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CBFD0859-E9F1-4913-A31F-C0AA615A4B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 merged data-feature engi " sheetId="8" r:id="rId1"/>
    <sheet name="Handling outliers" sheetId="7" r:id="rId2"/>
    <sheet name="Merged data set" sheetId="2" r:id="rId3"/>
    <sheet name="Data Dictionary" sheetId="1" r:id="rId4"/>
    <sheet name="ENERGY" sheetId="3" r:id="rId5"/>
    <sheet name="HUMAN RESOURCES" sheetId="4" r:id="rId6"/>
    <sheet name="TOURISM" sheetId="5" r:id="rId7"/>
    <sheet name="BUSINESS" sheetId="6" r:id="rId8"/>
  </sheets>
  <definedNames>
    <definedName name="Z_F9097676_5703_4488_A250_9E09A697A801_.wvu.FilterData" localSheetId="2" hidden="1">'Merged data set'!$B$1:$B$2692</definedName>
  </definedNames>
  <calcPr calcId="191029" iterate="1"/>
  <customWorkbookViews>
    <customWorkbookView name="Filter 1" guid="{F9097676-5703-4488-A250-9E09A697A801}" maximized="1" windowWidth="0" windowHeight="0" activeSheetId="0"/>
  </customWorkbookViews>
</workbook>
</file>

<file path=xl/calcChain.xml><?xml version="1.0" encoding="utf-8"?>
<calcChain xmlns="http://schemas.openxmlformats.org/spreadsheetml/2006/main">
  <c r="I2" i="2" l="1"/>
  <c r="I3" i="2"/>
  <c r="I4" i="2" a="1"/>
  <c r="I4" i="2" s="1"/>
  <c r="I5" i="2" a="1"/>
  <c r="I5" i="2" s="1"/>
  <c r="I6" i="2" a="1"/>
  <c r="I6" i="2" s="1"/>
  <c r="I7" i="2" a="1"/>
  <c r="I7" i="2"/>
  <c r="I10" i="2" a="1"/>
  <c r="I10" i="2" s="1"/>
  <c r="I11" i="2" a="1"/>
  <c r="I11" i="2" s="1"/>
  <c r="I13" i="2" a="1"/>
  <c r="I13" i="2" s="1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3" i="2" a="1"/>
  <c r="I23" i="2" s="1"/>
  <c r="I24" i="2" a="1"/>
  <c r="I24" i="2" s="1"/>
  <c r="I26" i="2" a="1"/>
  <c r="I26" i="2" s="1"/>
  <c r="I27" i="2" a="1"/>
  <c r="I27" i="2" s="1"/>
  <c r="I28" i="2" a="1"/>
  <c r="I28" i="2" s="1"/>
  <c r="I29" i="2" a="1"/>
  <c r="I29" i="2"/>
  <c r="I30" i="2" a="1"/>
  <c r="I30" i="2" s="1"/>
  <c r="I31" i="2" a="1"/>
  <c r="I31" i="2" s="1"/>
  <c r="I32" i="2" a="1"/>
  <c r="I32" i="2" s="1"/>
  <c r="I33" i="2" a="1"/>
  <c r="I33" i="2"/>
  <c r="I36" i="2" a="1"/>
  <c r="I36" i="2" s="1"/>
  <c r="I37" i="2" a="1"/>
  <c r="I37" i="2" s="1"/>
  <c r="I39" i="2" a="1"/>
  <c r="I39" i="2" s="1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 s="1"/>
  <c r="I48" i="2" a="1"/>
  <c r="I48" i="2" s="1"/>
  <c r="I49" i="2" a="1"/>
  <c r="I49" i="2" s="1"/>
  <c r="I51" i="2" a="1"/>
  <c r="I51" i="2"/>
  <c r="I52" i="2" a="1"/>
  <c r="I52" i="2" s="1"/>
  <c r="I53" i="2" a="1"/>
  <c r="I53" i="2" s="1"/>
  <c r="I54" i="2" a="1"/>
  <c r="I54" i="2" s="1"/>
  <c r="I55" i="2" a="1"/>
  <c r="I55" i="2" s="1"/>
  <c r="I56" i="2" a="1"/>
  <c r="I56" i="2" s="1"/>
  <c r="I57" i="2" a="1"/>
  <c r="I57" i="2" s="1"/>
  <c r="I58" i="2" a="1"/>
  <c r="I58" i="2" s="1"/>
  <c r="I61" i="2" a="1"/>
  <c r="I61" i="2" s="1"/>
  <c r="I62" i="2" a="1"/>
  <c r="I62" i="2" s="1"/>
  <c r="I64" i="2" a="1"/>
  <c r="I64" i="2" s="1"/>
  <c r="I65" i="2" a="1"/>
  <c r="I65" i="2" s="1"/>
  <c r="I66" i="2" a="1"/>
  <c r="I66" i="2" s="1"/>
  <c r="I67" i="2" a="1"/>
  <c r="I67" i="2" s="1"/>
  <c r="I68" i="2" a="1"/>
  <c r="I68" i="2" s="1"/>
  <c r="I69" i="2" a="1"/>
  <c r="I69" i="2" s="1"/>
  <c r="I70" i="2" a="1"/>
  <c r="I70" i="2"/>
  <c r="I71" i="2" a="1"/>
  <c r="I71" i="2" s="1"/>
  <c r="I74" i="2" a="1"/>
  <c r="I74" i="2" s="1"/>
  <c r="I75" i="2" a="1"/>
  <c r="I75" i="2" s="1"/>
  <c r="I77" i="2" a="1"/>
  <c r="I77" i="2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8" i="2" a="1"/>
  <c r="I88" i="2" s="1"/>
  <c r="I91" i="2" a="1"/>
  <c r="I91" i="2" s="1"/>
  <c r="I92" i="2" a="1"/>
  <c r="I92" i="2" s="1"/>
  <c r="I93" i="2" a="1"/>
  <c r="I93" i="2" s="1"/>
  <c r="I94" i="2" a="1"/>
  <c r="I94" i="2"/>
  <c r="I95" i="2" a="1"/>
  <c r="I95" i="2" s="1"/>
  <c r="I96" i="2" a="1"/>
  <c r="I96" i="2" s="1"/>
  <c r="I97" i="2" a="1"/>
  <c r="I97" i="2" s="1"/>
  <c r="I100" i="2" a="1"/>
  <c r="I100" i="2" s="1"/>
  <c r="I101" i="2" a="1"/>
  <c r="I101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/>
  <c r="I110" i="2" a="1"/>
  <c r="I110" i="2" s="1"/>
  <c r="I113" i="2" a="1"/>
  <c r="I113" i="2" s="1"/>
  <c r="I114" i="2" a="1"/>
  <c r="I114" i="2" s="1"/>
  <c r="I116" i="2" a="1"/>
  <c r="I116" i="2"/>
  <c r="I117" i="2" a="1"/>
  <c r="I117" i="2" s="1"/>
  <c r="I118" i="2" a="1"/>
  <c r="I118" i="2" s="1"/>
  <c r="I119" i="2" a="1"/>
  <c r="I119" i="2" s="1"/>
  <c r="I120" i="2" a="1"/>
  <c r="I120" i="2"/>
  <c r="I121" i="2" a="1"/>
  <c r="I121" i="2" s="1"/>
  <c r="I122" i="2" a="1"/>
  <c r="I122" i="2" s="1"/>
  <c r="I123" i="2" a="1"/>
  <c r="I123" i="2" s="1"/>
  <c r="I124" i="2" a="1"/>
  <c r="I124" i="2" s="1"/>
  <c r="I126" i="2" a="1"/>
  <c r="I126" i="2" s="1"/>
  <c r="I127" i="2" a="1"/>
  <c r="I127" i="2" s="1"/>
  <c r="I129" i="2" a="1"/>
  <c r="I129" i="2" s="1"/>
  <c r="I130" i="2" a="1"/>
  <c r="I130" i="2" s="1"/>
  <c r="I131" i="2" a="1"/>
  <c r="I131" i="2" s="1"/>
  <c r="I132" i="2" a="1"/>
  <c r="I132" i="2" s="1"/>
  <c r="I133" i="2" a="1"/>
  <c r="I133" i="2" s="1"/>
  <c r="I134" i="2" a="1"/>
  <c r="I134" i="2"/>
  <c r="I135" i="2" a="1"/>
  <c r="I135" i="2" s="1"/>
  <c r="I136" i="2" a="1"/>
  <c r="I136" i="2" s="1"/>
  <c r="I137" i="2" a="1"/>
  <c r="I137" i="2" s="1"/>
  <c r="I139" i="2" a="1"/>
  <c r="I139" i="2" s="1"/>
  <c r="I140" i="2" a="1"/>
  <c r="I140" i="2" s="1"/>
  <c r="I142" i="2" a="1"/>
  <c r="I142" i="2" s="1"/>
  <c r="I143" i="2" a="1"/>
  <c r="I143" i="2" s="1"/>
  <c r="I144" i="2" a="1"/>
  <c r="I144" i="2" s="1"/>
  <c r="I145" i="2" a="1"/>
  <c r="I145" i="2" s="1"/>
  <c r="I146" i="2" a="1"/>
  <c r="I146" i="2" s="1"/>
  <c r="I147" i="2" a="1"/>
  <c r="I147" i="2" s="1"/>
  <c r="I148" i="2" a="1"/>
  <c r="I148" i="2"/>
  <c r="I149" i="2" a="1"/>
  <c r="I149" i="2" s="1"/>
  <c r="I150" i="2" a="1"/>
  <c r="I150" i="2" s="1"/>
  <c r="I152" i="2" a="1"/>
  <c r="I152" i="2" s="1"/>
  <c r="I153" i="2" a="1"/>
  <c r="I153" i="2" s="1"/>
  <c r="I155" i="2" a="1"/>
  <c r="I155" i="2" s="1"/>
  <c r="I156" i="2" a="1"/>
  <c r="I156" i="2" s="1"/>
  <c r="I157" i="2" a="1"/>
  <c r="I157" i="2" s="1"/>
  <c r="I158" i="2" a="1"/>
  <c r="I158" i="2" s="1"/>
  <c r="I159" i="2" a="1"/>
  <c r="I159" i="2" s="1"/>
  <c r="I160" i="2" a="1"/>
  <c r="I160" i="2" s="1"/>
  <c r="I161" i="2" a="1"/>
  <c r="I161" i="2" s="1"/>
  <c r="I162" i="2" a="1"/>
  <c r="I162" i="2"/>
  <c r="I163" i="2" a="1"/>
  <c r="I163" i="2" s="1"/>
  <c r="I165" i="2" a="1"/>
  <c r="I165" i="2" s="1"/>
  <c r="I166" i="2" a="1"/>
  <c r="I166" i="2" s="1"/>
  <c r="I169" i="2" a="1"/>
  <c r="I169" i="2"/>
  <c r="I170" i="2" a="1"/>
  <c r="I170" i="2" s="1"/>
  <c r="I171" i="2" a="1"/>
  <c r="I171" i="2" s="1"/>
  <c r="I172" i="2" a="1"/>
  <c r="I172" i="2" s="1"/>
  <c r="I173" i="2" a="1"/>
  <c r="I173" i="2" s="1"/>
  <c r="I174" i="2" a="1"/>
  <c r="I174" i="2" s="1"/>
  <c r="I175" i="2" a="1"/>
  <c r="I175" i="2" s="1"/>
  <c r="I176" i="2" a="1"/>
  <c r="I176" i="2" s="1"/>
  <c r="I179" i="2" a="1"/>
  <c r="I179" i="2"/>
  <c r="I182" i="2" a="1"/>
  <c r="I182" i="2" s="1"/>
  <c r="I183" i="2" a="1"/>
  <c r="I183" i="2" s="1"/>
  <c r="I184" i="2" a="1"/>
  <c r="I184" i="2" s="1"/>
  <c r="I185" i="2" a="1"/>
  <c r="I185" i="2" s="1"/>
  <c r="I186" i="2" a="1"/>
  <c r="I186" i="2" s="1"/>
  <c r="I187" i="2" a="1"/>
  <c r="I187" i="2" s="1"/>
  <c r="I188" i="2" a="1"/>
  <c r="I188" i="2" s="1"/>
  <c r="I189" i="2" a="1"/>
  <c r="I189" i="2"/>
  <c r="I191" i="2" a="1"/>
  <c r="I191" i="2" s="1"/>
  <c r="I192" i="2" a="1"/>
  <c r="I192" i="2" s="1"/>
  <c r="I195" i="2" a="1"/>
  <c r="I195" i="2" s="1"/>
  <c r="I196" i="2" a="1"/>
  <c r="I196" i="2" s="1"/>
  <c r="I197" i="2" a="1"/>
  <c r="I197" i="2" s="1"/>
  <c r="I198" i="2" a="1"/>
  <c r="I198" i="2" s="1"/>
  <c r="I199" i="2" a="1"/>
  <c r="I199" i="2" s="1"/>
  <c r="I200" i="2" a="1"/>
  <c r="I200" i="2"/>
  <c r="I201" i="2" a="1"/>
  <c r="I201" i="2" s="1"/>
  <c r="I202" i="2" a="1"/>
  <c r="I202" i="2" s="1"/>
  <c r="I204" i="2" a="1"/>
  <c r="I204" i="2" s="1"/>
  <c r="I205" i="2" a="1"/>
  <c r="I205" i="2" s="1"/>
  <c r="I208" i="2" a="1"/>
  <c r="I208" i="2" s="1"/>
  <c r="I209" i="2" a="1"/>
  <c r="I209" i="2" s="1"/>
  <c r="I210" i="2" a="1"/>
  <c r="I210" i="2" s="1"/>
  <c r="I211" i="2" a="1"/>
  <c r="I211" i="2"/>
  <c r="I212" i="2" a="1"/>
  <c r="I212" i="2" s="1"/>
  <c r="I213" i="2" a="1"/>
  <c r="I213" i="2" s="1"/>
  <c r="I214" i="2" a="1"/>
  <c r="I214" i="2" s="1"/>
  <c r="I215" i="2" a="1"/>
  <c r="I215" i="2" s="1"/>
  <c r="I218" i="2" a="1"/>
  <c r="I218" i="2" s="1"/>
  <c r="I221" i="2" a="1"/>
  <c r="I221" i="2" s="1"/>
  <c r="I222" i="2" a="1"/>
  <c r="I222" i="2" s="1"/>
  <c r="I223" i="2" a="1"/>
  <c r="I223" i="2"/>
  <c r="I224" i="2" a="1"/>
  <c r="I224" i="2" s="1"/>
  <c r="I225" i="2" a="1"/>
  <c r="I225" i="2" s="1"/>
  <c r="I226" i="2" a="1"/>
  <c r="I226" i="2" s="1"/>
  <c r="I227" i="2" a="1"/>
  <c r="I227" i="2" s="1"/>
  <c r="I228" i="2" a="1"/>
  <c r="I228" i="2" s="1"/>
  <c r="I230" i="2" a="1"/>
  <c r="I230" i="2" s="1"/>
  <c r="I231" i="2" a="1"/>
  <c r="I231" i="2" s="1"/>
  <c r="I234" i="2" a="1"/>
  <c r="I234" i="2"/>
  <c r="I235" i="2" a="1"/>
  <c r="I235" i="2" s="1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3" i="2" a="1"/>
  <c r="I243" i="2"/>
  <c r="I244" i="2" a="1"/>
  <c r="I244" i="2" s="1"/>
  <c r="I247" i="2" a="1"/>
  <c r="I247" i="2" s="1"/>
  <c r="I248" i="2" a="1"/>
  <c r="I248" i="2" s="1"/>
  <c r="I249" i="2" a="1"/>
  <c r="I249" i="2" s="1"/>
  <c r="I250" i="2" a="1"/>
  <c r="I250" i="2" s="1"/>
  <c r="I251" i="2" a="1"/>
  <c r="I251" i="2" s="1"/>
  <c r="I252" i="2" a="1"/>
  <c r="I252" i="2" s="1"/>
  <c r="I253" i="2" a="1"/>
  <c r="I253" i="2"/>
  <c r="I254" i="2" a="1"/>
  <c r="I254" i="2" s="1"/>
  <c r="I257" i="2" a="1"/>
  <c r="I257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/>
  <c r="I266" i="2" a="1"/>
  <c r="I266" i="2" s="1"/>
  <c r="I267" i="2" a="1"/>
  <c r="I267" i="2" s="1"/>
  <c r="I269" i="2" a="1"/>
  <c r="I269" i="2" s="1"/>
  <c r="I270" i="2" a="1"/>
  <c r="I270" i="2" s="1"/>
  <c r="I273" i="2" a="1"/>
  <c r="I273" i="2" s="1"/>
  <c r="I274" i="2" a="1"/>
  <c r="I274" i="2" s="1"/>
  <c r="I275" i="2" a="1"/>
  <c r="I275" i="2" s="1"/>
  <c r="I276" i="2" a="1"/>
  <c r="I276" i="2"/>
  <c r="I277" i="2" a="1"/>
  <c r="I277" i="2" s="1"/>
  <c r="I278" i="2" a="1"/>
  <c r="I278" i="2" s="1"/>
  <c r="I279" i="2" a="1"/>
  <c r="I279" i="2" s="1"/>
  <c r="I280" i="2" a="1"/>
  <c r="I280" i="2" s="1"/>
  <c r="I282" i="2" a="1"/>
  <c r="I282" i="2" s="1"/>
  <c r="I283" i="2" a="1"/>
  <c r="I283" i="2" s="1"/>
  <c r="I286" i="2" a="1"/>
  <c r="I286" i="2" s="1"/>
  <c r="I287" i="2" a="1"/>
  <c r="I287" i="2"/>
  <c r="I288" i="2" a="1"/>
  <c r="I288" i="2" s="1"/>
  <c r="I289" i="2" a="1"/>
  <c r="I289" i="2" s="1"/>
  <c r="I290" i="2" a="1"/>
  <c r="I290" i="2" s="1"/>
  <c r="I291" i="2" a="1"/>
  <c r="I291" i="2" s="1"/>
  <c r="I292" i="2" a="1"/>
  <c r="I292" i="2" s="1"/>
  <c r="I293" i="2" a="1"/>
  <c r="I293" i="2" s="1"/>
  <c r="I296" i="2" a="1"/>
  <c r="I296" i="2" s="1"/>
  <c r="I299" i="2" a="1"/>
  <c r="I299" i="2"/>
  <c r="I300" i="2" a="1"/>
  <c r="I300" i="2" s="1"/>
  <c r="I301" i="2" a="1"/>
  <c r="I301" i="2" s="1"/>
  <c r="I302" i="2" a="1"/>
  <c r="I302" i="2" s="1"/>
  <c r="I303" i="2" a="1"/>
  <c r="I303" i="2" s="1"/>
  <c r="I304" i="2" a="1"/>
  <c r="I304" i="2" s="1"/>
  <c r="I306" i="2" a="1"/>
  <c r="I306" i="2" s="1"/>
  <c r="I308" i="2" a="1"/>
  <c r="I308" i="2" s="1"/>
  <c r="I310" i="2" a="1"/>
  <c r="I310" i="2"/>
  <c r="I312" i="2" a="1"/>
  <c r="I312" i="2" s="1"/>
  <c r="I313" i="2" a="1"/>
  <c r="I313" i="2" s="1"/>
  <c r="I314" i="2" a="1"/>
  <c r="I314" i="2" s="1"/>
  <c r="I315" i="2" a="1"/>
  <c r="I315" i="2" s="1"/>
  <c r="I316" i="2" a="1"/>
  <c r="I316" i="2" s="1"/>
  <c r="I317" i="2" a="1"/>
  <c r="I317" i="2" s="1"/>
  <c r="I319" i="2" a="1"/>
  <c r="I319" i="2" s="1"/>
  <c r="I321" i="2" a="1"/>
  <c r="I321" i="2"/>
  <c r="I323" i="2" a="1"/>
  <c r="I323" i="2" s="1"/>
  <c r="I325" i="2" a="1"/>
  <c r="I325" i="2" s="1"/>
  <c r="I326" i="2" a="1"/>
  <c r="I326" i="2" s="1"/>
  <c r="I327" i="2" a="1"/>
  <c r="I327" i="2" s="1"/>
  <c r="I328" i="2" a="1"/>
  <c r="I328" i="2" s="1"/>
  <c r="I329" i="2" a="1"/>
  <c r="I329" i="2" s="1"/>
  <c r="I330" i="2" a="1"/>
  <c r="I330" i="2" s="1"/>
  <c r="I332" i="2" a="1"/>
  <c r="I332" i="2"/>
  <c r="I334" i="2" a="1"/>
  <c r="I334" i="2" s="1"/>
  <c r="I335" i="2" a="1"/>
  <c r="I335" i="2" s="1"/>
  <c r="I336" i="2" a="1"/>
  <c r="I336" i="2" s="1"/>
  <c r="I338" i="2" a="1"/>
  <c r="I338" i="2" s="1"/>
  <c r="I339" i="2" a="1"/>
  <c r="I339" i="2" s="1"/>
  <c r="I340" i="2" a="1"/>
  <c r="I340" i="2" s="1"/>
  <c r="I341" i="2" a="1"/>
  <c r="I341" i="2" s="1"/>
  <c r="I342" i="2" a="1"/>
  <c r="I342" i="2" s="1"/>
  <c r="I343" i="2" a="1"/>
  <c r="I343" i="2" s="1"/>
  <c r="I345" i="2" a="1"/>
  <c r="I345" i="2" s="1"/>
  <c r="I347" i="2" a="1"/>
  <c r="I347" i="2" s="1"/>
  <c r="I348" i="2" a="1"/>
  <c r="I348" i="2" s="1"/>
  <c r="I349" i="2" a="1"/>
  <c r="I349" i="2" s="1"/>
  <c r="I351" i="2" a="1"/>
  <c r="I351" i="2" s="1"/>
  <c r="I352" i="2" a="1"/>
  <c r="I352" i="2" s="1"/>
  <c r="I353" i="2" a="1"/>
  <c r="I353" i="2"/>
  <c r="I354" i="2" a="1"/>
  <c r="I354" i="2" s="1"/>
  <c r="I355" i="2" a="1"/>
  <c r="I355" i="2" s="1"/>
  <c r="I356" i="2" a="1"/>
  <c r="I356" i="2" s="1"/>
  <c r="I358" i="2" a="1"/>
  <c r="I358" i="2" s="1"/>
  <c r="I360" i="2" a="1"/>
  <c r="I360" i="2" s="1"/>
  <c r="I361" i="2" a="1"/>
  <c r="I361" i="2" s="1"/>
  <c r="I362" i="2" a="1"/>
  <c r="I362" i="2" s="1"/>
  <c r="I364" i="2" a="1"/>
  <c r="I364" i="2" s="1"/>
  <c r="I365" i="2" a="1"/>
  <c r="I365" i="2" s="1"/>
  <c r="I366" i="2" a="1"/>
  <c r="I366" i="2" s="1"/>
  <c r="I367" i="2" a="1"/>
  <c r="I367" i="2" s="1"/>
  <c r="I368" i="2" a="1"/>
  <c r="I368" i="2" s="1"/>
  <c r="I369" i="2" a="1"/>
  <c r="I369" i="2" s="1"/>
  <c r="I371" i="2" a="1"/>
  <c r="I371" i="2" s="1"/>
  <c r="I373" i="2" a="1"/>
  <c r="I373" i="2" s="1"/>
  <c r="I374" i="2" a="1"/>
  <c r="I374" i="2"/>
  <c r="I375" i="2" a="1"/>
  <c r="I375" i="2" s="1"/>
  <c r="I377" i="2" a="1"/>
  <c r="I377" i="2" s="1"/>
  <c r="I378" i="2" a="1"/>
  <c r="I378" i="2" s="1"/>
  <c r="I379" i="2" a="1"/>
  <c r="I379" i="2"/>
  <c r="I380" i="2" a="1"/>
  <c r="I380" i="2" s="1"/>
  <c r="I381" i="2" a="1"/>
  <c r="I381" i="2" s="1"/>
  <c r="I382" i="2" a="1"/>
  <c r="I382" i="2" s="1"/>
  <c r="I384" i="2" a="1"/>
  <c r="I384" i="2"/>
  <c r="I386" i="2" a="1"/>
  <c r="I386" i="2" s="1"/>
  <c r="I387" i="2" a="1"/>
  <c r="I387" i="2" s="1"/>
  <c r="I388" i="2" a="1"/>
  <c r="I388" i="2" s="1"/>
  <c r="I390" i="2" a="1"/>
  <c r="I390" i="2" s="1"/>
  <c r="I391" i="2" a="1"/>
  <c r="I391" i="2" s="1"/>
  <c r="I392" i="2" a="1"/>
  <c r="I392" i="2" s="1"/>
  <c r="I393" i="2" a="1"/>
  <c r="I393" i="2" s="1"/>
  <c r="I394" i="2" a="1"/>
  <c r="I394" i="2" s="1"/>
  <c r="I395" i="2" a="1"/>
  <c r="I395" i="2" s="1"/>
  <c r="I397" i="2" a="1"/>
  <c r="I397" i="2" s="1"/>
  <c r="I399" i="2" a="1"/>
  <c r="I399" i="2" s="1"/>
  <c r="I400" i="2" a="1"/>
  <c r="I400" i="2" s="1"/>
  <c r="I401" i="2" a="1"/>
  <c r="I401" i="2" s="1"/>
  <c r="I403" i="2" a="1"/>
  <c r="I403" i="2" s="1"/>
  <c r="I404" i="2" a="1"/>
  <c r="I404" i="2" s="1"/>
  <c r="I405" i="2" a="1"/>
  <c r="I405" i="2"/>
  <c r="I406" i="2" a="1"/>
  <c r="I406" i="2" s="1"/>
  <c r="I407" i="2" a="1"/>
  <c r="I407" i="2" s="1"/>
  <c r="I408" i="2" a="1"/>
  <c r="I408" i="2" s="1"/>
  <c r="I410" i="2" a="1"/>
  <c r="I410" i="2"/>
  <c r="I413" i="2" a="1"/>
  <c r="I413" i="2" s="1"/>
  <c r="I414" i="2" a="1"/>
  <c r="I414" i="2"/>
  <c r="I416" i="2" a="1"/>
  <c r="I416" i="2" s="1"/>
  <c r="I417" i="2" a="1"/>
  <c r="I417" i="2" s="1"/>
  <c r="I418" i="2" a="1"/>
  <c r="I418" i="2" s="1"/>
  <c r="I419" i="2" a="1"/>
  <c r="I419" i="2" s="1"/>
  <c r="I420" i="2" a="1"/>
  <c r="I420" i="2" s="1"/>
  <c r="I421" i="2" a="1"/>
  <c r="I421" i="2" s="1"/>
  <c r="I423" i="2" a="1"/>
  <c r="I423" i="2" s="1"/>
  <c r="I426" i="2" a="1"/>
  <c r="I426" i="2"/>
  <c r="I427" i="2" a="1"/>
  <c r="I427" i="2" s="1"/>
  <c r="I429" i="2" a="1"/>
  <c r="I429" i="2"/>
  <c r="I430" i="2" a="1"/>
  <c r="I430" i="2" s="1"/>
  <c r="I431" i="2" a="1"/>
  <c r="I431" i="2"/>
  <c r="I432" i="2" a="1"/>
  <c r="I432" i="2" s="1"/>
  <c r="I433" i="2" a="1"/>
  <c r="I433" i="2"/>
  <c r="I434" i="2" a="1"/>
  <c r="I434" i="2" s="1"/>
  <c r="I436" i="2" a="1"/>
  <c r="I436" i="2"/>
  <c r="I439" i="2" a="1"/>
  <c r="I439" i="2" s="1"/>
  <c r="I440" i="2" a="1"/>
  <c r="I440" i="2" s="1"/>
  <c r="I442" i="2" a="1"/>
  <c r="I442" i="2" s="1"/>
  <c r="I443" i="2" a="1"/>
  <c r="I443" i="2" s="1"/>
  <c r="I444" i="2" a="1"/>
  <c r="I444" i="2" s="1"/>
  <c r="I445" i="2" a="1"/>
  <c r="I445" i="2" s="1"/>
  <c r="I446" i="2" a="1"/>
  <c r="I446" i="2" s="1"/>
  <c r="I447" i="2" a="1"/>
  <c r="I447" i="2"/>
  <c r="I449" i="2" a="1"/>
  <c r="I449" i="2" s="1"/>
  <c r="I452" i="2" a="1"/>
  <c r="I452" i="2"/>
  <c r="I453" i="2" a="1"/>
  <c r="I453" i="2" s="1"/>
  <c r="I455" i="2" a="1"/>
  <c r="I455" i="2"/>
  <c r="I456" i="2" a="1"/>
  <c r="I456" i="2" s="1"/>
  <c r="I457" i="2" a="1"/>
  <c r="I457" i="2"/>
  <c r="I458" i="2" a="1"/>
  <c r="I458" i="2"/>
  <c r="I459" i="2" a="1"/>
  <c r="I459" i="2" s="1"/>
  <c r="I460" i="2" a="1"/>
  <c r="I460" i="2" s="1"/>
  <c r="I462" i="2" a="1"/>
  <c r="I462" i="2" s="1"/>
  <c r="I465" i="2" a="1"/>
  <c r="I465" i="2"/>
  <c r="I466" i="2" a="1"/>
  <c r="I466" i="2" s="1"/>
  <c r="I468" i="2" a="1"/>
  <c r="I468" i="2" s="1"/>
  <c r="I469" i="2" a="1"/>
  <c r="I469" i="2" s="1"/>
  <c r="I470" i="2" a="1"/>
  <c r="I470" i="2"/>
  <c r="I471" i="2" a="1"/>
  <c r="I471" i="2" s="1"/>
  <c r="I472" i="2" a="1"/>
  <c r="I472" i="2" s="1"/>
  <c r="I473" i="2" a="1"/>
  <c r="I473" i="2" s="1"/>
  <c r="I475" i="2" a="1"/>
  <c r="I475" i="2"/>
  <c r="I476" i="2" a="1"/>
  <c r="I476" i="2" s="1"/>
  <c r="I478" i="2" a="1"/>
  <c r="I478" i="2" s="1"/>
  <c r="I479" i="2" a="1"/>
  <c r="I479" i="2" s="1"/>
  <c r="I481" i="2" a="1"/>
  <c r="I481" i="2"/>
  <c r="I482" i="2" a="1"/>
  <c r="I482" i="2" s="1"/>
  <c r="I483" i="2" a="1"/>
  <c r="I483" i="2" s="1"/>
  <c r="I484" i="2" a="1"/>
  <c r="I484" i="2" s="1"/>
  <c r="I485" i="2" a="1"/>
  <c r="I485" i="2"/>
  <c r="I486" i="2" a="1"/>
  <c r="I486" i="2" s="1"/>
  <c r="I488" i="2" a="1"/>
  <c r="I488" i="2" s="1"/>
  <c r="I489" i="2" a="1"/>
  <c r="I489" i="2" s="1"/>
  <c r="I491" i="2" a="1"/>
  <c r="I491" i="2"/>
  <c r="I492" i="2" a="1"/>
  <c r="I492" i="2" s="1"/>
  <c r="I494" i="2" a="1"/>
  <c r="I494" i="2" s="1"/>
  <c r="I495" i="2" a="1"/>
  <c r="I495" i="2" s="1"/>
  <c r="I496" i="2" a="1"/>
  <c r="I496" i="2"/>
  <c r="I497" i="2" a="1"/>
  <c r="I497" i="2" s="1"/>
  <c r="I498" i="2" a="1"/>
  <c r="I498" i="2" s="1"/>
  <c r="I499" i="2" a="1"/>
  <c r="I499" i="2" s="1"/>
  <c r="I501" i="2" a="1"/>
  <c r="I501" i="2"/>
  <c r="I502" i="2" a="1"/>
  <c r="I502" i="2" s="1"/>
  <c r="I504" i="2" a="1"/>
  <c r="I504" i="2" s="1"/>
  <c r="I505" i="2" a="1"/>
  <c r="I505" i="2" s="1"/>
  <c r="I507" i="2" a="1"/>
  <c r="I507" i="2"/>
  <c r="I508" i="2" a="1"/>
  <c r="I508" i="2" s="1"/>
  <c r="I509" i="2" a="1"/>
  <c r="I509" i="2" s="1"/>
  <c r="I510" i="2" a="1"/>
  <c r="I510" i="2" s="1"/>
  <c r="I511" i="2" a="1"/>
  <c r="I511" i="2"/>
  <c r="I512" i="2" a="1"/>
  <c r="I512" i="2" s="1"/>
  <c r="I514" i="2" a="1"/>
  <c r="I514" i="2" s="1"/>
  <c r="I515" i="2" a="1"/>
  <c r="I515" i="2" s="1"/>
  <c r="I517" i="2" a="1"/>
  <c r="I517" i="2"/>
  <c r="I518" i="2" a="1"/>
  <c r="I518" i="2" s="1"/>
  <c r="I520" i="2" a="1"/>
  <c r="I520" i="2" s="1"/>
  <c r="I521" i="2" a="1"/>
  <c r="I521" i="2" s="1"/>
  <c r="I522" i="2" a="1"/>
  <c r="I522" i="2"/>
  <c r="I523" i="2" a="1"/>
  <c r="I523" i="2" s="1"/>
  <c r="I524" i="2" a="1"/>
  <c r="I524" i="2" s="1"/>
  <c r="I525" i="2" a="1"/>
  <c r="I525" i="2" s="1"/>
  <c r="I526" i="2" a="1"/>
  <c r="I526" i="2"/>
  <c r="I527" i="2" a="1"/>
  <c r="I527" i="2" s="1"/>
  <c r="I531" i="2" a="1"/>
  <c r="I531" i="2" s="1"/>
  <c r="I534" i="2" a="1"/>
  <c r="I534" i="2" s="1"/>
  <c r="I535" i="2" a="1"/>
  <c r="I535" i="2"/>
  <c r="I536" i="2" a="1"/>
  <c r="I536" i="2" s="1"/>
  <c r="I537" i="2" a="1"/>
  <c r="I537" i="2" s="1"/>
  <c r="I538" i="2" a="1"/>
  <c r="I538" i="2" s="1"/>
  <c r="I539" i="2" a="1"/>
  <c r="I539" i="2"/>
  <c r="I540" i="2" a="1"/>
  <c r="I540" i="2" s="1"/>
  <c r="I541" i="2" a="1"/>
  <c r="I541" i="2" s="1"/>
  <c r="I543" i="2" a="1"/>
  <c r="I543" i="2" s="1"/>
  <c r="I544" i="2" a="1"/>
  <c r="I544" i="2"/>
  <c r="I547" i="2" a="1"/>
  <c r="I547" i="2" s="1"/>
  <c r="I548" i="2" a="1"/>
  <c r="I548" i="2" s="1"/>
  <c r="I549" i="2" a="1"/>
  <c r="I549" i="2" s="1"/>
  <c r="I550" i="2" a="1"/>
  <c r="I550" i="2"/>
  <c r="I551" i="2" a="1"/>
  <c r="I551" i="2" s="1"/>
  <c r="I552" i="2" a="1"/>
  <c r="I552" i="2" s="1"/>
  <c r="I553" i="2" a="1"/>
  <c r="I553" i="2" s="1"/>
  <c r="I554" i="2" a="1"/>
  <c r="I554" i="2"/>
  <c r="I556" i="2" a="1"/>
  <c r="I556" i="2" s="1"/>
  <c r="I557" i="2" a="1"/>
  <c r="I557" i="2" s="1"/>
  <c r="I560" i="2" a="1"/>
  <c r="I560" i="2" s="1"/>
  <c r="I561" i="2" a="1"/>
  <c r="I561" i="2"/>
  <c r="I562" i="2" a="1"/>
  <c r="I562" i="2" s="1"/>
  <c r="I563" i="2" a="1"/>
  <c r="I563" i="2" s="1"/>
  <c r="I564" i="2" a="1"/>
  <c r="I564" i="2" s="1"/>
  <c r="I565" i="2" a="1"/>
  <c r="I565" i="2"/>
  <c r="I566" i="2" a="1"/>
  <c r="I566" i="2" s="1"/>
  <c r="I567" i="2" a="1"/>
  <c r="I567" i="2"/>
  <c r="I569" i="2" a="1"/>
  <c r="I569" i="2"/>
  <c r="I570" i="2" a="1"/>
  <c r="I570" i="2"/>
  <c r="I573" i="2" a="1"/>
  <c r="I573" i="2" s="1"/>
  <c r="I574" i="2" a="1"/>
  <c r="I574" i="2" s="1"/>
  <c r="I575" i="2" a="1"/>
  <c r="I575" i="2" s="1"/>
  <c r="I576" i="2" a="1"/>
  <c r="I576" i="2"/>
  <c r="I577" i="2" a="1"/>
  <c r="I577" i="2" s="1"/>
  <c r="I578" i="2" a="1"/>
  <c r="I578" i="2"/>
  <c r="I579" i="2" a="1"/>
  <c r="I579" i="2"/>
  <c r="I580" i="2" a="1"/>
  <c r="I580" i="2"/>
  <c r="I582" i="2" a="1"/>
  <c r="I582" i="2" s="1"/>
  <c r="I583" i="2" a="1"/>
  <c r="I583" i="2" s="1"/>
  <c r="I586" i="2" a="1"/>
  <c r="I586" i="2" s="1"/>
  <c r="I587" i="2" a="1"/>
  <c r="I587" i="2"/>
  <c r="I588" i="2" a="1"/>
  <c r="I588" i="2" s="1"/>
  <c r="I589" i="2" a="1"/>
  <c r="I589" i="2"/>
  <c r="I590" i="2" a="1"/>
  <c r="I590" i="2"/>
  <c r="I591" i="2" a="1"/>
  <c r="I591" i="2"/>
  <c r="I592" i="2" a="1"/>
  <c r="I592" i="2" s="1"/>
  <c r="I593" i="2" a="1"/>
  <c r="I593" i="2" s="1"/>
  <c r="I594" i="2" a="1"/>
  <c r="I594" i="2" s="1"/>
  <c r="I596" i="2" a="1"/>
  <c r="I596" i="2"/>
  <c r="I597" i="2" a="1"/>
  <c r="I597" i="2" s="1"/>
  <c r="I600" i="2" a="1"/>
  <c r="I600" i="2"/>
  <c r="I601" i="2" a="1"/>
  <c r="I601" i="2"/>
  <c r="I602" i="2" a="1"/>
  <c r="I602" i="2"/>
  <c r="I603" i="2" a="1"/>
  <c r="I603" i="2" s="1"/>
  <c r="I604" i="2" a="1"/>
  <c r="I604" i="2" s="1"/>
  <c r="I605" i="2" a="1"/>
  <c r="I605" i="2" s="1"/>
  <c r="I606" i="2" a="1"/>
  <c r="I606" i="2"/>
  <c r="I607" i="2" a="1"/>
  <c r="I607" i="2" s="1"/>
  <c r="I609" i="2" a="1"/>
  <c r="I609" i="2"/>
  <c r="I610" i="2" a="1"/>
  <c r="I610" i="2"/>
  <c r="I613" i="2" a="1"/>
  <c r="I613" i="2"/>
  <c r="I614" i="2" a="1"/>
  <c r="I614" i="2" s="1"/>
  <c r="I615" i="2" a="1"/>
  <c r="I615" i="2" s="1"/>
  <c r="I616" i="2" a="1"/>
  <c r="I616" i="2" s="1"/>
  <c r="I617" i="2" a="1"/>
  <c r="I617" i="2"/>
  <c r="I618" i="2" a="1"/>
  <c r="I618" i="2" s="1"/>
  <c r="I619" i="2" a="1"/>
  <c r="I619" i="2"/>
  <c r="I620" i="2" a="1"/>
  <c r="I620" i="2"/>
  <c r="I622" i="2" a="1"/>
  <c r="I622" i="2"/>
  <c r="I623" i="2" a="1"/>
  <c r="I623" i="2" s="1"/>
  <c r="I626" i="2" a="1"/>
  <c r="I626" i="2" s="1"/>
  <c r="I627" i="2" a="1"/>
  <c r="I627" i="2" s="1"/>
  <c r="I628" i="2" a="1"/>
  <c r="I628" i="2" s="1"/>
  <c r="I629" i="2" a="1"/>
  <c r="I629" i="2" s="1"/>
  <c r="I630" i="2" a="1"/>
  <c r="I630" i="2" s="1"/>
  <c r="I631" i="2" a="1"/>
  <c r="I631" i="2" s="1"/>
  <c r="I632" i="2" a="1"/>
  <c r="I632" i="2" s="1"/>
  <c r="I633" i="2" a="1"/>
  <c r="I633" i="2" s="1"/>
  <c r="I635" i="2" a="1"/>
  <c r="I635" i="2" s="1"/>
  <c r="I636" i="2" a="1"/>
  <c r="I636" i="2" s="1"/>
  <c r="I639" i="2" a="1"/>
  <c r="I639" i="2" s="1"/>
  <c r="I640" i="2" a="1"/>
  <c r="I640" i="2" s="1"/>
  <c r="I641" i="2" a="1"/>
  <c r="I641" i="2" s="1"/>
  <c r="I642" i="2" a="1"/>
  <c r="I642" i="2" s="1"/>
  <c r="I643" i="2" a="1"/>
  <c r="I643" i="2" s="1"/>
  <c r="I644" i="2" a="1"/>
  <c r="I644" i="2" s="1"/>
  <c r="I645" i="2" a="1"/>
  <c r="I645" i="2" s="1"/>
  <c r="I646" i="2" a="1"/>
  <c r="I646" i="2" s="1"/>
  <c r="I647" i="2" a="1"/>
  <c r="I647" i="2" s="1"/>
  <c r="I648" i="2" a="1"/>
  <c r="I648" i="2" s="1"/>
  <c r="I649" i="2" a="1"/>
  <c r="I649" i="2" s="1"/>
  <c r="I652" i="2" a="1"/>
  <c r="I652" i="2" s="1"/>
  <c r="I653" i="2" a="1"/>
  <c r="I653" i="2" s="1"/>
  <c r="I654" i="2" a="1"/>
  <c r="I654" i="2" s="1"/>
  <c r="I655" i="2" a="1"/>
  <c r="I655" i="2" s="1"/>
  <c r="I656" i="2" a="1"/>
  <c r="I656" i="2" s="1"/>
  <c r="I657" i="2" a="1"/>
  <c r="I657" i="2" s="1"/>
  <c r="I658" i="2" a="1"/>
  <c r="I658" i="2" s="1"/>
  <c r="I659" i="2" a="1"/>
  <c r="I659" i="2" s="1"/>
  <c r="I660" i="2" a="1"/>
  <c r="I660" i="2" s="1"/>
  <c r="I661" i="2" a="1"/>
  <c r="I661" i="2" s="1"/>
  <c r="I662" i="2" a="1"/>
  <c r="I662" i="2" s="1"/>
  <c r="I665" i="2" a="1"/>
  <c r="I665" i="2" s="1"/>
  <c r="I666" i="2" a="1"/>
  <c r="I666" i="2" s="1"/>
  <c r="I667" i="2" a="1"/>
  <c r="I667" i="2" s="1"/>
  <c r="I668" i="2" a="1"/>
  <c r="I668" i="2" s="1"/>
  <c r="I669" i="2" a="1"/>
  <c r="I669" i="2" s="1"/>
  <c r="I670" i="2" a="1"/>
  <c r="I670" i="2" s="1"/>
  <c r="I671" i="2" a="1"/>
  <c r="I671" i="2" s="1"/>
  <c r="I672" i="2" a="1"/>
  <c r="I672" i="2" s="1"/>
  <c r="I675" i="2" a="1"/>
  <c r="I675" i="2" s="1"/>
  <c r="I678" i="2" a="1"/>
  <c r="I678" i="2" s="1"/>
  <c r="I679" i="2" a="1"/>
  <c r="I679" i="2" s="1"/>
  <c r="I680" i="2" a="1"/>
  <c r="I680" i="2" s="1"/>
  <c r="I681" i="2" a="1"/>
  <c r="I681" i="2" s="1"/>
  <c r="I682" i="2" a="1"/>
  <c r="I682" i="2" s="1"/>
  <c r="I683" i="2" a="1"/>
  <c r="I683" i="2" s="1"/>
  <c r="I684" i="2" a="1"/>
  <c r="I684" i="2" s="1"/>
  <c r="I685" i="2" a="1"/>
  <c r="I685" i="2" s="1"/>
  <c r="I688" i="2" a="1"/>
  <c r="I688" i="2" s="1"/>
  <c r="I691" i="2" a="1"/>
  <c r="I691" i="2" s="1"/>
  <c r="I692" i="2" a="1"/>
  <c r="I692" i="2" s="1"/>
  <c r="I693" i="2" a="1"/>
  <c r="I693" i="2" s="1"/>
  <c r="I694" i="2" a="1"/>
  <c r="I694" i="2" s="1"/>
  <c r="I695" i="2" a="1"/>
  <c r="I695" i="2" s="1"/>
  <c r="I696" i="2" a="1"/>
  <c r="I696" i="2" s="1"/>
  <c r="I697" i="2" a="1"/>
  <c r="I697" i="2" s="1"/>
  <c r="I698" i="2" a="1"/>
  <c r="I698" i="2" s="1"/>
  <c r="I699" i="2" a="1"/>
  <c r="I699" i="2" s="1"/>
  <c r="I700" i="2" a="1"/>
  <c r="I700" i="2" s="1"/>
  <c r="I701" i="2" a="1"/>
  <c r="I701" i="2" s="1"/>
  <c r="I704" i="2" a="1"/>
  <c r="I704" i="2" s="1"/>
  <c r="I705" i="2" a="1"/>
  <c r="I705" i="2" s="1"/>
  <c r="I706" i="2" a="1"/>
  <c r="I706" i="2" s="1"/>
  <c r="I707" i="2" a="1"/>
  <c r="I707" i="2" s="1"/>
  <c r="I708" i="2" a="1"/>
  <c r="I708" i="2" s="1"/>
  <c r="I709" i="2" a="1"/>
  <c r="I709" i="2" s="1"/>
  <c r="I710" i="2" a="1"/>
  <c r="I710" i="2" s="1"/>
  <c r="I711" i="2" a="1"/>
  <c r="I711" i="2" s="1"/>
  <c r="I712" i="2" a="1"/>
  <c r="I712" i="2" s="1"/>
  <c r="I713" i="2" a="1"/>
  <c r="I713" i="2" s="1"/>
  <c r="I714" i="2" a="1"/>
  <c r="I714" i="2" s="1"/>
  <c r="I717" i="2" a="1"/>
  <c r="I717" i="2" s="1"/>
  <c r="I718" i="2" a="1"/>
  <c r="I718" i="2" s="1"/>
  <c r="I719" i="2" a="1"/>
  <c r="I719" i="2" s="1"/>
  <c r="I720" i="2" a="1"/>
  <c r="I720" i="2" s="1"/>
  <c r="I721" i="2" a="1"/>
  <c r="I721" i="2" s="1"/>
  <c r="I722" i="2" a="1"/>
  <c r="I722" i="2" s="1"/>
  <c r="I723" i="2" a="1"/>
  <c r="I723" i="2" s="1"/>
  <c r="I724" i="2" a="1"/>
  <c r="I724" i="2" s="1"/>
  <c r="I725" i="2" a="1"/>
  <c r="I725" i="2" s="1"/>
  <c r="I726" i="2" a="1"/>
  <c r="I726" i="2" s="1"/>
  <c r="I727" i="2" a="1"/>
  <c r="I727" i="2" s="1"/>
  <c r="I730" i="2" a="1"/>
  <c r="I730" i="2" s="1"/>
  <c r="I731" i="2" a="1"/>
  <c r="I731" i="2" s="1"/>
  <c r="I732" i="2" a="1"/>
  <c r="I732" i="2" s="1"/>
  <c r="I733" i="2" a="1"/>
  <c r="I733" i="2" s="1"/>
  <c r="I734" i="2" a="1"/>
  <c r="I734" i="2" s="1"/>
  <c r="I735" i="2" a="1"/>
  <c r="I735" i="2" s="1"/>
  <c r="I736" i="2" a="1"/>
  <c r="I736" i="2" s="1"/>
  <c r="I737" i="2" a="1"/>
  <c r="I737" i="2" s="1"/>
  <c r="I738" i="2" a="1"/>
  <c r="I738" i="2" s="1"/>
  <c r="I739" i="2" a="1"/>
  <c r="I739" i="2" s="1"/>
  <c r="I740" i="2" a="1"/>
  <c r="I740" i="2" s="1"/>
  <c r="I743" i="2" a="1"/>
  <c r="I743" i="2" s="1"/>
  <c r="I744" i="2" a="1"/>
  <c r="I744" i="2" s="1"/>
  <c r="I745" i="2" a="1"/>
  <c r="I745" i="2" s="1"/>
  <c r="I746" i="2" a="1"/>
  <c r="I746" i="2" s="1"/>
  <c r="I747" i="2" a="1"/>
  <c r="I747" i="2" s="1"/>
  <c r="I748" i="2" a="1"/>
  <c r="I748" i="2" s="1"/>
  <c r="I749" i="2" a="1"/>
  <c r="I749" i="2" s="1"/>
  <c r="I750" i="2" a="1"/>
  <c r="I750" i="2" s="1"/>
  <c r="I753" i="2" a="1"/>
  <c r="I753" i="2" s="1"/>
  <c r="I756" i="2" a="1"/>
  <c r="I756" i="2" s="1"/>
  <c r="I757" i="2" a="1"/>
  <c r="I757" i="2" s="1"/>
  <c r="I758" i="2" a="1"/>
  <c r="I758" i="2" s="1"/>
  <c r="I759" i="2" a="1"/>
  <c r="I759" i="2" s="1"/>
  <c r="I760" i="2" a="1"/>
  <c r="I760" i="2" s="1"/>
  <c r="I761" i="2" a="1"/>
  <c r="I761" i="2" s="1"/>
  <c r="I762" i="2" a="1"/>
  <c r="I762" i="2" s="1"/>
  <c r="I763" i="2" a="1"/>
  <c r="I763" i="2" s="1"/>
  <c r="I764" i="2" a="1"/>
  <c r="I764" i="2" s="1"/>
  <c r="I765" i="2" a="1"/>
  <c r="I765" i="2" s="1"/>
  <c r="I766" i="2" a="1"/>
  <c r="I766" i="2" s="1"/>
  <c r="I769" i="2" a="1"/>
  <c r="I769" i="2" s="1"/>
  <c r="I770" i="2" a="1"/>
  <c r="I770" i="2" s="1"/>
  <c r="I771" i="2" a="1"/>
  <c r="I771" i="2" s="1"/>
  <c r="I772" i="2" a="1"/>
  <c r="I772" i="2" s="1"/>
  <c r="I773" i="2" a="1"/>
  <c r="I773" i="2" s="1"/>
  <c r="I774" i="2" a="1"/>
  <c r="I774" i="2" s="1"/>
  <c r="I775" i="2" a="1"/>
  <c r="I775" i="2" s="1"/>
  <c r="I776" i="2" a="1"/>
  <c r="I776" i="2" s="1"/>
  <c r="I777" i="2" a="1"/>
  <c r="I777" i="2" s="1"/>
  <c r="I778" i="2" a="1"/>
  <c r="I778" i="2" s="1"/>
  <c r="I779" i="2" a="1"/>
  <c r="I779" i="2" s="1"/>
  <c r="I782" i="2" a="1"/>
  <c r="I782" i="2" s="1"/>
  <c r="I783" i="2" a="1"/>
  <c r="I783" i="2" s="1"/>
  <c r="I784" i="2" a="1"/>
  <c r="I784" i="2" s="1"/>
  <c r="I785" i="2" a="1"/>
  <c r="I785" i="2" s="1"/>
  <c r="I786" i="2" a="1"/>
  <c r="I786" i="2" s="1"/>
  <c r="I787" i="2" a="1"/>
  <c r="I787" i="2" s="1"/>
  <c r="I788" i="2" a="1"/>
  <c r="I788" i="2" s="1"/>
  <c r="I789" i="2" a="1"/>
  <c r="I789" i="2" s="1"/>
  <c r="I790" i="2" a="1"/>
  <c r="I790" i="2" s="1"/>
  <c r="I791" i="2" a="1"/>
  <c r="I791" i="2" s="1"/>
  <c r="I792" i="2" a="1"/>
  <c r="I792" i="2" s="1"/>
  <c r="I795" i="2" a="1"/>
  <c r="I795" i="2" s="1"/>
  <c r="I796" i="2" a="1"/>
  <c r="I796" i="2" s="1"/>
  <c r="I797" i="2" a="1"/>
  <c r="I797" i="2" s="1"/>
  <c r="I798" i="2" a="1"/>
  <c r="I798" i="2" s="1"/>
  <c r="I799" i="2" a="1"/>
  <c r="I799" i="2" s="1"/>
  <c r="I800" i="2" a="1"/>
  <c r="I800" i="2" s="1"/>
  <c r="I801" i="2" a="1"/>
  <c r="I801" i="2" s="1"/>
  <c r="I802" i="2" a="1"/>
  <c r="I802" i="2" s="1"/>
  <c r="I803" i="2" a="1"/>
  <c r="I803" i="2" s="1"/>
  <c r="I804" i="2" a="1"/>
  <c r="I804" i="2" s="1"/>
  <c r="I805" i="2" a="1"/>
  <c r="I805" i="2" s="1"/>
  <c r="I808" i="2" a="1"/>
  <c r="I808" i="2" s="1"/>
  <c r="I809" i="2" a="1"/>
  <c r="I809" i="2" s="1"/>
  <c r="I810" i="2" a="1"/>
  <c r="I810" i="2" s="1"/>
  <c r="I811" i="2" a="1"/>
  <c r="I811" i="2" s="1"/>
  <c r="I812" i="2" a="1"/>
  <c r="I812" i="2" s="1"/>
  <c r="I813" i="2" a="1"/>
  <c r="I813" i="2" s="1"/>
  <c r="I814" i="2" a="1"/>
  <c r="I814" i="2" s="1"/>
  <c r="I815" i="2" a="1"/>
  <c r="I815" i="2" s="1"/>
  <c r="I818" i="2" a="1"/>
  <c r="I818" i="2" s="1"/>
  <c r="I821" i="2" a="1"/>
  <c r="I821" i="2" s="1"/>
  <c r="I822" i="2" a="1"/>
  <c r="I822" i="2" s="1"/>
  <c r="I823" i="2" a="1"/>
  <c r="I823" i="2" s="1"/>
  <c r="I824" i="2" a="1"/>
  <c r="I824" i="2" s="1"/>
  <c r="I825" i="2" a="1"/>
  <c r="I825" i="2" s="1"/>
  <c r="I826" i="2" a="1"/>
  <c r="I826" i="2" s="1"/>
  <c r="I827" i="2" a="1"/>
  <c r="I827" i="2" s="1"/>
  <c r="I828" i="2" a="1"/>
  <c r="I828" i="2" s="1"/>
  <c r="I830" i="2" a="1"/>
  <c r="I830" i="2" s="1"/>
  <c r="I831" i="2" a="1"/>
  <c r="I831" i="2" s="1"/>
  <c r="I834" i="2" a="1"/>
  <c r="I834" i="2" s="1"/>
  <c r="I835" i="2" a="1"/>
  <c r="I835" i="2" s="1"/>
  <c r="I836" i="2" a="1"/>
  <c r="I836" i="2" s="1"/>
  <c r="I837" i="2" a="1"/>
  <c r="I837" i="2" s="1"/>
  <c r="I838" i="2" a="1"/>
  <c r="I838" i="2" s="1"/>
  <c r="I839" i="2" a="1"/>
  <c r="I839" i="2" s="1"/>
  <c r="I840" i="2" a="1"/>
  <c r="I840" i="2" s="1"/>
  <c r="I841" i="2" a="1"/>
  <c r="I841" i="2" s="1"/>
  <c r="I843" i="2" a="1"/>
  <c r="I843" i="2" s="1"/>
  <c r="I844" i="2" a="1"/>
  <c r="I844" i="2" s="1"/>
  <c r="I847" i="2" a="1"/>
  <c r="I847" i="2" s="1"/>
  <c r="I848" i="2" a="1"/>
  <c r="I848" i="2" s="1"/>
  <c r="I849" i="2" a="1"/>
  <c r="I849" i="2" s="1"/>
  <c r="I850" i="2" a="1"/>
  <c r="I850" i="2" s="1"/>
  <c r="I851" i="2" a="1"/>
  <c r="I851" i="2" s="1"/>
  <c r="I852" i="2" a="1"/>
  <c r="I852" i="2" s="1"/>
  <c r="I853" i="2" a="1"/>
  <c r="I853" i="2" s="1"/>
  <c r="I854" i="2" a="1"/>
  <c r="I854" i="2"/>
  <c r="I856" i="2" a="1"/>
  <c r="I856" i="2"/>
  <c r="I857" i="2" a="1"/>
  <c r="I857" i="2"/>
  <c r="I860" i="2" a="1"/>
  <c r="I860" i="2" s="1"/>
  <c r="I861" i="2" a="1"/>
  <c r="I861" i="2" s="1"/>
  <c r="I862" i="2" a="1"/>
  <c r="I862" i="2" s="1"/>
  <c r="I863" i="2" a="1"/>
  <c r="I863" i="2" s="1"/>
  <c r="I864" i="2" a="1"/>
  <c r="I864" i="2" s="1"/>
  <c r="I865" i="2" a="1"/>
  <c r="I865" i="2"/>
  <c r="I866" i="2" a="1"/>
  <c r="I866" i="2"/>
  <c r="I867" i="2" a="1"/>
  <c r="I867" i="2"/>
  <c r="I869" i="2" a="1"/>
  <c r="I869" i="2" s="1"/>
  <c r="I870" i="2" a="1"/>
  <c r="I870" i="2" s="1"/>
  <c r="I873" i="2" a="1"/>
  <c r="I873" i="2" s="1"/>
  <c r="I874" i="2" a="1"/>
  <c r="I874" i="2" s="1"/>
  <c r="I875" i="2" a="1"/>
  <c r="I875" i="2" s="1"/>
  <c r="I876" i="2" a="1"/>
  <c r="I876" i="2"/>
  <c r="I877" i="2" a="1"/>
  <c r="I877" i="2"/>
  <c r="I878" i="2" a="1"/>
  <c r="I878" i="2"/>
  <c r="I879" i="2" a="1"/>
  <c r="I879" i="2" s="1"/>
  <c r="I880" i="2" a="1"/>
  <c r="I880" i="2" s="1"/>
  <c r="I883" i="2" a="1"/>
  <c r="I883" i="2" s="1"/>
  <c r="I886" i="2" a="1"/>
  <c r="I886" i="2" s="1"/>
  <c r="I887" i="2" a="1"/>
  <c r="I887" i="2" s="1"/>
  <c r="I888" i="2" a="1"/>
  <c r="I888" i="2"/>
  <c r="I889" i="2" a="1"/>
  <c r="I889" i="2"/>
  <c r="I890" i="2" a="1"/>
  <c r="I890" i="2"/>
  <c r="I891" i="2" a="1"/>
  <c r="I891" i="2" s="1"/>
  <c r="I892" i="2" a="1"/>
  <c r="I892" i="2" s="1"/>
  <c r="I893" i="2" a="1"/>
  <c r="I893" i="2" s="1"/>
  <c r="I895" i="2" a="1"/>
  <c r="I895" i="2" s="1"/>
  <c r="I896" i="2" a="1"/>
  <c r="I896" i="2" s="1"/>
  <c r="I899" i="2" a="1"/>
  <c r="I899" i="2"/>
  <c r="I900" i="2" a="1"/>
  <c r="I900" i="2"/>
  <c r="I901" i="2" a="1"/>
  <c r="I901" i="2"/>
  <c r="I902" i="2" a="1"/>
  <c r="I902" i="2" s="1"/>
  <c r="I903" i="2" a="1"/>
  <c r="I903" i="2" s="1"/>
  <c r="I904" i="2" a="1"/>
  <c r="I904" i="2" s="1"/>
  <c r="I905" i="2" a="1"/>
  <c r="I905" i="2" s="1"/>
  <c r="I906" i="2" a="1"/>
  <c r="I906" i="2" s="1"/>
  <c r="I908" i="2" a="1"/>
  <c r="I908" i="2"/>
  <c r="I909" i="2" a="1"/>
  <c r="I909" i="2"/>
  <c r="I912" i="2" a="1"/>
  <c r="I912" i="2"/>
  <c r="I913" i="2" a="1"/>
  <c r="I913" i="2" s="1"/>
  <c r="I914" i="2" a="1"/>
  <c r="I914" i="2" s="1"/>
  <c r="I915" i="2" a="1"/>
  <c r="I915" i="2" s="1"/>
  <c r="I916" i="2" a="1"/>
  <c r="I916" i="2" s="1"/>
  <c r="I917" i="2" a="1"/>
  <c r="I917" i="2" s="1"/>
  <c r="I918" i="2" a="1"/>
  <c r="I918" i="2"/>
  <c r="I919" i="2" a="1"/>
  <c r="I919" i="2"/>
  <c r="I921" i="2" a="1"/>
  <c r="I921" i="2"/>
  <c r="I922" i="2" a="1"/>
  <c r="I922" i="2" s="1"/>
  <c r="I925" i="2" a="1"/>
  <c r="I925" i="2" s="1"/>
  <c r="I926" i="2" a="1"/>
  <c r="I926" i="2" s="1"/>
  <c r="I927" i="2" a="1"/>
  <c r="I927" i="2" s="1"/>
  <c r="I928" i="2" a="1"/>
  <c r="I928" i="2" s="1"/>
  <c r="I929" i="2" a="1"/>
  <c r="I929" i="2"/>
  <c r="I930" i="2" a="1"/>
  <c r="I930" i="2"/>
  <c r="I932" i="2" a="1"/>
  <c r="I932" i="2"/>
  <c r="I934" i="2" a="1"/>
  <c r="I934" i="2" s="1"/>
  <c r="I935" i="2" a="1"/>
  <c r="I935" i="2" s="1"/>
  <c r="I938" i="2" a="1"/>
  <c r="I938" i="2" s="1"/>
  <c r="I939" i="2" a="1"/>
  <c r="I939" i="2" s="1"/>
  <c r="I940" i="2" a="1"/>
  <c r="I940" i="2" s="1"/>
  <c r="I941" i="2" a="1"/>
  <c r="I941" i="2"/>
  <c r="I942" i="2" a="1"/>
  <c r="I942" i="2"/>
  <c r="I943" i="2" a="1"/>
  <c r="I943" i="2"/>
  <c r="I945" i="2" a="1"/>
  <c r="I945" i="2" s="1"/>
  <c r="I947" i="2" a="1"/>
  <c r="I947" i="2" s="1"/>
  <c r="I948" i="2" a="1"/>
  <c r="I948" i="2" s="1"/>
  <c r="I951" i="2" a="1"/>
  <c r="I951" i="2" s="1"/>
  <c r="I952" i="2" a="1"/>
  <c r="I952" i="2" s="1"/>
  <c r="I953" i="2" a="1"/>
  <c r="I953" i="2"/>
  <c r="I954" i="2" a="1"/>
  <c r="I954" i="2"/>
  <c r="I955" i="2" a="1"/>
  <c r="I955" i="2"/>
  <c r="I956" i="2" a="1"/>
  <c r="I956" i="2" s="1"/>
  <c r="I958" i="2" a="1"/>
  <c r="I958" i="2" s="1"/>
  <c r="I961" i="2" a="1"/>
  <c r="I961" i="2" s="1"/>
  <c r="I964" i="2" a="1"/>
  <c r="I964" i="2" s="1"/>
  <c r="I965" i="2" a="1"/>
  <c r="I965" i="2" s="1"/>
  <c r="I966" i="2" a="1"/>
  <c r="I966" i="2"/>
  <c r="I967" i="2" a="1"/>
  <c r="I967" i="2"/>
  <c r="I968" i="2" a="1"/>
  <c r="I968" i="2"/>
  <c r="I969" i="2" a="1"/>
  <c r="I969" i="2" s="1"/>
  <c r="I971" i="2" a="1"/>
  <c r="I971" i="2" s="1"/>
  <c r="I973" i="2" a="1"/>
  <c r="I973" i="2" s="1"/>
  <c r="I974" i="2" a="1"/>
  <c r="I974" i="2" s="1"/>
  <c r="I977" i="2" a="1"/>
  <c r="I977" i="2" s="1"/>
  <c r="I978" i="2" a="1"/>
  <c r="I978" i="2"/>
  <c r="I979" i="2" a="1"/>
  <c r="I979" i="2"/>
  <c r="I980" i="2" a="1"/>
  <c r="I980" i="2"/>
  <c r="I981" i="2" a="1"/>
  <c r="I981" i="2" s="1"/>
  <c r="I982" i="2" a="1"/>
  <c r="I982" i="2" s="1"/>
  <c r="I984" i="2" a="1"/>
  <c r="I984" i="2" s="1"/>
  <c r="I987" i="2" a="1"/>
  <c r="I987" i="2" s="1"/>
  <c r="I990" i="2" a="1"/>
  <c r="I990" i="2" s="1"/>
  <c r="I991" i="2" a="1"/>
  <c r="I991" i="2"/>
  <c r="I992" i="2" a="1"/>
  <c r="I992" i="2"/>
  <c r="I993" i="2" a="1"/>
  <c r="I993" i="2"/>
  <c r="I994" i="2" a="1"/>
  <c r="I994" i="2" s="1"/>
  <c r="I995" i="2" a="1"/>
  <c r="I995" i="2" s="1"/>
  <c r="I997" i="2" a="1"/>
  <c r="I997" i="2" s="1"/>
  <c r="I1000" i="2" a="1"/>
  <c r="I1000" i="2" s="1"/>
  <c r="I1001" i="2" a="1"/>
  <c r="I1001" i="2" s="1"/>
  <c r="I1003" i="2" a="1"/>
  <c r="I1003" i="2"/>
  <c r="I1004" i="2" a="1"/>
  <c r="I1004" i="2"/>
  <c r="I1005" i="2" a="1"/>
  <c r="I1005" i="2"/>
  <c r="I1006" i="2" a="1"/>
  <c r="I1006" i="2" s="1"/>
  <c r="I1007" i="2" a="1"/>
  <c r="I1007" i="2" s="1"/>
  <c r="I1008" i="2" a="1"/>
  <c r="I1008" i="2" s="1"/>
  <c r="I1010" i="2" a="1"/>
  <c r="I1010" i="2" s="1"/>
  <c r="I1011" i="2" a="1"/>
  <c r="I1011" i="2" s="1"/>
  <c r="I1014" i="2" a="1"/>
  <c r="I1014" i="2"/>
  <c r="I1016" i="2" a="1"/>
  <c r="I1016" i="2"/>
  <c r="I1017" i="2" a="1"/>
  <c r="I1017" i="2"/>
  <c r="I1018" i="2" a="1"/>
  <c r="I1018" i="2" s="1"/>
  <c r="I1019" i="2" a="1"/>
  <c r="I1019" i="2" s="1"/>
  <c r="I1020" i="2" a="1"/>
  <c r="I1020" i="2" s="1"/>
  <c r="I1021" i="2" a="1"/>
  <c r="I1021" i="2" s="1"/>
  <c r="I1023" i="2" a="1"/>
  <c r="I1023" i="2" s="1"/>
  <c r="I1024" i="2" a="1"/>
  <c r="I1024" i="2"/>
  <c r="I1027" i="2" a="1"/>
  <c r="I1027" i="2"/>
  <c r="I1029" i="2" a="1"/>
  <c r="I1029" i="2"/>
  <c r="I1030" i="2" a="1"/>
  <c r="I1030" i="2" s="1"/>
  <c r="I1031" i="2" a="1"/>
  <c r="I1031" i="2" s="1"/>
  <c r="I1032" i="2" a="1"/>
  <c r="I1032" i="2" s="1"/>
  <c r="I1033" i="2" a="1"/>
  <c r="I1033" i="2" s="1"/>
  <c r="I1034" i="2" a="1"/>
  <c r="I1034" i="2" s="1"/>
  <c r="I1036" i="2" a="1"/>
  <c r="I1036" i="2" s="1"/>
  <c r="I1037" i="2" a="1"/>
  <c r="I1037" i="2" s="1"/>
  <c r="I1039" i="2" a="1"/>
  <c r="I1039" i="2" s="1"/>
  <c r="I1040" i="2" a="1"/>
  <c r="I1040" i="2" s="1"/>
  <c r="I1042" i="2" a="1"/>
  <c r="I1042" i="2" s="1"/>
  <c r="I1043" i="2" a="1"/>
  <c r="I1043" i="2" s="1"/>
  <c r="I1044" i="2" a="1"/>
  <c r="I1044" i="2" s="1"/>
  <c r="I1045" i="2" a="1"/>
  <c r="I1045" i="2" s="1"/>
  <c r="I1046" i="2" a="1"/>
  <c r="I1046" i="2" s="1"/>
  <c r="I1047" i="2" a="1"/>
  <c r="I1047" i="2" s="1"/>
  <c r="I1049" i="2" a="1"/>
  <c r="I1049" i="2" s="1"/>
  <c r="I1050" i="2" a="1"/>
  <c r="I1050" i="2" s="1"/>
  <c r="I1052" i="2" a="1"/>
  <c r="I1052" i="2" s="1"/>
  <c r="I1053" i="2" a="1"/>
  <c r="I1053" i="2" s="1"/>
  <c r="I1055" i="2" a="1"/>
  <c r="I1055" i="2" s="1"/>
  <c r="I1056" i="2" a="1"/>
  <c r="I1056" i="2" s="1"/>
  <c r="I1057" i="2" a="1"/>
  <c r="I1057" i="2" s="1"/>
  <c r="I1058" i="2" a="1"/>
  <c r="I1058" i="2" s="1"/>
  <c r="I1059" i="2" a="1"/>
  <c r="I1059" i="2" s="1"/>
  <c r="I1060" i="2" a="1"/>
  <c r="I1060" i="2" s="1"/>
  <c r="I1062" i="2" a="1"/>
  <c r="I1062" i="2" s="1"/>
  <c r="I1063" i="2" a="1"/>
  <c r="I1063" i="2" s="1"/>
  <c r="I1065" i="2" a="1"/>
  <c r="I1065" i="2" s="1"/>
  <c r="I1066" i="2" a="1"/>
  <c r="I1066" i="2" s="1"/>
  <c r="I1068" i="2" a="1"/>
  <c r="I1068" i="2" s="1"/>
  <c r="I1069" i="2" a="1"/>
  <c r="I1069" i="2" s="1"/>
  <c r="I1070" i="2" a="1"/>
  <c r="I1070" i="2" s="1"/>
  <c r="I1071" i="2" a="1"/>
  <c r="I1071" i="2" s="1"/>
  <c r="I1072" i="2" a="1"/>
  <c r="I1072" i="2" s="1"/>
  <c r="I1073" i="2" a="1"/>
  <c r="I1073" i="2" s="1"/>
  <c r="I1075" i="2" a="1"/>
  <c r="I1075" i="2" s="1"/>
  <c r="I1076" i="2" a="1"/>
  <c r="I1076" i="2" s="1"/>
  <c r="I1078" i="2" a="1"/>
  <c r="I1078" i="2" s="1"/>
  <c r="I1079" i="2" a="1"/>
  <c r="I1079" i="2" s="1"/>
  <c r="I1081" i="2" a="1"/>
  <c r="I1081" i="2" s="1"/>
  <c r="I1082" i="2" a="1"/>
  <c r="I1082" i="2" s="1"/>
  <c r="I1083" i="2" a="1"/>
  <c r="I1083" i="2" s="1"/>
  <c r="I1084" i="2" a="1"/>
  <c r="I1084" i="2" s="1"/>
  <c r="I1085" i="2" a="1"/>
  <c r="I1085" i="2" s="1"/>
  <c r="I1086" i="2" a="1"/>
  <c r="I1086" i="2" s="1"/>
  <c r="I1088" i="2" a="1"/>
  <c r="I1088" i="2" s="1"/>
  <c r="I1089" i="2" a="1"/>
  <c r="I1089" i="2" s="1"/>
  <c r="I1091" i="2" a="1"/>
  <c r="I1091" i="2" s="1"/>
  <c r="I1092" i="2" a="1"/>
  <c r="I1092" i="2" s="1"/>
  <c r="I1094" i="2" a="1"/>
  <c r="I1094" i="2" s="1"/>
  <c r="I1095" i="2" a="1"/>
  <c r="I1095" i="2" s="1"/>
  <c r="I1096" i="2" a="1"/>
  <c r="I1096" i="2" s="1"/>
  <c r="I1097" i="2" a="1"/>
  <c r="I1097" i="2" s="1"/>
  <c r="I1098" i="2" a="1"/>
  <c r="I1098" i="2" s="1"/>
  <c r="I1099" i="2" a="1"/>
  <c r="I1099" i="2" s="1"/>
  <c r="I1101" i="2" a="1"/>
  <c r="I1101" i="2" s="1"/>
  <c r="I1102" i="2" a="1"/>
  <c r="I1102" i="2" s="1"/>
  <c r="I1104" i="2" a="1"/>
  <c r="I1104" i="2" s="1"/>
  <c r="I1105" i="2" a="1"/>
  <c r="I1105" i="2" s="1"/>
  <c r="I1107" i="2" a="1"/>
  <c r="I1107" i="2" s="1"/>
  <c r="I1108" i="2" a="1"/>
  <c r="I1108" i="2" s="1"/>
  <c r="I1109" i="2" a="1"/>
  <c r="I1109" i="2" s="1"/>
  <c r="I1110" i="2" a="1"/>
  <c r="I1110" i="2" s="1"/>
  <c r="I1111" i="2" a="1"/>
  <c r="I1111" i="2" s="1"/>
  <c r="I1112" i="2" a="1"/>
  <c r="I1112" i="2" s="1"/>
  <c r="I1114" i="2" a="1"/>
  <c r="I1114" i="2" s="1"/>
  <c r="I1115" i="2" a="1"/>
  <c r="I1115" i="2" s="1"/>
  <c r="I1117" i="2" a="1"/>
  <c r="I1117" i="2" s="1"/>
  <c r="I1118" i="2" a="1"/>
  <c r="I1118" i="2" s="1"/>
  <c r="I1120" i="2" a="1"/>
  <c r="I1120" i="2" s="1"/>
  <c r="I1121" i="2" a="1"/>
  <c r="I1121" i="2" s="1"/>
  <c r="I1122" i="2" a="1"/>
  <c r="I1122" i="2" s="1"/>
  <c r="I1123" i="2" a="1"/>
  <c r="I1123" i="2" s="1"/>
  <c r="I1124" i="2" a="1"/>
  <c r="I1124" i="2" s="1"/>
  <c r="I1125" i="2" a="1"/>
  <c r="I1125" i="2" s="1"/>
  <c r="I1127" i="2" a="1"/>
  <c r="I1127" i="2" s="1"/>
  <c r="I1128" i="2" a="1"/>
  <c r="I1128" i="2" s="1"/>
  <c r="I1130" i="2" a="1"/>
  <c r="I1130" i="2" s="1"/>
  <c r="I1131" i="2" a="1"/>
  <c r="I1131" i="2" s="1"/>
  <c r="I1133" i="2" a="1"/>
  <c r="I1133" i="2" s="1"/>
  <c r="I1134" i="2" a="1"/>
  <c r="I1134" i="2" s="1"/>
  <c r="I1135" i="2" a="1"/>
  <c r="I1135" i="2" s="1"/>
  <c r="I1136" i="2" a="1"/>
  <c r="I1136" i="2" s="1"/>
  <c r="I1137" i="2" a="1"/>
  <c r="I1137" i="2" s="1"/>
  <c r="I1138" i="2" a="1"/>
  <c r="I1138" i="2" s="1"/>
  <c r="I1140" i="2" a="1"/>
  <c r="I1140" i="2" s="1"/>
  <c r="I1141" i="2" a="1"/>
  <c r="I1141" i="2" s="1"/>
  <c r="I1143" i="2" a="1"/>
  <c r="I1143" i="2" s="1"/>
  <c r="I1144" i="2" a="1"/>
  <c r="I1144" i="2" s="1"/>
  <c r="I1146" i="2" a="1"/>
  <c r="I1146" i="2" s="1"/>
  <c r="I1147" i="2" a="1"/>
  <c r="I1147" i="2" s="1"/>
  <c r="I1148" i="2" a="1"/>
  <c r="I1148" i="2" s="1"/>
  <c r="I1149" i="2" a="1"/>
  <c r="I1149" i="2" s="1"/>
  <c r="I1150" i="2" a="1"/>
  <c r="I1150" i="2" s="1"/>
  <c r="I1151" i="2" a="1"/>
  <c r="I1151" i="2" s="1"/>
  <c r="I1152" i="2" a="1"/>
  <c r="I1152" i="2" s="1"/>
  <c r="I1153" i="2" a="1"/>
  <c r="I1153" i="2" s="1"/>
  <c r="I1154" i="2" a="1"/>
  <c r="I1154" i="2" s="1"/>
  <c r="I1156" i="2" a="1"/>
  <c r="I1156" i="2" s="1"/>
  <c r="I1157" i="2" a="1"/>
  <c r="I1157" i="2" s="1"/>
  <c r="I1159" i="2" a="1"/>
  <c r="I1159" i="2" s="1"/>
  <c r="I1160" i="2" a="1"/>
  <c r="I1160" i="2" s="1"/>
  <c r="I1161" i="2" a="1"/>
  <c r="I1161" i="2" s="1"/>
  <c r="I1162" i="2" a="1"/>
  <c r="I1162" i="2" s="1"/>
  <c r="I1163" i="2" a="1"/>
  <c r="I1163" i="2" s="1"/>
  <c r="I1164" i="2" a="1"/>
  <c r="I1164" i="2" s="1"/>
  <c r="I1165" i="2" a="1"/>
  <c r="I1165" i="2" s="1"/>
  <c r="I1166" i="2" a="1"/>
  <c r="I1166" i="2" s="1"/>
  <c r="I1167" i="2" a="1"/>
  <c r="I1167" i="2" s="1"/>
  <c r="I1169" i="2" a="1"/>
  <c r="I1169" i="2" s="1"/>
  <c r="I1170" i="2" a="1"/>
  <c r="I1170" i="2" s="1"/>
  <c r="I1172" i="2" a="1"/>
  <c r="I1172" i="2" s="1"/>
  <c r="I1173" i="2" a="1"/>
  <c r="I1173" i="2" s="1"/>
  <c r="I1174" i="2" a="1"/>
  <c r="I1174" i="2" s="1"/>
  <c r="I1175" i="2" a="1"/>
  <c r="I1175" i="2" s="1"/>
  <c r="I1176" i="2" a="1"/>
  <c r="I1176" i="2" s="1"/>
  <c r="I1177" i="2" a="1"/>
  <c r="I1177" i="2" s="1"/>
  <c r="I1178" i="2" a="1"/>
  <c r="I1178" i="2" s="1"/>
  <c r="I1179" i="2" a="1"/>
  <c r="I1179" i="2" s="1"/>
  <c r="I1180" i="2" a="1"/>
  <c r="I1180" i="2" s="1"/>
  <c r="I1182" i="2" a="1"/>
  <c r="I1182" i="2" s="1"/>
  <c r="I1183" i="2" a="1"/>
  <c r="I1183" i="2" s="1"/>
  <c r="I1185" i="2" a="1"/>
  <c r="I1185" i="2" s="1"/>
  <c r="I1186" i="2" a="1"/>
  <c r="I1186" i="2" s="1"/>
  <c r="I1187" i="2" a="1"/>
  <c r="I1187" i="2" s="1"/>
  <c r="I1188" i="2" a="1"/>
  <c r="I1188" i="2" s="1"/>
  <c r="I1189" i="2" a="1"/>
  <c r="I1189" i="2" s="1"/>
  <c r="I1190" i="2" a="1"/>
  <c r="I1190" i="2" s="1"/>
  <c r="I1191" i="2" a="1"/>
  <c r="I1191" i="2" s="1"/>
  <c r="I1192" i="2" a="1"/>
  <c r="I1192" i="2" s="1"/>
  <c r="I1193" i="2" a="1"/>
  <c r="I1193" i="2" s="1"/>
  <c r="I1195" i="2" a="1"/>
  <c r="I1195" i="2" s="1"/>
  <c r="I1196" i="2" a="1"/>
  <c r="I1196" i="2" s="1"/>
  <c r="I1198" i="2" a="1"/>
  <c r="I1198" i="2" s="1"/>
  <c r="I1199" i="2" a="1"/>
  <c r="I1199" i="2" s="1"/>
  <c r="I1200" i="2" a="1"/>
  <c r="I1200" i="2" s="1"/>
  <c r="I1201" i="2" a="1"/>
  <c r="I1201" i="2" s="1"/>
  <c r="I1202" i="2" a="1"/>
  <c r="I1202" i="2" s="1"/>
  <c r="I1203" i="2" a="1"/>
  <c r="I1203" i="2" s="1"/>
  <c r="I1204" i="2" a="1"/>
  <c r="I1204" i="2" s="1"/>
  <c r="I1205" i="2" a="1"/>
  <c r="I1205" i="2" s="1"/>
  <c r="I1206" i="2" a="1"/>
  <c r="I1206" i="2" s="1"/>
  <c r="I1208" i="2" a="1"/>
  <c r="I1208" i="2" s="1"/>
  <c r="I1209" i="2" a="1"/>
  <c r="I1209" i="2" s="1"/>
  <c r="I1211" i="2" a="1"/>
  <c r="I1211" i="2" s="1"/>
  <c r="I1212" i="2" a="1"/>
  <c r="I1212" i="2" s="1"/>
  <c r="I1213" i="2" a="1"/>
  <c r="I1213" i="2" s="1"/>
  <c r="I1214" i="2" a="1"/>
  <c r="I1214" i="2" s="1"/>
  <c r="I1215" i="2" a="1"/>
  <c r="I1215" i="2" s="1"/>
  <c r="I1216" i="2" a="1"/>
  <c r="I1216" i="2" s="1"/>
  <c r="I1217" i="2" a="1"/>
  <c r="I1217" i="2" s="1"/>
  <c r="I1218" i="2" a="1"/>
  <c r="I1218" i="2" s="1"/>
  <c r="I1219" i="2" a="1"/>
  <c r="I1219" i="2" s="1"/>
  <c r="I1221" i="2" a="1"/>
  <c r="I1221" i="2" s="1"/>
  <c r="I1222" i="2" a="1"/>
  <c r="I1222" i="2" s="1"/>
  <c r="I1224" i="2" a="1"/>
  <c r="I1224" i="2" s="1"/>
  <c r="I1225" i="2" a="1"/>
  <c r="I1225" i="2" s="1"/>
  <c r="I1226" i="2" a="1"/>
  <c r="I1226" i="2" s="1"/>
  <c r="I1227" i="2" a="1"/>
  <c r="I1227" i="2" s="1"/>
  <c r="I1228" i="2" a="1"/>
  <c r="I1228" i="2" s="1"/>
  <c r="I1229" i="2" a="1"/>
  <c r="I1229" i="2" s="1"/>
  <c r="I1230" i="2" a="1"/>
  <c r="I1230" i="2" s="1"/>
  <c r="I1231" i="2" a="1"/>
  <c r="I1231" i="2" s="1"/>
  <c r="I1232" i="2" a="1"/>
  <c r="I1232" i="2" s="1"/>
  <c r="I1234" i="2" a="1"/>
  <c r="I1234" i="2" s="1"/>
  <c r="I1235" i="2" a="1"/>
  <c r="I1235" i="2" s="1"/>
  <c r="I1237" i="2" a="1"/>
  <c r="I1237" i="2" s="1"/>
  <c r="I1238" i="2" a="1"/>
  <c r="I1238" i="2" s="1"/>
  <c r="I1239" i="2" a="1"/>
  <c r="I1239" i="2" s="1"/>
  <c r="I1240" i="2" a="1"/>
  <c r="I1240" i="2" s="1"/>
  <c r="I1241" i="2" a="1"/>
  <c r="I1241" i="2" s="1"/>
  <c r="I1242" i="2" a="1"/>
  <c r="I1242" i="2" s="1"/>
  <c r="I1243" i="2" a="1"/>
  <c r="I1243" i="2" s="1"/>
  <c r="I1244" i="2" a="1"/>
  <c r="I1244" i="2" s="1"/>
  <c r="I1245" i="2" a="1"/>
  <c r="I1245" i="2" s="1"/>
  <c r="I1247" i="2" a="1"/>
  <c r="I1247" i="2" s="1"/>
  <c r="I1248" i="2" a="1"/>
  <c r="I1248" i="2"/>
  <c r="I1250" i="2" a="1"/>
  <c r="I1250" i="2"/>
  <c r="I1251" i="2" a="1"/>
  <c r="I1251" i="2"/>
  <c r="I1252" i="2" a="1"/>
  <c r="I1252" i="2" s="1"/>
  <c r="I1253" i="2" a="1"/>
  <c r="I1253" i="2"/>
  <c r="I1254" i="2" a="1"/>
  <c r="I1254" i="2"/>
  <c r="I1255" i="2" a="1"/>
  <c r="I1255" i="2"/>
  <c r="I1256" i="2" a="1"/>
  <c r="I1256" i="2" s="1"/>
  <c r="I1257" i="2" a="1"/>
  <c r="I1257" i="2"/>
  <c r="I1258" i="2" a="1"/>
  <c r="I1258" i="2"/>
  <c r="I1260" i="2" a="1"/>
  <c r="I1260" i="2"/>
  <c r="I1261" i="2" a="1"/>
  <c r="I1261" i="2" s="1"/>
  <c r="I1263" i="2" a="1"/>
  <c r="I1263" i="2"/>
  <c r="I1264" i="2" a="1"/>
  <c r="I1264" i="2"/>
  <c r="I1265" i="2" a="1"/>
  <c r="I1265" i="2"/>
  <c r="I1266" i="2" a="1"/>
  <c r="I1266" i="2" s="1"/>
  <c r="I1267" i="2" a="1"/>
  <c r="I1267" i="2"/>
  <c r="I1268" i="2" a="1"/>
  <c r="I1268" i="2"/>
  <c r="I1269" i="2" a="1"/>
  <c r="I1269" i="2"/>
  <c r="I1270" i="2" a="1"/>
  <c r="I1270" i="2" s="1"/>
  <c r="I1271" i="2" a="1"/>
  <c r="I1271" i="2"/>
  <c r="I1274" i="2" a="1"/>
  <c r="I1274" i="2"/>
  <c r="I1276" i="2" a="1"/>
  <c r="I1276" i="2"/>
  <c r="I1277" i="2" a="1"/>
  <c r="I1277" i="2" s="1"/>
  <c r="I1278" i="2" a="1"/>
  <c r="I1278" i="2"/>
  <c r="I1279" i="2" a="1"/>
  <c r="I1279" i="2"/>
  <c r="I1280" i="2" a="1"/>
  <c r="I1280" i="2"/>
  <c r="I1281" i="2" a="1"/>
  <c r="I1281" i="2" s="1"/>
  <c r="I1282" i="2" a="1"/>
  <c r="I1282" i="2"/>
  <c r="I1283" i="2" a="1"/>
  <c r="I1283" i="2"/>
  <c r="I1284" i="2" a="1"/>
  <c r="I1284" i="2"/>
  <c r="I1286" i="2" a="1"/>
  <c r="I1286" i="2" s="1"/>
  <c r="I1287" i="2" a="1"/>
  <c r="I1287" i="2"/>
  <c r="I1289" i="2" a="1"/>
  <c r="I1289" i="2"/>
  <c r="I1290" i="2" a="1"/>
  <c r="I1290" i="2"/>
  <c r="I1291" i="2" a="1"/>
  <c r="I1291" i="2" s="1"/>
  <c r="I1292" i="2" a="1"/>
  <c r="I1292" i="2"/>
  <c r="I1293" i="2" a="1"/>
  <c r="I1293" i="2"/>
  <c r="I1294" i="2" a="1"/>
  <c r="I1294" i="2"/>
  <c r="I1295" i="2" a="1"/>
  <c r="I1295" i="2" s="1"/>
  <c r="I1296" i="2" a="1"/>
  <c r="I1296" i="2"/>
  <c r="I1297" i="2" a="1"/>
  <c r="I1297" i="2"/>
  <c r="I1299" i="2" a="1"/>
  <c r="I1299" i="2"/>
  <c r="I1300" i="2" a="1"/>
  <c r="I1300" i="2" s="1"/>
  <c r="I1302" i="2" a="1"/>
  <c r="I1302" i="2"/>
  <c r="I1303" i="2" a="1"/>
  <c r="I1303" i="2"/>
  <c r="I1304" i="2" a="1"/>
  <c r="I1304" i="2"/>
  <c r="I1305" i="2" a="1"/>
  <c r="I1305" i="2" s="1"/>
  <c r="I1306" i="2" a="1"/>
  <c r="I1306" i="2"/>
  <c r="I1307" i="2" a="1"/>
  <c r="I1307" i="2"/>
  <c r="I1308" i="2" a="1"/>
  <c r="I1308" i="2"/>
  <c r="I1309" i="2" a="1"/>
  <c r="I1309" i="2" s="1"/>
  <c r="I1310" i="2" a="1"/>
  <c r="I1310" i="2"/>
  <c r="I1312" i="2" a="1"/>
  <c r="I1312" i="2"/>
  <c r="I1313" i="2" a="1"/>
  <c r="I1313" i="2"/>
  <c r="I1315" i="2" a="1"/>
  <c r="I1315" i="2" s="1"/>
  <c r="I1316" i="2" a="1"/>
  <c r="I1316" i="2" s="1"/>
  <c r="I1317" i="2" a="1"/>
  <c r="I1317" i="2"/>
  <c r="I1318" i="2" a="1"/>
  <c r="I1318" i="2"/>
  <c r="I1319" i="2" a="1"/>
  <c r="I1319" i="2" s="1"/>
  <c r="I1320" i="2" a="1"/>
  <c r="I1320" i="2" s="1"/>
  <c r="I1321" i="2" a="1"/>
  <c r="I1321" i="2"/>
  <c r="I1322" i="2" a="1"/>
  <c r="I1322" i="2"/>
  <c r="I1323" i="2" a="1"/>
  <c r="I1323" i="2" s="1"/>
  <c r="I1325" i="2" a="1"/>
  <c r="I1325" i="2" s="1"/>
  <c r="I1326" i="2" a="1"/>
  <c r="I1326" i="2" s="1"/>
  <c r="I1327" i="2" a="1"/>
  <c r="I1327" i="2"/>
  <c r="I1328" i="2" a="1"/>
  <c r="I1328" i="2" s="1"/>
  <c r="I1329" i="2" a="1"/>
  <c r="I1329" i="2" s="1"/>
  <c r="I1330" i="2" a="1"/>
  <c r="I1330" i="2" s="1"/>
  <c r="I1331" i="2" a="1"/>
  <c r="I1331" i="2"/>
  <c r="I1332" i="2" a="1"/>
  <c r="I1332" i="2" s="1"/>
  <c r="I1333" i="2" a="1"/>
  <c r="I1333" i="2" s="1"/>
  <c r="I1334" i="2" a="1"/>
  <c r="I1334" i="2" s="1"/>
  <c r="I1335" i="2" a="1"/>
  <c r="I1335" i="2"/>
  <c r="I1336" i="2" a="1"/>
  <c r="I1336" i="2" s="1"/>
  <c r="I1338" i="2" a="1"/>
  <c r="I1338" i="2" s="1"/>
  <c r="I1339" i="2" a="1"/>
  <c r="I1339" i="2" s="1"/>
  <c r="I1340" i="2" a="1"/>
  <c r="I1340" i="2"/>
  <c r="I1341" i="2" a="1"/>
  <c r="I1341" i="2" s="1"/>
  <c r="I1342" i="2" a="1"/>
  <c r="I1342" i="2" s="1"/>
  <c r="I1343" i="2" a="1"/>
  <c r="I1343" i="2" s="1"/>
  <c r="I1344" i="2" a="1"/>
  <c r="I1344" i="2"/>
  <c r="I1345" i="2" a="1"/>
  <c r="I1345" i="2" s="1"/>
  <c r="I1346" i="2" a="1"/>
  <c r="I1346" i="2" s="1"/>
  <c r="I1347" i="2" a="1"/>
  <c r="I1347" i="2" s="1"/>
  <c r="I1348" i="2" a="1"/>
  <c r="I1348" i="2"/>
  <c r="I1349" i="2" a="1"/>
  <c r="I1349" i="2" s="1"/>
  <c r="I1351" i="2" a="1"/>
  <c r="I1351" i="2" s="1"/>
  <c r="I1352" i="2" a="1"/>
  <c r="I1352" i="2" s="1"/>
  <c r="I1353" i="2" a="1"/>
  <c r="I1353" i="2"/>
  <c r="I1354" i="2" a="1"/>
  <c r="I1354" i="2" s="1"/>
  <c r="I1355" i="2" a="1"/>
  <c r="I1355" i="2" s="1"/>
  <c r="I1356" i="2" a="1"/>
  <c r="I1356" i="2" s="1"/>
  <c r="I1357" i="2" a="1"/>
  <c r="I1357" i="2"/>
  <c r="I1358" i="2" a="1"/>
  <c r="I1358" i="2" s="1"/>
  <c r="I1359" i="2" a="1"/>
  <c r="I1359" i="2" s="1"/>
  <c r="I1360" i="2" a="1"/>
  <c r="I1360" i="2" s="1"/>
  <c r="I1361" i="2" a="1"/>
  <c r="I1361" i="2"/>
  <c r="I1362" i="2" a="1"/>
  <c r="I1362" i="2" s="1"/>
  <c r="I1365" i="2" a="1"/>
  <c r="I1365" i="2" s="1"/>
  <c r="I1367" i="2" a="1"/>
  <c r="I1367" i="2" s="1"/>
  <c r="I1368" i="2" a="1"/>
  <c r="I1368" i="2"/>
  <c r="I1369" i="2" a="1"/>
  <c r="I1369" i="2" s="1"/>
  <c r="I1370" i="2" a="1"/>
  <c r="I1370" i="2" s="1"/>
  <c r="I1371" i="2" a="1"/>
  <c r="I1371" i="2" s="1"/>
  <c r="I1372" i="2" a="1"/>
  <c r="I1372" i="2"/>
  <c r="I1373" i="2" a="1"/>
  <c r="I1373" i="2" s="1"/>
  <c r="I1374" i="2" a="1"/>
  <c r="I1374" i="2" s="1"/>
  <c r="I1375" i="2" a="1"/>
  <c r="I1375" i="2" s="1"/>
  <c r="I1377" i="2" a="1"/>
  <c r="I1377" i="2"/>
  <c r="I1378" i="2" a="1"/>
  <c r="I1378" i="2" s="1"/>
  <c r="I1379" i="2" a="1"/>
  <c r="I1379" i="2" s="1"/>
  <c r="I1380" i="2" a="1"/>
  <c r="I1380" i="2" s="1"/>
  <c r="I1381" i="2" a="1"/>
  <c r="I1381" i="2"/>
  <c r="I1382" i="2" a="1"/>
  <c r="I1382" i="2" s="1"/>
  <c r="I1383" i="2" a="1"/>
  <c r="I1383" i="2" s="1"/>
  <c r="I1384" i="2" a="1"/>
  <c r="I1384" i="2" s="1"/>
  <c r="I1386" i="2" a="1"/>
  <c r="I1386" i="2"/>
  <c r="I1387" i="2" a="1"/>
  <c r="I1387" i="2" s="1"/>
  <c r="I1388" i="2" a="1"/>
  <c r="I1388" i="2" s="1"/>
  <c r="I1390" i="2" a="1"/>
  <c r="I1390" i="2" s="1"/>
  <c r="I1391" i="2" a="1"/>
  <c r="I1391" i="2"/>
  <c r="I1392" i="2" a="1"/>
  <c r="I1392" i="2" s="1"/>
  <c r="I1393" i="2" a="1"/>
  <c r="I1393" i="2" s="1"/>
  <c r="I1394" i="2" a="1"/>
  <c r="I1394" i="2" s="1"/>
  <c r="I1395" i="2" a="1"/>
  <c r="I1395" i="2"/>
  <c r="I1396" i="2" a="1"/>
  <c r="I1396" i="2" s="1"/>
  <c r="I1397" i="2" a="1"/>
  <c r="I1397" i="2" s="1"/>
  <c r="I1399" i="2" a="1"/>
  <c r="I1399" i="2" s="1"/>
  <c r="I1400" i="2" a="1"/>
  <c r="I1400" i="2"/>
  <c r="I1401" i="2" a="1"/>
  <c r="I1401" i="2" s="1"/>
  <c r="I1403" i="2" a="1"/>
  <c r="I1403" i="2" s="1"/>
  <c r="I1404" i="2" a="1"/>
  <c r="I1404" i="2" s="1"/>
  <c r="I1405" i="2" a="1"/>
  <c r="I1405" i="2"/>
  <c r="I1406" i="2" a="1"/>
  <c r="I1406" i="2" s="1"/>
  <c r="I1407" i="2" a="1"/>
  <c r="I1407" i="2" s="1"/>
  <c r="I1408" i="2" a="1"/>
  <c r="I1408" i="2" s="1"/>
  <c r="I1409" i="2" a="1"/>
  <c r="I1409" i="2"/>
  <c r="I1410" i="2" a="1"/>
  <c r="I1410" i="2" s="1"/>
  <c r="I1412" i="2" a="1"/>
  <c r="I1412" i="2" s="1"/>
  <c r="I1413" i="2" a="1"/>
  <c r="I1413" i="2" s="1"/>
  <c r="I1414" i="2" a="1"/>
  <c r="I1414" i="2"/>
  <c r="I1416" i="2" a="1"/>
  <c r="I1416" i="2" s="1"/>
  <c r="I1417" i="2" a="1"/>
  <c r="I1417" i="2" s="1"/>
  <c r="I1418" i="2" a="1"/>
  <c r="I1418" i="2" s="1"/>
  <c r="I1419" i="2" a="1"/>
  <c r="I1419" i="2"/>
  <c r="I1420" i="2" a="1"/>
  <c r="I1420" i="2" s="1"/>
  <c r="I1421" i="2" a="1"/>
  <c r="I1421" i="2" s="1"/>
  <c r="I1422" i="2" a="1"/>
  <c r="I1422" i="2" s="1"/>
  <c r="I1423" i="2" a="1"/>
  <c r="I1423" i="2"/>
  <c r="I1425" i="2" a="1"/>
  <c r="I1425" i="2" s="1"/>
  <c r="I1426" i="2" a="1"/>
  <c r="I1426" i="2" s="1"/>
  <c r="I1427" i="2" a="1"/>
  <c r="I1427" i="2" s="1"/>
  <c r="I1429" i="2" a="1"/>
  <c r="I1429" i="2"/>
  <c r="I1430" i="2" a="1"/>
  <c r="I1430" i="2" s="1"/>
  <c r="I1431" i="2" a="1"/>
  <c r="I1431" i="2" s="1"/>
  <c r="I1432" i="2" a="1"/>
  <c r="I1432" i="2" s="1"/>
  <c r="I1433" i="2" a="1"/>
  <c r="I1433" i="2"/>
  <c r="I1434" i="2" a="1"/>
  <c r="I1434" i="2" s="1"/>
  <c r="I1435" i="2" a="1"/>
  <c r="I1435" i="2" s="1"/>
  <c r="I1436" i="2" a="1"/>
  <c r="I1436" i="2" s="1"/>
  <c r="I1438" i="2" a="1"/>
  <c r="I1438" i="2"/>
  <c r="I1439" i="2" a="1"/>
  <c r="I1439" i="2" s="1"/>
  <c r="I1440" i="2" a="1"/>
  <c r="I1440" i="2" s="1"/>
  <c r="I1442" i="2" a="1"/>
  <c r="I1442" i="2" s="1"/>
  <c r="I1443" i="2" a="1"/>
  <c r="I1443" i="2"/>
  <c r="I1444" i="2" a="1"/>
  <c r="I1444" i="2" s="1"/>
  <c r="I1445" i="2" a="1"/>
  <c r="I1445" i="2" s="1"/>
  <c r="I1446" i="2" a="1"/>
  <c r="I1446" i="2" s="1"/>
  <c r="I1447" i="2" a="1"/>
  <c r="I1447" i="2"/>
  <c r="I1448" i="2" a="1"/>
  <c r="I1448" i="2" s="1"/>
  <c r="I1449" i="2" a="1"/>
  <c r="I1449" i="2" s="1"/>
  <c r="I1451" i="2" a="1"/>
  <c r="I1451" i="2" s="1"/>
  <c r="I1452" i="2" a="1"/>
  <c r="I1452" i="2"/>
  <c r="I1454" i="2" a="1"/>
  <c r="I1454" i="2" s="1"/>
  <c r="I1455" i="2" a="1"/>
  <c r="I1455" i="2" s="1"/>
  <c r="I1456" i="2" a="1"/>
  <c r="I1456" i="2" s="1"/>
  <c r="I1457" i="2" a="1"/>
  <c r="I1457" i="2"/>
  <c r="I1458" i="2" a="1"/>
  <c r="I1458" i="2" s="1"/>
  <c r="I1459" i="2" a="1"/>
  <c r="I1459" i="2" s="1"/>
  <c r="I1460" i="2" a="1"/>
  <c r="I1460" i="2" s="1"/>
  <c r="I1461" i="2" a="1"/>
  <c r="I1461" i="2"/>
  <c r="I1462" i="2" a="1"/>
  <c r="I1462" i="2" s="1"/>
  <c r="I1464" i="2" a="1"/>
  <c r="I1464" i="2" s="1"/>
  <c r="I1465" i="2" a="1"/>
  <c r="I1465" i="2" s="1"/>
  <c r="I1467" i="2" a="1"/>
  <c r="I1467" i="2" s="1"/>
  <c r="I1468" i="2" a="1"/>
  <c r="I1468" i="2" s="1"/>
  <c r="I1469" i="2" a="1"/>
  <c r="I1469" i="2" s="1"/>
  <c r="I1470" i="2" a="1"/>
  <c r="I1470" i="2" s="1"/>
  <c r="I1471" i="2" a="1"/>
  <c r="I1471" i="2" s="1"/>
  <c r="I1472" i="2" a="1"/>
  <c r="I1472" i="2" s="1"/>
  <c r="I1473" i="2" a="1"/>
  <c r="I1473" i="2" s="1"/>
  <c r="I1474" i="2" a="1"/>
  <c r="I1474" i="2" s="1"/>
  <c r="I1475" i="2" a="1"/>
  <c r="I1475" i="2" s="1"/>
  <c r="I1477" i="2" a="1"/>
  <c r="I1477" i="2" s="1"/>
  <c r="I1478" i="2" a="1"/>
  <c r="I1478" i="2" s="1"/>
  <c r="I1480" i="2" a="1"/>
  <c r="I1480" i="2" s="1"/>
  <c r="I1481" i="2" a="1"/>
  <c r="I1481" i="2"/>
  <c r="I1482" i="2" a="1"/>
  <c r="I1482" i="2" s="1"/>
  <c r="I1483" i="2" a="1"/>
  <c r="I1483" i="2" s="1"/>
  <c r="I1484" i="2" a="1"/>
  <c r="I1484" i="2" s="1"/>
  <c r="I1485" i="2" a="1"/>
  <c r="I1485" i="2" s="1"/>
  <c r="I1486" i="2" a="1"/>
  <c r="I1486" i="2" s="1"/>
  <c r="I1487" i="2" a="1"/>
  <c r="I1487" i="2" s="1"/>
  <c r="I1488" i="2" a="1"/>
  <c r="I1488" i="2" s="1"/>
  <c r="I1489" i="2" a="1"/>
  <c r="I1489" i="2" s="1"/>
  <c r="I1490" i="2" a="1"/>
  <c r="I1490" i="2" s="1"/>
  <c r="I1491" i="2" a="1"/>
  <c r="I1491" i="2" s="1"/>
  <c r="I1493" i="2" a="1"/>
  <c r="I1493" i="2" s="1"/>
  <c r="I1495" i="2" a="1"/>
  <c r="I1495" i="2"/>
  <c r="I1497" i="2" a="1"/>
  <c r="I1497" i="2" s="1"/>
  <c r="I1498" i="2" a="1"/>
  <c r="I1498" i="2" s="1"/>
  <c r="I1499" i="2" a="1"/>
  <c r="I1499" i="2" s="1"/>
  <c r="I1500" i="2" a="1"/>
  <c r="I1500" i="2" s="1"/>
  <c r="I1501" i="2" a="1"/>
  <c r="I1501" i="2" s="1"/>
  <c r="I1502" i="2" a="1"/>
  <c r="I1502" i="2" s="1"/>
  <c r="I1503" i="2" a="1"/>
  <c r="I1503" i="2" s="1"/>
  <c r="I1504" i="2" a="1"/>
  <c r="I1504" i="2" s="1"/>
  <c r="I1506" i="2" a="1"/>
  <c r="I1506" i="2" s="1"/>
  <c r="I1507" i="2" a="1"/>
  <c r="I1507" i="2" s="1"/>
  <c r="I1508" i="2" a="1"/>
  <c r="I1508" i="2" s="1"/>
  <c r="I1510" i="2" a="1"/>
  <c r="I1510" i="2" s="1"/>
  <c r="I1511" i="2" a="1"/>
  <c r="I1511" i="2" s="1"/>
  <c r="I1512" i="2" a="1"/>
  <c r="I1512" i="2" s="1"/>
  <c r="I1513" i="2" a="1"/>
  <c r="I1513" i="2" s="1"/>
  <c r="I1514" i="2" a="1"/>
  <c r="I1514" i="2" s="1"/>
  <c r="I1515" i="2" a="1"/>
  <c r="I1515" i="2" s="1"/>
  <c r="I1516" i="2" a="1"/>
  <c r="I1516" i="2" s="1"/>
  <c r="I1517" i="2" a="1"/>
  <c r="I1517" i="2" s="1"/>
  <c r="I1519" i="2" a="1"/>
  <c r="I1519" i="2"/>
  <c r="I1520" i="2" a="1"/>
  <c r="I1520" i="2" s="1"/>
  <c r="I1521" i="2" a="1"/>
  <c r="I1521" i="2" s="1"/>
  <c r="I1523" i="2" a="1"/>
  <c r="I1523" i="2" s="1"/>
  <c r="I1524" i="2" a="1"/>
  <c r="I1524" i="2"/>
  <c r="I1525" i="2" a="1"/>
  <c r="I1525" i="2" s="1"/>
  <c r="I1526" i="2" a="1"/>
  <c r="I1526" i="2" s="1"/>
  <c r="I1527" i="2" a="1"/>
  <c r="I1527" i="2" s="1"/>
  <c r="I1528" i="2" a="1"/>
  <c r="I1528" i="2" s="1"/>
  <c r="I1529" i="2" a="1"/>
  <c r="I1529" i="2" s="1"/>
  <c r="I1530" i="2" a="1"/>
  <c r="I1530" i="2" s="1"/>
  <c r="I1532" i="2" a="1"/>
  <c r="I1532" i="2" s="1"/>
  <c r="I1534" i="2" a="1"/>
  <c r="I1534" i="2"/>
  <c r="I1536" i="2" a="1"/>
  <c r="I1536" i="2" s="1"/>
  <c r="I1537" i="2" a="1"/>
  <c r="I1537" i="2" s="1"/>
  <c r="I1538" i="2" a="1"/>
  <c r="I1538" i="2" s="1"/>
  <c r="I1539" i="2" a="1"/>
  <c r="I1539" i="2" s="1"/>
  <c r="I1540" i="2" a="1"/>
  <c r="I1540" i="2" s="1"/>
  <c r="I1541" i="2" a="1"/>
  <c r="I1541" i="2" s="1"/>
  <c r="I1542" i="2" a="1"/>
  <c r="I1542" i="2" s="1"/>
  <c r="I1543" i="2" a="1"/>
  <c r="I1543" i="2" s="1"/>
  <c r="I1545" i="2" a="1"/>
  <c r="I1545" i="2" s="1"/>
  <c r="I1546" i="2" a="1"/>
  <c r="I1546" i="2" s="1"/>
  <c r="I1547" i="2" a="1"/>
  <c r="I1547" i="2" s="1"/>
  <c r="I1549" i="2" a="1"/>
  <c r="I1549" i="2" s="1"/>
  <c r="I1550" i="2" a="1"/>
  <c r="I1550" i="2" s="1"/>
  <c r="I1551" i="2" a="1"/>
  <c r="I1551" i="2" s="1"/>
  <c r="I1552" i="2" a="1"/>
  <c r="I1552" i="2" s="1"/>
  <c r="I1553" i="2" a="1"/>
  <c r="I1553" i="2" s="1"/>
  <c r="I1554" i="2" a="1"/>
  <c r="I1554" i="2" s="1"/>
  <c r="I1555" i="2" a="1"/>
  <c r="I1555" i="2" s="1"/>
  <c r="I1556" i="2" a="1"/>
  <c r="I1556" i="2" s="1"/>
  <c r="I1558" i="2" a="1"/>
  <c r="I1558" i="2"/>
  <c r="I1560" i="2" a="1"/>
  <c r="I1560" i="2" s="1"/>
  <c r="I1562" i="2" a="1"/>
  <c r="I1562" i="2" s="1"/>
  <c r="I1563" i="2" a="1"/>
  <c r="I1563" i="2" s="1"/>
  <c r="I1564" i="2" a="1"/>
  <c r="I1564" i="2"/>
  <c r="I1565" i="2" a="1"/>
  <c r="I1565" i="2" s="1"/>
  <c r="I1566" i="2" a="1"/>
  <c r="I1566" i="2" s="1"/>
  <c r="I1567" i="2" a="1"/>
  <c r="I1567" i="2" s="1"/>
  <c r="I1568" i="2" a="1"/>
  <c r="I1568" i="2" s="1"/>
  <c r="I1569" i="2" a="1"/>
  <c r="I1569" i="2" s="1"/>
  <c r="I1571" i="2" a="1"/>
  <c r="I1571" i="2" s="1"/>
  <c r="I1572" i="2" a="1"/>
  <c r="I1572" i="2" s="1"/>
  <c r="I1573" i="2" a="1"/>
  <c r="I1573" i="2"/>
  <c r="I1575" i="2" a="1"/>
  <c r="I1575" i="2" s="1"/>
  <c r="I1576" i="2" a="1"/>
  <c r="I1576" i="2" s="1"/>
  <c r="I1577" i="2" a="1"/>
  <c r="I1577" i="2" s="1"/>
  <c r="I1578" i="2" a="1"/>
  <c r="I1578" i="2" s="1"/>
  <c r="I1579" i="2" a="1"/>
  <c r="I1579" i="2" s="1"/>
  <c r="I1580" i="2" a="1"/>
  <c r="I1580" i="2" s="1"/>
  <c r="I1581" i="2" a="1"/>
  <c r="I1581" i="2" s="1"/>
  <c r="I1582" i="2" a="1"/>
  <c r="I1582" i="2" s="1"/>
  <c r="I1584" i="2" a="1"/>
  <c r="I1584" i="2" s="1"/>
  <c r="I1586" i="2" a="1"/>
  <c r="I1586" i="2" s="1"/>
  <c r="I1588" i="2" a="1"/>
  <c r="I1588" i="2" s="1"/>
  <c r="I1589" i="2" a="1"/>
  <c r="I1589" i="2" s="1"/>
  <c r="I1590" i="2" a="1"/>
  <c r="I1590" i="2" s="1"/>
  <c r="I1591" i="2" a="1"/>
  <c r="I1591" i="2" s="1"/>
  <c r="I1592" i="2" a="1"/>
  <c r="I1592" i="2" s="1"/>
  <c r="I1593" i="2" a="1"/>
  <c r="I1593" i="2" s="1"/>
  <c r="I1594" i="2" a="1"/>
  <c r="I1594" i="2" s="1"/>
  <c r="I1595" i="2" a="1"/>
  <c r="I1595" i="2" s="1"/>
  <c r="I1597" i="2" a="1"/>
  <c r="I1597" i="2" s="1"/>
  <c r="I1599" i="2" a="1"/>
  <c r="I1599" i="2"/>
  <c r="I1601" i="2" a="1"/>
  <c r="I1601" i="2" s="1"/>
  <c r="I1602" i="2" a="1"/>
  <c r="I1602" i="2" s="1"/>
  <c r="I1603" i="2" a="1"/>
  <c r="I1603" i="2" s="1"/>
  <c r="I1604" i="2" a="1"/>
  <c r="I1604" i="2" s="1"/>
  <c r="I1605" i="2" a="1"/>
  <c r="I1605" i="2" s="1"/>
  <c r="I1606" i="2" a="1"/>
  <c r="I1606" i="2" s="1"/>
  <c r="I1607" i="2" a="1"/>
  <c r="I1607" i="2" s="1"/>
  <c r="I1608" i="2" a="1"/>
  <c r="I1608" i="2" s="1"/>
  <c r="I1610" i="2" a="1"/>
  <c r="I1610" i="2" s="1"/>
  <c r="I1612" i="2" a="1"/>
  <c r="I1612" i="2" s="1"/>
  <c r="I1614" i="2" a="1"/>
  <c r="I1614" i="2" s="1"/>
  <c r="I1615" i="2" a="1"/>
  <c r="I1615" i="2"/>
  <c r="I1616" i="2" a="1"/>
  <c r="I1616" i="2" s="1"/>
  <c r="I1617" i="2" a="1"/>
  <c r="I1617" i="2" s="1"/>
  <c r="I1618" i="2" a="1"/>
  <c r="I1618" i="2" s="1"/>
  <c r="I1619" i="2" a="1"/>
  <c r="I1619" i="2" s="1"/>
  <c r="I1620" i="2" a="1"/>
  <c r="I1620" i="2" s="1"/>
  <c r="I1622" i="2" a="1"/>
  <c r="I1622" i="2" s="1"/>
  <c r="I1623" i="2" a="1"/>
  <c r="I1623" i="2" s="1"/>
  <c r="I1625" i="2" a="1"/>
  <c r="I1625" i="2" s="1"/>
  <c r="I1627" i="2" a="1"/>
  <c r="I1627" i="2" s="1"/>
  <c r="I1628" i="2" a="1"/>
  <c r="I1628" i="2" s="1"/>
  <c r="I1629" i="2" a="1"/>
  <c r="I1629" i="2" s="1"/>
  <c r="I1630" i="2" a="1"/>
  <c r="I1630" i="2" s="1"/>
  <c r="I1631" i="2" a="1"/>
  <c r="I1631" i="2" s="1"/>
  <c r="I1635" i="2" a="1"/>
  <c r="I1635" i="2" s="1"/>
  <c r="I1636" i="2" a="1"/>
  <c r="I1636" i="2" s="1"/>
  <c r="I1638" i="2" a="1"/>
  <c r="I1638" i="2" s="1"/>
  <c r="I1640" i="2" a="1"/>
  <c r="I1640" i="2" s="1"/>
  <c r="I1641" i="2" a="1"/>
  <c r="I1641" i="2" s="1"/>
  <c r="I1642" i="2" a="1"/>
  <c r="I1642" i="2" s="1"/>
  <c r="I1643" i="2" a="1"/>
  <c r="I1643" i="2"/>
  <c r="I1644" i="2" a="1"/>
  <c r="I1644" i="2" s="1"/>
  <c r="I1645" i="2" a="1"/>
  <c r="I1645" i="2" s="1"/>
  <c r="I1646" i="2" a="1"/>
  <c r="I1646" i="2" s="1"/>
  <c r="I1648" i="2" a="1"/>
  <c r="I1648" i="2" s="1"/>
  <c r="I1649" i="2" a="1"/>
  <c r="I1649" i="2" s="1"/>
  <c r="I1651" i="2" a="1"/>
  <c r="I1651" i="2" s="1"/>
  <c r="I1653" i="2" a="1"/>
  <c r="I1653" i="2" s="1"/>
  <c r="I1654" i="2" a="1"/>
  <c r="I1654" i="2" s="1"/>
  <c r="I1655" i="2" a="1"/>
  <c r="I1655" i="2" s="1"/>
  <c r="I1656" i="2" a="1"/>
  <c r="I1656" i="2" s="1"/>
  <c r="I1657" i="2" a="1"/>
  <c r="I1657" i="2" s="1"/>
  <c r="I1658" i="2" a="1"/>
  <c r="I1658" i="2"/>
  <c r="I1659" i="2" a="1"/>
  <c r="I1659" i="2" s="1"/>
  <c r="I1661" i="2" a="1"/>
  <c r="I1661" i="2" s="1"/>
  <c r="I1662" i="2" a="1"/>
  <c r="I1662" i="2" s="1"/>
  <c r="I1664" i="2" a="1"/>
  <c r="I1664" i="2" s="1"/>
  <c r="I1666" i="2" a="1"/>
  <c r="I1666" i="2" s="1"/>
  <c r="I1667" i="2" a="1"/>
  <c r="I1667" i="2" s="1"/>
  <c r="I1668" i="2" a="1"/>
  <c r="I1668" i="2" s="1"/>
  <c r="I1669" i="2" a="1"/>
  <c r="I1669" i="2" s="1"/>
  <c r="I1670" i="2" a="1"/>
  <c r="I1670" i="2" s="1"/>
  <c r="I1671" i="2" a="1"/>
  <c r="I1671" i="2" s="1"/>
  <c r="I1672" i="2" a="1"/>
  <c r="I1672" i="2" s="1"/>
  <c r="I1674" i="2" a="1"/>
  <c r="I1674" i="2" s="1"/>
  <c r="I1675" i="2" a="1"/>
  <c r="I1675" i="2" s="1"/>
  <c r="I1677" i="2" a="1"/>
  <c r="I1677" i="2" s="1"/>
  <c r="I1679" i="2" a="1"/>
  <c r="I1679" i="2" s="1"/>
  <c r="I1680" i="2" a="1"/>
  <c r="I1680" i="2"/>
  <c r="I1681" i="2" a="1"/>
  <c r="I1681" i="2" s="1"/>
  <c r="I1682" i="2" a="1"/>
  <c r="I1682" i="2" s="1"/>
  <c r="I1683" i="2" a="1"/>
  <c r="I1683" i="2" s="1"/>
  <c r="I1685" i="2" a="1"/>
  <c r="I1685" i="2"/>
  <c r="I1687" i="2" a="1"/>
  <c r="I1687" i="2" s="1"/>
  <c r="I1688" i="2" a="1"/>
  <c r="I1688" i="2" s="1"/>
  <c r="I1690" i="2" a="1"/>
  <c r="I1690" i="2" s="1"/>
  <c r="I1691" i="2" a="1"/>
  <c r="I1691" i="2" s="1"/>
  <c r="I1692" i="2" a="1"/>
  <c r="I1692" i="2" s="1"/>
  <c r="I1693" i="2" a="1"/>
  <c r="I1693" i="2" s="1"/>
  <c r="I1694" i="2" a="1"/>
  <c r="I1694" i="2" s="1"/>
  <c r="I1695" i="2" a="1"/>
  <c r="I1695" i="2" s="1"/>
  <c r="I1696" i="2" a="1"/>
  <c r="I1696" i="2" s="1"/>
  <c r="I1698" i="2" a="1"/>
  <c r="I1698" i="2" s="1"/>
  <c r="I1700" i="2" a="1"/>
  <c r="I1700" i="2" s="1"/>
  <c r="I1701" i="2" a="1"/>
  <c r="I1701" i="2"/>
  <c r="I1703" i="2" a="1"/>
  <c r="I1703" i="2" s="1"/>
  <c r="I1704" i="2" a="1"/>
  <c r="I1704" i="2" s="1"/>
  <c r="I1705" i="2" a="1"/>
  <c r="I1705" i="2" s="1"/>
  <c r="I1706" i="2" a="1"/>
  <c r="I1706" i="2" s="1"/>
  <c r="I1707" i="2" a="1"/>
  <c r="I1707" i="2" s="1"/>
  <c r="I1708" i="2" a="1"/>
  <c r="I1708" i="2" s="1"/>
  <c r="I1709" i="2" a="1"/>
  <c r="I1709" i="2" s="1"/>
  <c r="I1711" i="2" a="1"/>
  <c r="I1711" i="2" s="1"/>
  <c r="I1713" i="2" a="1"/>
  <c r="I1713" i="2" s="1"/>
  <c r="I1714" i="2" a="1"/>
  <c r="I1714" i="2" s="1"/>
  <c r="I1716" i="2" a="1"/>
  <c r="I1716" i="2" s="1"/>
  <c r="I1717" i="2" a="1"/>
  <c r="I1717" i="2" s="1"/>
  <c r="I1718" i="2" a="1"/>
  <c r="I1718" i="2" s="1"/>
  <c r="I1719" i="2" a="1"/>
  <c r="I1719" i="2" s="1"/>
  <c r="I1720" i="2" a="1"/>
  <c r="I1720" i="2" s="1"/>
  <c r="I1721" i="2" a="1"/>
  <c r="I1721" i="2"/>
  <c r="I1722" i="2" a="1"/>
  <c r="I1722" i="2" s="1"/>
  <c r="I1724" i="2" a="1"/>
  <c r="I1724" i="2" s="1"/>
  <c r="I1726" i="2" a="1"/>
  <c r="I1726" i="2" s="1"/>
  <c r="I1727" i="2" a="1"/>
  <c r="I1727" i="2"/>
  <c r="I1729" i="2" a="1"/>
  <c r="I1729" i="2" s="1"/>
  <c r="I1730" i="2" a="1"/>
  <c r="I1730" i="2" s="1"/>
  <c r="I1731" i="2" a="1"/>
  <c r="I1731" i="2" s="1"/>
  <c r="I1732" i="2" a="1"/>
  <c r="I1732" i="2" s="1"/>
  <c r="I1733" i="2" a="1"/>
  <c r="I1733" i="2" s="1"/>
  <c r="I1734" i="2" a="1"/>
  <c r="I1734" i="2"/>
  <c r="I1735" i="2" a="1"/>
  <c r="I1735" i="2" s="1"/>
  <c r="I1737" i="2" a="1"/>
  <c r="I1737" i="2" s="1"/>
  <c r="I1739" i="2" a="1"/>
  <c r="I1739" i="2" s="1"/>
  <c r="I1740" i="2" a="1"/>
  <c r="I1740" i="2"/>
  <c r="I1742" i="2" a="1"/>
  <c r="I1742" i="2" s="1"/>
  <c r="I1743" i="2" a="1"/>
  <c r="I1743" i="2" s="1"/>
  <c r="I1744" i="2" a="1"/>
  <c r="I1744" i="2" s="1"/>
  <c r="I1745" i="2" a="1"/>
  <c r="I1745" i="2"/>
  <c r="I1746" i="2" a="1"/>
  <c r="I1746" i="2" s="1"/>
  <c r="I1747" i="2" a="1"/>
  <c r="I1747" i="2" s="1"/>
  <c r="I1748" i="2" a="1"/>
  <c r="I1748" i="2" s="1"/>
  <c r="I1750" i="2" a="1"/>
  <c r="I1750" i="2"/>
  <c r="I1752" i="2" a="1"/>
  <c r="I1752" i="2" s="1"/>
  <c r="I1753" i="2" a="1"/>
  <c r="I1753" i="2" s="1"/>
  <c r="I1755" i="2" a="1"/>
  <c r="I1755" i="2" s="1"/>
  <c r="I1756" i="2" a="1"/>
  <c r="I1756" i="2"/>
  <c r="I1757" i="2" a="1"/>
  <c r="I1757" i="2" s="1"/>
  <c r="I1758" i="2" a="1"/>
  <c r="I1758" i="2" s="1"/>
  <c r="I1759" i="2" a="1"/>
  <c r="I1759" i="2" s="1"/>
  <c r="I1760" i="2" a="1"/>
  <c r="I1760" i="2"/>
  <c r="I1761" i="2" a="1"/>
  <c r="I1761" i="2" s="1"/>
  <c r="I1763" i="2" a="1"/>
  <c r="I1763" i="2" s="1"/>
  <c r="I1765" i="2" a="1"/>
  <c r="I1765" i="2" s="1"/>
  <c r="I1766" i="2" a="1"/>
  <c r="I1766" i="2"/>
  <c r="I1768" i="2" a="1"/>
  <c r="I1768" i="2" s="1"/>
  <c r="I1769" i="2" a="1"/>
  <c r="I1769" i="2" s="1"/>
  <c r="I1770" i="2" a="1"/>
  <c r="I1770" i="2" s="1"/>
  <c r="I1771" i="2" a="1"/>
  <c r="I1771" i="2"/>
  <c r="I1772" i="2" a="1"/>
  <c r="I1772" i="2" s="1"/>
  <c r="I1773" i="2" a="1"/>
  <c r="I1773" i="2" s="1"/>
  <c r="I1774" i="2" a="1"/>
  <c r="I1774" i="2" s="1"/>
  <c r="I1776" i="2" a="1"/>
  <c r="I1776" i="2"/>
  <c r="I1777" i="2" a="1"/>
  <c r="I1777" i="2" s="1"/>
  <c r="I1778" i="2" a="1"/>
  <c r="I1778" i="2" s="1"/>
  <c r="I1779" i="2" a="1"/>
  <c r="I1779" i="2" s="1"/>
  <c r="I1781" i="2" a="1"/>
  <c r="I1781" i="2"/>
  <c r="I1782" i="2" a="1"/>
  <c r="I1782" i="2" s="1"/>
  <c r="I1783" i="2" a="1"/>
  <c r="I1783" i="2" s="1"/>
  <c r="I1784" i="2" a="1"/>
  <c r="I1784" i="2" s="1"/>
  <c r="I1785" i="2" a="1"/>
  <c r="I1785" i="2"/>
  <c r="I1786" i="2" a="1"/>
  <c r="I1786" i="2" s="1"/>
  <c r="I1787" i="2" a="1"/>
  <c r="I1787" i="2" s="1"/>
  <c r="I1789" i="2" a="1"/>
  <c r="I1789" i="2" s="1"/>
  <c r="I1790" i="2" a="1"/>
  <c r="I1790" i="2"/>
  <c r="I1791" i="2" a="1"/>
  <c r="I1791" i="2" s="1"/>
  <c r="I1792" i="2" a="1"/>
  <c r="I1792" i="2" s="1"/>
  <c r="I1794" i="2" a="1"/>
  <c r="I1794" i="2" s="1"/>
  <c r="I1795" i="2" a="1"/>
  <c r="I1795" i="2"/>
  <c r="I1796" i="2" a="1"/>
  <c r="I1796" i="2" s="1"/>
  <c r="I1797" i="2" a="1"/>
  <c r="I1797" i="2" s="1"/>
  <c r="I1798" i="2" a="1"/>
  <c r="I1798" i="2" s="1"/>
  <c r="I1799" i="2" a="1"/>
  <c r="I1799" i="2"/>
  <c r="I1800" i="2" a="1"/>
  <c r="I1800" i="2" s="1"/>
  <c r="I1802" i="2" a="1"/>
  <c r="I1802" i="2" s="1"/>
  <c r="I1803" i="2" a="1"/>
  <c r="I1803" i="2" s="1"/>
  <c r="I1804" i="2" a="1"/>
  <c r="I1804" i="2"/>
  <c r="I1805" i="2" a="1"/>
  <c r="I1805" i="2" s="1"/>
  <c r="I1807" i="2" a="1"/>
  <c r="I1807" i="2" s="1"/>
  <c r="I1808" i="2" a="1"/>
  <c r="I1808" i="2" s="1"/>
  <c r="I1809" i="2" a="1"/>
  <c r="I1809" i="2"/>
  <c r="I1810" i="2" a="1"/>
  <c r="I1810" i="2" s="1"/>
  <c r="I1811" i="2" a="1"/>
  <c r="I1811" i="2" s="1"/>
  <c r="I1812" i="2" a="1"/>
  <c r="I1812" i="2" s="1"/>
  <c r="I1813" i="2" a="1"/>
  <c r="I1813" i="2"/>
  <c r="I1815" i="2" a="1"/>
  <c r="I1815" i="2" s="1"/>
  <c r="I1816" i="2" a="1"/>
  <c r="I1816" i="2" s="1"/>
  <c r="I1817" i="2" a="1"/>
  <c r="I1817" i="2" s="1"/>
  <c r="I1818" i="2" a="1"/>
  <c r="I1818" i="2"/>
  <c r="I1820" i="2" a="1"/>
  <c r="I1820" i="2" s="1"/>
  <c r="I1821" i="2" a="1"/>
  <c r="I1821" i="2" s="1"/>
  <c r="I1822" i="2" a="1"/>
  <c r="I1822" i="2" s="1"/>
  <c r="I1823" i="2" a="1"/>
  <c r="I1823" i="2"/>
  <c r="I1824" i="2" a="1"/>
  <c r="I1824" i="2" s="1"/>
  <c r="I1825" i="2" a="1"/>
  <c r="I1825" i="2" s="1"/>
  <c r="I1826" i="2" a="1"/>
  <c r="I1826" i="2" s="1"/>
  <c r="I1828" i="2" a="1"/>
  <c r="I1828" i="2"/>
  <c r="I1829" i="2" a="1"/>
  <c r="I1829" i="2" s="1"/>
  <c r="I1830" i="2" a="1"/>
  <c r="I1830" i="2" s="1"/>
  <c r="I1831" i="2" a="1"/>
  <c r="I1831" i="2" s="1"/>
  <c r="I1833" i="2" a="1"/>
  <c r="I1833" i="2"/>
  <c r="I1834" i="2" a="1"/>
  <c r="I1834" i="2" s="1"/>
  <c r="I1835" i="2" a="1"/>
  <c r="I1835" i="2" s="1"/>
  <c r="I1836" i="2" a="1"/>
  <c r="I1836" i="2" s="1"/>
  <c r="I1837" i="2" a="1"/>
  <c r="I1837" i="2"/>
  <c r="I1838" i="2" a="1"/>
  <c r="I1838" i="2" s="1"/>
  <c r="I1839" i="2" a="1"/>
  <c r="I1839" i="2" s="1"/>
  <c r="I1841" i="2" a="1"/>
  <c r="I1841" i="2" s="1"/>
  <c r="I1842" i="2" a="1"/>
  <c r="I1842" i="2"/>
  <c r="I1843" i="2" a="1"/>
  <c r="I1843" i="2" s="1"/>
  <c r="I1844" i="2" a="1"/>
  <c r="I1844" i="2" s="1"/>
  <c r="I1846" i="2" a="1"/>
  <c r="I1846" i="2" s="1"/>
  <c r="I1847" i="2" a="1"/>
  <c r="I1847" i="2"/>
  <c r="I1848" i="2" a="1"/>
  <c r="I1848" i="2" s="1"/>
  <c r="I1849" i="2" a="1"/>
  <c r="I1849" i="2" s="1"/>
  <c r="I1850" i="2" a="1"/>
  <c r="I1850" i="2" s="1"/>
  <c r="I1851" i="2" a="1"/>
  <c r="I1851" i="2"/>
  <c r="I1852" i="2" a="1"/>
  <c r="I1852" i="2" s="1"/>
  <c r="I1854" i="2" a="1"/>
  <c r="I1854" i="2" s="1"/>
  <c r="I1855" i="2" a="1"/>
  <c r="I1855" i="2" s="1"/>
  <c r="I1856" i="2" a="1"/>
  <c r="I1856" i="2"/>
  <c r="I1857" i="2" a="1"/>
  <c r="I1857" i="2" s="1"/>
  <c r="I1859" i="2" a="1"/>
  <c r="I1859" i="2" s="1"/>
  <c r="I1860" i="2" a="1"/>
  <c r="I1860" i="2" s="1"/>
  <c r="I1861" i="2" a="1"/>
  <c r="I1861" i="2"/>
  <c r="I1862" i="2" a="1"/>
  <c r="I1862" i="2" s="1"/>
  <c r="I1863" i="2" a="1"/>
  <c r="I1863" i="2" s="1"/>
  <c r="I1864" i="2" a="1"/>
  <c r="I1864" i="2" s="1"/>
  <c r="I1865" i="2" a="1"/>
  <c r="I1865" i="2"/>
  <c r="I1867" i="2" a="1"/>
  <c r="I1867" i="2" s="1"/>
  <c r="I1868" i="2" a="1"/>
  <c r="I1868" i="2" s="1"/>
  <c r="I1869" i="2" a="1"/>
  <c r="I1869" i="2" s="1"/>
  <c r="I1870" i="2" a="1"/>
  <c r="I1870" i="2"/>
  <c r="I1872" i="2" a="1"/>
  <c r="I1872" i="2" s="1"/>
  <c r="I1873" i="2" a="1"/>
  <c r="I1873" i="2" s="1"/>
  <c r="I1874" i="2" a="1"/>
  <c r="I1874" i="2" s="1"/>
  <c r="I1875" i="2" a="1"/>
  <c r="I1875" i="2"/>
  <c r="I1876" i="2" a="1"/>
  <c r="I1876" i="2" s="1"/>
  <c r="I1877" i="2" a="1"/>
  <c r="I1877" i="2" s="1"/>
  <c r="I1878" i="2" a="1"/>
  <c r="I1878" i="2" s="1"/>
  <c r="I1880" i="2" a="1"/>
  <c r="I1880" i="2"/>
  <c r="I1881" i="2" a="1"/>
  <c r="I1881" i="2" s="1"/>
  <c r="I1882" i="2" a="1"/>
  <c r="I1882" i="2" s="1"/>
  <c r="I1883" i="2" a="1"/>
  <c r="I1883" i="2" s="1"/>
  <c r="I1885" i="2" a="1"/>
  <c r="I1885" i="2"/>
  <c r="I1886" i="2" a="1"/>
  <c r="I1886" i="2" s="1"/>
  <c r="I1887" i="2" a="1"/>
  <c r="I1887" i="2" s="1"/>
  <c r="I1888" i="2" a="1"/>
  <c r="I1888" i="2" s="1"/>
  <c r="I1889" i="2" a="1"/>
  <c r="I1889" i="2"/>
  <c r="I1890" i="2" a="1"/>
  <c r="I1890" i="2" s="1"/>
  <c r="I1891" i="2" a="1"/>
  <c r="I1891" i="2" s="1"/>
  <c r="I1893" i="2" a="1"/>
  <c r="I1893" i="2" s="1"/>
  <c r="I1894" i="2" a="1"/>
  <c r="I1894" i="2"/>
  <c r="I1895" i="2" a="1"/>
  <c r="I1895" i="2" s="1"/>
  <c r="I1897" i="2" a="1"/>
  <c r="I1897" i="2" s="1"/>
  <c r="I1898" i="2" a="1"/>
  <c r="I1898" i="2" s="1"/>
  <c r="I1899" i="2" a="1"/>
  <c r="I1899" i="2"/>
  <c r="I1900" i="2" a="1"/>
  <c r="I1900" i="2" s="1"/>
  <c r="I1901" i="2" a="1"/>
  <c r="I1901" i="2" s="1"/>
  <c r="I1902" i="2" a="1"/>
  <c r="I1902" i="2" s="1"/>
  <c r="I1903" i="2" a="1"/>
  <c r="I1903" i="2"/>
  <c r="I1904" i="2" a="1"/>
  <c r="I1904" i="2" s="1"/>
  <c r="I1906" i="2" a="1"/>
  <c r="I1906" i="2" s="1"/>
  <c r="I1907" i="2" a="1"/>
  <c r="I1907" i="2" s="1"/>
  <c r="I1908" i="2" a="1"/>
  <c r="I1908" i="2"/>
  <c r="I1910" i="2" a="1"/>
  <c r="I1910" i="2" s="1"/>
  <c r="I1911" i="2" a="1"/>
  <c r="I1911" i="2" s="1"/>
  <c r="I1912" i="2" a="1"/>
  <c r="I1912" i="2" s="1"/>
  <c r="I1913" i="2" a="1"/>
  <c r="I1913" i="2"/>
  <c r="I1914" i="2" a="1"/>
  <c r="I1914" i="2" s="1"/>
  <c r="I1915" i="2" a="1"/>
  <c r="I1915" i="2" s="1"/>
  <c r="I1916" i="2" a="1"/>
  <c r="I1916" i="2" s="1"/>
  <c r="I1917" i="2" a="1"/>
  <c r="I1917" i="2"/>
  <c r="I1919" i="2" a="1"/>
  <c r="I1919" i="2" s="1"/>
  <c r="I1920" i="2" a="1"/>
  <c r="I1920" i="2" s="1"/>
  <c r="I1921" i="2" a="1"/>
  <c r="I1921" i="2" s="1"/>
  <c r="I1923" i="2" a="1"/>
  <c r="I1923" i="2"/>
  <c r="I1924" i="2" a="1"/>
  <c r="I1924" i="2" s="1"/>
  <c r="I1925" i="2" a="1"/>
  <c r="I1925" i="2" s="1"/>
  <c r="I1926" i="2" a="1"/>
  <c r="I1926" i="2" s="1"/>
  <c r="I1927" i="2" a="1"/>
  <c r="I1927" i="2"/>
  <c r="I1928" i="2" a="1"/>
  <c r="I1928" i="2" s="1"/>
  <c r="I1929" i="2" a="1"/>
  <c r="I1929" i="2" s="1"/>
  <c r="I1930" i="2" a="1"/>
  <c r="I1930" i="2" s="1"/>
  <c r="I1932" i="2" a="1"/>
  <c r="I1932" i="2"/>
  <c r="I1933" i="2" a="1"/>
  <c r="I1933" i="2" s="1"/>
  <c r="I1934" i="2" a="1"/>
  <c r="I1934" i="2" s="1"/>
  <c r="I1936" i="2" a="1"/>
  <c r="I1936" i="2" s="1"/>
  <c r="I1937" i="2" a="1"/>
  <c r="I1937" i="2"/>
  <c r="I1938" i="2" a="1"/>
  <c r="I1938" i="2" s="1"/>
  <c r="I1939" i="2" a="1"/>
  <c r="I1939" i="2" s="1"/>
  <c r="I1940" i="2" a="1"/>
  <c r="I1940" i="2" s="1"/>
  <c r="I1941" i="2" a="1"/>
  <c r="I1941" i="2"/>
  <c r="I1942" i="2" a="1"/>
  <c r="I1942" i="2" s="1"/>
  <c r="I1943" i="2" a="1"/>
  <c r="I1943" i="2" s="1"/>
  <c r="I1945" i="2" a="1"/>
  <c r="I1945" i="2" s="1"/>
  <c r="I1946" i="2" a="1"/>
  <c r="I1946" i="2"/>
  <c r="I1947" i="2" a="1"/>
  <c r="I1947" i="2" s="1"/>
  <c r="I1949" i="2" a="1"/>
  <c r="I1949" i="2" s="1"/>
  <c r="I1950" i="2" a="1"/>
  <c r="I1950" i="2" s="1"/>
  <c r="I1951" i="2" a="1"/>
  <c r="I1951" i="2"/>
  <c r="I1952" i="2" a="1"/>
  <c r="I1952" i="2" s="1"/>
  <c r="I1953" i="2" a="1"/>
  <c r="I1953" i="2" s="1"/>
  <c r="I1954" i="2" a="1"/>
  <c r="I1954" i="2" s="1"/>
  <c r="I1955" i="2" a="1"/>
  <c r="I1955" i="2"/>
  <c r="I1956" i="2" a="1"/>
  <c r="I1956" i="2" s="1"/>
  <c r="I1959" i="2" a="1"/>
  <c r="I1959" i="2" s="1"/>
  <c r="I1960" i="2" a="1"/>
  <c r="I1960" i="2" s="1"/>
  <c r="I1962" i="2" a="1"/>
  <c r="I1962" i="2"/>
  <c r="I1963" i="2" a="1"/>
  <c r="I1963" i="2" s="1"/>
  <c r="I1964" i="2" a="1"/>
  <c r="I1964" i="2" s="1"/>
  <c r="I1965" i="2" a="1"/>
  <c r="I1965" i="2" s="1"/>
  <c r="I1966" i="2" a="1"/>
  <c r="I1966" i="2"/>
  <c r="I1967" i="2" a="1"/>
  <c r="I1967" i="2" s="1"/>
  <c r="I1968" i="2" a="1"/>
  <c r="I1968" i="2" s="1"/>
  <c r="I1969" i="2" a="1"/>
  <c r="I1969" i="2" s="1"/>
  <c r="I1972" i="2" a="1"/>
  <c r="I1972" i="2"/>
  <c r="I1973" i="2" a="1"/>
  <c r="I1973" i="2" s="1"/>
  <c r="I1975" i="2" a="1"/>
  <c r="I1975" i="2" s="1"/>
  <c r="I1976" i="2" a="1"/>
  <c r="I1976" i="2" s="1"/>
  <c r="I1977" i="2" a="1"/>
  <c r="I1977" i="2"/>
  <c r="I1978" i="2" a="1"/>
  <c r="I1978" i="2" s="1"/>
  <c r="I1979" i="2" a="1"/>
  <c r="I1979" i="2" s="1"/>
  <c r="I1980" i="2" a="1"/>
  <c r="I1980" i="2" s="1"/>
  <c r="I1981" i="2" a="1"/>
  <c r="I1981" i="2"/>
  <c r="I1982" i="2" a="1"/>
  <c r="I1982" i="2" s="1"/>
  <c r="I1985" i="2" a="1"/>
  <c r="I1985" i="2" s="1"/>
  <c r="I1986" i="2" a="1"/>
  <c r="I1986" i="2" s="1"/>
  <c r="I1988" i="2" a="1"/>
  <c r="I1988" i="2"/>
  <c r="I1989" i="2" a="1"/>
  <c r="I1989" i="2" s="1"/>
  <c r="I1990" i="2" a="1"/>
  <c r="I1990" i="2" s="1"/>
  <c r="I1991" i="2" a="1"/>
  <c r="I1991" i="2" s="1"/>
  <c r="I1992" i="2" a="1"/>
  <c r="I1992" i="2"/>
  <c r="I1993" i="2" a="1"/>
  <c r="I1993" i="2" s="1"/>
  <c r="I1994" i="2" a="1"/>
  <c r="I1994" i="2" s="1"/>
  <c r="I1995" i="2" a="1"/>
  <c r="I1995" i="2" s="1"/>
  <c r="I1998" i="2" a="1"/>
  <c r="I1998" i="2"/>
  <c r="I1999" i="2" a="1"/>
  <c r="I1999" i="2" s="1"/>
  <c r="I2001" i="2" a="1"/>
  <c r="I2001" i="2" s="1"/>
  <c r="I2002" i="2" a="1"/>
  <c r="I2002" i="2" s="1"/>
  <c r="I2003" i="2" a="1"/>
  <c r="I2003" i="2"/>
  <c r="I2004" i="2" a="1"/>
  <c r="I2004" i="2" s="1"/>
  <c r="I2005" i="2" a="1"/>
  <c r="I2005" i="2" s="1"/>
  <c r="I2006" i="2" a="1"/>
  <c r="I2006" i="2" s="1"/>
  <c r="I2007" i="2" a="1"/>
  <c r="I2007" i="2"/>
  <c r="I2008" i="2" a="1"/>
  <c r="I2008" i="2" s="1"/>
  <c r="I2011" i="2" a="1"/>
  <c r="I2011" i="2" s="1"/>
  <c r="I2012" i="2" a="1"/>
  <c r="I2012" i="2" s="1"/>
  <c r="I2014" i="2" a="1"/>
  <c r="I2014" i="2"/>
  <c r="I2016" i="2" a="1"/>
  <c r="I2016" i="2" s="1"/>
  <c r="I2017" i="2" a="1"/>
  <c r="I2017" i="2" s="1"/>
  <c r="I2018" i="2" a="1"/>
  <c r="I2018" i="2" s="1"/>
  <c r="I2019" i="2" a="1"/>
  <c r="I2019" i="2"/>
  <c r="I2020" i="2" a="1"/>
  <c r="I2020" i="2" s="1"/>
  <c r="I2021" i="2" a="1"/>
  <c r="I2021" i="2" s="1"/>
  <c r="I2024" i="2" a="1"/>
  <c r="I2024" i="2" s="1"/>
  <c r="I2025" i="2" a="1"/>
  <c r="I2025" i="2"/>
  <c r="I2027" i="2" a="1"/>
  <c r="I2027" i="2" s="1"/>
  <c r="I2028" i="2" a="1"/>
  <c r="I2028" i="2" s="1"/>
  <c r="I2029" i="2" a="1"/>
  <c r="I2029" i="2" s="1"/>
  <c r="I2030" i="2" a="1"/>
  <c r="I2030" i="2"/>
  <c r="I2031" i="2" a="1"/>
  <c r="I2031" i="2" s="1"/>
  <c r="I2032" i="2" a="1"/>
  <c r="I2032" i="2" s="1"/>
  <c r="I2033" i="2" a="1"/>
  <c r="I2033" i="2" s="1"/>
  <c r="I2034" i="2" a="1"/>
  <c r="I2034" i="2" s="1"/>
  <c r="I2037" i="2" a="1"/>
  <c r="I2037" i="2" s="1"/>
  <c r="I2038" i="2" a="1"/>
  <c r="I2038" i="2" s="1"/>
  <c r="I2040" i="2" a="1"/>
  <c r="I2040" i="2" s="1"/>
  <c r="I2042" i="2" a="1"/>
  <c r="I2042" i="2"/>
  <c r="I2043" i="2" a="1"/>
  <c r="I2043" i="2" s="1"/>
  <c r="I2044" i="2" a="1"/>
  <c r="I2044" i="2" s="1"/>
  <c r="I2045" i="2" a="1"/>
  <c r="I2045" i="2" s="1"/>
  <c r="I2046" i="2" a="1"/>
  <c r="I2046" i="2" s="1"/>
  <c r="I2047" i="2" a="1"/>
  <c r="I2047" i="2" s="1"/>
  <c r="I2050" i="2" a="1"/>
  <c r="I2050" i="2" s="1"/>
  <c r="I2051" i="2" a="1"/>
  <c r="I2051" i="2" s="1"/>
  <c r="I2053" i="2" a="1"/>
  <c r="I2053" i="2"/>
  <c r="I2054" i="2" a="1"/>
  <c r="I2054" i="2" s="1"/>
  <c r="I2055" i="2" a="1"/>
  <c r="I2055" i="2" s="1"/>
  <c r="I2056" i="2" a="1"/>
  <c r="I2056" i="2" s="1"/>
  <c r="I2057" i="2" a="1"/>
  <c r="I2057" i="2" s="1"/>
  <c r="I2058" i="2" a="1"/>
  <c r="I2058" i="2" s="1"/>
  <c r="I2059" i="2" a="1"/>
  <c r="I2059" i="2" s="1"/>
  <c r="I2060" i="2" a="1"/>
  <c r="I2060" i="2" s="1"/>
  <c r="I2063" i="2" a="1"/>
  <c r="I2063" i="2" s="1"/>
  <c r="I2064" i="2" a="1"/>
  <c r="I2064" i="2" s="1"/>
  <c r="I2066" i="2" a="1"/>
  <c r="I2066" i="2" s="1"/>
  <c r="I2067" i="2" a="1"/>
  <c r="I2067" i="2" s="1"/>
  <c r="I2068" i="2" a="1"/>
  <c r="I2068" i="2" s="1"/>
  <c r="I2069" i="2" a="1"/>
  <c r="I2069" i="2" s="1"/>
  <c r="I2070" i="2" a="1"/>
  <c r="I2070" i="2" s="1"/>
  <c r="I2071" i="2" a="1"/>
  <c r="I2071" i="2" s="1"/>
  <c r="I2072" i="2" a="1"/>
  <c r="I2072" i="2"/>
  <c r="I2073" i="2" a="1"/>
  <c r="I2073" i="2" s="1"/>
  <c r="I2076" i="2" a="1"/>
  <c r="I2076" i="2" s="1"/>
  <c r="I2077" i="2" a="1"/>
  <c r="I2077" i="2" s="1"/>
  <c r="I2079" i="2" a="1"/>
  <c r="I2079" i="2" s="1"/>
  <c r="I2080" i="2" a="1"/>
  <c r="I2080" i="2" s="1"/>
  <c r="I2081" i="2" a="1"/>
  <c r="I2081" i="2" s="1"/>
  <c r="I2082" i="2" a="1"/>
  <c r="I2082" i="2" s="1"/>
  <c r="I2083" i="2" a="1"/>
  <c r="I2083" i="2"/>
  <c r="I2084" i="2" a="1"/>
  <c r="I2084" i="2" s="1"/>
  <c r="I2085" i="2" a="1"/>
  <c r="I2085" i="2" s="1"/>
  <c r="I2086" i="2" a="1"/>
  <c r="I2086" i="2" s="1"/>
  <c r="I2089" i="2" a="1"/>
  <c r="I2089" i="2" s="1"/>
  <c r="I2090" i="2" a="1"/>
  <c r="I2090" i="2" s="1"/>
  <c r="I2092" i="2" a="1"/>
  <c r="I2092" i="2" s="1"/>
  <c r="I2094" i="2" a="1"/>
  <c r="I2094" i="2" s="1"/>
  <c r="I2095" i="2" a="1"/>
  <c r="I2095" i="2"/>
  <c r="I2096" i="2" a="1"/>
  <c r="I2096" i="2" s="1"/>
  <c r="I2097" i="2" a="1"/>
  <c r="I2097" i="2" s="1"/>
  <c r="I2098" i="2" a="1"/>
  <c r="I2098" i="2" s="1"/>
  <c r="I2099" i="2" a="1"/>
  <c r="I2099" i="2" s="1"/>
  <c r="I2102" i="2" a="1"/>
  <c r="I2102" i="2" s="1"/>
  <c r="I2103" i="2" a="1"/>
  <c r="I2103" i="2" s="1"/>
  <c r="I2105" i="2" a="1"/>
  <c r="I2105" i="2" s="1"/>
  <c r="I2106" i="2" a="1"/>
  <c r="I2106" i="2" s="1"/>
  <c r="I2107" i="2" a="1"/>
  <c r="I2107" i="2" s="1"/>
  <c r="I2108" i="2" a="1"/>
  <c r="I2108" i="2" s="1"/>
  <c r="I2109" i="2" a="1"/>
  <c r="I2109" i="2" s="1"/>
  <c r="I2110" i="2" a="1"/>
  <c r="I2110" i="2" s="1"/>
  <c r="I2111" i="2" a="1"/>
  <c r="I2111" i="2" s="1"/>
  <c r="I2112" i="2" a="1"/>
  <c r="I2112" i="2" s="1"/>
  <c r="I2115" i="2" a="1"/>
  <c r="I2115" i="2" s="1"/>
  <c r="I2116" i="2" a="1"/>
  <c r="I2116" i="2"/>
  <c r="I2118" i="2" a="1"/>
  <c r="I2118" i="2" s="1"/>
  <c r="I2119" i="2" a="1"/>
  <c r="I2119" i="2" s="1"/>
  <c r="I2120" i="2" a="1"/>
  <c r="I2120" i="2" s="1"/>
  <c r="I2121" i="2" a="1"/>
  <c r="I2121" i="2" s="1"/>
  <c r="I2122" i="2" a="1"/>
  <c r="I2122" i="2" s="1"/>
  <c r="I2123" i="2" a="1"/>
  <c r="I2123" i="2" s="1"/>
  <c r="I2124" i="2" a="1"/>
  <c r="I2124" i="2" s="1"/>
  <c r="I2125" i="2" a="1"/>
  <c r="I2125" i="2"/>
  <c r="I2128" i="2" a="1"/>
  <c r="I2128" i="2" s="1"/>
  <c r="I2129" i="2" a="1"/>
  <c r="I2129" i="2" s="1"/>
  <c r="I2131" i="2" a="1"/>
  <c r="I2131" i="2" s="1"/>
  <c r="I2132" i="2" a="1"/>
  <c r="I2132" i="2" s="1"/>
  <c r="I2133" i="2" a="1"/>
  <c r="I2133" i="2" s="1"/>
  <c r="I2134" i="2" a="1"/>
  <c r="I2134" i="2" s="1"/>
  <c r="I2135" i="2" a="1"/>
  <c r="I2135" i="2" s="1"/>
  <c r="I2136" i="2" a="1"/>
  <c r="I2136" i="2"/>
  <c r="I2137" i="2" a="1"/>
  <c r="I2137" i="2" s="1"/>
  <c r="I2138" i="2" a="1"/>
  <c r="I2138" i="2" s="1"/>
  <c r="I2141" i="2" a="1"/>
  <c r="I2141" i="2" s="1"/>
  <c r="I2142" i="2" a="1"/>
  <c r="I2142" i="2" s="1"/>
  <c r="I2144" i="2" a="1"/>
  <c r="I2144" i="2" s="1"/>
  <c r="I2145" i="2" a="1"/>
  <c r="I2145" i="2" s="1"/>
  <c r="I2146" i="2" a="1"/>
  <c r="I2146" i="2" s="1"/>
  <c r="I2147" i="2" a="1"/>
  <c r="I2147" i="2" s="1"/>
  <c r="I2148" i="2" a="1"/>
  <c r="I2148" i="2" s="1"/>
  <c r="I2149" i="2" a="1"/>
  <c r="I2149" i="2" s="1"/>
  <c r="I2150" i="2" a="1"/>
  <c r="I2150" i="2" s="1"/>
  <c r="I2151" i="2" a="1"/>
  <c r="I2151" i="2" s="1"/>
  <c r="I2154" i="2" a="1"/>
  <c r="I2154" i="2" s="1"/>
  <c r="I2155" i="2" a="1"/>
  <c r="I2155" i="2" s="1"/>
  <c r="I2157" i="2" a="1"/>
  <c r="I2157" i="2" s="1"/>
  <c r="I2158" i="2" a="1"/>
  <c r="I2158" i="2"/>
  <c r="I2159" i="2" a="1"/>
  <c r="I2159" i="2" s="1"/>
  <c r="I2160" i="2" a="1"/>
  <c r="I2160" i="2" s="1"/>
  <c r="I2161" i="2" a="1"/>
  <c r="I2161" i="2" s="1"/>
  <c r="I2162" i="2" a="1"/>
  <c r="I2162" i="2" s="1"/>
  <c r="I2163" i="2" a="1"/>
  <c r="I2163" i="2" s="1"/>
  <c r="I2164" i="2" a="1"/>
  <c r="I2164" i="2" s="1"/>
  <c r="I2167" i="2" a="1"/>
  <c r="I2167" i="2" s="1"/>
  <c r="I2168" i="2" a="1"/>
  <c r="I2168" i="2"/>
  <c r="I2170" i="2" a="1"/>
  <c r="I2170" i="2" s="1"/>
  <c r="I2172" i="2" a="1"/>
  <c r="I2172" i="2" s="1"/>
  <c r="I2173" i="2" a="1"/>
  <c r="I2173" i="2" s="1"/>
  <c r="I2174" i="2" a="1"/>
  <c r="I2174" i="2"/>
  <c r="I2175" i="2" a="1"/>
  <c r="I2175" i="2" s="1"/>
  <c r="I2176" i="2" a="1"/>
  <c r="I2176" i="2" s="1"/>
  <c r="I2177" i="2" a="1"/>
  <c r="I2177" i="2" s="1"/>
  <c r="I2180" i="2" a="1"/>
  <c r="I2180" i="2"/>
  <c r="I2181" i="2" a="1"/>
  <c r="I2181" i="2" s="1"/>
  <c r="I2183" i="2" a="1"/>
  <c r="I2183" i="2" s="1"/>
  <c r="I2184" i="2" a="1"/>
  <c r="I2184" i="2" s="1"/>
  <c r="I2185" i="2" a="1"/>
  <c r="I2185" i="2" s="1"/>
  <c r="I2186" i="2" a="1"/>
  <c r="I2186" i="2" s="1"/>
  <c r="I2187" i="2" a="1"/>
  <c r="I2187" i="2" s="1"/>
  <c r="I2188" i="2" a="1"/>
  <c r="I2188" i="2" s="1"/>
  <c r="I2189" i="2" a="1"/>
  <c r="I2189" i="2" s="1"/>
  <c r="I2190" i="2" a="1"/>
  <c r="I2190" i="2" s="1"/>
  <c r="I2193" i="2" a="1"/>
  <c r="I2193" i="2" s="1"/>
  <c r="I2194" i="2" a="1"/>
  <c r="I2194" i="2" s="1"/>
  <c r="I2196" i="2" a="1"/>
  <c r="I2196" i="2" s="1"/>
  <c r="I2197" i="2" a="1"/>
  <c r="I2197" i="2" s="1"/>
  <c r="I2198" i="2" a="1"/>
  <c r="I2198" i="2" s="1"/>
  <c r="I2199" i="2" a="1"/>
  <c r="I2199" i="2" s="1"/>
  <c r="I2200" i="2" a="1"/>
  <c r="I2200" i="2"/>
  <c r="I2201" i="2" a="1"/>
  <c r="I2201" i="2" s="1"/>
  <c r="I2202" i="2" a="1"/>
  <c r="I2202" i="2" s="1"/>
  <c r="I2203" i="2" a="1"/>
  <c r="I2203" i="2" s="1"/>
  <c r="I2206" i="2" a="1"/>
  <c r="I2206" i="2" s="1"/>
  <c r="I2207" i="2" a="1"/>
  <c r="I2207" i="2" s="1"/>
  <c r="I2209" i="2" a="1"/>
  <c r="I2209" i="2" s="1"/>
  <c r="I2211" i="2" a="1"/>
  <c r="I2211" i="2" s="1"/>
  <c r="I2212" i="2" a="1"/>
  <c r="I2212" i="2"/>
  <c r="I2213" i="2" a="1"/>
  <c r="I2213" i="2" s="1"/>
  <c r="I2214" i="2" a="1"/>
  <c r="I2214" i="2" s="1"/>
  <c r="I2215" i="2" a="1"/>
  <c r="I2215" i="2" s="1"/>
  <c r="I2216" i="2" a="1"/>
  <c r="I2216" i="2"/>
  <c r="I2219" i="2" a="1"/>
  <c r="I2219" i="2" s="1"/>
  <c r="I2220" i="2" a="1"/>
  <c r="I2220" i="2" s="1"/>
  <c r="I2222" i="2" a="1"/>
  <c r="I2222" i="2" s="1"/>
  <c r="I2224" i="2" a="1"/>
  <c r="I2224" i="2"/>
  <c r="I2225" i="2" a="1"/>
  <c r="I2225" i="2" s="1"/>
  <c r="I2226" i="2" a="1"/>
  <c r="I2226" i="2" s="1"/>
  <c r="I2227" i="2" a="1"/>
  <c r="I2227" i="2" s="1"/>
  <c r="I2228" i="2" a="1"/>
  <c r="I2228" i="2" s="1"/>
  <c r="I2229" i="2" a="1"/>
  <c r="I2229" i="2" s="1"/>
  <c r="I2232" i="2" a="1"/>
  <c r="I2232" i="2" s="1"/>
  <c r="I2233" i="2" a="1"/>
  <c r="I2233" i="2" s="1"/>
  <c r="I2235" i="2" a="1"/>
  <c r="I2235" i="2" s="1"/>
  <c r="I2237" i="2" a="1"/>
  <c r="I2237" i="2" s="1"/>
  <c r="I2238" i="2" a="1"/>
  <c r="I2238" i="2" s="1"/>
  <c r="I2239" i="2" a="1"/>
  <c r="I2239" i="2" s="1"/>
  <c r="I2240" i="2" a="1"/>
  <c r="I2240" i="2" s="1"/>
  <c r="I2241" i="2" a="1"/>
  <c r="I2241" i="2" s="1"/>
  <c r="I2243" i="2" a="1"/>
  <c r="I2243" i="2" s="1"/>
  <c r="I2245" i="2" a="1"/>
  <c r="I2245" i="2" s="1"/>
  <c r="I2246" i="2" a="1"/>
  <c r="I2246" i="2"/>
  <c r="I2248" i="2" a="1"/>
  <c r="I2248" i="2" s="1"/>
  <c r="I2250" i="2" a="1"/>
  <c r="I2250" i="2" s="1"/>
  <c r="I2251" i="2" a="1"/>
  <c r="I2251" i="2" s="1"/>
  <c r="I2252" i="2" a="1"/>
  <c r="I2252" i="2" s="1"/>
  <c r="I2253" i="2" a="1"/>
  <c r="I2253" i="2" s="1"/>
  <c r="I2254" i="2" a="1"/>
  <c r="I2254" i="2" s="1"/>
  <c r="I2256" i="2" a="1"/>
  <c r="I2256" i="2" s="1"/>
  <c r="I2258" i="2" a="1"/>
  <c r="I2258" i="2"/>
  <c r="I2259" i="2" a="1"/>
  <c r="I2259" i="2" s="1"/>
  <c r="I2261" i="2" a="1"/>
  <c r="I2261" i="2" s="1"/>
  <c r="I2263" i="2" a="1"/>
  <c r="I2263" i="2" s="1"/>
  <c r="I2264" i="2" a="1"/>
  <c r="I2264" i="2"/>
  <c r="I2265" i="2" a="1"/>
  <c r="I2265" i="2" s="1"/>
  <c r="I2266" i="2" a="1"/>
  <c r="I2266" i="2" s="1"/>
  <c r="I2267" i="2" a="1"/>
  <c r="I2267" i="2" s="1"/>
  <c r="I2269" i="2" a="1"/>
  <c r="I2269" i="2"/>
  <c r="I2271" i="2" a="1"/>
  <c r="I2271" i="2" s="1"/>
  <c r="I2272" i="2" a="1"/>
  <c r="I2272" i="2" s="1"/>
  <c r="I2274" i="2" a="1"/>
  <c r="I2274" i="2" s="1"/>
  <c r="I2276" i="2" a="1"/>
  <c r="I2276" i="2" s="1"/>
  <c r="I2277" i="2" a="1"/>
  <c r="I2277" i="2" s="1"/>
  <c r="I2278" i="2" a="1"/>
  <c r="I2278" i="2" s="1"/>
  <c r="I2279" i="2" a="1"/>
  <c r="I2279" i="2" s="1"/>
  <c r="I2280" i="2" a="1"/>
  <c r="I2280" i="2" s="1"/>
  <c r="I2282" i="2" a="1"/>
  <c r="I2282" i="2" s="1"/>
  <c r="I2284" i="2" a="1"/>
  <c r="I2284" i="2" s="1"/>
  <c r="I2285" i="2" a="1"/>
  <c r="I2285" i="2" s="1"/>
  <c r="I2286" i="2" a="1"/>
  <c r="I2286" i="2" s="1"/>
  <c r="I2287" i="2" a="1"/>
  <c r="I2287" i="2" s="1"/>
  <c r="I2289" i="2" a="1"/>
  <c r="I2289" i="2" s="1"/>
  <c r="I2290" i="2" a="1"/>
  <c r="I2290" i="2" s="1"/>
  <c r="I2291" i="2" a="1"/>
  <c r="I2291" i="2"/>
  <c r="I2292" i="2" a="1"/>
  <c r="I2292" i="2" s="1"/>
  <c r="I2293" i="2" a="1"/>
  <c r="I2293" i="2" s="1"/>
  <c r="I2295" i="2" a="1"/>
  <c r="I2295" i="2" s="1"/>
  <c r="I2297" i="2" a="1"/>
  <c r="I2297" i="2" s="1"/>
  <c r="I2298" i="2" a="1"/>
  <c r="I2298" i="2" s="1"/>
  <c r="I2300" i="2" a="1"/>
  <c r="I2300" i="2" s="1"/>
  <c r="I2302" i="2" a="1"/>
  <c r="I2302" i="2" s="1"/>
  <c r="I2303" i="2" a="1"/>
  <c r="I2303" i="2"/>
  <c r="I2304" i="2" a="1"/>
  <c r="I2304" i="2" s="1"/>
  <c r="I2305" i="2" a="1"/>
  <c r="I2305" i="2" s="1"/>
  <c r="I2306" i="2" a="1"/>
  <c r="I2306" i="2" s="1"/>
  <c r="I2308" i="2" a="1"/>
  <c r="I2308" i="2"/>
  <c r="I2310" i="2" a="1"/>
  <c r="I2310" i="2" s="1"/>
  <c r="I2312" i="2" a="1"/>
  <c r="I2312" i="2" s="1"/>
  <c r="I2313" i="2" a="1"/>
  <c r="I2313" i="2" s="1"/>
  <c r="I2315" i="2" a="1"/>
  <c r="I2315" i="2"/>
  <c r="I2316" i="2" a="1"/>
  <c r="I2316" i="2" s="1"/>
  <c r="I2317" i="2" a="1"/>
  <c r="I2317" i="2" s="1"/>
  <c r="I2318" i="2" a="1"/>
  <c r="I2318" i="2" s="1"/>
  <c r="I2319" i="2" a="1"/>
  <c r="I2319" i="2" s="1"/>
  <c r="I2321" i="2" a="1"/>
  <c r="I2321" i="2" s="1"/>
  <c r="I2323" i="2" a="1"/>
  <c r="I2323" i="2" s="1"/>
  <c r="I2325" i="2" a="1"/>
  <c r="I2325" i="2" s="1"/>
  <c r="I2326" i="2" a="1"/>
  <c r="I2326" i="2" s="1"/>
  <c r="I2328" i="2" a="1"/>
  <c r="I2328" i="2" s="1"/>
  <c r="I2329" i="2" a="1"/>
  <c r="I2329" i="2" s="1"/>
  <c r="I2330" i="2" a="1"/>
  <c r="I2330" i="2" s="1"/>
  <c r="I2331" i="2" a="1"/>
  <c r="I2331" i="2" s="1"/>
  <c r="I2332" i="2" a="1"/>
  <c r="I2332" i="2" s="1"/>
  <c r="I2334" i="2" a="1"/>
  <c r="I2334" i="2" s="1"/>
  <c r="I2336" i="2" a="1"/>
  <c r="I2336" i="2" s="1"/>
  <c r="I2338" i="2" a="1"/>
  <c r="I2338" i="2"/>
  <c r="I2340" i="2" a="1"/>
  <c r="I2340" i="2" s="1"/>
  <c r="I2341" i="2" a="1"/>
  <c r="I2341" i="2" s="1"/>
  <c r="I2342" i="2" a="1"/>
  <c r="I2342" i="2" s="1"/>
  <c r="I2343" i="2" a="1"/>
  <c r="I2343" i="2" s="1"/>
  <c r="I2344" i="2" a="1"/>
  <c r="I2344" i="2" s="1"/>
  <c r="I2345" i="2" a="1"/>
  <c r="I2345" i="2" s="1"/>
  <c r="I2347" i="2" a="1"/>
  <c r="I2347" i="2" s="1"/>
  <c r="I2349" i="2" a="1"/>
  <c r="I2349" i="2"/>
  <c r="I2351" i="2" a="1"/>
  <c r="I2351" i="2" s="1"/>
  <c r="I2353" i="2" a="1"/>
  <c r="I2353" i="2" s="1"/>
  <c r="I2354" i="2" a="1"/>
  <c r="I2354" i="2" s="1"/>
  <c r="I2355" i="2" a="1"/>
  <c r="I2355" i="2"/>
  <c r="I2356" i="2" a="1"/>
  <c r="I2356" i="2" s="1"/>
  <c r="I2357" i="2" a="1"/>
  <c r="I2357" i="2" s="1"/>
  <c r="I2358" i="2" a="1"/>
  <c r="I2358" i="2" s="1"/>
  <c r="I2360" i="2" a="1"/>
  <c r="I2360" i="2"/>
  <c r="I2362" i="2" a="1"/>
  <c r="I2362" i="2" s="1"/>
  <c r="I2364" i="2" a="1"/>
  <c r="I2364" i="2" s="1"/>
  <c r="I2366" i="2" a="1"/>
  <c r="I2366" i="2" s="1"/>
  <c r="I2367" i="2" a="1"/>
  <c r="I2367" i="2" s="1"/>
  <c r="I2368" i="2" a="1"/>
  <c r="I2368" i="2" s="1"/>
  <c r="I2369" i="2" a="1"/>
  <c r="I2369" i="2" s="1"/>
  <c r="I2370" i="2" a="1"/>
  <c r="I2370" i="2" s="1"/>
  <c r="I2371" i="2" a="1"/>
  <c r="I2371" i="2" s="1"/>
  <c r="I2373" i="2" a="1"/>
  <c r="I2373" i="2" s="1"/>
  <c r="I2375" i="2" a="1"/>
  <c r="I2375" i="2" s="1"/>
  <c r="I2377" i="2" a="1"/>
  <c r="I2377" i="2" s="1"/>
  <c r="I2379" i="2" a="1"/>
  <c r="I2379" i="2" s="1"/>
  <c r="I2380" i="2" a="1"/>
  <c r="I2380" i="2" s="1"/>
  <c r="I2381" i="2" a="1"/>
  <c r="I2381" i="2" s="1"/>
  <c r="I2382" i="2" a="1"/>
  <c r="I2382" i="2" s="1"/>
  <c r="I2383" i="2" a="1"/>
  <c r="I2383" i="2"/>
  <c r="I2384" i="2" a="1"/>
  <c r="I2384" i="2" s="1"/>
  <c r="I2386" i="2" a="1"/>
  <c r="I2386" i="2" s="1"/>
  <c r="I2388" i="2" a="1"/>
  <c r="I2388" i="2" s="1"/>
  <c r="I2390" i="2" a="1"/>
  <c r="I2390" i="2" s="1"/>
  <c r="I2392" i="2" a="1"/>
  <c r="I2392" i="2" s="1"/>
  <c r="I2393" i="2" a="1"/>
  <c r="I2393" i="2" s="1"/>
  <c r="I2394" i="2" a="1"/>
  <c r="I2394" i="2" s="1"/>
  <c r="I2395" i="2" a="1"/>
  <c r="I2395" i="2"/>
  <c r="I2396" i="2" a="1"/>
  <c r="I2396" i="2" s="1"/>
  <c r="I2397" i="2" a="1"/>
  <c r="I2397" i="2" s="1"/>
  <c r="I2399" i="2" a="1"/>
  <c r="I2399" i="2" s="1"/>
  <c r="I2401" i="2" a="1"/>
  <c r="I2401" i="2" s="1"/>
  <c r="I2402" i="2" a="1"/>
  <c r="I2402" i="2" s="1"/>
  <c r="I2403" i="2" a="1"/>
  <c r="I2403" i="2" s="1"/>
  <c r="I2405" i="2" a="1"/>
  <c r="I2405" i="2" s="1"/>
  <c r="I2406" i="2" a="1"/>
  <c r="I2406" i="2"/>
  <c r="I2407" i="2" a="1"/>
  <c r="I2407" i="2" s="1"/>
  <c r="I2408" i="2" a="1"/>
  <c r="I2408" i="2" s="1"/>
  <c r="I2409" i="2" a="1"/>
  <c r="I2409" i="2" s="1"/>
  <c r="I2410" i="2" a="1"/>
  <c r="I2410" i="2" s="1"/>
  <c r="I2412" i="2" a="1"/>
  <c r="I2412" i="2" s="1"/>
  <c r="I2414" i="2" a="1"/>
  <c r="I2414" i="2" s="1"/>
  <c r="I2415" i="2" a="1"/>
  <c r="I2415" i="2" s="1"/>
  <c r="I2416" i="2" a="1"/>
  <c r="I2416" i="2"/>
  <c r="I2418" i="2" a="1"/>
  <c r="I2418" i="2" s="1"/>
  <c r="I2419" i="2" a="1"/>
  <c r="I2419" i="2" s="1"/>
  <c r="I2420" i="2" a="1"/>
  <c r="I2420" i="2" s="1"/>
  <c r="I2421" i="2" a="1"/>
  <c r="I2421" i="2" s="1"/>
  <c r="I2422" i="2" a="1"/>
  <c r="I2422" i="2" s="1"/>
  <c r="I2423" i="2" a="1"/>
  <c r="I2423" i="2" s="1"/>
  <c r="I2425" i="2" a="1"/>
  <c r="I2425" i="2" s="1"/>
  <c r="I2427" i="2" a="1"/>
  <c r="I2427" i="2"/>
  <c r="I2428" i="2" a="1"/>
  <c r="I2428" i="2" s="1"/>
  <c r="I2429" i="2" a="1"/>
  <c r="I2429" i="2" s="1"/>
  <c r="I2431" i="2" a="1"/>
  <c r="I2431" i="2" s="1"/>
  <c r="I2433" i="2" a="1"/>
  <c r="I2433" i="2" s="1"/>
  <c r="I2434" i="2" a="1"/>
  <c r="I2434" i="2" s="1"/>
  <c r="I2435" i="2" a="1"/>
  <c r="I2435" i="2" s="1"/>
  <c r="I2436" i="2" a="1"/>
  <c r="I2436" i="2" s="1"/>
  <c r="I2438" i="2" a="1"/>
  <c r="I2438" i="2"/>
  <c r="I2440" i="2" a="1"/>
  <c r="I2440" i="2" s="1"/>
  <c r="I2441" i="2" a="1"/>
  <c r="I2441" i="2" s="1"/>
  <c r="I2442" i="2" a="1"/>
  <c r="I2442" i="2" s="1"/>
  <c r="I2444" i="2" a="1"/>
  <c r="I2444" i="2" s="1"/>
  <c r="I2445" i="2" a="1"/>
  <c r="I2445" i="2" s="1"/>
  <c r="I2446" i="2" a="1"/>
  <c r="I2446" i="2" s="1"/>
  <c r="I2447" i="2" a="1"/>
  <c r="I2447" i="2" s="1"/>
  <c r="I2448" i="2" a="1"/>
  <c r="I2448" i="2"/>
  <c r="I2449" i="2" a="1"/>
  <c r="I2449" i="2" s="1"/>
  <c r="I2451" i="2" a="1"/>
  <c r="I2451" i="2" s="1"/>
  <c r="I2453" i="2" a="1"/>
  <c r="I2453" i="2" s="1"/>
  <c r="I2454" i="2" a="1"/>
  <c r="I2454" i="2" s="1"/>
  <c r="I2455" i="2" a="1"/>
  <c r="I2455" i="2" s="1"/>
  <c r="I2457" i="2" a="1"/>
  <c r="I2457" i="2" s="1"/>
  <c r="I2459" i="2" a="1"/>
  <c r="I2459" i="2" s="1"/>
  <c r="I2460" i="2" a="1"/>
  <c r="I2460" i="2"/>
  <c r="I2461" i="2" a="1"/>
  <c r="I2461" i="2" s="1"/>
  <c r="I2462" i="2" a="1"/>
  <c r="I2462" i="2" s="1"/>
  <c r="I2464" i="2" a="1"/>
  <c r="I2464" i="2" s="1"/>
  <c r="I2466" i="2" a="1"/>
  <c r="I2466" i="2" s="1"/>
  <c r="I2467" i="2" a="1"/>
  <c r="I2467" i="2" s="1"/>
  <c r="I2468" i="2" a="1"/>
  <c r="I2468" i="2" s="1"/>
  <c r="I2469" i="2" a="1"/>
  <c r="I2469" i="2" s="1"/>
  <c r="I2470" i="2" a="1"/>
  <c r="I2470" i="2"/>
  <c r="I2471" i="2" a="1"/>
  <c r="I2471" i="2" s="1"/>
  <c r="I2472" i="2" a="1"/>
  <c r="I2472" i="2" s="1"/>
  <c r="I2473" i="2" a="1"/>
  <c r="I2473" i="2" s="1"/>
  <c r="I2474" i="2" a="1"/>
  <c r="I2474" i="2" s="1"/>
  <c r="I2475" i="2" a="1"/>
  <c r="I2475" i="2" s="1"/>
  <c r="I2477" i="2" a="1"/>
  <c r="I2477" i="2" s="1"/>
  <c r="I2479" i="2" a="1"/>
  <c r="I2479" i="2" s="1"/>
  <c r="I2480" i="2" a="1"/>
  <c r="I2480" i="2"/>
  <c r="I2481" i="2" a="1"/>
  <c r="I2481" i="2" s="1"/>
  <c r="I2482" i="2" a="1"/>
  <c r="I2482" i="2" s="1"/>
  <c r="I2483" i="2" a="1"/>
  <c r="I2483" i="2" s="1"/>
  <c r="I2484" i="2" a="1"/>
  <c r="I2484" i="2" s="1"/>
  <c r="I2485" i="2" a="1"/>
  <c r="I2485" i="2" s="1"/>
  <c r="I2486" i="2" a="1"/>
  <c r="I2486" i="2" s="1"/>
  <c r="I2487" i="2" a="1"/>
  <c r="I2487" i="2" s="1"/>
  <c r="I2488" i="2" a="1"/>
  <c r="I2488" i="2"/>
  <c r="I2490" i="2" a="1"/>
  <c r="I2490" i="2" s="1"/>
  <c r="I2492" i="2" a="1"/>
  <c r="I2492" i="2" s="1"/>
  <c r="I2493" i="2" a="1"/>
  <c r="I2493" i="2" s="1"/>
  <c r="I2494" i="2" a="1"/>
  <c r="I2494" i="2" s="1"/>
  <c r="I2495" i="2" a="1"/>
  <c r="I2495" i="2" s="1"/>
  <c r="I2496" i="2" a="1"/>
  <c r="I2496" i="2" s="1"/>
  <c r="I2497" i="2" a="1"/>
  <c r="I2497" i="2" s="1"/>
  <c r="I2498" i="2" a="1"/>
  <c r="I2498" i="2"/>
  <c r="I2499" i="2" a="1"/>
  <c r="I2499" i="2" s="1"/>
  <c r="I2500" i="2" a="1"/>
  <c r="I2500" i="2" s="1"/>
  <c r="I2501" i="2" a="1"/>
  <c r="I2501" i="2" s="1"/>
  <c r="I2503" i="2" a="1"/>
  <c r="I2503" i="2" s="1"/>
  <c r="I2505" i="2" a="1"/>
  <c r="I2505" i="2" s="1"/>
  <c r="I2506" i="2" a="1"/>
  <c r="I2506" i="2" s="1"/>
  <c r="I2507" i="2" a="1"/>
  <c r="I2507" i="2" s="1"/>
  <c r="I2508" i="2" a="1"/>
  <c r="I2508" i="2"/>
  <c r="I2509" i="2" a="1"/>
  <c r="I2509" i="2" s="1"/>
  <c r="I2510" i="2" a="1"/>
  <c r="I2510" i="2" s="1"/>
  <c r="I2511" i="2" a="1"/>
  <c r="I2511" i="2" s="1"/>
  <c r="I2512" i="2" a="1"/>
  <c r="I2512" i="2" s="1"/>
  <c r="I2513" i="2" a="1"/>
  <c r="I2513" i="2" s="1"/>
  <c r="I2514" i="2" a="1"/>
  <c r="I2514" i="2" s="1"/>
  <c r="I2516" i="2" a="1"/>
  <c r="I2516" i="2" s="1"/>
  <c r="I2518" i="2" a="1"/>
  <c r="I2518" i="2"/>
  <c r="I2519" i="2" a="1"/>
  <c r="I2519" i="2" s="1"/>
  <c r="I2520" i="2" a="1"/>
  <c r="I2520" i="2" s="1"/>
  <c r="I2521" i="2" a="1"/>
  <c r="I2521" i="2" s="1"/>
  <c r="I2522" i="2" a="1"/>
  <c r="I2522" i="2" s="1"/>
  <c r="I2523" i="2" a="1"/>
  <c r="I2523" i="2" s="1"/>
  <c r="I2524" i="2" a="1"/>
  <c r="I2524" i="2" s="1"/>
  <c r="I2525" i="2" a="1"/>
  <c r="I2525" i="2" s="1"/>
  <c r="I2526" i="2" a="1"/>
  <c r="I2526" i="2"/>
  <c r="I2527" i="2" a="1"/>
  <c r="I2527" i="2" s="1"/>
  <c r="I2529" i="2" a="1"/>
  <c r="I2529" i="2" s="1"/>
  <c r="I2532" i="2" a="1"/>
  <c r="I2532" i="2" s="1"/>
  <c r="I2533" i="2" a="1"/>
  <c r="I2533" i="2" s="1"/>
  <c r="I2534" i="2" a="1"/>
  <c r="I2534" i="2" s="1"/>
  <c r="I2535" i="2" a="1"/>
  <c r="I2535" i="2" s="1"/>
  <c r="I2536" i="2" a="1"/>
  <c r="I2536" i="2" s="1"/>
  <c r="I2537" i="2" a="1"/>
  <c r="I2537" i="2"/>
  <c r="I2538" i="2" a="1"/>
  <c r="I2538" i="2" s="1"/>
  <c r="I2539" i="2" a="1"/>
  <c r="I2539" i="2" s="1"/>
  <c r="I2540" i="2" a="1"/>
  <c r="I2540" i="2" s="1"/>
  <c r="I2542" i="2" a="1"/>
  <c r="I2542" i="2" s="1"/>
  <c r="I2545" i="2" a="1"/>
  <c r="I2545" i="2" s="1"/>
  <c r="I2546" i="2" a="1"/>
  <c r="I2546" i="2" s="1"/>
  <c r="I2547" i="2" a="1"/>
  <c r="I2547" i="2" s="1"/>
  <c r="I2548" i="2" a="1"/>
  <c r="I2548" i="2"/>
  <c r="I2549" i="2" a="1"/>
  <c r="I2549" i="2" s="1"/>
  <c r="I2550" i="2" a="1"/>
  <c r="I2550" i="2" s="1"/>
  <c r="I2551" i="2" a="1"/>
  <c r="I2551" i="2" s="1"/>
  <c r="I2552" i="2" a="1"/>
  <c r="I2552" i="2" s="1"/>
  <c r="I2553" i="2" a="1"/>
  <c r="I2553" i="2" s="1"/>
  <c r="I2555" i="2" a="1"/>
  <c r="I2555" i="2" s="1"/>
  <c r="I2558" i="2" a="1"/>
  <c r="I2558" i="2" s="1"/>
  <c r="I2559" i="2" a="1"/>
  <c r="I2559" i="2"/>
  <c r="I2560" i="2" a="1"/>
  <c r="I2560" i="2" s="1"/>
  <c r="I2561" i="2" a="1"/>
  <c r="I2561" i="2" s="1"/>
  <c r="I2562" i="2" a="1"/>
  <c r="I2562" i="2" s="1"/>
  <c r="I2563" i="2" a="1"/>
  <c r="I2563" i="2" s="1"/>
  <c r="I2564" i="2" a="1"/>
  <c r="I2564" i="2" s="1"/>
  <c r="I2565" i="2" a="1"/>
  <c r="I2565" i="2" s="1"/>
  <c r="I2566" i="2" a="1"/>
  <c r="I2566" i="2" s="1"/>
  <c r="I2568" i="2" a="1"/>
  <c r="I2568" i="2"/>
  <c r="I2571" i="2" a="1"/>
  <c r="I2571" i="2" s="1"/>
  <c r="I2572" i="2" a="1"/>
  <c r="I2572" i="2" s="1"/>
  <c r="I2573" i="2" a="1"/>
  <c r="I2573" i="2" s="1"/>
  <c r="I2574" i="2" a="1"/>
  <c r="I2574" i="2" s="1"/>
  <c r="I2575" i="2" a="1"/>
  <c r="I2575" i="2" s="1"/>
  <c r="I2576" i="2" a="1"/>
  <c r="I2576" i="2" s="1"/>
  <c r="I2577" i="2" a="1"/>
  <c r="I2577" i="2" s="1"/>
  <c r="I2578" i="2" a="1"/>
  <c r="I2578" i="2"/>
  <c r="I2579" i="2" a="1"/>
  <c r="I2579" i="2" s="1"/>
  <c r="I2581" i="2" a="1"/>
  <c r="I2581" i="2" s="1"/>
  <c r="I2584" i="2" a="1"/>
  <c r="I2584" i="2" s="1"/>
  <c r="I2585" i="2" a="1"/>
  <c r="I2585" i="2" s="1"/>
  <c r="I2586" i="2" a="1"/>
  <c r="I2586" i="2" s="1"/>
  <c r="I2587" i="2" a="1"/>
  <c r="I2587" i="2" s="1"/>
  <c r="I2588" i="2" a="1"/>
  <c r="I2588" i="2" s="1"/>
  <c r="I2589" i="2" a="1"/>
  <c r="I2589" i="2" s="1"/>
  <c r="I2590" i="2" a="1"/>
  <c r="I2590" i="2" s="1"/>
  <c r="I2591" i="2" a="1"/>
  <c r="I2591" i="2" s="1"/>
  <c r="I2592" i="2" a="1"/>
  <c r="I2592" i="2" s="1"/>
  <c r="I2594" i="2" a="1"/>
  <c r="I2594" i="2" s="1"/>
  <c r="I2597" i="2" a="1"/>
  <c r="I2597" i="2" s="1"/>
  <c r="I2598" i="2" a="1"/>
  <c r="I2598" i="2" s="1"/>
  <c r="I2599" i="2" a="1"/>
  <c r="I2599" i="2" s="1"/>
  <c r="I2600" i="2" a="1"/>
  <c r="I2600" i="2" s="1"/>
  <c r="I2601" i="2" a="1"/>
  <c r="I2601" i="2" s="1"/>
  <c r="I2602" i="2" a="1"/>
  <c r="I2602" i="2" s="1"/>
  <c r="I2603" i="2" a="1"/>
  <c r="I2603" i="2" s="1"/>
  <c r="I2604" i="2" a="1"/>
  <c r="I2604" i="2" s="1"/>
  <c r="I2605" i="2" a="1"/>
  <c r="I2605" i="2" s="1"/>
  <c r="I2607" i="2" a="1"/>
  <c r="I2607" i="2" s="1"/>
  <c r="I2610" i="2" a="1"/>
  <c r="I2610" i="2" s="1"/>
  <c r="I2611" i="2" a="1"/>
  <c r="I2611" i="2" s="1"/>
  <c r="I2612" i="2" a="1"/>
  <c r="I2612" i="2" s="1"/>
  <c r="I2613" i="2" a="1"/>
  <c r="I2613" i="2" s="1"/>
  <c r="I2614" i="2" a="1"/>
  <c r="I2614" i="2" s="1"/>
  <c r="I2615" i="2" a="1"/>
  <c r="I2615" i="2" s="1"/>
  <c r="I2616" i="2" a="1"/>
  <c r="I2616" i="2" s="1"/>
  <c r="I2617" i="2" a="1"/>
  <c r="I2617" i="2" s="1"/>
  <c r="I2618" i="2" a="1"/>
  <c r="I2618" i="2" s="1"/>
  <c r="I2620" i="2" a="1"/>
  <c r="I2620" i="2" s="1"/>
  <c r="I2623" i="2" a="1"/>
  <c r="I2623" i="2" s="1"/>
  <c r="I2624" i="2" a="1"/>
  <c r="I2624" i="2" s="1"/>
  <c r="I2626" i="2" a="1"/>
  <c r="I2626" i="2" s="1"/>
  <c r="I2628" i="2" a="1"/>
  <c r="I2628" i="2" s="1"/>
  <c r="I2629" i="2" a="1"/>
  <c r="I2629" i="2" s="1"/>
  <c r="I2630" i="2" a="1"/>
  <c r="I2630" i="2" s="1"/>
  <c r="I2631" i="2" a="1"/>
  <c r="I2631" i="2" s="1"/>
  <c r="I2633" i="2" a="1"/>
  <c r="I2633" i="2" s="1"/>
  <c r="I2636" i="2" a="1"/>
  <c r="I2636" i="2" s="1"/>
  <c r="I2637" i="2" a="1"/>
  <c r="I2637" i="2" s="1"/>
  <c r="I2638" i="2" a="1"/>
  <c r="I2638" i="2" s="1"/>
  <c r="I2639" i="2" a="1"/>
  <c r="I2639" i="2" s="1"/>
  <c r="I2640" i="2" a="1"/>
  <c r="I2640" i="2" s="1"/>
  <c r="I2641" i="2" a="1"/>
  <c r="I2641" i="2" s="1"/>
  <c r="I2642" i="2" a="1"/>
  <c r="I2642" i="2" s="1"/>
  <c r="I2643" i="2" a="1"/>
  <c r="I2643" i="2" s="1"/>
  <c r="I2644" i="2" a="1"/>
  <c r="I2644" i="2" s="1"/>
  <c r="I2646" i="2" a="1"/>
  <c r="I2646" i="2" s="1"/>
  <c r="I2649" i="2" a="1"/>
  <c r="I2649" i="2" s="1"/>
  <c r="I2650" i="2" a="1"/>
  <c r="I2650" i="2" s="1"/>
  <c r="I2651" i="2" a="1"/>
  <c r="I2651" i="2" s="1"/>
  <c r="I2652" i="2" a="1"/>
  <c r="I2652" i="2" s="1"/>
  <c r="I2653" i="2" a="1"/>
  <c r="I2653" i="2" s="1"/>
  <c r="I2654" i="2" a="1"/>
  <c r="I2654" i="2" s="1"/>
  <c r="I2655" i="2" a="1"/>
  <c r="I2655" i="2" s="1"/>
  <c r="I2656" i="2" a="1"/>
  <c r="I2656" i="2" s="1"/>
  <c r="I2657" i="2" a="1"/>
  <c r="I2657" i="2" s="1"/>
  <c r="I2659" i="2" a="1"/>
  <c r="I2659" i="2" s="1"/>
  <c r="I2662" i="2" a="1"/>
  <c r="I2662" i="2" s="1"/>
  <c r="I2663" i="2" a="1"/>
  <c r="I2663" i="2" s="1"/>
  <c r="I2665" i="2" a="1"/>
  <c r="I2665" i="2" s="1"/>
  <c r="I2666" i="2" a="1"/>
  <c r="I2666" i="2" s="1"/>
  <c r="I2667" i="2" a="1"/>
  <c r="I2667" i="2" s="1"/>
  <c r="I2668" i="2" a="1"/>
  <c r="I2668" i="2" s="1"/>
  <c r="I2669" i="2" a="1"/>
  <c r="I2669" i="2" s="1"/>
  <c r="I2670" i="2" a="1"/>
  <c r="I2670" i="2" s="1"/>
  <c r="I2672" i="2" a="1"/>
  <c r="I2672" i="2" s="1"/>
  <c r="I2675" i="2" a="1"/>
  <c r="I2675" i="2" s="1"/>
  <c r="I2676" i="2" a="1"/>
  <c r="I2676" i="2" s="1"/>
  <c r="I2678" i="2" a="1"/>
  <c r="I2678" i="2" s="1"/>
  <c r="I2679" i="2" a="1"/>
  <c r="I2679" i="2" s="1"/>
  <c r="I2680" i="2" a="1"/>
  <c r="I2680" i="2" s="1"/>
  <c r="I2681" i="2" a="1"/>
  <c r="I2681" i="2" s="1"/>
  <c r="I2682" i="2" a="1"/>
  <c r="I2682" i="2" s="1"/>
  <c r="I2683" i="2" a="1"/>
  <c r="I2683" i="2" s="1"/>
  <c r="I2685" i="2" a="1"/>
  <c r="I2685" i="2" s="1"/>
  <c r="I2688" i="2" a="1"/>
  <c r="I2688" i="2" s="1"/>
  <c r="I2689" i="2" a="1"/>
  <c r="I2689" i="2" s="1"/>
  <c r="I2691" i="2" a="1"/>
  <c r="I2691" i="2" s="1"/>
  <c r="I2692" i="2" a="1"/>
  <c r="I2692" i="2" s="1"/>
  <c r="Z3" i="7" l="1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" i="7"/>
  <c r="Y2689" i="7"/>
  <c r="Y2690" i="7"/>
  <c r="Y2691" i="7"/>
  <c r="Y269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" i="7"/>
  <c r="X2323" i="7"/>
  <c r="X2324" i="7"/>
  <c r="X2325" i="7"/>
  <c r="X2326" i="7"/>
  <c r="X2327" i="7"/>
  <c r="X2328" i="7"/>
  <c r="X2329" i="7"/>
  <c r="X2330" i="7"/>
  <c r="X2331" i="7"/>
  <c r="X2332" i="7"/>
  <c r="X2333" i="7"/>
  <c r="X2334" i="7"/>
  <c r="X2335" i="7"/>
  <c r="X2336" i="7"/>
  <c r="X2337" i="7"/>
  <c r="X2338" i="7"/>
  <c r="X2339" i="7"/>
  <c r="X2340" i="7"/>
  <c r="X2341" i="7"/>
  <c r="X2342" i="7"/>
  <c r="X2343" i="7"/>
  <c r="X2344" i="7"/>
  <c r="X2345" i="7"/>
  <c r="X2346" i="7"/>
  <c r="X2347" i="7"/>
  <c r="X2348" i="7"/>
  <c r="X2349" i="7"/>
  <c r="X2350" i="7"/>
  <c r="X2351" i="7"/>
  <c r="X2352" i="7"/>
  <c r="X2353" i="7"/>
  <c r="X2354" i="7"/>
  <c r="X2355" i="7"/>
  <c r="X2356" i="7"/>
  <c r="X2357" i="7"/>
  <c r="X2358" i="7"/>
  <c r="X2359" i="7"/>
  <c r="X2360" i="7"/>
  <c r="X2361" i="7"/>
  <c r="X2362" i="7"/>
  <c r="X2363" i="7"/>
  <c r="X2364" i="7"/>
  <c r="X2365" i="7"/>
  <c r="X2366" i="7"/>
  <c r="X2367" i="7"/>
  <c r="X2368" i="7"/>
  <c r="X2369" i="7"/>
  <c r="X2370" i="7"/>
  <c r="X2371" i="7"/>
  <c r="X2372" i="7"/>
  <c r="X2373" i="7"/>
  <c r="X2374" i="7"/>
  <c r="X2375" i="7"/>
  <c r="X2376" i="7"/>
  <c r="X2377" i="7"/>
  <c r="X2378" i="7"/>
  <c r="X2379" i="7"/>
  <c r="X2380" i="7"/>
  <c r="X2381" i="7"/>
  <c r="X2382" i="7"/>
  <c r="X2383" i="7"/>
  <c r="X2384" i="7"/>
  <c r="X2385" i="7"/>
  <c r="X2386" i="7"/>
  <c r="X2387" i="7"/>
  <c r="X2388" i="7"/>
  <c r="X2389" i="7"/>
  <c r="X2390" i="7"/>
  <c r="X2391" i="7"/>
  <c r="X2392" i="7"/>
  <c r="X2393" i="7"/>
  <c r="X2394" i="7"/>
  <c r="X2395" i="7"/>
  <c r="X2396" i="7"/>
  <c r="X2397" i="7"/>
  <c r="X2398" i="7"/>
  <c r="X2399" i="7"/>
  <c r="X2400" i="7"/>
  <c r="X2401" i="7"/>
  <c r="X2402" i="7"/>
  <c r="X2403" i="7"/>
  <c r="X2404" i="7"/>
  <c r="X2405" i="7"/>
  <c r="X2406" i="7"/>
  <c r="X2407" i="7"/>
  <c r="X2408" i="7"/>
  <c r="X2409" i="7"/>
  <c r="X2410" i="7"/>
  <c r="X2411" i="7"/>
  <c r="X2412" i="7"/>
  <c r="X2413" i="7"/>
  <c r="X2414" i="7"/>
  <c r="X2415" i="7"/>
  <c r="X2416" i="7"/>
  <c r="X2417" i="7"/>
  <c r="X2418" i="7"/>
  <c r="X2419" i="7"/>
  <c r="X2420" i="7"/>
  <c r="X2421" i="7"/>
  <c r="X2422" i="7"/>
  <c r="X2423" i="7"/>
  <c r="X2424" i="7"/>
  <c r="X2425" i="7"/>
  <c r="X2426" i="7"/>
  <c r="X2427" i="7"/>
  <c r="X2428" i="7"/>
  <c r="X2429" i="7"/>
  <c r="X2430" i="7"/>
  <c r="X2431" i="7"/>
  <c r="X2432" i="7"/>
  <c r="X2433" i="7"/>
  <c r="X2434" i="7"/>
  <c r="X2435" i="7"/>
  <c r="X2436" i="7"/>
  <c r="X2437" i="7"/>
  <c r="X2438" i="7"/>
  <c r="X2439" i="7"/>
  <c r="X2440" i="7"/>
  <c r="X2441" i="7"/>
  <c r="X2442" i="7"/>
  <c r="X2443" i="7"/>
  <c r="X2444" i="7"/>
  <c r="X2445" i="7"/>
  <c r="X2446" i="7"/>
  <c r="X2447" i="7"/>
  <c r="X2448" i="7"/>
  <c r="X2449" i="7"/>
  <c r="X2450" i="7"/>
  <c r="X2451" i="7"/>
  <c r="X2452" i="7"/>
  <c r="X2453" i="7"/>
  <c r="X2454" i="7"/>
  <c r="X2455" i="7"/>
  <c r="X2456" i="7"/>
  <c r="X2457" i="7"/>
  <c r="X2458" i="7"/>
  <c r="X2459" i="7"/>
  <c r="X2460" i="7"/>
  <c r="X2461" i="7"/>
  <c r="X2462" i="7"/>
  <c r="X2463" i="7"/>
  <c r="X2464" i="7"/>
  <c r="X2465" i="7"/>
  <c r="X2466" i="7"/>
  <c r="X2467" i="7"/>
  <c r="X2468" i="7"/>
  <c r="X2469" i="7"/>
  <c r="X2470" i="7"/>
  <c r="X2471" i="7"/>
  <c r="X2472" i="7"/>
  <c r="X2473" i="7"/>
  <c r="X2474" i="7"/>
  <c r="X2475" i="7"/>
  <c r="X2476" i="7"/>
  <c r="X2477" i="7"/>
  <c r="X2478" i="7"/>
  <c r="X2479" i="7"/>
  <c r="X2480" i="7"/>
  <c r="X2481" i="7"/>
  <c r="X2482" i="7"/>
  <c r="X2483" i="7"/>
  <c r="X2484" i="7"/>
  <c r="X2485" i="7"/>
  <c r="X2486" i="7"/>
  <c r="X2487" i="7"/>
  <c r="X2488" i="7"/>
  <c r="X2489" i="7"/>
  <c r="X2490" i="7"/>
  <c r="X2491" i="7"/>
  <c r="X2492" i="7"/>
  <c r="X2493" i="7"/>
  <c r="X2494" i="7"/>
  <c r="X2495" i="7"/>
  <c r="X2496" i="7"/>
  <c r="X2497" i="7"/>
  <c r="X2498" i="7"/>
  <c r="X2499" i="7"/>
  <c r="X2500" i="7"/>
  <c r="X2501" i="7"/>
  <c r="X2502" i="7"/>
  <c r="X2503" i="7"/>
  <c r="X2504" i="7"/>
  <c r="X2505" i="7"/>
  <c r="X2506" i="7"/>
  <c r="X2507" i="7"/>
  <c r="X2508" i="7"/>
  <c r="X2509" i="7"/>
  <c r="X2510" i="7"/>
  <c r="X2511" i="7"/>
  <c r="X2512" i="7"/>
  <c r="X2513" i="7"/>
  <c r="X2514" i="7"/>
  <c r="X2515" i="7"/>
  <c r="X2516" i="7"/>
  <c r="X2517" i="7"/>
  <c r="X2518" i="7"/>
  <c r="X2519" i="7"/>
  <c r="X2520" i="7"/>
  <c r="X2521" i="7"/>
  <c r="X2522" i="7"/>
  <c r="X2523" i="7"/>
  <c r="X2524" i="7"/>
  <c r="X2525" i="7"/>
  <c r="X2526" i="7"/>
  <c r="X2527" i="7"/>
  <c r="X2528" i="7"/>
  <c r="X2529" i="7"/>
  <c r="X2530" i="7"/>
  <c r="X2531" i="7"/>
  <c r="X2532" i="7"/>
  <c r="X2533" i="7"/>
  <c r="X2534" i="7"/>
  <c r="X2535" i="7"/>
  <c r="X2536" i="7"/>
  <c r="X2537" i="7"/>
  <c r="X2538" i="7"/>
  <c r="X2539" i="7"/>
  <c r="X2540" i="7"/>
  <c r="X2541" i="7"/>
  <c r="X2542" i="7"/>
  <c r="X2543" i="7"/>
  <c r="X2544" i="7"/>
  <c r="X2545" i="7"/>
  <c r="X2546" i="7"/>
  <c r="X2547" i="7"/>
  <c r="X2548" i="7"/>
  <c r="X2549" i="7"/>
  <c r="X2550" i="7"/>
  <c r="X2551" i="7"/>
  <c r="X2552" i="7"/>
  <c r="X2553" i="7"/>
  <c r="X2554" i="7"/>
  <c r="X2555" i="7"/>
  <c r="X2556" i="7"/>
  <c r="X2557" i="7"/>
  <c r="X2558" i="7"/>
  <c r="X2559" i="7"/>
  <c r="X2560" i="7"/>
  <c r="X2561" i="7"/>
  <c r="X2562" i="7"/>
  <c r="X2563" i="7"/>
  <c r="X2564" i="7"/>
  <c r="X2565" i="7"/>
  <c r="X2566" i="7"/>
  <c r="X2567" i="7"/>
  <c r="X2568" i="7"/>
  <c r="X2569" i="7"/>
  <c r="X2570" i="7"/>
  <c r="X2571" i="7"/>
  <c r="X2572" i="7"/>
  <c r="X2573" i="7"/>
  <c r="X2574" i="7"/>
  <c r="X2575" i="7"/>
  <c r="X2576" i="7"/>
  <c r="X2577" i="7"/>
  <c r="X2578" i="7"/>
  <c r="X2579" i="7"/>
  <c r="X2580" i="7"/>
  <c r="X2581" i="7"/>
  <c r="X2582" i="7"/>
  <c r="X2583" i="7"/>
  <c r="X2584" i="7"/>
  <c r="X2585" i="7"/>
  <c r="X2586" i="7"/>
  <c r="X2587" i="7"/>
  <c r="X2588" i="7"/>
  <c r="X2589" i="7"/>
  <c r="X2590" i="7"/>
  <c r="X2591" i="7"/>
  <c r="X2592" i="7"/>
  <c r="X2593" i="7"/>
  <c r="X2594" i="7"/>
  <c r="X2595" i="7"/>
  <c r="X2596" i="7"/>
  <c r="X2597" i="7"/>
  <c r="X2598" i="7"/>
  <c r="X2599" i="7"/>
  <c r="X2600" i="7"/>
  <c r="X2601" i="7"/>
  <c r="X2602" i="7"/>
  <c r="X2603" i="7"/>
  <c r="X2604" i="7"/>
  <c r="X2605" i="7"/>
  <c r="X2606" i="7"/>
  <c r="X2607" i="7"/>
  <c r="X2608" i="7"/>
  <c r="X2609" i="7"/>
  <c r="X2610" i="7"/>
  <c r="X2611" i="7"/>
  <c r="X2612" i="7"/>
  <c r="X2613" i="7"/>
  <c r="X2614" i="7"/>
  <c r="X2615" i="7"/>
  <c r="X2616" i="7"/>
  <c r="X2617" i="7"/>
  <c r="X2618" i="7"/>
  <c r="X2619" i="7"/>
  <c r="X2620" i="7"/>
  <c r="X2621" i="7"/>
  <c r="X2622" i="7"/>
  <c r="X2623" i="7"/>
  <c r="X2624" i="7"/>
  <c r="X2625" i="7"/>
  <c r="X2626" i="7"/>
  <c r="X2627" i="7"/>
  <c r="X2628" i="7"/>
  <c r="X2629" i="7"/>
  <c r="X2630" i="7"/>
  <c r="X2631" i="7"/>
  <c r="X2632" i="7"/>
  <c r="X2633" i="7"/>
  <c r="X2634" i="7"/>
  <c r="X2635" i="7"/>
  <c r="X2636" i="7"/>
  <c r="X2637" i="7"/>
  <c r="X2638" i="7"/>
  <c r="X2639" i="7"/>
  <c r="X2640" i="7"/>
  <c r="X2641" i="7"/>
  <c r="X2642" i="7"/>
  <c r="X2643" i="7"/>
  <c r="X2644" i="7"/>
  <c r="X2645" i="7"/>
  <c r="X2646" i="7"/>
  <c r="X2647" i="7"/>
  <c r="X2648" i="7"/>
  <c r="X2649" i="7"/>
  <c r="X2650" i="7"/>
  <c r="X2651" i="7"/>
  <c r="X2652" i="7"/>
  <c r="X2653" i="7"/>
  <c r="X2654" i="7"/>
  <c r="X2655" i="7"/>
  <c r="X2656" i="7"/>
  <c r="X2657" i="7"/>
  <c r="X2658" i="7"/>
  <c r="X2659" i="7"/>
  <c r="X2660" i="7"/>
  <c r="X2661" i="7"/>
  <c r="X2662" i="7"/>
  <c r="X2663" i="7"/>
  <c r="X2664" i="7"/>
  <c r="X2665" i="7"/>
  <c r="X2666" i="7"/>
  <c r="X2667" i="7"/>
  <c r="X2668" i="7"/>
  <c r="X2669" i="7"/>
  <c r="X2670" i="7"/>
  <c r="X2671" i="7"/>
  <c r="X2672" i="7"/>
  <c r="X2673" i="7"/>
  <c r="X2674" i="7"/>
  <c r="X2675" i="7"/>
  <c r="X2676" i="7"/>
  <c r="X2677" i="7"/>
  <c r="X2678" i="7"/>
  <c r="X2679" i="7"/>
  <c r="X2680" i="7"/>
  <c r="X2681" i="7"/>
  <c r="X2682" i="7"/>
  <c r="X2683" i="7"/>
  <c r="X2684" i="7"/>
  <c r="X2685" i="7"/>
  <c r="X2686" i="7"/>
  <c r="X2687" i="7"/>
  <c r="X2688" i="7"/>
  <c r="X2689" i="7"/>
  <c r="X2690" i="7"/>
  <c r="X2691" i="7"/>
  <c r="X269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6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6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6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X2017" i="7"/>
  <c r="X2018" i="7"/>
  <c r="X2019" i="7"/>
  <c r="X2020" i="7"/>
  <c r="X2021" i="7"/>
  <c r="X2022" i="7"/>
  <c r="X2023" i="7"/>
  <c r="X2024" i="7"/>
  <c r="X2025" i="7"/>
  <c r="X2026" i="7"/>
  <c r="X2027" i="7"/>
  <c r="X2028" i="7"/>
  <c r="X2029" i="7"/>
  <c r="X2030" i="7"/>
  <c r="X2031" i="7"/>
  <c r="X2032" i="7"/>
  <c r="X2033" i="7"/>
  <c r="X2034" i="7"/>
  <c r="X2035" i="7"/>
  <c r="X2036" i="7"/>
  <c r="X2037" i="7"/>
  <c r="X2038" i="7"/>
  <c r="X2039" i="7"/>
  <c r="X2040" i="7"/>
  <c r="X2041" i="7"/>
  <c r="X2042" i="7"/>
  <c r="X2043" i="7"/>
  <c r="X2044" i="7"/>
  <c r="X2045" i="7"/>
  <c r="X2046" i="7"/>
  <c r="X2047" i="7"/>
  <c r="X2048" i="7"/>
  <c r="X2049" i="7"/>
  <c r="X2050" i="7"/>
  <c r="X2051" i="7"/>
  <c r="X2052" i="7"/>
  <c r="X2053" i="7"/>
  <c r="X2054" i="7"/>
  <c r="X2055" i="7"/>
  <c r="X2056" i="7"/>
  <c r="X2057" i="7"/>
  <c r="X2058" i="7"/>
  <c r="X2059" i="7"/>
  <c r="X2060" i="7"/>
  <c r="X2061" i="7"/>
  <c r="X2062" i="7"/>
  <c r="X2063" i="7"/>
  <c r="X2064" i="7"/>
  <c r="X2065" i="7"/>
  <c r="X2066" i="7"/>
  <c r="X2067" i="7"/>
  <c r="X2068" i="7"/>
  <c r="X2069" i="7"/>
  <c r="X2070" i="7"/>
  <c r="X2071" i="7"/>
  <c r="X2072" i="7"/>
  <c r="X2073" i="7"/>
  <c r="X2074" i="7"/>
  <c r="X2075" i="7"/>
  <c r="X2076" i="7"/>
  <c r="X2077" i="7"/>
  <c r="X2078" i="7"/>
  <c r="X2079" i="7"/>
  <c r="X2080" i="7"/>
  <c r="X2081" i="7"/>
  <c r="X2082" i="7"/>
  <c r="X2083" i="7"/>
  <c r="X2084" i="7"/>
  <c r="X2085" i="7"/>
  <c r="X2086" i="7"/>
  <c r="X2087" i="7"/>
  <c r="X2088" i="7"/>
  <c r="X2089" i="7"/>
  <c r="X2090" i="7"/>
  <c r="X2091" i="7"/>
  <c r="X2092" i="7"/>
  <c r="X2093" i="7"/>
  <c r="X2094" i="7"/>
  <c r="X2095" i="7"/>
  <c r="X2096" i="7"/>
  <c r="X2097" i="7"/>
  <c r="X2098" i="7"/>
  <c r="X2099" i="7"/>
  <c r="X2100" i="7"/>
  <c r="X2101" i="7"/>
  <c r="X2102" i="7"/>
  <c r="X2103" i="7"/>
  <c r="X2104" i="7"/>
  <c r="X2105" i="7"/>
  <c r="X2106" i="7"/>
  <c r="X2107" i="7"/>
  <c r="X2108" i="7"/>
  <c r="X2109" i="7"/>
  <c r="X2110" i="7"/>
  <c r="X2111" i="7"/>
  <c r="X2112" i="7"/>
  <c r="X2113" i="7"/>
  <c r="X2114" i="7"/>
  <c r="X2115" i="7"/>
  <c r="X2116" i="7"/>
  <c r="X2117" i="7"/>
  <c r="X2118" i="7"/>
  <c r="X2119" i="7"/>
  <c r="X2120" i="7"/>
  <c r="X2121" i="7"/>
  <c r="X2122" i="7"/>
  <c r="X2123" i="7"/>
  <c r="X2124" i="7"/>
  <c r="X2125" i="7"/>
  <c r="X2126" i="7"/>
  <c r="X2127" i="7"/>
  <c r="X2128" i="7"/>
  <c r="X2129" i="7"/>
  <c r="X2130" i="7"/>
  <c r="X2131" i="7"/>
  <c r="X2132" i="7"/>
  <c r="X2133" i="7"/>
  <c r="X2134" i="7"/>
  <c r="X2135" i="7"/>
  <c r="X2136" i="7"/>
  <c r="X2137" i="7"/>
  <c r="X2138" i="7"/>
  <c r="X2139" i="7"/>
  <c r="X2140" i="7"/>
  <c r="X2141" i="7"/>
  <c r="X2142" i="7"/>
  <c r="X2143" i="7"/>
  <c r="X2144" i="7"/>
  <c r="X2145" i="7"/>
  <c r="X2146" i="7"/>
  <c r="X2147" i="7"/>
  <c r="X2148" i="7"/>
  <c r="X2149" i="7"/>
  <c r="X2150" i="7"/>
  <c r="X2151" i="7"/>
  <c r="X2152" i="7"/>
  <c r="X2153" i="7"/>
  <c r="X2154" i="7"/>
  <c r="X2155" i="7"/>
  <c r="X2156" i="7"/>
  <c r="X2157" i="7"/>
  <c r="X2158" i="7"/>
  <c r="X2159" i="7"/>
  <c r="X2160" i="7"/>
  <c r="X2161" i="7"/>
  <c r="X2162" i="7"/>
  <c r="X2163" i="7"/>
  <c r="X2164" i="7"/>
  <c r="X2165" i="7"/>
  <c r="X2166" i="7"/>
  <c r="X2167" i="7"/>
  <c r="X2168" i="7"/>
  <c r="X2169" i="7"/>
  <c r="X2170" i="7"/>
  <c r="X2171" i="7"/>
  <c r="X2172" i="7"/>
  <c r="X2173" i="7"/>
  <c r="X2174" i="7"/>
  <c r="X2175" i="7"/>
  <c r="X2176" i="7"/>
  <c r="X2177" i="7"/>
  <c r="X2178" i="7"/>
  <c r="X2179" i="7"/>
  <c r="X2180" i="7"/>
  <c r="X2181" i="7"/>
  <c r="X2182" i="7"/>
  <c r="X2183" i="7"/>
  <c r="X2184" i="7"/>
  <c r="X2185" i="7"/>
  <c r="X2186" i="7"/>
  <c r="X2187" i="7"/>
  <c r="X2188" i="7"/>
  <c r="X2189" i="7"/>
  <c r="X2190" i="7"/>
  <c r="X2191" i="7"/>
  <c r="X2192" i="7"/>
  <c r="X2193" i="7"/>
  <c r="X2194" i="7"/>
  <c r="X2195" i="7"/>
  <c r="X2196" i="7"/>
  <c r="X2197" i="7"/>
  <c r="X2198" i="7"/>
  <c r="X2199" i="7"/>
  <c r="X2200" i="7"/>
  <c r="X2201" i="7"/>
  <c r="X2202" i="7"/>
  <c r="X2203" i="7"/>
  <c r="X2204" i="7"/>
  <c r="X2205" i="7"/>
  <c r="X2206" i="7"/>
  <c r="X2207" i="7"/>
  <c r="X2208" i="7"/>
  <c r="X2209" i="7"/>
  <c r="X2210" i="7"/>
  <c r="X2211" i="7"/>
  <c r="X2212" i="7"/>
  <c r="X2213" i="7"/>
  <c r="X2214" i="7"/>
  <c r="X2215" i="7"/>
  <c r="X2216" i="7"/>
  <c r="X2217" i="7"/>
  <c r="X2218" i="7"/>
  <c r="X2219" i="7"/>
  <c r="X2220" i="7"/>
  <c r="X2221" i="7"/>
  <c r="X2222" i="7"/>
  <c r="X2223" i="7"/>
  <c r="X2224" i="7"/>
  <c r="X2225" i="7"/>
  <c r="X2226" i="7"/>
  <c r="X2227" i="7"/>
  <c r="X2228" i="7"/>
  <c r="X2229" i="7"/>
  <c r="X2230" i="7"/>
  <c r="X2231" i="7"/>
  <c r="X2232" i="7"/>
  <c r="X2233" i="7"/>
  <c r="X2234" i="7"/>
  <c r="X2235" i="7"/>
  <c r="X2236" i="7"/>
  <c r="X2237" i="7"/>
  <c r="X2238" i="7"/>
  <c r="X2239" i="7"/>
  <c r="X2240" i="7"/>
  <c r="X2241" i="7"/>
  <c r="X2242" i="7"/>
  <c r="X2243" i="7"/>
  <c r="X2244" i="7"/>
  <c r="X2245" i="7"/>
  <c r="X2246" i="7"/>
  <c r="X2247" i="7"/>
  <c r="X2248" i="7"/>
  <c r="X2249" i="7"/>
  <c r="X2250" i="7"/>
  <c r="X2251" i="7"/>
  <c r="X2252" i="7"/>
  <c r="X2253" i="7"/>
  <c r="X2254" i="7"/>
  <c r="X2255" i="7"/>
  <c r="X2256" i="7"/>
  <c r="X2257" i="7"/>
  <c r="X2258" i="7"/>
  <c r="X2259" i="7"/>
  <c r="X2260" i="7"/>
  <c r="X2261" i="7"/>
  <c r="X2262" i="7"/>
  <c r="X2263" i="7"/>
  <c r="X2264" i="7"/>
  <c r="X2265" i="7"/>
  <c r="X2266" i="7"/>
  <c r="X2267" i="7"/>
  <c r="X2268" i="7"/>
  <c r="X2269" i="7"/>
  <c r="X2270" i="7"/>
  <c r="X2271" i="7"/>
  <c r="X2272" i="7"/>
  <c r="X2273" i="7"/>
  <c r="X2274" i="7"/>
  <c r="X2275" i="7"/>
  <c r="X2276" i="7"/>
  <c r="X2277" i="7"/>
  <c r="X2278" i="7"/>
  <c r="X2279" i="7"/>
  <c r="X2280" i="7"/>
  <c r="X2281" i="7"/>
  <c r="X2282" i="7"/>
  <c r="X2283" i="7"/>
  <c r="X2284" i="7"/>
  <c r="X2285" i="7"/>
  <c r="X2286" i="7"/>
  <c r="X2287" i="7"/>
  <c r="X2288" i="7"/>
  <c r="X2289" i="7"/>
  <c r="X2290" i="7"/>
  <c r="X2291" i="7"/>
  <c r="X2292" i="7"/>
  <c r="X2293" i="7"/>
  <c r="X2294" i="7"/>
  <c r="X2295" i="7"/>
  <c r="X2296" i="7"/>
  <c r="X2297" i="7"/>
  <c r="X2298" i="7"/>
  <c r="X2299" i="7"/>
  <c r="X2300" i="7"/>
  <c r="X2301" i="7"/>
  <c r="X2302" i="7"/>
  <c r="X2303" i="7"/>
  <c r="X2304" i="7"/>
  <c r="X2305" i="7"/>
  <c r="X2306" i="7"/>
  <c r="X2307" i="7"/>
  <c r="X2308" i="7"/>
  <c r="X2309" i="7"/>
  <c r="X2310" i="7"/>
  <c r="X2311" i="7"/>
  <c r="X2312" i="7"/>
  <c r="X2313" i="7"/>
  <c r="X2314" i="7"/>
  <c r="X2315" i="7"/>
  <c r="X2316" i="7"/>
  <c r="X2317" i="7"/>
  <c r="X2318" i="7"/>
  <c r="X2319" i="7"/>
  <c r="X2320" i="7"/>
  <c r="X2321" i="7"/>
  <c r="X2322" i="7"/>
  <c r="X2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W1596" i="7"/>
  <c r="W1597" i="7"/>
  <c r="W1598" i="7"/>
  <c r="W1599" i="7"/>
  <c r="W1600" i="7"/>
  <c r="W1601" i="7"/>
  <c r="W1602" i="7"/>
  <c r="W1603" i="7"/>
  <c r="W1604" i="7"/>
  <c r="W1605" i="7"/>
  <c r="W1606" i="7"/>
  <c r="W1607" i="7"/>
  <c r="W1608" i="7"/>
  <c r="W1609" i="7"/>
  <c r="W1610" i="7"/>
  <c r="W1611" i="7"/>
  <c r="W1612" i="7"/>
  <c r="W1613" i="7"/>
  <c r="W1614" i="7"/>
  <c r="W1615" i="7"/>
  <c r="W1616" i="7"/>
  <c r="W1617" i="7"/>
  <c r="W1618" i="7"/>
  <c r="W1619" i="7"/>
  <c r="W1620" i="7"/>
  <c r="W1621" i="7"/>
  <c r="W1622" i="7"/>
  <c r="W1623" i="7"/>
  <c r="W1624" i="7"/>
  <c r="W1625" i="7"/>
  <c r="W1626" i="7"/>
  <c r="W1627" i="7"/>
  <c r="W1628" i="7"/>
  <c r="W1629" i="7"/>
  <c r="W1630" i="7"/>
  <c r="W1631" i="7"/>
  <c r="W1632" i="7"/>
  <c r="W1633" i="7"/>
  <c r="W1634" i="7"/>
  <c r="W1635" i="7"/>
  <c r="W1636" i="7"/>
  <c r="W1637" i="7"/>
  <c r="W1638" i="7"/>
  <c r="W1639" i="7"/>
  <c r="W1640" i="7"/>
  <c r="W1641" i="7"/>
  <c r="W1642" i="7"/>
  <c r="W1643" i="7"/>
  <c r="W1644" i="7"/>
  <c r="W1645" i="7"/>
  <c r="W1646" i="7"/>
  <c r="W1647" i="7"/>
  <c r="W1648" i="7"/>
  <c r="W1649" i="7"/>
  <c r="W1650" i="7"/>
  <c r="W1651" i="7"/>
  <c r="W1652" i="7"/>
  <c r="W1653" i="7"/>
  <c r="W1654" i="7"/>
  <c r="W1655" i="7"/>
  <c r="W1656" i="7"/>
  <c r="W1657" i="7"/>
  <c r="W1658" i="7"/>
  <c r="W1659" i="7"/>
  <c r="W1660" i="7"/>
  <c r="W1661" i="7"/>
  <c r="W1662" i="7"/>
  <c r="W1663" i="7"/>
  <c r="W1664" i="7"/>
  <c r="W1665" i="7"/>
  <c r="W1666" i="7"/>
  <c r="W1667" i="7"/>
  <c r="W1668" i="7"/>
  <c r="W1669" i="7"/>
  <c r="W1670" i="7"/>
  <c r="W1671" i="7"/>
  <c r="W1672" i="7"/>
  <c r="W1673" i="7"/>
  <c r="W1674" i="7"/>
  <c r="W1675" i="7"/>
  <c r="W1676" i="7"/>
  <c r="W1677" i="7"/>
  <c r="W1678" i="7"/>
  <c r="W1679" i="7"/>
  <c r="W1680" i="7"/>
  <c r="W1681" i="7"/>
  <c r="W1682" i="7"/>
  <c r="W1683" i="7"/>
  <c r="W1684" i="7"/>
  <c r="W1685" i="7"/>
  <c r="W1686" i="7"/>
  <c r="W1687" i="7"/>
  <c r="W1688" i="7"/>
  <c r="W1689" i="7"/>
  <c r="W1690" i="7"/>
  <c r="W1691" i="7"/>
  <c r="W1692" i="7"/>
  <c r="W1693" i="7"/>
  <c r="W1694" i="7"/>
  <c r="W1695" i="7"/>
  <c r="W1696" i="7"/>
  <c r="W1697" i="7"/>
  <c r="W1698" i="7"/>
  <c r="W1699" i="7"/>
  <c r="W1700" i="7"/>
  <c r="W1701" i="7"/>
  <c r="W1702" i="7"/>
  <c r="W1703" i="7"/>
  <c r="W1704" i="7"/>
  <c r="W1705" i="7"/>
  <c r="W1706" i="7"/>
  <c r="W1707" i="7"/>
  <c r="W1708" i="7"/>
  <c r="W1709" i="7"/>
  <c r="W1710" i="7"/>
  <c r="W1711" i="7"/>
  <c r="W1712" i="7"/>
  <c r="W1713" i="7"/>
  <c r="W1714" i="7"/>
  <c r="W1715" i="7"/>
  <c r="W1716" i="7"/>
  <c r="W1717" i="7"/>
  <c r="W1718" i="7"/>
  <c r="W1719" i="7"/>
  <c r="W1720" i="7"/>
  <c r="W1721" i="7"/>
  <c r="W1722" i="7"/>
  <c r="W1723" i="7"/>
  <c r="W1724" i="7"/>
  <c r="W1725" i="7"/>
  <c r="W1726" i="7"/>
  <c r="W1727" i="7"/>
  <c r="W1728" i="7"/>
  <c r="W1729" i="7"/>
  <c r="W1730" i="7"/>
  <c r="W1731" i="7"/>
  <c r="W1732" i="7"/>
  <c r="W1733" i="7"/>
  <c r="W1734" i="7"/>
  <c r="W1735" i="7"/>
  <c r="W1736" i="7"/>
  <c r="W1737" i="7"/>
  <c r="W1738" i="7"/>
  <c r="W1739" i="7"/>
  <c r="W1740" i="7"/>
  <c r="W1741" i="7"/>
  <c r="W1742" i="7"/>
  <c r="W1743" i="7"/>
  <c r="W1744" i="7"/>
  <c r="W1745" i="7"/>
  <c r="W1746" i="7"/>
  <c r="W1747" i="7"/>
  <c r="W1748" i="7"/>
  <c r="W1749" i="7"/>
  <c r="W1750" i="7"/>
  <c r="W1751" i="7"/>
  <c r="W1752" i="7"/>
  <c r="W1753" i="7"/>
  <c r="W1754" i="7"/>
  <c r="W1755" i="7"/>
  <c r="W1756" i="7"/>
  <c r="W1757" i="7"/>
  <c r="W1758" i="7"/>
  <c r="W1759" i="7"/>
  <c r="W1760" i="7"/>
  <c r="W1761" i="7"/>
  <c r="W1762" i="7"/>
  <c r="W1763" i="7"/>
  <c r="W1764" i="7"/>
  <c r="W1765" i="7"/>
  <c r="W1766" i="7"/>
  <c r="W1767" i="7"/>
  <c r="W1768" i="7"/>
  <c r="W1769" i="7"/>
  <c r="W1770" i="7"/>
  <c r="W1771" i="7"/>
  <c r="W1772" i="7"/>
  <c r="W1773" i="7"/>
  <c r="W1774" i="7"/>
  <c r="W1775" i="7"/>
  <c r="W1776" i="7"/>
  <c r="W1777" i="7"/>
  <c r="W1778" i="7"/>
  <c r="W1779" i="7"/>
  <c r="W1780" i="7"/>
  <c r="W1781" i="7"/>
  <c r="W1782" i="7"/>
  <c r="W1783" i="7"/>
  <c r="W1784" i="7"/>
  <c r="W1785" i="7"/>
  <c r="W1786" i="7"/>
  <c r="W1787" i="7"/>
  <c r="W1788" i="7"/>
  <c r="W1789" i="7"/>
  <c r="W1790" i="7"/>
  <c r="W1791" i="7"/>
  <c r="W1792" i="7"/>
  <c r="W1793" i="7"/>
  <c r="W1794" i="7"/>
  <c r="W1795" i="7"/>
  <c r="W1796" i="7"/>
  <c r="W1797" i="7"/>
  <c r="W1798" i="7"/>
  <c r="W1799" i="7"/>
  <c r="W1800" i="7"/>
  <c r="W1801" i="7"/>
  <c r="W1802" i="7"/>
  <c r="W1803" i="7"/>
  <c r="W1804" i="7"/>
  <c r="W1805" i="7"/>
  <c r="W1806" i="7"/>
  <c r="W1807" i="7"/>
  <c r="W1808" i="7"/>
  <c r="W1809" i="7"/>
  <c r="W1810" i="7"/>
  <c r="W1811" i="7"/>
  <c r="W1812" i="7"/>
  <c r="W1813" i="7"/>
  <c r="W1814" i="7"/>
  <c r="W1815" i="7"/>
  <c r="W1816" i="7"/>
  <c r="W1817" i="7"/>
  <c r="W1818" i="7"/>
  <c r="W1819" i="7"/>
  <c r="W1820" i="7"/>
  <c r="W1821" i="7"/>
  <c r="W1822" i="7"/>
  <c r="W1823" i="7"/>
  <c r="W1824" i="7"/>
  <c r="W1825" i="7"/>
  <c r="W1826" i="7"/>
  <c r="W1827" i="7"/>
  <c r="W1828" i="7"/>
  <c r="W1829" i="7"/>
  <c r="W1830" i="7"/>
  <c r="W1831" i="7"/>
  <c r="W1832" i="7"/>
  <c r="W1833" i="7"/>
  <c r="W1834" i="7"/>
  <c r="W1835" i="7"/>
  <c r="W1836" i="7"/>
  <c r="W1837" i="7"/>
  <c r="W1838" i="7"/>
  <c r="W1839" i="7"/>
  <c r="W1840" i="7"/>
  <c r="W1841" i="7"/>
  <c r="W1842" i="7"/>
  <c r="W1843" i="7"/>
  <c r="W1844" i="7"/>
  <c r="W1845" i="7"/>
  <c r="W1846" i="7"/>
  <c r="W1847" i="7"/>
  <c r="W1848" i="7"/>
  <c r="W1849" i="7"/>
  <c r="W1850" i="7"/>
  <c r="W1851" i="7"/>
  <c r="W1852" i="7"/>
  <c r="W1853" i="7"/>
  <c r="W1854" i="7"/>
  <c r="W1855" i="7"/>
  <c r="W1856" i="7"/>
  <c r="W1857" i="7"/>
  <c r="W1858" i="7"/>
  <c r="W1859" i="7"/>
  <c r="W1860" i="7"/>
  <c r="W1861" i="7"/>
  <c r="W1862" i="7"/>
  <c r="W1863" i="7"/>
  <c r="W1864" i="7"/>
  <c r="W1865" i="7"/>
  <c r="W1866" i="7"/>
  <c r="W1867" i="7"/>
  <c r="W1868" i="7"/>
  <c r="W1869" i="7"/>
  <c r="W1870" i="7"/>
  <c r="W1871" i="7"/>
  <c r="W1872" i="7"/>
  <c r="W1873" i="7"/>
  <c r="W1874" i="7"/>
  <c r="W1875" i="7"/>
  <c r="W1876" i="7"/>
  <c r="W1877" i="7"/>
  <c r="W1878" i="7"/>
  <c r="W1879" i="7"/>
  <c r="W1880" i="7"/>
  <c r="W1881" i="7"/>
  <c r="W1882" i="7"/>
  <c r="W1883" i="7"/>
  <c r="W1884" i="7"/>
  <c r="W1885" i="7"/>
  <c r="W1886" i="7"/>
  <c r="W1887" i="7"/>
  <c r="W1888" i="7"/>
  <c r="W1889" i="7"/>
  <c r="W1890" i="7"/>
  <c r="W1891" i="7"/>
  <c r="W1892" i="7"/>
  <c r="W1893" i="7"/>
  <c r="W1894" i="7"/>
  <c r="W1895" i="7"/>
  <c r="W1896" i="7"/>
  <c r="W1897" i="7"/>
  <c r="W1898" i="7"/>
  <c r="W1899" i="7"/>
  <c r="W1900" i="7"/>
  <c r="W1901" i="7"/>
  <c r="W1902" i="7"/>
  <c r="W1903" i="7"/>
  <c r="W1904" i="7"/>
  <c r="W1905" i="7"/>
  <c r="W1906" i="7"/>
  <c r="W1907" i="7"/>
  <c r="W1908" i="7"/>
  <c r="W1909" i="7"/>
  <c r="W1910" i="7"/>
  <c r="W1911" i="7"/>
  <c r="W1912" i="7"/>
  <c r="W1913" i="7"/>
  <c r="W1914" i="7"/>
  <c r="W1915" i="7"/>
  <c r="W1916" i="7"/>
  <c r="W1917" i="7"/>
  <c r="W1918" i="7"/>
  <c r="W1919" i="7"/>
  <c r="W1920" i="7"/>
  <c r="W1921" i="7"/>
  <c r="W1922" i="7"/>
  <c r="W1923" i="7"/>
  <c r="W1924" i="7"/>
  <c r="W1925" i="7"/>
  <c r="W1926" i="7"/>
  <c r="W1927" i="7"/>
  <c r="W1928" i="7"/>
  <c r="W1929" i="7"/>
  <c r="W1930" i="7"/>
  <c r="W1931" i="7"/>
  <c r="W1932" i="7"/>
  <c r="W1933" i="7"/>
  <c r="W1934" i="7"/>
  <c r="W1935" i="7"/>
  <c r="W1936" i="7"/>
  <c r="W1937" i="7"/>
  <c r="W1938" i="7"/>
  <c r="W1939" i="7"/>
  <c r="W1940" i="7"/>
  <c r="W1941" i="7"/>
  <c r="W1942" i="7"/>
  <c r="W1943" i="7"/>
  <c r="W1944" i="7"/>
  <c r="W1945" i="7"/>
  <c r="W1946" i="7"/>
  <c r="W1947" i="7"/>
  <c r="W1948" i="7"/>
  <c r="W1949" i="7"/>
  <c r="W1950" i="7"/>
  <c r="W1951" i="7"/>
  <c r="W1952" i="7"/>
  <c r="W1953" i="7"/>
  <c r="W1954" i="7"/>
  <c r="W1955" i="7"/>
  <c r="W1956" i="7"/>
  <c r="W1957" i="7"/>
  <c r="W1958" i="7"/>
  <c r="W1959" i="7"/>
  <c r="W1960" i="7"/>
  <c r="W1961" i="7"/>
  <c r="W1962" i="7"/>
  <c r="W1963" i="7"/>
  <c r="W1964" i="7"/>
  <c r="W1965" i="7"/>
  <c r="W1966" i="7"/>
  <c r="W1967" i="7"/>
  <c r="W1968" i="7"/>
  <c r="W1969" i="7"/>
  <c r="W1970" i="7"/>
  <c r="W1971" i="7"/>
  <c r="W1972" i="7"/>
  <c r="W1973" i="7"/>
  <c r="W1974" i="7"/>
  <c r="W1975" i="7"/>
  <c r="W1976" i="7"/>
  <c r="W1977" i="7"/>
  <c r="W1978" i="7"/>
  <c r="W1979" i="7"/>
  <c r="W1980" i="7"/>
  <c r="W1981" i="7"/>
  <c r="W1982" i="7"/>
  <c r="W1983" i="7"/>
  <c r="W1984" i="7"/>
  <c r="W1985" i="7"/>
  <c r="W1986" i="7"/>
  <c r="W1987" i="7"/>
  <c r="W1988" i="7"/>
  <c r="W1989" i="7"/>
  <c r="W1990" i="7"/>
  <c r="W1991" i="7"/>
  <c r="W1992" i="7"/>
  <c r="W1993" i="7"/>
  <c r="W1994" i="7"/>
  <c r="W1995" i="7"/>
  <c r="W1996" i="7"/>
  <c r="W1997" i="7"/>
  <c r="W1998" i="7"/>
  <c r="W1999" i="7"/>
  <c r="W2000" i="7"/>
  <c r="W2001" i="7"/>
  <c r="W2002" i="7"/>
  <c r="W2003" i="7"/>
  <c r="W2004" i="7"/>
  <c r="W2005" i="7"/>
  <c r="W2006" i="7"/>
  <c r="W2007" i="7"/>
  <c r="W2008" i="7"/>
  <c r="W2009" i="7"/>
  <c r="W2010" i="7"/>
  <c r="W2011" i="7"/>
  <c r="W2012" i="7"/>
  <c r="W2013" i="7"/>
  <c r="W2014" i="7"/>
  <c r="W2015" i="7"/>
  <c r="W2016" i="7"/>
  <c r="W2017" i="7"/>
  <c r="W2018" i="7"/>
  <c r="W2019" i="7"/>
  <c r="W2020" i="7"/>
  <c r="W2021" i="7"/>
  <c r="W2022" i="7"/>
  <c r="W2023" i="7"/>
  <c r="W2024" i="7"/>
  <c r="W2025" i="7"/>
  <c r="W2026" i="7"/>
  <c r="W2027" i="7"/>
  <c r="W2028" i="7"/>
  <c r="W2029" i="7"/>
  <c r="W2030" i="7"/>
  <c r="W2031" i="7"/>
  <c r="W2032" i="7"/>
  <c r="W2033" i="7"/>
  <c r="W2034" i="7"/>
  <c r="W2035" i="7"/>
  <c r="W2036" i="7"/>
  <c r="W2037" i="7"/>
  <c r="W2038" i="7"/>
  <c r="W2039" i="7"/>
  <c r="W2040" i="7"/>
  <c r="W2041" i="7"/>
  <c r="W2042" i="7"/>
  <c r="W2043" i="7"/>
  <c r="W2044" i="7"/>
  <c r="W2045" i="7"/>
  <c r="W2046" i="7"/>
  <c r="W2047" i="7"/>
  <c r="W2048" i="7"/>
  <c r="W2049" i="7"/>
  <c r="W2050" i="7"/>
  <c r="W2051" i="7"/>
  <c r="W2052" i="7"/>
  <c r="W2053" i="7"/>
  <c r="W2054" i="7"/>
  <c r="W2055" i="7"/>
  <c r="W2056" i="7"/>
  <c r="W2057" i="7"/>
  <c r="W2058" i="7"/>
  <c r="W2059" i="7"/>
  <c r="W2060" i="7"/>
  <c r="W2061" i="7"/>
  <c r="W2062" i="7"/>
  <c r="W2063" i="7"/>
  <c r="W2064" i="7"/>
  <c r="W2065" i="7"/>
  <c r="W2066" i="7"/>
  <c r="W2067" i="7"/>
  <c r="W2068" i="7"/>
  <c r="W2069" i="7"/>
  <c r="W2070" i="7"/>
  <c r="W2071" i="7"/>
  <c r="W2072" i="7"/>
  <c r="W2073" i="7"/>
  <c r="W2074" i="7"/>
  <c r="W2075" i="7"/>
  <c r="W2076" i="7"/>
  <c r="W2077" i="7"/>
  <c r="W2078" i="7"/>
  <c r="W2079" i="7"/>
  <c r="W2080" i="7"/>
  <c r="W2081" i="7"/>
  <c r="W2082" i="7"/>
  <c r="W2083" i="7"/>
  <c r="W2084" i="7"/>
  <c r="W2085" i="7"/>
  <c r="W2086" i="7"/>
  <c r="W2087" i="7"/>
  <c r="W2088" i="7"/>
  <c r="W2089" i="7"/>
  <c r="W2090" i="7"/>
  <c r="W2091" i="7"/>
  <c r="W2092" i="7"/>
  <c r="W2093" i="7"/>
  <c r="W2094" i="7"/>
  <c r="W2095" i="7"/>
  <c r="W2096" i="7"/>
  <c r="W2097" i="7"/>
  <c r="W2098" i="7"/>
  <c r="W2099" i="7"/>
  <c r="W2100" i="7"/>
  <c r="W2101" i="7"/>
  <c r="W2102" i="7"/>
  <c r="W2103" i="7"/>
  <c r="W2104" i="7"/>
  <c r="W2105" i="7"/>
  <c r="W2106" i="7"/>
  <c r="W2107" i="7"/>
  <c r="W2108" i="7"/>
  <c r="W2109" i="7"/>
  <c r="W2110" i="7"/>
  <c r="W2111" i="7"/>
  <c r="W2112" i="7"/>
  <c r="W2113" i="7"/>
  <c r="W2114" i="7"/>
  <c r="W2115" i="7"/>
  <c r="W2116" i="7"/>
  <c r="W2117" i="7"/>
  <c r="W2118" i="7"/>
  <c r="W2119" i="7"/>
  <c r="W2120" i="7"/>
  <c r="W2121" i="7"/>
  <c r="W2122" i="7"/>
  <c r="W2123" i="7"/>
  <c r="W2124" i="7"/>
  <c r="W2125" i="7"/>
  <c r="W2126" i="7"/>
  <c r="W2127" i="7"/>
  <c r="W2128" i="7"/>
  <c r="W2129" i="7"/>
  <c r="W2130" i="7"/>
  <c r="W2131" i="7"/>
  <c r="W2132" i="7"/>
  <c r="W2133" i="7"/>
  <c r="W2134" i="7"/>
  <c r="W2135" i="7"/>
  <c r="W2136" i="7"/>
  <c r="W2137" i="7"/>
  <c r="W2138" i="7"/>
  <c r="W2139" i="7"/>
  <c r="W2140" i="7"/>
  <c r="W2141" i="7"/>
  <c r="W2142" i="7"/>
  <c r="W2143" i="7"/>
  <c r="W2144" i="7"/>
  <c r="W2145" i="7"/>
  <c r="W2146" i="7"/>
  <c r="W2147" i="7"/>
  <c r="W2148" i="7"/>
  <c r="W2149" i="7"/>
  <c r="W2150" i="7"/>
  <c r="W2151" i="7"/>
  <c r="W2152" i="7"/>
  <c r="W2153" i="7"/>
  <c r="W2154" i="7"/>
  <c r="W2155" i="7"/>
  <c r="W2156" i="7"/>
  <c r="W2157" i="7"/>
  <c r="W2158" i="7"/>
  <c r="W2159" i="7"/>
  <c r="W2160" i="7"/>
  <c r="W2161" i="7"/>
  <c r="W2162" i="7"/>
  <c r="W2163" i="7"/>
  <c r="W2164" i="7"/>
  <c r="W2165" i="7"/>
  <c r="W2166" i="7"/>
  <c r="W2167" i="7"/>
  <c r="W2168" i="7"/>
  <c r="W2169" i="7"/>
  <c r="W2170" i="7"/>
  <c r="W2171" i="7"/>
  <c r="W2172" i="7"/>
  <c r="W2173" i="7"/>
  <c r="W2174" i="7"/>
  <c r="W2175" i="7"/>
  <c r="W2176" i="7"/>
  <c r="W2177" i="7"/>
  <c r="W2178" i="7"/>
  <c r="W2179" i="7"/>
  <c r="W2180" i="7"/>
  <c r="W2181" i="7"/>
  <c r="W2182" i="7"/>
  <c r="W2183" i="7"/>
  <c r="W2184" i="7"/>
  <c r="W2185" i="7"/>
  <c r="W2186" i="7"/>
  <c r="W2187" i="7"/>
  <c r="W2188" i="7"/>
  <c r="W2189" i="7"/>
  <c r="W2190" i="7"/>
  <c r="W2191" i="7"/>
  <c r="W2192" i="7"/>
  <c r="W2193" i="7"/>
  <c r="W2194" i="7"/>
  <c r="W2195" i="7"/>
  <c r="W2196" i="7"/>
  <c r="W2197" i="7"/>
  <c r="W2198" i="7"/>
  <c r="W2199" i="7"/>
  <c r="W2200" i="7"/>
  <c r="W2201" i="7"/>
  <c r="W2202" i="7"/>
  <c r="W2203" i="7"/>
  <c r="W2204" i="7"/>
  <c r="W2205" i="7"/>
  <c r="W2206" i="7"/>
  <c r="W2207" i="7"/>
  <c r="W2208" i="7"/>
  <c r="W2209" i="7"/>
  <c r="W2210" i="7"/>
  <c r="W2211" i="7"/>
  <c r="W2212" i="7"/>
  <c r="W2213" i="7"/>
  <c r="W2214" i="7"/>
  <c r="W2215" i="7"/>
  <c r="W2216" i="7"/>
  <c r="W2217" i="7"/>
  <c r="W2218" i="7"/>
  <c r="W2219" i="7"/>
  <c r="W2220" i="7"/>
  <c r="W2221" i="7"/>
  <c r="W2222" i="7"/>
  <c r="W2223" i="7"/>
  <c r="W2224" i="7"/>
  <c r="W2225" i="7"/>
  <c r="W2226" i="7"/>
  <c r="W2227" i="7"/>
  <c r="W2228" i="7"/>
  <c r="W2229" i="7"/>
  <c r="W2230" i="7"/>
  <c r="W2231" i="7"/>
  <c r="W2232" i="7"/>
  <c r="W2233" i="7"/>
  <c r="W2234" i="7"/>
  <c r="W2235" i="7"/>
  <c r="W2236" i="7"/>
  <c r="W2237" i="7"/>
  <c r="W2238" i="7"/>
  <c r="W2239" i="7"/>
  <c r="W2240" i="7"/>
  <c r="W2241" i="7"/>
  <c r="W2242" i="7"/>
  <c r="W2243" i="7"/>
  <c r="W2244" i="7"/>
  <c r="W2245" i="7"/>
  <c r="W2246" i="7"/>
  <c r="W2247" i="7"/>
  <c r="W2248" i="7"/>
  <c r="W2249" i="7"/>
  <c r="W2250" i="7"/>
  <c r="W2251" i="7"/>
  <c r="W2252" i="7"/>
  <c r="W2253" i="7"/>
  <c r="W2254" i="7"/>
  <c r="W2255" i="7"/>
  <c r="W2256" i="7"/>
  <c r="W2257" i="7"/>
  <c r="W2258" i="7"/>
  <c r="W2259" i="7"/>
  <c r="W2260" i="7"/>
  <c r="W2261" i="7"/>
  <c r="W2262" i="7"/>
  <c r="W2263" i="7"/>
  <c r="W2264" i="7"/>
  <c r="W2265" i="7"/>
  <c r="W2266" i="7"/>
  <c r="W2267" i="7"/>
  <c r="W2268" i="7"/>
  <c r="W2269" i="7"/>
  <c r="W2270" i="7"/>
  <c r="W2271" i="7"/>
  <c r="W2272" i="7"/>
  <c r="W2273" i="7"/>
  <c r="W2274" i="7"/>
  <c r="W2275" i="7"/>
  <c r="W2276" i="7"/>
  <c r="W2277" i="7"/>
  <c r="W2278" i="7"/>
  <c r="W2279" i="7"/>
  <c r="W2280" i="7"/>
  <c r="W2281" i="7"/>
  <c r="W2282" i="7"/>
  <c r="W2283" i="7"/>
  <c r="W2284" i="7"/>
  <c r="W2285" i="7"/>
  <c r="W2286" i="7"/>
  <c r="W2287" i="7"/>
  <c r="W2288" i="7"/>
  <c r="W2289" i="7"/>
  <c r="W2290" i="7"/>
  <c r="W2291" i="7"/>
  <c r="W2292" i="7"/>
  <c r="W2293" i="7"/>
  <c r="W2294" i="7"/>
  <c r="W2295" i="7"/>
  <c r="W2296" i="7"/>
  <c r="W2297" i="7"/>
  <c r="W2298" i="7"/>
  <c r="W2299" i="7"/>
  <c r="W2300" i="7"/>
  <c r="W2301" i="7"/>
  <c r="W2302" i="7"/>
  <c r="W2303" i="7"/>
  <c r="W2304" i="7"/>
  <c r="W2305" i="7"/>
  <c r="W2306" i="7"/>
  <c r="W2307" i="7"/>
  <c r="W2308" i="7"/>
  <c r="W2309" i="7"/>
  <c r="W2310" i="7"/>
  <c r="W2311" i="7"/>
  <c r="W2312" i="7"/>
  <c r="W2313" i="7"/>
  <c r="W2314" i="7"/>
  <c r="W2315" i="7"/>
  <c r="W2316" i="7"/>
  <c r="W2317" i="7"/>
  <c r="W2318" i="7"/>
  <c r="W2319" i="7"/>
  <c r="W2320" i="7"/>
  <c r="W2321" i="7"/>
  <c r="W2322" i="7"/>
  <c r="W2323" i="7"/>
  <c r="W2324" i="7"/>
  <c r="W2325" i="7"/>
  <c r="W2326" i="7"/>
  <c r="W2327" i="7"/>
  <c r="W2328" i="7"/>
  <c r="W2329" i="7"/>
  <c r="W2330" i="7"/>
  <c r="W2331" i="7"/>
  <c r="W2332" i="7"/>
  <c r="W2333" i="7"/>
  <c r="W2334" i="7"/>
  <c r="W2335" i="7"/>
  <c r="W2336" i="7"/>
  <c r="W2337" i="7"/>
  <c r="W2338" i="7"/>
  <c r="W2339" i="7"/>
  <c r="W2340" i="7"/>
  <c r="W2341" i="7"/>
  <c r="W2342" i="7"/>
  <c r="W2343" i="7"/>
  <c r="W2344" i="7"/>
  <c r="W2345" i="7"/>
  <c r="W2346" i="7"/>
  <c r="W2347" i="7"/>
  <c r="W2348" i="7"/>
  <c r="W2349" i="7"/>
  <c r="W2350" i="7"/>
  <c r="W2351" i="7"/>
  <c r="W2352" i="7"/>
  <c r="W2353" i="7"/>
  <c r="W2354" i="7"/>
  <c r="W2355" i="7"/>
  <c r="W2356" i="7"/>
  <c r="W2357" i="7"/>
  <c r="W2358" i="7"/>
  <c r="W2359" i="7"/>
  <c r="W2360" i="7"/>
  <c r="W2361" i="7"/>
  <c r="W2362" i="7"/>
  <c r="W2363" i="7"/>
  <c r="W2364" i="7"/>
  <c r="W2365" i="7"/>
  <c r="W2366" i="7"/>
  <c r="W2367" i="7"/>
  <c r="W2368" i="7"/>
  <c r="W2369" i="7"/>
  <c r="W2370" i="7"/>
  <c r="W2371" i="7"/>
  <c r="W2372" i="7"/>
  <c r="W2373" i="7"/>
  <c r="W2374" i="7"/>
  <c r="W2375" i="7"/>
  <c r="W2376" i="7"/>
  <c r="W2377" i="7"/>
  <c r="W2378" i="7"/>
  <c r="W2379" i="7"/>
  <c r="W2380" i="7"/>
  <c r="W2381" i="7"/>
  <c r="W2382" i="7"/>
  <c r="W2383" i="7"/>
  <c r="W2384" i="7"/>
  <c r="W2385" i="7"/>
  <c r="W2386" i="7"/>
  <c r="W2387" i="7"/>
  <c r="W2388" i="7"/>
  <c r="W2389" i="7"/>
  <c r="W2390" i="7"/>
  <c r="W2391" i="7"/>
  <c r="W2392" i="7"/>
  <c r="W2393" i="7"/>
  <c r="W2394" i="7"/>
  <c r="W2395" i="7"/>
  <c r="W2396" i="7"/>
  <c r="W2397" i="7"/>
  <c r="W2398" i="7"/>
  <c r="W2399" i="7"/>
  <c r="W2400" i="7"/>
  <c r="W2401" i="7"/>
  <c r="W2402" i="7"/>
  <c r="W2403" i="7"/>
  <c r="W2404" i="7"/>
  <c r="W2405" i="7"/>
  <c r="W2406" i="7"/>
  <c r="W2407" i="7"/>
  <c r="W2408" i="7"/>
  <c r="W2409" i="7"/>
  <c r="W2410" i="7"/>
  <c r="W2411" i="7"/>
  <c r="W2412" i="7"/>
  <c r="W2413" i="7"/>
  <c r="W2414" i="7"/>
  <c r="W2415" i="7"/>
  <c r="W2416" i="7"/>
  <c r="W2417" i="7"/>
  <c r="W2418" i="7"/>
  <c r="W2419" i="7"/>
  <c r="W2420" i="7"/>
  <c r="W2421" i="7"/>
  <c r="W2422" i="7"/>
  <c r="W2423" i="7"/>
  <c r="W2424" i="7"/>
  <c r="W2425" i="7"/>
  <c r="W2426" i="7"/>
  <c r="W2427" i="7"/>
  <c r="W2428" i="7"/>
  <c r="W2429" i="7"/>
  <c r="W2430" i="7"/>
  <c r="W2431" i="7"/>
  <c r="W2432" i="7"/>
  <c r="W2433" i="7"/>
  <c r="W2434" i="7"/>
  <c r="W2435" i="7"/>
  <c r="W2436" i="7"/>
  <c r="W2437" i="7"/>
  <c r="W2438" i="7"/>
  <c r="W2439" i="7"/>
  <c r="W2440" i="7"/>
  <c r="W2441" i="7"/>
  <c r="W2442" i="7"/>
  <c r="W2443" i="7"/>
  <c r="W2444" i="7"/>
  <c r="W2445" i="7"/>
  <c r="W2446" i="7"/>
  <c r="W2447" i="7"/>
  <c r="W2448" i="7"/>
  <c r="W2449" i="7"/>
  <c r="W2450" i="7"/>
  <c r="W2451" i="7"/>
  <c r="W2452" i="7"/>
  <c r="W2453" i="7"/>
  <c r="W2454" i="7"/>
  <c r="W2455" i="7"/>
  <c r="W2456" i="7"/>
  <c r="W2457" i="7"/>
  <c r="W2458" i="7"/>
  <c r="W2459" i="7"/>
  <c r="W2460" i="7"/>
  <c r="W2461" i="7"/>
  <c r="W2462" i="7"/>
  <c r="W2463" i="7"/>
  <c r="W2464" i="7"/>
  <c r="W2465" i="7"/>
  <c r="W2466" i="7"/>
  <c r="W2467" i="7"/>
  <c r="W2468" i="7"/>
  <c r="W2469" i="7"/>
  <c r="W2470" i="7"/>
  <c r="W2471" i="7"/>
  <c r="W2472" i="7"/>
  <c r="W2473" i="7"/>
  <c r="W2474" i="7"/>
  <c r="W2475" i="7"/>
  <c r="W2476" i="7"/>
  <c r="W2477" i="7"/>
  <c r="W2478" i="7"/>
  <c r="W2479" i="7"/>
  <c r="W2480" i="7"/>
  <c r="W2481" i="7"/>
  <c r="W2482" i="7"/>
  <c r="W2483" i="7"/>
  <c r="W2484" i="7"/>
  <c r="W2485" i="7"/>
  <c r="W2486" i="7"/>
  <c r="W2487" i="7"/>
  <c r="W2488" i="7"/>
  <c r="W2489" i="7"/>
  <c r="W2490" i="7"/>
  <c r="W2491" i="7"/>
  <c r="W2492" i="7"/>
  <c r="W2493" i="7"/>
  <c r="W2494" i="7"/>
  <c r="W2495" i="7"/>
  <c r="W2496" i="7"/>
  <c r="W2497" i="7"/>
  <c r="W2498" i="7"/>
  <c r="W2499" i="7"/>
  <c r="W2500" i="7"/>
  <c r="W2501" i="7"/>
  <c r="W2502" i="7"/>
  <c r="W2503" i="7"/>
  <c r="W2504" i="7"/>
  <c r="W2505" i="7"/>
  <c r="W2506" i="7"/>
  <c r="W2507" i="7"/>
  <c r="W2508" i="7"/>
  <c r="W2509" i="7"/>
  <c r="W2510" i="7"/>
  <c r="W2511" i="7"/>
  <c r="W2512" i="7"/>
  <c r="W2513" i="7"/>
  <c r="W2514" i="7"/>
  <c r="W2515" i="7"/>
  <c r="W2516" i="7"/>
  <c r="W2517" i="7"/>
  <c r="W2518" i="7"/>
  <c r="W2519" i="7"/>
  <c r="W2520" i="7"/>
  <c r="W2521" i="7"/>
  <c r="W2522" i="7"/>
  <c r="W2523" i="7"/>
  <c r="W2524" i="7"/>
  <c r="W2525" i="7"/>
  <c r="W2526" i="7"/>
  <c r="W2527" i="7"/>
  <c r="W2528" i="7"/>
  <c r="W2529" i="7"/>
  <c r="W2530" i="7"/>
  <c r="W2531" i="7"/>
  <c r="W2532" i="7"/>
  <c r="W2533" i="7"/>
  <c r="W2534" i="7"/>
  <c r="W2535" i="7"/>
  <c r="W2536" i="7"/>
  <c r="W2537" i="7"/>
  <c r="W2538" i="7"/>
  <c r="W2539" i="7"/>
  <c r="W2540" i="7"/>
  <c r="W2541" i="7"/>
  <c r="W2542" i="7"/>
  <c r="W2543" i="7"/>
  <c r="W2544" i="7"/>
  <c r="W2545" i="7"/>
  <c r="W2546" i="7"/>
  <c r="W2547" i="7"/>
  <c r="W2548" i="7"/>
  <c r="W2549" i="7"/>
  <c r="W2550" i="7"/>
  <c r="W2551" i="7"/>
  <c r="W2552" i="7"/>
  <c r="W2553" i="7"/>
  <c r="W2554" i="7"/>
  <c r="W2555" i="7"/>
  <c r="W2556" i="7"/>
  <c r="W2557" i="7"/>
  <c r="W2558" i="7"/>
  <c r="W2559" i="7"/>
  <c r="W2560" i="7"/>
  <c r="W2561" i="7"/>
  <c r="W2562" i="7"/>
  <c r="W2563" i="7"/>
  <c r="W2564" i="7"/>
  <c r="W2565" i="7"/>
  <c r="W2566" i="7"/>
  <c r="W2567" i="7"/>
  <c r="W2568" i="7"/>
  <c r="W2569" i="7"/>
  <c r="W2570" i="7"/>
  <c r="W2571" i="7"/>
  <c r="W2572" i="7"/>
  <c r="W2573" i="7"/>
  <c r="W2574" i="7"/>
  <c r="W2575" i="7"/>
  <c r="W2576" i="7"/>
  <c r="W2577" i="7"/>
  <c r="W2578" i="7"/>
  <c r="W2579" i="7"/>
  <c r="W2580" i="7"/>
  <c r="W2581" i="7"/>
  <c r="W2582" i="7"/>
  <c r="W2583" i="7"/>
  <c r="W2584" i="7"/>
  <c r="W2585" i="7"/>
  <c r="W2586" i="7"/>
  <c r="W2587" i="7"/>
  <c r="W2588" i="7"/>
  <c r="W2589" i="7"/>
  <c r="W2590" i="7"/>
  <c r="W2591" i="7"/>
  <c r="W2592" i="7"/>
  <c r="W2593" i="7"/>
  <c r="W2594" i="7"/>
  <c r="W2595" i="7"/>
  <c r="W2596" i="7"/>
  <c r="W2597" i="7"/>
  <c r="W2598" i="7"/>
  <c r="W2599" i="7"/>
  <c r="W2600" i="7"/>
  <c r="W2601" i="7"/>
  <c r="W2602" i="7"/>
  <c r="W2603" i="7"/>
  <c r="W2604" i="7"/>
  <c r="W2605" i="7"/>
  <c r="W2606" i="7"/>
  <c r="W2607" i="7"/>
  <c r="W2608" i="7"/>
  <c r="W2609" i="7"/>
  <c r="W2610" i="7"/>
  <c r="W2611" i="7"/>
  <c r="W2612" i="7"/>
  <c r="W2613" i="7"/>
  <c r="W2614" i="7"/>
  <c r="W2615" i="7"/>
  <c r="W2616" i="7"/>
  <c r="W2617" i="7"/>
  <c r="W2618" i="7"/>
  <c r="W2619" i="7"/>
  <c r="W2620" i="7"/>
  <c r="W2621" i="7"/>
  <c r="W2622" i="7"/>
  <c r="W2623" i="7"/>
  <c r="W2624" i="7"/>
  <c r="W2625" i="7"/>
  <c r="W2626" i="7"/>
  <c r="W2627" i="7"/>
  <c r="W2628" i="7"/>
  <c r="W2629" i="7"/>
  <c r="W2630" i="7"/>
  <c r="W2631" i="7"/>
  <c r="W2632" i="7"/>
  <c r="W2633" i="7"/>
  <c r="W2634" i="7"/>
  <c r="W2635" i="7"/>
  <c r="W2636" i="7"/>
  <c r="W2637" i="7"/>
  <c r="W2638" i="7"/>
  <c r="W2639" i="7"/>
  <c r="W2640" i="7"/>
  <c r="W2641" i="7"/>
  <c r="W2642" i="7"/>
  <c r="W2643" i="7"/>
  <c r="W2644" i="7"/>
  <c r="W2645" i="7"/>
  <c r="W2646" i="7"/>
  <c r="W2647" i="7"/>
  <c r="W2648" i="7"/>
  <c r="W2649" i="7"/>
  <c r="W2650" i="7"/>
  <c r="W2651" i="7"/>
  <c r="W2652" i="7"/>
  <c r="W2653" i="7"/>
  <c r="W2654" i="7"/>
  <c r="W2655" i="7"/>
  <c r="W2656" i="7"/>
  <c r="W2657" i="7"/>
  <c r="W2658" i="7"/>
  <c r="W2659" i="7"/>
  <c r="W2660" i="7"/>
  <c r="W2661" i="7"/>
  <c r="W2662" i="7"/>
  <c r="W2663" i="7"/>
  <c r="W2664" i="7"/>
  <c r="W2665" i="7"/>
  <c r="W2666" i="7"/>
  <c r="W2667" i="7"/>
  <c r="W2668" i="7"/>
  <c r="W2669" i="7"/>
  <c r="W2670" i="7"/>
  <c r="W2671" i="7"/>
  <c r="W2672" i="7"/>
  <c r="W2673" i="7"/>
  <c r="W2674" i="7"/>
  <c r="W2675" i="7"/>
  <c r="W2676" i="7"/>
  <c r="W2677" i="7"/>
  <c r="W2678" i="7"/>
  <c r="W2679" i="7"/>
  <c r="W2680" i="7"/>
  <c r="W2681" i="7"/>
  <c r="W2682" i="7"/>
  <c r="W2683" i="7"/>
  <c r="W2684" i="7"/>
  <c r="W2685" i="7"/>
  <c r="W2686" i="7"/>
  <c r="W2687" i="7"/>
  <c r="W2688" i="7"/>
  <c r="W2689" i="7"/>
  <c r="W2690" i="7"/>
  <c r="W2691" i="7"/>
  <c r="W2692" i="7"/>
  <c r="W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" i="7"/>
  <c r="R8" i="7"/>
  <c r="S8" i="7" s="1"/>
  <c r="Q8" i="7"/>
  <c r="P8" i="7"/>
  <c r="O8" i="7"/>
  <c r="N8" i="7"/>
  <c r="M8" i="7"/>
  <c r="R7" i="7"/>
  <c r="S7" i="7"/>
  <c r="Q7" i="7"/>
  <c r="P7" i="7"/>
  <c r="O7" i="7"/>
  <c r="N7" i="7"/>
  <c r="M7" i="7"/>
  <c r="R6" i="7"/>
  <c r="S6" i="7"/>
  <c r="Q6" i="7"/>
  <c r="P6" i="7"/>
  <c r="O6" i="7"/>
  <c r="N6" i="7"/>
  <c r="M6" i="7"/>
  <c r="S5" i="7"/>
  <c r="R5" i="7"/>
  <c r="Q5" i="7"/>
  <c r="P5" i="7"/>
  <c r="O5" i="7"/>
  <c r="N5" i="7"/>
  <c r="M5" i="7"/>
  <c r="S4" i="7"/>
  <c r="R4" i="7"/>
  <c r="Q4" i="7"/>
  <c r="P4" i="7"/>
  <c r="O4" i="7"/>
  <c r="N4" i="7"/>
  <c r="M4" i="7"/>
  <c r="S3" i="7"/>
  <c r="R3" i="7"/>
  <c r="Q3" i="7"/>
  <c r="P3" i="7"/>
  <c r="O3" i="7"/>
  <c r="N3" i="7"/>
  <c r="M3" i="7"/>
  <c r="S2" i="7"/>
  <c r="R2" i="7"/>
  <c r="Q2" i="7"/>
  <c r="P2" i="7"/>
  <c r="O2" i="7"/>
  <c r="N2" i="7"/>
  <c r="M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" i="5"/>
  <c r="A2691" i="4"/>
  <c r="A2692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" i="3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2" i="2"/>
  <c r="O2231" i="2" l="1" a="1"/>
  <c r="O2231" i="2" s="1"/>
  <c r="S2658" i="2" a="1"/>
  <c r="S2658" i="2" s="1"/>
  <c r="U2038" i="2" a="1"/>
  <c r="U2038" i="2" s="1"/>
  <c r="V432" i="2" a="1"/>
  <c r="V432" i="2" s="1"/>
  <c r="R2110" i="2" a="1"/>
  <c r="R2110" i="2" s="1"/>
  <c r="AB2110" i="2" s="1"/>
  <c r="K2618" i="2" a="1"/>
  <c r="K2618" i="2" s="1"/>
  <c r="U1135" i="2" a="1"/>
  <c r="U1135" i="2" s="1"/>
  <c r="W2210" i="2" a="1"/>
  <c r="W2210" i="2" s="1"/>
  <c r="O2414" i="2" a="1"/>
  <c r="O2414" i="2" s="1"/>
  <c r="Y2134" i="2" a="1"/>
  <c r="Y2134" i="2" s="1"/>
  <c r="P2102" i="2" a="1"/>
  <c r="P2102" i="2" s="1"/>
  <c r="X2094" i="2" a="1"/>
  <c r="X2094" i="2" s="1"/>
  <c r="K2086" i="2" a="1"/>
  <c r="K2086" i="2" s="1"/>
  <c r="AA2078" i="2" a="1"/>
  <c r="AA2078" i="2" s="1"/>
  <c r="T2070" i="2" a="1"/>
  <c r="T2070" i="2" s="1"/>
  <c r="V2054" i="2" a="1"/>
  <c r="V2054" i="2" s="1"/>
  <c r="T2046" i="2" a="1"/>
  <c r="T2046" i="2" s="1"/>
  <c r="O1990" i="2" a="1"/>
  <c r="O1990" i="2" s="1"/>
  <c r="Q585" i="2" a="1"/>
  <c r="Q585" i="2" s="1"/>
  <c r="R2050" i="2" a="1"/>
  <c r="R2050" i="2" s="1"/>
  <c r="AB2050" i="2" s="1"/>
  <c r="N2119" i="2" a="1"/>
  <c r="N2119" i="2" s="1"/>
  <c r="Z2243" i="2" a="1"/>
  <c r="Z2243" i="2" s="1"/>
  <c r="T2670" i="2" a="1"/>
  <c r="T2670" i="2" s="1"/>
  <c r="X2510" i="2" a="1"/>
  <c r="X2510" i="2" s="1"/>
  <c r="U2150" i="2" a="1"/>
  <c r="U2150" i="2" s="1"/>
  <c r="Y2022" i="2" a="1"/>
  <c r="Y2022" i="2" s="1"/>
  <c r="J2263" i="2" a="1"/>
  <c r="J2263" i="2" s="1"/>
  <c r="P2579" i="2" a="1"/>
  <c r="P2579" i="2" s="1"/>
  <c r="U2674" i="2" a="1"/>
  <c r="U2674" i="2" s="1"/>
  <c r="Z2573" i="2" a="1"/>
  <c r="Z2573" i="2" s="1"/>
  <c r="K2014" i="2" a="1"/>
  <c r="K2014" i="2" s="1"/>
  <c r="Y2132" i="2" a="1"/>
  <c r="Y2132" i="2" s="1"/>
  <c r="Z2068" i="2" a="1"/>
  <c r="Z2068" i="2" s="1"/>
  <c r="M2149" i="2" a="1"/>
  <c r="M2149" i="2" s="1"/>
  <c r="T2336" i="2" a="1"/>
  <c r="T2336" i="2" s="1"/>
  <c r="T2678" i="2" a="1"/>
  <c r="T2678" i="2" s="1"/>
  <c r="W2350" i="2" a="1"/>
  <c r="W2350" i="2" s="1"/>
  <c r="K2258" i="2" a="1"/>
  <c r="K2258" i="2" s="1"/>
  <c r="X1990" i="2" a="1"/>
  <c r="X1990" i="2" s="1"/>
  <c r="L2080" i="2" a="1"/>
  <c r="L2080" i="2" s="1"/>
  <c r="X2162" i="2" a="1"/>
  <c r="X2162" i="2" s="1"/>
  <c r="X2391" i="2" a="1"/>
  <c r="X2391" i="2" s="1"/>
  <c r="L2270" i="2" a="1"/>
  <c r="L2270" i="2" s="1"/>
  <c r="X2006" i="2" a="1"/>
  <c r="X2006" i="2" s="1"/>
  <c r="V2057" i="2" a="1"/>
  <c r="V2057" i="2" s="1"/>
  <c r="X2003" i="2" a="1"/>
  <c r="X2003" i="2" s="1"/>
  <c r="X2183" i="2" a="1"/>
  <c r="X2183" i="2" s="1"/>
  <c r="R2434" i="2" a="1"/>
  <c r="R2434" i="2" s="1"/>
  <c r="AB2434" i="2" s="1"/>
  <c r="AA2526" i="2" a="1"/>
  <c r="AA2526" i="2" s="1"/>
  <c r="Y2158" i="2" a="1"/>
  <c r="Y2158" i="2" s="1"/>
  <c r="Y2030" i="2" a="1"/>
  <c r="Y2030" i="2" s="1"/>
  <c r="AA748" i="2" a="1"/>
  <c r="AA748" i="2" s="1"/>
  <c r="Z38" i="2" a="1"/>
  <c r="Z38" i="2" s="1"/>
  <c r="X2089" i="2" a="1"/>
  <c r="X2089" i="2" s="1"/>
  <c r="AA96" i="2" a="1"/>
  <c r="AA96" i="2" s="1"/>
  <c r="AA2012" i="2" a="1"/>
  <c r="AA2012" i="2" s="1"/>
  <c r="X2095" i="2" a="1"/>
  <c r="X2095" i="2" s="1"/>
  <c r="X2194" i="2" a="1"/>
  <c r="X2194" i="2" s="1"/>
  <c r="S2548" i="2" a="1"/>
  <c r="S2548" i="2" s="1"/>
  <c r="X265" i="2" a="1"/>
  <c r="X265" i="2" s="1"/>
  <c r="R2020" i="2" a="1"/>
  <c r="R2020" i="2" s="1"/>
  <c r="AB2020" i="2" s="1"/>
  <c r="O2100" i="2" a="1"/>
  <c r="O2100" i="2" s="1"/>
  <c r="J866" i="2" a="1"/>
  <c r="J866" i="2" s="1"/>
  <c r="X666" i="2" a="1"/>
  <c r="X666" i="2" s="1"/>
  <c r="X2574" i="2" a="1"/>
  <c r="X2574" i="2" s="1"/>
  <c r="X2494" i="2" a="1"/>
  <c r="X2494" i="2" s="1"/>
  <c r="P2438" i="2" a="1"/>
  <c r="P2438" i="2" s="1"/>
  <c r="V2390" i="2" a="1"/>
  <c r="V2390" i="2" s="1"/>
  <c r="K2358" i="2" a="1"/>
  <c r="K2358" i="2" s="1"/>
  <c r="Z2358" i="2" a="1"/>
  <c r="Z2358" i="2" s="1"/>
  <c r="Q2278" i="2" a="1"/>
  <c r="Q2278" i="2" s="1"/>
  <c r="M2278" i="2" a="1"/>
  <c r="M2278" i="2" s="1"/>
  <c r="X2278" i="2" a="1"/>
  <c r="X2278" i="2" s="1"/>
  <c r="P2262" i="2" a="1"/>
  <c r="P2262" i="2" s="1"/>
  <c r="L2262" i="2" a="1"/>
  <c r="L2262" i="2" s="1"/>
  <c r="Z2238" i="2" a="1"/>
  <c r="Z2238" i="2" s="1"/>
  <c r="Y2238" i="2" a="1"/>
  <c r="Y2238" i="2" s="1"/>
  <c r="X2174" i="2" a="1"/>
  <c r="X2174" i="2" s="1"/>
  <c r="N42" i="2" a="1"/>
  <c r="N42" i="2" s="1"/>
  <c r="J114" i="2" a="1"/>
  <c r="J114" i="2" s="1"/>
  <c r="AA286" i="2" a="1"/>
  <c r="AA286" i="2" s="1"/>
  <c r="L448" i="2" a="1"/>
  <c r="L448" i="2" s="1"/>
  <c r="AA602" i="2" a="1"/>
  <c r="AA602" i="2" s="1"/>
  <c r="R770" i="2" a="1"/>
  <c r="R770" i="2" s="1"/>
  <c r="AB770" i="2" s="1"/>
  <c r="X1983" i="2" a="1"/>
  <c r="X1983" i="2" s="1"/>
  <c r="AA2004" i="2" a="1"/>
  <c r="AA2004" i="2" s="1"/>
  <c r="AA2013" i="2" a="1"/>
  <c r="AA2013" i="2" s="1"/>
  <c r="U2021" i="2" a="1"/>
  <c r="U2021" i="2" s="1"/>
  <c r="M2028" i="2" a="1"/>
  <c r="M2028" i="2" s="1"/>
  <c r="Z2041" i="2" a="1"/>
  <c r="Z2041" i="2" s="1"/>
  <c r="V2050" i="2" a="1"/>
  <c r="V2050" i="2" s="1"/>
  <c r="L2058" i="2" a="1"/>
  <c r="L2058" i="2" s="1"/>
  <c r="Q2082" i="2" a="1"/>
  <c r="Q2082" i="2" s="1"/>
  <c r="Z2090" i="2" a="1"/>
  <c r="Z2090" i="2" s="1"/>
  <c r="Q2095" i="2" a="1"/>
  <c r="Q2095" i="2" s="1"/>
  <c r="Y2101" i="2" a="1"/>
  <c r="Y2101" i="2" s="1"/>
  <c r="U2112" i="2" a="1"/>
  <c r="U2112" i="2" s="1"/>
  <c r="X2120" i="2" a="1"/>
  <c r="X2120" i="2" s="1"/>
  <c r="AA2133" i="2" a="1"/>
  <c r="AA2133" i="2" s="1"/>
  <c r="T2150" i="2" a="1"/>
  <c r="T2150" i="2" s="1"/>
  <c r="X2164" i="2" a="1"/>
  <c r="X2164" i="2" s="1"/>
  <c r="K2183" i="2" a="1"/>
  <c r="K2183" i="2" s="1"/>
  <c r="R2197" i="2" a="1"/>
  <c r="R2197" i="2" s="1"/>
  <c r="AB2197" i="2" s="1"/>
  <c r="J2213" i="2" a="1"/>
  <c r="J2213" i="2" s="1"/>
  <c r="AA2231" i="2" a="1"/>
  <c r="AA2231" i="2" s="1"/>
  <c r="K2247" i="2" a="1"/>
  <c r="K2247" i="2" s="1"/>
  <c r="K2290" i="2" a="1"/>
  <c r="K2290" i="2" s="1"/>
  <c r="Z2345" i="2" a="1"/>
  <c r="Z2345" i="2" s="1"/>
  <c r="S2397" i="2" a="1"/>
  <c r="S2397" i="2" s="1"/>
  <c r="Y2440" i="2" a="1"/>
  <c r="Y2440" i="2" s="1"/>
  <c r="X2496" i="2" a="1"/>
  <c r="X2496" i="2" s="1"/>
  <c r="P2561" i="2" a="1"/>
  <c r="P2561" i="2" s="1"/>
  <c r="T2621" i="2" a="1"/>
  <c r="T2621" i="2" s="1"/>
  <c r="J2539" i="2" a="1"/>
  <c r="J2539" i="2" s="1"/>
  <c r="J2369" i="2" a="1"/>
  <c r="J2369" i="2" s="1"/>
  <c r="J2682" i="2" a="1"/>
  <c r="J2682" i="2" s="1"/>
  <c r="J2181" i="2" a="1"/>
  <c r="J2181" i="2" s="1"/>
  <c r="J2545" i="2" a="1"/>
  <c r="J2545" i="2" s="1"/>
  <c r="J2666" i="2" a="1"/>
  <c r="J2666" i="2" s="1"/>
  <c r="J2563" i="2" a="1"/>
  <c r="J2563" i="2" s="1"/>
  <c r="J2625" i="2" a="1"/>
  <c r="J2625" i="2" s="1"/>
  <c r="J2610" i="2" a="1"/>
  <c r="J2610" i="2" s="1"/>
  <c r="J2332" i="2" a="1"/>
  <c r="J2332" i="2" s="1"/>
  <c r="AA810" i="2" a="1"/>
  <c r="AA810" i="2" s="1"/>
  <c r="Z2686" i="2" a="1"/>
  <c r="Z2686" i="2" s="1"/>
  <c r="V2646" i="2" a="1"/>
  <c r="V2646" i="2" s="1"/>
  <c r="X2638" i="2" a="1"/>
  <c r="X2638" i="2" s="1"/>
  <c r="AA2638" i="2" a="1"/>
  <c r="AA2638" i="2" s="1"/>
  <c r="V2638" i="2" a="1"/>
  <c r="V2638" i="2" s="1"/>
  <c r="N2638" i="2" a="1"/>
  <c r="N2638" i="2" s="1"/>
  <c r="O2598" i="2" a="1"/>
  <c r="O2598" i="2" s="1"/>
  <c r="X2558" i="2" a="1"/>
  <c r="X2558" i="2" s="1"/>
  <c r="P2518" i="2" a="1"/>
  <c r="P2518" i="2" s="1"/>
  <c r="S2518" i="2" a="1"/>
  <c r="S2518" i="2" s="1"/>
  <c r="X2486" i="2" a="1"/>
  <c r="X2486" i="2" s="1"/>
  <c r="V2486" i="2" a="1"/>
  <c r="V2486" i="2" s="1"/>
  <c r="K2446" i="2" a="1"/>
  <c r="K2446" i="2" s="1"/>
  <c r="Z2366" i="2" a="1"/>
  <c r="Z2366" i="2" s="1"/>
  <c r="K2334" i="2" a="1"/>
  <c r="K2334" i="2" s="1"/>
  <c r="Q2254" i="2" a="1"/>
  <c r="Q2254" i="2" s="1"/>
  <c r="R2166" i="2" a="1"/>
  <c r="R2166" i="2" s="1"/>
  <c r="K47" i="2" a="1"/>
  <c r="K47" i="2" s="1"/>
  <c r="Y136" i="2" a="1"/>
  <c r="Y136" i="2" s="1"/>
  <c r="K323" i="2" a="1"/>
  <c r="K323" i="2" s="1"/>
  <c r="AA467" i="2" a="1"/>
  <c r="AA467" i="2" s="1"/>
  <c r="V621" i="2" a="1"/>
  <c r="V621" i="2" s="1"/>
  <c r="Q791" i="2" a="1"/>
  <c r="Q791" i="2" s="1"/>
  <c r="Y1984" i="2" a="1"/>
  <c r="Y1984" i="2" s="1"/>
  <c r="V2005" i="2" a="1"/>
  <c r="V2005" i="2" s="1"/>
  <c r="T2042" i="2" a="1"/>
  <c r="T2042" i="2" s="1"/>
  <c r="X2051" i="2" a="1"/>
  <c r="X2051" i="2" s="1"/>
  <c r="X2059" i="2" a="1"/>
  <c r="X2059" i="2" s="1"/>
  <c r="X2071" i="2" a="1"/>
  <c r="X2071" i="2" s="1"/>
  <c r="Y2083" i="2" a="1"/>
  <c r="Y2083" i="2" s="1"/>
  <c r="AA2091" i="2" a="1"/>
  <c r="AA2091" i="2" s="1"/>
  <c r="W2095" i="2" a="1"/>
  <c r="W2095" i="2" s="1"/>
  <c r="AA2113" i="2" a="1"/>
  <c r="AA2113" i="2" s="1"/>
  <c r="K2120" i="2" a="1"/>
  <c r="K2120" i="2" s="1"/>
  <c r="Z2169" i="2" a="1"/>
  <c r="Z2169" i="2" s="1"/>
  <c r="T2184" i="2" a="1"/>
  <c r="T2184" i="2" s="1"/>
  <c r="Z2199" i="2" a="1"/>
  <c r="Z2199" i="2" s="1"/>
  <c r="X2218" i="2" a="1"/>
  <c r="X2218" i="2" s="1"/>
  <c r="M2234" i="2" a="1"/>
  <c r="M2234" i="2" s="1"/>
  <c r="S2247" i="2" a="1"/>
  <c r="S2247" i="2" s="1"/>
  <c r="Z2264" i="2" a="1"/>
  <c r="Z2264" i="2" s="1"/>
  <c r="Q2290" i="2" a="1"/>
  <c r="Q2290" i="2" s="1"/>
  <c r="W2402" i="2" a="1"/>
  <c r="W2402" i="2" s="1"/>
  <c r="K2449" i="2" a="1"/>
  <c r="K2449" i="2" s="1"/>
  <c r="Y2568" i="2" a="1"/>
  <c r="Y2568" i="2" s="1"/>
  <c r="U2626" i="2" a="1"/>
  <c r="U2626" i="2" s="1"/>
  <c r="T704" i="2" a="1"/>
  <c r="T704" i="2" s="1"/>
  <c r="T2344" i="2" a="1"/>
  <c r="T2344" i="2" s="1"/>
  <c r="T2257" i="2" a="1"/>
  <c r="T2257" i="2" s="1"/>
  <c r="U2629" i="2" a="1"/>
  <c r="U2629" i="2" s="1"/>
  <c r="U2570" i="2" a="1"/>
  <c r="U2570" i="2" s="1"/>
  <c r="T2434" i="2" a="1"/>
  <c r="T2434" i="2" s="1"/>
  <c r="AF2434" i="2" s="1"/>
  <c r="T2413" i="2" a="1"/>
  <c r="T2413" i="2" s="1"/>
  <c r="T2387" i="2" a="1"/>
  <c r="T2387" i="2" s="1"/>
  <c r="U2377" i="2" a="1"/>
  <c r="U2377" i="2" s="1"/>
  <c r="U2679" i="2" a="1"/>
  <c r="U2679" i="2" s="1"/>
  <c r="U2656" i="2" a="1"/>
  <c r="U2656" i="2" s="1"/>
  <c r="T2594" i="2" a="1"/>
  <c r="T2594" i="2" s="1"/>
  <c r="U2428" i="2" a="1"/>
  <c r="U2428" i="2" s="1"/>
  <c r="U2399" i="2" a="1"/>
  <c r="U2399" i="2" s="1"/>
  <c r="T2284" i="2" a="1"/>
  <c r="T2284" i="2" s="1"/>
  <c r="T2196" i="2" a="1"/>
  <c r="T2196" i="2" s="1"/>
  <c r="U2149" i="2" a="1"/>
  <c r="U2149" i="2" s="1"/>
  <c r="T2677" i="2" a="1"/>
  <c r="T2677" i="2" s="1"/>
  <c r="U2639" i="2" a="1"/>
  <c r="U2639" i="2" s="1"/>
  <c r="U2619" i="2" a="1"/>
  <c r="U2619" i="2" s="1"/>
  <c r="U2604" i="2" a="1"/>
  <c r="U2604" i="2" s="1"/>
  <c r="T2555" i="2" a="1"/>
  <c r="T2555" i="2" s="1"/>
  <c r="T2492" i="2" a="1"/>
  <c r="T2492" i="2" s="1"/>
  <c r="U2480" i="2" a="1"/>
  <c r="U2480" i="2" s="1"/>
  <c r="T2469" i="2" a="1"/>
  <c r="T2469" i="2" s="1"/>
  <c r="T2683" i="2" a="1"/>
  <c r="T2683" i="2" s="1"/>
  <c r="U2497" i="2" a="1"/>
  <c r="U2497" i="2" s="1"/>
  <c r="U2492" i="2" a="1"/>
  <c r="U2492" i="2" s="1"/>
  <c r="T2437" i="2" a="1"/>
  <c r="T2437" i="2" s="1"/>
  <c r="T2317" i="2" a="1"/>
  <c r="T2317" i="2" s="1"/>
  <c r="T2293" i="2" a="1"/>
  <c r="T2293" i="2" s="1"/>
  <c r="T2248" i="2" a="1"/>
  <c r="T2248" i="2" s="1"/>
  <c r="T2228" i="2" a="1"/>
  <c r="T2228" i="2" s="1"/>
  <c r="T2212" i="2" a="1"/>
  <c r="T2212" i="2" s="1"/>
  <c r="T2201" i="2" a="1"/>
  <c r="T2201" i="2" s="1"/>
  <c r="U2171" i="2" a="1"/>
  <c r="U2171" i="2" s="1"/>
  <c r="U2156" i="2" a="1"/>
  <c r="U2156" i="2" s="1"/>
  <c r="T2650" i="2" a="1"/>
  <c r="T2650" i="2" s="1"/>
  <c r="U2551" i="2" a="1"/>
  <c r="U2551" i="2" s="1"/>
  <c r="T2479" i="2" a="1"/>
  <c r="T2479" i="2" s="1"/>
  <c r="U2388" i="2" a="1"/>
  <c r="U2388" i="2" s="1"/>
  <c r="U2242" i="2" a="1"/>
  <c r="U2242" i="2" s="1"/>
  <c r="U2199" i="2" a="1"/>
  <c r="U2199" i="2" s="1"/>
  <c r="U2682" i="2" a="1"/>
  <c r="U2682" i="2" s="1"/>
  <c r="T2659" i="2" a="1"/>
  <c r="T2659" i="2" s="1"/>
  <c r="T2633" i="2" a="1"/>
  <c r="T2633" i="2" s="1"/>
  <c r="T2549" i="2" a="1"/>
  <c r="T2549" i="2" s="1"/>
  <c r="U2467" i="2" a="1"/>
  <c r="U2467" i="2" s="1"/>
  <c r="T2435" i="2" a="1"/>
  <c r="T2435" i="2" s="1"/>
  <c r="M1138" i="2" a="1"/>
  <c r="M1138" i="2" s="1"/>
  <c r="Z850" i="2" a="1"/>
  <c r="Z850" i="2" s="1"/>
  <c r="Z674" i="2" a="1"/>
  <c r="Z674" i="2" s="1"/>
  <c r="Z2670" i="2" a="1"/>
  <c r="Z2670" i="2" s="1"/>
  <c r="Y2630" i="2" a="1"/>
  <c r="Y2630" i="2" s="1"/>
  <c r="P2590" i="2" a="1"/>
  <c r="P2590" i="2" s="1"/>
  <c r="S2542" i="2" a="1"/>
  <c r="S2542" i="2" s="1"/>
  <c r="X2470" i="2" a="1"/>
  <c r="X2470" i="2" s="1"/>
  <c r="X2382" i="2" a="1"/>
  <c r="X2382" i="2" s="1"/>
  <c r="Z2294" i="2" a="1"/>
  <c r="Z2294" i="2" s="1"/>
  <c r="S2230" i="2" a="1"/>
  <c r="S2230" i="2" s="1"/>
  <c r="Z2182" i="2" a="1"/>
  <c r="Z2182" i="2" s="1"/>
  <c r="Z9" i="2" a="1"/>
  <c r="Z9" i="2" s="1"/>
  <c r="AA52" i="2" a="1"/>
  <c r="AA52" i="2" s="1"/>
  <c r="M154" i="2" a="1"/>
  <c r="M154" i="2" s="1"/>
  <c r="X340" i="2" a="1"/>
  <c r="X340" i="2" s="1"/>
  <c r="J483" i="2" a="1"/>
  <c r="J483" i="2" s="1"/>
  <c r="K650" i="2" a="1"/>
  <c r="K650" i="2" s="1"/>
  <c r="U815" i="2" a="1"/>
  <c r="U815" i="2" s="1"/>
  <c r="X1986" i="2" a="1"/>
  <c r="X1986" i="2" s="1"/>
  <c r="X1991" i="2" a="1"/>
  <c r="X1991" i="2" s="1"/>
  <c r="Y2015" i="2" a="1"/>
  <c r="Y2015" i="2" s="1"/>
  <c r="Z2023" i="2" a="1"/>
  <c r="Z2023" i="2" s="1"/>
  <c r="X2031" i="2" a="1"/>
  <c r="X2031" i="2" s="1"/>
  <c r="R2043" i="2" a="1"/>
  <c r="R2043" i="2" s="1"/>
  <c r="AB2043" i="2" s="1"/>
  <c r="Z2052" i="2" a="1"/>
  <c r="Z2052" i="2" s="1"/>
  <c r="X2061" i="2" a="1"/>
  <c r="X2061" i="2" s="1"/>
  <c r="Y2071" i="2" a="1"/>
  <c r="Y2071" i="2" s="1"/>
  <c r="X2084" i="2" a="1"/>
  <c r="X2084" i="2" s="1"/>
  <c r="Y2092" i="2" a="1"/>
  <c r="Y2092" i="2" s="1"/>
  <c r="X2096" i="2" a="1"/>
  <c r="X2096" i="2" s="1"/>
  <c r="X2103" i="2" a="1"/>
  <c r="X2103" i="2" s="1"/>
  <c r="T2114" i="2" a="1"/>
  <c r="T2114" i="2" s="1"/>
  <c r="U2120" i="2" a="1"/>
  <c r="U2120" i="2" s="1"/>
  <c r="Y2137" i="2" a="1"/>
  <c r="Y2137" i="2" s="1"/>
  <c r="Z2152" i="2" a="1"/>
  <c r="Z2152" i="2" s="1"/>
  <c r="Y2170" i="2" a="1"/>
  <c r="Y2170" i="2" s="1"/>
  <c r="Z2187" i="2" a="1"/>
  <c r="Z2187" i="2" s="1"/>
  <c r="Z2202" i="2" a="1"/>
  <c r="Z2202" i="2" s="1"/>
  <c r="P2220" i="2" a="1"/>
  <c r="P2220" i="2" s="1"/>
  <c r="Z2250" i="2" a="1"/>
  <c r="Z2250" i="2" s="1"/>
  <c r="R2297" i="2" a="1"/>
  <c r="R2297" i="2" s="1"/>
  <c r="AB2297" i="2" s="1"/>
  <c r="Y2356" i="2" a="1"/>
  <c r="Y2356" i="2" s="1"/>
  <c r="X2459" i="2" a="1"/>
  <c r="X2459" i="2" s="1"/>
  <c r="R2516" i="2" a="1"/>
  <c r="R2516" i="2" s="1"/>
  <c r="AB2516" i="2" s="1"/>
  <c r="U2631" i="2" a="1"/>
  <c r="U2631" i="2" s="1"/>
  <c r="X1296" i="2" a="1"/>
  <c r="X1296" i="2" s="1"/>
  <c r="X2680" i="2" a="1"/>
  <c r="X2680" i="2" s="1"/>
  <c r="X2677" i="2" a="1"/>
  <c r="X2677" i="2" s="1"/>
  <c r="X2657" i="2" a="1"/>
  <c r="X2657" i="2" s="1"/>
  <c r="Z2642" i="2" a="1"/>
  <c r="Z2642" i="2" s="1"/>
  <c r="Y2618" i="2" a="1"/>
  <c r="Y2618" i="2" s="1"/>
  <c r="X2579" i="2" a="1"/>
  <c r="X2579" i="2" s="1"/>
  <c r="Y2571" i="2" a="1"/>
  <c r="Y2571" i="2" s="1"/>
  <c r="X2565" i="2" a="1"/>
  <c r="X2565" i="2" s="1"/>
  <c r="X2559" i="2" a="1"/>
  <c r="X2559" i="2" s="1"/>
  <c r="W2547" i="2" a="1"/>
  <c r="W2547" i="2" s="1"/>
  <c r="Y2531" i="2" a="1"/>
  <c r="Y2531" i="2" s="1"/>
  <c r="W2524" i="2" a="1"/>
  <c r="W2524" i="2" s="1"/>
  <c r="X2515" i="2" a="1"/>
  <c r="X2515" i="2" s="1"/>
  <c r="X2495" i="2" a="1"/>
  <c r="X2495" i="2" s="1"/>
  <c r="X2467" i="2" a="1"/>
  <c r="X2467" i="2" s="1"/>
  <c r="Z2458" i="2" a="1"/>
  <c r="Z2458" i="2" s="1"/>
  <c r="W2408" i="2" a="1"/>
  <c r="W2408" i="2" s="1"/>
  <c r="AA2396" i="2" a="1"/>
  <c r="AA2396" i="2" s="1"/>
  <c r="Z2388" i="2" a="1"/>
  <c r="Z2388" i="2" s="1"/>
  <c r="AA2378" i="2" a="1"/>
  <c r="AA2378" i="2" s="1"/>
  <c r="Z2364" i="2" a="1"/>
  <c r="Z2364" i="2" s="1"/>
  <c r="X2355" i="2" a="1"/>
  <c r="X2355" i="2" s="1"/>
  <c r="Z2331" i="2" a="1"/>
  <c r="Z2331" i="2" s="1"/>
  <c r="Z2322" i="2" a="1"/>
  <c r="Z2322" i="2" s="1"/>
  <c r="AA2296" i="2" a="1"/>
  <c r="AA2296" i="2" s="1"/>
  <c r="X2290" i="2" a="1"/>
  <c r="X2290" i="2" s="1"/>
  <c r="Y2269" i="2" a="1"/>
  <c r="Y2269" i="2" s="1"/>
  <c r="X2247" i="2" a="1"/>
  <c r="X2247" i="2" s="1"/>
  <c r="AA2240" i="2" a="1"/>
  <c r="AA2240" i="2" s="1"/>
  <c r="Y2209" i="2" a="1"/>
  <c r="Y2209" i="2" s="1"/>
  <c r="Y2197" i="2" a="1"/>
  <c r="Y2197" i="2" s="1"/>
  <c r="AA2192" i="2" a="1"/>
  <c r="AA2192" i="2" s="1"/>
  <c r="X2186" i="2" a="1"/>
  <c r="X2186" i="2" s="1"/>
  <c r="X2161" i="2" a="1"/>
  <c r="X2161" i="2" s="1"/>
  <c r="Y2154" i="2" a="1"/>
  <c r="Y2154" i="2" s="1"/>
  <c r="Y2149" i="2" a="1"/>
  <c r="Y2149" i="2" s="1"/>
  <c r="X2135" i="2" a="1"/>
  <c r="X2135" i="2" s="1"/>
  <c r="AA2692" i="2" a="1"/>
  <c r="AA2692" i="2" s="1"/>
  <c r="AA2679" i="2" a="1"/>
  <c r="AA2679" i="2" s="1"/>
  <c r="Y2656" i="2" a="1"/>
  <c r="Y2656" i="2" s="1"/>
  <c r="X2652" i="2" a="1"/>
  <c r="X2652" i="2" s="1"/>
  <c r="X2649" i="2" a="1"/>
  <c r="X2649" i="2" s="1"/>
  <c r="W2641" i="2" a="1"/>
  <c r="W2641" i="2" s="1"/>
  <c r="Y2621" i="2" a="1"/>
  <c r="Y2621" i="2" s="1"/>
  <c r="X2616" i="2" a="1"/>
  <c r="X2616" i="2" s="1"/>
  <c r="Y2607" i="2" a="1"/>
  <c r="Y2607" i="2" s="1"/>
  <c r="AA2595" i="2" a="1"/>
  <c r="AA2595" i="2" s="1"/>
  <c r="AA2583" i="2" a="1"/>
  <c r="AA2583" i="2" s="1"/>
  <c r="Y2545" i="2" a="1"/>
  <c r="Y2545" i="2" s="1"/>
  <c r="Z2539" i="2" a="1"/>
  <c r="Z2539" i="2" s="1"/>
  <c r="AA2515" i="2" a="1"/>
  <c r="AA2515" i="2" s="1"/>
  <c r="Z2483" i="2" a="1"/>
  <c r="Z2483" i="2" s="1"/>
  <c r="W2469" i="2" a="1"/>
  <c r="W2469" i="2" s="1"/>
  <c r="AA2466" i="2" a="1"/>
  <c r="AA2466" i="2" s="1"/>
  <c r="W2457" i="2" a="1"/>
  <c r="W2457" i="2" s="1"/>
  <c r="AA2448" i="2" a="1"/>
  <c r="AA2448" i="2" s="1"/>
  <c r="X2423" i="2" a="1"/>
  <c r="X2423" i="2" s="1"/>
  <c r="AA2407" i="2" a="1"/>
  <c r="AA2407" i="2" s="1"/>
  <c r="AA2394" i="2" a="1"/>
  <c r="AA2394" i="2" s="1"/>
  <c r="Z2363" i="2" a="1"/>
  <c r="Z2363" i="2" s="1"/>
  <c r="AA2354" i="2" a="1"/>
  <c r="AA2354" i="2" s="1"/>
  <c r="Z2339" i="2" a="1"/>
  <c r="Z2339" i="2" s="1"/>
  <c r="Y2330" i="2" a="1"/>
  <c r="Y2330" i="2" s="1"/>
  <c r="X2306" i="2" a="1"/>
  <c r="X2306" i="2" s="1"/>
  <c r="Z2289" i="2" a="1"/>
  <c r="Z2289" i="2" s="1"/>
  <c r="AA2257" i="2" a="1"/>
  <c r="AA2257" i="2" s="1"/>
  <c r="Z2231" i="2" a="1"/>
  <c r="Z2231" i="2" s="1"/>
  <c r="Y2224" i="2" a="1"/>
  <c r="Y2224" i="2" s="1"/>
  <c r="Y2216" i="2" a="1"/>
  <c r="Y2216" i="2" s="1"/>
  <c r="V2205" i="2" a="1"/>
  <c r="V2205" i="2" s="1"/>
  <c r="Z2191" i="2" a="1"/>
  <c r="Z2191" i="2" s="1"/>
  <c r="V2185" i="2" a="1"/>
  <c r="V2185" i="2" s="1"/>
  <c r="Z2160" i="2" a="1"/>
  <c r="Z2160" i="2" s="1"/>
  <c r="W2149" i="2" a="1"/>
  <c r="W2149" i="2" s="1"/>
  <c r="Z2143" i="2" a="1"/>
  <c r="Z2143" i="2" s="1"/>
  <c r="Y2690" i="2" a="1"/>
  <c r="Y2690" i="2" s="1"/>
  <c r="X2682" i="2" a="1"/>
  <c r="X2682" i="2" s="1"/>
  <c r="W2648" i="2" a="1"/>
  <c r="W2648" i="2" s="1"/>
  <c r="Y2640" i="2" a="1"/>
  <c r="Y2640" i="2" s="1"/>
  <c r="X2628" i="2" a="1"/>
  <c r="X2628" i="2" s="1"/>
  <c r="Z2620" i="2" a="1"/>
  <c r="Z2620" i="2" s="1"/>
  <c r="V2605" i="2" a="1"/>
  <c r="V2605" i="2" s="1"/>
  <c r="Y2576" i="2" a="1"/>
  <c r="Y2576" i="2" s="1"/>
  <c r="W2563" i="2" a="1"/>
  <c r="W2563" i="2" s="1"/>
  <c r="AA2538" i="2" a="1"/>
  <c r="AA2538" i="2" s="1"/>
  <c r="Y2530" i="2" a="1"/>
  <c r="Y2530" i="2" s="1"/>
  <c r="Y2503" i="2" a="1"/>
  <c r="Y2503" i="2" s="1"/>
  <c r="X2473" i="2" a="1"/>
  <c r="X2473" i="2" s="1"/>
  <c r="X2439" i="2" a="1"/>
  <c r="X2439" i="2" s="1"/>
  <c r="W2433" i="2" a="1"/>
  <c r="W2433" i="2" s="1"/>
  <c r="AA2413" i="2" a="1"/>
  <c r="AA2413" i="2" s="1"/>
  <c r="W2407" i="2" a="1"/>
  <c r="W2407" i="2" s="1"/>
  <c r="V2405" i="2" a="1"/>
  <c r="V2405" i="2" s="1"/>
  <c r="V2391" i="2" a="1"/>
  <c r="V2391" i="2" s="1"/>
  <c r="X2367" i="2" a="1"/>
  <c r="X2367" i="2" s="1"/>
  <c r="V2361" i="2" a="1"/>
  <c r="V2361" i="2" s="1"/>
  <c r="X2349" i="2" a="1"/>
  <c r="X2349" i="2" s="1"/>
  <c r="Z2329" i="2" a="1"/>
  <c r="Z2329" i="2" s="1"/>
  <c r="AA2321" i="2" a="1"/>
  <c r="AA2321" i="2" s="1"/>
  <c r="X2304" i="2" a="1"/>
  <c r="X2304" i="2" s="1"/>
  <c r="Z2295" i="2" a="1"/>
  <c r="Z2295" i="2" s="1"/>
  <c r="Y2289" i="2" a="1"/>
  <c r="Y2289" i="2" s="1"/>
  <c r="X2269" i="2" a="1"/>
  <c r="X2269" i="2" s="1"/>
  <c r="AA2255" i="2" a="1"/>
  <c r="AA2255" i="2" s="1"/>
  <c r="Y2245" i="2" a="1"/>
  <c r="Y2245" i="2" s="1"/>
  <c r="AA2223" i="2" a="1"/>
  <c r="AA2223" i="2" s="1"/>
  <c r="V2204" i="2" a="1"/>
  <c r="V2204" i="2" s="1"/>
  <c r="Y2185" i="2" a="1"/>
  <c r="Y2185" i="2" s="1"/>
  <c r="Y2181" i="2" a="1"/>
  <c r="Y2181" i="2" s="1"/>
  <c r="V2173" i="2" a="1"/>
  <c r="V2173" i="2" s="1"/>
  <c r="X2165" i="2" a="1"/>
  <c r="X2165" i="2" s="1"/>
  <c r="Z2159" i="2" a="1"/>
  <c r="Z2159" i="2" s="1"/>
  <c r="AA2141" i="2" a="1"/>
  <c r="AA2141" i="2" s="1"/>
  <c r="Y2651" i="2" a="1"/>
  <c r="Y2651" i="2" s="1"/>
  <c r="Z2634" i="2" a="1"/>
  <c r="Z2634" i="2" s="1"/>
  <c r="V2627" i="2" a="1"/>
  <c r="V2627" i="2" s="1"/>
  <c r="V2575" i="2" a="1"/>
  <c r="V2575" i="2" s="1"/>
  <c r="X2545" i="2" a="1"/>
  <c r="X2545" i="2" s="1"/>
  <c r="Z2538" i="2" a="1"/>
  <c r="Z2538" i="2" s="1"/>
  <c r="X2521" i="2" a="1"/>
  <c r="X2521" i="2" s="1"/>
  <c r="W2514" i="2" a="1"/>
  <c r="W2514" i="2" s="1"/>
  <c r="W2498" i="2" a="1"/>
  <c r="W2498" i="2" s="1"/>
  <c r="W2477" i="2" a="1"/>
  <c r="W2477" i="2" s="1"/>
  <c r="X2466" i="2" a="1"/>
  <c r="X2466" i="2" s="1"/>
  <c r="X2456" i="2" a="1"/>
  <c r="X2456" i="2" s="1"/>
  <c r="Z2421" i="2" a="1"/>
  <c r="Z2421" i="2" s="1"/>
  <c r="V2411" i="2" a="1"/>
  <c r="V2411" i="2" s="1"/>
  <c r="Y2375" i="2" a="1"/>
  <c r="Y2375" i="2" s="1"/>
  <c r="X2354" i="2" a="1"/>
  <c r="X2354" i="2" s="1"/>
  <c r="Z2348" i="2" a="1"/>
  <c r="Z2348" i="2" s="1"/>
  <c r="AA2335" i="2" a="1"/>
  <c r="AA2335" i="2" s="1"/>
  <c r="X2328" i="2" a="1"/>
  <c r="X2328" i="2" s="1"/>
  <c r="Z2320" i="2" a="1"/>
  <c r="Z2320" i="2" s="1"/>
  <c r="X2300" i="2" a="1"/>
  <c r="X2300" i="2" s="1"/>
  <c r="AA2288" i="2" a="1"/>
  <c r="AA2288" i="2" s="1"/>
  <c r="X2671" i="2" a="1"/>
  <c r="X2671" i="2" s="1"/>
  <c r="W2666" i="2" a="1"/>
  <c r="W2666" i="2" s="1"/>
  <c r="W2650" i="2" a="1"/>
  <c r="W2650" i="2" s="1"/>
  <c r="V2647" i="2" a="1"/>
  <c r="V2647" i="2" s="1"/>
  <c r="X2633" i="2" a="1"/>
  <c r="X2633" i="2" s="1"/>
  <c r="Z2619" i="2" a="1"/>
  <c r="Z2619" i="2" s="1"/>
  <c r="W2611" i="2" a="1"/>
  <c r="W2611" i="2" s="1"/>
  <c r="X2581" i="2" a="1"/>
  <c r="X2581" i="2" s="1"/>
  <c r="Z2570" i="2" a="1"/>
  <c r="Z2570" i="2" s="1"/>
  <c r="Y2563" i="2" a="1"/>
  <c r="Y2563" i="2" s="1"/>
  <c r="Z2554" i="2" a="1"/>
  <c r="Z2554" i="2" s="1"/>
  <c r="Z2543" i="2" a="1"/>
  <c r="Z2543" i="2" s="1"/>
  <c r="X2537" i="2" a="1"/>
  <c r="X2537" i="2" s="1"/>
  <c r="X2513" i="2" a="1"/>
  <c r="X2513" i="2" s="1"/>
  <c r="V2480" i="2" a="1"/>
  <c r="V2480" i="2" s="1"/>
  <c r="W2468" i="2" a="1"/>
  <c r="W2468" i="2" s="1"/>
  <c r="V2455" i="2" a="1"/>
  <c r="V2455" i="2" s="1"/>
  <c r="X2431" i="2" a="1"/>
  <c r="X2431" i="2" s="1"/>
  <c r="AA2426" i="2" a="1"/>
  <c r="AA2426" i="2" s="1"/>
  <c r="V2409" i="2" a="1"/>
  <c r="V2409" i="2" s="1"/>
  <c r="Y2404" i="2" a="1"/>
  <c r="Y2404" i="2" s="1"/>
  <c r="AA2388" i="2" a="1"/>
  <c r="AA2388" i="2" s="1"/>
  <c r="X2386" i="2" a="1"/>
  <c r="X2386" i="2" s="1"/>
  <c r="X2373" i="2" a="1"/>
  <c r="X2373" i="2" s="1"/>
  <c r="Z2367" i="2" a="1"/>
  <c r="Z2367" i="2" s="1"/>
  <c r="Z2353" i="2" a="1"/>
  <c r="Z2353" i="2" s="1"/>
  <c r="Y2347" i="2" a="1"/>
  <c r="Y2347" i="2" s="1"/>
  <c r="AA2287" i="2" a="1"/>
  <c r="AA2287" i="2" s="1"/>
  <c r="X2283" i="2" a="1"/>
  <c r="X2283" i="2" s="1"/>
  <c r="V2276" i="2" a="1"/>
  <c r="V2276" i="2" s="1"/>
  <c r="X2259" i="2" a="1"/>
  <c r="X2259" i="2" s="1"/>
  <c r="X2255" i="2" a="1"/>
  <c r="X2255" i="2" s="1"/>
  <c r="Y2242" i="2" a="1"/>
  <c r="Y2242" i="2" s="1"/>
  <c r="Y2240" i="2" a="1"/>
  <c r="Y2240" i="2" s="1"/>
  <c r="X2234" i="2" a="1"/>
  <c r="X2234" i="2" s="1"/>
  <c r="Z2223" i="2" a="1"/>
  <c r="Z2223" i="2" s="1"/>
  <c r="V2163" i="2" a="1"/>
  <c r="V2163" i="2" s="1"/>
  <c r="V2151" i="2" a="1"/>
  <c r="V2151" i="2" s="1"/>
  <c r="X2149" i="2" a="1"/>
  <c r="X2149" i="2" s="1"/>
  <c r="AA2139" i="2" a="1"/>
  <c r="AA2139" i="2" s="1"/>
  <c r="W2682" i="2" a="1"/>
  <c r="W2682" i="2" s="1"/>
  <c r="Y2661" i="2" a="1"/>
  <c r="Y2661" i="2" s="1"/>
  <c r="X2656" i="2" a="1"/>
  <c r="X2656" i="2" s="1"/>
  <c r="W2618" i="2" a="1"/>
  <c r="W2618" i="2" s="1"/>
  <c r="X2604" i="2" a="1"/>
  <c r="X2604" i="2" s="1"/>
  <c r="AA2589" i="2" a="1"/>
  <c r="AA2589" i="2" s="1"/>
  <c r="AA2575" i="2" a="1"/>
  <c r="AA2575" i="2" s="1"/>
  <c r="Z2569" i="2" a="1"/>
  <c r="Z2569" i="2" s="1"/>
  <c r="W2536" i="2" a="1"/>
  <c r="W2536" i="2" s="1"/>
  <c r="W2525" i="2" a="1"/>
  <c r="W2525" i="2" s="1"/>
  <c r="X2524" i="2" a="1"/>
  <c r="X2524" i="2" s="1"/>
  <c r="Y2512" i="2" a="1"/>
  <c r="Y2512" i="2" s="1"/>
  <c r="W2489" i="2" a="1"/>
  <c r="W2489" i="2" s="1"/>
  <c r="AA2467" i="2" a="1"/>
  <c r="AA2467" i="2" s="1"/>
  <c r="W2441" i="2" a="1"/>
  <c r="W2441" i="2" s="1"/>
  <c r="X2436" i="2" a="1"/>
  <c r="X2436" i="2" s="1"/>
  <c r="Y2399" i="2" a="1"/>
  <c r="Y2399" i="2" s="1"/>
  <c r="AA2385" i="2" a="1"/>
  <c r="AA2385" i="2" s="1"/>
  <c r="AA2352" i="2" a="1"/>
  <c r="AA2352" i="2" s="1"/>
  <c r="X2338" i="2" a="1"/>
  <c r="X2338" i="2" s="1"/>
  <c r="V2281" i="2" a="1"/>
  <c r="V2281" i="2" s="1"/>
  <c r="Y2265" i="2" a="1"/>
  <c r="Y2265" i="2" s="1"/>
  <c r="W2258" i="2" a="1"/>
  <c r="W2258" i="2" s="1"/>
  <c r="AA2247" i="2" a="1"/>
  <c r="AA2247" i="2" s="1"/>
  <c r="Y2232" i="2" a="1"/>
  <c r="Y2232" i="2" s="1"/>
  <c r="Z2226" i="2" a="1"/>
  <c r="Z2226" i="2" s="1"/>
  <c r="AA2221" i="2" a="1"/>
  <c r="AA2221" i="2" s="1"/>
  <c r="X2211" i="2" a="1"/>
  <c r="X2211" i="2" s="1"/>
  <c r="Z2207" i="2" a="1"/>
  <c r="Z2207" i="2" s="1"/>
  <c r="Y2193" i="2" a="1"/>
  <c r="Y2193" i="2" s="1"/>
  <c r="V2188" i="2" a="1"/>
  <c r="V2188" i="2" s="1"/>
  <c r="X2179" i="2" a="1"/>
  <c r="X2179" i="2" s="1"/>
  <c r="Z2170" i="2" a="1"/>
  <c r="Z2170" i="2" s="1"/>
  <c r="X2156" i="2" a="1"/>
  <c r="X2156" i="2" s="1"/>
  <c r="V2147" i="2" a="1"/>
  <c r="V2147" i="2" s="1"/>
  <c r="W2139" i="2" a="1"/>
  <c r="W2139" i="2" s="1"/>
  <c r="Z2687" i="2" a="1"/>
  <c r="Z2687" i="2" s="1"/>
  <c r="X2681" i="2" a="1"/>
  <c r="X2681" i="2" s="1"/>
  <c r="X2679" i="2" a="1"/>
  <c r="X2679" i="2" s="1"/>
  <c r="X2675" i="2" a="1"/>
  <c r="X2675" i="2" s="1"/>
  <c r="Z2671" i="2" a="1"/>
  <c r="Z2671" i="2" s="1"/>
  <c r="Z2652" i="2" a="1"/>
  <c r="Z2652" i="2" s="1"/>
  <c r="Y2627" i="2" a="1"/>
  <c r="Y2627" i="2" s="1"/>
  <c r="X2623" i="2" a="1"/>
  <c r="X2623" i="2" s="1"/>
  <c r="Y2586" i="2" a="1"/>
  <c r="Y2586" i="2" s="1"/>
  <c r="W2580" i="2" a="1"/>
  <c r="W2580" i="2" s="1"/>
  <c r="Y2541" i="2" a="1"/>
  <c r="Y2541" i="2" s="1"/>
  <c r="W2533" i="2" a="1"/>
  <c r="W2533" i="2" s="1"/>
  <c r="Z2521" i="2" a="1"/>
  <c r="Z2521" i="2" s="1"/>
  <c r="Y2517" i="2" a="1"/>
  <c r="Y2517" i="2" s="1"/>
  <c r="Y2511" i="2" a="1"/>
  <c r="Y2511" i="2" s="1"/>
  <c r="X2497" i="2" a="1"/>
  <c r="X2497" i="2" s="1"/>
  <c r="Z2450" i="2" a="1"/>
  <c r="Z2450" i="2" s="1"/>
  <c r="Y2441" i="2" a="1"/>
  <c r="Y2441" i="2" s="1"/>
  <c r="W2423" i="2" a="1"/>
  <c r="W2423" i="2" s="1"/>
  <c r="Y2418" i="2" a="1"/>
  <c r="Y2418" i="2" s="1"/>
  <c r="Z2409" i="2" a="1"/>
  <c r="Z2409" i="2" s="1"/>
  <c r="Z2403" i="2" a="1"/>
  <c r="Z2403" i="2" s="1"/>
  <c r="X2392" i="2" a="1"/>
  <c r="X2392" i="2" s="1"/>
  <c r="Z2372" i="2" a="1"/>
  <c r="Z2372" i="2" s="1"/>
  <c r="X2357" i="2" a="1"/>
  <c r="X2357" i="2" s="1"/>
  <c r="Z2346" i="2" a="1"/>
  <c r="Z2346" i="2" s="1"/>
  <c r="V2336" i="2" a="1"/>
  <c r="V2336" i="2" s="1"/>
  <c r="X2316" i="2" a="1"/>
  <c r="X2316" i="2" s="1"/>
  <c r="Z1018" i="2" a="1"/>
  <c r="Z1018" i="2" s="1"/>
  <c r="J762" i="2" a="1"/>
  <c r="J762" i="2" s="1"/>
  <c r="T2614" i="2" a="1"/>
  <c r="T2614" i="2" s="1"/>
  <c r="X2582" i="2" a="1"/>
  <c r="X2582" i="2" s="1"/>
  <c r="V2478" i="2" a="1"/>
  <c r="V2478" i="2" s="1"/>
  <c r="M2478" i="2" a="1"/>
  <c r="M2478" i="2" s="1"/>
  <c r="U2478" i="2" a="1"/>
  <c r="U2478" i="2" s="1"/>
  <c r="U2462" i="2" a="1"/>
  <c r="U2462" i="2" s="1"/>
  <c r="K2462" i="2" a="1"/>
  <c r="K2462" i="2" s="1"/>
  <c r="T2462" i="2" a="1"/>
  <c r="T2462" i="2" s="1"/>
  <c r="R2398" i="2" a="1"/>
  <c r="R2398" i="2" s="1"/>
  <c r="AD2398" i="2" s="1"/>
  <c r="L2350" i="2" a="1"/>
  <c r="L2350" i="2" s="1"/>
  <c r="Z2350" i="2" a="1"/>
  <c r="Z2350" i="2" s="1"/>
  <c r="M2286" i="2" a="1"/>
  <c r="M2286" i="2" s="1"/>
  <c r="X2286" i="2" a="1"/>
  <c r="X2286" i="2" s="1"/>
  <c r="AA2286" i="2" a="1"/>
  <c r="AA2286" i="2" s="1"/>
  <c r="V2246" i="2" a="1"/>
  <c r="V2246" i="2" s="1"/>
  <c r="X2206" i="2" a="1"/>
  <c r="X2206" i="2" s="1"/>
  <c r="O2190" i="2" a="1"/>
  <c r="O2190" i="2" s="1"/>
  <c r="Z2190" i="2" a="1"/>
  <c r="Z2190" i="2" s="1"/>
  <c r="X15" i="2" a="1"/>
  <c r="X15" i="2" s="1"/>
  <c r="Y56" i="2" a="1"/>
  <c r="Y56" i="2" s="1"/>
  <c r="J176" i="2" a="1"/>
  <c r="J176" i="2" s="1"/>
  <c r="X360" i="2" a="1"/>
  <c r="X360" i="2" s="1"/>
  <c r="Y503" i="2" a="1"/>
  <c r="Y503" i="2" s="1"/>
  <c r="K670" i="2" a="1"/>
  <c r="K670" i="2" s="1"/>
  <c r="X839" i="2" a="1"/>
  <c r="X839" i="2" s="1"/>
  <c r="Z1987" i="2" a="1"/>
  <c r="Z1987" i="2" s="1"/>
  <c r="N1992" i="2" a="1"/>
  <c r="N1992" i="2" s="1"/>
  <c r="Z2007" i="2" a="1"/>
  <c r="Z2007" i="2" s="1"/>
  <c r="AA2016" i="2" a="1"/>
  <c r="AA2016" i="2" s="1"/>
  <c r="O2025" i="2" a="1"/>
  <c r="O2025" i="2" s="1"/>
  <c r="AA2034" i="2" a="1"/>
  <c r="AA2034" i="2" s="1"/>
  <c r="Y2043" i="2" a="1"/>
  <c r="Y2043" i="2" s="1"/>
  <c r="K2063" i="2" a="1"/>
  <c r="K2063" i="2" s="1"/>
  <c r="AA2073" i="2" a="1"/>
  <c r="AA2073" i="2" s="1"/>
  <c r="L2084" i="2" a="1"/>
  <c r="L2084" i="2" s="1"/>
  <c r="Y2093" i="2" a="1"/>
  <c r="Y2093" i="2" s="1"/>
  <c r="K2096" i="2" a="1"/>
  <c r="K2096" i="2" s="1"/>
  <c r="Y2105" i="2" a="1"/>
  <c r="Y2105" i="2" s="1"/>
  <c r="O2115" i="2" a="1"/>
  <c r="O2115" i="2" s="1"/>
  <c r="AA2121" i="2" a="1"/>
  <c r="AA2121" i="2" s="1"/>
  <c r="Z2139" i="2" a="1"/>
  <c r="Z2139" i="2" s="1"/>
  <c r="R2154" i="2" a="1"/>
  <c r="R2154" i="2" s="1"/>
  <c r="AB2154" i="2" s="1"/>
  <c r="Y2173" i="2" a="1"/>
  <c r="Y2173" i="2" s="1"/>
  <c r="Y2188" i="2" a="1"/>
  <c r="Y2188" i="2" s="1"/>
  <c r="Y2206" i="2" a="1"/>
  <c r="Y2206" i="2" s="1"/>
  <c r="K2223" i="2" a="1"/>
  <c r="K2223" i="2" s="1"/>
  <c r="V2238" i="2" a="1"/>
  <c r="V2238" i="2" s="1"/>
  <c r="J2253" i="2" a="1"/>
  <c r="J2253" i="2" s="1"/>
  <c r="X2274" i="2" a="1"/>
  <c r="X2274" i="2" s="1"/>
  <c r="X2298" i="2" a="1"/>
  <c r="X2298" i="2" s="1"/>
  <c r="P2365" i="2" a="1"/>
  <c r="P2365" i="2" s="1"/>
  <c r="K2467" i="2" a="1"/>
  <c r="K2467" i="2" s="1"/>
  <c r="V2521" i="2" a="1"/>
  <c r="V2521" i="2" s="1"/>
  <c r="J2638" i="2" a="1"/>
  <c r="J2638" i="2" s="1"/>
  <c r="J2680" i="2" a="1"/>
  <c r="J2680" i="2" s="1"/>
  <c r="K1093" i="2" a="1"/>
  <c r="K1093" i="2" s="1"/>
  <c r="K2682" i="2" a="1"/>
  <c r="K2682" i="2" s="1"/>
  <c r="R2674" i="2" a="1"/>
  <c r="R2674" i="2" s="1"/>
  <c r="O2649" i="2" a="1"/>
  <c r="O2649" i="2" s="1"/>
  <c r="N2626" i="2" a="1"/>
  <c r="N2626" i="2" s="1"/>
  <c r="P2621" i="2" a="1"/>
  <c r="P2621" i="2" s="1"/>
  <c r="O2584" i="2" a="1"/>
  <c r="O2584" i="2" s="1"/>
  <c r="O2521" i="2" a="1"/>
  <c r="O2521" i="2" s="1"/>
  <c r="K2505" i="2" a="1"/>
  <c r="K2505" i="2" s="1"/>
  <c r="M2473" i="2" a="1"/>
  <c r="M2473" i="2" s="1"/>
  <c r="S2449" i="2" a="1"/>
  <c r="S2449" i="2" s="1"/>
  <c r="S2439" i="2" a="1"/>
  <c r="S2439" i="2" s="1"/>
  <c r="L2434" i="2" a="1"/>
  <c r="L2434" i="2" s="1"/>
  <c r="M2423" i="2" a="1"/>
  <c r="M2423" i="2" s="1"/>
  <c r="O2407" i="2" a="1"/>
  <c r="O2407" i="2" s="1"/>
  <c r="R2402" i="2" a="1"/>
  <c r="R2402" i="2" s="1"/>
  <c r="AB2402" i="2" s="1"/>
  <c r="R2391" i="2" a="1"/>
  <c r="R2391" i="2" s="1"/>
  <c r="P2336" i="2" a="1"/>
  <c r="P2336" i="2" s="1"/>
  <c r="R2311" i="2" a="1"/>
  <c r="R2311" i="2" s="1"/>
  <c r="O2279" i="2" a="1"/>
  <c r="O2279" i="2" s="1"/>
  <c r="N2253" i="2" a="1"/>
  <c r="N2253" i="2" s="1"/>
  <c r="M2231" i="2" a="1"/>
  <c r="M2231" i="2" s="1"/>
  <c r="R2224" i="2" a="1"/>
  <c r="R2224" i="2" s="1"/>
  <c r="AB2224" i="2" s="1"/>
  <c r="O2216" i="2" a="1"/>
  <c r="O2216" i="2" s="1"/>
  <c r="O2168" i="2" a="1"/>
  <c r="O2168" i="2" s="1"/>
  <c r="O2143" i="2" a="1"/>
  <c r="O2143" i="2" s="1"/>
  <c r="L2685" i="2" a="1"/>
  <c r="L2685" i="2" s="1"/>
  <c r="Q2677" i="2" a="1"/>
  <c r="Q2677" i="2" s="1"/>
  <c r="M2674" i="2" a="1"/>
  <c r="M2674" i="2" s="1"/>
  <c r="P2667" i="2" a="1"/>
  <c r="P2667" i="2" s="1"/>
  <c r="P2635" i="2" a="1"/>
  <c r="P2635" i="2" s="1"/>
  <c r="R2626" i="2" a="1"/>
  <c r="R2626" i="2" s="1"/>
  <c r="AB2626" i="2" s="1"/>
  <c r="N2577" i="2" a="1"/>
  <c r="N2577" i="2" s="1"/>
  <c r="O2564" i="2" a="1"/>
  <c r="O2564" i="2" s="1"/>
  <c r="Q2530" i="2" a="1"/>
  <c r="Q2530" i="2" s="1"/>
  <c r="S2524" i="2" a="1"/>
  <c r="S2524" i="2" s="1"/>
  <c r="K2521" i="2" a="1"/>
  <c r="K2521" i="2" s="1"/>
  <c r="K2504" i="2" a="1"/>
  <c r="K2504" i="2" s="1"/>
  <c r="K2473" i="2" a="1"/>
  <c r="K2473" i="2" s="1"/>
  <c r="R2439" i="2" a="1"/>
  <c r="R2439" i="2" s="1"/>
  <c r="AD2439" i="2" s="1"/>
  <c r="Q2429" i="2" a="1"/>
  <c r="Q2429" i="2" s="1"/>
  <c r="L2405" i="2" a="1"/>
  <c r="L2405" i="2" s="1"/>
  <c r="O2402" i="2" a="1"/>
  <c r="O2402" i="2" s="1"/>
  <c r="P2391" i="2" a="1"/>
  <c r="P2391" i="2" s="1"/>
  <c r="N2369" i="2" a="1"/>
  <c r="N2369" i="2" s="1"/>
  <c r="R2336" i="2" a="1"/>
  <c r="R2336" i="2" s="1"/>
  <c r="AB2336" i="2" s="1"/>
  <c r="O2321" i="2" a="1"/>
  <c r="O2321" i="2" s="1"/>
  <c r="K2295" i="2" a="1"/>
  <c r="K2295" i="2" s="1"/>
  <c r="Q2269" i="2" a="1"/>
  <c r="Q2269" i="2" s="1"/>
  <c r="N2240" i="2" a="1"/>
  <c r="N2240" i="2" s="1"/>
  <c r="M2236" i="2" a="1"/>
  <c r="M2236" i="2" s="1"/>
  <c r="M2208" i="2" a="1"/>
  <c r="M2208" i="2" s="1"/>
  <c r="P2196" i="2" a="1"/>
  <c r="P2196" i="2" s="1"/>
  <c r="S2153" i="2" a="1"/>
  <c r="S2153" i="2" s="1"/>
  <c r="P2683" i="2" a="1"/>
  <c r="P2683" i="2" s="1"/>
  <c r="L2677" i="2" a="1"/>
  <c r="L2677" i="2" s="1"/>
  <c r="K2672" i="2" a="1"/>
  <c r="K2672" i="2" s="1"/>
  <c r="P2666" i="2" a="1"/>
  <c r="P2666" i="2" s="1"/>
  <c r="O2634" i="2" a="1"/>
  <c r="O2634" i="2" s="1"/>
  <c r="M2615" i="2" a="1"/>
  <c r="M2615" i="2" s="1"/>
  <c r="O2570" i="2" a="1"/>
  <c r="O2570" i="2" s="1"/>
  <c r="N2556" i="2" a="1"/>
  <c r="N2556" i="2" s="1"/>
  <c r="R2524" i="2" a="1"/>
  <c r="R2524" i="2" s="1"/>
  <c r="AB2524" i="2" s="1"/>
  <c r="O2514" i="2" a="1"/>
  <c r="O2514" i="2" s="1"/>
  <c r="L2493" i="2" a="1"/>
  <c r="L2493" i="2" s="1"/>
  <c r="N2481" i="2" a="1"/>
  <c r="N2481" i="2" s="1"/>
  <c r="L2469" i="2" a="1"/>
  <c r="L2469" i="2" s="1"/>
  <c r="M2466" i="2" a="1"/>
  <c r="M2466" i="2" s="1"/>
  <c r="O2456" i="2" a="1"/>
  <c r="O2456" i="2" s="1"/>
  <c r="K2394" i="2" a="1"/>
  <c r="K2394" i="2" s="1"/>
  <c r="M2377" i="2" a="1"/>
  <c r="M2377" i="2" s="1"/>
  <c r="K2354" i="2" a="1"/>
  <c r="K2354" i="2" s="1"/>
  <c r="R2339" i="2" a="1"/>
  <c r="R2339" i="2" s="1"/>
  <c r="M2335" i="2" a="1"/>
  <c r="M2335" i="2" s="1"/>
  <c r="S2259" i="2" a="1"/>
  <c r="S2259" i="2" s="1"/>
  <c r="K2250" i="2" a="1"/>
  <c r="K2250" i="2" s="1"/>
  <c r="K2240" i="2" a="1"/>
  <c r="K2240" i="2" s="1"/>
  <c r="P2236" i="2" a="1"/>
  <c r="P2236" i="2" s="1"/>
  <c r="O2215" i="2" a="1"/>
  <c r="O2215" i="2" s="1"/>
  <c r="L2208" i="2" a="1"/>
  <c r="L2208" i="2" s="1"/>
  <c r="K2152" i="2" a="1"/>
  <c r="K2152" i="2" s="1"/>
  <c r="Q2687" i="2" a="1"/>
  <c r="Q2687" i="2" s="1"/>
  <c r="K2683" i="2" a="1"/>
  <c r="K2683" i="2" s="1"/>
  <c r="P2681" i="2" a="1"/>
  <c r="P2681" i="2" s="1"/>
  <c r="R2679" i="2" a="1"/>
  <c r="R2679" i="2" s="1"/>
  <c r="AB2679" i="2" s="1"/>
  <c r="L2672" i="2" a="1"/>
  <c r="L2672" i="2" s="1"/>
  <c r="O2656" i="2" a="1"/>
  <c r="O2656" i="2" s="1"/>
  <c r="K2647" i="2" a="1"/>
  <c r="K2647" i="2" s="1"/>
  <c r="L2625" i="2" a="1"/>
  <c r="L2625" i="2" s="1"/>
  <c r="P2591" i="2" a="1"/>
  <c r="P2591" i="2" s="1"/>
  <c r="S2581" i="2" a="1"/>
  <c r="S2581" i="2" s="1"/>
  <c r="M2570" i="2" a="1"/>
  <c r="M2570" i="2" s="1"/>
  <c r="Q2527" i="2" a="1"/>
  <c r="Q2527" i="2" s="1"/>
  <c r="Q2524" i="2" a="1"/>
  <c r="Q2524" i="2" s="1"/>
  <c r="R2472" i="2" a="1"/>
  <c r="R2472" i="2" s="1"/>
  <c r="AB2472" i="2" s="1"/>
  <c r="Q2444" i="2" a="1"/>
  <c r="Q2444" i="2" s="1"/>
  <c r="O2433" i="2" a="1"/>
  <c r="O2433" i="2" s="1"/>
  <c r="S2426" i="2" a="1"/>
  <c r="S2426" i="2" s="1"/>
  <c r="S2407" i="2" a="1"/>
  <c r="S2407" i="2" s="1"/>
  <c r="R2404" i="2" a="1"/>
  <c r="R2404" i="2" s="1"/>
  <c r="AC2404" i="2" s="1"/>
  <c r="P2399" i="2" a="1"/>
  <c r="P2399" i="2" s="1"/>
  <c r="M2393" i="2" a="1"/>
  <c r="M2393" i="2" s="1"/>
  <c r="L2386" i="2" a="1"/>
  <c r="L2386" i="2" s="1"/>
  <c r="L2367" i="2" a="1"/>
  <c r="L2367" i="2" s="1"/>
  <c r="S2338" i="2" a="1"/>
  <c r="S2338" i="2" s="1"/>
  <c r="S2283" i="2" a="1"/>
  <c r="S2283" i="2" s="1"/>
  <c r="M2268" i="2" a="1"/>
  <c r="M2268" i="2" s="1"/>
  <c r="Q2259" i="2" a="1"/>
  <c r="Q2259" i="2" s="1"/>
  <c r="P2687" i="2" a="1"/>
  <c r="P2687" i="2" s="1"/>
  <c r="N2681" i="2" a="1"/>
  <c r="N2681" i="2" s="1"/>
  <c r="N2679" i="2" a="1"/>
  <c r="N2679" i="2" s="1"/>
  <c r="N2676" i="2" a="1"/>
  <c r="N2676" i="2" s="1"/>
  <c r="P2627" i="2" a="1"/>
  <c r="P2627" i="2" s="1"/>
  <c r="N2604" i="2" a="1"/>
  <c r="N2604" i="2" s="1"/>
  <c r="N2575" i="2" a="1"/>
  <c r="N2575" i="2" s="1"/>
  <c r="Q2477" i="2" a="1"/>
  <c r="Q2477" i="2" s="1"/>
  <c r="R2442" i="2" a="1"/>
  <c r="R2442" i="2" s="1"/>
  <c r="AB2442" i="2" s="1"/>
  <c r="S2420" i="2" a="1"/>
  <c r="S2420" i="2" s="1"/>
  <c r="N2407" i="2" a="1"/>
  <c r="N2407" i="2" s="1"/>
  <c r="O2399" i="2" a="1"/>
  <c r="O2399" i="2" s="1"/>
  <c r="O2393" i="2" a="1"/>
  <c r="O2393" i="2" s="1"/>
  <c r="L2328" i="2" a="1"/>
  <c r="L2328" i="2" s="1"/>
  <c r="R2299" i="2" a="1"/>
  <c r="R2299" i="2" s="1"/>
  <c r="AB2299" i="2" s="1"/>
  <c r="P2266" i="2" a="1"/>
  <c r="P2266" i="2" s="1"/>
  <c r="S2207" i="2" a="1"/>
  <c r="S2207" i="2" s="1"/>
  <c r="R2193" i="2" a="1"/>
  <c r="R2193" i="2" s="1"/>
  <c r="AB2193" i="2" s="1"/>
  <c r="S2183" i="2" a="1"/>
  <c r="S2183" i="2" s="1"/>
  <c r="Q2179" i="2" a="1"/>
  <c r="Q2179" i="2" s="1"/>
  <c r="K2687" i="2" a="1"/>
  <c r="K2687" i="2" s="1"/>
  <c r="K2681" i="2" a="1"/>
  <c r="K2681" i="2" s="1"/>
  <c r="R2675" i="2" a="1"/>
  <c r="R2675" i="2" s="1"/>
  <c r="AB2675" i="2" s="1"/>
  <c r="S2671" i="2" a="1"/>
  <c r="S2671" i="2" s="1"/>
  <c r="M2633" i="2" a="1"/>
  <c r="M2633" i="2" s="1"/>
  <c r="O2627" i="2" a="1"/>
  <c r="O2627" i="2" s="1"/>
  <c r="R2625" i="2" a="1"/>
  <c r="R2625" i="2" s="1"/>
  <c r="AD2625" i="2" s="1"/>
  <c r="R2610" i="2" a="1"/>
  <c r="R2610" i="2" s="1"/>
  <c r="AB2610" i="2" s="1"/>
  <c r="N2580" i="2" a="1"/>
  <c r="N2580" i="2" s="1"/>
  <c r="P2562" i="2" a="1"/>
  <c r="P2562" i="2" s="1"/>
  <c r="O2497" i="2" a="1"/>
  <c r="O2497" i="2" s="1"/>
  <c r="R2475" i="2" a="1"/>
  <c r="R2475" i="2" s="1"/>
  <c r="AB2475" i="2" s="1"/>
  <c r="K2472" i="2" a="1"/>
  <c r="K2472" i="2" s="1"/>
  <c r="O2452" i="2" a="1"/>
  <c r="O2452" i="2" s="1"/>
  <c r="P2425" i="2" a="1"/>
  <c r="P2425" i="2" s="1"/>
  <c r="L2420" i="2" a="1"/>
  <c r="L2420" i="2" s="1"/>
  <c r="K2409" i="2" a="1"/>
  <c r="K2409" i="2" s="1"/>
  <c r="L2407" i="2" a="1"/>
  <c r="L2407" i="2" s="1"/>
  <c r="K2403" i="2" a="1"/>
  <c r="K2403" i="2" s="1"/>
  <c r="O2392" i="2" a="1"/>
  <c r="O2392" i="2" s="1"/>
  <c r="S2372" i="2" a="1"/>
  <c r="S2372" i="2" s="1"/>
  <c r="Q2357" i="2" a="1"/>
  <c r="Q2357" i="2" s="1"/>
  <c r="K2346" i="2" a="1"/>
  <c r="K2346" i="2" s="1"/>
  <c r="R2328" i="2" a="1"/>
  <c r="R2328" i="2" s="1"/>
  <c r="AB2328" i="2" s="1"/>
  <c r="P2316" i="2" a="1"/>
  <c r="P2316" i="2" s="1"/>
  <c r="O2291" i="2" a="1"/>
  <c r="O2291" i="2" s="1"/>
  <c r="M2274" i="2" a="1"/>
  <c r="M2274" i="2" s="1"/>
  <c r="Q2183" i="2" a="1"/>
  <c r="Q2183" i="2" s="1"/>
  <c r="R2163" i="2" a="1"/>
  <c r="R2163" i="2" s="1"/>
  <c r="AB2163" i="2" s="1"/>
  <c r="N2151" i="2" a="1"/>
  <c r="N2151" i="2" s="1"/>
  <c r="L2650" i="2" a="1"/>
  <c r="L2650" i="2" s="1"/>
  <c r="O2645" i="2" a="1"/>
  <c r="O2645" i="2" s="1"/>
  <c r="R2618" i="2" a="1"/>
  <c r="R2618" i="2" s="1"/>
  <c r="AB2618" i="2" s="1"/>
  <c r="P2602" i="2" a="1"/>
  <c r="P2602" i="2" s="1"/>
  <c r="R2568" i="2" a="1"/>
  <c r="R2568" i="2" s="1"/>
  <c r="AB2568" i="2" s="1"/>
  <c r="Q2562" i="2" a="1"/>
  <c r="Q2562" i="2" s="1"/>
  <c r="L2525" i="2" a="1"/>
  <c r="L2525" i="2" s="1"/>
  <c r="L2479" i="2" a="1"/>
  <c r="L2479" i="2" s="1"/>
  <c r="S2473" i="2" a="1"/>
  <c r="S2473" i="2" s="1"/>
  <c r="P2471" i="2" a="1"/>
  <c r="P2471" i="2" s="1"/>
  <c r="K2407" i="2" a="1"/>
  <c r="K2407" i="2" s="1"/>
  <c r="S2388" i="2" a="1"/>
  <c r="S2388" i="2" s="1"/>
  <c r="S2365" i="2" a="1"/>
  <c r="S2365" i="2" s="1"/>
  <c r="P2351" i="2" a="1"/>
  <c r="P2351" i="2" s="1"/>
  <c r="L2327" i="2" a="1"/>
  <c r="L2327" i="2" s="1"/>
  <c r="X2430" i="2" a="1"/>
  <c r="X2430" i="2" s="1"/>
  <c r="W2430" i="2" a="1"/>
  <c r="W2430" i="2" s="1"/>
  <c r="T2430" i="2" a="1"/>
  <c r="T2430" i="2" s="1"/>
  <c r="AA64" i="2" a="1"/>
  <c r="AA64" i="2" s="1"/>
  <c r="AA379" i="2" a="1"/>
  <c r="AA379" i="2" s="1"/>
  <c r="P688" i="2" a="1"/>
  <c r="P688" i="2" s="1"/>
  <c r="M1987" i="2" a="1"/>
  <c r="M1987" i="2" s="1"/>
  <c r="Y2008" i="2" a="1"/>
  <c r="Y2008" i="2" s="1"/>
  <c r="Z2017" i="2" a="1"/>
  <c r="Z2017" i="2" s="1"/>
  <c r="AA2026" i="2" a="1"/>
  <c r="AA2026" i="2" s="1"/>
  <c r="AA2035" i="2" a="1"/>
  <c r="AA2035" i="2" s="1"/>
  <c r="X2055" i="2" a="1"/>
  <c r="X2055" i="2" s="1"/>
  <c r="X2064" i="2" a="1"/>
  <c r="X2064" i="2" s="1"/>
  <c r="AA2074" i="2" a="1"/>
  <c r="AA2074" i="2" s="1"/>
  <c r="R2085" i="2" a="1"/>
  <c r="R2085" i="2" s="1"/>
  <c r="AB2085" i="2" s="1"/>
  <c r="L2093" i="2" a="1"/>
  <c r="L2093" i="2" s="1"/>
  <c r="Q2096" i="2" a="1"/>
  <c r="Q2096" i="2" s="1"/>
  <c r="N2105" i="2" a="1"/>
  <c r="N2105" i="2" s="1"/>
  <c r="Y2117" i="2" a="1"/>
  <c r="Y2117" i="2" s="1"/>
  <c r="N2122" i="2" a="1"/>
  <c r="N2122" i="2" s="1"/>
  <c r="X2140" i="2" a="1"/>
  <c r="X2140" i="2" s="1"/>
  <c r="Z2155" i="2" a="1"/>
  <c r="Z2155" i="2" s="1"/>
  <c r="Y2176" i="2" a="1"/>
  <c r="Y2176" i="2" s="1"/>
  <c r="Z2206" i="2" a="1"/>
  <c r="Z2206" i="2" s="1"/>
  <c r="T2225" i="2" a="1"/>
  <c r="T2225" i="2" s="1"/>
  <c r="J2240" i="2" a="1"/>
  <c r="J2240" i="2" s="1"/>
  <c r="M2254" i="2" a="1"/>
  <c r="M2254" i="2" s="1"/>
  <c r="Q2279" i="2" a="1"/>
  <c r="Q2279" i="2" s="1"/>
  <c r="U2314" i="2" a="1"/>
  <c r="U2314" i="2" s="1"/>
  <c r="X2370" i="2" a="1"/>
  <c r="X2370" i="2" s="1"/>
  <c r="L2471" i="2" a="1"/>
  <c r="L2471" i="2" s="1"/>
  <c r="T2525" i="2" a="1"/>
  <c r="T2525" i="2" s="1"/>
  <c r="Y2585" i="2" a="1"/>
  <c r="Y2585" i="2" s="1"/>
  <c r="Q2682" i="2" a="1"/>
  <c r="Q2682" i="2" s="1"/>
  <c r="Y2414" i="2" a="1"/>
  <c r="Y2414" i="2" s="1"/>
  <c r="Z22" i="2" a="1"/>
  <c r="Z22" i="2" s="1"/>
  <c r="AA198" i="2" a="1"/>
  <c r="AA198" i="2" s="1"/>
  <c r="Z860" i="2" a="1"/>
  <c r="Z860" i="2" s="1"/>
  <c r="AA1996" i="2" a="1"/>
  <c r="AA1996" i="2" s="1"/>
  <c r="X2044" i="2" a="1"/>
  <c r="X2044" i="2" s="1"/>
  <c r="AA2645" i="2" a="1"/>
  <c r="AA2645" i="2" s="1"/>
  <c r="X27" i="2" a="1"/>
  <c r="X27" i="2" s="1"/>
  <c r="Z70" i="2" a="1"/>
  <c r="Z70" i="2" s="1"/>
  <c r="Y219" i="2" a="1"/>
  <c r="Y219" i="2" s="1"/>
  <c r="Y544" i="2" a="1"/>
  <c r="Y544" i="2" s="1"/>
  <c r="V711" i="2" a="1"/>
  <c r="V711" i="2" s="1"/>
  <c r="Q1987" i="2" a="1"/>
  <c r="Q1987" i="2" s="1"/>
  <c r="O1999" i="2" a="1"/>
  <c r="O1999" i="2" s="1"/>
  <c r="Z2009" i="2" a="1"/>
  <c r="Z2009" i="2" s="1"/>
  <c r="Y2018" i="2" a="1"/>
  <c r="Y2018" i="2" s="1"/>
  <c r="R2027" i="2" a="1"/>
  <c r="R2027" i="2" s="1"/>
  <c r="AB2027" i="2" s="1"/>
  <c r="O2036" i="2" a="1"/>
  <c r="O2036" i="2" s="1"/>
  <c r="AA2055" i="2" a="1"/>
  <c r="AA2055" i="2" s="1"/>
  <c r="P2065" i="2" a="1"/>
  <c r="P2065" i="2" s="1"/>
  <c r="T2093" i="2" a="1"/>
  <c r="T2093" i="2" s="1"/>
  <c r="AA2097" i="2" a="1"/>
  <c r="AA2097" i="2" s="1"/>
  <c r="X2108" i="2" a="1"/>
  <c r="X2108" i="2" s="1"/>
  <c r="R2119" i="2" a="1"/>
  <c r="R2119" i="2" s="1"/>
  <c r="AB2119" i="2" s="1"/>
  <c r="Y2127" i="2" a="1"/>
  <c r="Y2127" i="2" s="1"/>
  <c r="X2144" i="2" a="1"/>
  <c r="X2144" i="2" s="1"/>
  <c r="P2177" i="2" a="1"/>
  <c r="P2177" i="2" s="1"/>
  <c r="L2192" i="2" a="1"/>
  <c r="L2192" i="2" s="1"/>
  <c r="AA2208" i="2" a="1"/>
  <c r="AA2208" i="2" s="1"/>
  <c r="L2225" i="2" a="1"/>
  <c r="L2225" i="2" s="1"/>
  <c r="X2242" i="2" a="1"/>
  <c r="X2242" i="2" s="1"/>
  <c r="K2255" i="2" a="1"/>
  <c r="K2255" i="2" s="1"/>
  <c r="Y2280" i="2" a="1"/>
  <c r="Y2280" i="2" s="1"/>
  <c r="V2324" i="2" a="1"/>
  <c r="V2324" i="2" s="1"/>
  <c r="X2379" i="2" a="1"/>
  <c r="X2379" i="2" s="1"/>
  <c r="R2423" i="2" a="1"/>
  <c r="R2423" i="2" s="1"/>
  <c r="AB2423" i="2" s="1"/>
  <c r="O2473" i="2" a="1"/>
  <c r="O2473" i="2" s="1"/>
  <c r="AA2532" i="2" a="1"/>
  <c r="AA2532" i="2" s="1"/>
  <c r="AA2601" i="2" a="1"/>
  <c r="AA2601" i="2" s="1"/>
  <c r="Z2650" i="2" a="1"/>
  <c r="Z2650" i="2" s="1"/>
  <c r="O2686" i="2" a="1"/>
  <c r="O2686" i="2" s="1"/>
  <c r="R30" i="2" a="1"/>
  <c r="R30" i="2" s="1"/>
  <c r="AB30" i="2" s="1"/>
  <c r="X78" i="2" a="1"/>
  <c r="X78" i="2" s="1"/>
  <c r="X238" i="2" a="1"/>
  <c r="X238" i="2" s="1"/>
  <c r="Z418" i="2" a="1"/>
  <c r="Z418" i="2" s="1"/>
  <c r="Q563" i="2" a="1"/>
  <c r="Q563" i="2" s="1"/>
  <c r="Z729" i="2" a="1"/>
  <c r="Z729" i="2" s="1"/>
  <c r="Z977" i="2" a="1"/>
  <c r="Z977" i="2" s="1"/>
  <c r="Y1988" i="2" a="1"/>
  <c r="Y1988" i="2" s="1"/>
  <c r="X2001" i="2" a="1"/>
  <c r="X2001" i="2" s="1"/>
  <c r="Z2010" i="2" a="1"/>
  <c r="Z2010" i="2" s="1"/>
  <c r="X2019" i="2" a="1"/>
  <c r="X2019" i="2" s="1"/>
  <c r="X2028" i="2" a="1"/>
  <c r="X2028" i="2" s="1"/>
  <c r="X2037" i="2" a="1"/>
  <c r="X2037" i="2" s="1"/>
  <c r="M2048" i="2" a="1"/>
  <c r="M2048" i="2" s="1"/>
  <c r="X2056" i="2" a="1"/>
  <c r="X2056" i="2" s="1"/>
  <c r="Y2067" i="2" a="1"/>
  <c r="Y2067" i="2" s="1"/>
  <c r="Z2079" i="2" a="1"/>
  <c r="Z2079" i="2" s="1"/>
  <c r="Y2087" i="2" a="1"/>
  <c r="Y2087" i="2" s="1"/>
  <c r="X2099" i="2" a="1"/>
  <c r="X2099" i="2" s="1"/>
  <c r="AA2109" i="2" a="1"/>
  <c r="AA2109" i="2" s="1"/>
  <c r="K2119" i="2" a="1"/>
  <c r="K2119" i="2" s="1"/>
  <c r="AA2129" i="2" a="1"/>
  <c r="AA2129" i="2" s="1"/>
  <c r="Z2145" i="2" a="1"/>
  <c r="Z2145" i="2" s="1"/>
  <c r="Q2161" i="2" a="1"/>
  <c r="Q2161" i="2" s="1"/>
  <c r="T2180" i="2" a="1"/>
  <c r="T2180" i="2" s="1"/>
  <c r="Y2192" i="2" a="1"/>
  <c r="Y2192" i="2" s="1"/>
  <c r="Z2210" i="2" a="1"/>
  <c r="Z2210" i="2" s="1"/>
  <c r="Z2230" i="2" a="1"/>
  <c r="Z2230" i="2" s="1"/>
  <c r="Q2242" i="2" a="1"/>
  <c r="Q2242" i="2" s="1"/>
  <c r="Z2258" i="2" a="1"/>
  <c r="Z2258" i="2" s="1"/>
  <c r="O2286" i="2" a="1"/>
  <c r="O2286" i="2" s="1"/>
  <c r="Z2332" i="2" a="1"/>
  <c r="Z2332" i="2" s="1"/>
  <c r="K2388" i="2" a="1"/>
  <c r="K2388" i="2" s="1"/>
  <c r="K2430" i="2" a="1"/>
  <c r="K2430" i="2" s="1"/>
  <c r="AA2540" i="2" a="1"/>
  <c r="AA2540" i="2" s="1"/>
  <c r="Y2610" i="2" a="1"/>
  <c r="Y2610" i="2" s="1"/>
  <c r="S2652" i="2" a="1"/>
  <c r="S2652" i="2" s="1"/>
  <c r="J1805" i="2" a="1"/>
  <c r="J1805" i="2" s="1"/>
  <c r="J1837" i="2" a="1"/>
  <c r="J1837" i="2" s="1"/>
  <c r="J1929" i="2" a="1"/>
  <c r="J1929" i="2" s="1"/>
  <c r="J1833" i="2" a="1"/>
  <c r="J1833" i="2" s="1"/>
  <c r="J1716" i="2" a="1"/>
  <c r="J1716" i="2" s="1"/>
  <c r="J1899" i="2" a="1"/>
  <c r="J1899" i="2" s="1"/>
  <c r="J1612" i="2" a="1"/>
  <c r="J1612" i="2" s="1"/>
  <c r="J1525" i="2" a="1"/>
  <c r="J1525" i="2" s="1"/>
  <c r="J1451" i="2" a="1"/>
  <c r="J1451" i="2" s="1"/>
  <c r="J1800" i="2" a="1"/>
  <c r="J1800" i="2" s="1"/>
  <c r="J1622" i="2" a="1"/>
  <c r="J1622" i="2" s="1"/>
  <c r="J1500" i="2" a="1"/>
  <c r="J1500" i="2" s="1"/>
  <c r="J1615" i="2" a="1"/>
  <c r="J1615" i="2" s="1"/>
  <c r="J1701" i="2" a="1"/>
  <c r="J1701" i="2" s="1"/>
  <c r="J1630" i="2" a="1"/>
  <c r="J1630" i="2" s="1"/>
  <c r="J1628" i="2" a="1"/>
  <c r="J1628" i="2" s="1"/>
  <c r="J1576" i="2" a="1"/>
  <c r="J1576" i="2" s="1"/>
  <c r="J1567" i="2" a="1"/>
  <c r="J1567" i="2" s="1"/>
  <c r="J1934" i="2" a="1"/>
  <c r="J1934" i="2" s="1"/>
  <c r="J1908" i="2" a="1"/>
  <c r="J1908" i="2" s="1"/>
  <c r="J1672" i="2" a="1"/>
  <c r="J1672" i="2" s="1"/>
  <c r="J1616" i="2" a="1"/>
  <c r="J1616" i="2" s="1"/>
  <c r="J1353" i="2" a="1"/>
  <c r="J1353" i="2" s="1"/>
  <c r="J1333" i="2" a="1"/>
  <c r="J1333" i="2" s="1"/>
  <c r="J1675" i="2" a="1"/>
  <c r="J1675" i="2" s="1"/>
  <c r="J1270" i="2" a="1"/>
  <c r="J1270" i="2" s="1"/>
  <c r="J1237" i="2" a="1"/>
  <c r="J1237" i="2" s="1"/>
  <c r="J1462" i="2" a="1"/>
  <c r="J1462" i="2" s="1"/>
  <c r="J1407" i="2" a="1"/>
  <c r="J1407" i="2" s="1"/>
  <c r="J1401" i="2" a="1"/>
  <c r="J1401" i="2" s="1"/>
  <c r="J1321" i="2" a="1"/>
  <c r="J1321" i="2" s="1"/>
  <c r="J1190" i="2" a="1"/>
  <c r="J1190" i="2" s="1"/>
  <c r="J1377" i="2" a="1"/>
  <c r="J1377" i="2" s="1"/>
  <c r="J1317" i="2" a="1"/>
  <c r="J1317" i="2" s="1"/>
  <c r="J1421" i="2" a="1"/>
  <c r="J1421" i="2" s="1"/>
  <c r="J1150" i="2" a="1"/>
  <c r="J1150" i="2" s="1"/>
  <c r="J905" i="2" a="1"/>
  <c r="J905" i="2" s="1"/>
  <c r="J877" i="2" a="1"/>
  <c r="J877" i="2" s="1"/>
  <c r="J1224" i="2" a="1"/>
  <c r="J1224" i="2" s="1"/>
  <c r="J1149" i="2" a="1"/>
  <c r="J1149" i="2" s="1"/>
  <c r="J1134" i="2" a="1"/>
  <c r="J1134" i="2" s="1"/>
  <c r="J969" i="2" a="1"/>
  <c r="J969" i="2" s="1"/>
  <c r="J952" i="2" a="1"/>
  <c r="J952" i="2" s="1"/>
  <c r="J1427" i="2" a="1"/>
  <c r="J1427" i="2" s="1"/>
  <c r="J1094" i="2" a="1"/>
  <c r="J1094" i="2" s="1"/>
  <c r="J945" i="2" a="1"/>
  <c r="J945" i="2" s="1"/>
  <c r="J1425" i="2" a="1"/>
  <c r="J1425" i="2" s="1"/>
  <c r="J1133" i="2" a="1"/>
  <c r="J1133" i="2" s="1"/>
  <c r="J955" i="2" a="1"/>
  <c r="J955" i="2" s="1"/>
  <c r="J1843" i="2" a="1"/>
  <c r="J1843" i="2" s="1"/>
  <c r="J803" i="2" a="1"/>
  <c r="J803" i="2" s="1"/>
  <c r="J733" i="2" a="1"/>
  <c r="J733" i="2" s="1"/>
  <c r="J725" i="2" a="1"/>
  <c r="J725" i="2" s="1"/>
  <c r="J673" i="2" a="1"/>
  <c r="J673" i="2" s="1"/>
  <c r="J148" i="2" a="1"/>
  <c r="J148" i="2" s="1"/>
  <c r="J751" i="2" a="1"/>
  <c r="J751" i="2" s="1"/>
  <c r="J517" i="2" a="1"/>
  <c r="J517" i="2" s="1"/>
  <c r="J466" i="2" a="1"/>
  <c r="J466" i="2" s="1"/>
  <c r="J366" i="2" a="1"/>
  <c r="J366" i="2" s="1"/>
  <c r="J153" i="2" a="1"/>
  <c r="J153" i="2" s="1"/>
  <c r="J597" i="2" a="1"/>
  <c r="J597" i="2" s="1"/>
  <c r="J578" i="2" a="1"/>
  <c r="J578" i="2" s="1"/>
  <c r="J426" i="2" a="1"/>
  <c r="J426" i="2" s="1"/>
  <c r="J158" i="2" a="1"/>
  <c r="J158" i="2" s="1"/>
  <c r="J668" i="2" a="1"/>
  <c r="J668" i="2" s="1"/>
  <c r="J408" i="2" a="1"/>
  <c r="J408" i="2" s="1"/>
  <c r="J329" i="2" a="1"/>
  <c r="J329" i="2" s="1"/>
  <c r="J861" i="2" a="1"/>
  <c r="J861" i="2" s="1"/>
  <c r="J551" i="2" a="1"/>
  <c r="J551" i="2" s="1"/>
  <c r="J313" i="2" a="1"/>
  <c r="J313" i="2" s="1"/>
  <c r="J230" i="2" a="1"/>
  <c r="J230" i="2" s="1"/>
  <c r="J199" i="2" a="1"/>
  <c r="J199" i="2" s="1"/>
  <c r="J771" i="2" a="1"/>
  <c r="J771" i="2" s="1"/>
  <c r="J660" i="2" a="1"/>
  <c r="J660" i="2" s="1"/>
  <c r="J188" i="2" a="1"/>
  <c r="J188" i="2" s="1"/>
  <c r="J106" i="2" a="1"/>
  <c r="J106" i="2" s="1"/>
  <c r="T1042" i="2" a="1"/>
  <c r="T1042" i="2" s="1"/>
  <c r="X1978" i="2" a="1"/>
  <c r="X1978" i="2" s="1"/>
  <c r="N1938" i="2" a="1"/>
  <c r="N1938" i="2" s="1"/>
  <c r="J1938" i="2" a="1"/>
  <c r="J1938" i="2" s="1"/>
  <c r="O1938" i="2" a="1"/>
  <c r="O1938" i="2" s="1"/>
  <c r="X1938" i="2" a="1"/>
  <c r="X1938" i="2" s="1"/>
  <c r="X1874" i="2" a="1"/>
  <c r="X1874" i="2" s="1"/>
  <c r="AA1826" i="2" a="1"/>
  <c r="AA1826" i="2" s="1"/>
  <c r="X1794" i="2" a="1"/>
  <c r="X1794" i="2" s="1"/>
  <c r="P1738" i="2" a="1"/>
  <c r="P1738" i="2" s="1"/>
  <c r="Z1738" i="2" a="1"/>
  <c r="Z1738" i="2" s="1"/>
  <c r="U1706" i="2" a="1"/>
  <c r="U1706" i="2" s="1"/>
  <c r="X1706" i="2" a="1"/>
  <c r="X1706" i="2" s="1"/>
  <c r="M1706" i="2" a="1"/>
  <c r="M1706" i="2" s="1"/>
  <c r="X1650" i="2" a="1"/>
  <c r="X1650" i="2" s="1"/>
  <c r="U1602" i="2" a="1"/>
  <c r="U1602" i="2" s="1"/>
  <c r="Z1602" i="2" a="1"/>
  <c r="Z1602" i="2" s="1"/>
  <c r="X1562" i="2" a="1"/>
  <c r="X1562" i="2" s="1"/>
  <c r="X1530" i="2" a="1"/>
  <c r="X1530" i="2" s="1"/>
  <c r="O1530" i="2" a="1"/>
  <c r="O1530" i="2" s="1"/>
  <c r="Z1530" i="2" a="1"/>
  <c r="Z1530" i="2" s="1"/>
  <c r="X1482" i="2" a="1"/>
  <c r="X1482" i="2" s="1"/>
  <c r="Y1426" i="2" a="1"/>
  <c r="Y1426" i="2" s="1"/>
  <c r="W1402" i="2" a="1"/>
  <c r="W1402" i="2" s="1"/>
  <c r="Z1402" i="2" a="1"/>
  <c r="Z1402" i="2" s="1"/>
  <c r="X1354" i="2" a="1"/>
  <c r="X1354" i="2" s="1"/>
  <c r="X1290" i="2" a="1"/>
  <c r="X1290" i="2" s="1"/>
  <c r="P1266" i="2" a="1"/>
  <c r="P1266" i="2" s="1"/>
  <c r="X1266" i="2" a="1"/>
  <c r="X1266" i="2" s="1"/>
  <c r="P1218" i="2" a="1"/>
  <c r="P1218" i="2" s="1"/>
  <c r="X1170" i="2" a="1"/>
  <c r="X1170" i="2" s="1"/>
  <c r="Y1170" i="2" a="1"/>
  <c r="Y1170" i="2" s="1"/>
  <c r="R1170" i="2" a="1"/>
  <c r="R1170" i="2" s="1"/>
  <c r="AB1170" i="2" s="1"/>
  <c r="S1090" i="2" a="1"/>
  <c r="S1090" i="2" s="1"/>
  <c r="Z1970" i="2" a="1"/>
  <c r="Z1970" i="2" s="1"/>
  <c r="Q1970" i="2" a="1"/>
  <c r="Q1970" i="2" s="1"/>
  <c r="X1930" i="2" a="1"/>
  <c r="X1930" i="2" s="1"/>
  <c r="AA1930" i="2" a="1"/>
  <c r="AA1930" i="2" s="1"/>
  <c r="U1906" i="2" a="1"/>
  <c r="U1906" i="2" s="1"/>
  <c r="M1906" i="2" a="1"/>
  <c r="M1906" i="2" s="1"/>
  <c r="Q1906" i="2" a="1"/>
  <c r="Q1906" i="2" s="1"/>
  <c r="Z1906" i="2" a="1"/>
  <c r="Z1906" i="2" s="1"/>
  <c r="K1842" i="2" a="1"/>
  <c r="K1842" i="2" s="1"/>
  <c r="Z1842" i="2" a="1"/>
  <c r="Z1842" i="2" s="1"/>
  <c r="X1842" i="2" a="1"/>
  <c r="X1842" i="2" s="1"/>
  <c r="P1802" i="2" a="1"/>
  <c r="P1802" i="2" s="1"/>
  <c r="X1746" i="2" a="1"/>
  <c r="X1746" i="2" s="1"/>
  <c r="Y1690" i="2" a="1"/>
  <c r="Y1690" i="2" s="1"/>
  <c r="O1666" i="2" a="1"/>
  <c r="O1666" i="2" s="1"/>
  <c r="X1666" i="2" a="1"/>
  <c r="X1666" i="2" s="1"/>
  <c r="K1634" i="2" a="1"/>
  <c r="K1634" i="2" s="1"/>
  <c r="X1634" i="2" a="1"/>
  <c r="X1634" i="2" s="1"/>
  <c r="O1634" i="2" a="1"/>
  <c r="O1634" i="2" s="1"/>
  <c r="X1594" i="2" a="1"/>
  <c r="X1594" i="2" s="1"/>
  <c r="Z1594" i="2" a="1"/>
  <c r="Z1594" i="2" s="1"/>
  <c r="J1594" i="2" a="1"/>
  <c r="J1594" i="2" s="1"/>
  <c r="X1554" i="2" a="1"/>
  <c r="X1554" i="2" s="1"/>
  <c r="T1506" i="2" a="1"/>
  <c r="T1506" i="2" s="1"/>
  <c r="AA1466" i="2" a="1"/>
  <c r="AA1466" i="2" s="1"/>
  <c r="Y1442" i="2" a="1"/>
  <c r="Y1442" i="2" s="1"/>
  <c r="K1442" i="2" a="1"/>
  <c r="K1442" i="2" s="1"/>
  <c r="Z1394" i="2" a="1"/>
  <c r="Z1394" i="2" s="1"/>
  <c r="M1378" i="2" a="1"/>
  <c r="M1378" i="2" s="1"/>
  <c r="X1378" i="2" a="1"/>
  <c r="X1378" i="2" s="1"/>
  <c r="U1378" i="2" a="1"/>
  <c r="U1378" i="2" s="1"/>
  <c r="Z1346" i="2" a="1"/>
  <c r="Z1346" i="2" s="1"/>
  <c r="Y1346" i="2" a="1"/>
  <c r="Y1346" i="2" s="1"/>
  <c r="K1346" i="2" a="1"/>
  <c r="K1346" i="2" s="1"/>
  <c r="U1314" i="2" a="1"/>
  <c r="U1314" i="2" s="1"/>
  <c r="K1314" i="2" a="1"/>
  <c r="K1314" i="2" s="1"/>
  <c r="Y1314" i="2" a="1"/>
  <c r="Y1314" i="2" s="1"/>
  <c r="M1314" i="2" a="1"/>
  <c r="M1314" i="2" s="1"/>
  <c r="Y1274" i="2" a="1"/>
  <c r="Y1274" i="2" s="1"/>
  <c r="X1226" i="2" a="1"/>
  <c r="X1226" i="2" s="1"/>
  <c r="R1194" i="2" a="1"/>
  <c r="R1194" i="2" s="1"/>
  <c r="AB1194" i="2" s="1"/>
  <c r="Z1194" i="2" a="1"/>
  <c r="Z1194" i="2" s="1"/>
  <c r="P1146" i="2" a="1"/>
  <c r="P1146" i="2" s="1"/>
  <c r="W1074" i="2" a="1"/>
  <c r="W1074" i="2" s="1"/>
  <c r="V1074" i="2" a="1"/>
  <c r="V1074" i="2" s="1"/>
  <c r="Y1050" i="2" a="1"/>
  <c r="Y1050" i="2" s="1"/>
  <c r="R1050" i="2" a="1"/>
  <c r="R1050" i="2" s="1"/>
  <c r="AB1050" i="2" s="1"/>
  <c r="J1050" i="2" a="1"/>
  <c r="J1050" i="2" s="1"/>
  <c r="AA1026" i="2" a="1"/>
  <c r="AA1026" i="2" s="1"/>
  <c r="J1026" i="2" a="1"/>
  <c r="J1026" i="2" s="1"/>
  <c r="V986" i="2" a="1"/>
  <c r="V986" i="2" s="1"/>
  <c r="Y938" i="2" a="1"/>
  <c r="Y938" i="2" s="1"/>
  <c r="AA898" i="2" a="1"/>
  <c r="AA898" i="2" s="1"/>
  <c r="Z858" i="2" a="1"/>
  <c r="Z858" i="2" s="1"/>
  <c r="Z826" i="2" a="1"/>
  <c r="Z826" i="2" s="1"/>
  <c r="J778" i="2" a="1"/>
  <c r="J778" i="2" s="1"/>
  <c r="AA778" i="2" a="1"/>
  <c r="AA778" i="2" s="1"/>
  <c r="S714" i="2" a="1"/>
  <c r="S714" i="2" s="1"/>
  <c r="Z650" i="2" a="1"/>
  <c r="Z650" i="2" s="1"/>
  <c r="Y504" i="2" a="1"/>
  <c r="Y504" i="2" s="1"/>
  <c r="M521" i="2" a="1"/>
  <c r="M521" i="2" s="1"/>
  <c r="X603" i="2" a="1"/>
  <c r="X603" i="2" s="1"/>
  <c r="S670" i="2" a="1"/>
  <c r="S670" i="2" s="1"/>
  <c r="Z689" i="2" a="1"/>
  <c r="Z689" i="2" s="1"/>
  <c r="O729" i="2" a="1"/>
  <c r="O729" i="2" s="1"/>
  <c r="Z792" i="2" a="1"/>
  <c r="Z792" i="2" s="1"/>
  <c r="T894" i="2" a="1"/>
  <c r="T894" i="2" s="1"/>
  <c r="L3" i="2" a="1"/>
  <c r="L3" i="2" s="1"/>
  <c r="X28" i="2" a="1"/>
  <c r="X28" i="2" s="1"/>
  <c r="M43" i="2" a="1"/>
  <c r="M43" i="2" s="1"/>
  <c r="Z58" i="2" a="1"/>
  <c r="Z58" i="2" s="1"/>
  <c r="Y80" i="2" a="1"/>
  <c r="Y80" i="2" s="1"/>
  <c r="AA183" i="2" a="1"/>
  <c r="AA183" i="2" s="1"/>
  <c r="Z246" i="2" a="1"/>
  <c r="Z246" i="2" s="1"/>
  <c r="X311" i="2" a="1"/>
  <c r="X311" i="2" s="1"/>
  <c r="L385" i="2" a="1"/>
  <c r="L385" i="2" s="1"/>
  <c r="S436" i="2" a="1"/>
  <c r="S436" i="2" s="1"/>
  <c r="S487" i="2" a="1"/>
  <c r="S487" i="2" s="1"/>
  <c r="S607" i="2" a="1"/>
  <c r="S607" i="2" s="1"/>
  <c r="K692" i="2" a="1"/>
  <c r="K692" i="2" s="1"/>
  <c r="R733" i="2" a="1"/>
  <c r="R733" i="2" s="1"/>
  <c r="AB733" i="2" s="1"/>
  <c r="R751" i="2" a="1"/>
  <c r="R751" i="2" s="1"/>
  <c r="O819" i="2" a="1"/>
  <c r="O819" i="2" s="1"/>
  <c r="AA911" i="2" a="1"/>
  <c r="AA911" i="2" s="1"/>
  <c r="X18" i="2" a="1"/>
  <c r="X18" i="2" s="1"/>
  <c r="X39" i="2" a="1"/>
  <c r="X39" i="2" s="1"/>
  <c r="Z59" i="2" a="1"/>
  <c r="Z59" i="2" s="1"/>
  <c r="M102" i="2" a="1"/>
  <c r="M102" i="2" s="1"/>
  <c r="K160" i="2" a="1"/>
  <c r="K160" i="2" s="1"/>
  <c r="W247" i="2" a="1"/>
  <c r="W247" i="2" s="1"/>
  <c r="N328" i="2" a="1"/>
  <c r="N328" i="2" s="1"/>
  <c r="N406" i="2" a="1"/>
  <c r="N406" i="2" s="1"/>
  <c r="O474" i="2" a="1"/>
  <c r="O474" i="2" s="1"/>
  <c r="T528" i="2" a="1"/>
  <c r="T528" i="2" s="1"/>
  <c r="AA608" i="2" a="1"/>
  <c r="AA608" i="2" s="1"/>
  <c r="N692" i="2" a="1"/>
  <c r="N692" i="2" s="1"/>
  <c r="AA752" i="2" a="1"/>
  <c r="AA752" i="2" s="1"/>
  <c r="AA820" i="2" a="1"/>
  <c r="AA820" i="2" s="1"/>
  <c r="Y1204" i="2" a="1"/>
  <c r="Y1204" i="2" s="1"/>
  <c r="Y5" i="2" a="1"/>
  <c r="Y5" i="2" s="1"/>
  <c r="Y12" i="2" a="1"/>
  <c r="Y12" i="2" s="1"/>
  <c r="X19" i="2" a="1"/>
  <c r="X19" i="2" s="1"/>
  <c r="X24" i="2" a="1"/>
  <c r="X24" i="2" s="1"/>
  <c r="N28" i="2" a="1"/>
  <c r="N28" i="2" s="1"/>
  <c r="X34" i="2" a="1"/>
  <c r="X34" i="2" s="1"/>
  <c r="AA40" i="2" a="1"/>
  <c r="AA40" i="2" s="1"/>
  <c r="Y44" i="2" a="1"/>
  <c r="Y44" i="2" s="1"/>
  <c r="R48" i="2" a="1"/>
  <c r="R48" i="2" s="1"/>
  <c r="AB48" i="2" s="1"/>
  <c r="V54" i="2" a="1"/>
  <c r="V54" i="2" s="1"/>
  <c r="AA60" i="2" a="1"/>
  <c r="AA60" i="2" s="1"/>
  <c r="Y68" i="2" a="1"/>
  <c r="Y68" i="2" s="1"/>
  <c r="X74" i="2" a="1"/>
  <c r="X74" i="2" s="1"/>
  <c r="Z82" i="2" a="1"/>
  <c r="Z82" i="2" s="1"/>
  <c r="R104" i="2" a="1"/>
  <c r="R104" i="2" s="1"/>
  <c r="AB104" i="2" s="1"/>
  <c r="M124" i="2" a="1"/>
  <c r="M124" i="2" s="1"/>
  <c r="W144" i="2" a="1"/>
  <c r="W144" i="2" s="1"/>
  <c r="P166" i="2" a="1"/>
  <c r="P166" i="2" s="1"/>
  <c r="Z187" i="2" a="1"/>
  <c r="Z187" i="2" s="1"/>
  <c r="T207" i="2" a="1"/>
  <c r="T207" i="2" s="1"/>
  <c r="Y228" i="2" a="1"/>
  <c r="Y228" i="2" s="1"/>
  <c r="X254" i="2" a="1"/>
  <c r="X254" i="2" s="1"/>
  <c r="Q274" i="2" a="1"/>
  <c r="Q274" i="2" s="1"/>
  <c r="AA297" i="2" a="1"/>
  <c r="AA297" i="2" s="1"/>
  <c r="S314" i="2" a="1"/>
  <c r="S314" i="2" s="1"/>
  <c r="AA332" i="2" a="1"/>
  <c r="AA332" i="2" s="1"/>
  <c r="L346" i="2" a="1"/>
  <c r="L346" i="2" s="1"/>
  <c r="X368" i="2" a="1"/>
  <c r="X368" i="2" s="1"/>
  <c r="N390" i="2" a="1"/>
  <c r="N390" i="2" s="1"/>
  <c r="X410" i="2" a="1"/>
  <c r="X410" i="2" s="1"/>
  <c r="Q426" i="2" a="1"/>
  <c r="Q426" i="2" s="1"/>
  <c r="Y440" i="2" a="1"/>
  <c r="Y440" i="2" s="1"/>
  <c r="Y457" i="2" a="1"/>
  <c r="Y457" i="2" s="1"/>
  <c r="T477" i="2" a="1"/>
  <c r="T477" i="2" s="1"/>
  <c r="V490" i="2" a="1"/>
  <c r="V490" i="2" s="1"/>
  <c r="U513" i="2" a="1"/>
  <c r="U513" i="2" s="1"/>
  <c r="Z531" i="2" a="1"/>
  <c r="Z531" i="2" s="1"/>
  <c r="X554" i="2" a="1"/>
  <c r="X554" i="2" s="1"/>
  <c r="Q575" i="2" a="1"/>
  <c r="Q575" i="2" s="1"/>
  <c r="W593" i="2" a="1"/>
  <c r="W593" i="2" s="1"/>
  <c r="X611" i="2" a="1"/>
  <c r="X611" i="2" s="1"/>
  <c r="R636" i="2" a="1"/>
  <c r="R636" i="2" s="1"/>
  <c r="AB636" i="2" s="1"/>
  <c r="W659" i="2" a="1"/>
  <c r="W659" i="2" s="1"/>
  <c r="R677" i="2" a="1"/>
  <c r="R677" i="2" s="1"/>
  <c r="X697" i="2" a="1"/>
  <c r="X697" i="2" s="1"/>
  <c r="Z723" i="2" a="1"/>
  <c r="Z723" i="2" s="1"/>
  <c r="U739" i="2" a="1"/>
  <c r="U739" i="2" s="1"/>
  <c r="AA762" i="2" a="1"/>
  <c r="AA762" i="2" s="1"/>
  <c r="Z780" i="2" a="1"/>
  <c r="Z780" i="2" s="1"/>
  <c r="X804" i="2" a="1"/>
  <c r="X804" i="2" s="1"/>
  <c r="X827" i="2" a="1"/>
  <c r="X827" i="2" s="1"/>
  <c r="T849" i="2" a="1"/>
  <c r="T849" i="2" s="1"/>
  <c r="P871" i="2" a="1"/>
  <c r="P871" i="2" s="1"/>
  <c r="O929" i="2" a="1"/>
  <c r="O929" i="2" s="1"/>
  <c r="AA1054" i="2" a="1"/>
  <c r="AA1054" i="2" s="1"/>
  <c r="Z1981" i="2" a="1"/>
  <c r="Z1981" i="2" s="1"/>
  <c r="V1965" i="2" a="1"/>
  <c r="V1965" i="2" s="1"/>
  <c r="Z1963" i="2" a="1"/>
  <c r="Z1963" i="2" s="1"/>
  <c r="AA1959" i="2" a="1"/>
  <c r="AA1959" i="2" s="1"/>
  <c r="X1937" i="2" a="1"/>
  <c r="X1937" i="2" s="1"/>
  <c r="X1932" i="2" a="1"/>
  <c r="X1932" i="2" s="1"/>
  <c r="X1928" i="2" a="1"/>
  <c r="X1928" i="2" s="1"/>
  <c r="Y1923" i="2" a="1"/>
  <c r="Y1923" i="2" s="1"/>
  <c r="Z1909" i="2" a="1"/>
  <c r="Z1909" i="2" s="1"/>
  <c r="V1899" i="2" a="1"/>
  <c r="V1899" i="2" s="1"/>
  <c r="AA1893" i="2" a="1"/>
  <c r="AA1893" i="2" s="1"/>
  <c r="Z1884" i="2" a="1"/>
  <c r="Z1884" i="2" s="1"/>
  <c r="Z1872" i="2" a="1"/>
  <c r="Z1872" i="2" s="1"/>
  <c r="V1867" i="2" a="1"/>
  <c r="V1867" i="2" s="1"/>
  <c r="Z1853" i="2" a="1"/>
  <c r="Z1853" i="2" s="1"/>
  <c r="Y1847" i="2" a="1"/>
  <c r="Y1847" i="2" s="1"/>
  <c r="Y1843" i="2" a="1"/>
  <c r="Y1843" i="2" s="1"/>
  <c r="Y1831" i="2" a="1"/>
  <c r="Y1831" i="2" s="1"/>
  <c r="W1828" i="2" a="1"/>
  <c r="W1828" i="2" s="1"/>
  <c r="X1825" i="2" a="1"/>
  <c r="X1825" i="2" s="1"/>
  <c r="Y1819" i="2" a="1"/>
  <c r="Y1819" i="2" s="1"/>
  <c r="X1790" i="2" a="1"/>
  <c r="X1790" i="2" s="1"/>
  <c r="X1787" i="2" a="1"/>
  <c r="X1787" i="2" s="1"/>
  <c r="Y1774" i="2" a="1"/>
  <c r="Y1774" i="2" s="1"/>
  <c r="Z1764" i="2" a="1"/>
  <c r="Z1764" i="2" s="1"/>
  <c r="AA1756" i="2" a="1"/>
  <c r="AA1756" i="2" s="1"/>
  <c r="AA1752" i="2" a="1"/>
  <c r="AA1752" i="2" s="1"/>
  <c r="Y1743" i="2" a="1"/>
  <c r="Y1743" i="2" s="1"/>
  <c r="V1725" i="2" a="1"/>
  <c r="V1725" i="2" s="1"/>
  <c r="Z1715" i="2" a="1"/>
  <c r="Z1715" i="2" s="1"/>
  <c r="AA1710" i="2" a="1"/>
  <c r="AA1710" i="2" s="1"/>
  <c r="Z1702" i="2" a="1"/>
  <c r="Z1702" i="2" s="1"/>
  <c r="X1683" i="2" a="1"/>
  <c r="X1683" i="2" s="1"/>
  <c r="X1675" i="2" a="1"/>
  <c r="X1675" i="2" s="1"/>
  <c r="Y1665" i="2" a="1"/>
  <c r="Y1665" i="2" s="1"/>
  <c r="Z1662" i="2" a="1"/>
  <c r="Z1662" i="2" s="1"/>
  <c r="Y1981" i="2" a="1"/>
  <c r="Y1981" i="2" s="1"/>
  <c r="X1964" i="2" a="1"/>
  <c r="X1964" i="2" s="1"/>
  <c r="AA1955" i="2" a="1"/>
  <c r="AA1955" i="2" s="1"/>
  <c r="X1941" i="2" a="1"/>
  <c r="X1941" i="2" s="1"/>
  <c r="X1936" i="2" a="1"/>
  <c r="X1936" i="2" s="1"/>
  <c r="Z1980" i="2" a="1"/>
  <c r="Z1980" i="2" s="1"/>
  <c r="V1969" i="2" a="1"/>
  <c r="V1969" i="2" s="1"/>
  <c r="Y1961" i="2" a="1"/>
  <c r="Y1961" i="2" s="1"/>
  <c r="X1955" i="2" a="1"/>
  <c r="X1955" i="2" s="1"/>
  <c r="Z1944" i="2" a="1"/>
  <c r="Z1944" i="2" s="1"/>
  <c r="Y1940" i="2" a="1"/>
  <c r="Y1940" i="2" s="1"/>
  <c r="AA1935" i="2" a="1"/>
  <c r="AA1935" i="2" s="1"/>
  <c r="Y1916" i="2" a="1"/>
  <c r="Y1916" i="2" s="1"/>
  <c r="Y1899" i="2" a="1"/>
  <c r="Y1899" i="2" s="1"/>
  <c r="X1897" i="2" a="1"/>
  <c r="X1897" i="2" s="1"/>
  <c r="X1893" i="2" a="1"/>
  <c r="X1893" i="2" s="1"/>
  <c r="X1883" i="2" a="1"/>
  <c r="X1883" i="2" s="1"/>
  <c r="X1861" i="2" a="1"/>
  <c r="X1861" i="2" s="1"/>
  <c r="X1852" i="2" a="1"/>
  <c r="X1852" i="2" s="1"/>
  <c r="X1846" i="2" a="1"/>
  <c r="X1846" i="2" s="1"/>
  <c r="Y1835" i="2" a="1"/>
  <c r="Y1835" i="2" s="1"/>
  <c r="AA1823" i="2" a="1"/>
  <c r="AA1823" i="2" s="1"/>
  <c r="AA1814" i="2" a="1"/>
  <c r="AA1814" i="2" s="1"/>
  <c r="V1809" i="2" a="1"/>
  <c r="V1809" i="2" s="1"/>
  <c r="X1796" i="2" a="1"/>
  <c r="X1796" i="2" s="1"/>
  <c r="Z1789" i="2" a="1"/>
  <c r="Z1789" i="2" s="1"/>
  <c r="X1780" i="2" a="1"/>
  <c r="X1780" i="2" s="1"/>
  <c r="X1773" i="2" a="1"/>
  <c r="X1773" i="2" s="1"/>
  <c r="Z1763" i="2" a="1"/>
  <c r="Z1763" i="2" s="1"/>
  <c r="X1761" i="2" a="1"/>
  <c r="X1761" i="2" s="1"/>
  <c r="Y1758" i="2" a="1"/>
  <c r="Y1758" i="2" s="1"/>
  <c r="Z1736" i="2" a="1"/>
  <c r="Z1736" i="2" s="1"/>
  <c r="X1727" i="2" a="1"/>
  <c r="X1727" i="2" s="1"/>
  <c r="W1710" i="2" a="1"/>
  <c r="W1710" i="2" s="1"/>
  <c r="X1701" i="2" a="1"/>
  <c r="X1701" i="2" s="1"/>
  <c r="Y1693" i="2" a="1"/>
  <c r="Y1693" i="2" s="1"/>
  <c r="Z1679" i="2" a="1"/>
  <c r="Z1679" i="2" s="1"/>
  <c r="Z1673" i="2" a="1"/>
  <c r="Z1673" i="2" s="1"/>
  <c r="Z1948" i="2" a="1"/>
  <c r="Z1948" i="2" s="1"/>
  <c r="X1901" i="2" a="1"/>
  <c r="X1901" i="2" s="1"/>
  <c r="Z1897" i="2" a="1"/>
  <c r="Z1897" i="2" s="1"/>
  <c r="Y1895" i="2" a="1"/>
  <c r="Y1895" i="2" s="1"/>
  <c r="X1888" i="2" a="1"/>
  <c r="X1888" i="2" s="1"/>
  <c r="AA1879" i="2" a="1"/>
  <c r="AA1879" i="2" s="1"/>
  <c r="Z1875" i="2" a="1"/>
  <c r="Z1875" i="2" s="1"/>
  <c r="Z1870" i="2" a="1"/>
  <c r="Z1870" i="2" s="1"/>
  <c r="W1863" i="2" a="1"/>
  <c r="W1863" i="2" s="1"/>
  <c r="Y1845" i="2" a="1"/>
  <c r="Y1845" i="2" s="1"/>
  <c r="X1828" i="2" a="1"/>
  <c r="X1828" i="2" s="1"/>
  <c r="X1820" i="2" a="1"/>
  <c r="X1820" i="2" s="1"/>
  <c r="X1816" i="2" a="1"/>
  <c r="X1816" i="2" s="1"/>
  <c r="X1812" i="2" a="1"/>
  <c r="X1812" i="2" s="1"/>
  <c r="X1800" i="2" a="1"/>
  <c r="X1800" i="2" s="1"/>
  <c r="Z1793" i="2" a="1"/>
  <c r="Z1793" i="2" s="1"/>
  <c r="Z1788" i="2" a="1"/>
  <c r="Z1788" i="2" s="1"/>
  <c r="X1777" i="2" a="1"/>
  <c r="X1777" i="2" s="1"/>
  <c r="Y1769" i="2" a="1"/>
  <c r="Y1769" i="2" s="1"/>
  <c r="Z1765" i="2" a="1"/>
  <c r="Z1765" i="2" s="1"/>
  <c r="AA1759" i="2" a="1"/>
  <c r="AA1759" i="2" s="1"/>
  <c r="X1758" i="2" a="1"/>
  <c r="X1758" i="2" s="1"/>
  <c r="AA1732" i="2" a="1"/>
  <c r="AA1732" i="2" s="1"/>
  <c r="V1718" i="2" a="1"/>
  <c r="V1718" i="2" s="1"/>
  <c r="AA1717" i="2" a="1"/>
  <c r="AA1717" i="2" s="1"/>
  <c r="Z1685" i="2" a="1"/>
  <c r="Z1685" i="2" s="1"/>
  <c r="Z1677" i="2" a="1"/>
  <c r="Z1677" i="2" s="1"/>
  <c r="AA1672" i="2" a="1"/>
  <c r="AA1672" i="2" s="1"/>
  <c r="X1667" i="2" a="1"/>
  <c r="X1667" i="2" s="1"/>
  <c r="Z1971" i="2" a="1"/>
  <c r="Z1971" i="2" s="1"/>
  <c r="X1967" i="2" a="1"/>
  <c r="X1967" i="2" s="1"/>
  <c r="Y1960" i="2" a="1"/>
  <c r="Y1960" i="2" s="1"/>
  <c r="X1957" i="2" a="1"/>
  <c r="X1957" i="2" s="1"/>
  <c r="Y1947" i="2" a="1"/>
  <c r="Y1947" i="2" s="1"/>
  <c r="Y1920" i="2" a="1"/>
  <c r="Y1920" i="2" s="1"/>
  <c r="X1908" i="2" a="1"/>
  <c r="X1908" i="2" s="1"/>
  <c r="Z1905" i="2" a="1"/>
  <c r="Z1905" i="2" s="1"/>
  <c r="Y1900" i="2" a="1"/>
  <c r="Y1900" i="2" s="1"/>
  <c r="V1897" i="2" a="1"/>
  <c r="V1897" i="2" s="1"/>
  <c r="X1889" i="2" a="1"/>
  <c r="X1889" i="2" s="1"/>
  <c r="Y1875" i="2" a="1"/>
  <c r="Y1875" i="2" s="1"/>
  <c r="Y1863" i="2" a="1"/>
  <c r="Y1863" i="2" s="1"/>
  <c r="W1856" i="2" a="1"/>
  <c r="W1856" i="2" s="1"/>
  <c r="X1837" i="2" a="1"/>
  <c r="X1837" i="2" s="1"/>
  <c r="AA1827" i="2" a="1"/>
  <c r="AA1827" i="2" s="1"/>
  <c r="W1815" i="2" a="1"/>
  <c r="W1815" i="2" s="1"/>
  <c r="W1811" i="2" a="1"/>
  <c r="W1811" i="2" s="1"/>
  <c r="X1809" i="2" a="1"/>
  <c r="X1809" i="2" s="1"/>
  <c r="Y1803" i="2" a="1"/>
  <c r="Y1803" i="2" s="1"/>
  <c r="V1799" i="2" a="1"/>
  <c r="V1799" i="2" s="1"/>
  <c r="AA1787" i="2" a="1"/>
  <c r="AA1787" i="2" s="1"/>
  <c r="AA1784" i="2" a="1"/>
  <c r="AA1784" i="2" s="1"/>
  <c r="AA1775" i="2" a="1"/>
  <c r="AA1775" i="2" s="1"/>
  <c r="AA1768" i="2" a="1"/>
  <c r="AA1768" i="2" s="1"/>
  <c r="X1764" i="2" a="1"/>
  <c r="X1764" i="2" s="1"/>
  <c r="X1763" i="2" a="1"/>
  <c r="X1763" i="2" s="1"/>
  <c r="Z1759" i="2" a="1"/>
  <c r="Z1759" i="2" s="1"/>
  <c r="Z1757" i="2" a="1"/>
  <c r="Z1757" i="2" s="1"/>
  <c r="Y1731" i="2" a="1"/>
  <c r="Y1731" i="2" s="1"/>
  <c r="X1704" i="2" a="1"/>
  <c r="X1704" i="2" s="1"/>
  <c r="X1695" i="2" a="1"/>
  <c r="X1695" i="2" s="1"/>
  <c r="Z1689" i="2" a="1"/>
  <c r="Z1689" i="2" s="1"/>
  <c r="X1685" i="2" a="1"/>
  <c r="X1685" i="2" s="1"/>
  <c r="Y1676" i="2" a="1"/>
  <c r="Y1676" i="2" s="1"/>
  <c r="AA1980" i="2" a="1"/>
  <c r="AA1980" i="2" s="1"/>
  <c r="X1966" i="2" a="1"/>
  <c r="X1966" i="2" s="1"/>
  <c r="X1933" i="2" a="1"/>
  <c r="X1933" i="2" s="1"/>
  <c r="X1913" i="2" a="1"/>
  <c r="X1913" i="2" s="1"/>
  <c r="Z1871" i="2" a="1"/>
  <c r="Z1871" i="2" s="1"/>
  <c r="Y1840" i="2" a="1"/>
  <c r="Y1840" i="2" s="1"/>
  <c r="Z1830" i="2" a="1"/>
  <c r="Z1830" i="2" s="1"/>
  <c r="X1824" i="2" a="1"/>
  <c r="X1824" i="2" s="1"/>
  <c r="Y1815" i="2" a="1"/>
  <c r="Y1815" i="2" s="1"/>
  <c r="X1808" i="2" a="1"/>
  <c r="X1808" i="2" s="1"/>
  <c r="Z1801" i="2" a="1"/>
  <c r="Z1801" i="2" s="1"/>
  <c r="AA1767" i="2" a="1"/>
  <c r="AA1767" i="2" s="1"/>
  <c r="Y1755" i="2" a="1"/>
  <c r="Y1755" i="2" s="1"/>
  <c r="X1747" i="2" a="1"/>
  <c r="X1747" i="2" s="1"/>
  <c r="Z1737" i="2" a="1"/>
  <c r="Z1737" i="2" s="1"/>
  <c r="AA1697" i="2" a="1"/>
  <c r="AA1697" i="2" s="1"/>
  <c r="Z1670" i="2" a="1"/>
  <c r="Z1670" i="2" s="1"/>
  <c r="Z1663" i="2" a="1"/>
  <c r="Z1663" i="2" s="1"/>
  <c r="X1655" i="2" a="1"/>
  <c r="X1655" i="2" s="1"/>
  <c r="X1637" i="2" a="1"/>
  <c r="X1637" i="2" s="1"/>
  <c r="X1631" i="2" a="1"/>
  <c r="X1631" i="2" s="1"/>
  <c r="X1621" i="2" a="1"/>
  <c r="X1621" i="2" s="1"/>
  <c r="Z1615" i="2" a="1"/>
  <c r="Z1615" i="2" s="1"/>
  <c r="Y1606" i="2" a="1"/>
  <c r="Y1606" i="2" s="1"/>
  <c r="Z1590" i="2" a="1"/>
  <c r="Z1590" i="2" s="1"/>
  <c r="AA1583" i="2" a="1"/>
  <c r="AA1583" i="2" s="1"/>
  <c r="V1581" i="2" a="1"/>
  <c r="V1581" i="2" s="1"/>
  <c r="X1574" i="2" a="1"/>
  <c r="X1574" i="2" s="1"/>
  <c r="X1565" i="2" a="1"/>
  <c r="X1565" i="2" s="1"/>
  <c r="Y1559" i="2" a="1"/>
  <c r="Y1559" i="2" s="1"/>
  <c r="X1556" i="2" a="1"/>
  <c r="X1556" i="2" s="1"/>
  <c r="X1551" i="2" a="1"/>
  <c r="X1551" i="2" s="1"/>
  <c r="W1539" i="2" a="1"/>
  <c r="W1539" i="2" s="1"/>
  <c r="Y1519" i="2" a="1"/>
  <c r="Y1519" i="2" s="1"/>
  <c r="X1505" i="2" a="1"/>
  <c r="X1505" i="2" s="1"/>
  <c r="X1493" i="2" a="1"/>
  <c r="X1493" i="2" s="1"/>
  <c r="Y1487" i="2" a="1"/>
  <c r="Y1487" i="2" s="1"/>
  <c r="AA1462" i="2" a="1"/>
  <c r="AA1462" i="2" s="1"/>
  <c r="V1460" i="2" a="1"/>
  <c r="V1460" i="2" s="1"/>
  <c r="X1979" i="2" a="1"/>
  <c r="X1979" i="2" s="1"/>
  <c r="AA1931" i="2" a="1"/>
  <c r="AA1931" i="2" s="1"/>
  <c r="X1912" i="2" a="1"/>
  <c r="X1912" i="2" s="1"/>
  <c r="AA1892" i="2" a="1"/>
  <c r="AA1892" i="2" s="1"/>
  <c r="X1881" i="2" a="1"/>
  <c r="X1881" i="2" s="1"/>
  <c r="V1860" i="2" a="1"/>
  <c r="V1860" i="2" s="1"/>
  <c r="AA1830" i="2" a="1"/>
  <c r="AA1830" i="2" s="1"/>
  <c r="Y1822" i="2" a="1"/>
  <c r="Y1822" i="2" s="1"/>
  <c r="AA1807" i="2" a="1"/>
  <c r="AA1807" i="2" s="1"/>
  <c r="Y1779" i="2" a="1"/>
  <c r="Y1779" i="2" s="1"/>
  <c r="Y1765" i="2" a="1"/>
  <c r="Y1765" i="2" s="1"/>
  <c r="V1760" i="2" a="1"/>
  <c r="V1760" i="2" s="1"/>
  <c r="X1735" i="2" a="1"/>
  <c r="X1735" i="2" s="1"/>
  <c r="AA1719" i="2" a="1"/>
  <c r="AA1719" i="2" s="1"/>
  <c r="Y1705" i="2" a="1"/>
  <c r="Y1705" i="2" s="1"/>
  <c r="X1697" i="2" a="1"/>
  <c r="X1697" i="2" s="1"/>
  <c r="Z1687" i="2" a="1"/>
  <c r="Z1687" i="2" s="1"/>
  <c r="X1654" i="2" a="1"/>
  <c r="X1654" i="2" s="1"/>
  <c r="V1640" i="2" a="1"/>
  <c r="V1640" i="2" s="1"/>
  <c r="Y1636" i="2" a="1"/>
  <c r="Y1636" i="2" s="1"/>
  <c r="Y1620" i="2" a="1"/>
  <c r="Y1620" i="2" s="1"/>
  <c r="AA1612" i="2" a="1"/>
  <c r="AA1612" i="2" s="1"/>
  <c r="Z1589" i="2" a="1"/>
  <c r="Z1589" i="2" s="1"/>
  <c r="Y1568" i="2" a="1"/>
  <c r="Y1568" i="2" s="1"/>
  <c r="Y1563" i="2" a="1"/>
  <c r="Y1563" i="2" s="1"/>
  <c r="Z1558" i="2" a="1"/>
  <c r="Z1558" i="2" s="1"/>
  <c r="X1555" i="2" a="1"/>
  <c r="X1555" i="2" s="1"/>
  <c r="Y1549" i="2" a="1"/>
  <c r="Y1549" i="2" s="1"/>
  <c r="Y1545" i="2" a="1"/>
  <c r="Y1545" i="2" s="1"/>
  <c r="Y1537" i="2" a="1"/>
  <c r="Y1537" i="2" s="1"/>
  <c r="X1529" i="2" a="1"/>
  <c r="X1529" i="2" s="1"/>
  <c r="X1525" i="2" a="1"/>
  <c r="X1525" i="2" s="1"/>
  <c r="W1518" i="2" a="1"/>
  <c r="W1518" i="2" s="1"/>
  <c r="X1513" i="2" a="1"/>
  <c r="X1513" i="2" s="1"/>
  <c r="Z1492" i="2" a="1"/>
  <c r="Z1492" i="2" s="1"/>
  <c r="Y1486" i="2" a="1"/>
  <c r="Y1486" i="2" s="1"/>
  <c r="X1480" i="2" a="1"/>
  <c r="X1480" i="2" s="1"/>
  <c r="X1473" i="2" a="1"/>
  <c r="X1473" i="2" s="1"/>
  <c r="X1460" i="2" a="1"/>
  <c r="X1460" i="2" s="1"/>
  <c r="X1454" i="2" a="1"/>
  <c r="X1454" i="2" s="1"/>
  <c r="Y1451" i="2" a="1"/>
  <c r="Y1451" i="2" s="1"/>
  <c r="Y1447" i="2" a="1"/>
  <c r="Y1447" i="2" s="1"/>
  <c r="Z1975" i="2" a="1"/>
  <c r="Z1975" i="2" s="1"/>
  <c r="X1943" i="2" a="1"/>
  <c r="X1943" i="2" s="1"/>
  <c r="X1911" i="2" a="1"/>
  <c r="X1911" i="2" s="1"/>
  <c r="Y1891" i="2" a="1"/>
  <c r="Y1891" i="2" s="1"/>
  <c r="Y1880" i="2" a="1"/>
  <c r="Y1880" i="2" s="1"/>
  <c r="X1760" i="2" a="1"/>
  <c r="X1760" i="2" s="1"/>
  <c r="Z1745" i="2" a="1"/>
  <c r="Z1745" i="2" s="1"/>
  <c r="AA1718" i="2" a="1"/>
  <c r="AA1718" i="2" s="1"/>
  <c r="Z1704" i="2" a="1"/>
  <c r="Z1704" i="2" s="1"/>
  <c r="Y1696" i="2" a="1"/>
  <c r="Y1696" i="2" s="1"/>
  <c r="Y1686" i="2" a="1"/>
  <c r="Y1686" i="2" s="1"/>
  <c r="Z1669" i="2" a="1"/>
  <c r="Z1669" i="2" s="1"/>
  <c r="Y1661" i="2" a="1"/>
  <c r="Y1661" i="2" s="1"/>
  <c r="AA1652" i="2" a="1"/>
  <c r="AA1652" i="2" s="1"/>
  <c r="AA1640" i="2" a="1"/>
  <c r="AA1640" i="2" s="1"/>
  <c r="X1635" i="2" a="1"/>
  <c r="X1635" i="2" s="1"/>
  <c r="Y1630" i="2" a="1"/>
  <c r="Y1630" i="2" s="1"/>
  <c r="X1619" i="2" a="1"/>
  <c r="X1619" i="2" s="1"/>
  <c r="X1606" i="2" a="1"/>
  <c r="X1606" i="2" s="1"/>
  <c r="Z1598" i="2" a="1"/>
  <c r="Z1598" i="2" s="1"/>
  <c r="Z1588" i="2" a="1"/>
  <c r="Z1588" i="2" s="1"/>
  <c r="Y1579" i="2" a="1"/>
  <c r="Y1579" i="2" s="1"/>
  <c r="Z1574" i="2" a="1"/>
  <c r="Z1574" i="2" s="1"/>
  <c r="Z1567" i="2" a="1"/>
  <c r="Z1567" i="2" s="1"/>
  <c r="AA1548" i="2" a="1"/>
  <c r="AA1548" i="2" s="1"/>
  <c r="X1927" i="2" a="1"/>
  <c r="X1927" i="2" s="1"/>
  <c r="X1918" i="2" a="1"/>
  <c r="X1918" i="2" s="1"/>
  <c r="Y1867" i="2" a="1"/>
  <c r="Y1867" i="2" s="1"/>
  <c r="W1835" i="2" a="1"/>
  <c r="W1835" i="2" s="1"/>
  <c r="Y1809" i="2" a="1"/>
  <c r="Y1809" i="2" s="1"/>
  <c r="X1805" i="2" a="1"/>
  <c r="X1805" i="2" s="1"/>
  <c r="Y1773" i="2" a="1"/>
  <c r="Y1773" i="2" s="1"/>
  <c r="AA1763" i="2" a="1"/>
  <c r="AA1763" i="2" s="1"/>
  <c r="X1759" i="2" a="1"/>
  <c r="X1759" i="2" s="1"/>
  <c r="Z1751" i="2" a="1"/>
  <c r="Z1751" i="2" s="1"/>
  <c r="X1718" i="2" a="1"/>
  <c r="X1718" i="2" s="1"/>
  <c r="Z1661" i="2" a="1"/>
  <c r="Z1661" i="2" s="1"/>
  <c r="Z1649" i="2" a="1"/>
  <c r="Z1649" i="2" s="1"/>
  <c r="AA1638" i="2" a="1"/>
  <c r="AA1638" i="2" s="1"/>
  <c r="X1629" i="2" a="1"/>
  <c r="X1629" i="2" s="1"/>
  <c r="AA1624" i="2" a="1"/>
  <c r="AA1624" i="2" s="1"/>
  <c r="Z1616" i="2" a="1"/>
  <c r="Z1616" i="2" s="1"/>
  <c r="X1605" i="2" a="1"/>
  <c r="X1605" i="2" s="1"/>
  <c r="Y1572" i="2" a="1"/>
  <c r="Y1572" i="2" s="1"/>
  <c r="Y1553" i="2" a="1"/>
  <c r="Y1553" i="2" s="1"/>
  <c r="Z1548" i="2" a="1"/>
  <c r="Z1548" i="2" s="1"/>
  <c r="Y1541" i="2" a="1"/>
  <c r="Y1541" i="2" s="1"/>
  <c r="X1528" i="2" a="1"/>
  <c r="X1528" i="2" s="1"/>
  <c r="X1508" i="2" a="1"/>
  <c r="X1508" i="2" s="1"/>
  <c r="Y1483" i="2" a="1"/>
  <c r="Y1483" i="2" s="1"/>
  <c r="X1477" i="2" a="1"/>
  <c r="X1477" i="2" s="1"/>
  <c r="Y1470" i="2" a="1"/>
  <c r="Y1470" i="2" s="1"/>
  <c r="Y1456" i="2" a="1"/>
  <c r="Y1456" i="2" s="1"/>
  <c r="W1449" i="2" a="1"/>
  <c r="W1449" i="2" s="1"/>
  <c r="Z1960" i="2" a="1"/>
  <c r="Z1960" i="2" s="1"/>
  <c r="X1949" i="2" a="1"/>
  <c r="X1949" i="2" s="1"/>
  <c r="AA1915" i="2" a="1"/>
  <c r="AA1915" i="2" s="1"/>
  <c r="X1903" i="2" a="1"/>
  <c r="X1903" i="2" s="1"/>
  <c r="AA1896" i="2" a="1"/>
  <c r="AA1896" i="2" s="1"/>
  <c r="X1795" i="2" a="1"/>
  <c r="X1795" i="2" s="1"/>
  <c r="Y1784" i="2" a="1"/>
  <c r="Y1784" i="2" s="1"/>
  <c r="Z1771" i="2" a="1"/>
  <c r="Z1771" i="2" s="1"/>
  <c r="V1763" i="2" a="1"/>
  <c r="V1763" i="2" s="1"/>
  <c r="Z1749" i="2" a="1"/>
  <c r="Z1749" i="2" s="1"/>
  <c r="X1741" i="2" a="1"/>
  <c r="X1741" i="2" s="1"/>
  <c r="V1726" i="2" a="1"/>
  <c r="V1726" i="2" s="1"/>
  <c r="Z1700" i="2" a="1"/>
  <c r="Z1700" i="2" s="1"/>
  <c r="V1691" i="2" a="1"/>
  <c r="V1691" i="2" s="1"/>
  <c r="Z1672" i="2" a="1"/>
  <c r="Z1672" i="2" s="1"/>
  <c r="Y1660" i="2" a="1"/>
  <c r="Y1660" i="2" s="1"/>
  <c r="Y1648" i="2" a="1"/>
  <c r="Y1648" i="2" s="1"/>
  <c r="X1638" i="2" a="1"/>
  <c r="X1638" i="2" s="1"/>
  <c r="X1623" i="2" a="1"/>
  <c r="X1623" i="2" s="1"/>
  <c r="Z1582" i="2" a="1"/>
  <c r="Z1582" i="2" s="1"/>
  <c r="Y1558" i="2" a="1"/>
  <c r="Y1558" i="2" s="1"/>
  <c r="Y1552" i="2" a="1"/>
  <c r="Y1552" i="2" s="1"/>
  <c r="Y1547" i="2" a="1"/>
  <c r="Y1547" i="2" s="1"/>
  <c r="Z1540" i="2" a="1"/>
  <c r="Z1540" i="2" s="1"/>
  <c r="Y1521" i="2" a="1"/>
  <c r="Y1521" i="2" s="1"/>
  <c r="Y1515" i="2" a="1"/>
  <c r="Y1515" i="2" s="1"/>
  <c r="X1504" i="2" a="1"/>
  <c r="X1504" i="2" s="1"/>
  <c r="X1495" i="2" a="1"/>
  <c r="X1495" i="2" s="1"/>
  <c r="Z1476" i="2" a="1"/>
  <c r="Z1476" i="2" s="1"/>
  <c r="X1465" i="2" a="1"/>
  <c r="X1465" i="2" s="1"/>
  <c r="Y1462" i="2" a="1"/>
  <c r="Y1462" i="2" s="1"/>
  <c r="X1452" i="2" a="1"/>
  <c r="X1452" i="2" s="1"/>
  <c r="X1449" i="2" a="1"/>
  <c r="X1449" i="2" s="1"/>
  <c r="X1445" i="2" a="1"/>
  <c r="X1445" i="2" s="1"/>
  <c r="V1968" i="2" a="1"/>
  <c r="V1968" i="2" s="1"/>
  <c r="Y1915" i="2" a="1"/>
  <c r="Y1915" i="2" s="1"/>
  <c r="Z1902" i="2" a="1"/>
  <c r="Z1902" i="2" s="1"/>
  <c r="W1895" i="2" a="1"/>
  <c r="W1895" i="2" s="1"/>
  <c r="Y1876" i="2" a="1"/>
  <c r="Y1876" i="2" s="1"/>
  <c r="AA1863" i="2" a="1"/>
  <c r="AA1863" i="2" s="1"/>
  <c r="W1841" i="2" a="1"/>
  <c r="W1841" i="2" s="1"/>
  <c r="Y1833" i="2" a="1"/>
  <c r="Y1833" i="2" s="1"/>
  <c r="X1804" i="2" a="1"/>
  <c r="X1804" i="2" s="1"/>
  <c r="AA1748" i="2" a="1"/>
  <c r="AA1748" i="2" s="1"/>
  <c r="Y1739" i="2" a="1"/>
  <c r="Y1739" i="2" s="1"/>
  <c r="X1681" i="2" a="1"/>
  <c r="X1681" i="2" s="1"/>
  <c r="X1665" i="2" a="1"/>
  <c r="X1665" i="2" s="1"/>
  <c r="Z1657" i="2" a="1"/>
  <c r="Z1657" i="2" s="1"/>
  <c r="Z1646" i="2" a="1"/>
  <c r="Z1646" i="2" s="1"/>
  <c r="W1637" i="2" a="1"/>
  <c r="W1637" i="2" s="1"/>
  <c r="Z1633" i="2" a="1"/>
  <c r="Z1633" i="2" s="1"/>
  <c r="AA1628" i="2" a="1"/>
  <c r="AA1628" i="2" s="1"/>
  <c r="Z1622" i="2" a="1"/>
  <c r="Z1622" i="2" s="1"/>
  <c r="V1600" i="2" a="1"/>
  <c r="V1600" i="2" s="1"/>
  <c r="V1585" i="2" a="1"/>
  <c r="V1585" i="2" s="1"/>
  <c r="Z1581" i="2" a="1"/>
  <c r="Z1581" i="2" s="1"/>
  <c r="Y1576" i="2" a="1"/>
  <c r="Y1576" i="2" s="1"/>
  <c r="Y1567" i="2" a="1"/>
  <c r="Y1567" i="2" s="1"/>
  <c r="Z1561" i="2" a="1"/>
  <c r="Z1561" i="2" s="1"/>
  <c r="AA1557" i="2" a="1"/>
  <c r="AA1557" i="2" s="1"/>
  <c r="X1547" i="2" a="1"/>
  <c r="X1547" i="2" s="1"/>
  <c r="Z1537" i="2" a="1"/>
  <c r="Z1537" i="2" s="1"/>
  <c r="AA1533" i="2" a="1"/>
  <c r="AA1533" i="2" s="1"/>
  <c r="X1527" i="2" a="1"/>
  <c r="X1527" i="2" s="1"/>
  <c r="X1521" i="2" a="1"/>
  <c r="X1521" i="2" s="1"/>
  <c r="Y1511" i="2" a="1"/>
  <c r="Y1511" i="2" s="1"/>
  <c r="X1507" i="2" a="1"/>
  <c r="X1507" i="2" s="1"/>
  <c r="V1494" i="2" a="1"/>
  <c r="V1494" i="2" s="1"/>
  <c r="X1489" i="2" a="1"/>
  <c r="X1489" i="2" s="1"/>
  <c r="X1481" i="2" a="1"/>
  <c r="X1481" i="2" s="1"/>
  <c r="X1469" i="2" a="1"/>
  <c r="X1469" i="2" s="1"/>
  <c r="X1464" i="2" a="1"/>
  <c r="X1464" i="2" s="1"/>
  <c r="X1982" i="2" a="1"/>
  <c r="X1982" i="2" s="1"/>
  <c r="X1934" i="2" a="1"/>
  <c r="X1934" i="2" s="1"/>
  <c r="AA1899" i="2" a="1"/>
  <c r="AA1899" i="2" s="1"/>
  <c r="X1791" i="2" a="1"/>
  <c r="X1791" i="2" s="1"/>
  <c r="Z1680" i="2" a="1"/>
  <c r="Z1680" i="2" s="1"/>
  <c r="Y1656" i="2" a="1"/>
  <c r="Y1656" i="2" s="1"/>
  <c r="X1630" i="2" a="1"/>
  <c r="X1630" i="2" s="1"/>
  <c r="AA1617" i="2" a="1"/>
  <c r="AA1617" i="2" s="1"/>
  <c r="X1603" i="2" a="1"/>
  <c r="X1603" i="2" s="1"/>
  <c r="X1566" i="2" a="1"/>
  <c r="X1566" i="2" s="1"/>
  <c r="X1535" i="2" a="1"/>
  <c r="X1535" i="2" s="1"/>
  <c r="X1524" i="2" a="1"/>
  <c r="X1524" i="2" s="1"/>
  <c r="Y1509" i="2" a="1"/>
  <c r="Y1509" i="2" s="1"/>
  <c r="AA1479" i="2" a="1"/>
  <c r="AA1479" i="2" s="1"/>
  <c r="AA1463" i="2" a="1"/>
  <c r="AA1463" i="2" s="1"/>
  <c r="Z1453" i="2" a="1"/>
  <c r="Z1453" i="2" s="1"/>
  <c r="X1432" i="2" a="1"/>
  <c r="X1432" i="2" s="1"/>
  <c r="X1425" i="2" a="1"/>
  <c r="X1425" i="2" s="1"/>
  <c r="X1419" i="2" a="1"/>
  <c r="X1419" i="2" s="1"/>
  <c r="Y1408" i="2" a="1"/>
  <c r="Y1408" i="2" s="1"/>
  <c r="AA1395" i="2" a="1"/>
  <c r="AA1395" i="2" s="1"/>
  <c r="X1381" i="2" a="1"/>
  <c r="X1381" i="2" s="1"/>
  <c r="Z1375" i="2" a="1"/>
  <c r="Z1375" i="2" s="1"/>
  <c r="AA1363" i="2" a="1"/>
  <c r="AA1363" i="2" s="1"/>
  <c r="Z1358" i="2" a="1"/>
  <c r="Z1358" i="2" s="1"/>
  <c r="Y1341" i="2" a="1"/>
  <c r="Y1341" i="2" s="1"/>
  <c r="V1325" i="2" a="1"/>
  <c r="V1325" i="2" s="1"/>
  <c r="Z1319" i="2" a="1"/>
  <c r="Z1319" i="2" s="1"/>
  <c r="X1311" i="2" a="1"/>
  <c r="X1311" i="2" s="1"/>
  <c r="X1295" i="2" a="1"/>
  <c r="X1295" i="2" s="1"/>
  <c r="Z1291" i="2" a="1"/>
  <c r="Z1291" i="2" s="1"/>
  <c r="X1286" i="2" a="1"/>
  <c r="X1286" i="2" s="1"/>
  <c r="X1280" i="2" a="1"/>
  <c r="X1280" i="2" s="1"/>
  <c r="Z1275" i="2" a="1"/>
  <c r="Z1275" i="2" s="1"/>
  <c r="Y1257" i="2" a="1"/>
  <c r="Y1257" i="2" s="1"/>
  <c r="X1244" i="2" a="1"/>
  <c r="X1244" i="2" s="1"/>
  <c r="X1235" i="2" a="1"/>
  <c r="X1235" i="2" s="1"/>
  <c r="Y1216" i="2" a="1"/>
  <c r="Y1216" i="2" s="1"/>
  <c r="Z1211" i="2" a="1"/>
  <c r="Z1211" i="2" s="1"/>
  <c r="X1206" i="2" a="1"/>
  <c r="X1206" i="2" s="1"/>
  <c r="X1195" i="2" a="1"/>
  <c r="X1195" i="2" s="1"/>
  <c r="X1191" i="2" a="1"/>
  <c r="X1191" i="2" s="1"/>
  <c r="X1180" i="2" a="1"/>
  <c r="X1180" i="2" s="1"/>
  <c r="Y1177" i="2" a="1"/>
  <c r="Y1177" i="2" s="1"/>
  <c r="AA1173" i="2" a="1"/>
  <c r="AA1173" i="2" s="1"/>
  <c r="X1167" i="2" a="1"/>
  <c r="X1167" i="2" s="1"/>
  <c r="Y1161" i="2" a="1"/>
  <c r="Y1161" i="2" s="1"/>
  <c r="Y1156" i="2" a="1"/>
  <c r="Y1156" i="2" s="1"/>
  <c r="X1150" i="2" a="1"/>
  <c r="X1150" i="2" s="1"/>
  <c r="X1929" i="2" a="1"/>
  <c r="X1929" i="2" s="1"/>
  <c r="Z1854" i="2" a="1"/>
  <c r="Z1854" i="2" s="1"/>
  <c r="X1711" i="2" a="1"/>
  <c r="X1711" i="2" s="1"/>
  <c r="X1617" i="2" a="1"/>
  <c r="X1617" i="2" s="1"/>
  <c r="Z1601" i="2" a="1"/>
  <c r="Z1601" i="2" s="1"/>
  <c r="Z1583" i="2" a="1"/>
  <c r="Z1583" i="2" s="1"/>
  <c r="W1561" i="2" a="1"/>
  <c r="W1561" i="2" s="1"/>
  <c r="Z1544" i="2" a="1"/>
  <c r="Z1544" i="2" s="1"/>
  <c r="Y1523" i="2" a="1"/>
  <c r="Y1523" i="2" s="1"/>
  <c r="Z1493" i="2" a="1"/>
  <c r="Z1493" i="2" s="1"/>
  <c r="X1478" i="2" a="1"/>
  <c r="X1478" i="2" s="1"/>
  <c r="V1451" i="2" a="1"/>
  <c r="V1451" i="2" s="1"/>
  <c r="AA1438" i="2" a="1"/>
  <c r="AA1438" i="2" s="1"/>
  <c r="Y1431" i="2" a="1"/>
  <c r="Y1431" i="2" s="1"/>
  <c r="Z1428" i="2" a="1"/>
  <c r="Z1428" i="2" s="1"/>
  <c r="Z1424" i="2" a="1"/>
  <c r="Z1424" i="2" s="1"/>
  <c r="Z1380" i="2" a="1"/>
  <c r="Z1380" i="2" s="1"/>
  <c r="Y1368" i="2" a="1"/>
  <c r="Y1368" i="2" s="1"/>
  <c r="Y1356" i="2" a="1"/>
  <c r="Y1356" i="2" s="1"/>
  <c r="Y1353" i="2" a="1"/>
  <c r="Y1353" i="2" s="1"/>
  <c r="Z1350" i="2" a="1"/>
  <c r="Z1350" i="2" s="1"/>
  <c r="AA1335" i="2" a="1"/>
  <c r="AA1335" i="2" s="1"/>
  <c r="Z1333" i="2" a="1"/>
  <c r="Z1333" i="2" s="1"/>
  <c r="X1324" i="2" a="1"/>
  <c r="X1324" i="2" s="1"/>
  <c r="X1310" i="2" a="1"/>
  <c r="X1310" i="2" s="1"/>
  <c r="V1304" i="2" a="1"/>
  <c r="V1304" i="2" s="1"/>
  <c r="X1284" i="2" a="1"/>
  <c r="X1284" i="2" s="1"/>
  <c r="Z1251" i="2" a="1"/>
  <c r="Z1251" i="2" s="1"/>
  <c r="X1231" i="2" a="1"/>
  <c r="X1231" i="2" s="1"/>
  <c r="Y1225" i="2" a="1"/>
  <c r="Y1225" i="2" s="1"/>
  <c r="Z1220" i="2" a="1"/>
  <c r="Z1220" i="2" s="1"/>
  <c r="X1215" i="2" a="1"/>
  <c r="X1215" i="2" s="1"/>
  <c r="Y1201" i="2" a="1"/>
  <c r="Y1201" i="2" s="1"/>
  <c r="AA1179" i="2" a="1"/>
  <c r="AA1179" i="2" s="1"/>
  <c r="Y1175" i="2" a="1"/>
  <c r="Y1175" i="2" s="1"/>
  <c r="X1172" i="2" a="1"/>
  <c r="X1172" i="2" s="1"/>
  <c r="AA1169" i="2" a="1"/>
  <c r="AA1169" i="2" s="1"/>
  <c r="Y1152" i="2" a="1"/>
  <c r="Y1152" i="2" s="1"/>
  <c r="Z1147" i="2" a="1"/>
  <c r="Z1147" i="2" s="1"/>
  <c r="Y1924" i="2" a="1"/>
  <c r="Y1924" i="2" s="1"/>
  <c r="X1894" i="2" a="1"/>
  <c r="X1894" i="2" s="1"/>
  <c r="Y1783" i="2" a="1"/>
  <c r="Y1783" i="2" s="1"/>
  <c r="X1748" i="2" a="1"/>
  <c r="X1748" i="2" s="1"/>
  <c r="X1707" i="2" a="1"/>
  <c r="X1707" i="2" s="1"/>
  <c r="X1671" i="2" a="1"/>
  <c r="X1671" i="2" s="1"/>
  <c r="Y1644" i="2" a="1"/>
  <c r="Y1644" i="2" s="1"/>
  <c r="X1627" i="2" a="1"/>
  <c r="X1627" i="2" s="1"/>
  <c r="AA1616" i="2" a="1"/>
  <c r="AA1616" i="2" s="1"/>
  <c r="X1560" i="2" a="1"/>
  <c r="X1560" i="2" s="1"/>
  <c r="X1542" i="2" a="1"/>
  <c r="X1542" i="2" s="1"/>
  <c r="X1520" i="2" a="1"/>
  <c r="X1520" i="2" s="1"/>
  <c r="X1509" i="2" a="1"/>
  <c r="X1509" i="2" s="1"/>
  <c r="Y1475" i="2" a="1"/>
  <c r="Y1475" i="2" s="1"/>
  <c r="Y1438" i="2" a="1"/>
  <c r="Y1438" i="2" s="1"/>
  <c r="X1395" i="2" a="1"/>
  <c r="X1395" i="2" s="1"/>
  <c r="X1385" i="2" a="1"/>
  <c r="X1385" i="2" s="1"/>
  <c r="Z1379" i="2" a="1"/>
  <c r="Z1379" i="2" s="1"/>
  <c r="Z1377" i="2" a="1"/>
  <c r="Z1377" i="2" s="1"/>
  <c r="Z1367" i="2" a="1"/>
  <c r="Z1367" i="2" s="1"/>
  <c r="Z1360" i="2" a="1"/>
  <c r="Z1360" i="2" s="1"/>
  <c r="AA1352" i="2" a="1"/>
  <c r="AA1352" i="2" s="1"/>
  <c r="X1345" i="2" a="1"/>
  <c r="X1345" i="2" s="1"/>
  <c r="Y1332" i="2" a="1"/>
  <c r="Y1332" i="2" s="1"/>
  <c r="Z1303" i="2" a="1"/>
  <c r="Z1303" i="2" s="1"/>
  <c r="Z1299" i="2" a="1"/>
  <c r="Z1299" i="2" s="1"/>
  <c r="X1294" i="2" a="1"/>
  <c r="X1294" i="2" s="1"/>
  <c r="Y1289" i="2" a="1"/>
  <c r="Y1289" i="2" s="1"/>
  <c r="Z1283" i="2" a="1"/>
  <c r="Z1283" i="2" s="1"/>
  <c r="X1279" i="2" a="1"/>
  <c r="X1279" i="2" s="1"/>
  <c r="X1270" i="2" a="1"/>
  <c r="X1270" i="2" s="1"/>
  <c r="Y1265" i="2" a="1"/>
  <c r="Y1265" i="2" s="1"/>
  <c r="X1263" i="2" a="1"/>
  <c r="X1263" i="2" s="1"/>
  <c r="X1256" i="2" a="1"/>
  <c r="X1256" i="2" s="1"/>
  <c r="Z1243" i="2" a="1"/>
  <c r="Z1243" i="2" s="1"/>
  <c r="AA1237" i="2" a="1"/>
  <c r="AA1237" i="2" s="1"/>
  <c r="Z1224" i="2" a="1"/>
  <c r="Z1224" i="2" s="1"/>
  <c r="AA1219" i="2" a="1"/>
  <c r="AA1219" i="2" s="1"/>
  <c r="X1214" i="2" a="1"/>
  <c r="X1214" i="2" s="1"/>
  <c r="AA1205" i="2" a="1"/>
  <c r="AA1205" i="2" s="1"/>
  <c r="Y1200" i="2" a="1"/>
  <c r="Y1200" i="2" s="1"/>
  <c r="Y1185" i="2" a="1"/>
  <c r="Y1185" i="2" s="1"/>
  <c r="W1179" i="2" a="1"/>
  <c r="W1179" i="2" s="1"/>
  <c r="Y1171" i="2" a="1"/>
  <c r="Y1171" i="2" s="1"/>
  <c r="Z1957" i="2" a="1"/>
  <c r="Z1957" i="2" s="1"/>
  <c r="X1841" i="2" a="1"/>
  <c r="X1841" i="2" s="1"/>
  <c r="Y1768" i="2" a="1"/>
  <c r="Y1768" i="2" s="1"/>
  <c r="Y1664" i="2" a="1"/>
  <c r="Y1664" i="2" s="1"/>
  <c r="Z1613" i="2" a="1"/>
  <c r="Z1613" i="2" s="1"/>
  <c r="Y1575" i="2" a="1"/>
  <c r="Y1575" i="2" s="1"/>
  <c r="V1556" i="2" a="1"/>
  <c r="V1556" i="2" s="1"/>
  <c r="X1539" i="2" a="1"/>
  <c r="X1539" i="2" s="1"/>
  <c r="AA1505" i="2" a="1"/>
  <c r="AA1505" i="2" s="1"/>
  <c r="X1488" i="2" a="1"/>
  <c r="X1488" i="2" s="1"/>
  <c r="Y1471" i="2" a="1"/>
  <c r="Y1471" i="2" s="1"/>
  <c r="AA1449" i="2" a="1"/>
  <c r="AA1449" i="2" s="1"/>
  <c r="Y1427" i="2" a="1"/>
  <c r="Y1427" i="2" s="1"/>
  <c r="Z1407" i="2" a="1"/>
  <c r="Z1407" i="2" s="1"/>
  <c r="AA1400" i="2" a="1"/>
  <c r="AA1400" i="2" s="1"/>
  <c r="X1393" i="2" a="1"/>
  <c r="X1393" i="2" s="1"/>
  <c r="Z1383" i="2" a="1"/>
  <c r="Z1383" i="2" s="1"/>
  <c r="Y1373" i="2" a="1"/>
  <c r="Y1373" i="2" s="1"/>
  <c r="X1351" i="2" a="1"/>
  <c r="X1351" i="2" s="1"/>
  <c r="AA1348" i="2" a="1"/>
  <c r="AA1348" i="2" s="1"/>
  <c r="X1335" i="2" a="1"/>
  <c r="X1335" i="2" s="1"/>
  <c r="Z1331" i="2" a="1"/>
  <c r="Z1331" i="2" s="1"/>
  <c r="AA1319" i="2" a="1"/>
  <c r="AA1319" i="2" s="1"/>
  <c r="X1307" i="2" a="1"/>
  <c r="X1307" i="2" s="1"/>
  <c r="X1302" i="2" a="1"/>
  <c r="X1302" i="2" s="1"/>
  <c r="AA1293" i="2" a="1"/>
  <c r="AA1293" i="2" s="1"/>
  <c r="Z1288" i="2" a="1"/>
  <c r="Z1288" i="2" s="1"/>
  <c r="X1278" i="2" a="1"/>
  <c r="X1278" i="2" s="1"/>
  <c r="Z1271" i="2" a="1"/>
  <c r="Z1271" i="2" s="1"/>
  <c r="AA1269" i="2" a="1"/>
  <c r="AA1269" i="2" s="1"/>
  <c r="Y1261" i="2" a="1"/>
  <c r="Y1261" i="2" s="1"/>
  <c r="X1248" i="2" a="1"/>
  <c r="X1248" i="2" s="1"/>
  <c r="Y1241" i="2" a="1"/>
  <c r="Y1241" i="2" s="1"/>
  <c r="AA1233" i="2" a="1"/>
  <c r="AA1233" i="2" s="1"/>
  <c r="V1229" i="2" a="1"/>
  <c r="V1229" i="2" s="1"/>
  <c r="X1224" i="2" a="1"/>
  <c r="X1224" i="2" s="1"/>
  <c r="Y1212" i="2" a="1"/>
  <c r="Y1212" i="2" s="1"/>
  <c r="AA1209" i="2" a="1"/>
  <c r="AA1209" i="2" s="1"/>
  <c r="X1198" i="2" a="1"/>
  <c r="X1198" i="2" s="1"/>
  <c r="AA1192" i="2" a="1"/>
  <c r="AA1192" i="2" s="1"/>
  <c r="AA1189" i="2" a="1"/>
  <c r="AA1189" i="2" s="1"/>
  <c r="X1175" i="2" a="1"/>
  <c r="X1175" i="2" s="1"/>
  <c r="Z1171" i="2" a="1"/>
  <c r="Z1171" i="2" s="1"/>
  <c r="Z1165" i="2" a="1"/>
  <c r="Z1165" i="2" s="1"/>
  <c r="Y1159" i="2" a="1"/>
  <c r="Y1159" i="2" s="1"/>
  <c r="X1151" i="2" a="1"/>
  <c r="X1151" i="2" s="1"/>
  <c r="Y1148" i="2" a="1"/>
  <c r="Y1148" i="2" s="1"/>
  <c r="X1953" i="2" a="1"/>
  <c r="X1953" i="2" s="1"/>
  <c r="Z1879" i="2" a="1"/>
  <c r="Z1879" i="2" s="1"/>
  <c r="X1694" i="2" a="1"/>
  <c r="X1694" i="2" s="1"/>
  <c r="X1622" i="2" a="1"/>
  <c r="X1622" i="2" s="1"/>
  <c r="X1593" i="2" a="1"/>
  <c r="X1593" i="2" s="1"/>
  <c r="AA1553" i="2" a="1"/>
  <c r="AA1553" i="2" s="1"/>
  <c r="V1528" i="2" a="1"/>
  <c r="V1528" i="2" s="1"/>
  <c r="X1485" i="2" a="1"/>
  <c r="X1485" i="2" s="1"/>
  <c r="Z1468" i="2" a="1"/>
  <c r="Z1468" i="2" s="1"/>
  <c r="V1448" i="2" a="1"/>
  <c r="V1448" i="2" s="1"/>
  <c r="Y1429" i="2" a="1"/>
  <c r="Y1429" i="2" s="1"/>
  <c r="Y1422" i="2" a="1"/>
  <c r="Y1422" i="2" s="1"/>
  <c r="W1417" i="2" a="1"/>
  <c r="W1417" i="2" s="1"/>
  <c r="Y1405" i="2" a="1"/>
  <c r="Y1405" i="2" s="1"/>
  <c r="Z1398" i="2" a="1"/>
  <c r="Z1398" i="2" s="1"/>
  <c r="Z1391" i="2" a="1"/>
  <c r="Z1391" i="2" s="1"/>
  <c r="Y1383" i="2" a="1"/>
  <c r="Y1383" i="2" s="1"/>
  <c r="AA1372" i="2" a="1"/>
  <c r="AA1372" i="2" s="1"/>
  <c r="X1366" i="2" a="1"/>
  <c r="X1366" i="2" s="1"/>
  <c r="Y1360" i="2" a="1"/>
  <c r="Y1360" i="2" s="1"/>
  <c r="Z1353" i="2" a="1"/>
  <c r="Z1353" i="2" s="1"/>
  <c r="X1347" i="2" a="1"/>
  <c r="X1347" i="2" s="1"/>
  <c r="AA1334" i="2" a="1"/>
  <c r="AA1334" i="2" s="1"/>
  <c r="X1329" i="2" a="1"/>
  <c r="X1329" i="2" s="1"/>
  <c r="Y1323" i="2" a="1"/>
  <c r="Y1323" i="2" s="1"/>
  <c r="V1301" i="2" a="1"/>
  <c r="V1301" i="2" s="1"/>
  <c r="AA1287" i="2" a="1"/>
  <c r="AA1287" i="2" s="1"/>
  <c r="Y1281" i="2" a="1"/>
  <c r="Y1281" i="2" s="1"/>
  <c r="X1271" i="2" a="1"/>
  <c r="X1271" i="2" s="1"/>
  <c r="AA1253" i="2" a="1"/>
  <c r="AA1253" i="2" s="1"/>
  <c r="Z1247" i="2" a="1"/>
  <c r="Z1247" i="2" s="1"/>
  <c r="Z1236" i="2" a="1"/>
  <c r="Z1236" i="2" s="1"/>
  <c r="AA1229" i="2" a="1"/>
  <c r="AA1229" i="2" s="1"/>
  <c r="X1223" i="2" a="1"/>
  <c r="X1223" i="2" s="1"/>
  <c r="Z1219" i="2" a="1"/>
  <c r="Z1219" i="2" s="1"/>
  <c r="X1204" i="2" a="1"/>
  <c r="X1204" i="2" s="1"/>
  <c r="AA1197" i="2" a="1"/>
  <c r="AA1197" i="2" s="1"/>
  <c r="V1192" i="2" a="1"/>
  <c r="V1192" i="2" s="1"/>
  <c r="W1187" i="2" a="1"/>
  <c r="W1187" i="2" s="1"/>
  <c r="Z1174" i="2" a="1"/>
  <c r="Z1174" i="2" s="1"/>
  <c r="AA1165" i="2" a="1"/>
  <c r="AA1165" i="2" s="1"/>
  <c r="X1159" i="2" a="1"/>
  <c r="X1159" i="2" s="1"/>
  <c r="V1150" i="2" a="1"/>
  <c r="V1150" i="2" s="1"/>
  <c r="X1947" i="2" a="1"/>
  <c r="X1947" i="2" s="1"/>
  <c r="X1907" i="2" a="1"/>
  <c r="X1907" i="2" s="1"/>
  <c r="X1833" i="2" a="1"/>
  <c r="X1833" i="2" s="1"/>
  <c r="X1726" i="2" a="1"/>
  <c r="X1726" i="2" s="1"/>
  <c r="Z1688" i="2" a="1"/>
  <c r="Z1688" i="2" s="1"/>
  <c r="X1659" i="2" a="1"/>
  <c r="X1659" i="2" s="1"/>
  <c r="AA1632" i="2" a="1"/>
  <c r="AA1632" i="2" s="1"/>
  <c r="X1607" i="2" a="1"/>
  <c r="X1607" i="2" s="1"/>
  <c r="V1591" i="2" a="1"/>
  <c r="V1591" i="2" s="1"/>
  <c r="X1569" i="2" a="1"/>
  <c r="X1569" i="2" s="1"/>
  <c r="X1552" i="2" a="1"/>
  <c r="X1552" i="2" s="1"/>
  <c r="W1537" i="2" a="1"/>
  <c r="W1537" i="2" s="1"/>
  <c r="V1512" i="2" a="1"/>
  <c r="V1512" i="2" s="1"/>
  <c r="Y1501" i="2" a="1"/>
  <c r="Y1501" i="2" s="1"/>
  <c r="X1484" i="2" a="1"/>
  <c r="X1484" i="2" s="1"/>
  <c r="Y1455" i="2" a="1"/>
  <c r="Y1455" i="2" s="1"/>
  <c r="AA1447" i="2" a="1"/>
  <c r="AA1447" i="2" s="1"/>
  <c r="Z1441" i="2" a="1"/>
  <c r="Z1441" i="2" s="1"/>
  <c r="Y1425" i="2" a="1"/>
  <c r="Y1425" i="2" s="1"/>
  <c r="Z1411" i="2" a="1"/>
  <c r="Z1411" i="2" s="1"/>
  <c r="Y1811" i="2" a="1"/>
  <c r="Y1811" i="2" s="1"/>
  <c r="Y1668" i="2" a="1"/>
  <c r="Y1668" i="2" s="1"/>
  <c r="V1596" i="2" a="1"/>
  <c r="V1596" i="2" s="1"/>
  <c r="AA1531" i="2" a="1"/>
  <c r="AA1531" i="2" s="1"/>
  <c r="X1472" i="2" a="1"/>
  <c r="X1472" i="2" s="1"/>
  <c r="Z1437" i="2" a="1"/>
  <c r="Z1437" i="2" s="1"/>
  <c r="Y1397" i="2" a="1"/>
  <c r="Y1397" i="2" s="1"/>
  <c r="V1353" i="2" a="1"/>
  <c r="V1353" i="2" s="1"/>
  <c r="Y1344" i="2" a="1"/>
  <c r="Y1344" i="2" s="1"/>
  <c r="X1239" i="2" a="1"/>
  <c r="X1239" i="2" s="1"/>
  <c r="X1230" i="2" a="1"/>
  <c r="X1230" i="2" s="1"/>
  <c r="Y1217" i="2" a="1"/>
  <c r="Y1217" i="2" s="1"/>
  <c r="X1190" i="2" a="1"/>
  <c r="X1190" i="2" s="1"/>
  <c r="Y1160" i="2" a="1"/>
  <c r="Y1160" i="2" s="1"/>
  <c r="Y1145" i="2" a="1"/>
  <c r="Y1145" i="2" s="1"/>
  <c r="Z1143" i="2" a="1"/>
  <c r="Z1143" i="2" s="1"/>
  <c r="X1135" i="2" a="1"/>
  <c r="X1135" i="2" s="1"/>
  <c r="X1124" i="2" a="1"/>
  <c r="X1124" i="2" s="1"/>
  <c r="Y1119" i="2" a="1"/>
  <c r="Y1119" i="2" s="1"/>
  <c r="Z1113" i="2" a="1"/>
  <c r="Z1113" i="2" s="1"/>
  <c r="Z1097" i="2" a="1"/>
  <c r="Z1097" i="2" s="1"/>
  <c r="X1093" i="2" a="1"/>
  <c r="X1093" i="2" s="1"/>
  <c r="Y1087" i="2" a="1"/>
  <c r="Y1087" i="2" s="1"/>
  <c r="X1083" i="2" a="1"/>
  <c r="X1083" i="2" s="1"/>
  <c r="Y1056" i="2" a="1"/>
  <c r="Y1056" i="2" s="1"/>
  <c r="Y1023" i="2" a="1"/>
  <c r="Y1023" i="2" s="1"/>
  <c r="X1017" i="2" a="1"/>
  <c r="X1017" i="2" s="1"/>
  <c r="Z1011" i="2" a="1"/>
  <c r="Z1011" i="2" s="1"/>
  <c r="Y1001" i="2" a="1"/>
  <c r="Y1001" i="2" s="1"/>
  <c r="AA998" i="2" a="1"/>
  <c r="AA998" i="2" s="1"/>
  <c r="Z983" i="2" a="1"/>
  <c r="Z983" i="2" s="1"/>
  <c r="V977" i="2" a="1"/>
  <c r="V977" i="2" s="1"/>
  <c r="V974" i="2" a="1"/>
  <c r="V974" i="2" s="1"/>
  <c r="V969" i="2" a="1"/>
  <c r="V969" i="2" s="1"/>
  <c r="Z963" i="2" a="1"/>
  <c r="Z963" i="2" s="1"/>
  <c r="Y957" i="2" a="1"/>
  <c r="Y957" i="2" s="1"/>
  <c r="Y947" i="2" a="1"/>
  <c r="Y947" i="2" s="1"/>
  <c r="Z940" i="2" a="1"/>
  <c r="Z940" i="2" s="1"/>
  <c r="Y935" i="2" a="1"/>
  <c r="Y935" i="2" s="1"/>
  <c r="X928" i="2" a="1"/>
  <c r="X928" i="2" s="1"/>
  <c r="Z917" i="2" a="1"/>
  <c r="Z917" i="2" s="1"/>
  <c r="Y905" i="2" a="1"/>
  <c r="Y905" i="2" s="1"/>
  <c r="X900" i="2" a="1"/>
  <c r="X900" i="2" s="1"/>
  <c r="Y1939" i="2" a="1"/>
  <c r="Y1939" i="2" s="1"/>
  <c r="Y1587" i="2" a="1"/>
  <c r="Y1587" i="2" s="1"/>
  <c r="X1526" i="2" a="1"/>
  <c r="X1526" i="2" s="1"/>
  <c r="X1468" i="2" a="1"/>
  <c r="X1468" i="2" s="1"/>
  <c r="X1433" i="2" a="1"/>
  <c r="X1433" i="2" s="1"/>
  <c r="X1416" i="2" a="1"/>
  <c r="X1416" i="2" s="1"/>
  <c r="AA1396" i="2" a="1"/>
  <c r="AA1396" i="2" s="1"/>
  <c r="AA1379" i="2" a="1"/>
  <c r="AA1379" i="2" s="1"/>
  <c r="Z1343" i="2" a="1"/>
  <c r="Z1343" i="2" s="1"/>
  <c r="X1268" i="2" a="1"/>
  <c r="X1268" i="2" s="1"/>
  <c r="X1254" i="2" a="1"/>
  <c r="X1254" i="2" s="1"/>
  <c r="X1238" i="2" a="1"/>
  <c r="X1238" i="2" s="1"/>
  <c r="AA1213" i="2" a="1"/>
  <c r="AA1213" i="2" s="1"/>
  <c r="Z1203" i="2" a="1"/>
  <c r="Z1203" i="2" s="1"/>
  <c r="AA1168" i="2" a="1"/>
  <c r="AA1168" i="2" s="1"/>
  <c r="Z1158" i="2" a="1"/>
  <c r="Z1158" i="2" s="1"/>
  <c r="Z1142" i="2" a="1"/>
  <c r="Z1142" i="2" s="1"/>
  <c r="AA1137" i="2" a="1"/>
  <c r="AA1137" i="2" s="1"/>
  <c r="Z1134" i="2" a="1"/>
  <c r="Z1134" i="2" s="1"/>
  <c r="AA1132" i="2" a="1"/>
  <c r="AA1132" i="2" s="1"/>
  <c r="AA1126" i="2" a="1"/>
  <c r="AA1126" i="2" s="1"/>
  <c r="X1118" i="2" a="1"/>
  <c r="X1118" i="2" s="1"/>
  <c r="V1112" i="2" a="1"/>
  <c r="V1112" i="2" s="1"/>
  <c r="AA1092" i="2" a="1"/>
  <c r="AA1092" i="2" s="1"/>
  <c r="W1085" i="2" a="1"/>
  <c r="W1085" i="2" s="1"/>
  <c r="V1056" i="2" a="1"/>
  <c r="V1056" i="2" s="1"/>
  <c r="X1053" i="2" a="1"/>
  <c r="X1053" i="2" s="1"/>
  <c r="X1040" i="2" a="1"/>
  <c r="X1040" i="2" s="1"/>
  <c r="X1032" i="2" a="1"/>
  <c r="X1032" i="2" s="1"/>
  <c r="AA1015" i="2" a="1"/>
  <c r="AA1015" i="2" s="1"/>
  <c r="Y1000" i="2" a="1"/>
  <c r="Y1000" i="2" s="1"/>
  <c r="Y982" i="2" a="1"/>
  <c r="Y982" i="2" s="1"/>
  <c r="Y961" i="2" a="1"/>
  <c r="Y961" i="2" s="1"/>
  <c r="Y943" i="2" a="1"/>
  <c r="Y943" i="2" s="1"/>
  <c r="X939" i="2" a="1"/>
  <c r="X939" i="2" s="1"/>
  <c r="X913" i="2" a="1"/>
  <c r="X913" i="2" s="1"/>
  <c r="Y899" i="2" a="1"/>
  <c r="Y899" i="2" s="1"/>
  <c r="Y894" i="2" a="1"/>
  <c r="Y894" i="2" s="1"/>
  <c r="Y1919" i="2" a="1"/>
  <c r="Y1919" i="2" s="1"/>
  <c r="X1577" i="2" a="1"/>
  <c r="X1577" i="2" s="1"/>
  <c r="Z1518" i="2" a="1"/>
  <c r="Z1518" i="2" s="1"/>
  <c r="X1461" i="2" a="1"/>
  <c r="X1461" i="2" s="1"/>
  <c r="Y1412" i="2" a="1"/>
  <c r="Y1412" i="2" s="1"/>
  <c r="AA1365" i="2" a="1"/>
  <c r="AA1365" i="2" s="1"/>
  <c r="AA1351" i="2" a="1"/>
  <c r="AA1351" i="2" s="1"/>
  <c r="X1342" i="2" a="1"/>
  <c r="X1342" i="2" s="1"/>
  <c r="X1328" i="2" a="1"/>
  <c r="X1328" i="2" s="1"/>
  <c r="X1318" i="2" a="1"/>
  <c r="X1318" i="2" s="1"/>
  <c r="X1292" i="2" a="1"/>
  <c r="X1292" i="2" s="1"/>
  <c r="Z1267" i="2" a="1"/>
  <c r="Z1267" i="2" s="1"/>
  <c r="X1228" i="2" a="1"/>
  <c r="X1228" i="2" s="1"/>
  <c r="X1212" i="2" a="1"/>
  <c r="X1212" i="2" s="1"/>
  <c r="X1199" i="2" a="1"/>
  <c r="X1199" i="2" s="1"/>
  <c r="Z1187" i="2" a="1"/>
  <c r="Z1187" i="2" s="1"/>
  <c r="X1174" i="2" a="1"/>
  <c r="X1174" i="2" s="1"/>
  <c r="Y1157" i="2" a="1"/>
  <c r="Y1157" i="2" s="1"/>
  <c r="AA1141" i="2" a="1"/>
  <c r="AA1141" i="2" s="1"/>
  <c r="W1136" i="2" a="1"/>
  <c r="W1136" i="2" s="1"/>
  <c r="AA1131" i="2" a="1"/>
  <c r="AA1131" i="2" s="1"/>
  <c r="AA1123" i="2" a="1"/>
  <c r="AA1123" i="2" s="1"/>
  <c r="Z1117" i="2" a="1"/>
  <c r="Z1117" i="2" s="1"/>
  <c r="X1112" i="2" a="1"/>
  <c r="X1112" i="2" s="1"/>
  <c r="X1059" i="2" a="1"/>
  <c r="X1059" i="2" s="1"/>
  <c r="X1048" i="2" a="1"/>
  <c r="X1048" i="2" s="1"/>
  <c r="X1044" i="2" a="1"/>
  <c r="X1044" i="2" s="1"/>
  <c r="Z1031" i="2" a="1"/>
  <c r="Z1031" i="2" s="1"/>
  <c r="Z1022" i="2" a="1"/>
  <c r="Z1022" i="2" s="1"/>
  <c r="Y1014" i="2" a="1"/>
  <c r="Y1014" i="2" s="1"/>
  <c r="X992" i="2" a="1"/>
  <c r="X992" i="2" s="1"/>
  <c r="Y977" i="2" a="1"/>
  <c r="Y977" i="2" s="1"/>
  <c r="Y974" i="2" a="1"/>
  <c r="Y974" i="2" s="1"/>
  <c r="Z960" i="2" a="1"/>
  <c r="Z960" i="2" s="1"/>
  <c r="X957" i="2" a="1"/>
  <c r="X957" i="2" s="1"/>
  <c r="X953" i="2" a="1"/>
  <c r="X953" i="2" s="1"/>
  <c r="AA934" i="2" a="1"/>
  <c r="AA934" i="2" s="1"/>
  <c r="Z921" i="2" a="1"/>
  <c r="Z921" i="2" s="1"/>
  <c r="X916" i="2" a="1"/>
  <c r="X916" i="2" s="1"/>
  <c r="Y912" i="2" a="1"/>
  <c r="Y912" i="2" s="1"/>
  <c r="AA910" i="2" a="1"/>
  <c r="AA910" i="2" s="1"/>
  <c r="Z892" i="2" a="1"/>
  <c r="Z892" i="2" s="1"/>
  <c r="Y887" i="2" a="1"/>
  <c r="Y887" i="2" s="1"/>
  <c r="X1904" i="2" a="1"/>
  <c r="X1904" i="2" s="1"/>
  <c r="V1759" i="2" a="1"/>
  <c r="V1759" i="2" s="1"/>
  <c r="W1567" i="2" a="1"/>
  <c r="W1567" i="2" s="1"/>
  <c r="X1512" i="2" a="1"/>
  <c r="X1512" i="2" s="1"/>
  <c r="X1429" i="2" a="1"/>
  <c r="X1429" i="2" s="1"/>
  <c r="AA1390" i="2" a="1"/>
  <c r="AA1390" i="2" s="1"/>
  <c r="V1377" i="2" a="1"/>
  <c r="V1377" i="2" s="1"/>
  <c r="X1364" i="2" a="1"/>
  <c r="X1364" i="2" s="1"/>
  <c r="X1339" i="2" a="1"/>
  <c r="X1339" i="2" s="1"/>
  <c r="Z1326" i="2" a="1"/>
  <c r="Z1326" i="2" s="1"/>
  <c r="V1317" i="2" a="1"/>
  <c r="V1317" i="2" s="1"/>
  <c r="Y1291" i="2" a="1"/>
  <c r="Y1291" i="2" s="1"/>
  <c r="AA1277" i="2" a="1"/>
  <c r="AA1277" i="2" s="1"/>
  <c r="AA1264" i="2" a="1"/>
  <c r="AA1264" i="2" s="1"/>
  <c r="X1252" i="2" a="1"/>
  <c r="X1252" i="2" s="1"/>
  <c r="W1235" i="2" a="1"/>
  <c r="W1235" i="2" s="1"/>
  <c r="Y1211" i="2" a="1"/>
  <c r="Y1211" i="2" s="1"/>
  <c r="Y1196" i="2" a="1"/>
  <c r="Y1196" i="2" s="1"/>
  <c r="Z1184" i="2" a="1"/>
  <c r="Z1184" i="2" s="1"/>
  <c r="V1173" i="2" a="1"/>
  <c r="V1173" i="2" s="1"/>
  <c r="Y1140" i="2" a="1"/>
  <c r="Y1140" i="2" s="1"/>
  <c r="Z1129" i="2" a="1"/>
  <c r="Z1129" i="2" s="1"/>
  <c r="AA1115" i="2" a="1"/>
  <c r="AA1115" i="2" s="1"/>
  <c r="AA1111" i="2" a="1"/>
  <c r="AA1111" i="2" s="1"/>
  <c r="W1105" i="2" a="1"/>
  <c r="W1105" i="2" s="1"/>
  <c r="Z1094" i="2" a="1"/>
  <c r="Z1094" i="2" s="1"/>
  <c r="Z1085" i="2" a="1"/>
  <c r="Z1085" i="2" s="1"/>
  <c r="X1081" i="2" a="1"/>
  <c r="X1081" i="2" s="1"/>
  <c r="X1077" i="2" a="1"/>
  <c r="X1077" i="2" s="1"/>
  <c r="V1071" i="2" a="1"/>
  <c r="V1071" i="2" s="1"/>
  <c r="V1064" i="2" a="1"/>
  <c r="V1064" i="2" s="1"/>
  <c r="Y1047" i="2" a="1"/>
  <c r="Y1047" i="2" s="1"/>
  <c r="AA1043" i="2" a="1"/>
  <c r="AA1043" i="2" s="1"/>
  <c r="Z1039" i="2" a="1"/>
  <c r="Z1039" i="2" s="1"/>
  <c r="X1036" i="2" a="1"/>
  <c r="X1036" i="2" s="1"/>
  <c r="X1025" i="2" a="1"/>
  <c r="X1025" i="2" s="1"/>
  <c r="W1021" i="2" a="1"/>
  <c r="W1021" i="2" s="1"/>
  <c r="Z1013" i="2" a="1"/>
  <c r="Z1013" i="2" s="1"/>
  <c r="Y1008" i="2" a="1"/>
  <c r="Y1008" i="2" s="1"/>
  <c r="Y1005" i="2" a="1"/>
  <c r="Y1005" i="2" s="1"/>
  <c r="Z1000" i="2" a="1"/>
  <c r="Z1000" i="2" s="1"/>
  <c r="X996" i="2" a="1"/>
  <c r="X996" i="2" s="1"/>
  <c r="X972" i="2" a="1"/>
  <c r="X972" i="2" s="1"/>
  <c r="X967" i="2" a="1"/>
  <c r="X967" i="2" s="1"/>
  <c r="X959" i="2" a="1"/>
  <c r="X959" i="2" s="1"/>
  <c r="X942" i="2" a="1"/>
  <c r="X942" i="2" s="1"/>
  <c r="X933" i="2" a="1"/>
  <c r="X933" i="2" s="1"/>
  <c r="X920" i="2" a="1"/>
  <c r="X920" i="2" s="1"/>
  <c r="Y909" i="2" a="1"/>
  <c r="Y909" i="2" s="1"/>
  <c r="X905" i="2" a="1"/>
  <c r="X905" i="2" s="1"/>
  <c r="Y897" i="2" a="1"/>
  <c r="Y897" i="2" s="1"/>
  <c r="AA886" i="2" a="1"/>
  <c r="AA886" i="2" s="1"/>
  <c r="Y878" i="2" a="1"/>
  <c r="Y878" i="2" s="1"/>
  <c r="AA1888" i="2" a="1"/>
  <c r="AA1888" i="2" s="1"/>
  <c r="AA1744" i="2" a="1"/>
  <c r="AA1744" i="2" s="1"/>
  <c r="X1625" i="2" a="1"/>
  <c r="X1625" i="2" s="1"/>
  <c r="Y1387" i="2" a="1"/>
  <c r="Y1387" i="2" s="1"/>
  <c r="Y1377" i="2" a="1"/>
  <c r="Y1377" i="2" s="1"/>
  <c r="V1300" i="2" a="1"/>
  <c r="V1300" i="2" s="1"/>
  <c r="X1276" i="2" a="1"/>
  <c r="X1276" i="2" s="1"/>
  <c r="X1264" i="2" a="1"/>
  <c r="X1264" i="2" s="1"/>
  <c r="Y1249" i="2" a="1"/>
  <c r="Y1249" i="2" s="1"/>
  <c r="X1222" i="2" a="1"/>
  <c r="X1222" i="2" s="1"/>
  <c r="Z1183" i="2" a="1"/>
  <c r="Z1183" i="2" s="1"/>
  <c r="X1166" i="2" a="1"/>
  <c r="X1166" i="2" s="1"/>
  <c r="X1155" i="2" a="1"/>
  <c r="X1155" i="2" s="1"/>
  <c r="AA1149" i="2" a="1"/>
  <c r="AA1149" i="2" s="1"/>
  <c r="X1144" i="2" a="1"/>
  <c r="X1144" i="2" s="1"/>
  <c r="X1140" i="2" a="1"/>
  <c r="X1140" i="2" s="1"/>
  <c r="X1134" i="2" a="1"/>
  <c r="X1134" i="2" s="1"/>
  <c r="X1125" i="2" a="1"/>
  <c r="X1125" i="2" s="1"/>
  <c r="X1110" i="2" a="1"/>
  <c r="X1110" i="2" s="1"/>
  <c r="Z1105" i="2" a="1"/>
  <c r="Z1105" i="2" s="1"/>
  <c r="Y1089" i="2" a="1"/>
  <c r="Y1089" i="2" s="1"/>
  <c r="Z1078" i="2" a="1"/>
  <c r="Z1078" i="2" s="1"/>
  <c r="AA1070" i="2" a="1"/>
  <c r="AA1070" i="2" s="1"/>
  <c r="Y1064" i="2" a="1"/>
  <c r="Y1064" i="2" s="1"/>
  <c r="Y1057" i="2" a="1"/>
  <c r="Y1057" i="2" s="1"/>
  <c r="X1056" i="2" a="1"/>
  <c r="X1056" i="2" s="1"/>
  <c r="Z1043" i="2" a="1"/>
  <c r="Z1043" i="2" s="1"/>
  <c r="AA1035" i="2" a="1"/>
  <c r="AA1035" i="2" s="1"/>
  <c r="Y1029" i="2" a="1"/>
  <c r="Y1029" i="2" s="1"/>
  <c r="Z1021" i="2" a="1"/>
  <c r="Z1021" i="2" s="1"/>
  <c r="W1012" i="2" a="1"/>
  <c r="W1012" i="2" s="1"/>
  <c r="X1008" i="2" a="1"/>
  <c r="X1008" i="2" s="1"/>
  <c r="W1004" i="2" a="1"/>
  <c r="W1004" i="2" s="1"/>
  <c r="Y999" i="2" a="1"/>
  <c r="Y999" i="2" s="1"/>
  <c r="X995" i="2" a="1"/>
  <c r="X995" i="2" s="1"/>
  <c r="X984" i="2" a="1"/>
  <c r="X984" i="2" s="1"/>
  <c r="Z976" i="2" a="1"/>
  <c r="Z976" i="2" s="1"/>
  <c r="Y971" i="2" a="1"/>
  <c r="Y971" i="2" s="1"/>
  <c r="Y969" i="2" a="1"/>
  <c r="Y969" i="2" s="1"/>
  <c r="Y966" i="2" a="1"/>
  <c r="Y966" i="2" s="1"/>
  <c r="Y952" i="2" a="1"/>
  <c r="Y952" i="2" s="1"/>
  <c r="Z937" i="2" a="1"/>
  <c r="Z937" i="2" s="1"/>
  <c r="X925" i="2" a="1"/>
  <c r="X925" i="2" s="1"/>
  <c r="X919" i="2" a="1"/>
  <c r="X919" i="2" s="1"/>
  <c r="AA908" i="2" a="1"/>
  <c r="AA908" i="2" s="1"/>
  <c r="Y902" i="2" a="1"/>
  <c r="Y902" i="2" s="1"/>
  <c r="Y885" i="2" a="1"/>
  <c r="Y885" i="2" s="1"/>
  <c r="Y1500" i="2" a="1"/>
  <c r="Y1500" i="2" s="1"/>
  <c r="Y1446" i="2" a="1"/>
  <c r="Y1446" i="2" s="1"/>
  <c r="AA1404" i="2" a="1"/>
  <c r="AA1404" i="2" s="1"/>
  <c r="X1384" i="2" a="1"/>
  <c r="X1384" i="2" s="1"/>
  <c r="AA1376" i="2" a="1"/>
  <c r="AA1376" i="2" s="1"/>
  <c r="V1359" i="2" a="1"/>
  <c r="V1359" i="2" s="1"/>
  <c r="Y1349" i="2" a="1"/>
  <c r="Y1349" i="2" s="1"/>
  <c r="Y1299" i="2" a="1"/>
  <c r="Y1299" i="2" s="1"/>
  <c r="Z1272" i="2" a="1"/>
  <c r="Z1272" i="2" s="1"/>
  <c r="Z1246" i="2" a="1"/>
  <c r="Z1246" i="2" s="1"/>
  <c r="Y1221" i="2" a="1"/>
  <c r="Y1221" i="2" s="1"/>
  <c r="X1208" i="2" a="1"/>
  <c r="X1208" i="2" s="1"/>
  <c r="Y1193" i="2" a="1"/>
  <c r="Y1193" i="2" s="1"/>
  <c r="X1164" i="2" a="1"/>
  <c r="X1164" i="2" s="1"/>
  <c r="Y1153" i="2" a="1"/>
  <c r="Y1153" i="2" s="1"/>
  <c r="X1148" i="2" a="1"/>
  <c r="X1148" i="2" s="1"/>
  <c r="Z1136" i="2" a="1"/>
  <c r="Z1136" i="2" s="1"/>
  <c r="X1102" i="2" a="1"/>
  <c r="X1102" i="2" s="1"/>
  <c r="Y1094" i="2" a="1"/>
  <c r="Y1094" i="2" s="1"/>
  <c r="Z1089" i="2" a="1"/>
  <c r="Z1089" i="2" s="1"/>
  <c r="W1078" i="2" a="1"/>
  <c r="W1078" i="2" s="1"/>
  <c r="W1070" i="2" a="1"/>
  <c r="W1070" i="2" s="1"/>
  <c r="Z1055" i="2" a="1"/>
  <c r="Z1055" i="2" s="1"/>
  <c r="Z1051" i="2" a="1"/>
  <c r="Z1051" i="2" s="1"/>
  <c r="X1047" i="2" a="1"/>
  <c r="X1047" i="2" s="1"/>
  <c r="AA1038" i="2" a="1"/>
  <c r="AA1038" i="2" s="1"/>
  <c r="Y1028" i="2" a="1"/>
  <c r="Y1028" i="2" s="1"/>
  <c r="V1019" i="2" a="1"/>
  <c r="V1019" i="2" s="1"/>
  <c r="X1003" i="2" a="1"/>
  <c r="X1003" i="2" s="1"/>
  <c r="Z991" i="2" a="1"/>
  <c r="Z991" i="2" s="1"/>
  <c r="AA983" i="2" a="1"/>
  <c r="AA983" i="2" s="1"/>
  <c r="X980" i="2" a="1"/>
  <c r="X980" i="2" s="1"/>
  <c r="AA975" i="2" a="1"/>
  <c r="AA975" i="2" s="1"/>
  <c r="AA968" i="2" a="1"/>
  <c r="AA968" i="2" s="1"/>
  <c r="Z945" i="2" a="1"/>
  <c r="Z945" i="2" s="1"/>
  <c r="X941" i="2" a="1"/>
  <c r="X941" i="2" s="1"/>
  <c r="Z936" i="2" a="1"/>
  <c r="Z936" i="2" s="1"/>
  <c r="Z924" i="2" a="1"/>
  <c r="Z924" i="2" s="1"/>
  <c r="Y918" i="2" a="1"/>
  <c r="Y918" i="2" s="1"/>
  <c r="W913" i="2" a="1"/>
  <c r="W913" i="2" s="1"/>
  <c r="Z912" i="2" a="1"/>
  <c r="Z912" i="2" s="1"/>
  <c r="Z897" i="2" a="1"/>
  <c r="Z897" i="2" s="1"/>
  <c r="X1703" i="2" a="1"/>
  <c r="X1703" i="2" s="1"/>
  <c r="X1615" i="2" a="1"/>
  <c r="X1615" i="2" s="1"/>
  <c r="Y1540" i="2" a="1"/>
  <c r="Y1540" i="2" s="1"/>
  <c r="Y1491" i="2" a="1"/>
  <c r="Y1491" i="2" s="1"/>
  <c r="Y1423" i="2" a="1"/>
  <c r="Y1423" i="2" s="1"/>
  <c r="X1403" i="2" a="1"/>
  <c r="X1403" i="2" s="1"/>
  <c r="AA1382" i="2" a="1"/>
  <c r="AA1382" i="2" s="1"/>
  <c r="X1374" i="2" a="1"/>
  <c r="X1374" i="2" s="1"/>
  <c r="Y1359" i="2" a="1"/>
  <c r="Y1359" i="2" s="1"/>
  <c r="X1323" i="2" a="1"/>
  <c r="X1323" i="2" s="1"/>
  <c r="X1313" i="2" a="1"/>
  <c r="X1313" i="2" s="1"/>
  <c r="Y1297" i="2" a="1"/>
  <c r="Y1297" i="2" s="1"/>
  <c r="Z1287" i="2" a="1"/>
  <c r="Z1287" i="2" s="1"/>
  <c r="Y1270" i="2" a="1"/>
  <c r="Y1270" i="2" s="1"/>
  <c r="Z1262" i="2" a="1"/>
  <c r="Z1262" i="2" s="1"/>
  <c r="AA1245" i="2" a="1"/>
  <c r="AA1245" i="2" s="1"/>
  <c r="Z1207" i="2" a="1"/>
  <c r="Z1207" i="2" s="1"/>
  <c r="Z1163" i="2" a="1"/>
  <c r="Z1163" i="2" s="1"/>
  <c r="Z1139" i="2" a="1"/>
  <c r="Z1139" i="2" s="1"/>
  <c r="AA1135" i="2" a="1"/>
  <c r="AA1135" i="2" s="1"/>
  <c r="AA1133" i="2" a="1"/>
  <c r="AA1133" i="2" s="1"/>
  <c r="X1128" i="2" a="1"/>
  <c r="X1128" i="2" s="1"/>
  <c r="Z1121" i="2" a="1"/>
  <c r="Z1121" i="2" s="1"/>
  <c r="Z1109" i="2" a="1"/>
  <c r="Z1109" i="2" s="1"/>
  <c r="Z1101" i="2" a="1"/>
  <c r="Z1101" i="2" s="1"/>
  <c r="X1075" i="2" a="1"/>
  <c r="X1075" i="2" s="1"/>
  <c r="X1054" i="2" a="1"/>
  <c r="X1054" i="2" s="1"/>
  <c r="Z1046" i="2" a="1"/>
  <c r="Z1046" i="2" s="1"/>
  <c r="Z1027" i="2" a="1"/>
  <c r="Z1027" i="2" s="1"/>
  <c r="Z1012" i="2" a="1"/>
  <c r="Z1012" i="2" s="1"/>
  <c r="X999" i="2" a="1"/>
  <c r="X999" i="2" s="1"/>
  <c r="X990" i="2" a="1"/>
  <c r="X990" i="2" s="1"/>
  <c r="Z979" i="2" a="1"/>
  <c r="Z979" i="2" s="1"/>
  <c r="Z975" i="2" a="1"/>
  <c r="Z975" i="2" s="1"/>
  <c r="W968" i="2" a="1"/>
  <c r="W968" i="2" s="1"/>
  <c r="AA959" i="2" a="1"/>
  <c r="AA959" i="2" s="1"/>
  <c r="X1829" i="2" a="1"/>
  <c r="X1829" i="2" s="1"/>
  <c r="Y1381" i="2" a="1"/>
  <c r="Y1381" i="2" s="1"/>
  <c r="Z1179" i="2" a="1"/>
  <c r="Z1179" i="2" s="1"/>
  <c r="Y1132" i="2" a="1"/>
  <c r="Y1132" i="2" s="1"/>
  <c r="AA1011" i="2" a="1"/>
  <c r="AA1011" i="2" s="1"/>
  <c r="Z974" i="2" a="1"/>
  <c r="Z974" i="2" s="1"/>
  <c r="Z929" i="2" a="1"/>
  <c r="Z929" i="2" s="1"/>
  <c r="Z910" i="2" a="1"/>
  <c r="Z910" i="2" s="1"/>
  <c r="Z889" i="2" a="1"/>
  <c r="Z889" i="2" s="1"/>
  <c r="AA876" i="2" a="1"/>
  <c r="AA876" i="2" s="1"/>
  <c r="W870" i="2" a="1"/>
  <c r="W870" i="2" s="1"/>
  <c r="W865" i="2" a="1"/>
  <c r="W865" i="2" s="1"/>
  <c r="AA859" i="2" a="1"/>
  <c r="AA859" i="2" s="1"/>
  <c r="X853" i="2" a="1"/>
  <c r="X853" i="2" s="1"/>
  <c r="X843" i="2" a="1"/>
  <c r="X843" i="2" s="1"/>
  <c r="AA830" i="2" a="1"/>
  <c r="AA830" i="2" s="1"/>
  <c r="Z819" i="2" a="1"/>
  <c r="Z819" i="2" s="1"/>
  <c r="Y814" i="2" a="1"/>
  <c r="Y814" i="2" s="1"/>
  <c r="X809" i="2" a="1"/>
  <c r="X809" i="2" s="1"/>
  <c r="X795" i="2" a="1"/>
  <c r="X795" i="2" s="1"/>
  <c r="Y766" i="2" a="1"/>
  <c r="Y766" i="2" s="1"/>
  <c r="X747" i="2" a="1"/>
  <c r="X747" i="2" s="1"/>
  <c r="X739" i="2" a="1"/>
  <c r="X739" i="2" s="1"/>
  <c r="Z728" i="2" a="1"/>
  <c r="Z728" i="2" s="1"/>
  <c r="X717" i="2" a="1"/>
  <c r="X717" i="2" s="1"/>
  <c r="Y692" i="2" a="1"/>
  <c r="Y692" i="2" s="1"/>
  <c r="V677" i="2" a="1"/>
  <c r="V677" i="2" s="1"/>
  <c r="Z670" i="2" a="1"/>
  <c r="Z670" i="2" s="1"/>
  <c r="Y652" i="2" a="1"/>
  <c r="Y652" i="2" s="1"/>
  <c r="Y644" i="2" a="1"/>
  <c r="Y644" i="2" s="1"/>
  <c r="Y636" i="2" a="1"/>
  <c r="Y636" i="2" s="1"/>
  <c r="Y627" i="2" a="1"/>
  <c r="Y627" i="2" s="1"/>
  <c r="AA620" i="2" a="1"/>
  <c r="AA620" i="2" s="1"/>
  <c r="Y610" i="2" a="1"/>
  <c r="Y610" i="2" s="1"/>
  <c r="Z607" i="2" a="1"/>
  <c r="Z607" i="2" s="1"/>
  <c r="Z602" i="2" a="1"/>
  <c r="Z602" i="2" s="1"/>
  <c r="Y593" i="2" a="1"/>
  <c r="Y593" i="2" s="1"/>
  <c r="Y585" i="2" a="1"/>
  <c r="Y585" i="2" s="1"/>
  <c r="Y580" i="2" a="1"/>
  <c r="Y580" i="2" s="1"/>
  <c r="X570" i="2" a="1"/>
  <c r="X570" i="2" s="1"/>
  <c r="X563" i="2" a="1"/>
  <c r="X563" i="2" s="1"/>
  <c r="Z553" i="2" a="1"/>
  <c r="Z553" i="2" s="1"/>
  <c r="Z550" i="2" a="1"/>
  <c r="Z550" i="2" s="1"/>
  <c r="Y543" i="2" a="1"/>
  <c r="Y543" i="2" s="1"/>
  <c r="Y521" i="2" a="1"/>
  <c r="Y521" i="2" s="1"/>
  <c r="Z503" i="2" a="1"/>
  <c r="Z503" i="2" s="1"/>
  <c r="Z499" i="2" a="1"/>
  <c r="Z499" i="2" s="1"/>
  <c r="W473" i="2" a="1"/>
  <c r="W473" i="2" s="1"/>
  <c r="Y461" i="2" a="1"/>
  <c r="Y461" i="2" s="1"/>
  <c r="Z456" i="2" a="1"/>
  <c r="Z456" i="2" s="1"/>
  <c r="W450" i="2" a="1"/>
  <c r="W450" i="2" s="1"/>
  <c r="AA448" i="2" a="1"/>
  <c r="AA448" i="2" s="1"/>
  <c r="X432" i="2" a="1"/>
  <c r="X432" i="2" s="1"/>
  <c r="X429" i="2" a="1"/>
  <c r="X429" i="2" s="1"/>
  <c r="AA415" i="2" a="1"/>
  <c r="AA415" i="2" s="1"/>
  <c r="AA400" i="2" a="1"/>
  <c r="AA400" i="2" s="1"/>
  <c r="AA396" i="2" a="1"/>
  <c r="AA396" i="2" s="1"/>
  <c r="AA389" i="2" a="1"/>
  <c r="AA389" i="2" s="1"/>
  <c r="Z385" i="2" a="1"/>
  <c r="Z385" i="2" s="1"/>
  <c r="AA367" i="2" a="1"/>
  <c r="AA367" i="2" s="1"/>
  <c r="Z362" i="2" a="1"/>
  <c r="Z362" i="2" s="1"/>
  <c r="Z359" i="2" a="1"/>
  <c r="Z359" i="2" s="1"/>
  <c r="Z346" i="2" a="1"/>
  <c r="Z346" i="2" s="1"/>
  <c r="X339" i="2" a="1"/>
  <c r="X339" i="2" s="1"/>
  <c r="AA328" i="2" a="1"/>
  <c r="AA328" i="2" s="1"/>
  <c r="X323" i="2" a="1"/>
  <c r="X323" i="2" s="1"/>
  <c r="AA317" i="2" a="1"/>
  <c r="AA317" i="2" s="1"/>
  <c r="AA310" i="2" a="1"/>
  <c r="AA310" i="2" s="1"/>
  <c r="Z307" i="2" a="1"/>
  <c r="Z307" i="2" s="1"/>
  <c r="AA301" i="2" a="1"/>
  <c r="AA301" i="2" s="1"/>
  <c r="AA296" i="2" a="1"/>
  <c r="AA296" i="2" s="1"/>
  <c r="X293" i="2" a="1"/>
  <c r="X293" i="2" s="1"/>
  <c r="V284" i="2" a="1"/>
  <c r="V284" i="2" s="1"/>
  <c r="X280" i="2" a="1"/>
  <c r="X280" i="2" s="1"/>
  <c r="Y259" i="2" a="1"/>
  <c r="Y259" i="2" s="1"/>
  <c r="AA253" i="2" a="1"/>
  <c r="AA253" i="2" s="1"/>
  <c r="Y245" i="2" a="1"/>
  <c r="Y245" i="2" s="1"/>
  <c r="Y237" i="2" a="1"/>
  <c r="Y237" i="2" s="1"/>
  <c r="AA232" i="2" a="1"/>
  <c r="AA232" i="2" s="1"/>
  <c r="AA207" i="2" a="1"/>
  <c r="AA207" i="2" s="1"/>
  <c r="AA200" i="2" a="1"/>
  <c r="AA200" i="2" s="1"/>
  <c r="X197" i="2" a="1"/>
  <c r="X197" i="2" s="1"/>
  <c r="X192" i="2" a="1"/>
  <c r="X192" i="2" s="1"/>
  <c r="AA176" i="2" a="1"/>
  <c r="AA176" i="2" s="1"/>
  <c r="AA165" i="2" a="1"/>
  <c r="AA165" i="2" s="1"/>
  <c r="Z154" i="2" a="1"/>
  <c r="Z154" i="2" s="1"/>
  <c r="Y140" i="2" a="1"/>
  <c r="Y140" i="2" s="1"/>
  <c r="V129" i="2" a="1"/>
  <c r="V129" i="2" s="1"/>
  <c r="X119" i="2" a="1"/>
  <c r="X119" i="2" s="1"/>
  <c r="X114" i="2" a="1"/>
  <c r="X114" i="2" s="1"/>
  <c r="W107" i="2" a="1"/>
  <c r="W107" i="2" s="1"/>
  <c r="AA104" i="2" a="1"/>
  <c r="AA104" i="2" s="1"/>
  <c r="V101" i="2" a="1"/>
  <c r="V101" i="2" s="1"/>
  <c r="Y95" i="2" a="1"/>
  <c r="Y95" i="2" s="1"/>
  <c r="Z89" i="2" a="1"/>
  <c r="Z89" i="2" s="1"/>
  <c r="X1371" i="2" a="1"/>
  <c r="X1371" i="2" s="1"/>
  <c r="Y1168" i="2" a="1"/>
  <c r="Y1168" i="2" s="1"/>
  <c r="AA1127" i="2" a="1"/>
  <c r="AA1127" i="2" s="1"/>
  <c r="Y1046" i="2" a="1"/>
  <c r="Y1046" i="2" s="1"/>
  <c r="Z1007" i="2" a="1"/>
  <c r="Z1007" i="2" s="1"/>
  <c r="X971" i="2" a="1"/>
  <c r="X971" i="2" s="1"/>
  <c r="X907" i="2" a="1"/>
  <c r="X907" i="2" s="1"/>
  <c r="Y883" i="2" a="1"/>
  <c r="Y883" i="2" s="1"/>
  <c r="X869" i="2" a="1"/>
  <c r="X869" i="2" s="1"/>
  <c r="AA852" i="2" a="1"/>
  <c r="AA852" i="2" s="1"/>
  <c r="Z838" i="2" a="1"/>
  <c r="Z838" i="2" s="1"/>
  <c r="Z807" i="2" a="1"/>
  <c r="Z807" i="2" s="1"/>
  <c r="X803" i="2" a="1"/>
  <c r="X803" i="2" s="1"/>
  <c r="Y790" i="2" a="1"/>
  <c r="Y790" i="2" s="1"/>
  <c r="X779" i="2" a="1"/>
  <c r="X779" i="2" s="1"/>
  <c r="Y774" i="2" a="1"/>
  <c r="Y774" i="2" s="1"/>
  <c r="W765" i="2" a="1"/>
  <c r="W765" i="2" s="1"/>
  <c r="X761" i="2" a="1"/>
  <c r="X761" i="2" s="1"/>
  <c r="X733" i="2" a="1"/>
  <c r="X733" i="2" s="1"/>
  <c r="X709" i="2" a="1"/>
  <c r="X709" i="2" s="1"/>
  <c r="X695" i="2" a="1"/>
  <c r="X695" i="2" s="1"/>
  <c r="Y691" i="2" a="1"/>
  <c r="Y691" i="2" s="1"/>
  <c r="V676" i="2" a="1"/>
  <c r="V676" i="2" s="1"/>
  <c r="Y673" i="2" a="1"/>
  <c r="Y673" i="2" s="1"/>
  <c r="X665" i="2" a="1"/>
  <c r="X665" i="2" s="1"/>
  <c r="AA651" i="2" a="1"/>
  <c r="AA651" i="2" s="1"/>
  <c r="X627" i="2" a="1"/>
  <c r="X627" i="2" s="1"/>
  <c r="X615" i="2" a="1"/>
  <c r="X615" i="2" s="1"/>
  <c r="Y603" i="2" a="1"/>
  <c r="Y603" i="2" s="1"/>
  <c r="Z587" i="2" a="1"/>
  <c r="Z587" i="2" s="1"/>
  <c r="Z579" i="2" a="1"/>
  <c r="Z579" i="2" s="1"/>
  <c r="X575" i="2" a="1"/>
  <c r="X575" i="2" s="1"/>
  <c r="Z569" i="2" a="1"/>
  <c r="Z569" i="2" s="1"/>
  <c r="AA562" i="2" a="1"/>
  <c r="AA562" i="2" s="1"/>
  <c r="Y553" i="2" a="1"/>
  <c r="Y553" i="2" s="1"/>
  <c r="AA542" i="2" a="1"/>
  <c r="AA542" i="2" s="1"/>
  <c r="Y529" i="2" a="1"/>
  <c r="Y529" i="2" s="1"/>
  <c r="X527" i="2" a="1"/>
  <c r="X527" i="2" s="1"/>
  <c r="X512" i="2" a="1"/>
  <c r="X512" i="2" s="1"/>
  <c r="Y447" i="2" a="1"/>
  <c r="Y447" i="2" s="1"/>
  <c r="AA444" i="2" a="1"/>
  <c r="AA444" i="2" s="1"/>
  <c r="AA440" i="2" a="1"/>
  <c r="AA440" i="2" s="1"/>
  <c r="X417" i="2" a="1"/>
  <c r="X417" i="2" s="1"/>
  <c r="Z414" i="2" a="1"/>
  <c r="Z414" i="2" s="1"/>
  <c r="Z409" i="2" a="1"/>
  <c r="Z409" i="2" s="1"/>
  <c r="AA404" i="2" a="1"/>
  <c r="AA404" i="2" s="1"/>
  <c r="Y399" i="2" a="1"/>
  <c r="Y399" i="2" s="1"/>
  <c r="W388" i="2" a="1"/>
  <c r="W388" i="2" s="1"/>
  <c r="W384" i="2" a="1"/>
  <c r="W384" i="2" s="1"/>
  <c r="W372" i="2" a="1"/>
  <c r="W372" i="2" s="1"/>
  <c r="X358" i="2" a="1"/>
  <c r="X358" i="2" s="1"/>
  <c r="Z350" i="2" a="1"/>
  <c r="Z350" i="2" s="1"/>
  <c r="X342" i="2" a="1"/>
  <c r="X342" i="2" s="1"/>
  <c r="Z339" i="2" a="1"/>
  <c r="Z339" i="2" s="1"/>
  <c r="X335" i="2" a="1"/>
  <c r="X335" i="2" s="1"/>
  <c r="X331" i="2" a="1"/>
  <c r="X331" i="2" s="1"/>
  <c r="AA322" i="2" a="1"/>
  <c r="AA322" i="2" s="1"/>
  <c r="W316" i="2" a="1"/>
  <c r="W316" i="2" s="1"/>
  <c r="X314" i="2" a="1"/>
  <c r="X314" i="2" s="1"/>
  <c r="X306" i="2" a="1"/>
  <c r="X306" i="2" s="1"/>
  <c r="X295" i="2" a="1"/>
  <c r="X295" i="2" s="1"/>
  <c r="X292" i="2" a="1"/>
  <c r="X292" i="2" s="1"/>
  <c r="Z284" i="2" a="1"/>
  <c r="Z284" i="2" s="1"/>
  <c r="AA279" i="2" a="1"/>
  <c r="AA279" i="2" s="1"/>
  <c r="AA274" i="2" a="1"/>
  <c r="AA274" i="2" s="1"/>
  <c r="W269" i="2" a="1"/>
  <c r="W269" i="2" s="1"/>
  <c r="Y258" i="2" a="1"/>
  <c r="Y258" i="2" s="1"/>
  <c r="W252" i="2" a="1"/>
  <c r="W252" i="2" s="1"/>
  <c r="AA241" i="2" a="1"/>
  <c r="AA241" i="2" s="1"/>
  <c r="Z231" i="2" a="1"/>
  <c r="Z231" i="2" s="1"/>
  <c r="X218" i="2" a="1"/>
  <c r="X218" i="2" s="1"/>
  <c r="X212" i="2" a="1"/>
  <c r="X212" i="2" s="1"/>
  <c r="Y206" i="2" a="1"/>
  <c r="Y206" i="2" s="1"/>
  <c r="X196" i="2" a="1"/>
  <c r="X196" i="2" s="1"/>
  <c r="V191" i="2" a="1"/>
  <c r="V191" i="2" s="1"/>
  <c r="Y187" i="2" a="1"/>
  <c r="Y187" i="2" s="1"/>
  <c r="Y182" i="2" a="1"/>
  <c r="Y182" i="2" s="1"/>
  <c r="Y175" i="2" a="1"/>
  <c r="Y175" i="2" s="1"/>
  <c r="Z171" i="2" a="1"/>
  <c r="Z171" i="2" s="1"/>
  <c r="Y164" i="2" a="1"/>
  <c r="Y164" i="2" s="1"/>
  <c r="Z159" i="2" a="1"/>
  <c r="Z159" i="2" s="1"/>
  <c r="Y144" i="2" a="1"/>
  <c r="Y144" i="2" s="1"/>
  <c r="Z135" i="2" a="1"/>
  <c r="Z135" i="2" s="1"/>
  <c r="AA124" i="2" a="1"/>
  <c r="AA124" i="2" s="1"/>
  <c r="AA118" i="2" a="1"/>
  <c r="AA118" i="2" s="1"/>
  <c r="V112" i="2" a="1"/>
  <c r="V112" i="2" s="1"/>
  <c r="AA103" i="2" a="1"/>
  <c r="AA103" i="2" s="1"/>
  <c r="Z101" i="2" a="1"/>
  <c r="Z101" i="2" s="1"/>
  <c r="Z88" i="2" a="1"/>
  <c r="Z88" i="2" s="1"/>
  <c r="AA1605" i="2" a="1"/>
  <c r="AA1605" i="2" s="1"/>
  <c r="Z1355" i="2" a="1"/>
  <c r="Z1355" i="2" s="1"/>
  <c r="X1260" i="2" a="1"/>
  <c r="X1260" i="2" s="1"/>
  <c r="Y1078" i="2" a="1"/>
  <c r="Y1078" i="2" s="1"/>
  <c r="Y1040" i="2" a="1"/>
  <c r="Y1040" i="2" s="1"/>
  <c r="Z968" i="2" a="1"/>
  <c r="Z968" i="2" s="1"/>
  <c r="Y921" i="2" a="1"/>
  <c r="Y921" i="2" s="1"/>
  <c r="X868" i="2" a="1"/>
  <c r="X868" i="2" s="1"/>
  <c r="AA862" i="2" a="1"/>
  <c r="AA862" i="2" s="1"/>
  <c r="AA856" i="2" a="1"/>
  <c r="AA856" i="2" s="1"/>
  <c r="Z851" i="2" a="1"/>
  <c r="Z851" i="2" s="1"/>
  <c r="Z830" i="2" a="1"/>
  <c r="Z830" i="2" s="1"/>
  <c r="Y824" i="2" a="1"/>
  <c r="Y824" i="2" s="1"/>
  <c r="X817" i="2" a="1"/>
  <c r="X817" i="2" s="1"/>
  <c r="W813" i="2" a="1"/>
  <c r="W813" i="2" s="1"/>
  <c r="AA806" i="2" a="1"/>
  <c r="AA806" i="2" s="1"/>
  <c r="W789" i="2" a="1"/>
  <c r="W789" i="2" s="1"/>
  <c r="Y782" i="2" a="1"/>
  <c r="Y782" i="2" s="1"/>
  <c r="W773" i="2" a="1"/>
  <c r="W773" i="2" s="1"/>
  <c r="Z751" i="2" a="1"/>
  <c r="Z751" i="2" s="1"/>
  <c r="V732" i="2" a="1"/>
  <c r="V732" i="2" s="1"/>
  <c r="X725" i="2" a="1"/>
  <c r="X725" i="2" s="1"/>
  <c r="V715" i="2" a="1"/>
  <c r="V715" i="2" s="1"/>
  <c r="W694" i="2" a="1"/>
  <c r="W694" i="2" s="1"/>
  <c r="X681" i="2" a="1"/>
  <c r="X681" i="2" s="1"/>
  <c r="W668" i="2" a="1"/>
  <c r="W668" i="2" s="1"/>
  <c r="AA664" i="2" a="1"/>
  <c r="AA664" i="2" s="1"/>
  <c r="X647" i="2" a="1"/>
  <c r="X647" i="2" s="1"/>
  <c r="V641" i="2" a="1"/>
  <c r="V641" i="2" s="1"/>
  <c r="Y620" i="2" a="1"/>
  <c r="Y620" i="2" s="1"/>
  <c r="W614" i="2" a="1"/>
  <c r="W614" i="2" s="1"/>
  <c r="X610" i="2" a="1"/>
  <c r="X610" i="2" s="1"/>
  <c r="Y600" i="2" a="1"/>
  <c r="Y600" i="2" s="1"/>
  <c r="X584" i="2" a="1"/>
  <c r="X584" i="2" s="1"/>
  <c r="AA574" i="2" a="1"/>
  <c r="AA574" i="2" s="1"/>
  <c r="Y569" i="2" a="1"/>
  <c r="Y569" i="2" s="1"/>
  <c r="Z562" i="2" a="1"/>
  <c r="Z562" i="2" s="1"/>
  <c r="Z558" i="2" a="1"/>
  <c r="Z558" i="2" s="1"/>
  <c r="Y548" i="2" a="1"/>
  <c r="Y548" i="2" s="1"/>
  <c r="X541" i="2" a="1"/>
  <c r="X541" i="2" s="1"/>
  <c r="Z537" i="2" a="1"/>
  <c r="Z537" i="2" s="1"/>
  <c r="X519" i="2" a="1"/>
  <c r="X519" i="2" s="1"/>
  <c r="X517" i="2" a="1"/>
  <c r="X517" i="2" s="1"/>
  <c r="Y511" i="2" a="1"/>
  <c r="Y511" i="2" s="1"/>
  <c r="X499" i="2" a="1"/>
  <c r="X499" i="2" s="1"/>
  <c r="AA480" i="2" a="1"/>
  <c r="AA480" i="2" s="1"/>
  <c r="AA477" i="2" a="1"/>
  <c r="AA477" i="2" s="1"/>
  <c r="Y470" i="2" a="1"/>
  <c r="Y470" i="2" s="1"/>
  <c r="Y466" i="2" a="1"/>
  <c r="Y466" i="2" s="1"/>
  <c r="Z450" i="2" a="1"/>
  <c r="Z450" i="2" s="1"/>
  <c r="AA447" i="2" a="1"/>
  <c r="AA447" i="2" s="1"/>
  <c r="X436" i="2" a="1"/>
  <c r="X436" i="2" s="1"/>
  <c r="Z428" i="2" a="1"/>
  <c r="Z428" i="2" s="1"/>
  <c r="Y423" i="2" a="1"/>
  <c r="Y423" i="2" s="1"/>
  <c r="AA416" i="2" a="1"/>
  <c r="AA416" i="2" s="1"/>
  <c r="W408" i="2" a="1"/>
  <c r="W408" i="2" s="1"/>
  <c r="AA398" i="2" a="1"/>
  <c r="AA398" i="2" s="1"/>
  <c r="AA395" i="2" a="1"/>
  <c r="AA395" i="2" s="1"/>
  <c r="X378" i="2" a="1"/>
  <c r="X378" i="2" s="1"/>
  <c r="X366" i="2" a="1"/>
  <c r="X366" i="2" s="1"/>
  <c r="Y362" i="2" a="1"/>
  <c r="Y362" i="2" s="1"/>
  <c r="AA357" i="2" a="1"/>
  <c r="AA357" i="2" s="1"/>
  <c r="Y341" i="2" a="1"/>
  <c r="Y341" i="2" s="1"/>
  <c r="W338" i="2" a="1"/>
  <c r="W338" i="2" s="1"/>
  <c r="Y316" i="2" a="1"/>
  <c r="Y316" i="2" s="1"/>
  <c r="Z313" i="2" a="1"/>
  <c r="Z313" i="2" s="1"/>
  <c r="Y309" i="2" a="1"/>
  <c r="Y309" i="2" s="1"/>
  <c r="AA305" i="2" a="1"/>
  <c r="AA305" i="2" s="1"/>
  <c r="Y300" i="2" a="1"/>
  <c r="Y300" i="2" s="1"/>
  <c r="AA291" i="2" a="1"/>
  <c r="AA291" i="2" s="1"/>
  <c r="AA283" i="2" a="1"/>
  <c r="AA283" i="2" s="1"/>
  <c r="W278" i="2" a="1"/>
  <c r="W278" i="2" s="1"/>
  <c r="X273" i="2" a="1"/>
  <c r="X273" i="2" s="1"/>
  <c r="AA263" i="2" a="1"/>
  <c r="AA263" i="2" s="1"/>
  <c r="W251" i="2" a="1"/>
  <c r="W251" i="2" s="1"/>
  <c r="AA236" i="2" a="1"/>
  <c r="AA236" i="2" s="1"/>
  <c r="Z227" i="2" a="1"/>
  <c r="Z227" i="2" s="1"/>
  <c r="X223" i="2" a="1"/>
  <c r="X223" i="2" s="1"/>
  <c r="AA217" i="2" a="1"/>
  <c r="AA217" i="2" s="1"/>
  <c r="V211" i="2" a="1"/>
  <c r="V211" i="2" s="1"/>
  <c r="W205" i="2" a="1"/>
  <c r="W205" i="2" s="1"/>
  <c r="X200" i="2" a="1"/>
  <c r="X200" i="2" s="1"/>
  <c r="AA195" i="2" a="1"/>
  <c r="AA195" i="2" s="1"/>
  <c r="AA190" i="2" a="1"/>
  <c r="AA190" i="2" s="1"/>
  <c r="V186" i="2" a="1"/>
  <c r="V186" i="2" s="1"/>
  <c r="Z180" i="2" a="1"/>
  <c r="Z180" i="2" s="1"/>
  <c r="X170" i="2" a="1"/>
  <c r="X170" i="2" s="1"/>
  <c r="Y153" i="2" a="1"/>
  <c r="Y153" i="2" s="1"/>
  <c r="AA148" i="2" a="1"/>
  <c r="AA148" i="2" s="1"/>
  <c r="Z139" i="2" a="1"/>
  <c r="Z139" i="2" s="1"/>
  <c r="X134" i="2" a="1"/>
  <c r="X134" i="2" s="1"/>
  <c r="Y128" i="2" a="1"/>
  <c r="Y128" i="2" s="1"/>
  <c r="X118" i="2" a="1"/>
  <c r="X118" i="2" s="1"/>
  <c r="W111" i="2" a="1"/>
  <c r="W111" i="2" s="1"/>
  <c r="X107" i="2" a="1"/>
  <c r="X107" i="2" s="1"/>
  <c r="Z93" i="2" a="1"/>
  <c r="Z93" i="2" s="1"/>
  <c r="AA87" i="2" a="1"/>
  <c r="AA87" i="2" s="1"/>
  <c r="X1536" i="2" a="1"/>
  <c r="X1536" i="2" s="1"/>
  <c r="X1120" i="2" a="1"/>
  <c r="X1120" i="2" s="1"/>
  <c r="Y1036" i="2" a="1"/>
  <c r="Y1036" i="2" s="1"/>
  <c r="X964" i="2" a="1"/>
  <c r="X964" i="2" s="1"/>
  <c r="Y940" i="2" a="1"/>
  <c r="Y940" i="2" s="1"/>
  <c r="AA917" i="2" a="1"/>
  <c r="AA917" i="2" s="1"/>
  <c r="Z901" i="2" a="1"/>
  <c r="Z901" i="2" s="1"/>
  <c r="V880" i="2" a="1"/>
  <c r="V880" i="2" s="1"/>
  <c r="Z861" i="2" a="1"/>
  <c r="Z861" i="2" s="1"/>
  <c r="Y855" i="2" a="1"/>
  <c r="Y855" i="2" s="1"/>
  <c r="Y848" i="2" a="1"/>
  <c r="Y848" i="2" s="1"/>
  <c r="Y836" i="2" a="1"/>
  <c r="Y836" i="2" s="1"/>
  <c r="Z829" i="2" a="1"/>
  <c r="Z829" i="2" s="1"/>
  <c r="W822" i="2" a="1"/>
  <c r="W822" i="2" s="1"/>
  <c r="V811" i="2" a="1"/>
  <c r="V811" i="2" s="1"/>
  <c r="AA805" i="2" a="1"/>
  <c r="AA805" i="2" s="1"/>
  <c r="Y798" i="2" a="1"/>
  <c r="Y798" i="2" s="1"/>
  <c r="Z793" i="2" a="1"/>
  <c r="Z793" i="2" s="1"/>
  <c r="Y772" i="2" a="1"/>
  <c r="Y772" i="2" s="1"/>
  <c r="X764" i="2" a="1"/>
  <c r="X764" i="2" s="1"/>
  <c r="Z760" i="2" a="1"/>
  <c r="Z760" i="2" s="1"/>
  <c r="X742" i="2" a="1"/>
  <c r="X742" i="2" s="1"/>
  <c r="W735" i="2" a="1"/>
  <c r="W735" i="2" s="1"/>
  <c r="W726" i="2" a="1"/>
  <c r="W726" i="2" s="1"/>
  <c r="Y721" i="2" a="1"/>
  <c r="Y721" i="2" s="1"/>
  <c r="Z708" i="2" a="1"/>
  <c r="Z708" i="2" s="1"/>
  <c r="Z694" i="2" a="1"/>
  <c r="Z694" i="2" s="1"/>
  <c r="AA689" i="2" a="1"/>
  <c r="AA689" i="2" s="1"/>
  <c r="X685" i="2" a="1"/>
  <c r="X685" i="2" s="1"/>
  <c r="Z662" i="2" a="1"/>
  <c r="Z662" i="2" s="1"/>
  <c r="W646" i="2" a="1"/>
  <c r="W646" i="2" s="1"/>
  <c r="Y641" i="2" a="1"/>
  <c r="Y641" i="2" s="1"/>
  <c r="AA625" i="2" a="1"/>
  <c r="AA625" i="2" s="1"/>
  <c r="Z614" i="2" a="1"/>
  <c r="Z614" i="2" s="1"/>
  <c r="Y609" i="2" a="1"/>
  <c r="Y609" i="2" s="1"/>
  <c r="Y597" i="2" a="1"/>
  <c r="Y597" i="2" s="1"/>
  <c r="X591" i="2" a="1"/>
  <c r="X591" i="2" s="1"/>
  <c r="X578" i="2" a="1"/>
  <c r="X578" i="2" s="1"/>
  <c r="Z567" i="2" a="1"/>
  <c r="Z567" i="2" s="1"/>
  <c r="X561" i="2" a="1"/>
  <c r="X561" i="2" s="1"/>
  <c r="V557" i="2" a="1"/>
  <c r="V557" i="2" s="1"/>
  <c r="Y536" i="2" a="1"/>
  <c r="Y536" i="2" s="1"/>
  <c r="Y526" i="2" a="1"/>
  <c r="Y526" i="2" s="1"/>
  <c r="Y496" i="2" a="1"/>
  <c r="Y496" i="2" s="1"/>
  <c r="Z488" i="2" a="1"/>
  <c r="Z488" i="2" s="1"/>
  <c r="Z479" i="2" a="1"/>
  <c r="Z479" i="2" s="1"/>
  <c r="W476" i="2" a="1"/>
  <c r="W476" i="2" s="1"/>
  <c r="AA465" i="2" a="1"/>
  <c r="AA465" i="2" s="1"/>
  <c r="X460" i="2" a="1"/>
  <c r="X460" i="2" s="1"/>
  <c r="X455" i="2" a="1"/>
  <c r="X455" i="2" s="1"/>
  <c r="V446" i="2" a="1"/>
  <c r="V446" i="2" s="1"/>
  <c r="Y443" i="2" a="1"/>
  <c r="Y443" i="2" s="1"/>
  <c r="Y439" i="2" a="1"/>
  <c r="Y439" i="2" s="1"/>
  <c r="AA435" i="2" a="1"/>
  <c r="AA435" i="2" s="1"/>
  <c r="X413" i="2" a="1"/>
  <c r="X413" i="2" s="1"/>
  <c r="V394" i="2" a="1"/>
  <c r="V394" i="2" s="1"/>
  <c r="Y388" i="2" a="1"/>
  <c r="Y388" i="2" s="1"/>
  <c r="AA383" i="2" a="1"/>
  <c r="AA383" i="2" s="1"/>
  <c r="Z372" i="2" a="1"/>
  <c r="Z372" i="2" s="1"/>
  <c r="X355" i="2" a="1"/>
  <c r="X355" i="2" s="1"/>
  <c r="AA333" i="2" a="1"/>
  <c r="AA333" i="2" s="1"/>
  <c r="W315" i="2" a="1"/>
  <c r="W315" i="2" s="1"/>
  <c r="Y294" i="2" a="1"/>
  <c r="Y294" i="2" s="1"/>
  <c r="Y290" i="2" a="1"/>
  <c r="Y290" i="2" s="1"/>
  <c r="W277" i="2" a="1"/>
  <c r="W277" i="2" s="1"/>
  <c r="Z268" i="2" a="1"/>
  <c r="Z268" i="2" s="1"/>
  <c r="X257" i="2" a="1"/>
  <c r="X257" i="2" s="1"/>
  <c r="W250" i="2" a="1"/>
  <c r="W250" i="2" s="1"/>
  <c r="Y240" i="2" a="1"/>
  <c r="Y240" i="2" s="1"/>
  <c r="AA235" i="2" a="1"/>
  <c r="AA235" i="2" s="1"/>
  <c r="X226" i="2" a="1"/>
  <c r="X226" i="2" s="1"/>
  <c r="Z216" i="2" a="1"/>
  <c r="Z216" i="2" s="1"/>
  <c r="AA210" i="2" a="1"/>
  <c r="AA210" i="2" s="1"/>
  <c r="W204" i="2" a="1"/>
  <c r="W204" i="2" s="1"/>
  <c r="Z199" i="2" a="1"/>
  <c r="Z199" i="2" s="1"/>
  <c r="Y194" i="2" a="1"/>
  <c r="Y194" i="2" s="1"/>
  <c r="Z189" i="2" a="1"/>
  <c r="Z189" i="2" s="1"/>
  <c r="Y179" i="2" a="1"/>
  <c r="Y179" i="2" s="1"/>
  <c r="Y169" i="2" a="1"/>
  <c r="Y169" i="2" s="1"/>
  <c r="X163" i="2" a="1"/>
  <c r="X163" i="2" s="1"/>
  <c r="X158" i="2" a="1"/>
  <c r="X158" i="2" s="1"/>
  <c r="AA152" i="2" a="1"/>
  <c r="AA152" i="2" s="1"/>
  <c r="Z143" i="2" a="1"/>
  <c r="Z143" i="2" s="1"/>
  <c r="Z138" i="2" a="1"/>
  <c r="Z138" i="2" s="1"/>
  <c r="X127" i="2" a="1"/>
  <c r="X127" i="2" s="1"/>
  <c r="X123" i="2" a="1"/>
  <c r="X123" i="2" s="1"/>
  <c r="AA106" i="2" a="1"/>
  <c r="AA106" i="2" s="1"/>
  <c r="X103" i="2" a="1"/>
  <c r="X103" i="2" s="1"/>
  <c r="AA100" i="2" a="1"/>
  <c r="AA100" i="2" s="1"/>
  <c r="X92" i="2" a="1"/>
  <c r="X92" i="2" s="1"/>
  <c r="X86" i="2" a="1"/>
  <c r="X86" i="2" s="1"/>
  <c r="Z1334" i="2" a="1"/>
  <c r="Z1334" i="2" s="1"/>
  <c r="X1067" i="2" a="1"/>
  <c r="X1067" i="2" s="1"/>
  <c r="Z1035" i="2" a="1"/>
  <c r="Z1035" i="2" s="1"/>
  <c r="Z958" i="2" a="1"/>
  <c r="Z958" i="2" s="1"/>
  <c r="AA868" i="2" a="1"/>
  <c r="AA868" i="2" s="1"/>
  <c r="X851" i="2" a="1"/>
  <c r="X851" i="2" s="1"/>
  <c r="W847" i="2" a="1"/>
  <c r="W847" i="2" s="1"/>
  <c r="X841" i="2" a="1"/>
  <c r="X841" i="2" s="1"/>
  <c r="AA828" i="2" a="1"/>
  <c r="AA828" i="2" s="1"/>
  <c r="X822" i="2" a="1"/>
  <c r="X822" i="2" s="1"/>
  <c r="W805" i="2" a="1"/>
  <c r="W805" i="2" s="1"/>
  <c r="X788" i="2" a="1"/>
  <c r="X788" i="2" s="1"/>
  <c r="X772" i="2" a="1"/>
  <c r="X772" i="2" s="1"/>
  <c r="X769" i="2" a="1"/>
  <c r="X769" i="2" s="1"/>
  <c r="Y758" i="2" a="1"/>
  <c r="Y758" i="2" s="1"/>
  <c r="Y749" i="2" a="1"/>
  <c r="Y749" i="2" s="1"/>
  <c r="Y741" i="2" a="1"/>
  <c r="Y741" i="2" s="1"/>
  <c r="W734" i="2" a="1"/>
  <c r="W734" i="2" s="1"/>
  <c r="X719" i="2" a="1"/>
  <c r="X719" i="2" s="1"/>
  <c r="X703" i="2" a="1"/>
  <c r="X703" i="2" s="1"/>
  <c r="W689" i="2" a="1"/>
  <c r="W689" i="2" s="1"/>
  <c r="X675" i="2" a="1"/>
  <c r="X675" i="2" s="1"/>
  <c r="X671" i="2" a="1"/>
  <c r="X671" i="2" s="1"/>
  <c r="Y668" i="2" a="1"/>
  <c r="Y668" i="2" s="1"/>
  <c r="X655" i="2" a="1"/>
  <c r="X655" i="2" s="1"/>
  <c r="Z646" i="2" a="1"/>
  <c r="Z646" i="2" s="1"/>
  <c r="Z631" i="2" a="1"/>
  <c r="Z631" i="2" s="1"/>
  <c r="Z619" i="2" a="1"/>
  <c r="Z619" i="2" s="1"/>
  <c r="Z583" i="2" a="1"/>
  <c r="Z583" i="2" s="1"/>
  <c r="Z574" i="2" a="1"/>
  <c r="Z574" i="2" s="1"/>
  <c r="AA560" i="2" a="1"/>
  <c r="AA560" i="2" s="1"/>
  <c r="Z540" i="2" a="1"/>
  <c r="Z540" i="2" s="1"/>
  <c r="Y515" i="2" a="1"/>
  <c r="Y515" i="2" s="1"/>
  <c r="W502" i="2" a="1"/>
  <c r="W502" i="2" s="1"/>
  <c r="V494" i="2" a="1"/>
  <c r="V494" i="2" s="1"/>
  <c r="AA478" i="2" a="1"/>
  <c r="AA478" i="2" s="1"/>
  <c r="AA470" i="2" a="1"/>
  <c r="AA470" i="2" s="1"/>
  <c r="X464" i="2" a="1"/>
  <c r="X464" i="2" s="1"/>
  <c r="X454" i="2" a="1"/>
  <c r="X454" i="2" s="1"/>
  <c r="X449" i="2" a="1"/>
  <c r="X449" i="2" s="1"/>
  <c r="X445" i="2" a="1"/>
  <c r="X445" i="2" s="1"/>
  <c r="Z442" i="2" a="1"/>
  <c r="Z442" i="2" s="1"/>
  <c r="W438" i="2" a="1"/>
  <c r="W438" i="2" s="1"/>
  <c r="Z434" i="2" a="1"/>
  <c r="Z434" i="2" s="1"/>
  <c r="X426" i="2" a="1"/>
  <c r="X426" i="2" s="1"/>
  <c r="Z422" i="2" a="1"/>
  <c r="Z422" i="2" s="1"/>
  <c r="W412" i="2" a="1"/>
  <c r="W412" i="2" s="1"/>
  <c r="Y408" i="2" a="1"/>
  <c r="Y408" i="2" s="1"/>
  <c r="Z402" i="2" a="1"/>
  <c r="Z402" i="2" s="1"/>
  <c r="Z398" i="2" a="1"/>
  <c r="Z398" i="2" s="1"/>
  <c r="X393" i="2" a="1"/>
  <c r="X393" i="2" s="1"/>
  <c r="AA387" i="2" a="1"/>
  <c r="AA387" i="2" s="1"/>
  <c r="Z382" i="2" a="1"/>
  <c r="Z382" i="2" s="1"/>
  <c r="Z376" i="2" a="1"/>
  <c r="Z376" i="2" s="1"/>
  <c r="X370" i="2" a="1"/>
  <c r="X370" i="2" s="1"/>
  <c r="AA361" i="2" a="1"/>
  <c r="AA361" i="2" s="1"/>
  <c r="X354" i="2" a="1"/>
  <c r="X354" i="2" s="1"/>
  <c r="Z345" i="2" a="1"/>
  <c r="Z345" i="2" s="1"/>
  <c r="Z341" i="2" a="1"/>
  <c r="Z341" i="2" s="1"/>
  <c r="Y329" i="2" a="1"/>
  <c r="Y329" i="2" s="1"/>
  <c r="X327" i="2" a="1"/>
  <c r="X327" i="2" s="1"/>
  <c r="Z322" i="2" a="1"/>
  <c r="Z322" i="2" s="1"/>
  <c r="Y308" i="2" a="1"/>
  <c r="Y308" i="2" s="1"/>
  <c r="Z299" i="2" a="1"/>
  <c r="Z299" i="2" s="1"/>
  <c r="W293" i="2" a="1"/>
  <c r="W293" i="2" s="1"/>
  <c r="Z289" i="2" a="1"/>
  <c r="Z289" i="2" s="1"/>
  <c r="Y282" i="2" a="1"/>
  <c r="Y282" i="2" s="1"/>
  <c r="Y267" i="2" a="1"/>
  <c r="Y267" i="2" s="1"/>
  <c r="Y262" i="2" a="1"/>
  <c r="Y262" i="2" s="1"/>
  <c r="Z256" i="2" a="1"/>
  <c r="Z256" i="2" s="1"/>
  <c r="Y249" i="2" a="1"/>
  <c r="Y249" i="2" s="1"/>
  <c r="AA239" i="2" a="1"/>
  <c r="AA239" i="2" s="1"/>
  <c r="X235" i="2" a="1"/>
  <c r="X235" i="2" s="1"/>
  <c r="Y224" i="2" a="1"/>
  <c r="Y224" i="2" s="1"/>
  <c r="AA215" i="2" a="1"/>
  <c r="AA215" i="2" s="1"/>
  <c r="Y203" i="2" a="1"/>
  <c r="Y203" i="2" s="1"/>
  <c r="X193" i="2" a="1"/>
  <c r="X193" i="2" s="1"/>
  <c r="Z188" i="2" a="1"/>
  <c r="Z188" i="2" s="1"/>
  <c r="X185" i="2" a="1"/>
  <c r="X185" i="2" s="1"/>
  <c r="X175" i="2" a="1"/>
  <c r="X175" i="2" s="1"/>
  <c r="AA168" i="2" a="1"/>
  <c r="AA168" i="2" s="1"/>
  <c r="X162" i="2" a="1"/>
  <c r="X162" i="2" s="1"/>
  <c r="Y157" i="2" a="1"/>
  <c r="Y157" i="2" s="1"/>
  <c r="X147" i="2" a="1"/>
  <c r="X147" i="2" s="1"/>
  <c r="V142" i="2" a="1"/>
  <c r="V142" i="2" s="1"/>
  <c r="AA132" i="2" a="1"/>
  <c r="AA132" i="2" s="1"/>
  <c r="Y122" i="2" a="1"/>
  <c r="Y122" i="2" s="1"/>
  <c r="AA116" i="2" a="1"/>
  <c r="AA116" i="2" s="1"/>
  <c r="Z111" i="2" a="1"/>
  <c r="Z111" i="2" s="1"/>
  <c r="AA102" i="2" a="1"/>
  <c r="AA102" i="2" s="1"/>
  <c r="Z99" i="2" a="1"/>
  <c r="Z99" i="2" s="1"/>
  <c r="AA85" i="2" a="1"/>
  <c r="AA85" i="2" s="1"/>
  <c r="Y1061" i="2" a="1"/>
  <c r="Y1061" i="2" s="1"/>
  <c r="Y955" i="2" a="1"/>
  <c r="Y955" i="2" s="1"/>
  <c r="Z935" i="2" a="1"/>
  <c r="Z935" i="2" s="1"/>
  <c r="V913" i="2" a="1"/>
  <c r="V913" i="2" s="1"/>
  <c r="Z896" i="2" a="1"/>
  <c r="Z896" i="2" s="1"/>
  <c r="X878" i="2" a="1"/>
  <c r="X878" i="2" s="1"/>
  <c r="Z872" i="2" a="1"/>
  <c r="Z872" i="2" s="1"/>
  <c r="AA844" i="2" a="1"/>
  <c r="AA844" i="2" s="1"/>
  <c r="AA840" i="2" a="1"/>
  <c r="AA840" i="2" s="1"/>
  <c r="Y832" i="2" a="1"/>
  <c r="Y832" i="2" s="1"/>
  <c r="Z827" i="2" a="1"/>
  <c r="Z827" i="2" s="1"/>
  <c r="X821" i="2" a="1"/>
  <c r="X821" i="2" s="1"/>
  <c r="X811" i="2" a="1"/>
  <c r="X811" i="2" s="1"/>
  <c r="Y804" i="2" a="1"/>
  <c r="Y804" i="2" s="1"/>
  <c r="X796" i="2" a="1"/>
  <c r="X796" i="2" s="1"/>
  <c r="Y787" i="2" a="1"/>
  <c r="Y787" i="2" s="1"/>
  <c r="Z781" i="2" a="1"/>
  <c r="Z781" i="2" s="1"/>
  <c r="X777" i="2" a="1"/>
  <c r="X777" i="2" s="1"/>
  <c r="W768" i="2" a="1"/>
  <c r="W768" i="2" s="1"/>
  <c r="X763" i="2" a="1"/>
  <c r="X763" i="2" s="1"/>
  <c r="Z741" i="2" a="1"/>
  <c r="Z741" i="2" s="1"/>
  <c r="X734" i="2" a="1"/>
  <c r="X734" i="2" s="1"/>
  <c r="Y729" i="2" a="1"/>
  <c r="Y729" i="2" s="1"/>
  <c r="X726" i="2" a="1"/>
  <c r="X726" i="2" s="1"/>
  <c r="Y723" i="2" a="1"/>
  <c r="Y723" i="2" s="1"/>
  <c r="Z692" i="2" a="1"/>
  <c r="Z692" i="2" s="1"/>
  <c r="Y680" i="2" a="1"/>
  <c r="Y680" i="2" s="1"/>
  <c r="AA670" i="2" a="1"/>
  <c r="AA670" i="2" s="1"/>
  <c r="Z654" i="2" a="1"/>
  <c r="Z654" i="2" s="1"/>
  <c r="Z651" i="2" a="1"/>
  <c r="Z651" i="2" s="1"/>
  <c r="W644" i="2" a="1"/>
  <c r="W644" i="2" s="1"/>
  <c r="AA624" i="2" a="1"/>
  <c r="AA624" i="2" s="1"/>
  <c r="V612" i="2" a="1"/>
  <c r="V612" i="2" s="1"/>
  <c r="Z599" i="2" a="1"/>
  <c r="Z599" i="2" s="1"/>
  <c r="AA588" i="2" a="1"/>
  <c r="AA588" i="2" s="1"/>
  <c r="X586" i="2" a="1"/>
  <c r="X586" i="2" s="1"/>
  <c r="Y577" i="2" a="1"/>
  <c r="Y577" i="2" s="1"/>
  <c r="Y565" i="2" a="1"/>
  <c r="Y565" i="2" s="1"/>
  <c r="Y557" i="2" a="1"/>
  <c r="Y557" i="2" s="1"/>
  <c r="X546" i="2" a="1"/>
  <c r="X546" i="2" s="1"/>
  <c r="X533" i="2" a="1"/>
  <c r="X533" i="2" s="1"/>
  <c r="X529" i="2" a="1"/>
  <c r="X529" i="2" s="1"/>
  <c r="AA519" i="2" a="1"/>
  <c r="AA519" i="2" s="1"/>
  <c r="X514" i="2" a="1"/>
  <c r="X514" i="2" s="1"/>
  <c r="AA504" i="2" a="1"/>
  <c r="AA504" i="2" s="1"/>
  <c r="Y501" i="2" a="1"/>
  <c r="Y501" i="2" s="1"/>
  <c r="Y484" i="2" a="1"/>
  <c r="Y484" i="2" s="1"/>
  <c r="X482" i="2" a="1"/>
  <c r="X482" i="2" s="1"/>
  <c r="Z475" i="2" a="1"/>
  <c r="Z475" i="2" s="1"/>
  <c r="Y469" i="2" a="1"/>
  <c r="Y469" i="2" s="1"/>
  <c r="V463" i="2" a="1"/>
  <c r="V463" i="2" s="1"/>
  <c r="Y458" i="2" a="1"/>
  <c r="Y458" i="2" s="1"/>
  <c r="X453" i="2" a="1"/>
  <c r="X453" i="2" s="1"/>
  <c r="V441" i="2" a="1"/>
  <c r="V441" i="2" s="1"/>
  <c r="Z438" i="2" a="1"/>
  <c r="Z438" i="2" s="1"/>
  <c r="AA427" i="2" a="1"/>
  <c r="AA427" i="2" s="1"/>
  <c r="Z425" i="2" a="1"/>
  <c r="Z425" i="2" s="1"/>
  <c r="Y420" i="2" a="1"/>
  <c r="Y420" i="2" s="1"/>
  <c r="Y411" i="2" a="1"/>
  <c r="Y411" i="2" s="1"/>
  <c r="AA407" i="2" a="1"/>
  <c r="AA407" i="2" s="1"/>
  <c r="X401" i="2" a="1"/>
  <c r="X401" i="2" s="1"/>
  <c r="AA392" i="2" a="1"/>
  <c r="AA392" i="2" s="1"/>
  <c r="V386" i="2" a="1"/>
  <c r="V386" i="2" s="1"/>
  <c r="W380" i="2" a="1"/>
  <c r="W380" i="2" s="1"/>
  <c r="AA375" i="2" a="1"/>
  <c r="AA375" i="2" s="1"/>
  <c r="V369" i="2" a="1"/>
  <c r="V369" i="2" s="1"/>
  <c r="X348" i="2" a="1"/>
  <c r="X348" i="2" s="1"/>
  <c r="AA337" i="2" a="1"/>
  <c r="AA337" i="2" s="1"/>
  <c r="Y328" i="2" a="1"/>
  <c r="Y328" i="2" s="1"/>
  <c r="AA325" i="2" a="1"/>
  <c r="AA325" i="2" s="1"/>
  <c r="Y321" i="2" a="1"/>
  <c r="Y321" i="2" s="1"/>
  <c r="Y313" i="2" a="1"/>
  <c r="Y313" i="2" s="1"/>
  <c r="AA307" i="2" a="1"/>
  <c r="AA307" i="2" s="1"/>
  <c r="AA304" i="2" a="1"/>
  <c r="AA304" i="2" s="1"/>
  <c r="Y287" i="2" a="1"/>
  <c r="Y287" i="2" s="1"/>
  <c r="Y281" i="2" a="1"/>
  <c r="Y281" i="2" s="1"/>
  <c r="Y275" i="2" a="1"/>
  <c r="Y275" i="2" s="1"/>
  <c r="AA266" i="2" a="1"/>
  <c r="AA266" i="2" s="1"/>
  <c r="Y255" i="2" a="1"/>
  <c r="Y255" i="2" s="1"/>
  <c r="X230" i="2" a="1"/>
  <c r="X230" i="2" s="1"/>
  <c r="AA221" i="2" a="1"/>
  <c r="AA221" i="2" s="1"/>
  <c r="Y214" i="2" a="1"/>
  <c r="Y214" i="2" s="1"/>
  <c r="X209" i="2" a="1"/>
  <c r="X209" i="2" s="1"/>
  <c r="Y199" i="2" a="1"/>
  <c r="Y199" i="2" s="1"/>
  <c r="Z192" i="2" a="1"/>
  <c r="Z192" i="2" s="1"/>
  <c r="AA177" i="2" a="1"/>
  <c r="AA177" i="2" s="1"/>
  <c r="AA161" i="2" a="1"/>
  <c r="AA161" i="2" s="1"/>
  <c r="AA156" i="2" a="1"/>
  <c r="AA156" i="2" s="1"/>
  <c r="X151" i="2" a="1"/>
  <c r="X151" i="2" s="1"/>
  <c r="X142" i="2" a="1"/>
  <c r="X142" i="2" s="1"/>
  <c r="Z121" i="2" a="1"/>
  <c r="Z121" i="2" s="1"/>
  <c r="Y110" i="2" a="1"/>
  <c r="Y110" i="2" s="1"/>
  <c r="W98" i="2" a="1"/>
  <c r="W98" i="2" s="1"/>
  <c r="Y91" i="2" a="1"/>
  <c r="Y91" i="2" s="1"/>
  <c r="AA84" i="2" a="1"/>
  <c r="AA84" i="2" s="1"/>
  <c r="W1962" i="2" a="1"/>
  <c r="W1962" i="2" s="1"/>
  <c r="X1922" i="2" a="1"/>
  <c r="X1922" i="2" s="1"/>
  <c r="O1922" i="2" a="1"/>
  <c r="O1922" i="2" s="1"/>
  <c r="Z1898" i="2" a="1"/>
  <c r="Z1898" i="2" s="1"/>
  <c r="X1898" i="2" a="1"/>
  <c r="X1898" i="2" s="1"/>
  <c r="Y1858" i="2" a="1"/>
  <c r="Y1858" i="2" s="1"/>
  <c r="Y1818" i="2" a="1"/>
  <c r="Y1818" i="2" s="1"/>
  <c r="X1786" i="2" a="1"/>
  <c r="X1786" i="2" s="1"/>
  <c r="R1786" i="2" a="1"/>
  <c r="R1786" i="2" s="1"/>
  <c r="AB1786" i="2" s="1"/>
  <c r="W1754" i="2" a="1"/>
  <c r="W1754" i="2" s="1"/>
  <c r="Z1754" i="2" a="1"/>
  <c r="Z1754" i="2" s="1"/>
  <c r="O1754" i="2" a="1"/>
  <c r="O1754" i="2" s="1"/>
  <c r="L1754" i="2" a="1"/>
  <c r="L1754" i="2" s="1"/>
  <c r="K1714" i="2" a="1"/>
  <c r="K1714" i="2" s="1"/>
  <c r="Q1714" i="2" a="1"/>
  <c r="Q1714" i="2" s="1"/>
  <c r="X1714" i="2" a="1"/>
  <c r="X1714" i="2" s="1"/>
  <c r="J1682" i="2" a="1"/>
  <c r="J1682" i="2" s="1"/>
  <c r="N1682" i="2" a="1"/>
  <c r="N1682" i="2" s="1"/>
  <c r="AA1682" i="2" a="1"/>
  <c r="AA1682" i="2" s="1"/>
  <c r="U1658" i="2" a="1"/>
  <c r="U1658" i="2" s="1"/>
  <c r="M1658" i="2" a="1"/>
  <c r="M1658" i="2" s="1"/>
  <c r="K1658" i="2" a="1"/>
  <c r="K1658" i="2" s="1"/>
  <c r="Z1658" i="2" a="1"/>
  <c r="Z1658" i="2" s="1"/>
  <c r="Q1618" i="2" a="1"/>
  <c r="Q1618" i="2" s="1"/>
  <c r="N1618" i="2" a="1"/>
  <c r="N1618" i="2" s="1"/>
  <c r="X1618" i="2" a="1"/>
  <c r="X1618" i="2" s="1"/>
  <c r="Y1618" i="2" a="1"/>
  <c r="Y1618" i="2" s="1"/>
  <c r="X1538" i="2" a="1"/>
  <c r="X1538" i="2" s="1"/>
  <c r="V1538" i="2" a="1"/>
  <c r="V1538" i="2" s="1"/>
  <c r="X1490" i="2" a="1"/>
  <c r="X1490" i="2" s="1"/>
  <c r="AA1450" i="2" a="1"/>
  <c r="AA1450" i="2" s="1"/>
  <c r="J1434" i="2" a="1"/>
  <c r="J1434" i="2" s="1"/>
  <c r="Y1434" i="2" a="1"/>
  <c r="Y1434" i="2" s="1"/>
  <c r="Z1418" i="2" a="1"/>
  <c r="Z1418" i="2" s="1"/>
  <c r="Y1418" i="2" a="1"/>
  <c r="Y1418" i="2" s="1"/>
  <c r="J1418" i="2" a="1"/>
  <c r="J1418" i="2" s="1"/>
  <c r="Z1370" i="2" a="1"/>
  <c r="Z1370" i="2" s="1"/>
  <c r="L1250" i="2" a="1"/>
  <c r="L1250" i="2" s="1"/>
  <c r="R1234" i="2" a="1"/>
  <c r="R1234" i="2" s="1"/>
  <c r="AB1234" i="2" s="1"/>
  <c r="M1234" i="2" a="1"/>
  <c r="M1234" i="2" s="1"/>
  <c r="X1234" i="2" a="1"/>
  <c r="X1234" i="2" s="1"/>
  <c r="X1210" i="2" a="1"/>
  <c r="X1210" i="2" s="1"/>
  <c r="Z1210" i="2" a="1"/>
  <c r="Z1210" i="2" s="1"/>
  <c r="T1186" i="2" a="1"/>
  <c r="T1186" i="2" s="1"/>
  <c r="P1186" i="2" a="1"/>
  <c r="P1186" i="2" s="1"/>
  <c r="L1154" i="2" a="1"/>
  <c r="L1154" i="2" s="1"/>
  <c r="X1154" i="2" a="1"/>
  <c r="X1154" i="2" s="1"/>
  <c r="X1122" i="2" a="1"/>
  <c r="X1122" i="2" s="1"/>
  <c r="M1018" i="2" a="1"/>
  <c r="M1018" i="2" s="1"/>
  <c r="Z994" i="2" a="1"/>
  <c r="Z994" i="2" s="1"/>
  <c r="Y994" i="2" a="1"/>
  <c r="Y994" i="2" s="1"/>
  <c r="S954" i="2" a="1"/>
  <c r="S954" i="2" s="1"/>
  <c r="Z954" i="2" a="1"/>
  <c r="Z954" i="2" s="1"/>
  <c r="Y922" i="2" a="1"/>
  <c r="Y922" i="2" s="1"/>
  <c r="N914" i="2" a="1"/>
  <c r="N914" i="2" s="1"/>
  <c r="AA914" i="2" a="1"/>
  <c r="AA914" i="2" s="1"/>
  <c r="Y882" i="2" a="1"/>
  <c r="Y882" i="2" s="1"/>
  <c r="J882" i="2" a="1"/>
  <c r="J882" i="2" s="1"/>
  <c r="K874" i="2" a="1"/>
  <c r="K874" i="2" s="1"/>
  <c r="Z874" i="2" a="1"/>
  <c r="Z874" i="2" s="1"/>
  <c r="X834" i="2" a="1"/>
  <c r="X834" i="2" s="1"/>
  <c r="AA794" i="2" a="1"/>
  <c r="AA794" i="2" s="1"/>
  <c r="J770" i="2" a="1"/>
  <c r="J770" i="2" s="1"/>
  <c r="AC770" i="2" s="1"/>
  <c r="AA770" i="2" a="1"/>
  <c r="AA770" i="2" s="1"/>
  <c r="Z730" i="2" a="1"/>
  <c r="Z730" i="2" s="1"/>
  <c r="T674" i="2" a="1"/>
  <c r="T674" i="2" s="1"/>
  <c r="W626" i="2" a="1"/>
  <c r="W626" i="2" s="1"/>
  <c r="Z10" i="2" a="1"/>
  <c r="Z10" i="2" s="1"/>
  <c r="X23" i="2" a="1"/>
  <c r="X23" i="2" s="1"/>
  <c r="T38" i="2" a="1"/>
  <c r="T38" i="2" s="1"/>
  <c r="Y53" i="2" a="1"/>
  <c r="Y53" i="2" s="1"/>
  <c r="X71" i="2" a="1"/>
  <c r="X71" i="2" s="1"/>
  <c r="Z115" i="2" a="1"/>
  <c r="Z115" i="2" s="1"/>
  <c r="R176" i="2" a="1"/>
  <c r="R176" i="2" s="1"/>
  <c r="AB176" i="2" s="1"/>
  <c r="O265" i="2" a="1"/>
  <c r="O265" i="2" s="1"/>
  <c r="J360" i="2" a="1"/>
  <c r="J360" i="2" s="1"/>
  <c r="W545" i="2" a="1"/>
  <c r="W545" i="2" s="1"/>
  <c r="X11" i="2" a="1"/>
  <c r="X11" i="2" s="1"/>
  <c r="U38" i="2" a="1"/>
  <c r="U38" i="2" s="1"/>
  <c r="X66" i="2" a="1"/>
  <c r="X66" i="2" s="1"/>
  <c r="O140" i="2" a="1"/>
  <c r="O140" i="2" s="1"/>
  <c r="Z201" i="2" a="1"/>
  <c r="Z201" i="2" s="1"/>
  <c r="Z270" i="2" a="1"/>
  <c r="Z270" i="2" s="1"/>
  <c r="Q342" i="2" a="1"/>
  <c r="Q342" i="2" s="1"/>
  <c r="Y424" i="2" a="1"/>
  <c r="Y424" i="2" s="1"/>
  <c r="Z474" i="2" a="1"/>
  <c r="Z474" i="2" s="1"/>
  <c r="Y527" i="2" a="1"/>
  <c r="Y527" i="2" s="1"/>
  <c r="N570" i="2" a="1"/>
  <c r="N570" i="2" s="1"/>
  <c r="T628" i="2" a="1"/>
  <c r="T628" i="2" s="1"/>
  <c r="U717" i="2" a="1"/>
  <c r="U717" i="2" s="1"/>
  <c r="S865" i="2" a="1"/>
  <c r="S865" i="2" s="1"/>
  <c r="Z12" i="2" a="1"/>
  <c r="Z12" i="2" s="1"/>
  <c r="Z43" i="2" a="1"/>
  <c r="Z43" i="2" s="1"/>
  <c r="Z67" i="2" a="1"/>
  <c r="Z67" i="2" s="1"/>
  <c r="T120" i="2" a="1"/>
  <c r="T120" i="2" s="1"/>
  <c r="Y202" i="2" a="1"/>
  <c r="Y202" i="2" s="1"/>
  <c r="O293" i="2" a="1"/>
  <c r="O293" i="2" s="1"/>
  <c r="K363" i="2" a="1"/>
  <c r="K363" i="2" s="1"/>
  <c r="O452" i="2" a="1"/>
  <c r="O452" i="2" s="1"/>
  <c r="L653" i="2" a="1"/>
  <c r="L653" i="2" s="1"/>
  <c r="V733" i="2" a="1"/>
  <c r="V733" i="2" s="1"/>
  <c r="Q913" i="2" a="1"/>
  <c r="Q913" i="2" s="1"/>
  <c r="X13" i="2" a="1"/>
  <c r="X13" i="2" s="1"/>
  <c r="Y29" i="2" a="1"/>
  <c r="Y29" i="2" s="1"/>
  <c r="Z35" i="2" a="1"/>
  <c r="Z35" i="2" s="1"/>
  <c r="Z40" i="2" a="1"/>
  <c r="Z40" i="2" s="1"/>
  <c r="Y45" i="2" a="1"/>
  <c r="Y45" i="2" s="1"/>
  <c r="Y49" i="2" a="1"/>
  <c r="Y49" i="2" s="1"/>
  <c r="X55" i="2" a="1"/>
  <c r="X55" i="2" s="1"/>
  <c r="Y61" i="2" a="1"/>
  <c r="Y61" i="2" s="1"/>
  <c r="AA69" i="2" a="1"/>
  <c r="AA69" i="2" s="1"/>
  <c r="Z75" i="2" a="1"/>
  <c r="Z75" i="2" s="1"/>
  <c r="X83" i="2" a="1"/>
  <c r="X83" i="2" s="1"/>
  <c r="X106" i="2" a="1"/>
  <c r="X106" i="2" s="1"/>
  <c r="X125" i="2" a="1"/>
  <c r="X125" i="2" s="1"/>
  <c r="T145" i="2" a="1"/>
  <c r="T145" i="2" s="1"/>
  <c r="Z167" i="2" a="1"/>
  <c r="Z167" i="2" s="1"/>
  <c r="X188" i="2" a="1"/>
  <c r="X188" i="2" s="1"/>
  <c r="X208" i="2" a="1"/>
  <c r="X208" i="2" s="1"/>
  <c r="Y229" i="2" a="1"/>
  <c r="Y229" i="2" s="1"/>
  <c r="O255" i="2" a="1"/>
  <c r="O255" i="2" s="1"/>
  <c r="R274" i="2" a="1"/>
  <c r="R274" i="2" s="1"/>
  <c r="AB274" i="2" s="1"/>
  <c r="P297" i="2" a="1"/>
  <c r="P297" i="2" s="1"/>
  <c r="Z315" i="2" a="1"/>
  <c r="Z315" i="2" s="1"/>
  <c r="M332" i="2" a="1"/>
  <c r="M332" i="2" s="1"/>
  <c r="Q346" i="2" a="1"/>
  <c r="Q346" i="2" s="1"/>
  <c r="X369" i="2" a="1"/>
  <c r="X369" i="2" s="1"/>
  <c r="Y391" i="2" a="1"/>
  <c r="Y391" i="2" s="1"/>
  <c r="Z426" i="2" a="1"/>
  <c r="Z426" i="2" s="1"/>
  <c r="Z441" i="2" a="1"/>
  <c r="Z441" i="2" s="1"/>
  <c r="AA458" i="2" a="1"/>
  <c r="AA458" i="2" s="1"/>
  <c r="Z478" i="2" a="1"/>
  <c r="Z478" i="2" s="1"/>
  <c r="Y492" i="2" a="1"/>
  <c r="Y492" i="2" s="1"/>
  <c r="M513" i="2" a="1"/>
  <c r="M513" i="2" s="1"/>
  <c r="Z532" i="2" a="1"/>
  <c r="Z532" i="2" s="1"/>
  <c r="P556" i="2" a="1"/>
  <c r="P556" i="2" s="1"/>
  <c r="T576" i="2" a="1"/>
  <c r="T576" i="2" s="1"/>
  <c r="X594" i="2" a="1"/>
  <c r="X594" i="2" s="1"/>
  <c r="M611" i="2" a="1"/>
  <c r="M611" i="2" s="1"/>
  <c r="X639" i="2" a="1"/>
  <c r="X639" i="2" s="1"/>
  <c r="Y660" i="2" a="1"/>
  <c r="Y660" i="2" s="1"/>
  <c r="Y679" i="2" a="1"/>
  <c r="Y679" i="2" s="1"/>
  <c r="W699" i="2" a="1"/>
  <c r="W699" i="2" s="1"/>
  <c r="R723" i="2" a="1"/>
  <c r="R723" i="2" s="1"/>
  <c r="AB723" i="2" s="1"/>
  <c r="P740" i="2" a="1"/>
  <c r="P740" i="2" s="1"/>
  <c r="W780" i="2" a="1"/>
  <c r="W780" i="2" s="1"/>
  <c r="O804" i="2" a="1"/>
  <c r="O804" i="2" s="1"/>
  <c r="J827" i="2" a="1"/>
  <c r="J827" i="2" s="1"/>
  <c r="K871" i="2" a="1"/>
  <c r="K871" i="2" s="1"/>
  <c r="J935" i="2" a="1"/>
  <c r="J935" i="2" s="1"/>
  <c r="X1057" i="2" a="1"/>
  <c r="X1057" i="2" s="1"/>
  <c r="N1312" i="2" a="1"/>
  <c r="N1312" i="2" s="1"/>
  <c r="W2024" i="2" a="1"/>
  <c r="W2024" i="2" s="1"/>
  <c r="O2024" i="2" a="1"/>
  <c r="O2024" i="2" s="1"/>
  <c r="X1954" i="2" a="1"/>
  <c r="X1954" i="2" s="1"/>
  <c r="X1890" i="2" a="1"/>
  <c r="X1890" i="2" s="1"/>
  <c r="AA1834" i="2" a="1"/>
  <c r="AA1834" i="2" s="1"/>
  <c r="L1778" i="2" a="1"/>
  <c r="L1778" i="2" s="1"/>
  <c r="AA1722" i="2" a="1"/>
  <c r="AA1722" i="2" s="1"/>
  <c r="X1698" i="2" a="1"/>
  <c r="X1698" i="2" s="1"/>
  <c r="R1698" i="2" a="1"/>
  <c r="R1698" i="2" s="1"/>
  <c r="AB1698" i="2" s="1"/>
  <c r="N1698" i="2" a="1"/>
  <c r="N1698" i="2" s="1"/>
  <c r="V1698" i="2" a="1"/>
  <c r="V1698" i="2" s="1"/>
  <c r="M1698" i="2" a="1"/>
  <c r="M1698" i="2" s="1"/>
  <c r="X1642" i="2" a="1"/>
  <c r="X1642" i="2" s="1"/>
  <c r="M1610" i="2" a="1"/>
  <c r="M1610" i="2" s="1"/>
  <c r="X1610" i="2" a="1"/>
  <c r="X1610" i="2" s="1"/>
  <c r="Y1610" i="2" a="1"/>
  <c r="Y1610" i="2" s="1"/>
  <c r="V1586" i="2" a="1"/>
  <c r="V1586" i="2" s="1"/>
  <c r="T1586" i="2" a="1"/>
  <c r="T1586" i="2" s="1"/>
  <c r="X1546" i="2" a="1"/>
  <c r="X1546" i="2" s="1"/>
  <c r="P1546" i="2" a="1"/>
  <c r="P1546" i="2" s="1"/>
  <c r="O1514" i="2" a="1"/>
  <c r="O1514" i="2" s="1"/>
  <c r="Y1514" i="2" a="1"/>
  <c r="Y1514" i="2" s="1"/>
  <c r="X1458" i="2" a="1"/>
  <c r="X1458" i="2" s="1"/>
  <c r="AA1386" i="2" a="1"/>
  <c r="AA1386" i="2" s="1"/>
  <c r="Z1338" i="2" a="1"/>
  <c r="Z1338" i="2" s="1"/>
  <c r="S1306" i="2" a="1"/>
  <c r="S1306" i="2" s="1"/>
  <c r="Z1306" i="2" a="1"/>
  <c r="Z1306" i="2" s="1"/>
  <c r="X1258" i="2" a="1"/>
  <c r="X1258" i="2" s="1"/>
  <c r="X1202" i="2" a="1"/>
  <c r="X1202" i="2" s="1"/>
  <c r="Z1106" i="2" a="1"/>
  <c r="Z1106" i="2" s="1"/>
  <c r="K1066" i="2" a="1"/>
  <c r="K1066" i="2" s="1"/>
  <c r="S1066" i="2" a="1"/>
  <c r="S1066" i="2" s="1"/>
  <c r="N1002" i="2" a="1"/>
  <c r="N1002" i="2" s="1"/>
  <c r="V1002" i="2" a="1"/>
  <c r="V1002" i="2" s="1"/>
  <c r="Y930" i="2" a="1"/>
  <c r="Y930" i="2" s="1"/>
  <c r="Y890" i="2" a="1"/>
  <c r="Y890" i="2" s="1"/>
  <c r="K850" i="2" a="1"/>
  <c r="K850" i="2" s="1"/>
  <c r="Z818" i="2" a="1"/>
  <c r="Z818" i="2" s="1"/>
  <c r="AA746" i="2" a="1"/>
  <c r="AA746" i="2" s="1"/>
  <c r="R746" i="2" a="1"/>
  <c r="R746" i="2" s="1"/>
  <c r="N746" i="2" a="1"/>
  <c r="N746" i="2" s="1"/>
  <c r="X746" i="2" a="1"/>
  <c r="X746" i="2" s="1"/>
  <c r="Z722" i="2" a="1"/>
  <c r="Z722" i="2" s="1"/>
  <c r="X690" i="2" a="1"/>
  <c r="X690" i="2" s="1"/>
  <c r="X658" i="2" a="1"/>
  <c r="X658" i="2" s="1"/>
  <c r="X618" i="2" a="1"/>
  <c r="X618" i="2" s="1"/>
  <c r="X16" i="2" a="1"/>
  <c r="X16" i="2" s="1"/>
  <c r="X31" i="2" a="1"/>
  <c r="X31" i="2" s="1"/>
  <c r="T47" i="2" a="1"/>
  <c r="T47" i="2" s="1"/>
  <c r="Y57" i="2" a="1"/>
  <c r="Y57" i="2" s="1"/>
  <c r="Z79" i="2" a="1"/>
  <c r="Z79" i="2" s="1"/>
  <c r="AA136" i="2" a="1"/>
  <c r="AA136" i="2" s="1"/>
  <c r="U198" i="2" a="1"/>
  <c r="U198" i="2" s="1"/>
  <c r="Z239" i="2" a="1"/>
  <c r="Z239" i="2" s="1"/>
  <c r="Y324" i="2" a="1"/>
  <c r="Y324" i="2" s="1"/>
  <c r="M379" i="2" a="1"/>
  <c r="M379" i="2" s="1"/>
  <c r="AA420" i="2" a="1"/>
  <c r="AA420" i="2" s="1"/>
  <c r="X433" i="2" a="1"/>
  <c r="X433" i="2" s="1"/>
  <c r="Z468" i="2" a="1"/>
  <c r="Z468" i="2" s="1"/>
  <c r="P564" i="2" a="1"/>
  <c r="P564" i="2" s="1"/>
  <c r="X622" i="2" a="1"/>
  <c r="X622" i="2" s="1"/>
  <c r="T650" i="2" a="1"/>
  <c r="T650" i="2" s="1"/>
  <c r="N711" i="2" a="1"/>
  <c r="N711" i="2" s="1"/>
  <c r="O748" i="2" a="1"/>
  <c r="O748" i="2" s="1"/>
  <c r="X816" i="2" a="1"/>
  <c r="X816" i="2" s="1"/>
  <c r="X861" i="2" a="1"/>
  <c r="X861" i="2" s="1"/>
  <c r="O983" i="2" a="1"/>
  <c r="O983" i="2" s="1"/>
  <c r="S23" i="2" a="1"/>
  <c r="S23" i="2" s="1"/>
  <c r="Y32" i="2" a="1"/>
  <c r="Y32" i="2" s="1"/>
  <c r="X54" i="2" a="1"/>
  <c r="X54" i="2" s="1"/>
  <c r="Y72" i="2" a="1"/>
  <c r="Y72" i="2" s="1"/>
  <c r="Z102" i="2" a="1"/>
  <c r="Z102" i="2" s="1"/>
  <c r="Y160" i="2" a="1"/>
  <c r="Y160" i="2" s="1"/>
  <c r="AA224" i="2" a="1"/>
  <c r="AA224" i="2" s="1"/>
  <c r="M293" i="2" a="1"/>
  <c r="M293" i="2" s="1"/>
  <c r="X363" i="2" a="1"/>
  <c r="X363" i="2" s="1"/>
  <c r="M404" i="2" a="1"/>
  <c r="M404" i="2" s="1"/>
  <c r="AA451" i="2" a="1"/>
  <c r="AA451" i="2" s="1"/>
  <c r="Y507" i="2" a="1"/>
  <c r="Y507" i="2" s="1"/>
  <c r="X551" i="2" a="1"/>
  <c r="X551" i="2" s="1"/>
  <c r="Y588" i="2" a="1"/>
  <c r="Y588" i="2" s="1"/>
  <c r="AA652" i="2" a="1"/>
  <c r="AA652" i="2" s="1"/>
  <c r="Z776" i="2" a="1"/>
  <c r="Z776" i="2" s="1"/>
  <c r="J843" i="2" a="1"/>
  <c r="J843" i="2" s="1"/>
  <c r="Y1192" i="2" a="1"/>
  <c r="Y1192" i="2" s="1"/>
  <c r="AA23" i="2" a="1"/>
  <c r="AA23" i="2" s="1"/>
  <c r="Y33" i="2" a="1"/>
  <c r="Y33" i="2" s="1"/>
  <c r="R54" i="2" a="1"/>
  <c r="R54" i="2" s="1"/>
  <c r="AB54" i="2" s="1"/>
  <c r="Y73" i="2" a="1"/>
  <c r="Y73" i="2" s="1"/>
  <c r="R141" i="2" a="1"/>
  <c r="R141" i="2" s="1"/>
  <c r="AB141" i="2" s="1"/>
  <c r="M311" i="2" a="1"/>
  <c r="M311" i="2" s="1"/>
  <c r="N386" i="2" a="1"/>
  <c r="N386" i="2" s="1"/>
  <c r="Z437" i="2" a="1"/>
  <c r="Z437" i="2" s="1"/>
  <c r="AA508" i="2" a="1"/>
  <c r="AA508" i="2" s="1"/>
  <c r="X571" i="2" a="1"/>
  <c r="X571" i="2" s="1"/>
  <c r="Y629" i="2" a="1"/>
  <c r="Y629" i="2" s="1"/>
  <c r="Z719" i="2" a="1"/>
  <c r="Z719" i="2" s="1"/>
  <c r="S776" i="2" a="1"/>
  <c r="S776" i="2" s="1"/>
  <c r="Z843" i="2" a="1"/>
  <c r="Z843" i="2" s="1"/>
  <c r="J1023" i="2" a="1"/>
  <c r="J1023" i="2" s="1"/>
  <c r="X6" i="2" a="1"/>
  <c r="X6" i="2" s="1"/>
  <c r="Y20" i="2" a="1"/>
  <c r="Y20" i="2" s="1"/>
  <c r="X7" i="2" a="1"/>
  <c r="X7" i="2" s="1"/>
  <c r="M13" i="2" a="1"/>
  <c r="M13" i="2" s="1"/>
  <c r="Z21" i="2" a="1"/>
  <c r="Z21" i="2" s="1"/>
  <c r="AA25" i="2" a="1"/>
  <c r="AA25" i="2" s="1"/>
  <c r="X30" i="2" a="1"/>
  <c r="X30" i="2" s="1"/>
  <c r="X36" i="2" a="1"/>
  <c r="X36" i="2" s="1"/>
  <c r="Y41" i="2" a="1"/>
  <c r="Y41" i="2" s="1"/>
  <c r="X46" i="2" a="1"/>
  <c r="X46" i="2" s="1"/>
  <c r="Z50" i="2" a="1"/>
  <c r="Z50" i="2" s="1"/>
  <c r="X62" i="2" a="1"/>
  <c r="X62" i="2" s="1"/>
  <c r="AA76" i="2" a="1"/>
  <c r="AA76" i="2" s="1"/>
  <c r="U89" i="2" a="1"/>
  <c r="U89" i="2" s="1"/>
  <c r="T108" i="2" a="1"/>
  <c r="T108" i="2" s="1"/>
  <c r="Y149" i="2" a="1"/>
  <c r="Y149" i="2" s="1"/>
  <c r="Y172" i="2" a="1"/>
  <c r="Y172" i="2" s="1"/>
  <c r="J192" i="2" a="1"/>
  <c r="J192" i="2" s="1"/>
  <c r="V212" i="2" a="1"/>
  <c r="V212" i="2" s="1"/>
  <c r="U232" i="2" a="1"/>
  <c r="U232" i="2" s="1"/>
  <c r="X260" i="2" a="1"/>
  <c r="X260" i="2" s="1"/>
  <c r="T280" i="2" a="1"/>
  <c r="T280" i="2" s="1"/>
  <c r="P302" i="2" a="1"/>
  <c r="P302" i="2" s="1"/>
  <c r="Z319" i="2" a="1"/>
  <c r="Z319" i="2" s="1"/>
  <c r="J336" i="2" a="1"/>
  <c r="J336" i="2" s="1"/>
  <c r="N352" i="2" a="1"/>
  <c r="N352" i="2" s="1"/>
  <c r="X374" i="2" a="1"/>
  <c r="X374" i="2" s="1"/>
  <c r="P396" i="2" a="1"/>
  <c r="P396" i="2" s="1"/>
  <c r="U415" i="2" a="1"/>
  <c r="U415" i="2" s="1"/>
  <c r="T429" i="2" a="1"/>
  <c r="T429" i="2" s="1"/>
  <c r="M444" i="2" a="1"/>
  <c r="M444" i="2" s="1"/>
  <c r="O461" i="2" a="1"/>
  <c r="O461" i="2" s="1"/>
  <c r="S480" i="2" a="1"/>
  <c r="S480" i="2" s="1"/>
  <c r="N500" i="2" a="1"/>
  <c r="N500" i="2" s="1"/>
  <c r="S517" i="2" a="1"/>
  <c r="S517" i="2" s="1"/>
  <c r="S537" i="2" a="1"/>
  <c r="S537" i="2" s="1"/>
  <c r="P559" i="2" a="1"/>
  <c r="P559" i="2" s="1"/>
  <c r="R580" i="2" a="1"/>
  <c r="R580" i="2" s="1"/>
  <c r="AB580" i="2" s="1"/>
  <c r="Z598" i="2" a="1"/>
  <c r="Z598" i="2" s="1"/>
  <c r="Y617" i="2" a="1"/>
  <c r="Y617" i="2" s="1"/>
  <c r="J644" i="2" a="1"/>
  <c r="J644" i="2" s="1"/>
  <c r="X683" i="2" a="1"/>
  <c r="X683" i="2" s="1"/>
  <c r="K725" i="2" a="1"/>
  <c r="K725" i="2" s="1"/>
  <c r="Q745" i="2" a="1"/>
  <c r="Q745" i="2" s="1"/>
  <c r="Z768" i="2" a="1"/>
  <c r="Z768" i="2" s="1"/>
  <c r="X785" i="2" a="1"/>
  <c r="X785" i="2" s="1"/>
  <c r="M809" i="2" a="1"/>
  <c r="M809" i="2" s="1"/>
  <c r="X831" i="2" a="1"/>
  <c r="X831" i="2" s="1"/>
  <c r="Z853" i="2" a="1"/>
  <c r="Z853" i="2" s="1"/>
  <c r="X877" i="2" a="1"/>
  <c r="X877" i="2" s="1"/>
  <c r="X949" i="2" a="1"/>
  <c r="X949" i="2" s="1"/>
  <c r="Y1401" i="2" a="1"/>
  <c r="Y1401" i="2" s="1"/>
  <c r="S1862" i="2" a="1"/>
  <c r="S1862" i="2" s="1"/>
  <c r="Q1715" i="2" a="1"/>
  <c r="Q1715" i="2" s="1"/>
  <c r="N1445" i="2" a="1"/>
  <c r="N1445" i="2" s="1"/>
  <c r="K1428" i="2" a="1"/>
  <c r="K1428" i="2" s="1"/>
  <c r="S1415" i="2" a="1"/>
  <c r="S1415" i="2" s="1"/>
  <c r="N1368" i="2" a="1"/>
  <c r="N1368" i="2" s="1"/>
  <c r="K1350" i="2" a="1"/>
  <c r="K1350" i="2" s="1"/>
  <c r="R1304" i="2" a="1"/>
  <c r="R1304" i="2" s="1"/>
  <c r="AB1304" i="2" s="1"/>
  <c r="M1299" i="2" a="1"/>
  <c r="M1299" i="2" s="1"/>
  <c r="R1270" i="2" a="1"/>
  <c r="R1270" i="2" s="1"/>
  <c r="AB1270" i="2" s="1"/>
  <c r="M1263" i="2" a="1"/>
  <c r="M1263" i="2" s="1"/>
  <c r="K1251" i="2" a="1"/>
  <c r="K1251" i="2" s="1"/>
  <c r="R1237" i="2" a="1"/>
  <c r="R1237" i="2" s="1"/>
  <c r="AB1237" i="2" s="1"/>
  <c r="K1220" i="2" a="1"/>
  <c r="K1220" i="2" s="1"/>
  <c r="K1152" i="2" a="1"/>
  <c r="K1152" i="2" s="1"/>
  <c r="M1752" i="2" a="1"/>
  <c r="M1752" i="2" s="1"/>
  <c r="P1532" i="2" a="1"/>
  <c r="P1532" i="2" s="1"/>
  <c r="L1509" i="2" a="1"/>
  <c r="L1509" i="2" s="1"/>
  <c r="K1462" i="2" a="1"/>
  <c r="K1462" i="2" s="1"/>
  <c r="P1419" i="2" a="1"/>
  <c r="P1419" i="2" s="1"/>
  <c r="S1414" i="2" a="1"/>
  <c r="S1414" i="2" s="1"/>
  <c r="R1407" i="2" a="1"/>
  <c r="R1407" i="2" s="1"/>
  <c r="K1395" i="2" a="1"/>
  <c r="K1395" i="2" s="1"/>
  <c r="O1385" i="2" a="1"/>
  <c r="O1385" i="2" s="1"/>
  <c r="S1374" i="2" a="1"/>
  <c r="S1374" i="2" s="1"/>
  <c r="P1345" i="2" a="1"/>
  <c r="P1345" i="2" s="1"/>
  <c r="O1339" i="2" a="1"/>
  <c r="O1339" i="2" s="1"/>
  <c r="N1321" i="2" a="1"/>
  <c r="N1321" i="2" s="1"/>
  <c r="S1318" i="2" a="1"/>
  <c r="S1318" i="2" s="1"/>
  <c r="R1294" i="2" a="1"/>
  <c r="R1294" i="2" s="1"/>
  <c r="M1279" i="2" a="1"/>
  <c r="M1279" i="2" s="1"/>
  <c r="R1256" i="2" a="1"/>
  <c r="R1256" i="2" s="1"/>
  <c r="AB1256" i="2" s="1"/>
  <c r="M1243" i="2" a="1"/>
  <c r="M1243" i="2" s="1"/>
  <c r="R1205" i="2" a="1"/>
  <c r="R1205" i="2" s="1"/>
  <c r="AB1205" i="2" s="1"/>
  <c r="M1166" i="2" a="1"/>
  <c r="M1166" i="2" s="1"/>
  <c r="N1160" i="2" a="1"/>
  <c r="N1160" i="2" s="1"/>
  <c r="Q1155" i="2" a="1"/>
  <c r="Q1155" i="2" s="1"/>
  <c r="N1149" i="2" a="1"/>
  <c r="N1149" i="2" s="1"/>
  <c r="M1967" i="2" a="1"/>
  <c r="M1967" i="2" s="1"/>
  <c r="P1848" i="2" a="1"/>
  <c r="P1848" i="2" s="1"/>
  <c r="S1815" i="2" a="1"/>
  <c r="S1815" i="2" s="1"/>
  <c r="N1581" i="2" a="1"/>
  <c r="N1581" i="2" s="1"/>
  <c r="P1531" i="2" a="1"/>
  <c r="P1531" i="2" s="1"/>
  <c r="O1491" i="2" a="1"/>
  <c r="O1491" i="2" s="1"/>
  <c r="K1451" i="2" a="1"/>
  <c r="K1451" i="2" s="1"/>
  <c r="P1443" i="2" a="1"/>
  <c r="P1443" i="2" s="1"/>
  <c r="M1430" i="2" a="1"/>
  <c r="M1430" i="2" s="1"/>
  <c r="K1427" i="2" a="1"/>
  <c r="K1427" i="2" s="1"/>
  <c r="N1423" i="2" a="1"/>
  <c r="N1423" i="2" s="1"/>
  <c r="N1412" i="2" a="1"/>
  <c r="N1412" i="2" s="1"/>
  <c r="K1374" i="2" a="1"/>
  <c r="K1374" i="2" s="1"/>
  <c r="M1355" i="2" a="1"/>
  <c r="M1355" i="2" s="1"/>
  <c r="N1349" i="2" a="1"/>
  <c r="N1349" i="2" s="1"/>
  <c r="K1339" i="2" a="1"/>
  <c r="K1339" i="2" s="1"/>
  <c r="O1335" i="2" a="1"/>
  <c r="O1335" i="2" s="1"/>
  <c r="N1324" i="2" a="1"/>
  <c r="N1324" i="2" s="1"/>
  <c r="M1318" i="2" a="1"/>
  <c r="M1318" i="2" s="1"/>
  <c r="K1272" i="2" a="1"/>
  <c r="K1272" i="2" s="1"/>
  <c r="R1230" i="2" a="1"/>
  <c r="R1230" i="2" s="1"/>
  <c r="AB1230" i="2" s="1"/>
  <c r="O1175" i="2" a="1"/>
  <c r="O1175" i="2" s="1"/>
  <c r="K1884" i="2" a="1"/>
  <c r="K1884" i="2" s="1"/>
  <c r="O1808" i="2" a="1"/>
  <c r="O1808" i="2" s="1"/>
  <c r="M1737" i="2" a="1"/>
  <c r="M1737" i="2" s="1"/>
  <c r="Q1637" i="2" a="1"/>
  <c r="Q1637" i="2" s="1"/>
  <c r="Q1622" i="2" a="1"/>
  <c r="Q1622" i="2" s="1"/>
  <c r="O1529" i="2" a="1"/>
  <c r="O1529" i="2" s="1"/>
  <c r="P1516" i="2" a="1"/>
  <c r="P1516" i="2" s="1"/>
  <c r="M1422" i="2" a="1"/>
  <c r="M1422" i="2" s="1"/>
  <c r="K1379" i="2" a="1"/>
  <c r="K1379" i="2" s="1"/>
  <c r="R1377" i="2" a="1"/>
  <c r="R1377" i="2" s="1"/>
  <c r="AB1377" i="2" s="1"/>
  <c r="K1366" i="2" a="1"/>
  <c r="K1366" i="2" s="1"/>
  <c r="O1343" i="2" a="1"/>
  <c r="O1343" i="2" s="1"/>
  <c r="P1324" i="2" a="1"/>
  <c r="P1324" i="2" s="1"/>
  <c r="R1317" i="2" a="1"/>
  <c r="R1317" i="2" s="1"/>
  <c r="AB1317" i="2" s="1"/>
  <c r="S1264" i="2" a="1"/>
  <c r="S1264" i="2" s="1"/>
  <c r="N1253" i="2" a="1"/>
  <c r="N1253" i="2" s="1"/>
  <c r="P1236" i="2" a="1"/>
  <c r="P1236" i="2" s="1"/>
  <c r="Q1183" i="2" a="1"/>
  <c r="Q1183" i="2" s="1"/>
  <c r="K1179" i="2" a="1"/>
  <c r="K1179" i="2" s="1"/>
  <c r="P1168" i="2" a="1"/>
  <c r="P1168" i="2" s="1"/>
  <c r="L1909" i="2" a="1"/>
  <c r="L1909" i="2" s="1"/>
  <c r="M1805" i="2" a="1"/>
  <c r="M1805" i="2" s="1"/>
  <c r="P1764" i="2" a="1"/>
  <c r="P1764" i="2" s="1"/>
  <c r="M1661" i="2" a="1"/>
  <c r="M1661" i="2" s="1"/>
  <c r="R1572" i="2" a="1"/>
  <c r="R1572" i="2" s="1"/>
  <c r="AB1572" i="2" s="1"/>
  <c r="R1456" i="2" a="1"/>
  <c r="R1456" i="2" s="1"/>
  <c r="K1441" i="2" a="1"/>
  <c r="K1441" i="2" s="1"/>
  <c r="M1411" i="2" a="1"/>
  <c r="M1411" i="2" s="1"/>
  <c r="S1350" i="2" a="1"/>
  <c r="S1350" i="2" s="1"/>
  <c r="R1277" i="2" a="1"/>
  <c r="R1277" i="2" s="1"/>
  <c r="AB1277" i="2" s="1"/>
  <c r="Q1268" i="2" a="1"/>
  <c r="Q1268" i="2" s="1"/>
  <c r="K1264" i="2" a="1"/>
  <c r="K1264" i="2" s="1"/>
  <c r="K1260" i="2" a="1"/>
  <c r="K1260" i="2" s="1"/>
  <c r="M1239" i="2" a="1"/>
  <c r="M1239" i="2" s="1"/>
  <c r="S1231" i="2" a="1"/>
  <c r="S1231" i="2" s="1"/>
  <c r="M1212" i="2" a="1"/>
  <c r="M1212" i="2" s="1"/>
  <c r="K1183" i="2" a="1"/>
  <c r="K1183" i="2" s="1"/>
  <c r="K1621" i="2" a="1"/>
  <c r="K1621" i="2" s="1"/>
  <c r="R1528" i="2" a="1"/>
  <c r="R1528" i="2" s="1"/>
  <c r="AB1528" i="2" s="1"/>
  <c r="Q1416" i="2" a="1"/>
  <c r="Q1416" i="2" s="1"/>
  <c r="S1379" i="2" a="1"/>
  <c r="S1379" i="2" s="1"/>
  <c r="P1333" i="2" a="1"/>
  <c r="P1333" i="2" s="1"/>
  <c r="M1319" i="2" a="1"/>
  <c r="M1319" i="2" s="1"/>
  <c r="S1307" i="2" a="1"/>
  <c r="S1307" i="2" s="1"/>
  <c r="M1295" i="2" a="1"/>
  <c r="M1295" i="2" s="1"/>
  <c r="N1269" i="2" a="1"/>
  <c r="N1269" i="2" s="1"/>
  <c r="S1203" i="2" a="1"/>
  <c r="S1203" i="2" s="1"/>
  <c r="M1151" i="2" a="1"/>
  <c r="M1151" i="2" s="1"/>
  <c r="O1132" i="2" a="1"/>
  <c r="O1132" i="2" s="1"/>
  <c r="L1126" i="2" a="1"/>
  <c r="L1126" i="2" s="1"/>
  <c r="L1107" i="2" a="1"/>
  <c r="L1107" i="2" s="1"/>
  <c r="S1077" i="2" a="1"/>
  <c r="S1077" i="2" s="1"/>
  <c r="K1060" i="2" a="1"/>
  <c r="K1060" i="2" s="1"/>
  <c r="P1006" i="2" a="1"/>
  <c r="P1006" i="2" s="1"/>
  <c r="K943" i="2" a="1"/>
  <c r="K943" i="2" s="1"/>
  <c r="S921" i="2" a="1"/>
  <c r="S921" i="2" s="1"/>
  <c r="M910" i="2" a="1"/>
  <c r="M910" i="2" s="1"/>
  <c r="L894" i="2" a="1"/>
  <c r="L894" i="2" s="1"/>
  <c r="O888" i="2" a="1"/>
  <c r="O888" i="2" s="1"/>
  <c r="R1799" i="2" a="1"/>
  <c r="R1799" i="2" s="1"/>
  <c r="AB1799" i="2" s="1"/>
  <c r="S1366" i="2" a="1"/>
  <c r="S1366" i="2" s="1"/>
  <c r="N1353" i="2" a="1"/>
  <c r="N1353" i="2" s="1"/>
  <c r="O1331" i="2" a="1"/>
  <c r="O1331" i="2" s="1"/>
  <c r="R1293" i="2" a="1"/>
  <c r="R1293" i="2" s="1"/>
  <c r="AB1293" i="2" s="1"/>
  <c r="M1280" i="2" a="1"/>
  <c r="M1280" i="2" s="1"/>
  <c r="M1228" i="2" a="1"/>
  <c r="M1228" i="2" s="1"/>
  <c r="K1187" i="2" a="1"/>
  <c r="K1187" i="2" s="1"/>
  <c r="K1175" i="2" a="1"/>
  <c r="K1175" i="2" s="1"/>
  <c r="R1150" i="2" a="1"/>
  <c r="R1150" i="2" s="1"/>
  <c r="AB1150" i="2" s="1"/>
  <c r="R1123" i="2" a="1"/>
  <c r="R1123" i="2" s="1"/>
  <c r="AB1123" i="2" s="1"/>
  <c r="P1107" i="2" a="1"/>
  <c r="P1107" i="2" s="1"/>
  <c r="P1096" i="2" a="1"/>
  <c r="P1096" i="2" s="1"/>
  <c r="S1081" i="2" a="1"/>
  <c r="S1081" i="2" s="1"/>
  <c r="Q1077" i="2" a="1"/>
  <c r="Q1077" i="2" s="1"/>
  <c r="S1036" i="2" a="1"/>
  <c r="S1036" i="2" s="1"/>
  <c r="Q1025" i="2" a="1"/>
  <c r="Q1025" i="2" s="1"/>
  <c r="L1006" i="2" a="1"/>
  <c r="L1006" i="2" s="1"/>
  <c r="Q992" i="2" a="1"/>
  <c r="Q992" i="2" s="1"/>
  <c r="S984" i="2" a="1"/>
  <c r="S984" i="2" s="1"/>
  <c r="R977" i="2" a="1"/>
  <c r="R977" i="2" s="1"/>
  <c r="AB977" i="2" s="1"/>
  <c r="N974" i="2" a="1"/>
  <c r="N974" i="2" s="1"/>
  <c r="R969" i="2" a="1"/>
  <c r="R969" i="2" s="1"/>
  <c r="AB969" i="2" s="1"/>
  <c r="Q967" i="2" a="1"/>
  <c r="Q967" i="2" s="1"/>
  <c r="Q957" i="2" a="1"/>
  <c r="Q957" i="2" s="1"/>
  <c r="K934" i="2" a="1"/>
  <c r="K934" i="2" s="1"/>
  <c r="O925" i="2" a="1"/>
  <c r="O925" i="2" s="1"/>
  <c r="M921" i="2" a="1"/>
  <c r="M921" i="2" s="1"/>
  <c r="K916" i="2" a="1"/>
  <c r="K916" i="2" s="1"/>
  <c r="K910" i="2" a="1"/>
  <c r="K910" i="2" s="1"/>
  <c r="S905" i="2" a="1"/>
  <c r="S905" i="2" s="1"/>
  <c r="N887" i="2" a="1"/>
  <c r="N887" i="2" s="1"/>
  <c r="R1774" i="2" a="1"/>
  <c r="R1774" i="2" s="1"/>
  <c r="AE1774" i="2" s="1"/>
  <c r="N1639" i="2" a="1"/>
  <c r="N1639" i="2" s="1"/>
  <c r="L1430" i="2" a="1"/>
  <c r="L1430" i="2" s="1"/>
  <c r="M1278" i="2" a="1"/>
  <c r="M1278" i="2" s="1"/>
  <c r="S1167" i="2" a="1"/>
  <c r="S1167" i="2" s="1"/>
  <c r="M1144" i="2" a="1"/>
  <c r="M1144" i="2" s="1"/>
  <c r="O1125" i="2" a="1"/>
  <c r="O1125" i="2" s="1"/>
  <c r="K1096" i="2" a="1"/>
  <c r="K1096" i="2" s="1"/>
  <c r="P1091" i="2" a="1"/>
  <c r="P1091" i="2" s="1"/>
  <c r="M1081" i="2" a="1"/>
  <c r="M1081" i="2" s="1"/>
  <c r="M1077" i="2" a="1"/>
  <c r="M1077" i="2" s="1"/>
  <c r="P1072" i="2" a="1"/>
  <c r="P1072" i="2" s="1"/>
  <c r="S1065" i="2" a="1"/>
  <c r="S1065" i="2" s="1"/>
  <c r="M1056" i="2" a="1"/>
  <c r="M1056" i="2" s="1"/>
  <c r="P1052" i="2" a="1"/>
  <c r="P1052" i="2" s="1"/>
  <c r="O1039" i="2" a="1"/>
  <c r="O1039" i="2" s="1"/>
  <c r="O1036" i="2" a="1"/>
  <c r="O1036" i="2" s="1"/>
  <c r="M1025" i="2" a="1"/>
  <c r="M1025" i="2" s="1"/>
  <c r="N1009" i="2" a="1"/>
  <c r="N1009" i="2" s="1"/>
  <c r="K996" i="2" a="1"/>
  <c r="K996" i="2" s="1"/>
  <c r="R984" i="2" a="1"/>
  <c r="R984" i="2" s="1"/>
  <c r="AB984" i="2" s="1"/>
  <c r="N969" i="2" a="1"/>
  <c r="N969" i="2" s="1"/>
  <c r="M967" i="2" a="1"/>
  <c r="M967" i="2" s="1"/>
  <c r="N925" i="2" a="1"/>
  <c r="N925" i="2" s="1"/>
  <c r="Q1630" i="2" a="1"/>
  <c r="Q1630" i="2" s="1"/>
  <c r="M1453" i="2" a="1"/>
  <c r="M1453" i="2" s="1"/>
  <c r="O1350" i="2" a="1"/>
  <c r="O1350" i="2" s="1"/>
  <c r="M1155" i="2" a="1"/>
  <c r="M1155" i="2" s="1"/>
  <c r="R1136" i="2" a="1"/>
  <c r="R1136" i="2" s="1"/>
  <c r="AB1136" i="2" s="1"/>
  <c r="S991" i="2" a="1"/>
  <c r="S991" i="2" s="1"/>
  <c r="Q984" i="2" a="1"/>
  <c r="Q984" i="2" s="1"/>
  <c r="L981" i="2" a="1"/>
  <c r="L981" i="2" s="1"/>
  <c r="K976" i="2" a="1"/>
  <c r="K976" i="2" s="1"/>
  <c r="L956" i="2" a="1"/>
  <c r="L956" i="2" s="1"/>
  <c r="K937" i="2" a="1"/>
  <c r="K937" i="2" s="1"/>
  <c r="Q912" i="2" a="1"/>
  <c r="Q912" i="2" s="1"/>
  <c r="N1360" i="2" a="1"/>
  <c r="N1360" i="2" s="1"/>
  <c r="N1337" i="2" a="1"/>
  <c r="N1337" i="2" s="1"/>
  <c r="L1324" i="2" a="1"/>
  <c r="L1324" i="2" s="1"/>
  <c r="L1316" i="2" a="1"/>
  <c r="L1316" i="2" s="1"/>
  <c r="S1288" i="2" a="1"/>
  <c r="S1288" i="2" s="1"/>
  <c r="S1235" i="2" a="1"/>
  <c r="S1235" i="2" s="1"/>
  <c r="R1209" i="2" a="1"/>
  <c r="R1209" i="2" s="1"/>
  <c r="AB1209" i="2" s="1"/>
  <c r="M1195" i="2" a="1"/>
  <c r="M1195" i="2" s="1"/>
  <c r="Q1171" i="2" a="1"/>
  <c r="Q1171" i="2" s="1"/>
  <c r="R1128" i="2" a="1"/>
  <c r="R1128" i="2" s="1"/>
  <c r="AB1128" i="2" s="1"/>
  <c r="S1121" i="2" a="1"/>
  <c r="S1121" i="2" s="1"/>
  <c r="K1084" i="2" a="1"/>
  <c r="K1084" i="2" s="1"/>
  <c r="O1076" i="2" a="1"/>
  <c r="O1076" i="2" s="1"/>
  <c r="N1052" i="2" a="1"/>
  <c r="N1052" i="2" s="1"/>
  <c r="L1038" i="2" a="1"/>
  <c r="L1038" i="2" s="1"/>
  <c r="P1024" i="2" a="1"/>
  <c r="P1024" i="2" s="1"/>
  <c r="M991" i="2" a="1"/>
  <c r="M991" i="2" s="1"/>
  <c r="P897" i="2" a="1"/>
  <c r="P897" i="2" s="1"/>
  <c r="S889" i="2" a="1"/>
  <c r="S889" i="2" s="1"/>
  <c r="M1718" i="2" a="1"/>
  <c r="M1718" i="2" s="1"/>
  <c r="S1548" i="2" a="1"/>
  <c r="S1548" i="2" s="1"/>
  <c r="L1337" i="2" a="1"/>
  <c r="L1337" i="2" s="1"/>
  <c r="K1287" i="2" a="1"/>
  <c r="K1287" i="2" s="1"/>
  <c r="S1263" i="2" a="1"/>
  <c r="S1263" i="2" s="1"/>
  <c r="O1143" i="2" a="1"/>
  <c r="O1143" i="2" s="1"/>
  <c r="K1139" i="2" a="1"/>
  <c r="K1139" i="2" s="1"/>
  <c r="N1124" i="2" a="1"/>
  <c r="N1124" i="2" s="1"/>
  <c r="O1109" i="2" a="1"/>
  <c r="O1109" i="2" s="1"/>
  <c r="P1084" i="2" a="1"/>
  <c r="P1084" i="2" s="1"/>
  <c r="Q1061" i="2" a="1"/>
  <c r="Q1061" i="2" s="1"/>
  <c r="O1057" i="2" a="1"/>
  <c r="O1057" i="2" s="1"/>
  <c r="O1035" i="2" a="1"/>
  <c r="O1035" i="2" s="1"/>
  <c r="R1023" i="2" a="1"/>
  <c r="R1023" i="2" s="1"/>
  <c r="AB1023" i="2" s="1"/>
  <c r="M1012" i="2" a="1"/>
  <c r="M1012" i="2" s="1"/>
  <c r="S1007" i="2" a="1"/>
  <c r="S1007" i="2" s="1"/>
  <c r="Q971" i="2" a="1"/>
  <c r="Q971" i="2" s="1"/>
  <c r="L959" i="2" a="1"/>
  <c r="L959" i="2" s="1"/>
  <c r="Q929" i="2" a="1"/>
  <c r="Q929" i="2" s="1"/>
  <c r="M901" i="2" a="1"/>
  <c r="M901" i="2" s="1"/>
  <c r="Q889" i="2" a="1"/>
  <c r="Q889" i="2" s="1"/>
  <c r="M878" i="2" a="1"/>
  <c r="M878" i="2" s="1"/>
  <c r="K1335" i="2" a="1"/>
  <c r="K1335" i="2" s="1"/>
  <c r="O1231" i="2" a="1"/>
  <c r="O1231" i="2" s="1"/>
  <c r="K1219" i="2" a="1"/>
  <c r="K1219" i="2" s="1"/>
  <c r="K1192" i="2" a="1"/>
  <c r="K1192" i="2" s="1"/>
  <c r="N1152" i="2" a="1"/>
  <c r="N1152" i="2" s="1"/>
  <c r="Q1147" i="2" a="1"/>
  <c r="Q1147" i="2" s="1"/>
  <c r="K1143" i="2" a="1"/>
  <c r="K1143" i="2" s="1"/>
  <c r="M1124" i="2" a="1"/>
  <c r="M1124" i="2" s="1"/>
  <c r="O1093" i="2" a="1"/>
  <c r="O1093" i="2" s="1"/>
  <c r="P1087" i="2" a="1"/>
  <c r="P1087" i="2" s="1"/>
  <c r="P1083" i="2" a="1"/>
  <c r="P1083" i="2" s="1"/>
  <c r="K1078" i="2" a="1"/>
  <c r="K1078" i="2" s="1"/>
  <c r="S1069" i="2" a="1"/>
  <c r="S1069" i="2" s="1"/>
  <c r="K1061" i="2" a="1"/>
  <c r="K1061" i="2" s="1"/>
  <c r="K1057" i="2" a="1"/>
  <c r="K1057" i="2" s="1"/>
  <c r="R1041" i="2" a="1"/>
  <c r="R1041" i="2" s="1"/>
  <c r="P1037" i="2" a="1"/>
  <c r="P1037" i="2" s="1"/>
  <c r="K1035" i="2" a="1"/>
  <c r="K1035" i="2" s="1"/>
  <c r="N1023" i="2" a="1"/>
  <c r="N1023" i="2" s="1"/>
  <c r="K1007" i="2" a="1"/>
  <c r="K1007" i="2" s="1"/>
  <c r="S983" i="2" a="1"/>
  <c r="S983" i="2" s="1"/>
  <c r="M971" i="2" a="1"/>
  <c r="M971" i="2" s="1"/>
  <c r="P965" i="2" a="1"/>
  <c r="P965" i="2" s="1"/>
  <c r="L1087" i="2" a="1"/>
  <c r="L1087" i="2" s="1"/>
  <c r="M947" i="2" a="1"/>
  <c r="M947" i="2" s="1"/>
  <c r="M849" i="2" a="1"/>
  <c r="M849" i="2" s="1"/>
  <c r="M838" i="2" a="1"/>
  <c r="M838" i="2" s="1"/>
  <c r="L783" i="2" a="1"/>
  <c r="L783" i="2" s="1"/>
  <c r="M779" i="2" a="1"/>
  <c r="M779" i="2" s="1"/>
  <c r="N751" i="2" a="1"/>
  <c r="N751" i="2" s="1"/>
  <c r="P744" i="2" a="1"/>
  <c r="P744" i="2" s="1"/>
  <c r="R709" i="2" a="1"/>
  <c r="R709" i="2" s="1"/>
  <c r="AB709" i="2" s="1"/>
  <c r="R704" i="2" a="1"/>
  <c r="R704" i="2" s="1"/>
  <c r="AB704" i="2" s="1"/>
  <c r="M687" i="2" a="1"/>
  <c r="M687" i="2" s="1"/>
  <c r="S597" i="2" a="1"/>
  <c r="S597" i="2" s="1"/>
  <c r="O587" i="2" a="1"/>
  <c r="O587" i="2" s="1"/>
  <c r="M575" i="2" a="1"/>
  <c r="M575" i="2" s="1"/>
  <c r="S558" i="2" a="1"/>
  <c r="S558" i="2" s="1"/>
  <c r="O537" i="2" a="1"/>
  <c r="O537" i="2" s="1"/>
  <c r="M517" i="2" a="1"/>
  <c r="M517" i="2" s="1"/>
  <c r="M512" i="2" a="1"/>
  <c r="M512" i="2" s="1"/>
  <c r="M506" i="2" a="1"/>
  <c r="M506" i="2" s="1"/>
  <c r="P489" i="2" a="1"/>
  <c r="P489" i="2" s="1"/>
  <c r="R487" i="2" a="1"/>
  <c r="R487" i="2" s="1"/>
  <c r="AC487" i="2" s="1"/>
  <c r="K483" i="2" a="1"/>
  <c r="K483" i="2" s="1"/>
  <c r="O480" i="2" a="1"/>
  <c r="O480" i="2" s="1"/>
  <c r="P477" i="2" a="1"/>
  <c r="P477" i="2" s="1"/>
  <c r="R466" i="2" a="1"/>
  <c r="R466" i="2" s="1"/>
  <c r="AB466" i="2" s="1"/>
  <c r="N436" i="2" a="1"/>
  <c r="N436" i="2" s="1"/>
  <c r="N426" i="2" a="1"/>
  <c r="N426" i="2" s="1"/>
  <c r="S423" i="2" a="1"/>
  <c r="S423" i="2" s="1"/>
  <c r="R417" i="2" a="1"/>
  <c r="R417" i="2" s="1"/>
  <c r="AB417" i="2" s="1"/>
  <c r="P409" i="2" a="1"/>
  <c r="P409" i="2" s="1"/>
  <c r="Q378" i="2" a="1"/>
  <c r="Q378" i="2" s="1"/>
  <c r="P373" i="2" a="1"/>
  <c r="P373" i="2" s="1"/>
  <c r="M342" i="2" a="1"/>
  <c r="M342" i="2" s="1"/>
  <c r="O331" i="2" a="1"/>
  <c r="O331" i="2" s="1"/>
  <c r="N270" i="2" a="1"/>
  <c r="N270" i="2" s="1"/>
  <c r="P264" i="2" a="1"/>
  <c r="P264" i="2" s="1"/>
  <c r="O227" i="2" a="1"/>
  <c r="O227" i="2" s="1"/>
  <c r="S223" i="2" a="1"/>
  <c r="S223" i="2" s="1"/>
  <c r="O219" i="2" a="1"/>
  <c r="O219" i="2" s="1"/>
  <c r="O212" i="2" a="1"/>
  <c r="O212" i="2" s="1"/>
  <c r="R187" i="2" a="1"/>
  <c r="R187" i="2" s="1"/>
  <c r="AB187" i="2" s="1"/>
  <c r="O182" i="2" a="1"/>
  <c r="O182" i="2" s="1"/>
  <c r="O171" i="2" a="1"/>
  <c r="O171" i="2" s="1"/>
  <c r="S159" i="2" a="1"/>
  <c r="S159" i="2" s="1"/>
  <c r="O144" i="2" a="1"/>
  <c r="O144" i="2" s="1"/>
  <c r="Q135" i="2" a="1"/>
  <c r="Q135" i="2" s="1"/>
  <c r="O1683" i="2" a="1"/>
  <c r="O1683" i="2" s="1"/>
  <c r="L1083" i="2" a="1"/>
  <c r="L1083" i="2" s="1"/>
  <c r="S943" i="2" a="1"/>
  <c r="S943" i="2" s="1"/>
  <c r="O864" i="2" a="1"/>
  <c r="O864" i="2" s="1"/>
  <c r="Q830" i="2" a="1"/>
  <c r="Q830" i="2" s="1"/>
  <c r="O813" i="2" a="1"/>
  <c r="O813" i="2" s="1"/>
  <c r="P747" i="2" a="1"/>
  <c r="P747" i="2" s="1"/>
  <c r="L744" i="2" a="1"/>
  <c r="L744" i="2" s="1"/>
  <c r="R728" i="2" a="1"/>
  <c r="R728" i="2" s="1"/>
  <c r="AC728" i="2" s="1"/>
  <c r="N715" i="2" a="1"/>
  <c r="N715" i="2" s="1"/>
  <c r="P704" i="2" a="1"/>
  <c r="P704" i="2" s="1"/>
  <c r="O620" i="2" a="1"/>
  <c r="O620" i="2" s="1"/>
  <c r="M610" i="2" a="1"/>
  <c r="M610" i="2" s="1"/>
  <c r="K600" i="2" a="1"/>
  <c r="K600" i="2" s="1"/>
  <c r="K597" i="2" a="1"/>
  <c r="K597" i="2" s="1"/>
  <c r="P592" i="2" a="1"/>
  <c r="P592" i="2" s="1"/>
  <c r="L584" i="2" a="1"/>
  <c r="L584" i="2" s="1"/>
  <c r="M558" i="2" a="1"/>
  <c r="M558" i="2" s="1"/>
  <c r="P549" i="2" a="1"/>
  <c r="P549" i="2" s="1"/>
  <c r="K537" i="2" a="1"/>
  <c r="K537" i="2" s="1"/>
  <c r="P520" i="2" a="1"/>
  <c r="P520" i="2" s="1"/>
  <c r="S502" i="2" a="1"/>
  <c r="S502" i="2" s="1"/>
  <c r="S499" i="2" a="1"/>
  <c r="S499" i="2" s="1"/>
  <c r="S486" i="2" a="1"/>
  <c r="S486" i="2" s="1"/>
  <c r="R482" i="2" a="1"/>
  <c r="R482" i="2" s="1"/>
  <c r="AB482" i="2" s="1"/>
  <c r="L480" i="2" a="1"/>
  <c r="L480" i="2" s="1"/>
  <c r="M477" i="2" a="1"/>
  <c r="M477" i="2" s="1"/>
  <c r="Q460" i="2" a="1"/>
  <c r="Q460" i="2" s="1"/>
  <c r="M455" i="2" a="1"/>
  <c r="M455" i="2" s="1"/>
  <c r="L450" i="2" a="1"/>
  <c r="L450" i="2" s="1"/>
  <c r="N431" i="2" a="1"/>
  <c r="N431" i="2" s="1"/>
  <c r="M426" i="2" a="1"/>
  <c r="M426" i="2" s="1"/>
  <c r="O423" i="2" a="1"/>
  <c r="O423" i="2" s="1"/>
  <c r="N362" i="2" a="1"/>
  <c r="N362" i="2" s="1"/>
  <c r="M345" i="2" a="1"/>
  <c r="M345" i="2" s="1"/>
  <c r="O310" i="2" a="1"/>
  <c r="O310" i="2" s="1"/>
  <c r="O300" i="2" a="1"/>
  <c r="O300" i="2" s="1"/>
  <c r="Q236" i="2" a="1"/>
  <c r="Q236" i="2" s="1"/>
  <c r="K200" i="2" a="1"/>
  <c r="K200" i="2" s="1"/>
  <c r="O107" i="2" a="1"/>
  <c r="O107" i="2" s="1"/>
  <c r="N943" i="2" a="1"/>
  <c r="N943" i="2" s="1"/>
  <c r="R848" i="2" a="1"/>
  <c r="R848" i="2" s="1"/>
  <c r="AB848" i="2" s="1"/>
  <c r="L793" i="2" a="1"/>
  <c r="L793" i="2" s="1"/>
  <c r="M769" i="2" a="1"/>
  <c r="M769" i="2" s="1"/>
  <c r="O764" i="2" a="1"/>
  <c r="O764" i="2" s="1"/>
  <c r="S760" i="2" a="1"/>
  <c r="S760" i="2" s="1"/>
  <c r="K742" i="2" a="1"/>
  <c r="K742" i="2" s="1"/>
  <c r="P721" i="2" a="1"/>
  <c r="P721" i="2" s="1"/>
  <c r="R708" i="2" a="1"/>
  <c r="R708" i="2" s="1"/>
  <c r="AB708" i="2" s="1"/>
  <c r="N704" i="2" a="1"/>
  <c r="N704" i="2" s="1"/>
  <c r="M685" i="2" a="1"/>
  <c r="M685" i="2" s="1"/>
  <c r="Q675" i="2" a="1"/>
  <c r="Q675" i="2" s="1"/>
  <c r="M655" i="2" a="1"/>
  <c r="M655" i="2" s="1"/>
  <c r="S651" i="2" a="1"/>
  <c r="S651" i="2" s="1"/>
  <c r="R586" i="2" a="1"/>
  <c r="R586" i="2" s="1"/>
  <c r="AB586" i="2" s="1"/>
  <c r="N551" i="2" a="1"/>
  <c r="N551" i="2" s="1"/>
  <c r="N526" i="2" a="1"/>
  <c r="N526" i="2" s="1"/>
  <c r="L502" i="2" a="1"/>
  <c r="L502" i="2" s="1"/>
  <c r="K486" i="2" a="1"/>
  <c r="K486" i="2" s="1"/>
  <c r="Q482" i="2" a="1"/>
  <c r="Q482" i="2" s="1"/>
  <c r="K443" i="2" a="1"/>
  <c r="K443" i="2" s="1"/>
  <c r="O439" i="2" a="1"/>
  <c r="O439" i="2" s="1"/>
  <c r="N413" i="2" a="1"/>
  <c r="N413" i="2" s="1"/>
  <c r="K388" i="2" a="1"/>
  <c r="K388" i="2" s="1"/>
  <c r="M383" i="2" a="1"/>
  <c r="M383" i="2" s="1"/>
  <c r="L372" i="2" a="1"/>
  <c r="L372" i="2" s="1"/>
  <c r="K349" i="2" a="1"/>
  <c r="K349" i="2" s="1"/>
  <c r="K345" i="2" a="1"/>
  <c r="K345" i="2" s="1"/>
  <c r="P334" i="2" a="1"/>
  <c r="P334" i="2" s="1"/>
  <c r="K330" i="2" a="1"/>
  <c r="K330" i="2" s="1"/>
  <c r="O327" i="2" a="1"/>
  <c r="O327" i="2" s="1"/>
  <c r="S322" i="2" a="1"/>
  <c r="S322" i="2" s="1"/>
  <c r="K294" i="2" a="1"/>
  <c r="K294" i="2" s="1"/>
  <c r="P268" i="2" a="1"/>
  <c r="P268" i="2" s="1"/>
  <c r="S240" i="2" a="1"/>
  <c r="S240" i="2" s="1"/>
  <c r="R230" i="2" a="1"/>
  <c r="R230" i="2" s="1"/>
  <c r="AB230" i="2" s="1"/>
  <c r="S175" i="2" a="1"/>
  <c r="S175" i="2" s="1"/>
  <c r="Q163" i="2" a="1"/>
  <c r="Q163" i="2" s="1"/>
  <c r="O123" i="2" a="1"/>
  <c r="O123" i="2" s="1"/>
  <c r="Q103" i="2" a="1"/>
  <c r="Q103" i="2" s="1"/>
  <c r="M100" i="2" a="1"/>
  <c r="M100" i="2" s="1"/>
  <c r="P998" i="2" a="1"/>
  <c r="P998" i="2" s="1"/>
  <c r="O868" i="2" a="1"/>
  <c r="O868" i="2" s="1"/>
  <c r="N851" i="2" a="1"/>
  <c r="N851" i="2" s="1"/>
  <c r="M788" i="2" a="1"/>
  <c r="M788" i="2" s="1"/>
  <c r="O781" i="2" a="1"/>
  <c r="O781" i="2" s="1"/>
  <c r="L750" i="2" a="1"/>
  <c r="L750" i="2" s="1"/>
  <c r="N732" i="2" a="1"/>
  <c r="N732" i="2" s="1"/>
  <c r="L724" i="2" a="1"/>
  <c r="L724" i="2" s="1"/>
  <c r="L704" i="2" a="1"/>
  <c r="L704" i="2" s="1"/>
  <c r="S680" i="2" a="1"/>
  <c r="S680" i="2" s="1"/>
  <c r="Q671" i="2" a="1"/>
  <c r="Q671" i="2" s="1"/>
  <c r="O651" i="2" a="1"/>
  <c r="O651" i="2" s="1"/>
  <c r="L633" i="2" a="1"/>
  <c r="L633" i="2" s="1"/>
  <c r="S619" i="2" a="1"/>
  <c r="S619" i="2" s="1"/>
  <c r="Q603" i="2" a="1"/>
  <c r="Q603" i="2" s="1"/>
  <c r="O599" i="2" a="1"/>
  <c r="O599" i="2" s="1"/>
  <c r="Q586" i="2" a="1"/>
  <c r="Q586" i="2" s="1"/>
  <c r="K583" i="2" a="1"/>
  <c r="K583" i="2" s="1"/>
  <c r="O574" i="2" a="1"/>
  <c r="O574" i="2" s="1"/>
  <c r="M551" i="2" a="1"/>
  <c r="M551" i="2" s="1"/>
  <c r="P546" i="2" a="1"/>
  <c r="P546" i="2" s="1"/>
  <c r="S540" i="2" a="1"/>
  <c r="S540" i="2" s="1"/>
  <c r="Q529" i="2" a="1"/>
  <c r="Q529" i="2" s="1"/>
  <c r="Q519" i="2" a="1"/>
  <c r="Q519" i="2" s="1"/>
  <c r="K515" i="2" a="1"/>
  <c r="K515" i="2" s="1"/>
  <c r="R509" i="2" a="1"/>
  <c r="R509" i="2" s="1"/>
  <c r="AB509" i="2" s="1"/>
  <c r="Q505" i="2" a="1"/>
  <c r="Q505" i="2" s="1"/>
  <c r="K502" i="2" a="1"/>
  <c r="K502" i="2" s="1"/>
  <c r="N482" i="2" a="1"/>
  <c r="N482" i="2" s="1"/>
  <c r="L449" i="2" a="1"/>
  <c r="L449" i="2" s="1"/>
  <c r="N430" i="2" a="1"/>
  <c r="N430" i="2" s="1"/>
  <c r="K422" i="2" a="1"/>
  <c r="K422" i="2" s="1"/>
  <c r="S416" i="2" a="1"/>
  <c r="S416" i="2" s="1"/>
  <c r="L402" i="2" a="1"/>
  <c r="L402" i="2" s="1"/>
  <c r="K398" i="2" a="1"/>
  <c r="K398" i="2" s="1"/>
  <c r="K338" i="2" a="1"/>
  <c r="K338" i="2" s="1"/>
  <c r="M327" i="2" a="1"/>
  <c r="M327" i="2" s="1"/>
  <c r="O322" i="2" a="1"/>
  <c r="O322" i="2" s="1"/>
  <c r="N313" i="2" a="1"/>
  <c r="N313" i="2" s="1"/>
  <c r="S308" i="2" a="1"/>
  <c r="S308" i="2" s="1"/>
  <c r="N304" i="2" a="1"/>
  <c r="N304" i="2" s="1"/>
  <c r="O282" i="2" a="1"/>
  <c r="O282" i="2" s="1"/>
  <c r="N272" i="2" a="1"/>
  <c r="N272" i="2" s="1"/>
  <c r="K262" i="2" a="1"/>
  <c r="K262" i="2" s="1"/>
  <c r="M230" i="2" a="1"/>
  <c r="M230" i="2" s="1"/>
  <c r="S221" i="2" a="1"/>
  <c r="S221" i="2" s="1"/>
  <c r="M185" i="2" a="1"/>
  <c r="M185" i="2" s="1"/>
  <c r="R133" i="2" a="1"/>
  <c r="R133" i="2" s="1"/>
  <c r="AB133" i="2" s="1"/>
  <c r="L117" i="2" a="1"/>
  <c r="L117" i="2" s="1"/>
  <c r="K111" i="2" a="1"/>
  <c r="K111" i="2" s="1"/>
  <c r="P1480" i="2" a="1"/>
  <c r="P1480" i="2" s="1"/>
  <c r="K1231" i="2" a="1"/>
  <c r="K1231" i="2" s="1"/>
  <c r="M940" i="2" a="1"/>
  <c r="M940" i="2" s="1"/>
  <c r="S917" i="2" a="1"/>
  <c r="S917" i="2" s="1"/>
  <c r="S900" i="2" a="1"/>
  <c r="S900" i="2" s="1"/>
  <c r="Q872" i="2" a="1"/>
  <c r="Q872" i="2" s="1"/>
  <c r="N811" i="2" a="1"/>
  <c r="N811" i="2" s="1"/>
  <c r="L781" i="2" a="1"/>
  <c r="L781" i="2" s="1"/>
  <c r="R712" i="2" a="1"/>
  <c r="R712" i="2" s="1"/>
  <c r="AB712" i="2" s="1"/>
  <c r="R707" i="2" a="1"/>
  <c r="R707" i="2" s="1"/>
  <c r="AB707" i="2" s="1"/>
  <c r="K680" i="2" a="1"/>
  <c r="K680" i="2" s="1"/>
  <c r="L661" i="2" a="1"/>
  <c r="L661" i="2" s="1"/>
  <c r="K651" i="2" a="1"/>
  <c r="K651" i="2" s="1"/>
  <c r="P608" i="2" a="1"/>
  <c r="P608" i="2" s="1"/>
  <c r="M603" i="2" a="1"/>
  <c r="M603" i="2" s="1"/>
  <c r="K599" i="2" a="1"/>
  <c r="K599" i="2" s="1"/>
  <c r="P589" i="2" a="1"/>
  <c r="P589" i="2" s="1"/>
  <c r="N586" i="2" a="1"/>
  <c r="N586" i="2" s="1"/>
  <c r="K577" i="2" a="1"/>
  <c r="K577" i="2" s="1"/>
  <c r="K565" i="2" a="1"/>
  <c r="K565" i="2" s="1"/>
  <c r="O557" i="2" a="1"/>
  <c r="O557" i="2" s="1"/>
  <c r="L546" i="2" a="1"/>
  <c r="L546" i="2" s="1"/>
  <c r="S534" i="2" a="1"/>
  <c r="S534" i="2" s="1"/>
  <c r="P525" i="2" a="1"/>
  <c r="P525" i="2" s="1"/>
  <c r="P519" i="2" a="1"/>
  <c r="P519" i="2" s="1"/>
  <c r="M509" i="2" a="1"/>
  <c r="M509" i="2" s="1"/>
  <c r="L505" i="2" a="1"/>
  <c r="L505" i="2" s="1"/>
  <c r="M488" i="2" a="1"/>
  <c r="M488" i="2" s="1"/>
  <c r="K482" i="2" a="1"/>
  <c r="K482" i="2" s="1"/>
  <c r="O475" i="2" a="1"/>
  <c r="O475" i="2" s="1"/>
  <c r="P459" i="2" a="1"/>
  <c r="P459" i="2" s="1"/>
  <c r="M430" i="2" a="1"/>
  <c r="M430" i="2" s="1"/>
  <c r="Q427" i="2" a="1"/>
  <c r="Q427" i="2" s="1"/>
  <c r="N416" i="2" a="1"/>
  <c r="N416" i="2" s="1"/>
  <c r="M348" i="2" a="1"/>
  <c r="M348" i="2" s="1"/>
  <c r="R332" i="2" a="1"/>
  <c r="R332" i="2" s="1"/>
  <c r="AB332" i="2" s="1"/>
  <c r="S315" i="2" a="1"/>
  <c r="S315" i="2" s="1"/>
  <c r="M304" i="2" a="1"/>
  <c r="M304" i="2" s="1"/>
  <c r="N276" i="2" a="1"/>
  <c r="N276" i="2" s="1"/>
  <c r="P271" i="2" a="1"/>
  <c r="P271" i="2" s="1"/>
  <c r="M221" i="2" a="1"/>
  <c r="M221" i="2" s="1"/>
  <c r="P177" i="2" a="1"/>
  <c r="P177" i="2" s="1"/>
  <c r="M151" i="2" a="1"/>
  <c r="M151" i="2" s="1"/>
  <c r="P137" i="2" a="1"/>
  <c r="P137" i="2" s="1"/>
  <c r="M126" i="2" a="1"/>
  <c r="M126" i="2" s="1"/>
  <c r="Q106" i="2" a="1"/>
  <c r="Q106" i="2" s="1"/>
  <c r="K91" i="2" a="1"/>
  <c r="K91" i="2" s="1"/>
  <c r="P1440" i="2" a="1"/>
  <c r="P1440" i="2" s="1"/>
  <c r="R989" i="2" a="1"/>
  <c r="R989" i="2" s="1"/>
  <c r="AD989" i="2" s="1"/>
  <c r="M854" i="2" a="1"/>
  <c r="M854" i="2" s="1"/>
  <c r="K816" i="2" a="1"/>
  <c r="K816" i="2" s="1"/>
  <c r="M792" i="2" a="1"/>
  <c r="M792" i="2" s="1"/>
  <c r="Q748" i="2" a="1"/>
  <c r="Q748" i="2" s="1"/>
  <c r="R719" i="2" a="1"/>
  <c r="R719" i="2" s="1"/>
  <c r="AB719" i="2" s="1"/>
  <c r="P711" i="2" a="1"/>
  <c r="P711" i="2" s="1"/>
  <c r="P707" i="2" a="1"/>
  <c r="P707" i="2" s="1"/>
  <c r="K689" i="2" a="1"/>
  <c r="K689" i="2" s="1"/>
  <c r="N667" i="2" a="1"/>
  <c r="N667" i="2" s="1"/>
  <c r="L608" i="2" a="1"/>
  <c r="L608" i="2" s="1"/>
  <c r="M594" i="2" a="1"/>
  <c r="M594" i="2" s="1"/>
  <c r="R582" i="2" a="1"/>
  <c r="R582" i="2" s="1"/>
  <c r="AB582" i="2" s="1"/>
  <c r="N560" i="2" a="1"/>
  <c r="N560" i="2" s="1"/>
  <c r="O538" i="2" a="1"/>
  <c r="O538" i="2" s="1"/>
  <c r="O524" i="2" a="1"/>
  <c r="O524" i="2" s="1"/>
  <c r="K509" i="2" a="1"/>
  <c r="K509" i="2" s="1"/>
  <c r="O492" i="2" a="1"/>
  <c r="O492" i="2" s="1"/>
  <c r="N478" i="2" a="1"/>
  <c r="N478" i="2" s="1"/>
  <c r="K433" i="2" a="1"/>
  <c r="K433" i="2" s="1"/>
  <c r="K416" i="2" a="1"/>
  <c r="K416" i="2" s="1"/>
  <c r="P397" i="2" a="1"/>
  <c r="P397" i="2" s="1"/>
  <c r="L363" i="2" a="1"/>
  <c r="L363" i="2" s="1"/>
  <c r="R360" i="2" a="1"/>
  <c r="R360" i="2" s="1"/>
  <c r="AB360" i="2" s="1"/>
  <c r="Q353" i="2" a="1"/>
  <c r="Q353" i="2" s="1"/>
  <c r="R344" i="2" a="1"/>
  <c r="R344" i="2" s="1"/>
  <c r="P340" i="2" a="1"/>
  <c r="P340" i="2" s="1"/>
  <c r="N332" i="2" a="1"/>
  <c r="N332" i="2" s="1"/>
  <c r="K315" i="2" a="1"/>
  <c r="K315" i="2" s="1"/>
  <c r="R298" i="2" a="1"/>
  <c r="R298" i="2" s="1"/>
  <c r="AD298" i="2" s="1"/>
  <c r="L271" i="2" a="1"/>
  <c r="L271" i="2" s="1"/>
  <c r="M261" i="2" a="1"/>
  <c r="M261" i="2" s="1"/>
  <c r="M248" i="2" a="1"/>
  <c r="M248" i="2" s="1"/>
  <c r="R224" i="2" a="1"/>
  <c r="R224" i="2" s="1"/>
  <c r="S202" i="2" a="1"/>
  <c r="S202" i="2" s="1"/>
  <c r="L184" i="2" a="1"/>
  <c r="L184" i="2" s="1"/>
  <c r="L174" i="2" a="1"/>
  <c r="L174" i="2" s="1"/>
  <c r="Q167" i="2" a="1"/>
  <c r="Q167" i="2" s="1"/>
  <c r="N137" i="2" a="1"/>
  <c r="N137" i="2" s="1"/>
  <c r="M131" i="2" a="1"/>
  <c r="M131" i="2" s="1"/>
  <c r="S115" i="2" a="1"/>
  <c r="S115" i="2" s="1"/>
  <c r="S102" i="2" a="1"/>
  <c r="S102" i="2" s="1"/>
  <c r="U1903" i="2" a="1"/>
  <c r="U1903" i="2" s="1"/>
  <c r="U1888" i="2" a="1"/>
  <c r="U1888" i="2" s="1"/>
  <c r="U1836" i="2" a="1"/>
  <c r="U1836" i="2" s="1"/>
  <c r="U1670" i="2" a="1"/>
  <c r="U1670" i="2" s="1"/>
  <c r="T1945" i="2" a="1"/>
  <c r="T1945" i="2" s="1"/>
  <c r="U1931" i="2" a="1"/>
  <c r="U1931" i="2" s="1"/>
  <c r="T1972" i="2" a="1"/>
  <c r="T1972" i="2" s="1"/>
  <c r="T1865" i="2" a="1"/>
  <c r="T1865" i="2" s="1"/>
  <c r="U1807" i="2" a="1"/>
  <c r="U1807" i="2" s="1"/>
  <c r="U1766" i="2" a="1"/>
  <c r="U1766" i="2" s="1"/>
  <c r="U1749" i="2" a="1"/>
  <c r="U1749" i="2" s="1"/>
  <c r="U1697" i="2" a="1"/>
  <c r="U1697" i="2" s="1"/>
  <c r="T1953" i="2" a="1"/>
  <c r="T1953" i="2" s="1"/>
  <c r="U1841" i="2" a="1"/>
  <c r="U1841" i="2" s="1"/>
  <c r="U1805" i="2" a="1"/>
  <c r="U1805" i="2" s="1"/>
  <c r="U1744" i="2" a="1"/>
  <c r="U1744" i="2" s="1"/>
  <c r="T1695" i="2" a="1"/>
  <c r="T1695" i="2" s="1"/>
  <c r="U1662" i="2" a="1"/>
  <c r="U1662" i="2" s="1"/>
  <c r="U1752" i="2" a="1"/>
  <c r="U1752" i="2" s="1"/>
  <c r="T1957" i="2" a="1"/>
  <c r="T1957" i="2" s="1"/>
  <c r="U1943" i="2" a="1"/>
  <c r="U1943" i="2" s="1"/>
  <c r="U1883" i="2" a="1"/>
  <c r="U1883" i="2" s="1"/>
  <c r="U1789" i="2" a="1"/>
  <c r="U1789" i="2" s="1"/>
  <c r="U1629" i="2" a="1"/>
  <c r="U1629" i="2" s="1"/>
  <c r="U1454" i="2" a="1"/>
  <c r="U1454" i="2" s="1"/>
  <c r="T1443" i="2" a="1"/>
  <c r="T1443" i="2" s="1"/>
  <c r="U1963" i="2" a="1"/>
  <c r="U1963" i="2" s="1"/>
  <c r="T1921" i="2" a="1"/>
  <c r="T1921" i="2" s="1"/>
  <c r="T1631" i="2" a="1"/>
  <c r="T1631" i="2" s="1"/>
  <c r="U1593" i="2" a="1"/>
  <c r="U1593" i="2" s="1"/>
  <c r="T1532" i="2" a="1"/>
  <c r="T1532" i="2" s="1"/>
  <c r="U1733" i="2" a="1"/>
  <c r="U1733" i="2" s="1"/>
  <c r="U1971" i="2" a="1"/>
  <c r="U1971" i="2" s="1"/>
  <c r="U1657" i="2" a="1"/>
  <c r="U1657" i="2" s="1"/>
  <c r="U1621" i="2" a="1"/>
  <c r="U1621" i="2" s="1"/>
  <c r="T1600" i="2" a="1"/>
  <c r="T1600" i="2" s="1"/>
  <c r="T1595" i="2" a="1"/>
  <c r="T1595" i="2" s="1"/>
  <c r="T1592" i="2" a="1"/>
  <c r="T1592" i="2" s="1"/>
  <c r="U1582" i="2" a="1"/>
  <c r="U1582" i="2" s="1"/>
  <c r="T1561" i="2" a="1"/>
  <c r="T1561" i="2" s="1"/>
  <c r="T1591" i="2" a="1"/>
  <c r="T1591" i="2" s="1"/>
  <c r="T1534" i="2" a="1"/>
  <c r="T1534" i="2" s="1"/>
  <c r="U1726" i="2" a="1"/>
  <c r="U1726" i="2" s="1"/>
  <c r="T1502" i="2" a="1"/>
  <c r="T1502" i="2" s="1"/>
  <c r="U1756" i="2" a="1"/>
  <c r="U1756" i="2" s="1"/>
  <c r="U1584" i="2" a="1"/>
  <c r="U1584" i="2" s="1"/>
  <c r="T1439" i="2" a="1"/>
  <c r="T1439" i="2" s="1"/>
  <c r="T1336" i="2" a="1"/>
  <c r="T1336" i="2" s="1"/>
  <c r="T1316" i="2" a="1"/>
  <c r="T1316" i="2" s="1"/>
  <c r="T1444" i="2" a="1"/>
  <c r="T1444" i="2" s="1"/>
  <c r="U1190" i="2" a="1"/>
  <c r="U1190" i="2" s="1"/>
  <c r="T1599" i="2" a="1"/>
  <c r="T1599" i="2" s="1"/>
  <c r="T1309" i="2" a="1"/>
  <c r="T1309" i="2" s="1"/>
  <c r="T1436" i="2" a="1"/>
  <c r="T1436" i="2" s="1"/>
  <c r="U1430" i="2" a="1"/>
  <c r="U1430" i="2" s="1"/>
  <c r="U1411" i="2" a="1"/>
  <c r="U1411" i="2" s="1"/>
  <c r="U1296" i="2" a="1"/>
  <c r="U1296" i="2" s="1"/>
  <c r="U1504" i="2" a="1"/>
  <c r="U1504" i="2" s="1"/>
  <c r="T1337" i="2" a="1"/>
  <c r="T1337" i="2" s="1"/>
  <c r="U1319" i="2" a="1"/>
  <c r="U1319" i="2" s="1"/>
  <c r="U1208" i="2" a="1"/>
  <c r="U1208" i="2" s="1"/>
  <c r="U1280" i="2" a="1"/>
  <c r="U1280" i="2" s="1"/>
  <c r="U1168" i="2" a="1"/>
  <c r="U1168" i="2" s="1"/>
  <c r="U1053" i="2" a="1"/>
  <c r="U1053" i="2" s="1"/>
  <c r="T1045" i="2" a="1"/>
  <c r="T1045" i="2" s="1"/>
  <c r="U1036" i="2" a="1"/>
  <c r="U1036" i="2" s="1"/>
  <c r="T1033" i="2" a="1"/>
  <c r="T1033" i="2" s="1"/>
  <c r="U992" i="2" a="1"/>
  <c r="U992" i="2" s="1"/>
  <c r="U967" i="2" a="1"/>
  <c r="U967" i="2" s="1"/>
  <c r="U877" i="2" a="1"/>
  <c r="U877" i="2" s="1"/>
  <c r="U1144" i="2" a="1"/>
  <c r="U1144" i="2" s="1"/>
  <c r="U1073" i="2" a="1"/>
  <c r="U1073" i="2" s="1"/>
  <c r="T1060" i="2" a="1"/>
  <c r="T1060" i="2" s="1"/>
  <c r="T1049" i="2" a="1"/>
  <c r="T1049" i="2" s="1"/>
  <c r="U1044" i="2" a="1"/>
  <c r="U1044" i="2" s="1"/>
  <c r="U1022" i="2" a="1"/>
  <c r="U1022" i="2" s="1"/>
  <c r="T997" i="2" a="1"/>
  <c r="T997" i="2" s="1"/>
  <c r="T1305" i="2" a="1"/>
  <c r="T1305" i="2" s="1"/>
  <c r="U1252" i="2" a="1"/>
  <c r="U1252" i="2" s="1"/>
  <c r="T1236" i="2" a="1"/>
  <c r="T1236" i="2" s="1"/>
  <c r="U1134" i="2" a="1"/>
  <c r="U1134" i="2" s="1"/>
  <c r="T1006" i="2" a="1"/>
  <c r="T1006" i="2" s="1"/>
  <c r="U1000" i="2" a="1"/>
  <c r="U1000" i="2" s="1"/>
  <c r="T879" i="2" a="1"/>
  <c r="T879" i="2" s="1"/>
  <c r="T1030" i="2" a="1"/>
  <c r="T1030" i="2" s="1"/>
  <c r="U1047" i="2" a="1"/>
  <c r="U1047" i="2" s="1"/>
  <c r="T981" i="2" a="1"/>
  <c r="T981" i="2" s="1"/>
  <c r="T959" i="2" a="1"/>
  <c r="T959" i="2" s="1"/>
  <c r="T956" i="2" a="1"/>
  <c r="T956" i="2" s="1"/>
  <c r="U941" i="2" a="1"/>
  <c r="U941" i="2" s="1"/>
  <c r="U878" i="2" a="1"/>
  <c r="U878" i="2" s="1"/>
  <c r="T1868" i="2" a="1"/>
  <c r="T1868" i="2" s="1"/>
  <c r="U1180" i="2" a="1"/>
  <c r="U1180" i="2" s="1"/>
  <c r="T1076" i="2" a="1"/>
  <c r="T1076" i="2" s="1"/>
  <c r="U999" i="2" a="1"/>
  <c r="U999" i="2" s="1"/>
  <c r="T965" i="2" a="1"/>
  <c r="T965" i="2" s="1"/>
  <c r="T951" i="2" a="1"/>
  <c r="T951" i="2" s="1"/>
  <c r="T907" i="2" a="1"/>
  <c r="T907" i="2" s="1"/>
  <c r="U885" i="2" a="1"/>
  <c r="U885" i="2" s="1"/>
  <c r="U1179" i="2" a="1"/>
  <c r="U1179" i="2" s="1"/>
  <c r="U791" i="2" a="1"/>
  <c r="U791" i="2" s="1"/>
  <c r="U775" i="2" a="1"/>
  <c r="U775" i="2" s="1"/>
  <c r="U695" i="2" a="1"/>
  <c r="U695" i="2" s="1"/>
  <c r="T616" i="2" a="1"/>
  <c r="T616" i="2" s="1"/>
  <c r="T530" i="2" a="1"/>
  <c r="T530" i="2" s="1"/>
  <c r="T351" i="2" a="1"/>
  <c r="T351" i="2" s="1"/>
  <c r="U1270" i="2" a="1"/>
  <c r="U1270" i="2" s="1"/>
  <c r="U849" i="2" a="1"/>
  <c r="U849" i="2" s="1"/>
  <c r="U825" i="2" a="1"/>
  <c r="U825" i="2" s="1"/>
  <c r="T783" i="2" a="1"/>
  <c r="T783" i="2" s="1"/>
  <c r="U687" i="2" a="1"/>
  <c r="U687" i="2" s="1"/>
  <c r="T669" i="2" a="1"/>
  <c r="T669" i="2" s="1"/>
  <c r="T656" i="2" a="1"/>
  <c r="T656" i="2" s="1"/>
  <c r="T648" i="2" a="1"/>
  <c r="T648" i="2" s="1"/>
  <c r="U506" i="2" a="1"/>
  <c r="U506" i="2" s="1"/>
  <c r="T471" i="2" a="1"/>
  <c r="T471" i="2" s="1"/>
  <c r="U428" i="2" a="1"/>
  <c r="U428" i="2" s="1"/>
  <c r="U327" i="2" a="1"/>
  <c r="U327" i="2" s="1"/>
  <c r="T264" i="2" a="1"/>
  <c r="T264" i="2" s="1"/>
  <c r="T129" i="2" a="1"/>
  <c r="T129" i="2" s="1"/>
  <c r="U94" i="2" a="1"/>
  <c r="U94" i="2" s="1"/>
  <c r="U837" i="2" a="1"/>
  <c r="U837" i="2" s="1"/>
  <c r="T727" i="2" a="1"/>
  <c r="T727" i="2" s="1"/>
  <c r="T672" i="2" a="1"/>
  <c r="T672" i="2" s="1"/>
  <c r="U603" i="2" a="1"/>
  <c r="U603" i="2" s="1"/>
  <c r="U529" i="2" a="1"/>
  <c r="U529" i="2" s="1"/>
  <c r="T505" i="2" a="1"/>
  <c r="T505" i="2" s="1"/>
  <c r="T489" i="2" a="1"/>
  <c r="T489" i="2" s="1"/>
  <c r="U430" i="2" a="1"/>
  <c r="U430" i="2" s="1"/>
  <c r="T402" i="2" a="1"/>
  <c r="T402" i="2" s="1"/>
  <c r="U1151" i="2" a="1"/>
  <c r="U1151" i="2" s="1"/>
  <c r="U817" i="2" a="1"/>
  <c r="U817" i="2" s="1"/>
  <c r="U485" i="2" a="1"/>
  <c r="U485" i="2" s="1"/>
  <c r="U427" i="2" a="1"/>
  <c r="U427" i="2" s="1"/>
  <c r="T377" i="2" a="1"/>
  <c r="T377" i="2" s="1"/>
  <c r="T365" i="2" a="1"/>
  <c r="T365" i="2" s="1"/>
  <c r="U361" i="2" a="1"/>
  <c r="U361" i="2" s="1"/>
  <c r="U348" i="2" a="1"/>
  <c r="U348" i="2" s="1"/>
  <c r="U1113" i="2" a="1"/>
  <c r="U1113" i="2" s="1"/>
  <c r="T993" i="2" a="1"/>
  <c r="T993" i="2" s="1"/>
  <c r="U854" i="2" a="1"/>
  <c r="U854" i="2" s="1"/>
  <c r="U816" i="2" a="1"/>
  <c r="U816" i="2" s="1"/>
  <c r="U792" i="2" a="1"/>
  <c r="U792" i="2" s="1"/>
  <c r="T724" i="2" a="1"/>
  <c r="T724" i="2" s="1"/>
  <c r="T693" i="2" a="1"/>
  <c r="T693" i="2" s="1"/>
  <c r="T684" i="2" a="1"/>
  <c r="T684" i="2" s="1"/>
  <c r="T640" i="2" a="1"/>
  <c r="T640" i="2" s="1"/>
  <c r="U624" i="2" a="1"/>
  <c r="U624" i="2" s="1"/>
  <c r="T613" i="2" a="1"/>
  <c r="T613" i="2" s="1"/>
  <c r="T596" i="2" a="1"/>
  <c r="T596" i="2" s="1"/>
  <c r="T485" i="2" a="1"/>
  <c r="T485" i="2" s="1"/>
  <c r="T364" i="2" a="1"/>
  <c r="T364" i="2" s="1"/>
  <c r="T338" i="2" a="1"/>
  <c r="T338" i="2" s="1"/>
  <c r="T1321" i="2" a="1"/>
  <c r="T1321" i="2" s="1"/>
  <c r="T1107" i="2" a="1"/>
  <c r="T1107" i="2" s="1"/>
  <c r="U701" i="2" a="1"/>
  <c r="U701" i="2" s="1"/>
  <c r="U683" i="2" a="1"/>
  <c r="U683" i="2" s="1"/>
  <c r="U639" i="2" a="1"/>
  <c r="U639" i="2" s="1"/>
  <c r="T573" i="2" a="1"/>
  <c r="T573" i="2" s="1"/>
  <c r="U448" i="2" a="1"/>
  <c r="U448" i="2" s="1"/>
  <c r="U444" i="2" a="1"/>
  <c r="U444" i="2" s="1"/>
  <c r="U293" i="2" a="1"/>
  <c r="U293" i="2" s="1"/>
  <c r="U239" i="2" a="1"/>
  <c r="U239" i="2" s="1"/>
  <c r="T234" i="2" a="1"/>
  <c r="T234" i="2" s="1"/>
  <c r="T146" i="2" a="1"/>
  <c r="T146" i="2" s="1"/>
  <c r="T126" i="2" a="1"/>
  <c r="T126" i="2" s="1"/>
  <c r="Z1946" i="2" a="1"/>
  <c r="Z1946" i="2" s="1"/>
  <c r="X1914" i="2" a="1"/>
  <c r="X1914" i="2" s="1"/>
  <c r="AA1914" i="2" a="1"/>
  <c r="AA1914" i="2" s="1"/>
  <c r="S1914" i="2" a="1"/>
  <c r="S1914" i="2" s="1"/>
  <c r="K1914" i="2" a="1"/>
  <c r="K1914" i="2" s="1"/>
  <c r="Z1850" i="2" a="1"/>
  <c r="Z1850" i="2" s="1"/>
  <c r="M1850" i="2" a="1"/>
  <c r="M1850" i="2" s="1"/>
  <c r="AA1810" i="2" a="1"/>
  <c r="AA1810" i="2" s="1"/>
  <c r="Z1762" i="2" a="1"/>
  <c r="Z1762" i="2" s="1"/>
  <c r="N1762" i="2" a="1"/>
  <c r="N1762" i="2" s="1"/>
  <c r="N1730" i="2" a="1"/>
  <c r="N1730" i="2" s="1"/>
  <c r="S1730" i="2" a="1"/>
  <c r="S1730" i="2" s="1"/>
  <c r="Z1674" i="2" a="1"/>
  <c r="Z1674" i="2" s="1"/>
  <c r="S1626" i="2" a="1"/>
  <c r="S1626" i="2" s="1"/>
  <c r="Z1626" i="2" a="1"/>
  <c r="Z1626" i="2" s="1"/>
  <c r="Z1570" i="2" a="1"/>
  <c r="Z1570" i="2" s="1"/>
  <c r="Z1522" i="2" a="1"/>
  <c r="Z1522" i="2" s="1"/>
  <c r="U1498" i="2" a="1"/>
  <c r="U1498" i="2" s="1"/>
  <c r="J1498" i="2" a="1"/>
  <c r="J1498" i="2" s="1"/>
  <c r="X1474" i="2" a="1"/>
  <c r="X1474" i="2" s="1"/>
  <c r="Z1410" i="2" a="1"/>
  <c r="Z1410" i="2" s="1"/>
  <c r="AA1362" i="2" a="1"/>
  <c r="AA1362" i="2" s="1"/>
  <c r="Y1322" i="2" a="1"/>
  <c r="Y1322" i="2" s="1"/>
  <c r="X1282" i="2" a="1"/>
  <c r="X1282" i="2" s="1"/>
  <c r="L1282" i="2" a="1"/>
  <c r="L1282" i="2" s="1"/>
  <c r="L1242" i="2" a="1"/>
  <c r="L1242" i="2" s="1"/>
  <c r="T1178" i="2" a="1"/>
  <c r="T1178" i="2" s="1"/>
  <c r="X1138" i="2" a="1"/>
  <c r="X1138" i="2" s="1"/>
  <c r="U1114" i="2" a="1"/>
  <c r="U1114" i="2" s="1"/>
  <c r="X1114" i="2" a="1"/>
  <c r="X1114" i="2" s="1"/>
  <c r="Y1058" i="2" a="1"/>
  <c r="Y1058" i="2" s="1"/>
  <c r="T1010" i="2" a="1"/>
  <c r="T1010" i="2" s="1"/>
  <c r="S946" i="2" a="1"/>
  <c r="S946" i="2" s="1"/>
  <c r="O946" i="2" a="1"/>
  <c r="O946" i="2" s="1"/>
  <c r="Z946" i="2" a="1"/>
  <c r="Z946" i="2" s="1"/>
  <c r="AA906" i="2" a="1"/>
  <c r="AA906" i="2" s="1"/>
  <c r="N866" i="2" a="1"/>
  <c r="N866" i="2" s="1"/>
  <c r="U842" i="2" a="1"/>
  <c r="U842" i="2" s="1"/>
  <c r="Z842" i="2" a="1"/>
  <c r="Z842" i="2" s="1"/>
  <c r="AA802" i="2" a="1"/>
  <c r="AA802" i="2" s="1"/>
  <c r="X754" i="2" a="1"/>
  <c r="X754" i="2" s="1"/>
  <c r="Z738" i="2" a="1"/>
  <c r="Z738" i="2" s="1"/>
  <c r="AA682" i="2" a="1"/>
  <c r="AA682" i="2" s="1"/>
  <c r="Z682" i="2" a="1"/>
  <c r="Z682" i="2" s="1"/>
  <c r="X642" i="2" a="1"/>
  <c r="X642" i="2" s="1"/>
  <c r="M634" i="2" a="1"/>
  <c r="M634" i="2" s="1"/>
  <c r="X634" i="2" a="1"/>
  <c r="X634" i="2" s="1"/>
  <c r="V2" i="2" a="1"/>
  <c r="V2" i="2" s="1"/>
  <c r="O27" i="2" a="1"/>
  <c r="O27" i="2" s="1"/>
  <c r="X43" i="2" a="1"/>
  <c r="X43" i="2" s="1"/>
  <c r="Y65" i="2" a="1"/>
  <c r="Y65" i="2" s="1"/>
  <c r="L97" i="2" a="1"/>
  <c r="L97" i="2" s="1"/>
  <c r="X155" i="2" a="1"/>
  <c r="X155" i="2" s="1"/>
  <c r="X220" i="2" a="1"/>
  <c r="X220" i="2" s="1"/>
  <c r="Q307" i="2" a="1"/>
  <c r="Q307" i="2" s="1"/>
  <c r="L340" i="2" a="1"/>
  <c r="L340" i="2" s="1"/>
  <c r="Y400" i="2" a="1"/>
  <c r="Y400" i="2" s="1"/>
  <c r="M448" i="2" a="1"/>
  <c r="M448" i="2" s="1"/>
  <c r="O483" i="2" a="1"/>
  <c r="O483" i="2" s="1"/>
  <c r="V585" i="2" a="1"/>
  <c r="V585" i="2" s="1"/>
  <c r="X771" i="2" a="1"/>
  <c r="X771" i="2" s="1"/>
  <c r="Y17" i="2" a="1"/>
  <c r="Y17" i="2" s="1"/>
  <c r="AA48" i="2" a="1"/>
  <c r="AA48" i="2" s="1"/>
  <c r="O119" i="2" a="1"/>
  <c r="O119" i="2" s="1"/>
  <c r="M328" i="2" a="1"/>
  <c r="M328" i="2" s="1"/>
  <c r="N795" i="2" a="1"/>
  <c r="N795" i="2" s="1"/>
  <c r="X4" i="2" a="1"/>
  <c r="X4" i="2" s="1"/>
  <c r="K28" i="2" a="1"/>
  <c r="K28" i="2" s="1"/>
  <c r="AD48" i="2"/>
  <c r="AA81" i="2" a="1"/>
  <c r="AA81" i="2" s="1"/>
  <c r="X184" i="2" a="1"/>
  <c r="X184" i="2" s="1"/>
  <c r="AA271" i="2" a="1"/>
  <c r="AA271" i="2" s="1"/>
  <c r="X343" i="2" a="1"/>
  <c r="X343" i="2" s="1"/>
  <c r="K424" i="2" a="1"/>
  <c r="K424" i="2" s="1"/>
  <c r="Y488" i="2" a="1"/>
  <c r="Y488" i="2" s="1"/>
  <c r="R588" i="2" a="1"/>
  <c r="R588" i="2" s="1"/>
  <c r="AB588" i="2" s="1"/>
  <c r="K674" i="2" a="1"/>
  <c r="K674" i="2" s="1"/>
  <c r="V795" i="2" a="1"/>
  <c r="V795" i="2" s="1"/>
  <c r="AA8" i="2" a="1"/>
  <c r="AA8" i="2" s="1"/>
  <c r="Z14" i="2" a="1"/>
  <c r="Z14" i="2" s="1"/>
  <c r="X21" i="2" a="1"/>
  <c r="X21" i="2" s="1"/>
  <c r="Z26" i="2" a="1"/>
  <c r="Z26" i="2" s="1"/>
  <c r="K30" i="2" a="1"/>
  <c r="K30" i="2" s="1"/>
  <c r="Y37" i="2" a="1"/>
  <c r="Y37" i="2" s="1"/>
  <c r="X42" i="2" a="1"/>
  <c r="X42" i="2" s="1"/>
  <c r="Z47" i="2" a="1"/>
  <c r="Z47" i="2" s="1"/>
  <c r="X51" i="2" a="1"/>
  <c r="X51" i="2" s="1"/>
  <c r="Q55" i="2" a="1"/>
  <c r="Q55" i="2" s="1"/>
  <c r="X63" i="2" a="1"/>
  <c r="X63" i="2" s="1"/>
  <c r="N69" i="2" a="1"/>
  <c r="N69" i="2" s="1"/>
  <c r="Y77" i="2" a="1"/>
  <c r="Y77" i="2" s="1"/>
  <c r="Z90" i="2" a="1"/>
  <c r="Z90" i="2" s="1"/>
  <c r="T109" i="2" a="1"/>
  <c r="T109" i="2" s="1"/>
  <c r="X131" i="2" a="1"/>
  <c r="X131" i="2" s="1"/>
  <c r="X150" i="2" a="1"/>
  <c r="X150" i="2" s="1"/>
  <c r="AA173" i="2" a="1"/>
  <c r="AA173" i="2" s="1"/>
  <c r="S192" i="2" a="1"/>
  <c r="S192" i="2" s="1"/>
  <c r="Z213" i="2" a="1"/>
  <c r="Z213" i="2" s="1"/>
  <c r="AA233" i="2" a="1"/>
  <c r="AA233" i="2" s="1"/>
  <c r="Z261" i="2" a="1"/>
  <c r="Z261" i="2" s="1"/>
  <c r="O281" i="2" a="1"/>
  <c r="O281" i="2" s="1"/>
  <c r="X303" i="2" a="1"/>
  <c r="X303" i="2" s="1"/>
  <c r="AA320" i="2" a="1"/>
  <c r="AA320" i="2" s="1"/>
  <c r="R336" i="2" a="1"/>
  <c r="R336" i="2" s="1"/>
  <c r="AA353" i="2" a="1"/>
  <c r="AA353" i="2" s="1"/>
  <c r="J374" i="2" a="1"/>
  <c r="J374" i="2" s="1"/>
  <c r="X397" i="2" a="1"/>
  <c r="X397" i="2" s="1"/>
  <c r="Y416" i="2" a="1"/>
  <c r="Y416" i="2" s="1"/>
  <c r="X430" i="2" a="1"/>
  <c r="X430" i="2" s="1"/>
  <c r="Q444" i="2" a="1"/>
  <c r="Q444" i="2" s="1"/>
  <c r="AA461" i="2" a="1"/>
  <c r="AA461" i="2" s="1"/>
  <c r="Y481" i="2" a="1"/>
  <c r="Y481" i="2" s="1"/>
  <c r="O500" i="2" a="1"/>
  <c r="O500" i="2" s="1"/>
  <c r="U518" i="2" a="1"/>
  <c r="U518" i="2" s="1"/>
  <c r="Y538" i="2" a="1"/>
  <c r="Y538" i="2" s="1"/>
  <c r="Y560" i="2" a="1"/>
  <c r="Y560" i="2" s="1"/>
  <c r="X582" i="2" a="1"/>
  <c r="X582" i="2" s="1"/>
  <c r="P598" i="2" a="1"/>
  <c r="P598" i="2" s="1"/>
  <c r="N617" i="2" a="1"/>
  <c r="N617" i="2" s="1"/>
  <c r="K644" i="2" a="1"/>
  <c r="K644" i="2" s="1"/>
  <c r="Z667" i="2" a="1"/>
  <c r="Z667" i="2" s="1"/>
  <c r="Q683" i="2" a="1"/>
  <c r="Q683" i="2" s="1"/>
  <c r="M707" i="2" a="1"/>
  <c r="M707" i="2" s="1"/>
  <c r="S725" i="2" a="1"/>
  <c r="S725" i="2" s="1"/>
  <c r="L745" i="2" a="1"/>
  <c r="L745" i="2" s="1"/>
  <c r="O768" i="2" a="1"/>
  <c r="O768" i="2" s="1"/>
  <c r="X787" i="2" a="1"/>
  <c r="X787" i="2" s="1"/>
  <c r="U831" i="2" a="1"/>
  <c r="U831" i="2" s="1"/>
  <c r="X854" i="2" a="1"/>
  <c r="X854" i="2" s="1"/>
  <c r="O877" i="2" a="1"/>
  <c r="O877" i="2" s="1"/>
  <c r="W954" i="2" a="1"/>
  <c r="W954" i="2" s="1"/>
  <c r="AA1099" i="2" a="1"/>
  <c r="AA1099" i="2" s="1"/>
  <c r="X1421" i="2" a="1"/>
  <c r="X1421" i="2" s="1"/>
  <c r="X2011" i="2" a="1"/>
  <c r="X2011" i="2" s="1"/>
  <c r="AA2011" i="2" a="1"/>
  <c r="AA2011" i="2" s="1"/>
  <c r="Q2011" i="2" a="1"/>
  <c r="Q2011" i="2" s="1"/>
  <c r="K2011" i="2" a="1"/>
  <c r="K2011" i="2" s="1"/>
  <c r="X2107" i="2" a="1"/>
  <c r="X2107" i="2" s="1"/>
  <c r="K2107" i="2" a="1"/>
  <c r="K2107" i="2" s="1"/>
  <c r="J2107" i="2" a="1"/>
  <c r="J2107" i="2" s="1"/>
  <c r="W2107" i="2" a="1"/>
  <c r="W2107" i="2" s="1"/>
  <c r="V2107" i="2" a="1"/>
  <c r="V2107" i="2" s="1"/>
  <c r="R2107" i="2" a="1"/>
  <c r="R2107" i="2" s="1"/>
  <c r="Y2237" i="2" a="1"/>
  <c r="Y2237" i="2" s="1"/>
  <c r="Z2237" i="2" a="1"/>
  <c r="Z2237" i="2" s="1"/>
  <c r="N2237" i="2" a="1"/>
  <c r="N2237" i="2" s="1"/>
  <c r="Q2401" i="2" a="1"/>
  <c r="Q2401" i="2" s="1"/>
  <c r="U2401" i="2" a="1"/>
  <c r="U2401" i="2" s="1"/>
  <c r="P2040" i="2" a="1"/>
  <c r="P2040" i="2" s="1"/>
  <c r="L2040" i="2" a="1"/>
  <c r="L2040" i="2" s="1"/>
  <c r="AA2624" i="2" a="1"/>
  <c r="AA2624" i="2" s="1"/>
  <c r="X2624" i="2" a="1"/>
  <c r="X2624" i="2" s="1"/>
  <c r="K2624" i="2" a="1"/>
  <c r="K2624" i="2" s="1"/>
  <c r="S1956" i="2" a="1"/>
  <c r="S1956" i="2" s="1"/>
  <c r="R1952" i="2" a="1"/>
  <c r="R1952" i="2" s="1"/>
  <c r="AB1952" i="2" s="1"/>
  <c r="K1897" i="2" a="1"/>
  <c r="K1897" i="2" s="1"/>
  <c r="S1840" i="2" a="1"/>
  <c r="S1840" i="2" s="1"/>
  <c r="K1815" i="2" a="1"/>
  <c r="K1815" i="2" s="1"/>
  <c r="M1808" i="2" a="1"/>
  <c r="M1808" i="2" s="1"/>
  <c r="P1801" i="2" a="1"/>
  <c r="P1801" i="2" s="1"/>
  <c r="L1798" i="2" a="1"/>
  <c r="L1798" i="2" s="1"/>
  <c r="O1780" i="2" a="1"/>
  <c r="O1780" i="2" s="1"/>
  <c r="L1767" i="2" a="1"/>
  <c r="L1767" i="2" s="1"/>
  <c r="O1759" i="2" a="1"/>
  <c r="O1759" i="2" s="1"/>
  <c r="K1718" i="2" a="1"/>
  <c r="K1718" i="2" s="1"/>
  <c r="Q1693" i="2" a="1"/>
  <c r="Q1693" i="2" s="1"/>
  <c r="S1687" i="2" a="1"/>
  <c r="S1687" i="2" s="1"/>
  <c r="S1679" i="2" a="1"/>
  <c r="S1679" i="2" s="1"/>
  <c r="R1973" i="2" a="1"/>
  <c r="R1973" i="2" s="1"/>
  <c r="AB1973" i="2" s="1"/>
  <c r="N1969" i="2" a="1"/>
  <c r="N1969" i="2" s="1"/>
  <c r="S1951" i="2" a="1"/>
  <c r="S1951" i="2" s="1"/>
  <c r="P1964" i="2" a="1"/>
  <c r="P1964" i="2" s="1"/>
  <c r="P1931" i="2" a="1"/>
  <c r="P1931" i="2" s="1"/>
  <c r="Q1908" i="2" a="1"/>
  <c r="Q1908" i="2" s="1"/>
  <c r="Q1888" i="2" a="1"/>
  <c r="Q1888" i="2" s="1"/>
  <c r="R1838" i="2" a="1"/>
  <c r="R1838" i="2" s="1"/>
  <c r="AB1838" i="2" s="1"/>
  <c r="R1830" i="2" a="1"/>
  <c r="R1830" i="2" s="1"/>
  <c r="AB1830" i="2" s="1"/>
  <c r="N1828" i="2" a="1"/>
  <c r="N1828" i="2" s="1"/>
  <c r="L1817" i="2" a="1"/>
  <c r="L1817" i="2" s="1"/>
  <c r="N1804" i="2" a="1"/>
  <c r="N1804" i="2" s="1"/>
  <c r="R1800" i="2" a="1"/>
  <c r="R1800" i="2" s="1"/>
  <c r="AB1800" i="2" s="1"/>
  <c r="O1741" i="2" a="1"/>
  <c r="O1741" i="2" s="1"/>
  <c r="S1720" i="2" a="1"/>
  <c r="S1720" i="2" s="1"/>
  <c r="R1717" i="2" a="1"/>
  <c r="R1717" i="2" s="1"/>
  <c r="AB1717" i="2" s="1"/>
  <c r="Q1971" i="2" a="1"/>
  <c r="Q1971" i="2" s="1"/>
  <c r="O1963" i="2" a="1"/>
  <c r="O1963" i="2" s="1"/>
  <c r="R1957" i="2" a="1"/>
  <c r="R1957" i="2" s="1"/>
  <c r="AB1957" i="2" s="1"/>
  <c r="M1943" i="2" a="1"/>
  <c r="M1943" i="2" s="1"/>
  <c r="K1933" i="2" a="1"/>
  <c r="K1933" i="2" s="1"/>
  <c r="L1921" i="2" a="1"/>
  <c r="L1921" i="2" s="1"/>
  <c r="K1905" i="2" a="1"/>
  <c r="K1905" i="2" s="1"/>
  <c r="K1857" i="2" a="1"/>
  <c r="K1857" i="2" s="1"/>
  <c r="N1833" i="2" a="1"/>
  <c r="N1833" i="2" s="1"/>
  <c r="Q1829" i="2" a="1"/>
  <c r="Q1829" i="2" s="1"/>
  <c r="M1803" i="2" a="1"/>
  <c r="M1803" i="2" s="1"/>
  <c r="K1784" i="2" a="1"/>
  <c r="K1784" i="2" s="1"/>
  <c r="S1748" i="2" a="1"/>
  <c r="S1748" i="2" s="1"/>
  <c r="N1726" i="2" a="1"/>
  <c r="N1726" i="2" s="1"/>
  <c r="Q1713" i="2" a="1"/>
  <c r="Q1713" i="2" s="1"/>
  <c r="S1707" i="2" a="1"/>
  <c r="S1707" i="2" s="1"/>
  <c r="S1680" i="2" a="1"/>
  <c r="S1680" i="2" s="1"/>
  <c r="S1975" i="2" a="1"/>
  <c r="S1975" i="2" s="1"/>
  <c r="K1963" i="2" a="1"/>
  <c r="K1963" i="2" s="1"/>
  <c r="R1953" i="2" a="1"/>
  <c r="R1953" i="2" s="1"/>
  <c r="AB1953" i="2" s="1"/>
  <c r="P1925" i="2" a="1"/>
  <c r="P1925" i="2" s="1"/>
  <c r="M1909" i="2" a="1"/>
  <c r="M1909" i="2" s="1"/>
  <c r="K1879" i="2" a="1"/>
  <c r="K1879" i="2" s="1"/>
  <c r="P1869" i="2" a="1"/>
  <c r="P1869" i="2" s="1"/>
  <c r="O1849" i="2" a="1"/>
  <c r="O1849" i="2" s="1"/>
  <c r="S1843" i="2" a="1"/>
  <c r="S1843" i="2" s="1"/>
  <c r="M1841" i="2" a="1"/>
  <c r="M1841" i="2" s="1"/>
  <c r="S1819" i="2" a="1"/>
  <c r="S1819" i="2" s="1"/>
  <c r="R1805" i="2" a="1"/>
  <c r="R1805" i="2" s="1"/>
  <c r="AB1805" i="2" s="1"/>
  <c r="K1748" i="2" a="1"/>
  <c r="K1748" i="2" s="1"/>
  <c r="N1718" i="2" a="1"/>
  <c r="N1718" i="2" s="1"/>
  <c r="M1712" i="2" a="1"/>
  <c r="M1712" i="2" s="1"/>
  <c r="K1707" i="2" a="1"/>
  <c r="K1707" i="2" s="1"/>
  <c r="R1671" i="2" a="1"/>
  <c r="R1671" i="2" s="1"/>
  <c r="AB1671" i="2" s="1"/>
  <c r="Q1662" i="2" a="1"/>
  <c r="Q1662" i="2" s="1"/>
  <c r="K1893" i="2" a="1"/>
  <c r="K1893" i="2" s="1"/>
  <c r="S1861" i="2" a="1"/>
  <c r="S1861" i="2" s="1"/>
  <c r="N1846" i="2" a="1"/>
  <c r="N1846" i="2" s="1"/>
  <c r="K1780" i="2" a="1"/>
  <c r="K1780" i="2" s="1"/>
  <c r="O1761" i="2" a="1"/>
  <c r="O1761" i="2" s="1"/>
  <c r="K1687" i="2" a="1"/>
  <c r="K1687" i="2" s="1"/>
  <c r="K1679" i="2" a="1"/>
  <c r="K1679" i="2" s="1"/>
  <c r="K1622" i="2" a="1"/>
  <c r="K1622" i="2" s="1"/>
  <c r="M1617" i="2" a="1"/>
  <c r="M1617" i="2" s="1"/>
  <c r="R1568" i="2" a="1"/>
  <c r="R1568" i="2" s="1"/>
  <c r="AB1568" i="2" s="1"/>
  <c r="N1537" i="2" a="1"/>
  <c r="N1537" i="2" s="1"/>
  <c r="L1532" i="2" a="1"/>
  <c r="L1532" i="2" s="1"/>
  <c r="K1529" i="2" a="1"/>
  <c r="K1529" i="2" s="1"/>
  <c r="K1513" i="2" a="1"/>
  <c r="K1513" i="2" s="1"/>
  <c r="P1509" i="2" a="1"/>
  <c r="P1509" i="2" s="1"/>
  <c r="K1500" i="2" a="1"/>
  <c r="K1500" i="2" s="1"/>
  <c r="L1480" i="2" a="1"/>
  <c r="L1480" i="2" s="1"/>
  <c r="N1468" i="2" a="1"/>
  <c r="N1468" i="2" s="1"/>
  <c r="R1447" i="2" a="1"/>
  <c r="R1447" i="2" s="1"/>
  <c r="AB1447" i="2" s="1"/>
  <c r="R1956" i="2" a="1"/>
  <c r="R1956" i="2" s="1"/>
  <c r="AB1956" i="2" s="1"/>
  <c r="Q1943" i="2" a="1"/>
  <c r="Q1943" i="2" s="1"/>
  <c r="Q1870" i="2" a="1"/>
  <c r="Q1870" i="2" s="1"/>
  <c r="Q1845" i="2" a="1"/>
  <c r="Q1845" i="2" s="1"/>
  <c r="R1837" i="2" a="1"/>
  <c r="R1837" i="2" s="1"/>
  <c r="AB1837" i="2" s="1"/>
  <c r="P1813" i="2" a="1"/>
  <c r="P1813" i="2" s="1"/>
  <c r="P1788" i="2" a="1"/>
  <c r="P1788" i="2" s="1"/>
  <c r="Q1745" i="2" a="1"/>
  <c r="Q1745" i="2" s="1"/>
  <c r="Q1677" i="2" a="1"/>
  <c r="Q1677" i="2" s="1"/>
  <c r="Q1669" i="2" a="1"/>
  <c r="Q1669" i="2" s="1"/>
  <c r="O1662" i="2" a="1"/>
  <c r="O1662" i="2" s="1"/>
  <c r="M1629" i="2" a="1"/>
  <c r="M1629" i="2" s="1"/>
  <c r="R1615" i="2" a="1"/>
  <c r="R1615" i="2" s="1"/>
  <c r="AB1615" i="2" s="1"/>
  <c r="N1606" i="2" a="1"/>
  <c r="N1606" i="2" s="1"/>
  <c r="O1598" i="2" a="1"/>
  <c r="O1598" i="2" s="1"/>
  <c r="Q1583" i="2" a="1"/>
  <c r="Q1583" i="2" s="1"/>
  <c r="P1580" i="2" a="1"/>
  <c r="P1580" i="2" s="1"/>
  <c r="P1574" i="2" a="1"/>
  <c r="P1574" i="2" s="1"/>
  <c r="O1539" i="2" a="1"/>
  <c r="O1539" i="2" s="1"/>
  <c r="M1509" i="2" a="1"/>
  <c r="M1509" i="2" s="1"/>
  <c r="P1505" i="2" a="1"/>
  <c r="P1505" i="2" s="1"/>
  <c r="O1462" i="2" a="1"/>
  <c r="O1462" i="2" s="1"/>
  <c r="S1963" i="2" a="1"/>
  <c r="S1963" i="2" s="1"/>
  <c r="P1921" i="2" a="1"/>
  <c r="P1921" i="2" s="1"/>
  <c r="O1905" i="2" a="1"/>
  <c r="O1905" i="2" s="1"/>
  <c r="M1845" i="2" a="1"/>
  <c r="M1845" i="2" s="1"/>
  <c r="O1837" i="2" a="1"/>
  <c r="O1837" i="2" s="1"/>
  <c r="S1829" i="2" a="1"/>
  <c r="S1829" i="2" s="1"/>
  <c r="K1820" i="2" a="1"/>
  <c r="K1820" i="2" s="1"/>
  <c r="S1812" i="2" a="1"/>
  <c r="S1812" i="2" s="1"/>
  <c r="R1806" i="2" a="1"/>
  <c r="R1806" i="2" s="1"/>
  <c r="AD1806" i="2" s="1"/>
  <c r="L1788" i="2" a="1"/>
  <c r="L1788" i="2" s="1"/>
  <c r="K1629" i="2" a="1"/>
  <c r="K1629" i="2" s="1"/>
  <c r="K1625" i="2" a="1"/>
  <c r="K1625" i="2" s="1"/>
  <c r="R1611" i="2" a="1"/>
  <c r="R1611" i="2" s="1"/>
  <c r="AB1611" i="2" s="1"/>
  <c r="M1593" i="2" a="1"/>
  <c r="M1593" i="2" s="1"/>
  <c r="O1583" i="2" a="1"/>
  <c r="O1583" i="2" s="1"/>
  <c r="M1558" i="2" a="1"/>
  <c r="M1558" i="2" s="1"/>
  <c r="P1961" i="2" a="1"/>
  <c r="P1961" i="2" s="1"/>
  <c r="L1953" i="2" a="1"/>
  <c r="L1953" i="2" s="1"/>
  <c r="R1908" i="2" a="1"/>
  <c r="R1908" i="2" s="1"/>
  <c r="AB1908" i="2" s="1"/>
  <c r="M1903" i="2" a="1"/>
  <c r="M1903" i="2" s="1"/>
  <c r="R1888" i="2" a="1"/>
  <c r="R1888" i="2" s="1"/>
  <c r="AB1888" i="2" s="1"/>
  <c r="Q1878" i="2" a="1"/>
  <c r="Q1878" i="2" s="1"/>
  <c r="O1828" i="2" a="1"/>
  <c r="O1828" i="2" s="1"/>
  <c r="O1796" i="2" a="1"/>
  <c r="O1796" i="2" s="1"/>
  <c r="P1742" i="2" a="1"/>
  <c r="P1742" i="2" s="1"/>
  <c r="K1729" i="2" a="1"/>
  <c r="K1729" i="2" s="1"/>
  <c r="K1710" i="2" a="1"/>
  <c r="K1710" i="2" s="1"/>
  <c r="O1693" i="2" a="1"/>
  <c r="O1693" i="2" s="1"/>
  <c r="M1630" i="2" a="1"/>
  <c r="M1630" i="2" s="1"/>
  <c r="O1613" i="2" a="1"/>
  <c r="O1613" i="2" s="1"/>
  <c r="N1576" i="2" a="1"/>
  <c r="N1576" i="2" s="1"/>
  <c r="N1567" i="2" a="1"/>
  <c r="N1567" i="2" s="1"/>
  <c r="P1534" i="2" a="1"/>
  <c r="P1534" i="2" s="1"/>
  <c r="L1516" i="2" a="1"/>
  <c r="L1516" i="2" s="1"/>
  <c r="O1511" i="2" a="1"/>
  <c r="O1511" i="2" s="1"/>
  <c r="Q1504" i="2" a="1"/>
  <c r="Q1504" i="2" s="1"/>
  <c r="R1452" i="2" a="1"/>
  <c r="R1452" i="2" s="1"/>
  <c r="AB1452" i="2" s="1"/>
  <c r="Q1926" i="2" a="1"/>
  <c r="Q1926" i="2" s="1"/>
  <c r="N1908" i="2" a="1"/>
  <c r="N1908" i="2" s="1"/>
  <c r="N1888" i="2" a="1"/>
  <c r="N1888" i="2" s="1"/>
  <c r="P1877" i="2" a="1"/>
  <c r="P1877" i="2" s="1"/>
  <c r="P1864" i="2" a="1"/>
  <c r="P1864" i="2" s="1"/>
  <c r="Q1851" i="2" a="1"/>
  <c r="Q1851" i="2" s="1"/>
  <c r="M1828" i="2" a="1"/>
  <c r="M1828" i="2" s="1"/>
  <c r="M1816" i="2" a="1"/>
  <c r="M1816" i="2" s="1"/>
  <c r="N1809" i="2" a="1"/>
  <c r="N1809" i="2" s="1"/>
  <c r="K1804" i="2" a="1"/>
  <c r="K1804" i="2" s="1"/>
  <c r="Q1758" i="2" a="1"/>
  <c r="Q1758" i="2" s="1"/>
  <c r="Q1717" i="2" a="1"/>
  <c r="Q1717" i="2" s="1"/>
  <c r="L1709" i="2" a="1"/>
  <c r="L1709" i="2" s="1"/>
  <c r="O1665" i="2" a="1"/>
  <c r="O1665" i="2" s="1"/>
  <c r="Q1621" i="2" a="1"/>
  <c r="Q1621" i="2" s="1"/>
  <c r="R1616" i="2" a="1"/>
  <c r="R1616" i="2" s="1"/>
  <c r="AB1616" i="2" s="1"/>
  <c r="M1613" i="2" a="1"/>
  <c r="M1613" i="2" s="1"/>
  <c r="N1604" i="2" a="1"/>
  <c r="N1604" i="2" s="1"/>
  <c r="L1600" i="2" a="1"/>
  <c r="L1600" i="2" s="1"/>
  <c r="K1561" i="2" a="1"/>
  <c r="K1561" i="2" s="1"/>
  <c r="R1527" i="2" a="1"/>
  <c r="R1527" i="2" s="1"/>
  <c r="AB1527" i="2" s="1"/>
  <c r="N1511" i="2" a="1"/>
  <c r="N1511" i="2" s="1"/>
  <c r="M1507" i="2" a="1"/>
  <c r="M1507" i="2" s="1"/>
  <c r="M1489" i="2" a="1"/>
  <c r="M1489" i="2" s="1"/>
  <c r="S1469" i="2" a="1"/>
  <c r="S1469" i="2" s="1"/>
  <c r="S1455" i="2" a="1"/>
  <c r="S1455" i="2" s="1"/>
  <c r="O1959" i="2" a="1"/>
  <c r="O1959" i="2" s="1"/>
  <c r="K1948" i="2" a="1"/>
  <c r="K1948" i="2" s="1"/>
  <c r="M1926" i="2" a="1"/>
  <c r="M1926" i="2" s="1"/>
  <c r="M1888" i="2" a="1"/>
  <c r="M1888" i="2" s="1"/>
  <c r="K1828" i="2" a="1"/>
  <c r="K1828" i="2" s="1"/>
  <c r="K1809" i="2" a="1"/>
  <c r="K1809" i="2" s="1"/>
  <c r="Q1784" i="2" a="1"/>
  <c r="Q1784" i="2" s="1"/>
  <c r="K1769" i="2" a="1"/>
  <c r="K1769" i="2" s="1"/>
  <c r="O1763" i="2" a="1"/>
  <c r="O1763" i="2" s="1"/>
  <c r="M1717" i="2" a="1"/>
  <c r="M1717" i="2" s="1"/>
  <c r="K1708" i="2" a="1"/>
  <c r="K1708" i="2" s="1"/>
  <c r="S1691" i="2" a="1"/>
  <c r="S1691" i="2" s="1"/>
  <c r="N1659" i="2" a="1"/>
  <c r="N1659" i="2" s="1"/>
  <c r="K1613" i="2" a="1"/>
  <c r="K1613" i="2" s="1"/>
  <c r="L1608" i="2" a="1"/>
  <c r="L1608" i="2" s="1"/>
  <c r="L1604" i="2" a="1"/>
  <c r="L1604" i="2" s="1"/>
  <c r="L1591" i="2" a="1"/>
  <c r="L1591" i="2" s="1"/>
  <c r="S1569" i="2" a="1"/>
  <c r="S1569" i="2" s="1"/>
  <c r="Q1552" i="2" a="1"/>
  <c r="Q1552" i="2" s="1"/>
  <c r="O1540" i="2" a="1"/>
  <c r="O1540" i="2" s="1"/>
  <c r="N1475" i="2" a="1"/>
  <c r="N1475" i="2" s="1"/>
  <c r="S1461" i="2" a="1"/>
  <c r="S1461" i="2" s="1"/>
  <c r="K1455" i="2" a="1"/>
  <c r="K1455" i="2" s="1"/>
  <c r="X2318" i="2" a="1"/>
  <c r="X2318" i="2" s="1"/>
  <c r="S2318" i="2" a="1"/>
  <c r="S2318" i="2" s="1"/>
  <c r="Q2318" i="2" a="1"/>
  <c r="Q2318" i="2" s="1"/>
  <c r="P2341" i="2" a="1"/>
  <c r="P2341" i="2" s="1"/>
  <c r="L2341" i="2" a="1"/>
  <c r="L2341" i="2" s="1"/>
  <c r="K1819" i="2" a="1"/>
  <c r="K1819" i="2" s="1"/>
  <c r="M1897" i="2" a="1"/>
  <c r="M1897" i="2" s="1"/>
  <c r="L1972" i="2" a="1"/>
  <c r="L1972" i="2" s="1"/>
  <c r="Y2000" i="2" a="1"/>
  <c r="Y2000" i="2" s="1"/>
  <c r="T2000" i="2" a="1"/>
  <c r="T2000" i="2" s="1"/>
  <c r="L2000" i="2" a="1"/>
  <c r="L2000" i="2" s="1"/>
  <c r="AA2076" i="2" a="1"/>
  <c r="AA2076" i="2" s="1"/>
  <c r="R2076" i="2" a="1"/>
  <c r="R2076" i="2" s="1"/>
  <c r="P2076" i="2" a="1"/>
  <c r="P2076" i="2" s="1"/>
  <c r="V2049" i="2" a="1"/>
  <c r="V2049" i="2" s="1"/>
  <c r="T2049" i="2" a="1"/>
  <c r="T2049" i="2" s="1"/>
  <c r="Z1995" i="2" a="1"/>
  <c r="Z1995" i="2" s="1"/>
  <c r="U1995" i="2" a="1"/>
  <c r="U1995" i="2" s="1"/>
  <c r="W2128" i="2" a="1"/>
  <c r="W2128" i="2" s="1"/>
  <c r="U2128" i="2" a="1"/>
  <c r="U2128" i="2" s="1"/>
  <c r="Z2136" i="2" a="1"/>
  <c r="Z2136" i="2" s="1"/>
  <c r="AA2136" i="2" a="1"/>
  <c r="AA2136" i="2" s="1"/>
  <c r="Q2136" i="2" a="1"/>
  <c r="Q2136" i="2" s="1"/>
  <c r="K2136" i="2" a="1"/>
  <c r="K2136" i="2" s="1"/>
  <c r="X2308" i="2" a="1"/>
  <c r="X2308" i="2" s="1"/>
  <c r="U2308" i="2" a="1"/>
  <c r="U2308" i="2" s="1"/>
  <c r="M2308" i="2" a="1"/>
  <c r="M2308" i="2" s="1"/>
  <c r="K2308" i="2" a="1"/>
  <c r="K2308" i="2" s="1"/>
  <c r="AA2308" i="2" a="1"/>
  <c r="AA2308" i="2" s="1"/>
  <c r="Z2308" i="2" a="1"/>
  <c r="Z2308" i="2" s="1"/>
  <c r="M1995" i="2" a="1"/>
  <c r="M1995" i="2" s="1"/>
  <c r="O2454" i="2" a="1"/>
  <c r="O2454" i="2" s="1"/>
  <c r="X2454" i="2" a="1"/>
  <c r="X2454" i="2" s="1"/>
  <c r="R2534" i="2" a="1"/>
  <c r="R2534" i="2" s="1"/>
  <c r="AB2534" i="2" s="1"/>
  <c r="J2534" i="2" a="1"/>
  <c r="J2534" i="2" s="1"/>
  <c r="Z2036" i="2" a="1"/>
  <c r="Z2036" i="2" s="1"/>
  <c r="Y2036" i="2" a="1"/>
  <c r="Y2036" i="2" s="1"/>
  <c r="U2036" i="2" a="1"/>
  <c r="U2036" i="2" s="1"/>
  <c r="S2036" i="2" a="1"/>
  <c r="S2036" i="2" s="1"/>
  <c r="X2043" i="2" a="1"/>
  <c r="X2043" i="2" s="1"/>
  <c r="Z2043" i="2" a="1"/>
  <c r="Z2043" i="2" s="1"/>
  <c r="Q2043" i="2" a="1"/>
  <c r="Q2043" i="2" s="1"/>
  <c r="J2043" i="2" a="1"/>
  <c r="J2043" i="2" s="1"/>
  <c r="AC2043" i="2" s="1"/>
  <c r="Z1974" i="2" a="1"/>
  <c r="Z1974" i="2" s="1"/>
  <c r="K1958" i="2" a="1"/>
  <c r="K1958" i="2" s="1"/>
  <c r="Z1950" i="2" a="1"/>
  <c r="Z1950" i="2" s="1"/>
  <c r="Z1942" i="2" a="1"/>
  <c r="Z1942" i="2" s="1"/>
  <c r="U1926" i="2" a="1"/>
  <c r="U1926" i="2" s="1"/>
  <c r="AA1918" i="2" a="1"/>
  <c r="AA1918" i="2" s="1"/>
  <c r="Z1910" i="2" a="1"/>
  <c r="Z1910" i="2" s="1"/>
  <c r="S1894" i="2" a="1"/>
  <c r="S1894" i="2" s="1"/>
  <c r="Z1886" i="2" a="1"/>
  <c r="Z1886" i="2" s="1"/>
  <c r="Y1878" i="2" a="1"/>
  <c r="Y1878" i="2" s="1"/>
  <c r="Y1870" i="2" a="1"/>
  <c r="Y1870" i="2" s="1"/>
  <c r="X1862" i="2" a="1"/>
  <c r="X1862" i="2" s="1"/>
  <c r="X1998" i="2" a="1"/>
  <c r="X1998" i="2" s="1"/>
  <c r="O1998" i="2" a="1"/>
  <c r="O1998" i="2" s="1"/>
  <c r="Z2239" i="2" a="1"/>
  <c r="Z2239" i="2" s="1"/>
  <c r="AA2239" i="2" a="1"/>
  <c r="AA2239" i="2" s="1"/>
  <c r="K2239" i="2" a="1"/>
  <c r="K2239" i="2" s="1"/>
  <c r="U2487" i="2" a="1"/>
  <c r="U2487" i="2" s="1"/>
  <c r="Y2499" i="2" a="1"/>
  <c r="Y2499" i="2" s="1"/>
  <c r="Z2499" i="2" a="1"/>
  <c r="Z2499" i="2" s="1"/>
  <c r="S2499" i="2" a="1"/>
  <c r="S2499" i="2" s="1"/>
  <c r="K2499" i="2" a="1"/>
  <c r="K2499" i="2" s="1"/>
  <c r="J2499" i="2" a="1"/>
  <c r="J2499" i="2" s="1"/>
  <c r="AA2506" i="2" a="1"/>
  <c r="AA2506" i="2" s="1"/>
  <c r="W2506" i="2" a="1"/>
  <c r="W2506" i="2" s="1"/>
  <c r="O2506" i="2" a="1"/>
  <c r="O2506" i="2" s="1"/>
  <c r="K2506" i="2" a="1"/>
  <c r="K2506" i="2" s="1"/>
  <c r="X2032" i="2" a="1"/>
  <c r="X2032" i="2" s="1"/>
  <c r="Z2032" i="2" a="1"/>
  <c r="Z2032" i="2" s="1"/>
  <c r="M2032" i="2" a="1"/>
  <c r="M2032" i="2" s="1"/>
  <c r="V2499" i="2" a="1"/>
  <c r="V2499" i="2" s="1"/>
  <c r="X2599" i="2" a="1"/>
  <c r="X2599" i="2" s="1"/>
  <c r="Z2599" i="2" a="1"/>
  <c r="Z2599" i="2" s="1"/>
  <c r="Q2599" i="2" a="1"/>
  <c r="Q2599" i="2" s="1"/>
  <c r="M2599" i="2" a="1"/>
  <c r="M2599" i="2" s="1"/>
  <c r="V2599" i="2" a="1"/>
  <c r="V2599" i="2" s="1"/>
  <c r="Y1993" i="2" a="1"/>
  <c r="Y1993" i="2" s="1"/>
  <c r="N1993" i="2" a="1"/>
  <c r="N1993" i="2" s="1"/>
  <c r="J2020" i="2" a="1"/>
  <c r="J2020" i="2" s="1"/>
  <c r="AC2020" i="2" s="1"/>
  <c r="K2020" i="2" a="1"/>
  <c r="K2020" i="2" s="1"/>
  <c r="J2058" i="2" a="1"/>
  <c r="J2058" i="2" s="1"/>
  <c r="N2058" i="2" a="1"/>
  <c r="N2058" i="2" s="1"/>
  <c r="R2445" i="2" a="1"/>
  <c r="R2445" i="2" s="1"/>
  <c r="AE2445" i="2" s="1"/>
  <c r="P2445" i="2" a="1"/>
  <c r="P2445" i="2" s="1"/>
  <c r="X2167" i="2" a="1"/>
  <c r="X2167" i="2" s="1"/>
  <c r="L2167" i="2" a="1"/>
  <c r="L2167" i="2" s="1"/>
  <c r="P2189" i="2" a="1"/>
  <c r="P2189" i="2" s="1"/>
  <c r="L2189" i="2" a="1"/>
  <c r="L2189" i="2" s="1"/>
  <c r="X2198" i="2" a="1"/>
  <c r="X2198" i="2" s="1"/>
  <c r="Z2198" i="2" a="1"/>
  <c r="Z2198" i="2" s="1"/>
  <c r="N2260" i="2" a="1"/>
  <c r="N2260" i="2" s="1"/>
  <c r="V2260" i="2" a="1"/>
  <c r="V2260" i="2" s="1"/>
  <c r="X2305" i="2" a="1"/>
  <c r="X2305" i="2" s="1"/>
  <c r="S2305" i="2" a="1"/>
  <c r="S2305" i="2" s="1"/>
  <c r="Z2330" i="2" a="1"/>
  <c r="Z2330" i="2" s="1"/>
  <c r="M2330" i="2" a="1"/>
  <c r="M2330" i="2" s="1"/>
  <c r="K2330" i="2" a="1"/>
  <c r="K2330" i="2" s="1"/>
  <c r="P2566" i="2" a="1"/>
  <c r="P2566" i="2" s="1"/>
  <c r="O2566" i="2" a="1"/>
  <c r="O2566" i="2" s="1"/>
  <c r="Z2608" i="2" a="1"/>
  <c r="Z2608" i="2" s="1"/>
  <c r="AA2608" i="2" a="1"/>
  <c r="AA2608" i="2" s="1"/>
  <c r="T2608" i="2" a="1"/>
  <c r="T2608" i="2" s="1"/>
  <c r="O2608" i="2" a="1"/>
  <c r="O2608" i="2" s="1"/>
  <c r="Y2614" i="2" a="1"/>
  <c r="Y2614" i="2" s="1"/>
  <c r="Q2614" i="2" a="1"/>
  <c r="Q2614" i="2" s="1"/>
  <c r="L2614" i="2" a="1"/>
  <c r="L2614" i="2" s="1"/>
  <c r="X2663" i="2" a="1"/>
  <c r="X2663" i="2" s="1"/>
  <c r="W2663" i="2" a="1"/>
  <c r="W2663" i="2" s="1"/>
  <c r="Q2663" i="2" a="1"/>
  <c r="Q2663" i="2" s="1"/>
  <c r="K2663" i="2" a="1"/>
  <c r="K2663" i="2" s="1"/>
  <c r="U2669" i="2" a="1"/>
  <c r="U2669" i="2" s="1"/>
  <c r="Q2669" i="2" a="1"/>
  <c r="Q2669" i="2" s="1"/>
  <c r="Z1926" i="2" a="1"/>
  <c r="Z1926" i="2" s="1"/>
  <c r="S2038" i="2" a="1"/>
  <c r="S2038" i="2" s="1"/>
  <c r="AA2051" i="2" a="1"/>
  <c r="AA2051" i="2" s="1"/>
  <c r="Y2080" i="2" a="1"/>
  <c r="Y2080" i="2" s="1"/>
  <c r="T2080" i="2" a="1"/>
  <c r="T2080" i="2" s="1"/>
  <c r="P2080" i="2" a="1"/>
  <c r="P2080" i="2" s="1"/>
  <c r="N2080" i="2" a="1"/>
  <c r="N2080" i="2" s="1"/>
  <c r="X2085" i="2" a="1"/>
  <c r="X2085" i="2" s="1"/>
  <c r="Q2085" i="2" a="1"/>
  <c r="Q2085" i="2" s="1"/>
  <c r="K2085" i="2" a="1"/>
  <c r="K2085" i="2" s="1"/>
  <c r="Y2343" i="2" a="1"/>
  <c r="Y2343" i="2" s="1"/>
  <c r="V2343" i="2" a="1"/>
  <c r="V2343" i="2" s="1"/>
  <c r="J2343" i="2" a="1"/>
  <c r="J2343" i="2" s="1"/>
  <c r="T2371" i="2" a="1"/>
  <c r="T2371" i="2" s="1"/>
  <c r="Z2371" i="2" a="1"/>
  <c r="Z2371" i="2" s="1"/>
  <c r="X2577" i="2" a="1"/>
  <c r="X2577" i="2" s="1"/>
  <c r="W2577" i="2" a="1"/>
  <c r="W2577" i="2" s="1"/>
  <c r="U2577" i="2" a="1"/>
  <c r="U2577" i="2" s="1"/>
  <c r="R2577" i="2" a="1"/>
  <c r="R2577" i="2" s="1"/>
  <c r="AB2577" i="2" s="1"/>
  <c r="K2577" i="2" a="1"/>
  <c r="K2577" i="2" s="1"/>
  <c r="X2636" i="2" a="1"/>
  <c r="X2636" i="2" s="1"/>
  <c r="Y2636" i="2" a="1"/>
  <c r="Y2636" i="2" s="1"/>
  <c r="M2636" i="2" a="1"/>
  <c r="M2636" i="2" s="1"/>
  <c r="AA2646" i="2" a="1"/>
  <c r="AA2646" i="2" s="1"/>
  <c r="R2646" i="2" a="1"/>
  <c r="R2646" i="2" s="1"/>
  <c r="AB2646" i="2" s="1"/>
  <c r="L2646" i="2" a="1"/>
  <c r="L2646" i="2" s="1"/>
  <c r="Q2664" i="2" a="1"/>
  <c r="Q2664" i="2" s="1"/>
  <c r="Z2664" i="2" a="1"/>
  <c r="Z2664" i="2" s="1"/>
  <c r="O2688" i="2" a="1"/>
  <c r="O2688" i="2" s="1"/>
  <c r="R2688" i="2" a="1"/>
  <c r="R2688" i="2" s="1"/>
  <c r="AB2688" i="2" s="1"/>
  <c r="Z1878" i="2" a="1"/>
  <c r="Z1878" i="2" s="1"/>
  <c r="Z1958" i="2" a="1"/>
  <c r="Z1958" i="2" s="1"/>
  <c r="V1990" i="2" a="1"/>
  <c r="V1990" i="2" s="1"/>
  <c r="Z2082" i="2" a="1"/>
  <c r="Z2082" i="2" s="1"/>
  <c r="O2082" i="2" a="1"/>
  <c r="O2082" i="2" s="1"/>
  <c r="M2082" i="2" a="1"/>
  <c r="M2082" i="2" s="1"/>
  <c r="U2082" i="2" a="1"/>
  <c r="U2082" i="2" s="1"/>
  <c r="X2111" i="2" a="1"/>
  <c r="X2111" i="2" s="1"/>
  <c r="M2111" i="2" a="1"/>
  <c r="M2111" i="2" s="1"/>
  <c r="X2123" i="2" a="1"/>
  <c r="X2123" i="2" s="1"/>
  <c r="AA2123" i="2" a="1"/>
  <c r="AA2123" i="2" s="1"/>
  <c r="S2123" i="2" a="1"/>
  <c r="S2123" i="2" s="1"/>
  <c r="K2123" i="2" a="1"/>
  <c r="K2123" i="2" s="1"/>
  <c r="V2217" i="2" a="1"/>
  <c r="V2217" i="2" s="1"/>
  <c r="R2217" i="2" a="1"/>
  <c r="R2217" i="2" s="1"/>
  <c r="Q2410" i="2" a="1"/>
  <c r="Q2410" i="2" s="1"/>
  <c r="U2410" i="2" a="1"/>
  <c r="U2410" i="2" s="1"/>
  <c r="AA2447" i="2" a="1"/>
  <c r="AA2447" i="2" s="1"/>
  <c r="W2447" i="2" a="1"/>
  <c r="W2447" i="2" s="1"/>
  <c r="O2447" i="2" a="1"/>
  <c r="O2447" i="2" s="1"/>
  <c r="L2447" i="2" a="1"/>
  <c r="L2447" i="2" s="1"/>
  <c r="X2691" i="2" a="1"/>
  <c r="X2691" i="2" s="1"/>
  <c r="M2691" i="2" a="1"/>
  <c r="M2691" i="2" s="1"/>
  <c r="Z2124" i="2" a="1"/>
  <c r="Z2124" i="2" s="1"/>
  <c r="O2124" i="2" a="1"/>
  <c r="O2124" i="2" s="1"/>
  <c r="M2124" i="2" a="1"/>
  <c r="M2124" i="2" s="1"/>
  <c r="K2124" i="2" a="1"/>
  <c r="K2124" i="2" s="1"/>
  <c r="X2131" i="2" a="1"/>
  <c r="X2131" i="2" s="1"/>
  <c r="Z2131" i="2" a="1"/>
  <c r="Z2131" i="2" s="1"/>
  <c r="U2131" i="2" a="1"/>
  <c r="U2131" i="2" s="1"/>
  <c r="R2131" i="2" a="1"/>
  <c r="R2131" i="2" s="1"/>
  <c r="AB2131" i="2" s="1"/>
  <c r="M2131" i="2" a="1"/>
  <c r="M2131" i="2" s="1"/>
  <c r="Z2389" i="2" a="1"/>
  <c r="Z2389" i="2" s="1"/>
  <c r="AA2389" i="2" a="1"/>
  <c r="AA2389" i="2" s="1"/>
  <c r="S2389" i="2" a="1"/>
  <c r="S2389" i="2" s="1"/>
  <c r="U2448" i="2" a="1"/>
  <c r="U2448" i="2" s="1"/>
  <c r="O2448" i="2" a="1"/>
  <c r="O2448" i="2" s="1"/>
  <c r="L2448" i="2" a="1"/>
  <c r="L2448" i="2" s="1"/>
  <c r="K2448" i="2" a="1"/>
  <c r="K2448" i="2" s="1"/>
  <c r="W2448" i="2" a="1"/>
  <c r="W2448" i="2" s="1"/>
  <c r="S2448" i="2" a="1"/>
  <c r="S2448" i="2" s="1"/>
  <c r="Q2448" i="2" a="1"/>
  <c r="Q2448" i="2" s="1"/>
  <c r="X2453" i="2" a="1"/>
  <c r="X2453" i="2" s="1"/>
  <c r="N2453" i="2" a="1"/>
  <c r="N2453" i="2" s="1"/>
  <c r="J2453" i="2" a="1"/>
  <c r="J2453" i="2" s="1"/>
  <c r="Z2453" i="2" a="1"/>
  <c r="Z2453" i="2" s="1"/>
  <c r="Y2453" i="2" a="1"/>
  <c r="Y2453" i="2" s="1"/>
  <c r="S2453" i="2" a="1"/>
  <c r="S2453" i="2" s="1"/>
  <c r="AA2617" i="2" a="1"/>
  <c r="AA2617" i="2" s="1"/>
  <c r="Z2617" i="2" a="1"/>
  <c r="Z2617" i="2" s="1"/>
  <c r="N2617" i="2" a="1"/>
  <c r="N2617" i="2" s="1"/>
  <c r="Y2644" i="2" a="1"/>
  <c r="Y2644" i="2" s="1"/>
  <c r="X2644" i="2" a="1"/>
  <c r="X2644" i="2" s="1"/>
  <c r="Q2644" i="2" a="1"/>
  <c r="Q2644" i="2" s="1"/>
  <c r="J2644" i="2" a="1"/>
  <c r="J2644" i="2" s="1"/>
  <c r="S2660" i="2" a="1"/>
  <c r="S2660" i="2" s="1"/>
  <c r="L2660" i="2" a="1"/>
  <c r="L2660" i="2" s="1"/>
  <c r="S2007" i="2" a="1"/>
  <c r="S2007" i="2" s="1"/>
  <c r="T2050" i="2" a="1"/>
  <c r="T2050" i="2" s="1"/>
  <c r="AF2050" i="2" s="1"/>
  <c r="R2055" i="2" a="1"/>
  <c r="R2055" i="2" s="1"/>
  <c r="AB2055" i="2" s="1"/>
  <c r="K2059" i="2" a="1"/>
  <c r="K2059" i="2" s="1"/>
  <c r="R2065" i="2" a="1"/>
  <c r="R2065" i="2" s="1"/>
  <c r="AD2065" i="2" s="1"/>
  <c r="U2124" i="2" a="1"/>
  <c r="U2124" i="2" s="1"/>
  <c r="S2131" i="2" a="1"/>
  <c r="S2131" i="2" s="1"/>
  <c r="P2172" i="2" a="1"/>
  <c r="P2172" i="2" s="1"/>
  <c r="T2172" i="2" a="1"/>
  <c r="T2172" i="2" s="1"/>
  <c r="X2203" i="2" a="1"/>
  <c r="X2203" i="2" s="1"/>
  <c r="Y2203" i="2" a="1"/>
  <c r="Y2203" i="2" s="1"/>
  <c r="Q2203" i="2" a="1"/>
  <c r="Q2203" i="2" s="1"/>
  <c r="X2219" i="2" a="1"/>
  <c r="X2219" i="2" s="1"/>
  <c r="Q2219" i="2" a="1"/>
  <c r="Q2219" i="2" s="1"/>
  <c r="V2277" i="2" a="1"/>
  <c r="V2277" i="2" s="1"/>
  <c r="L2277" i="2" a="1"/>
  <c r="L2277" i="2" s="1"/>
  <c r="Y2282" i="2" a="1"/>
  <c r="Y2282" i="2" s="1"/>
  <c r="S2282" i="2" a="1"/>
  <c r="S2282" i="2" s="1"/>
  <c r="L2303" i="2" a="1"/>
  <c r="L2303" i="2" s="1"/>
  <c r="T2303" i="2" a="1"/>
  <c r="T2303" i="2" s="1"/>
  <c r="Y2406" i="2" a="1"/>
  <c r="Y2406" i="2" s="1"/>
  <c r="O2406" i="2" a="1"/>
  <c r="O2406" i="2" s="1"/>
  <c r="O2412" i="2" a="1"/>
  <c r="O2412" i="2" s="1"/>
  <c r="T2412" i="2" a="1"/>
  <c r="T2412" i="2" s="1"/>
  <c r="S2432" i="2" a="1"/>
  <c r="S2432" i="2" s="1"/>
  <c r="Q2432" i="2" a="1"/>
  <c r="Q2432" i="2" s="1"/>
  <c r="K2432" i="2" a="1"/>
  <c r="K2432" i="2" s="1"/>
  <c r="Z2437" i="2" a="1"/>
  <c r="Z2437" i="2" s="1"/>
  <c r="P2437" i="2" a="1"/>
  <c r="P2437" i="2" s="1"/>
  <c r="L2437" i="2" a="1"/>
  <c r="L2437" i="2" s="1"/>
  <c r="K2437" i="2" a="1"/>
  <c r="K2437" i="2" s="1"/>
  <c r="W2437" i="2" a="1"/>
  <c r="W2437" i="2" s="1"/>
  <c r="P2448" i="2" a="1"/>
  <c r="P2448" i="2" s="1"/>
  <c r="R2453" i="2" a="1"/>
  <c r="R2453" i="2" s="1"/>
  <c r="AB2453" i="2" s="1"/>
  <c r="U2460" i="2" a="1"/>
  <c r="U2460" i="2" s="1"/>
  <c r="Q2460" i="2" a="1"/>
  <c r="Q2460" i="2" s="1"/>
  <c r="Z2502" i="2" a="1"/>
  <c r="Z2502" i="2" s="1"/>
  <c r="W2502" i="2" a="1"/>
  <c r="W2502" i="2" s="1"/>
  <c r="P2502" i="2" a="1"/>
  <c r="P2502" i="2" s="1"/>
  <c r="L2502" i="2" a="1"/>
  <c r="L2502" i="2" s="1"/>
  <c r="L2552" i="2" a="1"/>
  <c r="L2552" i="2" s="1"/>
  <c r="M2552" i="2" a="1"/>
  <c r="M2552" i="2" s="1"/>
  <c r="Z2644" i="2" a="1"/>
  <c r="Z2644" i="2" s="1"/>
  <c r="M2120" i="2" a="1"/>
  <c r="M2120" i="2" s="1"/>
  <c r="V2154" i="2" a="1"/>
  <c r="V2154" i="2" s="1"/>
  <c r="Z2185" i="2" a="1"/>
  <c r="Z2185" i="2" s="1"/>
  <c r="T2192" i="2" a="1"/>
  <c r="T2192" i="2" s="1"/>
  <c r="R2216" i="2" a="1"/>
  <c r="R2216" i="2" s="1"/>
  <c r="AB2216" i="2" s="1"/>
  <c r="X2262" i="2" a="1"/>
  <c r="X2262" i="2" s="1"/>
  <c r="U2279" i="2" a="1"/>
  <c r="U2279" i="2" s="1"/>
  <c r="AA2290" i="2" a="1"/>
  <c r="AA2290" i="2" s="1"/>
  <c r="M2295" i="2" a="1"/>
  <c r="M2295" i="2" s="1"/>
  <c r="Q2335" i="2" a="1"/>
  <c r="Q2335" i="2" s="1"/>
  <c r="Y2377" i="2" a="1"/>
  <c r="Y2377" i="2" s="1"/>
  <c r="R2403" i="2" a="1"/>
  <c r="R2403" i="2" s="1"/>
  <c r="AB2403" i="2" s="1"/>
  <c r="U2407" i="2" a="1"/>
  <c r="U2407" i="2" s="1"/>
  <c r="Q2409" i="2" a="1"/>
  <c r="Q2409" i="2" s="1"/>
  <c r="V2472" i="2" a="1"/>
  <c r="V2472" i="2" s="1"/>
  <c r="Y2473" i="2" a="1"/>
  <c r="Y2473" i="2" s="1"/>
  <c r="V2649" i="2" a="1"/>
  <c r="V2649" i="2" s="1"/>
  <c r="X2670" i="2" a="1"/>
  <c r="X2670" i="2" s="1"/>
  <c r="Q2672" i="2" a="1"/>
  <c r="Q2672" i="2" s="1"/>
  <c r="V2675" i="2" a="1"/>
  <c r="V2675" i="2" s="1"/>
  <c r="Q2683" i="2" a="1"/>
  <c r="Q2683" i="2" s="1"/>
  <c r="P2686" i="2" a="1"/>
  <c r="P2686" i="2" s="1"/>
  <c r="V2092" i="2" a="1"/>
  <c r="V2092" i="2" s="1"/>
  <c r="Q2120" i="2" a="1"/>
  <c r="Q2120" i="2" s="1"/>
  <c r="V2216" i="2" a="1"/>
  <c r="V2216" i="2" s="1"/>
  <c r="AA2473" i="2" a="1"/>
  <c r="AA2473" i="2" s="1"/>
  <c r="U2683" i="2" a="1"/>
  <c r="U2683" i="2" s="1"/>
  <c r="AA2686" i="2" a="1"/>
  <c r="AA2686" i="2" s="1"/>
  <c r="J2119" i="2" a="1"/>
  <c r="J2119" i="2" s="1"/>
  <c r="S2120" i="2" a="1"/>
  <c r="S2120" i="2" s="1"/>
  <c r="Y2135" i="2" a="1"/>
  <c r="Y2135" i="2" s="1"/>
  <c r="L2139" i="2" a="1"/>
  <c r="L2139" i="2" s="1"/>
  <c r="Q2149" i="2" a="1"/>
  <c r="Q2149" i="2" s="1"/>
  <c r="Y2161" i="2" a="1"/>
  <c r="Y2161" i="2" s="1"/>
  <c r="W2179" i="2" a="1"/>
  <c r="W2179" i="2" s="1"/>
  <c r="M2183" i="2" a="1"/>
  <c r="M2183" i="2" s="1"/>
  <c r="N2186" i="2" a="1"/>
  <c r="N2186" i="2" s="1"/>
  <c r="K2190" i="2" a="1"/>
  <c r="K2190" i="2" s="1"/>
  <c r="V2197" i="2" a="1"/>
  <c r="V2197" i="2" s="1"/>
  <c r="N2206" i="2" a="1"/>
  <c r="N2206" i="2" s="1"/>
  <c r="Z2216" i="2" a="1"/>
  <c r="Z2216" i="2" s="1"/>
  <c r="Y2234" i="2" a="1"/>
  <c r="Y2234" i="2" s="1"/>
  <c r="M2242" i="2" a="1"/>
  <c r="M2242" i="2" s="1"/>
  <c r="W2250" i="2" a="1"/>
  <c r="W2250" i="2" s="1"/>
  <c r="P2257" i="2" a="1"/>
  <c r="P2257" i="2" s="1"/>
  <c r="K2278" i="2" a="1"/>
  <c r="K2278" i="2" s="1"/>
  <c r="N2289" i="2" a="1"/>
  <c r="N2289" i="2" s="1"/>
  <c r="J2336" i="2" a="1"/>
  <c r="J2336" i="2" s="1"/>
  <c r="Q2338" i="2" a="1"/>
  <c r="Q2338" i="2" s="1"/>
  <c r="AA2346" i="2" a="1"/>
  <c r="AA2346" i="2" s="1"/>
  <c r="J2370" i="2" a="1"/>
  <c r="J2370" i="2" s="1"/>
  <c r="J2394" i="2" a="1"/>
  <c r="J2394" i="2" s="1"/>
  <c r="M2404" i="2" a="1"/>
  <c r="M2404" i="2" s="1"/>
  <c r="Z2407" i="2" a="1"/>
  <c r="Z2407" i="2" s="1"/>
  <c r="AA2409" i="2" a="1"/>
  <c r="AA2409" i="2" s="1"/>
  <c r="N2413" i="2" a="1"/>
  <c r="N2413" i="2" s="1"/>
  <c r="N2426" i="2" a="1"/>
  <c r="N2426" i="2" s="1"/>
  <c r="L2430" i="2" a="1"/>
  <c r="L2430" i="2" s="1"/>
  <c r="W2436" i="2" a="1"/>
  <c r="W2436" i="2" s="1"/>
  <c r="Z2452" i="2" a="1"/>
  <c r="Z2452" i="2" s="1"/>
  <c r="N2467" i="2" a="1"/>
  <c r="N2467" i="2" s="1"/>
  <c r="Q2478" i="2" a="1"/>
  <c r="Q2478" i="2" s="1"/>
  <c r="K2497" i="2" a="1"/>
  <c r="K2497" i="2" s="1"/>
  <c r="K2518" i="2" a="1"/>
  <c r="K2518" i="2" s="1"/>
  <c r="M2533" i="2" a="1"/>
  <c r="M2533" i="2" s="1"/>
  <c r="S2543" i="2" a="1"/>
  <c r="S2543" i="2" s="1"/>
  <c r="K2570" i="2" a="1"/>
  <c r="K2570" i="2" s="1"/>
  <c r="N2610" i="2" a="1"/>
  <c r="N2610" i="2" s="1"/>
  <c r="L2621" i="2" a="1"/>
  <c r="L2621" i="2" s="1"/>
  <c r="L2627" i="2" a="1"/>
  <c r="L2627" i="2" s="1"/>
  <c r="K2638" i="2" a="1"/>
  <c r="K2638" i="2" s="1"/>
  <c r="Y2645" i="2" a="1"/>
  <c r="Y2645" i="2" s="1"/>
  <c r="W2647" i="2" a="1"/>
  <c r="W2647" i="2" s="1"/>
  <c r="L2652" i="2" a="1"/>
  <c r="L2652" i="2" s="1"/>
  <c r="K2656" i="2" a="1"/>
  <c r="K2656" i="2" s="1"/>
  <c r="P2659" i="2" a="1"/>
  <c r="P2659" i="2" s="1"/>
  <c r="L2671" i="2" a="1"/>
  <c r="L2671" i="2" s="1"/>
  <c r="K2679" i="2" a="1"/>
  <c r="K2679" i="2" s="1"/>
  <c r="Y2683" i="2" a="1"/>
  <c r="Y2683" i="2" s="1"/>
  <c r="S2090" i="2" a="1"/>
  <c r="S2090" i="2" s="1"/>
  <c r="AA2096" i="2" a="1"/>
  <c r="AA2096" i="2" s="1"/>
  <c r="P2163" i="2" a="1"/>
  <c r="P2163" i="2" s="1"/>
  <c r="L2177" i="2" a="1"/>
  <c r="L2177" i="2" s="1"/>
  <c r="AA2090" i="2" a="1"/>
  <c r="AA2090" i="2" s="1"/>
  <c r="K2103" i="2" a="1"/>
  <c r="K2103" i="2" s="1"/>
  <c r="W2140" i="2" a="1"/>
  <c r="W2140" i="2" s="1"/>
  <c r="AD2154" i="2"/>
  <c r="T2163" i="2" a="1"/>
  <c r="T2163" i="2" s="1"/>
  <c r="R2173" i="2" a="1"/>
  <c r="R2173" i="2" s="1"/>
  <c r="AB2173" i="2" s="1"/>
  <c r="T2177" i="2" a="1"/>
  <c r="T2177" i="2" s="1"/>
  <c r="N2181" i="2" a="1"/>
  <c r="N2181" i="2" s="1"/>
  <c r="AA2188" i="2" a="1"/>
  <c r="AA2188" i="2" s="1"/>
  <c r="J2216" i="2" a="1"/>
  <c r="J2216" i="2" s="1"/>
  <c r="M2223" i="2" a="1"/>
  <c r="M2223" i="2" s="1"/>
  <c r="W2240" i="2" a="1"/>
  <c r="W2240" i="2" s="1"/>
  <c r="U2255" i="2" a="1"/>
  <c r="U2255" i="2" s="1"/>
  <c r="R2276" i="2" a="1"/>
  <c r="R2276" i="2" s="1"/>
  <c r="AB2276" i="2" s="1"/>
  <c r="M2290" i="2" a="1"/>
  <c r="M2290" i="2" s="1"/>
  <c r="O2298" i="2" a="1"/>
  <c r="O2298" i="2" s="1"/>
  <c r="M2304" i="2" a="1"/>
  <c r="M2304" i="2" s="1"/>
  <c r="L2335" i="2" a="1"/>
  <c r="L2335" i="2" s="1"/>
  <c r="Z2336" i="2" a="1"/>
  <c r="Z2336" i="2" s="1"/>
  <c r="Q2354" i="2" a="1"/>
  <c r="Q2354" i="2" s="1"/>
  <c r="AA2358" i="2" a="1"/>
  <c r="AA2358" i="2" s="1"/>
  <c r="O2372" i="2" a="1"/>
  <c r="O2372" i="2" s="1"/>
  <c r="W2405" i="2" a="1"/>
  <c r="W2405" i="2" s="1"/>
  <c r="Z2431" i="2" a="1"/>
  <c r="Z2431" i="2" s="1"/>
  <c r="Q2434" i="2" a="1"/>
  <c r="Q2434" i="2" s="1"/>
  <c r="W2449" i="2" a="1"/>
  <c r="W2449" i="2" s="1"/>
  <c r="U2466" i="2" a="1"/>
  <c r="U2466" i="2" s="1"/>
  <c r="Q2473" i="2" a="1"/>
  <c r="Q2473" i="2" s="1"/>
  <c r="K2477" i="2" a="1"/>
  <c r="K2477" i="2" s="1"/>
  <c r="Q2479" i="2" a="1"/>
  <c r="Q2479" i="2" s="1"/>
  <c r="M2494" i="2" a="1"/>
  <c r="M2494" i="2" s="1"/>
  <c r="P2498" i="2" a="1"/>
  <c r="P2498" i="2" s="1"/>
  <c r="O2541" i="2" a="1"/>
  <c r="O2541" i="2" s="1"/>
  <c r="O2545" i="2" a="1"/>
  <c r="O2545" i="2" s="1"/>
  <c r="M2563" i="2" a="1"/>
  <c r="M2563" i="2" s="1"/>
  <c r="S2576" i="2" a="1"/>
  <c r="S2576" i="2" s="1"/>
  <c r="R2605" i="2" a="1"/>
  <c r="R2605" i="2" s="1"/>
  <c r="AB2605" i="2" s="1"/>
  <c r="X2627" i="2" a="1"/>
  <c r="X2627" i="2" s="1"/>
  <c r="O2633" i="2" a="1"/>
  <c r="O2633" i="2" s="1"/>
  <c r="K2649" i="2" a="1"/>
  <c r="K2649" i="2" s="1"/>
  <c r="AA2656" i="2" a="1"/>
  <c r="AA2656" i="2" s="1"/>
  <c r="L2670" i="2" a="1"/>
  <c r="L2670" i="2" s="1"/>
  <c r="M2675" i="2" a="1"/>
  <c r="M2675" i="2" s="1"/>
  <c r="Y2677" i="2" a="1"/>
  <c r="Y2677" i="2" s="1"/>
  <c r="V2679" i="2" a="1"/>
  <c r="V2679" i="2" s="1"/>
  <c r="O2683" i="2" a="1"/>
  <c r="O2683" i="2" s="1"/>
  <c r="L2686" i="2" a="1"/>
  <c r="L2686" i="2" s="1"/>
  <c r="Y2687" i="2" a="1"/>
  <c r="Y2687" i="2" s="1"/>
  <c r="J18" i="2" a="1"/>
  <c r="J18" i="2" s="1"/>
  <c r="T22" i="2" a="1"/>
  <c r="T22" i="2" s="1"/>
  <c r="Q24" i="2" a="1"/>
  <c r="Q24" i="2" s="1"/>
  <c r="Z30" i="2" a="1"/>
  <c r="Z30" i="2" s="1"/>
  <c r="K36" i="2" a="1"/>
  <c r="K36" i="2" s="1"/>
  <c r="R43" i="2" a="1"/>
  <c r="R43" i="2" s="1"/>
  <c r="AB43" i="2" s="1"/>
  <c r="L47" i="2" a="1"/>
  <c r="L47" i="2" s="1"/>
  <c r="Z48" i="2" a="1"/>
  <c r="Z48" i="2" s="1"/>
  <c r="Y55" i="2" a="1"/>
  <c r="Y55" i="2" s="1"/>
  <c r="Q60" i="2" a="1"/>
  <c r="Q60" i="2" s="1"/>
  <c r="O63" i="2" a="1"/>
  <c r="O63" i="2" s="1"/>
  <c r="J74" i="2" a="1"/>
  <c r="J74" i="2" s="1"/>
  <c r="U102" i="2" a="1"/>
  <c r="U102" i="2" s="1"/>
  <c r="W106" i="2" a="1"/>
  <c r="W106" i="2" s="1"/>
  <c r="Y107" i="2" a="1"/>
  <c r="Y107" i="2" s="1"/>
  <c r="T115" i="2" a="1"/>
  <c r="T115" i="2" s="1"/>
  <c r="N121" i="2" a="1"/>
  <c r="N121" i="2" s="1"/>
  <c r="S123" i="2" a="1"/>
  <c r="S123" i="2" s="1"/>
  <c r="K134" i="2" a="1"/>
  <c r="K134" i="2" s="1"/>
  <c r="AA135" i="2" a="1"/>
  <c r="AA135" i="2" s="1"/>
  <c r="W139" i="2" a="1"/>
  <c r="W139" i="2" s="1"/>
  <c r="W142" i="2" a="1"/>
  <c r="W142" i="2" s="1"/>
  <c r="R148" i="2" a="1"/>
  <c r="R148" i="2" s="1"/>
  <c r="U151" i="2" a="1"/>
  <c r="U151" i="2" s="1"/>
  <c r="R153" i="2" a="1"/>
  <c r="R153" i="2" s="1"/>
  <c r="AB153" i="2" s="1"/>
  <c r="Z157" i="2" a="1"/>
  <c r="Z157" i="2" s="1"/>
  <c r="AA159" i="2" a="1"/>
  <c r="AA159" i="2" s="1"/>
  <c r="S163" i="2" a="1"/>
  <c r="S163" i="2" s="1"/>
  <c r="N169" i="2" a="1"/>
  <c r="N169" i="2" s="1"/>
  <c r="W171" i="2" a="1"/>
  <c r="W171" i="2" s="1"/>
  <c r="K175" i="2" a="1"/>
  <c r="K175" i="2" s="1"/>
  <c r="Y176" i="2" a="1"/>
  <c r="Y176" i="2" s="1"/>
  <c r="L180" i="2" a="1"/>
  <c r="L180" i="2" s="1"/>
  <c r="W185" i="2" a="1"/>
  <c r="W185" i="2" s="1"/>
  <c r="R188" i="2" a="1"/>
  <c r="R188" i="2" s="1"/>
  <c r="AB188" i="2" s="1"/>
  <c r="M190" i="2" a="1"/>
  <c r="M190" i="2" s="1"/>
  <c r="O193" i="2" a="1"/>
  <c r="O193" i="2" s="1"/>
  <c r="K201" i="2" a="1"/>
  <c r="K201" i="2" s="1"/>
  <c r="Q205" i="2" a="1"/>
  <c r="Q205" i="2" s="1"/>
  <c r="S209" i="2" a="1"/>
  <c r="S209" i="2" s="1"/>
  <c r="O214" i="2" a="1"/>
  <c r="O214" i="2" s="1"/>
  <c r="K238" i="2" a="1"/>
  <c r="K238" i="2" s="1"/>
  <c r="L246" i="2" a="1"/>
  <c r="L246" i="2" s="1"/>
  <c r="R249" i="2" a="1"/>
  <c r="R249" i="2" s="1"/>
  <c r="AB249" i="2" s="1"/>
  <c r="L254" i="2" a="1"/>
  <c r="L254" i="2" s="1"/>
  <c r="S257" i="2" a="1"/>
  <c r="S257" i="2" s="1"/>
  <c r="J260" i="2" a="1"/>
  <c r="J260" i="2" s="1"/>
  <c r="S262" i="2" a="1"/>
  <c r="S262" i="2" s="1"/>
  <c r="U265" i="2" a="1"/>
  <c r="U265" i="2" s="1"/>
  <c r="N267" i="2" a="1"/>
  <c r="N267" i="2" s="1"/>
  <c r="J274" i="2" a="1"/>
  <c r="J274" i="2" s="1"/>
  <c r="N287" i="2" a="1"/>
  <c r="N287" i="2" s="1"/>
  <c r="O290" i="2" a="1"/>
  <c r="O290" i="2" s="1"/>
  <c r="V298" i="2" a="1"/>
  <c r="V298" i="2" s="1"/>
  <c r="Q320" i="2" a="1"/>
  <c r="Q320" i="2" s="1"/>
  <c r="K324" i="2" a="1"/>
  <c r="K324" i="2" s="1"/>
  <c r="L333" i="2" a="1"/>
  <c r="L333" i="2" s="1"/>
  <c r="M341" i="2" a="1"/>
  <c r="M341" i="2" s="1"/>
  <c r="N342" i="2" a="1"/>
  <c r="N342" i="2" s="1"/>
  <c r="K354" i="2" a="1"/>
  <c r="K354" i="2" s="1"/>
  <c r="Q357" i="2" a="1"/>
  <c r="Q357" i="2" s="1"/>
  <c r="L359" i="2" a="1"/>
  <c r="L359" i="2" s="1"/>
  <c r="Z360" i="2" a="1"/>
  <c r="Z360" i="2" s="1"/>
  <c r="K376" i="2" a="1"/>
  <c r="K376" i="2" s="1"/>
  <c r="Y378" i="2" a="1"/>
  <c r="Y378" i="2" s="1"/>
  <c r="K383" i="2" a="1"/>
  <c r="K383" i="2" s="1"/>
  <c r="O388" i="2" a="1"/>
  <c r="O388" i="2" s="1"/>
  <c r="K391" i="2" a="1"/>
  <c r="K391" i="2" s="1"/>
  <c r="Y395" i="2" a="1"/>
  <c r="Y395" i="2" s="1"/>
  <c r="L398" i="2" a="1"/>
  <c r="L398" i="2" s="1"/>
  <c r="Y404" i="2" a="1"/>
  <c r="Y404" i="2" s="1"/>
  <c r="K408" i="2" a="1"/>
  <c r="K408" i="2" s="1"/>
  <c r="Q410" i="2" a="1"/>
  <c r="Q410" i="2" s="1"/>
  <c r="AA428" i="2" a="1"/>
  <c r="AA428" i="2" s="1"/>
  <c r="Y430" i="2" a="1"/>
  <c r="Y430" i="2" s="1"/>
  <c r="AA432" i="2" a="1"/>
  <c r="AA432" i="2" s="1"/>
  <c r="M435" i="2" a="1"/>
  <c r="M435" i="2" s="1"/>
  <c r="O436" i="2" a="1"/>
  <c r="O436" i="2" s="1"/>
  <c r="M437" i="2" a="1"/>
  <c r="M437" i="2" s="1"/>
  <c r="Q440" i="2" a="1"/>
  <c r="Q440" i="2" s="1"/>
  <c r="AA443" i="2" a="1"/>
  <c r="AA443" i="2" s="1"/>
  <c r="N446" i="2" a="1"/>
  <c r="N446" i="2" s="1"/>
  <c r="O450" i="2" a="1"/>
  <c r="O450" i="2" s="1"/>
  <c r="J453" i="2" a="1"/>
  <c r="J453" i="2" s="1"/>
  <c r="K457" i="2" a="1"/>
  <c r="K457" i="2" s="1"/>
  <c r="S461" i="2" a="1"/>
  <c r="S461" i="2" s="1"/>
  <c r="Q465" i="2" a="1"/>
  <c r="Q465" i="2" s="1"/>
  <c r="J468" i="2" a="1"/>
  <c r="J468" i="2" s="1"/>
  <c r="O478" i="2" a="1"/>
  <c r="O478" i="2" s="1"/>
  <c r="R496" i="2" a="1"/>
  <c r="R496" i="2" s="1"/>
  <c r="AB496" i="2" s="1"/>
  <c r="Z784" i="2" a="1"/>
  <c r="Z784" i="2" s="1"/>
  <c r="W784" i="2" a="1"/>
  <c r="W784" i="2" s="1"/>
  <c r="U784" i="2" a="1"/>
  <c r="U784" i="2" s="1"/>
  <c r="M784" i="2" a="1"/>
  <c r="M784" i="2" s="1"/>
  <c r="AA926" i="2" a="1"/>
  <c r="AA926" i="2" s="1"/>
  <c r="N926" i="2" a="1"/>
  <c r="N926" i="2" s="1"/>
  <c r="R18" i="2" a="1"/>
  <c r="R18" i="2" s="1"/>
  <c r="AB18" i="2" s="1"/>
  <c r="Y24" i="2" a="1"/>
  <c r="Y24" i="2" s="1"/>
  <c r="AA30" i="2" a="1"/>
  <c r="AA30" i="2" s="1"/>
  <c r="N36" i="2" a="1"/>
  <c r="N36" i="2" s="1"/>
  <c r="U43" i="2" a="1"/>
  <c r="U43" i="2" s="1"/>
  <c r="S47" i="2" a="1"/>
  <c r="S47" i="2" s="1"/>
  <c r="Y60" i="2" a="1"/>
  <c r="Y60" i="2" s="1"/>
  <c r="S63" i="2" a="1"/>
  <c r="S63" i="2" s="1"/>
  <c r="U67" i="2" a="1"/>
  <c r="U67" i="2" s="1"/>
  <c r="K74" i="2" a="1"/>
  <c r="K74" i="2" s="1"/>
  <c r="AA80" i="2" a="1"/>
  <c r="AA80" i="2" s="1"/>
  <c r="L102" i="2" a="1"/>
  <c r="L102" i="2" s="1"/>
  <c r="Y102" i="2" a="1"/>
  <c r="Y102" i="2" s="1"/>
  <c r="AD104" i="2"/>
  <c r="Y106" i="2" a="1"/>
  <c r="Y106" i="2" s="1"/>
  <c r="AA107" i="2" a="1"/>
  <c r="AA107" i="2" s="1"/>
  <c r="Y115" i="2" a="1"/>
  <c r="Y115" i="2" s="1"/>
  <c r="R121" i="2" a="1"/>
  <c r="R121" i="2" s="1"/>
  <c r="AB121" i="2" s="1"/>
  <c r="S127" i="2" a="1"/>
  <c r="S127" i="2" s="1"/>
  <c r="W151" i="2" a="1"/>
  <c r="W151" i="2" s="1"/>
  <c r="AA163" i="2" a="1"/>
  <c r="AA163" i="2" s="1"/>
  <c r="V169" i="2" a="1"/>
  <c r="V169" i="2" s="1"/>
  <c r="Y171" i="2" a="1"/>
  <c r="Y171" i="2" s="1"/>
  <c r="P180" i="2" a="1"/>
  <c r="P180" i="2" s="1"/>
  <c r="S188" i="2" a="1"/>
  <c r="S188" i="2" s="1"/>
  <c r="U193" i="2" a="1"/>
  <c r="U193" i="2" s="1"/>
  <c r="O197" i="2" a="1"/>
  <c r="O197" i="2" s="1"/>
  <c r="U201" i="2" a="1"/>
  <c r="U201" i="2" s="1"/>
  <c r="Y209" i="2" a="1"/>
  <c r="Y209" i="2" s="1"/>
  <c r="Y227" i="2" a="1"/>
  <c r="Y227" i="2" s="1"/>
  <c r="AA230" i="2" a="1"/>
  <c r="AA230" i="2" s="1"/>
  <c r="P233" i="2" a="1"/>
  <c r="P233" i="2" s="1"/>
  <c r="J236" i="2" a="1"/>
  <c r="J236" i="2" s="1"/>
  <c r="R238" i="2" a="1"/>
  <c r="R238" i="2" s="1"/>
  <c r="AB238" i="2" s="1"/>
  <c r="U246" i="2" a="1"/>
  <c r="U246" i="2" s="1"/>
  <c r="Y257" i="2" a="1"/>
  <c r="Y257" i="2" s="1"/>
  <c r="S260" i="2" a="1"/>
  <c r="S260" i="2" s="1"/>
  <c r="AA262" i="2" a="1"/>
  <c r="AA262" i="2" s="1"/>
  <c r="W265" i="2" a="1"/>
  <c r="W265" i="2" s="1"/>
  <c r="V287" i="2" a="1"/>
  <c r="V287" i="2" s="1"/>
  <c r="W290" i="2" a="1"/>
  <c r="W290" i="2" s="1"/>
  <c r="J296" i="2" a="1"/>
  <c r="J296" i="2" s="1"/>
  <c r="T302" i="2" a="1"/>
  <c r="T302" i="2" s="1"/>
  <c r="U304" i="2" a="1"/>
  <c r="U304" i="2" s="1"/>
  <c r="U307" i="2" a="1"/>
  <c r="U307" i="2" s="1"/>
  <c r="U315" i="2" a="1"/>
  <c r="U315" i="2" s="1"/>
  <c r="Y320" i="2" a="1"/>
  <c r="Y320" i="2" s="1"/>
  <c r="W322" i="2" a="1"/>
  <c r="W322" i="2" s="1"/>
  <c r="O324" i="2" a="1"/>
  <c r="O324" i="2" s="1"/>
  <c r="S327" i="2" a="1"/>
  <c r="S327" i="2" s="1"/>
  <c r="R328" i="2" a="1"/>
  <c r="R328" i="2" s="1"/>
  <c r="Q332" i="2" a="1"/>
  <c r="Q332" i="2" s="1"/>
  <c r="S341" i="2" a="1"/>
  <c r="S341" i="2" s="1"/>
  <c r="O342" i="2" a="1"/>
  <c r="O342" i="2" s="1"/>
  <c r="J343" i="2" a="1"/>
  <c r="J343" i="2" s="1"/>
  <c r="Q354" i="2" a="1"/>
  <c r="Q354" i="2" s="1"/>
  <c r="S357" i="2" a="1"/>
  <c r="S357" i="2" s="1"/>
  <c r="P359" i="2" a="1"/>
  <c r="P359" i="2" s="1"/>
  <c r="N368" i="2" a="1"/>
  <c r="N368" i="2" s="1"/>
  <c r="K372" i="2" a="1"/>
  <c r="K372" i="2" s="1"/>
  <c r="P376" i="2" a="1"/>
  <c r="P376" i="2" s="1"/>
  <c r="L383" i="2" a="1"/>
  <c r="L383" i="2" s="1"/>
  <c r="Q388" i="2" a="1"/>
  <c r="Q388" i="2" s="1"/>
  <c r="AA391" i="2" a="1"/>
  <c r="AA391" i="2" s="1"/>
  <c r="S398" i="2" a="1"/>
  <c r="S398" i="2" s="1"/>
  <c r="R408" i="2" a="1"/>
  <c r="R408" i="2" s="1"/>
  <c r="Y410" i="2" a="1"/>
  <c r="Y410" i="2" s="1"/>
  <c r="Q435" i="2" a="1"/>
  <c r="Q435" i="2" s="1"/>
  <c r="Q436" i="2" a="1"/>
  <c r="Q436" i="2" s="1"/>
  <c r="P437" i="2" a="1"/>
  <c r="P437" i="2" s="1"/>
  <c r="K439" i="2" a="1"/>
  <c r="K439" i="2" s="1"/>
  <c r="U440" i="2" a="1"/>
  <c r="U440" i="2" s="1"/>
  <c r="T450" i="2" a="1"/>
  <c r="T450" i="2" s="1"/>
  <c r="Z453" i="2" a="1"/>
  <c r="Z453" i="2" s="1"/>
  <c r="S457" i="2" a="1"/>
  <c r="S457" i="2" s="1"/>
  <c r="W461" i="2" a="1"/>
  <c r="W461" i="2" s="1"/>
  <c r="R468" i="2" a="1"/>
  <c r="R468" i="2" s="1"/>
  <c r="L471" i="2" a="1"/>
  <c r="L471" i="2" s="1"/>
  <c r="K475" i="2" a="1"/>
  <c r="K475" i="2" s="1"/>
  <c r="Q477" i="2" a="1"/>
  <c r="Q477" i="2" s="1"/>
  <c r="X478" i="2" a="1"/>
  <c r="X478" i="2" s="1"/>
  <c r="P480" i="2" a="1"/>
  <c r="P480" i="2" s="1"/>
  <c r="O482" i="2" a="1"/>
  <c r="O482" i="2" s="1"/>
  <c r="W483" i="2" a="1"/>
  <c r="W483" i="2" s="1"/>
  <c r="L486" i="2" a="1"/>
  <c r="L486" i="2" s="1"/>
  <c r="S488" i="2" a="1"/>
  <c r="S488" i="2" s="1"/>
  <c r="K492" i="2" a="1"/>
  <c r="K492" i="2" s="1"/>
  <c r="K504" i="2" a="1"/>
  <c r="K504" i="2" s="1"/>
  <c r="Y649" i="2" a="1"/>
  <c r="Y649" i="2" s="1"/>
  <c r="V649" i="2" a="1"/>
  <c r="V649" i="2" s="1"/>
  <c r="V716" i="2" a="1"/>
  <c r="V716" i="2" s="1"/>
  <c r="N716" i="2" a="1"/>
  <c r="N716" i="2" s="1"/>
  <c r="X731" i="2" a="1"/>
  <c r="X731" i="2" s="1"/>
  <c r="Y731" i="2" a="1"/>
  <c r="Y731" i="2" s="1"/>
  <c r="R731" i="2" a="1"/>
  <c r="R731" i="2" s="1"/>
  <c r="AB731" i="2" s="1"/>
  <c r="M731" i="2" a="1"/>
  <c r="M731" i="2" s="1"/>
  <c r="X875" i="2" a="1"/>
  <c r="X875" i="2" s="1"/>
  <c r="U875" i="2" a="1"/>
  <c r="U875" i="2" s="1"/>
  <c r="R875" i="2" a="1"/>
  <c r="R875" i="2" s="1"/>
  <c r="AB875" i="2" s="1"/>
  <c r="M875" i="2" a="1"/>
  <c r="M875" i="2" s="1"/>
  <c r="J875" i="2" a="1"/>
  <c r="J875" i="2" s="1"/>
  <c r="AC875" i="2" s="1"/>
  <c r="Z875" i="2" a="1"/>
  <c r="Z875" i="2" s="1"/>
  <c r="X893" i="2" a="1"/>
  <c r="X893" i="2" s="1"/>
  <c r="Q893" i="2" a="1"/>
  <c r="Q893" i="2" s="1"/>
  <c r="M893" i="2" a="1"/>
  <c r="M893" i="2" s="1"/>
  <c r="K893" i="2" a="1"/>
  <c r="K893" i="2" s="1"/>
  <c r="AA893" i="2" a="1"/>
  <c r="AA893" i="2" s="1"/>
  <c r="Y893" i="2" a="1"/>
  <c r="Y893" i="2" s="1"/>
  <c r="Z590" i="2" a="1"/>
  <c r="Z590" i="2" s="1"/>
  <c r="W590" i="2" a="1"/>
  <c r="W590" i="2" s="1"/>
  <c r="U13" i="2" a="1"/>
  <c r="U13" i="2" s="1"/>
  <c r="S18" i="2" a="1"/>
  <c r="S18" i="2" s="1"/>
  <c r="K23" i="2" a="1"/>
  <c r="K23" i="2" s="1"/>
  <c r="Z24" i="2" a="1"/>
  <c r="Z24" i="2" s="1"/>
  <c r="S36" i="2" a="1"/>
  <c r="S36" i="2" s="1"/>
  <c r="S74" i="2" a="1"/>
  <c r="S74" i="2" s="1"/>
  <c r="O134" i="2" a="1"/>
  <c r="O134" i="2" s="1"/>
  <c r="S197" i="2" a="1"/>
  <c r="S197" i="2" s="1"/>
  <c r="AA201" i="2" a="1"/>
  <c r="AA201" i="2" s="1"/>
  <c r="AA238" i="2" a="1"/>
  <c r="AA238" i="2" s="1"/>
  <c r="Z260" i="2" a="1"/>
  <c r="Z260" i="2" s="1"/>
  <c r="Q296" i="2" a="1"/>
  <c r="Q296" i="2" s="1"/>
  <c r="W324" i="2" a="1"/>
  <c r="W324" i="2" s="1"/>
  <c r="Z343" i="2" a="1"/>
  <c r="Z343" i="2" s="1"/>
  <c r="V354" i="2" a="1"/>
  <c r="V354" i="2" s="1"/>
  <c r="T359" i="2" a="1"/>
  <c r="T359" i="2" s="1"/>
  <c r="S368" i="2" a="1"/>
  <c r="S368" i="2" s="1"/>
  <c r="U376" i="2" a="1"/>
  <c r="U376" i="2" s="1"/>
  <c r="U435" i="2" a="1"/>
  <c r="U435" i="2" s="1"/>
  <c r="Q437" i="2" a="1"/>
  <c r="Q437" i="2" s="1"/>
  <c r="AA468" i="2" a="1"/>
  <c r="AA468" i="2" s="1"/>
  <c r="Y510" i="2" a="1"/>
  <c r="Y510" i="2" s="1"/>
  <c r="Q510" i="2" a="1"/>
  <c r="Q510" i="2" s="1"/>
  <c r="P552" i="2" a="1"/>
  <c r="P552" i="2" s="1"/>
  <c r="L552" i="2" a="1"/>
  <c r="L552" i="2" s="1"/>
  <c r="Z698" i="2" a="1"/>
  <c r="Z698" i="2" s="1"/>
  <c r="M698" i="2" a="1"/>
  <c r="M698" i="2" s="1"/>
  <c r="J698" i="2" a="1"/>
  <c r="J698" i="2" s="1"/>
  <c r="U759" i="2" a="1"/>
  <c r="U759" i="2" s="1"/>
  <c r="T759" i="2" a="1"/>
  <c r="T759" i="2" s="1"/>
  <c r="M759" i="2" a="1"/>
  <c r="M759" i="2" s="1"/>
  <c r="AA786" i="2" a="1"/>
  <c r="AA786" i="2" s="1"/>
  <c r="N786" i="2" a="1"/>
  <c r="N786" i="2" s="1"/>
  <c r="J786" i="2" a="1"/>
  <c r="J786" i="2" s="1"/>
  <c r="X884" i="2" a="1"/>
  <c r="X884" i="2" s="1"/>
  <c r="U884" i="2" a="1"/>
  <c r="U884" i="2" s="1"/>
  <c r="O884" i="2" a="1"/>
  <c r="O884" i="2" s="1"/>
  <c r="M884" i="2" a="1"/>
  <c r="M884" i="2" s="1"/>
  <c r="W884" i="2" a="1"/>
  <c r="W884" i="2" s="1"/>
  <c r="Z904" i="2" a="1"/>
  <c r="Z904" i="2" s="1"/>
  <c r="U904" i="2" a="1"/>
  <c r="U904" i="2" s="1"/>
  <c r="M904" i="2" a="1"/>
  <c r="M904" i="2" s="1"/>
  <c r="V18" i="2" a="1"/>
  <c r="V18" i="2" s="1"/>
  <c r="O21" i="2" a="1"/>
  <c r="O21" i="2" s="1"/>
  <c r="O23" i="2" a="1"/>
  <c r="O23" i="2" s="1"/>
  <c r="U28" i="2" a="1"/>
  <c r="U28" i="2" s="1"/>
  <c r="V36" i="2" a="1"/>
  <c r="V36" i="2" s="1"/>
  <c r="O42" i="2" a="1"/>
  <c r="O42" i="2" s="1"/>
  <c r="AA47" i="2" a="1"/>
  <c r="AA47" i="2" s="1"/>
  <c r="Q50" i="2" a="1"/>
  <c r="Q50" i="2" s="1"/>
  <c r="Z54" i="2" a="1"/>
  <c r="Z54" i="2" s="1"/>
  <c r="N57" i="2" a="1"/>
  <c r="N57" i="2" s="1"/>
  <c r="K68" i="2" a="1"/>
  <c r="K68" i="2" s="1"/>
  <c r="N81" i="2" a="1"/>
  <c r="N81" i="2" s="1"/>
  <c r="Q100" i="2" a="1"/>
  <c r="Q100" i="2" s="1"/>
  <c r="L108" i="2" a="1"/>
  <c r="L108" i="2" s="1"/>
  <c r="M111" i="2" a="1"/>
  <c r="M111" i="2" s="1"/>
  <c r="O114" i="2" a="1"/>
  <c r="O114" i="2" s="1"/>
  <c r="R116" i="2" a="1"/>
  <c r="R116" i="2" s="1"/>
  <c r="AB116" i="2" s="1"/>
  <c r="U119" i="2" a="1"/>
  <c r="U119" i="2" s="1"/>
  <c r="L122" i="2" a="1"/>
  <c r="L122" i="2" s="1"/>
  <c r="O128" i="2" a="1"/>
  <c r="O128" i="2" s="1"/>
  <c r="O131" i="2" a="1"/>
  <c r="O131" i="2" s="1"/>
  <c r="Z134" i="2" a="1"/>
  <c r="Z134" i="2" s="1"/>
  <c r="W140" i="2" a="1"/>
  <c r="W140" i="2" s="1"/>
  <c r="W143" i="2" a="1"/>
  <c r="W143" i="2" s="1"/>
  <c r="K147" i="2" a="1"/>
  <c r="K147" i="2" s="1"/>
  <c r="J150" i="2" a="1"/>
  <c r="J150" i="2" s="1"/>
  <c r="M152" i="2" a="1"/>
  <c r="M152" i="2" s="1"/>
  <c r="R158" i="2" a="1"/>
  <c r="R158" i="2" s="1"/>
  <c r="AB158" i="2" s="1"/>
  <c r="K164" i="2" a="1"/>
  <c r="K164" i="2" s="1"/>
  <c r="S167" i="2" a="1"/>
  <c r="S167" i="2" s="1"/>
  <c r="N170" i="2" a="1"/>
  <c r="N170" i="2" s="1"/>
  <c r="W172" i="2" a="1"/>
  <c r="W172" i="2" s="1"/>
  <c r="X177" i="2" a="1"/>
  <c r="X177" i="2" s="1"/>
  <c r="Q180" i="2" a="1"/>
  <c r="Q180" i="2" s="1"/>
  <c r="AA188" i="2" a="1"/>
  <c r="AA188" i="2" s="1"/>
  <c r="P194" i="2" a="1"/>
  <c r="P194" i="2" s="1"/>
  <c r="U197" i="2" a="1"/>
  <c r="U197" i="2" s="1"/>
  <c r="O228" i="2" a="1"/>
  <c r="O228" i="2" s="1"/>
  <c r="K231" i="2" a="1"/>
  <c r="K231" i="2" s="1"/>
  <c r="X234" i="2" a="1"/>
  <c r="X234" i="2" s="1"/>
  <c r="Z236" i="2" a="1"/>
  <c r="Z236" i="2" s="1"/>
  <c r="M247" i="2" a="1"/>
  <c r="M247" i="2" s="1"/>
  <c r="Q251" i="2" a="1"/>
  <c r="Q251" i="2" s="1"/>
  <c r="K258" i="2" a="1"/>
  <c r="K258" i="2" s="1"/>
  <c r="J266" i="2" a="1"/>
  <c r="J266" i="2" s="1"/>
  <c r="U268" i="2" a="1"/>
  <c r="U268" i="2" s="1"/>
  <c r="T271" i="2" a="1"/>
  <c r="T271" i="2" s="1"/>
  <c r="Z274" i="2" a="1"/>
  <c r="Z274" i="2" s="1"/>
  <c r="M286" i="2" a="1"/>
  <c r="M286" i="2" s="1"/>
  <c r="L294" i="2" a="1"/>
  <c r="L294" i="2" s="1"/>
  <c r="R296" i="2" a="1"/>
  <c r="R296" i="2" s="1"/>
  <c r="AB296" i="2" s="1"/>
  <c r="O299" i="2" a="1"/>
  <c r="O299" i="2" s="1"/>
  <c r="K303" i="2" a="1"/>
  <c r="K303" i="2" s="1"/>
  <c r="T305" i="2" a="1"/>
  <c r="T305" i="2" s="1"/>
  <c r="W311" i="2" a="1"/>
  <c r="W311" i="2" s="1"/>
  <c r="M314" i="2" a="1"/>
  <c r="M314" i="2" s="1"/>
  <c r="AA315" i="2" a="1"/>
  <c r="AA315" i="2" s="1"/>
  <c r="J321" i="2" a="1"/>
  <c r="J321" i="2" s="1"/>
  <c r="W327" i="2" a="1"/>
  <c r="W327" i="2" s="1"/>
  <c r="Z328" i="2" a="1"/>
  <c r="Z328" i="2" s="1"/>
  <c r="U331" i="2" a="1"/>
  <c r="U331" i="2" s="1"/>
  <c r="U332" i="2" a="1"/>
  <c r="U332" i="2" s="1"/>
  <c r="O335" i="2" a="1"/>
  <c r="O335" i="2" s="1"/>
  <c r="S342" i="2" a="1"/>
  <c r="S342" i="2" s="1"/>
  <c r="W346" i="2" a="1"/>
  <c r="W346" i="2" s="1"/>
  <c r="M350" i="2" a="1"/>
  <c r="M350" i="2" s="1"/>
  <c r="AA354" i="2" a="1"/>
  <c r="AA354" i="2" s="1"/>
  <c r="J358" i="2" a="1"/>
  <c r="J358" i="2" s="1"/>
  <c r="M363" i="2" a="1"/>
  <c r="M363" i="2" s="1"/>
  <c r="R366" i="2" a="1"/>
  <c r="R366" i="2" s="1"/>
  <c r="Y368" i="2" a="1"/>
  <c r="Y368" i="2" s="1"/>
  <c r="M372" i="2" a="1"/>
  <c r="M372" i="2" s="1"/>
  <c r="R374" i="2" a="1"/>
  <c r="R374" i="2" s="1"/>
  <c r="AB374" i="2" s="1"/>
  <c r="AA376" i="2" a="1"/>
  <c r="AA376" i="2" s="1"/>
  <c r="Q392" i="2" a="1"/>
  <c r="Q392" i="2" s="1"/>
  <c r="X396" i="2" a="1"/>
  <c r="X396" i="2" s="1"/>
  <c r="Z408" i="2" a="1"/>
  <c r="Z408" i="2" s="1"/>
  <c r="O411" i="2" a="1"/>
  <c r="O411" i="2" s="1"/>
  <c r="P422" i="2" a="1"/>
  <c r="P422" i="2" s="1"/>
  <c r="AA424" i="2" a="1"/>
  <c r="AA424" i="2" s="1"/>
  <c r="N433" i="2" a="1"/>
  <c r="N433" i="2" s="1"/>
  <c r="Y435" i="2" a="1"/>
  <c r="Y435" i="2" s="1"/>
  <c r="V436" i="2" a="1"/>
  <c r="V436" i="2" s="1"/>
  <c r="T437" i="2" a="1"/>
  <c r="T437" i="2" s="1"/>
  <c r="S439" i="2" a="1"/>
  <c r="S439" i="2" s="1"/>
  <c r="AA486" i="2" a="1"/>
  <c r="AA486" i="2" s="1"/>
  <c r="K503" i="2" a="1"/>
  <c r="K503" i="2" s="1"/>
  <c r="X566" i="2" a="1"/>
  <c r="X566" i="2" s="1"/>
  <c r="Y566" i="2" a="1"/>
  <c r="Y566" i="2" s="1"/>
  <c r="M566" i="2" a="1"/>
  <c r="M566" i="2" s="1"/>
  <c r="R581" i="2" a="1"/>
  <c r="R581" i="2" s="1"/>
  <c r="N581" i="2" a="1"/>
  <c r="N581" i="2" s="1"/>
  <c r="Z623" i="2" a="1"/>
  <c r="Z623" i="2" s="1"/>
  <c r="AA623" i="2" a="1"/>
  <c r="AA623" i="2" s="1"/>
  <c r="X857" i="2" a="1"/>
  <c r="X857" i="2" s="1"/>
  <c r="Y857" i="2" a="1"/>
  <c r="Y857" i="2" s="1"/>
  <c r="N857" i="2" a="1"/>
  <c r="N857" i="2" s="1"/>
  <c r="R6" i="2" a="1"/>
  <c r="R6" i="2" s="1"/>
  <c r="AB6" i="2" s="1"/>
  <c r="Z18" i="2" a="1"/>
  <c r="Z18" i="2" s="1"/>
  <c r="Q21" i="2" a="1"/>
  <c r="Q21" i="2" s="1"/>
  <c r="Q40" i="2" a="1"/>
  <c r="Q40" i="2" s="1"/>
  <c r="W42" i="2" a="1"/>
  <c r="W42" i="2" s="1"/>
  <c r="AA54" i="2" a="1"/>
  <c r="AA54" i="2" s="1"/>
  <c r="V57" i="2" a="1"/>
  <c r="V57" i="2" s="1"/>
  <c r="N62" i="2" a="1"/>
  <c r="N62" i="2" s="1"/>
  <c r="J64" i="2" a="1"/>
  <c r="J64" i="2" s="1"/>
  <c r="O68" i="2" a="1"/>
  <c r="O68" i="2" s="1"/>
  <c r="V100" i="2" a="1"/>
  <c r="V100" i="2" s="1"/>
  <c r="O102" i="2" a="1"/>
  <c r="O102" i="2" s="1"/>
  <c r="O103" i="2" a="1"/>
  <c r="O103" i="2" s="1"/>
  <c r="M107" i="2" a="1"/>
  <c r="M107" i="2" s="1"/>
  <c r="O111" i="2" a="1"/>
  <c r="O111" i="2" s="1"/>
  <c r="Q114" i="2" a="1"/>
  <c r="Q114" i="2" s="1"/>
  <c r="V119" i="2" a="1"/>
  <c r="V119" i="2" s="1"/>
  <c r="T122" i="2" a="1"/>
  <c r="T122" i="2" s="1"/>
  <c r="Y124" i="2" a="1"/>
  <c r="Y124" i="2" s="1"/>
  <c r="P128" i="2" a="1"/>
  <c r="P128" i="2" s="1"/>
  <c r="S147" i="2" a="1"/>
  <c r="S147" i="2" s="1"/>
  <c r="K150" i="2" a="1"/>
  <c r="K150" i="2" s="1"/>
  <c r="U152" i="2" a="1"/>
  <c r="U152" i="2" s="1"/>
  <c r="O155" i="2" a="1"/>
  <c r="O155" i="2" s="1"/>
  <c r="S158" i="2" a="1"/>
  <c r="S158" i="2" s="1"/>
  <c r="S164" i="2" a="1"/>
  <c r="S164" i="2" s="1"/>
  <c r="AA167" i="2" a="1"/>
  <c r="AA167" i="2" s="1"/>
  <c r="O170" i="2" a="1"/>
  <c r="O170" i="2" s="1"/>
  <c r="T180" i="2" a="1"/>
  <c r="T180" i="2" s="1"/>
  <c r="W194" i="2" a="1"/>
  <c r="W194" i="2" s="1"/>
  <c r="R210" i="2" a="1"/>
  <c r="R210" i="2" s="1"/>
  <c r="AB210" i="2" s="1"/>
  <c r="J217" i="2" a="1"/>
  <c r="J217" i="2" s="1"/>
  <c r="Q220" i="2" a="1"/>
  <c r="Q220" i="2" s="1"/>
  <c r="Y223" i="2" a="1"/>
  <c r="Y223" i="2" s="1"/>
  <c r="O226" i="2" a="1"/>
  <c r="O226" i="2" s="1"/>
  <c r="U231" i="2" a="1"/>
  <c r="U231" i="2" s="1"/>
  <c r="K239" i="2" a="1"/>
  <c r="K239" i="2" s="1"/>
  <c r="S258" i="2" a="1"/>
  <c r="S258" i="2" s="1"/>
  <c r="N266" i="2" a="1"/>
  <c r="N266" i="2" s="1"/>
  <c r="Q286" i="2" a="1"/>
  <c r="Q286" i="2" s="1"/>
  <c r="P294" i="2" a="1"/>
  <c r="P294" i="2" s="1"/>
  <c r="Z296" i="2" a="1"/>
  <c r="Z296" i="2" s="1"/>
  <c r="Y299" i="2" a="1"/>
  <c r="Y299" i="2" s="1"/>
  <c r="Q303" i="2" a="1"/>
  <c r="Q303" i="2" s="1"/>
  <c r="K319" i="2" a="1"/>
  <c r="K319" i="2" s="1"/>
  <c r="Z321" i="2" a="1"/>
  <c r="Z321" i="2" s="1"/>
  <c r="V332" i="2" a="1"/>
  <c r="V332" i="2" s="1"/>
  <c r="U335" i="2" a="1"/>
  <c r="U335" i="2" s="1"/>
  <c r="T340" i="2" a="1"/>
  <c r="T340" i="2" s="1"/>
  <c r="U342" i="2" a="1"/>
  <c r="U342" i="2" s="1"/>
  <c r="S350" i="2" a="1"/>
  <c r="S350" i="2" s="1"/>
  <c r="O358" i="2" a="1"/>
  <c r="O358" i="2" s="1"/>
  <c r="AD360" i="2"/>
  <c r="V363" i="2" a="1"/>
  <c r="V363" i="2" s="1"/>
  <c r="Z366" i="2" a="1"/>
  <c r="Z366" i="2" s="1"/>
  <c r="P372" i="2" a="1"/>
  <c r="P372" i="2" s="1"/>
  <c r="Z374" i="2" a="1"/>
  <c r="Z374" i="2" s="1"/>
  <c r="R384" i="2" a="1"/>
  <c r="R384" i="2" s="1"/>
  <c r="AB384" i="2" s="1"/>
  <c r="L389" i="2" a="1"/>
  <c r="L389" i="2" s="1"/>
  <c r="S399" i="2" a="1"/>
  <c r="S399" i="2" s="1"/>
  <c r="S422" i="2" a="1"/>
  <c r="S422" i="2" s="1"/>
  <c r="R426" i="2" a="1"/>
  <c r="R426" i="2" s="1"/>
  <c r="AB426" i="2" s="1"/>
  <c r="K428" i="2" a="1"/>
  <c r="K428" i="2" s="1"/>
  <c r="K432" i="2" a="1"/>
  <c r="K432" i="2" s="1"/>
  <c r="R433" i="2" a="1"/>
  <c r="R433" i="2" s="1"/>
  <c r="AB433" i="2" s="1"/>
  <c r="W436" i="2" a="1"/>
  <c r="W436" i="2" s="1"/>
  <c r="X437" i="2" a="1"/>
  <c r="X437" i="2" s="1"/>
  <c r="W439" i="2" a="1"/>
  <c r="W439" i="2" s="1"/>
  <c r="M447" i="2" a="1"/>
  <c r="M447" i="2" s="1"/>
  <c r="M451" i="2" a="1"/>
  <c r="M451" i="2" s="1"/>
  <c r="M458" i="2" a="1"/>
  <c r="M458" i="2" s="1"/>
  <c r="Y460" i="2" a="1"/>
  <c r="Y460" i="2" s="1"/>
  <c r="Z466" i="2" a="1"/>
  <c r="Z466" i="2" s="1"/>
  <c r="S469" i="2" a="1"/>
  <c r="S469" i="2" s="1"/>
  <c r="K473" i="2" a="1"/>
  <c r="K473" i="2" s="1"/>
  <c r="O479" i="2" a="1"/>
  <c r="O479" i="2" s="1"/>
  <c r="T482" i="2" a="1"/>
  <c r="T482" i="2" s="1"/>
  <c r="Z484" i="2" a="1"/>
  <c r="Z484" i="2" s="1"/>
  <c r="L501" i="2" a="1"/>
  <c r="L501" i="2" s="1"/>
  <c r="O503" i="2" a="1"/>
  <c r="O503" i="2" s="1"/>
  <c r="Z635" i="2" a="1"/>
  <c r="Z635" i="2" s="1"/>
  <c r="W635" i="2" a="1"/>
  <c r="W635" i="2" s="1"/>
  <c r="R700" i="2" a="1"/>
  <c r="R700" i="2" s="1"/>
  <c r="AB700" i="2" s="1"/>
  <c r="V700" i="2" a="1"/>
  <c r="V700" i="2" s="1"/>
  <c r="L700" i="2" a="1"/>
  <c r="L700" i="2" s="1"/>
  <c r="Y713" i="2" a="1"/>
  <c r="Y713" i="2" s="1"/>
  <c r="U713" i="2" a="1"/>
  <c r="U713" i="2" s="1"/>
  <c r="L713" i="2" a="1"/>
  <c r="L713" i="2" s="1"/>
  <c r="Y753" i="2" a="1"/>
  <c r="Y753" i="2" s="1"/>
  <c r="V753" i="2" a="1"/>
  <c r="V753" i="2" s="1"/>
  <c r="M753" i="2" a="1"/>
  <c r="M753" i="2" s="1"/>
  <c r="X812" i="2" a="1"/>
  <c r="X812" i="2" s="1"/>
  <c r="Z6" i="2" a="1"/>
  <c r="Z6" i="2" s="1"/>
  <c r="AA18" i="2" a="1"/>
  <c r="AA18" i="2" s="1"/>
  <c r="R40" i="2" a="1"/>
  <c r="R40" i="2" s="1"/>
  <c r="AB40" i="2" s="1"/>
  <c r="O62" i="2" a="1"/>
  <c r="O62" i="2" s="1"/>
  <c r="R64" i="2" a="1"/>
  <c r="R64" i="2" s="1"/>
  <c r="AB64" i="2" s="1"/>
  <c r="AA68" i="2" a="1"/>
  <c r="AA68" i="2" s="1"/>
  <c r="L73" i="2" a="1"/>
  <c r="L73" i="2" s="1"/>
  <c r="X128" i="2" a="1"/>
  <c r="X128" i="2" s="1"/>
  <c r="N132" i="2" a="1"/>
  <c r="N132" i="2" s="1"/>
  <c r="K135" i="2" a="1"/>
  <c r="K135" i="2" s="1"/>
  <c r="S150" i="2" a="1"/>
  <c r="S150" i="2" s="1"/>
  <c r="V152" i="2" a="1"/>
  <c r="V152" i="2" s="1"/>
  <c r="AA158" i="2" a="1"/>
  <c r="AA158" i="2" s="1"/>
  <c r="T164" i="2" a="1"/>
  <c r="T164" i="2" s="1"/>
  <c r="W170" i="2" a="1"/>
  <c r="W170" i="2" s="1"/>
  <c r="U180" i="2" a="1"/>
  <c r="U180" i="2" s="1"/>
  <c r="M189" i="2" a="1"/>
  <c r="M189" i="2" s="1"/>
  <c r="R200" i="2" a="1"/>
  <c r="R200" i="2" s="1"/>
  <c r="AB200" i="2" s="1"/>
  <c r="Y210" i="2" a="1"/>
  <c r="Y210" i="2" s="1"/>
  <c r="O213" i="2" a="1"/>
  <c r="O213" i="2" s="1"/>
  <c r="P217" i="2" a="1"/>
  <c r="P217" i="2" s="1"/>
  <c r="V226" i="2" a="1"/>
  <c r="V226" i="2" s="1"/>
  <c r="AA231" i="2" a="1"/>
  <c r="AA231" i="2" s="1"/>
  <c r="K235" i="2" a="1"/>
  <c r="K235" i="2" s="1"/>
  <c r="N237" i="2" a="1"/>
  <c r="N237" i="2" s="1"/>
  <c r="O239" i="2" a="1"/>
  <c r="O239" i="2" s="1"/>
  <c r="P256" i="2" a="1"/>
  <c r="P256" i="2" s="1"/>
  <c r="X258" i="2" a="1"/>
  <c r="X258" i="2" s="1"/>
  <c r="S261" i="2" a="1"/>
  <c r="S261" i="2" s="1"/>
  <c r="R266" i="2" a="1"/>
  <c r="R266" i="2" s="1"/>
  <c r="AB266" i="2" s="1"/>
  <c r="N275" i="2" a="1"/>
  <c r="N275" i="2" s="1"/>
  <c r="U286" i="2" a="1"/>
  <c r="U286" i="2" s="1"/>
  <c r="O289" i="2" a="1"/>
  <c r="O289" i="2" s="1"/>
  <c r="T294" i="2" a="1"/>
  <c r="T294" i="2" s="1"/>
  <c r="AA303" i="2" a="1"/>
  <c r="AA303" i="2" s="1"/>
  <c r="AA314" i="2" a="1"/>
  <c r="AA314" i="2" s="1"/>
  <c r="K316" i="2" a="1"/>
  <c r="K316" i="2" s="1"/>
  <c r="O319" i="2" a="1"/>
  <c r="O319" i="2" s="1"/>
  <c r="Q323" i="2" a="1"/>
  <c r="Q323" i="2" s="1"/>
  <c r="Y332" i="2" a="1"/>
  <c r="Y332" i="2" s="1"/>
  <c r="N339" i="2" a="1"/>
  <c r="N339" i="2" s="1"/>
  <c r="Y340" i="2" a="1"/>
  <c r="Y340" i="2" s="1"/>
  <c r="J342" i="2" a="1"/>
  <c r="J342" i="2" s="1"/>
  <c r="V342" i="2" a="1"/>
  <c r="V342" i="2" s="1"/>
  <c r="X350" i="2" a="1"/>
  <c r="X350" i="2" s="1"/>
  <c r="U353" i="2" a="1"/>
  <c r="U353" i="2" s="1"/>
  <c r="N355" i="2" a="1"/>
  <c r="N355" i="2" s="1"/>
  <c r="U358" i="2" a="1"/>
  <c r="U358" i="2" s="1"/>
  <c r="Q372" i="2" a="1"/>
  <c r="Q372" i="2" s="1"/>
  <c r="Y387" i="2" a="1"/>
  <c r="Y387" i="2" s="1"/>
  <c r="Y407" i="2" a="1"/>
  <c r="Y407" i="2" s="1"/>
  <c r="AA422" i="2" a="1"/>
  <c r="AA422" i="2" s="1"/>
  <c r="T425" i="2" a="1"/>
  <c r="T425" i="2" s="1"/>
  <c r="U426" i="2" a="1"/>
  <c r="U426" i="2" s="1"/>
  <c r="P428" i="2" a="1"/>
  <c r="P428" i="2" s="1"/>
  <c r="N432" i="2" a="1"/>
  <c r="N432" i="2" s="1"/>
  <c r="Z433" i="2" a="1"/>
  <c r="Z433" i="2" s="1"/>
  <c r="Y436" i="2" a="1"/>
  <c r="Y436" i="2" s="1"/>
  <c r="AA439" i="2" a="1"/>
  <c r="AA439" i="2" s="1"/>
  <c r="N447" i="2" a="1"/>
  <c r="N447" i="2" s="1"/>
  <c r="Q458" i="2" a="1"/>
  <c r="Q458" i="2" s="1"/>
  <c r="J478" i="2" a="1"/>
  <c r="J478" i="2" s="1"/>
  <c r="Y482" i="2" a="1"/>
  <c r="Y482" i="2" s="1"/>
  <c r="M499" i="2" a="1"/>
  <c r="M499" i="2" s="1"/>
  <c r="U501" i="2" a="1"/>
  <c r="U501" i="2" s="1"/>
  <c r="S503" i="2" a="1"/>
  <c r="S503" i="2" s="1"/>
  <c r="Z808" i="2" a="1"/>
  <c r="Z808" i="2" s="1"/>
  <c r="K808" i="2" a="1"/>
  <c r="K808" i="2" s="1"/>
  <c r="W823" i="2" a="1"/>
  <c r="W823" i="2" s="1"/>
  <c r="AA823" i="2" a="1"/>
  <c r="AA823" i="2" s="1"/>
  <c r="L823" i="2" a="1"/>
  <c r="L823" i="2" s="1"/>
  <c r="AA6" i="2" a="1"/>
  <c r="AA6" i="2" s="1"/>
  <c r="O12" i="2" a="1"/>
  <c r="O12" i="2" s="1"/>
  <c r="Y21" i="2" a="1"/>
  <c r="Y21" i="2" s="1"/>
  <c r="L38" i="2" a="1"/>
  <c r="L38" i="2" s="1"/>
  <c r="Y40" i="2" a="1"/>
  <c r="Y40" i="2" s="1"/>
  <c r="J43" i="2" a="1"/>
  <c r="J43" i="2" s="1"/>
  <c r="Q48" i="2" a="1"/>
  <c r="Q48" i="2" s="1"/>
  <c r="N52" i="2" a="1"/>
  <c r="N52" i="2" s="1"/>
  <c r="W62" i="2" a="1"/>
  <c r="W62" i="2" s="1"/>
  <c r="P73" i="2" a="1"/>
  <c r="P73" i="2" s="1"/>
  <c r="T97" i="2" a="1"/>
  <c r="T97" i="2" s="1"/>
  <c r="R101" i="2" a="1"/>
  <c r="R101" i="2" s="1"/>
  <c r="AB101" i="2" s="1"/>
  <c r="T102" i="2" a="1"/>
  <c r="T102" i="2" s="1"/>
  <c r="S103" i="2" a="1"/>
  <c r="S103" i="2" s="1"/>
  <c r="O106" i="2" a="1"/>
  <c r="O106" i="2" s="1"/>
  <c r="U107" i="2" a="1"/>
  <c r="U107" i="2" s="1"/>
  <c r="V109" i="2" a="1"/>
  <c r="V109" i="2" s="1"/>
  <c r="AA111" i="2" a="1"/>
  <c r="AA111" i="2" s="1"/>
  <c r="M115" i="2" a="1"/>
  <c r="M115" i="2" s="1"/>
  <c r="M118" i="2" a="1"/>
  <c r="M118" i="2" s="1"/>
  <c r="O120" i="2" a="1"/>
  <c r="O120" i="2" s="1"/>
  <c r="M123" i="2" a="1"/>
  <c r="M123" i="2" s="1"/>
  <c r="O135" i="2" a="1"/>
  <c r="O135" i="2" s="1"/>
  <c r="N142" i="2" a="1"/>
  <c r="N142" i="2" s="1"/>
  <c r="N156" i="2" a="1"/>
  <c r="N156" i="2" s="1"/>
  <c r="M168" i="2" a="1"/>
  <c r="M168" i="2" s="1"/>
  <c r="Q176" i="2" a="1"/>
  <c r="Q176" i="2" s="1"/>
  <c r="V179" i="2" a="1"/>
  <c r="V179" i="2" s="1"/>
  <c r="X180" i="2" a="1"/>
  <c r="X180" i="2" s="1"/>
  <c r="S189" i="2" a="1"/>
  <c r="S189" i="2" s="1"/>
  <c r="N198" i="2" a="1"/>
  <c r="N198" i="2" s="1"/>
  <c r="Y213" i="2" a="1"/>
  <c r="Y213" i="2" s="1"/>
  <c r="Z217" i="2" a="1"/>
  <c r="Z217" i="2" s="1"/>
  <c r="Q235" i="2" a="1"/>
  <c r="Q235" i="2" s="1"/>
  <c r="Z237" i="2" a="1"/>
  <c r="Z237" i="2" s="1"/>
  <c r="M265" i="2" a="1"/>
  <c r="M265" i="2" s="1"/>
  <c r="Z266" i="2" a="1"/>
  <c r="Z266" i="2" s="1"/>
  <c r="L280" i="2" a="1"/>
  <c r="L280" i="2" s="1"/>
  <c r="Y286" i="2" a="1"/>
  <c r="Y286" i="2" s="1"/>
  <c r="Y289" i="2" a="1"/>
  <c r="Y289" i="2" s="1"/>
  <c r="K307" i="2" a="1"/>
  <c r="K307" i="2" s="1"/>
  <c r="S316" i="2" a="1"/>
  <c r="S316" i="2" s="1"/>
  <c r="Y319" i="2" a="1"/>
  <c r="Y319" i="2" s="1"/>
  <c r="K322" i="2" a="1"/>
  <c r="K322" i="2" s="1"/>
  <c r="AA323" i="2" a="1"/>
  <c r="AA323" i="2" s="1"/>
  <c r="J328" i="2" a="1"/>
  <c r="J328" i="2" s="1"/>
  <c r="R329" i="2" a="1"/>
  <c r="R329" i="2" s="1"/>
  <c r="AB329" i="2" s="1"/>
  <c r="J332" i="2" a="1"/>
  <c r="J332" i="2" s="1"/>
  <c r="Z332" i="2" a="1"/>
  <c r="Z332" i="2" s="1"/>
  <c r="T339" i="2" a="1"/>
  <c r="T339" i="2" s="1"/>
  <c r="K342" i="2" a="1"/>
  <c r="K342" i="2" s="1"/>
  <c r="Y342" i="2" a="1"/>
  <c r="Y342" i="2" s="1"/>
  <c r="Y353" i="2" a="1"/>
  <c r="Y353" i="2" s="1"/>
  <c r="Z358" i="2" a="1"/>
  <c r="Z358" i="2" s="1"/>
  <c r="M360" i="2" a="1"/>
  <c r="M360" i="2" s="1"/>
  <c r="S362" i="2" a="1"/>
  <c r="S362" i="2" s="1"/>
  <c r="P364" i="2" a="1"/>
  <c r="P364" i="2" s="1"/>
  <c r="Q367" i="2" a="1"/>
  <c r="Q367" i="2" s="1"/>
  <c r="S372" i="2" a="1"/>
  <c r="S372" i="2" s="1"/>
  <c r="Q375" i="2" a="1"/>
  <c r="Q375" i="2" s="1"/>
  <c r="M420" i="2" a="1"/>
  <c r="M420" i="2" s="1"/>
  <c r="Y426" i="2" a="1"/>
  <c r="Y426" i="2" s="1"/>
  <c r="Q428" i="2" a="1"/>
  <c r="Q428" i="2" s="1"/>
  <c r="Q432" i="2" a="1"/>
  <c r="Q432" i="2" s="1"/>
  <c r="M436" i="2" a="1"/>
  <c r="M436" i="2" s="1"/>
  <c r="AA436" i="2" a="1"/>
  <c r="AA436" i="2" s="1"/>
  <c r="O438" i="2" a="1"/>
  <c r="O438" i="2" s="1"/>
  <c r="Q447" i="2" a="1"/>
  <c r="Q447" i="2" s="1"/>
  <c r="U458" i="2" a="1"/>
  <c r="U458" i="2" s="1"/>
  <c r="K461" i="2" a="1"/>
  <c r="K461" i="2" s="1"/>
  <c r="P467" i="2" a="1"/>
  <c r="P467" i="2" s="1"/>
  <c r="L477" i="2" a="1"/>
  <c r="L477" i="2" s="1"/>
  <c r="K478" i="2" a="1"/>
  <c r="K478" i="2" s="1"/>
  <c r="K480" i="2" a="1"/>
  <c r="K480" i="2" s="1"/>
  <c r="J482" i="2" a="1"/>
  <c r="J482" i="2" s="1"/>
  <c r="O485" i="2" a="1"/>
  <c r="O485" i="2" s="1"/>
  <c r="Q499" i="2" a="1"/>
  <c r="Q499" i="2" s="1"/>
  <c r="W503" i="2" a="1"/>
  <c r="W503" i="2" s="1"/>
  <c r="M505" i="2" a="1"/>
  <c r="M505" i="2" s="1"/>
  <c r="X509" i="2" a="1"/>
  <c r="X509" i="2" s="1"/>
  <c r="S509" i="2" a="1"/>
  <c r="S509" i="2" s="1"/>
  <c r="AD509" i="2"/>
  <c r="Q509" i="2" a="1"/>
  <c r="Q509" i="2" s="1"/>
  <c r="O509" i="2" a="1"/>
  <c r="O509" i="2" s="1"/>
  <c r="Z509" i="2" a="1"/>
  <c r="Z509" i="2" s="1"/>
  <c r="W509" i="2" a="1"/>
  <c r="W509" i="2" s="1"/>
  <c r="J509" i="2" a="1"/>
  <c r="J509" i="2" s="1"/>
  <c r="AC509" i="2" s="1"/>
  <c r="X555" i="2" a="1"/>
  <c r="X555" i="2" s="1"/>
  <c r="M555" i="2" a="1"/>
  <c r="M555" i="2" s="1"/>
  <c r="X630" i="2" a="1"/>
  <c r="X630" i="2" s="1"/>
  <c r="Y630" i="2" a="1"/>
  <c r="Y630" i="2" s="1"/>
  <c r="M630" i="2" a="1"/>
  <c r="M630" i="2" s="1"/>
  <c r="Z702" i="2" a="1"/>
  <c r="Z702" i="2" s="1"/>
  <c r="AA702" i="2" a="1"/>
  <c r="AA702" i="2" s="1"/>
  <c r="Y702" i="2" a="1"/>
  <c r="Y702" i="2" s="1"/>
  <c r="Q702" i="2" a="1"/>
  <c r="Q702" i="2" s="1"/>
  <c r="O702" i="2" a="1"/>
  <c r="O702" i="2" s="1"/>
  <c r="W835" i="2" a="1"/>
  <c r="W835" i="2" s="1"/>
  <c r="X835" i="2" a="1"/>
  <c r="X835" i="2" s="1"/>
  <c r="Z845" i="2" a="1"/>
  <c r="Z845" i="2" s="1"/>
  <c r="Q845" i="2" a="1"/>
  <c r="Q845" i="2" s="1"/>
  <c r="T873" i="2" a="1"/>
  <c r="T873" i="2" s="1"/>
  <c r="U873" i="2" a="1"/>
  <c r="U873" i="2" s="1"/>
  <c r="W881" i="2" a="1"/>
  <c r="W881" i="2" s="1"/>
  <c r="N881" i="2" a="1"/>
  <c r="N881" i="2" s="1"/>
  <c r="X678" i="2" a="1"/>
  <c r="X678" i="2" s="1"/>
  <c r="J678" i="2" a="1"/>
  <c r="J678" i="2" s="1"/>
  <c r="AA944" i="2" a="1"/>
  <c r="AA944" i="2" s="1"/>
  <c r="L944" i="2" a="1"/>
  <c r="L944" i="2" s="1"/>
  <c r="R511" i="2" a="1"/>
  <c r="R511" i="2" s="1"/>
  <c r="AB511" i="2" s="1"/>
  <c r="W526" i="2" a="1"/>
  <c r="W526" i="2" s="1"/>
  <c r="K532" i="2" a="1"/>
  <c r="K532" i="2" s="1"/>
  <c r="M541" i="2" a="1"/>
  <c r="M541" i="2" s="1"/>
  <c r="V544" i="2" a="1"/>
  <c r="V544" i="2" s="1"/>
  <c r="K548" i="2" a="1"/>
  <c r="K548" i="2" s="1"/>
  <c r="J557" i="2" a="1"/>
  <c r="J557" i="2" s="1"/>
  <c r="L573" i="2" a="1"/>
  <c r="L573" i="2" s="1"/>
  <c r="Z575" i="2" a="1"/>
  <c r="Z575" i="2" s="1"/>
  <c r="W597" i="2" a="1"/>
  <c r="W597" i="2" s="1"/>
  <c r="X599" i="2" a="1"/>
  <c r="X599" i="2" s="1"/>
  <c r="N609" i="2" a="1"/>
  <c r="N609" i="2" s="1"/>
  <c r="U618" i="2" a="1"/>
  <c r="U618" i="2" s="1"/>
  <c r="R621" i="2" a="1"/>
  <c r="R621" i="2" s="1"/>
  <c r="N629" i="2" a="1"/>
  <c r="N629" i="2" s="1"/>
  <c r="O650" i="2" a="1"/>
  <c r="O650" i="2" s="1"/>
  <c r="AA654" i="2" a="1"/>
  <c r="AA654" i="2" s="1"/>
  <c r="N660" i="2" a="1"/>
  <c r="N660" i="2" s="1"/>
  <c r="L664" i="2" a="1"/>
  <c r="L664" i="2" s="1"/>
  <c r="P669" i="2" a="1"/>
  <c r="P669" i="2" s="1"/>
  <c r="O674" i="2" a="1"/>
  <c r="O674" i="2" s="1"/>
  <c r="N679" i="2" a="1"/>
  <c r="N679" i="2" s="1"/>
  <c r="O682" i="2" a="1"/>
  <c r="O682" i="2" s="1"/>
  <c r="K694" i="2" a="1"/>
  <c r="K694" i="2" s="1"/>
  <c r="N697" i="2" a="1"/>
  <c r="N697" i="2" s="1"/>
  <c r="M699" i="2" a="1"/>
  <c r="M699" i="2" s="1"/>
  <c r="L701" i="2" a="1"/>
  <c r="L701" i="2" s="1"/>
  <c r="S722" i="2" a="1"/>
  <c r="S722" i="2" s="1"/>
  <c r="W725" i="2" a="1"/>
  <c r="W725" i="2" s="1"/>
  <c r="O730" i="2" a="1"/>
  <c r="O730" i="2" s="1"/>
  <c r="AA738" i="2" a="1"/>
  <c r="AA738" i="2" s="1"/>
  <c r="P750" i="2" a="1"/>
  <c r="P750" i="2" s="1"/>
  <c r="W751" i="2" a="1"/>
  <c r="W751" i="2" s="1"/>
  <c r="K760" i="2" a="1"/>
  <c r="K760" i="2" s="1"/>
  <c r="N761" i="2" a="1"/>
  <c r="N761" i="2" s="1"/>
  <c r="R763" i="2" a="1"/>
  <c r="R763" i="2" s="1"/>
  <c r="AB763" i="2" s="1"/>
  <c r="R769" i="2" a="1"/>
  <c r="R769" i="2" s="1"/>
  <c r="AB769" i="2" s="1"/>
  <c r="Z771" i="2" a="1"/>
  <c r="Z771" i="2" s="1"/>
  <c r="U777" i="2" a="1"/>
  <c r="U777" i="2" s="1"/>
  <c r="J785" i="2" a="1"/>
  <c r="J785" i="2" s="1"/>
  <c r="K787" i="2" a="1"/>
  <c r="K787" i="2" s="1"/>
  <c r="Z803" i="2" a="1"/>
  <c r="Z803" i="2" s="1"/>
  <c r="L807" i="2" a="1"/>
  <c r="L807" i="2" s="1"/>
  <c r="AA818" i="2" a="1"/>
  <c r="AA818" i="2" s="1"/>
  <c r="W821" i="2" a="1"/>
  <c r="W821" i="2" s="1"/>
  <c r="Q829" i="2" a="1"/>
  <c r="Q829" i="2" s="1"/>
  <c r="T837" i="2" a="1"/>
  <c r="T837" i="2" s="1"/>
  <c r="R839" i="2" a="1"/>
  <c r="R839" i="2" s="1"/>
  <c r="AB839" i="2" s="1"/>
  <c r="AA850" i="2" a="1"/>
  <c r="AA850" i="2" s="1"/>
  <c r="K853" i="2" a="1"/>
  <c r="K853" i="2" s="1"/>
  <c r="M855" i="2" a="1"/>
  <c r="M855" i="2" s="1"/>
  <c r="K859" i="2" a="1"/>
  <c r="K859" i="2" s="1"/>
  <c r="N861" i="2" a="1"/>
  <c r="N861" i="2" s="1"/>
  <c r="N869" i="2" a="1"/>
  <c r="N869" i="2" s="1"/>
  <c r="S874" i="2" a="1"/>
  <c r="S874" i="2" s="1"/>
  <c r="Z877" i="2" a="1"/>
  <c r="Z877" i="2" s="1"/>
  <c r="P879" i="2" a="1"/>
  <c r="P879" i="2" s="1"/>
  <c r="K897" i="2" a="1"/>
  <c r="K897" i="2" s="1"/>
  <c r="Z899" i="2" a="1"/>
  <c r="Z899" i="2" s="1"/>
  <c r="U901" i="2" a="1"/>
  <c r="U901" i="2" s="1"/>
  <c r="Z906" i="2" a="1"/>
  <c r="Z906" i="2" s="1"/>
  <c r="Z909" i="2" a="1"/>
  <c r="Z909" i="2" s="1"/>
  <c r="T911" i="2" a="1"/>
  <c r="T911" i="2" s="1"/>
  <c r="V925" i="2" a="1"/>
  <c r="V925" i="2" s="1"/>
  <c r="W928" i="2" a="1"/>
  <c r="W928" i="2" s="1"/>
  <c r="M933" i="2" a="1"/>
  <c r="M933" i="2" s="1"/>
  <c r="M936" i="2" a="1"/>
  <c r="M936" i="2" s="1"/>
  <c r="T939" i="2" a="1"/>
  <c r="T939" i="2" s="1"/>
  <c r="M941" i="2" a="1"/>
  <c r="M941" i="2" s="1"/>
  <c r="S945" i="2" a="1"/>
  <c r="S945" i="2" s="1"/>
  <c r="Y953" i="2" a="1"/>
  <c r="Y953" i="2" s="1"/>
  <c r="R955" i="2" a="1"/>
  <c r="R955" i="2" s="1"/>
  <c r="AB955" i="2" s="1"/>
  <c r="W958" i="2" a="1"/>
  <c r="W958" i="2" s="1"/>
  <c r="K960" i="2" a="1"/>
  <c r="K960" i="2" s="1"/>
  <c r="S963" i="2" a="1"/>
  <c r="S963" i="2" s="1"/>
  <c r="V966" i="2" a="1"/>
  <c r="V966" i="2" s="1"/>
  <c r="Z969" i="2" a="1"/>
  <c r="Z969" i="2" s="1"/>
  <c r="Y972" i="2" a="1"/>
  <c r="Y972" i="2" s="1"/>
  <c r="W976" i="2" a="1"/>
  <c r="W976" i="2" s="1"/>
  <c r="J982" i="2" a="1"/>
  <c r="J982" i="2" s="1"/>
  <c r="Y984" i="2" a="1"/>
  <c r="Y984" i="2" s="1"/>
  <c r="V989" i="2" a="1"/>
  <c r="V989" i="2" s="1"/>
  <c r="AA991" i="2" a="1"/>
  <c r="AA991" i="2" s="1"/>
  <c r="AA992" i="2" a="1"/>
  <c r="AA992" i="2" s="1"/>
  <c r="M995" i="2" a="1"/>
  <c r="M995" i="2" s="1"/>
  <c r="K1003" i="2" a="1"/>
  <c r="K1003" i="2" s="1"/>
  <c r="Z1005" i="2" a="1"/>
  <c r="Z1005" i="2" s="1"/>
  <c r="V1009" i="2" a="1"/>
  <c r="V1009" i="2" s="1"/>
  <c r="AA1013" i="2" a="1"/>
  <c r="AA1013" i="2" s="1"/>
  <c r="Z1023" i="2" a="1"/>
  <c r="Z1023" i="2" s="1"/>
  <c r="Z1026" i="2" a="1"/>
  <c r="Z1026" i="2" s="1"/>
  <c r="O1032" i="2" a="1"/>
  <c r="O1032" i="2" s="1"/>
  <c r="V1041" i="2" a="1"/>
  <c r="V1041" i="2" s="1"/>
  <c r="N1046" i="2" a="1"/>
  <c r="N1046" i="2" s="1"/>
  <c r="U1048" i="2" a="1"/>
  <c r="U1048" i="2" s="1"/>
  <c r="L1054" i="2" a="1"/>
  <c r="L1054" i="2" s="1"/>
  <c r="O1058" i="2" a="1"/>
  <c r="O1058" i="2" s="1"/>
  <c r="S1060" i="2" a="1"/>
  <c r="S1060" i="2" s="1"/>
  <c r="N1074" i="2" a="1"/>
  <c r="N1074" i="2" s="1"/>
  <c r="W1076" i="2" a="1"/>
  <c r="W1076" i="2" s="1"/>
  <c r="W1077" i="2" a="1"/>
  <c r="W1077" i="2" s="1"/>
  <c r="X1240" i="2" a="1"/>
  <c r="X1240" i="2" s="1"/>
  <c r="M1240" i="2" a="1"/>
  <c r="M1240" i="2" s="1"/>
  <c r="K1240" i="2" a="1"/>
  <c r="K1240" i="2" s="1"/>
  <c r="AA1240" i="2" a="1"/>
  <c r="AA1240" i="2" s="1"/>
  <c r="U1240" i="2" a="1"/>
  <c r="U1240" i="2" s="1"/>
  <c r="S1240" i="2" a="1"/>
  <c r="S1240" i="2" s="1"/>
  <c r="Z511" i="2" a="1"/>
  <c r="Z511" i="2" s="1"/>
  <c r="P514" i="2" a="1"/>
  <c r="P514" i="2" s="1"/>
  <c r="Q517" i="2" a="1"/>
  <c r="Q517" i="2" s="1"/>
  <c r="J526" i="2" a="1"/>
  <c r="J526" i="2" s="1"/>
  <c r="Q532" i="2" a="1"/>
  <c r="Q532" i="2" s="1"/>
  <c r="U541" i="2" a="1"/>
  <c r="U541" i="2" s="1"/>
  <c r="Z548" i="2" a="1"/>
  <c r="Z548" i="2" s="1"/>
  <c r="N554" i="2" a="1"/>
  <c r="N554" i="2" s="1"/>
  <c r="K557" i="2" a="1"/>
  <c r="K557" i="2" s="1"/>
  <c r="J580" i="2" a="1"/>
  <c r="J580" i="2" s="1"/>
  <c r="O583" i="2" a="1"/>
  <c r="O583" i="2" s="1"/>
  <c r="Y618" i="2" a="1"/>
  <c r="Y618" i="2" s="1"/>
  <c r="R629" i="2" a="1"/>
  <c r="R629" i="2" s="1"/>
  <c r="AB629" i="2" s="1"/>
  <c r="M647" i="2" a="1"/>
  <c r="M647" i="2" s="1"/>
  <c r="P650" i="2" a="1"/>
  <c r="P650" i="2" s="1"/>
  <c r="N658" i="2" a="1"/>
  <c r="N658" i="2" s="1"/>
  <c r="O660" i="2" a="1"/>
  <c r="O660" i="2" s="1"/>
  <c r="U664" i="2" a="1"/>
  <c r="U664" i="2" s="1"/>
  <c r="P674" i="2" a="1"/>
  <c r="P674" i="2" s="1"/>
  <c r="AA679" i="2" a="1"/>
  <c r="AA679" i="2" s="1"/>
  <c r="S682" i="2" a="1"/>
  <c r="S682" i="2" s="1"/>
  <c r="P684" i="2" a="1"/>
  <c r="P684" i="2" s="1"/>
  <c r="T688" i="2" a="1"/>
  <c r="T688" i="2" s="1"/>
  <c r="S691" i="2" a="1"/>
  <c r="S691" i="2" s="1"/>
  <c r="O694" i="2" a="1"/>
  <c r="O694" i="2" s="1"/>
  <c r="Q697" i="2" a="1"/>
  <c r="Q697" i="2" s="1"/>
  <c r="Q699" i="2" a="1"/>
  <c r="Q699" i="2" s="1"/>
  <c r="Q701" i="2" a="1"/>
  <c r="Q701" i="2" s="1"/>
  <c r="Q703" i="2" a="1"/>
  <c r="Q703" i="2" s="1"/>
  <c r="P712" i="2" a="1"/>
  <c r="P712" i="2" s="1"/>
  <c r="K721" i="2" a="1"/>
  <c r="K721" i="2" s="1"/>
  <c r="AA722" i="2" a="1"/>
  <c r="AA722" i="2" s="1"/>
  <c r="AA725" i="2" a="1"/>
  <c r="AA725" i="2" s="1"/>
  <c r="U730" i="2" a="1"/>
  <c r="U730" i="2" s="1"/>
  <c r="Q742" i="2" a="1"/>
  <c r="Q742" i="2" s="1"/>
  <c r="Y750" i="2" a="1"/>
  <c r="Y750" i="2" s="1"/>
  <c r="AA751" i="2" a="1"/>
  <c r="AA751" i="2" s="1"/>
  <c r="M760" i="2" a="1"/>
  <c r="M760" i="2" s="1"/>
  <c r="R761" i="2" a="1"/>
  <c r="R761" i="2" s="1"/>
  <c r="AB761" i="2" s="1"/>
  <c r="Z763" i="2" a="1"/>
  <c r="Z763" i="2" s="1"/>
  <c r="M768" i="2" a="1"/>
  <c r="M768" i="2" s="1"/>
  <c r="Y769" i="2" a="1"/>
  <c r="Y769" i="2" s="1"/>
  <c r="Y777" i="2" a="1"/>
  <c r="Y777" i="2" s="1"/>
  <c r="M780" i="2" a="1"/>
  <c r="M780" i="2" s="1"/>
  <c r="N785" i="2" a="1"/>
  <c r="N785" i="2" s="1"/>
  <c r="Q787" i="2" a="1"/>
  <c r="Q787" i="2" s="1"/>
  <c r="O807" i="2" a="1"/>
  <c r="O807" i="2" s="1"/>
  <c r="U826" i="2" a="1"/>
  <c r="U826" i="2" s="1"/>
  <c r="AA829" i="2" a="1"/>
  <c r="AA829" i="2" s="1"/>
  <c r="O853" i="2" a="1"/>
  <c r="O853" i="2" s="1"/>
  <c r="V855" i="2" a="1"/>
  <c r="V855" i="2" s="1"/>
  <c r="L859" i="2" a="1"/>
  <c r="L859" i="2" s="1"/>
  <c r="R861" i="2" a="1"/>
  <c r="R861" i="2" s="1"/>
  <c r="AB861" i="2" s="1"/>
  <c r="O865" i="2" a="1"/>
  <c r="O865" i="2" s="1"/>
  <c r="R869" i="2" a="1"/>
  <c r="R869" i="2" s="1"/>
  <c r="AE869" i="2" s="1"/>
  <c r="W879" i="2" a="1"/>
  <c r="W879" i="2" s="1"/>
  <c r="Z882" i="2" a="1"/>
  <c r="Z882" i="2" s="1"/>
  <c r="L897" i="2" a="1"/>
  <c r="L897" i="2" s="1"/>
  <c r="X911" i="2" a="1"/>
  <c r="X911" i="2" s="1"/>
  <c r="K913" i="2" a="1"/>
  <c r="K913" i="2" s="1"/>
  <c r="K917" i="2" a="1"/>
  <c r="K917" i="2" s="1"/>
  <c r="Y925" i="2" a="1"/>
  <c r="Y925" i="2" s="1"/>
  <c r="Q933" i="2" a="1"/>
  <c r="Q933" i="2" s="1"/>
  <c r="U936" i="2" a="1"/>
  <c r="U936" i="2" s="1"/>
  <c r="N941" i="2" a="1"/>
  <c r="N941" i="2" s="1"/>
  <c r="W945" i="2" a="1"/>
  <c r="W945" i="2" s="1"/>
  <c r="L949" i="2" a="1"/>
  <c r="L949" i="2" s="1"/>
  <c r="V955" i="2" a="1"/>
  <c r="V955" i="2" s="1"/>
  <c r="AA958" i="2" a="1"/>
  <c r="AA958" i="2" s="1"/>
  <c r="O960" i="2" a="1"/>
  <c r="O960" i="2" s="1"/>
  <c r="AA963" i="2" a="1"/>
  <c r="AA963" i="2" s="1"/>
  <c r="Z966" i="2" a="1"/>
  <c r="Z966" i="2" s="1"/>
  <c r="K975" i="2" a="1"/>
  <c r="K975" i="2" s="1"/>
  <c r="AA976" i="2" a="1"/>
  <c r="AA976" i="2" s="1"/>
  <c r="R982" i="2" a="1"/>
  <c r="R982" i="2" s="1"/>
  <c r="AB982" i="2" s="1"/>
  <c r="J984" i="2" a="1"/>
  <c r="J984" i="2" s="1"/>
  <c r="AC984" i="2" s="1"/>
  <c r="AA984" i="2" a="1"/>
  <c r="AA984" i="2" s="1"/>
  <c r="O995" i="2" a="1"/>
  <c r="O995" i="2" s="1"/>
  <c r="AA996" i="2" a="1"/>
  <c r="AA996" i="2" s="1"/>
  <c r="L999" i="2" a="1"/>
  <c r="L999" i="2" s="1"/>
  <c r="J1001" i="2" a="1"/>
  <c r="J1001" i="2" s="1"/>
  <c r="M1003" i="2" a="1"/>
  <c r="M1003" i="2" s="1"/>
  <c r="M1008" i="2" a="1"/>
  <c r="M1008" i="2" s="1"/>
  <c r="K1036" i="2" a="1"/>
  <c r="K1036" i="2" s="1"/>
  <c r="R1046" i="2" a="1"/>
  <c r="R1046" i="2" s="1"/>
  <c r="AB1046" i="2" s="1"/>
  <c r="K1052" i="2" a="1"/>
  <c r="K1052" i="2" s="1"/>
  <c r="M1054" i="2" a="1"/>
  <c r="M1054" i="2" s="1"/>
  <c r="W1058" i="2" a="1"/>
  <c r="W1058" i="2" s="1"/>
  <c r="W1060" i="2" a="1"/>
  <c r="W1060" i="2" s="1"/>
  <c r="N1064" i="2" a="1"/>
  <c r="N1064" i="2" s="1"/>
  <c r="V1066" i="2" a="1"/>
  <c r="V1066" i="2" s="1"/>
  <c r="AA1076" i="2" a="1"/>
  <c r="AA1076" i="2" s="1"/>
  <c r="Y1273" i="2" a="1"/>
  <c r="Y1273" i="2" s="1"/>
  <c r="O1273" i="2" a="1"/>
  <c r="O1273" i="2" s="1"/>
  <c r="R517" i="2" a="1"/>
  <c r="R517" i="2" s="1"/>
  <c r="AB517" i="2" s="1"/>
  <c r="U519" i="2" a="1"/>
  <c r="U519" i="2" s="1"/>
  <c r="K526" i="2" a="1"/>
  <c r="K526" i="2" s="1"/>
  <c r="U532" i="2" a="1"/>
  <c r="U532" i="2" s="1"/>
  <c r="O540" i="2" a="1"/>
  <c r="O540" i="2" s="1"/>
  <c r="V541" i="2" a="1"/>
  <c r="V541" i="2" s="1"/>
  <c r="U551" i="2" a="1"/>
  <c r="U551" i="2" s="1"/>
  <c r="Z554" i="2" a="1"/>
  <c r="Z554" i="2" s="1"/>
  <c r="N557" i="2" a="1"/>
  <c r="N557" i="2" s="1"/>
  <c r="N593" i="2" a="1"/>
  <c r="N593" i="2" s="1"/>
  <c r="O598" i="2" a="1"/>
  <c r="O598" i="2" s="1"/>
  <c r="Q622" i="2" a="1"/>
  <c r="Q622" i="2" s="1"/>
  <c r="Z629" i="2" a="1"/>
  <c r="Z629" i="2" s="1"/>
  <c r="S650" i="2" a="1"/>
  <c r="S650" i="2" s="1"/>
  <c r="N652" i="2" a="1"/>
  <c r="N652" i="2" s="1"/>
  <c r="U658" i="2" a="1"/>
  <c r="U658" i="2" s="1"/>
  <c r="V660" i="2" a="1"/>
  <c r="V660" i="2" s="1"/>
  <c r="S674" i="2" a="1"/>
  <c r="S674" i="2" s="1"/>
  <c r="W682" i="2" a="1"/>
  <c r="W682" i="2" s="1"/>
  <c r="S694" i="2" a="1"/>
  <c r="S694" i="2" s="1"/>
  <c r="R697" i="2" a="1"/>
  <c r="R697" i="2" s="1"/>
  <c r="AB697" i="2" s="1"/>
  <c r="V701" i="2" a="1"/>
  <c r="V701" i="2" s="1"/>
  <c r="T712" i="2" a="1"/>
  <c r="T712" i="2" s="1"/>
  <c r="J719" i="2" a="1"/>
  <c r="J719" i="2" s="1"/>
  <c r="L721" i="2" a="1"/>
  <c r="L721" i="2" s="1"/>
  <c r="L729" i="2" a="1"/>
  <c r="L729" i="2" s="1"/>
  <c r="AA730" i="2" a="1"/>
  <c r="AA730" i="2" s="1"/>
  <c r="N739" i="2" a="1"/>
  <c r="N739" i="2" s="1"/>
  <c r="AA742" i="2" a="1"/>
  <c r="AA742" i="2" s="1"/>
  <c r="O760" i="2" a="1"/>
  <c r="O760" i="2" s="1"/>
  <c r="O772" i="2" a="1"/>
  <c r="O772" i="2" s="1"/>
  <c r="Q776" i="2" a="1"/>
  <c r="Q776" i="2" s="1"/>
  <c r="U780" i="2" a="1"/>
  <c r="U780" i="2" s="1"/>
  <c r="Z785" i="2" a="1"/>
  <c r="Z785" i="2" s="1"/>
  <c r="S787" i="2" a="1"/>
  <c r="S787" i="2" s="1"/>
  <c r="W807" i="2" a="1"/>
  <c r="W807" i="2" s="1"/>
  <c r="L819" i="2" a="1"/>
  <c r="L819" i="2" s="1"/>
  <c r="J851" i="2" a="1"/>
  <c r="J851" i="2" s="1"/>
  <c r="V853" i="2" a="1"/>
  <c r="V853" i="2" s="1"/>
  <c r="O859" i="2" a="1"/>
  <c r="O859" i="2" s="1"/>
  <c r="Y861" i="2" a="1"/>
  <c r="Y861" i="2" s="1"/>
  <c r="P865" i="2" a="1"/>
  <c r="P865" i="2" s="1"/>
  <c r="Z869" i="2" a="1"/>
  <c r="Z869" i="2" s="1"/>
  <c r="AA874" i="2" a="1"/>
  <c r="AA874" i="2" s="1"/>
  <c r="O897" i="2" a="1"/>
  <c r="O897" i="2" s="1"/>
  <c r="K900" i="2" a="1"/>
  <c r="K900" i="2" s="1"/>
  <c r="N905" i="2" a="1"/>
  <c r="N905" i="2" s="1"/>
  <c r="L907" i="2" a="1"/>
  <c r="L907" i="2" s="1"/>
  <c r="M913" i="2" a="1"/>
  <c r="M913" i="2" s="1"/>
  <c r="J914" i="2" a="1"/>
  <c r="J914" i="2" s="1"/>
  <c r="O917" i="2" a="1"/>
  <c r="O917" i="2" s="1"/>
  <c r="Z925" i="2" a="1"/>
  <c r="Z925" i="2" s="1"/>
  <c r="R941" i="2" a="1"/>
  <c r="R941" i="2" s="1"/>
  <c r="AB941" i="2" s="1"/>
  <c r="K954" i="2" a="1"/>
  <c r="K954" i="2" s="1"/>
  <c r="W960" i="2" a="1"/>
  <c r="W960" i="2" s="1"/>
  <c r="O975" i="2" a="1"/>
  <c r="O975" i="2" s="1"/>
  <c r="V982" i="2" a="1"/>
  <c r="V982" i="2" s="1"/>
  <c r="K984" i="2" a="1"/>
  <c r="K984" i="2" s="1"/>
  <c r="Q995" i="2" a="1"/>
  <c r="Q995" i="2" s="1"/>
  <c r="M999" i="2" a="1"/>
  <c r="M999" i="2" s="1"/>
  <c r="K1000" i="2" a="1"/>
  <c r="K1000" i="2" s="1"/>
  <c r="N1001" i="2" a="1"/>
  <c r="N1001" i="2" s="1"/>
  <c r="Q1003" i="2" a="1"/>
  <c r="Q1003" i="2" s="1"/>
  <c r="Q1008" i="2" a="1"/>
  <c r="Q1008" i="2" s="1"/>
  <c r="K1014" i="2" a="1"/>
  <c r="K1014" i="2" s="1"/>
  <c r="M1036" i="2" a="1"/>
  <c r="M1036" i="2" s="1"/>
  <c r="V1046" i="2" a="1"/>
  <c r="V1046" i="2" s="1"/>
  <c r="Z1058" i="2" a="1"/>
  <c r="Z1058" i="2" s="1"/>
  <c r="W1066" i="2" a="1"/>
  <c r="W1066" i="2" s="1"/>
  <c r="Z1100" i="2" a="1"/>
  <c r="Z1100" i="2" s="1"/>
  <c r="T1100" i="2" a="1"/>
  <c r="T1100" i="2" s="1"/>
  <c r="Z1116" i="2" a="1"/>
  <c r="Z1116" i="2" s="1"/>
  <c r="O1116" i="2" a="1"/>
  <c r="O1116" i="2" s="1"/>
  <c r="Z1227" i="2" a="1"/>
  <c r="Z1227" i="2" s="1"/>
  <c r="K1227" i="2" a="1"/>
  <c r="K1227" i="2" s="1"/>
  <c r="U1227" i="2" a="1"/>
  <c r="U1227" i="2" s="1"/>
  <c r="X1259" i="2" a="1"/>
  <c r="X1259" i="2" s="1"/>
  <c r="K1259" i="2" a="1"/>
  <c r="K1259" i="2" s="1"/>
  <c r="W1259" i="2" a="1"/>
  <c r="W1259" i="2" s="1"/>
  <c r="S1259" i="2" a="1"/>
  <c r="S1259" i="2" s="1"/>
  <c r="Q1259" i="2" a="1"/>
  <c r="Q1259" i="2" s="1"/>
  <c r="O1259" i="2" a="1"/>
  <c r="O1259" i="2" s="1"/>
  <c r="M1259" i="2" a="1"/>
  <c r="M1259" i="2" s="1"/>
  <c r="U964" i="2" a="1"/>
  <c r="U964" i="2" s="1"/>
  <c r="J974" i="2" a="1"/>
  <c r="J974" i="2" s="1"/>
  <c r="W975" i="2" a="1"/>
  <c r="W975" i="2" s="1"/>
  <c r="N977" i="2" a="1"/>
  <c r="N977" i="2" s="1"/>
  <c r="Q980" i="2" a="1"/>
  <c r="Q980" i="2" s="1"/>
  <c r="N984" i="2" a="1"/>
  <c r="N984" i="2" s="1"/>
  <c r="K992" i="2" a="1"/>
  <c r="K992" i="2" s="1"/>
  <c r="S995" i="2" a="1"/>
  <c r="S995" i="2" s="1"/>
  <c r="L997" i="2" a="1"/>
  <c r="L997" i="2" s="1"/>
  <c r="Q999" i="2" a="1"/>
  <c r="Q999" i="2" s="1"/>
  <c r="O1000" i="2" a="1"/>
  <c r="O1000" i="2" s="1"/>
  <c r="V1001" i="2" a="1"/>
  <c r="V1001" i="2" s="1"/>
  <c r="U1003" i="2" a="1"/>
  <c r="U1003" i="2" s="1"/>
  <c r="S1008" i="2" a="1"/>
  <c r="S1008" i="2" s="1"/>
  <c r="V1014" i="2" a="1"/>
  <c r="V1014" i="2" s="1"/>
  <c r="AA1058" i="2" a="1"/>
  <c r="AA1058" i="2" s="1"/>
  <c r="X1130" i="2" a="1"/>
  <c r="X1130" i="2" s="1"/>
  <c r="Q1130" i="2" a="1"/>
  <c r="Q1130" i="2" s="1"/>
  <c r="X1188" i="2" a="1"/>
  <c r="X1188" i="2" s="1"/>
  <c r="U1188" i="2" a="1"/>
  <c r="U1188" i="2" s="1"/>
  <c r="Q1188" i="2" a="1"/>
  <c r="Q1188" i="2" s="1"/>
  <c r="Y1259" i="2" a="1"/>
  <c r="Y1259" i="2" s="1"/>
  <c r="Y1285" i="2" a="1"/>
  <c r="Y1285" i="2" s="1"/>
  <c r="P1285" i="2" a="1"/>
  <c r="P1285" i="2" s="1"/>
  <c r="X1327" i="2" a="1"/>
  <c r="X1327" i="2" s="1"/>
  <c r="M1327" i="2" a="1"/>
  <c r="M1327" i="2" s="1"/>
  <c r="O1327" i="2" a="1"/>
  <c r="O1327" i="2" s="1"/>
  <c r="Q512" i="2" a="1"/>
  <c r="Q512" i="2" s="1"/>
  <c r="W515" i="2" a="1"/>
  <c r="W515" i="2" s="1"/>
  <c r="U517" i="2" a="1"/>
  <c r="U517" i="2" s="1"/>
  <c r="O526" i="2" a="1"/>
  <c r="O526" i="2" s="1"/>
  <c r="R557" i="2" a="1"/>
  <c r="R557" i="2" s="1"/>
  <c r="AB557" i="2" s="1"/>
  <c r="Z570" i="2" a="1"/>
  <c r="Z570" i="2" s="1"/>
  <c r="P584" i="2" a="1"/>
  <c r="P584" i="2" s="1"/>
  <c r="N597" i="2" a="1"/>
  <c r="N597" i="2" s="1"/>
  <c r="T598" i="2" a="1"/>
  <c r="T598" i="2" s="1"/>
  <c r="N600" i="2" a="1"/>
  <c r="N600" i="2" s="1"/>
  <c r="Q655" i="2" a="1"/>
  <c r="Q655" i="2" s="1"/>
  <c r="M665" i="2" a="1"/>
  <c r="M665" i="2" s="1"/>
  <c r="O668" i="2" a="1"/>
  <c r="O668" i="2" s="1"/>
  <c r="O670" i="2" a="1"/>
  <c r="O670" i="2" s="1"/>
  <c r="Z673" i="2" a="1"/>
  <c r="Z673" i="2" s="1"/>
  <c r="L689" i="2" a="1"/>
  <c r="L689" i="2" s="1"/>
  <c r="Y707" i="2" a="1"/>
  <c r="Y707" i="2" s="1"/>
  <c r="J711" i="2" a="1"/>
  <c r="J711" i="2" s="1"/>
  <c r="T719" i="2" a="1"/>
  <c r="T719" i="2" s="1"/>
  <c r="AF719" i="2" s="1"/>
  <c r="Q721" i="2" a="1"/>
  <c r="Q721" i="2" s="1"/>
  <c r="N725" i="2" a="1"/>
  <c r="N725" i="2" s="1"/>
  <c r="O726" i="2" a="1"/>
  <c r="O726" i="2" s="1"/>
  <c r="U729" i="2" a="1"/>
  <c r="U729" i="2" s="1"/>
  <c r="N733" i="2" a="1"/>
  <c r="N733" i="2" s="1"/>
  <c r="S748" i="2" a="1"/>
  <c r="S748" i="2" s="1"/>
  <c r="K751" i="2" a="1"/>
  <c r="K751" i="2" s="1"/>
  <c r="W760" i="2" a="1"/>
  <c r="W760" i="2" s="1"/>
  <c r="R762" i="2" a="1"/>
  <c r="R762" i="2" s="1"/>
  <c r="AB762" i="2" s="1"/>
  <c r="Y764" i="2" a="1"/>
  <c r="Y764" i="2" s="1"/>
  <c r="AA776" i="2" a="1"/>
  <c r="AA776" i="2" s="1"/>
  <c r="V778" i="2" a="1"/>
  <c r="V778" i="2" s="1"/>
  <c r="AA787" i="2" a="1"/>
  <c r="AA787" i="2" s="1"/>
  <c r="W819" i="2" a="1"/>
  <c r="W819" i="2" s="1"/>
  <c r="O838" i="2" a="1"/>
  <c r="O838" i="2" s="1"/>
  <c r="S841" i="2" a="1"/>
  <c r="S841" i="2" s="1"/>
  <c r="U851" i="2" a="1"/>
  <c r="U851" i="2" s="1"/>
  <c r="K877" i="2" a="1"/>
  <c r="K877" i="2" s="1"/>
  <c r="Q878" i="2" a="1"/>
  <c r="Q878" i="2" s="1"/>
  <c r="O889" i="2" a="1"/>
  <c r="O889" i="2" s="1"/>
  <c r="W897" i="2" a="1"/>
  <c r="W897" i="2" s="1"/>
  <c r="AA900" i="2" a="1"/>
  <c r="AA900" i="2" s="1"/>
  <c r="U905" i="2" a="1"/>
  <c r="U905" i="2" s="1"/>
  <c r="Y907" i="2" a="1"/>
  <c r="Y907" i="2" s="1"/>
  <c r="Q910" i="2" a="1"/>
  <c r="Q910" i="2" s="1"/>
  <c r="M912" i="2" a="1"/>
  <c r="M912" i="2" s="1"/>
  <c r="S913" i="2" a="1"/>
  <c r="S913" i="2" s="1"/>
  <c r="U917" i="2" a="1"/>
  <c r="U917" i="2" s="1"/>
  <c r="Q921" i="2" a="1"/>
  <c r="Q921" i="2" s="1"/>
  <c r="K925" i="2" a="1"/>
  <c r="K925" i="2" s="1"/>
  <c r="AA937" i="2" a="1"/>
  <c r="AA937" i="2" s="1"/>
  <c r="U940" i="2" a="1"/>
  <c r="U940" i="2" s="1"/>
  <c r="Y941" i="2" a="1"/>
  <c r="Y941" i="2" s="1"/>
  <c r="P959" i="2" a="1"/>
  <c r="P959" i="2" s="1"/>
  <c r="J961" i="2" a="1"/>
  <c r="J961" i="2" s="1"/>
  <c r="Y964" i="2" a="1"/>
  <c r="Y964" i="2" s="1"/>
  <c r="O992" i="2" a="1"/>
  <c r="O992" i="2" s="1"/>
  <c r="V994" i="2" a="1"/>
  <c r="V994" i="2" s="1"/>
  <c r="U995" i="2" a="1"/>
  <c r="U995" i="2" s="1"/>
  <c r="P997" i="2" a="1"/>
  <c r="P997" i="2" s="1"/>
  <c r="S999" i="2" a="1"/>
  <c r="S999" i="2" s="1"/>
  <c r="Q1000" i="2" a="1"/>
  <c r="Q1000" i="2" s="1"/>
  <c r="Y1003" i="2" a="1"/>
  <c r="Y1003" i="2" s="1"/>
  <c r="U1008" i="2" a="1"/>
  <c r="U1008" i="2" s="1"/>
  <c r="N1050" i="2" a="1"/>
  <c r="N1050" i="2" s="1"/>
  <c r="Y1052" i="2" a="1"/>
  <c r="Y1052" i="2" s="1"/>
  <c r="W1057" i="2" a="1"/>
  <c r="W1057" i="2" s="1"/>
  <c r="O1061" i="2" a="1"/>
  <c r="O1061" i="2" s="1"/>
  <c r="Q1065" i="2" a="1"/>
  <c r="Q1065" i="2" s="1"/>
  <c r="V1067" i="2" a="1"/>
  <c r="V1067" i="2" s="1"/>
  <c r="O1077" i="2" a="1"/>
  <c r="O1077" i="2" s="1"/>
  <c r="Y1176" i="2" a="1"/>
  <c r="Y1176" i="2" s="1"/>
  <c r="O1176" i="2" a="1"/>
  <c r="O1176" i="2" s="1"/>
  <c r="K1176" i="2" a="1"/>
  <c r="K1176" i="2" s="1"/>
  <c r="AA1176" i="2" a="1"/>
  <c r="AA1176" i="2" s="1"/>
  <c r="Z1176" i="2" a="1"/>
  <c r="Z1176" i="2" s="1"/>
  <c r="V1176" i="2" a="1"/>
  <c r="V1176" i="2" s="1"/>
  <c r="S1176" i="2" a="1"/>
  <c r="S1176" i="2" s="1"/>
  <c r="X1255" i="2" a="1"/>
  <c r="X1255" i="2" s="1"/>
  <c r="O1255" i="2" a="1"/>
  <c r="O1255" i="2" s="1"/>
  <c r="K1255" i="2" a="1"/>
  <c r="K1255" i="2" s="1"/>
  <c r="AA1255" i="2" a="1"/>
  <c r="AA1255" i="2" s="1"/>
  <c r="Y1255" i="2" a="1"/>
  <c r="Y1255" i="2" s="1"/>
  <c r="U1255" i="2" a="1"/>
  <c r="U1255" i="2" s="1"/>
  <c r="V1308" i="2" a="1"/>
  <c r="V1308" i="2" s="1"/>
  <c r="R1308" i="2" a="1"/>
  <c r="R1308" i="2" s="1"/>
  <c r="AB1308" i="2" s="1"/>
  <c r="L1308" i="2" a="1"/>
  <c r="L1308" i="2" s="1"/>
  <c r="K508" i="2" a="1"/>
  <c r="K508" i="2" s="1"/>
  <c r="U512" i="2" a="1"/>
  <c r="U512" i="2" s="1"/>
  <c r="Y517" i="2" a="1"/>
  <c r="Y517" i="2" s="1"/>
  <c r="L520" i="2" a="1"/>
  <c r="L520" i="2" s="1"/>
  <c r="R526" i="2" a="1"/>
  <c r="R526" i="2" s="1"/>
  <c r="AB526" i="2" s="1"/>
  <c r="P528" i="2" a="1"/>
  <c r="P528" i="2" s="1"/>
  <c r="P534" i="2" a="1"/>
  <c r="P534" i="2" s="1"/>
  <c r="V543" i="2" a="1"/>
  <c r="V543" i="2" s="1"/>
  <c r="Y546" i="2" a="1"/>
  <c r="Y546" i="2" s="1"/>
  <c r="S557" i="2" a="1"/>
  <c r="S557" i="2" s="1"/>
  <c r="K587" i="2" a="1"/>
  <c r="K587" i="2" s="1"/>
  <c r="R597" i="2" a="1"/>
  <c r="R597" i="2" s="1"/>
  <c r="AB597" i="2" s="1"/>
  <c r="AA600" i="2" a="1"/>
  <c r="AA600" i="2" s="1"/>
  <c r="N665" i="2" a="1"/>
  <c r="N665" i="2" s="1"/>
  <c r="R668" i="2" a="1"/>
  <c r="R668" i="2" s="1"/>
  <c r="AB668" i="2" s="1"/>
  <c r="W995" i="2" a="1"/>
  <c r="W995" i="2" s="1"/>
  <c r="Y1103" i="2" a="1"/>
  <c r="Y1103" i="2" s="1"/>
  <c r="X1103" i="2" a="1"/>
  <c r="X1103" i="2" s="1"/>
  <c r="P1103" i="2" a="1"/>
  <c r="P1103" i="2" s="1"/>
  <c r="O520" i="2" a="1"/>
  <c r="O520" i="2" s="1"/>
  <c r="S526" i="2" a="1"/>
  <c r="S526" i="2" s="1"/>
  <c r="K531" i="2" a="1"/>
  <c r="K531" i="2" s="1"/>
  <c r="Y995" i="2" a="1"/>
  <c r="Y995" i="2" s="1"/>
  <c r="X1232" i="2" a="1"/>
  <c r="X1232" i="2" s="1"/>
  <c r="Z1232" i="2" a="1"/>
  <c r="Z1232" i="2" s="1"/>
  <c r="J1232" i="2" a="1"/>
  <c r="J1232" i="2" s="1"/>
  <c r="Y1232" i="2" a="1"/>
  <c r="Y1232" i="2" s="1"/>
  <c r="U1232" i="2" a="1"/>
  <c r="U1232" i="2" s="1"/>
  <c r="R1232" i="2" a="1"/>
  <c r="R1232" i="2" s="1"/>
  <c r="AB1232" i="2" s="1"/>
  <c r="Q1232" i="2" a="1"/>
  <c r="Q1232" i="2" s="1"/>
  <c r="N1232" i="2" a="1"/>
  <c r="N1232" i="2" s="1"/>
  <c r="M1232" i="2" a="1"/>
  <c r="M1232" i="2" s="1"/>
  <c r="X1330" i="2" a="1"/>
  <c r="X1330" i="2" s="1"/>
  <c r="K1330" i="2" a="1"/>
  <c r="K1330" i="2" s="1"/>
  <c r="Y1330" i="2" a="1"/>
  <c r="Y1330" i="2" s="1"/>
  <c r="W1330" i="2" a="1"/>
  <c r="W1330" i="2" s="1"/>
  <c r="M1330" i="2" a="1"/>
  <c r="M1330" i="2" s="1"/>
  <c r="J511" i="2" a="1"/>
  <c r="J511" i="2" s="1"/>
  <c r="X525" i="2" a="1"/>
  <c r="X525" i="2" s="1"/>
  <c r="V526" i="2" a="1"/>
  <c r="V526" i="2" s="1"/>
  <c r="M529" i="2" a="1"/>
  <c r="M529" i="2" s="1"/>
  <c r="W538" i="2" a="1"/>
  <c r="W538" i="2" s="1"/>
  <c r="J541" i="2" a="1"/>
  <c r="J541" i="2" s="1"/>
  <c r="J544" i="2" a="1"/>
  <c r="J544" i="2" s="1"/>
  <c r="AA557" i="2" a="1"/>
  <c r="AA557" i="2" s="1"/>
  <c r="Y563" i="2" a="1"/>
  <c r="Y563" i="2" s="1"/>
  <c r="V575" i="2" a="1"/>
  <c r="V575" i="2" s="1"/>
  <c r="AA579" i="2" a="1"/>
  <c r="AA579" i="2" s="1"/>
  <c r="M591" i="2" a="1"/>
  <c r="M591" i="2" s="1"/>
  <c r="V597" i="2" a="1"/>
  <c r="V597" i="2" s="1"/>
  <c r="M618" i="2" a="1"/>
  <c r="M618" i="2" s="1"/>
  <c r="J629" i="2" a="1"/>
  <c r="J629" i="2" s="1"/>
  <c r="L650" i="2" a="1"/>
  <c r="L650" i="2" s="1"/>
  <c r="K654" i="2" a="1"/>
  <c r="K654" i="2" s="1"/>
  <c r="K660" i="2" a="1"/>
  <c r="K660" i="2" s="1"/>
  <c r="K664" i="2" a="1"/>
  <c r="K664" i="2" s="1"/>
  <c r="U666" i="2" a="1"/>
  <c r="U666" i="2" s="1"/>
  <c r="L674" i="2" a="1"/>
  <c r="L674" i="2" s="1"/>
  <c r="Y675" i="2" a="1"/>
  <c r="Y675" i="2" s="1"/>
  <c r="K679" i="2" a="1"/>
  <c r="K679" i="2" s="1"/>
  <c r="K682" i="2" a="1"/>
  <c r="K682" i="2" s="1"/>
  <c r="Y683" i="2" a="1"/>
  <c r="Y683" i="2" s="1"/>
  <c r="K701" i="2" a="1"/>
  <c r="K701" i="2" s="1"/>
  <c r="W711" i="2" a="1"/>
  <c r="W711" i="2" s="1"/>
  <c r="K722" i="2" a="1"/>
  <c r="K722" i="2" s="1"/>
  <c r="U725" i="2" a="1"/>
  <c r="U725" i="2" s="1"/>
  <c r="Z733" i="2" a="1"/>
  <c r="Z733" i="2" s="1"/>
  <c r="O738" i="2" a="1"/>
  <c r="O738" i="2" s="1"/>
  <c r="Y747" i="2" a="1"/>
  <c r="Y747" i="2" s="1"/>
  <c r="S751" i="2" a="1"/>
  <c r="S751" i="2" s="1"/>
  <c r="M761" i="2" a="1"/>
  <c r="M761" i="2" s="1"/>
  <c r="J763" i="2" a="1"/>
  <c r="J763" i="2" s="1"/>
  <c r="N769" i="2" a="1"/>
  <c r="N769" i="2" s="1"/>
  <c r="R771" i="2" a="1"/>
  <c r="R771" i="2" s="1"/>
  <c r="AB771" i="2" s="1"/>
  <c r="X775" i="2" a="1"/>
  <c r="X775" i="2" s="1"/>
  <c r="N777" i="2" a="1"/>
  <c r="N777" i="2" s="1"/>
  <c r="U779" i="2" a="1"/>
  <c r="U779" i="2" s="1"/>
  <c r="P781" i="2" a="1"/>
  <c r="P781" i="2" s="1"/>
  <c r="AA788" i="2" a="1"/>
  <c r="AA788" i="2" s="1"/>
  <c r="R803" i="2" a="1"/>
  <c r="R803" i="2" s="1"/>
  <c r="AB803" i="2" s="1"/>
  <c r="Q818" i="2" a="1"/>
  <c r="Q818" i="2" s="1"/>
  <c r="M821" i="2" a="1"/>
  <c r="M821" i="2" s="1"/>
  <c r="P829" i="2" a="1"/>
  <c r="P829" i="2" s="1"/>
  <c r="P837" i="2" a="1"/>
  <c r="P837" i="2" s="1"/>
  <c r="N839" i="2" a="1"/>
  <c r="N839" i="2" s="1"/>
  <c r="S847" i="2" a="1"/>
  <c r="S847" i="2" s="1"/>
  <c r="S850" i="2" a="1"/>
  <c r="S850" i="2" s="1"/>
  <c r="M861" i="2" a="1"/>
  <c r="M861" i="2" s="1"/>
  <c r="M869" i="2" a="1"/>
  <c r="M869" i="2" s="1"/>
  <c r="Y871" i="2" a="1"/>
  <c r="Y871" i="2" s="1"/>
  <c r="V877" i="2" a="1"/>
  <c r="V877" i="2" s="1"/>
  <c r="R882" i="2" a="1"/>
  <c r="R882" i="2" s="1"/>
  <c r="Z887" i="2" a="1"/>
  <c r="Z887" i="2" s="1"/>
  <c r="Y889" i="2" a="1"/>
  <c r="Y889" i="2" s="1"/>
  <c r="O901" i="2" a="1"/>
  <c r="O901" i="2" s="1"/>
  <c r="J906" i="2" a="1"/>
  <c r="J906" i="2" s="1"/>
  <c r="V909" i="2" a="1"/>
  <c r="V909" i="2" s="1"/>
  <c r="L911" i="2" a="1"/>
  <c r="L911" i="2" s="1"/>
  <c r="AA913" i="2" a="1"/>
  <c r="AA913" i="2" s="1"/>
  <c r="AA916" i="2" a="1"/>
  <c r="AA916" i="2" s="1"/>
  <c r="S925" i="2" a="1"/>
  <c r="S925" i="2" s="1"/>
  <c r="L939" i="2" a="1"/>
  <c r="L939" i="2" s="1"/>
  <c r="O945" i="2" a="1"/>
  <c r="O945" i="2" s="1"/>
  <c r="M953" i="2" a="1"/>
  <c r="M953" i="2" s="1"/>
  <c r="N955" i="2" a="1"/>
  <c r="N955" i="2" s="1"/>
  <c r="K963" i="2" a="1"/>
  <c r="K963" i="2" s="1"/>
  <c r="Y967" i="2" a="1"/>
  <c r="Y967" i="2" s="1"/>
  <c r="O976" i="2" a="1"/>
  <c r="O976" i="2" s="1"/>
  <c r="V984" i="2" a="1"/>
  <c r="V984" i="2" s="1"/>
  <c r="W991" i="2" a="1"/>
  <c r="W991" i="2" s="1"/>
  <c r="Y992" i="2" a="1"/>
  <c r="Y992" i="2" s="1"/>
  <c r="T998" i="2" a="1"/>
  <c r="T998" i="2" s="1"/>
  <c r="AA999" i="2" a="1"/>
  <c r="AA999" i="2" s="1"/>
  <c r="AA1000" i="2" a="1"/>
  <c r="AA1000" i="2" s="1"/>
  <c r="R1009" i="2" a="1"/>
  <c r="R1009" i="2" s="1"/>
  <c r="AB1009" i="2" s="1"/>
  <c r="M1017" i="2" a="1"/>
  <c r="M1017" i="2" s="1"/>
  <c r="AA1021" i="2" a="1"/>
  <c r="AA1021" i="2" s="1"/>
  <c r="V1023" i="2" a="1"/>
  <c r="V1023" i="2" s="1"/>
  <c r="N1026" i="2" a="1"/>
  <c r="N1026" i="2" s="1"/>
  <c r="S1051" i="2" a="1"/>
  <c r="S1051" i="2" s="1"/>
  <c r="K1058" i="2" a="1"/>
  <c r="K1058" i="2" s="1"/>
  <c r="O1060" i="2" a="1"/>
  <c r="O1060" i="2" s="1"/>
  <c r="S1076" i="2" a="1"/>
  <c r="S1076" i="2" s="1"/>
  <c r="U1077" i="2" a="1"/>
  <c r="U1077" i="2" s="1"/>
  <c r="Y1181" i="2" a="1"/>
  <c r="Y1181" i="2" s="1"/>
  <c r="P1181" i="2" a="1"/>
  <c r="P1181" i="2" s="1"/>
  <c r="L1181" i="2" a="1"/>
  <c r="L1181" i="2" s="1"/>
  <c r="X1181" i="2" a="1"/>
  <c r="X1181" i="2" s="1"/>
  <c r="T1181" i="2" a="1"/>
  <c r="T1181" i="2" s="1"/>
  <c r="V1232" i="2" a="1"/>
  <c r="V1232" i="2" s="1"/>
  <c r="J1078" i="2" a="1"/>
  <c r="J1078" i="2" s="1"/>
  <c r="W1081" i="2" a="1"/>
  <c r="W1081" i="2" s="1"/>
  <c r="K1085" i="2" a="1"/>
  <c r="K1085" i="2" s="1"/>
  <c r="W1090" i="2" a="1"/>
  <c r="W1090" i="2" s="1"/>
  <c r="U1093" i="2" a="1"/>
  <c r="U1093" i="2" s="1"/>
  <c r="N1094" i="2" a="1"/>
  <c r="N1094" i="2" s="1"/>
  <c r="K1101" i="2" a="1"/>
  <c r="K1101" i="2" s="1"/>
  <c r="Y1110" i="2" a="1"/>
  <c r="Y1110" i="2" s="1"/>
  <c r="O1117" i="2" a="1"/>
  <c r="O1117" i="2" s="1"/>
  <c r="O1121" i="2" a="1"/>
  <c r="O1121" i="2" s="1"/>
  <c r="Z1128" i="2" a="1"/>
  <c r="Z1128" i="2" s="1"/>
  <c r="N1131" i="2" a="1"/>
  <c r="N1131" i="2" s="1"/>
  <c r="V1134" i="2" a="1"/>
  <c r="V1134" i="2" s="1"/>
  <c r="AA1136" i="2" a="1"/>
  <c r="AA1136" i="2" s="1"/>
  <c r="O1139" i="2" a="1"/>
  <c r="O1139" i="2" s="1"/>
  <c r="K1142" i="2" a="1"/>
  <c r="K1142" i="2" s="1"/>
  <c r="S1143" i="2" a="1"/>
  <c r="S1143" i="2" s="1"/>
  <c r="Y1144" i="2" a="1"/>
  <c r="Y1144" i="2" s="1"/>
  <c r="S1147" i="2" a="1"/>
  <c r="S1147" i="2" s="1"/>
  <c r="U1150" i="2" a="1"/>
  <c r="U1150" i="2" s="1"/>
  <c r="AE1150" i="2" s="1"/>
  <c r="W1151" i="2" a="1"/>
  <c r="W1151" i="2" s="1"/>
  <c r="P1154" i="2" a="1"/>
  <c r="P1154" i="2" s="1"/>
  <c r="S1155" i="2" a="1"/>
  <c r="S1155" i="2" s="1"/>
  <c r="K1159" i="2" a="1"/>
  <c r="K1159" i="2" s="1"/>
  <c r="W1167" i="2" a="1"/>
  <c r="W1167" i="2" s="1"/>
  <c r="N1169" i="2" a="1"/>
  <c r="N1169" i="2" s="1"/>
  <c r="M1172" i="2" a="1"/>
  <c r="M1172" i="2" s="1"/>
  <c r="J1174" i="2" a="1"/>
  <c r="J1174" i="2" s="1"/>
  <c r="S1183" i="2" a="1"/>
  <c r="S1183" i="2" s="1"/>
  <c r="M1187" i="2" a="1"/>
  <c r="M1187" i="2" s="1"/>
  <c r="K1191" i="2" a="1"/>
  <c r="K1191" i="2" s="1"/>
  <c r="Y1203" i="2" a="1"/>
  <c r="Y1203" i="2" s="1"/>
  <c r="V1209" i="2" a="1"/>
  <c r="V1209" i="2" s="1"/>
  <c r="O1211" i="2" a="1"/>
  <c r="O1211" i="2" s="1"/>
  <c r="O1219" i="2" a="1"/>
  <c r="O1219" i="2" s="1"/>
  <c r="O1220" i="2" a="1"/>
  <c r="O1220" i="2" s="1"/>
  <c r="R1224" i="2" a="1"/>
  <c r="R1224" i="2" s="1"/>
  <c r="AB1224" i="2" s="1"/>
  <c r="Y1230" i="2" a="1"/>
  <c r="Y1230" i="2" s="1"/>
  <c r="U1234" i="2" a="1"/>
  <c r="U1234" i="2" s="1"/>
  <c r="U1236" i="2" a="1"/>
  <c r="U1236" i="2" s="1"/>
  <c r="W1243" i="2" a="1"/>
  <c r="W1243" i="2" s="1"/>
  <c r="W1251" i="2" a="1"/>
  <c r="W1251" i="2" s="1"/>
  <c r="J1254" i="2" a="1"/>
  <c r="J1254" i="2" s="1"/>
  <c r="M1260" i="2" a="1"/>
  <c r="M1260" i="2" s="1"/>
  <c r="Z1269" i="2" a="1"/>
  <c r="Z1269" i="2" s="1"/>
  <c r="M1272" i="2" a="1"/>
  <c r="M1272" i="2" s="1"/>
  <c r="M1283" i="2" a="1"/>
  <c r="M1283" i="2" s="1"/>
  <c r="Y1292" i="2" a="1"/>
  <c r="Y1292" i="2" s="1"/>
  <c r="S1295" i="2" a="1"/>
  <c r="S1295" i="2" s="1"/>
  <c r="AA1299" i="2" a="1"/>
  <c r="AA1299" i="2" s="1"/>
  <c r="U1303" i="2" a="1"/>
  <c r="U1303" i="2" s="1"/>
  <c r="K1306" i="2" a="1"/>
  <c r="K1306" i="2" s="1"/>
  <c r="Y1318" i="2" a="1"/>
  <c r="Y1318" i="2" s="1"/>
  <c r="O1323" i="2" a="1"/>
  <c r="O1323" i="2" s="1"/>
  <c r="J1332" i="2" a="1"/>
  <c r="J1332" i="2" s="1"/>
  <c r="M1334" i="2" a="1"/>
  <c r="M1334" i="2" s="1"/>
  <c r="Q1335" i="2" a="1"/>
  <c r="Q1335" i="2" s="1"/>
  <c r="V1337" i="2" a="1"/>
  <c r="V1337" i="2" s="1"/>
  <c r="U1338" i="2" a="1"/>
  <c r="U1338" i="2" s="1"/>
  <c r="Y1339" i="2" a="1"/>
  <c r="Y1339" i="2" s="1"/>
  <c r="K1343" i="2" a="1"/>
  <c r="K1343" i="2" s="1"/>
  <c r="O1347" i="2" a="1"/>
  <c r="O1347" i="2" s="1"/>
  <c r="R1349" i="2" a="1"/>
  <c r="R1349" i="2" s="1"/>
  <c r="AB1349" i="2" s="1"/>
  <c r="K1358" i="2" a="1"/>
  <c r="K1358" i="2" s="1"/>
  <c r="L1360" i="2" a="1"/>
  <c r="L1360" i="2" s="1"/>
  <c r="M1374" i="2" a="1"/>
  <c r="M1374" i="2" s="1"/>
  <c r="L1376" i="2" a="1"/>
  <c r="L1376" i="2" s="1"/>
  <c r="AA1381" i="2" a="1"/>
  <c r="AA1381" i="2" s="1"/>
  <c r="X1399" i="2" a="1"/>
  <c r="X1399" i="2" s="1"/>
  <c r="Q1399" i="2" a="1"/>
  <c r="Q1399" i="2" s="1"/>
  <c r="Z1647" i="2" a="1"/>
  <c r="Z1647" i="2" s="1"/>
  <c r="P1647" i="2" a="1"/>
  <c r="P1647" i="2" s="1"/>
  <c r="L1647" i="2" a="1"/>
  <c r="L1647" i="2" s="1"/>
  <c r="M1085" i="2" a="1"/>
  <c r="M1085" i="2" s="1"/>
  <c r="AA1085" i="2" a="1"/>
  <c r="AA1085" i="2" s="1"/>
  <c r="W1093" i="2" a="1"/>
  <c r="W1093" i="2" s="1"/>
  <c r="O1094" i="2" a="1"/>
  <c r="O1094" i="2" s="1"/>
  <c r="U1101" i="2" a="1"/>
  <c r="U1101" i="2" s="1"/>
  <c r="Z1131" i="2" a="1"/>
  <c r="Z1131" i="2" s="1"/>
  <c r="O1142" i="2" a="1"/>
  <c r="O1142" i="2" s="1"/>
  <c r="U1143" i="2" a="1"/>
  <c r="U1143" i="2" s="1"/>
  <c r="W1147" i="2" a="1"/>
  <c r="W1147" i="2" s="1"/>
  <c r="T1154" i="2" a="1"/>
  <c r="T1154" i="2" s="1"/>
  <c r="U1155" i="2" a="1"/>
  <c r="U1155" i="2" s="1"/>
  <c r="M1159" i="2" a="1"/>
  <c r="M1159" i="2" s="1"/>
  <c r="O1160" i="2" a="1"/>
  <c r="O1160" i="2" s="1"/>
  <c r="R1166" i="2" a="1"/>
  <c r="R1166" i="2" s="1"/>
  <c r="AB1166" i="2" s="1"/>
  <c r="AA1167" i="2" a="1"/>
  <c r="AA1167" i="2" s="1"/>
  <c r="Q1172" i="2" a="1"/>
  <c r="Q1172" i="2" s="1"/>
  <c r="N1174" i="2" a="1"/>
  <c r="N1174" i="2" s="1"/>
  <c r="S1175" i="2" a="1"/>
  <c r="S1175" i="2" s="1"/>
  <c r="M1179" i="2" a="1"/>
  <c r="M1179" i="2" s="1"/>
  <c r="M1180" i="2" a="1"/>
  <c r="M1180" i="2" s="1"/>
  <c r="Q1187" i="2" a="1"/>
  <c r="Q1187" i="2" s="1"/>
  <c r="J1189" i="2" a="1"/>
  <c r="J1189" i="2" s="1"/>
  <c r="U1191" i="2" a="1"/>
  <c r="U1191" i="2" s="1"/>
  <c r="J1196" i="2" a="1"/>
  <c r="J1196" i="2" s="1"/>
  <c r="U1211" i="2" a="1"/>
  <c r="U1211" i="2" s="1"/>
  <c r="Q1219" i="2" a="1"/>
  <c r="Q1219" i="2" s="1"/>
  <c r="S1220" i="2" a="1"/>
  <c r="S1220" i="2" s="1"/>
  <c r="Z1230" i="2" a="1"/>
  <c r="Z1230" i="2" s="1"/>
  <c r="U1231" i="2" a="1"/>
  <c r="U1231" i="2" s="1"/>
  <c r="V1234" i="2" a="1"/>
  <c r="V1234" i="2" s="1"/>
  <c r="K1236" i="2" a="1"/>
  <c r="K1236" i="2" s="1"/>
  <c r="W1236" i="2" a="1"/>
  <c r="W1236" i="2" s="1"/>
  <c r="P1249" i="2" a="1"/>
  <c r="P1249" i="2" s="1"/>
  <c r="N1254" i="2" a="1"/>
  <c r="N1254" i="2" s="1"/>
  <c r="V1256" i="2" a="1"/>
  <c r="V1256" i="2" s="1"/>
  <c r="U1263" i="2" a="1"/>
  <c r="U1263" i="2" s="1"/>
  <c r="J1271" i="2" a="1"/>
  <c r="J1271" i="2" s="1"/>
  <c r="S1272" i="2" a="1"/>
  <c r="S1272" i="2" s="1"/>
  <c r="Q1283" i="2" a="1"/>
  <c r="Q1283" i="2" s="1"/>
  <c r="Q1306" i="2" a="1"/>
  <c r="Q1306" i="2" s="1"/>
  <c r="Q1323" i="2" a="1"/>
  <c r="Q1323" i="2" s="1"/>
  <c r="S1334" i="2" a="1"/>
  <c r="S1334" i="2" s="1"/>
  <c r="Y1335" i="2" a="1"/>
  <c r="Y1335" i="2" s="1"/>
  <c r="X1337" i="2" a="1"/>
  <c r="X1337" i="2" s="1"/>
  <c r="AA1339" i="2" a="1"/>
  <c r="AA1339" i="2" s="1"/>
  <c r="M1343" i="2" a="1"/>
  <c r="M1343" i="2" s="1"/>
  <c r="Q1347" i="2" a="1"/>
  <c r="Q1347" i="2" s="1"/>
  <c r="U1350" i="2" a="1"/>
  <c r="U1350" i="2" s="1"/>
  <c r="K1355" i="2" a="1"/>
  <c r="K1355" i="2" s="1"/>
  <c r="S1358" i="2" a="1"/>
  <c r="S1358" i="2" s="1"/>
  <c r="L1365" i="2" a="1"/>
  <c r="L1365" i="2" s="1"/>
  <c r="AA1366" i="2" a="1"/>
  <c r="AA1366" i="2" s="1"/>
  <c r="Q1374" i="2" a="1"/>
  <c r="Q1374" i="2" s="1"/>
  <c r="P1376" i="2" a="1"/>
  <c r="P1376" i="2" s="1"/>
  <c r="X1406" i="2" a="1"/>
  <c r="X1406" i="2" s="1"/>
  <c r="U1406" i="2" a="1"/>
  <c r="U1406" i="2" s="1"/>
  <c r="M1406" i="2" a="1"/>
  <c r="M1406" i="2" s="1"/>
  <c r="AA1420" i="2" a="1"/>
  <c r="AA1420" i="2" s="1"/>
  <c r="T1420" i="2" a="1"/>
  <c r="T1420" i="2" s="1"/>
  <c r="K1420" i="2" a="1"/>
  <c r="K1420" i="2" s="1"/>
  <c r="N1078" i="2" a="1"/>
  <c r="N1078" i="2" s="1"/>
  <c r="T1084" i="2" a="1"/>
  <c r="T1084" i="2" s="1"/>
  <c r="O1085" i="2" a="1"/>
  <c r="O1085" i="2" s="1"/>
  <c r="M1089" i="2" a="1"/>
  <c r="M1089" i="2" s="1"/>
  <c r="Y1093" i="2" a="1"/>
  <c r="Y1093" i="2" s="1"/>
  <c r="V1094" i="2" a="1"/>
  <c r="V1094" i="2" s="1"/>
  <c r="M1105" i="2" a="1"/>
  <c r="M1105" i="2" s="1"/>
  <c r="Q1118" i="2" a="1"/>
  <c r="Q1118" i="2" s="1"/>
  <c r="P1126" i="2" a="1"/>
  <c r="P1126" i="2" s="1"/>
  <c r="K1129" i="2" a="1"/>
  <c r="K1129" i="2" s="1"/>
  <c r="N1133" i="2" a="1"/>
  <c r="N1133" i="2" s="1"/>
  <c r="J1136" i="2" a="1"/>
  <c r="J1136" i="2" s="1"/>
  <c r="AC1136" i="2" s="1"/>
  <c r="K1137" i="2" a="1"/>
  <c r="K1137" i="2" s="1"/>
  <c r="T1142" i="2" a="1"/>
  <c r="T1142" i="2" s="1"/>
  <c r="W1143" i="2" a="1"/>
  <c r="W1143" i="2" s="1"/>
  <c r="Y1147" i="2" a="1"/>
  <c r="Y1147" i="2" s="1"/>
  <c r="Y1155" i="2" a="1"/>
  <c r="Y1155" i="2" s="1"/>
  <c r="O1159" i="2" a="1"/>
  <c r="O1159" i="2" s="1"/>
  <c r="W1160" i="2" a="1"/>
  <c r="W1160" i="2" s="1"/>
  <c r="J1165" i="2" a="1"/>
  <c r="J1165" i="2" s="1"/>
  <c r="V1166" i="2" a="1"/>
  <c r="V1166" i="2" s="1"/>
  <c r="K1171" i="2" a="1"/>
  <c r="K1171" i="2" s="1"/>
  <c r="Y1172" i="2" a="1"/>
  <c r="Y1172" i="2" s="1"/>
  <c r="R1174" i="2" a="1"/>
  <c r="R1174" i="2" s="1"/>
  <c r="AB1174" i="2" s="1"/>
  <c r="U1175" i="2" a="1"/>
  <c r="U1175" i="2" s="1"/>
  <c r="Q1179" i="2" a="1"/>
  <c r="Q1179" i="2" s="1"/>
  <c r="Q1180" i="2" a="1"/>
  <c r="Q1180" i="2" s="1"/>
  <c r="Z1189" i="2" a="1"/>
  <c r="Z1189" i="2" s="1"/>
  <c r="AA1191" i="2" a="1"/>
  <c r="AA1191" i="2" s="1"/>
  <c r="N1196" i="2" a="1"/>
  <c r="N1196" i="2" s="1"/>
  <c r="S1219" i="2" a="1"/>
  <c r="S1219" i="2" s="1"/>
  <c r="AA1220" i="2" a="1"/>
  <c r="AA1220" i="2" s="1"/>
  <c r="J1230" i="2" a="1"/>
  <c r="J1230" i="2" s="1"/>
  <c r="L1236" i="2" a="1"/>
  <c r="L1236" i="2" s="1"/>
  <c r="X1236" i="2" a="1"/>
  <c r="X1236" i="2" s="1"/>
  <c r="U1244" i="2" a="1"/>
  <c r="U1244" i="2" s="1"/>
  <c r="T1249" i="2" a="1"/>
  <c r="T1249" i="2" s="1"/>
  <c r="Q1252" i="2" a="1"/>
  <c r="Q1252" i="2" s="1"/>
  <c r="U1254" i="2" a="1"/>
  <c r="U1254" i="2" s="1"/>
  <c r="AA1263" i="2" a="1"/>
  <c r="AA1263" i="2" s="1"/>
  <c r="M1271" i="2" a="1"/>
  <c r="M1271" i="2" s="1"/>
  <c r="U1272" i="2" a="1"/>
  <c r="U1272" i="2" s="1"/>
  <c r="W1283" i="2" a="1"/>
  <c r="W1283" i="2" s="1"/>
  <c r="W1338" i="2" a="1"/>
  <c r="W1338" i="2" s="1"/>
  <c r="S1347" i="2" a="1"/>
  <c r="S1347" i="2" s="1"/>
  <c r="AA1358" i="2" a="1"/>
  <c r="AA1358" i="2" s="1"/>
  <c r="N1365" i="2" a="1"/>
  <c r="N1365" i="2" s="1"/>
  <c r="Y1467" i="2" a="1"/>
  <c r="Y1467" i="2" s="1"/>
  <c r="N1467" i="2" a="1"/>
  <c r="N1467" i="2" s="1"/>
  <c r="K1467" i="2" a="1"/>
  <c r="K1467" i="2" s="1"/>
  <c r="AA1467" i="2" a="1"/>
  <c r="AA1467" i="2" s="1"/>
  <c r="J1467" i="2" a="1"/>
  <c r="J1467" i="2" s="1"/>
  <c r="Z1467" i="2" a="1"/>
  <c r="Z1467" i="2" s="1"/>
  <c r="S1467" i="2" a="1"/>
  <c r="S1467" i="2" s="1"/>
  <c r="R1467" i="2" a="1"/>
  <c r="R1467" i="2" s="1"/>
  <c r="AB1467" i="2" s="1"/>
  <c r="O1467" i="2" a="1"/>
  <c r="O1467" i="2" s="1"/>
  <c r="X1573" i="2" a="1"/>
  <c r="X1573" i="2" s="1"/>
  <c r="AA1573" i="2" a="1"/>
  <c r="AA1573" i="2" s="1"/>
  <c r="X1609" i="2" a="1"/>
  <c r="X1609" i="2" s="1"/>
  <c r="U1609" i="2" a="1"/>
  <c r="U1609" i="2" s="1"/>
  <c r="S1609" i="2" a="1"/>
  <c r="S1609" i="2" s="1"/>
  <c r="M1609" i="2" a="1"/>
  <c r="M1609" i="2" s="1"/>
  <c r="K1609" i="2" a="1"/>
  <c r="K1609" i="2" s="1"/>
  <c r="X1641" i="2" a="1"/>
  <c r="X1641" i="2" s="1"/>
  <c r="Y1641" i="2" a="1"/>
  <c r="Y1641" i="2" s="1"/>
  <c r="O1641" i="2" a="1"/>
  <c r="O1641" i="2" s="1"/>
  <c r="V1078" i="2" a="1"/>
  <c r="V1078" i="2" s="1"/>
  <c r="K1081" i="2" a="1"/>
  <c r="K1081" i="2" s="1"/>
  <c r="X1084" i="2" a="1"/>
  <c r="X1084" i="2" s="1"/>
  <c r="Q1085" i="2" a="1"/>
  <c r="Q1085" i="2" s="1"/>
  <c r="Q1089" i="2" a="1"/>
  <c r="Q1089" i="2" s="1"/>
  <c r="AA1093" i="2" a="1"/>
  <c r="AA1093" i="2" s="1"/>
  <c r="W1094" i="2" a="1"/>
  <c r="W1094" i="2" s="1"/>
  <c r="M1102" i="2" a="1"/>
  <c r="M1102" i="2" s="1"/>
  <c r="O1105" i="2" a="1"/>
  <c r="O1105" i="2" s="1"/>
  <c r="Y1118" i="2" a="1"/>
  <c r="Y1118" i="2" s="1"/>
  <c r="Y1124" i="2" a="1"/>
  <c r="Y1124" i="2" s="1"/>
  <c r="O1129" i="2" a="1"/>
  <c r="O1129" i="2" s="1"/>
  <c r="K1132" i="2" a="1"/>
  <c r="K1132" i="2" s="1"/>
  <c r="Z1133" i="2" a="1"/>
  <c r="Z1133" i="2" s="1"/>
  <c r="K1135" i="2" a="1"/>
  <c r="K1135" i="2" s="1"/>
  <c r="K1136" i="2" a="1"/>
  <c r="K1136" i="2" s="1"/>
  <c r="Q1140" i="2" a="1"/>
  <c r="Q1140" i="2" s="1"/>
  <c r="AA1147" i="2" a="1"/>
  <c r="AA1147" i="2" s="1"/>
  <c r="K1151" i="2" a="1"/>
  <c r="K1151" i="2" s="1"/>
  <c r="AA1155" i="2" a="1"/>
  <c r="AA1155" i="2" s="1"/>
  <c r="W1159" i="2" a="1"/>
  <c r="W1159" i="2" s="1"/>
  <c r="N1165" i="2" a="1"/>
  <c r="N1165" i="2" s="1"/>
  <c r="Z1166" i="2" a="1"/>
  <c r="Z1166" i="2" s="1"/>
  <c r="U1174" i="2" a="1"/>
  <c r="U1174" i="2" s="1"/>
  <c r="S1196" i="2" a="1"/>
  <c r="S1196" i="2" s="1"/>
  <c r="M1204" i="2" a="1"/>
  <c r="M1204" i="2" s="1"/>
  <c r="O1210" i="2" a="1"/>
  <c r="O1210" i="2" s="1"/>
  <c r="U1219" i="2" a="1"/>
  <c r="U1219" i="2" s="1"/>
  <c r="Q1228" i="2" a="1"/>
  <c r="Q1228" i="2" s="1"/>
  <c r="M1230" i="2" a="1"/>
  <c r="M1230" i="2" s="1"/>
  <c r="Y1231" i="2" a="1"/>
  <c r="Y1231" i="2" s="1"/>
  <c r="K1235" i="2" a="1"/>
  <c r="K1235" i="2" s="1"/>
  <c r="M1236" i="2" a="1"/>
  <c r="M1236" i="2" s="1"/>
  <c r="AA1236" i="2" a="1"/>
  <c r="AA1236" i="2" s="1"/>
  <c r="Y1244" i="2" a="1"/>
  <c r="Y1244" i="2" s="1"/>
  <c r="Y1254" i="2" a="1"/>
  <c r="Y1254" i="2" s="1"/>
  <c r="K1267" i="2" a="1"/>
  <c r="K1267" i="2" s="1"/>
  <c r="M1270" i="2" a="1"/>
  <c r="M1270" i="2" s="1"/>
  <c r="R1271" i="2" a="1"/>
  <c r="R1271" i="2" s="1"/>
  <c r="AB1271" i="2" s="1"/>
  <c r="W1272" i="2" a="1"/>
  <c r="W1272" i="2" s="1"/>
  <c r="O1287" i="2" a="1"/>
  <c r="O1287" i="2" s="1"/>
  <c r="M1296" i="2" a="1"/>
  <c r="M1296" i="2" s="1"/>
  <c r="L1301" i="2" a="1"/>
  <c r="L1301" i="2" s="1"/>
  <c r="M1311" i="2" a="1"/>
  <c r="M1311" i="2" s="1"/>
  <c r="O1326" i="2" a="1"/>
  <c r="O1326" i="2" s="1"/>
  <c r="P1329" i="2" a="1"/>
  <c r="P1329" i="2" s="1"/>
  <c r="Q1343" i="2" a="1"/>
  <c r="Q1343" i="2" s="1"/>
  <c r="Q1346" i="2" a="1"/>
  <c r="Q1346" i="2" s="1"/>
  <c r="U1347" i="2" a="1"/>
  <c r="U1347" i="2" s="1"/>
  <c r="W1350" i="2" a="1"/>
  <c r="W1350" i="2" s="1"/>
  <c r="O1355" i="2" a="1"/>
  <c r="O1355" i="2" s="1"/>
  <c r="R1360" i="2" a="1"/>
  <c r="R1360" i="2" s="1"/>
  <c r="AD1360" i="2" s="1"/>
  <c r="L1363" i="2" a="1"/>
  <c r="L1363" i="2" s="1"/>
  <c r="P1365" i="2" a="1"/>
  <c r="P1365" i="2" s="1"/>
  <c r="U1367" i="2" a="1"/>
  <c r="U1367" i="2" s="1"/>
  <c r="R1373" i="2" a="1"/>
  <c r="R1373" i="2" s="1"/>
  <c r="AB1373" i="2" s="1"/>
  <c r="U1374" i="2" a="1"/>
  <c r="U1374" i="2" s="1"/>
  <c r="T1376" i="2" a="1"/>
  <c r="T1376" i="2" s="1"/>
  <c r="J1383" i="2" a="1"/>
  <c r="J1383" i="2" s="1"/>
  <c r="X1388" i="2" a="1"/>
  <c r="X1388" i="2" s="1"/>
  <c r="Y1388" i="2" a="1"/>
  <c r="Y1388" i="2" s="1"/>
  <c r="Q1388" i="2" a="1"/>
  <c r="Q1388" i="2" s="1"/>
  <c r="Y1459" i="2" a="1"/>
  <c r="Y1459" i="2" s="1"/>
  <c r="N1459" i="2" a="1"/>
  <c r="N1459" i="2" s="1"/>
  <c r="W1467" i="2" a="1"/>
  <c r="W1467" i="2" s="1"/>
  <c r="X1517" i="2" a="1"/>
  <c r="X1517" i="2" s="1"/>
  <c r="Y1517" i="2" a="1"/>
  <c r="Y1517" i="2" s="1"/>
  <c r="R1517" i="2" a="1"/>
  <c r="R1517" i="2" s="1"/>
  <c r="AB1517" i="2" s="1"/>
  <c r="X1578" i="2" a="1"/>
  <c r="X1578" i="2" s="1"/>
  <c r="N1578" i="2" a="1"/>
  <c r="N1578" i="2" s="1"/>
  <c r="J1578" i="2" a="1"/>
  <c r="J1578" i="2" s="1"/>
  <c r="Z1578" i="2" a="1"/>
  <c r="Z1578" i="2" s="1"/>
  <c r="R1578" i="2" a="1"/>
  <c r="R1578" i="2" s="1"/>
  <c r="AB1578" i="2" s="1"/>
  <c r="Z1684" i="2" a="1"/>
  <c r="Z1684" i="2" s="1"/>
  <c r="P1684" i="2" a="1"/>
  <c r="P1684" i="2" s="1"/>
  <c r="K1684" i="2" a="1"/>
  <c r="K1684" i="2" s="1"/>
  <c r="X1684" i="2" a="1"/>
  <c r="X1684" i="2" s="1"/>
  <c r="R1085" i="2" a="1"/>
  <c r="R1085" i="2" s="1"/>
  <c r="AB1085" i="2" s="1"/>
  <c r="W1089" i="2" a="1"/>
  <c r="W1089" i="2" s="1"/>
  <c r="Q1102" i="2" a="1"/>
  <c r="Q1102" i="2" s="1"/>
  <c r="Q1105" i="2" a="1"/>
  <c r="Q1105" i="2" s="1"/>
  <c r="R1112" i="2" a="1"/>
  <c r="R1112" i="2" s="1"/>
  <c r="AB1112" i="2" s="1"/>
  <c r="R1115" i="2" a="1"/>
  <c r="R1115" i="2" s="1"/>
  <c r="AB1115" i="2" s="1"/>
  <c r="U1129" i="2" a="1"/>
  <c r="U1129" i="2" s="1"/>
  <c r="S1135" i="2" a="1"/>
  <c r="S1135" i="2" s="1"/>
  <c r="O1136" i="2" a="1"/>
  <c r="O1136" i="2" s="1"/>
  <c r="U1140" i="2" a="1"/>
  <c r="U1140" i="2" s="1"/>
  <c r="K1155" i="2" a="1"/>
  <c r="K1155" i="2" s="1"/>
  <c r="Z1160" i="2" a="1"/>
  <c r="Z1160" i="2" s="1"/>
  <c r="R1165" i="2" a="1"/>
  <c r="R1165" i="2" s="1"/>
  <c r="AB1165" i="2" s="1"/>
  <c r="N1170" i="2" a="1"/>
  <c r="N1170" i="2" s="1"/>
  <c r="U1171" i="2" a="1"/>
  <c r="U1171" i="2" s="1"/>
  <c r="J1173" i="2" a="1"/>
  <c r="J1173" i="2" s="1"/>
  <c r="Y1174" i="2" a="1"/>
  <c r="Y1174" i="2" s="1"/>
  <c r="AA1175" i="2" a="1"/>
  <c r="AA1175" i="2" s="1"/>
  <c r="Y1180" i="2" a="1"/>
  <c r="Y1180" i="2" s="1"/>
  <c r="AA1187" i="2" a="1"/>
  <c r="AA1187" i="2" s="1"/>
  <c r="M1203" i="2" a="1"/>
  <c r="M1203" i="2" s="1"/>
  <c r="U1204" i="2" a="1"/>
  <c r="U1204" i="2" s="1"/>
  <c r="M1208" i="2" a="1"/>
  <c r="M1208" i="2" s="1"/>
  <c r="T1210" i="2" a="1"/>
  <c r="T1210" i="2" s="1"/>
  <c r="Y1219" i="2" a="1"/>
  <c r="Y1219" i="2" s="1"/>
  <c r="N1230" i="2" a="1"/>
  <c r="N1230" i="2" s="1"/>
  <c r="AA1231" i="2" a="1"/>
  <c r="AA1231" i="2" s="1"/>
  <c r="J1234" i="2" a="1"/>
  <c r="J1234" i="2" s="1"/>
  <c r="M1235" i="2" a="1"/>
  <c r="M1235" i="2" s="1"/>
  <c r="O1236" i="2" a="1"/>
  <c r="O1236" i="2" s="1"/>
  <c r="W1239" i="2" a="1"/>
  <c r="W1239" i="2" s="1"/>
  <c r="Z1254" i="2" a="1"/>
  <c r="Z1254" i="2" s="1"/>
  <c r="J1256" i="2" a="1"/>
  <c r="J1256" i="2" s="1"/>
  <c r="L1258" i="2" a="1"/>
  <c r="L1258" i="2" s="1"/>
  <c r="K1263" i="2" a="1"/>
  <c r="K1263" i="2" s="1"/>
  <c r="N1270" i="2" a="1"/>
  <c r="N1270" i="2" s="1"/>
  <c r="U1271" i="2" a="1"/>
  <c r="U1271" i="2" s="1"/>
  <c r="Y1272" i="2" a="1"/>
  <c r="Y1272" i="2" s="1"/>
  <c r="U1284" i="2" a="1"/>
  <c r="U1284" i="2" s="1"/>
  <c r="Q1287" i="2" a="1"/>
  <c r="Q1287" i="2" s="1"/>
  <c r="S1291" i="2" a="1"/>
  <c r="S1291" i="2" s="1"/>
  <c r="M1294" i="2" a="1"/>
  <c r="M1294" i="2" s="1"/>
  <c r="Q1296" i="2" a="1"/>
  <c r="Q1296" i="2" s="1"/>
  <c r="J1299" i="2" a="1"/>
  <c r="J1299" i="2" s="1"/>
  <c r="O1319" i="2" a="1"/>
  <c r="O1319" i="2" s="1"/>
  <c r="Z1321" i="2" a="1"/>
  <c r="Z1321" i="2" s="1"/>
  <c r="W1326" i="2" a="1"/>
  <c r="W1326" i="2" s="1"/>
  <c r="R1329" i="2" a="1"/>
  <c r="R1329" i="2" s="1"/>
  <c r="AB1329" i="2" s="1"/>
  <c r="M1331" i="2" a="1"/>
  <c r="M1331" i="2" s="1"/>
  <c r="X1333" i="2" a="1"/>
  <c r="X1333" i="2" s="1"/>
  <c r="J1335" i="2" a="1"/>
  <c r="J1335" i="2" s="1"/>
  <c r="K1338" i="2" a="1"/>
  <c r="K1338" i="2" s="1"/>
  <c r="Z1341" i="2" a="1"/>
  <c r="Z1341" i="2" s="1"/>
  <c r="AA1343" i="2" a="1"/>
  <c r="AA1343" i="2" s="1"/>
  <c r="S1346" i="2" a="1"/>
  <c r="S1346" i="2" s="1"/>
  <c r="M1350" i="2" a="1"/>
  <c r="M1350" i="2" s="1"/>
  <c r="AA1350" i="2" a="1"/>
  <c r="AA1350" i="2" s="1"/>
  <c r="R1353" i="2" a="1"/>
  <c r="R1353" i="2" s="1"/>
  <c r="AB1353" i="2" s="1"/>
  <c r="AA1355" i="2" a="1"/>
  <c r="AA1355" i="2" s="1"/>
  <c r="T1359" i="2" a="1"/>
  <c r="T1359" i="2" s="1"/>
  <c r="T1360" i="2" a="1"/>
  <c r="T1360" i="2" s="1"/>
  <c r="T1363" i="2" a="1"/>
  <c r="T1363" i="2" s="1"/>
  <c r="R1365" i="2" a="1"/>
  <c r="R1365" i="2" s="1"/>
  <c r="AB1365" i="2" s="1"/>
  <c r="V1373" i="2" a="1"/>
  <c r="V1373" i="2" s="1"/>
  <c r="Y1374" i="2" a="1"/>
  <c r="Y1374" i="2" s="1"/>
  <c r="K1381" i="2" a="1"/>
  <c r="K1381" i="2" s="1"/>
  <c r="R1383" i="2" a="1"/>
  <c r="R1383" i="2" s="1"/>
  <c r="AB1383" i="2" s="1"/>
  <c r="X1389" i="2" a="1"/>
  <c r="X1389" i="2" s="1"/>
  <c r="S1389" i="2" a="1"/>
  <c r="S1389" i="2" s="1"/>
  <c r="Q1389" i="2" a="1"/>
  <c r="Q1389" i="2" s="1"/>
  <c r="M1389" i="2" a="1"/>
  <c r="M1389" i="2" s="1"/>
  <c r="X1448" i="2" a="1"/>
  <c r="X1448" i="2" s="1"/>
  <c r="Y1448" i="2" a="1"/>
  <c r="Y1448" i="2" s="1"/>
  <c r="Q1448" i="2" a="1"/>
  <c r="Q1448" i="2" s="1"/>
  <c r="N1448" i="2" a="1"/>
  <c r="N1448" i="2" s="1"/>
  <c r="M1448" i="2" a="1"/>
  <c r="M1448" i="2" s="1"/>
  <c r="Y1497" i="2" a="1"/>
  <c r="Y1497" i="2" s="1"/>
  <c r="S1497" i="2" a="1"/>
  <c r="S1497" i="2" s="1"/>
  <c r="N1497" i="2" a="1"/>
  <c r="N1497" i="2" s="1"/>
  <c r="X1597" i="2" a="1"/>
  <c r="X1597" i="2" s="1"/>
  <c r="Y1597" i="2" a="1"/>
  <c r="Y1597" i="2" s="1"/>
  <c r="S1597" i="2" a="1"/>
  <c r="S1597" i="2" s="1"/>
  <c r="M1597" i="2" a="1"/>
  <c r="M1597" i="2" s="1"/>
  <c r="M1338" i="2" a="1"/>
  <c r="M1338" i="2" s="1"/>
  <c r="X1363" i="2" a="1"/>
  <c r="X1363" i="2" s="1"/>
  <c r="Z1365" i="2" a="1"/>
  <c r="Z1365" i="2" s="1"/>
  <c r="AA1374" i="2" a="1"/>
  <c r="AA1374" i="2" s="1"/>
  <c r="M1381" i="2" a="1"/>
  <c r="M1381" i="2" s="1"/>
  <c r="L1435" i="2" a="1"/>
  <c r="L1435" i="2" s="1"/>
  <c r="T1435" i="2" a="1"/>
  <c r="T1435" i="2" s="1"/>
  <c r="X1510" i="2" a="1"/>
  <c r="X1510" i="2" s="1"/>
  <c r="M1510" i="2" a="1"/>
  <c r="M1510" i="2" s="1"/>
  <c r="X1543" i="2" a="1"/>
  <c r="X1543" i="2" s="1"/>
  <c r="W1543" i="2" a="1"/>
  <c r="W1543" i="2" s="1"/>
  <c r="Q1543" i="2" a="1"/>
  <c r="Q1543" i="2" s="1"/>
  <c r="J1543" i="2" a="1"/>
  <c r="J1543" i="2" s="1"/>
  <c r="Z1614" i="2" a="1"/>
  <c r="Z1614" i="2" s="1"/>
  <c r="S1614" i="2" a="1"/>
  <c r="S1614" i="2" s="1"/>
  <c r="O1614" i="2" a="1"/>
  <c r="O1614" i="2" s="1"/>
  <c r="AA1078" i="2" a="1"/>
  <c r="AA1078" i="2" s="1"/>
  <c r="Y1085" i="2" a="1"/>
  <c r="Y1085" i="2" s="1"/>
  <c r="T1087" i="2" a="1"/>
  <c r="T1087" i="2" s="1"/>
  <c r="AA1089" i="2" a="1"/>
  <c r="AA1089" i="2" s="1"/>
  <c r="M1093" i="2" a="1"/>
  <c r="M1093" i="2" s="1"/>
  <c r="K1094" i="2" a="1"/>
  <c r="K1094" i="2" s="1"/>
  <c r="AA1094" i="2" a="1"/>
  <c r="AA1094" i="2" s="1"/>
  <c r="AA1105" i="2" a="1"/>
  <c r="AA1105" i="2" s="1"/>
  <c r="Y1109" i="2" a="1"/>
  <c r="Y1109" i="2" s="1"/>
  <c r="M1125" i="2" a="1"/>
  <c r="M1125" i="2" s="1"/>
  <c r="M1128" i="2" a="1"/>
  <c r="M1128" i="2" s="1"/>
  <c r="P1132" i="2" a="1"/>
  <c r="P1132" i="2" s="1"/>
  <c r="R1134" i="2" a="1"/>
  <c r="R1134" i="2" s="1"/>
  <c r="AB1134" i="2" s="1"/>
  <c r="W1135" i="2" a="1"/>
  <c r="W1135" i="2" s="1"/>
  <c r="S1136" i="2" a="1"/>
  <c r="S1136" i="2" s="1"/>
  <c r="M1143" i="2" a="1"/>
  <c r="M1143" i="2" s="1"/>
  <c r="Q1144" i="2" a="1"/>
  <c r="Q1144" i="2" s="1"/>
  <c r="M1147" i="2" a="1"/>
  <c r="M1147" i="2" s="1"/>
  <c r="U1148" i="2" a="1"/>
  <c r="U1148" i="2" s="1"/>
  <c r="M1150" i="2" a="1"/>
  <c r="M1150" i="2" s="1"/>
  <c r="S1151" i="2" a="1"/>
  <c r="S1151" i="2" s="1"/>
  <c r="O1155" i="2" a="1"/>
  <c r="O1155" i="2" s="1"/>
  <c r="M1167" i="2" a="1"/>
  <c r="M1167" i="2" s="1"/>
  <c r="V1170" i="2" a="1"/>
  <c r="V1170" i="2" s="1"/>
  <c r="AA1171" i="2" a="1"/>
  <c r="AA1171" i="2" s="1"/>
  <c r="Z1173" i="2" a="1"/>
  <c r="Z1173" i="2" s="1"/>
  <c r="Y1179" i="2" a="1"/>
  <c r="Y1179" i="2" s="1"/>
  <c r="O1183" i="2" a="1"/>
  <c r="O1183" i="2" s="1"/>
  <c r="Z1190" i="2" a="1"/>
  <c r="Z1190" i="2" s="1"/>
  <c r="S1195" i="2" a="1"/>
  <c r="S1195" i="2" s="1"/>
  <c r="O1203" i="2" a="1"/>
  <c r="O1203" i="2" s="1"/>
  <c r="Z1229" i="2" a="1"/>
  <c r="Z1229" i="2" s="1"/>
  <c r="U1230" i="2" a="1"/>
  <c r="U1230" i="2" s="1"/>
  <c r="M1231" i="2" a="1"/>
  <c r="M1231" i="2" s="1"/>
  <c r="N1234" i="2" a="1"/>
  <c r="N1234" i="2" s="1"/>
  <c r="U1235" i="2" a="1"/>
  <c r="U1235" i="2" s="1"/>
  <c r="S1236" i="2" a="1"/>
  <c r="S1236" i="2" s="1"/>
  <c r="N1237" i="2" a="1"/>
  <c r="N1237" i="2" s="1"/>
  <c r="M1251" i="2" a="1"/>
  <c r="M1251" i="2" s="1"/>
  <c r="Z1253" i="2" a="1"/>
  <c r="Z1253" i="2" s="1"/>
  <c r="N1256" i="2" a="1"/>
  <c r="N1256" i="2" s="1"/>
  <c r="P1282" i="2" a="1"/>
  <c r="P1282" i="2" s="1"/>
  <c r="Y1296" i="2" a="1"/>
  <c r="Y1296" i="2" s="1"/>
  <c r="W1299" i="2" a="1"/>
  <c r="W1299" i="2" s="1"/>
  <c r="AA1302" i="2" a="1"/>
  <c r="AA1302" i="2" s="1"/>
  <c r="O1318" i="2" a="1"/>
  <c r="O1318" i="2" s="1"/>
  <c r="W1319" i="2" a="1"/>
  <c r="W1319" i="2" s="1"/>
  <c r="V1324" i="2" a="1"/>
  <c r="V1324" i="2" s="1"/>
  <c r="Q1331" i="2" a="1"/>
  <c r="Q1331" i="2" s="1"/>
  <c r="K1334" i="2" a="1"/>
  <c r="K1334" i="2" s="1"/>
  <c r="M1335" i="2" a="1"/>
  <c r="M1335" i="2" s="1"/>
  <c r="R1337" i="2" a="1"/>
  <c r="R1337" i="2" s="1"/>
  <c r="AB1337" i="2" s="1"/>
  <c r="S1338" i="2" a="1"/>
  <c r="S1338" i="2" s="1"/>
  <c r="M1339" i="2" a="1"/>
  <c r="M1339" i="2" s="1"/>
  <c r="AA1346" i="2" a="1"/>
  <c r="AA1346" i="2" s="1"/>
  <c r="J1349" i="2" a="1"/>
  <c r="J1349" i="2" s="1"/>
  <c r="K1351" i="2" a="1"/>
  <c r="K1351" i="2" s="1"/>
  <c r="V1360" i="2" a="1"/>
  <c r="V1360" i="2" s="1"/>
  <c r="U1381" i="2" a="1"/>
  <c r="U1381" i="2" s="1"/>
  <c r="Z1645" i="2" a="1"/>
  <c r="Z1645" i="2" s="1"/>
  <c r="Y1645" i="2" a="1"/>
  <c r="Y1645" i="2" s="1"/>
  <c r="S1645" i="2" a="1"/>
  <c r="S1645" i="2" s="1"/>
  <c r="X1653" i="2" a="1"/>
  <c r="X1653" i="2" s="1"/>
  <c r="W1653" i="2" a="1"/>
  <c r="W1653" i="2" s="1"/>
  <c r="Y1678" i="2" a="1"/>
  <c r="Y1678" i="2" s="1"/>
  <c r="X1678" i="2" a="1"/>
  <c r="X1678" i="2" s="1"/>
  <c r="V1678" i="2" a="1"/>
  <c r="V1678" i="2" s="1"/>
  <c r="Q1678" i="2" a="1"/>
  <c r="Q1678" i="2" s="1"/>
  <c r="O1678" i="2" a="1"/>
  <c r="O1678" i="2" s="1"/>
  <c r="U1081" i="2" a="1"/>
  <c r="U1081" i="2" s="1"/>
  <c r="J1085" i="2" a="1"/>
  <c r="J1085" i="2" s="1"/>
  <c r="X1087" i="2" a="1"/>
  <c r="X1087" i="2" s="1"/>
  <c r="Y1392" i="2" a="1"/>
  <c r="Y1392" i="2" s="1"/>
  <c r="N1392" i="2" a="1"/>
  <c r="N1392" i="2" s="1"/>
  <c r="X1446" i="2" a="1"/>
  <c r="X1446" i="2" s="1"/>
  <c r="Q1446" i="2" a="1"/>
  <c r="Q1446" i="2" s="1"/>
  <c r="M1446" i="2" a="1"/>
  <c r="M1446" i="2" s="1"/>
  <c r="Y1571" i="2" a="1"/>
  <c r="Y1571" i="2" s="1"/>
  <c r="S1571" i="2" a="1"/>
  <c r="S1571" i="2" s="1"/>
  <c r="N1571" i="2" a="1"/>
  <c r="N1571" i="2" s="1"/>
  <c r="K1571" i="2" a="1"/>
  <c r="K1571" i="2" s="1"/>
  <c r="Z1571" i="2" a="1"/>
  <c r="Z1571" i="2" s="1"/>
  <c r="Q1385" i="2" a="1"/>
  <c r="Q1385" i="2" s="1"/>
  <c r="N1418" i="2" a="1"/>
  <c r="N1418" i="2" s="1"/>
  <c r="S1427" i="2" a="1"/>
  <c r="S1427" i="2" s="1"/>
  <c r="J1429" i="2" a="1"/>
  <c r="J1429" i="2" s="1"/>
  <c r="S1442" i="2" a="1"/>
  <c r="S1442" i="2" s="1"/>
  <c r="N1455" i="2" a="1"/>
  <c r="N1455" i="2" s="1"/>
  <c r="J1456" i="2" a="1"/>
  <c r="J1456" i="2" s="1"/>
  <c r="M1460" i="2" a="1"/>
  <c r="M1460" i="2" s="1"/>
  <c r="W1461" i="2" a="1"/>
  <c r="W1461" i="2" s="1"/>
  <c r="S1462" i="2" a="1"/>
  <c r="S1462" i="2" s="1"/>
  <c r="AA1465" i="2" a="1"/>
  <c r="AA1465" i="2" s="1"/>
  <c r="K1495" i="2" a="1"/>
  <c r="K1495" i="2" s="1"/>
  <c r="K1518" i="2" a="1"/>
  <c r="K1518" i="2" s="1"/>
  <c r="P1524" i="2" a="1"/>
  <c r="P1524" i="2" s="1"/>
  <c r="M1536" i="2" a="1"/>
  <c r="M1536" i="2" s="1"/>
  <c r="J1547" i="2" a="1"/>
  <c r="J1547" i="2" s="1"/>
  <c r="M1566" i="2" a="1"/>
  <c r="M1566" i="2" s="1"/>
  <c r="K1577" i="2" a="1"/>
  <c r="K1577" i="2" s="1"/>
  <c r="J1586" i="2" a="1"/>
  <c r="J1586" i="2" s="1"/>
  <c r="AA1598" i="2" a="1"/>
  <c r="AA1598" i="2" s="1"/>
  <c r="Q1601" i="2" a="1"/>
  <c r="Q1601" i="2" s="1"/>
  <c r="V1603" i="2" a="1"/>
  <c r="V1603" i="2" s="1"/>
  <c r="Z1610" i="2" a="1"/>
  <c r="Z1610" i="2" s="1"/>
  <c r="K1626" i="2" a="1"/>
  <c r="K1626" i="2" s="1"/>
  <c r="J1627" i="2" a="1"/>
  <c r="J1627" i="2" s="1"/>
  <c r="AA1642" i="2" a="1"/>
  <c r="AA1642" i="2" s="1"/>
  <c r="Y1658" i="2" a="1"/>
  <c r="Y1658" i="2" s="1"/>
  <c r="Q1661" i="2" a="1"/>
  <c r="Q1661" i="2" s="1"/>
  <c r="Q1665" i="2" a="1"/>
  <c r="Q1665" i="2" s="1"/>
  <c r="V1671" i="2" a="1"/>
  <c r="V1671" i="2" s="1"/>
  <c r="Z1675" i="2" a="1"/>
  <c r="Z1675" i="2" s="1"/>
  <c r="U1679" i="2" a="1"/>
  <c r="U1679" i="2" s="1"/>
  <c r="AA1680" i="2" a="1"/>
  <c r="AA1680" i="2" s="1"/>
  <c r="S1683" i="2" a="1"/>
  <c r="S1683" i="2" s="1"/>
  <c r="M1688" i="2" a="1"/>
  <c r="M1688" i="2" s="1"/>
  <c r="J1700" i="2" a="1"/>
  <c r="J1700" i="2" s="1"/>
  <c r="AA1702" i="2" a="1"/>
  <c r="AA1702" i="2" s="1"/>
  <c r="L1708" i="2" a="1"/>
  <c r="L1708" i="2" s="1"/>
  <c r="X1723" i="2" a="1"/>
  <c r="X1723" i="2" s="1"/>
  <c r="W1723" i="2" a="1"/>
  <c r="W1723" i="2" s="1"/>
  <c r="Z1785" i="2" a="1"/>
  <c r="Z1785" i="2" s="1"/>
  <c r="Y1785" i="2" a="1"/>
  <c r="Y1785" i="2" s="1"/>
  <c r="O1402" i="2" a="1"/>
  <c r="O1402" i="2" s="1"/>
  <c r="AA1415" i="2" a="1"/>
  <c r="AA1415" i="2" s="1"/>
  <c r="R1418" i="2" a="1"/>
  <c r="R1418" i="2" s="1"/>
  <c r="AB1418" i="2" s="1"/>
  <c r="V1427" i="2" a="1"/>
  <c r="V1427" i="2" s="1"/>
  <c r="M1429" i="2" a="1"/>
  <c r="M1429" i="2" s="1"/>
  <c r="V1442" i="2" a="1"/>
  <c r="V1442" i="2" s="1"/>
  <c r="J1445" i="2" a="1"/>
  <c r="J1445" i="2" s="1"/>
  <c r="M1454" i="2" a="1"/>
  <c r="M1454" i="2" s="1"/>
  <c r="O1455" i="2" a="1"/>
  <c r="O1455" i="2" s="1"/>
  <c r="Q1458" i="2" a="1"/>
  <c r="Q1458" i="2" s="1"/>
  <c r="R1460" i="2" a="1"/>
  <c r="R1460" i="2" s="1"/>
  <c r="AB1460" i="2" s="1"/>
  <c r="AA1461" i="2" a="1"/>
  <c r="AA1461" i="2" s="1"/>
  <c r="V1462" i="2" a="1"/>
  <c r="V1462" i="2" s="1"/>
  <c r="J1468" i="2" a="1"/>
  <c r="J1468" i="2" s="1"/>
  <c r="K1469" i="2" a="1"/>
  <c r="K1469" i="2" s="1"/>
  <c r="M1473" i="2" a="1"/>
  <c r="M1473" i="2" s="1"/>
  <c r="M1477" i="2" a="1"/>
  <c r="M1477" i="2" s="1"/>
  <c r="J1493" i="2" a="1"/>
  <c r="J1493" i="2" s="1"/>
  <c r="S1495" i="2" a="1"/>
  <c r="S1495" i="2" s="1"/>
  <c r="L1502" i="2" a="1"/>
  <c r="L1502" i="2" s="1"/>
  <c r="Y1504" i="2" a="1"/>
  <c r="Y1504" i="2" s="1"/>
  <c r="X1506" i="2" a="1"/>
  <c r="X1506" i="2" s="1"/>
  <c r="Q1509" i="2" a="1"/>
  <c r="Q1509" i="2" s="1"/>
  <c r="Z1511" i="2" a="1"/>
  <c r="Z1511" i="2" s="1"/>
  <c r="Y1512" i="2" a="1"/>
  <c r="Y1512" i="2" s="1"/>
  <c r="O1518" i="2" a="1"/>
  <c r="O1518" i="2" s="1"/>
  <c r="M1521" i="2" a="1"/>
  <c r="M1521" i="2" s="1"/>
  <c r="T1524" i="2" a="1"/>
  <c r="T1524" i="2" s="1"/>
  <c r="J1527" i="2" a="1"/>
  <c r="J1527" i="2" s="1"/>
  <c r="AA1530" i="2" a="1"/>
  <c r="AA1530" i="2" s="1"/>
  <c r="Q1536" i="2" a="1"/>
  <c r="Q1536" i="2" s="1"/>
  <c r="AA1539" i="2" a="1"/>
  <c r="AA1539" i="2" s="1"/>
  <c r="L1542" i="2" a="1"/>
  <c r="L1542" i="2" s="1"/>
  <c r="K1544" i="2" a="1"/>
  <c r="K1544" i="2" s="1"/>
  <c r="N1556" i="2" a="1"/>
  <c r="N1556" i="2" s="1"/>
  <c r="J1558" i="2" a="1"/>
  <c r="J1558" i="2" s="1"/>
  <c r="Q1566" i="2" a="1"/>
  <c r="Q1566" i="2" s="1"/>
  <c r="O1570" i="2" a="1"/>
  <c r="O1570" i="2" s="1"/>
  <c r="R1575" i="2" a="1"/>
  <c r="R1575" i="2" s="1"/>
  <c r="AB1575" i="2" s="1"/>
  <c r="W1577" i="2" a="1"/>
  <c r="W1577" i="2" s="1"/>
  <c r="S1583" i="2" a="1"/>
  <c r="S1583" i="2" s="1"/>
  <c r="P1586" i="2" a="1"/>
  <c r="P1586" i="2" s="1"/>
  <c r="L1595" i="2" a="1"/>
  <c r="L1595" i="2" s="1"/>
  <c r="K1598" i="2" a="1"/>
  <c r="K1598" i="2" s="1"/>
  <c r="AA1601" i="2" a="1"/>
  <c r="AA1601" i="2" s="1"/>
  <c r="P1607" i="2" a="1"/>
  <c r="P1607" i="2" s="1"/>
  <c r="U1618" i="2" a="1"/>
  <c r="U1618" i="2" s="1"/>
  <c r="L1626" i="2" a="1"/>
  <c r="L1626" i="2" s="1"/>
  <c r="Z1627" i="2" a="1"/>
  <c r="Z1627" i="2" s="1"/>
  <c r="R1630" i="2" a="1"/>
  <c r="R1630" i="2" s="1"/>
  <c r="AB1630" i="2" s="1"/>
  <c r="Q1646" i="2" a="1"/>
  <c r="Q1646" i="2" s="1"/>
  <c r="AA1658" i="2" a="1"/>
  <c r="AA1658" i="2" s="1"/>
  <c r="W1665" i="2" a="1"/>
  <c r="W1665" i="2" s="1"/>
  <c r="K1670" i="2" a="1"/>
  <c r="K1670" i="2" s="1"/>
  <c r="W1677" i="2" a="1"/>
  <c r="W1677" i="2" s="1"/>
  <c r="Y1679" i="2" a="1"/>
  <c r="Y1679" i="2" s="1"/>
  <c r="Y1683" i="2" a="1"/>
  <c r="Y1683" i="2" s="1"/>
  <c r="M1687" i="2" a="1"/>
  <c r="M1687" i="2" s="1"/>
  <c r="O1688" i="2" a="1"/>
  <c r="O1688" i="2" s="1"/>
  <c r="K1697" i="2" a="1"/>
  <c r="K1697" i="2" s="1"/>
  <c r="Q1698" i="2" a="1"/>
  <c r="Q1698" i="2" s="1"/>
  <c r="O1708" i="2" a="1"/>
  <c r="O1708" i="2" s="1"/>
  <c r="R1728" i="2" a="1"/>
  <c r="R1728" i="2" s="1"/>
  <c r="V1728" i="2" a="1"/>
  <c r="V1728" i="2" s="1"/>
  <c r="Z1733" i="2" a="1"/>
  <c r="Z1733" i="2" s="1"/>
  <c r="X1781" i="2" a="1"/>
  <c r="X1781" i="2" s="1"/>
  <c r="S1781" i="2" a="1"/>
  <c r="S1781" i="2" s="1"/>
  <c r="K1781" i="2" a="1"/>
  <c r="K1781" i="2" s="1"/>
  <c r="X1860" i="2" a="1"/>
  <c r="X1860" i="2" s="1"/>
  <c r="N1860" i="2" a="1"/>
  <c r="N1860" i="2" s="1"/>
  <c r="M1860" i="2" a="1"/>
  <c r="M1860" i="2" s="1"/>
  <c r="Z1860" i="2" a="1"/>
  <c r="Z1860" i="2" s="1"/>
  <c r="J1860" i="2" a="1"/>
  <c r="J1860" i="2" s="1"/>
  <c r="Y1860" i="2" a="1"/>
  <c r="Y1860" i="2" s="1"/>
  <c r="U1860" i="2" a="1"/>
  <c r="U1860" i="2" s="1"/>
  <c r="R1860" i="2" a="1"/>
  <c r="R1860" i="2" s="1"/>
  <c r="AB1860" i="2" s="1"/>
  <c r="Q1860" i="2" a="1"/>
  <c r="Q1860" i="2" s="1"/>
  <c r="T1393" i="2" a="1"/>
  <c r="T1393" i="2" s="1"/>
  <c r="V1418" i="2" a="1"/>
  <c r="V1418" i="2" s="1"/>
  <c r="V1429" i="2" a="1"/>
  <c r="V1429" i="2" s="1"/>
  <c r="Q1454" i="2" a="1"/>
  <c r="Q1454" i="2" s="1"/>
  <c r="R1455" i="2" a="1"/>
  <c r="R1455" i="2" s="1"/>
  <c r="AB1455" i="2" s="1"/>
  <c r="M1456" i="2" a="1"/>
  <c r="M1456" i="2" s="1"/>
  <c r="U1458" i="2" a="1"/>
  <c r="U1458" i="2" s="1"/>
  <c r="U1460" i="2" a="1"/>
  <c r="U1460" i="2" s="1"/>
  <c r="Z1462" i="2" a="1"/>
  <c r="Z1462" i="2" s="1"/>
  <c r="L1466" i="2" a="1"/>
  <c r="L1466" i="2" s="1"/>
  <c r="M1468" i="2" a="1"/>
  <c r="M1468" i="2" s="1"/>
  <c r="O1469" i="2" a="1"/>
  <c r="O1469" i="2" s="1"/>
  <c r="N1473" i="2" a="1"/>
  <c r="N1473" i="2" s="1"/>
  <c r="Y1477" i="2" a="1"/>
  <c r="Y1477" i="2" s="1"/>
  <c r="M1481" i="2" a="1"/>
  <c r="M1481" i="2" s="1"/>
  <c r="U1493" i="2" a="1"/>
  <c r="U1493" i="2" s="1"/>
  <c r="P1502" i="2" a="1"/>
  <c r="P1502" i="2" s="1"/>
  <c r="S1518" i="2" a="1"/>
  <c r="S1518" i="2" s="1"/>
  <c r="N1521" i="2" a="1"/>
  <c r="N1521" i="2" s="1"/>
  <c r="N1527" i="2" a="1"/>
  <c r="N1527" i="2" s="1"/>
  <c r="P1542" i="2" a="1"/>
  <c r="P1542" i="2" s="1"/>
  <c r="O1544" i="2" a="1"/>
  <c r="O1544" i="2" s="1"/>
  <c r="N1547" i="2" a="1"/>
  <c r="N1547" i="2" s="1"/>
  <c r="J1551" i="2" a="1"/>
  <c r="J1551" i="2" s="1"/>
  <c r="R1553" i="2" a="1"/>
  <c r="R1553" i="2" s="1"/>
  <c r="AB1553" i="2" s="1"/>
  <c r="Q1556" i="2" a="1"/>
  <c r="Q1556" i="2" s="1"/>
  <c r="M1568" i="2" a="1"/>
  <c r="M1568" i="2" s="1"/>
  <c r="W1570" i="2" a="1"/>
  <c r="W1570" i="2" s="1"/>
  <c r="AA1577" i="2" a="1"/>
  <c r="AA1577" i="2" s="1"/>
  <c r="J1582" i="2" a="1"/>
  <c r="J1582" i="2" s="1"/>
  <c r="Y1583" i="2" a="1"/>
  <c r="Y1583" i="2" s="1"/>
  <c r="R1586" i="2" a="1"/>
  <c r="R1586" i="2" s="1"/>
  <c r="AB1586" i="2" s="1"/>
  <c r="L1598" i="2" a="1"/>
  <c r="L1598" i="2" s="1"/>
  <c r="J1604" i="2" a="1"/>
  <c r="J1604" i="2" s="1"/>
  <c r="M1606" i="2" a="1"/>
  <c r="M1606" i="2" s="1"/>
  <c r="J1610" i="2" a="1"/>
  <c r="J1610" i="2" s="1"/>
  <c r="W1613" i="2" a="1"/>
  <c r="W1613" i="2" s="1"/>
  <c r="S1617" i="2" a="1"/>
  <c r="S1617" i="2" s="1"/>
  <c r="V1618" i="2" a="1"/>
  <c r="V1618" i="2" s="1"/>
  <c r="S1621" i="2" a="1"/>
  <c r="S1621" i="2" s="1"/>
  <c r="N1622" i="2" a="1"/>
  <c r="N1622" i="2" s="1"/>
  <c r="P1626" i="2" a="1"/>
  <c r="P1626" i="2" s="1"/>
  <c r="S1629" i="2" a="1"/>
  <c r="S1629" i="2" s="1"/>
  <c r="U1630" i="2" a="1"/>
  <c r="U1630" i="2" s="1"/>
  <c r="Y1646" i="2" a="1"/>
  <c r="Y1646" i="2" s="1"/>
  <c r="W1661" i="2" a="1"/>
  <c r="W1661" i="2" s="1"/>
  <c r="O1669" i="2" a="1"/>
  <c r="O1669" i="2" s="1"/>
  <c r="S1670" i="2" a="1"/>
  <c r="S1670" i="2" s="1"/>
  <c r="AA1677" i="2" a="1"/>
  <c r="AA1677" i="2" s="1"/>
  <c r="AA1683" i="2" a="1"/>
  <c r="AA1683" i="2" s="1"/>
  <c r="V1685" i="2" a="1"/>
  <c r="V1685" i="2" s="1"/>
  <c r="Q1687" i="2" a="1"/>
  <c r="Q1687" i="2" s="1"/>
  <c r="U1688" i="2" a="1"/>
  <c r="U1688" i="2" s="1"/>
  <c r="T1708" i="2" a="1"/>
  <c r="T1708" i="2" s="1"/>
  <c r="Y1712" i="2" a="1"/>
  <c r="Y1712" i="2" s="1"/>
  <c r="N1712" i="2" a="1"/>
  <c r="N1712" i="2" s="1"/>
  <c r="X1719" i="2" a="1"/>
  <c r="X1719" i="2" s="1"/>
  <c r="K1719" i="2" a="1"/>
  <c r="K1719" i="2" s="1"/>
  <c r="W1719" i="2" a="1"/>
  <c r="W1719" i="2" s="1"/>
  <c r="S1719" i="2" a="1"/>
  <c r="S1719" i="2" s="1"/>
  <c r="O1719" i="2" a="1"/>
  <c r="O1719" i="2" s="1"/>
  <c r="X1729" i="2" a="1"/>
  <c r="X1729" i="2" s="1"/>
  <c r="N1729" i="2" a="1"/>
  <c r="N1729" i="2" s="1"/>
  <c r="AA1729" i="2" a="1"/>
  <c r="AA1729" i="2" s="1"/>
  <c r="Y1729" i="2" a="1"/>
  <c r="Y1729" i="2" s="1"/>
  <c r="U1729" i="2" a="1"/>
  <c r="U1729" i="2" s="1"/>
  <c r="X1766" i="2" a="1"/>
  <c r="X1766" i="2" s="1"/>
  <c r="J1766" i="2" a="1"/>
  <c r="J1766" i="2" s="1"/>
  <c r="Z1766" i="2" a="1"/>
  <c r="Z1766" i="2" s="1"/>
  <c r="R1766" i="2" a="1"/>
  <c r="R1766" i="2" s="1"/>
  <c r="AB1766" i="2" s="1"/>
  <c r="N1766" i="2" a="1"/>
  <c r="N1766" i="2" s="1"/>
  <c r="M1766" i="2" a="1"/>
  <c r="M1766" i="2" s="1"/>
  <c r="AA1770" i="2" a="1"/>
  <c r="AA1770" i="2" s="1"/>
  <c r="M1770" i="2" a="1"/>
  <c r="M1770" i="2" s="1"/>
  <c r="U1770" i="2" a="1"/>
  <c r="U1770" i="2" s="1"/>
  <c r="X1776" i="2" a="1"/>
  <c r="X1776" i="2" s="1"/>
  <c r="N1776" i="2" a="1"/>
  <c r="N1776" i="2" s="1"/>
  <c r="V1776" i="2" a="1"/>
  <c r="V1776" i="2" s="1"/>
  <c r="P1782" i="2" a="1"/>
  <c r="P1782" i="2" s="1"/>
  <c r="X1782" i="2" a="1"/>
  <c r="X1782" i="2" s="1"/>
  <c r="X1734" i="2" a="1"/>
  <c r="X1734" i="2" s="1"/>
  <c r="M1734" i="2" a="1"/>
  <c r="M1734" i="2" s="1"/>
  <c r="R1734" i="2" a="1"/>
  <c r="R1734" i="2" s="1"/>
  <c r="AB1734" i="2" s="1"/>
  <c r="P1885" i="2" a="1"/>
  <c r="P1885" i="2" s="1"/>
  <c r="X1885" i="2" a="1"/>
  <c r="X1885" i="2" s="1"/>
  <c r="T1885" i="2" a="1"/>
  <c r="T1885" i="2" s="1"/>
  <c r="Z1416" i="2" a="1"/>
  <c r="Z1416" i="2" s="1"/>
  <c r="W1428" i="2" a="1"/>
  <c r="W1428" i="2" s="1"/>
  <c r="K1434" i="2" a="1"/>
  <c r="K1434" i="2" s="1"/>
  <c r="P1437" i="2" a="1"/>
  <c r="P1437" i="2" s="1"/>
  <c r="S1441" i="2" a="1"/>
  <c r="S1441" i="2" s="1"/>
  <c r="R1445" i="2" a="1"/>
  <c r="R1445" i="2" s="1"/>
  <c r="AB1445" i="2" s="1"/>
  <c r="Y1454" i="2" a="1"/>
  <c r="Y1454" i="2" s="1"/>
  <c r="W1455" i="2" a="1"/>
  <c r="W1455" i="2" s="1"/>
  <c r="V1456" i="2" a="1"/>
  <c r="V1456" i="2" s="1"/>
  <c r="Z1460" i="2" a="1"/>
  <c r="Z1460" i="2" s="1"/>
  <c r="R1468" i="2" a="1"/>
  <c r="R1468" i="2" s="1"/>
  <c r="AB1468" i="2" s="1"/>
  <c r="AA1469" i="2" a="1"/>
  <c r="AA1469" i="2" s="1"/>
  <c r="N1500" i="2" a="1"/>
  <c r="N1500" i="2" s="1"/>
  <c r="Q1505" i="2" a="1"/>
  <c r="Q1505" i="2" s="1"/>
  <c r="M1512" i="2" a="1"/>
  <c r="M1512" i="2" s="1"/>
  <c r="W1513" i="2" a="1"/>
  <c r="W1513" i="2" s="1"/>
  <c r="AA1518" i="2" a="1"/>
  <c r="AA1518" i="2" s="1"/>
  <c r="M1525" i="2" a="1"/>
  <c r="M1525" i="2" s="1"/>
  <c r="V1527" i="2" a="1"/>
  <c r="V1527" i="2" s="1"/>
  <c r="W1529" i="2" a="1"/>
  <c r="W1529" i="2" s="1"/>
  <c r="T1531" i="2" a="1"/>
  <c r="T1531" i="2" s="1"/>
  <c r="Y1534" i="2" a="1"/>
  <c r="Y1534" i="2" s="1"/>
  <c r="M1538" i="2" a="1"/>
  <c r="M1538" i="2" s="1"/>
  <c r="W1540" i="2" a="1"/>
  <c r="W1540" i="2" s="1"/>
  <c r="N1551" i="2" a="1"/>
  <c r="N1551" i="2" s="1"/>
  <c r="Y1556" i="2" a="1"/>
  <c r="Y1556" i="2" s="1"/>
  <c r="N1558" i="2" a="1"/>
  <c r="N1558" i="2" s="1"/>
  <c r="L1561" i="2" a="1"/>
  <c r="L1561" i="2" s="1"/>
  <c r="V1568" i="2" a="1"/>
  <c r="V1568" i="2" s="1"/>
  <c r="Q1594" i="2" a="1"/>
  <c r="Q1594" i="2" s="1"/>
  <c r="S1598" i="2" a="1"/>
  <c r="S1598" i="2" s="1"/>
  <c r="P1600" i="2" a="1"/>
  <c r="P1600" i="2" s="1"/>
  <c r="Q1602" i="2" a="1"/>
  <c r="Q1602" i="2" s="1"/>
  <c r="T1604" i="2" a="1"/>
  <c r="T1604" i="2" s="1"/>
  <c r="Q1606" i="2" a="1"/>
  <c r="Q1606" i="2" s="1"/>
  <c r="Q1610" i="2" a="1"/>
  <c r="Q1610" i="2" s="1"/>
  <c r="R1612" i="2" a="1"/>
  <c r="R1612" i="2" s="1"/>
  <c r="AB1612" i="2" s="1"/>
  <c r="W1621" i="2" a="1"/>
  <c r="W1621" i="2" s="1"/>
  <c r="R1622" i="2" a="1"/>
  <c r="R1622" i="2" s="1"/>
  <c r="AB1622" i="2" s="1"/>
  <c r="S1625" i="2" a="1"/>
  <c r="S1625" i="2" s="1"/>
  <c r="T1626" i="2" a="1"/>
  <c r="T1626" i="2" s="1"/>
  <c r="R1628" i="2" a="1"/>
  <c r="R1628" i="2" s="1"/>
  <c r="AB1628" i="2" s="1"/>
  <c r="Z1630" i="2" a="1"/>
  <c r="Z1630" i="2" s="1"/>
  <c r="W1634" i="2" a="1"/>
  <c r="W1634" i="2" s="1"/>
  <c r="O1657" i="2" a="1"/>
  <c r="O1657" i="2" s="1"/>
  <c r="O1658" i="2" a="1"/>
  <c r="O1658" i="2" s="1"/>
  <c r="AA1661" i="2" a="1"/>
  <c r="AA1661" i="2" s="1"/>
  <c r="U1669" i="2" a="1"/>
  <c r="U1669" i="2" s="1"/>
  <c r="Y1670" i="2" a="1"/>
  <c r="Y1670" i="2" s="1"/>
  <c r="K1677" i="2" a="1"/>
  <c r="K1677" i="2" s="1"/>
  <c r="M1679" i="2" a="1"/>
  <c r="M1679" i="2" s="1"/>
  <c r="K1680" i="2" a="1"/>
  <c r="K1680" i="2" s="1"/>
  <c r="Y1698" i="2" a="1"/>
  <c r="Y1698" i="2" s="1"/>
  <c r="K1702" i="2" a="1"/>
  <c r="K1702" i="2" s="1"/>
  <c r="J1704" i="2" a="1"/>
  <c r="J1704" i="2" s="1"/>
  <c r="P1709" i="2" a="1"/>
  <c r="P1709" i="2" s="1"/>
  <c r="R1712" i="2" a="1"/>
  <c r="R1712" i="2" s="1"/>
  <c r="Y1730" i="2" a="1"/>
  <c r="Y1730" i="2" s="1"/>
  <c r="W1730" i="2" a="1"/>
  <c r="W1730" i="2" s="1"/>
  <c r="K1730" i="2" a="1"/>
  <c r="K1730" i="2" s="1"/>
  <c r="AA1740" i="2" a="1"/>
  <c r="AA1740" i="2" s="1"/>
  <c r="U1740" i="2" a="1"/>
  <c r="U1740" i="2" s="1"/>
  <c r="Z1753" i="2" a="1"/>
  <c r="Z1753" i="2" s="1"/>
  <c r="X1772" i="2" a="1"/>
  <c r="X1772" i="2" s="1"/>
  <c r="V1772" i="2" a="1"/>
  <c r="V1772" i="2" s="1"/>
  <c r="X1797" i="2" a="1"/>
  <c r="X1797" i="2" s="1"/>
  <c r="K1797" i="2" a="1"/>
  <c r="K1797" i="2" s="1"/>
  <c r="X1866" i="2" a="1"/>
  <c r="X1866" i="2" s="1"/>
  <c r="AA1866" i="2" a="1"/>
  <c r="AA1866" i="2" s="1"/>
  <c r="K1866" i="2" a="1"/>
  <c r="K1866" i="2" s="1"/>
  <c r="J1391" i="2" a="1"/>
  <c r="J1391" i="2" s="1"/>
  <c r="X1428" i="2" a="1"/>
  <c r="X1428" i="2" s="1"/>
  <c r="AA1437" i="2" a="1"/>
  <c r="AA1437" i="2" s="1"/>
  <c r="T1441" i="2" a="1"/>
  <c r="T1441" i="2" s="1"/>
  <c r="L1444" i="2" a="1"/>
  <c r="L1444" i="2" s="1"/>
  <c r="U1445" i="2" a="1"/>
  <c r="U1445" i="2" s="1"/>
  <c r="Z1455" i="2" a="1"/>
  <c r="Z1455" i="2" s="1"/>
  <c r="W1456" i="2" a="1"/>
  <c r="W1456" i="2" s="1"/>
  <c r="U1468" i="2" a="1"/>
  <c r="U1468" i="2" s="1"/>
  <c r="J1494" i="2" a="1"/>
  <c r="J1494" i="2" s="1"/>
  <c r="T1505" i="2" a="1"/>
  <c r="T1505" i="2" s="1"/>
  <c r="N1512" i="2" a="1"/>
  <c r="N1512" i="2" s="1"/>
  <c r="AA1513" i="2" a="1"/>
  <c r="AA1513" i="2" s="1"/>
  <c r="K1522" i="2" a="1"/>
  <c r="K1522" i="2" s="1"/>
  <c r="V1525" i="2" a="1"/>
  <c r="V1525" i="2" s="1"/>
  <c r="Z1527" i="2" a="1"/>
  <c r="Z1527" i="2" s="1"/>
  <c r="AA1529" i="2" a="1"/>
  <c r="AA1529" i="2" s="1"/>
  <c r="X1531" i="2" a="1"/>
  <c r="X1531" i="2" s="1"/>
  <c r="O1537" i="2" a="1"/>
  <c r="O1537" i="2" s="1"/>
  <c r="Y1551" i="2" a="1"/>
  <c r="Y1551" i="2" s="1"/>
  <c r="Z1554" i="2" a="1"/>
  <c r="Z1554" i="2" s="1"/>
  <c r="R1558" i="2" a="1"/>
  <c r="R1558" i="2" s="1"/>
  <c r="AB1558" i="2" s="1"/>
  <c r="P1561" i="2" a="1"/>
  <c r="P1561" i="2" s="1"/>
  <c r="S1567" i="2" a="1"/>
  <c r="S1567" i="2" s="1"/>
  <c r="Z1568" i="2" a="1"/>
  <c r="Z1568" i="2" s="1"/>
  <c r="R1576" i="2" a="1"/>
  <c r="R1576" i="2" s="1"/>
  <c r="AB1576" i="2" s="1"/>
  <c r="M1583" i="2" a="1"/>
  <c r="M1583" i="2" s="1"/>
  <c r="O1584" i="2" a="1"/>
  <c r="O1584" i="2" s="1"/>
  <c r="O1587" i="2" a="1"/>
  <c r="O1587" i="2" s="1"/>
  <c r="L1592" i="2" a="1"/>
  <c r="L1592" i="2" s="1"/>
  <c r="R1594" i="2" a="1"/>
  <c r="R1594" i="2" s="1"/>
  <c r="T1598" i="2" a="1"/>
  <c r="T1598" i="2" s="1"/>
  <c r="U1606" i="2" a="1"/>
  <c r="U1606" i="2" s="1"/>
  <c r="R1610" i="2" a="1"/>
  <c r="R1610" i="2" s="1"/>
  <c r="AB1610" i="2" s="1"/>
  <c r="Z1612" i="2" a="1"/>
  <c r="Z1612" i="2" s="1"/>
  <c r="AA1621" i="2" a="1"/>
  <c r="AA1621" i="2" s="1"/>
  <c r="V1622" i="2" a="1"/>
  <c r="V1622" i="2" s="1"/>
  <c r="U1625" i="2" a="1"/>
  <c r="U1625" i="2" s="1"/>
  <c r="X1626" i="2" a="1"/>
  <c r="X1626" i="2" s="1"/>
  <c r="AA1634" i="2" a="1"/>
  <c r="AA1634" i="2" s="1"/>
  <c r="K1638" i="2" a="1"/>
  <c r="K1638" i="2" s="1"/>
  <c r="Q1657" i="2" a="1"/>
  <c r="Q1657" i="2" s="1"/>
  <c r="Q1658" i="2" a="1"/>
  <c r="Q1658" i="2" s="1"/>
  <c r="AA1670" i="2" a="1"/>
  <c r="AA1670" i="2" s="1"/>
  <c r="M1677" i="2" a="1"/>
  <c r="M1677" i="2" s="1"/>
  <c r="O1679" i="2" a="1"/>
  <c r="O1679" i="2" s="1"/>
  <c r="M1680" i="2" a="1"/>
  <c r="M1680" i="2" s="1"/>
  <c r="P1686" i="2" a="1"/>
  <c r="P1686" i="2" s="1"/>
  <c r="W1687" i="2" a="1"/>
  <c r="W1687" i="2" s="1"/>
  <c r="Z1698" i="2" a="1"/>
  <c r="Z1698" i="2" s="1"/>
  <c r="L1702" i="2" a="1"/>
  <c r="L1702" i="2" s="1"/>
  <c r="M1704" i="2" a="1"/>
  <c r="M1704" i="2" s="1"/>
  <c r="T1709" i="2" a="1"/>
  <c r="T1709" i="2" s="1"/>
  <c r="AA1713" i="2" a="1"/>
  <c r="AA1713" i="2" s="1"/>
  <c r="U1713" i="2" a="1"/>
  <c r="U1713" i="2" s="1"/>
  <c r="W1713" i="2" a="1"/>
  <c r="W1713" i="2" s="1"/>
  <c r="V1713" i="2" a="1"/>
  <c r="V1713" i="2" s="1"/>
  <c r="X1887" i="2" a="1"/>
  <c r="X1887" i="2" s="1"/>
  <c r="Y1887" i="2" a="1"/>
  <c r="Y1887" i="2" s="1"/>
  <c r="U1887" i="2" a="1"/>
  <c r="U1887" i="2" s="1"/>
  <c r="N1391" i="2" a="1"/>
  <c r="N1391" i="2" s="1"/>
  <c r="M1395" i="2" a="1"/>
  <c r="M1395" i="2" s="1"/>
  <c r="V1405" i="2" a="1"/>
  <c r="V1405" i="2" s="1"/>
  <c r="V1434" i="2" a="1"/>
  <c r="V1434" i="2" s="1"/>
  <c r="Y1445" i="2" a="1"/>
  <c r="Y1445" i="2" s="1"/>
  <c r="S1451" i="2" a="1"/>
  <c r="S1451" i="2" s="1"/>
  <c r="Q1453" i="2" a="1"/>
  <c r="Q1453" i="2" s="1"/>
  <c r="J1455" i="2" a="1"/>
  <c r="J1455" i="2" s="1"/>
  <c r="AC1455" i="2" s="1"/>
  <c r="AA1455" i="2" a="1"/>
  <c r="AA1455" i="2" s="1"/>
  <c r="AA1456" i="2" a="1"/>
  <c r="AA1456" i="2" s="1"/>
  <c r="J1460" i="2" a="1"/>
  <c r="J1460" i="2" s="1"/>
  <c r="K1461" i="2" a="1"/>
  <c r="K1461" i="2" s="1"/>
  <c r="N1462" i="2" a="1"/>
  <c r="N1462" i="2" s="1"/>
  <c r="M1464" i="2" a="1"/>
  <c r="M1464" i="2" s="1"/>
  <c r="Y1468" i="2" a="1"/>
  <c r="Y1468" i="2" s="1"/>
  <c r="V1500" i="2" a="1"/>
  <c r="V1500" i="2" s="1"/>
  <c r="M1504" i="2" a="1"/>
  <c r="M1504" i="2" s="1"/>
  <c r="U1505" i="2" a="1"/>
  <c r="U1505" i="2" s="1"/>
  <c r="R1512" i="2" a="1"/>
  <c r="R1512" i="2" s="1"/>
  <c r="AB1512" i="2" s="1"/>
  <c r="Y1525" i="2" a="1"/>
  <c r="Y1525" i="2" s="1"/>
  <c r="T1535" i="2" a="1"/>
  <c r="T1535" i="2" s="1"/>
  <c r="V1537" i="2" a="1"/>
  <c r="V1537" i="2" s="1"/>
  <c r="AA1540" i="2" a="1"/>
  <c r="AA1540" i="2" s="1"/>
  <c r="T1546" i="2" a="1"/>
  <c r="T1546" i="2" s="1"/>
  <c r="V1558" i="2" a="1"/>
  <c r="V1558" i="2" s="1"/>
  <c r="S1561" i="2" a="1"/>
  <c r="S1561" i="2" s="1"/>
  <c r="J1565" i="2" a="1"/>
  <c r="J1565" i="2" s="1"/>
  <c r="Z1576" i="2" a="1"/>
  <c r="Z1576" i="2" s="1"/>
  <c r="K1581" i="2" a="1"/>
  <c r="K1581" i="2" s="1"/>
  <c r="Y1594" i="2" a="1"/>
  <c r="Y1594" i="2" s="1"/>
  <c r="W1598" i="2" a="1"/>
  <c r="W1598" i="2" s="1"/>
  <c r="X1600" i="2" a="1"/>
  <c r="X1600" i="2" s="1"/>
  <c r="Y1602" i="2" a="1"/>
  <c r="Y1602" i="2" s="1"/>
  <c r="V1606" i="2" a="1"/>
  <c r="V1606" i="2" s="1"/>
  <c r="U1610" i="2" a="1"/>
  <c r="U1610" i="2" s="1"/>
  <c r="M1618" i="2" a="1"/>
  <c r="M1618" i="2" s="1"/>
  <c r="Y1622" i="2" a="1"/>
  <c r="Y1622" i="2" s="1"/>
  <c r="AA1625" i="2" a="1"/>
  <c r="AA1625" i="2" s="1"/>
  <c r="AA1626" i="2" a="1"/>
  <c r="AA1626" i="2" s="1"/>
  <c r="S1638" i="2" a="1"/>
  <c r="S1638" i="2" s="1"/>
  <c r="O1654" i="2" a="1"/>
  <c r="O1654" i="2" s="1"/>
  <c r="S1657" i="2" a="1"/>
  <c r="S1657" i="2" s="1"/>
  <c r="S1658" i="2" a="1"/>
  <c r="S1658" i="2" s="1"/>
  <c r="K1661" i="2" a="1"/>
  <c r="K1661" i="2" s="1"/>
  <c r="M1662" i="2" a="1"/>
  <c r="M1662" i="2" s="1"/>
  <c r="M1665" i="2" a="1"/>
  <c r="M1665" i="2" s="1"/>
  <c r="AA1669" i="2" a="1"/>
  <c r="AA1669" i="2" s="1"/>
  <c r="O1677" i="2" a="1"/>
  <c r="O1677" i="2" s="1"/>
  <c r="Q1679" i="2" a="1"/>
  <c r="Q1679" i="2" s="1"/>
  <c r="Q1680" i="2" a="1"/>
  <c r="Q1680" i="2" s="1"/>
  <c r="AA1687" i="2" a="1"/>
  <c r="AA1687" i="2" s="1"/>
  <c r="O1691" i="2" a="1"/>
  <c r="O1691" i="2" s="1"/>
  <c r="J1698" i="2" a="1"/>
  <c r="J1698" i="2" s="1"/>
  <c r="T1702" i="2" a="1"/>
  <c r="T1702" i="2" s="1"/>
  <c r="Q1704" i="2" a="1"/>
  <c r="Q1704" i="2" s="1"/>
  <c r="O1713" i="2" a="1"/>
  <c r="O1713" i="2" s="1"/>
  <c r="X1716" i="2" a="1"/>
  <c r="X1716" i="2" s="1"/>
  <c r="Z1716" i="2" a="1"/>
  <c r="Z1716" i="2" s="1"/>
  <c r="X1792" i="2" a="1"/>
  <c r="X1792" i="2" s="1"/>
  <c r="O1792" i="2" a="1"/>
  <c r="O1792" i="2" s="1"/>
  <c r="W1839" i="2" a="1"/>
  <c r="W1839" i="2" s="1"/>
  <c r="S1839" i="2" a="1"/>
  <c r="S1839" i="2" s="1"/>
  <c r="Z1882" i="2" a="1"/>
  <c r="Z1882" i="2" s="1"/>
  <c r="Y1882" i="2" a="1"/>
  <c r="Y1882" i="2" s="1"/>
  <c r="U1882" i="2" a="1"/>
  <c r="U1882" i="2" s="1"/>
  <c r="W1702" i="2" a="1"/>
  <c r="W1702" i="2" s="1"/>
  <c r="X1750" i="2" a="1"/>
  <c r="X1750" i="2" s="1"/>
  <c r="M1750" i="2" a="1"/>
  <c r="M1750" i="2" s="1"/>
  <c r="R1750" i="2" a="1"/>
  <c r="R1750" i="2" s="1"/>
  <c r="AB1750" i="2" s="1"/>
  <c r="Z1832" i="2" a="1"/>
  <c r="Z1832" i="2" s="1"/>
  <c r="U1832" i="2" a="1"/>
  <c r="U1832" i="2" s="1"/>
  <c r="S1832" i="2" a="1"/>
  <c r="S1832" i="2" s="1"/>
  <c r="O1832" i="2" a="1"/>
  <c r="O1832" i="2" s="1"/>
  <c r="K1832" i="2" a="1"/>
  <c r="K1832" i="2" s="1"/>
  <c r="AA1832" i="2" a="1"/>
  <c r="AA1832" i="2" s="1"/>
  <c r="Y1832" i="2" a="1"/>
  <c r="Y1832" i="2" s="1"/>
  <c r="Y1873" i="2" a="1"/>
  <c r="Y1873" i="2" s="1"/>
  <c r="M1873" i="2" a="1"/>
  <c r="M1873" i="2" s="1"/>
  <c r="Y1714" i="2" a="1"/>
  <c r="Y1714" i="2" s="1"/>
  <c r="Z1717" i="2" a="1"/>
  <c r="Z1717" i="2" s="1"/>
  <c r="S1718" i="2" a="1"/>
  <c r="S1718" i="2" s="1"/>
  <c r="Q1722" i="2" a="1"/>
  <c r="Q1722" i="2" s="1"/>
  <c r="M1757" i="2" a="1"/>
  <c r="M1757" i="2" s="1"/>
  <c r="N1760" i="2" a="1"/>
  <c r="N1760" i="2" s="1"/>
  <c r="J1768" i="2" a="1"/>
  <c r="J1768" i="2" s="1"/>
  <c r="S1780" i="2" a="1"/>
  <c r="S1780" i="2" s="1"/>
  <c r="K1787" i="2" a="1"/>
  <c r="K1787" i="2" s="1"/>
  <c r="X1788" i="2" a="1"/>
  <c r="X1788" i="2" s="1"/>
  <c r="M1800" i="2" a="1"/>
  <c r="M1800" i="2" s="1"/>
  <c r="V1804" i="2" a="1"/>
  <c r="V1804" i="2" s="1"/>
  <c r="Z1808" i="2" a="1"/>
  <c r="Z1808" i="2" s="1"/>
  <c r="N1810" i="2" a="1"/>
  <c r="N1810" i="2" s="1"/>
  <c r="O1820" i="2" a="1"/>
  <c r="O1820" i="2" s="1"/>
  <c r="S1831" i="2" a="1"/>
  <c r="S1831" i="2" s="1"/>
  <c r="Z1834" i="2" a="1"/>
  <c r="Z1834" i="2" s="1"/>
  <c r="O1836" i="2" a="1"/>
  <c r="O1836" i="2" s="1"/>
  <c r="Y1837" i="2" a="1"/>
  <c r="Y1837" i="2" s="1"/>
  <c r="Q1852" i="2" a="1"/>
  <c r="Q1852" i="2" s="1"/>
  <c r="K1861" i="2" a="1"/>
  <c r="K1861" i="2" s="1"/>
  <c r="K1862" i="2" a="1"/>
  <c r="K1862" i="2" s="1"/>
  <c r="K1863" i="2" a="1"/>
  <c r="K1863" i="2" s="1"/>
  <c r="L1865" i="2" a="1"/>
  <c r="L1865" i="2" s="1"/>
  <c r="K1867" i="2" a="1"/>
  <c r="K1867" i="2" s="1"/>
  <c r="L1869" i="2" a="1"/>
  <c r="L1869" i="2" s="1"/>
  <c r="K1871" i="2" a="1"/>
  <c r="K1871" i="2" s="1"/>
  <c r="J1875" i="2" a="1"/>
  <c r="J1875" i="2" s="1"/>
  <c r="S1884" i="2" a="1"/>
  <c r="S1884" i="2" s="1"/>
  <c r="M1886" i="2" a="1"/>
  <c r="M1886" i="2" s="1"/>
  <c r="S1891" i="2" a="1"/>
  <c r="S1891" i="2" s="1"/>
  <c r="K1894" i="2" a="1"/>
  <c r="K1894" i="2" s="1"/>
  <c r="Q1897" i="2" a="1"/>
  <c r="Q1897" i="2" s="1"/>
  <c r="K1898" i="2" a="1"/>
  <c r="K1898" i="2" s="1"/>
  <c r="N1899" i="2" a="1"/>
  <c r="N1899" i="2" s="1"/>
  <c r="W1905" i="2" a="1"/>
  <c r="W1905" i="2" s="1"/>
  <c r="U1909" i="2" a="1"/>
  <c r="U1909" i="2" s="1"/>
  <c r="K1912" i="2" a="1"/>
  <c r="K1912" i="2" s="1"/>
  <c r="N1913" i="2" a="1"/>
  <c r="N1913" i="2" s="1"/>
  <c r="N1919" i="2" a="1"/>
  <c r="N1919" i="2" s="1"/>
  <c r="T1925" i="2" a="1"/>
  <c r="T1925" i="2" s="1"/>
  <c r="J1928" i="2" a="1"/>
  <c r="J1928" i="2" s="1"/>
  <c r="V1929" i="2" a="1"/>
  <c r="V1929" i="2" s="1"/>
  <c r="J1932" i="2" a="1"/>
  <c r="J1932" i="2" s="1"/>
  <c r="O1933" i="2" a="1"/>
  <c r="O1933" i="2" s="1"/>
  <c r="N1934" i="2" a="1"/>
  <c r="N1934" i="2" s="1"/>
  <c r="K1936" i="2" a="1"/>
  <c r="K1936" i="2" s="1"/>
  <c r="S1948" i="2" a="1"/>
  <c r="S1948" i="2" s="1"/>
  <c r="J1952" i="2" a="1"/>
  <c r="J1952" i="2" s="1"/>
  <c r="Y1952" i="2" a="1"/>
  <c r="Y1952" i="2" s="1"/>
  <c r="Z1956" i="2" a="1"/>
  <c r="Z1956" i="2" s="1"/>
  <c r="N1960" i="2" a="1"/>
  <c r="N1960" i="2" s="1"/>
  <c r="J1986" i="2" a="1"/>
  <c r="J1986" i="2" s="1"/>
  <c r="AA1997" i="2" a="1"/>
  <c r="AA1997" i="2" s="1"/>
  <c r="T1997" i="2" a="1"/>
  <c r="T1997" i="2" s="1"/>
  <c r="X1997" i="2" a="1"/>
  <c r="X1997" i="2" s="1"/>
  <c r="U2016" i="2" a="1"/>
  <c r="U2016" i="2" s="1"/>
  <c r="W2029" i="2" a="1"/>
  <c r="W2029" i="2" s="1"/>
  <c r="O2029" i="2" a="1"/>
  <c r="O2029" i="2" s="1"/>
  <c r="Z2060" i="2" a="1"/>
  <c r="Z2060" i="2" s="1"/>
  <c r="Q2060" i="2" a="1"/>
  <c r="Q2060" i="2" s="1"/>
  <c r="K2060" i="2" a="1"/>
  <c r="K2060" i="2" s="1"/>
  <c r="AA2060" i="2" a="1"/>
  <c r="AA2060" i="2" s="1"/>
  <c r="X2072" i="2" a="1"/>
  <c r="X2072" i="2" s="1"/>
  <c r="M2072" i="2" a="1"/>
  <c r="M2072" i="2" s="1"/>
  <c r="Q2072" i="2" a="1"/>
  <c r="Q2072" i="2" s="1"/>
  <c r="O2072" i="2" a="1"/>
  <c r="O2072" i="2" s="1"/>
  <c r="X2077" i="2" a="1"/>
  <c r="X2077" i="2" s="1"/>
  <c r="K2077" i="2" a="1"/>
  <c r="K2077" i="2" s="1"/>
  <c r="AA2077" i="2" a="1"/>
  <c r="AA2077" i="2" s="1"/>
  <c r="V2077" i="2" a="1"/>
  <c r="V2077" i="2" s="1"/>
  <c r="U2077" i="2" a="1"/>
  <c r="U2077" i="2" s="1"/>
  <c r="O2077" i="2" a="1"/>
  <c r="O2077" i="2" s="1"/>
  <c r="Y2125" i="2" a="1"/>
  <c r="Y2125" i="2" s="1"/>
  <c r="N2125" i="2" a="1"/>
  <c r="N2125" i="2" s="1"/>
  <c r="S2132" i="2" a="1"/>
  <c r="S2132" i="2" s="1"/>
  <c r="Y2146" i="2" a="1"/>
  <c r="Y2146" i="2" s="1"/>
  <c r="O2146" i="2" a="1"/>
  <c r="O2146" i="2" s="1"/>
  <c r="Z2146" i="2" a="1"/>
  <c r="Z2146" i="2" s="1"/>
  <c r="Z2157" i="2" a="1"/>
  <c r="Z2157" i="2" s="1"/>
  <c r="K2157" i="2" a="1"/>
  <c r="K2157" i="2" s="1"/>
  <c r="AA2157" i="2" a="1"/>
  <c r="AA2157" i="2" s="1"/>
  <c r="U2157" i="2" a="1"/>
  <c r="U2157" i="2" s="1"/>
  <c r="Q2157" i="2" a="1"/>
  <c r="Q2157" i="2" s="1"/>
  <c r="Z2222" i="2" a="1"/>
  <c r="Z2222" i="2" s="1"/>
  <c r="O2222" i="2" a="1"/>
  <c r="O2222" i="2" s="1"/>
  <c r="K2222" i="2" a="1"/>
  <c r="K2222" i="2" s="1"/>
  <c r="Z2235" i="2" a="1"/>
  <c r="Z2235" i="2" s="1"/>
  <c r="M2235" i="2" a="1"/>
  <c r="M2235" i="2" s="1"/>
  <c r="AA2235" i="2" a="1"/>
  <c r="AA2235" i="2" s="1"/>
  <c r="S2235" i="2" a="1"/>
  <c r="S2235" i="2" s="1"/>
  <c r="Q2235" i="2" a="1"/>
  <c r="Q2235" i="2" s="1"/>
  <c r="U2235" i="2" a="1"/>
  <c r="U2235" i="2" s="1"/>
  <c r="K2235" i="2" a="1"/>
  <c r="K2235" i="2" s="1"/>
  <c r="V2323" i="2" a="1"/>
  <c r="V2323" i="2" s="1"/>
  <c r="W2323" i="2" a="1"/>
  <c r="W2323" i="2" s="1"/>
  <c r="S2323" i="2" a="1"/>
  <c r="S2323" i="2" s="1"/>
  <c r="R2323" i="2" a="1"/>
  <c r="R2323" i="2" s="1"/>
  <c r="AB2323" i="2" s="1"/>
  <c r="Z1714" i="2" a="1"/>
  <c r="Z1714" i="2" s="1"/>
  <c r="Y1722" i="2" a="1"/>
  <c r="Y1722" i="2" s="1"/>
  <c r="J1726" i="2" a="1"/>
  <c r="J1726" i="2" s="1"/>
  <c r="K1727" i="2" a="1"/>
  <c r="K1727" i="2" s="1"/>
  <c r="L1738" i="2" a="1"/>
  <c r="L1738" i="2" s="1"/>
  <c r="Q1757" i="2" a="1"/>
  <c r="Q1757" i="2" s="1"/>
  <c r="S1759" i="2" a="1"/>
  <c r="S1759" i="2" s="1"/>
  <c r="S1763" i="2" a="1"/>
  <c r="S1763" i="2" s="1"/>
  <c r="M1768" i="2" a="1"/>
  <c r="M1768" i="2" s="1"/>
  <c r="J1774" i="2" a="1"/>
  <c r="J1774" i="2" s="1"/>
  <c r="U1780" i="2" a="1"/>
  <c r="U1780" i="2" s="1"/>
  <c r="R1787" i="2" a="1"/>
  <c r="R1787" i="2" s="1"/>
  <c r="AB1787" i="2" s="1"/>
  <c r="U1793" i="2" a="1"/>
  <c r="U1793" i="2" s="1"/>
  <c r="O1800" i="2" a="1"/>
  <c r="O1800" i="2" s="1"/>
  <c r="Y1804" i="2" a="1"/>
  <c r="Y1804" i="2" s="1"/>
  <c r="V1810" i="2" a="1"/>
  <c r="V1810" i="2" s="1"/>
  <c r="Q1820" i="2" a="1"/>
  <c r="Q1820" i="2" s="1"/>
  <c r="J1830" i="2" a="1"/>
  <c r="J1830" i="2" s="1"/>
  <c r="W1831" i="2" a="1"/>
  <c r="W1831" i="2" s="1"/>
  <c r="Z1836" i="2" a="1"/>
  <c r="Z1836" i="2" s="1"/>
  <c r="V1852" i="2" a="1"/>
  <c r="V1852" i="2" s="1"/>
  <c r="N1861" i="2" a="1"/>
  <c r="N1861" i="2" s="1"/>
  <c r="N1862" i="2" a="1"/>
  <c r="N1862" i="2" s="1"/>
  <c r="O1863" i="2" a="1"/>
  <c r="O1863" i="2" s="1"/>
  <c r="P1865" i="2" a="1"/>
  <c r="P1865" i="2" s="1"/>
  <c r="O1867" i="2" a="1"/>
  <c r="O1867" i="2" s="1"/>
  <c r="AA1871" i="2" a="1"/>
  <c r="AA1871" i="2" s="1"/>
  <c r="O1875" i="2" a="1"/>
  <c r="O1875" i="2" s="1"/>
  <c r="M1878" i="2" a="1"/>
  <c r="M1878" i="2" s="1"/>
  <c r="L1881" i="2" a="1"/>
  <c r="L1881" i="2" s="1"/>
  <c r="M1883" i="2" a="1"/>
  <c r="M1883" i="2" s="1"/>
  <c r="W1884" i="2" a="1"/>
  <c r="W1884" i="2" s="1"/>
  <c r="Q1886" i="2" a="1"/>
  <c r="Q1886" i="2" s="1"/>
  <c r="J1888" i="2" a="1"/>
  <c r="J1888" i="2" s="1"/>
  <c r="Y1888" i="2" a="1"/>
  <c r="Y1888" i="2" s="1"/>
  <c r="N1894" i="2" a="1"/>
  <c r="N1894" i="2" s="1"/>
  <c r="R1897" i="2" a="1"/>
  <c r="R1897" i="2" s="1"/>
  <c r="AB1897" i="2" s="1"/>
  <c r="R1898" i="2" a="1"/>
  <c r="R1898" i="2" s="1"/>
  <c r="AB1898" i="2" s="1"/>
  <c r="O1899" i="2" a="1"/>
  <c r="O1899" i="2" s="1"/>
  <c r="L1901" i="2" a="1"/>
  <c r="L1901" i="2" s="1"/>
  <c r="K1904" i="2" a="1"/>
  <c r="K1904" i="2" s="1"/>
  <c r="AA1905" i="2" a="1"/>
  <c r="AA1905" i="2" s="1"/>
  <c r="V1908" i="2" a="1"/>
  <c r="V1908" i="2" s="1"/>
  <c r="M1912" i="2" a="1"/>
  <c r="M1912" i="2" s="1"/>
  <c r="R1913" i="2" a="1"/>
  <c r="R1913" i="2" s="1"/>
  <c r="AB1913" i="2" s="1"/>
  <c r="K1915" i="2" a="1"/>
  <c r="K1915" i="2" s="1"/>
  <c r="K1918" i="2" a="1"/>
  <c r="K1918" i="2" s="1"/>
  <c r="O1919" i="2" a="1"/>
  <c r="O1919" i="2" s="1"/>
  <c r="X1925" i="2" a="1"/>
  <c r="X1925" i="2" s="1"/>
  <c r="N1928" i="2" a="1"/>
  <c r="N1928" i="2" s="1"/>
  <c r="K1932" i="2" a="1"/>
  <c r="K1932" i="2" s="1"/>
  <c r="S1933" i="2" a="1"/>
  <c r="S1933" i="2" s="1"/>
  <c r="O1934" i="2" a="1"/>
  <c r="O1934" i="2" s="1"/>
  <c r="N1936" i="2" a="1"/>
  <c r="N1936" i="2" s="1"/>
  <c r="U1948" i="2" a="1"/>
  <c r="U1948" i="2" s="1"/>
  <c r="L1952" i="2" a="1"/>
  <c r="L1952" i="2" s="1"/>
  <c r="Z1952" i="2" a="1"/>
  <c r="Z1952" i="2" s="1"/>
  <c r="Q1958" i="2" a="1"/>
  <c r="Q1958" i="2" s="1"/>
  <c r="O1960" i="2" a="1"/>
  <c r="O1960" i="2" s="1"/>
  <c r="Y1970" i="2" a="1"/>
  <c r="Y1970" i="2" s="1"/>
  <c r="K1974" i="2" a="1"/>
  <c r="K1974" i="2" s="1"/>
  <c r="M1983" i="2" a="1"/>
  <c r="M1983" i="2" s="1"/>
  <c r="Q1986" i="2" a="1"/>
  <c r="Q1986" i="2" s="1"/>
  <c r="W2021" i="2" a="1"/>
  <c r="W2021" i="2" s="1"/>
  <c r="M2021" i="2" a="1"/>
  <c r="M2021" i="2" s="1"/>
  <c r="X2047" i="2" a="1"/>
  <c r="X2047" i="2" s="1"/>
  <c r="U2047" i="2" a="1"/>
  <c r="U2047" i="2" s="1"/>
  <c r="S2047" i="2" a="1"/>
  <c r="S2047" i="2" s="1"/>
  <c r="K2047" i="2" a="1"/>
  <c r="K2047" i="2" s="1"/>
  <c r="M2060" i="2" a="1"/>
  <c r="M2060" i="2" s="1"/>
  <c r="P2066" i="2" a="1"/>
  <c r="P2066" i="2" s="1"/>
  <c r="T2066" i="2" a="1"/>
  <c r="T2066" i="2" s="1"/>
  <c r="J2077" i="2" a="1"/>
  <c r="J2077" i="2" s="1"/>
  <c r="X2100" i="2" a="1"/>
  <c r="X2100" i="2" s="1"/>
  <c r="U2100" i="2" a="1"/>
  <c r="U2100" i="2" s="1"/>
  <c r="M2100" i="2" a="1"/>
  <c r="M2100" i="2" s="1"/>
  <c r="W2100" i="2" a="1"/>
  <c r="W2100" i="2" s="1"/>
  <c r="Z2112" i="2" a="1"/>
  <c r="Z2112" i="2" s="1"/>
  <c r="M2112" i="2" a="1"/>
  <c r="M2112" i="2" s="1"/>
  <c r="X2275" i="2" a="1"/>
  <c r="X2275" i="2" s="1"/>
  <c r="W2275" i="2" a="1"/>
  <c r="W2275" i="2" s="1"/>
  <c r="O2275" i="2" a="1"/>
  <c r="O2275" i="2" s="1"/>
  <c r="X2376" i="2" a="1"/>
  <c r="X2376" i="2" s="1"/>
  <c r="K2376" i="2" a="1"/>
  <c r="K2376" i="2" s="1"/>
  <c r="Y2376" i="2" a="1"/>
  <c r="Y2376" i="2" s="1"/>
  <c r="W2376" i="2" a="1"/>
  <c r="W2376" i="2" s="1"/>
  <c r="X2381" i="2" a="1"/>
  <c r="X2381" i="2" s="1"/>
  <c r="R2381" i="2" a="1"/>
  <c r="R2381" i="2" s="1"/>
  <c r="AB2381" i="2" s="1"/>
  <c r="AA2381" i="2" a="1"/>
  <c r="AA2381" i="2" s="1"/>
  <c r="U2381" i="2" a="1"/>
  <c r="U2381" i="2" s="1"/>
  <c r="K2381" i="2" a="1"/>
  <c r="K2381" i="2" s="1"/>
  <c r="K1717" i="2" a="1"/>
  <c r="K1717" i="2" s="1"/>
  <c r="U1718" i="2" a="1"/>
  <c r="U1718" i="2" s="1"/>
  <c r="M1726" i="2" a="1"/>
  <c r="M1726" i="2" s="1"/>
  <c r="O1727" i="2" a="1"/>
  <c r="O1727" i="2" s="1"/>
  <c r="M1732" i="2" a="1"/>
  <c r="M1732" i="2" s="1"/>
  <c r="J1735" i="2" a="1"/>
  <c r="J1735" i="2" s="1"/>
  <c r="O1738" i="2" a="1"/>
  <c r="O1738" i="2" s="1"/>
  <c r="K1741" i="2" a="1"/>
  <c r="K1741" i="2" s="1"/>
  <c r="K1759" i="2" a="1"/>
  <c r="K1759" i="2" s="1"/>
  <c r="U1759" i="2" a="1"/>
  <c r="U1759" i="2" s="1"/>
  <c r="K1763" i="2" a="1"/>
  <c r="K1763" i="2" s="1"/>
  <c r="U1763" i="2" a="1"/>
  <c r="U1763" i="2" s="1"/>
  <c r="N1768" i="2" a="1"/>
  <c r="N1768" i="2" s="1"/>
  <c r="U1771" i="2" a="1"/>
  <c r="U1771" i="2" s="1"/>
  <c r="Q1774" i="2" a="1"/>
  <c r="Q1774" i="2" s="1"/>
  <c r="Y1780" i="2" a="1"/>
  <c r="Y1780" i="2" s="1"/>
  <c r="J1786" i="2" a="1"/>
  <c r="J1786" i="2" s="1"/>
  <c r="U1787" i="2" a="1"/>
  <c r="U1787" i="2" s="1"/>
  <c r="AE1787" i="2" s="1"/>
  <c r="Q1800" i="2" a="1"/>
  <c r="Q1800" i="2" s="1"/>
  <c r="M1807" i="2" a="1"/>
  <c r="M1807" i="2" s="1"/>
  <c r="N1830" i="2" a="1"/>
  <c r="N1830" i="2" s="1"/>
  <c r="AA1831" i="2" a="1"/>
  <c r="AA1831" i="2" s="1"/>
  <c r="O1835" i="2" a="1"/>
  <c r="O1835" i="2" s="1"/>
  <c r="N1838" i="2" a="1"/>
  <c r="N1838" i="2" s="1"/>
  <c r="K1841" i="2" a="1"/>
  <c r="K1841" i="2" s="1"/>
  <c r="R1842" i="2" a="1"/>
  <c r="R1842" i="2" s="1"/>
  <c r="AB1842" i="2" s="1"/>
  <c r="R1861" i="2" a="1"/>
  <c r="R1861" i="2" s="1"/>
  <c r="AB1861" i="2" s="1"/>
  <c r="R1862" i="2" a="1"/>
  <c r="R1862" i="2" s="1"/>
  <c r="AB1862" i="2" s="1"/>
  <c r="V1863" i="2" a="1"/>
  <c r="V1863" i="2" s="1"/>
  <c r="S1867" i="2" a="1"/>
  <c r="S1867" i="2" s="1"/>
  <c r="S1875" i="2" a="1"/>
  <c r="S1875" i="2" s="1"/>
  <c r="P1881" i="2" a="1"/>
  <c r="P1881" i="2" s="1"/>
  <c r="Q1883" i="2" a="1"/>
  <c r="Q1883" i="2" s="1"/>
  <c r="Y1886" i="2" a="1"/>
  <c r="Y1886" i="2" s="1"/>
  <c r="Z1888" i="2" a="1"/>
  <c r="Z1888" i="2" s="1"/>
  <c r="R1894" i="2" a="1"/>
  <c r="R1894" i="2" s="1"/>
  <c r="AB1894" i="2" s="1"/>
  <c r="U1897" i="2" a="1"/>
  <c r="U1897" i="2" s="1"/>
  <c r="S1898" i="2" a="1"/>
  <c r="S1898" i="2" s="1"/>
  <c r="S1899" i="2" a="1"/>
  <c r="S1899" i="2" s="1"/>
  <c r="S1904" i="2" a="1"/>
  <c r="S1904" i="2" s="1"/>
  <c r="Y1907" i="2" a="1"/>
  <c r="Y1907" i="2" s="1"/>
  <c r="Y1908" i="2" a="1"/>
  <c r="Y1908" i="2" s="1"/>
  <c r="N1912" i="2" a="1"/>
  <c r="N1912" i="2" s="1"/>
  <c r="V1913" i="2" a="1"/>
  <c r="V1913" i="2" s="1"/>
  <c r="N1915" i="2" a="1"/>
  <c r="N1915" i="2" s="1"/>
  <c r="O1918" i="2" a="1"/>
  <c r="O1918" i="2" s="1"/>
  <c r="V1919" i="2" a="1"/>
  <c r="V1919" i="2" s="1"/>
  <c r="R1928" i="2" a="1"/>
  <c r="R1928" i="2" s="1"/>
  <c r="AB1928" i="2" s="1"/>
  <c r="K1930" i="2" a="1"/>
  <c r="K1930" i="2" s="1"/>
  <c r="R1932" i="2" a="1"/>
  <c r="R1932" i="2" s="1"/>
  <c r="AB1932" i="2" s="1"/>
  <c r="U1933" i="2" a="1"/>
  <c r="U1933" i="2" s="1"/>
  <c r="R1934" i="2" a="1"/>
  <c r="R1934" i="2" s="1"/>
  <c r="R1936" i="2" a="1"/>
  <c r="R1936" i="2" s="1"/>
  <c r="AB1936" i="2" s="1"/>
  <c r="M1947" i="2" a="1"/>
  <c r="M1947" i="2" s="1"/>
  <c r="AA1948" i="2" a="1"/>
  <c r="AA1948" i="2" s="1"/>
  <c r="M1952" i="2" a="1"/>
  <c r="M1952" i="2" s="1"/>
  <c r="M1955" i="2" a="1"/>
  <c r="M1955" i="2" s="1"/>
  <c r="L1957" i="2" a="1"/>
  <c r="L1957" i="2" s="1"/>
  <c r="X1958" i="2" a="1"/>
  <c r="X1958" i="2" s="1"/>
  <c r="R1960" i="2" a="1"/>
  <c r="R1960" i="2" s="1"/>
  <c r="AE1960" i="2" s="1"/>
  <c r="Q1967" i="2" a="1"/>
  <c r="Q1967" i="2" s="1"/>
  <c r="Q1974" i="2" a="1"/>
  <c r="Q1974" i="2" s="1"/>
  <c r="U1983" i="2" a="1"/>
  <c r="U1983" i="2" s="1"/>
  <c r="R1986" i="2" a="1"/>
  <c r="R1986" i="2" s="1"/>
  <c r="AB1986" i="2" s="1"/>
  <c r="X2002" i="2" a="1"/>
  <c r="X2002" i="2" s="1"/>
  <c r="K2002" i="2" a="1"/>
  <c r="K2002" i="2" s="1"/>
  <c r="R2002" i="2" a="1"/>
  <c r="R2002" i="2" s="1"/>
  <c r="AB2002" i="2" s="1"/>
  <c r="X2048" i="2" a="1"/>
  <c r="X2048" i="2" s="1"/>
  <c r="O2048" i="2" a="1"/>
  <c r="O2048" i="2" s="1"/>
  <c r="K2048" i="2" a="1"/>
  <c r="K2048" i="2" s="1"/>
  <c r="AA2048" i="2" a="1"/>
  <c r="AA2048" i="2" s="1"/>
  <c r="Y2048" i="2" a="1"/>
  <c r="Y2048" i="2" s="1"/>
  <c r="Q2048" i="2" a="1"/>
  <c r="Q2048" i="2" s="1"/>
  <c r="Z2078" i="2" a="1"/>
  <c r="Z2078" i="2" s="1"/>
  <c r="K2078" i="2" a="1"/>
  <c r="K2078" i="2" s="1"/>
  <c r="X2081" i="2" a="1"/>
  <c r="X2081" i="2" s="1"/>
  <c r="Y2081" i="2" a="1"/>
  <c r="Y2081" i="2" s="1"/>
  <c r="Q2081" i="2" a="1"/>
  <c r="Q2081" i="2" s="1"/>
  <c r="N2088" i="2" a="1"/>
  <c r="N2088" i="2" s="1"/>
  <c r="Z2088" i="2" a="1"/>
  <c r="Z2088" i="2" s="1"/>
  <c r="Z2168" i="2" a="1"/>
  <c r="Z2168" i="2" s="1"/>
  <c r="W2168" i="2" a="1"/>
  <c r="W2168" i="2" s="1"/>
  <c r="K2168" i="2" a="1"/>
  <c r="K2168" i="2" s="1"/>
  <c r="X2195" i="2" a="1"/>
  <c r="X2195" i="2" s="1"/>
  <c r="W2195" i="2" a="1"/>
  <c r="W2195" i="2" s="1"/>
  <c r="O2195" i="2" a="1"/>
  <c r="O2195" i="2" s="1"/>
  <c r="Z2218" i="2" a="1"/>
  <c r="Z2218" i="2" s="1"/>
  <c r="O2218" i="2" a="1"/>
  <c r="O2218" i="2" s="1"/>
  <c r="L2218" i="2" a="1"/>
  <c r="L2218" i="2" s="1"/>
  <c r="K2218" i="2" a="1"/>
  <c r="K2218" i="2" s="1"/>
  <c r="W2218" i="2" a="1"/>
  <c r="W2218" i="2" s="1"/>
  <c r="T2218" i="2" a="1"/>
  <c r="T2218" i="2" s="1"/>
  <c r="S2218" i="2" a="1"/>
  <c r="S2218" i="2" s="1"/>
  <c r="P2218" i="2" a="1"/>
  <c r="P2218" i="2" s="1"/>
  <c r="X2227" i="2" a="1"/>
  <c r="X2227" i="2" s="1"/>
  <c r="S2227" i="2" a="1"/>
  <c r="S2227" i="2" s="1"/>
  <c r="Q2227" i="2" a="1"/>
  <c r="Q2227" i="2" s="1"/>
  <c r="O2227" i="2" a="1"/>
  <c r="O2227" i="2" s="1"/>
  <c r="Z2313" i="2" a="1"/>
  <c r="Z2313" i="2" s="1"/>
  <c r="K2313" i="2" a="1"/>
  <c r="K2313" i="2" s="1"/>
  <c r="AA2313" i="2" a="1"/>
  <c r="AA2313" i="2" s="1"/>
  <c r="M2313" i="2" a="1"/>
  <c r="M2313" i="2" s="1"/>
  <c r="AA1904" i="2" a="1"/>
  <c r="AA1904" i="2" s="1"/>
  <c r="Z1908" i="2" a="1"/>
  <c r="Z1908" i="2" s="1"/>
  <c r="M1910" i="2" a="1"/>
  <c r="M1910" i="2" s="1"/>
  <c r="Q1912" i="2" a="1"/>
  <c r="Q1912" i="2" s="1"/>
  <c r="Z1913" i="2" a="1"/>
  <c r="Z1913" i="2" s="1"/>
  <c r="O1915" i="2" a="1"/>
  <c r="O1915" i="2" s="1"/>
  <c r="S1918" i="2" a="1"/>
  <c r="S1918" i="2" s="1"/>
  <c r="V1928" i="2" a="1"/>
  <c r="V1928" i="2" s="1"/>
  <c r="S1932" i="2" a="1"/>
  <c r="S1932" i="2" s="1"/>
  <c r="W1933" i="2" a="1"/>
  <c r="W1933" i="2" s="1"/>
  <c r="V1934" i="2" a="1"/>
  <c r="V1934" i="2" s="1"/>
  <c r="S1936" i="2" a="1"/>
  <c r="S1936" i="2" s="1"/>
  <c r="Q1947" i="2" a="1"/>
  <c r="Q1947" i="2" s="1"/>
  <c r="P1952" i="2" a="1"/>
  <c r="P1952" i="2" s="1"/>
  <c r="J1953" i="2" a="1"/>
  <c r="J1953" i="2" s="1"/>
  <c r="AC1953" i="2" s="1"/>
  <c r="U1955" i="2" a="1"/>
  <c r="U1955" i="2" s="1"/>
  <c r="N1957" i="2" a="1"/>
  <c r="N1957" i="2" s="1"/>
  <c r="V1960" i="2" a="1"/>
  <c r="V1960" i="2" s="1"/>
  <c r="Y1967" i="2" a="1"/>
  <c r="Y1967" i="2" s="1"/>
  <c r="Y1974" i="2" a="1"/>
  <c r="Y1974" i="2" s="1"/>
  <c r="W1983" i="2" a="1"/>
  <c r="W1983" i="2" s="1"/>
  <c r="Z1986" i="2" a="1"/>
  <c r="Z1986" i="2" s="1"/>
  <c r="X1994" i="2" a="1"/>
  <c r="X1994" i="2" s="1"/>
  <c r="K1994" i="2" a="1"/>
  <c r="K1994" i="2" s="1"/>
  <c r="AA1994" i="2" a="1"/>
  <c r="AA1994" i="2" s="1"/>
  <c r="S1994" i="2" a="1"/>
  <c r="S1994" i="2" s="1"/>
  <c r="X2014" i="2" a="1"/>
  <c r="X2014" i="2" s="1"/>
  <c r="O2014" i="2" a="1"/>
  <c r="O2014" i="2" s="1"/>
  <c r="V2014" i="2" a="1"/>
  <c r="V2014" i="2" s="1"/>
  <c r="R2014" i="2" a="1"/>
  <c r="R2014" i="2" s="1"/>
  <c r="AB2014" i="2" s="1"/>
  <c r="Z2075" i="2" a="1"/>
  <c r="Z2075" i="2" s="1"/>
  <c r="S2075" i="2" a="1"/>
  <c r="S2075" i="2" s="1"/>
  <c r="K2075" i="2" a="1"/>
  <c r="K2075" i="2" s="1"/>
  <c r="Y2075" i="2" a="1"/>
  <c r="Y2075" i="2" s="1"/>
  <c r="Y2142" i="2" a="1"/>
  <c r="Y2142" i="2" s="1"/>
  <c r="J2142" i="2" a="1"/>
  <c r="J2142" i="2" s="1"/>
  <c r="V2142" i="2" a="1"/>
  <c r="V2142" i="2" s="1"/>
  <c r="Y2400" i="2" a="1"/>
  <c r="Y2400" i="2" s="1"/>
  <c r="N2400" i="2" a="1"/>
  <c r="N2400" i="2" s="1"/>
  <c r="R2400" i="2" a="1"/>
  <c r="R2400" i="2" s="1"/>
  <c r="AC2400" i="2" s="1"/>
  <c r="Q2400" i="2" a="1"/>
  <c r="Q2400" i="2" s="1"/>
  <c r="V2400" i="2" a="1"/>
  <c r="V2400" i="2" s="1"/>
  <c r="M2400" i="2" a="1"/>
  <c r="M2400" i="2" s="1"/>
  <c r="J1714" i="2" a="1"/>
  <c r="J1714" i="2" s="1"/>
  <c r="Y1715" i="2" a="1"/>
  <c r="Y1715" i="2" s="1"/>
  <c r="O1717" i="2" a="1"/>
  <c r="O1717" i="2" s="1"/>
  <c r="Y1718" i="2" a="1"/>
  <c r="Y1718" i="2" s="1"/>
  <c r="R1726" i="2" a="1"/>
  <c r="R1726" i="2" s="1"/>
  <c r="AD1726" i="2" s="1"/>
  <c r="W1738" i="2" a="1"/>
  <c r="W1738" i="2" s="1"/>
  <c r="S1741" i="2" a="1"/>
  <c r="S1741" i="2" s="1"/>
  <c r="Q1752" i="2" a="1"/>
  <c r="Q1752" i="2" s="1"/>
  <c r="N1758" i="2" a="1"/>
  <c r="N1758" i="2" s="1"/>
  <c r="M1759" i="2" a="1"/>
  <c r="M1759" i="2" s="1"/>
  <c r="Y1759" i="2" a="1"/>
  <c r="Y1759" i="2" s="1"/>
  <c r="S1761" i="2" a="1"/>
  <c r="S1761" i="2" s="1"/>
  <c r="M1763" i="2" a="1"/>
  <c r="M1763" i="2" s="1"/>
  <c r="Y1763" i="2" a="1"/>
  <c r="Y1763" i="2" s="1"/>
  <c r="U1765" i="2" a="1"/>
  <c r="U1765" i="2" s="1"/>
  <c r="AA1774" i="2" a="1"/>
  <c r="AA1774" i="2" s="1"/>
  <c r="S1800" i="2" a="1"/>
  <c r="S1800" i="2" s="1"/>
  <c r="J1829" i="2" a="1"/>
  <c r="J1829" i="2" s="1"/>
  <c r="V1830" i="2" a="1"/>
  <c r="V1830" i="2" s="1"/>
  <c r="AA1835" i="2" a="1"/>
  <c r="AA1835" i="2" s="1"/>
  <c r="M1837" i="2" a="1"/>
  <c r="M1837" i="2" s="1"/>
  <c r="Q1841" i="2" a="1"/>
  <c r="Q1841" i="2" s="1"/>
  <c r="Z1861" i="2" a="1"/>
  <c r="Z1861" i="2" s="1"/>
  <c r="V1862" i="2" a="1"/>
  <c r="V1862" i="2" s="1"/>
  <c r="Z1863" i="2" a="1"/>
  <c r="Z1863" i="2" s="1"/>
  <c r="Z1867" i="2" a="1"/>
  <c r="Z1867" i="2" s="1"/>
  <c r="M1870" i="2" a="1"/>
  <c r="M1870" i="2" s="1"/>
  <c r="Y1883" i="2" a="1"/>
  <c r="Y1883" i="2" s="1"/>
  <c r="S1893" i="2" a="1"/>
  <c r="S1893" i="2" s="1"/>
  <c r="V1894" i="2" a="1"/>
  <c r="V1894" i="2" s="1"/>
  <c r="J1897" i="2" a="1"/>
  <c r="J1897" i="2" s="1"/>
  <c r="Y1897" i="2" a="1"/>
  <c r="Y1897" i="2" s="1"/>
  <c r="AA1898" i="2" a="1"/>
  <c r="AA1898" i="2" s="1"/>
  <c r="W1899" i="2" a="1"/>
  <c r="W1899" i="2" s="1"/>
  <c r="R1912" i="2" a="1"/>
  <c r="R1912" i="2" s="1"/>
  <c r="V1915" i="2" a="1"/>
  <c r="V1915" i="2" s="1"/>
  <c r="W1918" i="2" a="1"/>
  <c r="W1918" i="2" s="1"/>
  <c r="Z1919" i="2" a="1"/>
  <c r="Z1919" i="2" s="1"/>
  <c r="Y1928" i="2" a="1"/>
  <c r="Y1928" i="2" s="1"/>
  <c r="AA1933" i="2" a="1"/>
  <c r="AA1933" i="2" s="1"/>
  <c r="Z1934" i="2" a="1"/>
  <c r="Z1934" i="2" s="1"/>
  <c r="V1936" i="2" a="1"/>
  <c r="V1936" i="2" s="1"/>
  <c r="Q1952" i="2" a="1"/>
  <c r="Q1952" i="2" s="1"/>
  <c r="W1960" i="2" a="1"/>
  <c r="W1960" i="2" s="1"/>
  <c r="X1999" i="2" a="1"/>
  <c r="X1999" i="2" s="1"/>
  <c r="Q1999" i="2" a="1"/>
  <c r="Q1999" i="2" s="1"/>
  <c r="Y1999" i="2" a="1"/>
  <c r="Y1999" i="2" s="1"/>
  <c r="X2063" i="2" a="1"/>
  <c r="X2063" i="2" s="1"/>
  <c r="S2063" i="2" a="1"/>
  <c r="S2063" i="2" s="1"/>
  <c r="U2063" i="2" a="1"/>
  <c r="U2063" i="2" s="1"/>
  <c r="Y2069" i="2" a="1"/>
  <c r="Y2069" i="2" s="1"/>
  <c r="V2069" i="2" a="1"/>
  <c r="V2069" i="2" s="1"/>
  <c r="L2075" i="2" a="1"/>
  <c r="L2075" i="2" s="1"/>
  <c r="X2178" i="2" a="1"/>
  <c r="X2178" i="2" s="1"/>
  <c r="Y2178" i="2" a="1"/>
  <c r="Y2178" i="2" s="1"/>
  <c r="Q2178" i="2" a="1"/>
  <c r="Q2178" i="2" s="1"/>
  <c r="Y2229" i="2" a="1"/>
  <c r="Y2229" i="2" s="1"/>
  <c r="Z2229" i="2" a="1"/>
  <c r="Z2229" i="2" s="1"/>
  <c r="V2229" i="2" a="1"/>
  <c r="V2229" i="2" s="1"/>
  <c r="AA2244" i="2" a="1"/>
  <c r="AA2244" i="2" s="1"/>
  <c r="M2244" i="2" a="1"/>
  <c r="M2244" i="2" s="1"/>
  <c r="T2244" i="2" a="1"/>
  <c r="T2244" i="2" s="1"/>
  <c r="T2267" i="2" a="1"/>
  <c r="T2267" i="2" s="1"/>
  <c r="AF2267" i="2" s="1"/>
  <c r="R2267" i="2" a="1"/>
  <c r="R2267" i="2" s="1"/>
  <c r="AB2267" i="2" s="1"/>
  <c r="X2384" i="2" a="1"/>
  <c r="X2384" i="2" s="1"/>
  <c r="Q2384" i="2" a="1"/>
  <c r="Q2384" i="2" s="1"/>
  <c r="W2384" i="2" a="1"/>
  <c r="W2384" i="2" s="1"/>
  <c r="S2384" i="2" a="1"/>
  <c r="S2384" i="2" s="1"/>
  <c r="U2384" i="2" a="1"/>
  <c r="U2384" i="2" s="1"/>
  <c r="K2384" i="2" a="1"/>
  <c r="K2384" i="2" s="1"/>
  <c r="AA2384" i="2" a="1"/>
  <c r="AA2384" i="2" s="1"/>
  <c r="AA1861" i="2" a="1"/>
  <c r="AA1861" i="2" s="1"/>
  <c r="Z1862" i="2" a="1"/>
  <c r="Z1862" i="2" s="1"/>
  <c r="AA1867" i="2" a="1"/>
  <c r="AA1867" i="2" s="1"/>
  <c r="Z1894" i="2" a="1"/>
  <c r="Z1894" i="2" s="1"/>
  <c r="Z1899" i="2" a="1"/>
  <c r="Z1899" i="2" s="1"/>
  <c r="U1912" i="2" a="1"/>
  <c r="U1912" i="2" s="1"/>
  <c r="AA1919" i="2" a="1"/>
  <c r="AA1919" i="2" s="1"/>
  <c r="Z1936" i="2" a="1"/>
  <c r="Z1936" i="2" s="1"/>
  <c r="T1952" i="2" a="1"/>
  <c r="T1952" i="2" s="1"/>
  <c r="X1960" i="2" a="1"/>
  <c r="X1960" i="2" s="1"/>
  <c r="Y2005" i="2" a="1"/>
  <c r="Y2005" i="2" s="1"/>
  <c r="R2005" i="2" a="1"/>
  <c r="R2005" i="2" s="1"/>
  <c r="AB2005" i="2" s="1"/>
  <c r="Y2110" i="2" a="1"/>
  <c r="Y2110" i="2" s="1"/>
  <c r="V2110" i="2" a="1"/>
  <c r="V2110" i="2" s="1"/>
  <c r="N2110" i="2" a="1"/>
  <c r="N2110" i="2" s="1"/>
  <c r="Z2110" i="2" a="1"/>
  <c r="Z2110" i="2" s="1"/>
  <c r="Y2122" i="2" a="1"/>
  <c r="Y2122" i="2" s="1"/>
  <c r="R2122" i="2" a="1"/>
  <c r="R2122" i="2" s="1"/>
  <c r="J2122" i="2" a="1"/>
  <c r="J2122" i="2" s="1"/>
  <c r="Z2122" i="2" a="1"/>
  <c r="Z2122" i="2" s="1"/>
  <c r="Y2200" i="2" a="1"/>
  <c r="Y2200" i="2" s="1"/>
  <c r="AA2200" i="2" a="1"/>
  <c r="AA2200" i="2" s="1"/>
  <c r="N2200" i="2" a="1"/>
  <c r="N2200" i="2" s="1"/>
  <c r="T2241" i="2" a="1"/>
  <c r="T2241" i="2" s="1"/>
  <c r="P2241" i="2" a="1"/>
  <c r="P2241" i="2" s="1"/>
  <c r="L2360" i="2" a="1"/>
  <c r="L2360" i="2" s="1"/>
  <c r="M2360" i="2" a="1"/>
  <c r="M2360" i="2" s="1"/>
  <c r="Y2422" i="2" a="1"/>
  <c r="Y2422" i="2" s="1"/>
  <c r="P2422" i="2" a="1"/>
  <c r="P2422" i="2" s="1"/>
  <c r="T2422" i="2" a="1"/>
  <c r="T2422" i="2" s="1"/>
  <c r="AA1862" i="2" a="1"/>
  <c r="AA1862" i="2" s="1"/>
  <c r="AA1894" i="2" a="1"/>
  <c r="AA1894" i="2" s="1"/>
  <c r="AA1936" i="2" a="1"/>
  <c r="AA1936" i="2" s="1"/>
  <c r="V1952" i="2" a="1"/>
  <c r="V1952" i="2" s="1"/>
  <c r="X2016" i="2" a="1"/>
  <c r="X2016" i="2" s="1"/>
  <c r="Y2016" i="2" a="1"/>
  <c r="Y2016" i="2" s="1"/>
  <c r="S2016" i="2" a="1"/>
  <c r="S2016" i="2" s="1"/>
  <c r="Q2016" i="2" a="1"/>
  <c r="Q2016" i="2" s="1"/>
  <c r="M2016" i="2" a="1"/>
  <c r="M2016" i="2" s="1"/>
  <c r="X2116" i="2" a="1"/>
  <c r="X2116" i="2" s="1"/>
  <c r="K2116" i="2" a="1"/>
  <c r="K2116" i="2" s="1"/>
  <c r="AA2116" i="2" a="1"/>
  <c r="AA2116" i="2" s="1"/>
  <c r="U2116" i="2" a="1"/>
  <c r="U2116" i="2" s="1"/>
  <c r="O2116" i="2" a="1"/>
  <c r="O2116" i="2" s="1"/>
  <c r="AA2130" i="2" a="1"/>
  <c r="AA2130" i="2" s="1"/>
  <c r="T2130" i="2" a="1"/>
  <c r="T2130" i="2" s="1"/>
  <c r="Y2285" i="2" a="1"/>
  <c r="Y2285" i="2" s="1"/>
  <c r="Z2285" i="2" a="1"/>
  <c r="Z2285" i="2" s="1"/>
  <c r="V2285" i="2" a="1"/>
  <c r="V2285" i="2" s="1"/>
  <c r="O2417" i="2" a="1"/>
  <c r="O2417" i="2" s="1"/>
  <c r="V2417" i="2" a="1"/>
  <c r="V2417" i="2" s="1"/>
  <c r="L2417" i="2" a="1"/>
  <c r="L2417" i="2" s="1"/>
  <c r="T2417" i="2" a="1"/>
  <c r="T2417" i="2" s="1"/>
  <c r="R1714" i="2" a="1"/>
  <c r="R1714" i="2" s="1"/>
  <c r="AB1714" i="2" s="1"/>
  <c r="V1717" i="2" a="1"/>
  <c r="V1717" i="2" s="1"/>
  <c r="Q1718" i="2" a="1"/>
  <c r="Q1718" i="2" s="1"/>
  <c r="Z1726" i="2" a="1"/>
  <c r="Z1726" i="2" s="1"/>
  <c r="Y1737" i="2" a="1"/>
  <c r="Y1737" i="2" s="1"/>
  <c r="Y1747" i="2" a="1"/>
  <c r="Y1747" i="2" s="1"/>
  <c r="R1759" i="2" a="1"/>
  <c r="R1759" i="2" s="1"/>
  <c r="AB1759" i="2" s="1"/>
  <c r="R1763" i="2" a="1"/>
  <c r="R1763" i="2" s="1"/>
  <c r="AB1763" i="2" s="1"/>
  <c r="Q1780" i="2" a="1"/>
  <c r="Q1780" i="2" s="1"/>
  <c r="J1787" i="2" a="1"/>
  <c r="J1787" i="2" s="1"/>
  <c r="T1788" i="2" a="1"/>
  <c r="T1788" i="2" s="1"/>
  <c r="K1800" i="2" a="1"/>
  <c r="K1800" i="2" s="1"/>
  <c r="X1801" i="2" a="1"/>
  <c r="X1801" i="2" s="1"/>
  <c r="O1804" i="2" a="1"/>
  <c r="O1804" i="2" s="1"/>
  <c r="Z1805" i="2" a="1"/>
  <c r="Z1805" i="2" s="1"/>
  <c r="W1808" i="2" a="1"/>
  <c r="W1808" i="2" s="1"/>
  <c r="Y1816" i="2" a="1"/>
  <c r="Y1816" i="2" s="1"/>
  <c r="M1820" i="2" a="1"/>
  <c r="M1820" i="2" s="1"/>
  <c r="O1825" i="2" a="1"/>
  <c r="O1825" i="2" s="1"/>
  <c r="V1828" i="2" a="1"/>
  <c r="V1828" i="2" s="1"/>
  <c r="AA1829" i="2" a="1"/>
  <c r="AA1829" i="2" s="1"/>
  <c r="K1831" i="2" a="1"/>
  <c r="K1831" i="2" s="1"/>
  <c r="N1834" i="2" a="1"/>
  <c r="N1834" i="2" s="1"/>
  <c r="K1836" i="2" a="1"/>
  <c r="K1836" i="2" s="1"/>
  <c r="V1837" i="2" a="1"/>
  <c r="V1837" i="2" s="1"/>
  <c r="Z1841" i="2" a="1"/>
  <c r="Z1841" i="2" s="1"/>
  <c r="W1843" i="2" a="1"/>
  <c r="W1843" i="2" s="1"/>
  <c r="N1852" i="2" a="1"/>
  <c r="N1852" i="2" s="1"/>
  <c r="J1861" i="2" a="1"/>
  <c r="J1861" i="2" s="1"/>
  <c r="J1862" i="2" a="1"/>
  <c r="J1862" i="2" s="1"/>
  <c r="J1867" i="2" a="1"/>
  <c r="J1867" i="2" s="1"/>
  <c r="O1884" i="2" a="1"/>
  <c r="O1884" i="2" s="1"/>
  <c r="V1888" i="2" a="1"/>
  <c r="V1888" i="2" s="1"/>
  <c r="N1891" i="2" a="1"/>
  <c r="N1891" i="2" s="1"/>
  <c r="J1894" i="2" a="1"/>
  <c r="J1894" i="2" s="1"/>
  <c r="N1897" i="2" a="1"/>
  <c r="N1897" i="2" s="1"/>
  <c r="J1898" i="2" a="1"/>
  <c r="J1898" i="2" s="1"/>
  <c r="K1899" i="2" a="1"/>
  <c r="K1899" i="2" s="1"/>
  <c r="Y1903" i="2" a="1"/>
  <c r="Y1903" i="2" s="1"/>
  <c r="S1905" i="2" a="1"/>
  <c r="S1905" i="2" s="1"/>
  <c r="Y1906" i="2" a="1"/>
  <c r="Y1906" i="2" s="1"/>
  <c r="T1909" i="2" a="1"/>
  <c r="T1909" i="2" s="1"/>
  <c r="J1912" i="2" a="1"/>
  <c r="J1912" i="2" s="1"/>
  <c r="J1913" i="2" a="1"/>
  <c r="J1913" i="2" s="1"/>
  <c r="K1919" i="2" a="1"/>
  <c r="K1919" i="2" s="1"/>
  <c r="L1925" i="2" a="1"/>
  <c r="L1925" i="2" s="1"/>
  <c r="M1929" i="2" a="1"/>
  <c r="M1929" i="2" s="1"/>
  <c r="N1933" i="2" a="1"/>
  <c r="N1933" i="2" s="1"/>
  <c r="K1934" i="2" a="1"/>
  <c r="K1934" i="2" s="1"/>
  <c r="J1936" i="2" a="1"/>
  <c r="J1936" i="2" s="1"/>
  <c r="L1941" i="2" a="1"/>
  <c r="L1941" i="2" s="1"/>
  <c r="M1948" i="2" a="1"/>
  <c r="M1948" i="2" s="1"/>
  <c r="X1952" i="2" a="1"/>
  <c r="X1952" i="2" s="1"/>
  <c r="V1956" i="2" a="1"/>
  <c r="V1956" i="2" s="1"/>
  <c r="M1960" i="2" a="1"/>
  <c r="M1960" i="2" s="1"/>
  <c r="Q1963" i="2" a="1"/>
  <c r="Q1963" i="2" s="1"/>
  <c r="AA1982" i="2" a="1"/>
  <c r="AA1982" i="2" s="1"/>
  <c r="S1987" i="2" a="1"/>
  <c r="S1987" i="2" s="1"/>
  <c r="AA1992" i="2" a="1"/>
  <c r="AA1992" i="2" s="1"/>
  <c r="R1992" i="2" a="1"/>
  <c r="R1992" i="2" s="1"/>
  <c r="AB1992" i="2" s="1"/>
  <c r="K2016" i="2" a="1"/>
  <c r="K2016" i="2" s="1"/>
  <c r="Z2025" i="2" a="1"/>
  <c r="Z2025" i="2" s="1"/>
  <c r="U2025" i="2" a="1"/>
  <c r="U2025" i="2" s="1"/>
  <c r="M2025" i="2" a="1"/>
  <c r="M2025" i="2" s="1"/>
  <c r="X2086" i="2" a="1"/>
  <c r="X2086" i="2" s="1"/>
  <c r="M2086" i="2" a="1"/>
  <c r="M2086" i="2" s="1"/>
  <c r="AA2086" i="2" a="1"/>
  <c r="AA2086" i="2" s="1"/>
  <c r="U2086" i="2" a="1"/>
  <c r="U2086" i="2" s="1"/>
  <c r="S2086" i="2" a="1"/>
  <c r="S2086" i="2" s="1"/>
  <c r="Y2098" i="2" a="1"/>
  <c r="Y2098" i="2" s="1"/>
  <c r="J2098" i="2" a="1"/>
  <c r="J2098" i="2" s="1"/>
  <c r="Z2098" i="2" a="1"/>
  <c r="Z2098" i="2" s="1"/>
  <c r="R2098" i="2" a="1"/>
  <c r="R2098" i="2" s="1"/>
  <c r="AB2098" i="2" s="1"/>
  <c r="N2098" i="2" a="1"/>
  <c r="N2098" i="2" s="1"/>
  <c r="Z2104" i="2" a="1"/>
  <c r="Z2104" i="2" s="1"/>
  <c r="M2104" i="2" a="1"/>
  <c r="M2104" i="2" s="1"/>
  <c r="U2104" i="2" a="1"/>
  <c r="U2104" i="2" s="1"/>
  <c r="O2104" i="2" a="1"/>
  <c r="O2104" i="2" s="1"/>
  <c r="X2132" i="2" a="1"/>
  <c r="X2132" i="2" s="1"/>
  <c r="V2132" i="2" a="1"/>
  <c r="V2132" i="2" s="1"/>
  <c r="Q2132" i="2" a="1"/>
  <c r="Q2132" i="2" s="1"/>
  <c r="N2132" i="2" a="1"/>
  <c r="N2132" i="2" s="1"/>
  <c r="K2132" i="2" a="1"/>
  <c r="K2132" i="2" s="1"/>
  <c r="J2132" i="2" a="1"/>
  <c r="J2132" i="2" s="1"/>
  <c r="Z2153" i="2" a="1"/>
  <c r="Z2153" i="2" s="1"/>
  <c r="O2153" i="2" a="1"/>
  <c r="O2153" i="2" s="1"/>
  <c r="Z2175" i="2" a="1"/>
  <c r="Z2175" i="2" s="1"/>
  <c r="AA2175" i="2" a="1"/>
  <c r="AA2175" i="2" s="1"/>
  <c r="M2175" i="2" a="1"/>
  <c r="M2175" i="2" s="1"/>
  <c r="K2175" i="2" a="1"/>
  <c r="K2175" i="2" s="1"/>
  <c r="Y2302" i="2" a="1"/>
  <c r="Y2302" i="2" s="1"/>
  <c r="R2302" i="2" a="1"/>
  <c r="R2302" i="2" s="1"/>
  <c r="AB2302" i="2" s="1"/>
  <c r="Z2342" i="2" a="1"/>
  <c r="Z2342" i="2" s="1"/>
  <c r="S2342" i="2" a="1"/>
  <c r="S2342" i="2" s="1"/>
  <c r="Q2342" i="2" a="1"/>
  <c r="Q2342" i="2" s="1"/>
  <c r="Y2342" i="2" a="1"/>
  <c r="Y2342" i="2" s="1"/>
  <c r="S1998" i="2" a="1"/>
  <c r="S1998" i="2" s="1"/>
  <c r="M2006" i="2" a="1"/>
  <c r="M2006" i="2" s="1"/>
  <c r="R2009" i="2" a="1"/>
  <c r="R2009" i="2" s="1"/>
  <c r="AC2009" i="2" s="1"/>
  <c r="U2020" i="2" a="1"/>
  <c r="U2020" i="2" s="1"/>
  <c r="AE2020" i="2" s="1"/>
  <c r="O2032" i="2" a="1"/>
  <c r="O2032" i="2" s="1"/>
  <c r="L2035" i="2" a="1"/>
  <c r="L2035" i="2" s="1"/>
  <c r="M2037" i="2" a="1"/>
  <c r="M2037" i="2" s="1"/>
  <c r="M2056" i="2" a="1"/>
  <c r="M2056" i="2" s="1"/>
  <c r="J2071" i="2" a="1"/>
  <c r="J2071" i="2" s="1"/>
  <c r="S2079" i="2" a="1"/>
  <c r="S2079" i="2" s="1"/>
  <c r="J2083" i="2" a="1"/>
  <c r="J2083" i="2" s="1"/>
  <c r="K2090" i="2" a="1"/>
  <c r="K2090" i="2" s="1"/>
  <c r="P2113" i="2" a="1"/>
  <c r="P2113" i="2" s="1"/>
  <c r="Q2127" i="2" a="1"/>
  <c r="Q2127" i="2" s="1"/>
  <c r="V2131" i="2" a="1"/>
  <c r="V2131" i="2" s="1"/>
  <c r="O2182" i="2" a="1"/>
  <c r="O2182" i="2" s="1"/>
  <c r="AA2211" i="2" a="1"/>
  <c r="AA2211" i="2" s="1"/>
  <c r="L2233" i="2" a="1"/>
  <c r="L2233" i="2" s="1"/>
  <c r="P2233" i="2" a="1"/>
  <c r="P2233" i="2" s="1"/>
  <c r="T2233" i="2" a="1"/>
  <c r="T2233" i="2" s="1"/>
  <c r="Q2246" i="2" a="1"/>
  <c r="Q2246" i="2" s="1"/>
  <c r="Q2265" i="2" a="1"/>
  <c r="Q2265" i="2" s="1"/>
  <c r="Y2273" i="2" a="1"/>
  <c r="Y2273" i="2" s="1"/>
  <c r="T2273" i="2" a="1"/>
  <c r="T2273" i="2" s="1"/>
  <c r="V2273" i="2" a="1"/>
  <c r="V2273" i="2" s="1"/>
  <c r="Y2287" i="2" a="1"/>
  <c r="Y2287" i="2" s="1"/>
  <c r="P2299" i="2" a="1"/>
  <c r="P2299" i="2" s="1"/>
  <c r="Y2310" i="2" a="1"/>
  <c r="Y2310" i="2" s="1"/>
  <c r="J2310" i="2" a="1"/>
  <c r="J2310" i="2" s="1"/>
  <c r="Z2337" i="2" a="1"/>
  <c r="Z2337" i="2" s="1"/>
  <c r="L2337" i="2" a="1"/>
  <c r="L2337" i="2" s="1"/>
  <c r="W2337" i="2" a="1"/>
  <c r="W2337" i="2" s="1"/>
  <c r="P2337" i="2" a="1"/>
  <c r="P2337" i="2" s="1"/>
  <c r="R2374" i="2" a="1"/>
  <c r="R2374" i="2" s="1"/>
  <c r="AD2374" i="2" s="1"/>
  <c r="X2374" i="2" a="1"/>
  <c r="X2374" i="2" s="1"/>
  <c r="V2374" i="2" a="1"/>
  <c r="V2374" i="2" s="1"/>
  <c r="Z2383" i="2" a="1"/>
  <c r="Z2383" i="2" s="1"/>
  <c r="L2383" i="2" a="1"/>
  <c r="L2383" i="2" s="1"/>
  <c r="X2383" i="2" a="1"/>
  <c r="X2383" i="2" s="1"/>
  <c r="P2383" i="2" a="1"/>
  <c r="P2383" i="2" s="1"/>
  <c r="N2383" i="2" a="1"/>
  <c r="N2383" i="2" s="1"/>
  <c r="X2395" i="2" a="1"/>
  <c r="X2395" i="2" s="1"/>
  <c r="Q2395" i="2" a="1"/>
  <c r="Q2395" i="2" s="1"/>
  <c r="AA2395" i="2" a="1"/>
  <c r="AA2395" i="2" s="1"/>
  <c r="Y2395" i="2" a="1"/>
  <c r="Y2395" i="2" s="1"/>
  <c r="T2415" i="2" a="1"/>
  <c r="T2415" i="2" s="1"/>
  <c r="W2415" i="2" a="1"/>
  <c r="W2415" i="2" s="1"/>
  <c r="S2415" i="2" a="1"/>
  <c r="S2415" i="2" s="1"/>
  <c r="O2415" i="2" a="1"/>
  <c r="O2415" i="2" s="1"/>
  <c r="L2415" i="2" a="1"/>
  <c r="L2415" i="2" s="1"/>
  <c r="U2427" i="2" a="1"/>
  <c r="U2427" i="2" s="1"/>
  <c r="Z2427" i="2" a="1"/>
  <c r="Z2427" i="2" s="1"/>
  <c r="L2427" i="2" a="1"/>
  <c r="L2427" i="2" s="1"/>
  <c r="V2451" i="2" a="1"/>
  <c r="V2451" i="2" s="1"/>
  <c r="Z2451" i="2" a="1"/>
  <c r="Z2451" i="2" s="1"/>
  <c r="R2451" i="2" a="1"/>
  <c r="R2451" i="2" s="1"/>
  <c r="AB2451" i="2" s="1"/>
  <c r="Y2507" i="2" a="1"/>
  <c r="Y2507" i="2" s="1"/>
  <c r="AA2507" i="2" a="1"/>
  <c r="AA2507" i="2" s="1"/>
  <c r="V2507" i="2" a="1"/>
  <c r="V2507" i="2" s="1"/>
  <c r="O2507" i="2" a="1"/>
  <c r="O2507" i="2" s="1"/>
  <c r="K2507" i="2" a="1"/>
  <c r="K2507" i="2" s="1"/>
  <c r="Z2507" i="2" a="1"/>
  <c r="Z2507" i="2" s="1"/>
  <c r="Z2632" i="2" a="1"/>
  <c r="Z2632" i="2" s="1"/>
  <c r="L2632" i="2" a="1"/>
  <c r="L2632" i="2" s="1"/>
  <c r="T2632" i="2" a="1"/>
  <c r="T2632" i="2" s="1"/>
  <c r="V1998" i="2" a="1"/>
  <c r="V1998" i="2" s="1"/>
  <c r="U2006" i="2" a="1"/>
  <c r="U2006" i="2" s="1"/>
  <c r="J2012" i="2" a="1"/>
  <c r="J2012" i="2" s="1"/>
  <c r="V2020" i="2" a="1"/>
  <c r="V2020" i="2" s="1"/>
  <c r="Q2028" i="2" a="1"/>
  <c r="Q2028" i="2" s="1"/>
  <c r="S2032" i="2" a="1"/>
  <c r="S2032" i="2" s="1"/>
  <c r="X2035" i="2" a="1"/>
  <c r="X2035" i="2" s="1"/>
  <c r="U2037" i="2" a="1"/>
  <c r="U2037" i="2" s="1"/>
  <c r="O2044" i="2" a="1"/>
  <c r="O2044" i="2" s="1"/>
  <c r="K2051" i="2" a="1"/>
  <c r="K2051" i="2" s="1"/>
  <c r="J2055" i="2" a="1"/>
  <c r="J2055" i="2" s="1"/>
  <c r="O2056" i="2" a="1"/>
  <c r="O2056" i="2" s="1"/>
  <c r="K2071" i="2" a="1"/>
  <c r="K2071" i="2" s="1"/>
  <c r="U2085" i="2" a="1"/>
  <c r="U2085" i="2" s="1"/>
  <c r="M2090" i="2" a="1"/>
  <c r="M2090" i="2" s="1"/>
  <c r="J2092" i="2" a="1"/>
  <c r="J2092" i="2" s="1"/>
  <c r="T2094" i="2" a="1"/>
  <c r="T2094" i="2" s="1"/>
  <c r="S2096" i="2" a="1"/>
  <c r="S2096" i="2" s="1"/>
  <c r="O2107" i="2" a="1"/>
  <c r="O2107" i="2" s="1"/>
  <c r="AA2107" i="2" a="1"/>
  <c r="AA2107" i="2" s="1"/>
  <c r="Y2120" i="2" a="1"/>
  <c r="Y2120" i="2" s="1"/>
  <c r="S2124" i="2" a="1"/>
  <c r="S2124" i="2" s="1"/>
  <c r="O2131" i="2" a="1"/>
  <c r="O2131" i="2" s="1"/>
  <c r="AA2149" i="2" a="1"/>
  <c r="AA2149" i="2" s="1"/>
  <c r="J2154" i="2" a="1"/>
  <c r="J2154" i="2" s="1"/>
  <c r="AC2154" i="2" s="1"/>
  <c r="P2162" i="2" a="1"/>
  <c r="P2162" i="2" s="1"/>
  <c r="Z2166" i="2" a="1"/>
  <c r="Z2166" i="2" s="1"/>
  <c r="K2179" i="2" a="1"/>
  <c r="K2179" i="2" s="1"/>
  <c r="P2180" i="2" a="1"/>
  <c r="P2180" i="2" s="1"/>
  <c r="X2182" i="2" a="1"/>
  <c r="X2182" i="2" s="1"/>
  <c r="L2184" i="2" a="1"/>
  <c r="L2184" i="2" s="1"/>
  <c r="N2188" i="2" a="1"/>
  <c r="N2188" i="2" s="1"/>
  <c r="T2189" i="2" a="1"/>
  <c r="T2189" i="2" s="1"/>
  <c r="M2192" i="2" a="1"/>
  <c r="M2192" i="2" s="1"/>
  <c r="N2194" i="2" a="1"/>
  <c r="N2194" i="2" s="1"/>
  <c r="W2202" i="2" a="1"/>
  <c r="W2202" i="2" s="1"/>
  <c r="Y2207" i="2" a="1"/>
  <c r="Y2207" i="2" s="1"/>
  <c r="K2216" i="2" a="1"/>
  <c r="K2216" i="2" s="1"/>
  <c r="AA2216" i="2" a="1"/>
  <c r="AA2216" i="2" s="1"/>
  <c r="L2220" i="2" a="1"/>
  <c r="L2220" i="2" s="1"/>
  <c r="S2226" i="2" a="1"/>
  <c r="S2226" i="2" s="1"/>
  <c r="L2228" i="2" a="1"/>
  <c r="L2228" i="2" s="1"/>
  <c r="L2273" i="2" a="1"/>
  <c r="L2273" i="2" s="1"/>
  <c r="P2293" i="2" a="1"/>
  <c r="P2293" i="2" s="1"/>
  <c r="R2310" i="2" a="1"/>
  <c r="R2310" i="2" s="1"/>
  <c r="AB2310" i="2" s="1"/>
  <c r="X2329" i="2" a="1"/>
  <c r="X2329" i="2" s="1"/>
  <c r="Q2329" i="2" a="1"/>
  <c r="Q2329" i="2" s="1"/>
  <c r="Y2329" i="2" a="1"/>
  <c r="Y2329" i="2" s="1"/>
  <c r="R2329" i="2" a="1"/>
  <c r="R2329" i="2" s="1"/>
  <c r="AB2329" i="2" s="1"/>
  <c r="Y2331" i="2" a="1"/>
  <c r="Y2331" i="2" s="1"/>
  <c r="N2331" i="2" a="1"/>
  <c r="N2331" i="2" s="1"/>
  <c r="AA2331" i="2" a="1"/>
  <c r="AA2331" i="2" s="1"/>
  <c r="S2331" i="2" a="1"/>
  <c r="S2331" i="2" s="1"/>
  <c r="R2331" i="2" a="1"/>
  <c r="R2331" i="2" s="1"/>
  <c r="AB2331" i="2" s="1"/>
  <c r="X2337" i="2" a="1"/>
  <c r="X2337" i="2" s="1"/>
  <c r="Z2368" i="2" a="1"/>
  <c r="Z2368" i="2" s="1"/>
  <c r="O2368" i="2" a="1"/>
  <c r="O2368" i="2" s="1"/>
  <c r="W2368" i="2" a="1"/>
  <c r="W2368" i="2" s="1"/>
  <c r="U2368" i="2" a="1"/>
  <c r="U2368" i="2" s="1"/>
  <c r="V2375" i="2" a="1"/>
  <c r="V2375" i="2" s="1"/>
  <c r="J2383" i="2" a="1"/>
  <c r="J2383" i="2" s="1"/>
  <c r="X2385" i="2" a="1"/>
  <c r="X2385" i="2" s="1"/>
  <c r="O2385" i="2" a="1"/>
  <c r="O2385" i="2" s="1"/>
  <c r="W2385" i="2" a="1"/>
  <c r="W2385" i="2" s="1"/>
  <c r="U2385" i="2" a="1"/>
  <c r="U2385" i="2" s="1"/>
  <c r="Y2390" i="2" a="1"/>
  <c r="Y2390" i="2" s="1"/>
  <c r="N2390" i="2" a="1"/>
  <c r="N2390" i="2" s="1"/>
  <c r="R2390" i="2" a="1"/>
  <c r="R2390" i="2" s="1"/>
  <c r="AB2390" i="2" s="1"/>
  <c r="N2395" i="2" a="1"/>
  <c r="N2395" i="2" s="1"/>
  <c r="P2415" i="2" a="1"/>
  <c r="P2415" i="2" s="1"/>
  <c r="M2427" i="2" a="1"/>
  <c r="M2427" i="2" s="1"/>
  <c r="S2443" i="2" a="1"/>
  <c r="S2443" i="2" s="1"/>
  <c r="N2443" i="2" a="1"/>
  <c r="N2443" i="2" s="1"/>
  <c r="T2451" i="2" a="1"/>
  <c r="T2451" i="2" s="1"/>
  <c r="X2488" i="2" a="1"/>
  <c r="X2488" i="2" s="1"/>
  <c r="Z2488" i="2" a="1"/>
  <c r="Z2488" i="2" s="1"/>
  <c r="Q2488" i="2" a="1"/>
  <c r="Q2488" i="2" s="1"/>
  <c r="M2488" i="2" a="1"/>
  <c r="M2488" i="2" s="1"/>
  <c r="U2488" i="2" a="1"/>
  <c r="U2488" i="2" s="1"/>
  <c r="K2488" i="2" a="1"/>
  <c r="K2488" i="2" s="1"/>
  <c r="J2488" i="2" a="1"/>
  <c r="J2488" i="2" s="1"/>
  <c r="S2488" i="2" a="1"/>
  <c r="S2488" i="2" s="1"/>
  <c r="R2488" i="2" a="1"/>
  <c r="R2488" i="2" s="1"/>
  <c r="AB2488" i="2" s="1"/>
  <c r="Y2488" i="2" a="1"/>
  <c r="Y2488" i="2" s="1"/>
  <c r="W2488" i="2" a="1"/>
  <c r="W2488" i="2" s="1"/>
  <c r="Y1998" i="2" a="1"/>
  <c r="Y1998" i="2" s="1"/>
  <c r="M2003" i="2" a="1"/>
  <c r="M2003" i="2" s="1"/>
  <c r="T2019" i="2" a="1"/>
  <c r="T2019" i="2" s="1"/>
  <c r="Y2020" i="2" a="1"/>
  <c r="Y2020" i="2" s="1"/>
  <c r="L2031" i="2" a="1"/>
  <c r="L2031" i="2" s="1"/>
  <c r="V2032" i="2" a="1"/>
  <c r="V2032" i="2" s="1"/>
  <c r="AD2043" i="2"/>
  <c r="M2051" i="2" a="1"/>
  <c r="M2051" i="2" s="1"/>
  <c r="K2055" i="2" a="1"/>
  <c r="K2055" i="2" s="1"/>
  <c r="S2056" i="2" a="1"/>
  <c r="S2056" i="2" s="1"/>
  <c r="R2068" i="2" a="1"/>
  <c r="R2068" i="2" s="1"/>
  <c r="AE2068" i="2" s="1"/>
  <c r="Q2071" i="2" a="1"/>
  <c r="Q2071" i="2" s="1"/>
  <c r="Z2083" i="2" a="1"/>
  <c r="Z2083" i="2" s="1"/>
  <c r="W2085" i="2" a="1"/>
  <c r="W2085" i="2" s="1"/>
  <c r="O2090" i="2" a="1"/>
  <c r="O2090" i="2" s="1"/>
  <c r="N2092" i="2" a="1"/>
  <c r="N2092" i="2" s="1"/>
  <c r="U2096" i="2" a="1"/>
  <c r="U2096" i="2" s="1"/>
  <c r="P2114" i="2" a="1"/>
  <c r="P2114" i="2" s="1"/>
  <c r="AA2120" i="2" a="1"/>
  <c r="AA2120" i="2" s="1"/>
  <c r="W2131" i="2" a="1"/>
  <c r="W2131" i="2" s="1"/>
  <c r="J2137" i="2" a="1"/>
  <c r="J2137" i="2" s="1"/>
  <c r="M2140" i="2" a="1"/>
  <c r="M2140" i="2" s="1"/>
  <c r="O2152" i="2" a="1"/>
  <c r="O2152" i="2" s="1"/>
  <c r="K2154" i="2" a="1"/>
  <c r="K2154" i="2" s="1"/>
  <c r="M2156" i="2" a="1"/>
  <c r="M2156" i="2" s="1"/>
  <c r="K2161" i="2" a="1"/>
  <c r="K2161" i="2" s="1"/>
  <c r="K2170" i="2" a="1"/>
  <c r="K2170" i="2" s="1"/>
  <c r="M2179" i="2" a="1"/>
  <c r="M2179" i="2" s="1"/>
  <c r="O2188" i="2" a="1"/>
  <c r="O2188" i="2" s="1"/>
  <c r="U2194" i="2" a="1"/>
  <c r="U2194" i="2" s="1"/>
  <c r="J2197" i="2" a="1"/>
  <c r="J2197" i="2" s="1"/>
  <c r="M2199" i="2" a="1"/>
  <c r="M2199" i="2" s="1"/>
  <c r="K2210" i="2" a="1"/>
  <c r="K2210" i="2" s="1"/>
  <c r="N2216" i="2" a="1"/>
  <c r="N2216" i="2" s="1"/>
  <c r="T2220" i="2" a="1"/>
  <c r="T2220" i="2" s="1"/>
  <c r="K2231" i="2" a="1"/>
  <c r="K2231" i="2" s="1"/>
  <c r="X2254" i="2" a="1"/>
  <c r="X2254" i="2" s="1"/>
  <c r="J2254" i="2" a="1"/>
  <c r="J2254" i="2" s="1"/>
  <c r="Y2254" i="2" a="1"/>
  <c r="Y2254" i="2" s="1"/>
  <c r="M2329" i="2" a="1"/>
  <c r="M2329" i="2" s="1"/>
  <c r="J2331" i="2" a="1"/>
  <c r="J2331" i="2" s="1"/>
  <c r="Z2334" i="2" a="1"/>
  <c r="Z2334" i="2" s="1"/>
  <c r="O2334" i="2" a="1"/>
  <c r="O2334" i="2" s="1"/>
  <c r="Y2334" i="2" a="1"/>
  <c r="Y2334" i="2" s="1"/>
  <c r="Q2334" i="2" a="1"/>
  <c r="Q2334" i="2" s="1"/>
  <c r="Z2365" i="2" a="1"/>
  <c r="Z2365" i="2" s="1"/>
  <c r="Y2365" i="2" a="1"/>
  <c r="Y2365" i="2" s="1"/>
  <c r="S2371" i="2" a="1"/>
  <c r="S2371" i="2" s="1"/>
  <c r="T2375" i="2" a="1"/>
  <c r="T2375" i="2" s="1"/>
  <c r="K2383" i="2" a="1"/>
  <c r="K2383" i="2" s="1"/>
  <c r="K2385" i="2" a="1"/>
  <c r="K2385" i="2" s="1"/>
  <c r="J2390" i="2" a="1"/>
  <c r="J2390" i="2" s="1"/>
  <c r="Z2393" i="2" a="1"/>
  <c r="Z2393" i="2" s="1"/>
  <c r="Q2393" i="2" a="1"/>
  <c r="Q2393" i="2" s="1"/>
  <c r="S2393" i="2" a="1"/>
  <c r="S2393" i="2" s="1"/>
  <c r="O2395" i="2" a="1"/>
  <c r="O2395" i="2" s="1"/>
  <c r="Y2402" i="2" a="1"/>
  <c r="Y2402" i="2" s="1"/>
  <c r="Z2402" i="2" a="1"/>
  <c r="Z2402" i="2" s="1"/>
  <c r="J2402" i="2" a="1"/>
  <c r="J2402" i="2" s="1"/>
  <c r="AC2402" i="2" s="1"/>
  <c r="N2402" i="2" a="1"/>
  <c r="N2402" i="2" s="1"/>
  <c r="AA2402" i="2" a="1"/>
  <c r="AA2402" i="2" s="1"/>
  <c r="K2402" i="2" a="1"/>
  <c r="K2402" i="2" s="1"/>
  <c r="U2415" i="2" a="1"/>
  <c r="U2415" i="2" s="1"/>
  <c r="Z2424" i="2" a="1"/>
  <c r="Z2424" i="2" s="1"/>
  <c r="S2424" i="2" a="1"/>
  <c r="S2424" i="2" s="1"/>
  <c r="N2488" i="2" a="1"/>
  <c r="N2488" i="2" s="1"/>
  <c r="X2505" i="2" a="1"/>
  <c r="X2505" i="2" s="1"/>
  <c r="J2505" i="2" a="1"/>
  <c r="J2505" i="2" s="1"/>
  <c r="S2505" i="2" a="1"/>
  <c r="S2505" i="2" s="1"/>
  <c r="Q2505" i="2" a="1"/>
  <c r="Q2505" i="2" s="1"/>
  <c r="AA2505" i="2" a="1"/>
  <c r="AA2505" i="2" s="1"/>
  <c r="M2505" i="2" a="1"/>
  <c r="M2505" i="2" s="1"/>
  <c r="R2505" i="2" a="1"/>
  <c r="R2505" i="2" s="1"/>
  <c r="AB2505" i="2" s="1"/>
  <c r="Z2505" i="2" a="1"/>
  <c r="Z2505" i="2" s="1"/>
  <c r="V2505" i="2" a="1"/>
  <c r="V2505" i="2" s="1"/>
  <c r="T2523" i="2" a="1"/>
  <c r="T2523" i="2" s="1"/>
  <c r="O2523" i="2" a="1"/>
  <c r="O2523" i="2" s="1"/>
  <c r="V2523" i="2" a="1"/>
  <c r="V2523" i="2" s="1"/>
  <c r="R2622" i="2" a="1"/>
  <c r="R2622" i="2" s="1"/>
  <c r="Z2622" i="2" a="1"/>
  <c r="Z2622" i="2" s="1"/>
  <c r="J1998" i="2" a="1"/>
  <c r="J1998" i="2" s="1"/>
  <c r="Z1998" i="2" a="1"/>
  <c r="Z1998" i="2" s="1"/>
  <c r="P2013" i="2" a="1"/>
  <c r="P2013" i="2" s="1"/>
  <c r="N2015" i="2" a="1"/>
  <c r="N2015" i="2" s="1"/>
  <c r="AA2020" i="2" a="1"/>
  <c r="AA2020" i="2" s="1"/>
  <c r="U2028" i="2" a="1"/>
  <c r="U2028" i="2" s="1"/>
  <c r="Y2032" i="2" a="1"/>
  <c r="Y2032" i="2" s="1"/>
  <c r="Q2044" i="2" a="1"/>
  <c r="Q2044" i="2" s="1"/>
  <c r="U2051" i="2" a="1"/>
  <c r="U2051" i="2" s="1"/>
  <c r="O2055" i="2" a="1"/>
  <c r="O2055" i="2" s="1"/>
  <c r="U2056" i="2" a="1"/>
  <c r="U2056" i="2" s="1"/>
  <c r="U2059" i="2" a="1"/>
  <c r="U2059" i="2" s="1"/>
  <c r="N2065" i="2" a="1"/>
  <c r="N2065" i="2" s="1"/>
  <c r="W2068" i="2" a="1"/>
  <c r="W2068" i="2" s="1"/>
  <c r="R2071" i="2" a="1"/>
  <c r="R2071" i="2" s="1"/>
  <c r="AB2071" i="2" s="1"/>
  <c r="AA2085" i="2" a="1"/>
  <c r="AA2085" i="2" s="1"/>
  <c r="Q2090" i="2" a="1"/>
  <c r="Q2090" i="2" s="1"/>
  <c r="R2092" i="2" a="1"/>
  <c r="R2092" i="2" s="1"/>
  <c r="AB2092" i="2" s="1"/>
  <c r="Y2096" i="2" a="1"/>
  <c r="Y2096" i="2" s="1"/>
  <c r="Q2107" i="2" a="1"/>
  <c r="Q2107" i="2" s="1"/>
  <c r="U2111" i="2" a="1"/>
  <c r="U2111" i="2" s="1"/>
  <c r="AA2124" i="2" a="1"/>
  <c r="AA2124" i="2" s="1"/>
  <c r="O2128" i="2" a="1"/>
  <c r="O2128" i="2" s="1"/>
  <c r="J2131" i="2" a="1"/>
  <c r="J2131" i="2" s="1"/>
  <c r="AC2131" i="2" s="1"/>
  <c r="Q2131" i="2" a="1"/>
  <c r="Q2131" i="2" s="1"/>
  <c r="Y2131" i="2" a="1"/>
  <c r="Y2131" i="2" s="1"/>
  <c r="Q2135" i="2" a="1"/>
  <c r="Q2135" i="2" s="1"/>
  <c r="Z2137" i="2" a="1"/>
  <c r="Z2137" i="2" s="1"/>
  <c r="Q2140" i="2" a="1"/>
  <c r="Q2140" i="2" s="1"/>
  <c r="W2143" i="2" a="1"/>
  <c r="W2143" i="2" s="1"/>
  <c r="M2150" i="2" a="1"/>
  <c r="M2150" i="2" s="1"/>
  <c r="X2152" i="2" a="1"/>
  <c r="X2152" i="2" s="1"/>
  <c r="N2154" i="2" a="1"/>
  <c r="N2154" i="2" s="1"/>
  <c r="Q2156" i="2" a="1"/>
  <c r="Q2156" i="2" s="1"/>
  <c r="M2161" i="2" a="1"/>
  <c r="M2161" i="2" s="1"/>
  <c r="O2179" i="2" a="1"/>
  <c r="O2179" i="2" s="1"/>
  <c r="R2188" i="2" a="1"/>
  <c r="R2188" i="2" s="1"/>
  <c r="AB2188" i="2" s="1"/>
  <c r="Z2194" i="2" a="1"/>
  <c r="Z2194" i="2" s="1"/>
  <c r="P2210" i="2" a="1"/>
  <c r="P2210" i="2" s="1"/>
  <c r="W2226" i="2" a="1"/>
  <c r="W2226" i="2" s="1"/>
  <c r="P2228" i="2" a="1"/>
  <c r="P2228" i="2" s="1"/>
  <c r="X2251" i="2" a="1"/>
  <c r="X2251" i="2" s="1"/>
  <c r="Q2251" i="2" a="1"/>
  <c r="Q2251" i="2" s="1"/>
  <c r="U2251" i="2" a="1"/>
  <c r="U2251" i="2" s="1"/>
  <c r="S2251" i="2" a="1"/>
  <c r="S2251" i="2" s="1"/>
  <c r="Z2263" i="2" a="1"/>
  <c r="Z2263" i="2" s="1"/>
  <c r="L2263" i="2" a="1"/>
  <c r="L2263" i="2" s="1"/>
  <c r="T2263" i="2" a="1"/>
  <c r="T2263" i="2" s="1"/>
  <c r="V2270" i="2" a="1"/>
  <c r="V2270" i="2" s="1"/>
  <c r="P2270" i="2" a="1"/>
  <c r="P2270" i="2" s="1"/>
  <c r="T2270" i="2" a="1"/>
  <c r="T2270" i="2" s="1"/>
  <c r="Z2291" i="2" a="1"/>
  <c r="Z2291" i="2" s="1"/>
  <c r="M2291" i="2" a="1"/>
  <c r="M2291" i="2" s="1"/>
  <c r="Z2301" i="2" a="1"/>
  <c r="Z2301" i="2" s="1"/>
  <c r="W2301" i="2" a="1"/>
  <c r="W2301" i="2" s="1"/>
  <c r="X2312" i="2" a="1"/>
  <c r="X2312" i="2" s="1"/>
  <c r="M2312" i="2" a="1"/>
  <c r="M2312" i="2" s="1"/>
  <c r="W2312" i="2" a="1"/>
  <c r="W2312" i="2" s="1"/>
  <c r="AA2327" i="2" a="1"/>
  <c r="AA2327" i="2" s="1"/>
  <c r="Q2327" i="2" a="1"/>
  <c r="Q2327" i="2" s="1"/>
  <c r="T2327" i="2" a="1"/>
  <c r="T2327" i="2" s="1"/>
  <c r="AA2359" i="2" a="1"/>
  <c r="AA2359" i="2" s="1"/>
  <c r="L2359" i="2" a="1"/>
  <c r="L2359" i="2" s="1"/>
  <c r="Q2359" i="2" a="1"/>
  <c r="Q2359" i="2" s="1"/>
  <c r="M2359" i="2" a="1"/>
  <c r="M2359" i="2" s="1"/>
  <c r="X2369" i="2" a="1"/>
  <c r="X2369" i="2" s="1"/>
  <c r="U2369" i="2" a="1"/>
  <c r="U2369" i="2" s="1"/>
  <c r="W2369" i="2" a="1"/>
  <c r="W2369" i="2" s="1"/>
  <c r="Z2380" i="2" a="1"/>
  <c r="Z2380" i="2" s="1"/>
  <c r="N2380" i="2" a="1"/>
  <c r="N2380" i="2" s="1"/>
  <c r="T2383" i="2" a="1"/>
  <c r="T2383" i="2" s="1"/>
  <c r="P2396" i="2" a="1"/>
  <c r="P2396" i="2" s="1"/>
  <c r="K2396" i="2" a="1"/>
  <c r="K2396" i="2" s="1"/>
  <c r="AA2416" i="2" a="1"/>
  <c r="AA2416" i="2" s="1"/>
  <c r="L2416" i="2" a="1"/>
  <c r="L2416" i="2" s="1"/>
  <c r="X2416" i="2" a="1"/>
  <c r="X2416" i="2" s="1"/>
  <c r="S2416" i="2" a="1"/>
  <c r="S2416" i="2" s="1"/>
  <c r="V2425" i="2" a="1"/>
  <c r="V2425" i="2" s="1"/>
  <c r="M2425" i="2" a="1"/>
  <c r="M2425" i="2" s="1"/>
  <c r="X2429" i="2" a="1"/>
  <c r="X2429" i="2" s="1"/>
  <c r="W2429" i="2" a="1"/>
  <c r="W2429" i="2" s="1"/>
  <c r="O2429" i="2" a="1"/>
  <c r="O2429" i="2" s="1"/>
  <c r="X2613" i="2" a="1"/>
  <c r="X2613" i="2" s="1"/>
  <c r="P2613" i="2" a="1"/>
  <c r="P2613" i="2" s="1"/>
  <c r="T2613" i="2" a="1"/>
  <c r="T2613" i="2" s="1"/>
  <c r="S2464" i="2" a="1"/>
  <c r="S2464" i="2" s="1"/>
  <c r="J2464" i="2" a="1"/>
  <c r="J2464" i="2" s="1"/>
  <c r="P2606" i="2" a="1"/>
  <c r="P2606" i="2" s="1"/>
  <c r="X2606" i="2" a="1"/>
  <c r="X2606" i="2" s="1"/>
  <c r="R1993" i="2" a="1"/>
  <c r="R1993" i="2" s="1"/>
  <c r="M1998" i="2" a="1"/>
  <c r="M1998" i="2" s="1"/>
  <c r="Y2007" i="2" a="1"/>
  <c r="Y2007" i="2" s="1"/>
  <c r="M2011" i="2" a="1"/>
  <c r="M2011" i="2" s="1"/>
  <c r="Y2028" i="2" a="1"/>
  <c r="Y2028" i="2" s="1"/>
  <c r="J2032" i="2" a="1"/>
  <c r="J2032" i="2" s="1"/>
  <c r="Z2055" i="2" a="1"/>
  <c r="Z2055" i="2" s="1"/>
  <c r="T2065" i="2" a="1"/>
  <c r="T2065" i="2" s="1"/>
  <c r="Z2071" i="2" a="1"/>
  <c r="Z2071" i="2" s="1"/>
  <c r="U2090" i="2" a="1"/>
  <c r="U2090" i="2" s="1"/>
  <c r="R2103" i="2" a="1"/>
  <c r="R2103" i="2" s="1"/>
  <c r="AB2103" i="2" s="1"/>
  <c r="U2107" i="2" a="1"/>
  <c r="U2107" i="2" s="1"/>
  <c r="O2120" i="2" a="1"/>
  <c r="O2120" i="2" s="1"/>
  <c r="K2131" i="2" a="1"/>
  <c r="K2131" i="2" s="1"/>
  <c r="AA2131" i="2" a="1"/>
  <c r="AA2131" i="2" s="1"/>
  <c r="Y2156" i="2" a="1"/>
  <c r="Y2156" i="2" s="1"/>
  <c r="U2161" i="2" a="1"/>
  <c r="U2161" i="2" s="1"/>
  <c r="U2179" i="2" a="1"/>
  <c r="U2179" i="2" s="1"/>
  <c r="V2181" i="2" a="1"/>
  <c r="V2181" i="2" s="1"/>
  <c r="Z2188" i="2" a="1"/>
  <c r="Z2188" i="2" s="1"/>
  <c r="S2203" i="2" a="1"/>
  <c r="S2203" i="2" s="1"/>
  <c r="Y2208" i="2" a="1"/>
  <c r="Y2208" i="2" s="1"/>
  <c r="X2210" i="2" a="1"/>
  <c r="X2210" i="2" s="1"/>
  <c r="S2216" i="2" a="1"/>
  <c r="S2216" i="2" s="1"/>
  <c r="W2231" i="2" a="1"/>
  <c r="W2231" i="2" s="1"/>
  <c r="X2238" i="2" a="1"/>
  <c r="X2238" i="2" s="1"/>
  <c r="J2238" i="2" a="1"/>
  <c r="J2238" i="2" s="1"/>
  <c r="R2238" i="2" a="1"/>
  <c r="R2238" i="2" s="1"/>
  <c r="AB2238" i="2" s="1"/>
  <c r="N2238" i="2" a="1"/>
  <c r="N2238" i="2" s="1"/>
  <c r="M2238" i="2" a="1"/>
  <c r="M2238" i="2" s="1"/>
  <c r="Y2251" i="2" a="1"/>
  <c r="Y2251" i="2" s="1"/>
  <c r="R2254" i="2" a="1"/>
  <c r="R2254" i="2" s="1"/>
  <c r="Z2268" i="2" a="1"/>
  <c r="Z2268" i="2" s="1"/>
  <c r="Y2268" i="2" a="1"/>
  <c r="Y2268" i="2" s="1"/>
  <c r="X2282" i="2" a="1"/>
  <c r="X2282" i="2" s="1"/>
  <c r="U2291" i="2" a="1"/>
  <c r="U2291" i="2" s="1"/>
  <c r="M2327" i="2" a="1"/>
  <c r="M2327" i="2" s="1"/>
  <c r="N2332" i="2" a="1"/>
  <c r="N2332" i="2" s="1"/>
  <c r="V2332" i="2" a="1"/>
  <c r="V2332" i="2" s="1"/>
  <c r="P2332" i="2" a="1"/>
  <c r="P2332" i="2" s="1"/>
  <c r="AA2334" i="2" a="1"/>
  <c r="AA2334" i="2" s="1"/>
  <c r="M2369" i="2" a="1"/>
  <c r="M2369" i="2" s="1"/>
  <c r="W2377" i="2" a="1"/>
  <c r="W2377" i="2" s="1"/>
  <c r="K2377" i="2" a="1"/>
  <c r="K2377" i="2" s="1"/>
  <c r="N2397" i="2" a="1"/>
  <c r="N2397" i="2" s="1"/>
  <c r="Y2397" i="2" a="1"/>
  <c r="Y2397" i="2" s="1"/>
  <c r="S2402" i="2" a="1"/>
  <c r="S2402" i="2" s="1"/>
  <c r="P2446" i="2" a="1"/>
  <c r="P2446" i="2" s="1"/>
  <c r="J2446" i="2" a="1"/>
  <c r="J2446" i="2" s="1"/>
  <c r="R2464" i="2" a="1"/>
  <c r="R2464" i="2" s="1"/>
  <c r="AB2464" i="2" s="1"/>
  <c r="X2246" i="2" a="1"/>
  <c r="X2246" i="2" s="1"/>
  <c r="Y2246" i="2" a="1"/>
  <c r="Y2246" i="2" s="1"/>
  <c r="J2246" i="2" a="1"/>
  <c r="J2246" i="2" s="1"/>
  <c r="X2265" i="2" a="1"/>
  <c r="X2265" i="2" s="1"/>
  <c r="AA2265" i="2" a="1"/>
  <c r="AA2265" i="2" s="1"/>
  <c r="Z2272" i="2" a="1"/>
  <c r="Z2272" i="2" s="1"/>
  <c r="M2272" i="2" a="1"/>
  <c r="M2272" i="2" s="1"/>
  <c r="Z2287" i="2" a="1"/>
  <c r="Z2287" i="2" s="1"/>
  <c r="U2287" i="2" a="1"/>
  <c r="U2287" i="2" s="1"/>
  <c r="M2287" i="2" a="1"/>
  <c r="M2287" i="2" s="1"/>
  <c r="K2287" i="2" a="1"/>
  <c r="K2287" i="2" s="1"/>
  <c r="Y2292" i="2" a="1"/>
  <c r="Y2292" i="2" s="1"/>
  <c r="J2292" i="2" a="1"/>
  <c r="J2292" i="2" s="1"/>
  <c r="Z2292" i="2" a="1"/>
  <c r="Z2292" i="2" s="1"/>
  <c r="N2292" i="2" a="1"/>
  <c r="N2292" i="2" s="1"/>
  <c r="AA2299" i="2" a="1"/>
  <c r="AA2299" i="2" s="1"/>
  <c r="T2299" i="2" a="1"/>
  <c r="T2299" i="2" s="1"/>
  <c r="AF2299" i="2" s="1"/>
  <c r="L2299" i="2" a="1"/>
  <c r="L2299" i="2" s="1"/>
  <c r="V2299" i="2" a="1"/>
  <c r="V2299" i="2" s="1"/>
  <c r="AA2307" i="2" a="1"/>
  <c r="AA2307" i="2" s="1"/>
  <c r="L2307" i="2" a="1"/>
  <c r="L2307" i="2" s="1"/>
  <c r="T2307" i="2" a="1"/>
  <c r="T2307" i="2" s="1"/>
  <c r="P2307" i="2" a="1"/>
  <c r="P2307" i="2" s="1"/>
  <c r="R2435" i="2" a="1"/>
  <c r="R2435" i="2" s="1"/>
  <c r="AB2435" i="2" s="1"/>
  <c r="U2435" i="2" a="1"/>
  <c r="U2435" i="2" s="1"/>
  <c r="Q2435" i="2" a="1"/>
  <c r="Q2435" i="2" s="1"/>
  <c r="L2435" i="2" a="1"/>
  <c r="L2435" i="2" s="1"/>
  <c r="N2461" i="2" a="1"/>
  <c r="N2461" i="2" s="1"/>
  <c r="P2461" i="2" a="1"/>
  <c r="P2461" i="2" s="1"/>
  <c r="S2491" i="2" a="1"/>
  <c r="S2491" i="2" s="1"/>
  <c r="K2491" i="2" a="1"/>
  <c r="K2491" i="2" s="1"/>
  <c r="AA2491" i="2" a="1"/>
  <c r="AA2491" i="2" s="1"/>
  <c r="O2491" i="2" a="1"/>
  <c r="O2491" i="2" s="1"/>
  <c r="W2491" i="2" a="1"/>
  <c r="W2491" i="2" s="1"/>
  <c r="Z2593" i="2" a="1"/>
  <c r="Z2593" i="2" s="1"/>
  <c r="W2593" i="2" a="1"/>
  <c r="W2593" i="2" s="1"/>
  <c r="X2673" i="2" a="1"/>
  <c r="X2673" i="2" s="1"/>
  <c r="R2673" i="2" a="1"/>
  <c r="R2673" i="2" s="1"/>
  <c r="AD2673" i="2" s="1"/>
  <c r="J2689" i="2" a="1"/>
  <c r="J2689" i="2" s="1"/>
  <c r="P2689" i="2" a="1"/>
  <c r="P2689" i="2" s="1"/>
  <c r="O2160" i="2" a="1"/>
  <c r="O2160" i="2" s="1"/>
  <c r="AA2161" i="2" a="1"/>
  <c r="AA2161" i="2" s="1"/>
  <c r="AA2179" i="2" a="1"/>
  <c r="AA2179" i="2" s="1"/>
  <c r="L2182" i="2" a="1"/>
  <c r="L2182" i="2" s="1"/>
  <c r="AA2183" i="2" a="1"/>
  <c r="AA2183" i="2" s="1"/>
  <c r="V2193" i="2" a="1"/>
  <c r="V2193" i="2" s="1"/>
  <c r="N2198" i="2" a="1"/>
  <c r="N2198" i="2" s="1"/>
  <c r="Q2207" i="2" a="1"/>
  <c r="Q2207" i="2" s="1"/>
  <c r="R2209" i="2" a="1"/>
  <c r="R2209" i="2" s="1"/>
  <c r="AB2209" i="2" s="1"/>
  <c r="K2211" i="2" a="1"/>
  <c r="K2211" i="2" s="1"/>
  <c r="W2216" i="2" a="1"/>
  <c r="W2216" i="2" s="1"/>
  <c r="S2219" i="2" a="1"/>
  <c r="S2219" i="2" s="1"/>
  <c r="P2225" i="2" a="1"/>
  <c r="P2225" i="2" s="1"/>
  <c r="AA2236" i="2" a="1"/>
  <c r="AA2236" i="2" s="1"/>
  <c r="T2236" i="2" a="1"/>
  <c r="T2236" i="2" s="1"/>
  <c r="Q2238" i="2" a="1"/>
  <c r="Q2238" i="2" s="1"/>
  <c r="M2246" i="2" a="1"/>
  <c r="M2246" i="2" s="1"/>
  <c r="AA2249" i="2" a="1"/>
  <c r="AA2249" i="2" s="1"/>
  <c r="P2249" i="2" a="1"/>
  <c r="P2249" i="2" s="1"/>
  <c r="T2249" i="2" a="1"/>
  <c r="T2249" i="2" s="1"/>
  <c r="Y2253" i="2" a="1"/>
  <c r="Y2253" i="2" s="1"/>
  <c r="R2253" i="2" a="1"/>
  <c r="R2253" i="2" s="1"/>
  <c r="AB2253" i="2" s="1"/>
  <c r="Z2253" i="2" a="1"/>
  <c r="Z2253" i="2" s="1"/>
  <c r="V2253" i="2" a="1"/>
  <c r="V2253" i="2" s="1"/>
  <c r="L2261" i="2" a="1"/>
  <c r="L2261" i="2" s="1"/>
  <c r="J2261" i="2" a="1"/>
  <c r="J2261" i="2" s="1"/>
  <c r="U2261" i="2" a="1"/>
  <c r="U2261" i="2" s="1"/>
  <c r="K2265" i="2" a="1"/>
  <c r="K2265" i="2" s="1"/>
  <c r="Q2268" i="2" a="1"/>
  <c r="Q2268" i="2" s="1"/>
  <c r="Y2272" i="2" a="1"/>
  <c r="Y2272" i="2" s="1"/>
  <c r="Z2279" i="2" a="1"/>
  <c r="Z2279" i="2" s="1"/>
  <c r="M2279" i="2" a="1"/>
  <c r="M2279" i="2" s="1"/>
  <c r="U2282" i="2" a="1"/>
  <c r="U2282" i="2" s="1"/>
  <c r="S2287" i="2" a="1"/>
  <c r="S2287" i="2" s="1"/>
  <c r="R2292" i="2" a="1"/>
  <c r="R2292" i="2" s="1"/>
  <c r="AB2292" i="2" s="1"/>
  <c r="Y2297" i="2" a="1"/>
  <c r="Y2297" i="2" s="1"/>
  <c r="V2297" i="2" a="1"/>
  <c r="V2297" i="2" s="1"/>
  <c r="Z2297" i="2" a="1"/>
  <c r="Z2297" i="2" s="1"/>
  <c r="N2299" i="2" a="1"/>
  <c r="N2299" i="2" s="1"/>
  <c r="X2307" i="2" a="1"/>
  <c r="X2307" i="2" s="1"/>
  <c r="Z2309" i="2" a="1"/>
  <c r="Z2309" i="2" s="1"/>
  <c r="Y2309" i="2" a="1"/>
  <c r="Y2309" i="2" s="1"/>
  <c r="P2309" i="2" a="1"/>
  <c r="P2309" i="2" s="1"/>
  <c r="M2319" i="2" a="1"/>
  <c r="M2319" i="2" s="1"/>
  <c r="U2319" i="2" a="1"/>
  <c r="U2319" i="2" s="1"/>
  <c r="L2332" i="2" a="1"/>
  <c r="L2332" i="2" s="1"/>
  <c r="R2347" i="2" a="1"/>
  <c r="R2347" i="2" s="1"/>
  <c r="AB2347" i="2" s="1"/>
  <c r="V2363" i="2" a="1"/>
  <c r="V2363" i="2" s="1"/>
  <c r="M2363" i="2" a="1"/>
  <c r="M2363" i="2" s="1"/>
  <c r="T2363" i="2" a="1"/>
  <c r="T2363" i="2" s="1"/>
  <c r="N2363" i="2" a="1"/>
  <c r="N2363" i="2" s="1"/>
  <c r="P2435" i="2" a="1"/>
  <c r="P2435" i="2" s="1"/>
  <c r="S2461" i="2" a="1"/>
  <c r="S2461" i="2" s="1"/>
  <c r="Y2643" i="2" a="1"/>
  <c r="Y2643" i="2" s="1"/>
  <c r="O2643" i="2" a="1"/>
  <c r="O2643" i="2" s="1"/>
  <c r="T2643" i="2" a="1"/>
  <c r="T2643" i="2" s="1"/>
  <c r="P2668" i="2" a="1"/>
  <c r="P2668" i="2" s="1"/>
  <c r="J2668" i="2" a="1"/>
  <c r="J2668" i="2" s="1"/>
  <c r="R2668" i="2" a="1"/>
  <c r="R2668" i="2" s="1"/>
  <c r="AB2668" i="2" s="1"/>
  <c r="R2240" i="2" a="1"/>
  <c r="R2240" i="2" s="1"/>
  <c r="AB2240" i="2" s="1"/>
  <c r="L2257" i="2" a="1"/>
  <c r="L2257" i="2" s="1"/>
  <c r="W2278" i="2" a="1"/>
  <c r="W2278" i="2" s="1"/>
  <c r="K2283" i="2" a="1"/>
  <c r="K2283" i="2" s="1"/>
  <c r="S2286" i="2" a="1"/>
  <c r="S2286" i="2" s="1"/>
  <c r="J2289" i="2" a="1"/>
  <c r="J2289" i="2" s="1"/>
  <c r="W2290" i="2" a="1"/>
  <c r="W2290" i="2" s="1"/>
  <c r="Y2298" i="2" a="1"/>
  <c r="Y2298" i="2" s="1"/>
  <c r="S2308" i="2" a="1"/>
  <c r="S2308" i="2" s="1"/>
  <c r="S2330" i="2" a="1"/>
  <c r="S2330" i="2" s="1"/>
  <c r="K2345" i="2" a="1"/>
  <c r="K2345" i="2" s="1"/>
  <c r="O2353" i="2" a="1"/>
  <c r="O2353" i="2" s="1"/>
  <c r="Z2356" i="2" a="1"/>
  <c r="Z2356" i="2" s="1"/>
  <c r="K2372" i="2" a="1"/>
  <c r="K2372" i="2" s="1"/>
  <c r="R2387" i="2" a="1"/>
  <c r="R2387" i="2" s="1"/>
  <c r="AB2387" i="2" s="1"/>
  <c r="K2389" i="2" a="1"/>
  <c r="K2389" i="2" s="1"/>
  <c r="K2392" i="2" a="1"/>
  <c r="K2392" i="2" s="1"/>
  <c r="M2472" i="2" a="1"/>
  <c r="M2472" i="2" s="1"/>
  <c r="Y2472" i="2" a="1"/>
  <c r="Y2472" i="2" s="1"/>
  <c r="O2477" i="2" a="1"/>
  <c r="O2477" i="2" s="1"/>
  <c r="U2508" i="2" a="1"/>
  <c r="U2508" i="2" s="1"/>
  <c r="Q2508" i="2" a="1"/>
  <c r="Q2508" i="2" s="1"/>
  <c r="X2546" i="2" a="1"/>
  <c r="X2546" i="2" s="1"/>
  <c r="U2546" i="2" a="1"/>
  <c r="U2546" i="2" s="1"/>
  <c r="Q2546" i="2" a="1"/>
  <c r="Q2546" i="2" s="1"/>
  <c r="M2546" i="2" a="1"/>
  <c r="M2546" i="2" s="1"/>
  <c r="V2567" i="2" a="1"/>
  <c r="V2567" i="2" s="1"/>
  <c r="N2567" i="2" a="1"/>
  <c r="N2567" i="2" s="1"/>
  <c r="Z2567" i="2" a="1"/>
  <c r="Z2567" i="2" s="1"/>
  <c r="R2567" i="2" a="1"/>
  <c r="R2567" i="2" s="1"/>
  <c r="AC2567" i="2" s="1"/>
  <c r="Y2588" i="2" a="1"/>
  <c r="Y2588" i="2" s="1"/>
  <c r="Z2588" i="2" a="1"/>
  <c r="Z2588" i="2" s="1"/>
  <c r="Q2662" i="2" a="1"/>
  <c r="Q2662" i="2" s="1"/>
  <c r="M2662" i="2" a="1"/>
  <c r="M2662" i="2" s="1"/>
  <c r="X2665" i="2" a="1"/>
  <c r="X2665" i="2" s="1"/>
  <c r="U2665" i="2" a="1"/>
  <c r="U2665" i="2" s="1"/>
  <c r="Q2665" i="2" a="1"/>
  <c r="Q2665" i="2" s="1"/>
  <c r="N2665" i="2" a="1"/>
  <c r="N2665" i="2" s="1"/>
  <c r="J2665" i="2" a="1"/>
  <c r="J2665" i="2" s="1"/>
  <c r="Z2684" i="2" a="1"/>
  <c r="Z2684" i="2" s="1"/>
  <c r="N2684" i="2" a="1"/>
  <c r="N2684" i="2" s="1"/>
  <c r="X2684" i="2" a="1"/>
  <c r="X2684" i="2" s="1"/>
  <c r="T2684" i="2" a="1"/>
  <c r="T2684" i="2" s="1"/>
  <c r="J2237" i="2" a="1"/>
  <c r="J2237" i="2" s="1"/>
  <c r="U2239" i="2" a="1"/>
  <c r="U2239" i="2" s="1"/>
  <c r="V2240" i="2" a="1"/>
  <c r="V2240" i="2" s="1"/>
  <c r="AA2278" i="2" a="1"/>
  <c r="AA2278" i="2" s="1"/>
  <c r="R2281" i="2" a="1"/>
  <c r="R2281" i="2" s="1"/>
  <c r="M2283" i="2" a="1"/>
  <c r="M2283" i="2" s="1"/>
  <c r="U2286" i="2" a="1"/>
  <c r="U2286" i="2" s="1"/>
  <c r="AA2298" i="2" a="1"/>
  <c r="AA2298" i="2" s="1"/>
  <c r="U2330" i="2" a="1"/>
  <c r="U2330" i="2" s="1"/>
  <c r="M2372" i="2" a="1"/>
  <c r="M2372" i="2" s="1"/>
  <c r="Y2379" i="2" a="1"/>
  <c r="Y2379" i="2" s="1"/>
  <c r="P2389" i="2" a="1"/>
  <c r="P2389" i="2" s="1"/>
  <c r="M2392" i="2" a="1"/>
  <c r="M2392" i="2" s="1"/>
  <c r="T2405" i="2" a="1"/>
  <c r="T2405" i="2" s="1"/>
  <c r="J2407" i="2" a="1"/>
  <c r="J2407" i="2" s="1"/>
  <c r="V2407" i="2" a="1"/>
  <c r="V2407" i="2" s="1"/>
  <c r="P2409" i="2" a="1"/>
  <c r="P2409" i="2" s="1"/>
  <c r="J2414" i="2" a="1"/>
  <c r="J2414" i="2" s="1"/>
  <c r="K2420" i="2" a="1"/>
  <c r="K2420" i="2" s="1"/>
  <c r="Z2423" i="2" a="1"/>
  <c r="Z2423" i="2" s="1"/>
  <c r="O2426" i="2" a="1"/>
  <c r="O2426" i="2" s="1"/>
  <c r="T2428" i="2" a="1"/>
  <c r="T2428" i="2" s="1"/>
  <c r="K2433" i="2" a="1"/>
  <c r="K2433" i="2" s="1"/>
  <c r="V2434" i="2" a="1"/>
  <c r="V2434" i="2" s="1"/>
  <c r="O2436" i="2" a="1"/>
  <c r="O2436" i="2" s="1"/>
  <c r="S2437" i="2" a="1"/>
  <c r="S2437" i="2" s="1"/>
  <c r="N2447" i="2" a="1"/>
  <c r="N2447" i="2" s="1"/>
  <c r="O2449" i="2" a="1"/>
  <c r="O2449" i="2" s="1"/>
  <c r="P2462" i="2" a="1"/>
  <c r="P2462" i="2" s="1"/>
  <c r="K2466" i="2" a="1"/>
  <c r="K2466" i="2" s="1"/>
  <c r="M2467" i="2" a="1"/>
  <c r="M2467" i="2" s="1"/>
  <c r="J2469" i="2" a="1"/>
  <c r="J2469" i="2" s="1"/>
  <c r="T2471" i="2" a="1"/>
  <c r="T2471" i="2" s="1"/>
  <c r="O2472" i="2" a="1"/>
  <c r="O2472" i="2" s="1"/>
  <c r="R2473" i="2" a="1"/>
  <c r="R2473" i="2" s="1"/>
  <c r="U2481" i="2" a="1"/>
  <c r="U2481" i="2" s="1"/>
  <c r="Y2546" i="2" a="1"/>
  <c r="Y2546" i="2" s="1"/>
  <c r="Q2588" i="2" a="1"/>
  <c r="Q2588" i="2" s="1"/>
  <c r="Z2596" i="2" a="1"/>
  <c r="Z2596" i="2" s="1"/>
  <c r="L2596" i="2" a="1"/>
  <c r="L2596" i="2" s="1"/>
  <c r="X2637" i="2" a="1"/>
  <c r="X2637" i="2" s="1"/>
  <c r="N2637" i="2" a="1"/>
  <c r="N2637" i="2" s="1"/>
  <c r="Y2637" i="2" a="1"/>
  <c r="Y2637" i="2" s="1"/>
  <c r="X2662" i="2" a="1"/>
  <c r="X2662" i="2" s="1"/>
  <c r="Y2665" i="2" a="1"/>
  <c r="Y2665" i="2" s="1"/>
  <c r="X2477" i="2" a="1"/>
  <c r="X2477" i="2" s="1"/>
  <c r="V2477" i="2" a="1"/>
  <c r="V2477" i="2" s="1"/>
  <c r="Y2477" i="2" a="1"/>
  <c r="Y2477" i="2" s="1"/>
  <c r="N2477" i="2" a="1"/>
  <c r="N2477" i="2" s="1"/>
  <c r="R2477" i="2" a="1"/>
  <c r="R2477" i="2" s="1"/>
  <c r="AB2477" i="2" s="1"/>
  <c r="Z2489" i="2" a="1"/>
  <c r="Z2489" i="2" s="1"/>
  <c r="AA2489" i="2" a="1"/>
  <c r="AA2489" i="2" s="1"/>
  <c r="T2489" i="2" a="1"/>
  <c r="T2489" i="2" s="1"/>
  <c r="M2489" i="2" a="1"/>
  <c r="M2489" i="2" s="1"/>
  <c r="K2489" i="2" a="1"/>
  <c r="K2489" i="2" s="1"/>
  <c r="L2519" i="2" a="1"/>
  <c r="L2519" i="2" s="1"/>
  <c r="M2519" i="2" a="1"/>
  <c r="M2519" i="2" s="1"/>
  <c r="V2528" i="2" a="1"/>
  <c r="V2528" i="2" s="1"/>
  <c r="N2528" i="2" a="1"/>
  <c r="N2528" i="2" s="1"/>
  <c r="Y2560" i="2" a="1"/>
  <c r="Y2560" i="2" s="1"/>
  <c r="K2560" i="2" a="1"/>
  <c r="K2560" i="2" s="1"/>
  <c r="W2560" i="2" a="1"/>
  <c r="W2560" i="2" s="1"/>
  <c r="S2560" i="2" a="1"/>
  <c r="S2560" i="2" s="1"/>
  <c r="X2597" i="2" a="1"/>
  <c r="X2597" i="2" s="1"/>
  <c r="Q2597" i="2" a="1"/>
  <c r="Q2597" i="2" s="1"/>
  <c r="N2600" i="2" a="1"/>
  <c r="N2600" i="2" s="1"/>
  <c r="AA2600" i="2" a="1"/>
  <c r="AA2600" i="2" s="1"/>
  <c r="W2600" i="2" a="1"/>
  <c r="W2600" i="2" s="1"/>
  <c r="S2600" i="2" a="1"/>
  <c r="S2600" i="2" s="1"/>
  <c r="R2600" i="2" a="1"/>
  <c r="R2600" i="2" s="1"/>
  <c r="AB2600" i="2" s="1"/>
  <c r="U2234" i="2" a="1"/>
  <c r="U2234" i="2" s="1"/>
  <c r="R2237" i="2" a="1"/>
  <c r="R2237" i="2" s="1"/>
  <c r="AB2237" i="2" s="1"/>
  <c r="Z2240" i="2" a="1"/>
  <c r="Z2240" i="2" s="1"/>
  <c r="U2247" i="2" a="1"/>
  <c r="U2247" i="2" s="1"/>
  <c r="S2255" i="2" a="1"/>
  <c r="S2255" i="2" s="1"/>
  <c r="Y2259" i="2" a="1"/>
  <c r="Y2259" i="2" s="1"/>
  <c r="T2262" i="2" a="1"/>
  <c r="T2262" i="2" s="1"/>
  <c r="S2269" i="2" a="1"/>
  <c r="S2269" i="2" s="1"/>
  <c r="AA2274" i="2" a="1"/>
  <c r="AA2274" i="2" s="1"/>
  <c r="AA2283" i="2" a="1"/>
  <c r="AA2283" i="2" s="1"/>
  <c r="K2286" i="2" a="1"/>
  <c r="K2286" i="2" s="1"/>
  <c r="W2286" i="2" a="1"/>
  <c r="W2286" i="2" s="1"/>
  <c r="O2295" i="2" a="1"/>
  <c r="O2295" i="2" s="1"/>
  <c r="M2298" i="2" a="1"/>
  <c r="M2298" i="2" s="1"/>
  <c r="V2308" i="2" a="1"/>
  <c r="V2308" i="2" s="1"/>
  <c r="AA2330" i="2" a="1"/>
  <c r="AA2330" i="2" s="1"/>
  <c r="M2346" i="2" a="1"/>
  <c r="M2346" i="2" s="1"/>
  <c r="Q2350" i="2" a="1"/>
  <c r="Q2350" i="2" s="1"/>
  <c r="M2354" i="2" a="1"/>
  <c r="M2354" i="2" s="1"/>
  <c r="Q2367" i="2" a="1"/>
  <c r="Q2367" i="2" s="1"/>
  <c r="Z2370" i="2" a="1"/>
  <c r="Z2370" i="2" s="1"/>
  <c r="Q2372" i="2" a="1"/>
  <c r="Q2372" i="2" s="1"/>
  <c r="M2388" i="2" a="1"/>
  <c r="M2388" i="2" s="1"/>
  <c r="X2389" i="2" a="1"/>
  <c r="X2389" i="2" s="1"/>
  <c r="W2392" i="2" a="1"/>
  <c r="W2392" i="2" s="1"/>
  <c r="S2414" i="2" a="1"/>
  <c r="S2414" i="2" s="1"/>
  <c r="K2423" i="2" a="1"/>
  <c r="K2423" i="2" s="1"/>
  <c r="V2426" i="2" a="1"/>
  <c r="V2426" i="2" s="1"/>
  <c r="O2430" i="2" a="1"/>
  <c r="O2430" i="2" s="1"/>
  <c r="U2437" i="2" a="1"/>
  <c r="U2437" i="2" s="1"/>
  <c r="T2445" i="2" a="1"/>
  <c r="T2445" i="2" s="1"/>
  <c r="AF2445" i="2" s="1"/>
  <c r="V2447" i="2" a="1"/>
  <c r="V2447" i="2" s="1"/>
  <c r="V2453" i="2" a="1"/>
  <c r="V2453" i="2" s="1"/>
  <c r="N2456" i="2" a="1"/>
  <c r="N2456" i="2" s="1"/>
  <c r="T2460" i="2" a="1"/>
  <c r="T2460" i="2" s="1"/>
  <c r="S2466" i="2" a="1"/>
  <c r="S2466" i="2" s="1"/>
  <c r="S2467" i="2" a="1"/>
  <c r="S2467" i="2" s="1"/>
  <c r="N2469" i="2" a="1"/>
  <c r="N2469" i="2" s="1"/>
  <c r="Q2472" i="2" a="1"/>
  <c r="Q2472" i="2" s="1"/>
  <c r="J2473" i="2" a="1"/>
  <c r="J2473" i="2" s="1"/>
  <c r="W2473" i="2" a="1"/>
  <c r="W2473" i="2" s="1"/>
  <c r="S2477" i="2" a="1"/>
  <c r="S2477" i="2" s="1"/>
  <c r="Y2483" i="2" a="1"/>
  <c r="Y2483" i="2" s="1"/>
  <c r="S2483" i="2" a="1"/>
  <c r="S2483" i="2" s="1"/>
  <c r="O2483" i="2" a="1"/>
  <c r="O2483" i="2" s="1"/>
  <c r="J2483" i="2" a="1"/>
  <c r="J2483" i="2" s="1"/>
  <c r="S2489" i="2" a="1"/>
  <c r="S2489" i="2" s="1"/>
  <c r="Y2516" i="2" a="1"/>
  <c r="Y2516" i="2" s="1"/>
  <c r="K2516" i="2" a="1"/>
  <c r="K2516" i="2" s="1"/>
  <c r="AA2516" i="2" a="1"/>
  <c r="AA2516" i="2" s="1"/>
  <c r="W2516" i="2" a="1"/>
  <c r="W2516" i="2" s="1"/>
  <c r="S2516" i="2" a="1"/>
  <c r="S2516" i="2" s="1"/>
  <c r="L2522" i="2" a="1"/>
  <c r="L2522" i="2" s="1"/>
  <c r="Y2522" i="2" a="1"/>
  <c r="Y2522" i="2" s="1"/>
  <c r="Q2522" i="2" a="1"/>
  <c r="Q2522" i="2" s="1"/>
  <c r="T2529" i="2" a="1"/>
  <c r="T2529" i="2" s="1"/>
  <c r="Y2529" i="2" a="1"/>
  <c r="Y2529" i="2" s="1"/>
  <c r="P2529" i="2" a="1"/>
  <c r="P2529" i="2" s="1"/>
  <c r="Z2548" i="2" a="1"/>
  <c r="Z2548" i="2" s="1"/>
  <c r="W2548" i="2" a="1"/>
  <c r="W2548" i="2" s="1"/>
  <c r="R2548" i="2" a="1"/>
  <c r="R2548" i="2" s="1"/>
  <c r="AB2548" i="2" s="1"/>
  <c r="O2548" i="2" a="1"/>
  <c r="O2548" i="2" s="1"/>
  <c r="J2548" i="2" a="1"/>
  <c r="J2548" i="2" s="1"/>
  <c r="X2553" i="2" a="1"/>
  <c r="X2553" i="2" s="1"/>
  <c r="U2553" i="2" a="1"/>
  <c r="U2553" i="2" s="1"/>
  <c r="J2560" i="2" a="1"/>
  <c r="J2560" i="2" s="1"/>
  <c r="Y2564" i="2" a="1"/>
  <c r="Y2564" i="2" s="1"/>
  <c r="S2564" i="2" a="1"/>
  <c r="S2564" i="2" s="1"/>
  <c r="N2564" i="2" a="1"/>
  <c r="N2564" i="2" s="1"/>
  <c r="AA2564" i="2" a="1"/>
  <c r="AA2564" i="2" s="1"/>
  <c r="O2612" i="2" a="1"/>
  <c r="O2612" i="2" s="1"/>
  <c r="L2612" i="2" a="1"/>
  <c r="L2612" i="2" s="1"/>
  <c r="AA2612" i="2" a="1"/>
  <c r="AA2612" i="2" s="1"/>
  <c r="X2612" i="2" a="1"/>
  <c r="X2612" i="2" s="1"/>
  <c r="W2612" i="2" a="1"/>
  <c r="W2612" i="2" s="1"/>
  <c r="P2612" i="2" a="1"/>
  <c r="P2612" i="2" s="1"/>
  <c r="Z2615" i="2" a="1"/>
  <c r="Z2615" i="2" s="1"/>
  <c r="Y2615" i="2" a="1"/>
  <c r="Y2615" i="2" s="1"/>
  <c r="S2406" i="2" a="1"/>
  <c r="S2406" i="2" s="1"/>
  <c r="Q2407" i="2" a="1"/>
  <c r="Q2407" i="2" s="1"/>
  <c r="O2413" i="2" a="1"/>
  <c r="O2413" i="2" s="1"/>
  <c r="AA2414" i="2" a="1"/>
  <c r="AA2414" i="2" s="1"/>
  <c r="V2421" i="2" a="1"/>
  <c r="V2421" i="2" s="1"/>
  <c r="N2423" i="2" a="1"/>
  <c r="N2423" i="2" s="1"/>
  <c r="L2432" i="2" a="1"/>
  <c r="L2432" i="2" s="1"/>
  <c r="M2434" i="2" a="1"/>
  <c r="M2434" i="2" s="1"/>
  <c r="AA2437" i="2" a="1"/>
  <c r="AA2437" i="2" s="1"/>
  <c r="K2453" i="2" a="1"/>
  <c r="K2453" i="2" s="1"/>
  <c r="W2456" i="2" a="1"/>
  <c r="W2456" i="2" s="1"/>
  <c r="Z2466" i="2" a="1"/>
  <c r="Z2466" i="2" s="1"/>
  <c r="V2467" i="2" a="1"/>
  <c r="V2467" i="2" s="1"/>
  <c r="Z2469" i="2" a="1"/>
  <c r="Z2469" i="2" s="1"/>
  <c r="J2472" i="2" a="1"/>
  <c r="J2472" i="2" s="1"/>
  <c r="AC2472" i="2" s="1"/>
  <c r="S2472" i="2" a="1"/>
  <c r="S2472" i="2" s="1"/>
  <c r="Z2473" i="2" a="1"/>
  <c r="Z2473" i="2" s="1"/>
  <c r="J2477" i="2" a="1"/>
  <c r="J2477" i="2" s="1"/>
  <c r="Z2477" i="2" a="1"/>
  <c r="Z2477" i="2" s="1"/>
  <c r="X2490" i="2" a="1"/>
  <c r="X2490" i="2" s="1"/>
  <c r="V2490" i="2" a="1"/>
  <c r="V2490" i="2" s="1"/>
  <c r="R2490" i="2" a="1"/>
  <c r="R2490" i="2" s="1"/>
  <c r="AB2490" i="2" s="1"/>
  <c r="J2490" i="2" a="1"/>
  <c r="J2490" i="2" s="1"/>
  <c r="W2501" i="2" a="1"/>
  <c r="W2501" i="2" s="1"/>
  <c r="T2501" i="2" a="1"/>
  <c r="T2501" i="2" s="1"/>
  <c r="K2535" i="2" a="1"/>
  <c r="K2535" i="2" s="1"/>
  <c r="AA2535" i="2" a="1"/>
  <c r="AA2535" i="2" s="1"/>
  <c r="W2535" i="2" a="1"/>
  <c r="W2535" i="2" s="1"/>
  <c r="T2535" i="2" a="1"/>
  <c r="T2535" i="2" s="1"/>
  <c r="O2535" i="2" a="1"/>
  <c r="O2535" i="2" s="1"/>
  <c r="AA2548" i="2" a="1"/>
  <c r="AA2548" i="2" s="1"/>
  <c r="Z2592" i="2" a="1"/>
  <c r="Z2592" i="2" s="1"/>
  <c r="Y2592" i="2" a="1"/>
  <c r="Y2592" i="2" s="1"/>
  <c r="X2648" i="2" a="1"/>
  <c r="X2648" i="2" s="1"/>
  <c r="M2648" i="2" a="1"/>
  <c r="M2648" i="2" s="1"/>
  <c r="O2240" i="2" a="1"/>
  <c r="O2240" i="2" s="1"/>
  <c r="W2298" i="2" a="1"/>
  <c r="W2298" i="2" s="1"/>
  <c r="N2308" i="2" a="1"/>
  <c r="N2308" i="2" s="1"/>
  <c r="O2330" i="2" a="1"/>
  <c r="O2330" i="2" s="1"/>
  <c r="U2335" i="2" a="1"/>
  <c r="U2335" i="2" s="1"/>
  <c r="Y2338" i="2" a="1"/>
  <c r="Y2338" i="2" s="1"/>
  <c r="T2407" i="2" a="1"/>
  <c r="T2407" i="2" s="1"/>
  <c r="V2423" i="2" a="1"/>
  <c r="V2423" i="2" s="1"/>
  <c r="Y2430" i="2" a="1"/>
  <c r="Y2430" i="2" s="1"/>
  <c r="W2432" i="2" a="1"/>
  <c r="W2432" i="2" s="1"/>
  <c r="O2437" i="2" a="1"/>
  <c r="O2437" i="2" s="1"/>
  <c r="M2477" i="2" a="1"/>
  <c r="M2477" i="2" s="1"/>
  <c r="AA2542" i="2" a="1"/>
  <c r="AA2542" i="2" s="1"/>
  <c r="W2542" i="2" a="1"/>
  <c r="W2542" i="2" s="1"/>
  <c r="K2542" i="2" a="1"/>
  <c r="K2542" i="2" s="1"/>
  <c r="U2557" i="2" a="1"/>
  <c r="U2557" i="2" s="1"/>
  <c r="Z2557" i="2" a="1"/>
  <c r="Z2557" i="2" s="1"/>
  <c r="X2620" i="2" a="1"/>
  <c r="X2620" i="2" s="1"/>
  <c r="Y2620" i="2" a="1"/>
  <c r="Y2620" i="2" s="1"/>
  <c r="U2620" i="2" a="1"/>
  <c r="U2620" i="2" s="1"/>
  <c r="R2620" i="2" a="1"/>
  <c r="R2620" i="2" s="1"/>
  <c r="AB2620" i="2" s="1"/>
  <c r="M2620" i="2" a="1"/>
  <c r="M2620" i="2" s="1"/>
  <c r="J2620" i="2" a="1"/>
  <c r="J2620" i="2" s="1"/>
  <c r="Z2604" i="2" a="1"/>
  <c r="Z2604" i="2" s="1"/>
  <c r="X2674" i="2" a="1"/>
  <c r="X2674" i="2" s="1"/>
  <c r="Y2478" i="2" a="1"/>
  <c r="Y2478" i="2" s="1"/>
  <c r="Y2479" i="2" a="1"/>
  <c r="Y2479" i="2" s="1"/>
  <c r="M2486" i="2" a="1"/>
  <c r="M2486" i="2" s="1"/>
  <c r="Y2497" i="2" a="1"/>
  <c r="Y2497" i="2" s="1"/>
  <c r="O2499" i="2" a="1"/>
  <c r="O2499" i="2" s="1"/>
  <c r="AA2502" i="2" a="1"/>
  <c r="AA2502" i="2" s="1"/>
  <c r="P2515" i="2" a="1"/>
  <c r="P2515" i="2" s="1"/>
  <c r="Q2518" i="2" a="1"/>
  <c r="Q2518" i="2" s="1"/>
  <c r="J2524" i="2" a="1"/>
  <c r="J2524" i="2" s="1"/>
  <c r="Y2524" i="2" a="1"/>
  <c r="Y2524" i="2" s="1"/>
  <c r="O2533" i="2" a="1"/>
  <c r="O2533" i="2" s="1"/>
  <c r="K2538" i="2" a="1"/>
  <c r="K2538" i="2" s="1"/>
  <c r="L2543" i="2" a="1"/>
  <c r="L2543" i="2" s="1"/>
  <c r="N2545" i="2" a="1"/>
  <c r="N2545" i="2" s="1"/>
  <c r="O2554" i="2" a="1"/>
  <c r="O2554" i="2" s="1"/>
  <c r="O2558" i="2" a="1"/>
  <c r="O2558" i="2" s="1"/>
  <c r="V2563" i="2" a="1"/>
  <c r="V2563" i="2" s="1"/>
  <c r="K2576" i="2" a="1"/>
  <c r="K2576" i="2" s="1"/>
  <c r="J2577" i="2" a="1"/>
  <c r="J2577" i="2" s="1"/>
  <c r="AC2577" i="2" s="1"/>
  <c r="S2577" i="2" a="1"/>
  <c r="S2577" i="2" s="1"/>
  <c r="M2585" i="2" a="1"/>
  <c r="M2585" i="2" s="1"/>
  <c r="X2594" i="2" a="1"/>
  <c r="X2594" i="2" s="1"/>
  <c r="U2599" i="2" a="1"/>
  <c r="U2599" i="2" s="1"/>
  <c r="V2610" i="2" a="1"/>
  <c r="V2610" i="2" s="1"/>
  <c r="N2616" i="2" a="1"/>
  <c r="N2616" i="2" s="1"/>
  <c r="T2625" i="2" a="1"/>
  <c r="T2625" i="2" s="1"/>
  <c r="AF2625" i="2" s="1"/>
  <c r="J2636" i="2" a="1"/>
  <c r="J2636" i="2" s="1"/>
  <c r="J2639" i="2" a="1"/>
  <c r="J2639" i="2" s="1"/>
  <c r="K2645" i="2" a="1"/>
  <c r="K2645" i="2" s="1"/>
  <c r="J2646" i="2" a="1"/>
  <c r="J2646" i="2" s="1"/>
  <c r="R2647" i="2" a="1"/>
  <c r="R2647" i="2" s="1"/>
  <c r="J2649" i="2" a="1"/>
  <c r="J2649" i="2" s="1"/>
  <c r="K2650" i="2" a="1"/>
  <c r="K2650" i="2" s="1"/>
  <c r="K2651" i="2" a="1"/>
  <c r="K2651" i="2" s="1"/>
  <c r="Q2652" i="2" a="1"/>
  <c r="Q2652" i="2" s="1"/>
  <c r="V2656" i="2" a="1"/>
  <c r="V2656" i="2" s="1"/>
  <c r="K2664" i="2" a="1"/>
  <c r="K2664" i="2" s="1"/>
  <c r="K2667" i="2" a="1"/>
  <c r="K2667" i="2" s="1"/>
  <c r="Z2669" i="2" a="1"/>
  <c r="Z2669" i="2" s="1"/>
  <c r="AA2670" i="2" a="1"/>
  <c r="AA2670" i="2" s="1"/>
  <c r="K2674" i="2" a="1"/>
  <c r="K2674" i="2" s="1"/>
  <c r="AA2674" i="2" a="1"/>
  <c r="AA2674" i="2" s="1"/>
  <c r="Y2675" i="2" a="1"/>
  <c r="Y2675" i="2" s="1"/>
  <c r="W2681" i="2" a="1"/>
  <c r="W2681" i="2" s="1"/>
  <c r="R2682" i="2" a="1"/>
  <c r="R2682" i="2" s="1"/>
  <c r="AB2682" i="2" s="1"/>
  <c r="Z2682" i="2" a="1"/>
  <c r="Z2682" i="2" s="1"/>
  <c r="U2686" i="2" a="1"/>
  <c r="U2686" i="2" s="1"/>
  <c r="Y2691" i="2" a="1"/>
  <c r="Y2691" i="2" s="1"/>
  <c r="R2486" i="2" a="1"/>
  <c r="R2486" i="2" s="1"/>
  <c r="AD2486" i="2" s="1"/>
  <c r="AA2497" i="2" a="1"/>
  <c r="AA2497" i="2" s="1"/>
  <c r="T2515" i="2" a="1"/>
  <c r="T2515" i="2" s="1"/>
  <c r="T2518" i="2" a="1"/>
  <c r="T2518" i="2" s="1"/>
  <c r="R2521" i="2" a="1"/>
  <c r="R2521" i="2" s="1"/>
  <c r="AB2521" i="2" s="1"/>
  <c r="K2524" i="2" a="1"/>
  <c r="K2524" i="2" s="1"/>
  <c r="AA2524" i="2" a="1"/>
  <c r="AA2524" i="2" s="1"/>
  <c r="X2527" i="2" a="1"/>
  <c r="X2527" i="2" s="1"/>
  <c r="R2533" i="2" a="1"/>
  <c r="R2533" i="2" s="1"/>
  <c r="AB2533" i="2" s="1"/>
  <c r="O2543" i="2" a="1"/>
  <c r="O2543" i="2" s="1"/>
  <c r="P2554" i="2" a="1"/>
  <c r="P2554" i="2" s="1"/>
  <c r="V2558" i="2" a="1"/>
  <c r="V2558" i="2" s="1"/>
  <c r="N2576" i="2" a="1"/>
  <c r="N2576" i="2" s="1"/>
  <c r="J2604" i="2" a="1"/>
  <c r="J2604" i="2" s="1"/>
  <c r="W2610" i="2" a="1"/>
  <c r="W2610" i="2" s="1"/>
  <c r="U2616" i="2" a="1"/>
  <c r="U2616" i="2" s="1"/>
  <c r="Y2625" i="2" a="1"/>
  <c r="Y2625" i="2" s="1"/>
  <c r="Y2639" i="2" a="1"/>
  <c r="Y2639" i="2" s="1"/>
  <c r="L2645" i="2" a="1"/>
  <c r="L2645" i="2" s="1"/>
  <c r="N2651" i="2" a="1"/>
  <c r="N2651" i="2" s="1"/>
  <c r="M2664" i="2" a="1"/>
  <c r="M2664" i="2" s="1"/>
  <c r="O2667" i="2" a="1"/>
  <c r="O2667" i="2" s="1"/>
  <c r="L2674" i="2" a="1"/>
  <c r="L2674" i="2" s="1"/>
  <c r="Z2675" i="2" a="1"/>
  <c r="Z2675" i="2" s="1"/>
  <c r="S2682" i="2" a="1"/>
  <c r="S2682" i="2" s="1"/>
  <c r="AA2682" i="2" a="1"/>
  <c r="AA2682" i="2" s="1"/>
  <c r="U2486" i="2" a="1"/>
  <c r="U2486" i="2" s="1"/>
  <c r="K2502" i="2" a="1"/>
  <c r="K2502" i="2" s="1"/>
  <c r="U2515" i="2" a="1"/>
  <c r="U2515" i="2" s="1"/>
  <c r="X2518" i="2" a="1"/>
  <c r="X2518" i="2" s="1"/>
  <c r="U2521" i="2" a="1"/>
  <c r="U2521" i="2" s="1"/>
  <c r="Y2527" i="2" a="1"/>
  <c r="Y2527" i="2" s="1"/>
  <c r="O2538" i="2" a="1"/>
  <c r="O2538" i="2" s="1"/>
  <c r="Q2541" i="2" a="1"/>
  <c r="Q2541" i="2" s="1"/>
  <c r="P2543" i="2" a="1"/>
  <c r="P2543" i="2" s="1"/>
  <c r="U2545" i="2" a="1"/>
  <c r="U2545" i="2" s="1"/>
  <c r="T2554" i="2" a="1"/>
  <c r="T2554" i="2" s="1"/>
  <c r="AA2563" i="2" a="1"/>
  <c r="AA2563" i="2" s="1"/>
  <c r="L2566" i="2" a="1"/>
  <c r="L2566" i="2" s="1"/>
  <c r="O2568" i="2" a="1"/>
  <c r="O2568" i="2" s="1"/>
  <c r="T2570" i="2" a="1"/>
  <c r="T2570" i="2" s="1"/>
  <c r="J2575" i="2" a="1"/>
  <c r="J2575" i="2" s="1"/>
  <c r="O2576" i="2" a="1"/>
  <c r="O2576" i="2" s="1"/>
  <c r="M2577" i="2" a="1"/>
  <c r="M2577" i="2" s="1"/>
  <c r="V2577" i="2" a="1"/>
  <c r="V2577" i="2" s="1"/>
  <c r="Q2591" i="2" a="1"/>
  <c r="Q2591" i="2" s="1"/>
  <c r="K2595" i="2" a="1"/>
  <c r="K2595" i="2" s="1"/>
  <c r="J2599" i="2" a="1"/>
  <c r="J2599" i="2" s="1"/>
  <c r="Y2599" i="2" a="1"/>
  <c r="Y2599" i="2" s="1"/>
  <c r="M2604" i="2" a="1"/>
  <c r="M2604" i="2" s="1"/>
  <c r="L2608" i="2" a="1"/>
  <c r="L2608" i="2" s="1"/>
  <c r="AD2610" i="2"/>
  <c r="X2621" i="2" a="1"/>
  <c r="X2621" i="2" s="1"/>
  <c r="R2627" i="2" a="1"/>
  <c r="R2627" i="2" s="1"/>
  <c r="AD2627" i="2" s="1"/>
  <c r="N2636" i="2" a="1"/>
  <c r="N2636" i="2" s="1"/>
  <c r="L2644" i="2" a="1"/>
  <c r="L2644" i="2" s="1"/>
  <c r="N2645" i="2" a="1"/>
  <c r="N2645" i="2" s="1"/>
  <c r="P2646" i="2" a="1"/>
  <c r="P2646" i="2" s="1"/>
  <c r="AA2647" i="2" a="1"/>
  <c r="AA2647" i="2" s="1"/>
  <c r="P2650" i="2" a="1"/>
  <c r="P2650" i="2" s="1"/>
  <c r="W2651" i="2" a="1"/>
  <c r="W2651" i="2" s="1"/>
  <c r="U2652" i="2" a="1"/>
  <c r="U2652" i="2" s="1"/>
  <c r="J2656" i="2" a="1"/>
  <c r="J2656" i="2" s="1"/>
  <c r="Z2656" i="2" a="1"/>
  <c r="Z2656" i="2" s="1"/>
  <c r="O2663" i="2" a="1"/>
  <c r="O2663" i="2" s="1"/>
  <c r="V2664" i="2" a="1"/>
  <c r="V2664" i="2" s="1"/>
  <c r="X2667" i="2" a="1"/>
  <c r="X2667" i="2" s="1"/>
  <c r="K2671" i="2" a="1"/>
  <c r="K2671" i="2" s="1"/>
  <c r="N2674" i="2" a="1"/>
  <c r="N2674" i="2" s="1"/>
  <c r="J2675" i="2" a="1"/>
  <c r="J2675" i="2" s="1"/>
  <c r="AC2675" i="2" s="1"/>
  <c r="AA2675" i="2" a="1"/>
  <c r="AA2675" i="2" s="1"/>
  <c r="S2679" i="2" a="1"/>
  <c r="S2679" i="2" s="1"/>
  <c r="W2683" i="2" a="1"/>
  <c r="W2683" i="2" s="1"/>
  <c r="W2688" i="2" a="1"/>
  <c r="W2688" i="2" s="1"/>
  <c r="N2478" i="2" a="1"/>
  <c r="N2478" i="2" s="1"/>
  <c r="M2479" i="2" a="1"/>
  <c r="M2479" i="2" s="1"/>
  <c r="N2497" i="2" a="1"/>
  <c r="N2497" i="2" s="1"/>
  <c r="W2499" i="2" a="1"/>
  <c r="W2499" i="2" s="1"/>
  <c r="O2502" i="2" a="1"/>
  <c r="O2502" i="2" s="1"/>
  <c r="S2506" i="2" a="1"/>
  <c r="S2506" i="2" s="1"/>
  <c r="Y2515" i="2" a="1"/>
  <c r="Y2515" i="2" s="1"/>
  <c r="Z2518" i="2" a="1"/>
  <c r="Z2518" i="2" s="1"/>
  <c r="J2521" i="2" a="1"/>
  <c r="J2521" i="2" s="1"/>
  <c r="W2521" i="2" a="1"/>
  <c r="W2521" i="2" s="1"/>
  <c r="V2534" i="2" a="1"/>
  <c r="V2534" i="2" s="1"/>
  <c r="W2543" i="2" a="1"/>
  <c r="W2543" i="2" s="1"/>
  <c r="Z2545" i="2" a="1"/>
  <c r="Z2545" i="2" s="1"/>
  <c r="Y2552" i="2" a="1"/>
  <c r="Y2552" i="2" s="1"/>
  <c r="T2566" i="2" a="1"/>
  <c r="T2566" i="2" s="1"/>
  <c r="V2568" i="2" a="1"/>
  <c r="V2568" i="2" s="1"/>
  <c r="W2570" i="2" a="1"/>
  <c r="W2570" i="2" s="1"/>
  <c r="U2575" i="2" a="1"/>
  <c r="U2575" i="2" s="1"/>
  <c r="O2577" i="2" a="1"/>
  <c r="O2577" i="2" s="1"/>
  <c r="Y2577" i="2" a="1"/>
  <c r="Y2577" i="2" s="1"/>
  <c r="N2599" i="2" a="1"/>
  <c r="N2599" i="2" s="1"/>
  <c r="R2604" i="2" a="1"/>
  <c r="R2604" i="2" s="1"/>
  <c r="AC2604" i="2" s="1"/>
  <c r="S2608" i="2" a="1"/>
  <c r="S2608" i="2" s="1"/>
  <c r="K2610" i="2" a="1"/>
  <c r="K2610" i="2" s="1"/>
  <c r="R2617" i="2" a="1"/>
  <c r="R2617" i="2" s="1"/>
  <c r="AB2617" i="2" s="1"/>
  <c r="Y2619" i="2" a="1"/>
  <c r="Y2619" i="2" s="1"/>
  <c r="K2625" i="2" a="1"/>
  <c r="K2625" i="2" s="1"/>
  <c r="Q2626" i="2" a="1"/>
  <c r="Q2626" i="2" s="1"/>
  <c r="W2627" i="2" a="1"/>
  <c r="W2627" i="2" s="1"/>
  <c r="S2634" i="2" a="1"/>
  <c r="S2634" i="2" s="1"/>
  <c r="Z2636" i="2" a="1"/>
  <c r="Z2636" i="2" s="1"/>
  <c r="S2638" i="2" a="1"/>
  <c r="S2638" i="2" s="1"/>
  <c r="R2644" i="2" a="1"/>
  <c r="R2644" i="2" s="1"/>
  <c r="AB2644" i="2" s="1"/>
  <c r="S2645" i="2" a="1"/>
  <c r="S2645" i="2" s="1"/>
  <c r="T2646" i="2" a="1"/>
  <c r="T2646" i="2" s="1"/>
  <c r="R2649" i="2" a="1"/>
  <c r="R2649" i="2" s="1"/>
  <c r="V2650" i="2" a="1"/>
  <c r="V2650" i="2" s="1"/>
  <c r="AA2652" i="2" a="1"/>
  <c r="AA2652" i="2" s="1"/>
  <c r="M2656" i="2" a="1"/>
  <c r="M2656" i="2" s="1"/>
  <c r="R2663" i="2" a="1"/>
  <c r="R2663" i="2" s="1"/>
  <c r="AB2663" i="2" s="1"/>
  <c r="AA2664" i="2" a="1"/>
  <c r="AA2664" i="2" s="1"/>
  <c r="P2670" i="2" a="1"/>
  <c r="P2670" i="2" s="1"/>
  <c r="M2671" i="2" a="1"/>
  <c r="M2671" i="2" s="1"/>
  <c r="U2672" i="2" a="1"/>
  <c r="U2672" i="2" s="1"/>
  <c r="S2674" i="2" a="1"/>
  <c r="S2674" i="2" s="1"/>
  <c r="O2675" i="2" a="1"/>
  <c r="O2675" i="2" s="1"/>
  <c r="J2679" i="2" a="1"/>
  <c r="J2679" i="2" s="1"/>
  <c r="L2681" i="2" a="1"/>
  <c r="L2681" i="2" s="1"/>
  <c r="L2683" i="2" a="1"/>
  <c r="L2683" i="2" s="1"/>
  <c r="AA2683" i="2" a="1"/>
  <c r="AA2683" i="2" s="1"/>
  <c r="M2686" i="2" a="1"/>
  <c r="M2686" i="2" s="1"/>
  <c r="L2687" i="2" a="1"/>
  <c r="L2687" i="2" s="1"/>
  <c r="L2487" i="2" a="1"/>
  <c r="L2487" i="2" s="1"/>
  <c r="Q2494" i="2" a="1"/>
  <c r="Q2494" i="2" s="1"/>
  <c r="R2497" i="2" a="1"/>
  <c r="R2497" i="2" s="1"/>
  <c r="AB2497" i="2" s="1"/>
  <c r="S2502" i="2" a="1"/>
  <c r="S2502" i="2" s="1"/>
  <c r="L2518" i="2" a="1"/>
  <c r="L2518" i="2" s="1"/>
  <c r="M2521" i="2" a="1"/>
  <c r="M2521" i="2" s="1"/>
  <c r="AA2521" i="2" a="1"/>
  <c r="AA2521" i="2" s="1"/>
  <c r="V2524" i="2" a="1"/>
  <c r="V2524" i="2" s="1"/>
  <c r="N2539" i="2" a="1"/>
  <c r="N2539" i="2" s="1"/>
  <c r="K2563" i="2" a="1"/>
  <c r="K2563" i="2" s="1"/>
  <c r="Y2575" i="2" a="1"/>
  <c r="Y2575" i="2" s="1"/>
  <c r="Q2577" i="2" a="1"/>
  <c r="Q2577" i="2" s="1"/>
  <c r="R2599" i="2" a="1"/>
  <c r="R2599" i="2" s="1"/>
  <c r="AB2599" i="2" s="1"/>
  <c r="Y2604" i="2" a="1"/>
  <c r="Y2604" i="2" s="1"/>
  <c r="W2608" i="2" a="1"/>
  <c r="W2608" i="2" s="1"/>
  <c r="O2610" i="2" a="1"/>
  <c r="O2610" i="2" s="1"/>
  <c r="P2625" i="2" a="1"/>
  <c r="P2625" i="2" s="1"/>
  <c r="AA2650" i="2" a="1"/>
  <c r="AA2650" i="2" s="1"/>
  <c r="J2652" i="2" a="1"/>
  <c r="J2652" i="2" s="1"/>
  <c r="P2656" i="2" a="1"/>
  <c r="P2656" i="2" s="1"/>
  <c r="AA2663" i="2" a="1"/>
  <c r="AA2663" i="2" s="1"/>
  <c r="U2670" i="2" a="1"/>
  <c r="U2670" i="2" s="1"/>
  <c r="T2671" i="2" a="1"/>
  <c r="T2671" i="2" s="1"/>
  <c r="W2674" i="2" a="1"/>
  <c r="W2674" i="2" s="1"/>
  <c r="S2675" i="2" a="1"/>
  <c r="S2675" i="2" s="1"/>
  <c r="M2679" i="2" a="1"/>
  <c r="M2679" i="2" s="1"/>
  <c r="Z2679" i="2" a="1"/>
  <c r="Z2679" i="2" s="1"/>
  <c r="O2681" i="2" a="1"/>
  <c r="O2681" i="2" s="1"/>
  <c r="O2682" i="2" a="1"/>
  <c r="O2682" i="2" s="1"/>
  <c r="Y2682" i="2" a="1"/>
  <c r="Y2682" i="2" s="1"/>
  <c r="N33" i="2" a="1"/>
  <c r="N33" i="2" s="1"/>
  <c r="Y244" i="2" a="1"/>
  <c r="Y244" i="2" s="1"/>
  <c r="S244" i="2" a="1"/>
  <c r="S244" i="2" s="1"/>
  <c r="O244" i="2" a="1"/>
  <c r="O244" i="2" s="1"/>
  <c r="K244" i="2" a="1"/>
  <c r="K244" i="2" s="1"/>
  <c r="AA244" i="2" a="1"/>
  <c r="AA244" i="2" s="1"/>
  <c r="AA462" i="2" a="1"/>
  <c r="AA462" i="2" s="1"/>
  <c r="Y462" i="2" a="1"/>
  <c r="Y462" i="2" s="1"/>
  <c r="Q462" i="2" a="1"/>
  <c r="Q462" i="2" s="1"/>
  <c r="M462" i="2" a="1"/>
  <c r="M462" i="2" s="1"/>
  <c r="Z516" i="2" a="1"/>
  <c r="Z516" i="2" s="1"/>
  <c r="U516" i="2" a="1"/>
  <c r="U516" i="2" s="1"/>
  <c r="L516" i="2" a="1"/>
  <c r="L516" i="2" s="1"/>
  <c r="T516" i="2" a="1"/>
  <c r="T516" i="2" s="1"/>
  <c r="K516" i="2" a="1"/>
  <c r="K516" i="2" s="1"/>
  <c r="Y516" i="2" a="1"/>
  <c r="Y516" i="2" s="1"/>
  <c r="Q516" i="2" a="1"/>
  <c r="Q516" i="2" s="1"/>
  <c r="P516" i="2" a="1"/>
  <c r="P516" i="2" s="1"/>
  <c r="X516" i="2" a="1"/>
  <c r="X516" i="2" s="1"/>
  <c r="O516" i="2" a="1"/>
  <c r="O516" i="2" s="1"/>
  <c r="X846" i="2" a="1"/>
  <c r="X846" i="2" s="1"/>
  <c r="S846" i="2" a="1"/>
  <c r="S846" i="2" s="1"/>
  <c r="Q846" i="2" a="1"/>
  <c r="Q846" i="2" s="1"/>
  <c r="AA846" i="2" a="1"/>
  <c r="AA846" i="2" s="1"/>
  <c r="Y846" i="2" a="1"/>
  <c r="Y846" i="2" s="1"/>
  <c r="O846" i="2" a="1"/>
  <c r="O846" i="2" s="1"/>
  <c r="M846" i="2" a="1"/>
  <c r="M846" i="2" s="1"/>
  <c r="W846" i="2" a="1"/>
  <c r="W846" i="2" s="1"/>
  <c r="U846" i="2" a="1"/>
  <c r="U846" i="2" s="1"/>
  <c r="K846" i="2" a="1"/>
  <c r="K846" i="2" s="1"/>
  <c r="Y927" i="2" a="1"/>
  <c r="Y927" i="2" s="1"/>
  <c r="Z927" i="2" a="1"/>
  <c r="Z927" i="2" s="1"/>
  <c r="V927" i="2" a="1"/>
  <c r="V927" i="2" s="1"/>
  <c r="R927" i="2" a="1"/>
  <c r="R927" i="2" s="1"/>
  <c r="AB927" i="2" s="1"/>
  <c r="N927" i="2" a="1"/>
  <c r="N927" i="2" s="1"/>
  <c r="J927" i="2" a="1"/>
  <c r="J927" i="2" s="1"/>
  <c r="U4" i="2" a="1"/>
  <c r="U4" i="2" s="1"/>
  <c r="O45" i="2" a="1"/>
  <c r="O45" i="2" s="1"/>
  <c r="Z181" i="2" a="1"/>
  <c r="Z181" i="2" s="1"/>
  <c r="W181" i="2" a="1"/>
  <c r="W181" i="2" s="1"/>
  <c r="AA181" i="2" a="1"/>
  <c r="AA181" i="2" s="1"/>
  <c r="X285" i="2" a="1"/>
  <c r="X285" i="2" s="1"/>
  <c r="W285" i="2" a="1"/>
  <c r="W285" i="2" s="1"/>
  <c r="M285" i="2" a="1"/>
  <c r="M285" i="2" s="1"/>
  <c r="K285" i="2" a="1"/>
  <c r="K285" i="2" s="1"/>
  <c r="U285" i="2" a="1"/>
  <c r="U285" i="2" s="1"/>
  <c r="AA285" i="2" a="1"/>
  <c r="AA285" i="2" s="1"/>
  <c r="Q285" i="2" a="1"/>
  <c r="Q285" i="2" s="1"/>
  <c r="O285" i="2" a="1"/>
  <c r="O285" i="2" s="1"/>
  <c r="Y472" i="2" a="1"/>
  <c r="Y472" i="2" s="1"/>
  <c r="V472" i="2" a="1"/>
  <c r="V472" i="2" s="1"/>
  <c r="R472" i="2" a="1"/>
  <c r="R472" i="2" s="1"/>
  <c r="Q472" i="2" a="1"/>
  <c r="Q472" i="2" s="1"/>
  <c r="M472" i="2" a="1"/>
  <c r="M472" i="2" s="1"/>
  <c r="AA472" i="2" a="1"/>
  <c r="AA472" i="2" s="1"/>
  <c r="J472" i="2" a="1"/>
  <c r="J472" i="2" s="1"/>
  <c r="Z472" i="2" a="1"/>
  <c r="Z472" i="2" s="1"/>
  <c r="X710" i="2" a="1"/>
  <c r="X710" i="2" s="1"/>
  <c r="Q710" i="2" a="1"/>
  <c r="Q710" i="2" s="1"/>
  <c r="AA710" i="2" a="1"/>
  <c r="AA710" i="2" s="1"/>
  <c r="Y710" i="2" a="1"/>
  <c r="Y710" i="2" s="1"/>
  <c r="O710" i="2" a="1"/>
  <c r="O710" i="2" s="1"/>
  <c r="M710" i="2" a="1"/>
  <c r="M710" i="2" s="1"/>
  <c r="W710" i="2" a="1"/>
  <c r="W710" i="2" s="1"/>
  <c r="U710" i="2" a="1"/>
  <c r="U710" i="2" s="1"/>
  <c r="K710" i="2" a="1"/>
  <c r="K710" i="2" s="1"/>
  <c r="S710" i="2" a="1"/>
  <c r="S710" i="2" s="1"/>
  <c r="X756" i="2" a="1"/>
  <c r="X756" i="2" s="1"/>
  <c r="AA756" i="2" a="1"/>
  <c r="AA756" i="2" s="1"/>
  <c r="Y756" i="2" a="1"/>
  <c r="Y756" i="2" s="1"/>
  <c r="O756" i="2" a="1"/>
  <c r="O756" i="2" s="1"/>
  <c r="M756" i="2" a="1"/>
  <c r="M756" i="2" s="1"/>
  <c r="W756" i="2" a="1"/>
  <c r="W756" i="2" s="1"/>
  <c r="U756" i="2" a="1"/>
  <c r="U756" i="2" s="1"/>
  <c r="K756" i="2" a="1"/>
  <c r="K756" i="2" s="1"/>
  <c r="S756" i="2" a="1"/>
  <c r="S756" i="2" s="1"/>
  <c r="Q756" i="2" a="1"/>
  <c r="Q756" i="2" s="1"/>
  <c r="O3" i="2" a="1"/>
  <c r="O3" i="2" s="1"/>
  <c r="AA4" i="2" a="1"/>
  <c r="AA4" i="2" s="1"/>
  <c r="O6" i="2" a="1"/>
  <c r="O6" i="2" s="1"/>
  <c r="M7" i="2" a="1"/>
  <c r="M7" i="2" s="1"/>
  <c r="U7" i="2" a="1"/>
  <c r="U7" i="2" s="1"/>
  <c r="M8" i="2" a="1"/>
  <c r="M8" i="2" s="1"/>
  <c r="K11" i="2" a="1"/>
  <c r="K11" i="2" s="1"/>
  <c r="W11" i="2" a="1"/>
  <c r="W11" i="2" s="1"/>
  <c r="M12" i="2" a="1"/>
  <c r="M12" i="2" s="1"/>
  <c r="T12" i="2" a="1"/>
  <c r="T12" i="2" s="1"/>
  <c r="AA12" i="2" a="1"/>
  <c r="AA12" i="2" s="1"/>
  <c r="S13" i="2" a="1"/>
  <c r="S13" i="2" s="1"/>
  <c r="Z13" i="2" a="1"/>
  <c r="Z13" i="2" s="1"/>
  <c r="O15" i="2" a="1"/>
  <c r="O15" i="2" s="1"/>
  <c r="AA16" i="2" a="1"/>
  <c r="AA16" i="2" s="1"/>
  <c r="O18" i="2" a="1"/>
  <c r="O18" i="2" s="1"/>
  <c r="M19" i="2" a="1"/>
  <c r="M19" i="2" s="1"/>
  <c r="U19" i="2" a="1"/>
  <c r="U19" i="2" s="1"/>
  <c r="K20" i="2" a="1"/>
  <c r="K20" i="2" s="1"/>
  <c r="L21" i="2" a="1"/>
  <c r="L21" i="2" s="1"/>
  <c r="S21" i="2" a="1"/>
  <c r="S21" i="2" s="1"/>
  <c r="Q22" i="2" a="1"/>
  <c r="Q22" i="2" s="1"/>
  <c r="O24" i="2" a="1"/>
  <c r="O24" i="2" s="1"/>
  <c r="W24" i="2" a="1"/>
  <c r="W24" i="2" s="1"/>
  <c r="W27" i="2" a="1"/>
  <c r="W27" i="2" s="1"/>
  <c r="M28" i="2" a="1"/>
  <c r="M28" i="2" s="1"/>
  <c r="S28" i="2" a="1"/>
  <c r="S28" i="2" s="1"/>
  <c r="Z28" i="2" a="1"/>
  <c r="Z28" i="2" s="1"/>
  <c r="N30" i="2" a="1"/>
  <c r="N30" i="2" s="1"/>
  <c r="W30" i="2" a="1"/>
  <c r="W30" i="2" s="1"/>
  <c r="J31" i="2" a="1"/>
  <c r="J31" i="2" s="1"/>
  <c r="R31" i="2" a="1"/>
  <c r="R31" i="2" s="1"/>
  <c r="AB31" i="2" s="1"/>
  <c r="Z31" i="2" a="1"/>
  <c r="Z31" i="2" s="1"/>
  <c r="V33" i="2" a="1"/>
  <c r="V33" i="2" s="1"/>
  <c r="P35" i="2" a="1"/>
  <c r="P35" i="2" s="1"/>
  <c r="X35" i="2" a="1"/>
  <c r="X35" i="2" s="1"/>
  <c r="M36" i="2" a="1"/>
  <c r="M36" i="2" s="1"/>
  <c r="U36" i="2" a="1"/>
  <c r="U36" i="2" s="1"/>
  <c r="AA36" i="2" a="1"/>
  <c r="AA36" i="2" s="1"/>
  <c r="Q38" i="2" a="1"/>
  <c r="Q38" i="2" s="1"/>
  <c r="N40" i="2" a="1"/>
  <c r="N40" i="2" s="1"/>
  <c r="Z42" i="2" a="1"/>
  <c r="Z42" i="2" s="1"/>
  <c r="T50" i="2" a="1"/>
  <c r="T50" i="2" s="1"/>
  <c r="K51" i="2" a="1"/>
  <c r="K51" i="2" s="1"/>
  <c r="AA51" i="2" a="1"/>
  <c r="AA51" i="2" s="1"/>
  <c r="Q52" i="2" a="1"/>
  <c r="Q52" i="2" s="1"/>
  <c r="Z52" i="2" a="1"/>
  <c r="Z52" i="2" s="1"/>
  <c r="O54" i="2" a="1"/>
  <c r="O54" i="2" s="1"/>
  <c r="M55" i="2" a="1"/>
  <c r="M55" i="2" s="1"/>
  <c r="U55" i="2" a="1"/>
  <c r="U55" i="2" s="1"/>
  <c r="K56" i="2" a="1"/>
  <c r="K56" i="2" s="1"/>
  <c r="J57" i="2" a="1"/>
  <c r="J57" i="2" s="1"/>
  <c r="R57" i="2" a="1"/>
  <c r="R57" i="2" s="1"/>
  <c r="AB57" i="2" s="1"/>
  <c r="Z57" i="2" a="1"/>
  <c r="Z57" i="2" s="1"/>
  <c r="Q59" i="2" a="1"/>
  <c r="Q59" i="2" s="1"/>
  <c r="U60" i="2" a="1"/>
  <c r="U60" i="2" s="1"/>
  <c r="Z62" i="2" a="1"/>
  <c r="Z62" i="2" s="1"/>
  <c r="U64" i="2" a="1"/>
  <c r="U64" i="2" s="1"/>
  <c r="J66" i="2" a="1"/>
  <c r="J66" i="2" s="1"/>
  <c r="S66" i="2" a="1"/>
  <c r="S66" i="2" s="1"/>
  <c r="V69" i="2" a="1"/>
  <c r="V69" i="2" s="1"/>
  <c r="O71" i="2" a="1"/>
  <c r="O71" i="2" s="1"/>
  <c r="K72" i="2" a="1"/>
  <c r="K72" i="2" s="1"/>
  <c r="T72" i="2" a="1"/>
  <c r="T72" i="2" s="1"/>
  <c r="V74" i="2" a="1"/>
  <c r="V74" i="2" s="1"/>
  <c r="Y75" i="2" a="1"/>
  <c r="Y75" i="2" s="1"/>
  <c r="J78" i="2" a="1"/>
  <c r="J78" i="2" s="1"/>
  <c r="S78" i="2" a="1"/>
  <c r="S78" i="2" s="1"/>
  <c r="V81" i="2" a="1"/>
  <c r="V81" i="2" s="1"/>
  <c r="O83" i="2" a="1"/>
  <c r="O83" i="2" s="1"/>
  <c r="R84" i="2" a="1"/>
  <c r="R84" i="2" s="1"/>
  <c r="AB84" i="2" s="1"/>
  <c r="R87" i="2" a="1"/>
  <c r="R87" i="2" s="1"/>
  <c r="AB87" i="2" s="1"/>
  <c r="M89" i="2" a="1"/>
  <c r="M89" i="2" s="1"/>
  <c r="L90" i="2" a="1"/>
  <c r="L90" i="2" s="1"/>
  <c r="N91" i="2" a="1"/>
  <c r="N91" i="2" s="1"/>
  <c r="J92" i="2" a="1"/>
  <c r="J92" i="2" s="1"/>
  <c r="W92" i="2" a="1"/>
  <c r="W92" i="2" s="1"/>
  <c r="M93" i="2" a="1"/>
  <c r="M93" i="2" s="1"/>
  <c r="K94" i="2" a="1"/>
  <c r="K94" i="2" s="1"/>
  <c r="K99" i="2" a="1"/>
  <c r="K99" i="2" s="1"/>
  <c r="Q99" i="2" a="1"/>
  <c r="Q99" i="2" s="1"/>
  <c r="J100" i="2" a="1"/>
  <c r="J100" i="2" s="1"/>
  <c r="Y100" i="2" a="1"/>
  <c r="Y100" i="2" s="1"/>
  <c r="T101" i="2" a="1"/>
  <c r="T101" i="2" s="1"/>
  <c r="AF101" i="2" s="1"/>
  <c r="U104" i="2" a="1"/>
  <c r="U104" i="2" s="1"/>
  <c r="AE104" i="2" s="1"/>
  <c r="Q107" i="2" a="1"/>
  <c r="Q107" i="2" s="1"/>
  <c r="M110" i="2" a="1"/>
  <c r="M110" i="2" s="1"/>
  <c r="Y111" i="2" a="1"/>
  <c r="Y111" i="2" s="1"/>
  <c r="W114" i="2" a="1"/>
  <c r="W114" i="2" s="1"/>
  <c r="L115" i="2" a="1"/>
  <c r="L115" i="2" s="1"/>
  <c r="AA115" i="2" a="1"/>
  <c r="AA115" i="2" s="1"/>
  <c r="U116" i="2" a="1"/>
  <c r="U116" i="2" s="1"/>
  <c r="T117" i="2" a="1"/>
  <c r="T117" i="2" s="1"/>
  <c r="N118" i="2" a="1"/>
  <c r="N118" i="2" s="1"/>
  <c r="U118" i="2" a="1"/>
  <c r="U118" i="2" s="1"/>
  <c r="N119" i="2" a="1"/>
  <c r="N119" i="2" s="1"/>
  <c r="M122" i="2" a="1"/>
  <c r="M122" i="2" s="1"/>
  <c r="Q123" i="2" a="1"/>
  <c r="Q123" i="2" s="1"/>
  <c r="J124" i="2" a="1"/>
  <c r="J124" i="2" s="1"/>
  <c r="Z124" i="2" a="1"/>
  <c r="Z124" i="2" s="1"/>
  <c r="U126" i="2" a="1"/>
  <c r="U126" i="2" s="1"/>
  <c r="U127" i="2" a="1"/>
  <c r="U127" i="2" s="1"/>
  <c r="AA128" i="2" a="1"/>
  <c r="AA128" i="2" s="1"/>
  <c r="AA131" i="2" a="1"/>
  <c r="AA131" i="2" s="1"/>
  <c r="Q132" i="2" a="1"/>
  <c r="Q132" i="2" s="1"/>
  <c r="Z132" i="2" a="1"/>
  <c r="Z132" i="2" s="1"/>
  <c r="N134" i="2" a="1"/>
  <c r="N134" i="2" s="1"/>
  <c r="W134" i="2" a="1"/>
  <c r="W134" i="2" s="1"/>
  <c r="M135" i="2" a="1"/>
  <c r="M135" i="2" s="1"/>
  <c r="Y135" i="2" a="1"/>
  <c r="Y135" i="2" s="1"/>
  <c r="K139" i="2" a="1"/>
  <c r="K139" i="2" s="1"/>
  <c r="U139" i="2" a="1"/>
  <c r="U139" i="2" s="1"/>
  <c r="S140" i="2" a="1"/>
  <c r="S140" i="2" s="1"/>
  <c r="K142" i="2" a="1"/>
  <c r="K142" i="2" s="1"/>
  <c r="K143" i="2" a="1"/>
  <c r="K143" i="2" s="1"/>
  <c r="U143" i="2" a="1"/>
  <c r="U143" i="2" s="1"/>
  <c r="S144" i="2" a="1"/>
  <c r="S144" i="2" s="1"/>
  <c r="U147" i="2" a="1"/>
  <c r="U147" i="2" s="1"/>
  <c r="U148" i="2" a="1"/>
  <c r="U148" i="2" s="1"/>
  <c r="J149" i="2" a="1"/>
  <c r="J149" i="2" s="1"/>
  <c r="V150" i="2" a="1"/>
  <c r="V150" i="2" s="1"/>
  <c r="K151" i="2" a="1"/>
  <c r="K151" i="2" s="1"/>
  <c r="J152" i="2" a="1"/>
  <c r="J152" i="2" s="1"/>
  <c r="N153" i="2" a="1"/>
  <c r="N153" i="2" s="1"/>
  <c r="P154" i="2" a="1"/>
  <c r="P154" i="2" s="1"/>
  <c r="Y154" i="2" a="1"/>
  <c r="Y154" i="2" s="1"/>
  <c r="Q155" i="2" a="1"/>
  <c r="Q155" i="2" s="1"/>
  <c r="AA155" i="2" a="1"/>
  <c r="AA155" i="2" s="1"/>
  <c r="Q156" i="2" a="1"/>
  <c r="Q156" i="2" s="1"/>
  <c r="Z156" i="2" a="1"/>
  <c r="Z156" i="2" s="1"/>
  <c r="Q159" i="2" a="1"/>
  <c r="Q159" i="2" s="1"/>
  <c r="T166" i="2" a="1"/>
  <c r="T166" i="2" s="1"/>
  <c r="R169" i="2" a="1"/>
  <c r="R169" i="2" s="1"/>
  <c r="AB169" i="2" s="1"/>
  <c r="Z170" i="2" a="1"/>
  <c r="Z170" i="2" s="1"/>
  <c r="M171" i="2" a="1"/>
  <c r="M171" i="2" s="1"/>
  <c r="AA172" i="2" a="1"/>
  <c r="AA172" i="2" s="1"/>
  <c r="M175" i="2" a="1"/>
  <c r="M175" i="2" s="1"/>
  <c r="W175" i="2" a="1"/>
  <c r="W175" i="2" s="1"/>
  <c r="M176" i="2" a="1"/>
  <c r="M176" i="2" s="1"/>
  <c r="V176" i="2" a="1"/>
  <c r="V176" i="2" s="1"/>
  <c r="T177" i="2" a="1"/>
  <c r="T177" i="2" s="1"/>
  <c r="Z179" i="2" a="1"/>
  <c r="Z179" i="2" s="1"/>
  <c r="K181" i="2" a="1"/>
  <c r="K181" i="2" s="1"/>
  <c r="U181" i="2" a="1"/>
  <c r="U181" i="2" s="1"/>
  <c r="Y211" i="2" a="1"/>
  <c r="Y211" i="2" s="1"/>
  <c r="Z211" i="2" a="1"/>
  <c r="Z211" i="2" s="1"/>
  <c r="R211" i="2" a="1"/>
  <c r="R211" i="2" s="1"/>
  <c r="AB211" i="2" s="1"/>
  <c r="N211" i="2" a="1"/>
  <c r="N211" i="2" s="1"/>
  <c r="J211" i="2" a="1"/>
  <c r="J211" i="2" s="1"/>
  <c r="W244" i="2" a="1"/>
  <c r="W244" i="2" s="1"/>
  <c r="X276" i="2" a="1"/>
  <c r="X276" i="2" s="1"/>
  <c r="AA276" i="2" a="1"/>
  <c r="AA276" i="2" s="1"/>
  <c r="R276" i="2" a="1"/>
  <c r="R276" i="2" s="1"/>
  <c r="AB276" i="2" s="1"/>
  <c r="O276" i="2" a="1"/>
  <c r="O276" i="2" s="1"/>
  <c r="Z276" i="2" a="1"/>
  <c r="Z276" i="2" s="1"/>
  <c r="K276" i="2" a="1"/>
  <c r="K276" i="2" s="1"/>
  <c r="V276" i="2" a="1"/>
  <c r="V276" i="2" s="1"/>
  <c r="S276" i="2" a="1"/>
  <c r="S276" i="2" s="1"/>
  <c r="J276" i="2" a="1"/>
  <c r="J276" i="2" s="1"/>
  <c r="Y278" i="2" a="1"/>
  <c r="Y278" i="2" s="1"/>
  <c r="AA278" i="2" a="1"/>
  <c r="AA278" i="2" s="1"/>
  <c r="S278" i="2" a="1"/>
  <c r="S278" i="2" s="1"/>
  <c r="O278" i="2" a="1"/>
  <c r="O278" i="2" s="1"/>
  <c r="K278" i="2" a="1"/>
  <c r="K278" i="2" s="1"/>
  <c r="X330" i="2" a="1"/>
  <c r="X330" i="2" s="1"/>
  <c r="Y330" i="2" a="1"/>
  <c r="Y330" i="2" s="1"/>
  <c r="R330" i="2" a="1"/>
  <c r="R330" i="2" s="1"/>
  <c r="AB330" i="2" s="1"/>
  <c r="J330" i="2" a="1"/>
  <c r="J330" i="2" s="1"/>
  <c r="Q330" i="2" a="1"/>
  <c r="Q330" i="2" s="1"/>
  <c r="W330" i="2" a="1"/>
  <c r="W330" i="2" s="1"/>
  <c r="V330" i="2" a="1"/>
  <c r="V330" i="2" s="1"/>
  <c r="N330" i="2" a="1"/>
  <c r="N330" i="2" s="1"/>
  <c r="AA330" i="2" a="1"/>
  <c r="AA330" i="2" s="1"/>
  <c r="U330" i="2" a="1"/>
  <c r="U330" i="2" s="1"/>
  <c r="AE330" i="2" s="1"/>
  <c r="M330" i="2" a="1"/>
  <c r="M330" i="2" s="1"/>
  <c r="AA349" i="2" a="1"/>
  <c r="AA349" i="2" s="1"/>
  <c r="O349" i="2" a="1"/>
  <c r="O349" i="2" s="1"/>
  <c r="W349" i="2" a="1"/>
  <c r="W349" i="2" s="1"/>
  <c r="M349" i="2" a="1"/>
  <c r="M349" i="2" s="1"/>
  <c r="S349" i="2" a="1"/>
  <c r="S349" i="2" s="1"/>
  <c r="Z390" i="2" a="1"/>
  <c r="Z390" i="2" s="1"/>
  <c r="S390" i="2" a="1"/>
  <c r="S390" i="2" s="1"/>
  <c r="R390" i="2" a="1"/>
  <c r="R390" i="2" s="1"/>
  <c r="AE390" i="2" s="1"/>
  <c r="O390" i="2" a="1"/>
  <c r="O390" i="2" s="1"/>
  <c r="K390" i="2" a="1"/>
  <c r="K390" i="2" s="1"/>
  <c r="AA390" i="2" a="1"/>
  <c r="AA390" i="2" s="1"/>
  <c r="J390" i="2" a="1"/>
  <c r="J390" i="2" s="1"/>
  <c r="X390" i="2" a="1"/>
  <c r="X390" i="2" s="1"/>
  <c r="T405" i="2" a="1"/>
  <c r="T405" i="2" s="1"/>
  <c r="P405" i="2" a="1"/>
  <c r="P405" i="2" s="1"/>
  <c r="L405" i="2" a="1"/>
  <c r="L405" i="2" s="1"/>
  <c r="Y452" i="2" a="1"/>
  <c r="Y452" i="2" s="1"/>
  <c r="V452" i="2" a="1"/>
  <c r="V452" i="2" s="1"/>
  <c r="S452" i="2" a="1"/>
  <c r="S452" i="2" s="1"/>
  <c r="R452" i="2" a="1"/>
  <c r="R452" i="2" s="1"/>
  <c r="AB452" i="2" s="1"/>
  <c r="N452" i="2" a="1"/>
  <c r="N452" i="2" s="1"/>
  <c r="AA452" i="2" a="1"/>
  <c r="AA452" i="2" s="1"/>
  <c r="K452" i="2" a="1"/>
  <c r="K452" i="2" s="1"/>
  <c r="Z452" i="2" a="1"/>
  <c r="Z452" i="2" s="1"/>
  <c r="J452" i="2" a="1"/>
  <c r="J452" i="2" s="1"/>
  <c r="U462" i="2" a="1"/>
  <c r="U462" i="2" s="1"/>
  <c r="N472" i="2" a="1"/>
  <c r="N472" i="2" s="1"/>
  <c r="AA493" i="2" a="1"/>
  <c r="AA493" i="2" s="1"/>
  <c r="S493" i="2" a="1"/>
  <c r="S493" i="2" s="1"/>
  <c r="K493" i="2" a="1"/>
  <c r="K493" i="2" s="1"/>
  <c r="M516" i="2" a="1"/>
  <c r="M516" i="2" s="1"/>
  <c r="Z547" i="2" a="1"/>
  <c r="Z547" i="2" s="1"/>
  <c r="AA547" i="2" a="1"/>
  <c r="AA547" i="2" s="1"/>
  <c r="W547" i="2" a="1"/>
  <c r="W547" i="2" s="1"/>
  <c r="S547" i="2" a="1"/>
  <c r="S547" i="2" s="1"/>
  <c r="O547" i="2" a="1"/>
  <c r="O547" i="2" s="1"/>
  <c r="K547" i="2" a="1"/>
  <c r="K547" i="2" s="1"/>
  <c r="N16" i="2" a="1"/>
  <c r="N16" i="2" s="1"/>
  <c r="U79" i="2" a="1"/>
  <c r="U79" i="2" s="1"/>
  <c r="O4" i="2" a="1"/>
  <c r="O4" i="2" s="1"/>
  <c r="V16" i="2" a="1"/>
  <c r="V16" i="2" s="1"/>
  <c r="V66" i="2" a="1"/>
  <c r="V66" i="2" s="1"/>
  <c r="Z92" i="2" a="1"/>
  <c r="Z92" i="2" s="1"/>
  <c r="W472" i="2" a="1"/>
  <c r="W472" i="2" s="1"/>
  <c r="S516" i="2" a="1"/>
  <c r="S516" i="2" s="1"/>
  <c r="S3" i="2" a="1"/>
  <c r="S3" i="2" s="1"/>
  <c r="J4" i="2" a="1"/>
  <c r="J4" i="2" s="1"/>
  <c r="Q4" i="2" a="1"/>
  <c r="Q4" i="2" s="1"/>
  <c r="N7" i="2" a="1"/>
  <c r="N7" i="2" s="1"/>
  <c r="V7" i="2" a="1"/>
  <c r="V7" i="2" s="1"/>
  <c r="U8" i="2" a="1"/>
  <c r="U8" i="2" s="1"/>
  <c r="O11" i="2" a="1"/>
  <c r="O11" i="2" s="1"/>
  <c r="AA11" i="2" a="1"/>
  <c r="AA11" i="2" s="1"/>
  <c r="U12" i="2" a="1"/>
  <c r="U12" i="2" s="1"/>
  <c r="AA13" i="2" a="1"/>
  <c r="AA13" i="2" s="1"/>
  <c r="S15" i="2" a="1"/>
  <c r="S15" i="2" s="1"/>
  <c r="J16" i="2" a="1"/>
  <c r="J16" i="2" s="1"/>
  <c r="Q16" i="2" a="1"/>
  <c r="Q16" i="2" s="1"/>
  <c r="N19" i="2" a="1"/>
  <c r="N19" i="2" s="1"/>
  <c r="V19" i="2" a="1"/>
  <c r="V19" i="2" s="1"/>
  <c r="S20" i="2" a="1"/>
  <c r="S20" i="2" s="1"/>
  <c r="M21" i="2" a="1"/>
  <c r="M21" i="2" s="1"/>
  <c r="T21" i="2" a="1"/>
  <c r="T21" i="2" s="1"/>
  <c r="AA21" i="2" a="1"/>
  <c r="AA21" i="2" s="1"/>
  <c r="U22" i="2" a="1"/>
  <c r="U22" i="2" s="1"/>
  <c r="J24" i="2" a="1"/>
  <c r="J24" i="2" s="1"/>
  <c r="R24" i="2" a="1"/>
  <c r="R24" i="2" s="1"/>
  <c r="AB24" i="2" s="1"/>
  <c r="K27" i="2" a="1"/>
  <c r="K27" i="2" s="1"/>
  <c r="AA27" i="2" a="1"/>
  <c r="AA27" i="2" s="1"/>
  <c r="AA28" i="2" a="1"/>
  <c r="AA28" i="2" s="1"/>
  <c r="O30" i="2" a="1"/>
  <c r="O30" i="2" s="1"/>
  <c r="M31" i="2" a="1"/>
  <c r="M31" i="2" s="1"/>
  <c r="U31" i="2" a="1"/>
  <c r="U31" i="2" s="1"/>
  <c r="K32" i="2" a="1"/>
  <c r="K32" i="2" s="1"/>
  <c r="J33" i="2" a="1"/>
  <c r="J33" i="2" s="1"/>
  <c r="Q33" i="2" a="1"/>
  <c r="Q33" i="2" s="1"/>
  <c r="W33" i="2" a="1"/>
  <c r="W33" i="2" s="1"/>
  <c r="K35" i="2" a="1"/>
  <c r="K35" i="2" s="1"/>
  <c r="S35" i="2" a="1"/>
  <c r="S35" i="2" s="1"/>
  <c r="AA35" i="2" a="1"/>
  <c r="AA35" i="2" s="1"/>
  <c r="R42" i="2" a="1"/>
  <c r="R42" i="2" s="1"/>
  <c r="AB42" i="2" s="1"/>
  <c r="AA42" i="2" a="1"/>
  <c r="AA42" i="2" s="1"/>
  <c r="K44" i="2" a="1"/>
  <c r="K44" i="2" s="1"/>
  <c r="U48" i="2" a="1"/>
  <c r="U48" i="2" s="1"/>
  <c r="AE48" i="2" s="1"/>
  <c r="L50" i="2" a="1"/>
  <c r="L50" i="2" s="1"/>
  <c r="U50" i="2" a="1"/>
  <c r="U50" i="2" s="1"/>
  <c r="O51" i="2" a="1"/>
  <c r="O51" i="2" s="1"/>
  <c r="R52" i="2" a="1"/>
  <c r="R52" i="2" s="1"/>
  <c r="AB52" i="2" s="1"/>
  <c r="N55" i="2" a="1"/>
  <c r="N55" i="2" s="1"/>
  <c r="V55" i="2" a="1"/>
  <c r="V55" i="2" s="1"/>
  <c r="S56" i="2" a="1"/>
  <c r="S56" i="2" s="1"/>
  <c r="K57" i="2" a="1"/>
  <c r="K57" i="2" s="1"/>
  <c r="S57" i="2" a="1"/>
  <c r="S57" i="2" s="1"/>
  <c r="AA57" i="2" a="1"/>
  <c r="AA57" i="2" s="1"/>
  <c r="U59" i="2" a="1"/>
  <c r="U59" i="2" s="1"/>
  <c r="R62" i="2" a="1"/>
  <c r="R62" i="2" s="1"/>
  <c r="AB62" i="2" s="1"/>
  <c r="AA62" i="2" a="1"/>
  <c r="AA62" i="2" s="1"/>
  <c r="M64" i="2" a="1"/>
  <c r="M64" i="2" s="1"/>
  <c r="V64" i="2" a="1"/>
  <c r="V64" i="2" s="1"/>
  <c r="K66" i="2" a="1"/>
  <c r="K66" i="2" s="1"/>
  <c r="J69" i="2" a="1"/>
  <c r="J69" i="2" s="1"/>
  <c r="Z69" i="2" a="1"/>
  <c r="Z69" i="2" s="1"/>
  <c r="S71" i="2" a="1"/>
  <c r="S71" i="2" s="1"/>
  <c r="L72" i="2" a="1"/>
  <c r="L72" i="2" s="1"/>
  <c r="N74" i="2" a="1"/>
  <c r="N74" i="2" s="1"/>
  <c r="W74" i="2" a="1"/>
  <c r="W74" i="2" s="1"/>
  <c r="M75" i="2" a="1"/>
  <c r="M75" i="2" s="1"/>
  <c r="M76" i="2" a="1"/>
  <c r="M76" i="2" s="1"/>
  <c r="K78" i="2" a="1"/>
  <c r="K78" i="2" s="1"/>
  <c r="J81" i="2" a="1"/>
  <c r="J81" i="2" s="1"/>
  <c r="Z81" i="2" a="1"/>
  <c r="Z81" i="2" s="1"/>
  <c r="S83" i="2" a="1"/>
  <c r="S83" i="2" s="1"/>
  <c r="J84" i="2" a="1"/>
  <c r="J84" i="2" s="1"/>
  <c r="V87" i="2" a="1"/>
  <c r="V87" i="2" s="1"/>
  <c r="Q89" i="2" a="1"/>
  <c r="Q89" i="2" s="1"/>
  <c r="T90" i="2" a="1"/>
  <c r="T90" i="2" s="1"/>
  <c r="O91" i="2" a="1"/>
  <c r="O91" i="2" s="1"/>
  <c r="N92" i="2" a="1"/>
  <c r="N92" i="2" s="1"/>
  <c r="Q93" i="2" a="1"/>
  <c r="Q93" i="2" s="1"/>
  <c r="L99" i="2" a="1"/>
  <c r="L99" i="2" s="1"/>
  <c r="S99" i="2" a="1"/>
  <c r="S99" i="2" s="1"/>
  <c r="Y99" i="2" a="1"/>
  <c r="Y99" i="2" s="1"/>
  <c r="N100" i="2" a="1"/>
  <c r="N100" i="2" s="1"/>
  <c r="Z100" i="2" a="1"/>
  <c r="Z100" i="2" s="1"/>
  <c r="U103" i="2" a="1"/>
  <c r="U103" i="2" s="1"/>
  <c r="J104" i="2" a="1"/>
  <c r="J104" i="2" s="1"/>
  <c r="AC104" i="2" s="1"/>
  <c r="V104" i="2" a="1"/>
  <c r="V104" i="2" s="1"/>
  <c r="R106" i="2" a="1"/>
  <c r="R106" i="2" s="1"/>
  <c r="AB106" i="2" s="1"/>
  <c r="Z106" i="2" a="1"/>
  <c r="Z106" i="2" s="1"/>
  <c r="J107" i="2" a="1"/>
  <c r="J107" i="2" s="1"/>
  <c r="R107" i="2" a="1"/>
  <c r="R107" i="2" s="1"/>
  <c r="AB107" i="2" s="1"/>
  <c r="Q110" i="2" a="1"/>
  <c r="Q110" i="2" s="1"/>
  <c r="K114" i="2" a="1"/>
  <c r="K114" i="2" s="1"/>
  <c r="R114" i="2" a="1"/>
  <c r="R114" i="2" s="1"/>
  <c r="AB114" i="2" s="1"/>
  <c r="Y114" i="2" a="1"/>
  <c r="Y114" i="2" s="1"/>
  <c r="U115" i="2" a="1"/>
  <c r="U115" i="2" s="1"/>
  <c r="Y116" i="2" a="1"/>
  <c r="Y116" i="2" s="1"/>
  <c r="O118" i="2" a="1"/>
  <c r="O118" i="2" s="1"/>
  <c r="Q119" i="2" a="1"/>
  <c r="Q119" i="2" s="1"/>
  <c r="W119" i="2" a="1"/>
  <c r="W119" i="2" s="1"/>
  <c r="W120" i="2" a="1"/>
  <c r="W120" i="2" s="1"/>
  <c r="U122" i="2" a="1"/>
  <c r="U122" i="2" s="1"/>
  <c r="U123" i="2" a="1"/>
  <c r="U123" i="2" s="1"/>
  <c r="N124" i="2" a="1"/>
  <c r="N124" i="2" s="1"/>
  <c r="L125" i="2" a="1"/>
  <c r="L125" i="2" s="1"/>
  <c r="Y127" i="2" a="1"/>
  <c r="Y127" i="2" s="1"/>
  <c r="S128" i="2" a="1"/>
  <c r="S128" i="2" s="1"/>
  <c r="J129" i="2" a="1"/>
  <c r="J129" i="2" s="1"/>
  <c r="Q131" i="2" a="1"/>
  <c r="Q131" i="2" s="1"/>
  <c r="R132" i="2" a="1"/>
  <c r="R132" i="2" s="1"/>
  <c r="AB132" i="2" s="1"/>
  <c r="Z137" i="2" a="1"/>
  <c r="Z137" i="2" s="1"/>
  <c r="M139" i="2" a="1"/>
  <c r="M139" i="2" s="1"/>
  <c r="AA140" i="2" a="1"/>
  <c r="AA140" i="2" s="1"/>
  <c r="Z142" i="2" a="1"/>
  <c r="Z142" i="2" s="1"/>
  <c r="M143" i="2" a="1"/>
  <c r="M143" i="2" s="1"/>
  <c r="AA144" i="2" a="1"/>
  <c r="AA144" i="2" s="1"/>
  <c r="M147" i="2" a="1"/>
  <c r="M147" i="2" s="1"/>
  <c r="W147" i="2" a="1"/>
  <c r="W147" i="2" s="1"/>
  <c r="M148" i="2" a="1"/>
  <c r="M148" i="2" s="1"/>
  <c r="V148" i="2" a="1"/>
  <c r="V148" i="2" s="1"/>
  <c r="R149" i="2" a="1"/>
  <c r="R149" i="2" s="1"/>
  <c r="AB149" i="2" s="1"/>
  <c r="N150" i="2" a="1"/>
  <c r="N150" i="2" s="1"/>
  <c r="W150" i="2" a="1"/>
  <c r="W150" i="2" s="1"/>
  <c r="Y151" i="2" a="1"/>
  <c r="Y151" i="2" s="1"/>
  <c r="Y152" i="2" a="1"/>
  <c r="Y152" i="2" s="1"/>
  <c r="V153" i="2" a="1"/>
  <c r="V153" i="2" s="1"/>
  <c r="Q154" i="2" a="1"/>
  <c r="Q154" i="2" s="1"/>
  <c r="S155" i="2" a="1"/>
  <c r="S155" i="2" s="1"/>
  <c r="R156" i="2" a="1"/>
  <c r="R156" i="2" s="1"/>
  <c r="AB156" i="2" s="1"/>
  <c r="V158" i="2" a="1"/>
  <c r="V158" i="2" s="1"/>
  <c r="O160" i="2" a="1"/>
  <c r="O160" i="2" s="1"/>
  <c r="U163" i="2" a="1"/>
  <c r="U163" i="2" s="1"/>
  <c r="W164" i="2" a="1"/>
  <c r="W164" i="2" s="1"/>
  <c r="Q168" i="2" a="1"/>
  <c r="Q168" i="2" s="1"/>
  <c r="Z169" i="2" a="1"/>
  <c r="Z169" i="2" s="1"/>
  <c r="R170" i="2" a="1"/>
  <c r="R170" i="2" s="1"/>
  <c r="AB170" i="2" s="1"/>
  <c r="AA170" i="2" a="1"/>
  <c r="AA170" i="2" s="1"/>
  <c r="AA171" i="2" a="1"/>
  <c r="AA171" i="2" s="1"/>
  <c r="O175" i="2" a="1"/>
  <c r="O175" i="2" s="1"/>
  <c r="N176" i="2" a="1"/>
  <c r="N176" i="2" s="1"/>
  <c r="M181" i="2" a="1"/>
  <c r="M181" i="2" s="1"/>
  <c r="Y191" i="2" a="1"/>
  <c r="Y191" i="2" s="1"/>
  <c r="Z191" i="2" a="1"/>
  <c r="Z191" i="2" s="1"/>
  <c r="R191" i="2" a="1"/>
  <c r="R191" i="2" s="1"/>
  <c r="AB191" i="2" s="1"/>
  <c r="N191" i="2" a="1"/>
  <c r="N191" i="2" s="1"/>
  <c r="J191" i="2" a="1"/>
  <c r="J191" i="2" s="1"/>
  <c r="N204" i="2" a="1"/>
  <c r="N204" i="2" s="1"/>
  <c r="V242" i="2" a="1"/>
  <c r="V242" i="2" s="1"/>
  <c r="Z242" i="2" a="1"/>
  <c r="Z242" i="2" s="1"/>
  <c r="R242" i="2" a="1"/>
  <c r="R242" i="2" s="1"/>
  <c r="AC242" i="2" s="1"/>
  <c r="N242" i="2" a="1"/>
  <c r="N242" i="2" s="1"/>
  <c r="AA248" i="2" a="1"/>
  <c r="AA248" i="2" s="1"/>
  <c r="Z248" i="2" a="1"/>
  <c r="Z248" i="2" s="1"/>
  <c r="Q248" i="2" a="1"/>
  <c r="Q248" i="2" s="1"/>
  <c r="N248" i="2" a="1"/>
  <c r="N248" i="2" s="1"/>
  <c r="Y248" i="2" a="1"/>
  <c r="Y248" i="2" s="1"/>
  <c r="J248" i="2" a="1"/>
  <c r="J248" i="2" s="1"/>
  <c r="U248" i="2" a="1"/>
  <c r="U248" i="2" s="1"/>
  <c r="R248" i="2" a="1"/>
  <c r="R248" i="2" s="1"/>
  <c r="AB248" i="2" s="1"/>
  <c r="N250" i="2" a="1"/>
  <c r="N250" i="2" s="1"/>
  <c r="M269" i="2" a="1"/>
  <c r="M269" i="2" s="1"/>
  <c r="Y285" i="2" a="1"/>
  <c r="Y285" i="2" s="1"/>
  <c r="X310" i="2" a="1"/>
  <c r="X310" i="2" s="1"/>
  <c r="V310" i="2" a="1"/>
  <c r="V310" i="2" s="1"/>
  <c r="N310" i="2" a="1"/>
  <c r="N310" i="2" s="1"/>
  <c r="U310" i="2" a="1"/>
  <c r="U310" i="2" s="1"/>
  <c r="M310" i="2" a="1"/>
  <c r="M310" i="2" s="1"/>
  <c r="Z310" i="2" a="1"/>
  <c r="Z310" i="2" s="1"/>
  <c r="R310" i="2" a="1"/>
  <c r="R310" i="2" s="1"/>
  <c r="AB310" i="2" s="1"/>
  <c r="J310" i="2" a="1"/>
  <c r="J310" i="2" s="1"/>
  <c r="Y310" i="2" a="1"/>
  <c r="Y310" i="2" s="1"/>
  <c r="Q310" i="2" a="1"/>
  <c r="Q310" i="2" s="1"/>
  <c r="O330" i="2" a="1"/>
  <c r="O330" i="2" s="1"/>
  <c r="Q349" i="2" a="1"/>
  <c r="Q349" i="2" s="1"/>
  <c r="M380" i="2" a="1"/>
  <c r="M380" i="2" s="1"/>
  <c r="W390" i="2" a="1"/>
  <c r="W390" i="2" s="1"/>
  <c r="N394" i="2" a="1"/>
  <c r="N394" i="2" s="1"/>
  <c r="Y403" i="2" a="1"/>
  <c r="Y403" i="2" s="1"/>
  <c r="AA403" i="2" a="1"/>
  <c r="AA403" i="2" s="1"/>
  <c r="S403" i="2" a="1"/>
  <c r="S403" i="2" s="1"/>
  <c r="O403" i="2" a="1"/>
  <c r="O403" i="2" s="1"/>
  <c r="K403" i="2" a="1"/>
  <c r="K403" i="2" s="1"/>
  <c r="T421" i="2" a="1"/>
  <c r="T421" i="2" s="1"/>
  <c r="P421" i="2" a="1"/>
  <c r="P421" i="2" s="1"/>
  <c r="X446" i="2" a="1"/>
  <c r="X446" i="2" s="1"/>
  <c r="U446" i="2" a="1"/>
  <c r="U446" i="2" s="1"/>
  <c r="R446" i="2" a="1"/>
  <c r="R446" i="2" s="1"/>
  <c r="AB446" i="2" s="1"/>
  <c r="Q446" i="2" a="1"/>
  <c r="Q446" i="2" s="1"/>
  <c r="M446" i="2" a="1"/>
  <c r="M446" i="2" s="1"/>
  <c r="Z446" i="2" a="1"/>
  <c r="Z446" i="2" s="1"/>
  <c r="J446" i="2" a="1"/>
  <c r="J446" i="2" s="1"/>
  <c r="Y446" i="2" a="1"/>
  <c r="Y446" i="2" s="1"/>
  <c r="W452" i="2" a="1"/>
  <c r="W452" i="2" s="1"/>
  <c r="Y473" i="2" a="1"/>
  <c r="Y473" i="2" s="1"/>
  <c r="J473" i="2" a="1"/>
  <c r="J473" i="2" s="1"/>
  <c r="AA473" i="2" a="1"/>
  <c r="AA473" i="2" s="1"/>
  <c r="R473" i="2" a="1"/>
  <c r="R473" i="2" s="1"/>
  <c r="O473" i="2" a="1"/>
  <c r="O473" i="2" s="1"/>
  <c r="N473" i="2" a="1"/>
  <c r="N473" i="2" s="1"/>
  <c r="Y476" i="2" a="1"/>
  <c r="Y476" i="2" s="1"/>
  <c r="V476" i="2" a="1"/>
  <c r="V476" i="2" s="1"/>
  <c r="R476" i="2" a="1"/>
  <c r="R476" i="2" s="1"/>
  <c r="AE476" i="2" s="1"/>
  <c r="Q476" i="2" a="1"/>
  <c r="Q476" i="2" s="1"/>
  <c r="M476" i="2" a="1"/>
  <c r="M476" i="2" s="1"/>
  <c r="AA476" i="2" a="1"/>
  <c r="AA476" i="2" s="1"/>
  <c r="J476" i="2" a="1"/>
  <c r="J476" i="2" s="1"/>
  <c r="Z476" i="2" a="1"/>
  <c r="Z476" i="2" s="1"/>
  <c r="AA491" i="2" a="1"/>
  <c r="AA491" i="2" s="1"/>
  <c r="V491" i="2" a="1"/>
  <c r="V491" i="2" s="1"/>
  <c r="M494" i="2" a="1"/>
  <c r="M494" i="2" s="1"/>
  <c r="U497" i="2" a="1"/>
  <c r="U497" i="2" s="1"/>
  <c r="L497" i="2" a="1"/>
  <c r="L497" i="2" s="1"/>
  <c r="Y497" i="2" a="1"/>
  <c r="Y497" i="2" s="1"/>
  <c r="T497" i="2" a="1"/>
  <c r="T497" i="2" s="1"/>
  <c r="Q497" i="2" a="1"/>
  <c r="Q497" i="2" s="1"/>
  <c r="W516" i="2" a="1"/>
  <c r="W516" i="2" s="1"/>
  <c r="X595" i="2" a="1"/>
  <c r="X595" i="2" s="1"/>
  <c r="Y595" i="2" a="1"/>
  <c r="Y595" i="2" s="1"/>
  <c r="U595" i="2" a="1"/>
  <c r="U595" i="2" s="1"/>
  <c r="Q595" i="2" a="1"/>
  <c r="Q595" i="2" s="1"/>
  <c r="M595" i="2" a="1"/>
  <c r="M595" i="2" s="1"/>
  <c r="Q8" i="2" a="1"/>
  <c r="Q8" i="2" s="1"/>
  <c r="O16" i="2" a="1"/>
  <c r="O16" i="2" s="1"/>
  <c r="Z45" i="2" a="1"/>
  <c r="Z45" i="2" s="1"/>
  <c r="O56" i="2" a="1"/>
  <c r="O56" i="2" s="1"/>
  <c r="K92" i="2" a="1"/>
  <c r="K92" i="2" s="1"/>
  <c r="Z129" i="2" a="1"/>
  <c r="Z129" i="2" s="1"/>
  <c r="X166" i="2" a="1"/>
  <c r="X166" i="2" s="1"/>
  <c r="X406" i="2" a="1"/>
  <c r="X406" i="2" s="1"/>
  <c r="U406" i="2" a="1"/>
  <c r="U406" i="2" s="1"/>
  <c r="R406" i="2" a="1"/>
  <c r="R406" i="2" s="1"/>
  <c r="Q406" i="2" a="1"/>
  <c r="Q406" i="2" s="1"/>
  <c r="M406" i="2" a="1"/>
  <c r="M406" i="2" s="1"/>
  <c r="Z406" i="2" a="1"/>
  <c r="Z406" i="2" s="1"/>
  <c r="J406" i="2" a="1"/>
  <c r="J406" i="2" s="1"/>
  <c r="Y406" i="2" a="1"/>
  <c r="Y406" i="2" s="1"/>
  <c r="W4" i="2" a="1"/>
  <c r="W4" i="2" s="1"/>
  <c r="J6" i="2" a="1"/>
  <c r="J6" i="2" s="1"/>
  <c r="S6" i="2" a="1"/>
  <c r="S6" i="2" s="1"/>
  <c r="Y8" i="2" a="1"/>
  <c r="Y8" i="2" s="1"/>
  <c r="P12" i="2" a="1"/>
  <c r="P12" i="2" s="1"/>
  <c r="W12" i="2" a="1"/>
  <c r="W12" i="2" s="1"/>
  <c r="O13" i="2" a="1"/>
  <c r="O13" i="2" s="1"/>
  <c r="V13" i="2" a="1"/>
  <c r="V13" i="2" s="1"/>
  <c r="W16" i="2" a="1"/>
  <c r="W16" i="2" s="1"/>
  <c r="W20" i="2" a="1"/>
  <c r="W20" i="2" s="1"/>
  <c r="X22" i="2" a="1"/>
  <c r="X22" i="2" s="1"/>
  <c r="O28" i="2" a="1"/>
  <c r="O28" i="2" s="1"/>
  <c r="V28" i="2" a="1"/>
  <c r="V28" i="2" s="1"/>
  <c r="O32" i="2" a="1"/>
  <c r="O32" i="2" s="1"/>
  <c r="O36" i="2" a="1"/>
  <c r="O36" i="2" s="1"/>
  <c r="W36" i="2" a="1"/>
  <c r="W36" i="2" s="1"/>
  <c r="O39" i="2" a="1"/>
  <c r="O39" i="2" s="1"/>
  <c r="N43" i="2" a="1"/>
  <c r="N43" i="2" s="1"/>
  <c r="V43" i="2" a="1"/>
  <c r="V43" i="2" s="1"/>
  <c r="O44" i="2" a="1"/>
  <c r="O44" i="2" s="1"/>
  <c r="K45" i="2" a="1"/>
  <c r="K45" i="2" s="1"/>
  <c r="S45" i="2" a="1"/>
  <c r="S45" i="2" s="1"/>
  <c r="AA45" i="2" a="1"/>
  <c r="AA45" i="2" s="1"/>
  <c r="O47" i="2" a="1"/>
  <c r="O47" i="2" s="1"/>
  <c r="W47" i="2" a="1"/>
  <c r="W47" i="2" s="1"/>
  <c r="J48" i="2" a="1"/>
  <c r="J48" i="2" s="1"/>
  <c r="AC48" i="2" s="1"/>
  <c r="X50" i="2" a="1"/>
  <c r="X50" i="2" s="1"/>
  <c r="U52" i="2" a="1"/>
  <c r="U52" i="2" s="1"/>
  <c r="J54" i="2" a="1"/>
  <c r="J54" i="2" s="1"/>
  <c r="S54" i="2" a="1"/>
  <c r="S54" i="2" s="1"/>
  <c r="W56" i="2" a="1"/>
  <c r="W56" i="2" s="1"/>
  <c r="W63" i="2" a="1"/>
  <c r="W63" i="2" s="1"/>
  <c r="Y64" i="2" a="1"/>
  <c r="Y64" i="2" s="1"/>
  <c r="N66" i="2" a="1"/>
  <c r="N66" i="2" s="1"/>
  <c r="W66" i="2" a="1"/>
  <c r="W66" i="2" s="1"/>
  <c r="M67" i="2" a="1"/>
  <c r="M67" i="2" s="1"/>
  <c r="O72" i="2" a="1"/>
  <c r="O72" i="2" s="1"/>
  <c r="X72" i="2" a="1"/>
  <c r="X72" i="2" s="1"/>
  <c r="T73" i="2" a="1"/>
  <c r="T73" i="2" s="1"/>
  <c r="Z74" i="2" a="1"/>
  <c r="Z74" i="2" s="1"/>
  <c r="Q76" i="2" a="1"/>
  <c r="Q76" i="2" s="1"/>
  <c r="N78" i="2" a="1"/>
  <c r="N78" i="2" s="1"/>
  <c r="W78" i="2" a="1"/>
  <c r="W78" i="2" s="1"/>
  <c r="M79" i="2" a="1"/>
  <c r="M79" i="2" s="1"/>
  <c r="K80" i="2" a="1"/>
  <c r="K80" i="2" s="1"/>
  <c r="M84" i="2" a="1"/>
  <c r="M84" i="2" s="1"/>
  <c r="V84" i="2" a="1"/>
  <c r="V84" i="2" s="1"/>
  <c r="J87" i="2" a="1"/>
  <c r="J87" i="2" s="1"/>
  <c r="X90" i="2" a="1"/>
  <c r="X90" i="2" s="1"/>
  <c r="O92" i="2" a="1"/>
  <c r="O92" i="2" s="1"/>
  <c r="AA92" i="2" a="1"/>
  <c r="AA92" i="2" s="1"/>
  <c r="M99" i="2" a="1"/>
  <c r="M99" i="2" s="1"/>
  <c r="P102" i="2" a="1"/>
  <c r="P102" i="2" s="1"/>
  <c r="M104" i="2" a="1"/>
  <c r="M104" i="2" s="1"/>
  <c r="Y104" i="2" a="1"/>
  <c r="Y104" i="2" s="1"/>
  <c r="K106" i="2" a="1"/>
  <c r="K106" i="2" s="1"/>
  <c r="S106" i="2" a="1"/>
  <c r="S106" i="2" s="1"/>
  <c r="K107" i="2" a="1"/>
  <c r="K107" i="2" s="1"/>
  <c r="S107" i="2" a="1"/>
  <c r="S107" i="2" s="1"/>
  <c r="Z107" i="2" a="1"/>
  <c r="Z107" i="2" s="1"/>
  <c r="N109" i="2" a="1"/>
  <c r="N109" i="2" s="1"/>
  <c r="U110" i="2" a="1"/>
  <c r="U110" i="2" s="1"/>
  <c r="Q111" i="2" a="1"/>
  <c r="Q111" i="2" s="1"/>
  <c r="Q112" i="2" a="1"/>
  <c r="Q112" i="2" s="1"/>
  <c r="S114" i="2" a="1"/>
  <c r="S114" i="2" s="1"/>
  <c r="Z114" i="2" a="1"/>
  <c r="Z114" i="2" s="1"/>
  <c r="O115" i="2" a="1"/>
  <c r="O115" i="2" s="1"/>
  <c r="J116" i="2" a="1"/>
  <c r="J116" i="2" s="1"/>
  <c r="Z116" i="2" a="1"/>
  <c r="Z116" i="2" s="1"/>
  <c r="W118" i="2" a="1"/>
  <c r="W118" i="2" s="1"/>
  <c r="J119" i="2" a="1"/>
  <c r="J119" i="2" s="1"/>
  <c r="Y119" i="2" a="1"/>
  <c r="Y119" i="2" s="1"/>
  <c r="V121" i="2" a="1"/>
  <c r="V121" i="2" s="1"/>
  <c r="W123" i="2" a="1"/>
  <c r="W123" i="2" s="1"/>
  <c r="Q124" i="2" a="1"/>
  <c r="Q124" i="2" s="1"/>
  <c r="P125" i="2" a="1"/>
  <c r="P125" i="2" s="1"/>
  <c r="K127" i="2" a="1"/>
  <c r="K127" i="2" s="1"/>
  <c r="AA127" i="2" a="1"/>
  <c r="AA127" i="2" s="1"/>
  <c r="S131" i="2" a="1"/>
  <c r="S131" i="2" s="1"/>
  <c r="U132" i="2" a="1"/>
  <c r="U132" i="2" s="1"/>
  <c r="P133" i="2" a="1"/>
  <c r="P133" i="2" s="1"/>
  <c r="R134" i="2" a="1"/>
  <c r="R134" i="2" s="1"/>
  <c r="AB134" i="2" s="1"/>
  <c r="AA134" i="2" a="1"/>
  <c r="AA134" i="2" s="1"/>
  <c r="S135" i="2" a="1"/>
  <c r="S135" i="2" s="1"/>
  <c r="K136" i="2" a="1"/>
  <c r="K136" i="2" s="1"/>
  <c r="O139" i="2" a="1"/>
  <c r="O139" i="2" s="1"/>
  <c r="Y139" i="2" a="1"/>
  <c r="Y139" i="2" s="1"/>
  <c r="O142" i="2" a="1"/>
  <c r="O142" i="2" s="1"/>
  <c r="O143" i="2" a="1"/>
  <c r="O143" i="2" s="1"/>
  <c r="Y143" i="2" a="1"/>
  <c r="Y143" i="2" s="1"/>
  <c r="Y147" i="2" a="1"/>
  <c r="Y147" i="2" s="1"/>
  <c r="Y148" i="2" a="1"/>
  <c r="Y148" i="2" s="1"/>
  <c r="V149" i="2" a="1"/>
  <c r="V149" i="2" s="1"/>
  <c r="Z150" i="2" a="1"/>
  <c r="Z150" i="2" s="1"/>
  <c r="O151" i="2" a="1"/>
  <c r="O151" i="2" s="1"/>
  <c r="N152" i="2" a="1"/>
  <c r="N152" i="2" s="1"/>
  <c r="Z153" i="2" a="1"/>
  <c r="Z153" i="2" s="1"/>
  <c r="T154" i="2" a="1"/>
  <c r="T154" i="2" s="1"/>
  <c r="U155" i="2" a="1"/>
  <c r="U155" i="2" s="1"/>
  <c r="U156" i="2" a="1"/>
  <c r="U156" i="2" s="1"/>
  <c r="J157" i="2" a="1"/>
  <c r="J157" i="2" s="1"/>
  <c r="K158" i="2" a="1"/>
  <c r="K158" i="2" s="1"/>
  <c r="K159" i="2" a="1"/>
  <c r="K159" i="2" s="1"/>
  <c r="U159" i="2" a="1"/>
  <c r="U159" i="2" s="1"/>
  <c r="S160" i="2" a="1"/>
  <c r="S160" i="2" s="1"/>
  <c r="K163" i="2" a="1"/>
  <c r="K163" i="2" s="1"/>
  <c r="L164" i="2" a="1"/>
  <c r="L164" i="2" s="1"/>
  <c r="K167" i="2" a="1"/>
  <c r="K167" i="2" s="1"/>
  <c r="U167" i="2" a="1"/>
  <c r="U167" i="2" s="1"/>
  <c r="U168" i="2" a="1"/>
  <c r="U168" i="2" s="1"/>
  <c r="Q171" i="2" a="1"/>
  <c r="Q171" i="2" s="1"/>
  <c r="Q175" i="2" a="1"/>
  <c r="Q175" i="2" s="1"/>
  <c r="AA175" i="2" a="1"/>
  <c r="AA175" i="2" s="1"/>
  <c r="Z176" i="2" a="1"/>
  <c r="Z176" i="2" s="1"/>
  <c r="O181" i="2" a="1"/>
  <c r="O181" i="2" s="1"/>
  <c r="Z243" i="2" a="1"/>
  <c r="Z243" i="2" s="1"/>
  <c r="U243" i="2" a="1"/>
  <c r="U243" i="2" s="1"/>
  <c r="K243" i="2" a="1"/>
  <c r="K243" i="2" s="1"/>
  <c r="S243" i="2" a="1"/>
  <c r="S243" i="2" s="1"/>
  <c r="AA243" i="2" a="1"/>
  <c r="AA243" i="2" s="1"/>
  <c r="Y243" i="2" a="1"/>
  <c r="Y243" i="2" s="1"/>
  <c r="O243" i="2" a="1"/>
  <c r="O243" i="2" s="1"/>
  <c r="M243" i="2" a="1"/>
  <c r="M243" i="2" s="1"/>
  <c r="W276" i="2" a="1"/>
  <c r="W276" i="2" s="1"/>
  <c r="K310" i="2" a="1"/>
  <c r="K310" i="2" s="1"/>
  <c r="T326" i="2" a="1"/>
  <c r="T326" i="2" s="1"/>
  <c r="X326" i="2" a="1"/>
  <c r="X326" i="2" s="1"/>
  <c r="S330" i="2" a="1"/>
  <c r="S330" i="2" s="1"/>
  <c r="U349" i="2" a="1"/>
  <c r="U349" i="2" s="1"/>
  <c r="X352" i="2" a="1"/>
  <c r="X352" i="2" s="1"/>
  <c r="M352" i="2" a="1"/>
  <c r="M352" i="2" s="1"/>
  <c r="Z352" i="2" a="1"/>
  <c r="Z352" i="2" s="1"/>
  <c r="J352" i="2" a="1"/>
  <c r="J352" i="2" s="1"/>
  <c r="Y352" i="2" a="1"/>
  <c r="Y352" i="2" s="1"/>
  <c r="U352" i="2" a="1"/>
  <c r="U352" i="2" s="1"/>
  <c r="R352" i="2" a="1"/>
  <c r="R352" i="2" s="1"/>
  <c r="AB352" i="2" s="1"/>
  <c r="Q352" i="2" a="1"/>
  <c r="Q352" i="2" s="1"/>
  <c r="R380" i="2" a="1"/>
  <c r="R380" i="2" s="1"/>
  <c r="AB380" i="2" s="1"/>
  <c r="X386" i="2" a="1"/>
  <c r="X386" i="2" s="1"/>
  <c r="M386" i="2" a="1"/>
  <c r="M386" i="2" s="1"/>
  <c r="Z386" i="2" a="1"/>
  <c r="Z386" i="2" s="1"/>
  <c r="J386" i="2" a="1"/>
  <c r="J386" i="2" s="1"/>
  <c r="Y386" i="2" a="1"/>
  <c r="Y386" i="2" s="1"/>
  <c r="U386" i="2" a="1"/>
  <c r="U386" i="2" s="1"/>
  <c r="R386" i="2" a="1"/>
  <c r="R386" i="2" s="1"/>
  <c r="AB386" i="2" s="1"/>
  <c r="Q386" i="2" a="1"/>
  <c r="Q386" i="2" s="1"/>
  <c r="W403" i="2" a="1"/>
  <c r="W403" i="2" s="1"/>
  <c r="V406" i="2" a="1"/>
  <c r="V406" i="2" s="1"/>
  <c r="AA431" i="2" a="1"/>
  <c r="AA431" i="2" s="1"/>
  <c r="U431" i="2" a="1"/>
  <c r="U431" i="2" s="1"/>
  <c r="R431" i="2" a="1"/>
  <c r="R431" i="2" s="1"/>
  <c r="AB431" i="2" s="1"/>
  <c r="Q431" i="2" a="1"/>
  <c r="Q431" i="2" s="1"/>
  <c r="M431" i="2" a="1"/>
  <c r="M431" i="2" s="1"/>
  <c r="J431" i="2" a="1"/>
  <c r="J431" i="2" s="1"/>
  <c r="N476" i="2" a="1"/>
  <c r="N476" i="2" s="1"/>
  <c r="Q494" i="2" a="1"/>
  <c r="Q494" i="2" s="1"/>
  <c r="M497" i="2" a="1"/>
  <c r="M497" i="2" s="1"/>
  <c r="AA516" i="2" a="1"/>
  <c r="AA516" i="2" s="1"/>
  <c r="Z663" i="2" a="1"/>
  <c r="Z663" i="2" s="1"/>
  <c r="AA663" i="2" a="1"/>
  <c r="AA663" i="2" s="1"/>
  <c r="W663" i="2" a="1"/>
  <c r="W663" i="2" s="1"/>
  <c r="S663" i="2" a="1"/>
  <c r="S663" i="2" s="1"/>
  <c r="O663" i="2" a="1"/>
  <c r="O663" i="2" s="1"/>
  <c r="K663" i="2" a="1"/>
  <c r="K663" i="2" s="1"/>
  <c r="N4" i="2" a="1"/>
  <c r="N4" i="2" s="1"/>
  <c r="U16" i="2" a="1"/>
  <c r="U16" i="2" s="1"/>
  <c r="K39" i="2" a="1"/>
  <c r="K39" i="2" s="1"/>
  <c r="X99" i="2" a="1"/>
  <c r="X99" i="2" s="1"/>
  <c r="V116" i="2" a="1"/>
  <c r="V116" i="2" s="1"/>
  <c r="V118" i="2" a="1"/>
  <c r="V118" i="2" s="1"/>
  <c r="W3" i="2" a="1"/>
  <c r="W3" i="2" s="1"/>
  <c r="K4" i="2" a="1"/>
  <c r="K4" i="2" s="1"/>
  <c r="R4" i="2" a="1"/>
  <c r="R4" i="2" s="1"/>
  <c r="AB4" i="2" s="1"/>
  <c r="Y4" i="2" a="1"/>
  <c r="Y4" i="2" s="1"/>
  <c r="V6" i="2" a="1"/>
  <c r="V6" i="2" s="1"/>
  <c r="Q7" i="2" a="1"/>
  <c r="Q7" i="2" s="1"/>
  <c r="Y7" i="2" a="1"/>
  <c r="Y7" i="2" s="1"/>
  <c r="S11" i="2" a="1"/>
  <c r="S11" i="2" s="1"/>
  <c r="K12" i="2" a="1"/>
  <c r="K12" i="2" s="1"/>
  <c r="J13" i="2" a="1"/>
  <c r="J13" i="2" s="1"/>
  <c r="Q13" i="2" a="1"/>
  <c r="Q13" i="2" s="1"/>
  <c r="W15" i="2" a="1"/>
  <c r="W15" i="2" s="1"/>
  <c r="K16" i="2" a="1"/>
  <c r="K16" i="2" s="1"/>
  <c r="R16" i="2" a="1"/>
  <c r="R16" i="2" s="1"/>
  <c r="AB16" i="2" s="1"/>
  <c r="Y16" i="2" a="1"/>
  <c r="Y16" i="2" s="1"/>
  <c r="Q19" i="2" a="1"/>
  <c r="Q19" i="2" s="1"/>
  <c r="Y19" i="2" a="1"/>
  <c r="Y19" i="2" s="1"/>
  <c r="AA20" i="2" a="1"/>
  <c r="AA20" i="2" s="1"/>
  <c r="U21" i="2" a="1"/>
  <c r="U21" i="2" s="1"/>
  <c r="L22" i="2" a="1"/>
  <c r="L22" i="2" s="1"/>
  <c r="Y22" i="2" a="1"/>
  <c r="Y22" i="2" s="1"/>
  <c r="K24" i="2" a="1"/>
  <c r="K24" i="2" s="1"/>
  <c r="S24" i="2" a="1"/>
  <c r="S24" i="2" s="1"/>
  <c r="Q28" i="2" a="1"/>
  <c r="Q28" i="2" s="1"/>
  <c r="N31" i="2" a="1"/>
  <c r="N31" i="2" s="1"/>
  <c r="V31" i="2" a="1"/>
  <c r="V31" i="2" s="1"/>
  <c r="S32" i="2" a="1"/>
  <c r="S32" i="2" s="1"/>
  <c r="K33" i="2" a="1"/>
  <c r="K33" i="2" s="1"/>
  <c r="R33" i="2" a="1"/>
  <c r="R33" i="2" s="1"/>
  <c r="AB33" i="2" s="1"/>
  <c r="Z33" i="2" a="1"/>
  <c r="Z33" i="2" s="1"/>
  <c r="L35" i="2" a="1"/>
  <c r="L35" i="2" s="1"/>
  <c r="T35" i="2" a="1"/>
  <c r="T35" i="2" s="1"/>
  <c r="Q36" i="2" a="1"/>
  <c r="Q36" i="2" s="1"/>
  <c r="Y36" i="2" a="1"/>
  <c r="Y36" i="2" s="1"/>
  <c r="X38" i="2" a="1"/>
  <c r="X38" i="2" s="1"/>
  <c r="U40" i="2" a="1"/>
  <c r="U40" i="2" s="1"/>
  <c r="J42" i="2" a="1"/>
  <c r="J42" i="2" s="1"/>
  <c r="S42" i="2" a="1"/>
  <c r="S42" i="2" s="1"/>
  <c r="S44" i="2" a="1"/>
  <c r="S44" i="2" s="1"/>
  <c r="M48" i="2" a="1"/>
  <c r="M48" i="2" s="1"/>
  <c r="V48" i="2" a="1"/>
  <c r="V48" i="2" s="1"/>
  <c r="M50" i="2" a="1"/>
  <c r="M50" i="2" s="1"/>
  <c r="S51" i="2" a="1"/>
  <c r="S51" i="2" s="1"/>
  <c r="J52" i="2" a="1"/>
  <c r="J52" i="2" s="1"/>
  <c r="AA56" i="2" a="1"/>
  <c r="AA56" i="2" s="1"/>
  <c r="Y59" i="2" a="1"/>
  <c r="Y59" i="2" s="1"/>
  <c r="J62" i="2" a="1"/>
  <c r="J62" i="2" s="1"/>
  <c r="S62" i="2" a="1"/>
  <c r="S62" i="2" s="1"/>
  <c r="N64" i="2" a="1"/>
  <c r="N64" i="2" s="1"/>
  <c r="Z66" i="2" a="1"/>
  <c r="Z66" i="2" s="1"/>
  <c r="W71" i="2" a="1"/>
  <c r="W71" i="2" s="1"/>
  <c r="AA72" i="2" a="1"/>
  <c r="AA72" i="2" s="1"/>
  <c r="O74" i="2" a="1"/>
  <c r="O74" i="2" s="1"/>
  <c r="Q75" i="2" a="1"/>
  <c r="Q75" i="2" s="1"/>
  <c r="U76" i="2" a="1"/>
  <c r="U76" i="2" s="1"/>
  <c r="Z78" i="2" a="1"/>
  <c r="Z78" i="2" s="1"/>
  <c r="O80" i="2" a="1"/>
  <c r="O80" i="2" s="1"/>
  <c r="W83" i="2" a="1"/>
  <c r="W83" i="2" s="1"/>
  <c r="Y84" i="2" a="1"/>
  <c r="Y84" i="2" s="1"/>
  <c r="L87" i="2" a="1"/>
  <c r="L87" i="2" s="1"/>
  <c r="Z87" i="2" a="1"/>
  <c r="Z87" i="2" s="1"/>
  <c r="S91" i="2" a="1"/>
  <c r="S91" i="2" s="1"/>
  <c r="R92" i="2" a="1"/>
  <c r="R92" i="2" s="1"/>
  <c r="AB92" i="2" s="1"/>
  <c r="U93" i="2" a="1"/>
  <c r="U93" i="2" s="1"/>
  <c r="T99" i="2" a="1"/>
  <c r="T99" i="2" s="1"/>
  <c r="AA99" i="2" a="1"/>
  <c r="AA99" i="2" s="1"/>
  <c r="J101" i="2" a="1"/>
  <c r="J101" i="2" s="1"/>
  <c r="W102" i="2" a="1"/>
  <c r="W102" i="2" s="1"/>
  <c r="K103" i="2" a="1"/>
  <c r="K103" i="2" s="1"/>
  <c r="W103" i="2" a="1"/>
  <c r="W103" i="2" s="1"/>
  <c r="Z104" i="2" a="1"/>
  <c r="Z104" i="2" s="1"/>
  <c r="S111" i="2" a="1"/>
  <c r="S111" i="2" s="1"/>
  <c r="Y112" i="2" a="1"/>
  <c r="Y112" i="2" s="1"/>
  <c r="M114" i="2" a="1"/>
  <c r="M114" i="2" s="1"/>
  <c r="AA114" i="2" a="1"/>
  <c r="AA114" i="2" s="1"/>
  <c r="W115" i="2" a="1"/>
  <c r="W115" i="2" s="1"/>
  <c r="M116" i="2" a="1"/>
  <c r="M116" i="2" s="1"/>
  <c r="J118" i="2" a="1"/>
  <c r="J118" i="2" s="1"/>
  <c r="Q118" i="2" a="1"/>
  <c r="Q118" i="2" s="1"/>
  <c r="K119" i="2" a="1"/>
  <c r="K119" i="2" s="1"/>
  <c r="R119" i="2" a="1"/>
  <c r="R119" i="2" s="1"/>
  <c r="AB119" i="2" s="1"/>
  <c r="Y123" i="2" a="1"/>
  <c r="Y123" i="2" s="1"/>
  <c r="R124" i="2" a="1"/>
  <c r="R124" i="2" s="1"/>
  <c r="T125" i="2" a="1"/>
  <c r="T125" i="2" s="1"/>
  <c r="M127" i="2" a="1"/>
  <c r="M127" i="2" s="1"/>
  <c r="T128" i="2" a="1"/>
  <c r="T128" i="2" s="1"/>
  <c r="N129" i="2" a="1"/>
  <c r="N129" i="2" s="1"/>
  <c r="U131" i="2" a="1"/>
  <c r="U131" i="2" s="1"/>
  <c r="J132" i="2" a="1"/>
  <c r="J132" i="2" s="1"/>
  <c r="O136" i="2" a="1"/>
  <c r="O136" i="2" s="1"/>
  <c r="R138" i="2" a="1"/>
  <c r="R138" i="2" s="1"/>
  <c r="AC138" i="2" s="1"/>
  <c r="AA139" i="2" a="1"/>
  <c r="AA139" i="2" s="1"/>
  <c r="R142" i="2" a="1"/>
  <c r="R142" i="2" s="1"/>
  <c r="AB142" i="2" s="1"/>
  <c r="AA142" i="2" a="1"/>
  <c r="AA142" i="2" s="1"/>
  <c r="AA143" i="2" a="1"/>
  <c r="AA143" i="2" s="1"/>
  <c r="O147" i="2" a="1"/>
  <c r="O147" i="2" s="1"/>
  <c r="N148" i="2" a="1"/>
  <c r="N148" i="2" s="1"/>
  <c r="Z149" i="2" a="1"/>
  <c r="Z149" i="2" s="1"/>
  <c r="O150" i="2" a="1"/>
  <c r="O150" i="2" s="1"/>
  <c r="Q151" i="2" a="1"/>
  <c r="Q151" i="2" s="1"/>
  <c r="AA151" i="2" a="1"/>
  <c r="AA151" i="2" s="1"/>
  <c r="Q152" i="2" a="1"/>
  <c r="Q152" i="2" s="1"/>
  <c r="Z152" i="2" a="1"/>
  <c r="Z152" i="2" s="1"/>
  <c r="K155" i="2" a="1"/>
  <c r="K155" i="2" s="1"/>
  <c r="J156" i="2" a="1"/>
  <c r="J156" i="2" s="1"/>
  <c r="N157" i="2" a="1"/>
  <c r="N157" i="2" s="1"/>
  <c r="N158" i="2" a="1"/>
  <c r="N158" i="2" s="1"/>
  <c r="W158" i="2" a="1"/>
  <c r="W158" i="2" s="1"/>
  <c r="W159" i="2" a="1"/>
  <c r="W159" i="2" s="1"/>
  <c r="W160" i="2" a="1"/>
  <c r="W160" i="2" s="1"/>
  <c r="M163" i="2" a="1"/>
  <c r="M163" i="2" s="1"/>
  <c r="W163" i="2" a="1"/>
  <c r="W163" i="2" s="1"/>
  <c r="O164" i="2" a="1"/>
  <c r="O164" i="2" s="1"/>
  <c r="X164" i="2" a="1"/>
  <c r="X164" i="2" s="1"/>
  <c r="W167" i="2" a="1"/>
  <c r="W167" i="2" s="1"/>
  <c r="Y168" i="2" a="1"/>
  <c r="Y168" i="2" s="1"/>
  <c r="J170" i="2" a="1"/>
  <c r="J170" i="2" s="1"/>
  <c r="S170" i="2" a="1"/>
  <c r="S170" i="2" s="1"/>
  <c r="S171" i="2" a="1"/>
  <c r="S171" i="2" s="1"/>
  <c r="K172" i="2" a="1"/>
  <c r="K172" i="2" s="1"/>
  <c r="J179" i="2" a="1"/>
  <c r="J179" i="2" s="1"/>
  <c r="AA186" i="2" a="1"/>
  <c r="AA186" i="2" s="1"/>
  <c r="J186" i="2" a="1"/>
  <c r="J186" i="2" s="1"/>
  <c r="U186" i="2" a="1"/>
  <c r="U186" i="2" s="1"/>
  <c r="R186" i="2" a="1"/>
  <c r="R186" i="2" s="1"/>
  <c r="AB186" i="2" s="1"/>
  <c r="Z186" i="2" a="1"/>
  <c r="Z186" i="2" s="1"/>
  <c r="Q186" i="2" a="1"/>
  <c r="Q186" i="2" s="1"/>
  <c r="N186" i="2" a="1"/>
  <c r="N186" i="2" s="1"/>
  <c r="Y186" i="2" a="1"/>
  <c r="Y186" i="2" s="1"/>
  <c r="Y225" i="2" a="1"/>
  <c r="Y225" i="2" s="1"/>
  <c r="R225" i="2" a="1"/>
  <c r="R225" i="2" s="1"/>
  <c r="AB225" i="2" s="1"/>
  <c r="N225" i="2" a="1"/>
  <c r="N225" i="2" s="1"/>
  <c r="J225" i="2" a="1"/>
  <c r="J225" i="2" s="1"/>
  <c r="Z225" i="2" a="1"/>
  <c r="Z225" i="2" s="1"/>
  <c r="Z277" i="2" a="1"/>
  <c r="Z277" i="2" s="1"/>
  <c r="AA277" i="2" a="1"/>
  <c r="AA277" i="2" s="1"/>
  <c r="Y277" i="2" a="1"/>
  <c r="Y277" i="2" s="1"/>
  <c r="O277" i="2" a="1"/>
  <c r="O277" i="2" s="1"/>
  <c r="M277" i="2" a="1"/>
  <c r="M277" i="2" s="1"/>
  <c r="U277" i="2" a="1"/>
  <c r="U277" i="2" s="1"/>
  <c r="K277" i="2" a="1"/>
  <c r="K277" i="2" s="1"/>
  <c r="S277" i="2" a="1"/>
  <c r="S277" i="2" s="1"/>
  <c r="X288" i="2" a="1"/>
  <c r="X288" i="2" s="1"/>
  <c r="Z288" i="2" a="1"/>
  <c r="Z288" i="2" s="1"/>
  <c r="N288" i="2" a="1"/>
  <c r="N288" i="2" s="1"/>
  <c r="W288" i="2" a="1"/>
  <c r="W288" i="2" s="1"/>
  <c r="K288" i="2" a="1"/>
  <c r="K288" i="2" s="1"/>
  <c r="J288" i="2" a="1"/>
  <c r="J288" i="2" s="1"/>
  <c r="S288" i="2" a="1"/>
  <c r="S288" i="2" s="1"/>
  <c r="AA288" i="2" a="1"/>
  <c r="AA288" i="2" s="1"/>
  <c r="R288" i="2" a="1"/>
  <c r="R288" i="2" s="1"/>
  <c r="AB288" i="2" s="1"/>
  <c r="AA312" i="2" a="1"/>
  <c r="AA312" i="2" s="1"/>
  <c r="M312" i="2" a="1"/>
  <c r="M312" i="2" s="1"/>
  <c r="Z312" i="2" a="1"/>
  <c r="Z312" i="2" s="1"/>
  <c r="J312" i="2" a="1"/>
  <c r="J312" i="2" s="1"/>
  <c r="Y312" i="2" a="1"/>
  <c r="Y312" i="2" s="1"/>
  <c r="U312" i="2" a="1"/>
  <c r="U312" i="2" s="1"/>
  <c r="R312" i="2" a="1"/>
  <c r="R312" i="2" s="1"/>
  <c r="AB312" i="2" s="1"/>
  <c r="Q312" i="2" a="1"/>
  <c r="Q312" i="2" s="1"/>
  <c r="Y349" i="2" a="1"/>
  <c r="Y349" i="2" s="1"/>
  <c r="AA371" i="2" a="1"/>
  <c r="AA371" i="2" s="1"/>
  <c r="Y371" i="2" a="1"/>
  <c r="Y371" i="2" s="1"/>
  <c r="Q371" i="2" a="1"/>
  <c r="Q371" i="2" s="1"/>
  <c r="M371" i="2" a="1"/>
  <c r="M371" i="2" s="1"/>
  <c r="Y419" i="2" a="1"/>
  <c r="Y419" i="2" s="1"/>
  <c r="AA419" i="2" a="1"/>
  <c r="AA419" i="2" s="1"/>
  <c r="S419" i="2" a="1"/>
  <c r="S419" i="2" s="1"/>
  <c r="O419" i="2" a="1"/>
  <c r="O419" i="2" s="1"/>
  <c r="K419" i="2" a="1"/>
  <c r="K419" i="2" s="1"/>
  <c r="T498" i="2" a="1"/>
  <c r="T498" i="2" s="1"/>
  <c r="W498" i="2" a="1"/>
  <c r="W498" i="2" s="1"/>
  <c r="O498" i="2" a="1"/>
  <c r="O498" i="2" s="1"/>
  <c r="Y522" i="2" a="1"/>
  <c r="Y522" i="2" s="1"/>
  <c r="X522" i="2" a="1"/>
  <c r="X522" i="2" s="1"/>
  <c r="X657" i="2" a="1"/>
  <c r="X657" i="2" s="1"/>
  <c r="U657" i="2" a="1"/>
  <c r="U657" i="2" s="1"/>
  <c r="R657" i="2" a="1"/>
  <c r="R657" i="2" s="1"/>
  <c r="AB657" i="2" s="1"/>
  <c r="Q657" i="2" a="1"/>
  <c r="Q657" i="2" s="1"/>
  <c r="N657" i="2" a="1"/>
  <c r="N657" i="2" s="1"/>
  <c r="M657" i="2" a="1"/>
  <c r="M657" i="2" s="1"/>
  <c r="Z657" i="2" a="1"/>
  <c r="Z657" i="2" s="1"/>
  <c r="J657" i="2" a="1"/>
  <c r="J657" i="2" s="1"/>
  <c r="Y657" i="2" a="1"/>
  <c r="Y657" i="2" s="1"/>
  <c r="V657" i="2" a="1"/>
  <c r="V657" i="2" s="1"/>
  <c r="P99" i="2" a="1"/>
  <c r="P99" i="2" s="1"/>
  <c r="N13" i="2" a="1"/>
  <c r="N13" i="2" s="1"/>
  <c r="J45" i="2" a="1"/>
  <c r="J45" i="2" s="1"/>
  <c r="Y67" i="2" a="1"/>
  <c r="Y67" i="2" s="1"/>
  <c r="W72" i="2" a="1"/>
  <c r="W72" i="2" s="1"/>
  <c r="V78" i="2" a="1"/>
  <c r="V78" i="2" s="1"/>
  <c r="U84" i="2" a="1"/>
  <c r="U84" i="2" s="1"/>
  <c r="P90" i="2" a="1"/>
  <c r="P90" i="2" s="1"/>
  <c r="Y94" i="2" a="1"/>
  <c r="Y94" i="2" s="1"/>
  <c r="W127" i="2" a="1"/>
  <c r="W127" i="2" s="1"/>
  <c r="N149" i="2" a="1"/>
  <c r="N149" i="2" s="1"/>
  <c r="Y181" i="2" a="1"/>
  <c r="Y181" i="2" s="1"/>
  <c r="X250" i="2" a="1"/>
  <c r="X250" i="2" s="1"/>
  <c r="AA250" i="2" a="1"/>
  <c r="AA250" i="2" s="1"/>
  <c r="R250" i="2" a="1"/>
  <c r="R250" i="2" s="1"/>
  <c r="AB250" i="2" s="1"/>
  <c r="O250" i="2" a="1"/>
  <c r="O250" i="2" s="1"/>
  <c r="Z250" i="2" a="1"/>
  <c r="Z250" i="2" s="1"/>
  <c r="K250" i="2" a="1"/>
  <c r="K250" i="2" s="1"/>
  <c r="V250" i="2" a="1"/>
  <c r="V250" i="2" s="1"/>
  <c r="S250" i="2" a="1"/>
  <c r="S250" i="2" s="1"/>
  <c r="J250" i="2" a="1"/>
  <c r="J250" i="2" s="1"/>
  <c r="X269" i="2" a="1"/>
  <c r="X269" i="2" s="1"/>
  <c r="K269" i="2" a="1"/>
  <c r="K269" i="2" s="1"/>
  <c r="U269" i="2" a="1"/>
  <c r="U269" i="2" s="1"/>
  <c r="S269" i="2" a="1"/>
  <c r="S269" i="2" s="1"/>
  <c r="AA269" i="2" a="1"/>
  <c r="AA269" i="2" s="1"/>
  <c r="Q269" i="2" a="1"/>
  <c r="Q269" i="2" s="1"/>
  <c r="O269" i="2" a="1"/>
  <c r="O269" i="2" s="1"/>
  <c r="Y269" i="2" a="1"/>
  <c r="Y269" i="2" s="1"/>
  <c r="X494" i="2" a="1"/>
  <c r="X494" i="2" s="1"/>
  <c r="J494" i="2" a="1"/>
  <c r="J494" i="2" s="1"/>
  <c r="U494" i="2" a="1"/>
  <c r="U494" i="2" s="1"/>
  <c r="R494" i="2" a="1"/>
  <c r="R494" i="2" s="1"/>
  <c r="AB494" i="2" s="1"/>
  <c r="Z494" i="2" a="1"/>
  <c r="Z494" i="2" s="1"/>
  <c r="Y494" i="2" a="1"/>
  <c r="Y494" i="2" s="1"/>
  <c r="N494" i="2" a="1"/>
  <c r="N494" i="2" s="1"/>
  <c r="AA743" i="2" a="1"/>
  <c r="AA743" i="2" s="1"/>
  <c r="W743" i="2" a="1"/>
  <c r="W743" i="2" s="1"/>
  <c r="P743" i="2" a="1"/>
  <c r="P743" i="2" s="1"/>
  <c r="O743" i="2" a="1"/>
  <c r="O743" i="2" s="1"/>
  <c r="L743" i="2" a="1"/>
  <c r="L743" i="2" s="1"/>
  <c r="M4" i="2" a="1"/>
  <c r="M4" i="2" s="1"/>
  <c r="K6" i="2" a="1"/>
  <c r="K6" i="2" s="1"/>
  <c r="Q12" i="2" a="1"/>
  <c r="Q12" i="2" s="1"/>
  <c r="X12" i="2" a="1"/>
  <c r="X12" i="2" s="1"/>
  <c r="W13" i="2" a="1"/>
  <c r="W13" i="2" s="1"/>
  <c r="M16" i="2" a="1"/>
  <c r="M16" i="2" s="1"/>
  <c r="K18" i="2" a="1"/>
  <c r="K18" i="2" s="1"/>
  <c r="P21" i="2" a="1"/>
  <c r="P21" i="2" s="1"/>
  <c r="W21" i="2" a="1"/>
  <c r="W21" i="2" s="1"/>
  <c r="M22" i="2" a="1"/>
  <c r="M22" i="2" s="1"/>
  <c r="W23" i="2" a="1"/>
  <c r="W23" i="2" s="1"/>
  <c r="M24" i="2" a="1"/>
  <c r="M24" i="2" s="1"/>
  <c r="U24" i="2" a="1"/>
  <c r="U24" i="2" s="1"/>
  <c r="AA24" i="2" a="1"/>
  <c r="AA24" i="2" s="1"/>
  <c r="J28" i="2" a="1"/>
  <c r="J28" i="2" s="1"/>
  <c r="W28" i="2" a="1"/>
  <c r="W28" i="2" s="1"/>
  <c r="J30" i="2" a="1"/>
  <c r="J30" i="2" s="1"/>
  <c r="S30" i="2" a="1"/>
  <c r="S30" i="2" s="1"/>
  <c r="W32" i="2" a="1"/>
  <c r="W32" i="2" s="1"/>
  <c r="M33" i="2" a="1"/>
  <c r="M33" i="2" s="1"/>
  <c r="J36" i="2" a="1"/>
  <c r="J36" i="2" s="1"/>
  <c r="R36" i="2" a="1"/>
  <c r="R36" i="2" s="1"/>
  <c r="AB36" i="2" s="1"/>
  <c r="M38" i="2" a="1"/>
  <c r="M38" i="2" s="1"/>
  <c r="S39" i="2" a="1"/>
  <c r="S39" i="2" s="1"/>
  <c r="J40" i="2" a="1"/>
  <c r="J40" i="2" s="1"/>
  <c r="V42" i="2" a="1"/>
  <c r="V42" i="2" s="1"/>
  <c r="AD43" i="2"/>
  <c r="Q43" i="2" a="1"/>
  <c r="Q43" i="2" s="1"/>
  <c r="Y43" i="2" a="1"/>
  <c r="Y43" i="2" s="1"/>
  <c r="W44" i="2" a="1"/>
  <c r="W44" i="2" s="1"/>
  <c r="N45" i="2" a="1"/>
  <c r="N45" i="2" s="1"/>
  <c r="V45" i="2" a="1"/>
  <c r="V45" i="2" s="1"/>
  <c r="P47" i="2" a="1"/>
  <c r="P47" i="2" s="1"/>
  <c r="X47" i="2" a="1"/>
  <c r="X47" i="2" s="1"/>
  <c r="Y48" i="2" a="1"/>
  <c r="Y48" i="2" s="1"/>
  <c r="P50" i="2" a="1"/>
  <c r="P50" i="2" s="1"/>
  <c r="Y50" i="2" a="1"/>
  <c r="Y50" i="2" s="1"/>
  <c r="M52" i="2" a="1"/>
  <c r="M52" i="2" s="1"/>
  <c r="V52" i="2" a="1"/>
  <c r="V52" i="2" s="1"/>
  <c r="K54" i="2" a="1"/>
  <c r="K54" i="2" s="1"/>
  <c r="V62" i="2" a="1"/>
  <c r="V62" i="2" s="1"/>
  <c r="K63" i="2" a="1"/>
  <c r="K63" i="2" s="1"/>
  <c r="AA63" i="2" a="1"/>
  <c r="AA63" i="2" s="1"/>
  <c r="Q64" i="2" a="1"/>
  <c r="Q64" i="2" s="1"/>
  <c r="Z64" i="2" a="1"/>
  <c r="Z64" i="2" s="1"/>
  <c r="O66" i="2" a="1"/>
  <c r="O66" i="2" s="1"/>
  <c r="Q67" i="2" a="1"/>
  <c r="Q67" i="2" s="1"/>
  <c r="S68" i="2" a="1"/>
  <c r="S68" i="2" s="1"/>
  <c r="P72" i="2" a="1"/>
  <c r="P72" i="2" s="1"/>
  <c r="X73" i="2" a="1"/>
  <c r="X73" i="2" s="1"/>
  <c r="R74" i="2" a="1"/>
  <c r="R74" i="2" s="1"/>
  <c r="AB74" i="2" s="1"/>
  <c r="AA74" i="2" a="1"/>
  <c r="AA74" i="2" s="1"/>
  <c r="Y76" i="2" a="1"/>
  <c r="Y76" i="2" s="1"/>
  <c r="O78" i="2" a="1"/>
  <c r="O78" i="2" s="1"/>
  <c r="Q79" i="2" a="1"/>
  <c r="Q79" i="2" s="1"/>
  <c r="S80" i="2" a="1"/>
  <c r="S80" i="2" s="1"/>
  <c r="N84" i="2" a="1"/>
  <c r="N84" i="2" s="1"/>
  <c r="J91" i="2" a="1"/>
  <c r="J91" i="2" s="1"/>
  <c r="S92" i="2" a="1"/>
  <c r="S92" i="2" s="1"/>
  <c r="O99" i="2" a="1"/>
  <c r="O99" i="2" s="1"/>
  <c r="U99" i="2" a="1"/>
  <c r="U99" i="2" s="1"/>
  <c r="R100" i="2" a="1"/>
  <c r="R100" i="2" s="1"/>
  <c r="AB100" i="2" s="1"/>
  <c r="L101" i="2" a="1"/>
  <c r="L101" i="2" s="1"/>
  <c r="Q102" i="2" a="1"/>
  <c r="Q102" i="2" s="1"/>
  <c r="X102" i="2" a="1"/>
  <c r="X102" i="2" s="1"/>
  <c r="M103" i="2" a="1"/>
  <c r="M103" i="2" s="1"/>
  <c r="Y103" i="2" a="1"/>
  <c r="Y103" i="2" s="1"/>
  <c r="N104" i="2" a="1"/>
  <c r="N104" i="2" s="1"/>
  <c r="M106" i="2" a="1"/>
  <c r="M106" i="2" s="1"/>
  <c r="U106" i="2" a="1"/>
  <c r="U106" i="2" s="1"/>
  <c r="N114" i="2" a="1"/>
  <c r="N114" i="2" s="1"/>
  <c r="U114" i="2" a="1"/>
  <c r="U114" i="2" s="1"/>
  <c r="P115" i="2" a="1"/>
  <c r="P115" i="2" s="1"/>
  <c r="N116" i="2" a="1"/>
  <c r="N116" i="2" s="1"/>
  <c r="K118" i="2" a="1"/>
  <c r="K118" i="2" s="1"/>
  <c r="R118" i="2" a="1"/>
  <c r="R118" i="2" s="1"/>
  <c r="AB118" i="2" s="1"/>
  <c r="Y118" i="2" a="1"/>
  <c r="Y118" i="2" s="1"/>
  <c r="S119" i="2" a="1"/>
  <c r="S119" i="2" s="1"/>
  <c r="Z119" i="2" a="1"/>
  <c r="Z119" i="2" s="1"/>
  <c r="J121" i="2" a="1"/>
  <c r="J121" i="2" s="1"/>
  <c r="K123" i="2" a="1"/>
  <c r="K123" i="2" s="1"/>
  <c r="AA123" i="2" a="1"/>
  <c r="AA123" i="2" s="1"/>
  <c r="U124" i="2" a="1"/>
  <c r="U124" i="2" s="1"/>
  <c r="O127" i="2" a="1"/>
  <c r="O127" i="2" s="1"/>
  <c r="K128" i="2" a="1"/>
  <c r="K128" i="2" s="1"/>
  <c r="W128" i="2" a="1"/>
  <c r="W128" i="2" s="1"/>
  <c r="R129" i="2" a="1"/>
  <c r="R129" i="2" s="1"/>
  <c r="AB129" i="2" s="1"/>
  <c r="W131" i="2" a="1"/>
  <c r="W131" i="2" s="1"/>
  <c r="M132" i="2" a="1"/>
  <c r="M132" i="2" s="1"/>
  <c r="V132" i="2" a="1"/>
  <c r="V132" i="2" s="1"/>
  <c r="J134" i="2" a="1"/>
  <c r="J134" i="2" s="1"/>
  <c r="S134" i="2" a="1"/>
  <c r="S134" i="2" s="1"/>
  <c r="U135" i="2" a="1"/>
  <c r="U135" i="2" s="1"/>
  <c r="S136" i="2" a="1"/>
  <c r="S136" i="2" s="1"/>
  <c r="Q139" i="2" a="1"/>
  <c r="Q139" i="2" s="1"/>
  <c r="Q143" i="2" a="1"/>
  <c r="Q143" i="2" s="1"/>
  <c r="P146" i="2" a="1"/>
  <c r="P146" i="2" s="1"/>
  <c r="Q147" i="2" a="1"/>
  <c r="Q147" i="2" s="1"/>
  <c r="AA147" i="2" a="1"/>
  <c r="AA147" i="2" s="1"/>
  <c r="Q148" i="2" a="1"/>
  <c r="Q148" i="2" s="1"/>
  <c r="Z148" i="2" a="1"/>
  <c r="Z148" i="2" s="1"/>
  <c r="R150" i="2" a="1"/>
  <c r="R150" i="2" s="1"/>
  <c r="AB150" i="2" s="1"/>
  <c r="AA150" i="2" a="1"/>
  <c r="AA150" i="2" s="1"/>
  <c r="L154" i="2" a="1"/>
  <c r="L154" i="2" s="1"/>
  <c r="U154" i="2" a="1"/>
  <c r="U154" i="2" s="1"/>
  <c r="M155" i="2" a="1"/>
  <c r="M155" i="2" s="1"/>
  <c r="W155" i="2" a="1"/>
  <c r="W155" i="2" s="1"/>
  <c r="M156" i="2" a="1"/>
  <c r="M156" i="2" s="1"/>
  <c r="V156" i="2" a="1"/>
  <c r="V156" i="2" s="1"/>
  <c r="R157" i="2" a="1"/>
  <c r="R157" i="2" s="1"/>
  <c r="AB157" i="2" s="1"/>
  <c r="Z158" i="2" a="1"/>
  <c r="Z158" i="2" s="1"/>
  <c r="M159" i="2" a="1"/>
  <c r="M159" i="2" s="1"/>
  <c r="AA160" i="2" a="1"/>
  <c r="AA160" i="2" s="1"/>
  <c r="Y163" i="2" a="1"/>
  <c r="Y163" i="2" s="1"/>
  <c r="AA164" i="2" a="1"/>
  <c r="AA164" i="2" s="1"/>
  <c r="M167" i="2" a="1"/>
  <c r="M167" i="2" s="1"/>
  <c r="V170" i="2" a="1"/>
  <c r="V170" i="2" s="1"/>
  <c r="O172" i="2" a="1"/>
  <c r="O172" i="2" s="1"/>
  <c r="N179" i="2" a="1"/>
  <c r="N179" i="2" s="1"/>
  <c r="M180" i="2" a="1"/>
  <c r="M180" i="2" s="1"/>
  <c r="Q181" i="2" a="1"/>
  <c r="Q181" i="2" s="1"/>
  <c r="M186" i="2" a="1"/>
  <c r="M186" i="2" s="1"/>
  <c r="Z205" i="2" a="1"/>
  <c r="Z205" i="2" s="1"/>
  <c r="U205" i="2" a="1"/>
  <c r="U205" i="2" s="1"/>
  <c r="K205" i="2" a="1"/>
  <c r="K205" i="2" s="1"/>
  <c r="S205" i="2" a="1"/>
  <c r="S205" i="2" s="1"/>
  <c r="AA205" i="2" a="1"/>
  <c r="AA205" i="2" s="1"/>
  <c r="Y205" i="2" a="1"/>
  <c r="Y205" i="2" s="1"/>
  <c r="O205" i="2" a="1"/>
  <c r="O205" i="2" s="1"/>
  <c r="M205" i="2" a="1"/>
  <c r="M205" i="2" s="1"/>
  <c r="V225" i="2" a="1"/>
  <c r="V225" i="2" s="1"/>
  <c r="Q243" i="2" a="1"/>
  <c r="Q243" i="2" s="1"/>
  <c r="V248" i="2" a="1"/>
  <c r="V248" i="2" s="1"/>
  <c r="Z251" i="2" a="1"/>
  <c r="Z251" i="2" s="1"/>
  <c r="AA251" i="2" a="1"/>
  <c r="AA251" i="2" s="1"/>
  <c r="Y251" i="2" a="1"/>
  <c r="Y251" i="2" s="1"/>
  <c r="O251" i="2" a="1"/>
  <c r="O251" i="2" s="1"/>
  <c r="M251" i="2" a="1"/>
  <c r="M251" i="2" s="1"/>
  <c r="U251" i="2" a="1"/>
  <c r="U251" i="2" s="1"/>
  <c r="K251" i="2" a="1"/>
  <c r="K251" i="2" s="1"/>
  <c r="S251" i="2" a="1"/>
  <c r="S251" i="2" s="1"/>
  <c r="AA270" i="2" a="1"/>
  <c r="AA270" i="2" s="1"/>
  <c r="M270" i="2" a="1"/>
  <c r="M270" i="2" s="1"/>
  <c r="Y270" i="2" a="1"/>
  <c r="Y270" i="2" s="1"/>
  <c r="J270" i="2" a="1"/>
  <c r="J270" i="2" s="1"/>
  <c r="V270" i="2" a="1"/>
  <c r="V270" i="2" s="1"/>
  <c r="U270" i="2" a="1"/>
  <c r="U270" i="2" s="1"/>
  <c r="R270" i="2" a="1"/>
  <c r="R270" i="2" s="1"/>
  <c r="AB270" i="2" s="1"/>
  <c r="Q270" i="2" a="1"/>
  <c r="Q270" i="2" s="1"/>
  <c r="O288" i="2" a="1"/>
  <c r="O288" i="2" s="1"/>
  <c r="S310" i="2" a="1"/>
  <c r="S310" i="2" s="1"/>
  <c r="N312" i="2" a="1"/>
  <c r="N312" i="2" s="1"/>
  <c r="Z330" i="2" a="1"/>
  <c r="Z330" i="2" s="1"/>
  <c r="V352" i="2" a="1"/>
  <c r="V352" i="2" s="1"/>
  <c r="U371" i="2" a="1"/>
  <c r="U371" i="2" s="1"/>
  <c r="X381" i="2" a="1"/>
  <c r="X381" i="2" s="1"/>
  <c r="Z381" i="2" a="1"/>
  <c r="Z381" i="2" s="1"/>
  <c r="R381" i="2" a="1"/>
  <c r="R381" i="2" s="1"/>
  <c r="AB381" i="2" s="1"/>
  <c r="N381" i="2" a="1"/>
  <c r="N381" i="2" s="1"/>
  <c r="J381" i="2" a="1"/>
  <c r="J381" i="2" s="1"/>
  <c r="Y384" i="2" a="1"/>
  <c r="Y384" i="2" s="1"/>
  <c r="Q384" i="2" a="1"/>
  <c r="Q384" i="2" s="1"/>
  <c r="AA384" i="2" a="1"/>
  <c r="AA384" i="2" s="1"/>
  <c r="O384" i="2" a="1"/>
  <c r="O384" i="2" s="1"/>
  <c r="Z384" i="2" a="1"/>
  <c r="Z384" i="2" s="1"/>
  <c r="N384" i="2" a="1"/>
  <c r="N384" i="2" s="1"/>
  <c r="V384" i="2" a="1"/>
  <c r="V384" i="2" s="1"/>
  <c r="K384" i="2" a="1"/>
  <c r="K384" i="2" s="1"/>
  <c r="U384" i="2" a="1"/>
  <c r="U384" i="2" s="1"/>
  <c r="J384" i="2" a="1"/>
  <c r="J384" i="2" s="1"/>
  <c r="S384" i="2" a="1"/>
  <c r="S384" i="2" s="1"/>
  <c r="Y412" i="2" a="1"/>
  <c r="Y412" i="2" s="1"/>
  <c r="S412" i="2" a="1"/>
  <c r="S412" i="2" s="1"/>
  <c r="O412" i="2" a="1"/>
  <c r="O412" i="2" s="1"/>
  <c r="K412" i="2" a="1"/>
  <c r="K412" i="2" s="1"/>
  <c r="AA412" i="2" a="1"/>
  <c r="AA412" i="2" s="1"/>
  <c r="W419" i="2" a="1"/>
  <c r="W419" i="2" s="1"/>
  <c r="Y431" i="2" a="1"/>
  <c r="Y431" i="2" s="1"/>
  <c r="Z638" i="2" a="1"/>
  <c r="Z638" i="2" s="1"/>
  <c r="T638" i="2" a="1"/>
  <c r="T638" i="2" s="1"/>
  <c r="S638" i="2" a="1"/>
  <c r="S638" i="2" s="1"/>
  <c r="P638" i="2" a="1"/>
  <c r="P638" i="2" s="1"/>
  <c r="O638" i="2" a="1"/>
  <c r="O638" i="2" s="1"/>
  <c r="AA638" i="2" a="1"/>
  <c r="AA638" i="2" s="1"/>
  <c r="X638" i="2" a="1"/>
  <c r="X638" i="2" s="1"/>
  <c r="L638" i="2" a="1"/>
  <c r="L638" i="2" s="1"/>
  <c r="W638" i="2" a="1"/>
  <c r="W638" i="2" s="1"/>
  <c r="K638" i="2" a="1"/>
  <c r="K638" i="2" s="1"/>
  <c r="X718" i="2" a="1"/>
  <c r="X718" i="2" s="1"/>
  <c r="AA718" i="2" a="1"/>
  <c r="AA718" i="2" s="1"/>
  <c r="O718" i="2" a="1"/>
  <c r="O718" i="2" s="1"/>
  <c r="Y718" i="2" a="1"/>
  <c r="Y718" i="2" s="1"/>
  <c r="M718" i="2" a="1"/>
  <c r="M718" i="2" s="1"/>
  <c r="W718" i="2" a="1"/>
  <c r="W718" i="2" s="1"/>
  <c r="U718" i="2" a="1"/>
  <c r="U718" i="2" s="1"/>
  <c r="K718" i="2" a="1"/>
  <c r="K718" i="2" s="1"/>
  <c r="S718" i="2" a="1"/>
  <c r="S718" i="2" s="1"/>
  <c r="Q718" i="2" a="1"/>
  <c r="Q718" i="2" s="1"/>
  <c r="W39" i="2" a="1"/>
  <c r="W39" i="2" s="1"/>
  <c r="W45" i="2" a="1"/>
  <c r="W45" i="2" s="1"/>
  <c r="W99" i="2" a="1"/>
  <c r="W99" i="2" s="1"/>
  <c r="V4" i="2" a="1"/>
  <c r="V4" i="2" s="1"/>
  <c r="O20" i="2" a="1"/>
  <c r="O20" i="2" s="1"/>
  <c r="O33" i="2" a="1"/>
  <c r="O33" i="2" s="1"/>
  <c r="AA39" i="2" a="1"/>
  <c r="AA39" i="2" s="1"/>
  <c r="R45" i="2" a="1"/>
  <c r="R45" i="2" s="1"/>
  <c r="AB45" i="2" s="1"/>
  <c r="Y79" i="2" a="1"/>
  <c r="Y79" i="2" s="1"/>
  <c r="X204" i="2" a="1"/>
  <c r="X204" i="2" s="1"/>
  <c r="K204" i="2" a="1"/>
  <c r="K204" i="2" s="1"/>
  <c r="V204" i="2" a="1"/>
  <c r="V204" i="2" s="1"/>
  <c r="S204" i="2" a="1"/>
  <c r="S204" i="2" s="1"/>
  <c r="J204" i="2" a="1"/>
  <c r="J204" i="2" s="1"/>
  <c r="AA204" i="2" a="1"/>
  <c r="AA204" i="2" s="1"/>
  <c r="R204" i="2" a="1"/>
  <c r="R204" i="2" s="1"/>
  <c r="AB204" i="2" s="1"/>
  <c r="O204" i="2" a="1"/>
  <c r="O204" i="2" s="1"/>
  <c r="Z204" i="2" a="1"/>
  <c r="Z204" i="2" s="1"/>
  <c r="AA206" i="2" a="1"/>
  <c r="AA206" i="2" s="1"/>
  <c r="U206" i="2" a="1"/>
  <c r="U206" i="2" s="1"/>
  <c r="Q206" i="2" a="1"/>
  <c r="Q206" i="2" s="1"/>
  <c r="M206" i="2" a="1"/>
  <c r="M206" i="2" s="1"/>
  <c r="Y252" i="2" a="1"/>
  <c r="Y252" i="2" s="1"/>
  <c r="AA252" i="2" a="1"/>
  <c r="AA252" i="2" s="1"/>
  <c r="S252" i="2" a="1"/>
  <c r="S252" i="2" s="1"/>
  <c r="O252" i="2" a="1"/>
  <c r="O252" i="2" s="1"/>
  <c r="K252" i="2" a="1"/>
  <c r="K252" i="2" s="1"/>
  <c r="S285" i="2" a="1"/>
  <c r="S285" i="2" s="1"/>
  <c r="X380" i="2" a="1"/>
  <c r="X380" i="2" s="1"/>
  <c r="AA380" i="2" a="1"/>
  <c r="AA380" i="2" s="1"/>
  <c r="Q380" i="2" a="1"/>
  <c r="Q380" i="2" s="1"/>
  <c r="Z380" i="2" a="1"/>
  <c r="Z380" i="2" s="1"/>
  <c r="O380" i="2" a="1"/>
  <c r="O380" i="2" s="1"/>
  <c r="Y380" i="2" a="1"/>
  <c r="Y380" i="2" s="1"/>
  <c r="N380" i="2" a="1"/>
  <c r="N380" i="2" s="1"/>
  <c r="V380" i="2" a="1"/>
  <c r="V380" i="2" s="1"/>
  <c r="K380" i="2" a="1"/>
  <c r="K380" i="2" s="1"/>
  <c r="U380" i="2" a="1"/>
  <c r="U380" i="2" s="1"/>
  <c r="J380" i="2" a="1"/>
  <c r="J380" i="2" s="1"/>
  <c r="S380" i="2" a="1"/>
  <c r="S380" i="2" s="1"/>
  <c r="X394" i="2" a="1"/>
  <c r="X394" i="2" s="1"/>
  <c r="U394" i="2" a="1"/>
  <c r="U394" i="2" s="1"/>
  <c r="R394" i="2" a="1"/>
  <c r="R394" i="2" s="1"/>
  <c r="AB394" i="2" s="1"/>
  <c r="Q394" i="2" a="1"/>
  <c r="Q394" i="2" s="1"/>
  <c r="M394" i="2" a="1"/>
  <c r="M394" i="2" s="1"/>
  <c r="Z394" i="2" a="1"/>
  <c r="Z394" i="2" s="1"/>
  <c r="J394" i="2" a="1"/>
  <c r="J394" i="2" s="1"/>
  <c r="Y394" i="2" a="1"/>
  <c r="Y394" i="2" s="1"/>
  <c r="K3" i="2" a="1"/>
  <c r="K3" i="2" s="1"/>
  <c r="AA3" i="2" a="1"/>
  <c r="AA3" i="2" s="1"/>
  <c r="S4" i="2" a="1"/>
  <c r="S4" i="2" s="1"/>
  <c r="Z4" i="2" a="1"/>
  <c r="Z4" i="2" s="1"/>
  <c r="N6" i="2" a="1"/>
  <c r="N6" i="2" s="1"/>
  <c r="W6" i="2" a="1"/>
  <c r="W6" i="2" s="1"/>
  <c r="J7" i="2" a="1"/>
  <c r="J7" i="2" s="1"/>
  <c r="R7" i="2" a="1"/>
  <c r="R7" i="2" s="1"/>
  <c r="AB7" i="2" s="1"/>
  <c r="Z7" i="2" a="1"/>
  <c r="Z7" i="2" s="1"/>
  <c r="T11" i="2" a="1"/>
  <c r="T11" i="2" s="1"/>
  <c r="L12" i="2" a="1"/>
  <c r="L12" i="2" s="1"/>
  <c r="S12" i="2" a="1"/>
  <c r="S12" i="2" s="1"/>
  <c r="K13" i="2" a="1"/>
  <c r="K13" i="2" s="1"/>
  <c r="R13" i="2" a="1"/>
  <c r="R13" i="2" s="1"/>
  <c r="AB13" i="2" s="1"/>
  <c r="Y13" i="2" a="1"/>
  <c r="Y13" i="2" s="1"/>
  <c r="K15" i="2" a="1"/>
  <c r="K15" i="2" s="1"/>
  <c r="AA15" i="2" a="1"/>
  <c r="AA15" i="2" s="1"/>
  <c r="S16" i="2" a="1"/>
  <c r="S16" i="2" s="1"/>
  <c r="Z16" i="2" a="1"/>
  <c r="Z16" i="2" s="1"/>
  <c r="N18" i="2" a="1"/>
  <c r="N18" i="2" s="1"/>
  <c r="W18" i="2" a="1"/>
  <c r="W18" i="2" s="1"/>
  <c r="J19" i="2" a="1"/>
  <c r="J19" i="2" s="1"/>
  <c r="R19" i="2" a="1"/>
  <c r="R19" i="2" s="1"/>
  <c r="AB19" i="2" s="1"/>
  <c r="Z19" i="2" a="1"/>
  <c r="Z19" i="2" s="1"/>
  <c r="K21" i="2" a="1"/>
  <c r="K21" i="2" s="1"/>
  <c r="P22" i="2" a="1"/>
  <c r="P22" i="2" s="1"/>
  <c r="N24" i="2" a="1"/>
  <c r="N24" i="2" s="1"/>
  <c r="V24" i="2" a="1"/>
  <c r="V24" i="2" s="1"/>
  <c r="S27" i="2" a="1"/>
  <c r="S27" i="2" s="1"/>
  <c r="R28" i="2" a="1"/>
  <c r="R28" i="2" s="1"/>
  <c r="AB28" i="2" s="1"/>
  <c r="Y28" i="2" a="1"/>
  <c r="Y28" i="2" s="1"/>
  <c r="V30" i="2" a="1"/>
  <c r="V30" i="2" s="1"/>
  <c r="Q31" i="2" a="1"/>
  <c r="Q31" i="2" s="1"/>
  <c r="Y31" i="2" a="1"/>
  <c r="Y31" i="2" s="1"/>
  <c r="AA32" i="2" a="1"/>
  <c r="AA32" i="2" s="1"/>
  <c r="S33" i="2" a="1"/>
  <c r="S33" i="2" s="1"/>
  <c r="AA33" i="2" a="1"/>
  <c r="AA33" i="2" s="1"/>
  <c r="O35" i="2" a="1"/>
  <c r="O35" i="2" s="1"/>
  <c r="W35" i="2" a="1"/>
  <c r="W35" i="2" s="1"/>
  <c r="Z36" i="2" a="1"/>
  <c r="Z36" i="2" s="1"/>
  <c r="P38" i="2" a="1"/>
  <c r="P38" i="2" s="1"/>
  <c r="Y38" i="2" a="1"/>
  <c r="Y38" i="2" s="1"/>
  <c r="M40" i="2" a="1"/>
  <c r="M40" i="2" s="1"/>
  <c r="V40" i="2" a="1"/>
  <c r="V40" i="2" s="1"/>
  <c r="K42" i="2" a="1"/>
  <c r="K42" i="2" s="1"/>
  <c r="AA44" i="2" a="1"/>
  <c r="AA44" i="2" s="1"/>
  <c r="N48" i="2" a="1"/>
  <c r="N48" i="2" s="1"/>
  <c r="W51" i="2" a="1"/>
  <c r="W51" i="2" s="1"/>
  <c r="Y52" i="2" a="1"/>
  <c r="Y52" i="2" s="1"/>
  <c r="N54" i="2" a="1"/>
  <c r="N54" i="2" s="1"/>
  <c r="W54" i="2" a="1"/>
  <c r="W54" i="2" s="1"/>
  <c r="J55" i="2" a="1"/>
  <c r="J55" i="2" s="1"/>
  <c r="R55" i="2" a="1"/>
  <c r="R55" i="2" s="1"/>
  <c r="AB55" i="2" s="1"/>
  <c r="Z55" i="2" a="1"/>
  <c r="Z55" i="2" s="1"/>
  <c r="O57" i="2" a="1"/>
  <c r="O57" i="2" s="1"/>
  <c r="W57" i="2" a="1"/>
  <c r="W57" i="2" s="1"/>
  <c r="M59" i="2" a="1"/>
  <c r="M59" i="2" s="1"/>
  <c r="M60" i="2" a="1"/>
  <c r="M60" i="2" s="1"/>
  <c r="K62" i="2" a="1"/>
  <c r="K62" i="2" s="1"/>
  <c r="R66" i="2" a="1"/>
  <c r="R66" i="2" s="1"/>
  <c r="AB66" i="2" s="1"/>
  <c r="AA66" i="2" a="1"/>
  <c r="AA66" i="2" s="1"/>
  <c r="W68" i="2" a="1"/>
  <c r="W68" i="2" s="1"/>
  <c r="R69" i="2" a="1"/>
  <c r="R69" i="2" s="1"/>
  <c r="AB69" i="2" s="1"/>
  <c r="K71" i="2" a="1"/>
  <c r="K71" i="2" s="1"/>
  <c r="AA71" i="2" a="1"/>
  <c r="AA71" i="2" s="1"/>
  <c r="S72" i="2" a="1"/>
  <c r="S72" i="2" s="1"/>
  <c r="U75" i="2" a="1"/>
  <c r="U75" i="2" s="1"/>
  <c r="R78" i="2" a="1"/>
  <c r="R78" i="2" s="1"/>
  <c r="AB78" i="2" s="1"/>
  <c r="AA78" i="2" a="1"/>
  <c r="AA78" i="2" s="1"/>
  <c r="W80" i="2" a="1"/>
  <c r="W80" i="2" s="1"/>
  <c r="R81" i="2" a="1"/>
  <c r="R81" i="2" s="1"/>
  <c r="AB81" i="2" s="1"/>
  <c r="K83" i="2" a="1"/>
  <c r="K83" i="2" s="1"/>
  <c r="AA83" i="2" a="1"/>
  <c r="AA83" i="2" s="1"/>
  <c r="Q84" i="2" a="1"/>
  <c r="Q84" i="2" s="1"/>
  <c r="Z84" i="2" a="1"/>
  <c r="Z84" i="2" s="1"/>
  <c r="N87" i="2" a="1"/>
  <c r="N87" i="2" s="1"/>
  <c r="Y89" i="2" a="1"/>
  <c r="Y89" i="2" s="1"/>
  <c r="X91" i="2" a="1"/>
  <c r="X91" i="2" s="1"/>
  <c r="V92" i="2" a="1"/>
  <c r="V92" i="2" s="1"/>
  <c r="Y93" i="2" a="1"/>
  <c r="Y93" i="2" s="1"/>
  <c r="U100" i="2" a="1"/>
  <c r="U100" i="2" s="1"/>
  <c r="N101" i="2" a="1"/>
  <c r="N101" i="2" s="1"/>
  <c r="K102" i="2" a="1"/>
  <c r="K102" i="2" s="1"/>
  <c r="Q104" i="2" a="1"/>
  <c r="Q104" i="2" s="1"/>
  <c r="N106" i="2" a="1"/>
  <c r="N106" i="2" s="1"/>
  <c r="V106" i="2" a="1"/>
  <c r="V106" i="2" s="1"/>
  <c r="N107" i="2" a="1"/>
  <c r="N107" i="2" s="1"/>
  <c r="V107" i="2" a="1"/>
  <c r="V107" i="2" s="1"/>
  <c r="U111" i="2" a="1"/>
  <c r="U111" i="2" s="1"/>
  <c r="V114" i="2" a="1"/>
  <c r="V114" i="2" s="1"/>
  <c r="K115" i="2" a="1"/>
  <c r="K115" i="2" s="1"/>
  <c r="Q115" i="2" a="1"/>
  <c r="Q115" i="2" s="1"/>
  <c r="X115" i="2" a="1"/>
  <c r="X115" i="2" s="1"/>
  <c r="Q116" i="2" a="1"/>
  <c r="Q116" i="2" s="1"/>
  <c r="S118" i="2" a="1"/>
  <c r="S118" i="2" s="1"/>
  <c r="Z118" i="2" a="1"/>
  <c r="Z118" i="2" s="1"/>
  <c r="M119" i="2" a="1"/>
  <c r="M119" i="2" s="1"/>
  <c r="AA119" i="2" a="1"/>
  <c r="AA119" i="2" s="1"/>
  <c r="V124" i="2" a="1"/>
  <c r="V124" i="2" s="1"/>
  <c r="Q127" i="2" a="1"/>
  <c r="Q127" i="2" s="1"/>
  <c r="L128" i="2" a="1"/>
  <c r="L128" i="2" s="1"/>
  <c r="K131" i="2" a="1"/>
  <c r="K131" i="2" s="1"/>
  <c r="Y131" i="2" a="1"/>
  <c r="Y131" i="2" s="1"/>
  <c r="Y132" i="2" a="1"/>
  <c r="Y132" i="2" s="1"/>
  <c r="V134" i="2" a="1"/>
  <c r="V134" i="2" s="1"/>
  <c r="W135" i="2" a="1"/>
  <c r="W135" i="2" s="1"/>
  <c r="W136" i="2" a="1"/>
  <c r="W136" i="2" s="1"/>
  <c r="S139" i="2" a="1"/>
  <c r="S139" i="2" s="1"/>
  <c r="K140" i="2" a="1"/>
  <c r="K140" i="2" s="1"/>
  <c r="J142" i="2" a="1"/>
  <c r="J142" i="2" s="1"/>
  <c r="S142" i="2" a="1"/>
  <c r="S142" i="2" s="1"/>
  <c r="S143" i="2" a="1"/>
  <c r="S143" i="2" s="1"/>
  <c r="K144" i="2" a="1"/>
  <c r="K144" i="2" s="1"/>
  <c r="S151" i="2" a="1"/>
  <c r="S151" i="2" s="1"/>
  <c r="R152" i="2" a="1"/>
  <c r="R152" i="2" s="1"/>
  <c r="AB152" i="2" s="1"/>
  <c r="X154" i="2" a="1"/>
  <c r="X154" i="2" s="1"/>
  <c r="Y155" i="2" a="1"/>
  <c r="Y155" i="2" s="1"/>
  <c r="Y156" i="2" a="1"/>
  <c r="Y156" i="2" s="1"/>
  <c r="V157" i="2" a="1"/>
  <c r="V157" i="2" s="1"/>
  <c r="O158" i="2" a="1"/>
  <c r="O158" i="2" s="1"/>
  <c r="O159" i="2" a="1"/>
  <c r="O159" i="2" s="1"/>
  <c r="Y159" i="2" a="1"/>
  <c r="Y159" i="2" s="1"/>
  <c r="O163" i="2" a="1"/>
  <c r="O163" i="2" s="1"/>
  <c r="P164" i="2" a="1"/>
  <c r="P164" i="2" s="1"/>
  <c r="O167" i="2" a="1"/>
  <c r="O167" i="2" s="1"/>
  <c r="Y167" i="2" a="1"/>
  <c r="Y167" i="2" s="1"/>
  <c r="J169" i="2" a="1"/>
  <c r="J169" i="2" s="1"/>
  <c r="K170" i="2" a="1"/>
  <c r="K170" i="2" s="1"/>
  <c r="K171" i="2" a="1"/>
  <c r="K171" i="2" s="1"/>
  <c r="U171" i="2" a="1"/>
  <c r="U171" i="2" s="1"/>
  <c r="S172" i="2" a="1"/>
  <c r="S172" i="2" s="1"/>
  <c r="U175" i="2" a="1"/>
  <c r="U175" i="2" s="1"/>
  <c r="U176" i="2" a="1"/>
  <c r="U176" i="2" s="1"/>
  <c r="L177" i="2" a="1"/>
  <c r="L177" i="2" s="1"/>
  <c r="R179" i="2" a="1"/>
  <c r="R179" i="2" s="1"/>
  <c r="AB179" i="2" s="1"/>
  <c r="Y180" i="2" a="1"/>
  <c r="Y180" i="2" s="1"/>
  <c r="S181" i="2" a="1"/>
  <c r="S181" i="2" s="1"/>
  <c r="Z219" i="2" a="1"/>
  <c r="Z219" i="2" s="1"/>
  <c r="S219" i="2" a="1"/>
  <c r="S219" i="2" s="1"/>
  <c r="Q219" i="2" a="1"/>
  <c r="Q219" i="2" s="1"/>
  <c r="AA219" i="2" a="1"/>
  <c r="AA219" i="2" s="1"/>
  <c r="M219" i="2" a="1"/>
  <c r="M219" i="2" s="1"/>
  <c r="W219" i="2" a="1"/>
  <c r="W219" i="2" s="1"/>
  <c r="U219" i="2" a="1"/>
  <c r="U219" i="2" s="1"/>
  <c r="K219" i="2" a="1"/>
  <c r="K219" i="2" s="1"/>
  <c r="W243" i="2" a="1"/>
  <c r="W243" i="2" s="1"/>
  <c r="X247" i="2" a="1"/>
  <c r="X247" i="2" s="1"/>
  <c r="AA247" i="2" a="1"/>
  <c r="AA247" i="2" s="1"/>
  <c r="Q247" i="2" a="1"/>
  <c r="Q247" i="2" s="1"/>
  <c r="O247" i="2" a="1"/>
  <c r="O247" i="2" s="1"/>
  <c r="Y247" i="2" a="1"/>
  <c r="Y247" i="2" s="1"/>
  <c r="K247" i="2" a="1"/>
  <c r="K247" i="2" s="1"/>
  <c r="U247" i="2" a="1"/>
  <c r="U247" i="2" s="1"/>
  <c r="S247" i="2" a="1"/>
  <c r="S247" i="2" s="1"/>
  <c r="Z255" i="2" a="1"/>
  <c r="Z255" i="2" s="1"/>
  <c r="M255" i="2" a="1"/>
  <c r="M255" i="2" s="1"/>
  <c r="W255" i="2" a="1"/>
  <c r="W255" i="2" s="1"/>
  <c r="U255" i="2" a="1"/>
  <c r="U255" i="2" s="1"/>
  <c r="K255" i="2" a="1"/>
  <c r="K255" i="2" s="1"/>
  <c r="S255" i="2" a="1"/>
  <c r="S255" i="2" s="1"/>
  <c r="Q255" i="2" a="1"/>
  <c r="Q255" i="2" s="1"/>
  <c r="AA255" i="2" a="1"/>
  <c r="AA255" i="2" s="1"/>
  <c r="Q277" i="2" a="1"/>
  <c r="Q277" i="2" s="1"/>
  <c r="Z281" i="2" a="1"/>
  <c r="Z281" i="2" s="1"/>
  <c r="M281" i="2" a="1"/>
  <c r="M281" i="2" s="1"/>
  <c r="W281" i="2" a="1"/>
  <c r="W281" i="2" s="1"/>
  <c r="U281" i="2" a="1"/>
  <c r="U281" i="2" s="1"/>
  <c r="K281" i="2" a="1"/>
  <c r="K281" i="2" s="1"/>
  <c r="S281" i="2" a="1"/>
  <c r="S281" i="2" s="1"/>
  <c r="Q281" i="2" a="1"/>
  <c r="Q281" i="2" s="1"/>
  <c r="AA281" i="2" a="1"/>
  <c r="AA281" i="2" s="1"/>
  <c r="V288" i="2" a="1"/>
  <c r="V288" i="2" s="1"/>
  <c r="W310" i="2" a="1"/>
  <c r="W310" i="2" s="1"/>
  <c r="V312" i="2" a="1"/>
  <c r="V312" i="2" s="1"/>
  <c r="Z318" i="2" a="1"/>
  <c r="Z318" i="2" s="1"/>
  <c r="V318" i="2" a="1"/>
  <c r="V318" i="2" s="1"/>
  <c r="V381" i="2" a="1"/>
  <c r="V381" i="2" s="1"/>
  <c r="M384" i="2" a="1"/>
  <c r="M384" i="2" s="1"/>
  <c r="X606" i="2" a="1"/>
  <c r="X606" i="2" s="1"/>
  <c r="Q606" i="2" a="1"/>
  <c r="Q606" i="2" s="1"/>
  <c r="N606" i="2" a="1"/>
  <c r="N606" i="2" s="1"/>
  <c r="Z606" i="2" a="1"/>
  <c r="Z606" i="2" s="1"/>
  <c r="M606" i="2" a="1"/>
  <c r="M606" i="2" s="1"/>
  <c r="Y606" i="2" a="1"/>
  <c r="Y606" i="2" s="1"/>
  <c r="J606" i="2" a="1"/>
  <c r="J606" i="2" s="1"/>
  <c r="V606" i="2" a="1"/>
  <c r="V606" i="2" s="1"/>
  <c r="U606" i="2" a="1"/>
  <c r="U606" i="2" s="1"/>
  <c r="R606" i="2" a="1"/>
  <c r="R606" i="2" s="1"/>
  <c r="AB606" i="2" s="1"/>
  <c r="Z706" i="2" a="1"/>
  <c r="Z706" i="2" s="1"/>
  <c r="Q706" i="2" a="1"/>
  <c r="Q706" i="2" s="1"/>
  <c r="AA706" i="2" a="1"/>
  <c r="AA706" i="2" s="1"/>
  <c r="O706" i="2" a="1"/>
  <c r="O706" i="2" s="1"/>
  <c r="Y706" i="2" a="1"/>
  <c r="Y706" i="2" s="1"/>
  <c r="W706" i="2" a="1"/>
  <c r="W706" i="2" s="1"/>
  <c r="M706" i="2" a="1"/>
  <c r="M706" i="2" s="1"/>
  <c r="K706" i="2" a="1"/>
  <c r="K706" i="2" s="1"/>
  <c r="U706" i="2" a="1"/>
  <c r="U706" i="2" s="1"/>
  <c r="S706" i="2" a="1"/>
  <c r="S706" i="2" s="1"/>
  <c r="S767" i="2" a="1"/>
  <c r="S767" i="2" s="1"/>
  <c r="W767" i="2" a="1"/>
  <c r="W767" i="2" s="1"/>
  <c r="V767" i="2" a="1"/>
  <c r="V767" i="2" s="1"/>
  <c r="R767" i="2" a="1"/>
  <c r="R767" i="2" s="1"/>
  <c r="AD767" i="2" s="1"/>
  <c r="O767" i="2" a="1"/>
  <c r="O767" i="2" s="1"/>
  <c r="Y185" i="2" a="1"/>
  <c r="Y185" i="2" s="1"/>
  <c r="V187" i="2" a="1"/>
  <c r="V187" i="2" s="1"/>
  <c r="O188" i="2" a="1"/>
  <c r="O188" i="2" s="1"/>
  <c r="O189" i="2" a="1"/>
  <c r="O189" i="2" s="1"/>
  <c r="Y189" i="2" a="1"/>
  <c r="Y189" i="2" s="1"/>
  <c r="V192" i="2" a="1"/>
  <c r="V192" i="2" s="1"/>
  <c r="K193" i="2" a="1"/>
  <c r="K193" i="2" s="1"/>
  <c r="L194" i="2" a="1"/>
  <c r="L194" i="2" s="1"/>
  <c r="K197" i="2" a="1"/>
  <c r="K197" i="2" s="1"/>
  <c r="J198" i="2" a="1"/>
  <c r="J198" i="2" s="1"/>
  <c r="N199" i="2" a="1"/>
  <c r="N199" i="2" s="1"/>
  <c r="N200" i="2" a="1"/>
  <c r="N200" i="2" s="1"/>
  <c r="W200" i="2" a="1"/>
  <c r="W200" i="2" s="1"/>
  <c r="W201" i="2" a="1"/>
  <c r="W201" i="2" s="1"/>
  <c r="W202" i="2" a="1"/>
  <c r="W202" i="2" s="1"/>
  <c r="U209" i="2" a="1"/>
  <c r="U209" i="2" s="1"/>
  <c r="U210" i="2" a="1"/>
  <c r="U210" i="2" s="1"/>
  <c r="AE210" i="2" s="1"/>
  <c r="K212" i="2" a="1"/>
  <c r="K212" i="2" s="1"/>
  <c r="K213" i="2" a="1"/>
  <c r="K213" i="2" s="1"/>
  <c r="U213" i="2" a="1"/>
  <c r="U213" i="2" s="1"/>
  <c r="S214" i="2" a="1"/>
  <c r="S214" i="2" s="1"/>
  <c r="L217" i="2" a="1"/>
  <c r="L217" i="2" s="1"/>
  <c r="V217" i="2" a="1"/>
  <c r="V217" i="2" s="1"/>
  <c r="V220" i="2" a="1"/>
  <c r="V220" i="2" s="1"/>
  <c r="O221" i="2" a="1"/>
  <c r="O221" i="2" s="1"/>
  <c r="Z221" i="2" a="1"/>
  <c r="Z221" i="2" s="1"/>
  <c r="O223" i="2" a="1"/>
  <c r="O223" i="2" s="1"/>
  <c r="N224" i="2" a="1"/>
  <c r="N224" i="2" s="1"/>
  <c r="M226" i="2" a="1"/>
  <c r="M226" i="2" s="1"/>
  <c r="S226" i="2" a="1"/>
  <c r="S226" i="2" s="1"/>
  <c r="AA226" i="2" a="1"/>
  <c r="AA226" i="2" s="1"/>
  <c r="AA227" i="2" a="1"/>
  <c r="AA227" i="2" s="1"/>
  <c r="N230" i="2" a="1"/>
  <c r="N230" i="2" s="1"/>
  <c r="W230" i="2" a="1"/>
  <c r="W230" i="2" s="1"/>
  <c r="W231" i="2" a="1"/>
  <c r="W231" i="2" s="1"/>
  <c r="Y232" i="2" a="1"/>
  <c r="Y232" i="2" s="1"/>
  <c r="Q239" i="2" a="1"/>
  <c r="Q239" i="2" s="1"/>
  <c r="Q246" i="2" a="1"/>
  <c r="Q246" i="2" s="1"/>
  <c r="P254" i="2" a="1"/>
  <c r="P254" i="2" s="1"/>
  <c r="U257" i="2" a="1"/>
  <c r="U257" i="2" s="1"/>
  <c r="L258" i="2" a="1"/>
  <c r="L258" i="2" s="1"/>
  <c r="AA258" i="2" a="1"/>
  <c r="AA258" i="2" s="1"/>
  <c r="O260" i="2" a="1"/>
  <c r="O260" i="2" s="1"/>
  <c r="O261" i="2" a="1"/>
  <c r="O261" i="2" s="1"/>
  <c r="Y261" i="2" a="1"/>
  <c r="Y261" i="2" s="1"/>
  <c r="K265" i="2" a="1"/>
  <c r="K265" i="2" s="1"/>
  <c r="M266" i="2" a="1"/>
  <c r="M266" i="2" s="1"/>
  <c r="X268" i="2" a="1"/>
  <c r="X268" i="2" s="1"/>
  <c r="P280" i="2" a="1"/>
  <c r="P280" i="2" s="1"/>
  <c r="R286" i="2" a="1"/>
  <c r="R286" i="2" s="1"/>
  <c r="AB286" i="2" s="1"/>
  <c r="R287" i="2" a="1"/>
  <c r="R287" i="2" s="1"/>
  <c r="AB287" i="2" s="1"/>
  <c r="AA289" i="2" a="1"/>
  <c r="AA289" i="2" s="1"/>
  <c r="Q293" i="2" a="1"/>
  <c r="Q293" i="2" s="1"/>
  <c r="AA293" i="2" a="1"/>
  <c r="AA293" i="2" s="1"/>
  <c r="W294" i="2" a="1"/>
  <c r="W294" i="2" s="1"/>
  <c r="M296" i="2" a="1"/>
  <c r="M296" i="2" s="1"/>
  <c r="V296" i="2" a="1"/>
  <c r="V296" i="2" s="1"/>
  <c r="T297" i="2" a="1"/>
  <c r="T297" i="2" s="1"/>
  <c r="K299" i="2" a="1"/>
  <c r="K299" i="2" s="1"/>
  <c r="U299" i="2" a="1"/>
  <c r="U299" i="2" s="1"/>
  <c r="S300" i="2" a="1"/>
  <c r="S300" i="2" s="1"/>
  <c r="V304" i="2" a="1"/>
  <c r="V304" i="2" s="1"/>
  <c r="X305" i="2" a="1"/>
  <c r="X305" i="2" s="1"/>
  <c r="Y311" i="2" a="1"/>
  <c r="Y311" i="2" s="1"/>
  <c r="J314" i="2" a="1"/>
  <c r="J314" i="2" s="1"/>
  <c r="Q314" i="2" a="1"/>
  <c r="Q314" i="2" s="1"/>
  <c r="W314" i="2" a="1"/>
  <c r="W314" i="2" s="1"/>
  <c r="U319" i="2" a="1"/>
  <c r="U319" i="2" s="1"/>
  <c r="U320" i="2" a="1"/>
  <c r="U320" i="2" s="1"/>
  <c r="P322" i="2" a="1"/>
  <c r="P322" i="2" s="1"/>
  <c r="X322" i="2" a="1"/>
  <c r="X322" i="2" s="1"/>
  <c r="M323" i="2" a="1"/>
  <c r="M323" i="2" s="1"/>
  <c r="W323" i="2" a="1"/>
  <c r="W323" i="2" s="1"/>
  <c r="P324" i="2" a="1"/>
  <c r="P324" i="2" s="1"/>
  <c r="Q327" i="2" a="1"/>
  <c r="Q327" i="2" s="1"/>
  <c r="AA327" i="2" a="1"/>
  <c r="AA327" i="2" s="1"/>
  <c r="U328" i="2" a="1"/>
  <c r="U328" i="2" s="1"/>
  <c r="V329" i="2" a="1"/>
  <c r="V329" i="2" s="1"/>
  <c r="Q331" i="2" a="1"/>
  <c r="Q331" i="2" s="1"/>
  <c r="AA331" i="2" a="1"/>
  <c r="AA331" i="2" s="1"/>
  <c r="P333" i="2" a="1"/>
  <c r="P333" i="2" s="1"/>
  <c r="K335" i="2" a="1"/>
  <c r="K335" i="2" s="1"/>
  <c r="M336" i="2" a="1"/>
  <c r="M336" i="2" s="1"/>
  <c r="K337" i="2" a="1"/>
  <c r="K337" i="2" s="1"/>
  <c r="W337" i="2" a="1"/>
  <c r="W337" i="2" s="1"/>
  <c r="X338" i="2" a="1"/>
  <c r="X338" i="2" s="1"/>
  <c r="U340" i="2" a="1"/>
  <c r="U340" i="2" s="1"/>
  <c r="U341" i="2" a="1"/>
  <c r="U341" i="2" s="1"/>
  <c r="W345" i="2" a="1"/>
  <c r="W345" i="2" s="1"/>
  <c r="M346" i="2" a="1"/>
  <c r="M346" i="2" s="1"/>
  <c r="X346" i="2" a="1"/>
  <c r="X346" i="2" s="1"/>
  <c r="N348" i="2" a="1"/>
  <c r="N348" i="2" s="1"/>
  <c r="T350" i="2" a="1"/>
  <c r="T350" i="2" s="1"/>
  <c r="L351" i="2" a="1"/>
  <c r="L351" i="2" s="1"/>
  <c r="R354" i="2" a="1"/>
  <c r="R354" i="2" s="1"/>
  <c r="AB354" i="2" s="1"/>
  <c r="Z355" i="2" a="1"/>
  <c r="Z355" i="2" s="1"/>
  <c r="M357" i="2" a="1"/>
  <c r="M357" i="2" s="1"/>
  <c r="U357" i="2" a="1"/>
  <c r="U357" i="2" s="1"/>
  <c r="K358" i="2" a="1"/>
  <c r="K358" i="2" s="1"/>
  <c r="V358" i="2" a="1"/>
  <c r="V358" i="2" s="1"/>
  <c r="O362" i="2" a="1"/>
  <c r="O362" i="2" s="1"/>
  <c r="AA362" i="2" a="1"/>
  <c r="AA362" i="2" s="1"/>
  <c r="M366" i="2" a="1"/>
  <c r="M366" i="2" s="1"/>
  <c r="J368" i="2" a="1"/>
  <c r="J368" i="2" s="1"/>
  <c r="U368" i="2" a="1"/>
  <c r="U368" i="2" s="1"/>
  <c r="J369" i="2" a="1"/>
  <c r="J369" i="2" s="1"/>
  <c r="AC369" i="2" s="1"/>
  <c r="X372" i="2" a="1"/>
  <c r="X372" i="2" s="1"/>
  <c r="M374" i="2" a="1"/>
  <c r="M374" i="2" s="1"/>
  <c r="L376" i="2" a="1"/>
  <c r="L376" i="2" s="1"/>
  <c r="W376" i="2" a="1"/>
  <c r="W376" i="2" s="1"/>
  <c r="J378" i="2" a="1"/>
  <c r="J378" i="2" s="1"/>
  <c r="Z378" i="2" a="1"/>
  <c r="Z378" i="2" s="1"/>
  <c r="P385" i="2" a="1"/>
  <c r="P385" i="2" s="1"/>
  <c r="M387" i="2" a="1"/>
  <c r="M387" i="2" s="1"/>
  <c r="M388" i="2" a="1"/>
  <c r="M388" i="2" s="1"/>
  <c r="Z388" i="2" a="1"/>
  <c r="Z388" i="2" s="1"/>
  <c r="Y396" i="2" a="1"/>
  <c r="Y396" i="2" s="1"/>
  <c r="M400" i="2" a="1"/>
  <c r="M400" i="2" s="1"/>
  <c r="O402" i="2" a="1"/>
  <c r="O402" i="2" s="1"/>
  <c r="Q404" i="2" a="1"/>
  <c r="Q404" i="2" s="1"/>
  <c r="S408" i="2" a="1"/>
  <c r="S408" i="2" s="1"/>
  <c r="T409" i="2" a="1"/>
  <c r="T409" i="2" s="1"/>
  <c r="R410" i="2" a="1"/>
  <c r="R410" i="2" s="1"/>
  <c r="AB410" i="2" s="1"/>
  <c r="S411" i="2" a="1"/>
  <c r="S411" i="2" s="1"/>
  <c r="Q420" i="2" a="1"/>
  <c r="Q420" i="2" s="1"/>
  <c r="L422" i="2" a="1"/>
  <c r="L422" i="2" s="1"/>
  <c r="O424" i="2" a="1"/>
  <c r="O424" i="2" s="1"/>
  <c r="X425" i="2" a="1"/>
  <c r="X425" i="2" s="1"/>
  <c r="R432" i="2" a="1"/>
  <c r="R432" i="2" s="1"/>
  <c r="AB432" i="2" s="1"/>
  <c r="J436" i="2" a="1"/>
  <c r="J436" i="2" s="1"/>
  <c r="X438" i="2" a="1"/>
  <c r="X438" i="2" s="1"/>
  <c r="R447" i="2" a="1"/>
  <c r="R447" i="2" s="1"/>
  <c r="AB447" i="2" s="1"/>
  <c r="P448" i="2" a="1"/>
  <c r="P448" i="2" s="1"/>
  <c r="X450" i="2" a="1"/>
  <c r="X450" i="2" s="1"/>
  <c r="J460" i="2" a="1"/>
  <c r="J460" i="2" s="1"/>
  <c r="Z460" i="2" a="1"/>
  <c r="Z460" i="2" s="1"/>
  <c r="K466" i="2" a="1"/>
  <c r="K466" i="2" s="1"/>
  <c r="AA466" i="2" a="1"/>
  <c r="AA466" i="2" s="1"/>
  <c r="K468" i="2" a="1"/>
  <c r="K468" i="2" s="1"/>
  <c r="M470" i="2" a="1"/>
  <c r="M470" i="2" s="1"/>
  <c r="S474" i="2" a="1"/>
  <c r="S474" i="2" s="1"/>
  <c r="V477" i="2" a="1"/>
  <c r="V477" i="2" s="1"/>
  <c r="R478" i="2" a="1"/>
  <c r="R478" i="2" s="1"/>
  <c r="AB478" i="2" s="1"/>
  <c r="S479" i="2" a="1"/>
  <c r="S479" i="2" s="1"/>
  <c r="T480" i="2" a="1"/>
  <c r="T480" i="2" s="1"/>
  <c r="P483" i="2" a="1"/>
  <c r="P483" i="2" s="1"/>
  <c r="J484" i="2" a="1"/>
  <c r="J484" i="2" s="1"/>
  <c r="R484" i="2" a="1"/>
  <c r="R484" i="2" s="1"/>
  <c r="AA484" i="2" a="1"/>
  <c r="AA484" i="2" s="1"/>
  <c r="T486" i="2" a="1"/>
  <c r="T486" i="2" s="1"/>
  <c r="X487" i="2" a="1"/>
  <c r="X487" i="2" s="1"/>
  <c r="N488" i="2" a="1"/>
  <c r="N488" i="2" s="1"/>
  <c r="Q489" i="2" a="1"/>
  <c r="Q489" i="2" s="1"/>
  <c r="V492" i="2" a="1"/>
  <c r="V492" i="2" s="1"/>
  <c r="N496" i="2" a="1"/>
  <c r="N496" i="2" s="1"/>
  <c r="W496" i="2" a="1"/>
  <c r="W496" i="2" s="1"/>
  <c r="J499" i="2" a="1"/>
  <c r="J499" i="2" s="1"/>
  <c r="W499" i="2" a="1"/>
  <c r="W499" i="2" s="1"/>
  <c r="V500" i="2" a="1"/>
  <c r="V500" i="2" s="1"/>
  <c r="L503" i="2" a="1"/>
  <c r="L503" i="2" s="1"/>
  <c r="T503" i="2" a="1"/>
  <c r="T503" i="2" s="1"/>
  <c r="AA503" i="2" a="1"/>
  <c r="AA503" i="2" s="1"/>
  <c r="R504" i="2" a="1"/>
  <c r="R504" i="2" s="1"/>
  <c r="AB504" i="2" s="1"/>
  <c r="U505" i="2" a="1"/>
  <c r="U505" i="2" s="1"/>
  <c r="S508" i="2" a="1"/>
  <c r="S508" i="2" s="1"/>
  <c r="U509" i="2" a="1"/>
  <c r="U509" i="2" s="1"/>
  <c r="AE509" i="2" s="1"/>
  <c r="K511" i="2" a="1"/>
  <c r="K511" i="2" s="1"/>
  <c r="AA511" i="2" a="1"/>
  <c r="AA511" i="2" s="1"/>
  <c r="N512" i="2" a="1"/>
  <c r="N512" i="2" s="1"/>
  <c r="V512" i="2" a="1"/>
  <c r="V512" i="2" s="1"/>
  <c r="Q513" i="2" a="1"/>
  <c r="Q513" i="2" s="1"/>
  <c r="N515" i="2" a="1"/>
  <c r="N515" i="2" s="1"/>
  <c r="Z515" i="2" a="1"/>
  <c r="Z515" i="2" s="1"/>
  <c r="Z517" i="2" a="1"/>
  <c r="Z517" i="2" s="1"/>
  <c r="N521" i="2" a="1"/>
  <c r="N521" i="2" s="1"/>
  <c r="V521" i="2" a="1"/>
  <c r="V521" i="2" s="1"/>
  <c r="Z523" i="2" a="1"/>
  <c r="Z523" i="2" s="1"/>
  <c r="AA523" i="2" a="1"/>
  <c r="AA523" i="2" s="1"/>
  <c r="W523" i="2" a="1"/>
  <c r="W523" i="2" s="1"/>
  <c r="S523" i="2" a="1"/>
  <c r="S523" i="2" s="1"/>
  <c r="O523" i="2" a="1"/>
  <c r="O523" i="2" s="1"/>
  <c r="Y535" i="2" a="1"/>
  <c r="Y535" i="2" s="1"/>
  <c r="AA535" i="2" a="1"/>
  <c r="AA535" i="2" s="1"/>
  <c r="R535" i="2" a="1"/>
  <c r="R535" i="2" s="1"/>
  <c r="AB535" i="2" s="1"/>
  <c r="O535" i="2" a="1"/>
  <c r="O535" i="2" s="1"/>
  <c r="Z535" i="2" a="1"/>
  <c r="Z535" i="2" s="1"/>
  <c r="W535" i="2" a="1"/>
  <c r="W535" i="2" s="1"/>
  <c r="N535" i="2" a="1"/>
  <c r="N535" i="2" s="1"/>
  <c r="K535" i="2" a="1"/>
  <c r="K535" i="2" s="1"/>
  <c r="V535" i="2" a="1"/>
  <c r="V535" i="2" s="1"/>
  <c r="S535" i="2" a="1"/>
  <c r="S535" i="2" s="1"/>
  <c r="J535" i="2" a="1"/>
  <c r="J535" i="2" s="1"/>
  <c r="AC535" i="2" s="1"/>
  <c r="Z643" i="2" a="1"/>
  <c r="Z643" i="2" s="1"/>
  <c r="AA643" i="2" a="1"/>
  <c r="AA643" i="2" s="1"/>
  <c r="W643" i="2" a="1"/>
  <c r="W643" i="2" s="1"/>
  <c r="S643" i="2" a="1"/>
  <c r="S643" i="2" s="1"/>
  <c r="O643" i="2" a="1"/>
  <c r="O643" i="2" s="1"/>
  <c r="K643" i="2" a="1"/>
  <c r="K643" i="2" s="1"/>
  <c r="Y686" i="2" a="1"/>
  <c r="Y686" i="2" s="1"/>
  <c r="S686" i="2" a="1"/>
  <c r="S686" i="2" s="1"/>
  <c r="R686" i="2" a="1"/>
  <c r="R686" i="2" s="1"/>
  <c r="AD686" i="2" s="1"/>
  <c r="O686" i="2" a="1"/>
  <c r="O686" i="2" s="1"/>
  <c r="AA686" i="2" a="1"/>
  <c r="AA686" i="2" s="1"/>
  <c r="N686" i="2" a="1"/>
  <c r="N686" i="2" s="1"/>
  <c r="Z686" i="2" a="1"/>
  <c r="Z686" i="2" s="1"/>
  <c r="K686" i="2" a="1"/>
  <c r="K686" i="2" s="1"/>
  <c r="W686" i="2" a="1"/>
  <c r="W686" i="2" s="1"/>
  <c r="J686" i="2" a="1"/>
  <c r="J686" i="2" s="1"/>
  <c r="X863" i="2" a="1"/>
  <c r="X863" i="2" s="1"/>
  <c r="AA863" i="2" a="1"/>
  <c r="AA863" i="2" s="1"/>
  <c r="Q863" i="2" a="1"/>
  <c r="Q863" i="2" s="1"/>
  <c r="Z863" i="2" a="1"/>
  <c r="Z863" i="2" s="1"/>
  <c r="O863" i="2" a="1"/>
  <c r="O863" i="2" s="1"/>
  <c r="Y863" i="2" a="1"/>
  <c r="Y863" i="2" s="1"/>
  <c r="N863" i="2" a="1"/>
  <c r="N863" i="2" s="1"/>
  <c r="W863" i="2" a="1"/>
  <c r="W863" i="2" s="1"/>
  <c r="M863" i="2" a="1"/>
  <c r="M863" i="2" s="1"/>
  <c r="V863" i="2" a="1"/>
  <c r="V863" i="2" s="1"/>
  <c r="K863" i="2" a="1"/>
  <c r="K863" i="2" s="1"/>
  <c r="U863" i="2" a="1"/>
  <c r="U863" i="2" s="1"/>
  <c r="J863" i="2" a="1"/>
  <c r="J863" i="2" s="1"/>
  <c r="S863" i="2" a="1"/>
  <c r="S863" i="2" s="1"/>
  <c r="X987" i="2" a="1"/>
  <c r="X987" i="2" s="1"/>
  <c r="Y987" i="2" a="1"/>
  <c r="Y987" i="2" s="1"/>
  <c r="U987" i="2" a="1"/>
  <c r="U987" i="2" s="1"/>
  <c r="M987" i="2" a="1"/>
  <c r="M987" i="2" s="1"/>
  <c r="S987" i="2" a="1"/>
  <c r="S987" i="2" s="1"/>
  <c r="K987" i="2" a="1"/>
  <c r="K987" i="2" s="1"/>
  <c r="Q987" i="2" a="1"/>
  <c r="Q987" i="2" s="1"/>
  <c r="J987" i="2" a="1"/>
  <c r="J987" i="2" s="1"/>
  <c r="O987" i="2" a="1"/>
  <c r="O987" i="2" s="1"/>
  <c r="O185" i="2" a="1"/>
  <c r="O185" i="2" s="1"/>
  <c r="AA189" i="2" a="1"/>
  <c r="AA189" i="2" s="1"/>
  <c r="K192" i="2" a="1"/>
  <c r="K192" i="2" s="1"/>
  <c r="M193" i="2" a="1"/>
  <c r="M193" i="2" s="1"/>
  <c r="W193" i="2" a="1"/>
  <c r="W193" i="2" s="1"/>
  <c r="O194" i="2" a="1"/>
  <c r="O194" i="2" s="1"/>
  <c r="X194" i="2" a="1"/>
  <c r="X194" i="2" s="1"/>
  <c r="M197" i="2" a="1"/>
  <c r="M197" i="2" s="1"/>
  <c r="W197" i="2" a="1"/>
  <c r="W197" i="2" s="1"/>
  <c r="M198" i="2" a="1"/>
  <c r="M198" i="2" s="1"/>
  <c r="V198" i="2" a="1"/>
  <c r="V198" i="2" s="1"/>
  <c r="R199" i="2" a="1"/>
  <c r="R199" i="2" s="1"/>
  <c r="AB199" i="2" s="1"/>
  <c r="Z200" i="2" a="1"/>
  <c r="Z200" i="2" s="1"/>
  <c r="M201" i="2" a="1"/>
  <c r="M201" i="2" s="1"/>
  <c r="AA202" i="2" a="1"/>
  <c r="AA202" i="2" s="1"/>
  <c r="L207" i="2" a="1"/>
  <c r="L207" i="2" s="1"/>
  <c r="K209" i="2" a="1"/>
  <c r="K209" i="2" s="1"/>
  <c r="J210" i="2" a="1"/>
  <c r="J210" i="2" s="1"/>
  <c r="AC210" i="2" s="1"/>
  <c r="N212" i="2" a="1"/>
  <c r="N212" i="2" s="1"/>
  <c r="W212" i="2" a="1"/>
  <c r="W212" i="2" s="1"/>
  <c r="W213" i="2" a="1"/>
  <c r="W213" i="2" s="1"/>
  <c r="W214" i="2" a="1"/>
  <c r="W214" i="2" s="1"/>
  <c r="X217" i="2" a="1"/>
  <c r="X217" i="2" s="1"/>
  <c r="Z220" i="2" a="1"/>
  <c r="Z220" i="2" s="1"/>
  <c r="Q223" i="2" a="1"/>
  <c r="Q223" i="2" s="1"/>
  <c r="AA223" i="2" a="1"/>
  <c r="AA223" i="2" s="1"/>
  <c r="Q224" i="2" a="1"/>
  <c r="Q224" i="2" s="1"/>
  <c r="Z224" i="2" a="1"/>
  <c r="Z224" i="2" s="1"/>
  <c r="N226" i="2" a="1"/>
  <c r="N226" i="2" s="1"/>
  <c r="Q227" i="2" a="1"/>
  <c r="Q227" i="2" s="1"/>
  <c r="Z230" i="2" a="1"/>
  <c r="Z230" i="2" s="1"/>
  <c r="M231" i="2" a="1"/>
  <c r="M231" i="2" s="1"/>
  <c r="S235" i="2" a="1"/>
  <c r="S235" i="2" s="1"/>
  <c r="R236" i="2" a="1"/>
  <c r="R236" i="2" s="1"/>
  <c r="AB236" i="2" s="1"/>
  <c r="J238" i="2" a="1"/>
  <c r="J238" i="2" s="1"/>
  <c r="S238" i="2" a="1"/>
  <c r="S238" i="2" s="1"/>
  <c r="S239" i="2" a="1"/>
  <c r="S239" i="2" s="1"/>
  <c r="K240" i="2" a="1"/>
  <c r="K240" i="2" s="1"/>
  <c r="T246" i="2" a="1"/>
  <c r="T246" i="2" s="1"/>
  <c r="J249" i="2" a="1"/>
  <c r="J249" i="2" s="1"/>
  <c r="AC249" i="2" s="1"/>
  <c r="T254" i="2" a="1"/>
  <c r="T254" i="2" s="1"/>
  <c r="K257" i="2" a="1"/>
  <c r="K257" i="2" s="1"/>
  <c r="O258" i="2" a="1"/>
  <c r="O258" i="2" s="1"/>
  <c r="R260" i="2" a="1"/>
  <c r="R260" i="2" s="1"/>
  <c r="AB260" i="2" s="1"/>
  <c r="AA260" i="2" a="1"/>
  <c r="AA260" i="2" s="1"/>
  <c r="AA261" i="2" a="1"/>
  <c r="AA261" i="2" s="1"/>
  <c r="L268" i="2" a="1"/>
  <c r="L268" i="2" s="1"/>
  <c r="Q289" i="2" a="1"/>
  <c r="Q289" i="2" s="1"/>
  <c r="X294" i="2" a="1"/>
  <c r="X294" i="2" s="1"/>
  <c r="Y296" i="2" a="1"/>
  <c r="Y296" i="2" s="1"/>
  <c r="X297" i="2" a="1"/>
  <c r="X297" i="2" s="1"/>
  <c r="W299" i="2" a="1"/>
  <c r="W299" i="2" s="1"/>
  <c r="W300" i="2" a="1"/>
  <c r="W300" i="2" s="1"/>
  <c r="S303" i="2" a="1"/>
  <c r="S303" i="2" s="1"/>
  <c r="Y304" i="2" a="1"/>
  <c r="Y304" i="2" s="1"/>
  <c r="S307" i="2" a="1"/>
  <c r="S307" i="2" s="1"/>
  <c r="K308" i="2" a="1"/>
  <c r="K308" i="2" s="1"/>
  <c r="O311" i="2" a="1"/>
  <c r="O311" i="2" s="1"/>
  <c r="R313" i="2" a="1"/>
  <c r="R313" i="2" s="1"/>
  <c r="AB313" i="2" s="1"/>
  <c r="K314" i="2" a="1"/>
  <c r="K314" i="2" s="1"/>
  <c r="R314" i="2" a="1"/>
  <c r="R314" i="2" s="1"/>
  <c r="AB314" i="2" s="1"/>
  <c r="Z314" i="2" a="1"/>
  <c r="Z314" i="2" s="1"/>
  <c r="M315" i="2" a="1"/>
  <c r="M315" i="2" s="1"/>
  <c r="AA316" i="2" a="1"/>
  <c r="AA316" i="2" s="1"/>
  <c r="W319" i="2" a="1"/>
  <c r="W319" i="2" s="1"/>
  <c r="Q322" i="2" a="1"/>
  <c r="Q322" i="2" s="1"/>
  <c r="Y322" i="2" a="1"/>
  <c r="Y322" i="2" s="1"/>
  <c r="Y323" i="2" a="1"/>
  <c r="Y323" i="2" s="1"/>
  <c r="S324" i="2" a="1"/>
  <c r="S324" i="2" s="1"/>
  <c r="V328" i="2" a="1"/>
  <c r="V328" i="2" s="1"/>
  <c r="Z329" i="2" a="1"/>
  <c r="Z329" i="2" s="1"/>
  <c r="T333" i="2" a="1"/>
  <c r="T333" i="2" s="1"/>
  <c r="M335" i="2" a="1"/>
  <c r="M335" i="2" s="1"/>
  <c r="W335" i="2" a="1"/>
  <c r="W335" i="2" s="1"/>
  <c r="N336" i="2" a="1"/>
  <c r="N336" i="2" s="1"/>
  <c r="M337" i="2" a="1"/>
  <c r="M337" i="2" s="1"/>
  <c r="Y337" i="2" a="1"/>
  <c r="Y337" i="2" s="1"/>
  <c r="AA338" i="2" a="1"/>
  <c r="AA338" i="2" s="1"/>
  <c r="V340" i="2" a="1"/>
  <c r="V340" i="2" s="1"/>
  <c r="K341" i="2" a="1"/>
  <c r="K341" i="2" s="1"/>
  <c r="V344" i="2" a="1"/>
  <c r="V344" i="2" s="1"/>
  <c r="O345" i="2" a="1"/>
  <c r="O345" i="2" s="1"/>
  <c r="O346" i="2" a="1"/>
  <c r="O346" i="2" s="1"/>
  <c r="Y346" i="2" a="1"/>
  <c r="Y346" i="2" s="1"/>
  <c r="Q348" i="2" a="1"/>
  <c r="Q348" i="2" s="1"/>
  <c r="K350" i="2" a="1"/>
  <c r="K350" i="2" s="1"/>
  <c r="U350" i="2" a="1"/>
  <c r="U350" i="2" s="1"/>
  <c r="P351" i="2" a="1"/>
  <c r="P351" i="2" s="1"/>
  <c r="S353" i="2" a="1"/>
  <c r="S353" i="2" s="1"/>
  <c r="AD354" i="2"/>
  <c r="S354" i="2" a="1"/>
  <c r="S354" i="2" s="1"/>
  <c r="M358" i="2" a="1"/>
  <c r="M358" i="2" s="1"/>
  <c r="W358" i="2" a="1"/>
  <c r="W358" i="2" s="1"/>
  <c r="N360" i="2" a="1"/>
  <c r="N360" i="2" s="1"/>
  <c r="Y361" i="2" a="1"/>
  <c r="Y361" i="2" s="1"/>
  <c r="Q362" i="2" a="1"/>
  <c r="Q362" i="2" s="1"/>
  <c r="Q363" i="2" a="1"/>
  <c r="Q363" i="2" s="1"/>
  <c r="N366" i="2" a="1"/>
  <c r="N366" i="2" s="1"/>
  <c r="K368" i="2" a="1"/>
  <c r="K368" i="2" s="1"/>
  <c r="V368" i="2" a="1"/>
  <c r="V368" i="2" s="1"/>
  <c r="N369" i="2" a="1"/>
  <c r="N369" i="2" s="1"/>
  <c r="O372" i="2" a="1"/>
  <c r="O372" i="2" s="1"/>
  <c r="Y372" i="2" a="1"/>
  <c r="Y372" i="2" s="1"/>
  <c r="N374" i="2" a="1"/>
  <c r="N374" i="2" s="1"/>
  <c r="M376" i="2" a="1"/>
  <c r="M376" i="2" s="1"/>
  <c r="X376" i="2" a="1"/>
  <c r="X376" i="2" s="1"/>
  <c r="M378" i="2" a="1"/>
  <c r="M378" i="2" s="1"/>
  <c r="T385" i="2" a="1"/>
  <c r="T385" i="2" s="1"/>
  <c r="Q387" i="2" a="1"/>
  <c r="Q387" i="2" s="1"/>
  <c r="N388" i="2" a="1"/>
  <c r="N388" i="2" s="1"/>
  <c r="AA388" i="2" a="1"/>
  <c r="AA388" i="2" s="1"/>
  <c r="L396" i="2" a="1"/>
  <c r="L396" i="2" s="1"/>
  <c r="O398" i="2" a="1"/>
  <c r="O398" i="2" s="1"/>
  <c r="K399" i="2" a="1"/>
  <c r="K399" i="2" s="1"/>
  <c r="Q400" i="2" a="1"/>
  <c r="Q400" i="2" s="1"/>
  <c r="P402" i="2" a="1"/>
  <c r="P402" i="2" s="1"/>
  <c r="U404" i="2" a="1"/>
  <c r="U404" i="2" s="1"/>
  <c r="V408" i="2" a="1"/>
  <c r="V408" i="2" s="1"/>
  <c r="X409" i="2" a="1"/>
  <c r="X409" i="2" s="1"/>
  <c r="U410" i="2" a="1"/>
  <c r="U410" i="2" s="1"/>
  <c r="W411" i="2" a="1"/>
  <c r="W411" i="2" s="1"/>
  <c r="M415" i="2" a="1"/>
  <c r="M415" i="2" s="1"/>
  <c r="O416" i="2" a="1"/>
  <c r="O416" i="2" s="1"/>
  <c r="J417" i="2" a="1"/>
  <c r="J417" i="2" s="1"/>
  <c r="U420" i="2" a="1"/>
  <c r="U420" i="2" s="1"/>
  <c r="O422" i="2" a="1"/>
  <c r="O422" i="2" s="1"/>
  <c r="K423" i="2" a="1"/>
  <c r="K423" i="2" s="1"/>
  <c r="S424" i="2" a="1"/>
  <c r="S424" i="2" s="1"/>
  <c r="V426" i="2" a="1"/>
  <c r="V426" i="2" s="1"/>
  <c r="Y427" i="2" a="1"/>
  <c r="Y427" i="2" s="1"/>
  <c r="S428" i="2" a="1"/>
  <c r="S428" i="2" s="1"/>
  <c r="L429" i="2" a="1"/>
  <c r="L429" i="2" s="1"/>
  <c r="Q430" i="2" a="1"/>
  <c r="Q430" i="2" s="1"/>
  <c r="S432" i="2" a="1"/>
  <c r="S432" i="2" s="1"/>
  <c r="J433" i="2" a="1"/>
  <c r="J433" i="2" s="1"/>
  <c r="AC433" i="2" s="1"/>
  <c r="K436" i="2" a="1"/>
  <c r="K436" i="2" s="1"/>
  <c r="U436" i="2" a="1"/>
  <c r="U436" i="2" s="1"/>
  <c r="L437" i="2" a="1"/>
  <c r="L437" i="2" s="1"/>
  <c r="K438" i="2" a="1"/>
  <c r="K438" i="2" s="1"/>
  <c r="AA438" i="2" a="1"/>
  <c r="AA438" i="2" s="1"/>
  <c r="U447" i="2" a="1"/>
  <c r="U447" i="2" s="1"/>
  <c r="Q448" i="2" a="1"/>
  <c r="Q448" i="2" s="1"/>
  <c r="K450" i="2" a="1"/>
  <c r="K450" i="2" s="1"/>
  <c r="AA450" i="2" a="1"/>
  <c r="AA450" i="2" s="1"/>
  <c r="M460" i="2" a="1"/>
  <c r="M460" i="2" s="1"/>
  <c r="N466" i="2" a="1"/>
  <c r="N466" i="2" s="1"/>
  <c r="N468" i="2" a="1"/>
  <c r="N468" i="2" s="1"/>
  <c r="K469" i="2" a="1"/>
  <c r="K469" i="2" s="1"/>
  <c r="Q470" i="2" a="1"/>
  <c r="Q470" i="2" s="1"/>
  <c r="X474" i="2" a="1"/>
  <c r="X474" i="2" s="1"/>
  <c r="Y477" i="2" a="1"/>
  <c r="Y477" i="2" s="1"/>
  <c r="S478" i="2" a="1"/>
  <c r="S478" i="2" s="1"/>
  <c r="X479" i="2" a="1"/>
  <c r="X479" i="2" s="1"/>
  <c r="X480" i="2" a="1"/>
  <c r="X480" i="2" s="1"/>
  <c r="M482" i="2" a="1"/>
  <c r="M482" i="2" s="1"/>
  <c r="V482" i="2" a="1"/>
  <c r="V482" i="2" s="1"/>
  <c r="S483" i="2" a="1"/>
  <c r="S483" i="2" s="1"/>
  <c r="W486" i="2" a="1"/>
  <c r="W486" i="2" s="1"/>
  <c r="O488" i="2" a="1"/>
  <c r="O488" i="2" s="1"/>
  <c r="AA488" i="2" a="1"/>
  <c r="AA488" i="2" s="1"/>
  <c r="X489" i="2" a="1"/>
  <c r="X489" i="2" s="1"/>
  <c r="N492" i="2" a="1"/>
  <c r="N492" i="2" s="1"/>
  <c r="Z496" i="2" a="1"/>
  <c r="Z496" i="2" s="1"/>
  <c r="R499" i="2" a="1"/>
  <c r="R499" i="2" s="1"/>
  <c r="AB499" i="2" s="1"/>
  <c r="Y499" i="2" a="1"/>
  <c r="Y499" i="2" s="1"/>
  <c r="W500" i="2" a="1"/>
  <c r="W500" i="2" s="1"/>
  <c r="S504" i="2" a="1"/>
  <c r="S504" i="2" s="1"/>
  <c r="Y505" i="2" a="1"/>
  <c r="Y505" i="2" s="1"/>
  <c r="N509" i="2" a="1"/>
  <c r="N509" i="2" s="1"/>
  <c r="AA509" i="2" a="1"/>
  <c r="AA509" i="2" s="1"/>
  <c r="N511" i="2" a="1"/>
  <c r="N511" i="2" s="1"/>
  <c r="O512" i="2" a="1"/>
  <c r="O512" i="2" s="1"/>
  <c r="W512" i="2" a="1"/>
  <c r="W512" i="2" s="1"/>
  <c r="O515" i="2" a="1"/>
  <c r="O515" i="2" s="1"/>
  <c r="K517" i="2" a="1"/>
  <c r="K517" i="2" s="1"/>
  <c r="T519" i="2" a="1"/>
  <c r="T519" i="2" s="1"/>
  <c r="X520" i="2" a="1"/>
  <c r="X520" i="2" s="1"/>
  <c r="K523" i="2" a="1"/>
  <c r="K523" i="2" s="1"/>
  <c r="AA568" i="2" a="1"/>
  <c r="AA568" i="2" s="1"/>
  <c r="U568" i="2" a="1"/>
  <c r="U568" i="2" s="1"/>
  <c r="T568" i="2" a="1"/>
  <c r="T568" i="2" s="1"/>
  <c r="Q568" i="2" a="1"/>
  <c r="Q568" i="2" s="1"/>
  <c r="P568" i="2" a="1"/>
  <c r="P568" i="2" s="1"/>
  <c r="Y568" i="2" a="1"/>
  <c r="Y568" i="2" s="1"/>
  <c r="M568" i="2" a="1"/>
  <c r="M568" i="2" s="1"/>
  <c r="X568" i="2" a="1"/>
  <c r="X568" i="2" s="1"/>
  <c r="L568" i="2" a="1"/>
  <c r="L568" i="2" s="1"/>
  <c r="V686" i="2" a="1"/>
  <c r="V686" i="2" s="1"/>
  <c r="U799" i="2" a="1"/>
  <c r="U799" i="2" s="1"/>
  <c r="Y799" i="2" a="1"/>
  <c r="Y799" i="2" s="1"/>
  <c r="T799" i="2" a="1"/>
  <c r="T799" i="2" s="1"/>
  <c r="Q799" i="2" a="1"/>
  <c r="Q799" i="2" s="1"/>
  <c r="P799" i="2" a="1"/>
  <c r="P799" i="2" s="1"/>
  <c r="M799" i="2" a="1"/>
  <c r="M799" i="2" s="1"/>
  <c r="L799" i="2" a="1"/>
  <c r="L799" i="2" s="1"/>
  <c r="R863" i="2" a="1"/>
  <c r="R863" i="2" s="1"/>
  <c r="AB863" i="2" s="1"/>
  <c r="K182" i="2" a="1"/>
  <c r="K182" i="2" s="1"/>
  <c r="Q185" i="2" a="1"/>
  <c r="Q185" i="2" s="1"/>
  <c r="AA185" i="2" a="1"/>
  <c r="AA185" i="2" s="1"/>
  <c r="Q189" i="2" a="1"/>
  <c r="Q189" i="2" s="1"/>
  <c r="N192" i="2" a="1"/>
  <c r="N192" i="2" s="1"/>
  <c r="W192" i="2" a="1"/>
  <c r="W192" i="2" s="1"/>
  <c r="Y193" i="2" a="1"/>
  <c r="Y193" i="2" s="1"/>
  <c r="AA194" i="2" a="1"/>
  <c r="AA194" i="2" s="1"/>
  <c r="Y197" i="2" a="1"/>
  <c r="Y197" i="2" s="1"/>
  <c r="Y198" i="2" a="1"/>
  <c r="Y198" i="2" s="1"/>
  <c r="V199" i="2" a="1"/>
  <c r="V199" i="2" s="1"/>
  <c r="O200" i="2" a="1"/>
  <c r="O200" i="2" s="1"/>
  <c r="O201" i="2" a="1"/>
  <c r="O201" i="2" s="1"/>
  <c r="Y201" i="2" a="1"/>
  <c r="Y201" i="2" s="1"/>
  <c r="P207" i="2" a="1"/>
  <c r="P207" i="2" s="1"/>
  <c r="M209" i="2" a="1"/>
  <c r="M209" i="2" s="1"/>
  <c r="W209" i="2" a="1"/>
  <c r="W209" i="2" s="1"/>
  <c r="M210" i="2" a="1"/>
  <c r="M210" i="2" s="1"/>
  <c r="V210" i="2" a="1"/>
  <c r="V210" i="2" s="1"/>
  <c r="Z212" i="2" a="1"/>
  <c r="Z212" i="2" s="1"/>
  <c r="M213" i="2" a="1"/>
  <c r="M213" i="2" s="1"/>
  <c r="AA214" i="2" a="1"/>
  <c r="AA214" i="2" s="1"/>
  <c r="N217" i="2" a="1"/>
  <c r="N217" i="2" s="1"/>
  <c r="Q221" i="2" a="1"/>
  <c r="Q221" i="2" s="1"/>
  <c r="U226" i="2" a="1"/>
  <c r="U226" i="2" s="1"/>
  <c r="S227" i="2" a="1"/>
  <c r="S227" i="2" s="1"/>
  <c r="K228" i="2" a="1"/>
  <c r="K228" i="2" s="1"/>
  <c r="O230" i="2" a="1"/>
  <c r="O230" i="2" s="1"/>
  <c r="O231" i="2" a="1"/>
  <c r="O231" i="2" s="1"/>
  <c r="Y231" i="2" a="1"/>
  <c r="Y231" i="2" s="1"/>
  <c r="L233" i="2" a="1"/>
  <c r="L233" i="2" s="1"/>
  <c r="U235" i="2" a="1"/>
  <c r="U235" i="2" s="1"/>
  <c r="U236" i="2" a="1"/>
  <c r="U236" i="2" s="1"/>
  <c r="J237" i="2" a="1"/>
  <c r="J237" i="2" s="1"/>
  <c r="V238" i="2" a="1"/>
  <c r="V238" i="2" s="1"/>
  <c r="O240" i="2" a="1"/>
  <c r="O240" i="2" s="1"/>
  <c r="N249" i="2" a="1"/>
  <c r="N249" i="2" s="1"/>
  <c r="L256" i="2" a="1"/>
  <c r="L256" i="2" s="1"/>
  <c r="M257" i="2" a="1"/>
  <c r="M257" i="2" s="1"/>
  <c r="W257" i="2" a="1"/>
  <c r="W257" i="2" s="1"/>
  <c r="P258" i="2" a="1"/>
  <c r="P258" i="2" s="1"/>
  <c r="Q261" i="2" a="1"/>
  <c r="Q261" i="2" s="1"/>
  <c r="L264" i="2" a="1"/>
  <c r="L264" i="2" s="1"/>
  <c r="Y265" i="2" a="1"/>
  <c r="Y265" i="2" s="1"/>
  <c r="Q266" i="2" a="1"/>
  <c r="Q266" i="2" s="1"/>
  <c r="J267" i="2" a="1"/>
  <c r="J267" i="2" s="1"/>
  <c r="M268" i="2" a="1"/>
  <c r="M268" i="2" s="1"/>
  <c r="Y268" i="2" a="1"/>
  <c r="Y268" i="2" s="1"/>
  <c r="U274" i="2" a="1"/>
  <c r="U274" i="2" s="1"/>
  <c r="J275" i="2" a="1"/>
  <c r="J275" i="2" s="1"/>
  <c r="K282" i="2" a="1"/>
  <c r="K282" i="2" s="1"/>
  <c r="V286" i="2" a="1"/>
  <c r="V286" i="2" s="1"/>
  <c r="Z287" i="2" a="1"/>
  <c r="Z287" i="2" s="1"/>
  <c r="S289" i="2" a="1"/>
  <c r="S289" i="2" s="1"/>
  <c r="K290" i="2" a="1"/>
  <c r="K290" i="2" s="1"/>
  <c r="S293" i="2" a="1"/>
  <c r="S293" i="2" s="1"/>
  <c r="AA294" i="2" a="1"/>
  <c r="AA294" i="2" s="1"/>
  <c r="N296" i="2" a="1"/>
  <c r="N296" i="2" s="1"/>
  <c r="M299" i="2" a="1"/>
  <c r="M299" i="2" s="1"/>
  <c r="AA300" i="2" a="1"/>
  <c r="AA300" i="2" s="1"/>
  <c r="U303" i="2" a="1"/>
  <c r="U303" i="2" s="1"/>
  <c r="J304" i="2" a="1"/>
  <c r="J304" i="2" s="1"/>
  <c r="Z304" i="2" a="1"/>
  <c r="Z304" i="2" s="1"/>
  <c r="O308" i="2" a="1"/>
  <c r="O308" i="2" s="1"/>
  <c r="Q311" i="2" a="1"/>
  <c r="Q311" i="2" s="1"/>
  <c r="AA311" i="2" a="1"/>
  <c r="AA311" i="2" s="1"/>
  <c r="V313" i="2" a="1"/>
  <c r="V313" i="2" s="1"/>
  <c r="O315" i="2" a="1"/>
  <c r="O315" i="2" s="1"/>
  <c r="Y315" i="2" a="1"/>
  <c r="Y315" i="2" s="1"/>
  <c r="M319" i="2" a="1"/>
  <c r="M319" i="2" s="1"/>
  <c r="O323" i="2" a="1"/>
  <c r="O323" i="2" s="1"/>
  <c r="T324" i="2" a="1"/>
  <c r="T324" i="2" s="1"/>
  <c r="S331" i="2" a="1"/>
  <c r="S331" i="2" s="1"/>
  <c r="X333" i="2" a="1"/>
  <c r="X333" i="2" s="1"/>
  <c r="Y335" i="2" a="1"/>
  <c r="Y335" i="2" s="1"/>
  <c r="Q336" i="2" a="1"/>
  <c r="Q336" i="2" s="1"/>
  <c r="N337" i="2" a="1"/>
  <c r="N337" i="2" s="1"/>
  <c r="J340" i="2" a="1"/>
  <c r="J340" i="2" s="1"/>
  <c r="W341" i="2" a="1"/>
  <c r="W341" i="2" s="1"/>
  <c r="W342" i="2" a="1"/>
  <c r="W342" i="2" s="1"/>
  <c r="N343" i="2" a="1"/>
  <c r="N343" i="2" s="1"/>
  <c r="Q345" i="2" a="1"/>
  <c r="Q345" i="2" s="1"/>
  <c r="Y345" i="2" a="1"/>
  <c r="Y345" i="2" s="1"/>
  <c r="P346" i="2" a="1"/>
  <c r="P346" i="2" s="1"/>
  <c r="AA346" i="2" a="1"/>
  <c r="AA346" i="2" s="1"/>
  <c r="R348" i="2" a="1"/>
  <c r="R348" i="2" s="1"/>
  <c r="AB348" i="2" s="1"/>
  <c r="L350" i="2" a="1"/>
  <c r="L350" i="2" s="1"/>
  <c r="W350" i="2" a="1"/>
  <c r="W350" i="2" s="1"/>
  <c r="K353" i="2" a="1"/>
  <c r="K353" i="2" s="1"/>
  <c r="J354" i="2" a="1"/>
  <c r="J354" i="2" s="1"/>
  <c r="U354" i="2" a="1"/>
  <c r="U354" i="2" s="1"/>
  <c r="J355" i="2" a="1"/>
  <c r="J355" i="2" s="1"/>
  <c r="O357" i="2" a="1"/>
  <c r="O357" i="2" s="1"/>
  <c r="W357" i="2" a="1"/>
  <c r="W357" i="2" s="1"/>
  <c r="N358" i="2" a="1"/>
  <c r="N358" i="2" s="1"/>
  <c r="Y358" i="2" a="1"/>
  <c r="Y358" i="2" s="1"/>
  <c r="Q360" i="2" a="1"/>
  <c r="Q360" i="2" s="1"/>
  <c r="R362" i="2" a="1"/>
  <c r="R362" i="2" s="1"/>
  <c r="L365" i="2" a="1"/>
  <c r="L365" i="2" s="1"/>
  <c r="Q366" i="2" a="1"/>
  <c r="Q366" i="2" s="1"/>
  <c r="M367" i="2" a="1"/>
  <c r="M367" i="2" s="1"/>
  <c r="M368" i="2" a="1"/>
  <c r="M368" i="2" s="1"/>
  <c r="W368" i="2" a="1"/>
  <c r="W368" i="2" s="1"/>
  <c r="R369" i="2" a="1"/>
  <c r="R369" i="2" s="1"/>
  <c r="AB369" i="2" s="1"/>
  <c r="AA372" i="2" a="1"/>
  <c r="AA372" i="2" s="1"/>
  <c r="Q374" i="2" a="1"/>
  <c r="Q374" i="2" s="1"/>
  <c r="M375" i="2" a="1"/>
  <c r="M375" i="2" s="1"/>
  <c r="O376" i="2" a="1"/>
  <c r="O376" i="2" s="1"/>
  <c r="Y376" i="2" a="1"/>
  <c r="Y376" i="2" s="1"/>
  <c r="N378" i="2" a="1"/>
  <c r="N378" i="2" s="1"/>
  <c r="X385" i="2" a="1"/>
  <c r="X385" i="2" s="1"/>
  <c r="U387" i="2" a="1"/>
  <c r="U387" i="2" s="1"/>
  <c r="M392" i="2" a="1"/>
  <c r="M392" i="2" s="1"/>
  <c r="M396" i="2" a="1"/>
  <c r="M396" i="2" s="1"/>
  <c r="L397" i="2" a="1"/>
  <c r="L397" i="2" s="1"/>
  <c r="P398" i="2" a="1"/>
  <c r="P398" i="2" s="1"/>
  <c r="O399" i="2" a="1"/>
  <c r="O399" i="2" s="1"/>
  <c r="U400" i="2" a="1"/>
  <c r="U400" i="2" s="1"/>
  <c r="S402" i="2" a="1"/>
  <c r="S402" i="2" s="1"/>
  <c r="V410" i="2" a="1"/>
  <c r="V410" i="2" s="1"/>
  <c r="AA411" i="2" a="1"/>
  <c r="AA411" i="2" s="1"/>
  <c r="J413" i="2" a="1"/>
  <c r="J413" i="2" s="1"/>
  <c r="Q415" i="2" a="1"/>
  <c r="Q415" i="2" s="1"/>
  <c r="R416" i="2" a="1"/>
  <c r="R416" i="2" s="1"/>
  <c r="AB416" i="2" s="1"/>
  <c r="N417" i="2" a="1"/>
  <c r="N417" i="2" s="1"/>
  <c r="W424" i="2" a="1"/>
  <c r="W424" i="2" s="1"/>
  <c r="T428" i="2" a="1"/>
  <c r="T428" i="2" s="1"/>
  <c r="P429" i="2" a="1"/>
  <c r="P429" i="2" s="1"/>
  <c r="R430" i="2" a="1"/>
  <c r="R430" i="2" s="1"/>
  <c r="AB430" i="2" s="1"/>
  <c r="J432" i="2" a="1"/>
  <c r="J432" i="2" s="1"/>
  <c r="U432" i="2" a="1"/>
  <c r="U432" i="2" s="1"/>
  <c r="L438" i="2" a="1"/>
  <c r="L438" i="2" s="1"/>
  <c r="M440" i="2" a="1"/>
  <c r="M440" i="2" s="1"/>
  <c r="V447" i="2" a="1"/>
  <c r="V447" i="2" s="1"/>
  <c r="T448" i="2" a="1"/>
  <c r="T448" i="2" s="1"/>
  <c r="O457" i="2" a="1"/>
  <c r="O457" i="2" s="1"/>
  <c r="N460" i="2" a="1"/>
  <c r="N460" i="2" s="1"/>
  <c r="M465" i="2" a="1"/>
  <c r="M465" i="2" s="1"/>
  <c r="O466" i="2" a="1"/>
  <c r="O466" i="2" s="1"/>
  <c r="L467" i="2" a="1"/>
  <c r="L467" i="2" s="1"/>
  <c r="O468" i="2" a="1"/>
  <c r="O468" i="2" s="1"/>
  <c r="O469" i="2" a="1"/>
  <c r="O469" i="2" s="1"/>
  <c r="U470" i="2" a="1"/>
  <c r="U470" i="2" s="1"/>
  <c r="W478" i="2" a="1"/>
  <c r="W478" i="2" s="1"/>
  <c r="Y480" i="2" a="1"/>
  <c r="Y480" i="2" s="1"/>
  <c r="T483" i="2" a="1"/>
  <c r="T483" i="2" s="1"/>
  <c r="K484" i="2" a="1"/>
  <c r="K484" i="2" s="1"/>
  <c r="S484" i="2" a="1"/>
  <c r="S484" i="2" s="1"/>
  <c r="X486" i="2" a="1"/>
  <c r="X486" i="2" s="1"/>
  <c r="R488" i="2" a="1"/>
  <c r="R488" i="2" s="1"/>
  <c r="AB488" i="2" s="1"/>
  <c r="W492" i="2" a="1"/>
  <c r="W492" i="2" s="1"/>
  <c r="O496" i="2" a="1"/>
  <c r="O496" i="2" s="1"/>
  <c r="AA496" i="2" a="1"/>
  <c r="AA496" i="2" s="1"/>
  <c r="K499" i="2" a="1"/>
  <c r="K499" i="2" s="1"/>
  <c r="M503" i="2" a="1"/>
  <c r="M503" i="2" s="1"/>
  <c r="U503" i="2" a="1"/>
  <c r="U503" i="2" s="1"/>
  <c r="J504" i="2" a="1"/>
  <c r="J504" i="2" s="1"/>
  <c r="V504" i="2" a="1"/>
  <c r="V504" i="2" s="1"/>
  <c r="V509" i="2" a="1"/>
  <c r="V509" i="2" s="1"/>
  <c r="O511" i="2" a="1"/>
  <c r="O511" i="2" s="1"/>
  <c r="Y512" i="2" a="1"/>
  <c r="Y512" i="2" s="1"/>
  <c r="R515" i="2" a="1"/>
  <c r="R515" i="2" s="1"/>
  <c r="AB515" i="2" s="1"/>
  <c r="AA515" i="2" a="1"/>
  <c r="AA515" i="2" s="1"/>
  <c r="AA517" i="2" a="1"/>
  <c r="AA517" i="2" s="1"/>
  <c r="O521" i="2" a="1"/>
  <c r="O521" i="2" s="1"/>
  <c r="W521" i="2" a="1"/>
  <c r="W521" i="2" s="1"/>
  <c r="X524" i="2" a="1"/>
  <c r="X524" i="2" s="1"/>
  <c r="V524" i="2" a="1"/>
  <c r="V524" i="2" s="1"/>
  <c r="N524" i="2" a="1"/>
  <c r="N524" i="2" s="1"/>
  <c r="U524" i="2" a="1"/>
  <c r="U524" i="2" s="1"/>
  <c r="M524" i="2" a="1"/>
  <c r="M524" i="2" s="1"/>
  <c r="AA524" i="2" a="1"/>
  <c r="AA524" i="2" s="1"/>
  <c r="S524" i="2" a="1"/>
  <c r="S524" i="2" s="1"/>
  <c r="K524" i="2" a="1"/>
  <c r="K524" i="2" s="1"/>
  <c r="Z524" i="2" a="1"/>
  <c r="Z524" i="2" s="1"/>
  <c r="R524" i="2" a="1"/>
  <c r="R524" i="2" s="1"/>
  <c r="AB524" i="2" s="1"/>
  <c r="J524" i="2" a="1"/>
  <c r="J524" i="2" s="1"/>
  <c r="Y524" i="2" a="1"/>
  <c r="Y524" i="2" s="1"/>
  <c r="Q524" i="2" a="1"/>
  <c r="Q524" i="2" s="1"/>
  <c r="U536" i="2" a="1"/>
  <c r="U536" i="2" s="1"/>
  <c r="Q536" i="2" a="1"/>
  <c r="Q536" i="2" s="1"/>
  <c r="M536" i="2" a="1"/>
  <c r="M536" i="2" s="1"/>
  <c r="L536" i="2" a="1"/>
  <c r="L536" i="2" s="1"/>
  <c r="Z559" i="2" a="1"/>
  <c r="Z559" i="2" s="1"/>
  <c r="U559" i="2" a="1"/>
  <c r="U559" i="2" s="1"/>
  <c r="O559" i="2" a="1"/>
  <c r="O559" i="2" s="1"/>
  <c r="T559" i="2" a="1"/>
  <c r="T559" i="2" s="1"/>
  <c r="M559" i="2" a="1"/>
  <c r="M559" i="2" s="1"/>
  <c r="AA559" i="2" a="1"/>
  <c r="AA559" i="2" s="1"/>
  <c r="S559" i="2" a="1"/>
  <c r="S559" i="2" s="1"/>
  <c r="L559" i="2" a="1"/>
  <c r="L559" i="2" s="1"/>
  <c r="X559" i="2" a="1"/>
  <c r="X559" i="2" s="1"/>
  <c r="Q559" i="2" a="1"/>
  <c r="Q559" i="2" s="1"/>
  <c r="K559" i="2" a="1"/>
  <c r="K559" i="2" s="1"/>
  <c r="Y605" i="2" a="1"/>
  <c r="Y605" i="2" s="1"/>
  <c r="Z605" i="2" a="1"/>
  <c r="Z605" i="2" s="1"/>
  <c r="V605" i="2" a="1"/>
  <c r="V605" i="2" s="1"/>
  <c r="R605" i="2" a="1"/>
  <c r="R605" i="2" s="1"/>
  <c r="AB605" i="2" s="1"/>
  <c r="N605" i="2" a="1"/>
  <c r="N605" i="2" s="1"/>
  <c r="K605" i="2" a="1"/>
  <c r="K605" i="2" s="1"/>
  <c r="J605" i="2" a="1"/>
  <c r="J605" i="2" s="1"/>
  <c r="Z714" i="2" a="1"/>
  <c r="Z714" i="2" s="1"/>
  <c r="Q714" i="2" a="1"/>
  <c r="Q714" i="2" s="1"/>
  <c r="O714" i="2" a="1"/>
  <c r="O714" i="2" s="1"/>
  <c r="AA714" i="2" a="1"/>
  <c r="AA714" i="2" s="1"/>
  <c r="M714" i="2" a="1"/>
  <c r="M714" i="2" s="1"/>
  <c r="Y714" i="2" a="1"/>
  <c r="Y714" i="2" s="1"/>
  <c r="K714" i="2" a="1"/>
  <c r="K714" i="2" s="1"/>
  <c r="W714" i="2" a="1"/>
  <c r="W714" i="2" s="1"/>
  <c r="U714" i="2" a="1"/>
  <c r="U714" i="2" s="1"/>
  <c r="U737" i="2" a="1"/>
  <c r="U737" i="2" s="1"/>
  <c r="T737" i="2" a="1"/>
  <c r="T737" i="2" s="1"/>
  <c r="L737" i="2" a="1"/>
  <c r="L737" i="2" s="1"/>
  <c r="Z800" i="2" a="1"/>
  <c r="Z800" i="2" s="1"/>
  <c r="AA800" i="2" a="1"/>
  <c r="AA800" i="2" s="1"/>
  <c r="Q800" i="2" a="1"/>
  <c r="Q800" i="2" s="1"/>
  <c r="O800" i="2" a="1"/>
  <c r="O800" i="2" s="1"/>
  <c r="Y800" i="2" a="1"/>
  <c r="Y800" i="2" s="1"/>
  <c r="W800" i="2" a="1"/>
  <c r="W800" i="2" s="1"/>
  <c r="M800" i="2" a="1"/>
  <c r="M800" i="2" s="1"/>
  <c r="K800" i="2" a="1"/>
  <c r="K800" i="2" s="1"/>
  <c r="U800" i="2" a="1"/>
  <c r="U800" i="2" s="1"/>
  <c r="S800" i="2" a="1"/>
  <c r="S800" i="2" s="1"/>
  <c r="X864" i="2" a="1"/>
  <c r="X864" i="2" s="1"/>
  <c r="U864" i="2" a="1"/>
  <c r="U864" i="2" s="1"/>
  <c r="M864" i="2" a="1"/>
  <c r="M864" i="2" s="1"/>
  <c r="AA864" i="2" a="1"/>
  <c r="AA864" i="2" s="1"/>
  <c r="S864" i="2" a="1"/>
  <c r="S864" i="2" s="1"/>
  <c r="K864" i="2" a="1"/>
  <c r="K864" i="2" s="1"/>
  <c r="Y864" i="2" a="1"/>
  <c r="Y864" i="2" s="1"/>
  <c r="Q864" i="2" a="1"/>
  <c r="Q864" i="2" s="1"/>
  <c r="S182" i="2" a="1"/>
  <c r="S182" i="2" s="1"/>
  <c r="J185" i="2" a="1"/>
  <c r="J185" i="2" s="1"/>
  <c r="S185" i="2" a="1"/>
  <c r="S185" i="2" s="1"/>
  <c r="V188" i="2" a="1"/>
  <c r="V188" i="2" s="1"/>
  <c r="Q190" i="2" a="1"/>
  <c r="Q190" i="2" s="1"/>
  <c r="O192" i="2" a="1"/>
  <c r="O192" i="2" s="1"/>
  <c r="Q193" i="2" a="1"/>
  <c r="Q193" i="2" s="1"/>
  <c r="AA193" i="2" a="1"/>
  <c r="AA193" i="2" s="1"/>
  <c r="S194" i="2" a="1"/>
  <c r="S194" i="2" s="1"/>
  <c r="Q197" i="2" a="1"/>
  <c r="Q197" i="2" s="1"/>
  <c r="AA197" i="2" a="1"/>
  <c r="AA197" i="2" s="1"/>
  <c r="Q198" i="2" a="1"/>
  <c r="Q198" i="2" s="1"/>
  <c r="Z198" i="2" a="1"/>
  <c r="Z198" i="2" s="1"/>
  <c r="Q201" i="2" a="1"/>
  <c r="Q201" i="2" s="1"/>
  <c r="X207" i="2" a="1"/>
  <c r="X207" i="2" s="1"/>
  <c r="O209" i="2" a="1"/>
  <c r="O209" i="2" s="1"/>
  <c r="N210" i="2" a="1"/>
  <c r="N210" i="2" s="1"/>
  <c r="R212" i="2" a="1"/>
  <c r="R212" i="2" s="1"/>
  <c r="AB212" i="2" s="1"/>
  <c r="AA212" i="2" a="1"/>
  <c r="AA212" i="2" s="1"/>
  <c r="AA213" i="2" a="1"/>
  <c r="AA213" i="2" s="1"/>
  <c r="U223" i="2" a="1"/>
  <c r="U223" i="2" s="1"/>
  <c r="U224" i="2" a="1"/>
  <c r="U224" i="2" s="1"/>
  <c r="J226" i="2" a="1"/>
  <c r="J226" i="2" s="1"/>
  <c r="K227" i="2" a="1"/>
  <c r="K227" i="2" s="1"/>
  <c r="U227" i="2" a="1"/>
  <c r="U227" i="2" s="1"/>
  <c r="S228" i="2" a="1"/>
  <c r="S228" i="2" s="1"/>
  <c r="Q231" i="2" a="1"/>
  <c r="Q231" i="2" s="1"/>
  <c r="T233" i="2" a="1"/>
  <c r="T233" i="2" s="1"/>
  <c r="M235" i="2" a="1"/>
  <c r="M235" i="2" s="1"/>
  <c r="W235" i="2" a="1"/>
  <c r="W235" i="2" s="1"/>
  <c r="M236" i="2" a="1"/>
  <c r="M236" i="2" s="1"/>
  <c r="V236" i="2" a="1"/>
  <c r="V236" i="2" s="1"/>
  <c r="R237" i="2" a="1"/>
  <c r="R237" i="2" s="1"/>
  <c r="AB237" i="2" s="1"/>
  <c r="N238" i="2" a="1"/>
  <c r="N238" i="2" s="1"/>
  <c r="W238" i="2" a="1"/>
  <c r="W238" i="2" s="1"/>
  <c r="W239" i="2" a="1"/>
  <c r="W239" i="2" s="1"/>
  <c r="W240" i="2" a="1"/>
  <c r="W240" i="2" s="1"/>
  <c r="X246" i="2" a="1"/>
  <c r="X246" i="2" s="1"/>
  <c r="V249" i="2" a="1"/>
  <c r="V249" i="2" s="1"/>
  <c r="T256" i="2" a="1"/>
  <c r="T256" i="2" s="1"/>
  <c r="O257" i="2" a="1"/>
  <c r="O257" i="2" s="1"/>
  <c r="T258" i="2" a="1"/>
  <c r="T258" i="2" s="1"/>
  <c r="V260" i="2" a="1"/>
  <c r="V260" i="2" s="1"/>
  <c r="O262" i="2" a="1"/>
  <c r="O262" i="2" s="1"/>
  <c r="Q265" i="2" a="1"/>
  <c r="Q265" i="2" s="1"/>
  <c r="AA265" i="2" a="1"/>
  <c r="AA265" i="2" s="1"/>
  <c r="U266" i="2" a="1"/>
  <c r="U266" i="2" s="1"/>
  <c r="R267" i="2" a="1"/>
  <c r="R267" i="2" s="1"/>
  <c r="AB267" i="2" s="1"/>
  <c r="Q268" i="2" a="1"/>
  <c r="Q268" i="2" s="1"/>
  <c r="X271" i="2" a="1"/>
  <c r="X271" i="2" s="1"/>
  <c r="M274" i="2" a="1"/>
  <c r="M274" i="2" s="1"/>
  <c r="V274" i="2" a="1"/>
  <c r="V274" i="2" s="1"/>
  <c r="R275" i="2" a="1"/>
  <c r="R275" i="2" s="1"/>
  <c r="AB275" i="2" s="1"/>
  <c r="S282" i="2" a="1"/>
  <c r="S282" i="2" s="1"/>
  <c r="J286" i="2" a="1"/>
  <c r="J286" i="2" s="1"/>
  <c r="Z286" i="2" a="1"/>
  <c r="Z286" i="2" s="1"/>
  <c r="K289" i="2" a="1"/>
  <c r="K289" i="2" s="1"/>
  <c r="U289" i="2" a="1"/>
  <c r="U289" i="2" s="1"/>
  <c r="S290" i="2" a="1"/>
  <c r="S290" i="2" s="1"/>
  <c r="K293" i="2" a="1"/>
  <c r="K293" i="2" s="1"/>
  <c r="O294" i="2" a="1"/>
  <c r="O294" i="2" s="1"/>
  <c r="Z298" i="2" a="1"/>
  <c r="Z298" i="2" s="1"/>
  <c r="AA299" i="2" a="1"/>
  <c r="AA299" i="2" s="1"/>
  <c r="M303" i="2" a="1"/>
  <c r="M303" i="2" s="1"/>
  <c r="W303" i="2" a="1"/>
  <c r="W303" i="2" s="1"/>
  <c r="W307" i="2" a="1"/>
  <c r="W307" i="2" s="1"/>
  <c r="W308" i="2" a="1"/>
  <c r="W308" i="2" s="1"/>
  <c r="S311" i="2" a="1"/>
  <c r="S311" i="2" s="1"/>
  <c r="N314" i="2" a="1"/>
  <c r="N314" i="2" s="1"/>
  <c r="Q315" i="2" a="1"/>
  <c r="Q315" i="2" s="1"/>
  <c r="AA319" i="2" a="1"/>
  <c r="AA319" i="2" s="1"/>
  <c r="N321" i="2" a="1"/>
  <c r="N321" i="2" s="1"/>
  <c r="L322" i="2" a="1"/>
  <c r="L322" i="2" s="1"/>
  <c r="T322" i="2" a="1"/>
  <c r="T322" i="2" s="1"/>
  <c r="X324" i="2" a="1"/>
  <c r="X324" i="2" s="1"/>
  <c r="K327" i="2" a="1"/>
  <c r="K327" i="2" s="1"/>
  <c r="K331" i="2" a="1"/>
  <c r="K331" i="2" s="1"/>
  <c r="Q335" i="2" a="1"/>
  <c r="Q335" i="2" s="1"/>
  <c r="AA335" i="2" a="1"/>
  <c r="AA335" i="2" s="1"/>
  <c r="T336" i="2" a="1"/>
  <c r="T336" i="2" s="1"/>
  <c r="Q337" i="2" a="1"/>
  <c r="Q337" i="2" s="1"/>
  <c r="P338" i="2" a="1"/>
  <c r="P338" i="2" s="1"/>
  <c r="R339" i="2" a="1"/>
  <c r="R339" i="2" s="1"/>
  <c r="AB339" i="2" s="1"/>
  <c r="M340" i="2" a="1"/>
  <c r="M340" i="2" s="1"/>
  <c r="Z340" i="2" a="1"/>
  <c r="Z340" i="2" s="1"/>
  <c r="O341" i="2" a="1"/>
  <c r="O341" i="2" s="1"/>
  <c r="Z342" i="2" a="1"/>
  <c r="Z342" i="2" s="1"/>
  <c r="R343" i="2" a="1"/>
  <c r="R343" i="2" s="1"/>
  <c r="AB343" i="2" s="1"/>
  <c r="S345" i="2" a="1"/>
  <c r="S345" i="2" s="1"/>
  <c r="AA345" i="2" a="1"/>
  <c r="AA345" i="2" s="1"/>
  <c r="S346" i="2" a="1"/>
  <c r="S346" i="2" s="1"/>
  <c r="V348" i="2" a="1"/>
  <c r="V348" i="2" s="1"/>
  <c r="O350" i="2" a="1"/>
  <c r="O350" i="2" s="1"/>
  <c r="Y350" i="2" a="1"/>
  <c r="Y350" i="2" s="1"/>
  <c r="M353" i="2" a="1"/>
  <c r="M353" i="2" s="1"/>
  <c r="M354" i="2" a="1"/>
  <c r="M354" i="2" s="1"/>
  <c r="W354" i="2" a="1"/>
  <c r="W354" i="2" s="1"/>
  <c r="R355" i="2" a="1"/>
  <c r="R355" i="2" s="1"/>
  <c r="AB355" i="2" s="1"/>
  <c r="K357" i="2" a="1"/>
  <c r="K357" i="2" s="1"/>
  <c r="P357" i="2" a="1"/>
  <c r="P357" i="2" s="1"/>
  <c r="Y357" i="2" a="1"/>
  <c r="Y357" i="2" s="1"/>
  <c r="Q358" i="2" a="1"/>
  <c r="Q358" i="2" s="1"/>
  <c r="AA358" i="2" a="1"/>
  <c r="AA358" i="2" s="1"/>
  <c r="X359" i="2" a="1"/>
  <c r="X359" i="2" s="1"/>
  <c r="U360" i="2" a="1"/>
  <c r="U360" i="2" s="1"/>
  <c r="AE360" i="2" s="1"/>
  <c r="M361" i="2" a="1"/>
  <c r="M361" i="2" s="1"/>
  <c r="J362" i="2" a="1"/>
  <c r="J362" i="2" s="1"/>
  <c r="V362" i="2" a="1"/>
  <c r="V362" i="2" s="1"/>
  <c r="U366" i="2" a="1"/>
  <c r="U366" i="2" s="1"/>
  <c r="U367" i="2" a="1"/>
  <c r="U367" i="2" s="1"/>
  <c r="O368" i="2" a="1"/>
  <c r="O368" i="2" s="1"/>
  <c r="Z368" i="2" a="1"/>
  <c r="Z368" i="2" s="1"/>
  <c r="U374" i="2" a="1"/>
  <c r="U374" i="2" s="1"/>
  <c r="U375" i="2" a="1"/>
  <c r="U375" i="2" s="1"/>
  <c r="Q376" i="2" a="1"/>
  <c r="Q376" i="2" s="1"/>
  <c r="R378" i="2" a="1"/>
  <c r="R378" i="2" s="1"/>
  <c r="AB378" i="2" s="1"/>
  <c r="Q379" i="2" a="1"/>
  <c r="Q379" i="2" s="1"/>
  <c r="Q383" i="2" a="1"/>
  <c r="Q383" i="2" s="1"/>
  <c r="R388" i="2" a="1"/>
  <c r="R388" i="2" s="1"/>
  <c r="AB388" i="2" s="1"/>
  <c r="P389" i="2" a="1"/>
  <c r="P389" i="2" s="1"/>
  <c r="O391" i="2" a="1"/>
  <c r="O391" i="2" s="1"/>
  <c r="U392" i="2" a="1"/>
  <c r="U392" i="2" s="1"/>
  <c r="M395" i="2" a="1"/>
  <c r="M395" i="2" s="1"/>
  <c r="Q396" i="2" a="1"/>
  <c r="Q396" i="2" s="1"/>
  <c r="T397" i="2" a="1"/>
  <c r="T397" i="2" s="1"/>
  <c r="T398" i="2" a="1"/>
  <c r="T398" i="2" s="1"/>
  <c r="W399" i="2" a="1"/>
  <c r="W399" i="2" s="1"/>
  <c r="W402" i="2" a="1"/>
  <c r="W402" i="2" s="1"/>
  <c r="M407" i="2" a="1"/>
  <c r="M407" i="2" s="1"/>
  <c r="M408" i="2" a="1"/>
  <c r="M408" i="2" s="1"/>
  <c r="AA408" i="2" a="1"/>
  <c r="AA408" i="2" s="1"/>
  <c r="J410" i="2" a="1"/>
  <c r="J410" i="2" s="1"/>
  <c r="Z410" i="2" a="1"/>
  <c r="Z410" i="2" s="1"/>
  <c r="R413" i="2" a="1"/>
  <c r="R413" i="2" s="1"/>
  <c r="AB413" i="2" s="1"/>
  <c r="Y415" i="2" a="1"/>
  <c r="Y415" i="2" s="1"/>
  <c r="V416" i="2" a="1"/>
  <c r="V416" i="2" s="1"/>
  <c r="V417" i="2" a="1"/>
  <c r="V417" i="2" s="1"/>
  <c r="T422" i="2" a="1"/>
  <c r="T422" i="2" s="1"/>
  <c r="W423" i="2" a="1"/>
  <c r="W423" i="2" s="1"/>
  <c r="L428" i="2" a="1"/>
  <c r="L428" i="2" s="1"/>
  <c r="W428" i="2" a="1"/>
  <c r="W428" i="2" s="1"/>
  <c r="V430" i="2" a="1"/>
  <c r="V430" i="2" s="1"/>
  <c r="M432" i="2" a="1"/>
  <c r="M432" i="2" s="1"/>
  <c r="W432" i="2" a="1"/>
  <c r="W432" i="2" s="1"/>
  <c r="O433" i="2" a="1"/>
  <c r="O433" i="2" s="1"/>
  <c r="P438" i="2" a="1"/>
  <c r="P438" i="2" s="1"/>
  <c r="O443" i="2" a="1"/>
  <c r="O443" i="2" s="1"/>
  <c r="J447" i="2" a="1"/>
  <c r="J447" i="2" s="1"/>
  <c r="Z447" i="2" a="1"/>
  <c r="Z447" i="2" s="1"/>
  <c r="X448" i="2" a="1"/>
  <c r="X448" i="2" s="1"/>
  <c r="P450" i="2" a="1"/>
  <c r="P450" i="2" s="1"/>
  <c r="Q451" i="2" a="1"/>
  <c r="Q451" i="2" s="1"/>
  <c r="N453" i="2" a="1"/>
  <c r="N453" i="2" s="1"/>
  <c r="Q455" i="2" a="1"/>
  <c r="Q455" i="2" s="1"/>
  <c r="W457" i="2" a="1"/>
  <c r="W457" i="2" s="1"/>
  <c r="R460" i="2" a="1"/>
  <c r="R460" i="2" s="1"/>
  <c r="AB460" i="2" s="1"/>
  <c r="U465" i="2" a="1"/>
  <c r="U465" i="2" s="1"/>
  <c r="S466" i="2" a="1"/>
  <c r="S466" i="2" s="1"/>
  <c r="T467" i="2" a="1"/>
  <c r="T467" i="2" s="1"/>
  <c r="S468" i="2" a="1"/>
  <c r="S468" i="2" s="1"/>
  <c r="W469" i="2" a="1"/>
  <c r="W469" i="2" s="1"/>
  <c r="AA483" i="2" a="1"/>
  <c r="AA483" i="2" s="1"/>
  <c r="N484" i="2" a="1"/>
  <c r="N484" i="2" s="1"/>
  <c r="V484" i="2" a="1"/>
  <c r="V484" i="2" s="1"/>
  <c r="J488" i="2" a="1"/>
  <c r="J488" i="2" s="1"/>
  <c r="V488" i="2" a="1"/>
  <c r="V488" i="2" s="1"/>
  <c r="K489" i="2" a="1"/>
  <c r="K489" i="2" s="1"/>
  <c r="R492" i="2" a="1"/>
  <c r="R492" i="2" s="1"/>
  <c r="AB492" i="2" s="1"/>
  <c r="S496" i="2" a="1"/>
  <c r="S496" i="2" s="1"/>
  <c r="N499" i="2" a="1"/>
  <c r="N499" i="2" s="1"/>
  <c r="U499" i="2" a="1"/>
  <c r="U499" i="2" s="1"/>
  <c r="M501" i="2" a="1"/>
  <c r="M501" i="2" s="1"/>
  <c r="T502" i="2" a="1"/>
  <c r="T502" i="2" s="1"/>
  <c r="P503" i="2" a="1"/>
  <c r="P503" i="2" s="1"/>
  <c r="N504" i="2" a="1"/>
  <c r="N504" i="2" s="1"/>
  <c r="W504" i="2" a="1"/>
  <c r="W504" i="2" s="1"/>
  <c r="S511" i="2" a="1"/>
  <c r="S511" i="2" s="1"/>
  <c r="R512" i="2" a="1"/>
  <c r="R512" i="2" s="1"/>
  <c r="AB512" i="2" s="1"/>
  <c r="Z512" i="2" a="1"/>
  <c r="Z512" i="2" s="1"/>
  <c r="S515" i="2" a="1"/>
  <c r="S515" i="2" s="1"/>
  <c r="N517" i="2" a="1"/>
  <c r="N517" i="2" s="1"/>
  <c r="V517" i="2" a="1"/>
  <c r="V517" i="2" s="1"/>
  <c r="Y519" i="2" a="1"/>
  <c r="Y519" i="2" s="1"/>
  <c r="J521" i="2" a="1"/>
  <c r="J521" i="2" s="1"/>
  <c r="R521" i="2" a="1"/>
  <c r="R521" i="2" s="1"/>
  <c r="AB521" i="2" s="1"/>
  <c r="Z521" i="2" a="1"/>
  <c r="Z521" i="2" s="1"/>
  <c r="W524" i="2" a="1"/>
  <c r="W524" i="2" s="1"/>
  <c r="W559" i="2" a="1"/>
  <c r="W559" i="2" s="1"/>
  <c r="P696" i="2" a="1"/>
  <c r="P696" i="2" s="1"/>
  <c r="T696" i="2" a="1"/>
  <c r="T696" i="2" s="1"/>
  <c r="X801" i="2" a="1"/>
  <c r="X801" i="2" s="1"/>
  <c r="U801" i="2" a="1"/>
  <c r="U801" i="2" s="1"/>
  <c r="R801" i="2" a="1"/>
  <c r="R801" i="2" s="1"/>
  <c r="AB801" i="2" s="1"/>
  <c r="Q801" i="2" a="1"/>
  <c r="Q801" i="2" s="1"/>
  <c r="N801" i="2" a="1"/>
  <c r="N801" i="2" s="1"/>
  <c r="M801" i="2" a="1"/>
  <c r="M801" i="2" s="1"/>
  <c r="Z801" i="2" a="1"/>
  <c r="Z801" i="2" s="1"/>
  <c r="J801" i="2" a="1"/>
  <c r="J801" i="2" s="1"/>
  <c r="Y801" i="2" a="1"/>
  <c r="Y801" i="2" s="1"/>
  <c r="W864" i="2" a="1"/>
  <c r="W864" i="2" s="1"/>
  <c r="W182" i="2" a="1"/>
  <c r="W182" i="2" s="1"/>
  <c r="U185" i="2" a="1"/>
  <c r="U185" i="2" s="1"/>
  <c r="J187" i="2" a="1"/>
  <c r="J187" i="2" s="1"/>
  <c r="K188" i="2" a="1"/>
  <c r="K188" i="2" s="1"/>
  <c r="K189" i="2" a="1"/>
  <c r="K189" i="2" s="1"/>
  <c r="U189" i="2" a="1"/>
  <c r="U189" i="2" s="1"/>
  <c r="U190" i="2" a="1"/>
  <c r="U190" i="2" s="1"/>
  <c r="R192" i="2" a="1"/>
  <c r="R192" i="2" s="1"/>
  <c r="AB192" i="2" s="1"/>
  <c r="AA192" i="2" a="1"/>
  <c r="AA192" i="2" s="1"/>
  <c r="J200" i="2" a="1"/>
  <c r="J200" i="2" s="1"/>
  <c r="S200" i="2" a="1"/>
  <c r="S200" i="2" s="1"/>
  <c r="S201" i="2" a="1"/>
  <c r="S201" i="2" s="1"/>
  <c r="K202" i="2" a="1"/>
  <c r="K202" i="2" s="1"/>
  <c r="Q209" i="2" a="1"/>
  <c r="Q209" i="2" s="1"/>
  <c r="AA209" i="2" a="1"/>
  <c r="AA209" i="2" s="1"/>
  <c r="Q210" i="2" a="1"/>
  <c r="Q210" i="2" s="1"/>
  <c r="Z210" i="2" a="1"/>
  <c r="Z210" i="2" s="1"/>
  <c r="Q213" i="2" a="1"/>
  <c r="Q213" i="2" s="1"/>
  <c r="R217" i="2" a="1"/>
  <c r="R217" i="2" s="1"/>
  <c r="AB217" i="2" s="1"/>
  <c r="L218" i="2" a="1"/>
  <c r="L218" i="2" s="1"/>
  <c r="K221" i="2" a="1"/>
  <c r="K221" i="2" s="1"/>
  <c r="V221" i="2" a="1"/>
  <c r="V221" i="2" s="1"/>
  <c r="K223" i="2" a="1"/>
  <c r="K223" i="2" s="1"/>
  <c r="J224" i="2" a="1"/>
  <c r="J224" i="2" s="1"/>
  <c r="Q226" i="2" a="1"/>
  <c r="Q226" i="2" s="1"/>
  <c r="W226" i="2" a="1"/>
  <c r="W226" i="2" s="1"/>
  <c r="W227" i="2" a="1"/>
  <c r="W227" i="2" s="1"/>
  <c r="W228" i="2" a="1"/>
  <c r="W228" i="2" s="1"/>
  <c r="K230" i="2" a="1"/>
  <c r="K230" i="2" s="1"/>
  <c r="S230" i="2" a="1"/>
  <c r="S230" i="2" s="1"/>
  <c r="S231" i="2" a="1"/>
  <c r="S231" i="2" s="1"/>
  <c r="M232" i="2" a="1"/>
  <c r="M232" i="2" s="1"/>
  <c r="X233" i="2" a="1"/>
  <c r="X233" i="2" s="1"/>
  <c r="Y235" i="2" a="1"/>
  <c r="Y235" i="2" s="1"/>
  <c r="Y236" i="2" a="1"/>
  <c r="Y236" i="2" s="1"/>
  <c r="V237" i="2" a="1"/>
  <c r="V237" i="2" s="1"/>
  <c r="Z238" i="2" a="1"/>
  <c r="Z238" i="2" s="1"/>
  <c r="M239" i="2" a="1"/>
  <c r="M239" i="2" s="1"/>
  <c r="AA240" i="2" a="1"/>
  <c r="AA240" i="2" s="1"/>
  <c r="M246" i="2" a="1"/>
  <c r="M246" i="2" s="1"/>
  <c r="Z249" i="2" a="1"/>
  <c r="Z249" i="2" s="1"/>
  <c r="X256" i="2" a="1"/>
  <c r="X256" i="2" s="1"/>
  <c r="Q257" i="2" a="1"/>
  <c r="Q257" i="2" s="1"/>
  <c r="AA257" i="2" a="1"/>
  <c r="AA257" i="2" s="1"/>
  <c r="W258" i="2" a="1"/>
  <c r="W258" i="2" s="1"/>
  <c r="K260" i="2" a="1"/>
  <c r="K260" i="2" s="1"/>
  <c r="K261" i="2" a="1"/>
  <c r="K261" i="2" s="1"/>
  <c r="U261" i="2" a="1"/>
  <c r="U261" i="2" s="1"/>
  <c r="V266" i="2" a="1"/>
  <c r="V266" i="2" s="1"/>
  <c r="V267" i="2" a="1"/>
  <c r="V267" i="2" s="1"/>
  <c r="T268" i="2" a="1"/>
  <c r="T268" i="2" s="1"/>
  <c r="Y274" i="2" a="1"/>
  <c r="Y274" i="2" s="1"/>
  <c r="V275" i="2" a="1"/>
  <c r="V275" i="2" s="1"/>
  <c r="W282" i="2" a="1"/>
  <c r="W282" i="2" s="1"/>
  <c r="W289" i="2" a="1"/>
  <c r="W289" i="2" s="1"/>
  <c r="Q299" i="2" a="1"/>
  <c r="Q299" i="2" s="1"/>
  <c r="L302" i="2" a="1"/>
  <c r="L302" i="2" s="1"/>
  <c r="Y303" i="2" a="1"/>
  <c r="Y303" i="2" s="1"/>
  <c r="Q304" i="2" a="1"/>
  <c r="Q304" i="2" s="1"/>
  <c r="L305" i="2" a="1"/>
  <c r="L305" i="2" s="1"/>
  <c r="M307" i="2" a="1"/>
  <c r="M307" i="2" s="1"/>
  <c r="AA308" i="2" a="1"/>
  <c r="AA308" i="2" s="1"/>
  <c r="U311" i="2" a="1"/>
  <c r="U311" i="2" s="1"/>
  <c r="U314" i="2" a="1"/>
  <c r="U314" i="2" s="1"/>
  <c r="Q319" i="2" a="1"/>
  <c r="Q319" i="2" s="1"/>
  <c r="R321" i="2" a="1"/>
  <c r="R321" i="2" s="1"/>
  <c r="AB321" i="2" s="1"/>
  <c r="M322" i="2" a="1"/>
  <c r="M322" i="2" s="1"/>
  <c r="U322" i="2" a="1"/>
  <c r="U322" i="2" s="1"/>
  <c r="S323" i="2" a="1"/>
  <c r="S323" i="2" s="1"/>
  <c r="AA324" i="2" a="1"/>
  <c r="AA324" i="2" s="1"/>
  <c r="M331" i="2" a="1"/>
  <c r="M331" i="2" s="1"/>
  <c r="W331" i="2" a="1"/>
  <c r="W331" i="2" s="1"/>
  <c r="Y336" i="2" a="1"/>
  <c r="Y336" i="2" s="1"/>
  <c r="Q338" i="2" a="1"/>
  <c r="Q338" i="2" s="1"/>
  <c r="AA341" i="2" a="1"/>
  <c r="AA341" i="2" s="1"/>
  <c r="AA342" i="2" a="1"/>
  <c r="AA342" i="2" s="1"/>
  <c r="V343" i="2" a="1"/>
  <c r="V343" i="2" s="1"/>
  <c r="T346" i="2" a="1"/>
  <c r="T346" i="2" s="1"/>
  <c r="Y348" i="2" a="1"/>
  <c r="Y348" i="2" s="1"/>
  <c r="P350" i="2" a="1"/>
  <c r="P350" i="2" s="1"/>
  <c r="AA350" i="2" a="1"/>
  <c r="AA350" i="2" s="1"/>
  <c r="W353" i="2" a="1"/>
  <c r="W353" i="2" s="1"/>
  <c r="N354" i="2" a="1"/>
  <c r="N354" i="2" s="1"/>
  <c r="Y354" i="2" a="1"/>
  <c r="Y354" i="2" s="1"/>
  <c r="R358" i="2" a="1"/>
  <c r="R358" i="2" s="1"/>
  <c r="AB358" i="2" s="1"/>
  <c r="V360" i="2" a="1"/>
  <c r="V360" i="2" s="1"/>
  <c r="K362" i="2" a="1"/>
  <c r="K362" i="2" s="1"/>
  <c r="W362" i="2" a="1"/>
  <c r="W362" i="2" s="1"/>
  <c r="Z363" i="2" a="1"/>
  <c r="Z363" i="2" s="1"/>
  <c r="V366" i="2" a="1"/>
  <c r="V366" i="2" s="1"/>
  <c r="Y367" i="2" a="1"/>
  <c r="Y367" i="2" s="1"/>
  <c r="Q368" i="2" a="1"/>
  <c r="Q368" i="2" s="1"/>
  <c r="AA368" i="2" a="1"/>
  <c r="AA368" i="2" s="1"/>
  <c r="Z369" i="2" a="1"/>
  <c r="Z369" i="2" s="1"/>
  <c r="T372" i="2" a="1"/>
  <c r="T372" i="2" s="1"/>
  <c r="V374" i="2" a="1"/>
  <c r="V374" i="2" s="1"/>
  <c r="Y375" i="2" a="1"/>
  <c r="Y375" i="2" s="1"/>
  <c r="S376" i="2" a="1"/>
  <c r="S376" i="2" s="1"/>
  <c r="U378" i="2" a="1"/>
  <c r="U378" i="2" s="1"/>
  <c r="U379" i="2" a="1"/>
  <c r="U379" i="2" s="1"/>
  <c r="U383" i="2" a="1"/>
  <c r="U383" i="2" s="1"/>
  <c r="S388" i="2" a="1"/>
  <c r="S388" i="2" s="1"/>
  <c r="T389" i="2" a="1"/>
  <c r="T389" i="2" s="1"/>
  <c r="S391" i="2" a="1"/>
  <c r="S391" i="2" s="1"/>
  <c r="Y392" i="2" a="1"/>
  <c r="Y392" i="2" s="1"/>
  <c r="Q395" i="2" a="1"/>
  <c r="Q395" i="2" s="1"/>
  <c r="T396" i="2" a="1"/>
  <c r="T396" i="2" s="1"/>
  <c r="W398" i="2" a="1"/>
  <c r="W398" i="2" s="1"/>
  <c r="AA399" i="2" a="1"/>
  <c r="AA399" i="2" s="1"/>
  <c r="X402" i="2" a="1"/>
  <c r="X402" i="2" s="1"/>
  <c r="Q407" i="2" a="1"/>
  <c r="Q407" i="2" s="1"/>
  <c r="N408" i="2" a="1"/>
  <c r="N408" i="2" s="1"/>
  <c r="M410" i="2" a="1"/>
  <c r="M410" i="2" s="1"/>
  <c r="V413" i="2" a="1"/>
  <c r="V413" i="2" s="1"/>
  <c r="W416" i="2" a="1"/>
  <c r="W416" i="2" s="1"/>
  <c r="Z417" i="2" a="1"/>
  <c r="Z417" i="2" s="1"/>
  <c r="W422" i="2" a="1"/>
  <c r="W422" i="2" s="1"/>
  <c r="AA423" i="2" a="1"/>
  <c r="AA423" i="2" s="1"/>
  <c r="L425" i="2" a="1"/>
  <c r="L425" i="2" s="1"/>
  <c r="M428" i="2" a="1"/>
  <c r="M428" i="2" s="1"/>
  <c r="X428" i="2" a="1"/>
  <c r="X428" i="2" s="1"/>
  <c r="Y432" i="2" a="1"/>
  <c r="Y432" i="2" s="1"/>
  <c r="S438" i="2" a="1"/>
  <c r="S438" i="2" s="1"/>
  <c r="S443" i="2" a="1"/>
  <c r="S443" i="2" s="1"/>
  <c r="Y444" i="2" a="1"/>
  <c r="Y444" i="2" s="1"/>
  <c r="Y448" i="2" a="1"/>
  <c r="Y448" i="2" s="1"/>
  <c r="S450" i="2" a="1"/>
  <c r="S450" i="2" s="1"/>
  <c r="U451" i="2" a="1"/>
  <c r="U451" i="2" s="1"/>
  <c r="R453" i="2" a="1"/>
  <c r="R453" i="2" s="1"/>
  <c r="AB453" i="2" s="1"/>
  <c r="V455" i="2" a="1"/>
  <c r="V455" i="2" s="1"/>
  <c r="AA457" i="2" a="1"/>
  <c r="AA457" i="2" s="1"/>
  <c r="U460" i="2" a="1"/>
  <c r="U460" i="2" s="1"/>
  <c r="Y465" i="2" a="1"/>
  <c r="Y465" i="2" s="1"/>
  <c r="V466" i="2" a="1"/>
  <c r="V466" i="2" s="1"/>
  <c r="Y467" i="2" a="1"/>
  <c r="Y467" i="2" s="1"/>
  <c r="W468" i="2" a="1"/>
  <c r="W468" i="2" s="1"/>
  <c r="AA469" i="2" a="1"/>
  <c r="AA469" i="2" s="1"/>
  <c r="S475" i="2" a="1"/>
  <c r="S475" i="2" s="1"/>
  <c r="W484" i="2" a="1"/>
  <c r="W484" i="2" s="1"/>
  <c r="L487" i="2" a="1"/>
  <c r="L487" i="2" s="1"/>
  <c r="K488" i="2" a="1"/>
  <c r="K488" i="2" s="1"/>
  <c r="W488" i="2" a="1"/>
  <c r="W488" i="2" s="1"/>
  <c r="L489" i="2" a="1"/>
  <c r="L489" i="2" s="1"/>
  <c r="Z492" i="2" a="1"/>
  <c r="Z492" i="2" s="1"/>
  <c r="J496" i="2" a="1"/>
  <c r="J496" i="2" s="1"/>
  <c r="AC496" i="2" s="1"/>
  <c r="T501" i="2" a="1"/>
  <c r="T501" i="2" s="1"/>
  <c r="AA502" i="2" a="1"/>
  <c r="AA502" i="2" s="1"/>
  <c r="X503" i="2" a="1"/>
  <c r="X503" i="2" s="1"/>
  <c r="Y509" i="2" a="1"/>
  <c r="Y509" i="2" s="1"/>
  <c r="V511" i="2" a="1"/>
  <c r="V511" i="2" s="1"/>
  <c r="J512" i="2" a="1"/>
  <c r="J512" i="2" s="1"/>
  <c r="S512" i="2" a="1"/>
  <c r="S512" i="2" s="1"/>
  <c r="AA512" i="2" a="1"/>
  <c r="AA512" i="2" s="1"/>
  <c r="J515" i="2" a="1"/>
  <c r="J515" i="2" s="1"/>
  <c r="V515" i="2" a="1"/>
  <c r="V515" i="2" s="1"/>
  <c r="L519" i="2" a="1"/>
  <c r="L519" i="2" s="1"/>
  <c r="Y632" i="2" a="1"/>
  <c r="Y632" i="2" s="1"/>
  <c r="S632" i="2" a="1"/>
  <c r="S632" i="2" s="1"/>
  <c r="R632" i="2" a="1"/>
  <c r="R632" i="2" s="1"/>
  <c r="AB632" i="2" s="1"/>
  <c r="O632" i="2" a="1"/>
  <c r="O632" i="2" s="1"/>
  <c r="AA632" i="2" a="1"/>
  <c r="AA632" i="2" s="1"/>
  <c r="N632" i="2" a="1"/>
  <c r="N632" i="2" s="1"/>
  <c r="Z632" i="2" a="1"/>
  <c r="Z632" i="2" s="1"/>
  <c r="W632" i="2" a="1"/>
  <c r="W632" i="2" s="1"/>
  <c r="K632" i="2" a="1"/>
  <c r="K632" i="2" s="1"/>
  <c r="V632" i="2" a="1"/>
  <c r="V632" i="2" s="1"/>
  <c r="J632" i="2" a="1"/>
  <c r="J632" i="2" s="1"/>
  <c r="Y659" i="2" a="1"/>
  <c r="Y659" i="2" s="1"/>
  <c r="V659" i="2" a="1"/>
  <c r="V659" i="2" s="1"/>
  <c r="S659" i="2" a="1"/>
  <c r="S659" i="2" s="1"/>
  <c r="R659" i="2" a="1"/>
  <c r="R659" i="2" s="1"/>
  <c r="AB659" i="2" s="1"/>
  <c r="O659" i="2" a="1"/>
  <c r="O659" i="2" s="1"/>
  <c r="N659" i="2" a="1"/>
  <c r="N659" i="2" s="1"/>
  <c r="AA659" i="2" a="1"/>
  <c r="AA659" i="2" s="1"/>
  <c r="K659" i="2" a="1"/>
  <c r="K659" i="2" s="1"/>
  <c r="Z659" i="2" a="1"/>
  <c r="Z659" i="2" s="1"/>
  <c r="J659" i="2" a="1"/>
  <c r="J659" i="2" s="1"/>
  <c r="Y705" i="2" a="1"/>
  <c r="Y705" i="2" s="1"/>
  <c r="O705" i="2" a="1"/>
  <c r="O705" i="2" s="1"/>
  <c r="X705" i="2" a="1"/>
  <c r="X705" i="2" s="1"/>
  <c r="M705" i="2" a="1"/>
  <c r="M705" i="2" s="1"/>
  <c r="W705" i="2" a="1"/>
  <c r="W705" i="2" s="1"/>
  <c r="U705" i="2" a="1"/>
  <c r="U705" i="2" s="1"/>
  <c r="L705" i="2" a="1"/>
  <c r="L705" i="2" s="1"/>
  <c r="T705" i="2" a="1"/>
  <c r="T705" i="2" s="1"/>
  <c r="K705" i="2" a="1"/>
  <c r="K705" i="2" s="1"/>
  <c r="S705" i="2" a="1"/>
  <c r="S705" i="2" s="1"/>
  <c r="Q705" i="2" a="1"/>
  <c r="Q705" i="2" s="1"/>
  <c r="AA757" i="2" a="1"/>
  <c r="AA757" i="2" s="1"/>
  <c r="X757" i="2" a="1"/>
  <c r="X757" i="2" s="1"/>
  <c r="K757" i="2" a="1"/>
  <c r="K757" i="2" s="1"/>
  <c r="V801" i="2" a="1"/>
  <c r="V801" i="2" s="1"/>
  <c r="Y867" i="2" a="1"/>
  <c r="Y867" i="2" s="1"/>
  <c r="V867" i="2" a="1"/>
  <c r="V867" i="2" s="1"/>
  <c r="R867" i="2" a="1"/>
  <c r="R867" i="2" s="1"/>
  <c r="AB867" i="2" s="1"/>
  <c r="Q867" i="2" a="1"/>
  <c r="Q867" i="2" s="1"/>
  <c r="M867" i="2" a="1"/>
  <c r="M867" i="2" s="1"/>
  <c r="AA867" i="2" a="1"/>
  <c r="AA867" i="2" s="1"/>
  <c r="Z867" i="2" a="1"/>
  <c r="Z867" i="2" s="1"/>
  <c r="W867" i="2" a="1"/>
  <c r="W867" i="2" s="1"/>
  <c r="N867" i="2" a="1"/>
  <c r="N867" i="2" s="1"/>
  <c r="J867" i="2" a="1"/>
  <c r="J867" i="2" s="1"/>
  <c r="AA182" i="2" a="1"/>
  <c r="AA182" i="2" s="1"/>
  <c r="K185" i="2" a="1"/>
  <c r="K185" i="2" s="1"/>
  <c r="N187" i="2" a="1"/>
  <c r="N187" i="2" s="1"/>
  <c r="N188" i="2" a="1"/>
  <c r="N188" i="2" s="1"/>
  <c r="W188" i="2" a="1"/>
  <c r="W188" i="2" s="1"/>
  <c r="W189" i="2" a="1"/>
  <c r="W189" i="2" s="1"/>
  <c r="Y190" i="2" a="1"/>
  <c r="Y190" i="2" s="1"/>
  <c r="S193" i="2" a="1"/>
  <c r="S193" i="2" s="1"/>
  <c r="K194" i="2" a="1"/>
  <c r="K194" i="2" s="1"/>
  <c r="T194" i="2" a="1"/>
  <c r="T194" i="2" s="1"/>
  <c r="R198" i="2" a="1"/>
  <c r="R198" i="2" s="1"/>
  <c r="AB198" i="2" s="1"/>
  <c r="V200" i="2" a="1"/>
  <c r="V200" i="2" s="1"/>
  <c r="O202" i="2" a="1"/>
  <c r="O202" i="2" s="1"/>
  <c r="J212" i="2" a="1"/>
  <c r="J212" i="2" s="1"/>
  <c r="S212" i="2" a="1"/>
  <c r="S212" i="2" s="1"/>
  <c r="S213" i="2" a="1"/>
  <c r="S213" i="2" s="1"/>
  <c r="K214" i="2" a="1"/>
  <c r="K214" i="2" s="1"/>
  <c r="T217" i="2" a="1"/>
  <c r="T217" i="2" s="1"/>
  <c r="M220" i="2" a="1"/>
  <c r="M220" i="2" s="1"/>
  <c r="X221" i="2" a="1"/>
  <c r="X221" i="2" s="1"/>
  <c r="M223" i="2" a="1"/>
  <c r="M223" i="2" s="1"/>
  <c r="W223" i="2" a="1"/>
  <c r="W223" i="2" s="1"/>
  <c r="M224" i="2" a="1"/>
  <c r="M224" i="2" s="1"/>
  <c r="V224" i="2" a="1"/>
  <c r="V224" i="2" s="1"/>
  <c r="K226" i="2" a="1"/>
  <c r="K226" i="2" s="1"/>
  <c r="R226" i="2" a="1"/>
  <c r="R226" i="2" s="1"/>
  <c r="AB226" i="2" s="1"/>
  <c r="Z226" i="2" a="1"/>
  <c r="Z226" i="2" s="1"/>
  <c r="M227" i="2" a="1"/>
  <c r="M227" i="2" s="1"/>
  <c r="AA228" i="2" a="1"/>
  <c r="AA228" i="2" s="1"/>
  <c r="V230" i="2" a="1"/>
  <c r="V230" i="2" s="1"/>
  <c r="Q232" i="2" a="1"/>
  <c r="Q232" i="2" s="1"/>
  <c r="O235" i="2" a="1"/>
  <c r="O235" i="2" s="1"/>
  <c r="N236" i="2" a="1"/>
  <c r="N236" i="2" s="1"/>
  <c r="O238" i="2" a="1"/>
  <c r="O238" i="2" s="1"/>
  <c r="Y239" i="2" a="1"/>
  <c r="Y239" i="2" s="1"/>
  <c r="P246" i="2" a="1"/>
  <c r="P246" i="2" s="1"/>
  <c r="Y246" i="2" a="1"/>
  <c r="Y246" i="2" s="1"/>
  <c r="N260" i="2" a="1"/>
  <c r="N260" i="2" s="1"/>
  <c r="W260" i="2" a="1"/>
  <c r="W260" i="2" s="1"/>
  <c r="W261" i="2" a="1"/>
  <c r="W261" i="2" s="1"/>
  <c r="W262" i="2" a="1"/>
  <c r="W262" i="2" s="1"/>
  <c r="S265" i="2" a="1"/>
  <c r="S265" i="2" s="1"/>
  <c r="AD266" i="2"/>
  <c r="Y266" i="2" a="1"/>
  <c r="Y266" i="2" s="1"/>
  <c r="Z267" i="2" a="1"/>
  <c r="Z267" i="2" s="1"/>
  <c r="N274" i="2" a="1"/>
  <c r="N274" i="2" s="1"/>
  <c r="Z275" i="2" a="1"/>
  <c r="Z275" i="2" s="1"/>
  <c r="AA282" i="2" a="1"/>
  <c r="AA282" i="2" s="1"/>
  <c r="N286" i="2" a="1"/>
  <c r="N286" i="2" s="1"/>
  <c r="J287" i="2" a="1"/>
  <c r="J287" i="2" s="1"/>
  <c r="M289" i="2" a="1"/>
  <c r="M289" i="2" s="1"/>
  <c r="AA290" i="2" a="1"/>
  <c r="AA290" i="2" s="1"/>
  <c r="Y293" i="2" a="1"/>
  <c r="Y293" i="2" s="1"/>
  <c r="S294" i="2" a="1"/>
  <c r="S294" i="2" s="1"/>
  <c r="U296" i="2" a="1"/>
  <c r="U296" i="2" s="1"/>
  <c r="L297" i="2" a="1"/>
  <c r="L297" i="2" s="1"/>
  <c r="S299" i="2" a="1"/>
  <c r="S299" i="2" s="1"/>
  <c r="K300" i="2" a="1"/>
  <c r="K300" i="2" s="1"/>
  <c r="O303" i="2" a="1"/>
  <c r="O303" i="2" s="1"/>
  <c r="R304" i="2" a="1"/>
  <c r="R304" i="2" s="1"/>
  <c r="AB304" i="2" s="1"/>
  <c r="P305" i="2" a="1"/>
  <c r="P305" i="2" s="1"/>
  <c r="O307" i="2" a="1"/>
  <c r="O307" i="2" s="1"/>
  <c r="Y307" i="2" a="1"/>
  <c r="Y307" i="2" s="1"/>
  <c r="K311" i="2" a="1"/>
  <c r="K311" i="2" s="1"/>
  <c r="O314" i="2" a="1"/>
  <c r="O314" i="2" s="1"/>
  <c r="V314" i="2" a="1"/>
  <c r="V314" i="2" s="1"/>
  <c r="O316" i="2" a="1"/>
  <c r="O316" i="2" s="1"/>
  <c r="S319" i="2" a="1"/>
  <c r="S319" i="2" s="1"/>
  <c r="M320" i="2" a="1"/>
  <c r="M320" i="2" s="1"/>
  <c r="V321" i="2" a="1"/>
  <c r="V321" i="2" s="1"/>
  <c r="U323" i="2" a="1"/>
  <c r="U323" i="2" s="1"/>
  <c r="L324" i="2" a="1"/>
  <c r="L324" i="2" s="1"/>
  <c r="Y327" i="2" a="1"/>
  <c r="Y327" i="2" s="1"/>
  <c r="Q328" i="2" a="1"/>
  <c r="Q328" i="2" s="1"/>
  <c r="N329" i="2" a="1"/>
  <c r="N329" i="2" s="1"/>
  <c r="Y331" i="2" a="1"/>
  <c r="Y331" i="2" s="1"/>
  <c r="S335" i="2" a="1"/>
  <c r="S335" i="2" s="1"/>
  <c r="S337" i="2" a="1"/>
  <c r="S337" i="2" s="1"/>
  <c r="V339" i="2" a="1"/>
  <c r="V339" i="2" s="1"/>
  <c r="R340" i="2" a="1"/>
  <c r="R340" i="2" s="1"/>
  <c r="AB340" i="2" s="1"/>
  <c r="Q341" i="2" a="1"/>
  <c r="Q341" i="2" s="1"/>
  <c r="R342" i="2" a="1"/>
  <c r="R342" i="2" s="1"/>
  <c r="AB342" i="2" s="1"/>
  <c r="U345" i="2" a="1"/>
  <c r="U345" i="2" s="1"/>
  <c r="K346" i="2" a="1"/>
  <c r="K346" i="2" s="1"/>
  <c r="U346" i="2" a="1"/>
  <c r="U346" i="2" s="1"/>
  <c r="J348" i="2" a="1"/>
  <c r="J348" i="2" s="1"/>
  <c r="Z348" i="2" a="1"/>
  <c r="Z348" i="2" s="1"/>
  <c r="Q350" i="2" a="1"/>
  <c r="Q350" i="2" s="1"/>
  <c r="O353" i="2" a="1"/>
  <c r="O353" i="2" s="1"/>
  <c r="O354" i="2" a="1"/>
  <c r="O354" i="2" s="1"/>
  <c r="Z354" i="2" a="1"/>
  <c r="Z354" i="2" s="1"/>
  <c r="V355" i="2" a="1"/>
  <c r="V355" i="2" s="1"/>
  <c r="L357" i="2" a="1"/>
  <c r="L357" i="2" s="1"/>
  <c r="S358" i="2" a="1"/>
  <c r="S358" i="2" s="1"/>
  <c r="Y360" i="2" a="1"/>
  <c r="Y360" i="2" s="1"/>
  <c r="Q361" i="2" a="1"/>
  <c r="Q361" i="2" s="1"/>
  <c r="M362" i="2" a="1"/>
  <c r="M362" i="2" s="1"/>
  <c r="X362" i="2" a="1"/>
  <c r="X362" i="2" s="1"/>
  <c r="Y366" i="2" a="1"/>
  <c r="Y366" i="2" s="1"/>
  <c r="R368" i="2" a="1"/>
  <c r="R368" i="2" s="1"/>
  <c r="AB368" i="2" s="1"/>
  <c r="U372" i="2" a="1"/>
  <c r="U372" i="2" s="1"/>
  <c r="Y374" i="2" a="1"/>
  <c r="Y374" i="2" s="1"/>
  <c r="T376" i="2" a="1"/>
  <c r="T376" i="2" s="1"/>
  <c r="V378" i="2" a="1"/>
  <c r="V378" i="2" s="1"/>
  <c r="Y379" i="2" a="1"/>
  <c r="Y379" i="2" s="1"/>
  <c r="Y383" i="2" a="1"/>
  <c r="Y383" i="2" s="1"/>
  <c r="J388" i="2" a="1"/>
  <c r="J388" i="2" s="1"/>
  <c r="V388" i="2" a="1"/>
  <c r="V388" i="2" s="1"/>
  <c r="Y389" i="2" a="1"/>
  <c r="Y389" i="2" s="1"/>
  <c r="W391" i="2" a="1"/>
  <c r="W391" i="2" s="1"/>
  <c r="U395" i="2" a="1"/>
  <c r="U395" i="2" s="1"/>
  <c r="U396" i="2" a="1"/>
  <c r="U396" i="2" s="1"/>
  <c r="X398" i="2" a="1"/>
  <c r="X398" i="2" s="1"/>
  <c r="K402" i="2" a="1"/>
  <c r="K402" i="2" s="1"/>
  <c r="AA402" i="2" a="1"/>
  <c r="AA402" i="2" s="1"/>
  <c r="U407" i="2" a="1"/>
  <c r="U407" i="2" s="1"/>
  <c r="O408" i="2" a="1"/>
  <c r="O408" i="2" s="1"/>
  <c r="L409" i="2" a="1"/>
  <c r="L409" i="2" s="1"/>
  <c r="N410" i="2" a="1"/>
  <c r="N410" i="2" s="1"/>
  <c r="K411" i="2" a="1"/>
  <c r="K411" i="2" s="1"/>
  <c r="Z413" i="2" a="1"/>
  <c r="Z413" i="2" s="1"/>
  <c r="J416" i="2" a="1"/>
  <c r="J416" i="2" s="1"/>
  <c r="Z416" i="2" a="1"/>
  <c r="Z416" i="2" s="1"/>
  <c r="X422" i="2" a="1"/>
  <c r="X422" i="2" s="1"/>
  <c r="P425" i="2" a="1"/>
  <c r="P425" i="2" s="1"/>
  <c r="M427" i="2" a="1"/>
  <c r="M427" i="2" s="1"/>
  <c r="O428" i="2" a="1"/>
  <c r="O428" i="2" s="1"/>
  <c r="Y428" i="2" a="1"/>
  <c r="Y428" i="2" s="1"/>
  <c r="J430" i="2" a="1"/>
  <c r="J430" i="2" s="1"/>
  <c r="AC430" i="2" s="1"/>
  <c r="Z430" i="2" a="1"/>
  <c r="Z430" i="2" s="1"/>
  <c r="O432" i="2" a="1"/>
  <c r="O432" i="2" s="1"/>
  <c r="Z432" i="2" a="1"/>
  <c r="Z432" i="2" s="1"/>
  <c r="V433" i="2" a="1"/>
  <c r="V433" i="2" s="1"/>
  <c r="R436" i="2" a="1"/>
  <c r="R436" i="2" s="1"/>
  <c r="AB436" i="2" s="1"/>
  <c r="Z436" i="2" a="1"/>
  <c r="Z436" i="2" s="1"/>
  <c r="U437" i="2" a="1"/>
  <c r="U437" i="2" s="1"/>
  <c r="T438" i="2" a="1"/>
  <c r="T438" i="2" s="1"/>
  <c r="W443" i="2" a="1"/>
  <c r="W443" i="2" s="1"/>
  <c r="Y451" i="2" a="1"/>
  <c r="Y451" i="2" s="1"/>
  <c r="V453" i="2" a="1"/>
  <c r="V453" i="2" s="1"/>
  <c r="Z455" i="2" a="1"/>
  <c r="Z455" i="2" s="1"/>
  <c r="V460" i="2" a="1"/>
  <c r="V460" i="2" s="1"/>
  <c r="W466" i="2" a="1"/>
  <c r="W466" i="2" s="1"/>
  <c r="X468" i="2" a="1"/>
  <c r="X468" i="2" s="1"/>
  <c r="K474" i="2" a="1"/>
  <c r="K474" i="2" s="1"/>
  <c r="X475" i="2" a="1"/>
  <c r="X475" i="2" s="1"/>
  <c r="K479" i="2" a="1"/>
  <c r="K479" i="2" s="1"/>
  <c r="O484" i="2" a="1"/>
  <c r="O484" i="2" s="1"/>
  <c r="P486" i="2" a="1"/>
  <c r="P486" i="2" s="1"/>
  <c r="M489" i="2" a="1"/>
  <c r="M489" i="2" s="1"/>
  <c r="J492" i="2" a="1"/>
  <c r="J492" i="2" s="1"/>
  <c r="S492" i="2" a="1"/>
  <c r="S492" i="2" s="1"/>
  <c r="AA492" i="2" a="1"/>
  <c r="AA492" i="2" s="1"/>
  <c r="K496" i="2" a="1"/>
  <c r="K496" i="2" s="1"/>
  <c r="V496" i="2" a="1"/>
  <c r="V496" i="2" s="1"/>
  <c r="O499" i="2" a="1"/>
  <c r="O499" i="2" s="1"/>
  <c r="V499" i="2" a="1"/>
  <c r="V499" i="2" s="1"/>
  <c r="Q503" i="2" a="1"/>
  <c r="Q503" i="2" s="1"/>
  <c r="O504" i="2" a="1"/>
  <c r="O504" i="2" s="1"/>
  <c r="Z504" i="2" a="1"/>
  <c r="Z504" i="2" s="1"/>
  <c r="W511" i="2" a="1"/>
  <c r="W511" i="2" s="1"/>
  <c r="K512" i="2" a="1"/>
  <c r="K512" i="2" s="1"/>
  <c r="O517" i="2" a="1"/>
  <c r="O517" i="2" s="1"/>
  <c r="W517" i="2" a="1"/>
  <c r="W517" i="2" s="1"/>
  <c r="M519" i="2" a="1"/>
  <c r="M519" i="2" s="1"/>
  <c r="K521" i="2" a="1"/>
  <c r="K521" i="2" s="1"/>
  <c r="S521" i="2" a="1"/>
  <c r="S521" i="2" s="1"/>
  <c r="AA521" i="2" a="1"/>
  <c r="AA521" i="2" s="1"/>
  <c r="Z626" i="2" a="1"/>
  <c r="Z626" i="2" s="1"/>
  <c r="S626" i="2" a="1"/>
  <c r="S626" i="2" s="1"/>
  <c r="O626" i="2" a="1"/>
  <c r="O626" i="2" s="1"/>
  <c r="AA626" i="2" a="1"/>
  <c r="AA626" i="2" s="1"/>
  <c r="K626" i="2" a="1"/>
  <c r="K626" i="2" s="1"/>
  <c r="Z526" i="2" a="1"/>
  <c r="Z526" i="2" s="1"/>
  <c r="N527" i="2" a="1"/>
  <c r="N527" i="2" s="1"/>
  <c r="O531" i="2" a="1"/>
  <c r="O531" i="2" s="1"/>
  <c r="L532" i="2" a="1"/>
  <c r="L532" i="2" s="1"/>
  <c r="W532" i="2" a="1"/>
  <c r="W532" i="2" s="1"/>
  <c r="M533" i="2" a="1"/>
  <c r="M533" i="2" s="1"/>
  <c r="V533" i="2" a="1"/>
  <c r="V533" i="2" s="1"/>
  <c r="J538" i="2" a="1"/>
  <c r="J538" i="2" s="1"/>
  <c r="Z538" i="2" a="1"/>
  <c r="Z538" i="2" s="1"/>
  <c r="Y541" i="2" a="1"/>
  <c r="Y541" i="2" s="1"/>
  <c r="J543" i="2" a="1"/>
  <c r="J543" i="2" s="1"/>
  <c r="W544" i="2" a="1"/>
  <c r="W544" i="2" s="1"/>
  <c r="Q546" i="2" a="1"/>
  <c r="Q546" i="2" s="1"/>
  <c r="N548" i="2" a="1"/>
  <c r="N548" i="2" s="1"/>
  <c r="AA548" i="2" a="1"/>
  <c r="AA548" i="2" s="1"/>
  <c r="S550" i="2" a="1"/>
  <c r="S550" i="2" s="1"/>
  <c r="O553" i="2" a="1"/>
  <c r="O553" i="2" s="1"/>
  <c r="T558" i="2" a="1"/>
  <c r="T558" i="2" s="1"/>
  <c r="O560" i="2" a="1"/>
  <c r="O560" i="2" s="1"/>
  <c r="N563" i="2" a="1"/>
  <c r="N563" i="2" s="1"/>
  <c r="N565" i="2" a="1"/>
  <c r="N565" i="2" s="1"/>
  <c r="W565" i="2" a="1"/>
  <c r="W565" i="2" s="1"/>
  <c r="N566" i="2" a="1"/>
  <c r="N566" i="2" s="1"/>
  <c r="Z566" i="2" a="1"/>
  <c r="Z566" i="2" s="1"/>
  <c r="O569" i="2" a="1"/>
  <c r="O569" i="2" s="1"/>
  <c r="P573" i="2" a="1"/>
  <c r="P573" i="2" s="1"/>
  <c r="N577" i="2" a="1"/>
  <c r="N577" i="2" s="1"/>
  <c r="W577" i="2" a="1"/>
  <c r="W577" i="2" s="1"/>
  <c r="M578" i="2" a="1"/>
  <c r="M578" i="2" s="1"/>
  <c r="Y578" i="2" a="1"/>
  <c r="Y578" i="2" s="1"/>
  <c r="S580" i="2" a="1"/>
  <c r="S580" i="2" s="1"/>
  <c r="Q584" i="2" a="1"/>
  <c r="Q584" i="2" s="1"/>
  <c r="N588" i="2" a="1"/>
  <c r="N588" i="2" s="1"/>
  <c r="AA590" i="2" a="1"/>
  <c r="AA590" i="2" s="1"/>
  <c r="S591" i="2" a="1"/>
  <c r="S591" i="2" s="1"/>
  <c r="Z591" i="2" a="1"/>
  <c r="Z591" i="2" s="1"/>
  <c r="Z593" i="2" a="1"/>
  <c r="Z593" i="2" s="1"/>
  <c r="N594" i="2" a="1"/>
  <c r="N594" i="2" s="1"/>
  <c r="K598" i="2" a="1"/>
  <c r="K598" i="2" s="1"/>
  <c r="W598" i="2" a="1"/>
  <c r="W598" i="2" s="1"/>
  <c r="AA599" i="2" a="1"/>
  <c r="AA599" i="2" s="1"/>
  <c r="O600" i="2" a="1"/>
  <c r="O600" i="2" s="1"/>
  <c r="W607" i="2" a="1"/>
  <c r="W607" i="2" s="1"/>
  <c r="Q608" i="2" a="1"/>
  <c r="Q608" i="2" s="1"/>
  <c r="R609" i="2" a="1"/>
  <c r="R609" i="2" s="1"/>
  <c r="AB609" i="2" s="1"/>
  <c r="N610" i="2" a="1"/>
  <c r="N610" i="2" s="1"/>
  <c r="Z610" i="2" a="1"/>
  <c r="Z610" i="2" s="1"/>
  <c r="AA614" i="2" a="1"/>
  <c r="AA614" i="2" s="1"/>
  <c r="V618" i="2" a="1"/>
  <c r="V618" i="2" s="1"/>
  <c r="W619" i="2" a="1"/>
  <c r="W619" i="2" s="1"/>
  <c r="M622" i="2" a="1"/>
  <c r="M622" i="2" s="1"/>
  <c r="Y622" i="2" a="1"/>
  <c r="Y622" i="2" s="1"/>
  <c r="X624" i="2" a="1"/>
  <c r="X624" i="2" s="1"/>
  <c r="N630" i="2" a="1"/>
  <c r="N630" i="2" s="1"/>
  <c r="Z630" i="2" a="1"/>
  <c r="Z630" i="2" s="1"/>
  <c r="Q634" i="2" a="1"/>
  <c r="Q634" i="2" s="1"/>
  <c r="AA635" i="2" a="1"/>
  <c r="AA635" i="2" s="1"/>
  <c r="S636" i="2" a="1"/>
  <c r="S636" i="2" s="1"/>
  <c r="Y639" i="2" a="1"/>
  <c r="Y639" i="2" s="1"/>
  <c r="Z641" i="2" a="1"/>
  <c r="Z641" i="2" s="1"/>
  <c r="Q642" i="2" a="1"/>
  <c r="Q642" i="2" s="1"/>
  <c r="Z644" i="2" a="1"/>
  <c r="Z644" i="2" s="1"/>
  <c r="AA646" i="2" a="1"/>
  <c r="AA646" i="2" s="1"/>
  <c r="Z649" i="2" a="1"/>
  <c r="Z649" i="2" s="1"/>
  <c r="O652" i="2" a="1"/>
  <c r="O652" i="2" s="1"/>
  <c r="Q658" i="2" a="1"/>
  <c r="Q658" i="2" s="1"/>
  <c r="R660" i="2" a="1"/>
  <c r="R660" i="2" s="1"/>
  <c r="AB660" i="2" s="1"/>
  <c r="Q665" i="2" a="1"/>
  <c r="Q665" i="2" s="1"/>
  <c r="V666" i="2" a="1"/>
  <c r="V666" i="2" s="1"/>
  <c r="O667" i="2" a="1"/>
  <c r="O667" i="2" s="1"/>
  <c r="K668" i="2" a="1"/>
  <c r="K668" i="2" s="1"/>
  <c r="Z668" i="2" a="1"/>
  <c r="Z668" i="2" s="1"/>
  <c r="U671" i="2" a="1"/>
  <c r="U671" i="2" s="1"/>
  <c r="K673" i="2" a="1"/>
  <c r="K673" i="2" s="1"/>
  <c r="AA673" i="2" a="1"/>
  <c r="AA673" i="2" s="1"/>
  <c r="U675" i="2" a="1"/>
  <c r="U675" i="2" s="1"/>
  <c r="U678" i="2" a="1"/>
  <c r="U678" i="2" s="1"/>
  <c r="V680" i="2" a="1"/>
  <c r="V680" i="2" s="1"/>
  <c r="N685" i="2" a="1"/>
  <c r="N685" i="2" s="1"/>
  <c r="X689" i="2" a="1"/>
  <c r="X689" i="2" s="1"/>
  <c r="Y690" i="2" a="1"/>
  <c r="Y690" i="2" s="1"/>
  <c r="V691" i="2" a="1"/>
  <c r="V691" i="2" s="1"/>
  <c r="AA692" i="2" a="1"/>
  <c r="AA692" i="2" s="1"/>
  <c r="AA694" i="2" a="1"/>
  <c r="AA694" i="2" s="1"/>
  <c r="U697" i="2" a="1"/>
  <c r="U697" i="2" s="1"/>
  <c r="N698" i="2" a="1"/>
  <c r="N698" i="2" s="1"/>
  <c r="R703" i="2" a="1"/>
  <c r="R703" i="2" s="1"/>
  <c r="L707" i="2" a="1"/>
  <c r="L707" i="2" s="1"/>
  <c r="Z707" i="2" a="1"/>
  <c r="Z707" i="2" s="1"/>
  <c r="T708" i="2" a="1"/>
  <c r="T708" i="2" s="1"/>
  <c r="AF708" i="2" s="1"/>
  <c r="K709" i="2" a="1"/>
  <c r="K709" i="2" s="1"/>
  <c r="S709" i="2" a="1"/>
  <c r="S709" i="2" s="1"/>
  <c r="X711" i="2" a="1"/>
  <c r="X711" i="2" s="1"/>
  <c r="V712" i="2" a="1"/>
  <c r="V712" i="2" s="1"/>
  <c r="M713" i="2" a="1"/>
  <c r="M713" i="2" s="1"/>
  <c r="R715" i="2" a="1"/>
  <c r="R715" i="2" s="1"/>
  <c r="AD715" i="2" s="1"/>
  <c r="R716" i="2" a="1"/>
  <c r="R716" i="2" s="1"/>
  <c r="AD716" i="2" s="1"/>
  <c r="K717" i="2" a="1"/>
  <c r="K717" i="2" s="1"/>
  <c r="V717" i="2" a="1"/>
  <c r="V717" i="2" s="1"/>
  <c r="AA719" i="2" a="1"/>
  <c r="AA719" i="2" s="1"/>
  <c r="M722" i="2" a="1"/>
  <c r="M722" i="2" s="1"/>
  <c r="P724" i="2" a="1"/>
  <c r="P724" i="2" s="1"/>
  <c r="O725" i="2" a="1"/>
  <c r="O725" i="2" s="1"/>
  <c r="K726" i="2" a="1"/>
  <c r="K726" i="2" s="1"/>
  <c r="P729" i="2" a="1"/>
  <c r="P729" i="2" s="1"/>
  <c r="W730" i="2" a="1"/>
  <c r="W730" i="2" s="1"/>
  <c r="Z731" i="2" a="1"/>
  <c r="Z731" i="2" s="1"/>
  <c r="K733" i="2" a="1"/>
  <c r="K733" i="2" s="1"/>
  <c r="S733" i="2" a="1"/>
  <c r="S733" i="2" s="1"/>
  <c r="M734" i="2" a="1"/>
  <c r="M734" i="2" s="1"/>
  <c r="Q738" i="2" a="1"/>
  <c r="Q738" i="2" s="1"/>
  <c r="K741" i="2" a="1"/>
  <c r="K741" i="2" s="1"/>
  <c r="S741" i="2" a="1"/>
  <c r="S741" i="2" s="1"/>
  <c r="S742" i="2" a="1"/>
  <c r="S742" i="2" s="1"/>
  <c r="W746" i="2" a="1"/>
  <c r="W746" i="2" s="1"/>
  <c r="Q749" i="2" a="1"/>
  <c r="Q749" i="2" s="1"/>
  <c r="Z749" i="2" a="1"/>
  <c r="Z749" i="2" s="1"/>
  <c r="N753" i="2" a="1"/>
  <c r="N753" i="2" s="1"/>
  <c r="W753" i="2" a="1"/>
  <c r="W753" i="2" s="1"/>
  <c r="Q759" i="2" a="1"/>
  <c r="Q759" i="2" s="1"/>
  <c r="Y760" i="2" a="1"/>
  <c r="Y760" i="2" s="1"/>
  <c r="Q761" i="2" a="1"/>
  <c r="Q761" i="2" s="1"/>
  <c r="N762" i="2" a="1"/>
  <c r="N762" i="2" s="1"/>
  <c r="K763" i="2" a="1"/>
  <c r="K763" i="2" s="1"/>
  <c r="S763" i="2" a="1"/>
  <c r="S763" i="2" s="1"/>
  <c r="AA763" i="2" a="1"/>
  <c r="AA763" i="2" s="1"/>
  <c r="AA764" i="2" a="1"/>
  <c r="AA764" i="2" s="1"/>
  <c r="Y768" i="2" a="1"/>
  <c r="Y768" i="2" s="1"/>
  <c r="Q769" i="2" a="1"/>
  <c r="Q769" i="2" s="1"/>
  <c r="N770" i="2" a="1"/>
  <c r="N770" i="2" s="1"/>
  <c r="K771" i="2" a="1"/>
  <c r="K771" i="2" s="1"/>
  <c r="S771" i="2" a="1"/>
  <c r="S771" i="2" s="1"/>
  <c r="AA771" i="2" a="1"/>
  <c r="AA771" i="2" s="1"/>
  <c r="AA772" i="2" a="1"/>
  <c r="AA772" i="2" s="1"/>
  <c r="V777" i="2" a="1"/>
  <c r="V777" i="2" s="1"/>
  <c r="Z778" i="2" a="1"/>
  <c r="Z778" i="2" s="1"/>
  <c r="N779" i="2" a="1"/>
  <c r="N779" i="2" s="1"/>
  <c r="V779" i="2" a="1"/>
  <c r="V779" i="2" s="1"/>
  <c r="K780" i="2" a="1"/>
  <c r="K780" i="2" s="1"/>
  <c r="K784" i="2" a="1"/>
  <c r="K784" i="2" s="1"/>
  <c r="M785" i="2" a="1"/>
  <c r="M785" i="2" s="1"/>
  <c r="J787" i="2" a="1"/>
  <c r="J787" i="2" s="1"/>
  <c r="R787" i="2" a="1"/>
  <c r="R787" i="2" s="1"/>
  <c r="AB787" i="2" s="1"/>
  <c r="Z787" i="2" a="1"/>
  <c r="Z787" i="2" s="1"/>
  <c r="O788" i="2" a="1"/>
  <c r="O788" i="2" s="1"/>
  <c r="Y788" i="2" a="1"/>
  <c r="Y788" i="2" s="1"/>
  <c r="T791" i="2" a="1"/>
  <c r="T791" i="2" s="1"/>
  <c r="O793" i="2" a="1"/>
  <c r="O793" i="2" s="1"/>
  <c r="O795" i="2" a="1"/>
  <c r="O795" i="2" s="1"/>
  <c r="W795" i="2" a="1"/>
  <c r="W795" i="2" s="1"/>
  <c r="K796" i="2" a="1"/>
  <c r="K796" i="2" s="1"/>
  <c r="U796" i="2" a="1"/>
  <c r="U796" i="2" s="1"/>
  <c r="K803" i="2" a="1"/>
  <c r="K803" i="2" s="1"/>
  <c r="S803" i="2" a="1"/>
  <c r="S803" i="2" s="1"/>
  <c r="AA803" i="2" a="1"/>
  <c r="AA803" i="2" s="1"/>
  <c r="AA804" i="2" a="1"/>
  <c r="AA804" i="2" s="1"/>
  <c r="P807" i="2" a="1"/>
  <c r="P807" i="2" s="1"/>
  <c r="X807" i="2" a="1"/>
  <c r="X807" i="2" s="1"/>
  <c r="M808" i="2" a="1"/>
  <c r="M808" i="2" s="1"/>
  <c r="W808" i="2" a="1"/>
  <c r="W808" i="2" s="1"/>
  <c r="N809" i="2" a="1"/>
  <c r="N809" i="2" s="1"/>
  <c r="O811" i="2" a="1"/>
  <c r="O811" i="2" s="1"/>
  <c r="W811" i="2" a="1"/>
  <c r="W811" i="2" s="1"/>
  <c r="K812" i="2" a="1"/>
  <c r="K812" i="2" s="1"/>
  <c r="U812" i="2" a="1"/>
  <c r="U812" i="2" s="1"/>
  <c r="P813" i="2" a="1"/>
  <c r="P813" i="2" s="1"/>
  <c r="W816" i="2" a="1"/>
  <c r="W816" i="2" s="1"/>
  <c r="X819" i="2" a="1"/>
  <c r="X819" i="2" s="1"/>
  <c r="N821" i="2" a="1"/>
  <c r="N821" i="2" s="1"/>
  <c r="Y821" i="2" a="1"/>
  <c r="Y821" i="2" s="1"/>
  <c r="M822" i="2" a="1"/>
  <c r="M822" i="2" s="1"/>
  <c r="K826" i="2" a="1"/>
  <c r="K826" i="2" s="1"/>
  <c r="M827" i="2" a="1"/>
  <c r="M827" i="2" s="1"/>
  <c r="V831" i="2" a="1"/>
  <c r="V831" i="2" s="1"/>
  <c r="K834" i="2" a="1"/>
  <c r="K834" i="2" s="1"/>
  <c r="U834" i="2" a="1"/>
  <c r="U834" i="2" s="1"/>
  <c r="V836" i="2" a="1"/>
  <c r="V836" i="2" s="1"/>
  <c r="Y837" i="2" a="1"/>
  <c r="Y837" i="2" s="1"/>
  <c r="Q838" i="2" a="1"/>
  <c r="Q838" i="2" s="1"/>
  <c r="AA838" i="2" a="1"/>
  <c r="AA838" i="2" s="1"/>
  <c r="U839" i="2" a="1"/>
  <c r="U839" i="2" s="1"/>
  <c r="J841" i="2" a="1"/>
  <c r="J841" i="2" s="1"/>
  <c r="U841" i="2" a="1"/>
  <c r="U841" i="2" s="1"/>
  <c r="K842" i="2" a="1"/>
  <c r="K842" i="2" s="1"/>
  <c r="M843" i="2" a="1"/>
  <c r="M843" i="2" s="1"/>
  <c r="S845" i="2" a="1"/>
  <c r="S845" i="2" s="1"/>
  <c r="T847" i="2" a="1"/>
  <c r="T847" i="2" s="1"/>
  <c r="P849" i="2" a="1"/>
  <c r="P849" i="2" s="1"/>
  <c r="V851" i="2" a="1"/>
  <c r="V851" i="2" s="1"/>
  <c r="M853" i="2" a="1"/>
  <c r="M853" i="2" s="1"/>
  <c r="W853" i="2" a="1"/>
  <c r="W853" i="2" s="1"/>
  <c r="K854" i="2" a="1"/>
  <c r="K854" i="2" s="1"/>
  <c r="S854" i="2" a="1"/>
  <c r="S854" i="2" s="1"/>
  <c r="AA854" i="2" a="1"/>
  <c r="AA854" i="2" s="1"/>
  <c r="O857" i="2" a="1"/>
  <c r="O857" i="2" s="1"/>
  <c r="Z857" i="2" a="1"/>
  <c r="Z857" i="2" s="1"/>
  <c r="O858" i="2" a="1"/>
  <c r="O858" i="2" s="1"/>
  <c r="W858" i="2" a="1"/>
  <c r="W858" i="2" s="1"/>
  <c r="Q860" i="2" a="1"/>
  <c r="Q860" i="2" s="1"/>
  <c r="Y860" i="2" a="1"/>
  <c r="Y860" i="2" s="1"/>
  <c r="Q861" i="2" a="1"/>
  <c r="Q861" i="2" s="1"/>
  <c r="Z866" i="2" a="1"/>
  <c r="Z866" i="2" s="1"/>
  <c r="AA866" i="2" a="1"/>
  <c r="AA866" i="2" s="1"/>
  <c r="W866" i="2" a="1"/>
  <c r="W866" i="2" s="1"/>
  <c r="R866" i="2" a="1"/>
  <c r="R866" i="2" s="1"/>
  <c r="AE866" i="2" s="1"/>
  <c r="N880" i="2" a="1"/>
  <c r="N880" i="2" s="1"/>
  <c r="X888" i="2" a="1"/>
  <c r="X888" i="2" s="1"/>
  <c r="S888" i="2" a="1"/>
  <c r="S888" i="2" s="1"/>
  <c r="AA888" i="2" a="1"/>
  <c r="AA888" i="2" s="1"/>
  <c r="K888" i="2" a="1"/>
  <c r="K888" i="2" s="1"/>
  <c r="X932" i="2" a="1"/>
  <c r="X932" i="2" s="1"/>
  <c r="AA932" i="2" a="1"/>
  <c r="AA932" i="2" s="1"/>
  <c r="W932" i="2" a="1"/>
  <c r="W932" i="2" s="1"/>
  <c r="S932" i="2" a="1"/>
  <c r="S932" i="2" s="1"/>
  <c r="O932" i="2" a="1"/>
  <c r="O932" i="2" s="1"/>
  <c r="K932" i="2" a="1"/>
  <c r="K932" i="2" s="1"/>
  <c r="X950" i="2" a="1"/>
  <c r="X950" i="2" s="1"/>
  <c r="Y950" i="2" a="1"/>
  <c r="Y950" i="2" s="1"/>
  <c r="U950" i="2" a="1"/>
  <c r="U950" i="2" s="1"/>
  <c r="Q950" i="2" a="1"/>
  <c r="Q950" i="2" s="1"/>
  <c r="M950" i="2" a="1"/>
  <c r="M950" i="2" s="1"/>
  <c r="T973" i="2" a="1"/>
  <c r="T973" i="2" s="1"/>
  <c r="P973" i="2" a="1"/>
  <c r="P973" i="2" s="1"/>
  <c r="L973" i="2" a="1"/>
  <c r="L973" i="2" s="1"/>
  <c r="AA526" i="2" a="1"/>
  <c r="AA526" i="2" s="1"/>
  <c r="Q527" i="2" a="1"/>
  <c r="Q527" i="2" s="1"/>
  <c r="Z527" i="2" a="1"/>
  <c r="Z527" i="2" s="1"/>
  <c r="M532" i="2" a="1"/>
  <c r="M532" i="2" s="1"/>
  <c r="X532" i="2" a="1"/>
  <c r="X532" i="2" s="1"/>
  <c r="K538" i="2" a="1"/>
  <c r="K538" i="2" s="1"/>
  <c r="AA538" i="2" a="1"/>
  <c r="AA538" i="2" s="1"/>
  <c r="W540" i="2" a="1"/>
  <c r="W540" i="2" s="1"/>
  <c r="N541" i="2" a="1"/>
  <c r="N541" i="2" s="1"/>
  <c r="M543" i="2" a="1"/>
  <c r="M543" i="2" s="1"/>
  <c r="W543" i="2" a="1"/>
  <c r="W543" i="2" s="1"/>
  <c r="M544" i="2" a="1"/>
  <c r="M544" i="2" s="1"/>
  <c r="Z544" i="2" a="1"/>
  <c r="Z544" i="2" s="1"/>
  <c r="O548" i="2" a="1"/>
  <c r="O548" i="2" s="1"/>
  <c r="V551" i="2" a="1"/>
  <c r="V551" i="2" s="1"/>
  <c r="R553" i="2" a="1"/>
  <c r="R553" i="2" s="1"/>
  <c r="AB553" i="2" s="1"/>
  <c r="AA553" i="2" a="1"/>
  <c r="AA553" i="2" s="1"/>
  <c r="Q554" i="2" a="1"/>
  <c r="Q554" i="2" s="1"/>
  <c r="K558" i="2" a="1"/>
  <c r="K558" i="2" s="1"/>
  <c r="R560" i="2" a="1"/>
  <c r="R560" i="2" s="1"/>
  <c r="AB560" i="2" s="1"/>
  <c r="Z563" i="2" a="1"/>
  <c r="Z563" i="2" s="1"/>
  <c r="Z565" i="2" a="1"/>
  <c r="Z565" i="2" s="1"/>
  <c r="R569" i="2" a="1"/>
  <c r="R569" i="2" s="1"/>
  <c r="AB569" i="2" s="1"/>
  <c r="AA569" i="2" a="1"/>
  <c r="AA569" i="2" s="1"/>
  <c r="Q570" i="2" a="1"/>
  <c r="Q570" i="2" s="1"/>
  <c r="M571" i="2" a="1"/>
  <c r="M571" i="2" s="1"/>
  <c r="R575" i="2" a="1"/>
  <c r="R575" i="2" s="1"/>
  <c r="AB575" i="2" s="1"/>
  <c r="L576" i="2" a="1"/>
  <c r="L576" i="2" s="1"/>
  <c r="Z577" i="2" a="1"/>
  <c r="Z577" i="2" s="1"/>
  <c r="N578" i="2" a="1"/>
  <c r="N578" i="2" s="1"/>
  <c r="Z578" i="2" a="1"/>
  <c r="Z578" i="2" s="1"/>
  <c r="U582" i="2" a="1"/>
  <c r="U582" i="2" s="1"/>
  <c r="AE582" i="2" s="1"/>
  <c r="S583" i="2" a="1"/>
  <c r="S583" i="2" s="1"/>
  <c r="T584" i="2" a="1"/>
  <c r="T584" i="2" s="1"/>
  <c r="Z585" i="2" a="1"/>
  <c r="Z585" i="2" s="1"/>
  <c r="U586" i="2" a="1"/>
  <c r="U586" i="2" s="1"/>
  <c r="S587" i="2" a="1"/>
  <c r="S587" i="2" s="1"/>
  <c r="O588" i="2" a="1"/>
  <c r="O588" i="2" s="1"/>
  <c r="T589" i="2" a="1"/>
  <c r="T589" i="2" s="1"/>
  <c r="N591" i="2" a="1"/>
  <c r="N591" i="2" s="1"/>
  <c r="U591" i="2" a="1"/>
  <c r="U591" i="2" s="1"/>
  <c r="O593" i="2" a="1"/>
  <c r="O593" i="2" s="1"/>
  <c r="Q594" i="2" a="1"/>
  <c r="Q594" i="2" s="1"/>
  <c r="L598" i="2" a="1"/>
  <c r="L598" i="2" s="1"/>
  <c r="X598" i="2" a="1"/>
  <c r="X598" i="2" s="1"/>
  <c r="P599" i="2" a="1"/>
  <c r="P599" i="2" s="1"/>
  <c r="Q600" i="2" a="1"/>
  <c r="Q600" i="2" s="1"/>
  <c r="AA607" i="2" a="1"/>
  <c r="AA607" i="2" s="1"/>
  <c r="T608" i="2" a="1"/>
  <c r="T608" i="2" s="1"/>
  <c r="V609" i="2" a="1"/>
  <c r="V609" i="2" s="1"/>
  <c r="L613" i="2" a="1"/>
  <c r="L613" i="2" s="1"/>
  <c r="J617" i="2" a="1"/>
  <c r="J617" i="2" s="1"/>
  <c r="J618" i="2" a="1"/>
  <c r="J618" i="2" s="1"/>
  <c r="AA619" i="2" a="1"/>
  <c r="AA619" i="2" s="1"/>
  <c r="R620" i="2" a="1"/>
  <c r="R620" i="2" s="1"/>
  <c r="AB620" i="2" s="1"/>
  <c r="N621" i="2" a="1"/>
  <c r="N621" i="2" s="1"/>
  <c r="N622" i="2" a="1"/>
  <c r="N622" i="2" s="1"/>
  <c r="Z622" i="2" a="1"/>
  <c r="Z622" i="2" s="1"/>
  <c r="L624" i="2" a="1"/>
  <c r="L624" i="2" s="1"/>
  <c r="Y624" i="2" a="1"/>
  <c r="Y624" i="2" s="1"/>
  <c r="L628" i="2" a="1"/>
  <c r="L628" i="2" s="1"/>
  <c r="V629" i="2" a="1"/>
  <c r="V629" i="2" s="1"/>
  <c r="U634" i="2" a="1"/>
  <c r="U634" i="2" s="1"/>
  <c r="R642" i="2" a="1"/>
  <c r="R642" i="2" s="1"/>
  <c r="AB642" i="2" s="1"/>
  <c r="N644" i="2" a="1"/>
  <c r="N644" i="2" s="1"/>
  <c r="AA644" i="2" a="1"/>
  <c r="AA644" i="2" s="1"/>
  <c r="W651" i="2" a="1"/>
  <c r="W651" i="2" s="1"/>
  <c r="R652" i="2" a="1"/>
  <c r="R652" i="2" s="1"/>
  <c r="AB652" i="2" s="1"/>
  <c r="R658" i="2" a="1"/>
  <c r="R658" i="2" s="1"/>
  <c r="AB658" i="2" s="1"/>
  <c r="S660" i="2" a="1"/>
  <c r="S660" i="2" s="1"/>
  <c r="X664" i="2" a="1"/>
  <c r="X664" i="2" s="1"/>
  <c r="R665" i="2" a="1"/>
  <c r="R665" i="2" s="1"/>
  <c r="AB665" i="2" s="1"/>
  <c r="J666" i="2" a="1"/>
  <c r="J666" i="2" s="1"/>
  <c r="R667" i="2" a="1"/>
  <c r="R667" i="2" s="1"/>
  <c r="AB667" i="2" s="1"/>
  <c r="AA668" i="2" a="1"/>
  <c r="AA668" i="2" s="1"/>
  <c r="Y671" i="2" a="1"/>
  <c r="Y671" i="2" s="1"/>
  <c r="N673" i="2" a="1"/>
  <c r="N673" i="2" s="1"/>
  <c r="W674" i="2" a="1"/>
  <c r="W674" i="2" s="1"/>
  <c r="V678" i="2" a="1"/>
  <c r="V678" i="2" s="1"/>
  <c r="O679" i="2" a="1"/>
  <c r="O679" i="2" s="1"/>
  <c r="J680" i="2" a="1"/>
  <c r="J680" i="2" s="1"/>
  <c r="W680" i="2" a="1"/>
  <c r="W680" i="2" s="1"/>
  <c r="Q685" i="2" a="1"/>
  <c r="Q685" i="2" s="1"/>
  <c r="W691" i="2" a="1"/>
  <c r="W691" i="2" s="1"/>
  <c r="V697" i="2" a="1"/>
  <c r="V697" i="2" s="1"/>
  <c r="Q698" i="2" a="1"/>
  <c r="Q698" i="2" s="1"/>
  <c r="T703" i="2" a="1"/>
  <c r="T703" i="2" s="1"/>
  <c r="V708" i="2" a="1"/>
  <c r="V708" i="2" s="1"/>
  <c r="U709" i="2" a="1"/>
  <c r="U709" i="2" s="1"/>
  <c r="AE709" i="2" s="1"/>
  <c r="Z711" i="2" a="1"/>
  <c r="Z711" i="2" s="1"/>
  <c r="X712" i="2" a="1"/>
  <c r="X712" i="2" s="1"/>
  <c r="O713" i="2" a="1"/>
  <c r="O713" i="2" s="1"/>
  <c r="S715" i="2" a="1"/>
  <c r="S715" i="2" s="1"/>
  <c r="T716" i="2" a="1"/>
  <c r="T716" i="2" s="1"/>
  <c r="AF716" i="2" s="1"/>
  <c r="M717" i="2" a="1"/>
  <c r="M717" i="2" s="1"/>
  <c r="W717" i="2" a="1"/>
  <c r="W717" i="2" s="1"/>
  <c r="N719" i="2" a="1"/>
  <c r="N719" i="2" s="1"/>
  <c r="T721" i="2" a="1"/>
  <c r="T721" i="2" s="1"/>
  <c r="O722" i="2" a="1"/>
  <c r="O722" i="2" s="1"/>
  <c r="L723" i="2" a="1"/>
  <c r="L723" i="2" s="1"/>
  <c r="Q725" i="2" a="1"/>
  <c r="Q725" i="2" s="1"/>
  <c r="Y725" i="2" a="1"/>
  <c r="Y725" i="2" s="1"/>
  <c r="Y726" i="2" a="1"/>
  <c r="Y726" i="2" s="1"/>
  <c r="W729" i="2" a="1"/>
  <c r="W729" i="2" s="1"/>
  <c r="K730" i="2" a="1"/>
  <c r="K730" i="2" s="1"/>
  <c r="Y730" i="2" a="1"/>
  <c r="Y730" i="2" s="1"/>
  <c r="N731" i="2" a="1"/>
  <c r="N731" i="2" s="1"/>
  <c r="AA733" i="2" a="1"/>
  <c r="AA733" i="2" s="1"/>
  <c r="O734" i="2" a="1"/>
  <c r="O734" i="2" s="1"/>
  <c r="Y734" i="2" a="1"/>
  <c r="Y734" i="2" s="1"/>
  <c r="V739" i="2" a="1"/>
  <c r="V739" i="2" s="1"/>
  <c r="L741" i="2" a="1"/>
  <c r="L741" i="2" s="1"/>
  <c r="T741" i="2" a="1"/>
  <c r="T741" i="2" s="1"/>
  <c r="AA741" i="2" a="1"/>
  <c r="AA741" i="2" s="1"/>
  <c r="J749" i="2" a="1"/>
  <c r="J749" i="2" s="1"/>
  <c r="R749" i="2" a="1"/>
  <c r="R749" i="2" s="1"/>
  <c r="AE749" i="2" s="1"/>
  <c r="AA749" i="2" a="1"/>
  <c r="AA749" i="2" s="1"/>
  <c r="O753" i="2" a="1"/>
  <c r="O753" i="2" s="1"/>
  <c r="X753" i="2" a="1"/>
  <c r="X753" i="2" s="1"/>
  <c r="Q764" i="2" a="1"/>
  <c r="Q764" i="2" s="1"/>
  <c r="Q772" i="2" a="1"/>
  <c r="Q772" i="2" s="1"/>
  <c r="O779" i="2" a="1"/>
  <c r="O779" i="2" s="1"/>
  <c r="W779" i="2" a="1"/>
  <c r="W779" i="2" s="1"/>
  <c r="N792" i="2" a="1"/>
  <c r="N792" i="2" s="1"/>
  <c r="W792" i="2" a="1"/>
  <c r="W792" i="2" s="1"/>
  <c r="P793" i="2" a="1"/>
  <c r="P793" i="2" s="1"/>
  <c r="W796" i="2" a="1"/>
  <c r="W796" i="2" s="1"/>
  <c r="Q804" i="2" a="1"/>
  <c r="Q804" i="2" s="1"/>
  <c r="Q807" i="2" a="1"/>
  <c r="Q807" i="2" s="1"/>
  <c r="Y807" i="2" a="1"/>
  <c r="Y807" i="2" s="1"/>
  <c r="Y808" i="2" a="1"/>
  <c r="Y808" i="2" s="1"/>
  <c r="Q809" i="2" a="1"/>
  <c r="Q809" i="2" s="1"/>
  <c r="W812" i="2" a="1"/>
  <c r="W812" i="2" s="1"/>
  <c r="M816" i="2" a="1"/>
  <c r="M816" i="2" s="1"/>
  <c r="S818" i="2" a="1"/>
  <c r="S818" i="2" s="1"/>
  <c r="K819" i="2" a="1"/>
  <c r="K819" i="2" s="1"/>
  <c r="AA819" i="2" a="1"/>
  <c r="AA819" i="2" s="1"/>
  <c r="O821" i="2" a="1"/>
  <c r="O821" i="2" s="1"/>
  <c r="Z821" i="2" a="1"/>
  <c r="Z821" i="2" s="1"/>
  <c r="O822" i="2" a="1"/>
  <c r="O822" i="2" s="1"/>
  <c r="Y822" i="2" a="1"/>
  <c r="Y822" i="2" s="1"/>
  <c r="M826" i="2" a="1"/>
  <c r="M826" i="2" s="1"/>
  <c r="W826" i="2" a="1"/>
  <c r="W826" i="2" s="1"/>
  <c r="N827" i="2" a="1"/>
  <c r="N827" i="2" s="1"/>
  <c r="S829" i="2" a="1"/>
  <c r="S829" i="2" s="1"/>
  <c r="S830" i="2" a="1"/>
  <c r="S830" i="2" s="1"/>
  <c r="Y831" i="2" a="1"/>
  <c r="Y831" i="2" s="1"/>
  <c r="W834" i="2" a="1"/>
  <c r="W834" i="2" s="1"/>
  <c r="V839" i="2" a="1"/>
  <c r="V839" i="2" s="1"/>
  <c r="K841" i="2" a="1"/>
  <c r="K841" i="2" s="1"/>
  <c r="V841" i="2" a="1"/>
  <c r="V841" i="2" s="1"/>
  <c r="M842" i="2" a="1"/>
  <c r="M842" i="2" s="1"/>
  <c r="W842" i="2" a="1"/>
  <c r="W842" i="2" s="1"/>
  <c r="N843" i="2" a="1"/>
  <c r="N843" i="2" s="1"/>
  <c r="T845" i="2" a="1"/>
  <c r="T845" i="2" s="1"/>
  <c r="V848" i="2" a="1"/>
  <c r="V848" i="2" s="1"/>
  <c r="Q849" i="2" a="1"/>
  <c r="Q849" i="2" s="1"/>
  <c r="M850" i="2" a="1"/>
  <c r="M850" i="2" s="1"/>
  <c r="U850" i="2" a="1"/>
  <c r="U850" i="2" s="1"/>
  <c r="Y851" i="2" a="1"/>
  <c r="Y851" i="2" s="1"/>
  <c r="N853" i="2" a="1"/>
  <c r="N853" i="2" s="1"/>
  <c r="Y853" i="2" a="1"/>
  <c r="Y853" i="2" s="1"/>
  <c r="Q857" i="2" a="1"/>
  <c r="Q857" i="2" s="1"/>
  <c r="AA857" i="2" a="1"/>
  <c r="AA857" i="2" s="1"/>
  <c r="P859" i="2" a="1"/>
  <c r="P859" i="2" s="1"/>
  <c r="Y915" i="2" a="1"/>
  <c r="Y915" i="2" s="1"/>
  <c r="Z915" i="2" a="1"/>
  <c r="Z915" i="2" s="1"/>
  <c r="V915" i="2" a="1"/>
  <c r="V915" i="2" s="1"/>
  <c r="R915" i="2" a="1"/>
  <c r="R915" i="2" s="1"/>
  <c r="AB915" i="2" s="1"/>
  <c r="N915" i="2" a="1"/>
  <c r="N915" i="2" s="1"/>
  <c r="J915" i="2" a="1"/>
  <c r="J915" i="2" s="1"/>
  <c r="X988" i="2" a="1"/>
  <c r="X988" i="2" s="1"/>
  <c r="W988" i="2" a="1"/>
  <c r="W988" i="2" s="1"/>
  <c r="U988" i="2" a="1"/>
  <c r="U988" i="2" s="1"/>
  <c r="S988" i="2" a="1"/>
  <c r="S988" i="2" s="1"/>
  <c r="Q988" i="2" a="1"/>
  <c r="Q988" i="2" s="1"/>
  <c r="O988" i="2" a="1"/>
  <c r="O988" i="2" s="1"/>
  <c r="M988" i="2" a="1"/>
  <c r="M988" i="2" s="1"/>
  <c r="AA988" i="2" a="1"/>
  <c r="AA988" i="2" s="1"/>
  <c r="K988" i="2" a="1"/>
  <c r="K988" i="2" s="1"/>
  <c r="S531" i="2" a="1"/>
  <c r="S531" i="2" s="1"/>
  <c r="O532" i="2" a="1"/>
  <c r="O532" i="2" s="1"/>
  <c r="Y532" i="2" a="1"/>
  <c r="Y532" i="2" s="1"/>
  <c r="P533" i="2" a="1"/>
  <c r="P533" i="2" s="1"/>
  <c r="Y533" i="2" a="1"/>
  <c r="Y533" i="2" s="1"/>
  <c r="N538" i="2" a="1"/>
  <c r="N538" i="2" s="1"/>
  <c r="AA540" i="2" a="1"/>
  <c r="AA540" i="2" s="1"/>
  <c r="Q541" i="2" a="1"/>
  <c r="Q541" i="2" s="1"/>
  <c r="Z541" i="2" a="1"/>
  <c r="Z541" i="2" s="1"/>
  <c r="Z543" i="2" a="1"/>
  <c r="Z543" i="2" s="1"/>
  <c r="N544" i="2" a="1"/>
  <c r="N544" i="2" s="1"/>
  <c r="AA544" i="2" a="1"/>
  <c r="AA544" i="2" s="1"/>
  <c r="T546" i="2" a="1"/>
  <c r="T546" i="2" s="1"/>
  <c r="R548" i="2" a="1"/>
  <c r="R548" i="2" s="1"/>
  <c r="AB548" i="2" s="1"/>
  <c r="W550" i="2" a="1"/>
  <c r="W550" i="2" s="1"/>
  <c r="Y551" i="2" a="1"/>
  <c r="Y551" i="2" s="1"/>
  <c r="R554" i="2" a="1"/>
  <c r="R554" i="2" s="1"/>
  <c r="AB554" i="2" s="1"/>
  <c r="Q555" i="2" a="1"/>
  <c r="Q555" i="2" s="1"/>
  <c r="L558" i="2" a="1"/>
  <c r="L558" i="2" s="1"/>
  <c r="U558" i="2" a="1"/>
  <c r="U558" i="2" s="1"/>
  <c r="S560" i="2" a="1"/>
  <c r="S560" i="2" s="1"/>
  <c r="O565" i="2" a="1"/>
  <c r="O565" i="2" s="1"/>
  <c r="Q566" i="2" a="1"/>
  <c r="Q566" i="2" s="1"/>
  <c r="K567" i="2" a="1"/>
  <c r="K567" i="2" s="1"/>
  <c r="R570" i="2" a="1"/>
  <c r="R570" i="2" s="1"/>
  <c r="AB570" i="2" s="1"/>
  <c r="Q571" i="2" a="1"/>
  <c r="Q571" i="2" s="1"/>
  <c r="U575" i="2" a="1"/>
  <c r="U575" i="2" s="1"/>
  <c r="P576" i="2" a="1"/>
  <c r="P576" i="2" s="1"/>
  <c r="O577" i="2" a="1"/>
  <c r="O577" i="2" s="1"/>
  <c r="K580" i="2" a="1"/>
  <c r="K580" i="2" s="1"/>
  <c r="V580" i="2" a="1"/>
  <c r="V580" i="2" s="1"/>
  <c r="AD582" i="2"/>
  <c r="V582" i="2" a="1"/>
  <c r="V582" i="2" s="1"/>
  <c r="W583" i="2" a="1"/>
  <c r="W583" i="2" s="1"/>
  <c r="V584" i="2" a="1"/>
  <c r="V584" i="2" s="1"/>
  <c r="V586" i="2" a="1"/>
  <c r="V586" i="2" s="1"/>
  <c r="W587" i="2" a="1"/>
  <c r="W587" i="2" s="1"/>
  <c r="T592" i="2" a="1"/>
  <c r="T592" i="2" s="1"/>
  <c r="R593" i="2" a="1"/>
  <c r="R593" i="2" s="1"/>
  <c r="AB593" i="2" s="1"/>
  <c r="AA593" i="2" a="1"/>
  <c r="AA593" i="2" s="1"/>
  <c r="R594" i="2" a="1"/>
  <c r="R594" i="2" s="1"/>
  <c r="AB594" i="2" s="1"/>
  <c r="AA598" i="2" a="1"/>
  <c r="AA598" i="2" s="1"/>
  <c r="S599" i="2" a="1"/>
  <c r="S599" i="2" s="1"/>
  <c r="R600" i="2" a="1"/>
  <c r="R600" i="2" s="1"/>
  <c r="AB600" i="2" s="1"/>
  <c r="K602" i="2" a="1"/>
  <c r="K602" i="2" s="1"/>
  <c r="U608" i="2" a="1"/>
  <c r="U608" i="2" s="1"/>
  <c r="Z609" i="2" a="1"/>
  <c r="Z609" i="2" s="1"/>
  <c r="Q610" i="2" a="1"/>
  <c r="Q610" i="2" s="1"/>
  <c r="P613" i="2" a="1"/>
  <c r="P613" i="2" s="1"/>
  <c r="S620" i="2" a="1"/>
  <c r="S620" i="2" s="1"/>
  <c r="M624" i="2" a="1"/>
  <c r="M624" i="2" s="1"/>
  <c r="P628" i="2" a="1"/>
  <c r="P628" i="2" s="1"/>
  <c r="Q630" i="2" a="1"/>
  <c r="Q630" i="2" s="1"/>
  <c r="K631" i="2" a="1"/>
  <c r="K631" i="2" s="1"/>
  <c r="Y634" i="2" a="1"/>
  <c r="Y634" i="2" s="1"/>
  <c r="J636" i="2" a="1"/>
  <c r="J636" i="2" s="1"/>
  <c r="V636" i="2" a="1"/>
  <c r="V636" i="2" s="1"/>
  <c r="U642" i="2" a="1"/>
  <c r="U642" i="2" s="1"/>
  <c r="O644" i="2" a="1"/>
  <c r="O644" i="2" s="1"/>
  <c r="J649" i="2" a="1"/>
  <c r="J649" i="2" s="1"/>
  <c r="W650" i="2" a="1"/>
  <c r="W650" i="2" s="1"/>
  <c r="S652" i="2" a="1"/>
  <c r="S652" i="2" s="1"/>
  <c r="K662" i="2" a="1"/>
  <c r="K662" i="2" s="1"/>
  <c r="M664" i="2" a="1"/>
  <c r="M664" i="2" s="1"/>
  <c r="Y664" i="2" a="1"/>
  <c r="Y664" i="2" s="1"/>
  <c r="U665" i="2" a="1"/>
  <c r="U665" i="2" s="1"/>
  <c r="M666" i="2" a="1"/>
  <c r="M666" i="2" s="1"/>
  <c r="Y666" i="2" a="1"/>
  <c r="Y666" i="2" s="1"/>
  <c r="S667" i="2" a="1"/>
  <c r="S667" i="2" s="1"/>
  <c r="N668" i="2" a="1"/>
  <c r="N668" i="2" s="1"/>
  <c r="W670" i="2" a="1"/>
  <c r="W670" i="2" s="1"/>
  <c r="O673" i="2" a="1"/>
  <c r="O673" i="2" s="1"/>
  <c r="X674" i="2" a="1"/>
  <c r="X674" i="2" s="1"/>
  <c r="R679" i="2" a="1"/>
  <c r="R679" i="2" s="1"/>
  <c r="Z680" i="2" a="1"/>
  <c r="Z680" i="2" s="1"/>
  <c r="R685" i="2" a="1"/>
  <c r="R685" i="2" s="1"/>
  <c r="AB685" i="2" s="1"/>
  <c r="J691" i="2" a="1"/>
  <c r="J691" i="2" s="1"/>
  <c r="Z691" i="2" a="1"/>
  <c r="Z691" i="2" s="1"/>
  <c r="O692" i="2" a="1"/>
  <c r="O692" i="2" s="1"/>
  <c r="AD697" i="2"/>
  <c r="Y697" i="2" a="1"/>
  <c r="Y697" i="2" s="1"/>
  <c r="R698" i="2" a="1"/>
  <c r="R698" i="2" s="1"/>
  <c r="AB698" i="2" s="1"/>
  <c r="AA701" i="2" a="1"/>
  <c r="AA701" i="2" s="1"/>
  <c r="K703" i="2" a="1"/>
  <c r="K703" i="2" s="1"/>
  <c r="J708" i="2" a="1"/>
  <c r="J708" i="2" s="1"/>
  <c r="X708" i="2" a="1"/>
  <c r="X708" i="2" s="1"/>
  <c r="M709" i="2" a="1"/>
  <c r="M709" i="2" s="1"/>
  <c r="V709" i="2" a="1"/>
  <c r="V709" i="2" s="1"/>
  <c r="AA711" i="2" a="1"/>
  <c r="AA711" i="2" s="1"/>
  <c r="Z712" i="2" a="1"/>
  <c r="Z712" i="2" s="1"/>
  <c r="P713" i="2" a="1"/>
  <c r="P713" i="2" s="1"/>
  <c r="T715" i="2" a="1"/>
  <c r="T715" i="2" s="1"/>
  <c r="X716" i="2" a="1"/>
  <c r="X716" i="2" s="1"/>
  <c r="N717" i="2" a="1"/>
  <c r="N717" i="2" s="1"/>
  <c r="P719" i="2" a="1"/>
  <c r="P719" i="2" s="1"/>
  <c r="X721" i="2" a="1"/>
  <c r="X721" i="2" s="1"/>
  <c r="Q722" i="2" a="1"/>
  <c r="Q722" i="2" s="1"/>
  <c r="M723" i="2" a="1"/>
  <c r="M723" i="2" s="1"/>
  <c r="R725" i="2" a="1"/>
  <c r="R725" i="2" s="1"/>
  <c r="AB725" i="2" s="1"/>
  <c r="Z725" i="2" a="1"/>
  <c r="Z725" i="2" s="1"/>
  <c r="M726" i="2" a="1"/>
  <c r="M726" i="2" s="1"/>
  <c r="AA726" i="2" a="1"/>
  <c r="AA726" i="2" s="1"/>
  <c r="K729" i="2" a="1"/>
  <c r="K729" i="2" s="1"/>
  <c r="Q729" i="2" a="1"/>
  <c r="Q729" i="2" s="1"/>
  <c r="X729" i="2" a="1"/>
  <c r="X729" i="2" s="1"/>
  <c r="M730" i="2" a="1"/>
  <c r="M730" i="2" s="1"/>
  <c r="Q731" i="2" a="1"/>
  <c r="Q731" i="2" s="1"/>
  <c r="M733" i="2" a="1"/>
  <c r="M733" i="2" s="1"/>
  <c r="U733" i="2" a="1"/>
  <c r="U733" i="2" s="1"/>
  <c r="AA734" i="2" a="1"/>
  <c r="AA734" i="2" s="1"/>
  <c r="S738" i="2" a="1"/>
  <c r="S738" i="2" s="1"/>
  <c r="J739" i="2" a="1"/>
  <c r="J739" i="2" s="1"/>
  <c r="Y739" i="2" a="1"/>
  <c r="Y739" i="2" s="1"/>
  <c r="M741" i="2" a="1"/>
  <c r="M741" i="2" s="1"/>
  <c r="U741" i="2" a="1"/>
  <c r="U741" i="2" s="1"/>
  <c r="U742" i="2" a="1"/>
  <c r="U742" i="2" s="1"/>
  <c r="P745" i="2" a="1"/>
  <c r="P745" i="2" s="1"/>
  <c r="V748" i="2" a="1"/>
  <c r="V748" i="2" s="1"/>
  <c r="K749" i="2" a="1"/>
  <c r="K749" i="2" s="1"/>
  <c r="S749" i="2" a="1"/>
  <c r="S749" i="2" s="1"/>
  <c r="O751" i="2" a="1"/>
  <c r="O751" i="2" s="1"/>
  <c r="Y759" i="2" a="1"/>
  <c r="Y759" i="2" s="1"/>
  <c r="Q760" i="2" a="1"/>
  <c r="Q760" i="2" s="1"/>
  <c r="AA760" i="2" a="1"/>
  <c r="AA760" i="2" s="1"/>
  <c r="U761" i="2" a="1"/>
  <c r="U761" i="2" s="1"/>
  <c r="V762" i="2" a="1"/>
  <c r="V762" i="2" s="1"/>
  <c r="M763" i="2" a="1"/>
  <c r="M763" i="2" s="1"/>
  <c r="U763" i="2" a="1"/>
  <c r="U763" i="2" s="1"/>
  <c r="AE763" i="2" s="1"/>
  <c r="S764" i="2" a="1"/>
  <c r="S764" i="2" s="1"/>
  <c r="K765" i="2" a="1"/>
  <c r="K765" i="2" s="1"/>
  <c r="Q768" i="2" a="1"/>
  <c r="Q768" i="2" s="1"/>
  <c r="AA768" i="2" a="1"/>
  <c r="AA768" i="2" s="1"/>
  <c r="U769" i="2" a="1"/>
  <c r="U769" i="2" s="1"/>
  <c r="V770" i="2" a="1"/>
  <c r="V770" i="2" s="1"/>
  <c r="M771" i="2" a="1"/>
  <c r="M771" i="2" s="1"/>
  <c r="U771" i="2" a="1"/>
  <c r="U771" i="2" s="1"/>
  <c r="AE771" i="2" s="1"/>
  <c r="S772" i="2" a="1"/>
  <c r="S772" i="2" s="1"/>
  <c r="S773" i="2" a="1"/>
  <c r="S773" i="2" s="1"/>
  <c r="U776" i="2" a="1"/>
  <c r="U776" i="2" s="1"/>
  <c r="J777" i="2" a="1"/>
  <c r="J777" i="2" s="1"/>
  <c r="Z777" i="2" a="1"/>
  <c r="Z777" i="2" s="1"/>
  <c r="Y780" i="2" a="1"/>
  <c r="Y780" i="2" s="1"/>
  <c r="S781" i="2" a="1"/>
  <c r="S781" i="2" s="1"/>
  <c r="M783" i="2" a="1"/>
  <c r="M783" i="2" s="1"/>
  <c r="Y784" i="2" a="1"/>
  <c r="Y784" i="2" s="1"/>
  <c r="Q785" i="2" a="1"/>
  <c r="Q785" i="2" s="1"/>
  <c r="Q788" i="2" a="1"/>
  <c r="Q788" i="2" s="1"/>
  <c r="Y792" i="2" a="1"/>
  <c r="Y792" i="2" s="1"/>
  <c r="S793" i="2" a="1"/>
  <c r="S793" i="2" s="1"/>
  <c r="Q795" i="2" a="1"/>
  <c r="Q795" i="2" s="1"/>
  <c r="Y795" i="2" a="1"/>
  <c r="Y795" i="2" s="1"/>
  <c r="M796" i="2" a="1"/>
  <c r="M796" i="2" s="1"/>
  <c r="M803" i="2" a="1"/>
  <c r="M803" i="2" s="1"/>
  <c r="U803" i="2" a="1"/>
  <c r="U803" i="2" s="1"/>
  <c r="S804" i="2" a="1"/>
  <c r="S804" i="2" s="1"/>
  <c r="K805" i="2" a="1"/>
  <c r="K805" i="2" s="1"/>
  <c r="O808" i="2" a="1"/>
  <c r="O808" i="2" s="1"/>
  <c r="R809" i="2" a="1"/>
  <c r="R809" i="2" s="1"/>
  <c r="AB809" i="2" s="1"/>
  <c r="Q811" i="2" a="1"/>
  <c r="Q811" i="2" s="1"/>
  <c r="Y811" i="2" a="1"/>
  <c r="Y811" i="2" s="1"/>
  <c r="M812" i="2" a="1"/>
  <c r="M812" i="2" s="1"/>
  <c r="O816" i="2" a="1"/>
  <c r="O816" i="2" s="1"/>
  <c r="Y816" i="2" a="1"/>
  <c r="Y816" i="2" s="1"/>
  <c r="U818" i="2" a="1"/>
  <c r="U818" i="2" s="1"/>
  <c r="Q821" i="2" a="1"/>
  <c r="Q821" i="2" s="1"/>
  <c r="AA821" i="2" a="1"/>
  <c r="AA821" i="2" s="1"/>
  <c r="AA822" i="2" a="1"/>
  <c r="AA822" i="2" s="1"/>
  <c r="M825" i="2" a="1"/>
  <c r="M825" i="2" s="1"/>
  <c r="Y826" i="2" a="1"/>
  <c r="Y826" i="2" s="1"/>
  <c r="Q827" i="2" a="1"/>
  <c r="Q827" i="2" s="1"/>
  <c r="T829" i="2" a="1"/>
  <c r="T829" i="2" s="1"/>
  <c r="U830" i="2" a="1"/>
  <c r="U830" i="2" s="1"/>
  <c r="J831" i="2" a="1"/>
  <c r="J831" i="2" s="1"/>
  <c r="Z831" i="2" a="1"/>
  <c r="Z831" i="2" s="1"/>
  <c r="M834" i="2" a="1"/>
  <c r="M834" i="2" s="1"/>
  <c r="J836" i="2" a="1"/>
  <c r="J836" i="2" s="1"/>
  <c r="Z836" i="2" a="1"/>
  <c r="Z836" i="2" s="1"/>
  <c r="S838" i="2" a="1"/>
  <c r="S838" i="2" s="1"/>
  <c r="Y839" i="2" a="1"/>
  <c r="Y839" i="2" s="1"/>
  <c r="M841" i="2" a="1"/>
  <c r="M841" i="2" s="1"/>
  <c r="W841" i="2" a="1"/>
  <c r="W841" i="2" s="1"/>
  <c r="Y842" i="2" a="1"/>
  <c r="Y842" i="2" s="1"/>
  <c r="Q843" i="2" a="1"/>
  <c r="Q843" i="2" s="1"/>
  <c r="K845" i="2" a="1"/>
  <c r="K845" i="2" s="1"/>
  <c r="U845" i="2" a="1"/>
  <c r="U845" i="2" s="1"/>
  <c r="R857" i="2" a="1"/>
  <c r="R857" i="2" s="1"/>
  <c r="AB857" i="2" s="1"/>
  <c r="Q858" i="2" a="1"/>
  <c r="Q858" i="2" s="1"/>
  <c r="Y858" i="2" a="1"/>
  <c r="Y858" i="2" s="1"/>
  <c r="S859" i="2" a="1"/>
  <c r="S859" i="2" s="1"/>
  <c r="K860" i="2" a="1"/>
  <c r="K860" i="2" s="1"/>
  <c r="S860" i="2" a="1"/>
  <c r="S860" i="2" s="1"/>
  <c r="AA860" i="2" a="1"/>
  <c r="AA860" i="2" s="1"/>
  <c r="U861" i="2" a="1"/>
  <c r="U861" i="2" s="1"/>
  <c r="Z870" i="2" a="1"/>
  <c r="Z870" i="2" s="1"/>
  <c r="AA870" i="2" a="1"/>
  <c r="AA870" i="2" s="1"/>
  <c r="J870" i="2" a="1"/>
  <c r="J870" i="2" s="1"/>
  <c r="R870" i="2" a="1"/>
  <c r="R870" i="2" s="1"/>
  <c r="Y872" i="2" a="1"/>
  <c r="Y872" i="2" s="1"/>
  <c r="X872" i="2" a="1"/>
  <c r="X872" i="2" s="1"/>
  <c r="O872" i="2" a="1"/>
  <c r="O872" i="2" s="1"/>
  <c r="V872" i="2" a="1"/>
  <c r="V872" i="2" s="1"/>
  <c r="M872" i="2" a="1"/>
  <c r="M872" i="2" s="1"/>
  <c r="S872" i="2" a="1"/>
  <c r="S872" i="2" s="1"/>
  <c r="K872" i="2" a="1"/>
  <c r="K872" i="2" s="1"/>
  <c r="Y988" i="2" a="1"/>
  <c r="Y988" i="2" s="1"/>
  <c r="R527" i="2" a="1"/>
  <c r="R527" i="2" s="1"/>
  <c r="AB527" i="2" s="1"/>
  <c r="W531" i="2" a="1"/>
  <c r="W531" i="2" s="1"/>
  <c r="P532" i="2" a="1"/>
  <c r="P532" i="2" s="1"/>
  <c r="AA532" i="2" a="1"/>
  <c r="AA532" i="2" s="1"/>
  <c r="N543" i="2" a="1"/>
  <c r="N543" i="2" s="1"/>
  <c r="V546" i="2" a="1"/>
  <c r="V546" i="2" s="1"/>
  <c r="S548" i="2" a="1"/>
  <c r="S548" i="2" s="1"/>
  <c r="J553" i="2" a="1"/>
  <c r="J553" i="2" s="1"/>
  <c r="S553" i="2" a="1"/>
  <c r="S553" i="2" s="1"/>
  <c r="U554" i="2" a="1"/>
  <c r="U554" i="2" s="1"/>
  <c r="U555" i="2" a="1"/>
  <c r="U555" i="2" s="1"/>
  <c r="K562" i="2" a="1"/>
  <c r="K562" i="2" s="1"/>
  <c r="J563" i="2" a="1"/>
  <c r="J563" i="2" s="1"/>
  <c r="R563" i="2" a="1"/>
  <c r="R563" i="2" s="1"/>
  <c r="AB563" i="2" s="1"/>
  <c r="T564" i="2" a="1"/>
  <c r="T564" i="2" s="1"/>
  <c r="R565" i="2" a="1"/>
  <c r="R565" i="2" s="1"/>
  <c r="AB565" i="2" s="1"/>
  <c r="AA565" i="2" a="1"/>
  <c r="AA565" i="2" s="1"/>
  <c r="R566" i="2" a="1"/>
  <c r="R566" i="2" s="1"/>
  <c r="AB566" i="2" s="1"/>
  <c r="O567" i="2" a="1"/>
  <c r="O567" i="2" s="1"/>
  <c r="J569" i="2" a="1"/>
  <c r="J569" i="2" s="1"/>
  <c r="S569" i="2" a="1"/>
  <c r="S569" i="2" s="1"/>
  <c r="U570" i="2" a="1"/>
  <c r="U570" i="2" s="1"/>
  <c r="U571" i="2" a="1"/>
  <c r="U571" i="2" s="1"/>
  <c r="K574" i="2" a="1"/>
  <c r="K574" i="2" s="1"/>
  <c r="J575" i="2" a="1"/>
  <c r="J575" i="2" s="1"/>
  <c r="R577" i="2" a="1"/>
  <c r="R577" i="2" s="1"/>
  <c r="AB577" i="2" s="1"/>
  <c r="AA577" i="2" a="1"/>
  <c r="AA577" i="2" s="1"/>
  <c r="Q578" i="2" a="1"/>
  <c r="Q578" i="2" s="1"/>
  <c r="K579" i="2" a="1"/>
  <c r="K579" i="2" s="1"/>
  <c r="W580" i="2" a="1"/>
  <c r="W580" i="2" s="1"/>
  <c r="J582" i="2" a="1"/>
  <c r="J582" i="2" s="1"/>
  <c r="AC582" i="2" s="1"/>
  <c r="AA583" i="2" a="1"/>
  <c r="AA583" i="2" s="1"/>
  <c r="Y584" i="2" a="1"/>
  <c r="Y584" i="2" s="1"/>
  <c r="AA587" i="2" a="1"/>
  <c r="AA587" i="2" s="1"/>
  <c r="S588" i="2" a="1"/>
  <c r="S588" i="2" s="1"/>
  <c r="K590" i="2" a="1"/>
  <c r="K590" i="2" s="1"/>
  <c r="O591" i="2" a="1"/>
  <c r="O591" i="2" s="1"/>
  <c r="V591" i="2" a="1"/>
  <c r="V591" i="2" s="1"/>
  <c r="U594" i="2" a="1"/>
  <c r="U594" i="2" s="1"/>
  <c r="Z597" i="2" a="1"/>
  <c r="Z597" i="2" s="1"/>
  <c r="J600" i="2" a="1"/>
  <c r="J600" i="2" s="1"/>
  <c r="S600" i="2" a="1"/>
  <c r="S600" i="2" s="1"/>
  <c r="O602" i="2" a="1"/>
  <c r="O602" i="2" s="1"/>
  <c r="K608" i="2" a="1"/>
  <c r="K608" i="2" s="1"/>
  <c r="X608" i="2" a="1"/>
  <c r="X608" i="2" s="1"/>
  <c r="R610" i="2" a="1"/>
  <c r="R610" i="2" s="1"/>
  <c r="AB610" i="2" s="1"/>
  <c r="M615" i="2" a="1"/>
  <c r="M615" i="2" s="1"/>
  <c r="R617" i="2" a="1"/>
  <c r="R617" i="2" s="1"/>
  <c r="AB617" i="2" s="1"/>
  <c r="N618" i="2" a="1"/>
  <c r="N618" i="2" s="1"/>
  <c r="Z618" i="2" a="1"/>
  <c r="Z618" i="2" s="1"/>
  <c r="J620" i="2" a="1"/>
  <c r="J620" i="2" s="1"/>
  <c r="R622" i="2" a="1"/>
  <c r="R622" i="2" s="1"/>
  <c r="AB622" i="2" s="1"/>
  <c r="K623" i="2" a="1"/>
  <c r="K623" i="2" s="1"/>
  <c r="P624" i="2" a="1"/>
  <c r="P624" i="2" s="1"/>
  <c r="L625" i="2" a="1"/>
  <c r="L625" i="2" s="1"/>
  <c r="R630" i="2" a="1"/>
  <c r="R630" i="2" s="1"/>
  <c r="AB630" i="2" s="1"/>
  <c r="O631" i="2" a="1"/>
  <c r="O631" i="2" s="1"/>
  <c r="K636" i="2" a="1"/>
  <c r="K636" i="2" s="1"/>
  <c r="W636" i="2" a="1"/>
  <c r="W636" i="2" s="1"/>
  <c r="V642" i="2" a="1"/>
  <c r="V642" i="2" s="1"/>
  <c r="R644" i="2" a="1"/>
  <c r="R644" i="2" s="1"/>
  <c r="AB644" i="2" s="1"/>
  <c r="M649" i="2" a="1"/>
  <c r="M649" i="2" s="1"/>
  <c r="X650" i="2" a="1"/>
  <c r="X650" i="2" s="1"/>
  <c r="O662" i="2" a="1"/>
  <c r="O662" i="2" s="1"/>
  <c r="V665" i="2" a="1"/>
  <c r="V665" i="2" s="1"/>
  <c r="N666" i="2" a="1"/>
  <c r="N666" i="2" s="1"/>
  <c r="Z666" i="2" a="1"/>
  <c r="Z666" i="2" s="1"/>
  <c r="V667" i="2" a="1"/>
  <c r="V667" i="2" s="1"/>
  <c r="R673" i="2" a="1"/>
  <c r="R673" i="2" s="1"/>
  <c r="AA674" i="2" a="1"/>
  <c r="AA674" i="2" s="1"/>
  <c r="M678" i="2" a="1"/>
  <c r="M678" i="2" s="1"/>
  <c r="Y678" i="2" a="1"/>
  <c r="Y678" i="2" s="1"/>
  <c r="S679" i="2" a="1"/>
  <c r="S679" i="2" s="1"/>
  <c r="AA680" i="2" a="1"/>
  <c r="AA680" i="2" s="1"/>
  <c r="U685" i="2" a="1"/>
  <c r="U685" i="2" s="1"/>
  <c r="O689" i="2" a="1"/>
  <c r="O689" i="2" s="1"/>
  <c r="K691" i="2" a="1"/>
  <c r="K691" i="2" s="1"/>
  <c r="AA691" i="2" a="1"/>
  <c r="AA691" i="2" s="1"/>
  <c r="R692" i="2" a="1"/>
  <c r="R692" i="2" s="1"/>
  <c r="AB692" i="2" s="1"/>
  <c r="M695" i="2" a="1"/>
  <c r="M695" i="2" s="1"/>
  <c r="J697" i="2" a="1"/>
  <c r="J697" i="2" s="1"/>
  <c r="Z697" i="2" a="1"/>
  <c r="Z697" i="2" s="1"/>
  <c r="U698" i="2" a="1"/>
  <c r="U698" i="2" s="1"/>
  <c r="S702" i="2" a="1"/>
  <c r="S702" i="2" s="1"/>
  <c r="M703" i="2" a="1"/>
  <c r="M703" i="2" s="1"/>
  <c r="V703" i="2" a="1"/>
  <c r="V703" i="2" s="1"/>
  <c r="N709" i="2" a="1"/>
  <c r="N709" i="2" s="1"/>
  <c r="W709" i="2" a="1"/>
  <c r="W709" i="2" s="1"/>
  <c r="Q713" i="2" a="1"/>
  <c r="Q713" i="2" s="1"/>
  <c r="X715" i="2" a="1"/>
  <c r="X715" i="2" s="1"/>
  <c r="O717" i="2" a="1"/>
  <c r="O717" i="2" s="1"/>
  <c r="Y717" i="2" a="1"/>
  <c r="Y717" i="2" s="1"/>
  <c r="Q734" i="2" a="1"/>
  <c r="Q734" i="2" s="1"/>
  <c r="U738" i="2" a="1"/>
  <c r="U738" i="2" s="1"/>
  <c r="M739" i="2" a="1"/>
  <c r="M739" i="2" s="1"/>
  <c r="Z739" i="2" a="1"/>
  <c r="Z739" i="2" s="1"/>
  <c r="W742" i="2" a="1"/>
  <c r="W742" i="2" s="1"/>
  <c r="Z745" i="2" a="1"/>
  <c r="Z745" i="2" s="1"/>
  <c r="L747" i="2" a="1"/>
  <c r="L747" i="2" s="1"/>
  <c r="K748" i="2" a="1"/>
  <c r="K748" i="2" s="1"/>
  <c r="Q753" i="2" a="1"/>
  <c r="Q753" i="2" s="1"/>
  <c r="Z753" i="2" a="1"/>
  <c r="Z753" i="2" s="1"/>
  <c r="V761" i="2" a="1"/>
  <c r="V761" i="2" s="1"/>
  <c r="Z762" i="2" a="1"/>
  <c r="Z762" i="2" s="1"/>
  <c r="N763" i="2" a="1"/>
  <c r="N763" i="2" s="1"/>
  <c r="V763" i="2" a="1"/>
  <c r="V763" i="2" s="1"/>
  <c r="L765" i="2" a="1"/>
  <c r="L765" i="2" s="1"/>
  <c r="V769" i="2" a="1"/>
  <c r="V769" i="2" s="1"/>
  <c r="Z770" i="2" a="1"/>
  <c r="Z770" i="2" s="1"/>
  <c r="N771" i="2" a="1"/>
  <c r="N771" i="2" s="1"/>
  <c r="V771" i="2" a="1"/>
  <c r="V771" i="2" s="1"/>
  <c r="T773" i="2" a="1"/>
  <c r="T773" i="2" s="1"/>
  <c r="K776" i="2" a="1"/>
  <c r="K776" i="2" s="1"/>
  <c r="M777" i="2" a="1"/>
  <c r="M777" i="2" s="1"/>
  <c r="Q779" i="2" a="1"/>
  <c r="Q779" i="2" s="1"/>
  <c r="Y779" i="2" a="1"/>
  <c r="Y779" i="2" s="1"/>
  <c r="O780" i="2" a="1"/>
  <c r="O780" i="2" s="1"/>
  <c r="T781" i="2" a="1"/>
  <c r="T781" i="2" s="1"/>
  <c r="P783" i="2" a="1"/>
  <c r="P783" i="2" s="1"/>
  <c r="O784" i="2" a="1"/>
  <c r="O784" i="2" s="1"/>
  <c r="R785" i="2" a="1"/>
  <c r="R785" i="2" s="1"/>
  <c r="AB785" i="2" s="1"/>
  <c r="R786" i="2" a="1"/>
  <c r="R786" i="2" s="1"/>
  <c r="AB786" i="2" s="1"/>
  <c r="M787" i="2" a="1"/>
  <c r="M787" i="2" s="1"/>
  <c r="U787" i="2" a="1"/>
  <c r="U787" i="2" s="1"/>
  <c r="S788" i="2" a="1"/>
  <c r="S788" i="2" s="1"/>
  <c r="O789" i="2" a="1"/>
  <c r="O789" i="2" s="1"/>
  <c r="O792" i="2" a="1"/>
  <c r="O792" i="2" s="1"/>
  <c r="T793" i="2" a="1"/>
  <c r="T793" i="2" s="1"/>
  <c r="J795" i="2" a="1"/>
  <c r="J795" i="2" s="1"/>
  <c r="R795" i="2" a="1"/>
  <c r="R795" i="2" s="1"/>
  <c r="AB795" i="2" s="1"/>
  <c r="Z795" i="2" a="1"/>
  <c r="Z795" i="2" s="1"/>
  <c r="O796" i="2" a="1"/>
  <c r="O796" i="2" s="1"/>
  <c r="Y796" i="2" a="1"/>
  <c r="Y796" i="2" s="1"/>
  <c r="N803" i="2" a="1"/>
  <c r="N803" i="2" s="1"/>
  <c r="V803" i="2" a="1"/>
  <c r="V803" i="2" s="1"/>
  <c r="L805" i="2" a="1"/>
  <c r="L805" i="2" s="1"/>
  <c r="K807" i="2" a="1"/>
  <c r="K807" i="2" s="1"/>
  <c r="S807" i="2" a="1"/>
  <c r="S807" i="2" s="1"/>
  <c r="AA807" i="2" a="1"/>
  <c r="AA807" i="2" s="1"/>
  <c r="Q808" i="2" a="1"/>
  <c r="Q808" i="2" s="1"/>
  <c r="AA808" i="2" a="1"/>
  <c r="AA808" i="2" s="1"/>
  <c r="U809" i="2" a="1"/>
  <c r="U809" i="2" s="1"/>
  <c r="J811" i="2" a="1"/>
  <c r="J811" i="2" s="1"/>
  <c r="R811" i="2" a="1"/>
  <c r="R811" i="2" s="1"/>
  <c r="AB811" i="2" s="1"/>
  <c r="Z811" i="2" a="1"/>
  <c r="Z811" i="2" s="1"/>
  <c r="O812" i="2" a="1"/>
  <c r="O812" i="2" s="1"/>
  <c r="Y812" i="2" a="1"/>
  <c r="Y812" i="2" s="1"/>
  <c r="P815" i="2" a="1"/>
  <c r="P815" i="2" s="1"/>
  <c r="AA816" i="2" a="1"/>
  <c r="AA816" i="2" s="1"/>
  <c r="K818" i="2" a="1"/>
  <c r="K818" i="2" s="1"/>
  <c r="R821" i="2" a="1"/>
  <c r="R821" i="2" s="1"/>
  <c r="AB821" i="2" s="1"/>
  <c r="Q822" i="2" a="1"/>
  <c r="Q822" i="2" s="1"/>
  <c r="P825" i="2" a="1"/>
  <c r="P825" i="2" s="1"/>
  <c r="O826" i="2" a="1"/>
  <c r="O826" i="2" s="1"/>
  <c r="R827" i="2" a="1"/>
  <c r="R827" i="2" s="1"/>
  <c r="AB827" i="2" s="1"/>
  <c r="K829" i="2" a="1"/>
  <c r="K829" i="2" s="1"/>
  <c r="U829" i="2" a="1"/>
  <c r="U829" i="2" s="1"/>
  <c r="K830" i="2" a="1"/>
  <c r="K830" i="2" s="1"/>
  <c r="M831" i="2" a="1"/>
  <c r="M831" i="2" s="1"/>
  <c r="O834" i="2" a="1"/>
  <c r="O834" i="2" s="1"/>
  <c r="Y834" i="2" a="1"/>
  <c r="Y834" i="2" s="1"/>
  <c r="U838" i="2" a="1"/>
  <c r="U838" i="2" s="1"/>
  <c r="J839" i="2" a="1"/>
  <c r="J839" i="2" s="1"/>
  <c r="Z839" i="2" a="1"/>
  <c r="Z839" i="2" s="1"/>
  <c r="N841" i="2" a="1"/>
  <c r="N841" i="2" s="1"/>
  <c r="Y841" i="2" a="1"/>
  <c r="Y841" i="2" s="1"/>
  <c r="O842" i="2" a="1"/>
  <c r="O842" i="2" s="1"/>
  <c r="R843" i="2" a="1"/>
  <c r="R843" i="2" s="1"/>
  <c r="AB843" i="2" s="1"/>
  <c r="L845" i="2" a="1"/>
  <c r="L845" i="2" s="1"/>
  <c r="W845" i="2" a="1"/>
  <c r="W845" i="2" s="1"/>
  <c r="J848" i="2" a="1"/>
  <c r="J848" i="2" s="1"/>
  <c r="Z848" i="2" a="1"/>
  <c r="Z848" i="2" s="1"/>
  <c r="Y849" i="2" a="1"/>
  <c r="Y849" i="2" s="1"/>
  <c r="O850" i="2" a="1"/>
  <c r="O850" i="2" s="1"/>
  <c r="W850" i="2" a="1"/>
  <c r="W850" i="2" s="1"/>
  <c r="M851" i="2" a="1"/>
  <c r="M851" i="2" s="1"/>
  <c r="Q853" i="2" a="1"/>
  <c r="Q853" i="2" s="1"/>
  <c r="AA853" i="2" a="1"/>
  <c r="AA853" i="2" s="1"/>
  <c r="N855" i="2" a="1"/>
  <c r="N855" i="2" s="1"/>
  <c r="S857" i="2" a="1"/>
  <c r="S857" i="2" s="1"/>
  <c r="T859" i="2" a="1"/>
  <c r="T859" i="2" s="1"/>
  <c r="V861" i="2" a="1"/>
  <c r="V861" i="2" s="1"/>
  <c r="N870" i="2" a="1"/>
  <c r="N870" i="2" s="1"/>
  <c r="W888" i="2" a="1"/>
  <c r="W888" i="2" s="1"/>
  <c r="Y1019" i="2" a="1"/>
  <c r="Y1019" i="2" s="1"/>
  <c r="R1019" i="2" a="1"/>
  <c r="R1019" i="2" s="1"/>
  <c r="AB1019" i="2" s="1"/>
  <c r="N1019" i="2" a="1"/>
  <c r="N1019" i="2" s="1"/>
  <c r="Z1019" i="2" a="1"/>
  <c r="Z1019" i="2" s="1"/>
  <c r="J1019" i="2" a="1"/>
  <c r="J1019" i="2" s="1"/>
  <c r="Z1028" i="2" a="1"/>
  <c r="Z1028" i="2" s="1"/>
  <c r="W1028" i="2" a="1"/>
  <c r="W1028" i="2" s="1"/>
  <c r="U1028" i="2" a="1"/>
  <c r="U1028" i="2" s="1"/>
  <c r="S1028" i="2" a="1"/>
  <c r="S1028" i="2" s="1"/>
  <c r="Q1028" i="2" a="1"/>
  <c r="Q1028" i="2" s="1"/>
  <c r="O1028" i="2" a="1"/>
  <c r="O1028" i="2" s="1"/>
  <c r="M1028" i="2" a="1"/>
  <c r="M1028" i="2" s="1"/>
  <c r="AA1028" i="2" a="1"/>
  <c r="AA1028" i="2" s="1"/>
  <c r="K1028" i="2" a="1"/>
  <c r="K1028" i="2" s="1"/>
  <c r="U527" i="2" a="1"/>
  <c r="U527" i="2" s="1"/>
  <c r="Y528" i="2" a="1"/>
  <c r="Y528" i="2" s="1"/>
  <c r="Q533" i="2" a="1"/>
  <c r="Q533" i="2" s="1"/>
  <c r="Z533" i="2" a="1"/>
  <c r="Z533" i="2" s="1"/>
  <c r="W537" i="2" a="1"/>
  <c r="W537" i="2" s="1"/>
  <c r="R538" i="2" a="1"/>
  <c r="R538" i="2" s="1"/>
  <c r="AB538" i="2" s="1"/>
  <c r="K540" i="2" a="1"/>
  <c r="K540" i="2" s="1"/>
  <c r="R541" i="2" a="1"/>
  <c r="R541" i="2" s="1"/>
  <c r="Q543" i="2" a="1"/>
  <c r="Q543" i="2" s="1"/>
  <c r="AA543" i="2" a="1"/>
  <c r="AA543" i="2" s="1"/>
  <c r="Q544" i="2" a="1"/>
  <c r="Q544" i="2" s="1"/>
  <c r="V548" i="2" a="1"/>
  <c r="V548" i="2" s="1"/>
  <c r="AA550" i="2" a="1"/>
  <c r="AA550" i="2" s="1"/>
  <c r="Q551" i="2" a="1"/>
  <c r="Q551" i="2" s="1"/>
  <c r="Z551" i="2" a="1"/>
  <c r="Z551" i="2" s="1"/>
  <c r="V553" i="2" a="1"/>
  <c r="V553" i="2" s="1"/>
  <c r="J554" i="2" a="1"/>
  <c r="J554" i="2" s="1"/>
  <c r="V554" i="2" a="1"/>
  <c r="V554" i="2" s="1"/>
  <c r="Y555" i="2" a="1"/>
  <c r="Y555" i="2" s="1"/>
  <c r="W557" i="2" a="1"/>
  <c r="W557" i="2" s="1"/>
  <c r="O558" i="2" a="1"/>
  <c r="O558" i="2" s="1"/>
  <c r="W558" i="2" a="1"/>
  <c r="W558" i="2" s="1"/>
  <c r="J560" i="2" a="1"/>
  <c r="J560" i="2" s="1"/>
  <c r="V560" i="2" a="1"/>
  <c r="V560" i="2" s="1"/>
  <c r="O562" i="2" a="1"/>
  <c r="O562" i="2" s="1"/>
  <c r="U563" i="2" a="1"/>
  <c r="U563" i="2" s="1"/>
  <c r="U566" i="2" a="1"/>
  <c r="U566" i="2" s="1"/>
  <c r="S567" i="2" a="1"/>
  <c r="S567" i="2" s="1"/>
  <c r="V569" i="2" a="1"/>
  <c r="V569" i="2" s="1"/>
  <c r="V570" i="2" a="1"/>
  <c r="V570" i="2" s="1"/>
  <c r="Y571" i="2" a="1"/>
  <c r="Y571" i="2" s="1"/>
  <c r="R578" i="2" a="1"/>
  <c r="R578" i="2" s="1"/>
  <c r="AB578" i="2" s="1"/>
  <c r="O579" i="2" a="1"/>
  <c r="O579" i="2" s="1"/>
  <c r="N580" i="2" a="1"/>
  <c r="N580" i="2" s="1"/>
  <c r="Z580" i="2" a="1"/>
  <c r="Z580" i="2" s="1"/>
  <c r="M582" i="2" a="1"/>
  <c r="M582" i="2" s="1"/>
  <c r="Y582" i="2" a="1"/>
  <c r="Y582" i="2" s="1"/>
  <c r="Z584" i="2" a="1"/>
  <c r="Z584" i="2" s="1"/>
  <c r="J586" i="2" a="1"/>
  <c r="J586" i="2" s="1"/>
  <c r="Y586" i="2" a="1"/>
  <c r="Y586" i="2" s="1"/>
  <c r="V588" i="2" a="1"/>
  <c r="V588" i="2" s="1"/>
  <c r="O590" i="2" a="1"/>
  <c r="O590" i="2" s="1"/>
  <c r="J591" i="2" a="1"/>
  <c r="J591" i="2" s="1"/>
  <c r="Q591" i="2" a="1"/>
  <c r="Q591" i="2" s="1"/>
  <c r="J593" i="2" a="1"/>
  <c r="J593" i="2" s="1"/>
  <c r="S593" i="2" a="1"/>
  <c r="S593" i="2" s="1"/>
  <c r="V594" i="2" a="1"/>
  <c r="V594" i="2" s="1"/>
  <c r="O597" i="2" a="1"/>
  <c r="O597" i="2" s="1"/>
  <c r="T599" i="2" a="1"/>
  <c r="T599" i="2" s="1"/>
  <c r="V600" i="2" a="1"/>
  <c r="V600" i="2" s="1"/>
  <c r="S602" i="2" a="1"/>
  <c r="S602" i="2" s="1"/>
  <c r="Y608" i="2" a="1"/>
  <c r="Y608" i="2" s="1"/>
  <c r="U610" i="2" a="1"/>
  <c r="U610" i="2" s="1"/>
  <c r="Q611" i="2" a="1"/>
  <c r="Q611" i="2" s="1"/>
  <c r="K614" i="2" a="1"/>
  <c r="K614" i="2" s="1"/>
  <c r="Q615" i="2" a="1"/>
  <c r="Q615" i="2" s="1"/>
  <c r="V617" i="2" a="1"/>
  <c r="V617" i="2" s="1"/>
  <c r="K620" i="2" a="1"/>
  <c r="K620" i="2" s="1"/>
  <c r="V620" i="2" a="1"/>
  <c r="V620" i="2" s="1"/>
  <c r="O623" i="2" a="1"/>
  <c r="O623" i="2" s="1"/>
  <c r="Q624" i="2" a="1"/>
  <c r="Q624" i="2" s="1"/>
  <c r="P625" i="2" a="1"/>
  <c r="P625" i="2" s="1"/>
  <c r="M627" i="2" a="1"/>
  <c r="M627" i="2" s="1"/>
  <c r="U630" i="2" a="1"/>
  <c r="U630" i="2" s="1"/>
  <c r="S631" i="2" a="1"/>
  <c r="S631" i="2" s="1"/>
  <c r="K635" i="2" a="1"/>
  <c r="K635" i="2" s="1"/>
  <c r="Z636" i="2" a="1"/>
  <c r="Z636" i="2" s="1"/>
  <c r="J641" i="2" a="1"/>
  <c r="J641" i="2" s="1"/>
  <c r="J642" i="2" a="1"/>
  <c r="J642" i="2" s="1"/>
  <c r="S644" i="2" a="1"/>
  <c r="S644" i="2" s="1"/>
  <c r="K646" i="2" a="1"/>
  <c r="K646" i="2" s="1"/>
  <c r="Q647" i="2" a="1"/>
  <c r="Q647" i="2" s="1"/>
  <c r="N649" i="2" a="1"/>
  <c r="N649" i="2" s="1"/>
  <c r="AA650" i="2" a="1"/>
  <c r="AA650" i="2" s="1"/>
  <c r="J652" i="2" a="1"/>
  <c r="J652" i="2" s="1"/>
  <c r="V652" i="2" a="1"/>
  <c r="V652" i="2" s="1"/>
  <c r="O654" i="2" a="1"/>
  <c r="O654" i="2" s="1"/>
  <c r="U655" i="2" a="1"/>
  <c r="U655" i="2" s="1"/>
  <c r="J658" i="2" a="1"/>
  <c r="J658" i="2" s="1"/>
  <c r="V658" i="2" a="1"/>
  <c r="V658" i="2" s="1"/>
  <c r="W660" i="2" a="1"/>
  <c r="W660" i="2" s="1"/>
  <c r="S662" i="2" a="1"/>
  <c r="S662" i="2" s="1"/>
  <c r="P664" i="2" a="1"/>
  <c r="P664" i="2" s="1"/>
  <c r="Y665" i="2" a="1"/>
  <c r="Y665" i="2" s="1"/>
  <c r="W667" i="2" a="1"/>
  <c r="W667" i="2" s="1"/>
  <c r="L672" i="2" a="1"/>
  <c r="L672" i="2" s="1"/>
  <c r="S673" i="2" a="1"/>
  <c r="S673" i="2" s="1"/>
  <c r="R676" i="2" a="1"/>
  <c r="R676" i="2" s="1"/>
  <c r="AD676" i="2" s="1"/>
  <c r="N678" i="2" a="1"/>
  <c r="N678" i="2" s="1"/>
  <c r="Z678" i="2" a="1"/>
  <c r="Z678" i="2" s="1"/>
  <c r="V679" i="2" a="1"/>
  <c r="V679" i="2" s="1"/>
  <c r="N680" i="2" a="1"/>
  <c r="N680" i="2" s="1"/>
  <c r="V685" i="2" a="1"/>
  <c r="V685" i="2" s="1"/>
  <c r="P689" i="2" a="1"/>
  <c r="P689" i="2" s="1"/>
  <c r="M690" i="2" a="1"/>
  <c r="M690" i="2" s="1"/>
  <c r="N691" i="2" a="1"/>
  <c r="N691" i="2" s="1"/>
  <c r="S692" i="2" a="1"/>
  <c r="S692" i="2" s="1"/>
  <c r="Q695" i="2" a="1"/>
  <c r="Q695" i="2" s="1"/>
  <c r="M697" i="2" a="1"/>
  <c r="M697" i="2" s="1"/>
  <c r="V698" i="2" a="1"/>
  <c r="V698" i="2" s="1"/>
  <c r="K702" i="2" a="1"/>
  <c r="K702" i="2" s="1"/>
  <c r="N703" i="2" a="1"/>
  <c r="N703" i="2" s="1"/>
  <c r="Y703" i="2" a="1"/>
  <c r="Y703" i="2" s="1"/>
  <c r="V704" i="2" a="1"/>
  <c r="V704" i="2" s="1"/>
  <c r="T707" i="2" a="1"/>
  <c r="T707" i="2" s="1"/>
  <c r="L708" i="2" a="1"/>
  <c r="L708" i="2" s="1"/>
  <c r="Y709" i="2" a="1"/>
  <c r="Y709" i="2" s="1"/>
  <c r="R711" i="2" a="1"/>
  <c r="R711" i="2" s="1"/>
  <c r="AB711" i="2" s="1"/>
  <c r="L712" i="2" a="1"/>
  <c r="L712" i="2" s="1"/>
  <c r="T713" i="2" a="1"/>
  <c r="T713" i="2" s="1"/>
  <c r="AA715" i="2" a="1"/>
  <c r="AA715" i="2" s="1"/>
  <c r="Q717" i="2" a="1"/>
  <c r="Q717" i="2" s="1"/>
  <c r="Z717" i="2" a="1"/>
  <c r="Z717" i="2" s="1"/>
  <c r="U722" i="2" a="1"/>
  <c r="U722" i="2" s="1"/>
  <c r="Q726" i="2" a="1"/>
  <c r="Q726" i="2" s="1"/>
  <c r="O727" i="2" a="1"/>
  <c r="O727" i="2" s="1"/>
  <c r="S729" i="2" a="1"/>
  <c r="S729" i="2" s="1"/>
  <c r="Q730" i="2" a="1"/>
  <c r="Q730" i="2" s="1"/>
  <c r="U731" i="2" a="1"/>
  <c r="U731" i="2" s="1"/>
  <c r="O733" i="2" a="1"/>
  <c r="O733" i="2" s="1"/>
  <c r="W733" i="2" a="1"/>
  <c r="W733" i="2" s="1"/>
  <c r="S734" i="2" a="1"/>
  <c r="S734" i="2" s="1"/>
  <c r="O735" i="2" a="1"/>
  <c r="O735" i="2" s="1"/>
  <c r="W738" i="2" a="1"/>
  <c r="W738" i="2" s="1"/>
  <c r="O741" i="2" a="1"/>
  <c r="O741" i="2" s="1"/>
  <c r="W741" i="2" a="1"/>
  <c r="W741" i="2" s="1"/>
  <c r="M742" i="2" a="1"/>
  <c r="M742" i="2" s="1"/>
  <c r="O747" i="2" a="1"/>
  <c r="O747" i="2" s="1"/>
  <c r="M748" i="2" a="1"/>
  <c r="M748" i="2" s="1"/>
  <c r="X748" i="2" a="1"/>
  <c r="X748" i="2" s="1"/>
  <c r="M749" i="2" a="1"/>
  <c r="M749" i="2" s="1"/>
  <c r="V749" i="2" a="1"/>
  <c r="V749" i="2" s="1"/>
  <c r="J753" i="2" a="1"/>
  <c r="J753" i="2" s="1"/>
  <c r="R753" i="2" a="1"/>
  <c r="R753" i="2" s="1"/>
  <c r="AA753" i="2" a="1"/>
  <c r="AA753" i="2" s="1"/>
  <c r="Y761" i="2" a="1"/>
  <c r="Y761" i="2" s="1"/>
  <c r="O763" i="2" a="1"/>
  <c r="O763" i="2" s="1"/>
  <c r="W763" i="2" a="1"/>
  <c r="W763" i="2" s="1"/>
  <c r="K764" i="2" a="1"/>
  <c r="K764" i="2" s="1"/>
  <c r="U764" i="2" a="1"/>
  <c r="U764" i="2" s="1"/>
  <c r="P765" i="2" a="1"/>
  <c r="P765" i="2" s="1"/>
  <c r="S768" i="2" a="1"/>
  <c r="S768" i="2" s="1"/>
  <c r="O771" i="2" a="1"/>
  <c r="O771" i="2" s="1"/>
  <c r="W771" i="2" a="1"/>
  <c r="W771" i="2" s="1"/>
  <c r="K772" i="2" a="1"/>
  <c r="K772" i="2" s="1"/>
  <c r="U772" i="2" a="1"/>
  <c r="U772" i="2" s="1"/>
  <c r="M776" i="2" a="1"/>
  <c r="M776" i="2" s="1"/>
  <c r="W776" i="2" a="1"/>
  <c r="W776" i="2" s="1"/>
  <c r="J779" i="2" a="1"/>
  <c r="J779" i="2" s="1"/>
  <c r="R779" i="2" a="1"/>
  <c r="R779" i="2" s="1"/>
  <c r="AB779" i="2" s="1"/>
  <c r="Z779" i="2" a="1"/>
  <c r="Z779" i="2" s="1"/>
  <c r="Q780" i="2" a="1"/>
  <c r="Q780" i="2" s="1"/>
  <c r="AA780" i="2" a="1"/>
  <c r="AA780" i="2" s="1"/>
  <c r="W781" i="2" a="1"/>
  <c r="W781" i="2" s="1"/>
  <c r="U783" i="2" a="1"/>
  <c r="U783" i="2" s="1"/>
  <c r="Q784" i="2" a="1"/>
  <c r="Q784" i="2" s="1"/>
  <c r="AA784" i="2" a="1"/>
  <c r="AA784" i="2" s="1"/>
  <c r="U785" i="2" a="1"/>
  <c r="U785" i="2" s="1"/>
  <c r="N787" i="2" a="1"/>
  <c r="N787" i="2" s="1"/>
  <c r="V787" i="2" a="1"/>
  <c r="V787" i="2" s="1"/>
  <c r="P789" i="2" a="1"/>
  <c r="P789" i="2" s="1"/>
  <c r="J792" i="2" a="1"/>
  <c r="J792" i="2" s="1"/>
  <c r="Q792" i="2" a="1"/>
  <c r="Q792" i="2" s="1"/>
  <c r="AA792" i="2" a="1"/>
  <c r="AA792" i="2" s="1"/>
  <c r="W793" i="2" a="1"/>
  <c r="W793" i="2" s="1"/>
  <c r="K795" i="2" a="1"/>
  <c r="K795" i="2" s="1"/>
  <c r="S795" i="2" a="1"/>
  <c r="S795" i="2" s="1"/>
  <c r="AA795" i="2" a="1"/>
  <c r="AA795" i="2" s="1"/>
  <c r="AA796" i="2" a="1"/>
  <c r="AA796" i="2" s="1"/>
  <c r="O803" i="2" a="1"/>
  <c r="O803" i="2" s="1"/>
  <c r="W803" i="2" a="1"/>
  <c r="W803" i="2" s="1"/>
  <c r="K804" i="2" a="1"/>
  <c r="K804" i="2" s="1"/>
  <c r="U804" i="2" a="1"/>
  <c r="U804" i="2" s="1"/>
  <c r="S805" i="2" a="1"/>
  <c r="S805" i="2" s="1"/>
  <c r="T807" i="2" a="1"/>
  <c r="T807" i="2" s="1"/>
  <c r="V809" i="2" a="1"/>
  <c r="V809" i="2" s="1"/>
  <c r="K811" i="2" a="1"/>
  <c r="K811" i="2" s="1"/>
  <c r="S811" i="2" a="1"/>
  <c r="S811" i="2" s="1"/>
  <c r="AA811" i="2" a="1"/>
  <c r="AA811" i="2" s="1"/>
  <c r="AA812" i="2" a="1"/>
  <c r="AA812" i="2" s="1"/>
  <c r="Q815" i="2" a="1"/>
  <c r="Q815" i="2" s="1"/>
  <c r="Q816" i="2" a="1"/>
  <c r="Q816" i="2" s="1"/>
  <c r="M818" i="2" a="1"/>
  <c r="M818" i="2" s="1"/>
  <c r="W818" i="2" a="1"/>
  <c r="W818" i="2" s="1"/>
  <c r="P819" i="2" a="1"/>
  <c r="P819" i="2" s="1"/>
  <c r="S821" i="2" a="1"/>
  <c r="S821" i="2" s="1"/>
  <c r="S822" i="2" a="1"/>
  <c r="S822" i="2" s="1"/>
  <c r="K823" i="2" a="1"/>
  <c r="K823" i="2" s="1"/>
  <c r="Q825" i="2" a="1"/>
  <c r="Q825" i="2" s="1"/>
  <c r="Q826" i="2" a="1"/>
  <c r="Q826" i="2" s="1"/>
  <c r="AA826" i="2" a="1"/>
  <c r="AA826" i="2" s="1"/>
  <c r="U827" i="2" a="1"/>
  <c r="U827" i="2" s="1"/>
  <c r="L829" i="2" a="1"/>
  <c r="L829" i="2" s="1"/>
  <c r="W829" i="2" a="1"/>
  <c r="W829" i="2" s="1"/>
  <c r="M830" i="2" a="1"/>
  <c r="M830" i="2" s="1"/>
  <c r="W830" i="2" a="1"/>
  <c r="W830" i="2" s="1"/>
  <c r="N831" i="2" a="1"/>
  <c r="N831" i="2" s="1"/>
  <c r="AA834" i="2" a="1"/>
  <c r="AA834" i="2" s="1"/>
  <c r="N836" i="2" a="1"/>
  <c r="N836" i="2" s="1"/>
  <c r="K838" i="2" a="1"/>
  <c r="K838" i="2" s="1"/>
  <c r="M839" i="2" a="1"/>
  <c r="M839" i="2" s="1"/>
  <c r="O841" i="2" a="1"/>
  <c r="O841" i="2" s="1"/>
  <c r="Z841" i="2" a="1"/>
  <c r="Z841" i="2" s="1"/>
  <c r="Q842" i="2" a="1"/>
  <c r="Q842" i="2" s="1"/>
  <c r="AA842" i="2" a="1"/>
  <c r="AA842" i="2" s="1"/>
  <c r="U843" i="2" a="1"/>
  <c r="U843" i="2" s="1"/>
  <c r="M845" i="2" a="1"/>
  <c r="M845" i="2" s="1"/>
  <c r="X845" i="2" a="1"/>
  <c r="X845" i="2" s="1"/>
  <c r="R853" i="2" a="1"/>
  <c r="R853" i="2" s="1"/>
  <c r="AB853" i="2" s="1"/>
  <c r="O854" i="2" a="1"/>
  <c r="O854" i="2" s="1"/>
  <c r="W854" i="2" a="1"/>
  <c r="W854" i="2" s="1"/>
  <c r="Q855" i="2" a="1"/>
  <c r="Q855" i="2" s="1"/>
  <c r="J857" i="2" a="1"/>
  <c r="J857" i="2" s="1"/>
  <c r="U857" i="2" a="1"/>
  <c r="U857" i="2" s="1"/>
  <c r="K858" i="2" a="1"/>
  <c r="K858" i="2" s="1"/>
  <c r="S858" i="2" a="1"/>
  <c r="S858" i="2" s="1"/>
  <c r="AA858" i="2" a="1"/>
  <c r="AA858" i="2" s="1"/>
  <c r="X859" i="2" a="1"/>
  <c r="X859" i="2" s="1"/>
  <c r="M860" i="2" a="1"/>
  <c r="M860" i="2" s="1"/>
  <c r="U860" i="2" a="1"/>
  <c r="U860" i="2" s="1"/>
  <c r="Y869" i="2" a="1"/>
  <c r="Y869" i="2" s="1"/>
  <c r="W869" i="2" a="1"/>
  <c r="W869" i="2" s="1"/>
  <c r="K869" i="2" a="1"/>
  <c r="K869" i="2" s="1"/>
  <c r="V869" i="2" a="1"/>
  <c r="V869" i="2" s="1"/>
  <c r="J869" i="2" a="1"/>
  <c r="J869" i="2" s="1"/>
  <c r="S869" i="2" a="1"/>
  <c r="S869" i="2" s="1"/>
  <c r="Q869" i="2" a="1"/>
  <c r="Q869" i="2" s="1"/>
  <c r="AA869" i="2" a="1"/>
  <c r="AA869" i="2" s="1"/>
  <c r="O869" i="2" a="1"/>
  <c r="O869" i="2" s="1"/>
  <c r="V962" i="2" a="1"/>
  <c r="V962" i="2" s="1"/>
  <c r="R962" i="2" a="1"/>
  <c r="R962" i="2" s="1"/>
  <c r="AD962" i="2" s="1"/>
  <c r="N962" i="2" a="1"/>
  <c r="N962" i="2" s="1"/>
  <c r="V985" i="2" a="1"/>
  <c r="V985" i="2" s="1"/>
  <c r="R985" i="2" a="1"/>
  <c r="R985" i="2" s="1"/>
  <c r="N985" i="2" a="1"/>
  <c r="N985" i="2" s="1"/>
  <c r="Y1034" i="2" a="1"/>
  <c r="Y1034" i="2" s="1"/>
  <c r="Z1034" i="2" a="1"/>
  <c r="Z1034" i="2" s="1"/>
  <c r="V1034" i="2" a="1"/>
  <c r="V1034" i="2" s="1"/>
  <c r="R1034" i="2" a="1"/>
  <c r="R1034" i="2" s="1"/>
  <c r="AB1034" i="2" s="1"/>
  <c r="N1034" i="2" a="1"/>
  <c r="N1034" i="2" s="1"/>
  <c r="J1034" i="2" a="1"/>
  <c r="J1034" i="2" s="1"/>
  <c r="J527" i="2" a="1"/>
  <c r="J527" i="2" s="1"/>
  <c r="AA531" i="2" a="1"/>
  <c r="AA531" i="2" s="1"/>
  <c r="S532" i="2" a="1"/>
  <c r="S532" i="2" s="1"/>
  <c r="AA537" i="2" a="1"/>
  <c r="AA537" i="2" s="1"/>
  <c r="S538" i="2" a="1"/>
  <c r="S538" i="2" s="1"/>
  <c r="R544" i="2" a="1"/>
  <c r="R544" i="2" s="1"/>
  <c r="AE544" i="2" s="1"/>
  <c r="W548" i="2" a="1"/>
  <c r="W548" i="2" s="1"/>
  <c r="K550" i="2" a="1"/>
  <c r="K550" i="2" s="1"/>
  <c r="K553" i="2" a="1"/>
  <c r="K553" i="2" s="1"/>
  <c r="K554" i="2" a="1"/>
  <c r="K554" i="2" s="1"/>
  <c r="Z557" i="2" a="1"/>
  <c r="Z557" i="2" s="1"/>
  <c r="P558" i="2" a="1"/>
  <c r="P558" i="2" s="1"/>
  <c r="X558" i="2" a="1"/>
  <c r="X558" i="2" s="1"/>
  <c r="K560" i="2" a="1"/>
  <c r="K560" i="2" s="1"/>
  <c r="W560" i="2" a="1"/>
  <c r="W560" i="2" s="1"/>
  <c r="S562" i="2" a="1"/>
  <c r="S562" i="2" s="1"/>
  <c r="K563" i="2" a="1"/>
  <c r="K563" i="2" s="1"/>
  <c r="J565" i="2" a="1"/>
  <c r="J565" i="2" s="1"/>
  <c r="S565" i="2" a="1"/>
  <c r="S565" i="2" s="1"/>
  <c r="V566" i="2" a="1"/>
  <c r="V566" i="2" s="1"/>
  <c r="W567" i="2" a="1"/>
  <c r="W567" i="2" s="1"/>
  <c r="K569" i="2" a="1"/>
  <c r="K569" i="2" s="1"/>
  <c r="J570" i="2" a="1"/>
  <c r="J570" i="2" s="1"/>
  <c r="S574" i="2" a="1"/>
  <c r="S574" i="2" s="1"/>
  <c r="Y575" i="2" a="1"/>
  <c r="Y575" i="2" s="1"/>
  <c r="J577" i="2" a="1"/>
  <c r="J577" i="2" s="1"/>
  <c r="S577" i="2" a="1"/>
  <c r="S577" i="2" s="1"/>
  <c r="U578" i="2" a="1"/>
  <c r="U578" i="2" s="1"/>
  <c r="S579" i="2" a="1"/>
  <c r="S579" i="2" s="1"/>
  <c r="O580" i="2" a="1"/>
  <c r="O580" i="2" s="1"/>
  <c r="AA580" i="2" a="1"/>
  <c r="AA580" i="2" s="1"/>
  <c r="N582" i="2" a="1"/>
  <c r="N582" i="2" s="1"/>
  <c r="Z582" i="2" a="1"/>
  <c r="Z582" i="2" s="1"/>
  <c r="M586" i="2" a="1"/>
  <c r="M586" i="2" s="1"/>
  <c r="Z586" i="2" a="1"/>
  <c r="Z586" i="2" s="1"/>
  <c r="J588" i="2" a="1"/>
  <c r="J588" i="2" s="1"/>
  <c r="W588" i="2" a="1"/>
  <c r="W588" i="2" s="1"/>
  <c r="S590" i="2" a="1"/>
  <c r="S590" i="2" s="1"/>
  <c r="W591" i="2" a="1"/>
  <c r="W591" i="2" s="1"/>
  <c r="V593" i="2" a="1"/>
  <c r="V593" i="2" s="1"/>
  <c r="J594" i="2" a="1"/>
  <c r="J594" i="2" s="1"/>
  <c r="Y594" i="2" a="1"/>
  <c r="Y594" i="2" s="1"/>
  <c r="P596" i="2" a="1"/>
  <c r="P596" i="2" s="1"/>
  <c r="AA597" i="2" a="1"/>
  <c r="AA597" i="2" s="1"/>
  <c r="W599" i="2" a="1"/>
  <c r="W599" i="2" s="1"/>
  <c r="M600" i="2" a="1"/>
  <c r="M600" i="2" s="1"/>
  <c r="W600" i="2" a="1"/>
  <c r="W600" i="2" s="1"/>
  <c r="K607" i="2" a="1"/>
  <c r="K607" i="2" s="1"/>
  <c r="V610" i="2" a="1"/>
  <c r="V610" i="2" s="1"/>
  <c r="U611" i="2" a="1"/>
  <c r="U611" i="2" s="1"/>
  <c r="O614" i="2" a="1"/>
  <c r="O614" i="2" s="1"/>
  <c r="U615" i="2" a="1"/>
  <c r="U615" i="2" s="1"/>
  <c r="Z617" i="2" a="1"/>
  <c r="Z617" i="2" s="1"/>
  <c r="Q618" i="2" a="1"/>
  <c r="Q618" i="2" s="1"/>
  <c r="K619" i="2" a="1"/>
  <c r="K619" i="2" s="1"/>
  <c r="W620" i="2" a="1"/>
  <c r="W620" i="2" s="1"/>
  <c r="U622" i="2" a="1"/>
  <c r="U622" i="2" s="1"/>
  <c r="S623" i="2" a="1"/>
  <c r="S623" i="2" s="1"/>
  <c r="T625" i="2" a="1"/>
  <c r="T625" i="2" s="1"/>
  <c r="Q627" i="2" a="1"/>
  <c r="Q627" i="2" s="1"/>
  <c r="V630" i="2" a="1"/>
  <c r="V630" i="2" s="1"/>
  <c r="W631" i="2" a="1"/>
  <c r="W631" i="2" s="1"/>
  <c r="O635" i="2" a="1"/>
  <c r="O635" i="2" s="1"/>
  <c r="N636" i="2" a="1"/>
  <c r="N636" i="2" s="1"/>
  <c r="AA636" i="2" a="1"/>
  <c r="AA636" i="2" s="1"/>
  <c r="M639" i="2" a="1"/>
  <c r="M639" i="2" s="1"/>
  <c r="N641" i="2" a="1"/>
  <c r="N641" i="2" s="1"/>
  <c r="M642" i="2" a="1"/>
  <c r="M642" i="2" s="1"/>
  <c r="Y642" i="2" a="1"/>
  <c r="Y642" i="2" s="1"/>
  <c r="O646" i="2" a="1"/>
  <c r="O646" i="2" s="1"/>
  <c r="U647" i="2" a="1"/>
  <c r="U647" i="2" s="1"/>
  <c r="Q649" i="2" a="1"/>
  <c r="Q649" i="2" s="1"/>
  <c r="K652" i="2" a="1"/>
  <c r="K652" i="2" s="1"/>
  <c r="W652" i="2" a="1"/>
  <c r="W652" i="2" s="1"/>
  <c r="S654" i="2" a="1"/>
  <c r="S654" i="2" s="1"/>
  <c r="Y655" i="2" a="1"/>
  <c r="Y655" i="2" s="1"/>
  <c r="Y658" i="2" a="1"/>
  <c r="Y658" i="2" s="1"/>
  <c r="Z660" i="2" a="1"/>
  <c r="Z660" i="2" s="1"/>
  <c r="W662" i="2" a="1"/>
  <c r="W662" i="2" s="1"/>
  <c r="Q664" i="2" a="1"/>
  <c r="Q664" i="2" s="1"/>
  <c r="J665" i="2" a="1"/>
  <c r="J665" i="2" s="1"/>
  <c r="Z665" i="2" a="1"/>
  <c r="Z665" i="2" s="1"/>
  <c r="Q666" i="2" a="1"/>
  <c r="Q666" i="2" s="1"/>
  <c r="J667" i="2" a="1"/>
  <c r="J667" i="2" s="1"/>
  <c r="AA667" i="2" a="1"/>
  <c r="AA667" i="2" s="1"/>
  <c r="S668" i="2" a="1"/>
  <c r="S668" i="2" s="1"/>
  <c r="V673" i="2" a="1"/>
  <c r="V673" i="2" s="1"/>
  <c r="Q678" i="2" a="1"/>
  <c r="Q678" i="2" s="1"/>
  <c r="W679" i="2" a="1"/>
  <c r="W679" i="2" s="1"/>
  <c r="O680" i="2" a="1"/>
  <c r="O680" i="2" s="1"/>
  <c r="Y685" i="2" a="1"/>
  <c r="Y685" i="2" s="1"/>
  <c r="S689" i="2" a="1"/>
  <c r="S689" i="2" s="1"/>
  <c r="Q690" i="2" a="1"/>
  <c r="Q690" i="2" s="1"/>
  <c r="O691" i="2" a="1"/>
  <c r="O691" i="2" s="1"/>
  <c r="V692" i="2" a="1"/>
  <c r="V692" i="2" s="1"/>
  <c r="Y698" i="2" a="1"/>
  <c r="Y698" i="2" s="1"/>
  <c r="M702" i="2" a="1"/>
  <c r="M702" i="2" s="1"/>
  <c r="U702" i="2" a="1"/>
  <c r="U702" i="2" s="1"/>
  <c r="O703" i="2" a="1"/>
  <c r="O703" i="2" s="1"/>
  <c r="AA703" i="2" a="1"/>
  <c r="AA703" i="2" s="1"/>
  <c r="X704" i="2" a="1"/>
  <c r="X704" i="2" s="1"/>
  <c r="V707" i="2" a="1"/>
  <c r="V707" i="2" s="1"/>
  <c r="N708" i="2" a="1"/>
  <c r="N708" i="2" s="1"/>
  <c r="AD709" i="2"/>
  <c r="O709" i="2" a="1"/>
  <c r="O709" i="2" s="1"/>
  <c r="Z709" i="2" a="1"/>
  <c r="Z709" i="2" s="1"/>
  <c r="T711" i="2" a="1"/>
  <c r="T711" i="2" s="1"/>
  <c r="R717" i="2" a="1"/>
  <c r="R717" i="2" s="1"/>
  <c r="AB717" i="2" s="1"/>
  <c r="AA717" i="2" a="1"/>
  <c r="AA717" i="2" s="1"/>
  <c r="V719" i="2" a="1"/>
  <c r="V719" i="2" s="1"/>
  <c r="W722" i="2" a="1"/>
  <c r="W722" i="2" s="1"/>
  <c r="S726" i="2" a="1"/>
  <c r="S726" i="2" s="1"/>
  <c r="M729" i="2" a="1"/>
  <c r="M729" i="2" s="1"/>
  <c r="T729" i="2" a="1"/>
  <c r="T729" i="2" s="1"/>
  <c r="AA729" i="2" a="1"/>
  <c r="AA729" i="2" s="1"/>
  <c r="K738" i="2" a="1"/>
  <c r="K738" i="2" s="1"/>
  <c r="Y738" i="2" a="1"/>
  <c r="Y738" i="2" s="1"/>
  <c r="Q739" i="2" a="1"/>
  <c r="Q739" i="2" s="1"/>
  <c r="X740" i="2" a="1"/>
  <c r="X740" i="2" s="1"/>
  <c r="P741" i="2" a="1"/>
  <c r="P741" i="2" s="1"/>
  <c r="X741" i="2" a="1"/>
  <c r="X741" i="2" s="1"/>
  <c r="O742" i="2" a="1"/>
  <c r="O742" i="2" s="1"/>
  <c r="Y742" i="2" a="1"/>
  <c r="Y742" i="2" s="1"/>
  <c r="J746" i="2" a="1"/>
  <c r="J746" i="2" s="1"/>
  <c r="Z748" i="2" a="1"/>
  <c r="Z748" i="2" s="1"/>
  <c r="N749" i="2" a="1"/>
  <c r="N749" i="2" s="1"/>
  <c r="W749" i="2" a="1"/>
  <c r="W749" i="2" s="1"/>
  <c r="K753" i="2" a="1"/>
  <c r="K753" i="2" s="1"/>
  <c r="S753" i="2" a="1"/>
  <c r="S753" i="2" s="1"/>
  <c r="U760" i="2" a="1"/>
  <c r="U760" i="2" s="1"/>
  <c r="J761" i="2" a="1"/>
  <c r="J761" i="2" s="1"/>
  <c r="Z761" i="2" a="1"/>
  <c r="Z761" i="2" s="1"/>
  <c r="W764" i="2" a="1"/>
  <c r="W764" i="2" s="1"/>
  <c r="AA765" i="2" a="1"/>
  <c r="AA765" i="2" s="1"/>
  <c r="U768" i="2" a="1"/>
  <c r="U768" i="2" s="1"/>
  <c r="J769" i="2" a="1"/>
  <c r="J769" i="2" s="1"/>
  <c r="Z769" i="2" a="1"/>
  <c r="Z769" i="2" s="1"/>
  <c r="W772" i="2" a="1"/>
  <c r="W772" i="2" s="1"/>
  <c r="Y776" i="2" a="1"/>
  <c r="Y776" i="2" s="1"/>
  <c r="Q777" i="2" a="1"/>
  <c r="Q777" i="2" s="1"/>
  <c r="N778" i="2" a="1"/>
  <c r="N778" i="2" s="1"/>
  <c r="K779" i="2" a="1"/>
  <c r="K779" i="2" s="1"/>
  <c r="S779" i="2" a="1"/>
  <c r="S779" i="2" s="1"/>
  <c r="AA779" i="2" a="1"/>
  <c r="AA779" i="2" s="1"/>
  <c r="X781" i="2" a="1"/>
  <c r="X781" i="2" s="1"/>
  <c r="V785" i="2" a="1"/>
  <c r="V785" i="2" s="1"/>
  <c r="O787" i="2" a="1"/>
  <c r="O787" i="2" s="1"/>
  <c r="W787" i="2" a="1"/>
  <c r="W787" i="2" s="1"/>
  <c r="K788" i="2" a="1"/>
  <c r="K788" i="2" s="1"/>
  <c r="U788" i="2" a="1"/>
  <c r="U788" i="2" s="1"/>
  <c r="X793" i="2" a="1"/>
  <c r="X793" i="2" s="1"/>
  <c r="Q796" i="2" a="1"/>
  <c r="Q796" i="2" s="1"/>
  <c r="W804" i="2" a="1"/>
  <c r="W804" i="2" s="1"/>
  <c r="T805" i="2" a="1"/>
  <c r="T805" i="2" s="1"/>
  <c r="M807" i="2" a="1"/>
  <c r="M807" i="2" s="1"/>
  <c r="U807" i="2" a="1"/>
  <c r="U807" i="2" s="1"/>
  <c r="S808" i="2" a="1"/>
  <c r="S808" i="2" s="1"/>
  <c r="Y809" i="2" a="1"/>
  <c r="Y809" i="2" s="1"/>
  <c r="Q812" i="2" a="1"/>
  <c r="Q812" i="2" s="1"/>
  <c r="T815" i="2" a="1"/>
  <c r="T815" i="2" s="1"/>
  <c r="S816" i="2" a="1"/>
  <c r="S816" i="2" s="1"/>
  <c r="T817" i="2" a="1"/>
  <c r="T817" i="2" s="1"/>
  <c r="Y818" i="2" a="1"/>
  <c r="Y818" i="2" s="1"/>
  <c r="S819" i="2" a="1"/>
  <c r="S819" i="2" s="1"/>
  <c r="J821" i="2" a="1"/>
  <c r="J821" i="2" s="1"/>
  <c r="U821" i="2" a="1"/>
  <c r="U821" i="2" s="1"/>
  <c r="V827" i="2" a="1"/>
  <c r="V827" i="2" s="1"/>
  <c r="M829" i="2" a="1"/>
  <c r="M829" i="2" s="1"/>
  <c r="X829" i="2" a="1"/>
  <c r="X829" i="2" s="1"/>
  <c r="Y830" i="2" a="1"/>
  <c r="Y830" i="2" s="1"/>
  <c r="Q831" i="2" a="1"/>
  <c r="Q831" i="2" s="1"/>
  <c r="Q834" i="2" a="1"/>
  <c r="Q834" i="2" s="1"/>
  <c r="W838" i="2" a="1"/>
  <c r="W838" i="2" s="1"/>
  <c r="Q841" i="2" a="1"/>
  <c r="Q841" i="2" s="1"/>
  <c r="AA841" i="2" a="1"/>
  <c r="AA841" i="2" s="1"/>
  <c r="V843" i="2" a="1"/>
  <c r="V843" i="2" s="1"/>
  <c r="O845" i="2" a="1"/>
  <c r="O845" i="2" s="1"/>
  <c r="Y845" i="2" a="1"/>
  <c r="Y845" i="2" s="1"/>
  <c r="N848" i="2" a="1"/>
  <c r="N848" i="2" s="1"/>
  <c r="Q850" i="2" a="1"/>
  <c r="Q850" i="2" s="1"/>
  <c r="Y850" i="2" a="1"/>
  <c r="Y850" i="2" s="1"/>
  <c r="Q851" i="2" a="1"/>
  <c r="Q851" i="2" s="1"/>
  <c r="S853" i="2" a="1"/>
  <c r="S853" i="2" s="1"/>
  <c r="R855" i="2" a="1"/>
  <c r="R855" i="2" s="1"/>
  <c r="AD855" i="2" s="1"/>
  <c r="K857" i="2" a="1"/>
  <c r="K857" i="2" s="1"/>
  <c r="V857" i="2" a="1"/>
  <c r="V857" i="2" s="1"/>
  <c r="Y859" i="2" a="1"/>
  <c r="Y859" i="2" s="1"/>
  <c r="Z1004" i="2" a="1"/>
  <c r="Z1004" i="2" s="1"/>
  <c r="U1004" i="2" a="1"/>
  <c r="U1004" i="2" s="1"/>
  <c r="S1004" i="2" a="1"/>
  <c r="S1004" i="2" s="1"/>
  <c r="Q1004" i="2" a="1"/>
  <c r="Q1004" i="2" s="1"/>
  <c r="O1004" i="2" a="1"/>
  <c r="O1004" i="2" s="1"/>
  <c r="M1004" i="2" a="1"/>
  <c r="M1004" i="2" s="1"/>
  <c r="AA1004" i="2" a="1"/>
  <c r="AA1004" i="2" s="1"/>
  <c r="K1004" i="2" a="1"/>
  <c r="K1004" i="2" s="1"/>
  <c r="Y1004" i="2" a="1"/>
  <c r="Y1004" i="2" s="1"/>
  <c r="M527" i="2" a="1"/>
  <c r="M527" i="2" s="1"/>
  <c r="V527" i="2" a="1"/>
  <c r="V527" i="2" s="1"/>
  <c r="T532" i="2" a="1"/>
  <c r="T532" i="2" s="1"/>
  <c r="L533" i="2" a="1"/>
  <c r="L533" i="2" s="1"/>
  <c r="T533" i="2" a="1"/>
  <c r="T533" i="2" s="1"/>
  <c r="V538" i="2" a="1"/>
  <c r="V538" i="2" s="1"/>
  <c r="R543" i="2" a="1"/>
  <c r="R543" i="2" s="1"/>
  <c r="M546" i="2" a="1"/>
  <c r="M546" i="2" s="1"/>
  <c r="Z546" i="2" a="1"/>
  <c r="Z546" i="2" s="1"/>
  <c r="J548" i="2" a="1"/>
  <c r="J548" i="2" s="1"/>
  <c r="O550" i="2" a="1"/>
  <c r="O550" i="2" s="1"/>
  <c r="R551" i="2" a="1"/>
  <c r="R551" i="2" s="1"/>
  <c r="AB551" i="2" s="1"/>
  <c r="N553" i="2" a="1"/>
  <c r="N553" i="2" s="1"/>
  <c r="W553" i="2" a="1"/>
  <c r="W553" i="2" s="1"/>
  <c r="M554" i="2" a="1"/>
  <c r="M554" i="2" s="1"/>
  <c r="Y554" i="2" a="1"/>
  <c r="Y554" i="2" s="1"/>
  <c r="Q558" i="2" a="1"/>
  <c r="Q558" i="2" s="1"/>
  <c r="AA558" i="2" a="1"/>
  <c r="AA558" i="2" s="1"/>
  <c r="Z560" i="2" a="1"/>
  <c r="Z560" i="2" s="1"/>
  <c r="W562" i="2" a="1"/>
  <c r="W562" i="2" s="1"/>
  <c r="M563" i="2" a="1"/>
  <c r="M563" i="2" s="1"/>
  <c r="V563" i="2" a="1"/>
  <c r="V563" i="2" s="1"/>
  <c r="V565" i="2" a="1"/>
  <c r="V565" i="2" s="1"/>
  <c r="J566" i="2" a="1"/>
  <c r="J566" i="2" s="1"/>
  <c r="AA567" i="2" a="1"/>
  <c r="AA567" i="2" s="1"/>
  <c r="N569" i="2" a="1"/>
  <c r="N569" i="2" s="1"/>
  <c r="W569" i="2" a="1"/>
  <c r="W569" i="2" s="1"/>
  <c r="M570" i="2" a="1"/>
  <c r="M570" i="2" s="1"/>
  <c r="Y570" i="2" a="1"/>
  <c r="Y570" i="2" s="1"/>
  <c r="W574" i="2" a="1"/>
  <c r="W574" i="2" s="1"/>
  <c r="N575" i="2" a="1"/>
  <c r="N575" i="2" s="1"/>
  <c r="V577" i="2" a="1"/>
  <c r="V577" i="2" s="1"/>
  <c r="V578" i="2" a="1"/>
  <c r="V578" i="2" s="1"/>
  <c r="W579" i="2" a="1"/>
  <c r="W579" i="2" s="1"/>
  <c r="Q582" i="2" a="1"/>
  <c r="Q582" i="2" s="1"/>
  <c r="M584" i="2" a="1"/>
  <c r="M584" i="2" s="1"/>
  <c r="M585" i="2" a="1"/>
  <c r="M585" i="2" s="1"/>
  <c r="K588" i="2" a="1"/>
  <c r="K588" i="2" s="1"/>
  <c r="Z588" i="2" a="1"/>
  <c r="Z588" i="2" s="1"/>
  <c r="K591" i="2" a="1"/>
  <c r="K591" i="2" s="1"/>
  <c r="R591" i="2" a="1"/>
  <c r="R591" i="2" s="1"/>
  <c r="AB591" i="2" s="1"/>
  <c r="Y591" i="2" a="1"/>
  <c r="Y591" i="2" s="1"/>
  <c r="K593" i="2" a="1"/>
  <c r="K593" i="2" s="1"/>
  <c r="Z594" i="2" a="1"/>
  <c r="Z594" i="2" s="1"/>
  <c r="S598" i="2" a="1"/>
  <c r="S598" i="2" s="1"/>
  <c r="L599" i="2" a="1"/>
  <c r="L599" i="2" s="1"/>
  <c r="Z600" i="2" a="1"/>
  <c r="Z600" i="2" s="1"/>
  <c r="W602" i="2" a="1"/>
  <c r="W602" i="2" s="1"/>
  <c r="O607" i="2" a="1"/>
  <c r="O607" i="2" s="1"/>
  <c r="M608" i="2" a="1"/>
  <c r="M608" i="2" s="1"/>
  <c r="J609" i="2" a="1"/>
  <c r="J609" i="2" s="1"/>
  <c r="J610" i="2" a="1"/>
  <c r="J610" i="2" s="1"/>
  <c r="Y611" i="2" a="1"/>
  <c r="Y611" i="2" s="1"/>
  <c r="S614" i="2" a="1"/>
  <c r="S614" i="2" s="1"/>
  <c r="Y615" i="2" a="1"/>
  <c r="Y615" i="2" s="1"/>
  <c r="R618" i="2" a="1"/>
  <c r="R618" i="2" s="1"/>
  <c r="AB618" i="2" s="1"/>
  <c r="O619" i="2" a="1"/>
  <c r="O619" i="2" s="1"/>
  <c r="N620" i="2" a="1"/>
  <c r="N620" i="2" s="1"/>
  <c r="Z620" i="2" a="1"/>
  <c r="Z620" i="2" s="1"/>
  <c r="J622" i="2" a="1"/>
  <c r="J622" i="2" s="1"/>
  <c r="V622" i="2" a="1"/>
  <c r="V622" i="2" s="1"/>
  <c r="W623" i="2" a="1"/>
  <c r="W623" i="2" s="1"/>
  <c r="T624" i="2" a="1"/>
  <c r="T624" i="2" s="1"/>
  <c r="X625" i="2" a="1"/>
  <c r="X625" i="2" s="1"/>
  <c r="U627" i="2" a="1"/>
  <c r="U627" i="2" s="1"/>
  <c r="J630" i="2" a="1"/>
  <c r="J630" i="2" s="1"/>
  <c r="AA631" i="2" a="1"/>
  <c r="AA631" i="2" s="1"/>
  <c r="S635" i="2" a="1"/>
  <c r="S635" i="2" s="1"/>
  <c r="O636" i="2" a="1"/>
  <c r="O636" i="2" s="1"/>
  <c r="Q639" i="2" a="1"/>
  <c r="Q639" i="2" s="1"/>
  <c r="R641" i="2" a="1"/>
  <c r="R641" i="2" s="1"/>
  <c r="AB641" i="2" s="1"/>
  <c r="N642" i="2" a="1"/>
  <c r="N642" i="2" s="1"/>
  <c r="Z642" i="2" a="1"/>
  <c r="Z642" i="2" s="1"/>
  <c r="V644" i="2" a="1"/>
  <c r="V644" i="2" s="1"/>
  <c r="S646" i="2" a="1"/>
  <c r="S646" i="2" s="1"/>
  <c r="Y647" i="2" a="1"/>
  <c r="Y647" i="2" s="1"/>
  <c r="R649" i="2" a="1"/>
  <c r="R649" i="2" s="1"/>
  <c r="AB649" i="2" s="1"/>
  <c r="Z652" i="2" a="1"/>
  <c r="Z652" i="2" s="1"/>
  <c r="W654" i="2" a="1"/>
  <c r="W654" i="2" s="1"/>
  <c r="M658" i="2" a="1"/>
  <c r="M658" i="2" s="1"/>
  <c r="Z658" i="2" a="1"/>
  <c r="Z658" i="2" s="1"/>
  <c r="AA660" i="2" a="1"/>
  <c r="AA660" i="2" s="1"/>
  <c r="AA662" i="2" a="1"/>
  <c r="AA662" i="2" s="1"/>
  <c r="T664" i="2" a="1"/>
  <c r="T664" i="2" s="1"/>
  <c r="R666" i="2" a="1"/>
  <c r="R666" i="2" s="1"/>
  <c r="AB666" i="2" s="1"/>
  <c r="K667" i="2" a="1"/>
  <c r="K667" i="2" s="1"/>
  <c r="V668" i="2" a="1"/>
  <c r="V668" i="2" s="1"/>
  <c r="M671" i="2" a="1"/>
  <c r="M671" i="2" s="1"/>
  <c r="W673" i="2" a="1"/>
  <c r="W673" i="2" s="1"/>
  <c r="M675" i="2" a="1"/>
  <c r="M675" i="2" s="1"/>
  <c r="N677" i="2" a="1"/>
  <c r="N677" i="2" s="1"/>
  <c r="R678" i="2" a="1"/>
  <c r="R678" i="2" s="1"/>
  <c r="AB678" i="2" s="1"/>
  <c r="J679" i="2" a="1"/>
  <c r="J679" i="2" s="1"/>
  <c r="Z679" i="2" a="1"/>
  <c r="Z679" i="2" s="1"/>
  <c r="R680" i="2" a="1"/>
  <c r="R680" i="2" s="1"/>
  <c r="AB680" i="2" s="1"/>
  <c r="M683" i="2" a="1"/>
  <c r="M683" i="2" s="1"/>
  <c r="J685" i="2" a="1"/>
  <c r="J685" i="2" s="1"/>
  <c r="Z685" i="2" a="1"/>
  <c r="Z685" i="2" s="1"/>
  <c r="T689" i="2" a="1"/>
  <c r="T689" i="2" s="1"/>
  <c r="U690" i="2" a="1"/>
  <c r="U690" i="2" s="1"/>
  <c r="R691" i="2" a="1"/>
  <c r="R691" i="2" s="1"/>
  <c r="AB691" i="2" s="1"/>
  <c r="J692" i="2" a="1"/>
  <c r="J692" i="2" s="1"/>
  <c r="W692" i="2" a="1"/>
  <c r="W692" i="2" s="1"/>
  <c r="Y695" i="2" a="1"/>
  <c r="Y695" i="2" s="1"/>
  <c r="W702" i="2" a="1"/>
  <c r="W702" i="2" s="1"/>
  <c r="P703" i="2" a="1"/>
  <c r="P703" i="2" s="1"/>
  <c r="Z704" i="2" a="1"/>
  <c r="Z704" i="2" s="1"/>
  <c r="X707" i="2" a="1"/>
  <c r="X707" i="2" s="1"/>
  <c r="P708" i="2" a="1"/>
  <c r="P708" i="2" s="1"/>
  <c r="J709" i="2" a="1"/>
  <c r="J709" i="2" s="1"/>
  <c r="AC709" i="2" s="1"/>
  <c r="Q709" i="2" a="1"/>
  <c r="Q709" i="2" s="1"/>
  <c r="AA709" i="2" a="1"/>
  <c r="AA709" i="2" s="1"/>
  <c r="K713" i="2" a="1"/>
  <c r="K713" i="2" s="1"/>
  <c r="X713" i="2" a="1"/>
  <c r="X713" i="2" s="1"/>
  <c r="L715" i="2" a="1"/>
  <c r="L715" i="2" s="1"/>
  <c r="L716" i="2" a="1"/>
  <c r="L716" i="2" s="1"/>
  <c r="J717" i="2" a="1"/>
  <c r="J717" i="2" s="1"/>
  <c r="S717" i="2" a="1"/>
  <c r="S717" i="2" s="1"/>
  <c r="W719" i="2" a="1"/>
  <c r="W719" i="2" s="1"/>
  <c r="M721" i="2" a="1"/>
  <c r="M721" i="2" s="1"/>
  <c r="Y722" i="2" a="1"/>
  <c r="Y722" i="2" s="1"/>
  <c r="J724" i="2" a="1"/>
  <c r="J724" i="2" s="1"/>
  <c r="M725" i="2" a="1"/>
  <c r="M725" i="2" s="1"/>
  <c r="V725" i="2" a="1"/>
  <c r="V725" i="2" s="1"/>
  <c r="U726" i="2" a="1"/>
  <c r="U726" i="2" s="1"/>
  <c r="S730" i="2" a="1"/>
  <c r="S730" i="2" s="1"/>
  <c r="J731" i="2" a="1"/>
  <c r="J731" i="2" s="1"/>
  <c r="V731" i="2" a="1"/>
  <c r="V731" i="2" s="1"/>
  <c r="Q733" i="2" a="1"/>
  <c r="Q733" i="2" s="1"/>
  <c r="Y733" i="2" a="1"/>
  <c r="Y733" i="2" s="1"/>
  <c r="K734" i="2" a="1"/>
  <c r="K734" i="2" s="1"/>
  <c r="U734" i="2" a="1"/>
  <c r="U734" i="2" s="1"/>
  <c r="M738" i="2" a="1"/>
  <c r="M738" i="2" s="1"/>
  <c r="R739" i="2" a="1"/>
  <c r="R739" i="2" s="1"/>
  <c r="Q741" i="2" a="1"/>
  <c r="Q741" i="2" s="1"/>
  <c r="O749" i="2" a="1"/>
  <c r="O749" i="2" s="1"/>
  <c r="X749" i="2" a="1"/>
  <c r="X749" i="2" s="1"/>
  <c r="X751" i="2" a="1"/>
  <c r="X751" i="2" s="1"/>
  <c r="L759" i="2" a="1"/>
  <c r="L759" i="2" s="1"/>
  <c r="Q763" i="2" a="1"/>
  <c r="Q763" i="2" s="1"/>
  <c r="Y763" i="2" a="1"/>
  <c r="Y763" i="2" s="1"/>
  <c r="M764" i="2" a="1"/>
  <c r="M764" i="2" s="1"/>
  <c r="K768" i="2" a="1"/>
  <c r="K768" i="2" s="1"/>
  <c r="AD771" i="2"/>
  <c r="Q771" i="2" a="1"/>
  <c r="Q771" i="2" s="1"/>
  <c r="Y771" i="2" a="1"/>
  <c r="Y771" i="2" s="1"/>
  <c r="M772" i="2" a="1"/>
  <c r="M772" i="2" s="1"/>
  <c r="O776" i="2" a="1"/>
  <c r="O776" i="2" s="1"/>
  <c r="R777" i="2" a="1"/>
  <c r="R777" i="2" s="1"/>
  <c r="AB777" i="2" s="1"/>
  <c r="R778" i="2" a="1"/>
  <c r="R778" i="2" s="1"/>
  <c r="AB778" i="2" s="1"/>
  <c r="S780" i="2" a="1"/>
  <c r="S780" i="2" s="1"/>
  <c r="K781" i="2" a="1"/>
  <c r="K781" i="2" s="1"/>
  <c r="AA781" i="2" a="1"/>
  <c r="AA781" i="2" s="1"/>
  <c r="S784" i="2" a="1"/>
  <c r="S784" i="2" s="1"/>
  <c r="Y785" i="2" a="1"/>
  <c r="Y785" i="2" s="1"/>
  <c r="W788" i="2" a="1"/>
  <c r="W788" i="2" s="1"/>
  <c r="K792" i="2" a="1"/>
  <c r="K792" i="2" s="1"/>
  <c r="S792" i="2" a="1"/>
  <c r="S792" i="2" s="1"/>
  <c r="K793" i="2" a="1"/>
  <c r="K793" i="2" s="1"/>
  <c r="AA793" i="2" a="1"/>
  <c r="AA793" i="2" s="1"/>
  <c r="M795" i="2" a="1"/>
  <c r="M795" i="2" s="1"/>
  <c r="U795" i="2" a="1"/>
  <c r="U795" i="2" s="1"/>
  <c r="S796" i="2" a="1"/>
  <c r="S796" i="2" s="1"/>
  <c r="Q803" i="2" a="1"/>
  <c r="Q803" i="2" s="1"/>
  <c r="Y803" i="2" a="1"/>
  <c r="Y803" i="2" s="1"/>
  <c r="M804" i="2" a="1"/>
  <c r="M804" i="2" s="1"/>
  <c r="U808" i="2" a="1"/>
  <c r="U808" i="2" s="1"/>
  <c r="J809" i="2" a="1"/>
  <c r="J809" i="2" s="1"/>
  <c r="Z809" i="2" a="1"/>
  <c r="Z809" i="2" s="1"/>
  <c r="M811" i="2" a="1"/>
  <c r="M811" i="2" s="1"/>
  <c r="U811" i="2" a="1"/>
  <c r="U811" i="2" s="1"/>
  <c r="S812" i="2" a="1"/>
  <c r="S812" i="2" s="1"/>
  <c r="L813" i="2" a="1"/>
  <c r="L813" i="2" s="1"/>
  <c r="O818" i="2" a="1"/>
  <c r="O818" i="2" s="1"/>
  <c r="T819" i="2" a="1"/>
  <c r="T819" i="2" s="1"/>
  <c r="K821" i="2" a="1"/>
  <c r="K821" i="2" s="1"/>
  <c r="V821" i="2" a="1"/>
  <c r="V821" i="2" s="1"/>
  <c r="K822" i="2" a="1"/>
  <c r="K822" i="2" s="1"/>
  <c r="U822" i="2" a="1"/>
  <c r="U822" i="2" s="1"/>
  <c r="O823" i="2" a="1"/>
  <c r="O823" i="2" s="1"/>
  <c r="S826" i="2" a="1"/>
  <c r="S826" i="2" s="1"/>
  <c r="Y827" i="2" a="1"/>
  <c r="Y827" i="2" s="1"/>
  <c r="O829" i="2" a="1"/>
  <c r="O829" i="2" s="1"/>
  <c r="Y829" i="2" a="1"/>
  <c r="Y829" i="2" s="1"/>
  <c r="O830" i="2" a="1"/>
  <c r="O830" i="2" s="1"/>
  <c r="R831" i="2" a="1"/>
  <c r="R831" i="2" s="1"/>
  <c r="AB831" i="2" s="1"/>
  <c r="S834" i="2" a="1"/>
  <c r="S834" i="2" s="1"/>
  <c r="R836" i="2" a="1"/>
  <c r="R836" i="2" s="1"/>
  <c r="AB836" i="2" s="1"/>
  <c r="Q837" i="2" a="1"/>
  <c r="Q837" i="2" s="1"/>
  <c r="Y838" i="2" a="1"/>
  <c r="Y838" i="2" s="1"/>
  <c r="Q839" i="2" a="1"/>
  <c r="Q839" i="2" s="1"/>
  <c r="R841" i="2" a="1"/>
  <c r="R841" i="2" s="1"/>
  <c r="AB841" i="2" s="1"/>
  <c r="S842" i="2" a="1"/>
  <c r="S842" i="2" s="1"/>
  <c r="Y843" i="2" a="1"/>
  <c r="Y843" i="2" s="1"/>
  <c r="P845" i="2" a="1"/>
  <c r="P845" i="2" s="1"/>
  <c r="AA845" i="2" a="1"/>
  <c r="AA845" i="2" s="1"/>
  <c r="P847" i="2" a="1"/>
  <c r="P847" i="2" s="1"/>
  <c r="L849" i="2" a="1"/>
  <c r="L849" i="2" s="1"/>
  <c r="R851" i="2" a="1"/>
  <c r="R851" i="2" s="1"/>
  <c r="AB851" i="2" s="1"/>
  <c r="J853" i="2" a="1"/>
  <c r="J853" i="2" s="1"/>
  <c r="U853" i="2" a="1"/>
  <c r="U853" i="2" s="1"/>
  <c r="Q854" i="2" a="1"/>
  <c r="Q854" i="2" s="1"/>
  <c r="Y854" i="2" a="1"/>
  <c r="Y854" i="2" s="1"/>
  <c r="U855" i="2" a="1"/>
  <c r="U855" i="2" s="1"/>
  <c r="M857" i="2" a="1"/>
  <c r="M857" i="2" s="1"/>
  <c r="W857" i="2" a="1"/>
  <c r="W857" i="2" s="1"/>
  <c r="M858" i="2" a="1"/>
  <c r="M858" i="2" s="1"/>
  <c r="U858" i="2" a="1"/>
  <c r="U858" i="2" s="1"/>
  <c r="O860" i="2" a="1"/>
  <c r="O860" i="2" s="1"/>
  <c r="W860" i="2" a="1"/>
  <c r="W860" i="2" s="1"/>
  <c r="AA871" i="2" a="1"/>
  <c r="AA871" i="2" s="1"/>
  <c r="X871" i="2" a="1"/>
  <c r="X871" i="2" s="1"/>
  <c r="T871" i="2" a="1"/>
  <c r="T871" i="2" s="1"/>
  <c r="S871" i="2" a="1"/>
  <c r="S871" i="2" s="1"/>
  <c r="O871" i="2" a="1"/>
  <c r="O871" i="2" s="1"/>
  <c r="L871" i="2" a="1"/>
  <c r="L871" i="2" s="1"/>
  <c r="Y880" i="2" a="1"/>
  <c r="Y880" i="2" s="1"/>
  <c r="R880" i="2" a="1"/>
  <c r="R880" i="2" s="1"/>
  <c r="AB880" i="2" s="1"/>
  <c r="Z880" i="2" a="1"/>
  <c r="Z880" i="2" s="1"/>
  <c r="J880" i="2" a="1"/>
  <c r="J880" i="2" s="1"/>
  <c r="Y1016" i="2" a="1"/>
  <c r="Y1016" i="2" s="1"/>
  <c r="Z1016" i="2" a="1"/>
  <c r="Z1016" i="2" s="1"/>
  <c r="V1016" i="2" a="1"/>
  <c r="V1016" i="2" s="1"/>
  <c r="R1016" i="2" a="1"/>
  <c r="R1016" i="2" s="1"/>
  <c r="AB1016" i="2" s="1"/>
  <c r="N1016" i="2" a="1"/>
  <c r="N1016" i="2" s="1"/>
  <c r="J1016" i="2" a="1"/>
  <c r="J1016" i="2" s="1"/>
  <c r="Y1062" i="2" a="1"/>
  <c r="Y1062" i="2" s="1"/>
  <c r="Z1062" i="2" a="1"/>
  <c r="Z1062" i="2" s="1"/>
  <c r="V1062" i="2" a="1"/>
  <c r="V1062" i="2" s="1"/>
  <c r="X1068" i="2" a="1"/>
  <c r="X1068" i="2" s="1"/>
  <c r="Y1068" i="2" a="1"/>
  <c r="Y1068" i="2" s="1"/>
  <c r="N1068" i="2" a="1"/>
  <c r="N1068" i="2" s="1"/>
  <c r="M1068" i="2" a="1"/>
  <c r="M1068" i="2" s="1"/>
  <c r="V1068" i="2" a="1"/>
  <c r="V1068" i="2" s="1"/>
  <c r="U1068" i="2" a="1"/>
  <c r="U1068" i="2" s="1"/>
  <c r="V875" i="2" a="1"/>
  <c r="V875" i="2" s="1"/>
  <c r="M877" i="2" a="1"/>
  <c r="M877" i="2" s="1"/>
  <c r="W877" i="2" a="1"/>
  <c r="W877" i="2" s="1"/>
  <c r="K878" i="2" a="1"/>
  <c r="K878" i="2" s="1"/>
  <c r="S878" i="2" a="1"/>
  <c r="S878" i="2" s="1"/>
  <c r="AA878" i="2" a="1"/>
  <c r="AA878" i="2" s="1"/>
  <c r="U889" i="2" a="1"/>
  <c r="U889" i="2" s="1"/>
  <c r="Q892" i="2" a="1"/>
  <c r="Q892" i="2" s="1"/>
  <c r="X894" i="2" a="1"/>
  <c r="X894" i="2" s="1"/>
  <c r="Q896" i="2" a="1"/>
  <c r="Q896" i="2" s="1"/>
  <c r="M897" i="2" a="1"/>
  <c r="M897" i="2" s="1"/>
  <c r="AA897" i="2" a="1"/>
  <c r="AA897" i="2" s="1"/>
  <c r="W900" i="2" a="1"/>
  <c r="W900" i="2" s="1"/>
  <c r="Q901" i="2" a="1"/>
  <c r="Q901" i="2" s="1"/>
  <c r="Q904" i="2" a="1"/>
  <c r="Q904" i="2" s="1"/>
  <c r="K905" i="2" a="1"/>
  <c r="K905" i="2" s="1"/>
  <c r="V905" i="2" a="1"/>
  <c r="V905" i="2" s="1"/>
  <c r="J908" i="2" a="1"/>
  <c r="J908" i="2" s="1"/>
  <c r="Z908" i="2" a="1"/>
  <c r="Z908" i="2" s="1"/>
  <c r="V910" i="2" a="1"/>
  <c r="V910" i="2" s="1"/>
  <c r="U912" i="2" a="1"/>
  <c r="U912" i="2" s="1"/>
  <c r="N913" i="2" a="1"/>
  <c r="N913" i="2" s="1"/>
  <c r="Y913" i="2" a="1"/>
  <c r="Y913" i="2" s="1"/>
  <c r="W917" i="2" a="1"/>
  <c r="W917" i="2" s="1"/>
  <c r="K920" i="2" a="1"/>
  <c r="K920" i="2" s="1"/>
  <c r="AA920" i="2" a="1"/>
  <c r="AA920" i="2" s="1"/>
  <c r="U921" i="2" a="1"/>
  <c r="U921" i="2" s="1"/>
  <c r="K924" i="2" a="1"/>
  <c r="K924" i="2" s="1"/>
  <c r="Q924" i="2" a="1"/>
  <c r="Q924" i="2" s="1"/>
  <c r="Y924" i="2" a="1"/>
  <c r="Y924" i="2" s="1"/>
  <c r="Q925" i="2" a="1"/>
  <c r="Q925" i="2" s="1"/>
  <c r="AA925" i="2" a="1"/>
  <c r="AA925" i="2" s="1"/>
  <c r="S929" i="2" a="1"/>
  <c r="S929" i="2" s="1"/>
  <c r="U933" i="2" a="1"/>
  <c r="U933" i="2" s="1"/>
  <c r="M934" i="2" a="1"/>
  <c r="M934" i="2" s="1"/>
  <c r="K935" i="2" a="1"/>
  <c r="K935" i="2" s="1"/>
  <c r="AA935" i="2" a="1"/>
  <c r="AA935" i="2" s="1"/>
  <c r="L937" i="2" a="1"/>
  <c r="L937" i="2" s="1"/>
  <c r="Q940" i="2" a="1"/>
  <c r="Q940" i="2" s="1"/>
  <c r="Q941" i="2" a="1"/>
  <c r="Q941" i="2" s="1"/>
  <c r="Q942" i="2" a="1"/>
  <c r="Q942" i="2" s="1"/>
  <c r="O943" i="2" a="1"/>
  <c r="O943" i="2" s="1"/>
  <c r="P944" i="2" a="1"/>
  <c r="P944" i="2" s="1"/>
  <c r="W946" i="2" a="1"/>
  <c r="W946" i="2" s="1"/>
  <c r="N947" i="2" a="1"/>
  <c r="N947" i="2" s="1"/>
  <c r="N952" i="2" a="1"/>
  <c r="N952" i="2" s="1"/>
  <c r="Q953" i="2" a="1"/>
  <c r="Q953" i="2" s="1"/>
  <c r="AA954" i="2" a="1"/>
  <c r="AA954" i="2" s="1"/>
  <c r="Z955" i="2" a="1"/>
  <c r="Z955" i="2" s="1"/>
  <c r="U957" i="2" a="1"/>
  <c r="U957" i="2" s="1"/>
  <c r="W963" i="2" a="1"/>
  <c r="W963" i="2" s="1"/>
  <c r="U971" i="2" a="1"/>
  <c r="U971" i="2" s="1"/>
  <c r="R974" i="2" a="1"/>
  <c r="R974" i="2" s="1"/>
  <c r="AB974" i="2" s="1"/>
  <c r="S975" i="2" a="1"/>
  <c r="S975" i="2" s="1"/>
  <c r="S976" i="2" a="1"/>
  <c r="S976" i="2" s="1"/>
  <c r="K979" i="2" a="1"/>
  <c r="K979" i="2" s="1"/>
  <c r="Z982" i="2" a="1"/>
  <c r="Z982" i="2" s="1"/>
  <c r="W983" i="2" a="1"/>
  <c r="W983" i="2" s="1"/>
  <c r="M984" i="2" a="1"/>
  <c r="M984" i="2" s="1"/>
  <c r="U984" i="2" a="1"/>
  <c r="U984" i="2" s="1"/>
  <c r="AE984" i="2" s="1"/>
  <c r="K991" i="2" a="1"/>
  <c r="K991" i="2" s="1"/>
  <c r="U991" i="2" a="1"/>
  <c r="U991" i="2" s="1"/>
  <c r="M992" i="2" a="1"/>
  <c r="M992" i="2" s="1"/>
  <c r="M996" i="2" a="1"/>
  <c r="M996" i="2" s="1"/>
  <c r="X998" i="2" a="1"/>
  <c r="X998" i="2" s="1"/>
  <c r="O999" i="2" a="1"/>
  <c r="O999" i="2" s="1"/>
  <c r="W999" i="2" a="1"/>
  <c r="W999" i="2" s="1"/>
  <c r="M1000" i="2" a="1"/>
  <c r="M1000" i="2" s="1"/>
  <c r="O1003" i="2" a="1"/>
  <c r="O1003" i="2" s="1"/>
  <c r="O1007" i="2" a="1"/>
  <c r="O1007" i="2" s="1"/>
  <c r="K1008" i="2" a="1"/>
  <c r="K1008" i="2" s="1"/>
  <c r="AA1008" i="2" a="1"/>
  <c r="AA1008" i="2" s="1"/>
  <c r="Y1012" i="2" a="1"/>
  <c r="Y1012" i="2" s="1"/>
  <c r="X1014" i="2" a="1"/>
  <c r="X1014" i="2" s="1"/>
  <c r="O1018" i="2" a="1"/>
  <c r="O1018" i="2" s="1"/>
  <c r="W1022" i="2" a="1"/>
  <c r="W1022" i="2" s="1"/>
  <c r="L1026" i="2" a="1"/>
  <c r="L1026" i="2" s="1"/>
  <c r="W1031" i="2" a="1"/>
  <c r="W1031" i="2" s="1"/>
  <c r="Q1032" i="2" a="1"/>
  <c r="Q1032" i="2" s="1"/>
  <c r="W1036" i="2" a="1"/>
  <c r="W1036" i="2" s="1"/>
  <c r="P1038" i="2" a="1"/>
  <c r="P1038" i="2" s="1"/>
  <c r="K1040" i="2" a="1"/>
  <c r="K1040" i="2" s="1"/>
  <c r="AA1040" i="2" a="1"/>
  <c r="AA1040" i="2" s="1"/>
  <c r="W1044" i="2" a="1"/>
  <c r="W1044" i="2" s="1"/>
  <c r="W1048" i="2" a="1"/>
  <c r="W1048" i="2" s="1"/>
  <c r="W1051" i="2" a="1"/>
  <c r="W1051" i="2" s="1"/>
  <c r="R1052" i="2" a="1"/>
  <c r="R1052" i="2" s="1"/>
  <c r="AB1052" i="2" s="1"/>
  <c r="W1053" i="2" a="1"/>
  <c r="W1053" i="2" s="1"/>
  <c r="Y1054" i="2" a="1"/>
  <c r="Y1054" i="2" s="1"/>
  <c r="J1056" i="2" a="1"/>
  <c r="J1056" i="2" s="1"/>
  <c r="M1057" i="2" a="1"/>
  <c r="M1057" i="2" s="1"/>
  <c r="N1058" i="2" a="1"/>
  <c r="N1058" i="2" s="1"/>
  <c r="M1061" i="2" a="1"/>
  <c r="M1061" i="2" s="1"/>
  <c r="J1062" i="2" a="1"/>
  <c r="J1062" i="2" s="1"/>
  <c r="W1062" i="2" a="1"/>
  <c r="W1062" i="2" s="1"/>
  <c r="Z1068" i="2" a="1"/>
  <c r="Z1068" i="2" s="1"/>
  <c r="Q868" i="2" a="1"/>
  <c r="Q868" i="2" s="1"/>
  <c r="Z868" i="2" a="1"/>
  <c r="Z868" i="2" s="1"/>
  <c r="M874" i="2" a="1"/>
  <c r="M874" i="2" s="1"/>
  <c r="U874" i="2" a="1"/>
  <c r="U874" i="2" s="1"/>
  <c r="Y875" i="2" a="1"/>
  <c r="Y875" i="2" s="1"/>
  <c r="N877" i="2" a="1"/>
  <c r="N877" i="2" s="1"/>
  <c r="Y877" i="2" a="1"/>
  <c r="Y877" i="2" s="1"/>
  <c r="L882" i="2" a="1"/>
  <c r="L882" i="2" s="1"/>
  <c r="T882" i="2" a="1"/>
  <c r="T882" i="2" s="1"/>
  <c r="Q884" i="2" a="1"/>
  <c r="Q884" i="2" s="1"/>
  <c r="Y884" i="2" a="1"/>
  <c r="Y884" i="2" s="1"/>
  <c r="J887" i="2" a="1"/>
  <c r="J887" i="2" s="1"/>
  <c r="W889" i="2" a="1"/>
  <c r="W889" i="2" s="1"/>
  <c r="O893" i="2" a="1"/>
  <c r="O893" i="2" s="1"/>
  <c r="S901" i="2" a="1"/>
  <c r="S901" i="2" s="1"/>
  <c r="M905" i="2" a="1"/>
  <c r="M905" i="2" s="1"/>
  <c r="W905" i="2" a="1"/>
  <c r="W905" i="2" s="1"/>
  <c r="N906" i="2" a="1"/>
  <c r="N906" i="2" s="1"/>
  <c r="O913" i="2" a="1"/>
  <c r="O913" i="2" s="1"/>
  <c r="Z913" i="2" a="1"/>
  <c r="Z913" i="2" s="1"/>
  <c r="R914" i="2" a="1"/>
  <c r="R914" i="2" s="1"/>
  <c r="AB914" i="2" s="1"/>
  <c r="O916" i="2" a="1"/>
  <c r="O916" i="2" s="1"/>
  <c r="Y917" i="2" a="1"/>
  <c r="Y917" i="2" s="1"/>
  <c r="W921" i="2" a="1"/>
  <c r="W921" i="2" s="1"/>
  <c r="R925" i="2" a="1"/>
  <c r="R925" i="2" s="1"/>
  <c r="AB925" i="2" s="1"/>
  <c r="R926" i="2" a="1"/>
  <c r="R926" i="2" s="1"/>
  <c r="AB926" i="2" s="1"/>
  <c r="K928" i="2" a="1"/>
  <c r="K928" i="2" s="1"/>
  <c r="AA928" i="2" a="1"/>
  <c r="AA928" i="2" s="1"/>
  <c r="U929" i="2" a="1"/>
  <c r="U929" i="2" s="1"/>
  <c r="Y933" i="2" a="1"/>
  <c r="Y933" i="2" s="1"/>
  <c r="N934" i="2" a="1"/>
  <c r="N934" i="2" s="1"/>
  <c r="N935" i="2" a="1"/>
  <c r="N935" i="2" s="1"/>
  <c r="O937" i="2" a="1"/>
  <c r="O937" i="2" s="1"/>
  <c r="J942" i="2" a="1"/>
  <c r="J942" i="2" s="1"/>
  <c r="R942" i="2" a="1"/>
  <c r="R942" i="2" s="1"/>
  <c r="AB942" i="2" s="1"/>
  <c r="Y942" i="2" a="1"/>
  <c r="Y942" i="2" s="1"/>
  <c r="R943" i="2" a="1"/>
  <c r="R943" i="2" s="1"/>
  <c r="AB943" i="2" s="1"/>
  <c r="T944" i="2" a="1"/>
  <c r="T944" i="2" s="1"/>
  <c r="AA946" i="2" a="1"/>
  <c r="AA946" i="2" s="1"/>
  <c r="M949" i="2" a="1"/>
  <c r="M949" i="2" s="1"/>
  <c r="R952" i="2" a="1"/>
  <c r="R952" i="2" s="1"/>
  <c r="AB952" i="2" s="1"/>
  <c r="U953" i="2" a="1"/>
  <c r="U953" i="2" s="1"/>
  <c r="N961" i="2" a="1"/>
  <c r="N961" i="2" s="1"/>
  <c r="O979" i="2" a="1"/>
  <c r="O979" i="2" s="1"/>
  <c r="J980" i="2" a="1"/>
  <c r="J980" i="2" s="1"/>
  <c r="R980" i="2" a="1"/>
  <c r="R980" i="2" s="1"/>
  <c r="AB980" i="2" s="1"/>
  <c r="O996" i="2" a="1"/>
  <c r="O996" i="2" s="1"/>
  <c r="K1012" i="2" a="1"/>
  <c r="K1012" i="2" s="1"/>
  <c r="AA1012" i="2" a="1"/>
  <c r="AA1012" i="2" s="1"/>
  <c r="Z1014" i="2" a="1"/>
  <c r="Z1014" i="2" s="1"/>
  <c r="Q1017" i="2" a="1"/>
  <c r="Q1017" i="2" s="1"/>
  <c r="Q1018" i="2" a="1"/>
  <c r="Q1018" i="2" s="1"/>
  <c r="Y1022" i="2" a="1"/>
  <c r="Y1022" i="2" s="1"/>
  <c r="S1032" i="2" a="1"/>
  <c r="S1032" i="2" s="1"/>
  <c r="T1038" i="2" a="1"/>
  <c r="T1038" i="2" s="1"/>
  <c r="S1039" i="2" a="1"/>
  <c r="S1039" i="2" s="1"/>
  <c r="M1040" i="2" a="1"/>
  <c r="M1040" i="2" s="1"/>
  <c r="Y1044" i="2" a="1"/>
  <c r="Y1044" i="2" s="1"/>
  <c r="Y1048" i="2" a="1"/>
  <c r="Y1048" i="2" s="1"/>
  <c r="AA1051" i="2" a="1"/>
  <c r="AA1051" i="2" s="1"/>
  <c r="U1052" i="2" a="1"/>
  <c r="U1052" i="2" s="1"/>
  <c r="K1053" i="2" a="1"/>
  <c r="K1053" i="2" s="1"/>
  <c r="P1054" i="2" a="1"/>
  <c r="P1054" i="2" s="1"/>
  <c r="K1062" i="2" a="1"/>
  <c r="K1062" i="2" s="1"/>
  <c r="AA1062" i="2" a="1"/>
  <c r="AA1062" i="2" s="1"/>
  <c r="X1069" i="2" a="1"/>
  <c r="X1069" i="2" s="1"/>
  <c r="Y1069" i="2" a="1"/>
  <c r="Y1069" i="2" s="1"/>
  <c r="O1069" i="2" a="1"/>
  <c r="O1069" i="2" s="1"/>
  <c r="M1069" i="2" a="1"/>
  <c r="M1069" i="2" s="1"/>
  <c r="W1069" i="2" a="1"/>
  <c r="W1069" i="2" s="1"/>
  <c r="U1069" i="2" a="1"/>
  <c r="U1069" i="2" s="1"/>
  <c r="Y1082" i="2" a="1"/>
  <c r="Y1082" i="2" s="1"/>
  <c r="R1082" i="2" a="1"/>
  <c r="R1082" i="2" s="1"/>
  <c r="AB1082" i="2" s="1"/>
  <c r="AA1082" i="2" a="1"/>
  <c r="AA1082" i="2" s="1"/>
  <c r="O1082" i="2" a="1"/>
  <c r="O1082" i="2" s="1"/>
  <c r="Z1082" i="2" a="1"/>
  <c r="Z1082" i="2" s="1"/>
  <c r="N1082" i="2" a="1"/>
  <c r="N1082" i="2" s="1"/>
  <c r="W1082" i="2" a="1"/>
  <c r="W1082" i="2" s="1"/>
  <c r="V1082" i="2" a="1"/>
  <c r="V1082" i="2" s="1"/>
  <c r="K1082" i="2" a="1"/>
  <c r="K1082" i="2" s="1"/>
  <c r="K892" i="2" a="1"/>
  <c r="K892" i="2" s="1"/>
  <c r="U892" i="2" a="1"/>
  <c r="U892" i="2" s="1"/>
  <c r="U896" i="2" a="1"/>
  <c r="U896" i="2" s="1"/>
  <c r="N908" i="2" a="1"/>
  <c r="N908" i="2" s="1"/>
  <c r="O920" i="2" a="1"/>
  <c r="O920" i="2" s="1"/>
  <c r="L924" i="2" a="1"/>
  <c r="L924" i="2" s="1"/>
  <c r="T924" i="2" a="1"/>
  <c r="T924" i="2" s="1"/>
  <c r="W929" i="2" a="1"/>
  <c r="W929" i="2" s="1"/>
  <c r="R934" i="2" a="1"/>
  <c r="R934" i="2" s="1"/>
  <c r="AB934" i="2" s="1"/>
  <c r="O935" i="2" a="1"/>
  <c r="O935" i="2" s="1"/>
  <c r="P937" i="2" a="1"/>
  <c r="P937" i="2" s="1"/>
  <c r="K942" i="2" a="1"/>
  <c r="K942" i="2" s="1"/>
  <c r="S942" i="2" a="1"/>
  <c r="S942" i="2" s="1"/>
  <c r="Z942" i="2" a="1"/>
  <c r="Z942" i="2" s="1"/>
  <c r="X944" i="2" a="1"/>
  <c r="X944" i="2" s="1"/>
  <c r="R947" i="2" a="1"/>
  <c r="R947" i="2" s="1"/>
  <c r="AB947" i="2" s="1"/>
  <c r="V952" i="2" a="1"/>
  <c r="V952" i="2" s="1"/>
  <c r="S979" i="2" a="1"/>
  <c r="S979" i="2" s="1"/>
  <c r="K980" i="2" a="1"/>
  <c r="K980" i="2" s="1"/>
  <c r="S980" i="2" a="1"/>
  <c r="S980" i="2" s="1"/>
  <c r="Q996" i="2" a="1"/>
  <c r="Q996" i="2" s="1"/>
  <c r="O1008" i="2" a="1"/>
  <c r="O1008" i="2" s="1"/>
  <c r="U1017" i="2" a="1"/>
  <c r="U1017" i="2" s="1"/>
  <c r="S1018" i="2" a="1"/>
  <c r="S1018" i="2" s="1"/>
  <c r="K1022" i="2" a="1"/>
  <c r="K1022" i="2" s="1"/>
  <c r="AA1022" i="2" a="1"/>
  <c r="AA1022" i="2" s="1"/>
  <c r="P1026" i="2" a="1"/>
  <c r="P1026" i="2" s="1"/>
  <c r="K1027" i="2" a="1"/>
  <c r="K1027" i="2" s="1"/>
  <c r="J1029" i="2" a="1"/>
  <c r="J1029" i="2" s="1"/>
  <c r="K1031" i="2" a="1"/>
  <c r="K1031" i="2" s="1"/>
  <c r="AA1031" i="2" a="1"/>
  <c r="AA1031" i="2" s="1"/>
  <c r="U1032" i="2" a="1"/>
  <c r="U1032" i="2" s="1"/>
  <c r="AA1036" i="2" a="1"/>
  <c r="AA1036" i="2" s="1"/>
  <c r="X1038" i="2" a="1"/>
  <c r="X1038" i="2" s="1"/>
  <c r="O1040" i="2" a="1"/>
  <c r="O1040" i="2" s="1"/>
  <c r="K1044" i="2" a="1"/>
  <c r="K1044" i="2" s="1"/>
  <c r="AA1044" i="2" a="1"/>
  <c r="AA1044" i="2" s="1"/>
  <c r="K1048" i="2" a="1"/>
  <c r="K1048" i="2" s="1"/>
  <c r="AA1048" i="2" a="1"/>
  <c r="AA1048" i="2" s="1"/>
  <c r="V1050" i="2" a="1"/>
  <c r="V1050" i="2" s="1"/>
  <c r="M1053" i="2" a="1"/>
  <c r="M1053" i="2" s="1"/>
  <c r="Y1053" i="2" a="1"/>
  <c r="Y1053" i="2" s="1"/>
  <c r="Q1054" i="2" a="1"/>
  <c r="Q1054" i="2" s="1"/>
  <c r="J1055" i="2" a="1"/>
  <c r="J1055" i="2" s="1"/>
  <c r="N1056" i="2" a="1"/>
  <c r="N1056" i="2" s="1"/>
  <c r="Z1056" i="2" a="1"/>
  <c r="Z1056" i="2" s="1"/>
  <c r="AA1057" i="2" a="1"/>
  <c r="AA1057" i="2" s="1"/>
  <c r="N1062" i="2" a="1"/>
  <c r="N1062" i="2" s="1"/>
  <c r="V1063" i="2" a="1"/>
  <c r="V1063" i="2" s="1"/>
  <c r="Z1063" i="2" a="1"/>
  <c r="Z1063" i="2" s="1"/>
  <c r="X1065" i="2" a="1"/>
  <c r="X1065" i="2" s="1"/>
  <c r="Y1065" i="2" a="1"/>
  <c r="Y1065" i="2" s="1"/>
  <c r="O1065" i="2" a="1"/>
  <c r="O1065" i="2" s="1"/>
  <c r="M1065" i="2" a="1"/>
  <c r="M1065" i="2" s="1"/>
  <c r="W1065" i="2" a="1"/>
  <c r="W1065" i="2" s="1"/>
  <c r="U1065" i="2" a="1"/>
  <c r="U1065" i="2" s="1"/>
  <c r="J1068" i="2" a="1"/>
  <c r="J1068" i="2" s="1"/>
  <c r="AA1069" i="2" a="1"/>
  <c r="AA1069" i="2" s="1"/>
  <c r="J1082" i="2" a="1"/>
  <c r="J1082" i="2" s="1"/>
  <c r="K868" i="2" a="1"/>
  <c r="K868" i="2" s="1"/>
  <c r="S868" i="2" a="1"/>
  <c r="S868" i="2" s="1"/>
  <c r="O874" i="2" a="1"/>
  <c r="O874" i="2" s="1"/>
  <c r="W874" i="2" a="1"/>
  <c r="W874" i="2" s="1"/>
  <c r="Q877" i="2" a="1"/>
  <c r="Q877" i="2" s="1"/>
  <c r="AA877" i="2" a="1"/>
  <c r="AA877" i="2" s="1"/>
  <c r="S879" i="2" a="1"/>
  <c r="S879" i="2" s="1"/>
  <c r="O881" i="2" a="1"/>
  <c r="O881" i="2" s="1"/>
  <c r="N882" i="2" a="1"/>
  <c r="N882" i="2" s="1"/>
  <c r="V882" i="2" a="1"/>
  <c r="V882" i="2" s="1"/>
  <c r="K884" i="2" a="1"/>
  <c r="K884" i="2" s="1"/>
  <c r="S884" i="2" a="1"/>
  <c r="S884" i="2" s="1"/>
  <c r="AA884" i="2" a="1"/>
  <c r="AA884" i="2" s="1"/>
  <c r="R887" i="2" a="1"/>
  <c r="R887" i="2" s="1"/>
  <c r="AB887" i="2" s="1"/>
  <c r="K889" i="2" a="1"/>
  <c r="K889" i="2" s="1"/>
  <c r="AA889" i="2" a="1"/>
  <c r="AA889" i="2" s="1"/>
  <c r="S893" i="2" a="1"/>
  <c r="S893" i="2" s="1"/>
  <c r="Q897" i="2" a="1"/>
  <c r="Q897" i="2" s="1"/>
  <c r="J899" i="2" a="1"/>
  <c r="J899" i="2" s="1"/>
  <c r="W901" i="2" a="1"/>
  <c r="W901" i="2" s="1"/>
  <c r="O905" i="2" a="1"/>
  <c r="O905" i="2" s="1"/>
  <c r="Z905" i="2" a="1"/>
  <c r="Z905" i="2" s="1"/>
  <c r="R906" i="2" a="1"/>
  <c r="R906" i="2" s="1"/>
  <c r="AB906" i="2" s="1"/>
  <c r="P907" i="2" a="1"/>
  <c r="P907" i="2" s="1"/>
  <c r="J909" i="2" a="1"/>
  <c r="J909" i="2" s="1"/>
  <c r="R913" i="2" a="1"/>
  <c r="R913" i="2" s="1"/>
  <c r="AB913" i="2" s="1"/>
  <c r="V914" i="2" a="1"/>
  <c r="V914" i="2" s="1"/>
  <c r="S916" i="2" a="1"/>
  <c r="S916" i="2" s="1"/>
  <c r="M917" i="2" a="1"/>
  <c r="M917" i="2" s="1"/>
  <c r="K921" i="2" a="1"/>
  <c r="K921" i="2" s="1"/>
  <c r="AA921" i="2" a="1"/>
  <c r="AA921" i="2" s="1"/>
  <c r="J925" i="2" a="1"/>
  <c r="J925" i="2" s="1"/>
  <c r="U925" i="2" a="1"/>
  <c r="U925" i="2" s="1"/>
  <c r="V926" i="2" a="1"/>
  <c r="V926" i="2" s="1"/>
  <c r="O928" i="2" a="1"/>
  <c r="O928" i="2" s="1"/>
  <c r="Y929" i="2" a="1"/>
  <c r="Y929" i="2" s="1"/>
  <c r="V934" i="2" a="1"/>
  <c r="V934" i="2" s="1"/>
  <c r="R935" i="2" a="1"/>
  <c r="R935" i="2" s="1"/>
  <c r="AB935" i="2" s="1"/>
  <c r="Q936" i="2" a="1"/>
  <c r="Q936" i="2" s="1"/>
  <c r="S937" i="2" a="1"/>
  <c r="S937" i="2" s="1"/>
  <c r="P939" i="2" a="1"/>
  <c r="P939" i="2" s="1"/>
  <c r="V941" i="2" a="1"/>
  <c r="V941" i="2" s="1"/>
  <c r="AA942" i="2" a="1"/>
  <c r="AA942" i="2" s="1"/>
  <c r="V943" i="2" a="1"/>
  <c r="V943" i="2" s="1"/>
  <c r="AA945" i="2" a="1"/>
  <c r="AA945" i="2" s="1"/>
  <c r="V947" i="2" a="1"/>
  <c r="V947" i="2" s="1"/>
  <c r="Q949" i="2" a="1"/>
  <c r="Q949" i="2" s="1"/>
  <c r="Z952" i="2" a="1"/>
  <c r="Z952" i="2" s="1"/>
  <c r="K958" i="2" a="1"/>
  <c r="K958" i="2" s="1"/>
  <c r="S960" i="2" a="1"/>
  <c r="S960" i="2" s="1"/>
  <c r="R961" i="2" a="1"/>
  <c r="R961" i="2" s="1"/>
  <c r="AB961" i="2" s="1"/>
  <c r="J966" i="2" a="1"/>
  <c r="J966" i="2" s="1"/>
  <c r="K968" i="2" a="1"/>
  <c r="K968" i="2" s="1"/>
  <c r="M972" i="2" a="1"/>
  <c r="M972" i="2" s="1"/>
  <c r="W979" i="2" a="1"/>
  <c r="W979" i="2" s="1"/>
  <c r="M980" i="2" a="1"/>
  <c r="M980" i="2" s="1"/>
  <c r="U980" i="2" a="1"/>
  <c r="U980" i="2" s="1"/>
  <c r="K983" i="2" a="1"/>
  <c r="K983" i="2" s="1"/>
  <c r="O984" i="2" a="1"/>
  <c r="O984" i="2" s="1"/>
  <c r="W984" i="2" a="1"/>
  <c r="W984" i="2" s="1"/>
  <c r="O991" i="2" a="1"/>
  <c r="O991" i="2" s="1"/>
  <c r="Y991" i="2" a="1"/>
  <c r="Y991" i="2" s="1"/>
  <c r="S992" i="2" a="1"/>
  <c r="S992" i="2" s="1"/>
  <c r="J994" i="2" a="1"/>
  <c r="J994" i="2" s="1"/>
  <c r="K995" i="2" a="1"/>
  <c r="K995" i="2" s="1"/>
  <c r="S996" i="2" a="1"/>
  <c r="S996" i="2" s="1"/>
  <c r="K999" i="2" a="1"/>
  <c r="K999" i="2" s="1"/>
  <c r="S1000" i="2" a="1"/>
  <c r="S1000" i="2" s="1"/>
  <c r="R1001" i="2" a="1"/>
  <c r="R1001" i="2" s="1"/>
  <c r="AB1001" i="2" s="1"/>
  <c r="J1005" i="2" a="1"/>
  <c r="J1005" i="2" s="1"/>
  <c r="W1007" i="2" a="1"/>
  <c r="W1007" i="2" s="1"/>
  <c r="K1011" i="2" a="1"/>
  <c r="K1011" i="2" s="1"/>
  <c r="O1012" i="2" a="1"/>
  <c r="O1012" i="2" s="1"/>
  <c r="K1013" i="2" a="1"/>
  <c r="K1013" i="2" s="1"/>
  <c r="M1014" i="2" a="1"/>
  <c r="M1014" i="2" s="1"/>
  <c r="K1015" i="2" a="1"/>
  <c r="K1015" i="2" s="1"/>
  <c r="Y1017" i="2" a="1"/>
  <c r="Y1017" i="2" s="1"/>
  <c r="U1018" i="2" a="1"/>
  <c r="U1018" i="2" s="1"/>
  <c r="M1022" i="2" a="1"/>
  <c r="M1022" i="2" s="1"/>
  <c r="L1024" i="2" a="1"/>
  <c r="L1024" i="2" s="1"/>
  <c r="U1025" i="2" a="1"/>
  <c r="U1025" i="2" s="1"/>
  <c r="R1026" i="2" a="1"/>
  <c r="R1026" i="2" s="1"/>
  <c r="O1027" i="2" a="1"/>
  <c r="O1027" i="2" s="1"/>
  <c r="N1029" i="2" a="1"/>
  <c r="N1029" i="2" s="1"/>
  <c r="W1032" i="2" a="1"/>
  <c r="W1032" i="2" s="1"/>
  <c r="S1035" i="2" a="1"/>
  <c r="S1035" i="2" s="1"/>
  <c r="W1039" i="2" a="1"/>
  <c r="W1039" i="2" s="1"/>
  <c r="Q1040" i="2" a="1"/>
  <c r="Q1040" i="2" s="1"/>
  <c r="N1041" i="2" a="1"/>
  <c r="N1041" i="2" s="1"/>
  <c r="K1043" i="2" a="1"/>
  <c r="K1043" i="2" s="1"/>
  <c r="M1044" i="2" a="1"/>
  <c r="M1044" i="2" s="1"/>
  <c r="M1048" i="2" a="1"/>
  <c r="M1048" i="2" s="1"/>
  <c r="Z1050" i="2" a="1"/>
  <c r="Z1050" i="2" s="1"/>
  <c r="V1052" i="2" a="1"/>
  <c r="V1052" i="2" s="1"/>
  <c r="O1053" i="2" a="1"/>
  <c r="O1053" i="2" s="1"/>
  <c r="AA1053" i="2" a="1"/>
  <c r="AA1053" i="2" s="1"/>
  <c r="R1055" i="2" a="1"/>
  <c r="R1055" i="2" s="1"/>
  <c r="AB1055" i="2" s="1"/>
  <c r="Q1057" i="2" a="1"/>
  <c r="Q1057" i="2" s="1"/>
  <c r="R1058" i="2" a="1"/>
  <c r="R1058" i="2" s="1"/>
  <c r="AB1058" i="2" s="1"/>
  <c r="U1061" i="2" a="1"/>
  <c r="U1061" i="2" s="1"/>
  <c r="O1062" i="2" a="1"/>
  <c r="O1062" i="2" s="1"/>
  <c r="J1063" i="2" a="1"/>
  <c r="J1063" i="2" s="1"/>
  <c r="AA1065" i="2" a="1"/>
  <c r="AA1065" i="2" s="1"/>
  <c r="Y1070" i="2" a="1"/>
  <c r="Y1070" i="2" s="1"/>
  <c r="S1070" i="2" a="1"/>
  <c r="S1070" i="2" s="1"/>
  <c r="R1070" i="2" a="1"/>
  <c r="R1070" i="2" s="1"/>
  <c r="AB1070" i="2" s="1"/>
  <c r="O1070" i="2" a="1"/>
  <c r="O1070" i="2" s="1"/>
  <c r="Z1070" i="2" a="1"/>
  <c r="Z1070" i="2" s="1"/>
  <c r="J1070" i="2" a="1"/>
  <c r="J1070" i="2" s="1"/>
  <c r="Z1073" i="2" a="1"/>
  <c r="Z1073" i="2" s="1"/>
  <c r="S1073" i="2" a="1"/>
  <c r="S1073" i="2" s="1"/>
  <c r="Q1073" i="2" a="1"/>
  <c r="Q1073" i="2" s="1"/>
  <c r="AA1073" i="2" a="1"/>
  <c r="AA1073" i="2" s="1"/>
  <c r="O1073" i="2" a="1"/>
  <c r="O1073" i="2" s="1"/>
  <c r="Y1073" i="2" a="1"/>
  <c r="Y1073" i="2" s="1"/>
  <c r="W1073" i="2" a="1"/>
  <c r="W1073" i="2" s="1"/>
  <c r="K1073" i="2" a="1"/>
  <c r="K1073" i="2" s="1"/>
  <c r="S1082" i="2" a="1"/>
  <c r="S1082" i="2" s="1"/>
  <c r="N875" i="2" a="1"/>
  <c r="N875" i="2" s="1"/>
  <c r="R877" i="2" a="1"/>
  <c r="R877" i="2" s="1"/>
  <c r="O878" i="2" a="1"/>
  <c r="O878" i="2" s="1"/>
  <c r="W878" i="2" a="1"/>
  <c r="W878" i="2" s="1"/>
  <c r="R881" i="2" a="1"/>
  <c r="R881" i="2" s="1"/>
  <c r="AC881" i="2" s="1"/>
  <c r="V887" i="2" a="1"/>
  <c r="V887" i="2" s="1"/>
  <c r="M889" i="2" a="1"/>
  <c r="M889" i="2" s="1"/>
  <c r="M892" i="2" a="1"/>
  <c r="M892" i="2" s="1"/>
  <c r="Y892" i="2" a="1"/>
  <c r="Y892" i="2" s="1"/>
  <c r="U893" i="2" a="1"/>
  <c r="U893" i="2" s="1"/>
  <c r="P894" i="2" a="1"/>
  <c r="P894" i="2" s="1"/>
  <c r="Y896" i="2" a="1"/>
  <c r="Y896" i="2" s="1"/>
  <c r="S897" i="2" a="1"/>
  <c r="S897" i="2" s="1"/>
  <c r="N899" i="2" a="1"/>
  <c r="N899" i="2" s="1"/>
  <c r="O900" i="2" a="1"/>
  <c r="O900" i="2" s="1"/>
  <c r="Y901" i="2" a="1"/>
  <c r="Y901" i="2" s="1"/>
  <c r="K904" i="2" a="1"/>
  <c r="K904" i="2" s="1"/>
  <c r="Y904" i="2" a="1"/>
  <c r="Y904" i="2" s="1"/>
  <c r="Q905" i="2" a="1"/>
  <c r="Q905" i="2" s="1"/>
  <c r="AA905" i="2" a="1"/>
  <c r="AA905" i="2" s="1"/>
  <c r="R908" i="2" a="1"/>
  <c r="R908" i="2" s="1"/>
  <c r="AB908" i="2" s="1"/>
  <c r="N909" i="2" a="1"/>
  <c r="N909" i="2" s="1"/>
  <c r="S920" i="2" a="1"/>
  <c r="S920" i="2" s="1"/>
  <c r="M924" i="2" a="1"/>
  <c r="M924" i="2" s="1"/>
  <c r="U924" i="2" a="1"/>
  <c r="U924" i="2" s="1"/>
  <c r="K929" i="2" a="1"/>
  <c r="K929" i="2" s="1"/>
  <c r="AA929" i="2" a="1"/>
  <c r="AA929" i="2" s="1"/>
  <c r="Z934" i="2" a="1"/>
  <c r="Z934" i="2" s="1"/>
  <c r="S935" i="2" a="1"/>
  <c r="S935" i="2" s="1"/>
  <c r="T937" i="2" a="1"/>
  <c r="T937" i="2" s="1"/>
  <c r="M942" i="2" a="1"/>
  <c r="M942" i="2" s="1"/>
  <c r="U942" i="2" a="1"/>
  <c r="U942" i="2" s="1"/>
  <c r="W943" i="2" a="1"/>
  <c r="W943" i="2" s="1"/>
  <c r="Z947" i="2" a="1"/>
  <c r="Z947" i="2" s="1"/>
  <c r="O958" i="2" a="1"/>
  <c r="O958" i="2" s="1"/>
  <c r="M964" i="2" a="1"/>
  <c r="M964" i="2" s="1"/>
  <c r="N966" i="2" a="1"/>
  <c r="N966" i="2" s="1"/>
  <c r="O968" i="2" a="1"/>
  <c r="O968" i="2" s="1"/>
  <c r="Q972" i="2" a="1"/>
  <c r="Q972" i="2" s="1"/>
  <c r="W980" i="2" a="1"/>
  <c r="W980" i="2" s="1"/>
  <c r="AD984" i="2"/>
  <c r="N994" i="2" a="1"/>
  <c r="N994" i="2" s="1"/>
  <c r="U996" i="2" a="1"/>
  <c r="U996" i="2" s="1"/>
  <c r="N1005" i="2" a="1"/>
  <c r="N1005" i="2" s="1"/>
  <c r="O1011" i="2" a="1"/>
  <c r="O1011" i="2" s="1"/>
  <c r="Q1012" i="2" a="1"/>
  <c r="Q1012" i="2" s="1"/>
  <c r="O1013" i="2" a="1"/>
  <c r="O1013" i="2" s="1"/>
  <c r="O1014" i="2" a="1"/>
  <c r="O1014" i="2" s="1"/>
  <c r="O1015" i="2" a="1"/>
  <c r="O1015" i="2" s="1"/>
  <c r="W1018" i="2" a="1"/>
  <c r="W1018" i="2" s="1"/>
  <c r="K1021" i="2" a="1"/>
  <c r="K1021" i="2" s="1"/>
  <c r="O1022" i="2" a="1"/>
  <c r="O1022" i="2" s="1"/>
  <c r="T1026" i="2" a="1"/>
  <c r="T1026" i="2" s="1"/>
  <c r="S1027" i="2" a="1"/>
  <c r="S1027" i="2" s="1"/>
  <c r="R1029" i="2" a="1"/>
  <c r="R1029" i="2" s="1"/>
  <c r="AB1029" i="2" s="1"/>
  <c r="O1031" i="2" a="1"/>
  <c r="O1031" i="2" s="1"/>
  <c r="Y1032" i="2" a="1"/>
  <c r="Y1032" i="2" s="1"/>
  <c r="S1040" i="2" a="1"/>
  <c r="S1040" i="2" s="1"/>
  <c r="O1043" i="2" a="1"/>
  <c r="O1043" i="2" s="1"/>
  <c r="O1044" i="2" a="1"/>
  <c r="O1044" i="2" s="1"/>
  <c r="O1048" i="2" a="1"/>
  <c r="O1048" i="2" s="1"/>
  <c r="P1049" i="2" a="1"/>
  <c r="P1049" i="2" s="1"/>
  <c r="T1054" i="2" a="1"/>
  <c r="T1054" i="2" s="1"/>
  <c r="Q1056" i="2" a="1"/>
  <c r="Q1056" i="2" s="1"/>
  <c r="S1057" i="2" a="1"/>
  <c r="S1057" i="2" s="1"/>
  <c r="S1058" i="2" a="1"/>
  <c r="S1058" i="2" s="1"/>
  <c r="P1059" i="2" a="1"/>
  <c r="P1059" i="2" s="1"/>
  <c r="W1061" i="2" a="1"/>
  <c r="W1061" i="2" s="1"/>
  <c r="R1062" i="2" a="1"/>
  <c r="R1062" i="2" s="1"/>
  <c r="AB1062" i="2" s="1"/>
  <c r="Y1066" i="2" a="1"/>
  <c r="Y1066" i="2" s="1"/>
  <c r="R1066" i="2" a="1"/>
  <c r="R1066" i="2" s="1"/>
  <c r="AB1066" i="2" s="1"/>
  <c r="O1066" i="2" a="1"/>
  <c r="O1066" i="2" s="1"/>
  <c r="AA1066" i="2" a="1"/>
  <c r="AA1066" i="2" s="1"/>
  <c r="N1066" i="2" a="1"/>
  <c r="N1066" i="2" s="1"/>
  <c r="Z1066" i="2" a="1"/>
  <c r="Z1066" i="2" s="1"/>
  <c r="Q1068" i="2" a="1"/>
  <c r="Q1068" i="2" s="1"/>
  <c r="K1069" i="2" a="1"/>
  <c r="K1069" i="2" s="1"/>
  <c r="K1070" i="2" a="1"/>
  <c r="K1070" i="2" s="1"/>
  <c r="M868" i="2" a="1"/>
  <c r="M868" i="2" s="1"/>
  <c r="V868" i="2" a="1"/>
  <c r="V868" i="2" s="1"/>
  <c r="Q874" i="2" a="1"/>
  <c r="Q874" i="2" s="1"/>
  <c r="Y874" i="2" a="1"/>
  <c r="Y874" i="2" s="1"/>
  <c r="Q875" i="2" a="1"/>
  <c r="Q875" i="2" s="1"/>
  <c r="S877" i="2" a="1"/>
  <c r="S877" i="2" s="1"/>
  <c r="P882" i="2" a="1"/>
  <c r="P882" i="2" s="1"/>
  <c r="X882" i="2" a="1"/>
  <c r="X882" i="2" s="1"/>
  <c r="W893" i="2" a="1"/>
  <c r="W893" i="2" s="1"/>
  <c r="U897" i="2" a="1"/>
  <c r="U897" i="2" s="1"/>
  <c r="R899" i="2" a="1"/>
  <c r="R899" i="2" s="1"/>
  <c r="AB899" i="2" s="1"/>
  <c r="K901" i="2" a="1"/>
  <c r="K901" i="2" s="1"/>
  <c r="AA901" i="2" a="1"/>
  <c r="AA901" i="2" s="1"/>
  <c r="R905" i="2" a="1"/>
  <c r="R905" i="2" s="1"/>
  <c r="AB905" i="2" s="1"/>
  <c r="V906" i="2" a="1"/>
  <c r="V906" i="2" s="1"/>
  <c r="R909" i="2" a="1"/>
  <c r="R909" i="2" s="1"/>
  <c r="AB909" i="2" s="1"/>
  <c r="P911" i="2" a="1"/>
  <c r="P911" i="2" s="1"/>
  <c r="J913" i="2" a="1"/>
  <c r="J913" i="2" s="1"/>
  <c r="U913" i="2" a="1"/>
  <c r="U913" i="2" s="1"/>
  <c r="Z914" i="2" a="1"/>
  <c r="Z914" i="2" s="1"/>
  <c r="W916" i="2" a="1"/>
  <c r="W916" i="2" s="1"/>
  <c r="Q917" i="2" a="1"/>
  <c r="Q917" i="2" s="1"/>
  <c r="O921" i="2" a="1"/>
  <c r="O921" i="2" s="1"/>
  <c r="M925" i="2" a="1"/>
  <c r="M925" i="2" s="1"/>
  <c r="W925" i="2" a="1"/>
  <c r="W925" i="2" s="1"/>
  <c r="J926" i="2" a="1"/>
  <c r="J926" i="2" s="1"/>
  <c r="Z926" i="2" a="1"/>
  <c r="Z926" i="2" s="1"/>
  <c r="S928" i="2" a="1"/>
  <c r="S928" i="2" s="1"/>
  <c r="M929" i="2" a="1"/>
  <c r="M929" i="2" s="1"/>
  <c r="J934" i="2" a="1"/>
  <c r="J934" i="2" s="1"/>
  <c r="V935" i="2" a="1"/>
  <c r="V935" i="2" s="1"/>
  <c r="Y936" i="2" a="1"/>
  <c r="Y936" i="2" s="1"/>
  <c r="W937" i="2" a="1"/>
  <c r="W937" i="2" s="1"/>
  <c r="J941" i="2" a="1"/>
  <c r="J941" i="2" s="1"/>
  <c r="Z941" i="2" a="1"/>
  <c r="Z941" i="2" s="1"/>
  <c r="N942" i="2" a="1"/>
  <c r="N942" i="2" s="1"/>
  <c r="V942" i="2" a="1"/>
  <c r="V942" i="2" s="1"/>
  <c r="J943" i="2" a="1"/>
  <c r="J943" i="2" s="1"/>
  <c r="Z943" i="2" a="1"/>
  <c r="Z943" i="2" s="1"/>
  <c r="K945" i="2" a="1"/>
  <c r="K945" i="2" s="1"/>
  <c r="K946" i="2" a="1"/>
  <c r="K946" i="2" s="1"/>
  <c r="J947" i="2" a="1"/>
  <c r="J947" i="2" s="1"/>
  <c r="U949" i="2" a="1"/>
  <c r="U949" i="2" s="1"/>
  <c r="O954" i="2" a="1"/>
  <c r="O954" i="2" s="1"/>
  <c r="M957" i="2" a="1"/>
  <c r="M957" i="2" s="1"/>
  <c r="S958" i="2" a="1"/>
  <c r="S958" i="2" s="1"/>
  <c r="AA960" i="2" a="1"/>
  <c r="AA960" i="2" s="1"/>
  <c r="V961" i="2" a="1"/>
  <c r="V961" i="2" s="1"/>
  <c r="O963" i="2" a="1"/>
  <c r="O963" i="2" s="1"/>
  <c r="Q964" i="2" a="1"/>
  <c r="Q964" i="2" s="1"/>
  <c r="R966" i="2" a="1"/>
  <c r="R966" i="2" s="1"/>
  <c r="AB966" i="2" s="1"/>
  <c r="S968" i="2" a="1"/>
  <c r="S968" i="2" s="1"/>
  <c r="U972" i="2" a="1"/>
  <c r="U972" i="2" s="1"/>
  <c r="J977" i="2" a="1"/>
  <c r="J977" i="2" s="1"/>
  <c r="AA979" i="2" a="1"/>
  <c r="AA979" i="2" s="1"/>
  <c r="N980" i="2" a="1"/>
  <c r="N980" i="2" s="1"/>
  <c r="Y980" i="2" a="1"/>
  <c r="Y980" i="2" s="1"/>
  <c r="N982" i="2" a="1"/>
  <c r="N982" i="2" s="1"/>
  <c r="Q991" i="2" a="1"/>
  <c r="Q991" i="2" s="1"/>
  <c r="W992" i="2" a="1"/>
  <c r="W992" i="2" s="1"/>
  <c r="R994" i="2" a="1"/>
  <c r="R994" i="2" s="1"/>
  <c r="AB994" i="2" s="1"/>
  <c r="W996" i="2" a="1"/>
  <c r="W996" i="2" s="1"/>
  <c r="L998" i="2" a="1"/>
  <c r="L998" i="2" s="1"/>
  <c r="W1000" i="2" a="1"/>
  <c r="W1000" i="2" s="1"/>
  <c r="Z1001" i="2" a="1"/>
  <c r="Z1001" i="2" s="1"/>
  <c r="R1005" i="2" a="1"/>
  <c r="R1005" i="2" s="1"/>
  <c r="AB1005" i="2" s="1"/>
  <c r="AA1007" i="2" a="1"/>
  <c r="AA1007" i="2" s="1"/>
  <c r="S1011" i="2" a="1"/>
  <c r="S1011" i="2" s="1"/>
  <c r="S1012" i="2" a="1"/>
  <c r="S1012" i="2" s="1"/>
  <c r="S1013" i="2" a="1"/>
  <c r="S1013" i="2" s="1"/>
  <c r="Q1014" i="2" a="1"/>
  <c r="Q1014" i="2" s="1"/>
  <c r="S1015" i="2" a="1"/>
  <c r="S1015" i="2" s="1"/>
  <c r="Y1018" i="2" a="1"/>
  <c r="Y1018" i="2" s="1"/>
  <c r="O1021" i="2" a="1"/>
  <c r="O1021" i="2" s="1"/>
  <c r="Q1022" i="2" a="1"/>
  <c r="Q1022" i="2" s="1"/>
  <c r="Y1025" i="2" a="1"/>
  <c r="Y1025" i="2" s="1"/>
  <c r="V1026" i="2" a="1"/>
  <c r="V1026" i="2" s="1"/>
  <c r="W1027" i="2" a="1"/>
  <c r="W1027" i="2" s="1"/>
  <c r="V1029" i="2" a="1"/>
  <c r="V1029" i="2" s="1"/>
  <c r="K1032" i="2" a="1"/>
  <c r="K1032" i="2" s="1"/>
  <c r="AA1032" i="2" a="1"/>
  <c r="AA1032" i="2" s="1"/>
  <c r="W1035" i="2" a="1"/>
  <c r="W1035" i="2" s="1"/>
  <c r="Q1036" i="2" a="1"/>
  <c r="Q1036" i="2" s="1"/>
  <c r="T1037" i="2" a="1"/>
  <c r="T1037" i="2" s="1"/>
  <c r="K1039" i="2" a="1"/>
  <c r="K1039" i="2" s="1"/>
  <c r="AA1039" i="2" a="1"/>
  <c r="AA1039" i="2" s="1"/>
  <c r="U1040" i="2" a="1"/>
  <c r="U1040" i="2" s="1"/>
  <c r="S1043" i="2" a="1"/>
  <c r="S1043" i="2" s="1"/>
  <c r="Q1044" i="2" a="1"/>
  <c r="Q1044" i="2" s="1"/>
  <c r="M1047" i="2" a="1"/>
  <c r="M1047" i="2" s="1"/>
  <c r="Q1048" i="2" a="1"/>
  <c r="Q1048" i="2" s="1"/>
  <c r="K1051" i="2" a="1"/>
  <c r="K1051" i="2" s="1"/>
  <c r="M1052" i="2" a="1"/>
  <c r="M1052" i="2" s="1"/>
  <c r="Z1052" i="2" a="1"/>
  <c r="Z1052" i="2" s="1"/>
  <c r="Q1053" i="2" a="1"/>
  <c r="Q1053" i="2" s="1"/>
  <c r="U1054" i="2" a="1"/>
  <c r="U1054" i="2" s="1"/>
  <c r="R1056" i="2" a="1"/>
  <c r="R1056" i="2" s="1"/>
  <c r="AB1056" i="2" s="1"/>
  <c r="J1058" i="2" a="1"/>
  <c r="J1058" i="2" s="1"/>
  <c r="AA1060" i="2" a="1"/>
  <c r="AA1060" i="2" s="1"/>
  <c r="S1062" i="2" a="1"/>
  <c r="S1062" i="2" s="1"/>
  <c r="N1063" i="2" a="1"/>
  <c r="N1063" i="2" s="1"/>
  <c r="K1065" i="2" a="1"/>
  <c r="K1065" i="2" s="1"/>
  <c r="J1066" i="2" a="1"/>
  <c r="J1066" i="2" s="1"/>
  <c r="R1068" i="2" a="1"/>
  <c r="R1068" i="2" s="1"/>
  <c r="AB1068" i="2" s="1"/>
  <c r="N1070" i="2" a="1"/>
  <c r="N1070" i="2" s="1"/>
  <c r="M1073" i="2" a="1"/>
  <c r="M1073" i="2" s="1"/>
  <c r="O892" i="2" a="1"/>
  <c r="O892" i="2" s="1"/>
  <c r="M896" i="2" a="1"/>
  <c r="M896" i="2" s="1"/>
  <c r="V899" i="2" a="1"/>
  <c r="V899" i="2" s="1"/>
  <c r="V908" i="2" a="1"/>
  <c r="V908" i="2" s="1"/>
  <c r="W920" i="2" a="1"/>
  <c r="W920" i="2" s="1"/>
  <c r="P924" i="2" a="1"/>
  <c r="P924" i="2" s="1"/>
  <c r="X924" i="2" a="1"/>
  <c r="X924" i="2" s="1"/>
  <c r="W935" i="2" a="1"/>
  <c r="W935" i="2" s="1"/>
  <c r="X937" i="2" a="1"/>
  <c r="X937" i="2" s="1"/>
  <c r="O942" i="2" a="1"/>
  <c r="O942" i="2" s="1"/>
  <c r="W942" i="2" a="1"/>
  <c r="W942" i="2" s="1"/>
  <c r="Y949" i="2" a="1"/>
  <c r="Y949" i="2" s="1"/>
  <c r="Z961" i="2" a="1"/>
  <c r="Z961" i="2" s="1"/>
  <c r="O980" i="2" a="1"/>
  <c r="O980" i="2" s="1"/>
  <c r="AA980" i="2" a="1"/>
  <c r="AA980" i="2" s="1"/>
  <c r="Y996" i="2" a="1"/>
  <c r="Y996" i="2" s="1"/>
  <c r="V1005" i="2" a="1"/>
  <c r="V1005" i="2" s="1"/>
  <c r="W1008" i="2" a="1"/>
  <c r="W1008" i="2" s="1"/>
  <c r="W1011" i="2" a="1"/>
  <c r="W1011" i="2" s="1"/>
  <c r="U1012" i="2" a="1"/>
  <c r="U1012" i="2" s="1"/>
  <c r="W1013" i="2" a="1"/>
  <c r="W1013" i="2" s="1"/>
  <c r="S1014" i="2" a="1"/>
  <c r="S1014" i="2" s="1"/>
  <c r="X1015" i="2" a="1"/>
  <c r="X1015" i="2" s="1"/>
  <c r="K1018" i="2" a="1"/>
  <c r="K1018" i="2" s="1"/>
  <c r="AA1018" i="2" a="1"/>
  <c r="AA1018" i="2" s="1"/>
  <c r="S1021" i="2" a="1"/>
  <c r="S1021" i="2" s="1"/>
  <c r="S1022" i="2" a="1"/>
  <c r="S1022" i="2" s="1"/>
  <c r="X1026" i="2" a="1"/>
  <c r="X1026" i="2" s="1"/>
  <c r="AA1027" i="2" a="1"/>
  <c r="AA1027" i="2" s="1"/>
  <c r="Z1029" i="2" a="1"/>
  <c r="Z1029" i="2" s="1"/>
  <c r="S1031" i="2" a="1"/>
  <c r="S1031" i="2" s="1"/>
  <c r="M1032" i="2" a="1"/>
  <c r="M1032" i="2" s="1"/>
  <c r="W1040" i="2" a="1"/>
  <c r="W1040" i="2" s="1"/>
  <c r="W1043" i="2" a="1"/>
  <c r="W1043" i="2" s="1"/>
  <c r="S1044" i="2" a="1"/>
  <c r="S1044" i="2" s="1"/>
  <c r="J1046" i="2" a="1"/>
  <c r="J1046" i="2" s="1"/>
  <c r="Q1047" i="2" a="1"/>
  <c r="Q1047" i="2" s="1"/>
  <c r="S1048" i="2" a="1"/>
  <c r="S1048" i="2" s="1"/>
  <c r="O1051" i="2" a="1"/>
  <c r="O1051" i="2" s="1"/>
  <c r="S1053" i="2" a="1"/>
  <c r="S1053" i="2" s="1"/>
  <c r="U1056" i="2" a="1"/>
  <c r="U1056" i="2" s="1"/>
  <c r="U1057" i="2" a="1"/>
  <c r="U1057" i="2" s="1"/>
  <c r="V1058" i="2" a="1"/>
  <c r="V1058" i="2" s="1"/>
  <c r="X1061" i="2" a="1"/>
  <c r="X1061" i="2" s="1"/>
  <c r="S1061" i="2" a="1"/>
  <c r="S1061" i="2" s="1"/>
  <c r="AA1061" i="2" a="1"/>
  <c r="AA1061" i="2" s="1"/>
  <c r="R1063" i="2" a="1"/>
  <c r="R1063" i="2" s="1"/>
  <c r="AB1063" i="2" s="1"/>
  <c r="Q1069" i="2" a="1"/>
  <c r="Q1069" i="2" s="1"/>
  <c r="V1070" i="2" a="1"/>
  <c r="V1070" i="2" s="1"/>
  <c r="AA1096" i="2" a="1"/>
  <c r="AA1096" i="2" s="1"/>
  <c r="Q1097" i="2" a="1"/>
  <c r="Q1097" i="2" s="1"/>
  <c r="Z1099" i="2" a="1"/>
  <c r="Z1099" i="2" s="1"/>
  <c r="S1101" i="2" a="1"/>
  <c r="S1101" i="2" s="1"/>
  <c r="T1103" i="2" a="1"/>
  <c r="T1103" i="2" s="1"/>
  <c r="Y1105" i="2" a="1"/>
  <c r="Y1105" i="2" s="1"/>
  <c r="AA1106" i="2" a="1"/>
  <c r="AA1106" i="2" s="1"/>
  <c r="K1109" i="2" a="1"/>
  <c r="K1109" i="2" s="1"/>
  <c r="Q1110" i="2" a="1"/>
  <c r="Q1110" i="2" s="1"/>
  <c r="Z1111" i="2" a="1"/>
  <c r="Z1111" i="2" s="1"/>
  <c r="Z1112" i="2" a="1"/>
  <c r="Z1112" i="2" s="1"/>
  <c r="Q1113" i="2" a="1"/>
  <c r="Q1113" i="2" s="1"/>
  <c r="AA1113" i="2" a="1"/>
  <c r="AA1113" i="2" s="1"/>
  <c r="J1115" i="2" a="1"/>
  <c r="J1115" i="2" s="1"/>
  <c r="L1116" i="2" a="1"/>
  <c r="L1116" i="2" s="1"/>
  <c r="W1116" i="2" a="1"/>
  <c r="W1116" i="2" s="1"/>
  <c r="M1117" i="2" a="1"/>
  <c r="M1117" i="2" s="1"/>
  <c r="W1117" i="2" a="1"/>
  <c r="W1117" i="2" s="1"/>
  <c r="U1118" i="2" a="1"/>
  <c r="U1118" i="2" s="1"/>
  <c r="Q1121" i="2" a="1"/>
  <c r="Q1121" i="2" s="1"/>
  <c r="AA1121" i="2" a="1"/>
  <c r="AA1121" i="2" s="1"/>
  <c r="J1123" i="2" a="1"/>
  <c r="J1123" i="2" s="1"/>
  <c r="J1124" i="2" a="1"/>
  <c r="J1124" i="2" s="1"/>
  <c r="U1124" i="2" a="1"/>
  <c r="U1124" i="2" s="1"/>
  <c r="K1125" i="2" a="1"/>
  <c r="K1125" i="2" s="1"/>
  <c r="U1125" i="2" a="1"/>
  <c r="U1125" i="2" s="1"/>
  <c r="M1126" i="2" a="1"/>
  <c r="M1126" i="2" s="1"/>
  <c r="X1126" i="2" a="1"/>
  <c r="X1126" i="2" s="1"/>
  <c r="Q1128" i="2" a="1"/>
  <c r="Q1128" i="2" s="1"/>
  <c r="S1129" i="2" a="1"/>
  <c r="S1129" i="2" s="1"/>
  <c r="R1131" i="2" a="1"/>
  <c r="R1131" i="2" s="1"/>
  <c r="AB1131" i="2" s="1"/>
  <c r="S1137" i="2" a="1"/>
  <c r="S1137" i="2" s="1"/>
  <c r="J1138" i="2" a="1"/>
  <c r="J1138" i="2" s="1"/>
  <c r="U1138" i="2" a="1"/>
  <c r="U1138" i="2" s="1"/>
  <c r="M1139" i="2" a="1"/>
  <c r="M1139" i="2" s="1"/>
  <c r="W1139" i="2" a="1"/>
  <c r="W1139" i="2" s="1"/>
  <c r="S1142" i="2" a="1"/>
  <c r="S1142" i="2" s="1"/>
  <c r="T1145" i="2" a="1"/>
  <c r="T1145" i="2" s="1"/>
  <c r="Q1150" i="2" a="1"/>
  <c r="Q1150" i="2" s="1"/>
  <c r="Q1151" i="2" a="1"/>
  <c r="Q1151" i="2" s="1"/>
  <c r="R1152" i="2" a="1"/>
  <c r="R1152" i="2" s="1"/>
  <c r="AB1152" i="2" s="1"/>
  <c r="W1155" i="2" a="1"/>
  <c r="W1155" i="2" s="1"/>
  <c r="W1156" i="2" a="1"/>
  <c r="W1156" i="2" s="1"/>
  <c r="S1159" i="2" a="1"/>
  <c r="S1159" i="2" s="1"/>
  <c r="S1160" i="2" a="1"/>
  <c r="S1160" i="2" s="1"/>
  <c r="Q1163" i="2" a="1"/>
  <c r="Q1163" i="2" s="1"/>
  <c r="AA1163" i="2" a="1"/>
  <c r="AA1163" i="2" s="1"/>
  <c r="J1166" i="2" a="1"/>
  <c r="J1166" i="2" s="1"/>
  <c r="U1166" i="2" a="1"/>
  <c r="U1166" i="2" s="1"/>
  <c r="K1167" i="2" a="1"/>
  <c r="K1167" i="2" s="1"/>
  <c r="U1167" i="2" a="1"/>
  <c r="U1167" i="2" s="1"/>
  <c r="M1168" i="2" a="1"/>
  <c r="M1168" i="2" s="1"/>
  <c r="X1168" i="2" a="1"/>
  <c r="X1168" i="2" s="1"/>
  <c r="Q1170" i="2" a="1"/>
  <c r="Q1170" i="2" s="1"/>
  <c r="S1171" i="2" a="1"/>
  <c r="S1171" i="2" s="1"/>
  <c r="R1173" i="2" a="1"/>
  <c r="R1173" i="2" s="1"/>
  <c r="AB1173" i="2" s="1"/>
  <c r="M1174" i="2" a="1"/>
  <c r="M1174" i="2" s="1"/>
  <c r="M1175" i="2" a="1"/>
  <c r="M1175" i="2" s="1"/>
  <c r="N1176" i="2" a="1"/>
  <c r="N1176" i="2" s="1"/>
  <c r="S1179" i="2" a="1"/>
  <c r="S1179" i="2" s="1"/>
  <c r="Y1183" i="2" a="1"/>
  <c r="Y1183" i="2" s="1"/>
  <c r="AA1184" i="2" a="1"/>
  <c r="AA1184" i="2" s="1"/>
  <c r="Q1198" i="2" a="1"/>
  <c r="Q1198" i="2" s="1"/>
  <c r="Q1199" i="2" a="1"/>
  <c r="Q1199" i="2" s="1"/>
  <c r="R1200" i="2" a="1"/>
  <c r="R1200" i="2" s="1"/>
  <c r="AB1200" i="2" s="1"/>
  <c r="Q1206" i="2" a="1"/>
  <c r="Q1206" i="2" s="1"/>
  <c r="S1207" i="2" a="1"/>
  <c r="S1207" i="2" s="1"/>
  <c r="Q1214" i="2" a="1"/>
  <c r="Q1214" i="2" s="1"/>
  <c r="Q1215" i="2" a="1"/>
  <c r="Q1215" i="2" s="1"/>
  <c r="O1216" i="2" a="1"/>
  <c r="O1216" i="2" s="1"/>
  <c r="W1216" i="2" a="1"/>
  <c r="W1216" i="2" s="1"/>
  <c r="Z1234" i="2" a="1"/>
  <c r="Z1234" i="2" s="1"/>
  <c r="AA1235" i="2" a="1"/>
  <c r="AA1235" i="2" s="1"/>
  <c r="Z1237" i="2" a="1"/>
  <c r="Z1237" i="2" s="1"/>
  <c r="N1238" i="2" a="1"/>
  <c r="N1238" i="2" s="1"/>
  <c r="Y1238" i="2" a="1"/>
  <c r="Y1238" i="2" s="1"/>
  <c r="O1239" i="2" a="1"/>
  <c r="O1239" i="2" s="1"/>
  <c r="Y1239" i="2" a="1"/>
  <c r="Y1239" i="2" s="1"/>
  <c r="O1243" i="2" a="1"/>
  <c r="O1243" i="2" s="1"/>
  <c r="T1246" i="2" a="1"/>
  <c r="T1246" i="2" s="1"/>
  <c r="U1247" i="2" a="1"/>
  <c r="U1247" i="2" s="1"/>
  <c r="M1248" i="2" a="1"/>
  <c r="M1248" i="2" s="1"/>
  <c r="X1249" i="2" a="1"/>
  <c r="X1249" i="2" s="1"/>
  <c r="Y1251" i="2" a="1"/>
  <c r="Y1251" i="2" s="1"/>
  <c r="Y1252" i="2" a="1"/>
  <c r="Y1252" i="2" s="1"/>
  <c r="Q1254" i="2" a="1"/>
  <c r="Q1254" i="2" s="1"/>
  <c r="Q1255" i="2" a="1"/>
  <c r="Q1255" i="2" s="1"/>
  <c r="O1256" i="2" a="1"/>
  <c r="O1256" i="2" s="1"/>
  <c r="W1256" i="2" a="1"/>
  <c r="W1256" i="2" s="1"/>
  <c r="Q1263" i="2" a="1"/>
  <c r="Q1263" i="2" s="1"/>
  <c r="Y1263" i="2" a="1"/>
  <c r="Y1263" i="2" s="1"/>
  <c r="M1264" i="2" a="1"/>
  <c r="M1264" i="2" s="1"/>
  <c r="U1264" i="2" a="1"/>
  <c r="U1264" i="2" s="1"/>
  <c r="M1267" i="2" a="1"/>
  <c r="M1267" i="2" s="1"/>
  <c r="W1267" i="2" a="1"/>
  <c r="W1267" i="2" s="1"/>
  <c r="U1268" i="2" a="1"/>
  <c r="U1268" i="2" s="1"/>
  <c r="Z1270" i="2" a="1"/>
  <c r="Z1270" i="2" s="1"/>
  <c r="N1271" i="2" a="1"/>
  <c r="N1271" i="2" s="1"/>
  <c r="V1271" i="2" a="1"/>
  <c r="V1271" i="2" s="1"/>
  <c r="L1274" i="2" a="1"/>
  <c r="L1274" i="2" s="1"/>
  <c r="Y1275" i="2" a="1"/>
  <c r="Y1275" i="2" s="1"/>
  <c r="J1277" i="2" a="1"/>
  <c r="J1277" i="2" s="1"/>
  <c r="J1278" i="2" a="1"/>
  <c r="J1278" i="2" s="1"/>
  <c r="U1278" i="2" a="1"/>
  <c r="U1278" i="2" s="1"/>
  <c r="K1279" i="2" a="1"/>
  <c r="K1279" i="2" s="1"/>
  <c r="U1279" i="2" a="1"/>
  <c r="U1279" i="2" s="1"/>
  <c r="J1280" i="2" a="1"/>
  <c r="J1280" i="2" s="1"/>
  <c r="R1280" i="2" a="1"/>
  <c r="R1280" i="2" s="1"/>
  <c r="AB1280" i="2" s="1"/>
  <c r="Z1280" i="2" a="1"/>
  <c r="Z1280" i="2" s="1"/>
  <c r="U1283" i="2" a="1"/>
  <c r="U1283" i="2" s="1"/>
  <c r="M1284" i="2" a="1"/>
  <c r="M1284" i="2" s="1"/>
  <c r="X1285" i="2" a="1"/>
  <c r="X1285" i="2" s="1"/>
  <c r="Y1287" i="2" a="1"/>
  <c r="Y1287" i="2" s="1"/>
  <c r="AA1288" i="2" a="1"/>
  <c r="AA1288" i="2" s="1"/>
  <c r="K1291" i="2" a="1"/>
  <c r="K1291" i="2" s="1"/>
  <c r="Q1292" i="2" a="1"/>
  <c r="Q1292" i="2" s="1"/>
  <c r="Z1293" i="2" a="1"/>
  <c r="Z1293" i="2" s="1"/>
  <c r="Z1294" i="2" a="1"/>
  <c r="Z1294" i="2" s="1"/>
  <c r="AA1295" i="2" a="1"/>
  <c r="AA1295" i="2" s="1"/>
  <c r="N1296" i="2" a="1"/>
  <c r="N1296" i="2" s="1"/>
  <c r="V1296" i="2" a="1"/>
  <c r="V1296" i="2" s="1"/>
  <c r="S1299" i="2" a="1"/>
  <c r="S1299" i="2" s="1"/>
  <c r="R1300" i="2" a="1"/>
  <c r="R1300" i="2" s="1"/>
  <c r="AB1300" i="2" s="1"/>
  <c r="X1301" i="2" a="1"/>
  <c r="X1301" i="2" s="1"/>
  <c r="O1302" i="2" a="1"/>
  <c r="O1302" i="2" s="1"/>
  <c r="O1303" i="2" a="1"/>
  <c r="O1303" i="2" s="1"/>
  <c r="L1305" i="2" a="1"/>
  <c r="L1305" i="2" s="1"/>
  <c r="W1306" i="2" a="1"/>
  <c r="W1306" i="2" s="1"/>
  <c r="M1307" i="2" a="1"/>
  <c r="M1307" i="2" s="1"/>
  <c r="L1309" i="2" a="1"/>
  <c r="L1309" i="2" s="1"/>
  <c r="M1310" i="2" a="1"/>
  <c r="M1310" i="2" s="1"/>
  <c r="U1310" i="2" a="1"/>
  <c r="U1310" i="2" s="1"/>
  <c r="K1311" i="2" a="1"/>
  <c r="K1311" i="2" s="1"/>
  <c r="W1311" i="2" a="1"/>
  <c r="W1311" i="2" s="1"/>
  <c r="P1313" i="2" a="1"/>
  <c r="P1313" i="2" s="1"/>
  <c r="AA1097" i="2" a="1"/>
  <c r="AA1097" i="2" s="1"/>
  <c r="S1100" i="2" a="1"/>
  <c r="S1100" i="2" s="1"/>
  <c r="M1109" i="2" a="1"/>
  <c r="M1109" i="2" s="1"/>
  <c r="W1109" i="2" a="1"/>
  <c r="W1109" i="2" s="1"/>
  <c r="U1110" i="2" a="1"/>
  <c r="U1110" i="2" s="1"/>
  <c r="Q1112" i="2" a="1"/>
  <c r="Q1112" i="2" s="1"/>
  <c r="N1115" i="2" a="1"/>
  <c r="N1115" i="2" s="1"/>
  <c r="X1116" i="2" a="1"/>
  <c r="X1116" i="2" s="1"/>
  <c r="Y1117" i="2" a="1"/>
  <c r="Y1117" i="2" s="1"/>
  <c r="N1123" i="2" a="1"/>
  <c r="N1123" i="2" s="1"/>
  <c r="V1124" i="2" a="1"/>
  <c r="V1124" i="2" s="1"/>
  <c r="W1125" i="2" a="1"/>
  <c r="W1125" i="2" s="1"/>
  <c r="Y1126" i="2" a="1"/>
  <c r="Y1126" i="2" s="1"/>
  <c r="M1130" i="2" a="1"/>
  <c r="M1130" i="2" s="1"/>
  <c r="V1131" i="2" a="1"/>
  <c r="V1131" i="2" s="1"/>
  <c r="V1137" i="2" a="1"/>
  <c r="V1137" i="2" s="1"/>
  <c r="V1138" i="2" a="1"/>
  <c r="V1138" i="2" s="1"/>
  <c r="Y1139" i="2" a="1"/>
  <c r="Y1139" i="2" s="1"/>
  <c r="X1145" i="2" a="1"/>
  <c r="X1145" i="2" s="1"/>
  <c r="S1152" i="2" a="1"/>
  <c r="S1152" i="2" s="1"/>
  <c r="N1156" i="2" a="1"/>
  <c r="N1156" i="2" s="1"/>
  <c r="J1160" i="2" a="1"/>
  <c r="J1160" i="2" s="1"/>
  <c r="Q1190" i="2" a="1"/>
  <c r="Q1190" i="2" s="1"/>
  <c r="Q1191" i="2" a="1"/>
  <c r="Q1191" i="2" s="1"/>
  <c r="R1192" i="2" a="1"/>
  <c r="R1192" i="2" s="1"/>
  <c r="AB1192" i="2" s="1"/>
  <c r="R1198" i="2" a="1"/>
  <c r="R1198" i="2" s="1"/>
  <c r="AB1198" i="2" s="1"/>
  <c r="S1199" i="2" a="1"/>
  <c r="S1199" i="2" s="1"/>
  <c r="S1200" i="2" a="1"/>
  <c r="S1200" i="2" s="1"/>
  <c r="R1206" i="2" a="1"/>
  <c r="R1206" i="2" s="1"/>
  <c r="AB1206" i="2" s="1"/>
  <c r="U1207" i="2" a="1"/>
  <c r="U1207" i="2" s="1"/>
  <c r="R1214" i="2" a="1"/>
  <c r="R1214" i="2" s="1"/>
  <c r="AB1214" i="2" s="1"/>
  <c r="S1215" i="2" a="1"/>
  <c r="S1215" i="2" s="1"/>
  <c r="Q1216" i="2" a="1"/>
  <c r="Q1216" i="2" s="1"/>
  <c r="K1223" i="2" a="1"/>
  <c r="K1223" i="2" s="1"/>
  <c r="U1223" i="2" a="1"/>
  <c r="U1223" i="2" s="1"/>
  <c r="Q1234" i="2" a="1"/>
  <c r="Q1234" i="2" s="1"/>
  <c r="Q1235" i="2" a="1"/>
  <c r="Q1235" i="2" s="1"/>
  <c r="Q1236" i="2" a="1"/>
  <c r="Q1236" i="2" s="1"/>
  <c r="Y1236" i="2" a="1"/>
  <c r="Y1236" i="2" s="1"/>
  <c r="Z1238" i="2" a="1"/>
  <c r="Z1238" i="2" s="1"/>
  <c r="AA1239" i="2" a="1"/>
  <c r="AA1239" i="2" s="1"/>
  <c r="N1240" i="2" a="1"/>
  <c r="N1240" i="2" s="1"/>
  <c r="V1240" i="2" a="1"/>
  <c r="V1240" i="2" s="1"/>
  <c r="Q1243" i="2" a="1"/>
  <c r="Q1243" i="2" s="1"/>
  <c r="AA1243" i="2" a="1"/>
  <c r="AA1243" i="2" s="1"/>
  <c r="J1245" i="2" a="1"/>
  <c r="J1245" i="2" s="1"/>
  <c r="K1246" i="2" a="1"/>
  <c r="K1246" i="2" s="1"/>
  <c r="K1247" i="2" a="1"/>
  <c r="K1247" i="2" s="1"/>
  <c r="Q1248" i="2" a="1"/>
  <c r="Q1248" i="2" s="1"/>
  <c r="O1251" i="2" a="1"/>
  <c r="O1251" i="2" s="1"/>
  <c r="R1254" i="2" a="1"/>
  <c r="R1254" i="2" s="1"/>
  <c r="S1255" i="2" a="1"/>
  <c r="S1255" i="2" s="1"/>
  <c r="Q1256" i="2" a="1"/>
  <c r="Q1256" i="2" s="1"/>
  <c r="Y1256" i="2" a="1"/>
  <c r="Y1256" i="2" s="1"/>
  <c r="U1259" i="2" a="1"/>
  <c r="U1259" i="2" s="1"/>
  <c r="J1260" i="2" a="1"/>
  <c r="J1260" i="2" s="1"/>
  <c r="R1260" i="2" a="1"/>
  <c r="R1260" i="2" s="1"/>
  <c r="AB1260" i="2" s="1"/>
  <c r="Z1260" i="2" a="1"/>
  <c r="Z1260" i="2" s="1"/>
  <c r="J1263" i="2" a="1"/>
  <c r="J1263" i="2" s="1"/>
  <c r="R1263" i="2" a="1"/>
  <c r="R1263" i="2" s="1"/>
  <c r="AB1263" i="2" s="1"/>
  <c r="Z1263" i="2" a="1"/>
  <c r="Z1263" i="2" s="1"/>
  <c r="Y1267" i="2" a="1"/>
  <c r="Y1267" i="2" s="1"/>
  <c r="Y1268" i="2" a="1"/>
  <c r="Y1268" i="2" s="1"/>
  <c r="Q1270" i="2" a="1"/>
  <c r="Q1270" i="2" s="1"/>
  <c r="O1271" i="2" a="1"/>
  <c r="O1271" i="2" s="1"/>
  <c r="W1271" i="2" a="1"/>
  <c r="W1271" i="2" s="1"/>
  <c r="L1272" i="2" a="1"/>
  <c r="L1272" i="2" s="1"/>
  <c r="T1272" i="2" a="1"/>
  <c r="T1272" i="2" s="1"/>
  <c r="AA1272" i="2" a="1"/>
  <c r="AA1272" i="2" s="1"/>
  <c r="P1274" i="2" a="1"/>
  <c r="P1274" i="2" s="1"/>
  <c r="N1277" i="2" a="1"/>
  <c r="N1277" i="2" s="1"/>
  <c r="V1278" i="2" a="1"/>
  <c r="V1278" i="2" s="1"/>
  <c r="W1279" i="2" a="1"/>
  <c r="W1279" i="2" s="1"/>
  <c r="K1280" i="2" a="1"/>
  <c r="K1280" i="2" s="1"/>
  <c r="S1280" i="2" a="1"/>
  <c r="S1280" i="2" s="1"/>
  <c r="AA1280" i="2" a="1"/>
  <c r="AA1280" i="2" s="1"/>
  <c r="K1283" i="2" a="1"/>
  <c r="K1283" i="2" s="1"/>
  <c r="Q1284" i="2" a="1"/>
  <c r="Q1284" i="2" s="1"/>
  <c r="M1291" i="2" a="1"/>
  <c r="M1291" i="2" s="1"/>
  <c r="W1291" i="2" a="1"/>
  <c r="W1291" i="2" s="1"/>
  <c r="U1292" i="2" a="1"/>
  <c r="U1292" i="2" s="1"/>
  <c r="Q1294" i="2" a="1"/>
  <c r="Q1294" i="2" s="1"/>
  <c r="Q1295" i="2" a="1"/>
  <c r="Q1295" i="2" s="1"/>
  <c r="O1296" i="2" a="1"/>
  <c r="O1296" i="2" s="1"/>
  <c r="W1296" i="2" a="1"/>
  <c r="W1296" i="2" s="1"/>
  <c r="U1299" i="2" a="1"/>
  <c r="U1299" i="2" s="1"/>
  <c r="Z1300" i="2" a="1"/>
  <c r="Z1300" i="2" s="1"/>
  <c r="Y1302" i="2" a="1"/>
  <c r="Y1302" i="2" s="1"/>
  <c r="Q1303" i="2" a="1"/>
  <c r="Q1303" i="2" s="1"/>
  <c r="J1304" i="2" a="1"/>
  <c r="J1304" i="2" s="1"/>
  <c r="O1306" i="2" a="1"/>
  <c r="O1306" i="2" s="1"/>
  <c r="O1307" i="2" a="1"/>
  <c r="O1307" i="2" s="1"/>
  <c r="J1308" i="2" a="1"/>
  <c r="J1308" i="2" s="1"/>
  <c r="Y1311" i="2" a="1"/>
  <c r="Y1311" i="2" s="1"/>
  <c r="R1312" i="2" a="1"/>
  <c r="R1312" i="2" s="1"/>
  <c r="AB1312" i="2" s="1"/>
  <c r="Z1314" i="2" a="1"/>
  <c r="Z1314" i="2" s="1"/>
  <c r="W1314" i="2" a="1"/>
  <c r="W1314" i="2" s="1"/>
  <c r="S1314" i="2" a="1"/>
  <c r="S1314" i="2" s="1"/>
  <c r="AA1314" i="2" a="1"/>
  <c r="AA1314" i="2" s="1"/>
  <c r="W1084" i="2" a="1"/>
  <c r="W1084" i="2" s="1"/>
  <c r="O1089" i="2" a="1"/>
  <c r="O1089" i="2" s="1"/>
  <c r="X1091" i="2" a="1"/>
  <c r="X1091" i="2" s="1"/>
  <c r="S1097" i="2" a="1"/>
  <c r="S1097" i="2" s="1"/>
  <c r="S1113" i="2" a="1"/>
  <c r="S1113" i="2" s="1"/>
  <c r="O1147" i="2" a="1"/>
  <c r="O1147" i="2" s="1"/>
  <c r="AD1150" i="2"/>
  <c r="J1152" i="2" a="1"/>
  <c r="J1152" i="2" s="1"/>
  <c r="O1156" i="2" a="1"/>
  <c r="O1156" i="2" s="1"/>
  <c r="Z1156" i="2" a="1"/>
  <c r="Z1156" i="2" s="1"/>
  <c r="U1159" i="2" a="1"/>
  <c r="U1159" i="2" s="1"/>
  <c r="K1160" i="2" a="1"/>
  <c r="K1160" i="2" s="1"/>
  <c r="V1160" i="2" a="1"/>
  <c r="V1160" i="2" s="1"/>
  <c r="S1163" i="2" a="1"/>
  <c r="S1163" i="2" s="1"/>
  <c r="AA1183" i="2" a="1"/>
  <c r="AA1183" i="2" s="1"/>
  <c r="Y1187" i="2" a="1"/>
  <c r="Y1187" i="2" s="1"/>
  <c r="Y1188" i="2" a="1"/>
  <c r="Y1188" i="2" s="1"/>
  <c r="R1190" i="2" a="1"/>
  <c r="R1190" i="2" s="1"/>
  <c r="AB1190" i="2" s="1"/>
  <c r="S1191" i="2" a="1"/>
  <c r="S1191" i="2" s="1"/>
  <c r="S1192" i="2" a="1"/>
  <c r="S1192" i="2" s="1"/>
  <c r="K1195" i="2" a="1"/>
  <c r="K1195" i="2" s="1"/>
  <c r="U1195" i="2" a="1"/>
  <c r="U1195" i="2" s="1"/>
  <c r="K1196" i="2" a="1"/>
  <c r="K1196" i="2" s="1"/>
  <c r="V1196" i="2" a="1"/>
  <c r="V1196" i="2" s="1"/>
  <c r="AD1198" i="2"/>
  <c r="J1200" i="2" a="1"/>
  <c r="J1200" i="2" s="1"/>
  <c r="Q1203" i="2" a="1"/>
  <c r="Q1203" i="2" s="1"/>
  <c r="AA1203" i="2" a="1"/>
  <c r="AA1203" i="2" s="1"/>
  <c r="J1205" i="2" a="1"/>
  <c r="J1205" i="2" s="1"/>
  <c r="K1207" i="2" a="1"/>
  <c r="K1207" i="2" s="1"/>
  <c r="Q1208" i="2" a="1"/>
  <c r="Q1208" i="2" s="1"/>
  <c r="Z1209" i="2" a="1"/>
  <c r="Z1209" i="2" s="1"/>
  <c r="P1210" i="2" a="1"/>
  <c r="P1210" i="2" s="1"/>
  <c r="AA1210" i="2" a="1"/>
  <c r="AA1210" i="2" s="1"/>
  <c r="Q1211" i="2" a="1"/>
  <c r="Q1211" i="2" s="1"/>
  <c r="AA1211" i="2" a="1"/>
  <c r="AA1211" i="2" s="1"/>
  <c r="J1213" i="2" a="1"/>
  <c r="J1213" i="2" s="1"/>
  <c r="Z1216" i="2" a="1"/>
  <c r="Z1216" i="2" s="1"/>
  <c r="W1223" i="2" a="1"/>
  <c r="W1223" i="2" s="1"/>
  <c r="K1224" i="2" a="1"/>
  <c r="K1224" i="2" s="1"/>
  <c r="S1224" i="2" a="1"/>
  <c r="S1224" i="2" s="1"/>
  <c r="AA1224" i="2" a="1"/>
  <c r="AA1224" i="2" s="1"/>
  <c r="M1227" i="2" a="1"/>
  <c r="M1227" i="2" s="1"/>
  <c r="W1227" i="2" a="1"/>
  <c r="W1227" i="2" s="1"/>
  <c r="U1228" i="2" a="1"/>
  <c r="U1228" i="2" s="1"/>
  <c r="Q1238" i="2" a="1"/>
  <c r="Q1238" i="2" s="1"/>
  <c r="Q1239" i="2" a="1"/>
  <c r="Q1239" i="2" s="1"/>
  <c r="O1240" i="2" a="1"/>
  <c r="O1240" i="2" s="1"/>
  <c r="W1240" i="2" a="1"/>
  <c r="W1240" i="2" s="1"/>
  <c r="N1245" i="2" a="1"/>
  <c r="N1245" i="2" s="1"/>
  <c r="L1246" i="2" a="1"/>
  <c r="L1246" i="2" s="1"/>
  <c r="W1246" i="2" a="1"/>
  <c r="W1246" i="2" s="1"/>
  <c r="M1247" i="2" a="1"/>
  <c r="M1247" i="2" s="1"/>
  <c r="W1247" i="2" a="1"/>
  <c r="W1247" i="2" s="1"/>
  <c r="U1248" i="2" a="1"/>
  <c r="U1248" i="2" s="1"/>
  <c r="Q1251" i="2" a="1"/>
  <c r="Q1251" i="2" s="1"/>
  <c r="AA1251" i="2" a="1"/>
  <c r="AA1251" i="2" s="1"/>
  <c r="J1253" i="2" a="1"/>
  <c r="J1253" i="2" s="1"/>
  <c r="S1260" i="2" a="1"/>
  <c r="S1260" i="2" s="1"/>
  <c r="AA1260" i="2" a="1"/>
  <c r="AA1260" i="2" s="1"/>
  <c r="N1264" i="2" a="1"/>
  <c r="N1264" i="2" s="1"/>
  <c r="V1264" i="2" a="1"/>
  <c r="V1264" i="2" s="1"/>
  <c r="O1267" i="2" a="1"/>
  <c r="O1267" i="2" s="1"/>
  <c r="T1274" i="2" a="1"/>
  <c r="T1274" i="2" s="1"/>
  <c r="Q1302" i="2" a="1"/>
  <c r="Q1302" i="2" s="1"/>
  <c r="S1303" i="2" a="1"/>
  <c r="S1303" i="2" s="1"/>
  <c r="L1304" i="2" a="1"/>
  <c r="L1304" i="2" s="1"/>
  <c r="Y1306" i="2" a="1"/>
  <c r="Y1306" i="2" s="1"/>
  <c r="Q1307" i="2" a="1"/>
  <c r="Q1307" i="2" s="1"/>
  <c r="O1310" i="2" a="1"/>
  <c r="O1310" i="2" s="1"/>
  <c r="W1310" i="2" a="1"/>
  <c r="W1310" i="2" s="1"/>
  <c r="L1311" i="2" a="1"/>
  <c r="L1311" i="2" s="1"/>
  <c r="AA1311" i="2" a="1"/>
  <c r="AA1311" i="2" s="1"/>
  <c r="X1315" i="2" a="1"/>
  <c r="X1315" i="2" s="1"/>
  <c r="Y1315" i="2" a="1"/>
  <c r="Y1315" i="2" s="1"/>
  <c r="S1315" i="2" a="1"/>
  <c r="S1315" i="2" s="1"/>
  <c r="Q1315" i="2" a="1"/>
  <c r="Q1315" i="2" s="1"/>
  <c r="M1315" i="2" a="1"/>
  <c r="M1315" i="2" s="1"/>
  <c r="AA1315" i="2" a="1"/>
  <c r="AA1315" i="2" s="1"/>
  <c r="K1315" i="2" a="1"/>
  <c r="K1315" i="2" s="1"/>
  <c r="U1097" i="2" a="1"/>
  <c r="U1097" i="2" s="1"/>
  <c r="K1100" i="2" a="1"/>
  <c r="K1100" i="2" s="1"/>
  <c r="W1100" i="2" a="1"/>
  <c r="W1100" i="2" s="1"/>
  <c r="M1101" i="2" a="1"/>
  <c r="M1101" i="2" s="1"/>
  <c r="W1101" i="2" a="1"/>
  <c r="W1101" i="2" s="1"/>
  <c r="U1102" i="2" a="1"/>
  <c r="U1102" i="2" s="1"/>
  <c r="M1114" i="2" a="1"/>
  <c r="M1114" i="2" s="1"/>
  <c r="V1115" i="2" a="1"/>
  <c r="V1115" i="2" s="1"/>
  <c r="P1116" i="2" a="1"/>
  <c r="P1116" i="2" s="1"/>
  <c r="AA1116" i="2" a="1"/>
  <c r="AA1116" i="2" s="1"/>
  <c r="Q1117" i="2" a="1"/>
  <c r="Q1117" i="2" s="1"/>
  <c r="AA1117" i="2" a="1"/>
  <c r="AA1117" i="2" s="1"/>
  <c r="L1119" i="2" a="1"/>
  <c r="L1119" i="2" s="1"/>
  <c r="U1121" i="2" a="1"/>
  <c r="U1121" i="2" s="1"/>
  <c r="M1122" i="2" a="1"/>
  <c r="M1122" i="2" s="1"/>
  <c r="V1123" i="2" a="1"/>
  <c r="V1123" i="2" s="1"/>
  <c r="Y1125" i="2" a="1"/>
  <c r="Y1125" i="2" s="1"/>
  <c r="Q1126" i="2" a="1"/>
  <c r="Q1126" i="2" s="1"/>
  <c r="J1127" i="2" a="1"/>
  <c r="J1127" i="2" s="1"/>
  <c r="J1128" i="2" a="1"/>
  <c r="J1128" i="2" s="1"/>
  <c r="U1128" i="2" a="1"/>
  <c r="U1128" i="2" s="1"/>
  <c r="M1129" i="2" a="1"/>
  <c r="M1129" i="2" s="1"/>
  <c r="W1129" i="2" a="1"/>
  <c r="W1129" i="2" s="1"/>
  <c r="U1130" i="2" a="1"/>
  <c r="U1130" i="2" s="1"/>
  <c r="S1132" i="2" a="1"/>
  <c r="S1132" i="2" s="1"/>
  <c r="R1133" i="2" a="1"/>
  <c r="R1133" i="2" s="1"/>
  <c r="AB1133" i="2" s="1"/>
  <c r="M1134" i="2" a="1"/>
  <c r="M1134" i="2" s="1"/>
  <c r="M1135" i="2" a="1"/>
  <c r="M1135" i="2" s="1"/>
  <c r="X1136" i="2" a="1"/>
  <c r="X1136" i="2" s="1"/>
  <c r="M1137" i="2" a="1"/>
  <c r="M1137" i="2" s="1"/>
  <c r="X1137" i="2" a="1"/>
  <c r="X1137" i="2" s="1"/>
  <c r="N1138" i="2" a="1"/>
  <c r="N1138" i="2" s="1"/>
  <c r="Y1138" i="2" a="1"/>
  <c r="Y1138" i="2" s="1"/>
  <c r="Q1139" i="2" a="1"/>
  <c r="Q1139" i="2" s="1"/>
  <c r="AA1139" i="2" a="1"/>
  <c r="AA1139" i="2" s="1"/>
  <c r="J1141" i="2" a="1"/>
  <c r="J1141" i="2" s="1"/>
  <c r="L1142" i="2" a="1"/>
  <c r="L1142" i="2" s="1"/>
  <c r="W1142" i="2" a="1"/>
  <c r="W1142" i="2" s="1"/>
  <c r="V1152" i="2" a="1"/>
  <c r="V1152" i="2" s="1"/>
  <c r="AA1156" i="2" a="1"/>
  <c r="AA1156" i="2" s="1"/>
  <c r="U1163" i="2" a="1"/>
  <c r="U1163" i="2" s="1"/>
  <c r="M1164" i="2" a="1"/>
  <c r="M1164" i="2" s="1"/>
  <c r="V1165" i="2" a="1"/>
  <c r="V1165" i="2" s="1"/>
  <c r="N1166" i="2" a="1"/>
  <c r="N1166" i="2" s="1"/>
  <c r="Y1166" i="2" a="1"/>
  <c r="Y1166" i="2" s="1"/>
  <c r="O1167" i="2" a="1"/>
  <c r="O1167" i="2" s="1"/>
  <c r="Y1167" i="2" a="1"/>
  <c r="Y1167" i="2" s="1"/>
  <c r="Q1168" i="2" a="1"/>
  <c r="Q1168" i="2" s="1"/>
  <c r="J1169" i="2" a="1"/>
  <c r="J1169" i="2" s="1"/>
  <c r="J1170" i="2" a="1"/>
  <c r="J1170" i="2" s="1"/>
  <c r="AC1170" i="2" s="1"/>
  <c r="U1170" i="2" a="1"/>
  <c r="U1170" i="2" s="1"/>
  <c r="AE1170" i="2" s="1"/>
  <c r="M1171" i="2" a="1"/>
  <c r="M1171" i="2" s="1"/>
  <c r="W1171" i="2" a="1"/>
  <c r="W1171" i="2" s="1"/>
  <c r="U1172" i="2" a="1"/>
  <c r="U1172" i="2" s="1"/>
  <c r="Q1174" i="2" a="1"/>
  <c r="Q1174" i="2" s="1"/>
  <c r="Q1175" i="2" a="1"/>
  <c r="Q1175" i="2" s="1"/>
  <c r="R1176" i="2" a="1"/>
  <c r="R1176" i="2" s="1"/>
  <c r="AB1176" i="2" s="1"/>
  <c r="O1187" i="2" a="1"/>
  <c r="O1187" i="2" s="1"/>
  <c r="AD1190" i="2"/>
  <c r="J1192" i="2" a="1"/>
  <c r="J1192" i="2" s="1"/>
  <c r="N1194" i="2" a="1"/>
  <c r="N1194" i="2" s="1"/>
  <c r="W1195" i="2" a="1"/>
  <c r="W1195" i="2" s="1"/>
  <c r="W1196" i="2" a="1"/>
  <c r="W1196" i="2" s="1"/>
  <c r="J1198" i="2" a="1"/>
  <c r="J1198" i="2" s="1"/>
  <c r="U1198" i="2" a="1"/>
  <c r="U1198" i="2" s="1"/>
  <c r="K1199" i="2" a="1"/>
  <c r="K1199" i="2" s="1"/>
  <c r="U1199" i="2" a="1"/>
  <c r="U1199" i="2" s="1"/>
  <c r="K1200" i="2" a="1"/>
  <c r="K1200" i="2" s="1"/>
  <c r="V1200" i="2" a="1"/>
  <c r="V1200" i="2" s="1"/>
  <c r="N1205" i="2" a="1"/>
  <c r="N1205" i="2" s="1"/>
  <c r="J1206" i="2" a="1"/>
  <c r="J1206" i="2" s="1"/>
  <c r="U1206" i="2" a="1"/>
  <c r="U1206" i="2" s="1"/>
  <c r="M1207" i="2" a="1"/>
  <c r="M1207" i="2" s="1"/>
  <c r="W1207" i="2" a="1"/>
  <c r="W1207" i="2" s="1"/>
  <c r="N1213" i="2" a="1"/>
  <c r="N1213" i="2" s="1"/>
  <c r="J1214" i="2" a="1"/>
  <c r="J1214" i="2" s="1"/>
  <c r="U1214" i="2" a="1"/>
  <c r="U1214" i="2" s="1"/>
  <c r="K1215" i="2" a="1"/>
  <c r="K1215" i="2" s="1"/>
  <c r="U1215" i="2" a="1"/>
  <c r="U1215" i="2" s="1"/>
  <c r="J1216" i="2" a="1"/>
  <c r="J1216" i="2" s="1"/>
  <c r="R1216" i="2" a="1"/>
  <c r="R1216" i="2" s="1"/>
  <c r="AB1216" i="2" s="1"/>
  <c r="AA1216" i="2" a="1"/>
  <c r="AA1216" i="2" s="1"/>
  <c r="M1219" i="2" a="1"/>
  <c r="M1219" i="2" s="1"/>
  <c r="W1219" i="2" a="1"/>
  <c r="W1219" i="2" s="1"/>
  <c r="W1220" i="2" a="1"/>
  <c r="W1220" i="2" s="1"/>
  <c r="M1223" i="2" a="1"/>
  <c r="M1223" i="2" s="1"/>
  <c r="M1224" i="2" a="1"/>
  <c r="M1224" i="2" s="1"/>
  <c r="U1224" i="2" a="1"/>
  <c r="U1224" i="2" s="1"/>
  <c r="Y1227" i="2" a="1"/>
  <c r="Y1227" i="2" s="1"/>
  <c r="Y1228" i="2" a="1"/>
  <c r="Y1228" i="2" s="1"/>
  <c r="Q1230" i="2" a="1"/>
  <c r="Q1230" i="2" s="1"/>
  <c r="Q1231" i="2" a="1"/>
  <c r="Q1231" i="2" s="1"/>
  <c r="O1232" i="2" a="1"/>
  <c r="O1232" i="2" s="1"/>
  <c r="W1232" i="2" a="1"/>
  <c r="W1232" i="2" s="1"/>
  <c r="R1238" i="2" a="1"/>
  <c r="R1238" i="2" s="1"/>
  <c r="AB1238" i="2" s="1"/>
  <c r="S1239" i="2" a="1"/>
  <c r="S1239" i="2" s="1"/>
  <c r="Q1240" i="2" a="1"/>
  <c r="Q1240" i="2" s="1"/>
  <c r="Y1240" i="2" a="1"/>
  <c r="Y1240" i="2" s="1"/>
  <c r="S1243" i="2" a="1"/>
  <c r="S1243" i="2" s="1"/>
  <c r="R1245" i="2" a="1"/>
  <c r="R1245" i="2" s="1"/>
  <c r="AB1245" i="2" s="1"/>
  <c r="X1246" i="2" a="1"/>
  <c r="X1246" i="2" s="1"/>
  <c r="Y1247" i="2" a="1"/>
  <c r="Y1247" i="2" s="1"/>
  <c r="Y1248" i="2" a="1"/>
  <c r="Y1248" i="2" s="1"/>
  <c r="Z1256" i="2" a="1"/>
  <c r="Z1256" i="2" s="1"/>
  <c r="U1260" i="2" a="1"/>
  <c r="U1260" i="2" s="1"/>
  <c r="O1264" i="2" a="1"/>
  <c r="O1264" i="2" s="1"/>
  <c r="W1264" i="2" a="1"/>
  <c r="W1264" i="2" s="1"/>
  <c r="T1266" i="2" a="1"/>
  <c r="T1266" i="2" s="1"/>
  <c r="Q1267" i="2" a="1"/>
  <c r="Q1267" i="2" s="1"/>
  <c r="AA1267" i="2" a="1"/>
  <c r="AA1267" i="2" s="1"/>
  <c r="J1269" i="2" a="1"/>
  <c r="J1269" i="2" s="1"/>
  <c r="Q1271" i="2" a="1"/>
  <c r="Q1271" i="2" s="1"/>
  <c r="Y1271" i="2" a="1"/>
  <c r="Y1271" i="2" s="1"/>
  <c r="O1272" i="2" a="1"/>
  <c r="O1272" i="2" s="1"/>
  <c r="K1273" i="2" a="1"/>
  <c r="K1273" i="2" s="1"/>
  <c r="M1276" i="2" a="1"/>
  <c r="M1276" i="2" s="1"/>
  <c r="V1277" i="2" a="1"/>
  <c r="V1277" i="2" s="1"/>
  <c r="N1278" i="2" a="1"/>
  <c r="N1278" i="2" s="1"/>
  <c r="Y1278" i="2" a="1"/>
  <c r="Y1278" i="2" s="1"/>
  <c r="O1279" i="2" a="1"/>
  <c r="O1279" i="2" s="1"/>
  <c r="Y1279" i="2" a="1"/>
  <c r="Y1279" i="2" s="1"/>
  <c r="Y1283" i="2" a="1"/>
  <c r="Y1283" i="2" s="1"/>
  <c r="Y1284" i="2" a="1"/>
  <c r="Y1284" i="2" s="1"/>
  <c r="L1290" i="2" a="1"/>
  <c r="L1290" i="2" s="1"/>
  <c r="O1291" i="2" a="1"/>
  <c r="O1291" i="2" s="1"/>
  <c r="V1312" i="2" a="1"/>
  <c r="V1312" i="2" s="1"/>
  <c r="L1092" i="2" a="1"/>
  <c r="L1092" i="2" s="1"/>
  <c r="K1097" i="2" a="1"/>
  <c r="K1097" i="2" s="1"/>
  <c r="J1099" i="2" a="1"/>
  <c r="J1099" i="2" s="1"/>
  <c r="L1100" i="2" a="1"/>
  <c r="L1100" i="2" s="1"/>
  <c r="X1100" i="2" a="1"/>
  <c r="X1100" i="2" s="1"/>
  <c r="Y1101" i="2" a="1"/>
  <c r="Y1101" i="2" s="1"/>
  <c r="Y1102" i="2" a="1"/>
  <c r="Y1102" i="2" s="1"/>
  <c r="S1105" i="2" a="1"/>
  <c r="S1105" i="2" s="1"/>
  <c r="K1106" i="2" a="1"/>
  <c r="K1106" i="2" s="1"/>
  <c r="Q1109" i="2" a="1"/>
  <c r="Q1109" i="2" s="1"/>
  <c r="AA1109" i="2" a="1"/>
  <c r="AA1109" i="2" s="1"/>
  <c r="J1111" i="2" a="1"/>
  <c r="J1111" i="2" s="1"/>
  <c r="J1112" i="2" a="1"/>
  <c r="J1112" i="2" s="1"/>
  <c r="AC1112" i="2" s="1"/>
  <c r="U1112" i="2" a="1"/>
  <c r="U1112" i="2" s="1"/>
  <c r="K1113" i="2" a="1"/>
  <c r="K1113" i="2" s="1"/>
  <c r="Q1114" i="2" a="1"/>
  <c r="Q1114" i="2" s="1"/>
  <c r="Z1115" i="2" a="1"/>
  <c r="Z1115" i="2" s="1"/>
  <c r="P1119" i="2" a="1"/>
  <c r="P1119" i="2" s="1"/>
  <c r="K1121" i="2" a="1"/>
  <c r="K1121" i="2" s="1"/>
  <c r="Q1122" i="2" a="1"/>
  <c r="Q1122" i="2" s="1"/>
  <c r="Z1123" i="2" a="1"/>
  <c r="Z1123" i="2" s="1"/>
  <c r="Z1124" i="2" a="1"/>
  <c r="Z1124" i="2" s="1"/>
  <c r="AA1125" i="2" a="1"/>
  <c r="AA1125" i="2" s="1"/>
  <c r="N1127" i="2" a="1"/>
  <c r="N1127" i="2" s="1"/>
  <c r="V1128" i="2" a="1"/>
  <c r="V1128" i="2" s="1"/>
  <c r="Y1129" i="2" a="1"/>
  <c r="Y1129" i="2" s="1"/>
  <c r="Y1130" i="2" a="1"/>
  <c r="Y1130" i="2" s="1"/>
  <c r="T1132" i="2" a="1"/>
  <c r="T1132" i="2" s="1"/>
  <c r="V1133" i="2" a="1"/>
  <c r="V1133" i="2" s="1"/>
  <c r="N1134" i="2" a="1"/>
  <c r="N1134" i="2" s="1"/>
  <c r="Y1134" i="2" a="1"/>
  <c r="Y1134" i="2" s="1"/>
  <c r="O1135" i="2" a="1"/>
  <c r="O1135" i="2" s="1"/>
  <c r="Y1135" i="2" a="1"/>
  <c r="Y1135" i="2" s="1"/>
  <c r="N1136" i="2" a="1"/>
  <c r="N1136" i="2" s="1"/>
  <c r="Z1137" i="2" a="1"/>
  <c r="Z1137" i="2" s="1"/>
  <c r="Z1138" i="2" a="1"/>
  <c r="Z1138" i="2" s="1"/>
  <c r="N1141" i="2" a="1"/>
  <c r="N1141" i="2" s="1"/>
  <c r="X1142" i="2" a="1"/>
  <c r="X1142" i="2" s="1"/>
  <c r="Y1143" i="2" a="1"/>
  <c r="Y1143" i="2" s="1"/>
  <c r="W1152" i="2" a="1"/>
  <c r="W1152" i="2" s="1"/>
  <c r="R1156" i="2" a="1"/>
  <c r="R1156" i="2" s="1"/>
  <c r="AB1156" i="2" s="1"/>
  <c r="K1163" i="2" a="1"/>
  <c r="K1163" i="2" s="1"/>
  <c r="Q1164" i="2" a="1"/>
  <c r="Q1164" i="2" s="1"/>
  <c r="K1184" i="2" a="1"/>
  <c r="K1184" i="2" s="1"/>
  <c r="V1198" i="2" a="1"/>
  <c r="V1198" i="2" s="1"/>
  <c r="W1199" i="2" a="1"/>
  <c r="W1199" i="2" s="1"/>
  <c r="W1200" i="2" a="1"/>
  <c r="W1200" i="2" s="1"/>
  <c r="V1206" i="2" a="1"/>
  <c r="V1206" i="2" s="1"/>
  <c r="Y1207" i="2" a="1"/>
  <c r="Y1207" i="2" s="1"/>
  <c r="Y1208" i="2" a="1"/>
  <c r="Y1208" i="2" s="1"/>
  <c r="S1210" i="2" a="1"/>
  <c r="S1210" i="2" s="1"/>
  <c r="S1211" i="2" a="1"/>
  <c r="S1211" i="2" s="1"/>
  <c r="R1213" i="2" a="1"/>
  <c r="R1213" i="2" s="1"/>
  <c r="AB1213" i="2" s="1"/>
  <c r="V1214" i="2" a="1"/>
  <c r="V1214" i="2" s="1"/>
  <c r="W1215" i="2" a="1"/>
  <c r="W1215" i="2" s="1"/>
  <c r="K1216" i="2" a="1"/>
  <c r="K1216" i="2" s="1"/>
  <c r="S1216" i="2" a="1"/>
  <c r="S1216" i="2" s="1"/>
  <c r="O1223" i="2" a="1"/>
  <c r="O1223" i="2" s="1"/>
  <c r="Y1223" i="2" a="1"/>
  <c r="Y1223" i="2" s="1"/>
  <c r="O1227" i="2" a="1"/>
  <c r="O1227" i="2" s="1"/>
  <c r="U1243" i="2" a="1"/>
  <c r="U1243" i="2" s="1"/>
  <c r="M1244" i="2" a="1"/>
  <c r="M1244" i="2" s="1"/>
  <c r="V1245" i="2" a="1"/>
  <c r="V1245" i="2" s="1"/>
  <c r="O1246" i="2" a="1"/>
  <c r="O1246" i="2" s="1"/>
  <c r="O1247" i="2" a="1"/>
  <c r="O1247" i="2" s="1"/>
  <c r="S1251" i="2" a="1"/>
  <c r="S1251" i="2" s="1"/>
  <c r="R1253" i="2" a="1"/>
  <c r="R1253" i="2" s="1"/>
  <c r="AB1253" i="2" s="1"/>
  <c r="V1254" i="2" a="1"/>
  <c r="V1254" i="2" s="1"/>
  <c r="W1255" i="2" a="1"/>
  <c r="W1255" i="2" s="1"/>
  <c r="K1256" i="2" a="1"/>
  <c r="K1256" i="2" s="1"/>
  <c r="S1256" i="2" a="1"/>
  <c r="S1256" i="2" s="1"/>
  <c r="AA1256" i="2" a="1"/>
  <c r="AA1256" i="2" s="1"/>
  <c r="Q1264" i="2" a="1"/>
  <c r="Q1264" i="2" s="1"/>
  <c r="Y1264" i="2" a="1"/>
  <c r="Y1264" i="2" s="1"/>
  <c r="Q1276" i="2" a="1"/>
  <c r="Q1276" i="2" s="1"/>
  <c r="Z1277" i="2" a="1"/>
  <c r="Z1277" i="2" s="1"/>
  <c r="Z1278" i="2" a="1"/>
  <c r="Z1278" i="2" s="1"/>
  <c r="AA1279" i="2" a="1"/>
  <c r="AA1279" i="2" s="1"/>
  <c r="N1280" i="2" a="1"/>
  <c r="N1280" i="2" s="1"/>
  <c r="V1280" i="2" a="1"/>
  <c r="V1280" i="2" s="1"/>
  <c r="O1283" i="2" a="1"/>
  <c r="O1283" i="2" s="1"/>
  <c r="S1287" i="2" a="1"/>
  <c r="S1287" i="2" s="1"/>
  <c r="K1288" i="2" a="1"/>
  <c r="K1288" i="2" s="1"/>
  <c r="P1290" i="2" a="1"/>
  <c r="P1290" i="2" s="1"/>
  <c r="Q1291" i="2" a="1"/>
  <c r="Q1291" i="2" s="1"/>
  <c r="AA1291" i="2" a="1"/>
  <c r="AA1291" i="2" s="1"/>
  <c r="J1293" i="2" a="1"/>
  <c r="J1293" i="2" s="1"/>
  <c r="AC1293" i="2" s="1"/>
  <c r="J1294" i="2" a="1"/>
  <c r="J1294" i="2" s="1"/>
  <c r="U1294" i="2" a="1"/>
  <c r="U1294" i="2" s="1"/>
  <c r="K1295" i="2" a="1"/>
  <c r="K1295" i="2" s="1"/>
  <c r="U1295" i="2" a="1"/>
  <c r="U1295" i="2" s="1"/>
  <c r="J1296" i="2" a="1"/>
  <c r="J1296" i="2" s="1"/>
  <c r="R1296" i="2" a="1"/>
  <c r="R1296" i="2" s="1"/>
  <c r="AB1296" i="2" s="1"/>
  <c r="Z1296" i="2" a="1"/>
  <c r="Z1296" i="2" s="1"/>
  <c r="K1299" i="2" a="1"/>
  <c r="K1299" i="2" s="1"/>
  <c r="N1301" i="2" a="1"/>
  <c r="N1301" i="2" s="1"/>
  <c r="S1302" i="2" a="1"/>
  <c r="S1302" i="2" s="1"/>
  <c r="W1303" i="2" a="1"/>
  <c r="W1303" i="2" s="1"/>
  <c r="T1304" i="2" a="1"/>
  <c r="T1304" i="2" s="1"/>
  <c r="AF1304" i="2" s="1"/>
  <c r="AA1306" i="2" a="1"/>
  <c r="AA1306" i="2" s="1"/>
  <c r="U1307" i="2" a="1"/>
  <c r="U1307" i="2" s="1"/>
  <c r="T1308" i="2" a="1"/>
  <c r="T1308" i="2" s="1"/>
  <c r="Q1310" i="2" a="1"/>
  <c r="Q1310" i="2" s="1"/>
  <c r="Y1310" i="2" a="1"/>
  <c r="Y1310" i="2" s="1"/>
  <c r="O1311" i="2" a="1"/>
  <c r="O1311" i="2" s="1"/>
  <c r="O1315" i="2" a="1"/>
  <c r="O1315" i="2" s="1"/>
  <c r="Z1320" i="2" a="1"/>
  <c r="Z1320" i="2" s="1"/>
  <c r="J1320" i="2" a="1"/>
  <c r="J1320" i="2" s="1"/>
  <c r="R1320" i="2" a="1"/>
  <c r="R1320" i="2" s="1"/>
  <c r="AB1320" i="2" s="1"/>
  <c r="L1320" i="2" a="1"/>
  <c r="L1320" i="2" s="1"/>
  <c r="Z1322" i="2" a="1"/>
  <c r="Z1322" i="2" s="1"/>
  <c r="Q1322" i="2" a="1"/>
  <c r="Q1322" i="2" s="1"/>
  <c r="W1322" i="2" a="1"/>
  <c r="W1322" i="2" s="1"/>
  <c r="M1322" i="2" a="1"/>
  <c r="M1322" i="2" s="1"/>
  <c r="U1322" i="2" a="1"/>
  <c r="U1322" i="2" s="1"/>
  <c r="S1322" i="2" a="1"/>
  <c r="S1322" i="2" s="1"/>
  <c r="AA1322" i="2" a="1"/>
  <c r="AA1322" i="2" s="1"/>
  <c r="Y1077" i="2" a="1"/>
  <c r="Y1077" i="2" s="1"/>
  <c r="O1078" i="2" a="1"/>
  <c r="O1078" i="2" s="1"/>
  <c r="O1081" i="2" a="1"/>
  <c r="O1081" i="2" s="1"/>
  <c r="L1084" i="2" a="1"/>
  <c r="L1084" i="2" s="1"/>
  <c r="AA1084" i="2" a="1"/>
  <c r="AA1084" i="2" s="1"/>
  <c r="S1085" i="2" a="1"/>
  <c r="S1085" i="2" s="1"/>
  <c r="S1089" i="2" a="1"/>
  <c r="S1089" i="2" s="1"/>
  <c r="W1092" i="2" a="1"/>
  <c r="W1092" i="2" s="1"/>
  <c r="Q1093" i="2" a="1"/>
  <c r="Q1093" i="2" s="1"/>
  <c r="R1094" i="2" a="1"/>
  <c r="R1094" i="2" s="1"/>
  <c r="AB1094" i="2" s="1"/>
  <c r="M1097" i="2" a="1"/>
  <c r="M1097" i="2" s="1"/>
  <c r="W1097" i="2" a="1"/>
  <c r="W1097" i="2" s="1"/>
  <c r="N1099" i="2" a="1"/>
  <c r="N1099" i="2" s="1"/>
  <c r="O1101" i="2" a="1"/>
  <c r="O1101" i="2" s="1"/>
  <c r="U1105" i="2" a="1"/>
  <c r="U1105" i="2" s="1"/>
  <c r="O1106" i="2" a="1"/>
  <c r="O1106" i="2" s="1"/>
  <c r="N1111" i="2" a="1"/>
  <c r="N1111" i="2" s="1"/>
  <c r="M1113" i="2" a="1"/>
  <c r="M1113" i="2" s="1"/>
  <c r="W1113" i="2" a="1"/>
  <c r="W1113" i="2" s="1"/>
  <c r="S1116" i="2" a="1"/>
  <c r="S1116" i="2" s="1"/>
  <c r="S1117" i="2" a="1"/>
  <c r="S1117" i="2" s="1"/>
  <c r="T1119" i="2" a="1"/>
  <c r="T1119" i="2" s="1"/>
  <c r="M1121" i="2" a="1"/>
  <c r="M1121" i="2" s="1"/>
  <c r="W1121" i="2" a="1"/>
  <c r="W1121" i="2" s="1"/>
  <c r="U1122" i="2" a="1"/>
  <c r="U1122" i="2" s="1"/>
  <c r="Q1124" i="2" a="1"/>
  <c r="Q1124" i="2" s="1"/>
  <c r="Q1125" i="2" a="1"/>
  <c r="Q1125" i="2" s="1"/>
  <c r="T1126" i="2" a="1"/>
  <c r="T1126" i="2" s="1"/>
  <c r="R1127" i="2" a="1"/>
  <c r="R1127" i="2" s="1"/>
  <c r="AB1127" i="2" s="1"/>
  <c r="O1137" i="2" a="1"/>
  <c r="O1137" i="2" s="1"/>
  <c r="Q1138" i="2" a="1"/>
  <c r="Q1138" i="2" s="1"/>
  <c r="S1139" i="2" a="1"/>
  <c r="S1139" i="2" s="1"/>
  <c r="R1141" i="2" a="1"/>
  <c r="R1141" i="2" s="1"/>
  <c r="AB1141" i="2" s="1"/>
  <c r="R1149" i="2" a="1"/>
  <c r="R1149" i="2" s="1"/>
  <c r="AB1149" i="2" s="1"/>
  <c r="S1156" i="2" a="1"/>
  <c r="S1156" i="2" s="1"/>
  <c r="M1163" i="2" a="1"/>
  <c r="M1163" i="2" s="1"/>
  <c r="W1163" i="2" a="1"/>
  <c r="W1163" i="2" s="1"/>
  <c r="U1164" i="2" a="1"/>
  <c r="U1164" i="2" s="1"/>
  <c r="Q1166" i="2" a="1"/>
  <c r="Q1166" i="2" s="1"/>
  <c r="Q1167" i="2" a="1"/>
  <c r="Q1167" i="2" s="1"/>
  <c r="T1168" i="2" a="1"/>
  <c r="T1168" i="2" s="1"/>
  <c r="R1169" i="2" a="1"/>
  <c r="R1169" i="2" s="1"/>
  <c r="AB1169" i="2" s="1"/>
  <c r="M1170" i="2" a="1"/>
  <c r="M1170" i="2" s="1"/>
  <c r="O1171" i="2" a="1"/>
  <c r="O1171" i="2" s="1"/>
  <c r="J1176" i="2" a="1"/>
  <c r="J1176" i="2" s="1"/>
  <c r="AC1176" i="2" s="1"/>
  <c r="P1178" i="2" a="1"/>
  <c r="P1178" i="2" s="1"/>
  <c r="O1179" i="2" a="1"/>
  <c r="O1179" i="2" s="1"/>
  <c r="U1183" i="2" a="1"/>
  <c r="U1183" i="2" s="1"/>
  <c r="O1184" i="2" a="1"/>
  <c r="O1184" i="2" s="1"/>
  <c r="N1189" i="2" a="1"/>
  <c r="N1189" i="2" s="1"/>
  <c r="V1190" i="2" a="1"/>
  <c r="V1190" i="2" s="1"/>
  <c r="W1191" i="2" a="1"/>
  <c r="W1191" i="2" s="1"/>
  <c r="W1192" i="2" a="1"/>
  <c r="W1192" i="2" s="1"/>
  <c r="V1194" i="2" a="1"/>
  <c r="V1194" i="2" s="1"/>
  <c r="O1195" i="2" a="1"/>
  <c r="O1195" i="2" s="1"/>
  <c r="Y1195" i="2" a="1"/>
  <c r="Y1195" i="2" s="1"/>
  <c r="O1196" i="2" a="1"/>
  <c r="O1196" i="2" s="1"/>
  <c r="Z1196" i="2" a="1"/>
  <c r="Z1196" i="2" s="1"/>
  <c r="M1198" i="2" a="1"/>
  <c r="M1198" i="2" s="1"/>
  <c r="M1199" i="2" a="1"/>
  <c r="M1199" i="2" s="1"/>
  <c r="N1200" i="2" a="1"/>
  <c r="N1200" i="2" s="1"/>
  <c r="U1203" i="2" a="1"/>
  <c r="U1203" i="2" s="1"/>
  <c r="V1205" i="2" a="1"/>
  <c r="V1205" i="2" s="1"/>
  <c r="M1206" i="2" a="1"/>
  <c r="M1206" i="2" s="1"/>
  <c r="O1207" i="2" a="1"/>
  <c r="O1207" i="2" s="1"/>
  <c r="V1213" i="2" a="1"/>
  <c r="V1213" i="2" s="1"/>
  <c r="M1214" i="2" a="1"/>
  <c r="M1214" i="2" s="1"/>
  <c r="M1215" i="2" a="1"/>
  <c r="M1215" i="2" s="1"/>
  <c r="M1216" i="2" a="1"/>
  <c r="M1216" i="2" s="1"/>
  <c r="U1216" i="2" a="1"/>
  <c r="U1216" i="2" s="1"/>
  <c r="AA1223" i="2" a="1"/>
  <c r="AA1223" i="2" s="1"/>
  <c r="N1224" i="2" a="1"/>
  <c r="N1224" i="2" s="1"/>
  <c r="V1224" i="2" a="1"/>
  <c r="V1224" i="2" s="1"/>
  <c r="Q1227" i="2" a="1"/>
  <c r="Q1227" i="2" s="1"/>
  <c r="AA1227" i="2" a="1"/>
  <c r="AA1227" i="2" s="1"/>
  <c r="J1229" i="2" a="1"/>
  <c r="J1229" i="2" s="1"/>
  <c r="J1238" i="2" a="1"/>
  <c r="J1238" i="2" s="1"/>
  <c r="U1238" i="2" a="1"/>
  <c r="U1238" i="2" s="1"/>
  <c r="K1239" i="2" a="1"/>
  <c r="K1239" i="2" s="1"/>
  <c r="U1239" i="2" a="1"/>
  <c r="U1239" i="2" s="1"/>
  <c r="J1240" i="2" a="1"/>
  <c r="J1240" i="2" s="1"/>
  <c r="R1240" i="2" a="1"/>
  <c r="R1240" i="2" s="1"/>
  <c r="AB1240" i="2" s="1"/>
  <c r="Z1240" i="2" a="1"/>
  <c r="Z1240" i="2" s="1"/>
  <c r="K1243" i="2" a="1"/>
  <c r="K1243" i="2" s="1"/>
  <c r="Q1244" i="2" a="1"/>
  <c r="Q1244" i="2" s="1"/>
  <c r="Z1245" i="2" a="1"/>
  <c r="Z1245" i="2" s="1"/>
  <c r="P1246" i="2" a="1"/>
  <c r="P1246" i="2" s="1"/>
  <c r="AA1246" i="2" a="1"/>
  <c r="AA1246" i="2" s="1"/>
  <c r="Q1247" i="2" a="1"/>
  <c r="Q1247" i="2" s="1"/>
  <c r="AA1247" i="2" a="1"/>
  <c r="AA1247" i="2" s="1"/>
  <c r="L1249" i="2" a="1"/>
  <c r="L1249" i="2" s="1"/>
  <c r="U1251" i="2" a="1"/>
  <c r="U1251" i="2" s="1"/>
  <c r="M1252" i="2" a="1"/>
  <c r="M1252" i="2" s="1"/>
  <c r="V1253" i="2" a="1"/>
  <c r="V1253" i="2" s="1"/>
  <c r="M1254" i="2" a="1"/>
  <c r="M1254" i="2" s="1"/>
  <c r="M1255" i="2" a="1"/>
  <c r="M1255" i="2" s="1"/>
  <c r="M1256" i="2" a="1"/>
  <c r="M1256" i="2" s="1"/>
  <c r="U1256" i="2" a="1"/>
  <c r="U1256" i="2" s="1"/>
  <c r="AA1259" i="2" a="1"/>
  <c r="AA1259" i="2" s="1"/>
  <c r="N1260" i="2" a="1"/>
  <c r="N1260" i="2" s="1"/>
  <c r="V1260" i="2" a="1"/>
  <c r="V1260" i="2" s="1"/>
  <c r="N1262" i="2" a="1"/>
  <c r="N1262" i="2" s="1"/>
  <c r="N1263" i="2" a="1"/>
  <c r="N1263" i="2" s="1"/>
  <c r="V1263" i="2" a="1"/>
  <c r="V1263" i="2" s="1"/>
  <c r="S1267" i="2" a="1"/>
  <c r="S1267" i="2" s="1"/>
  <c r="R1269" i="2" a="1"/>
  <c r="R1269" i="2" s="1"/>
  <c r="AB1269" i="2" s="1"/>
  <c r="V1270" i="2" a="1"/>
  <c r="V1270" i="2" s="1"/>
  <c r="K1271" i="2" a="1"/>
  <c r="K1271" i="2" s="1"/>
  <c r="S1271" i="2" a="1"/>
  <c r="S1271" i="2" s="1"/>
  <c r="AA1271" i="2" a="1"/>
  <c r="AA1271" i="2" s="1"/>
  <c r="P1272" i="2" a="1"/>
  <c r="P1272" i="2" s="1"/>
  <c r="S1273" i="2" a="1"/>
  <c r="S1273" i="2" s="1"/>
  <c r="L1275" i="2" a="1"/>
  <c r="L1275" i="2" s="1"/>
  <c r="U1276" i="2" a="1"/>
  <c r="U1276" i="2" s="1"/>
  <c r="Q1278" i="2" a="1"/>
  <c r="Q1278" i="2" s="1"/>
  <c r="Q1279" i="2" a="1"/>
  <c r="Q1279" i="2" s="1"/>
  <c r="O1280" i="2" a="1"/>
  <c r="O1280" i="2" s="1"/>
  <c r="W1280" i="2" a="1"/>
  <c r="W1280" i="2" s="1"/>
  <c r="AA1283" i="2" a="1"/>
  <c r="AA1283" i="2" s="1"/>
  <c r="L1285" i="2" a="1"/>
  <c r="L1285" i="2" s="1"/>
  <c r="U1287" i="2" a="1"/>
  <c r="U1287" i="2" s="1"/>
  <c r="O1288" i="2" a="1"/>
  <c r="O1288" i="2" s="1"/>
  <c r="N1293" i="2" a="1"/>
  <c r="N1293" i="2" s="1"/>
  <c r="V1294" i="2" a="1"/>
  <c r="V1294" i="2" s="1"/>
  <c r="W1295" i="2" a="1"/>
  <c r="W1295" i="2" s="1"/>
  <c r="K1296" i="2" a="1"/>
  <c r="K1296" i="2" s="1"/>
  <c r="S1296" i="2" a="1"/>
  <c r="S1296" i="2" s="1"/>
  <c r="AA1296" i="2" a="1"/>
  <c r="AA1296" i="2" s="1"/>
  <c r="P1301" i="2" a="1"/>
  <c r="P1301" i="2" s="1"/>
  <c r="K1302" i="2" a="1"/>
  <c r="K1302" i="2" s="1"/>
  <c r="U1302" i="2" a="1"/>
  <c r="U1302" i="2" s="1"/>
  <c r="Y1303" i="2" a="1"/>
  <c r="Y1303" i="2" s="1"/>
  <c r="W1307" i="2" a="1"/>
  <c r="W1307" i="2" s="1"/>
  <c r="Z1308" i="2" a="1"/>
  <c r="Z1308" i="2" s="1"/>
  <c r="Q1311" i="2" a="1"/>
  <c r="Q1311" i="2" s="1"/>
  <c r="J1312" i="2" a="1"/>
  <c r="J1312" i="2" s="1"/>
  <c r="Z1312" i="2" a="1"/>
  <c r="Z1312" i="2" s="1"/>
  <c r="O1314" i="2" a="1"/>
  <c r="O1314" i="2" s="1"/>
  <c r="U1315" i="2" a="1"/>
  <c r="U1315" i="2" s="1"/>
  <c r="N1320" i="2" a="1"/>
  <c r="N1320" i="2" s="1"/>
  <c r="K1322" i="2" a="1"/>
  <c r="K1322" i="2" s="1"/>
  <c r="K1076" i="2" a="1"/>
  <c r="K1076" i="2" s="1"/>
  <c r="K1077" i="2" a="1"/>
  <c r="K1077" i="2" s="1"/>
  <c r="AA1077" i="2" a="1"/>
  <c r="AA1077" i="2" s="1"/>
  <c r="R1078" i="2" a="1"/>
  <c r="R1078" i="2" s="1"/>
  <c r="AB1078" i="2" s="1"/>
  <c r="Y1081" i="2" a="1"/>
  <c r="Y1081" i="2" s="1"/>
  <c r="O1084" i="2" a="1"/>
  <c r="O1084" i="2" s="1"/>
  <c r="N1085" i="2" a="1"/>
  <c r="N1085" i="2" s="1"/>
  <c r="U1085" i="2" a="1"/>
  <c r="U1085" i="2" s="1"/>
  <c r="U1089" i="2" a="1"/>
  <c r="U1089" i="2" s="1"/>
  <c r="N1090" i="2" a="1"/>
  <c r="N1090" i="2" s="1"/>
  <c r="X1092" i="2" a="1"/>
  <c r="X1092" i="2" s="1"/>
  <c r="S1093" i="2" a="1"/>
  <c r="S1093" i="2" s="1"/>
  <c r="S1094" i="2" a="1"/>
  <c r="S1094" i="2" s="1"/>
  <c r="Y1097" i="2" a="1"/>
  <c r="Y1097" i="2" s="1"/>
  <c r="R1099" i="2" a="1"/>
  <c r="R1099" i="2" s="1"/>
  <c r="AB1099" i="2" s="1"/>
  <c r="O1100" i="2" a="1"/>
  <c r="O1100" i="2" s="1"/>
  <c r="AA1100" i="2" a="1"/>
  <c r="AA1100" i="2" s="1"/>
  <c r="Q1101" i="2" a="1"/>
  <c r="Q1101" i="2" s="1"/>
  <c r="AA1101" i="2" a="1"/>
  <c r="AA1101" i="2" s="1"/>
  <c r="L1103" i="2" a="1"/>
  <c r="L1103" i="2" s="1"/>
  <c r="K1105" i="2" a="1"/>
  <c r="K1105" i="2" s="1"/>
  <c r="S1106" i="2" a="1"/>
  <c r="S1106" i="2" s="1"/>
  <c r="S1109" i="2" a="1"/>
  <c r="S1109" i="2" s="1"/>
  <c r="R1111" i="2" a="1"/>
  <c r="R1111" i="2" s="1"/>
  <c r="AB1111" i="2" s="1"/>
  <c r="M1112" i="2" a="1"/>
  <c r="M1112" i="2" s="1"/>
  <c r="Y1113" i="2" a="1"/>
  <c r="Y1113" i="2" s="1"/>
  <c r="Y1114" i="2" a="1"/>
  <c r="Y1114" i="2" s="1"/>
  <c r="T1116" i="2" a="1"/>
  <c r="T1116" i="2" s="1"/>
  <c r="U1117" i="2" a="1"/>
  <c r="U1117" i="2" s="1"/>
  <c r="M1118" i="2" a="1"/>
  <c r="M1118" i="2" s="1"/>
  <c r="X1119" i="2" a="1"/>
  <c r="X1119" i="2" s="1"/>
  <c r="Y1121" i="2" a="1"/>
  <c r="Y1121" i="2" s="1"/>
  <c r="Y1122" i="2" a="1"/>
  <c r="Y1122" i="2" s="1"/>
  <c r="R1124" i="2" a="1"/>
  <c r="R1124" i="2" s="1"/>
  <c r="AB1124" i="2" s="1"/>
  <c r="S1125" i="2" a="1"/>
  <c r="S1125" i="2" s="1"/>
  <c r="U1126" i="2" a="1"/>
  <c r="U1126" i="2" s="1"/>
  <c r="V1127" i="2" a="1"/>
  <c r="V1127" i="2" s="1"/>
  <c r="N1128" i="2" a="1"/>
  <c r="N1128" i="2" s="1"/>
  <c r="Y1128" i="2" a="1"/>
  <c r="Y1128" i="2" s="1"/>
  <c r="Q1129" i="2" a="1"/>
  <c r="Q1129" i="2" s="1"/>
  <c r="AA1129" i="2" a="1"/>
  <c r="AA1129" i="2" s="1"/>
  <c r="J1131" i="2" a="1"/>
  <c r="J1131" i="2" s="1"/>
  <c r="L1132" i="2" a="1"/>
  <c r="L1132" i="2" s="1"/>
  <c r="X1132" i="2" a="1"/>
  <c r="X1132" i="2" s="1"/>
  <c r="Q1134" i="2" a="1"/>
  <c r="Q1134" i="2" s="1"/>
  <c r="Q1135" i="2" a="1"/>
  <c r="Q1135" i="2" s="1"/>
  <c r="Q1137" i="2" a="1"/>
  <c r="Q1137" i="2" s="1"/>
  <c r="R1138" i="2" a="1"/>
  <c r="R1138" i="2" s="1"/>
  <c r="AB1138" i="2" s="1"/>
  <c r="U1139" i="2" a="1"/>
  <c r="U1139" i="2" s="1"/>
  <c r="M1140" i="2" a="1"/>
  <c r="M1140" i="2" s="1"/>
  <c r="V1141" i="2" a="1"/>
  <c r="V1141" i="2" s="1"/>
  <c r="P1142" i="2" a="1"/>
  <c r="P1142" i="2" s="1"/>
  <c r="AA1142" i="2" a="1"/>
  <c r="AA1142" i="2" s="1"/>
  <c r="Q1143" i="2" a="1"/>
  <c r="Q1143" i="2" s="1"/>
  <c r="AA1143" i="2" a="1"/>
  <c r="AA1143" i="2" s="1"/>
  <c r="L1145" i="2" a="1"/>
  <c r="L1145" i="2" s="1"/>
  <c r="U1147" i="2" a="1"/>
  <c r="U1147" i="2" s="1"/>
  <c r="M1148" i="2" a="1"/>
  <c r="M1148" i="2" s="1"/>
  <c r="V1149" i="2" a="1"/>
  <c r="V1149" i="2" s="1"/>
  <c r="N1150" i="2" a="1"/>
  <c r="N1150" i="2" s="1"/>
  <c r="Y1150" i="2" a="1"/>
  <c r="Y1150" i="2" s="1"/>
  <c r="O1151" i="2" a="1"/>
  <c r="O1151" i="2" s="1"/>
  <c r="Y1151" i="2" a="1"/>
  <c r="Y1151" i="2" s="1"/>
  <c r="O1152" i="2" a="1"/>
  <c r="O1152" i="2" s="1"/>
  <c r="Z1152" i="2" a="1"/>
  <c r="Z1152" i="2" s="1"/>
  <c r="J1156" i="2" a="1"/>
  <c r="J1156" i="2" s="1"/>
  <c r="AA1159" i="2" a="1"/>
  <c r="AA1159" i="2" s="1"/>
  <c r="AA1160" i="2" a="1"/>
  <c r="AA1160" i="2" s="1"/>
  <c r="Y1163" i="2" a="1"/>
  <c r="Y1163" i="2" s="1"/>
  <c r="Y1164" i="2" a="1"/>
  <c r="Y1164" i="2" s="1"/>
  <c r="V1169" i="2" a="1"/>
  <c r="V1169" i="2" s="1"/>
  <c r="S1184" i="2" a="1"/>
  <c r="S1184" i="2" s="1"/>
  <c r="S1187" i="2" a="1"/>
  <c r="S1187" i="2" s="1"/>
  <c r="R1189" i="2" a="1"/>
  <c r="R1189" i="2" s="1"/>
  <c r="AB1189" i="2" s="1"/>
  <c r="M1190" i="2" a="1"/>
  <c r="M1190" i="2" s="1"/>
  <c r="M1191" i="2" a="1"/>
  <c r="M1191" i="2" s="1"/>
  <c r="N1192" i="2" a="1"/>
  <c r="N1192" i="2" s="1"/>
  <c r="AA1195" i="2" a="1"/>
  <c r="AA1195" i="2" s="1"/>
  <c r="AA1196" i="2" a="1"/>
  <c r="AA1196" i="2" s="1"/>
  <c r="N1198" i="2" a="1"/>
  <c r="N1198" i="2" s="1"/>
  <c r="Y1198" i="2" a="1"/>
  <c r="Y1198" i="2" s="1"/>
  <c r="O1199" i="2" a="1"/>
  <c r="O1199" i="2" s="1"/>
  <c r="Y1199" i="2" a="1"/>
  <c r="Y1199" i="2" s="1"/>
  <c r="O1200" i="2" a="1"/>
  <c r="O1200" i="2" s="1"/>
  <c r="Z1200" i="2" a="1"/>
  <c r="Z1200" i="2" s="1"/>
  <c r="K1203" i="2" a="1"/>
  <c r="K1203" i="2" s="1"/>
  <c r="Q1204" i="2" a="1"/>
  <c r="Q1204" i="2" s="1"/>
  <c r="Z1205" i="2" a="1"/>
  <c r="Z1205" i="2" s="1"/>
  <c r="N1206" i="2" a="1"/>
  <c r="N1206" i="2" s="1"/>
  <c r="Y1206" i="2" a="1"/>
  <c r="Y1206" i="2" s="1"/>
  <c r="Q1207" i="2" a="1"/>
  <c r="Q1207" i="2" s="1"/>
  <c r="AA1207" i="2" a="1"/>
  <c r="AA1207" i="2" s="1"/>
  <c r="J1209" i="2" a="1"/>
  <c r="J1209" i="2" s="1"/>
  <c r="K1210" i="2" a="1"/>
  <c r="K1210" i="2" s="1"/>
  <c r="K1211" i="2" a="1"/>
  <c r="K1211" i="2" s="1"/>
  <c r="Q1212" i="2" a="1"/>
  <c r="Q1212" i="2" s="1"/>
  <c r="Z1213" i="2" a="1"/>
  <c r="Z1213" i="2" s="1"/>
  <c r="N1214" i="2" a="1"/>
  <c r="N1214" i="2" s="1"/>
  <c r="Y1214" i="2" a="1"/>
  <c r="Y1214" i="2" s="1"/>
  <c r="O1215" i="2" a="1"/>
  <c r="O1215" i="2" s="1"/>
  <c r="Y1215" i="2" a="1"/>
  <c r="Y1215" i="2" s="1"/>
  <c r="Q1223" i="2" a="1"/>
  <c r="Q1223" i="2" s="1"/>
  <c r="O1224" i="2" a="1"/>
  <c r="O1224" i="2" s="1"/>
  <c r="W1224" i="2" a="1"/>
  <c r="W1224" i="2" s="1"/>
  <c r="N1229" i="2" a="1"/>
  <c r="N1229" i="2" s="1"/>
  <c r="V1238" i="2" a="1"/>
  <c r="V1238" i="2" s="1"/>
  <c r="O1260" i="2" a="1"/>
  <c r="O1260" i="2" s="1"/>
  <c r="W1260" i="2" a="1"/>
  <c r="W1260" i="2" s="1"/>
  <c r="O1263" i="2" a="1"/>
  <c r="O1263" i="2" s="1"/>
  <c r="W1263" i="2" a="1"/>
  <c r="W1263" i="2" s="1"/>
  <c r="J1264" i="2" a="1"/>
  <c r="J1264" i="2" s="1"/>
  <c r="R1264" i="2" a="1"/>
  <c r="R1264" i="2" s="1"/>
  <c r="AB1264" i="2" s="1"/>
  <c r="Z1264" i="2" a="1"/>
  <c r="Z1264" i="2" s="1"/>
  <c r="U1267" i="2" a="1"/>
  <c r="U1267" i="2" s="1"/>
  <c r="M1268" i="2" a="1"/>
  <c r="M1268" i="2" s="1"/>
  <c r="V1269" i="2" a="1"/>
  <c r="V1269" i="2" s="1"/>
  <c r="Q1272" i="2" a="1"/>
  <c r="Q1272" i="2" s="1"/>
  <c r="X1272" i="2" a="1"/>
  <c r="X1272" i="2" s="1"/>
  <c r="X1273" i="2" a="1"/>
  <c r="X1273" i="2" s="1"/>
  <c r="P1275" i="2" a="1"/>
  <c r="P1275" i="2" s="1"/>
  <c r="Y1276" i="2" a="1"/>
  <c r="Y1276" i="2" s="1"/>
  <c r="R1278" i="2" a="1"/>
  <c r="R1278" i="2" s="1"/>
  <c r="AB1278" i="2" s="1"/>
  <c r="S1279" i="2" a="1"/>
  <c r="S1279" i="2" s="1"/>
  <c r="Q1280" i="2" a="1"/>
  <c r="Q1280" i="2" s="1"/>
  <c r="Y1280" i="2" a="1"/>
  <c r="Y1280" i="2" s="1"/>
  <c r="O1299" i="2" a="1"/>
  <c r="O1299" i="2" s="1"/>
  <c r="T1301" i="2" a="1"/>
  <c r="T1301" i="2" s="1"/>
  <c r="M1302" i="2" a="1"/>
  <c r="M1302" i="2" s="1"/>
  <c r="K1303" i="2" a="1"/>
  <c r="K1303" i="2" s="1"/>
  <c r="Z1304" i="2" a="1"/>
  <c r="Z1304" i="2" s="1"/>
  <c r="U1306" i="2" a="1"/>
  <c r="U1306" i="2" s="1"/>
  <c r="Y1307" i="2" a="1"/>
  <c r="Y1307" i="2" s="1"/>
  <c r="K1310" i="2" a="1"/>
  <c r="K1310" i="2" s="1"/>
  <c r="S1310" i="2" a="1"/>
  <c r="S1310" i="2" s="1"/>
  <c r="AA1310" i="2" a="1"/>
  <c r="AA1310" i="2" s="1"/>
  <c r="S1311" i="2" a="1"/>
  <c r="S1311" i="2" s="1"/>
  <c r="Q1314" i="2" a="1"/>
  <c r="Q1314" i="2" s="1"/>
  <c r="W1315" i="2" a="1"/>
  <c r="W1315" i="2" s="1"/>
  <c r="T1320" i="2" a="1"/>
  <c r="T1320" i="2" s="1"/>
  <c r="AF1320" i="2" s="1"/>
  <c r="O1322" i="2" a="1"/>
  <c r="O1322" i="2" s="1"/>
  <c r="N1067" i="2" a="1"/>
  <c r="N1067" i="2" s="1"/>
  <c r="S1078" i="2" a="1"/>
  <c r="S1078" i="2" s="1"/>
  <c r="Q1081" i="2" a="1"/>
  <c r="Q1081" i="2" s="1"/>
  <c r="AA1081" i="2" a="1"/>
  <c r="AA1081" i="2" s="1"/>
  <c r="K1089" i="2" a="1"/>
  <c r="K1089" i="2" s="1"/>
  <c r="R1090" i="2" a="1"/>
  <c r="R1090" i="2" s="1"/>
  <c r="AD1090" i="2" s="1"/>
  <c r="O1097" i="2" a="1"/>
  <c r="O1097" i="2" s="1"/>
  <c r="V1099" i="2" a="1"/>
  <c r="V1099" i="2" s="1"/>
  <c r="P1100" i="2" a="1"/>
  <c r="P1100" i="2" s="1"/>
  <c r="W1106" i="2" a="1"/>
  <c r="W1106" i="2" s="1"/>
  <c r="U1109" i="2" a="1"/>
  <c r="U1109" i="2" s="1"/>
  <c r="M1110" i="2" a="1"/>
  <c r="M1110" i="2" s="1"/>
  <c r="V1111" i="2" a="1"/>
  <c r="V1111" i="2" s="1"/>
  <c r="N1112" i="2" a="1"/>
  <c r="N1112" i="2" s="1"/>
  <c r="Y1112" i="2" a="1"/>
  <c r="Y1112" i="2" s="1"/>
  <c r="O1113" i="2" a="1"/>
  <c r="O1113" i="2" s="1"/>
  <c r="K1116" i="2" a="1"/>
  <c r="K1116" i="2" s="1"/>
  <c r="K1117" i="2" a="1"/>
  <c r="K1117" i="2" s="1"/>
  <c r="Z1127" i="2" a="1"/>
  <c r="Z1127" i="2" s="1"/>
  <c r="AD1136" i="2"/>
  <c r="Z1141" i="2" a="1"/>
  <c r="Z1141" i="2" s="1"/>
  <c r="P1145" i="2" a="1"/>
  <c r="P1145" i="2" s="1"/>
  <c r="K1147" i="2" a="1"/>
  <c r="K1147" i="2" s="1"/>
  <c r="Q1148" i="2" a="1"/>
  <c r="Q1148" i="2" s="1"/>
  <c r="Z1149" i="2" a="1"/>
  <c r="Z1149" i="2" s="1"/>
  <c r="Z1150" i="2" a="1"/>
  <c r="Z1150" i="2" s="1"/>
  <c r="AA1151" i="2" a="1"/>
  <c r="AA1151" i="2" s="1"/>
  <c r="AA1152" i="2" a="1"/>
  <c r="AA1152" i="2" s="1"/>
  <c r="K1156" i="2" a="1"/>
  <c r="K1156" i="2" s="1"/>
  <c r="V1156" i="2" a="1"/>
  <c r="V1156" i="2" s="1"/>
  <c r="Q1159" i="2" a="1"/>
  <c r="Q1159" i="2" s="1"/>
  <c r="R1160" i="2" a="1"/>
  <c r="R1160" i="2" s="1"/>
  <c r="AB1160" i="2" s="1"/>
  <c r="O1163" i="2" a="1"/>
  <c r="O1163" i="2" s="1"/>
  <c r="L1168" i="2" a="1"/>
  <c r="L1168" i="2" s="1"/>
  <c r="Z1169" i="2" a="1"/>
  <c r="Z1169" i="2" s="1"/>
  <c r="Z1170" i="2" a="1"/>
  <c r="Z1170" i="2" s="1"/>
  <c r="N1173" i="2" a="1"/>
  <c r="N1173" i="2" s="1"/>
  <c r="V1174" i="2" a="1"/>
  <c r="V1174" i="2" s="1"/>
  <c r="W1175" i="2" a="1"/>
  <c r="W1175" i="2" s="1"/>
  <c r="W1176" i="2" a="1"/>
  <c r="W1176" i="2" s="1"/>
  <c r="M1183" i="2" a="1"/>
  <c r="M1183" i="2" s="1"/>
  <c r="W1183" i="2" a="1"/>
  <c r="W1183" i="2" s="1"/>
  <c r="W1184" i="2" a="1"/>
  <c r="W1184" i="2" s="1"/>
  <c r="U1187" i="2" a="1"/>
  <c r="U1187" i="2" s="1"/>
  <c r="M1188" i="2" a="1"/>
  <c r="M1188" i="2" s="1"/>
  <c r="V1189" i="2" a="1"/>
  <c r="V1189" i="2" s="1"/>
  <c r="N1190" i="2" a="1"/>
  <c r="N1190" i="2" s="1"/>
  <c r="Y1190" i="2" a="1"/>
  <c r="Y1190" i="2" s="1"/>
  <c r="O1191" i="2" a="1"/>
  <c r="O1191" i="2" s="1"/>
  <c r="Y1191" i="2" a="1"/>
  <c r="Y1191" i="2" s="1"/>
  <c r="O1192" i="2" a="1"/>
  <c r="O1192" i="2" s="1"/>
  <c r="Z1192" i="2" a="1"/>
  <c r="Z1192" i="2" s="1"/>
  <c r="Q1195" i="2" a="1"/>
  <c r="Q1195" i="2" s="1"/>
  <c r="R1196" i="2" a="1"/>
  <c r="R1196" i="2" s="1"/>
  <c r="AB1196" i="2" s="1"/>
  <c r="Z1198" i="2" a="1"/>
  <c r="Z1198" i="2" s="1"/>
  <c r="AA1199" i="2" a="1"/>
  <c r="AA1199" i="2" s="1"/>
  <c r="AA1200" i="2" a="1"/>
  <c r="AA1200" i="2" s="1"/>
  <c r="W1203" i="2" a="1"/>
  <c r="W1203" i="2" s="1"/>
  <c r="Z1206" i="2" a="1"/>
  <c r="Z1206" i="2" s="1"/>
  <c r="N1209" i="2" a="1"/>
  <c r="N1209" i="2" s="1"/>
  <c r="L1210" i="2" a="1"/>
  <c r="L1210" i="2" s="1"/>
  <c r="W1210" i="2" a="1"/>
  <c r="W1210" i="2" s="1"/>
  <c r="M1211" i="2" a="1"/>
  <c r="M1211" i="2" s="1"/>
  <c r="W1211" i="2" a="1"/>
  <c r="W1211" i="2" s="1"/>
  <c r="U1212" i="2" a="1"/>
  <c r="U1212" i="2" s="1"/>
  <c r="Z1214" i="2" a="1"/>
  <c r="Z1214" i="2" s="1"/>
  <c r="AA1215" i="2" a="1"/>
  <c r="AA1215" i="2" s="1"/>
  <c r="N1216" i="2" a="1"/>
  <c r="N1216" i="2" s="1"/>
  <c r="V1216" i="2" a="1"/>
  <c r="V1216" i="2" s="1"/>
  <c r="S1223" i="2" a="1"/>
  <c r="S1223" i="2" s="1"/>
  <c r="Q1224" i="2" a="1"/>
  <c r="Q1224" i="2" s="1"/>
  <c r="Y1224" i="2" a="1"/>
  <c r="Y1224" i="2" s="1"/>
  <c r="S1227" i="2" a="1"/>
  <c r="S1227" i="2" s="1"/>
  <c r="R1229" i="2" a="1"/>
  <c r="R1229" i="2" s="1"/>
  <c r="AB1229" i="2" s="1"/>
  <c r="V1230" i="2" a="1"/>
  <c r="V1230" i="2" s="1"/>
  <c r="W1231" i="2" a="1"/>
  <c r="W1231" i="2" s="1"/>
  <c r="K1232" i="2" a="1"/>
  <c r="K1232" i="2" s="1"/>
  <c r="S1232" i="2" a="1"/>
  <c r="S1232" i="2" s="1"/>
  <c r="AA1232" i="2" a="1"/>
  <c r="AA1232" i="2" s="1"/>
  <c r="Y1234" i="2" a="1"/>
  <c r="Y1234" i="2" s="1"/>
  <c r="O1235" i="2" a="1"/>
  <c r="O1235" i="2" s="1"/>
  <c r="Y1235" i="2" a="1"/>
  <c r="Y1235" i="2" s="1"/>
  <c r="V1237" i="2" a="1"/>
  <c r="V1237" i="2" s="1"/>
  <c r="M1238" i="2" a="1"/>
  <c r="M1238" i="2" s="1"/>
  <c r="Y1243" i="2" a="1"/>
  <c r="Y1243" i="2" s="1"/>
  <c r="S1246" i="2" a="1"/>
  <c r="S1246" i="2" s="1"/>
  <c r="S1247" i="2" a="1"/>
  <c r="S1247" i="2" s="1"/>
  <c r="Q1260" i="2" a="1"/>
  <c r="Q1260" i="2" s="1"/>
  <c r="Y1260" i="2" a="1"/>
  <c r="Y1260" i="2" s="1"/>
  <c r="T1275" i="2" a="1"/>
  <c r="T1275" i="2" s="1"/>
  <c r="S1283" i="2" a="1"/>
  <c r="S1283" i="2" s="1"/>
  <c r="T1285" i="2" a="1"/>
  <c r="T1285" i="2" s="1"/>
  <c r="M1287" i="2" a="1"/>
  <c r="M1287" i="2" s="1"/>
  <c r="W1287" i="2" a="1"/>
  <c r="W1287" i="2" s="1"/>
  <c r="W1288" i="2" a="1"/>
  <c r="W1288" i="2" s="1"/>
  <c r="U1291" i="2" a="1"/>
  <c r="U1291" i="2" s="1"/>
  <c r="M1292" i="2" a="1"/>
  <c r="M1292" i="2" s="1"/>
  <c r="V1293" i="2" a="1"/>
  <c r="V1293" i="2" s="1"/>
  <c r="N1294" i="2" a="1"/>
  <c r="N1294" i="2" s="1"/>
  <c r="Y1294" i="2" a="1"/>
  <c r="Y1294" i="2" s="1"/>
  <c r="O1295" i="2" a="1"/>
  <c r="O1295" i="2" s="1"/>
  <c r="Y1295" i="2" a="1"/>
  <c r="Y1295" i="2" s="1"/>
  <c r="Q1299" i="2" a="1"/>
  <c r="Q1299" i="2" s="1"/>
  <c r="J1300" i="2" a="1"/>
  <c r="J1300" i="2" s="1"/>
  <c r="W1302" i="2" a="1"/>
  <c r="W1302" i="2" s="1"/>
  <c r="M1303" i="2" a="1"/>
  <c r="M1303" i="2" s="1"/>
  <c r="AA1303" i="2" a="1"/>
  <c r="AA1303" i="2" s="1"/>
  <c r="M1306" i="2" a="1"/>
  <c r="M1306" i="2" s="1"/>
  <c r="K1307" i="2" a="1"/>
  <c r="K1307" i="2" s="1"/>
  <c r="AA1307" i="2" a="1"/>
  <c r="AA1307" i="2" s="1"/>
  <c r="U1311" i="2" a="1"/>
  <c r="U1311" i="2" s="1"/>
  <c r="V1320" i="2" a="1"/>
  <c r="V1320" i="2" s="1"/>
  <c r="Q1318" i="2" a="1"/>
  <c r="Q1318" i="2" s="1"/>
  <c r="S1319" i="2" a="1"/>
  <c r="S1319" i="2" s="1"/>
  <c r="U1323" i="2" a="1"/>
  <c r="U1323" i="2" s="1"/>
  <c r="T1324" i="2" a="1"/>
  <c r="T1324" i="2" s="1"/>
  <c r="U1326" i="2" a="1"/>
  <c r="U1326" i="2" s="1"/>
  <c r="Y1327" i="2" a="1"/>
  <c r="Y1327" i="2" s="1"/>
  <c r="L1329" i="2" a="1"/>
  <c r="L1329" i="2" s="1"/>
  <c r="U1330" i="2" a="1"/>
  <c r="U1330" i="2" s="1"/>
  <c r="K1331" i="2" a="1"/>
  <c r="K1331" i="2" s="1"/>
  <c r="AA1331" i="2" a="1"/>
  <c r="AA1331" i="2" s="1"/>
  <c r="Z1332" i="2" a="1"/>
  <c r="Z1332" i="2" s="1"/>
  <c r="Q1334" i="2" a="1"/>
  <c r="Q1334" i="2" s="1"/>
  <c r="Y1334" i="2" a="1"/>
  <c r="Y1334" i="2" s="1"/>
  <c r="W1351" i="2" a="1"/>
  <c r="W1351" i="2" s="1"/>
  <c r="M1354" i="2" a="1"/>
  <c r="M1354" i="2" s="1"/>
  <c r="U1354" i="2" a="1"/>
  <c r="U1354" i="2" s="1"/>
  <c r="Y1355" i="2" a="1"/>
  <c r="Y1355" i="2" s="1"/>
  <c r="R1356" i="2" a="1"/>
  <c r="R1356" i="2" s="1"/>
  <c r="AB1356" i="2" s="1"/>
  <c r="Q1358" i="2" a="1"/>
  <c r="Q1358" i="2" s="1"/>
  <c r="Y1358" i="2" a="1"/>
  <c r="Y1358" i="2" s="1"/>
  <c r="R1359" i="2" a="1"/>
  <c r="R1359" i="2" s="1"/>
  <c r="P1363" i="2" a="1"/>
  <c r="P1363" i="2" s="1"/>
  <c r="Q1366" i="2" a="1"/>
  <c r="Q1366" i="2" s="1"/>
  <c r="Y1366" i="2" a="1"/>
  <c r="Y1366" i="2" s="1"/>
  <c r="Q1367" i="2" a="1"/>
  <c r="Q1367" i="2" s="1"/>
  <c r="J1368" i="2" a="1"/>
  <c r="J1368" i="2" s="1"/>
  <c r="Z1368" i="2" a="1"/>
  <c r="Z1368" i="2" s="1"/>
  <c r="K1370" i="2" a="1"/>
  <c r="K1370" i="2" s="1"/>
  <c r="Q1370" i="2" a="1"/>
  <c r="Q1370" i="2" s="1"/>
  <c r="Y1370" i="2" a="1"/>
  <c r="Y1370" i="2" s="1"/>
  <c r="Q1371" i="2" a="1"/>
  <c r="Q1371" i="2" s="1"/>
  <c r="J1373" i="2" a="1"/>
  <c r="J1373" i="2" s="1"/>
  <c r="S1375" i="2" a="1"/>
  <c r="S1375" i="2" s="1"/>
  <c r="N1377" i="2" a="1"/>
  <c r="N1377" i="2" s="1"/>
  <c r="K1378" i="2" a="1"/>
  <c r="K1378" i="2" s="1"/>
  <c r="S1378" i="2" a="1"/>
  <c r="S1378" i="2" s="1"/>
  <c r="AA1378" i="2" a="1"/>
  <c r="AA1378" i="2" s="1"/>
  <c r="V1379" i="2" a="1"/>
  <c r="V1379" i="2" s="1"/>
  <c r="W1381" i="2" a="1"/>
  <c r="W1381" i="2" s="1"/>
  <c r="V1383" i="2" a="1"/>
  <c r="V1383" i="2" s="1"/>
  <c r="M1384" i="2" a="1"/>
  <c r="M1384" i="2" s="1"/>
  <c r="U1384" i="2" a="1"/>
  <c r="U1384" i="2" s="1"/>
  <c r="K1385" i="2" a="1"/>
  <c r="K1385" i="2" s="1"/>
  <c r="AA1385" i="2" a="1"/>
  <c r="AA1385" i="2" s="1"/>
  <c r="O1388" i="2" a="1"/>
  <c r="O1388" i="2" s="1"/>
  <c r="W1388" i="2" a="1"/>
  <c r="W1388" i="2" s="1"/>
  <c r="O1389" i="2" a="1"/>
  <c r="O1389" i="2" s="1"/>
  <c r="J1392" i="2" a="1"/>
  <c r="J1392" i="2" s="1"/>
  <c r="Z1392" i="2" a="1"/>
  <c r="Z1392" i="2" s="1"/>
  <c r="W1395" i="2" a="1"/>
  <c r="W1395" i="2" s="1"/>
  <c r="V1397" i="2" a="1"/>
  <c r="V1397" i="2" s="1"/>
  <c r="O1398" i="2" a="1"/>
  <c r="O1398" i="2" s="1"/>
  <c r="W1398" i="2" a="1"/>
  <c r="W1398" i="2" s="1"/>
  <c r="M1399" i="2" a="1"/>
  <c r="M1399" i="2" s="1"/>
  <c r="S1403" i="2" a="1"/>
  <c r="S1403" i="2" s="1"/>
  <c r="N1405" i="2" a="1"/>
  <c r="N1405" i="2" s="1"/>
  <c r="K1406" i="2" a="1"/>
  <c r="K1406" i="2" s="1"/>
  <c r="S1406" i="2" a="1"/>
  <c r="S1406" i="2" s="1"/>
  <c r="AA1406" i="2" a="1"/>
  <c r="AA1406" i="2" s="1"/>
  <c r="Q1407" i="2" a="1"/>
  <c r="Q1407" i="2" s="1"/>
  <c r="Y1407" i="2" a="1"/>
  <c r="Y1407" i="2" s="1"/>
  <c r="Q1411" i="2" a="1"/>
  <c r="Q1411" i="2" s="1"/>
  <c r="J1412" i="2" a="1"/>
  <c r="J1412" i="2" s="1"/>
  <c r="Z1412" i="2" a="1"/>
  <c r="Z1412" i="2" s="1"/>
  <c r="M1414" i="2" a="1"/>
  <c r="M1414" i="2" s="1"/>
  <c r="W1414" i="2" a="1"/>
  <c r="W1414" i="2" s="1"/>
  <c r="V1415" i="2" a="1"/>
  <c r="V1415" i="2" s="1"/>
  <c r="Y1416" i="2" a="1"/>
  <c r="Y1416" i="2" s="1"/>
  <c r="O1418" i="2" a="1"/>
  <c r="O1418" i="2" s="1"/>
  <c r="W1418" i="2" a="1"/>
  <c r="W1418" i="2" s="1"/>
  <c r="S1420" i="2" a="1"/>
  <c r="S1420" i="2" s="1"/>
  <c r="AD1421" i="2"/>
  <c r="R1421" i="2" a="1"/>
  <c r="R1421" i="2" s="1"/>
  <c r="AB1421" i="2" s="1"/>
  <c r="J1423" i="2" a="1"/>
  <c r="J1423" i="2" s="1"/>
  <c r="Z1423" i="2" a="1"/>
  <c r="Z1423" i="2" s="1"/>
  <c r="S1424" i="2" a="1"/>
  <c r="S1424" i="2" s="1"/>
  <c r="T1428" i="2" a="1"/>
  <c r="T1428" i="2" s="1"/>
  <c r="X1430" i="2" a="1"/>
  <c r="X1430" i="2" s="1"/>
  <c r="O1431" i="2" a="1"/>
  <c r="O1431" i="2" s="1"/>
  <c r="N1432" i="2" a="1"/>
  <c r="N1432" i="2" s="1"/>
  <c r="Y1432" i="2" a="1"/>
  <c r="Y1432" i="2" s="1"/>
  <c r="R1434" i="2" a="1"/>
  <c r="R1434" i="2" s="1"/>
  <c r="AB1434" i="2" s="1"/>
  <c r="L1437" i="2" a="1"/>
  <c r="L1437" i="2" s="1"/>
  <c r="N1438" i="2" a="1"/>
  <c r="N1438" i="2" s="1"/>
  <c r="T1440" i="2" a="1"/>
  <c r="T1440" i="2" s="1"/>
  <c r="Z1447" i="2" a="1"/>
  <c r="Z1447" i="2" s="1"/>
  <c r="K1448" i="2" a="1"/>
  <c r="K1448" i="2" s="1"/>
  <c r="U1448" i="2" a="1"/>
  <c r="U1448" i="2" s="1"/>
  <c r="S1449" i="2" a="1"/>
  <c r="S1449" i="2" s="1"/>
  <c r="P1450" i="2" a="1"/>
  <c r="P1450" i="2" s="1"/>
  <c r="Z1452" i="2" a="1"/>
  <c r="Z1452" i="2" s="1"/>
  <c r="W1459" i="2" a="1"/>
  <c r="W1459" i="2" s="1"/>
  <c r="R1470" i="2" a="1"/>
  <c r="R1470" i="2" s="1"/>
  <c r="AB1470" i="2" s="1"/>
  <c r="V1477" i="2" a="1"/>
  <c r="V1477" i="2" s="1"/>
  <c r="Y1478" i="2" a="1"/>
  <c r="Y1478" i="2" s="1"/>
  <c r="X1479" i="2" a="1"/>
  <c r="X1479" i="2" s="1"/>
  <c r="J1481" i="2" a="1"/>
  <c r="J1481" i="2" s="1"/>
  <c r="Z1481" i="2" a="1"/>
  <c r="Z1481" i="2" s="1"/>
  <c r="J1483" i="2" a="1"/>
  <c r="J1483" i="2" s="1"/>
  <c r="W1483" i="2" a="1"/>
  <c r="W1483" i="2" s="1"/>
  <c r="J1484" i="2" a="1"/>
  <c r="J1484" i="2" s="1"/>
  <c r="R1484" i="2" a="1"/>
  <c r="R1484" i="2" s="1"/>
  <c r="AB1484" i="2" s="1"/>
  <c r="Z1484" i="2" a="1"/>
  <c r="Z1484" i="2" s="1"/>
  <c r="S1486" i="2" a="1"/>
  <c r="S1486" i="2" s="1"/>
  <c r="R1489" i="2" a="1"/>
  <c r="R1489" i="2" s="1"/>
  <c r="AB1489" i="2" s="1"/>
  <c r="Q1490" i="2" a="1"/>
  <c r="Q1490" i="2" s="1"/>
  <c r="R1491" i="2" a="1"/>
  <c r="R1491" i="2" s="1"/>
  <c r="AB1491" i="2" s="1"/>
  <c r="T1492" i="2" a="1"/>
  <c r="T1492" i="2" s="1"/>
  <c r="AA1496" i="2" a="1"/>
  <c r="AA1496" i="2" s="1"/>
  <c r="Q1496" i="2" a="1"/>
  <c r="Q1496" i="2" s="1"/>
  <c r="P1496" i="2" a="1"/>
  <c r="P1496" i="2" s="1"/>
  <c r="Y1496" i="2" a="1"/>
  <c r="Y1496" i="2" s="1"/>
  <c r="L1496" i="2" a="1"/>
  <c r="L1496" i="2" s="1"/>
  <c r="U1496" i="2" a="1"/>
  <c r="U1496" i="2" s="1"/>
  <c r="X1503" i="2" a="1"/>
  <c r="X1503" i="2" s="1"/>
  <c r="Q1503" i="2" a="1"/>
  <c r="Q1503" i="2" s="1"/>
  <c r="N1503" i="2" a="1"/>
  <c r="N1503" i="2" s="1"/>
  <c r="M1503" i="2" a="1"/>
  <c r="M1503" i="2" s="1"/>
  <c r="Z1503" i="2" a="1"/>
  <c r="Z1503" i="2" s="1"/>
  <c r="J1503" i="2" a="1"/>
  <c r="J1503" i="2" s="1"/>
  <c r="Y1503" i="2" a="1"/>
  <c r="Y1503" i="2" s="1"/>
  <c r="U1503" i="2" a="1"/>
  <c r="U1503" i="2" s="1"/>
  <c r="R1503" i="2" a="1"/>
  <c r="R1503" i="2" s="1"/>
  <c r="AB1503" i="2" s="1"/>
  <c r="W1323" i="2" a="1"/>
  <c r="W1323" i="2" s="1"/>
  <c r="M1326" i="2" a="1"/>
  <c r="M1326" i="2" s="1"/>
  <c r="K1327" i="2" a="1"/>
  <c r="K1327" i="2" s="1"/>
  <c r="AA1327" i="2" a="1"/>
  <c r="AA1327" i="2" s="1"/>
  <c r="N1329" i="2" a="1"/>
  <c r="N1329" i="2" s="1"/>
  <c r="L1336" i="2" a="1"/>
  <c r="L1336" i="2" s="1"/>
  <c r="O1342" i="2" a="1"/>
  <c r="O1342" i="2" s="1"/>
  <c r="W1342" i="2" a="1"/>
  <c r="W1342" i="2" s="1"/>
  <c r="V1344" i="2" a="1"/>
  <c r="V1344" i="2" s="1"/>
  <c r="Y1351" i="2" a="1"/>
  <c r="Y1351" i="2" s="1"/>
  <c r="P1362" i="2" a="1"/>
  <c r="P1362" i="2" s="1"/>
  <c r="X1362" i="2" a="1"/>
  <c r="X1362" i="2" s="1"/>
  <c r="O1364" i="2" a="1"/>
  <c r="O1364" i="2" s="1"/>
  <c r="W1364" i="2" a="1"/>
  <c r="W1364" i="2" s="1"/>
  <c r="S1367" i="2" a="1"/>
  <c r="S1367" i="2" s="1"/>
  <c r="S1371" i="2" a="1"/>
  <c r="S1371" i="2" s="1"/>
  <c r="N1373" i="2" a="1"/>
  <c r="N1373" i="2" s="1"/>
  <c r="U1375" i="2" a="1"/>
  <c r="U1375" i="2" s="1"/>
  <c r="X1379" i="2" a="1"/>
  <c r="X1379" i="2" s="1"/>
  <c r="M1380" i="2" a="1"/>
  <c r="M1380" i="2" s="1"/>
  <c r="U1380" i="2" a="1"/>
  <c r="U1380" i="2" s="1"/>
  <c r="M1385" i="2" a="1"/>
  <c r="M1385" i="2" s="1"/>
  <c r="M1394" i="2" a="1"/>
  <c r="M1394" i="2" s="1"/>
  <c r="U1394" i="2" a="1"/>
  <c r="U1394" i="2" s="1"/>
  <c r="Y1395" i="2" a="1"/>
  <c r="Y1395" i="2" s="1"/>
  <c r="Z1397" i="2" a="1"/>
  <c r="Z1397" i="2" s="1"/>
  <c r="O1399" i="2" a="1"/>
  <c r="O1399" i="2" s="1"/>
  <c r="K1402" i="2" a="1"/>
  <c r="K1402" i="2" s="1"/>
  <c r="S1402" i="2" a="1"/>
  <c r="S1402" i="2" s="1"/>
  <c r="AA1402" i="2" a="1"/>
  <c r="AA1402" i="2" s="1"/>
  <c r="U1403" i="2" a="1"/>
  <c r="U1403" i="2" s="1"/>
  <c r="R1405" i="2" a="1"/>
  <c r="R1405" i="2" s="1"/>
  <c r="AB1405" i="2" s="1"/>
  <c r="AA1407" i="2" a="1"/>
  <c r="AA1407" i="2" s="1"/>
  <c r="R1408" i="2" a="1"/>
  <c r="R1408" i="2" s="1"/>
  <c r="AB1408" i="2" s="1"/>
  <c r="Q1410" i="2" a="1"/>
  <c r="Q1410" i="2" s="1"/>
  <c r="Y1410" i="2" a="1"/>
  <c r="Y1410" i="2" s="1"/>
  <c r="S1411" i="2" a="1"/>
  <c r="S1411" i="2" s="1"/>
  <c r="W1415" i="2" a="1"/>
  <c r="W1415" i="2" s="1"/>
  <c r="N1416" i="2" a="1"/>
  <c r="N1416" i="2" s="1"/>
  <c r="U1421" i="2" a="1"/>
  <c r="U1421" i="2" s="1"/>
  <c r="L1422" i="2" a="1"/>
  <c r="L1422" i="2" s="1"/>
  <c r="K1423" i="2" a="1"/>
  <c r="K1423" i="2" s="1"/>
  <c r="AA1423" i="2" a="1"/>
  <c r="AA1423" i="2" s="1"/>
  <c r="M1425" i="2" a="1"/>
  <c r="M1425" i="2" s="1"/>
  <c r="V1425" i="2" a="1"/>
  <c r="V1425" i="2" s="1"/>
  <c r="Y1430" i="2" a="1"/>
  <c r="Y1430" i="2" s="1"/>
  <c r="R1431" i="2" a="1"/>
  <c r="R1431" i="2" s="1"/>
  <c r="AB1431" i="2" s="1"/>
  <c r="AA1431" i="2" a="1"/>
  <c r="AA1431" i="2" s="1"/>
  <c r="Z1432" i="2" a="1"/>
  <c r="Z1432" i="2" s="1"/>
  <c r="S1434" i="2" a="1"/>
  <c r="S1434" i="2" s="1"/>
  <c r="O1437" i="2" a="1"/>
  <c r="O1437" i="2" s="1"/>
  <c r="X1437" i="2" a="1"/>
  <c r="X1437" i="2" s="1"/>
  <c r="O1438" i="2" a="1"/>
  <c r="O1438" i="2" s="1"/>
  <c r="Z1438" i="2" a="1"/>
  <c r="Z1438" i="2" s="1"/>
  <c r="J1442" i="2" a="1"/>
  <c r="J1442" i="2" s="1"/>
  <c r="M1445" i="2" a="1"/>
  <c r="M1445" i="2" s="1"/>
  <c r="V1445" i="2" a="1"/>
  <c r="V1445" i="2" s="1"/>
  <c r="U1446" i="2" a="1"/>
  <c r="U1446" i="2" s="1"/>
  <c r="O1447" i="2" a="1"/>
  <c r="O1447" i="2" s="1"/>
  <c r="Q1450" i="2" a="1"/>
  <c r="Q1450" i="2" s="1"/>
  <c r="Q1452" i="2" a="1"/>
  <c r="Q1452" i="2" s="1"/>
  <c r="Z1459" i="2" a="1"/>
  <c r="Z1459" i="2" s="1"/>
  <c r="N1464" i="2" a="1"/>
  <c r="N1464" i="2" s="1"/>
  <c r="Y1464" i="2" a="1"/>
  <c r="Y1464" i="2" s="1"/>
  <c r="T1466" i="2" a="1"/>
  <c r="T1466" i="2" s="1"/>
  <c r="S1470" i="2" a="1"/>
  <c r="S1470" i="2" s="1"/>
  <c r="Q1473" i="2" a="1"/>
  <c r="Q1473" i="2" s="1"/>
  <c r="M1474" i="2" a="1"/>
  <c r="M1474" i="2" s="1"/>
  <c r="O1475" i="2" a="1"/>
  <c r="O1475" i="2" s="1"/>
  <c r="S1476" i="2" a="1"/>
  <c r="S1476" i="2" s="1"/>
  <c r="Y1479" i="2" a="1"/>
  <c r="Y1479" i="2" s="1"/>
  <c r="K1483" i="2" a="1"/>
  <c r="K1483" i="2" s="1"/>
  <c r="Z1483" i="2" a="1"/>
  <c r="Z1483" i="2" s="1"/>
  <c r="K1484" i="2" a="1"/>
  <c r="K1484" i="2" s="1"/>
  <c r="S1484" i="2" a="1"/>
  <c r="S1484" i="2" s="1"/>
  <c r="J1486" i="2" a="1"/>
  <c r="J1486" i="2" s="1"/>
  <c r="U1489" i="2" a="1"/>
  <c r="U1489" i="2" s="1"/>
  <c r="U1490" i="2" a="1"/>
  <c r="U1490" i="2" s="1"/>
  <c r="S1491" i="2" a="1"/>
  <c r="S1491" i="2" s="1"/>
  <c r="K1492" i="2" a="1"/>
  <c r="K1492" i="2" s="1"/>
  <c r="M1493" i="2" a="1"/>
  <c r="M1493" i="2" s="1"/>
  <c r="Y1494" i="2" a="1"/>
  <c r="Y1494" i="2" s="1"/>
  <c r="R1494" i="2" a="1"/>
  <c r="R1494" i="2" s="1"/>
  <c r="N1494" i="2" a="1"/>
  <c r="N1494" i="2" s="1"/>
  <c r="M1496" i="2" a="1"/>
  <c r="M1496" i="2" s="1"/>
  <c r="Q1498" i="2" a="1"/>
  <c r="Q1498" i="2" s="1"/>
  <c r="V1503" i="2" a="1"/>
  <c r="V1503" i="2" s="1"/>
  <c r="O1354" i="2" a="1"/>
  <c r="O1354" i="2" s="1"/>
  <c r="W1354" i="2" a="1"/>
  <c r="W1354" i="2" s="1"/>
  <c r="V1356" i="2" a="1"/>
  <c r="V1356" i="2" s="1"/>
  <c r="M1370" i="2" a="1"/>
  <c r="M1370" i="2" s="1"/>
  <c r="S1370" i="2" a="1"/>
  <c r="S1370" i="2" s="1"/>
  <c r="AA1370" i="2" a="1"/>
  <c r="AA1370" i="2" s="1"/>
  <c r="U1371" i="2" a="1"/>
  <c r="U1371" i="2" s="1"/>
  <c r="W1375" i="2" a="1"/>
  <c r="W1375" i="2" s="1"/>
  <c r="O1384" i="2" a="1"/>
  <c r="O1384" i="2" s="1"/>
  <c r="W1384" i="2" a="1"/>
  <c r="W1384" i="2" s="1"/>
  <c r="Q1398" i="2" a="1"/>
  <c r="Q1398" i="2" s="1"/>
  <c r="Y1398" i="2" a="1"/>
  <c r="Y1398" i="2" s="1"/>
  <c r="W1403" i="2" a="1"/>
  <c r="W1403" i="2" s="1"/>
  <c r="O1414" i="2" a="1"/>
  <c r="O1414" i="2" s="1"/>
  <c r="AA1414" i="2" a="1"/>
  <c r="AA1414" i="2" s="1"/>
  <c r="T1424" i="2" a="1"/>
  <c r="T1424" i="2" s="1"/>
  <c r="Q1432" i="2" a="1"/>
  <c r="Q1432" i="2" s="1"/>
  <c r="N1456" i="2" a="1"/>
  <c r="N1456" i="2" s="1"/>
  <c r="Z1456" i="2" a="1"/>
  <c r="Z1456" i="2" s="1"/>
  <c r="Y1458" i="2" a="1"/>
  <c r="Y1458" i="2" s="1"/>
  <c r="O1459" i="2" a="1"/>
  <c r="O1459" i="2" s="1"/>
  <c r="N1460" i="2" a="1"/>
  <c r="N1460" i="2" s="1"/>
  <c r="Y1460" i="2" a="1"/>
  <c r="Y1460" i="2" s="1"/>
  <c r="R1462" i="2" a="1"/>
  <c r="R1462" i="2" s="1"/>
  <c r="AB1462" i="2" s="1"/>
  <c r="Z1464" i="2" a="1"/>
  <c r="Z1464" i="2" s="1"/>
  <c r="U1466" i="2" a="1"/>
  <c r="U1466" i="2" s="1"/>
  <c r="Q1468" i="2" a="1"/>
  <c r="Q1468" i="2" s="1"/>
  <c r="J1470" i="2" a="1"/>
  <c r="J1470" i="2" s="1"/>
  <c r="T1472" i="2" a="1"/>
  <c r="T1472" i="2" s="1"/>
  <c r="R1473" i="2" a="1"/>
  <c r="R1473" i="2" s="1"/>
  <c r="AB1473" i="2" s="1"/>
  <c r="Q1474" i="2" a="1"/>
  <c r="Q1474" i="2" s="1"/>
  <c r="R1475" i="2" a="1"/>
  <c r="R1475" i="2" s="1"/>
  <c r="AB1475" i="2" s="1"/>
  <c r="K1476" i="2" a="1"/>
  <c r="K1476" i="2" s="1"/>
  <c r="T1476" i="2" a="1"/>
  <c r="T1476" i="2" s="1"/>
  <c r="J1477" i="2" a="1"/>
  <c r="J1477" i="2" s="1"/>
  <c r="Z1477" i="2" a="1"/>
  <c r="Z1477" i="2" s="1"/>
  <c r="L1479" i="2" a="1"/>
  <c r="L1479" i="2" s="1"/>
  <c r="N1481" i="2" a="1"/>
  <c r="N1481" i="2" s="1"/>
  <c r="N1483" i="2" a="1"/>
  <c r="N1483" i="2" s="1"/>
  <c r="K1485" i="2" a="1"/>
  <c r="K1485" i="2" s="1"/>
  <c r="K1486" i="2" a="1"/>
  <c r="K1486" i="2" s="1"/>
  <c r="V1486" i="2" a="1"/>
  <c r="V1486" i="2" s="1"/>
  <c r="V1489" i="2" a="1"/>
  <c r="V1489" i="2" s="1"/>
  <c r="Y1490" i="2" a="1"/>
  <c r="Y1490" i="2" s="1"/>
  <c r="V1491" i="2" a="1"/>
  <c r="V1491" i="2" s="1"/>
  <c r="L1492" i="2" a="1"/>
  <c r="L1492" i="2" s="1"/>
  <c r="W1492" i="2" a="1"/>
  <c r="W1492" i="2" s="1"/>
  <c r="N1493" i="2" a="1"/>
  <c r="N1493" i="2" s="1"/>
  <c r="T1496" i="2" a="1"/>
  <c r="T1496" i="2" s="1"/>
  <c r="K1318" i="2" a="1"/>
  <c r="K1318" i="2" s="1"/>
  <c r="U1318" i="2" a="1"/>
  <c r="U1318" i="2" s="1"/>
  <c r="J1319" i="2" a="1"/>
  <c r="J1319" i="2" s="1"/>
  <c r="Y1319" i="2" a="1"/>
  <c r="Y1319" i="2" s="1"/>
  <c r="R1321" i="2" a="1"/>
  <c r="R1321" i="2" s="1"/>
  <c r="AB1321" i="2" s="1"/>
  <c r="K1323" i="2" a="1"/>
  <c r="K1323" i="2" s="1"/>
  <c r="AA1323" i="2" a="1"/>
  <c r="AA1323" i="2" s="1"/>
  <c r="S1335" i="2" a="1"/>
  <c r="S1335" i="2" s="1"/>
  <c r="P1336" i="2" a="1"/>
  <c r="P1336" i="2" s="1"/>
  <c r="Q1342" i="2" a="1"/>
  <c r="Q1342" i="2" s="1"/>
  <c r="Y1342" i="2" a="1"/>
  <c r="Y1342" i="2" s="1"/>
  <c r="J1344" i="2" a="1"/>
  <c r="J1344" i="2" s="1"/>
  <c r="Z1344" i="2" a="1"/>
  <c r="Z1344" i="2" s="1"/>
  <c r="W1347" i="2" a="1"/>
  <c r="W1347" i="2" s="1"/>
  <c r="V1349" i="2" a="1"/>
  <c r="V1349" i="2" s="1"/>
  <c r="M1351" i="2" a="1"/>
  <c r="M1351" i="2" s="1"/>
  <c r="X1359" i="2" a="1"/>
  <c r="X1359" i="2" s="1"/>
  <c r="R1362" i="2" a="1"/>
  <c r="R1362" i="2" s="1"/>
  <c r="Z1362" i="2" a="1"/>
  <c r="Z1362" i="2" s="1"/>
  <c r="Q1364" i="2" a="1"/>
  <c r="Q1364" i="2" s="1"/>
  <c r="Y1364" i="2" a="1"/>
  <c r="Y1364" i="2" s="1"/>
  <c r="W1367" i="2" a="1"/>
  <c r="W1367" i="2" s="1"/>
  <c r="W1371" i="2" a="1"/>
  <c r="W1371" i="2" s="1"/>
  <c r="Y1375" i="2" a="1"/>
  <c r="Y1375" i="2" s="1"/>
  <c r="O1380" i="2" a="1"/>
  <c r="O1380" i="2" s="1"/>
  <c r="W1380" i="2" a="1"/>
  <c r="W1380" i="2" s="1"/>
  <c r="J1387" i="2" a="1"/>
  <c r="J1387" i="2" s="1"/>
  <c r="U1389" i="2" a="1"/>
  <c r="U1389" i="2" s="1"/>
  <c r="R1391" i="2" a="1"/>
  <c r="R1391" i="2" s="1"/>
  <c r="O1394" i="2" a="1"/>
  <c r="O1394" i="2" s="1"/>
  <c r="W1394" i="2" a="1"/>
  <c r="W1394" i="2" s="1"/>
  <c r="S1399" i="2" a="1"/>
  <c r="S1399" i="2" s="1"/>
  <c r="N1401" i="2" a="1"/>
  <c r="N1401" i="2" s="1"/>
  <c r="M1402" i="2" a="1"/>
  <c r="M1402" i="2" s="1"/>
  <c r="U1402" i="2" a="1"/>
  <c r="U1402" i="2" s="1"/>
  <c r="Y1403" i="2" a="1"/>
  <c r="Y1403" i="2" s="1"/>
  <c r="Z1405" i="2" a="1"/>
  <c r="Z1405" i="2" s="1"/>
  <c r="S1407" i="2" a="1"/>
  <c r="S1407" i="2" s="1"/>
  <c r="V1408" i="2" a="1"/>
  <c r="V1408" i="2" s="1"/>
  <c r="K1410" i="2" a="1"/>
  <c r="K1410" i="2" s="1"/>
  <c r="S1410" i="2" a="1"/>
  <c r="S1410" i="2" s="1"/>
  <c r="AA1410" i="2" a="1"/>
  <c r="AA1410" i="2" s="1"/>
  <c r="W1411" i="2" a="1"/>
  <c r="W1411" i="2" s="1"/>
  <c r="M1421" i="2" a="1"/>
  <c r="M1421" i="2" s="1"/>
  <c r="V1421" i="2" a="1"/>
  <c r="V1421" i="2" s="1"/>
  <c r="Q1422" i="2" a="1"/>
  <c r="Q1422" i="2" s="1"/>
  <c r="O1423" i="2" a="1"/>
  <c r="O1423" i="2" s="1"/>
  <c r="K1424" i="2" a="1"/>
  <c r="K1424" i="2" s="1"/>
  <c r="W1424" i="2" a="1"/>
  <c r="W1424" i="2" s="1"/>
  <c r="N1425" i="2" a="1"/>
  <c r="N1425" i="2" s="1"/>
  <c r="N1427" i="2" a="1"/>
  <c r="N1427" i="2" s="1"/>
  <c r="W1427" i="2" a="1"/>
  <c r="W1427" i="2" s="1"/>
  <c r="L1428" i="2" a="1"/>
  <c r="L1428" i="2" s="1"/>
  <c r="N1429" i="2" a="1"/>
  <c r="N1429" i="2" s="1"/>
  <c r="P1430" i="2" a="1"/>
  <c r="P1430" i="2" s="1"/>
  <c r="J1431" i="2" a="1"/>
  <c r="J1431" i="2" s="1"/>
  <c r="S1431" i="2" a="1"/>
  <c r="S1431" i="2" s="1"/>
  <c r="R1432" i="2" a="1"/>
  <c r="R1432" i="2" s="1"/>
  <c r="AB1432" i="2" s="1"/>
  <c r="K1433" i="2" a="1"/>
  <c r="K1433" i="2" s="1"/>
  <c r="R1438" i="2" a="1"/>
  <c r="R1438" i="2" s="1"/>
  <c r="AB1438" i="2" s="1"/>
  <c r="W1441" i="2" a="1"/>
  <c r="W1441" i="2" s="1"/>
  <c r="W1442" i="2" a="1"/>
  <c r="W1442" i="2" s="1"/>
  <c r="P1444" i="2" a="1"/>
  <c r="P1444" i="2" s="1"/>
  <c r="T1450" i="2" a="1"/>
  <c r="T1450" i="2" s="1"/>
  <c r="R1459" i="2" a="1"/>
  <c r="R1459" i="2" s="1"/>
  <c r="AB1459" i="2" s="1"/>
  <c r="AA1459" i="2" a="1"/>
  <c r="AA1459" i="2" s="1"/>
  <c r="Q1464" i="2" a="1"/>
  <c r="Q1464" i="2" s="1"/>
  <c r="K1470" i="2" a="1"/>
  <c r="K1470" i="2" s="1"/>
  <c r="V1470" i="2" a="1"/>
  <c r="V1470" i="2" s="1"/>
  <c r="U1473" i="2" a="1"/>
  <c r="U1473" i="2" s="1"/>
  <c r="U1474" i="2" a="1"/>
  <c r="U1474" i="2" s="1"/>
  <c r="S1475" i="2" a="1"/>
  <c r="S1475" i="2" s="1"/>
  <c r="L1476" i="2" a="1"/>
  <c r="L1476" i="2" s="1"/>
  <c r="M1479" i="2" a="1"/>
  <c r="M1479" i="2" s="1"/>
  <c r="Q1481" i="2" a="1"/>
  <c r="Q1481" i="2" s="1"/>
  <c r="M1482" i="2" a="1"/>
  <c r="M1482" i="2" s="1"/>
  <c r="O1483" i="2" a="1"/>
  <c r="O1483" i="2" s="1"/>
  <c r="AA1483" i="2" a="1"/>
  <c r="AA1483" i="2" s="1"/>
  <c r="M1484" i="2" a="1"/>
  <c r="M1484" i="2" s="1"/>
  <c r="U1484" i="2" a="1"/>
  <c r="U1484" i="2" s="1"/>
  <c r="O1485" i="2" a="1"/>
  <c r="O1485" i="2" s="1"/>
  <c r="W1486" i="2" a="1"/>
  <c r="W1486" i="2" s="1"/>
  <c r="Y1489" i="2" a="1"/>
  <c r="Y1489" i="2" s="1"/>
  <c r="W1491" i="2" a="1"/>
  <c r="W1491" i="2" s="1"/>
  <c r="X1492" i="2" a="1"/>
  <c r="X1492" i="2" s="1"/>
  <c r="Q1493" i="2" a="1"/>
  <c r="Q1493" i="2" s="1"/>
  <c r="X1496" i="2" a="1"/>
  <c r="X1496" i="2" s="1"/>
  <c r="X1499" i="2" a="1"/>
  <c r="X1499" i="2" s="1"/>
  <c r="AA1499" i="2" a="1"/>
  <c r="AA1499" i="2" s="1"/>
  <c r="W1499" i="2" a="1"/>
  <c r="W1499" i="2" s="1"/>
  <c r="O1499" i="2" a="1"/>
  <c r="O1499" i="2" s="1"/>
  <c r="K1499" i="2" a="1"/>
  <c r="K1499" i="2" s="1"/>
  <c r="W1318" i="2" a="1"/>
  <c r="W1318" i="2" s="1"/>
  <c r="K1319" i="2" a="1"/>
  <c r="K1319" i="2" s="1"/>
  <c r="V1321" i="2" a="1"/>
  <c r="V1321" i="2" s="1"/>
  <c r="M1323" i="2" a="1"/>
  <c r="M1323" i="2" s="1"/>
  <c r="Q1326" i="2" a="1"/>
  <c r="Q1326" i="2" s="1"/>
  <c r="Y1326" i="2" a="1"/>
  <c r="Y1326" i="2" s="1"/>
  <c r="Q1327" i="2" a="1"/>
  <c r="Q1327" i="2" s="1"/>
  <c r="L1328" i="2" a="1"/>
  <c r="L1328" i="2" s="1"/>
  <c r="V1329" i="2" a="1"/>
  <c r="V1329" i="2" s="1"/>
  <c r="O1330" i="2" a="1"/>
  <c r="O1330" i="2" s="1"/>
  <c r="S1331" i="2" a="1"/>
  <c r="S1331" i="2" s="1"/>
  <c r="N1332" i="2" a="1"/>
  <c r="N1332" i="2" s="1"/>
  <c r="U1334" i="2" a="1"/>
  <c r="U1334" i="2" s="1"/>
  <c r="U1335" i="2" a="1"/>
  <c r="U1335" i="2" s="1"/>
  <c r="O1338" i="2" a="1"/>
  <c r="O1338" i="2" s="1"/>
  <c r="Q1339" i="2" a="1"/>
  <c r="Q1339" i="2" s="1"/>
  <c r="J1341" i="2" a="1"/>
  <c r="J1341" i="2" s="1"/>
  <c r="S1343" i="2" a="1"/>
  <c r="S1343" i="2" s="1"/>
  <c r="M1346" i="2" a="1"/>
  <c r="M1346" i="2" s="1"/>
  <c r="U1346" i="2" a="1"/>
  <c r="U1346" i="2" s="1"/>
  <c r="Y1347" i="2" a="1"/>
  <c r="Y1347" i="2" s="1"/>
  <c r="Z1349" i="2" a="1"/>
  <c r="Z1349" i="2" s="1"/>
  <c r="O1351" i="2" a="1"/>
  <c r="O1351" i="2" s="1"/>
  <c r="Q1354" i="2" a="1"/>
  <c r="Q1354" i="2" s="1"/>
  <c r="Y1354" i="2" a="1"/>
  <c r="Y1354" i="2" s="1"/>
  <c r="Q1355" i="2" a="1"/>
  <c r="Q1355" i="2" s="1"/>
  <c r="J1356" i="2" a="1"/>
  <c r="J1356" i="2" s="1"/>
  <c r="Z1356" i="2" a="1"/>
  <c r="Z1356" i="2" s="1"/>
  <c r="M1358" i="2" a="1"/>
  <c r="M1358" i="2" s="1"/>
  <c r="U1358" i="2" a="1"/>
  <c r="U1358" i="2" s="1"/>
  <c r="Z1359" i="2" a="1"/>
  <c r="Z1359" i="2" s="1"/>
  <c r="T1365" i="2" a="1"/>
  <c r="T1365" i="2" s="1"/>
  <c r="AF1365" i="2" s="1"/>
  <c r="M1366" i="2" a="1"/>
  <c r="M1366" i="2" s="1"/>
  <c r="U1366" i="2" a="1"/>
  <c r="U1366" i="2" s="1"/>
  <c r="Y1367" i="2" a="1"/>
  <c r="Y1367" i="2" s="1"/>
  <c r="R1368" i="2" a="1"/>
  <c r="R1368" i="2" s="1"/>
  <c r="AB1368" i="2" s="1"/>
  <c r="N1370" i="2" a="1"/>
  <c r="N1370" i="2" s="1"/>
  <c r="U1370" i="2" a="1"/>
  <c r="U1370" i="2" s="1"/>
  <c r="Y1371" i="2" a="1"/>
  <c r="Y1371" i="2" s="1"/>
  <c r="Z1373" i="2" a="1"/>
  <c r="Z1373" i="2" s="1"/>
  <c r="K1375" i="2" a="1"/>
  <c r="K1375" i="2" s="1"/>
  <c r="AA1375" i="2" a="1"/>
  <c r="AA1375" i="2" s="1"/>
  <c r="O1378" i="2" a="1"/>
  <c r="O1378" i="2" s="1"/>
  <c r="W1378" i="2" a="1"/>
  <c r="W1378" i="2" s="1"/>
  <c r="M1379" i="2" a="1"/>
  <c r="M1379" i="2" s="1"/>
  <c r="O1381" i="2" a="1"/>
  <c r="O1381" i="2" s="1"/>
  <c r="Q1384" i="2" a="1"/>
  <c r="Q1384" i="2" s="1"/>
  <c r="Y1384" i="2" a="1"/>
  <c r="Y1384" i="2" s="1"/>
  <c r="S1385" i="2" a="1"/>
  <c r="S1385" i="2" s="1"/>
  <c r="N1387" i="2" a="1"/>
  <c r="N1387" i="2" s="1"/>
  <c r="K1388" i="2" a="1"/>
  <c r="K1388" i="2" s="1"/>
  <c r="S1388" i="2" a="1"/>
  <c r="S1388" i="2" s="1"/>
  <c r="AA1388" i="2" a="1"/>
  <c r="AA1388" i="2" s="1"/>
  <c r="W1389" i="2" a="1"/>
  <c r="W1389" i="2" s="1"/>
  <c r="W1391" i="2" a="1"/>
  <c r="W1391" i="2" s="1"/>
  <c r="R1392" i="2" a="1"/>
  <c r="R1392" i="2" s="1"/>
  <c r="AB1392" i="2" s="1"/>
  <c r="O1395" i="2" a="1"/>
  <c r="O1395" i="2" s="1"/>
  <c r="K1398" i="2" a="1"/>
  <c r="K1398" i="2" s="1"/>
  <c r="S1398" i="2" a="1"/>
  <c r="S1398" i="2" s="1"/>
  <c r="AA1398" i="2" a="1"/>
  <c r="AA1398" i="2" s="1"/>
  <c r="U1399" i="2" a="1"/>
  <c r="U1399" i="2" s="1"/>
  <c r="R1401" i="2" a="1"/>
  <c r="R1401" i="2" s="1"/>
  <c r="AB1401" i="2" s="1"/>
  <c r="K1403" i="2" a="1"/>
  <c r="K1403" i="2" s="1"/>
  <c r="AA1403" i="2" a="1"/>
  <c r="AA1403" i="2" s="1"/>
  <c r="O1406" i="2" a="1"/>
  <c r="O1406" i="2" s="1"/>
  <c r="W1406" i="2" a="1"/>
  <c r="W1406" i="2" s="1"/>
  <c r="K1407" i="2" a="1"/>
  <c r="K1407" i="2" s="1"/>
  <c r="U1407" i="2" a="1"/>
  <c r="U1407" i="2" s="1"/>
  <c r="Y1411" i="2" a="1"/>
  <c r="Y1411" i="2" s="1"/>
  <c r="R1412" i="2" a="1"/>
  <c r="R1412" i="2" s="1"/>
  <c r="Q1414" i="2" a="1"/>
  <c r="Q1414" i="2" s="1"/>
  <c r="K1415" i="2" a="1"/>
  <c r="K1415" i="2" s="1"/>
  <c r="R1416" i="2" a="1"/>
  <c r="R1416" i="2" s="1"/>
  <c r="AB1416" i="2" s="1"/>
  <c r="K1418" i="2" a="1"/>
  <c r="K1418" i="2" s="1"/>
  <c r="S1418" i="2" a="1"/>
  <c r="S1418" i="2" s="1"/>
  <c r="AA1418" i="2" a="1"/>
  <c r="AA1418" i="2" s="1"/>
  <c r="L1420" i="2" a="1"/>
  <c r="L1420" i="2" s="1"/>
  <c r="W1420" i="2" a="1"/>
  <c r="W1420" i="2" s="1"/>
  <c r="Y1421" i="2" a="1"/>
  <c r="Y1421" i="2" s="1"/>
  <c r="T1422" i="2" a="1"/>
  <c r="T1422" i="2" s="1"/>
  <c r="R1423" i="2" a="1"/>
  <c r="R1423" i="2" s="1"/>
  <c r="AB1423" i="2" s="1"/>
  <c r="X1424" i="2" a="1"/>
  <c r="X1424" i="2" s="1"/>
  <c r="Q1425" i="2" a="1"/>
  <c r="Q1425" i="2" s="1"/>
  <c r="Z1425" i="2" a="1"/>
  <c r="Z1425" i="2" s="1"/>
  <c r="Z1427" i="2" a="1"/>
  <c r="Z1427" i="2" s="1"/>
  <c r="O1428" i="2" a="1"/>
  <c r="O1428" i="2" s="1"/>
  <c r="AA1428" i="2" a="1"/>
  <c r="AA1428" i="2" s="1"/>
  <c r="Q1429" i="2" a="1"/>
  <c r="Q1429" i="2" s="1"/>
  <c r="Z1429" i="2" a="1"/>
  <c r="Z1429" i="2" s="1"/>
  <c r="Q1430" i="2" a="1"/>
  <c r="Q1430" i="2" s="1"/>
  <c r="V1431" i="2" a="1"/>
  <c r="V1431" i="2" s="1"/>
  <c r="O1433" i="2" a="1"/>
  <c r="O1433" i="2" s="1"/>
  <c r="W1434" i="2" a="1"/>
  <c r="W1434" i="2" s="1"/>
  <c r="P1436" i="2" a="1"/>
  <c r="P1436" i="2" s="1"/>
  <c r="S1437" i="2" a="1"/>
  <c r="S1437" i="2" s="1"/>
  <c r="S1438" i="2" a="1"/>
  <c r="S1438" i="2" s="1"/>
  <c r="L1439" i="2" a="1"/>
  <c r="L1439" i="2" s="1"/>
  <c r="L1441" i="2" a="1"/>
  <c r="L1441" i="2" s="1"/>
  <c r="N1442" i="2" a="1"/>
  <c r="N1442" i="2" s="1"/>
  <c r="Q1445" i="2" a="1"/>
  <c r="Q1445" i="2" s="1"/>
  <c r="Z1445" i="2" a="1"/>
  <c r="Z1445" i="2" s="1"/>
  <c r="J1447" i="2" a="1"/>
  <c r="J1447" i="2" s="1"/>
  <c r="S1447" i="2" a="1"/>
  <c r="S1447" i="2" s="1"/>
  <c r="Z1448" i="2" a="1"/>
  <c r="Z1448" i="2" s="1"/>
  <c r="U1450" i="2" a="1"/>
  <c r="U1450" i="2" s="1"/>
  <c r="N1451" i="2" a="1"/>
  <c r="N1451" i="2" s="1"/>
  <c r="W1451" i="2" a="1"/>
  <c r="W1451" i="2" s="1"/>
  <c r="J1452" i="2" a="1"/>
  <c r="J1452" i="2" s="1"/>
  <c r="AC1452" i="2" s="1"/>
  <c r="U1452" i="2" a="1"/>
  <c r="U1452" i="2" s="1"/>
  <c r="U1453" i="2" a="1"/>
  <c r="U1453" i="2" s="1"/>
  <c r="Q1456" i="2" a="1"/>
  <c r="Q1456" i="2" s="1"/>
  <c r="Q1460" i="2" a="1"/>
  <c r="Q1460" i="2" s="1"/>
  <c r="R1464" i="2" a="1"/>
  <c r="R1464" i="2" s="1"/>
  <c r="AB1464" i="2" s="1"/>
  <c r="K1465" i="2" a="1"/>
  <c r="K1465" i="2" s="1"/>
  <c r="M1466" i="2" a="1"/>
  <c r="M1466" i="2" s="1"/>
  <c r="X1466" i="2" a="1"/>
  <c r="X1466" i="2" s="1"/>
  <c r="W1470" i="2" a="1"/>
  <c r="W1470" i="2" s="1"/>
  <c r="V1473" i="2" a="1"/>
  <c r="V1473" i="2" s="1"/>
  <c r="Y1474" i="2" a="1"/>
  <c r="Y1474" i="2" s="1"/>
  <c r="V1475" i="2" a="1"/>
  <c r="V1475" i="2" s="1"/>
  <c r="M1476" i="2" a="1"/>
  <c r="M1476" i="2" s="1"/>
  <c r="W1476" i="2" a="1"/>
  <c r="W1476" i="2" s="1"/>
  <c r="N1477" i="2" a="1"/>
  <c r="N1477" i="2" s="1"/>
  <c r="P1479" i="2" a="1"/>
  <c r="P1479" i="2" s="1"/>
  <c r="R1481" i="2" a="1"/>
  <c r="R1481" i="2" s="1"/>
  <c r="AB1481" i="2" s="1"/>
  <c r="Q1482" i="2" a="1"/>
  <c r="Q1482" i="2" s="1"/>
  <c r="R1483" i="2" a="1"/>
  <c r="R1483" i="2" s="1"/>
  <c r="AB1483" i="2" s="1"/>
  <c r="N1484" i="2" a="1"/>
  <c r="N1484" i="2" s="1"/>
  <c r="V1484" i="2" a="1"/>
  <c r="V1484" i="2" s="1"/>
  <c r="S1485" i="2" a="1"/>
  <c r="S1485" i="2" s="1"/>
  <c r="N1486" i="2" a="1"/>
  <c r="N1486" i="2" s="1"/>
  <c r="J1489" i="2" a="1"/>
  <c r="J1489" i="2" s="1"/>
  <c r="Z1489" i="2" a="1"/>
  <c r="Z1489" i="2" s="1"/>
  <c r="J1491" i="2" a="1"/>
  <c r="J1491" i="2" s="1"/>
  <c r="Z1491" i="2" a="1"/>
  <c r="Z1491" i="2" s="1"/>
  <c r="O1492" i="2" a="1"/>
  <c r="O1492" i="2" s="1"/>
  <c r="R1493" i="2" a="1"/>
  <c r="R1493" i="2" s="1"/>
  <c r="Z1494" i="2" a="1"/>
  <c r="Z1494" i="2" s="1"/>
  <c r="S1499" i="2" a="1"/>
  <c r="S1499" i="2" s="1"/>
  <c r="S1327" i="2" a="1"/>
  <c r="S1327" i="2" s="1"/>
  <c r="P1328" i="2" a="1"/>
  <c r="P1328" i="2" s="1"/>
  <c r="Q1330" i="2" a="1"/>
  <c r="Q1330" i="2" s="1"/>
  <c r="AA1330" i="2" a="1"/>
  <c r="AA1330" i="2" s="1"/>
  <c r="U1331" i="2" a="1"/>
  <c r="U1331" i="2" s="1"/>
  <c r="W1335" i="2" a="1"/>
  <c r="W1335" i="2" s="1"/>
  <c r="Y1338" i="2" a="1"/>
  <c r="Y1338" i="2" s="1"/>
  <c r="S1339" i="2" a="1"/>
  <c r="S1339" i="2" s="1"/>
  <c r="N1341" i="2" a="1"/>
  <c r="N1341" i="2" s="1"/>
  <c r="K1342" i="2" a="1"/>
  <c r="K1342" i="2" s="1"/>
  <c r="S1342" i="2" a="1"/>
  <c r="S1342" i="2" s="1"/>
  <c r="AA1342" i="2" a="1"/>
  <c r="AA1342" i="2" s="1"/>
  <c r="U1343" i="2" a="1"/>
  <c r="U1343" i="2" s="1"/>
  <c r="N1344" i="2" a="1"/>
  <c r="N1344" i="2" s="1"/>
  <c r="K1347" i="2" a="1"/>
  <c r="K1347" i="2" s="1"/>
  <c r="AA1347" i="2" a="1"/>
  <c r="AA1347" i="2" s="1"/>
  <c r="Q1350" i="2" a="1"/>
  <c r="Q1350" i="2" s="1"/>
  <c r="Y1350" i="2" a="1"/>
  <c r="Y1350" i="2" s="1"/>
  <c r="Q1351" i="2" a="1"/>
  <c r="Q1351" i="2" s="1"/>
  <c r="S1355" i="2" a="1"/>
  <c r="S1355" i="2" s="1"/>
  <c r="L1359" i="2" a="1"/>
  <c r="L1359" i="2" s="1"/>
  <c r="P1360" i="2" a="1"/>
  <c r="P1360" i="2" s="1"/>
  <c r="X1360" i="2" a="1"/>
  <c r="X1360" i="2" s="1"/>
  <c r="L1362" i="2" a="1"/>
  <c r="L1362" i="2" s="1"/>
  <c r="T1362" i="2" a="1"/>
  <c r="T1362" i="2" s="1"/>
  <c r="K1364" i="2" a="1"/>
  <c r="K1364" i="2" s="1"/>
  <c r="S1364" i="2" a="1"/>
  <c r="S1364" i="2" s="1"/>
  <c r="AA1364" i="2" a="1"/>
  <c r="AA1364" i="2" s="1"/>
  <c r="V1365" i="2" a="1"/>
  <c r="V1365" i="2" s="1"/>
  <c r="K1367" i="2" a="1"/>
  <c r="K1367" i="2" s="1"/>
  <c r="AA1367" i="2" a="1"/>
  <c r="AA1367" i="2" s="1"/>
  <c r="K1371" i="2" a="1"/>
  <c r="K1371" i="2" s="1"/>
  <c r="AA1371" i="2" a="1"/>
  <c r="AA1371" i="2" s="1"/>
  <c r="O1374" i="2" a="1"/>
  <c r="O1374" i="2" s="1"/>
  <c r="W1374" i="2" a="1"/>
  <c r="W1374" i="2" s="1"/>
  <c r="M1375" i="2" a="1"/>
  <c r="M1375" i="2" s="1"/>
  <c r="X1376" i="2" a="1"/>
  <c r="X1376" i="2" s="1"/>
  <c r="O1379" i="2" a="1"/>
  <c r="O1379" i="2" s="1"/>
  <c r="Q1380" i="2" a="1"/>
  <c r="Q1380" i="2" s="1"/>
  <c r="Y1380" i="2" a="1"/>
  <c r="Y1380" i="2" s="1"/>
  <c r="Q1381" i="2" a="1"/>
  <c r="Q1381" i="2" s="1"/>
  <c r="U1385" i="2" a="1"/>
  <c r="U1385" i="2" s="1"/>
  <c r="R1387" i="2" a="1"/>
  <c r="R1387" i="2" s="1"/>
  <c r="AB1387" i="2" s="1"/>
  <c r="Y1389" i="2" a="1"/>
  <c r="Y1389" i="2" s="1"/>
  <c r="AA1391" i="2" a="1"/>
  <c r="AA1391" i="2" s="1"/>
  <c r="Q1394" i="2" a="1"/>
  <c r="Q1394" i="2" s="1"/>
  <c r="Y1394" i="2" a="1"/>
  <c r="Y1394" i="2" s="1"/>
  <c r="Q1395" i="2" a="1"/>
  <c r="Q1395" i="2" s="1"/>
  <c r="J1397" i="2" a="1"/>
  <c r="J1397" i="2" s="1"/>
  <c r="W1399" i="2" a="1"/>
  <c r="W1399" i="2" s="1"/>
  <c r="V1401" i="2" a="1"/>
  <c r="V1401" i="2" s="1"/>
  <c r="M1403" i="2" a="1"/>
  <c r="M1403" i="2" s="1"/>
  <c r="M1407" i="2" a="1"/>
  <c r="M1407" i="2" s="1"/>
  <c r="J1408" i="2" a="1"/>
  <c r="J1408" i="2" s="1"/>
  <c r="Z1408" i="2" a="1"/>
  <c r="Z1408" i="2" s="1"/>
  <c r="M1410" i="2" a="1"/>
  <c r="M1410" i="2" s="1"/>
  <c r="U1410" i="2" a="1"/>
  <c r="U1410" i="2" s="1"/>
  <c r="K1411" i="2" a="1"/>
  <c r="K1411" i="2" s="1"/>
  <c r="AA1411" i="2" a="1"/>
  <c r="AA1411" i="2" s="1"/>
  <c r="N1415" i="2" a="1"/>
  <c r="N1415" i="2" s="1"/>
  <c r="U1416" i="2" a="1"/>
  <c r="U1416" i="2" s="1"/>
  <c r="L1417" i="2" a="1"/>
  <c r="L1417" i="2" s="1"/>
  <c r="N1421" i="2" a="1"/>
  <c r="N1421" i="2" s="1"/>
  <c r="U1422" i="2" a="1"/>
  <c r="U1422" i="2" s="1"/>
  <c r="S1423" i="2" a="1"/>
  <c r="S1423" i="2" s="1"/>
  <c r="L1424" i="2" a="1"/>
  <c r="L1424" i="2" s="1"/>
  <c r="AA1424" i="2" a="1"/>
  <c r="AA1424" i="2" s="1"/>
  <c r="O1427" i="2" a="1"/>
  <c r="O1427" i="2" s="1"/>
  <c r="P1428" i="2" a="1"/>
  <c r="P1428" i="2" s="1"/>
  <c r="T1430" i="2" a="1"/>
  <c r="T1430" i="2" s="1"/>
  <c r="K1431" i="2" a="1"/>
  <c r="K1431" i="2" s="1"/>
  <c r="J1432" i="2" a="1"/>
  <c r="J1432" i="2" s="1"/>
  <c r="U1432" i="2" a="1"/>
  <c r="U1432" i="2" s="1"/>
  <c r="S1433" i="2" a="1"/>
  <c r="S1433" i="2" s="1"/>
  <c r="N1434" i="2" a="1"/>
  <c r="N1434" i="2" s="1"/>
  <c r="J1438" i="2" a="1"/>
  <c r="J1438" i="2" s="1"/>
  <c r="O1441" i="2" a="1"/>
  <c r="O1441" i="2" s="1"/>
  <c r="X1441" i="2" a="1"/>
  <c r="X1441" i="2" s="1"/>
  <c r="O1442" i="2" a="1"/>
  <c r="O1442" i="2" s="1"/>
  <c r="Z1442" i="2" a="1"/>
  <c r="Z1442" i="2" s="1"/>
  <c r="V1447" i="2" a="1"/>
  <c r="V1447" i="2" s="1"/>
  <c r="L1450" i="2" a="1"/>
  <c r="L1450" i="2" s="1"/>
  <c r="Z1451" i="2" a="1"/>
  <c r="Z1451" i="2" s="1"/>
  <c r="V1452" i="2" a="1"/>
  <c r="V1452" i="2" s="1"/>
  <c r="Y1453" i="2" a="1"/>
  <c r="Y1453" i="2" s="1"/>
  <c r="J1459" i="2" a="1"/>
  <c r="J1459" i="2" s="1"/>
  <c r="S1459" i="2" a="1"/>
  <c r="S1459" i="2" s="1"/>
  <c r="O1465" i="2" a="1"/>
  <c r="O1465" i="2" s="1"/>
  <c r="Y1466" i="2" a="1"/>
  <c r="Y1466" i="2" s="1"/>
  <c r="N1470" i="2" a="1"/>
  <c r="N1470" i="2" s="1"/>
  <c r="Y1473" i="2" a="1"/>
  <c r="Y1473" i="2" s="1"/>
  <c r="W1475" i="2" a="1"/>
  <c r="W1475" i="2" s="1"/>
  <c r="X1476" i="2" a="1"/>
  <c r="X1476" i="2" s="1"/>
  <c r="Q1477" i="2" a="1"/>
  <c r="Q1477" i="2" s="1"/>
  <c r="M1478" i="2" a="1"/>
  <c r="M1478" i="2" s="1"/>
  <c r="Q1479" i="2" a="1"/>
  <c r="Q1479" i="2" s="1"/>
  <c r="T1480" i="2" a="1"/>
  <c r="T1480" i="2" s="1"/>
  <c r="U1481" i="2" a="1"/>
  <c r="U1481" i="2" s="1"/>
  <c r="U1482" i="2" a="1"/>
  <c r="U1482" i="2" s="1"/>
  <c r="S1483" i="2" a="1"/>
  <c r="S1483" i="2" s="1"/>
  <c r="O1484" i="2" a="1"/>
  <c r="O1484" i="2" s="1"/>
  <c r="W1484" i="2" a="1"/>
  <c r="W1484" i="2" s="1"/>
  <c r="W1485" i="2" a="1"/>
  <c r="W1485" i="2" s="1"/>
  <c r="O1486" i="2" a="1"/>
  <c r="O1486" i="2" s="1"/>
  <c r="Z1486" i="2" a="1"/>
  <c r="Z1486" i="2" s="1"/>
  <c r="K1491" i="2" a="1"/>
  <c r="K1491" i="2" s="1"/>
  <c r="AA1491" i="2" a="1"/>
  <c r="AA1491" i="2" s="1"/>
  <c r="P1492" i="2" a="1"/>
  <c r="P1492" i="2" s="1"/>
  <c r="AA1492" i="2" a="1"/>
  <c r="AA1492" i="2" s="1"/>
  <c r="S1326" i="2" a="1"/>
  <c r="S1326" i="2" s="1"/>
  <c r="AA1326" i="2" a="1"/>
  <c r="AA1326" i="2" s="1"/>
  <c r="U1327" i="2" a="1"/>
  <c r="U1327" i="2" s="1"/>
  <c r="W1331" i="2" a="1"/>
  <c r="W1331" i="2" s="1"/>
  <c r="R1332" i="2" a="1"/>
  <c r="R1332" i="2" s="1"/>
  <c r="AB1332" i="2" s="1"/>
  <c r="O1334" i="2" a="1"/>
  <c r="O1334" i="2" s="1"/>
  <c r="W1334" i="2" a="1"/>
  <c r="W1334" i="2" s="1"/>
  <c r="Q1338" i="2" a="1"/>
  <c r="Q1338" i="2" s="1"/>
  <c r="AA1338" i="2" a="1"/>
  <c r="AA1338" i="2" s="1"/>
  <c r="U1339" i="2" a="1"/>
  <c r="U1339" i="2" s="1"/>
  <c r="R1341" i="2" a="1"/>
  <c r="R1341" i="2" s="1"/>
  <c r="AB1341" i="2" s="1"/>
  <c r="W1343" i="2" a="1"/>
  <c r="W1343" i="2" s="1"/>
  <c r="O1346" i="2" a="1"/>
  <c r="O1346" i="2" s="1"/>
  <c r="W1346" i="2" a="1"/>
  <c r="W1346" i="2" s="1"/>
  <c r="M1347" i="2" a="1"/>
  <c r="M1347" i="2" s="1"/>
  <c r="S1351" i="2" a="1"/>
  <c r="S1351" i="2" s="1"/>
  <c r="K1354" i="2" a="1"/>
  <c r="K1354" i="2" s="1"/>
  <c r="S1354" i="2" a="1"/>
  <c r="S1354" i="2" s="1"/>
  <c r="AA1354" i="2" a="1"/>
  <c r="AA1354" i="2" s="1"/>
  <c r="U1355" i="2" a="1"/>
  <c r="U1355" i="2" s="1"/>
  <c r="N1356" i="2" a="1"/>
  <c r="N1356" i="2" s="1"/>
  <c r="O1358" i="2" a="1"/>
  <c r="O1358" i="2" s="1"/>
  <c r="W1358" i="2" a="1"/>
  <c r="W1358" i="2" s="1"/>
  <c r="N1359" i="2" a="1"/>
  <c r="N1359" i="2" s="1"/>
  <c r="X1365" i="2" a="1"/>
  <c r="X1365" i="2" s="1"/>
  <c r="O1366" i="2" a="1"/>
  <c r="O1366" i="2" s="1"/>
  <c r="W1366" i="2" a="1"/>
  <c r="W1366" i="2" s="1"/>
  <c r="M1367" i="2" a="1"/>
  <c r="M1367" i="2" s="1"/>
  <c r="V1368" i="2" a="1"/>
  <c r="V1368" i="2" s="1"/>
  <c r="J1370" i="2" a="1"/>
  <c r="J1370" i="2" s="1"/>
  <c r="O1370" i="2" a="1"/>
  <c r="O1370" i="2" s="1"/>
  <c r="W1370" i="2" a="1"/>
  <c r="W1370" i="2" s="1"/>
  <c r="M1371" i="2" a="1"/>
  <c r="M1371" i="2" s="1"/>
  <c r="O1375" i="2" a="1"/>
  <c r="O1375" i="2" s="1"/>
  <c r="Q1378" i="2" a="1"/>
  <c r="Q1378" i="2" s="1"/>
  <c r="Y1378" i="2" a="1"/>
  <c r="Y1378" i="2" s="1"/>
  <c r="Q1379" i="2" a="1"/>
  <c r="Q1379" i="2" s="1"/>
  <c r="S1381" i="2" a="1"/>
  <c r="S1381" i="2" s="1"/>
  <c r="N1383" i="2" a="1"/>
  <c r="N1383" i="2" s="1"/>
  <c r="K1384" i="2" a="1"/>
  <c r="K1384" i="2" s="1"/>
  <c r="S1384" i="2" a="1"/>
  <c r="S1384" i="2" s="1"/>
  <c r="AA1384" i="2" a="1"/>
  <c r="AA1384" i="2" s="1"/>
  <c r="W1385" i="2" a="1"/>
  <c r="W1385" i="2" s="1"/>
  <c r="V1387" i="2" a="1"/>
  <c r="V1387" i="2" s="1"/>
  <c r="M1388" i="2" a="1"/>
  <c r="M1388" i="2" s="1"/>
  <c r="U1388" i="2" a="1"/>
  <c r="U1388" i="2" s="1"/>
  <c r="K1389" i="2" a="1"/>
  <c r="K1389" i="2" s="1"/>
  <c r="AA1389" i="2" a="1"/>
  <c r="AA1389" i="2" s="1"/>
  <c r="V1392" i="2" a="1"/>
  <c r="V1392" i="2" s="1"/>
  <c r="S1395" i="2" a="1"/>
  <c r="S1395" i="2" s="1"/>
  <c r="N1397" i="2" a="1"/>
  <c r="N1397" i="2" s="1"/>
  <c r="M1398" i="2" a="1"/>
  <c r="M1398" i="2" s="1"/>
  <c r="U1398" i="2" a="1"/>
  <c r="U1398" i="2" s="1"/>
  <c r="Y1399" i="2" a="1"/>
  <c r="Y1399" i="2" s="1"/>
  <c r="Z1401" i="2" a="1"/>
  <c r="Z1401" i="2" s="1"/>
  <c r="O1403" i="2" a="1"/>
  <c r="O1403" i="2" s="1"/>
  <c r="Q1406" i="2" a="1"/>
  <c r="Q1406" i="2" s="1"/>
  <c r="Y1406" i="2" a="1"/>
  <c r="Y1406" i="2" s="1"/>
  <c r="N1407" i="2" a="1"/>
  <c r="N1407" i="2" s="1"/>
  <c r="V1407" i="2" a="1"/>
  <c r="V1407" i="2" s="1"/>
  <c r="V1412" i="2" a="1"/>
  <c r="V1412" i="2" s="1"/>
  <c r="K1414" i="2" a="1"/>
  <c r="K1414" i="2" s="1"/>
  <c r="O1415" i="2" a="1"/>
  <c r="O1415" i="2" s="1"/>
  <c r="J1416" i="2" a="1"/>
  <c r="J1416" i="2" s="1"/>
  <c r="O1420" i="2" a="1"/>
  <c r="O1420" i="2" s="1"/>
  <c r="Q1421" i="2" a="1"/>
  <c r="Q1421" i="2" s="1"/>
  <c r="Z1421" i="2" a="1"/>
  <c r="Z1421" i="2" s="1"/>
  <c r="V1423" i="2" a="1"/>
  <c r="V1423" i="2" s="1"/>
  <c r="O1424" i="2" a="1"/>
  <c r="O1424" i="2" s="1"/>
  <c r="R1425" i="2" a="1"/>
  <c r="R1425" i="2" s="1"/>
  <c r="AB1425" i="2" s="1"/>
  <c r="R1427" i="2" a="1"/>
  <c r="R1427" i="2" s="1"/>
  <c r="AB1427" i="2" s="1"/>
  <c r="AA1427" i="2" a="1"/>
  <c r="AA1427" i="2" s="1"/>
  <c r="R1429" i="2" a="1"/>
  <c r="R1429" i="2" s="1"/>
  <c r="AB1429" i="2" s="1"/>
  <c r="N1431" i="2" a="1"/>
  <c r="N1431" i="2" s="1"/>
  <c r="W1431" i="2" a="1"/>
  <c r="W1431" i="2" s="1"/>
  <c r="V1432" i="2" a="1"/>
  <c r="V1432" i="2" s="1"/>
  <c r="W1433" i="2" a="1"/>
  <c r="W1433" i="2" s="1"/>
  <c r="O1434" i="2" a="1"/>
  <c r="O1434" i="2" s="1"/>
  <c r="Z1434" i="2" a="1"/>
  <c r="Z1434" i="2" s="1"/>
  <c r="K1437" i="2" a="1"/>
  <c r="K1437" i="2" s="1"/>
  <c r="T1437" i="2" a="1"/>
  <c r="T1437" i="2" s="1"/>
  <c r="K1438" i="2" a="1"/>
  <c r="K1438" i="2" s="1"/>
  <c r="V1438" i="2" a="1"/>
  <c r="V1438" i="2" s="1"/>
  <c r="AA1441" i="2" a="1"/>
  <c r="AA1441" i="2" s="1"/>
  <c r="AA1442" i="2" a="1"/>
  <c r="AA1442" i="2" s="1"/>
  <c r="AD1445" i="2"/>
  <c r="K1447" i="2" a="1"/>
  <c r="K1447" i="2" s="1"/>
  <c r="R1448" i="2" a="1"/>
  <c r="R1448" i="2" s="1"/>
  <c r="AB1448" i="2" s="1"/>
  <c r="K1449" i="2" a="1"/>
  <c r="K1449" i="2" s="1"/>
  <c r="M1450" i="2" a="1"/>
  <c r="M1450" i="2" s="1"/>
  <c r="X1450" i="2" a="1"/>
  <c r="X1450" i="2" s="1"/>
  <c r="O1451" i="2" a="1"/>
  <c r="O1451" i="2" s="1"/>
  <c r="M1452" i="2" a="1"/>
  <c r="M1452" i="2" s="1"/>
  <c r="V1455" i="2" a="1"/>
  <c r="V1455" i="2" s="1"/>
  <c r="V1459" i="2" a="1"/>
  <c r="V1459" i="2" s="1"/>
  <c r="O1461" i="2" a="1"/>
  <c r="O1461" i="2" s="1"/>
  <c r="W1462" i="2" a="1"/>
  <c r="W1462" i="2" s="1"/>
  <c r="J1464" i="2" a="1"/>
  <c r="J1464" i="2" s="1"/>
  <c r="AC1464" i="2" s="1"/>
  <c r="U1464" i="2" a="1"/>
  <c r="U1464" i="2" s="1"/>
  <c r="S1465" i="2" a="1"/>
  <c r="S1465" i="2" s="1"/>
  <c r="P1466" i="2" a="1"/>
  <c r="P1466" i="2" s="1"/>
  <c r="V1467" i="2" a="1"/>
  <c r="V1467" i="2" s="1"/>
  <c r="V1468" i="2" a="1"/>
  <c r="V1468" i="2" s="1"/>
  <c r="W1469" i="2" a="1"/>
  <c r="W1469" i="2" s="1"/>
  <c r="O1470" i="2" a="1"/>
  <c r="O1470" i="2" s="1"/>
  <c r="Z1470" i="2" a="1"/>
  <c r="Z1470" i="2" s="1"/>
  <c r="J1473" i="2" a="1"/>
  <c r="J1473" i="2" s="1"/>
  <c r="Z1473" i="2" a="1"/>
  <c r="Z1473" i="2" s="1"/>
  <c r="J1475" i="2" a="1"/>
  <c r="J1475" i="2" s="1"/>
  <c r="Z1475" i="2" a="1"/>
  <c r="Z1475" i="2" s="1"/>
  <c r="O1476" i="2" a="1"/>
  <c r="O1476" i="2" s="1"/>
  <c r="R1477" i="2" a="1"/>
  <c r="R1477" i="2" s="1"/>
  <c r="AB1477" i="2" s="1"/>
  <c r="Q1478" i="2" a="1"/>
  <c r="Q1478" i="2" s="1"/>
  <c r="T1479" i="2" a="1"/>
  <c r="T1479" i="2" s="1"/>
  <c r="V1481" i="2" a="1"/>
  <c r="V1481" i="2" s="1"/>
  <c r="Y1482" i="2" a="1"/>
  <c r="Y1482" i="2" s="1"/>
  <c r="V1483" i="2" a="1"/>
  <c r="V1483" i="2" s="1"/>
  <c r="AA1485" i="2" a="1"/>
  <c r="AA1485" i="2" s="1"/>
  <c r="AA1486" i="2" a="1"/>
  <c r="AA1486" i="2" s="1"/>
  <c r="N1489" i="2" a="1"/>
  <c r="N1489" i="2" s="1"/>
  <c r="N1491" i="2" a="1"/>
  <c r="N1491" i="2" s="1"/>
  <c r="V1493" i="2" a="1"/>
  <c r="V1493" i="2" s="1"/>
  <c r="Z1317" i="2" a="1"/>
  <c r="Z1317" i="2" s="1"/>
  <c r="AA1318" i="2" a="1"/>
  <c r="AA1318" i="2" s="1"/>
  <c r="Q1319" i="2" a="1"/>
  <c r="Q1319" i="2" s="1"/>
  <c r="S1323" i="2" a="1"/>
  <c r="S1323" i="2" s="1"/>
  <c r="K1326" i="2" a="1"/>
  <c r="K1326" i="2" s="1"/>
  <c r="W1327" i="2" a="1"/>
  <c r="W1327" i="2" s="1"/>
  <c r="S1330" i="2" a="1"/>
  <c r="S1330" i="2" s="1"/>
  <c r="Y1331" i="2" a="1"/>
  <c r="Y1331" i="2" s="1"/>
  <c r="V1332" i="2" a="1"/>
  <c r="V1332" i="2" s="1"/>
  <c r="W1339" i="2" a="1"/>
  <c r="W1339" i="2" s="1"/>
  <c r="V1341" i="2" a="1"/>
  <c r="V1341" i="2" s="1"/>
  <c r="M1342" i="2" a="1"/>
  <c r="M1342" i="2" s="1"/>
  <c r="U1342" i="2" a="1"/>
  <c r="U1342" i="2" s="1"/>
  <c r="Y1343" i="2" a="1"/>
  <c r="Y1343" i="2" s="1"/>
  <c r="R1344" i="2" a="1"/>
  <c r="R1344" i="2" s="1"/>
  <c r="AB1344" i="2" s="1"/>
  <c r="U1351" i="2" a="1"/>
  <c r="U1351" i="2" s="1"/>
  <c r="W1355" i="2" a="1"/>
  <c r="W1355" i="2" s="1"/>
  <c r="P1359" i="2" a="1"/>
  <c r="P1359" i="2" s="1"/>
  <c r="N1362" i="2" a="1"/>
  <c r="N1362" i="2" s="1"/>
  <c r="V1362" i="2" a="1"/>
  <c r="V1362" i="2" s="1"/>
  <c r="M1364" i="2" a="1"/>
  <c r="M1364" i="2" s="1"/>
  <c r="U1364" i="2" a="1"/>
  <c r="U1364" i="2" s="1"/>
  <c r="O1367" i="2" a="1"/>
  <c r="O1367" i="2" s="1"/>
  <c r="O1371" i="2" a="1"/>
  <c r="O1371" i="2" s="1"/>
  <c r="Q1375" i="2" a="1"/>
  <c r="Q1375" i="2" s="1"/>
  <c r="K1380" i="2" a="1"/>
  <c r="K1380" i="2" s="1"/>
  <c r="S1380" i="2" a="1"/>
  <c r="S1380" i="2" s="1"/>
  <c r="AA1380" i="2" a="1"/>
  <c r="AA1380" i="2" s="1"/>
  <c r="Y1385" i="2" a="1"/>
  <c r="Y1385" i="2" s="1"/>
  <c r="Z1387" i="2" a="1"/>
  <c r="Z1387" i="2" s="1"/>
  <c r="K1394" i="2" a="1"/>
  <c r="K1394" i="2" s="1"/>
  <c r="S1394" i="2" a="1"/>
  <c r="S1394" i="2" s="1"/>
  <c r="AA1394" i="2" a="1"/>
  <c r="AA1394" i="2" s="1"/>
  <c r="U1395" i="2" a="1"/>
  <c r="U1395" i="2" s="1"/>
  <c r="R1397" i="2" a="1"/>
  <c r="R1397" i="2" s="1"/>
  <c r="AB1397" i="2" s="1"/>
  <c r="K1399" i="2" a="1"/>
  <c r="K1399" i="2" s="1"/>
  <c r="AA1399" i="2" a="1"/>
  <c r="AA1399" i="2" s="1"/>
  <c r="Q1402" i="2" a="1"/>
  <c r="Q1402" i="2" s="1"/>
  <c r="Y1402" i="2" a="1"/>
  <c r="Y1402" i="2" s="1"/>
  <c r="Q1403" i="2" a="1"/>
  <c r="Q1403" i="2" s="1"/>
  <c r="J1405" i="2" a="1"/>
  <c r="J1405" i="2" s="1"/>
  <c r="O1407" i="2" a="1"/>
  <c r="O1407" i="2" s="1"/>
  <c r="W1407" i="2" a="1"/>
  <c r="W1407" i="2" s="1"/>
  <c r="N1408" i="2" a="1"/>
  <c r="N1408" i="2" s="1"/>
  <c r="O1410" i="2" a="1"/>
  <c r="O1410" i="2" s="1"/>
  <c r="W1410" i="2" a="1"/>
  <c r="W1410" i="2" s="1"/>
  <c r="O1411" i="2" a="1"/>
  <c r="O1411" i="2" s="1"/>
  <c r="M1416" i="2" a="1"/>
  <c r="M1416" i="2" s="1"/>
  <c r="V1416" i="2" a="1"/>
  <c r="V1416" i="2" s="1"/>
  <c r="T1417" i="2" a="1"/>
  <c r="T1417" i="2" s="1"/>
  <c r="W1423" i="2" a="1"/>
  <c r="W1423" i="2" s="1"/>
  <c r="P1424" i="2" a="1"/>
  <c r="P1424" i="2" s="1"/>
  <c r="AD1425" i="2"/>
  <c r="U1425" i="2" a="1"/>
  <c r="U1425" i="2" s="1"/>
  <c r="S1428" i="2" a="1"/>
  <c r="S1428" i="2" s="1"/>
  <c r="U1429" i="2" a="1"/>
  <c r="U1429" i="2" s="1"/>
  <c r="Z1431" i="2" a="1"/>
  <c r="Z1431" i="2" s="1"/>
  <c r="M1432" i="2" a="1"/>
  <c r="M1432" i="2" s="1"/>
  <c r="AA1433" i="2" a="1"/>
  <c r="AA1433" i="2" s="1"/>
  <c r="AA1434" i="2" a="1"/>
  <c r="AA1434" i="2" s="1"/>
  <c r="W1437" i="2" a="1"/>
  <c r="W1437" i="2" s="1"/>
  <c r="W1438" i="2" a="1"/>
  <c r="W1438" i="2" s="1"/>
  <c r="L1440" i="2" a="1"/>
  <c r="L1440" i="2" s="1"/>
  <c r="P1441" i="2" a="1"/>
  <c r="P1441" i="2" s="1"/>
  <c r="R1442" i="2" a="1"/>
  <c r="R1442" i="2" s="1"/>
  <c r="AB1442" i="2" s="1"/>
  <c r="AE1445" i="2"/>
  <c r="N1447" i="2" a="1"/>
  <c r="N1447" i="2" s="1"/>
  <c r="W1447" i="2" a="1"/>
  <c r="W1447" i="2" s="1"/>
  <c r="J1448" i="2" a="1"/>
  <c r="J1448" i="2" s="1"/>
  <c r="O1449" i="2" a="1"/>
  <c r="O1449" i="2" s="1"/>
  <c r="Y1450" i="2" a="1"/>
  <c r="Y1450" i="2" s="1"/>
  <c r="R1451" i="2" a="1"/>
  <c r="R1451" i="2" s="1"/>
  <c r="AB1451" i="2" s="1"/>
  <c r="AA1451" i="2" a="1"/>
  <c r="AA1451" i="2" s="1"/>
  <c r="N1452" i="2" a="1"/>
  <c r="N1452" i="2" s="1"/>
  <c r="Y1452" i="2" a="1"/>
  <c r="Y1452" i="2" s="1"/>
  <c r="M1458" i="2" a="1"/>
  <c r="M1458" i="2" s="1"/>
  <c r="K1459" i="2" a="1"/>
  <c r="K1459" i="2" s="1"/>
  <c r="V1464" i="2" a="1"/>
  <c r="V1464" i="2" s="1"/>
  <c r="W1465" i="2" a="1"/>
  <c r="W1465" i="2" s="1"/>
  <c r="Q1466" i="2" a="1"/>
  <c r="Q1466" i="2" s="1"/>
  <c r="AA1470" i="2" a="1"/>
  <c r="AA1470" i="2" s="1"/>
  <c r="K1475" i="2" a="1"/>
  <c r="K1475" i="2" s="1"/>
  <c r="AA1475" i="2" a="1"/>
  <c r="AA1475" i="2" s="1"/>
  <c r="P1476" i="2" a="1"/>
  <c r="P1476" i="2" s="1"/>
  <c r="AA1476" i="2" a="1"/>
  <c r="AA1476" i="2" s="1"/>
  <c r="U1477" i="2" a="1"/>
  <c r="U1477" i="2" s="1"/>
  <c r="U1478" i="2" a="1"/>
  <c r="U1478" i="2" s="1"/>
  <c r="U1479" i="2" a="1"/>
  <c r="U1479" i="2" s="1"/>
  <c r="Y1481" i="2" a="1"/>
  <c r="Y1481" i="2" s="1"/>
  <c r="Q1484" i="2" a="1"/>
  <c r="Q1484" i="2" s="1"/>
  <c r="Y1484" i="2" a="1"/>
  <c r="Y1484" i="2" s="1"/>
  <c r="R1486" i="2" a="1"/>
  <c r="R1486" i="2" s="1"/>
  <c r="AB1486" i="2" s="1"/>
  <c r="Q1489" i="2" a="1"/>
  <c r="Q1489" i="2" s="1"/>
  <c r="M1490" i="2" a="1"/>
  <c r="M1490" i="2" s="1"/>
  <c r="S1492" i="2" a="1"/>
  <c r="S1492" i="2" s="1"/>
  <c r="Y1493" i="2" a="1"/>
  <c r="Y1493" i="2" s="1"/>
  <c r="X1498" i="2" a="1"/>
  <c r="X1498" i="2" s="1"/>
  <c r="Z1498" i="2" a="1"/>
  <c r="Z1498" i="2" s="1"/>
  <c r="Y1498" i="2" a="1"/>
  <c r="Y1498" i="2" s="1"/>
  <c r="N1498" i="2" a="1"/>
  <c r="N1498" i="2" s="1"/>
  <c r="M1498" i="2" a="1"/>
  <c r="M1498" i="2" s="1"/>
  <c r="V1498" i="2" a="1"/>
  <c r="V1498" i="2" s="1"/>
  <c r="R1498" i="2" a="1"/>
  <c r="R1498" i="2" s="1"/>
  <c r="AB1498" i="2" s="1"/>
  <c r="O1497" i="2" a="1"/>
  <c r="O1497" i="2" s="1"/>
  <c r="Y1507" i="2" a="1"/>
  <c r="Y1507" i="2" s="1"/>
  <c r="Z1509" i="2" a="1"/>
  <c r="Z1509" i="2" s="1"/>
  <c r="J1511" i="2" a="1"/>
  <c r="J1511" i="2" s="1"/>
  <c r="O1513" i="2" a="1"/>
  <c r="O1513" i="2" s="1"/>
  <c r="W1514" i="2" a="1"/>
  <c r="W1514" i="2" s="1"/>
  <c r="T1516" i="2" a="1"/>
  <c r="T1516" i="2" s="1"/>
  <c r="U1517" i="2" a="1"/>
  <c r="U1517" i="2" s="1"/>
  <c r="AE1517" i="2" s="1"/>
  <c r="J1521" i="2" a="1"/>
  <c r="J1521" i="2" s="1"/>
  <c r="Z1521" i="2" a="1"/>
  <c r="Z1521" i="2" s="1"/>
  <c r="N1525" i="2" a="1"/>
  <c r="N1525" i="2" s="1"/>
  <c r="O1527" i="2" a="1"/>
  <c r="O1527" i="2" s="1"/>
  <c r="W1527" i="2" a="1"/>
  <c r="W1527" i="2" s="1"/>
  <c r="P1533" i="2" a="1"/>
  <c r="P1533" i="2" s="1"/>
  <c r="AA1543" i="2" a="1"/>
  <c r="AA1543" i="2" s="1"/>
  <c r="Z1553" i="2" a="1"/>
  <c r="Z1553" i="2" s="1"/>
  <c r="M1554" i="2" a="1"/>
  <c r="M1554" i="2" s="1"/>
  <c r="AA1555" i="2" a="1"/>
  <c r="AA1555" i="2" s="1"/>
  <c r="O1562" i="2" a="1"/>
  <c r="O1562" i="2" s="1"/>
  <c r="W1562" i="2" a="1"/>
  <c r="W1562" i="2" s="1"/>
  <c r="V1565" i="2" a="1"/>
  <c r="V1565" i="2" s="1"/>
  <c r="U1566" i="2" a="1"/>
  <c r="U1566" i="2" s="1"/>
  <c r="O1567" i="2" a="1"/>
  <c r="O1567" i="2" s="1"/>
  <c r="N1568" i="2" a="1"/>
  <c r="N1568" i="2" s="1"/>
  <c r="V1571" i="2" a="1"/>
  <c r="V1571" i="2" s="1"/>
  <c r="O1573" i="2" a="1"/>
  <c r="O1573" i="2" s="1"/>
  <c r="M1574" i="2" a="1"/>
  <c r="M1574" i="2" s="1"/>
  <c r="U1574" i="2" a="1"/>
  <c r="U1574" i="2" s="1"/>
  <c r="K1575" i="2" a="1"/>
  <c r="K1575" i="2" s="1"/>
  <c r="Z1575" i="2" a="1"/>
  <c r="Z1575" i="2" s="1"/>
  <c r="V1576" i="2" a="1"/>
  <c r="V1576" i="2" s="1"/>
  <c r="O1578" i="2" a="1"/>
  <c r="O1578" i="2" s="1"/>
  <c r="W1578" i="2" a="1"/>
  <c r="W1578" i="2" s="1"/>
  <c r="R1581" i="2" a="1"/>
  <c r="R1581" i="2" s="1"/>
  <c r="AB1581" i="2" s="1"/>
  <c r="P1582" i="2" a="1"/>
  <c r="P1582" i="2" s="1"/>
  <c r="U1583" i="2" a="1"/>
  <c r="U1583" i="2" s="1"/>
  <c r="L1585" i="2" a="1"/>
  <c r="L1585" i="2" s="1"/>
  <c r="K1586" i="2" a="1"/>
  <c r="K1586" i="2" s="1"/>
  <c r="Q1587" i="2" a="1"/>
  <c r="Q1587" i="2" s="1"/>
  <c r="Z1587" i="2" a="1"/>
  <c r="Z1587" i="2" s="1"/>
  <c r="S1589" i="2" a="1"/>
  <c r="S1589" i="2" s="1"/>
  <c r="Y1590" i="2" a="1"/>
  <c r="Y1590" i="2" s="1"/>
  <c r="K1597" i="2" a="1"/>
  <c r="K1597" i="2" s="1"/>
  <c r="W1597" i="2" a="1"/>
  <c r="W1597" i="2" s="1"/>
  <c r="M1598" i="2" a="1"/>
  <c r="M1598" i="2" s="1"/>
  <c r="U1598" i="2" a="1"/>
  <c r="U1598" i="2" s="1"/>
  <c r="W1602" i="2" a="1"/>
  <c r="W1602" i="2" s="1"/>
  <c r="R1603" i="2" a="1"/>
  <c r="R1603" i="2" s="1"/>
  <c r="AB1603" i="2" s="1"/>
  <c r="P1604" i="2" a="1"/>
  <c r="P1604" i="2" s="1"/>
  <c r="S1605" i="2" a="1"/>
  <c r="S1605" i="2" s="1"/>
  <c r="O1606" i="2" a="1"/>
  <c r="O1606" i="2" s="1"/>
  <c r="W1606" i="2" a="1"/>
  <c r="W1606" i="2" s="1"/>
  <c r="T1607" i="2" a="1"/>
  <c r="T1607" i="2" s="1"/>
  <c r="W1609" i="2" a="1"/>
  <c r="W1609" i="2" s="1"/>
  <c r="K1610" i="2" a="1"/>
  <c r="K1610" i="2" s="1"/>
  <c r="S1610" i="2" a="1"/>
  <c r="S1610" i="2" s="1"/>
  <c r="AA1610" i="2" a="1"/>
  <c r="AA1610" i="2" s="1"/>
  <c r="V1612" i="2" a="1"/>
  <c r="V1612" i="2" s="1"/>
  <c r="Q1613" i="2" a="1"/>
  <c r="Q1613" i="2" s="1"/>
  <c r="AA1613" i="2" a="1"/>
  <c r="AA1613" i="2" s="1"/>
  <c r="U1614" i="2" a="1"/>
  <c r="U1614" i="2" s="1"/>
  <c r="V1615" i="2" a="1"/>
  <c r="V1615" i="2" s="1"/>
  <c r="Q1617" i="2" a="1"/>
  <c r="Q1617" i="2" s="1"/>
  <c r="O1618" i="2" a="1"/>
  <c r="O1618" i="2" s="1"/>
  <c r="W1618" i="2" a="1"/>
  <c r="W1618" i="2" s="1"/>
  <c r="N1628" i="2" a="1"/>
  <c r="N1628" i="2" s="1"/>
  <c r="W1629" i="2" a="1"/>
  <c r="W1629" i="2" s="1"/>
  <c r="K1630" i="2" a="1"/>
  <c r="K1630" i="2" s="1"/>
  <c r="S1630" i="2" a="1"/>
  <c r="S1630" i="2" s="1"/>
  <c r="AA1630" i="2" a="1"/>
  <c r="AA1630" i="2" s="1"/>
  <c r="U1633" i="2" a="1"/>
  <c r="U1633" i="2" s="1"/>
  <c r="M1634" i="2" a="1"/>
  <c r="M1634" i="2" s="1"/>
  <c r="AA1637" i="2" a="1"/>
  <c r="AA1637" i="2" s="1"/>
  <c r="N1638" i="2" a="1"/>
  <c r="N1638" i="2" s="1"/>
  <c r="V1638" i="2" a="1"/>
  <c r="V1638" i="2" s="1"/>
  <c r="R1639" i="2" a="1"/>
  <c r="R1639" i="2" s="1"/>
  <c r="AD1639" i="2" s="1"/>
  <c r="S1641" i="2" a="1"/>
  <c r="S1641" i="2" s="1"/>
  <c r="Q1642" i="2" a="1"/>
  <c r="Q1642" i="2" s="1"/>
  <c r="Y1642" i="2" a="1"/>
  <c r="Y1642" i="2" s="1"/>
  <c r="M1645" i="2" a="1"/>
  <c r="M1645" i="2" s="1"/>
  <c r="W1645" i="2" a="1"/>
  <c r="W1645" i="2" s="1"/>
  <c r="O1646" i="2" a="1"/>
  <c r="O1646" i="2" s="1"/>
  <c r="K1649" i="2" a="1"/>
  <c r="K1649" i="2" s="1"/>
  <c r="O1650" i="2" a="1"/>
  <c r="O1650" i="2" s="1"/>
  <c r="AA1653" i="2" a="1"/>
  <c r="AA1653" i="2" s="1"/>
  <c r="U1654" i="2" a="1"/>
  <c r="U1654" i="2" s="1"/>
  <c r="W1674" i="2" a="1"/>
  <c r="W1674" i="2" s="1"/>
  <c r="R1497" i="2" a="1"/>
  <c r="R1497" i="2" s="1"/>
  <c r="AB1497" i="2" s="1"/>
  <c r="W1500" i="2" a="1"/>
  <c r="W1500" i="2" s="1"/>
  <c r="J1507" i="2" a="1"/>
  <c r="J1507" i="2" s="1"/>
  <c r="Z1507" i="2" a="1"/>
  <c r="Z1507" i="2" s="1"/>
  <c r="K1511" i="2" a="1"/>
  <c r="K1511" i="2" s="1"/>
  <c r="W1511" i="2" a="1"/>
  <c r="W1511" i="2" s="1"/>
  <c r="J1512" i="2" a="1"/>
  <c r="J1512" i="2" s="1"/>
  <c r="U1512" i="2" a="1"/>
  <c r="U1512" i="2" s="1"/>
  <c r="S1513" i="2" a="1"/>
  <c r="S1513" i="2" s="1"/>
  <c r="N1514" i="2" a="1"/>
  <c r="N1514" i="2" s="1"/>
  <c r="V1517" i="2" a="1"/>
  <c r="V1517" i="2" s="1"/>
  <c r="L1524" i="2" a="1"/>
  <c r="L1524" i="2" s="1"/>
  <c r="Q1525" i="2" a="1"/>
  <c r="Q1525" i="2" s="1"/>
  <c r="Z1525" i="2" a="1"/>
  <c r="Z1525" i="2" s="1"/>
  <c r="Q1527" i="2" a="1"/>
  <c r="Q1527" i="2" s="1"/>
  <c r="Y1527" i="2" a="1"/>
  <c r="Y1527" i="2" s="1"/>
  <c r="J1528" i="2" a="1"/>
  <c r="J1528" i="2" s="1"/>
  <c r="U1528" i="2" a="1"/>
  <c r="U1528" i="2" s="1"/>
  <c r="S1529" i="2" a="1"/>
  <c r="S1529" i="2" s="1"/>
  <c r="N1530" i="2" a="1"/>
  <c r="N1530" i="2" s="1"/>
  <c r="S1531" i="2" a="1"/>
  <c r="S1531" i="2" s="1"/>
  <c r="S1533" i="2" a="1"/>
  <c r="S1533" i="2" s="1"/>
  <c r="Q1535" i="2" a="1"/>
  <c r="Q1535" i="2" s="1"/>
  <c r="K1537" i="2" a="1"/>
  <c r="K1537" i="2" s="1"/>
  <c r="J1538" i="2" a="1"/>
  <c r="J1538" i="2" s="1"/>
  <c r="U1538" i="2" a="1"/>
  <c r="U1538" i="2" s="1"/>
  <c r="S1539" i="2" a="1"/>
  <c r="S1539" i="2" s="1"/>
  <c r="N1540" i="2" a="1"/>
  <c r="N1540" i="2" s="1"/>
  <c r="O1543" i="2" a="1"/>
  <c r="O1543" i="2" s="1"/>
  <c r="V1543" i="2" a="1"/>
  <c r="V1543" i="2" s="1"/>
  <c r="L1546" i="2" a="1"/>
  <c r="L1546" i="2" s="1"/>
  <c r="M1547" i="2" a="1"/>
  <c r="M1547" i="2" s="1"/>
  <c r="V1547" i="2" a="1"/>
  <c r="V1547" i="2" s="1"/>
  <c r="W1548" i="2" a="1"/>
  <c r="W1548" i="2" s="1"/>
  <c r="M1551" i="2" a="1"/>
  <c r="M1551" i="2" s="1"/>
  <c r="V1551" i="2" a="1"/>
  <c r="V1551" i="2" s="1"/>
  <c r="U1552" i="2" a="1"/>
  <c r="U1552" i="2" s="1"/>
  <c r="O1553" i="2" a="1"/>
  <c r="O1553" i="2" s="1"/>
  <c r="N1554" i="2" a="1"/>
  <c r="N1554" i="2" s="1"/>
  <c r="Y1554" i="2" a="1"/>
  <c r="Y1554" i="2" s="1"/>
  <c r="O1556" i="2" a="1"/>
  <c r="O1556" i="2" s="1"/>
  <c r="W1556" i="2" a="1"/>
  <c r="W1556" i="2" s="1"/>
  <c r="T1560" i="2" a="1"/>
  <c r="T1560" i="2" s="1"/>
  <c r="Q1562" i="2" a="1"/>
  <c r="Q1562" i="2" s="1"/>
  <c r="Y1562" i="2" a="1"/>
  <c r="Y1562" i="2" s="1"/>
  <c r="Y1565" i="2" a="1"/>
  <c r="Y1565" i="2" s="1"/>
  <c r="Y1566" i="2" a="1"/>
  <c r="Y1566" i="2" s="1"/>
  <c r="R1567" i="2" a="1"/>
  <c r="R1567" i="2" s="1"/>
  <c r="AB1567" i="2" s="1"/>
  <c r="AA1567" i="2" a="1"/>
  <c r="AA1567" i="2" s="1"/>
  <c r="K1569" i="2" a="1"/>
  <c r="K1569" i="2" s="1"/>
  <c r="L1570" i="2" a="1"/>
  <c r="L1570" i="2" s="1"/>
  <c r="T1570" i="2" a="1"/>
  <c r="T1570" i="2" s="1"/>
  <c r="J1571" i="2" a="1"/>
  <c r="J1571" i="2" s="1"/>
  <c r="J1572" i="2" a="1"/>
  <c r="J1572" i="2" s="1"/>
  <c r="S1573" i="2" a="1"/>
  <c r="S1573" i="2" s="1"/>
  <c r="O1574" i="2" a="1"/>
  <c r="O1574" i="2" s="1"/>
  <c r="W1574" i="2" a="1"/>
  <c r="W1574" i="2" s="1"/>
  <c r="N1575" i="2" a="1"/>
  <c r="N1575" i="2" s="1"/>
  <c r="Q1578" i="2" a="1"/>
  <c r="Q1578" i="2" s="1"/>
  <c r="Y1578" i="2" a="1"/>
  <c r="Y1578" i="2" s="1"/>
  <c r="T1581" i="2" a="1"/>
  <c r="T1581" i="2" s="1"/>
  <c r="Q1582" i="2" a="1"/>
  <c r="Q1582" i="2" s="1"/>
  <c r="W1583" i="2" a="1"/>
  <c r="W1583" i="2" s="1"/>
  <c r="N1585" i="2" a="1"/>
  <c r="N1585" i="2" s="1"/>
  <c r="L1586" i="2" a="1"/>
  <c r="L1586" i="2" s="1"/>
  <c r="W1586" i="2" a="1"/>
  <c r="W1586" i="2" s="1"/>
  <c r="U1589" i="2" a="1"/>
  <c r="U1589" i="2" s="1"/>
  <c r="K1590" i="2" a="1"/>
  <c r="K1590" i="2" s="1"/>
  <c r="O1593" i="2" a="1"/>
  <c r="O1593" i="2" s="1"/>
  <c r="W1593" i="2" a="1"/>
  <c r="W1593" i="2" s="1"/>
  <c r="L1599" i="2" a="1"/>
  <c r="L1599" i="2" s="1"/>
  <c r="S1601" i="2" a="1"/>
  <c r="S1601" i="2" s="1"/>
  <c r="K1605" i="2" a="1"/>
  <c r="K1605" i="2" s="1"/>
  <c r="W1614" i="2" a="1"/>
  <c r="W1614" i="2" s="1"/>
  <c r="K1633" i="2" a="1"/>
  <c r="K1633" i="2" s="1"/>
  <c r="O1638" i="2" a="1"/>
  <c r="O1638" i="2" s="1"/>
  <c r="W1638" i="2" a="1"/>
  <c r="W1638" i="2" s="1"/>
  <c r="M1649" i="2" a="1"/>
  <c r="M1649" i="2" s="1"/>
  <c r="W1649" i="2" a="1"/>
  <c r="W1649" i="2" s="1"/>
  <c r="Q1650" i="2" a="1"/>
  <c r="Q1650" i="2" s="1"/>
  <c r="Q1653" i="2" a="1"/>
  <c r="Q1653" i="2" s="1"/>
  <c r="W1654" i="2" a="1"/>
  <c r="W1654" i="2" s="1"/>
  <c r="L1660" i="2" a="1"/>
  <c r="L1660" i="2" s="1"/>
  <c r="L1663" i="2" a="1"/>
  <c r="L1663" i="2" s="1"/>
  <c r="Q1666" i="2" a="1"/>
  <c r="Q1666" i="2" s="1"/>
  <c r="S1673" i="2" a="1"/>
  <c r="S1673" i="2" s="1"/>
  <c r="Y1674" i="2" a="1"/>
  <c r="Y1674" i="2" s="1"/>
  <c r="L1689" i="2" a="1"/>
  <c r="L1689" i="2" s="1"/>
  <c r="Z1514" i="2" a="1"/>
  <c r="Z1514" i="2" s="1"/>
  <c r="M1565" i="2" a="1"/>
  <c r="M1565" i="2" s="1"/>
  <c r="Q1568" i="2" a="1"/>
  <c r="Q1568" i="2" s="1"/>
  <c r="O1569" i="2" a="1"/>
  <c r="O1569" i="2" s="1"/>
  <c r="M1570" i="2" a="1"/>
  <c r="M1570" i="2" s="1"/>
  <c r="U1570" i="2" a="1"/>
  <c r="U1570" i="2" s="1"/>
  <c r="W1571" i="2" a="1"/>
  <c r="W1571" i="2" s="1"/>
  <c r="N1572" i="2" a="1"/>
  <c r="N1572" i="2" s="1"/>
  <c r="W1573" i="2" a="1"/>
  <c r="W1573" i="2" s="1"/>
  <c r="O1575" i="2" a="1"/>
  <c r="O1575" i="2" s="1"/>
  <c r="AA1575" i="2" a="1"/>
  <c r="AA1575" i="2" s="1"/>
  <c r="J1581" i="2" a="1"/>
  <c r="J1581" i="2" s="1"/>
  <c r="X1581" i="2" a="1"/>
  <c r="X1581" i="2" s="1"/>
  <c r="R1582" i="2" a="1"/>
  <c r="R1582" i="2" s="1"/>
  <c r="AB1582" i="2" s="1"/>
  <c r="K1583" i="2" a="1"/>
  <c r="K1583" i="2" s="1"/>
  <c r="R1585" i="2" a="1"/>
  <c r="R1585" i="2" s="1"/>
  <c r="AB1585" i="2" s="1"/>
  <c r="O1586" i="2" a="1"/>
  <c r="O1586" i="2" s="1"/>
  <c r="X1586" i="2" a="1"/>
  <c r="X1586" i="2" s="1"/>
  <c r="S1587" i="2" a="1"/>
  <c r="S1587" i="2" s="1"/>
  <c r="J1588" i="2" a="1"/>
  <c r="J1588" i="2" s="1"/>
  <c r="K1589" i="2" a="1"/>
  <c r="K1589" i="2" s="1"/>
  <c r="M1590" i="2" a="1"/>
  <c r="M1590" i="2" s="1"/>
  <c r="AA1590" i="2" a="1"/>
  <c r="AA1590" i="2" s="1"/>
  <c r="K1594" i="2" a="1"/>
  <c r="K1594" i="2" s="1"/>
  <c r="S1594" i="2" a="1"/>
  <c r="S1594" i="2" s="1"/>
  <c r="AA1594" i="2" a="1"/>
  <c r="AA1594" i="2" s="1"/>
  <c r="L1596" i="2" a="1"/>
  <c r="L1596" i="2" s="1"/>
  <c r="U1601" i="2" a="1"/>
  <c r="U1601" i="2" s="1"/>
  <c r="K1602" i="2" a="1"/>
  <c r="K1602" i="2" s="1"/>
  <c r="AA1602" i="2" a="1"/>
  <c r="AA1602" i="2" s="1"/>
  <c r="V1604" i="2" a="1"/>
  <c r="V1604" i="2" s="1"/>
  <c r="U1605" i="2" a="1"/>
  <c r="U1605" i="2" s="1"/>
  <c r="J1608" i="2" a="1"/>
  <c r="J1608" i="2" s="1"/>
  <c r="O1609" i="2" a="1"/>
  <c r="O1609" i="2" s="1"/>
  <c r="Y1609" i="2" a="1"/>
  <c r="Y1609" i="2" s="1"/>
  <c r="N1611" i="2" a="1"/>
  <c r="N1611" i="2" s="1"/>
  <c r="S1613" i="2" a="1"/>
  <c r="S1613" i="2" s="1"/>
  <c r="Y1614" i="2" a="1"/>
  <c r="Y1614" i="2" s="1"/>
  <c r="S1622" i="2" a="1"/>
  <c r="S1622" i="2" s="1"/>
  <c r="AA1622" i="2" a="1"/>
  <c r="AA1622" i="2" s="1"/>
  <c r="W1625" i="2" a="1"/>
  <c r="W1625" i="2" s="1"/>
  <c r="M1626" i="2" a="1"/>
  <c r="M1626" i="2" s="1"/>
  <c r="U1626" i="2" a="1"/>
  <c r="U1626" i="2" s="1"/>
  <c r="N1627" i="2" a="1"/>
  <c r="N1627" i="2" s="1"/>
  <c r="V1628" i="2" a="1"/>
  <c r="V1628" i="2" s="1"/>
  <c r="O1629" i="2" a="1"/>
  <c r="O1629" i="2" s="1"/>
  <c r="Y1629" i="2" a="1"/>
  <c r="Y1629" i="2" s="1"/>
  <c r="L1631" i="2" a="1"/>
  <c r="L1631" i="2" s="1"/>
  <c r="M1633" i="2" a="1"/>
  <c r="M1633" i="2" s="1"/>
  <c r="W1633" i="2" a="1"/>
  <c r="W1633" i="2" s="1"/>
  <c r="Q1634" i="2" a="1"/>
  <c r="Q1634" i="2" s="1"/>
  <c r="S1637" i="2" a="1"/>
  <c r="S1637" i="2" s="1"/>
  <c r="Q1638" i="2" a="1"/>
  <c r="Q1638" i="2" s="1"/>
  <c r="Y1638" i="2" a="1"/>
  <c r="Y1638" i="2" s="1"/>
  <c r="J1640" i="2" a="1"/>
  <c r="J1640" i="2" s="1"/>
  <c r="K1641" i="2" a="1"/>
  <c r="K1641" i="2" s="1"/>
  <c r="U1641" i="2" a="1"/>
  <c r="U1641" i="2" s="1"/>
  <c r="J1642" i="2" a="1"/>
  <c r="J1642" i="2" s="1"/>
  <c r="R1642" i="2" a="1"/>
  <c r="R1642" i="2" s="1"/>
  <c r="AB1642" i="2" s="1"/>
  <c r="O1645" i="2" a="1"/>
  <c r="O1645" i="2" s="1"/>
  <c r="S1646" i="2" a="1"/>
  <c r="S1646" i="2" s="1"/>
  <c r="T1647" i="2" a="1"/>
  <c r="T1647" i="2" s="1"/>
  <c r="Y1649" i="2" a="1"/>
  <c r="Y1649" i="2" s="1"/>
  <c r="S1650" i="2" a="1"/>
  <c r="S1650" i="2" s="1"/>
  <c r="S1653" i="2" a="1"/>
  <c r="S1653" i="2" s="1"/>
  <c r="Y1654" i="2" a="1"/>
  <c r="Y1654" i="2" s="1"/>
  <c r="K1657" i="2" a="1"/>
  <c r="K1657" i="2" s="1"/>
  <c r="P1660" i="2" a="1"/>
  <c r="P1660" i="2" s="1"/>
  <c r="P1663" i="2" a="1"/>
  <c r="P1663" i="2" s="1"/>
  <c r="S1666" i="2" a="1"/>
  <c r="S1666" i="2" s="1"/>
  <c r="W1670" i="2" a="1"/>
  <c r="W1670" i="2" s="1"/>
  <c r="Z1671" i="2" a="1"/>
  <c r="Z1671" i="2" s="1"/>
  <c r="U1673" i="2" a="1"/>
  <c r="U1673" i="2" s="1"/>
  <c r="K1674" i="2" a="1"/>
  <c r="K1674" i="2" s="1"/>
  <c r="AA1674" i="2" a="1"/>
  <c r="AA1674" i="2" s="1"/>
  <c r="L1676" i="2" a="1"/>
  <c r="L1676" i="2" s="1"/>
  <c r="Y1677" i="2" a="1"/>
  <c r="Y1677" i="2" s="1"/>
  <c r="S1678" i="2" a="1"/>
  <c r="S1678" i="2" s="1"/>
  <c r="W1679" i="2" a="1"/>
  <c r="W1679" i="2" s="1"/>
  <c r="O1680" i="2" a="1"/>
  <c r="O1680" i="2" s="1"/>
  <c r="J1681" i="2" a="1"/>
  <c r="J1681" i="2" s="1"/>
  <c r="Q1683" i="2" a="1"/>
  <c r="Q1683" i="2" s="1"/>
  <c r="Q1684" i="2" a="1"/>
  <c r="Q1684" i="2" s="1"/>
  <c r="Y1684" i="2" a="1"/>
  <c r="Y1684" i="2" s="1"/>
  <c r="Y1687" i="2" a="1"/>
  <c r="Y1687" i="2" s="1"/>
  <c r="Q1688" i="2" a="1"/>
  <c r="Q1688" i="2" s="1"/>
  <c r="P1689" i="2" a="1"/>
  <c r="P1689" i="2" s="1"/>
  <c r="O1495" i="2" a="1"/>
  <c r="O1495" i="2" s="1"/>
  <c r="V1497" i="2" a="1"/>
  <c r="V1497" i="2" s="1"/>
  <c r="O1500" i="2" a="1"/>
  <c r="O1500" i="2" s="1"/>
  <c r="Z1500" i="2" a="1"/>
  <c r="Z1500" i="2" s="1"/>
  <c r="Y1505" i="2" a="1"/>
  <c r="Y1505" i="2" s="1"/>
  <c r="N1507" i="2" a="1"/>
  <c r="N1507" i="2" s="1"/>
  <c r="AA1514" i="2" a="1"/>
  <c r="AA1514" i="2" s="1"/>
  <c r="J1517" i="2" a="1"/>
  <c r="J1517" i="2" s="1"/>
  <c r="AC1517" i="2" s="1"/>
  <c r="Z1517" i="2" a="1"/>
  <c r="Z1517" i="2" s="1"/>
  <c r="Q1521" i="2" a="1"/>
  <c r="Q1521" i="2" s="1"/>
  <c r="O1522" i="2" a="1"/>
  <c r="O1522" i="2" s="1"/>
  <c r="R1525" i="2" a="1"/>
  <c r="R1525" i="2" s="1"/>
  <c r="AB1525" i="2" s="1"/>
  <c r="M1528" i="2" a="1"/>
  <c r="M1528" i="2" s="1"/>
  <c r="K1533" i="2" a="1"/>
  <c r="K1533" i="2" s="1"/>
  <c r="T1533" i="2" a="1"/>
  <c r="T1533" i="2" s="1"/>
  <c r="Q1554" i="2" a="1"/>
  <c r="Q1554" i="2" s="1"/>
  <c r="J1562" i="2" a="1"/>
  <c r="J1562" i="2" s="1"/>
  <c r="R1562" i="2" a="1"/>
  <c r="R1562" i="2" s="1"/>
  <c r="AB1562" i="2" s="1"/>
  <c r="Z1562" i="2" a="1"/>
  <c r="Z1562" i="2" s="1"/>
  <c r="N1565" i="2" a="1"/>
  <c r="N1565" i="2" s="1"/>
  <c r="Z1565" i="2" a="1"/>
  <c r="Z1565" i="2" s="1"/>
  <c r="T1585" i="2" a="1"/>
  <c r="T1585" i="2" s="1"/>
  <c r="Z1586" i="2" a="1"/>
  <c r="Z1586" i="2" s="1"/>
  <c r="V1587" i="2" a="1"/>
  <c r="V1587" i="2" s="1"/>
  <c r="N1588" i="2" a="1"/>
  <c r="N1588" i="2" s="1"/>
  <c r="M1589" i="2" a="1"/>
  <c r="M1589" i="2" s="1"/>
  <c r="W1589" i="2" a="1"/>
  <c r="W1589" i="2" s="1"/>
  <c r="O1590" i="2" a="1"/>
  <c r="O1590" i="2" s="1"/>
  <c r="Q1593" i="2" a="1"/>
  <c r="Q1593" i="2" s="1"/>
  <c r="Y1593" i="2" a="1"/>
  <c r="Y1593" i="2" s="1"/>
  <c r="M1594" i="2" a="1"/>
  <c r="M1594" i="2" s="1"/>
  <c r="U1594" i="2" a="1"/>
  <c r="U1594" i="2" s="1"/>
  <c r="P1596" i="2" a="1"/>
  <c r="P1596" i="2" s="1"/>
  <c r="O1597" i="2" a="1"/>
  <c r="O1597" i="2" s="1"/>
  <c r="AA1597" i="2" a="1"/>
  <c r="AA1597" i="2" s="1"/>
  <c r="P1598" i="2" a="1"/>
  <c r="P1598" i="2" s="1"/>
  <c r="X1598" i="2" a="1"/>
  <c r="X1598" i="2" s="1"/>
  <c r="K1601" i="2" a="1"/>
  <c r="K1601" i="2" s="1"/>
  <c r="M1602" i="2" a="1"/>
  <c r="M1602" i="2" s="1"/>
  <c r="Z1603" i="2" a="1"/>
  <c r="Z1603" i="2" s="1"/>
  <c r="X1604" i="2" a="1"/>
  <c r="X1604" i="2" s="1"/>
  <c r="M1605" i="2" a="1"/>
  <c r="M1605" i="2" s="1"/>
  <c r="W1605" i="2" a="1"/>
  <c r="W1605" i="2" s="1"/>
  <c r="J1606" i="2" a="1"/>
  <c r="J1606" i="2" s="1"/>
  <c r="R1606" i="2" a="1"/>
  <c r="R1606" i="2" s="1"/>
  <c r="AB1606" i="2" s="1"/>
  <c r="Z1606" i="2" a="1"/>
  <c r="Z1606" i="2" s="1"/>
  <c r="P1608" i="2" a="1"/>
  <c r="P1608" i="2" s="1"/>
  <c r="AA1609" i="2" a="1"/>
  <c r="AA1609" i="2" s="1"/>
  <c r="N1610" i="2" a="1"/>
  <c r="N1610" i="2" s="1"/>
  <c r="V1610" i="2" a="1"/>
  <c r="V1610" i="2" s="1"/>
  <c r="V1611" i="2" a="1"/>
  <c r="V1611" i="2" s="1"/>
  <c r="U1613" i="2" a="1"/>
  <c r="U1613" i="2" s="1"/>
  <c r="K1614" i="2" a="1"/>
  <c r="K1614" i="2" s="1"/>
  <c r="AA1614" i="2" a="1"/>
  <c r="AA1614" i="2" s="1"/>
  <c r="K1617" i="2" a="1"/>
  <c r="K1617" i="2" s="1"/>
  <c r="U1617" i="2" a="1"/>
  <c r="U1617" i="2" s="1"/>
  <c r="J1618" i="2" a="1"/>
  <c r="J1618" i="2" s="1"/>
  <c r="R1618" i="2" a="1"/>
  <c r="R1618" i="2" s="1"/>
  <c r="AB1618" i="2" s="1"/>
  <c r="Z1618" i="2" a="1"/>
  <c r="Z1618" i="2" s="1"/>
  <c r="M1621" i="2" a="1"/>
  <c r="M1621" i="2" s="1"/>
  <c r="M1622" i="2" a="1"/>
  <c r="M1622" i="2" s="1"/>
  <c r="U1622" i="2" a="1"/>
  <c r="U1622" i="2" s="1"/>
  <c r="AE1622" i="2" s="1"/>
  <c r="M1625" i="2" a="1"/>
  <c r="M1625" i="2" s="1"/>
  <c r="O1626" i="2" a="1"/>
  <c r="O1626" i="2" s="1"/>
  <c r="W1626" i="2" a="1"/>
  <c r="W1626" i="2" s="1"/>
  <c r="R1627" i="2" a="1"/>
  <c r="R1627" i="2" s="1"/>
  <c r="AB1627" i="2" s="1"/>
  <c r="Z1628" i="2" a="1"/>
  <c r="Z1628" i="2" s="1"/>
  <c r="AA1629" i="2" a="1"/>
  <c r="AA1629" i="2" s="1"/>
  <c r="N1630" i="2" a="1"/>
  <c r="N1630" i="2" s="1"/>
  <c r="V1630" i="2" a="1"/>
  <c r="V1630" i="2" s="1"/>
  <c r="P1631" i="2" a="1"/>
  <c r="P1631" i="2" s="1"/>
  <c r="Y1633" i="2" a="1"/>
  <c r="Y1633" i="2" s="1"/>
  <c r="S1634" i="2" a="1"/>
  <c r="S1634" i="2" s="1"/>
  <c r="N1640" i="2" a="1"/>
  <c r="N1640" i="2" s="1"/>
  <c r="W1641" i="2" a="1"/>
  <c r="W1641" i="2" s="1"/>
  <c r="K1642" i="2" a="1"/>
  <c r="K1642" i="2" s="1"/>
  <c r="S1642" i="2" a="1"/>
  <c r="S1642" i="2" s="1"/>
  <c r="Q1645" i="2" a="1"/>
  <c r="Q1645" i="2" s="1"/>
  <c r="AA1645" i="2" a="1"/>
  <c r="AA1645" i="2" s="1"/>
  <c r="U1646" i="2" a="1"/>
  <c r="U1646" i="2" s="1"/>
  <c r="X1647" i="2" a="1"/>
  <c r="X1647" i="2" s="1"/>
  <c r="O1649" i="2" a="1"/>
  <c r="O1649" i="2" s="1"/>
  <c r="U1650" i="2" a="1"/>
  <c r="U1650" i="2" s="1"/>
  <c r="K1654" i="2" a="1"/>
  <c r="K1654" i="2" s="1"/>
  <c r="AA1654" i="2" a="1"/>
  <c r="AA1654" i="2" s="1"/>
  <c r="M1657" i="2" a="1"/>
  <c r="M1657" i="2" s="1"/>
  <c r="W1657" i="2" a="1"/>
  <c r="W1657" i="2" s="1"/>
  <c r="J1659" i="2" a="1"/>
  <c r="J1659" i="2" s="1"/>
  <c r="T1660" i="2" a="1"/>
  <c r="T1660" i="2" s="1"/>
  <c r="O1661" i="2" a="1"/>
  <c r="O1661" i="2" s="1"/>
  <c r="S1662" i="2" a="1"/>
  <c r="S1662" i="2" s="1"/>
  <c r="T1663" i="2" a="1"/>
  <c r="T1663" i="2" s="1"/>
  <c r="AA1665" i="2" a="1"/>
  <c r="AA1665" i="2" s="1"/>
  <c r="U1666" i="2" a="1"/>
  <c r="U1666" i="2" s="1"/>
  <c r="S1669" i="2" a="1"/>
  <c r="S1669" i="2" s="1"/>
  <c r="K1673" i="2" a="1"/>
  <c r="K1673" i="2" s="1"/>
  <c r="M1674" i="2" a="1"/>
  <c r="M1674" i="2" s="1"/>
  <c r="P1676" i="2" a="1"/>
  <c r="P1676" i="2" s="1"/>
  <c r="N1681" i="2" a="1"/>
  <c r="N1681" i="2" s="1"/>
  <c r="S1684" i="2" a="1"/>
  <c r="S1684" i="2" s="1"/>
  <c r="AA1684" i="2" a="1"/>
  <c r="AA1684" i="2" s="1"/>
  <c r="L1686" i="2" a="1"/>
  <c r="L1686" i="2" s="1"/>
  <c r="O1687" i="2" a="1"/>
  <c r="O1687" i="2" s="1"/>
  <c r="S1688" i="2" a="1"/>
  <c r="S1688" i="2" s="1"/>
  <c r="T1689" i="2" a="1"/>
  <c r="T1689" i="2" s="1"/>
  <c r="W1497" i="2" a="1"/>
  <c r="W1497" i="2" s="1"/>
  <c r="AA1500" i="2" a="1"/>
  <c r="AA1500" i="2" s="1"/>
  <c r="L1505" i="2" a="1"/>
  <c r="L1505" i="2" s="1"/>
  <c r="Q1507" i="2" a="1"/>
  <c r="Q1507" i="2" s="1"/>
  <c r="M1508" i="2" a="1"/>
  <c r="M1508" i="2" s="1"/>
  <c r="Q1510" i="2" a="1"/>
  <c r="Q1510" i="2" s="1"/>
  <c r="R1511" i="2" a="1"/>
  <c r="R1511" i="2" s="1"/>
  <c r="AB1511" i="2" s="1"/>
  <c r="AA1511" i="2" a="1"/>
  <c r="AA1511" i="2" s="1"/>
  <c r="R1514" i="2" a="1"/>
  <c r="R1514" i="2" s="1"/>
  <c r="AB1514" i="2" s="1"/>
  <c r="M1517" i="2" a="1"/>
  <c r="M1517" i="2" s="1"/>
  <c r="T1520" i="2" a="1"/>
  <c r="T1520" i="2" s="1"/>
  <c r="R1521" i="2" a="1"/>
  <c r="R1521" i="2" s="1"/>
  <c r="AB1521" i="2" s="1"/>
  <c r="S1522" i="2" a="1"/>
  <c r="S1522" i="2" s="1"/>
  <c r="U1525" i="2" a="1"/>
  <c r="U1525" i="2" s="1"/>
  <c r="M1526" i="2" a="1"/>
  <c r="M1526" i="2" s="1"/>
  <c r="K1527" i="2" a="1"/>
  <c r="K1527" i="2" s="1"/>
  <c r="S1527" i="2" a="1"/>
  <c r="S1527" i="2" s="1"/>
  <c r="AA1527" i="2" a="1"/>
  <c r="AA1527" i="2" s="1"/>
  <c r="N1528" i="2" a="1"/>
  <c r="N1528" i="2" s="1"/>
  <c r="Y1528" i="2" a="1"/>
  <c r="Y1528" i="2" s="1"/>
  <c r="R1530" i="2" a="1"/>
  <c r="R1530" i="2" s="1"/>
  <c r="AB1530" i="2" s="1"/>
  <c r="X1533" i="2" a="1"/>
  <c r="X1533" i="2" s="1"/>
  <c r="L1535" i="2" a="1"/>
  <c r="L1535" i="2" s="1"/>
  <c r="V1535" i="2" a="1"/>
  <c r="V1535" i="2" s="1"/>
  <c r="U1536" i="2" a="1"/>
  <c r="U1536" i="2" s="1"/>
  <c r="N1538" i="2" a="1"/>
  <c r="N1538" i="2" s="1"/>
  <c r="Y1538" i="2" a="1"/>
  <c r="Y1538" i="2" s="1"/>
  <c r="R1540" i="2" a="1"/>
  <c r="R1540" i="2" s="1"/>
  <c r="AB1540" i="2" s="1"/>
  <c r="K1543" i="2" a="1"/>
  <c r="K1543" i="2" s="1"/>
  <c r="R1543" i="2" a="1"/>
  <c r="R1543" i="2" s="1"/>
  <c r="AB1543" i="2" s="1"/>
  <c r="Y1543" i="2" a="1"/>
  <c r="Y1543" i="2" s="1"/>
  <c r="S1544" i="2" a="1"/>
  <c r="S1544" i="2" s="1"/>
  <c r="Q1547" i="2" a="1"/>
  <c r="Q1547" i="2" s="1"/>
  <c r="Z1547" i="2" a="1"/>
  <c r="Z1547" i="2" s="1"/>
  <c r="Q1551" i="2" a="1"/>
  <c r="Q1551" i="2" s="1"/>
  <c r="Z1551" i="2" a="1"/>
  <c r="Z1551" i="2" s="1"/>
  <c r="J1553" i="2" a="1"/>
  <c r="J1553" i="2" s="1"/>
  <c r="S1553" i="2" a="1"/>
  <c r="S1553" i="2" s="1"/>
  <c r="R1554" i="2" a="1"/>
  <c r="R1554" i="2" s="1"/>
  <c r="AB1554" i="2" s="1"/>
  <c r="K1555" i="2" a="1"/>
  <c r="K1555" i="2" s="1"/>
  <c r="J1556" i="2" a="1"/>
  <c r="J1556" i="2" s="1"/>
  <c r="R1556" i="2" a="1"/>
  <c r="R1556" i="2" s="1"/>
  <c r="AB1556" i="2" s="1"/>
  <c r="Z1556" i="2" a="1"/>
  <c r="Z1556" i="2" s="1"/>
  <c r="L1559" i="2" a="1"/>
  <c r="L1559" i="2" s="1"/>
  <c r="K1562" i="2" a="1"/>
  <c r="K1562" i="2" s="1"/>
  <c r="S1562" i="2" a="1"/>
  <c r="S1562" i="2" s="1"/>
  <c r="AA1562" i="2" a="1"/>
  <c r="AA1562" i="2" s="1"/>
  <c r="Q1565" i="2" a="1"/>
  <c r="Q1565" i="2" s="1"/>
  <c r="V1567" i="2" a="1"/>
  <c r="V1567" i="2" s="1"/>
  <c r="W1569" i="2" a="1"/>
  <c r="W1569" i="2" s="1"/>
  <c r="O1571" i="2" a="1"/>
  <c r="O1571" i="2" s="1"/>
  <c r="V1572" i="2" a="1"/>
  <c r="V1572" i="2" s="1"/>
  <c r="Q1574" i="2" a="1"/>
  <c r="Q1574" i="2" s="1"/>
  <c r="Y1574" i="2" a="1"/>
  <c r="Y1574" i="2" s="1"/>
  <c r="S1575" i="2" a="1"/>
  <c r="S1575" i="2" s="1"/>
  <c r="O1577" i="2" a="1"/>
  <c r="O1577" i="2" s="1"/>
  <c r="K1578" i="2" a="1"/>
  <c r="K1578" i="2" s="1"/>
  <c r="S1578" i="2" a="1"/>
  <c r="S1578" i="2" s="1"/>
  <c r="AA1578" i="2" a="1"/>
  <c r="AA1578" i="2" s="1"/>
  <c r="V1582" i="2" a="1"/>
  <c r="V1582" i="2" s="1"/>
  <c r="X1585" i="2" a="1"/>
  <c r="X1585" i="2" s="1"/>
  <c r="P1588" i="2" a="1"/>
  <c r="P1588" i="2" s="1"/>
  <c r="Q1590" i="2" a="1"/>
  <c r="Q1590" i="2" s="1"/>
  <c r="T1596" i="2" a="1"/>
  <c r="T1596" i="2" s="1"/>
  <c r="Q1597" i="2" a="1"/>
  <c r="Q1597" i="2" s="1"/>
  <c r="Q1598" i="2" a="1"/>
  <c r="Q1598" i="2" s="1"/>
  <c r="Y1598" i="2" a="1"/>
  <c r="Y1598" i="2" s="1"/>
  <c r="M1601" i="2" a="1"/>
  <c r="M1601" i="2" s="1"/>
  <c r="W1601" i="2" a="1"/>
  <c r="W1601" i="2" s="1"/>
  <c r="O1602" i="2" a="1"/>
  <c r="O1602" i="2" s="1"/>
  <c r="J1603" i="2" a="1"/>
  <c r="J1603" i="2" s="1"/>
  <c r="AC1603" i="2" s="1"/>
  <c r="Z1604" i="2" a="1"/>
  <c r="Z1604" i="2" s="1"/>
  <c r="O1605" i="2" a="1"/>
  <c r="O1605" i="2" s="1"/>
  <c r="K1606" i="2" a="1"/>
  <c r="K1606" i="2" s="1"/>
  <c r="S1606" i="2" a="1"/>
  <c r="S1606" i="2" s="1"/>
  <c r="AA1606" i="2" a="1"/>
  <c r="AA1606" i="2" s="1"/>
  <c r="T1608" i="2" a="1"/>
  <c r="T1608" i="2" s="1"/>
  <c r="Q1609" i="2" a="1"/>
  <c r="Q1609" i="2" s="1"/>
  <c r="O1610" i="2" a="1"/>
  <c r="O1610" i="2" s="1"/>
  <c r="W1610" i="2" a="1"/>
  <c r="W1610" i="2" s="1"/>
  <c r="M1614" i="2" a="1"/>
  <c r="M1614" i="2" s="1"/>
  <c r="N1616" i="2" a="1"/>
  <c r="N1616" i="2" s="1"/>
  <c r="W1617" i="2" a="1"/>
  <c r="W1617" i="2" s="1"/>
  <c r="K1618" i="2" a="1"/>
  <c r="K1618" i="2" s="1"/>
  <c r="S1618" i="2" a="1"/>
  <c r="S1618" i="2" s="1"/>
  <c r="AA1618" i="2" a="1"/>
  <c r="AA1618" i="2" s="1"/>
  <c r="O1621" i="2" a="1"/>
  <c r="O1621" i="2" s="1"/>
  <c r="Y1621" i="2" a="1"/>
  <c r="Y1621" i="2" s="1"/>
  <c r="O1625" i="2" a="1"/>
  <c r="O1625" i="2" s="1"/>
  <c r="Y1625" i="2" a="1"/>
  <c r="Y1625" i="2" s="1"/>
  <c r="V1627" i="2" a="1"/>
  <c r="V1627" i="2" s="1"/>
  <c r="Q1629" i="2" a="1"/>
  <c r="Q1629" i="2" s="1"/>
  <c r="O1630" i="2" a="1"/>
  <c r="O1630" i="2" s="1"/>
  <c r="W1630" i="2" a="1"/>
  <c r="W1630" i="2" s="1"/>
  <c r="O1633" i="2" a="1"/>
  <c r="O1633" i="2" s="1"/>
  <c r="U1634" i="2" a="1"/>
  <c r="U1634" i="2" s="1"/>
  <c r="K1637" i="2" a="1"/>
  <c r="K1637" i="2" s="1"/>
  <c r="U1637" i="2" a="1"/>
  <c r="U1637" i="2" s="1"/>
  <c r="J1638" i="2" a="1"/>
  <c r="J1638" i="2" s="1"/>
  <c r="R1638" i="2" a="1"/>
  <c r="R1638" i="2" s="1"/>
  <c r="AB1638" i="2" s="1"/>
  <c r="Z1638" i="2" a="1"/>
  <c r="Z1638" i="2" s="1"/>
  <c r="R1640" i="2" a="1"/>
  <c r="R1640" i="2" s="1"/>
  <c r="AB1640" i="2" s="1"/>
  <c r="M1641" i="2" a="1"/>
  <c r="M1641" i="2" s="1"/>
  <c r="M1642" i="2" a="1"/>
  <c r="M1642" i="2" s="1"/>
  <c r="U1642" i="2" a="1"/>
  <c r="U1642" i="2" s="1"/>
  <c r="W1646" i="2" a="1"/>
  <c r="W1646" i="2" s="1"/>
  <c r="Q1649" i="2" a="1"/>
  <c r="Q1649" i="2" s="1"/>
  <c r="AA1649" i="2" a="1"/>
  <c r="AA1649" i="2" s="1"/>
  <c r="W1650" i="2" a="1"/>
  <c r="W1650" i="2" s="1"/>
  <c r="K1653" i="2" a="1"/>
  <c r="K1653" i="2" s="1"/>
  <c r="U1653" i="2" a="1"/>
  <c r="U1653" i="2" s="1"/>
  <c r="M1654" i="2" a="1"/>
  <c r="M1654" i="2" s="1"/>
  <c r="Y1657" i="2" a="1"/>
  <c r="Y1657" i="2" s="1"/>
  <c r="X1660" i="2" a="1"/>
  <c r="X1660" i="2" s="1"/>
  <c r="X1663" i="2" a="1"/>
  <c r="X1663" i="2" s="1"/>
  <c r="W1666" i="2" a="1"/>
  <c r="W1666" i="2" s="1"/>
  <c r="M1673" i="2" a="1"/>
  <c r="M1673" i="2" s="1"/>
  <c r="W1673" i="2" a="1"/>
  <c r="W1673" i="2" s="1"/>
  <c r="O1674" i="2" a="1"/>
  <c r="O1674" i="2" s="1"/>
  <c r="T1676" i="2" a="1"/>
  <c r="T1676" i="2" s="1"/>
  <c r="R1681" i="2" a="1"/>
  <c r="R1681" i="2" s="1"/>
  <c r="AB1681" i="2" s="1"/>
  <c r="X1689" i="2" a="1"/>
  <c r="X1689" i="2" s="1"/>
  <c r="W1495" i="2" a="1"/>
  <c r="W1495" i="2" s="1"/>
  <c r="J1497" i="2" a="1"/>
  <c r="J1497" i="2" s="1"/>
  <c r="Z1497" i="2" a="1"/>
  <c r="Z1497" i="2" s="1"/>
  <c r="R1500" i="2" a="1"/>
  <c r="R1500" i="2" s="1"/>
  <c r="AB1500" i="2" s="1"/>
  <c r="M1505" i="2" a="1"/>
  <c r="M1505" i="2" s="1"/>
  <c r="R1507" i="2" a="1"/>
  <c r="R1507" i="2" s="1"/>
  <c r="AB1507" i="2" s="1"/>
  <c r="Q1508" i="2" a="1"/>
  <c r="Q1508" i="2" s="1"/>
  <c r="T1509" i="2" a="1"/>
  <c r="T1509" i="2" s="1"/>
  <c r="U1510" i="2" a="1"/>
  <c r="U1510" i="2" s="1"/>
  <c r="Z1512" i="2" a="1"/>
  <c r="Z1512" i="2" s="1"/>
  <c r="S1514" i="2" a="1"/>
  <c r="S1514" i="2" s="1"/>
  <c r="N1517" i="2" a="1"/>
  <c r="N1517" i="2" s="1"/>
  <c r="U1521" i="2" a="1"/>
  <c r="U1521" i="2" s="1"/>
  <c r="W1522" i="2" a="1"/>
  <c r="W1522" i="2" s="1"/>
  <c r="Q1526" i="2" a="1"/>
  <c r="Q1526" i="2" s="1"/>
  <c r="M1527" i="2" a="1"/>
  <c r="M1527" i="2" s="1"/>
  <c r="U1527" i="2" a="1"/>
  <c r="U1527" i="2" s="1"/>
  <c r="Z1528" i="2" a="1"/>
  <c r="Z1528" i="2" s="1"/>
  <c r="S1530" i="2" a="1"/>
  <c r="S1530" i="2" s="1"/>
  <c r="K1531" i="2" a="1"/>
  <c r="K1531" i="2" s="1"/>
  <c r="Y1531" i="2" a="1"/>
  <c r="Y1531" i="2" s="1"/>
  <c r="L1533" i="2" a="1"/>
  <c r="L1533" i="2" s="1"/>
  <c r="Y1535" i="2" a="1"/>
  <c r="Y1535" i="2" s="1"/>
  <c r="Y1536" i="2" a="1"/>
  <c r="Y1536" i="2" s="1"/>
  <c r="R1537" i="2" a="1"/>
  <c r="R1537" i="2" s="1"/>
  <c r="AB1537" i="2" s="1"/>
  <c r="AA1537" i="2" a="1"/>
  <c r="AA1537" i="2" s="1"/>
  <c r="Z1538" i="2" a="1"/>
  <c r="Z1538" i="2" s="1"/>
  <c r="S1540" i="2" a="1"/>
  <c r="S1540" i="2" s="1"/>
  <c r="M1543" i="2" a="1"/>
  <c r="M1543" i="2" s="1"/>
  <c r="W1544" i="2" a="1"/>
  <c r="W1544" i="2" s="1"/>
  <c r="V1553" i="2" a="1"/>
  <c r="V1553" i="2" s="1"/>
  <c r="O1555" i="2" a="1"/>
  <c r="O1555" i="2" s="1"/>
  <c r="K1556" i="2" a="1"/>
  <c r="K1556" i="2" s="1"/>
  <c r="S1556" i="2" a="1"/>
  <c r="S1556" i="2" s="1"/>
  <c r="AA1556" i="2" a="1"/>
  <c r="AA1556" i="2" s="1"/>
  <c r="P1559" i="2" a="1"/>
  <c r="P1559" i="2" s="1"/>
  <c r="M1562" i="2" a="1"/>
  <c r="M1562" i="2" s="1"/>
  <c r="U1562" i="2" a="1"/>
  <c r="U1562" i="2" s="1"/>
  <c r="R1565" i="2" a="1"/>
  <c r="R1565" i="2" s="1"/>
  <c r="AB1565" i="2" s="1"/>
  <c r="K1567" i="2" a="1"/>
  <c r="K1567" i="2" s="1"/>
  <c r="J1568" i="2" a="1"/>
  <c r="J1568" i="2" s="1"/>
  <c r="U1568" i="2" a="1"/>
  <c r="U1568" i="2" s="1"/>
  <c r="AA1569" i="2" a="1"/>
  <c r="AA1569" i="2" s="1"/>
  <c r="P1570" i="2" a="1"/>
  <c r="P1570" i="2" s="1"/>
  <c r="X1570" i="2" a="1"/>
  <c r="X1570" i="2" s="1"/>
  <c r="R1571" i="2" a="1"/>
  <c r="R1571" i="2" s="1"/>
  <c r="AB1571" i="2" s="1"/>
  <c r="AA1571" i="2" a="1"/>
  <c r="AA1571" i="2" s="1"/>
  <c r="Z1572" i="2" a="1"/>
  <c r="Z1572" i="2" s="1"/>
  <c r="K1574" i="2" a="1"/>
  <c r="K1574" i="2" s="1"/>
  <c r="S1574" i="2" a="1"/>
  <c r="S1574" i="2" s="1"/>
  <c r="AA1574" i="2" a="1"/>
  <c r="AA1574" i="2" s="1"/>
  <c r="V1575" i="2" a="1"/>
  <c r="V1575" i="2" s="1"/>
  <c r="S1577" i="2" a="1"/>
  <c r="S1577" i="2" s="1"/>
  <c r="M1578" i="2" a="1"/>
  <c r="M1578" i="2" s="1"/>
  <c r="U1578" i="2" a="1"/>
  <c r="U1578" i="2" s="1"/>
  <c r="AE1578" i="2" s="1"/>
  <c r="X1582" i="2" a="1"/>
  <c r="X1582" i="2" s="1"/>
  <c r="Z1585" i="2" a="1"/>
  <c r="Z1585" i="2" s="1"/>
  <c r="K1587" i="2" a="1"/>
  <c r="K1587" i="2" s="1"/>
  <c r="X1587" i="2" a="1"/>
  <c r="X1587" i="2" s="1"/>
  <c r="S1588" i="2" a="1"/>
  <c r="S1588" i="2" s="1"/>
  <c r="O1589" i="2" a="1"/>
  <c r="O1589" i="2" s="1"/>
  <c r="Y1589" i="2" a="1"/>
  <c r="Y1589" i="2" s="1"/>
  <c r="S1590" i="2" a="1"/>
  <c r="S1590" i="2" s="1"/>
  <c r="K1593" i="2" a="1"/>
  <c r="K1593" i="2" s="1"/>
  <c r="S1593" i="2" a="1"/>
  <c r="S1593" i="2" s="1"/>
  <c r="AA1593" i="2" a="1"/>
  <c r="AA1593" i="2" s="1"/>
  <c r="N1594" i="2" a="1"/>
  <c r="N1594" i="2" s="1"/>
  <c r="V1594" i="2" a="1"/>
  <c r="V1594" i="2" s="1"/>
  <c r="X1596" i="2" a="1"/>
  <c r="X1596" i="2" s="1"/>
  <c r="Y1601" i="2" a="1"/>
  <c r="Y1601" i="2" s="1"/>
  <c r="Y1605" i="2" a="1"/>
  <c r="Y1605" i="2" s="1"/>
  <c r="X1608" i="2" a="1"/>
  <c r="X1608" i="2" s="1"/>
  <c r="Q1633" i="2" a="1"/>
  <c r="Q1633" i="2" s="1"/>
  <c r="AA1633" i="2" a="1"/>
  <c r="AA1633" i="2" s="1"/>
  <c r="Y1650" i="2" a="1"/>
  <c r="Y1650" i="2" s="1"/>
  <c r="R1659" i="2" a="1"/>
  <c r="R1659" i="2" s="1"/>
  <c r="AB1659" i="2" s="1"/>
  <c r="W1662" i="2" a="1"/>
  <c r="W1662" i="2" s="1"/>
  <c r="S1665" i="2" a="1"/>
  <c r="S1665" i="2" s="1"/>
  <c r="Y1666" i="2" a="1"/>
  <c r="Y1666" i="2" s="1"/>
  <c r="K1669" i="2" a="1"/>
  <c r="K1669" i="2" s="1"/>
  <c r="M1670" i="2" a="1"/>
  <c r="M1670" i="2" s="1"/>
  <c r="N1672" i="2" a="1"/>
  <c r="N1672" i="2" s="1"/>
  <c r="Y1673" i="2" a="1"/>
  <c r="Y1673" i="2" s="1"/>
  <c r="Q1674" i="2" a="1"/>
  <c r="Q1674" i="2" s="1"/>
  <c r="N1675" i="2" a="1"/>
  <c r="N1675" i="2" s="1"/>
  <c r="Z1678" i="2" a="1"/>
  <c r="Z1678" i="2" s="1"/>
  <c r="AA1679" i="2" a="1"/>
  <c r="AA1679" i="2" s="1"/>
  <c r="U1680" i="2" a="1"/>
  <c r="U1680" i="2" s="1"/>
  <c r="V1681" i="2" a="1"/>
  <c r="V1681" i="2" s="1"/>
  <c r="K1683" i="2" a="1"/>
  <c r="K1683" i="2" s="1"/>
  <c r="U1683" i="2" a="1"/>
  <c r="U1683" i="2" s="1"/>
  <c r="L1684" i="2" a="1"/>
  <c r="L1684" i="2" s="1"/>
  <c r="T1684" i="2" a="1"/>
  <c r="T1684" i="2" s="1"/>
  <c r="J1685" i="2" a="1"/>
  <c r="J1685" i="2" s="1"/>
  <c r="W1688" i="2" a="1"/>
  <c r="W1688" i="2" s="1"/>
  <c r="AA1692" i="2" a="1"/>
  <c r="AA1692" i="2" s="1"/>
  <c r="J1692" i="2" a="1"/>
  <c r="J1692" i="2" s="1"/>
  <c r="AA1495" i="2" a="1"/>
  <c r="AA1495" i="2" s="1"/>
  <c r="K1497" i="2" a="1"/>
  <c r="K1497" i="2" s="1"/>
  <c r="AA1497" i="2" a="1"/>
  <c r="AA1497" i="2" s="1"/>
  <c r="S1500" i="2" a="1"/>
  <c r="S1500" i="2" s="1"/>
  <c r="U1507" i="2" a="1"/>
  <c r="U1507" i="2" s="1"/>
  <c r="U1508" i="2" a="1"/>
  <c r="U1508" i="2" s="1"/>
  <c r="V1509" i="2" a="1"/>
  <c r="V1509" i="2" s="1"/>
  <c r="Y1510" i="2" a="1"/>
  <c r="Y1510" i="2" s="1"/>
  <c r="S1511" i="2" a="1"/>
  <c r="S1511" i="2" s="1"/>
  <c r="Q1512" i="2" a="1"/>
  <c r="Q1512" i="2" s="1"/>
  <c r="J1514" i="2" a="1"/>
  <c r="J1514" i="2" s="1"/>
  <c r="Q1517" i="2" a="1"/>
  <c r="Q1517" i="2" s="1"/>
  <c r="V1521" i="2" a="1"/>
  <c r="V1521" i="2" s="1"/>
  <c r="AA1522" i="2" a="1"/>
  <c r="AA1522" i="2" s="1"/>
  <c r="U1526" i="2" a="1"/>
  <c r="U1526" i="2" s="1"/>
  <c r="Q1528" i="2" a="1"/>
  <c r="Q1528" i="2" s="1"/>
  <c r="J1530" i="2" a="1"/>
  <c r="J1530" i="2" s="1"/>
  <c r="L1531" i="2" a="1"/>
  <c r="L1531" i="2" s="1"/>
  <c r="O1533" i="2" a="1"/>
  <c r="O1533" i="2" s="1"/>
  <c r="Y1533" i="2" a="1"/>
  <c r="Y1533" i="2" s="1"/>
  <c r="M1535" i="2" a="1"/>
  <c r="M1535" i="2" s="1"/>
  <c r="Q1538" i="2" a="1"/>
  <c r="Q1538" i="2" s="1"/>
  <c r="J1540" i="2" a="1"/>
  <c r="J1540" i="2" s="1"/>
  <c r="S1543" i="2" a="1"/>
  <c r="S1543" i="2" s="1"/>
  <c r="Z1543" i="2" a="1"/>
  <c r="Z1543" i="2" s="1"/>
  <c r="AA1544" i="2" a="1"/>
  <c r="AA1544" i="2" s="1"/>
  <c r="R1547" i="2" a="1"/>
  <c r="R1547" i="2" s="1"/>
  <c r="AB1547" i="2" s="1"/>
  <c r="K1548" i="2" a="1"/>
  <c r="K1548" i="2" s="1"/>
  <c r="R1551" i="2" a="1"/>
  <c r="R1551" i="2" s="1"/>
  <c r="AB1551" i="2" s="1"/>
  <c r="K1553" i="2" a="1"/>
  <c r="K1553" i="2" s="1"/>
  <c r="J1554" i="2" a="1"/>
  <c r="J1554" i="2" s="1"/>
  <c r="U1554" i="2" a="1"/>
  <c r="U1554" i="2" s="1"/>
  <c r="S1555" i="2" a="1"/>
  <c r="S1555" i="2" s="1"/>
  <c r="M1556" i="2" a="1"/>
  <c r="M1556" i="2" s="1"/>
  <c r="U1556" i="2" a="1"/>
  <c r="U1556" i="2" s="1"/>
  <c r="T1559" i="2" a="1"/>
  <c r="T1559" i="2" s="1"/>
  <c r="O1561" i="2" a="1"/>
  <c r="O1561" i="2" s="1"/>
  <c r="X1561" i="2" a="1"/>
  <c r="X1561" i="2" s="1"/>
  <c r="U1565" i="2" a="1"/>
  <c r="U1565" i="2" s="1"/>
  <c r="Q1570" i="2" a="1"/>
  <c r="Q1570" i="2" s="1"/>
  <c r="Y1570" i="2" a="1"/>
  <c r="Y1570" i="2" s="1"/>
  <c r="S1586" i="2" a="1"/>
  <c r="S1586" i="2" s="1"/>
  <c r="M1587" i="2" a="1"/>
  <c r="M1587" i="2" s="1"/>
  <c r="T1588" i="2" a="1"/>
  <c r="T1588" i="2" s="1"/>
  <c r="AA1589" i="2" a="1"/>
  <c r="AA1589" i="2" s="1"/>
  <c r="U1590" i="2" a="1"/>
  <c r="U1590" i="2" s="1"/>
  <c r="O1594" i="2" a="1"/>
  <c r="O1594" i="2" s="1"/>
  <c r="W1594" i="2" a="1"/>
  <c r="W1594" i="2" s="1"/>
  <c r="U1597" i="2" a="1"/>
  <c r="U1597" i="2" s="1"/>
  <c r="O1601" i="2" a="1"/>
  <c r="O1601" i="2" s="1"/>
  <c r="S1602" i="2" a="1"/>
  <c r="S1602" i="2" s="1"/>
  <c r="N1603" i="2" a="1"/>
  <c r="N1603" i="2" s="1"/>
  <c r="Q1605" i="2" a="1"/>
  <c r="Q1605" i="2" s="1"/>
  <c r="N1612" i="2" a="1"/>
  <c r="N1612" i="2" s="1"/>
  <c r="Y1613" i="2" a="1"/>
  <c r="Y1613" i="2" s="1"/>
  <c r="Q1614" i="2" a="1"/>
  <c r="Q1614" i="2" s="1"/>
  <c r="N1615" i="2" a="1"/>
  <c r="N1615" i="2" s="1"/>
  <c r="V1616" i="2" a="1"/>
  <c r="V1616" i="2" s="1"/>
  <c r="O1617" i="2" a="1"/>
  <c r="O1617" i="2" s="1"/>
  <c r="Y1617" i="2" a="1"/>
  <c r="Y1617" i="2" s="1"/>
  <c r="T1619" i="2" a="1"/>
  <c r="T1619" i="2" s="1"/>
  <c r="O1622" i="2" a="1"/>
  <c r="O1622" i="2" s="1"/>
  <c r="W1622" i="2" a="1"/>
  <c r="W1622" i="2" s="1"/>
  <c r="Q1625" i="2" a="1"/>
  <c r="Q1625" i="2" s="1"/>
  <c r="Q1626" i="2" a="1"/>
  <c r="Q1626" i="2" s="1"/>
  <c r="Y1626" i="2" a="1"/>
  <c r="Y1626" i="2" s="1"/>
  <c r="Y1634" i="2" a="1"/>
  <c r="Y1634" i="2" s="1"/>
  <c r="M1637" i="2" a="1"/>
  <c r="M1637" i="2" s="1"/>
  <c r="M1638" i="2" a="1"/>
  <c r="M1638" i="2" s="1"/>
  <c r="U1638" i="2" a="1"/>
  <c r="U1638" i="2" s="1"/>
  <c r="Z1640" i="2" a="1"/>
  <c r="Z1640" i="2" s="1"/>
  <c r="AA1641" i="2" a="1"/>
  <c r="AA1641" i="2" s="1"/>
  <c r="N1642" i="2" a="1"/>
  <c r="N1642" i="2" s="1"/>
  <c r="V1642" i="2" a="1"/>
  <c r="V1642" i="2" s="1"/>
  <c r="U1645" i="2" a="1"/>
  <c r="U1645" i="2" s="1"/>
  <c r="K1646" i="2" a="1"/>
  <c r="K1646" i="2" s="1"/>
  <c r="AA1646" i="2" a="1"/>
  <c r="AA1646" i="2" s="1"/>
  <c r="S1649" i="2" a="1"/>
  <c r="S1649" i="2" s="1"/>
  <c r="K1650" i="2" a="1"/>
  <c r="K1650" i="2" s="1"/>
  <c r="AA1650" i="2" a="1"/>
  <c r="AA1650" i="2" s="1"/>
  <c r="M1653" i="2" a="1"/>
  <c r="M1653" i="2" s="1"/>
  <c r="Q1654" i="2" a="1"/>
  <c r="Q1654" i="2" s="1"/>
  <c r="AA1657" i="2" a="1"/>
  <c r="AA1657" i="2" s="1"/>
  <c r="V1659" i="2" a="1"/>
  <c r="V1659" i="2" s="1"/>
  <c r="S1661" i="2" a="1"/>
  <c r="S1661" i="2" s="1"/>
  <c r="Y1662" i="2" a="1"/>
  <c r="Y1662" i="2" s="1"/>
  <c r="K1666" i="2" a="1"/>
  <c r="K1666" i="2" s="1"/>
  <c r="AA1666" i="2" a="1"/>
  <c r="AA1666" i="2" s="1"/>
  <c r="M1669" i="2" a="1"/>
  <c r="M1669" i="2" s="1"/>
  <c r="W1669" i="2" a="1"/>
  <c r="W1669" i="2" s="1"/>
  <c r="O1670" i="2" a="1"/>
  <c r="O1670" i="2" s="1"/>
  <c r="J1671" i="2" a="1"/>
  <c r="J1671" i="2" s="1"/>
  <c r="R1672" i="2" a="1"/>
  <c r="R1672" i="2" s="1"/>
  <c r="AB1672" i="2" s="1"/>
  <c r="O1673" i="2" a="1"/>
  <c r="O1673" i="2" s="1"/>
  <c r="S1674" i="2" a="1"/>
  <c r="S1674" i="2" s="1"/>
  <c r="R1675" i="2" a="1"/>
  <c r="R1675" i="2" s="1"/>
  <c r="AB1675" i="2" s="1"/>
  <c r="S1677" i="2" a="1"/>
  <c r="S1677" i="2" s="1"/>
  <c r="K1678" i="2" a="1"/>
  <c r="K1678" i="2" s="1"/>
  <c r="W1680" i="2" a="1"/>
  <c r="W1680" i="2" s="1"/>
  <c r="Z1681" i="2" a="1"/>
  <c r="Z1681" i="2" s="1"/>
  <c r="W1683" i="2" a="1"/>
  <c r="W1683" i="2" s="1"/>
  <c r="M1684" i="2" a="1"/>
  <c r="M1684" i="2" s="1"/>
  <c r="U1684" i="2" a="1"/>
  <c r="U1684" i="2" s="1"/>
  <c r="N1685" i="2" a="1"/>
  <c r="N1685" i="2" s="1"/>
  <c r="Y1688" i="2" a="1"/>
  <c r="Y1688" i="2" s="1"/>
  <c r="AA1691" i="2" a="1"/>
  <c r="AA1691" i="2" s="1"/>
  <c r="Z1691" i="2" a="1"/>
  <c r="Z1691" i="2" s="1"/>
  <c r="X1691" i="2" a="1"/>
  <c r="X1691" i="2" s="1"/>
  <c r="M1691" i="2" a="1"/>
  <c r="M1691" i="2" s="1"/>
  <c r="K1691" i="2" a="1"/>
  <c r="K1691" i="2" s="1"/>
  <c r="Q1691" i="2" a="1"/>
  <c r="Q1691" i="2" s="1"/>
  <c r="X1693" i="2" a="1"/>
  <c r="X1693" i="2" s="1"/>
  <c r="M1693" i="2" a="1"/>
  <c r="M1693" i="2" s="1"/>
  <c r="W1693" i="2" a="1"/>
  <c r="W1693" i="2" s="1"/>
  <c r="U1693" i="2" a="1"/>
  <c r="U1693" i="2" s="1"/>
  <c r="K1693" i="2" a="1"/>
  <c r="K1693" i="2" s="1"/>
  <c r="S1693" i="2" a="1"/>
  <c r="S1693" i="2" s="1"/>
  <c r="AA1693" i="2" a="1"/>
  <c r="AA1693" i="2" s="1"/>
  <c r="V1507" i="2" a="1"/>
  <c r="V1507" i="2" s="1"/>
  <c r="Y1508" i="2" a="1"/>
  <c r="Y1508" i="2" s="1"/>
  <c r="V1511" i="2" a="1"/>
  <c r="V1511" i="2" s="1"/>
  <c r="K1514" i="2" a="1"/>
  <c r="K1514" i="2" s="1"/>
  <c r="V1514" i="2" a="1"/>
  <c r="V1514" i="2" s="1"/>
  <c r="Y1526" i="2" a="1"/>
  <c r="Y1526" i="2" s="1"/>
  <c r="K1530" i="2" a="1"/>
  <c r="K1530" i="2" s="1"/>
  <c r="W1530" i="2" a="1"/>
  <c r="W1530" i="2" s="1"/>
  <c r="O1531" i="2" a="1"/>
  <c r="O1531" i="2" s="1"/>
  <c r="P1535" i="2" a="1"/>
  <c r="P1535" i="2" s="1"/>
  <c r="Z1535" i="2" a="1"/>
  <c r="Z1535" i="2" s="1"/>
  <c r="J1537" i="2" a="1"/>
  <c r="J1537" i="2" s="1"/>
  <c r="S1537" i="2" a="1"/>
  <c r="S1537" i="2" s="1"/>
  <c r="R1538" i="2" a="1"/>
  <c r="R1538" i="2" s="1"/>
  <c r="AB1538" i="2" s="1"/>
  <c r="K1539" i="2" a="1"/>
  <c r="K1539" i="2" s="1"/>
  <c r="K1540" i="2" a="1"/>
  <c r="K1540" i="2" s="1"/>
  <c r="V1540" i="2" a="1"/>
  <c r="V1540" i="2" s="1"/>
  <c r="N1543" i="2" a="1"/>
  <c r="N1543" i="2" s="1"/>
  <c r="U1543" i="2" a="1"/>
  <c r="U1543" i="2" s="1"/>
  <c r="U1547" i="2" a="1"/>
  <c r="U1547" i="2" s="1"/>
  <c r="O1548" i="2" a="1"/>
  <c r="O1548" i="2" s="1"/>
  <c r="U1551" i="2" a="1"/>
  <c r="U1551" i="2" s="1"/>
  <c r="M1552" i="2" a="1"/>
  <c r="M1552" i="2" s="1"/>
  <c r="N1553" i="2" a="1"/>
  <c r="N1553" i="2" s="1"/>
  <c r="W1553" i="2" a="1"/>
  <c r="W1553" i="2" s="1"/>
  <c r="V1554" i="2" a="1"/>
  <c r="V1554" i="2" s="1"/>
  <c r="W1555" i="2" a="1"/>
  <c r="W1555" i="2" s="1"/>
  <c r="Q1558" i="2" a="1"/>
  <c r="Q1558" i="2" s="1"/>
  <c r="X1559" i="2" a="1"/>
  <c r="X1559" i="2" s="1"/>
  <c r="AA1561" i="2" a="1"/>
  <c r="AA1561" i="2" s="1"/>
  <c r="N1562" i="2" a="1"/>
  <c r="N1562" i="2" s="1"/>
  <c r="V1562" i="2" a="1"/>
  <c r="V1562" i="2" s="1"/>
  <c r="K1570" i="2" a="1"/>
  <c r="K1570" i="2" s="1"/>
  <c r="S1570" i="2" a="1"/>
  <c r="S1570" i="2" s="1"/>
  <c r="AA1570" i="2" a="1"/>
  <c r="AA1570" i="2" s="1"/>
  <c r="K1573" i="2" a="1"/>
  <c r="K1573" i="2" s="1"/>
  <c r="L1574" i="2" a="1"/>
  <c r="L1574" i="2" s="1"/>
  <c r="T1574" i="2" a="1"/>
  <c r="T1574" i="2" s="1"/>
  <c r="J1575" i="2" a="1"/>
  <c r="J1575" i="2" s="1"/>
  <c r="W1575" i="2" a="1"/>
  <c r="W1575" i="2" s="1"/>
  <c r="V1578" i="2" a="1"/>
  <c r="V1578" i="2" s="1"/>
  <c r="O1581" i="2" a="1"/>
  <c r="O1581" i="2" s="1"/>
  <c r="L1582" i="2" a="1"/>
  <c r="L1582" i="2" s="1"/>
  <c r="Y1582" i="2" a="1"/>
  <c r="Y1582" i="2" s="1"/>
  <c r="Q1589" i="2" a="1"/>
  <c r="Q1589" i="2" s="1"/>
  <c r="W1590" i="2" a="1"/>
  <c r="W1590" i="2" s="1"/>
  <c r="AD1622" i="2"/>
  <c r="S1633" i="2" a="1"/>
  <c r="S1633" i="2" s="1"/>
  <c r="O1637" i="2" a="1"/>
  <c r="O1637" i="2" s="1"/>
  <c r="Y1637" i="2" a="1"/>
  <c r="Y1637" i="2" s="1"/>
  <c r="Q1641" i="2" a="1"/>
  <c r="Q1641" i="2" s="1"/>
  <c r="O1642" i="2" a="1"/>
  <c r="O1642" i="2" s="1"/>
  <c r="W1642" i="2" a="1"/>
  <c r="W1642" i="2" s="1"/>
  <c r="K1645" i="2" a="1"/>
  <c r="K1645" i="2" s="1"/>
  <c r="M1646" i="2" a="1"/>
  <c r="M1646" i="2" s="1"/>
  <c r="U1649" i="2" a="1"/>
  <c r="U1649" i="2" s="1"/>
  <c r="M1650" i="2" a="1"/>
  <c r="M1650" i="2" s="1"/>
  <c r="O1653" i="2" a="1"/>
  <c r="O1653" i="2" s="1"/>
  <c r="Y1653" i="2" a="1"/>
  <c r="Y1653" i="2" s="1"/>
  <c r="S1654" i="2" a="1"/>
  <c r="S1654" i="2" s="1"/>
  <c r="W1658" i="2" a="1"/>
  <c r="W1658" i="2" s="1"/>
  <c r="Z1659" i="2" a="1"/>
  <c r="Z1659" i="2" s="1"/>
  <c r="U1661" i="2" a="1"/>
  <c r="U1661" i="2" s="1"/>
  <c r="K1662" i="2" a="1"/>
  <c r="K1662" i="2" s="1"/>
  <c r="AA1662" i="2" a="1"/>
  <c r="AA1662" i="2" s="1"/>
  <c r="K1665" i="2" a="1"/>
  <c r="K1665" i="2" s="1"/>
  <c r="U1665" i="2" a="1"/>
  <c r="U1665" i="2" s="1"/>
  <c r="M1666" i="2" a="1"/>
  <c r="M1666" i="2" s="1"/>
  <c r="Y1669" i="2" a="1"/>
  <c r="Y1669" i="2" s="1"/>
  <c r="Q1670" i="2" a="1"/>
  <c r="Q1670" i="2" s="1"/>
  <c r="N1671" i="2" a="1"/>
  <c r="N1671" i="2" s="1"/>
  <c r="V1672" i="2" a="1"/>
  <c r="V1672" i="2" s="1"/>
  <c r="Q1673" i="2" a="1"/>
  <c r="Q1673" i="2" s="1"/>
  <c r="AA1673" i="2" a="1"/>
  <c r="AA1673" i="2" s="1"/>
  <c r="U1674" i="2" a="1"/>
  <c r="U1674" i="2" s="1"/>
  <c r="V1675" i="2" a="1"/>
  <c r="V1675" i="2" s="1"/>
  <c r="U1677" i="2" a="1"/>
  <c r="U1677" i="2" s="1"/>
  <c r="M1678" i="2" a="1"/>
  <c r="M1678" i="2" s="1"/>
  <c r="Y1680" i="2" a="1"/>
  <c r="Y1680" i="2" s="1"/>
  <c r="M1683" i="2" a="1"/>
  <c r="M1683" i="2" s="1"/>
  <c r="O1684" i="2" a="1"/>
  <c r="O1684" i="2" s="1"/>
  <c r="W1684" i="2" a="1"/>
  <c r="W1684" i="2" s="1"/>
  <c r="R1685" i="2" a="1"/>
  <c r="R1685" i="2" s="1"/>
  <c r="AB1685" i="2" s="1"/>
  <c r="U1687" i="2" a="1"/>
  <c r="U1687" i="2" s="1"/>
  <c r="K1688" i="2" a="1"/>
  <c r="K1688" i="2" s="1"/>
  <c r="AA1688" i="2" a="1"/>
  <c r="AA1688" i="2" s="1"/>
  <c r="R1703" i="2" a="1"/>
  <c r="R1703" i="2" s="1"/>
  <c r="AB1703" i="2" s="1"/>
  <c r="N1705" i="2" a="1"/>
  <c r="N1705" i="2" s="1"/>
  <c r="Z1705" i="2" a="1"/>
  <c r="Z1705" i="2" s="1"/>
  <c r="U1716" i="2" a="1"/>
  <c r="U1716" i="2" s="1"/>
  <c r="Q1736" i="2" a="1"/>
  <c r="Q1736" i="2" s="1"/>
  <c r="Y1736" i="2" a="1"/>
  <c r="Y1736" i="2" s="1"/>
  <c r="V1746" i="2" a="1"/>
  <c r="V1746" i="2" s="1"/>
  <c r="L1751" i="2" a="1"/>
  <c r="L1751" i="2" s="1"/>
  <c r="T1751" i="2" a="1"/>
  <c r="T1751" i="2" s="1"/>
  <c r="AA1751" i="2" a="1"/>
  <c r="AA1751" i="2" s="1"/>
  <c r="R1768" i="2" a="1"/>
  <c r="R1768" i="2" s="1"/>
  <c r="AE1768" i="2" s="1"/>
  <c r="S1769" i="2" a="1"/>
  <c r="S1769" i="2" s="1"/>
  <c r="J1772" i="2" a="1"/>
  <c r="J1772" i="2" s="1"/>
  <c r="O1773" i="2" a="1"/>
  <c r="O1773" i="2" s="1"/>
  <c r="V1773" i="2" a="1"/>
  <c r="V1773" i="2" s="1"/>
  <c r="N1774" i="2" a="1"/>
  <c r="N1774" i="2" s="1"/>
  <c r="W1774" i="2" a="1"/>
  <c r="W1774" i="2" s="1"/>
  <c r="W1777" i="2" a="1"/>
  <c r="W1777" i="2" s="1"/>
  <c r="M1780" i="2" a="1"/>
  <c r="M1780" i="2" s="1"/>
  <c r="AA1781" i="2" a="1"/>
  <c r="AA1781" i="2" s="1"/>
  <c r="N1790" i="2" a="1"/>
  <c r="N1790" i="2" s="1"/>
  <c r="Q1791" i="2" a="1"/>
  <c r="Q1791" i="2" s="1"/>
  <c r="W1791" i="2" a="1"/>
  <c r="W1791" i="2" s="1"/>
  <c r="J1792" i="2" a="1"/>
  <c r="J1792" i="2" s="1"/>
  <c r="S1792" i="2" a="1"/>
  <c r="S1792" i="2" s="1"/>
  <c r="AA1792" i="2" a="1"/>
  <c r="AA1792" i="2" s="1"/>
  <c r="N1794" i="2" a="1"/>
  <c r="N1794" i="2" s="1"/>
  <c r="Q1795" i="2" a="1"/>
  <c r="Q1795" i="2" s="1"/>
  <c r="W1795" i="2" a="1"/>
  <c r="W1795" i="2" s="1"/>
  <c r="J1796" i="2" a="1"/>
  <c r="J1796" i="2" s="1"/>
  <c r="V1800" i="2" a="1"/>
  <c r="V1800" i="2" s="1"/>
  <c r="L1801" i="2" a="1"/>
  <c r="L1801" i="2" s="1"/>
  <c r="T1801" i="2" a="1"/>
  <c r="T1801" i="2" s="1"/>
  <c r="J1802" i="2" a="1"/>
  <c r="J1802" i="2" s="1"/>
  <c r="Q1804" i="2" a="1"/>
  <c r="Q1804" i="2" s="1"/>
  <c r="AA1804" i="2" a="1"/>
  <c r="AA1804" i="2" s="1"/>
  <c r="N1805" i="2" a="1"/>
  <c r="N1805" i="2" s="1"/>
  <c r="V1805" i="2" a="1"/>
  <c r="V1805" i="2" s="1"/>
  <c r="L1806" i="2" a="1"/>
  <c r="L1806" i="2" s="1"/>
  <c r="R1808" i="2" a="1"/>
  <c r="R1808" i="2" s="1"/>
  <c r="AB1808" i="2" s="1"/>
  <c r="Q1809" i="2" a="1"/>
  <c r="Q1809" i="2" s="1"/>
  <c r="AA1809" i="2" a="1"/>
  <c r="AA1809" i="2" s="1"/>
  <c r="K1812" i="2" a="1"/>
  <c r="K1812" i="2" s="1"/>
  <c r="AA1812" i="2" a="1"/>
  <c r="AA1812" i="2" s="1"/>
  <c r="Q1816" i="2" a="1"/>
  <c r="Q1816" i="2" s="1"/>
  <c r="P1817" i="2" a="1"/>
  <c r="P1817" i="2" s="1"/>
  <c r="AA1819" i="2" a="1"/>
  <c r="AA1819" i="2" s="1"/>
  <c r="U1820" i="2" a="1"/>
  <c r="U1820" i="2" s="1"/>
  <c r="M1823" i="2" a="1"/>
  <c r="M1823" i="2" s="1"/>
  <c r="M1824" i="2" a="1"/>
  <c r="M1824" i="2" s="1"/>
  <c r="J1825" i="2" a="1"/>
  <c r="J1825" i="2" s="1"/>
  <c r="U1825" i="2" a="1"/>
  <c r="U1825" i="2" s="1"/>
  <c r="N1826" i="2" a="1"/>
  <c r="N1826" i="2" s="1"/>
  <c r="Y1827" i="2" a="1"/>
  <c r="Y1827" i="2" s="1"/>
  <c r="Q1828" i="2" a="1"/>
  <c r="Q1828" i="2" s="1"/>
  <c r="Y1828" i="2" a="1"/>
  <c r="Y1828" i="2" s="1"/>
  <c r="K1829" i="2" a="1"/>
  <c r="K1829" i="2" s="1"/>
  <c r="V1829" i="2" a="1"/>
  <c r="V1829" i="2" s="1"/>
  <c r="K1833" i="2" a="1"/>
  <c r="K1833" i="2" s="1"/>
  <c r="V1833" i="2" a="1"/>
  <c r="V1833" i="2" s="1"/>
  <c r="R1834" i="2" a="1"/>
  <c r="R1834" i="2" s="1"/>
  <c r="AB1834" i="2" s="1"/>
  <c r="Q1837" i="2" a="1"/>
  <c r="Q1837" i="2" s="1"/>
  <c r="Z1837" i="2" a="1"/>
  <c r="Z1837" i="2" s="1"/>
  <c r="L1839" i="2" a="1"/>
  <c r="L1839" i="2" s="1"/>
  <c r="N1841" i="2" a="1"/>
  <c r="N1841" i="2" s="1"/>
  <c r="N1842" i="2" a="1"/>
  <c r="N1842" i="2" s="1"/>
  <c r="AA1842" i="2" a="1"/>
  <c r="AA1842" i="2" s="1"/>
  <c r="J1846" i="2" a="1"/>
  <c r="J1846" i="2" s="1"/>
  <c r="Z1846" i="2" a="1"/>
  <c r="Z1846" i="2" s="1"/>
  <c r="AA1847" i="2" a="1"/>
  <c r="AA1847" i="2" s="1"/>
  <c r="Y1851" i="2" a="1"/>
  <c r="Y1851" i="2" s="1"/>
  <c r="K1853" i="2" a="1"/>
  <c r="K1853" i="2" s="1"/>
  <c r="T1853" i="2" a="1"/>
  <c r="T1853" i="2" s="1"/>
  <c r="X1857" i="2" a="1"/>
  <c r="X1857" i="2" s="1"/>
  <c r="W1857" i="2" a="1"/>
  <c r="W1857" i="2" s="1"/>
  <c r="N1857" i="2" a="1"/>
  <c r="N1857" i="2" s="1"/>
  <c r="V1857" i="2" a="1"/>
  <c r="V1857" i="2" s="1"/>
  <c r="M1857" i="2" a="1"/>
  <c r="M1857" i="2" s="1"/>
  <c r="U1857" i="2" a="1"/>
  <c r="U1857" i="2" s="1"/>
  <c r="AA1857" i="2" a="1"/>
  <c r="AA1857" i="2" s="1"/>
  <c r="R1857" i="2" a="1"/>
  <c r="R1857" i="2" s="1"/>
  <c r="AB1857" i="2" s="1"/>
  <c r="Y1857" i="2" a="1"/>
  <c r="Y1857" i="2" s="1"/>
  <c r="O1857" i="2" a="1"/>
  <c r="O1857" i="2" s="1"/>
  <c r="L1858" i="2" a="1"/>
  <c r="L1858" i="2" s="1"/>
  <c r="N1694" i="2" a="1"/>
  <c r="N1694" i="2" s="1"/>
  <c r="V1694" i="2" a="1"/>
  <c r="V1694" i="2" s="1"/>
  <c r="Q1697" i="2" a="1"/>
  <c r="Q1697" i="2" s="1"/>
  <c r="O1698" i="2" a="1"/>
  <c r="O1698" i="2" s="1"/>
  <c r="W1698" i="2" a="1"/>
  <c r="W1698" i="2" s="1"/>
  <c r="O1701" i="2" a="1"/>
  <c r="O1701" i="2" s="1"/>
  <c r="W1701" i="2" a="1"/>
  <c r="W1701" i="2" s="1"/>
  <c r="U1703" i="2" a="1"/>
  <c r="U1703" i="2" s="1"/>
  <c r="O1705" i="2" a="1"/>
  <c r="O1705" i="2" s="1"/>
  <c r="V1716" i="2" a="1"/>
  <c r="V1716" i="2" s="1"/>
  <c r="R1725" i="2" a="1"/>
  <c r="R1725" i="2" s="1"/>
  <c r="AC1725" i="2" s="1"/>
  <c r="O1729" i="2" a="1"/>
  <c r="O1729" i="2" s="1"/>
  <c r="V1729" i="2" a="1"/>
  <c r="V1729" i="2" s="1"/>
  <c r="O1730" i="2" a="1"/>
  <c r="O1730" i="2" s="1"/>
  <c r="X1730" i="2" a="1"/>
  <c r="X1730" i="2" s="1"/>
  <c r="Q1732" i="2" a="1"/>
  <c r="Q1732" i="2" s="1"/>
  <c r="Y1733" i="2" a="1"/>
  <c r="Y1733" i="2" s="1"/>
  <c r="U1734" i="2" a="1"/>
  <c r="U1734" i="2" s="1"/>
  <c r="Q1735" i="2" a="1"/>
  <c r="Q1735" i="2" s="1"/>
  <c r="W1735" i="2" a="1"/>
  <c r="W1735" i="2" s="1"/>
  <c r="X1738" i="2" a="1"/>
  <c r="X1738" i="2" s="1"/>
  <c r="Y1740" i="2" a="1"/>
  <c r="Y1740" i="2" s="1"/>
  <c r="T1742" i="2" a="1"/>
  <c r="T1742" i="2" s="1"/>
  <c r="Y1744" i="2" a="1"/>
  <c r="Y1744" i="2" s="1"/>
  <c r="Y1746" i="2" a="1"/>
  <c r="Y1746" i="2" s="1"/>
  <c r="M1747" i="2" a="1"/>
  <c r="M1747" i="2" s="1"/>
  <c r="S1747" i="2" a="1"/>
  <c r="S1747" i="2" s="1"/>
  <c r="Z1747" i="2" a="1"/>
  <c r="Z1747" i="2" s="1"/>
  <c r="Y1749" i="2" a="1"/>
  <c r="Y1749" i="2" s="1"/>
  <c r="U1750" i="2" a="1"/>
  <c r="U1750" i="2" s="1"/>
  <c r="M1751" i="2" a="1"/>
  <c r="M1751" i="2" s="1"/>
  <c r="U1751" i="2" a="1"/>
  <c r="U1751" i="2" s="1"/>
  <c r="M1753" i="2" a="1"/>
  <c r="M1753" i="2" s="1"/>
  <c r="P1754" i="2" a="1"/>
  <c r="P1754" i="2" s="1"/>
  <c r="O1760" i="2" a="1"/>
  <c r="O1760" i="2" s="1"/>
  <c r="W1760" i="2" a="1"/>
  <c r="W1760" i="2" s="1"/>
  <c r="Q1764" i="2" a="1"/>
  <c r="Q1764" i="2" s="1"/>
  <c r="Y1764" i="2" a="1"/>
  <c r="Y1764" i="2" s="1"/>
  <c r="S1767" i="2" a="1"/>
  <c r="S1767" i="2" s="1"/>
  <c r="Z1767" i="2" a="1"/>
  <c r="Z1767" i="2" s="1"/>
  <c r="V1768" i="2" a="1"/>
  <c r="V1768" i="2" s="1"/>
  <c r="X1769" i="2" a="1"/>
  <c r="X1769" i="2" s="1"/>
  <c r="M1772" i="2" a="1"/>
  <c r="M1772" i="2" s="1"/>
  <c r="J1773" i="2" a="1"/>
  <c r="J1773" i="2" s="1"/>
  <c r="O1774" i="2" a="1"/>
  <c r="O1774" i="2" s="1"/>
  <c r="X1774" i="2" a="1"/>
  <c r="X1774" i="2" s="1"/>
  <c r="Q1776" i="2" a="1"/>
  <c r="Q1776" i="2" s="1"/>
  <c r="Y1776" i="2" a="1"/>
  <c r="Y1776" i="2" s="1"/>
  <c r="AA1777" i="2" a="1"/>
  <c r="AA1777" i="2" s="1"/>
  <c r="M1784" i="2" a="1"/>
  <c r="M1784" i="2" s="1"/>
  <c r="M1785" i="2" a="1"/>
  <c r="M1785" i="2" s="1"/>
  <c r="V1786" i="2" a="1"/>
  <c r="V1786" i="2" s="1"/>
  <c r="Y1787" i="2" a="1"/>
  <c r="Y1787" i="2" s="1"/>
  <c r="M1788" i="2" a="1"/>
  <c r="M1788" i="2" s="1"/>
  <c r="U1788" i="2" a="1"/>
  <c r="U1788" i="2" s="1"/>
  <c r="R1790" i="2" a="1"/>
  <c r="R1790" i="2" s="1"/>
  <c r="AB1790" i="2" s="1"/>
  <c r="K1791" i="2" a="1"/>
  <c r="K1791" i="2" s="1"/>
  <c r="R1791" i="2" a="1"/>
  <c r="R1791" i="2" s="1"/>
  <c r="AB1791" i="2" s="1"/>
  <c r="K1792" i="2" a="1"/>
  <c r="K1792" i="2" s="1"/>
  <c r="R1794" i="2" a="1"/>
  <c r="R1794" i="2" s="1"/>
  <c r="AB1794" i="2" s="1"/>
  <c r="K1795" i="2" a="1"/>
  <c r="K1795" i="2" s="1"/>
  <c r="R1795" i="2" a="1"/>
  <c r="R1795" i="2" s="1"/>
  <c r="AB1795" i="2" s="1"/>
  <c r="K1796" i="2" a="1"/>
  <c r="K1796" i="2" s="1"/>
  <c r="U1796" i="2" a="1"/>
  <c r="U1796" i="2" s="1"/>
  <c r="W1800" i="2" a="1"/>
  <c r="W1800" i="2" s="1"/>
  <c r="M1801" i="2" a="1"/>
  <c r="M1801" i="2" s="1"/>
  <c r="U1801" i="2" a="1"/>
  <c r="U1801" i="2" s="1"/>
  <c r="R1804" i="2" a="1"/>
  <c r="R1804" i="2" s="1"/>
  <c r="AB1804" i="2" s="1"/>
  <c r="O1805" i="2" a="1"/>
  <c r="O1805" i="2" s="1"/>
  <c r="W1805" i="2" a="1"/>
  <c r="W1805" i="2" s="1"/>
  <c r="S1808" i="2" a="1"/>
  <c r="S1808" i="2" s="1"/>
  <c r="R1809" i="2" a="1"/>
  <c r="R1809" i="2" s="1"/>
  <c r="AB1809" i="2" s="1"/>
  <c r="K1811" i="2" a="1"/>
  <c r="K1811" i="2" s="1"/>
  <c r="M1812" i="2" a="1"/>
  <c r="M1812" i="2" s="1"/>
  <c r="S1816" i="2" a="1"/>
  <c r="S1816" i="2" s="1"/>
  <c r="X1817" i="2" a="1"/>
  <c r="X1817" i="2" s="1"/>
  <c r="W1820" i="2" a="1"/>
  <c r="W1820" i="2" s="1"/>
  <c r="Q1823" i="2" a="1"/>
  <c r="Q1823" i="2" s="1"/>
  <c r="N1824" i="2" a="1"/>
  <c r="N1824" i="2" s="1"/>
  <c r="W1824" i="2" a="1"/>
  <c r="W1824" i="2" s="1"/>
  <c r="K1825" i="2" a="1"/>
  <c r="K1825" i="2" s="1"/>
  <c r="V1825" i="2" a="1"/>
  <c r="V1825" i="2" s="1"/>
  <c r="R1826" i="2" a="1"/>
  <c r="R1826" i="2" s="1"/>
  <c r="AB1826" i="2" s="1"/>
  <c r="R1828" i="2" a="1"/>
  <c r="R1828" i="2" s="1"/>
  <c r="AB1828" i="2" s="1"/>
  <c r="Z1828" i="2" a="1"/>
  <c r="Z1828" i="2" s="1"/>
  <c r="M1829" i="2" a="1"/>
  <c r="M1829" i="2" s="1"/>
  <c r="W1829" i="2" a="1"/>
  <c r="W1829" i="2" s="1"/>
  <c r="W1832" i="2" a="1"/>
  <c r="W1832" i="2" s="1"/>
  <c r="M1833" i="2" a="1"/>
  <c r="M1833" i="2" s="1"/>
  <c r="W1833" i="2" a="1"/>
  <c r="W1833" i="2" s="1"/>
  <c r="V1834" i="2" a="1"/>
  <c r="V1834" i="2" s="1"/>
  <c r="AA1837" i="2" a="1"/>
  <c r="AA1837" i="2" s="1"/>
  <c r="N1839" i="2" a="1"/>
  <c r="N1839" i="2" s="1"/>
  <c r="O1841" i="2" a="1"/>
  <c r="O1841" i="2" s="1"/>
  <c r="Y1841" i="2" a="1"/>
  <c r="Y1841" i="2" s="1"/>
  <c r="O1842" i="2" a="1"/>
  <c r="O1842" i="2" s="1"/>
  <c r="V1843" i="2" a="1"/>
  <c r="V1843" i="2" s="1"/>
  <c r="N1845" i="2" a="1"/>
  <c r="N1845" i="2" s="1"/>
  <c r="K1846" i="2" a="1"/>
  <c r="K1846" i="2" s="1"/>
  <c r="AA1846" i="2" a="1"/>
  <c r="AA1846" i="2" s="1"/>
  <c r="R1847" i="2" a="1"/>
  <c r="R1847" i="2" s="1"/>
  <c r="AB1847" i="2" s="1"/>
  <c r="O1852" i="2" a="1"/>
  <c r="O1852" i="2" s="1"/>
  <c r="W1852" i="2" a="1"/>
  <c r="W1852" i="2" s="1"/>
  <c r="L1853" i="2" a="1"/>
  <c r="L1853" i="2" s="1"/>
  <c r="U1853" i="2" a="1"/>
  <c r="U1853" i="2" s="1"/>
  <c r="M1854" i="2" a="1"/>
  <c r="M1854" i="2" s="1"/>
  <c r="J1856" i="2" a="1"/>
  <c r="J1856" i="2" s="1"/>
  <c r="J1857" i="2" a="1"/>
  <c r="J1857" i="2" s="1"/>
  <c r="U1858" i="2" a="1"/>
  <c r="U1858" i="2" s="1"/>
  <c r="O1694" i="2" a="1"/>
  <c r="O1694" i="2" s="1"/>
  <c r="W1694" i="2" a="1"/>
  <c r="W1694" i="2" s="1"/>
  <c r="S1697" i="2" a="1"/>
  <c r="S1697" i="2" s="1"/>
  <c r="M1702" i="2" a="1"/>
  <c r="M1702" i="2" s="1"/>
  <c r="U1702" i="2" a="1"/>
  <c r="U1702" i="2" s="1"/>
  <c r="V1703" i="2" a="1"/>
  <c r="V1703" i="2" s="1"/>
  <c r="N1704" i="2" a="1"/>
  <c r="N1704" i="2" s="1"/>
  <c r="R1705" i="2" a="1"/>
  <c r="R1705" i="2" s="1"/>
  <c r="AB1705" i="2" s="1"/>
  <c r="AA1705" i="2" a="1"/>
  <c r="AA1705" i="2" s="1"/>
  <c r="N1706" i="2" a="1"/>
  <c r="N1706" i="2" s="1"/>
  <c r="V1706" i="2" a="1"/>
  <c r="V1706" i="2" s="1"/>
  <c r="O1707" i="2" a="1"/>
  <c r="O1707" i="2" s="1"/>
  <c r="P1708" i="2" a="1"/>
  <c r="P1708" i="2" s="1"/>
  <c r="K1711" i="2" a="1"/>
  <c r="K1711" i="2" s="1"/>
  <c r="Q1712" i="2" a="1"/>
  <c r="Q1712" i="2" s="1"/>
  <c r="J1713" i="2" a="1"/>
  <c r="J1713" i="2" s="1"/>
  <c r="S1714" i="2" a="1"/>
  <c r="S1714" i="2" s="1"/>
  <c r="AA1714" i="2" a="1"/>
  <c r="AA1714" i="2" s="1"/>
  <c r="Y1716" i="2" a="1"/>
  <c r="Y1716" i="2" s="1"/>
  <c r="K1723" i="2" a="1"/>
  <c r="K1723" i="2" s="1"/>
  <c r="O1726" i="2" a="1"/>
  <c r="O1726" i="2" s="1"/>
  <c r="W1726" i="2" a="1"/>
  <c r="W1726" i="2" s="1"/>
  <c r="S1727" i="2" a="1"/>
  <c r="S1727" i="2" s="1"/>
  <c r="U1732" i="2" a="1"/>
  <c r="U1732" i="2" s="1"/>
  <c r="V1734" i="2" a="1"/>
  <c r="V1734" i="2" s="1"/>
  <c r="K1735" i="2" a="1"/>
  <c r="K1735" i="2" s="1"/>
  <c r="R1735" i="2" a="1"/>
  <c r="R1735" i="2" s="1"/>
  <c r="AB1735" i="2" s="1"/>
  <c r="K1736" i="2" a="1"/>
  <c r="K1736" i="2" s="1"/>
  <c r="S1736" i="2" a="1"/>
  <c r="S1736" i="2" s="1"/>
  <c r="AA1736" i="2" a="1"/>
  <c r="AA1736" i="2" s="1"/>
  <c r="K1738" i="2" a="1"/>
  <c r="K1738" i="2" s="1"/>
  <c r="AA1738" i="2" a="1"/>
  <c r="AA1738" i="2" s="1"/>
  <c r="X1742" i="2" a="1"/>
  <c r="X1742" i="2" s="1"/>
  <c r="J1746" i="2" a="1"/>
  <c r="J1746" i="2" s="1"/>
  <c r="Z1746" i="2" a="1"/>
  <c r="Z1746" i="2" s="1"/>
  <c r="N1747" i="2" a="1"/>
  <c r="N1747" i="2" s="1"/>
  <c r="M1748" i="2" a="1"/>
  <c r="M1748" i="2" s="1"/>
  <c r="U1748" i="2" a="1"/>
  <c r="U1748" i="2" s="1"/>
  <c r="V1750" i="2" a="1"/>
  <c r="V1750" i="2" s="1"/>
  <c r="Q1753" i="2" a="1"/>
  <c r="Q1753" i="2" s="1"/>
  <c r="S1754" i="2" a="1"/>
  <c r="S1754" i="2" s="1"/>
  <c r="M1756" i="2" a="1"/>
  <c r="M1756" i="2" s="1"/>
  <c r="U1757" i="2" a="1"/>
  <c r="U1757" i="2" s="1"/>
  <c r="R1758" i="2" a="1"/>
  <c r="R1758" i="2" s="1"/>
  <c r="AB1758" i="2" s="1"/>
  <c r="J1759" i="2" a="1"/>
  <c r="J1759" i="2" s="1"/>
  <c r="W1761" i="2" a="1"/>
  <c r="W1761" i="2" s="1"/>
  <c r="J1763" i="2" a="1"/>
  <c r="J1763" i="2" s="1"/>
  <c r="AC1763" i="2" s="1"/>
  <c r="V1766" i="2" a="1"/>
  <c r="V1766" i="2" s="1"/>
  <c r="M1767" i="2" a="1"/>
  <c r="M1767" i="2" s="1"/>
  <c r="T1767" i="2" a="1"/>
  <c r="T1767" i="2" s="1"/>
  <c r="W1768" i="2" a="1"/>
  <c r="W1768" i="2" s="1"/>
  <c r="M1771" i="2" a="1"/>
  <c r="M1771" i="2" s="1"/>
  <c r="N1772" i="2" a="1"/>
  <c r="N1772" i="2" s="1"/>
  <c r="Q1773" i="2" a="1"/>
  <c r="Q1773" i="2" s="1"/>
  <c r="W1773" i="2" a="1"/>
  <c r="W1773" i="2" s="1"/>
  <c r="J1776" i="2" a="1"/>
  <c r="J1776" i="2" s="1"/>
  <c r="R1776" i="2" a="1"/>
  <c r="R1776" i="2" s="1"/>
  <c r="AB1776" i="2" s="1"/>
  <c r="Z1776" i="2" a="1"/>
  <c r="Z1776" i="2" s="1"/>
  <c r="AA1780" i="2" a="1"/>
  <c r="AA1780" i="2" s="1"/>
  <c r="T1782" i="2" a="1"/>
  <c r="T1782" i="2" s="1"/>
  <c r="Q1785" i="2" a="1"/>
  <c r="Q1785" i="2" s="1"/>
  <c r="Z1786" i="2" a="1"/>
  <c r="Z1786" i="2" s="1"/>
  <c r="M1787" i="2" a="1"/>
  <c r="M1787" i="2" s="1"/>
  <c r="S1787" i="2" a="1"/>
  <c r="S1787" i="2" s="1"/>
  <c r="Z1787" i="2" a="1"/>
  <c r="Z1787" i="2" s="1"/>
  <c r="M1789" i="2" a="1"/>
  <c r="M1789" i="2" s="1"/>
  <c r="V1790" i="2" a="1"/>
  <c r="V1790" i="2" s="1"/>
  <c r="Y1791" i="2" a="1"/>
  <c r="Y1791" i="2" s="1"/>
  <c r="M1792" i="2" a="1"/>
  <c r="M1792" i="2" s="1"/>
  <c r="U1792" i="2" a="1"/>
  <c r="U1792" i="2" s="1"/>
  <c r="M1793" i="2" a="1"/>
  <c r="M1793" i="2" s="1"/>
  <c r="V1794" i="2" a="1"/>
  <c r="V1794" i="2" s="1"/>
  <c r="Y1795" i="2" a="1"/>
  <c r="Y1795" i="2" s="1"/>
  <c r="M1796" i="2" a="1"/>
  <c r="M1796" i="2" s="1"/>
  <c r="V1796" i="2" a="1"/>
  <c r="V1796" i="2" s="1"/>
  <c r="O1797" i="2" a="1"/>
  <c r="O1797" i="2" s="1"/>
  <c r="Y1800" i="2" a="1"/>
  <c r="Y1800" i="2" s="1"/>
  <c r="O1801" i="2" a="1"/>
  <c r="O1801" i="2" s="1"/>
  <c r="W1801" i="2" a="1"/>
  <c r="W1801" i="2" s="1"/>
  <c r="S1804" i="2" a="1"/>
  <c r="S1804" i="2" s="1"/>
  <c r="Q1805" i="2" a="1"/>
  <c r="Q1805" i="2" s="1"/>
  <c r="J1808" i="2" a="1"/>
  <c r="J1808" i="2" s="1"/>
  <c r="U1808" i="2" a="1"/>
  <c r="U1808" i="2" s="1"/>
  <c r="S1809" i="2" a="1"/>
  <c r="S1809" i="2" s="1"/>
  <c r="O1811" i="2" a="1"/>
  <c r="O1811" i="2" s="1"/>
  <c r="O1812" i="2" a="1"/>
  <c r="O1812" i="2" s="1"/>
  <c r="T1813" i="2" a="1"/>
  <c r="T1813" i="2" s="1"/>
  <c r="AA1815" i="2" a="1"/>
  <c r="AA1815" i="2" s="1"/>
  <c r="U1816" i="2" a="1"/>
  <c r="U1816" i="2" s="1"/>
  <c r="Y1820" i="2" a="1"/>
  <c r="Y1820" i="2" s="1"/>
  <c r="U1823" i="2" a="1"/>
  <c r="U1823" i="2" s="1"/>
  <c r="O1824" i="2" a="1"/>
  <c r="O1824" i="2" s="1"/>
  <c r="Y1824" i="2" a="1"/>
  <c r="Y1824" i="2" s="1"/>
  <c r="M1825" i="2" a="1"/>
  <c r="M1825" i="2" s="1"/>
  <c r="W1825" i="2" a="1"/>
  <c r="W1825" i="2" s="1"/>
  <c r="V1826" i="2" a="1"/>
  <c r="V1826" i="2" s="1"/>
  <c r="S1828" i="2" a="1"/>
  <c r="S1828" i="2" s="1"/>
  <c r="N1829" i="2" a="1"/>
  <c r="N1829" i="2" s="1"/>
  <c r="Y1829" i="2" a="1"/>
  <c r="Y1829" i="2" s="1"/>
  <c r="S1847" i="2" a="1"/>
  <c r="S1847" i="2" s="1"/>
  <c r="M1853" i="2" a="1"/>
  <c r="M1853" i="2" s="1"/>
  <c r="Q1854" i="2" a="1"/>
  <c r="Q1854" i="2" s="1"/>
  <c r="N1856" i="2" a="1"/>
  <c r="N1856" i="2" s="1"/>
  <c r="Q1694" i="2" a="1"/>
  <c r="Q1694" i="2" s="1"/>
  <c r="Y1694" i="2" a="1"/>
  <c r="Y1694" i="2" s="1"/>
  <c r="Q1701" i="2" a="1"/>
  <c r="Q1701" i="2" s="1"/>
  <c r="Y1701" i="2" a="1"/>
  <c r="Y1701" i="2" s="1"/>
  <c r="J1703" i="2" a="1"/>
  <c r="J1703" i="2" s="1"/>
  <c r="Y1703" i="2" a="1"/>
  <c r="Y1703" i="2" s="1"/>
  <c r="O1706" i="2" a="1"/>
  <c r="O1706" i="2" s="1"/>
  <c r="W1706" i="2" a="1"/>
  <c r="W1706" i="2" s="1"/>
  <c r="O1711" i="2" a="1"/>
  <c r="O1711" i="2" s="1"/>
  <c r="O1723" i="2" a="1"/>
  <c r="O1723" i="2" s="1"/>
  <c r="W1727" i="2" a="1"/>
  <c r="W1727" i="2" s="1"/>
  <c r="Q1729" i="2" a="1"/>
  <c r="Q1729" i="2" s="1"/>
  <c r="W1729" i="2" a="1"/>
  <c r="W1729" i="2" s="1"/>
  <c r="Q1730" i="2" a="1"/>
  <c r="Q1730" i="2" s="1"/>
  <c r="Z1730" i="2" a="1"/>
  <c r="Z1730" i="2" s="1"/>
  <c r="Y1732" i="2" a="1"/>
  <c r="Y1732" i="2" s="1"/>
  <c r="Y1734" i="2" a="1"/>
  <c r="Y1734" i="2" s="1"/>
  <c r="Y1735" i="2" a="1"/>
  <c r="Y1735" i="2" s="1"/>
  <c r="L1736" i="2" a="1"/>
  <c r="L1736" i="2" s="1"/>
  <c r="T1736" i="2" a="1"/>
  <c r="T1736" i="2" s="1"/>
  <c r="M1746" i="2" a="1"/>
  <c r="M1746" i="2" s="1"/>
  <c r="U1747" i="2" a="1"/>
  <c r="U1747" i="2" s="1"/>
  <c r="AA1747" i="2" a="1"/>
  <c r="AA1747" i="2" s="1"/>
  <c r="N1748" i="2" a="1"/>
  <c r="N1748" i="2" s="1"/>
  <c r="V1748" i="2" a="1"/>
  <c r="V1748" i="2" s="1"/>
  <c r="L1749" i="2" a="1"/>
  <c r="L1749" i="2" s="1"/>
  <c r="Y1750" i="2" a="1"/>
  <c r="Y1750" i="2" s="1"/>
  <c r="O1751" i="2" a="1"/>
  <c r="O1751" i="2" s="1"/>
  <c r="W1751" i="2" a="1"/>
  <c r="W1751" i="2" s="1"/>
  <c r="U1753" i="2" a="1"/>
  <c r="U1753" i="2" s="1"/>
  <c r="T1754" i="2" a="1"/>
  <c r="T1754" i="2" s="1"/>
  <c r="Q1756" i="2" a="1"/>
  <c r="Q1756" i="2" s="1"/>
  <c r="Y1757" i="2" a="1"/>
  <c r="Y1757" i="2" s="1"/>
  <c r="U1758" i="2" a="1"/>
  <c r="U1758" i="2" s="1"/>
  <c r="Q1759" i="2" a="1"/>
  <c r="Q1759" i="2" s="1"/>
  <c r="W1759" i="2" a="1"/>
  <c r="W1759" i="2" s="1"/>
  <c r="Q1760" i="2" a="1"/>
  <c r="Q1760" i="2" s="1"/>
  <c r="Y1760" i="2" a="1"/>
  <c r="Y1760" i="2" s="1"/>
  <c r="AA1761" i="2" a="1"/>
  <c r="AA1761" i="2" s="1"/>
  <c r="Q1763" i="2" a="1"/>
  <c r="Q1763" i="2" s="1"/>
  <c r="W1763" i="2" a="1"/>
  <c r="W1763" i="2" s="1"/>
  <c r="K1764" i="2" a="1"/>
  <c r="K1764" i="2" s="1"/>
  <c r="S1764" i="2" a="1"/>
  <c r="S1764" i="2" s="1"/>
  <c r="AA1764" i="2" a="1"/>
  <c r="AA1764" i="2" s="1"/>
  <c r="Y1766" i="2" a="1"/>
  <c r="Y1766" i="2" s="1"/>
  <c r="Z1768" i="2" a="1"/>
  <c r="Z1768" i="2" s="1"/>
  <c r="Q1771" i="2" a="1"/>
  <c r="Q1771" i="2" s="1"/>
  <c r="R1772" i="2" a="1"/>
  <c r="R1772" i="2" s="1"/>
  <c r="AB1772" i="2" s="1"/>
  <c r="K1773" i="2" a="1"/>
  <c r="K1773" i="2" s="1"/>
  <c r="R1773" i="2" a="1"/>
  <c r="R1773" i="2" s="1"/>
  <c r="AB1773" i="2" s="1"/>
  <c r="Z1774" i="2" a="1"/>
  <c r="Z1774" i="2" s="1"/>
  <c r="K1776" i="2" a="1"/>
  <c r="K1776" i="2" s="1"/>
  <c r="S1776" i="2" a="1"/>
  <c r="S1776" i="2" s="1"/>
  <c r="AA1776" i="2" a="1"/>
  <c r="AA1776" i="2" s="1"/>
  <c r="O1784" i="2" a="1"/>
  <c r="O1784" i="2" s="1"/>
  <c r="U1785" i="2" a="1"/>
  <c r="U1785" i="2" s="1"/>
  <c r="N1787" i="2" a="1"/>
  <c r="N1787" i="2" s="1"/>
  <c r="O1788" i="2" a="1"/>
  <c r="O1788" i="2" s="1"/>
  <c r="W1788" i="2" a="1"/>
  <c r="W1788" i="2" s="1"/>
  <c r="Q1789" i="2" a="1"/>
  <c r="Q1789" i="2" s="1"/>
  <c r="Z1790" i="2" a="1"/>
  <c r="Z1790" i="2" s="1"/>
  <c r="M1791" i="2" a="1"/>
  <c r="M1791" i="2" s="1"/>
  <c r="S1791" i="2" a="1"/>
  <c r="S1791" i="2" s="1"/>
  <c r="Z1791" i="2" a="1"/>
  <c r="Z1791" i="2" s="1"/>
  <c r="N1792" i="2" a="1"/>
  <c r="N1792" i="2" s="1"/>
  <c r="V1792" i="2" a="1"/>
  <c r="V1792" i="2" s="1"/>
  <c r="Q1793" i="2" a="1"/>
  <c r="Q1793" i="2" s="1"/>
  <c r="Z1794" i="2" a="1"/>
  <c r="Z1794" i="2" s="1"/>
  <c r="M1795" i="2" a="1"/>
  <c r="M1795" i="2" s="1"/>
  <c r="S1795" i="2" a="1"/>
  <c r="S1795" i="2" s="1"/>
  <c r="Z1795" i="2" a="1"/>
  <c r="Z1795" i="2" s="1"/>
  <c r="N1796" i="2" a="1"/>
  <c r="N1796" i="2" s="1"/>
  <c r="W1796" i="2" a="1"/>
  <c r="W1796" i="2" s="1"/>
  <c r="Z1800" i="2" a="1"/>
  <c r="Z1800" i="2" s="1"/>
  <c r="J1804" i="2" a="1"/>
  <c r="J1804" i="2" s="1"/>
  <c r="U1804" i="2" a="1"/>
  <c r="U1804" i="2" s="1"/>
  <c r="Y1805" i="2" a="1"/>
  <c r="Y1805" i="2" s="1"/>
  <c r="K1808" i="2" a="1"/>
  <c r="K1808" i="2" s="1"/>
  <c r="V1808" i="2" a="1"/>
  <c r="V1808" i="2" s="1"/>
  <c r="J1809" i="2" a="1"/>
  <c r="J1809" i="2" s="1"/>
  <c r="U1809" i="2" a="1"/>
  <c r="U1809" i="2" s="1"/>
  <c r="J1810" i="2" a="1"/>
  <c r="J1810" i="2" s="1"/>
  <c r="S1811" i="2" a="1"/>
  <c r="S1811" i="2" s="1"/>
  <c r="Q1812" i="2" a="1"/>
  <c r="Q1812" i="2" s="1"/>
  <c r="X1813" i="2" a="1"/>
  <c r="X1813" i="2" s="1"/>
  <c r="W1816" i="2" a="1"/>
  <c r="W1816" i="2" s="1"/>
  <c r="AA1820" i="2" a="1"/>
  <c r="AA1820" i="2" s="1"/>
  <c r="Y1823" i="2" a="1"/>
  <c r="Y1823" i="2" s="1"/>
  <c r="Q1824" i="2" a="1"/>
  <c r="Q1824" i="2" s="1"/>
  <c r="Z1824" i="2" a="1"/>
  <c r="Z1824" i="2" s="1"/>
  <c r="N1825" i="2" a="1"/>
  <c r="N1825" i="2" s="1"/>
  <c r="Y1825" i="2" a="1"/>
  <c r="Y1825" i="2" s="1"/>
  <c r="Z1826" i="2" a="1"/>
  <c r="Z1826" i="2" s="1"/>
  <c r="J1828" i="2" a="1"/>
  <c r="J1828" i="2" s="1"/>
  <c r="U1828" i="2" a="1"/>
  <c r="U1828" i="2" s="1"/>
  <c r="AA1828" i="2" a="1"/>
  <c r="AA1828" i="2" s="1"/>
  <c r="O1829" i="2" a="1"/>
  <c r="O1829" i="2" s="1"/>
  <c r="Z1829" i="2" a="1"/>
  <c r="Z1829" i="2" s="1"/>
  <c r="M1832" i="2" a="1"/>
  <c r="M1832" i="2" s="1"/>
  <c r="O1833" i="2" a="1"/>
  <c r="O1833" i="2" s="1"/>
  <c r="Z1833" i="2" a="1"/>
  <c r="Z1833" i="2" s="1"/>
  <c r="K1837" i="2" a="1"/>
  <c r="K1837" i="2" s="1"/>
  <c r="S1837" i="2" a="1"/>
  <c r="S1837" i="2" s="1"/>
  <c r="R1841" i="2" a="1"/>
  <c r="R1841" i="2" s="1"/>
  <c r="AB1841" i="2" s="1"/>
  <c r="AA1841" i="2" a="1"/>
  <c r="AA1841" i="2" s="1"/>
  <c r="S1842" i="2" a="1"/>
  <c r="S1842" i="2" s="1"/>
  <c r="K1843" i="2" a="1"/>
  <c r="K1843" i="2" s="1"/>
  <c r="Z1843" i="2" a="1"/>
  <c r="Z1843" i="2" s="1"/>
  <c r="O1846" i="2" a="1"/>
  <c r="O1846" i="2" s="1"/>
  <c r="J1847" i="2" a="1"/>
  <c r="J1847" i="2" s="1"/>
  <c r="Q1850" i="2" a="1"/>
  <c r="Q1850" i="2" s="1"/>
  <c r="J1852" i="2" a="1"/>
  <c r="J1852" i="2" s="1"/>
  <c r="R1852" i="2" a="1"/>
  <c r="R1852" i="2" s="1"/>
  <c r="AB1852" i="2" s="1"/>
  <c r="Y1852" i="2" a="1"/>
  <c r="Y1852" i="2" s="1"/>
  <c r="W1853" i="2" a="1"/>
  <c r="W1853" i="2" s="1"/>
  <c r="U1854" i="2" a="1"/>
  <c r="U1854" i="2" s="1"/>
  <c r="O1856" i="2" a="1"/>
  <c r="O1856" i="2" s="1"/>
  <c r="Q1857" i="2" a="1"/>
  <c r="Q1857" i="2" s="1"/>
  <c r="R1701" i="2" a="1"/>
  <c r="R1701" i="2" s="1"/>
  <c r="AB1701" i="2" s="1"/>
  <c r="Z1701" i="2" a="1"/>
  <c r="Z1701" i="2" s="1"/>
  <c r="O1702" i="2" a="1"/>
  <c r="O1702" i="2" s="1"/>
  <c r="M1703" i="2" a="1"/>
  <c r="M1703" i="2" s="1"/>
  <c r="R1704" i="2" a="1"/>
  <c r="R1704" i="2" s="1"/>
  <c r="AD1704" i="2" s="1"/>
  <c r="J1705" i="2" a="1"/>
  <c r="J1705" i="2" s="1"/>
  <c r="S1705" i="2" a="1"/>
  <c r="S1705" i="2" s="1"/>
  <c r="W1707" i="2" a="1"/>
  <c r="W1707" i="2" s="1"/>
  <c r="W1708" i="2" a="1"/>
  <c r="W1708" i="2" s="1"/>
  <c r="N1710" i="2" a="1"/>
  <c r="N1710" i="2" s="1"/>
  <c r="S1711" i="2" a="1"/>
  <c r="S1711" i="2" s="1"/>
  <c r="V1712" i="2" a="1"/>
  <c r="V1712" i="2" s="1"/>
  <c r="K1713" i="2" a="1"/>
  <c r="K1713" i="2" s="1"/>
  <c r="R1713" i="2" a="1"/>
  <c r="R1713" i="2" s="1"/>
  <c r="Z1713" i="2" a="1"/>
  <c r="Z1713" i="2" s="1"/>
  <c r="M1714" i="2" a="1"/>
  <c r="M1714" i="2" s="1"/>
  <c r="U1714" i="2" a="1"/>
  <c r="U1714" i="2" s="1"/>
  <c r="M1716" i="2" a="1"/>
  <c r="M1716" i="2" s="1"/>
  <c r="N1717" i="2" a="1"/>
  <c r="N1717" i="2" s="1"/>
  <c r="O1718" i="2" a="1"/>
  <c r="O1718" i="2" s="1"/>
  <c r="W1718" i="2" a="1"/>
  <c r="W1718" i="2" s="1"/>
  <c r="M1722" i="2" a="1"/>
  <c r="M1722" i="2" s="1"/>
  <c r="S1723" i="2" a="1"/>
  <c r="S1723" i="2" s="1"/>
  <c r="Q1726" i="2" a="1"/>
  <c r="Q1726" i="2" s="1"/>
  <c r="Y1726" i="2" a="1"/>
  <c r="Y1726" i="2" s="1"/>
  <c r="AA1727" i="2" a="1"/>
  <c r="AA1727" i="2" s="1"/>
  <c r="J1729" i="2" a="1"/>
  <c r="J1729" i="2" s="1"/>
  <c r="R1729" i="2" a="1"/>
  <c r="R1729" i="2" s="1"/>
  <c r="AB1729" i="2" s="1"/>
  <c r="J1730" i="2" a="1"/>
  <c r="J1730" i="2" s="1"/>
  <c r="R1730" i="2" a="1"/>
  <c r="R1730" i="2" s="1"/>
  <c r="AA1730" i="2" a="1"/>
  <c r="AA1730" i="2" s="1"/>
  <c r="J1734" i="2" a="1"/>
  <c r="J1734" i="2" s="1"/>
  <c r="Z1734" i="2" a="1"/>
  <c r="Z1734" i="2" s="1"/>
  <c r="M1735" i="2" a="1"/>
  <c r="M1735" i="2" s="1"/>
  <c r="S1735" i="2" a="1"/>
  <c r="S1735" i="2" s="1"/>
  <c r="Z1735" i="2" a="1"/>
  <c r="Z1735" i="2" s="1"/>
  <c r="M1736" i="2" a="1"/>
  <c r="M1736" i="2" s="1"/>
  <c r="U1736" i="2" a="1"/>
  <c r="U1736" i="2" s="1"/>
  <c r="M1745" i="2" a="1"/>
  <c r="M1745" i="2" s="1"/>
  <c r="N1746" i="2" a="1"/>
  <c r="N1746" i="2" s="1"/>
  <c r="O1747" i="2" a="1"/>
  <c r="O1747" i="2" s="1"/>
  <c r="V1747" i="2" a="1"/>
  <c r="V1747" i="2" s="1"/>
  <c r="O1748" i="2" a="1"/>
  <c r="O1748" i="2" s="1"/>
  <c r="W1748" i="2" a="1"/>
  <c r="W1748" i="2" s="1"/>
  <c r="M1749" i="2" a="1"/>
  <c r="M1749" i="2" s="1"/>
  <c r="J1750" i="2" a="1"/>
  <c r="J1750" i="2" s="1"/>
  <c r="Z1750" i="2" a="1"/>
  <c r="Z1750" i="2" s="1"/>
  <c r="P1751" i="2" a="1"/>
  <c r="P1751" i="2" s="1"/>
  <c r="X1751" i="2" a="1"/>
  <c r="X1751" i="2" s="1"/>
  <c r="Y1753" i="2" a="1"/>
  <c r="Y1753" i="2" s="1"/>
  <c r="V1758" i="2" a="1"/>
  <c r="V1758" i="2" s="1"/>
  <c r="J1760" i="2" a="1"/>
  <c r="J1760" i="2" s="1"/>
  <c r="R1760" i="2" a="1"/>
  <c r="R1760" i="2" s="1"/>
  <c r="AB1760" i="2" s="1"/>
  <c r="Z1760" i="2" a="1"/>
  <c r="Z1760" i="2" s="1"/>
  <c r="L1764" i="2" a="1"/>
  <c r="L1764" i="2" s="1"/>
  <c r="T1764" i="2" a="1"/>
  <c r="T1764" i="2" s="1"/>
  <c r="O1767" i="2" a="1"/>
  <c r="O1767" i="2" s="1"/>
  <c r="V1767" i="2" a="1"/>
  <c r="V1767" i="2" s="1"/>
  <c r="N1791" i="2" a="1"/>
  <c r="N1791" i="2" s="1"/>
  <c r="W1792" i="2" a="1"/>
  <c r="W1792" i="2" s="1"/>
  <c r="N1795" i="2" a="1"/>
  <c r="N1795" i="2" s="1"/>
  <c r="R1824" i="2" a="1"/>
  <c r="R1824" i="2" s="1"/>
  <c r="AB1824" i="2" s="1"/>
  <c r="Z1825" i="2" a="1"/>
  <c r="Z1825" i="2" s="1"/>
  <c r="Q1833" i="2" a="1"/>
  <c r="Q1833" i="2" s="1"/>
  <c r="AA1833" i="2" a="1"/>
  <c r="AA1833" i="2" s="1"/>
  <c r="K1835" i="2" a="1"/>
  <c r="K1835" i="2" s="1"/>
  <c r="N1836" i="2" a="1"/>
  <c r="N1836" i="2" s="1"/>
  <c r="U1837" i="2" a="1"/>
  <c r="U1837" i="2" s="1"/>
  <c r="L1838" i="2" a="1"/>
  <c r="L1838" i="2" s="1"/>
  <c r="N1840" i="2" a="1"/>
  <c r="N1840" i="2" s="1"/>
  <c r="J1841" i="2" a="1"/>
  <c r="J1841" i="2" s="1"/>
  <c r="S1841" i="2" a="1"/>
  <c r="S1841" i="2" s="1"/>
  <c r="V1842" i="2" a="1"/>
  <c r="V1842" i="2" s="1"/>
  <c r="N1843" i="2" a="1"/>
  <c r="N1843" i="2" s="1"/>
  <c r="AA1843" i="2" a="1"/>
  <c r="AA1843" i="2" s="1"/>
  <c r="U1845" i="2" a="1"/>
  <c r="U1845" i="2" s="1"/>
  <c r="R1846" i="2" a="1"/>
  <c r="R1846" i="2" s="1"/>
  <c r="AB1846" i="2" s="1"/>
  <c r="K1847" i="2" a="1"/>
  <c r="K1847" i="2" s="1"/>
  <c r="V1847" i="2" a="1"/>
  <c r="V1847" i="2" s="1"/>
  <c r="K1849" i="2" a="1"/>
  <c r="K1849" i="2" s="1"/>
  <c r="U1850" i="2" a="1"/>
  <c r="U1850" i="2" s="1"/>
  <c r="Z1852" i="2" a="1"/>
  <c r="Z1852" i="2" s="1"/>
  <c r="O1853" i="2" a="1"/>
  <c r="O1853" i="2" s="1"/>
  <c r="X1853" i="2" a="1"/>
  <c r="X1853" i="2" s="1"/>
  <c r="Y1854" i="2" a="1"/>
  <c r="Y1854" i="2" s="1"/>
  <c r="Q1856" i="2" a="1"/>
  <c r="Q1856" i="2" s="1"/>
  <c r="S1857" i="2" a="1"/>
  <c r="S1857" i="2" s="1"/>
  <c r="J1694" i="2" a="1"/>
  <c r="J1694" i="2" s="1"/>
  <c r="R1694" i="2" a="1"/>
  <c r="R1694" i="2" s="1"/>
  <c r="AB1694" i="2" s="1"/>
  <c r="Z1694" i="2" a="1"/>
  <c r="Z1694" i="2" s="1"/>
  <c r="W1697" i="2" a="1"/>
  <c r="W1697" i="2" s="1"/>
  <c r="K1698" i="2" a="1"/>
  <c r="K1698" i="2" s="1"/>
  <c r="S1698" i="2" a="1"/>
  <c r="S1698" i="2" s="1"/>
  <c r="AA1698" i="2" a="1"/>
  <c r="AA1698" i="2" s="1"/>
  <c r="K1701" i="2" a="1"/>
  <c r="K1701" i="2" s="1"/>
  <c r="S1701" i="2" a="1"/>
  <c r="S1701" i="2" s="1"/>
  <c r="AA1701" i="2" a="1"/>
  <c r="AA1701" i="2" s="1"/>
  <c r="P1702" i="2" a="1"/>
  <c r="P1702" i="2" s="1"/>
  <c r="X1702" i="2" a="1"/>
  <c r="X1702" i="2" s="1"/>
  <c r="N1703" i="2" a="1"/>
  <c r="N1703" i="2" s="1"/>
  <c r="Z1703" i="2" a="1"/>
  <c r="Z1703" i="2" s="1"/>
  <c r="U1704" i="2" a="1"/>
  <c r="U1704" i="2" s="1"/>
  <c r="K1705" i="2" a="1"/>
  <c r="K1705" i="2" s="1"/>
  <c r="V1705" i="2" a="1"/>
  <c r="V1705" i="2" s="1"/>
  <c r="Q1706" i="2" a="1"/>
  <c r="Q1706" i="2" s="1"/>
  <c r="Y1706" i="2" a="1"/>
  <c r="Y1706" i="2" s="1"/>
  <c r="AA1707" i="2" a="1"/>
  <c r="AA1707" i="2" s="1"/>
  <c r="AA1708" i="2" a="1"/>
  <c r="AA1708" i="2" s="1"/>
  <c r="R1710" i="2" a="1"/>
  <c r="R1710" i="2" s="1"/>
  <c r="AC1710" i="2" s="1"/>
  <c r="W1711" i="2" a="1"/>
  <c r="W1711" i="2" s="1"/>
  <c r="N1714" i="2" a="1"/>
  <c r="N1714" i="2" s="1"/>
  <c r="V1714" i="2" a="1"/>
  <c r="V1714" i="2" s="1"/>
  <c r="M1715" i="2" a="1"/>
  <c r="M1715" i="2" s="1"/>
  <c r="N1716" i="2" a="1"/>
  <c r="N1716" i="2" s="1"/>
  <c r="N1735" i="2" a="1"/>
  <c r="N1735" i="2" s="1"/>
  <c r="Q1746" i="2" a="1"/>
  <c r="Q1746" i="2" s="1"/>
  <c r="Q1751" i="2" a="1"/>
  <c r="Q1751" i="2" s="1"/>
  <c r="X1754" i="2" a="1"/>
  <c r="X1754" i="2" s="1"/>
  <c r="Y1756" i="2" a="1"/>
  <c r="Y1756" i="2" s="1"/>
  <c r="K1760" i="2" a="1"/>
  <c r="K1760" i="2" s="1"/>
  <c r="S1760" i="2" a="1"/>
  <c r="S1760" i="2" s="1"/>
  <c r="AA1760" i="2" a="1"/>
  <c r="AA1760" i="2" s="1"/>
  <c r="M1764" i="2" a="1"/>
  <c r="M1764" i="2" s="1"/>
  <c r="U1764" i="2" a="1"/>
  <c r="U1764" i="2" s="1"/>
  <c r="P1767" i="2" a="1"/>
  <c r="P1767" i="2" s="1"/>
  <c r="Q1770" i="2" a="1"/>
  <c r="Q1770" i="2" s="1"/>
  <c r="Y1771" i="2" a="1"/>
  <c r="Y1771" i="2" s="1"/>
  <c r="Z1772" i="2" a="1"/>
  <c r="Z1772" i="2" s="1"/>
  <c r="M1773" i="2" a="1"/>
  <c r="M1773" i="2" s="1"/>
  <c r="S1773" i="2" a="1"/>
  <c r="S1773" i="2" s="1"/>
  <c r="Z1773" i="2" a="1"/>
  <c r="Z1773" i="2" s="1"/>
  <c r="K1774" i="2" a="1"/>
  <c r="K1774" i="2" s="1"/>
  <c r="S1774" i="2" a="1"/>
  <c r="S1774" i="2" s="1"/>
  <c r="M1776" i="2" a="1"/>
  <c r="M1776" i="2" s="1"/>
  <c r="U1776" i="2" a="1"/>
  <c r="U1776" i="2" s="1"/>
  <c r="K1777" i="2" a="1"/>
  <c r="K1777" i="2" s="1"/>
  <c r="O1781" i="2" a="1"/>
  <c r="O1781" i="2" s="1"/>
  <c r="U1784" i="2" a="1"/>
  <c r="U1784" i="2" s="1"/>
  <c r="O1787" i="2" a="1"/>
  <c r="O1787" i="2" s="1"/>
  <c r="V1787" i="2" a="1"/>
  <c r="V1787" i="2" s="1"/>
  <c r="Q1788" i="2" a="1"/>
  <c r="Q1788" i="2" s="1"/>
  <c r="Y1788" i="2" a="1"/>
  <c r="Y1788" i="2" s="1"/>
  <c r="Y1789" i="2" a="1"/>
  <c r="Y1789" i="2" s="1"/>
  <c r="U1791" i="2" a="1"/>
  <c r="U1791" i="2" s="1"/>
  <c r="AA1791" i="2" a="1"/>
  <c r="AA1791" i="2" s="1"/>
  <c r="Y1793" i="2" a="1"/>
  <c r="Y1793" i="2" s="1"/>
  <c r="U1795" i="2" a="1"/>
  <c r="U1795" i="2" s="1"/>
  <c r="AE1795" i="2" s="1"/>
  <c r="AA1795" i="2" a="1"/>
  <c r="AA1795" i="2" s="1"/>
  <c r="Q1796" i="2" a="1"/>
  <c r="Q1796" i="2" s="1"/>
  <c r="Y1796" i="2" a="1"/>
  <c r="Y1796" i="2" s="1"/>
  <c r="AA1800" i="2" a="1"/>
  <c r="AA1800" i="2" s="1"/>
  <c r="Q1801" i="2" a="1"/>
  <c r="Q1801" i="2" s="1"/>
  <c r="Y1801" i="2" a="1"/>
  <c r="Y1801" i="2" s="1"/>
  <c r="M1804" i="2" a="1"/>
  <c r="M1804" i="2" s="1"/>
  <c r="W1804" i="2" a="1"/>
  <c r="W1804" i="2" s="1"/>
  <c r="K1805" i="2" a="1"/>
  <c r="K1805" i="2" s="1"/>
  <c r="S1805" i="2" a="1"/>
  <c r="S1805" i="2" s="1"/>
  <c r="AA1805" i="2" a="1"/>
  <c r="AA1805" i="2" s="1"/>
  <c r="Q1807" i="2" a="1"/>
  <c r="Q1807" i="2" s="1"/>
  <c r="N1808" i="2" a="1"/>
  <c r="N1808" i="2" s="1"/>
  <c r="Y1808" i="2" a="1"/>
  <c r="Y1808" i="2" s="1"/>
  <c r="M1809" i="2" a="1"/>
  <c r="M1809" i="2" s="1"/>
  <c r="W1809" i="2" a="1"/>
  <c r="W1809" i="2" s="1"/>
  <c r="R1810" i="2" a="1"/>
  <c r="R1810" i="2" s="1"/>
  <c r="AB1810" i="2" s="1"/>
  <c r="AA1811" i="2" a="1"/>
  <c r="AA1811" i="2" s="1"/>
  <c r="U1812" i="2" a="1"/>
  <c r="U1812" i="2" s="1"/>
  <c r="K1816" i="2" a="1"/>
  <c r="K1816" i="2" s="1"/>
  <c r="AA1816" i="2" a="1"/>
  <c r="AA1816" i="2" s="1"/>
  <c r="O1819" i="2" a="1"/>
  <c r="O1819" i="2" s="1"/>
  <c r="S1824" i="2" a="1"/>
  <c r="S1824" i="2" s="1"/>
  <c r="AA1824" i="2" a="1"/>
  <c r="AA1824" i="2" s="1"/>
  <c r="Q1825" i="2" a="1"/>
  <c r="Q1825" i="2" s="1"/>
  <c r="AA1825" i="2" a="1"/>
  <c r="AA1825" i="2" s="1"/>
  <c r="M1827" i="2" a="1"/>
  <c r="M1827" i="2" s="1"/>
  <c r="R1829" i="2" a="1"/>
  <c r="R1829" i="2" s="1"/>
  <c r="O1831" i="2" a="1"/>
  <c r="O1831" i="2" s="1"/>
  <c r="Q1832" i="2" a="1"/>
  <c r="Q1832" i="2" s="1"/>
  <c r="R1833" i="2" a="1"/>
  <c r="R1833" i="2" s="1"/>
  <c r="AB1833" i="2" s="1"/>
  <c r="W1842" i="2" a="1"/>
  <c r="W1842" i="2" s="1"/>
  <c r="O1843" i="2" a="1"/>
  <c r="O1843" i="2" s="1"/>
  <c r="V1845" i="2" a="1"/>
  <c r="V1845" i="2" s="1"/>
  <c r="S1846" i="2" a="1"/>
  <c r="S1846" i="2" s="1"/>
  <c r="W1847" i="2" a="1"/>
  <c r="W1847" i="2" s="1"/>
  <c r="P1849" i="2" a="1"/>
  <c r="P1849" i="2" s="1"/>
  <c r="Y1850" i="2" a="1"/>
  <c r="Y1850" i="2" s="1"/>
  <c r="K1852" i="2" a="1"/>
  <c r="K1852" i="2" s="1"/>
  <c r="S1852" i="2" a="1"/>
  <c r="S1852" i="2" s="1"/>
  <c r="P1853" i="2" a="1"/>
  <c r="P1853" i="2" s="1"/>
  <c r="Y1853" i="2" a="1"/>
  <c r="Y1853" i="2" s="1"/>
  <c r="V1856" i="2" a="1"/>
  <c r="V1856" i="2" s="1"/>
  <c r="K1694" i="2" a="1"/>
  <c r="K1694" i="2" s="1"/>
  <c r="S1694" i="2" a="1"/>
  <c r="S1694" i="2" s="1"/>
  <c r="AA1694" i="2" a="1"/>
  <c r="AA1694" i="2" s="1"/>
  <c r="M1697" i="2" a="1"/>
  <c r="M1697" i="2" s="1"/>
  <c r="U1698" i="2" a="1"/>
  <c r="U1698" i="2" s="1"/>
  <c r="M1701" i="2" a="1"/>
  <c r="M1701" i="2" s="1"/>
  <c r="U1701" i="2" a="1"/>
  <c r="U1701" i="2" s="1"/>
  <c r="Q1702" i="2" a="1"/>
  <c r="Q1702" i="2" s="1"/>
  <c r="Y1702" i="2" a="1"/>
  <c r="Y1702" i="2" s="1"/>
  <c r="Q1703" i="2" a="1"/>
  <c r="Q1703" i="2" s="1"/>
  <c r="V1704" i="2" a="1"/>
  <c r="V1704" i="2" s="1"/>
  <c r="J1706" i="2" a="1"/>
  <c r="J1706" i="2" s="1"/>
  <c r="R1706" i="2" a="1"/>
  <c r="R1706" i="2" s="1"/>
  <c r="AB1706" i="2" s="1"/>
  <c r="Z1706" i="2" a="1"/>
  <c r="Z1706" i="2" s="1"/>
  <c r="V1710" i="2" a="1"/>
  <c r="V1710" i="2" s="1"/>
  <c r="AA1711" i="2" a="1"/>
  <c r="AA1711" i="2" s="1"/>
  <c r="M1713" i="2" a="1"/>
  <c r="M1713" i="2" s="1"/>
  <c r="S1713" i="2" a="1"/>
  <c r="S1713" i="2" s="1"/>
  <c r="O1714" i="2" a="1"/>
  <c r="O1714" i="2" s="1"/>
  <c r="W1714" i="2" a="1"/>
  <c r="W1714" i="2" s="1"/>
  <c r="Q1716" i="2" a="1"/>
  <c r="Q1716" i="2" s="1"/>
  <c r="U1722" i="2" a="1"/>
  <c r="U1722" i="2" s="1"/>
  <c r="AA1723" i="2" a="1"/>
  <c r="AA1723" i="2" s="1"/>
  <c r="K1726" i="2" a="1"/>
  <c r="K1726" i="2" s="1"/>
  <c r="S1726" i="2" a="1"/>
  <c r="S1726" i="2" s="1"/>
  <c r="AA1726" i="2" a="1"/>
  <c r="AA1726" i="2" s="1"/>
  <c r="N1728" i="2" a="1"/>
  <c r="N1728" i="2" s="1"/>
  <c r="S1729" i="2" a="1"/>
  <c r="S1729" i="2" s="1"/>
  <c r="Z1729" i="2" a="1"/>
  <c r="Z1729" i="2" s="1"/>
  <c r="M1733" i="2" a="1"/>
  <c r="M1733" i="2" s="1"/>
  <c r="N1734" i="2" a="1"/>
  <c r="N1734" i="2" s="1"/>
  <c r="U1735" i="2" a="1"/>
  <c r="U1735" i="2" s="1"/>
  <c r="AA1735" i="2" a="1"/>
  <c r="AA1735" i="2" s="1"/>
  <c r="O1736" i="2" a="1"/>
  <c r="O1736" i="2" s="1"/>
  <c r="W1736" i="2" a="1"/>
  <c r="W1736" i="2" s="1"/>
  <c r="Q1737" i="2" a="1"/>
  <c r="Q1737" i="2" s="1"/>
  <c r="S1738" i="2" a="1"/>
  <c r="S1738" i="2" s="1"/>
  <c r="M1740" i="2" a="1"/>
  <c r="M1740" i="2" s="1"/>
  <c r="W1741" i="2" a="1"/>
  <c r="W1741" i="2" s="1"/>
  <c r="M1744" i="2" a="1"/>
  <c r="M1744" i="2" s="1"/>
  <c r="U1745" i="2" a="1"/>
  <c r="U1745" i="2" s="1"/>
  <c r="R1746" i="2" a="1"/>
  <c r="R1746" i="2" s="1"/>
  <c r="AB1746" i="2" s="1"/>
  <c r="J1747" i="2" a="1"/>
  <c r="J1747" i="2" s="1"/>
  <c r="Q1747" i="2" a="1"/>
  <c r="Q1747" i="2" s="1"/>
  <c r="W1747" i="2" a="1"/>
  <c r="W1747" i="2" s="1"/>
  <c r="Q1748" i="2" a="1"/>
  <c r="Q1748" i="2" s="1"/>
  <c r="Y1748" i="2" a="1"/>
  <c r="Y1748" i="2" s="1"/>
  <c r="P1749" i="2" a="1"/>
  <c r="P1749" i="2" s="1"/>
  <c r="N1750" i="2" a="1"/>
  <c r="N1750" i="2" s="1"/>
  <c r="Y1751" i="2" a="1"/>
  <c r="Y1751" i="2" s="1"/>
  <c r="Y1752" i="2" a="1"/>
  <c r="Y1752" i="2" s="1"/>
  <c r="K1754" i="2" a="1"/>
  <c r="K1754" i="2" s="1"/>
  <c r="AA1754" i="2" a="1"/>
  <c r="AA1754" i="2" s="1"/>
  <c r="J1758" i="2" a="1"/>
  <c r="J1758" i="2" s="1"/>
  <c r="Z1758" i="2" a="1"/>
  <c r="Z1758" i="2" s="1"/>
  <c r="R1762" i="2" a="1"/>
  <c r="R1762" i="2" s="1"/>
  <c r="AC1762" i="2" s="1"/>
  <c r="M1765" i="2" a="1"/>
  <c r="M1765" i="2" s="1"/>
  <c r="X1767" i="2" a="1"/>
  <c r="X1767" i="2" s="1"/>
  <c r="N1773" i="2" a="1"/>
  <c r="N1773" i="2" s="1"/>
  <c r="O1777" i="2" a="1"/>
  <c r="O1777" i="2" s="1"/>
  <c r="O1791" i="2" a="1"/>
  <c r="O1791" i="2" s="1"/>
  <c r="V1791" i="2" a="1"/>
  <c r="V1791" i="2" s="1"/>
  <c r="Q1792" i="2" a="1"/>
  <c r="Q1792" i="2" s="1"/>
  <c r="Y1792" i="2" a="1"/>
  <c r="Y1792" i="2" s="1"/>
  <c r="O1795" i="2" a="1"/>
  <c r="O1795" i="2" s="1"/>
  <c r="V1795" i="2" a="1"/>
  <c r="V1795" i="2" s="1"/>
  <c r="R1796" i="2" a="1"/>
  <c r="R1796" i="2" s="1"/>
  <c r="AB1796" i="2" s="1"/>
  <c r="Z1796" i="2" a="1"/>
  <c r="Z1796" i="2" s="1"/>
  <c r="S1801" i="2" a="1"/>
  <c r="S1801" i="2" s="1"/>
  <c r="AA1801" i="2" a="1"/>
  <c r="AA1801" i="2" s="1"/>
  <c r="W1812" i="2" a="1"/>
  <c r="W1812" i="2" s="1"/>
  <c r="J1824" i="2" a="1"/>
  <c r="J1824" i="2" s="1"/>
  <c r="U1824" i="2" a="1"/>
  <c r="U1824" i="2" s="1"/>
  <c r="R1825" i="2" a="1"/>
  <c r="R1825" i="2" s="1"/>
  <c r="AB1825" i="2" s="1"/>
  <c r="Q1827" i="2" a="1"/>
  <c r="Q1827" i="2" s="1"/>
  <c r="S1833" i="2" a="1"/>
  <c r="S1833" i="2" s="1"/>
  <c r="J1834" i="2" a="1"/>
  <c r="J1834" i="2" s="1"/>
  <c r="S1835" i="2" a="1"/>
  <c r="S1835" i="2" s="1"/>
  <c r="Y1836" i="2" a="1"/>
  <c r="Y1836" i="2" s="1"/>
  <c r="N1837" i="2" a="1"/>
  <c r="N1837" i="2" s="1"/>
  <c r="W1837" i="2" a="1"/>
  <c r="W1837" i="2" s="1"/>
  <c r="W1838" i="2" a="1"/>
  <c r="W1838" i="2" s="1"/>
  <c r="U1840" i="2" a="1"/>
  <c r="U1840" i="2" s="1"/>
  <c r="V1841" i="2" a="1"/>
  <c r="V1841" i="2" s="1"/>
  <c r="J1842" i="2" a="1"/>
  <c r="J1842" i="2" s="1"/>
  <c r="R1843" i="2" a="1"/>
  <c r="R1843" i="2" s="1"/>
  <c r="AB1843" i="2" s="1"/>
  <c r="V1846" i="2" a="1"/>
  <c r="V1846" i="2" s="1"/>
  <c r="N1847" i="2" a="1"/>
  <c r="N1847" i="2" s="1"/>
  <c r="T1849" i="2" a="1"/>
  <c r="T1849" i="2" s="1"/>
  <c r="M1852" i="2" a="1"/>
  <c r="M1852" i="2" s="1"/>
  <c r="U1852" i="2" a="1"/>
  <c r="U1852" i="2" s="1"/>
  <c r="AA1852" i="2" a="1"/>
  <c r="AA1852" i="2" s="1"/>
  <c r="Q1853" i="2" a="1"/>
  <c r="Q1853" i="2" s="1"/>
  <c r="AA1853" i="2" a="1"/>
  <c r="AA1853" i="2" s="1"/>
  <c r="Q1855" i="2" a="1"/>
  <c r="Q1855" i="2" s="1"/>
  <c r="Y1855" i="2" a="1"/>
  <c r="Y1855" i="2" s="1"/>
  <c r="Z1857" i="2" a="1"/>
  <c r="Z1857" i="2" s="1"/>
  <c r="M1694" i="2" a="1"/>
  <c r="M1694" i="2" s="1"/>
  <c r="U1694" i="2" a="1"/>
  <c r="U1694" i="2" s="1"/>
  <c r="O1697" i="2" a="1"/>
  <c r="O1697" i="2" s="1"/>
  <c r="Y1697" i="2" a="1"/>
  <c r="Y1697" i="2" s="1"/>
  <c r="N1701" i="2" a="1"/>
  <c r="N1701" i="2" s="1"/>
  <c r="V1701" i="2" a="1"/>
  <c r="V1701" i="2" s="1"/>
  <c r="S1702" i="2" a="1"/>
  <c r="S1702" i="2" s="1"/>
  <c r="Y1704" i="2" a="1"/>
  <c r="Y1704" i="2" s="1"/>
  <c r="M1705" i="2" a="1"/>
  <c r="M1705" i="2" s="1"/>
  <c r="W1705" i="2" a="1"/>
  <c r="W1705" i="2" s="1"/>
  <c r="K1706" i="2" a="1"/>
  <c r="K1706" i="2" s="1"/>
  <c r="S1706" i="2" a="1"/>
  <c r="S1706" i="2" s="1"/>
  <c r="AA1706" i="2" a="1"/>
  <c r="AA1706" i="2" s="1"/>
  <c r="N1713" i="2" a="1"/>
  <c r="N1713" i="2" s="1"/>
  <c r="U1715" i="2" a="1"/>
  <c r="U1715" i="2" s="1"/>
  <c r="R1716" i="2" a="1"/>
  <c r="R1716" i="2" s="1"/>
  <c r="AB1716" i="2" s="1"/>
  <c r="J1717" i="2" a="1"/>
  <c r="J1717" i="2" s="1"/>
  <c r="J1718" i="2" a="1"/>
  <c r="J1718" i="2" s="1"/>
  <c r="R1718" i="2" a="1"/>
  <c r="R1718" i="2" s="1"/>
  <c r="AB1718" i="2" s="1"/>
  <c r="Z1718" i="2" a="1"/>
  <c r="Z1718" i="2" s="1"/>
  <c r="M1729" i="2" a="1"/>
  <c r="M1729" i="2" s="1"/>
  <c r="M1730" i="2" a="1"/>
  <c r="M1730" i="2" s="1"/>
  <c r="V1730" i="2" a="1"/>
  <c r="V1730" i="2" s="1"/>
  <c r="Q1733" i="2" a="1"/>
  <c r="Q1733" i="2" s="1"/>
  <c r="Q1734" i="2" a="1"/>
  <c r="Q1734" i="2" s="1"/>
  <c r="O1735" i="2" a="1"/>
  <c r="O1735" i="2" s="1"/>
  <c r="V1735" i="2" a="1"/>
  <c r="V1735" i="2" s="1"/>
  <c r="P1736" i="2" a="1"/>
  <c r="P1736" i="2" s="1"/>
  <c r="X1736" i="2" a="1"/>
  <c r="X1736" i="2" s="1"/>
  <c r="U1737" i="2" a="1"/>
  <c r="U1737" i="2" s="1"/>
  <c r="T1738" i="2" a="1"/>
  <c r="T1738" i="2" s="1"/>
  <c r="Q1740" i="2" a="1"/>
  <c r="Q1740" i="2" s="1"/>
  <c r="AA1741" i="2" a="1"/>
  <c r="AA1741" i="2" s="1"/>
  <c r="Q1744" i="2" a="1"/>
  <c r="Q1744" i="2" s="1"/>
  <c r="Y1745" i="2" a="1"/>
  <c r="Y1745" i="2" s="1"/>
  <c r="U1746" i="2" a="1"/>
  <c r="U1746" i="2" s="1"/>
  <c r="AE1746" i="2" s="1"/>
  <c r="K1747" i="2" a="1"/>
  <c r="K1747" i="2" s="1"/>
  <c r="R1747" i="2" a="1"/>
  <c r="R1747" i="2" s="1"/>
  <c r="AB1747" i="2" s="1"/>
  <c r="J1748" i="2" a="1"/>
  <c r="J1748" i="2" s="1"/>
  <c r="R1748" i="2" a="1"/>
  <c r="R1748" i="2" s="1"/>
  <c r="AB1748" i="2" s="1"/>
  <c r="Z1748" i="2" a="1"/>
  <c r="Z1748" i="2" s="1"/>
  <c r="Q1749" i="2" a="1"/>
  <c r="Q1749" i="2" s="1"/>
  <c r="Q1750" i="2" a="1"/>
  <c r="Q1750" i="2" s="1"/>
  <c r="K1751" i="2" a="1"/>
  <c r="K1751" i="2" s="1"/>
  <c r="S1751" i="2" a="1"/>
  <c r="S1751" i="2" s="1"/>
  <c r="M1758" i="2" a="1"/>
  <c r="M1758" i="2" s="1"/>
  <c r="N1759" i="2" a="1"/>
  <c r="N1759" i="2" s="1"/>
  <c r="M1760" i="2" a="1"/>
  <c r="M1760" i="2" s="1"/>
  <c r="U1760" i="2" a="1"/>
  <c r="U1760" i="2" s="1"/>
  <c r="K1761" i="2" a="1"/>
  <c r="K1761" i="2" s="1"/>
  <c r="N1763" i="2" a="1"/>
  <c r="N1763" i="2" s="1"/>
  <c r="O1764" i="2" a="1"/>
  <c r="O1764" i="2" s="1"/>
  <c r="W1764" i="2" a="1"/>
  <c r="W1764" i="2" s="1"/>
  <c r="Q1765" i="2" a="1"/>
  <c r="Q1765" i="2" s="1"/>
  <c r="Q1766" i="2" a="1"/>
  <c r="Q1766" i="2" s="1"/>
  <c r="K1767" i="2" a="1"/>
  <c r="K1767" i="2" s="1"/>
  <c r="Q1767" i="2" a="1"/>
  <c r="Q1767" i="2" s="1"/>
  <c r="Y1767" i="2" a="1"/>
  <c r="Y1767" i="2" s="1"/>
  <c r="Q1768" i="2" a="1"/>
  <c r="Q1768" i="2" s="1"/>
  <c r="O1769" i="2" a="1"/>
  <c r="O1769" i="2" s="1"/>
  <c r="Y1770" i="2" a="1"/>
  <c r="Y1770" i="2" s="1"/>
  <c r="U1773" i="2" a="1"/>
  <c r="U1773" i="2" s="1"/>
  <c r="AA1773" i="2" a="1"/>
  <c r="AA1773" i="2" s="1"/>
  <c r="M1774" i="2" a="1"/>
  <c r="M1774" i="2" s="1"/>
  <c r="V1774" i="2" a="1"/>
  <c r="V1774" i="2" s="1"/>
  <c r="O1776" i="2" a="1"/>
  <c r="O1776" i="2" s="1"/>
  <c r="W1776" i="2" a="1"/>
  <c r="W1776" i="2" s="1"/>
  <c r="S1777" i="2" a="1"/>
  <c r="S1777" i="2" s="1"/>
  <c r="W1780" i="2" a="1"/>
  <c r="W1780" i="2" s="1"/>
  <c r="W1781" i="2" a="1"/>
  <c r="W1781" i="2" s="1"/>
  <c r="N1786" i="2" a="1"/>
  <c r="N1786" i="2" s="1"/>
  <c r="Q1787" i="2" a="1"/>
  <c r="Q1787" i="2" s="1"/>
  <c r="W1787" i="2" a="1"/>
  <c r="W1787" i="2" s="1"/>
  <c r="K1788" i="2" a="1"/>
  <c r="K1788" i="2" s="1"/>
  <c r="S1788" i="2" a="1"/>
  <c r="S1788" i="2" s="1"/>
  <c r="AA1788" i="2" a="1"/>
  <c r="AA1788" i="2" s="1"/>
  <c r="J1790" i="2" a="1"/>
  <c r="J1790" i="2" s="1"/>
  <c r="J1791" i="2" a="1"/>
  <c r="J1791" i="2" s="1"/>
  <c r="R1792" i="2" a="1"/>
  <c r="R1792" i="2" s="1"/>
  <c r="AB1792" i="2" s="1"/>
  <c r="Z1792" i="2" a="1"/>
  <c r="Z1792" i="2" s="1"/>
  <c r="J1794" i="2" a="1"/>
  <c r="J1794" i="2" s="1"/>
  <c r="J1795" i="2" a="1"/>
  <c r="J1795" i="2" s="1"/>
  <c r="S1796" i="2" a="1"/>
  <c r="S1796" i="2" s="1"/>
  <c r="AA1796" i="2" a="1"/>
  <c r="AA1796" i="2" s="1"/>
  <c r="N1800" i="2" a="1"/>
  <c r="N1800" i="2" s="1"/>
  <c r="U1800" i="2" a="1"/>
  <c r="U1800" i="2" s="1"/>
  <c r="K1801" i="2" a="1"/>
  <c r="K1801" i="2" s="1"/>
  <c r="Z1804" i="2" a="1"/>
  <c r="Z1804" i="2" s="1"/>
  <c r="Y1807" i="2" a="1"/>
  <c r="Y1807" i="2" s="1"/>
  <c r="Q1808" i="2" a="1"/>
  <c r="Q1808" i="2" s="1"/>
  <c r="AA1808" i="2" a="1"/>
  <c r="AA1808" i="2" s="1"/>
  <c r="O1809" i="2" a="1"/>
  <c r="O1809" i="2" s="1"/>
  <c r="Z1809" i="2" a="1"/>
  <c r="Z1809" i="2" s="1"/>
  <c r="Z1810" i="2" a="1"/>
  <c r="Z1810" i="2" s="1"/>
  <c r="Y1812" i="2" a="1"/>
  <c r="Y1812" i="2" s="1"/>
  <c r="O1815" i="2" a="1"/>
  <c r="O1815" i="2" s="1"/>
  <c r="O1816" i="2" a="1"/>
  <c r="O1816" i="2" s="1"/>
  <c r="W1819" i="2" a="1"/>
  <c r="W1819" i="2" s="1"/>
  <c r="S1820" i="2" a="1"/>
  <c r="S1820" i="2" s="1"/>
  <c r="K1824" i="2" a="1"/>
  <c r="K1824" i="2" s="1"/>
  <c r="V1824" i="2" a="1"/>
  <c r="V1824" i="2" s="1"/>
  <c r="S1825" i="2" a="1"/>
  <c r="S1825" i="2" s="1"/>
  <c r="J1826" i="2" a="1"/>
  <c r="J1826" i="2" s="1"/>
  <c r="U1827" i="2" a="1"/>
  <c r="U1827" i="2" s="1"/>
  <c r="U1829" i="2" a="1"/>
  <c r="U1829" i="2" s="1"/>
  <c r="U1833" i="2" a="1"/>
  <c r="U1833" i="2" s="1"/>
  <c r="W1846" i="2" a="1"/>
  <c r="W1846" i="2" s="1"/>
  <c r="O1847" i="2" a="1"/>
  <c r="O1847" i="2" s="1"/>
  <c r="Z1847" i="2" a="1"/>
  <c r="Z1847" i="2" s="1"/>
  <c r="AA1849" i="2" a="1"/>
  <c r="AA1849" i="2" s="1"/>
  <c r="S1853" i="2" a="1"/>
  <c r="S1853" i="2" s="1"/>
  <c r="X1856" i="2" a="1"/>
  <c r="X1856" i="2" s="1"/>
  <c r="S1856" i="2" a="1"/>
  <c r="S1856" i="2" s="1"/>
  <c r="K1856" i="2" a="1"/>
  <c r="K1856" i="2" s="1"/>
  <c r="Z1856" i="2" a="1"/>
  <c r="Z1856" i="2" s="1"/>
  <c r="Y1856" i="2" a="1"/>
  <c r="Y1856" i="2" s="1"/>
  <c r="R1856" i="2" a="1"/>
  <c r="R1856" i="2" s="1"/>
  <c r="AB1856" i="2" s="1"/>
  <c r="AA1856" i="2" a="1"/>
  <c r="AA1856" i="2" s="1"/>
  <c r="U1856" i="2" a="1"/>
  <c r="U1856" i="2" s="1"/>
  <c r="M1856" i="2" a="1"/>
  <c r="M1856" i="2" s="1"/>
  <c r="Z1858" i="2" a="1"/>
  <c r="Z1858" i="2" s="1"/>
  <c r="Q1858" i="2" a="1"/>
  <c r="Q1858" i="2" s="1"/>
  <c r="P1858" i="2" a="1"/>
  <c r="P1858" i="2" s="1"/>
  <c r="M1858" i="2" a="1"/>
  <c r="M1858" i="2" s="1"/>
  <c r="X1858" i="2" a="1"/>
  <c r="X1858" i="2" s="1"/>
  <c r="T1858" i="2" a="1"/>
  <c r="T1858" i="2" s="1"/>
  <c r="R1867" i="2" a="1"/>
  <c r="R1867" i="2" s="1"/>
  <c r="AB1867" i="2" s="1"/>
  <c r="U1870" i="2" a="1"/>
  <c r="U1870" i="2" s="1"/>
  <c r="J1874" i="2" a="1"/>
  <c r="J1874" i="2" s="1"/>
  <c r="AA1874" i="2" a="1"/>
  <c r="AA1874" i="2" s="1"/>
  <c r="AA1875" i="2" a="1"/>
  <c r="AA1875" i="2" s="1"/>
  <c r="U1878" i="2" a="1"/>
  <c r="U1878" i="2" s="1"/>
  <c r="M1882" i="2" a="1"/>
  <c r="M1882" i="2" s="1"/>
  <c r="P1884" i="2" a="1"/>
  <c r="P1884" i="2" s="1"/>
  <c r="X1884" i="2" a="1"/>
  <c r="X1884" i="2" s="1"/>
  <c r="M1887" i="2" a="1"/>
  <c r="M1887" i="2" s="1"/>
  <c r="K1888" i="2" a="1"/>
  <c r="K1888" i="2" s="1"/>
  <c r="S1888" i="2" a="1"/>
  <c r="S1888" i="2" s="1"/>
  <c r="M1889" i="2" a="1"/>
  <c r="M1889" i="2" s="1"/>
  <c r="U1889" i="2" a="1"/>
  <c r="U1889" i="2" s="1"/>
  <c r="J1890" i="2" a="1"/>
  <c r="J1890" i="2" s="1"/>
  <c r="Z1890" i="2" a="1"/>
  <c r="Z1890" i="2" s="1"/>
  <c r="O1891" i="2" a="1"/>
  <c r="O1891" i="2" s="1"/>
  <c r="Z1891" i="2" a="1"/>
  <c r="Z1891" i="2" s="1"/>
  <c r="W1894" i="2" a="1"/>
  <c r="W1894" i="2" s="1"/>
  <c r="N1895" i="2" a="1"/>
  <c r="N1895" i="2" s="1"/>
  <c r="S1897" i="2" a="1"/>
  <c r="S1897" i="2" s="1"/>
  <c r="AA1897" i="2" a="1"/>
  <c r="AA1897" i="2" s="1"/>
  <c r="V1898" i="2" a="1"/>
  <c r="V1898" i="2" s="1"/>
  <c r="Q1903" i="2" a="1"/>
  <c r="Q1903" i="2" s="1"/>
  <c r="M1904" i="2" a="1"/>
  <c r="M1904" i="2" s="1"/>
  <c r="U1904" i="2" a="1"/>
  <c r="U1904" i="2" s="1"/>
  <c r="P1905" i="2" a="1"/>
  <c r="P1905" i="2" s="1"/>
  <c r="X1905" i="2" a="1"/>
  <c r="X1905" i="2" s="1"/>
  <c r="O1908" i="2" a="1"/>
  <c r="O1908" i="2" s="1"/>
  <c r="W1908" i="2" a="1"/>
  <c r="W1908" i="2" s="1"/>
  <c r="K1909" i="2" a="1"/>
  <c r="K1909" i="2" s="1"/>
  <c r="S1909" i="2" a="1"/>
  <c r="S1909" i="2" s="1"/>
  <c r="AA1909" i="2" a="1"/>
  <c r="AA1909" i="2" s="1"/>
  <c r="W1914" i="2" a="1"/>
  <c r="W1914" i="2" s="1"/>
  <c r="J1923" i="2" a="1"/>
  <c r="J1923" i="2" s="1"/>
  <c r="O1928" i="2" a="1"/>
  <c r="O1928" i="2" s="1"/>
  <c r="W1928" i="2" a="1"/>
  <c r="W1928" i="2" s="1"/>
  <c r="W1930" i="2" a="1"/>
  <c r="W1930" i="2" s="1"/>
  <c r="Y1932" i="2" a="1"/>
  <c r="Y1932" i="2" s="1"/>
  <c r="U1935" i="2" a="1"/>
  <c r="U1935" i="2" s="1"/>
  <c r="O1937" i="2" a="1"/>
  <c r="O1937" i="2" s="1"/>
  <c r="Z1937" i="2" a="1"/>
  <c r="Z1937" i="2" s="1"/>
  <c r="S1938" i="2" a="1"/>
  <c r="S1938" i="2" s="1"/>
  <c r="N1939" i="2" a="1"/>
  <c r="N1939" i="2" s="1"/>
  <c r="P1944" i="2" a="1"/>
  <c r="P1944" i="2" s="1"/>
  <c r="X1944" i="2" a="1"/>
  <c r="X1944" i="2" s="1"/>
  <c r="L1948" i="2" a="1"/>
  <c r="L1948" i="2" s="1"/>
  <c r="T1948" i="2" a="1"/>
  <c r="T1948" i="2" s="1"/>
  <c r="V1953" i="2" a="1"/>
  <c r="V1953" i="2" s="1"/>
  <c r="K1954" i="2" a="1"/>
  <c r="K1954" i="2" s="1"/>
  <c r="U1954" i="2" a="1"/>
  <c r="U1954" i="2" s="1"/>
  <c r="K1955" i="2" a="1"/>
  <c r="K1955" i="2" s="1"/>
  <c r="W1955" i="2" a="1"/>
  <c r="W1955" i="2" s="1"/>
  <c r="T1956" i="2" a="1"/>
  <c r="T1956" i="2" s="1"/>
  <c r="AF1956" i="2" s="1"/>
  <c r="O1958" i="2" a="1"/>
  <c r="O1958" i="2" s="1"/>
  <c r="U1958" i="2" a="1"/>
  <c r="U1958" i="2" s="1"/>
  <c r="Z1959" i="2" a="1"/>
  <c r="Z1959" i="2" s="1"/>
  <c r="W1966" i="2" a="1"/>
  <c r="W1966" i="2" s="1"/>
  <c r="K1967" i="2" a="1"/>
  <c r="K1967" i="2" s="1"/>
  <c r="AA1967" i="2" a="1"/>
  <c r="AA1967" i="2" s="1"/>
  <c r="M1970" i="2" a="1"/>
  <c r="M1970" i="2" s="1"/>
  <c r="W1970" i="2" a="1"/>
  <c r="W1970" i="2" s="1"/>
  <c r="S1971" i="2" a="1"/>
  <c r="S1971" i="2" s="1"/>
  <c r="X1972" i="2" a="1"/>
  <c r="X1972" i="2" s="1"/>
  <c r="Q1975" i="2" a="1"/>
  <c r="Q1975" i="2" s="1"/>
  <c r="U1978" i="2" a="1"/>
  <c r="U1978" i="2" s="1"/>
  <c r="AA1978" i="2" a="1"/>
  <c r="AA1978" i="2" s="1"/>
  <c r="U1979" i="2" a="1"/>
  <c r="U1979" i="2" s="1"/>
  <c r="V1980" i="2" a="1"/>
  <c r="V1980" i="2" s="1"/>
  <c r="O1982" i="2" a="1"/>
  <c r="O1982" i="2" s="1"/>
  <c r="Y1982" i="2" a="1"/>
  <c r="Y1982" i="2" s="1"/>
  <c r="X1984" i="2" a="1"/>
  <c r="X1984" i="2" s="1"/>
  <c r="N1986" i="2" a="1"/>
  <c r="N1986" i="2" s="1"/>
  <c r="V1986" i="2" a="1"/>
  <c r="V1986" i="2" s="1"/>
  <c r="K1987" i="2" a="1"/>
  <c r="K1987" i="2" s="1"/>
  <c r="AA1987" i="2" a="1"/>
  <c r="AA1987" i="2" s="1"/>
  <c r="Y1990" i="2" a="1"/>
  <c r="Y1990" i="2" s="1"/>
  <c r="O1991" i="2" a="1"/>
  <c r="O1991" i="2" s="1"/>
  <c r="J1992" i="2" a="1"/>
  <c r="J1992" i="2" s="1"/>
  <c r="Z1992" i="2" a="1"/>
  <c r="Z1992" i="2" s="1"/>
  <c r="O1994" i="2" a="1"/>
  <c r="O1994" i="2" s="1"/>
  <c r="W1994" i="2" a="1"/>
  <c r="W1994" i="2" s="1"/>
  <c r="W1999" i="2" a="1"/>
  <c r="W1999" i="2" s="1"/>
  <c r="U2002" i="2" a="1"/>
  <c r="U2002" i="2" s="1"/>
  <c r="AA2002" i="2" a="1"/>
  <c r="AA2002" i="2" s="1"/>
  <c r="U2003" i="2" a="1"/>
  <c r="U2003" i="2" s="1"/>
  <c r="N2004" i="2" a="1"/>
  <c r="N2004" i="2" s="1"/>
  <c r="Q2006" i="2" a="1"/>
  <c r="Q2006" i="2" s="1"/>
  <c r="Y2006" i="2" a="1"/>
  <c r="Y2006" i="2" s="1"/>
  <c r="Q2007" i="2" a="1"/>
  <c r="Q2007" i="2" s="1"/>
  <c r="N2009" i="2" a="1"/>
  <c r="N2009" i="2" s="1"/>
  <c r="M2010" i="2" a="1"/>
  <c r="M2010" i="2" s="1"/>
  <c r="U2010" i="2" a="1"/>
  <c r="U2010" i="2" s="1"/>
  <c r="Y2011" i="2" a="1"/>
  <c r="Y2011" i="2" s="1"/>
  <c r="R2012" i="2" a="1"/>
  <c r="R2012" i="2" s="1"/>
  <c r="AB2012" i="2" s="1"/>
  <c r="U2014" i="2" a="1"/>
  <c r="U2014" i="2" s="1"/>
  <c r="AA2014" i="2" a="1"/>
  <c r="AA2014" i="2" s="1"/>
  <c r="V2015" i="2" a="1"/>
  <c r="V2015" i="2" s="1"/>
  <c r="W2017" i="2" a="1"/>
  <c r="W2017" i="2" s="1"/>
  <c r="K1860" i="2" a="1"/>
  <c r="K1860" i="2" s="1"/>
  <c r="S1860" i="2" a="1"/>
  <c r="S1860" i="2" s="1"/>
  <c r="AA1860" i="2" a="1"/>
  <c r="AA1860" i="2" s="1"/>
  <c r="M1861" i="2" a="1"/>
  <c r="M1861" i="2" s="1"/>
  <c r="U1861" i="2" a="1"/>
  <c r="U1861" i="2" s="1"/>
  <c r="W1862" i="2" a="1"/>
  <c r="W1862" i="2" s="1"/>
  <c r="N1863" i="2" a="1"/>
  <c r="N1863" i="2" s="1"/>
  <c r="K1874" i="2" a="1"/>
  <c r="K1874" i="2" s="1"/>
  <c r="R1875" i="2" a="1"/>
  <c r="R1875" i="2" s="1"/>
  <c r="AB1875" i="2" s="1"/>
  <c r="Q1882" i="2" a="1"/>
  <c r="Q1882" i="2" s="1"/>
  <c r="Q1887" i="2" a="1"/>
  <c r="Q1887" i="2" s="1"/>
  <c r="N1889" i="2" a="1"/>
  <c r="N1889" i="2" s="1"/>
  <c r="V1889" i="2" a="1"/>
  <c r="V1889" i="2" s="1"/>
  <c r="K1890" i="2" a="1"/>
  <c r="K1890" i="2" s="1"/>
  <c r="AA1890" i="2" a="1"/>
  <c r="AA1890" i="2" s="1"/>
  <c r="AA1891" i="2" a="1"/>
  <c r="AA1891" i="2" s="1"/>
  <c r="M1893" i="2" a="1"/>
  <c r="M1893" i="2" s="1"/>
  <c r="U1893" i="2" a="1"/>
  <c r="U1893" i="2" s="1"/>
  <c r="O1895" i="2" a="1"/>
  <c r="O1895" i="2" s="1"/>
  <c r="Z1895" i="2" a="1"/>
  <c r="Z1895" i="2" s="1"/>
  <c r="W1898" i="2" a="1"/>
  <c r="W1898" i="2" s="1"/>
  <c r="M1902" i="2" a="1"/>
  <c r="M1902" i="2" s="1"/>
  <c r="N1904" i="2" a="1"/>
  <c r="N1904" i="2" s="1"/>
  <c r="V1904" i="2" a="1"/>
  <c r="V1904" i="2" s="1"/>
  <c r="Q1905" i="2" a="1"/>
  <c r="Q1905" i="2" s="1"/>
  <c r="Y1905" i="2" a="1"/>
  <c r="Y1905" i="2" s="1"/>
  <c r="AD1908" i="2"/>
  <c r="M1911" i="2" a="1"/>
  <c r="M1911" i="2" s="1"/>
  <c r="S1912" i="2" a="1"/>
  <c r="S1912" i="2" s="1"/>
  <c r="AA1912" i="2" a="1"/>
  <c r="AA1912" i="2" s="1"/>
  <c r="M1913" i="2" a="1"/>
  <c r="M1913" i="2" s="1"/>
  <c r="U1913" i="2" a="1"/>
  <c r="U1913" i="2" s="1"/>
  <c r="J1914" i="2" a="1"/>
  <c r="J1914" i="2" s="1"/>
  <c r="Z1914" i="2" a="1"/>
  <c r="Z1914" i="2" s="1"/>
  <c r="Z1915" i="2" a="1"/>
  <c r="Z1915" i="2" s="1"/>
  <c r="K1922" i="2" a="1"/>
  <c r="K1922" i="2" s="1"/>
  <c r="K1923" i="2" a="1"/>
  <c r="K1923" i="2" s="1"/>
  <c r="V1923" i="2" a="1"/>
  <c r="V1923" i="2" s="1"/>
  <c r="Y1926" i="2" a="1"/>
  <c r="Y1926" i="2" s="1"/>
  <c r="AD1928" i="2"/>
  <c r="Q1928" i="2" a="1"/>
  <c r="Q1928" i="2" s="1"/>
  <c r="K1929" i="2" a="1"/>
  <c r="K1929" i="2" s="1"/>
  <c r="U1929" i="2" a="1"/>
  <c r="U1929" i="2" s="1"/>
  <c r="J1930" i="2" a="1"/>
  <c r="J1930" i="2" s="1"/>
  <c r="Z1930" i="2" a="1"/>
  <c r="Z1930" i="2" s="1"/>
  <c r="T1931" i="2" a="1"/>
  <c r="T1931" i="2" s="1"/>
  <c r="Z1932" i="2" a="1"/>
  <c r="Z1932" i="2" s="1"/>
  <c r="M1933" i="2" a="1"/>
  <c r="M1933" i="2" s="1"/>
  <c r="V1933" i="2" a="1"/>
  <c r="V1933" i="2" s="1"/>
  <c r="AA1934" i="2" a="1"/>
  <c r="AA1934" i="2" s="1"/>
  <c r="M1936" i="2" a="1"/>
  <c r="M1936" i="2" s="1"/>
  <c r="U1936" i="2" a="1"/>
  <c r="U1936" i="2" s="1"/>
  <c r="Q1937" i="2" a="1"/>
  <c r="Q1937" i="2" s="1"/>
  <c r="AA1937" i="2" a="1"/>
  <c r="AA1937" i="2" s="1"/>
  <c r="V1938" i="2" a="1"/>
  <c r="V1938" i="2" s="1"/>
  <c r="O1939" i="2" a="1"/>
  <c r="O1939" i="2" s="1"/>
  <c r="Y1943" i="2" a="1"/>
  <c r="Y1943" i="2" s="1"/>
  <c r="T1949" i="2" a="1"/>
  <c r="T1949" i="2" s="1"/>
  <c r="M1954" i="2" a="1"/>
  <c r="M1954" i="2" s="1"/>
  <c r="V1954" i="2" a="1"/>
  <c r="V1954" i="2" s="1"/>
  <c r="P1958" i="2" a="1"/>
  <c r="P1958" i="2" s="1"/>
  <c r="K1959" i="2" a="1"/>
  <c r="K1959" i="2" s="1"/>
  <c r="Q1966" i="2" a="1"/>
  <c r="Q1966" i="2" s="1"/>
  <c r="O1978" i="2" a="1"/>
  <c r="O1978" i="2" s="1"/>
  <c r="V1978" i="2" a="1"/>
  <c r="V1978" i="2" s="1"/>
  <c r="W1979" i="2" a="1"/>
  <c r="W1979" i="2" s="1"/>
  <c r="M1990" i="2" a="1"/>
  <c r="M1990" i="2" s="1"/>
  <c r="S1990" i="2" a="1"/>
  <c r="S1990" i="2" s="1"/>
  <c r="Z1990" i="2" a="1"/>
  <c r="Z1990" i="2" s="1"/>
  <c r="Q1991" i="2" a="1"/>
  <c r="Q1991" i="2" s="1"/>
  <c r="O1995" i="2" a="1"/>
  <c r="O1995" i="2" s="1"/>
  <c r="O2002" i="2" a="1"/>
  <c r="O2002" i="2" s="1"/>
  <c r="V2002" i="2" a="1"/>
  <c r="V2002" i="2" s="1"/>
  <c r="W2003" i="2" a="1"/>
  <c r="W2003" i="2" s="1"/>
  <c r="J2005" i="2" a="1"/>
  <c r="J2005" i="2" s="1"/>
  <c r="X2015" i="2" a="1"/>
  <c r="X2015" i="2" s="1"/>
  <c r="Y2017" i="2" a="1"/>
  <c r="Y2017" i="2" s="1"/>
  <c r="S2024" i="2" a="1"/>
  <c r="S2024" i="2" s="1"/>
  <c r="Q2029" i="2" a="1"/>
  <c r="Q2029" i="2" s="1"/>
  <c r="X2033" i="2" a="1"/>
  <c r="X2033" i="2" s="1"/>
  <c r="AA2033" i="2" a="1"/>
  <c r="AA2033" i="2" s="1"/>
  <c r="K2033" i="2" a="1"/>
  <c r="K2033" i="2" s="1"/>
  <c r="Y2033" i="2" a="1"/>
  <c r="Y2033" i="2" s="1"/>
  <c r="U2033" i="2" a="1"/>
  <c r="U2033" i="2" s="1"/>
  <c r="S2033" i="2" a="1"/>
  <c r="S2033" i="2" s="1"/>
  <c r="M2033" i="2" a="1"/>
  <c r="M2033" i="2" s="1"/>
  <c r="V1861" i="2" a="1"/>
  <c r="V1861" i="2" s="1"/>
  <c r="N1874" i="2" a="1"/>
  <c r="N1874" i="2" s="1"/>
  <c r="Q1884" i="2" a="1"/>
  <c r="Q1884" i="2" s="1"/>
  <c r="Y1884" i="2" a="1"/>
  <c r="Y1884" i="2" s="1"/>
  <c r="O1889" i="2" a="1"/>
  <c r="O1889" i="2" s="1"/>
  <c r="W1889" i="2" a="1"/>
  <c r="W1889" i="2" s="1"/>
  <c r="N1890" i="2" a="1"/>
  <c r="N1890" i="2" s="1"/>
  <c r="R1891" i="2" a="1"/>
  <c r="R1891" i="2" s="1"/>
  <c r="AB1891" i="2" s="1"/>
  <c r="N1893" i="2" a="1"/>
  <c r="N1893" i="2" s="1"/>
  <c r="V1893" i="2" a="1"/>
  <c r="V1893" i="2" s="1"/>
  <c r="AA1895" i="2" a="1"/>
  <c r="AA1895" i="2" s="1"/>
  <c r="Q1902" i="2" a="1"/>
  <c r="Q1902" i="2" s="1"/>
  <c r="Q1911" i="2" a="1"/>
  <c r="Q1911" i="2" s="1"/>
  <c r="W1923" i="2" a="1"/>
  <c r="W1923" i="2" s="1"/>
  <c r="X1935" i="2" a="1"/>
  <c r="X1935" i="2" s="1"/>
  <c r="R1937" i="2" a="1"/>
  <c r="R1937" i="2" s="1"/>
  <c r="AB1937" i="2" s="1"/>
  <c r="W1938" i="2" a="1"/>
  <c r="W1938" i="2" s="1"/>
  <c r="R1939" i="2" a="1"/>
  <c r="R1939" i="2" s="1"/>
  <c r="AB1939" i="2" s="1"/>
  <c r="Q1944" i="2" a="1"/>
  <c r="Q1944" i="2" s="1"/>
  <c r="Y1944" i="2" a="1"/>
  <c r="Y1944" i="2" s="1"/>
  <c r="Z1953" i="2" a="1"/>
  <c r="Z1953" i="2" s="1"/>
  <c r="N1954" i="2" a="1"/>
  <c r="N1954" i="2" s="1"/>
  <c r="W1954" i="2" a="1"/>
  <c r="W1954" i="2" s="1"/>
  <c r="O1955" i="2" a="1"/>
  <c r="O1955" i="2" s="1"/>
  <c r="Y1955" i="2" a="1"/>
  <c r="Y1955" i="2" s="1"/>
  <c r="X1956" i="2" a="1"/>
  <c r="X1956" i="2" s="1"/>
  <c r="W1958" i="2" a="1"/>
  <c r="W1958" i="2" s="1"/>
  <c r="M1959" i="2" a="1"/>
  <c r="M1959" i="2" s="1"/>
  <c r="Q1960" i="2" a="1"/>
  <c r="Q1960" i="2" s="1"/>
  <c r="W1963" i="2" a="1"/>
  <c r="W1963" i="2" s="1"/>
  <c r="R1966" i="2" a="1"/>
  <c r="R1966" i="2" s="1"/>
  <c r="AB1966" i="2" s="1"/>
  <c r="Y1966" i="2" a="1"/>
  <c r="Y1966" i="2" s="1"/>
  <c r="O1967" i="2" a="1"/>
  <c r="O1967" i="2" s="1"/>
  <c r="O1970" i="2" a="1"/>
  <c r="O1970" i="2" s="1"/>
  <c r="AA1970" i="2" a="1"/>
  <c r="AA1970" i="2" s="1"/>
  <c r="W1971" i="2" a="1"/>
  <c r="W1971" i="2" s="1"/>
  <c r="J1973" i="2" a="1"/>
  <c r="J1973" i="2" s="1"/>
  <c r="AC1973" i="2" s="1"/>
  <c r="L1974" i="2" a="1"/>
  <c r="L1974" i="2" s="1"/>
  <c r="S1974" i="2" a="1"/>
  <c r="S1974" i="2" s="1"/>
  <c r="AA1974" i="2" a="1"/>
  <c r="AA1974" i="2" s="1"/>
  <c r="U1975" i="2" a="1"/>
  <c r="U1975" i="2" s="1"/>
  <c r="Y1979" i="2" a="1"/>
  <c r="Y1979" i="2" s="1"/>
  <c r="Q1982" i="2" a="1"/>
  <c r="Q1982" i="2" s="1"/>
  <c r="Y1983" i="2" a="1"/>
  <c r="Y1983" i="2" s="1"/>
  <c r="O1986" i="2" a="1"/>
  <c r="O1986" i="2" s="1"/>
  <c r="W1986" i="2" a="1"/>
  <c r="W1986" i="2" s="1"/>
  <c r="O1987" i="2" a="1"/>
  <c r="O1987" i="2" s="1"/>
  <c r="N1990" i="2" a="1"/>
  <c r="N1990" i="2" s="1"/>
  <c r="S1991" i="2" a="1"/>
  <c r="S1991" i="2" s="1"/>
  <c r="Q1994" i="2" a="1"/>
  <c r="Q1994" i="2" s="1"/>
  <c r="Y1994" i="2" a="1"/>
  <c r="Y1994" i="2" s="1"/>
  <c r="Q1995" i="2" a="1"/>
  <c r="Q1995" i="2" s="1"/>
  <c r="L1997" i="2" a="1"/>
  <c r="L1997" i="2" s="1"/>
  <c r="Q1998" i="2" a="1"/>
  <c r="Q1998" i="2" s="1"/>
  <c r="W1998" i="2" a="1"/>
  <c r="W1998" i="2" s="1"/>
  <c r="K1999" i="2" a="1"/>
  <c r="K1999" i="2" s="1"/>
  <c r="AA1999" i="2" a="1"/>
  <c r="AA1999" i="2" s="1"/>
  <c r="J2002" i="2" a="1"/>
  <c r="J2002" i="2" s="1"/>
  <c r="Y2003" i="2" a="1"/>
  <c r="Y2003" i="2" s="1"/>
  <c r="R2004" i="2" a="1"/>
  <c r="R2004" i="2" s="1"/>
  <c r="AB2004" i="2" s="1"/>
  <c r="N2005" i="2" a="1"/>
  <c r="N2005" i="2" s="1"/>
  <c r="K2006" i="2" a="1"/>
  <c r="K2006" i="2" s="1"/>
  <c r="S2006" i="2" a="1"/>
  <c r="S2006" i="2" s="1"/>
  <c r="AA2006" i="2" a="1"/>
  <c r="AA2006" i="2" s="1"/>
  <c r="U2007" i="2" a="1"/>
  <c r="U2007" i="2" s="1"/>
  <c r="V2009" i="2" a="1"/>
  <c r="V2009" i="2" s="1"/>
  <c r="O2010" i="2" a="1"/>
  <c r="O2010" i="2" s="1"/>
  <c r="W2010" i="2" a="1"/>
  <c r="W2010" i="2" s="1"/>
  <c r="J2014" i="2" a="1"/>
  <c r="J2014" i="2" s="1"/>
  <c r="J2015" i="2" a="1"/>
  <c r="J2015" i="2" s="1"/>
  <c r="Z2015" i="2" a="1"/>
  <c r="Z2015" i="2" s="1"/>
  <c r="K2017" i="2" a="1"/>
  <c r="K2017" i="2" s="1"/>
  <c r="AA2017" i="2" a="1"/>
  <c r="AA2017" i="2" s="1"/>
  <c r="Y2027" i="2" a="1"/>
  <c r="Y2027" i="2" s="1"/>
  <c r="Z2027" i="2" a="1"/>
  <c r="Z2027" i="2" s="1"/>
  <c r="V2027" i="2" a="1"/>
  <c r="V2027" i="2" s="1"/>
  <c r="N2027" i="2" a="1"/>
  <c r="N2027" i="2" s="1"/>
  <c r="J2027" i="2" a="1"/>
  <c r="J2027" i="2" s="1"/>
  <c r="AC2027" i="2" s="1"/>
  <c r="O2033" i="2" a="1"/>
  <c r="O2033" i="2" s="1"/>
  <c r="O1861" i="2" a="1"/>
  <c r="O1861" i="2" s="1"/>
  <c r="W1861" i="2" a="1"/>
  <c r="W1861" i="2" s="1"/>
  <c r="O1874" i="2" a="1"/>
  <c r="O1874" i="2" s="1"/>
  <c r="O1890" i="2" a="1"/>
  <c r="O1890" i="2" s="1"/>
  <c r="O1893" i="2" a="1"/>
  <c r="O1893" i="2" s="1"/>
  <c r="W1893" i="2" a="1"/>
  <c r="W1893" i="2" s="1"/>
  <c r="R1895" i="2" a="1"/>
  <c r="R1895" i="2" s="1"/>
  <c r="AB1895" i="2" s="1"/>
  <c r="U1902" i="2" a="1"/>
  <c r="U1902" i="2" s="1"/>
  <c r="O1904" i="2" a="1"/>
  <c r="O1904" i="2" s="1"/>
  <c r="W1904" i="2" a="1"/>
  <c r="W1904" i="2" s="1"/>
  <c r="U1911" i="2" a="1"/>
  <c r="U1911" i="2" s="1"/>
  <c r="V1912" i="2" a="1"/>
  <c r="V1912" i="2" s="1"/>
  <c r="O1913" i="2" a="1"/>
  <c r="O1913" i="2" s="1"/>
  <c r="W1913" i="2" a="1"/>
  <c r="W1913" i="2" s="1"/>
  <c r="N1914" i="2" a="1"/>
  <c r="N1914" i="2" s="1"/>
  <c r="R1915" i="2" a="1"/>
  <c r="R1915" i="2" s="1"/>
  <c r="AB1915" i="2" s="1"/>
  <c r="R1919" i="2" a="1"/>
  <c r="R1919" i="2" s="1"/>
  <c r="AB1919" i="2" s="1"/>
  <c r="S1922" i="2" a="1"/>
  <c r="S1922" i="2" s="1"/>
  <c r="N1923" i="2" a="1"/>
  <c r="N1923" i="2" s="1"/>
  <c r="Z1928" i="2" a="1"/>
  <c r="Z1928" i="2" s="1"/>
  <c r="N1929" i="2" a="1"/>
  <c r="N1929" i="2" s="1"/>
  <c r="W1929" i="2" a="1"/>
  <c r="W1929" i="2" s="1"/>
  <c r="N1930" i="2" a="1"/>
  <c r="N1930" i="2" s="1"/>
  <c r="M1932" i="2" a="1"/>
  <c r="M1932" i="2" s="1"/>
  <c r="U1932" i="2" a="1"/>
  <c r="U1932" i="2" s="1"/>
  <c r="AA1932" i="2" a="1"/>
  <c r="AA1932" i="2" s="1"/>
  <c r="L1935" i="2" a="1"/>
  <c r="L1935" i="2" s="1"/>
  <c r="Y1935" i="2" a="1"/>
  <c r="Y1935" i="2" s="1"/>
  <c r="S1937" i="2" a="1"/>
  <c r="S1937" i="2" s="1"/>
  <c r="Z1938" i="2" a="1"/>
  <c r="Z1938" i="2" s="1"/>
  <c r="S1939" i="2" a="1"/>
  <c r="S1939" i="2" s="1"/>
  <c r="K1944" i="2" a="1"/>
  <c r="K1944" i="2" s="1"/>
  <c r="S1944" i="2" a="1"/>
  <c r="S1944" i="2" s="1"/>
  <c r="O1948" i="2" a="1"/>
  <c r="O1948" i="2" s="1"/>
  <c r="W1948" i="2" a="1"/>
  <c r="W1948" i="2" s="1"/>
  <c r="Y1954" i="2" a="1"/>
  <c r="Y1954" i="2" s="1"/>
  <c r="Y1963" i="2" a="1"/>
  <c r="Y1963" i="2" s="1"/>
  <c r="J1966" i="2" a="1"/>
  <c r="J1966" i="2" s="1"/>
  <c r="AC1966" i="2" s="1"/>
  <c r="S1966" i="2" a="1"/>
  <c r="S1966" i="2" s="1"/>
  <c r="Z1966" i="2" a="1"/>
  <c r="Z1966" i="2" s="1"/>
  <c r="Y1971" i="2" a="1"/>
  <c r="Y1971" i="2" s="1"/>
  <c r="N1973" i="2" a="1"/>
  <c r="N1973" i="2" s="1"/>
  <c r="T1974" i="2" a="1"/>
  <c r="T1974" i="2" s="1"/>
  <c r="W1975" i="2" a="1"/>
  <c r="W1975" i="2" s="1"/>
  <c r="J1978" i="2" a="1"/>
  <c r="J1978" i="2" s="1"/>
  <c r="Q1978" i="2" a="1"/>
  <c r="Q1978" i="2" s="1"/>
  <c r="W1978" i="2" a="1"/>
  <c r="W1978" i="2" s="1"/>
  <c r="K1979" i="2" a="1"/>
  <c r="K1979" i="2" s="1"/>
  <c r="AA1979" i="2" a="1"/>
  <c r="AA1979" i="2" s="1"/>
  <c r="S1982" i="2" a="1"/>
  <c r="S1982" i="2" s="1"/>
  <c r="K1983" i="2" a="1"/>
  <c r="K1983" i="2" s="1"/>
  <c r="AA1983" i="2" a="1"/>
  <c r="AA1983" i="2" s="1"/>
  <c r="Y1986" i="2" a="1"/>
  <c r="Y1986" i="2" s="1"/>
  <c r="U1990" i="2" a="1"/>
  <c r="U1990" i="2" s="1"/>
  <c r="AA1990" i="2" a="1"/>
  <c r="AA1990" i="2" s="1"/>
  <c r="U1991" i="2" a="1"/>
  <c r="U1991" i="2" s="1"/>
  <c r="J1993" i="2" a="1"/>
  <c r="J1993" i="2" s="1"/>
  <c r="S1995" i="2" a="1"/>
  <c r="S1995" i="2" s="1"/>
  <c r="P1997" i="2" a="1"/>
  <c r="P1997" i="2" s="1"/>
  <c r="K1998" i="2" a="1"/>
  <c r="K1998" i="2" s="1"/>
  <c r="R1998" i="2" a="1"/>
  <c r="R1998" i="2" s="1"/>
  <c r="AB1998" i="2" s="1"/>
  <c r="M1999" i="2" a="1"/>
  <c r="M1999" i="2" s="1"/>
  <c r="X2000" i="2" a="1"/>
  <c r="X2000" i="2" s="1"/>
  <c r="Q2002" i="2" a="1"/>
  <c r="Q2002" i="2" s="1"/>
  <c r="W2002" i="2" a="1"/>
  <c r="W2002" i="2" s="1"/>
  <c r="K2003" i="2" a="1"/>
  <c r="K2003" i="2" s="1"/>
  <c r="AA2003" i="2" a="1"/>
  <c r="AA2003" i="2" s="1"/>
  <c r="W2007" i="2" a="1"/>
  <c r="W2007" i="2" s="1"/>
  <c r="O2011" i="2" a="1"/>
  <c r="O2011" i="2" s="1"/>
  <c r="L2013" i="2" a="1"/>
  <c r="L2013" i="2" s="1"/>
  <c r="Q2014" i="2" a="1"/>
  <c r="Q2014" i="2" s="1"/>
  <c r="W2014" i="2" a="1"/>
  <c r="W2014" i="2" s="1"/>
  <c r="L2015" i="2" a="1"/>
  <c r="L2015" i="2" s="1"/>
  <c r="O2016" i="2" a="1"/>
  <c r="O2016" i="2" s="1"/>
  <c r="W2016" i="2" a="1"/>
  <c r="W2016" i="2" s="1"/>
  <c r="M2017" i="2" a="1"/>
  <c r="M2017" i="2" s="1"/>
  <c r="Q2033" i="2" a="1"/>
  <c r="Q2033" i="2" s="1"/>
  <c r="R1863" i="2" a="1"/>
  <c r="R1863" i="2" s="1"/>
  <c r="AB1863" i="2" s="1"/>
  <c r="O1866" i="2" a="1"/>
  <c r="O1866" i="2" s="1"/>
  <c r="W1867" i="2" a="1"/>
  <c r="W1867" i="2" s="1"/>
  <c r="O1871" i="2" a="1"/>
  <c r="O1871" i="2" s="1"/>
  <c r="Q1873" i="2" a="1"/>
  <c r="Q1873" i="2" s="1"/>
  <c r="R1874" i="2" a="1"/>
  <c r="R1874" i="2" s="1"/>
  <c r="AB1874" i="2" s="1"/>
  <c r="K1875" i="2" a="1"/>
  <c r="K1875" i="2" s="1"/>
  <c r="V1875" i="2" a="1"/>
  <c r="V1875" i="2" s="1"/>
  <c r="O1879" i="2" a="1"/>
  <c r="O1879" i="2" s="1"/>
  <c r="T1881" i="2" a="1"/>
  <c r="T1881" i="2" s="1"/>
  <c r="L1884" i="2" a="1"/>
  <c r="L1884" i="2" s="1"/>
  <c r="T1884" i="2" a="1"/>
  <c r="T1884" i="2" s="1"/>
  <c r="AA1884" i="2" a="1"/>
  <c r="AA1884" i="2" s="1"/>
  <c r="U1886" i="2" a="1"/>
  <c r="U1886" i="2" s="1"/>
  <c r="O1888" i="2" a="1"/>
  <c r="O1888" i="2" s="1"/>
  <c r="W1888" i="2" a="1"/>
  <c r="W1888" i="2" s="1"/>
  <c r="Q1889" i="2" a="1"/>
  <c r="Q1889" i="2" s="1"/>
  <c r="Y1889" i="2" a="1"/>
  <c r="Y1889" i="2" s="1"/>
  <c r="R1890" i="2" a="1"/>
  <c r="R1890" i="2" s="1"/>
  <c r="AB1890" i="2" s="1"/>
  <c r="J1891" i="2" a="1"/>
  <c r="J1891" i="2" s="1"/>
  <c r="AC1891" i="2" s="1"/>
  <c r="O1894" i="2" a="1"/>
  <c r="O1894" i="2" s="1"/>
  <c r="S1895" i="2" a="1"/>
  <c r="S1895" i="2" s="1"/>
  <c r="O1897" i="2" a="1"/>
  <c r="O1897" i="2" s="1"/>
  <c r="W1897" i="2" a="1"/>
  <c r="W1897" i="2" s="1"/>
  <c r="N1898" i="2" a="1"/>
  <c r="N1898" i="2" s="1"/>
  <c r="R1899" i="2" a="1"/>
  <c r="R1899" i="2" s="1"/>
  <c r="AB1899" i="2" s="1"/>
  <c r="Y1902" i="2" a="1"/>
  <c r="Y1902" i="2" s="1"/>
  <c r="Q1904" i="2" a="1"/>
  <c r="Q1904" i="2" s="1"/>
  <c r="Y1904" i="2" a="1"/>
  <c r="Y1904" i="2" s="1"/>
  <c r="L1905" i="2" a="1"/>
  <c r="L1905" i="2" s="1"/>
  <c r="T1905" i="2" a="1"/>
  <c r="T1905" i="2" s="1"/>
  <c r="M1907" i="2" a="1"/>
  <c r="M1907" i="2" s="1"/>
  <c r="K1908" i="2" a="1"/>
  <c r="K1908" i="2" s="1"/>
  <c r="S1908" i="2" a="1"/>
  <c r="S1908" i="2" s="1"/>
  <c r="AA1908" i="2" a="1"/>
  <c r="AA1908" i="2" s="1"/>
  <c r="O1909" i="2" a="1"/>
  <c r="O1909" i="2" s="1"/>
  <c r="W1909" i="2" a="1"/>
  <c r="W1909" i="2" s="1"/>
  <c r="Q1910" i="2" a="1"/>
  <c r="Q1910" i="2" s="1"/>
  <c r="Y1911" i="2" a="1"/>
  <c r="Y1911" i="2" s="1"/>
  <c r="O1914" i="2" a="1"/>
  <c r="O1914" i="2" s="1"/>
  <c r="S1915" i="2" a="1"/>
  <c r="S1915" i="2" s="1"/>
  <c r="S1919" i="2" a="1"/>
  <c r="S1919" i="2" s="1"/>
  <c r="W1922" i="2" a="1"/>
  <c r="W1922" i="2" s="1"/>
  <c r="O1923" i="2" a="1"/>
  <c r="O1923" i="2" s="1"/>
  <c r="Z1923" i="2" a="1"/>
  <c r="Z1923" i="2" s="1"/>
  <c r="M1927" i="2" a="1"/>
  <c r="M1927" i="2" s="1"/>
  <c r="K1928" i="2" a="1"/>
  <c r="K1928" i="2" s="1"/>
  <c r="S1928" i="2" a="1"/>
  <c r="S1928" i="2" s="1"/>
  <c r="O1929" i="2" a="1"/>
  <c r="O1929" i="2" s="1"/>
  <c r="O1930" i="2" a="1"/>
  <c r="O1930" i="2" s="1"/>
  <c r="L1931" i="2" a="1"/>
  <c r="L1931" i="2" s="1"/>
  <c r="X1931" i="2" a="1"/>
  <c r="X1931" i="2" s="1"/>
  <c r="N1932" i="2" a="1"/>
  <c r="N1932" i="2" s="1"/>
  <c r="V1932" i="2" a="1"/>
  <c r="V1932" i="2" s="1"/>
  <c r="Q1933" i="2" a="1"/>
  <c r="Q1933" i="2" s="1"/>
  <c r="Y1933" i="2" a="1"/>
  <c r="Y1933" i="2" s="1"/>
  <c r="M1935" i="2" a="1"/>
  <c r="M1935" i="2" s="1"/>
  <c r="O1936" i="2" a="1"/>
  <c r="O1936" i="2" s="1"/>
  <c r="W1936" i="2" a="1"/>
  <c r="W1936" i="2" s="1"/>
  <c r="J1937" i="2" a="1"/>
  <c r="J1937" i="2" s="1"/>
  <c r="U1937" i="2" a="1"/>
  <c r="U1937" i="2" s="1"/>
  <c r="K1938" i="2" a="1"/>
  <c r="K1938" i="2" s="1"/>
  <c r="AA1938" i="2" a="1"/>
  <c r="AA1938" i="2" s="1"/>
  <c r="V1939" i="2" a="1"/>
  <c r="V1939" i="2" s="1"/>
  <c r="L1944" i="2" a="1"/>
  <c r="L1944" i="2" s="1"/>
  <c r="T1944" i="2" a="1"/>
  <c r="T1944" i="2" s="1"/>
  <c r="AA1944" i="2" a="1"/>
  <c r="AA1944" i="2" s="1"/>
  <c r="U1947" i="2" a="1"/>
  <c r="U1947" i="2" s="1"/>
  <c r="P1948" i="2" a="1"/>
  <c r="P1948" i="2" s="1"/>
  <c r="X1948" i="2" a="1"/>
  <c r="X1948" i="2" s="1"/>
  <c r="N1953" i="2" a="1"/>
  <c r="N1953" i="2" s="1"/>
  <c r="O1954" i="2" a="1"/>
  <c r="O1954" i="2" s="1"/>
  <c r="Z1954" i="2" a="1"/>
  <c r="Z1954" i="2" s="1"/>
  <c r="Q1955" i="2" a="1"/>
  <c r="Q1955" i="2" s="1"/>
  <c r="AA1956" i="2" a="1"/>
  <c r="AA1956" i="2" s="1"/>
  <c r="V1957" i="2" a="1"/>
  <c r="V1957" i="2" s="1"/>
  <c r="L1958" i="2" a="1"/>
  <c r="L1958" i="2" s="1"/>
  <c r="Q1959" i="2" a="1"/>
  <c r="Q1959" i="2" s="1"/>
  <c r="J1960" i="2" a="1"/>
  <c r="J1960" i="2" s="1"/>
  <c r="S1960" i="2" a="1"/>
  <c r="S1960" i="2" s="1"/>
  <c r="AA1960" i="2" a="1"/>
  <c r="AA1960" i="2" s="1"/>
  <c r="AA1963" i="2" a="1"/>
  <c r="AA1963" i="2" s="1"/>
  <c r="K1966" i="2" a="1"/>
  <c r="K1966" i="2" s="1"/>
  <c r="S1967" i="2" a="1"/>
  <c r="S1967" i="2" s="1"/>
  <c r="S1970" i="2" a="1"/>
  <c r="S1970" i="2" s="1"/>
  <c r="K1971" i="2" a="1"/>
  <c r="K1971" i="2" s="1"/>
  <c r="AA1971" i="2" a="1"/>
  <c r="AA1971" i="2" s="1"/>
  <c r="P1973" i="2" a="1"/>
  <c r="P1973" i="2" s="1"/>
  <c r="M1974" i="2" a="1"/>
  <c r="M1974" i="2" s="1"/>
  <c r="Y1975" i="2" a="1"/>
  <c r="Y1975" i="2" s="1"/>
  <c r="R1978" i="2" a="1"/>
  <c r="R1978" i="2" s="1"/>
  <c r="AB1978" i="2" s="1"/>
  <c r="M1979" i="2" a="1"/>
  <c r="M1979" i="2" s="1"/>
  <c r="J1981" i="2" a="1"/>
  <c r="J1981" i="2" s="1"/>
  <c r="W1991" i="2" a="1"/>
  <c r="W1991" i="2" s="1"/>
  <c r="V2004" i="2" a="1"/>
  <c r="V2004" i="2" s="1"/>
  <c r="Q2010" i="2" a="1"/>
  <c r="Q2010" i="2" s="1"/>
  <c r="Y2010" i="2" a="1"/>
  <c r="Y2010" i="2" s="1"/>
  <c r="O2017" i="2" a="1"/>
  <c r="O2017" i="2" s="1"/>
  <c r="X2024" i="2" a="1"/>
  <c r="X2024" i="2" s="1"/>
  <c r="U2024" i="2" a="1"/>
  <c r="U2024" i="2" s="1"/>
  <c r="M2024" i="2" a="1"/>
  <c r="M2024" i="2" s="1"/>
  <c r="Y2024" i="2" a="1"/>
  <c r="Y2024" i="2" s="1"/>
  <c r="Q2024" i="2" a="1"/>
  <c r="Q2024" i="2" s="1"/>
  <c r="AA2024" i="2" a="1"/>
  <c r="AA2024" i="2" s="1"/>
  <c r="W2033" i="2" a="1"/>
  <c r="W2033" i="2" s="1"/>
  <c r="O1860" i="2" a="1"/>
  <c r="O1860" i="2" s="1"/>
  <c r="W1860" i="2" a="1"/>
  <c r="W1860" i="2" s="1"/>
  <c r="Q1861" i="2" a="1"/>
  <c r="Q1861" i="2" s="1"/>
  <c r="Y1861" i="2" a="1"/>
  <c r="Y1861" i="2" s="1"/>
  <c r="O1862" i="2" a="1"/>
  <c r="O1862" i="2" s="1"/>
  <c r="S1863" i="2" a="1"/>
  <c r="S1863" i="2" s="1"/>
  <c r="T1864" i="2" a="1"/>
  <c r="T1864" i="2" s="1"/>
  <c r="S1866" i="2" a="1"/>
  <c r="S1866" i="2" s="1"/>
  <c r="N1867" i="2" a="1"/>
  <c r="N1867" i="2" s="1"/>
  <c r="S1871" i="2" a="1"/>
  <c r="S1871" i="2" s="1"/>
  <c r="V1873" i="2" a="1"/>
  <c r="V1873" i="2" s="1"/>
  <c r="S1874" i="2" a="1"/>
  <c r="S1874" i="2" s="1"/>
  <c r="W1875" i="2" a="1"/>
  <c r="W1875" i="2" s="1"/>
  <c r="S1879" i="2" a="1"/>
  <c r="S1879" i="2" s="1"/>
  <c r="J1889" i="2" a="1"/>
  <c r="J1889" i="2" s="1"/>
  <c r="R1889" i="2" a="1"/>
  <c r="R1889" i="2" s="1"/>
  <c r="AB1889" i="2" s="1"/>
  <c r="Z1889" i="2" a="1"/>
  <c r="Z1889" i="2" s="1"/>
  <c r="S1890" i="2" a="1"/>
  <c r="S1890" i="2" s="1"/>
  <c r="K1891" i="2" a="1"/>
  <c r="K1891" i="2" s="1"/>
  <c r="V1891" i="2" a="1"/>
  <c r="V1891" i="2" s="1"/>
  <c r="Q1893" i="2" a="1"/>
  <c r="Q1893" i="2" s="1"/>
  <c r="Y1893" i="2" a="1"/>
  <c r="Y1893" i="2" s="1"/>
  <c r="J1895" i="2" a="1"/>
  <c r="J1895" i="2" s="1"/>
  <c r="O1898" i="2" a="1"/>
  <c r="O1898" i="2" s="1"/>
  <c r="J1904" i="2" a="1"/>
  <c r="J1904" i="2" s="1"/>
  <c r="R1904" i="2" a="1"/>
  <c r="R1904" i="2" s="1"/>
  <c r="AB1904" i="2" s="1"/>
  <c r="Z1904" i="2" a="1"/>
  <c r="Z1904" i="2" s="1"/>
  <c r="M1905" i="2" a="1"/>
  <c r="M1905" i="2" s="1"/>
  <c r="U1905" i="2" a="1"/>
  <c r="U1905" i="2" s="1"/>
  <c r="Q1907" i="2" a="1"/>
  <c r="Q1907" i="2" s="1"/>
  <c r="M1908" i="2" a="1"/>
  <c r="M1908" i="2" s="1"/>
  <c r="U1908" i="2" a="1"/>
  <c r="U1908" i="2" s="1"/>
  <c r="AE1908" i="2" s="1"/>
  <c r="P1909" i="2" a="1"/>
  <c r="P1909" i="2" s="1"/>
  <c r="X1909" i="2" a="1"/>
  <c r="X1909" i="2" s="1"/>
  <c r="U1910" i="2" a="1"/>
  <c r="U1910" i="2" s="1"/>
  <c r="O1912" i="2" a="1"/>
  <c r="O1912" i="2" s="1"/>
  <c r="W1912" i="2" a="1"/>
  <c r="W1912" i="2" s="1"/>
  <c r="Q1913" i="2" a="1"/>
  <c r="Q1913" i="2" s="1"/>
  <c r="Y1913" i="2" a="1"/>
  <c r="Y1913" i="2" s="1"/>
  <c r="R1914" i="2" a="1"/>
  <c r="R1914" i="2" s="1"/>
  <c r="AB1914" i="2" s="1"/>
  <c r="J1915" i="2" a="1"/>
  <c r="J1915" i="2" s="1"/>
  <c r="J1919" i="2" a="1"/>
  <c r="J1919" i="2" s="1"/>
  <c r="AA1922" i="2" a="1"/>
  <c r="AA1922" i="2" s="1"/>
  <c r="AA1923" i="2" a="1"/>
  <c r="AA1923" i="2" s="1"/>
  <c r="Q1927" i="2" a="1"/>
  <c r="Q1927" i="2" s="1"/>
  <c r="M1928" i="2" a="1"/>
  <c r="M1928" i="2" s="1"/>
  <c r="U1928" i="2" a="1"/>
  <c r="U1928" i="2" s="1"/>
  <c r="AE1928" i="2" s="1"/>
  <c r="AA1928" i="2" a="1"/>
  <c r="AA1928" i="2" s="1"/>
  <c r="Q1929" i="2" a="1"/>
  <c r="Q1929" i="2" s="1"/>
  <c r="Y1929" i="2" a="1"/>
  <c r="Y1929" i="2" s="1"/>
  <c r="R1930" i="2" a="1"/>
  <c r="R1930" i="2" s="1"/>
  <c r="AB1930" i="2" s="1"/>
  <c r="M1931" i="2" a="1"/>
  <c r="M1931" i="2" s="1"/>
  <c r="Y1931" i="2" a="1"/>
  <c r="Y1931" i="2" s="1"/>
  <c r="R1933" i="2" a="1"/>
  <c r="R1933" i="2" s="1"/>
  <c r="AB1933" i="2" s="1"/>
  <c r="Z1933" i="2" a="1"/>
  <c r="Z1933" i="2" s="1"/>
  <c r="S1934" i="2" a="1"/>
  <c r="S1934" i="2" s="1"/>
  <c r="P1935" i="2" a="1"/>
  <c r="P1935" i="2" s="1"/>
  <c r="Q1936" i="2" a="1"/>
  <c r="Q1936" i="2" s="1"/>
  <c r="Y1936" i="2" a="1"/>
  <c r="Y1936" i="2" s="1"/>
  <c r="K1937" i="2" a="1"/>
  <c r="K1937" i="2" s="1"/>
  <c r="V1937" i="2" a="1"/>
  <c r="V1937" i="2" s="1"/>
  <c r="W1939" i="2" a="1"/>
  <c r="W1939" i="2" s="1"/>
  <c r="P1953" i="2" a="1"/>
  <c r="P1953" i="2" s="1"/>
  <c r="Q1954" i="2" a="1"/>
  <c r="Q1954" i="2" s="1"/>
  <c r="AA1954" i="2" a="1"/>
  <c r="AA1954" i="2" s="1"/>
  <c r="S1955" i="2" a="1"/>
  <c r="S1955" i="2" s="1"/>
  <c r="K1956" i="2" a="1"/>
  <c r="K1956" i="2" s="1"/>
  <c r="S1958" i="2" a="1"/>
  <c r="S1958" i="2" s="1"/>
  <c r="Y1958" i="2" a="1"/>
  <c r="Y1958" i="2" s="1"/>
  <c r="S1959" i="2" a="1"/>
  <c r="S1959" i="2" s="1"/>
  <c r="K1960" i="2" a="1"/>
  <c r="K1960" i="2" s="1"/>
  <c r="M1963" i="2" a="1"/>
  <c r="M1963" i="2" s="1"/>
  <c r="M1966" i="2" a="1"/>
  <c r="M1966" i="2" s="1"/>
  <c r="U1966" i="2" a="1"/>
  <c r="U1966" i="2" s="1"/>
  <c r="AA1966" i="2" a="1"/>
  <c r="AA1966" i="2" s="1"/>
  <c r="U1967" i="2" a="1"/>
  <c r="U1967" i="2" s="1"/>
  <c r="M1971" i="2" a="1"/>
  <c r="M1971" i="2" s="1"/>
  <c r="T1973" i="2" a="1"/>
  <c r="T1973" i="2" s="1"/>
  <c r="AF1973" i="2" s="1"/>
  <c r="U1974" i="2" a="1"/>
  <c r="U1974" i="2" s="1"/>
  <c r="K1975" i="2" a="1"/>
  <c r="K1975" i="2" s="1"/>
  <c r="K1978" i="2" a="1"/>
  <c r="K1978" i="2" s="1"/>
  <c r="Y1978" i="2" a="1"/>
  <c r="Y1978" i="2" s="1"/>
  <c r="O1979" i="2" a="1"/>
  <c r="O1979" i="2" s="1"/>
  <c r="J1980" i="2" a="1"/>
  <c r="J1980" i="2" s="1"/>
  <c r="N1981" i="2" a="1"/>
  <c r="N1981" i="2" s="1"/>
  <c r="K1982" i="2" a="1"/>
  <c r="K1982" i="2" s="1"/>
  <c r="U1982" i="2" a="1"/>
  <c r="U1982" i="2" s="1"/>
  <c r="O1983" i="2" a="1"/>
  <c r="O1983" i="2" s="1"/>
  <c r="L1984" i="2" a="1"/>
  <c r="L1984" i="2" s="1"/>
  <c r="U1987" i="2" a="1"/>
  <c r="U1987" i="2" s="1"/>
  <c r="J1990" i="2" a="1"/>
  <c r="J1990" i="2" s="1"/>
  <c r="Y1991" i="2" a="1"/>
  <c r="Y1991" i="2" s="1"/>
  <c r="W1995" i="2" a="1"/>
  <c r="W1995" i="2" s="1"/>
  <c r="P2001" i="2" a="1"/>
  <c r="P2001" i="2" s="1"/>
  <c r="Y2002" i="2" a="1"/>
  <c r="Y2002" i="2" s="1"/>
  <c r="O2003" i="2" a="1"/>
  <c r="O2003" i="2" s="1"/>
  <c r="Z2005" i="2" a="1"/>
  <c r="Z2005" i="2" s="1"/>
  <c r="K2007" i="2" a="1"/>
  <c r="K2007" i="2" s="1"/>
  <c r="AA2007" i="2" a="1"/>
  <c r="AA2007" i="2" s="1"/>
  <c r="S2011" i="2" a="1"/>
  <c r="S2011" i="2" s="1"/>
  <c r="T2013" i="2" a="1"/>
  <c r="T2013" i="2" s="1"/>
  <c r="Y2014" i="2" a="1"/>
  <c r="Y2014" i="2" s="1"/>
  <c r="P2015" i="2" a="1"/>
  <c r="P2015" i="2" s="1"/>
  <c r="Q2017" i="2" a="1"/>
  <c r="Q2017" i="2" s="1"/>
  <c r="J1863" i="2" a="1"/>
  <c r="J1863" i="2" s="1"/>
  <c r="W1866" i="2" a="1"/>
  <c r="W1866" i="2" s="1"/>
  <c r="W1871" i="2" a="1"/>
  <c r="W1871" i="2" s="1"/>
  <c r="Z1873" i="2" a="1"/>
  <c r="Z1873" i="2" s="1"/>
  <c r="V1874" i="2" a="1"/>
  <c r="V1874" i="2" s="1"/>
  <c r="N1875" i="2" a="1"/>
  <c r="N1875" i="2" s="1"/>
  <c r="W1879" i="2" a="1"/>
  <c r="W1879" i="2" s="1"/>
  <c r="M1884" i="2" a="1"/>
  <c r="M1884" i="2" s="1"/>
  <c r="U1884" i="2" a="1"/>
  <c r="U1884" i="2" s="1"/>
  <c r="K1889" i="2" a="1"/>
  <c r="K1889" i="2" s="1"/>
  <c r="S1889" i="2" a="1"/>
  <c r="S1889" i="2" s="1"/>
  <c r="AA1889" i="2" a="1"/>
  <c r="AA1889" i="2" s="1"/>
  <c r="V1890" i="2" a="1"/>
  <c r="V1890" i="2" s="1"/>
  <c r="W1891" i="2" a="1"/>
  <c r="W1891" i="2" s="1"/>
  <c r="J1893" i="2" a="1"/>
  <c r="J1893" i="2" s="1"/>
  <c r="R1893" i="2" a="1"/>
  <c r="R1893" i="2" s="1"/>
  <c r="AB1893" i="2" s="1"/>
  <c r="Z1893" i="2" a="1"/>
  <c r="Z1893" i="2" s="1"/>
  <c r="K1895" i="2" a="1"/>
  <c r="K1895" i="2" s="1"/>
  <c r="V1895" i="2" a="1"/>
  <c r="V1895" i="2" s="1"/>
  <c r="U1907" i="2" a="1"/>
  <c r="U1907" i="2" s="1"/>
  <c r="Q1909" i="2" a="1"/>
  <c r="Q1909" i="2" s="1"/>
  <c r="Y1909" i="2" a="1"/>
  <c r="Y1909" i="2" s="1"/>
  <c r="Y1910" i="2" a="1"/>
  <c r="Y1910" i="2" s="1"/>
  <c r="Y1912" i="2" a="1"/>
  <c r="Y1912" i="2" s="1"/>
  <c r="R1923" i="2" a="1"/>
  <c r="R1923" i="2" s="1"/>
  <c r="AB1923" i="2" s="1"/>
  <c r="U1927" i="2" a="1"/>
  <c r="U1927" i="2" s="1"/>
  <c r="R1929" i="2" a="1"/>
  <c r="R1929" i="2" s="1"/>
  <c r="AB1929" i="2" s="1"/>
  <c r="Z1929" i="2" a="1"/>
  <c r="Z1929" i="2" s="1"/>
  <c r="S1930" i="2" a="1"/>
  <c r="S1930" i="2" s="1"/>
  <c r="O1932" i="2" a="1"/>
  <c r="O1932" i="2" s="1"/>
  <c r="W1932" i="2" a="1"/>
  <c r="W1932" i="2" s="1"/>
  <c r="Q1935" i="2" a="1"/>
  <c r="Q1935" i="2" s="1"/>
  <c r="M1937" i="2" a="1"/>
  <c r="M1937" i="2" s="1"/>
  <c r="W1937" i="2" a="1"/>
  <c r="W1937" i="2" s="1"/>
  <c r="J1939" i="2" a="1"/>
  <c r="J1939" i="2" s="1"/>
  <c r="Z1939" i="2" a="1"/>
  <c r="Z1939" i="2" s="1"/>
  <c r="M1944" i="2" a="1"/>
  <c r="M1944" i="2" s="1"/>
  <c r="U1944" i="2" a="1"/>
  <c r="U1944" i="2" s="1"/>
  <c r="X1945" i="2" a="1"/>
  <c r="X1945" i="2" s="1"/>
  <c r="Q1948" i="2" a="1"/>
  <c r="Q1948" i="2" s="1"/>
  <c r="Y1948" i="2" a="1"/>
  <c r="Y1948" i="2" s="1"/>
  <c r="J1954" i="2" a="1"/>
  <c r="J1954" i="2" s="1"/>
  <c r="R1954" i="2" a="1"/>
  <c r="R1954" i="2" s="1"/>
  <c r="AB1954" i="2" s="1"/>
  <c r="N1956" i="2" a="1"/>
  <c r="N1956" i="2" s="1"/>
  <c r="M1958" i="2" a="1"/>
  <c r="M1958" i="2" s="1"/>
  <c r="T1958" i="2" a="1"/>
  <c r="T1958" i="2" s="1"/>
  <c r="AA1958" i="2" a="1"/>
  <c r="AA1958" i="2" s="1"/>
  <c r="V1959" i="2" a="1"/>
  <c r="V1959" i="2" s="1"/>
  <c r="N1966" i="2" a="1"/>
  <c r="N1966" i="2" s="1"/>
  <c r="V1966" i="2" a="1"/>
  <c r="V1966" i="2" s="1"/>
  <c r="W1967" i="2" a="1"/>
  <c r="W1967" i="2" s="1"/>
  <c r="K1970" i="2" a="1"/>
  <c r="K1970" i="2" s="1"/>
  <c r="U1970" i="2" a="1"/>
  <c r="U1970" i="2" s="1"/>
  <c r="O1971" i="2" a="1"/>
  <c r="O1971" i="2" s="1"/>
  <c r="P1972" i="2" a="1"/>
  <c r="P1972" i="2" s="1"/>
  <c r="X1973" i="2" a="1"/>
  <c r="X1973" i="2" s="1"/>
  <c r="O1974" i="2" a="1"/>
  <c r="O1974" i="2" s="1"/>
  <c r="W1974" i="2" a="1"/>
  <c r="W1974" i="2" s="1"/>
  <c r="M1975" i="2" a="1"/>
  <c r="M1975" i="2" s="1"/>
  <c r="AA1975" i="2" a="1"/>
  <c r="AA1975" i="2" s="1"/>
  <c r="M1978" i="2" a="1"/>
  <c r="M1978" i="2" s="1"/>
  <c r="S1978" i="2" a="1"/>
  <c r="S1978" i="2" s="1"/>
  <c r="Z1978" i="2" a="1"/>
  <c r="Z1978" i="2" s="1"/>
  <c r="Q1979" i="2" a="1"/>
  <c r="Q1979" i="2" s="1"/>
  <c r="N1980" i="2" a="1"/>
  <c r="N1980" i="2" s="1"/>
  <c r="R1981" i="2" a="1"/>
  <c r="R1981" i="2" s="1"/>
  <c r="AB1981" i="2" s="1"/>
  <c r="W1982" i="2" a="1"/>
  <c r="W1982" i="2" s="1"/>
  <c r="Q1983" i="2" a="1"/>
  <c r="Q1983" i="2" s="1"/>
  <c r="P1984" i="2" a="1"/>
  <c r="P1984" i="2" s="1"/>
  <c r="K1986" i="2" a="1"/>
  <c r="K1986" i="2" s="1"/>
  <c r="S1986" i="2" a="1"/>
  <c r="S1986" i="2" s="1"/>
  <c r="AA1986" i="2" a="1"/>
  <c r="AA1986" i="2" s="1"/>
  <c r="W1987" i="2" a="1"/>
  <c r="W1987" i="2" s="1"/>
  <c r="Q1990" i="2" a="1"/>
  <c r="Q1990" i="2" s="1"/>
  <c r="W1990" i="2" a="1"/>
  <c r="W1990" i="2" s="1"/>
  <c r="K1991" i="2" a="1"/>
  <c r="K1991" i="2" s="1"/>
  <c r="AA1991" i="2" a="1"/>
  <c r="AA1991" i="2" s="1"/>
  <c r="V1992" i="2" a="1"/>
  <c r="V1992" i="2" s="1"/>
  <c r="V1993" i="2" a="1"/>
  <c r="V1993" i="2" s="1"/>
  <c r="M1994" i="2" a="1"/>
  <c r="M1994" i="2" s="1"/>
  <c r="U1994" i="2" a="1"/>
  <c r="U1994" i="2" s="1"/>
  <c r="Y1995" i="2" a="1"/>
  <c r="Y1995" i="2" s="1"/>
  <c r="N1998" i="2" a="1"/>
  <c r="N1998" i="2" s="1"/>
  <c r="S1999" i="2" a="1"/>
  <c r="S1999" i="2" s="1"/>
  <c r="M2002" i="2" a="1"/>
  <c r="M2002" i="2" s="1"/>
  <c r="S2002" i="2" a="1"/>
  <c r="S2002" i="2" s="1"/>
  <c r="Z2002" i="2" a="1"/>
  <c r="Z2002" i="2" s="1"/>
  <c r="Q2003" i="2" a="1"/>
  <c r="Q2003" i="2" s="1"/>
  <c r="J2004" i="2" a="1"/>
  <c r="J2004" i="2" s="1"/>
  <c r="Z2004" i="2" a="1"/>
  <c r="Z2004" i="2" s="1"/>
  <c r="O2006" i="2" a="1"/>
  <c r="O2006" i="2" s="1"/>
  <c r="W2006" i="2" a="1"/>
  <c r="W2006" i="2" s="1"/>
  <c r="M2007" i="2" a="1"/>
  <c r="M2007" i="2" s="1"/>
  <c r="K2010" i="2" a="1"/>
  <c r="K2010" i="2" s="1"/>
  <c r="S2010" i="2" a="1"/>
  <c r="S2010" i="2" s="1"/>
  <c r="AA2010" i="2" a="1"/>
  <c r="AA2010" i="2" s="1"/>
  <c r="U2011" i="2" a="1"/>
  <c r="U2011" i="2" s="1"/>
  <c r="N2012" i="2" a="1"/>
  <c r="N2012" i="2" s="1"/>
  <c r="X2013" i="2" a="1"/>
  <c r="X2013" i="2" s="1"/>
  <c r="M2014" i="2" a="1"/>
  <c r="M2014" i="2" s="1"/>
  <c r="S2014" i="2" a="1"/>
  <c r="S2014" i="2" s="1"/>
  <c r="Z2014" i="2" a="1"/>
  <c r="Z2014" i="2" s="1"/>
  <c r="R2015" i="2" a="1"/>
  <c r="R2015" i="2" s="1"/>
  <c r="AB2015" i="2" s="1"/>
  <c r="S2017" i="2" a="1"/>
  <c r="S2017" i="2" s="1"/>
  <c r="X2020" i="2" a="1"/>
  <c r="X2020" i="2" s="1"/>
  <c r="Z2020" i="2" a="1"/>
  <c r="Z2020" i="2" s="1"/>
  <c r="S2020" i="2" a="1"/>
  <c r="S2020" i="2" s="1"/>
  <c r="M2020" i="2" a="1"/>
  <c r="M2020" i="2" s="1"/>
  <c r="W2020" i="2" a="1"/>
  <c r="W2020" i="2" s="1"/>
  <c r="Q2020" i="2" a="1"/>
  <c r="Q2020" i="2" s="1"/>
  <c r="N2020" i="2" a="1"/>
  <c r="N2020" i="2" s="1"/>
  <c r="O2020" i="2" a="1"/>
  <c r="O2020" i="2" s="1"/>
  <c r="X2021" i="2" a="1"/>
  <c r="X2021" i="2" s="1"/>
  <c r="Q2021" i="2" a="1"/>
  <c r="Q2021" i="2" s="1"/>
  <c r="O2021" i="2" a="1"/>
  <c r="O2021" i="2" s="1"/>
  <c r="AA2021" i="2" a="1"/>
  <c r="AA2021" i="2" s="1"/>
  <c r="K2021" i="2" a="1"/>
  <c r="K2021" i="2" s="1"/>
  <c r="Y2021" i="2" a="1"/>
  <c r="Y2021" i="2" s="1"/>
  <c r="S2021" i="2" a="1"/>
  <c r="S2021" i="2" s="1"/>
  <c r="K2024" i="2" a="1"/>
  <c r="K2024" i="2" s="1"/>
  <c r="W1874" i="2" a="1"/>
  <c r="W1874" i="2" s="1"/>
  <c r="W1890" i="2" a="1"/>
  <c r="W1890" i="2" s="1"/>
  <c r="Z1912" i="2" a="1"/>
  <c r="Z1912" i="2" s="1"/>
  <c r="K1913" i="2" a="1"/>
  <c r="K1913" i="2" s="1"/>
  <c r="S1913" i="2" a="1"/>
  <c r="S1913" i="2" s="1"/>
  <c r="AA1913" i="2" a="1"/>
  <c r="AA1913" i="2" s="1"/>
  <c r="V1914" i="2" a="1"/>
  <c r="V1914" i="2" s="1"/>
  <c r="W1915" i="2" a="1"/>
  <c r="W1915" i="2" s="1"/>
  <c r="W1919" i="2" a="1"/>
  <c r="W1919" i="2" s="1"/>
  <c r="S1923" i="2" a="1"/>
  <c r="S1923" i="2" s="1"/>
  <c r="Y1927" i="2" a="1"/>
  <c r="Y1927" i="2" s="1"/>
  <c r="S1929" i="2" a="1"/>
  <c r="S1929" i="2" s="1"/>
  <c r="AA1929" i="2" a="1"/>
  <c r="AA1929" i="2" s="1"/>
  <c r="V1930" i="2" a="1"/>
  <c r="V1930" i="2" s="1"/>
  <c r="Q1931" i="2" a="1"/>
  <c r="Q1931" i="2" s="1"/>
  <c r="Q1932" i="2" a="1"/>
  <c r="Q1932" i="2" s="1"/>
  <c r="J1933" i="2" a="1"/>
  <c r="J1933" i="2" s="1"/>
  <c r="W1934" i="2" a="1"/>
  <c r="W1934" i="2" s="1"/>
  <c r="T1935" i="2" a="1"/>
  <c r="T1935" i="2" s="1"/>
  <c r="N1937" i="2" a="1"/>
  <c r="N1937" i="2" s="1"/>
  <c r="Y1937" i="2" a="1"/>
  <c r="Y1937" i="2" s="1"/>
  <c r="R1938" i="2" a="1"/>
  <c r="R1938" i="2" s="1"/>
  <c r="AB1938" i="2" s="1"/>
  <c r="K1939" i="2" a="1"/>
  <c r="K1939" i="2" s="1"/>
  <c r="AA1939" i="2" a="1"/>
  <c r="AA1939" i="2" s="1"/>
  <c r="O1944" i="2" a="1"/>
  <c r="O1944" i="2" s="1"/>
  <c r="W1944" i="2" a="1"/>
  <c r="W1944" i="2" s="1"/>
  <c r="S1954" i="2" a="1"/>
  <c r="S1954" i="2" s="1"/>
  <c r="X1959" i="2" a="1"/>
  <c r="X1959" i="2" s="1"/>
  <c r="O1966" i="2" a="1"/>
  <c r="O1966" i="2" s="1"/>
  <c r="P1974" i="2" a="1"/>
  <c r="P1974" i="2" s="1"/>
  <c r="X1974" i="2" a="1"/>
  <c r="X1974" i="2" s="1"/>
  <c r="O1975" i="2" a="1"/>
  <c r="O1975" i="2" s="1"/>
  <c r="N1978" i="2" a="1"/>
  <c r="N1978" i="2" s="1"/>
  <c r="S1979" i="2" a="1"/>
  <c r="S1979" i="2" s="1"/>
  <c r="R1980" i="2" a="1"/>
  <c r="R1980" i="2" s="1"/>
  <c r="AB1980" i="2" s="1"/>
  <c r="V1981" i="2" a="1"/>
  <c r="V1981" i="2" s="1"/>
  <c r="M1982" i="2" a="1"/>
  <c r="M1982" i="2" s="1"/>
  <c r="S1983" i="2" a="1"/>
  <c r="S1983" i="2" s="1"/>
  <c r="T1984" i="2" a="1"/>
  <c r="T1984" i="2" s="1"/>
  <c r="M1986" i="2" a="1"/>
  <c r="M1986" i="2" s="1"/>
  <c r="U1986" i="2" a="1"/>
  <c r="U1986" i="2" s="1"/>
  <c r="AE1986" i="2" s="1"/>
  <c r="Y1987" i="2" a="1"/>
  <c r="Y1987" i="2" s="1"/>
  <c r="K1990" i="2" a="1"/>
  <c r="K1990" i="2" s="1"/>
  <c r="R1990" i="2" a="1"/>
  <c r="R1990" i="2" s="1"/>
  <c r="AB1990" i="2" s="1"/>
  <c r="M1991" i="2" a="1"/>
  <c r="M1991" i="2" s="1"/>
  <c r="Z1993" i="2" a="1"/>
  <c r="Z1993" i="2" s="1"/>
  <c r="K1995" i="2" a="1"/>
  <c r="K1995" i="2" s="1"/>
  <c r="AA1995" i="2" a="1"/>
  <c r="AA1995" i="2" s="1"/>
  <c r="U1998" i="2" a="1"/>
  <c r="U1998" i="2" s="1"/>
  <c r="AA1998" i="2" a="1"/>
  <c r="AA1998" i="2" s="1"/>
  <c r="U1999" i="2" a="1"/>
  <c r="U1999" i="2" s="1"/>
  <c r="P2000" i="2" a="1"/>
  <c r="P2000" i="2" s="1"/>
  <c r="N2002" i="2" a="1"/>
  <c r="N2002" i="2" s="1"/>
  <c r="S2003" i="2" a="1"/>
  <c r="S2003" i="2" s="1"/>
  <c r="O2007" i="2" a="1"/>
  <c r="O2007" i="2" s="1"/>
  <c r="W2011" i="2" a="1"/>
  <c r="W2011" i="2" s="1"/>
  <c r="N2014" i="2" a="1"/>
  <c r="N2014" i="2" s="1"/>
  <c r="T2015" i="2" a="1"/>
  <c r="T2015" i="2" s="1"/>
  <c r="U2017" i="2" a="1"/>
  <c r="U2017" i="2" s="1"/>
  <c r="Z2029" i="2" a="1"/>
  <c r="Z2029" i="2" s="1"/>
  <c r="AA2029" i="2" a="1"/>
  <c r="AA2029" i="2" s="1"/>
  <c r="K2029" i="2" a="1"/>
  <c r="K2029" i="2" s="1"/>
  <c r="Y2029" i="2" a="1"/>
  <c r="Y2029" i="2" s="1"/>
  <c r="U2029" i="2" a="1"/>
  <c r="U2029" i="2" s="1"/>
  <c r="S2029" i="2" a="1"/>
  <c r="S2029" i="2" s="1"/>
  <c r="M2029" i="2" a="1"/>
  <c r="M2029" i="2" s="1"/>
  <c r="R2023" i="2" a="1"/>
  <c r="R2023" i="2" s="1"/>
  <c r="AC2023" i="2" s="1"/>
  <c r="K2025" i="2" a="1"/>
  <c r="K2025" i="2" s="1"/>
  <c r="AA2025" i="2" a="1"/>
  <c r="AA2025" i="2" s="1"/>
  <c r="O2028" i="2" a="1"/>
  <c r="O2028" i="2" s="1"/>
  <c r="W2028" i="2" a="1"/>
  <c r="W2028" i="2" s="1"/>
  <c r="K2032" i="2" a="1"/>
  <c r="K2032" i="2" s="1"/>
  <c r="R2032" i="2" a="1"/>
  <c r="R2032" i="2" s="1"/>
  <c r="AB2032" i="2" s="1"/>
  <c r="K2036" i="2" a="1"/>
  <c r="K2036" i="2" s="1"/>
  <c r="Q2036" i="2" a="1"/>
  <c r="Q2036" i="2" s="1"/>
  <c r="X2036" i="2" a="1"/>
  <c r="X2036" i="2" s="1"/>
  <c r="J2037" i="2" a="1"/>
  <c r="J2037" i="2" s="1"/>
  <c r="R2037" i="2" a="1"/>
  <c r="R2037" i="2" s="1"/>
  <c r="AB2037" i="2" s="1"/>
  <c r="Z2037" i="2" a="1"/>
  <c r="Z2037" i="2" s="1"/>
  <c r="Y2038" i="2" a="1"/>
  <c r="Y2038" i="2" s="1"/>
  <c r="R2040" i="2" a="1"/>
  <c r="R2040" i="2" s="1"/>
  <c r="AB2040" i="2" s="1"/>
  <c r="L2041" i="2" a="1"/>
  <c r="L2041" i="2" s="1"/>
  <c r="J2042" i="2" a="1"/>
  <c r="J2042" i="2" s="1"/>
  <c r="K2043" i="2" a="1"/>
  <c r="K2043" i="2" s="1"/>
  <c r="AA2043" i="2" a="1"/>
  <c r="AA2043" i="2" s="1"/>
  <c r="J2046" i="2" a="1"/>
  <c r="J2046" i="2" s="1"/>
  <c r="X2049" i="2" a="1"/>
  <c r="X2049" i="2" s="1"/>
  <c r="Z2050" i="2" a="1"/>
  <c r="Z2050" i="2" s="1"/>
  <c r="N2051" i="2" a="1"/>
  <c r="N2051" i="2" s="1"/>
  <c r="V2051" i="2" a="1"/>
  <c r="V2051" i="2" s="1"/>
  <c r="K2052" i="2" a="1"/>
  <c r="K2052" i="2" s="1"/>
  <c r="AA2052" i="2" a="1"/>
  <c r="AA2052" i="2" s="1"/>
  <c r="S2055" i="2" a="1"/>
  <c r="S2055" i="2" s="1"/>
  <c r="W2056" i="2" a="1"/>
  <c r="W2056" i="2" s="1"/>
  <c r="R2058" i="2" a="1"/>
  <c r="R2058" i="2" s="1"/>
  <c r="AB2058" i="2" s="1"/>
  <c r="W2059" i="2" a="1"/>
  <c r="W2059" i="2" s="1"/>
  <c r="O2060" i="2" a="1"/>
  <c r="O2060" i="2" s="1"/>
  <c r="M2063" i="2" a="1"/>
  <c r="M2063" i="2" s="1"/>
  <c r="V2063" i="2" a="1"/>
  <c r="V2063" i="2" s="1"/>
  <c r="K2064" i="2" a="1"/>
  <c r="K2064" i="2" s="1"/>
  <c r="Y2064" i="2" a="1"/>
  <c r="Y2064" i="2" s="1"/>
  <c r="V2065" i="2" a="1"/>
  <c r="V2065" i="2" s="1"/>
  <c r="AA2068" i="2" a="1"/>
  <c r="AA2068" i="2" s="1"/>
  <c r="Z2069" i="2" a="1"/>
  <c r="Z2069" i="2" s="1"/>
  <c r="S2071" i="2" a="1"/>
  <c r="S2071" i="2" s="1"/>
  <c r="S2072" i="2" a="1"/>
  <c r="S2072" i="2" s="1"/>
  <c r="P2074" i="2" a="1"/>
  <c r="P2074" i="2" s="1"/>
  <c r="M2075" i="2" a="1"/>
  <c r="M2075" i="2" s="1"/>
  <c r="T2075" i="2" a="1"/>
  <c r="T2075" i="2" s="1"/>
  <c r="T2076" i="2" a="1"/>
  <c r="T2076" i="2" s="1"/>
  <c r="AF2076" i="2" s="1"/>
  <c r="Q2077" i="2" a="1"/>
  <c r="Q2077" i="2" s="1"/>
  <c r="W2077" i="2" a="1"/>
  <c r="W2077" i="2" s="1"/>
  <c r="M2078" i="2" a="1"/>
  <c r="M2078" i="2" s="1"/>
  <c r="W2079" i="2" a="1"/>
  <c r="W2079" i="2" s="1"/>
  <c r="R2080" i="2" a="1"/>
  <c r="R2080" i="2" s="1"/>
  <c r="AB2080" i="2" s="1"/>
  <c r="S2082" i="2" a="1"/>
  <c r="S2082" i="2" s="1"/>
  <c r="M2095" i="2" a="1"/>
  <c r="M2095" i="2" s="1"/>
  <c r="S2095" i="2" a="1"/>
  <c r="S2095" i="2" s="1"/>
  <c r="Z2095" i="2" a="1"/>
  <c r="Z2095" i="2" s="1"/>
  <c r="N2103" i="2" a="1"/>
  <c r="N2103" i="2" s="1"/>
  <c r="N2107" i="2" a="1"/>
  <c r="N2107" i="2" s="1"/>
  <c r="S2108" i="2" a="1"/>
  <c r="S2108" i="2" s="1"/>
  <c r="K2111" i="2" a="1"/>
  <c r="K2111" i="2" s="1"/>
  <c r="S2111" i="2" a="1"/>
  <c r="S2111" i="2" s="1"/>
  <c r="AA2111" i="2" a="1"/>
  <c r="AA2111" i="2" s="1"/>
  <c r="L2036" i="2" a="1"/>
  <c r="L2036" i="2" s="1"/>
  <c r="K2037" i="2" a="1"/>
  <c r="K2037" i="2" s="1"/>
  <c r="S2037" i="2" a="1"/>
  <c r="S2037" i="2" s="1"/>
  <c r="AA2037" i="2" a="1"/>
  <c r="AA2037" i="2" s="1"/>
  <c r="AA2038" i="2" a="1"/>
  <c r="AA2038" i="2" s="1"/>
  <c r="T2040" i="2" a="1"/>
  <c r="T2040" i="2" s="1"/>
  <c r="N2041" i="2" a="1"/>
  <c r="N2041" i="2" s="1"/>
  <c r="L2042" i="2" a="1"/>
  <c r="L2042" i="2" s="1"/>
  <c r="S2043" i="2" a="1"/>
  <c r="S2043" i="2" s="1"/>
  <c r="S2044" i="2" a="1"/>
  <c r="S2044" i="2" s="1"/>
  <c r="N2046" i="2" a="1"/>
  <c r="N2046" i="2" s="1"/>
  <c r="W2047" i="2" a="1"/>
  <c r="W2047" i="2" s="1"/>
  <c r="W2051" i="2" a="1"/>
  <c r="W2051" i="2" s="1"/>
  <c r="M2052" i="2" a="1"/>
  <c r="M2052" i="2" s="1"/>
  <c r="M2055" i="2" a="1"/>
  <c r="M2055" i="2" s="1"/>
  <c r="U2055" i="2" a="1"/>
  <c r="U2055" i="2" s="1"/>
  <c r="AE2055" i="2" s="1"/>
  <c r="Y2056" i="2" a="1"/>
  <c r="Y2056" i="2" s="1"/>
  <c r="T2058" i="2" a="1"/>
  <c r="T2058" i="2" s="1"/>
  <c r="M2059" i="2" a="1"/>
  <c r="M2059" i="2" s="1"/>
  <c r="N2063" i="2" a="1"/>
  <c r="N2063" i="2" s="1"/>
  <c r="W2063" i="2" a="1"/>
  <c r="W2063" i="2" s="1"/>
  <c r="M2064" i="2" a="1"/>
  <c r="M2064" i="2" s="1"/>
  <c r="AA2064" i="2" a="1"/>
  <c r="AA2064" i="2" s="1"/>
  <c r="J2067" i="2" a="1"/>
  <c r="J2067" i="2" s="1"/>
  <c r="Q2067" i="2" a="1"/>
  <c r="Q2067" i="2" s="1"/>
  <c r="Z2067" i="2" a="1"/>
  <c r="Z2067" i="2" s="1"/>
  <c r="AB2068" i="2"/>
  <c r="M2071" i="2" a="1"/>
  <c r="M2071" i="2" s="1"/>
  <c r="AA2071" i="2" a="1"/>
  <c r="AA2071" i="2" s="1"/>
  <c r="U2072" i="2" a="1"/>
  <c r="U2072" i="2" s="1"/>
  <c r="T2074" i="2" a="1"/>
  <c r="T2074" i="2" s="1"/>
  <c r="AA2075" i="2" a="1"/>
  <c r="AA2075" i="2" s="1"/>
  <c r="V2076" i="2" a="1"/>
  <c r="V2076" i="2" s="1"/>
  <c r="R2077" i="2" a="1"/>
  <c r="R2077" i="2" s="1"/>
  <c r="AB2077" i="2" s="1"/>
  <c r="O2078" i="2" a="1"/>
  <c r="O2078" i="2" s="1"/>
  <c r="K2081" i="2" a="1"/>
  <c r="K2081" i="2" s="1"/>
  <c r="S2081" i="2" a="1"/>
  <c r="S2081" i="2" s="1"/>
  <c r="AA2081" i="2" a="1"/>
  <c r="AA2081" i="2" s="1"/>
  <c r="N2083" i="2" a="1"/>
  <c r="N2083" i="2" s="1"/>
  <c r="K2089" i="2" a="1"/>
  <c r="K2089" i="2" s="1"/>
  <c r="S2089" i="2" a="1"/>
  <c r="S2089" i="2" s="1"/>
  <c r="AA2089" i="2" a="1"/>
  <c r="AA2089" i="2" s="1"/>
  <c r="P2091" i="2" a="1"/>
  <c r="P2091" i="2" s="1"/>
  <c r="N2095" i="2" a="1"/>
  <c r="N2095" i="2" s="1"/>
  <c r="K2099" i="2" a="1"/>
  <c r="K2099" i="2" s="1"/>
  <c r="S2099" i="2" a="1"/>
  <c r="S2099" i="2" s="1"/>
  <c r="AA2099" i="2" a="1"/>
  <c r="AA2099" i="2" s="1"/>
  <c r="U2103" i="2" a="1"/>
  <c r="U2103" i="2" s="1"/>
  <c r="AA2103" i="2" a="1"/>
  <c r="AA2103" i="2" s="1"/>
  <c r="W2104" i="2" a="1"/>
  <c r="W2104" i="2" s="1"/>
  <c r="U2108" i="2" a="1"/>
  <c r="U2108" i="2" s="1"/>
  <c r="W2112" i="2" a="1"/>
  <c r="W2112" i="2" s="1"/>
  <c r="X2115" i="2" a="1"/>
  <c r="X2115" i="2" s="1"/>
  <c r="J2115" i="2" a="1"/>
  <c r="J2115" i="2" s="1"/>
  <c r="V2115" i="2" a="1"/>
  <c r="V2115" i="2" s="1"/>
  <c r="N2115" i="2" a="1"/>
  <c r="N2115" i="2" s="1"/>
  <c r="Z2115" i="2" a="1"/>
  <c r="Z2115" i="2" s="1"/>
  <c r="S2115" i="2" a="1"/>
  <c r="S2115" i="2" s="1"/>
  <c r="M2115" i="2" a="1"/>
  <c r="M2115" i="2" s="1"/>
  <c r="R2115" i="2" a="1"/>
  <c r="R2115" i="2" s="1"/>
  <c r="AB2115" i="2" s="1"/>
  <c r="Q2115" i="2" a="1"/>
  <c r="Q2115" i="2" s="1"/>
  <c r="V2040" i="2" a="1"/>
  <c r="V2040" i="2" s="1"/>
  <c r="M2043" i="2" a="1"/>
  <c r="M2043" i="2" s="1"/>
  <c r="U2043" i="2" a="1"/>
  <c r="U2043" i="2" s="1"/>
  <c r="AE2043" i="2" s="1"/>
  <c r="U2044" i="2" a="1"/>
  <c r="U2044" i="2" s="1"/>
  <c r="R2046" i="2" a="1"/>
  <c r="R2046" i="2" s="1"/>
  <c r="AB2046" i="2" s="1"/>
  <c r="M2047" i="2" a="1"/>
  <c r="M2047" i="2" s="1"/>
  <c r="S2048" i="2" a="1"/>
  <c r="S2048" i="2" s="1"/>
  <c r="L2049" i="2" a="1"/>
  <c r="L2049" i="2" s="1"/>
  <c r="J2050" i="2" a="1"/>
  <c r="J2050" i="2" s="1"/>
  <c r="AC2050" i="2" s="1"/>
  <c r="O2051" i="2" a="1"/>
  <c r="O2051" i="2" s="1"/>
  <c r="O2052" i="2" a="1"/>
  <c r="O2052" i="2" s="1"/>
  <c r="N2055" i="2" a="1"/>
  <c r="N2055" i="2" s="1"/>
  <c r="V2055" i="2" a="1"/>
  <c r="V2055" i="2" s="1"/>
  <c r="K2056" i="2" a="1"/>
  <c r="K2056" i="2" s="1"/>
  <c r="AA2056" i="2" a="1"/>
  <c r="AA2056" i="2" s="1"/>
  <c r="V2058" i="2" a="1"/>
  <c r="V2058" i="2" s="1"/>
  <c r="O2059" i="2" a="1"/>
  <c r="O2059" i="2" s="1"/>
  <c r="Y2059" i="2" a="1"/>
  <c r="Y2059" i="2" s="1"/>
  <c r="S2060" i="2" a="1"/>
  <c r="S2060" i="2" s="1"/>
  <c r="O2064" i="2" a="1"/>
  <c r="O2064" i="2" s="1"/>
  <c r="Z2065" i="2" a="1"/>
  <c r="Z2065" i="2" s="1"/>
  <c r="R2067" i="2" a="1"/>
  <c r="R2067" i="2" s="1"/>
  <c r="AE2067" i="2" s="1"/>
  <c r="AA2067" i="2" a="1"/>
  <c r="AA2067" i="2" s="1"/>
  <c r="P2070" i="2" a="1"/>
  <c r="P2070" i="2" s="1"/>
  <c r="N2071" i="2" a="1"/>
  <c r="N2071" i="2" s="1"/>
  <c r="U2071" i="2" a="1"/>
  <c r="U2071" i="2" s="1"/>
  <c r="W2072" i="2" a="1"/>
  <c r="W2072" i="2" s="1"/>
  <c r="X2074" i="2" a="1"/>
  <c r="X2074" i="2" s="1"/>
  <c r="O2075" i="2" a="1"/>
  <c r="O2075" i="2" s="1"/>
  <c r="U2075" i="2" a="1"/>
  <c r="U2075" i="2" s="1"/>
  <c r="X2076" i="2" a="1"/>
  <c r="X2076" i="2" s="1"/>
  <c r="Y2077" i="2" a="1"/>
  <c r="Y2077" i="2" s="1"/>
  <c r="Q2078" i="2" a="1"/>
  <c r="Q2078" i="2" s="1"/>
  <c r="K2079" i="2" a="1"/>
  <c r="K2079" i="2" s="1"/>
  <c r="AA2079" i="2" a="1"/>
  <c r="AA2079" i="2" s="1"/>
  <c r="V2080" i="2" a="1"/>
  <c r="V2080" i="2" s="1"/>
  <c r="W2082" i="2" a="1"/>
  <c r="W2082" i="2" s="1"/>
  <c r="P2084" i="2" a="1"/>
  <c r="P2084" i="2" s="1"/>
  <c r="Y2085" i="2" a="1"/>
  <c r="Y2085" i="2" s="1"/>
  <c r="O2086" i="2" a="1"/>
  <c r="O2086" i="2" s="1"/>
  <c r="W2090" i="2" a="1"/>
  <c r="W2090" i="2" s="1"/>
  <c r="N2093" i="2" a="1"/>
  <c r="N2093" i="2" s="1"/>
  <c r="V2093" i="2" a="1"/>
  <c r="V2093" i="2" s="1"/>
  <c r="U2095" i="2" a="1"/>
  <c r="U2095" i="2" s="1"/>
  <c r="AA2095" i="2" a="1"/>
  <c r="AA2095" i="2" s="1"/>
  <c r="Y2100" i="2" a="1"/>
  <c r="Y2100" i="2" s="1"/>
  <c r="O2103" i="2" a="1"/>
  <c r="O2103" i="2" s="1"/>
  <c r="V2103" i="2" a="1"/>
  <c r="V2103" i="2" s="1"/>
  <c r="Y2104" i="2" a="1"/>
  <c r="Y2104" i="2" s="1"/>
  <c r="R2105" i="2" a="1"/>
  <c r="R2105" i="2" s="1"/>
  <c r="AB2105" i="2" s="1"/>
  <c r="W2108" i="2" a="1"/>
  <c r="W2108" i="2" s="1"/>
  <c r="Y2112" i="2" a="1"/>
  <c r="Y2112" i="2" s="1"/>
  <c r="T2113" i="2" a="1"/>
  <c r="T2113" i="2" s="1"/>
  <c r="Q2025" i="2" a="1"/>
  <c r="Q2025" i="2" s="1"/>
  <c r="N2032" i="2" a="1"/>
  <c r="N2032" i="2" s="1"/>
  <c r="P2035" i="2" a="1"/>
  <c r="P2035" i="2" s="1"/>
  <c r="M2036" i="2" a="1"/>
  <c r="M2036" i="2" s="1"/>
  <c r="T2036" i="2" a="1"/>
  <c r="T2036" i="2" s="1"/>
  <c r="X2040" i="2" a="1"/>
  <c r="X2040" i="2" s="1"/>
  <c r="R2041" i="2" a="1"/>
  <c r="R2041" i="2" s="1"/>
  <c r="AD2041" i="2" s="1"/>
  <c r="P2042" i="2" a="1"/>
  <c r="P2042" i="2" s="1"/>
  <c r="N2043" i="2" a="1"/>
  <c r="N2043" i="2" s="1"/>
  <c r="V2043" i="2" a="1"/>
  <c r="V2043" i="2" s="1"/>
  <c r="K2044" i="2" a="1"/>
  <c r="K2044" i="2" s="1"/>
  <c r="W2044" i="2" a="1"/>
  <c r="W2044" i="2" s="1"/>
  <c r="V2046" i="2" a="1"/>
  <c r="V2046" i="2" s="1"/>
  <c r="O2047" i="2" a="1"/>
  <c r="O2047" i="2" s="1"/>
  <c r="Y2047" i="2" a="1"/>
  <c r="Y2047" i="2" s="1"/>
  <c r="U2048" i="2" a="1"/>
  <c r="U2048" i="2" s="1"/>
  <c r="L2050" i="2" a="1"/>
  <c r="L2050" i="2" s="1"/>
  <c r="Q2051" i="2" a="1"/>
  <c r="Q2051" i="2" s="1"/>
  <c r="Y2051" i="2" a="1"/>
  <c r="Y2051" i="2" s="1"/>
  <c r="Q2052" i="2" a="1"/>
  <c r="Q2052" i="2" s="1"/>
  <c r="W2055" i="2" a="1"/>
  <c r="W2055" i="2" s="1"/>
  <c r="Z2058" i="2" a="1"/>
  <c r="Z2058" i="2" s="1"/>
  <c r="AA2059" i="2" a="1"/>
  <c r="AA2059" i="2" s="1"/>
  <c r="U2060" i="2" a="1"/>
  <c r="U2060" i="2" s="1"/>
  <c r="O2063" i="2" a="1"/>
  <c r="O2063" i="2" s="1"/>
  <c r="Y2063" i="2" a="1"/>
  <c r="Y2063" i="2" s="1"/>
  <c r="Q2064" i="2" a="1"/>
  <c r="Q2064" i="2" s="1"/>
  <c r="L2065" i="2" a="1"/>
  <c r="L2065" i="2" s="1"/>
  <c r="K2067" i="2" a="1"/>
  <c r="K2067" i="2" s="1"/>
  <c r="S2067" i="2" a="1"/>
  <c r="S2067" i="2" s="1"/>
  <c r="J2069" i="2" a="1"/>
  <c r="J2069" i="2" s="1"/>
  <c r="V2071" i="2" a="1"/>
  <c r="V2071" i="2" s="1"/>
  <c r="Y2072" i="2" a="1"/>
  <c r="Y2072" i="2" s="1"/>
  <c r="P2075" i="2" a="1"/>
  <c r="P2075" i="2" s="1"/>
  <c r="AD2076" i="2"/>
  <c r="Z2076" i="2" a="1"/>
  <c r="Z2076" i="2" s="1"/>
  <c r="M2077" i="2" a="1"/>
  <c r="M2077" i="2" s="1"/>
  <c r="S2077" i="2" a="1"/>
  <c r="S2077" i="2" s="1"/>
  <c r="Z2077" i="2" a="1"/>
  <c r="Z2077" i="2" s="1"/>
  <c r="S2078" i="2" a="1"/>
  <c r="S2078" i="2" s="1"/>
  <c r="X2080" i="2" a="1"/>
  <c r="X2080" i="2" s="1"/>
  <c r="M2081" i="2" a="1"/>
  <c r="M2081" i="2" s="1"/>
  <c r="U2081" i="2" a="1"/>
  <c r="U2081" i="2" s="1"/>
  <c r="Y2082" i="2" a="1"/>
  <c r="Y2082" i="2" s="1"/>
  <c r="R2083" i="2" a="1"/>
  <c r="R2083" i="2" s="1"/>
  <c r="AB2083" i="2" s="1"/>
  <c r="M2085" i="2" a="1"/>
  <c r="M2085" i="2" s="1"/>
  <c r="S2085" i="2" a="1"/>
  <c r="S2085" i="2" s="1"/>
  <c r="Z2085" i="2" a="1"/>
  <c r="Z2085" i="2" s="1"/>
  <c r="Q2086" i="2" a="1"/>
  <c r="Q2086" i="2" s="1"/>
  <c r="M2089" i="2" a="1"/>
  <c r="M2089" i="2" s="1"/>
  <c r="U2089" i="2" a="1"/>
  <c r="U2089" i="2" s="1"/>
  <c r="Y2090" i="2" a="1"/>
  <c r="Y2090" i="2" s="1"/>
  <c r="T2091" i="2" a="1"/>
  <c r="T2091" i="2" s="1"/>
  <c r="Z2092" i="2" a="1"/>
  <c r="Z2092" i="2" s="1"/>
  <c r="O2095" i="2" a="1"/>
  <c r="O2095" i="2" s="1"/>
  <c r="V2095" i="2" a="1"/>
  <c r="V2095" i="2" s="1"/>
  <c r="W2096" i="2" a="1"/>
  <c r="W2096" i="2" s="1"/>
  <c r="V2098" i="2" a="1"/>
  <c r="V2098" i="2" s="1"/>
  <c r="M2099" i="2" a="1"/>
  <c r="M2099" i="2" s="1"/>
  <c r="U2099" i="2" a="1"/>
  <c r="U2099" i="2" s="1"/>
  <c r="K2100" i="2" a="1"/>
  <c r="K2100" i="2" s="1"/>
  <c r="AA2100" i="2" a="1"/>
  <c r="AA2100" i="2" s="1"/>
  <c r="J2103" i="2" a="1"/>
  <c r="J2103" i="2" s="1"/>
  <c r="K2104" i="2" a="1"/>
  <c r="K2104" i="2" s="1"/>
  <c r="AA2104" i="2" a="1"/>
  <c r="AA2104" i="2" s="1"/>
  <c r="Y2108" i="2" a="1"/>
  <c r="Y2108" i="2" s="1"/>
  <c r="K2112" i="2" a="1"/>
  <c r="K2112" i="2" s="1"/>
  <c r="AA2112" i="2" a="1"/>
  <c r="AA2112" i="2" s="1"/>
  <c r="U2115" i="2" a="1"/>
  <c r="U2115" i="2" s="1"/>
  <c r="S2025" i="2" a="1"/>
  <c r="S2025" i="2" s="1"/>
  <c r="K2028" i="2" a="1"/>
  <c r="K2028" i="2" s="1"/>
  <c r="S2028" i="2" a="1"/>
  <c r="S2028" i="2" s="1"/>
  <c r="AA2028" i="2" a="1"/>
  <c r="AA2028" i="2" s="1"/>
  <c r="U2032" i="2" a="1"/>
  <c r="U2032" i="2" s="1"/>
  <c r="AA2032" i="2" a="1"/>
  <c r="AA2032" i="2" s="1"/>
  <c r="T2035" i="2" a="1"/>
  <c r="T2035" i="2" s="1"/>
  <c r="AA2036" i="2" a="1"/>
  <c r="AA2036" i="2" s="1"/>
  <c r="N2037" i="2" a="1"/>
  <c r="N2037" i="2" s="1"/>
  <c r="V2037" i="2" a="1"/>
  <c r="V2037" i="2" s="1"/>
  <c r="U2041" i="2" a="1"/>
  <c r="U2041" i="2" s="1"/>
  <c r="V2042" i="2" a="1"/>
  <c r="V2042" i="2" s="1"/>
  <c r="O2043" i="2" a="1"/>
  <c r="O2043" i="2" s="1"/>
  <c r="Y2044" i="2" a="1"/>
  <c r="Y2044" i="2" s="1"/>
  <c r="Z2046" i="2" a="1"/>
  <c r="Z2046" i="2" s="1"/>
  <c r="AA2047" i="2" a="1"/>
  <c r="AA2047" i="2" s="1"/>
  <c r="W2048" i="2" a="1"/>
  <c r="W2048" i="2" s="1"/>
  <c r="P2049" i="2" a="1"/>
  <c r="P2049" i="2" s="1"/>
  <c r="N2050" i="2" a="1"/>
  <c r="N2050" i="2" s="1"/>
  <c r="J2051" i="2" a="1"/>
  <c r="J2051" i="2" s="1"/>
  <c r="R2051" i="2" a="1"/>
  <c r="R2051" i="2" s="1"/>
  <c r="AB2051" i="2" s="1"/>
  <c r="Z2051" i="2" a="1"/>
  <c r="Z2051" i="2" s="1"/>
  <c r="S2052" i="2" a="1"/>
  <c r="S2052" i="2" s="1"/>
  <c r="Q2059" i="2" a="1"/>
  <c r="Q2059" i="2" s="1"/>
  <c r="W2060" i="2" a="1"/>
  <c r="W2060" i="2" s="1"/>
  <c r="Q2063" i="2" a="1"/>
  <c r="Q2063" i="2" s="1"/>
  <c r="Z2063" i="2" a="1"/>
  <c r="Z2063" i="2" s="1"/>
  <c r="S2064" i="2" a="1"/>
  <c r="S2064" i="2" s="1"/>
  <c r="L2066" i="2" a="1"/>
  <c r="L2066" i="2" s="1"/>
  <c r="M2067" i="2" a="1"/>
  <c r="M2067" i="2" s="1"/>
  <c r="J2068" i="2" a="1"/>
  <c r="J2068" i="2" s="1"/>
  <c r="AC2068" i="2" s="1"/>
  <c r="N2069" i="2" a="1"/>
  <c r="N2069" i="2" s="1"/>
  <c r="O2071" i="2" a="1"/>
  <c r="O2071" i="2" s="1"/>
  <c r="W2071" i="2" a="1"/>
  <c r="W2071" i="2" s="1"/>
  <c r="K2072" i="2" a="1"/>
  <c r="K2072" i="2" s="1"/>
  <c r="AA2072" i="2" a="1"/>
  <c r="AA2072" i="2" s="1"/>
  <c r="W2075" i="2" a="1"/>
  <c r="W2075" i="2" s="1"/>
  <c r="L2076" i="2" a="1"/>
  <c r="L2076" i="2" s="1"/>
  <c r="N2077" i="2" a="1"/>
  <c r="N2077" i="2" s="1"/>
  <c r="U2078" i="2" a="1"/>
  <c r="U2078" i="2" s="1"/>
  <c r="O2079" i="2" a="1"/>
  <c r="O2079" i="2" s="1"/>
  <c r="Z2080" i="2" a="1"/>
  <c r="Z2080" i="2" s="1"/>
  <c r="K2082" i="2" a="1"/>
  <c r="K2082" i="2" s="1"/>
  <c r="AA2082" i="2" a="1"/>
  <c r="AA2082" i="2" s="1"/>
  <c r="N2085" i="2" a="1"/>
  <c r="N2085" i="2" s="1"/>
  <c r="P2093" i="2" a="1"/>
  <c r="P2093" i="2" s="1"/>
  <c r="X2093" i="2" a="1"/>
  <c r="X2093" i="2" s="1"/>
  <c r="J2095" i="2" a="1"/>
  <c r="J2095" i="2" s="1"/>
  <c r="Q2103" i="2" a="1"/>
  <c r="Q2103" i="2" s="1"/>
  <c r="W2103" i="2" a="1"/>
  <c r="W2103" i="2" s="1"/>
  <c r="V2105" i="2" a="1"/>
  <c r="V2105" i="2" s="1"/>
  <c r="K2108" i="2" a="1"/>
  <c r="K2108" i="2" s="1"/>
  <c r="AA2108" i="2" a="1"/>
  <c r="AA2108" i="2" s="1"/>
  <c r="O2111" i="2" a="1"/>
  <c r="O2111" i="2" s="1"/>
  <c r="W2111" i="2" a="1"/>
  <c r="W2111" i="2" s="1"/>
  <c r="X2113" i="2" a="1"/>
  <c r="X2113" i="2" s="1"/>
  <c r="W2115" i="2" a="1"/>
  <c r="W2115" i="2" s="1"/>
  <c r="O2037" i="2" a="1"/>
  <c r="O2037" i="2" s="1"/>
  <c r="W2037" i="2" a="1"/>
  <c r="W2037" i="2" s="1"/>
  <c r="J2038" i="2" a="1"/>
  <c r="J2038" i="2" s="1"/>
  <c r="J2040" i="2" a="1"/>
  <c r="J2040" i="2" s="1"/>
  <c r="Z2040" i="2" a="1"/>
  <c r="Z2040" i="2" s="1"/>
  <c r="X2041" i="2" a="1"/>
  <c r="X2041" i="2" s="1"/>
  <c r="W2043" i="2" a="1"/>
  <c r="W2043" i="2" s="1"/>
  <c r="M2044" i="2" a="1"/>
  <c r="M2044" i="2" s="1"/>
  <c r="AA2044" i="2" a="1"/>
  <c r="AA2044" i="2" s="1"/>
  <c r="Q2047" i="2" a="1"/>
  <c r="Q2047" i="2" s="1"/>
  <c r="S2051" i="2" a="1"/>
  <c r="S2051" i="2" s="1"/>
  <c r="U2052" i="2" a="1"/>
  <c r="U2052" i="2" s="1"/>
  <c r="AD2055" i="2"/>
  <c r="Q2055" i="2" a="1"/>
  <c r="Q2055" i="2" s="1"/>
  <c r="Y2055" i="2" a="1"/>
  <c r="Y2055" i="2" s="1"/>
  <c r="Q2056" i="2" a="1"/>
  <c r="Q2056" i="2" s="1"/>
  <c r="S2059" i="2" a="1"/>
  <c r="S2059" i="2" s="1"/>
  <c r="Y2060" i="2" a="1"/>
  <c r="Y2060" i="2" s="1"/>
  <c r="J2063" i="2" a="1"/>
  <c r="J2063" i="2" s="1"/>
  <c r="R2063" i="2" a="1"/>
  <c r="R2063" i="2" s="1"/>
  <c r="AB2063" i="2" s="1"/>
  <c r="AA2063" i="2" a="1"/>
  <c r="AA2063" i="2" s="1"/>
  <c r="U2064" i="2" a="1"/>
  <c r="U2064" i="2" s="1"/>
  <c r="N2067" i="2" a="1"/>
  <c r="N2067" i="2" s="1"/>
  <c r="V2067" i="2" a="1"/>
  <c r="V2067" i="2" s="1"/>
  <c r="N2068" i="2" a="1"/>
  <c r="N2068" i="2" s="1"/>
  <c r="R2069" i="2" a="1"/>
  <c r="R2069" i="2" s="1"/>
  <c r="AB2069" i="2" s="1"/>
  <c r="Q2075" i="2" a="1"/>
  <c r="Q2075" i="2" s="1"/>
  <c r="X2075" i="2" a="1"/>
  <c r="X2075" i="2" s="1"/>
  <c r="N2076" i="2" a="1"/>
  <c r="N2076" i="2" s="1"/>
  <c r="W2078" i="2" a="1"/>
  <c r="W2078" i="2" s="1"/>
  <c r="O2081" i="2" a="1"/>
  <c r="O2081" i="2" s="1"/>
  <c r="W2081" i="2" a="1"/>
  <c r="W2081" i="2" s="1"/>
  <c r="V2083" i="2" a="1"/>
  <c r="V2083" i="2" s="1"/>
  <c r="O2089" i="2" a="1"/>
  <c r="O2089" i="2" s="1"/>
  <c r="W2089" i="2" a="1"/>
  <c r="W2089" i="2" s="1"/>
  <c r="X2091" i="2" a="1"/>
  <c r="X2091" i="2" s="1"/>
  <c r="O2099" i="2" a="1"/>
  <c r="O2099" i="2" s="1"/>
  <c r="W2099" i="2" a="1"/>
  <c r="W2099" i="2" s="1"/>
  <c r="M2108" i="2" a="1"/>
  <c r="M2108" i="2" s="1"/>
  <c r="O2112" i="2" a="1"/>
  <c r="O2112" i="2" s="1"/>
  <c r="AA2114" i="2" a="1"/>
  <c r="AA2114" i="2" s="1"/>
  <c r="X2114" i="2" a="1"/>
  <c r="X2114" i="2" s="1"/>
  <c r="K2115" i="2" a="1"/>
  <c r="K2115" i="2" s="1"/>
  <c r="Y2115" i="2" a="1"/>
  <c r="Y2115" i="2" s="1"/>
  <c r="X2118" i="2" a="1"/>
  <c r="X2118" i="2" s="1"/>
  <c r="L2118" i="2" a="1"/>
  <c r="L2118" i="2" s="1"/>
  <c r="X2128" i="2" a="1"/>
  <c r="X2128" i="2" s="1"/>
  <c r="V2128" i="2" a="1"/>
  <c r="V2128" i="2" s="1"/>
  <c r="N2128" i="2" a="1"/>
  <c r="N2128" i="2" s="1"/>
  <c r="AA2128" i="2" a="1"/>
  <c r="AA2128" i="2" s="1"/>
  <c r="S2128" i="2" a="1"/>
  <c r="S2128" i="2" s="1"/>
  <c r="K2128" i="2" a="1"/>
  <c r="K2128" i="2" s="1"/>
  <c r="Z2128" i="2" a="1"/>
  <c r="Z2128" i="2" s="1"/>
  <c r="R2128" i="2" a="1"/>
  <c r="R2128" i="2" s="1"/>
  <c r="AB2128" i="2" s="1"/>
  <c r="J2128" i="2" a="1"/>
  <c r="J2128" i="2" s="1"/>
  <c r="Y2128" i="2" a="1"/>
  <c r="Y2128" i="2" s="1"/>
  <c r="Q2128" i="2" a="1"/>
  <c r="Q2128" i="2" s="1"/>
  <c r="W2025" i="2" a="1"/>
  <c r="W2025" i="2" s="1"/>
  <c r="P2036" i="2" a="1"/>
  <c r="P2036" i="2" s="1"/>
  <c r="Q2037" i="2" a="1"/>
  <c r="Q2037" i="2" s="1"/>
  <c r="Y2037" i="2" a="1"/>
  <c r="Y2037" i="2" s="1"/>
  <c r="Y2041" i="2" a="1"/>
  <c r="Y2041" i="2" s="1"/>
  <c r="W2052" i="2" a="1"/>
  <c r="W2052" i="2" s="1"/>
  <c r="W2064" i="2" a="1"/>
  <c r="W2064" i="2" s="1"/>
  <c r="W2067" i="2" a="1"/>
  <c r="W2067" i="2" s="1"/>
  <c r="Y2078" i="2" a="1"/>
  <c r="Y2078" i="2" s="1"/>
  <c r="O2085" i="2" a="1"/>
  <c r="O2085" i="2" s="1"/>
  <c r="V2085" i="2" a="1"/>
  <c r="V2085" i="2" s="1"/>
  <c r="W2086" i="2" a="1"/>
  <c r="W2086" i="2" s="1"/>
  <c r="J2093" i="2" a="1"/>
  <c r="J2093" i="2" s="1"/>
  <c r="R2093" i="2" a="1"/>
  <c r="R2093" i="2" s="1"/>
  <c r="Z2093" i="2" a="1"/>
  <c r="Z2093" i="2" s="1"/>
  <c r="K2095" i="2" a="1"/>
  <c r="K2095" i="2" s="1"/>
  <c r="R2095" i="2" a="1"/>
  <c r="R2095" i="2" s="1"/>
  <c r="AB2095" i="2" s="1"/>
  <c r="M2096" i="2" a="1"/>
  <c r="M2096" i="2" s="1"/>
  <c r="Q2100" i="2" a="1"/>
  <c r="Q2100" i="2" s="1"/>
  <c r="L2102" i="2" a="1"/>
  <c r="L2102" i="2" s="1"/>
  <c r="Y2103" i="2" a="1"/>
  <c r="Y2103" i="2" s="1"/>
  <c r="Q2104" i="2" a="1"/>
  <c r="Q2104" i="2" s="1"/>
  <c r="J2105" i="2" a="1"/>
  <c r="J2105" i="2" s="1"/>
  <c r="Z2105" i="2" a="1"/>
  <c r="Z2105" i="2" s="1"/>
  <c r="Y2107" i="2" a="1"/>
  <c r="Y2107" i="2" s="1"/>
  <c r="O2108" i="2" a="1"/>
  <c r="O2108" i="2" s="1"/>
  <c r="Q2111" i="2" a="1"/>
  <c r="Q2111" i="2" s="1"/>
  <c r="Y2111" i="2" a="1"/>
  <c r="Y2111" i="2" s="1"/>
  <c r="Q2112" i="2" a="1"/>
  <c r="Q2112" i="2" s="1"/>
  <c r="L2113" i="2" a="1"/>
  <c r="L2113" i="2" s="1"/>
  <c r="L2114" i="2" a="1"/>
  <c r="L2114" i="2" s="1"/>
  <c r="AA2115" i="2" a="1"/>
  <c r="AA2115" i="2" s="1"/>
  <c r="X2119" i="2" a="1"/>
  <c r="X2119" i="2" s="1"/>
  <c r="V2119" i="2" a="1"/>
  <c r="V2119" i="2" s="1"/>
  <c r="O2119" i="2" a="1"/>
  <c r="O2119" i="2" s="1"/>
  <c r="AA2119" i="2" a="1"/>
  <c r="AA2119" i="2" s="1"/>
  <c r="U2119" i="2" a="1"/>
  <c r="U2119" i="2" s="1"/>
  <c r="Z2119" i="2" a="1"/>
  <c r="Z2119" i="2" s="1"/>
  <c r="S2119" i="2" a="1"/>
  <c r="S2119" i="2" s="1"/>
  <c r="M2119" i="2" a="1"/>
  <c r="M2119" i="2" s="1"/>
  <c r="Y2119" i="2" a="1"/>
  <c r="Y2119" i="2" s="1"/>
  <c r="W2119" i="2" a="1"/>
  <c r="W2119" i="2" s="1"/>
  <c r="Q2119" i="2" a="1"/>
  <c r="Q2119" i="2" s="1"/>
  <c r="Z2127" i="2" a="1"/>
  <c r="Z2127" i="2" s="1"/>
  <c r="AA2127" i="2" a="1"/>
  <c r="AA2127" i="2" s="1"/>
  <c r="S2127" i="2" a="1"/>
  <c r="S2127" i="2" s="1"/>
  <c r="K2127" i="2" a="1"/>
  <c r="K2127" i="2" s="1"/>
  <c r="W2127" i="2" a="1"/>
  <c r="W2127" i="2" s="1"/>
  <c r="O2127" i="2" a="1"/>
  <c r="O2127" i="2" s="1"/>
  <c r="U2127" i="2" a="1"/>
  <c r="U2127" i="2" s="1"/>
  <c r="M2127" i="2" a="1"/>
  <c r="M2127" i="2" s="1"/>
  <c r="N2023" i="2" a="1"/>
  <c r="N2023" i="2" s="1"/>
  <c r="Y2025" i="2" a="1"/>
  <c r="Y2025" i="2" s="1"/>
  <c r="Q2032" i="2" a="1"/>
  <c r="Q2032" i="2" s="1"/>
  <c r="W2032" i="2" a="1"/>
  <c r="W2032" i="2" s="1"/>
  <c r="W2036" i="2" a="1"/>
  <c r="W2036" i="2" s="1"/>
  <c r="Y2052" i="2" a="1"/>
  <c r="Y2052" i="2" s="1"/>
  <c r="O2067" i="2" a="1"/>
  <c r="O2067" i="2" s="1"/>
  <c r="X2067" i="2" a="1"/>
  <c r="X2067" i="2" s="1"/>
  <c r="L2074" i="2" a="1"/>
  <c r="L2074" i="2" s="1"/>
  <c r="J2085" i="2" a="1"/>
  <c r="J2085" i="2" s="1"/>
  <c r="Y2086" i="2" a="1"/>
  <c r="Y2086" i="2" s="1"/>
  <c r="Q2089" i="2" a="1"/>
  <c r="Q2089" i="2" s="1"/>
  <c r="Y2089" i="2" a="1"/>
  <c r="Y2089" i="2" s="1"/>
  <c r="L2091" i="2" a="1"/>
  <c r="L2091" i="2" s="1"/>
  <c r="Y2095" i="2" a="1"/>
  <c r="Y2095" i="2" s="1"/>
  <c r="O2096" i="2" a="1"/>
  <c r="O2096" i="2" s="1"/>
  <c r="Q2099" i="2" a="1"/>
  <c r="Q2099" i="2" s="1"/>
  <c r="Y2099" i="2" a="1"/>
  <c r="Y2099" i="2" s="1"/>
  <c r="S2100" i="2" a="1"/>
  <c r="S2100" i="2" s="1"/>
  <c r="M2103" i="2" a="1"/>
  <c r="M2103" i="2" s="1"/>
  <c r="S2103" i="2" a="1"/>
  <c r="S2103" i="2" s="1"/>
  <c r="Z2103" i="2" a="1"/>
  <c r="Z2103" i="2" s="1"/>
  <c r="S2104" i="2" a="1"/>
  <c r="S2104" i="2" s="1"/>
  <c r="M2107" i="2" a="1"/>
  <c r="M2107" i="2" s="1"/>
  <c r="S2107" i="2" a="1"/>
  <c r="S2107" i="2" s="1"/>
  <c r="Z2107" i="2" a="1"/>
  <c r="Z2107" i="2" s="1"/>
  <c r="Q2108" i="2" a="1"/>
  <c r="Q2108" i="2" s="1"/>
  <c r="J2110" i="2" a="1"/>
  <c r="J2110" i="2" s="1"/>
  <c r="AC2110" i="2" s="1"/>
  <c r="S2112" i="2" a="1"/>
  <c r="S2112" i="2" s="1"/>
  <c r="M2128" i="2" a="1"/>
  <c r="M2128" i="2" s="1"/>
  <c r="P2130" i="2" a="1"/>
  <c r="P2130" i="2" s="1"/>
  <c r="R2132" i="2" a="1"/>
  <c r="R2132" i="2" s="1"/>
  <c r="AB2132" i="2" s="1"/>
  <c r="O2136" i="2" a="1"/>
  <c r="O2136" i="2" s="1"/>
  <c r="M2139" i="2" a="1"/>
  <c r="M2139" i="2" s="1"/>
  <c r="T2139" i="2" a="1"/>
  <c r="T2139" i="2" s="1"/>
  <c r="U2140" i="2" a="1"/>
  <c r="U2140" i="2" s="1"/>
  <c r="R2142" i="2" a="1"/>
  <c r="R2142" i="2" s="1"/>
  <c r="AB2142" i="2" s="1"/>
  <c r="K2145" i="2" a="1"/>
  <c r="K2145" i="2" s="1"/>
  <c r="AA2145" i="2" a="1"/>
  <c r="AA2145" i="2" s="1"/>
  <c r="S2146" i="2" a="1"/>
  <c r="S2146" i="2" s="1"/>
  <c r="J2147" i="2" a="1"/>
  <c r="J2147" i="2" s="1"/>
  <c r="Z2147" i="2" a="1"/>
  <c r="Z2147" i="2" s="1"/>
  <c r="O2149" i="2" a="1"/>
  <c r="O2149" i="2" s="1"/>
  <c r="P2152" i="2" a="1"/>
  <c r="P2152" i="2" s="1"/>
  <c r="AA2152" i="2" a="1"/>
  <c r="AA2152" i="2" s="1"/>
  <c r="W2153" i="2" a="1"/>
  <c r="W2153" i="2" s="1"/>
  <c r="W2154" i="2" a="1"/>
  <c r="W2154" i="2" s="1"/>
  <c r="Y2157" i="2" a="1"/>
  <c r="Y2157" i="2" s="1"/>
  <c r="O2158" i="2" a="1"/>
  <c r="O2158" i="2" s="1"/>
  <c r="Z2158" i="2" a="1"/>
  <c r="Z2158" i="2" s="1"/>
  <c r="N2164" i="2" a="1"/>
  <c r="N2164" i="2" s="1"/>
  <c r="Y2164" i="2" a="1"/>
  <c r="Y2164" i="2" s="1"/>
  <c r="U2165" i="2" a="1"/>
  <c r="U2165" i="2" s="1"/>
  <c r="Z2167" i="2" a="1"/>
  <c r="Z2167" i="2" s="1"/>
  <c r="U2169" i="2" a="1"/>
  <c r="U2169" i="2" s="1"/>
  <c r="U2174" i="2" a="1"/>
  <c r="U2174" i="2" s="1"/>
  <c r="P2184" i="2" a="1"/>
  <c r="P2184" i="2" s="1"/>
  <c r="W2187" i="2" a="1"/>
  <c r="W2187" i="2" s="1"/>
  <c r="Y2191" i="2" a="1"/>
  <c r="Y2191" i="2" s="1"/>
  <c r="X2214" i="2" a="1"/>
  <c r="X2214" i="2" s="1"/>
  <c r="Y2214" i="2" a="1"/>
  <c r="Y2214" i="2" s="1"/>
  <c r="M2214" i="2" a="1"/>
  <c r="M2214" i="2" s="1"/>
  <c r="V2214" i="2" a="1"/>
  <c r="V2214" i="2" s="1"/>
  <c r="Q2214" i="2" a="1"/>
  <c r="Q2214" i="2" s="1"/>
  <c r="Z2214" i="2" a="1"/>
  <c r="Z2214" i="2" s="1"/>
  <c r="U2214" i="2" a="1"/>
  <c r="U2214" i="2" s="1"/>
  <c r="M2116" i="2" a="1"/>
  <c r="M2116" i="2" s="1"/>
  <c r="O2123" i="2" a="1"/>
  <c r="O2123" i="2" s="1"/>
  <c r="W2123" i="2" a="1"/>
  <c r="W2123" i="2" s="1"/>
  <c r="V2125" i="2" a="1"/>
  <c r="V2125" i="2" s="1"/>
  <c r="J2144" i="2" a="1"/>
  <c r="J2144" i="2" s="1"/>
  <c r="U2144" i="2" a="1"/>
  <c r="U2144" i="2" s="1"/>
  <c r="M2145" i="2" a="1"/>
  <c r="M2145" i="2" s="1"/>
  <c r="Y2153" i="2" a="1"/>
  <c r="Y2153" i="2" s="1"/>
  <c r="AA2158" i="2" a="1"/>
  <c r="AA2158" i="2" s="1"/>
  <c r="S2160" i="2" a="1"/>
  <c r="S2160" i="2" s="1"/>
  <c r="O2161" i="2" a="1"/>
  <c r="O2161" i="2" s="1"/>
  <c r="Z2163" i="2" a="1"/>
  <c r="Z2163" i="2" s="1"/>
  <c r="Z2164" i="2" a="1"/>
  <c r="Z2164" i="2" s="1"/>
  <c r="W2165" i="2" a="1"/>
  <c r="W2165" i="2" s="1"/>
  <c r="J2167" i="2" a="1"/>
  <c r="J2167" i="2" s="1"/>
  <c r="AA2168" i="2" a="1"/>
  <c r="AA2168" i="2" s="1"/>
  <c r="W2169" i="2" a="1"/>
  <c r="W2169" i="2" s="1"/>
  <c r="N2170" i="2" a="1"/>
  <c r="N2170" i="2" s="1"/>
  <c r="AA2170" i="2" a="1"/>
  <c r="AA2170" i="2" s="1"/>
  <c r="J2174" i="2" a="1"/>
  <c r="J2174" i="2" s="1"/>
  <c r="V2174" i="2" a="1"/>
  <c r="V2174" i="2" s="1"/>
  <c r="O2175" i="2" a="1"/>
  <c r="O2175" i="2" s="1"/>
  <c r="V2176" i="2" a="1"/>
  <c r="V2176" i="2" s="1"/>
  <c r="Y2179" i="2" a="1"/>
  <c r="Y2179" i="2" s="1"/>
  <c r="R2181" i="2" a="1"/>
  <c r="R2181" i="2" s="1"/>
  <c r="AB2181" i="2" s="1"/>
  <c r="P2182" i="2" a="1"/>
  <c r="P2182" i="2" s="1"/>
  <c r="AA2182" i="2" a="1"/>
  <c r="AA2182" i="2" s="1"/>
  <c r="U2183" i="2" a="1"/>
  <c r="U2183" i="2" s="1"/>
  <c r="Q2186" i="2" a="1"/>
  <c r="Q2186" i="2" s="1"/>
  <c r="Y2187" i="2" a="1"/>
  <c r="Y2187" i="2" s="1"/>
  <c r="K2191" i="2" a="1"/>
  <c r="K2191" i="2" s="1"/>
  <c r="AA2191" i="2" a="1"/>
  <c r="AA2191" i="2" s="1"/>
  <c r="Y2195" i="2" a="1"/>
  <c r="Y2195" i="2" s="1"/>
  <c r="W2199" i="2" a="1"/>
  <c r="W2199" i="2" s="1"/>
  <c r="O2200" i="2" a="1"/>
  <c r="O2200" i="2" s="1"/>
  <c r="N2205" i="2" a="1"/>
  <c r="N2205" i="2" s="1"/>
  <c r="M2211" i="2" a="1"/>
  <c r="M2211" i="2" s="1"/>
  <c r="Z2215" i="2" a="1"/>
  <c r="Z2215" i="2" s="1"/>
  <c r="S2215" i="2" a="1"/>
  <c r="S2215" i="2" s="1"/>
  <c r="Q2215" i="2" a="1"/>
  <c r="Q2215" i="2" s="1"/>
  <c r="Y2215" i="2" a="1"/>
  <c r="Y2215" i="2" s="1"/>
  <c r="U2215" i="2" a="1"/>
  <c r="U2215" i="2" s="1"/>
  <c r="X2130" i="2" a="1"/>
  <c r="X2130" i="2" s="1"/>
  <c r="M2132" i="2" a="1"/>
  <c r="M2132" i="2" s="1"/>
  <c r="U2132" i="2" a="1"/>
  <c r="U2132" i="2" s="1"/>
  <c r="J2134" i="2" a="1"/>
  <c r="J2134" i="2" s="1"/>
  <c r="S2136" i="2" a="1"/>
  <c r="S2136" i="2" s="1"/>
  <c r="O2139" i="2" a="1"/>
  <c r="O2139" i="2" s="1"/>
  <c r="U2139" i="2" a="1"/>
  <c r="U2139" i="2" s="1"/>
  <c r="Y2140" i="2" a="1"/>
  <c r="Y2140" i="2" s="1"/>
  <c r="Z2142" i="2" a="1"/>
  <c r="Z2142" i="2" s="1"/>
  <c r="M2144" i="2" a="1"/>
  <c r="M2144" i="2" s="1"/>
  <c r="V2144" i="2" a="1"/>
  <c r="V2144" i="2" s="1"/>
  <c r="O2145" i="2" a="1"/>
  <c r="O2145" i="2" s="1"/>
  <c r="J2146" i="2" a="1"/>
  <c r="J2146" i="2" s="1"/>
  <c r="V2146" i="2" a="1"/>
  <c r="V2146" i="2" s="1"/>
  <c r="N2147" i="2" a="1"/>
  <c r="N2147" i="2" s="1"/>
  <c r="S2152" i="2" a="1"/>
  <c r="S2152" i="2" s="1"/>
  <c r="K2153" i="2" a="1"/>
  <c r="K2153" i="2" s="1"/>
  <c r="AA2153" i="2" a="1"/>
  <c r="AA2153" i="2" s="1"/>
  <c r="O2154" i="2" a="1"/>
  <c r="O2154" i="2" s="1"/>
  <c r="Z2154" i="2" a="1"/>
  <c r="Z2154" i="2" s="1"/>
  <c r="M2157" i="2" a="1"/>
  <c r="M2157" i="2" s="1"/>
  <c r="R2158" i="2" a="1"/>
  <c r="R2158" i="2" s="1"/>
  <c r="AB2158" i="2" s="1"/>
  <c r="Q2164" i="2" a="1"/>
  <c r="Q2164" i="2" s="1"/>
  <c r="Y2165" i="2" a="1"/>
  <c r="Y2165" i="2" s="1"/>
  <c r="Y2169" i="2" a="1"/>
  <c r="Y2169" i="2" s="1"/>
  <c r="O2170" i="2" a="1"/>
  <c r="O2170" i="2" s="1"/>
  <c r="J2173" i="2" a="1"/>
  <c r="J2173" i="2" s="1"/>
  <c r="Q2175" i="2" a="1"/>
  <c r="Q2175" i="2" s="1"/>
  <c r="J2176" i="2" a="1"/>
  <c r="J2176" i="2" s="1"/>
  <c r="W2176" i="2" a="1"/>
  <c r="W2176" i="2" s="1"/>
  <c r="W2183" i="2" a="1"/>
  <c r="W2183" i="2" s="1"/>
  <c r="R2186" i="2" a="1"/>
  <c r="R2186" i="2" s="1"/>
  <c r="AB2186" i="2" s="1"/>
  <c r="K2187" i="2" a="1"/>
  <c r="K2187" i="2" s="1"/>
  <c r="AA2187" i="2" a="1"/>
  <c r="AA2187" i="2" s="1"/>
  <c r="M2191" i="2" a="1"/>
  <c r="M2191" i="2" s="1"/>
  <c r="U2192" i="2" a="1"/>
  <c r="U2192" i="2" s="1"/>
  <c r="Z2193" i="2" a="1"/>
  <c r="Z2193" i="2" s="1"/>
  <c r="Q2194" i="2" a="1"/>
  <c r="Q2194" i="2" s="1"/>
  <c r="K2195" i="2" a="1"/>
  <c r="K2195" i="2" s="1"/>
  <c r="AA2195" i="2" a="1"/>
  <c r="AA2195" i="2" s="1"/>
  <c r="Z2197" i="2" a="1"/>
  <c r="Z2197" i="2" s="1"/>
  <c r="Q2198" i="2" a="1"/>
  <c r="Q2198" i="2" s="1"/>
  <c r="Y2199" i="2" a="1"/>
  <c r="Y2199" i="2" s="1"/>
  <c r="R2200" i="2" a="1"/>
  <c r="R2200" i="2" s="1"/>
  <c r="AB2200" i="2" s="1"/>
  <c r="P2201" i="2" a="1"/>
  <c r="P2201" i="2" s="1"/>
  <c r="AA2202" i="2" a="1"/>
  <c r="AA2202" i="2" s="1"/>
  <c r="U2203" i="2" a="1"/>
  <c r="U2203" i="2" s="1"/>
  <c r="R2205" i="2" a="1"/>
  <c r="R2205" i="2" s="1"/>
  <c r="Q2206" i="2" a="1"/>
  <c r="Q2206" i="2" s="1"/>
  <c r="U2207" i="2" a="1"/>
  <c r="U2207" i="2" s="1"/>
  <c r="P2208" i="2" a="1"/>
  <c r="P2208" i="2" s="1"/>
  <c r="J2209" i="2" a="1"/>
  <c r="J2209" i="2" s="1"/>
  <c r="L2210" i="2" a="1"/>
  <c r="L2210" i="2" s="1"/>
  <c r="O2211" i="2" a="1"/>
  <c r="O2211" i="2" s="1"/>
  <c r="P2212" i="2" a="1"/>
  <c r="P2212" i="2" s="1"/>
  <c r="J2214" i="2" a="1"/>
  <c r="J2214" i="2" s="1"/>
  <c r="K2215" i="2" a="1"/>
  <c r="K2215" i="2" s="1"/>
  <c r="Q2116" i="2" a="1"/>
  <c r="Q2116" i="2" s="1"/>
  <c r="Q2123" i="2" a="1"/>
  <c r="Q2123" i="2" s="1"/>
  <c r="Y2123" i="2" a="1"/>
  <c r="Y2123" i="2" s="1"/>
  <c r="Q2124" i="2" a="1"/>
  <c r="Q2124" i="2" s="1"/>
  <c r="J2125" i="2" a="1"/>
  <c r="J2125" i="2" s="1"/>
  <c r="Z2125" i="2" a="1"/>
  <c r="Z2125" i="2" s="1"/>
  <c r="N2131" i="2" a="1"/>
  <c r="N2131" i="2" s="1"/>
  <c r="N2134" i="2" a="1"/>
  <c r="N2134" i="2" s="1"/>
  <c r="K2135" i="2" a="1"/>
  <c r="K2135" i="2" s="1"/>
  <c r="S2135" i="2" a="1"/>
  <c r="S2135" i="2" s="1"/>
  <c r="AA2135" i="2" a="1"/>
  <c r="AA2135" i="2" s="1"/>
  <c r="U2136" i="2" a="1"/>
  <c r="U2136" i="2" s="1"/>
  <c r="N2137" i="2" a="1"/>
  <c r="N2137" i="2" s="1"/>
  <c r="P2139" i="2" a="1"/>
  <c r="P2139" i="2" s="1"/>
  <c r="K2140" i="2" a="1"/>
  <c r="K2140" i="2" s="1"/>
  <c r="AA2140" i="2" a="1"/>
  <c r="AA2140" i="2" s="1"/>
  <c r="Q2143" i="2" a="1"/>
  <c r="Q2143" i="2" s="1"/>
  <c r="Y2143" i="2" a="1"/>
  <c r="Y2143" i="2" s="1"/>
  <c r="Q2145" i="2" a="1"/>
  <c r="Q2145" i="2" s="1"/>
  <c r="K2146" i="2" a="1"/>
  <c r="K2146" i="2" s="1"/>
  <c r="W2146" i="2" a="1"/>
  <c r="W2146" i="2" s="1"/>
  <c r="S2149" i="2" a="1"/>
  <c r="S2149" i="2" s="1"/>
  <c r="L2150" i="2" a="1"/>
  <c r="L2150" i="2" s="1"/>
  <c r="T2152" i="2" a="1"/>
  <c r="T2152" i="2" s="1"/>
  <c r="M2153" i="2" a="1"/>
  <c r="M2153" i="2" s="1"/>
  <c r="AA2154" i="2" a="1"/>
  <c r="AA2154" i="2" s="1"/>
  <c r="O2157" i="2" a="1"/>
  <c r="O2157" i="2" s="1"/>
  <c r="S2158" i="2" a="1"/>
  <c r="S2158" i="2" s="1"/>
  <c r="X2159" i="2" a="1"/>
  <c r="X2159" i="2" s="1"/>
  <c r="W2160" i="2" a="1"/>
  <c r="W2160" i="2" s="1"/>
  <c r="S2161" i="2" a="1"/>
  <c r="S2161" i="2" s="1"/>
  <c r="T2162" i="2" a="1"/>
  <c r="T2162" i="2" s="1"/>
  <c r="R2164" i="2" a="1"/>
  <c r="R2164" i="2" s="1"/>
  <c r="AB2164" i="2" s="1"/>
  <c r="K2165" i="2" a="1"/>
  <c r="K2165" i="2" s="1"/>
  <c r="AA2165" i="2" a="1"/>
  <c r="AA2165" i="2" s="1"/>
  <c r="N2167" i="2" a="1"/>
  <c r="N2167" i="2" s="1"/>
  <c r="K2169" i="2" a="1"/>
  <c r="K2169" i="2" s="1"/>
  <c r="AA2169" i="2" a="1"/>
  <c r="AA2169" i="2" s="1"/>
  <c r="R2170" i="2" a="1"/>
  <c r="R2170" i="2" s="1"/>
  <c r="AB2170" i="2" s="1"/>
  <c r="Q2171" i="2" a="1"/>
  <c r="Q2171" i="2" s="1"/>
  <c r="N2173" i="2" a="1"/>
  <c r="N2173" i="2" s="1"/>
  <c r="M2174" i="2" a="1"/>
  <c r="M2174" i="2" s="1"/>
  <c r="Y2174" i="2" a="1"/>
  <c r="Y2174" i="2" s="1"/>
  <c r="S2175" i="2" a="1"/>
  <c r="S2175" i="2" s="1"/>
  <c r="K2176" i="2" a="1"/>
  <c r="K2176" i="2" s="1"/>
  <c r="M2178" i="2" a="1"/>
  <c r="M2178" i="2" s="1"/>
  <c r="Z2181" i="2" a="1"/>
  <c r="Z2181" i="2" s="1"/>
  <c r="S2182" i="2" a="1"/>
  <c r="S2182" i="2" s="1"/>
  <c r="Y2183" i="2" a="1"/>
  <c r="Y2183" i="2" s="1"/>
  <c r="U2186" i="2" a="1"/>
  <c r="U2186" i="2" s="1"/>
  <c r="AE2186" i="2" s="1"/>
  <c r="M2187" i="2" a="1"/>
  <c r="M2187" i="2" s="1"/>
  <c r="S2188" i="2" a="1"/>
  <c r="S2188" i="2" s="1"/>
  <c r="S2190" i="2" a="1"/>
  <c r="S2190" i="2" s="1"/>
  <c r="O2191" i="2" a="1"/>
  <c r="O2191" i="2" s="1"/>
  <c r="X2192" i="2" a="1"/>
  <c r="X2192" i="2" s="1"/>
  <c r="R2194" i="2" a="1"/>
  <c r="R2194" i="2" s="1"/>
  <c r="AB2194" i="2" s="1"/>
  <c r="M2195" i="2" a="1"/>
  <c r="M2195" i="2" s="1"/>
  <c r="R2198" i="2" a="1"/>
  <c r="R2198" i="2" s="1"/>
  <c r="AB2198" i="2" s="1"/>
  <c r="K2199" i="2" a="1"/>
  <c r="K2199" i="2" s="1"/>
  <c r="AA2199" i="2" a="1"/>
  <c r="AA2199" i="2" s="1"/>
  <c r="S2200" i="2" a="1"/>
  <c r="S2200" i="2" s="1"/>
  <c r="W2203" i="2" a="1"/>
  <c r="W2203" i="2" s="1"/>
  <c r="R2206" i="2" a="1"/>
  <c r="R2206" i="2" s="1"/>
  <c r="AB2206" i="2" s="1"/>
  <c r="W2207" i="2" a="1"/>
  <c r="W2207" i="2" s="1"/>
  <c r="Q2208" i="2" a="1"/>
  <c r="Q2208" i="2" s="1"/>
  <c r="N2209" i="2" a="1"/>
  <c r="N2209" i="2" s="1"/>
  <c r="O2210" i="2" a="1"/>
  <c r="O2210" i="2" s="1"/>
  <c r="AA2210" i="2" a="1"/>
  <c r="AA2210" i="2" s="1"/>
  <c r="Q2211" i="2" a="1"/>
  <c r="Q2211" i="2" s="1"/>
  <c r="Y2213" i="2" a="1"/>
  <c r="Y2213" i="2" s="1"/>
  <c r="Z2213" i="2" a="1"/>
  <c r="Z2213" i="2" s="1"/>
  <c r="M2215" i="2" a="1"/>
  <c r="M2215" i="2" s="1"/>
  <c r="S2116" i="2" a="1"/>
  <c r="S2116" i="2" s="1"/>
  <c r="R2134" i="2" a="1"/>
  <c r="R2134" i="2" s="1"/>
  <c r="AB2134" i="2" s="1"/>
  <c r="W2136" i="2" a="1"/>
  <c r="W2136" i="2" s="1"/>
  <c r="N2144" i="2" a="1"/>
  <c r="N2144" i="2" s="1"/>
  <c r="Y2144" i="2" a="1"/>
  <c r="Y2144" i="2" s="1"/>
  <c r="S2145" i="2" a="1"/>
  <c r="S2145" i="2" s="1"/>
  <c r="R2147" i="2" a="1"/>
  <c r="R2147" i="2" s="1"/>
  <c r="AB2147" i="2" s="1"/>
  <c r="J2158" i="2" a="1"/>
  <c r="J2158" i="2" s="1"/>
  <c r="AA2160" i="2" a="1"/>
  <c r="AA2160" i="2" s="1"/>
  <c r="M2165" i="2" a="1"/>
  <c r="M2165" i="2" s="1"/>
  <c r="P2167" i="2" a="1"/>
  <c r="P2167" i="2" s="1"/>
  <c r="M2169" i="2" a="1"/>
  <c r="M2169" i="2" s="1"/>
  <c r="S2170" i="2" a="1"/>
  <c r="S2170" i="2" s="1"/>
  <c r="N2174" i="2" a="1"/>
  <c r="N2174" i="2" s="1"/>
  <c r="Z2174" i="2" a="1"/>
  <c r="Z2174" i="2" s="1"/>
  <c r="U2175" i="2" a="1"/>
  <c r="U2175" i="2" s="1"/>
  <c r="N2176" i="2" a="1"/>
  <c r="N2176" i="2" s="1"/>
  <c r="Z2176" i="2" a="1"/>
  <c r="Z2176" i="2" s="1"/>
  <c r="T2182" i="2" a="1"/>
  <c r="T2182" i="2" s="1"/>
  <c r="J2185" i="2" a="1"/>
  <c r="J2185" i="2" s="1"/>
  <c r="J2186" i="2" a="1"/>
  <c r="J2186" i="2" s="1"/>
  <c r="V2186" i="2" a="1"/>
  <c r="V2186" i="2" s="1"/>
  <c r="O2187" i="2" a="1"/>
  <c r="O2187" i="2" s="1"/>
  <c r="Q2191" i="2" a="1"/>
  <c r="Q2191" i="2" s="1"/>
  <c r="V2200" i="2" a="1"/>
  <c r="V2200" i="2" s="1"/>
  <c r="S2211" i="2" a="1"/>
  <c r="S2211" i="2" s="1"/>
  <c r="N2214" i="2" a="1"/>
  <c r="N2214" i="2" s="1"/>
  <c r="O2132" i="2" a="1"/>
  <c r="O2132" i="2" s="1"/>
  <c r="W2132" i="2" a="1"/>
  <c r="W2132" i="2" s="1"/>
  <c r="V2134" i="2" a="1"/>
  <c r="V2134" i="2" s="1"/>
  <c r="M2135" i="2" a="1"/>
  <c r="M2135" i="2" s="1"/>
  <c r="U2135" i="2" a="1"/>
  <c r="U2135" i="2" s="1"/>
  <c r="Y2136" i="2" a="1"/>
  <c r="Y2136" i="2" s="1"/>
  <c r="R2137" i="2" a="1"/>
  <c r="R2137" i="2" s="1"/>
  <c r="AB2137" i="2" s="1"/>
  <c r="K2139" i="2" a="1"/>
  <c r="K2139" i="2" s="1"/>
  <c r="Q2139" i="2" a="1"/>
  <c r="Q2139" i="2" s="1"/>
  <c r="X2139" i="2" a="1"/>
  <c r="X2139" i="2" s="1"/>
  <c r="O2140" i="2" a="1"/>
  <c r="O2140" i="2" s="1"/>
  <c r="K2143" i="2" a="1"/>
  <c r="K2143" i="2" s="1"/>
  <c r="S2143" i="2" a="1"/>
  <c r="S2143" i="2" s="1"/>
  <c r="AA2143" i="2" a="1"/>
  <c r="AA2143" i="2" s="1"/>
  <c r="Z2144" i="2" a="1"/>
  <c r="Z2144" i="2" s="1"/>
  <c r="U2145" i="2" a="1"/>
  <c r="U2145" i="2" s="1"/>
  <c r="N2146" i="2" a="1"/>
  <c r="N2146" i="2" s="1"/>
  <c r="AA2146" i="2" a="1"/>
  <c r="AA2146" i="2" s="1"/>
  <c r="K2149" i="2" a="1"/>
  <c r="K2149" i="2" s="1"/>
  <c r="L2152" i="2" a="1"/>
  <c r="L2152" i="2" s="1"/>
  <c r="W2152" i="2" a="1"/>
  <c r="W2152" i="2" s="1"/>
  <c r="Q2153" i="2" a="1"/>
  <c r="Q2153" i="2" s="1"/>
  <c r="S2154" i="2" a="1"/>
  <c r="S2154" i="2" s="1"/>
  <c r="L2155" i="2" a="1"/>
  <c r="L2155" i="2" s="1"/>
  <c r="S2157" i="2" a="1"/>
  <c r="S2157" i="2" s="1"/>
  <c r="K2158" i="2" a="1"/>
  <c r="K2158" i="2" s="1"/>
  <c r="V2158" i="2" a="1"/>
  <c r="V2158" i="2" s="1"/>
  <c r="K2160" i="2" a="1"/>
  <c r="K2160" i="2" s="1"/>
  <c r="W2161" i="2" a="1"/>
  <c r="W2161" i="2" s="1"/>
  <c r="J2163" i="2" a="1"/>
  <c r="J2163" i="2" s="1"/>
  <c r="J2164" i="2" a="1"/>
  <c r="J2164" i="2" s="1"/>
  <c r="U2164" i="2" a="1"/>
  <c r="U2164" i="2" s="1"/>
  <c r="O2165" i="2" a="1"/>
  <c r="O2165" i="2" s="1"/>
  <c r="N2166" i="2" a="1"/>
  <c r="N2166" i="2" s="1"/>
  <c r="T2167" i="2" a="1"/>
  <c r="T2167" i="2" s="1"/>
  <c r="O2169" i="2" a="1"/>
  <c r="O2169" i="2" s="1"/>
  <c r="V2170" i="2" a="1"/>
  <c r="V2170" i="2" s="1"/>
  <c r="W2175" i="2" a="1"/>
  <c r="W2175" i="2" s="1"/>
  <c r="O2176" i="2" a="1"/>
  <c r="O2176" i="2" s="1"/>
  <c r="AA2176" i="2" a="1"/>
  <c r="AA2176" i="2" s="1"/>
  <c r="N2185" i="2" a="1"/>
  <c r="N2185" i="2" s="1"/>
  <c r="Y2186" i="2" a="1"/>
  <c r="Y2186" i="2" s="1"/>
  <c r="Q2187" i="2" a="1"/>
  <c r="Q2187" i="2" s="1"/>
  <c r="J2188" i="2" a="1"/>
  <c r="J2188" i="2" s="1"/>
  <c r="AC2188" i="2" s="1"/>
  <c r="W2188" i="2" a="1"/>
  <c r="W2188" i="2" s="1"/>
  <c r="W2190" i="2" a="1"/>
  <c r="W2190" i="2" s="1"/>
  <c r="S2191" i="2" a="1"/>
  <c r="S2191" i="2" s="1"/>
  <c r="V2194" i="2" a="1"/>
  <c r="V2194" i="2" s="1"/>
  <c r="Q2195" i="2" a="1"/>
  <c r="Q2195" i="2" s="1"/>
  <c r="J2198" i="2" a="1"/>
  <c r="J2198" i="2" s="1"/>
  <c r="U2198" i="2" a="1"/>
  <c r="U2198" i="2" s="1"/>
  <c r="O2199" i="2" a="1"/>
  <c r="O2199" i="2" s="1"/>
  <c r="J2200" i="2" a="1"/>
  <c r="J2200" i="2" s="1"/>
  <c r="W2200" i="2" a="1"/>
  <c r="W2200" i="2" s="1"/>
  <c r="K2202" i="2" a="1"/>
  <c r="K2202" i="2" s="1"/>
  <c r="K2203" i="2" a="1"/>
  <c r="K2203" i="2" s="1"/>
  <c r="AA2203" i="2" a="1"/>
  <c r="AA2203" i="2" s="1"/>
  <c r="U2206" i="2" a="1"/>
  <c r="U2206" i="2" s="1"/>
  <c r="K2207" i="2" a="1"/>
  <c r="K2207" i="2" s="1"/>
  <c r="AA2207" i="2" a="1"/>
  <c r="AA2207" i="2" s="1"/>
  <c r="T2208" i="2" a="1"/>
  <c r="T2208" i="2" s="1"/>
  <c r="V2209" i="2" a="1"/>
  <c r="V2209" i="2" s="1"/>
  <c r="U2211" i="2" a="1"/>
  <c r="U2211" i="2" s="1"/>
  <c r="N2213" i="2" a="1"/>
  <c r="N2213" i="2" s="1"/>
  <c r="W2215" i="2" a="1"/>
  <c r="W2215" i="2" s="1"/>
  <c r="W2116" i="2" a="1"/>
  <c r="W2116" i="2" s="1"/>
  <c r="W2124" i="2" a="1"/>
  <c r="W2124" i="2" s="1"/>
  <c r="Z2134" i="2" a="1"/>
  <c r="Z2134" i="2" s="1"/>
  <c r="Q2144" i="2" a="1"/>
  <c r="Q2144" i="2" s="1"/>
  <c r="W2145" i="2" a="1"/>
  <c r="W2145" i="2" s="1"/>
  <c r="V2155" i="2" a="1"/>
  <c r="V2155" i="2" s="1"/>
  <c r="W2158" i="2" a="1"/>
  <c r="W2158" i="2" s="1"/>
  <c r="V2164" i="2" a="1"/>
  <c r="V2164" i="2" s="1"/>
  <c r="Q2165" i="2" a="1"/>
  <c r="Q2165" i="2" s="1"/>
  <c r="V2167" i="2" a="1"/>
  <c r="V2167" i="2" s="1"/>
  <c r="S2168" i="2" a="1"/>
  <c r="S2168" i="2" s="1"/>
  <c r="Q2169" i="2" a="1"/>
  <c r="Q2169" i="2" s="1"/>
  <c r="J2170" i="2" a="1"/>
  <c r="J2170" i="2" s="1"/>
  <c r="W2170" i="2" a="1"/>
  <c r="W2170" i="2" s="1"/>
  <c r="L2172" i="2" a="1"/>
  <c r="L2172" i="2" s="1"/>
  <c r="Z2173" i="2" a="1"/>
  <c r="Z2173" i="2" s="1"/>
  <c r="Q2174" i="2" a="1"/>
  <c r="Q2174" i="2" s="1"/>
  <c r="Y2175" i="2" a="1"/>
  <c r="Y2175" i="2" s="1"/>
  <c r="R2176" i="2" a="1"/>
  <c r="R2176" i="2" s="1"/>
  <c r="AB2176" i="2" s="1"/>
  <c r="U2178" i="2" a="1"/>
  <c r="U2178" i="2" s="1"/>
  <c r="S2179" i="2" a="1"/>
  <c r="S2179" i="2" s="1"/>
  <c r="K2182" i="2" a="1"/>
  <c r="K2182" i="2" s="1"/>
  <c r="W2182" i="2" a="1"/>
  <c r="W2182" i="2" s="1"/>
  <c r="O2183" i="2" a="1"/>
  <c r="O2183" i="2" s="1"/>
  <c r="R2185" i="2" a="1"/>
  <c r="R2185" i="2" s="1"/>
  <c r="AB2185" i="2" s="1"/>
  <c r="M2186" i="2" a="1"/>
  <c r="M2186" i="2" s="1"/>
  <c r="Z2186" i="2" a="1"/>
  <c r="Z2186" i="2" s="1"/>
  <c r="S2187" i="2" a="1"/>
  <c r="S2187" i="2" s="1"/>
  <c r="K2188" i="2" a="1"/>
  <c r="K2188" i="2" s="1"/>
  <c r="U2191" i="2" a="1"/>
  <c r="U2191" i="2" s="1"/>
  <c r="P2192" i="2" a="1"/>
  <c r="P2192" i="2" s="1"/>
  <c r="J2193" i="2" a="1"/>
  <c r="J2193" i="2" s="1"/>
  <c r="AC2193" i="2" s="1"/>
  <c r="J2194" i="2" a="1"/>
  <c r="J2194" i="2" s="1"/>
  <c r="S2195" i="2" a="1"/>
  <c r="S2195" i="2" s="1"/>
  <c r="V2198" i="2" a="1"/>
  <c r="V2198" i="2" s="1"/>
  <c r="Q2199" i="2" a="1"/>
  <c r="Q2199" i="2" s="1"/>
  <c r="K2200" i="2" a="1"/>
  <c r="K2200" i="2" s="1"/>
  <c r="O2202" i="2" a="1"/>
  <c r="O2202" i="2" s="1"/>
  <c r="M2203" i="2" a="1"/>
  <c r="M2203" i="2" s="1"/>
  <c r="J2206" i="2" a="1"/>
  <c r="J2206" i="2" s="1"/>
  <c r="V2206" i="2" a="1"/>
  <c r="V2206" i="2" s="1"/>
  <c r="M2207" i="2" a="1"/>
  <c r="M2207" i="2" s="1"/>
  <c r="U2208" i="2" a="1"/>
  <c r="U2208" i="2" s="1"/>
  <c r="Z2209" i="2" a="1"/>
  <c r="Z2209" i="2" s="1"/>
  <c r="S2210" i="2" a="1"/>
  <c r="S2210" i="2" s="1"/>
  <c r="W2211" i="2" a="1"/>
  <c r="W2211" i="2" s="1"/>
  <c r="R2213" i="2" a="1"/>
  <c r="R2213" i="2" s="1"/>
  <c r="AB2213" i="2" s="1"/>
  <c r="R2214" i="2" a="1"/>
  <c r="R2214" i="2" s="1"/>
  <c r="AB2214" i="2" s="1"/>
  <c r="AA2215" i="2" a="1"/>
  <c r="AA2215" i="2" s="1"/>
  <c r="Y2116" i="2" a="1"/>
  <c r="Y2116" i="2" s="1"/>
  <c r="W2120" i="2" a="1"/>
  <c r="W2120" i="2" s="1"/>
  <c r="V2122" i="2" a="1"/>
  <c r="V2122" i="2" s="1"/>
  <c r="M2123" i="2" a="1"/>
  <c r="M2123" i="2" s="1"/>
  <c r="U2123" i="2" a="1"/>
  <c r="U2123" i="2" s="1"/>
  <c r="Y2124" i="2" a="1"/>
  <c r="Y2124" i="2" s="1"/>
  <c r="R2125" i="2" a="1"/>
  <c r="R2125" i="2" s="1"/>
  <c r="AB2125" i="2" s="1"/>
  <c r="L2130" i="2" a="1"/>
  <c r="L2130" i="2" s="1"/>
  <c r="AA2132" i="2" a="1"/>
  <c r="AA2132" i="2" s="1"/>
  <c r="O2135" i="2" a="1"/>
  <c r="O2135" i="2" s="1"/>
  <c r="W2135" i="2" a="1"/>
  <c r="W2135" i="2" s="1"/>
  <c r="M2136" i="2" a="1"/>
  <c r="M2136" i="2" s="1"/>
  <c r="V2137" i="2" a="1"/>
  <c r="V2137" i="2" s="1"/>
  <c r="S2139" i="2" a="1"/>
  <c r="S2139" i="2" s="1"/>
  <c r="Y2139" i="2" a="1"/>
  <c r="Y2139" i="2" s="1"/>
  <c r="S2140" i="2" a="1"/>
  <c r="S2140" i="2" s="1"/>
  <c r="N2142" i="2" a="1"/>
  <c r="N2142" i="2" s="1"/>
  <c r="M2143" i="2" a="1"/>
  <c r="M2143" i="2" s="1"/>
  <c r="U2143" i="2" a="1"/>
  <c r="U2143" i="2" s="1"/>
  <c r="R2144" i="2" a="1"/>
  <c r="R2144" i="2" s="1"/>
  <c r="AB2144" i="2" s="1"/>
  <c r="Y2145" i="2" a="1"/>
  <c r="Y2145" i="2" s="1"/>
  <c r="R2146" i="2" a="1"/>
  <c r="R2146" i="2" s="1"/>
  <c r="AB2146" i="2" s="1"/>
  <c r="U2153" i="2" a="1"/>
  <c r="U2153" i="2" s="1"/>
  <c r="X2155" i="2" a="1"/>
  <c r="X2155" i="2" s="1"/>
  <c r="W2157" i="2" a="1"/>
  <c r="W2157" i="2" s="1"/>
  <c r="N2158" i="2" a="1"/>
  <c r="N2158" i="2" s="1"/>
  <c r="M2164" i="2" a="1"/>
  <c r="M2164" i="2" s="1"/>
  <c r="S2165" i="2" a="1"/>
  <c r="S2165" i="2" s="1"/>
  <c r="S2169" i="2" a="1"/>
  <c r="S2169" i="2" s="1"/>
  <c r="R2174" i="2" a="1"/>
  <c r="R2174" i="2" s="1"/>
  <c r="AB2174" i="2" s="1"/>
  <c r="S2176" i="2" a="1"/>
  <c r="S2176" i="2" s="1"/>
  <c r="U2187" i="2" a="1"/>
  <c r="U2187" i="2" s="1"/>
  <c r="AA2190" i="2" a="1"/>
  <c r="AA2190" i="2" s="1"/>
  <c r="W2191" i="2" a="1"/>
  <c r="W2191" i="2" s="1"/>
  <c r="Q2192" i="2" a="1"/>
  <c r="Q2192" i="2" s="1"/>
  <c r="N2193" i="2" a="1"/>
  <c r="N2193" i="2" s="1"/>
  <c r="M2194" i="2" a="1"/>
  <c r="M2194" i="2" s="1"/>
  <c r="Y2194" i="2" a="1"/>
  <c r="Y2194" i="2" s="1"/>
  <c r="U2195" i="2" a="1"/>
  <c r="U2195" i="2" s="1"/>
  <c r="N2197" i="2" a="1"/>
  <c r="N2197" i="2" s="1"/>
  <c r="M2198" i="2" a="1"/>
  <c r="M2198" i="2" s="1"/>
  <c r="Y2198" i="2" a="1"/>
  <c r="Y2198" i="2" s="1"/>
  <c r="S2199" i="2" a="1"/>
  <c r="S2199" i="2" s="1"/>
  <c r="Z2200" i="2" a="1"/>
  <c r="Z2200" i="2" s="1"/>
  <c r="S2202" i="2" a="1"/>
  <c r="S2202" i="2" s="1"/>
  <c r="O2203" i="2" a="1"/>
  <c r="O2203" i="2" s="1"/>
  <c r="R2204" i="2" a="1"/>
  <c r="R2204" i="2" s="1"/>
  <c r="AD2204" i="2" s="1"/>
  <c r="M2206" i="2" a="1"/>
  <c r="M2206" i="2" s="1"/>
  <c r="O2207" i="2" a="1"/>
  <c r="O2207" i="2" s="1"/>
  <c r="X2208" i="2" a="1"/>
  <c r="X2208" i="2" s="1"/>
  <c r="T2210" i="2" a="1"/>
  <c r="T2210" i="2" s="1"/>
  <c r="J2211" i="2" a="1"/>
  <c r="J2211" i="2" s="1"/>
  <c r="Y2211" i="2" a="1"/>
  <c r="Y2211" i="2" s="1"/>
  <c r="V2213" i="2" a="1"/>
  <c r="V2213" i="2" s="1"/>
  <c r="W2219" i="2" a="1"/>
  <c r="W2219" i="2" s="1"/>
  <c r="P2221" i="2" a="1"/>
  <c r="P2221" i="2" s="1"/>
  <c r="S2222" i="2" a="1"/>
  <c r="S2222" i="2" s="1"/>
  <c r="Q2223" i="2" a="1"/>
  <c r="Q2223" i="2" s="1"/>
  <c r="K2224" i="2" a="1"/>
  <c r="K2224" i="2" s="1"/>
  <c r="V2224" i="2" a="1"/>
  <c r="V2224" i="2" s="1"/>
  <c r="W2227" i="2" a="1"/>
  <c r="W2227" i="2" s="1"/>
  <c r="K2230" i="2" a="1"/>
  <c r="K2230" i="2" s="1"/>
  <c r="X2230" i="2" a="1"/>
  <c r="X2230" i="2" s="1"/>
  <c r="S2231" i="2" a="1"/>
  <c r="S2231" i="2" s="1"/>
  <c r="N2232" i="2" a="1"/>
  <c r="N2232" i="2" s="1"/>
  <c r="Z2232" i="2" a="1"/>
  <c r="Z2232" i="2" s="1"/>
  <c r="U2236" i="2" a="1"/>
  <c r="U2236" i="2" s="1"/>
  <c r="W2243" i="2" a="1"/>
  <c r="W2243" i="2" s="1"/>
  <c r="P2244" i="2" a="1"/>
  <c r="P2244" i="2" s="1"/>
  <c r="N2245" i="2" a="1"/>
  <c r="N2245" i="2" s="1"/>
  <c r="N2246" i="2" a="1"/>
  <c r="N2246" i="2" s="1"/>
  <c r="Z2246" i="2" a="1"/>
  <c r="Z2246" i="2" s="1"/>
  <c r="W2247" i="2" a="1"/>
  <c r="W2247" i="2" s="1"/>
  <c r="X2249" i="2" a="1"/>
  <c r="X2249" i="2" s="1"/>
  <c r="AA2250" i="2" a="1"/>
  <c r="AA2250" i="2" s="1"/>
  <c r="N2254" i="2" a="1"/>
  <c r="N2254" i="2" s="1"/>
  <c r="Z2254" i="2" a="1"/>
  <c r="Z2254" i="2" s="1"/>
  <c r="W2255" i="2" a="1"/>
  <c r="W2255" i="2" s="1"/>
  <c r="X2257" i="2" a="1"/>
  <c r="X2257" i="2" s="1"/>
  <c r="AA2258" i="2" a="1"/>
  <c r="AA2258" i="2" s="1"/>
  <c r="U2259" i="2" a="1"/>
  <c r="U2259" i="2" s="1"/>
  <c r="N2263" i="2" a="1"/>
  <c r="N2263" i="2" s="1"/>
  <c r="U2264" i="2" a="1"/>
  <c r="U2264" i="2" s="1"/>
  <c r="M2265" i="2" a="1"/>
  <c r="M2265" i="2" s="1"/>
  <c r="V2267" i="2" a="1"/>
  <c r="V2267" i="2" s="1"/>
  <c r="O2268" i="2" a="1"/>
  <c r="O2268" i="2" s="1"/>
  <c r="AA2268" i="2" a="1"/>
  <c r="AA2268" i="2" s="1"/>
  <c r="U2269" i="2" a="1"/>
  <c r="U2269" i="2" s="1"/>
  <c r="X2270" i="2" a="1"/>
  <c r="X2270" i="2" s="1"/>
  <c r="X2273" i="2" a="1"/>
  <c r="X2273" i="2" s="1"/>
  <c r="Q2274" i="2" a="1"/>
  <c r="Q2274" i="2" s="1"/>
  <c r="K2275" i="2" a="1"/>
  <c r="K2275" i="2" s="1"/>
  <c r="Y2275" i="2" a="1"/>
  <c r="Y2275" i="2" s="1"/>
  <c r="Z2276" i="2" a="1"/>
  <c r="Z2276" i="2" s="1"/>
  <c r="Y2278" i="2" a="1"/>
  <c r="Y2278" i="2" s="1"/>
  <c r="N2280" i="2" a="1"/>
  <c r="N2280" i="2" s="1"/>
  <c r="L2281" i="2" a="1"/>
  <c r="L2281" i="2" s="1"/>
  <c r="K2282" i="2" a="1"/>
  <c r="K2282" i="2" s="1"/>
  <c r="O2283" i="2" a="1"/>
  <c r="O2283" i="2" s="1"/>
  <c r="L2284" i="2" a="1"/>
  <c r="L2284" i="2" s="1"/>
  <c r="O2287" i="2" a="1"/>
  <c r="O2287" i="2" s="1"/>
  <c r="L2288" i="2" a="1"/>
  <c r="L2288" i="2" s="1"/>
  <c r="R2289" i="2" a="1"/>
  <c r="R2289" i="2" s="1"/>
  <c r="AB2289" i="2" s="1"/>
  <c r="Y2290" i="2" a="1"/>
  <c r="Y2290" i="2" s="1"/>
  <c r="Q2291" i="2" a="1"/>
  <c r="Q2291" i="2" s="1"/>
  <c r="P2294" i="2" a="1"/>
  <c r="P2294" i="2" s="1"/>
  <c r="AA2295" i="2" a="1"/>
  <c r="AA2295" i="2" s="1"/>
  <c r="X2296" i="2" a="1"/>
  <c r="X2296" i="2" s="1"/>
  <c r="R2300" i="2" a="1"/>
  <c r="R2300" i="2" s="1"/>
  <c r="AB2300" i="2" s="1"/>
  <c r="O2301" i="2" a="1"/>
  <c r="O2301" i="2" s="1"/>
  <c r="J2304" i="2" a="1"/>
  <c r="J2304" i="2" s="1"/>
  <c r="Q2304" i="2" a="1"/>
  <c r="Q2304" i="2" s="1"/>
  <c r="W2304" i="2" a="1"/>
  <c r="W2304" i="2" s="1"/>
  <c r="K2305" i="2" a="1"/>
  <c r="K2305" i="2" s="1"/>
  <c r="AA2305" i="2" a="1"/>
  <c r="AA2305" i="2" s="1"/>
  <c r="O2308" i="2" a="1"/>
  <c r="O2308" i="2" s="1"/>
  <c r="U2322" i="2" a="1"/>
  <c r="U2322" i="2" s="1"/>
  <c r="Z2326" i="2" a="1"/>
  <c r="Z2326" i="2" s="1"/>
  <c r="Y2326" i="2" a="1"/>
  <c r="Y2326" i="2" s="1"/>
  <c r="S2326" i="2" a="1"/>
  <c r="S2326" i="2" s="1"/>
  <c r="M2326" i="2" a="1"/>
  <c r="M2326" i="2" s="1"/>
  <c r="AA2326" i="2" a="1"/>
  <c r="AA2326" i="2" s="1"/>
  <c r="K2326" i="2" a="1"/>
  <c r="K2326" i="2" s="1"/>
  <c r="Y2219" i="2" a="1"/>
  <c r="Y2219" i="2" s="1"/>
  <c r="T2221" i="2" a="1"/>
  <c r="T2221" i="2" s="1"/>
  <c r="W2222" i="2" a="1"/>
  <c r="W2222" i="2" s="1"/>
  <c r="S2223" i="2" a="1"/>
  <c r="S2223" i="2" s="1"/>
  <c r="W2224" i="2" a="1"/>
  <c r="W2224" i="2" s="1"/>
  <c r="K2226" i="2" a="1"/>
  <c r="K2226" i="2" s="1"/>
  <c r="Y2227" i="2" a="1"/>
  <c r="Y2227" i="2" s="1"/>
  <c r="J2229" i="2" a="1"/>
  <c r="J2229" i="2" s="1"/>
  <c r="L2230" i="2" a="1"/>
  <c r="L2230" i="2" s="1"/>
  <c r="U2231" i="2" a="1"/>
  <c r="U2231" i="2" s="1"/>
  <c r="O2232" i="2" a="1"/>
  <c r="O2232" i="2" s="1"/>
  <c r="AA2232" i="2" a="1"/>
  <c r="AA2232" i="2" s="1"/>
  <c r="Q2234" i="2" a="1"/>
  <c r="Q2234" i="2" s="1"/>
  <c r="O2235" i="2" a="1"/>
  <c r="O2235" i="2" s="1"/>
  <c r="L2236" i="2" a="1"/>
  <c r="L2236" i="2" s="1"/>
  <c r="X2236" i="2" a="1"/>
  <c r="X2236" i="2" s="1"/>
  <c r="U2238" i="2" a="1"/>
  <c r="U2238" i="2" s="1"/>
  <c r="M2239" i="2" a="1"/>
  <c r="M2239" i="2" s="1"/>
  <c r="S2240" i="2" a="1"/>
  <c r="S2240" i="2" s="1"/>
  <c r="Y2243" i="2" a="1"/>
  <c r="Y2243" i="2" s="1"/>
  <c r="Q2244" i="2" a="1"/>
  <c r="Q2244" i="2" s="1"/>
  <c r="R2245" i="2" a="1"/>
  <c r="R2245" i="2" s="1"/>
  <c r="AB2245" i="2" s="1"/>
  <c r="Y2247" i="2" a="1"/>
  <c r="Y2247" i="2" s="1"/>
  <c r="W2251" i="2" a="1"/>
  <c r="W2251" i="2" s="1"/>
  <c r="Y2255" i="2" a="1"/>
  <c r="Y2255" i="2" s="1"/>
  <c r="W2259" i="2" a="1"/>
  <c r="W2259" i="2" s="1"/>
  <c r="R2263" i="2" a="1"/>
  <c r="R2263" i="2" s="1"/>
  <c r="AB2263" i="2" s="1"/>
  <c r="K2264" i="2" a="1"/>
  <c r="K2264" i="2" s="1"/>
  <c r="W2264" i="2" a="1"/>
  <c r="W2264" i="2" s="1"/>
  <c r="O2265" i="2" a="1"/>
  <c r="O2265" i="2" s="1"/>
  <c r="Z2267" i="2" a="1"/>
  <c r="Z2267" i="2" s="1"/>
  <c r="W2269" i="2" a="1"/>
  <c r="W2269" i="2" s="1"/>
  <c r="Q2272" i="2" a="1"/>
  <c r="Q2272" i="2" s="1"/>
  <c r="J2273" i="2" a="1"/>
  <c r="J2273" i="2" s="1"/>
  <c r="Z2273" i="2" a="1"/>
  <c r="Z2273" i="2" s="1"/>
  <c r="S2274" i="2" a="1"/>
  <c r="S2274" i="2" s="1"/>
  <c r="M2275" i="2" a="1"/>
  <c r="M2275" i="2" s="1"/>
  <c r="AA2275" i="2" a="1"/>
  <c r="AA2275" i="2" s="1"/>
  <c r="O2278" i="2" a="1"/>
  <c r="O2278" i="2" s="1"/>
  <c r="S2279" i="2" a="1"/>
  <c r="S2279" i="2" s="1"/>
  <c r="P2281" i="2" a="1"/>
  <c r="P2281" i="2" s="1"/>
  <c r="M2282" i="2" a="1"/>
  <c r="M2282" i="2" s="1"/>
  <c r="W2282" i="2" a="1"/>
  <c r="W2282" i="2" s="1"/>
  <c r="Q2283" i="2" a="1"/>
  <c r="Q2283" i="2" s="1"/>
  <c r="P2284" i="2" a="1"/>
  <c r="P2284" i="2" s="1"/>
  <c r="Q2286" i="2" a="1"/>
  <c r="Q2286" i="2" s="1"/>
  <c r="Y2286" i="2" a="1"/>
  <c r="Y2286" i="2" s="1"/>
  <c r="Q2287" i="2" a="1"/>
  <c r="Q2287" i="2" s="1"/>
  <c r="P2288" i="2" a="1"/>
  <c r="P2288" i="2" s="1"/>
  <c r="V2289" i="2" a="1"/>
  <c r="V2289" i="2" s="1"/>
  <c r="O2290" i="2" a="1"/>
  <c r="O2290" i="2" s="1"/>
  <c r="S2291" i="2" a="1"/>
  <c r="S2291" i="2" s="1"/>
  <c r="W2294" i="2" a="1"/>
  <c r="W2294" i="2" s="1"/>
  <c r="S2298" i="2" a="1"/>
  <c r="S2298" i="2" s="1"/>
  <c r="X2299" i="2" a="1"/>
  <c r="X2299" i="2" s="1"/>
  <c r="K2300" i="2" a="1"/>
  <c r="K2300" i="2" s="1"/>
  <c r="Y2300" i="2" a="1"/>
  <c r="Y2300" i="2" s="1"/>
  <c r="Q2301" i="2" a="1"/>
  <c r="Q2301" i="2" s="1"/>
  <c r="J2302" i="2" a="1"/>
  <c r="J2302" i="2" s="1"/>
  <c r="Z2302" i="2" a="1"/>
  <c r="Z2302" i="2" s="1"/>
  <c r="R2304" i="2" a="1"/>
  <c r="R2304" i="2" s="1"/>
  <c r="AB2304" i="2" s="1"/>
  <c r="M2305" i="2" a="1"/>
  <c r="M2305" i="2" s="1"/>
  <c r="W2308" i="2" a="1"/>
  <c r="W2308" i="2" s="1"/>
  <c r="L2309" i="2" a="1"/>
  <c r="L2309" i="2" s="1"/>
  <c r="T2309" i="2" a="1"/>
  <c r="T2309" i="2" s="1"/>
  <c r="N2311" i="2" a="1"/>
  <c r="N2311" i="2" s="1"/>
  <c r="W2317" i="2" a="1"/>
  <c r="W2317" i="2" s="1"/>
  <c r="K2322" i="2" a="1"/>
  <c r="K2322" i="2" s="1"/>
  <c r="W2322" i="2" a="1"/>
  <c r="W2322" i="2" s="1"/>
  <c r="X2325" i="2" a="1"/>
  <c r="X2325" i="2" s="1"/>
  <c r="Q2325" i="2" a="1"/>
  <c r="Q2325" i="2" s="1"/>
  <c r="Z2325" i="2" a="1"/>
  <c r="Z2325" i="2" s="1"/>
  <c r="J2325" i="2" a="1"/>
  <c r="J2325" i="2" s="1"/>
  <c r="U2325" i="2" a="1"/>
  <c r="U2325" i="2" s="1"/>
  <c r="R2325" i="2" a="1"/>
  <c r="R2325" i="2" s="1"/>
  <c r="AB2325" i="2" s="1"/>
  <c r="O2326" i="2" a="1"/>
  <c r="O2326" i="2" s="1"/>
  <c r="W2340" i="2" a="1"/>
  <c r="W2340" i="2" s="1"/>
  <c r="N2340" i="2" a="1"/>
  <c r="N2340" i="2" s="1"/>
  <c r="L2340" i="2" a="1"/>
  <c r="L2340" i="2" s="1"/>
  <c r="AA2340" i="2" a="1"/>
  <c r="AA2340" i="2" s="1"/>
  <c r="K2219" i="2" a="1"/>
  <c r="K2219" i="2" s="1"/>
  <c r="AA2219" i="2" a="1"/>
  <c r="AA2219" i="2" s="1"/>
  <c r="X2221" i="2" a="1"/>
  <c r="X2221" i="2" s="1"/>
  <c r="U2223" i="2" a="1"/>
  <c r="U2223" i="2" s="1"/>
  <c r="N2224" i="2" a="1"/>
  <c r="N2224" i="2" s="1"/>
  <c r="Z2224" i="2" a="1"/>
  <c r="Z2224" i="2" s="1"/>
  <c r="K2227" i="2" a="1"/>
  <c r="K2227" i="2" s="1"/>
  <c r="AA2227" i="2" a="1"/>
  <c r="AA2227" i="2" s="1"/>
  <c r="N2229" i="2" a="1"/>
  <c r="N2229" i="2" s="1"/>
  <c r="AA2230" i="2" a="1"/>
  <c r="AA2230" i="2" s="1"/>
  <c r="Y2236" i="2" a="1"/>
  <c r="Y2236" i="2" s="1"/>
  <c r="O2239" i="2" a="1"/>
  <c r="O2239" i="2" s="1"/>
  <c r="K2243" i="2" a="1"/>
  <c r="K2243" i="2" s="1"/>
  <c r="AA2243" i="2" a="1"/>
  <c r="AA2243" i="2" s="1"/>
  <c r="V2245" i="2" a="1"/>
  <c r="V2245" i="2" s="1"/>
  <c r="M2264" i="2" a="1"/>
  <c r="M2264" i="2" s="1"/>
  <c r="S2272" i="2" a="1"/>
  <c r="S2272" i="2" s="1"/>
  <c r="R2280" i="2" a="1"/>
  <c r="R2280" i="2" s="1"/>
  <c r="AB2280" i="2" s="1"/>
  <c r="K2294" i="2" a="1"/>
  <c r="K2294" i="2" s="1"/>
  <c r="Q2294" i="2" a="1"/>
  <c r="Q2294" i="2" s="1"/>
  <c r="X2294" i="2" a="1"/>
  <c r="X2294" i="2" s="1"/>
  <c r="L2296" i="2" a="1"/>
  <c r="L2296" i="2" s="1"/>
  <c r="J2297" i="2" a="1"/>
  <c r="J2297" i="2" s="1"/>
  <c r="K2298" i="2" a="1"/>
  <c r="K2298" i="2" s="1"/>
  <c r="J2299" i="2" a="1"/>
  <c r="J2299" i="2" s="1"/>
  <c r="AC2299" i="2" s="1"/>
  <c r="Z2299" i="2" a="1"/>
  <c r="Z2299" i="2" s="1"/>
  <c r="S2300" i="2" a="1"/>
  <c r="S2300" i="2" s="1"/>
  <c r="Z2300" i="2" a="1"/>
  <c r="Z2300" i="2" s="1"/>
  <c r="S2301" i="2" a="1"/>
  <c r="S2301" i="2" s="1"/>
  <c r="K2304" i="2" a="1"/>
  <c r="K2304" i="2" s="1"/>
  <c r="Y2304" i="2" a="1"/>
  <c r="Y2304" i="2" s="1"/>
  <c r="O2305" i="2" a="1"/>
  <c r="O2305" i="2" s="1"/>
  <c r="Q2308" i="2" a="1"/>
  <c r="Q2308" i="2" s="1"/>
  <c r="M2309" i="2" a="1"/>
  <c r="M2309" i="2" s="1"/>
  <c r="U2309" i="2" a="1"/>
  <c r="U2309" i="2" s="1"/>
  <c r="N2310" i="2" a="1"/>
  <c r="N2310" i="2" s="1"/>
  <c r="V2311" i="2" a="1"/>
  <c r="V2311" i="2" s="1"/>
  <c r="O2312" i="2" a="1"/>
  <c r="O2312" i="2" s="1"/>
  <c r="O2313" i="2" a="1"/>
  <c r="O2313" i="2" s="1"/>
  <c r="L2314" i="2" a="1"/>
  <c r="L2314" i="2" s="1"/>
  <c r="K2317" i="2" a="1"/>
  <c r="K2317" i="2" s="1"/>
  <c r="AA2317" i="2" a="1"/>
  <c r="AA2317" i="2" s="1"/>
  <c r="U2318" i="2" a="1"/>
  <c r="U2318" i="2" s="1"/>
  <c r="S2321" i="2" a="1"/>
  <c r="S2321" i="2" s="1"/>
  <c r="Y2322" i="2" a="1"/>
  <c r="Y2322" i="2" s="1"/>
  <c r="Q2326" i="2" a="1"/>
  <c r="Q2326" i="2" s="1"/>
  <c r="P2328" i="2" a="1"/>
  <c r="P2328" i="2" s="1"/>
  <c r="N2328" i="2" a="1"/>
  <c r="N2328" i="2" s="1"/>
  <c r="J2340" i="2" a="1"/>
  <c r="J2340" i="2" s="1"/>
  <c r="M2219" i="2" a="1"/>
  <c r="M2219" i="2" s="1"/>
  <c r="AA2222" i="2" a="1"/>
  <c r="AA2222" i="2" s="1"/>
  <c r="W2223" i="2" a="1"/>
  <c r="W2223" i="2" s="1"/>
  <c r="O2224" i="2" a="1"/>
  <c r="O2224" i="2" s="1"/>
  <c r="AA2224" i="2" a="1"/>
  <c r="AA2224" i="2" s="1"/>
  <c r="O2226" i="2" a="1"/>
  <c r="O2226" i="2" s="1"/>
  <c r="M2227" i="2" a="1"/>
  <c r="M2227" i="2" s="1"/>
  <c r="R2229" i="2" a="1"/>
  <c r="R2229" i="2" s="1"/>
  <c r="AB2229" i="2" s="1"/>
  <c r="O2230" i="2" a="1"/>
  <c r="O2230" i="2" s="1"/>
  <c r="Y2231" i="2" a="1"/>
  <c r="Y2231" i="2" s="1"/>
  <c r="R2232" i="2" a="1"/>
  <c r="R2232" i="2" s="1"/>
  <c r="AB2232" i="2" s="1"/>
  <c r="Q2239" i="2" a="1"/>
  <c r="Q2239" i="2" s="1"/>
  <c r="M2243" i="2" a="1"/>
  <c r="M2243" i="2" s="1"/>
  <c r="U2244" i="2" a="1"/>
  <c r="U2244" i="2" s="1"/>
  <c r="Z2245" i="2" a="1"/>
  <c r="Z2245" i="2" s="1"/>
  <c r="R2246" i="2" a="1"/>
  <c r="R2246" i="2" s="1"/>
  <c r="AB2246" i="2" s="1"/>
  <c r="M2247" i="2" a="1"/>
  <c r="M2247" i="2" s="1"/>
  <c r="K2251" i="2" a="1"/>
  <c r="K2251" i="2" s="1"/>
  <c r="AA2251" i="2" a="1"/>
  <c r="AA2251" i="2" s="1"/>
  <c r="M2255" i="2" a="1"/>
  <c r="M2255" i="2" s="1"/>
  <c r="K2259" i="2" a="1"/>
  <c r="K2259" i="2" s="1"/>
  <c r="AA2259" i="2" a="1"/>
  <c r="AA2259" i="2" s="1"/>
  <c r="K2261" i="2" a="1"/>
  <c r="K2261" i="2" s="1"/>
  <c r="V2263" i="2" a="1"/>
  <c r="V2263" i="2" s="1"/>
  <c r="O2264" i="2" a="1"/>
  <c r="O2264" i="2" s="1"/>
  <c r="Y2264" i="2" a="1"/>
  <c r="Y2264" i="2" s="1"/>
  <c r="S2265" i="2" a="1"/>
  <c r="S2265" i="2" s="1"/>
  <c r="J2267" i="2" a="1"/>
  <c r="J2267" i="2" s="1"/>
  <c r="S2268" i="2" a="1"/>
  <c r="S2268" i="2" s="1"/>
  <c r="K2269" i="2" a="1"/>
  <c r="K2269" i="2" s="1"/>
  <c r="AA2269" i="2" a="1"/>
  <c r="AA2269" i="2" s="1"/>
  <c r="U2272" i="2" a="1"/>
  <c r="U2272" i="2" s="1"/>
  <c r="N2273" i="2" a="1"/>
  <c r="N2273" i="2" s="1"/>
  <c r="U2274" i="2" a="1"/>
  <c r="U2274" i="2" s="1"/>
  <c r="Q2275" i="2" a="1"/>
  <c r="Q2275" i="2" s="1"/>
  <c r="T2277" i="2" a="1"/>
  <c r="T2277" i="2" s="1"/>
  <c r="W2279" i="2" a="1"/>
  <c r="W2279" i="2" s="1"/>
  <c r="O2282" i="2" a="1"/>
  <c r="O2282" i="2" s="1"/>
  <c r="U2283" i="2" a="1"/>
  <c r="U2283" i="2" s="1"/>
  <c r="J2285" i="2" a="1"/>
  <c r="J2285" i="2" s="1"/>
  <c r="T2288" i="2" a="1"/>
  <c r="T2288" i="2" s="1"/>
  <c r="W2291" i="2" a="1"/>
  <c r="W2291" i="2" s="1"/>
  <c r="L2294" i="2" a="1"/>
  <c r="L2294" i="2" s="1"/>
  <c r="Y2294" i="2" a="1"/>
  <c r="Y2294" i="2" s="1"/>
  <c r="Q2295" i="2" a="1"/>
  <c r="Q2295" i="2" s="1"/>
  <c r="N2297" i="2" a="1"/>
  <c r="N2297" i="2" s="1"/>
  <c r="U2298" i="2" a="1"/>
  <c r="U2298" i="2" s="1"/>
  <c r="M2300" i="2" a="1"/>
  <c r="M2300" i="2" s="1"/>
  <c r="U2301" i="2" a="1"/>
  <c r="U2301" i="2" s="1"/>
  <c r="N2302" i="2" a="1"/>
  <c r="N2302" i="2" s="1"/>
  <c r="S2304" i="2" a="1"/>
  <c r="S2304" i="2" s="1"/>
  <c r="Z2304" i="2" a="1"/>
  <c r="Z2304" i="2" s="1"/>
  <c r="Q2305" i="2" a="1"/>
  <c r="Q2305" i="2" s="1"/>
  <c r="J2308" i="2" a="1"/>
  <c r="J2308" i="2" s="1"/>
  <c r="R2308" i="2" a="1"/>
  <c r="R2308" i="2" s="1"/>
  <c r="AB2308" i="2" s="1"/>
  <c r="Y2308" i="2" a="1"/>
  <c r="Y2308" i="2" s="1"/>
  <c r="O2309" i="2" a="1"/>
  <c r="O2309" i="2" s="1"/>
  <c r="W2309" i="2" a="1"/>
  <c r="W2309" i="2" s="1"/>
  <c r="Y2312" i="2" a="1"/>
  <c r="Y2312" i="2" s="1"/>
  <c r="Q2313" i="2" a="1"/>
  <c r="Q2313" i="2" s="1"/>
  <c r="P2314" i="2" a="1"/>
  <c r="P2314" i="2" s="1"/>
  <c r="L2317" i="2" a="1"/>
  <c r="L2317" i="2" s="1"/>
  <c r="W2318" i="2" a="1"/>
  <c r="W2318" i="2" s="1"/>
  <c r="T2321" i="2" a="1"/>
  <c r="T2321" i="2" s="1"/>
  <c r="M2322" i="2" a="1"/>
  <c r="M2322" i="2" s="1"/>
  <c r="AA2322" i="2" a="1"/>
  <c r="AA2322" i="2" s="1"/>
  <c r="M2325" i="2" a="1"/>
  <c r="M2325" i="2" s="1"/>
  <c r="U2326" i="2" a="1"/>
  <c r="U2326" i="2" s="1"/>
  <c r="P2340" i="2" a="1"/>
  <c r="P2340" i="2" s="1"/>
  <c r="O2219" i="2" a="1"/>
  <c r="O2219" i="2" s="1"/>
  <c r="Y2223" i="2" a="1"/>
  <c r="Y2223" i="2" s="1"/>
  <c r="P2230" i="2" a="1"/>
  <c r="P2230" i="2" s="1"/>
  <c r="S2232" i="2" a="1"/>
  <c r="S2232" i="2" s="1"/>
  <c r="S2239" i="2" a="1"/>
  <c r="S2239" i="2" s="1"/>
  <c r="O2243" i="2" a="1"/>
  <c r="O2243" i="2" s="1"/>
  <c r="X2244" i="2" a="1"/>
  <c r="X2244" i="2" s="1"/>
  <c r="O2247" i="2" a="1"/>
  <c r="O2247" i="2" s="1"/>
  <c r="O2250" i="2" a="1"/>
  <c r="O2250" i="2" s="1"/>
  <c r="M2251" i="2" a="1"/>
  <c r="M2251" i="2" s="1"/>
  <c r="U2254" i="2" a="1"/>
  <c r="U2254" i="2" s="1"/>
  <c r="O2255" i="2" a="1"/>
  <c r="O2255" i="2" s="1"/>
  <c r="O2258" i="2" a="1"/>
  <c r="O2258" i="2" s="1"/>
  <c r="M2259" i="2" a="1"/>
  <c r="M2259" i="2" s="1"/>
  <c r="M2261" i="2" a="1"/>
  <c r="M2261" i="2" s="1"/>
  <c r="AA2264" i="2" a="1"/>
  <c r="AA2264" i="2" s="1"/>
  <c r="U2265" i="2" a="1"/>
  <c r="U2265" i="2" s="1"/>
  <c r="L2267" i="2" a="1"/>
  <c r="L2267" i="2" s="1"/>
  <c r="U2268" i="2" a="1"/>
  <c r="U2268" i="2" s="1"/>
  <c r="M2269" i="2" a="1"/>
  <c r="M2269" i="2" s="1"/>
  <c r="J2272" i="2" a="1"/>
  <c r="J2272" i="2" s="1"/>
  <c r="W2272" i="2" a="1"/>
  <c r="W2272" i="2" s="1"/>
  <c r="P2273" i="2" a="1"/>
  <c r="P2273" i="2" s="1"/>
  <c r="K2274" i="2" a="1"/>
  <c r="K2274" i="2" s="1"/>
  <c r="W2274" i="2" a="1"/>
  <c r="W2274" i="2" s="1"/>
  <c r="S2275" i="2" a="1"/>
  <c r="S2275" i="2" s="1"/>
  <c r="J2276" i="2" a="1"/>
  <c r="J2276" i="2" s="1"/>
  <c r="AC2276" i="2" s="1"/>
  <c r="S2278" i="2" a="1"/>
  <c r="S2278" i="2" s="1"/>
  <c r="Y2279" i="2" a="1"/>
  <c r="Y2279" i="2" s="1"/>
  <c r="V2280" i="2" a="1"/>
  <c r="V2280" i="2" s="1"/>
  <c r="Q2282" i="2" a="1"/>
  <c r="Q2282" i="2" s="1"/>
  <c r="AA2282" i="2" a="1"/>
  <c r="AA2282" i="2" s="1"/>
  <c r="W2283" i="2" a="1"/>
  <c r="W2283" i="2" s="1"/>
  <c r="N2285" i="2" a="1"/>
  <c r="N2285" i="2" s="1"/>
  <c r="W2287" i="2" a="1"/>
  <c r="W2287" i="2" s="1"/>
  <c r="X2288" i="2" a="1"/>
  <c r="X2288" i="2" s="1"/>
  <c r="S2290" i="2" a="1"/>
  <c r="S2290" i="2" s="1"/>
  <c r="Y2291" i="2" a="1"/>
  <c r="Y2291" i="2" s="1"/>
  <c r="V2292" i="2" a="1"/>
  <c r="V2292" i="2" s="1"/>
  <c r="S2294" i="2" a="1"/>
  <c r="S2294" i="2" s="1"/>
  <c r="S2295" i="2" a="1"/>
  <c r="S2295" i="2" s="1"/>
  <c r="P2296" i="2" a="1"/>
  <c r="P2296" i="2" s="1"/>
  <c r="N2300" i="2" a="1"/>
  <c r="N2300" i="2" s="1"/>
  <c r="U2300" i="2" a="1"/>
  <c r="U2300" i="2" s="1"/>
  <c r="AA2300" i="2" a="1"/>
  <c r="AA2300" i="2" s="1"/>
  <c r="Q2312" i="2" a="1"/>
  <c r="Q2312" i="2" s="1"/>
  <c r="S2313" i="2" a="1"/>
  <c r="S2313" i="2" s="1"/>
  <c r="Y2318" i="2" a="1"/>
  <c r="Y2318" i="2" s="1"/>
  <c r="O2322" i="2" a="1"/>
  <c r="O2322" i="2" s="1"/>
  <c r="Y2323" i="2" a="1"/>
  <c r="Y2323" i="2" s="1"/>
  <c r="Z2323" i="2" a="1"/>
  <c r="Z2323" i="2" s="1"/>
  <c r="AA2323" i="2" a="1"/>
  <c r="AA2323" i="2" s="1"/>
  <c r="K2323" i="2" a="1"/>
  <c r="K2323" i="2" s="1"/>
  <c r="X2324" i="2" a="1"/>
  <c r="X2324" i="2" s="1"/>
  <c r="P2324" i="2" a="1"/>
  <c r="P2324" i="2" s="1"/>
  <c r="Z2324" i="2" a="1"/>
  <c r="Z2324" i="2" s="1"/>
  <c r="N2325" i="2" a="1"/>
  <c r="N2325" i="2" s="1"/>
  <c r="W2326" i="2" a="1"/>
  <c r="W2326" i="2" s="1"/>
  <c r="W2235" i="2" a="1"/>
  <c r="W2235" i="2" s="1"/>
  <c r="Q2236" i="2" a="1"/>
  <c r="Q2236" i="2" s="1"/>
  <c r="Q2243" i="2" a="1"/>
  <c r="Q2243" i="2" s="1"/>
  <c r="L2244" i="2" a="1"/>
  <c r="L2244" i="2" s="1"/>
  <c r="Y2244" i="2" a="1"/>
  <c r="Y2244" i="2" s="1"/>
  <c r="U2246" i="2" a="1"/>
  <c r="U2246" i="2" s="1"/>
  <c r="Q2247" i="2" a="1"/>
  <c r="Q2247" i="2" s="1"/>
  <c r="L2249" i="2" a="1"/>
  <c r="L2249" i="2" s="1"/>
  <c r="S2250" i="2" a="1"/>
  <c r="S2250" i="2" s="1"/>
  <c r="O2251" i="2" a="1"/>
  <c r="O2251" i="2" s="1"/>
  <c r="V2254" i="2" a="1"/>
  <c r="V2254" i="2" s="1"/>
  <c r="Q2255" i="2" a="1"/>
  <c r="Q2255" i="2" s="1"/>
  <c r="S2258" i="2" a="1"/>
  <c r="S2258" i="2" s="1"/>
  <c r="O2259" i="2" a="1"/>
  <c r="O2259" i="2" s="1"/>
  <c r="O2261" i="2" a="1"/>
  <c r="O2261" i="2" s="1"/>
  <c r="Q2264" i="2" a="1"/>
  <c r="Q2264" i="2" s="1"/>
  <c r="W2265" i="2" a="1"/>
  <c r="W2265" i="2" s="1"/>
  <c r="N2267" i="2" a="1"/>
  <c r="N2267" i="2" s="1"/>
  <c r="K2268" i="2" a="1"/>
  <c r="K2268" i="2" s="1"/>
  <c r="W2268" i="2" a="1"/>
  <c r="W2268" i="2" s="1"/>
  <c r="O2269" i="2" a="1"/>
  <c r="O2269" i="2" s="1"/>
  <c r="K2272" i="2" a="1"/>
  <c r="K2272" i="2" s="1"/>
  <c r="R2273" i="2" a="1"/>
  <c r="R2273" i="2" s="1"/>
  <c r="AB2273" i="2" s="1"/>
  <c r="Y2274" i="2" a="1"/>
  <c r="Y2274" i="2" s="1"/>
  <c r="U2275" i="2" a="1"/>
  <c r="U2275" i="2" s="1"/>
  <c r="L2276" i="2" a="1"/>
  <c r="L2276" i="2" s="1"/>
  <c r="U2278" i="2" a="1"/>
  <c r="U2278" i="2" s="1"/>
  <c r="K2279" i="2" a="1"/>
  <c r="K2279" i="2" s="1"/>
  <c r="AA2279" i="2" a="1"/>
  <c r="AA2279" i="2" s="1"/>
  <c r="Z2280" i="2" a="1"/>
  <c r="Z2280" i="2" s="1"/>
  <c r="Y2283" i="2" a="1"/>
  <c r="Y2283" i="2" s="1"/>
  <c r="R2285" i="2" a="1"/>
  <c r="R2285" i="2" s="1"/>
  <c r="AB2285" i="2" s="1"/>
  <c r="U2290" i="2" a="1"/>
  <c r="U2290" i="2" s="1"/>
  <c r="K2291" i="2" a="1"/>
  <c r="K2291" i="2" s="1"/>
  <c r="AA2291" i="2" a="1"/>
  <c r="AA2291" i="2" s="1"/>
  <c r="M2294" i="2" a="1"/>
  <c r="M2294" i="2" s="1"/>
  <c r="T2294" i="2" a="1"/>
  <c r="T2294" i="2" s="1"/>
  <c r="AA2294" i="2" a="1"/>
  <c r="AA2294" i="2" s="1"/>
  <c r="U2295" i="2" a="1"/>
  <c r="U2295" i="2" s="1"/>
  <c r="O2300" i="2" a="1"/>
  <c r="O2300" i="2" s="1"/>
  <c r="V2300" i="2" a="1"/>
  <c r="V2300" i="2" s="1"/>
  <c r="Y2301" i="2" a="1"/>
  <c r="Y2301" i="2" s="1"/>
  <c r="N2304" i="2" a="1"/>
  <c r="N2304" i="2" s="1"/>
  <c r="U2304" i="2" a="1"/>
  <c r="U2304" i="2" s="1"/>
  <c r="AA2304" i="2" a="1"/>
  <c r="AA2304" i="2" s="1"/>
  <c r="U2305" i="2" a="1"/>
  <c r="U2305" i="2" s="1"/>
  <c r="AA2309" i="2" a="1"/>
  <c r="AA2309" i="2" s="1"/>
  <c r="V2310" i="2" a="1"/>
  <c r="V2310" i="2" s="1"/>
  <c r="AA2312" i="2" a="1"/>
  <c r="AA2312" i="2" s="1"/>
  <c r="U2313" i="2" a="1"/>
  <c r="U2313" i="2" s="1"/>
  <c r="T2314" i="2" a="1"/>
  <c r="T2314" i="2" s="1"/>
  <c r="O2317" i="2" a="1"/>
  <c r="O2317" i="2" s="1"/>
  <c r="K2318" i="2" a="1"/>
  <c r="K2318" i="2" s="1"/>
  <c r="AA2318" i="2" a="1"/>
  <c r="AA2318" i="2" s="1"/>
  <c r="K2321" i="2" a="1"/>
  <c r="K2321" i="2" s="1"/>
  <c r="W2321" i="2" a="1"/>
  <c r="W2321" i="2" s="1"/>
  <c r="Q2322" i="2" a="1"/>
  <c r="Q2322" i="2" s="1"/>
  <c r="J2323" i="2" a="1"/>
  <c r="J2323" i="2" s="1"/>
  <c r="L2324" i="2" a="1"/>
  <c r="L2324" i="2" s="1"/>
  <c r="V2325" i="2" a="1"/>
  <c r="V2325" i="2" s="1"/>
  <c r="X2333" i="2" a="1"/>
  <c r="X2333" i="2" s="1"/>
  <c r="U2333" i="2" a="1"/>
  <c r="U2333" i="2" s="1"/>
  <c r="M2333" i="2" a="1"/>
  <c r="M2333" i="2" s="1"/>
  <c r="Y2333" i="2" a="1"/>
  <c r="Y2333" i="2" s="1"/>
  <c r="S2224" i="2" a="1"/>
  <c r="S2224" i="2" s="1"/>
  <c r="T2230" i="2" a="1"/>
  <c r="T2230" i="2" s="1"/>
  <c r="J2232" i="2" a="1"/>
  <c r="J2232" i="2" s="1"/>
  <c r="V2232" i="2" a="1"/>
  <c r="V2232" i="2" s="1"/>
  <c r="Y2235" i="2" a="1"/>
  <c r="Y2235" i="2" s="1"/>
  <c r="W2239" i="2" a="1"/>
  <c r="W2239" i="2" s="1"/>
  <c r="S2243" i="2" a="1"/>
  <c r="S2243" i="2" s="1"/>
  <c r="S2264" i="2" a="1"/>
  <c r="S2264" i="2" s="1"/>
  <c r="W2295" i="2" a="1"/>
  <c r="W2295" i="2" s="1"/>
  <c r="T2296" i="2" a="1"/>
  <c r="T2296" i="2" s="1"/>
  <c r="K2301" i="2" a="1"/>
  <c r="K2301" i="2" s="1"/>
  <c r="AA2301" i="2" a="1"/>
  <c r="AA2301" i="2" s="1"/>
  <c r="O2304" i="2" a="1"/>
  <c r="O2304" i="2" s="1"/>
  <c r="V2304" i="2" a="1"/>
  <c r="V2304" i="2" s="1"/>
  <c r="W2305" i="2" a="1"/>
  <c r="W2305" i="2" s="1"/>
  <c r="Q2309" i="2" a="1"/>
  <c r="Q2309" i="2" s="1"/>
  <c r="S2312" i="2" a="1"/>
  <c r="S2312" i="2" s="1"/>
  <c r="W2313" i="2" a="1"/>
  <c r="W2313" i="2" s="1"/>
  <c r="S2317" i="2" a="1"/>
  <c r="S2317" i="2" s="1"/>
  <c r="M2318" i="2" a="1"/>
  <c r="M2318" i="2" s="1"/>
  <c r="L2321" i="2" a="1"/>
  <c r="L2321" i="2" s="1"/>
  <c r="S2322" i="2" a="1"/>
  <c r="S2322" i="2" s="1"/>
  <c r="N2323" i="2" a="1"/>
  <c r="N2323" i="2" s="1"/>
  <c r="N2324" i="2" a="1"/>
  <c r="N2324" i="2" s="1"/>
  <c r="Y2325" i="2" a="1"/>
  <c r="Y2325" i="2" s="1"/>
  <c r="Q2333" i="2" a="1"/>
  <c r="Q2333" i="2" s="1"/>
  <c r="AA2218" i="2" a="1"/>
  <c r="AA2218" i="2" s="1"/>
  <c r="U2219" i="2" a="1"/>
  <c r="U2219" i="2" s="1"/>
  <c r="L2221" i="2" a="1"/>
  <c r="L2221" i="2" s="1"/>
  <c r="O2223" i="2" a="1"/>
  <c r="O2223" i="2" s="1"/>
  <c r="J2224" i="2" a="1"/>
  <c r="J2224" i="2" s="1"/>
  <c r="AC2224" i="2" s="1"/>
  <c r="AA2226" i="2" a="1"/>
  <c r="AA2226" i="2" s="1"/>
  <c r="U2227" i="2" a="1"/>
  <c r="U2227" i="2" s="1"/>
  <c r="W2230" i="2" a="1"/>
  <c r="W2230" i="2" s="1"/>
  <c r="Q2231" i="2" a="1"/>
  <c r="Q2231" i="2" s="1"/>
  <c r="K2232" i="2" a="1"/>
  <c r="K2232" i="2" s="1"/>
  <c r="W2232" i="2" a="1"/>
  <c r="W2232" i="2" s="1"/>
  <c r="V2237" i="2" a="1"/>
  <c r="V2237" i="2" s="1"/>
  <c r="Y2239" i="2" a="1"/>
  <c r="Y2239" i="2" s="1"/>
  <c r="L2241" i="2" a="1"/>
  <c r="L2241" i="2" s="1"/>
  <c r="U2243" i="2" a="1"/>
  <c r="U2243" i="2" s="1"/>
  <c r="J2245" i="2" a="1"/>
  <c r="J2245" i="2" s="1"/>
  <c r="W2261" i="2" a="1"/>
  <c r="W2261" i="2" s="1"/>
  <c r="O2272" i="2" a="1"/>
  <c r="O2272" i="2" s="1"/>
  <c r="AA2272" i="2" a="1"/>
  <c r="AA2272" i="2" s="1"/>
  <c r="O2274" i="2" a="1"/>
  <c r="O2274" i="2" s="1"/>
  <c r="T2276" i="2" a="1"/>
  <c r="T2276" i="2" s="1"/>
  <c r="AF2276" i="2" s="1"/>
  <c r="J2280" i="2" a="1"/>
  <c r="J2280" i="2" s="1"/>
  <c r="O2294" i="2" a="1"/>
  <c r="O2294" i="2" s="1"/>
  <c r="U2294" i="2" a="1"/>
  <c r="U2294" i="2" s="1"/>
  <c r="Y2295" i="2" a="1"/>
  <c r="Y2295" i="2" s="1"/>
  <c r="Q2298" i="2" a="1"/>
  <c r="Q2298" i="2" s="1"/>
  <c r="J2300" i="2" a="1"/>
  <c r="J2300" i="2" s="1"/>
  <c r="Q2300" i="2" a="1"/>
  <c r="Q2300" i="2" s="1"/>
  <c r="W2300" i="2" a="1"/>
  <c r="W2300" i="2" s="1"/>
  <c r="M2301" i="2" a="1"/>
  <c r="M2301" i="2" s="1"/>
  <c r="V2302" i="2" a="1"/>
  <c r="V2302" i="2" s="1"/>
  <c r="Y2305" i="2" a="1"/>
  <c r="Y2305" i="2" s="1"/>
  <c r="K2309" i="2" a="1"/>
  <c r="K2309" i="2" s="1"/>
  <c r="S2309" i="2" a="1"/>
  <c r="S2309" i="2" s="1"/>
  <c r="Z2310" i="2" a="1"/>
  <c r="Z2310" i="2" s="1"/>
  <c r="K2312" i="2" a="1"/>
  <c r="K2312" i="2" s="1"/>
  <c r="U2312" i="2" a="1"/>
  <c r="U2312" i="2" s="1"/>
  <c r="Y2313" i="2" a="1"/>
  <c r="Y2313" i="2" s="1"/>
  <c r="O2318" i="2" a="1"/>
  <c r="O2318" i="2" s="1"/>
  <c r="O2323" i="2" a="1"/>
  <c r="O2323" i="2" s="1"/>
  <c r="R2324" i="2" a="1"/>
  <c r="R2324" i="2" s="1"/>
  <c r="AC2324" i="2" s="1"/>
  <c r="X2327" i="2" a="1"/>
  <c r="X2327" i="2" s="1"/>
  <c r="U2329" i="2" a="1"/>
  <c r="U2329" i="2" s="1"/>
  <c r="V2331" i="2" a="1"/>
  <c r="V2331" i="2" s="1"/>
  <c r="U2334" i="2" a="1"/>
  <c r="U2334" i="2" s="1"/>
  <c r="Y2335" i="2" a="1"/>
  <c r="Y2335" i="2" s="1"/>
  <c r="T2337" i="2" a="1"/>
  <c r="T2337" i="2" s="1"/>
  <c r="M2338" i="2" a="1"/>
  <c r="M2338" i="2" s="1"/>
  <c r="M2342" i="2" a="1"/>
  <c r="M2342" i="2" s="1"/>
  <c r="Y2346" i="2" a="1"/>
  <c r="Y2346" i="2" s="1"/>
  <c r="O2347" i="2" a="1"/>
  <c r="O2347" i="2" s="1"/>
  <c r="AA2347" i="2" a="1"/>
  <c r="AA2347" i="2" s="1"/>
  <c r="T2350" i="2" a="1"/>
  <c r="T2350" i="2" s="1"/>
  <c r="K2353" i="2" a="1"/>
  <c r="K2353" i="2" s="1"/>
  <c r="W2354" i="2" a="1"/>
  <c r="W2354" i="2" s="1"/>
  <c r="R2356" i="2" a="1"/>
  <c r="R2356" i="2" s="1"/>
  <c r="AB2356" i="2" s="1"/>
  <c r="W2358" i="2" a="1"/>
  <c r="W2358" i="2" s="1"/>
  <c r="P2359" i="2" a="1"/>
  <c r="P2359" i="2" s="1"/>
  <c r="Q2361" i="2" a="1"/>
  <c r="Q2361" i="2" s="1"/>
  <c r="Q2364" i="2" a="1"/>
  <c r="Q2364" i="2" s="1"/>
  <c r="AA2364" i="2" a="1"/>
  <c r="AA2364" i="2" s="1"/>
  <c r="O2373" i="2" a="1"/>
  <c r="O2373" i="2" s="1"/>
  <c r="X2378" i="2" a="1"/>
  <c r="X2378" i="2" s="1"/>
  <c r="Y2327" i="2" a="1"/>
  <c r="Y2327" i="2" s="1"/>
  <c r="J2329" i="2" a="1"/>
  <c r="J2329" i="2" s="1"/>
  <c r="V2329" i="2" a="1"/>
  <c r="V2329" i="2" s="1"/>
  <c r="Q2330" i="2" a="1"/>
  <c r="Q2330" i="2" s="1"/>
  <c r="K2331" i="2" a="1"/>
  <c r="K2331" i="2" s="1"/>
  <c r="W2331" i="2" a="1"/>
  <c r="W2331" i="2" s="1"/>
  <c r="W2334" i="2" a="1"/>
  <c r="W2334" i="2" s="1"/>
  <c r="P2335" i="2" a="1"/>
  <c r="P2335" i="2" s="1"/>
  <c r="K2337" i="2" a="1"/>
  <c r="K2337" i="2" s="1"/>
  <c r="O2338" i="2" a="1"/>
  <c r="O2338" i="2" s="1"/>
  <c r="O2342" i="2" a="1"/>
  <c r="O2342" i="2" s="1"/>
  <c r="Q2349" i="2" a="1"/>
  <c r="Q2349" i="2" s="1"/>
  <c r="K2350" i="2" a="1"/>
  <c r="K2350" i="2" s="1"/>
  <c r="U2350" i="2" a="1"/>
  <c r="U2350" i="2" s="1"/>
  <c r="T2351" i="2" a="1"/>
  <c r="T2351" i="2" s="1"/>
  <c r="Y2354" i="2" a="1"/>
  <c r="Y2354" i="2" s="1"/>
  <c r="V2356" i="2" a="1"/>
  <c r="V2356" i="2" s="1"/>
  <c r="R2357" i="2" a="1"/>
  <c r="R2357" i="2" s="1"/>
  <c r="AB2357" i="2" s="1"/>
  <c r="Y2358" i="2" a="1"/>
  <c r="Y2358" i="2" s="1"/>
  <c r="K2360" i="2" a="1"/>
  <c r="K2360" i="2" s="1"/>
  <c r="T2365" i="2" a="1"/>
  <c r="T2365" i="2" s="1"/>
  <c r="J2366" i="2" a="1"/>
  <c r="J2366" i="2" s="1"/>
  <c r="M2368" i="2" a="1"/>
  <c r="M2368" i="2" s="1"/>
  <c r="Y2368" i="2" a="1"/>
  <c r="Y2368" i="2" s="1"/>
  <c r="L2370" i="2" a="1"/>
  <c r="L2370" i="2" s="1"/>
  <c r="Q2373" i="2" a="1"/>
  <c r="Q2373" i="2" s="1"/>
  <c r="Y2373" i="2" a="1"/>
  <c r="Y2373" i="2" s="1"/>
  <c r="Z2375" i="2" a="1"/>
  <c r="Z2375" i="2" s="1"/>
  <c r="Q2376" i="2" a="1"/>
  <c r="Q2376" i="2" s="1"/>
  <c r="Q2377" i="2" a="1"/>
  <c r="Q2377" i="2" s="1"/>
  <c r="R2380" i="2" a="1"/>
  <c r="R2380" i="2" s="1"/>
  <c r="M2381" i="2" a="1"/>
  <c r="M2381" i="2" s="1"/>
  <c r="V2383" i="2" a="1"/>
  <c r="V2383" i="2" s="1"/>
  <c r="M2384" i="2" a="1"/>
  <c r="M2384" i="2" s="1"/>
  <c r="M2385" i="2" a="1"/>
  <c r="M2385" i="2" s="1"/>
  <c r="X2387" i="2" a="1"/>
  <c r="X2387" i="2" s="1"/>
  <c r="Z2390" i="2" a="1"/>
  <c r="Z2390" i="2" s="1"/>
  <c r="Z2391" i="2" a="1"/>
  <c r="Z2391" i="2" s="1"/>
  <c r="Q2392" i="2" a="1"/>
  <c r="Q2392" i="2" s="1"/>
  <c r="AA2392" i="2" a="1"/>
  <c r="AA2392" i="2" s="1"/>
  <c r="U2393" i="2" a="1"/>
  <c r="U2393" i="2" s="1"/>
  <c r="O2394" i="2" a="1"/>
  <c r="O2394" i="2" s="1"/>
  <c r="S2395" i="2" a="1"/>
  <c r="S2395" i="2" s="1"/>
  <c r="S2396" i="2" a="1"/>
  <c r="S2396" i="2" s="1"/>
  <c r="O2398" i="2" a="1"/>
  <c r="O2398" i="2" s="1"/>
  <c r="W2399" i="2" a="1"/>
  <c r="W2399" i="2" s="1"/>
  <c r="K2401" i="2" a="1"/>
  <c r="K2401" i="2" s="1"/>
  <c r="V2401" i="2" a="1"/>
  <c r="V2401" i="2" s="1"/>
  <c r="K2343" i="2" a="1"/>
  <c r="K2343" i="2" s="1"/>
  <c r="W2343" i="2" a="1"/>
  <c r="W2343" i="2" s="1"/>
  <c r="S2347" i="2" a="1"/>
  <c r="S2347" i="2" s="1"/>
  <c r="R2349" i="2" a="1"/>
  <c r="R2349" i="2" s="1"/>
  <c r="AB2349" i="2" s="1"/>
  <c r="S2364" i="2" a="1"/>
  <c r="S2364" i="2" s="1"/>
  <c r="K2365" i="2" a="1"/>
  <c r="K2365" i="2" s="1"/>
  <c r="U2365" i="2" a="1"/>
  <c r="U2365" i="2" s="1"/>
  <c r="N2366" i="2" a="1"/>
  <c r="N2366" i="2" s="1"/>
  <c r="R2367" i="2" a="1"/>
  <c r="R2367" i="2" s="1"/>
  <c r="AB2367" i="2" s="1"/>
  <c r="AA2368" i="2" a="1"/>
  <c r="AA2368" i="2" s="1"/>
  <c r="O2369" i="2" a="1"/>
  <c r="O2369" i="2" s="1"/>
  <c r="Y2369" i="2" a="1"/>
  <c r="Y2369" i="2" s="1"/>
  <c r="P2370" i="2" a="1"/>
  <c r="P2370" i="2" s="1"/>
  <c r="R2373" i="2" a="1"/>
  <c r="R2373" i="2" s="1"/>
  <c r="Z2373" i="2" a="1"/>
  <c r="Z2373" i="2" s="1"/>
  <c r="AA2376" i="2" a="1"/>
  <c r="AA2376" i="2" s="1"/>
  <c r="S2377" i="2" a="1"/>
  <c r="S2377" i="2" s="1"/>
  <c r="L2378" i="2" a="1"/>
  <c r="L2378" i="2" s="1"/>
  <c r="O2379" i="2" a="1"/>
  <c r="O2379" i="2" s="1"/>
  <c r="W2380" i="2" a="1"/>
  <c r="W2380" i="2" s="1"/>
  <c r="V2381" i="2" a="1"/>
  <c r="V2381" i="2" s="1"/>
  <c r="O2388" i="2" a="1"/>
  <c r="O2388" i="2" s="1"/>
  <c r="W2388" i="2" a="1"/>
  <c r="W2388" i="2" s="1"/>
  <c r="L2389" i="2" a="1"/>
  <c r="L2389" i="2" s="1"/>
  <c r="T2389" i="2" a="1"/>
  <c r="T2389" i="2" s="1"/>
  <c r="W2393" i="2" a="1"/>
  <c r="W2393" i="2" s="1"/>
  <c r="S2394" i="2" a="1"/>
  <c r="S2394" i="2" s="1"/>
  <c r="K2395" i="2" a="1"/>
  <c r="K2395" i="2" s="1"/>
  <c r="T2395" i="2" a="1"/>
  <c r="T2395" i="2" s="1"/>
  <c r="Z2399" i="2" a="1"/>
  <c r="Z2399" i="2" s="1"/>
  <c r="N2401" i="2" a="1"/>
  <c r="N2401" i="2" s="1"/>
  <c r="N2343" i="2" a="1"/>
  <c r="N2343" i="2" s="1"/>
  <c r="Z2343" i="2" a="1"/>
  <c r="Z2343" i="2" s="1"/>
  <c r="O2345" i="2" a="1"/>
  <c r="O2345" i="2" s="1"/>
  <c r="O2346" i="2" a="1"/>
  <c r="O2346" i="2" s="1"/>
  <c r="M2350" i="2" a="1"/>
  <c r="M2350" i="2" s="1"/>
  <c r="X2350" i="2" a="1"/>
  <c r="X2350" i="2" s="1"/>
  <c r="L2352" i="2" a="1"/>
  <c r="L2352" i="2" s="1"/>
  <c r="U2357" i="2" a="1"/>
  <c r="U2357" i="2" s="1"/>
  <c r="M2358" i="2" a="1"/>
  <c r="M2358" i="2" s="1"/>
  <c r="T2359" i="2" a="1"/>
  <c r="T2359" i="2" s="1"/>
  <c r="U2364" i="2" a="1"/>
  <c r="U2364" i="2" s="1"/>
  <c r="L2365" i="2" a="1"/>
  <c r="L2365" i="2" s="1"/>
  <c r="W2365" i="2" a="1"/>
  <c r="W2365" i="2" s="1"/>
  <c r="P2366" i="2" a="1"/>
  <c r="P2366" i="2" s="1"/>
  <c r="Q2369" i="2" a="1"/>
  <c r="Q2369" i="2" s="1"/>
  <c r="R2370" i="2" a="1"/>
  <c r="R2370" i="2" s="1"/>
  <c r="AB2370" i="2" s="1"/>
  <c r="J2371" i="2" a="1"/>
  <c r="J2371" i="2" s="1"/>
  <c r="U2372" i="2" a="1"/>
  <c r="U2372" i="2" s="1"/>
  <c r="J2373" i="2" a="1"/>
  <c r="J2373" i="2" s="1"/>
  <c r="S2373" i="2" a="1"/>
  <c r="S2373" i="2" s="1"/>
  <c r="AA2373" i="2" a="1"/>
  <c r="AA2373" i="2" s="1"/>
  <c r="S2376" i="2" a="1"/>
  <c r="S2376" i="2" s="1"/>
  <c r="P2379" i="2" a="1"/>
  <c r="P2379" i="2" s="1"/>
  <c r="AA2380" i="2" a="1"/>
  <c r="AA2380" i="2" s="1"/>
  <c r="N2381" i="2" a="1"/>
  <c r="N2381" i="2" s="1"/>
  <c r="W2381" i="2" a="1"/>
  <c r="W2381" i="2" s="1"/>
  <c r="O2384" i="2" a="1"/>
  <c r="O2384" i="2" s="1"/>
  <c r="Q2385" i="2" a="1"/>
  <c r="Q2385" i="2" s="1"/>
  <c r="M2389" i="2" a="1"/>
  <c r="M2389" i="2" s="1"/>
  <c r="U2389" i="2" a="1"/>
  <c r="U2389" i="2" s="1"/>
  <c r="L2391" i="2" a="1"/>
  <c r="L2391" i="2" s="1"/>
  <c r="S2392" i="2" a="1"/>
  <c r="S2392" i="2" s="1"/>
  <c r="Y2393" i="2" a="1"/>
  <c r="Y2393" i="2" s="1"/>
  <c r="V2394" i="2" a="1"/>
  <c r="V2394" i="2" s="1"/>
  <c r="L2395" i="2" a="1"/>
  <c r="L2395" i="2" s="1"/>
  <c r="J2399" i="2" a="1"/>
  <c r="J2399" i="2" s="1"/>
  <c r="AA2399" i="2" a="1"/>
  <c r="AA2399" i="2" s="1"/>
  <c r="O2401" i="2" a="1"/>
  <c r="O2401" i="2" s="1"/>
  <c r="Y2401" i="2" a="1"/>
  <c r="Y2401" i="2" s="1"/>
  <c r="P2327" i="2" a="1"/>
  <c r="P2327" i="2" s="1"/>
  <c r="N2329" i="2" a="1"/>
  <c r="N2329" i="2" s="1"/>
  <c r="W2330" i="2" a="1"/>
  <c r="W2330" i="2" s="1"/>
  <c r="O2331" i="2" a="1"/>
  <c r="O2331" i="2" s="1"/>
  <c r="M2334" i="2" a="1"/>
  <c r="M2334" i="2" s="1"/>
  <c r="T2335" i="2" a="1"/>
  <c r="T2335" i="2" s="1"/>
  <c r="O2337" i="2" a="1"/>
  <c r="O2337" i="2" s="1"/>
  <c r="AA2337" i="2" a="1"/>
  <c r="AA2337" i="2" s="1"/>
  <c r="U2338" i="2" a="1"/>
  <c r="U2338" i="2" s="1"/>
  <c r="U2342" i="2" a="1"/>
  <c r="U2342" i="2" s="1"/>
  <c r="O2343" i="2" a="1"/>
  <c r="O2343" i="2" s="1"/>
  <c r="AA2343" i="2" a="1"/>
  <c r="AA2343" i="2" s="1"/>
  <c r="S2345" i="2" a="1"/>
  <c r="S2345" i="2" s="1"/>
  <c r="Q2346" i="2" a="1"/>
  <c r="Q2346" i="2" s="1"/>
  <c r="J2347" i="2" a="1"/>
  <c r="J2347" i="2" s="1"/>
  <c r="V2347" i="2" a="1"/>
  <c r="V2347" i="2" s="1"/>
  <c r="U2349" i="2" a="1"/>
  <c r="U2349" i="2" s="1"/>
  <c r="O2350" i="2" a="1"/>
  <c r="O2350" i="2" s="1"/>
  <c r="Y2350" i="2" a="1"/>
  <c r="Y2350" i="2" s="1"/>
  <c r="P2352" i="2" a="1"/>
  <c r="P2352" i="2" s="1"/>
  <c r="S2353" i="2" a="1"/>
  <c r="S2353" i="2" s="1"/>
  <c r="O2354" i="2" a="1"/>
  <c r="O2354" i="2" s="1"/>
  <c r="V2357" i="2" a="1"/>
  <c r="V2357" i="2" s="1"/>
  <c r="O2358" i="2" a="1"/>
  <c r="O2358" i="2" s="1"/>
  <c r="U2359" i="2" a="1"/>
  <c r="U2359" i="2" s="1"/>
  <c r="Q2360" i="2" a="1"/>
  <c r="Q2360" i="2" s="1"/>
  <c r="K2364" i="2" a="1"/>
  <c r="K2364" i="2" s="1"/>
  <c r="W2364" i="2" a="1"/>
  <c r="W2364" i="2" s="1"/>
  <c r="M2365" i="2" a="1"/>
  <c r="M2365" i="2" s="1"/>
  <c r="Q2368" i="2" a="1"/>
  <c r="Q2368" i="2" s="1"/>
  <c r="R2369" i="2" a="1"/>
  <c r="R2369" i="2" s="1"/>
  <c r="AB2369" i="2" s="1"/>
  <c r="Z2369" i="2" a="1"/>
  <c r="Z2369" i="2" s="1"/>
  <c r="T2370" i="2" a="1"/>
  <c r="T2370" i="2" s="1"/>
  <c r="N2371" i="2" a="1"/>
  <c r="N2371" i="2" s="1"/>
  <c r="W2372" i="2" a="1"/>
  <c r="W2372" i="2" s="1"/>
  <c r="K2373" i="2" a="1"/>
  <c r="K2373" i="2" s="1"/>
  <c r="U2373" i="2" a="1"/>
  <c r="U2373" i="2" s="1"/>
  <c r="M2375" i="2" a="1"/>
  <c r="M2375" i="2" s="1"/>
  <c r="U2376" i="2" a="1"/>
  <c r="U2376" i="2" s="1"/>
  <c r="T2377" i="2" a="1"/>
  <c r="T2377" i="2" s="1"/>
  <c r="P2378" i="2" a="1"/>
  <c r="P2378" i="2" s="1"/>
  <c r="O2381" i="2" a="1"/>
  <c r="O2381" i="2" s="1"/>
  <c r="Y2381" i="2" a="1"/>
  <c r="Y2381" i="2" s="1"/>
  <c r="Y2384" i="2" a="1"/>
  <c r="Y2384" i="2" s="1"/>
  <c r="S2385" i="2" a="1"/>
  <c r="S2385" i="2" s="1"/>
  <c r="P2386" i="2" a="1"/>
  <c r="P2386" i="2" s="1"/>
  <c r="Q2388" i="2" a="1"/>
  <c r="Q2388" i="2" s="1"/>
  <c r="Y2388" i="2" a="1"/>
  <c r="Y2388" i="2" s="1"/>
  <c r="O2389" i="2" a="1"/>
  <c r="O2389" i="2" s="1"/>
  <c r="W2389" i="2" a="1"/>
  <c r="W2389" i="2" s="1"/>
  <c r="N2391" i="2" a="1"/>
  <c r="N2391" i="2" s="1"/>
  <c r="U2392" i="2" a="1"/>
  <c r="U2392" i="2" s="1"/>
  <c r="K2393" i="2" a="1"/>
  <c r="K2393" i="2" s="1"/>
  <c r="AA2393" i="2" a="1"/>
  <c r="AA2393" i="2" s="1"/>
  <c r="V2395" i="2" a="1"/>
  <c r="V2395" i="2" s="1"/>
  <c r="K2399" i="2" a="1"/>
  <c r="K2399" i="2" s="1"/>
  <c r="AA2401" i="2" a="1"/>
  <c r="AA2401" i="2" s="1"/>
  <c r="W2338" i="2" a="1"/>
  <c r="W2338" i="2" s="1"/>
  <c r="W2342" i="2" a="1"/>
  <c r="W2342" i="2" s="1"/>
  <c r="S2346" i="2" a="1"/>
  <c r="S2346" i="2" s="1"/>
  <c r="K2347" i="2" a="1"/>
  <c r="K2347" i="2" s="1"/>
  <c r="W2347" i="2" a="1"/>
  <c r="W2347" i="2" s="1"/>
  <c r="J2349" i="2" a="1"/>
  <c r="J2349" i="2" s="1"/>
  <c r="V2349" i="2" a="1"/>
  <c r="V2349" i="2" s="1"/>
  <c r="P2350" i="2" a="1"/>
  <c r="P2350" i="2" s="1"/>
  <c r="AA2350" i="2" a="1"/>
  <c r="AA2350" i="2" s="1"/>
  <c r="T2352" i="2" a="1"/>
  <c r="T2352" i="2" s="1"/>
  <c r="J2357" i="2" a="1"/>
  <c r="J2357" i="2" s="1"/>
  <c r="Q2358" i="2" a="1"/>
  <c r="Q2358" i="2" s="1"/>
  <c r="X2359" i="2" a="1"/>
  <c r="X2359" i="2" s="1"/>
  <c r="S2360" i="2" a="1"/>
  <c r="S2360" i="2" s="1"/>
  <c r="M2364" i="2" a="1"/>
  <c r="M2364" i="2" s="1"/>
  <c r="O2365" i="2" a="1"/>
  <c r="O2365" i="2" s="1"/>
  <c r="X2365" i="2" a="1"/>
  <c r="X2365" i="2" s="1"/>
  <c r="T2366" i="2" a="1"/>
  <c r="T2366" i="2" s="1"/>
  <c r="S2368" i="2" a="1"/>
  <c r="S2368" i="2" s="1"/>
  <c r="S2369" i="2" a="1"/>
  <c r="S2369" i="2" s="1"/>
  <c r="AA2369" i="2" a="1"/>
  <c r="AA2369" i="2" s="1"/>
  <c r="V2370" i="2" a="1"/>
  <c r="V2370" i="2" s="1"/>
  <c r="P2371" i="2" a="1"/>
  <c r="P2371" i="2" s="1"/>
  <c r="Y2372" i="2" a="1"/>
  <c r="Y2372" i="2" s="1"/>
  <c r="M2373" i="2" a="1"/>
  <c r="M2373" i="2" s="1"/>
  <c r="P2375" i="2" a="1"/>
  <c r="P2375" i="2" s="1"/>
  <c r="M2376" i="2" a="1"/>
  <c r="M2376" i="2" s="1"/>
  <c r="Q2381" i="2" a="1"/>
  <c r="Q2381" i="2" s="1"/>
  <c r="Z2381" i="2" a="1"/>
  <c r="Z2381" i="2" s="1"/>
  <c r="Z2394" i="2" a="1"/>
  <c r="Z2394" i="2" s="1"/>
  <c r="R2343" i="2" a="1"/>
  <c r="R2343" i="2" s="1"/>
  <c r="AB2343" i="2" s="1"/>
  <c r="L2344" i="2" a="1"/>
  <c r="L2344" i="2" s="1"/>
  <c r="W2345" i="2" a="1"/>
  <c r="W2345" i="2" s="1"/>
  <c r="U2346" i="2" a="1"/>
  <c r="U2346" i="2" s="1"/>
  <c r="M2349" i="2" a="1"/>
  <c r="M2349" i="2" s="1"/>
  <c r="Y2349" i="2" a="1"/>
  <c r="Y2349" i="2" s="1"/>
  <c r="X2352" i="2" a="1"/>
  <c r="X2352" i="2" s="1"/>
  <c r="W2353" i="2" a="1"/>
  <c r="W2353" i="2" s="1"/>
  <c r="S2354" i="2" a="1"/>
  <c r="S2354" i="2" s="1"/>
  <c r="J2356" i="2" a="1"/>
  <c r="J2356" i="2" s="1"/>
  <c r="M2357" i="2" a="1"/>
  <c r="M2357" i="2" s="1"/>
  <c r="Y2357" i="2" a="1"/>
  <c r="Y2357" i="2" s="1"/>
  <c r="S2358" i="2" a="1"/>
  <c r="S2358" i="2" s="1"/>
  <c r="Y2359" i="2" a="1"/>
  <c r="Y2359" i="2" s="1"/>
  <c r="W2360" i="2" a="1"/>
  <c r="W2360" i="2" s="1"/>
  <c r="O2364" i="2" a="1"/>
  <c r="O2364" i="2" s="1"/>
  <c r="Y2364" i="2" a="1"/>
  <c r="Y2364" i="2" s="1"/>
  <c r="V2373" i="2" a="1"/>
  <c r="V2373" i="2" s="1"/>
  <c r="T2378" i="2" a="1"/>
  <c r="T2378" i="2" s="1"/>
  <c r="Z2401" i="2" a="1"/>
  <c r="Z2401" i="2" s="1"/>
  <c r="T2401" i="2" a="1"/>
  <c r="T2401" i="2" s="1"/>
  <c r="L2401" i="2" a="1"/>
  <c r="L2401" i="2" s="1"/>
  <c r="W2401" i="2" a="1"/>
  <c r="W2401" i="2" s="1"/>
  <c r="P2401" i="2" a="1"/>
  <c r="P2401" i="2" s="1"/>
  <c r="R2401" i="2" a="1"/>
  <c r="R2401" i="2" s="1"/>
  <c r="AB2401" i="2" s="1"/>
  <c r="U2327" i="2" a="1"/>
  <c r="U2327" i="2" s="1"/>
  <c r="S2334" i="2" a="1"/>
  <c r="S2334" i="2" s="1"/>
  <c r="X2335" i="2" a="1"/>
  <c r="X2335" i="2" s="1"/>
  <c r="S2337" i="2" a="1"/>
  <c r="S2337" i="2" s="1"/>
  <c r="K2338" i="2" a="1"/>
  <c r="K2338" i="2" s="1"/>
  <c r="AA2338" i="2" a="1"/>
  <c r="AA2338" i="2" s="1"/>
  <c r="K2342" i="2" a="1"/>
  <c r="K2342" i="2" s="1"/>
  <c r="AA2342" i="2" a="1"/>
  <c r="AA2342" i="2" s="1"/>
  <c r="S2343" i="2" a="1"/>
  <c r="S2343" i="2" s="1"/>
  <c r="AA2345" i="2" a="1"/>
  <c r="AA2345" i="2" s="1"/>
  <c r="W2346" i="2" a="1"/>
  <c r="W2346" i="2" s="1"/>
  <c r="N2347" i="2" a="1"/>
  <c r="N2347" i="2" s="1"/>
  <c r="Z2347" i="2" a="1"/>
  <c r="Z2347" i="2" s="1"/>
  <c r="N2349" i="2" a="1"/>
  <c r="N2349" i="2" s="1"/>
  <c r="Z2349" i="2" a="1"/>
  <c r="Z2349" i="2" s="1"/>
  <c r="S2350" i="2" a="1"/>
  <c r="S2350" i="2" s="1"/>
  <c r="L2351" i="2" a="1"/>
  <c r="L2351" i="2" s="1"/>
  <c r="AA2353" i="2" a="1"/>
  <c r="AA2353" i="2" s="1"/>
  <c r="U2354" i="2" a="1"/>
  <c r="U2354" i="2" s="1"/>
  <c r="N2356" i="2" a="1"/>
  <c r="N2356" i="2" s="1"/>
  <c r="N2357" i="2" a="1"/>
  <c r="N2357" i="2" s="1"/>
  <c r="Z2357" i="2" a="1"/>
  <c r="Z2357" i="2" s="1"/>
  <c r="U2358" i="2" a="1"/>
  <c r="U2358" i="2" s="1"/>
  <c r="Q2365" i="2" a="1"/>
  <c r="Q2365" i="2" s="1"/>
  <c r="AA2365" i="2" a="1"/>
  <c r="AA2365" i="2" s="1"/>
  <c r="K2368" i="2" a="1"/>
  <c r="K2368" i="2" s="1"/>
  <c r="K2369" i="2" a="1"/>
  <c r="K2369" i="2" s="1"/>
  <c r="V2369" i="2" a="1"/>
  <c r="V2369" i="2" s="1"/>
  <c r="AA2372" i="2" a="1"/>
  <c r="AA2372" i="2" s="1"/>
  <c r="N2373" i="2" a="1"/>
  <c r="N2373" i="2" s="1"/>
  <c r="W2373" i="2" a="1"/>
  <c r="W2373" i="2" s="1"/>
  <c r="O2376" i="2" a="1"/>
  <c r="O2376" i="2" s="1"/>
  <c r="L2377" i="2" a="1"/>
  <c r="L2377" i="2" s="1"/>
  <c r="AA2377" i="2" a="1"/>
  <c r="AA2377" i="2" s="1"/>
  <c r="J2380" i="2" a="1"/>
  <c r="J2380" i="2" s="1"/>
  <c r="J2381" i="2" a="1"/>
  <c r="J2381" i="2" s="1"/>
  <c r="AC2381" i="2" s="1"/>
  <c r="S2381" i="2" a="1"/>
  <c r="S2381" i="2" s="1"/>
  <c r="Y2385" i="2" a="1"/>
  <c r="Y2385" i="2" s="1"/>
  <c r="N2387" i="2" a="1"/>
  <c r="N2387" i="2" s="1"/>
  <c r="Q2389" i="2" a="1"/>
  <c r="Q2389" i="2" s="1"/>
  <c r="Y2389" i="2" a="1"/>
  <c r="Y2389" i="2" s="1"/>
  <c r="Y2392" i="2" a="1"/>
  <c r="Y2392" i="2" s="1"/>
  <c r="N2394" i="2" a="1"/>
  <c r="N2394" i="2" s="1"/>
  <c r="V2402" i="2" a="1"/>
  <c r="V2402" i="2" s="1"/>
  <c r="U2403" i="2" a="1"/>
  <c r="U2403" i="2" s="1"/>
  <c r="O2405" i="2" a="1"/>
  <c r="O2405" i="2" s="1"/>
  <c r="J2406" i="2" a="1"/>
  <c r="J2406" i="2" s="1"/>
  <c r="V2406" i="2" a="1"/>
  <c r="V2406" i="2" s="1"/>
  <c r="P2407" i="2" a="1"/>
  <c r="P2407" i="2" s="1"/>
  <c r="AA2408" i="2" a="1"/>
  <c r="AA2408" i="2" s="1"/>
  <c r="R2411" i="2" a="1"/>
  <c r="R2411" i="2" s="1"/>
  <c r="AC2411" i="2" s="1"/>
  <c r="W2412" i="2" a="1"/>
  <c r="W2412" i="2" s="1"/>
  <c r="K2414" i="2" a="1"/>
  <c r="K2414" i="2" s="1"/>
  <c r="T2416" i="2" a="1"/>
  <c r="T2416" i="2" s="1"/>
  <c r="N2417" i="2" a="1"/>
  <c r="N2417" i="2" s="1"/>
  <c r="R2418" i="2" a="1"/>
  <c r="R2418" i="2" s="1"/>
  <c r="AB2418" i="2" s="1"/>
  <c r="AA2418" i="2" a="1"/>
  <c r="AA2418" i="2" s="1"/>
  <c r="T2420" i="2" a="1"/>
  <c r="T2420" i="2" s="1"/>
  <c r="M2421" i="2" a="1"/>
  <c r="M2421" i="2" s="1"/>
  <c r="J2423" i="2" a="1"/>
  <c r="J2423" i="2" s="1"/>
  <c r="AC2423" i="2" s="1"/>
  <c r="S2423" i="2" a="1"/>
  <c r="S2423" i="2" s="1"/>
  <c r="O2424" i="2" a="1"/>
  <c r="O2424" i="2" s="1"/>
  <c r="X2424" i="2" a="1"/>
  <c r="X2424" i="2" s="1"/>
  <c r="Z2425" i="2" a="1"/>
  <c r="Z2425" i="2" s="1"/>
  <c r="M2429" i="2" a="1"/>
  <c r="M2429" i="2" s="1"/>
  <c r="V2429" i="2" a="1"/>
  <c r="V2429" i="2" s="1"/>
  <c r="P2430" i="2" a="1"/>
  <c r="P2430" i="2" s="1"/>
  <c r="Z2430" i="2" a="1"/>
  <c r="Z2430" i="2" s="1"/>
  <c r="N2431" i="2" a="1"/>
  <c r="N2431" i="2" s="1"/>
  <c r="V2431" i="2" a="1"/>
  <c r="V2431" i="2" s="1"/>
  <c r="M2432" i="2" a="1"/>
  <c r="M2432" i="2" s="1"/>
  <c r="X2432" i="2" a="1"/>
  <c r="X2432" i="2" s="1"/>
  <c r="P2433" i="2" a="1"/>
  <c r="P2433" i="2" s="1"/>
  <c r="V2435" i="2" a="1"/>
  <c r="V2435" i="2" s="1"/>
  <c r="U2436" i="2" a="1"/>
  <c r="U2436" i="2" s="1"/>
  <c r="Q2437" i="2" a="1"/>
  <c r="Q2437" i="2" s="1"/>
  <c r="X2437" i="2" a="1"/>
  <c r="X2437" i="2" s="1"/>
  <c r="Q2438" i="2" a="1"/>
  <c r="Q2438" i="2" s="1"/>
  <c r="K2439" i="2" a="1"/>
  <c r="K2439" i="2" s="1"/>
  <c r="AA2439" i="2" a="1"/>
  <c r="AA2439" i="2" s="1"/>
  <c r="X2442" i="2" a="1"/>
  <c r="X2442" i="2" s="1"/>
  <c r="T2443" i="2" a="1"/>
  <c r="T2443" i="2" s="1"/>
  <c r="O2444" i="2" a="1"/>
  <c r="O2444" i="2" s="1"/>
  <c r="AD2445" i="2"/>
  <c r="Z2445" i="2" a="1"/>
  <c r="Z2445" i="2" s="1"/>
  <c r="J2447" i="2" a="1"/>
  <c r="J2447" i="2" s="1"/>
  <c r="S2447" i="2" a="1"/>
  <c r="S2447" i="2" s="1"/>
  <c r="Q2449" i="2" a="1"/>
  <c r="Q2449" i="2" s="1"/>
  <c r="P2450" i="2" a="1"/>
  <c r="P2450" i="2" s="1"/>
  <c r="J2451" i="2" a="1"/>
  <c r="J2451" i="2" s="1"/>
  <c r="O2453" i="2" a="1"/>
  <c r="O2453" i="2" s="1"/>
  <c r="W2453" i="2" a="1"/>
  <c r="W2453" i="2" s="1"/>
  <c r="J2457" i="2" a="1"/>
  <c r="J2457" i="2" s="1"/>
  <c r="T2474" i="2" a="1"/>
  <c r="T2474" i="2" s="1"/>
  <c r="L2474" i="2" a="1"/>
  <c r="L2474" i="2" s="1"/>
  <c r="O2476" i="2" a="1"/>
  <c r="O2476" i="2" s="1"/>
  <c r="N2476" i="2" a="1"/>
  <c r="N2476" i="2" s="1"/>
  <c r="AA2476" i="2" a="1"/>
  <c r="AA2476" i="2" s="1"/>
  <c r="Q2405" i="2" a="1"/>
  <c r="Q2405" i="2" s="1"/>
  <c r="K2406" i="2" a="1"/>
  <c r="K2406" i="2" s="1"/>
  <c r="Y2407" i="2" a="1"/>
  <c r="Y2407" i="2" s="1"/>
  <c r="P2410" i="2" a="1"/>
  <c r="P2410" i="2" s="1"/>
  <c r="S2411" i="2" a="1"/>
  <c r="S2411" i="2" s="1"/>
  <c r="N2414" i="2" a="1"/>
  <c r="N2414" i="2" s="1"/>
  <c r="V2414" i="2" a="1"/>
  <c r="V2414" i="2" s="1"/>
  <c r="Y2415" i="2" a="1"/>
  <c r="Y2415" i="2" s="1"/>
  <c r="S2417" i="2" a="1"/>
  <c r="S2417" i="2" s="1"/>
  <c r="J2418" i="2" a="1"/>
  <c r="J2418" i="2" s="1"/>
  <c r="X2420" i="2" a="1"/>
  <c r="X2420" i="2" s="1"/>
  <c r="P2421" i="2" a="1"/>
  <c r="P2421" i="2" s="1"/>
  <c r="U2423" i="2" a="1"/>
  <c r="U2423" i="2" s="1"/>
  <c r="AE2423" i="2" s="1"/>
  <c r="AA2423" i="2" a="1"/>
  <c r="AA2423" i="2" s="1"/>
  <c r="AA2424" i="2" a="1"/>
  <c r="AA2424" i="2" s="1"/>
  <c r="Z2426" i="2" a="1"/>
  <c r="Z2426" i="2" s="1"/>
  <c r="L2428" i="2" a="1"/>
  <c r="L2428" i="2" s="1"/>
  <c r="N2429" i="2" a="1"/>
  <c r="N2429" i="2" s="1"/>
  <c r="S2430" i="2" a="1"/>
  <c r="S2430" i="2" s="1"/>
  <c r="AA2430" i="2" a="1"/>
  <c r="AA2430" i="2" s="1"/>
  <c r="O2431" i="2" a="1"/>
  <c r="O2431" i="2" s="1"/>
  <c r="W2431" i="2" a="1"/>
  <c r="W2431" i="2" s="1"/>
  <c r="O2432" i="2" a="1"/>
  <c r="O2432" i="2" s="1"/>
  <c r="AA2432" i="2" a="1"/>
  <c r="AA2432" i="2" s="1"/>
  <c r="Q2433" i="2" a="1"/>
  <c r="Q2433" i="2" s="1"/>
  <c r="P2434" i="2" a="1"/>
  <c r="P2434" i="2" s="1"/>
  <c r="Y2435" i="2" a="1"/>
  <c r="Y2435" i="2" s="1"/>
  <c r="M2436" i="2" a="1"/>
  <c r="M2436" i="2" s="1"/>
  <c r="V2436" i="2" a="1"/>
  <c r="V2436" i="2" s="1"/>
  <c r="Y2437" i="2" a="1"/>
  <c r="Y2437" i="2" s="1"/>
  <c r="N2439" i="2" a="1"/>
  <c r="N2439" i="2" s="1"/>
  <c r="L2441" i="2" a="1"/>
  <c r="L2441" i="2" s="1"/>
  <c r="L2442" i="2" a="1"/>
  <c r="L2442" i="2" s="1"/>
  <c r="Y2442" i="2" a="1"/>
  <c r="Y2442" i="2" s="1"/>
  <c r="P2444" i="2" a="1"/>
  <c r="P2444" i="2" s="1"/>
  <c r="J2445" i="2" a="1"/>
  <c r="J2445" i="2" s="1"/>
  <c r="AC2445" i="2" s="1"/>
  <c r="AA2445" i="2" a="1"/>
  <c r="AA2445" i="2" s="1"/>
  <c r="R2446" i="2" a="1"/>
  <c r="R2446" i="2" s="1"/>
  <c r="AB2446" i="2" s="1"/>
  <c r="K2447" i="2" a="1"/>
  <c r="K2447" i="2" s="1"/>
  <c r="S2450" i="2" a="1"/>
  <c r="S2450" i="2" s="1"/>
  <c r="L2451" i="2" a="1"/>
  <c r="L2451" i="2" s="1"/>
  <c r="AD2453" i="2"/>
  <c r="Q2453" i="2" a="1"/>
  <c r="Q2453" i="2" s="1"/>
  <c r="R2457" i="2" a="1"/>
  <c r="R2457" i="2" s="1"/>
  <c r="AB2457" i="2" s="1"/>
  <c r="O2458" i="2" a="1"/>
  <c r="O2458" i="2" s="1"/>
  <c r="Y2460" i="2" a="1"/>
  <c r="Y2460" i="2" s="1"/>
  <c r="V2461" i="2" a="1"/>
  <c r="V2461" i="2" s="1"/>
  <c r="L2462" i="2" a="1"/>
  <c r="L2462" i="2" s="1"/>
  <c r="W2462" i="2" a="1"/>
  <c r="W2462" i="2" s="1"/>
  <c r="N2466" i="2" a="1"/>
  <c r="N2466" i="2" s="1"/>
  <c r="O2468" i="2" a="1"/>
  <c r="O2468" i="2" s="1"/>
  <c r="X2472" i="2" a="1"/>
  <c r="X2472" i="2" s="1"/>
  <c r="U2472" i="2" a="1"/>
  <c r="U2472" i="2" s="1"/>
  <c r="AA2472" i="2" a="1"/>
  <c r="AA2472" i="2" s="1"/>
  <c r="N2472" i="2" a="1"/>
  <c r="N2472" i="2" s="1"/>
  <c r="W2472" i="2" a="1"/>
  <c r="W2472" i="2" s="1"/>
  <c r="P2474" i="2" a="1"/>
  <c r="P2474" i="2" s="1"/>
  <c r="R2405" i="2" a="1"/>
  <c r="R2405" i="2" s="1"/>
  <c r="AB2405" i="2" s="1"/>
  <c r="N2406" i="2" a="1"/>
  <c r="N2406" i="2" s="1"/>
  <c r="W2406" i="2" a="1"/>
  <c r="W2406" i="2" s="1"/>
  <c r="W2411" i="2" a="1"/>
  <c r="W2411" i="2" s="1"/>
  <c r="W2414" i="2" a="1"/>
  <c r="W2414" i="2" s="1"/>
  <c r="W2416" i="2" a="1"/>
  <c r="W2416" i="2" s="1"/>
  <c r="S2418" i="2" a="1"/>
  <c r="S2418" i="2" s="1"/>
  <c r="AA2420" i="2" a="1"/>
  <c r="AA2420" i="2" s="1"/>
  <c r="Q2421" i="2" a="1"/>
  <c r="Q2421" i="2" s="1"/>
  <c r="M2422" i="2" a="1"/>
  <c r="M2422" i="2" s="1"/>
  <c r="P2424" i="2" a="1"/>
  <c r="P2424" i="2" s="1"/>
  <c r="Q2431" i="2" a="1"/>
  <c r="Q2431" i="2" s="1"/>
  <c r="Y2431" i="2" a="1"/>
  <c r="Y2431" i="2" s="1"/>
  <c r="T2433" i="2" a="1"/>
  <c r="T2433" i="2" s="1"/>
  <c r="N2436" i="2" a="1"/>
  <c r="N2436" i="2" s="1"/>
  <c r="R2438" i="2" a="1"/>
  <c r="R2438" i="2" s="1"/>
  <c r="AB2438" i="2" s="1"/>
  <c r="M2441" i="2" a="1"/>
  <c r="M2441" i="2" s="1"/>
  <c r="M2442" i="2" a="1"/>
  <c r="M2442" i="2" s="1"/>
  <c r="Z2443" i="2" a="1"/>
  <c r="Z2443" i="2" s="1"/>
  <c r="S2444" i="2" a="1"/>
  <c r="S2444" i="2" s="1"/>
  <c r="R2458" i="2" a="1"/>
  <c r="R2458" i="2" s="1"/>
  <c r="AB2458" i="2" s="1"/>
  <c r="Y2475" i="2" a="1"/>
  <c r="Y2475" i="2" s="1"/>
  <c r="W2475" i="2" a="1"/>
  <c r="W2475" i="2" s="1"/>
  <c r="N2475" i="2" a="1"/>
  <c r="N2475" i="2" s="1"/>
  <c r="K2476" i="2" a="1"/>
  <c r="K2476" i="2" s="1"/>
  <c r="X2480" i="2" a="1"/>
  <c r="X2480" i="2" s="1"/>
  <c r="Y2480" i="2" a="1"/>
  <c r="Y2480" i="2" s="1"/>
  <c r="R2480" i="2" a="1"/>
  <c r="R2480" i="2" s="1"/>
  <c r="AB2480" i="2" s="1"/>
  <c r="W2480" i="2" a="1"/>
  <c r="W2480" i="2" s="1"/>
  <c r="AA2480" i="2" a="1"/>
  <c r="AA2480" i="2" s="1"/>
  <c r="M2480" i="2" a="1"/>
  <c r="M2480" i="2" s="1"/>
  <c r="S2480" i="2" a="1"/>
  <c r="S2480" i="2" s="1"/>
  <c r="Z2480" i="2" a="1"/>
  <c r="Z2480" i="2" s="1"/>
  <c r="K2480" i="2" a="1"/>
  <c r="K2480" i="2" s="1"/>
  <c r="Q2484" i="2" a="1"/>
  <c r="Q2484" i="2" s="1"/>
  <c r="Y2484" i="2" a="1"/>
  <c r="Y2484" i="2" s="1"/>
  <c r="L2484" i="2" a="1"/>
  <c r="L2484" i="2" s="1"/>
  <c r="U2484" i="2" a="1"/>
  <c r="U2484" i="2" s="1"/>
  <c r="X2411" i="2" a="1"/>
  <c r="X2411" i="2" s="1"/>
  <c r="K2418" i="2" a="1"/>
  <c r="K2418" i="2" s="1"/>
  <c r="V2418" i="2" a="1"/>
  <c r="V2418" i="2" s="1"/>
  <c r="R2421" i="2" a="1"/>
  <c r="R2421" i="2" s="1"/>
  <c r="AB2421" i="2" s="1"/>
  <c r="T2438" i="2" a="1"/>
  <c r="T2438" i="2" s="1"/>
  <c r="T2444" i="2" a="1"/>
  <c r="T2444" i="2" s="1"/>
  <c r="V2446" i="2" a="1"/>
  <c r="V2446" i="2" s="1"/>
  <c r="T2450" i="2" a="1"/>
  <c r="T2450" i="2" s="1"/>
  <c r="AA2457" i="2" a="1"/>
  <c r="AA2457" i="2" s="1"/>
  <c r="S2458" i="2" a="1"/>
  <c r="S2458" i="2" s="1"/>
  <c r="R2459" i="2" a="1"/>
  <c r="R2459" i="2" s="1"/>
  <c r="AB2459" i="2" s="1"/>
  <c r="AA2461" i="2" a="1"/>
  <c r="AA2461" i="2" s="1"/>
  <c r="Y2462" i="2" a="1"/>
  <c r="Y2462" i="2" s="1"/>
  <c r="O2466" i="2" a="1"/>
  <c r="O2466" i="2" s="1"/>
  <c r="V2466" i="2" a="1"/>
  <c r="V2466" i="2" s="1"/>
  <c r="O2467" i="2" a="1"/>
  <c r="O2467" i="2" s="1"/>
  <c r="W2467" i="2" a="1"/>
  <c r="W2467" i="2" s="1"/>
  <c r="P2468" i="2" a="1"/>
  <c r="P2468" i="2" s="1"/>
  <c r="P2469" i="2" a="1"/>
  <c r="P2469" i="2" s="1"/>
  <c r="S2475" i="2" a="1"/>
  <c r="S2475" i="2" s="1"/>
  <c r="X2481" i="2" a="1"/>
  <c r="X2481" i="2" s="1"/>
  <c r="Q2481" i="2" a="1"/>
  <c r="Q2481" i="2" s="1"/>
  <c r="J2481" i="2" a="1"/>
  <c r="J2481" i="2" s="1"/>
  <c r="V2481" i="2" a="1"/>
  <c r="V2481" i="2" s="1"/>
  <c r="O2481" i="2" a="1"/>
  <c r="O2481" i="2" s="1"/>
  <c r="AA2481" i="2" a="1"/>
  <c r="AA2481" i="2" s="1"/>
  <c r="S2481" i="2" a="1"/>
  <c r="S2481" i="2" s="1"/>
  <c r="M2481" i="2" a="1"/>
  <c r="M2481" i="2" s="1"/>
  <c r="Z2481" i="2" a="1"/>
  <c r="Z2481" i="2" s="1"/>
  <c r="R2481" i="2" a="1"/>
  <c r="R2481" i="2" s="1"/>
  <c r="AB2481" i="2" s="1"/>
  <c r="Y2481" i="2" a="1"/>
  <c r="Y2481" i="2" s="1"/>
  <c r="K2481" i="2" a="1"/>
  <c r="K2481" i="2" s="1"/>
  <c r="W2481" i="2" a="1"/>
  <c r="W2481" i="2" s="1"/>
  <c r="M2484" i="2" a="1"/>
  <c r="M2484" i="2" s="1"/>
  <c r="R2429" i="2" a="1"/>
  <c r="R2429" i="2" s="1"/>
  <c r="AB2429" i="2" s="1"/>
  <c r="Y2429" i="2" a="1"/>
  <c r="Y2429" i="2" s="1"/>
  <c r="J2431" i="2" a="1"/>
  <c r="J2431" i="2" s="1"/>
  <c r="R2431" i="2" a="1"/>
  <c r="R2431" i="2" s="1"/>
  <c r="AB2431" i="2" s="1"/>
  <c r="AA2431" i="2" a="1"/>
  <c r="AA2431" i="2" s="1"/>
  <c r="AA2433" i="2" a="1"/>
  <c r="AA2433" i="2" s="1"/>
  <c r="T2439" i="2" a="1"/>
  <c r="T2439" i="2" s="1"/>
  <c r="AF2439" i="2" s="1"/>
  <c r="M2440" i="2" a="1"/>
  <c r="M2440" i="2" s="1"/>
  <c r="N2442" i="2" a="1"/>
  <c r="N2442" i="2" s="1"/>
  <c r="V2444" i="2" a="1"/>
  <c r="V2444" i="2" s="1"/>
  <c r="W2446" i="2" a="1"/>
  <c r="W2446" i="2" s="1"/>
  <c r="K2450" i="2" a="1"/>
  <c r="K2450" i="2" s="1"/>
  <c r="W2450" i="2" a="1"/>
  <c r="W2450" i="2" s="1"/>
  <c r="J2455" i="2" a="1"/>
  <c r="J2455" i="2" s="1"/>
  <c r="W2458" i="2" a="1"/>
  <c r="W2458" i="2" s="1"/>
  <c r="K2461" i="2" a="1"/>
  <c r="K2461" i="2" s="1"/>
  <c r="Q2462" i="2" a="1"/>
  <c r="Q2462" i="2" s="1"/>
  <c r="AA2462" i="2" a="1"/>
  <c r="AA2462" i="2" s="1"/>
  <c r="Y2467" i="2" a="1"/>
  <c r="Y2467" i="2" s="1"/>
  <c r="S2468" i="2" a="1"/>
  <c r="S2468" i="2" s="1"/>
  <c r="Z2472" i="2" a="1"/>
  <c r="Z2472" i="2" s="1"/>
  <c r="J2475" i="2" a="1"/>
  <c r="J2475" i="2" s="1"/>
  <c r="V2475" i="2" a="1"/>
  <c r="V2475" i="2" s="1"/>
  <c r="S2476" i="2" a="1"/>
  <c r="S2476" i="2" s="1"/>
  <c r="J2480" i="2" a="1"/>
  <c r="J2480" i="2" s="1"/>
  <c r="T2484" i="2" a="1"/>
  <c r="T2484" i="2" s="1"/>
  <c r="Y2405" i="2" a="1"/>
  <c r="Y2405" i="2" s="1"/>
  <c r="Z2406" i="2" a="1"/>
  <c r="Z2406" i="2" s="1"/>
  <c r="K2408" i="2" a="1"/>
  <c r="K2408" i="2" s="1"/>
  <c r="M2411" i="2" a="1"/>
  <c r="M2411" i="2" s="1"/>
  <c r="L2412" i="2" a="1"/>
  <c r="L2412" i="2" s="1"/>
  <c r="R2414" i="2" a="1"/>
  <c r="R2414" i="2" s="1"/>
  <c r="AB2414" i="2" s="1"/>
  <c r="Z2414" i="2" a="1"/>
  <c r="Z2414" i="2" s="1"/>
  <c r="P2416" i="2" a="1"/>
  <c r="P2416" i="2" s="1"/>
  <c r="Z2417" i="2" a="1"/>
  <c r="Z2417" i="2" s="1"/>
  <c r="N2418" i="2" a="1"/>
  <c r="N2418" i="2" s="1"/>
  <c r="W2418" i="2" a="1"/>
  <c r="W2418" i="2" s="1"/>
  <c r="Y2421" i="2" a="1"/>
  <c r="Y2421" i="2" s="1"/>
  <c r="O2423" i="2" a="1"/>
  <c r="O2423" i="2" s="1"/>
  <c r="K2424" i="2" a="1"/>
  <c r="K2424" i="2" s="1"/>
  <c r="T2424" i="2" a="1"/>
  <c r="T2424" i="2" s="1"/>
  <c r="T2425" i="2" a="1"/>
  <c r="T2425" i="2" s="1"/>
  <c r="N2427" i="2" a="1"/>
  <c r="N2427" i="2" s="1"/>
  <c r="Z2429" i="2" a="1"/>
  <c r="Z2429" i="2" s="1"/>
  <c r="K2431" i="2" a="1"/>
  <c r="K2431" i="2" s="1"/>
  <c r="S2431" i="2" a="1"/>
  <c r="S2431" i="2" s="1"/>
  <c r="L2433" i="2" a="1"/>
  <c r="L2433" i="2" s="1"/>
  <c r="J2436" i="2" a="1"/>
  <c r="J2436" i="2" s="1"/>
  <c r="Q2436" i="2" a="1"/>
  <c r="Q2436" i="2" s="1"/>
  <c r="Y2436" i="2" a="1"/>
  <c r="Y2436" i="2" s="1"/>
  <c r="M2437" i="2" a="1"/>
  <c r="M2437" i="2" s="1"/>
  <c r="L2438" i="2" a="1"/>
  <c r="L2438" i="2" s="1"/>
  <c r="V2438" i="2" a="1"/>
  <c r="V2438" i="2" s="1"/>
  <c r="V2439" i="2" a="1"/>
  <c r="V2439" i="2" s="1"/>
  <c r="W2440" i="2" a="1"/>
  <c r="W2440" i="2" s="1"/>
  <c r="X2441" i="2" a="1"/>
  <c r="X2441" i="2" s="1"/>
  <c r="O2443" i="2" a="1"/>
  <c r="O2443" i="2" s="1"/>
  <c r="X2444" i="2" a="1"/>
  <c r="X2444" i="2" s="1"/>
  <c r="L2446" i="2" a="1"/>
  <c r="L2446" i="2" s="1"/>
  <c r="Z2446" i="2" a="1"/>
  <c r="Z2446" i="2" s="1"/>
  <c r="P2447" i="2" a="1"/>
  <c r="P2447" i="2" s="1"/>
  <c r="Z2447" i="2" a="1"/>
  <c r="Z2447" i="2" s="1"/>
  <c r="X2450" i="2" a="1"/>
  <c r="X2450" i="2" s="1"/>
  <c r="M2453" i="2" a="1"/>
  <c r="M2453" i="2" s="1"/>
  <c r="U2453" i="2" a="1"/>
  <c r="U2453" i="2" s="1"/>
  <c r="AE2453" i="2" s="1"/>
  <c r="AA2453" i="2" a="1"/>
  <c r="AA2453" i="2" s="1"/>
  <c r="R2455" i="2" a="1"/>
  <c r="R2455" i="2" s="1"/>
  <c r="AB2455" i="2" s="1"/>
  <c r="J2458" i="2" a="1"/>
  <c r="J2458" i="2" s="1"/>
  <c r="L2461" i="2" a="1"/>
  <c r="L2461" i="2" s="1"/>
  <c r="S2462" i="2" a="1"/>
  <c r="S2462" i="2" s="1"/>
  <c r="Q2466" i="2" a="1"/>
  <c r="Q2466" i="2" s="1"/>
  <c r="W2466" i="2" a="1"/>
  <c r="W2466" i="2" s="1"/>
  <c r="Q2467" i="2" a="1"/>
  <c r="Q2467" i="2" s="1"/>
  <c r="S2469" i="2" a="1"/>
  <c r="S2469" i="2" s="1"/>
  <c r="Z2475" i="2" a="1"/>
  <c r="Z2475" i="2" s="1"/>
  <c r="V2476" i="2" a="1"/>
  <c r="V2476" i="2" s="1"/>
  <c r="N2480" i="2" a="1"/>
  <c r="N2480" i="2" s="1"/>
  <c r="O2485" i="2" a="1"/>
  <c r="O2485" i="2" s="1"/>
  <c r="K2485" i="2" a="1"/>
  <c r="K2485" i="2" s="1"/>
  <c r="AA2485" i="2" a="1"/>
  <c r="AA2485" i="2" s="1"/>
  <c r="W2485" i="2" a="1"/>
  <c r="W2485" i="2" s="1"/>
  <c r="R2406" i="2" a="1"/>
  <c r="R2406" i="2" s="1"/>
  <c r="AB2406" i="2" s="1"/>
  <c r="AA2406" i="2" a="1"/>
  <c r="AA2406" i="2" s="1"/>
  <c r="P2408" i="2" a="1"/>
  <c r="P2408" i="2" s="1"/>
  <c r="O2411" i="2" a="1"/>
  <c r="O2411" i="2" s="1"/>
  <c r="AA2417" i="2" a="1"/>
  <c r="AA2417" i="2" s="1"/>
  <c r="O2418" i="2" a="1"/>
  <c r="O2418" i="2" s="1"/>
  <c r="J2421" i="2" a="1"/>
  <c r="J2421" i="2" s="1"/>
  <c r="Q2423" i="2" a="1"/>
  <c r="Q2423" i="2" s="1"/>
  <c r="Y2423" i="2" a="1"/>
  <c r="Y2423" i="2" s="1"/>
  <c r="R2427" i="2" a="1"/>
  <c r="R2427" i="2" s="1"/>
  <c r="J2429" i="2" a="1"/>
  <c r="J2429" i="2" s="1"/>
  <c r="S2429" i="2" a="1"/>
  <c r="S2429" i="2" s="1"/>
  <c r="U2431" i="2" a="1"/>
  <c r="U2431" i="2" s="1"/>
  <c r="M2433" i="2" a="1"/>
  <c r="M2433" i="2" s="1"/>
  <c r="R2436" i="2" a="1"/>
  <c r="R2436" i="2" s="1"/>
  <c r="AB2436" i="2" s="1"/>
  <c r="Z2436" i="2" a="1"/>
  <c r="Z2436" i="2" s="1"/>
  <c r="M2438" i="2" a="1"/>
  <c r="M2438" i="2" s="1"/>
  <c r="W2439" i="2" a="1"/>
  <c r="W2439" i="2" s="1"/>
  <c r="X2440" i="2" a="1"/>
  <c r="X2440" i="2" s="1"/>
  <c r="P2443" i="2" a="1"/>
  <c r="P2443" i="2" s="1"/>
  <c r="Z2444" i="2" a="1"/>
  <c r="Z2444" i="2" s="1"/>
  <c r="V2445" i="2" a="1"/>
  <c r="V2445" i="2" s="1"/>
  <c r="N2446" i="2" a="1"/>
  <c r="N2446" i="2" s="1"/>
  <c r="AA2446" i="2" a="1"/>
  <c r="AA2446" i="2" s="1"/>
  <c r="L2450" i="2" a="1"/>
  <c r="L2450" i="2" s="1"/>
  <c r="AA2450" i="2" a="1"/>
  <c r="AA2450" i="2" s="1"/>
  <c r="K2458" i="2" a="1"/>
  <c r="K2458" i="2" s="1"/>
  <c r="X2458" i="2" a="1"/>
  <c r="X2458" i="2" s="1"/>
  <c r="L2460" i="2" a="1"/>
  <c r="L2460" i="2" s="1"/>
  <c r="J2466" i="2" a="1"/>
  <c r="J2466" i="2" s="1"/>
  <c r="R2466" i="2" a="1"/>
  <c r="R2466" i="2" s="1"/>
  <c r="AB2466" i="2" s="1"/>
  <c r="Y2466" i="2" a="1"/>
  <c r="Y2466" i="2" s="1"/>
  <c r="J2467" i="2" a="1"/>
  <c r="J2467" i="2" s="1"/>
  <c r="R2467" i="2" a="1"/>
  <c r="R2467" i="2" s="1"/>
  <c r="AB2467" i="2" s="1"/>
  <c r="Z2467" i="2" a="1"/>
  <c r="Z2467" i="2" s="1"/>
  <c r="K2475" i="2" a="1"/>
  <c r="K2475" i="2" s="1"/>
  <c r="W2476" i="2" a="1"/>
  <c r="W2476" i="2" s="1"/>
  <c r="O2480" i="2" a="1"/>
  <c r="O2480" i="2" s="1"/>
  <c r="S2485" i="2" a="1"/>
  <c r="S2485" i="2" s="1"/>
  <c r="AC2414" i="2"/>
  <c r="Z2418" i="2" a="1"/>
  <c r="Z2418" i="2" s="1"/>
  <c r="L2421" i="2" a="1"/>
  <c r="L2421" i="2" s="1"/>
  <c r="L2424" i="2" a="1"/>
  <c r="L2424" i="2" s="1"/>
  <c r="W2424" i="2" a="1"/>
  <c r="W2424" i="2" s="1"/>
  <c r="K2429" i="2" a="1"/>
  <c r="K2429" i="2" s="1"/>
  <c r="U2429" i="2" a="1"/>
  <c r="U2429" i="2" s="1"/>
  <c r="AA2429" i="2" a="1"/>
  <c r="AA2429" i="2" s="1"/>
  <c r="M2431" i="2" a="1"/>
  <c r="M2431" i="2" s="1"/>
  <c r="K2436" i="2" a="1"/>
  <c r="K2436" i="2" s="1"/>
  <c r="S2436" i="2" a="1"/>
  <c r="S2436" i="2" s="1"/>
  <c r="AA2436" i="2" a="1"/>
  <c r="AA2436" i="2" s="1"/>
  <c r="K2444" i="2" a="1"/>
  <c r="K2444" i="2" s="1"/>
  <c r="W2445" i="2" a="1"/>
  <c r="W2445" i="2" s="1"/>
  <c r="R2447" i="2" a="1"/>
  <c r="R2447" i="2" s="1"/>
  <c r="AB2447" i="2" s="1"/>
  <c r="O2450" i="2" a="1"/>
  <c r="O2450" i="2" s="1"/>
  <c r="Z2455" i="2" a="1"/>
  <c r="Z2455" i="2" s="1"/>
  <c r="N2458" i="2" a="1"/>
  <c r="N2458" i="2" s="1"/>
  <c r="AA2458" i="2" a="1"/>
  <c r="AA2458" i="2" s="1"/>
  <c r="O2475" i="2" a="1"/>
  <c r="O2475" i="2" s="1"/>
  <c r="AA2475" i="2" a="1"/>
  <c r="AA2475" i="2" s="1"/>
  <c r="Q2480" i="2" a="1"/>
  <c r="Q2480" i="2" s="1"/>
  <c r="U2473" i="2" a="1"/>
  <c r="U2473" i="2" s="1"/>
  <c r="AA2477" i="2" a="1"/>
  <c r="AA2477" i="2" s="1"/>
  <c r="U2479" i="2" a="1"/>
  <c r="U2479" i="2" s="1"/>
  <c r="K2483" i="2" a="1"/>
  <c r="K2483" i="2" s="1"/>
  <c r="N2486" i="2" a="1"/>
  <c r="N2486" i="2" s="1"/>
  <c r="Y2487" i="2" a="1"/>
  <c r="Y2487" i="2" s="1"/>
  <c r="AA2488" i="2" a="1"/>
  <c r="AA2488" i="2" s="1"/>
  <c r="O2489" i="2" a="1"/>
  <c r="O2489" i="2" s="1"/>
  <c r="X2489" i="2" a="1"/>
  <c r="X2489" i="2" s="1"/>
  <c r="Z2490" i="2" a="1"/>
  <c r="Z2490" i="2" s="1"/>
  <c r="V2494" i="2" a="1"/>
  <c r="V2494" i="2" s="1"/>
  <c r="J2496" i="2" a="1"/>
  <c r="J2496" i="2" s="1"/>
  <c r="W2496" i="2" a="1"/>
  <c r="W2496" i="2" s="1"/>
  <c r="Q2497" i="2" a="1"/>
  <c r="Q2497" i="2" s="1"/>
  <c r="W2497" i="2" a="1"/>
  <c r="W2497" i="2" s="1"/>
  <c r="K2501" i="2" a="1"/>
  <c r="K2501" i="2" s="1"/>
  <c r="AA2501" i="2" a="1"/>
  <c r="AA2501" i="2" s="1"/>
  <c r="V2503" i="2" a="1"/>
  <c r="V2503" i="2" s="1"/>
  <c r="O2504" i="2" a="1"/>
  <c r="O2504" i="2" s="1"/>
  <c r="S2507" i="2" a="1"/>
  <c r="S2507" i="2" s="1"/>
  <c r="J2510" i="2" a="1"/>
  <c r="J2510" i="2" s="1"/>
  <c r="Y2510" i="2" a="1"/>
  <c r="Y2510" i="2" s="1"/>
  <c r="R2512" i="2" a="1"/>
  <c r="R2512" i="2" s="1"/>
  <c r="AB2512" i="2" s="1"/>
  <c r="W2513" i="2" a="1"/>
  <c r="W2513" i="2" s="1"/>
  <c r="Q2517" i="2" a="1"/>
  <c r="Q2517" i="2" s="1"/>
  <c r="X2536" i="2" a="1"/>
  <c r="X2536" i="2" s="1"/>
  <c r="Z2536" i="2" a="1"/>
  <c r="Z2536" i="2" s="1"/>
  <c r="U2536" i="2" a="1"/>
  <c r="U2536" i="2" s="1"/>
  <c r="O2536" i="2" a="1"/>
  <c r="O2536" i="2" s="1"/>
  <c r="J2536" i="2" a="1"/>
  <c r="J2536" i="2" s="1"/>
  <c r="Q2536" i="2" a="1"/>
  <c r="Q2536" i="2" s="1"/>
  <c r="Y2536" i="2" a="1"/>
  <c r="Y2536" i="2" s="1"/>
  <c r="Z2544" i="2" a="1"/>
  <c r="Z2544" i="2" s="1"/>
  <c r="AA2544" i="2" a="1"/>
  <c r="AA2544" i="2" s="1"/>
  <c r="U2544" i="2" a="1"/>
  <c r="U2544" i="2" s="1"/>
  <c r="P2544" i="2" a="1"/>
  <c r="P2544" i="2" s="1"/>
  <c r="K2544" i="2" a="1"/>
  <c r="K2544" i="2" s="1"/>
  <c r="X2544" i="2" a="1"/>
  <c r="X2544" i="2" s="1"/>
  <c r="S2544" i="2" a="1"/>
  <c r="S2544" i="2" s="1"/>
  <c r="M2544" i="2" a="1"/>
  <c r="M2544" i="2" s="1"/>
  <c r="W2544" i="2" a="1"/>
  <c r="W2544" i="2" s="1"/>
  <c r="Q2544" i="2" a="1"/>
  <c r="Q2544" i="2" s="1"/>
  <c r="L2544" i="2" a="1"/>
  <c r="L2544" i="2" s="1"/>
  <c r="T2544" i="2" a="1"/>
  <c r="T2544" i="2" s="1"/>
  <c r="N2473" i="2" a="1"/>
  <c r="N2473" i="2" s="1"/>
  <c r="V2473" i="2" a="1"/>
  <c r="V2473" i="2" s="1"/>
  <c r="U2477" i="2" a="1"/>
  <c r="U2477" i="2" s="1"/>
  <c r="N2483" i="2" a="1"/>
  <c r="N2483" i="2" s="1"/>
  <c r="W2483" i="2" a="1"/>
  <c r="W2483" i="2" s="1"/>
  <c r="Q2486" i="2" a="1"/>
  <c r="Q2486" i="2" s="1"/>
  <c r="Z2486" i="2" a="1"/>
  <c r="Z2486" i="2" s="1"/>
  <c r="O2488" i="2" a="1"/>
  <c r="O2488" i="2" s="1"/>
  <c r="V2488" i="2" a="1"/>
  <c r="V2488" i="2" s="1"/>
  <c r="P2489" i="2" a="1"/>
  <c r="P2489" i="2" s="1"/>
  <c r="Y2489" i="2" a="1"/>
  <c r="Y2489" i="2" s="1"/>
  <c r="N2490" i="2" a="1"/>
  <c r="N2490" i="2" s="1"/>
  <c r="L2492" i="2" a="1"/>
  <c r="L2492" i="2" s="1"/>
  <c r="J2494" i="2" a="1"/>
  <c r="J2494" i="2" s="1"/>
  <c r="Y2494" i="2" a="1"/>
  <c r="Y2494" i="2" s="1"/>
  <c r="Q2496" i="2" a="1"/>
  <c r="Q2496" i="2" s="1"/>
  <c r="J2497" i="2" a="1"/>
  <c r="J2497" i="2" s="1"/>
  <c r="AC2497" i="2" s="1"/>
  <c r="O2498" i="2" a="1"/>
  <c r="O2498" i="2" s="1"/>
  <c r="N2499" i="2" a="1"/>
  <c r="N2499" i="2" s="1"/>
  <c r="L2501" i="2" a="1"/>
  <c r="L2501" i="2" s="1"/>
  <c r="T2502" i="2" a="1"/>
  <c r="T2502" i="2" s="1"/>
  <c r="N2503" i="2" a="1"/>
  <c r="N2503" i="2" s="1"/>
  <c r="S2504" i="2" a="1"/>
  <c r="S2504" i="2" s="1"/>
  <c r="U2505" i="2" a="1"/>
  <c r="U2505" i="2" s="1"/>
  <c r="J2507" i="2" a="1"/>
  <c r="J2507" i="2" s="1"/>
  <c r="L2508" i="2" a="1"/>
  <c r="L2508" i="2" s="1"/>
  <c r="M2510" i="2" a="1"/>
  <c r="M2510" i="2" s="1"/>
  <c r="Z2510" i="2" a="1"/>
  <c r="Z2510" i="2" s="1"/>
  <c r="Q2513" i="2" a="1"/>
  <c r="Q2513" i="2" s="1"/>
  <c r="P2514" i="2" a="1"/>
  <c r="P2514" i="2" s="1"/>
  <c r="Q2515" i="2" a="1"/>
  <c r="Q2515" i="2" s="1"/>
  <c r="V2516" i="2" a="1"/>
  <c r="V2516" i="2" s="1"/>
  <c r="K2517" i="2" a="1"/>
  <c r="K2517" i="2" s="1"/>
  <c r="R2518" i="2" a="1"/>
  <c r="R2518" i="2" s="1"/>
  <c r="AB2518" i="2" s="1"/>
  <c r="AA2518" i="2" a="1"/>
  <c r="AA2518" i="2" s="1"/>
  <c r="Q2519" i="2" a="1"/>
  <c r="Q2519" i="2" s="1"/>
  <c r="S2521" i="2" a="1"/>
  <c r="S2521" i="2" s="1"/>
  <c r="K2526" i="2" a="1"/>
  <c r="K2526" i="2" s="1"/>
  <c r="V2533" i="2" a="1"/>
  <c r="V2533" i="2" s="1"/>
  <c r="M2534" i="2" a="1"/>
  <c r="M2534" i="2" s="1"/>
  <c r="Z2534" i="2" a="1"/>
  <c r="Z2534" i="2" s="1"/>
  <c r="U2539" i="2" a="1"/>
  <c r="U2539" i="2" s="1"/>
  <c r="T2541" i="2" a="1"/>
  <c r="T2541" i="2" s="1"/>
  <c r="Q2489" i="2" a="1"/>
  <c r="Q2489" i="2" s="1"/>
  <c r="Q2490" i="2" a="1"/>
  <c r="Q2490" i="2" s="1"/>
  <c r="Q2492" i="2" a="1"/>
  <c r="Q2492" i="2" s="1"/>
  <c r="Z2494" i="2" a="1"/>
  <c r="Z2494" i="2" s="1"/>
  <c r="K2496" i="2" a="1"/>
  <c r="K2496" i="2" s="1"/>
  <c r="R2496" i="2" a="1"/>
  <c r="R2496" i="2" s="1"/>
  <c r="AB2496" i="2" s="1"/>
  <c r="Y2496" i="2" a="1"/>
  <c r="Y2496" i="2" s="1"/>
  <c r="O2501" i="2" a="1"/>
  <c r="O2501" i="2" s="1"/>
  <c r="W2503" i="2" a="1"/>
  <c r="W2503" i="2" s="1"/>
  <c r="W2504" i="2" a="1"/>
  <c r="W2504" i="2" s="1"/>
  <c r="S2512" i="2" a="1"/>
  <c r="S2512" i="2" s="1"/>
  <c r="J2513" i="2" a="1"/>
  <c r="J2513" i="2" s="1"/>
  <c r="Y2513" i="2" a="1"/>
  <c r="Y2513" i="2" s="1"/>
  <c r="J2516" i="2" a="1"/>
  <c r="J2516" i="2" s="1"/>
  <c r="AC2516" i="2" s="1"/>
  <c r="S2517" i="2" a="1"/>
  <c r="S2517" i="2" s="1"/>
  <c r="R2519" i="2" a="1"/>
  <c r="R2519" i="2" s="1"/>
  <c r="AB2519" i="2" s="1"/>
  <c r="R2522" i="2" a="1"/>
  <c r="R2522" i="2" s="1"/>
  <c r="AB2522" i="2" s="1"/>
  <c r="U2525" i="2" a="1"/>
  <c r="U2525" i="2" s="1"/>
  <c r="O2525" i="2" a="1"/>
  <c r="O2525" i="2" s="1"/>
  <c r="O2526" i="2" a="1"/>
  <c r="O2526" i="2" s="1"/>
  <c r="N2534" i="2" a="1"/>
  <c r="N2534" i="2" s="1"/>
  <c r="S2535" i="2" a="1"/>
  <c r="S2535" i="2" s="1"/>
  <c r="P2535" i="2" a="1"/>
  <c r="P2535" i="2" s="1"/>
  <c r="L2535" i="2" a="1"/>
  <c r="L2535" i="2" s="1"/>
  <c r="R2536" i="2" a="1"/>
  <c r="R2536" i="2" s="1"/>
  <c r="AB2536" i="2" s="1"/>
  <c r="AA2536" i="2" a="1"/>
  <c r="AA2536" i="2" s="1"/>
  <c r="V2539" i="2" a="1"/>
  <c r="V2539" i="2" s="1"/>
  <c r="X2541" i="2" a="1"/>
  <c r="X2541" i="2" s="1"/>
  <c r="N2494" i="2" a="1"/>
  <c r="N2494" i="2" s="1"/>
  <c r="S2496" i="2" a="1"/>
  <c r="S2496" i="2" s="1"/>
  <c r="Z2496" i="2" a="1"/>
  <c r="Z2496" i="2" s="1"/>
  <c r="M2497" i="2" a="1"/>
  <c r="M2497" i="2" s="1"/>
  <c r="S2497" i="2" a="1"/>
  <c r="S2497" i="2" s="1"/>
  <c r="R2499" i="2" a="1"/>
  <c r="R2499" i="2" s="1"/>
  <c r="AB2499" i="2" s="1"/>
  <c r="X2502" i="2" a="1"/>
  <c r="X2502" i="2" s="1"/>
  <c r="O2503" i="2" a="1"/>
  <c r="O2503" i="2" s="1"/>
  <c r="Z2503" i="2" a="1"/>
  <c r="Z2503" i="2" s="1"/>
  <c r="AA2504" i="2" a="1"/>
  <c r="AA2504" i="2" s="1"/>
  <c r="N2505" i="2" a="1"/>
  <c r="N2505" i="2" s="1"/>
  <c r="W2505" i="2" a="1"/>
  <c r="W2505" i="2" s="1"/>
  <c r="W2507" i="2" a="1"/>
  <c r="W2507" i="2" s="1"/>
  <c r="T2508" i="2" a="1"/>
  <c r="T2508" i="2" s="1"/>
  <c r="N2510" i="2" a="1"/>
  <c r="N2510" i="2" s="1"/>
  <c r="J2512" i="2" a="1"/>
  <c r="J2512" i="2" s="1"/>
  <c r="V2512" i="2" a="1"/>
  <c r="V2512" i="2" s="1"/>
  <c r="K2513" i="2" a="1"/>
  <c r="K2513" i="2" s="1"/>
  <c r="R2513" i="2" a="1"/>
  <c r="R2513" i="2" s="1"/>
  <c r="AB2513" i="2" s="1"/>
  <c r="L2517" i="2" a="1"/>
  <c r="L2517" i="2" s="1"/>
  <c r="T2517" i="2" a="1"/>
  <c r="T2517" i="2" s="1"/>
  <c r="V2519" i="2" a="1"/>
  <c r="V2519" i="2" s="1"/>
  <c r="V2522" i="2" a="1"/>
  <c r="V2522" i="2" s="1"/>
  <c r="X2530" i="2" a="1"/>
  <c r="X2530" i="2" s="1"/>
  <c r="U2530" i="2" a="1"/>
  <c r="U2530" i="2" s="1"/>
  <c r="M2530" i="2" a="1"/>
  <c r="M2530" i="2" s="1"/>
  <c r="X2533" i="2" a="1"/>
  <c r="X2533" i="2" s="1"/>
  <c r="U2533" i="2" a="1"/>
  <c r="U2533" i="2" s="1"/>
  <c r="J2533" i="2" a="1"/>
  <c r="J2533" i="2" s="1"/>
  <c r="S2533" i="2" a="1"/>
  <c r="S2533" i="2" s="1"/>
  <c r="AD2533" i="2"/>
  <c r="AA2533" i="2" a="1"/>
  <c r="AA2533" i="2" s="1"/>
  <c r="Q2533" i="2" a="1"/>
  <c r="Q2533" i="2" s="1"/>
  <c r="Y2533" i="2" a="1"/>
  <c r="Y2533" i="2" s="1"/>
  <c r="K2536" i="2" a="1"/>
  <c r="K2536" i="2" s="1"/>
  <c r="S2536" i="2" a="1"/>
  <c r="S2536" i="2" s="1"/>
  <c r="Y2537" i="2" a="1"/>
  <c r="Y2537" i="2" s="1"/>
  <c r="M2537" i="2" a="1"/>
  <c r="M2537" i="2" s="1"/>
  <c r="R2483" i="2" a="1"/>
  <c r="R2483" i="2" s="1"/>
  <c r="AB2483" i="2" s="1"/>
  <c r="U2490" i="2" a="1"/>
  <c r="U2490" i="2" s="1"/>
  <c r="Y2492" i="2" a="1"/>
  <c r="Y2492" i="2" s="1"/>
  <c r="M2496" i="2" a="1"/>
  <c r="M2496" i="2" s="1"/>
  <c r="Z2497" i="2" a="1"/>
  <c r="Z2497" i="2" s="1"/>
  <c r="AA2499" i="2" a="1"/>
  <c r="AA2499" i="2" s="1"/>
  <c r="S2501" i="2" a="1"/>
  <c r="S2501" i="2" s="1"/>
  <c r="R2503" i="2" a="1"/>
  <c r="R2503" i="2" s="1"/>
  <c r="AB2503" i="2" s="1"/>
  <c r="AA2503" i="2" a="1"/>
  <c r="AA2503" i="2" s="1"/>
  <c r="O2505" i="2" a="1"/>
  <c r="O2505" i="2" s="1"/>
  <c r="Y2505" i="2" a="1"/>
  <c r="Y2505" i="2" s="1"/>
  <c r="N2507" i="2" a="1"/>
  <c r="N2507" i="2" s="1"/>
  <c r="Y2508" i="2" a="1"/>
  <c r="Y2508" i="2" s="1"/>
  <c r="Q2510" i="2" a="1"/>
  <c r="Q2510" i="2" s="1"/>
  <c r="P2511" i="2" a="1"/>
  <c r="P2511" i="2" s="1"/>
  <c r="W2512" i="2" a="1"/>
  <c r="W2512" i="2" s="1"/>
  <c r="M2513" i="2" a="1"/>
  <c r="M2513" i="2" s="1"/>
  <c r="S2513" i="2" a="1"/>
  <c r="S2513" i="2" s="1"/>
  <c r="Z2513" i="2" a="1"/>
  <c r="Z2513" i="2" s="1"/>
  <c r="L2515" i="2" a="1"/>
  <c r="L2515" i="2" s="1"/>
  <c r="N2516" i="2" a="1"/>
  <c r="N2516" i="2" s="1"/>
  <c r="Z2516" i="2" a="1"/>
  <c r="Z2516" i="2" s="1"/>
  <c r="M2517" i="2" a="1"/>
  <c r="M2517" i="2" s="1"/>
  <c r="U2517" i="2" a="1"/>
  <c r="U2517" i="2" s="1"/>
  <c r="U2518" i="2" a="1"/>
  <c r="U2518" i="2" s="1"/>
  <c r="AE2518" i="2" s="1"/>
  <c r="X2519" i="2" a="1"/>
  <c r="X2519" i="2" s="1"/>
  <c r="N2521" i="2" a="1"/>
  <c r="N2521" i="2" s="1"/>
  <c r="J2522" i="2" a="1"/>
  <c r="J2522" i="2" s="1"/>
  <c r="M2525" i="2" a="1"/>
  <c r="M2525" i="2" s="1"/>
  <c r="W2526" i="2" a="1"/>
  <c r="W2526" i="2" s="1"/>
  <c r="K2533" i="2" a="1"/>
  <c r="K2533" i="2" s="1"/>
  <c r="Z2533" i="2" a="1"/>
  <c r="Z2533" i="2" s="1"/>
  <c r="L2537" i="2" a="1"/>
  <c r="L2537" i="2" s="1"/>
  <c r="Z2542" i="2" a="1"/>
  <c r="Z2542" i="2" s="1"/>
  <c r="O2542" i="2" a="1"/>
  <c r="O2542" i="2" s="1"/>
  <c r="O2544" i="2" a="1"/>
  <c r="O2544" i="2" s="1"/>
  <c r="Y2544" i="2" a="1"/>
  <c r="Y2544" i="2" s="1"/>
  <c r="AA2483" i="2" a="1"/>
  <c r="AA2483" i="2" s="1"/>
  <c r="J2486" i="2" a="1"/>
  <c r="J2486" i="2" s="1"/>
  <c r="Q2487" i="2" a="1"/>
  <c r="Q2487" i="2" s="1"/>
  <c r="L2489" i="2" a="1"/>
  <c r="L2489" i="2" s="1"/>
  <c r="U2489" i="2" a="1"/>
  <c r="U2489" i="2" s="1"/>
  <c r="R2494" i="2" a="1"/>
  <c r="R2494" i="2" s="1"/>
  <c r="AB2494" i="2" s="1"/>
  <c r="N2496" i="2" a="1"/>
  <c r="N2496" i="2" s="1"/>
  <c r="U2496" i="2" a="1"/>
  <c r="U2496" i="2" s="1"/>
  <c r="AA2496" i="2" a="1"/>
  <c r="AA2496" i="2" s="1"/>
  <c r="R2510" i="2" a="1"/>
  <c r="R2510" i="2" s="1"/>
  <c r="AB2510" i="2" s="1"/>
  <c r="K2512" i="2" a="1"/>
  <c r="K2512" i="2" s="1"/>
  <c r="Z2512" i="2" a="1"/>
  <c r="Z2512" i="2" s="1"/>
  <c r="AA2513" i="2" a="1"/>
  <c r="AA2513" i="2" s="1"/>
  <c r="O2517" i="2" a="1"/>
  <c r="O2517" i="2" s="1"/>
  <c r="W2517" i="2" a="1"/>
  <c r="W2517" i="2" s="1"/>
  <c r="X2534" i="2" a="1"/>
  <c r="X2534" i="2" s="1"/>
  <c r="Y2534" i="2" a="1"/>
  <c r="Y2534" i="2" s="1"/>
  <c r="Q2534" i="2" a="1"/>
  <c r="Q2534" i="2" s="1"/>
  <c r="AD2534" i="2"/>
  <c r="M2536" i="2" a="1"/>
  <c r="M2536" i="2" s="1"/>
  <c r="V2536" i="2" a="1"/>
  <c r="V2536" i="2" s="1"/>
  <c r="X2539" i="2" a="1"/>
  <c r="X2539" i="2" s="1"/>
  <c r="Y2539" i="2" a="1"/>
  <c r="Y2539" i="2" s="1"/>
  <c r="R2539" i="2" a="1"/>
  <c r="R2539" i="2" s="1"/>
  <c r="AB2539" i="2" s="1"/>
  <c r="Q2539" i="2" a="1"/>
  <c r="Q2539" i="2" s="1"/>
  <c r="M2539" i="2" a="1"/>
  <c r="M2539" i="2" s="1"/>
  <c r="Z2541" i="2" a="1"/>
  <c r="Z2541" i="2" s="1"/>
  <c r="AA2541" i="2" a="1"/>
  <c r="AA2541" i="2" s="1"/>
  <c r="P2541" i="2" a="1"/>
  <c r="P2541" i="2" s="1"/>
  <c r="W2541" i="2" a="1"/>
  <c r="W2541" i="2" s="1"/>
  <c r="L2541" i="2" a="1"/>
  <c r="L2541" i="2" s="1"/>
  <c r="U2541" i="2" a="1"/>
  <c r="U2541" i="2" s="1"/>
  <c r="K2541" i="2" a="1"/>
  <c r="K2541" i="2" s="1"/>
  <c r="S2541" i="2" a="1"/>
  <c r="S2541" i="2" s="1"/>
  <c r="U2494" i="2" a="1"/>
  <c r="U2494" i="2" s="1"/>
  <c r="V2496" i="2" a="1"/>
  <c r="V2496" i="2" s="1"/>
  <c r="J2503" i="2" a="1"/>
  <c r="J2503" i="2" s="1"/>
  <c r="S2503" i="2" a="1"/>
  <c r="S2503" i="2" s="1"/>
  <c r="U2510" i="2" a="1"/>
  <c r="U2510" i="2" s="1"/>
  <c r="Q2511" i="2" a="1"/>
  <c r="Q2511" i="2" s="1"/>
  <c r="N2512" i="2" a="1"/>
  <c r="N2512" i="2" s="1"/>
  <c r="N2513" i="2" a="1"/>
  <c r="N2513" i="2" s="1"/>
  <c r="U2513" i="2" a="1"/>
  <c r="U2513" i="2" s="1"/>
  <c r="M2515" i="2" a="1"/>
  <c r="M2515" i="2" s="1"/>
  <c r="O2516" i="2" a="1"/>
  <c r="O2516" i="2" s="1"/>
  <c r="O2518" i="2" a="1"/>
  <c r="O2518" i="2" s="1"/>
  <c r="Y2518" i="2" a="1"/>
  <c r="Y2518" i="2" s="1"/>
  <c r="Q2521" i="2" a="1"/>
  <c r="Q2521" i="2" s="1"/>
  <c r="Y2521" i="2" a="1"/>
  <c r="Y2521" i="2" s="1"/>
  <c r="N2533" i="2" a="1"/>
  <c r="N2533" i="2" s="1"/>
  <c r="U2534" i="2" a="1"/>
  <c r="U2534" i="2" s="1"/>
  <c r="AE2534" i="2" s="1"/>
  <c r="N2536" i="2" a="1"/>
  <c r="N2536" i="2" s="1"/>
  <c r="M2541" i="2" a="1"/>
  <c r="M2541" i="2" s="1"/>
  <c r="V2483" i="2" a="1"/>
  <c r="V2483" i="2" s="1"/>
  <c r="Y2486" i="2" a="1"/>
  <c r="Y2486" i="2" s="1"/>
  <c r="T2487" i="2" a="1"/>
  <c r="T2487" i="2" s="1"/>
  <c r="M2490" i="2" a="1"/>
  <c r="M2490" i="2" s="1"/>
  <c r="Y2490" i="2" a="1"/>
  <c r="Y2490" i="2" s="1"/>
  <c r="O2496" i="2" a="1"/>
  <c r="O2496" i="2" s="1"/>
  <c r="V2497" i="2" a="1"/>
  <c r="V2497" i="2" s="1"/>
  <c r="K2503" i="2" a="1"/>
  <c r="K2503" i="2" s="1"/>
  <c r="R2507" i="2" a="1"/>
  <c r="R2507" i="2" s="1"/>
  <c r="AB2507" i="2" s="1"/>
  <c r="V2510" i="2" a="1"/>
  <c r="V2510" i="2" s="1"/>
  <c r="O2512" i="2" a="1"/>
  <c r="O2512" i="2" s="1"/>
  <c r="AA2512" i="2" a="1"/>
  <c r="AA2512" i="2" s="1"/>
  <c r="O2513" i="2" a="1"/>
  <c r="O2513" i="2" s="1"/>
  <c r="V2513" i="2" a="1"/>
  <c r="V2513" i="2" s="1"/>
  <c r="P2517" i="2" a="1"/>
  <c r="P2517" i="2" s="1"/>
  <c r="X2517" i="2" a="1"/>
  <c r="X2517" i="2" s="1"/>
  <c r="Z2526" i="2" a="1"/>
  <c r="Z2526" i="2" s="1"/>
  <c r="S2526" i="2" a="1"/>
  <c r="S2526" i="2" s="1"/>
  <c r="M2524" i="2" a="1"/>
  <c r="M2524" i="2" s="1"/>
  <c r="S2538" i="2" a="1"/>
  <c r="S2538" i="2" s="1"/>
  <c r="T2543" i="2" a="1"/>
  <c r="T2543" i="2" s="1"/>
  <c r="S2545" i="2" a="1"/>
  <c r="S2545" i="2" s="1"/>
  <c r="L2551" i="2" a="1"/>
  <c r="L2551" i="2" s="1"/>
  <c r="J2553" i="2" a="1"/>
  <c r="J2553" i="2" s="1"/>
  <c r="Z2553" i="2" a="1"/>
  <c r="Z2553" i="2" s="1"/>
  <c r="Q2555" i="2" a="1"/>
  <c r="Q2555" i="2" s="1"/>
  <c r="S2556" i="2" a="1"/>
  <c r="S2556" i="2" s="1"/>
  <c r="J2558" i="2" a="1"/>
  <c r="J2558" i="2" s="1"/>
  <c r="R2558" i="2" a="1"/>
  <c r="R2558" i="2" s="1"/>
  <c r="AB2558" i="2" s="1"/>
  <c r="Y2558" i="2" a="1"/>
  <c r="Y2558" i="2" s="1"/>
  <c r="J2559" i="2" a="1"/>
  <c r="J2559" i="2" s="1"/>
  <c r="R2559" i="2" a="1"/>
  <c r="R2559" i="2" s="1"/>
  <c r="AB2559" i="2" s="1"/>
  <c r="Y2559" i="2" a="1"/>
  <c r="Y2559" i="2" s="1"/>
  <c r="O2565" i="2" a="1"/>
  <c r="O2565" i="2" s="1"/>
  <c r="U2569" i="2" a="1"/>
  <c r="U2569" i="2" s="1"/>
  <c r="M2573" i="2" a="1"/>
  <c r="M2573" i="2" s="1"/>
  <c r="N2582" i="2" a="1"/>
  <c r="N2582" i="2" s="1"/>
  <c r="X2584" i="2" a="1"/>
  <c r="X2584" i="2" s="1"/>
  <c r="V2585" i="2" a="1"/>
  <c r="V2585" i="2" s="1"/>
  <c r="O2586" i="2" a="1"/>
  <c r="O2586" i="2" s="1"/>
  <c r="AA2586" i="2" a="1"/>
  <c r="AA2586" i="2" s="1"/>
  <c r="M2588" i="2" a="1"/>
  <c r="M2588" i="2" s="1"/>
  <c r="V2588" i="2" a="1"/>
  <c r="V2588" i="2" s="1"/>
  <c r="K2589" i="2" a="1"/>
  <c r="K2589" i="2" s="1"/>
  <c r="O2593" i="2" a="1"/>
  <c r="O2593" i="2" s="1"/>
  <c r="P2594" i="2" a="1"/>
  <c r="P2594" i="2" s="1"/>
  <c r="V2595" i="2" a="1"/>
  <c r="V2595" i="2" s="1"/>
  <c r="Q2596" i="2" a="1"/>
  <c r="Q2596" i="2" s="1"/>
  <c r="S2601" i="2" a="1"/>
  <c r="S2601" i="2" s="1"/>
  <c r="Z2607" i="2" a="1"/>
  <c r="Z2607" i="2" s="1"/>
  <c r="M2607" i="2" a="1"/>
  <c r="M2607" i="2" s="1"/>
  <c r="Q2551" i="2" a="1"/>
  <c r="Q2551" i="2" s="1"/>
  <c r="Q2552" i="2" a="1"/>
  <c r="Q2552" i="2" s="1"/>
  <c r="M2553" i="2" a="1"/>
  <c r="M2553" i="2" s="1"/>
  <c r="S2555" i="2" a="1"/>
  <c r="S2555" i="2" s="1"/>
  <c r="X2556" i="2" a="1"/>
  <c r="X2556" i="2" s="1"/>
  <c r="K2558" i="2" a="1"/>
  <c r="K2558" i="2" s="1"/>
  <c r="Z2558" i="2" a="1"/>
  <c r="Z2558" i="2" s="1"/>
  <c r="K2559" i="2" a="1"/>
  <c r="K2559" i="2" s="1"/>
  <c r="S2559" i="2" a="1"/>
  <c r="S2559" i="2" s="1"/>
  <c r="Z2559" i="2" a="1"/>
  <c r="Z2559" i="2" s="1"/>
  <c r="N2560" i="2" a="1"/>
  <c r="N2560" i="2" s="1"/>
  <c r="Z2562" i="2" a="1"/>
  <c r="Z2562" i="2" s="1"/>
  <c r="N2563" i="2" a="1"/>
  <c r="N2563" i="2" s="1"/>
  <c r="V2564" i="2" a="1"/>
  <c r="V2564" i="2" s="1"/>
  <c r="S2565" i="2" a="1"/>
  <c r="S2565" i="2" s="1"/>
  <c r="W2566" i="2" a="1"/>
  <c r="W2566" i="2" s="1"/>
  <c r="W2568" i="2" a="1"/>
  <c r="W2568" i="2" s="1"/>
  <c r="Y2569" i="2" a="1"/>
  <c r="Y2569" i="2" s="1"/>
  <c r="Q2570" i="2" a="1"/>
  <c r="Q2570" i="2" s="1"/>
  <c r="Y2570" i="2" a="1"/>
  <c r="Y2570" i="2" s="1"/>
  <c r="N2573" i="2" a="1"/>
  <c r="N2573" i="2" s="1"/>
  <c r="K2574" i="2" a="1"/>
  <c r="K2574" i="2" s="1"/>
  <c r="S2574" i="2" a="1"/>
  <c r="S2574" i="2" s="1"/>
  <c r="AA2574" i="2" a="1"/>
  <c r="AA2574" i="2" s="1"/>
  <c r="Z2575" i="2" a="1"/>
  <c r="Z2575" i="2" s="1"/>
  <c r="V2576" i="2" a="1"/>
  <c r="V2576" i="2" s="1"/>
  <c r="K2581" i="2" a="1"/>
  <c r="K2581" i="2" s="1"/>
  <c r="O2582" i="2" a="1"/>
  <c r="O2582" i="2" s="1"/>
  <c r="W2585" i="2" a="1"/>
  <c r="W2585" i="2" s="1"/>
  <c r="N2588" i="2" a="1"/>
  <c r="N2588" i="2" s="1"/>
  <c r="W2588" i="2" a="1"/>
  <c r="W2588" i="2" s="1"/>
  <c r="O2589" i="2" a="1"/>
  <c r="O2589" i="2" s="1"/>
  <c r="M2592" i="2" a="1"/>
  <c r="M2592" i="2" s="1"/>
  <c r="P2593" i="2" a="1"/>
  <c r="P2593" i="2" s="1"/>
  <c r="Z2595" i="2" a="1"/>
  <c r="Z2595" i="2" s="1"/>
  <c r="J2597" i="2" a="1"/>
  <c r="J2597" i="2" s="1"/>
  <c r="Y2597" i="2" a="1"/>
  <c r="Y2597" i="2" s="1"/>
  <c r="M2598" i="2" a="1"/>
  <c r="M2598" i="2" s="1"/>
  <c r="U2598" i="2" a="1"/>
  <c r="U2598" i="2" s="1"/>
  <c r="AA2606" i="2" a="1"/>
  <c r="AA2606" i="2" s="1"/>
  <c r="Q2606" i="2" a="1"/>
  <c r="Q2606" i="2" s="1"/>
  <c r="L2606" i="2" a="1"/>
  <c r="L2606" i="2" s="1"/>
  <c r="Y2606" i="2" a="1"/>
  <c r="Y2606" i="2" s="1"/>
  <c r="K2606" i="2" a="1"/>
  <c r="K2606" i="2" s="1"/>
  <c r="X2611" i="2" a="1"/>
  <c r="X2611" i="2" s="1"/>
  <c r="K2611" i="2" a="1"/>
  <c r="K2611" i="2" s="1"/>
  <c r="AA2611" i="2" a="1"/>
  <c r="AA2611" i="2" s="1"/>
  <c r="N2524" i="2" a="1"/>
  <c r="N2524" i="2" s="1"/>
  <c r="Z2524" i="2" a="1"/>
  <c r="Z2524" i="2" s="1"/>
  <c r="W2538" i="2" a="1"/>
  <c r="W2538" i="2" s="1"/>
  <c r="X2543" i="2" a="1"/>
  <c r="X2543" i="2" s="1"/>
  <c r="K2545" i="2" a="1"/>
  <c r="K2545" i="2" s="1"/>
  <c r="V2545" i="2" a="1"/>
  <c r="V2545" i="2" s="1"/>
  <c r="J2549" i="2" a="1"/>
  <c r="J2549" i="2" s="1"/>
  <c r="T2551" i="2" a="1"/>
  <c r="T2551" i="2" s="1"/>
  <c r="N2553" i="2" a="1"/>
  <c r="N2553" i="2" s="1"/>
  <c r="W2554" i="2" a="1"/>
  <c r="W2554" i="2" s="1"/>
  <c r="Z2556" i="2" a="1"/>
  <c r="Z2556" i="2" s="1"/>
  <c r="M2558" i="2" a="1"/>
  <c r="M2558" i="2" s="1"/>
  <c r="S2558" i="2" a="1"/>
  <c r="S2558" i="2" s="1"/>
  <c r="AA2559" i="2" a="1"/>
  <c r="AA2559" i="2" s="1"/>
  <c r="O2560" i="2" a="1"/>
  <c r="O2560" i="2" s="1"/>
  <c r="O2563" i="2" a="1"/>
  <c r="O2563" i="2" s="1"/>
  <c r="W2564" i="2" a="1"/>
  <c r="W2564" i="2" s="1"/>
  <c r="W2565" i="2" a="1"/>
  <c r="W2565" i="2" s="1"/>
  <c r="X2566" i="2" a="1"/>
  <c r="X2566" i="2" s="1"/>
  <c r="J2568" i="2" a="1"/>
  <c r="J2568" i="2" s="1"/>
  <c r="AC2568" i="2" s="1"/>
  <c r="S2570" i="2" a="1"/>
  <c r="S2570" i="2" s="1"/>
  <c r="AA2570" i="2" a="1"/>
  <c r="AA2570" i="2" s="1"/>
  <c r="Q2573" i="2" a="1"/>
  <c r="Q2573" i="2" s="1"/>
  <c r="M2574" i="2" a="1"/>
  <c r="M2574" i="2" s="1"/>
  <c r="U2574" i="2" a="1"/>
  <c r="U2574" i="2" s="1"/>
  <c r="Q2575" i="2" a="1"/>
  <c r="Q2575" i="2" s="1"/>
  <c r="W2576" i="2" a="1"/>
  <c r="W2576" i="2" s="1"/>
  <c r="L2581" i="2" a="1"/>
  <c r="L2581" i="2" s="1"/>
  <c r="W2582" i="2" a="1"/>
  <c r="W2582" i="2" s="1"/>
  <c r="Z2585" i="2" a="1"/>
  <c r="Z2585" i="2" s="1"/>
  <c r="R2586" i="2" a="1"/>
  <c r="R2586" i="2" s="1"/>
  <c r="AE2586" i="2" s="1"/>
  <c r="O2588" i="2" a="1"/>
  <c r="O2588" i="2" s="1"/>
  <c r="X2588" i="2" a="1"/>
  <c r="X2588" i="2" s="1"/>
  <c r="Q2592" i="2" a="1"/>
  <c r="Q2592" i="2" s="1"/>
  <c r="S2593" i="2" a="1"/>
  <c r="S2593" i="2" s="1"/>
  <c r="T2596" i="2" a="1"/>
  <c r="T2596" i="2" s="1"/>
  <c r="M2597" i="2" a="1"/>
  <c r="M2597" i="2" s="1"/>
  <c r="Z2597" i="2" a="1"/>
  <c r="Z2597" i="2" s="1"/>
  <c r="N2598" i="2" a="1"/>
  <c r="N2598" i="2" s="1"/>
  <c r="W2598" i="2" a="1"/>
  <c r="W2598" i="2" s="1"/>
  <c r="Q2607" i="2" a="1"/>
  <c r="Q2607" i="2" s="1"/>
  <c r="O2611" i="2" a="1"/>
  <c r="O2611" i="2" s="1"/>
  <c r="O2524" i="2" a="1"/>
  <c r="O2524" i="2" s="1"/>
  <c r="U2524" i="2" a="1"/>
  <c r="U2524" i="2" s="1"/>
  <c r="K2543" i="2" a="1"/>
  <c r="K2543" i="2" s="1"/>
  <c r="AA2543" i="2" a="1"/>
  <c r="AA2543" i="2" s="1"/>
  <c r="M2545" i="2" a="1"/>
  <c r="M2545" i="2" s="1"/>
  <c r="W2545" i="2" a="1"/>
  <c r="W2545" i="2" s="1"/>
  <c r="J2546" i="2" a="1"/>
  <c r="J2546" i="2" s="1"/>
  <c r="R2546" i="2" a="1"/>
  <c r="R2546" i="2" s="1"/>
  <c r="Z2546" i="2" a="1"/>
  <c r="Z2546" i="2" s="1"/>
  <c r="K2548" i="2" a="1"/>
  <c r="K2548" i="2" s="1"/>
  <c r="V2548" i="2" a="1"/>
  <c r="V2548" i="2" s="1"/>
  <c r="L2549" i="2" a="1"/>
  <c r="L2549" i="2" s="1"/>
  <c r="Y2551" i="2" a="1"/>
  <c r="Y2551" i="2" s="1"/>
  <c r="T2552" i="2" a="1"/>
  <c r="T2552" i="2" s="1"/>
  <c r="Q2553" i="2" a="1"/>
  <c r="Q2553" i="2" s="1"/>
  <c r="K2554" i="2" a="1"/>
  <c r="K2554" i="2" s="1"/>
  <c r="X2554" i="2" a="1"/>
  <c r="X2554" i="2" s="1"/>
  <c r="W2555" i="2" a="1"/>
  <c r="W2555" i="2" s="1"/>
  <c r="N2558" i="2" a="1"/>
  <c r="N2558" i="2" s="1"/>
  <c r="AA2558" i="2" a="1"/>
  <c r="AA2558" i="2" s="1"/>
  <c r="M2559" i="2" a="1"/>
  <c r="M2559" i="2" s="1"/>
  <c r="U2559" i="2" a="1"/>
  <c r="U2559" i="2" s="1"/>
  <c r="Z2560" i="2" a="1"/>
  <c r="Z2560" i="2" s="1"/>
  <c r="R2563" i="2" a="1"/>
  <c r="R2563" i="2" s="1"/>
  <c r="AB2563" i="2" s="1"/>
  <c r="J2564" i="2" a="1"/>
  <c r="J2564" i="2" s="1"/>
  <c r="AA2565" i="2" a="1"/>
  <c r="AA2565" i="2" s="1"/>
  <c r="AA2566" i="2" a="1"/>
  <c r="AA2566" i="2" s="1"/>
  <c r="K2568" i="2" a="1"/>
  <c r="K2568" i="2" s="1"/>
  <c r="Z2568" i="2" a="1"/>
  <c r="Z2568" i="2" s="1"/>
  <c r="U2573" i="2" a="1"/>
  <c r="U2573" i="2" s="1"/>
  <c r="N2574" i="2" a="1"/>
  <c r="N2574" i="2" s="1"/>
  <c r="V2574" i="2" a="1"/>
  <c r="V2574" i="2" s="1"/>
  <c r="R2575" i="2" a="1"/>
  <c r="R2575" i="2" s="1"/>
  <c r="AB2575" i="2" s="1"/>
  <c r="J2576" i="2" a="1"/>
  <c r="J2576" i="2" s="1"/>
  <c r="Z2576" i="2" a="1"/>
  <c r="Z2576" i="2" s="1"/>
  <c r="O2581" i="2" a="1"/>
  <c r="O2581" i="2" s="1"/>
  <c r="J2585" i="2" a="1"/>
  <c r="J2585" i="2" s="1"/>
  <c r="AA2585" i="2" a="1"/>
  <c r="AA2585" i="2" s="1"/>
  <c r="S2586" i="2" a="1"/>
  <c r="S2586" i="2" s="1"/>
  <c r="U2592" i="2" a="1"/>
  <c r="U2592" i="2" s="1"/>
  <c r="T2593" i="2" a="1"/>
  <c r="T2593" i="2" s="1"/>
  <c r="U2596" i="2" a="1"/>
  <c r="U2596" i="2" s="1"/>
  <c r="N2597" i="2" a="1"/>
  <c r="N2597" i="2" s="1"/>
  <c r="M2606" i="2" a="1"/>
  <c r="M2606" i="2" s="1"/>
  <c r="U2607" i="2" a="1"/>
  <c r="U2607" i="2" s="1"/>
  <c r="S2611" i="2" a="1"/>
  <c r="S2611" i="2" s="1"/>
  <c r="N2548" i="2" a="1"/>
  <c r="N2548" i="2" s="1"/>
  <c r="U2552" i="2" a="1"/>
  <c r="U2552" i="2" s="1"/>
  <c r="R2553" i="2" a="1"/>
  <c r="R2553" i="2" s="1"/>
  <c r="AB2553" i="2" s="1"/>
  <c r="L2554" i="2" a="1"/>
  <c r="L2554" i="2" s="1"/>
  <c r="AA2554" i="2" a="1"/>
  <c r="AA2554" i="2" s="1"/>
  <c r="X2555" i="2" a="1"/>
  <c r="X2555" i="2" s="1"/>
  <c r="U2558" i="2" a="1"/>
  <c r="U2558" i="2" s="1"/>
  <c r="N2559" i="2" a="1"/>
  <c r="N2559" i="2" s="1"/>
  <c r="V2559" i="2" a="1"/>
  <c r="V2559" i="2" s="1"/>
  <c r="R2560" i="2" a="1"/>
  <c r="R2560" i="2" s="1"/>
  <c r="AB2560" i="2" s="1"/>
  <c r="AA2560" i="2" a="1"/>
  <c r="AA2560" i="2" s="1"/>
  <c r="S2563" i="2" a="1"/>
  <c r="S2563" i="2" s="1"/>
  <c r="K2564" i="2" a="1"/>
  <c r="K2564" i="2" s="1"/>
  <c r="Z2564" i="2" a="1"/>
  <c r="Z2564" i="2" s="1"/>
  <c r="N2568" i="2" a="1"/>
  <c r="N2568" i="2" s="1"/>
  <c r="AA2568" i="2" a="1"/>
  <c r="AA2568" i="2" s="1"/>
  <c r="L2570" i="2" a="1"/>
  <c r="L2570" i="2" s="1"/>
  <c r="Y2573" i="2" a="1"/>
  <c r="Y2573" i="2" s="1"/>
  <c r="AA2576" i="2" a="1"/>
  <c r="AA2576" i="2" s="1"/>
  <c r="X2598" i="2" a="1"/>
  <c r="X2598" i="2" s="1"/>
  <c r="Y2598" i="2" a="1"/>
  <c r="Y2598" i="2" s="1"/>
  <c r="V2598" i="2" a="1"/>
  <c r="V2598" i="2" s="1"/>
  <c r="Q2598" i="2" a="1"/>
  <c r="Q2598" i="2" s="1"/>
  <c r="Z2598" i="2" a="1"/>
  <c r="Z2598" i="2" s="1"/>
  <c r="O2559" i="2" a="1"/>
  <c r="O2559" i="2" s="1"/>
  <c r="W2559" i="2" a="1"/>
  <c r="W2559" i="2" s="1"/>
  <c r="O2574" i="2" a="1"/>
  <c r="O2574" i="2" s="1"/>
  <c r="W2574" i="2" a="1"/>
  <c r="W2574" i="2" s="1"/>
  <c r="Z2577" i="2" a="1"/>
  <c r="Z2577" i="2" s="1"/>
  <c r="O2580" i="2" a="1"/>
  <c r="O2580" i="2" s="1"/>
  <c r="T2581" i="2" a="1"/>
  <c r="T2581" i="2" s="1"/>
  <c r="N2585" i="2" a="1"/>
  <c r="N2585" i="2" s="1"/>
  <c r="J2586" i="2" a="1"/>
  <c r="J2586" i="2" s="1"/>
  <c r="W2586" i="2" a="1"/>
  <c r="W2586" i="2" s="1"/>
  <c r="J2588" i="2" a="1"/>
  <c r="J2588" i="2" s="1"/>
  <c r="R2588" i="2" a="1"/>
  <c r="R2588" i="2" s="1"/>
  <c r="AA2588" i="2" a="1"/>
  <c r="AA2588" i="2" s="1"/>
  <c r="U2591" i="2" a="1"/>
  <c r="U2591" i="2" s="1"/>
  <c r="X2593" i="2" a="1"/>
  <c r="X2593" i="2" s="1"/>
  <c r="O2595" i="2" a="1"/>
  <c r="O2595" i="2" s="1"/>
  <c r="M2596" i="2" a="1"/>
  <c r="M2596" i="2" s="1"/>
  <c r="X2596" i="2" a="1"/>
  <c r="X2596" i="2" s="1"/>
  <c r="R2597" i="2" a="1"/>
  <c r="R2597" i="2" s="1"/>
  <c r="AB2597" i="2" s="1"/>
  <c r="R2598" i="2" a="1"/>
  <c r="R2598" i="2" s="1"/>
  <c r="AB2598" i="2" s="1"/>
  <c r="X2600" i="2" a="1"/>
  <c r="X2600" i="2" s="1"/>
  <c r="Z2600" i="2" a="1"/>
  <c r="Z2600" i="2" s="1"/>
  <c r="O2600" i="2" a="1"/>
  <c r="O2600" i="2" s="1"/>
  <c r="V2600" i="2" a="1"/>
  <c r="V2600" i="2" s="1"/>
  <c r="K2600" i="2" a="1"/>
  <c r="K2600" i="2" s="1"/>
  <c r="J2600" i="2" a="1"/>
  <c r="J2600" i="2" s="1"/>
  <c r="AA2605" i="2" a="1"/>
  <c r="AA2605" i="2" s="1"/>
  <c r="Z2605" i="2" a="1"/>
  <c r="Z2605" i="2" s="1"/>
  <c r="N2605" i="2" a="1"/>
  <c r="N2605" i="2" s="1"/>
  <c r="J2605" i="2" a="1"/>
  <c r="J2605" i="2" s="1"/>
  <c r="T2606" i="2" a="1"/>
  <c r="T2606" i="2" s="1"/>
  <c r="Q2545" i="2" a="1"/>
  <c r="Q2545" i="2" s="1"/>
  <c r="AA2545" i="2" a="1"/>
  <c r="AA2545" i="2" s="1"/>
  <c r="V2553" i="2" a="1"/>
  <c r="V2553" i="2" s="1"/>
  <c r="M2569" i="2" a="1"/>
  <c r="M2569" i="2" s="1"/>
  <c r="Q2574" i="2" a="1"/>
  <c r="Q2574" i="2" s="1"/>
  <c r="Y2574" i="2" a="1"/>
  <c r="Y2574" i="2" s="1"/>
  <c r="AA2577" i="2" a="1"/>
  <c r="AA2577" i="2" s="1"/>
  <c r="V2580" i="2" a="1"/>
  <c r="V2580" i="2" s="1"/>
  <c r="Q2585" i="2" a="1"/>
  <c r="Q2585" i="2" s="1"/>
  <c r="K2586" i="2" a="1"/>
  <c r="K2586" i="2" s="1"/>
  <c r="X2586" i="2" a="1"/>
  <c r="X2586" i="2" s="1"/>
  <c r="K2588" i="2" a="1"/>
  <c r="K2588" i="2" s="1"/>
  <c r="S2588" i="2" a="1"/>
  <c r="S2588" i="2" s="1"/>
  <c r="Y2591" i="2" a="1"/>
  <c r="Y2591" i="2" s="1"/>
  <c r="K2593" i="2" a="1"/>
  <c r="K2593" i="2" s="1"/>
  <c r="AA2593" i="2" a="1"/>
  <c r="AA2593" i="2" s="1"/>
  <c r="R2595" i="2" a="1"/>
  <c r="R2595" i="2" s="1"/>
  <c r="Y2596" i="2" a="1"/>
  <c r="Y2596" i="2" s="1"/>
  <c r="U2597" i="2" a="1"/>
  <c r="U2597" i="2" s="1"/>
  <c r="J2598" i="2" a="1"/>
  <c r="J2598" i="2" s="1"/>
  <c r="AA2598" i="2" a="1"/>
  <c r="AA2598" i="2" s="1"/>
  <c r="U2606" i="2" a="1"/>
  <c r="U2606" i="2" s="1"/>
  <c r="R2545" i="2" a="1"/>
  <c r="R2545" i="2" s="1"/>
  <c r="AB2545" i="2" s="1"/>
  <c r="N2546" i="2" a="1"/>
  <c r="N2546" i="2" s="1"/>
  <c r="V2546" i="2" a="1"/>
  <c r="V2546" i="2" s="1"/>
  <c r="Y2553" i="2" a="1"/>
  <c r="Y2553" i="2" s="1"/>
  <c r="S2554" i="2" a="1"/>
  <c r="S2554" i="2" s="1"/>
  <c r="M2555" i="2" a="1"/>
  <c r="M2555" i="2" s="1"/>
  <c r="Q2558" i="2" a="1"/>
  <c r="Q2558" i="2" s="1"/>
  <c r="W2558" i="2" a="1"/>
  <c r="W2558" i="2" s="1"/>
  <c r="Q2559" i="2" a="1"/>
  <c r="Q2559" i="2" s="1"/>
  <c r="V2560" i="2" a="1"/>
  <c r="V2560" i="2" s="1"/>
  <c r="Z2563" i="2" a="1"/>
  <c r="Z2563" i="2" s="1"/>
  <c r="R2564" i="2" a="1"/>
  <c r="R2564" i="2" s="1"/>
  <c r="AB2564" i="2" s="1"/>
  <c r="K2565" i="2" a="1"/>
  <c r="K2565" i="2" s="1"/>
  <c r="S2568" i="2" a="1"/>
  <c r="S2568" i="2" s="1"/>
  <c r="Q2569" i="2" a="1"/>
  <c r="Q2569" i="2" s="1"/>
  <c r="P2570" i="2" a="1"/>
  <c r="P2570" i="2" s="1"/>
  <c r="X2570" i="2" a="1"/>
  <c r="X2570" i="2" s="1"/>
  <c r="J2573" i="2" a="1"/>
  <c r="J2573" i="2" s="1"/>
  <c r="J2574" i="2" a="1"/>
  <c r="J2574" i="2" s="1"/>
  <c r="R2574" i="2" a="1"/>
  <c r="R2574" i="2" s="1"/>
  <c r="AB2574" i="2" s="1"/>
  <c r="Z2574" i="2" a="1"/>
  <c r="Z2574" i="2" s="1"/>
  <c r="M2575" i="2" a="1"/>
  <c r="M2575" i="2" s="1"/>
  <c r="R2576" i="2" a="1"/>
  <c r="R2576" i="2" s="1"/>
  <c r="AB2576" i="2" s="1"/>
  <c r="R2585" i="2" a="1"/>
  <c r="R2585" i="2" s="1"/>
  <c r="AE2585" i="2" s="1"/>
  <c r="N2586" i="2" a="1"/>
  <c r="N2586" i="2" s="1"/>
  <c r="L2593" i="2" a="1"/>
  <c r="L2593" i="2" s="1"/>
  <c r="S2595" i="2" a="1"/>
  <c r="S2595" i="2" s="1"/>
  <c r="P2596" i="2" a="1"/>
  <c r="P2596" i="2" s="1"/>
  <c r="V2597" i="2" a="1"/>
  <c r="V2597" i="2" s="1"/>
  <c r="K2598" i="2" a="1"/>
  <c r="K2598" i="2" s="1"/>
  <c r="S2598" i="2" a="1"/>
  <c r="S2598" i="2" s="1"/>
  <c r="J2616" i="2" a="1"/>
  <c r="J2616" i="2" s="1"/>
  <c r="Y2616" i="2" a="1"/>
  <c r="Y2616" i="2" s="1"/>
  <c r="N2618" i="2" a="1"/>
  <c r="N2618" i="2" s="1"/>
  <c r="AA2618" i="2" a="1"/>
  <c r="AA2618" i="2" s="1"/>
  <c r="O2623" i="2" a="1"/>
  <c r="O2623" i="2" s="1"/>
  <c r="M2657" i="2" a="1"/>
  <c r="M2657" i="2" s="1"/>
  <c r="V2657" i="2" a="1"/>
  <c r="V2657" i="2" s="1"/>
  <c r="U2659" i="2" a="1"/>
  <c r="U2659" i="2" s="1"/>
  <c r="N2663" i="2" a="1"/>
  <c r="N2663" i="2" s="1"/>
  <c r="U2663" i="2" a="1"/>
  <c r="U2663" i="2" s="1"/>
  <c r="AE2663" i="2" s="1"/>
  <c r="Z2663" i="2" a="1"/>
  <c r="Z2663" i="2" s="1"/>
  <c r="Z2665" i="2" a="1"/>
  <c r="Z2665" i="2" s="1"/>
  <c r="Z2666" i="2" a="1"/>
  <c r="Z2666" i="2" s="1"/>
  <c r="R2667" i="2" a="1"/>
  <c r="R2667" i="2" s="1"/>
  <c r="AB2667" i="2" s="1"/>
  <c r="Z2667" i="2" a="1"/>
  <c r="Z2667" i="2" s="1"/>
  <c r="Z2668" i="2" a="1"/>
  <c r="Z2668" i="2" s="1"/>
  <c r="Q2670" i="2" a="1"/>
  <c r="Q2670" i="2" s="1"/>
  <c r="P2671" i="2" a="1"/>
  <c r="P2671" i="2" s="1"/>
  <c r="Y2671" i="2" a="1"/>
  <c r="Y2671" i="2" s="1"/>
  <c r="M2672" i="2" a="1"/>
  <c r="M2672" i="2" s="1"/>
  <c r="V2672" i="2" a="1"/>
  <c r="V2672" i="2" s="1"/>
  <c r="K2673" i="2" a="1"/>
  <c r="K2673" i="2" s="1"/>
  <c r="AA2673" i="2" a="1"/>
  <c r="AA2673" i="2" s="1"/>
  <c r="Q2674" i="2" a="1"/>
  <c r="Q2674" i="2" s="1"/>
  <c r="K2675" i="2" a="1"/>
  <c r="K2675" i="2" s="1"/>
  <c r="M2677" i="2" a="1"/>
  <c r="M2677" i="2" s="1"/>
  <c r="V2677" i="2" a="1"/>
  <c r="V2677" i="2" s="1"/>
  <c r="Q2679" i="2" a="1"/>
  <c r="Q2679" i="2" s="1"/>
  <c r="Y2679" i="2" a="1"/>
  <c r="Y2679" i="2" s="1"/>
  <c r="N2682" i="2" a="1"/>
  <c r="N2682" i="2" s="1"/>
  <c r="V2682" i="2" a="1"/>
  <c r="V2682" i="2" s="1"/>
  <c r="M2684" i="2" a="1"/>
  <c r="M2684" i="2" s="1"/>
  <c r="N2685" i="2" a="1"/>
  <c r="N2685" i="2" s="1"/>
  <c r="K2686" i="2" a="1"/>
  <c r="K2686" i="2" s="1"/>
  <c r="T2686" i="2" a="1"/>
  <c r="T2686" i="2" s="1"/>
  <c r="O2687" i="2" a="1"/>
  <c r="O2687" i="2" s="1"/>
  <c r="W2687" i="2" a="1"/>
  <c r="W2687" i="2" s="1"/>
  <c r="P2688" i="2" a="1"/>
  <c r="P2688" i="2" s="1"/>
  <c r="N2689" i="2" a="1"/>
  <c r="N2689" i="2" s="1"/>
  <c r="K2691" i="2" a="1"/>
  <c r="K2691" i="2" s="1"/>
  <c r="M2616" i="2" a="1"/>
  <c r="M2616" i="2" s="1"/>
  <c r="Z2616" i="2" a="1"/>
  <c r="Z2616" i="2" s="1"/>
  <c r="O2618" i="2" a="1"/>
  <c r="O2618" i="2" s="1"/>
  <c r="S2623" i="2" a="1"/>
  <c r="S2623" i="2" s="1"/>
  <c r="L2628" i="2" a="1"/>
  <c r="L2628" i="2" s="1"/>
  <c r="M2629" i="2" a="1"/>
  <c r="M2629" i="2" s="1"/>
  <c r="W2632" i="2" a="1"/>
  <c r="W2632" i="2" s="1"/>
  <c r="L2635" i="2" a="1"/>
  <c r="L2635" i="2" s="1"/>
  <c r="O2637" i="2" a="1"/>
  <c r="O2637" i="2" s="1"/>
  <c r="Z2637" i="2" a="1"/>
  <c r="Z2637" i="2" s="1"/>
  <c r="N2642" i="2" a="1"/>
  <c r="N2642" i="2" s="1"/>
  <c r="AC2646" i="2"/>
  <c r="N2657" i="2" a="1"/>
  <c r="N2657" i="2" s="1"/>
  <c r="Z2661" i="2" a="1"/>
  <c r="Z2661" i="2" s="1"/>
  <c r="Q2666" i="2" a="1"/>
  <c r="Q2666" i="2" s="1"/>
  <c r="S2667" i="2" a="1"/>
  <c r="S2667" i="2" s="1"/>
  <c r="AA2667" i="2" a="1"/>
  <c r="AA2667" i="2" s="1"/>
  <c r="O2672" i="2" a="1"/>
  <c r="O2672" i="2" s="1"/>
  <c r="Y2672" i="2" a="1"/>
  <c r="Y2672" i="2" s="1"/>
  <c r="R2685" i="2" a="1"/>
  <c r="R2685" i="2" s="1"/>
  <c r="AB2685" i="2" s="1"/>
  <c r="O2622" i="2" a="1"/>
  <c r="O2622" i="2" s="1"/>
  <c r="W2623" i="2" a="1"/>
  <c r="W2623" i="2" s="1"/>
  <c r="N2628" i="2" a="1"/>
  <c r="N2628" i="2" s="1"/>
  <c r="Q2629" i="2" a="1"/>
  <c r="Q2629" i="2" s="1"/>
  <c r="K2632" i="2" a="1"/>
  <c r="K2632" i="2" s="1"/>
  <c r="X2632" i="2" a="1"/>
  <c r="X2632" i="2" s="1"/>
  <c r="S2633" i="2" a="1"/>
  <c r="S2633" i="2" s="1"/>
  <c r="R2634" i="2" a="1"/>
  <c r="R2634" i="2" s="1"/>
  <c r="AC2634" i="2" s="1"/>
  <c r="N2635" i="2" a="1"/>
  <c r="N2635" i="2" s="1"/>
  <c r="Q2637" i="2" a="1"/>
  <c r="Q2637" i="2" s="1"/>
  <c r="AA2637" i="2" a="1"/>
  <c r="AA2637" i="2" s="1"/>
  <c r="M2638" i="2" a="1"/>
  <c r="M2638" i="2" s="1"/>
  <c r="U2638" i="2" a="1"/>
  <c r="U2638" i="2" s="1"/>
  <c r="P2640" i="2" a="1"/>
  <c r="P2640" i="2" s="1"/>
  <c r="U2643" i="2" a="1"/>
  <c r="U2643" i="2" s="1"/>
  <c r="K2644" i="2" a="1"/>
  <c r="K2644" i="2" s="1"/>
  <c r="S2644" i="2" a="1"/>
  <c r="S2644" i="2" s="1"/>
  <c r="AA2644" i="2" a="1"/>
  <c r="AA2644" i="2" s="1"/>
  <c r="T2645" i="2" a="1"/>
  <c r="T2645" i="2" s="1"/>
  <c r="K2646" i="2" a="1"/>
  <c r="K2646" i="2" s="1"/>
  <c r="U2646" i="2" a="1"/>
  <c r="U2646" i="2" s="1"/>
  <c r="AE2646" i="2" s="1"/>
  <c r="N2647" i="2" a="1"/>
  <c r="N2647" i="2" s="1"/>
  <c r="Q2649" i="2" a="1"/>
  <c r="Q2649" i="2" s="1"/>
  <c r="Y2649" i="2" a="1"/>
  <c r="Y2649" i="2" s="1"/>
  <c r="O2650" i="2" a="1"/>
  <c r="O2650" i="2" s="1"/>
  <c r="Y2650" i="2" a="1"/>
  <c r="Y2650" i="2" s="1"/>
  <c r="O2651" i="2" a="1"/>
  <c r="O2651" i="2" s="1"/>
  <c r="Z2651" i="2" a="1"/>
  <c r="Z2651" i="2" s="1"/>
  <c r="K2652" i="2" a="1"/>
  <c r="K2652" i="2" s="1"/>
  <c r="T2652" i="2" a="1"/>
  <c r="T2652" i="2" s="1"/>
  <c r="Y2657" i="2" a="1"/>
  <c r="Y2657" i="2" s="1"/>
  <c r="L2659" i="2" a="1"/>
  <c r="L2659" i="2" s="1"/>
  <c r="Y2659" i="2" a="1"/>
  <c r="Y2659" i="2" s="1"/>
  <c r="J2663" i="2" a="1"/>
  <c r="J2663" i="2" s="1"/>
  <c r="V2663" i="2" a="1"/>
  <c r="V2663" i="2" s="1"/>
  <c r="R2666" i="2" a="1"/>
  <c r="R2666" i="2" s="1"/>
  <c r="M2669" i="2" a="1"/>
  <c r="M2669" i="2" s="1"/>
  <c r="K2670" i="2" a="1"/>
  <c r="K2670" i="2" s="1"/>
  <c r="Q2671" i="2" a="1"/>
  <c r="Q2671" i="2" s="1"/>
  <c r="AA2671" i="2" a="1"/>
  <c r="AA2671" i="2" s="1"/>
  <c r="L2673" i="2" a="1"/>
  <c r="L2673" i="2" s="1"/>
  <c r="N2675" i="2" a="1"/>
  <c r="N2675" i="2" s="1"/>
  <c r="U2675" i="2" a="1"/>
  <c r="U2675" i="2" s="1"/>
  <c r="AE2675" i="2" s="1"/>
  <c r="N2677" i="2" a="1"/>
  <c r="N2677" i="2" s="1"/>
  <c r="S2685" i="2" a="1"/>
  <c r="S2685" i="2" s="1"/>
  <c r="X2687" i="2" a="1"/>
  <c r="X2687" i="2" s="1"/>
  <c r="T2688" i="2" a="1"/>
  <c r="T2688" i="2" s="1"/>
  <c r="AF2688" i="2" s="1"/>
  <c r="V2689" i="2" a="1"/>
  <c r="V2689" i="2" s="1"/>
  <c r="O2691" i="2" a="1"/>
  <c r="O2691" i="2" s="1"/>
  <c r="AA2691" i="2" a="1"/>
  <c r="AA2691" i="2" s="1"/>
  <c r="O2599" i="2" a="1"/>
  <c r="O2599" i="2" s="1"/>
  <c r="W2599" i="2" a="1"/>
  <c r="W2599" i="2" s="1"/>
  <c r="X2608" i="2" a="1"/>
  <c r="X2608" i="2" s="1"/>
  <c r="Z2610" i="2" a="1"/>
  <c r="Z2610" i="2" s="1"/>
  <c r="M2614" i="2" a="1"/>
  <c r="M2614" i="2" s="1"/>
  <c r="Q2615" i="2" a="1"/>
  <c r="Q2615" i="2" s="1"/>
  <c r="Q2616" i="2" a="1"/>
  <c r="Q2616" i="2" s="1"/>
  <c r="S2618" i="2" a="1"/>
  <c r="S2618" i="2" s="1"/>
  <c r="M2619" i="2" a="1"/>
  <c r="M2619" i="2" s="1"/>
  <c r="N2620" i="2" a="1"/>
  <c r="N2620" i="2" s="1"/>
  <c r="S2622" i="2" a="1"/>
  <c r="S2622" i="2" s="1"/>
  <c r="AA2623" i="2" a="1"/>
  <c r="AA2623" i="2" s="1"/>
  <c r="P2628" i="2" a="1"/>
  <c r="P2628" i="2" s="1"/>
  <c r="W2629" i="2" a="1"/>
  <c r="W2629" i="2" s="1"/>
  <c r="Q2635" i="2" a="1"/>
  <c r="Q2635" i="2" s="1"/>
  <c r="R2637" i="2" a="1"/>
  <c r="R2637" i="2" s="1"/>
  <c r="AB2637" i="2" s="1"/>
  <c r="W2643" i="2" a="1"/>
  <c r="W2643" i="2" s="1"/>
  <c r="Q2657" i="2" a="1"/>
  <c r="Q2657" i="2" s="1"/>
  <c r="Z2657" i="2" a="1"/>
  <c r="Z2657" i="2" s="1"/>
  <c r="R2665" i="2" a="1"/>
  <c r="R2665" i="2" s="1"/>
  <c r="AB2665" i="2" s="1"/>
  <c r="S2666" i="2" a="1"/>
  <c r="S2666" i="2" s="1"/>
  <c r="J2667" i="2" a="1"/>
  <c r="J2667" i="2" s="1"/>
  <c r="T2667" i="2" a="1"/>
  <c r="T2667" i="2" s="1"/>
  <c r="O2669" i="2" a="1"/>
  <c r="O2669" i="2" s="1"/>
  <c r="P2672" i="2" a="1"/>
  <c r="P2672" i="2" s="1"/>
  <c r="Z2672" i="2" a="1"/>
  <c r="Z2672" i="2" s="1"/>
  <c r="P2673" i="2" a="1"/>
  <c r="P2673" i="2" s="1"/>
  <c r="V2685" i="2" a="1"/>
  <c r="V2685" i="2" s="1"/>
  <c r="Q2604" i="2" a="1"/>
  <c r="Q2604" i="2" s="1"/>
  <c r="K2608" i="2" a="1"/>
  <c r="K2608" i="2" s="1"/>
  <c r="AA2610" i="2" a="1"/>
  <c r="AA2610" i="2" s="1"/>
  <c r="L2613" i="2" a="1"/>
  <c r="L2613" i="2" s="1"/>
  <c r="P2614" i="2" a="1"/>
  <c r="P2614" i="2" s="1"/>
  <c r="U2615" i="2" a="1"/>
  <c r="U2615" i="2" s="1"/>
  <c r="R2616" i="2" a="1"/>
  <c r="R2616" i="2" s="1"/>
  <c r="AB2616" i="2" s="1"/>
  <c r="J2617" i="2" a="1"/>
  <c r="J2617" i="2" s="1"/>
  <c r="J2618" i="2" a="1"/>
  <c r="J2618" i="2" s="1"/>
  <c r="V2618" i="2" a="1"/>
  <c r="V2618" i="2" s="1"/>
  <c r="Q2619" i="2" a="1"/>
  <c r="Q2619" i="2" s="1"/>
  <c r="Q2620" i="2" a="1"/>
  <c r="Q2620" i="2" s="1"/>
  <c r="W2622" i="2" a="1"/>
  <c r="W2622" i="2" s="1"/>
  <c r="N2625" i="2" a="1"/>
  <c r="N2625" i="2" s="1"/>
  <c r="AD2626" i="2"/>
  <c r="J2627" i="2" a="1"/>
  <c r="J2627" i="2" s="1"/>
  <c r="S2627" i="2" a="1"/>
  <c r="S2627" i="2" s="1"/>
  <c r="O2632" i="2" a="1"/>
  <c r="O2632" i="2" s="1"/>
  <c r="AA2632" i="2" a="1"/>
  <c r="AA2632" i="2" s="1"/>
  <c r="U2635" i="2" a="1"/>
  <c r="U2635" i="2" s="1"/>
  <c r="Q2636" i="2" a="1"/>
  <c r="Q2636" i="2" s="1"/>
  <c r="S2637" i="2" a="1"/>
  <c r="S2637" i="2" s="1"/>
  <c r="O2638" i="2" a="1"/>
  <c r="O2638" i="2" s="1"/>
  <c r="W2638" i="2" a="1"/>
  <c r="W2638" i="2" s="1"/>
  <c r="K2639" i="2" a="1"/>
  <c r="K2639" i="2" s="1"/>
  <c r="X2643" i="2" a="1"/>
  <c r="X2643" i="2" s="1"/>
  <c r="T2644" i="2" a="1"/>
  <c r="T2644" i="2" s="1"/>
  <c r="AF2644" i="2" s="1"/>
  <c r="W2645" i="2" a="1"/>
  <c r="W2645" i="2" s="1"/>
  <c r="M2646" i="2" a="1"/>
  <c r="M2646" i="2" s="1"/>
  <c r="W2646" i="2" a="1"/>
  <c r="W2646" i="2" s="1"/>
  <c r="S2647" i="2" a="1"/>
  <c r="S2647" i="2" s="1"/>
  <c r="O2648" i="2" a="1"/>
  <c r="O2648" i="2" s="1"/>
  <c r="Z2649" i="2" a="1"/>
  <c r="Z2649" i="2" s="1"/>
  <c r="Q2650" i="2" a="1"/>
  <c r="Q2650" i="2" s="1"/>
  <c r="R2651" i="2" a="1"/>
  <c r="R2651" i="2" s="1"/>
  <c r="AB2651" i="2" s="1"/>
  <c r="AA2651" i="2" a="1"/>
  <c r="AA2651" i="2" s="1"/>
  <c r="V2652" i="2" a="1"/>
  <c r="V2652" i="2" s="1"/>
  <c r="W2685" i="2" a="1"/>
  <c r="W2685" i="2" s="1"/>
  <c r="W2686" i="2" a="1"/>
  <c r="W2686" i="2" s="1"/>
  <c r="S2687" i="2" a="1"/>
  <c r="S2687" i="2" s="1"/>
  <c r="AA2687" i="2" a="1"/>
  <c r="AA2687" i="2" s="1"/>
  <c r="AA2688" i="2" a="1"/>
  <c r="AA2688" i="2" s="1"/>
  <c r="Q2691" i="2" a="1"/>
  <c r="Q2691" i="2" s="1"/>
  <c r="L2626" i="2" a="1"/>
  <c r="L2626" i="2" s="1"/>
  <c r="K2627" i="2" a="1"/>
  <c r="K2627" i="2" s="1"/>
  <c r="Z2627" i="2" a="1"/>
  <c r="Z2627" i="2" s="1"/>
  <c r="R2628" i="2" a="1"/>
  <c r="R2628" i="2" s="1"/>
  <c r="AB2628" i="2" s="1"/>
  <c r="L2630" i="2" a="1"/>
  <c r="L2630" i="2" s="1"/>
  <c r="P2632" i="2" a="1"/>
  <c r="P2632" i="2" s="1"/>
  <c r="K2634" i="2" a="1"/>
  <c r="K2634" i="2" s="1"/>
  <c r="V2634" i="2" a="1"/>
  <c r="V2634" i="2" s="1"/>
  <c r="X2635" i="2" a="1"/>
  <c r="X2635" i="2" s="1"/>
  <c r="R2636" i="2" a="1"/>
  <c r="R2636" i="2" s="1"/>
  <c r="AB2636" i="2" s="1"/>
  <c r="J2637" i="2" a="1"/>
  <c r="J2637" i="2" s="1"/>
  <c r="U2637" i="2" a="1"/>
  <c r="U2637" i="2" s="1"/>
  <c r="M2639" i="2" a="1"/>
  <c r="M2639" i="2" s="1"/>
  <c r="K2641" i="2" a="1"/>
  <c r="K2641" i="2" s="1"/>
  <c r="K2643" i="2" a="1"/>
  <c r="K2643" i="2" s="1"/>
  <c r="AA2643" i="2" a="1"/>
  <c r="AA2643" i="2" s="1"/>
  <c r="N2644" i="2" a="1"/>
  <c r="N2644" i="2" s="1"/>
  <c r="U2644" i="2" a="1"/>
  <c r="U2644" i="2" s="1"/>
  <c r="X2645" i="2" a="1"/>
  <c r="X2645" i="2" s="1"/>
  <c r="O2646" i="2" a="1"/>
  <c r="O2646" i="2" s="1"/>
  <c r="Y2646" i="2" a="1"/>
  <c r="Y2646" i="2" s="1"/>
  <c r="M2649" i="2" a="1"/>
  <c r="M2649" i="2" s="1"/>
  <c r="S2649" i="2" a="1"/>
  <c r="S2649" i="2" s="1"/>
  <c r="R2650" i="2" a="1"/>
  <c r="R2650" i="2" s="1"/>
  <c r="AB2650" i="2" s="1"/>
  <c r="S2651" i="2" a="1"/>
  <c r="S2651" i="2" s="1"/>
  <c r="N2652" i="2" a="1"/>
  <c r="N2652" i="2" s="1"/>
  <c r="W2652" i="2" a="1"/>
  <c r="W2652" i="2" s="1"/>
  <c r="T2656" i="2" a="1"/>
  <c r="T2656" i="2" s="1"/>
  <c r="R2657" i="2" a="1"/>
  <c r="R2657" i="2" s="1"/>
  <c r="AB2657" i="2" s="1"/>
  <c r="O2658" i="2" a="1"/>
  <c r="O2658" i="2" s="1"/>
  <c r="Q2659" i="2" a="1"/>
  <c r="Q2659" i="2" s="1"/>
  <c r="Q2660" i="2" a="1"/>
  <c r="Q2660" i="2" s="1"/>
  <c r="Z2662" i="2" a="1"/>
  <c r="Z2662" i="2" s="1"/>
  <c r="O2664" i="2" a="1"/>
  <c r="O2664" i="2" s="1"/>
  <c r="K2666" i="2" a="1"/>
  <c r="K2666" i="2" s="1"/>
  <c r="V2666" i="2" a="1"/>
  <c r="V2666" i="2" s="1"/>
  <c r="L2667" i="2" a="1"/>
  <c r="L2667" i="2" s="1"/>
  <c r="W2667" i="2" a="1"/>
  <c r="W2667" i="2" s="1"/>
  <c r="L2668" i="2" a="1"/>
  <c r="L2668" i="2" s="1"/>
  <c r="M2670" i="2" a="1"/>
  <c r="M2670" i="2" s="1"/>
  <c r="Y2670" i="2" a="1"/>
  <c r="Y2670" i="2" s="1"/>
  <c r="U2671" i="2" a="1"/>
  <c r="U2671" i="2" s="1"/>
  <c r="J2672" i="2" a="1"/>
  <c r="J2672" i="2" s="1"/>
  <c r="R2672" i="2" a="1"/>
  <c r="R2672" i="2" s="1"/>
  <c r="AB2672" i="2" s="1"/>
  <c r="AA2672" i="2" a="1"/>
  <c r="AA2672" i="2" s="1"/>
  <c r="V2674" i="2" a="1"/>
  <c r="V2674" i="2" s="1"/>
  <c r="Q2675" i="2" a="1"/>
  <c r="Q2675" i="2" s="1"/>
  <c r="W2675" i="2" a="1"/>
  <c r="W2675" i="2" s="1"/>
  <c r="Q2680" i="2" a="1"/>
  <c r="Q2680" i="2" s="1"/>
  <c r="K2685" i="2" a="1"/>
  <c r="K2685" i="2" s="1"/>
  <c r="AA2685" i="2" a="1"/>
  <c r="AA2685" i="2" s="1"/>
  <c r="S2691" i="2" a="1"/>
  <c r="S2691" i="2" s="1"/>
  <c r="V2616" i="2" a="1"/>
  <c r="V2616" i="2" s="1"/>
  <c r="T2627" i="2" a="1"/>
  <c r="T2627" i="2" s="1"/>
  <c r="AF2627" i="2" s="1"/>
  <c r="AA2627" i="2" a="1"/>
  <c r="AA2627" i="2" s="1"/>
  <c r="S2628" i="2" a="1"/>
  <c r="S2628" i="2" s="1"/>
  <c r="Y2635" i="2" a="1"/>
  <c r="Y2635" i="2" s="1"/>
  <c r="U2636" i="2" a="1"/>
  <c r="U2636" i="2" s="1"/>
  <c r="K2637" i="2" a="1"/>
  <c r="K2637" i="2" s="1"/>
  <c r="V2637" i="2" a="1"/>
  <c r="V2637" i="2" s="1"/>
  <c r="Q2638" i="2" a="1"/>
  <c r="Q2638" i="2" s="1"/>
  <c r="Y2638" i="2" a="1"/>
  <c r="Y2638" i="2" s="1"/>
  <c r="S2639" i="2" a="1"/>
  <c r="S2639" i="2" s="1"/>
  <c r="V2641" i="2" a="1"/>
  <c r="V2641" i="2" s="1"/>
  <c r="L2643" i="2" a="1"/>
  <c r="L2643" i="2" s="1"/>
  <c r="O2644" i="2" a="1"/>
  <c r="O2644" i="2" s="1"/>
  <c r="Z2646" i="2" a="1"/>
  <c r="Z2646" i="2" s="1"/>
  <c r="V2651" i="2" a="1"/>
  <c r="V2651" i="2" s="1"/>
  <c r="O2652" i="2" a="1"/>
  <c r="O2652" i="2" s="1"/>
  <c r="J2657" i="2" a="1"/>
  <c r="J2657" i="2" s="1"/>
  <c r="U2657" i="2" a="1"/>
  <c r="U2657" i="2" s="1"/>
  <c r="Z2658" i="2" a="1"/>
  <c r="Z2658" i="2" s="1"/>
  <c r="V2660" i="2" a="1"/>
  <c r="V2660" i="2" s="1"/>
  <c r="M2663" i="2" a="1"/>
  <c r="M2663" i="2" s="1"/>
  <c r="S2663" i="2" a="1"/>
  <c r="S2663" i="2" s="1"/>
  <c r="Y2663" i="2" a="1"/>
  <c r="Y2663" i="2" s="1"/>
  <c r="P2664" i="2" a="1"/>
  <c r="P2664" i="2" s="1"/>
  <c r="M2665" i="2" a="1"/>
  <c r="M2665" i="2" s="1"/>
  <c r="V2665" i="2" a="1"/>
  <c r="V2665" i="2" s="1"/>
  <c r="L2666" i="2" a="1"/>
  <c r="L2666" i="2" s="1"/>
  <c r="N2667" i="2" a="1"/>
  <c r="N2667" i="2" s="1"/>
  <c r="O2670" i="2" a="1"/>
  <c r="O2670" i="2" s="1"/>
  <c r="O2671" i="2" a="1"/>
  <c r="O2671" i="2" s="1"/>
  <c r="W2671" i="2" a="1"/>
  <c r="W2671" i="2" s="1"/>
  <c r="T2672" i="2" a="1"/>
  <c r="T2672" i="2" s="1"/>
  <c r="W2673" i="2" a="1"/>
  <c r="W2673" i="2" s="1"/>
  <c r="AD2675" i="2"/>
  <c r="R2677" i="2" a="1"/>
  <c r="R2677" i="2" s="1"/>
  <c r="L2678" i="2" a="1"/>
  <c r="L2678" i="2" s="1"/>
  <c r="Q2686" i="2" a="1"/>
  <c r="Q2686" i="2" s="1"/>
  <c r="X2686" i="2" a="1"/>
  <c r="X2686" i="2" s="1"/>
  <c r="T2687" i="2" a="1"/>
  <c r="T2687" i="2" s="1"/>
  <c r="L2688" i="2" a="1"/>
  <c r="L2688" i="2" s="1"/>
  <c r="U2691" i="2" a="1"/>
  <c r="U2691" i="2" s="1"/>
  <c r="K2599" i="2" a="1"/>
  <c r="K2599" i="2" s="1"/>
  <c r="S2599" i="2" a="1"/>
  <c r="S2599" i="2" s="1"/>
  <c r="AA2599" i="2" a="1"/>
  <c r="AA2599" i="2" s="1"/>
  <c r="V2604" i="2" a="1"/>
  <c r="V2604" i="2" s="1"/>
  <c r="P2608" i="2" a="1"/>
  <c r="P2608" i="2" s="1"/>
  <c r="S2610" i="2" a="1"/>
  <c r="S2610" i="2" s="1"/>
  <c r="T2612" i="2" a="1"/>
  <c r="T2612" i="2" s="1"/>
  <c r="X2614" i="2" a="1"/>
  <c r="X2614" i="2" s="1"/>
  <c r="V2617" i="2" a="1"/>
  <c r="V2617" i="2" s="1"/>
  <c r="M2618" i="2" a="1"/>
  <c r="M2618" i="2" s="1"/>
  <c r="Z2618" i="2" a="1"/>
  <c r="Z2618" i="2" s="1"/>
  <c r="V2620" i="2" a="1"/>
  <c r="V2620" i="2" s="1"/>
  <c r="K2623" i="2" a="1"/>
  <c r="K2623" i="2" s="1"/>
  <c r="P2626" i="2" a="1"/>
  <c r="P2626" i="2" s="1"/>
  <c r="N2627" i="2" a="1"/>
  <c r="N2627" i="2" s="1"/>
  <c r="W2628" i="2" a="1"/>
  <c r="W2628" i="2" s="1"/>
  <c r="S2632" i="2" a="1"/>
  <c r="S2632" i="2" s="1"/>
  <c r="K2633" i="2" a="1"/>
  <c r="K2633" i="2" s="1"/>
  <c r="N2634" i="2" a="1"/>
  <c r="N2634" i="2" s="1"/>
  <c r="V2636" i="2" a="1"/>
  <c r="V2636" i="2" s="1"/>
  <c r="M2637" i="2" a="1"/>
  <c r="M2637" i="2" s="1"/>
  <c r="W2637" i="2" a="1"/>
  <c r="W2637" i="2" s="1"/>
  <c r="R2638" i="2" a="1"/>
  <c r="R2638" i="2" s="1"/>
  <c r="AB2638" i="2" s="1"/>
  <c r="Z2638" i="2" a="1"/>
  <c r="Z2638" i="2" s="1"/>
  <c r="V2639" i="2" a="1"/>
  <c r="V2639" i="2" s="1"/>
  <c r="M2643" i="2" a="1"/>
  <c r="M2643" i="2" s="1"/>
  <c r="P2644" i="2" a="1"/>
  <c r="P2644" i="2" s="1"/>
  <c r="W2644" i="2" a="1"/>
  <c r="W2644" i="2" s="1"/>
  <c r="Q2646" i="2" a="1"/>
  <c r="Q2646" i="2" s="1"/>
  <c r="N2649" i="2" a="1"/>
  <c r="N2649" i="2" s="1"/>
  <c r="U2649" i="2" a="1"/>
  <c r="U2649" i="2" s="1"/>
  <c r="J2650" i="2" a="1"/>
  <c r="J2650" i="2" s="1"/>
  <c r="U2650" i="2" a="1"/>
  <c r="U2650" i="2" s="1"/>
  <c r="J2651" i="2" a="1"/>
  <c r="J2651" i="2" s="1"/>
  <c r="P2652" i="2" a="1"/>
  <c r="P2652" i="2" s="1"/>
  <c r="Y2652" i="2" a="1"/>
  <c r="Y2652" i="2" s="1"/>
  <c r="Z2673" i="2" a="1"/>
  <c r="Z2673" i="2" s="1"/>
  <c r="U2678" i="2" a="1"/>
  <c r="U2678" i="2" s="1"/>
  <c r="O2679" i="2" a="1"/>
  <c r="O2679" i="2" s="1"/>
  <c r="W2679" i="2" a="1"/>
  <c r="W2679" i="2" s="1"/>
  <c r="M2682" i="2" a="1"/>
  <c r="M2682" i="2" s="1"/>
  <c r="L2684" i="2" a="1"/>
  <c r="L2684" i="2" s="1"/>
  <c r="S2686" i="2" a="1"/>
  <c r="S2686" i="2" s="1"/>
  <c r="Y2686" i="2" a="1"/>
  <c r="Y2686" i="2" s="1"/>
  <c r="M2687" i="2" a="1"/>
  <c r="M2687" i="2" s="1"/>
  <c r="U2687" i="2" a="1"/>
  <c r="U2687" i="2" s="1"/>
  <c r="W2691" i="2" a="1"/>
  <c r="W2691" i="2" s="1"/>
  <c r="L2" i="2" a="1"/>
  <c r="L2" i="2" s="1"/>
  <c r="T10" i="2" a="1"/>
  <c r="T10" i="2" s="1"/>
  <c r="L14" i="2" a="1"/>
  <c r="L14" i="2" s="1"/>
  <c r="Z34" i="2" a="1"/>
  <c r="Z34" i="2" s="1"/>
  <c r="Z46" i="2" a="1"/>
  <c r="Z46" i="2" s="1"/>
  <c r="T58" i="2" a="1"/>
  <c r="T58" i="2" s="1"/>
  <c r="P82" i="2" a="1"/>
  <c r="P82" i="2" s="1"/>
  <c r="X88" i="2" a="1"/>
  <c r="X88" i="2" s="1"/>
  <c r="O96" i="2" a="1"/>
  <c r="O96" i="2" s="1"/>
  <c r="Y105" i="2" a="1"/>
  <c r="Y105" i="2" s="1"/>
  <c r="U105" i="2" a="1"/>
  <c r="U105" i="2" s="1"/>
  <c r="Q105" i="2" a="1"/>
  <c r="Q105" i="2" s="1"/>
  <c r="M105" i="2" a="1"/>
  <c r="M105" i="2" s="1"/>
  <c r="AA105" i="2" a="1"/>
  <c r="AA105" i="2" s="1"/>
  <c r="W105" i="2" a="1"/>
  <c r="W105" i="2" s="1"/>
  <c r="S105" i="2" a="1"/>
  <c r="S105" i="2" s="1"/>
  <c r="O105" i="2" a="1"/>
  <c r="O105" i="2" s="1"/>
  <c r="K105" i="2" a="1"/>
  <c r="K105" i="2" s="1"/>
  <c r="R9" i="2" a="1"/>
  <c r="R9" i="2" s="1"/>
  <c r="U2" i="2" a="1"/>
  <c r="U2" i="2" s="1"/>
  <c r="V8" i="2" a="1"/>
  <c r="V8" i="2" s="1"/>
  <c r="Q10" i="2" a="1"/>
  <c r="Q10" i="2" s="1"/>
  <c r="M14" i="2" a="1"/>
  <c r="M14" i="2" s="1"/>
  <c r="X3" i="2" a="1"/>
  <c r="X3" i="2" s="1"/>
  <c r="U5" i="2" a="1"/>
  <c r="U5" i="2" s="1"/>
  <c r="K9" i="2" a="1"/>
  <c r="K9" i="2" s="1"/>
  <c r="W9" i="2" a="1"/>
  <c r="W9" i="2" s="1"/>
  <c r="J2" i="2" a="1"/>
  <c r="J2" i="2" s="1"/>
  <c r="R2" i="2" a="1"/>
  <c r="R2" i="2" s="1"/>
  <c r="AB2" i="2" s="1"/>
  <c r="M3" i="2" a="1"/>
  <c r="M3" i="2" s="1"/>
  <c r="Q3" i="2" a="1"/>
  <c r="Q3" i="2" s="1"/>
  <c r="U3" i="2" a="1"/>
  <c r="U3" i="2" s="1"/>
  <c r="Y3" i="2" a="1"/>
  <c r="Y3" i="2" s="1"/>
  <c r="J5" i="2" a="1"/>
  <c r="J5" i="2" s="1"/>
  <c r="N5" i="2" a="1"/>
  <c r="N5" i="2" s="1"/>
  <c r="R5" i="2" a="1"/>
  <c r="R5" i="2" s="1"/>
  <c r="AB5" i="2" s="1"/>
  <c r="V5" i="2" a="1"/>
  <c r="V5" i="2" s="1"/>
  <c r="Z5" i="2" a="1"/>
  <c r="Z5" i="2" s="1"/>
  <c r="K7" i="2" a="1"/>
  <c r="K7" i="2" s="1"/>
  <c r="O7" i="2" a="1"/>
  <c r="O7" i="2" s="1"/>
  <c r="S7" i="2" a="1"/>
  <c r="S7" i="2" s="1"/>
  <c r="W7" i="2" a="1"/>
  <c r="W7" i="2" s="1"/>
  <c r="AA7" i="2" a="1"/>
  <c r="AA7" i="2" s="1"/>
  <c r="L9" i="2" a="1"/>
  <c r="L9" i="2" s="1"/>
  <c r="P9" i="2" a="1"/>
  <c r="P9" i="2" s="1"/>
  <c r="T9" i="2" a="1"/>
  <c r="T9" i="2" s="1"/>
  <c r="X9" i="2" a="1"/>
  <c r="X9" i="2" s="1"/>
  <c r="M11" i="2" a="1"/>
  <c r="M11" i="2" s="1"/>
  <c r="Q11" i="2" a="1"/>
  <c r="Q11" i="2" s="1"/>
  <c r="U11" i="2" a="1"/>
  <c r="U11" i="2" s="1"/>
  <c r="Y11" i="2" a="1"/>
  <c r="Y11" i="2" s="1"/>
  <c r="L13" i="2" a="1"/>
  <c r="L13" i="2" s="1"/>
  <c r="P13" i="2" a="1"/>
  <c r="P13" i="2" s="1"/>
  <c r="T13" i="2" a="1"/>
  <c r="T13" i="2" s="1"/>
  <c r="M15" i="2" a="1"/>
  <c r="M15" i="2" s="1"/>
  <c r="Q15" i="2" a="1"/>
  <c r="Q15" i="2" s="1"/>
  <c r="U15" i="2" a="1"/>
  <c r="U15" i="2" s="1"/>
  <c r="Y15" i="2" a="1"/>
  <c r="Y15" i="2" s="1"/>
  <c r="J17" i="2" a="1"/>
  <c r="J17" i="2" s="1"/>
  <c r="N17" i="2" a="1"/>
  <c r="N17" i="2" s="1"/>
  <c r="R17" i="2" a="1"/>
  <c r="R17" i="2" s="1"/>
  <c r="AB17" i="2" s="1"/>
  <c r="V17" i="2" a="1"/>
  <c r="V17" i="2" s="1"/>
  <c r="Z17" i="2" a="1"/>
  <c r="Z17" i="2" s="1"/>
  <c r="K19" i="2" a="1"/>
  <c r="K19" i="2" s="1"/>
  <c r="O19" i="2" a="1"/>
  <c r="O19" i="2" s="1"/>
  <c r="S19" i="2" a="1"/>
  <c r="S19" i="2" s="1"/>
  <c r="W19" i="2" a="1"/>
  <c r="W19" i="2" s="1"/>
  <c r="AA19" i="2" a="1"/>
  <c r="AA19" i="2" s="1"/>
  <c r="N21" i="2" a="1"/>
  <c r="N21" i="2" s="1"/>
  <c r="R21" i="2" a="1"/>
  <c r="R21" i="2" s="1"/>
  <c r="AE21" i="2" s="1"/>
  <c r="V21" i="2" a="1"/>
  <c r="V21" i="2" s="1"/>
  <c r="M23" i="2" a="1"/>
  <c r="M23" i="2" s="1"/>
  <c r="Q23" i="2" a="1"/>
  <c r="Q23" i="2" s="1"/>
  <c r="U23" i="2" a="1"/>
  <c r="U23" i="2" s="1"/>
  <c r="Y23" i="2" a="1"/>
  <c r="Y23" i="2" s="1"/>
  <c r="L25" i="2" a="1"/>
  <c r="L25" i="2" s="1"/>
  <c r="P25" i="2" a="1"/>
  <c r="P25" i="2" s="1"/>
  <c r="T25" i="2" a="1"/>
  <c r="T25" i="2" s="1"/>
  <c r="X25" i="2" a="1"/>
  <c r="X25" i="2" s="1"/>
  <c r="M27" i="2" a="1"/>
  <c r="M27" i="2" s="1"/>
  <c r="Q27" i="2" a="1"/>
  <c r="Q27" i="2" s="1"/>
  <c r="U27" i="2" a="1"/>
  <c r="U27" i="2" s="1"/>
  <c r="Y27" i="2" a="1"/>
  <c r="Y27" i="2" s="1"/>
  <c r="J29" i="2" a="1"/>
  <c r="J29" i="2" s="1"/>
  <c r="N29" i="2" a="1"/>
  <c r="N29" i="2" s="1"/>
  <c r="R29" i="2" a="1"/>
  <c r="R29" i="2" s="1"/>
  <c r="AB29" i="2" s="1"/>
  <c r="V29" i="2" a="1"/>
  <c r="V29" i="2" s="1"/>
  <c r="Z29" i="2" a="1"/>
  <c r="Z29" i="2" s="1"/>
  <c r="K31" i="2" a="1"/>
  <c r="K31" i="2" s="1"/>
  <c r="O31" i="2" a="1"/>
  <c r="O31" i="2" s="1"/>
  <c r="S31" i="2" a="1"/>
  <c r="S31" i="2" s="1"/>
  <c r="W31" i="2" a="1"/>
  <c r="W31" i="2" s="1"/>
  <c r="AA31" i="2" a="1"/>
  <c r="AA31" i="2" s="1"/>
  <c r="L33" i="2" a="1"/>
  <c r="L33" i="2" s="1"/>
  <c r="P33" i="2" a="1"/>
  <c r="P33" i="2" s="1"/>
  <c r="T33" i="2" a="1"/>
  <c r="T33" i="2" s="1"/>
  <c r="AF33" i="2" s="1"/>
  <c r="X33" i="2" a="1"/>
  <c r="X33" i="2" s="1"/>
  <c r="M35" i="2" a="1"/>
  <c r="M35" i="2" s="1"/>
  <c r="Q35" i="2" a="1"/>
  <c r="Q35" i="2" s="1"/>
  <c r="U35" i="2" a="1"/>
  <c r="U35" i="2" s="1"/>
  <c r="Y35" i="2" a="1"/>
  <c r="Y35" i="2" s="1"/>
  <c r="J37" i="2" a="1"/>
  <c r="J37" i="2" s="1"/>
  <c r="N37" i="2" a="1"/>
  <c r="N37" i="2" s="1"/>
  <c r="R37" i="2" a="1"/>
  <c r="R37" i="2" s="1"/>
  <c r="AB37" i="2" s="1"/>
  <c r="V37" i="2" a="1"/>
  <c r="V37" i="2" s="1"/>
  <c r="Z37" i="2" a="1"/>
  <c r="Z37" i="2" s="1"/>
  <c r="M39" i="2" a="1"/>
  <c r="M39" i="2" s="1"/>
  <c r="Q39" i="2" a="1"/>
  <c r="Q39" i="2" s="1"/>
  <c r="U39" i="2" a="1"/>
  <c r="U39" i="2" s="1"/>
  <c r="Y39" i="2" a="1"/>
  <c r="Y39" i="2" s="1"/>
  <c r="J41" i="2" a="1"/>
  <c r="J41" i="2" s="1"/>
  <c r="N41" i="2" a="1"/>
  <c r="N41" i="2" s="1"/>
  <c r="R41" i="2" a="1"/>
  <c r="R41" i="2" s="1"/>
  <c r="AB41" i="2" s="1"/>
  <c r="V41" i="2" a="1"/>
  <c r="V41" i="2" s="1"/>
  <c r="Z41" i="2" a="1"/>
  <c r="Z41" i="2" s="1"/>
  <c r="K43" i="2" a="1"/>
  <c r="K43" i="2" s="1"/>
  <c r="O43" i="2" a="1"/>
  <c r="O43" i="2" s="1"/>
  <c r="S43" i="2" a="1"/>
  <c r="S43" i="2" s="1"/>
  <c r="W43" i="2" a="1"/>
  <c r="W43" i="2" s="1"/>
  <c r="AA43" i="2" a="1"/>
  <c r="AA43" i="2" s="1"/>
  <c r="L45" i="2" a="1"/>
  <c r="L45" i="2" s="1"/>
  <c r="P45" i="2" a="1"/>
  <c r="P45" i="2" s="1"/>
  <c r="T45" i="2" a="1"/>
  <c r="T45" i="2" s="1"/>
  <c r="AF45" i="2" s="1"/>
  <c r="X45" i="2" a="1"/>
  <c r="X45" i="2" s="1"/>
  <c r="M47" i="2" a="1"/>
  <c r="M47" i="2" s="1"/>
  <c r="Q47" i="2" a="1"/>
  <c r="Q47" i="2" s="1"/>
  <c r="U47" i="2" a="1"/>
  <c r="U47" i="2" s="1"/>
  <c r="Y47" i="2" a="1"/>
  <c r="Y47" i="2" s="1"/>
  <c r="J49" i="2" a="1"/>
  <c r="J49" i="2" s="1"/>
  <c r="N49" i="2" a="1"/>
  <c r="N49" i="2" s="1"/>
  <c r="R49" i="2" a="1"/>
  <c r="R49" i="2" s="1"/>
  <c r="AB49" i="2" s="1"/>
  <c r="V49" i="2" a="1"/>
  <c r="V49" i="2" s="1"/>
  <c r="Z49" i="2" a="1"/>
  <c r="Z49" i="2" s="1"/>
  <c r="M51" i="2" a="1"/>
  <c r="M51" i="2" s="1"/>
  <c r="Q51" i="2" a="1"/>
  <c r="Q51" i="2" s="1"/>
  <c r="U51" i="2" a="1"/>
  <c r="U51" i="2" s="1"/>
  <c r="Y51" i="2" a="1"/>
  <c r="Y51" i="2" s="1"/>
  <c r="J53" i="2" a="1"/>
  <c r="J53" i="2" s="1"/>
  <c r="N53" i="2" a="1"/>
  <c r="N53" i="2" s="1"/>
  <c r="R53" i="2" a="1"/>
  <c r="R53" i="2" s="1"/>
  <c r="AB53" i="2" s="1"/>
  <c r="V53" i="2" a="1"/>
  <c r="V53" i="2" s="1"/>
  <c r="Z53" i="2" a="1"/>
  <c r="Z53" i="2" s="1"/>
  <c r="K55" i="2" a="1"/>
  <c r="K55" i="2" s="1"/>
  <c r="O55" i="2" a="1"/>
  <c r="O55" i="2" s="1"/>
  <c r="S55" i="2" a="1"/>
  <c r="S55" i="2" s="1"/>
  <c r="W55" i="2" a="1"/>
  <c r="W55" i="2" s="1"/>
  <c r="AA55" i="2" a="1"/>
  <c r="AA55" i="2" s="1"/>
  <c r="L57" i="2" a="1"/>
  <c r="L57" i="2" s="1"/>
  <c r="P57" i="2" a="1"/>
  <c r="P57" i="2" s="1"/>
  <c r="T57" i="2" a="1"/>
  <c r="T57" i="2" s="1"/>
  <c r="X57" i="2" a="1"/>
  <c r="X57" i="2" s="1"/>
  <c r="K59" i="2" a="1"/>
  <c r="K59" i="2" s="1"/>
  <c r="O59" i="2" a="1"/>
  <c r="O59" i="2" s="1"/>
  <c r="S59" i="2" a="1"/>
  <c r="S59" i="2" s="1"/>
  <c r="W59" i="2" a="1"/>
  <c r="W59" i="2" s="1"/>
  <c r="AA59" i="2" a="1"/>
  <c r="AA59" i="2" s="1"/>
  <c r="J61" i="2" a="1"/>
  <c r="J61" i="2" s="1"/>
  <c r="N61" i="2" a="1"/>
  <c r="N61" i="2" s="1"/>
  <c r="R61" i="2" a="1"/>
  <c r="R61" i="2" s="1"/>
  <c r="AB61" i="2" s="1"/>
  <c r="V61" i="2" a="1"/>
  <c r="V61" i="2" s="1"/>
  <c r="Z61" i="2" a="1"/>
  <c r="Z61" i="2" s="1"/>
  <c r="M63" i="2" a="1"/>
  <c r="M63" i="2" s="1"/>
  <c r="Q63" i="2" a="1"/>
  <c r="Q63" i="2" s="1"/>
  <c r="U63" i="2" a="1"/>
  <c r="U63" i="2" s="1"/>
  <c r="Y63" i="2" a="1"/>
  <c r="Y63" i="2" s="1"/>
  <c r="J65" i="2" a="1"/>
  <c r="J65" i="2" s="1"/>
  <c r="N65" i="2" a="1"/>
  <c r="N65" i="2" s="1"/>
  <c r="R65" i="2" a="1"/>
  <c r="R65" i="2" s="1"/>
  <c r="AB65" i="2" s="1"/>
  <c r="V65" i="2" a="1"/>
  <c r="V65" i="2" s="1"/>
  <c r="Z65" i="2" a="1"/>
  <c r="Z65" i="2" s="1"/>
  <c r="K67" i="2" a="1"/>
  <c r="K67" i="2" s="1"/>
  <c r="O67" i="2" a="1"/>
  <c r="O67" i="2" s="1"/>
  <c r="S67" i="2" a="1"/>
  <c r="S67" i="2" s="1"/>
  <c r="W67" i="2" a="1"/>
  <c r="W67" i="2" s="1"/>
  <c r="AA67" i="2" a="1"/>
  <c r="AA67" i="2" s="1"/>
  <c r="L69" i="2" a="1"/>
  <c r="L69" i="2" s="1"/>
  <c r="P69" i="2" a="1"/>
  <c r="P69" i="2" s="1"/>
  <c r="T69" i="2" a="1"/>
  <c r="T69" i="2" s="1"/>
  <c r="X69" i="2" a="1"/>
  <c r="X69" i="2" s="1"/>
  <c r="M71" i="2" a="1"/>
  <c r="M71" i="2" s="1"/>
  <c r="Q71" i="2" a="1"/>
  <c r="Q71" i="2" s="1"/>
  <c r="U71" i="2" a="1"/>
  <c r="U71" i="2" s="1"/>
  <c r="Y71" i="2" a="1"/>
  <c r="Y71" i="2" s="1"/>
  <c r="N73" i="2" a="1"/>
  <c r="N73" i="2" s="1"/>
  <c r="R73" i="2" a="1"/>
  <c r="R73" i="2" s="1"/>
  <c r="V73" i="2" a="1"/>
  <c r="V73" i="2" s="1"/>
  <c r="Z73" i="2" a="1"/>
  <c r="Z73" i="2" s="1"/>
  <c r="K75" i="2" a="1"/>
  <c r="K75" i="2" s="1"/>
  <c r="O75" i="2" a="1"/>
  <c r="O75" i="2" s="1"/>
  <c r="S75" i="2" a="1"/>
  <c r="S75" i="2" s="1"/>
  <c r="W75" i="2" a="1"/>
  <c r="W75" i="2" s="1"/>
  <c r="AA75" i="2" a="1"/>
  <c r="AA75" i="2" s="1"/>
  <c r="J77" i="2" a="1"/>
  <c r="J77" i="2" s="1"/>
  <c r="N77" i="2" a="1"/>
  <c r="N77" i="2" s="1"/>
  <c r="R77" i="2" a="1"/>
  <c r="R77" i="2" s="1"/>
  <c r="AB77" i="2" s="1"/>
  <c r="V77" i="2" a="1"/>
  <c r="V77" i="2" s="1"/>
  <c r="Z77" i="2" a="1"/>
  <c r="Z77" i="2" s="1"/>
  <c r="K79" i="2" a="1"/>
  <c r="K79" i="2" s="1"/>
  <c r="O79" i="2" a="1"/>
  <c r="O79" i="2" s="1"/>
  <c r="S79" i="2" a="1"/>
  <c r="S79" i="2" s="1"/>
  <c r="W79" i="2" a="1"/>
  <c r="W79" i="2" s="1"/>
  <c r="AA79" i="2" a="1"/>
  <c r="AA79" i="2" s="1"/>
  <c r="L81" i="2" a="1"/>
  <c r="L81" i="2" s="1"/>
  <c r="P81" i="2" a="1"/>
  <c r="P81" i="2" s="1"/>
  <c r="T81" i="2" a="1"/>
  <c r="T81" i="2" s="1"/>
  <c r="X81" i="2" a="1"/>
  <c r="X81" i="2" s="1"/>
  <c r="M83" i="2" a="1"/>
  <c r="M83" i="2" s="1"/>
  <c r="Q83" i="2" a="1"/>
  <c r="Q83" i="2" s="1"/>
  <c r="U83" i="2" a="1"/>
  <c r="U83" i="2" s="1"/>
  <c r="Y83" i="2" a="1"/>
  <c r="Y83" i="2" s="1"/>
  <c r="L85" i="2" a="1"/>
  <c r="L85" i="2" s="1"/>
  <c r="P85" i="2" a="1"/>
  <c r="P85" i="2" s="1"/>
  <c r="T85" i="2" a="1"/>
  <c r="T85" i="2" s="1"/>
  <c r="X85" i="2" a="1"/>
  <c r="X85" i="2" s="1"/>
  <c r="P87" i="2" a="1"/>
  <c r="P87" i="2" s="1"/>
  <c r="T87" i="2" a="1"/>
  <c r="T87" i="2" s="1"/>
  <c r="AF87" i="2" s="1"/>
  <c r="X87" i="2" a="1"/>
  <c r="X87" i="2" s="1"/>
  <c r="K89" i="2" a="1"/>
  <c r="K89" i="2" s="1"/>
  <c r="O89" i="2" a="1"/>
  <c r="O89" i="2" s="1"/>
  <c r="S89" i="2" a="1"/>
  <c r="S89" i="2" s="1"/>
  <c r="W89" i="2" a="1"/>
  <c r="W89" i="2" s="1"/>
  <c r="AA89" i="2" a="1"/>
  <c r="AA89" i="2" s="1"/>
  <c r="M91" i="2" a="1"/>
  <c r="M91" i="2" s="1"/>
  <c r="Q91" i="2" a="1"/>
  <c r="Q91" i="2" s="1"/>
  <c r="V91" i="2" a="1"/>
  <c r="V91" i="2" s="1"/>
  <c r="Z91" i="2" a="1"/>
  <c r="Z91" i="2" s="1"/>
  <c r="K93" i="2" a="1"/>
  <c r="K93" i="2" s="1"/>
  <c r="O93" i="2" a="1"/>
  <c r="O93" i="2" s="1"/>
  <c r="S93" i="2" a="1"/>
  <c r="S93" i="2" s="1"/>
  <c r="W93" i="2" a="1"/>
  <c r="W93" i="2" s="1"/>
  <c r="AA93" i="2" a="1"/>
  <c r="AA93" i="2" s="1"/>
  <c r="N94" i="2" a="1"/>
  <c r="N94" i="2" s="1"/>
  <c r="W94" i="2" a="1"/>
  <c r="W94" i="2" s="1"/>
  <c r="K95" i="2" a="1"/>
  <c r="K95" i="2" s="1"/>
  <c r="L96" i="2" a="1"/>
  <c r="L96" i="2" s="1"/>
  <c r="S96" i="2" a="1"/>
  <c r="S96" i="2" s="1"/>
  <c r="J97" i="2" a="1"/>
  <c r="J97" i="2" s="1"/>
  <c r="N98" i="2" a="1"/>
  <c r="N98" i="2" s="1"/>
  <c r="V98" i="2" a="1"/>
  <c r="V98" i="2" s="1"/>
  <c r="Y108" i="2" a="1"/>
  <c r="Y108" i="2" s="1"/>
  <c r="U108" i="2" a="1"/>
  <c r="U108" i="2" s="1"/>
  <c r="Q108" i="2" a="1"/>
  <c r="Q108" i="2" s="1"/>
  <c r="M108" i="2" a="1"/>
  <c r="M108" i="2" s="1"/>
  <c r="Z108" i="2" a="1"/>
  <c r="Z108" i="2" s="1"/>
  <c r="V108" i="2" a="1"/>
  <c r="V108" i="2" s="1"/>
  <c r="R108" i="2" a="1"/>
  <c r="R108" i="2" s="1"/>
  <c r="AB108" i="2" s="1"/>
  <c r="N108" i="2" a="1"/>
  <c r="N108" i="2" s="1"/>
  <c r="J108" i="2" a="1"/>
  <c r="J108" i="2" s="1"/>
  <c r="P108" i="2" a="1"/>
  <c r="P108" i="2" s="1"/>
  <c r="X108" i="2" a="1"/>
  <c r="X108" i="2" s="1"/>
  <c r="Y113" i="2" a="1"/>
  <c r="Y113" i="2" s="1"/>
  <c r="U113" i="2" a="1"/>
  <c r="U113" i="2" s="1"/>
  <c r="Q113" i="2" a="1"/>
  <c r="Q113" i="2" s="1"/>
  <c r="M113" i="2" a="1"/>
  <c r="M113" i="2" s="1"/>
  <c r="AA113" i="2" a="1"/>
  <c r="AA113" i="2" s="1"/>
  <c r="W113" i="2" a="1"/>
  <c r="W113" i="2" s="1"/>
  <c r="S113" i="2" a="1"/>
  <c r="S113" i="2" s="1"/>
  <c r="O113" i="2" a="1"/>
  <c r="O113" i="2" s="1"/>
  <c r="K113" i="2" a="1"/>
  <c r="K113" i="2" s="1"/>
  <c r="P113" i="2" a="1"/>
  <c r="P113" i="2" s="1"/>
  <c r="X113" i="2" a="1"/>
  <c r="X113" i="2" s="1"/>
  <c r="Y117" i="2" a="1"/>
  <c r="Y117" i="2" s="1"/>
  <c r="U117" i="2" a="1"/>
  <c r="U117" i="2" s="1"/>
  <c r="Q117" i="2" a="1"/>
  <c r="Q117" i="2" s="1"/>
  <c r="M117" i="2" a="1"/>
  <c r="M117" i="2" s="1"/>
  <c r="AA117" i="2" a="1"/>
  <c r="AA117" i="2" s="1"/>
  <c r="W117" i="2" a="1"/>
  <c r="W117" i="2" s="1"/>
  <c r="S117" i="2" a="1"/>
  <c r="S117" i="2" s="1"/>
  <c r="O117" i="2" a="1"/>
  <c r="O117" i="2" s="1"/>
  <c r="K117" i="2" a="1"/>
  <c r="K117" i="2" s="1"/>
  <c r="P117" i="2" a="1"/>
  <c r="P117" i="2" s="1"/>
  <c r="X117" i="2" a="1"/>
  <c r="X117" i="2" s="1"/>
  <c r="L133" i="2" a="1"/>
  <c r="L133" i="2" s="1"/>
  <c r="L137" i="2" a="1"/>
  <c r="L137" i="2" s="1"/>
  <c r="V137" i="2" a="1"/>
  <c r="V137" i="2" s="1"/>
  <c r="N138" i="2" a="1"/>
  <c r="N138" i="2" s="1"/>
  <c r="Y141" i="2" a="1"/>
  <c r="Y141" i="2" s="1"/>
  <c r="U141" i="2" a="1"/>
  <c r="U141" i="2" s="1"/>
  <c r="AE141" i="2" s="1"/>
  <c r="Q141" i="2" a="1"/>
  <c r="Q141" i="2" s="1"/>
  <c r="M141" i="2" a="1"/>
  <c r="M141" i="2" s="1"/>
  <c r="X141" i="2" a="1"/>
  <c r="X141" i="2" s="1"/>
  <c r="T141" i="2" a="1"/>
  <c r="T141" i="2" s="1"/>
  <c r="AF141" i="2" s="1"/>
  <c r="P141" i="2" a="1"/>
  <c r="P141" i="2" s="1"/>
  <c r="L141" i="2" a="1"/>
  <c r="L141" i="2" s="1"/>
  <c r="AA141" i="2" a="1"/>
  <c r="AA141" i="2" s="1"/>
  <c r="W141" i="2" a="1"/>
  <c r="W141" i="2" s="1"/>
  <c r="S141" i="2" a="1"/>
  <c r="S141" i="2" s="1"/>
  <c r="O141" i="2" a="1"/>
  <c r="O141" i="2" s="1"/>
  <c r="K141" i="2" a="1"/>
  <c r="K141" i="2" s="1"/>
  <c r="Z141" i="2" a="1"/>
  <c r="Z141" i="2" s="1"/>
  <c r="P145" i="2" a="1"/>
  <c r="P145" i="2" s="1"/>
  <c r="T162" i="2" a="1"/>
  <c r="T162" i="2" s="1"/>
  <c r="L166" i="2" a="1"/>
  <c r="L166" i="2" s="1"/>
  <c r="T184" i="2" a="1"/>
  <c r="T184" i="2" s="1"/>
  <c r="P196" i="2" a="1"/>
  <c r="P196" i="2" s="1"/>
  <c r="P208" i="2" a="1"/>
  <c r="P208" i="2" s="1"/>
  <c r="R216" i="2" a="1"/>
  <c r="R216" i="2" s="1"/>
  <c r="L234" i="2" a="1"/>
  <c r="L234" i="2" s="1"/>
  <c r="X284" i="2" a="1"/>
  <c r="X284" i="2" s="1"/>
  <c r="T284" i="2" a="1"/>
  <c r="T284" i="2" s="1"/>
  <c r="P284" i="2" a="1"/>
  <c r="P284" i="2" s="1"/>
  <c r="L284" i="2" a="1"/>
  <c r="L284" i="2" s="1"/>
  <c r="AA284" i="2" a="1"/>
  <c r="AA284" i="2" s="1"/>
  <c r="W284" i="2" a="1"/>
  <c r="W284" i="2" s="1"/>
  <c r="S284" i="2" a="1"/>
  <c r="S284" i="2" s="1"/>
  <c r="O284" i="2" a="1"/>
  <c r="O284" i="2" s="1"/>
  <c r="K284" i="2" a="1"/>
  <c r="K284" i="2" s="1"/>
  <c r="Y284" i="2" a="1"/>
  <c r="Y284" i="2" s="1"/>
  <c r="U284" i="2" a="1"/>
  <c r="U284" i="2" s="1"/>
  <c r="Q284" i="2" a="1"/>
  <c r="Q284" i="2" s="1"/>
  <c r="M284" i="2" a="1"/>
  <c r="M284" i="2" s="1"/>
  <c r="P292" i="2" a="1"/>
  <c r="P292" i="2" s="1"/>
  <c r="N298" i="2" a="1"/>
  <c r="N298" i="2" s="1"/>
  <c r="L326" i="2" a="1"/>
  <c r="L326" i="2" s="1"/>
  <c r="P10" i="2" a="1"/>
  <c r="P10" i="2" s="1"/>
  <c r="L26" i="2" a="1"/>
  <c r="L26" i="2" s="1"/>
  <c r="X70" i="2" a="1"/>
  <c r="X70" i="2" s="1"/>
  <c r="L82" i="2" a="1"/>
  <c r="L82" i="2" s="1"/>
  <c r="Z86" i="2" a="1"/>
  <c r="Z86" i="2" s="1"/>
  <c r="L88" i="2" a="1"/>
  <c r="L88" i="2" s="1"/>
  <c r="R95" i="2" a="1"/>
  <c r="R95" i="2" s="1"/>
  <c r="AB95" i="2" s="1"/>
  <c r="AA178" i="2" a="1"/>
  <c r="AA178" i="2" s="1"/>
  <c r="W178" i="2" a="1"/>
  <c r="W178" i="2" s="1"/>
  <c r="S178" i="2" a="1"/>
  <c r="S178" i="2" s="1"/>
  <c r="O178" i="2" a="1"/>
  <c r="O178" i="2" s="1"/>
  <c r="K178" i="2" a="1"/>
  <c r="K178" i="2" s="1"/>
  <c r="Z178" i="2" a="1"/>
  <c r="Z178" i="2" s="1"/>
  <c r="V178" i="2" a="1"/>
  <c r="V178" i="2" s="1"/>
  <c r="R178" i="2" a="1"/>
  <c r="R178" i="2" s="1"/>
  <c r="N178" i="2" a="1"/>
  <c r="N178" i="2" s="1"/>
  <c r="J178" i="2" a="1"/>
  <c r="J178" i="2" s="1"/>
  <c r="X178" i="2" a="1"/>
  <c r="X178" i="2" s="1"/>
  <c r="T178" i="2" a="1"/>
  <c r="T178" i="2" s="1"/>
  <c r="P178" i="2" a="1"/>
  <c r="P178" i="2" s="1"/>
  <c r="L178" i="2" a="1"/>
  <c r="L178" i="2" s="1"/>
  <c r="Z222" i="2" a="1"/>
  <c r="Z222" i="2" s="1"/>
  <c r="V222" i="2" a="1"/>
  <c r="V222" i="2" s="1"/>
  <c r="R222" i="2" a="1"/>
  <c r="R222" i="2" s="1"/>
  <c r="AB222" i="2" s="1"/>
  <c r="N222" i="2" a="1"/>
  <c r="N222" i="2" s="1"/>
  <c r="J222" i="2" a="1"/>
  <c r="J222" i="2" s="1"/>
  <c r="Y222" i="2" a="1"/>
  <c r="Y222" i="2" s="1"/>
  <c r="U222" i="2" a="1"/>
  <c r="U222" i="2" s="1"/>
  <c r="Q222" i="2" a="1"/>
  <c r="Q222" i="2" s="1"/>
  <c r="M222" i="2" a="1"/>
  <c r="M222" i="2" s="1"/>
  <c r="AA222" i="2" a="1"/>
  <c r="AA222" i="2" s="1"/>
  <c r="W222" i="2" a="1"/>
  <c r="W222" i="2" s="1"/>
  <c r="S222" i="2" a="1"/>
  <c r="S222" i="2" s="1"/>
  <c r="O222" i="2" a="1"/>
  <c r="O222" i="2" s="1"/>
  <c r="K222" i="2" a="1"/>
  <c r="K222" i="2" s="1"/>
  <c r="P5" i="2" a="1"/>
  <c r="P5" i="2" s="1"/>
  <c r="X5" i="2" a="1"/>
  <c r="X5" i="2" s="1"/>
  <c r="N9" i="2" a="1"/>
  <c r="N9" i="2" s="1"/>
  <c r="Y2" i="2" a="1"/>
  <c r="Y2" i="2" s="1"/>
  <c r="Z8" i="2" a="1"/>
  <c r="Z8" i="2" s="1"/>
  <c r="U10" i="2" a="1"/>
  <c r="U10" i="2" s="1"/>
  <c r="Y14" i="2" a="1"/>
  <c r="Y14" i="2" s="1"/>
  <c r="T3" i="2" a="1"/>
  <c r="T3" i="2" s="1"/>
  <c r="O9" i="2" a="1"/>
  <c r="O9" i="2" s="1"/>
  <c r="AA9" i="2" a="1"/>
  <c r="AA9" i="2" s="1"/>
  <c r="N2" i="2" a="1"/>
  <c r="N2" i="2" s="1"/>
  <c r="Z2" i="2" a="1"/>
  <c r="Z2" i="2" s="1"/>
  <c r="K2" i="2" a="1"/>
  <c r="K2" i="2" s="1"/>
  <c r="O2" i="2" a="1"/>
  <c r="O2" i="2" s="1"/>
  <c r="S2" i="2" a="1"/>
  <c r="S2" i="2" s="1"/>
  <c r="W2" i="2" a="1"/>
  <c r="W2" i="2" s="1"/>
  <c r="AA2" i="2" a="1"/>
  <c r="AA2" i="2" s="1"/>
  <c r="L4" i="2" a="1"/>
  <c r="L4" i="2" s="1"/>
  <c r="P4" i="2" a="1"/>
  <c r="P4" i="2" s="1"/>
  <c r="T4" i="2" a="1"/>
  <c r="T4" i="2" s="1"/>
  <c r="AF4" i="2" s="1"/>
  <c r="M6" i="2" a="1"/>
  <c r="M6" i="2" s="1"/>
  <c r="Q6" i="2" a="1"/>
  <c r="Q6" i="2" s="1"/>
  <c r="U6" i="2" a="1"/>
  <c r="U6" i="2" s="1"/>
  <c r="Y6" i="2" a="1"/>
  <c r="Y6" i="2" s="1"/>
  <c r="L8" i="2" a="1"/>
  <c r="L8" i="2" s="1"/>
  <c r="P8" i="2" a="1"/>
  <c r="P8" i="2" s="1"/>
  <c r="T8" i="2" a="1"/>
  <c r="T8" i="2" s="1"/>
  <c r="X8" i="2" a="1"/>
  <c r="X8" i="2" s="1"/>
  <c r="K10" i="2" a="1"/>
  <c r="K10" i="2" s="1"/>
  <c r="O10" i="2" a="1"/>
  <c r="O10" i="2" s="1"/>
  <c r="S10" i="2" a="1"/>
  <c r="S10" i="2" s="1"/>
  <c r="W10" i="2" a="1"/>
  <c r="W10" i="2" s="1"/>
  <c r="AA10" i="2" a="1"/>
  <c r="AA10" i="2" s="1"/>
  <c r="N12" i="2" a="1"/>
  <c r="N12" i="2" s="1"/>
  <c r="R12" i="2" a="1"/>
  <c r="R12" i="2" s="1"/>
  <c r="V12" i="2" a="1"/>
  <c r="V12" i="2" s="1"/>
  <c r="K14" i="2" a="1"/>
  <c r="K14" i="2" s="1"/>
  <c r="O14" i="2" a="1"/>
  <c r="O14" i="2" s="1"/>
  <c r="S14" i="2" a="1"/>
  <c r="S14" i="2" s="1"/>
  <c r="W14" i="2" a="1"/>
  <c r="W14" i="2" s="1"/>
  <c r="AA14" i="2" a="1"/>
  <c r="AA14" i="2" s="1"/>
  <c r="L16" i="2" a="1"/>
  <c r="L16" i="2" s="1"/>
  <c r="P16" i="2" a="1"/>
  <c r="P16" i="2" s="1"/>
  <c r="T16" i="2" a="1"/>
  <c r="T16" i="2" s="1"/>
  <c r="AF16" i="2" s="1"/>
  <c r="M18" i="2" a="1"/>
  <c r="M18" i="2" s="1"/>
  <c r="Q18" i="2" a="1"/>
  <c r="Q18" i="2" s="1"/>
  <c r="U18" i="2" a="1"/>
  <c r="U18" i="2" s="1"/>
  <c r="Y18" i="2" a="1"/>
  <c r="Y18" i="2" s="1"/>
  <c r="J20" i="2" a="1"/>
  <c r="J20" i="2" s="1"/>
  <c r="N20" i="2" a="1"/>
  <c r="N20" i="2" s="1"/>
  <c r="R20" i="2" a="1"/>
  <c r="R20" i="2" s="1"/>
  <c r="AB20" i="2" s="1"/>
  <c r="V20" i="2" a="1"/>
  <c r="V20" i="2" s="1"/>
  <c r="Z20" i="2" a="1"/>
  <c r="Z20" i="2" s="1"/>
  <c r="K22" i="2" a="1"/>
  <c r="K22" i="2" s="1"/>
  <c r="O22" i="2" a="1"/>
  <c r="O22" i="2" s="1"/>
  <c r="S22" i="2" a="1"/>
  <c r="S22" i="2" s="1"/>
  <c r="W22" i="2" a="1"/>
  <c r="W22" i="2" s="1"/>
  <c r="AA22" i="2" a="1"/>
  <c r="AA22" i="2" s="1"/>
  <c r="L24" i="2" a="1"/>
  <c r="L24" i="2" s="1"/>
  <c r="P24" i="2" a="1"/>
  <c r="P24" i="2" s="1"/>
  <c r="T24" i="2" a="1"/>
  <c r="T24" i="2" s="1"/>
  <c r="AF24" i="2" s="1"/>
  <c r="K26" i="2" a="1"/>
  <c r="K26" i="2" s="1"/>
  <c r="O26" i="2" a="1"/>
  <c r="O26" i="2" s="1"/>
  <c r="S26" i="2" a="1"/>
  <c r="S26" i="2" s="1"/>
  <c r="W26" i="2" a="1"/>
  <c r="W26" i="2" s="1"/>
  <c r="AA26" i="2" a="1"/>
  <c r="AA26" i="2" s="1"/>
  <c r="L28" i="2" a="1"/>
  <c r="L28" i="2" s="1"/>
  <c r="P28" i="2" a="1"/>
  <c r="P28" i="2" s="1"/>
  <c r="T28" i="2" a="1"/>
  <c r="T28" i="2" s="1"/>
  <c r="AF28" i="2" s="1"/>
  <c r="M30" i="2" a="1"/>
  <c r="M30" i="2" s="1"/>
  <c r="Q30" i="2" a="1"/>
  <c r="Q30" i="2" s="1"/>
  <c r="U30" i="2" a="1"/>
  <c r="U30" i="2" s="1"/>
  <c r="Y30" i="2" a="1"/>
  <c r="Y30" i="2" s="1"/>
  <c r="J32" i="2" a="1"/>
  <c r="J32" i="2" s="1"/>
  <c r="N32" i="2" a="1"/>
  <c r="N32" i="2" s="1"/>
  <c r="R32" i="2" a="1"/>
  <c r="R32" i="2" s="1"/>
  <c r="AB32" i="2" s="1"/>
  <c r="V32" i="2" a="1"/>
  <c r="V32" i="2" s="1"/>
  <c r="Z32" i="2" a="1"/>
  <c r="Z32" i="2" s="1"/>
  <c r="M34" i="2" a="1"/>
  <c r="M34" i="2" s="1"/>
  <c r="Q34" i="2" a="1"/>
  <c r="Q34" i="2" s="1"/>
  <c r="U34" i="2" a="1"/>
  <c r="U34" i="2" s="1"/>
  <c r="Y34" i="2" a="1"/>
  <c r="Y34" i="2" s="1"/>
  <c r="L36" i="2" a="1"/>
  <c r="L36" i="2" s="1"/>
  <c r="P36" i="2" a="1"/>
  <c r="P36" i="2" s="1"/>
  <c r="T36" i="2" a="1"/>
  <c r="T36" i="2" s="1"/>
  <c r="AF36" i="2" s="1"/>
  <c r="K38" i="2" a="1"/>
  <c r="K38" i="2" s="1"/>
  <c r="O38" i="2" a="1"/>
  <c r="O38" i="2" s="1"/>
  <c r="S38" i="2" a="1"/>
  <c r="S38" i="2" s="1"/>
  <c r="W38" i="2" a="1"/>
  <c r="W38" i="2" s="1"/>
  <c r="AA38" i="2" a="1"/>
  <c r="AA38" i="2" s="1"/>
  <c r="L40" i="2" a="1"/>
  <c r="L40" i="2" s="1"/>
  <c r="P40" i="2" a="1"/>
  <c r="P40" i="2" s="1"/>
  <c r="T40" i="2" a="1"/>
  <c r="T40" i="2" s="1"/>
  <c r="AF40" i="2" s="1"/>
  <c r="X40" i="2" a="1"/>
  <c r="X40" i="2" s="1"/>
  <c r="M42" i="2" a="1"/>
  <c r="M42" i="2" s="1"/>
  <c r="Q42" i="2" a="1"/>
  <c r="Q42" i="2" s="1"/>
  <c r="U42" i="2" a="1"/>
  <c r="U42" i="2" s="1"/>
  <c r="Y42" i="2" a="1"/>
  <c r="Y42" i="2" s="1"/>
  <c r="J44" i="2" a="1"/>
  <c r="J44" i="2" s="1"/>
  <c r="N44" i="2" a="1"/>
  <c r="N44" i="2" s="1"/>
  <c r="R44" i="2" a="1"/>
  <c r="R44" i="2" s="1"/>
  <c r="AB44" i="2" s="1"/>
  <c r="V44" i="2" a="1"/>
  <c r="V44" i="2" s="1"/>
  <c r="Z44" i="2" a="1"/>
  <c r="Z44" i="2" s="1"/>
  <c r="M46" i="2" a="1"/>
  <c r="M46" i="2" s="1"/>
  <c r="Q46" i="2" a="1"/>
  <c r="Q46" i="2" s="1"/>
  <c r="U46" i="2" a="1"/>
  <c r="U46" i="2" s="1"/>
  <c r="Y46" i="2" a="1"/>
  <c r="Y46" i="2" s="1"/>
  <c r="L48" i="2" a="1"/>
  <c r="L48" i="2" s="1"/>
  <c r="P48" i="2" a="1"/>
  <c r="P48" i="2" s="1"/>
  <c r="T48" i="2" a="1"/>
  <c r="T48" i="2" s="1"/>
  <c r="AF48" i="2" s="1"/>
  <c r="X48" i="2" a="1"/>
  <c r="X48" i="2" s="1"/>
  <c r="K50" i="2" a="1"/>
  <c r="K50" i="2" s="1"/>
  <c r="O50" i="2" a="1"/>
  <c r="O50" i="2" s="1"/>
  <c r="S50" i="2" a="1"/>
  <c r="S50" i="2" s="1"/>
  <c r="W50" i="2" a="1"/>
  <c r="W50" i="2" s="1"/>
  <c r="AA50" i="2" a="1"/>
  <c r="AA50" i="2" s="1"/>
  <c r="L52" i="2" a="1"/>
  <c r="L52" i="2" s="1"/>
  <c r="P52" i="2" a="1"/>
  <c r="P52" i="2" s="1"/>
  <c r="T52" i="2" a="1"/>
  <c r="T52" i="2" s="1"/>
  <c r="AF52" i="2" s="1"/>
  <c r="X52" i="2" a="1"/>
  <c r="X52" i="2" s="1"/>
  <c r="M54" i="2" a="1"/>
  <c r="M54" i="2" s="1"/>
  <c r="Q54" i="2" a="1"/>
  <c r="Q54" i="2" s="1"/>
  <c r="U54" i="2" a="1"/>
  <c r="U54" i="2" s="1"/>
  <c r="Y54" i="2" a="1"/>
  <c r="Y54" i="2" s="1"/>
  <c r="J56" i="2" a="1"/>
  <c r="J56" i="2" s="1"/>
  <c r="N56" i="2" a="1"/>
  <c r="N56" i="2" s="1"/>
  <c r="R56" i="2" a="1"/>
  <c r="R56" i="2" s="1"/>
  <c r="AB56" i="2" s="1"/>
  <c r="V56" i="2" a="1"/>
  <c r="V56" i="2" s="1"/>
  <c r="Z56" i="2" a="1"/>
  <c r="Z56" i="2" s="1"/>
  <c r="K58" i="2" a="1"/>
  <c r="K58" i="2" s="1"/>
  <c r="O58" i="2" a="1"/>
  <c r="O58" i="2" s="1"/>
  <c r="S58" i="2" a="1"/>
  <c r="S58" i="2" s="1"/>
  <c r="W58" i="2" a="1"/>
  <c r="W58" i="2" s="1"/>
  <c r="AA58" i="2" a="1"/>
  <c r="AA58" i="2" s="1"/>
  <c r="L60" i="2" a="1"/>
  <c r="L60" i="2" s="1"/>
  <c r="P60" i="2" a="1"/>
  <c r="P60" i="2" s="1"/>
  <c r="T60" i="2" a="1"/>
  <c r="T60" i="2" s="1"/>
  <c r="X60" i="2" a="1"/>
  <c r="X60" i="2" s="1"/>
  <c r="M62" i="2" a="1"/>
  <c r="M62" i="2" s="1"/>
  <c r="Q62" i="2" a="1"/>
  <c r="Q62" i="2" s="1"/>
  <c r="U62" i="2" a="1"/>
  <c r="U62" i="2" s="1"/>
  <c r="AE62" i="2" s="1"/>
  <c r="Y62" i="2" a="1"/>
  <c r="Y62" i="2" s="1"/>
  <c r="L64" i="2" a="1"/>
  <c r="L64" i="2" s="1"/>
  <c r="P64" i="2" a="1"/>
  <c r="P64" i="2" s="1"/>
  <c r="T64" i="2" a="1"/>
  <c r="T64" i="2" s="1"/>
  <c r="AF64" i="2" s="1"/>
  <c r="X64" i="2" a="1"/>
  <c r="X64" i="2" s="1"/>
  <c r="M66" i="2" a="1"/>
  <c r="M66" i="2" s="1"/>
  <c r="Q66" i="2" a="1"/>
  <c r="Q66" i="2" s="1"/>
  <c r="U66" i="2" a="1"/>
  <c r="U66" i="2" s="1"/>
  <c r="Y66" i="2" a="1"/>
  <c r="Y66" i="2" s="1"/>
  <c r="J68" i="2" a="1"/>
  <c r="J68" i="2" s="1"/>
  <c r="N68" i="2" a="1"/>
  <c r="N68" i="2" s="1"/>
  <c r="R68" i="2" a="1"/>
  <c r="R68" i="2" s="1"/>
  <c r="AB68" i="2" s="1"/>
  <c r="V68" i="2" a="1"/>
  <c r="V68" i="2" s="1"/>
  <c r="Z68" i="2" a="1"/>
  <c r="Z68" i="2" s="1"/>
  <c r="K70" i="2" a="1"/>
  <c r="K70" i="2" s="1"/>
  <c r="O70" i="2" a="1"/>
  <c r="O70" i="2" s="1"/>
  <c r="S70" i="2" a="1"/>
  <c r="S70" i="2" s="1"/>
  <c r="W70" i="2" a="1"/>
  <c r="W70" i="2" s="1"/>
  <c r="AA70" i="2" a="1"/>
  <c r="AA70" i="2" s="1"/>
  <c r="N72" i="2" a="1"/>
  <c r="N72" i="2" s="1"/>
  <c r="R72" i="2" a="1"/>
  <c r="R72" i="2" s="1"/>
  <c r="V72" i="2" a="1"/>
  <c r="V72" i="2" s="1"/>
  <c r="Z72" i="2" a="1"/>
  <c r="Z72" i="2" s="1"/>
  <c r="M74" i="2" a="1"/>
  <c r="M74" i="2" s="1"/>
  <c r="Q74" i="2" a="1"/>
  <c r="Q74" i="2" s="1"/>
  <c r="U74" i="2" a="1"/>
  <c r="U74" i="2" s="1"/>
  <c r="Y74" i="2" a="1"/>
  <c r="Y74" i="2" s="1"/>
  <c r="L76" i="2" a="1"/>
  <c r="L76" i="2" s="1"/>
  <c r="P76" i="2" a="1"/>
  <c r="P76" i="2" s="1"/>
  <c r="T76" i="2" a="1"/>
  <c r="T76" i="2" s="1"/>
  <c r="X76" i="2" a="1"/>
  <c r="X76" i="2" s="1"/>
  <c r="M78" i="2" a="1"/>
  <c r="M78" i="2" s="1"/>
  <c r="Q78" i="2" a="1"/>
  <c r="Q78" i="2" s="1"/>
  <c r="U78" i="2" a="1"/>
  <c r="U78" i="2" s="1"/>
  <c r="Y78" i="2" a="1"/>
  <c r="Y78" i="2" s="1"/>
  <c r="J80" i="2" a="1"/>
  <c r="J80" i="2" s="1"/>
  <c r="N80" i="2" a="1"/>
  <c r="N80" i="2" s="1"/>
  <c r="R80" i="2" a="1"/>
  <c r="R80" i="2" s="1"/>
  <c r="AB80" i="2" s="1"/>
  <c r="V80" i="2" a="1"/>
  <c r="V80" i="2" s="1"/>
  <c r="Z80" i="2" a="1"/>
  <c r="Z80" i="2" s="1"/>
  <c r="K82" i="2" a="1"/>
  <c r="K82" i="2" s="1"/>
  <c r="O82" i="2" a="1"/>
  <c r="O82" i="2" s="1"/>
  <c r="S82" i="2" a="1"/>
  <c r="S82" i="2" s="1"/>
  <c r="W82" i="2" a="1"/>
  <c r="W82" i="2" s="1"/>
  <c r="AA82" i="2" a="1"/>
  <c r="AA82" i="2" s="1"/>
  <c r="L84" i="2" a="1"/>
  <c r="L84" i="2" s="1"/>
  <c r="P84" i="2" a="1"/>
  <c r="P84" i="2" s="1"/>
  <c r="T84" i="2" a="1"/>
  <c r="T84" i="2" s="1"/>
  <c r="AF84" i="2" s="1"/>
  <c r="X84" i="2" a="1"/>
  <c r="X84" i="2" s="1"/>
  <c r="M86" i="2" a="1"/>
  <c r="M86" i="2" s="1"/>
  <c r="Q86" i="2" a="1"/>
  <c r="Q86" i="2" s="1"/>
  <c r="U86" i="2" a="1"/>
  <c r="U86" i="2" s="1"/>
  <c r="Y86" i="2" a="1"/>
  <c r="Y86" i="2" s="1"/>
  <c r="K88" i="2" a="1"/>
  <c r="K88" i="2" s="1"/>
  <c r="O88" i="2" a="1"/>
  <c r="O88" i="2" s="1"/>
  <c r="S88" i="2" a="1"/>
  <c r="S88" i="2" s="1"/>
  <c r="W88" i="2" a="1"/>
  <c r="W88" i="2" s="1"/>
  <c r="AA88" i="2" a="1"/>
  <c r="AA88" i="2" s="1"/>
  <c r="K90" i="2" a="1"/>
  <c r="K90" i="2" s="1"/>
  <c r="O90" i="2" a="1"/>
  <c r="O90" i="2" s="1"/>
  <c r="S90" i="2" a="1"/>
  <c r="S90" i="2" s="1"/>
  <c r="W90" i="2" a="1"/>
  <c r="W90" i="2" s="1"/>
  <c r="AA90" i="2" a="1"/>
  <c r="AA90" i="2" s="1"/>
  <c r="M92" i="2" a="1"/>
  <c r="M92" i="2" s="1"/>
  <c r="Q92" i="2" a="1"/>
  <c r="Q92" i="2" s="1"/>
  <c r="U92" i="2" a="1"/>
  <c r="U92" i="2" s="1"/>
  <c r="Y92" i="2" a="1"/>
  <c r="Y92" i="2" s="1"/>
  <c r="J94" i="2" a="1"/>
  <c r="J94" i="2" s="1"/>
  <c r="S94" i="2" a="1"/>
  <c r="S94" i="2" s="1"/>
  <c r="Q95" i="2" a="1"/>
  <c r="Q95" i="2" s="1"/>
  <c r="V95" i="2" a="1"/>
  <c r="V95" i="2" s="1"/>
  <c r="Z96" i="2" a="1"/>
  <c r="Z96" i="2" s="1"/>
  <c r="R97" i="2" a="1"/>
  <c r="R97" i="2" s="1"/>
  <c r="AB97" i="2" s="1"/>
  <c r="Z97" i="2" a="1"/>
  <c r="Z97" i="2" s="1"/>
  <c r="N105" i="2" a="1"/>
  <c r="N105" i="2" s="1"/>
  <c r="V105" i="2" a="1"/>
  <c r="V105" i="2" s="1"/>
  <c r="L109" i="2" a="1"/>
  <c r="L109" i="2" s="1"/>
  <c r="N112" i="2" a="1"/>
  <c r="N112" i="2" s="1"/>
  <c r="L120" i="2" a="1"/>
  <c r="L120" i="2" s="1"/>
  <c r="Q122" i="2" a="1"/>
  <c r="Q122" i="2" s="1"/>
  <c r="L126" i="2" a="1"/>
  <c r="L126" i="2" s="1"/>
  <c r="M130" i="2" a="1"/>
  <c r="M130" i="2" s="1"/>
  <c r="X130" i="2" a="1"/>
  <c r="X130" i="2" s="1"/>
  <c r="N133" i="2" a="1"/>
  <c r="N133" i="2" s="1"/>
  <c r="X133" i="2" a="1"/>
  <c r="X133" i="2" s="1"/>
  <c r="X137" i="2" a="1"/>
  <c r="X137" i="2" s="1"/>
  <c r="L146" i="2" a="1"/>
  <c r="L146" i="2" s="1"/>
  <c r="T196" i="2" a="1"/>
  <c r="T196" i="2" s="1"/>
  <c r="T208" i="2" a="1"/>
  <c r="T208" i="2" s="1"/>
  <c r="V216" i="2" a="1"/>
  <c r="V216" i="2" s="1"/>
  <c r="P234" i="2" a="1"/>
  <c r="P234" i="2" s="1"/>
  <c r="Z254" i="2" a="1"/>
  <c r="Z254" i="2" s="1"/>
  <c r="V254" i="2" a="1"/>
  <c r="V254" i="2" s="1"/>
  <c r="R254" i="2" a="1"/>
  <c r="R254" i="2" s="1"/>
  <c r="AB254" i="2" s="1"/>
  <c r="N254" i="2" a="1"/>
  <c r="N254" i="2" s="1"/>
  <c r="J254" i="2" a="1"/>
  <c r="J254" i="2" s="1"/>
  <c r="Y254" i="2" a="1"/>
  <c r="Y254" i="2" s="1"/>
  <c r="U254" i="2" a="1"/>
  <c r="U254" i="2" s="1"/>
  <c r="Q254" i="2" a="1"/>
  <c r="Q254" i="2" s="1"/>
  <c r="M254" i="2" a="1"/>
  <c r="M254" i="2" s="1"/>
  <c r="AA254" i="2" a="1"/>
  <c r="AA254" i="2" s="1"/>
  <c r="W254" i="2" a="1"/>
  <c r="W254" i="2" s="1"/>
  <c r="S254" i="2" a="1"/>
  <c r="S254" i="2" s="1"/>
  <c r="O254" i="2" a="1"/>
  <c r="O254" i="2" s="1"/>
  <c r="K254" i="2" a="1"/>
  <c r="K254" i="2" s="1"/>
  <c r="N284" i="2" a="1"/>
  <c r="N284" i="2" s="1"/>
  <c r="T292" i="2" a="1"/>
  <c r="T292" i="2" s="1"/>
  <c r="Z302" i="2" a="1"/>
  <c r="Z302" i="2" s="1"/>
  <c r="V302" i="2" a="1"/>
  <c r="V302" i="2" s="1"/>
  <c r="R302" i="2" a="1"/>
  <c r="R302" i="2" s="1"/>
  <c r="AB302" i="2" s="1"/>
  <c r="N302" i="2" a="1"/>
  <c r="N302" i="2" s="1"/>
  <c r="J302" i="2" a="1"/>
  <c r="J302" i="2" s="1"/>
  <c r="Y302" i="2" a="1"/>
  <c r="Y302" i="2" s="1"/>
  <c r="U302" i="2" a="1"/>
  <c r="U302" i="2" s="1"/>
  <c r="Q302" i="2" a="1"/>
  <c r="Q302" i="2" s="1"/>
  <c r="M302" i="2" a="1"/>
  <c r="M302" i="2" s="1"/>
  <c r="AA302" i="2" a="1"/>
  <c r="AA302" i="2" s="1"/>
  <c r="W302" i="2" a="1"/>
  <c r="W302" i="2" s="1"/>
  <c r="S302" i="2" a="1"/>
  <c r="S302" i="2" s="1"/>
  <c r="O302" i="2" a="1"/>
  <c r="O302" i="2" s="1"/>
  <c r="K302" i="2" a="1"/>
  <c r="K302" i="2" s="1"/>
  <c r="P326" i="2" a="1"/>
  <c r="P326" i="2" s="1"/>
  <c r="Z334" i="2" a="1"/>
  <c r="Z334" i="2" s="1"/>
  <c r="V334" i="2" a="1"/>
  <c r="V334" i="2" s="1"/>
  <c r="R334" i="2" a="1"/>
  <c r="R334" i="2" s="1"/>
  <c r="AB334" i="2" s="1"/>
  <c r="N334" i="2" a="1"/>
  <c r="N334" i="2" s="1"/>
  <c r="J334" i="2" a="1"/>
  <c r="J334" i="2" s="1"/>
  <c r="Y334" i="2" a="1"/>
  <c r="Y334" i="2" s="1"/>
  <c r="U334" i="2" a="1"/>
  <c r="U334" i="2" s="1"/>
  <c r="Q334" i="2" a="1"/>
  <c r="Q334" i="2" s="1"/>
  <c r="M334" i="2" a="1"/>
  <c r="M334" i="2" s="1"/>
  <c r="AA334" i="2" a="1"/>
  <c r="AA334" i="2" s="1"/>
  <c r="W334" i="2" a="1"/>
  <c r="W334" i="2" s="1"/>
  <c r="S334" i="2" a="1"/>
  <c r="S334" i="2" s="1"/>
  <c r="O334" i="2" a="1"/>
  <c r="O334" i="2" s="1"/>
  <c r="K334" i="2" a="1"/>
  <c r="K334" i="2" s="1"/>
  <c r="P2" i="2" a="1"/>
  <c r="P2" i="2" s="1"/>
  <c r="P14" i="2" a="1"/>
  <c r="P14" i="2" s="1"/>
  <c r="T26" i="2" a="1"/>
  <c r="T26" i="2" s="1"/>
  <c r="N46" i="2" a="1"/>
  <c r="N46" i="2" s="1"/>
  <c r="P58" i="2" a="1"/>
  <c r="P58" i="2" s="1"/>
  <c r="T70" i="2" a="1"/>
  <c r="T70" i="2" s="1"/>
  <c r="X82" i="2" a="1"/>
  <c r="X82" i="2" s="1"/>
  <c r="R86" i="2" a="1"/>
  <c r="R86" i="2" s="1"/>
  <c r="P105" i="2" a="1"/>
  <c r="P105" i="2" s="1"/>
  <c r="Q2" i="2" a="1"/>
  <c r="Q2" i="2" s="1"/>
  <c r="R8" i="2" a="1"/>
  <c r="R8" i="2" s="1"/>
  <c r="Q14" i="2" a="1"/>
  <c r="Q14" i="2" s="1"/>
  <c r="Q5" i="2" a="1"/>
  <c r="Q5" i="2" s="1"/>
  <c r="J3" i="2" a="1"/>
  <c r="J3" i="2" s="1"/>
  <c r="N3" i="2" a="1"/>
  <c r="N3" i="2" s="1"/>
  <c r="R3" i="2" a="1"/>
  <c r="R3" i="2" s="1"/>
  <c r="AB3" i="2" s="1"/>
  <c r="V3" i="2" a="1"/>
  <c r="V3" i="2" s="1"/>
  <c r="Z3" i="2" a="1"/>
  <c r="Z3" i="2" s="1"/>
  <c r="K5" i="2" a="1"/>
  <c r="K5" i="2" s="1"/>
  <c r="O5" i="2" a="1"/>
  <c r="O5" i="2" s="1"/>
  <c r="S5" i="2" a="1"/>
  <c r="S5" i="2" s="1"/>
  <c r="W5" i="2" a="1"/>
  <c r="W5" i="2" s="1"/>
  <c r="AA5" i="2" a="1"/>
  <c r="AA5" i="2" s="1"/>
  <c r="L7" i="2" a="1"/>
  <c r="L7" i="2" s="1"/>
  <c r="P7" i="2" a="1"/>
  <c r="P7" i="2" s="1"/>
  <c r="T7" i="2" a="1"/>
  <c r="T7" i="2" s="1"/>
  <c r="M9" i="2" a="1"/>
  <c r="M9" i="2" s="1"/>
  <c r="Q9" i="2" a="1"/>
  <c r="Q9" i="2" s="1"/>
  <c r="U9" i="2" a="1"/>
  <c r="U9" i="2" s="1"/>
  <c r="Y9" i="2" a="1"/>
  <c r="Y9" i="2" s="1"/>
  <c r="J11" i="2" a="1"/>
  <c r="J11" i="2" s="1"/>
  <c r="N11" i="2" a="1"/>
  <c r="N11" i="2" s="1"/>
  <c r="R11" i="2" a="1"/>
  <c r="R11" i="2" s="1"/>
  <c r="AB11" i="2" s="1"/>
  <c r="V11" i="2" a="1"/>
  <c r="V11" i="2" s="1"/>
  <c r="Z11" i="2" a="1"/>
  <c r="Z11" i="2" s="1"/>
  <c r="J15" i="2" a="1"/>
  <c r="J15" i="2" s="1"/>
  <c r="N15" i="2" a="1"/>
  <c r="N15" i="2" s="1"/>
  <c r="R15" i="2" a="1"/>
  <c r="R15" i="2" s="1"/>
  <c r="AB15" i="2" s="1"/>
  <c r="V15" i="2" a="1"/>
  <c r="V15" i="2" s="1"/>
  <c r="Z15" i="2" a="1"/>
  <c r="Z15" i="2" s="1"/>
  <c r="K17" i="2" a="1"/>
  <c r="K17" i="2" s="1"/>
  <c r="O17" i="2" a="1"/>
  <c r="O17" i="2" s="1"/>
  <c r="S17" i="2" a="1"/>
  <c r="S17" i="2" s="1"/>
  <c r="W17" i="2" a="1"/>
  <c r="W17" i="2" s="1"/>
  <c r="AA17" i="2" a="1"/>
  <c r="AA17" i="2" s="1"/>
  <c r="L19" i="2" a="1"/>
  <c r="L19" i="2" s="1"/>
  <c r="P19" i="2" a="1"/>
  <c r="P19" i="2" s="1"/>
  <c r="T19" i="2" a="1"/>
  <c r="T19" i="2" s="1"/>
  <c r="AF19" i="2" s="1"/>
  <c r="J23" i="2" a="1"/>
  <c r="J23" i="2" s="1"/>
  <c r="N23" i="2" a="1"/>
  <c r="N23" i="2" s="1"/>
  <c r="R23" i="2" a="1"/>
  <c r="R23" i="2" s="1"/>
  <c r="AB23" i="2" s="1"/>
  <c r="V23" i="2" a="1"/>
  <c r="V23" i="2" s="1"/>
  <c r="Z23" i="2" a="1"/>
  <c r="Z23" i="2" s="1"/>
  <c r="M25" i="2" a="1"/>
  <c r="M25" i="2" s="1"/>
  <c r="Q25" i="2" a="1"/>
  <c r="Q25" i="2" s="1"/>
  <c r="U25" i="2" a="1"/>
  <c r="U25" i="2" s="1"/>
  <c r="Y25" i="2" a="1"/>
  <c r="Y25" i="2" s="1"/>
  <c r="J27" i="2" a="1"/>
  <c r="J27" i="2" s="1"/>
  <c r="N27" i="2" a="1"/>
  <c r="N27" i="2" s="1"/>
  <c r="R27" i="2" a="1"/>
  <c r="R27" i="2" s="1"/>
  <c r="AB27" i="2" s="1"/>
  <c r="V27" i="2" a="1"/>
  <c r="V27" i="2" s="1"/>
  <c r="Z27" i="2" a="1"/>
  <c r="Z27" i="2" s="1"/>
  <c r="K29" i="2" a="1"/>
  <c r="K29" i="2" s="1"/>
  <c r="O29" i="2" a="1"/>
  <c r="O29" i="2" s="1"/>
  <c r="S29" i="2" a="1"/>
  <c r="S29" i="2" s="1"/>
  <c r="W29" i="2" a="1"/>
  <c r="W29" i="2" s="1"/>
  <c r="AA29" i="2" a="1"/>
  <c r="AA29" i="2" s="1"/>
  <c r="L31" i="2" a="1"/>
  <c r="L31" i="2" s="1"/>
  <c r="P31" i="2" a="1"/>
  <c r="P31" i="2" s="1"/>
  <c r="T31" i="2" a="1"/>
  <c r="T31" i="2" s="1"/>
  <c r="U33" i="2" a="1"/>
  <c r="U33" i="2" s="1"/>
  <c r="AE33" i="2" s="1"/>
  <c r="N35" i="2" a="1"/>
  <c r="N35" i="2" s="1"/>
  <c r="R35" i="2" a="1"/>
  <c r="R35" i="2" s="1"/>
  <c r="V35" i="2" a="1"/>
  <c r="V35" i="2" s="1"/>
  <c r="K37" i="2" a="1"/>
  <c r="K37" i="2" s="1"/>
  <c r="O37" i="2" a="1"/>
  <c r="O37" i="2" s="1"/>
  <c r="S37" i="2" a="1"/>
  <c r="S37" i="2" s="1"/>
  <c r="W37" i="2" a="1"/>
  <c r="W37" i="2" s="1"/>
  <c r="AA37" i="2" a="1"/>
  <c r="AA37" i="2" s="1"/>
  <c r="J39" i="2" a="1"/>
  <c r="J39" i="2" s="1"/>
  <c r="N39" i="2" a="1"/>
  <c r="N39" i="2" s="1"/>
  <c r="R39" i="2" a="1"/>
  <c r="R39" i="2" s="1"/>
  <c r="AB39" i="2" s="1"/>
  <c r="V39" i="2" a="1"/>
  <c r="V39" i="2" s="1"/>
  <c r="Z39" i="2" a="1"/>
  <c r="Z39" i="2" s="1"/>
  <c r="K41" i="2" a="1"/>
  <c r="K41" i="2" s="1"/>
  <c r="O41" i="2" a="1"/>
  <c r="O41" i="2" s="1"/>
  <c r="S41" i="2" a="1"/>
  <c r="S41" i="2" s="1"/>
  <c r="W41" i="2" a="1"/>
  <c r="W41" i="2" s="1"/>
  <c r="AA41" i="2" a="1"/>
  <c r="AA41" i="2" s="1"/>
  <c r="L43" i="2" a="1"/>
  <c r="L43" i="2" s="1"/>
  <c r="P43" i="2" a="1"/>
  <c r="P43" i="2" s="1"/>
  <c r="T43" i="2" a="1"/>
  <c r="T43" i="2" s="1"/>
  <c r="AF43" i="2" s="1"/>
  <c r="M45" i="2" a="1"/>
  <c r="M45" i="2" s="1"/>
  <c r="Q45" i="2" a="1"/>
  <c r="Q45" i="2" s="1"/>
  <c r="U45" i="2" a="1"/>
  <c r="U45" i="2" s="1"/>
  <c r="N47" i="2" a="1"/>
  <c r="N47" i="2" s="1"/>
  <c r="R47" i="2" a="1"/>
  <c r="R47" i="2" s="1"/>
  <c r="V47" i="2" a="1"/>
  <c r="V47" i="2" s="1"/>
  <c r="K49" i="2" a="1"/>
  <c r="K49" i="2" s="1"/>
  <c r="O49" i="2" a="1"/>
  <c r="O49" i="2" s="1"/>
  <c r="S49" i="2" a="1"/>
  <c r="S49" i="2" s="1"/>
  <c r="W49" i="2" a="1"/>
  <c r="W49" i="2" s="1"/>
  <c r="AA49" i="2" a="1"/>
  <c r="AA49" i="2" s="1"/>
  <c r="J51" i="2" a="1"/>
  <c r="J51" i="2" s="1"/>
  <c r="N51" i="2" a="1"/>
  <c r="N51" i="2" s="1"/>
  <c r="R51" i="2" a="1"/>
  <c r="R51" i="2" s="1"/>
  <c r="AB51" i="2" s="1"/>
  <c r="V51" i="2" a="1"/>
  <c r="V51" i="2" s="1"/>
  <c r="Z51" i="2" a="1"/>
  <c r="Z51" i="2" s="1"/>
  <c r="K53" i="2" a="1"/>
  <c r="K53" i="2" s="1"/>
  <c r="O53" i="2" a="1"/>
  <c r="O53" i="2" s="1"/>
  <c r="S53" i="2" a="1"/>
  <c r="S53" i="2" s="1"/>
  <c r="W53" i="2" a="1"/>
  <c r="W53" i="2" s="1"/>
  <c r="AA53" i="2" a="1"/>
  <c r="AA53" i="2" s="1"/>
  <c r="L55" i="2" a="1"/>
  <c r="L55" i="2" s="1"/>
  <c r="P55" i="2" a="1"/>
  <c r="P55" i="2" s="1"/>
  <c r="T55" i="2" a="1"/>
  <c r="T55" i="2" s="1"/>
  <c r="M57" i="2" a="1"/>
  <c r="M57" i="2" s="1"/>
  <c r="Q57" i="2" a="1"/>
  <c r="Q57" i="2" s="1"/>
  <c r="U57" i="2" a="1"/>
  <c r="U57" i="2" s="1"/>
  <c r="L59" i="2" a="1"/>
  <c r="L59" i="2" s="1"/>
  <c r="P59" i="2" a="1"/>
  <c r="P59" i="2" s="1"/>
  <c r="T59" i="2" a="1"/>
  <c r="T59" i="2" s="1"/>
  <c r="X59" i="2" a="1"/>
  <c r="X59" i="2" s="1"/>
  <c r="K61" i="2" a="1"/>
  <c r="K61" i="2" s="1"/>
  <c r="O61" i="2" a="1"/>
  <c r="O61" i="2" s="1"/>
  <c r="S61" i="2" a="1"/>
  <c r="S61" i="2" s="1"/>
  <c r="W61" i="2" a="1"/>
  <c r="W61" i="2" s="1"/>
  <c r="AA61" i="2" a="1"/>
  <c r="AA61" i="2" s="1"/>
  <c r="N63" i="2" a="1"/>
  <c r="N63" i="2" s="1"/>
  <c r="R63" i="2" a="1"/>
  <c r="R63" i="2" s="1"/>
  <c r="V63" i="2" a="1"/>
  <c r="V63" i="2" s="1"/>
  <c r="Z63" i="2" a="1"/>
  <c r="Z63" i="2" s="1"/>
  <c r="K65" i="2" a="1"/>
  <c r="K65" i="2" s="1"/>
  <c r="O65" i="2" a="1"/>
  <c r="O65" i="2" s="1"/>
  <c r="S65" i="2" a="1"/>
  <c r="S65" i="2" s="1"/>
  <c r="W65" i="2" a="1"/>
  <c r="W65" i="2" s="1"/>
  <c r="AA65" i="2" a="1"/>
  <c r="AA65" i="2" s="1"/>
  <c r="L67" i="2" a="1"/>
  <c r="L67" i="2" s="1"/>
  <c r="P67" i="2" a="1"/>
  <c r="P67" i="2" s="1"/>
  <c r="T67" i="2" a="1"/>
  <c r="T67" i="2" s="1"/>
  <c r="X67" i="2" a="1"/>
  <c r="X67" i="2" s="1"/>
  <c r="M69" i="2" a="1"/>
  <c r="M69" i="2" s="1"/>
  <c r="Q69" i="2" a="1"/>
  <c r="Q69" i="2" s="1"/>
  <c r="U69" i="2" a="1"/>
  <c r="U69" i="2" s="1"/>
  <c r="Y69" i="2" a="1"/>
  <c r="Y69" i="2" s="1"/>
  <c r="J71" i="2" a="1"/>
  <c r="J71" i="2" s="1"/>
  <c r="N71" i="2" a="1"/>
  <c r="N71" i="2" s="1"/>
  <c r="R71" i="2" a="1"/>
  <c r="R71" i="2" s="1"/>
  <c r="AB71" i="2" s="1"/>
  <c r="V71" i="2" a="1"/>
  <c r="V71" i="2" s="1"/>
  <c r="Z71" i="2" a="1"/>
  <c r="Z71" i="2" s="1"/>
  <c r="K73" i="2" a="1"/>
  <c r="K73" i="2" s="1"/>
  <c r="O73" i="2" a="1"/>
  <c r="O73" i="2" s="1"/>
  <c r="S73" i="2" a="1"/>
  <c r="S73" i="2" s="1"/>
  <c r="W73" i="2" a="1"/>
  <c r="W73" i="2" s="1"/>
  <c r="AA73" i="2" a="1"/>
  <c r="AA73" i="2" s="1"/>
  <c r="L75" i="2" a="1"/>
  <c r="L75" i="2" s="1"/>
  <c r="P75" i="2" a="1"/>
  <c r="P75" i="2" s="1"/>
  <c r="T75" i="2" a="1"/>
  <c r="T75" i="2" s="1"/>
  <c r="X75" i="2" a="1"/>
  <c r="X75" i="2" s="1"/>
  <c r="K77" i="2" a="1"/>
  <c r="K77" i="2" s="1"/>
  <c r="O77" i="2" a="1"/>
  <c r="O77" i="2" s="1"/>
  <c r="S77" i="2" a="1"/>
  <c r="S77" i="2" s="1"/>
  <c r="W77" i="2" a="1"/>
  <c r="W77" i="2" s="1"/>
  <c r="AA77" i="2" a="1"/>
  <c r="AA77" i="2" s="1"/>
  <c r="L79" i="2" a="1"/>
  <c r="L79" i="2" s="1"/>
  <c r="P79" i="2" a="1"/>
  <c r="P79" i="2" s="1"/>
  <c r="T79" i="2" a="1"/>
  <c r="T79" i="2" s="1"/>
  <c r="X79" i="2" a="1"/>
  <c r="X79" i="2" s="1"/>
  <c r="M81" i="2" a="1"/>
  <c r="M81" i="2" s="1"/>
  <c r="Q81" i="2" a="1"/>
  <c r="Q81" i="2" s="1"/>
  <c r="U81" i="2" a="1"/>
  <c r="U81" i="2" s="1"/>
  <c r="Y81" i="2" a="1"/>
  <c r="Y81" i="2" s="1"/>
  <c r="J83" i="2" a="1"/>
  <c r="J83" i="2" s="1"/>
  <c r="N83" i="2" a="1"/>
  <c r="N83" i="2" s="1"/>
  <c r="R83" i="2" a="1"/>
  <c r="R83" i="2" s="1"/>
  <c r="AB83" i="2" s="1"/>
  <c r="V83" i="2" a="1"/>
  <c r="V83" i="2" s="1"/>
  <c r="Z83" i="2" a="1"/>
  <c r="Z83" i="2" s="1"/>
  <c r="M85" i="2" a="1"/>
  <c r="M85" i="2" s="1"/>
  <c r="Q85" i="2" a="1"/>
  <c r="Q85" i="2" s="1"/>
  <c r="U85" i="2" a="1"/>
  <c r="U85" i="2" s="1"/>
  <c r="Y85" i="2" a="1"/>
  <c r="Y85" i="2" s="1"/>
  <c r="M87" i="2" a="1"/>
  <c r="M87" i="2" s="1"/>
  <c r="Q87" i="2" a="1"/>
  <c r="Q87" i="2" s="1"/>
  <c r="U87" i="2" a="1"/>
  <c r="U87" i="2" s="1"/>
  <c r="Y87" i="2" a="1"/>
  <c r="Y87" i="2" s="1"/>
  <c r="L89" i="2" a="1"/>
  <c r="L89" i="2" s="1"/>
  <c r="P89" i="2" a="1"/>
  <c r="P89" i="2" s="1"/>
  <c r="T89" i="2" a="1"/>
  <c r="T89" i="2" s="1"/>
  <c r="X89" i="2" a="1"/>
  <c r="X89" i="2" s="1"/>
  <c r="R91" i="2" a="1"/>
  <c r="R91" i="2" s="1"/>
  <c r="W91" i="2" a="1"/>
  <c r="W91" i="2" s="1"/>
  <c r="AA91" i="2" a="1"/>
  <c r="AA91" i="2" s="1"/>
  <c r="L93" i="2" a="1"/>
  <c r="L93" i="2" s="1"/>
  <c r="P93" i="2" a="1"/>
  <c r="P93" i="2" s="1"/>
  <c r="T93" i="2" a="1"/>
  <c r="T93" i="2" s="1"/>
  <c r="X93" i="2" a="1"/>
  <c r="X93" i="2" s="1"/>
  <c r="O94" i="2" a="1"/>
  <c r="O94" i="2" s="1"/>
  <c r="W95" i="2" a="1"/>
  <c r="W95" i="2" s="1"/>
  <c r="N96" i="2" a="1"/>
  <c r="N96" i="2" s="1"/>
  <c r="T96" i="2" a="1"/>
  <c r="T96" i="2" s="1"/>
  <c r="O98" i="2" a="1"/>
  <c r="O98" i="2" s="1"/>
  <c r="K108" i="2" a="1"/>
  <c r="K108" i="2" s="1"/>
  <c r="S108" i="2" a="1"/>
  <c r="S108" i="2" s="1"/>
  <c r="AA108" i="2" a="1"/>
  <c r="AA108" i="2" s="1"/>
  <c r="Z110" i="2" a="1"/>
  <c r="Z110" i="2" s="1"/>
  <c r="V110" i="2" a="1"/>
  <c r="V110" i="2" s="1"/>
  <c r="R110" i="2" a="1"/>
  <c r="R110" i="2" s="1"/>
  <c r="AB110" i="2" s="1"/>
  <c r="N110" i="2" a="1"/>
  <c r="N110" i="2" s="1"/>
  <c r="J110" i="2" a="1"/>
  <c r="J110" i="2" s="1"/>
  <c r="AA110" i="2" a="1"/>
  <c r="AA110" i="2" s="1"/>
  <c r="W110" i="2" a="1"/>
  <c r="W110" i="2" s="1"/>
  <c r="S110" i="2" a="1"/>
  <c r="S110" i="2" s="1"/>
  <c r="O110" i="2" a="1"/>
  <c r="O110" i="2" s="1"/>
  <c r="K110" i="2" a="1"/>
  <c r="K110" i="2" s="1"/>
  <c r="P110" i="2" a="1"/>
  <c r="P110" i="2" s="1"/>
  <c r="X110" i="2" a="1"/>
  <c r="X110" i="2" s="1"/>
  <c r="J113" i="2" a="1"/>
  <c r="J113" i="2" s="1"/>
  <c r="R113" i="2" a="1"/>
  <c r="R113" i="2" s="1"/>
  <c r="AB113" i="2" s="1"/>
  <c r="Z113" i="2" a="1"/>
  <c r="Z113" i="2" s="1"/>
  <c r="J117" i="2" a="1"/>
  <c r="J117" i="2" s="1"/>
  <c r="R117" i="2" a="1"/>
  <c r="R117" i="2" s="1"/>
  <c r="AB117" i="2" s="1"/>
  <c r="Z117" i="2" a="1"/>
  <c r="Z117" i="2" s="1"/>
  <c r="AA121" i="2" a="1"/>
  <c r="AA121" i="2" s="1"/>
  <c r="W121" i="2" a="1"/>
  <c r="W121" i="2" s="1"/>
  <c r="S121" i="2" a="1"/>
  <c r="S121" i="2" s="1"/>
  <c r="O121" i="2" a="1"/>
  <c r="O121" i="2" s="1"/>
  <c r="K121" i="2" a="1"/>
  <c r="K121" i="2" s="1"/>
  <c r="Y121" i="2" a="1"/>
  <c r="Y121" i="2" s="1"/>
  <c r="U121" i="2" a="1"/>
  <c r="U121" i="2" s="1"/>
  <c r="Q121" i="2" a="1"/>
  <c r="Q121" i="2" s="1"/>
  <c r="M121" i="2" a="1"/>
  <c r="M121" i="2" s="1"/>
  <c r="P121" i="2" a="1"/>
  <c r="P121" i="2" s="1"/>
  <c r="X121" i="2" a="1"/>
  <c r="X121" i="2" s="1"/>
  <c r="AA125" i="2" a="1"/>
  <c r="AA125" i="2" s="1"/>
  <c r="W125" i="2" a="1"/>
  <c r="W125" i="2" s="1"/>
  <c r="S125" i="2" a="1"/>
  <c r="S125" i="2" s="1"/>
  <c r="O125" i="2" a="1"/>
  <c r="O125" i="2" s="1"/>
  <c r="K125" i="2" a="1"/>
  <c r="K125" i="2" s="1"/>
  <c r="Y125" i="2" a="1"/>
  <c r="Y125" i="2" s="1"/>
  <c r="U125" i="2" a="1"/>
  <c r="U125" i="2" s="1"/>
  <c r="Q125" i="2" a="1"/>
  <c r="Q125" i="2" s="1"/>
  <c r="M125" i="2" a="1"/>
  <c r="M125" i="2" s="1"/>
  <c r="R125" i="2" a="1"/>
  <c r="R125" i="2" s="1"/>
  <c r="Z125" i="2" a="1"/>
  <c r="Z125" i="2" s="1"/>
  <c r="L129" i="2" a="1"/>
  <c r="L129" i="2" s="1"/>
  <c r="Z133" i="2" a="1"/>
  <c r="Z133" i="2" s="1"/>
  <c r="N141" i="2" a="1"/>
  <c r="N141" i="2" s="1"/>
  <c r="Z174" i="2" a="1"/>
  <c r="Z174" i="2" s="1"/>
  <c r="V174" i="2" a="1"/>
  <c r="V174" i="2" s="1"/>
  <c r="R174" i="2" a="1"/>
  <c r="R174" i="2" s="1"/>
  <c r="AB174" i="2" s="1"/>
  <c r="N174" i="2" a="1"/>
  <c r="N174" i="2" s="1"/>
  <c r="J174" i="2" a="1"/>
  <c r="J174" i="2" s="1"/>
  <c r="Y174" i="2" a="1"/>
  <c r="Y174" i="2" s="1"/>
  <c r="U174" i="2" a="1"/>
  <c r="U174" i="2" s="1"/>
  <c r="Q174" i="2" a="1"/>
  <c r="Q174" i="2" s="1"/>
  <c r="M174" i="2" a="1"/>
  <c r="M174" i="2" s="1"/>
  <c r="AA174" i="2" a="1"/>
  <c r="AA174" i="2" s="1"/>
  <c r="W174" i="2" a="1"/>
  <c r="W174" i="2" s="1"/>
  <c r="S174" i="2" a="1"/>
  <c r="S174" i="2" s="1"/>
  <c r="O174" i="2" a="1"/>
  <c r="O174" i="2" s="1"/>
  <c r="K174" i="2" a="1"/>
  <c r="K174" i="2" s="1"/>
  <c r="Z218" i="2" a="1"/>
  <c r="Z218" i="2" s="1"/>
  <c r="V218" i="2" a="1"/>
  <c r="V218" i="2" s="1"/>
  <c r="R218" i="2" a="1"/>
  <c r="R218" i="2" s="1"/>
  <c r="AB218" i="2" s="1"/>
  <c r="N218" i="2" a="1"/>
  <c r="N218" i="2" s="1"/>
  <c r="J218" i="2" a="1"/>
  <c r="J218" i="2" s="1"/>
  <c r="Y218" i="2" a="1"/>
  <c r="Y218" i="2" s="1"/>
  <c r="U218" i="2" a="1"/>
  <c r="U218" i="2" s="1"/>
  <c r="Q218" i="2" a="1"/>
  <c r="Q218" i="2" s="1"/>
  <c r="M218" i="2" a="1"/>
  <c r="M218" i="2" s="1"/>
  <c r="AA218" i="2" a="1"/>
  <c r="AA218" i="2" s="1"/>
  <c r="W218" i="2" a="1"/>
  <c r="W218" i="2" s="1"/>
  <c r="S218" i="2" a="1"/>
  <c r="S218" i="2" s="1"/>
  <c r="O218" i="2" a="1"/>
  <c r="O218" i="2" s="1"/>
  <c r="K218" i="2" a="1"/>
  <c r="K218" i="2" s="1"/>
  <c r="Z264" i="2" a="1"/>
  <c r="Z264" i="2" s="1"/>
  <c r="V264" i="2" a="1"/>
  <c r="V264" i="2" s="1"/>
  <c r="R264" i="2" a="1"/>
  <c r="R264" i="2" s="1"/>
  <c r="AB264" i="2" s="1"/>
  <c r="N264" i="2" a="1"/>
  <c r="N264" i="2" s="1"/>
  <c r="J264" i="2" a="1"/>
  <c r="J264" i="2" s="1"/>
  <c r="Y264" i="2" a="1"/>
  <c r="Y264" i="2" s="1"/>
  <c r="U264" i="2" a="1"/>
  <c r="U264" i="2" s="1"/>
  <c r="Q264" i="2" a="1"/>
  <c r="Q264" i="2" s="1"/>
  <c r="M264" i="2" a="1"/>
  <c r="M264" i="2" s="1"/>
  <c r="AA264" i="2" a="1"/>
  <c r="AA264" i="2" s="1"/>
  <c r="W264" i="2" a="1"/>
  <c r="W264" i="2" s="1"/>
  <c r="S264" i="2" a="1"/>
  <c r="S264" i="2" s="1"/>
  <c r="O264" i="2" a="1"/>
  <c r="O264" i="2" s="1"/>
  <c r="K264" i="2" a="1"/>
  <c r="K264" i="2" s="1"/>
  <c r="Y272" i="2" a="1"/>
  <c r="Y272" i="2" s="1"/>
  <c r="T272" i="2" a="1"/>
  <c r="T272" i="2" s="1"/>
  <c r="P272" i="2" a="1"/>
  <c r="P272" i="2" s="1"/>
  <c r="L272" i="2" a="1"/>
  <c r="L272" i="2" s="1"/>
  <c r="X272" i="2" a="1"/>
  <c r="X272" i="2" s="1"/>
  <c r="S272" i="2" a="1"/>
  <c r="S272" i="2" s="1"/>
  <c r="O272" i="2" a="1"/>
  <c r="O272" i="2" s="1"/>
  <c r="K272" i="2" a="1"/>
  <c r="K272" i="2" s="1"/>
  <c r="Z272" i="2" a="1"/>
  <c r="Z272" i="2" s="1"/>
  <c r="V272" i="2" a="1"/>
  <c r="V272" i="2" s="1"/>
  <c r="Q272" i="2" a="1"/>
  <c r="Q272" i="2" s="1"/>
  <c r="M272" i="2" a="1"/>
  <c r="M272" i="2" s="1"/>
  <c r="R284" i="2" a="1"/>
  <c r="R284" i="2" s="1"/>
  <c r="L334" i="2" a="1"/>
  <c r="L334" i="2" s="1"/>
  <c r="T2" i="2" a="1"/>
  <c r="T2" i="2" s="1"/>
  <c r="AF2" i="2" s="1"/>
  <c r="X26" i="2" a="1"/>
  <c r="X26" i="2" s="1"/>
  <c r="V34" i="2" a="1"/>
  <c r="V34" i="2" s="1"/>
  <c r="X58" i="2" a="1"/>
  <c r="X58" i="2" s="1"/>
  <c r="P88" i="2" a="1"/>
  <c r="P88" i="2" s="1"/>
  <c r="Y96" i="2" a="1"/>
  <c r="Y96" i="2" s="1"/>
  <c r="U96" i="2" a="1"/>
  <c r="U96" i="2" s="1"/>
  <c r="Q96" i="2" a="1"/>
  <c r="Q96" i="2" s="1"/>
  <c r="M96" i="2" a="1"/>
  <c r="M96" i="2" s="1"/>
  <c r="V9" i="2" a="1"/>
  <c r="V9" i="2" s="1"/>
  <c r="L17" i="2" a="1"/>
  <c r="L17" i="2" s="1"/>
  <c r="P17" i="2" a="1"/>
  <c r="P17" i="2" s="1"/>
  <c r="T17" i="2" a="1"/>
  <c r="T17" i="2" s="1"/>
  <c r="X17" i="2" a="1"/>
  <c r="X17" i="2" s="1"/>
  <c r="N25" i="2" a="1"/>
  <c r="N25" i="2" s="1"/>
  <c r="R25" i="2" a="1"/>
  <c r="R25" i="2" s="1"/>
  <c r="V25" i="2" a="1"/>
  <c r="V25" i="2" s="1"/>
  <c r="Z25" i="2" a="1"/>
  <c r="Z25" i="2" s="1"/>
  <c r="L29" i="2" a="1"/>
  <c r="L29" i="2" s="1"/>
  <c r="P29" i="2" a="1"/>
  <c r="P29" i="2" s="1"/>
  <c r="T29" i="2" a="1"/>
  <c r="T29" i="2" s="1"/>
  <c r="AF29" i="2" s="1"/>
  <c r="X29" i="2" a="1"/>
  <c r="X29" i="2" s="1"/>
  <c r="L37" i="2" a="1"/>
  <c r="L37" i="2" s="1"/>
  <c r="P37" i="2" a="1"/>
  <c r="P37" i="2" s="1"/>
  <c r="T37" i="2" a="1"/>
  <c r="T37" i="2" s="1"/>
  <c r="AF37" i="2" s="1"/>
  <c r="X37" i="2" a="1"/>
  <c r="X37" i="2" s="1"/>
  <c r="L41" i="2" a="1"/>
  <c r="L41" i="2" s="1"/>
  <c r="P41" i="2" a="1"/>
  <c r="P41" i="2" s="1"/>
  <c r="T41" i="2" a="1"/>
  <c r="T41" i="2" s="1"/>
  <c r="X41" i="2" a="1"/>
  <c r="X41" i="2" s="1"/>
  <c r="L49" i="2" a="1"/>
  <c r="L49" i="2" s="1"/>
  <c r="P49" i="2" a="1"/>
  <c r="P49" i="2" s="1"/>
  <c r="T49" i="2" a="1"/>
  <c r="T49" i="2" s="1"/>
  <c r="AF49" i="2" s="1"/>
  <c r="X49" i="2" a="1"/>
  <c r="X49" i="2" s="1"/>
  <c r="L53" i="2" a="1"/>
  <c r="L53" i="2" s="1"/>
  <c r="P53" i="2" a="1"/>
  <c r="P53" i="2" s="1"/>
  <c r="T53" i="2" a="1"/>
  <c r="T53" i="2" s="1"/>
  <c r="AF53" i="2" s="1"/>
  <c r="X53" i="2" a="1"/>
  <c r="X53" i="2" s="1"/>
  <c r="L61" i="2" a="1"/>
  <c r="L61" i="2" s="1"/>
  <c r="P61" i="2" a="1"/>
  <c r="P61" i="2" s="1"/>
  <c r="T61" i="2" a="1"/>
  <c r="T61" i="2" s="1"/>
  <c r="X61" i="2" a="1"/>
  <c r="X61" i="2" s="1"/>
  <c r="L65" i="2" a="1"/>
  <c r="L65" i="2" s="1"/>
  <c r="P65" i="2" a="1"/>
  <c r="P65" i="2" s="1"/>
  <c r="T65" i="2" a="1"/>
  <c r="T65" i="2" s="1"/>
  <c r="X65" i="2" a="1"/>
  <c r="X65" i="2" s="1"/>
  <c r="L77" i="2" a="1"/>
  <c r="L77" i="2" s="1"/>
  <c r="P77" i="2" a="1"/>
  <c r="P77" i="2" s="1"/>
  <c r="T77" i="2" a="1"/>
  <c r="T77" i="2" s="1"/>
  <c r="X77" i="2" a="1"/>
  <c r="X77" i="2" s="1"/>
  <c r="N85" i="2" a="1"/>
  <c r="N85" i="2" s="1"/>
  <c r="R85" i="2" a="1"/>
  <c r="R85" i="2" s="1"/>
  <c r="V85" i="2" a="1"/>
  <c r="V85" i="2" s="1"/>
  <c r="Z85" i="2" a="1"/>
  <c r="Z85" i="2" s="1"/>
  <c r="S95" i="2" a="1"/>
  <c r="S95" i="2" s="1"/>
  <c r="V96" i="2" a="1"/>
  <c r="V96" i="2" s="1"/>
  <c r="X98" i="2" a="1"/>
  <c r="X98" i="2" s="1"/>
  <c r="T98" i="2" a="1"/>
  <c r="T98" i="2" s="1"/>
  <c r="P98" i="2" a="1"/>
  <c r="P98" i="2" s="1"/>
  <c r="L98" i="2" a="1"/>
  <c r="L98" i="2" s="1"/>
  <c r="Y98" i="2" a="1"/>
  <c r="Y98" i="2" s="1"/>
  <c r="U98" i="2" a="1"/>
  <c r="U98" i="2" s="1"/>
  <c r="Q98" i="2" a="1"/>
  <c r="Q98" i="2" s="1"/>
  <c r="M98" i="2" a="1"/>
  <c r="M98" i="2" s="1"/>
  <c r="R98" i="2" a="1"/>
  <c r="R98" i="2" s="1"/>
  <c r="Z98" i="2" a="1"/>
  <c r="Z98" i="2" s="1"/>
  <c r="L113" i="2" a="1"/>
  <c r="L113" i="2" s="1"/>
  <c r="T113" i="2" a="1"/>
  <c r="T113" i="2" s="1"/>
  <c r="AD141" i="2"/>
  <c r="AC141" i="2"/>
  <c r="AA145" i="2" a="1"/>
  <c r="AA145" i="2" s="1"/>
  <c r="W145" i="2" a="1"/>
  <c r="W145" i="2" s="1"/>
  <c r="S145" i="2" a="1"/>
  <c r="S145" i="2" s="1"/>
  <c r="O145" i="2" a="1"/>
  <c r="O145" i="2" s="1"/>
  <c r="K145" i="2" a="1"/>
  <c r="K145" i="2" s="1"/>
  <c r="Z145" i="2" a="1"/>
  <c r="Z145" i="2" s="1"/>
  <c r="V145" i="2" a="1"/>
  <c r="V145" i="2" s="1"/>
  <c r="R145" i="2" a="1"/>
  <c r="R145" i="2" s="1"/>
  <c r="AB145" i="2" s="1"/>
  <c r="N145" i="2" a="1"/>
  <c r="N145" i="2" s="1"/>
  <c r="J145" i="2" a="1"/>
  <c r="J145" i="2" s="1"/>
  <c r="Y145" i="2" a="1"/>
  <c r="Y145" i="2" s="1"/>
  <c r="U145" i="2" a="1"/>
  <c r="U145" i="2" s="1"/>
  <c r="Q145" i="2" a="1"/>
  <c r="Q145" i="2" s="1"/>
  <c r="M145" i="2" a="1"/>
  <c r="M145" i="2" s="1"/>
  <c r="X145" i="2" a="1"/>
  <c r="X145" i="2" s="1"/>
  <c r="P174" i="2" a="1"/>
  <c r="P174" i="2" s="1"/>
  <c r="M178" i="2" a="1"/>
  <c r="M178" i="2" s="1"/>
  <c r="P218" i="2" a="1"/>
  <c r="P218" i="2" s="1"/>
  <c r="L222" i="2" a="1"/>
  <c r="L222" i="2" s="1"/>
  <c r="R272" i="2" a="1"/>
  <c r="R272" i="2" s="1"/>
  <c r="Z306" i="2" a="1"/>
  <c r="Z306" i="2" s="1"/>
  <c r="V306" i="2" a="1"/>
  <c r="V306" i="2" s="1"/>
  <c r="R306" i="2" a="1"/>
  <c r="R306" i="2" s="1"/>
  <c r="AB306" i="2" s="1"/>
  <c r="N306" i="2" a="1"/>
  <c r="N306" i="2" s="1"/>
  <c r="J306" i="2" a="1"/>
  <c r="J306" i="2" s="1"/>
  <c r="Y306" i="2" a="1"/>
  <c r="Y306" i="2" s="1"/>
  <c r="U306" i="2" a="1"/>
  <c r="U306" i="2" s="1"/>
  <c r="Q306" i="2" a="1"/>
  <c r="Q306" i="2" s="1"/>
  <c r="M306" i="2" a="1"/>
  <c r="M306" i="2" s="1"/>
  <c r="AA306" i="2" a="1"/>
  <c r="AA306" i="2" s="1"/>
  <c r="W306" i="2" a="1"/>
  <c r="W306" i="2" s="1"/>
  <c r="S306" i="2" a="1"/>
  <c r="S306" i="2" s="1"/>
  <c r="O306" i="2" a="1"/>
  <c r="O306" i="2" s="1"/>
  <c r="K306" i="2" a="1"/>
  <c r="K306" i="2" s="1"/>
  <c r="X318" i="2" a="1"/>
  <c r="X318" i="2" s="1"/>
  <c r="T318" i="2" a="1"/>
  <c r="T318" i="2" s="1"/>
  <c r="P318" i="2" a="1"/>
  <c r="P318" i="2" s="1"/>
  <c r="L318" i="2" a="1"/>
  <c r="L318" i="2" s="1"/>
  <c r="AA318" i="2" a="1"/>
  <c r="AA318" i="2" s="1"/>
  <c r="W318" i="2" a="1"/>
  <c r="W318" i="2" s="1"/>
  <c r="S318" i="2" a="1"/>
  <c r="S318" i="2" s="1"/>
  <c r="O318" i="2" a="1"/>
  <c r="O318" i="2" s="1"/>
  <c r="K318" i="2" a="1"/>
  <c r="K318" i="2" s="1"/>
  <c r="Y318" i="2" a="1"/>
  <c r="Y318" i="2" s="1"/>
  <c r="U318" i="2" a="1"/>
  <c r="U318" i="2" s="1"/>
  <c r="Q318" i="2" a="1"/>
  <c r="Q318" i="2" s="1"/>
  <c r="M318" i="2" a="1"/>
  <c r="M318" i="2" s="1"/>
  <c r="T334" i="2" a="1"/>
  <c r="T334" i="2" s="1"/>
  <c r="AD677" i="2"/>
  <c r="AC677" i="2"/>
  <c r="AB677" i="2"/>
  <c r="L10" i="2" a="1"/>
  <c r="L10" i="2" s="1"/>
  <c r="N34" i="2" a="1"/>
  <c r="N34" i="2" s="1"/>
  <c r="V46" i="2" a="1"/>
  <c r="V46" i="2" s="1"/>
  <c r="V86" i="2" a="1"/>
  <c r="V86" i="2" s="1"/>
  <c r="M95" i="2" a="1"/>
  <c r="M95" i="2" s="1"/>
  <c r="P130" i="2" a="1"/>
  <c r="P130" i="2" s="1"/>
  <c r="L5" i="2" a="1"/>
  <c r="L5" i="2" s="1"/>
  <c r="M10" i="2" a="1"/>
  <c r="M10" i="2" s="1"/>
  <c r="L20" i="2" a="1"/>
  <c r="L20" i="2" s="1"/>
  <c r="P20" i="2" a="1"/>
  <c r="P20" i="2" s="1"/>
  <c r="T20" i="2" a="1"/>
  <c r="T20" i="2" s="1"/>
  <c r="AF20" i="2" s="1"/>
  <c r="X20" i="2" a="1"/>
  <c r="X20" i="2" s="1"/>
  <c r="M26" i="2" a="1"/>
  <c r="M26" i="2" s="1"/>
  <c r="Q26" i="2" a="1"/>
  <c r="Q26" i="2" s="1"/>
  <c r="U26" i="2" a="1"/>
  <c r="U26" i="2" s="1"/>
  <c r="Y26" i="2" a="1"/>
  <c r="Y26" i="2" s="1"/>
  <c r="L32" i="2" a="1"/>
  <c r="L32" i="2" s="1"/>
  <c r="P32" i="2" a="1"/>
  <c r="P32" i="2" s="1"/>
  <c r="T32" i="2" a="1"/>
  <c r="T32" i="2" s="1"/>
  <c r="X32" i="2" a="1"/>
  <c r="X32" i="2" s="1"/>
  <c r="K34" i="2" a="1"/>
  <c r="K34" i="2" s="1"/>
  <c r="O34" i="2" a="1"/>
  <c r="O34" i="2" s="1"/>
  <c r="S34" i="2" a="1"/>
  <c r="S34" i="2" s="1"/>
  <c r="W34" i="2" a="1"/>
  <c r="W34" i="2" s="1"/>
  <c r="AA34" i="2" a="1"/>
  <c r="AA34" i="2" s="1"/>
  <c r="L44" i="2" a="1"/>
  <c r="L44" i="2" s="1"/>
  <c r="P44" i="2" a="1"/>
  <c r="P44" i="2" s="1"/>
  <c r="T44" i="2" a="1"/>
  <c r="T44" i="2" s="1"/>
  <c r="AF44" i="2" s="1"/>
  <c r="X44" i="2" a="1"/>
  <c r="X44" i="2" s="1"/>
  <c r="K46" i="2" a="1"/>
  <c r="K46" i="2" s="1"/>
  <c r="O46" i="2" a="1"/>
  <c r="O46" i="2" s="1"/>
  <c r="S46" i="2" a="1"/>
  <c r="S46" i="2" s="1"/>
  <c r="W46" i="2" a="1"/>
  <c r="W46" i="2" s="1"/>
  <c r="AA46" i="2" a="1"/>
  <c r="AA46" i="2" s="1"/>
  <c r="L56" i="2" a="1"/>
  <c r="L56" i="2" s="1"/>
  <c r="P56" i="2" a="1"/>
  <c r="P56" i="2" s="1"/>
  <c r="T56" i="2" a="1"/>
  <c r="T56" i="2" s="1"/>
  <c r="AF56" i="2" s="1"/>
  <c r="X56" i="2" a="1"/>
  <c r="X56" i="2" s="1"/>
  <c r="M58" i="2" a="1"/>
  <c r="M58" i="2" s="1"/>
  <c r="Q58" i="2" a="1"/>
  <c r="Q58" i="2" s="1"/>
  <c r="U58" i="2" a="1"/>
  <c r="U58" i="2" s="1"/>
  <c r="Y58" i="2" a="1"/>
  <c r="Y58" i="2" s="1"/>
  <c r="N60" i="2" a="1"/>
  <c r="N60" i="2" s="1"/>
  <c r="R60" i="2" a="1"/>
  <c r="R60" i="2" s="1"/>
  <c r="V60" i="2" a="1"/>
  <c r="V60" i="2" s="1"/>
  <c r="Z60" i="2" a="1"/>
  <c r="Z60" i="2" s="1"/>
  <c r="L68" i="2" a="1"/>
  <c r="L68" i="2" s="1"/>
  <c r="P68" i="2" a="1"/>
  <c r="P68" i="2" s="1"/>
  <c r="T68" i="2" a="1"/>
  <c r="T68" i="2" s="1"/>
  <c r="AF68" i="2" s="1"/>
  <c r="X68" i="2" a="1"/>
  <c r="X68" i="2" s="1"/>
  <c r="M70" i="2" a="1"/>
  <c r="M70" i="2" s="1"/>
  <c r="Q70" i="2" a="1"/>
  <c r="Q70" i="2" s="1"/>
  <c r="U70" i="2" a="1"/>
  <c r="U70" i="2" s="1"/>
  <c r="Y70" i="2" a="1"/>
  <c r="Y70" i="2" s="1"/>
  <c r="N76" i="2" a="1"/>
  <c r="N76" i="2" s="1"/>
  <c r="R76" i="2" a="1"/>
  <c r="R76" i="2" s="1"/>
  <c r="V76" i="2" a="1"/>
  <c r="V76" i="2" s="1"/>
  <c r="Z76" i="2" a="1"/>
  <c r="Z76" i="2" s="1"/>
  <c r="L80" i="2" a="1"/>
  <c r="L80" i="2" s="1"/>
  <c r="P80" i="2" a="1"/>
  <c r="P80" i="2" s="1"/>
  <c r="T80" i="2" a="1"/>
  <c r="T80" i="2" s="1"/>
  <c r="AF80" i="2" s="1"/>
  <c r="X80" i="2" a="1"/>
  <c r="X80" i="2" s="1"/>
  <c r="M82" i="2" a="1"/>
  <c r="M82" i="2" s="1"/>
  <c r="Q82" i="2" a="1"/>
  <c r="Q82" i="2" s="1"/>
  <c r="U82" i="2" a="1"/>
  <c r="U82" i="2" s="1"/>
  <c r="Y82" i="2" a="1"/>
  <c r="Y82" i="2" s="1"/>
  <c r="K86" i="2" a="1"/>
  <c r="K86" i="2" s="1"/>
  <c r="O86" i="2" a="1"/>
  <c r="O86" i="2" s="1"/>
  <c r="S86" i="2" a="1"/>
  <c r="S86" i="2" s="1"/>
  <c r="W86" i="2" a="1"/>
  <c r="W86" i="2" s="1"/>
  <c r="AA86" i="2" a="1"/>
  <c r="AA86" i="2" s="1"/>
  <c r="M88" i="2" a="1"/>
  <c r="M88" i="2" s="1"/>
  <c r="Q88" i="2" a="1"/>
  <c r="Q88" i="2" s="1"/>
  <c r="U88" i="2" a="1"/>
  <c r="U88" i="2" s="1"/>
  <c r="Y88" i="2" a="1"/>
  <c r="Y88" i="2" s="1"/>
  <c r="M90" i="2" a="1"/>
  <c r="M90" i="2" s="1"/>
  <c r="Q90" i="2" a="1"/>
  <c r="Q90" i="2" s="1"/>
  <c r="U90" i="2" a="1"/>
  <c r="U90" i="2" s="1"/>
  <c r="Y90" i="2" a="1"/>
  <c r="Y90" i="2" s="1"/>
  <c r="X94" i="2" a="1"/>
  <c r="X94" i="2" s="1"/>
  <c r="T94" i="2" a="1"/>
  <c r="T94" i="2" s="1"/>
  <c r="P94" i="2" a="1"/>
  <c r="P94" i="2" s="1"/>
  <c r="L94" i="2" a="1"/>
  <c r="L94" i="2" s="1"/>
  <c r="Q94" i="2" a="1"/>
  <c r="Q94" i="2" s="1"/>
  <c r="Z94" i="2" a="1"/>
  <c r="Z94" i="2" s="1"/>
  <c r="N95" i="2" a="1"/>
  <c r="N95" i="2" s="1"/>
  <c r="J96" i="2" a="1"/>
  <c r="J96" i="2" s="1"/>
  <c r="P96" i="2" a="1"/>
  <c r="P96" i="2" s="1"/>
  <c r="W96" i="2" a="1"/>
  <c r="W96" i="2" s="1"/>
  <c r="AA97" i="2" a="1"/>
  <c r="AA97" i="2" s="1"/>
  <c r="W97" i="2" a="1"/>
  <c r="W97" i="2" s="1"/>
  <c r="S97" i="2" a="1"/>
  <c r="S97" i="2" s="1"/>
  <c r="O97" i="2" a="1"/>
  <c r="O97" i="2" s="1"/>
  <c r="K97" i="2" a="1"/>
  <c r="K97" i="2" s="1"/>
  <c r="Y97" i="2" a="1"/>
  <c r="Y97" i="2" s="1"/>
  <c r="U97" i="2" a="1"/>
  <c r="U97" i="2" s="1"/>
  <c r="Q97" i="2" a="1"/>
  <c r="Q97" i="2" s="1"/>
  <c r="M97" i="2" a="1"/>
  <c r="M97" i="2" s="1"/>
  <c r="N97" i="2" a="1"/>
  <c r="N97" i="2" s="1"/>
  <c r="V97" i="2" a="1"/>
  <c r="V97" i="2" s="1"/>
  <c r="J105" i="2" a="1"/>
  <c r="J105" i="2" s="1"/>
  <c r="R105" i="2" a="1"/>
  <c r="R105" i="2" s="1"/>
  <c r="AB105" i="2" s="1"/>
  <c r="Z105" i="2" a="1"/>
  <c r="Z105" i="2" s="1"/>
  <c r="AA109" i="2" a="1"/>
  <c r="AA109" i="2" s="1"/>
  <c r="W109" i="2" a="1"/>
  <c r="W109" i="2" s="1"/>
  <c r="S109" i="2" a="1"/>
  <c r="S109" i="2" s="1"/>
  <c r="O109" i="2" a="1"/>
  <c r="O109" i="2" s="1"/>
  <c r="K109" i="2" a="1"/>
  <c r="K109" i="2" s="1"/>
  <c r="Y109" i="2" a="1"/>
  <c r="Y109" i="2" s="1"/>
  <c r="U109" i="2" a="1"/>
  <c r="U109" i="2" s="1"/>
  <c r="Q109" i="2" a="1"/>
  <c r="Q109" i="2" s="1"/>
  <c r="M109" i="2" a="1"/>
  <c r="M109" i="2" s="1"/>
  <c r="P109" i="2" a="1"/>
  <c r="P109" i="2" s="1"/>
  <c r="X109" i="2" a="1"/>
  <c r="X109" i="2" s="1"/>
  <c r="AA112" i="2" a="1"/>
  <c r="AA112" i="2" s="1"/>
  <c r="W112" i="2" a="1"/>
  <c r="W112" i="2" s="1"/>
  <c r="S112" i="2" a="1"/>
  <c r="S112" i="2" s="1"/>
  <c r="O112" i="2" a="1"/>
  <c r="O112" i="2" s="1"/>
  <c r="K112" i="2" a="1"/>
  <c r="K112" i="2" s="1"/>
  <c r="X112" i="2" a="1"/>
  <c r="X112" i="2" s="1"/>
  <c r="T112" i="2" a="1"/>
  <c r="T112" i="2" s="1"/>
  <c r="P112" i="2" a="1"/>
  <c r="P112" i="2" s="1"/>
  <c r="L112" i="2" a="1"/>
  <c r="L112" i="2" s="1"/>
  <c r="R112" i="2" a="1"/>
  <c r="R112" i="2" s="1"/>
  <c r="Z112" i="2" a="1"/>
  <c r="Z112" i="2" s="1"/>
  <c r="Y120" i="2" a="1"/>
  <c r="Y120" i="2" s="1"/>
  <c r="U120" i="2" a="1"/>
  <c r="U120" i="2" s="1"/>
  <c r="Q120" i="2" a="1"/>
  <c r="Q120" i="2" s="1"/>
  <c r="M120" i="2" a="1"/>
  <c r="M120" i="2" s="1"/>
  <c r="Z120" i="2" a="1"/>
  <c r="Z120" i="2" s="1"/>
  <c r="V120" i="2" a="1"/>
  <c r="V120" i="2" s="1"/>
  <c r="R120" i="2" a="1"/>
  <c r="R120" i="2" s="1"/>
  <c r="AB120" i="2" s="1"/>
  <c r="N120" i="2" a="1"/>
  <c r="N120" i="2" s="1"/>
  <c r="J120" i="2" a="1"/>
  <c r="J120" i="2" s="1"/>
  <c r="P120" i="2" a="1"/>
  <c r="P120" i="2" s="1"/>
  <c r="X120" i="2" a="1"/>
  <c r="X120" i="2" s="1"/>
  <c r="Z126" i="2" a="1"/>
  <c r="Z126" i="2" s="1"/>
  <c r="V126" i="2" a="1"/>
  <c r="V126" i="2" s="1"/>
  <c r="R126" i="2" a="1"/>
  <c r="R126" i="2" s="1"/>
  <c r="AB126" i="2" s="1"/>
  <c r="N126" i="2" a="1"/>
  <c r="N126" i="2" s="1"/>
  <c r="J126" i="2" a="1"/>
  <c r="J126" i="2" s="1"/>
  <c r="AA126" i="2" a="1"/>
  <c r="AA126" i="2" s="1"/>
  <c r="W126" i="2" a="1"/>
  <c r="W126" i="2" s="1"/>
  <c r="S126" i="2" a="1"/>
  <c r="S126" i="2" s="1"/>
  <c r="O126" i="2" a="1"/>
  <c r="O126" i="2" s="1"/>
  <c r="K126" i="2" a="1"/>
  <c r="K126" i="2" s="1"/>
  <c r="P126" i="2" a="1"/>
  <c r="P126" i="2" s="1"/>
  <c r="X126" i="2" a="1"/>
  <c r="X126" i="2" s="1"/>
  <c r="Y133" i="2" a="1"/>
  <c r="Y133" i="2" s="1"/>
  <c r="U133" i="2" a="1"/>
  <c r="U133" i="2" s="1"/>
  <c r="Q133" i="2" a="1"/>
  <c r="Q133" i="2" s="1"/>
  <c r="M133" i="2" a="1"/>
  <c r="M133" i="2" s="1"/>
  <c r="AA133" i="2" a="1"/>
  <c r="AA133" i="2" s="1"/>
  <c r="W133" i="2" a="1"/>
  <c r="W133" i="2" s="1"/>
  <c r="S133" i="2" a="1"/>
  <c r="S133" i="2" s="1"/>
  <c r="O133" i="2" a="1"/>
  <c r="O133" i="2" s="1"/>
  <c r="K133" i="2" a="1"/>
  <c r="K133" i="2" s="1"/>
  <c r="AA137" i="2" a="1"/>
  <c r="AA137" i="2" s="1"/>
  <c r="W137" i="2" a="1"/>
  <c r="W137" i="2" s="1"/>
  <c r="S137" i="2" a="1"/>
  <c r="S137" i="2" s="1"/>
  <c r="O137" i="2" a="1"/>
  <c r="O137" i="2" s="1"/>
  <c r="K137" i="2" a="1"/>
  <c r="K137" i="2" s="1"/>
  <c r="Y137" i="2" a="1"/>
  <c r="Y137" i="2" s="1"/>
  <c r="U137" i="2" a="1"/>
  <c r="U137" i="2" s="1"/>
  <c r="Q137" i="2" a="1"/>
  <c r="Q137" i="2" s="1"/>
  <c r="M137" i="2" a="1"/>
  <c r="M137" i="2" s="1"/>
  <c r="R137" i="2" a="1"/>
  <c r="R137" i="2" s="1"/>
  <c r="AB137" i="2" s="1"/>
  <c r="X138" i="2" a="1"/>
  <c r="X138" i="2" s="1"/>
  <c r="T138" i="2" a="1"/>
  <c r="T138" i="2" s="1"/>
  <c r="AF138" i="2" s="1"/>
  <c r="P138" i="2" a="1"/>
  <c r="P138" i="2" s="1"/>
  <c r="L138" i="2" a="1"/>
  <c r="L138" i="2" s="1"/>
  <c r="AA138" i="2" a="1"/>
  <c r="AA138" i="2" s="1"/>
  <c r="W138" i="2" a="1"/>
  <c r="W138" i="2" s="1"/>
  <c r="S138" i="2" a="1"/>
  <c r="S138" i="2" s="1"/>
  <c r="O138" i="2" a="1"/>
  <c r="O138" i="2" s="1"/>
  <c r="K138" i="2" a="1"/>
  <c r="K138" i="2" s="1"/>
  <c r="Y138" i="2" a="1"/>
  <c r="Y138" i="2" s="1"/>
  <c r="U138" i="2" a="1"/>
  <c r="U138" i="2" s="1"/>
  <c r="Q138" i="2" a="1"/>
  <c r="Q138" i="2" s="1"/>
  <c r="M138" i="2" a="1"/>
  <c r="M138" i="2" s="1"/>
  <c r="Z162" i="2" a="1"/>
  <c r="Z162" i="2" s="1"/>
  <c r="V162" i="2" a="1"/>
  <c r="V162" i="2" s="1"/>
  <c r="R162" i="2" a="1"/>
  <c r="R162" i="2" s="1"/>
  <c r="AB162" i="2" s="1"/>
  <c r="N162" i="2" a="1"/>
  <c r="N162" i="2" s="1"/>
  <c r="J162" i="2" a="1"/>
  <c r="J162" i="2" s="1"/>
  <c r="Y162" i="2" a="1"/>
  <c r="Y162" i="2" s="1"/>
  <c r="U162" i="2" a="1"/>
  <c r="U162" i="2" s="1"/>
  <c r="Q162" i="2" a="1"/>
  <c r="Q162" i="2" s="1"/>
  <c r="M162" i="2" a="1"/>
  <c r="M162" i="2" s="1"/>
  <c r="AA162" i="2" a="1"/>
  <c r="AA162" i="2" s="1"/>
  <c r="W162" i="2" a="1"/>
  <c r="W162" i="2" s="1"/>
  <c r="S162" i="2" a="1"/>
  <c r="S162" i="2" s="1"/>
  <c r="O162" i="2" a="1"/>
  <c r="O162" i="2" s="1"/>
  <c r="K162" i="2" a="1"/>
  <c r="K162" i="2" s="1"/>
  <c r="T174" i="2" a="1"/>
  <c r="T174" i="2" s="1"/>
  <c r="Q178" i="2" a="1"/>
  <c r="Q178" i="2" s="1"/>
  <c r="Z184" i="2" a="1"/>
  <c r="Z184" i="2" s="1"/>
  <c r="V184" i="2" a="1"/>
  <c r="V184" i="2" s="1"/>
  <c r="R184" i="2" a="1"/>
  <c r="R184" i="2" s="1"/>
  <c r="AB184" i="2" s="1"/>
  <c r="N184" i="2" a="1"/>
  <c r="N184" i="2" s="1"/>
  <c r="J184" i="2" a="1"/>
  <c r="J184" i="2" s="1"/>
  <c r="Y184" i="2" a="1"/>
  <c r="Y184" i="2" s="1"/>
  <c r="U184" i="2" a="1"/>
  <c r="U184" i="2" s="1"/>
  <c r="Q184" i="2" a="1"/>
  <c r="Q184" i="2" s="1"/>
  <c r="M184" i="2" a="1"/>
  <c r="M184" i="2" s="1"/>
  <c r="AA184" i="2" a="1"/>
  <c r="AA184" i="2" s="1"/>
  <c r="W184" i="2" a="1"/>
  <c r="W184" i="2" s="1"/>
  <c r="S184" i="2" a="1"/>
  <c r="S184" i="2" s="1"/>
  <c r="O184" i="2" a="1"/>
  <c r="O184" i="2" s="1"/>
  <c r="K184" i="2" a="1"/>
  <c r="K184" i="2" s="1"/>
  <c r="T218" i="2" a="1"/>
  <c r="T218" i="2" s="1"/>
  <c r="P222" i="2" a="1"/>
  <c r="P222" i="2" s="1"/>
  <c r="W272" i="2" a="1"/>
  <c r="W272" i="2" s="1"/>
  <c r="X302" i="2" a="1"/>
  <c r="X302" i="2" s="1"/>
  <c r="L306" i="2" a="1"/>
  <c r="L306" i="2" s="1"/>
  <c r="N318" i="2" a="1"/>
  <c r="N318" i="2" s="1"/>
  <c r="X334" i="2" a="1"/>
  <c r="X334" i="2" s="1"/>
  <c r="Z356" i="2" a="1"/>
  <c r="Z356" i="2" s="1"/>
  <c r="V356" i="2" a="1"/>
  <c r="V356" i="2" s="1"/>
  <c r="R356" i="2" a="1"/>
  <c r="R356" i="2" s="1"/>
  <c r="AB356" i="2" s="1"/>
  <c r="N356" i="2" a="1"/>
  <c r="N356" i="2" s="1"/>
  <c r="J356" i="2" a="1"/>
  <c r="J356" i="2" s="1"/>
  <c r="Y356" i="2" a="1"/>
  <c r="Y356" i="2" s="1"/>
  <c r="U356" i="2" a="1"/>
  <c r="U356" i="2" s="1"/>
  <c r="Q356" i="2" a="1"/>
  <c r="Q356" i="2" s="1"/>
  <c r="M356" i="2" a="1"/>
  <c r="M356" i="2" s="1"/>
  <c r="X356" i="2" a="1"/>
  <c r="X356" i="2" s="1"/>
  <c r="W356" i="2" a="1"/>
  <c r="W356" i="2" s="1"/>
  <c r="L356" i="2" a="1"/>
  <c r="L356" i="2" s="1"/>
  <c r="K356" i="2" a="1"/>
  <c r="K356" i="2" s="1"/>
  <c r="T356" i="2" a="1"/>
  <c r="T356" i="2" s="1"/>
  <c r="AA356" i="2" a="1"/>
  <c r="AA356" i="2" s="1"/>
  <c r="P356" i="2" a="1"/>
  <c r="P356" i="2" s="1"/>
  <c r="O356" i="2" a="1"/>
  <c r="O356" i="2" s="1"/>
  <c r="X2" i="2" a="1"/>
  <c r="X2" i="2" s="1"/>
  <c r="X14" i="2" a="1"/>
  <c r="X14" i="2" s="1"/>
  <c r="R46" i="2" a="1"/>
  <c r="R46" i="2" s="1"/>
  <c r="L70" i="2" a="1"/>
  <c r="L70" i="2" s="1"/>
  <c r="T88" i="2" a="1"/>
  <c r="T88" i="2" s="1"/>
  <c r="Z95" i="2" a="1"/>
  <c r="Z95" i="2" s="1"/>
  <c r="X95" i="2" a="1"/>
  <c r="X95" i="2" s="1"/>
  <c r="T95" i="2" a="1"/>
  <c r="T95" i="2" s="1"/>
  <c r="P95" i="2" a="1"/>
  <c r="P95" i="2" s="1"/>
  <c r="L95" i="2" a="1"/>
  <c r="L95" i="2" s="1"/>
  <c r="Z130" i="2" a="1"/>
  <c r="Z130" i="2" s="1"/>
  <c r="V130" i="2" a="1"/>
  <c r="V130" i="2" s="1"/>
  <c r="R130" i="2" a="1"/>
  <c r="R130" i="2" s="1"/>
  <c r="AB130" i="2" s="1"/>
  <c r="N130" i="2" a="1"/>
  <c r="N130" i="2" s="1"/>
  <c r="J130" i="2" a="1"/>
  <c r="J130" i="2" s="1"/>
  <c r="Y130" i="2" a="1"/>
  <c r="Y130" i="2" s="1"/>
  <c r="U130" i="2" a="1"/>
  <c r="U130" i="2" s="1"/>
  <c r="Q130" i="2" a="1"/>
  <c r="Q130" i="2" s="1"/>
  <c r="AA130" i="2" a="1"/>
  <c r="AA130" i="2" s="1"/>
  <c r="W130" i="2" a="1"/>
  <c r="W130" i="2" s="1"/>
  <c r="S130" i="2" a="1"/>
  <c r="S130" i="2" s="1"/>
  <c r="O130" i="2" a="1"/>
  <c r="O130" i="2" s="1"/>
  <c r="K130" i="2" a="1"/>
  <c r="K130" i="2" s="1"/>
  <c r="N8" i="2" a="1"/>
  <c r="N8" i="2" s="1"/>
  <c r="P3" i="2" a="1"/>
  <c r="P3" i="2" s="1"/>
  <c r="M5" i="2" a="1"/>
  <c r="M5" i="2" s="1"/>
  <c r="S9" i="2" a="1"/>
  <c r="S9" i="2" s="1"/>
  <c r="L11" i="2" a="1"/>
  <c r="L11" i="2" s="1"/>
  <c r="P11" i="2" a="1"/>
  <c r="P11" i="2" s="1"/>
  <c r="L15" i="2" a="1"/>
  <c r="L15" i="2" s="1"/>
  <c r="P15" i="2" a="1"/>
  <c r="P15" i="2" s="1"/>
  <c r="T15" i="2" a="1"/>
  <c r="T15" i="2" s="1"/>
  <c r="M17" i="2" a="1"/>
  <c r="M17" i="2" s="1"/>
  <c r="Q17" i="2" a="1"/>
  <c r="Q17" i="2" s="1"/>
  <c r="U17" i="2" a="1"/>
  <c r="U17" i="2" s="1"/>
  <c r="L23" i="2" a="1"/>
  <c r="L23" i="2" s="1"/>
  <c r="P23" i="2" a="1"/>
  <c r="P23" i="2" s="1"/>
  <c r="T23" i="2" a="1"/>
  <c r="T23" i="2" s="1"/>
  <c r="AF23" i="2" s="1"/>
  <c r="K25" i="2" a="1"/>
  <c r="K25" i="2" s="1"/>
  <c r="O25" i="2" a="1"/>
  <c r="O25" i="2" s="1"/>
  <c r="S25" i="2" a="1"/>
  <c r="S25" i="2" s="1"/>
  <c r="W25" i="2" a="1"/>
  <c r="W25" i="2" s="1"/>
  <c r="L27" i="2" a="1"/>
  <c r="L27" i="2" s="1"/>
  <c r="P27" i="2" a="1"/>
  <c r="P27" i="2" s="1"/>
  <c r="T27" i="2" a="1"/>
  <c r="T27" i="2" s="1"/>
  <c r="M29" i="2" a="1"/>
  <c r="M29" i="2" s="1"/>
  <c r="Q29" i="2" a="1"/>
  <c r="Q29" i="2" s="1"/>
  <c r="U29" i="2" a="1"/>
  <c r="U29" i="2" s="1"/>
  <c r="M37" i="2" a="1"/>
  <c r="M37" i="2" s="1"/>
  <c r="Q37" i="2" a="1"/>
  <c r="Q37" i="2" s="1"/>
  <c r="U37" i="2" a="1"/>
  <c r="U37" i="2" s="1"/>
  <c r="L39" i="2" a="1"/>
  <c r="L39" i="2" s="1"/>
  <c r="P39" i="2" a="1"/>
  <c r="P39" i="2" s="1"/>
  <c r="T39" i="2" a="1"/>
  <c r="T39" i="2" s="1"/>
  <c r="AF39" i="2" s="1"/>
  <c r="M41" i="2" a="1"/>
  <c r="M41" i="2" s="1"/>
  <c r="Q41" i="2" a="1"/>
  <c r="Q41" i="2" s="1"/>
  <c r="U41" i="2" a="1"/>
  <c r="U41" i="2" s="1"/>
  <c r="M49" i="2" a="1"/>
  <c r="M49" i="2" s="1"/>
  <c r="Q49" i="2" a="1"/>
  <c r="Q49" i="2" s="1"/>
  <c r="U49" i="2" a="1"/>
  <c r="U49" i="2" s="1"/>
  <c r="L51" i="2" a="1"/>
  <c r="L51" i="2" s="1"/>
  <c r="P51" i="2" a="1"/>
  <c r="P51" i="2" s="1"/>
  <c r="T51" i="2" a="1"/>
  <c r="T51" i="2" s="1"/>
  <c r="M53" i="2" a="1"/>
  <c r="M53" i="2" s="1"/>
  <c r="Q53" i="2" a="1"/>
  <c r="Q53" i="2" s="1"/>
  <c r="U53" i="2" a="1"/>
  <c r="U53" i="2" s="1"/>
  <c r="N59" i="2" a="1"/>
  <c r="N59" i="2" s="1"/>
  <c r="R59" i="2" a="1"/>
  <c r="R59" i="2" s="1"/>
  <c r="V59" i="2" a="1"/>
  <c r="V59" i="2" s="1"/>
  <c r="M61" i="2" a="1"/>
  <c r="M61" i="2" s="1"/>
  <c r="Q61" i="2" a="1"/>
  <c r="Q61" i="2" s="1"/>
  <c r="U61" i="2" a="1"/>
  <c r="U61" i="2" s="1"/>
  <c r="L63" i="2" a="1"/>
  <c r="L63" i="2" s="1"/>
  <c r="P63" i="2" a="1"/>
  <c r="P63" i="2" s="1"/>
  <c r="T63" i="2" a="1"/>
  <c r="T63" i="2" s="1"/>
  <c r="M65" i="2" a="1"/>
  <c r="M65" i="2" s="1"/>
  <c r="Q65" i="2" a="1"/>
  <c r="Q65" i="2" s="1"/>
  <c r="U65" i="2" a="1"/>
  <c r="U65" i="2" s="1"/>
  <c r="J67" i="2" a="1"/>
  <c r="J67" i="2" s="1"/>
  <c r="N67" i="2" a="1"/>
  <c r="N67" i="2" s="1"/>
  <c r="R67" i="2" a="1"/>
  <c r="R67" i="2" s="1"/>
  <c r="AB67" i="2" s="1"/>
  <c r="V67" i="2" a="1"/>
  <c r="V67" i="2" s="1"/>
  <c r="K69" i="2" a="1"/>
  <c r="K69" i="2" s="1"/>
  <c r="O69" i="2" a="1"/>
  <c r="O69" i="2" s="1"/>
  <c r="S69" i="2" a="1"/>
  <c r="S69" i="2" s="1"/>
  <c r="W69" i="2" a="1"/>
  <c r="W69" i="2" s="1"/>
  <c r="L71" i="2" a="1"/>
  <c r="L71" i="2" s="1"/>
  <c r="P71" i="2" a="1"/>
  <c r="P71" i="2" s="1"/>
  <c r="T71" i="2" a="1"/>
  <c r="T71" i="2" s="1"/>
  <c r="AF71" i="2" s="1"/>
  <c r="M73" i="2" a="1"/>
  <c r="M73" i="2" s="1"/>
  <c r="Q73" i="2" a="1"/>
  <c r="Q73" i="2" s="1"/>
  <c r="U73" i="2" a="1"/>
  <c r="U73" i="2" s="1"/>
  <c r="J75" i="2" a="1"/>
  <c r="J75" i="2" s="1"/>
  <c r="N75" i="2" a="1"/>
  <c r="N75" i="2" s="1"/>
  <c r="R75" i="2" a="1"/>
  <c r="R75" i="2" s="1"/>
  <c r="AB75" i="2" s="1"/>
  <c r="V75" i="2" a="1"/>
  <c r="V75" i="2" s="1"/>
  <c r="M77" i="2" a="1"/>
  <c r="M77" i="2" s="1"/>
  <c r="Q77" i="2" a="1"/>
  <c r="Q77" i="2" s="1"/>
  <c r="U77" i="2" a="1"/>
  <c r="U77" i="2" s="1"/>
  <c r="J79" i="2" a="1"/>
  <c r="J79" i="2" s="1"/>
  <c r="N79" i="2" a="1"/>
  <c r="N79" i="2" s="1"/>
  <c r="R79" i="2" a="1"/>
  <c r="R79" i="2" s="1"/>
  <c r="AB79" i="2" s="1"/>
  <c r="V79" i="2" a="1"/>
  <c r="V79" i="2" s="1"/>
  <c r="K81" i="2" a="1"/>
  <c r="K81" i="2" s="1"/>
  <c r="O81" i="2" a="1"/>
  <c r="O81" i="2" s="1"/>
  <c r="S81" i="2" a="1"/>
  <c r="S81" i="2" s="1"/>
  <c r="W81" i="2" a="1"/>
  <c r="W81" i="2" s="1"/>
  <c r="L83" i="2" a="1"/>
  <c r="L83" i="2" s="1"/>
  <c r="P83" i="2" a="1"/>
  <c r="P83" i="2" s="1"/>
  <c r="T83" i="2" a="1"/>
  <c r="T83" i="2" s="1"/>
  <c r="K85" i="2" a="1"/>
  <c r="K85" i="2" s="1"/>
  <c r="O85" i="2" a="1"/>
  <c r="O85" i="2" s="1"/>
  <c r="S85" i="2" a="1"/>
  <c r="S85" i="2" s="1"/>
  <c r="W85" i="2" a="1"/>
  <c r="W85" i="2" s="1"/>
  <c r="K87" i="2" a="1"/>
  <c r="K87" i="2" s="1"/>
  <c r="O87" i="2" a="1"/>
  <c r="O87" i="2" s="1"/>
  <c r="S87" i="2" a="1"/>
  <c r="S87" i="2" s="1"/>
  <c r="W87" i="2" a="1"/>
  <c r="W87" i="2" s="1"/>
  <c r="N89" i="2" a="1"/>
  <c r="N89" i="2" s="1"/>
  <c r="R89" i="2" a="1"/>
  <c r="R89" i="2" s="1"/>
  <c r="AE89" i="2" s="1"/>
  <c r="V89" i="2" a="1"/>
  <c r="V89" i="2" s="1"/>
  <c r="L91" i="2" a="1"/>
  <c r="L91" i="2" s="1"/>
  <c r="P91" i="2" a="1"/>
  <c r="P91" i="2" s="1"/>
  <c r="T91" i="2" a="1"/>
  <c r="T91" i="2" s="1"/>
  <c r="AF91" i="2" s="1"/>
  <c r="J93" i="2" a="1"/>
  <c r="J93" i="2" s="1"/>
  <c r="N93" i="2" a="1"/>
  <c r="N93" i="2" s="1"/>
  <c r="R93" i="2" a="1"/>
  <c r="R93" i="2" s="1"/>
  <c r="AB93" i="2" s="1"/>
  <c r="V93" i="2" a="1"/>
  <c r="V93" i="2" s="1"/>
  <c r="M94" i="2" a="1"/>
  <c r="M94" i="2" s="1"/>
  <c r="V94" i="2" a="1"/>
  <c r="V94" i="2" s="1"/>
  <c r="O95" i="2" a="1"/>
  <c r="O95" i="2" s="1"/>
  <c r="K96" i="2" a="1"/>
  <c r="K96" i="2" s="1"/>
  <c r="K98" i="2" a="1"/>
  <c r="K98" i="2" s="1"/>
  <c r="S98" i="2" a="1"/>
  <c r="S98" i="2" s="1"/>
  <c r="AA98" i="2" a="1"/>
  <c r="AA98" i="2" s="1"/>
  <c r="O108" i="2" a="1"/>
  <c r="O108" i="2" s="1"/>
  <c r="W108" i="2" a="1"/>
  <c r="W108" i="2" s="1"/>
  <c r="L110" i="2" a="1"/>
  <c r="L110" i="2" s="1"/>
  <c r="T110" i="2" a="1"/>
  <c r="T110" i="2" s="1"/>
  <c r="AF110" i="2" s="1"/>
  <c r="N113" i="2" a="1"/>
  <c r="N113" i="2" s="1"/>
  <c r="V113" i="2" a="1"/>
  <c r="V113" i="2" s="1"/>
  <c r="N117" i="2" a="1"/>
  <c r="N117" i="2" s="1"/>
  <c r="V117" i="2" a="1"/>
  <c r="V117" i="2" s="1"/>
  <c r="L121" i="2" a="1"/>
  <c r="L121" i="2" s="1"/>
  <c r="T121" i="2" a="1"/>
  <c r="T121" i="2" s="1"/>
  <c r="AF121" i="2" s="1"/>
  <c r="N125" i="2" a="1"/>
  <c r="N125" i="2" s="1"/>
  <c r="V125" i="2" a="1"/>
  <c r="V125" i="2" s="1"/>
  <c r="AA129" i="2" a="1"/>
  <c r="AA129" i="2" s="1"/>
  <c r="W129" i="2" a="1"/>
  <c r="W129" i="2" s="1"/>
  <c r="S129" i="2" a="1"/>
  <c r="S129" i="2" s="1"/>
  <c r="O129" i="2" a="1"/>
  <c r="O129" i="2" s="1"/>
  <c r="K129" i="2" a="1"/>
  <c r="K129" i="2" s="1"/>
  <c r="Y129" i="2" a="1"/>
  <c r="Y129" i="2" s="1"/>
  <c r="U129" i="2" a="1"/>
  <c r="U129" i="2" s="1"/>
  <c r="Q129" i="2" a="1"/>
  <c r="Q129" i="2" s="1"/>
  <c r="M129" i="2" a="1"/>
  <c r="M129" i="2" s="1"/>
  <c r="P129" i="2" a="1"/>
  <c r="P129" i="2" s="1"/>
  <c r="X129" i="2" a="1"/>
  <c r="X129" i="2" s="1"/>
  <c r="T130" i="2" a="1"/>
  <c r="T130" i="2" s="1"/>
  <c r="J133" i="2" a="1"/>
  <c r="J133" i="2" s="1"/>
  <c r="T133" i="2" a="1"/>
  <c r="T133" i="2" s="1"/>
  <c r="AF133" i="2" s="1"/>
  <c r="T137" i="2" a="1"/>
  <c r="T137" i="2" s="1"/>
  <c r="V138" i="2" a="1"/>
  <c r="V138" i="2" s="1"/>
  <c r="V141" i="2" a="1"/>
  <c r="V141" i="2" s="1"/>
  <c r="L145" i="2" a="1"/>
  <c r="L145" i="2" s="1"/>
  <c r="L162" i="2" a="1"/>
  <c r="L162" i="2" s="1"/>
  <c r="X174" i="2" a="1"/>
  <c r="X174" i="2" s="1"/>
  <c r="U178" i="2" a="1"/>
  <c r="U178" i="2" s="1"/>
  <c r="Z196" i="2" a="1"/>
  <c r="Z196" i="2" s="1"/>
  <c r="V196" i="2" a="1"/>
  <c r="V196" i="2" s="1"/>
  <c r="R196" i="2" a="1"/>
  <c r="R196" i="2" s="1"/>
  <c r="AB196" i="2" s="1"/>
  <c r="N196" i="2" a="1"/>
  <c r="N196" i="2" s="1"/>
  <c r="J196" i="2" a="1"/>
  <c r="J196" i="2" s="1"/>
  <c r="Y196" i="2" a="1"/>
  <c r="Y196" i="2" s="1"/>
  <c r="U196" i="2" a="1"/>
  <c r="U196" i="2" s="1"/>
  <c r="Q196" i="2" a="1"/>
  <c r="Q196" i="2" s="1"/>
  <c r="M196" i="2" a="1"/>
  <c r="M196" i="2" s="1"/>
  <c r="AA196" i="2" a="1"/>
  <c r="AA196" i="2" s="1"/>
  <c r="W196" i="2" a="1"/>
  <c r="W196" i="2" s="1"/>
  <c r="S196" i="2" a="1"/>
  <c r="S196" i="2" s="1"/>
  <c r="O196" i="2" a="1"/>
  <c r="O196" i="2" s="1"/>
  <c r="K196" i="2" a="1"/>
  <c r="K196" i="2" s="1"/>
  <c r="Z208" i="2" a="1"/>
  <c r="Z208" i="2" s="1"/>
  <c r="V208" i="2" a="1"/>
  <c r="V208" i="2" s="1"/>
  <c r="R208" i="2" a="1"/>
  <c r="R208" i="2" s="1"/>
  <c r="AB208" i="2" s="1"/>
  <c r="N208" i="2" a="1"/>
  <c r="N208" i="2" s="1"/>
  <c r="J208" i="2" a="1"/>
  <c r="J208" i="2" s="1"/>
  <c r="Y208" i="2" a="1"/>
  <c r="Y208" i="2" s="1"/>
  <c r="U208" i="2" a="1"/>
  <c r="U208" i="2" s="1"/>
  <c r="Q208" i="2" a="1"/>
  <c r="Q208" i="2" s="1"/>
  <c r="M208" i="2" a="1"/>
  <c r="M208" i="2" s="1"/>
  <c r="AA208" i="2" a="1"/>
  <c r="AA208" i="2" s="1"/>
  <c r="W208" i="2" a="1"/>
  <c r="W208" i="2" s="1"/>
  <c r="S208" i="2" a="1"/>
  <c r="S208" i="2" s="1"/>
  <c r="O208" i="2" a="1"/>
  <c r="O208" i="2" s="1"/>
  <c r="K208" i="2" a="1"/>
  <c r="K208" i="2" s="1"/>
  <c r="X216" i="2" a="1"/>
  <c r="X216" i="2" s="1"/>
  <c r="T216" i="2" a="1"/>
  <c r="T216" i="2" s="1"/>
  <c r="P216" i="2" a="1"/>
  <c r="P216" i="2" s="1"/>
  <c r="L216" i="2" a="1"/>
  <c r="L216" i="2" s="1"/>
  <c r="AA216" i="2" a="1"/>
  <c r="AA216" i="2" s="1"/>
  <c r="W216" i="2" a="1"/>
  <c r="W216" i="2" s="1"/>
  <c r="S216" i="2" a="1"/>
  <c r="S216" i="2" s="1"/>
  <c r="O216" i="2" a="1"/>
  <c r="O216" i="2" s="1"/>
  <c r="K216" i="2" a="1"/>
  <c r="K216" i="2" s="1"/>
  <c r="Y216" i="2" a="1"/>
  <c r="Y216" i="2" s="1"/>
  <c r="U216" i="2" a="1"/>
  <c r="U216" i="2" s="1"/>
  <c r="Q216" i="2" a="1"/>
  <c r="Q216" i="2" s="1"/>
  <c r="M216" i="2" a="1"/>
  <c r="M216" i="2" s="1"/>
  <c r="T222" i="2" a="1"/>
  <c r="T222" i="2" s="1"/>
  <c r="X264" i="2" a="1"/>
  <c r="X264" i="2" s="1"/>
  <c r="AA272" i="2" a="1"/>
  <c r="AA272" i="2" s="1"/>
  <c r="Z292" i="2" a="1"/>
  <c r="Z292" i="2" s="1"/>
  <c r="V292" i="2" a="1"/>
  <c r="V292" i="2" s="1"/>
  <c r="R292" i="2" a="1"/>
  <c r="R292" i="2" s="1"/>
  <c r="AB292" i="2" s="1"/>
  <c r="N292" i="2" a="1"/>
  <c r="N292" i="2" s="1"/>
  <c r="J292" i="2" a="1"/>
  <c r="J292" i="2" s="1"/>
  <c r="Y292" i="2" a="1"/>
  <c r="Y292" i="2" s="1"/>
  <c r="U292" i="2" a="1"/>
  <c r="U292" i="2" s="1"/>
  <c r="Q292" i="2" a="1"/>
  <c r="Q292" i="2" s="1"/>
  <c r="M292" i="2" a="1"/>
  <c r="M292" i="2" s="1"/>
  <c r="AA292" i="2" a="1"/>
  <c r="AA292" i="2" s="1"/>
  <c r="W292" i="2" a="1"/>
  <c r="W292" i="2" s="1"/>
  <c r="S292" i="2" a="1"/>
  <c r="S292" i="2" s="1"/>
  <c r="O292" i="2" a="1"/>
  <c r="O292" i="2" s="1"/>
  <c r="K292" i="2" a="1"/>
  <c r="K292" i="2" s="1"/>
  <c r="P306" i="2" a="1"/>
  <c r="P306" i="2" s="1"/>
  <c r="R318" i="2" a="1"/>
  <c r="R318" i="2" s="1"/>
  <c r="S356" i="2" a="1"/>
  <c r="S356" i="2" s="1"/>
  <c r="AA645" i="2" a="1"/>
  <c r="AA645" i="2" s="1"/>
  <c r="W645" i="2" a="1"/>
  <c r="W645" i="2" s="1"/>
  <c r="S645" i="2" a="1"/>
  <c r="S645" i="2" s="1"/>
  <c r="O645" i="2" a="1"/>
  <c r="O645" i="2" s="1"/>
  <c r="K645" i="2" a="1"/>
  <c r="K645" i="2" s="1"/>
  <c r="Z645" i="2" a="1"/>
  <c r="Z645" i="2" s="1"/>
  <c r="V645" i="2" a="1"/>
  <c r="V645" i="2" s="1"/>
  <c r="R645" i="2" a="1"/>
  <c r="R645" i="2" s="1"/>
  <c r="AB645" i="2" s="1"/>
  <c r="N645" i="2" a="1"/>
  <c r="N645" i="2" s="1"/>
  <c r="J645" i="2" a="1"/>
  <c r="J645" i="2" s="1"/>
  <c r="Y645" i="2" a="1"/>
  <c r="Y645" i="2" s="1"/>
  <c r="U645" i="2" a="1"/>
  <c r="U645" i="2" s="1"/>
  <c r="Q645" i="2" a="1"/>
  <c r="Q645" i="2" s="1"/>
  <c r="M645" i="2" a="1"/>
  <c r="M645" i="2" s="1"/>
  <c r="P645" i="2" a="1"/>
  <c r="P645" i="2" s="1"/>
  <c r="L645" i="2" a="1"/>
  <c r="L645" i="2" s="1"/>
  <c r="T645" i="2" a="1"/>
  <c r="T645" i="2" s="1"/>
  <c r="X645" i="2" a="1"/>
  <c r="X645" i="2" s="1"/>
  <c r="X10" i="2" a="1"/>
  <c r="X10" i="2" s="1"/>
  <c r="T14" i="2" a="1"/>
  <c r="T14" i="2" s="1"/>
  <c r="P26" i="2" a="1"/>
  <c r="P26" i="2" s="1"/>
  <c r="R34" i="2" a="1"/>
  <c r="R34" i="2" s="1"/>
  <c r="L58" i="2" a="1"/>
  <c r="L58" i="2" s="1"/>
  <c r="P70" i="2" a="1"/>
  <c r="P70" i="2" s="1"/>
  <c r="T82" i="2" a="1"/>
  <c r="T82" i="2" s="1"/>
  <c r="N86" i="2" a="1"/>
  <c r="N86" i="2" s="1"/>
  <c r="X105" i="2" a="1"/>
  <c r="X105" i="2" s="1"/>
  <c r="T5" i="2" a="1"/>
  <c r="T5" i="2" s="1"/>
  <c r="M2" i="2" a="1"/>
  <c r="M2" i="2" s="1"/>
  <c r="Y10" i="2" a="1"/>
  <c r="Y10" i="2" s="1"/>
  <c r="U14" i="2" a="1"/>
  <c r="U14" i="2" s="1"/>
  <c r="L6" i="2" a="1"/>
  <c r="L6" i="2" s="1"/>
  <c r="P6" i="2" a="1"/>
  <c r="P6" i="2" s="1"/>
  <c r="T6" i="2" a="1"/>
  <c r="T6" i="2" s="1"/>
  <c r="K8" i="2" a="1"/>
  <c r="K8" i="2" s="1"/>
  <c r="O8" i="2" a="1"/>
  <c r="O8" i="2" s="1"/>
  <c r="S8" i="2" a="1"/>
  <c r="S8" i="2" s="1"/>
  <c r="W8" i="2" a="1"/>
  <c r="W8" i="2" s="1"/>
  <c r="J10" i="2" a="1"/>
  <c r="J10" i="2" s="1"/>
  <c r="N10" i="2" a="1"/>
  <c r="N10" i="2" s="1"/>
  <c r="R10" i="2" a="1"/>
  <c r="R10" i="2" s="1"/>
  <c r="AB10" i="2" s="1"/>
  <c r="V10" i="2" a="1"/>
  <c r="V10" i="2" s="1"/>
  <c r="J14" i="2" a="1"/>
  <c r="J14" i="2" s="1"/>
  <c r="N14" i="2" a="1"/>
  <c r="N14" i="2" s="1"/>
  <c r="R14" i="2" a="1"/>
  <c r="R14" i="2" s="1"/>
  <c r="AB14" i="2" s="1"/>
  <c r="V14" i="2" a="1"/>
  <c r="V14" i="2" s="1"/>
  <c r="L18" i="2" a="1"/>
  <c r="L18" i="2" s="1"/>
  <c r="P18" i="2" a="1"/>
  <c r="P18" i="2" s="1"/>
  <c r="T18" i="2" a="1"/>
  <c r="T18" i="2" s="1"/>
  <c r="M20" i="2" a="1"/>
  <c r="M20" i="2" s="1"/>
  <c r="Q20" i="2" a="1"/>
  <c r="Q20" i="2" s="1"/>
  <c r="U20" i="2" a="1"/>
  <c r="U20" i="2" s="1"/>
  <c r="N22" i="2" a="1"/>
  <c r="N22" i="2" s="1"/>
  <c r="R22" i="2" a="1"/>
  <c r="R22" i="2" s="1"/>
  <c r="V22" i="2" a="1"/>
  <c r="V22" i="2" s="1"/>
  <c r="J26" i="2" a="1"/>
  <c r="J26" i="2" s="1"/>
  <c r="N26" i="2" a="1"/>
  <c r="N26" i="2" s="1"/>
  <c r="R26" i="2" a="1"/>
  <c r="R26" i="2" s="1"/>
  <c r="AB26" i="2" s="1"/>
  <c r="V26" i="2" a="1"/>
  <c r="V26" i="2" s="1"/>
  <c r="L30" i="2" a="1"/>
  <c r="L30" i="2" s="1"/>
  <c r="P30" i="2" a="1"/>
  <c r="P30" i="2" s="1"/>
  <c r="T30" i="2" a="1"/>
  <c r="T30" i="2" s="1"/>
  <c r="AF30" i="2" s="1"/>
  <c r="M32" i="2" a="1"/>
  <c r="M32" i="2" s="1"/>
  <c r="Q32" i="2" a="1"/>
  <c r="Q32" i="2" s="1"/>
  <c r="U32" i="2" a="1"/>
  <c r="U32" i="2" s="1"/>
  <c r="L34" i="2" a="1"/>
  <c r="L34" i="2" s="1"/>
  <c r="P34" i="2" a="1"/>
  <c r="P34" i="2" s="1"/>
  <c r="T34" i="2" a="1"/>
  <c r="T34" i="2" s="1"/>
  <c r="AF34" i="2" s="1"/>
  <c r="N38" i="2" a="1"/>
  <c r="N38" i="2" s="1"/>
  <c r="R38" i="2" a="1"/>
  <c r="R38" i="2" s="1"/>
  <c r="V38" i="2" a="1"/>
  <c r="V38" i="2" s="1"/>
  <c r="K40" i="2" a="1"/>
  <c r="K40" i="2" s="1"/>
  <c r="O40" i="2" a="1"/>
  <c r="O40" i="2" s="1"/>
  <c r="S40" i="2" a="1"/>
  <c r="S40" i="2" s="1"/>
  <c r="W40" i="2" a="1"/>
  <c r="W40" i="2" s="1"/>
  <c r="L42" i="2" a="1"/>
  <c r="L42" i="2" s="1"/>
  <c r="P42" i="2" a="1"/>
  <c r="P42" i="2" s="1"/>
  <c r="T42" i="2" a="1"/>
  <c r="T42" i="2" s="1"/>
  <c r="AF42" i="2" s="1"/>
  <c r="M44" i="2" a="1"/>
  <c r="M44" i="2" s="1"/>
  <c r="Q44" i="2" a="1"/>
  <c r="Q44" i="2" s="1"/>
  <c r="U44" i="2" a="1"/>
  <c r="U44" i="2" s="1"/>
  <c r="L46" i="2" a="1"/>
  <c r="L46" i="2" s="1"/>
  <c r="P46" i="2" a="1"/>
  <c r="P46" i="2" s="1"/>
  <c r="T46" i="2" a="1"/>
  <c r="T46" i="2" s="1"/>
  <c r="K48" i="2" a="1"/>
  <c r="K48" i="2" s="1"/>
  <c r="O48" i="2" a="1"/>
  <c r="O48" i="2" s="1"/>
  <c r="S48" i="2" a="1"/>
  <c r="S48" i="2" s="1"/>
  <c r="W48" i="2" a="1"/>
  <c r="W48" i="2" s="1"/>
  <c r="N50" i="2" a="1"/>
  <c r="N50" i="2" s="1"/>
  <c r="R50" i="2" a="1"/>
  <c r="R50" i="2" s="1"/>
  <c r="V50" i="2" a="1"/>
  <c r="V50" i="2" s="1"/>
  <c r="K52" i="2" a="1"/>
  <c r="K52" i="2" s="1"/>
  <c r="O52" i="2" a="1"/>
  <c r="O52" i="2" s="1"/>
  <c r="S52" i="2" a="1"/>
  <c r="S52" i="2" s="1"/>
  <c r="W52" i="2" a="1"/>
  <c r="W52" i="2" s="1"/>
  <c r="L54" i="2" a="1"/>
  <c r="L54" i="2" s="1"/>
  <c r="P54" i="2" a="1"/>
  <c r="P54" i="2" s="1"/>
  <c r="T54" i="2" a="1"/>
  <c r="T54" i="2" s="1"/>
  <c r="AF54" i="2" s="1"/>
  <c r="M56" i="2" a="1"/>
  <c r="M56" i="2" s="1"/>
  <c r="Q56" i="2" a="1"/>
  <c r="Q56" i="2" s="1"/>
  <c r="U56" i="2" a="1"/>
  <c r="U56" i="2" s="1"/>
  <c r="J58" i="2" a="1"/>
  <c r="J58" i="2" s="1"/>
  <c r="N58" i="2" a="1"/>
  <c r="N58" i="2" s="1"/>
  <c r="R58" i="2" a="1"/>
  <c r="R58" i="2" s="1"/>
  <c r="AB58" i="2" s="1"/>
  <c r="V58" i="2" a="1"/>
  <c r="V58" i="2" s="1"/>
  <c r="K60" i="2" a="1"/>
  <c r="K60" i="2" s="1"/>
  <c r="O60" i="2" a="1"/>
  <c r="O60" i="2" s="1"/>
  <c r="S60" i="2" a="1"/>
  <c r="S60" i="2" s="1"/>
  <c r="W60" i="2" a="1"/>
  <c r="W60" i="2" s="1"/>
  <c r="L62" i="2" a="1"/>
  <c r="L62" i="2" s="1"/>
  <c r="P62" i="2" a="1"/>
  <c r="P62" i="2" s="1"/>
  <c r="T62" i="2" a="1"/>
  <c r="T62" i="2" s="1"/>
  <c r="AF62" i="2" s="1"/>
  <c r="K64" i="2" a="1"/>
  <c r="K64" i="2" s="1"/>
  <c r="O64" i="2" a="1"/>
  <c r="O64" i="2" s="1"/>
  <c r="S64" i="2" a="1"/>
  <c r="S64" i="2" s="1"/>
  <c r="W64" i="2" a="1"/>
  <c r="W64" i="2" s="1"/>
  <c r="L66" i="2" a="1"/>
  <c r="L66" i="2" s="1"/>
  <c r="P66" i="2" a="1"/>
  <c r="P66" i="2" s="1"/>
  <c r="T66" i="2" a="1"/>
  <c r="T66" i="2" s="1"/>
  <c r="M68" i="2" a="1"/>
  <c r="M68" i="2" s="1"/>
  <c r="Q68" i="2" a="1"/>
  <c r="Q68" i="2" s="1"/>
  <c r="U68" i="2" a="1"/>
  <c r="U68" i="2" s="1"/>
  <c r="J70" i="2" a="1"/>
  <c r="J70" i="2" s="1"/>
  <c r="N70" i="2" a="1"/>
  <c r="N70" i="2" s="1"/>
  <c r="R70" i="2" a="1"/>
  <c r="R70" i="2" s="1"/>
  <c r="AB70" i="2" s="1"/>
  <c r="V70" i="2" a="1"/>
  <c r="V70" i="2" s="1"/>
  <c r="M72" i="2" a="1"/>
  <c r="M72" i="2" s="1"/>
  <c r="Q72" i="2" a="1"/>
  <c r="Q72" i="2" s="1"/>
  <c r="U72" i="2" a="1"/>
  <c r="U72" i="2" s="1"/>
  <c r="L74" i="2" a="1"/>
  <c r="L74" i="2" s="1"/>
  <c r="P74" i="2" a="1"/>
  <c r="P74" i="2" s="1"/>
  <c r="T74" i="2" a="1"/>
  <c r="T74" i="2" s="1"/>
  <c r="AF74" i="2" s="1"/>
  <c r="K76" i="2" a="1"/>
  <c r="K76" i="2" s="1"/>
  <c r="O76" i="2" a="1"/>
  <c r="O76" i="2" s="1"/>
  <c r="S76" i="2" a="1"/>
  <c r="S76" i="2" s="1"/>
  <c r="W76" i="2" a="1"/>
  <c r="W76" i="2" s="1"/>
  <c r="L78" i="2" a="1"/>
  <c r="L78" i="2" s="1"/>
  <c r="P78" i="2" a="1"/>
  <c r="P78" i="2" s="1"/>
  <c r="T78" i="2" a="1"/>
  <c r="T78" i="2" s="1"/>
  <c r="M80" i="2" a="1"/>
  <c r="M80" i="2" s="1"/>
  <c r="Q80" i="2" a="1"/>
  <c r="Q80" i="2" s="1"/>
  <c r="U80" i="2" a="1"/>
  <c r="U80" i="2" s="1"/>
  <c r="J82" i="2" a="1"/>
  <c r="J82" i="2" s="1"/>
  <c r="N82" i="2" a="1"/>
  <c r="N82" i="2" s="1"/>
  <c r="R82" i="2" a="1"/>
  <c r="R82" i="2" s="1"/>
  <c r="AB82" i="2" s="1"/>
  <c r="V82" i="2" a="1"/>
  <c r="V82" i="2" s="1"/>
  <c r="K84" i="2" a="1"/>
  <c r="K84" i="2" s="1"/>
  <c r="O84" i="2" a="1"/>
  <c r="O84" i="2" s="1"/>
  <c r="S84" i="2" a="1"/>
  <c r="S84" i="2" s="1"/>
  <c r="W84" i="2" a="1"/>
  <c r="W84" i="2" s="1"/>
  <c r="L86" i="2" a="1"/>
  <c r="L86" i="2" s="1"/>
  <c r="P86" i="2" a="1"/>
  <c r="P86" i="2" s="1"/>
  <c r="T86" i="2" a="1"/>
  <c r="T86" i="2" s="1"/>
  <c r="J88" i="2" a="1"/>
  <c r="J88" i="2" s="1"/>
  <c r="N88" i="2" a="1"/>
  <c r="N88" i="2" s="1"/>
  <c r="R88" i="2" a="1"/>
  <c r="R88" i="2" s="1"/>
  <c r="AB88" i="2" s="1"/>
  <c r="V88" i="2" a="1"/>
  <c r="V88" i="2" s="1"/>
  <c r="J90" i="2" a="1"/>
  <c r="J90" i="2" s="1"/>
  <c r="N90" i="2" a="1"/>
  <c r="N90" i="2" s="1"/>
  <c r="R90" i="2" a="1"/>
  <c r="R90" i="2" s="1"/>
  <c r="V90" i="2" a="1"/>
  <c r="V90" i="2" s="1"/>
  <c r="L92" i="2" a="1"/>
  <c r="L92" i="2" s="1"/>
  <c r="P92" i="2" a="1"/>
  <c r="P92" i="2" s="1"/>
  <c r="T92" i="2" a="1"/>
  <c r="T92" i="2" s="1"/>
  <c r="AF92" i="2" s="1"/>
  <c r="R94" i="2" a="1"/>
  <c r="R94" i="2" s="1"/>
  <c r="AB94" i="2" s="1"/>
  <c r="AA94" i="2" a="1"/>
  <c r="AA94" i="2" s="1"/>
  <c r="J95" i="2" a="1"/>
  <c r="J95" i="2" s="1"/>
  <c r="U95" i="2" a="1"/>
  <c r="U95" i="2" s="1"/>
  <c r="AA95" i="2" a="1"/>
  <c r="AA95" i="2" s="1"/>
  <c r="R96" i="2" a="1"/>
  <c r="R96" i="2" s="1"/>
  <c r="AB96" i="2" s="1"/>
  <c r="X96" i="2" a="1"/>
  <c r="X96" i="2" s="1"/>
  <c r="P97" i="2" a="1"/>
  <c r="P97" i="2" s="1"/>
  <c r="X97" i="2" a="1"/>
  <c r="X97" i="2" s="1"/>
  <c r="Y101" i="2" a="1"/>
  <c r="Y101" i="2" s="1"/>
  <c r="U101" i="2" a="1"/>
  <c r="U101" i="2" s="1"/>
  <c r="Q101" i="2" a="1"/>
  <c r="Q101" i="2" s="1"/>
  <c r="M101" i="2" a="1"/>
  <c r="M101" i="2" s="1"/>
  <c r="AA101" i="2" a="1"/>
  <c r="AA101" i="2" s="1"/>
  <c r="W101" i="2" a="1"/>
  <c r="W101" i="2" s="1"/>
  <c r="S101" i="2" a="1"/>
  <c r="S101" i="2" s="1"/>
  <c r="O101" i="2" a="1"/>
  <c r="O101" i="2" s="1"/>
  <c r="K101" i="2" a="1"/>
  <c r="K101" i="2" s="1"/>
  <c r="P101" i="2" a="1"/>
  <c r="P101" i="2" s="1"/>
  <c r="X101" i="2" a="1"/>
  <c r="X101" i="2" s="1"/>
  <c r="L105" i="2" a="1"/>
  <c r="L105" i="2" s="1"/>
  <c r="T105" i="2" a="1"/>
  <c r="T105" i="2" s="1"/>
  <c r="J109" i="2" a="1"/>
  <c r="J109" i="2" s="1"/>
  <c r="R109" i="2" a="1"/>
  <c r="R109" i="2" s="1"/>
  <c r="AB109" i="2" s="1"/>
  <c r="Z109" i="2" a="1"/>
  <c r="Z109" i="2" s="1"/>
  <c r="M112" i="2" a="1"/>
  <c r="M112" i="2" s="1"/>
  <c r="U112" i="2" a="1"/>
  <c r="U112" i="2" s="1"/>
  <c r="K120" i="2" a="1"/>
  <c r="K120" i="2" s="1"/>
  <c r="S120" i="2" a="1"/>
  <c r="S120" i="2" s="1"/>
  <c r="AA120" i="2" a="1"/>
  <c r="AA120" i="2" s="1"/>
  <c r="Z122" i="2" a="1"/>
  <c r="Z122" i="2" s="1"/>
  <c r="V122" i="2" a="1"/>
  <c r="V122" i="2" s="1"/>
  <c r="R122" i="2" a="1"/>
  <c r="R122" i="2" s="1"/>
  <c r="AB122" i="2" s="1"/>
  <c r="N122" i="2" a="1"/>
  <c r="N122" i="2" s="1"/>
  <c r="J122" i="2" a="1"/>
  <c r="J122" i="2" s="1"/>
  <c r="AA122" i="2" a="1"/>
  <c r="AA122" i="2" s="1"/>
  <c r="W122" i="2" a="1"/>
  <c r="W122" i="2" s="1"/>
  <c r="S122" i="2" a="1"/>
  <c r="S122" i="2" s="1"/>
  <c r="O122" i="2" a="1"/>
  <c r="O122" i="2" s="1"/>
  <c r="K122" i="2" a="1"/>
  <c r="K122" i="2" s="1"/>
  <c r="P122" i="2" a="1"/>
  <c r="P122" i="2" s="1"/>
  <c r="X122" i="2" a="1"/>
  <c r="X122" i="2" s="1"/>
  <c r="Q126" i="2" a="1"/>
  <c r="Q126" i="2" s="1"/>
  <c r="Y126" i="2" a="1"/>
  <c r="Y126" i="2" s="1"/>
  <c r="L130" i="2" a="1"/>
  <c r="L130" i="2" s="1"/>
  <c r="V133" i="2" a="1"/>
  <c r="V133" i="2" s="1"/>
  <c r="J137" i="2" a="1"/>
  <c r="J137" i="2" s="1"/>
  <c r="Z146" i="2" a="1"/>
  <c r="Z146" i="2" s="1"/>
  <c r="V146" i="2" a="1"/>
  <c r="V146" i="2" s="1"/>
  <c r="R146" i="2" a="1"/>
  <c r="R146" i="2" s="1"/>
  <c r="AB146" i="2" s="1"/>
  <c r="N146" i="2" a="1"/>
  <c r="N146" i="2" s="1"/>
  <c r="J146" i="2" a="1"/>
  <c r="J146" i="2" s="1"/>
  <c r="Y146" i="2" a="1"/>
  <c r="Y146" i="2" s="1"/>
  <c r="U146" i="2" a="1"/>
  <c r="U146" i="2" s="1"/>
  <c r="Q146" i="2" a="1"/>
  <c r="Q146" i="2" s="1"/>
  <c r="M146" i="2" a="1"/>
  <c r="M146" i="2" s="1"/>
  <c r="AA146" i="2" a="1"/>
  <c r="AA146" i="2" s="1"/>
  <c r="W146" i="2" a="1"/>
  <c r="W146" i="2" s="1"/>
  <c r="S146" i="2" a="1"/>
  <c r="S146" i="2" s="1"/>
  <c r="O146" i="2" a="1"/>
  <c r="O146" i="2" s="1"/>
  <c r="K146" i="2" a="1"/>
  <c r="K146" i="2" s="1"/>
  <c r="X146" i="2" a="1"/>
  <c r="X146" i="2" s="1"/>
  <c r="P162" i="2" a="1"/>
  <c r="P162" i="2" s="1"/>
  <c r="Z166" i="2" a="1"/>
  <c r="Z166" i="2" s="1"/>
  <c r="V166" i="2" a="1"/>
  <c r="V166" i="2" s="1"/>
  <c r="R166" i="2" a="1"/>
  <c r="R166" i="2" s="1"/>
  <c r="AB166" i="2" s="1"/>
  <c r="N166" i="2" a="1"/>
  <c r="N166" i="2" s="1"/>
  <c r="J166" i="2" a="1"/>
  <c r="J166" i="2" s="1"/>
  <c r="Y166" i="2" a="1"/>
  <c r="Y166" i="2" s="1"/>
  <c r="U166" i="2" a="1"/>
  <c r="U166" i="2" s="1"/>
  <c r="Q166" i="2" a="1"/>
  <c r="Q166" i="2" s="1"/>
  <c r="M166" i="2" a="1"/>
  <c r="M166" i="2" s="1"/>
  <c r="AA166" i="2" a="1"/>
  <c r="AA166" i="2" s="1"/>
  <c r="W166" i="2" a="1"/>
  <c r="W166" i="2" s="1"/>
  <c r="S166" i="2" a="1"/>
  <c r="S166" i="2" s="1"/>
  <c r="O166" i="2" a="1"/>
  <c r="O166" i="2" s="1"/>
  <c r="K166" i="2" a="1"/>
  <c r="K166" i="2" s="1"/>
  <c r="Y178" i="2" a="1"/>
  <c r="Y178" i="2" s="1"/>
  <c r="P184" i="2" a="1"/>
  <c r="P184" i="2" s="1"/>
  <c r="AC187" i="2"/>
  <c r="L196" i="2" a="1"/>
  <c r="L196" i="2" s="1"/>
  <c r="L208" i="2" a="1"/>
  <c r="L208" i="2" s="1"/>
  <c r="N216" i="2" a="1"/>
  <c r="N216" i="2" s="1"/>
  <c r="X222" i="2" a="1"/>
  <c r="X222" i="2" s="1"/>
  <c r="Z234" i="2" a="1"/>
  <c r="Z234" i="2" s="1"/>
  <c r="V234" i="2" a="1"/>
  <c r="V234" i="2" s="1"/>
  <c r="R234" i="2" a="1"/>
  <c r="R234" i="2" s="1"/>
  <c r="AB234" i="2" s="1"/>
  <c r="N234" i="2" a="1"/>
  <c r="N234" i="2" s="1"/>
  <c r="J234" i="2" a="1"/>
  <c r="J234" i="2" s="1"/>
  <c r="Y234" i="2" a="1"/>
  <c r="Y234" i="2" s="1"/>
  <c r="U234" i="2" a="1"/>
  <c r="U234" i="2" s="1"/>
  <c r="Q234" i="2" a="1"/>
  <c r="Q234" i="2" s="1"/>
  <c r="M234" i="2" a="1"/>
  <c r="M234" i="2" s="1"/>
  <c r="AA234" i="2" a="1"/>
  <c r="AA234" i="2" s="1"/>
  <c r="W234" i="2" a="1"/>
  <c r="W234" i="2" s="1"/>
  <c r="S234" i="2" a="1"/>
  <c r="S234" i="2" s="1"/>
  <c r="O234" i="2" a="1"/>
  <c r="O234" i="2" s="1"/>
  <c r="K234" i="2" a="1"/>
  <c r="K234" i="2" s="1"/>
  <c r="X242" i="2" a="1"/>
  <c r="X242" i="2" s="1"/>
  <c r="T242" i="2" a="1"/>
  <c r="T242" i="2" s="1"/>
  <c r="P242" i="2" a="1"/>
  <c r="P242" i="2" s="1"/>
  <c r="L242" i="2" a="1"/>
  <c r="L242" i="2" s="1"/>
  <c r="AA242" i="2" a="1"/>
  <c r="AA242" i="2" s="1"/>
  <c r="W242" i="2" a="1"/>
  <c r="W242" i="2" s="1"/>
  <c r="S242" i="2" a="1"/>
  <c r="S242" i="2" s="1"/>
  <c r="O242" i="2" a="1"/>
  <c r="O242" i="2" s="1"/>
  <c r="K242" i="2" a="1"/>
  <c r="K242" i="2" s="1"/>
  <c r="Y242" i="2" a="1"/>
  <c r="Y242" i="2" s="1"/>
  <c r="U242" i="2" a="1"/>
  <c r="U242" i="2" s="1"/>
  <c r="Q242" i="2" a="1"/>
  <c r="Q242" i="2" s="1"/>
  <c r="M242" i="2" a="1"/>
  <c r="M242" i="2" s="1"/>
  <c r="Z280" i="2" a="1"/>
  <c r="Z280" i="2" s="1"/>
  <c r="V280" i="2" a="1"/>
  <c r="V280" i="2" s="1"/>
  <c r="R280" i="2" a="1"/>
  <c r="R280" i="2" s="1"/>
  <c r="AB280" i="2" s="1"/>
  <c r="N280" i="2" a="1"/>
  <c r="N280" i="2" s="1"/>
  <c r="J280" i="2" a="1"/>
  <c r="J280" i="2" s="1"/>
  <c r="Y280" i="2" a="1"/>
  <c r="Y280" i="2" s="1"/>
  <c r="U280" i="2" a="1"/>
  <c r="U280" i="2" s="1"/>
  <c r="Q280" i="2" a="1"/>
  <c r="Q280" i="2" s="1"/>
  <c r="M280" i="2" a="1"/>
  <c r="M280" i="2" s="1"/>
  <c r="AA280" i="2" a="1"/>
  <c r="AA280" i="2" s="1"/>
  <c r="W280" i="2" a="1"/>
  <c r="W280" i="2" s="1"/>
  <c r="S280" i="2" a="1"/>
  <c r="S280" i="2" s="1"/>
  <c r="O280" i="2" a="1"/>
  <c r="O280" i="2" s="1"/>
  <c r="K280" i="2" a="1"/>
  <c r="K280" i="2" s="1"/>
  <c r="L292" i="2" a="1"/>
  <c r="L292" i="2" s="1"/>
  <c r="X298" i="2" a="1"/>
  <c r="X298" i="2" s="1"/>
  <c r="T298" i="2" a="1"/>
  <c r="T298" i="2" s="1"/>
  <c r="AF298" i="2" s="1"/>
  <c r="P298" i="2" a="1"/>
  <c r="P298" i="2" s="1"/>
  <c r="L298" i="2" a="1"/>
  <c r="L298" i="2" s="1"/>
  <c r="AA298" i="2" a="1"/>
  <c r="AA298" i="2" s="1"/>
  <c r="W298" i="2" a="1"/>
  <c r="W298" i="2" s="1"/>
  <c r="S298" i="2" a="1"/>
  <c r="S298" i="2" s="1"/>
  <c r="O298" i="2" a="1"/>
  <c r="O298" i="2" s="1"/>
  <c r="K298" i="2" a="1"/>
  <c r="K298" i="2" s="1"/>
  <c r="Y298" i="2" a="1"/>
  <c r="Y298" i="2" s="1"/>
  <c r="U298" i="2" a="1"/>
  <c r="U298" i="2" s="1"/>
  <c r="Q298" i="2" a="1"/>
  <c r="Q298" i="2" s="1"/>
  <c r="M298" i="2" a="1"/>
  <c r="M298" i="2" s="1"/>
  <c r="T306" i="2" a="1"/>
  <c r="T306" i="2" s="1"/>
  <c r="Z326" i="2" a="1"/>
  <c r="Z326" i="2" s="1"/>
  <c r="V326" i="2" a="1"/>
  <c r="V326" i="2" s="1"/>
  <c r="R326" i="2" a="1"/>
  <c r="R326" i="2" s="1"/>
  <c r="AB326" i="2" s="1"/>
  <c r="N326" i="2" a="1"/>
  <c r="N326" i="2" s="1"/>
  <c r="J326" i="2" a="1"/>
  <c r="J326" i="2" s="1"/>
  <c r="Y326" i="2" a="1"/>
  <c r="Y326" i="2" s="1"/>
  <c r="U326" i="2" a="1"/>
  <c r="U326" i="2" s="1"/>
  <c r="Q326" i="2" a="1"/>
  <c r="Q326" i="2" s="1"/>
  <c r="M326" i="2" a="1"/>
  <c r="M326" i="2" s="1"/>
  <c r="AA326" i="2" a="1"/>
  <c r="AA326" i="2" s="1"/>
  <c r="W326" i="2" a="1"/>
  <c r="W326" i="2" s="1"/>
  <c r="S326" i="2" a="1"/>
  <c r="S326" i="2" s="1"/>
  <c r="O326" i="2" a="1"/>
  <c r="O326" i="2" s="1"/>
  <c r="K326" i="2" a="1"/>
  <c r="K326" i="2" s="1"/>
  <c r="Z347" i="2" a="1"/>
  <c r="Z347" i="2" s="1"/>
  <c r="V347" i="2" a="1"/>
  <c r="V347" i="2" s="1"/>
  <c r="R347" i="2" a="1"/>
  <c r="R347" i="2" s="1"/>
  <c r="AB347" i="2" s="1"/>
  <c r="N347" i="2" a="1"/>
  <c r="N347" i="2" s="1"/>
  <c r="J347" i="2" a="1"/>
  <c r="J347" i="2" s="1"/>
  <c r="Y347" i="2" a="1"/>
  <c r="Y347" i="2" s="1"/>
  <c r="U347" i="2" a="1"/>
  <c r="U347" i="2" s="1"/>
  <c r="Q347" i="2" a="1"/>
  <c r="Q347" i="2" s="1"/>
  <c r="M347" i="2" a="1"/>
  <c r="M347" i="2" s="1"/>
  <c r="AA347" i="2" a="1"/>
  <c r="AA347" i="2" s="1"/>
  <c r="W347" i="2" a="1"/>
  <c r="W347" i="2" s="1"/>
  <c r="S347" i="2" a="1"/>
  <c r="S347" i="2" s="1"/>
  <c r="O347" i="2" a="1"/>
  <c r="O347" i="2" s="1"/>
  <c r="K347" i="2" a="1"/>
  <c r="K347" i="2" s="1"/>
  <c r="X347" i="2" a="1"/>
  <c r="X347" i="2" s="1"/>
  <c r="L347" i="2" a="1"/>
  <c r="L347" i="2" s="1"/>
  <c r="T347" i="2" a="1"/>
  <c r="T347" i="2" s="1"/>
  <c r="AF347" i="2" s="1"/>
  <c r="P347" i="2" a="1"/>
  <c r="P347" i="2" s="1"/>
  <c r="L161" i="2" a="1"/>
  <c r="L161" i="2" s="1"/>
  <c r="P161" i="2" a="1"/>
  <c r="P161" i="2" s="1"/>
  <c r="T161" i="2" a="1"/>
  <c r="T161" i="2" s="1"/>
  <c r="X161" i="2" a="1"/>
  <c r="X161" i="2" s="1"/>
  <c r="L165" i="2" a="1"/>
  <c r="L165" i="2" s="1"/>
  <c r="P165" i="2" a="1"/>
  <c r="P165" i="2" s="1"/>
  <c r="T165" i="2" a="1"/>
  <c r="T165" i="2" s="1"/>
  <c r="X165" i="2" a="1"/>
  <c r="X165" i="2" s="1"/>
  <c r="L173" i="2" a="1"/>
  <c r="L173" i="2" s="1"/>
  <c r="P173" i="2" a="1"/>
  <c r="P173" i="2" s="1"/>
  <c r="T173" i="2" a="1"/>
  <c r="T173" i="2" s="1"/>
  <c r="X173" i="2" a="1"/>
  <c r="X173" i="2" s="1"/>
  <c r="L183" i="2" a="1"/>
  <c r="L183" i="2" s="1"/>
  <c r="P183" i="2" a="1"/>
  <c r="P183" i="2" s="1"/>
  <c r="T183" i="2" a="1"/>
  <c r="T183" i="2" s="1"/>
  <c r="X183" i="2" a="1"/>
  <c r="X183" i="2" s="1"/>
  <c r="L195" i="2" a="1"/>
  <c r="L195" i="2" s="1"/>
  <c r="P195" i="2" a="1"/>
  <c r="P195" i="2" s="1"/>
  <c r="T195" i="2" a="1"/>
  <c r="T195" i="2" s="1"/>
  <c r="X195" i="2" a="1"/>
  <c r="X195" i="2" s="1"/>
  <c r="N203" i="2" a="1"/>
  <c r="N203" i="2" s="1"/>
  <c r="R203" i="2" a="1"/>
  <c r="R203" i="2" s="1"/>
  <c r="V203" i="2" a="1"/>
  <c r="V203" i="2" s="1"/>
  <c r="Z203" i="2" a="1"/>
  <c r="Z203" i="2" s="1"/>
  <c r="L215" i="2" a="1"/>
  <c r="L215" i="2" s="1"/>
  <c r="P215" i="2" a="1"/>
  <c r="P215" i="2" s="1"/>
  <c r="T215" i="2" a="1"/>
  <c r="T215" i="2" s="1"/>
  <c r="X215" i="2" a="1"/>
  <c r="X215" i="2" s="1"/>
  <c r="N229" i="2" a="1"/>
  <c r="N229" i="2" s="1"/>
  <c r="R229" i="2" a="1"/>
  <c r="R229" i="2" s="1"/>
  <c r="V229" i="2" a="1"/>
  <c r="V229" i="2" s="1"/>
  <c r="Z229" i="2" a="1"/>
  <c r="Z229" i="2" s="1"/>
  <c r="L241" i="2" a="1"/>
  <c r="L241" i="2" s="1"/>
  <c r="P241" i="2" a="1"/>
  <c r="P241" i="2" s="1"/>
  <c r="T241" i="2" a="1"/>
  <c r="T241" i="2" s="1"/>
  <c r="X241" i="2" a="1"/>
  <c r="X241" i="2" s="1"/>
  <c r="N245" i="2" a="1"/>
  <c r="N245" i="2" s="1"/>
  <c r="R245" i="2" a="1"/>
  <c r="R245" i="2" s="1"/>
  <c r="V245" i="2" a="1"/>
  <c r="V245" i="2" s="1"/>
  <c r="Z245" i="2" a="1"/>
  <c r="Z245" i="2" s="1"/>
  <c r="L253" i="2" a="1"/>
  <c r="L253" i="2" s="1"/>
  <c r="P253" i="2" a="1"/>
  <c r="P253" i="2" s="1"/>
  <c r="T253" i="2" a="1"/>
  <c r="T253" i="2" s="1"/>
  <c r="X253" i="2" a="1"/>
  <c r="X253" i="2" s="1"/>
  <c r="N259" i="2" a="1"/>
  <c r="N259" i="2" s="1"/>
  <c r="R259" i="2" a="1"/>
  <c r="R259" i="2" s="1"/>
  <c r="V259" i="2" a="1"/>
  <c r="V259" i="2" s="1"/>
  <c r="Z259" i="2" a="1"/>
  <c r="Z259" i="2" s="1"/>
  <c r="L263" i="2" a="1"/>
  <c r="L263" i="2" s="1"/>
  <c r="P263" i="2" a="1"/>
  <c r="P263" i="2" s="1"/>
  <c r="T263" i="2" a="1"/>
  <c r="T263" i="2" s="1"/>
  <c r="X263" i="2" a="1"/>
  <c r="X263" i="2" s="1"/>
  <c r="L273" i="2" a="1"/>
  <c r="L273" i="2" s="1"/>
  <c r="P273" i="2" a="1"/>
  <c r="P273" i="2" s="1"/>
  <c r="T273" i="2" a="1"/>
  <c r="T273" i="2" s="1"/>
  <c r="Y273" i="2" a="1"/>
  <c r="Y273" i="2" s="1"/>
  <c r="L279" i="2" a="1"/>
  <c r="L279" i="2" s="1"/>
  <c r="P279" i="2" a="1"/>
  <c r="P279" i="2" s="1"/>
  <c r="T279" i="2" a="1"/>
  <c r="T279" i="2" s="1"/>
  <c r="X279" i="2" a="1"/>
  <c r="X279" i="2" s="1"/>
  <c r="L283" i="2" a="1"/>
  <c r="L283" i="2" s="1"/>
  <c r="P283" i="2" a="1"/>
  <c r="P283" i="2" s="1"/>
  <c r="T283" i="2" a="1"/>
  <c r="T283" i="2" s="1"/>
  <c r="X283" i="2" a="1"/>
  <c r="X283" i="2" s="1"/>
  <c r="L291" i="2" a="1"/>
  <c r="L291" i="2" s="1"/>
  <c r="P291" i="2" a="1"/>
  <c r="P291" i="2" s="1"/>
  <c r="T291" i="2" a="1"/>
  <c r="T291" i="2" s="1"/>
  <c r="X291" i="2" a="1"/>
  <c r="X291" i="2" s="1"/>
  <c r="M295" i="2" a="1"/>
  <c r="M295" i="2" s="1"/>
  <c r="Q295" i="2" a="1"/>
  <c r="Q295" i="2" s="1"/>
  <c r="U295" i="2" a="1"/>
  <c r="U295" i="2" s="1"/>
  <c r="Y295" i="2" a="1"/>
  <c r="Y295" i="2" s="1"/>
  <c r="L301" i="2" a="1"/>
  <c r="L301" i="2" s="1"/>
  <c r="P301" i="2" a="1"/>
  <c r="P301" i="2" s="1"/>
  <c r="T301" i="2" a="1"/>
  <c r="T301" i="2" s="1"/>
  <c r="X301" i="2" a="1"/>
  <c r="X301" i="2" s="1"/>
  <c r="N309" i="2" a="1"/>
  <c r="N309" i="2" s="1"/>
  <c r="R309" i="2" a="1"/>
  <c r="R309" i="2" s="1"/>
  <c r="V309" i="2" a="1"/>
  <c r="V309" i="2" s="1"/>
  <c r="Z309" i="2" a="1"/>
  <c r="Z309" i="2" s="1"/>
  <c r="L317" i="2" a="1"/>
  <c r="L317" i="2" s="1"/>
  <c r="P317" i="2" a="1"/>
  <c r="P317" i="2" s="1"/>
  <c r="T317" i="2" a="1"/>
  <c r="T317" i="2" s="1"/>
  <c r="X317" i="2" a="1"/>
  <c r="X317" i="2" s="1"/>
  <c r="L325" i="2" a="1"/>
  <c r="L325" i="2" s="1"/>
  <c r="P325" i="2" a="1"/>
  <c r="P325" i="2" s="1"/>
  <c r="T325" i="2" a="1"/>
  <c r="T325" i="2" s="1"/>
  <c r="X325" i="2" a="1"/>
  <c r="X325" i="2" s="1"/>
  <c r="Z344" i="2" a="1"/>
  <c r="Z344" i="2" s="1"/>
  <c r="Z377" i="2" a="1"/>
  <c r="Z377" i="2" s="1"/>
  <c r="V377" i="2" a="1"/>
  <c r="V377" i="2" s="1"/>
  <c r="R377" i="2" a="1"/>
  <c r="R377" i="2" s="1"/>
  <c r="AB377" i="2" s="1"/>
  <c r="N377" i="2" a="1"/>
  <c r="N377" i="2" s="1"/>
  <c r="J377" i="2" a="1"/>
  <c r="J377" i="2" s="1"/>
  <c r="Y377" i="2" a="1"/>
  <c r="Y377" i="2" s="1"/>
  <c r="U377" i="2" a="1"/>
  <c r="U377" i="2" s="1"/>
  <c r="Q377" i="2" a="1"/>
  <c r="Q377" i="2" s="1"/>
  <c r="M377" i="2" a="1"/>
  <c r="M377" i="2" s="1"/>
  <c r="AA377" i="2" a="1"/>
  <c r="AA377" i="2" s="1"/>
  <c r="W377" i="2" a="1"/>
  <c r="W377" i="2" s="1"/>
  <c r="S377" i="2" a="1"/>
  <c r="S377" i="2" s="1"/>
  <c r="O377" i="2" a="1"/>
  <c r="O377" i="2" s="1"/>
  <c r="K377" i="2" a="1"/>
  <c r="K377" i="2" s="1"/>
  <c r="X441" i="2" a="1"/>
  <c r="X441" i="2" s="1"/>
  <c r="T441" i="2" a="1"/>
  <c r="T441" i="2" s="1"/>
  <c r="P441" i="2" a="1"/>
  <c r="P441" i="2" s="1"/>
  <c r="L441" i="2" a="1"/>
  <c r="L441" i="2" s="1"/>
  <c r="AA441" i="2" a="1"/>
  <c r="AA441" i="2" s="1"/>
  <c r="W441" i="2" a="1"/>
  <c r="W441" i="2" s="1"/>
  <c r="S441" i="2" a="1"/>
  <c r="S441" i="2" s="1"/>
  <c r="O441" i="2" a="1"/>
  <c r="O441" i="2" s="1"/>
  <c r="K441" i="2" a="1"/>
  <c r="K441" i="2" s="1"/>
  <c r="Y441" i="2" a="1"/>
  <c r="Y441" i="2" s="1"/>
  <c r="U441" i="2" a="1"/>
  <c r="U441" i="2" s="1"/>
  <c r="Q441" i="2" a="1"/>
  <c r="Q441" i="2" s="1"/>
  <c r="M441" i="2" a="1"/>
  <c r="M441" i="2" s="1"/>
  <c r="T445" i="2" a="1"/>
  <c r="T445" i="2" s="1"/>
  <c r="X463" i="2" a="1"/>
  <c r="X463" i="2" s="1"/>
  <c r="T463" i="2" a="1"/>
  <c r="T463" i="2" s="1"/>
  <c r="P463" i="2" a="1"/>
  <c r="P463" i="2" s="1"/>
  <c r="L463" i="2" a="1"/>
  <c r="L463" i="2" s="1"/>
  <c r="AA463" i="2" a="1"/>
  <c r="AA463" i="2" s="1"/>
  <c r="W463" i="2" a="1"/>
  <c r="W463" i="2" s="1"/>
  <c r="S463" i="2" a="1"/>
  <c r="S463" i="2" s="1"/>
  <c r="O463" i="2" a="1"/>
  <c r="O463" i="2" s="1"/>
  <c r="K463" i="2" a="1"/>
  <c r="K463" i="2" s="1"/>
  <c r="Y463" i="2" a="1"/>
  <c r="Y463" i="2" s="1"/>
  <c r="U463" i="2" a="1"/>
  <c r="U463" i="2" s="1"/>
  <c r="Q463" i="2" a="1"/>
  <c r="Q463" i="2" s="1"/>
  <c r="M463" i="2" a="1"/>
  <c r="M463" i="2" s="1"/>
  <c r="Z471" i="2" a="1"/>
  <c r="Z471" i="2" s="1"/>
  <c r="V471" i="2" a="1"/>
  <c r="V471" i="2" s="1"/>
  <c r="R471" i="2" a="1"/>
  <c r="R471" i="2" s="1"/>
  <c r="AB471" i="2" s="1"/>
  <c r="N471" i="2" a="1"/>
  <c r="N471" i="2" s="1"/>
  <c r="J471" i="2" a="1"/>
  <c r="J471" i="2" s="1"/>
  <c r="Y471" i="2" a="1"/>
  <c r="Y471" i="2" s="1"/>
  <c r="U471" i="2" a="1"/>
  <c r="U471" i="2" s="1"/>
  <c r="Q471" i="2" a="1"/>
  <c r="Q471" i="2" s="1"/>
  <c r="M471" i="2" a="1"/>
  <c r="M471" i="2" s="1"/>
  <c r="AA471" i="2" a="1"/>
  <c r="AA471" i="2" s="1"/>
  <c r="W471" i="2" a="1"/>
  <c r="W471" i="2" s="1"/>
  <c r="S471" i="2" a="1"/>
  <c r="S471" i="2" s="1"/>
  <c r="O471" i="2" a="1"/>
  <c r="O471" i="2" s="1"/>
  <c r="K471" i="2" a="1"/>
  <c r="K471" i="2" s="1"/>
  <c r="Z495" i="2" a="1"/>
  <c r="Z495" i="2" s="1"/>
  <c r="V495" i="2" a="1"/>
  <c r="V495" i="2" s="1"/>
  <c r="R495" i="2" a="1"/>
  <c r="R495" i="2" s="1"/>
  <c r="AB495" i="2" s="1"/>
  <c r="N495" i="2" a="1"/>
  <c r="N495" i="2" s="1"/>
  <c r="J495" i="2" a="1"/>
  <c r="J495" i="2" s="1"/>
  <c r="Y495" i="2" a="1"/>
  <c r="Y495" i="2" s="1"/>
  <c r="U495" i="2" a="1"/>
  <c r="U495" i="2" s="1"/>
  <c r="Q495" i="2" a="1"/>
  <c r="Q495" i="2" s="1"/>
  <c r="M495" i="2" a="1"/>
  <c r="M495" i="2" s="1"/>
  <c r="T495" i="2" a="1"/>
  <c r="T495" i="2" s="1"/>
  <c r="AF495" i="2" s="1"/>
  <c r="L495" i="2" a="1"/>
  <c r="L495" i="2" s="1"/>
  <c r="AA495" i="2" a="1"/>
  <c r="AA495" i="2" s="1"/>
  <c r="S495" i="2" a="1"/>
  <c r="S495" i="2" s="1"/>
  <c r="K495" i="2" a="1"/>
  <c r="K495" i="2" s="1"/>
  <c r="W495" i="2" a="1"/>
  <c r="W495" i="2" s="1"/>
  <c r="O495" i="2" a="1"/>
  <c r="O495" i="2" s="1"/>
  <c r="Z542" i="2" a="1"/>
  <c r="Z542" i="2" s="1"/>
  <c r="V542" i="2" a="1"/>
  <c r="V542" i="2" s="1"/>
  <c r="Q542" i="2" a="1"/>
  <c r="Q542" i="2" s="1"/>
  <c r="M542" i="2" a="1"/>
  <c r="M542" i="2" s="1"/>
  <c r="Y542" i="2" a="1"/>
  <c r="Y542" i="2" s="1"/>
  <c r="T542" i="2" a="1"/>
  <c r="T542" i="2" s="1"/>
  <c r="P542" i="2" a="1"/>
  <c r="P542" i="2" s="1"/>
  <c r="L542" i="2" a="1"/>
  <c r="L542" i="2" s="1"/>
  <c r="X542" i="2" a="1"/>
  <c r="X542" i="2" s="1"/>
  <c r="S542" i="2" a="1"/>
  <c r="S542" i="2" s="1"/>
  <c r="O542" i="2" a="1"/>
  <c r="O542" i="2" s="1"/>
  <c r="K542" i="2" a="1"/>
  <c r="K542" i="2" s="1"/>
  <c r="R542" i="2" a="1"/>
  <c r="R542" i="2" s="1"/>
  <c r="N542" i="2" a="1"/>
  <c r="N542" i="2" s="1"/>
  <c r="W542" i="2" a="1"/>
  <c r="W542" i="2" s="1"/>
  <c r="AA681" i="2" a="1"/>
  <c r="AA681" i="2" s="1"/>
  <c r="W681" i="2" a="1"/>
  <c r="W681" i="2" s="1"/>
  <c r="S681" i="2" a="1"/>
  <c r="S681" i="2" s="1"/>
  <c r="O681" i="2" a="1"/>
  <c r="O681" i="2" s="1"/>
  <c r="K681" i="2" a="1"/>
  <c r="K681" i="2" s="1"/>
  <c r="Z681" i="2" a="1"/>
  <c r="Z681" i="2" s="1"/>
  <c r="V681" i="2" a="1"/>
  <c r="V681" i="2" s="1"/>
  <c r="R681" i="2" a="1"/>
  <c r="R681" i="2" s="1"/>
  <c r="AB681" i="2" s="1"/>
  <c r="N681" i="2" a="1"/>
  <c r="N681" i="2" s="1"/>
  <c r="J681" i="2" a="1"/>
  <c r="J681" i="2" s="1"/>
  <c r="Y681" i="2" a="1"/>
  <c r="Y681" i="2" s="1"/>
  <c r="U681" i="2" a="1"/>
  <c r="U681" i="2" s="1"/>
  <c r="Q681" i="2" a="1"/>
  <c r="Q681" i="2" s="1"/>
  <c r="M681" i="2" a="1"/>
  <c r="M681" i="2" s="1"/>
  <c r="P681" i="2" a="1"/>
  <c r="P681" i="2" s="1"/>
  <c r="L681" i="2" a="1"/>
  <c r="L681" i="2" s="1"/>
  <c r="T681" i="2" a="1"/>
  <c r="T681" i="2" s="1"/>
  <c r="L100" i="2" a="1"/>
  <c r="L100" i="2" s="1"/>
  <c r="P100" i="2" a="1"/>
  <c r="P100" i="2" s="1"/>
  <c r="T100" i="2" a="1"/>
  <c r="T100" i="2" s="1"/>
  <c r="AF100" i="2" s="1"/>
  <c r="X100" i="2" a="1"/>
  <c r="X100" i="2" s="1"/>
  <c r="L104" i="2" a="1"/>
  <c r="L104" i="2" s="1"/>
  <c r="P104" i="2" a="1"/>
  <c r="P104" i="2" s="1"/>
  <c r="T104" i="2" a="1"/>
  <c r="T104" i="2" s="1"/>
  <c r="AF104" i="2" s="1"/>
  <c r="X104" i="2" a="1"/>
  <c r="X104" i="2" s="1"/>
  <c r="L116" i="2" a="1"/>
  <c r="L116" i="2" s="1"/>
  <c r="P116" i="2" a="1"/>
  <c r="P116" i="2" s="1"/>
  <c r="T116" i="2" a="1"/>
  <c r="T116" i="2" s="1"/>
  <c r="X116" i="2" a="1"/>
  <c r="X116" i="2" s="1"/>
  <c r="L124" i="2" a="1"/>
  <c r="L124" i="2" s="1"/>
  <c r="P124" i="2" a="1"/>
  <c r="P124" i="2" s="1"/>
  <c r="T124" i="2" a="1"/>
  <c r="T124" i="2" s="1"/>
  <c r="AF124" i="2" s="1"/>
  <c r="X124" i="2" a="1"/>
  <c r="X124" i="2" s="1"/>
  <c r="N128" i="2" a="1"/>
  <c r="N128" i="2" s="1"/>
  <c r="R128" i="2" a="1"/>
  <c r="R128" i="2" s="1"/>
  <c r="V128" i="2" a="1"/>
  <c r="V128" i="2" s="1"/>
  <c r="Z128" i="2" a="1"/>
  <c r="Z128" i="2" s="1"/>
  <c r="L132" i="2" a="1"/>
  <c r="L132" i="2" s="1"/>
  <c r="P132" i="2" a="1"/>
  <c r="P132" i="2" s="1"/>
  <c r="T132" i="2" a="1"/>
  <c r="T132" i="2" s="1"/>
  <c r="AF132" i="2" s="1"/>
  <c r="X132" i="2" a="1"/>
  <c r="X132" i="2" s="1"/>
  <c r="M134" i="2" a="1"/>
  <c r="M134" i="2" s="1"/>
  <c r="Q134" i="2" a="1"/>
  <c r="Q134" i="2" s="1"/>
  <c r="U134" i="2" a="1"/>
  <c r="U134" i="2" s="1"/>
  <c r="Y134" i="2" a="1"/>
  <c r="Y134" i="2" s="1"/>
  <c r="J136" i="2" a="1"/>
  <c r="J136" i="2" s="1"/>
  <c r="N136" i="2" a="1"/>
  <c r="N136" i="2" s="1"/>
  <c r="R136" i="2" a="1"/>
  <c r="R136" i="2" s="1"/>
  <c r="AB136" i="2" s="1"/>
  <c r="V136" i="2" a="1"/>
  <c r="V136" i="2" s="1"/>
  <c r="Z136" i="2" a="1"/>
  <c r="Z136" i="2" s="1"/>
  <c r="J140" i="2" a="1"/>
  <c r="J140" i="2" s="1"/>
  <c r="N140" i="2" a="1"/>
  <c r="N140" i="2" s="1"/>
  <c r="R140" i="2" a="1"/>
  <c r="R140" i="2" s="1"/>
  <c r="AB140" i="2" s="1"/>
  <c r="V140" i="2" a="1"/>
  <c r="V140" i="2" s="1"/>
  <c r="Z140" i="2" a="1"/>
  <c r="Z140" i="2" s="1"/>
  <c r="M142" i="2" a="1"/>
  <c r="M142" i="2" s="1"/>
  <c r="Q142" i="2" a="1"/>
  <c r="Q142" i="2" s="1"/>
  <c r="U142" i="2" a="1"/>
  <c r="U142" i="2" s="1"/>
  <c r="Y142" i="2" a="1"/>
  <c r="Y142" i="2" s="1"/>
  <c r="J144" i="2" a="1"/>
  <c r="J144" i="2" s="1"/>
  <c r="N144" i="2" a="1"/>
  <c r="N144" i="2" s="1"/>
  <c r="R144" i="2" a="1"/>
  <c r="R144" i="2" s="1"/>
  <c r="AB144" i="2" s="1"/>
  <c r="V144" i="2" a="1"/>
  <c r="V144" i="2" s="1"/>
  <c r="Z144" i="2" a="1"/>
  <c r="Z144" i="2" s="1"/>
  <c r="L148" i="2" a="1"/>
  <c r="L148" i="2" s="1"/>
  <c r="P148" i="2" a="1"/>
  <c r="P148" i="2" s="1"/>
  <c r="T148" i="2" a="1"/>
  <c r="T148" i="2" s="1"/>
  <c r="AF148" i="2" s="1"/>
  <c r="X148" i="2" a="1"/>
  <c r="X148" i="2" s="1"/>
  <c r="M150" i="2" a="1"/>
  <c r="M150" i="2" s="1"/>
  <c r="Q150" i="2" a="1"/>
  <c r="Q150" i="2" s="1"/>
  <c r="U150" i="2" a="1"/>
  <c r="U150" i="2" s="1"/>
  <c r="Y150" i="2" a="1"/>
  <c r="Y150" i="2" s="1"/>
  <c r="L152" i="2" a="1"/>
  <c r="L152" i="2" s="1"/>
  <c r="P152" i="2" a="1"/>
  <c r="P152" i="2" s="1"/>
  <c r="T152" i="2" a="1"/>
  <c r="T152" i="2" s="1"/>
  <c r="X152" i="2" a="1"/>
  <c r="X152" i="2" s="1"/>
  <c r="K154" i="2" a="1"/>
  <c r="K154" i="2" s="1"/>
  <c r="O154" i="2" a="1"/>
  <c r="O154" i="2" s="1"/>
  <c r="S154" i="2" a="1"/>
  <c r="S154" i="2" s="1"/>
  <c r="W154" i="2" a="1"/>
  <c r="W154" i="2" s="1"/>
  <c r="AA154" i="2" a="1"/>
  <c r="AA154" i="2" s="1"/>
  <c r="L156" i="2" a="1"/>
  <c r="L156" i="2" s="1"/>
  <c r="P156" i="2" a="1"/>
  <c r="P156" i="2" s="1"/>
  <c r="T156" i="2" a="1"/>
  <c r="T156" i="2" s="1"/>
  <c r="X156" i="2" a="1"/>
  <c r="X156" i="2" s="1"/>
  <c r="M158" i="2" a="1"/>
  <c r="M158" i="2" s="1"/>
  <c r="Q158" i="2" a="1"/>
  <c r="Q158" i="2" s="1"/>
  <c r="U158" i="2" a="1"/>
  <c r="U158" i="2" s="1"/>
  <c r="Y158" i="2" a="1"/>
  <c r="Y158" i="2" s="1"/>
  <c r="J160" i="2" a="1"/>
  <c r="J160" i="2" s="1"/>
  <c r="N160" i="2" a="1"/>
  <c r="N160" i="2" s="1"/>
  <c r="R160" i="2" a="1"/>
  <c r="R160" i="2" s="1"/>
  <c r="AB160" i="2" s="1"/>
  <c r="V160" i="2" a="1"/>
  <c r="V160" i="2" s="1"/>
  <c r="Z160" i="2" a="1"/>
  <c r="Z160" i="2" s="1"/>
  <c r="N164" i="2" a="1"/>
  <c r="N164" i="2" s="1"/>
  <c r="R164" i="2" a="1"/>
  <c r="R164" i="2" s="1"/>
  <c r="V164" i="2" a="1"/>
  <c r="V164" i="2" s="1"/>
  <c r="Z164" i="2" a="1"/>
  <c r="Z164" i="2" s="1"/>
  <c r="L168" i="2" a="1"/>
  <c r="L168" i="2" s="1"/>
  <c r="P168" i="2" a="1"/>
  <c r="P168" i="2" s="1"/>
  <c r="T168" i="2" a="1"/>
  <c r="T168" i="2" s="1"/>
  <c r="X168" i="2" a="1"/>
  <c r="X168" i="2" s="1"/>
  <c r="M170" i="2" a="1"/>
  <c r="M170" i="2" s="1"/>
  <c r="Q170" i="2" a="1"/>
  <c r="Q170" i="2" s="1"/>
  <c r="U170" i="2" a="1"/>
  <c r="U170" i="2" s="1"/>
  <c r="Y170" i="2" a="1"/>
  <c r="Y170" i="2" s="1"/>
  <c r="J172" i="2" a="1"/>
  <c r="J172" i="2" s="1"/>
  <c r="N172" i="2" a="1"/>
  <c r="N172" i="2" s="1"/>
  <c r="R172" i="2" a="1"/>
  <c r="R172" i="2" s="1"/>
  <c r="AB172" i="2" s="1"/>
  <c r="V172" i="2" a="1"/>
  <c r="V172" i="2" s="1"/>
  <c r="Z172" i="2" a="1"/>
  <c r="Z172" i="2" s="1"/>
  <c r="L176" i="2" a="1"/>
  <c r="L176" i="2" s="1"/>
  <c r="P176" i="2" a="1"/>
  <c r="P176" i="2" s="1"/>
  <c r="T176" i="2" a="1"/>
  <c r="T176" i="2" s="1"/>
  <c r="AF176" i="2" s="1"/>
  <c r="X176" i="2" a="1"/>
  <c r="X176" i="2" s="1"/>
  <c r="K180" i="2" a="1"/>
  <c r="K180" i="2" s="1"/>
  <c r="O180" i="2" a="1"/>
  <c r="O180" i="2" s="1"/>
  <c r="S180" i="2" a="1"/>
  <c r="S180" i="2" s="1"/>
  <c r="W180" i="2" a="1"/>
  <c r="W180" i="2" s="1"/>
  <c r="AA180" i="2" a="1"/>
  <c r="AA180" i="2" s="1"/>
  <c r="J182" i="2" a="1"/>
  <c r="J182" i="2" s="1"/>
  <c r="N182" i="2" a="1"/>
  <c r="N182" i="2" s="1"/>
  <c r="R182" i="2" a="1"/>
  <c r="R182" i="2" s="1"/>
  <c r="AB182" i="2" s="1"/>
  <c r="V182" i="2" a="1"/>
  <c r="V182" i="2" s="1"/>
  <c r="Z182" i="2" a="1"/>
  <c r="Z182" i="2" s="1"/>
  <c r="L186" i="2" a="1"/>
  <c r="L186" i="2" s="1"/>
  <c r="P186" i="2" a="1"/>
  <c r="P186" i="2" s="1"/>
  <c r="T186" i="2" a="1"/>
  <c r="T186" i="2" s="1"/>
  <c r="AF186" i="2" s="1"/>
  <c r="X186" i="2" a="1"/>
  <c r="X186" i="2" s="1"/>
  <c r="M188" i="2" a="1"/>
  <c r="M188" i="2" s="1"/>
  <c r="Q188" i="2" a="1"/>
  <c r="Q188" i="2" s="1"/>
  <c r="U188" i="2" a="1"/>
  <c r="U188" i="2" s="1"/>
  <c r="Y188" i="2" a="1"/>
  <c r="Y188" i="2" s="1"/>
  <c r="L190" i="2" a="1"/>
  <c r="L190" i="2" s="1"/>
  <c r="P190" i="2" a="1"/>
  <c r="P190" i="2" s="1"/>
  <c r="T190" i="2" a="1"/>
  <c r="T190" i="2" s="1"/>
  <c r="X190" i="2" a="1"/>
  <c r="X190" i="2" s="1"/>
  <c r="M192" i="2" a="1"/>
  <c r="M192" i="2" s="1"/>
  <c r="Q192" i="2" a="1"/>
  <c r="Q192" i="2" s="1"/>
  <c r="U192" i="2" a="1"/>
  <c r="U192" i="2" s="1"/>
  <c r="Y192" i="2" a="1"/>
  <c r="Y192" i="2" s="1"/>
  <c r="N194" i="2" a="1"/>
  <c r="N194" i="2" s="1"/>
  <c r="R194" i="2" a="1"/>
  <c r="R194" i="2" s="1"/>
  <c r="V194" i="2" a="1"/>
  <c r="V194" i="2" s="1"/>
  <c r="Z194" i="2" a="1"/>
  <c r="Z194" i="2" s="1"/>
  <c r="L198" i="2" a="1"/>
  <c r="L198" i="2" s="1"/>
  <c r="P198" i="2" a="1"/>
  <c r="P198" i="2" s="1"/>
  <c r="T198" i="2" a="1"/>
  <c r="T198" i="2" s="1"/>
  <c r="X198" i="2" a="1"/>
  <c r="X198" i="2" s="1"/>
  <c r="M200" i="2" a="1"/>
  <c r="M200" i="2" s="1"/>
  <c r="Q200" i="2" a="1"/>
  <c r="Q200" i="2" s="1"/>
  <c r="U200" i="2" a="1"/>
  <c r="U200" i="2" s="1"/>
  <c r="Y200" i="2" a="1"/>
  <c r="Y200" i="2" s="1"/>
  <c r="J202" i="2" a="1"/>
  <c r="J202" i="2" s="1"/>
  <c r="N202" i="2" a="1"/>
  <c r="N202" i="2" s="1"/>
  <c r="R202" i="2" a="1"/>
  <c r="R202" i="2" s="1"/>
  <c r="AB202" i="2" s="1"/>
  <c r="V202" i="2" a="1"/>
  <c r="V202" i="2" s="1"/>
  <c r="Z202" i="2" a="1"/>
  <c r="Z202" i="2" s="1"/>
  <c r="M204" i="2" a="1"/>
  <c r="M204" i="2" s="1"/>
  <c r="Q204" i="2" a="1"/>
  <c r="Q204" i="2" s="1"/>
  <c r="U204" i="2" a="1"/>
  <c r="U204" i="2" s="1"/>
  <c r="Y204" i="2" a="1"/>
  <c r="Y204" i="2" s="1"/>
  <c r="L206" i="2" a="1"/>
  <c r="L206" i="2" s="1"/>
  <c r="P206" i="2" a="1"/>
  <c r="P206" i="2" s="1"/>
  <c r="T206" i="2" a="1"/>
  <c r="T206" i="2" s="1"/>
  <c r="X206" i="2" a="1"/>
  <c r="X206" i="2" s="1"/>
  <c r="L210" i="2" a="1"/>
  <c r="L210" i="2" s="1"/>
  <c r="P210" i="2" a="1"/>
  <c r="P210" i="2" s="1"/>
  <c r="T210" i="2" a="1"/>
  <c r="T210" i="2" s="1"/>
  <c r="AF210" i="2" s="1"/>
  <c r="X210" i="2" a="1"/>
  <c r="X210" i="2" s="1"/>
  <c r="M212" i="2" a="1"/>
  <c r="M212" i="2" s="1"/>
  <c r="Q212" i="2" a="1"/>
  <c r="Q212" i="2" s="1"/>
  <c r="U212" i="2" a="1"/>
  <c r="U212" i="2" s="1"/>
  <c r="Y212" i="2" a="1"/>
  <c r="Y212" i="2" s="1"/>
  <c r="J214" i="2" a="1"/>
  <c r="J214" i="2" s="1"/>
  <c r="N214" i="2" a="1"/>
  <c r="N214" i="2" s="1"/>
  <c r="R214" i="2" a="1"/>
  <c r="R214" i="2" s="1"/>
  <c r="AB214" i="2" s="1"/>
  <c r="V214" i="2" a="1"/>
  <c r="V214" i="2" s="1"/>
  <c r="Z214" i="2" a="1"/>
  <c r="Z214" i="2" s="1"/>
  <c r="L220" i="2" a="1"/>
  <c r="L220" i="2" s="1"/>
  <c r="P220" i="2" a="1"/>
  <c r="P220" i="2" s="1"/>
  <c r="T220" i="2" a="1"/>
  <c r="T220" i="2" s="1"/>
  <c r="Y220" i="2" a="1"/>
  <c r="Y220" i="2" s="1"/>
  <c r="L224" i="2" a="1"/>
  <c r="L224" i="2" s="1"/>
  <c r="P224" i="2" a="1"/>
  <c r="P224" i="2" s="1"/>
  <c r="T224" i="2" a="1"/>
  <c r="T224" i="2" s="1"/>
  <c r="X224" i="2" a="1"/>
  <c r="X224" i="2" s="1"/>
  <c r="Y226" i="2" a="1"/>
  <c r="Y226" i="2" s="1"/>
  <c r="J228" i="2" a="1"/>
  <c r="J228" i="2" s="1"/>
  <c r="N228" i="2" a="1"/>
  <c r="N228" i="2" s="1"/>
  <c r="R228" i="2" a="1"/>
  <c r="R228" i="2" s="1"/>
  <c r="AB228" i="2" s="1"/>
  <c r="V228" i="2" a="1"/>
  <c r="V228" i="2" s="1"/>
  <c r="Z228" i="2" a="1"/>
  <c r="Z228" i="2" s="1"/>
  <c r="Q230" i="2" a="1"/>
  <c r="Q230" i="2" s="1"/>
  <c r="U230" i="2" a="1"/>
  <c r="U230" i="2" s="1"/>
  <c r="Y230" i="2" a="1"/>
  <c r="Y230" i="2" s="1"/>
  <c r="L232" i="2" a="1"/>
  <c r="L232" i="2" s="1"/>
  <c r="P232" i="2" a="1"/>
  <c r="P232" i="2" s="1"/>
  <c r="T232" i="2" a="1"/>
  <c r="T232" i="2" s="1"/>
  <c r="X232" i="2" a="1"/>
  <c r="X232" i="2" s="1"/>
  <c r="L236" i="2" a="1"/>
  <c r="L236" i="2" s="1"/>
  <c r="P236" i="2" a="1"/>
  <c r="P236" i="2" s="1"/>
  <c r="T236" i="2" a="1"/>
  <c r="T236" i="2" s="1"/>
  <c r="AF236" i="2" s="1"/>
  <c r="X236" i="2" a="1"/>
  <c r="X236" i="2" s="1"/>
  <c r="M238" i="2" a="1"/>
  <c r="M238" i="2" s="1"/>
  <c r="Q238" i="2" a="1"/>
  <c r="Q238" i="2" s="1"/>
  <c r="U238" i="2" a="1"/>
  <c r="U238" i="2" s="1"/>
  <c r="Y238" i="2" a="1"/>
  <c r="Y238" i="2" s="1"/>
  <c r="J240" i="2" a="1"/>
  <c r="J240" i="2" s="1"/>
  <c r="N240" i="2" a="1"/>
  <c r="N240" i="2" s="1"/>
  <c r="R240" i="2" a="1"/>
  <c r="R240" i="2" s="1"/>
  <c r="AB240" i="2" s="1"/>
  <c r="V240" i="2" a="1"/>
  <c r="V240" i="2" s="1"/>
  <c r="Z240" i="2" a="1"/>
  <c r="Z240" i="2" s="1"/>
  <c r="J244" i="2" a="1"/>
  <c r="J244" i="2" s="1"/>
  <c r="N244" i="2" a="1"/>
  <c r="N244" i="2" s="1"/>
  <c r="R244" i="2" a="1"/>
  <c r="R244" i="2" s="1"/>
  <c r="AB244" i="2" s="1"/>
  <c r="V244" i="2" a="1"/>
  <c r="V244" i="2" s="1"/>
  <c r="Z244" i="2" a="1"/>
  <c r="Z244" i="2" s="1"/>
  <c r="K246" i="2" a="1"/>
  <c r="K246" i="2" s="1"/>
  <c r="O246" i="2" a="1"/>
  <c r="O246" i="2" s="1"/>
  <c r="S246" i="2" a="1"/>
  <c r="S246" i="2" s="1"/>
  <c r="W246" i="2" a="1"/>
  <c r="W246" i="2" s="1"/>
  <c r="AA246" i="2" a="1"/>
  <c r="AA246" i="2" s="1"/>
  <c r="L248" i="2" a="1"/>
  <c r="L248" i="2" s="1"/>
  <c r="P248" i="2" a="1"/>
  <c r="P248" i="2" s="1"/>
  <c r="T248" i="2" a="1"/>
  <c r="T248" i="2" s="1"/>
  <c r="AF248" i="2" s="1"/>
  <c r="X248" i="2" a="1"/>
  <c r="X248" i="2" s="1"/>
  <c r="M250" i="2" a="1"/>
  <c r="M250" i="2" s="1"/>
  <c r="Q250" i="2" a="1"/>
  <c r="Q250" i="2" s="1"/>
  <c r="U250" i="2" a="1"/>
  <c r="U250" i="2" s="1"/>
  <c r="Y250" i="2" a="1"/>
  <c r="Y250" i="2" s="1"/>
  <c r="J252" i="2" a="1"/>
  <c r="J252" i="2" s="1"/>
  <c r="N252" i="2" a="1"/>
  <c r="N252" i="2" s="1"/>
  <c r="R252" i="2" a="1"/>
  <c r="R252" i="2" s="1"/>
  <c r="AB252" i="2" s="1"/>
  <c r="V252" i="2" a="1"/>
  <c r="V252" i="2" s="1"/>
  <c r="Z252" i="2" a="1"/>
  <c r="Z252" i="2" s="1"/>
  <c r="K256" i="2" a="1"/>
  <c r="K256" i="2" s="1"/>
  <c r="O256" i="2" a="1"/>
  <c r="O256" i="2" s="1"/>
  <c r="S256" i="2" a="1"/>
  <c r="S256" i="2" s="1"/>
  <c r="W256" i="2" a="1"/>
  <c r="W256" i="2" s="1"/>
  <c r="AA256" i="2" a="1"/>
  <c r="AA256" i="2" s="1"/>
  <c r="N258" i="2" a="1"/>
  <c r="N258" i="2" s="1"/>
  <c r="R258" i="2" a="1"/>
  <c r="R258" i="2" s="1"/>
  <c r="V258" i="2" a="1"/>
  <c r="V258" i="2" s="1"/>
  <c r="Z258" i="2" a="1"/>
  <c r="Z258" i="2" s="1"/>
  <c r="M260" i="2" a="1"/>
  <c r="M260" i="2" s="1"/>
  <c r="Q260" i="2" a="1"/>
  <c r="Q260" i="2" s="1"/>
  <c r="U260" i="2" a="1"/>
  <c r="U260" i="2" s="1"/>
  <c r="Y260" i="2" a="1"/>
  <c r="Y260" i="2" s="1"/>
  <c r="J262" i="2" a="1"/>
  <c r="J262" i="2" s="1"/>
  <c r="N262" i="2" a="1"/>
  <c r="N262" i="2" s="1"/>
  <c r="R262" i="2" a="1"/>
  <c r="R262" i="2" s="1"/>
  <c r="AB262" i="2" s="1"/>
  <c r="V262" i="2" a="1"/>
  <c r="V262" i="2" s="1"/>
  <c r="Z262" i="2" a="1"/>
  <c r="Z262" i="2" s="1"/>
  <c r="L266" i="2" a="1"/>
  <c r="L266" i="2" s="1"/>
  <c r="P266" i="2" a="1"/>
  <c r="P266" i="2" s="1"/>
  <c r="T266" i="2" a="1"/>
  <c r="T266" i="2" s="1"/>
  <c r="AF266" i="2" s="1"/>
  <c r="X266" i="2" a="1"/>
  <c r="X266" i="2" s="1"/>
  <c r="K268" i="2" a="1"/>
  <c r="K268" i="2" s="1"/>
  <c r="O268" i="2" a="1"/>
  <c r="O268" i="2" s="1"/>
  <c r="S268" i="2" a="1"/>
  <c r="S268" i="2" s="1"/>
  <c r="W268" i="2" a="1"/>
  <c r="W268" i="2" s="1"/>
  <c r="AA268" i="2" a="1"/>
  <c r="AA268" i="2" s="1"/>
  <c r="L270" i="2" a="1"/>
  <c r="L270" i="2" s="1"/>
  <c r="P270" i="2" a="1"/>
  <c r="P270" i="2" s="1"/>
  <c r="T270" i="2" a="1"/>
  <c r="T270" i="2" s="1"/>
  <c r="X270" i="2" a="1"/>
  <c r="X270" i="2" s="1"/>
  <c r="L274" i="2" a="1"/>
  <c r="L274" i="2" s="1"/>
  <c r="P274" i="2" a="1"/>
  <c r="P274" i="2" s="1"/>
  <c r="T274" i="2" a="1"/>
  <c r="T274" i="2" s="1"/>
  <c r="AF274" i="2" s="1"/>
  <c r="X274" i="2" a="1"/>
  <c r="X274" i="2" s="1"/>
  <c r="M276" i="2" a="1"/>
  <c r="M276" i="2" s="1"/>
  <c r="Q276" i="2" a="1"/>
  <c r="Q276" i="2" s="1"/>
  <c r="U276" i="2" a="1"/>
  <c r="U276" i="2" s="1"/>
  <c r="Y276" i="2" a="1"/>
  <c r="Y276" i="2" s="1"/>
  <c r="J278" i="2" a="1"/>
  <c r="J278" i="2" s="1"/>
  <c r="N278" i="2" a="1"/>
  <c r="N278" i="2" s="1"/>
  <c r="R278" i="2" a="1"/>
  <c r="R278" i="2" s="1"/>
  <c r="AB278" i="2" s="1"/>
  <c r="V278" i="2" a="1"/>
  <c r="V278" i="2" s="1"/>
  <c r="Z278" i="2" a="1"/>
  <c r="Z278" i="2" s="1"/>
  <c r="J282" i="2" a="1"/>
  <c r="J282" i="2" s="1"/>
  <c r="N282" i="2" a="1"/>
  <c r="N282" i="2" s="1"/>
  <c r="R282" i="2" a="1"/>
  <c r="R282" i="2" s="1"/>
  <c r="AB282" i="2" s="1"/>
  <c r="V282" i="2" a="1"/>
  <c r="V282" i="2" s="1"/>
  <c r="Z282" i="2" a="1"/>
  <c r="Z282" i="2" s="1"/>
  <c r="L286" i="2" a="1"/>
  <c r="L286" i="2" s="1"/>
  <c r="P286" i="2" a="1"/>
  <c r="P286" i="2" s="1"/>
  <c r="T286" i="2" a="1"/>
  <c r="T286" i="2" s="1"/>
  <c r="X286" i="2" a="1"/>
  <c r="X286" i="2" s="1"/>
  <c r="M288" i="2" a="1"/>
  <c r="M288" i="2" s="1"/>
  <c r="Q288" i="2" a="1"/>
  <c r="Q288" i="2" s="1"/>
  <c r="U288" i="2" a="1"/>
  <c r="U288" i="2" s="1"/>
  <c r="Y288" i="2" a="1"/>
  <c r="Y288" i="2" s="1"/>
  <c r="J290" i="2" a="1"/>
  <c r="J290" i="2" s="1"/>
  <c r="N290" i="2" a="1"/>
  <c r="N290" i="2" s="1"/>
  <c r="R290" i="2" a="1"/>
  <c r="R290" i="2" s="1"/>
  <c r="AB290" i="2" s="1"/>
  <c r="V290" i="2" a="1"/>
  <c r="V290" i="2" s="1"/>
  <c r="Z290" i="2" a="1"/>
  <c r="Z290" i="2" s="1"/>
  <c r="N294" i="2" a="1"/>
  <c r="N294" i="2" s="1"/>
  <c r="R294" i="2" a="1"/>
  <c r="R294" i="2" s="1"/>
  <c r="V294" i="2" a="1"/>
  <c r="V294" i="2" s="1"/>
  <c r="Z294" i="2" a="1"/>
  <c r="Z294" i="2" s="1"/>
  <c r="L296" i="2" a="1"/>
  <c r="L296" i="2" s="1"/>
  <c r="P296" i="2" a="1"/>
  <c r="P296" i="2" s="1"/>
  <c r="T296" i="2" a="1"/>
  <c r="T296" i="2" s="1"/>
  <c r="AF296" i="2" s="1"/>
  <c r="X296" i="2" a="1"/>
  <c r="X296" i="2" s="1"/>
  <c r="J300" i="2" a="1"/>
  <c r="J300" i="2" s="1"/>
  <c r="N300" i="2" a="1"/>
  <c r="N300" i="2" s="1"/>
  <c r="R300" i="2" a="1"/>
  <c r="R300" i="2" s="1"/>
  <c r="AB300" i="2" s="1"/>
  <c r="V300" i="2" a="1"/>
  <c r="V300" i="2" s="1"/>
  <c r="Z300" i="2" a="1"/>
  <c r="Z300" i="2" s="1"/>
  <c r="L304" i="2" a="1"/>
  <c r="L304" i="2" s="1"/>
  <c r="P304" i="2" a="1"/>
  <c r="P304" i="2" s="1"/>
  <c r="T304" i="2" a="1"/>
  <c r="T304" i="2" s="1"/>
  <c r="AF304" i="2" s="1"/>
  <c r="X304" i="2" a="1"/>
  <c r="X304" i="2" s="1"/>
  <c r="J308" i="2" a="1"/>
  <c r="J308" i="2" s="1"/>
  <c r="N308" i="2" a="1"/>
  <c r="N308" i="2" s="1"/>
  <c r="R308" i="2" a="1"/>
  <c r="R308" i="2" s="1"/>
  <c r="AB308" i="2" s="1"/>
  <c r="V308" i="2" a="1"/>
  <c r="V308" i="2" s="1"/>
  <c r="Z308" i="2" a="1"/>
  <c r="Z308" i="2" s="1"/>
  <c r="L312" i="2" a="1"/>
  <c r="L312" i="2" s="1"/>
  <c r="P312" i="2" a="1"/>
  <c r="P312" i="2" s="1"/>
  <c r="T312" i="2" a="1"/>
  <c r="T312" i="2" s="1"/>
  <c r="X312" i="2" a="1"/>
  <c r="X312" i="2" s="1"/>
  <c r="Y314" i="2" a="1"/>
  <c r="Y314" i="2" s="1"/>
  <c r="J316" i="2" a="1"/>
  <c r="J316" i="2" s="1"/>
  <c r="N316" i="2" a="1"/>
  <c r="N316" i="2" s="1"/>
  <c r="R316" i="2" a="1"/>
  <c r="R316" i="2" s="1"/>
  <c r="AB316" i="2" s="1"/>
  <c r="V316" i="2" a="1"/>
  <c r="V316" i="2" s="1"/>
  <c r="Z316" i="2" a="1"/>
  <c r="Z316" i="2" s="1"/>
  <c r="L320" i="2" a="1"/>
  <c r="L320" i="2" s="1"/>
  <c r="P320" i="2" a="1"/>
  <c r="P320" i="2" s="1"/>
  <c r="T320" i="2" a="1"/>
  <c r="T320" i="2" s="1"/>
  <c r="X320" i="2" a="1"/>
  <c r="X320" i="2" s="1"/>
  <c r="N324" i="2" a="1"/>
  <c r="N324" i="2" s="1"/>
  <c r="R324" i="2" a="1"/>
  <c r="R324" i="2" s="1"/>
  <c r="V324" i="2" a="1"/>
  <c r="V324" i="2" s="1"/>
  <c r="Z324" i="2" a="1"/>
  <c r="Z324" i="2" s="1"/>
  <c r="L328" i="2" a="1"/>
  <c r="L328" i="2" s="1"/>
  <c r="P328" i="2" a="1"/>
  <c r="P328" i="2" s="1"/>
  <c r="T328" i="2" a="1"/>
  <c r="T328" i="2" s="1"/>
  <c r="X328" i="2" a="1"/>
  <c r="X328" i="2" s="1"/>
  <c r="L332" i="2" a="1"/>
  <c r="L332" i="2" s="1"/>
  <c r="P332" i="2" a="1"/>
  <c r="P332" i="2" s="1"/>
  <c r="T332" i="2" a="1"/>
  <c r="T332" i="2" s="1"/>
  <c r="AF332" i="2" s="1"/>
  <c r="X332" i="2" a="1"/>
  <c r="X332" i="2" s="1"/>
  <c r="AA336" i="2" a="1"/>
  <c r="AA336" i="2" s="1"/>
  <c r="W336" i="2" a="1"/>
  <c r="W336" i="2" s="1"/>
  <c r="L336" i="2" a="1"/>
  <c r="L336" i="2" s="1"/>
  <c r="P336" i="2" a="1"/>
  <c r="P336" i="2" s="1"/>
  <c r="Z338" i="2" a="1"/>
  <c r="Z338" i="2" s="1"/>
  <c r="V338" i="2" a="1"/>
  <c r="V338" i="2" s="1"/>
  <c r="R338" i="2" a="1"/>
  <c r="R338" i="2" s="1"/>
  <c r="AB338" i="2" s="1"/>
  <c r="N338" i="2" a="1"/>
  <c r="N338" i="2" s="1"/>
  <c r="J338" i="2" a="1"/>
  <c r="J338" i="2" s="1"/>
  <c r="O338" i="2" a="1"/>
  <c r="O338" i="2" s="1"/>
  <c r="U338" i="2" a="1"/>
  <c r="U338" i="2" s="1"/>
  <c r="L339" i="2" a="1"/>
  <c r="L339" i="2" s="1"/>
  <c r="Q344" i="2" a="1"/>
  <c r="Q344" i="2" s="1"/>
  <c r="L364" i="2" a="1"/>
  <c r="L364" i="2" s="1"/>
  <c r="Z373" i="2" a="1"/>
  <c r="Z373" i="2" s="1"/>
  <c r="V373" i="2" a="1"/>
  <c r="V373" i="2" s="1"/>
  <c r="R373" i="2" a="1"/>
  <c r="R373" i="2" s="1"/>
  <c r="AB373" i="2" s="1"/>
  <c r="N373" i="2" a="1"/>
  <c r="N373" i="2" s="1"/>
  <c r="J373" i="2" a="1"/>
  <c r="J373" i="2" s="1"/>
  <c r="Y373" i="2" a="1"/>
  <c r="Y373" i="2" s="1"/>
  <c r="U373" i="2" a="1"/>
  <c r="U373" i="2" s="1"/>
  <c r="Q373" i="2" a="1"/>
  <c r="Q373" i="2" s="1"/>
  <c r="M373" i="2" a="1"/>
  <c r="M373" i="2" s="1"/>
  <c r="AA373" i="2" a="1"/>
  <c r="AA373" i="2" s="1"/>
  <c r="W373" i="2" a="1"/>
  <c r="W373" i="2" s="1"/>
  <c r="S373" i="2" a="1"/>
  <c r="S373" i="2" s="1"/>
  <c r="O373" i="2" a="1"/>
  <c r="O373" i="2" s="1"/>
  <c r="K373" i="2" a="1"/>
  <c r="K373" i="2" s="1"/>
  <c r="L377" i="2" a="1"/>
  <c r="L377" i="2" s="1"/>
  <c r="Z421" i="2" a="1"/>
  <c r="Z421" i="2" s="1"/>
  <c r="V421" i="2" a="1"/>
  <c r="V421" i="2" s="1"/>
  <c r="R421" i="2" a="1"/>
  <c r="R421" i="2" s="1"/>
  <c r="AB421" i="2" s="1"/>
  <c r="N421" i="2" a="1"/>
  <c r="N421" i="2" s="1"/>
  <c r="J421" i="2" a="1"/>
  <c r="J421" i="2" s="1"/>
  <c r="Y421" i="2" a="1"/>
  <c r="Y421" i="2" s="1"/>
  <c r="U421" i="2" a="1"/>
  <c r="U421" i="2" s="1"/>
  <c r="Q421" i="2" a="1"/>
  <c r="Q421" i="2" s="1"/>
  <c r="M421" i="2" a="1"/>
  <c r="M421" i="2" s="1"/>
  <c r="AA421" i="2" a="1"/>
  <c r="AA421" i="2" s="1"/>
  <c r="W421" i="2" a="1"/>
  <c r="W421" i="2" s="1"/>
  <c r="S421" i="2" a="1"/>
  <c r="S421" i="2" s="1"/>
  <c r="O421" i="2" a="1"/>
  <c r="O421" i="2" s="1"/>
  <c r="K421" i="2" a="1"/>
  <c r="K421" i="2" s="1"/>
  <c r="N441" i="2" a="1"/>
  <c r="N441" i="2" s="1"/>
  <c r="Z459" i="2" a="1"/>
  <c r="Z459" i="2" s="1"/>
  <c r="V459" i="2" a="1"/>
  <c r="V459" i="2" s="1"/>
  <c r="R459" i="2" a="1"/>
  <c r="R459" i="2" s="1"/>
  <c r="AB459" i="2" s="1"/>
  <c r="N459" i="2" a="1"/>
  <c r="N459" i="2" s="1"/>
  <c r="J459" i="2" a="1"/>
  <c r="J459" i="2" s="1"/>
  <c r="Y459" i="2" a="1"/>
  <c r="Y459" i="2" s="1"/>
  <c r="U459" i="2" a="1"/>
  <c r="U459" i="2" s="1"/>
  <c r="Q459" i="2" a="1"/>
  <c r="Q459" i="2" s="1"/>
  <c r="M459" i="2" a="1"/>
  <c r="M459" i="2" s="1"/>
  <c r="AA459" i="2" a="1"/>
  <c r="AA459" i="2" s="1"/>
  <c r="W459" i="2" a="1"/>
  <c r="W459" i="2" s="1"/>
  <c r="S459" i="2" a="1"/>
  <c r="S459" i="2" s="1"/>
  <c r="O459" i="2" a="1"/>
  <c r="O459" i="2" s="1"/>
  <c r="K459" i="2" a="1"/>
  <c r="K459" i="2" s="1"/>
  <c r="N463" i="2" a="1"/>
  <c r="N463" i="2" s="1"/>
  <c r="P495" i="2" a="1"/>
  <c r="P495" i="2" s="1"/>
  <c r="N99" i="2" a="1"/>
  <c r="N99" i="2" s="1"/>
  <c r="R99" i="2" a="1"/>
  <c r="R99" i="2" s="1"/>
  <c r="V99" i="2" a="1"/>
  <c r="V99" i="2" s="1"/>
  <c r="J103" i="2" a="1"/>
  <c r="J103" i="2" s="1"/>
  <c r="N103" i="2" a="1"/>
  <c r="N103" i="2" s="1"/>
  <c r="R103" i="2" a="1"/>
  <c r="R103" i="2" s="1"/>
  <c r="AB103" i="2" s="1"/>
  <c r="V103" i="2" a="1"/>
  <c r="V103" i="2" s="1"/>
  <c r="Z103" i="2" a="1"/>
  <c r="Z103" i="2" s="1"/>
  <c r="L107" i="2" a="1"/>
  <c r="L107" i="2" s="1"/>
  <c r="P107" i="2" a="1"/>
  <c r="P107" i="2" s="1"/>
  <c r="T107" i="2" a="1"/>
  <c r="T107" i="2" s="1"/>
  <c r="AF107" i="2" s="1"/>
  <c r="L111" i="2" a="1"/>
  <c r="L111" i="2" s="1"/>
  <c r="P111" i="2" a="1"/>
  <c r="P111" i="2" s="1"/>
  <c r="T111" i="2" a="1"/>
  <c r="T111" i="2" s="1"/>
  <c r="X111" i="2" a="1"/>
  <c r="X111" i="2" s="1"/>
  <c r="N115" i="2" a="1"/>
  <c r="N115" i="2" s="1"/>
  <c r="R115" i="2" a="1"/>
  <c r="R115" i="2" s="1"/>
  <c r="V115" i="2" a="1"/>
  <c r="V115" i="2" s="1"/>
  <c r="L119" i="2" a="1"/>
  <c r="L119" i="2" s="1"/>
  <c r="P119" i="2" a="1"/>
  <c r="P119" i="2" s="1"/>
  <c r="T119" i="2" a="1"/>
  <c r="T119" i="2" s="1"/>
  <c r="AF119" i="2" s="1"/>
  <c r="J123" i="2" a="1"/>
  <c r="J123" i="2" s="1"/>
  <c r="N123" i="2" a="1"/>
  <c r="N123" i="2" s="1"/>
  <c r="R123" i="2" a="1"/>
  <c r="R123" i="2" s="1"/>
  <c r="AB123" i="2" s="1"/>
  <c r="V123" i="2" a="1"/>
  <c r="V123" i="2" s="1"/>
  <c r="Z123" i="2" a="1"/>
  <c r="Z123" i="2" s="1"/>
  <c r="J127" i="2" a="1"/>
  <c r="J127" i="2" s="1"/>
  <c r="N127" i="2" a="1"/>
  <c r="N127" i="2" s="1"/>
  <c r="R127" i="2" a="1"/>
  <c r="R127" i="2" s="1"/>
  <c r="AB127" i="2" s="1"/>
  <c r="V127" i="2" a="1"/>
  <c r="V127" i="2" s="1"/>
  <c r="Z127" i="2" a="1"/>
  <c r="Z127" i="2" s="1"/>
  <c r="J131" i="2" a="1"/>
  <c r="J131" i="2" s="1"/>
  <c r="N131" i="2" a="1"/>
  <c r="N131" i="2" s="1"/>
  <c r="R131" i="2" a="1"/>
  <c r="R131" i="2" s="1"/>
  <c r="AB131" i="2" s="1"/>
  <c r="V131" i="2" a="1"/>
  <c r="V131" i="2" s="1"/>
  <c r="Z131" i="2" a="1"/>
  <c r="Z131" i="2" s="1"/>
  <c r="L135" i="2" a="1"/>
  <c r="L135" i="2" s="1"/>
  <c r="P135" i="2" a="1"/>
  <c r="P135" i="2" s="1"/>
  <c r="T135" i="2" a="1"/>
  <c r="T135" i="2" s="1"/>
  <c r="X135" i="2" a="1"/>
  <c r="X135" i="2" s="1"/>
  <c r="L139" i="2" a="1"/>
  <c r="L139" i="2" s="1"/>
  <c r="P139" i="2" a="1"/>
  <c r="P139" i="2" s="1"/>
  <c r="T139" i="2" a="1"/>
  <c r="T139" i="2" s="1"/>
  <c r="X139" i="2" a="1"/>
  <c r="X139" i="2" s="1"/>
  <c r="L143" i="2" a="1"/>
  <c r="L143" i="2" s="1"/>
  <c r="P143" i="2" a="1"/>
  <c r="P143" i="2" s="1"/>
  <c r="T143" i="2" a="1"/>
  <c r="T143" i="2" s="1"/>
  <c r="X143" i="2" a="1"/>
  <c r="X143" i="2" s="1"/>
  <c r="J147" i="2" a="1"/>
  <c r="J147" i="2" s="1"/>
  <c r="N147" i="2" a="1"/>
  <c r="N147" i="2" s="1"/>
  <c r="R147" i="2" a="1"/>
  <c r="R147" i="2" s="1"/>
  <c r="AB147" i="2" s="1"/>
  <c r="V147" i="2" a="1"/>
  <c r="V147" i="2" s="1"/>
  <c r="Z147" i="2" a="1"/>
  <c r="Z147" i="2" s="1"/>
  <c r="K149" i="2" a="1"/>
  <c r="K149" i="2" s="1"/>
  <c r="O149" i="2" a="1"/>
  <c r="O149" i="2" s="1"/>
  <c r="S149" i="2" a="1"/>
  <c r="S149" i="2" s="1"/>
  <c r="W149" i="2" a="1"/>
  <c r="W149" i="2" s="1"/>
  <c r="AA149" i="2" a="1"/>
  <c r="AA149" i="2" s="1"/>
  <c r="N151" i="2" a="1"/>
  <c r="N151" i="2" s="1"/>
  <c r="R151" i="2" a="1"/>
  <c r="R151" i="2" s="1"/>
  <c r="V151" i="2" a="1"/>
  <c r="V151" i="2" s="1"/>
  <c r="Z151" i="2" a="1"/>
  <c r="Z151" i="2" s="1"/>
  <c r="K153" i="2" a="1"/>
  <c r="K153" i="2" s="1"/>
  <c r="O153" i="2" a="1"/>
  <c r="O153" i="2" s="1"/>
  <c r="S153" i="2" a="1"/>
  <c r="S153" i="2" s="1"/>
  <c r="W153" i="2" a="1"/>
  <c r="W153" i="2" s="1"/>
  <c r="AA153" i="2" a="1"/>
  <c r="AA153" i="2" s="1"/>
  <c r="J155" i="2" a="1"/>
  <c r="J155" i="2" s="1"/>
  <c r="N155" i="2" a="1"/>
  <c r="N155" i="2" s="1"/>
  <c r="R155" i="2" a="1"/>
  <c r="R155" i="2" s="1"/>
  <c r="AB155" i="2" s="1"/>
  <c r="V155" i="2" a="1"/>
  <c r="V155" i="2" s="1"/>
  <c r="Z155" i="2" a="1"/>
  <c r="Z155" i="2" s="1"/>
  <c r="K157" i="2" a="1"/>
  <c r="K157" i="2" s="1"/>
  <c r="O157" i="2" a="1"/>
  <c r="O157" i="2" s="1"/>
  <c r="S157" i="2" a="1"/>
  <c r="S157" i="2" s="1"/>
  <c r="W157" i="2" a="1"/>
  <c r="W157" i="2" s="1"/>
  <c r="AA157" i="2" a="1"/>
  <c r="AA157" i="2" s="1"/>
  <c r="L159" i="2" a="1"/>
  <c r="L159" i="2" s="1"/>
  <c r="P159" i="2" a="1"/>
  <c r="P159" i="2" s="1"/>
  <c r="T159" i="2" a="1"/>
  <c r="T159" i="2" s="1"/>
  <c r="X159" i="2" a="1"/>
  <c r="X159" i="2" s="1"/>
  <c r="M161" i="2" a="1"/>
  <c r="M161" i="2" s="1"/>
  <c r="Q161" i="2" a="1"/>
  <c r="Q161" i="2" s="1"/>
  <c r="U161" i="2" a="1"/>
  <c r="U161" i="2" s="1"/>
  <c r="Y161" i="2" a="1"/>
  <c r="Y161" i="2" s="1"/>
  <c r="J163" i="2" a="1"/>
  <c r="J163" i="2" s="1"/>
  <c r="N163" i="2" a="1"/>
  <c r="N163" i="2" s="1"/>
  <c r="R163" i="2" a="1"/>
  <c r="R163" i="2" s="1"/>
  <c r="AB163" i="2" s="1"/>
  <c r="V163" i="2" a="1"/>
  <c r="V163" i="2" s="1"/>
  <c r="Z163" i="2" a="1"/>
  <c r="Z163" i="2" s="1"/>
  <c r="M165" i="2" a="1"/>
  <c r="M165" i="2" s="1"/>
  <c r="Q165" i="2" a="1"/>
  <c r="Q165" i="2" s="1"/>
  <c r="U165" i="2" a="1"/>
  <c r="U165" i="2" s="1"/>
  <c r="Y165" i="2" a="1"/>
  <c r="Y165" i="2" s="1"/>
  <c r="L167" i="2" a="1"/>
  <c r="L167" i="2" s="1"/>
  <c r="P167" i="2" a="1"/>
  <c r="P167" i="2" s="1"/>
  <c r="T167" i="2" a="1"/>
  <c r="T167" i="2" s="1"/>
  <c r="X167" i="2" a="1"/>
  <c r="X167" i="2" s="1"/>
  <c r="K169" i="2" a="1"/>
  <c r="K169" i="2" s="1"/>
  <c r="O169" i="2" a="1"/>
  <c r="O169" i="2" s="1"/>
  <c r="S169" i="2" a="1"/>
  <c r="S169" i="2" s="1"/>
  <c r="W169" i="2" a="1"/>
  <c r="W169" i="2" s="1"/>
  <c r="AA169" i="2" a="1"/>
  <c r="AA169" i="2" s="1"/>
  <c r="L171" i="2" a="1"/>
  <c r="L171" i="2" s="1"/>
  <c r="P171" i="2" a="1"/>
  <c r="P171" i="2" s="1"/>
  <c r="T171" i="2" a="1"/>
  <c r="T171" i="2" s="1"/>
  <c r="X171" i="2" a="1"/>
  <c r="X171" i="2" s="1"/>
  <c r="M173" i="2" a="1"/>
  <c r="M173" i="2" s="1"/>
  <c r="Q173" i="2" a="1"/>
  <c r="Q173" i="2" s="1"/>
  <c r="U173" i="2" a="1"/>
  <c r="U173" i="2" s="1"/>
  <c r="Y173" i="2" a="1"/>
  <c r="Y173" i="2" s="1"/>
  <c r="J175" i="2" a="1"/>
  <c r="J175" i="2" s="1"/>
  <c r="N175" i="2" a="1"/>
  <c r="N175" i="2" s="1"/>
  <c r="R175" i="2" a="1"/>
  <c r="R175" i="2" s="1"/>
  <c r="AB175" i="2" s="1"/>
  <c r="V175" i="2" a="1"/>
  <c r="V175" i="2" s="1"/>
  <c r="Z175" i="2" a="1"/>
  <c r="Z175" i="2" s="1"/>
  <c r="M177" i="2" a="1"/>
  <c r="M177" i="2" s="1"/>
  <c r="Q177" i="2" a="1"/>
  <c r="Q177" i="2" s="1"/>
  <c r="U177" i="2" a="1"/>
  <c r="U177" i="2" s="1"/>
  <c r="Y177" i="2" a="1"/>
  <c r="Y177" i="2" s="1"/>
  <c r="K179" i="2" a="1"/>
  <c r="K179" i="2" s="1"/>
  <c r="O179" i="2" a="1"/>
  <c r="O179" i="2" s="1"/>
  <c r="S179" i="2" a="1"/>
  <c r="S179" i="2" s="1"/>
  <c r="W179" i="2" a="1"/>
  <c r="W179" i="2" s="1"/>
  <c r="AA179" i="2" a="1"/>
  <c r="AA179" i="2" s="1"/>
  <c r="L181" i="2" a="1"/>
  <c r="L181" i="2" s="1"/>
  <c r="P181" i="2" a="1"/>
  <c r="P181" i="2" s="1"/>
  <c r="T181" i="2" a="1"/>
  <c r="T181" i="2" s="1"/>
  <c r="X181" i="2" a="1"/>
  <c r="X181" i="2" s="1"/>
  <c r="M183" i="2" a="1"/>
  <c r="M183" i="2" s="1"/>
  <c r="Q183" i="2" a="1"/>
  <c r="Q183" i="2" s="1"/>
  <c r="U183" i="2" a="1"/>
  <c r="U183" i="2" s="1"/>
  <c r="Y183" i="2" a="1"/>
  <c r="Y183" i="2" s="1"/>
  <c r="N185" i="2" a="1"/>
  <c r="N185" i="2" s="1"/>
  <c r="R185" i="2" a="1"/>
  <c r="R185" i="2" s="1"/>
  <c r="AB185" i="2" s="1"/>
  <c r="V185" i="2" a="1"/>
  <c r="V185" i="2" s="1"/>
  <c r="Z185" i="2" a="1"/>
  <c r="Z185" i="2" s="1"/>
  <c r="K187" i="2" a="1"/>
  <c r="K187" i="2" s="1"/>
  <c r="O187" i="2" a="1"/>
  <c r="O187" i="2" s="1"/>
  <c r="S187" i="2" a="1"/>
  <c r="S187" i="2" s="1"/>
  <c r="W187" i="2" a="1"/>
  <c r="W187" i="2" s="1"/>
  <c r="AA187" i="2" a="1"/>
  <c r="AA187" i="2" s="1"/>
  <c r="L189" i="2" a="1"/>
  <c r="L189" i="2" s="1"/>
  <c r="P189" i="2" a="1"/>
  <c r="P189" i="2" s="1"/>
  <c r="T189" i="2" a="1"/>
  <c r="T189" i="2" s="1"/>
  <c r="X189" i="2" a="1"/>
  <c r="X189" i="2" s="1"/>
  <c r="K191" i="2" a="1"/>
  <c r="K191" i="2" s="1"/>
  <c r="O191" i="2" a="1"/>
  <c r="O191" i="2" s="1"/>
  <c r="S191" i="2" a="1"/>
  <c r="S191" i="2" s="1"/>
  <c r="W191" i="2" a="1"/>
  <c r="W191" i="2" s="1"/>
  <c r="AA191" i="2" a="1"/>
  <c r="AA191" i="2" s="1"/>
  <c r="N193" i="2" a="1"/>
  <c r="N193" i="2" s="1"/>
  <c r="R193" i="2" a="1"/>
  <c r="R193" i="2" s="1"/>
  <c r="V193" i="2" a="1"/>
  <c r="V193" i="2" s="1"/>
  <c r="Z193" i="2" a="1"/>
  <c r="Z193" i="2" s="1"/>
  <c r="M195" i="2" a="1"/>
  <c r="M195" i="2" s="1"/>
  <c r="Q195" i="2" a="1"/>
  <c r="Q195" i="2" s="1"/>
  <c r="U195" i="2" a="1"/>
  <c r="U195" i="2" s="1"/>
  <c r="Y195" i="2" a="1"/>
  <c r="Y195" i="2" s="1"/>
  <c r="J197" i="2" a="1"/>
  <c r="J197" i="2" s="1"/>
  <c r="N197" i="2" a="1"/>
  <c r="N197" i="2" s="1"/>
  <c r="R197" i="2" a="1"/>
  <c r="R197" i="2" s="1"/>
  <c r="AB197" i="2" s="1"/>
  <c r="V197" i="2" a="1"/>
  <c r="V197" i="2" s="1"/>
  <c r="Z197" i="2" a="1"/>
  <c r="Z197" i="2" s="1"/>
  <c r="K199" i="2" a="1"/>
  <c r="K199" i="2" s="1"/>
  <c r="O199" i="2" a="1"/>
  <c r="O199" i="2" s="1"/>
  <c r="S199" i="2" a="1"/>
  <c r="S199" i="2" s="1"/>
  <c r="W199" i="2" a="1"/>
  <c r="W199" i="2" s="1"/>
  <c r="AA199" i="2" a="1"/>
  <c r="AA199" i="2" s="1"/>
  <c r="L201" i="2" a="1"/>
  <c r="L201" i="2" s="1"/>
  <c r="P201" i="2" a="1"/>
  <c r="P201" i="2" s="1"/>
  <c r="T201" i="2" a="1"/>
  <c r="T201" i="2" s="1"/>
  <c r="X201" i="2" a="1"/>
  <c r="X201" i="2" s="1"/>
  <c r="K203" i="2" a="1"/>
  <c r="K203" i="2" s="1"/>
  <c r="O203" i="2" a="1"/>
  <c r="O203" i="2" s="1"/>
  <c r="S203" i="2" a="1"/>
  <c r="S203" i="2" s="1"/>
  <c r="W203" i="2" a="1"/>
  <c r="W203" i="2" s="1"/>
  <c r="AA203" i="2" a="1"/>
  <c r="AA203" i="2" s="1"/>
  <c r="L205" i="2" a="1"/>
  <c r="L205" i="2" s="1"/>
  <c r="P205" i="2" a="1"/>
  <c r="P205" i="2" s="1"/>
  <c r="T205" i="2" a="1"/>
  <c r="T205" i="2" s="1"/>
  <c r="X205" i="2" a="1"/>
  <c r="X205" i="2" s="1"/>
  <c r="M207" i="2" a="1"/>
  <c r="M207" i="2" s="1"/>
  <c r="Q207" i="2" a="1"/>
  <c r="Q207" i="2" s="1"/>
  <c r="U207" i="2" a="1"/>
  <c r="U207" i="2" s="1"/>
  <c r="Y207" i="2" a="1"/>
  <c r="Y207" i="2" s="1"/>
  <c r="J209" i="2" a="1"/>
  <c r="J209" i="2" s="1"/>
  <c r="N209" i="2" a="1"/>
  <c r="N209" i="2" s="1"/>
  <c r="R209" i="2" a="1"/>
  <c r="R209" i="2" s="1"/>
  <c r="AB209" i="2" s="1"/>
  <c r="V209" i="2" a="1"/>
  <c r="V209" i="2" s="1"/>
  <c r="Z209" i="2" a="1"/>
  <c r="Z209" i="2" s="1"/>
  <c r="K211" i="2" a="1"/>
  <c r="K211" i="2" s="1"/>
  <c r="O211" i="2" a="1"/>
  <c r="O211" i="2" s="1"/>
  <c r="S211" i="2" a="1"/>
  <c r="S211" i="2" s="1"/>
  <c r="W211" i="2" a="1"/>
  <c r="W211" i="2" s="1"/>
  <c r="AA211" i="2" a="1"/>
  <c r="AA211" i="2" s="1"/>
  <c r="L213" i="2" a="1"/>
  <c r="L213" i="2" s="1"/>
  <c r="P213" i="2" a="1"/>
  <c r="P213" i="2" s="1"/>
  <c r="T213" i="2" a="1"/>
  <c r="T213" i="2" s="1"/>
  <c r="X213" i="2" a="1"/>
  <c r="X213" i="2" s="1"/>
  <c r="M215" i="2" a="1"/>
  <c r="M215" i="2" s="1"/>
  <c r="Q215" i="2" a="1"/>
  <c r="Q215" i="2" s="1"/>
  <c r="U215" i="2" a="1"/>
  <c r="U215" i="2" s="1"/>
  <c r="Y215" i="2" a="1"/>
  <c r="Y215" i="2" s="1"/>
  <c r="M217" i="2" a="1"/>
  <c r="M217" i="2" s="1"/>
  <c r="Q217" i="2" a="1"/>
  <c r="Q217" i="2" s="1"/>
  <c r="U217" i="2" a="1"/>
  <c r="U217" i="2" s="1"/>
  <c r="Y217" i="2" a="1"/>
  <c r="Y217" i="2" s="1"/>
  <c r="L219" i="2" a="1"/>
  <c r="L219" i="2" s="1"/>
  <c r="P219" i="2" a="1"/>
  <c r="P219" i="2" s="1"/>
  <c r="T219" i="2" a="1"/>
  <c r="T219" i="2" s="1"/>
  <c r="X219" i="2" a="1"/>
  <c r="X219" i="2" s="1"/>
  <c r="L221" i="2" a="1"/>
  <c r="L221" i="2" s="1"/>
  <c r="P221" i="2" a="1"/>
  <c r="P221" i="2" s="1"/>
  <c r="T221" i="2" a="1"/>
  <c r="T221" i="2" s="1"/>
  <c r="Y221" i="2" a="1"/>
  <c r="Y221" i="2" s="1"/>
  <c r="J223" i="2" a="1"/>
  <c r="J223" i="2" s="1"/>
  <c r="N223" i="2" a="1"/>
  <c r="N223" i="2" s="1"/>
  <c r="R223" i="2" a="1"/>
  <c r="R223" i="2" s="1"/>
  <c r="AB223" i="2" s="1"/>
  <c r="V223" i="2" a="1"/>
  <c r="V223" i="2" s="1"/>
  <c r="Z223" i="2" a="1"/>
  <c r="Z223" i="2" s="1"/>
  <c r="K225" i="2" a="1"/>
  <c r="K225" i="2" s="1"/>
  <c r="O225" i="2" a="1"/>
  <c r="O225" i="2" s="1"/>
  <c r="S225" i="2" a="1"/>
  <c r="S225" i="2" s="1"/>
  <c r="W225" i="2" a="1"/>
  <c r="W225" i="2" s="1"/>
  <c r="AA225" i="2" a="1"/>
  <c r="AA225" i="2" s="1"/>
  <c r="L227" i="2" a="1"/>
  <c r="L227" i="2" s="1"/>
  <c r="P227" i="2" a="1"/>
  <c r="P227" i="2" s="1"/>
  <c r="T227" i="2" a="1"/>
  <c r="T227" i="2" s="1"/>
  <c r="X227" i="2" a="1"/>
  <c r="X227" i="2" s="1"/>
  <c r="K229" i="2" a="1"/>
  <c r="K229" i="2" s="1"/>
  <c r="O229" i="2" a="1"/>
  <c r="O229" i="2" s="1"/>
  <c r="S229" i="2" a="1"/>
  <c r="S229" i="2" s="1"/>
  <c r="W229" i="2" a="1"/>
  <c r="W229" i="2" s="1"/>
  <c r="AA229" i="2" a="1"/>
  <c r="AA229" i="2" s="1"/>
  <c r="L231" i="2" a="1"/>
  <c r="L231" i="2" s="1"/>
  <c r="P231" i="2" a="1"/>
  <c r="P231" i="2" s="1"/>
  <c r="T231" i="2" a="1"/>
  <c r="T231" i="2" s="1"/>
  <c r="X231" i="2" a="1"/>
  <c r="X231" i="2" s="1"/>
  <c r="M233" i="2" a="1"/>
  <c r="M233" i="2" s="1"/>
  <c r="Q233" i="2" a="1"/>
  <c r="Q233" i="2" s="1"/>
  <c r="U233" i="2" a="1"/>
  <c r="U233" i="2" s="1"/>
  <c r="Y233" i="2" a="1"/>
  <c r="Y233" i="2" s="1"/>
  <c r="J235" i="2" a="1"/>
  <c r="J235" i="2" s="1"/>
  <c r="N235" i="2" a="1"/>
  <c r="N235" i="2" s="1"/>
  <c r="R235" i="2" a="1"/>
  <c r="R235" i="2" s="1"/>
  <c r="AB235" i="2" s="1"/>
  <c r="V235" i="2" a="1"/>
  <c r="V235" i="2" s="1"/>
  <c r="Z235" i="2" a="1"/>
  <c r="Z235" i="2" s="1"/>
  <c r="K237" i="2" a="1"/>
  <c r="K237" i="2" s="1"/>
  <c r="O237" i="2" a="1"/>
  <c r="O237" i="2" s="1"/>
  <c r="S237" i="2" a="1"/>
  <c r="S237" i="2" s="1"/>
  <c r="W237" i="2" a="1"/>
  <c r="W237" i="2" s="1"/>
  <c r="AA237" i="2" a="1"/>
  <c r="AA237" i="2" s="1"/>
  <c r="L239" i="2" a="1"/>
  <c r="L239" i="2" s="1"/>
  <c r="P239" i="2" a="1"/>
  <c r="P239" i="2" s="1"/>
  <c r="T239" i="2" a="1"/>
  <c r="T239" i="2" s="1"/>
  <c r="X239" i="2" a="1"/>
  <c r="X239" i="2" s="1"/>
  <c r="M241" i="2" a="1"/>
  <c r="M241" i="2" s="1"/>
  <c r="Q241" i="2" a="1"/>
  <c r="Q241" i="2" s="1"/>
  <c r="U241" i="2" a="1"/>
  <c r="U241" i="2" s="1"/>
  <c r="Y241" i="2" a="1"/>
  <c r="Y241" i="2" s="1"/>
  <c r="L243" i="2" a="1"/>
  <c r="L243" i="2" s="1"/>
  <c r="P243" i="2" a="1"/>
  <c r="P243" i="2" s="1"/>
  <c r="T243" i="2" a="1"/>
  <c r="T243" i="2" s="1"/>
  <c r="X243" i="2" a="1"/>
  <c r="X243" i="2" s="1"/>
  <c r="K245" i="2" a="1"/>
  <c r="K245" i="2" s="1"/>
  <c r="O245" i="2" a="1"/>
  <c r="O245" i="2" s="1"/>
  <c r="S245" i="2" a="1"/>
  <c r="S245" i="2" s="1"/>
  <c r="W245" i="2" a="1"/>
  <c r="W245" i="2" s="1"/>
  <c r="AA245" i="2" a="1"/>
  <c r="AA245" i="2" s="1"/>
  <c r="J247" i="2" a="1"/>
  <c r="J247" i="2" s="1"/>
  <c r="N247" i="2" a="1"/>
  <c r="N247" i="2" s="1"/>
  <c r="R247" i="2" a="1"/>
  <c r="R247" i="2" s="1"/>
  <c r="AB247" i="2" s="1"/>
  <c r="V247" i="2" a="1"/>
  <c r="V247" i="2" s="1"/>
  <c r="Z247" i="2" a="1"/>
  <c r="Z247" i="2" s="1"/>
  <c r="K249" i="2" a="1"/>
  <c r="K249" i="2" s="1"/>
  <c r="O249" i="2" a="1"/>
  <c r="O249" i="2" s="1"/>
  <c r="S249" i="2" a="1"/>
  <c r="S249" i="2" s="1"/>
  <c r="W249" i="2" a="1"/>
  <c r="W249" i="2" s="1"/>
  <c r="AA249" i="2" a="1"/>
  <c r="AA249" i="2" s="1"/>
  <c r="L251" i="2" a="1"/>
  <c r="L251" i="2" s="1"/>
  <c r="P251" i="2" a="1"/>
  <c r="P251" i="2" s="1"/>
  <c r="T251" i="2" a="1"/>
  <c r="T251" i="2" s="1"/>
  <c r="X251" i="2" a="1"/>
  <c r="X251" i="2" s="1"/>
  <c r="M253" i="2" a="1"/>
  <c r="M253" i="2" s="1"/>
  <c r="Q253" i="2" a="1"/>
  <c r="Q253" i="2" s="1"/>
  <c r="U253" i="2" a="1"/>
  <c r="U253" i="2" s="1"/>
  <c r="Y253" i="2" a="1"/>
  <c r="Y253" i="2" s="1"/>
  <c r="L255" i="2" a="1"/>
  <c r="L255" i="2" s="1"/>
  <c r="P255" i="2" a="1"/>
  <c r="P255" i="2" s="1"/>
  <c r="T255" i="2" a="1"/>
  <c r="T255" i="2" s="1"/>
  <c r="X255" i="2" a="1"/>
  <c r="X255" i="2" s="1"/>
  <c r="J257" i="2" a="1"/>
  <c r="J257" i="2" s="1"/>
  <c r="N257" i="2" a="1"/>
  <c r="N257" i="2" s="1"/>
  <c r="R257" i="2" a="1"/>
  <c r="R257" i="2" s="1"/>
  <c r="AB257" i="2" s="1"/>
  <c r="V257" i="2" a="1"/>
  <c r="V257" i="2" s="1"/>
  <c r="Z257" i="2" a="1"/>
  <c r="Z257" i="2" s="1"/>
  <c r="K259" i="2" a="1"/>
  <c r="K259" i="2" s="1"/>
  <c r="O259" i="2" a="1"/>
  <c r="O259" i="2" s="1"/>
  <c r="S259" i="2" a="1"/>
  <c r="S259" i="2" s="1"/>
  <c r="W259" i="2" a="1"/>
  <c r="W259" i="2" s="1"/>
  <c r="AA259" i="2" a="1"/>
  <c r="AA259" i="2" s="1"/>
  <c r="L261" i="2" a="1"/>
  <c r="L261" i="2" s="1"/>
  <c r="P261" i="2" a="1"/>
  <c r="P261" i="2" s="1"/>
  <c r="T261" i="2" a="1"/>
  <c r="T261" i="2" s="1"/>
  <c r="X261" i="2" a="1"/>
  <c r="X261" i="2" s="1"/>
  <c r="M263" i="2" a="1"/>
  <c r="M263" i="2" s="1"/>
  <c r="Q263" i="2" a="1"/>
  <c r="Q263" i="2" s="1"/>
  <c r="U263" i="2" a="1"/>
  <c r="U263" i="2" s="1"/>
  <c r="Y263" i="2" a="1"/>
  <c r="Y263" i="2" s="1"/>
  <c r="J265" i="2" a="1"/>
  <c r="J265" i="2" s="1"/>
  <c r="N265" i="2" a="1"/>
  <c r="N265" i="2" s="1"/>
  <c r="R265" i="2" a="1"/>
  <c r="R265" i="2" s="1"/>
  <c r="AB265" i="2" s="1"/>
  <c r="V265" i="2" a="1"/>
  <c r="V265" i="2" s="1"/>
  <c r="Z265" i="2" a="1"/>
  <c r="Z265" i="2" s="1"/>
  <c r="K267" i="2" a="1"/>
  <c r="K267" i="2" s="1"/>
  <c r="O267" i="2" a="1"/>
  <c r="O267" i="2" s="1"/>
  <c r="S267" i="2" a="1"/>
  <c r="S267" i="2" s="1"/>
  <c r="W267" i="2" a="1"/>
  <c r="W267" i="2" s="1"/>
  <c r="AA267" i="2" a="1"/>
  <c r="AA267" i="2" s="1"/>
  <c r="J269" i="2" a="1"/>
  <c r="J269" i="2" s="1"/>
  <c r="N269" i="2" a="1"/>
  <c r="N269" i="2" s="1"/>
  <c r="R269" i="2" a="1"/>
  <c r="R269" i="2" s="1"/>
  <c r="AB269" i="2" s="1"/>
  <c r="V269" i="2" a="1"/>
  <c r="V269" i="2" s="1"/>
  <c r="Z269" i="2" a="1"/>
  <c r="Z269" i="2" s="1"/>
  <c r="M271" i="2" a="1"/>
  <c r="M271" i="2" s="1"/>
  <c r="Q271" i="2" a="1"/>
  <c r="Q271" i="2" s="1"/>
  <c r="U271" i="2" a="1"/>
  <c r="U271" i="2" s="1"/>
  <c r="Y271" i="2" a="1"/>
  <c r="Y271" i="2" s="1"/>
  <c r="M273" i="2" a="1"/>
  <c r="M273" i="2" s="1"/>
  <c r="Q273" i="2" a="1"/>
  <c r="Q273" i="2" s="1"/>
  <c r="V273" i="2" a="1"/>
  <c r="V273" i="2" s="1"/>
  <c r="Z273" i="2" a="1"/>
  <c r="Z273" i="2" s="1"/>
  <c r="K275" i="2" a="1"/>
  <c r="K275" i="2" s="1"/>
  <c r="O275" i="2" a="1"/>
  <c r="O275" i="2" s="1"/>
  <c r="S275" i="2" a="1"/>
  <c r="S275" i="2" s="1"/>
  <c r="W275" i="2" a="1"/>
  <c r="W275" i="2" s="1"/>
  <c r="AA275" i="2" a="1"/>
  <c r="AA275" i="2" s="1"/>
  <c r="L277" i="2" a="1"/>
  <c r="L277" i="2" s="1"/>
  <c r="P277" i="2" a="1"/>
  <c r="P277" i="2" s="1"/>
  <c r="T277" i="2" a="1"/>
  <c r="T277" i="2" s="1"/>
  <c r="X277" i="2" a="1"/>
  <c r="X277" i="2" s="1"/>
  <c r="M279" i="2" a="1"/>
  <c r="M279" i="2" s="1"/>
  <c r="Q279" i="2" a="1"/>
  <c r="Q279" i="2" s="1"/>
  <c r="U279" i="2" a="1"/>
  <c r="U279" i="2" s="1"/>
  <c r="Y279" i="2" a="1"/>
  <c r="Y279" i="2" s="1"/>
  <c r="L281" i="2" a="1"/>
  <c r="L281" i="2" s="1"/>
  <c r="P281" i="2" a="1"/>
  <c r="P281" i="2" s="1"/>
  <c r="T281" i="2" a="1"/>
  <c r="T281" i="2" s="1"/>
  <c r="X281" i="2" a="1"/>
  <c r="X281" i="2" s="1"/>
  <c r="M283" i="2" a="1"/>
  <c r="M283" i="2" s="1"/>
  <c r="Q283" i="2" a="1"/>
  <c r="Q283" i="2" s="1"/>
  <c r="U283" i="2" a="1"/>
  <c r="U283" i="2" s="1"/>
  <c r="Y283" i="2" a="1"/>
  <c r="Y283" i="2" s="1"/>
  <c r="N285" i="2" a="1"/>
  <c r="N285" i="2" s="1"/>
  <c r="R285" i="2" a="1"/>
  <c r="R285" i="2" s="1"/>
  <c r="V285" i="2" a="1"/>
  <c r="V285" i="2" s="1"/>
  <c r="Z285" i="2" a="1"/>
  <c r="Z285" i="2" s="1"/>
  <c r="K287" i="2" a="1"/>
  <c r="K287" i="2" s="1"/>
  <c r="O287" i="2" a="1"/>
  <c r="O287" i="2" s="1"/>
  <c r="S287" i="2" a="1"/>
  <c r="S287" i="2" s="1"/>
  <c r="W287" i="2" a="1"/>
  <c r="W287" i="2" s="1"/>
  <c r="AA287" i="2" a="1"/>
  <c r="AA287" i="2" s="1"/>
  <c r="L289" i="2" a="1"/>
  <c r="L289" i="2" s="1"/>
  <c r="P289" i="2" a="1"/>
  <c r="P289" i="2" s="1"/>
  <c r="T289" i="2" a="1"/>
  <c r="T289" i="2" s="1"/>
  <c r="X289" i="2" a="1"/>
  <c r="X289" i="2" s="1"/>
  <c r="M291" i="2" a="1"/>
  <c r="M291" i="2" s="1"/>
  <c r="Q291" i="2" a="1"/>
  <c r="Q291" i="2" s="1"/>
  <c r="U291" i="2" a="1"/>
  <c r="U291" i="2" s="1"/>
  <c r="Y291" i="2" a="1"/>
  <c r="Y291" i="2" s="1"/>
  <c r="J293" i="2" a="1"/>
  <c r="J293" i="2" s="1"/>
  <c r="N293" i="2" a="1"/>
  <c r="N293" i="2" s="1"/>
  <c r="R293" i="2" a="1"/>
  <c r="R293" i="2" s="1"/>
  <c r="AB293" i="2" s="1"/>
  <c r="V293" i="2" a="1"/>
  <c r="V293" i="2" s="1"/>
  <c r="Z293" i="2" a="1"/>
  <c r="Z293" i="2" s="1"/>
  <c r="J295" i="2" a="1"/>
  <c r="J295" i="2" s="1"/>
  <c r="N295" i="2" a="1"/>
  <c r="N295" i="2" s="1"/>
  <c r="R295" i="2" a="1"/>
  <c r="R295" i="2" s="1"/>
  <c r="V295" i="2" a="1"/>
  <c r="V295" i="2" s="1"/>
  <c r="Z295" i="2" a="1"/>
  <c r="Z295" i="2" s="1"/>
  <c r="M297" i="2" a="1"/>
  <c r="M297" i="2" s="1"/>
  <c r="Q297" i="2" a="1"/>
  <c r="Q297" i="2" s="1"/>
  <c r="U297" i="2" a="1"/>
  <c r="U297" i="2" s="1"/>
  <c r="Y297" i="2" a="1"/>
  <c r="Y297" i="2" s="1"/>
  <c r="L299" i="2" a="1"/>
  <c r="L299" i="2" s="1"/>
  <c r="P299" i="2" a="1"/>
  <c r="P299" i="2" s="1"/>
  <c r="T299" i="2" a="1"/>
  <c r="T299" i="2" s="1"/>
  <c r="X299" i="2" a="1"/>
  <c r="X299" i="2" s="1"/>
  <c r="M301" i="2" a="1"/>
  <c r="M301" i="2" s="1"/>
  <c r="Q301" i="2" a="1"/>
  <c r="Q301" i="2" s="1"/>
  <c r="U301" i="2" a="1"/>
  <c r="U301" i="2" s="1"/>
  <c r="Y301" i="2" a="1"/>
  <c r="Y301" i="2" s="1"/>
  <c r="J303" i="2" a="1"/>
  <c r="J303" i="2" s="1"/>
  <c r="N303" i="2" a="1"/>
  <c r="N303" i="2" s="1"/>
  <c r="R303" i="2" a="1"/>
  <c r="R303" i="2" s="1"/>
  <c r="AB303" i="2" s="1"/>
  <c r="V303" i="2" a="1"/>
  <c r="V303" i="2" s="1"/>
  <c r="Z303" i="2" a="1"/>
  <c r="Z303" i="2" s="1"/>
  <c r="M305" i="2" a="1"/>
  <c r="M305" i="2" s="1"/>
  <c r="Q305" i="2" a="1"/>
  <c r="Q305" i="2" s="1"/>
  <c r="U305" i="2" a="1"/>
  <c r="U305" i="2" s="1"/>
  <c r="Y305" i="2" a="1"/>
  <c r="Y305" i="2" s="1"/>
  <c r="L307" i="2" a="1"/>
  <c r="L307" i="2" s="1"/>
  <c r="P307" i="2" a="1"/>
  <c r="P307" i="2" s="1"/>
  <c r="T307" i="2" a="1"/>
  <c r="T307" i="2" s="1"/>
  <c r="X307" i="2" a="1"/>
  <c r="X307" i="2" s="1"/>
  <c r="K309" i="2" a="1"/>
  <c r="K309" i="2" s="1"/>
  <c r="O309" i="2" a="1"/>
  <c r="O309" i="2" s="1"/>
  <c r="S309" i="2" a="1"/>
  <c r="S309" i="2" s="1"/>
  <c r="W309" i="2" a="1"/>
  <c r="W309" i="2" s="1"/>
  <c r="AA309" i="2" a="1"/>
  <c r="AA309" i="2" s="1"/>
  <c r="N311" i="2" a="1"/>
  <c r="N311" i="2" s="1"/>
  <c r="R311" i="2" a="1"/>
  <c r="R311" i="2" s="1"/>
  <c r="V311" i="2" a="1"/>
  <c r="V311" i="2" s="1"/>
  <c r="Z311" i="2" a="1"/>
  <c r="Z311" i="2" s="1"/>
  <c r="K313" i="2" a="1"/>
  <c r="K313" i="2" s="1"/>
  <c r="O313" i="2" a="1"/>
  <c r="O313" i="2" s="1"/>
  <c r="S313" i="2" a="1"/>
  <c r="S313" i="2" s="1"/>
  <c r="W313" i="2" a="1"/>
  <c r="W313" i="2" s="1"/>
  <c r="AA313" i="2" a="1"/>
  <c r="AA313" i="2" s="1"/>
  <c r="L315" i="2" a="1"/>
  <c r="L315" i="2" s="1"/>
  <c r="P315" i="2" a="1"/>
  <c r="P315" i="2" s="1"/>
  <c r="T315" i="2" a="1"/>
  <c r="T315" i="2" s="1"/>
  <c r="X315" i="2" a="1"/>
  <c r="X315" i="2" s="1"/>
  <c r="M317" i="2" a="1"/>
  <c r="M317" i="2" s="1"/>
  <c r="Q317" i="2" a="1"/>
  <c r="Q317" i="2" s="1"/>
  <c r="U317" i="2" a="1"/>
  <c r="U317" i="2" s="1"/>
  <c r="Y317" i="2" a="1"/>
  <c r="Y317" i="2" s="1"/>
  <c r="L319" i="2" a="1"/>
  <c r="L319" i="2" s="1"/>
  <c r="P319" i="2" a="1"/>
  <c r="P319" i="2" s="1"/>
  <c r="T319" i="2" a="1"/>
  <c r="T319" i="2" s="1"/>
  <c r="X319" i="2" a="1"/>
  <c r="X319" i="2" s="1"/>
  <c r="K321" i="2" a="1"/>
  <c r="K321" i="2" s="1"/>
  <c r="O321" i="2" a="1"/>
  <c r="O321" i="2" s="1"/>
  <c r="S321" i="2" a="1"/>
  <c r="S321" i="2" s="1"/>
  <c r="W321" i="2" a="1"/>
  <c r="W321" i="2" s="1"/>
  <c r="AA321" i="2" a="1"/>
  <c r="AA321" i="2" s="1"/>
  <c r="J323" i="2" a="1"/>
  <c r="J323" i="2" s="1"/>
  <c r="N323" i="2" a="1"/>
  <c r="N323" i="2" s="1"/>
  <c r="R323" i="2" a="1"/>
  <c r="R323" i="2" s="1"/>
  <c r="AB323" i="2" s="1"/>
  <c r="V323" i="2" a="1"/>
  <c r="V323" i="2" s="1"/>
  <c r="Z323" i="2" a="1"/>
  <c r="Z323" i="2" s="1"/>
  <c r="M325" i="2" a="1"/>
  <c r="M325" i="2" s="1"/>
  <c r="Q325" i="2" a="1"/>
  <c r="Q325" i="2" s="1"/>
  <c r="U325" i="2" a="1"/>
  <c r="U325" i="2" s="1"/>
  <c r="Y325" i="2" a="1"/>
  <c r="Y325" i="2" s="1"/>
  <c r="J327" i="2" a="1"/>
  <c r="J327" i="2" s="1"/>
  <c r="N327" i="2" a="1"/>
  <c r="N327" i="2" s="1"/>
  <c r="R327" i="2" a="1"/>
  <c r="R327" i="2" s="1"/>
  <c r="AB327" i="2" s="1"/>
  <c r="V327" i="2" a="1"/>
  <c r="V327" i="2" s="1"/>
  <c r="Z327" i="2" a="1"/>
  <c r="Z327" i="2" s="1"/>
  <c r="K329" i="2" a="1"/>
  <c r="K329" i="2" s="1"/>
  <c r="O329" i="2" a="1"/>
  <c r="O329" i="2" s="1"/>
  <c r="S329" i="2" a="1"/>
  <c r="S329" i="2" s="1"/>
  <c r="W329" i="2" a="1"/>
  <c r="W329" i="2" s="1"/>
  <c r="AA329" i="2" a="1"/>
  <c r="AA329" i="2" s="1"/>
  <c r="N331" i="2" a="1"/>
  <c r="N331" i="2" s="1"/>
  <c r="R331" i="2" a="1"/>
  <c r="R331" i="2" s="1"/>
  <c r="V331" i="2" a="1"/>
  <c r="V331" i="2" s="1"/>
  <c r="Z331" i="2" a="1"/>
  <c r="Z331" i="2" s="1"/>
  <c r="M333" i="2" a="1"/>
  <c r="M333" i="2" s="1"/>
  <c r="Q333" i="2" a="1"/>
  <c r="Q333" i="2" s="1"/>
  <c r="U333" i="2" a="1"/>
  <c r="U333" i="2" s="1"/>
  <c r="Y333" i="2" a="1"/>
  <c r="Y333" i="2" s="1"/>
  <c r="J335" i="2" a="1"/>
  <c r="J335" i="2" s="1"/>
  <c r="N335" i="2" a="1"/>
  <c r="N335" i="2" s="1"/>
  <c r="R335" i="2" a="1"/>
  <c r="R335" i="2" s="1"/>
  <c r="AB335" i="2" s="1"/>
  <c r="V335" i="2" a="1"/>
  <c r="V335" i="2" s="1"/>
  <c r="Z335" i="2" a="1"/>
  <c r="Z335" i="2" s="1"/>
  <c r="U336" i="2" a="1"/>
  <c r="U336" i="2" s="1"/>
  <c r="Z336" i="2" a="1"/>
  <c r="Z336" i="2" s="1"/>
  <c r="Q340" i="2" a="1"/>
  <c r="Q340" i="2" s="1"/>
  <c r="Z351" i="2" a="1"/>
  <c r="Z351" i="2" s="1"/>
  <c r="V351" i="2" a="1"/>
  <c r="V351" i="2" s="1"/>
  <c r="R351" i="2" a="1"/>
  <c r="R351" i="2" s="1"/>
  <c r="AB351" i="2" s="1"/>
  <c r="N351" i="2" a="1"/>
  <c r="N351" i="2" s="1"/>
  <c r="J351" i="2" a="1"/>
  <c r="J351" i="2" s="1"/>
  <c r="Y351" i="2" a="1"/>
  <c r="Y351" i="2" s="1"/>
  <c r="U351" i="2" a="1"/>
  <c r="U351" i="2" s="1"/>
  <c r="Q351" i="2" a="1"/>
  <c r="Q351" i="2" s="1"/>
  <c r="M351" i="2" a="1"/>
  <c r="M351" i="2" s="1"/>
  <c r="AA351" i="2" a="1"/>
  <c r="AA351" i="2" s="1"/>
  <c r="W351" i="2" a="1"/>
  <c r="W351" i="2" s="1"/>
  <c r="S351" i="2" a="1"/>
  <c r="S351" i="2" s="1"/>
  <c r="O351" i="2" a="1"/>
  <c r="O351" i="2" s="1"/>
  <c r="K351" i="2" a="1"/>
  <c r="K351" i="2" s="1"/>
  <c r="Z365" i="2" a="1"/>
  <c r="Z365" i="2" s="1"/>
  <c r="V365" i="2" a="1"/>
  <c r="V365" i="2" s="1"/>
  <c r="R365" i="2" a="1"/>
  <c r="R365" i="2" s="1"/>
  <c r="AB365" i="2" s="1"/>
  <c r="N365" i="2" a="1"/>
  <c r="N365" i="2" s="1"/>
  <c r="J365" i="2" a="1"/>
  <c r="J365" i="2" s="1"/>
  <c r="Y365" i="2" a="1"/>
  <c r="Y365" i="2" s="1"/>
  <c r="U365" i="2" a="1"/>
  <c r="U365" i="2" s="1"/>
  <c r="Q365" i="2" a="1"/>
  <c r="Q365" i="2" s="1"/>
  <c r="M365" i="2" a="1"/>
  <c r="M365" i="2" s="1"/>
  <c r="AA365" i="2" a="1"/>
  <c r="AA365" i="2" s="1"/>
  <c r="W365" i="2" a="1"/>
  <c r="W365" i="2" s="1"/>
  <c r="S365" i="2" a="1"/>
  <c r="S365" i="2" s="1"/>
  <c r="O365" i="2" a="1"/>
  <c r="O365" i="2" s="1"/>
  <c r="K365" i="2" a="1"/>
  <c r="K365" i="2" s="1"/>
  <c r="X365" i="2" a="1"/>
  <c r="X365" i="2" s="1"/>
  <c r="L373" i="2" a="1"/>
  <c r="L373" i="2" s="1"/>
  <c r="P377" i="2" a="1"/>
  <c r="P377" i="2" s="1"/>
  <c r="Z405" i="2" a="1"/>
  <c r="Z405" i="2" s="1"/>
  <c r="V405" i="2" a="1"/>
  <c r="V405" i="2" s="1"/>
  <c r="R405" i="2" a="1"/>
  <c r="R405" i="2" s="1"/>
  <c r="AB405" i="2" s="1"/>
  <c r="N405" i="2" a="1"/>
  <c r="N405" i="2" s="1"/>
  <c r="J405" i="2" a="1"/>
  <c r="J405" i="2" s="1"/>
  <c r="Y405" i="2" a="1"/>
  <c r="Y405" i="2" s="1"/>
  <c r="U405" i="2" a="1"/>
  <c r="U405" i="2" s="1"/>
  <c r="Q405" i="2" a="1"/>
  <c r="Q405" i="2" s="1"/>
  <c r="M405" i="2" a="1"/>
  <c r="M405" i="2" s="1"/>
  <c r="AA405" i="2" a="1"/>
  <c r="AA405" i="2" s="1"/>
  <c r="W405" i="2" a="1"/>
  <c r="W405" i="2" s="1"/>
  <c r="S405" i="2" a="1"/>
  <c r="S405" i="2" s="1"/>
  <c r="O405" i="2" a="1"/>
  <c r="O405" i="2" s="1"/>
  <c r="K405" i="2" a="1"/>
  <c r="K405" i="2" s="1"/>
  <c r="L421" i="2" a="1"/>
  <c r="L421" i="2" s="1"/>
  <c r="R441" i="2" a="1"/>
  <c r="R441" i="2" s="1"/>
  <c r="L459" i="2" a="1"/>
  <c r="L459" i="2" s="1"/>
  <c r="R463" i="2" a="1"/>
  <c r="R463" i="2" s="1"/>
  <c r="P471" i="2" a="1"/>
  <c r="P471" i="2" s="1"/>
  <c r="X495" i="2" a="1"/>
  <c r="X495" i="2" s="1"/>
  <c r="AA561" i="2" a="1"/>
  <c r="AA561" i="2" s="1"/>
  <c r="W561" i="2" a="1"/>
  <c r="W561" i="2" s="1"/>
  <c r="S561" i="2" a="1"/>
  <c r="S561" i="2" s="1"/>
  <c r="O561" i="2" a="1"/>
  <c r="O561" i="2" s="1"/>
  <c r="K561" i="2" a="1"/>
  <c r="K561" i="2" s="1"/>
  <c r="Z561" i="2" a="1"/>
  <c r="Z561" i="2" s="1"/>
  <c r="V561" i="2" a="1"/>
  <c r="V561" i="2" s="1"/>
  <c r="R561" i="2" a="1"/>
  <c r="R561" i="2" s="1"/>
  <c r="AB561" i="2" s="1"/>
  <c r="N561" i="2" a="1"/>
  <c r="N561" i="2" s="1"/>
  <c r="J561" i="2" a="1"/>
  <c r="J561" i="2" s="1"/>
  <c r="Y561" i="2" a="1"/>
  <c r="Y561" i="2" s="1"/>
  <c r="U561" i="2" a="1"/>
  <c r="U561" i="2" s="1"/>
  <c r="Q561" i="2" a="1"/>
  <c r="Q561" i="2" s="1"/>
  <c r="M561" i="2" a="1"/>
  <c r="M561" i="2" s="1"/>
  <c r="P561" i="2" a="1"/>
  <c r="P561" i="2" s="1"/>
  <c r="L561" i="2" a="1"/>
  <c r="L561" i="2" s="1"/>
  <c r="T561" i="2" a="1"/>
  <c r="T561" i="2" s="1"/>
  <c r="Z797" i="2" a="1"/>
  <c r="Z797" i="2" s="1"/>
  <c r="V797" i="2" a="1"/>
  <c r="V797" i="2" s="1"/>
  <c r="R797" i="2" a="1"/>
  <c r="R797" i="2" s="1"/>
  <c r="AB797" i="2" s="1"/>
  <c r="N797" i="2" a="1"/>
  <c r="N797" i="2" s="1"/>
  <c r="J797" i="2" a="1"/>
  <c r="J797" i="2" s="1"/>
  <c r="Y797" i="2" a="1"/>
  <c r="Y797" i="2" s="1"/>
  <c r="U797" i="2" a="1"/>
  <c r="U797" i="2" s="1"/>
  <c r="Q797" i="2" a="1"/>
  <c r="Q797" i="2" s="1"/>
  <c r="M797" i="2" a="1"/>
  <c r="M797" i="2" s="1"/>
  <c r="T797" i="2" a="1"/>
  <c r="T797" i="2" s="1"/>
  <c r="AF797" i="2" s="1"/>
  <c r="S797" i="2" a="1"/>
  <c r="S797" i="2" s="1"/>
  <c r="P797" i="2" a="1"/>
  <c r="P797" i="2" s="1"/>
  <c r="O797" i="2" a="1"/>
  <c r="O797" i="2" s="1"/>
  <c r="L797" i="2" a="1"/>
  <c r="L797" i="2" s="1"/>
  <c r="AA797" i="2" a="1"/>
  <c r="AA797" i="2" s="1"/>
  <c r="K797" i="2" a="1"/>
  <c r="K797" i="2" s="1"/>
  <c r="X797" i="2" a="1"/>
  <c r="X797" i="2" s="1"/>
  <c r="W797" i="2" a="1"/>
  <c r="W797" i="2" s="1"/>
  <c r="L149" i="2" a="1"/>
  <c r="L149" i="2" s="1"/>
  <c r="P149" i="2" a="1"/>
  <c r="P149" i="2" s="1"/>
  <c r="T149" i="2" a="1"/>
  <c r="T149" i="2" s="1"/>
  <c r="X149" i="2" a="1"/>
  <c r="X149" i="2" s="1"/>
  <c r="L153" i="2" a="1"/>
  <c r="L153" i="2" s="1"/>
  <c r="P153" i="2" a="1"/>
  <c r="P153" i="2" s="1"/>
  <c r="T153" i="2" a="1"/>
  <c r="T153" i="2" s="1"/>
  <c r="AF153" i="2" s="1"/>
  <c r="X153" i="2" a="1"/>
  <c r="X153" i="2" s="1"/>
  <c r="L157" i="2" a="1"/>
  <c r="L157" i="2" s="1"/>
  <c r="P157" i="2" a="1"/>
  <c r="P157" i="2" s="1"/>
  <c r="T157" i="2" a="1"/>
  <c r="T157" i="2" s="1"/>
  <c r="AF157" i="2" s="1"/>
  <c r="X157" i="2" a="1"/>
  <c r="X157" i="2" s="1"/>
  <c r="J161" i="2" a="1"/>
  <c r="J161" i="2" s="1"/>
  <c r="N161" i="2" a="1"/>
  <c r="N161" i="2" s="1"/>
  <c r="R161" i="2" a="1"/>
  <c r="R161" i="2" s="1"/>
  <c r="AB161" i="2" s="1"/>
  <c r="V161" i="2" a="1"/>
  <c r="V161" i="2" s="1"/>
  <c r="Z161" i="2" a="1"/>
  <c r="Z161" i="2" s="1"/>
  <c r="J165" i="2" a="1"/>
  <c r="J165" i="2" s="1"/>
  <c r="N165" i="2" a="1"/>
  <c r="N165" i="2" s="1"/>
  <c r="R165" i="2" a="1"/>
  <c r="R165" i="2" s="1"/>
  <c r="AB165" i="2" s="1"/>
  <c r="V165" i="2" a="1"/>
  <c r="V165" i="2" s="1"/>
  <c r="Z165" i="2" a="1"/>
  <c r="Z165" i="2" s="1"/>
  <c r="L169" i="2" a="1"/>
  <c r="L169" i="2" s="1"/>
  <c r="P169" i="2" a="1"/>
  <c r="P169" i="2" s="1"/>
  <c r="T169" i="2" a="1"/>
  <c r="T169" i="2" s="1"/>
  <c r="AF169" i="2" s="1"/>
  <c r="X169" i="2" a="1"/>
  <c r="X169" i="2" s="1"/>
  <c r="J173" i="2" a="1"/>
  <c r="J173" i="2" s="1"/>
  <c r="N173" i="2" a="1"/>
  <c r="N173" i="2" s="1"/>
  <c r="R173" i="2" a="1"/>
  <c r="R173" i="2" s="1"/>
  <c r="AB173" i="2" s="1"/>
  <c r="V173" i="2" a="1"/>
  <c r="V173" i="2" s="1"/>
  <c r="Z173" i="2" a="1"/>
  <c r="Z173" i="2" s="1"/>
  <c r="N177" i="2" a="1"/>
  <c r="N177" i="2" s="1"/>
  <c r="R177" i="2" a="1"/>
  <c r="R177" i="2" s="1"/>
  <c r="V177" i="2" a="1"/>
  <c r="V177" i="2" s="1"/>
  <c r="Z177" i="2" a="1"/>
  <c r="Z177" i="2" s="1"/>
  <c r="L179" i="2" a="1"/>
  <c r="L179" i="2" s="1"/>
  <c r="P179" i="2" a="1"/>
  <c r="P179" i="2" s="1"/>
  <c r="T179" i="2" a="1"/>
  <c r="T179" i="2" s="1"/>
  <c r="AF179" i="2" s="1"/>
  <c r="X179" i="2" a="1"/>
  <c r="X179" i="2" s="1"/>
  <c r="J183" i="2" a="1"/>
  <c r="J183" i="2" s="1"/>
  <c r="N183" i="2" a="1"/>
  <c r="N183" i="2" s="1"/>
  <c r="R183" i="2" a="1"/>
  <c r="R183" i="2" s="1"/>
  <c r="AB183" i="2" s="1"/>
  <c r="V183" i="2" a="1"/>
  <c r="V183" i="2" s="1"/>
  <c r="Z183" i="2" a="1"/>
  <c r="Z183" i="2" s="1"/>
  <c r="L187" i="2" a="1"/>
  <c r="L187" i="2" s="1"/>
  <c r="P187" i="2" a="1"/>
  <c r="P187" i="2" s="1"/>
  <c r="T187" i="2" a="1"/>
  <c r="T187" i="2" s="1"/>
  <c r="AF187" i="2" s="1"/>
  <c r="X187" i="2" a="1"/>
  <c r="X187" i="2" s="1"/>
  <c r="L191" i="2" a="1"/>
  <c r="L191" i="2" s="1"/>
  <c r="P191" i="2" a="1"/>
  <c r="P191" i="2" s="1"/>
  <c r="T191" i="2" a="1"/>
  <c r="T191" i="2" s="1"/>
  <c r="X191" i="2" a="1"/>
  <c r="X191" i="2" s="1"/>
  <c r="J195" i="2" a="1"/>
  <c r="J195" i="2" s="1"/>
  <c r="N195" i="2" a="1"/>
  <c r="N195" i="2" s="1"/>
  <c r="R195" i="2" a="1"/>
  <c r="R195" i="2" s="1"/>
  <c r="AB195" i="2" s="1"/>
  <c r="V195" i="2" a="1"/>
  <c r="V195" i="2" s="1"/>
  <c r="Z195" i="2" a="1"/>
  <c r="Z195" i="2" s="1"/>
  <c r="L199" i="2" a="1"/>
  <c r="L199" i="2" s="1"/>
  <c r="P199" i="2" a="1"/>
  <c r="P199" i="2" s="1"/>
  <c r="T199" i="2" a="1"/>
  <c r="T199" i="2" s="1"/>
  <c r="X199" i="2" a="1"/>
  <c r="X199" i="2" s="1"/>
  <c r="L203" i="2" a="1"/>
  <c r="L203" i="2" s="1"/>
  <c r="P203" i="2" a="1"/>
  <c r="P203" i="2" s="1"/>
  <c r="T203" i="2" a="1"/>
  <c r="T203" i="2" s="1"/>
  <c r="X203" i="2" a="1"/>
  <c r="X203" i="2" s="1"/>
  <c r="N207" i="2" a="1"/>
  <c r="N207" i="2" s="1"/>
  <c r="R207" i="2" a="1"/>
  <c r="R207" i="2" s="1"/>
  <c r="V207" i="2" a="1"/>
  <c r="V207" i="2" s="1"/>
  <c r="Z207" i="2" a="1"/>
  <c r="Z207" i="2" s="1"/>
  <c r="L211" i="2" a="1"/>
  <c r="L211" i="2" s="1"/>
  <c r="P211" i="2" a="1"/>
  <c r="P211" i="2" s="1"/>
  <c r="T211" i="2" a="1"/>
  <c r="T211" i="2" s="1"/>
  <c r="X211" i="2" a="1"/>
  <c r="X211" i="2" s="1"/>
  <c r="J215" i="2" a="1"/>
  <c r="J215" i="2" s="1"/>
  <c r="N215" i="2" a="1"/>
  <c r="N215" i="2" s="1"/>
  <c r="R215" i="2" a="1"/>
  <c r="R215" i="2" s="1"/>
  <c r="AB215" i="2" s="1"/>
  <c r="V215" i="2" a="1"/>
  <c r="V215" i="2" s="1"/>
  <c r="Z215" i="2" a="1"/>
  <c r="Z215" i="2" s="1"/>
  <c r="L225" i="2" a="1"/>
  <c r="L225" i="2" s="1"/>
  <c r="P225" i="2" a="1"/>
  <c r="P225" i="2" s="1"/>
  <c r="T225" i="2" a="1"/>
  <c r="T225" i="2" s="1"/>
  <c r="AF225" i="2" s="1"/>
  <c r="X225" i="2" a="1"/>
  <c r="X225" i="2" s="1"/>
  <c r="L229" i="2" a="1"/>
  <c r="L229" i="2" s="1"/>
  <c r="P229" i="2" a="1"/>
  <c r="P229" i="2" s="1"/>
  <c r="T229" i="2" a="1"/>
  <c r="T229" i="2" s="1"/>
  <c r="X229" i="2" a="1"/>
  <c r="X229" i="2" s="1"/>
  <c r="N233" i="2" a="1"/>
  <c r="N233" i="2" s="1"/>
  <c r="R233" i="2" a="1"/>
  <c r="R233" i="2" s="1"/>
  <c r="V233" i="2" a="1"/>
  <c r="V233" i="2" s="1"/>
  <c r="Z233" i="2" a="1"/>
  <c r="Z233" i="2" s="1"/>
  <c r="L237" i="2" a="1"/>
  <c r="L237" i="2" s="1"/>
  <c r="P237" i="2" a="1"/>
  <c r="P237" i="2" s="1"/>
  <c r="T237" i="2" a="1"/>
  <c r="T237" i="2" s="1"/>
  <c r="AF237" i="2" s="1"/>
  <c r="X237" i="2" a="1"/>
  <c r="X237" i="2" s="1"/>
  <c r="J241" i="2" a="1"/>
  <c r="J241" i="2" s="1"/>
  <c r="N241" i="2" a="1"/>
  <c r="N241" i="2" s="1"/>
  <c r="R241" i="2" a="1"/>
  <c r="R241" i="2" s="1"/>
  <c r="AB241" i="2" s="1"/>
  <c r="V241" i="2" a="1"/>
  <c r="V241" i="2" s="1"/>
  <c r="Z241" i="2" a="1"/>
  <c r="Z241" i="2" s="1"/>
  <c r="L245" i="2" a="1"/>
  <c r="L245" i="2" s="1"/>
  <c r="P245" i="2" a="1"/>
  <c r="P245" i="2" s="1"/>
  <c r="T245" i="2" a="1"/>
  <c r="T245" i="2" s="1"/>
  <c r="AF245" i="2" s="1"/>
  <c r="X245" i="2" a="1"/>
  <c r="X245" i="2" s="1"/>
  <c r="L249" i="2" a="1"/>
  <c r="L249" i="2" s="1"/>
  <c r="P249" i="2" a="1"/>
  <c r="P249" i="2" s="1"/>
  <c r="T249" i="2" a="1"/>
  <c r="T249" i="2" s="1"/>
  <c r="AF249" i="2" s="1"/>
  <c r="X249" i="2" a="1"/>
  <c r="X249" i="2" s="1"/>
  <c r="J253" i="2" a="1"/>
  <c r="J253" i="2" s="1"/>
  <c r="N253" i="2" a="1"/>
  <c r="N253" i="2" s="1"/>
  <c r="R253" i="2" a="1"/>
  <c r="R253" i="2" s="1"/>
  <c r="AB253" i="2" s="1"/>
  <c r="V253" i="2" a="1"/>
  <c r="V253" i="2" s="1"/>
  <c r="Z253" i="2" a="1"/>
  <c r="Z253" i="2" s="1"/>
  <c r="L259" i="2" a="1"/>
  <c r="L259" i="2" s="1"/>
  <c r="P259" i="2" a="1"/>
  <c r="P259" i="2" s="1"/>
  <c r="T259" i="2" a="1"/>
  <c r="T259" i="2" s="1"/>
  <c r="X259" i="2" a="1"/>
  <c r="X259" i="2" s="1"/>
  <c r="J263" i="2" a="1"/>
  <c r="J263" i="2" s="1"/>
  <c r="N263" i="2" a="1"/>
  <c r="N263" i="2" s="1"/>
  <c r="R263" i="2" a="1"/>
  <c r="R263" i="2" s="1"/>
  <c r="AB263" i="2" s="1"/>
  <c r="V263" i="2" a="1"/>
  <c r="V263" i="2" s="1"/>
  <c r="Z263" i="2" a="1"/>
  <c r="Z263" i="2" s="1"/>
  <c r="L267" i="2" a="1"/>
  <c r="L267" i="2" s="1"/>
  <c r="P267" i="2" a="1"/>
  <c r="P267" i="2" s="1"/>
  <c r="T267" i="2" a="1"/>
  <c r="T267" i="2" s="1"/>
  <c r="AF267" i="2" s="1"/>
  <c r="X267" i="2" a="1"/>
  <c r="X267" i="2" s="1"/>
  <c r="N271" i="2" a="1"/>
  <c r="N271" i="2" s="1"/>
  <c r="R271" i="2" a="1"/>
  <c r="R271" i="2" s="1"/>
  <c r="V271" i="2" a="1"/>
  <c r="V271" i="2" s="1"/>
  <c r="Z271" i="2" a="1"/>
  <c r="Z271" i="2" s="1"/>
  <c r="J273" i="2" a="1"/>
  <c r="J273" i="2" s="1"/>
  <c r="N273" i="2" a="1"/>
  <c r="N273" i="2" s="1"/>
  <c r="R273" i="2" a="1"/>
  <c r="R273" i="2" s="1"/>
  <c r="W273" i="2" a="1"/>
  <c r="W273" i="2" s="1"/>
  <c r="AA273" i="2" a="1"/>
  <c r="AA273" i="2" s="1"/>
  <c r="L275" i="2" a="1"/>
  <c r="L275" i="2" s="1"/>
  <c r="P275" i="2" a="1"/>
  <c r="P275" i="2" s="1"/>
  <c r="T275" i="2" a="1"/>
  <c r="T275" i="2" s="1"/>
  <c r="AF275" i="2" s="1"/>
  <c r="X275" i="2" a="1"/>
  <c r="X275" i="2" s="1"/>
  <c r="J279" i="2" a="1"/>
  <c r="J279" i="2" s="1"/>
  <c r="N279" i="2" a="1"/>
  <c r="N279" i="2" s="1"/>
  <c r="R279" i="2" a="1"/>
  <c r="R279" i="2" s="1"/>
  <c r="AB279" i="2" s="1"/>
  <c r="V279" i="2" a="1"/>
  <c r="V279" i="2" s="1"/>
  <c r="Z279" i="2" a="1"/>
  <c r="Z279" i="2" s="1"/>
  <c r="J283" i="2" a="1"/>
  <c r="J283" i="2" s="1"/>
  <c r="N283" i="2" a="1"/>
  <c r="N283" i="2" s="1"/>
  <c r="R283" i="2" a="1"/>
  <c r="R283" i="2" s="1"/>
  <c r="AB283" i="2" s="1"/>
  <c r="V283" i="2" a="1"/>
  <c r="V283" i="2" s="1"/>
  <c r="Z283" i="2" a="1"/>
  <c r="Z283" i="2" s="1"/>
  <c r="L287" i="2" a="1"/>
  <c r="L287" i="2" s="1"/>
  <c r="P287" i="2" a="1"/>
  <c r="P287" i="2" s="1"/>
  <c r="T287" i="2" a="1"/>
  <c r="T287" i="2" s="1"/>
  <c r="AF287" i="2" s="1"/>
  <c r="X287" i="2" a="1"/>
  <c r="X287" i="2" s="1"/>
  <c r="J291" i="2" a="1"/>
  <c r="J291" i="2" s="1"/>
  <c r="N291" i="2" a="1"/>
  <c r="N291" i="2" s="1"/>
  <c r="R291" i="2" a="1"/>
  <c r="R291" i="2" s="1"/>
  <c r="AB291" i="2" s="1"/>
  <c r="V291" i="2" a="1"/>
  <c r="V291" i="2" s="1"/>
  <c r="Z291" i="2" a="1"/>
  <c r="Z291" i="2" s="1"/>
  <c r="K295" i="2" a="1"/>
  <c r="K295" i="2" s="1"/>
  <c r="O295" i="2" a="1"/>
  <c r="O295" i="2" s="1"/>
  <c r="S295" i="2" a="1"/>
  <c r="S295" i="2" s="1"/>
  <c r="W295" i="2" a="1"/>
  <c r="W295" i="2" s="1"/>
  <c r="AA295" i="2" a="1"/>
  <c r="AA295" i="2" s="1"/>
  <c r="N297" i="2" a="1"/>
  <c r="N297" i="2" s="1"/>
  <c r="R297" i="2" a="1"/>
  <c r="R297" i="2" s="1"/>
  <c r="V297" i="2" a="1"/>
  <c r="V297" i="2" s="1"/>
  <c r="Z297" i="2" a="1"/>
  <c r="Z297" i="2" s="1"/>
  <c r="J301" i="2" a="1"/>
  <c r="J301" i="2" s="1"/>
  <c r="N301" i="2" a="1"/>
  <c r="N301" i="2" s="1"/>
  <c r="R301" i="2" a="1"/>
  <c r="R301" i="2" s="1"/>
  <c r="AB301" i="2" s="1"/>
  <c r="V301" i="2" a="1"/>
  <c r="V301" i="2" s="1"/>
  <c r="Z301" i="2" a="1"/>
  <c r="Z301" i="2" s="1"/>
  <c r="N305" i="2" a="1"/>
  <c r="N305" i="2" s="1"/>
  <c r="R305" i="2" a="1"/>
  <c r="R305" i="2" s="1"/>
  <c r="V305" i="2" a="1"/>
  <c r="V305" i="2" s="1"/>
  <c r="Z305" i="2" a="1"/>
  <c r="Z305" i="2" s="1"/>
  <c r="L309" i="2" a="1"/>
  <c r="L309" i="2" s="1"/>
  <c r="P309" i="2" a="1"/>
  <c r="P309" i="2" s="1"/>
  <c r="T309" i="2" a="1"/>
  <c r="T309" i="2" s="1"/>
  <c r="X309" i="2" a="1"/>
  <c r="X309" i="2" s="1"/>
  <c r="L313" i="2" a="1"/>
  <c r="L313" i="2" s="1"/>
  <c r="P313" i="2" a="1"/>
  <c r="P313" i="2" s="1"/>
  <c r="T313" i="2" a="1"/>
  <c r="T313" i="2" s="1"/>
  <c r="AF313" i="2" s="1"/>
  <c r="X313" i="2" a="1"/>
  <c r="X313" i="2" s="1"/>
  <c r="J317" i="2" a="1"/>
  <c r="J317" i="2" s="1"/>
  <c r="N317" i="2" a="1"/>
  <c r="N317" i="2" s="1"/>
  <c r="R317" i="2" a="1"/>
  <c r="R317" i="2" s="1"/>
  <c r="AB317" i="2" s="1"/>
  <c r="V317" i="2" a="1"/>
  <c r="V317" i="2" s="1"/>
  <c r="Z317" i="2" a="1"/>
  <c r="Z317" i="2" s="1"/>
  <c r="L321" i="2" a="1"/>
  <c r="L321" i="2" s="1"/>
  <c r="P321" i="2" a="1"/>
  <c r="P321" i="2" s="1"/>
  <c r="T321" i="2" a="1"/>
  <c r="T321" i="2" s="1"/>
  <c r="X321" i="2" a="1"/>
  <c r="X321" i="2" s="1"/>
  <c r="J325" i="2" a="1"/>
  <c r="J325" i="2" s="1"/>
  <c r="N325" i="2" a="1"/>
  <c r="N325" i="2" s="1"/>
  <c r="R325" i="2" a="1"/>
  <c r="R325" i="2" s="1"/>
  <c r="AB325" i="2" s="1"/>
  <c r="V325" i="2" a="1"/>
  <c r="V325" i="2" s="1"/>
  <c r="Z325" i="2" a="1"/>
  <c r="Z325" i="2" s="1"/>
  <c r="L329" i="2" a="1"/>
  <c r="L329" i="2" s="1"/>
  <c r="P329" i="2" a="1"/>
  <c r="P329" i="2" s="1"/>
  <c r="T329" i="2" a="1"/>
  <c r="T329" i="2" s="1"/>
  <c r="AF329" i="2" s="1"/>
  <c r="X329" i="2" a="1"/>
  <c r="X329" i="2" s="1"/>
  <c r="N333" i="2" a="1"/>
  <c r="N333" i="2" s="1"/>
  <c r="R333" i="2" a="1"/>
  <c r="R333" i="2" s="1"/>
  <c r="V333" i="2" a="1"/>
  <c r="V333" i="2" s="1"/>
  <c r="Z333" i="2" a="1"/>
  <c r="Z333" i="2" s="1"/>
  <c r="V336" i="2" a="1"/>
  <c r="V336" i="2" s="1"/>
  <c r="Y339" i="2" a="1"/>
  <c r="Y339" i="2" s="1"/>
  <c r="U339" i="2" a="1"/>
  <c r="U339" i="2" s="1"/>
  <c r="Q339" i="2" a="1"/>
  <c r="Q339" i="2" s="1"/>
  <c r="M339" i="2" a="1"/>
  <c r="M339" i="2" s="1"/>
  <c r="AA339" i="2" a="1"/>
  <c r="AA339" i="2" s="1"/>
  <c r="W339" i="2" a="1"/>
  <c r="W339" i="2" s="1"/>
  <c r="S339" i="2" a="1"/>
  <c r="S339" i="2" s="1"/>
  <c r="O339" i="2" a="1"/>
  <c r="O339" i="2" s="1"/>
  <c r="K339" i="2" a="1"/>
  <c r="K339" i="2" s="1"/>
  <c r="X344" i="2" a="1"/>
  <c r="X344" i="2" s="1"/>
  <c r="T344" i="2" a="1"/>
  <c r="T344" i="2" s="1"/>
  <c r="P344" i="2" a="1"/>
  <c r="P344" i="2" s="1"/>
  <c r="L344" i="2" a="1"/>
  <c r="L344" i="2" s="1"/>
  <c r="AA344" i="2" a="1"/>
  <c r="AA344" i="2" s="1"/>
  <c r="W344" i="2" a="1"/>
  <c r="W344" i="2" s="1"/>
  <c r="S344" i="2" a="1"/>
  <c r="S344" i="2" s="1"/>
  <c r="O344" i="2" a="1"/>
  <c r="O344" i="2" s="1"/>
  <c r="K344" i="2" a="1"/>
  <c r="K344" i="2" s="1"/>
  <c r="U344" i="2" a="1"/>
  <c r="U344" i="2" s="1"/>
  <c r="T373" i="2" a="1"/>
  <c r="T373" i="2" s="1"/>
  <c r="X377" i="2" a="1"/>
  <c r="X377" i="2" s="1"/>
  <c r="Z393" i="2" a="1"/>
  <c r="Z393" i="2" s="1"/>
  <c r="V393" i="2" a="1"/>
  <c r="V393" i="2" s="1"/>
  <c r="R393" i="2" a="1"/>
  <c r="R393" i="2" s="1"/>
  <c r="AB393" i="2" s="1"/>
  <c r="N393" i="2" a="1"/>
  <c r="N393" i="2" s="1"/>
  <c r="J393" i="2" a="1"/>
  <c r="J393" i="2" s="1"/>
  <c r="Y393" i="2" a="1"/>
  <c r="Y393" i="2" s="1"/>
  <c r="U393" i="2" a="1"/>
  <c r="U393" i="2" s="1"/>
  <c r="Q393" i="2" a="1"/>
  <c r="Q393" i="2" s="1"/>
  <c r="M393" i="2" a="1"/>
  <c r="M393" i="2" s="1"/>
  <c r="AA393" i="2" a="1"/>
  <c r="AA393" i="2" s="1"/>
  <c r="W393" i="2" a="1"/>
  <c r="W393" i="2" s="1"/>
  <c r="S393" i="2" a="1"/>
  <c r="S393" i="2" s="1"/>
  <c r="O393" i="2" a="1"/>
  <c r="O393" i="2" s="1"/>
  <c r="K393" i="2" a="1"/>
  <c r="K393" i="2" s="1"/>
  <c r="Z401" i="2" a="1"/>
  <c r="Z401" i="2" s="1"/>
  <c r="V401" i="2" a="1"/>
  <c r="V401" i="2" s="1"/>
  <c r="R401" i="2" a="1"/>
  <c r="R401" i="2" s="1"/>
  <c r="AB401" i="2" s="1"/>
  <c r="N401" i="2" a="1"/>
  <c r="N401" i="2" s="1"/>
  <c r="J401" i="2" a="1"/>
  <c r="J401" i="2" s="1"/>
  <c r="Y401" i="2" a="1"/>
  <c r="Y401" i="2" s="1"/>
  <c r="U401" i="2" a="1"/>
  <c r="U401" i="2" s="1"/>
  <c r="Q401" i="2" a="1"/>
  <c r="Q401" i="2" s="1"/>
  <c r="M401" i="2" a="1"/>
  <c r="M401" i="2" s="1"/>
  <c r="AA401" i="2" a="1"/>
  <c r="AA401" i="2" s="1"/>
  <c r="W401" i="2" a="1"/>
  <c r="W401" i="2" s="1"/>
  <c r="S401" i="2" a="1"/>
  <c r="S401" i="2" s="1"/>
  <c r="O401" i="2" a="1"/>
  <c r="O401" i="2" s="1"/>
  <c r="K401" i="2" a="1"/>
  <c r="K401" i="2" s="1"/>
  <c r="Z449" i="2" a="1"/>
  <c r="Z449" i="2" s="1"/>
  <c r="V449" i="2" a="1"/>
  <c r="V449" i="2" s="1"/>
  <c r="R449" i="2" a="1"/>
  <c r="R449" i="2" s="1"/>
  <c r="AB449" i="2" s="1"/>
  <c r="N449" i="2" a="1"/>
  <c r="N449" i="2" s="1"/>
  <c r="J449" i="2" a="1"/>
  <c r="J449" i="2" s="1"/>
  <c r="Y449" i="2" a="1"/>
  <c r="Y449" i="2" s="1"/>
  <c r="U449" i="2" a="1"/>
  <c r="U449" i="2" s="1"/>
  <c r="Q449" i="2" a="1"/>
  <c r="Q449" i="2" s="1"/>
  <c r="M449" i="2" a="1"/>
  <c r="M449" i="2" s="1"/>
  <c r="AA449" i="2" a="1"/>
  <c r="AA449" i="2" s="1"/>
  <c r="W449" i="2" a="1"/>
  <c r="W449" i="2" s="1"/>
  <c r="S449" i="2" a="1"/>
  <c r="S449" i="2" s="1"/>
  <c r="O449" i="2" a="1"/>
  <c r="O449" i="2" s="1"/>
  <c r="K449" i="2" a="1"/>
  <c r="K449" i="2" s="1"/>
  <c r="T459" i="2" a="1"/>
  <c r="T459" i="2" s="1"/>
  <c r="Z463" i="2" a="1"/>
  <c r="Z463" i="2" s="1"/>
  <c r="X471" i="2" a="1"/>
  <c r="X471" i="2" s="1"/>
  <c r="AA481" i="2" a="1"/>
  <c r="AA481" i="2" s="1"/>
  <c r="W481" i="2" a="1"/>
  <c r="W481" i="2" s="1"/>
  <c r="R481" i="2" a="1"/>
  <c r="R481" i="2" s="1"/>
  <c r="N481" i="2" a="1"/>
  <c r="N481" i="2" s="1"/>
  <c r="J481" i="2" a="1"/>
  <c r="J481" i="2" s="1"/>
  <c r="Z481" i="2" a="1"/>
  <c r="Z481" i="2" s="1"/>
  <c r="V481" i="2" a="1"/>
  <c r="V481" i="2" s="1"/>
  <c r="Q481" i="2" a="1"/>
  <c r="Q481" i="2" s="1"/>
  <c r="M481" i="2" a="1"/>
  <c r="M481" i="2" s="1"/>
  <c r="X481" i="2" a="1"/>
  <c r="X481" i="2" s="1"/>
  <c r="S481" i="2" a="1"/>
  <c r="S481" i="2" s="1"/>
  <c r="O481" i="2" a="1"/>
  <c r="O481" i="2" s="1"/>
  <c r="K481" i="2" a="1"/>
  <c r="K481" i="2" s="1"/>
  <c r="AA604" i="2" a="1"/>
  <c r="AA604" i="2" s="1"/>
  <c r="W604" i="2" a="1"/>
  <c r="W604" i="2" s="1"/>
  <c r="S604" i="2" a="1"/>
  <c r="S604" i="2" s="1"/>
  <c r="O604" i="2" a="1"/>
  <c r="O604" i="2" s="1"/>
  <c r="K604" i="2" a="1"/>
  <c r="K604" i="2" s="1"/>
  <c r="Z604" i="2" a="1"/>
  <c r="Z604" i="2" s="1"/>
  <c r="V604" i="2" a="1"/>
  <c r="V604" i="2" s="1"/>
  <c r="R604" i="2" a="1"/>
  <c r="R604" i="2" s="1"/>
  <c r="AB604" i="2" s="1"/>
  <c r="N604" i="2" a="1"/>
  <c r="N604" i="2" s="1"/>
  <c r="J604" i="2" a="1"/>
  <c r="J604" i="2" s="1"/>
  <c r="Y604" i="2" a="1"/>
  <c r="Y604" i="2" s="1"/>
  <c r="U604" i="2" a="1"/>
  <c r="U604" i="2" s="1"/>
  <c r="Q604" i="2" a="1"/>
  <c r="Q604" i="2" s="1"/>
  <c r="M604" i="2" a="1"/>
  <c r="M604" i="2" s="1"/>
  <c r="P604" i="2" a="1"/>
  <c r="P604" i="2" s="1"/>
  <c r="L604" i="2" a="1"/>
  <c r="L604" i="2" s="1"/>
  <c r="T604" i="2" a="1"/>
  <c r="T604" i="2" s="1"/>
  <c r="AF604" i="2" s="1"/>
  <c r="Y637" i="2" a="1"/>
  <c r="Y637" i="2" s="1"/>
  <c r="U637" i="2" a="1"/>
  <c r="U637" i="2" s="1"/>
  <c r="Q637" i="2" a="1"/>
  <c r="Q637" i="2" s="1"/>
  <c r="M637" i="2" a="1"/>
  <c r="M637" i="2" s="1"/>
  <c r="X637" i="2" a="1"/>
  <c r="X637" i="2" s="1"/>
  <c r="T637" i="2" a="1"/>
  <c r="T637" i="2" s="1"/>
  <c r="P637" i="2" a="1"/>
  <c r="P637" i="2" s="1"/>
  <c r="L637" i="2" a="1"/>
  <c r="L637" i="2" s="1"/>
  <c r="AA637" i="2" a="1"/>
  <c r="AA637" i="2" s="1"/>
  <c r="W637" i="2" a="1"/>
  <c r="W637" i="2" s="1"/>
  <c r="S637" i="2" a="1"/>
  <c r="S637" i="2" s="1"/>
  <c r="O637" i="2" a="1"/>
  <c r="O637" i="2" s="1"/>
  <c r="K637" i="2" a="1"/>
  <c r="K637" i="2" s="1"/>
  <c r="R637" i="2" a="1"/>
  <c r="R637" i="2" s="1"/>
  <c r="N637" i="2" a="1"/>
  <c r="N637" i="2" s="1"/>
  <c r="V637" i="2" a="1"/>
  <c r="V637" i="2" s="1"/>
  <c r="Y736" i="2" a="1"/>
  <c r="Y736" i="2" s="1"/>
  <c r="U736" i="2" a="1"/>
  <c r="U736" i="2" s="1"/>
  <c r="Q736" i="2" a="1"/>
  <c r="Q736" i="2" s="1"/>
  <c r="M736" i="2" a="1"/>
  <c r="M736" i="2" s="1"/>
  <c r="AA736" i="2" a="1"/>
  <c r="AA736" i="2" s="1"/>
  <c r="W736" i="2" a="1"/>
  <c r="W736" i="2" s="1"/>
  <c r="S736" i="2" a="1"/>
  <c r="S736" i="2" s="1"/>
  <c r="O736" i="2" a="1"/>
  <c r="O736" i="2" s="1"/>
  <c r="K736" i="2" a="1"/>
  <c r="K736" i="2" s="1"/>
  <c r="V736" i="2" a="1"/>
  <c r="V736" i="2" s="1"/>
  <c r="N736" i="2" a="1"/>
  <c r="N736" i="2" s="1"/>
  <c r="T736" i="2" a="1"/>
  <c r="T736" i="2" s="1"/>
  <c r="AF736" i="2" s="1"/>
  <c r="L736" i="2" a="1"/>
  <c r="L736" i="2" s="1"/>
  <c r="Z736" i="2" a="1"/>
  <c r="Z736" i="2" s="1"/>
  <c r="R736" i="2" a="1"/>
  <c r="R736" i="2" s="1"/>
  <c r="AB736" i="2" s="1"/>
  <c r="J736" i="2" a="1"/>
  <c r="J736" i="2" s="1"/>
  <c r="X736" i="2" a="1"/>
  <c r="X736" i="2" s="1"/>
  <c r="P736" i="2" a="1"/>
  <c r="P736" i="2" s="1"/>
  <c r="L136" i="2" a="1"/>
  <c r="L136" i="2" s="1"/>
  <c r="P136" i="2" a="1"/>
  <c r="P136" i="2" s="1"/>
  <c r="T136" i="2" a="1"/>
  <c r="T136" i="2" s="1"/>
  <c r="X136" i="2" a="1"/>
  <c r="X136" i="2" s="1"/>
  <c r="L140" i="2" a="1"/>
  <c r="L140" i="2" s="1"/>
  <c r="P140" i="2" a="1"/>
  <c r="P140" i="2" s="1"/>
  <c r="T140" i="2" a="1"/>
  <c r="T140" i="2" s="1"/>
  <c r="X140" i="2" a="1"/>
  <c r="X140" i="2" s="1"/>
  <c r="L144" i="2" a="1"/>
  <c r="L144" i="2" s="1"/>
  <c r="P144" i="2" a="1"/>
  <c r="P144" i="2" s="1"/>
  <c r="T144" i="2" a="1"/>
  <c r="T144" i="2" s="1"/>
  <c r="X144" i="2" a="1"/>
  <c r="X144" i="2" s="1"/>
  <c r="L160" i="2" a="1"/>
  <c r="L160" i="2" s="1"/>
  <c r="P160" i="2" a="1"/>
  <c r="P160" i="2" s="1"/>
  <c r="T160" i="2" a="1"/>
  <c r="T160" i="2" s="1"/>
  <c r="X160" i="2" a="1"/>
  <c r="X160" i="2" s="1"/>
  <c r="N168" i="2" a="1"/>
  <c r="N168" i="2" s="1"/>
  <c r="R168" i="2" a="1"/>
  <c r="R168" i="2" s="1"/>
  <c r="V168" i="2" a="1"/>
  <c r="V168" i="2" s="1"/>
  <c r="Z168" i="2" a="1"/>
  <c r="Z168" i="2" s="1"/>
  <c r="L172" i="2" a="1"/>
  <c r="L172" i="2" s="1"/>
  <c r="P172" i="2" a="1"/>
  <c r="P172" i="2" s="1"/>
  <c r="T172" i="2" a="1"/>
  <c r="T172" i="2" s="1"/>
  <c r="AF172" i="2" s="1"/>
  <c r="X172" i="2" a="1"/>
  <c r="X172" i="2" s="1"/>
  <c r="L182" i="2" a="1"/>
  <c r="L182" i="2" s="1"/>
  <c r="P182" i="2" a="1"/>
  <c r="P182" i="2" s="1"/>
  <c r="T182" i="2" a="1"/>
  <c r="T182" i="2" s="1"/>
  <c r="X182" i="2" a="1"/>
  <c r="X182" i="2" s="1"/>
  <c r="N190" i="2" a="1"/>
  <c r="N190" i="2" s="1"/>
  <c r="R190" i="2" a="1"/>
  <c r="R190" i="2" s="1"/>
  <c r="V190" i="2" a="1"/>
  <c r="V190" i="2" s="1"/>
  <c r="Z190" i="2" a="1"/>
  <c r="Z190" i="2" s="1"/>
  <c r="L202" i="2" a="1"/>
  <c r="L202" i="2" s="1"/>
  <c r="P202" i="2" a="1"/>
  <c r="P202" i="2" s="1"/>
  <c r="T202" i="2" a="1"/>
  <c r="T202" i="2" s="1"/>
  <c r="AF202" i="2" s="1"/>
  <c r="X202" i="2" a="1"/>
  <c r="X202" i="2" s="1"/>
  <c r="N206" i="2" a="1"/>
  <c r="N206" i="2" s="1"/>
  <c r="R206" i="2" a="1"/>
  <c r="R206" i="2" s="1"/>
  <c r="V206" i="2" a="1"/>
  <c r="V206" i="2" s="1"/>
  <c r="Z206" i="2" a="1"/>
  <c r="Z206" i="2" s="1"/>
  <c r="L214" i="2" a="1"/>
  <c r="L214" i="2" s="1"/>
  <c r="P214" i="2" a="1"/>
  <c r="P214" i="2" s="1"/>
  <c r="T214" i="2" a="1"/>
  <c r="T214" i="2" s="1"/>
  <c r="X214" i="2" a="1"/>
  <c r="X214" i="2" s="1"/>
  <c r="N220" i="2" a="1"/>
  <c r="N220" i="2" s="1"/>
  <c r="R220" i="2" a="1"/>
  <c r="R220" i="2" s="1"/>
  <c r="W220" i="2" a="1"/>
  <c r="W220" i="2" s="1"/>
  <c r="AA220" i="2" a="1"/>
  <c r="AA220" i="2" s="1"/>
  <c r="L228" i="2" a="1"/>
  <c r="L228" i="2" s="1"/>
  <c r="P228" i="2" a="1"/>
  <c r="P228" i="2" s="1"/>
  <c r="T228" i="2" a="1"/>
  <c r="T228" i="2" s="1"/>
  <c r="X228" i="2" a="1"/>
  <c r="X228" i="2" s="1"/>
  <c r="N232" i="2" a="1"/>
  <c r="N232" i="2" s="1"/>
  <c r="R232" i="2" a="1"/>
  <c r="R232" i="2" s="1"/>
  <c r="V232" i="2" a="1"/>
  <c r="V232" i="2" s="1"/>
  <c r="Z232" i="2" a="1"/>
  <c r="Z232" i="2" s="1"/>
  <c r="L240" i="2" a="1"/>
  <c r="L240" i="2" s="1"/>
  <c r="P240" i="2" a="1"/>
  <c r="P240" i="2" s="1"/>
  <c r="T240" i="2" a="1"/>
  <c r="T240" i="2" s="1"/>
  <c r="AF240" i="2" s="1"/>
  <c r="X240" i="2" a="1"/>
  <c r="X240" i="2" s="1"/>
  <c r="L244" i="2" a="1"/>
  <c r="L244" i="2" s="1"/>
  <c r="P244" i="2" a="1"/>
  <c r="P244" i="2" s="1"/>
  <c r="T244" i="2" a="1"/>
  <c r="T244" i="2" s="1"/>
  <c r="X244" i="2" a="1"/>
  <c r="X244" i="2" s="1"/>
  <c r="L252" i="2" a="1"/>
  <c r="L252" i="2" s="1"/>
  <c r="P252" i="2" a="1"/>
  <c r="P252" i="2" s="1"/>
  <c r="T252" i="2" a="1"/>
  <c r="T252" i="2" s="1"/>
  <c r="AF252" i="2" s="1"/>
  <c r="X252" i="2" a="1"/>
  <c r="X252" i="2" s="1"/>
  <c r="M256" i="2" a="1"/>
  <c r="M256" i="2" s="1"/>
  <c r="Q256" i="2" a="1"/>
  <c r="Q256" i="2" s="1"/>
  <c r="U256" i="2" a="1"/>
  <c r="U256" i="2" s="1"/>
  <c r="Y256" i="2" a="1"/>
  <c r="Y256" i="2" s="1"/>
  <c r="L262" i="2" a="1"/>
  <c r="L262" i="2" s="1"/>
  <c r="P262" i="2" a="1"/>
  <c r="P262" i="2" s="1"/>
  <c r="T262" i="2" a="1"/>
  <c r="T262" i="2" s="1"/>
  <c r="X262" i="2" a="1"/>
  <c r="X262" i="2" s="1"/>
  <c r="L278" i="2" a="1"/>
  <c r="L278" i="2" s="1"/>
  <c r="P278" i="2" a="1"/>
  <c r="P278" i="2" s="1"/>
  <c r="T278" i="2" a="1"/>
  <c r="T278" i="2" s="1"/>
  <c r="X278" i="2" a="1"/>
  <c r="X278" i="2" s="1"/>
  <c r="L282" i="2" a="1"/>
  <c r="L282" i="2" s="1"/>
  <c r="P282" i="2" a="1"/>
  <c r="P282" i="2" s="1"/>
  <c r="T282" i="2" a="1"/>
  <c r="T282" i="2" s="1"/>
  <c r="X282" i="2" a="1"/>
  <c r="X282" i="2" s="1"/>
  <c r="L290" i="2" a="1"/>
  <c r="L290" i="2" s="1"/>
  <c r="P290" i="2" a="1"/>
  <c r="P290" i="2" s="1"/>
  <c r="T290" i="2" a="1"/>
  <c r="T290" i="2" s="1"/>
  <c r="X290" i="2" a="1"/>
  <c r="X290" i="2" s="1"/>
  <c r="L300" i="2" a="1"/>
  <c r="L300" i="2" s="1"/>
  <c r="P300" i="2" a="1"/>
  <c r="P300" i="2" s="1"/>
  <c r="T300" i="2" a="1"/>
  <c r="T300" i="2" s="1"/>
  <c r="AF300" i="2" s="1"/>
  <c r="X300" i="2" a="1"/>
  <c r="X300" i="2" s="1"/>
  <c r="L308" i="2" a="1"/>
  <c r="L308" i="2" s="1"/>
  <c r="P308" i="2" a="1"/>
  <c r="P308" i="2" s="1"/>
  <c r="T308" i="2" a="1"/>
  <c r="T308" i="2" s="1"/>
  <c r="X308" i="2" a="1"/>
  <c r="X308" i="2" s="1"/>
  <c r="L316" i="2" a="1"/>
  <c r="L316" i="2" s="1"/>
  <c r="P316" i="2" a="1"/>
  <c r="P316" i="2" s="1"/>
  <c r="T316" i="2" a="1"/>
  <c r="T316" i="2" s="1"/>
  <c r="AF316" i="2" s="1"/>
  <c r="X316" i="2" a="1"/>
  <c r="X316" i="2" s="1"/>
  <c r="N320" i="2" a="1"/>
  <c r="N320" i="2" s="1"/>
  <c r="R320" i="2" a="1"/>
  <c r="R320" i="2" s="1"/>
  <c r="V320" i="2" a="1"/>
  <c r="V320" i="2" s="1"/>
  <c r="Z320" i="2" a="1"/>
  <c r="Z320" i="2" s="1"/>
  <c r="X373" i="2" a="1"/>
  <c r="X373" i="2" s="1"/>
  <c r="L393" i="2" a="1"/>
  <c r="L393" i="2" s="1"/>
  <c r="L401" i="2" a="1"/>
  <c r="L401" i="2" s="1"/>
  <c r="X421" i="2" a="1"/>
  <c r="X421" i="2" s="1"/>
  <c r="Z445" i="2" a="1"/>
  <c r="Z445" i="2" s="1"/>
  <c r="V445" i="2" a="1"/>
  <c r="V445" i="2" s="1"/>
  <c r="R445" i="2" a="1"/>
  <c r="R445" i="2" s="1"/>
  <c r="AB445" i="2" s="1"/>
  <c r="N445" i="2" a="1"/>
  <c r="N445" i="2" s="1"/>
  <c r="J445" i="2" a="1"/>
  <c r="J445" i="2" s="1"/>
  <c r="Y445" i="2" a="1"/>
  <c r="Y445" i="2" s="1"/>
  <c r="U445" i="2" a="1"/>
  <c r="U445" i="2" s="1"/>
  <c r="Q445" i="2" a="1"/>
  <c r="Q445" i="2" s="1"/>
  <c r="M445" i="2" a="1"/>
  <c r="M445" i="2" s="1"/>
  <c r="AA445" i="2" a="1"/>
  <c r="AA445" i="2" s="1"/>
  <c r="W445" i="2" a="1"/>
  <c r="W445" i="2" s="1"/>
  <c r="S445" i="2" a="1"/>
  <c r="S445" i="2" s="1"/>
  <c r="O445" i="2" a="1"/>
  <c r="O445" i="2" s="1"/>
  <c r="K445" i="2" a="1"/>
  <c r="K445" i="2" s="1"/>
  <c r="X459" i="2" a="1"/>
  <c r="X459" i="2" s="1"/>
  <c r="L481" i="2" a="1"/>
  <c r="L481" i="2" s="1"/>
  <c r="X604" i="2" a="1"/>
  <c r="X604" i="2" s="1"/>
  <c r="Z637" i="2" a="1"/>
  <c r="Z637" i="2" s="1"/>
  <c r="L103" i="2" a="1"/>
  <c r="L103" i="2" s="1"/>
  <c r="P103" i="2" a="1"/>
  <c r="P103" i="2" s="1"/>
  <c r="T103" i="2" a="1"/>
  <c r="T103" i="2" s="1"/>
  <c r="AF103" i="2" s="1"/>
  <c r="N111" i="2" a="1"/>
  <c r="N111" i="2" s="1"/>
  <c r="R111" i="2" a="1"/>
  <c r="R111" i="2" s="1"/>
  <c r="V111" i="2" a="1"/>
  <c r="V111" i="2" s="1"/>
  <c r="L123" i="2" a="1"/>
  <c r="L123" i="2" s="1"/>
  <c r="P123" i="2" a="1"/>
  <c r="P123" i="2" s="1"/>
  <c r="T123" i="2" a="1"/>
  <c r="T123" i="2" s="1"/>
  <c r="L127" i="2" a="1"/>
  <c r="L127" i="2" s="1"/>
  <c r="P127" i="2" a="1"/>
  <c r="P127" i="2" s="1"/>
  <c r="T127" i="2" a="1"/>
  <c r="T127" i="2" s="1"/>
  <c r="L131" i="2" a="1"/>
  <c r="L131" i="2" s="1"/>
  <c r="P131" i="2" a="1"/>
  <c r="P131" i="2" s="1"/>
  <c r="T131" i="2" a="1"/>
  <c r="T131" i="2" s="1"/>
  <c r="J135" i="2" a="1"/>
  <c r="J135" i="2" s="1"/>
  <c r="N135" i="2" a="1"/>
  <c r="N135" i="2" s="1"/>
  <c r="R135" i="2" a="1"/>
  <c r="R135" i="2" s="1"/>
  <c r="V135" i="2" a="1"/>
  <c r="V135" i="2" s="1"/>
  <c r="J139" i="2" a="1"/>
  <c r="J139" i="2" s="1"/>
  <c r="N139" i="2" a="1"/>
  <c r="N139" i="2" s="1"/>
  <c r="R139" i="2" a="1"/>
  <c r="R139" i="2" s="1"/>
  <c r="V139" i="2" a="1"/>
  <c r="V139" i="2" s="1"/>
  <c r="J143" i="2" a="1"/>
  <c r="J143" i="2" s="1"/>
  <c r="N143" i="2" a="1"/>
  <c r="N143" i="2" s="1"/>
  <c r="R143" i="2" a="1"/>
  <c r="R143" i="2" s="1"/>
  <c r="AB143" i="2" s="1"/>
  <c r="V143" i="2" a="1"/>
  <c r="V143" i="2" s="1"/>
  <c r="L147" i="2" a="1"/>
  <c r="L147" i="2" s="1"/>
  <c r="P147" i="2" a="1"/>
  <c r="P147" i="2" s="1"/>
  <c r="T147" i="2" a="1"/>
  <c r="T147" i="2" s="1"/>
  <c r="M149" i="2" a="1"/>
  <c r="M149" i="2" s="1"/>
  <c r="Q149" i="2" a="1"/>
  <c r="Q149" i="2" s="1"/>
  <c r="U149" i="2" a="1"/>
  <c r="U149" i="2" s="1"/>
  <c r="L151" i="2" a="1"/>
  <c r="L151" i="2" s="1"/>
  <c r="P151" i="2" a="1"/>
  <c r="P151" i="2" s="1"/>
  <c r="T151" i="2" a="1"/>
  <c r="T151" i="2" s="1"/>
  <c r="AF151" i="2" s="1"/>
  <c r="M153" i="2" a="1"/>
  <c r="M153" i="2" s="1"/>
  <c r="Q153" i="2" a="1"/>
  <c r="Q153" i="2" s="1"/>
  <c r="U153" i="2" a="1"/>
  <c r="U153" i="2" s="1"/>
  <c r="L155" i="2" a="1"/>
  <c r="L155" i="2" s="1"/>
  <c r="P155" i="2" a="1"/>
  <c r="P155" i="2" s="1"/>
  <c r="T155" i="2" a="1"/>
  <c r="T155" i="2" s="1"/>
  <c r="AF155" i="2" s="1"/>
  <c r="M157" i="2" a="1"/>
  <c r="M157" i="2" s="1"/>
  <c r="Q157" i="2" a="1"/>
  <c r="Q157" i="2" s="1"/>
  <c r="U157" i="2" a="1"/>
  <c r="U157" i="2" s="1"/>
  <c r="J159" i="2" a="1"/>
  <c r="J159" i="2" s="1"/>
  <c r="N159" i="2" a="1"/>
  <c r="N159" i="2" s="1"/>
  <c r="R159" i="2" a="1"/>
  <c r="R159" i="2" s="1"/>
  <c r="AB159" i="2" s="1"/>
  <c r="V159" i="2" a="1"/>
  <c r="V159" i="2" s="1"/>
  <c r="K161" i="2" a="1"/>
  <c r="K161" i="2" s="1"/>
  <c r="O161" i="2" a="1"/>
  <c r="O161" i="2" s="1"/>
  <c r="S161" i="2" a="1"/>
  <c r="S161" i="2" s="1"/>
  <c r="W161" i="2" a="1"/>
  <c r="W161" i="2" s="1"/>
  <c r="L163" i="2" a="1"/>
  <c r="L163" i="2" s="1"/>
  <c r="P163" i="2" a="1"/>
  <c r="P163" i="2" s="1"/>
  <c r="T163" i="2" a="1"/>
  <c r="T163" i="2" s="1"/>
  <c r="K165" i="2" a="1"/>
  <c r="K165" i="2" s="1"/>
  <c r="O165" i="2" a="1"/>
  <c r="O165" i="2" s="1"/>
  <c r="S165" i="2" a="1"/>
  <c r="S165" i="2" s="1"/>
  <c r="W165" i="2" a="1"/>
  <c r="W165" i="2" s="1"/>
  <c r="N167" i="2" a="1"/>
  <c r="N167" i="2" s="1"/>
  <c r="R167" i="2" a="1"/>
  <c r="R167" i="2" s="1"/>
  <c r="V167" i="2" a="1"/>
  <c r="V167" i="2" s="1"/>
  <c r="M169" i="2" a="1"/>
  <c r="M169" i="2" s="1"/>
  <c r="Q169" i="2" a="1"/>
  <c r="Q169" i="2" s="1"/>
  <c r="U169" i="2" a="1"/>
  <c r="U169" i="2" s="1"/>
  <c r="J171" i="2" a="1"/>
  <c r="J171" i="2" s="1"/>
  <c r="N171" i="2" a="1"/>
  <c r="N171" i="2" s="1"/>
  <c r="R171" i="2" a="1"/>
  <c r="R171" i="2" s="1"/>
  <c r="AB171" i="2" s="1"/>
  <c r="V171" i="2" a="1"/>
  <c r="V171" i="2" s="1"/>
  <c r="K173" i="2" a="1"/>
  <c r="K173" i="2" s="1"/>
  <c r="O173" i="2" a="1"/>
  <c r="O173" i="2" s="1"/>
  <c r="S173" i="2" a="1"/>
  <c r="S173" i="2" s="1"/>
  <c r="W173" i="2" a="1"/>
  <c r="W173" i="2" s="1"/>
  <c r="L175" i="2" a="1"/>
  <c r="L175" i="2" s="1"/>
  <c r="P175" i="2" a="1"/>
  <c r="P175" i="2" s="1"/>
  <c r="T175" i="2" a="1"/>
  <c r="T175" i="2" s="1"/>
  <c r="K177" i="2" a="1"/>
  <c r="K177" i="2" s="1"/>
  <c r="O177" i="2" a="1"/>
  <c r="O177" i="2" s="1"/>
  <c r="S177" i="2" a="1"/>
  <c r="S177" i="2" s="1"/>
  <c r="W177" i="2" a="1"/>
  <c r="W177" i="2" s="1"/>
  <c r="M179" i="2" a="1"/>
  <c r="M179" i="2" s="1"/>
  <c r="Q179" i="2" a="1"/>
  <c r="Q179" i="2" s="1"/>
  <c r="U179" i="2" a="1"/>
  <c r="U179" i="2" s="1"/>
  <c r="N181" i="2" a="1"/>
  <c r="N181" i="2" s="1"/>
  <c r="R181" i="2" a="1"/>
  <c r="R181" i="2" s="1"/>
  <c r="V181" i="2" a="1"/>
  <c r="V181" i="2" s="1"/>
  <c r="K183" i="2" a="1"/>
  <c r="K183" i="2" s="1"/>
  <c r="O183" i="2" a="1"/>
  <c r="O183" i="2" s="1"/>
  <c r="S183" i="2" a="1"/>
  <c r="S183" i="2" s="1"/>
  <c r="W183" i="2" a="1"/>
  <c r="W183" i="2" s="1"/>
  <c r="L185" i="2" a="1"/>
  <c r="L185" i="2" s="1"/>
  <c r="P185" i="2" a="1"/>
  <c r="P185" i="2" s="1"/>
  <c r="T185" i="2" a="1"/>
  <c r="T185" i="2" s="1"/>
  <c r="AD187" i="2"/>
  <c r="M187" i="2" a="1"/>
  <c r="M187" i="2" s="1"/>
  <c r="Q187" i="2" a="1"/>
  <c r="Q187" i="2" s="1"/>
  <c r="U187" i="2" a="1"/>
  <c r="U187" i="2" s="1"/>
  <c r="AE187" i="2" s="1"/>
  <c r="J189" i="2" a="1"/>
  <c r="J189" i="2" s="1"/>
  <c r="N189" i="2" a="1"/>
  <c r="N189" i="2" s="1"/>
  <c r="R189" i="2" a="1"/>
  <c r="R189" i="2" s="1"/>
  <c r="AB189" i="2" s="1"/>
  <c r="V189" i="2" a="1"/>
  <c r="V189" i="2" s="1"/>
  <c r="M191" i="2" a="1"/>
  <c r="M191" i="2" s="1"/>
  <c r="Q191" i="2" a="1"/>
  <c r="Q191" i="2" s="1"/>
  <c r="U191" i="2" a="1"/>
  <c r="U191" i="2" s="1"/>
  <c r="L193" i="2" a="1"/>
  <c r="L193" i="2" s="1"/>
  <c r="P193" i="2" a="1"/>
  <c r="P193" i="2" s="1"/>
  <c r="T193" i="2" a="1"/>
  <c r="T193" i="2" s="1"/>
  <c r="K195" i="2" a="1"/>
  <c r="K195" i="2" s="1"/>
  <c r="O195" i="2" a="1"/>
  <c r="O195" i="2" s="1"/>
  <c r="S195" i="2" a="1"/>
  <c r="S195" i="2" s="1"/>
  <c r="W195" i="2" a="1"/>
  <c r="W195" i="2" s="1"/>
  <c r="L197" i="2" a="1"/>
  <c r="L197" i="2" s="1"/>
  <c r="P197" i="2" a="1"/>
  <c r="P197" i="2" s="1"/>
  <c r="T197" i="2" a="1"/>
  <c r="T197" i="2" s="1"/>
  <c r="AF197" i="2" s="1"/>
  <c r="M199" i="2" a="1"/>
  <c r="M199" i="2" s="1"/>
  <c r="Q199" i="2" a="1"/>
  <c r="Q199" i="2" s="1"/>
  <c r="U199" i="2" a="1"/>
  <c r="U199" i="2" s="1"/>
  <c r="J201" i="2" a="1"/>
  <c r="J201" i="2" s="1"/>
  <c r="N201" i="2" a="1"/>
  <c r="N201" i="2" s="1"/>
  <c r="R201" i="2" a="1"/>
  <c r="R201" i="2" s="1"/>
  <c r="AB201" i="2" s="1"/>
  <c r="V201" i="2" a="1"/>
  <c r="V201" i="2" s="1"/>
  <c r="M203" i="2" a="1"/>
  <c r="M203" i="2" s="1"/>
  <c r="Q203" i="2" a="1"/>
  <c r="Q203" i="2" s="1"/>
  <c r="U203" i="2" a="1"/>
  <c r="U203" i="2" s="1"/>
  <c r="J205" i="2" a="1"/>
  <c r="J205" i="2" s="1"/>
  <c r="N205" i="2" a="1"/>
  <c r="N205" i="2" s="1"/>
  <c r="R205" i="2" a="1"/>
  <c r="R205" i="2" s="1"/>
  <c r="V205" i="2" a="1"/>
  <c r="V205" i="2" s="1"/>
  <c r="K207" i="2" a="1"/>
  <c r="K207" i="2" s="1"/>
  <c r="O207" i="2" a="1"/>
  <c r="O207" i="2" s="1"/>
  <c r="S207" i="2" a="1"/>
  <c r="S207" i="2" s="1"/>
  <c r="W207" i="2" a="1"/>
  <c r="W207" i="2" s="1"/>
  <c r="L209" i="2" a="1"/>
  <c r="L209" i="2" s="1"/>
  <c r="P209" i="2" a="1"/>
  <c r="P209" i="2" s="1"/>
  <c r="T209" i="2" a="1"/>
  <c r="T209" i="2" s="1"/>
  <c r="M211" i="2" a="1"/>
  <c r="M211" i="2" s="1"/>
  <c r="Q211" i="2" a="1"/>
  <c r="Q211" i="2" s="1"/>
  <c r="U211" i="2" a="1"/>
  <c r="U211" i="2" s="1"/>
  <c r="J213" i="2" a="1"/>
  <c r="J213" i="2" s="1"/>
  <c r="N213" i="2" a="1"/>
  <c r="N213" i="2" s="1"/>
  <c r="R213" i="2" a="1"/>
  <c r="R213" i="2" s="1"/>
  <c r="AB213" i="2" s="1"/>
  <c r="V213" i="2" a="1"/>
  <c r="V213" i="2" s="1"/>
  <c r="K215" i="2" a="1"/>
  <c r="K215" i="2" s="1"/>
  <c r="O215" i="2" a="1"/>
  <c r="O215" i="2" s="1"/>
  <c r="S215" i="2" a="1"/>
  <c r="S215" i="2" s="1"/>
  <c r="W215" i="2" a="1"/>
  <c r="W215" i="2" s="1"/>
  <c r="K217" i="2" a="1"/>
  <c r="K217" i="2" s="1"/>
  <c r="O217" i="2" a="1"/>
  <c r="O217" i="2" s="1"/>
  <c r="S217" i="2" a="1"/>
  <c r="S217" i="2" s="1"/>
  <c r="W217" i="2" a="1"/>
  <c r="W217" i="2" s="1"/>
  <c r="N219" i="2" a="1"/>
  <c r="N219" i="2" s="1"/>
  <c r="R219" i="2" a="1"/>
  <c r="R219" i="2" s="1"/>
  <c r="V219" i="2" a="1"/>
  <c r="V219" i="2" s="1"/>
  <c r="J221" i="2" a="1"/>
  <c r="J221" i="2" s="1"/>
  <c r="N221" i="2" a="1"/>
  <c r="N221" i="2" s="1"/>
  <c r="R221" i="2" a="1"/>
  <c r="R221" i="2" s="1"/>
  <c r="AD221" i="2" s="1"/>
  <c r="W221" i="2" a="1"/>
  <c r="W221" i="2" s="1"/>
  <c r="L223" i="2" a="1"/>
  <c r="L223" i="2" s="1"/>
  <c r="P223" i="2" a="1"/>
  <c r="P223" i="2" s="1"/>
  <c r="T223" i="2" a="1"/>
  <c r="T223" i="2" s="1"/>
  <c r="M225" i="2" a="1"/>
  <c r="M225" i="2" s="1"/>
  <c r="Q225" i="2" a="1"/>
  <c r="Q225" i="2" s="1"/>
  <c r="U225" i="2" a="1"/>
  <c r="U225" i="2" s="1"/>
  <c r="J227" i="2" a="1"/>
  <c r="J227" i="2" s="1"/>
  <c r="N227" i="2" a="1"/>
  <c r="N227" i="2" s="1"/>
  <c r="R227" i="2" a="1"/>
  <c r="R227" i="2" s="1"/>
  <c r="V227" i="2" a="1"/>
  <c r="V227" i="2" s="1"/>
  <c r="M229" i="2" a="1"/>
  <c r="M229" i="2" s="1"/>
  <c r="Q229" i="2" a="1"/>
  <c r="Q229" i="2" s="1"/>
  <c r="U229" i="2" a="1"/>
  <c r="U229" i="2" s="1"/>
  <c r="J231" i="2" a="1"/>
  <c r="J231" i="2" s="1"/>
  <c r="N231" i="2" a="1"/>
  <c r="N231" i="2" s="1"/>
  <c r="R231" i="2" a="1"/>
  <c r="R231" i="2" s="1"/>
  <c r="AB231" i="2" s="1"/>
  <c r="V231" i="2" a="1"/>
  <c r="V231" i="2" s="1"/>
  <c r="K233" i="2" a="1"/>
  <c r="K233" i="2" s="1"/>
  <c r="O233" i="2" a="1"/>
  <c r="O233" i="2" s="1"/>
  <c r="S233" i="2" a="1"/>
  <c r="S233" i="2" s="1"/>
  <c r="W233" i="2" a="1"/>
  <c r="W233" i="2" s="1"/>
  <c r="L235" i="2" a="1"/>
  <c r="L235" i="2" s="1"/>
  <c r="P235" i="2" a="1"/>
  <c r="P235" i="2" s="1"/>
  <c r="T235" i="2" a="1"/>
  <c r="T235" i="2" s="1"/>
  <c r="M237" i="2" a="1"/>
  <c r="M237" i="2" s="1"/>
  <c r="Q237" i="2" a="1"/>
  <c r="Q237" i="2" s="1"/>
  <c r="U237" i="2" a="1"/>
  <c r="U237" i="2" s="1"/>
  <c r="J239" i="2" a="1"/>
  <c r="J239" i="2" s="1"/>
  <c r="N239" i="2" a="1"/>
  <c r="N239" i="2" s="1"/>
  <c r="R239" i="2" a="1"/>
  <c r="R239" i="2" s="1"/>
  <c r="AB239" i="2" s="1"/>
  <c r="V239" i="2" a="1"/>
  <c r="V239" i="2" s="1"/>
  <c r="K241" i="2" a="1"/>
  <c r="K241" i="2" s="1"/>
  <c r="O241" i="2" a="1"/>
  <c r="O241" i="2" s="1"/>
  <c r="S241" i="2" a="1"/>
  <c r="S241" i="2" s="1"/>
  <c r="W241" i="2" a="1"/>
  <c r="W241" i="2" s="1"/>
  <c r="J243" i="2" a="1"/>
  <c r="J243" i="2" s="1"/>
  <c r="N243" i="2" a="1"/>
  <c r="N243" i="2" s="1"/>
  <c r="R243" i="2" a="1"/>
  <c r="R243" i="2" s="1"/>
  <c r="AB243" i="2" s="1"/>
  <c r="V243" i="2" a="1"/>
  <c r="V243" i="2" s="1"/>
  <c r="M245" i="2" a="1"/>
  <c r="M245" i="2" s="1"/>
  <c r="Q245" i="2" a="1"/>
  <c r="Q245" i="2" s="1"/>
  <c r="U245" i="2" a="1"/>
  <c r="U245" i="2" s="1"/>
  <c r="L247" i="2" a="1"/>
  <c r="L247" i="2" s="1"/>
  <c r="P247" i="2" a="1"/>
  <c r="P247" i="2" s="1"/>
  <c r="T247" i="2" a="1"/>
  <c r="T247" i="2" s="1"/>
  <c r="AF247" i="2" s="1"/>
  <c r="AD249" i="2"/>
  <c r="M249" i="2" a="1"/>
  <c r="M249" i="2" s="1"/>
  <c r="Q249" i="2" a="1"/>
  <c r="Q249" i="2" s="1"/>
  <c r="U249" i="2" a="1"/>
  <c r="U249" i="2" s="1"/>
  <c r="AE249" i="2" s="1"/>
  <c r="J251" i="2" a="1"/>
  <c r="J251" i="2" s="1"/>
  <c r="N251" i="2" a="1"/>
  <c r="N251" i="2" s="1"/>
  <c r="R251" i="2" a="1"/>
  <c r="R251" i="2" s="1"/>
  <c r="AB251" i="2" s="1"/>
  <c r="V251" i="2" a="1"/>
  <c r="V251" i="2" s="1"/>
  <c r="K253" i="2" a="1"/>
  <c r="K253" i="2" s="1"/>
  <c r="O253" i="2" a="1"/>
  <c r="O253" i="2" s="1"/>
  <c r="S253" i="2" a="1"/>
  <c r="S253" i="2" s="1"/>
  <c r="W253" i="2" a="1"/>
  <c r="W253" i="2" s="1"/>
  <c r="N255" i="2" a="1"/>
  <c r="N255" i="2" s="1"/>
  <c r="R255" i="2" a="1"/>
  <c r="R255" i="2" s="1"/>
  <c r="V255" i="2" a="1"/>
  <c r="V255" i="2" s="1"/>
  <c r="L257" i="2" a="1"/>
  <c r="L257" i="2" s="1"/>
  <c r="P257" i="2" a="1"/>
  <c r="P257" i="2" s="1"/>
  <c r="T257" i="2" a="1"/>
  <c r="T257" i="2" s="1"/>
  <c r="M259" i="2" a="1"/>
  <c r="M259" i="2" s="1"/>
  <c r="Q259" i="2" a="1"/>
  <c r="Q259" i="2" s="1"/>
  <c r="U259" i="2" a="1"/>
  <c r="U259" i="2" s="1"/>
  <c r="J261" i="2" a="1"/>
  <c r="J261" i="2" s="1"/>
  <c r="N261" i="2" a="1"/>
  <c r="N261" i="2" s="1"/>
  <c r="R261" i="2" a="1"/>
  <c r="R261" i="2" s="1"/>
  <c r="AB261" i="2" s="1"/>
  <c r="V261" i="2" a="1"/>
  <c r="V261" i="2" s="1"/>
  <c r="K263" i="2" a="1"/>
  <c r="K263" i="2" s="1"/>
  <c r="O263" i="2" a="1"/>
  <c r="O263" i="2" s="1"/>
  <c r="S263" i="2" a="1"/>
  <c r="S263" i="2" s="1"/>
  <c r="W263" i="2" a="1"/>
  <c r="W263" i="2" s="1"/>
  <c r="L265" i="2" a="1"/>
  <c r="L265" i="2" s="1"/>
  <c r="P265" i="2" a="1"/>
  <c r="P265" i="2" s="1"/>
  <c r="T265" i="2" a="1"/>
  <c r="T265" i="2" s="1"/>
  <c r="M267" i="2" a="1"/>
  <c r="M267" i="2" s="1"/>
  <c r="Q267" i="2" a="1"/>
  <c r="Q267" i="2" s="1"/>
  <c r="U267" i="2" a="1"/>
  <c r="U267" i="2" s="1"/>
  <c r="L269" i="2" a="1"/>
  <c r="L269" i="2" s="1"/>
  <c r="P269" i="2" a="1"/>
  <c r="P269" i="2" s="1"/>
  <c r="T269" i="2" a="1"/>
  <c r="T269" i="2" s="1"/>
  <c r="AF269" i="2" s="1"/>
  <c r="K271" i="2" a="1"/>
  <c r="K271" i="2" s="1"/>
  <c r="O271" i="2" a="1"/>
  <c r="O271" i="2" s="1"/>
  <c r="S271" i="2" a="1"/>
  <c r="S271" i="2" s="1"/>
  <c r="W271" i="2" a="1"/>
  <c r="W271" i="2" s="1"/>
  <c r="K273" i="2" a="1"/>
  <c r="K273" i="2" s="1"/>
  <c r="O273" i="2" a="1"/>
  <c r="O273" i="2" s="1"/>
  <c r="S273" i="2" a="1"/>
  <c r="S273" i="2" s="1"/>
  <c r="M275" i="2" a="1"/>
  <c r="M275" i="2" s="1"/>
  <c r="Q275" i="2" a="1"/>
  <c r="Q275" i="2" s="1"/>
  <c r="U275" i="2" a="1"/>
  <c r="U275" i="2" s="1"/>
  <c r="J277" i="2" a="1"/>
  <c r="J277" i="2" s="1"/>
  <c r="N277" i="2" a="1"/>
  <c r="N277" i="2" s="1"/>
  <c r="R277" i="2" a="1"/>
  <c r="R277" i="2" s="1"/>
  <c r="AB277" i="2" s="1"/>
  <c r="V277" i="2" a="1"/>
  <c r="V277" i="2" s="1"/>
  <c r="K279" i="2" a="1"/>
  <c r="K279" i="2" s="1"/>
  <c r="O279" i="2" a="1"/>
  <c r="O279" i="2" s="1"/>
  <c r="S279" i="2" a="1"/>
  <c r="S279" i="2" s="1"/>
  <c r="W279" i="2" a="1"/>
  <c r="W279" i="2" s="1"/>
  <c r="N281" i="2" a="1"/>
  <c r="N281" i="2" s="1"/>
  <c r="R281" i="2" a="1"/>
  <c r="R281" i="2" s="1"/>
  <c r="V281" i="2" a="1"/>
  <c r="V281" i="2" s="1"/>
  <c r="K283" i="2" a="1"/>
  <c r="K283" i="2" s="1"/>
  <c r="O283" i="2" a="1"/>
  <c r="O283" i="2" s="1"/>
  <c r="S283" i="2" a="1"/>
  <c r="S283" i="2" s="1"/>
  <c r="W283" i="2" a="1"/>
  <c r="W283" i="2" s="1"/>
  <c r="L285" i="2" a="1"/>
  <c r="L285" i="2" s="1"/>
  <c r="P285" i="2" a="1"/>
  <c r="P285" i="2" s="1"/>
  <c r="T285" i="2" a="1"/>
  <c r="T285" i="2" s="1"/>
  <c r="M287" i="2" a="1"/>
  <c r="M287" i="2" s="1"/>
  <c r="Q287" i="2" a="1"/>
  <c r="Q287" i="2" s="1"/>
  <c r="U287" i="2" a="1"/>
  <c r="U287" i="2" s="1"/>
  <c r="AE287" i="2" s="1"/>
  <c r="J289" i="2" a="1"/>
  <c r="J289" i="2" s="1"/>
  <c r="N289" i="2" a="1"/>
  <c r="N289" i="2" s="1"/>
  <c r="R289" i="2" a="1"/>
  <c r="R289" i="2" s="1"/>
  <c r="AB289" i="2" s="1"/>
  <c r="V289" i="2" a="1"/>
  <c r="V289" i="2" s="1"/>
  <c r="K291" i="2" a="1"/>
  <c r="K291" i="2" s="1"/>
  <c r="O291" i="2" a="1"/>
  <c r="O291" i="2" s="1"/>
  <c r="S291" i="2" a="1"/>
  <c r="S291" i="2" s="1"/>
  <c r="W291" i="2" a="1"/>
  <c r="W291" i="2" s="1"/>
  <c r="L293" i="2" a="1"/>
  <c r="L293" i="2" s="1"/>
  <c r="P293" i="2" a="1"/>
  <c r="P293" i="2" s="1"/>
  <c r="T293" i="2" a="1"/>
  <c r="T293" i="2" s="1"/>
  <c r="L295" i="2" a="1"/>
  <c r="L295" i="2" s="1"/>
  <c r="P295" i="2" a="1"/>
  <c r="P295" i="2" s="1"/>
  <c r="T295" i="2" a="1"/>
  <c r="T295" i="2" s="1"/>
  <c r="K297" i="2" a="1"/>
  <c r="K297" i="2" s="1"/>
  <c r="O297" i="2" a="1"/>
  <c r="O297" i="2" s="1"/>
  <c r="S297" i="2" a="1"/>
  <c r="S297" i="2" s="1"/>
  <c r="W297" i="2" a="1"/>
  <c r="W297" i="2" s="1"/>
  <c r="J299" i="2" a="1"/>
  <c r="J299" i="2" s="1"/>
  <c r="N299" i="2" a="1"/>
  <c r="N299" i="2" s="1"/>
  <c r="R299" i="2" a="1"/>
  <c r="R299" i="2" s="1"/>
  <c r="V299" i="2" a="1"/>
  <c r="V299" i="2" s="1"/>
  <c r="K301" i="2" a="1"/>
  <c r="K301" i="2" s="1"/>
  <c r="O301" i="2" a="1"/>
  <c r="O301" i="2" s="1"/>
  <c r="S301" i="2" a="1"/>
  <c r="S301" i="2" s="1"/>
  <c r="W301" i="2" a="1"/>
  <c r="W301" i="2" s="1"/>
  <c r="L303" i="2" a="1"/>
  <c r="L303" i="2" s="1"/>
  <c r="P303" i="2" a="1"/>
  <c r="P303" i="2" s="1"/>
  <c r="T303" i="2" a="1"/>
  <c r="T303" i="2" s="1"/>
  <c r="K305" i="2" a="1"/>
  <c r="K305" i="2" s="1"/>
  <c r="O305" i="2" a="1"/>
  <c r="O305" i="2" s="1"/>
  <c r="S305" i="2" a="1"/>
  <c r="S305" i="2" s="1"/>
  <c r="W305" i="2" a="1"/>
  <c r="W305" i="2" s="1"/>
  <c r="N307" i="2" a="1"/>
  <c r="N307" i="2" s="1"/>
  <c r="R307" i="2" a="1"/>
  <c r="R307" i="2" s="1"/>
  <c r="V307" i="2" a="1"/>
  <c r="V307" i="2" s="1"/>
  <c r="M309" i="2" a="1"/>
  <c r="M309" i="2" s="1"/>
  <c r="Q309" i="2" a="1"/>
  <c r="Q309" i="2" s="1"/>
  <c r="U309" i="2" a="1"/>
  <c r="U309" i="2" s="1"/>
  <c r="L311" i="2" a="1"/>
  <c r="L311" i="2" s="1"/>
  <c r="P311" i="2" a="1"/>
  <c r="P311" i="2" s="1"/>
  <c r="T311" i="2" a="1"/>
  <c r="T311" i="2" s="1"/>
  <c r="M313" i="2" a="1"/>
  <c r="M313" i="2" s="1"/>
  <c r="Q313" i="2" a="1"/>
  <c r="Q313" i="2" s="1"/>
  <c r="U313" i="2" a="1"/>
  <c r="U313" i="2" s="1"/>
  <c r="J315" i="2" a="1"/>
  <c r="J315" i="2" s="1"/>
  <c r="N315" i="2" a="1"/>
  <c r="N315" i="2" s="1"/>
  <c r="R315" i="2" a="1"/>
  <c r="R315" i="2" s="1"/>
  <c r="V315" i="2" a="1"/>
  <c r="V315" i="2" s="1"/>
  <c r="K317" i="2" a="1"/>
  <c r="K317" i="2" s="1"/>
  <c r="O317" i="2" a="1"/>
  <c r="O317" i="2" s="1"/>
  <c r="S317" i="2" a="1"/>
  <c r="S317" i="2" s="1"/>
  <c r="W317" i="2" a="1"/>
  <c r="W317" i="2" s="1"/>
  <c r="J319" i="2" a="1"/>
  <c r="J319" i="2" s="1"/>
  <c r="N319" i="2" a="1"/>
  <c r="N319" i="2" s="1"/>
  <c r="R319" i="2" a="1"/>
  <c r="R319" i="2" s="1"/>
  <c r="AB319" i="2" s="1"/>
  <c r="V319" i="2" a="1"/>
  <c r="V319" i="2" s="1"/>
  <c r="M321" i="2" a="1"/>
  <c r="M321" i="2" s="1"/>
  <c r="Q321" i="2" a="1"/>
  <c r="Q321" i="2" s="1"/>
  <c r="U321" i="2" a="1"/>
  <c r="U321" i="2" s="1"/>
  <c r="L323" i="2" a="1"/>
  <c r="L323" i="2" s="1"/>
  <c r="P323" i="2" a="1"/>
  <c r="P323" i="2" s="1"/>
  <c r="T323" i="2" a="1"/>
  <c r="T323" i="2" s="1"/>
  <c r="AF323" i="2" s="1"/>
  <c r="K325" i="2" a="1"/>
  <c r="K325" i="2" s="1"/>
  <c r="O325" i="2" a="1"/>
  <c r="O325" i="2" s="1"/>
  <c r="S325" i="2" a="1"/>
  <c r="S325" i="2" s="1"/>
  <c r="W325" i="2" a="1"/>
  <c r="W325" i="2" s="1"/>
  <c r="L327" i="2" a="1"/>
  <c r="L327" i="2" s="1"/>
  <c r="P327" i="2" a="1"/>
  <c r="P327" i="2" s="1"/>
  <c r="T327" i="2" a="1"/>
  <c r="T327" i="2" s="1"/>
  <c r="M329" i="2" a="1"/>
  <c r="M329" i="2" s="1"/>
  <c r="Q329" i="2" a="1"/>
  <c r="Q329" i="2" s="1"/>
  <c r="U329" i="2" a="1"/>
  <c r="U329" i="2" s="1"/>
  <c r="L331" i="2" a="1"/>
  <c r="L331" i="2" s="1"/>
  <c r="P331" i="2" a="1"/>
  <c r="P331" i="2" s="1"/>
  <c r="T331" i="2" a="1"/>
  <c r="T331" i="2" s="1"/>
  <c r="K333" i="2" a="1"/>
  <c r="K333" i="2" s="1"/>
  <c r="O333" i="2" a="1"/>
  <c r="O333" i="2" s="1"/>
  <c r="S333" i="2" a="1"/>
  <c r="S333" i="2" s="1"/>
  <c r="W333" i="2" a="1"/>
  <c r="W333" i="2" s="1"/>
  <c r="L335" i="2" a="1"/>
  <c r="L335" i="2" s="1"/>
  <c r="P335" i="2" a="1"/>
  <c r="P335" i="2" s="1"/>
  <c r="T335" i="2" a="1"/>
  <c r="T335" i="2" s="1"/>
  <c r="X336" i="2" a="1"/>
  <c r="X336" i="2" s="1"/>
  <c r="U337" i="2" a="1"/>
  <c r="U337" i="2" s="1"/>
  <c r="L338" i="2" a="1"/>
  <c r="L338" i="2" s="1"/>
  <c r="S338" i="2" a="1"/>
  <c r="S338" i="2" s="1"/>
  <c r="Y338" i="2" a="1"/>
  <c r="Y338" i="2" s="1"/>
  <c r="J339" i="2" a="1"/>
  <c r="J339" i="2" s="1"/>
  <c r="P339" i="2" a="1"/>
  <c r="P339" i="2" s="1"/>
  <c r="AA340" i="2" a="1"/>
  <c r="AA340" i="2" s="1"/>
  <c r="W340" i="2" a="1"/>
  <c r="W340" i="2" s="1"/>
  <c r="S340" i="2" a="1"/>
  <c r="S340" i="2" s="1"/>
  <c r="O340" i="2" a="1"/>
  <c r="O340" i="2" s="1"/>
  <c r="K340" i="2" a="1"/>
  <c r="K340" i="2" s="1"/>
  <c r="N340" i="2" a="1"/>
  <c r="N340" i="2" s="1"/>
  <c r="M344" i="2" a="1"/>
  <c r="M344" i="2" s="1"/>
  <c r="X351" i="2" a="1"/>
  <c r="X351" i="2" s="1"/>
  <c r="P365" i="2" a="1"/>
  <c r="P365" i="2" s="1"/>
  <c r="P393" i="2" a="1"/>
  <c r="P393" i="2" s="1"/>
  <c r="Z397" i="2" a="1"/>
  <c r="Z397" i="2" s="1"/>
  <c r="V397" i="2" a="1"/>
  <c r="V397" i="2" s="1"/>
  <c r="R397" i="2" a="1"/>
  <c r="R397" i="2" s="1"/>
  <c r="AB397" i="2" s="1"/>
  <c r="N397" i="2" a="1"/>
  <c r="N397" i="2" s="1"/>
  <c r="J397" i="2" a="1"/>
  <c r="J397" i="2" s="1"/>
  <c r="Y397" i="2" a="1"/>
  <c r="Y397" i="2" s="1"/>
  <c r="U397" i="2" a="1"/>
  <c r="U397" i="2" s="1"/>
  <c r="Q397" i="2" a="1"/>
  <c r="Q397" i="2" s="1"/>
  <c r="M397" i="2" a="1"/>
  <c r="M397" i="2" s="1"/>
  <c r="AA397" i="2" a="1"/>
  <c r="AA397" i="2" s="1"/>
  <c r="W397" i="2" a="1"/>
  <c r="W397" i="2" s="1"/>
  <c r="S397" i="2" a="1"/>
  <c r="S397" i="2" s="1"/>
  <c r="O397" i="2" a="1"/>
  <c r="O397" i="2" s="1"/>
  <c r="K397" i="2" a="1"/>
  <c r="K397" i="2" s="1"/>
  <c r="P401" i="2" a="1"/>
  <c r="P401" i="2" s="1"/>
  <c r="X405" i="2" a="1"/>
  <c r="X405" i="2" s="1"/>
  <c r="Z429" i="2" a="1"/>
  <c r="Z429" i="2" s="1"/>
  <c r="V429" i="2" a="1"/>
  <c r="V429" i="2" s="1"/>
  <c r="R429" i="2" a="1"/>
  <c r="R429" i="2" s="1"/>
  <c r="AB429" i="2" s="1"/>
  <c r="N429" i="2" a="1"/>
  <c r="N429" i="2" s="1"/>
  <c r="J429" i="2" a="1"/>
  <c r="J429" i="2" s="1"/>
  <c r="Y429" i="2" a="1"/>
  <c r="Y429" i="2" s="1"/>
  <c r="U429" i="2" a="1"/>
  <c r="U429" i="2" s="1"/>
  <c r="Q429" i="2" a="1"/>
  <c r="Q429" i="2" s="1"/>
  <c r="M429" i="2" a="1"/>
  <c r="M429" i="2" s="1"/>
  <c r="AA429" i="2" a="1"/>
  <c r="AA429" i="2" s="1"/>
  <c r="W429" i="2" a="1"/>
  <c r="W429" i="2" s="1"/>
  <c r="S429" i="2" a="1"/>
  <c r="S429" i="2" s="1"/>
  <c r="O429" i="2" a="1"/>
  <c r="O429" i="2" s="1"/>
  <c r="K429" i="2" a="1"/>
  <c r="K429" i="2" s="1"/>
  <c r="AE430" i="2"/>
  <c r="L445" i="2" a="1"/>
  <c r="L445" i="2" s="1"/>
  <c r="P449" i="2" a="1"/>
  <c r="P449" i="2" s="1"/>
  <c r="P481" i="2" a="1"/>
  <c r="P481" i="2" s="1"/>
  <c r="AA507" i="2" a="1"/>
  <c r="AA507" i="2" s="1"/>
  <c r="W507" i="2" a="1"/>
  <c r="W507" i="2" s="1"/>
  <c r="R507" i="2" a="1"/>
  <c r="R507" i="2" s="1"/>
  <c r="N507" i="2" a="1"/>
  <c r="N507" i="2" s="1"/>
  <c r="J507" i="2" a="1"/>
  <c r="J507" i="2" s="1"/>
  <c r="Z507" i="2" a="1"/>
  <c r="Z507" i="2" s="1"/>
  <c r="V507" i="2" a="1"/>
  <c r="V507" i="2" s="1"/>
  <c r="Q507" i="2" a="1"/>
  <c r="Q507" i="2" s="1"/>
  <c r="M507" i="2" a="1"/>
  <c r="M507" i="2" s="1"/>
  <c r="T507" i="2" a="1"/>
  <c r="T507" i="2" s="1"/>
  <c r="AF507" i="2" s="1"/>
  <c r="L507" i="2" a="1"/>
  <c r="L507" i="2" s="1"/>
  <c r="S507" i="2" a="1"/>
  <c r="S507" i="2" s="1"/>
  <c r="K507" i="2" a="1"/>
  <c r="K507" i="2" s="1"/>
  <c r="X507" i="2" a="1"/>
  <c r="X507" i="2" s="1"/>
  <c r="O507" i="2" a="1"/>
  <c r="O507" i="2" s="1"/>
  <c r="AA539" i="2" a="1"/>
  <c r="AA539" i="2" s="1"/>
  <c r="W539" i="2" a="1"/>
  <c r="W539" i="2" s="1"/>
  <c r="S539" i="2" a="1"/>
  <c r="S539" i="2" s="1"/>
  <c r="O539" i="2" a="1"/>
  <c r="O539" i="2" s="1"/>
  <c r="K539" i="2" a="1"/>
  <c r="K539" i="2" s="1"/>
  <c r="Z539" i="2" a="1"/>
  <c r="Z539" i="2" s="1"/>
  <c r="V539" i="2" a="1"/>
  <c r="V539" i="2" s="1"/>
  <c r="R539" i="2" a="1"/>
  <c r="R539" i="2" s="1"/>
  <c r="AB539" i="2" s="1"/>
  <c r="N539" i="2" a="1"/>
  <c r="N539" i="2" s="1"/>
  <c r="J539" i="2" a="1"/>
  <c r="J539" i="2" s="1"/>
  <c r="Y539" i="2" a="1"/>
  <c r="Y539" i="2" s="1"/>
  <c r="U539" i="2" a="1"/>
  <c r="U539" i="2" s="1"/>
  <c r="Q539" i="2" a="1"/>
  <c r="Q539" i="2" s="1"/>
  <c r="M539" i="2" a="1"/>
  <c r="M539" i="2" s="1"/>
  <c r="P539" i="2" a="1"/>
  <c r="P539" i="2" s="1"/>
  <c r="L539" i="2" a="1"/>
  <c r="L539" i="2" s="1"/>
  <c r="T539" i="2" a="1"/>
  <c r="T539" i="2" s="1"/>
  <c r="Y755" i="2" a="1"/>
  <c r="Y755" i="2" s="1"/>
  <c r="T755" i="2" a="1"/>
  <c r="T755" i="2" s="1"/>
  <c r="P755" i="2" a="1"/>
  <c r="P755" i="2" s="1"/>
  <c r="L755" i="2" a="1"/>
  <c r="L755" i="2" s="1"/>
  <c r="X755" i="2" a="1"/>
  <c r="X755" i="2" s="1"/>
  <c r="S755" i="2" a="1"/>
  <c r="S755" i="2" s="1"/>
  <c r="O755" i="2" a="1"/>
  <c r="O755" i="2" s="1"/>
  <c r="K755" i="2" a="1"/>
  <c r="K755" i="2" s="1"/>
  <c r="W755" i="2" a="1"/>
  <c r="W755" i="2" s="1"/>
  <c r="V755" i="2" a="1"/>
  <c r="V755" i="2" s="1"/>
  <c r="R755" i="2" a="1"/>
  <c r="R755" i="2" s="1"/>
  <c r="Q755" i="2" a="1"/>
  <c r="Q755" i="2" s="1"/>
  <c r="N755" i="2" a="1"/>
  <c r="N755" i="2" s="1"/>
  <c r="M755" i="2" a="1"/>
  <c r="M755" i="2" s="1"/>
  <c r="AA755" i="2" a="1"/>
  <c r="AA755" i="2" s="1"/>
  <c r="Z755" i="2" a="1"/>
  <c r="Z755" i="2" s="1"/>
  <c r="K100" i="2" a="1"/>
  <c r="K100" i="2" s="1"/>
  <c r="O100" i="2" a="1"/>
  <c r="O100" i="2" s="1"/>
  <c r="S100" i="2" a="1"/>
  <c r="S100" i="2" s="1"/>
  <c r="W100" i="2" a="1"/>
  <c r="W100" i="2" s="1"/>
  <c r="N102" i="2" a="1"/>
  <c r="N102" i="2" s="1"/>
  <c r="R102" i="2" a="1"/>
  <c r="R102" i="2" s="1"/>
  <c r="V102" i="2" a="1"/>
  <c r="V102" i="2" s="1"/>
  <c r="K104" i="2" a="1"/>
  <c r="K104" i="2" s="1"/>
  <c r="O104" i="2" a="1"/>
  <c r="O104" i="2" s="1"/>
  <c r="S104" i="2" a="1"/>
  <c r="S104" i="2" s="1"/>
  <c r="W104" i="2" a="1"/>
  <c r="W104" i="2" s="1"/>
  <c r="L106" i="2" a="1"/>
  <c r="L106" i="2" s="1"/>
  <c r="P106" i="2" a="1"/>
  <c r="P106" i="2" s="1"/>
  <c r="T106" i="2" a="1"/>
  <c r="T106" i="2" s="1"/>
  <c r="AF106" i="2" s="1"/>
  <c r="L114" i="2" a="1"/>
  <c r="L114" i="2" s="1"/>
  <c r="P114" i="2" a="1"/>
  <c r="P114" i="2" s="1"/>
  <c r="T114" i="2" a="1"/>
  <c r="T114" i="2" s="1"/>
  <c r="K116" i="2" a="1"/>
  <c r="K116" i="2" s="1"/>
  <c r="O116" i="2" a="1"/>
  <c r="O116" i="2" s="1"/>
  <c r="S116" i="2" a="1"/>
  <c r="S116" i="2" s="1"/>
  <c r="W116" i="2" a="1"/>
  <c r="W116" i="2" s="1"/>
  <c r="L118" i="2" a="1"/>
  <c r="L118" i="2" s="1"/>
  <c r="P118" i="2" a="1"/>
  <c r="P118" i="2" s="1"/>
  <c r="T118" i="2" a="1"/>
  <c r="T118" i="2" s="1"/>
  <c r="AF118" i="2" s="1"/>
  <c r="K124" i="2" a="1"/>
  <c r="K124" i="2" s="1"/>
  <c r="O124" i="2" a="1"/>
  <c r="O124" i="2" s="1"/>
  <c r="S124" i="2" a="1"/>
  <c r="S124" i="2" s="1"/>
  <c r="W124" i="2" a="1"/>
  <c r="W124" i="2" s="1"/>
  <c r="M128" i="2" a="1"/>
  <c r="M128" i="2" s="1"/>
  <c r="Q128" i="2" a="1"/>
  <c r="Q128" i="2" s="1"/>
  <c r="U128" i="2" a="1"/>
  <c r="U128" i="2" s="1"/>
  <c r="K132" i="2" a="1"/>
  <c r="K132" i="2" s="1"/>
  <c r="O132" i="2" a="1"/>
  <c r="O132" i="2" s="1"/>
  <c r="S132" i="2" a="1"/>
  <c r="S132" i="2" s="1"/>
  <c r="W132" i="2" a="1"/>
  <c r="W132" i="2" s="1"/>
  <c r="L134" i="2" a="1"/>
  <c r="L134" i="2" s="1"/>
  <c r="P134" i="2" a="1"/>
  <c r="P134" i="2" s="1"/>
  <c r="T134" i="2" a="1"/>
  <c r="T134" i="2" s="1"/>
  <c r="M136" i="2" a="1"/>
  <c r="M136" i="2" s="1"/>
  <c r="Q136" i="2" a="1"/>
  <c r="Q136" i="2" s="1"/>
  <c r="U136" i="2" a="1"/>
  <c r="U136" i="2" s="1"/>
  <c r="M140" i="2" a="1"/>
  <c r="M140" i="2" s="1"/>
  <c r="Q140" i="2" a="1"/>
  <c r="Q140" i="2" s="1"/>
  <c r="U140" i="2" a="1"/>
  <c r="U140" i="2" s="1"/>
  <c r="L142" i="2" a="1"/>
  <c r="L142" i="2" s="1"/>
  <c r="P142" i="2" a="1"/>
  <c r="P142" i="2" s="1"/>
  <c r="T142" i="2" a="1"/>
  <c r="T142" i="2" s="1"/>
  <c r="AF142" i="2" s="1"/>
  <c r="M144" i="2" a="1"/>
  <c r="M144" i="2" s="1"/>
  <c r="Q144" i="2" a="1"/>
  <c r="Q144" i="2" s="1"/>
  <c r="U144" i="2" a="1"/>
  <c r="U144" i="2" s="1"/>
  <c r="K148" i="2" a="1"/>
  <c r="K148" i="2" s="1"/>
  <c r="O148" i="2" a="1"/>
  <c r="O148" i="2" s="1"/>
  <c r="S148" i="2" a="1"/>
  <c r="S148" i="2" s="1"/>
  <c r="W148" i="2" a="1"/>
  <c r="W148" i="2" s="1"/>
  <c r="L150" i="2" a="1"/>
  <c r="L150" i="2" s="1"/>
  <c r="P150" i="2" a="1"/>
  <c r="P150" i="2" s="1"/>
  <c r="T150" i="2" a="1"/>
  <c r="T150" i="2" s="1"/>
  <c r="AF150" i="2" s="1"/>
  <c r="K152" i="2" a="1"/>
  <c r="K152" i="2" s="1"/>
  <c r="O152" i="2" a="1"/>
  <c r="O152" i="2" s="1"/>
  <c r="S152" i="2" a="1"/>
  <c r="S152" i="2" s="1"/>
  <c r="W152" i="2" a="1"/>
  <c r="W152" i="2" s="1"/>
  <c r="N154" i="2" a="1"/>
  <c r="N154" i="2" s="1"/>
  <c r="R154" i="2" a="1"/>
  <c r="R154" i="2" s="1"/>
  <c r="V154" i="2" a="1"/>
  <c r="V154" i="2" s="1"/>
  <c r="K156" i="2" a="1"/>
  <c r="K156" i="2" s="1"/>
  <c r="O156" i="2" a="1"/>
  <c r="O156" i="2" s="1"/>
  <c r="S156" i="2" a="1"/>
  <c r="S156" i="2" s="1"/>
  <c r="W156" i="2" a="1"/>
  <c r="W156" i="2" s="1"/>
  <c r="L158" i="2" a="1"/>
  <c r="L158" i="2" s="1"/>
  <c r="P158" i="2" a="1"/>
  <c r="P158" i="2" s="1"/>
  <c r="T158" i="2" a="1"/>
  <c r="T158" i="2" s="1"/>
  <c r="M160" i="2" a="1"/>
  <c r="M160" i="2" s="1"/>
  <c r="Q160" i="2" a="1"/>
  <c r="Q160" i="2" s="1"/>
  <c r="U160" i="2" a="1"/>
  <c r="U160" i="2" s="1"/>
  <c r="M164" i="2" a="1"/>
  <c r="M164" i="2" s="1"/>
  <c r="Q164" i="2" a="1"/>
  <c r="Q164" i="2" s="1"/>
  <c r="U164" i="2" a="1"/>
  <c r="U164" i="2" s="1"/>
  <c r="K168" i="2" a="1"/>
  <c r="K168" i="2" s="1"/>
  <c r="O168" i="2" a="1"/>
  <c r="O168" i="2" s="1"/>
  <c r="S168" i="2" a="1"/>
  <c r="S168" i="2" s="1"/>
  <c r="W168" i="2" a="1"/>
  <c r="W168" i="2" s="1"/>
  <c r="L170" i="2" a="1"/>
  <c r="L170" i="2" s="1"/>
  <c r="P170" i="2" a="1"/>
  <c r="P170" i="2" s="1"/>
  <c r="T170" i="2" a="1"/>
  <c r="T170" i="2" s="1"/>
  <c r="M172" i="2" a="1"/>
  <c r="M172" i="2" s="1"/>
  <c r="Q172" i="2" a="1"/>
  <c r="Q172" i="2" s="1"/>
  <c r="U172" i="2" a="1"/>
  <c r="U172" i="2" s="1"/>
  <c r="K176" i="2" a="1"/>
  <c r="K176" i="2" s="1"/>
  <c r="O176" i="2" a="1"/>
  <c r="O176" i="2" s="1"/>
  <c r="S176" i="2" a="1"/>
  <c r="S176" i="2" s="1"/>
  <c r="W176" i="2" a="1"/>
  <c r="W176" i="2" s="1"/>
  <c r="N180" i="2" a="1"/>
  <c r="N180" i="2" s="1"/>
  <c r="R180" i="2" a="1"/>
  <c r="R180" i="2" s="1"/>
  <c r="V180" i="2" a="1"/>
  <c r="V180" i="2" s="1"/>
  <c r="M182" i="2" a="1"/>
  <c r="M182" i="2" s="1"/>
  <c r="Q182" i="2" a="1"/>
  <c r="Q182" i="2" s="1"/>
  <c r="U182" i="2" a="1"/>
  <c r="U182" i="2" s="1"/>
  <c r="AE182" i="2" s="1"/>
  <c r="K186" i="2" a="1"/>
  <c r="K186" i="2" s="1"/>
  <c r="O186" i="2" a="1"/>
  <c r="O186" i="2" s="1"/>
  <c r="S186" i="2" a="1"/>
  <c r="S186" i="2" s="1"/>
  <c r="W186" i="2" a="1"/>
  <c r="W186" i="2" s="1"/>
  <c r="L188" i="2" a="1"/>
  <c r="L188" i="2" s="1"/>
  <c r="P188" i="2" a="1"/>
  <c r="P188" i="2" s="1"/>
  <c r="T188" i="2" a="1"/>
  <c r="T188" i="2" s="1"/>
  <c r="AF188" i="2" s="1"/>
  <c r="K190" i="2" a="1"/>
  <c r="K190" i="2" s="1"/>
  <c r="O190" i="2" a="1"/>
  <c r="O190" i="2" s="1"/>
  <c r="S190" i="2" a="1"/>
  <c r="S190" i="2" s="1"/>
  <c r="W190" i="2" a="1"/>
  <c r="W190" i="2" s="1"/>
  <c r="L192" i="2" a="1"/>
  <c r="L192" i="2" s="1"/>
  <c r="P192" i="2" a="1"/>
  <c r="P192" i="2" s="1"/>
  <c r="T192" i="2" a="1"/>
  <c r="T192" i="2" s="1"/>
  <c r="AF192" i="2" s="1"/>
  <c r="M194" i="2" a="1"/>
  <c r="M194" i="2" s="1"/>
  <c r="Q194" i="2" a="1"/>
  <c r="Q194" i="2" s="1"/>
  <c r="U194" i="2" a="1"/>
  <c r="U194" i="2" s="1"/>
  <c r="K198" i="2" a="1"/>
  <c r="K198" i="2" s="1"/>
  <c r="O198" i="2" a="1"/>
  <c r="O198" i="2" s="1"/>
  <c r="S198" i="2" a="1"/>
  <c r="S198" i="2" s="1"/>
  <c r="W198" i="2" a="1"/>
  <c r="W198" i="2" s="1"/>
  <c r="L200" i="2" a="1"/>
  <c r="L200" i="2" s="1"/>
  <c r="P200" i="2" a="1"/>
  <c r="P200" i="2" s="1"/>
  <c r="T200" i="2" a="1"/>
  <c r="T200" i="2" s="1"/>
  <c r="AF200" i="2" s="1"/>
  <c r="M202" i="2" a="1"/>
  <c r="M202" i="2" s="1"/>
  <c r="Q202" i="2" a="1"/>
  <c r="Q202" i="2" s="1"/>
  <c r="U202" i="2" a="1"/>
  <c r="U202" i="2" s="1"/>
  <c r="L204" i="2" a="1"/>
  <c r="L204" i="2" s="1"/>
  <c r="P204" i="2" a="1"/>
  <c r="P204" i="2" s="1"/>
  <c r="T204" i="2" a="1"/>
  <c r="T204" i="2" s="1"/>
  <c r="AF204" i="2" s="1"/>
  <c r="K206" i="2" a="1"/>
  <c r="K206" i="2" s="1"/>
  <c r="O206" i="2" a="1"/>
  <c r="O206" i="2" s="1"/>
  <c r="S206" i="2" a="1"/>
  <c r="S206" i="2" s="1"/>
  <c r="W206" i="2" a="1"/>
  <c r="W206" i="2" s="1"/>
  <c r="K210" i="2" a="1"/>
  <c r="K210" i="2" s="1"/>
  <c r="O210" i="2" a="1"/>
  <c r="O210" i="2" s="1"/>
  <c r="S210" i="2" a="1"/>
  <c r="S210" i="2" s="1"/>
  <c r="W210" i="2" a="1"/>
  <c r="W210" i="2" s="1"/>
  <c r="L212" i="2" a="1"/>
  <c r="L212" i="2" s="1"/>
  <c r="P212" i="2" a="1"/>
  <c r="P212" i="2" s="1"/>
  <c r="T212" i="2" a="1"/>
  <c r="T212" i="2" s="1"/>
  <c r="AF212" i="2" s="1"/>
  <c r="M214" i="2" a="1"/>
  <c r="M214" i="2" s="1"/>
  <c r="Q214" i="2" a="1"/>
  <c r="Q214" i="2" s="1"/>
  <c r="U214" i="2" a="1"/>
  <c r="U214" i="2" s="1"/>
  <c r="K220" i="2" a="1"/>
  <c r="K220" i="2" s="1"/>
  <c r="O220" i="2" a="1"/>
  <c r="O220" i="2" s="1"/>
  <c r="S220" i="2" a="1"/>
  <c r="S220" i="2" s="1"/>
  <c r="K224" i="2" a="1"/>
  <c r="K224" i="2" s="1"/>
  <c r="O224" i="2" a="1"/>
  <c r="O224" i="2" s="1"/>
  <c r="S224" i="2" a="1"/>
  <c r="S224" i="2" s="1"/>
  <c r="W224" i="2" a="1"/>
  <c r="W224" i="2" s="1"/>
  <c r="L226" i="2" a="1"/>
  <c r="L226" i="2" s="1"/>
  <c r="P226" i="2" a="1"/>
  <c r="P226" i="2" s="1"/>
  <c r="T226" i="2" a="1"/>
  <c r="T226" i="2" s="1"/>
  <c r="M228" i="2" a="1"/>
  <c r="M228" i="2" s="1"/>
  <c r="Q228" i="2" a="1"/>
  <c r="Q228" i="2" s="1"/>
  <c r="U228" i="2" a="1"/>
  <c r="U228" i="2" s="1"/>
  <c r="L230" i="2" a="1"/>
  <c r="L230" i="2" s="1"/>
  <c r="P230" i="2" a="1"/>
  <c r="P230" i="2" s="1"/>
  <c r="T230" i="2" a="1"/>
  <c r="T230" i="2" s="1"/>
  <c r="AF230" i="2" s="1"/>
  <c r="K232" i="2" a="1"/>
  <c r="K232" i="2" s="1"/>
  <c r="O232" i="2" a="1"/>
  <c r="O232" i="2" s="1"/>
  <c r="S232" i="2" a="1"/>
  <c r="S232" i="2" s="1"/>
  <c r="W232" i="2" a="1"/>
  <c r="W232" i="2" s="1"/>
  <c r="K236" i="2" a="1"/>
  <c r="K236" i="2" s="1"/>
  <c r="O236" i="2" a="1"/>
  <c r="O236" i="2" s="1"/>
  <c r="S236" i="2" a="1"/>
  <c r="S236" i="2" s="1"/>
  <c r="W236" i="2" a="1"/>
  <c r="W236" i="2" s="1"/>
  <c r="L238" i="2" a="1"/>
  <c r="L238" i="2" s="1"/>
  <c r="P238" i="2" a="1"/>
  <c r="P238" i="2" s="1"/>
  <c r="T238" i="2" a="1"/>
  <c r="T238" i="2" s="1"/>
  <c r="AF238" i="2" s="1"/>
  <c r="M240" i="2" a="1"/>
  <c r="M240" i="2" s="1"/>
  <c r="Q240" i="2" a="1"/>
  <c r="Q240" i="2" s="1"/>
  <c r="U240" i="2" a="1"/>
  <c r="U240" i="2" s="1"/>
  <c r="M244" i="2" a="1"/>
  <c r="M244" i="2" s="1"/>
  <c r="Q244" i="2" a="1"/>
  <c r="Q244" i="2" s="1"/>
  <c r="U244" i="2" a="1"/>
  <c r="U244" i="2" s="1"/>
  <c r="N246" i="2" a="1"/>
  <c r="N246" i="2" s="1"/>
  <c r="R246" i="2" a="1"/>
  <c r="R246" i="2" s="1"/>
  <c r="V246" i="2" a="1"/>
  <c r="V246" i="2" s="1"/>
  <c r="K248" i="2" a="1"/>
  <c r="K248" i="2" s="1"/>
  <c r="O248" i="2" a="1"/>
  <c r="O248" i="2" s="1"/>
  <c r="S248" i="2" a="1"/>
  <c r="S248" i="2" s="1"/>
  <c r="W248" i="2" a="1"/>
  <c r="W248" i="2" s="1"/>
  <c r="L250" i="2" a="1"/>
  <c r="L250" i="2" s="1"/>
  <c r="P250" i="2" a="1"/>
  <c r="P250" i="2" s="1"/>
  <c r="T250" i="2" a="1"/>
  <c r="T250" i="2" s="1"/>
  <c r="AF250" i="2" s="1"/>
  <c r="M252" i="2" a="1"/>
  <c r="M252" i="2" s="1"/>
  <c r="Q252" i="2" a="1"/>
  <c r="Q252" i="2" s="1"/>
  <c r="U252" i="2" a="1"/>
  <c r="U252" i="2" s="1"/>
  <c r="J256" i="2" a="1"/>
  <c r="J256" i="2" s="1"/>
  <c r="N256" i="2" a="1"/>
  <c r="N256" i="2" s="1"/>
  <c r="R256" i="2" a="1"/>
  <c r="R256" i="2" s="1"/>
  <c r="V256" i="2" a="1"/>
  <c r="V256" i="2" s="1"/>
  <c r="M258" i="2" a="1"/>
  <c r="M258" i="2" s="1"/>
  <c r="Q258" i="2" a="1"/>
  <c r="Q258" i="2" s="1"/>
  <c r="U258" i="2" a="1"/>
  <c r="U258" i="2" s="1"/>
  <c r="L260" i="2" a="1"/>
  <c r="L260" i="2" s="1"/>
  <c r="P260" i="2" a="1"/>
  <c r="P260" i="2" s="1"/>
  <c r="T260" i="2" a="1"/>
  <c r="T260" i="2" s="1"/>
  <c r="AF260" i="2" s="1"/>
  <c r="M262" i="2" a="1"/>
  <c r="M262" i="2" s="1"/>
  <c r="Q262" i="2" a="1"/>
  <c r="Q262" i="2" s="1"/>
  <c r="U262" i="2" a="1"/>
  <c r="U262" i="2" s="1"/>
  <c r="K266" i="2" a="1"/>
  <c r="K266" i="2" s="1"/>
  <c r="O266" i="2" a="1"/>
  <c r="O266" i="2" s="1"/>
  <c r="S266" i="2" a="1"/>
  <c r="S266" i="2" s="1"/>
  <c r="W266" i="2" a="1"/>
  <c r="W266" i="2" s="1"/>
  <c r="N268" i="2" a="1"/>
  <c r="N268" i="2" s="1"/>
  <c r="R268" i="2" a="1"/>
  <c r="R268" i="2" s="1"/>
  <c r="V268" i="2" a="1"/>
  <c r="V268" i="2" s="1"/>
  <c r="K270" i="2" a="1"/>
  <c r="K270" i="2" s="1"/>
  <c r="O270" i="2" a="1"/>
  <c r="O270" i="2" s="1"/>
  <c r="S270" i="2" a="1"/>
  <c r="S270" i="2" s="1"/>
  <c r="W270" i="2" a="1"/>
  <c r="W270" i="2" s="1"/>
  <c r="K274" i="2" a="1"/>
  <c r="K274" i="2" s="1"/>
  <c r="O274" i="2" a="1"/>
  <c r="O274" i="2" s="1"/>
  <c r="S274" i="2" a="1"/>
  <c r="S274" i="2" s="1"/>
  <c r="W274" i="2" a="1"/>
  <c r="W274" i="2" s="1"/>
  <c r="L276" i="2" a="1"/>
  <c r="L276" i="2" s="1"/>
  <c r="P276" i="2" a="1"/>
  <c r="P276" i="2" s="1"/>
  <c r="T276" i="2" a="1"/>
  <c r="T276" i="2" s="1"/>
  <c r="AF276" i="2" s="1"/>
  <c r="M278" i="2" a="1"/>
  <c r="M278" i="2" s="1"/>
  <c r="Q278" i="2" a="1"/>
  <c r="Q278" i="2" s="1"/>
  <c r="U278" i="2" a="1"/>
  <c r="U278" i="2" s="1"/>
  <c r="M282" i="2" a="1"/>
  <c r="M282" i="2" s="1"/>
  <c r="Q282" i="2" a="1"/>
  <c r="Q282" i="2" s="1"/>
  <c r="U282" i="2" a="1"/>
  <c r="U282" i="2" s="1"/>
  <c r="K286" i="2" a="1"/>
  <c r="K286" i="2" s="1"/>
  <c r="O286" i="2" a="1"/>
  <c r="O286" i="2" s="1"/>
  <c r="S286" i="2" a="1"/>
  <c r="S286" i="2" s="1"/>
  <c r="W286" i="2" a="1"/>
  <c r="W286" i="2" s="1"/>
  <c r="L288" i="2" a="1"/>
  <c r="L288" i="2" s="1"/>
  <c r="P288" i="2" a="1"/>
  <c r="P288" i="2" s="1"/>
  <c r="T288" i="2" a="1"/>
  <c r="T288" i="2" s="1"/>
  <c r="M290" i="2" a="1"/>
  <c r="M290" i="2" s="1"/>
  <c r="Q290" i="2" a="1"/>
  <c r="Q290" i="2" s="1"/>
  <c r="U290" i="2" a="1"/>
  <c r="U290" i="2" s="1"/>
  <c r="M294" i="2" a="1"/>
  <c r="M294" i="2" s="1"/>
  <c r="Q294" i="2" a="1"/>
  <c r="Q294" i="2" s="1"/>
  <c r="U294" i="2" a="1"/>
  <c r="U294" i="2" s="1"/>
  <c r="K296" i="2" a="1"/>
  <c r="K296" i="2" s="1"/>
  <c r="O296" i="2" a="1"/>
  <c r="O296" i="2" s="1"/>
  <c r="S296" i="2" a="1"/>
  <c r="S296" i="2" s="1"/>
  <c r="W296" i="2" a="1"/>
  <c r="W296" i="2" s="1"/>
  <c r="M300" i="2" a="1"/>
  <c r="M300" i="2" s="1"/>
  <c r="Q300" i="2" a="1"/>
  <c r="Q300" i="2" s="1"/>
  <c r="U300" i="2" a="1"/>
  <c r="U300" i="2" s="1"/>
  <c r="K304" i="2" a="1"/>
  <c r="K304" i="2" s="1"/>
  <c r="O304" i="2" a="1"/>
  <c r="O304" i="2" s="1"/>
  <c r="S304" i="2" a="1"/>
  <c r="S304" i="2" s="1"/>
  <c r="W304" i="2" a="1"/>
  <c r="W304" i="2" s="1"/>
  <c r="M308" i="2" a="1"/>
  <c r="M308" i="2" s="1"/>
  <c r="Q308" i="2" a="1"/>
  <c r="Q308" i="2" s="1"/>
  <c r="U308" i="2" a="1"/>
  <c r="U308" i="2" s="1"/>
  <c r="L310" i="2" a="1"/>
  <c r="L310" i="2" s="1"/>
  <c r="P310" i="2" a="1"/>
  <c r="P310" i="2" s="1"/>
  <c r="T310" i="2" a="1"/>
  <c r="T310" i="2" s="1"/>
  <c r="AF310" i="2" s="1"/>
  <c r="K312" i="2" a="1"/>
  <c r="K312" i="2" s="1"/>
  <c r="O312" i="2" a="1"/>
  <c r="O312" i="2" s="1"/>
  <c r="S312" i="2" a="1"/>
  <c r="S312" i="2" s="1"/>
  <c r="W312" i="2" a="1"/>
  <c r="W312" i="2" s="1"/>
  <c r="L314" i="2" a="1"/>
  <c r="L314" i="2" s="1"/>
  <c r="P314" i="2" a="1"/>
  <c r="P314" i="2" s="1"/>
  <c r="T314" i="2" a="1"/>
  <c r="T314" i="2" s="1"/>
  <c r="M316" i="2" a="1"/>
  <c r="M316" i="2" s="1"/>
  <c r="Q316" i="2" a="1"/>
  <c r="Q316" i="2" s="1"/>
  <c r="U316" i="2" a="1"/>
  <c r="U316" i="2" s="1"/>
  <c r="K320" i="2" a="1"/>
  <c r="K320" i="2" s="1"/>
  <c r="O320" i="2" a="1"/>
  <c r="O320" i="2" s="1"/>
  <c r="S320" i="2" a="1"/>
  <c r="S320" i="2" s="1"/>
  <c r="W320" i="2" a="1"/>
  <c r="W320" i="2" s="1"/>
  <c r="N322" i="2" a="1"/>
  <c r="N322" i="2" s="1"/>
  <c r="R322" i="2" a="1"/>
  <c r="R322" i="2" s="1"/>
  <c r="V322" i="2" a="1"/>
  <c r="V322" i="2" s="1"/>
  <c r="M324" i="2" a="1"/>
  <c r="M324" i="2" s="1"/>
  <c r="Q324" i="2" a="1"/>
  <c r="Q324" i="2" s="1"/>
  <c r="U324" i="2" a="1"/>
  <c r="U324" i="2" s="1"/>
  <c r="K328" i="2" a="1"/>
  <c r="K328" i="2" s="1"/>
  <c r="O328" i="2" a="1"/>
  <c r="O328" i="2" s="1"/>
  <c r="S328" i="2" a="1"/>
  <c r="S328" i="2" s="1"/>
  <c r="W328" i="2" a="1"/>
  <c r="W328" i="2" s="1"/>
  <c r="L330" i="2" a="1"/>
  <c r="L330" i="2" s="1"/>
  <c r="P330" i="2" a="1"/>
  <c r="P330" i="2" s="1"/>
  <c r="T330" i="2" a="1"/>
  <c r="T330" i="2" s="1"/>
  <c r="AF330" i="2" s="1"/>
  <c r="K332" i="2" a="1"/>
  <c r="K332" i="2" s="1"/>
  <c r="O332" i="2" a="1"/>
  <c r="O332" i="2" s="1"/>
  <c r="S332" i="2" a="1"/>
  <c r="S332" i="2" s="1"/>
  <c r="W332" i="2" a="1"/>
  <c r="W332" i="2" s="1"/>
  <c r="K336" i="2" a="1"/>
  <c r="K336" i="2" s="1"/>
  <c r="O336" i="2" a="1"/>
  <c r="O336" i="2" s="1"/>
  <c r="S336" i="2" a="1"/>
  <c r="S336" i="2" s="1"/>
  <c r="X337" i="2" a="1"/>
  <c r="X337" i="2" s="1"/>
  <c r="T337" i="2" a="1"/>
  <c r="T337" i="2" s="1"/>
  <c r="P337" i="2" a="1"/>
  <c r="P337" i="2" s="1"/>
  <c r="L337" i="2" a="1"/>
  <c r="L337" i="2" s="1"/>
  <c r="Z337" i="2" a="1"/>
  <c r="Z337" i="2" s="1"/>
  <c r="V337" i="2" a="1"/>
  <c r="V337" i="2" s="1"/>
  <c r="R337" i="2" a="1"/>
  <c r="R337" i="2" s="1"/>
  <c r="O337" i="2" a="1"/>
  <c r="O337" i="2" s="1"/>
  <c r="M338" i="2" a="1"/>
  <c r="M338" i="2" s="1"/>
  <c r="N344" i="2" a="1"/>
  <c r="N344" i="2" s="1"/>
  <c r="Y344" i="2" a="1"/>
  <c r="Y344" i="2" s="1"/>
  <c r="AE362" i="2"/>
  <c r="AB362" i="2"/>
  <c r="AA364" i="2" a="1"/>
  <c r="AA364" i="2" s="1"/>
  <c r="W364" i="2" a="1"/>
  <c r="W364" i="2" s="1"/>
  <c r="R364" i="2" a="1"/>
  <c r="R364" i="2" s="1"/>
  <c r="N364" i="2" a="1"/>
  <c r="N364" i="2" s="1"/>
  <c r="J364" i="2" a="1"/>
  <c r="J364" i="2" s="1"/>
  <c r="Z364" i="2" a="1"/>
  <c r="Z364" i="2" s="1"/>
  <c r="V364" i="2" a="1"/>
  <c r="V364" i="2" s="1"/>
  <c r="Q364" i="2" a="1"/>
  <c r="Q364" i="2" s="1"/>
  <c r="M364" i="2" a="1"/>
  <c r="M364" i="2" s="1"/>
  <c r="X364" i="2" a="1"/>
  <c r="X364" i="2" s="1"/>
  <c r="S364" i="2" a="1"/>
  <c r="S364" i="2" s="1"/>
  <c r="O364" i="2" a="1"/>
  <c r="O364" i="2" s="1"/>
  <c r="K364" i="2" a="1"/>
  <c r="K364" i="2" s="1"/>
  <c r="Y364" i="2" a="1"/>
  <c r="Y364" i="2" s="1"/>
  <c r="T393" i="2" a="1"/>
  <c r="T393" i="2" s="1"/>
  <c r="T401" i="2" a="1"/>
  <c r="T401" i="2" s="1"/>
  <c r="P445" i="2" a="1"/>
  <c r="P445" i="2" s="1"/>
  <c r="T449" i="2" a="1"/>
  <c r="T449" i="2" s="1"/>
  <c r="AF449" i="2" s="1"/>
  <c r="AE468" i="2"/>
  <c r="AB468" i="2"/>
  <c r="T481" i="2" a="1"/>
  <c r="T481" i="2" s="1"/>
  <c r="P507" i="2" a="1"/>
  <c r="P507" i="2" s="1"/>
  <c r="AA514" i="2" a="1"/>
  <c r="AA514" i="2" s="1"/>
  <c r="W514" i="2" a="1"/>
  <c r="W514" i="2" s="1"/>
  <c r="S514" i="2" a="1"/>
  <c r="S514" i="2" s="1"/>
  <c r="O514" i="2" a="1"/>
  <c r="O514" i="2" s="1"/>
  <c r="K514" i="2" a="1"/>
  <c r="K514" i="2" s="1"/>
  <c r="Z514" i="2" a="1"/>
  <c r="Z514" i="2" s="1"/>
  <c r="V514" i="2" a="1"/>
  <c r="V514" i="2" s="1"/>
  <c r="R514" i="2" a="1"/>
  <c r="R514" i="2" s="1"/>
  <c r="AB514" i="2" s="1"/>
  <c r="N514" i="2" a="1"/>
  <c r="N514" i="2" s="1"/>
  <c r="J514" i="2" a="1"/>
  <c r="J514" i="2" s="1"/>
  <c r="T514" i="2" a="1"/>
  <c r="T514" i="2" s="1"/>
  <c r="L514" i="2" a="1"/>
  <c r="L514" i="2" s="1"/>
  <c r="Y514" i="2" a="1"/>
  <c r="Y514" i="2" s="1"/>
  <c r="Q514" i="2" a="1"/>
  <c r="Q514" i="2" s="1"/>
  <c r="U514" i="2" a="1"/>
  <c r="U514" i="2" s="1"/>
  <c r="M514" i="2" a="1"/>
  <c r="M514" i="2" s="1"/>
  <c r="X539" i="2" a="1"/>
  <c r="X539" i="2" s="1"/>
  <c r="M370" i="2" a="1"/>
  <c r="M370" i="2" s="1"/>
  <c r="Q370" i="2" a="1"/>
  <c r="Q370" i="2" s="1"/>
  <c r="U370" i="2" a="1"/>
  <c r="U370" i="2" s="1"/>
  <c r="Y370" i="2" a="1"/>
  <c r="Y370" i="2" s="1"/>
  <c r="K382" i="2" a="1"/>
  <c r="K382" i="2" s="1"/>
  <c r="O382" i="2" a="1"/>
  <c r="O382" i="2" s="1"/>
  <c r="S382" i="2" a="1"/>
  <c r="S382" i="2" s="1"/>
  <c r="W382" i="2" a="1"/>
  <c r="W382" i="2" s="1"/>
  <c r="AA382" i="2" a="1"/>
  <c r="AA382" i="2" s="1"/>
  <c r="L392" i="2" a="1"/>
  <c r="L392" i="2" s="1"/>
  <c r="P392" i="2" a="1"/>
  <c r="P392" i="2" s="1"/>
  <c r="T392" i="2" a="1"/>
  <c r="T392" i="2" s="1"/>
  <c r="X392" i="2" a="1"/>
  <c r="X392" i="2" s="1"/>
  <c r="L400" i="2" a="1"/>
  <c r="L400" i="2" s="1"/>
  <c r="P400" i="2" a="1"/>
  <c r="P400" i="2" s="1"/>
  <c r="T400" i="2" a="1"/>
  <c r="T400" i="2" s="1"/>
  <c r="X400" i="2" a="1"/>
  <c r="X400" i="2" s="1"/>
  <c r="L404" i="2" a="1"/>
  <c r="L404" i="2" s="1"/>
  <c r="P404" i="2" a="1"/>
  <c r="P404" i="2" s="1"/>
  <c r="T404" i="2" a="1"/>
  <c r="T404" i="2" s="1"/>
  <c r="X404" i="2" a="1"/>
  <c r="X404" i="2" s="1"/>
  <c r="N412" i="2" a="1"/>
  <c r="N412" i="2" s="1"/>
  <c r="R412" i="2" a="1"/>
  <c r="R412" i="2" s="1"/>
  <c r="V412" i="2" a="1"/>
  <c r="V412" i="2" s="1"/>
  <c r="Z412" i="2" a="1"/>
  <c r="Z412" i="2" s="1"/>
  <c r="K414" i="2" a="1"/>
  <c r="K414" i="2" s="1"/>
  <c r="O414" i="2" a="1"/>
  <c r="O414" i="2" s="1"/>
  <c r="S414" i="2" a="1"/>
  <c r="S414" i="2" s="1"/>
  <c r="W414" i="2" a="1"/>
  <c r="W414" i="2" s="1"/>
  <c r="AA414" i="2" a="1"/>
  <c r="AA414" i="2" s="1"/>
  <c r="K418" i="2" a="1"/>
  <c r="K418" i="2" s="1"/>
  <c r="O418" i="2" a="1"/>
  <c r="O418" i="2" s="1"/>
  <c r="S418" i="2" a="1"/>
  <c r="S418" i="2" s="1"/>
  <c r="W418" i="2" a="1"/>
  <c r="W418" i="2" s="1"/>
  <c r="AA418" i="2" a="1"/>
  <c r="AA418" i="2" s="1"/>
  <c r="L420" i="2" a="1"/>
  <c r="L420" i="2" s="1"/>
  <c r="P420" i="2" a="1"/>
  <c r="P420" i="2" s="1"/>
  <c r="T420" i="2" a="1"/>
  <c r="T420" i="2" s="1"/>
  <c r="X420" i="2" a="1"/>
  <c r="X420" i="2" s="1"/>
  <c r="N424" i="2" a="1"/>
  <c r="N424" i="2" s="1"/>
  <c r="R424" i="2" a="1"/>
  <c r="R424" i="2" s="1"/>
  <c r="V424" i="2" a="1"/>
  <c r="V424" i="2" s="1"/>
  <c r="Z424" i="2" a="1"/>
  <c r="Z424" i="2" s="1"/>
  <c r="K434" i="2" a="1"/>
  <c r="K434" i="2" s="1"/>
  <c r="O434" i="2" a="1"/>
  <c r="O434" i="2" s="1"/>
  <c r="S434" i="2" a="1"/>
  <c r="S434" i="2" s="1"/>
  <c r="W434" i="2" a="1"/>
  <c r="W434" i="2" s="1"/>
  <c r="AA434" i="2" a="1"/>
  <c r="AA434" i="2" s="1"/>
  <c r="L440" i="2" a="1"/>
  <c r="L440" i="2" s="1"/>
  <c r="P440" i="2" a="1"/>
  <c r="P440" i="2" s="1"/>
  <c r="T440" i="2" a="1"/>
  <c r="T440" i="2" s="1"/>
  <c r="X440" i="2" a="1"/>
  <c r="X440" i="2" s="1"/>
  <c r="K442" i="2" a="1"/>
  <c r="K442" i="2" s="1"/>
  <c r="O442" i="2" a="1"/>
  <c r="O442" i="2" s="1"/>
  <c r="S442" i="2" a="1"/>
  <c r="S442" i="2" s="1"/>
  <c r="W442" i="2" a="1"/>
  <c r="W442" i="2" s="1"/>
  <c r="AA442" i="2" a="1"/>
  <c r="AA442" i="2" s="1"/>
  <c r="L444" i="2" a="1"/>
  <c r="L444" i="2" s="1"/>
  <c r="P444" i="2" a="1"/>
  <c r="P444" i="2" s="1"/>
  <c r="T444" i="2" a="1"/>
  <c r="T444" i="2" s="1"/>
  <c r="X444" i="2" a="1"/>
  <c r="X444" i="2" s="1"/>
  <c r="M454" i="2" a="1"/>
  <c r="M454" i="2" s="1"/>
  <c r="Q454" i="2" a="1"/>
  <c r="Q454" i="2" s="1"/>
  <c r="U454" i="2" a="1"/>
  <c r="U454" i="2" s="1"/>
  <c r="Y454" i="2" a="1"/>
  <c r="Y454" i="2" s="1"/>
  <c r="K456" i="2" a="1"/>
  <c r="K456" i="2" s="1"/>
  <c r="O456" i="2" a="1"/>
  <c r="O456" i="2" s="1"/>
  <c r="S456" i="2" a="1"/>
  <c r="S456" i="2" s="1"/>
  <c r="W456" i="2" a="1"/>
  <c r="W456" i="2" s="1"/>
  <c r="AA456" i="2" a="1"/>
  <c r="AA456" i="2" s="1"/>
  <c r="L458" i="2" a="1"/>
  <c r="L458" i="2" s="1"/>
  <c r="P458" i="2" a="1"/>
  <c r="P458" i="2" s="1"/>
  <c r="T458" i="2" a="1"/>
  <c r="T458" i="2" s="1"/>
  <c r="X458" i="2" a="1"/>
  <c r="X458" i="2" s="1"/>
  <c r="L462" i="2" a="1"/>
  <c r="L462" i="2" s="1"/>
  <c r="P462" i="2" a="1"/>
  <c r="P462" i="2" s="1"/>
  <c r="T462" i="2" a="1"/>
  <c r="T462" i="2" s="1"/>
  <c r="X462" i="2" a="1"/>
  <c r="X462" i="2" s="1"/>
  <c r="M464" i="2" a="1"/>
  <c r="M464" i="2" s="1"/>
  <c r="Q464" i="2" a="1"/>
  <c r="Q464" i="2" s="1"/>
  <c r="U464" i="2" a="1"/>
  <c r="U464" i="2" s="1"/>
  <c r="Y464" i="2" a="1"/>
  <c r="Y464" i="2" s="1"/>
  <c r="L470" i="2" a="1"/>
  <c r="L470" i="2" s="1"/>
  <c r="P470" i="2" a="1"/>
  <c r="P470" i="2" s="1"/>
  <c r="T470" i="2" a="1"/>
  <c r="T470" i="2" s="1"/>
  <c r="X470" i="2" a="1"/>
  <c r="X470" i="2" s="1"/>
  <c r="N474" i="2" a="1"/>
  <c r="N474" i="2" s="1"/>
  <c r="R474" i="2" a="1"/>
  <c r="R474" i="2" s="1"/>
  <c r="W474" i="2" a="1"/>
  <c r="W474" i="2" s="1"/>
  <c r="AA474" i="2" a="1"/>
  <c r="AA474" i="2" s="1"/>
  <c r="S485" i="2" a="1"/>
  <c r="S485" i="2" s="1"/>
  <c r="Y485" i="2" a="1"/>
  <c r="Y485" i="2" s="1"/>
  <c r="Y487" i="2" a="1"/>
  <c r="Y487" i="2" s="1"/>
  <c r="U487" i="2" a="1"/>
  <c r="U487" i="2" s="1"/>
  <c r="Q487" i="2" a="1"/>
  <c r="Q487" i="2" s="1"/>
  <c r="M487" i="2" a="1"/>
  <c r="M487" i="2" s="1"/>
  <c r="P487" i="2" a="1"/>
  <c r="P487" i="2" s="1"/>
  <c r="W487" i="2" a="1"/>
  <c r="W487" i="2" s="1"/>
  <c r="Z491" i="2" a="1"/>
  <c r="Z491" i="2" s="1"/>
  <c r="Y493" i="2" a="1"/>
  <c r="Y493" i="2" s="1"/>
  <c r="U493" i="2" a="1"/>
  <c r="U493" i="2" s="1"/>
  <c r="Q493" i="2" a="1"/>
  <c r="Q493" i="2" s="1"/>
  <c r="M493" i="2" a="1"/>
  <c r="M493" i="2" s="1"/>
  <c r="X493" i="2" a="1"/>
  <c r="X493" i="2" s="1"/>
  <c r="T493" i="2" a="1"/>
  <c r="T493" i="2" s="1"/>
  <c r="P493" i="2" a="1"/>
  <c r="P493" i="2" s="1"/>
  <c r="L493" i="2" a="1"/>
  <c r="L493" i="2" s="1"/>
  <c r="R493" i="2" a="1"/>
  <c r="R493" i="2" s="1"/>
  <c r="Z493" i="2" a="1"/>
  <c r="Z493" i="2" s="1"/>
  <c r="X506" i="2" a="1"/>
  <c r="X506" i="2" s="1"/>
  <c r="T506" i="2" a="1"/>
  <c r="T506" i="2" s="1"/>
  <c r="P506" i="2" a="1"/>
  <c r="P506" i="2" s="1"/>
  <c r="L506" i="2" a="1"/>
  <c r="L506" i="2" s="1"/>
  <c r="AA506" i="2" a="1"/>
  <c r="AA506" i="2" s="1"/>
  <c r="W506" i="2" a="1"/>
  <c r="W506" i="2" s="1"/>
  <c r="S506" i="2" a="1"/>
  <c r="S506" i="2" s="1"/>
  <c r="O506" i="2" a="1"/>
  <c r="O506" i="2" s="1"/>
  <c r="K506" i="2" a="1"/>
  <c r="K506" i="2" s="1"/>
  <c r="R506" i="2" a="1"/>
  <c r="R506" i="2" s="1"/>
  <c r="AE506" i="2" s="1"/>
  <c r="Z506" i="2" a="1"/>
  <c r="Z506" i="2" s="1"/>
  <c r="Z508" i="2" a="1"/>
  <c r="Z508" i="2" s="1"/>
  <c r="V508" i="2" a="1"/>
  <c r="V508" i="2" s="1"/>
  <c r="R508" i="2" a="1"/>
  <c r="R508" i="2" s="1"/>
  <c r="AB508" i="2" s="1"/>
  <c r="N508" i="2" a="1"/>
  <c r="N508" i="2" s="1"/>
  <c r="J508" i="2" a="1"/>
  <c r="J508" i="2" s="1"/>
  <c r="Y508" i="2" a="1"/>
  <c r="Y508" i="2" s="1"/>
  <c r="U508" i="2" a="1"/>
  <c r="U508" i="2" s="1"/>
  <c r="Q508" i="2" a="1"/>
  <c r="Q508" i="2" s="1"/>
  <c r="M508" i="2" a="1"/>
  <c r="M508" i="2" s="1"/>
  <c r="P508" i="2" a="1"/>
  <c r="P508" i="2" s="1"/>
  <c r="X508" i="2" a="1"/>
  <c r="X508" i="2" s="1"/>
  <c r="AA510" i="2" a="1"/>
  <c r="AA510" i="2" s="1"/>
  <c r="W510" i="2" a="1"/>
  <c r="W510" i="2" s="1"/>
  <c r="S510" i="2" a="1"/>
  <c r="S510" i="2" s="1"/>
  <c r="O510" i="2" a="1"/>
  <c r="O510" i="2" s="1"/>
  <c r="K510" i="2" a="1"/>
  <c r="K510" i="2" s="1"/>
  <c r="Z510" i="2" a="1"/>
  <c r="Z510" i="2" s="1"/>
  <c r="V510" i="2" a="1"/>
  <c r="V510" i="2" s="1"/>
  <c r="R510" i="2" a="1"/>
  <c r="R510" i="2" s="1"/>
  <c r="AB510" i="2" s="1"/>
  <c r="N510" i="2" a="1"/>
  <c r="N510" i="2" s="1"/>
  <c r="J510" i="2" a="1"/>
  <c r="J510" i="2" s="1"/>
  <c r="P510" i="2" a="1"/>
  <c r="P510" i="2" s="1"/>
  <c r="X510" i="2" a="1"/>
  <c r="X510" i="2" s="1"/>
  <c r="X513" i="2" a="1"/>
  <c r="X513" i="2" s="1"/>
  <c r="T513" i="2" a="1"/>
  <c r="T513" i="2" s="1"/>
  <c r="P513" i="2" a="1"/>
  <c r="P513" i="2" s="1"/>
  <c r="L513" i="2" a="1"/>
  <c r="L513" i="2" s="1"/>
  <c r="AA513" i="2" a="1"/>
  <c r="AA513" i="2" s="1"/>
  <c r="W513" i="2" a="1"/>
  <c r="W513" i="2" s="1"/>
  <c r="S513" i="2" a="1"/>
  <c r="S513" i="2" s="1"/>
  <c r="O513" i="2" a="1"/>
  <c r="O513" i="2" s="1"/>
  <c r="K513" i="2" a="1"/>
  <c r="K513" i="2" s="1"/>
  <c r="R513" i="2" a="1"/>
  <c r="R513" i="2" s="1"/>
  <c r="AE513" i="2" s="1"/>
  <c r="Z513" i="2" a="1"/>
  <c r="Z513" i="2" s="1"/>
  <c r="L518" i="2" a="1"/>
  <c r="L518" i="2" s="1"/>
  <c r="T518" i="2" a="1"/>
  <c r="T518" i="2" s="1"/>
  <c r="T522" i="2" a="1"/>
  <c r="T522" i="2" s="1"/>
  <c r="T525" i="2" a="1"/>
  <c r="T525" i="2" s="1"/>
  <c r="L528" i="2" a="1"/>
  <c r="L528" i="2" s="1"/>
  <c r="U528" i="2" a="1"/>
  <c r="U528" i="2" s="1"/>
  <c r="X530" i="2" a="1"/>
  <c r="X530" i="2" s="1"/>
  <c r="L534" i="2" a="1"/>
  <c r="L534" i="2" s="1"/>
  <c r="R545" i="2" a="1"/>
  <c r="R545" i="2" s="1"/>
  <c r="AA549" i="2" a="1"/>
  <c r="AA549" i="2" s="1"/>
  <c r="W549" i="2" a="1"/>
  <c r="W549" i="2" s="1"/>
  <c r="S549" i="2" a="1"/>
  <c r="S549" i="2" s="1"/>
  <c r="O549" i="2" a="1"/>
  <c r="O549" i="2" s="1"/>
  <c r="K549" i="2" a="1"/>
  <c r="K549" i="2" s="1"/>
  <c r="Z549" i="2" a="1"/>
  <c r="Z549" i="2" s="1"/>
  <c r="V549" i="2" a="1"/>
  <c r="V549" i="2" s="1"/>
  <c r="R549" i="2" a="1"/>
  <c r="R549" i="2" s="1"/>
  <c r="AB549" i="2" s="1"/>
  <c r="N549" i="2" a="1"/>
  <c r="N549" i="2" s="1"/>
  <c r="J549" i="2" a="1"/>
  <c r="J549" i="2" s="1"/>
  <c r="Y549" i="2" a="1"/>
  <c r="Y549" i="2" s="1"/>
  <c r="U549" i="2" a="1"/>
  <c r="U549" i="2" s="1"/>
  <c r="Q549" i="2" a="1"/>
  <c r="Q549" i="2" s="1"/>
  <c r="M549" i="2" a="1"/>
  <c r="M549" i="2" s="1"/>
  <c r="X549" i="2" a="1"/>
  <c r="X549" i="2" s="1"/>
  <c r="AA552" i="2" a="1"/>
  <c r="AA552" i="2" s="1"/>
  <c r="W552" i="2" a="1"/>
  <c r="W552" i="2" s="1"/>
  <c r="S552" i="2" a="1"/>
  <c r="S552" i="2" s="1"/>
  <c r="O552" i="2" a="1"/>
  <c r="O552" i="2" s="1"/>
  <c r="K552" i="2" a="1"/>
  <c r="K552" i="2" s="1"/>
  <c r="Z552" i="2" a="1"/>
  <c r="Z552" i="2" s="1"/>
  <c r="V552" i="2" a="1"/>
  <c r="V552" i="2" s="1"/>
  <c r="R552" i="2" a="1"/>
  <c r="R552" i="2" s="1"/>
  <c r="AB552" i="2" s="1"/>
  <c r="N552" i="2" a="1"/>
  <c r="N552" i="2" s="1"/>
  <c r="J552" i="2" a="1"/>
  <c r="J552" i="2" s="1"/>
  <c r="Y552" i="2" a="1"/>
  <c r="Y552" i="2" s="1"/>
  <c r="U552" i="2" a="1"/>
  <c r="U552" i="2" s="1"/>
  <c r="Q552" i="2" a="1"/>
  <c r="Q552" i="2" s="1"/>
  <c r="M552" i="2" a="1"/>
  <c r="M552" i="2" s="1"/>
  <c r="X552" i="2" a="1"/>
  <c r="X552" i="2" s="1"/>
  <c r="AA556" i="2" a="1"/>
  <c r="AA556" i="2" s="1"/>
  <c r="W556" i="2" a="1"/>
  <c r="W556" i="2" s="1"/>
  <c r="S556" i="2" a="1"/>
  <c r="S556" i="2" s="1"/>
  <c r="O556" i="2" a="1"/>
  <c r="O556" i="2" s="1"/>
  <c r="K556" i="2" a="1"/>
  <c r="K556" i="2" s="1"/>
  <c r="Z556" i="2" a="1"/>
  <c r="Z556" i="2" s="1"/>
  <c r="V556" i="2" a="1"/>
  <c r="V556" i="2" s="1"/>
  <c r="R556" i="2" a="1"/>
  <c r="R556" i="2" s="1"/>
  <c r="AB556" i="2" s="1"/>
  <c r="N556" i="2" a="1"/>
  <c r="N556" i="2" s="1"/>
  <c r="J556" i="2" a="1"/>
  <c r="J556" i="2" s="1"/>
  <c r="Y556" i="2" a="1"/>
  <c r="Y556" i="2" s="1"/>
  <c r="U556" i="2" a="1"/>
  <c r="U556" i="2" s="1"/>
  <c r="Q556" i="2" a="1"/>
  <c r="Q556" i="2" s="1"/>
  <c r="M556" i="2" a="1"/>
  <c r="M556" i="2" s="1"/>
  <c r="X556" i="2" a="1"/>
  <c r="X556" i="2" s="1"/>
  <c r="Y572" i="2" a="1"/>
  <c r="Y572" i="2" s="1"/>
  <c r="U572" i="2" a="1"/>
  <c r="U572" i="2" s="1"/>
  <c r="Q572" i="2" a="1"/>
  <c r="Q572" i="2" s="1"/>
  <c r="M572" i="2" a="1"/>
  <c r="M572" i="2" s="1"/>
  <c r="X572" i="2" a="1"/>
  <c r="X572" i="2" s="1"/>
  <c r="T572" i="2" a="1"/>
  <c r="T572" i="2" s="1"/>
  <c r="P572" i="2" a="1"/>
  <c r="P572" i="2" s="1"/>
  <c r="L572" i="2" a="1"/>
  <c r="L572" i="2" s="1"/>
  <c r="AA572" i="2" a="1"/>
  <c r="AA572" i="2" s="1"/>
  <c r="W572" i="2" a="1"/>
  <c r="W572" i="2" s="1"/>
  <c r="S572" i="2" a="1"/>
  <c r="S572" i="2" s="1"/>
  <c r="O572" i="2" a="1"/>
  <c r="O572" i="2" s="1"/>
  <c r="K572" i="2" a="1"/>
  <c r="K572" i="2" s="1"/>
  <c r="Z572" i="2" a="1"/>
  <c r="Z572" i="2" s="1"/>
  <c r="AA601" i="2" a="1"/>
  <c r="AA601" i="2" s="1"/>
  <c r="W601" i="2" a="1"/>
  <c r="W601" i="2" s="1"/>
  <c r="S601" i="2" a="1"/>
  <c r="S601" i="2" s="1"/>
  <c r="O601" i="2" a="1"/>
  <c r="O601" i="2" s="1"/>
  <c r="K601" i="2" a="1"/>
  <c r="K601" i="2" s="1"/>
  <c r="Z601" i="2" a="1"/>
  <c r="Z601" i="2" s="1"/>
  <c r="V601" i="2" a="1"/>
  <c r="V601" i="2" s="1"/>
  <c r="R601" i="2" a="1"/>
  <c r="R601" i="2" s="1"/>
  <c r="AB601" i="2" s="1"/>
  <c r="N601" i="2" a="1"/>
  <c r="N601" i="2" s="1"/>
  <c r="J601" i="2" a="1"/>
  <c r="J601" i="2" s="1"/>
  <c r="Y601" i="2" a="1"/>
  <c r="Y601" i="2" s="1"/>
  <c r="U601" i="2" a="1"/>
  <c r="U601" i="2" s="1"/>
  <c r="Q601" i="2" a="1"/>
  <c r="Q601" i="2" s="1"/>
  <c r="M601" i="2" a="1"/>
  <c r="M601" i="2" s="1"/>
  <c r="X601" i="2" a="1"/>
  <c r="X601" i="2" s="1"/>
  <c r="N612" i="2" a="1"/>
  <c r="N612" i="2" s="1"/>
  <c r="AA640" i="2" a="1"/>
  <c r="AA640" i="2" s="1"/>
  <c r="W640" i="2" a="1"/>
  <c r="W640" i="2" s="1"/>
  <c r="S640" i="2" a="1"/>
  <c r="S640" i="2" s="1"/>
  <c r="O640" i="2" a="1"/>
  <c r="O640" i="2" s="1"/>
  <c r="K640" i="2" a="1"/>
  <c r="K640" i="2" s="1"/>
  <c r="Z640" i="2" a="1"/>
  <c r="Z640" i="2" s="1"/>
  <c r="V640" i="2" a="1"/>
  <c r="V640" i="2" s="1"/>
  <c r="R640" i="2" a="1"/>
  <c r="R640" i="2" s="1"/>
  <c r="AB640" i="2" s="1"/>
  <c r="N640" i="2" a="1"/>
  <c r="N640" i="2" s="1"/>
  <c r="J640" i="2" a="1"/>
  <c r="J640" i="2" s="1"/>
  <c r="Y640" i="2" a="1"/>
  <c r="Y640" i="2" s="1"/>
  <c r="U640" i="2" a="1"/>
  <c r="U640" i="2" s="1"/>
  <c r="Q640" i="2" a="1"/>
  <c r="Q640" i="2" s="1"/>
  <c r="M640" i="2" a="1"/>
  <c r="M640" i="2" s="1"/>
  <c r="X640" i="2" a="1"/>
  <c r="X640" i="2" s="1"/>
  <c r="L648" i="2" a="1"/>
  <c r="L648" i="2" s="1"/>
  <c r="P656" i="2" a="1"/>
  <c r="P656" i="2" s="1"/>
  <c r="AA672" i="2" a="1"/>
  <c r="AA672" i="2" s="1"/>
  <c r="W672" i="2" a="1"/>
  <c r="W672" i="2" s="1"/>
  <c r="S672" i="2" a="1"/>
  <c r="S672" i="2" s="1"/>
  <c r="O672" i="2" a="1"/>
  <c r="O672" i="2" s="1"/>
  <c r="K672" i="2" a="1"/>
  <c r="K672" i="2" s="1"/>
  <c r="Z672" i="2" a="1"/>
  <c r="Z672" i="2" s="1"/>
  <c r="V672" i="2" a="1"/>
  <c r="V672" i="2" s="1"/>
  <c r="R672" i="2" a="1"/>
  <c r="R672" i="2" s="1"/>
  <c r="AB672" i="2" s="1"/>
  <c r="N672" i="2" a="1"/>
  <c r="N672" i="2" s="1"/>
  <c r="J672" i="2" a="1"/>
  <c r="J672" i="2" s="1"/>
  <c r="Y672" i="2" a="1"/>
  <c r="Y672" i="2" s="1"/>
  <c r="U672" i="2" a="1"/>
  <c r="U672" i="2" s="1"/>
  <c r="Q672" i="2" a="1"/>
  <c r="Q672" i="2" s="1"/>
  <c r="M672" i="2" a="1"/>
  <c r="M672" i="2" s="1"/>
  <c r="X672" i="2" a="1"/>
  <c r="X672" i="2" s="1"/>
  <c r="N676" i="2" a="1"/>
  <c r="N676" i="2" s="1"/>
  <c r="L684" i="2" a="1"/>
  <c r="L684" i="2" s="1"/>
  <c r="AA699" i="2" a="1"/>
  <c r="AA699" i="2" s="1"/>
  <c r="P699" i="2" a="1"/>
  <c r="P699" i="2" s="1"/>
  <c r="Z699" i="2" a="1"/>
  <c r="Z699" i="2" s="1"/>
  <c r="U699" i="2" a="1"/>
  <c r="U699" i="2" s="1"/>
  <c r="K699" i="2" a="1"/>
  <c r="K699" i="2" s="1"/>
  <c r="T699" i="2" a="1"/>
  <c r="T699" i="2" s="1"/>
  <c r="O699" i="2" a="1"/>
  <c r="O699" i="2" s="1"/>
  <c r="Y699" i="2" a="1"/>
  <c r="Y699" i="2" s="1"/>
  <c r="J699" i="2" a="1"/>
  <c r="J699" i="2" s="1"/>
  <c r="X699" i="2" a="1"/>
  <c r="X699" i="2" s="1"/>
  <c r="S699" i="2" a="1"/>
  <c r="S699" i="2" s="1"/>
  <c r="N699" i="2" a="1"/>
  <c r="N699" i="2" s="1"/>
  <c r="R699" i="2" a="1"/>
  <c r="R699" i="2" s="1"/>
  <c r="AB699" i="2" s="1"/>
  <c r="Z727" i="2" a="1"/>
  <c r="Z727" i="2" s="1"/>
  <c r="V727" i="2" a="1"/>
  <c r="V727" i="2" s="1"/>
  <c r="Y727" i="2" a="1"/>
  <c r="Y727" i="2" s="1"/>
  <c r="U727" i="2" a="1"/>
  <c r="U727" i="2" s="1"/>
  <c r="Q727" i="2" a="1"/>
  <c r="Q727" i="2" s="1"/>
  <c r="M727" i="2" a="1"/>
  <c r="M727" i="2" s="1"/>
  <c r="AA727" i="2" a="1"/>
  <c r="AA727" i="2" s="1"/>
  <c r="S727" i="2" a="1"/>
  <c r="S727" i="2" s="1"/>
  <c r="L727" i="2" a="1"/>
  <c r="L727" i="2" s="1"/>
  <c r="R727" i="2" a="1"/>
  <c r="R727" i="2" s="1"/>
  <c r="AB727" i="2" s="1"/>
  <c r="X727" i="2" a="1"/>
  <c r="X727" i="2" s="1"/>
  <c r="K727" i="2" a="1"/>
  <c r="K727" i="2" s="1"/>
  <c r="P727" i="2" a="1"/>
  <c r="P727" i="2" s="1"/>
  <c r="J727" i="2" a="1"/>
  <c r="J727" i="2" s="1"/>
  <c r="W727" i="2" a="1"/>
  <c r="W727" i="2" s="1"/>
  <c r="Z757" i="2" a="1"/>
  <c r="Z757" i="2" s="1"/>
  <c r="V757" i="2" a="1"/>
  <c r="V757" i="2" s="1"/>
  <c r="R757" i="2" a="1"/>
  <c r="R757" i="2" s="1"/>
  <c r="AB757" i="2" s="1"/>
  <c r="N757" i="2" a="1"/>
  <c r="N757" i="2" s="1"/>
  <c r="J757" i="2" a="1"/>
  <c r="J757" i="2" s="1"/>
  <c r="Y757" i="2" a="1"/>
  <c r="Y757" i="2" s="1"/>
  <c r="U757" i="2" a="1"/>
  <c r="U757" i="2" s="1"/>
  <c r="Q757" i="2" a="1"/>
  <c r="Q757" i="2" s="1"/>
  <c r="M757" i="2" a="1"/>
  <c r="M757" i="2" s="1"/>
  <c r="W757" i="2" a="1"/>
  <c r="W757" i="2" s="1"/>
  <c r="T757" i="2" a="1"/>
  <c r="T757" i="2" s="1"/>
  <c r="S757" i="2" a="1"/>
  <c r="S757" i="2" s="1"/>
  <c r="P757" i="2" a="1"/>
  <c r="P757" i="2" s="1"/>
  <c r="O757" i="2" a="1"/>
  <c r="O757" i="2" s="1"/>
  <c r="L757" i="2" a="1"/>
  <c r="L757" i="2" s="1"/>
  <c r="Y833" i="2" a="1"/>
  <c r="Y833" i="2" s="1"/>
  <c r="U833" i="2" a="1"/>
  <c r="U833" i="2" s="1"/>
  <c r="Q833" i="2" a="1"/>
  <c r="Q833" i="2" s="1"/>
  <c r="M833" i="2" a="1"/>
  <c r="M833" i="2" s="1"/>
  <c r="X833" i="2" a="1"/>
  <c r="X833" i="2" s="1"/>
  <c r="T833" i="2" a="1"/>
  <c r="T833" i="2" s="1"/>
  <c r="P833" i="2" a="1"/>
  <c r="P833" i="2" s="1"/>
  <c r="L833" i="2" a="1"/>
  <c r="L833" i="2" s="1"/>
  <c r="V833" i="2" a="1"/>
  <c r="V833" i="2" s="1"/>
  <c r="S833" i="2" a="1"/>
  <c r="S833" i="2" s="1"/>
  <c r="R833" i="2" a="1"/>
  <c r="R833" i="2" s="1"/>
  <c r="O833" i="2" a="1"/>
  <c r="O833" i="2" s="1"/>
  <c r="N833" i="2" a="1"/>
  <c r="N833" i="2" s="1"/>
  <c r="AA833" i="2" a="1"/>
  <c r="AA833" i="2" s="1"/>
  <c r="K833" i="2" a="1"/>
  <c r="K833" i="2" s="1"/>
  <c r="X883" i="2" a="1"/>
  <c r="X883" i="2" s="1"/>
  <c r="L341" i="2" a="1"/>
  <c r="L341" i="2" s="1"/>
  <c r="P341" i="2" a="1"/>
  <c r="P341" i="2" s="1"/>
  <c r="T341" i="2" a="1"/>
  <c r="T341" i="2" s="1"/>
  <c r="X341" i="2" a="1"/>
  <c r="X341" i="2" s="1"/>
  <c r="M343" i="2" a="1"/>
  <c r="M343" i="2" s="1"/>
  <c r="Q343" i="2" a="1"/>
  <c r="Q343" i="2" s="1"/>
  <c r="U343" i="2" a="1"/>
  <c r="U343" i="2" s="1"/>
  <c r="Y343" i="2" a="1"/>
  <c r="Y343" i="2" s="1"/>
  <c r="L345" i="2" a="1"/>
  <c r="L345" i="2" s="1"/>
  <c r="P345" i="2" a="1"/>
  <c r="P345" i="2" s="1"/>
  <c r="T345" i="2" a="1"/>
  <c r="T345" i="2" s="1"/>
  <c r="X345" i="2" a="1"/>
  <c r="X345" i="2" s="1"/>
  <c r="L349" i="2" a="1"/>
  <c r="L349" i="2" s="1"/>
  <c r="P349" i="2" a="1"/>
  <c r="P349" i="2" s="1"/>
  <c r="T349" i="2" a="1"/>
  <c r="T349" i="2" s="1"/>
  <c r="X349" i="2" a="1"/>
  <c r="X349" i="2" s="1"/>
  <c r="L353" i="2" a="1"/>
  <c r="L353" i="2" s="1"/>
  <c r="P353" i="2" a="1"/>
  <c r="P353" i="2" s="1"/>
  <c r="T353" i="2" a="1"/>
  <c r="T353" i="2" s="1"/>
  <c r="X353" i="2" a="1"/>
  <c r="X353" i="2" s="1"/>
  <c r="M355" i="2" a="1"/>
  <c r="M355" i="2" s="1"/>
  <c r="Q355" i="2" a="1"/>
  <c r="Q355" i="2" s="1"/>
  <c r="U355" i="2" a="1"/>
  <c r="U355" i="2" s="1"/>
  <c r="Y355" i="2" a="1"/>
  <c r="Y355" i="2" s="1"/>
  <c r="T357" i="2" a="1"/>
  <c r="T357" i="2" s="1"/>
  <c r="X357" i="2" a="1"/>
  <c r="X357" i="2" s="1"/>
  <c r="K359" i="2" a="1"/>
  <c r="K359" i="2" s="1"/>
  <c r="O359" i="2" a="1"/>
  <c r="O359" i="2" s="1"/>
  <c r="S359" i="2" a="1"/>
  <c r="S359" i="2" s="1"/>
  <c r="W359" i="2" a="1"/>
  <c r="W359" i="2" s="1"/>
  <c r="AA359" i="2" a="1"/>
  <c r="AA359" i="2" s="1"/>
  <c r="L361" i="2" a="1"/>
  <c r="L361" i="2" s="1"/>
  <c r="P361" i="2" a="1"/>
  <c r="P361" i="2" s="1"/>
  <c r="T361" i="2" a="1"/>
  <c r="T361" i="2" s="1"/>
  <c r="X361" i="2" a="1"/>
  <c r="X361" i="2" s="1"/>
  <c r="P363" i="2" a="1"/>
  <c r="P363" i="2" s="1"/>
  <c r="T363" i="2" a="1"/>
  <c r="T363" i="2" s="1"/>
  <c r="Y363" i="2" a="1"/>
  <c r="Y363" i="2" s="1"/>
  <c r="L367" i="2" a="1"/>
  <c r="L367" i="2" s="1"/>
  <c r="P367" i="2" a="1"/>
  <c r="P367" i="2" s="1"/>
  <c r="T367" i="2" a="1"/>
  <c r="T367" i="2" s="1"/>
  <c r="X367" i="2" a="1"/>
  <c r="X367" i="2" s="1"/>
  <c r="AD369" i="2"/>
  <c r="M369" i="2" a="1"/>
  <c r="M369" i="2" s="1"/>
  <c r="Q369" i="2" a="1"/>
  <c r="Q369" i="2" s="1"/>
  <c r="U369" i="2" a="1"/>
  <c r="U369" i="2" s="1"/>
  <c r="Y369" i="2" a="1"/>
  <c r="Y369" i="2" s="1"/>
  <c r="L371" i="2" a="1"/>
  <c r="L371" i="2" s="1"/>
  <c r="P371" i="2" a="1"/>
  <c r="P371" i="2" s="1"/>
  <c r="T371" i="2" a="1"/>
  <c r="T371" i="2" s="1"/>
  <c r="X371" i="2" a="1"/>
  <c r="X371" i="2" s="1"/>
  <c r="L375" i="2" a="1"/>
  <c r="L375" i="2" s="1"/>
  <c r="P375" i="2" a="1"/>
  <c r="P375" i="2" s="1"/>
  <c r="T375" i="2" a="1"/>
  <c r="T375" i="2" s="1"/>
  <c r="X375" i="2" a="1"/>
  <c r="X375" i="2" s="1"/>
  <c r="L379" i="2" a="1"/>
  <c r="L379" i="2" s="1"/>
  <c r="P379" i="2" a="1"/>
  <c r="P379" i="2" s="1"/>
  <c r="T379" i="2" a="1"/>
  <c r="T379" i="2" s="1"/>
  <c r="X379" i="2" a="1"/>
  <c r="X379" i="2" s="1"/>
  <c r="M381" i="2" a="1"/>
  <c r="M381" i="2" s="1"/>
  <c r="Q381" i="2" a="1"/>
  <c r="Q381" i="2" s="1"/>
  <c r="U381" i="2" a="1"/>
  <c r="U381" i="2" s="1"/>
  <c r="Y381" i="2" a="1"/>
  <c r="Y381" i="2" s="1"/>
  <c r="P383" i="2" a="1"/>
  <c r="P383" i="2" s="1"/>
  <c r="T383" i="2" a="1"/>
  <c r="T383" i="2" s="1"/>
  <c r="X383" i="2" a="1"/>
  <c r="X383" i="2" s="1"/>
  <c r="K385" i="2" a="1"/>
  <c r="K385" i="2" s="1"/>
  <c r="O385" i="2" a="1"/>
  <c r="O385" i="2" s="1"/>
  <c r="S385" i="2" a="1"/>
  <c r="S385" i="2" s="1"/>
  <c r="W385" i="2" a="1"/>
  <c r="W385" i="2" s="1"/>
  <c r="AA385" i="2" a="1"/>
  <c r="AA385" i="2" s="1"/>
  <c r="L387" i="2" a="1"/>
  <c r="L387" i="2" s="1"/>
  <c r="P387" i="2" a="1"/>
  <c r="P387" i="2" s="1"/>
  <c r="T387" i="2" a="1"/>
  <c r="T387" i="2" s="1"/>
  <c r="X387" i="2" a="1"/>
  <c r="X387" i="2" s="1"/>
  <c r="K389" i="2" a="1"/>
  <c r="K389" i="2" s="1"/>
  <c r="O389" i="2" a="1"/>
  <c r="O389" i="2" s="1"/>
  <c r="S389" i="2" a="1"/>
  <c r="S389" i="2" s="1"/>
  <c r="X389" i="2" a="1"/>
  <c r="X389" i="2" s="1"/>
  <c r="J391" i="2" a="1"/>
  <c r="J391" i="2" s="1"/>
  <c r="N391" i="2" a="1"/>
  <c r="N391" i="2" s="1"/>
  <c r="R391" i="2" a="1"/>
  <c r="R391" i="2" s="1"/>
  <c r="AB391" i="2" s="1"/>
  <c r="V391" i="2" a="1"/>
  <c r="V391" i="2" s="1"/>
  <c r="Z391" i="2" a="1"/>
  <c r="Z391" i="2" s="1"/>
  <c r="L395" i="2" a="1"/>
  <c r="L395" i="2" s="1"/>
  <c r="P395" i="2" a="1"/>
  <c r="P395" i="2" s="1"/>
  <c r="T395" i="2" a="1"/>
  <c r="T395" i="2" s="1"/>
  <c r="X395" i="2" a="1"/>
  <c r="X395" i="2" s="1"/>
  <c r="J399" i="2" a="1"/>
  <c r="J399" i="2" s="1"/>
  <c r="N399" i="2" a="1"/>
  <c r="N399" i="2" s="1"/>
  <c r="R399" i="2" a="1"/>
  <c r="R399" i="2" s="1"/>
  <c r="AB399" i="2" s="1"/>
  <c r="V399" i="2" a="1"/>
  <c r="V399" i="2" s="1"/>
  <c r="Z399" i="2" a="1"/>
  <c r="Z399" i="2" s="1"/>
  <c r="J403" i="2" a="1"/>
  <c r="J403" i="2" s="1"/>
  <c r="N403" i="2" a="1"/>
  <c r="N403" i="2" s="1"/>
  <c r="R403" i="2" a="1"/>
  <c r="R403" i="2" s="1"/>
  <c r="AB403" i="2" s="1"/>
  <c r="V403" i="2" a="1"/>
  <c r="V403" i="2" s="1"/>
  <c r="Z403" i="2" a="1"/>
  <c r="Z403" i="2" s="1"/>
  <c r="L407" i="2" a="1"/>
  <c r="L407" i="2" s="1"/>
  <c r="P407" i="2" a="1"/>
  <c r="P407" i="2" s="1"/>
  <c r="T407" i="2" a="1"/>
  <c r="T407" i="2" s="1"/>
  <c r="X407" i="2" a="1"/>
  <c r="X407" i="2" s="1"/>
  <c r="K409" i="2" a="1"/>
  <c r="K409" i="2" s="1"/>
  <c r="O409" i="2" a="1"/>
  <c r="O409" i="2" s="1"/>
  <c r="S409" i="2" a="1"/>
  <c r="S409" i="2" s="1"/>
  <c r="W409" i="2" a="1"/>
  <c r="W409" i="2" s="1"/>
  <c r="AA409" i="2" a="1"/>
  <c r="AA409" i="2" s="1"/>
  <c r="N411" i="2" a="1"/>
  <c r="N411" i="2" s="1"/>
  <c r="R411" i="2" a="1"/>
  <c r="R411" i="2" s="1"/>
  <c r="V411" i="2" a="1"/>
  <c r="V411" i="2" s="1"/>
  <c r="Z411" i="2" a="1"/>
  <c r="Z411" i="2" s="1"/>
  <c r="M413" i="2" a="1"/>
  <c r="M413" i="2" s="1"/>
  <c r="Q413" i="2" a="1"/>
  <c r="Q413" i="2" s="1"/>
  <c r="U413" i="2" a="1"/>
  <c r="U413" i="2" s="1"/>
  <c r="Y413" i="2" a="1"/>
  <c r="Y413" i="2" s="1"/>
  <c r="L415" i="2" a="1"/>
  <c r="L415" i="2" s="1"/>
  <c r="P415" i="2" a="1"/>
  <c r="P415" i="2" s="1"/>
  <c r="T415" i="2" a="1"/>
  <c r="T415" i="2" s="1"/>
  <c r="X415" i="2" a="1"/>
  <c r="X415" i="2" s="1"/>
  <c r="M417" i="2" a="1"/>
  <c r="M417" i="2" s="1"/>
  <c r="Q417" i="2" a="1"/>
  <c r="Q417" i="2" s="1"/>
  <c r="U417" i="2" a="1"/>
  <c r="U417" i="2" s="1"/>
  <c r="Y417" i="2" a="1"/>
  <c r="Y417" i="2" s="1"/>
  <c r="J419" i="2" a="1"/>
  <c r="J419" i="2" s="1"/>
  <c r="N419" i="2" a="1"/>
  <c r="N419" i="2" s="1"/>
  <c r="R419" i="2" a="1"/>
  <c r="R419" i="2" s="1"/>
  <c r="AB419" i="2" s="1"/>
  <c r="V419" i="2" a="1"/>
  <c r="V419" i="2" s="1"/>
  <c r="Z419" i="2" a="1"/>
  <c r="Z419" i="2" s="1"/>
  <c r="J423" i="2" a="1"/>
  <c r="J423" i="2" s="1"/>
  <c r="N423" i="2" a="1"/>
  <c r="N423" i="2" s="1"/>
  <c r="R423" i="2" a="1"/>
  <c r="R423" i="2" s="1"/>
  <c r="AB423" i="2" s="1"/>
  <c r="V423" i="2" a="1"/>
  <c r="V423" i="2" s="1"/>
  <c r="Z423" i="2" a="1"/>
  <c r="Z423" i="2" s="1"/>
  <c r="K425" i="2" a="1"/>
  <c r="K425" i="2" s="1"/>
  <c r="O425" i="2" a="1"/>
  <c r="O425" i="2" s="1"/>
  <c r="S425" i="2" a="1"/>
  <c r="S425" i="2" s="1"/>
  <c r="W425" i="2" a="1"/>
  <c r="W425" i="2" s="1"/>
  <c r="AA425" i="2" a="1"/>
  <c r="AA425" i="2" s="1"/>
  <c r="L427" i="2" a="1"/>
  <c r="L427" i="2" s="1"/>
  <c r="P427" i="2" a="1"/>
  <c r="P427" i="2" s="1"/>
  <c r="T427" i="2" a="1"/>
  <c r="T427" i="2" s="1"/>
  <c r="X427" i="2" a="1"/>
  <c r="X427" i="2" s="1"/>
  <c r="L431" i="2" a="1"/>
  <c r="L431" i="2" s="1"/>
  <c r="P431" i="2" a="1"/>
  <c r="P431" i="2" s="1"/>
  <c r="T431" i="2" a="1"/>
  <c r="T431" i="2" s="1"/>
  <c r="AF431" i="2" s="1"/>
  <c r="X431" i="2" a="1"/>
  <c r="X431" i="2" s="1"/>
  <c r="AD433" i="2"/>
  <c r="M433" i="2" a="1"/>
  <c r="M433" i="2" s="1"/>
  <c r="Q433" i="2" a="1"/>
  <c r="Q433" i="2" s="1"/>
  <c r="U433" i="2" a="1"/>
  <c r="U433" i="2" s="1"/>
  <c r="AE433" i="2" s="1"/>
  <c r="Y433" i="2" a="1"/>
  <c r="Y433" i="2" s="1"/>
  <c r="L435" i="2" a="1"/>
  <c r="L435" i="2" s="1"/>
  <c r="P435" i="2" a="1"/>
  <c r="P435" i="2" s="1"/>
  <c r="T435" i="2" a="1"/>
  <c r="T435" i="2" s="1"/>
  <c r="X435" i="2" a="1"/>
  <c r="X435" i="2" s="1"/>
  <c r="K437" i="2" a="1"/>
  <c r="K437" i="2" s="1"/>
  <c r="O437" i="2" a="1"/>
  <c r="O437" i="2" s="1"/>
  <c r="S437" i="2" a="1"/>
  <c r="S437" i="2" s="1"/>
  <c r="W437" i="2" a="1"/>
  <c r="W437" i="2" s="1"/>
  <c r="AA437" i="2" a="1"/>
  <c r="AA437" i="2" s="1"/>
  <c r="J439" i="2" a="1"/>
  <c r="J439" i="2" s="1"/>
  <c r="N439" i="2" a="1"/>
  <c r="N439" i="2" s="1"/>
  <c r="R439" i="2" a="1"/>
  <c r="R439" i="2" s="1"/>
  <c r="AB439" i="2" s="1"/>
  <c r="V439" i="2" a="1"/>
  <c r="V439" i="2" s="1"/>
  <c r="Z439" i="2" a="1"/>
  <c r="Z439" i="2" s="1"/>
  <c r="J443" i="2" a="1"/>
  <c r="J443" i="2" s="1"/>
  <c r="N443" i="2" a="1"/>
  <c r="N443" i="2" s="1"/>
  <c r="R443" i="2" a="1"/>
  <c r="R443" i="2" s="1"/>
  <c r="AB443" i="2" s="1"/>
  <c r="V443" i="2" a="1"/>
  <c r="V443" i="2" s="1"/>
  <c r="Z443" i="2" a="1"/>
  <c r="Z443" i="2" s="1"/>
  <c r="L447" i="2" a="1"/>
  <c r="L447" i="2" s="1"/>
  <c r="P447" i="2" a="1"/>
  <c r="P447" i="2" s="1"/>
  <c r="T447" i="2" a="1"/>
  <c r="T447" i="2" s="1"/>
  <c r="X447" i="2" a="1"/>
  <c r="X447" i="2" s="1"/>
  <c r="L451" i="2" a="1"/>
  <c r="L451" i="2" s="1"/>
  <c r="P451" i="2" a="1"/>
  <c r="P451" i="2" s="1"/>
  <c r="T451" i="2" a="1"/>
  <c r="T451" i="2" s="1"/>
  <c r="X451" i="2" a="1"/>
  <c r="X451" i="2" s="1"/>
  <c r="M453" i="2" a="1"/>
  <c r="M453" i="2" s="1"/>
  <c r="Q453" i="2" a="1"/>
  <c r="Q453" i="2" s="1"/>
  <c r="U453" i="2" a="1"/>
  <c r="U453" i="2" s="1"/>
  <c r="Y453" i="2" a="1"/>
  <c r="Y453" i="2" s="1"/>
  <c r="L455" i="2" a="1"/>
  <c r="L455" i="2" s="1"/>
  <c r="P455" i="2" a="1"/>
  <c r="P455" i="2" s="1"/>
  <c r="T455" i="2" a="1"/>
  <c r="T455" i="2" s="1"/>
  <c r="Y455" i="2" a="1"/>
  <c r="Y455" i="2" s="1"/>
  <c r="J457" i="2" a="1"/>
  <c r="J457" i="2" s="1"/>
  <c r="N457" i="2" a="1"/>
  <c r="N457" i="2" s="1"/>
  <c r="R457" i="2" a="1"/>
  <c r="R457" i="2" s="1"/>
  <c r="AB457" i="2" s="1"/>
  <c r="V457" i="2" a="1"/>
  <c r="V457" i="2" s="1"/>
  <c r="Z457" i="2" a="1"/>
  <c r="Z457" i="2" s="1"/>
  <c r="N461" i="2" a="1"/>
  <c r="N461" i="2" s="1"/>
  <c r="R461" i="2" a="1"/>
  <c r="R461" i="2" s="1"/>
  <c r="V461" i="2" a="1"/>
  <c r="V461" i="2" s="1"/>
  <c r="Z461" i="2" a="1"/>
  <c r="Z461" i="2" s="1"/>
  <c r="L465" i="2" a="1"/>
  <c r="L465" i="2" s="1"/>
  <c r="P465" i="2" a="1"/>
  <c r="P465" i="2" s="1"/>
  <c r="T465" i="2" a="1"/>
  <c r="T465" i="2" s="1"/>
  <c r="X465" i="2" a="1"/>
  <c r="X465" i="2" s="1"/>
  <c r="K467" i="2" a="1"/>
  <c r="K467" i="2" s="1"/>
  <c r="O467" i="2" a="1"/>
  <c r="O467" i="2" s="1"/>
  <c r="S467" i="2" a="1"/>
  <c r="S467" i="2" s="1"/>
  <c r="X467" i="2" a="1"/>
  <c r="X467" i="2" s="1"/>
  <c r="J469" i="2" a="1"/>
  <c r="J469" i="2" s="1"/>
  <c r="N469" i="2" a="1"/>
  <c r="N469" i="2" s="1"/>
  <c r="R469" i="2" a="1"/>
  <c r="R469" i="2" s="1"/>
  <c r="AB469" i="2" s="1"/>
  <c r="V469" i="2" a="1"/>
  <c r="V469" i="2" s="1"/>
  <c r="Z469" i="2" a="1"/>
  <c r="Z469" i="2" s="1"/>
  <c r="M473" i="2" a="1"/>
  <c r="M473" i="2" s="1"/>
  <c r="Q473" i="2" a="1"/>
  <c r="Q473" i="2" s="1"/>
  <c r="V473" i="2" a="1"/>
  <c r="V473" i="2" s="1"/>
  <c r="Z473" i="2" a="1"/>
  <c r="Z473" i="2" s="1"/>
  <c r="J475" i="2" a="1"/>
  <c r="J475" i="2" s="1"/>
  <c r="N475" i="2" a="1"/>
  <c r="N475" i="2" s="1"/>
  <c r="R475" i="2" a="1"/>
  <c r="R475" i="2" s="1"/>
  <c r="W475" i="2" a="1"/>
  <c r="W475" i="2" s="1"/>
  <c r="AA475" i="2" a="1"/>
  <c r="AA475" i="2" s="1"/>
  <c r="K477" i="2" a="1"/>
  <c r="K477" i="2" s="1"/>
  <c r="O477" i="2" a="1"/>
  <c r="O477" i="2" s="1"/>
  <c r="S477" i="2" a="1"/>
  <c r="S477" i="2" s="1"/>
  <c r="X477" i="2" a="1"/>
  <c r="X477" i="2" s="1"/>
  <c r="J479" i="2" a="1"/>
  <c r="J479" i="2" s="1"/>
  <c r="N479" i="2" a="1"/>
  <c r="N479" i="2" s="1"/>
  <c r="R479" i="2" a="1"/>
  <c r="R479" i="2" s="1"/>
  <c r="W479" i="2" a="1"/>
  <c r="W479" i="2" s="1"/>
  <c r="AA479" i="2" a="1"/>
  <c r="AA479" i="2" s="1"/>
  <c r="Y483" i="2" a="1"/>
  <c r="Y483" i="2" s="1"/>
  <c r="U483" i="2" a="1"/>
  <c r="U483" i="2" s="1"/>
  <c r="Q483" i="2" a="1"/>
  <c r="Q483" i="2" s="1"/>
  <c r="M483" i="2" a="1"/>
  <c r="M483" i="2" s="1"/>
  <c r="N483" i="2" a="1"/>
  <c r="N483" i="2" s="1"/>
  <c r="Z483" i="2" a="1"/>
  <c r="Z483" i="2" s="1"/>
  <c r="M485" i="2" a="1"/>
  <c r="M485" i="2" s="1"/>
  <c r="K487" i="2" a="1"/>
  <c r="K487" i="2" s="1"/>
  <c r="W489" i="2" a="1"/>
  <c r="W489" i="2" s="1"/>
  <c r="N491" i="2" a="1"/>
  <c r="N491" i="2" s="1"/>
  <c r="T491" i="2" a="1"/>
  <c r="T491" i="2" s="1"/>
  <c r="L498" i="2" a="1"/>
  <c r="L498" i="2" s="1"/>
  <c r="Q501" i="2" a="1"/>
  <c r="Q501" i="2" s="1"/>
  <c r="AA505" i="2" a="1"/>
  <c r="AA505" i="2" s="1"/>
  <c r="W505" i="2" a="1"/>
  <c r="W505" i="2" s="1"/>
  <c r="S505" i="2" a="1"/>
  <c r="S505" i="2" s="1"/>
  <c r="O505" i="2" a="1"/>
  <c r="O505" i="2" s="1"/>
  <c r="K505" i="2" a="1"/>
  <c r="K505" i="2" s="1"/>
  <c r="Z505" i="2" a="1"/>
  <c r="Z505" i="2" s="1"/>
  <c r="V505" i="2" a="1"/>
  <c r="V505" i="2" s="1"/>
  <c r="R505" i="2" a="1"/>
  <c r="R505" i="2" s="1"/>
  <c r="AB505" i="2" s="1"/>
  <c r="N505" i="2" a="1"/>
  <c r="N505" i="2" s="1"/>
  <c r="J505" i="2" a="1"/>
  <c r="J505" i="2" s="1"/>
  <c r="P505" i="2" a="1"/>
  <c r="P505" i="2" s="1"/>
  <c r="X505" i="2" a="1"/>
  <c r="X505" i="2" s="1"/>
  <c r="K520" i="2" a="1"/>
  <c r="K520" i="2" s="1"/>
  <c r="T520" i="2" a="1"/>
  <c r="T520" i="2" s="1"/>
  <c r="X528" i="2" a="1"/>
  <c r="X528" i="2" s="1"/>
  <c r="M530" i="2" a="1"/>
  <c r="M530" i="2" s="1"/>
  <c r="O534" i="2" a="1"/>
  <c r="O534" i="2" s="1"/>
  <c r="X534" i="2" a="1"/>
  <c r="X534" i="2" s="1"/>
  <c r="AA573" i="2" a="1"/>
  <c r="AA573" i="2" s="1"/>
  <c r="W573" i="2" a="1"/>
  <c r="W573" i="2" s="1"/>
  <c r="S573" i="2" a="1"/>
  <c r="S573" i="2" s="1"/>
  <c r="O573" i="2" a="1"/>
  <c r="O573" i="2" s="1"/>
  <c r="K573" i="2" a="1"/>
  <c r="K573" i="2" s="1"/>
  <c r="Z573" i="2" a="1"/>
  <c r="Z573" i="2" s="1"/>
  <c r="V573" i="2" a="1"/>
  <c r="V573" i="2" s="1"/>
  <c r="R573" i="2" a="1"/>
  <c r="R573" i="2" s="1"/>
  <c r="AB573" i="2" s="1"/>
  <c r="N573" i="2" a="1"/>
  <c r="N573" i="2" s="1"/>
  <c r="J573" i="2" a="1"/>
  <c r="J573" i="2" s="1"/>
  <c r="Y573" i="2" a="1"/>
  <c r="Y573" i="2" s="1"/>
  <c r="U573" i="2" a="1"/>
  <c r="U573" i="2" s="1"/>
  <c r="Q573" i="2" a="1"/>
  <c r="Q573" i="2" s="1"/>
  <c r="M573" i="2" a="1"/>
  <c r="M573" i="2" s="1"/>
  <c r="X573" i="2" a="1"/>
  <c r="X573" i="2" s="1"/>
  <c r="AA576" i="2" a="1"/>
  <c r="AA576" i="2" s="1"/>
  <c r="W576" i="2" a="1"/>
  <c r="W576" i="2" s="1"/>
  <c r="S576" i="2" a="1"/>
  <c r="S576" i="2" s="1"/>
  <c r="O576" i="2" a="1"/>
  <c r="O576" i="2" s="1"/>
  <c r="K576" i="2" a="1"/>
  <c r="K576" i="2" s="1"/>
  <c r="Z576" i="2" a="1"/>
  <c r="Z576" i="2" s="1"/>
  <c r="V576" i="2" a="1"/>
  <c r="V576" i="2" s="1"/>
  <c r="R576" i="2" a="1"/>
  <c r="R576" i="2" s="1"/>
  <c r="AB576" i="2" s="1"/>
  <c r="N576" i="2" a="1"/>
  <c r="N576" i="2" s="1"/>
  <c r="J576" i="2" a="1"/>
  <c r="J576" i="2" s="1"/>
  <c r="Y576" i="2" a="1"/>
  <c r="Y576" i="2" s="1"/>
  <c r="U576" i="2" a="1"/>
  <c r="U576" i="2" s="1"/>
  <c r="Q576" i="2" a="1"/>
  <c r="Q576" i="2" s="1"/>
  <c r="M576" i="2" a="1"/>
  <c r="M576" i="2" s="1"/>
  <c r="X576" i="2" a="1"/>
  <c r="X576" i="2" s="1"/>
  <c r="Y581" i="2" a="1"/>
  <c r="Y581" i="2" s="1"/>
  <c r="U581" i="2" a="1"/>
  <c r="U581" i="2" s="1"/>
  <c r="Q581" i="2" a="1"/>
  <c r="Q581" i="2" s="1"/>
  <c r="M581" i="2" a="1"/>
  <c r="M581" i="2" s="1"/>
  <c r="X581" i="2" a="1"/>
  <c r="X581" i="2" s="1"/>
  <c r="T581" i="2" a="1"/>
  <c r="T581" i="2" s="1"/>
  <c r="AF581" i="2" s="1"/>
  <c r="P581" i="2" a="1"/>
  <c r="P581" i="2" s="1"/>
  <c r="L581" i="2" a="1"/>
  <c r="L581" i="2" s="1"/>
  <c r="AA581" i="2" a="1"/>
  <c r="AA581" i="2" s="1"/>
  <c r="W581" i="2" a="1"/>
  <c r="W581" i="2" s="1"/>
  <c r="S581" i="2" a="1"/>
  <c r="S581" i="2" s="1"/>
  <c r="O581" i="2" a="1"/>
  <c r="O581" i="2" s="1"/>
  <c r="K581" i="2" a="1"/>
  <c r="K581" i="2" s="1"/>
  <c r="Z581" i="2" a="1"/>
  <c r="Z581" i="2" s="1"/>
  <c r="AA633" i="2" a="1"/>
  <c r="AA633" i="2" s="1"/>
  <c r="W633" i="2" a="1"/>
  <c r="W633" i="2" s="1"/>
  <c r="S633" i="2" a="1"/>
  <c r="S633" i="2" s="1"/>
  <c r="O633" i="2" a="1"/>
  <c r="O633" i="2" s="1"/>
  <c r="K633" i="2" a="1"/>
  <c r="K633" i="2" s="1"/>
  <c r="Z633" i="2" a="1"/>
  <c r="Z633" i="2" s="1"/>
  <c r="V633" i="2" a="1"/>
  <c r="V633" i="2" s="1"/>
  <c r="R633" i="2" a="1"/>
  <c r="R633" i="2" s="1"/>
  <c r="AB633" i="2" s="1"/>
  <c r="N633" i="2" a="1"/>
  <c r="N633" i="2" s="1"/>
  <c r="J633" i="2" a="1"/>
  <c r="J633" i="2" s="1"/>
  <c r="Y633" i="2" a="1"/>
  <c r="Y633" i="2" s="1"/>
  <c r="U633" i="2" a="1"/>
  <c r="U633" i="2" s="1"/>
  <c r="Q633" i="2" a="1"/>
  <c r="Q633" i="2" s="1"/>
  <c r="M633" i="2" a="1"/>
  <c r="M633" i="2" s="1"/>
  <c r="X633" i="2" a="1"/>
  <c r="X633" i="2" s="1"/>
  <c r="AA653" i="2" a="1"/>
  <c r="AA653" i="2" s="1"/>
  <c r="W653" i="2" a="1"/>
  <c r="W653" i="2" s="1"/>
  <c r="S653" i="2" a="1"/>
  <c r="S653" i="2" s="1"/>
  <c r="O653" i="2" a="1"/>
  <c r="O653" i="2" s="1"/>
  <c r="K653" i="2" a="1"/>
  <c r="K653" i="2" s="1"/>
  <c r="Z653" i="2" a="1"/>
  <c r="Z653" i="2" s="1"/>
  <c r="V653" i="2" a="1"/>
  <c r="V653" i="2" s="1"/>
  <c r="R653" i="2" a="1"/>
  <c r="R653" i="2" s="1"/>
  <c r="AB653" i="2" s="1"/>
  <c r="N653" i="2" a="1"/>
  <c r="N653" i="2" s="1"/>
  <c r="J653" i="2" a="1"/>
  <c r="J653" i="2" s="1"/>
  <c r="Y653" i="2" a="1"/>
  <c r="Y653" i="2" s="1"/>
  <c r="U653" i="2" a="1"/>
  <c r="U653" i="2" s="1"/>
  <c r="Q653" i="2" a="1"/>
  <c r="Q653" i="2" s="1"/>
  <c r="M653" i="2" a="1"/>
  <c r="M653" i="2" s="1"/>
  <c r="X653" i="2" a="1"/>
  <c r="X653" i="2" s="1"/>
  <c r="AA661" i="2" a="1"/>
  <c r="AA661" i="2" s="1"/>
  <c r="W661" i="2" a="1"/>
  <c r="W661" i="2" s="1"/>
  <c r="S661" i="2" a="1"/>
  <c r="S661" i="2" s="1"/>
  <c r="O661" i="2" a="1"/>
  <c r="O661" i="2" s="1"/>
  <c r="K661" i="2" a="1"/>
  <c r="K661" i="2" s="1"/>
  <c r="Z661" i="2" a="1"/>
  <c r="Z661" i="2" s="1"/>
  <c r="V661" i="2" a="1"/>
  <c r="V661" i="2" s="1"/>
  <c r="R661" i="2" a="1"/>
  <c r="R661" i="2" s="1"/>
  <c r="AB661" i="2" s="1"/>
  <c r="N661" i="2" a="1"/>
  <c r="N661" i="2" s="1"/>
  <c r="J661" i="2" a="1"/>
  <c r="J661" i="2" s="1"/>
  <c r="Y661" i="2" a="1"/>
  <c r="Y661" i="2" s="1"/>
  <c r="U661" i="2" a="1"/>
  <c r="U661" i="2" s="1"/>
  <c r="Q661" i="2" a="1"/>
  <c r="Q661" i="2" s="1"/>
  <c r="M661" i="2" a="1"/>
  <c r="M661" i="2" s="1"/>
  <c r="X661" i="2" a="1"/>
  <c r="X661" i="2" s="1"/>
  <c r="X687" i="2" a="1"/>
  <c r="X687" i="2" s="1"/>
  <c r="T687" i="2" a="1"/>
  <c r="T687" i="2" s="1"/>
  <c r="P687" i="2" a="1"/>
  <c r="P687" i="2" s="1"/>
  <c r="L687" i="2" a="1"/>
  <c r="L687" i="2" s="1"/>
  <c r="AA687" i="2" a="1"/>
  <c r="AA687" i="2" s="1"/>
  <c r="W687" i="2" a="1"/>
  <c r="W687" i="2" s="1"/>
  <c r="S687" i="2" a="1"/>
  <c r="S687" i="2" s="1"/>
  <c r="O687" i="2" a="1"/>
  <c r="O687" i="2" s="1"/>
  <c r="K687" i="2" a="1"/>
  <c r="K687" i="2" s="1"/>
  <c r="Z687" i="2" a="1"/>
  <c r="Z687" i="2" s="1"/>
  <c r="V687" i="2" a="1"/>
  <c r="V687" i="2" s="1"/>
  <c r="R687" i="2" a="1"/>
  <c r="R687" i="2" s="1"/>
  <c r="N687" i="2" a="1"/>
  <c r="N687" i="2" s="1"/>
  <c r="J687" i="2" a="1"/>
  <c r="J687" i="2" s="1"/>
  <c r="Y687" i="2" a="1"/>
  <c r="Y687" i="2" s="1"/>
  <c r="L699" i="2" a="1"/>
  <c r="L699" i="2" s="1"/>
  <c r="N727" i="2" a="1"/>
  <c r="N727" i="2" s="1"/>
  <c r="AE751" i="2"/>
  <c r="AD751" i="2"/>
  <c r="AB751" i="2"/>
  <c r="W833" i="2" a="1"/>
  <c r="W833" i="2" s="1"/>
  <c r="AA948" i="2" a="1"/>
  <c r="AA948" i="2" s="1"/>
  <c r="W948" i="2" a="1"/>
  <c r="W948" i="2" s="1"/>
  <c r="S948" i="2" a="1"/>
  <c r="S948" i="2" s="1"/>
  <c r="O948" i="2" a="1"/>
  <c r="O948" i="2" s="1"/>
  <c r="K948" i="2" a="1"/>
  <c r="K948" i="2" s="1"/>
  <c r="Z948" i="2" a="1"/>
  <c r="Z948" i="2" s="1"/>
  <c r="V948" i="2" a="1"/>
  <c r="V948" i="2" s="1"/>
  <c r="R948" i="2" a="1"/>
  <c r="R948" i="2" s="1"/>
  <c r="AB948" i="2" s="1"/>
  <c r="N948" i="2" a="1"/>
  <c r="N948" i="2" s="1"/>
  <c r="J948" i="2" a="1"/>
  <c r="J948" i="2" s="1"/>
  <c r="Y948" i="2" a="1"/>
  <c r="Y948" i="2" s="1"/>
  <c r="U948" i="2" a="1"/>
  <c r="U948" i="2" s="1"/>
  <c r="Q948" i="2" a="1"/>
  <c r="Q948" i="2" s="1"/>
  <c r="M948" i="2" a="1"/>
  <c r="M948" i="2" s="1"/>
  <c r="T948" i="2" a="1"/>
  <c r="T948" i="2" s="1"/>
  <c r="AF948" i="2" s="1"/>
  <c r="P948" i="2" a="1"/>
  <c r="P948" i="2" s="1"/>
  <c r="L948" i="2" a="1"/>
  <c r="L948" i="2" s="1"/>
  <c r="X948" i="2" a="1"/>
  <c r="X948" i="2" s="1"/>
  <c r="Y970" i="2" a="1"/>
  <c r="Y970" i="2" s="1"/>
  <c r="U970" i="2" a="1"/>
  <c r="U970" i="2" s="1"/>
  <c r="Q970" i="2" a="1"/>
  <c r="Q970" i="2" s="1"/>
  <c r="M970" i="2" a="1"/>
  <c r="M970" i="2" s="1"/>
  <c r="X970" i="2" a="1"/>
  <c r="X970" i="2" s="1"/>
  <c r="T970" i="2" a="1"/>
  <c r="T970" i="2" s="1"/>
  <c r="P970" i="2" a="1"/>
  <c r="P970" i="2" s="1"/>
  <c r="L970" i="2" a="1"/>
  <c r="L970" i="2" s="1"/>
  <c r="AA970" i="2" a="1"/>
  <c r="AA970" i="2" s="1"/>
  <c r="W970" i="2" a="1"/>
  <c r="W970" i="2" s="1"/>
  <c r="S970" i="2" a="1"/>
  <c r="S970" i="2" s="1"/>
  <c r="O970" i="2" a="1"/>
  <c r="O970" i="2" s="1"/>
  <c r="K970" i="2" a="1"/>
  <c r="K970" i="2" s="1"/>
  <c r="V970" i="2" a="1"/>
  <c r="V970" i="2" s="1"/>
  <c r="R970" i="2" a="1"/>
  <c r="R970" i="2" s="1"/>
  <c r="N970" i="2" a="1"/>
  <c r="N970" i="2" s="1"/>
  <c r="Z970" i="2" a="1"/>
  <c r="Z970" i="2" s="1"/>
  <c r="N370" i="2" a="1"/>
  <c r="N370" i="2" s="1"/>
  <c r="R370" i="2" a="1"/>
  <c r="R370" i="2" s="1"/>
  <c r="V370" i="2" a="1"/>
  <c r="V370" i="2" s="1"/>
  <c r="Z370" i="2" a="1"/>
  <c r="Z370" i="2" s="1"/>
  <c r="L382" i="2" a="1"/>
  <c r="L382" i="2" s="1"/>
  <c r="P382" i="2" a="1"/>
  <c r="P382" i="2" s="1"/>
  <c r="T382" i="2" a="1"/>
  <c r="T382" i="2" s="1"/>
  <c r="X382" i="2" a="1"/>
  <c r="X382" i="2" s="1"/>
  <c r="L414" i="2" a="1"/>
  <c r="L414" i="2" s="1"/>
  <c r="P414" i="2" a="1"/>
  <c r="P414" i="2" s="1"/>
  <c r="T414" i="2" a="1"/>
  <c r="T414" i="2" s="1"/>
  <c r="X414" i="2" a="1"/>
  <c r="X414" i="2" s="1"/>
  <c r="L418" i="2" a="1"/>
  <c r="L418" i="2" s="1"/>
  <c r="P418" i="2" a="1"/>
  <c r="P418" i="2" s="1"/>
  <c r="T418" i="2" a="1"/>
  <c r="T418" i="2" s="1"/>
  <c r="X418" i="2" a="1"/>
  <c r="X418" i="2" s="1"/>
  <c r="L434" i="2" a="1"/>
  <c r="L434" i="2" s="1"/>
  <c r="P434" i="2" a="1"/>
  <c r="P434" i="2" s="1"/>
  <c r="T434" i="2" a="1"/>
  <c r="T434" i="2" s="1"/>
  <c r="X434" i="2" a="1"/>
  <c r="X434" i="2" s="1"/>
  <c r="L442" i="2" a="1"/>
  <c r="L442" i="2" s="1"/>
  <c r="P442" i="2" a="1"/>
  <c r="P442" i="2" s="1"/>
  <c r="T442" i="2" a="1"/>
  <c r="T442" i="2" s="1"/>
  <c r="X442" i="2" a="1"/>
  <c r="X442" i="2" s="1"/>
  <c r="N454" i="2" a="1"/>
  <c r="N454" i="2" s="1"/>
  <c r="R454" i="2" a="1"/>
  <c r="R454" i="2" s="1"/>
  <c r="V454" i="2" a="1"/>
  <c r="V454" i="2" s="1"/>
  <c r="Z454" i="2" a="1"/>
  <c r="Z454" i="2" s="1"/>
  <c r="L456" i="2" a="1"/>
  <c r="L456" i="2" s="1"/>
  <c r="P456" i="2" a="1"/>
  <c r="P456" i="2" s="1"/>
  <c r="T456" i="2" a="1"/>
  <c r="T456" i="2" s="1"/>
  <c r="X456" i="2" a="1"/>
  <c r="X456" i="2" s="1"/>
  <c r="N464" i="2" a="1"/>
  <c r="N464" i="2" s="1"/>
  <c r="R464" i="2" a="1"/>
  <c r="R464" i="2" s="1"/>
  <c r="V464" i="2" a="1"/>
  <c r="V464" i="2" s="1"/>
  <c r="Z464" i="2" a="1"/>
  <c r="Z464" i="2" s="1"/>
  <c r="Z485" i="2" a="1"/>
  <c r="Z485" i="2" s="1"/>
  <c r="V485" i="2" a="1"/>
  <c r="V485" i="2" s="1"/>
  <c r="R485" i="2" a="1"/>
  <c r="R485" i="2" s="1"/>
  <c r="AB485" i="2" s="1"/>
  <c r="N485" i="2" a="1"/>
  <c r="N485" i="2" s="1"/>
  <c r="J485" i="2" a="1"/>
  <c r="J485" i="2" s="1"/>
  <c r="AA485" i="2" a="1"/>
  <c r="AA485" i="2" s="1"/>
  <c r="X490" i="2" a="1"/>
  <c r="X490" i="2" s="1"/>
  <c r="T490" i="2" a="1"/>
  <c r="T490" i="2" s="1"/>
  <c r="P490" i="2" a="1"/>
  <c r="P490" i="2" s="1"/>
  <c r="L490" i="2" a="1"/>
  <c r="L490" i="2" s="1"/>
  <c r="AA490" i="2" a="1"/>
  <c r="AA490" i="2" s="1"/>
  <c r="W490" i="2" a="1"/>
  <c r="W490" i="2" s="1"/>
  <c r="S490" i="2" a="1"/>
  <c r="S490" i="2" s="1"/>
  <c r="O490" i="2" a="1"/>
  <c r="O490" i="2" s="1"/>
  <c r="K490" i="2" a="1"/>
  <c r="K490" i="2" s="1"/>
  <c r="Q490" i="2" a="1"/>
  <c r="Q490" i="2" s="1"/>
  <c r="Y491" i="2" a="1"/>
  <c r="Y491" i="2" s="1"/>
  <c r="U491" i="2" a="1"/>
  <c r="U491" i="2" s="1"/>
  <c r="Q491" i="2" a="1"/>
  <c r="Q491" i="2" s="1"/>
  <c r="M491" i="2" a="1"/>
  <c r="M491" i="2" s="1"/>
  <c r="O491" i="2" a="1"/>
  <c r="O491" i="2" s="1"/>
  <c r="M518" i="2" a="1"/>
  <c r="M518" i="2" s="1"/>
  <c r="W520" i="2" a="1"/>
  <c r="W520" i="2" s="1"/>
  <c r="L522" i="2" a="1"/>
  <c r="L522" i="2" s="1"/>
  <c r="U522" i="2" a="1"/>
  <c r="U522" i="2" s="1"/>
  <c r="L525" i="2" a="1"/>
  <c r="L525" i="2" s="1"/>
  <c r="M528" i="2" a="1"/>
  <c r="M528" i="2" s="1"/>
  <c r="P530" i="2" a="1"/>
  <c r="P530" i="2" s="1"/>
  <c r="Y530" i="2" a="1"/>
  <c r="Y530" i="2" s="1"/>
  <c r="AA534" i="2" a="1"/>
  <c r="AA534" i="2" s="1"/>
  <c r="X536" i="2" a="1"/>
  <c r="X536" i="2" s="1"/>
  <c r="T536" i="2" a="1"/>
  <c r="T536" i="2" s="1"/>
  <c r="P536" i="2" a="1"/>
  <c r="P536" i="2" s="1"/>
  <c r="AA536" i="2" a="1"/>
  <c r="AA536" i="2" s="1"/>
  <c r="W536" i="2" a="1"/>
  <c r="W536" i="2" s="1"/>
  <c r="S536" i="2" a="1"/>
  <c r="S536" i="2" s="1"/>
  <c r="O536" i="2" a="1"/>
  <c r="O536" i="2" s="1"/>
  <c r="K536" i="2" a="1"/>
  <c r="K536" i="2" s="1"/>
  <c r="Z536" i="2" a="1"/>
  <c r="Z536" i="2" s="1"/>
  <c r="V536" i="2" a="1"/>
  <c r="V536" i="2" s="1"/>
  <c r="R536" i="2" a="1"/>
  <c r="R536" i="2" s="1"/>
  <c r="AB536" i="2" s="1"/>
  <c r="N536" i="2" a="1"/>
  <c r="N536" i="2" s="1"/>
  <c r="J536" i="2" a="1"/>
  <c r="J536" i="2" s="1"/>
  <c r="L549" i="2" a="1"/>
  <c r="L549" i="2" s="1"/>
  <c r="L556" i="2" a="1"/>
  <c r="L556" i="2" s="1"/>
  <c r="N572" i="2" a="1"/>
  <c r="N572" i="2" s="1"/>
  <c r="L601" i="2" a="1"/>
  <c r="L601" i="2" s="1"/>
  <c r="R612" i="2" a="1"/>
  <c r="R612" i="2" s="1"/>
  <c r="AA616" i="2" a="1"/>
  <c r="AA616" i="2" s="1"/>
  <c r="W616" i="2" a="1"/>
  <c r="W616" i="2" s="1"/>
  <c r="S616" i="2" a="1"/>
  <c r="S616" i="2" s="1"/>
  <c r="O616" i="2" a="1"/>
  <c r="O616" i="2" s="1"/>
  <c r="K616" i="2" a="1"/>
  <c r="K616" i="2" s="1"/>
  <c r="Z616" i="2" a="1"/>
  <c r="Z616" i="2" s="1"/>
  <c r="V616" i="2" a="1"/>
  <c r="V616" i="2" s="1"/>
  <c r="R616" i="2" a="1"/>
  <c r="R616" i="2" s="1"/>
  <c r="AB616" i="2" s="1"/>
  <c r="N616" i="2" a="1"/>
  <c r="N616" i="2" s="1"/>
  <c r="J616" i="2" a="1"/>
  <c r="J616" i="2" s="1"/>
  <c r="Y616" i="2" a="1"/>
  <c r="Y616" i="2" s="1"/>
  <c r="U616" i="2" a="1"/>
  <c r="U616" i="2" s="1"/>
  <c r="Q616" i="2" a="1"/>
  <c r="Q616" i="2" s="1"/>
  <c r="M616" i="2" a="1"/>
  <c r="M616" i="2" s="1"/>
  <c r="X616" i="2" a="1"/>
  <c r="X616" i="2" s="1"/>
  <c r="AC629" i="2"/>
  <c r="L640" i="2" a="1"/>
  <c r="L640" i="2" s="1"/>
  <c r="P648" i="2" a="1"/>
  <c r="P648" i="2" s="1"/>
  <c r="AA693" i="2" a="1"/>
  <c r="AA693" i="2" s="1"/>
  <c r="W693" i="2" a="1"/>
  <c r="W693" i="2" s="1"/>
  <c r="S693" i="2" a="1"/>
  <c r="S693" i="2" s="1"/>
  <c r="O693" i="2" a="1"/>
  <c r="O693" i="2" s="1"/>
  <c r="K693" i="2" a="1"/>
  <c r="K693" i="2" s="1"/>
  <c r="Z693" i="2" a="1"/>
  <c r="Z693" i="2" s="1"/>
  <c r="V693" i="2" a="1"/>
  <c r="V693" i="2" s="1"/>
  <c r="R693" i="2" a="1"/>
  <c r="R693" i="2" s="1"/>
  <c r="AB693" i="2" s="1"/>
  <c r="N693" i="2" a="1"/>
  <c r="N693" i="2" s="1"/>
  <c r="J693" i="2" a="1"/>
  <c r="J693" i="2" s="1"/>
  <c r="Y693" i="2" a="1"/>
  <c r="Y693" i="2" s="1"/>
  <c r="U693" i="2" a="1"/>
  <c r="U693" i="2" s="1"/>
  <c r="Q693" i="2" a="1"/>
  <c r="Q693" i="2" s="1"/>
  <c r="M693" i="2" a="1"/>
  <c r="M693" i="2" s="1"/>
  <c r="X693" i="2" a="1"/>
  <c r="X693" i="2" s="1"/>
  <c r="Y720" i="2" a="1"/>
  <c r="Y720" i="2" s="1"/>
  <c r="U720" i="2" a="1"/>
  <c r="U720" i="2" s="1"/>
  <c r="Q720" i="2" a="1"/>
  <c r="Q720" i="2" s="1"/>
  <c r="M720" i="2" a="1"/>
  <c r="M720" i="2" s="1"/>
  <c r="AA720" i="2" a="1"/>
  <c r="AA720" i="2" s="1"/>
  <c r="W720" i="2" a="1"/>
  <c r="W720" i="2" s="1"/>
  <c r="S720" i="2" a="1"/>
  <c r="S720" i="2" s="1"/>
  <c r="O720" i="2" a="1"/>
  <c r="O720" i="2" s="1"/>
  <c r="K720" i="2" a="1"/>
  <c r="K720" i="2" s="1"/>
  <c r="R720" i="2" a="1"/>
  <c r="R720" i="2" s="1"/>
  <c r="AB720" i="2" s="1"/>
  <c r="L720" i="2" a="1"/>
  <c r="L720" i="2" s="1"/>
  <c r="X720" i="2" a="1"/>
  <c r="X720" i="2" s="1"/>
  <c r="J720" i="2" a="1"/>
  <c r="J720" i="2" s="1"/>
  <c r="V720" i="2" a="1"/>
  <c r="V720" i="2" s="1"/>
  <c r="P720" i="2" a="1"/>
  <c r="P720" i="2" s="1"/>
  <c r="AA775" i="2" a="1"/>
  <c r="AA775" i="2" s="1"/>
  <c r="W775" i="2" a="1"/>
  <c r="W775" i="2" s="1"/>
  <c r="S775" i="2" a="1"/>
  <c r="S775" i="2" s="1"/>
  <c r="O775" i="2" a="1"/>
  <c r="O775" i="2" s="1"/>
  <c r="K775" i="2" a="1"/>
  <c r="K775" i="2" s="1"/>
  <c r="Z775" i="2" a="1"/>
  <c r="Z775" i="2" s="1"/>
  <c r="V775" i="2" a="1"/>
  <c r="V775" i="2" s="1"/>
  <c r="R775" i="2" a="1"/>
  <c r="R775" i="2" s="1"/>
  <c r="AB775" i="2" s="1"/>
  <c r="N775" i="2" a="1"/>
  <c r="N775" i="2" s="1"/>
  <c r="J775" i="2" a="1"/>
  <c r="J775" i="2" s="1"/>
  <c r="T775" i="2" a="1"/>
  <c r="T775" i="2" s="1"/>
  <c r="Q775" i="2" a="1"/>
  <c r="Q775" i="2" s="1"/>
  <c r="P775" i="2" a="1"/>
  <c r="P775" i="2" s="1"/>
  <c r="M775" i="2" a="1"/>
  <c r="M775" i="2" s="1"/>
  <c r="L775" i="2" a="1"/>
  <c r="L775" i="2" s="1"/>
  <c r="Y775" i="2" a="1"/>
  <c r="Y775" i="2" s="1"/>
  <c r="Z833" i="2" a="1"/>
  <c r="Z833" i="2" s="1"/>
  <c r="L342" i="2" a="1"/>
  <c r="L342" i="2" s="1"/>
  <c r="P342" i="2" a="1"/>
  <c r="P342" i="2" s="1"/>
  <c r="T342" i="2" a="1"/>
  <c r="T342" i="2" s="1"/>
  <c r="AF342" i="2" s="1"/>
  <c r="N346" i="2" a="1"/>
  <c r="N346" i="2" s="1"/>
  <c r="R346" i="2" a="1"/>
  <c r="R346" i="2" s="1"/>
  <c r="V346" i="2" a="1"/>
  <c r="V346" i="2" s="1"/>
  <c r="K348" i="2" a="1"/>
  <c r="K348" i="2" s="1"/>
  <c r="O348" i="2" a="1"/>
  <c r="O348" i="2" s="1"/>
  <c r="S348" i="2" a="1"/>
  <c r="S348" i="2" s="1"/>
  <c r="W348" i="2" a="1"/>
  <c r="W348" i="2" s="1"/>
  <c r="AA348" i="2" a="1"/>
  <c r="AA348" i="2" s="1"/>
  <c r="N350" i="2" a="1"/>
  <c r="N350" i="2" s="1"/>
  <c r="R350" i="2" a="1"/>
  <c r="R350" i="2" s="1"/>
  <c r="V350" i="2" a="1"/>
  <c r="V350" i="2" s="1"/>
  <c r="K352" i="2" a="1"/>
  <c r="K352" i="2" s="1"/>
  <c r="O352" i="2" a="1"/>
  <c r="O352" i="2" s="1"/>
  <c r="S352" i="2" a="1"/>
  <c r="S352" i="2" s="1"/>
  <c r="W352" i="2" a="1"/>
  <c r="W352" i="2" s="1"/>
  <c r="AA352" i="2" a="1"/>
  <c r="AA352" i="2" s="1"/>
  <c r="L354" i="2" a="1"/>
  <c r="L354" i="2" s="1"/>
  <c r="P354" i="2" a="1"/>
  <c r="P354" i="2" s="1"/>
  <c r="T354" i="2" a="1"/>
  <c r="T354" i="2" s="1"/>
  <c r="AF354" i="2" s="1"/>
  <c r="L358" i="2" a="1"/>
  <c r="L358" i="2" s="1"/>
  <c r="P358" i="2" a="1"/>
  <c r="P358" i="2" s="1"/>
  <c r="T358" i="2" a="1"/>
  <c r="T358" i="2" s="1"/>
  <c r="K360" i="2" a="1"/>
  <c r="K360" i="2" s="1"/>
  <c r="O360" i="2" a="1"/>
  <c r="O360" i="2" s="1"/>
  <c r="S360" i="2" a="1"/>
  <c r="S360" i="2" s="1"/>
  <c r="W360" i="2" a="1"/>
  <c r="W360" i="2" s="1"/>
  <c r="AA360" i="2" a="1"/>
  <c r="AA360" i="2" s="1"/>
  <c r="L362" i="2" a="1"/>
  <c r="L362" i="2" s="1"/>
  <c r="P362" i="2" a="1"/>
  <c r="P362" i="2" s="1"/>
  <c r="T362" i="2" a="1"/>
  <c r="T362" i="2" s="1"/>
  <c r="AF362" i="2" s="1"/>
  <c r="K366" i="2" a="1"/>
  <c r="K366" i="2" s="1"/>
  <c r="O366" i="2" a="1"/>
  <c r="O366" i="2" s="1"/>
  <c r="S366" i="2" a="1"/>
  <c r="S366" i="2" s="1"/>
  <c r="W366" i="2" a="1"/>
  <c r="W366" i="2" s="1"/>
  <c r="AA366" i="2" a="1"/>
  <c r="AA366" i="2" s="1"/>
  <c r="L368" i="2" a="1"/>
  <c r="L368" i="2" s="1"/>
  <c r="P368" i="2" a="1"/>
  <c r="P368" i="2" s="1"/>
  <c r="T368" i="2" a="1"/>
  <c r="T368" i="2" s="1"/>
  <c r="K370" i="2" a="1"/>
  <c r="K370" i="2" s="1"/>
  <c r="O370" i="2" a="1"/>
  <c r="O370" i="2" s="1"/>
  <c r="S370" i="2" a="1"/>
  <c r="S370" i="2" s="1"/>
  <c r="W370" i="2" a="1"/>
  <c r="W370" i="2" s="1"/>
  <c r="AA370" i="2" a="1"/>
  <c r="AA370" i="2" s="1"/>
  <c r="N372" i="2" a="1"/>
  <c r="N372" i="2" s="1"/>
  <c r="R372" i="2" a="1"/>
  <c r="R372" i="2" s="1"/>
  <c r="AE372" i="2" s="1"/>
  <c r="V372" i="2" a="1"/>
  <c r="V372" i="2" s="1"/>
  <c r="K374" i="2" a="1"/>
  <c r="K374" i="2" s="1"/>
  <c r="O374" i="2" a="1"/>
  <c r="O374" i="2" s="1"/>
  <c r="S374" i="2" a="1"/>
  <c r="S374" i="2" s="1"/>
  <c r="W374" i="2" a="1"/>
  <c r="W374" i="2" s="1"/>
  <c r="AA374" i="2" a="1"/>
  <c r="AA374" i="2" s="1"/>
  <c r="N376" i="2" a="1"/>
  <c r="N376" i="2" s="1"/>
  <c r="R376" i="2" a="1"/>
  <c r="R376" i="2" s="1"/>
  <c r="V376" i="2" a="1"/>
  <c r="V376" i="2" s="1"/>
  <c r="K378" i="2" a="1"/>
  <c r="K378" i="2" s="1"/>
  <c r="O378" i="2" a="1"/>
  <c r="O378" i="2" s="1"/>
  <c r="S378" i="2" a="1"/>
  <c r="S378" i="2" s="1"/>
  <c r="W378" i="2" a="1"/>
  <c r="W378" i="2" s="1"/>
  <c r="AA378" i="2" a="1"/>
  <c r="AA378" i="2" s="1"/>
  <c r="L380" i="2" a="1"/>
  <c r="L380" i="2" s="1"/>
  <c r="P380" i="2" a="1"/>
  <c r="P380" i="2" s="1"/>
  <c r="T380" i="2" a="1"/>
  <c r="T380" i="2" s="1"/>
  <c r="AF380" i="2" s="1"/>
  <c r="M382" i="2" a="1"/>
  <c r="M382" i="2" s="1"/>
  <c r="Q382" i="2" a="1"/>
  <c r="Q382" i="2" s="1"/>
  <c r="U382" i="2" a="1"/>
  <c r="U382" i="2" s="1"/>
  <c r="Y382" i="2" a="1"/>
  <c r="Y382" i="2" s="1"/>
  <c r="L384" i="2" a="1"/>
  <c r="L384" i="2" s="1"/>
  <c r="P384" i="2" a="1"/>
  <c r="P384" i="2" s="1"/>
  <c r="T384" i="2" a="1"/>
  <c r="T384" i="2" s="1"/>
  <c r="AF384" i="2" s="1"/>
  <c r="X384" i="2" a="1"/>
  <c r="X384" i="2" s="1"/>
  <c r="K386" i="2" a="1"/>
  <c r="K386" i="2" s="1"/>
  <c r="O386" i="2" a="1"/>
  <c r="O386" i="2" s="1"/>
  <c r="S386" i="2" a="1"/>
  <c r="S386" i="2" s="1"/>
  <c r="W386" i="2" a="1"/>
  <c r="W386" i="2" s="1"/>
  <c r="AA386" i="2" a="1"/>
  <c r="AA386" i="2" s="1"/>
  <c r="L388" i="2" a="1"/>
  <c r="L388" i="2" s="1"/>
  <c r="P388" i="2" a="1"/>
  <c r="P388" i="2" s="1"/>
  <c r="T388" i="2" a="1"/>
  <c r="T388" i="2" s="1"/>
  <c r="AF388" i="2" s="1"/>
  <c r="X388" i="2" a="1"/>
  <c r="X388" i="2" s="1"/>
  <c r="L390" i="2" a="1"/>
  <c r="L390" i="2" s="1"/>
  <c r="P390" i="2" a="1"/>
  <c r="P390" i="2" s="1"/>
  <c r="T390" i="2" a="1"/>
  <c r="T390" i="2" s="1"/>
  <c r="AF390" i="2" s="1"/>
  <c r="Y390" i="2" a="1"/>
  <c r="Y390" i="2" s="1"/>
  <c r="J392" i="2" a="1"/>
  <c r="J392" i="2" s="1"/>
  <c r="N392" i="2" a="1"/>
  <c r="N392" i="2" s="1"/>
  <c r="R392" i="2" a="1"/>
  <c r="R392" i="2" s="1"/>
  <c r="AB392" i="2" s="1"/>
  <c r="V392" i="2" a="1"/>
  <c r="V392" i="2" s="1"/>
  <c r="Z392" i="2" a="1"/>
  <c r="Z392" i="2" s="1"/>
  <c r="K394" i="2" a="1"/>
  <c r="K394" i="2" s="1"/>
  <c r="O394" i="2" a="1"/>
  <c r="O394" i="2" s="1"/>
  <c r="S394" i="2" a="1"/>
  <c r="S394" i="2" s="1"/>
  <c r="W394" i="2" a="1"/>
  <c r="W394" i="2" s="1"/>
  <c r="AA394" i="2" a="1"/>
  <c r="AA394" i="2" s="1"/>
  <c r="N396" i="2" a="1"/>
  <c r="N396" i="2" s="1"/>
  <c r="R396" i="2" a="1"/>
  <c r="R396" i="2" s="1"/>
  <c r="V396" i="2" a="1"/>
  <c r="V396" i="2" s="1"/>
  <c r="Z396" i="2" a="1"/>
  <c r="Z396" i="2" s="1"/>
  <c r="M398" i="2" a="1"/>
  <c r="M398" i="2" s="1"/>
  <c r="Q398" i="2" a="1"/>
  <c r="Q398" i="2" s="1"/>
  <c r="U398" i="2" a="1"/>
  <c r="U398" i="2" s="1"/>
  <c r="Y398" i="2" a="1"/>
  <c r="Y398" i="2" s="1"/>
  <c r="J400" i="2" a="1"/>
  <c r="J400" i="2" s="1"/>
  <c r="N400" i="2" a="1"/>
  <c r="N400" i="2" s="1"/>
  <c r="R400" i="2" a="1"/>
  <c r="R400" i="2" s="1"/>
  <c r="AB400" i="2" s="1"/>
  <c r="V400" i="2" a="1"/>
  <c r="V400" i="2" s="1"/>
  <c r="Z400" i="2" a="1"/>
  <c r="Z400" i="2" s="1"/>
  <c r="M402" i="2" a="1"/>
  <c r="M402" i="2" s="1"/>
  <c r="Q402" i="2" a="1"/>
  <c r="Q402" i="2" s="1"/>
  <c r="U402" i="2" a="1"/>
  <c r="U402" i="2" s="1"/>
  <c r="Y402" i="2" a="1"/>
  <c r="Y402" i="2" s="1"/>
  <c r="J404" i="2" a="1"/>
  <c r="J404" i="2" s="1"/>
  <c r="N404" i="2" a="1"/>
  <c r="N404" i="2" s="1"/>
  <c r="R404" i="2" a="1"/>
  <c r="R404" i="2" s="1"/>
  <c r="AB404" i="2" s="1"/>
  <c r="V404" i="2" a="1"/>
  <c r="V404" i="2" s="1"/>
  <c r="Z404" i="2" a="1"/>
  <c r="Z404" i="2" s="1"/>
  <c r="K406" i="2" a="1"/>
  <c r="K406" i="2" s="1"/>
  <c r="O406" i="2" a="1"/>
  <c r="O406" i="2" s="1"/>
  <c r="S406" i="2" a="1"/>
  <c r="S406" i="2" s="1"/>
  <c r="W406" i="2" a="1"/>
  <c r="W406" i="2" s="1"/>
  <c r="AA406" i="2" a="1"/>
  <c r="AA406" i="2" s="1"/>
  <c r="L408" i="2" a="1"/>
  <c r="L408" i="2" s="1"/>
  <c r="P408" i="2" a="1"/>
  <c r="P408" i="2" s="1"/>
  <c r="T408" i="2" a="1"/>
  <c r="T408" i="2" s="1"/>
  <c r="X408" i="2" a="1"/>
  <c r="X408" i="2" s="1"/>
  <c r="K410" i="2" a="1"/>
  <c r="K410" i="2" s="1"/>
  <c r="O410" i="2" a="1"/>
  <c r="O410" i="2" s="1"/>
  <c r="S410" i="2" a="1"/>
  <c r="S410" i="2" s="1"/>
  <c r="W410" i="2" a="1"/>
  <c r="W410" i="2" s="1"/>
  <c r="AA410" i="2" a="1"/>
  <c r="AA410" i="2" s="1"/>
  <c r="L412" i="2" a="1"/>
  <c r="L412" i="2" s="1"/>
  <c r="P412" i="2" a="1"/>
  <c r="P412" i="2" s="1"/>
  <c r="T412" i="2" a="1"/>
  <c r="T412" i="2" s="1"/>
  <c r="AF412" i="2" s="1"/>
  <c r="X412" i="2" a="1"/>
  <c r="X412" i="2" s="1"/>
  <c r="M414" i="2" a="1"/>
  <c r="M414" i="2" s="1"/>
  <c r="Q414" i="2" a="1"/>
  <c r="Q414" i="2" s="1"/>
  <c r="U414" i="2" a="1"/>
  <c r="U414" i="2" s="1"/>
  <c r="Y414" i="2" a="1"/>
  <c r="Y414" i="2" s="1"/>
  <c r="L416" i="2" a="1"/>
  <c r="L416" i="2" s="1"/>
  <c r="P416" i="2" a="1"/>
  <c r="P416" i="2" s="1"/>
  <c r="T416" i="2" a="1"/>
  <c r="T416" i="2" s="1"/>
  <c r="AF416" i="2" s="1"/>
  <c r="X416" i="2" a="1"/>
  <c r="X416" i="2" s="1"/>
  <c r="M418" i="2" a="1"/>
  <c r="M418" i="2" s="1"/>
  <c r="Q418" i="2" a="1"/>
  <c r="Q418" i="2" s="1"/>
  <c r="U418" i="2" a="1"/>
  <c r="U418" i="2" s="1"/>
  <c r="Y418" i="2" a="1"/>
  <c r="Y418" i="2" s="1"/>
  <c r="J420" i="2" a="1"/>
  <c r="J420" i="2" s="1"/>
  <c r="N420" i="2" a="1"/>
  <c r="N420" i="2" s="1"/>
  <c r="R420" i="2" a="1"/>
  <c r="R420" i="2" s="1"/>
  <c r="AB420" i="2" s="1"/>
  <c r="V420" i="2" a="1"/>
  <c r="V420" i="2" s="1"/>
  <c r="Z420" i="2" a="1"/>
  <c r="Z420" i="2" s="1"/>
  <c r="M422" i="2" a="1"/>
  <c r="M422" i="2" s="1"/>
  <c r="Q422" i="2" a="1"/>
  <c r="Q422" i="2" s="1"/>
  <c r="U422" i="2" a="1"/>
  <c r="U422" i="2" s="1"/>
  <c r="Y422" i="2" a="1"/>
  <c r="Y422" i="2" s="1"/>
  <c r="L424" i="2" a="1"/>
  <c r="L424" i="2" s="1"/>
  <c r="P424" i="2" a="1"/>
  <c r="P424" i="2" s="1"/>
  <c r="T424" i="2" a="1"/>
  <c r="T424" i="2" s="1"/>
  <c r="X424" i="2" a="1"/>
  <c r="X424" i="2" s="1"/>
  <c r="K426" i="2" a="1"/>
  <c r="K426" i="2" s="1"/>
  <c r="O426" i="2" a="1"/>
  <c r="O426" i="2" s="1"/>
  <c r="S426" i="2" a="1"/>
  <c r="S426" i="2" s="1"/>
  <c r="W426" i="2" a="1"/>
  <c r="W426" i="2" s="1"/>
  <c r="AA426" i="2" a="1"/>
  <c r="AA426" i="2" s="1"/>
  <c r="N428" i="2" a="1"/>
  <c r="N428" i="2" s="1"/>
  <c r="R428" i="2" a="1"/>
  <c r="R428" i="2" s="1"/>
  <c r="V428" i="2" a="1"/>
  <c r="V428" i="2" s="1"/>
  <c r="K430" i="2" a="1"/>
  <c r="K430" i="2" s="1"/>
  <c r="O430" i="2" a="1"/>
  <c r="O430" i="2" s="1"/>
  <c r="S430" i="2" a="1"/>
  <c r="S430" i="2" s="1"/>
  <c r="W430" i="2" a="1"/>
  <c r="W430" i="2" s="1"/>
  <c r="AA430" i="2" a="1"/>
  <c r="AA430" i="2" s="1"/>
  <c r="L432" i="2" a="1"/>
  <c r="L432" i="2" s="1"/>
  <c r="P432" i="2" a="1"/>
  <c r="P432" i="2" s="1"/>
  <c r="T432" i="2" a="1"/>
  <c r="T432" i="2" s="1"/>
  <c r="AF432" i="2" s="1"/>
  <c r="M434" i="2" a="1"/>
  <c r="M434" i="2" s="1"/>
  <c r="Q434" i="2" a="1"/>
  <c r="Q434" i="2" s="1"/>
  <c r="U434" i="2" a="1"/>
  <c r="U434" i="2" s="1"/>
  <c r="Y434" i="2" a="1"/>
  <c r="Y434" i="2" s="1"/>
  <c r="L436" i="2" a="1"/>
  <c r="L436" i="2" s="1"/>
  <c r="P436" i="2" a="1"/>
  <c r="P436" i="2" s="1"/>
  <c r="T436" i="2" a="1"/>
  <c r="T436" i="2" s="1"/>
  <c r="M438" i="2" a="1"/>
  <c r="M438" i="2" s="1"/>
  <c r="Q438" i="2" a="1"/>
  <c r="Q438" i="2" s="1"/>
  <c r="U438" i="2" a="1"/>
  <c r="U438" i="2" s="1"/>
  <c r="Y438" i="2" a="1"/>
  <c r="Y438" i="2" s="1"/>
  <c r="J440" i="2" a="1"/>
  <c r="J440" i="2" s="1"/>
  <c r="N440" i="2" a="1"/>
  <c r="N440" i="2" s="1"/>
  <c r="R440" i="2" a="1"/>
  <c r="R440" i="2" s="1"/>
  <c r="AB440" i="2" s="1"/>
  <c r="V440" i="2" a="1"/>
  <c r="V440" i="2" s="1"/>
  <c r="Z440" i="2" a="1"/>
  <c r="Z440" i="2" s="1"/>
  <c r="M442" i="2" a="1"/>
  <c r="M442" i="2" s="1"/>
  <c r="Q442" i="2" a="1"/>
  <c r="Q442" i="2" s="1"/>
  <c r="U442" i="2" a="1"/>
  <c r="U442" i="2" s="1"/>
  <c r="Y442" i="2" a="1"/>
  <c r="Y442" i="2" s="1"/>
  <c r="J444" i="2" a="1"/>
  <c r="J444" i="2" s="1"/>
  <c r="N444" i="2" a="1"/>
  <c r="N444" i="2" s="1"/>
  <c r="R444" i="2" a="1"/>
  <c r="R444" i="2" s="1"/>
  <c r="AB444" i="2" s="1"/>
  <c r="V444" i="2" a="1"/>
  <c r="V444" i="2" s="1"/>
  <c r="Z444" i="2" a="1"/>
  <c r="Z444" i="2" s="1"/>
  <c r="K446" i="2" a="1"/>
  <c r="K446" i="2" s="1"/>
  <c r="O446" i="2" a="1"/>
  <c r="O446" i="2" s="1"/>
  <c r="S446" i="2" a="1"/>
  <c r="S446" i="2" s="1"/>
  <c r="W446" i="2" a="1"/>
  <c r="W446" i="2" s="1"/>
  <c r="AA446" i="2" a="1"/>
  <c r="AA446" i="2" s="1"/>
  <c r="N448" i="2" a="1"/>
  <c r="N448" i="2" s="1"/>
  <c r="R448" i="2" a="1"/>
  <c r="R448" i="2" s="1"/>
  <c r="V448" i="2" a="1"/>
  <c r="V448" i="2" s="1"/>
  <c r="Z448" i="2" a="1"/>
  <c r="Z448" i="2" s="1"/>
  <c r="M450" i="2" a="1"/>
  <c r="M450" i="2" s="1"/>
  <c r="Q450" i="2" a="1"/>
  <c r="Q450" i="2" s="1"/>
  <c r="U450" i="2" a="1"/>
  <c r="U450" i="2" s="1"/>
  <c r="Y450" i="2" a="1"/>
  <c r="Y450" i="2" s="1"/>
  <c r="L452" i="2" a="1"/>
  <c r="L452" i="2" s="1"/>
  <c r="P452" i="2" a="1"/>
  <c r="P452" i="2" s="1"/>
  <c r="T452" i="2" a="1"/>
  <c r="T452" i="2" s="1"/>
  <c r="AF452" i="2" s="1"/>
  <c r="X452" i="2" a="1"/>
  <c r="X452" i="2" s="1"/>
  <c r="K454" i="2" a="1"/>
  <c r="K454" i="2" s="1"/>
  <c r="O454" i="2" a="1"/>
  <c r="O454" i="2" s="1"/>
  <c r="S454" i="2" a="1"/>
  <c r="S454" i="2" s="1"/>
  <c r="W454" i="2" a="1"/>
  <c r="W454" i="2" s="1"/>
  <c r="AA454" i="2" a="1"/>
  <c r="AA454" i="2" s="1"/>
  <c r="M456" i="2" a="1"/>
  <c r="M456" i="2" s="1"/>
  <c r="Q456" i="2" a="1"/>
  <c r="Q456" i="2" s="1"/>
  <c r="U456" i="2" a="1"/>
  <c r="U456" i="2" s="1"/>
  <c r="Y456" i="2" a="1"/>
  <c r="Y456" i="2" s="1"/>
  <c r="J458" i="2" a="1"/>
  <c r="J458" i="2" s="1"/>
  <c r="N458" i="2" a="1"/>
  <c r="N458" i="2" s="1"/>
  <c r="R458" i="2" a="1"/>
  <c r="R458" i="2" s="1"/>
  <c r="AB458" i="2" s="1"/>
  <c r="V458" i="2" a="1"/>
  <c r="V458" i="2" s="1"/>
  <c r="Z458" i="2" a="1"/>
  <c r="Z458" i="2" s="1"/>
  <c r="K460" i="2" a="1"/>
  <c r="K460" i="2" s="1"/>
  <c r="O460" i="2" a="1"/>
  <c r="O460" i="2" s="1"/>
  <c r="S460" i="2" a="1"/>
  <c r="S460" i="2" s="1"/>
  <c r="W460" i="2" a="1"/>
  <c r="W460" i="2" s="1"/>
  <c r="AA460" i="2" a="1"/>
  <c r="AA460" i="2" s="1"/>
  <c r="J462" i="2" a="1"/>
  <c r="J462" i="2" s="1"/>
  <c r="N462" i="2" a="1"/>
  <c r="N462" i="2" s="1"/>
  <c r="R462" i="2" a="1"/>
  <c r="R462" i="2" s="1"/>
  <c r="AB462" i="2" s="1"/>
  <c r="V462" i="2" a="1"/>
  <c r="V462" i="2" s="1"/>
  <c r="Z462" i="2" a="1"/>
  <c r="Z462" i="2" s="1"/>
  <c r="K464" i="2" a="1"/>
  <c r="K464" i="2" s="1"/>
  <c r="O464" i="2" a="1"/>
  <c r="O464" i="2" s="1"/>
  <c r="S464" i="2" a="1"/>
  <c r="S464" i="2" s="1"/>
  <c r="W464" i="2" a="1"/>
  <c r="W464" i="2" s="1"/>
  <c r="AA464" i="2" a="1"/>
  <c r="AA464" i="2" s="1"/>
  <c r="L466" i="2" a="1"/>
  <c r="L466" i="2" s="1"/>
  <c r="P466" i="2" a="1"/>
  <c r="P466" i="2" s="1"/>
  <c r="T466" i="2" a="1"/>
  <c r="T466" i="2" s="1"/>
  <c r="AF466" i="2" s="1"/>
  <c r="X466" i="2" a="1"/>
  <c r="X466" i="2" s="1"/>
  <c r="L468" i="2" a="1"/>
  <c r="L468" i="2" s="1"/>
  <c r="P468" i="2" a="1"/>
  <c r="P468" i="2" s="1"/>
  <c r="T468" i="2" a="1"/>
  <c r="T468" i="2" s="1"/>
  <c r="AF468" i="2" s="1"/>
  <c r="Y468" i="2" a="1"/>
  <c r="Y468" i="2" s="1"/>
  <c r="J470" i="2" a="1"/>
  <c r="J470" i="2" s="1"/>
  <c r="N470" i="2" a="1"/>
  <c r="N470" i="2" s="1"/>
  <c r="R470" i="2" a="1"/>
  <c r="R470" i="2" s="1"/>
  <c r="AB470" i="2" s="1"/>
  <c r="V470" i="2" a="1"/>
  <c r="V470" i="2" s="1"/>
  <c r="Z470" i="2" a="1"/>
  <c r="Z470" i="2" s="1"/>
  <c r="K472" i="2" a="1"/>
  <c r="K472" i="2" s="1"/>
  <c r="O472" i="2" a="1"/>
  <c r="O472" i="2" s="1"/>
  <c r="S472" i="2" a="1"/>
  <c r="S472" i="2" s="1"/>
  <c r="X472" i="2" a="1"/>
  <c r="X472" i="2" s="1"/>
  <c r="L474" i="2" a="1"/>
  <c r="L474" i="2" s="1"/>
  <c r="P474" i="2" a="1"/>
  <c r="P474" i="2" s="1"/>
  <c r="T474" i="2" a="1"/>
  <c r="T474" i="2" s="1"/>
  <c r="Y474" i="2" a="1"/>
  <c r="Y474" i="2" s="1"/>
  <c r="K476" i="2" a="1"/>
  <c r="K476" i="2" s="1"/>
  <c r="O476" i="2" a="1"/>
  <c r="O476" i="2" s="1"/>
  <c r="S476" i="2" a="1"/>
  <c r="S476" i="2" s="1"/>
  <c r="X476" i="2" a="1"/>
  <c r="X476" i="2" s="1"/>
  <c r="L478" i="2" a="1"/>
  <c r="L478" i="2" s="1"/>
  <c r="P478" i="2" a="1"/>
  <c r="P478" i="2" s="1"/>
  <c r="T478" i="2" a="1"/>
  <c r="T478" i="2" s="1"/>
  <c r="AF478" i="2" s="1"/>
  <c r="Y478" i="2" a="1"/>
  <c r="Y478" i="2" s="1"/>
  <c r="M480" i="2" a="1"/>
  <c r="M480" i="2" s="1"/>
  <c r="Q480" i="2" a="1"/>
  <c r="Q480" i="2" s="1"/>
  <c r="V480" i="2" a="1"/>
  <c r="V480" i="2" s="1"/>
  <c r="Z480" i="2" a="1"/>
  <c r="Z480" i="2" s="1"/>
  <c r="AA482" i="2" a="1"/>
  <c r="AA482" i="2" s="1"/>
  <c r="W482" i="2" a="1"/>
  <c r="W482" i="2" s="1"/>
  <c r="S482" i="2" a="1"/>
  <c r="S482" i="2" s="1"/>
  <c r="L482" i="2" a="1"/>
  <c r="L482" i="2" s="1"/>
  <c r="P482" i="2" a="1"/>
  <c r="P482" i="2" s="1"/>
  <c r="U482" i="2" a="1"/>
  <c r="U482" i="2" s="1"/>
  <c r="Z482" i="2" a="1"/>
  <c r="Z482" i="2" s="1"/>
  <c r="V483" i="2" a="1"/>
  <c r="V483" i="2" s="1"/>
  <c r="P485" i="2" a="1"/>
  <c r="P485" i="2" s="1"/>
  <c r="Z487" i="2" a="1"/>
  <c r="Z487" i="2" s="1"/>
  <c r="S489" i="2" a="1"/>
  <c r="S489" i="2" s="1"/>
  <c r="Y489" i="2" a="1"/>
  <c r="Y489" i="2" s="1"/>
  <c r="R490" i="2" a="1"/>
  <c r="R490" i="2" s="1"/>
  <c r="Y490" i="2" a="1"/>
  <c r="Y490" i="2" s="1"/>
  <c r="J491" i="2" a="1"/>
  <c r="J491" i="2" s="1"/>
  <c r="P491" i="2" a="1"/>
  <c r="P491" i="2" s="1"/>
  <c r="W491" i="2" a="1"/>
  <c r="W491" i="2" s="1"/>
  <c r="N493" i="2" a="1"/>
  <c r="N493" i="2" s="1"/>
  <c r="V493" i="2" a="1"/>
  <c r="V493" i="2" s="1"/>
  <c r="Y500" i="2" a="1"/>
  <c r="Y500" i="2" s="1"/>
  <c r="U500" i="2" a="1"/>
  <c r="U500" i="2" s="1"/>
  <c r="Q500" i="2" a="1"/>
  <c r="Q500" i="2" s="1"/>
  <c r="M500" i="2" a="1"/>
  <c r="M500" i="2" s="1"/>
  <c r="X500" i="2" a="1"/>
  <c r="X500" i="2" s="1"/>
  <c r="T500" i="2" a="1"/>
  <c r="T500" i="2" s="1"/>
  <c r="P500" i="2" a="1"/>
  <c r="P500" i="2" s="1"/>
  <c r="L500" i="2" a="1"/>
  <c r="L500" i="2" s="1"/>
  <c r="R500" i="2" a="1"/>
  <c r="R500" i="2" s="1"/>
  <c r="Z500" i="2" a="1"/>
  <c r="Z500" i="2" s="1"/>
  <c r="O502" i="2" a="1"/>
  <c r="O502" i="2" s="1"/>
  <c r="N506" i="2" a="1"/>
  <c r="N506" i="2" s="1"/>
  <c r="V506" i="2" a="1"/>
  <c r="V506" i="2" s="1"/>
  <c r="L508" i="2" a="1"/>
  <c r="L508" i="2" s="1"/>
  <c r="T508" i="2" a="1"/>
  <c r="T508" i="2" s="1"/>
  <c r="AF508" i="2" s="1"/>
  <c r="L510" i="2" a="1"/>
  <c r="L510" i="2" s="1"/>
  <c r="T510" i="2" a="1"/>
  <c r="T510" i="2" s="1"/>
  <c r="N513" i="2" a="1"/>
  <c r="N513" i="2" s="1"/>
  <c r="V513" i="2" a="1"/>
  <c r="V513" i="2" s="1"/>
  <c r="AA518" i="2" a="1"/>
  <c r="AA518" i="2" s="1"/>
  <c r="W518" i="2" a="1"/>
  <c r="W518" i="2" s="1"/>
  <c r="S518" i="2" a="1"/>
  <c r="S518" i="2" s="1"/>
  <c r="O518" i="2" a="1"/>
  <c r="O518" i="2" s="1"/>
  <c r="K518" i="2" a="1"/>
  <c r="K518" i="2" s="1"/>
  <c r="Z518" i="2" a="1"/>
  <c r="Z518" i="2" s="1"/>
  <c r="V518" i="2" a="1"/>
  <c r="V518" i="2" s="1"/>
  <c r="R518" i="2" a="1"/>
  <c r="R518" i="2" s="1"/>
  <c r="AB518" i="2" s="1"/>
  <c r="N518" i="2" a="1"/>
  <c r="N518" i="2" s="1"/>
  <c r="J518" i="2" a="1"/>
  <c r="J518" i="2" s="1"/>
  <c r="P518" i="2" a="1"/>
  <c r="P518" i="2" s="1"/>
  <c r="X518" i="2" a="1"/>
  <c r="X518" i="2" s="1"/>
  <c r="M522" i="2" a="1"/>
  <c r="M522" i="2" s="1"/>
  <c r="Q530" i="2" a="1"/>
  <c r="Q530" i="2" s="1"/>
  <c r="AB543" i="2"/>
  <c r="Z545" i="2" a="1"/>
  <c r="Z545" i="2" s="1"/>
  <c r="V545" i="2" a="1"/>
  <c r="V545" i="2" s="1"/>
  <c r="Q545" i="2" a="1"/>
  <c r="Q545" i="2" s="1"/>
  <c r="M545" i="2" a="1"/>
  <c r="M545" i="2" s="1"/>
  <c r="Y545" i="2" a="1"/>
  <c r="Y545" i="2" s="1"/>
  <c r="T545" i="2" a="1"/>
  <c r="T545" i="2" s="1"/>
  <c r="AF545" i="2" s="1"/>
  <c r="P545" i="2" a="1"/>
  <c r="P545" i="2" s="1"/>
  <c r="L545" i="2" a="1"/>
  <c r="L545" i="2" s="1"/>
  <c r="X545" i="2" a="1"/>
  <c r="X545" i="2" s="1"/>
  <c r="S545" i="2" a="1"/>
  <c r="S545" i="2" s="1"/>
  <c r="O545" i="2" a="1"/>
  <c r="O545" i="2" s="1"/>
  <c r="K545" i="2" a="1"/>
  <c r="K545" i="2" s="1"/>
  <c r="AA545" i="2" a="1"/>
  <c r="AA545" i="2" s="1"/>
  <c r="R572" i="2" a="1"/>
  <c r="R572" i="2" s="1"/>
  <c r="AA596" i="2" a="1"/>
  <c r="AA596" i="2" s="1"/>
  <c r="W596" i="2" a="1"/>
  <c r="W596" i="2" s="1"/>
  <c r="S596" i="2" a="1"/>
  <c r="S596" i="2" s="1"/>
  <c r="O596" i="2" a="1"/>
  <c r="O596" i="2" s="1"/>
  <c r="K596" i="2" a="1"/>
  <c r="K596" i="2" s="1"/>
  <c r="Z596" i="2" a="1"/>
  <c r="Z596" i="2" s="1"/>
  <c r="V596" i="2" a="1"/>
  <c r="V596" i="2" s="1"/>
  <c r="R596" i="2" a="1"/>
  <c r="R596" i="2" s="1"/>
  <c r="AB596" i="2" s="1"/>
  <c r="N596" i="2" a="1"/>
  <c r="N596" i="2" s="1"/>
  <c r="J596" i="2" a="1"/>
  <c r="J596" i="2" s="1"/>
  <c r="Y596" i="2" a="1"/>
  <c r="Y596" i="2" s="1"/>
  <c r="U596" i="2" a="1"/>
  <c r="U596" i="2" s="1"/>
  <c r="Q596" i="2" a="1"/>
  <c r="Q596" i="2" s="1"/>
  <c r="M596" i="2" a="1"/>
  <c r="M596" i="2" s="1"/>
  <c r="X596" i="2" a="1"/>
  <c r="X596" i="2" s="1"/>
  <c r="P601" i="2" a="1"/>
  <c r="P601" i="2" s="1"/>
  <c r="L616" i="2" a="1"/>
  <c r="L616" i="2" s="1"/>
  <c r="P640" i="2" a="1"/>
  <c r="P640" i="2" s="1"/>
  <c r="AA656" i="2" a="1"/>
  <c r="AA656" i="2" s="1"/>
  <c r="W656" i="2" a="1"/>
  <c r="W656" i="2" s="1"/>
  <c r="S656" i="2" a="1"/>
  <c r="S656" i="2" s="1"/>
  <c r="O656" i="2" a="1"/>
  <c r="O656" i="2" s="1"/>
  <c r="K656" i="2" a="1"/>
  <c r="K656" i="2" s="1"/>
  <c r="Z656" i="2" a="1"/>
  <c r="Z656" i="2" s="1"/>
  <c r="V656" i="2" a="1"/>
  <c r="V656" i="2" s="1"/>
  <c r="R656" i="2" a="1"/>
  <c r="R656" i="2" s="1"/>
  <c r="AB656" i="2" s="1"/>
  <c r="N656" i="2" a="1"/>
  <c r="N656" i="2" s="1"/>
  <c r="J656" i="2" a="1"/>
  <c r="J656" i="2" s="1"/>
  <c r="Y656" i="2" a="1"/>
  <c r="Y656" i="2" s="1"/>
  <c r="U656" i="2" a="1"/>
  <c r="U656" i="2" s="1"/>
  <c r="Q656" i="2" a="1"/>
  <c r="Q656" i="2" s="1"/>
  <c r="M656" i="2" a="1"/>
  <c r="M656" i="2" s="1"/>
  <c r="X656" i="2" a="1"/>
  <c r="X656" i="2" s="1"/>
  <c r="P672" i="2" a="1"/>
  <c r="P672" i="2" s="1"/>
  <c r="AA688" i="2" a="1"/>
  <c r="AA688" i="2" s="1"/>
  <c r="W688" i="2" a="1"/>
  <c r="W688" i="2" s="1"/>
  <c r="S688" i="2" a="1"/>
  <c r="S688" i="2" s="1"/>
  <c r="O688" i="2" a="1"/>
  <c r="O688" i="2" s="1"/>
  <c r="K688" i="2" a="1"/>
  <c r="K688" i="2" s="1"/>
  <c r="Z688" i="2" a="1"/>
  <c r="Z688" i="2" s="1"/>
  <c r="V688" i="2" a="1"/>
  <c r="V688" i="2" s="1"/>
  <c r="R688" i="2" a="1"/>
  <c r="R688" i="2" s="1"/>
  <c r="AB688" i="2" s="1"/>
  <c r="N688" i="2" a="1"/>
  <c r="N688" i="2" s="1"/>
  <c r="J688" i="2" a="1"/>
  <c r="J688" i="2" s="1"/>
  <c r="Y688" i="2" a="1"/>
  <c r="Y688" i="2" s="1"/>
  <c r="U688" i="2" a="1"/>
  <c r="U688" i="2" s="1"/>
  <c r="Q688" i="2" a="1"/>
  <c r="Q688" i="2" s="1"/>
  <c r="M688" i="2" a="1"/>
  <c r="M688" i="2" s="1"/>
  <c r="X688" i="2" a="1"/>
  <c r="X688" i="2" s="1"/>
  <c r="L693" i="2" a="1"/>
  <c r="L693" i="2" s="1"/>
  <c r="N720" i="2" a="1"/>
  <c r="N720" i="2" s="1"/>
  <c r="Z835" i="2" a="1"/>
  <c r="Z835" i="2" s="1"/>
  <c r="V835" i="2" a="1"/>
  <c r="V835" i="2" s="1"/>
  <c r="R835" i="2" a="1"/>
  <c r="R835" i="2" s="1"/>
  <c r="AB835" i="2" s="1"/>
  <c r="N835" i="2" a="1"/>
  <c r="N835" i="2" s="1"/>
  <c r="J835" i="2" a="1"/>
  <c r="J835" i="2" s="1"/>
  <c r="Y835" i="2" a="1"/>
  <c r="Y835" i="2" s="1"/>
  <c r="U835" i="2" a="1"/>
  <c r="U835" i="2" s="1"/>
  <c r="Q835" i="2" a="1"/>
  <c r="Q835" i="2" s="1"/>
  <c r="M835" i="2" a="1"/>
  <c r="M835" i="2" s="1"/>
  <c r="T835" i="2" a="1"/>
  <c r="T835" i="2" s="1"/>
  <c r="AF835" i="2" s="1"/>
  <c r="S835" i="2" a="1"/>
  <c r="S835" i="2" s="1"/>
  <c r="P835" i="2" a="1"/>
  <c r="P835" i="2" s="1"/>
  <c r="O835" i="2" a="1"/>
  <c r="O835" i="2" s="1"/>
  <c r="L835" i="2" a="1"/>
  <c r="L835" i="2" s="1"/>
  <c r="AA835" i="2" a="1"/>
  <c r="AA835" i="2" s="1"/>
  <c r="K835" i="2" a="1"/>
  <c r="K835" i="2" s="1"/>
  <c r="AA891" i="2" a="1"/>
  <c r="AA891" i="2" s="1"/>
  <c r="W891" i="2" a="1"/>
  <c r="W891" i="2" s="1"/>
  <c r="S891" i="2" a="1"/>
  <c r="S891" i="2" s="1"/>
  <c r="O891" i="2" a="1"/>
  <c r="O891" i="2" s="1"/>
  <c r="K891" i="2" a="1"/>
  <c r="K891" i="2" s="1"/>
  <c r="Z891" i="2" a="1"/>
  <c r="Z891" i="2" s="1"/>
  <c r="V891" i="2" a="1"/>
  <c r="V891" i="2" s="1"/>
  <c r="R891" i="2" a="1"/>
  <c r="R891" i="2" s="1"/>
  <c r="AB891" i="2" s="1"/>
  <c r="N891" i="2" a="1"/>
  <c r="N891" i="2" s="1"/>
  <c r="J891" i="2" a="1"/>
  <c r="J891" i="2" s="1"/>
  <c r="Y891" i="2" a="1"/>
  <c r="Y891" i="2" s="1"/>
  <c r="U891" i="2" a="1"/>
  <c r="U891" i="2" s="1"/>
  <c r="Q891" i="2" a="1"/>
  <c r="Q891" i="2" s="1"/>
  <c r="M891" i="2" a="1"/>
  <c r="M891" i="2" s="1"/>
  <c r="X891" i="2" a="1"/>
  <c r="X891" i="2" s="1"/>
  <c r="T891" i="2" a="1"/>
  <c r="T891" i="2" s="1"/>
  <c r="P891" i="2" a="1"/>
  <c r="P891" i="2" s="1"/>
  <c r="L891" i="2" a="1"/>
  <c r="L891" i="2" s="1"/>
  <c r="AA978" i="2" a="1"/>
  <c r="AA978" i="2" s="1"/>
  <c r="W978" i="2" a="1"/>
  <c r="W978" i="2" s="1"/>
  <c r="S978" i="2" a="1"/>
  <c r="S978" i="2" s="1"/>
  <c r="O978" i="2" a="1"/>
  <c r="O978" i="2" s="1"/>
  <c r="K978" i="2" a="1"/>
  <c r="K978" i="2" s="1"/>
  <c r="Z978" i="2" a="1"/>
  <c r="Z978" i="2" s="1"/>
  <c r="V978" i="2" a="1"/>
  <c r="V978" i="2" s="1"/>
  <c r="R978" i="2" a="1"/>
  <c r="R978" i="2" s="1"/>
  <c r="AB978" i="2" s="1"/>
  <c r="N978" i="2" a="1"/>
  <c r="N978" i="2" s="1"/>
  <c r="J978" i="2" a="1"/>
  <c r="J978" i="2" s="1"/>
  <c r="Y978" i="2" a="1"/>
  <c r="Y978" i="2" s="1"/>
  <c r="U978" i="2" a="1"/>
  <c r="U978" i="2" s="1"/>
  <c r="Q978" i="2" a="1"/>
  <c r="Q978" i="2" s="1"/>
  <c r="M978" i="2" a="1"/>
  <c r="M978" i="2" s="1"/>
  <c r="T978" i="2" a="1"/>
  <c r="T978" i="2" s="1"/>
  <c r="AF978" i="2" s="1"/>
  <c r="P978" i="2" a="1"/>
  <c r="P978" i="2" s="1"/>
  <c r="L978" i="2" a="1"/>
  <c r="L978" i="2" s="1"/>
  <c r="X978" i="2" a="1"/>
  <c r="X978" i="2" s="1"/>
  <c r="J341" i="2" a="1"/>
  <c r="J341" i="2" s="1"/>
  <c r="N341" i="2" a="1"/>
  <c r="N341" i="2" s="1"/>
  <c r="R341" i="2" a="1"/>
  <c r="R341" i="2" s="1"/>
  <c r="AB341" i="2" s="1"/>
  <c r="V341" i="2" a="1"/>
  <c r="V341" i="2" s="1"/>
  <c r="K343" i="2" a="1"/>
  <c r="K343" i="2" s="1"/>
  <c r="O343" i="2" a="1"/>
  <c r="O343" i="2" s="1"/>
  <c r="S343" i="2" a="1"/>
  <c r="S343" i="2" s="1"/>
  <c r="W343" i="2" a="1"/>
  <c r="W343" i="2" s="1"/>
  <c r="AA343" i="2" a="1"/>
  <c r="AA343" i="2" s="1"/>
  <c r="J345" i="2" a="1"/>
  <c r="J345" i="2" s="1"/>
  <c r="N345" i="2" a="1"/>
  <c r="N345" i="2" s="1"/>
  <c r="R345" i="2" a="1"/>
  <c r="R345" i="2" s="1"/>
  <c r="AB345" i="2" s="1"/>
  <c r="V345" i="2" a="1"/>
  <c r="V345" i="2" s="1"/>
  <c r="J349" i="2" a="1"/>
  <c r="J349" i="2" s="1"/>
  <c r="N349" i="2" a="1"/>
  <c r="N349" i="2" s="1"/>
  <c r="R349" i="2" a="1"/>
  <c r="R349" i="2" s="1"/>
  <c r="V349" i="2" a="1"/>
  <c r="V349" i="2" s="1"/>
  <c r="Z349" i="2" a="1"/>
  <c r="Z349" i="2" s="1"/>
  <c r="J353" i="2" a="1"/>
  <c r="J353" i="2" s="1"/>
  <c r="N353" i="2" a="1"/>
  <c r="N353" i="2" s="1"/>
  <c r="R353" i="2" a="1"/>
  <c r="R353" i="2" s="1"/>
  <c r="V353" i="2" a="1"/>
  <c r="V353" i="2" s="1"/>
  <c r="Z353" i="2" a="1"/>
  <c r="Z353" i="2" s="1"/>
  <c r="K355" i="2" a="1"/>
  <c r="K355" i="2" s="1"/>
  <c r="O355" i="2" a="1"/>
  <c r="O355" i="2" s="1"/>
  <c r="S355" i="2" a="1"/>
  <c r="S355" i="2" s="1"/>
  <c r="W355" i="2" a="1"/>
  <c r="W355" i="2" s="1"/>
  <c r="AA355" i="2" a="1"/>
  <c r="AA355" i="2" s="1"/>
  <c r="N357" i="2" a="1"/>
  <c r="N357" i="2" s="1"/>
  <c r="R357" i="2" a="1"/>
  <c r="R357" i="2" s="1"/>
  <c r="V357" i="2" a="1"/>
  <c r="V357" i="2" s="1"/>
  <c r="Z357" i="2" a="1"/>
  <c r="Z357" i="2" s="1"/>
  <c r="M359" i="2" a="1"/>
  <c r="M359" i="2" s="1"/>
  <c r="Q359" i="2" a="1"/>
  <c r="Q359" i="2" s="1"/>
  <c r="U359" i="2" a="1"/>
  <c r="U359" i="2" s="1"/>
  <c r="Y359" i="2" a="1"/>
  <c r="Y359" i="2" s="1"/>
  <c r="J361" i="2" a="1"/>
  <c r="J361" i="2" s="1"/>
  <c r="N361" i="2" a="1"/>
  <c r="N361" i="2" s="1"/>
  <c r="R361" i="2" a="1"/>
  <c r="R361" i="2" s="1"/>
  <c r="AE361" i="2" s="1"/>
  <c r="V361" i="2" a="1"/>
  <c r="V361" i="2" s="1"/>
  <c r="Z361" i="2" a="1"/>
  <c r="Z361" i="2" s="1"/>
  <c r="N363" i="2" a="1"/>
  <c r="N363" i="2" s="1"/>
  <c r="R363" i="2" a="1"/>
  <c r="R363" i="2" s="1"/>
  <c r="W363" i="2" a="1"/>
  <c r="W363" i="2" s="1"/>
  <c r="AA363" i="2" a="1"/>
  <c r="AA363" i="2" s="1"/>
  <c r="J367" i="2" a="1"/>
  <c r="J367" i="2" s="1"/>
  <c r="N367" i="2" a="1"/>
  <c r="N367" i="2" s="1"/>
  <c r="R367" i="2" a="1"/>
  <c r="R367" i="2" s="1"/>
  <c r="AB367" i="2" s="1"/>
  <c r="V367" i="2" a="1"/>
  <c r="V367" i="2" s="1"/>
  <c r="Z367" i="2" a="1"/>
  <c r="Z367" i="2" s="1"/>
  <c r="K369" i="2" a="1"/>
  <c r="K369" i="2" s="1"/>
  <c r="O369" i="2" a="1"/>
  <c r="O369" i="2" s="1"/>
  <c r="S369" i="2" a="1"/>
  <c r="S369" i="2" s="1"/>
  <c r="W369" i="2" a="1"/>
  <c r="W369" i="2" s="1"/>
  <c r="AA369" i="2" a="1"/>
  <c r="AA369" i="2" s="1"/>
  <c r="J371" i="2" a="1"/>
  <c r="J371" i="2" s="1"/>
  <c r="N371" i="2" a="1"/>
  <c r="N371" i="2" s="1"/>
  <c r="R371" i="2" a="1"/>
  <c r="R371" i="2" s="1"/>
  <c r="AB371" i="2" s="1"/>
  <c r="V371" i="2" a="1"/>
  <c r="V371" i="2" s="1"/>
  <c r="Z371" i="2" a="1"/>
  <c r="Z371" i="2" s="1"/>
  <c r="J375" i="2" a="1"/>
  <c r="J375" i="2" s="1"/>
  <c r="N375" i="2" a="1"/>
  <c r="N375" i="2" s="1"/>
  <c r="R375" i="2" a="1"/>
  <c r="R375" i="2" s="1"/>
  <c r="AB375" i="2" s="1"/>
  <c r="V375" i="2" a="1"/>
  <c r="V375" i="2" s="1"/>
  <c r="Z375" i="2" a="1"/>
  <c r="Z375" i="2" s="1"/>
  <c r="J379" i="2" a="1"/>
  <c r="J379" i="2" s="1"/>
  <c r="N379" i="2" a="1"/>
  <c r="N379" i="2" s="1"/>
  <c r="R379" i="2" a="1"/>
  <c r="R379" i="2" s="1"/>
  <c r="V379" i="2" a="1"/>
  <c r="V379" i="2" s="1"/>
  <c r="Z379" i="2" a="1"/>
  <c r="Z379" i="2" s="1"/>
  <c r="K381" i="2" a="1"/>
  <c r="K381" i="2" s="1"/>
  <c r="O381" i="2" a="1"/>
  <c r="O381" i="2" s="1"/>
  <c r="S381" i="2" a="1"/>
  <c r="S381" i="2" s="1"/>
  <c r="W381" i="2" a="1"/>
  <c r="W381" i="2" s="1"/>
  <c r="AA381" i="2" a="1"/>
  <c r="AA381" i="2" s="1"/>
  <c r="N383" i="2" a="1"/>
  <c r="N383" i="2" s="1"/>
  <c r="R383" i="2" a="1"/>
  <c r="R383" i="2" s="1"/>
  <c r="V383" i="2" a="1"/>
  <c r="V383" i="2" s="1"/>
  <c r="Z383" i="2" a="1"/>
  <c r="Z383" i="2" s="1"/>
  <c r="M385" i="2" a="1"/>
  <c r="M385" i="2" s="1"/>
  <c r="Q385" i="2" a="1"/>
  <c r="Q385" i="2" s="1"/>
  <c r="U385" i="2" a="1"/>
  <c r="U385" i="2" s="1"/>
  <c r="Y385" i="2" a="1"/>
  <c r="Y385" i="2" s="1"/>
  <c r="J387" i="2" a="1"/>
  <c r="J387" i="2" s="1"/>
  <c r="N387" i="2" a="1"/>
  <c r="N387" i="2" s="1"/>
  <c r="R387" i="2" a="1"/>
  <c r="R387" i="2" s="1"/>
  <c r="AB387" i="2" s="1"/>
  <c r="V387" i="2" a="1"/>
  <c r="V387" i="2" s="1"/>
  <c r="Z387" i="2" a="1"/>
  <c r="Z387" i="2" s="1"/>
  <c r="M389" i="2" a="1"/>
  <c r="M389" i="2" s="1"/>
  <c r="Q389" i="2" a="1"/>
  <c r="Q389" i="2" s="1"/>
  <c r="V389" i="2" a="1"/>
  <c r="V389" i="2" s="1"/>
  <c r="Z389" i="2" a="1"/>
  <c r="Z389" i="2" s="1"/>
  <c r="L391" i="2" a="1"/>
  <c r="L391" i="2" s="1"/>
  <c r="P391" i="2" a="1"/>
  <c r="P391" i="2" s="1"/>
  <c r="T391" i="2" a="1"/>
  <c r="T391" i="2" s="1"/>
  <c r="X391" i="2" a="1"/>
  <c r="X391" i="2" s="1"/>
  <c r="J395" i="2" a="1"/>
  <c r="J395" i="2" s="1"/>
  <c r="N395" i="2" a="1"/>
  <c r="N395" i="2" s="1"/>
  <c r="R395" i="2" a="1"/>
  <c r="R395" i="2" s="1"/>
  <c r="AD395" i="2" s="1"/>
  <c r="V395" i="2" a="1"/>
  <c r="V395" i="2" s="1"/>
  <c r="Z395" i="2" a="1"/>
  <c r="Z395" i="2" s="1"/>
  <c r="L399" i="2" a="1"/>
  <c r="L399" i="2" s="1"/>
  <c r="P399" i="2" a="1"/>
  <c r="P399" i="2" s="1"/>
  <c r="T399" i="2" a="1"/>
  <c r="T399" i="2" s="1"/>
  <c r="X399" i="2" a="1"/>
  <c r="X399" i="2" s="1"/>
  <c r="L403" i="2" a="1"/>
  <c r="L403" i="2" s="1"/>
  <c r="P403" i="2" a="1"/>
  <c r="P403" i="2" s="1"/>
  <c r="T403" i="2" a="1"/>
  <c r="T403" i="2" s="1"/>
  <c r="X403" i="2" a="1"/>
  <c r="X403" i="2" s="1"/>
  <c r="J407" i="2" a="1"/>
  <c r="J407" i="2" s="1"/>
  <c r="N407" i="2" a="1"/>
  <c r="N407" i="2" s="1"/>
  <c r="R407" i="2" a="1"/>
  <c r="R407" i="2" s="1"/>
  <c r="AB407" i="2" s="1"/>
  <c r="V407" i="2" a="1"/>
  <c r="V407" i="2" s="1"/>
  <c r="Z407" i="2" a="1"/>
  <c r="Z407" i="2" s="1"/>
  <c r="M409" i="2" a="1"/>
  <c r="M409" i="2" s="1"/>
  <c r="Q409" i="2" a="1"/>
  <c r="Q409" i="2" s="1"/>
  <c r="U409" i="2" a="1"/>
  <c r="U409" i="2" s="1"/>
  <c r="Y409" i="2" a="1"/>
  <c r="Y409" i="2" s="1"/>
  <c r="L411" i="2" a="1"/>
  <c r="L411" i="2" s="1"/>
  <c r="P411" i="2" a="1"/>
  <c r="P411" i="2" s="1"/>
  <c r="T411" i="2" a="1"/>
  <c r="T411" i="2" s="1"/>
  <c r="X411" i="2" a="1"/>
  <c r="X411" i="2" s="1"/>
  <c r="K413" i="2" a="1"/>
  <c r="K413" i="2" s="1"/>
  <c r="O413" i="2" a="1"/>
  <c r="O413" i="2" s="1"/>
  <c r="S413" i="2" a="1"/>
  <c r="S413" i="2" s="1"/>
  <c r="W413" i="2" a="1"/>
  <c r="W413" i="2" s="1"/>
  <c r="AA413" i="2" a="1"/>
  <c r="AA413" i="2" s="1"/>
  <c r="N415" i="2" a="1"/>
  <c r="N415" i="2" s="1"/>
  <c r="R415" i="2" a="1"/>
  <c r="R415" i="2" s="1"/>
  <c r="AE415" i="2" s="1"/>
  <c r="V415" i="2" a="1"/>
  <c r="V415" i="2" s="1"/>
  <c r="Z415" i="2" a="1"/>
  <c r="Z415" i="2" s="1"/>
  <c r="K417" i="2" a="1"/>
  <c r="K417" i="2" s="1"/>
  <c r="O417" i="2" a="1"/>
  <c r="O417" i="2" s="1"/>
  <c r="S417" i="2" a="1"/>
  <c r="S417" i="2" s="1"/>
  <c r="W417" i="2" a="1"/>
  <c r="W417" i="2" s="1"/>
  <c r="AA417" i="2" a="1"/>
  <c r="AA417" i="2" s="1"/>
  <c r="L419" i="2" a="1"/>
  <c r="L419" i="2" s="1"/>
  <c r="P419" i="2" a="1"/>
  <c r="P419" i="2" s="1"/>
  <c r="T419" i="2" a="1"/>
  <c r="T419" i="2" s="1"/>
  <c r="X419" i="2" a="1"/>
  <c r="X419" i="2" s="1"/>
  <c r="L423" i="2" a="1"/>
  <c r="L423" i="2" s="1"/>
  <c r="P423" i="2" a="1"/>
  <c r="P423" i="2" s="1"/>
  <c r="T423" i="2" a="1"/>
  <c r="T423" i="2" s="1"/>
  <c r="X423" i="2" a="1"/>
  <c r="X423" i="2" s="1"/>
  <c r="M425" i="2" a="1"/>
  <c r="M425" i="2" s="1"/>
  <c r="Q425" i="2" a="1"/>
  <c r="Q425" i="2" s="1"/>
  <c r="U425" i="2" a="1"/>
  <c r="U425" i="2" s="1"/>
  <c r="Y425" i="2" a="1"/>
  <c r="Y425" i="2" s="1"/>
  <c r="J427" i="2" a="1"/>
  <c r="J427" i="2" s="1"/>
  <c r="N427" i="2" a="1"/>
  <c r="N427" i="2" s="1"/>
  <c r="R427" i="2" a="1"/>
  <c r="R427" i="2" s="1"/>
  <c r="V427" i="2" a="1"/>
  <c r="V427" i="2" s="1"/>
  <c r="Z427" i="2" a="1"/>
  <c r="Z427" i="2" s="1"/>
  <c r="V431" i="2" a="1"/>
  <c r="V431" i="2" s="1"/>
  <c r="Z431" i="2" a="1"/>
  <c r="Z431" i="2" s="1"/>
  <c r="S433" i="2" a="1"/>
  <c r="S433" i="2" s="1"/>
  <c r="W433" i="2" a="1"/>
  <c r="W433" i="2" s="1"/>
  <c r="AA433" i="2" a="1"/>
  <c r="AA433" i="2" s="1"/>
  <c r="N435" i="2" a="1"/>
  <c r="N435" i="2" s="1"/>
  <c r="R435" i="2" a="1"/>
  <c r="R435" i="2" s="1"/>
  <c r="V435" i="2" a="1"/>
  <c r="V435" i="2" s="1"/>
  <c r="Z435" i="2" a="1"/>
  <c r="Z435" i="2" s="1"/>
  <c r="Y437" i="2" a="1"/>
  <c r="Y437" i="2" s="1"/>
  <c r="L439" i="2" a="1"/>
  <c r="L439" i="2" s="1"/>
  <c r="P439" i="2" a="1"/>
  <c r="P439" i="2" s="1"/>
  <c r="T439" i="2" a="1"/>
  <c r="T439" i="2" s="1"/>
  <c r="X439" i="2" a="1"/>
  <c r="X439" i="2" s="1"/>
  <c r="L443" i="2" a="1"/>
  <c r="L443" i="2" s="1"/>
  <c r="P443" i="2" a="1"/>
  <c r="P443" i="2" s="1"/>
  <c r="T443" i="2" a="1"/>
  <c r="T443" i="2" s="1"/>
  <c r="X443" i="2" a="1"/>
  <c r="X443" i="2" s="1"/>
  <c r="N451" i="2" a="1"/>
  <c r="N451" i="2" s="1"/>
  <c r="R451" i="2" a="1"/>
  <c r="R451" i="2" s="1"/>
  <c r="V451" i="2" a="1"/>
  <c r="V451" i="2" s="1"/>
  <c r="Z451" i="2" a="1"/>
  <c r="Z451" i="2" s="1"/>
  <c r="K453" i="2" a="1"/>
  <c r="K453" i="2" s="1"/>
  <c r="O453" i="2" a="1"/>
  <c r="O453" i="2" s="1"/>
  <c r="S453" i="2" a="1"/>
  <c r="S453" i="2" s="1"/>
  <c r="W453" i="2" a="1"/>
  <c r="W453" i="2" s="1"/>
  <c r="AA453" i="2" a="1"/>
  <c r="AA453" i="2" s="1"/>
  <c r="J455" i="2" a="1"/>
  <c r="J455" i="2" s="1"/>
  <c r="N455" i="2" a="1"/>
  <c r="N455" i="2" s="1"/>
  <c r="R455" i="2" a="1"/>
  <c r="R455" i="2" s="1"/>
  <c r="W455" i="2" a="1"/>
  <c r="W455" i="2" s="1"/>
  <c r="AA455" i="2" a="1"/>
  <c r="AA455" i="2" s="1"/>
  <c r="L457" i="2" a="1"/>
  <c r="L457" i="2" s="1"/>
  <c r="P457" i="2" a="1"/>
  <c r="P457" i="2" s="1"/>
  <c r="T457" i="2" a="1"/>
  <c r="T457" i="2" s="1"/>
  <c r="X457" i="2" a="1"/>
  <c r="X457" i="2" s="1"/>
  <c r="L461" i="2" a="1"/>
  <c r="L461" i="2" s="1"/>
  <c r="P461" i="2" a="1"/>
  <c r="P461" i="2" s="1"/>
  <c r="T461" i="2" a="1"/>
  <c r="T461" i="2" s="1"/>
  <c r="AF461" i="2" s="1"/>
  <c r="X461" i="2" a="1"/>
  <c r="X461" i="2" s="1"/>
  <c r="J465" i="2" a="1"/>
  <c r="J465" i="2" s="1"/>
  <c r="N465" i="2" a="1"/>
  <c r="N465" i="2" s="1"/>
  <c r="R465" i="2" a="1"/>
  <c r="R465" i="2" s="1"/>
  <c r="V465" i="2" a="1"/>
  <c r="V465" i="2" s="1"/>
  <c r="Z465" i="2" a="1"/>
  <c r="Z465" i="2" s="1"/>
  <c r="M467" i="2" a="1"/>
  <c r="M467" i="2" s="1"/>
  <c r="Q467" i="2" a="1"/>
  <c r="Q467" i="2" s="1"/>
  <c r="V467" i="2" a="1"/>
  <c r="V467" i="2" s="1"/>
  <c r="Z467" i="2" a="1"/>
  <c r="Z467" i="2" s="1"/>
  <c r="L469" i="2" a="1"/>
  <c r="L469" i="2" s="1"/>
  <c r="P469" i="2" a="1"/>
  <c r="P469" i="2" s="1"/>
  <c r="T469" i="2" a="1"/>
  <c r="T469" i="2" s="1"/>
  <c r="AF469" i="2" s="1"/>
  <c r="X469" i="2" a="1"/>
  <c r="X469" i="2" s="1"/>
  <c r="S473" i="2" a="1"/>
  <c r="S473" i="2" s="1"/>
  <c r="X473" i="2" a="1"/>
  <c r="X473" i="2" s="1"/>
  <c r="L475" i="2" a="1"/>
  <c r="L475" i="2" s="1"/>
  <c r="P475" i="2" a="1"/>
  <c r="P475" i="2" s="1"/>
  <c r="T475" i="2" a="1"/>
  <c r="T475" i="2" s="1"/>
  <c r="Y475" i="2" a="1"/>
  <c r="Y475" i="2" s="1"/>
  <c r="Z477" i="2" a="1"/>
  <c r="Z477" i="2" s="1"/>
  <c r="L479" i="2" a="1"/>
  <c r="L479" i="2" s="1"/>
  <c r="P479" i="2" a="1"/>
  <c r="P479" i="2" s="1"/>
  <c r="T479" i="2" a="1"/>
  <c r="T479" i="2" s="1"/>
  <c r="Y479" i="2" a="1"/>
  <c r="Y479" i="2" s="1"/>
  <c r="W485" i="2" a="1"/>
  <c r="W485" i="2" s="1"/>
  <c r="N487" i="2" a="1"/>
  <c r="N487" i="2" s="1"/>
  <c r="T487" i="2" a="1"/>
  <c r="T487" i="2" s="1"/>
  <c r="AF487" i="2" s="1"/>
  <c r="AA487" i="2" a="1"/>
  <c r="AA487" i="2" s="1"/>
  <c r="M490" i="2" a="1"/>
  <c r="M490" i="2" s="1"/>
  <c r="K491" i="2" a="1"/>
  <c r="K491" i="2" s="1"/>
  <c r="Z498" i="2" a="1"/>
  <c r="Z498" i="2" s="1"/>
  <c r="V498" i="2" a="1"/>
  <c r="V498" i="2" s="1"/>
  <c r="R498" i="2" a="1"/>
  <c r="R498" i="2" s="1"/>
  <c r="AB498" i="2" s="1"/>
  <c r="N498" i="2" a="1"/>
  <c r="N498" i="2" s="1"/>
  <c r="J498" i="2" a="1"/>
  <c r="J498" i="2" s="1"/>
  <c r="Y498" i="2" a="1"/>
  <c r="Y498" i="2" s="1"/>
  <c r="U498" i="2" a="1"/>
  <c r="U498" i="2" s="1"/>
  <c r="Q498" i="2" a="1"/>
  <c r="Q498" i="2" s="1"/>
  <c r="M498" i="2" a="1"/>
  <c r="M498" i="2" s="1"/>
  <c r="P498" i="2" a="1"/>
  <c r="P498" i="2" s="1"/>
  <c r="X498" i="2" a="1"/>
  <c r="X498" i="2" s="1"/>
  <c r="AA520" i="2" a="1"/>
  <c r="AA520" i="2" s="1"/>
  <c r="P522" i="2" a="1"/>
  <c r="P522" i="2" s="1"/>
  <c r="Q528" i="2" a="1"/>
  <c r="Q528" i="2" s="1"/>
  <c r="Z534" i="2" a="1"/>
  <c r="Z534" i="2" s="1"/>
  <c r="V534" i="2" a="1"/>
  <c r="V534" i="2" s="1"/>
  <c r="R534" i="2" a="1"/>
  <c r="R534" i="2" s="1"/>
  <c r="AB534" i="2" s="1"/>
  <c r="N534" i="2" a="1"/>
  <c r="N534" i="2" s="1"/>
  <c r="J534" i="2" a="1"/>
  <c r="J534" i="2" s="1"/>
  <c r="Y534" i="2" a="1"/>
  <c r="Y534" i="2" s="1"/>
  <c r="U534" i="2" a="1"/>
  <c r="U534" i="2" s="1"/>
  <c r="Q534" i="2" a="1"/>
  <c r="Q534" i="2" s="1"/>
  <c r="M534" i="2" a="1"/>
  <c r="M534" i="2" s="1"/>
  <c r="AA564" i="2" a="1"/>
  <c r="AA564" i="2" s="1"/>
  <c r="W564" i="2" a="1"/>
  <c r="W564" i="2" s="1"/>
  <c r="S564" i="2" a="1"/>
  <c r="S564" i="2" s="1"/>
  <c r="O564" i="2" a="1"/>
  <c r="O564" i="2" s="1"/>
  <c r="K564" i="2" a="1"/>
  <c r="K564" i="2" s="1"/>
  <c r="Z564" i="2" a="1"/>
  <c r="Z564" i="2" s="1"/>
  <c r="V564" i="2" a="1"/>
  <c r="V564" i="2" s="1"/>
  <c r="R564" i="2" a="1"/>
  <c r="R564" i="2" s="1"/>
  <c r="AB564" i="2" s="1"/>
  <c r="N564" i="2" a="1"/>
  <c r="N564" i="2" s="1"/>
  <c r="J564" i="2" a="1"/>
  <c r="J564" i="2" s="1"/>
  <c r="Y564" i="2" a="1"/>
  <c r="Y564" i="2" s="1"/>
  <c r="U564" i="2" a="1"/>
  <c r="U564" i="2" s="1"/>
  <c r="Q564" i="2" a="1"/>
  <c r="Q564" i="2" s="1"/>
  <c r="M564" i="2" a="1"/>
  <c r="M564" i="2" s="1"/>
  <c r="X564" i="2" a="1"/>
  <c r="X564" i="2" s="1"/>
  <c r="AB581" i="2"/>
  <c r="AA589" i="2" a="1"/>
  <c r="AA589" i="2" s="1"/>
  <c r="W589" i="2" a="1"/>
  <c r="W589" i="2" s="1"/>
  <c r="S589" i="2" a="1"/>
  <c r="S589" i="2" s="1"/>
  <c r="O589" i="2" a="1"/>
  <c r="O589" i="2" s="1"/>
  <c r="K589" i="2" a="1"/>
  <c r="K589" i="2" s="1"/>
  <c r="Z589" i="2" a="1"/>
  <c r="Z589" i="2" s="1"/>
  <c r="V589" i="2" a="1"/>
  <c r="V589" i="2" s="1"/>
  <c r="R589" i="2" a="1"/>
  <c r="R589" i="2" s="1"/>
  <c r="AB589" i="2" s="1"/>
  <c r="N589" i="2" a="1"/>
  <c r="N589" i="2" s="1"/>
  <c r="J589" i="2" a="1"/>
  <c r="J589" i="2" s="1"/>
  <c r="Y589" i="2" a="1"/>
  <c r="Y589" i="2" s="1"/>
  <c r="U589" i="2" a="1"/>
  <c r="U589" i="2" s="1"/>
  <c r="Q589" i="2" a="1"/>
  <c r="Q589" i="2" s="1"/>
  <c r="M589" i="2" a="1"/>
  <c r="M589" i="2" s="1"/>
  <c r="X589" i="2" a="1"/>
  <c r="X589" i="2" s="1"/>
  <c r="AA592" i="2" a="1"/>
  <c r="AA592" i="2" s="1"/>
  <c r="W592" i="2" a="1"/>
  <c r="W592" i="2" s="1"/>
  <c r="S592" i="2" a="1"/>
  <c r="S592" i="2" s="1"/>
  <c r="O592" i="2" a="1"/>
  <c r="O592" i="2" s="1"/>
  <c r="K592" i="2" a="1"/>
  <c r="K592" i="2" s="1"/>
  <c r="Z592" i="2" a="1"/>
  <c r="Z592" i="2" s="1"/>
  <c r="V592" i="2" a="1"/>
  <c r="V592" i="2" s="1"/>
  <c r="R592" i="2" a="1"/>
  <c r="R592" i="2" s="1"/>
  <c r="AB592" i="2" s="1"/>
  <c r="N592" i="2" a="1"/>
  <c r="N592" i="2" s="1"/>
  <c r="J592" i="2" a="1"/>
  <c r="J592" i="2" s="1"/>
  <c r="Y592" i="2" a="1"/>
  <c r="Y592" i="2" s="1"/>
  <c r="U592" i="2" a="1"/>
  <c r="U592" i="2" s="1"/>
  <c r="Q592" i="2" a="1"/>
  <c r="Q592" i="2" s="1"/>
  <c r="M592" i="2" a="1"/>
  <c r="M592" i="2" s="1"/>
  <c r="X592" i="2" a="1"/>
  <c r="X592" i="2" s="1"/>
  <c r="Y621" i="2" a="1"/>
  <c r="Y621" i="2" s="1"/>
  <c r="U621" i="2" a="1"/>
  <c r="U621" i="2" s="1"/>
  <c r="Q621" i="2" a="1"/>
  <c r="Q621" i="2" s="1"/>
  <c r="M621" i="2" a="1"/>
  <c r="M621" i="2" s="1"/>
  <c r="X621" i="2" a="1"/>
  <c r="X621" i="2" s="1"/>
  <c r="T621" i="2" a="1"/>
  <c r="T621" i="2" s="1"/>
  <c r="P621" i="2" a="1"/>
  <c r="P621" i="2" s="1"/>
  <c r="L621" i="2" a="1"/>
  <c r="L621" i="2" s="1"/>
  <c r="AA621" i="2" a="1"/>
  <c r="AA621" i="2" s="1"/>
  <c r="W621" i="2" a="1"/>
  <c r="W621" i="2" s="1"/>
  <c r="S621" i="2" a="1"/>
  <c r="S621" i="2" s="1"/>
  <c r="O621" i="2" a="1"/>
  <c r="O621" i="2" s="1"/>
  <c r="K621" i="2" a="1"/>
  <c r="K621" i="2" s="1"/>
  <c r="Z621" i="2" a="1"/>
  <c r="Z621" i="2" s="1"/>
  <c r="AA628" i="2" a="1"/>
  <c r="AA628" i="2" s="1"/>
  <c r="W628" i="2" a="1"/>
  <c r="W628" i="2" s="1"/>
  <c r="S628" i="2" a="1"/>
  <c r="S628" i="2" s="1"/>
  <c r="O628" i="2" a="1"/>
  <c r="O628" i="2" s="1"/>
  <c r="K628" i="2" a="1"/>
  <c r="K628" i="2" s="1"/>
  <c r="Z628" i="2" a="1"/>
  <c r="Z628" i="2" s="1"/>
  <c r="V628" i="2" a="1"/>
  <c r="V628" i="2" s="1"/>
  <c r="R628" i="2" a="1"/>
  <c r="R628" i="2" s="1"/>
  <c r="AB628" i="2" s="1"/>
  <c r="N628" i="2" a="1"/>
  <c r="N628" i="2" s="1"/>
  <c r="J628" i="2" a="1"/>
  <c r="J628" i="2" s="1"/>
  <c r="Y628" i="2" a="1"/>
  <c r="Y628" i="2" s="1"/>
  <c r="U628" i="2" a="1"/>
  <c r="U628" i="2" s="1"/>
  <c r="Q628" i="2" a="1"/>
  <c r="Q628" i="2" s="1"/>
  <c r="M628" i="2" a="1"/>
  <c r="M628" i="2" s="1"/>
  <c r="X628" i="2" a="1"/>
  <c r="X628" i="2" s="1"/>
  <c r="P633" i="2" a="1"/>
  <c r="P633" i="2" s="1"/>
  <c r="P653" i="2" a="1"/>
  <c r="P653" i="2" s="1"/>
  <c r="P661" i="2" a="1"/>
  <c r="P661" i="2" s="1"/>
  <c r="AA669" i="2" a="1"/>
  <c r="AA669" i="2" s="1"/>
  <c r="W669" i="2" a="1"/>
  <c r="W669" i="2" s="1"/>
  <c r="S669" i="2" a="1"/>
  <c r="S669" i="2" s="1"/>
  <c r="O669" i="2" a="1"/>
  <c r="O669" i="2" s="1"/>
  <c r="K669" i="2" a="1"/>
  <c r="K669" i="2" s="1"/>
  <c r="Z669" i="2" a="1"/>
  <c r="Z669" i="2" s="1"/>
  <c r="V669" i="2" a="1"/>
  <c r="V669" i="2" s="1"/>
  <c r="R669" i="2" a="1"/>
  <c r="R669" i="2" s="1"/>
  <c r="AB669" i="2" s="1"/>
  <c r="N669" i="2" a="1"/>
  <c r="N669" i="2" s="1"/>
  <c r="J669" i="2" a="1"/>
  <c r="J669" i="2" s="1"/>
  <c r="Y669" i="2" a="1"/>
  <c r="Y669" i="2" s="1"/>
  <c r="U669" i="2" a="1"/>
  <c r="U669" i="2" s="1"/>
  <c r="Q669" i="2" a="1"/>
  <c r="Q669" i="2" s="1"/>
  <c r="M669" i="2" a="1"/>
  <c r="M669" i="2" s="1"/>
  <c r="X669" i="2" a="1"/>
  <c r="X669" i="2" s="1"/>
  <c r="Q687" i="2" a="1"/>
  <c r="Q687" i="2" s="1"/>
  <c r="AA696" i="2" a="1"/>
  <c r="AA696" i="2" s="1"/>
  <c r="W696" i="2" a="1"/>
  <c r="W696" i="2" s="1"/>
  <c r="S696" i="2" a="1"/>
  <c r="S696" i="2" s="1"/>
  <c r="O696" i="2" a="1"/>
  <c r="O696" i="2" s="1"/>
  <c r="K696" i="2" a="1"/>
  <c r="K696" i="2" s="1"/>
  <c r="Z696" i="2" a="1"/>
  <c r="Z696" i="2" s="1"/>
  <c r="V696" i="2" a="1"/>
  <c r="V696" i="2" s="1"/>
  <c r="R696" i="2" a="1"/>
  <c r="R696" i="2" s="1"/>
  <c r="AB696" i="2" s="1"/>
  <c r="N696" i="2" a="1"/>
  <c r="N696" i="2" s="1"/>
  <c r="J696" i="2" a="1"/>
  <c r="J696" i="2" s="1"/>
  <c r="Y696" i="2" a="1"/>
  <c r="Y696" i="2" s="1"/>
  <c r="U696" i="2" a="1"/>
  <c r="U696" i="2" s="1"/>
  <c r="Q696" i="2" a="1"/>
  <c r="Q696" i="2" s="1"/>
  <c r="M696" i="2" a="1"/>
  <c r="M696" i="2" s="1"/>
  <c r="X696" i="2" a="1"/>
  <c r="X696" i="2" s="1"/>
  <c r="V699" i="2" a="1"/>
  <c r="V699" i="2" s="1"/>
  <c r="T720" i="2" a="1"/>
  <c r="T720" i="2" s="1"/>
  <c r="L348" i="2" a="1"/>
  <c r="L348" i="2" s="1"/>
  <c r="P348" i="2" a="1"/>
  <c r="P348" i="2" s="1"/>
  <c r="T348" i="2" a="1"/>
  <c r="T348" i="2" s="1"/>
  <c r="AF348" i="2" s="1"/>
  <c r="L352" i="2" a="1"/>
  <c r="L352" i="2" s="1"/>
  <c r="P352" i="2" a="1"/>
  <c r="P352" i="2" s="1"/>
  <c r="T352" i="2" a="1"/>
  <c r="T352" i="2" s="1"/>
  <c r="AF352" i="2" s="1"/>
  <c r="L360" i="2" a="1"/>
  <c r="L360" i="2" s="1"/>
  <c r="P360" i="2" a="1"/>
  <c r="P360" i="2" s="1"/>
  <c r="T360" i="2" a="1"/>
  <c r="T360" i="2" s="1"/>
  <c r="AF360" i="2" s="1"/>
  <c r="L366" i="2" a="1"/>
  <c r="L366" i="2" s="1"/>
  <c r="P366" i="2" a="1"/>
  <c r="P366" i="2" s="1"/>
  <c r="T366" i="2" a="1"/>
  <c r="T366" i="2" s="1"/>
  <c r="AF366" i="2" s="1"/>
  <c r="L370" i="2" a="1"/>
  <c r="L370" i="2" s="1"/>
  <c r="P370" i="2" a="1"/>
  <c r="P370" i="2" s="1"/>
  <c r="T370" i="2" a="1"/>
  <c r="T370" i="2" s="1"/>
  <c r="L374" i="2" a="1"/>
  <c r="L374" i="2" s="1"/>
  <c r="P374" i="2" a="1"/>
  <c r="P374" i="2" s="1"/>
  <c r="T374" i="2" a="1"/>
  <c r="T374" i="2" s="1"/>
  <c r="AF374" i="2" s="1"/>
  <c r="L378" i="2" a="1"/>
  <c r="L378" i="2" s="1"/>
  <c r="P378" i="2" a="1"/>
  <c r="P378" i="2" s="1"/>
  <c r="T378" i="2" a="1"/>
  <c r="T378" i="2" s="1"/>
  <c r="J382" i="2" a="1"/>
  <c r="J382" i="2" s="1"/>
  <c r="N382" i="2" a="1"/>
  <c r="N382" i="2" s="1"/>
  <c r="R382" i="2" a="1"/>
  <c r="R382" i="2" s="1"/>
  <c r="AB382" i="2" s="1"/>
  <c r="V382" i="2" a="1"/>
  <c r="V382" i="2" s="1"/>
  <c r="L386" i="2" a="1"/>
  <c r="L386" i="2" s="1"/>
  <c r="P386" i="2" a="1"/>
  <c r="P386" i="2" s="1"/>
  <c r="T386" i="2" a="1"/>
  <c r="T386" i="2" s="1"/>
  <c r="AF386" i="2" s="1"/>
  <c r="U388" i="2" a="1"/>
  <c r="U388" i="2" s="1"/>
  <c r="M390" i="2" a="1"/>
  <c r="M390" i="2" s="1"/>
  <c r="Q390" i="2" a="1"/>
  <c r="Q390" i="2" s="1"/>
  <c r="V390" i="2" a="1"/>
  <c r="V390" i="2" s="1"/>
  <c r="K392" i="2" a="1"/>
  <c r="K392" i="2" s="1"/>
  <c r="O392" i="2" a="1"/>
  <c r="O392" i="2" s="1"/>
  <c r="S392" i="2" a="1"/>
  <c r="S392" i="2" s="1"/>
  <c r="W392" i="2" a="1"/>
  <c r="W392" i="2" s="1"/>
  <c r="L394" i="2" a="1"/>
  <c r="L394" i="2" s="1"/>
  <c r="P394" i="2" a="1"/>
  <c r="P394" i="2" s="1"/>
  <c r="T394" i="2" a="1"/>
  <c r="T394" i="2" s="1"/>
  <c r="AF394" i="2" s="1"/>
  <c r="K396" i="2" a="1"/>
  <c r="K396" i="2" s="1"/>
  <c r="O396" i="2" a="1"/>
  <c r="O396" i="2" s="1"/>
  <c r="S396" i="2" a="1"/>
  <c r="S396" i="2" s="1"/>
  <c r="W396" i="2" a="1"/>
  <c r="W396" i="2" s="1"/>
  <c r="N398" i="2" a="1"/>
  <c r="N398" i="2" s="1"/>
  <c r="R398" i="2" a="1"/>
  <c r="R398" i="2" s="1"/>
  <c r="V398" i="2" a="1"/>
  <c r="V398" i="2" s="1"/>
  <c r="K400" i="2" a="1"/>
  <c r="K400" i="2" s="1"/>
  <c r="O400" i="2" a="1"/>
  <c r="O400" i="2" s="1"/>
  <c r="S400" i="2" a="1"/>
  <c r="S400" i="2" s="1"/>
  <c r="W400" i="2" a="1"/>
  <c r="W400" i="2" s="1"/>
  <c r="N402" i="2" a="1"/>
  <c r="N402" i="2" s="1"/>
  <c r="R402" i="2" a="1"/>
  <c r="R402" i="2" s="1"/>
  <c r="V402" i="2" a="1"/>
  <c r="V402" i="2" s="1"/>
  <c r="K404" i="2" a="1"/>
  <c r="K404" i="2" s="1"/>
  <c r="O404" i="2" a="1"/>
  <c r="O404" i="2" s="1"/>
  <c r="S404" i="2" a="1"/>
  <c r="S404" i="2" s="1"/>
  <c r="W404" i="2" a="1"/>
  <c r="W404" i="2" s="1"/>
  <c r="L406" i="2" a="1"/>
  <c r="L406" i="2" s="1"/>
  <c r="P406" i="2" a="1"/>
  <c r="P406" i="2" s="1"/>
  <c r="T406" i="2" a="1"/>
  <c r="T406" i="2" s="1"/>
  <c r="Q408" i="2" a="1"/>
  <c r="Q408" i="2" s="1"/>
  <c r="U408" i="2" a="1"/>
  <c r="U408" i="2" s="1"/>
  <c r="L410" i="2" a="1"/>
  <c r="L410" i="2" s="1"/>
  <c r="P410" i="2" a="1"/>
  <c r="P410" i="2" s="1"/>
  <c r="T410" i="2" a="1"/>
  <c r="T410" i="2" s="1"/>
  <c r="AF410" i="2" s="1"/>
  <c r="M412" i="2" a="1"/>
  <c r="M412" i="2" s="1"/>
  <c r="Q412" i="2" a="1"/>
  <c r="Q412" i="2" s="1"/>
  <c r="U412" i="2" a="1"/>
  <c r="U412" i="2" s="1"/>
  <c r="J414" i="2" a="1"/>
  <c r="J414" i="2" s="1"/>
  <c r="N414" i="2" a="1"/>
  <c r="N414" i="2" s="1"/>
  <c r="R414" i="2" a="1"/>
  <c r="R414" i="2" s="1"/>
  <c r="AB414" i="2" s="1"/>
  <c r="V414" i="2" a="1"/>
  <c r="V414" i="2" s="1"/>
  <c r="M416" i="2" a="1"/>
  <c r="M416" i="2" s="1"/>
  <c r="Q416" i="2" a="1"/>
  <c r="Q416" i="2" s="1"/>
  <c r="U416" i="2" a="1"/>
  <c r="U416" i="2" s="1"/>
  <c r="J418" i="2" a="1"/>
  <c r="J418" i="2" s="1"/>
  <c r="N418" i="2" a="1"/>
  <c r="N418" i="2" s="1"/>
  <c r="R418" i="2" a="1"/>
  <c r="R418" i="2" s="1"/>
  <c r="AB418" i="2" s="1"/>
  <c r="V418" i="2" a="1"/>
  <c r="V418" i="2" s="1"/>
  <c r="K420" i="2" a="1"/>
  <c r="K420" i="2" s="1"/>
  <c r="O420" i="2" a="1"/>
  <c r="O420" i="2" s="1"/>
  <c r="S420" i="2" a="1"/>
  <c r="S420" i="2" s="1"/>
  <c r="W420" i="2" a="1"/>
  <c r="W420" i="2" s="1"/>
  <c r="N422" i="2" a="1"/>
  <c r="N422" i="2" s="1"/>
  <c r="R422" i="2" a="1"/>
  <c r="R422" i="2" s="1"/>
  <c r="V422" i="2" a="1"/>
  <c r="V422" i="2" s="1"/>
  <c r="M424" i="2" a="1"/>
  <c r="M424" i="2" s="1"/>
  <c r="Q424" i="2" a="1"/>
  <c r="Q424" i="2" s="1"/>
  <c r="U424" i="2" a="1"/>
  <c r="U424" i="2" s="1"/>
  <c r="L426" i="2" a="1"/>
  <c r="L426" i="2" s="1"/>
  <c r="P426" i="2" a="1"/>
  <c r="P426" i="2" s="1"/>
  <c r="T426" i="2" a="1"/>
  <c r="T426" i="2" s="1"/>
  <c r="AF426" i="2" s="1"/>
  <c r="L430" i="2" a="1"/>
  <c r="L430" i="2" s="1"/>
  <c r="P430" i="2" a="1"/>
  <c r="P430" i="2" s="1"/>
  <c r="T430" i="2" a="1"/>
  <c r="T430" i="2" s="1"/>
  <c r="AF430" i="2" s="1"/>
  <c r="J434" i="2" a="1"/>
  <c r="J434" i="2" s="1"/>
  <c r="N434" i="2" a="1"/>
  <c r="N434" i="2" s="1"/>
  <c r="R434" i="2" a="1"/>
  <c r="R434" i="2" s="1"/>
  <c r="AB434" i="2" s="1"/>
  <c r="V434" i="2" a="1"/>
  <c r="V434" i="2" s="1"/>
  <c r="N438" i="2" a="1"/>
  <c r="N438" i="2" s="1"/>
  <c r="R438" i="2" a="1"/>
  <c r="R438" i="2" s="1"/>
  <c r="V438" i="2" a="1"/>
  <c r="V438" i="2" s="1"/>
  <c r="K440" i="2" a="1"/>
  <c r="K440" i="2" s="1"/>
  <c r="O440" i="2" a="1"/>
  <c r="O440" i="2" s="1"/>
  <c r="S440" i="2" a="1"/>
  <c r="S440" i="2" s="1"/>
  <c r="W440" i="2" a="1"/>
  <c r="W440" i="2" s="1"/>
  <c r="J442" i="2" a="1"/>
  <c r="J442" i="2" s="1"/>
  <c r="N442" i="2" a="1"/>
  <c r="N442" i="2" s="1"/>
  <c r="R442" i="2" a="1"/>
  <c r="R442" i="2" s="1"/>
  <c r="AB442" i="2" s="1"/>
  <c r="V442" i="2" a="1"/>
  <c r="V442" i="2" s="1"/>
  <c r="K444" i="2" a="1"/>
  <c r="K444" i="2" s="1"/>
  <c r="O444" i="2" a="1"/>
  <c r="O444" i="2" s="1"/>
  <c r="S444" i="2" a="1"/>
  <c r="S444" i="2" s="1"/>
  <c r="W444" i="2" a="1"/>
  <c r="W444" i="2" s="1"/>
  <c r="L446" i="2" a="1"/>
  <c r="L446" i="2" s="1"/>
  <c r="P446" i="2" a="1"/>
  <c r="P446" i="2" s="1"/>
  <c r="T446" i="2" a="1"/>
  <c r="T446" i="2" s="1"/>
  <c r="AF446" i="2" s="1"/>
  <c r="K448" i="2" a="1"/>
  <c r="K448" i="2" s="1"/>
  <c r="O448" i="2" a="1"/>
  <c r="O448" i="2" s="1"/>
  <c r="S448" i="2" a="1"/>
  <c r="S448" i="2" s="1"/>
  <c r="W448" i="2" a="1"/>
  <c r="W448" i="2" s="1"/>
  <c r="N450" i="2" a="1"/>
  <c r="N450" i="2" s="1"/>
  <c r="R450" i="2" a="1"/>
  <c r="R450" i="2" s="1"/>
  <c r="V450" i="2" a="1"/>
  <c r="V450" i="2" s="1"/>
  <c r="M452" i="2" a="1"/>
  <c r="M452" i="2" s="1"/>
  <c r="Q452" i="2" a="1"/>
  <c r="Q452" i="2" s="1"/>
  <c r="U452" i="2" a="1"/>
  <c r="U452" i="2" s="1"/>
  <c r="L454" i="2" a="1"/>
  <c r="L454" i="2" s="1"/>
  <c r="P454" i="2" a="1"/>
  <c r="P454" i="2" s="1"/>
  <c r="T454" i="2" a="1"/>
  <c r="T454" i="2" s="1"/>
  <c r="J456" i="2" a="1"/>
  <c r="J456" i="2" s="1"/>
  <c r="N456" i="2" a="1"/>
  <c r="N456" i="2" s="1"/>
  <c r="R456" i="2" a="1"/>
  <c r="R456" i="2" s="1"/>
  <c r="AB456" i="2" s="1"/>
  <c r="V456" i="2" a="1"/>
  <c r="V456" i="2" s="1"/>
  <c r="K458" i="2" a="1"/>
  <c r="K458" i="2" s="1"/>
  <c r="O458" i="2" a="1"/>
  <c r="O458" i="2" s="1"/>
  <c r="S458" i="2" a="1"/>
  <c r="S458" i="2" s="1"/>
  <c r="W458" i="2" a="1"/>
  <c r="W458" i="2" s="1"/>
  <c r="L460" i="2" a="1"/>
  <c r="L460" i="2" s="1"/>
  <c r="P460" i="2" a="1"/>
  <c r="P460" i="2" s="1"/>
  <c r="T460" i="2" a="1"/>
  <c r="T460" i="2" s="1"/>
  <c r="AF460" i="2" s="1"/>
  <c r="K462" i="2" a="1"/>
  <c r="K462" i="2" s="1"/>
  <c r="O462" i="2" a="1"/>
  <c r="O462" i="2" s="1"/>
  <c r="S462" i="2" a="1"/>
  <c r="S462" i="2" s="1"/>
  <c r="W462" i="2" a="1"/>
  <c r="W462" i="2" s="1"/>
  <c r="L464" i="2" a="1"/>
  <c r="L464" i="2" s="1"/>
  <c r="P464" i="2" a="1"/>
  <c r="P464" i="2" s="1"/>
  <c r="T464" i="2" a="1"/>
  <c r="T464" i="2" s="1"/>
  <c r="AD466" i="2"/>
  <c r="M466" i="2" a="1"/>
  <c r="M466" i="2" s="1"/>
  <c r="Q466" i="2" a="1"/>
  <c r="Q466" i="2" s="1"/>
  <c r="U466" i="2" a="1"/>
  <c r="U466" i="2" s="1"/>
  <c r="AE466" i="2" s="1"/>
  <c r="AD468" i="2"/>
  <c r="M468" i="2" a="1"/>
  <c r="M468" i="2" s="1"/>
  <c r="Q468" i="2" a="1"/>
  <c r="Q468" i="2" s="1"/>
  <c r="V468" i="2" a="1"/>
  <c r="V468" i="2" s="1"/>
  <c r="K470" i="2" a="1"/>
  <c r="K470" i="2" s="1"/>
  <c r="O470" i="2" a="1"/>
  <c r="O470" i="2" s="1"/>
  <c r="S470" i="2" a="1"/>
  <c r="S470" i="2" s="1"/>
  <c r="W470" i="2" a="1"/>
  <c r="W470" i="2" s="1"/>
  <c r="L472" i="2" a="1"/>
  <c r="L472" i="2" s="1"/>
  <c r="P472" i="2" a="1"/>
  <c r="P472" i="2" s="1"/>
  <c r="T472" i="2" a="1"/>
  <c r="T472" i="2" s="1"/>
  <c r="AF472" i="2" s="1"/>
  <c r="M474" i="2" a="1"/>
  <c r="M474" i="2" s="1"/>
  <c r="Q474" i="2" a="1"/>
  <c r="Q474" i="2" s="1"/>
  <c r="V474" i="2" a="1"/>
  <c r="V474" i="2" s="1"/>
  <c r="L476" i="2" a="1"/>
  <c r="L476" i="2" s="1"/>
  <c r="P476" i="2" a="1"/>
  <c r="P476" i="2" s="1"/>
  <c r="T476" i="2" a="1"/>
  <c r="T476" i="2" s="1"/>
  <c r="M478" i="2" a="1"/>
  <c r="M478" i="2" s="1"/>
  <c r="Q478" i="2" a="1"/>
  <c r="Q478" i="2" s="1"/>
  <c r="V478" i="2" a="1"/>
  <c r="V478" i="2" s="1"/>
  <c r="N480" i="2" a="1"/>
  <c r="N480" i="2" s="1"/>
  <c r="R480" i="2" a="1"/>
  <c r="R480" i="2" s="1"/>
  <c r="W480" i="2" a="1"/>
  <c r="W480" i="2" s="1"/>
  <c r="K485" i="2" a="1"/>
  <c r="K485" i="2" s="1"/>
  <c r="Q485" i="2" a="1"/>
  <c r="Q485" i="2" s="1"/>
  <c r="X485" i="2" a="1"/>
  <c r="X485" i="2" s="1"/>
  <c r="Z486" i="2" a="1"/>
  <c r="Z486" i="2" s="1"/>
  <c r="V486" i="2" a="1"/>
  <c r="V486" i="2" s="1"/>
  <c r="R486" i="2" a="1"/>
  <c r="R486" i="2" s="1"/>
  <c r="AB486" i="2" s="1"/>
  <c r="N486" i="2" a="1"/>
  <c r="N486" i="2" s="1"/>
  <c r="J486" i="2" a="1"/>
  <c r="J486" i="2" s="1"/>
  <c r="Y486" i="2" a="1"/>
  <c r="Y486" i="2" s="1"/>
  <c r="U486" i="2" a="1"/>
  <c r="U486" i="2" s="1"/>
  <c r="Q486" i="2" a="1"/>
  <c r="Q486" i="2" s="1"/>
  <c r="M486" i="2" a="1"/>
  <c r="M486" i="2" s="1"/>
  <c r="O486" i="2" a="1"/>
  <c r="O486" i="2" s="1"/>
  <c r="O487" i="2" a="1"/>
  <c r="O487" i="2" s="1"/>
  <c r="Z489" i="2" a="1"/>
  <c r="Z489" i="2" s="1"/>
  <c r="V489" i="2" a="1"/>
  <c r="V489" i="2" s="1"/>
  <c r="R489" i="2" a="1"/>
  <c r="R489" i="2" s="1"/>
  <c r="AB489" i="2" s="1"/>
  <c r="N489" i="2" a="1"/>
  <c r="N489" i="2" s="1"/>
  <c r="J489" i="2" a="1"/>
  <c r="J489" i="2" s="1"/>
  <c r="AA489" i="2" a="1"/>
  <c r="AA489" i="2" s="1"/>
  <c r="Z490" i="2" a="1"/>
  <c r="Z490" i="2" s="1"/>
  <c r="R491" i="2" a="1"/>
  <c r="R491" i="2" s="1"/>
  <c r="AB491" i="2" s="1"/>
  <c r="X491" i="2" a="1"/>
  <c r="X491" i="2" s="1"/>
  <c r="O493" i="2" a="1"/>
  <c r="O493" i="2" s="1"/>
  <c r="W493" i="2" a="1"/>
  <c r="W493" i="2" s="1"/>
  <c r="AA497" i="2" a="1"/>
  <c r="AA497" i="2" s="1"/>
  <c r="W497" i="2" a="1"/>
  <c r="W497" i="2" s="1"/>
  <c r="S497" i="2" a="1"/>
  <c r="S497" i="2" s="1"/>
  <c r="O497" i="2" a="1"/>
  <c r="O497" i="2" s="1"/>
  <c r="K497" i="2" a="1"/>
  <c r="K497" i="2" s="1"/>
  <c r="Z497" i="2" a="1"/>
  <c r="Z497" i="2" s="1"/>
  <c r="V497" i="2" a="1"/>
  <c r="V497" i="2" s="1"/>
  <c r="R497" i="2" a="1"/>
  <c r="R497" i="2" s="1"/>
  <c r="AB497" i="2" s="1"/>
  <c r="N497" i="2" a="1"/>
  <c r="N497" i="2" s="1"/>
  <c r="J497" i="2" a="1"/>
  <c r="J497" i="2" s="1"/>
  <c r="P497" i="2" a="1"/>
  <c r="P497" i="2" s="1"/>
  <c r="X497" i="2" a="1"/>
  <c r="X497" i="2" s="1"/>
  <c r="K500" i="2" a="1"/>
  <c r="K500" i="2" s="1"/>
  <c r="S500" i="2" a="1"/>
  <c r="S500" i="2" s="1"/>
  <c r="AA500" i="2" a="1"/>
  <c r="AA500" i="2" s="1"/>
  <c r="Z502" i="2" a="1"/>
  <c r="Z502" i="2" s="1"/>
  <c r="V502" i="2" a="1"/>
  <c r="V502" i="2" s="1"/>
  <c r="R502" i="2" a="1"/>
  <c r="R502" i="2" s="1"/>
  <c r="AB502" i="2" s="1"/>
  <c r="N502" i="2" a="1"/>
  <c r="N502" i="2" s="1"/>
  <c r="J502" i="2" a="1"/>
  <c r="J502" i="2" s="1"/>
  <c r="Y502" i="2" a="1"/>
  <c r="Y502" i="2" s="1"/>
  <c r="U502" i="2" a="1"/>
  <c r="U502" i="2" s="1"/>
  <c r="Q502" i="2" a="1"/>
  <c r="Q502" i="2" s="1"/>
  <c r="M502" i="2" a="1"/>
  <c r="M502" i="2" s="1"/>
  <c r="P502" i="2" a="1"/>
  <c r="P502" i="2" s="1"/>
  <c r="X502" i="2" a="1"/>
  <c r="X502" i="2" s="1"/>
  <c r="Q506" i="2" a="1"/>
  <c r="Q506" i="2" s="1"/>
  <c r="Y506" i="2" a="1"/>
  <c r="Y506" i="2" s="1"/>
  <c r="O508" i="2" a="1"/>
  <c r="O508" i="2" s="1"/>
  <c r="W508" i="2" a="1"/>
  <c r="W508" i="2" s="1"/>
  <c r="M510" i="2" a="1"/>
  <c r="M510" i="2" s="1"/>
  <c r="U510" i="2" a="1"/>
  <c r="U510" i="2" s="1"/>
  <c r="Y513" i="2" a="1"/>
  <c r="Y513" i="2" s="1"/>
  <c r="Q518" i="2" a="1"/>
  <c r="Q518" i="2" s="1"/>
  <c r="Y518" i="2" a="1"/>
  <c r="Y518" i="2" s="1"/>
  <c r="AA530" i="2" a="1"/>
  <c r="AA530" i="2" s="1"/>
  <c r="W530" i="2" a="1"/>
  <c r="W530" i="2" s="1"/>
  <c r="S530" i="2" a="1"/>
  <c r="S530" i="2" s="1"/>
  <c r="O530" i="2" a="1"/>
  <c r="O530" i="2" s="1"/>
  <c r="K530" i="2" a="1"/>
  <c r="K530" i="2" s="1"/>
  <c r="Z530" i="2" a="1"/>
  <c r="Z530" i="2" s="1"/>
  <c r="V530" i="2" a="1"/>
  <c r="V530" i="2" s="1"/>
  <c r="R530" i="2" a="1"/>
  <c r="R530" i="2" s="1"/>
  <c r="N530" i="2" a="1"/>
  <c r="N530" i="2" s="1"/>
  <c r="J530" i="2" a="1"/>
  <c r="J530" i="2" s="1"/>
  <c r="K534" i="2" a="1"/>
  <c r="K534" i="2" s="1"/>
  <c r="T534" i="2" a="1"/>
  <c r="T534" i="2" s="1"/>
  <c r="N545" i="2" a="1"/>
  <c r="N545" i="2" s="1"/>
  <c r="T549" i="2" a="1"/>
  <c r="T549" i="2" s="1"/>
  <c r="T552" i="2" a="1"/>
  <c r="T552" i="2" s="1"/>
  <c r="AF552" i="2" s="1"/>
  <c r="T556" i="2" a="1"/>
  <c r="T556" i="2" s="1"/>
  <c r="AF556" i="2" s="1"/>
  <c r="V572" i="2" a="1"/>
  <c r="V572" i="2" s="1"/>
  <c r="L596" i="2" a="1"/>
  <c r="L596" i="2" s="1"/>
  <c r="T601" i="2" a="1"/>
  <c r="T601" i="2" s="1"/>
  <c r="AF601" i="2" s="1"/>
  <c r="Y612" i="2" a="1"/>
  <c r="Y612" i="2" s="1"/>
  <c r="U612" i="2" a="1"/>
  <c r="U612" i="2" s="1"/>
  <c r="Q612" i="2" a="1"/>
  <c r="Q612" i="2" s="1"/>
  <c r="M612" i="2" a="1"/>
  <c r="M612" i="2" s="1"/>
  <c r="X612" i="2" a="1"/>
  <c r="X612" i="2" s="1"/>
  <c r="T612" i="2" a="1"/>
  <c r="T612" i="2" s="1"/>
  <c r="AF612" i="2" s="1"/>
  <c r="P612" i="2" a="1"/>
  <c r="P612" i="2" s="1"/>
  <c r="L612" i="2" a="1"/>
  <c r="L612" i="2" s="1"/>
  <c r="AA612" i="2" a="1"/>
  <c r="AA612" i="2" s="1"/>
  <c r="W612" i="2" a="1"/>
  <c r="W612" i="2" s="1"/>
  <c r="S612" i="2" a="1"/>
  <c r="S612" i="2" s="1"/>
  <c r="O612" i="2" a="1"/>
  <c r="O612" i="2" s="1"/>
  <c r="K612" i="2" a="1"/>
  <c r="K612" i="2" s="1"/>
  <c r="Z612" i="2" a="1"/>
  <c r="Z612" i="2" s="1"/>
  <c r="P616" i="2" a="1"/>
  <c r="P616" i="2" s="1"/>
  <c r="AA648" i="2" a="1"/>
  <c r="AA648" i="2" s="1"/>
  <c r="W648" i="2" a="1"/>
  <c r="W648" i="2" s="1"/>
  <c r="S648" i="2" a="1"/>
  <c r="S648" i="2" s="1"/>
  <c r="O648" i="2" a="1"/>
  <c r="O648" i="2" s="1"/>
  <c r="K648" i="2" a="1"/>
  <c r="K648" i="2" s="1"/>
  <c r="Z648" i="2" a="1"/>
  <c r="Z648" i="2" s="1"/>
  <c r="V648" i="2" a="1"/>
  <c r="V648" i="2" s="1"/>
  <c r="R648" i="2" a="1"/>
  <c r="R648" i="2" s="1"/>
  <c r="AB648" i="2" s="1"/>
  <c r="N648" i="2" a="1"/>
  <c r="N648" i="2" s="1"/>
  <c r="J648" i="2" a="1"/>
  <c r="J648" i="2" s="1"/>
  <c r="Y648" i="2" a="1"/>
  <c r="Y648" i="2" s="1"/>
  <c r="U648" i="2" a="1"/>
  <c r="U648" i="2" s="1"/>
  <c r="Q648" i="2" a="1"/>
  <c r="Q648" i="2" s="1"/>
  <c r="M648" i="2" a="1"/>
  <c r="M648" i="2" s="1"/>
  <c r="X648" i="2" a="1"/>
  <c r="X648" i="2" s="1"/>
  <c r="L656" i="2" a="1"/>
  <c r="L656" i="2" s="1"/>
  <c r="Y676" i="2" a="1"/>
  <c r="Y676" i="2" s="1"/>
  <c r="U676" i="2" a="1"/>
  <c r="U676" i="2" s="1"/>
  <c r="Q676" i="2" a="1"/>
  <c r="Q676" i="2" s="1"/>
  <c r="M676" i="2" a="1"/>
  <c r="M676" i="2" s="1"/>
  <c r="X676" i="2" a="1"/>
  <c r="X676" i="2" s="1"/>
  <c r="T676" i="2" a="1"/>
  <c r="T676" i="2" s="1"/>
  <c r="AF676" i="2" s="1"/>
  <c r="P676" i="2" a="1"/>
  <c r="P676" i="2" s="1"/>
  <c r="L676" i="2" a="1"/>
  <c r="L676" i="2" s="1"/>
  <c r="AA676" i="2" a="1"/>
  <c r="AA676" i="2" s="1"/>
  <c r="W676" i="2" a="1"/>
  <c r="W676" i="2" s="1"/>
  <c r="S676" i="2" a="1"/>
  <c r="S676" i="2" s="1"/>
  <c r="O676" i="2" a="1"/>
  <c r="O676" i="2" s="1"/>
  <c r="K676" i="2" a="1"/>
  <c r="K676" i="2" s="1"/>
  <c r="Z676" i="2" a="1"/>
  <c r="Z676" i="2" s="1"/>
  <c r="AA684" i="2" a="1"/>
  <c r="AA684" i="2" s="1"/>
  <c r="W684" i="2" a="1"/>
  <c r="W684" i="2" s="1"/>
  <c r="S684" i="2" a="1"/>
  <c r="S684" i="2" s="1"/>
  <c r="O684" i="2" a="1"/>
  <c r="O684" i="2" s="1"/>
  <c r="K684" i="2" a="1"/>
  <c r="K684" i="2" s="1"/>
  <c r="Z684" i="2" a="1"/>
  <c r="Z684" i="2" s="1"/>
  <c r="V684" i="2" a="1"/>
  <c r="V684" i="2" s="1"/>
  <c r="R684" i="2" a="1"/>
  <c r="R684" i="2" s="1"/>
  <c r="AB684" i="2" s="1"/>
  <c r="N684" i="2" a="1"/>
  <c r="N684" i="2" s="1"/>
  <c r="J684" i="2" a="1"/>
  <c r="J684" i="2" s="1"/>
  <c r="Y684" i="2" a="1"/>
  <c r="Y684" i="2" s="1"/>
  <c r="U684" i="2" a="1"/>
  <c r="U684" i="2" s="1"/>
  <c r="Q684" i="2" a="1"/>
  <c r="Q684" i="2" s="1"/>
  <c r="M684" i="2" a="1"/>
  <c r="M684" i="2" s="1"/>
  <c r="X684" i="2" a="1"/>
  <c r="X684" i="2" s="1"/>
  <c r="L688" i="2" a="1"/>
  <c r="L688" i="2" s="1"/>
  <c r="P693" i="2" a="1"/>
  <c r="P693" i="2" s="1"/>
  <c r="AA728" i="2" a="1"/>
  <c r="AA728" i="2" s="1"/>
  <c r="W728" i="2" a="1"/>
  <c r="W728" i="2" s="1"/>
  <c r="S728" i="2" a="1"/>
  <c r="S728" i="2" s="1"/>
  <c r="O728" i="2" a="1"/>
  <c r="O728" i="2" s="1"/>
  <c r="K728" i="2" a="1"/>
  <c r="K728" i="2" s="1"/>
  <c r="Y728" i="2" a="1"/>
  <c r="Y728" i="2" s="1"/>
  <c r="U728" i="2" a="1"/>
  <c r="U728" i="2" s="1"/>
  <c r="Q728" i="2" a="1"/>
  <c r="Q728" i="2" s="1"/>
  <c r="M728" i="2" a="1"/>
  <c r="M728" i="2" s="1"/>
  <c r="X728" i="2" a="1"/>
  <c r="X728" i="2" s="1"/>
  <c r="P728" i="2" a="1"/>
  <c r="P728" i="2" s="1"/>
  <c r="V728" i="2" a="1"/>
  <c r="V728" i="2" s="1"/>
  <c r="N728" i="2" a="1"/>
  <c r="N728" i="2" s="1"/>
  <c r="T728" i="2" a="1"/>
  <c r="T728" i="2" s="1"/>
  <c r="AF728" i="2" s="1"/>
  <c r="L728" i="2" a="1"/>
  <c r="L728" i="2" s="1"/>
  <c r="AA883" i="2" a="1"/>
  <c r="AA883" i="2" s="1"/>
  <c r="W883" i="2" a="1"/>
  <c r="W883" i="2" s="1"/>
  <c r="S883" i="2" a="1"/>
  <c r="S883" i="2" s="1"/>
  <c r="O883" i="2" a="1"/>
  <c r="O883" i="2" s="1"/>
  <c r="K883" i="2" a="1"/>
  <c r="K883" i="2" s="1"/>
  <c r="Z883" i="2" a="1"/>
  <c r="Z883" i="2" s="1"/>
  <c r="V883" i="2" a="1"/>
  <c r="V883" i="2" s="1"/>
  <c r="R883" i="2" a="1"/>
  <c r="R883" i="2" s="1"/>
  <c r="AB883" i="2" s="1"/>
  <c r="N883" i="2" a="1"/>
  <c r="N883" i="2" s="1"/>
  <c r="J883" i="2" a="1"/>
  <c r="J883" i="2" s="1"/>
  <c r="U883" i="2" a="1"/>
  <c r="U883" i="2" s="1"/>
  <c r="T883" i="2" a="1"/>
  <c r="T883" i="2" s="1"/>
  <c r="Q883" i="2" a="1"/>
  <c r="Q883" i="2" s="1"/>
  <c r="P883" i="2" a="1"/>
  <c r="P883" i="2" s="1"/>
  <c r="M883" i="2" a="1"/>
  <c r="M883" i="2" s="1"/>
  <c r="L883" i="2" a="1"/>
  <c r="L883" i="2" s="1"/>
  <c r="L343" i="2" a="1"/>
  <c r="L343" i="2" s="1"/>
  <c r="P343" i="2" a="1"/>
  <c r="P343" i="2" s="1"/>
  <c r="T343" i="2" a="1"/>
  <c r="T343" i="2" s="1"/>
  <c r="L355" i="2" a="1"/>
  <c r="L355" i="2" s="1"/>
  <c r="P355" i="2" a="1"/>
  <c r="P355" i="2" s="1"/>
  <c r="T355" i="2" a="1"/>
  <c r="T355" i="2" s="1"/>
  <c r="AF355" i="2" s="1"/>
  <c r="N359" i="2" a="1"/>
  <c r="N359" i="2" s="1"/>
  <c r="R359" i="2" a="1"/>
  <c r="R359" i="2" s="1"/>
  <c r="V359" i="2" a="1"/>
  <c r="V359" i="2" s="1"/>
  <c r="K361" i="2" a="1"/>
  <c r="K361" i="2" s="1"/>
  <c r="O361" i="2" a="1"/>
  <c r="O361" i="2" s="1"/>
  <c r="S361" i="2" a="1"/>
  <c r="S361" i="2" s="1"/>
  <c r="W361" i="2" a="1"/>
  <c r="W361" i="2" s="1"/>
  <c r="O363" i="2" a="1"/>
  <c r="O363" i="2" s="1"/>
  <c r="S363" i="2" a="1"/>
  <c r="S363" i="2" s="1"/>
  <c r="K367" i="2" a="1"/>
  <c r="K367" i="2" s="1"/>
  <c r="O367" i="2" a="1"/>
  <c r="O367" i="2" s="1"/>
  <c r="S367" i="2" a="1"/>
  <c r="S367" i="2" s="1"/>
  <c r="W367" i="2" a="1"/>
  <c r="W367" i="2" s="1"/>
  <c r="L369" i="2" a="1"/>
  <c r="L369" i="2" s="1"/>
  <c r="P369" i="2" a="1"/>
  <c r="P369" i="2" s="1"/>
  <c r="T369" i="2" a="1"/>
  <c r="T369" i="2" s="1"/>
  <c r="K371" i="2" a="1"/>
  <c r="K371" i="2" s="1"/>
  <c r="O371" i="2" a="1"/>
  <c r="O371" i="2" s="1"/>
  <c r="S371" i="2" a="1"/>
  <c r="S371" i="2" s="1"/>
  <c r="W371" i="2" a="1"/>
  <c r="W371" i="2" s="1"/>
  <c r="K375" i="2" a="1"/>
  <c r="K375" i="2" s="1"/>
  <c r="O375" i="2" a="1"/>
  <c r="O375" i="2" s="1"/>
  <c r="S375" i="2" a="1"/>
  <c r="S375" i="2" s="1"/>
  <c r="W375" i="2" a="1"/>
  <c r="W375" i="2" s="1"/>
  <c r="K379" i="2" a="1"/>
  <c r="K379" i="2" s="1"/>
  <c r="O379" i="2" a="1"/>
  <c r="O379" i="2" s="1"/>
  <c r="S379" i="2" a="1"/>
  <c r="S379" i="2" s="1"/>
  <c r="W379" i="2" a="1"/>
  <c r="W379" i="2" s="1"/>
  <c r="L381" i="2" a="1"/>
  <c r="L381" i="2" s="1"/>
  <c r="P381" i="2" a="1"/>
  <c r="P381" i="2" s="1"/>
  <c r="T381" i="2" a="1"/>
  <c r="T381" i="2" s="1"/>
  <c r="AF381" i="2" s="1"/>
  <c r="O383" i="2" a="1"/>
  <c r="O383" i="2" s="1"/>
  <c r="S383" i="2" a="1"/>
  <c r="S383" i="2" s="1"/>
  <c r="W383" i="2" a="1"/>
  <c r="W383" i="2" s="1"/>
  <c r="N385" i="2" a="1"/>
  <c r="N385" i="2" s="1"/>
  <c r="R385" i="2" a="1"/>
  <c r="R385" i="2" s="1"/>
  <c r="V385" i="2" a="1"/>
  <c r="V385" i="2" s="1"/>
  <c r="K387" i="2" a="1"/>
  <c r="K387" i="2" s="1"/>
  <c r="O387" i="2" a="1"/>
  <c r="O387" i="2" s="1"/>
  <c r="S387" i="2" a="1"/>
  <c r="S387" i="2" s="1"/>
  <c r="W387" i="2" a="1"/>
  <c r="W387" i="2" s="1"/>
  <c r="N389" i="2" a="1"/>
  <c r="N389" i="2" s="1"/>
  <c r="R389" i="2" a="1"/>
  <c r="R389" i="2" s="1"/>
  <c r="W389" i="2" a="1"/>
  <c r="W389" i="2" s="1"/>
  <c r="M391" i="2" a="1"/>
  <c r="M391" i="2" s="1"/>
  <c r="Q391" i="2" a="1"/>
  <c r="Q391" i="2" s="1"/>
  <c r="U391" i="2" a="1"/>
  <c r="U391" i="2" s="1"/>
  <c r="K395" i="2" a="1"/>
  <c r="K395" i="2" s="1"/>
  <c r="O395" i="2" a="1"/>
  <c r="O395" i="2" s="1"/>
  <c r="S395" i="2" a="1"/>
  <c r="S395" i="2" s="1"/>
  <c r="W395" i="2" a="1"/>
  <c r="W395" i="2" s="1"/>
  <c r="M399" i="2" a="1"/>
  <c r="M399" i="2" s="1"/>
  <c r="Q399" i="2" a="1"/>
  <c r="Q399" i="2" s="1"/>
  <c r="U399" i="2" a="1"/>
  <c r="U399" i="2" s="1"/>
  <c r="M403" i="2" a="1"/>
  <c r="M403" i="2" s="1"/>
  <c r="Q403" i="2" a="1"/>
  <c r="Q403" i="2" s="1"/>
  <c r="U403" i="2" a="1"/>
  <c r="U403" i="2" s="1"/>
  <c r="K407" i="2" a="1"/>
  <c r="K407" i="2" s="1"/>
  <c r="O407" i="2" a="1"/>
  <c r="O407" i="2" s="1"/>
  <c r="S407" i="2" a="1"/>
  <c r="S407" i="2" s="1"/>
  <c r="W407" i="2" a="1"/>
  <c r="W407" i="2" s="1"/>
  <c r="N409" i="2" a="1"/>
  <c r="N409" i="2" s="1"/>
  <c r="R409" i="2" a="1"/>
  <c r="R409" i="2" s="1"/>
  <c r="V409" i="2" a="1"/>
  <c r="V409" i="2" s="1"/>
  <c r="M411" i="2" a="1"/>
  <c r="M411" i="2" s="1"/>
  <c r="Q411" i="2" a="1"/>
  <c r="Q411" i="2" s="1"/>
  <c r="U411" i="2" a="1"/>
  <c r="U411" i="2" s="1"/>
  <c r="L413" i="2" a="1"/>
  <c r="L413" i="2" s="1"/>
  <c r="P413" i="2" a="1"/>
  <c r="P413" i="2" s="1"/>
  <c r="T413" i="2" a="1"/>
  <c r="T413" i="2" s="1"/>
  <c r="K415" i="2" a="1"/>
  <c r="K415" i="2" s="1"/>
  <c r="O415" i="2" a="1"/>
  <c r="O415" i="2" s="1"/>
  <c r="S415" i="2" a="1"/>
  <c r="S415" i="2" s="1"/>
  <c r="W415" i="2" a="1"/>
  <c r="W415" i="2" s="1"/>
  <c r="L417" i="2" a="1"/>
  <c r="L417" i="2" s="1"/>
  <c r="P417" i="2" a="1"/>
  <c r="P417" i="2" s="1"/>
  <c r="T417" i="2" a="1"/>
  <c r="T417" i="2" s="1"/>
  <c r="AF417" i="2" s="1"/>
  <c r="M419" i="2" a="1"/>
  <c r="M419" i="2" s="1"/>
  <c r="Q419" i="2" a="1"/>
  <c r="Q419" i="2" s="1"/>
  <c r="U419" i="2" a="1"/>
  <c r="U419" i="2" s="1"/>
  <c r="M423" i="2" a="1"/>
  <c r="M423" i="2" s="1"/>
  <c r="Q423" i="2" a="1"/>
  <c r="Q423" i="2" s="1"/>
  <c r="U423" i="2" a="1"/>
  <c r="U423" i="2" s="1"/>
  <c r="N425" i="2" a="1"/>
  <c r="N425" i="2" s="1"/>
  <c r="R425" i="2" a="1"/>
  <c r="R425" i="2" s="1"/>
  <c r="V425" i="2" a="1"/>
  <c r="V425" i="2" s="1"/>
  <c r="K427" i="2" a="1"/>
  <c r="K427" i="2" s="1"/>
  <c r="O427" i="2" a="1"/>
  <c r="O427" i="2" s="1"/>
  <c r="S427" i="2" a="1"/>
  <c r="S427" i="2" s="1"/>
  <c r="W427" i="2" a="1"/>
  <c r="W427" i="2" s="1"/>
  <c r="K431" i="2" a="1"/>
  <c r="K431" i="2" s="1"/>
  <c r="O431" i="2" a="1"/>
  <c r="O431" i="2" s="1"/>
  <c r="S431" i="2" a="1"/>
  <c r="S431" i="2" s="1"/>
  <c r="W431" i="2" a="1"/>
  <c r="W431" i="2" s="1"/>
  <c r="L433" i="2" a="1"/>
  <c r="L433" i="2" s="1"/>
  <c r="P433" i="2" a="1"/>
  <c r="P433" i="2" s="1"/>
  <c r="T433" i="2" a="1"/>
  <c r="T433" i="2" s="1"/>
  <c r="AF433" i="2" s="1"/>
  <c r="K435" i="2" a="1"/>
  <c r="K435" i="2" s="1"/>
  <c r="O435" i="2" a="1"/>
  <c r="O435" i="2" s="1"/>
  <c r="S435" i="2" a="1"/>
  <c r="S435" i="2" s="1"/>
  <c r="W435" i="2" a="1"/>
  <c r="W435" i="2" s="1"/>
  <c r="N437" i="2" a="1"/>
  <c r="N437" i="2" s="1"/>
  <c r="R437" i="2" a="1"/>
  <c r="R437" i="2" s="1"/>
  <c r="V437" i="2" a="1"/>
  <c r="V437" i="2" s="1"/>
  <c r="M439" i="2" a="1"/>
  <c r="M439" i="2" s="1"/>
  <c r="Q439" i="2" a="1"/>
  <c r="Q439" i="2" s="1"/>
  <c r="U439" i="2" a="1"/>
  <c r="U439" i="2" s="1"/>
  <c r="M443" i="2" a="1"/>
  <c r="M443" i="2" s="1"/>
  <c r="Q443" i="2" a="1"/>
  <c r="Q443" i="2" s="1"/>
  <c r="U443" i="2" a="1"/>
  <c r="U443" i="2" s="1"/>
  <c r="K447" i="2" a="1"/>
  <c r="K447" i="2" s="1"/>
  <c r="O447" i="2" a="1"/>
  <c r="O447" i="2" s="1"/>
  <c r="S447" i="2" a="1"/>
  <c r="S447" i="2" s="1"/>
  <c r="W447" i="2" a="1"/>
  <c r="W447" i="2" s="1"/>
  <c r="K451" i="2" a="1"/>
  <c r="K451" i="2" s="1"/>
  <c r="O451" i="2" a="1"/>
  <c r="O451" i="2" s="1"/>
  <c r="S451" i="2" a="1"/>
  <c r="S451" i="2" s="1"/>
  <c r="W451" i="2" a="1"/>
  <c r="W451" i="2" s="1"/>
  <c r="L453" i="2" a="1"/>
  <c r="L453" i="2" s="1"/>
  <c r="P453" i="2" a="1"/>
  <c r="P453" i="2" s="1"/>
  <c r="T453" i="2" a="1"/>
  <c r="T453" i="2" s="1"/>
  <c r="AF453" i="2" s="1"/>
  <c r="K455" i="2" a="1"/>
  <c r="K455" i="2" s="1"/>
  <c r="O455" i="2" a="1"/>
  <c r="O455" i="2" s="1"/>
  <c r="S455" i="2" a="1"/>
  <c r="S455" i="2" s="1"/>
  <c r="M457" i="2" a="1"/>
  <c r="M457" i="2" s="1"/>
  <c r="Q457" i="2" a="1"/>
  <c r="Q457" i="2" s="1"/>
  <c r="U457" i="2" a="1"/>
  <c r="U457" i="2" s="1"/>
  <c r="M461" i="2" a="1"/>
  <c r="M461" i="2" s="1"/>
  <c r="Q461" i="2" a="1"/>
  <c r="Q461" i="2" s="1"/>
  <c r="U461" i="2" a="1"/>
  <c r="U461" i="2" s="1"/>
  <c r="K465" i="2" a="1"/>
  <c r="K465" i="2" s="1"/>
  <c r="O465" i="2" a="1"/>
  <c r="O465" i="2" s="1"/>
  <c r="S465" i="2" a="1"/>
  <c r="S465" i="2" s="1"/>
  <c r="W465" i="2" a="1"/>
  <c r="W465" i="2" s="1"/>
  <c r="N467" i="2" a="1"/>
  <c r="N467" i="2" s="1"/>
  <c r="R467" i="2" a="1"/>
  <c r="R467" i="2" s="1"/>
  <c r="W467" i="2" a="1"/>
  <c r="W467" i="2" s="1"/>
  <c r="M469" i="2" a="1"/>
  <c r="M469" i="2" s="1"/>
  <c r="Q469" i="2" a="1"/>
  <c r="Q469" i="2" s="1"/>
  <c r="U469" i="2" a="1"/>
  <c r="U469" i="2" s="1"/>
  <c r="L473" i="2" a="1"/>
  <c r="L473" i="2" s="1"/>
  <c r="P473" i="2" a="1"/>
  <c r="P473" i="2" s="1"/>
  <c r="T473" i="2" a="1"/>
  <c r="T473" i="2" s="1"/>
  <c r="M475" i="2" a="1"/>
  <c r="M475" i="2" s="1"/>
  <c r="Q475" i="2" a="1"/>
  <c r="Q475" i="2" s="1"/>
  <c r="V475" i="2" a="1"/>
  <c r="V475" i="2" s="1"/>
  <c r="N477" i="2" a="1"/>
  <c r="N477" i="2" s="1"/>
  <c r="R477" i="2" a="1"/>
  <c r="R477" i="2" s="1"/>
  <c r="W477" i="2" a="1"/>
  <c r="W477" i="2" s="1"/>
  <c r="M479" i="2" a="1"/>
  <c r="M479" i="2" s="1"/>
  <c r="Q479" i="2" a="1"/>
  <c r="Q479" i="2" s="1"/>
  <c r="V479" i="2" a="1"/>
  <c r="V479" i="2" s="1"/>
  <c r="L483" i="2" a="1"/>
  <c r="L483" i="2" s="1"/>
  <c r="R483" i="2" a="1"/>
  <c r="R483" i="2" s="1"/>
  <c r="AB483" i="2" s="1"/>
  <c r="X483" i="2" a="1"/>
  <c r="X483" i="2" s="1"/>
  <c r="L485" i="2" a="1"/>
  <c r="L485" i="2" s="1"/>
  <c r="V487" i="2" a="1"/>
  <c r="V487" i="2" s="1"/>
  <c r="O489" i="2" a="1"/>
  <c r="O489" i="2" s="1"/>
  <c r="U489" i="2" a="1"/>
  <c r="U489" i="2" s="1"/>
  <c r="N490" i="2" a="1"/>
  <c r="N490" i="2" s="1"/>
  <c r="U490" i="2" a="1"/>
  <c r="U490" i="2" s="1"/>
  <c r="L491" i="2" a="1"/>
  <c r="L491" i="2" s="1"/>
  <c r="S491" i="2" a="1"/>
  <c r="S491" i="2" s="1"/>
  <c r="K498" i="2" a="1"/>
  <c r="K498" i="2" s="1"/>
  <c r="S498" i="2" a="1"/>
  <c r="S498" i="2" s="1"/>
  <c r="AA498" i="2" a="1"/>
  <c r="AA498" i="2" s="1"/>
  <c r="AA501" i="2" a="1"/>
  <c r="AA501" i="2" s="1"/>
  <c r="W501" i="2" a="1"/>
  <c r="W501" i="2" s="1"/>
  <c r="S501" i="2" a="1"/>
  <c r="S501" i="2" s="1"/>
  <c r="O501" i="2" a="1"/>
  <c r="O501" i="2" s="1"/>
  <c r="K501" i="2" a="1"/>
  <c r="K501" i="2" s="1"/>
  <c r="Z501" i="2" a="1"/>
  <c r="Z501" i="2" s="1"/>
  <c r="V501" i="2" a="1"/>
  <c r="V501" i="2" s="1"/>
  <c r="R501" i="2" a="1"/>
  <c r="R501" i="2" s="1"/>
  <c r="AB501" i="2" s="1"/>
  <c r="N501" i="2" a="1"/>
  <c r="N501" i="2" s="1"/>
  <c r="J501" i="2" a="1"/>
  <c r="J501" i="2" s="1"/>
  <c r="P501" i="2" a="1"/>
  <c r="P501" i="2" s="1"/>
  <c r="X501" i="2" a="1"/>
  <c r="X501" i="2" s="1"/>
  <c r="Z520" i="2" a="1"/>
  <c r="Z520" i="2" s="1"/>
  <c r="V520" i="2" a="1"/>
  <c r="V520" i="2" s="1"/>
  <c r="R520" i="2" a="1"/>
  <c r="R520" i="2" s="1"/>
  <c r="AB520" i="2" s="1"/>
  <c r="N520" i="2" a="1"/>
  <c r="N520" i="2" s="1"/>
  <c r="J520" i="2" a="1"/>
  <c r="J520" i="2" s="1"/>
  <c r="Y520" i="2" a="1"/>
  <c r="Y520" i="2" s="1"/>
  <c r="U520" i="2" a="1"/>
  <c r="U520" i="2" s="1"/>
  <c r="Q520" i="2" a="1"/>
  <c r="Q520" i="2" s="1"/>
  <c r="M520" i="2" a="1"/>
  <c r="M520" i="2" s="1"/>
  <c r="S520" i="2" a="1"/>
  <c r="S520" i="2" s="1"/>
  <c r="AA522" i="2" a="1"/>
  <c r="AA522" i="2" s="1"/>
  <c r="W522" i="2" a="1"/>
  <c r="W522" i="2" s="1"/>
  <c r="S522" i="2" a="1"/>
  <c r="S522" i="2" s="1"/>
  <c r="O522" i="2" a="1"/>
  <c r="O522" i="2" s="1"/>
  <c r="K522" i="2" a="1"/>
  <c r="K522" i="2" s="1"/>
  <c r="Z522" i="2" a="1"/>
  <c r="Z522" i="2" s="1"/>
  <c r="V522" i="2" a="1"/>
  <c r="V522" i="2" s="1"/>
  <c r="R522" i="2" a="1"/>
  <c r="R522" i="2" s="1"/>
  <c r="AB522" i="2" s="1"/>
  <c r="N522" i="2" a="1"/>
  <c r="N522" i="2" s="1"/>
  <c r="J522" i="2" a="1"/>
  <c r="J522" i="2" s="1"/>
  <c r="Q522" i="2" a="1"/>
  <c r="Q522" i="2" s="1"/>
  <c r="AA525" i="2" a="1"/>
  <c r="AA525" i="2" s="1"/>
  <c r="W525" i="2" a="1"/>
  <c r="W525" i="2" s="1"/>
  <c r="S525" i="2" a="1"/>
  <c r="S525" i="2" s="1"/>
  <c r="O525" i="2" a="1"/>
  <c r="O525" i="2" s="1"/>
  <c r="K525" i="2" a="1"/>
  <c r="K525" i="2" s="1"/>
  <c r="Z525" i="2" a="1"/>
  <c r="Z525" i="2" s="1"/>
  <c r="V525" i="2" a="1"/>
  <c r="V525" i="2" s="1"/>
  <c r="R525" i="2" a="1"/>
  <c r="R525" i="2" s="1"/>
  <c r="AB525" i="2" s="1"/>
  <c r="N525" i="2" a="1"/>
  <c r="N525" i="2" s="1"/>
  <c r="J525" i="2" a="1"/>
  <c r="J525" i="2" s="1"/>
  <c r="Y525" i="2" a="1"/>
  <c r="Y525" i="2" s="1"/>
  <c r="U525" i="2" a="1"/>
  <c r="U525" i="2" s="1"/>
  <c r="Q525" i="2" a="1"/>
  <c r="Q525" i="2" s="1"/>
  <c r="M525" i="2" a="1"/>
  <c r="M525" i="2" s="1"/>
  <c r="AA528" i="2" a="1"/>
  <c r="AA528" i="2" s="1"/>
  <c r="W528" i="2" a="1"/>
  <c r="W528" i="2" s="1"/>
  <c r="S528" i="2" a="1"/>
  <c r="S528" i="2" s="1"/>
  <c r="O528" i="2" a="1"/>
  <c r="O528" i="2" s="1"/>
  <c r="K528" i="2" a="1"/>
  <c r="K528" i="2" s="1"/>
  <c r="Z528" i="2" a="1"/>
  <c r="Z528" i="2" s="1"/>
  <c r="V528" i="2" a="1"/>
  <c r="V528" i="2" s="1"/>
  <c r="R528" i="2" a="1"/>
  <c r="R528" i="2" s="1"/>
  <c r="N528" i="2" a="1"/>
  <c r="N528" i="2" s="1"/>
  <c r="J528" i="2" a="1"/>
  <c r="J528" i="2" s="1"/>
  <c r="L530" i="2" a="1"/>
  <c r="L530" i="2" s="1"/>
  <c r="U530" i="2" a="1"/>
  <c r="U530" i="2" s="1"/>
  <c r="W534" i="2" a="1"/>
  <c r="W534" i="2" s="1"/>
  <c r="L564" i="2" a="1"/>
  <c r="L564" i="2" s="1"/>
  <c r="V581" i="2" a="1"/>
  <c r="V581" i="2" s="1"/>
  <c r="L589" i="2" a="1"/>
  <c r="L589" i="2" s="1"/>
  <c r="L592" i="2" a="1"/>
  <c r="L592" i="2" s="1"/>
  <c r="AA613" i="2" a="1"/>
  <c r="AA613" i="2" s="1"/>
  <c r="W613" i="2" a="1"/>
  <c r="W613" i="2" s="1"/>
  <c r="S613" i="2" a="1"/>
  <c r="S613" i="2" s="1"/>
  <c r="O613" i="2" a="1"/>
  <c r="O613" i="2" s="1"/>
  <c r="K613" i="2" a="1"/>
  <c r="K613" i="2" s="1"/>
  <c r="Z613" i="2" a="1"/>
  <c r="Z613" i="2" s="1"/>
  <c r="V613" i="2" a="1"/>
  <c r="V613" i="2" s="1"/>
  <c r="R613" i="2" a="1"/>
  <c r="R613" i="2" s="1"/>
  <c r="AB613" i="2" s="1"/>
  <c r="N613" i="2" a="1"/>
  <c r="N613" i="2" s="1"/>
  <c r="J613" i="2" a="1"/>
  <c r="J613" i="2" s="1"/>
  <c r="Y613" i="2" a="1"/>
  <c r="Y613" i="2" s="1"/>
  <c r="U613" i="2" a="1"/>
  <c r="U613" i="2" s="1"/>
  <c r="Q613" i="2" a="1"/>
  <c r="Q613" i="2" s="1"/>
  <c r="M613" i="2" a="1"/>
  <c r="M613" i="2" s="1"/>
  <c r="X613" i="2" a="1"/>
  <c r="X613" i="2" s="1"/>
  <c r="T633" i="2" a="1"/>
  <c r="T633" i="2" s="1"/>
  <c r="T653" i="2" a="1"/>
  <c r="T653" i="2" s="1"/>
  <c r="T661" i="2" a="1"/>
  <c r="T661" i="2" s="1"/>
  <c r="L669" i="2" a="1"/>
  <c r="L669" i="2" s="1"/>
  <c r="Y677" i="2" a="1"/>
  <c r="Y677" i="2" s="1"/>
  <c r="U677" i="2" a="1"/>
  <c r="U677" i="2" s="1"/>
  <c r="AE677" i="2" s="1"/>
  <c r="Q677" i="2" a="1"/>
  <c r="Q677" i="2" s="1"/>
  <c r="M677" i="2" a="1"/>
  <c r="M677" i="2" s="1"/>
  <c r="X677" i="2" a="1"/>
  <c r="X677" i="2" s="1"/>
  <c r="T677" i="2" a="1"/>
  <c r="T677" i="2" s="1"/>
  <c r="AF677" i="2" s="1"/>
  <c r="P677" i="2" a="1"/>
  <c r="P677" i="2" s="1"/>
  <c r="L677" i="2" a="1"/>
  <c r="L677" i="2" s="1"/>
  <c r="AA677" i="2" a="1"/>
  <c r="AA677" i="2" s="1"/>
  <c r="W677" i="2" a="1"/>
  <c r="W677" i="2" s="1"/>
  <c r="S677" i="2" a="1"/>
  <c r="S677" i="2" s="1"/>
  <c r="O677" i="2" a="1"/>
  <c r="O677" i="2" s="1"/>
  <c r="K677" i="2" a="1"/>
  <c r="K677" i="2" s="1"/>
  <c r="Z677" i="2" a="1"/>
  <c r="Z677" i="2" s="1"/>
  <c r="L696" i="2" a="1"/>
  <c r="L696" i="2" s="1"/>
  <c r="Z720" i="2" a="1"/>
  <c r="Z720" i="2" s="1"/>
  <c r="AA740" i="2" a="1"/>
  <c r="AA740" i="2" s="1"/>
  <c r="W740" i="2" a="1"/>
  <c r="W740" i="2" s="1"/>
  <c r="S740" i="2" a="1"/>
  <c r="S740" i="2" s="1"/>
  <c r="O740" i="2" a="1"/>
  <c r="O740" i="2" s="1"/>
  <c r="K740" i="2" a="1"/>
  <c r="K740" i="2" s="1"/>
  <c r="Y740" i="2" a="1"/>
  <c r="Y740" i="2" s="1"/>
  <c r="U740" i="2" a="1"/>
  <c r="U740" i="2" s="1"/>
  <c r="Q740" i="2" a="1"/>
  <c r="Q740" i="2" s="1"/>
  <c r="M740" i="2" a="1"/>
  <c r="M740" i="2" s="1"/>
  <c r="V740" i="2" a="1"/>
  <c r="V740" i="2" s="1"/>
  <c r="N740" i="2" a="1"/>
  <c r="N740" i="2" s="1"/>
  <c r="T740" i="2" a="1"/>
  <c r="T740" i="2" s="1"/>
  <c r="L740" i="2" a="1"/>
  <c r="L740" i="2" s="1"/>
  <c r="Z740" i="2" a="1"/>
  <c r="Z740" i="2" s="1"/>
  <c r="R740" i="2" a="1"/>
  <c r="R740" i="2" s="1"/>
  <c r="AB740" i="2" s="1"/>
  <c r="J740" i="2" a="1"/>
  <c r="J740" i="2" s="1"/>
  <c r="AA499" i="2" a="1"/>
  <c r="AA499" i="2" s="1"/>
  <c r="L511" i="2" a="1"/>
  <c r="L511" i="2" s="1"/>
  <c r="P511" i="2" a="1"/>
  <c r="P511" i="2" s="1"/>
  <c r="T511" i="2" a="1"/>
  <c r="T511" i="2" s="1"/>
  <c r="AF511" i="2" s="1"/>
  <c r="X511" i="2" a="1"/>
  <c r="X511" i="2" s="1"/>
  <c r="L515" i="2" a="1"/>
  <c r="L515" i="2" s="1"/>
  <c r="P515" i="2" a="1"/>
  <c r="P515" i="2" s="1"/>
  <c r="T515" i="2" a="1"/>
  <c r="T515" i="2" s="1"/>
  <c r="AF515" i="2" s="1"/>
  <c r="X515" i="2" a="1"/>
  <c r="X515" i="2" s="1"/>
  <c r="N519" i="2" a="1"/>
  <c r="N519" i="2" s="1"/>
  <c r="R519" i="2" a="1"/>
  <c r="R519" i="2" s="1"/>
  <c r="V519" i="2" a="1"/>
  <c r="V519" i="2" s="1"/>
  <c r="Z519" i="2" a="1"/>
  <c r="Z519" i="2" s="1"/>
  <c r="L523" i="2" a="1"/>
  <c r="L523" i="2" s="1"/>
  <c r="P523" i="2" a="1"/>
  <c r="P523" i="2" s="1"/>
  <c r="T523" i="2" a="1"/>
  <c r="T523" i="2" s="1"/>
  <c r="X523" i="2" a="1"/>
  <c r="X523" i="2" s="1"/>
  <c r="N529" i="2" a="1"/>
  <c r="N529" i="2" s="1"/>
  <c r="R529" i="2" a="1"/>
  <c r="R529" i="2" s="1"/>
  <c r="V529" i="2" a="1"/>
  <c r="V529" i="2" s="1"/>
  <c r="Z529" i="2" a="1"/>
  <c r="Z529" i="2" s="1"/>
  <c r="L531" i="2" a="1"/>
  <c r="L531" i="2" s="1"/>
  <c r="P531" i="2" a="1"/>
  <c r="P531" i="2" s="1"/>
  <c r="T531" i="2" a="1"/>
  <c r="T531" i="2" s="1"/>
  <c r="X531" i="2" a="1"/>
  <c r="X531" i="2" s="1"/>
  <c r="L537" i="2" a="1"/>
  <c r="L537" i="2" s="1"/>
  <c r="P537" i="2" a="1"/>
  <c r="P537" i="2" s="1"/>
  <c r="T537" i="2" a="1"/>
  <c r="T537" i="2" s="1"/>
  <c r="X537" i="2" a="1"/>
  <c r="X537" i="2" s="1"/>
  <c r="L547" i="2" a="1"/>
  <c r="L547" i="2" s="1"/>
  <c r="P547" i="2" a="1"/>
  <c r="P547" i="2" s="1"/>
  <c r="T547" i="2" a="1"/>
  <c r="T547" i="2" s="1"/>
  <c r="X547" i="2" a="1"/>
  <c r="X547" i="2" s="1"/>
  <c r="N555" i="2" a="1"/>
  <c r="N555" i="2" s="1"/>
  <c r="R555" i="2" a="1"/>
  <c r="R555" i="2" s="1"/>
  <c r="V555" i="2" a="1"/>
  <c r="V555" i="2" s="1"/>
  <c r="Z555" i="2" a="1"/>
  <c r="Z555" i="2" s="1"/>
  <c r="L567" i="2" a="1"/>
  <c r="L567" i="2" s="1"/>
  <c r="P567" i="2" a="1"/>
  <c r="P567" i="2" s="1"/>
  <c r="T567" i="2" a="1"/>
  <c r="T567" i="2" s="1"/>
  <c r="X567" i="2" a="1"/>
  <c r="X567" i="2" s="1"/>
  <c r="N571" i="2" a="1"/>
  <c r="N571" i="2" s="1"/>
  <c r="R571" i="2" a="1"/>
  <c r="R571" i="2" s="1"/>
  <c r="V571" i="2" a="1"/>
  <c r="V571" i="2" s="1"/>
  <c r="Z571" i="2" a="1"/>
  <c r="Z571" i="2" s="1"/>
  <c r="L579" i="2" a="1"/>
  <c r="L579" i="2" s="1"/>
  <c r="P579" i="2" a="1"/>
  <c r="P579" i="2" s="1"/>
  <c r="T579" i="2" a="1"/>
  <c r="T579" i="2" s="1"/>
  <c r="X579" i="2" a="1"/>
  <c r="X579" i="2" s="1"/>
  <c r="L583" i="2" a="1"/>
  <c r="L583" i="2" s="1"/>
  <c r="P583" i="2" a="1"/>
  <c r="P583" i="2" s="1"/>
  <c r="T583" i="2" a="1"/>
  <c r="T583" i="2" s="1"/>
  <c r="X583" i="2" a="1"/>
  <c r="X583" i="2" s="1"/>
  <c r="N585" i="2" a="1"/>
  <c r="N585" i="2" s="1"/>
  <c r="R585" i="2" a="1"/>
  <c r="R585" i="2" s="1"/>
  <c r="W585" i="2" a="1"/>
  <c r="W585" i="2" s="1"/>
  <c r="AA585" i="2" a="1"/>
  <c r="AA585" i="2" s="1"/>
  <c r="L587" i="2" a="1"/>
  <c r="L587" i="2" s="1"/>
  <c r="P587" i="2" a="1"/>
  <c r="P587" i="2" s="1"/>
  <c r="T587" i="2" a="1"/>
  <c r="T587" i="2" s="1"/>
  <c r="X587" i="2" a="1"/>
  <c r="X587" i="2" s="1"/>
  <c r="N595" i="2" a="1"/>
  <c r="N595" i="2" s="1"/>
  <c r="R595" i="2" a="1"/>
  <c r="R595" i="2" s="1"/>
  <c r="V595" i="2" a="1"/>
  <c r="V595" i="2" s="1"/>
  <c r="Z595" i="2" a="1"/>
  <c r="Z595" i="2" s="1"/>
  <c r="J603" i="2" a="1"/>
  <c r="J603" i="2" s="1"/>
  <c r="N603" i="2" a="1"/>
  <c r="N603" i="2" s="1"/>
  <c r="R603" i="2" a="1"/>
  <c r="R603" i="2" s="1"/>
  <c r="AB603" i="2" s="1"/>
  <c r="V603" i="2" a="1"/>
  <c r="V603" i="2" s="1"/>
  <c r="Z603" i="2" a="1"/>
  <c r="Z603" i="2" s="1"/>
  <c r="O605" i="2" a="1"/>
  <c r="O605" i="2" s="1"/>
  <c r="S605" i="2" a="1"/>
  <c r="S605" i="2" s="1"/>
  <c r="W605" i="2" a="1"/>
  <c r="W605" i="2" s="1"/>
  <c r="AA605" i="2" a="1"/>
  <c r="AA605" i="2" s="1"/>
  <c r="L607" i="2" a="1"/>
  <c r="L607" i="2" s="1"/>
  <c r="P607" i="2" a="1"/>
  <c r="P607" i="2" s="1"/>
  <c r="T607" i="2" a="1"/>
  <c r="T607" i="2" s="1"/>
  <c r="X607" i="2" a="1"/>
  <c r="X607" i="2" s="1"/>
  <c r="K609" i="2" a="1"/>
  <c r="K609" i="2" s="1"/>
  <c r="O609" i="2" a="1"/>
  <c r="O609" i="2" s="1"/>
  <c r="S609" i="2" a="1"/>
  <c r="S609" i="2" s="1"/>
  <c r="W609" i="2" a="1"/>
  <c r="W609" i="2" s="1"/>
  <c r="AA609" i="2" a="1"/>
  <c r="AA609" i="2" s="1"/>
  <c r="N611" i="2" a="1"/>
  <c r="N611" i="2" s="1"/>
  <c r="R611" i="2" a="1"/>
  <c r="R611" i="2" s="1"/>
  <c r="V611" i="2" a="1"/>
  <c r="V611" i="2" s="1"/>
  <c r="Z611" i="2" a="1"/>
  <c r="Z611" i="2" s="1"/>
  <c r="J615" i="2" a="1"/>
  <c r="J615" i="2" s="1"/>
  <c r="N615" i="2" a="1"/>
  <c r="N615" i="2" s="1"/>
  <c r="R615" i="2" a="1"/>
  <c r="R615" i="2" s="1"/>
  <c r="V615" i="2" a="1"/>
  <c r="V615" i="2" s="1"/>
  <c r="Z615" i="2" a="1"/>
  <c r="Z615" i="2" s="1"/>
  <c r="K617" i="2" a="1"/>
  <c r="K617" i="2" s="1"/>
  <c r="O617" i="2" a="1"/>
  <c r="O617" i="2" s="1"/>
  <c r="S617" i="2" a="1"/>
  <c r="S617" i="2" s="1"/>
  <c r="W617" i="2" a="1"/>
  <c r="W617" i="2" s="1"/>
  <c r="AA617" i="2" a="1"/>
  <c r="AA617" i="2" s="1"/>
  <c r="L619" i="2" a="1"/>
  <c r="L619" i="2" s="1"/>
  <c r="P619" i="2" a="1"/>
  <c r="P619" i="2" s="1"/>
  <c r="T619" i="2" a="1"/>
  <c r="T619" i="2" s="1"/>
  <c r="X619" i="2" a="1"/>
  <c r="X619" i="2" s="1"/>
  <c r="L623" i="2" a="1"/>
  <c r="L623" i="2" s="1"/>
  <c r="P623" i="2" a="1"/>
  <c r="P623" i="2" s="1"/>
  <c r="T623" i="2" a="1"/>
  <c r="T623" i="2" s="1"/>
  <c r="X623" i="2" a="1"/>
  <c r="X623" i="2" s="1"/>
  <c r="M625" i="2" a="1"/>
  <c r="M625" i="2" s="1"/>
  <c r="Q625" i="2" a="1"/>
  <c r="Q625" i="2" s="1"/>
  <c r="U625" i="2" a="1"/>
  <c r="U625" i="2" s="1"/>
  <c r="Y625" i="2" a="1"/>
  <c r="Y625" i="2" s="1"/>
  <c r="J627" i="2" a="1"/>
  <c r="J627" i="2" s="1"/>
  <c r="N627" i="2" a="1"/>
  <c r="N627" i="2" s="1"/>
  <c r="R627" i="2" a="1"/>
  <c r="R627" i="2" s="1"/>
  <c r="AB627" i="2" s="1"/>
  <c r="V627" i="2" a="1"/>
  <c r="V627" i="2" s="1"/>
  <c r="Z627" i="2" a="1"/>
  <c r="Z627" i="2" s="1"/>
  <c r="K629" i="2" a="1"/>
  <c r="K629" i="2" s="1"/>
  <c r="O629" i="2" a="1"/>
  <c r="O629" i="2" s="1"/>
  <c r="S629" i="2" a="1"/>
  <c r="S629" i="2" s="1"/>
  <c r="W629" i="2" a="1"/>
  <c r="W629" i="2" s="1"/>
  <c r="AA629" i="2" a="1"/>
  <c r="AA629" i="2" s="1"/>
  <c r="L631" i="2" a="1"/>
  <c r="L631" i="2" s="1"/>
  <c r="P631" i="2" a="1"/>
  <c r="P631" i="2" s="1"/>
  <c r="T631" i="2" a="1"/>
  <c r="T631" i="2" s="1"/>
  <c r="X631" i="2" a="1"/>
  <c r="X631" i="2" s="1"/>
  <c r="L635" i="2" a="1"/>
  <c r="L635" i="2" s="1"/>
  <c r="P635" i="2" a="1"/>
  <c r="P635" i="2" s="1"/>
  <c r="T635" i="2" a="1"/>
  <c r="T635" i="2" s="1"/>
  <c r="X635" i="2" a="1"/>
  <c r="X635" i="2" s="1"/>
  <c r="J639" i="2" a="1"/>
  <c r="J639" i="2" s="1"/>
  <c r="N639" i="2" a="1"/>
  <c r="N639" i="2" s="1"/>
  <c r="R639" i="2" a="1"/>
  <c r="R639" i="2" s="1"/>
  <c r="AB639" i="2" s="1"/>
  <c r="V639" i="2" a="1"/>
  <c r="V639" i="2" s="1"/>
  <c r="Z639" i="2" a="1"/>
  <c r="Z639" i="2" s="1"/>
  <c r="K641" i="2" a="1"/>
  <c r="K641" i="2" s="1"/>
  <c r="O641" i="2" a="1"/>
  <c r="O641" i="2" s="1"/>
  <c r="S641" i="2" a="1"/>
  <c r="S641" i="2" s="1"/>
  <c r="W641" i="2" a="1"/>
  <c r="W641" i="2" s="1"/>
  <c r="AA641" i="2" a="1"/>
  <c r="AA641" i="2" s="1"/>
  <c r="L643" i="2" a="1"/>
  <c r="L643" i="2" s="1"/>
  <c r="P643" i="2" a="1"/>
  <c r="P643" i="2" s="1"/>
  <c r="T643" i="2" a="1"/>
  <c r="T643" i="2" s="1"/>
  <c r="X643" i="2" a="1"/>
  <c r="X643" i="2" s="1"/>
  <c r="J647" i="2" a="1"/>
  <c r="J647" i="2" s="1"/>
  <c r="N647" i="2" a="1"/>
  <c r="N647" i="2" s="1"/>
  <c r="R647" i="2" a="1"/>
  <c r="R647" i="2" s="1"/>
  <c r="AB647" i="2" s="1"/>
  <c r="V647" i="2" a="1"/>
  <c r="V647" i="2" s="1"/>
  <c r="Z647" i="2" a="1"/>
  <c r="Z647" i="2" s="1"/>
  <c r="K649" i="2" a="1"/>
  <c r="K649" i="2" s="1"/>
  <c r="O649" i="2" a="1"/>
  <c r="O649" i="2" s="1"/>
  <c r="S649" i="2" a="1"/>
  <c r="S649" i="2" s="1"/>
  <c r="W649" i="2" a="1"/>
  <c r="W649" i="2" s="1"/>
  <c r="AA649" i="2" a="1"/>
  <c r="AA649" i="2" s="1"/>
  <c r="L651" i="2" a="1"/>
  <c r="L651" i="2" s="1"/>
  <c r="P651" i="2" a="1"/>
  <c r="P651" i="2" s="1"/>
  <c r="T651" i="2" a="1"/>
  <c r="T651" i="2" s="1"/>
  <c r="X651" i="2" a="1"/>
  <c r="X651" i="2" s="1"/>
  <c r="J655" i="2" a="1"/>
  <c r="J655" i="2" s="1"/>
  <c r="N655" i="2" a="1"/>
  <c r="N655" i="2" s="1"/>
  <c r="R655" i="2" a="1"/>
  <c r="R655" i="2" s="1"/>
  <c r="AD655" i="2" s="1"/>
  <c r="V655" i="2" a="1"/>
  <c r="V655" i="2" s="1"/>
  <c r="Z655" i="2" a="1"/>
  <c r="Z655" i="2" s="1"/>
  <c r="K657" i="2" a="1"/>
  <c r="K657" i="2" s="1"/>
  <c r="O657" i="2" a="1"/>
  <c r="O657" i="2" s="1"/>
  <c r="S657" i="2" a="1"/>
  <c r="S657" i="2" s="1"/>
  <c r="W657" i="2" a="1"/>
  <c r="W657" i="2" s="1"/>
  <c r="AA657" i="2" a="1"/>
  <c r="AA657" i="2" s="1"/>
  <c r="L659" i="2" a="1"/>
  <c r="L659" i="2" s="1"/>
  <c r="P659" i="2" a="1"/>
  <c r="P659" i="2" s="1"/>
  <c r="T659" i="2" a="1"/>
  <c r="T659" i="2" s="1"/>
  <c r="AF659" i="2" s="1"/>
  <c r="X659" i="2" a="1"/>
  <c r="X659" i="2" s="1"/>
  <c r="L663" i="2" a="1"/>
  <c r="L663" i="2" s="1"/>
  <c r="P663" i="2" a="1"/>
  <c r="P663" i="2" s="1"/>
  <c r="T663" i="2" a="1"/>
  <c r="T663" i="2" s="1"/>
  <c r="X663" i="2" a="1"/>
  <c r="X663" i="2" s="1"/>
  <c r="K665" i="2" a="1"/>
  <c r="K665" i="2" s="1"/>
  <c r="O665" i="2" a="1"/>
  <c r="O665" i="2" s="1"/>
  <c r="S665" i="2" a="1"/>
  <c r="S665" i="2" s="1"/>
  <c r="W665" i="2" a="1"/>
  <c r="W665" i="2" s="1"/>
  <c r="AA665" i="2" a="1"/>
  <c r="AA665" i="2" s="1"/>
  <c r="L667" i="2" a="1"/>
  <c r="L667" i="2" s="1"/>
  <c r="P667" i="2" a="1"/>
  <c r="P667" i="2" s="1"/>
  <c r="T667" i="2" a="1"/>
  <c r="T667" i="2" s="1"/>
  <c r="X667" i="2" a="1"/>
  <c r="X667" i="2" s="1"/>
  <c r="J671" i="2" a="1"/>
  <c r="J671" i="2" s="1"/>
  <c r="N671" i="2" a="1"/>
  <c r="N671" i="2" s="1"/>
  <c r="R671" i="2" a="1"/>
  <c r="R671" i="2" s="1"/>
  <c r="AB671" i="2" s="1"/>
  <c r="V671" i="2" a="1"/>
  <c r="V671" i="2" s="1"/>
  <c r="Z671" i="2" a="1"/>
  <c r="Z671" i="2" s="1"/>
  <c r="L673" i="2" a="1"/>
  <c r="L673" i="2" s="1"/>
  <c r="P673" i="2" a="1"/>
  <c r="P673" i="2" s="1"/>
  <c r="T673" i="2" a="1"/>
  <c r="T673" i="2" s="1"/>
  <c r="X673" i="2" a="1"/>
  <c r="X673" i="2" s="1"/>
  <c r="J675" i="2" a="1"/>
  <c r="J675" i="2" s="1"/>
  <c r="N675" i="2" a="1"/>
  <c r="N675" i="2" s="1"/>
  <c r="R675" i="2" a="1"/>
  <c r="R675" i="2" s="1"/>
  <c r="AB675" i="2" s="1"/>
  <c r="V675" i="2" a="1"/>
  <c r="V675" i="2" s="1"/>
  <c r="Z675" i="2" a="1"/>
  <c r="Z675" i="2" s="1"/>
  <c r="L679" i="2" a="1"/>
  <c r="L679" i="2" s="1"/>
  <c r="P679" i="2" a="1"/>
  <c r="P679" i="2" s="1"/>
  <c r="T679" i="2" a="1"/>
  <c r="T679" i="2" s="1"/>
  <c r="AF679" i="2" s="1"/>
  <c r="X679" i="2" a="1"/>
  <c r="X679" i="2" s="1"/>
  <c r="J683" i="2" a="1"/>
  <c r="J683" i="2" s="1"/>
  <c r="N683" i="2" a="1"/>
  <c r="N683" i="2" s="1"/>
  <c r="R683" i="2" a="1"/>
  <c r="R683" i="2" s="1"/>
  <c r="AB683" i="2" s="1"/>
  <c r="V683" i="2" a="1"/>
  <c r="V683" i="2" s="1"/>
  <c r="Z683" i="2" a="1"/>
  <c r="Z683" i="2" s="1"/>
  <c r="K685" i="2" a="1"/>
  <c r="K685" i="2" s="1"/>
  <c r="O685" i="2" a="1"/>
  <c r="O685" i="2" s="1"/>
  <c r="S685" i="2" a="1"/>
  <c r="S685" i="2" s="1"/>
  <c r="W685" i="2" a="1"/>
  <c r="W685" i="2" s="1"/>
  <c r="AA685" i="2" a="1"/>
  <c r="AA685" i="2" s="1"/>
  <c r="M689" i="2" a="1"/>
  <c r="M689" i="2" s="1"/>
  <c r="Q689" i="2" a="1"/>
  <c r="Q689" i="2" s="1"/>
  <c r="U689" i="2" a="1"/>
  <c r="U689" i="2" s="1"/>
  <c r="Y689" i="2" a="1"/>
  <c r="Y689" i="2" s="1"/>
  <c r="L691" i="2" a="1"/>
  <c r="L691" i="2" s="1"/>
  <c r="P691" i="2" a="1"/>
  <c r="P691" i="2" s="1"/>
  <c r="T691" i="2" a="1"/>
  <c r="T691" i="2" s="1"/>
  <c r="AF691" i="2" s="1"/>
  <c r="X691" i="2" a="1"/>
  <c r="X691" i="2" s="1"/>
  <c r="J695" i="2" a="1"/>
  <c r="J695" i="2" s="1"/>
  <c r="N695" i="2" a="1"/>
  <c r="N695" i="2" s="1"/>
  <c r="R695" i="2" a="1"/>
  <c r="R695" i="2" s="1"/>
  <c r="AB695" i="2" s="1"/>
  <c r="V695" i="2" a="1"/>
  <c r="V695" i="2" s="1"/>
  <c r="Z695" i="2" a="1"/>
  <c r="Z695" i="2" s="1"/>
  <c r="K697" i="2" a="1"/>
  <c r="K697" i="2" s="1"/>
  <c r="O697" i="2" a="1"/>
  <c r="O697" i="2" s="1"/>
  <c r="S697" i="2" a="1"/>
  <c r="S697" i="2" s="1"/>
  <c r="W697" i="2" a="1"/>
  <c r="W697" i="2" s="1"/>
  <c r="AA697" i="2" a="1"/>
  <c r="AA697" i="2" s="1"/>
  <c r="R701" i="2" a="1"/>
  <c r="R701" i="2" s="1"/>
  <c r="AB701" i="2" s="1"/>
  <c r="W701" i="2" a="1"/>
  <c r="W701" i="2" s="1"/>
  <c r="U703" i="2" a="1"/>
  <c r="U703" i="2" s="1"/>
  <c r="Z703" i="2" a="1"/>
  <c r="Z703" i="2" s="1"/>
  <c r="J704" i="2" a="1"/>
  <c r="J704" i="2" s="1"/>
  <c r="Y711" i="2" a="1"/>
  <c r="Y711" i="2" s="1"/>
  <c r="U711" i="2" a="1"/>
  <c r="U711" i="2" s="1"/>
  <c r="Q711" i="2" a="1"/>
  <c r="Q711" i="2" s="1"/>
  <c r="M711" i="2" a="1"/>
  <c r="M711" i="2" s="1"/>
  <c r="O711" i="2" a="1"/>
  <c r="O711" i="2" s="1"/>
  <c r="W713" i="2" a="1"/>
  <c r="W713" i="2" s="1"/>
  <c r="Z715" i="2" a="1"/>
  <c r="Z715" i="2" s="1"/>
  <c r="Z716" i="2" a="1"/>
  <c r="Z716" i="2" s="1"/>
  <c r="K719" i="2" a="1"/>
  <c r="K719" i="2" s="1"/>
  <c r="S721" i="2" a="1"/>
  <c r="S721" i="2" s="1"/>
  <c r="T723" i="2" a="1"/>
  <c r="T723" i="2" s="1"/>
  <c r="AF723" i="2" s="1"/>
  <c r="R724" i="2" a="1"/>
  <c r="R724" i="2" s="1"/>
  <c r="AB724" i="2" s="1"/>
  <c r="X724" i="2" a="1"/>
  <c r="X724" i="2" s="1"/>
  <c r="P759" i="2" a="1"/>
  <c r="P759" i="2" s="1"/>
  <c r="O765" i="2" a="1"/>
  <c r="O765" i="2" s="1"/>
  <c r="S789" i="2" a="1"/>
  <c r="S789" i="2" s="1"/>
  <c r="AA873" i="2" a="1"/>
  <c r="AA873" i="2" s="1"/>
  <c r="W873" i="2" a="1"/>
  <c r="W873" i="2" s="1"/>
  <c r="S873" i="2" a="1"/>
  <c r="S873" i="2" s="1"/>
  <c r="O873" i="2" a="1"/>
  <c r="O873" i="2" s="1"/>
  <c r="K873" i="2" a="1"/>
  <c r="K873" i="2" s="1"/>
  <c r="Z873" i="2" a="1"/>
  <c r="Z873" i="2" s="1"/>
  <c r="V873" i="2" a="1"/>
  <c r="V873" i="2" s="1"/>
  <c r="R873" i="2" a="1"/>
  <c r="R873" i="2" s="1"/>
  <c r="AB873" i="2" s="1"/>
  <c r="N873" i="2" a="1"/>
  <c r="N873" i="2" s="1"/>
  <c r="J873" i="2" a="1"/>
  <c r="J873" i="2" s="1"/>
  <c r="X873" i="2" a="1"/>
  <c r="X873" i="2" s="1"/>
  <c r="AA895" i="2" a="1"/>
  <c r="AA895" i="2" s="1"/>
  <c r="W895" i="2" a="1"/>
  <c r="W895" i="2" s="1"/>
  <c r="S895" i="2" a="1"/>
  <c r="S895" i="2" s="1"/>
  <c r="O895" i="2" a="1"/>
  <c r="O895" i="2" s="1"/>
  <c r="K895" i="2" a="1"/>
  <c r="K895" i="2" s="1"/>
  <c r="Z895" i="2" a="1"/>
  <c r="Z895" i="2" s="1"/>
  <c r="V895" i="2" a="1"/>
  <c r="V895" i="2" s="1"/>
  <c r="R895" i="2" a="1"/>
  <c r="R895" i="2" s="1"/>
  <c r="AB895" i="2" s="1"/>
  <c r="N895" i="2" a="1"/>
  <c r="N895" i="2" s="1"/>
  <c r="J895" i="2" a="1"/>
  <c r="J895" i="2" s="1"/>
  <c r="Y895" i="2" a="1"/>
  <c r="Y895" i="2" s="1"/>
  <c r="U895" i="2" a="1"/>
  <c r="U895" i="2" s="1"/>
  <c r="Q895" i="2" a="1"/>
  <c r="Q895" i="2" s="1"/>
  <c r="M895" i="2" a="1"/>
  <c r="M895" i="2" s="1"/>
  <c r="AA903" i="2" a="1"/>
  <c r="AA903" i="2" s="1"/>
  <c r="W903" i="2" a="1"/>
  <c r="W903" i="2" s="1"/>
  <c r="S903" i="2" a="1"/>
  <c r="S903" i="2" s="1"/>
  <c r="O903" i="2" a="1"/>
  <c r="O903" i="2" s="1"/>
  <c r="K903" i="2" a="1"/>
  <c r="K903" i="2" s="1"/>
  <c r="Z903" i="2" a="1"/>
  <c r="Z903" i="2" s="1"/>
  <c r="V903" i="2" a="1"/>
  <c r="V903" i="2" s="1"/>
  <c r="R903" i="2" a="1"/>
  <c r="R903" i="2" s="1"/>
  <c r="AB903" i="2" s="1"/>
  <c r="N903" i="2" a="1"/>
  <c r="N903" i="2" s="1"/>
  <c r="J903" i="2" a="1"/>
  <c r="J903" i="2" s="1"/>
  <c r="Y903" i="2" a="1"/>
  <c r="Y903" i="2" s="1"/>
  <c r="U903" i="2" a="1"/>
  <c r="U903" i="2" s="1"/>
  <c r="Q903" i="2" a="1"/>
  <c r="Q903" i="2" s="1"/>
  <c r="M903" i="2" a="1"/>
  <c r="M903" i="2" s="1"/>
  <c r="L484" i="2" a="1"/>
  <c r="L484" i="2" s="1"/>
  <c r="P484" i="2" a="1"/>
  <c r="P484" i="2" s="1"/>
  <c r="T484" i="2" a="1"/>
  <c r="T484" i="2" s="1"/>
  <c r="AF484" i="2" s="1"/>
  <c r="X484" i="2" a="1"/>
  <c r="X484" i="2" s="1"/>
  <c r="L488" i="2" a="1"/>
  <c r="L488" i="2" s="1"/>
  <c r="P488" i="2" a="1"/>
  <c r="P488" i="2" s="1"/>
  <c r="T488" i="2" a="1"/>
  <c r="T488" i="2" s="1"/>
  <c r="AF488" i="2" s="1"/>
  <c r="X488" i="2" a="1"/>
  <c r="X488" i="2" s="1"/>
  <c r="L492" i="2" a="1"/>
  <c r="L492" i="2" s="1"/>
  <c r="P492" i="2" a="1"/>
  <c r="P492" i="2" s="1"/>
  <c r="T492" i="2" a="1"/>
  <c r="T492" i="2" s="1"/>
  <c r="X492" i="2" a="1"/>
  <c r="X492" i="2" s="1"/>
  <c r="K494" i="2" a="1"/>
  <c r="K494" i="2" s="1"/>
  <c r="O494" i="2" a="1"/>
  <c r="O494" i="2" s="1"/>
  <c r="S494" i="2" a="1"/>
  <c r="S494" i="2" s="1"/>
  <c r="W494" i="2" a="1"/>
  <c r="W494" i="2" s="1"/>
  <c r="AA494" i="2" a="1"/>
  <c r="AA494" i="2" s="1"/>
  <c r="L496" i="2" a="1"/>
  <c r="L496" i="2" s="1"/>
  <c r="P496" i="2" a="1"/>
  <c r="P496" i="2" s="1"/>
  <c r="T496" i="2" a="1"/>
  <c r="T496" i="2" s="1"/>
  <c r="AF496" i="2" s="1"/>
  <c r="X496" i="2" a="1"/>
  <c r="X496" i="2" s="1"/>
  <c r="L504" i="2" a="1"/>
  <c r="L504" i="2" s="1"/>
  <c r="P504" i="2" a="1"/>
  <c r="P504" i="2" s="1"/>
  <c r="T504" i="2" a="1"/>
  <c r="T504" i="2" s="1"/>
  <c r="AF504" i="2" s="1"/>
  <c r="X504" i="2" a="1"/>
  <c r="X504" i="2" s="1"/>
  <c r="L526" i="2" a="1"/>
  <c r="L526" i="2" s="1"/>
  <c r="P526" i="2" a="1"/>
  <c r="P526" i="2" s="1"/>
  <c r="T526" i="2" a="1"/>
  <c r="T526" i="2" s="1"/>
  <c r="AF526" i="2" s="1"/>
  <c r="X526" i="2" a="1"/>
  <c r="X526" i="2" s="1"/>
  <c r="L540" i="2" a="1"/>
  <c r="L540" i="2" s="1"/>
  <c r="P540" i="2" a="1"/>
  <c r="P540" i="2" s="1"/>
  <c r="T540" i="2" a="1"/>
  <c r="T540" i="2" s="1"/>
  <c r="X540" i="2" a="1"/>
  <c r="X540" i="2" s="1"/>
  <c r="L550" i="2" a="1"/>
  <c r="L550" i="2" s="1"/>
  <c r="P550" i="2" a="1"/>
  <c r="P550" i="2" s="1"/>
  <c r="T550" i="2" a="1"/>
  <c r="T550" i="2" s="1"/>
  <c r="X550" i="2" a="1"/>
  <c r="X550" i="2" s="1"/>
  <c r="L562" i="2" a="1"/>
  <c r="L562" i="2" s="1"/>
  <c r="P562" i="2" a="1"/>
  <c r="P562" i="2" s="1"/>
  <c r="T562" i="2" a="1"/>
  <c r="T562" i="2" s="1"/>
  <c r="X562" i="2" a="1"/>
  <c r="X562" i="2" s="1"/>
  <c r="L574" i="2" a="1"/>
  <c r="L574" i="2" s="1"/>
  <c r="P574" i="2" a="1"/>
  <c r="P574" i="2" s="1"/>
  <c r="T574" i="2" a="1"/>
  <c r="T574" i="2" s="1"/>
  <c r="X574" i="2" a="1"/>
  <c r="X574" i="2" s="1"/>
  <c r="L590" i="2" a="1"/>
  <c r="L590" i="2" s="1"/>
  <c r="P590" i="2" a="1"/>
  <c r="P590" i="2" s="1"/>
  <c r="T590" i="2" a="1"/>
  <c r="T590" i="2" s="1"/>
  <c r="X590" i="2" a="1"/>
  <c r="X590" i="2" s="1"/>
  <c r="L602" i="2" a="1"/>
  <c r="L602" i="2" s="1"/>
  <c r="P602" i="2" a="1"/>
  <c r="P602" i="2" s="1"/>
  <c r="T602" i="2" a="1"/>
  <c r="T602" i="2" s="1"/>
  <c r="X602" i="2" a="1"/>
  <c r="X602" i="2" s="1"/>
  <c r="L614" i="2" a="1"/>
  <c r="L614" i="2" s="1"/>
  <c r="P614" i="2" a="1"/>
  <c r="P614" i="2" s="1"/>
  <c r="T614" i="2" a="1"/>
  <c r="T614" i="2" s="1"/>
  <c r="X614" i="2" a="1"/>
  <c r="X614" i="2" s="1"/>
  <c r="L626" i="2" a="1"/>
  <c r="L626" i="2" s="1"/>
  <c r="P626" i="2" a="1"/>
  <c r="P626" i="2" s="1"/>
  <c r="T626" i="2" a="1"/>
  <c r="T626" i="2" s="1"/>
  <c r="X626" i="2" a="1"/>
  <c r="X626" i="2" s="1"/>
  <c r="N634" i="2" a="1"/>
  <c r="N634" i="2" s="1"/>
  <c r="R634" i="2" a="1"/>
  <c r="R634" i="2" s="1"/>
  <c r="V634" i="2" a="1"/>
  <c r="V634" i="2" s="1"/>
  <c r="Z634" i="2" a="1"/>
  <c r="Z634" i="2" s="1"/>
  <c r="L646" i="2" a="1"/>
  <c r="L646" i="2" s="1"/>
  <c r="P646" i="2" a="1"/>
  <c r="P646" i="2" s="1"/>
  <c r="T646" i="2" a="1"/>
  <c r="T646" i="2" s="1"/>
  <c r="X646" i="2" a="1"/>
  <c r="X646" i="2" s="1"/>
  <c r="L654" i="2" a="1"/>
  <c r="L654" i="2" s="1"/>
  <c r="P654" i="2" a="1"/>
  <c r="P654" i="2" s="1"/>
  <c r="T654" i="2" a="1"/>
  <c r="T654" i="2" s="1"/>
  <c r="X654" i="2" a="1"/>
  <c r="X654" i="2" s="1"/>
  <c r="L662" i="2" a="1"/>
  <c r="L662" i="2" s="1"/>
  <c r="P662" i="2" a="1"/>
  <c r="P662" i="2" s="1"/>
  <c r="T662" i="2" a="1"/>
  <c r="T662" i="2" s="1"/>
  <c r="X662" i="2" a="1"/>
  <c r="X662" i="2" s="1"/>
  <c r="L670" i="2" a="1"/>
  <c r="L670" i="2" s="1"/>
  <c r="P670" i="2" a="1"/>
  <c r="P670" i="2" s="1"/>
  <c r="T670" i="2" a="1"/>
  <c r="T670" i="2" s="1"/>
  <c r="X670" i="2" a="1"/>
  <c r="X670" i="2" s="1"/>
  <c r="L682" i="2" a="1"/>
  <c r="L682" i="2" s="1"/>
  <c r="P682" i="2" a="1"/>
  <c r="P682" i="2" s="1"/>
  <c r="T682" i="2" a="1"/>
  <c r="T682" i="2" s="1"/>
  <c r="X682" i="2" a="1"/>
  <c r="X682" i="2" s="1"/>
  <c r="N690" i="2" a="1"/>
  <c r="N690" i="2" s="1"/>
  <c r="R690" i="2" a="1"/>
  <c r="R690" i="2" s="1"/>
  <c r="V690" i="2" a="1"/>
  <c r="V690" i="2" s="1"/>
  <c r="Z690" i="2" a="1"/>
  <c r="Z690" i="2" s="1"/>
  <c r="L694" i="2" a="1"/>
  <c r="L694" i="2" s="1"/>
  <c r="P694" i="2" a="1"/>
  <c r="P694" i="2" s="1"/>
  <c r="T694" i="2" a="1"/>
  <c r="T694" i="2" s="1"/>
  <c r="X694" i="2" a="1"/>
  <c r="X694" i="2" s="1"/>
  <c r="AA700" i="2" a="1"/>
  <c r="AA700" i="2" s="1"/>
  <c r="W700" i="2" a="1"/>
  <c r="W700" i="2" s="1"/>
  <c r="S700" i="2" a="1"/>
  <c r="S700" i="2" s="1"/>
  <c r="O700" i="2" a="1"/>
  <c r="O700" i="2" s="1"/>
  <c r="K700" i="2" a="1"/>
  <c r="K700" i="2" s="1"/>
  <c r="Y700" i="2" a="1"/>
  <c r="Y700" i="2" s="1"/>
  <c r="U700" i="2" a="1"/>
  <c r="U700" i="2" s="1"/>
  <c r="Q700" i="2" a="1"/>
  <c r="Q700" i="2" s="1"/>
  <c r="M700" i="2" a="1"/>
  <c r="M700" i="2" s="1"/>
  <c r="X700" i="2" a="1"/>
  <c r="X700" i="2" s="1"/>
  <c r="M701" i="2" a="1"/>
  <c r="M701" i="2" s="1"/>
  <c r="X701" i="2" a="1"/>
  <c r="X701" i="2" s="1"/>
  <c r="AA723" i="2" a="1"/>
  <c r="AA723" i="2" s="1"/>
  <c r="W723" i="2" a="1"/>
  <c r="W723" i="2" s="1"/>
  <c r="S723" i="2" a="1"/>
  <c r="S723" i="2" s="1"/>
  <c r="O723" i="2" a="1"/>
  <c r="O723" i="2" s="1"/>
  <c r="K723" i="2" a="1"/>
  <c r="K723" i="2" s="1"/>
  <c r="N723" i="2" a="1"/>
  <c r="N723" i="2" s="1"/>
  <c r="U723" i="2" a="1"/>
  <c r="U723" i="2" s="1"/>
  <c r="AE723" i="2" s="1"/>
  <c r="AA732" i="2" a="1"/>
  <c r="AA732" i="2" s="1"/>
  <c r="W732" i="2" a="1"/>
  <c r="W732" i="2" s="1"/>
  <c r="S732" i="2" a="1"/>
  <c r="S732" i="2" s="1"/>
  <c r="O732" i="2" a="1"/>
  <c r="O732" i="2" s="1"/>
  <c r="K732" i="2" a="1"/>
  <c r="K732" i="2" s="1"/>
  <c r="Y732" i="2" a="1"/>
  <c r="Y732" i="2" s="1"/>
  <c r="U732" i="2" a="1"/>
  <c r="U732" i="2" s="1"/>
  <c r="Q732" i="2" a="1"/>
  <c r="Q732" i="2" s="1"/>
  <c r="M732" i="2" a="1"/>
  <c r="M732" i="2" s="1"/>
  <c r="P732" i="2" a="1"/>
  <c r="P732" i="2" s="1"/>
  <c r="X732" i="2" a="1"/>
  <c r="X732" i="2" s="1"/>
  <c r="Z735" i="2" a="1"/>
  <c r="Z735" i="2" s="1"/>
  <c r="V735" i="2" a="1"/>
  <c r="V735" i="2" s="1"/>
  <c r="R735" i="2" a="1"/>
  <c r="R735" i="2" s="1"/>
  <c r="AB735" i="2" s="1"/>
  <c r="N735" i="2" a="1"/>
  <c r="N735" i="2" s="1"/>
  <c r="J735" i="2" a="1"/>
  <c r="J735" i="2" s="1"/>
  <c r="Y735" i="2" a="1"/>
  <c r="Y735" i="2" s="1"/>
  <c r="U735" i="2" a="1"/>
  <c r="U735" i="2" s="1"/>
  <c r="Q735" i="2" a="1"/>
  <c r="Q735" i="2" s="1"/>
  <c r="M735" i="2" a="1"/>
  <c r="M735" i="2" s="1"/>
  <c r="P735" i="2" a="1"/>
  <c r="P735" i="2" s="1"/>
  <c r="X735" i="2" a="1"/>
  <c r="X735" i="2" s="1"/>
  <c r="M737" i="2" a="1"/>
  <c r="M737" i="2" s="1"/>
  <c r="Z743" i="2" a="1"/>
  <c r="Z743" i="2" s="1"/>
  <c r="V743" i="2" a="1"/>
  <c r="V743" i="2" s="1"/>
  <c r="R743" i="2" a="1"/>
  <c r="R743" i="2" s="1"/>
  <c r="AB743" i="2" s="1"/>
  <c r="N743" i="2" a="1"/>
  <c r="N743" i="2" s="1"/>
  <c r="J743" i="2" a="1"/>
  <c r="J743" i="2" s="1"/>
  <c r="Y743" i="2" a="1"/>
  <c r="Y743" i="2" s="1"/>
  <c r="U743" i="2" a="1"/>
  <c r="U743" i="2" s="1"/>
  <c r="Q743" i="2" a="1"/>
  <c r="Q743" i="2" s="1"/>
  <c r="M743" i="2" a="1"/>
  <c r="M743" i="2" s="1"/>
  <c r="S743" i="2" a="1"/>
  <c r="S743" i="2" s="1"/>
  <c r="Y744" i="2" a="1"/>
  <c r="Y744" i="2" s="1"/>
  <c r="U744" i="2" a="1"/>
  <c r="U744" i="2" s="1"/>
  <c r="Q744" i="2" a="1"/>
  <c r="Q744" i="2" s="1"/>
  <c r="M744" i="2" a="1"/>
  <c r="M744" i="2" s="1"/>
  <c r="AA744" i="2" a="1"/>
  <c r="AA744" i="2" s="1"/>
  <c r="W744" i="2" a="1"/>
  <c r="W744" i="2" s="1"/>
  <c r="S744" i="2" a="1"/>
  <c r="S744" i="2" s="1"/>
  <c r="O744" i="2" a="1"/>
  <c r="O744" i="2" s="1"/>
  <c r="K744" i="2" a="1"/>
  <c r="K744" i="2" s="1"/>
  <c r="Z744" i="2" a="1"/>
  <c r="Z744" i="2" s="1"/>
  <c r="V744" i="2" a="1"/>
  <c r="V744" i="2" s="1"/>
  <c r="R744" i="2" a="1"/>
  <c r="R744" i="2" s="1"/>
  <c r="AB744" i="2" s="1"/>
  <c r="N744" i="2" a="1"/>
  <c r="N744" i="2" s="1"/>
  <c r="J744" i="2" a="1"/>
  <c r="J744" i="2" s="1"/>
  <c r="X745" i="2" a="1"/>
  <c r="X745" i="2" s="1"/>
  <c r="S745" i="2" a="1"/>
  <c r="S745" i="2" s="1"/>
  <c r="O745" i="2" a="1"/>
  <c r="O745" i="2" s="1"/>
  <c r="K745" i="2" a="1"/>
  <c r="K745" i="2" s="1"/>
  <c r="AA745" i="2" a="1"/>
  <c r="AA745" i="2" s="1"/>
  <c r="W745" i="2" a="1"/>
  <c r="W745" i="2" s="1"/>
  <c r="R745" i="2" a="1"/>
  <c r="R745" i="2" s="1"/>
  <c r="N745" i="2" a="1"/>
  <c r="N745" i="2" s="1"/>
  <c r="J745" i="2" a="1"/>
  <c r="J745" i="2" s="1"/>
  <c r="AB746" i="2"/>
  <c r="AE746" i="2"/>
  <c r="AA747" i="2" a="1"/>
  <c r="AA747" i="2" s="1"/>
  <c r="W747" i="2" a="1"/>
  <c r="W747" i="2" s="1"/>
  <c r="R747" i="2" a="1"/>
  <c r="R747" i="2" s="1"/>
  <c r="N747" i="2" a="1"/>
  <c r="N747" i="2" s="1"/>
  <c r="J747" i="2" a="1"/>
  <c r="J747" i="2" s="1"/>
  <c r="Z747" i="2" a="1"/>
  <c r="Z747" i="2" s="1"/>
  <c r="V747" i="2" a="1"/>
  <c r="V747" i="2" s="1"/>
  <c r="Q747" i="2" a="1"/>
  <c r="Q747" i="2" s="1"/>
  <c r="M747" i="2" a="1"/>
  <c r="M747" i="2" s="1"/>
  <c r="S747" i="2" a="1"/>
  <c r="S747" i="2" s="1"/>
  <c r="Z773" i="2" a="1"/>
  <c r="Z773" i="2" s="1"/>
  <c r="V773" i="2" a="1"/>
  <c r="V773" i="2" s="1"/>
  <c r="R773" i="2" a="1"/>
  <c r="R773" i="2" s="1"/>
  <c r="AB773" i="2" s="1"/>
  <c r="N773" i="2" a="1"/>
  <c r="N773" i="2" s="1"/>
  <c r="J773" i="2" a="1"/>
  <c r="J773" i="2" s="1"/>
  <c r="Y773" i="2" a="1"/>
  <c r="Y773" i="2" s="1"/>
  <c r="U773" i="2" a="1"/>
  <c r="U773" i="2" s="1"/>
  <c r="Q773" i="2" a="1"/>
  <c r="Q773" i="2" s="1"/>
  <c r="M773" i="2" a="1"/>
  <c r="M773" i="2" s="1"/>
  <c r="X773" i="2" a="1"/>
  <c r="X773" i="2" s="1"/>
  <c r="Q783" i="2" a="1"/>
  <c r="Q783" i="2" s="1"/>
  <c r="T789" i="2" a="1"/>
  <c r="T789" i="2" s="1"/>
  <c r="AA791" i="2" a="1"/>
  <c r="AA791" i="2" s="1"/>
  <c r="W791" i="2" a="1"/>
  <c r="W791" i="2" s="1"/>
  <c r="S791" i="2" a="1"/>
  <c r="S791" i="2" s="1"/>
  <c r="O791" i="2" a="1"/>
  <c r="O791" i="2" s="1"/>
  <c r="K791" i="2" a="1"/>
  <c r="K791" i="2" s="1"/>
  <c r="Z791" i="2" a="1"/>
  <c r="Z791" i="2" s="1"/>
  <c r="V791" i="2" a="1"/>
  <c r="V791" i="2" s="1"/>
  <c r="R791" i="2" a="1"/>
  <c r="R791" i="2" s="1"/>
  <c r="AB791" i="2" s="1"/>
  <c r="N791" i="2" a="1"/>
  <c r="N791" i="2" s="1"/>
  <c r="J791" i="2" a="1"/>
  <c r="J791" i="2" s="1"/>
  <c r="X791" i="2" a="1"/>
  <c r="X791" i="2" s="1"/>
  <c r="Z805" i="2" a="1"/>
  <c r="Z805" i="2" s="1"/>
  <c r="V805" i="2" a="1"/>
  <c r="V805" i="2" s="1"/>
  <c r="R805" i="2" a="1"/>
  <c r="R805" i="2" s="1"/>
  <c r="AB805" i="2" s="1"/>
  <c r="N805" i="2" a="1"/>
  <c r="N805" i="2" s="1"/>
  <c r="J805" i="2" a="1"/>
  <c r="J805" i="2" s="1"/>
  <c r="Y805" i="2" a="1"/>
  <c r="Y805" i="2" s="1"/>
  <c r="U805" i="2" a="1"/>
  <c r="U805" i="2" s="1"/>
  <c r="Q805" i="2" a="1"/>
  <c r="Q805" i="2" s="1"/>
  <c r="M805" i="2" a="1"/>
  <c r="M805" i="2" s="1"/>
  <c r="X805" i="2" a="1"/>
  <c r="X805" i="2" s="1"/>
  <c r="S813" i="2" a="1"/>
  <c r="S813" i="2" s="1"/>
  <c r="AA817" i="2" a="1"/>
  <c r="AA817" i="2" s="1"/>
  <c r="W817" i="2" a="1"/>
  <c r="W817" i="2" s="1"/>
  <c r="S817" i="2" a="1"/>
  <c r="S817" i="2" s="1"/>
  <c r="O817" i="2" a="1"/>
  <c r="O817" i="2" s="1"/>
  <c r="K817" i="2" a="1"/>
  <c r="K817" i="2" s="1"/>
  <c r="Z817" i="2" a="1"/>
  <c r="Z817" i="2" s="1"/>
  <c r="V817" i="2" a="1"/>
  <c r="V817" i="2" s="1"/>
  <c r="R817" i="2" a="1"/>
  <c r="R817" i="2" s="1"/>
  <c r="N817" i="2" a="1"/>
  <c r="N817" i="2" s="1"/>
  <c r="J817" i="2" a="1"/>
  <c r="J817" i="2" s="1"/>
  <c r="Y817" i="2" a="1"/>
  <c r="Y817" i="2" s="1"/>
  <c r="P823" i="2" a="1"/>
  <c r="P823" i="2" s="1"/>
  <c r="T825" i="2" a="1"/>
  <c r="T825" i="2" s="1"/>
  <c r="T865" i="2" a="1"/>
  <c r="T865" i="2" s="1"/>
  <c r="Y873" i="2" a="1"/>
  <c r="Y873" i="2" s="1"/>
  <c r="Z879" i="2" a="1"/>
  <c r="Z879" i="2" s="1"/>
  <c r="V879" i="2" a="1"/>
  <c r="V879" i="2" s="1"/>
  <c r="R879" i="2" a="1"/>
  <c r="R879" i="2" s="1"/>
  <c r="AB879" i="2" s="1"/>
  <c r="N879" i="2" a="1"/>
  <c r="N879" i="2" s="1"/>
  <c r="J879" i="2" a="1"/>
  <c r="J879" i="2" s="1"/>
  <c r="Y879" i="2" a="1"/>
  <c r="Y879" i="2" s="1"/>
  <c r="U879" i="2" a="1"/>
  <c r="U879" i="2" s="1"/>
  <c r="Q879" i="2" a="1"/>
  <c r="Q879" i="2" s="1"/>
  <c r="M879" i="2" a="1"/>
  <c r="M879" i="2" s="1"/>
  <c r="X879" i="2" a="1"/>
  <c r="X879" i="2" s="1"/>
  <c r="S881" i="2" a="1"/>
  <c r="S881" i="2" s="1"/>
  <c r="L895" i="2" a="1"/>
  <c r="L895" i="2" s="1"/>
  <c r="L903" i="2" a="1"/>
  <c r="L903" i="2" s="1"/>
  <c r="Y923" i="2" a="1"/>
  <c r="Y923" i="2" s="1"/>
  <c r="U923" i="2" a="1"/>
  <c r="U923" i="2" s="1"/>
  <c r="Q923" i="2" a="1"/>
  <c r="Q923" i="2" s="1"/>
  <c r="M923" i="2" a="1"/>
  <c r="M923" i="2" s="1"/>
  <c r="X923" i="2" a="1"/>
  <c r="X923" i="2" s="1"/>
  <c r="T923" i="2" a="1"/>
  <c r="T923" i="2" s="1"/>
  <c r="P923" i="2" a="1"/>
  <c r="P923" i="2" s="1"/>
  <c r="L923" i="2" a="1"/>
  <c r="L923" i="2" s="1"/>
  <c r="AA923" i="2" a="1"/>
  <c r="AA923" i="2" s="1"/>
  <c r="W923" i="2" a="1"/>
  <c r="W923" i="2" s="1"/>
  <c r="S923" i="2" a="1"/>
  <c r="S923" i="2" s="1"/>
  <c r="O923" i="2" a="1"/>
  <c r="O923" i="2" s="1"/>
  <c r="K923" i="2" a="1"/>
  <c r="K923" i="2" s="1"/>
  <c r="Y931" i="2" a="1"/>
  <c r="Y931" i="2" s="1"/>
  <c r="U931" i="2" a="1"/>
  <c r="U931" i="2" s="1"/>
  <c r="Q931" i="2" a="1"/>
  <c r="Q931" i="2" s="1"/>
  <c r="M931" i="2" a="1"/>
  <c r="M931" i="2" s="1"/>
  <c r="X931" i="2" a="1"/>
  <c r="X931" i="2" s="1"/>
  <c r="T931" i="2" a="1"/>
  <c r="T931" i="2" s="1"/>
  <c r="P931" i="2" a="1"/>
  <c r="P931" i="2" s="1"/>
  <c r="L931" i="2" a="1"/>
  <c r="L931" i="2" s="1"/>
  <c r="AA931" i="2" a="1"/>
  <c r="AA931" i="2" s="1"/>
  <c r="W931" i="2" a="1"/>
  <c r="W931" i="2" s="1"/>
  <c r="S931" i="2" a="1"/>
  <c r="S931" i="2" s="1"/>
  <c r="O931" i="2" a="1"/>
  <c r="O931" i="2" s="1"/>
  <c r="K931" i="2" a="1"/>
  <c r="K931" i="2" s="1"/>
  <c r="L499" i="2" a="1"/>
  <c r="L499" i="2" s="1"/>
  <c r="P499" i="2" a="1"/>
  <c r="P499" i="2" s="1"/>
  <c r="T499" i="2" a="1"/>
  <c r="T499" i="2" s="1"/>
  <c r="AF499" i="2" s="1"/>
  <c r="N503" i="2" a="1"/>
  <c r="N503" i="2" s="1"/>
  <c r="R503" i="2" a="1"/>
  <c r="R503" i="2" s="1"/>
  <c r="V503" i="2" a="1"/>
  <c r="V503" i="2" s="1"/>
  <c r="L509" i="2" a="1"/>
  <c r="L509" i="2" s="1"/>
  <c r="P509" i="2" a="1"/>
  <c r="P509" i="2" s="1"/>
  <c r="T509" i="2" a="1"/>
  <c r="T509" i="2" s="1"/>
  <c r="AF509" i="2" s="1"/>
  <c r="M511" i="2" a="1"/>
  <c r="M511" i="2" s="1"/>
  <c r="Q511" i="2" a="1"/>
  <c r="Q511" i="2" s="1"/>
  <c r="U511" i="2" a="1"/>
  <c r="U511" i="2" s="1"/>
  <c r="M515" i="2" a="1"/>
  <c r="M515" i="2" s="1"/>
  <c r="Q515" i="2" a="1"/>
  <c r="Q515" i="2" s="1"/>
  <c r="U515" i="2" a="1"/>
  <c r="U515" i="2" s="1"/>
  <c r="L517" i="2" a="1"/>
  <c r="L517" i="2" s="1"/>
  <c r="P517" i="2" a="1"/>
  <c r="P517" i="2" s="1"/>
  <c r="T517" i="2" a="1"/>
  <c r="T517" i="2" s="1"/>
  <c r="AF517" i="2" s="1"/>
  <c r="K519" i="2" a="1"/>
  <c r="K519" i="2" s="1"/>
  <c r="O519" i="2" a="1"/>
  <c r="O519" i="2" s="1"/>
  <c r="S519" i="2" a="1"/>
  <c r="S519" i="2" s="1"/>
  <c r="W519" i="2" a="1"/>
  <c r="W519" i="2" s="1"/>
  <c r="L521" i="2" a="1"/>
  <c r="L521" i="2" s="1"/>
  <c r="P521" i="2" a="1"/>
  <c r="P521" i="2" s="1"/>
  <c r="T521" i="2" a="1"/>
  <c r="T521" i="2" s="1"/>
  <c r="AF521" i="2" s="1"/>
  <c r="X521" i="2" a="1"/>
  <c r="X521" i="2" s="1"/>
  <c r="M523" i="2" a="1"/>
  <c r="M523" i="2" s="1"/>
  <c r="Q523" i="2" a="1"/>
  <c r="Q523" i="2" s="1"/>
  <c r="U523" i="2" a="1"/>
  <c r="U523" i="2" s="1"/>
  <c r="Y523" i="2" a="1"/>
  <c r="Y523" i="2" s="1"/>
  <c r="K527" i="2" a="1"/>
  <c r="K527" i="2" s="1"/>
  <c r="O527" i="2" a="1"/>
  <c r="O527" i="2" s="1"/>
  <c r="S527" i="2" a="1"/>
  <c r="S527" i="2" s="1"/>
  <c r="W527" i="2" a="1"/>
  <c r="W527" i="2" s="1"/>
  <c r="AA527" i="2" a="1"/>
  <c r="AA527" i="2" s="1"/>
  <c r="K529" i="2" a="1"/>
  <c r="K529" i="2" s="1"/>
  <c r="O529" i="2" a="1"/>
  <c r="O529" i="2" s="1"/>
  <c r="S529" i="2" a="1"/>
  <c r="S529" i="2" s="1"/>
  <c r="W529" i="2" a="1"/>
  <c r="W529" i="2" s="1"/>
  <c r="AA529" i="2" a="1"/>
  <c r="AA529" i="2" s="1"/>
  <c r="M531" i="2" a="1"/>
  <c r="M531" i="2" s="1"/>
  <c r="Q531" i="2" a="1"/>
  <c r="Q531" i="2" s="1"/>
  <c r="U531" i="2" a="1"/>
  <c r="U531" i="2" s="1"/>
  <c r="Y531" i="2" a="1"/>
  <c r="Y531" i="2" s="1"/>
  <c r="N533" i="2" a="1"/>
  <c r="N533" i="2" s="1"/>
  <c r="R533" i="2" a="1"/>
  <c r="R533" i="2" s="1"/>
  <c r="W533" i="2" a="1"/>
  <c r="W533" i="2" s="1"/>
  <c r="AA533" i="2" a="1"/>
  <c r="AA533" i="2" s="1"/>
  <c r="L535" i="2" a="1"/>
  <c r="L535" i="2" s="1"/>
  <c r="P535" i="2" a="1"/>
  <c r="P535" i="2" s="1"/>
  <c r="T535" i="2" a="1"/>
  <c r="T535" i="2" s="1"/>
  <c r="AF535" i="2" s="1"/>
  <c r="X535" i="2" a="1"/>
  <c r="X535" i="2" s="1"/>
  <c r="M537" i="2" a="1"/>
  <c r="M537" i="2" s="1"/>
  <c r="Q537" i="2" a="1"/>
  <c r="Q537" i="2" s="1"/>
  <c r="U537" i="2" a="1"/>
  <c r="U537" i="2" s="1"/>
  <c r="Y537" i="2" a="1"/>
  <c r="Y537" i="2" s="1"/>
  <c r="K541" i="2" a="1"/>
  <c r="K541" i="2" s="1"/>
  <c r="O541" i="2" a="1"/>
  <c r="O541" i="2" s="1"/>
  <c r="S541" i="2" a="1"/>
  <c r="S541" i="2" s="1"/>
  <c r="W541" i="2" a="1"/>
  <c r="W541" i="2" s="1"/>
  <c r="AA541" i="2" a="1"/>
  <c r="AA541" i="2" s="1"/>
  <c r="K543" i="2" a="1"/>
  <c r="K543" i="2" s="1"/>
  <c r="O543" i="2" a="1"/>
  <c r="O543" i="2" s="1"/>
  <c r="S543" i="2" a="1"/>
  <c r="S543" i="2" s="1"/>
  <c r="X543" i="2" a="1"/>
  <c r="X543" i="2" s="1"/>
  <c r="M547" i="2" a="1"/>
  <c r="M547" i="2" s="1"/>
  <c r="Q547" i="2" a="1"/>
  <c r="Q547" i="2" s="1"/>
  <c r="U547" i="2" a="1"/>
  <c r="U547" i="2" s="1"/>
  <c r="Y547" i="2" a="1"/>
  <c r="Y547" i="2" s="1"/>
  <c r="K551" i="2" a="1"/>
  <c r="K551" i="2" s="1"/>
  <c r="O551" i="2" a="1"/>
  <c r="O551" i="2" s="1"/>
  <c r="S551" i="2" a="1"/>
  <c r="S551" i="2" s="1"/>
  <c r="W551" i="2" a="1"/>
  <c r="W551" i="2" s="1"/>
  <c r="AA551" i="2" a="1"/>
  <c r="AA551" i="2" s="1"/>
  <c r="L553" i="2" a="1"/>
  <c r="L553" i="2" s="1"/>
  <c r="P553" i="2" a="1"/>
  <c r="P553" i="2" s="1"/>
  <c r="T553" i="2" a="1"/>
  <c r="T553" i="2" s="1"/>
  <c r="X553" i="2" a="1"/>
  <c r="X553" i="2" s="1"/>
  <c r="K555" i="2" a="1"/>
  <c r="K555" i="2" s="1"/>
  <c r="O555" i="2" a="1"/>
  <c r="O555" i="2" s="1"/>
  <c r="S555" i="2" a="1"/>
  <c r="S555" i="2" s="1"/>
  <c r="W555" i="2" a="1"/>
  <c r="W555" i="2" s="1"/>
  <c r="AA555" i="2" a="1"/>
  <c r="AA555" i="2" s="1"/>
  <c r="L557" i="2" a="1"/>
  <c r="L557" i="2" s="1"/>
  <c r="P557" i="2" a="1"/>
  <c r="P557" i="2" s="1"/>
  <c r="T557" i="2" a="1"/>
  <c r="T557" i="2" s="1"/>
  <c r="AF557" i="2" s="1"/>
  <c r="X557" i="2" a="1"/>
  <c r="X557" i="2" s="1"/>
  <c r="Y559" i="2" a="1"/>
  <c r="Y559" i="2" s="1"/>
  <c r="O563" i="2" a="1"/>
  <c r="O563" i="2" s="1"/>
  <c r="S563" i="2" a="1"/>
  <c r="S563" i="2" s="1"/>
  <c r="W563" i="2" a="1"/>
  <c r="W563" i="2" s="1"/>
  <c r="AA563" i="2" a="1"/>
  <c r="AA563" i="2" s="1"/>
  <c r="L565" i="2" a="1"/>
  <c r="L565" i="2" s="1"/>
  <c r="P565" i="2" a="1"/>
  <c r="P565" i="2" s="1"/>
  <c r="T565" i="2" a="1"/>
  <c r="T565" i="2" s="1"/>
  <c r="X565" i="2" a="1"/>
  <c r="X565" i="2" s="1"/>
  <c r="M567" i="2" a="1"/>
  <c r="M567" i="2" s="1"/>
  <c r="Q567" i="2" a="1"/>
  <c r="Q567" i="2" s="1"/>
  <c r="U567" i="2" a="1"/>
  <c r="U567" i="2" s="1"/>
  <c r="Y567" i="2" a="1"/>
  <c r="Y567" i="2" s="1"/>
  <c r="L569" i="2" a="1"/>
  <c r="L569" i="2" s="1"/>
  <c r="P569" i="2" a="1"/>
  <c r="P569" i="2" s="1"/>
  <c r="T569" i="2" a="1"/>
  <c r="T569" i="2" s="1"/>
  <c r="AF569" i="2" s="1"/>
  <c r="X569" i="2" a="1"/>
  <c r="X569" i="2" s="1"/>
  <c r="K571" i="2" a="1"/>
  <c r="K571" i="2" s="1"/>
  <c r="O571" i="2" a="1"/>
  <c r="O571" i="2" s="1"/>
  <c r="S571" i="2" a="1"/>
  <c r="S571" i="2" s="1"/>
  <c r="W571" i="2" a="1"/>
  <c r="W571" i="2" s="1"/>
  <c r="AA571" i="2" a="1"/>
  <c r="AA571" i="2" s="1"/>
  <c r="K575" i="2" a="1"/>
  <c r="K575" i="2" s="1"/>
  <c r="O575" i="2" a="1"/>
  <c r="O575" i="2" s="1"/>
  <c r="S575" i="2" a="1"/>
  <c r="S575" i="2" s="1"/>
  <c r="W575" i="2" a="1"/>
  <c r="W575" i="2" s="1"/>
  <c r="AA575" i="2" a="1"/>
  <c r="AA575" i="2" s="1"/>
  <c r="L577" i="2" a="1"/>
  <c r="L577" i="2" s="1"/>
  <c r="P577" i="2" a="1"/>
  <c r="P577" i="2" s="1"/>
  <c r="T577" i="2" a="1"/>
  <c r="T577" i="2" s="1"/>
  <c r="AF577" i="2" s="1"/>
  <c r="X577" i="2" a="1"/>
  <c r="X577" i="2" s="1"/>
  <c r="M579" i="2" a="1"/>
  <c r="M579" i="2" s="1"/>
  <c r="Q579" i="2" a="1"/>
  <c r="Q579" i="2" s="1"/>
  <c r="U579" i="2" a="1"/>
  <c r="U579" i="2" s="1"/>
  <c r="Y579" i="2" a="1"/>
  <c r="Y579" i="2" s="1"/>
  <c r="M583" i="2" a="1"/>
  <c r="M583" i="2" s="1"/>
  <c r="Q583" i="2" a="1"/>
  <c r="Q583" i="2" s="1"/>
  <c r="U583" i="2" a="1"/>
  <c r="U583" i="2" s="1"/>
  <c r="Y583" i="2" a="1"/>
  <c r="Y583" i="2" s="1"/>
  <c r="K585" i="2" a="1"/>
  <c r="K585" i="2" s="1"/>
  <c r="O585" i="2" a="1"/>
  <c r="O585" i="2" s="1"/>
  <c r="S585" i="2" a="1"/>
  <c r="S585" i="2" s="1"/>
  <c r="X585" i="2" a="1"/>
  <c r="X585" i="2" s="1"/>
  <c r="M587" i="2" a="1"/>
  <c r="M587" i="2" s="1"/>
  <c r="Q587" i="2" a="1"/>
  <c r="Q587" i="2" s="1"/>
  <c r="U587" i="2" a="1"/>
  <c r="U587" i="2" s="1"/>
  <c r="Y587" i="2" a="1"/>
  <c r="Y587" i="2" s="1"/>
  <c r="AA591" i="2" a="1"/>
  <c r="AA591" i="2" s="1"/>
  <c r="L593" i="2" a="1"/>
  <c r="L593" i="2" s="1"/>
  <c r="P593" i="2" a="1"/>
  <c r="P593" i="2" s="1"/>
  <c r="T593" i="2" a="1"/>
  <c r="T593" i="2" s="1"/>
  <c r="X593" i="2" a="1"/>
  <c r="X593" i="2" s="1"/>
  <c r="K595" i="2" a="1"/>
  <c r="K595" i="2" s="1"/>
  <c r="O595" i="2" a="1"/>
  <c r="O595" i="2" s="1"/>
  <c r="S595" i="2" a="1"/>
  <c r="S595" i="2" s="1"/>
  <c r="W595" i="2" a="1"/>
  <c r="W595" i="2" s="1"/>
  <c r="AA595" i="2" a="1"/>
  <c r="AA595" i="2" s="1"/>
  <c r="L597" i="2" a="1"/>
  <c r="L597" i="2" s="1"/>
  <c r="P597" i="2" a="1"/>
  <c r="P597" i="2" s="1"/>
  <c r="T597" i="2" a="1"/>
  <c r="T597" i="2" s="1"/>
  <c r="AF597" i="2" s="1"/>
  <c r="X597" i="2" a="1"/>
  <c r="X597" i="2" s="1"/>
  <c r="M599" i="2" a="1"/>
  <c r="M599" i="2" s="1"/>
  <c r="Q599" i="2" a="1"/>
  <c r="Q599" i="2" s="1"/>
  <c r="U599" i="2" a="1"/>
  <c r="U599" i="2" s="1"/>
  <c r="Y599" i="2" a="1"/>
  <c r="Y599" i="2" s="1"/>
  <c r="K603" i="2" a="1"/>
  <c r="K603" i="2" s="1"/>
  <c r="O603" i="2" a="1"/>
  <c r="O603" i="2" s="1"/>
  <c r="S603" i="2" a="1"/>
  <c r="S603" i="2" s="1"/>
  <c r="W603" i="2" a="1"/>
  <c r="W603" i="2" s="1"/>
  <c r="AA603" i="2" a="1"/>
  <c r="AA603" i="2" s="1"/>
  <c r="L605" i="2" a="1"/>
  <c r="L605" i="2" s="1"/>
  <c r="P605" i="2" a="1"/>
  <c r="P605" i="2" s="1"/>
  <c r="T605" i="2" a="1"/>
  <c r="T605" i="2" s="1"/>
  <c r="X605" i="2" a="1"/>
  <c r="X605" i="2" s="1"/>
  <c r="M607" i="2" a="1"/>
  <c r="M607" i="2" s="1"/>
  <c r="Q607" i="2" a="1"/>
  <c r="Q607" i="2" s="1"/>
  <c r="U607" i="2" a="1"/>
  <c r="U607" i="2" s="1"/>
  <c r="Y607" i="2" a="1"/>
  <c r="Y607" i="2" s="1"/>
  <c r="L609" i="2" a="1"/>
  <c r="L609" i="2" s="1"/>
  <c r="P609" i="2" a="1"/>
  <c r="P609" i="2" s="1"/>
  <c r="T609" i="2" a="1"/>
  <c r="T609" i="2" s="1"/>
  <c r="AF609" i="2" s="1"/>
  <c r="X609" i="2" a="1"/>
  <c r="X609" i="2" s="1"/>
  <c r="K611" i="2" a="1"/>
  <c r="K611" i="2" s="1"/>
  <c r="O611" i="2" a="1"/>
  <c r="O611" i="2" s="1"/>
  <c r="S611" i="2" a="1"/>
  <c r="S611" i="2" s="1"/>
  <c r="W611" i="2" a="1"/>
  <c r="W611" i="2" s="1"/>
  <c r="AA611" i="2" a="1"/>
  <c r="AA611" i="2" s="1"/>
  <c r="K615" i="2" a="1"/>
  <c r="K615" i="2" s="1"/>
  <c r="O615" i="2" a="1"/>
  <c r="O615" i="2" s="1"/>
  <c r="S615" i="2" a="1"/>
  <c r="S615" i="2" s="1"/>
  <c r="W615" i="2" a="1"/>
  <c r="W615" i="2" s="1"/>
  <c r="AA615" i="2" a="1"/>
  <c r="AA615" i="2" s="1"/>
  <c r="L617" i="2" a="1"/>
  <c r="L617" i="2" s="1"/>
  <c r="P617" i="2" a="1"/>
  <c r="P617" i="2" s="1"/>
  <c r="T617" i="2" a="1"/>
  <c r="T617" i="2" s="1"/>
  <c r="AF617" i="2" s="1"/>
  <c r="X617" i="2" a="1"/>
  <c r="X617" i="2" s="1"/>
  <c r="M619" i="2" a="1"/>
  <c r="M619" i="2" s="1"/>
  <c r="Q619" i="2" a="1"/>
  <c r="Q619" i="2" s="1"/>
  <c r="U619" i="2" a="1"/>
  <c r="U619" i="2" s="1"/>
  <c r="Y619" i="2" a="1"/>
  <c r="Y619" i="2" s="1"/>
  <c r="M623" i="2" a="1"/>
  <c r="M623" i="2" s="1"/>
  <c r="Q623" i="2" a="1"/>
  <c r="Q623" i="2" s="1"/>
  <c r="U623" i="2" a="1"/>
  <c r="U623" i="2" s="1"/>
  <c r="Y623" i="2" a="1"/>
  <c r="Y623" i="2" s="1"/>
  <c r="N625" i="2" a="1"/>
  <c r="N625" i="2" s="1"/>
  <c r="R625" i="2" a="1"/>
  <c r="R625" i="2" s="1"/>
  <c r="V625" i="2" a="1"/>
  <c r="V625" i="2" s="1"/>
  <c r="Z625" i="2" a="1"/>
  <c r="Z625" i="2" s="1"/>
  <c r="K627" i="2" a="1"/>
  <c r="K627" i="2" s="1"/>
  <c r="O627" i="2" a="1"/>
  <c r="O627" i="2" s="1"/>
  <c r="S627" i="2" a="1"/>
  <c r="S627" i="2" s="1"/>
  <c r="W627" i="2" a="1"/>
  <c r="W627" i="2" s="1"/>
  <c r="AA627" i="2" a="1"/>
  <c r="AA627" i="2" s="1"/>
  <c r="L629" i="2" a="1"/>
  <c r="L629" i="2" s="1"/>
  <c r="P629" i="2" a="1"/>
  <c r="P629" i="2" s="1"/>
  <c r="T629" i="2" a="1"/>
  <c r="T629" i="2" s="1"/>
  <c r="AF629" i="2" s="1"/>
  <c r="X629" i="2" a="1"/>
  <c r="X629" i="2" s="1"/>
  <c r="M631" i="2" a="1"/>
  <c r="M631" i="2" s="1"/>
  <c r="Q631" i="2" a="1"/>
  <c r="Q631" i="2" s="1"/>
  <c r="U631" i="2" a="1"/>
  <c r="U631" i="2" s="1"/>
  <c r="Y631" i="2" a="1"/>
  <c r="Y631" i="2" s="1"/>
  <c r="M635" i="2" a="1"/>
  <c r="M635" i="2" s="1"/>
  <c r="Q635" i="2" a="1"/>
  <c r="Q635" i="2" s="1"/>
  <c r="U635" i="2" a="1"/>
  <c r="U635" i="2" s="1"/>
  <c r="Y635" i="2" a="1"/>
  <c r="Y635" i="2" s="1"/>
  <c r="K639" i="2" a="1"/>
  <c r="K639" i="2" s="1"/>
  <c r="O639" i="2" a="1"/>
  <c r="O639" i="2" s="1"/>
  <c r="S639" i="2" a="1"/>
  <c r="S639" i="2" s="1"/>
  <c r="W639" i="2" a="1"/>
  <c r="W639" i="2" s="1"/>
  <c r="AA639" i="2" a="1"/>
  <c r="AA639" i="2" s="1"/>
  <c r="L641" i="2" a="1"/>
  <c r="L641" i="2" s="1"/>
  <c r="P641" i="2" a="1"/>
  <c r="P641" i="2" s="1"/>
  <c r="T641" i="2" a="1"/>
  <c r="T641" i="2" s="1"/>
  <c r="X641" i="2" a="1"/>
  <c r="X641" i="2" s="1"/>
  <c r="M643" i="2" a="1"/>
  <c r="M643" i="2" s="1"/>
  <c r="Q643" i="2" a="1"/>
  <c r="Q643" i="2" s="1"/>
  <c r="U643" i="2" a="1"/>
  <c r="U643" i="2" s="1"/>
  <c r="Y643" i="2" a="1"/>
  <c r="Y643" i="2" s="1"/>
  <c r="K647" i="2" a="1"/>
  <c r="K647" i="2" s="1"/>
  <c r="O647" i="2" a="1"/>
  <c r="O647" i="2" s="1"/>
  <c r="S647" i="2" a="1"/>
  <c r="S647" i="2" s="1"/>
  <c r="W647" i="2" a="1"/>
  <c r="W647" i="2" s="1"/>
  <c r="AA647" i="2" a="1"/>
  <c r="AA647" i="2" s="1"/>
  <c r="L649" i="2" a="1"/>
  <c r="L649" i="2" s="1"/>
  <c r="P649" i="2" a="1"/>
  <c r="P649" i="2" s="1"/>
  <c r="T649" i="2" a="1"/>
  <c r="T649" i="2" s="1"/>
  <c r="AF649" i="2" s="1"/>
  <c r="X649" i="2" a="1"/>
  <c r="X649" i="2" s="1"/>
  <c r="M651" i="2" a="1"/>
  <c r="M651" i="2" s="1"/>
  <c r="Q651" i="2" a="1"/>
  <c r="Q651" i="2" s="1"/>
  <c r="U651" i="2" a="1"/>
  <c r="U651" i="2" s="1"/>
  <c r="Y651" i="2" a="1"/>
  <c r="Y651" i="2" s="1"/>
  <c r="K655" i="2" a="1"/>
  <c r="K655" i="2" s="1"/>
  <c r="O655" i="2" a="1"/>
  <c r="O655" i="2" s="1"/>
  <c r="S655" i="2" a="1"/>
  <c r="S655" i="2" s="1"/>
  <c r="W655" i="2" a="1"/>
  <c r="W655" i="2" s="1"/>
  <c r="AA655" i="2" a="1"/>
  <c r="AA655" i="2" s="1"/>
  <c r="L657" i="2" a="1"/>
  <c r="L657" i="2" s="1"/>
  <c r="P657" i="2" a="1"/>
  <c r="P657" i="2" s="1"/>
  <c r="T657" i="2" a="1"/>
  <c r="T657" i="2" s="1"/>
  <c r="AF657" i="2" s="1"/>
  <c r="M659" i="2" a="1"/>
  <c r="M659" i="2" s="1"/>
  <c r="Q659" i="2" a="1"/>
  <c r="Q659" i="2" s="1"/>
  <c r="U659" i="2" a="1"/>
  <c r="U659" i="2" s="1"/>
  <c r="M663" i="2" a="1"/>
  <c r="M663" i="2" s="1"/>
  <c r="Q663" i="2" a="1"/>
  <c r="Q663" i="2" s="1"/>
  <c r="U663" i="2" a="1"/>
  <c r="U663" i="2" s="1"/>
  <c r="Y663" i="2" a="1"/>
  <c r="Y663" i="2" s="1"/>
  <c r="L665" i="2" a="1"/>
  <c r="L665" i="2" s="1"/>
  <c r="P665" i="2" a="1"/>
  <c r="P665" i="2" s="1"/>
  <c r="T665" i="2" a="1"/>
  <c r="T665" i="2" s="1"/>
  <c r="M667" i="2" a="1"/>
  <c r="M667" i="2" s="1"/>
  <c r="Q667" i="2" a="1"/>
  <c r="Q667" i="2" s="1"/>
  <c r="U667" i="2" a="1"/>
  <c r="U667" i="2" s="1"/>
  <c r="Y667" i="2" a="1"/>
  <c r="Y667" i="2" s="1"/>
  <c r="K671" i="2" a="1"/>
  <c r="K671" i="2" s="1"/>
  <c r="O671" i="2" a="1"/>
  <c r="O671" i="2" s="1"/>
  <c r="S671" i="2" a="1"/>
  <c r="S671" i="2" s="1"/>
  <c r="W671" i="2" a="1"/>
  <c r="W671" i="2" s="1"/>
  <c r="AA671" i="2" a="1"/>
  <c r="AA671" i="2" s="1"/>
  <c r="M673" i="2" a="1"/>
  <c r="M673" i="2" s="1"/>
  <c r="Q673" i="2" a="1"/>
  <c r="Q673" i="2" s="1"/>
  <c r="U673" i="2" a="1"/>
  <c r="U673" i="2" s="1"/>
  <c r="K675" i="2" a="1"/>
  <c r="K675" i="2" s="1"/>
  <c r="O675" i="2" a="1"/>
  <c r="O675" i="2" s="1"/>
  <c r="S675" i="2" a="1"/>
  <c r="S675" i="2" s="1"/>
  <c r="W675" i="2" a="1"/>
  <c r="W675" i="2" s="1"/>
  <c r="AA675" i="2" a="1"/>
  <c r="AA675" i="2" s="1"/>
  <c r="M679" i="2" a="1"/>
  <c r="M679" i="2" s="1"/>
  <c r="Q679" i="2" a="1"/>
  <c r="Q679" i="2" s="1"/>
  <c r="U679" i="2" a="1"/>
  <c r="U679" i="2" s="1"/>
  <c r="K683" i="2" a="1"/>
  <c r="K683" i="2" s="1"/>
  <c r="O683" i="2" a="1"/>
  <c r="O683" i="2" s="1"/>
  <c r="S683" i="2" a="1"/>
  <c r="S683" i="2" s="1"/>
  <c r="W683" i="2" a="1"/>
  <c r="W683" i="2" s="1"/>
  <c r="AA683" i="2" a="1"/>
  <c r="AA683" i="2" s="1"/>
  <c r="L685" i="2" a="1"/>
  <c r="L685" i="2" s="1"/>
  <c r="P685" i="2" a="1"/>
  <c r="P685" i="2" s="1"/>
  <c r="T685" i="2" a="1"/>
  <c r="T685" i="2" s="1"/>
  <c r="AF685" i="2" s="1"/>
  <c r="N689" i="2" a="1"/>
  <c r="N689" i="2" s="1"/>
  <c r="R689" i="2" a="1"/>
  <c r="R689" i="2" s="1"/>
  <c r="V689" i="2" a="1"/>
  <c r="V689" i="2" s="1"/>
  <c r="M691" i="2" a="1"/>
  <c r="M691" i="2" s="1"/>
  <c r="Q691" i="2" a="1"/>
  <c r="Q691" i="2" s="1"/>
  <c r="U691" i="2" a="1"/>
  <c r="U691" i="2" s="1"/>
  <c r="K695" i="2" a="1"/>
  <c r="K695" i="2" s="1"/>
  <c r="O695" i="2" a="1"/>
  <c r="O695" i="2" s="1"/>
  <c r="S695" i="2" a="1"/>
  <c r="S695" i="2" s="1"/>
  <c r="W695" i="2" a="1"/>
  <c r="W695" i="2" s="1"/>
  <c r="AA695" i="2" a="1"/>
  <c r="AA695" i="2" s="1"/>
  <c r="L697" i="2" a="1"/>
  <c r="L697" i="2" s="1"/>
  <c r="P697" i="2" a="1"/>
  <c r="P697" i="2" s="1"/>
  <c r="T697" i="2" a="1"/>
  <c r="T697" i="2" s="1"/>
  <c r="AF697" i="2" s="1"/>
  <c r="AA698" i="2" a="1"/>
  <c r="AA698" i="2" s="1"/>
  <c r="N700" i="2" a="1"/>
  <c r="N700" i="2" s="1"/>
  <c r="N701" i="2" a="1"/>
  <c r="N701" i="2" s="1"/>
  <c r="S701" i="2" a="1"/>
  <c r="S701" i="2" s="1"/>
  <c r="AA707" i="2" a="1"/>
  <c r="AA707" i="2" s="1"/>
  <c r="W707" i="2" a="1"/>
  <c r="W707" i="2" s="1"/>
  <c r="S707" i="2" a="1"/>
  <c r="S707" i="2" s="1"/>
  <c r="O707" i="2" a="1"/>
  <c r="O707" i="2" s="1"/>
  <c r="K707" i="2" a="1"/>
  <c r="K707" i="2" s="1"/>
  <c r="N707" i="2" a="1"/>
  <c r="N707" i="2" s="1"/>
  <c r="U707" i="2" a="1"/>
  <c r="U707" i="2" s="1"/>
  <c r="Y712" i="2" a="1"/>
  <c r="Y712" i="2" s="1"/>
  <c r="U712" i="2" a="1"/>
  <c r="U712" i="2" s="1"/>
  <c r="Q712" i="2" a="1"/>
  <c r="Q712" i="2" s="1"/>
  <c r="M712" i="2" a="1"/>
  <c r="M712" i="2" s="1"/>
  <c r="AA712" i="2" a="1"/>
  <c r="AA712" i="2" s="1"/>
  <c r="W712" i="2" a="1"/>
  <c r="W712" i="2" s="1"/>
  <c r="S712" i="2" a="1"/>
  <c r="S712" i="2" s="1"/>
  <c r="O712" i="2" a="1"/>
  <c r="O712" i="2" s="1"/>
  <c r="K712" i="2" a="1"/>
  <c r="K712" i="2" s="1"/>
  <c r="N712" i="2" a="1"/>
  <c r="N712" i="2" s="1"/>
  <c r="O715" i="2" a="1"/>
  <c r="O715" i="2" s="1"/>
  <c r="L719" i="2" a="1"/>
  <c r="L719" i="2" s="1"/>
  <c r="S719" i="2" a="1"/>
  <c r="S719" i="2" s="1"/>
  <c r="Z721" i="2" a="1"/>
  <c r="Z721" i="2" s="1"/>
  <c r="V721" i="2" a="1"/>
  <c r="V721" i="2" s="1"/>
  <c r="R721" i="2" a="1"/>
  <c r="R721" i="2" s="1"/>
  <c r="AB721" i="2" s="1"/>
  <c r="N721" i="2" a="1"/>
  <c r="N721" i="2" s="1"/>
  <c r="J721" i="2" a="1"/>
  <c r="J721" i="2" s="1"/>
  <c r="AA721" i="2" a="1"/>
  <c r="AA721" i="2" s="1"/>
  <c r="AD723" i="2"/>
  <c r="Z724" i="2" a="1"/>
  <c r="Z724" i="2" s="1"/>
  <c r="T743" i="2" a="1"/>
  <c r="T743" i="2" s="1"/>
  <c r="T744" i="2" a="1"/>
  <c r="T744" i="2" s="1"/>
  <c r="AF744" i="2" s="1"/>
  <c r="T745" i="2" a="1"/>
  <c r="T745" i="2" s="1"/>
  <c r="AF745" i="2" s="1"/>
  <c r="T747" i="2" a="1"/>
  <c r="T747" i="2" s="1"/>
  <c r="AF747" i="2" s="1"/>
  <c r="Z750" i="2" a="1"/>
  <c r="Z750" i="2" s="1"/>
  <c r="V750" i="2" a="1"/>
  <c r="V750" i="2" s="1"/>
  <c r="Q750" i="2" a="1"/>
  <c r="Q750" i="2" s="1"/>
  <c r="M750" i="2" a="1"/>
  <c r="M750" i="2" s="1"/>
  <c r="X750" i="2" a="1"/>
  <c r="X750" i="2" s="1"/>
  <c r="S750" i="2" a="1"/>
  <c r="S750" i="2" s="1"/>
  <c r="O750" i="2" a="1"/>
  <c r="O750" i="2" s="1"/>
  <c r="K750" i="2" a="1"/>
  <c r="K750" i="2" s="1"/>
  <c r="AA750" i="2" a="1"/>
  <c r="AA750" i="2" s="1"/>
  <c r="W750" i="2" a="1"/>
  <c r="W750" i="2" s="1"/>
  <c r="R750" i="2" a="1"/>
  <c r="R750" i="2" s="1"/>
  <c r="N750" i="2" a="1"/>
  <c r="N750" i="2" s="1"/>
  <c r="J750" i="2" a="1"/>
  <c r="J750" i="2" s="1"/>
  <c r="S765" i="2" a="1"/>
  <c r="S765" i="2" s="1"/>
  <c r="K773" i="2" a="1"/>
  <c r="K773" i="2" s="1"/>
  <c r="AA773" i="2" a="1"/>
  <c r="AA773" i="2" s="1"/>
  <c r="Y791" i="2" a="1"/>
  <c r="Y791" i="2" s="1"/>
  <c r="T813" i="2" a="1"/>
  <c r="T813" i="2" s="1"/>
  <c r="AA815" i="2" a="1"/>
  <c r="AA815" i="2" s="1"/>
  <c r="W815" i="2" a="1"/>
  <c r="W815" i="2" s="1"/>
  <c r="S815" i="2" a="1"/>
  <c r="S815" i="2" s="1"/>
  <c r="O815" i="2" a="1"/>
  <c r="O815" i="2" s="1"/>
  <c r="K815" i="2" a="1"/>
  <c r="K815" i="2" s="1"/>
  <c r="Z815" i="2" a="1"/>
  <c r="Z815" i="2" s="1"/>
  <c r="V815" i="2" a="1"/>
  <c r="V815" i="2" s="1"/>
  <c r="R815" i="2" a="1"/>
  <c r="R815" i="2" s="1"/>
  <c r="AB815" i="2" s="1"/>
  <c r="N815" i="2" a="1"/>
  <c r="N815" i="2" s="1"/>
  <c r="J815" i="2" a="1"/>
  <c r="J815" i="2" s="1"/>
  <c r="X815" i="2" a="1"/>
  <c r="X815" i="2" s="1"/>
  <c r="L817" i="2" a="1"/>
  <c r="L817" i="2" s="1"/>
  <c r="S823" i="2" a="1"/>
  <c r="S823" i="2" s="1"/>
  <c r="AA837" i="2" a="1"/>
  <c r="AA837" i="2" s="1"/>
  <c r="W837" i="2" a="1"/>
  <c r="W837" i="2" s="1"/>
  <c r="S837" i="2" a="1"/>
  <c r="S837" i="2" s="1"/>
  <c r="O837" i="2" a="1"/>
  <c r="O837" i="2" s="1"/>
  <c r="K837" i="2" a="1"/>
  <c r="K837" i="2" s="1"/>
  <c r="Z837" i="2" a="1"/>
  <c r="Z837" i="2" s="1"/>
  <c r="V837" i="2" a="1"/>
  <c r="V837" i="2" s="1"/>
  <c r="R837" i="2" a="1"/>
  <c r="R837" i="2" s="1"/>
  <c r="AB837" i="2" s="1"/>
  <c r="N837" i="2" a="1"/>
  <c r="N837" i="2" s="1"/>
  <c r="J837" i="2" a="1"/>
  <c r="J837" i="2" s="1"/>
  <c r="X837" i="2" a="1"/>
  <c r="X837" i="2" s="1"/>
  <c r="Z847" i="2" a="1"/>
  <c r="Z847" i="2" s="1"/>
  <c r="V847" i="2" a="1"/>
  <c r="V847" i="2" s="1"/>
  <c r="R847" i="2" a="1"/>
  <c r="R847" i="2" s="1"/>
  <c r="AB847" i="2" s="1"/>
  <c r="N847" i="2" a="1"/>
  <c r="N847" i="2" s="1"/>
  <c r="J847" i="2" a="1"/>
  <c r="J847" i="2" s="1"/>
  <c r="Y847" i="2" a="1"/>
  <c r="Y847" i="2" s="1"/>
  <c r="U847" i="2" a="1"/>
  <c r="U847" i="2" s="1"/>
  <c r="Q847" i="2" a="1"/>
  <c r="Q847" i="2" s="1"/>
  <c r="M847" i="2" a="1"/>
  <c r="M847" i="2" s="1"/>
  <c r="X847" i="2" a="1"/>
  <c r="X847" i="2" s="1"/>
  <c r="L873" i="2" a="1"/>
  <c r="L873" i="2" s="1"/>
  <c r="K879" i="2" a="1"/>
  <c r="K879" i="2" s="1"/>
  <c r="AA879" i="2" a="1"/>
  <c r="AA879" i="2" s="1"/>
  <c r="V881" i="2" a="1"/>
  <c r="V881" i="2" s="1"/>
  <c r="X885" i="2" a="1"/>
  <c r="X885" i="2" s="1"/>
  <c r="T885" i="2" a="1"/>
  <c r="T885" i="2" s="1"/>
  <c r="AF885" i="2" s="1"/>
  <c r="P885" i="2" a="1"/>
  <c r="P885" i="2" s="1"/>
  <c r="L885" i="2" a="1"/>
  <c r="L885" i="2" s="1"/>
  <c r="AA885" i="2" a="1"/>
  <c r="AA885" i="2" s="1"/>
  <c r="W885" i="2" a="1"/>
  <c r="W885" i="2" s="1"/>
  <c r="S885" i="2" a="1"/>
  <c r="S885" i="2" s="1"/>
  <c r="O885" i="2" a="1"/>
  <c r="O885" i="2" s="1"/>
  <c r="K885" i="2" a="1"/>
  <c r="K885" i="2" s="1"/>
  <c r="Z885" i="2" a="1"/>
  <c r="Z885" i="2" s="1"/>
  <c r="V885" i="2" a="1"/>
  <c r="V885" i="2" s="1"/>
  <c r="R885" i="2" a="1"/>
  <c r="R885" i="2" s="1"/>
  <c r="AE885" i="2" s="1"/>
  <c r="P895" i="2" a="1"/>
  <c r="P895" i="2" s="1"/>
  <c r="P903" i="2" a="1"/>
  <c r="P903" i="2" s="1"/>
  <c r="AA919" i="2" a="1"/>
  <c r="AA919" i="2" s="1"/>
  <c r="W919" i="2" a="1"/>
  <c r="W919" i="2" s="1"/>
  <c r="S919" i="2" a="1"/>
  <c r="S919" i="2" s="1"/>
  <c r="O919" i="2" a="1"/>
  <c r="O919" i="2" s="1"/>
  <c r="K919" i="2" a="1"/>
  <c r="K919" i="2" s="1"/>
  <c r="Z919" i="2" a="1"/>
  <c r="Z919" i="2" s="1"/>
  <c r="V919" i="2" a="1"/>
  <c r="V919" i="2" s="1"/>
  <c r="R919" i="2" a="1"/>
  <c r="R919" i="2" s="1"/>
  <c r="AB919" i="2" s="1"/>
  <c r="N919" i="2" a="1"/>
  <c r="N919" i="2" s="1"/>
  <c r="J919" i="2" a="1"/>
  <c r="J919" i="2" s="1"/>
  <c r="Y919" i="2" a="1"/>
  <c r="Y919" i="2" s="1"/>
  <c r="U919" i="2" a="1"/>
  <c r="U919" i="2" s="1"/>
  <c r="Q919" i="2" a="1"/>
  <c r="Q919" i="2" s="1"/>
  <c r="M919" i="2" a="1"/>
  <c r="M919" i="2" s="1"/>
  <c r="N923" i="2" a="1"/>
  <c r="N923" i="2" s="1"/>
  <c r="N931" i="2" a="1"/>
  <c r="N931" i="2" s="1"/>
  <c r="M484" i="2" a="1"/>
  <c r="M484" i="2" s="1"/>
  <c r="Q484" i="2" a="1"/>
  <c r="Q484" i="2" s="1"/>
  <c r="U484" i="2" a="1"/>
  <c r="U484" i="2" s="1"/>
  <c r="Q488" i="2" a="1"/>
  <c r="Q488" i="2" s="1"/>
  <c r="U488" i="2" a="1"/>
  <c r="U488" i="2" s="1"/>
  <c r="M492" i="2" a="1"/>
  <c r="M492" i="2" s="1"/>
  <c r="Q492" i="2" a="1"/>
  <c r="Q492" i="2" s="1"/>
  <c r="U492" i="2" a="1"/>
  <c r="U492" i="2" s="1"/>
  <c r="L494" i="2" a="1"/>
  <c r="L494" i="2" s="1"/>
  <c r="P494" i="2" a="1"/>
  <c r="P494" i="2" s="1"/>
  <c r="T494" i="2" a="1"/>
  <c r="T494" i="2" s="1"/>
  <c r="AD496" i="2"/>
  <c r="M496" i="2" a="1"/>
  <c r="M496" i="2" s="1"/>
  <c r="Q496" i="2" a="1"/>
  <c r="Q496" i="2" s="1"/>
  <c r="U496" i="2" a="1"/>
  <c r="U496" i="2" s="1"/>
  <c r="AE496" i="2" s="1"/>
  <c r="M504" i="2" a="1"/>
  <c r="M504" i="2" s="1"/>
  <c r="Q504" i="2" a="1"/>
  <c r="Q504" i="2" s="1"/>
  <c r="U504" i="2" a="1"/>
  <c r="U504" i="2" s="1"/>
  <c r="L512" i="2" a="1"/>
  <c r="L512" i="2" s="1"/>
  <c r="P512" i="2" a="1"/>
  <c r="P512" i="2" s="1"/>
  <c r="T512" i="2" a="1"/>
  <c r="T512" i="2" s="1"/>
  <c r="AF512" i="2" s="1"/>
  <c r="N516" i="2" a="1"/>
  <c r="N516" i="2" s="1"/>
  <c r="R516" i="2" a="1"/>
  <c r="R516" i="2" s="1"/>
  <c r="V516" i="2" a="1"/>
  <c r="V516" i="2" s="1"/>
  <c r="L524" i="2" a="1"/>
  <c r="L524" i="2" s="1"/>
  <c r="P524" i="2" a="1"/>
  <c r="P524" i="2" s="1"/>
  <c r="T524" i="2" a="1"/>
  <c r="T524" i="2" s="1"/>
  <c r="M526" i="2" a="1"/>
  <c r="M526" i="2" s="1"/>
  <c r="Q526" i="2" a="1"/>
  <c r="Q526" i="2" s="1"/>
  <c r="U526" i="2" a="1"/>
  <c r="U526" i="2" s="1"/>
  <c r="N532" i="2" a="1"/>
  <c r="N532" i="2" s="1"/>
  <c r="R532" i="2" a="1"/>
  <c r="R532" i="2" s="1"/>
  <c r="V532" i="2" a="1"/>
  <c r="V532" i="2" s="1"/>
  <c r="L538" i="2" a="1"/>
  <c r="L538" i="2" s="1"/>
  <c r="P538" i="2" a="1"/>
  <c r="P538" i="2" s="1"/>
  <c r="T538" i="2" a="1"/>
  <c r="T538" i="2" s="1"/>
  <c r="X538" i="2" a="1"/>
  <c r="X538" i="2" s="1"/>
  <c r="M540" i="2" a="1"/>
  <c r="M540" i="2" s="1"/>
  <c r="Q540" i="2" a="1"/>
  <c r="Q540" i="2" s="1"/>
  <c r="U540" i="2" a="1"/>
  <c r="U540" i="2" s="1"/>
  <c r="Y540" i="2" a="1"/>
  <c r="Y540" i="2" s="1"/>
  <c r="K544" i="2" a="1"/>
  <c r="K544" i="2" s="1"/>
  <c r="O544" i="2" a="1"/>
  <c r="O544" i="2" s="1"/>
  <c r="S544" i="2" a="1"/>
  <c r="S544" i="2" s="1"/>
  <c r="X544" i="2" a="1"/>
  <c r="X544" i="2" s="1"/>
  <c r="N546" i="2" a="1"/>
  <c r="N546" i="2" s="1"/>
  <c r="R546" i="2" a="1"/>
  <c r="R546" i="2" s="1"/>
  <c r="W546" i="2" a="1"/>
  <c r="W546" i="2" s="1"/>
  <c r="AA546" i="2" a="1"/>
  <c r="AA546" i="2" s="1"/>
  <c r="L548" i="2" a="1"/>
  <c r="L548" i="2" s="1"/>
  <c r="P548" i="2" a="1"/>
  <c r="P548" i="2" s="1"/>
  <c r="T548" i="2" a="1"/>
  <c r="T548" i="2" s="1"/>
  <c r="AF548" i="2" s="1"/>
  <c r="X548" i="2" a="1"/>
  <c r="X548" i="2" s="1"/>
  <c r="M550" i="2" a="1"/>
  <c r="M550" i="2" s="1"/>
  <c r="Q550" i="2" a="1"/>
  <c r="Q550" i="2" s="1"/>
  <c r="U550" i="2" a="1"/>
  <c r="U550" i="2" s="1"/>
  <c r="Y550" i="2" a="1"/>
  <c r="Y550" i="2" s="1"/>
  <c r="O554" i="2" a="1"/>
  <c r="O554" i="2" s="1"/>
  <c r="S554" i="2" a="1"/>
  <c r="S554" i="2" s="1"/>
  <c r="W554" i="2" a="1"/>
  <c r="W554" i="2" s="1"/>
  <c r="AA554" i="2" a="1"/>
  <c r="AA554" i="2" s="1"/>
  <c r="Y558" i="2" a="1"/>
  <c r="Y558" i="2" s="1"/>
  <c r="L560" i="2" a="1"/>
  <c r="L560" i="2" s="1"/>
  <c r="P560" i="2" a="1"/>
  <c r="P560" i="2" s="1"/>
  <c r="T560" i="2" a="1"/>
  <c r="T560" i="2" s="1"/>
  <c r="AF560" i="2" s="1"/>
  <c r="X560" i="2" a="1"/>
  <c r="X560" i="2" s="1"/>
  <c r="M562" i="2" a="1"/>
  <c r="M562" i="2" s="1"/>
  <c r="Q562" i="2" a="1"/>
  <c r="Q562" i="2" s="1"/>
  <c r="U562" i="2" a="1"/>
  <c r="U562" i="2" s="1"/>
  <c r="Y562" i="2" a="1"/>
  <c r="Y562" i="2" s="1"/>
  <c r="K566" i="2" a="1"/>
  <c r="K566" i="2" s="1"/>
  <c r="O566" i="2" a="1"/>
  <c r="O566" i="2" s="1"/>
  <c r="S566" i="2" a="1"/>
  <c r="S566" i="2" s="1"/>
  <c r="W566" i="2" a="1"/>
  <c r="W566" i="2" s="1"/>
  <c r="AA566" i="2" a="1"/>
  <c r="AA566" i="2" s="1"/>
  <c r="N568" i="2" a="1"/>
  <c r="N568" i="2" s="1"/>
  <c r="R568" i="2" a="1"/>
  <c r="R568" i="2" s="1"/>
  <c r="V568" i="2" a="1"/>
  <c r="V568" i="2" s="1"/>
  <c r="Z568" i="2" a="1"/>
  <c r="Z568" i="2" s="1"/>
  <c r="K570" i="2" a="1"/>
  <c r="K570" i="2" s="1"/>
  <c r="O570" i="2" a="1"/>
  <c r="O570" i="2" s="1"/>
  <c r="S570" i="2" a="1"/>
  <c r="S570" i="2" s="1"/>
  <c r="W570" i="2" a="1"/>
  <c r="W570" i="2" s="1"/>
  <c r="AA570" i="2" a="1"/>
  <c r="AA570" i="2" s="1"/>
  <c r="M574" i="2" a="1"/>
  <c r="M574" i="2" s="1"/>
  <c r="Q574" i="2" a="1"/>
  <c r="Q574" i="2" s="1"/>
  <c r="U574" i="2" a="1"/>
  <c r="U574" i="2" s="1"/>
  <c r="Y574" i="2" a="1"/>
  <c r="Y574" i="2" s="1"/>
  <c r="K578" i="2" a="1"/>
  <c r="K578" i="2" s="1"/>
  <c r="O578" i="2" a="1"/>
  <c r="O578" i="2" s="1"/>
  <c r="S578" i="2" a="1"/>
  <c r="S578" i="2" s="1"/>
  <c r="W578" i="2" a="1"/>
  <c r="W578" i="2" s="1"/>
  <c r="AA578" i="2" a="1"/>
  <c r="AA578" i="2" s="1"/>
  <c r="L580" i="2" a="1"/>
  <c r="L580" i="2" s="1"/>
  <c r="P580" i="2" a="1"/>
  <c r="P580" i="2" s="1"/>
  <c r="T580" i="2" a="1"/>
  <c r="T580" i="2" s="1"/>
  <c r="AF580" i="2" s="1"/>
  <c r="X580" i="2" a="1"/>
  <c r="X580" i="2" s="1"/>
  <c r="K582" i="2" a="1"/>
  <c r="K582" i="2" s="1"/>
  <c r="O582" i="2" a="1"/>
  <c r="O582" i="2" s="1"/>
  <c r="S582" i="2" a="1"/>
  <c r="S582" i="2" s="1"/>
  <c r="W582" i="2" a="1"/>
  <c r="W582" i="2" s="1"/>
  <c r="AA582" i="2" a="1"/>
  <c r="AA582" i="2" s="1"/>
  <c r="N584" i="2" a="1"/>
  <c r="N584" i="2" s="1"/>
  <c r="R584" i="2" a="1"/>
  <c r="R584" i="2" s="1"/>
  <c r="W584" i="2" a="1"/>
  <c r="W584" i="2" s="1"/>
  <c r="AA584" i="2" a="1"/>
  <c r="AA584" i="2" s="1"/>
  <c r="K586" i="2" a="1"/>
  <c r="K586" i="2" s="1"/>
  <c r="O586" i="2" a="1"/>
  <c r="O586" i="2" s="1"/>
  <c r="S586" i="2" a="1"/>
  <c r="S586" i="2" s="1"/>
  <c r="W586" i="2" a="1"/>
  <c r="W586" i="2" s="1"/>
  <c r="AA586" i="2" a="1"/>
  <c r="AA586" i="2" s="1"/>
  <c r="L588" i="2" a="1"/>
  <c r="L588" i="2" s="1"/>
  <c r="P588" i="2" a="1"/>
  <c r="P588" i="2" s="1"/>
  <c r="T588" i="2" a="1"/>
  <c r="T588" i="2" s="1"/>
  <c r="AF588" i="2" s="1"/>
  <c r="X588" i="2" a="1"/>
  <c r="X588" i="2" s="1"/>
  <c r="M590" i="2" a="1"/>
  <c r="M590" i="2" s="1"/>
  <c r="Q590" i="2" a="1"/>
  <c r="Q590" i="2" s="1"/>
  <c r="U590" i="2" a="1"/>
  <c r="U590" i="2" s="1"/>
  <c r="Y590" i="2" a="1"/>
  <c r="Y590" i="2" s="1"/>
  <c r="K594" i="2" a="1"/>
  <c r="K594" i="2" s="1"/>
  <c r="O594" i="2" a="1"/>
  <c r="O594" i="2" s="1"/>
  <c r="S594" i="2" a="1"/>
  <c r="S594" i="2" s="1"/>
  <c r="W594" i="2" a="1"/>
  <c r="W594" i="2" s="1"/>
  <c r="AA594" i="2" a="1"/>
  <c r="AA594" i="2" s="1"/>
  <c r="M598" i="2" a="1"/>
  <c r="M598" i="2" s="1"/>
  <c r="Q598" i="2" a="1"/>
  <c r="Q598" i="2" s="1"/>
  <c r="U598" i="2" a="1"/>
  <c r="U598" i="2" s="1"/>
  <c r="Y598" i="2" a="1"/>
  <c r="Y598" i="2" s="1"/>
  <c r="L600" i="2" a="1"/>
  <c r="L600" i="2" s="1"/>
  <c r="P600" i="2" a="1"/>
  <c r="P600" i="2" s="1"/>
  <c r="T600" i="2" a="1"/>
  <c r="T600" i="2" s="1"/>
  <c r="AF600" i="2" s="1"/>
  <c r="X600" i="2" a="1"/>
  <c r="X600" i="2" s="1"/>
  <c r="M602" i="2" a="1"/>
  <c r="M602" i="2" s="1"/>
  <c r="Q602" i="2" a="1"/>
  <c r="Q602" i="2" s="1"/>
  <c r="U602" i="2" a="1"/>
  <c r="U602" i="2" s="1"/>
  <c r="Y602" i="2" a="1"/>
  <c r="Y602" i="2" s="1"/>
  <c r="K606" i="2" a="1"/>
  <c r="K606" i="2" s="1"/>
  <c r="O606" i="2" a="1"/>
  <c r="O606" i="2" s="1"/>
  <c r="S606" i="2" a="1"/>
  <c r="S606" i="2" s="1"/>
  <c r="W606" i="2" a="1"/>
  <c r="W606" i="2" s="1"/>
  <c r="AA606" i="2" a="1"/>
  <c r="AA606" i="2" s="1"/>
  <c r="N608" i="2" a="1"/>
  <c r="N608" i="2" s="1"/>
  <c r="R608" i="2" a="1"/>
  <c r="R608" i="2" s="1"/>
  <c r="V608" i="2" a="1"/>
  <c r="V608" i="2" s="1"/>
  <c r="Z608" i="2" a="1"/>
  <c r="Z608" i="2" s="1"/>
  <c r="K610" i="2" a="1"/>
  <c r="K610" i="2" s="1"/>
  <c r="O610" i="2" a="1"/>
  <c r="O610" i="2" s="1"/>
  <c r="S610" i="2" a="1"/>
  <c r="S610" i="2" s="1"/>
  <c r="W610" i="2" a="1"/>
  <c r="W610" i="2" s="1"/>
  <c r="AA610" i="2" a="1"/>
  <c r="AA610" i="2" s="1"/>
  <c r="M614" i="2" a="1"/>
  <c r="M614" i="2" s="1"/>
  <c r="Q614" i="2" a="1"/>
  <c r="Q614" i="2" s="1"/>
  <c r="U614" i="2" a="1"/>
  <c r="U614" i="2" s="1"/>
  <c r="Y614" i="2" a="1"/>
  <c r="Y614" i="2" s="1"/>
  <c r="K618" i="2" a="1"/>
  <c r="K618" i="2" s="1"/>
  <c r="O618" i="2" a="1"/>
  <c r="O618" i="2" s="1"/>
  <c r="S618" i="2" a="1"/>
  <c r="S618" i="2" s="1"/>
  <c r="W618" i="2" a="1"/>
  <c r="W618" i="2" s="1"/>
  <c r="AA618" i="2" a="1"/>
  <c r="AA618" i="2" s="1"/>
  <c r="L620" i="2" a="1"/>
  <c r="L620" i="2" s="1"/>
  <c r="P620" i="2" a="1"/>
  <c r="P620" i="2" s="1"/>
  <c r="T620" i="2" a="1"/>
  <c r="T620" i="2" s="1"/>
  <c r="X620" i="2" a="1"/>
  <c r="X620" i="2" s="1"/>
  <c r="K622" i="2" a="1"/>
  <c r="K622" i="2" s="1"/>
  <c r="O622" i="2" a="1"/>
  <c r="O622" i="2" s="1"/>
  <c r="S622" i="2" a="1"/>
  <c r="S622" i="2" s="1"/>
  <c r="W622" i="2" a="1"/>
  <c r="W622" i="2" s="1"/>
  <c r="AA622" i="2" a="1"/>
  <c r="AA622" i="2" s="1"/>
  <c r="N624" i="2" a="1"/>
  <c r="N624" i="2" s="1"/>
  <c r="R624" i="2" a="1"/>
  <c r="R624" i="2" s="1"/>
  <c r="V624" i="2" a="1"/>
  <c r="V624" i="2" s="1"/>
  <c r="Z624" i="2" a="1"/>
  <c r="Z624" i="2" s="1"/>
  <c r="M626" i="2" a="1"/>
  <c r="M626" i="2" s="1"/>
  <c r="Q626" i="2" a="1"/>
  <c r="Q626" i="2" s="1"/>
  <c r="U626" i="2" a="1"/>
  <c r="U626" i="2" s="1"/>
  <c r="Y626" i="2" a="1"/>
  <c r="Y626" i="2" s="1"/>
  <c r="K630" i="2" a="1"/>
  <c r="K630" i="2" s="1"/>
  <c r="O630" i="2" a="1"/>
  <c r="O630" i="2" s="1"/>
  <c r="S630" i="2" a="1"/>
  <c r="S630" i="2" s="1"/>
  <c r="W630" i="2" a="1"/>
  <c r="W630" i="2" s="1"/>
  <c r="AA630" i="2" a="1"/>
  <c r="AA630" i="2" s="1"/>
  <c r="L632" i="2" a="1"/>
  <c r="L632" i="2" s="1"/>
  <c r="P632" i="2" a="1"/>
  <c r="P632" i="2" s="1"/>
  <c r="T632" i="2" a="1"/>
  <c r="T632" i="2" s="1"/>
  <c r="X632" i="2" a="1"/>
  <c r="X632" i="2" s="1"/>
  <c r="K634" i="2" a="1"/>
  <c r="K634" i="2" s="1"/>
  <c r="O634" i="2" a="1"/>
  <c r="O634" i="2" s="1"/>
  <c r="S634" i="2" a="1"/>
  <c r="S634" i="2" s="1"/>
  <c r="W634" i="2" a="1"/>
  <c r="W634" i="2" s="1"/>
  <c r="AA634" i="2" a="1"/>
  <c r="AA634" i="2" s="1"/>
  <c r="L636" i="2" a="1"/>
  <c r="L636" i="2" s="1"/>
  <c r="P636" i="2" a="1"/>
  <c r="P636" i="2" s="1"/>
  <c r="T636" i="2" a="1"/>
  <c r="T636" i="2" s="1"/>
  <c r="AF636" i="2" s="1"/>
  <c r="X636" i="2" a="1"/>
  <c r="X636" i="2" s="1"/>
  <c r="M638" i="2" a="1"/>
  <c r="M638" i="2" s="1"/>
  <c r="Q638" i="2" a="1"/>
  <c r="Q638" i="2" s="1"/>
  <c r="U638" i="2" a="1"/>
  <c r="U638" i="2" s="1"/>
  <c r="Y638" i="2" a="1"/>
  <c r="Y638" i="2" s="1"/>
  <c r="K642" i="2" a="1"/>
  <c r="K642" i="2" s="1"/>
  <c r="O642" i="2" a="1"/>
  <c r="O642" i="2" s="1"/>
  <c r="S642" i="2" a="1"/>
  <c r="S642" i="2" s="1"/>
  <c r="W642" i="2" a="1"/>
  <c r="W642" i="2" s="1"/>
  <c r="AA642" i="2" a="1"/>
  <c r="AA642" i="2" s="1"/>
  <c r="L644" i="2" a="1"/>
  <c r="L644" i="2" s="1"/>
  <c r="P644" i="2" a="1"/>
  <c r="P644" i="2" s="1"/>
  <c r="T644" i="2" a="1"/>
  <c r="T644" i="2" s="1"/>
  <c r="X644" i="2" a="1"/>
  <c r="X644" i="2" s="1"/>
  <c r="M646" i="2" a="1"/>
  <c r="M646" i="2" s="1"/>
  <c r="Q646" i="2" a="1"/>
  <c r="Q646" i="2" s="1"/>
  <c r="U646" i="2" a="1"/>
  <c r="U646" i="2" s="1"/>
  <c r="Y646" i="2" a="1"/>
  <c r="Y646" i="2" s="1"/>
  <c r="M650" i="2" a="1"/>
  <c r="M650" i="2" s="1"/>
  <c r="Q650" i="2" a="1"/>
  <c r="Q650" i="2" s="1"/>
  <c r="U650" i="2" a="1"/>
  <c r="U650" i="2" s="1"/>
  <c r="Y650" i="2" a="1"/>
  <c r="Y650" i="2" s="1"/>
  <c r="L652" i="2" a="1"/>
  <c r="L652" i="2" s="1"/>
  <c r="P652" i="2" a="1"/>
  <c r="P652" i="2" s="1"/>
  <c r="T652" i="2" a="1"/>
  <c r="T652" i="2" s="1"/>
  <c r="AF652" i="2" s="1"/>
  <c r="X652" i="2" a="1"/>
  <c r="X652" i="2" s="1"/>
  <c r="M654" i="2" a="1"/>
  <c r="M654" i="2" s="1"/>
  <c r="Q654" i="2" a="1"/>
  <c r="Q654" i="2" s="1"/>
  <c r="U654" i="2" a="1"/>
  <c r="U654" i="2" s="1"/>
  <c r="Y654" i="2" a="1"/>
  <c r="Y654" i="2" s="1"/>
  <c r="K658" i="2" a="1"/>
  <c r="K658" i="2" s="1"/>
  <c r="O658" i="2" a="1"/>
  <c r="O658" i="2" s="1"/>
  <c r="S658" i="2" a="1"/>
  <c r="S658" i="2" s="1"/>
  <c r="W658" i="2" a="1"/>
  <c r="W658" i="2" s="1"/>
  <c r="AA658" i="2" a="1"/>
  <c r="AA658" i="2" s="1"/>
  <c r="L660" i="2" a="1"/>
  <c r="L660" i="2" s="1"/>
  <c r="P660" i="2" a="1"/>
  <c r="P660" i="2" s="1"/>
  <c r="T660" i="2" a="1"/>
  <c r="T660" i="2" s="1"/>
  <c r="X660" i="2" a="1"/>
  <c r="X660" i="2" s="1"/>
  <c r="M662" i="2" a="1"/>
  <c r="M662" i="2" s="1"/>
  <c r="Q662" i="2" a="1"/>
  <c r="Q662" i="2" s="1"/>
  <c r="U662" i="2" a="1"/>
  <c r="U662" i="2" s="1"/>
  <c r="Y662" i="2" a="1"/>
  <c r="Y662" i="2" s="1"/>
  <c r="N664" i="2" a="1"/>
  <c r="N664" i="2" s="1"/>
  <c r="R664" i="2" a="1"/>
  <c r="R664" i="2" s="1"/>
  <c r="V664" i="2" a="1"/>
  <c r="V664" i="2" s="1"/>
  <c r="Z664" i="2" a="1"/>
  <c r="Z664" i="2" s="1"/>
  <c r="K666" i="2" a="1"/>
  <c r="K666" i="2" s="1"/>
  <c r="O666" i="2" a="1"/>
  <c r="O666" i="2" s="1"/>
  <c r="S666" i="2" a="1"/>
  <c r="S666" i="2" s="1"/>
  <c r="W666" i="2" a="1"/>
  <c r="W666" i="2" s="1"/>
  <c r="AA666" i="2" a="1"/>
  <c r="AA666" i="2" s="1"/>
  <c r="L668" i="2" a="1"/>
  <c r="L668" i="2" s="1"/>
  <c r="P668" i="2" a="1"/>
  <c r="P668" i="2" s="1"/>
  <c r="T668" i="2" a="1"/>
  <c r="T668" i="2" s="1"/>
  <c r="X668" i="2" a="1"/>
  <c r="X668" i="2" s="1"/>
  <c r="M670" i="2" a="1"/>
  <c r="M670" i="2" s="1"/>
  <c r="Q670" i="2" a="1"/>
  <c r="Q670" i="2" s="1"/>
  <c r="U670" i="2" a="1"/>
  <c r="U670" i="2" s="1"/>
  <c r="Y670" i="2" a="1"/>
  <c r="Y670" i="2" s="1"/>
  <c r="M674" i="2" a="1"/>
  <c r="M674" i="2" s="1"/>
  <c r="Q674" i="2" a="1"/>
  <c r="Q674" i="2" s="1"/>
  <c r="U674" i="2" a="1"/>
  <c r="U674" i="2" s="1"/>
  <c r="Y674" i="2" a="1"/>
  <c r="Y674" i="2" s="1"/>
  <c r="K678" i="2" a="1"/>
  <c r="K678" i="2" s="1"/>
  <c r="O678" i="2" a="1"/>
  <c r="O678" i="2" s="1"/>
  <c r="S678" i="2" a="1"/>
  <c r="S678" i="2" s="1"/>
  <c r="W678" i="2" a="1"/>
  <c r="W678" i="2" s="1"/>
  <c r="AA678" i="2" a="1"/>
  <c r="AA678" i="2" s="1"/>
  <c r="L680" i="2" a="1"/>
  <c r="L680" i="2" s="1"/>
  <c r="P680" i="2" a="1"/>
  <c r="P680" i="2" s="1"/>
  <c r="T680" i="2" a="1"/>
  <c r="T680" i="2" s="1"/>
  <c r="X680" i="2" a="1"/>
  <c r="X680" i="2" s="1"/>
  <c r="M682" i="2" a="1"/>
  <c r="M682" i="2" s="1"/>
  <c r="Q682" i="2" a="1"/>
  <c r="Q682" i="2" s="1"/>
  <c r="U682" i="2" a="1"/>
  <c r="U682" i="2" s="1"/>
  <c r="Y682" i="2" a="1"/>
  <c r="Y682" i="2" s="1"/>
  <c r="L686" i="2" a="1"/>
  <c r="L686" i="2" s="1"/>
  <c r="P686" i="2" a="1"/>
  <c r="P686" i="2" s="1"/>
  <c r="T686" i="2" a="1"/>
  <c r="T686" i="2" s="1"/>
  <c r="AF686" i="2" s="1"/>
  <c r="X686" i="2" a="1"/>
  <c r="X686" i="2" s="1"/>
  <c r="K690" i="2" a="1"/>
  <c r="K690" i="2" s="1"/>
  <c r="O690" i="2" a="1"/>
  <c r="O690" i="2" s="1"/>
  <c r="S690" i="2" a="1"/>
  <c r="S690" i="2" s="1"/>
  <c r="W690" i="2" a="1"/>
  <c r="W690" i="2" s="1"/>
  <c r="AA690" i="2" a="1"/>
  <c r="AA690" i="2" s="1"/>
  <c r="L692" i="2" a="1"/>
  <c r="L692" i="2" s="1"/>
  <c r="P692" i="2" a="1"/>
  <c r="P692" i="2" s="1"/>
  <c r="T692" i="2" a="1"/>
  <c r="T692" i="2" s="1"/>
  <c r="AF692" i="2" s="1"/>
  <c r="X692" i="2" a="1"/>
  <c r="X692" i="2" s="1"/>
  <c r="M694" i="2" a="1"/>
  <c r="M694" i="2" s="1"/>
  <c r="Q694" i="2" a="1"/>
  <c r="Q694" i="2" s="1"/>
  <c r="U694" i="2" a="1"/>
  <c r="U694" i="2" s="1"/>
  <c r="Y694" i="2" a="1"/>
  <c r="Y694" i="2" s="1"/>
  <c r="K698" i="2" a="1"/>
  <c r="K698" i="2" s="1"/>
  <c r="O698" i="2" a="1"/>
  <c r="O698" i="2" s="1"/>
  <c r="S698" i="2" a="1"/>
  <c r="S698" i="2" s="1"/>
  <c r="W698" i="2" a="1"/>
  <c r="W698" i="2" s="1"/>
  <c r="T700" i="2" a="1"/>
  <c r="T700" i="2" s="1"/>
  <c r="AF700" i="2" s="1"/>
  <c r="T701" i="2" a="1"/>
  <c r="T701" i="2" s="1"/>
  <c r="Y701" i="2" a="1"/>
  <c r="Y701" i="2" s="1"/>
  <c r="L703" i="2" a="1"/>
  <c r="L703" i="2" s="1"/>
  <c r="W703" i="2" a="1"/>
  <c r="W703" i="2" s="1"/>
  <c r="Z705" i="2" a="1"/>
  <c r="Z705" i="2" s="1"/>
  <c r="V705" i="2" a="1"/>
  <c r="V705" i="2" s="1"/>
  <c r="R705" i="2" a="1"/>
  <c r="R705" i="2" s="1"/>
  <c r="N705" i="2" a="1"/>
  <c r="N705" i="2" s="1"/>
  <c r="J705" i="2" a="1"/>
  <c r="J705" i="2" s="1"/>
  <c r="AA705" i="2" a="1"/>
  <c r="AA705" i="2" s="1"/>
  <c r="K711" i="2" a="1"/>
  <c r="K711" i="2" s="1"/>
  <c r="S713" i="2" a="1"/>
  <c r="S713" i="2" s="1"/>
  <c r="O721" i="2" a="1"/>
  <c r="O721" i="2" s="1"/>
  <c r="U721" i="2" a="1"/>
  <c r="U721" i="2" s="1"/>
  <c r="P723" i="2" a="1"/>
  <c r="P723" i="2" s="1"/>
  <c r="V723" i="2" a="1"/>
  <c r="V723" i="2" s="1"/>
  <c r="N724" i="2" a="1"/>
  <c r="N724" i="2" s="1"/>
  <c r="J732" i="2" a="1"/>
  <c r="J732" i="2" s="1"/>
  <c r="R732" i="2" a="1"/>
  <c r="R732" i="2" s="1"/>
  <c r="AB732" i="2" s="1"/>
  <c r="Z732" i="2" a="1"/>
  <c r="Z732" i="2" s="1"/>
  <c r="K735" i="2" a="1"/>
  <c r="K735" i="2" s="1"/>
  <c r="S735" i="2" a="1"/>
  <c r="S735" i="2" s="1"/>
  <c r="AA735" i="2" a="1"/>
  <c r="AA735" i="2" s="1"/>
  <c r="AA737" i="2" a="1"/>
  <c r="AA737" i="2" s="1"/>
  <c r="W737" i="2" a="1"/>
  <c r="W737" i="2" s="1"/>
  <c r="S737" i="2" a="1"/>
  <c r="S737" i="2" s="1"/>
  <c r="O737" i="2" a="1"/>
  <c r="O737" i="2" s="1"/>
  <c r="K737" i="2" a="1"/>
  <c r="K737" i="2" s="1"/>
  <c r="Z737" i="2" a="1"/>
  <c r="Z737" i="2" s="1"/>
  <c r="V737" i="2" a="1"/>
  <c r="V737" i="2" s="1"/>
  <c r="R737" i="2" a="1"/>
  <c r="R737" i="2" s="1"/>
  <c r="AB737" i="2" s="1"/>
  <c r="N737" i="2" a="1"/>
  <c r="N737" i="2" s="1"/>
  <c r="J737" i="2" a="1"/>
  <c r="J737" i="2" s="1"/>
  <c r="P737" i="2" a="1"/>
  <c r="P737" i="2" s="1"/>
  <c r="X737" i="2" a="1"/>
  <c r="X737" i="2" s="1"/>
  <c r="K743" i="2" a="1"/>
  <c r="K743" i="2" s="1"/>
  <c r="V745" i="2" a="1"/>
  <c r="V745" i="2" s="1"/>
  <c r="AC746" i="2"/>
  <c r="K747" i="2" a="1"/>
  <c r="K747" i="2" s="1"/>
  <c r="T750" i="2" a="1"/>
  <c r="T750" i="2" s="1"/>
  <c r="AD763" i="2"/>
  <c r="T765" i="2" a="1"/>
  <c r="T765" i="2" s="1"/>
  <c r="AF765" i="2" s="1"/>
  <c r="Y767" i="2" a="1"/>
  <c r="Y767" i="2" s="1"/>
  <c r="U767" i="2" a="1"/>
  <c r="U767" i="2" s="1"/>
  <c r="Q767" i="2" a="1"/>
  <c r="Q767" i="2" s="1"/>
  <c r="M767" i="2" a="1"/>
  <c r="M767" i="2" s="1"/>
  <c r="X767" i="2" a="1"/>
  <c r="X767" i="2" s="1"/>
  <c r="T767" i="2" a="1"/>
  <c r="T767" i="2" s="1"/>
  <c r="AF767" i="2" s="1"/>
  <c r="P767" i="2" a="1"/>
  <c r="P767" i="2" s="1"/>
  <c r="L767" i="2" a="1"/>
  <c r="L767" i="2" s="1"/>
  <c r="Z767" i="2" a="1"/>
  <c r="Z767" i="2" s="1"/>
  <c r="L773" i="2" a="1"/>
  <c r="L773" i="2" s="1"/>
  <c r="Z789" i="2" a="1"/>
  <c r="Z789" i="2" s="1"/>
  <c r="V789" i="2" a="1"/>
  <c r="V789" i="2" s="1"/>
  <c r="R789" i="2" a="1"/>
  <c r="R789" i="2" s="1"/>
  <c r="AB789" i="2" s="1"/>
  <c r="N789" i="2" a="1"/>
  <c r="N789" i="2" s="1"/>
  <c r="J789" i="2" a="1"/>
  <c r="J789" i="2" s="1"/>
  <c r="Y789" i="2" a="1"/>
  <c r="Y789" i="2" s="1"/>
  <c r="U789" i="2" a="1"/>
  <c r="U789" i="2" s="1"/>
  <c r="Q789" i="2" a="1"/>
  <c r="Q789" i="2" s="1"/>
  <c r="M789" i="2" a="1"/>
  <c r="M789" i="2" s="1"/>
  <c r="X789" i="2" a="1"/>
  <c r="X789" i="2" s="1"/>
  <c r="L791" i="2" a="1"/>
  <c r="L791" i="2" s="1"/>
  <c r="Y815" i="2" a="1"/>
  <c r="Y815" i="2" s="1"/>
  <c r="M817" i="2" a="1"/>
  <c r="M817" i="2" s="1"/>
  <c r="T823" i="2" a="1"/>
  <c r="T823" i="2" s="1"/>
  <c r="AA825" i="2" a="1"/>
  <c r="AA825" i="2" s="1"/>
  <c r="W825" i="2" a="1"/>
  <c r="W825" i="2" s="1"/>
  <c r="S825" i="2" a="1"/>
  <c r="S825" i="2" s="1"/>
  <c r="O825" i="2" a="1"/>
  <c r="O825" i="2" s="1"/>
  <c r="K825" i="2" a="1"/>
  <c r="K825" i="2" s="1"/>
  <c r="Z825" i="2" a="1"/>
  <c r="Z825" i="2" s="1"/>
  <c r="V825" i="2" a="1"/>
  <c r="V825" i="2" s="1"/>
  <c r="R825" i="2" a="1"/>
  <c r="R825" i="2" s="1"/>
  <c r="AB825" i="2" s="1"/>
  <c r="N825" i="2" a="1"/>
  <c r="N825" i="2" s="1"/>
  <c r="J825" i="2" a="1"/>
  <c r="J825" i="2" s="1"/>
  <c r="X825" i="2" a="1"/>
  <c r="X825" i="2" s="1"/>
  <c r="K847" i="2" a="1"/>
  <c r="K847" i="2" s="1"/>
  <c r="AA847" i="2" a="1"/>
  <c r="AA847" i="2" s="1"/>
  <c r="AD853" i="2"/>
  <c r="Z865" i="2" a="1"/>
  <c r="Z865" i="2" s="1"/>
  <c r="V865" i="2" a="1"/>
  <c r="V865" i="2" s="1"/>
  <c r="R865" i="2" a="1"/>
  <c r="R865" i="2" s="1"/>
  <c r="AB865" i="2" s="1"/>
  <c r="N865" i="2" a="1"/>
  <c r="N865" i="2" s="1"/>
  <c r="J865" i="2" a="1"/>
  <c r="J865" i="2" s="1"/>
  <c r="Y865" i="2" a="1"/>
  <c r="Y865" i="2" s="1"/>
  <c r="U865" i="2" a="1"/>
  <c r="U865" i="2" s="1"/>
  <c r="Q865" i="2" a="1"/>
  <c r="Q865" i="2" s="1"/>
  <c r="M865" i="2" a="1"/>
  <c r="M865" i="2" s="1"/>
  <c r="X865" i="2" a="1"/>
  <c r="X865" i="2" s="1"/>
  <c r="M873" i="2" a="1"/>
  <c r="M873" i="2" s="1"/>
  <c r="L879" i="2" a="1"/>
  <c r="L879" i="2" s="1"/>
  <c r="M885" i="2" a="1"/>
  <c r="M885" i="2" s="1"/>
  <c r="T895" i="2" a="1"/>
  <c r="T895" i="2" s="1"/>
  <c r="AF895" i="2" s="1"/>
  <c r="T903" i="2" a="1"/>
  <c r="T903" i="2" s="1"/>
  <c r="AF903" i="2" s="1"/>
  <c r="L919" i="2" a="1"/>
  <c r="L919" i="2" s="1"/>
  <c r="R923" i="2" a="1"/>
  <c r="R923" i="2" s="1"/>
  <c r="R931" i="2" a="1"/>
  <c r="R931" i="2" s="1"/>
  <c r="AA990" i="2" a="1"/>
  <c r="AA990" i="2" s="1"/>
  <c r="W990" i="2" a="1"/>
  <c r="W990" i="2" s="1"/>
  <c r="S990" i="2" a="1"/>
  <c r="S990" i="2" s="1"/>
  <c r="O990" i="2" a="1"/>
  <c r="O990" i="2" s="1"/>
  <c r="K990" i="2" a="1"/>
  <c r="K990" i="2" s="1"/>
  <c r="Z990" i="2" a="1"/>
  <c r="Z990" i="2" s="1"/>
  <c r="V990" i="2" a="1"/>
  <c r="V990" i="2" s="1"/>
  <c r="R990" i="2" a="1"/>
  <c r="R990" i="2" s="1"/>
  <c r="AB990" i="2" s="1"/>
  <c r="N990" i="2" a="1"/>
  <c r="N990" i="2" s="1"/>
  <c r="J990" i="2" a="1"/>
  <c r="J990" i="2" s="1"/>
  <c r="Y990" i="2" a="1"/>
  <c r="Y990" i="2" s="1"/>
  <c r="U990" i="2" a="1"/>
  <c r="U990" i="2" s="1"/>
  <c r="Q990" i="2" a="1"/>
  <c r="Q990" i="2" s="1"/>
  <c r="M990" i="2" a="1"/>
  <c r="M990" i="2" s="1"/>
  <c r="T990" i="2" a="1"/>
  <c r="T990" i="2" s="1"/>
  <c r="AF990" i="2" s="1"/>
  <c r="P990" i="2" a="1"/>
  <c r="P990" i="2" s="1"/>
  <c r="L990" i="2" a="1"/>
  <c r="L990" i="2" s="1"/>
  <c r="AA1020" i="2" a="1"/>
  <c r="AA1020" i="2" s="1"/>
  <c r="W1020" i="2" a="1"/>
  <c r="W1020" i="2" s="1"/>
  <c r="S1020" i="2" a="1"/>
  <c r="S1020" i="2" s="1"/>
  <c r="O1020" i="2" a="1"/>
  <c r="O1020" i="2" s="1"/>
  <c r="K1020" i="2" a="1"/>
  <c r="K1020" i="2" s="1"/>
  <c r="Z1020" i="2" a="1"/>
  <c r="Z1020" i="2" s="1"/>
  <c r="V1020" i="2" a="1"/>
  <c r="V1020" i="2" s="1"/>
  <c r="R1020" i="2" a="1"/>
  <c r="R1020" i="2" s="1"/>
  <c r="AB1020" i="2" s="1"/>
  <c r="N1020" i="2" a="1"/>
  <c r="N1020" i="2" s="1"/>
  <c r="J1020" i="2" a="1"/>
  <c r="J1020" i="2" s="1"/>
  <c r="Y1020" i="2" a="1"/>
  <c r="Y1020" i="2" s="1"/>
  <c r="U1020" i="2" a="1"/>
  <c r="U1020" i="2" s="1"/>
  <c r="Q1020" i="2" a="1"/>
  <c r="Q1020" i="2" s="1"/>
  <c r="M1020" i="2" a="1"/>
  <c r="M1020" i="2" s="1"/>
  <c r="T1020" i="2" a="1"/>
  <c r="T1020" i="2" s="1"/>
  <c r="AF1020" i="2" s="1"/>
  <c r="P1020" i="2" a="1"/>
  <c r="P1020" i="2" s="1"/>
  <c r="L1020" i="2" a="1"/>
  <c r="L1020" i="2" s="1"/>
  <c r="AA1104" i="2" a="1"/>
  <c r="AA1104" i="2" s="1"/>
  <c r="W1104" i="2" a="1"/>
  <c r="W1104" i="2" s="1"/>
  <c r="S1104" i="2" a="1"/>
  <c r="S1104" i="2" s="1"/>
  <c r="O1104" i="2" a="1"/>
  <c r="O1104" i="2" s="1"/>
  <c r="K1104" i="2" a="1"/>
  <c r="K1104" i="2" s="1"/>
  <c r="Z1104" i="2" a="1"/>
  <c r="Z1104" i="2" s="1"/>
  <c r="V1104" i="2" a="1"/>
  <c r="V1104" i="2" s="1"/>
  <c r="R1104" i="2" a="1"/>
  <c r="R1104" i="2" s="1"/>
  <c r="AB1104" i="2" s="1"/>
  <c r="N1104" i="2" a="1"/>
  <c r="N1104" i="2" s="1"/>
  <c r="J1104" i="2" a="1"/>
  <c r="J1104" i="2" s="1"/>
  <c r="Y1104" i="2" a="1"/>
  <c r="Y1104" i="2" s="1"/>
  <c r="U1104" i="2" a="1"/>
  <c r="U1104" i="2" s="1"/>
  <c r="Q1104" i="2" a="1"/>
  <c r="Q1104" i="2" s="1"/>
  <c r="M1104" i="2" a="1"/>
  <c r="M1104" i="2" s="1"/>
  <c r="T1104" i="2" a="1"/>
  <c r="T1104" i="2" s="1"/>
  <c r="P1104" i="2" a="1"/>
  <c r="P1104" i="2" s="1"/>
  <c r="L1104" i="2" a="1"/>
  <c r="L1104" i="2" s="1"/>
  <c r="X1104" i="2" a="1"/>
  <c r="X1104" i="2" s="1"/>
  <c r="Q521" i="2" a="1"/>
  <c r="Q521" i="2" s="1"/>
  <c r="U521" i="2" a="1"/>
  <c r="U521" i="2" s="1"/>
  <c r="J523" i="2" a="1"/>
  <c r="J523" i="2" s="1"/>
  <c r="N523" i="2" a="1"/>
  <c r="N523" i="2" s="1"/>
  <c r="R523" i="2" a="1"/>
  <c r="R523" i="2" s="1"/>
  <c r="AB523" i="2" s="1"/>
  <c r="V523" i="2" a="1"/>
  <c r="V523" i="2" s="1"/>
  <c r="L527" i="2" a="1"/>
  <c r="L527" i="2" s="1"/>
  <c r="P527" i="2" a="1"/>
  <c r="P527" i="2" s="1"/>
  <c r="T527" i="2" a="1"/>
  <c r="T527" i="2" s="1"/>
  <c r="AF527" i="2" s="1"/>
  <c r="L529" i="2" a="1"/>
  <c r="L529" i="2" s="1"/>
  <c r="P529" i="2" a="1"/>
  <c r="P529" i="2" s="1"/>
  <c r="T529" i="2" a="1"/>
  <c r="T529" i="2" s="1"/>
  <c r="J531" i="2" a="1"/>
  <c r="J531" i="2" s="1"/>
  <c r="N531" i="2" a="1"/>
  <c r="N531" i="2" s="1"/>
  <c r="R531" i="2" a="1"/>
  <c r="R531" i="2" s="1"/>
  <c r="AB531" i="2" s="1"/>
  <c r="V531" i="2" a="1"/>
  <c r="V531" i="2" s="1"/>
  <c r="K533" i="2" a="1"/>
  <c r="K533" i="2" s="1"/>
  <c r="O533" i="2" a="1"/>
  <c r="O533" i="2" s="1"/>
  <c r="S533" i="2" a="1"/>
  <c r="S533" i="2" s="1"/>
  <c r="M535" i="2" a="1"/>
  <c r="M535" i="2" s="1"/>
  <c r="Q535" i="2" a="1"/>
  <c r="Q535" i="2" s="1"/>
  <c r="U535" i="2" a="1"/>
  <c r="U535" i="2" s="1"/>
  <c r="J537" i="2" a="1"/>
  <c r="J537" i="2" s="1"/>
  <c r="N537" i="2" a="1"/>
  <c r="N537" i="2" s="1"/>
  <c r="R537" i="2" a="1"/>
  <c r="R537" i="2" s="1"/>
  <c r="AB537" i="2" s="1"/>
  <c r="V537" i="2" a="1"/>
  <c r="V537" i="2" s="1"/>
  <c r="L541" i="2" a="1"/>
  <c r="L541" i="2" s="1"/>
  <c r="P541" i="2" a="1"/>
  <c r="P541" i="2" s="1"/>
  <c r="T541" i="2" a="1"/>
  <c r="T541" i="2" s="1"/>
  <c r="AF541" i="2" s="1"/>
  <c r="L543" i="2" a="1"/>
  <c r="L543" i="2" s="1"/>
  <c r="P543" i="2" a="1"/>
  <c r="P543" i="2" s="1"/>
  <c r="T543" i="2" a="1"/>
  <c r="T543" i="2" s="1"/>
  <c r="J547" i="2" a="1"/>
  <c r="J547" i="2" s="1"/>
  <c r="N547" i="2" a="1"/>
  <c r="N547" i="2" s="1"/>
  <c r="R547" i="2" a="1"/>
  <c r="R547" i="2" s="1"/>
  <c r="AB547" i="2" s="1"/>
  <c r="V547" i="2" a="1"/>
  <c r="V547" i="2" s="1"/>
  <c r="L551" i="2" a="1"/>
  <c r="L551" i="2" s="1"/>
  <c r="P551" i="2" a="1"/>
  <c r="P551" i="2" s="1"/>
  <c r="T551" i="2" a="1"/>
  <c r="T551" i="2" s="1"/>
  <c r="AF551" i="2" s="1"/>
  <c r="M553" i="2" a="1"/>
  <c r="M553" i="2" s="1"/>
  <c r="Q553" i="2" a="1"/>
  <c r="Q553" i="2" s="1"/>
  <c r="U553" i="2" a="1"/>
  <c r="U553" i="2" s="1"/>
  <c r="L555" i="2" a="1"/>
  <c r="L555" i="2" s="1"/>
  <c r="P555" i="2" a="1"/>
  <c r="P555" i="2" s="1"/>
  <c r="T555" i="2" a="1"/>
  <c r="T555" i="2" s="1"/>
  <c r="AF555" i="2" s="1"/>
  <c r="M557" i="2" a="1"/>
  <c r="M557" i="2" s="1"/>
  <c r="Q557" i="2" a="1"/>
  <c r="Q557" i="2" s="1"/>
  <c r="U557" i="2" a="1"/>
  <c r="U557" i="2" s="1"/>
  <c r="N559" i="2" a="1"/>
  <c r="N559" i="2" s="1"/>
  <c r="R559" i="2" a="1"/>
  <c r="R559" i="2" s="1"/>
  <c r="V559" i="2" a="1"/>
  <c r="V559" i="2" s="1"/>
  <c r="L563" i="2" a="1"/>
  <c r="L563" i="2" s="1"/>
  <c r="P563" i="2" a="1"/>
  <c r="P563" i="2" s="1"/>
  <c r="T563" i="2" a="1"/>
  <c r="T563" i="2" s="1"/>
  <c r="AF563" i="2" s="1"/>
  <c r="M565" i="2" a="1"/>
  <c r="M565" i="2" s="1"/>
  <c r="Q565" i="2" a="1"/>
  <c r="Q565" i="2" s="1"/>
  <c r="U565" i="2" a="1"/>
  <c r="U565" i="2" s="1"/>
  <c r="J567" i="2" a="1"/>
  <c r="J567" i="2" s="1"/>
  <c r="N567" i="2" a="1"/>
  <c r="N567" i="2" s="1"/>
  <c r="R567" i="2" a="1"/>
  <c r="R567" i="2" s="1"/>
  <c r="AB567" i="2" s="1"/>
  <c r="V567" i="2" a="1"/>
  <c r="V567" i="2" s="1"/>
  <c r="M569" i="2" a="1"/>
  <c r="M569" i="2" s="1"/>
  <c r="Q569" i="2" a="1"/>
  <c r="Q569" i="2" s="1"/>
  <c r="U569" i="2" a="1"/>
  <c r="U569" i="2" s="1"/>
  <c r="L571" i="2" a="1"/>
  <c r="L571" i="2" s="1"/>
  <c r="P571" i="2" a="1"/>
  <c r="P571" i="2" s="1"/>
  <c r="T571" i="2" a="1"/>
  <c r="T571" i="2" s="1"/>
  <c r="L575" i="2" a="1"/>
  <c r="L575" i="2" s="1"/>
  <c r="P575" i="2" a="1"/>
  <c r="P575" i="2" s="1"/>
  <c r="T575" i="2" a="1"/>
  <c r="T575" i="2" s="1"/>
  <c r="AF575" i="2" s="1"/>
  <c r="M577" i="2" a="1"/>
  <c r="M577" i="2" s="1"/>
  <c r="Q577" i="2" a="1"/>
  <c r="Q577" i="2" s="1"/>
  <c r="U577" i="2" a="1"/>
  <c r="U577" i="2" s="1"/>
  <c r="J579" i="2" a="1"/>
  <c r="J579" i="2" s="1"/>
  <c r="N579" i="2" a="1"/>
  <c r="N579" i="2" s="1"/>
  <c r="R579" i="2" a="1"/>
  <c r="R579" i="2" s="1"/>
  <c r="AB579" i="2" s="1"/>
  <c r="V579" i="2" a="1"/>
  <c r="V579" i="2" s="1"/>
  <c r="J583" i="2" a="1"/>
  <c r="J583" i="2" s="1"/>
  <c r="N583" i="2" a="1"/>
  <c r="N583" i="2" s="1"/>
  <c r="R583" i="2" a="1"/>
  <c r="R583" i="2" s="1"/>
  <c r="AB583" i="2" s="1"/>
  <c r="V583" i="2" a="1"/>
  <c r="V583" i="2" s="1"/>
  <c r="L585" i="2" a="1"/>
  <c r="L585" i="2" s="1"/>
  <c r="P585" i="2" a="1"/>
  <c r="P585" i="2" s="1"/>
  <c r="T585" i="2" a="1"/>
  <c r="T585" i="2" s="1"/>
  <c r="J587" i="2" a="1"/>
  <c r="J587" i="2" s="1"/>
  <c r="N587" i="2" a="1"/>
  <c r="N587" i="2" s="1"/>
  <c r="R587" i="2" a="1"/>
  <c r="R587" i="2" s="1"/>
  <c r="AB587" i="2" s="1"/>
  <c r="V587" i="2" a="1"/>
  <c r="V587" i="2" s="1"/>
  <c r="L591" i="2" a="1"/>
  <c r="L591" i="2" s="1"/>
  <c r="P591" i="2" a="1"/>
  <c r="P591" i="2" s="1"/>
  <c r="T591" i="2" a="1"/>
  <c r="T591" i="2" s="1"/>
  <c r="M593" i="2" a="1"/>
  <c r="M593" i="2" s="1"/>
  <c r="Q593" i="2" a="1"/>
  <c r="Q593" i="2" s="1"/>
  <c r="U593" i="2" a="1"/>
  <c r="U593" i="2" s="1"/>
  <c r="L595" i="2" a="1"/>
  <c r="L595" i="2" s="1"/>
  <c r="P595" i="2" a="1"/>
  <c r="P595" i="2" s="1"/>
  <c r="T595" i="2" a="1"/>
  <c r="T595" i="2" s="1"/>
  <c r="M597" i="2" a="1"/>
  <c r="M597" i="2" s="1"/>
  <c r="Q597" i="2" a="1"/>
  <c r="Q597" i="2" s="1"/>
  <c r="U597" i="2" a="1"/>
  <c r="U597" i="2" s="1"/>
  <c r="N599" i="2" a="1"/>
  <c r="N599" i="2" s="1"/>
  <c r="R599" i="2" a="1"/>
  <c r="R599" i="2" s="1"/>
  <c r="V599" i="2" a="1"/>
  <c r="V599" i="2" s="1"/>
  <c r="L603" i="2" a="1"/>
  <c r="L603" i="2" s="1"/>
  <c r="P603" i="2" a="1"/>
  <c r="P603" i="2" s="1"/>
  <c r="T603" i="2" a="1"/>
  <c r="T603" i="2" s="1"/>
  <c r="AF603" i="2" s="1"/>
  <c r="M605" i="2" a="1"/>
  <c r="M605" i="2" s="1"/>
  <c r="Q605" i="2" a="1"/>
  <c r="Q605" i="2" s="1"/>
  <c r="U605" i="2" a="1"/>
  <c r="U605" i="2" s="1"/>
  <c r="J607" i="2" a="1"/>
  <c r="J607" i="2" s="1"/>
  <c r="N607" i="2" a="1"/>
  <c r="N607" i="2" s="1"/>
  <c r="R607" i="2" a="1"/>
  <c r="R607" i="2" s="1"/>
  <c r="AB607" i="2" s="1"/>
  <c r="V607" i="2" a="1"/>
  <c r="V607" i="2" s="1"/>
  <c r="M609" i="2" a="1"/>
  <c r="M609" i="2" s="1"/>
  <c r="Q609" i="2" a="1"/>
  <c r="Q609" i="2" s="1"/>
  <c r="U609" i="2" a="1"/>
  <c r="U609" i="2" s="1"/>
  <c r="L611" i="2" a="1"/>
  <c r="L611" i="2" s="1"/>
  <c r="P611" i="2" a="1"/>
  <c r="P611" i="2" s="1"/>
  <c r="T611" i="2" a="1"/>
  <c r="T611" i="2" s="1"/>
  <c r="AF611" i="2" s="1"/>
  <c r="L615" i="2" a="1"/>
  <c r="L615" i="2" s="1"/>
  <c r="P615" i="2" a="1"/>
  <c r="P615" i="2" s="1"/>
  <c r="T615" i="2" a="1"/>
  <c r="T615" i="2" s="1"/>
  <c r="M617" i="2" a="1"/>
  <c r="M617" i="2" s="1"/>
  <c r="Q617" i="2" a="1"/>
  <c r="Q617" i="2" s="1"/>
  <c r="U617" i="2" a="1"/>
  <c r="U617" i="2" s="1"/>
  <c r="J619" i="2" a="1"/>
  <c r="J619" i="2" s="1"/>
  <c r="N619" i="2" a="1"/>
  <c r="N619" i="2" s="1"/>
  <c r="R619" i="2" a="1"/>
  <c r="R619" i="2" s="1"/>
  <c r="AB619" i="2" s="1"/>
  <c r="V619" i="2" a="1"/>
  <c r="V619" i="2" s="1"/>
  <c r="J623" i="2" a="1"/>
  <c r="J623" i="2" s="1"/>
  <c r="N623" i="2" a="1"/>
  <c r="N623" i="2" s="1"/>
  <c r="R623" i="2" a="1"/>
  <c r="R623" i="2" s="1"/>
  <c r="AB623" i="2" s="1"/>
  <c r="V623" i="2" a="1"/>
  <c r="V623" i="2" s="1"/>
  <c r="K625" i="2" a="1"/>
  <c r="K625" i="2" s="1"/>
  <c r="O625" i="2" a="1"/>
  <c r="O625" i="2" s="1"/>
  <c r="S625" i="2" a="1"/>
  <c r="S625" i="2" s="1"/>
  <c r="W625" i="2" a="1"/>
  <c r="W625" i="2" s="1"/>
  <c r="L627" i="2" a="1"/>
  <c r="L627" i="2" s="1"/>
  <c r="P627" i="2" a="1"/>
  <c r="P627" i="2" s="1"/>
  <c r="T627" i="2" a="1"/>
  <c r="T627" i="2" s="1"/>
  <c r="M629" i="2" a="1"/>
  <c r="M629" i="2" s="1"/>
  <c r="Q629" i="2" a="1"/>
  <c r="Q629" i="2" s="1"/>
  <c r="U629" i="2" a="1"/>
  <c r="U629" i="2" s="1"/>
  <c r="AE629" i="2" s="1"/>
  <c r="J631" i="2" a="1"/>
  <c r="J631" i="2" s="1"/>
  <c r="N631" i="2" a="1"/>
  <c r="N631" i="2" s="1"/>
  <c r="R631" i="2" a="1"/>
  <c r="R631" i="2" s="1"/>
  <c r="AB631" i="2" s="1"/>
  <c r="V631" i="2" a="1"/>
  <c r="V631" i="2" s="1"/>
  <c r="J635" i="2" a="1"/>
  <c r="J635" i="2" s="1"/>
  <c r="N635" i="2" a="1"/>
  <c r="N635" i="2" s="1"/>
  <c r="R635" i="2" a="1"/>
  <c r="R635" i="2" s="1"/>
  <c r="AB635" i="2" s="1"/>
  <c r="V635" i="2" a="1"/>
  <c r="V635" i="2" s="1"/>
  <c r="L639" i="2" a="1"/>
  <c r="L639" i="2" s="1"/>
  <c r="P639" i="2" a="1"/>
  <c r="P639" i="2" s="1"/>
  <c r="T639" i="2" a="1"/>
  <c r="T639" i="2" s="1"/>
  <c r="M641" i="2" a="1"/>
  <c r="M641" i="2" s="1"/>
  <c r="Q641" i="2" a="1"/>
  <c r="Q641" i="2" s="1"/>
  <c r="U641" i="2" a="1"/>
  <c r="U641" i="2" s="1"/>
  <c r="J643" i="2" a="1"/>
  <c r="J643" i="2" s="1"/>
  <c r="N643" i="2" a="1"/>
  <c r="N643" i="2" s="1"/>
  <c r="R643" i="2" a="1"/>
  <c r="R643" i="2" s="1"/>
  <c r="AB643" i="2" s="1"/>
  <c r="V643" i="2" a="1"/>
  <c r="V643" i="2" s="1"/>
  <c r="L647" i="2" a="1"/>
  <c r="L647" i="2" s="1"/>
  <c r="P647" i="2" a="1"/>
  <c r="P647" i="2" s="1"/>
  <c r="T647" i="2" a="1"/>
  <c r="T647" i="2" s="1"/>
  <c r="U649" i="2" a="1"/>
  <c r="U649" i="2" s="1"/>
  <c r="N651" i="2" a="1"/>
  <c r="N651" i="2" s="1"/>
  <c r="R651" i="2" a="1"/>
  <c r="R651" i="2" s="1"/>
  <c r="V651" i="2" a="1"/>
  <c r="V651" i="2" s="1"/>
  <c r="L655" i="2" a="1"/>
  <c r="L655" i="2" s="1"/>
  <c r="P655" i="2" a="1"/>
  <c r="P655" i="2" s="1"/>
  <c r="T655" i="2" a="1"/>
  <c r="T655" i="2" s="1"/>
  <c r="N663" i="2" a="1"/>
  <c r="N663" i="2" s="1"/>
  <c r="R663" i="2" a="1"/>
  <c r="R663" i="2" s="1"/>
  <c r="V663" i="2" a="1"/>
  <c r="V663" i="2" s="1"/>
  <c r="L671" i="2" a="1"/>
  <c r="L671" i="2" s="1"/>
  <c r="P671" i="2" a="1"/>
  <c r="P671" i="2" s="1"/>
  <c r="T671" i="2" a="1"/>
  <c r="T671" i="2" s="1"/>
  <c r="AF671" i="2" s="1"/>
  <c r="L675" i="2" a="1"/>
  <c r="L675" i="2" s="1"/>
  <c r="P675" i="2" a="1"/>
  <c r="P675" i="2" s="1"/>
  <c r="T675" i="2" a="1"/>
  <c r="T675" i="2" s="1"/>
  <c r="L683" i="2" a="1"/>
  <c r="L683" i="2" s="1"/>
  <c r="P683" i="2" a="1"/>
  <c r="P683" i="2" s="1"/>
  <c r="T683" i="2" a="1"/>
  <c r="T683" i="2" s="1"/>
  <c r="L695" i="2" a="1"/>
  <c r="L695" i="2" s="1"/>
  <c r="P695" i="2" a="1"/>
  <c r="P695" i="2" s="1"/>
  <c r="T695" i="2" a="1"/>
  <c r="T695" i="2" s="1"/>
  <c r="AF695" i="2" s="1"/>
  <c r="J700" i="2" a="1"/>
  <c r="J700" i="2" s="1"/>
  <c r="Z700" i="2" a="1"/>
  <c r="Z700" i="2" s="1"/>
  <c r="J701" i="2" a="1"/>
  <c r="J701" i="2" s="1"/>
  <c r="O701" i="2" a="1"/>
  <c r="O701" i="2" s="1"/>
  <c r="Z701" i="2" a="1"/>
  <c r="Z701" i="2" s="1"/>
  <c r="Y715" i="2" a="1"/>
  <c r="Y715" i="2" s="1"/>
  <c r="U715" i="2" a="1"/>
  <c r="U715" i="2" s="1"/>
  <c r="Q715" i="2" a="1"/>
  <c r="Q715" i="2" s="1"/>
  <c r="M715" i="2" a="1"/>
  <c r="M715" i="2" s="1"/>
  <c r="P715" i="2" a="1"/>
  <c r="P715" i="2" s="1"/>
  <c r="W715" i="2" a="1"/>
  <c r="W715" i="2" s="1"/>
  <c r="AA716" i="2" a="1"/>
  <c r="AA716" i="2" s="1"/>
  <c r="W716" i="2" a="1"/>
  <c r="W716" i="2" s="1"/>
  <c r="S716" i="2" a="1"/>
  <c r="S716" i="2" s="1"/>
  <c r="O716" i="2" a="1"/>
  <c r="O716" i="2" s="1"/>
  <c r="K716" i="2" a="1"/>
  <c r="K716" i="2" s="1"/>
  <c r="Y716" i="2" a="1"/>
  <c r="Y716" i="2" s="1"/>
  <c r="U716" i="2" a="1"/>
  <c r="U716" i="2" s="1"/>
  <c r="Q716" i="2" a="1"/>
  <c r="Q716" i="2" s="1"/>
  <c r="M716" i="2" a="1"/>
  <c r="M716" i="2" s="1"/>
  <c r="P716" i="2" a="1"/>
  <c r="P716" i="2" s="1"/>
  <c r="J723" i="2" a="1"/>
  <c r="J723" i="2" s="1"/>
  <c r="AC723" i="2" s="1"/>
  <c r="Q723" i="2" a="1"/>
  <c r="Q723" i="2" s="1"/>
  <c r="AA724" i="2" a="1"/>
  <c r="AA724" i="2" s="1"/>
  <c r="W724" i="2" a="1"/>
  <c r="W724" i="2" s="1"/>
  <c r="S724" i="2" a="1"/>
  <c r="S724" i="2" s="1"/>
  <c r="O724" i="2" a="1"/>
  <c r="O724" i="2" s="1"/>
  <c r="K724" i="2" a="1"/>
  <c r="K724" i="2" s="1"/>
  <c r="Y724" i="2" a="1"/>
  <c r="Y724" i="2" s="1"/>
  <c r="U724" i="2" a="1"/>
  <c r="U724" i="2" s="1"/>
  <c r="Q724" i="2" a="1"/>
  <c r="Q724" i="2" s="1"/>
  <c r="M724" i="2" a="1"/>
  <c r="M724" i="2" s="1"/>
  <c r="AA759" i="2" a="1"/>
  <c r="AA759" i="2" s="1"/>
  <c r="W759" i="2" a="1"/>
  <c r="W759" i="2" s="1"/>
  <c r="S759" i="2" a="1"/>
  <c r="S759" i="2" s="1"/>
  <c r="O759" i="2" a="1"/>
  <c r="O759" i="2" s="1"/>
  <c r="K759" i="2" a="1"/>
  <c r="K759" i="2" s="1"/>
  <c r="Z759" i="2" a="1"/>
  <c r="Z759" i="2" s="1"/>
  <c r="V759" i="2" a="1"/>
  <c r="V759" i="2" s="1"/>
  <c r="R759" i="2" a="1"/>
  <c r="R759" i="2" s="1"/>
  <c r="AB759" i="2" s="1"/>
  <c r="N759" i="2" a="1"/>
  <c r="N759" i="2" s="1"/>
  <c r="J759" i="2" a="1"/>
  <c r="J759" i="2" s="1"/>
  <c r="X759" i="2" a="1"/>
  <c r="X759" i="2" s="1"/>
  <c r="K767" i="2" a="1"/>
  <c r="K767" i="2" s="1"/>
  <c r="AA767" i="2" a="1"/>
  <c r="AA767" i="2" s="1"/>
  <c r="O773" i="2" a="1"/>
  <c r="O773" i="2" s="1"/>
  <c r="AA783" i="2" a="1"/>
  <c r="AA783" i="2" s="1"/>
  <c r="W783" i="2" a="1"/>
  <c r="W783" i="2" s="1"/>
  <c r="S783" i="2" a="1"/>
  <c r="S783" i="2" s="1"/>
  <c r="O783" i="2" a="1"/>
  <c r="O783" i="2" s="1"/>
  <c r="K783" i="2" a="1"/>
  <c r="K783" i="2" s="1"/>
  <c r="Z783" i="2" a="1"/>
  <c r="Z783" i="2" s="1"/>
  <c r="V783" i="2" a="1"/>
  <c r="V783" i="2" s="1"/>
  <c r="R783" i="2" a="1"/>
  <c r="R783" i="2" s="1"/>
  <c r="N783" i="2" a="1"/>
  <c r="N783" i="2" s="1"/>
  <c r="J783" i="2" a="1"/>
  <c r="J783" i="2" s="1"/>
  <c r="X783" i="2" a="1"/>
  <c r="X783" i="2" s="1"/>
  <c r="K789" i="2" a="1"/>
  <c r="K789" i="2" s="1"/>
  <c r="AA789" i="2" a="1"/>
  <c r="AA789" i="2" s="1"/>
  <c r="M791" i="2" a="1"/>
  <c r="M791" i="2" s="1"/>
  <c r="O805" i="2" a="1"/>
  <c r="O805" i="2" s="1"/>
  <c r="Z813" i="2" a="1"/>
  <c r="Z813" i="2" s="1"/>
  <c r="V813" i="2" a="1"/>
  <c r="V813" i="2" s="1"/>
  <c r="R813" i="2" a="1"/>
  <c r="R813" i="2" s="1"/>
  <c r="AB813" i="2" s="1"/>
  <c r="N813" i="2" a="1"/>
  <c r="N813" i="2" s="1"/>
  <c r="J813" i="2" a="1"/>
  <c r="J813" i="2" s="1"/>
  <c r="Y813" i="2" a="1"/>
  <c r="Y813" i="2" s="1"/>
  <c r="U813" i="2" a="1"/>
  <c r="U813" i="2" s="1"/>
  <c r="Q813" i="2" a="1"/>
  <c r="Q813" i="2" s="1"/>
  <c r="M813" i="2" a="1"/>
  <c r="M813" i="2" s="1"/>
  <c r="X813" i="2" a="1"/>
  <c r="X813" i="2" s="1"/>
  <c r="L815" i="2" a="1"/>
  <c r="L815" i="2" s="1"/>
  <c r="P817" i="2" a="1"/>
  <c r="P817" i="2" s="1"/>
  <c r="Y825" i="2" a="1"/>
  <c r="Y825" i="2" s="1"/>
  <c r="L837" i="2" a="1"/>
  <c r="L837" i="2" s="1"/>
  <c r="L847" i="2" a="1"/>
  <c r="L847" i="2" s="1"/>
  <c r="K865" i="2" a="1"/>
  <c r="K865" i="2" s="1"/>
  <c r="AA865" i="2" a="1"/>
  <c r="AA865" i="2" s="1"/>
  <c r="P873" i="2" a="1"/>
  <c r="P873" i="2" s="1"/>
  <c r="O879" i="2" a="1"/>
  <c r="O879" i="2" s="1"/>
  <c r="Y881" i="2" a="1"/>
  <c r="Y881" i="2" s="1"/>
  <c r="U881" i="2" a="1"/>
  <c r="U881" i="2" s="1"/>
  <c r="Q881" i="2" a="1"/>
  <c r="Q881" i="2" s="1"/>
  <c r="M881" i="2" a="1"/>
  <c r="M881" i="2" s="1"/>
  <c r="X881" i="2" a="1"/>
  <c r="X881" i="2" s="1"/>
  <c r="T881" i="2" a="1"/>
  <c r="T881" i="2" s="1"/>
  <c r="P881" i="2" a="1"/>
  <c r="P881" i="2" s="1"/>
  <c r="L881" i="2" a="1"/>
  <c r="L881" i="2" s="1"/>
  <c r="Z881" i="2" a="1"/>
  <c r="Z881" i="2" s="1"/>
  <c r="N885" i="2" a="1"/>
  <c r="N885" i="2" s="1"/>
  <c r="X895" i="2" a="1"/>
  <c r="X895" i="2" s="1"/>
  <c r="X903" i="2" a="1"/>
  <c r="X903" i="2" s="1"/>
  <c r="P919" i="2" a="1"/>
  <c r="P919" i="2" s="1"/>
  <c r="V923" i="2" a="1"/>
  <c r="V923" i="2" s="1"/>
  <c r="V931" i="2" a="1"/>
  <c r="V931" i="2" s="1"/>
  <c r="X1020" i="2" a="1"/>
  <c r="X1020" i="2" s="1"/>
  <c r="AA1182" i="2" a="1"/>
  <c r="AA1182" i="2" s="1"/>
  <c r="W1182" i="2" a="1"/>
  <c r="W1182" i="2" s="1"/>
  <c r="S1182" i="2" a="1"/>
  <c r="S1182" i="2" s="1"/>
  <c r="O1182" i="2" a="1"/>
  <c r="O1182" i="2" s="1"/>
  <c r="K1182" i="2" a="1"/>
  <c r="K1182" i="2" s="1"/>
  <c r="Z1182" i="2" a="1"/>
  <c r="Z1182" i="2" s="1"/>
  <c r="V1182" i="2" a="1"/>
  <c r="V1182" i="2" s="1"/>
  <c r="R1182" i="2" a="1"/>
  <c r="R1182" i="2" s="1"/>
  <c r="AB1182" i="2" s="1"/>
  <c r="N1182" i="2" a="1"/>
  <c r="N1182" i="2" s="1"/>
  <c r="J1182" i="2" a="1"/>
  <c r="J1182" i="2" s="1"/>
  <c r="Y1182" i="2" a="1"/>
  <c r="Y1182" i="2" s="1"/>
  <c r="U1182" i="2" a="1"/>
  <c r="U1182" i="2" s="1"/>
  <c r="Q1182" i="2" a="1"/>
  <c r="Q1182" i="2" s="1"/>
  <c r="M1182" i="2" a="1"/>
  <c r="M1182" i="2" s="1"/>
  <c r="X1182" i="2" a="1"/>
  <c r="X1182" i="2" s="1"/>
  <c r="T1182" i="2" a="1"/>
  <c r="T1182" i="2" s="1"/>
  <c r="AF1182" i="2" s="1"/>
  <c r="P1182" i="2" a="1"/>
  <c r="P1182" i="2" s="1"/>
  <c r="L1182" i="2" a="1"/>
  <c r="L1182" i="2" s="1"/>
  <c r="M538" i="2" a="1"/>
  <c r="M538" i="2" s="1"/>
  <c r="Q538" i="2" a="1"/>
  <c r="Q538" i="2" s="1"/>
  <c r="U538" i="2" a="1"/>
  <c r="U538" i="2" s="1"/>
  <c r="J540" i="2" a="1"/>
  <c r="J540" i="2" s="1"/>
  <c r="N540" i="2" a="1"/>
  <c r="N540" i="2" s="1"/>
  <c r="R540" i="2" a="1"/>
  <c r="R540" i="2" s="1"/>
  <c r="AB540" i="2" s="1"/>
  <c r="V540" i="2" a="1"/>
  <c r="V540" i="2" s="1"/>
  <c r="L544" i="2" a="1"/>
  <c r="L544" i="2" s="1"/>
  <c r="P544" i="2" a="1"/>
  <c r="P544" i="2" s="1"/>
  <c r="T544" i="2" a="1"/>
  <c r="T544" i="2" s="1"/>
  <c r="K546" i="2" a="1"/>
  <c r="K546" i="2" s="1"/>
  <c r="O546" i="2" a="1"/>
  <c r="O546" i="2" s="1"/>
  <c r="S546" i="2" a="1"/>
  <c r="S546" i="2" s="1"/>
  <c r="M548" i="2" a="1"/>
  <c r="M548" i="2" s="1"/>
  <c r="Q548" i="2" a="1"/>
  <c r="Q548" i="2" s="1"/>
  <c r="U548" i="2" a="1"/>
  <c r="U548" i="2" s="1"/>
  <c r="J550" i="2" a="1"/>
  <c r="J550" i="2" s="1"/>
  <c r="N550" i="2" a="1"/>
  <c r="N550" i="2" s="1"/>
  <c r="R550" i="2" a="1"/>
  <c r="R550" i="2" s="1"/>
  <c r="AB550" i="2" s="1"/>
  <c r="V550" i="2" a="1"/>
  <c r="V550" i="2" s="1"/>
  <c r="L554" i="2" a="1"/>
  <c r="L554" i="2" s="1"/>
  <c r="P554" i="2" a="1"/>
  <c r="P554" i="2" s="1"/>
  <c r="T554" i="2" a="1"/>
  <c r="T554" i="2" s="1"/>
  <c r="AF554" i="2" s="1"/>
  <c r="N558" i="2" a="1"/>
  <c r="N558" i="2" s="1"/>
  <c r="R558" i="2" a="1"/>
  <c r="R558" i="2" s="1"/>
  <c r="V558" i="2" a="1"/>
  <c r="V558" i="2" s="1"/>
  <c r="M560" i="2" a="1"/>
  <c r="M560" i="2" s="1"/>
  <c r="Q560" i="2" a="1"/>
  <c r="Q560" i="2" s="1"/>
  <c r="U560" i="2" a="1"/>
  <c r="U560" i="2" s="1"/>
  <c r="J562" i="2" a="1"/>
  <c r="J562" i="2" s="1"/>
  <c r="N562" i="2" a="1"/>
  <c r="N562" i="2" s="1"/>
  <c r="R562" i="2" a="1"/>
  <c r="R562" i="2" s="1"/>
  <c r="AB562" i="2" s="1"/>
  <c r="V562" i="2" a="1"/>
  <c r="V562" i="2" s="1"/>
  <c r="L566" i="2" a="1"/>
  <c r="L566" i="2" s="1"/>
  <c r="P566" i="2" a="1"/>
  <c r="P566" i="2" s="1"/>
  <c r="T566" i="2" a="1"/>
  <c r="T566" i="2" s="1"/>
  <c r="AF566" i="2" s="1"/>
  <c r="K568" i="2" a="1"/>
  <c r="K568" i="2" s="1"/>
  <c r="O568" i="2" a="1"/>
  <c r="O568" i="2" s="1"/>
  <c r="S568" i="2" a="1"/>
  <c r="S568" i="2" s="1"/>
  <c r="W568" i="2" a="1"/>
  <c r="W568" i="2" s="1"/>
  <c r="L570" i="2" a="1"/>
  <c r="L570" i="2" s="1"/>
  <c r="P570" i="2" a="1"/>
  <c r="P570" i="2" s="1"/>
  <c r="T570" i="2" a="1"/>
  <c r="T570" i="2" s="1"/>
  <c r="AF570" i="2" s="1"/>
  <c r="J574" i="2" a="1"/>
  <c r="J574" i="2" s="1"/>
  <c r="N574" i="2" a="1"/>
  <c r="N574" i="2" s="1"/>
  <c r="R574" i="2" a="1"/>
  <c r="R574" i="2" s="1"/>
  <c r="AB574" i="2" s="1"/>
  <c r="V574" i="2" a="1"/>
  <c r="V574" i="2" s="1"/>
  <c r="L578" i="2" a="1"/>
  <c r="L578" i="2" s="1"/>
  <c r="P578" i="2" a="1"/>
  <c r="P578" i="2" s="1"/>
  <c r="T578" i="2" a="1"/>
  <c r="T578" i="2" s="1"/>
  <c r="M580" i="2" a="1"/>
  <c r="M580" i="2" s="1"/>
  <c r="Q580" i="2" a="1"/>
  <c r="Q580" i="2" s="1"/>
  <c r="U580" i="2" a="1"/>
  <c r="U580" i="2" s="1"/>
  <c r="L582" i="2" a="1"/>
  <c r="L582" i="2" s="1"/>
  <c r="P582" i="2" a="1"/>
  <c r="P582" i="2" s="1"/>
  <c r="T582" i="2" a="1"/>
  <c r="T582" i="2" s="1"/>
  <c r="AF582" i="2" s="1"/>
  <c r="K584" i="2" a="1"/>
  <c r="K584" i="2" s="1"/>
  <c r="O584" i="2" a="1"/>
  <c r="O584" i="2" s="1"/>
  <c r="S584" i="2" a="1"/>
  <c r="S584" i="2" s="1"/>
  <c r="L586" i="2" a="1"/>
  <c r="L586" i="2" s="1"/>
  <c r="P586" i="2" a="1"/>
  <c r="P586" i="2" s="1"/>
  <c r="T586" i="2" a="1"/>
  <c r="T586" i="2" s="1"/>
  <c r="AF586" i="2" s="1"/>
  <c r="AD588" i="2"/>
  <c r="M588" i="2" a="1"/>
  <c r="M588" i="2" s="1"/>
  <c r="Q588" i="2" a="1"/>
  <c r="Q588" i="2" s="1"/>
  <c r="U588" i="2" a="1"/>
  <c r="U588" i="2" s="1"/>
  <c r="J590" i="2" a="1"/>
  <c r="J590" i="2" s="1"/>
  <c r="N590" i="2" a="1"/>
  <c r="N590" i="2" s="1"/>
  <c r="R590" i="2" a="1"/>
  <c r="R590" i="2" s="1"/>
  <c r="AB590" i="2" s="1"/>
  <c r="V590" i="2" a="1"/>
  <c r="V590" i="2" s="1"/>
  <c r="L594" i="2" a="1"/>
  <c r="L594" i="2" s="1"/>
  <c r="P594" i="2" a="1"/>
  <c r="P594" i="2" s="1"/>
  <c r="T594" i="2" a="1"/>
  <c r="T594" i="2" s="1"/>
  <c r="AF594" i="2" s="1"/>
  <c r="N598" i="2" a="1"/>
  <c r="N598" i="2" s="1"/>
  <c r="R598" i="2" a="1"/>
  <c r="R598" i="2" s="1"/>
  <c r="V598" i="2" a="1"/>
  <c r="V598" i="2" s="1"/>
  <c r="U600" i="2" a="1"/>
  <c r="U600" i="2" s="1"/>
  <c r="J602" i="2" a="1"/>
  <c r="J602" i="2" s="1"/>
  <c r="N602" i="2" a="1"/>
  <c r="N602" i="2" s="1"/>
  <c r="R602" i="2" a="1"/>
  <c r="R602" i="2" s="1"/>
  <c r="AB602" i="2" s="1"/>
  <c r="V602" i="2" a="1"/>
  <c r="V602" i="2" s="1"/>
  <c r="L606" i="2" a="1"/>
  <c r="L606" i="2" s="1"/>
  <c r="P606" i="2" a="1"/>
  <c r="P606" i="2" s="1"/>
  <c r="T606" i="2" a="1"/>
  <c r="T606" i="2" s="1"/>
  <c r="AF606" i="2" s="1"/>
  <c r="O608" i="2" a="1"/>
  <c r="O608" i="2" s="1"/>
  <c r="S608" i="2" a="1"/>
  <c r="S608" i="2" s="1"/>
  <c r="W608" i="2" a="1"/>
  <c r="W608" i="2" s="1"/>
  <c r="L610" i="2" a="1"/>
  <c r="L610" i="2" s="1"/>
  <c r="P610" i="2" a="1"/>
  <c r="P610" i="2" s="1"/>
  <c r="T610" i="2" a="1"/>
  <c r="T610" i="2" s="1"/>
  <c r="AF610" i="2" s="1"/>
  <c r="J614" i="2" a="1"/>
  <c r="J614" i="2" s="1"/>
  <c r="N614" i="2" a="1"/>
  <c r="N614" i="2" s="1"/>
  <c r="R614" i="2" a="1"/>
  <c r="R614" i="2" s="1"/>
  <c r="AB614" i="2" s="1"/>
  <c r="V614" i="2" a="1"/>
  <c r="V614" i="2" s="1"/>
  <c r="L618" i="2" a="1"/>
  <c r="L618" i="2" s="1"/>
  <c r="P618" i="2" a="1"/>
  <c r="P618" i="2" s="1"/>
  <c r="T618" i="2" a="1"/>
  <c r="T618" i="2" s="1"/>
  <c r="AF618" i="2" s="1"/>
  <c r="AD620" i="2"/>
  <c r="M620" i="2" a="1"/>
  <c r="M620" i="2" s="1"/>
  <c r="Q620" i="2" a="1"/>
  <c r="Q620" i="2" s="1"/>
  <c r="U620" i="2" a="1"/>
  <c r="U620" i="2" s="1"/>
  <c r="AE620" i="2" s="1"/>
  <c r="L622" i="2" a="1"/>
  <c r="L622" i="2" s="1"/>
  <c r="P622" i="2" a="1"/>
  <c r="P622" i="2" s="1"/>
  <c r="T622" i="2" a="1"/>
  <c r="T622" i="2" s="1"/>
  <c r="K624" i="2" a="1"/>
  <c r="K624" i="2" s="1"/>
  <c r="O624" i="2" a="1"/>
  <c r="O624" i="2" s="1"/>
  <c r="S624" i="2" a="1"/>
  <c r="S624" i="2" s="1"/>
  <c r="W624" i="2" a="1"/>
  <c r="W624" i="2" s="1"/>
  <c r="J626" i="2" a="1"/>
  <c r="J626" i="2" s="1"/>
  <c r="N626" i="2" a="1"/>
  <c r="N626" i="2" s="1"/>
  <c r="R626" i="2" a="1"/>
  <c r="R626" i="2" s="1"/>
  <c r="AB626" i="2" s="1"/>
  <c r="V626" i="2" a="1"/>
  <c r="V626" i="2" s="1"/>
  <c r="L630" i="2" a="1"/>
  <c r="L630" i="2" s="1"/>
  <c r="P630" i="2" a="1"/>
  <c r="P630" i="2" s="1"/>
  <c r="T630" i="2" a="1"/>
  <c r="T630" i="2" s="1"/>
  <c r="AF630" i="2" s="1"/>
  <c r="M632" i="2" a="1"/>
  <c r="M632" i="2" s="1"/>
  <c r="Q632" i="2" a="1"/>
  <c r="Q632" i="2" s="1"/>
  <c r="U632" i="2" a="1"/>
  <c r="U632" i="2" s="1"/>
  <c r="L634" i="2" a="1"/>
  <c r="L634" i="2" s="1"/>
  <c r="P634" i="2" a="1"/>
  <c r="P634" i="2" s="1"/>
  <c r="T634" i="2" a="1"/>
  <c r="T634" i="2" s="1"/>
  <c r="AD636" i="2"/>
  <c r="M636" i="2" a="1"/>
  <c r="M636" i="2" s="1"/>
  <c r="Q636" i="2" a="1"/>
  <c r="Q636" i="2" s="1"/>
  <c r="U636" i="2" a="1"/>
  <c r="U636" i="2" s="1"/>
  <c r="AE636" i="2" s="1"/>
  <c r="N638" i="2" a="1"/>
  <c r="N638" i="2" s="1"/>
  <c r="R638" i="2" a="1"/>
  <c r="R638" i="2" s="1"/>
  <c r="V638" i="2" a="1"/>
  <c r="V638" i="2" s="1"/>
  <c r="L642" i="2" a="1"/>
  <c r="L642" i="2" s="1"/>
  <c r="P642" i="2" a="1"/>
  <c r="P642" i="2" s="1"/>
  <c r="T642" i="2" a="1"/>
  <c r="T642" i="2" s="1"/>
  <c r="AF642" i="2" s="1"/>
  <c r="M644" i="2" a="1"/>
  <c r="M644" i="2" s="1"/>
  <c r="Q644" i="2" a="1"/>
  <c r="Q644" i="2" s="1"/>
  <c r="U644" i="2" a="1"/>
  <c r="U644" i="2" s="1"/>
  <c r="J646" i="2" a="1"/>
  <c r="J646" i="2" s="1"/>
  <c r="N646" i="2" a="1"/>
  <c r="N646" i="2" s="1"/>
  <c r="R646" i="2" a="1"/>
  <c r="R646" i="2" s="1"/>
  <c r="AB646" i="2" s="1"/>
  <c r="V646" i="2" a="1"/>
  <c r="V646" i="2" s="1"/>
  <c r="N650" i="2" a="1"/>
  <c r="N650" i="2" s="1"/>
  <c r="R650" i="2" a="1"/>
  <c r="R650" i="2" s="1"/>
  <c r="V650" i="2" a="1"/>
  <c r="V650" i="2" s="1"/>
  <c r="M652" i="2" a="1"/>
  <c r="M652" i="2" s="1"/>
  <c r="Q652" i="2" a="1"/>
  <c r="Q652" i="2" s="1"/>
  <c r="U652" i="2" a="1"/>
  <c r="U652" i="2" s="1"/>
  <c r="J654" i="2" a="1"/>
  <c r="J654" i="2" s="1"/>
  <c r="N654" i="2" a="1"/>
  <c r="N654" i="2" s="1"/>
  <c r="R654" i="2" a="1"/>
  <c r="R654" i="2" s="1"/>
  <c r="AB654" i="2" s="1"/>
  <c r="V654" i="2" a="1"/>
  <c r="V654" i="2" s="1"/>
  <c r="L658" i="2" a="1"/>
  <c r="L658" i="2" s="1"/>
  <c r="P658" i="2" a="1"/>
  <c r="P658" i="2" s="1"/>
  <c r="T658" i="2" a="1"/>
  <c r="T658" i="2" s="1"/>
  <c r="AF658" i="2" s="1"/>
  <c r="M660" i="2" a="1"/>
  <c r="M660" i="2" s="1"/>
  <c r="Q660" i="2" a="1"/>
  <c r="Q660" i="2" s="1"/>
  <c r="U660" i="2" a="1"/>
  <c r="U660" i="2" s="1"/>
  <c r="AE660" i="2" s="1"/>
  <c r="J662" i="2" a="1"/>
  <c r="J662" i="2" s="1"/>
  <c r="N662" i="2" a="1"/>
  <c r="N662" i="2" s="1"/>
  <c r="R662" i="2" a="1"/>
  <c r="R662" i="2" s="1"/>
  <c r="AB662" i="2" s="1"/>
  <c r="V662" i="2" a="1"/>
  <c r="V662" i="2" s="1"/>
  <c r="O664" i="2" a="1"/>
  <c r="O664" i="2" s="1"/>
  <c r="S664" i="2" a="1"/>
  <c r="S664" i="2" s="1"/>
  <c r="W664" i="2" a="1"/>
  <c r="W664" i="2" s="1"/>
  <c r="L666" i="2" a="1"/>
  <c r="L666" i="2" s="1"/>
  <c r="P666" i="2" a="1"/>
  <c r="P666" i="2" s="1"/>
  <c r="T666" i="2" a="1"/>
  <c r="T666" i="2" s="1"/>
  <c r="M668" i="2" a="1"/>
  <c r="M668" i="2" s="1"/>
  <c r="Q668" i="2" a="1"/>
  <c r="Q668" i="2" s="1"/>
  <c r="U668" i="2" a="1"/>
  <c r="U668" i="2" s="1"/>
  <c r="J670" i="2" a="1"/>
  <c r="J670" i="2" s="1"/>
  <c r="N670" i="2" a="1"/>
  <c r="N670" i="2" s="1"/>
  <c r="R670" i="2" a="1"/>
  <c r="R670" i="2" s="1"/>
  <c r="AB670" i="2" s="1"/>
  <c r="V670" i="2" a="1"/>
  <c r="V670" i="2" s="1"/>
  <c r="J674" i="2" a="1"/>
  <c r="J674" i="2" s="1"/>
  <c r="N674" i="2" a="1"/>
  <c r="N674" i="2" s="1"/>
  <c r="R674" i="2" a="1"/>
  <c r="R674" i="2" s="1"/>
  <c r="V674" i="2" a="1"/>
  <c r="V674" i="2" s="1"/>
  <c r="L678" i="2" a="1"/>
  <c r="L678" i="2" s="1"/>
  <c r="P678" i="2" a="1"/>
  <c r="P678" i="2" s="1"/>
  <c r="T678" i="2" a="1"/>
  <c r="T678" i="2" s="1"/>
  <c r="M680" i="2" a="1"/>
  <c r="M680" i="2" s="1"/>
  <c r="Q680" i="2" a="1"/>
  <c r="Q680" i="2" s="1"/>
  <c r="U680" i="2" a="1"/>
  <c r="U680" i="2" s="1"/>
  <c r="J682" i="2" a="1"/>
  <c r="J682" i="2" s="1"/>
  <c r="N682" i="2" a="1"/>
  <c r="N682" i="2" s="1"/>
  <c r="R682" i="2" a="1"/>
  <c r="R682" i="2" s="1"/>
  <c r="AB682" i="2" s="1"/>
  <c r="V682" i="2" a="1"/>
  <c r="V682" i="2" s="1"/>
  <c r="M686" i="2" a="1"/>
  <c r="M686" i="2" s="1"/>
  <c r="Q686" i="2" a="1"/>
  <c r="Q686" i="2" s="1"/>
  <c r="U686" i="2" a="1"/>
  <c r="U686" i="2" s="1"/>
  <c r="L690" i="2" a="1"/>
  <c r="L690" i="2" s="1"/>
  <c r="P690" i="2" a="1"/>
  <c r="P690" i="2" s="1"/>
  <c r="T690" i="2" a="1"/>
  <c r="T690" i="2" s="1"/>
  <c r="M692" i="2" a="1"/>
  <c r="M692" i="2" s="1"/>
  <c r="Q692" i="2" a="1"/>
  <c r="Q692" i="2" s="1"/>
  <c r="U692" i="2" a="1"/>
  <c r="U692" i="2" s="1"/>
  <c r="J694" i="2" a="1"/>
  <c r="J694" i="2" s="1"/>
  <c r="N694" i="2" a="1"/>
  <c r="N694" i="2" s="1"/>
  <c r="R694" i="2" a="1"/>
  <c r="R694" i="2" s="1"/>
  <c r="AB694" i="2" s="1"/>
  <c r="V694" i="2" a="1"/>
  <c r="V694" i="2" s="1"/>
  <c r="L698" i="2" a="1"/>
  <c r="L698" i="2" s="1"/>
  <c r="P698" i="2" a="1"/>
  <c r="P698" i="2" s="1"/>
  <c r="T698" i="2" a="1"/>
  <c r="T698" i="2" s="1"/>
  <c r="AF698" i="2" s="1"/>
  <c r="X698" i="2" a="1"/>
  <c r="X698" i="2" s="1"/>
  <c r="P700" i="2" a="1"/>
  <c r="P700" i="2" s="1"/>
  <c r="P701" i="2" a="1"/>
  <c r="P701" i="2" s="1"/>
  <c r="S703" i="2" a="1"/>
  <c r="S703" i="2" s="1"/>
  <c r="Y704" i="2" a="1"/>
  <c r="Y704" i="2" s="1"/>
  <c r="U704" i="2" a="1"/>
  <c r="U704" i="2" s="1"/>
  <c r="Q704" i="2" a="1"/>
  <c r="Q704" i="2" s="1"/>
  <c r="M704" i="2" a="1"/>
  <c r="M704" i="2" s="1"/>
  <c r="AA704" i="2" a="1"/>
  <c r="AA704" i="2" s="1"/>
  <c r="W704" i="2" a="1"/>
  <c r="W704" i="2" s="1"/>
  <c r="S704" i="2" a="1"/>
  <c r="S704" i="2" s="1"/>
  <c r="O704" i="2" a="1"/>
  <c r="O704" i="2" s="1"/>
  <c r="K704" i="2" a="1"/>
  <c r="K704" i="2" s="1"/>
  <c r="P705" i="2" a="1"/>
  <c r="P705" i="2" s="1"/>
  <c r="J707" i="2" a="1"/>
  <c r="J707" i="2" s="1"/>
  <c r="Q707" i="2" a="1"/>
  <c r="Q707" i="2" s="1"/>
  <c r="AA708" i="2" a="1"/>
  <c r="AA708" i="2" s="1"/>
  <c r="W708" i="2" a="1"/>
  <c r="W708" i="2" s="1"/>
  <c r="S708" i="2" a="1"/>
  <c r="S708" i="2" s="1"/>
  <c r="O708" i="2" a="1"/>
  <c r="O708" i="2" s="1"/>
  <c r="K708" i="2" a="1"/>
  <c r="K708" i="2" s="1"/>
  <c r="Y708" i="2" a="1"/>
  <c r="Y708" i="2" s="1"/>
  <c r="U708" i="2" a="1"/>
  <c r="U708" i="2" s="1"/>
  <c r="AE708" i="2" s="1"/>
  <c r="Q708" i="2" a="1"/>
  <c r="Q708" i="2" s="1"/>
  <c r="M708" i="2" a="1"/>
  <c r="M708" i="2" s="1"/>
  <c r="L711" i="2" a="1"/>
  <c r="L711" i="2" s="1"/>
  <c r="S711" i="2" a="1"/>
  <c r="S711" i="2" s="1"/>
  <c r="J712" i="2" a="1"/>
  <c r="J712" i="2" s="1"/>
  <c r="Z713" i="2" a="1"/>
  <c r="Z713" i="2" s="1"/>
  <c r="V713" i="2" a="1"/>
  <c r="V713" i="2" s="1"/>
  <c r="R713" i="2" a="1"/>
  <c r="R713" i="2" s="1"/>
  <c r="AB713" i="2" s="1"/>
  <c r="N713" i="2" a="1"/>
  <c r="N713" i="2" s="1"/>
  <c r="J713" i="2" a="1"/>
  <c r="J713" i="2" s="1"/>
  <c r="AA713" i="2" a="1"/>
  <c r="AA713" i="2" s="1"/>
  <c r="K715" i="2" a="1"/>
  <c r="K715" i="2" s="1"/>
  <c r="Y719" i="2" a="1"/>
  <c r="Y719" i="2" s="1"/>
  <c r="U719" i="2" a="1"/>
  <c r="U719" i="2" s="1"/>
  <c r="AE719" i="2" s="1"/>
  <c r="Q719" i="2" a="1"/>
  <c r="Q719" i="2" s="1"/>
  <c r="M719" i="2" a="1"/>
  <c r="M719" i="2" s="1"/>
  <c r="O719" i="2" a="1"/>
  <c r="O719" i="2" s="1"/>
  <c r="W721" i="2" a="1"/>
  <c r="W721" i="2" s="1"/>
  <c r="X723" i="2" a="1"/>
  <c r="X723" i="2" s="1"/>
  <c r="V724" i="2" a="1"/>
  <c r="V724" i="2" s="1"/>
  <c r="L732" i="2" a="1"/>
  <c r="L732" i="2" s="1"/>
  <c r="T732" i="2" a="1"/>
  <c r="T732" i="2" s="1"/>
  <c r="L735" i="2" a="1"/>
  <c r="L735" i="2" s="1"/>
  <c r="T735" i="2" a="1"/>
  <c r="T735" i="2" s="1"/>
  <c r="AF735" i="2" s="1"/>
  <c r="Q737" i="2" a="1"/>
  <c r="Q737" i="2" s="1"/>
  <c r="Y737" i="2" a="1"/>
  <c r="Y737" i="2" s="1"/>
  <c r="X743" i="2" a="1"/>
  <c r="X743" i="2" s="1"/>
  <c r="X744" i="2" a="1"/>
  <c r="X744" i="2" s="1"/>
  <c r="M745" i="2" a="1"/>
  <c r="M745" i="2" s="1"/>
  <c r="Y745" i="2" a="1"/>
  <c r="Y745" i="2" s="1"/>
  <c r="Z765" i="2" a="1"/>
  <c r="Z765" i="2" s="1"/>
  <c r="V765" i="2" a="1"/>
  <c r="V765" i="2" s="1"/>
  <c r="R765" i="2" a="1"/>
  <c r="R765" i="2" s="1"/>
  <c r="AB765" i="2" s="1"/>
  <c r="N765" i="2" a="1"/>
  <c r="N765" i="2" s="1"/>
  <c r="J765" i="2" a="1"/>
  <c r="J765" i="2" s="1"/>
  <c r="Y765" i="2" a="1"/>
  <c r="Y765" i="2" s="1"/>
  <c r="U765" i="2" a="1"/>
  <c r="U765" i="2" s="1"/>
  <c r="Q765" i="2" a="1"/>
  <c r="Q765" i="2" s="1"/>
  <c r="M765" i="2" a="1"/>
  <c r="M765" i="2" s="1"/>
  <c r="X765" i="2" a="1"/>
  <c r="X765" i="2" s="1"/>
  <c r="N767" i="2" a="1"/>
  <c r="N767" i="2" s="1"/>
  <c r="P773" i="2" a="1"/>
  <c r="P773" i="2" s="1"/>
  <c r="Y783" i="2" a="1"/>
  <c r="Y783" i="2" s="1"/>
  <c r="L789" i="2" a="1"/>
  <c r="L789" i="2" s="1"/>
  <c r="P791" i="2" a="1"/>
  <c r="P791" i="2" s="1"/>
  <c r="AA799" i="2" a="1"/>
  <c r="AA799" i="2" s="1"/>
  <c r="W799" i="2" a="1"/>
  <c r="W799" i="2" s="1"/>
  <c r="S799" i="2" a="1"/>
  <c r="S799" i="2" s="1"/>
  <c r="O799" i="2" a="1"/>
  <c r="O799" i="2" s="1"/>
  <c r="K799" i="2" a="1"/>
  <c r="K799" i="2" s="1"/>
  <c r="Z799" i="2" a="1"/>
  <c r="Z799" i="2" s="1"/>
  <c r="V799" i="2" a="1"/>
  <c r="V799" i="2" s="1"/>
  <c r="R799" i="2" a="1"/>
  <c r="R799" i="2" s="1"/>
  <c r="AB799" i="2" s="1"/>
  <c r="N799" i="2" a="1"/>
  <c r="N799" i="2" s="1"/>
  <c r="J799" i="2" a="1"/>
  <c r="J799" i="2" s="1"/>
  <c r="X799" i="2" a="1"/>
  <c r="X799" i="2" s="1"/>
  <c r="P805" i="2" a="1"/>
  <c r="P805" i="2" s="1"/>
  <c r="K813" i="2" a="1"/>
  <c r="K813" i="2" s="1"/>
  <c r="AA813" i="2" a="1"/>
  <c r="AA813" i="2" s="1"/>
  <c r="M815" i="2" a="1"/>
  <c r="M815" i="2" s="1"/>
  <c r="Q817" i="2" a="1"/>
  <c r="Q817" i="2" s="1"/>
  <c r="Z823" i="2" a="1"/>
  <c r="Z823" i="2" s="1"/>
  <c r="V823" i="2" a="1"/>
  <c r="V823" i="2" s="1"/>
  <c r="R823" i="2" a="1"/>
  <c r="R823" i="2" s="1"/>
  <c r="AB823" i="2" s="1"/>
  <c r="N823" i="2" a="1"/>
  <c r="N823" i="2" s="1"/>
  <c r="J823" i="2" a="1"/>
  <c r="J823" i="2" s="1"/>
  <c r="Y823" i="2" a="1"/>
  <c r="Y823" i="2" s="1"/>
  <c r="U823" i="2" a="1"/>
  <c r="U823" i="2" s="1"/>
  <c r="Q823" i="2" a="1"/>
  <c r="Q823" i="2" s="1"/>
  <c r="M823" i="2" a="1"/>
  <c r="M823" i="2" s="1"/>
  <c r="X823" i="2" a="1"/>
  <c r="X823" i="2" s="1"/>
  <c r="L825" i="2" a="1"/>
  <c r="L825" i="2" s="1"/>
  <c r="M837" i="2" a="1"/>
  <c r="M837" i="2" s="1"/>
  <c r="O847" i="2" a="1"/>
  <c r="O847" i="2" s="1"/>
  <c r="AA849" i="2" a="1"/>
  <c r="AA849" i="2" s="1"/>
  <c r="W849" i="2" a="1"/>
  <c r="W849" i="2" s="1"/>
  <c r="S849" i="2" a="1"/>
  <c r="S849" i="2" s="1"/>
  <c r="O849" i="2" a="1"/>
  <c r="O849" i="2" s="1"/>
  <c r="K849" i="2" a="1"/>
  <c r="K849" i="2" s="1"/>
  <c r="Z849" i="2" a="1"/>
  <c r="Z849" i="2" s="1"/>
  <c r="V849" i="2" a="1"/>
  <c r="V849" i="2" s="1"/>
  <c r="R849" i="2" a="1"/>
  <c r="R849" i="2" s="1"/>
  <c r="AB849" i="2" s="1"/>
  <c r="N849" i="2" a="1"/>
  <c r="N849" i="2" s="1"/>
  <c r="J849" i="2" a="1"/>
  <c r="J849" i="2" s="1"/>
  <c r="X849" i="2" a="1"/>
  <c r="X849" i="2" s="1"/>
  <c r="X855" i="2" a="1"/>
  <c r="X855" i="2" s="1"/>
  <c r="T855" i="2" a="1"/>
  <c r="T855" i="2" s="1"/>
  <c r="AF855" i="2" s="1"/>
  <c r="P855" i="2" a="1"/>
  <c r="P855" i="2" s="1"/>
  <c r="L855" i="2" a="1"/>
  <c r="L855" i="2" s="1"/>
  <c r="AA855" i="2" a="1"/>
  <c r="AA855" i="2" s="1"/>
  <c r="W855" i="2" a="1"/>
  <c r="W855" i="2" s="1"/>
  <c r="S855" i="2" a="1"/>
  <c r="S855" i="2" s="1"/>
  <c r="O855" i="2" a="1"/>
  <c r="O855" i="2" s="1"/>
  <c r="K855" i="2" a="1"/>
  <c r="K855" i="2" s="1"/>
  <c r="Z855" i="2" a="1"/>
  <c r="Z855" i="2" s="1"/>
  <c r="L865" i="2" a="1"/>
  <c r="L865" i="2" s="1"/>
  <c r="Q873" i="2" a="1"/>
  <c r="Q873" i="2" s="1"/>
  <c r="K881" i="2" a="1"/>
  <c r="K881" i="2" s="1"/>
  <c r="AA881" i="2" a="1"/>
  <c r="AA881" i="2" s="1"/>
  <c r="Q885" i="2" a="1"/>
  <c r="Q885" i="2" s="1"/>
  <c r="T919" i="2" a="1"/>
  <c r="T919" i="2" s="1"/>
  <c r="Z923" i="2" a="1"/>
  <c r="Z923" i="2" s="1"/>
  <c r="Z931" i="2" a="1"/>
  <c r="Z931" i="2" s="1"/>
  <c r="AA939" i="2" a="1"/>
  <c r="AA939" i="2" s="1"/>
  <c r="W939" i="2" a="1"/>
  <c r="W939" i="2" s="1"/>
  <c r="S939" i="2" a="1"/>
  <c r="S939" i="2" s="1"/>
  <c r="O939" i="2" a="1"/>
  <c r="O939" i="2" s="1"/>
  <c r="K939" i="2" a="1"/>
  <c r="K939" i="2" s="1"/>
  <c r="Z939" i="2" a="1"/>
  <c r="Z939" i="2" s="1"/>
  <c r="V939" i="2" a="1"/>
  <c r="V939" i="2" s="1"/>
  <c r="R939" i="2" a="1"/>
  <c r="R939" i="2" s="1"/>
  <c r="AB939" i="2" s="1"/>
  <c r="N939" i="2" a="1"/>
  <c r="N939" i="2" s="1"/>
  <c r="J939" i="2" a="1"/>
  <c r="J939" i="2" s="1"/>
  <c r="Y939" i="2" a="1"/>
  <c r="Y939" i="2" s="1"/>
  <c r="U939" i="2" a="1"/>
  <c r="U939" i="2" s="1"/>
  <c r="Q939" i="2" a="1"/>
  <c r="Q939" i="2" s="1"/>
  <c r="M939" i="2" a="1"/>
  <c r="M939" i="2" s="1"/>
  <c r="L746" i="2" a="1"/>
  <c r="L746" i="2" s="1"/>
  <c r="P746" i="2" a="1"/>
  <c r="P746" i="2" s="1"/>
  <c r="T746" i="2" a="1"/>
  <c r="T746" i="2" s="1"/>
  <c r="AF746" i="2" s="1"/>
  <c r="Y746" i="2" a="1"/>
  <c r="Y746" i="2" s="1"/>
  <c r="K752" i="2" a="1"/>
  <c r="K752" i="2" s="1"/>
  <c r="O752" i="2" a="1"/>
  <c r="O752" i="2" s="1"/>
  <c r="S752" i="2" a="1"/>
  <c r="S752" i="2" s="1"/>
  <c r="X752" i="2" a="1"/>
  <c r="X752" i="2" s="1"/>
  <c r="L754" i="2" a="1"/>
  <c r="L754" i="2" s="1"/>
  <c r="P754" i="2" a="1"/>
  <c r="P754" i="2" s="1"/>
  <c r="T754" i="2" a="1"/>
  <c r="T754" i="2" s="1"/>
  <c r="Y754" i="2" a="1"/>
  <c r="Y754" i="2" s="1"/>
  <c r="J758" i="2" a="1"/>
  <c r="J758" i="2" s="1"/>
  <c r="N758" i="2" a="1"/>
  <c r="N758" i="2" s="1"/>
  <c r="R758" i="2" a="1"/>
  <c r="R758" i="2" s="1"/>
  <c r="AB758" i="2" s="1"/>
  <c r="V758" i="2" a="1"/>
  <c r="V758" i="2" s="1"/>
  <c r="Z758" i="2" a="1"/>
  <c r="Z758" i="2" s="1"/>
  <c r="L762" i="2" a="1"/>
  <c r="L762" i="2" s="1"/>
  <c r="P762" i="2" a="1"/>
  <c r="P762" i="2" s="1"/>
  <c r="T762" i="2" a="1"/>
  <c r="T762" i="2" s="1"/>
  <c r="AF762" i="2" s="1"/>
  <c r="X762" i="2" a="1"/>
  <c r="X762" i="2" s="1"/>
  <c r="J766" i="2" a="1"/>
  <c r="J766" i="2" s="1"/>
  <c r="N766" i="2" a="1"/>
  <c r="N766" i="2" s="1"/>
  <c r="R766" i="2" a="1"/>
  <c r="R766" i="2" s="1"/>
  <c r="AB766" i="2" s="1"/>
  <c r="V766" i="2" a="1"/>
  <c r="V766" i="2" s="1"/>
  <c r="Z766" i="2" a="1"/>
  <c r="Z766" i="2" s="1"/>
  <c r="L770" i="2" a="1"/>
  <c r="L770" i="2" s="1"/>
  <c r="P770" i="2" a="1"/>
  <c r="P770" i="2" s="1"/>
  <c r="T770" i="2" a="1"/>
  <c r="T770" i="2" s="1"/>
  <c r="AF770" i="2" s="1"/>
  <c r="X770" i="2" a="1"/>
  <c r="X770" i="2" s="1"/>
  <c r="J774" i="2" a="1"/>
  <c r="J774" i="2" s="1"/>
  <c r="N774" i="2" a="1"/>
  <c r="N774" i="2" s="1"/>
  <c r="R774" i="2" a="1"/>
  <c r="R774" i="2" s="1"/>
  <c r="AB774" i="2" s="1"/>
  <c r="V774" i="2" a="1"/>
  <c r="V774" i="2" s="1"/>
  <c r="Z774" i="2" a="1"/>
  <c r="Z774" i="2" s="1"/>
  <c r="L778" i="2" a="1"/>
  <c r="L778" i="2" s="1"/>
  <c r="P778" i="2" a="1"/>
  <c r="P778" i="2" s="1"/>
  <c r="T778" i="2" a="1"/>
  <c r="T778" i="2" s="1"/>
  <c r="X778" i="2" a="1"/>
  <c r="X778" i="2" s="1"/>
  <c r="J782" i="2" a="1"/>
  <c r="J782" i="2" s="1"/>
  <c r="N782" i="2" a="1"/>
  <c r="N782" i="2" s="1"/>
  <c r="R782" i="2" a="1"/>
  <c r="R782" i="2" s="1"/>
  <c r="AB782" i="2" s="1"/>
  <c r="V782" i="2" a="1"/>
  <c r="V782" i="2" s="1"/>
  <c r="Z782" i="2" a="1"/>
  <c r="Z782" i="2" s="1"/>
  <c r="L786" i="2" a="1"/>
  <c r="L786" i="2" s="1"/>
  <c r="P786" i="2" a="1"/>
  <c r="P786" i="2" s="1"/>
  <c r="T786" i="2" a="1"/>
  <c r="T786" i="2" s="1"/>
  <c r="AF786" i="2" s="1"/>
  <c r="X786" i="2" a="1"/>
  <c r="X786" i="2" s="1"/>
  <c r="J790" i="2" a="1"/>
  <c r="J790" i="2" s="1"/>
  <c r="N790" i="2" a="1"/>
  <c r="N790" i="2" s="1"/>
  <c r="R790" i="2" a="1"/>
  <c r="R790" i="2" s="1"/>
  <c r="AB790" i="2" s="1"/>
  <c r="V790" i="2" a="1"/>
  <c r="V790" i="2" s="1"/>
  <c r="Z790" i="2" a="1"/>
  <c r="Z790" i="2" s="1"/>
  <c r="L794" i="2" a="1"/>
  <c r="L794" i="2" s="1"/>
  <c r="P794" i="2" a="1"/>
  <c r="P794" i="2" s="1"/>
  <c r="T794" i="2" a="1"/>
  <c r="T794" i="2" s="1"/>
  <c r="X794" i="2" a="1"/>
  <c r="X794" i="2" s="1"/>
  <c r="J798" i="2" a="1"/>
  <c r="J798" i="2" s="1"/>
  <c r="N798" i="2" a="1"/>
  <c r="N798" i="2" s="1"/>
  <c r="R798" i="2" a="1"/>
  <c r="R798" i="2" s="1"/>
  <c r="AB798" i="2" s="1"/>
  <c r="V798" i="2" a="1"/>
  <c r="V798" i="2" s="1"/>
  <c r="Z798" i="2" a="1"/>
  <c r="Z798" i="2" s="1"/>
  <c r="L802" i="2" a="1"/>
  <c r="L802" i="2" s="1"/>
  <c r="P802" i="2" a="1"/>
  <c r="P802" i="2" s="1"/>
  <c r="T802" i="2" a="1"/>
  <c r="T802" i="2" s="1"/>
  <c r="X802" i="2" a="1"/>
  <c r="X802" i="2" s="1"/>
  <c r="L806" i="2" a="1"/>
  <c r="L806" i="2" s="1"/>
  <c r="P806" i="2" a="1"/>
  <c r="P806" i="2" s="1"/>
  <c r="T806" i="2" a="1"/>
  <c r="T806" i="2" s="1"/>
  <c r="X806" i="2" a="1"/>
  <c r="X806" i="2" s="1"/>
  <c r="L810" i="2" a="1"/>
  <c r="L810" i="2" s="1"/>
  <c r="P810" i="2" a="1"/>
  <c r="P810" i="2" s="1"/>
  <c r="T810" i="2" a="1"/>
  <c r="T810" i="2" s="1"/>
  <c r="X810" i="2" a="1"/>
  <c r="X810" i="2" s="1"/>
  <c r="J814" i="2" a="1"/>
  <c r="J814" i="2" s="1"/>
  <c r="N814" i="2" a="1"/>
  <c r="N814" i="2" s="1"/>
  <c r="R814" i="2" a="1"/>
  <c r="R814" i="2" s="1"/>
  <c r="AB814" i="2" s="1"/>
  <c r="V814" i="2" a="1"/>
  <c r="V814" i="2" s="1"/>
  <c r="Z814" i="2" a="1"/>
  <c r="Z814" i="2" s="1"/>
  <c r="L820" i="2" a="1"/>
  <c r="L820" i="2" s="1"/>
  <c r="P820" i="2" a="1"/>
  <c r="P820" i="2" s="1"/>
  <c r="T820" i="2" a="1"/>
  <c r="T820" i="2" s="1"/>
  <c r="X820" i="2" a="1"/>
  <c r="X820" i="2" s="1"/>
  <c r="J824" i="2" a="1"/>
  <c r="J824" i="2" s="1"/>
  <c r="N824" i="2" a="1"/>
  <c r="N824" i="2" s="1"/>
  <c r="R824" i="2" a="1"/>
  <c r="R824" i="2" s="1"/>
  <c r="AB824" i="2" s="1"/>
  <c r="V824" i="2" a="1"/>
  <c r="V824" i="2" s="1"/>
  <c r="Z824" i="2" a="1"/>
  <c r="Z824" i="2" s="1"/>
  <c r="L828" i="2" a="1"/>
  <c r="L828" i="2" s="1"/>
  <c r="P828" i="2" a="1"/>
  <c r="P828" i="2" s="1"/>
  <c r="T828" i="2" a="1"/>
  <c r="T828" i="2" s="1"/>
  <c r="X828" i="2" a="1"/>
  <c r="X828" i="2" s="1"/>
  <c r="N832" i="2" a="1"/>
  <c r="N832" i="2" s="1"/>
  <c r="R832" i="2" a="1"/>
  <c r="R832" i="2" s="1"/>
  <c r="V832" i="2" a="1"/>
  <c r="V832" i="2" s="1"/>
  <c r="Z832" i="2" a="1"/>
  <c r="Z832" i="2" s="1"/>
  <c r="L840" i="2" a="1"/>
  <c r="L840" i="2" s="1"/>
  <c r="P840" i="2" a="1"/>
  <c r="P840" i="2" s="1"/>
  <c r="T840" i="2" a="1"/>
  <c r="T840" i="2" s="1"/>
  <c r="X840" i="2" a="1"/>
  <c r="X840" i="2" s="1"/>
  <c r="L844" i="2" a="1"/>
  <c r="L844" i="2" s="1"/>
  <c r="P844" i="2" a="1"/>
  <c r="P844" i="2" s="1"/>
  <c r="T844" i="2" a="1"/>
  <c r="T844" i="2" s="1"/>
  <c r="X844" i="2" a="1"/>
  <c r="X844" i="2" s="1"/>
  <c r="L852" i="2" a="1"/>
  <c r="L852" i="2" s="1"/>
  <c r="P852" i="2" a="1"/>
  <c r="P852" i="2" s="1"/>
  <c r="T852" i="2" a="1"/>
  <c r="T852" i="2" s="1"/>
  <c r="X852" i="2" a="1"/>
  <c r="X852" i="2" s="1"/>
  <c r="L856" i="2" a="1"/>
  <c r="L856" i="2" s="1"/>
  <c r="P856" i="2" a="1"/>
  <c r="P856" i="2" s="1"/>
  <c r="T856" i="2" a="1"/>
  <c r="T856" i="2" s="1"/>
  <c r="X856" i="2" a="1"/>
  <c r="X856" i="2" s="1"/>
  <c r="L862" i="2" a="1"/>
  <c r="L862" i="2" s="1"/>
  <c r="P862" i="2" a="1"/>
  <c r="P862" i="2" s="1"/>
  <c r="T862" i="2" a="1"/>
  <c r="T862" i="2" s="1"/>
  <c r="X862" i="2" a="1"/>
  <c r="X862" i="2" s="1"/>
  <c r="L876" i="2" a="1"/>
  <c r="L876" i="2" s="1"/>
  <c r="P876" i="2" a="1"/>
  <c r="P876" i="2" s="1"/>
  <c r="T876" i="2" a="1"/>
  <c r="T876" i="2" s="1"/>
  <c r="X876" i="2" a="1"/>
  <c r="X876" i="2" s="1"/>
  <c r="L886" i="2" a="1"/>
  <c r="L886" i="2" s="1"/>
  <c r="P886" i="2" a="1"/>
  <c r="P886" i="2" s="1"/>
  <c r="T886" i="2" a="1"/>
  <c r="T886" i="2" s="1"/>
  <c r="X886" i="2" a="1"/>
  <c r="X886" i="2" s="1"/>
  <c r="M888" i="2" a="1"/>
  <c r="M888" i="2" s="1"/>
  <c r="Q888" i="2" a="1"/>
  <c r="Q888" i="2" s="1"/>
  <c r="U888" i="2" a="1"/>
  <c r="U888" i="2" s="1"/>
  <c r="Y888" i="2" a="1"/>
  <c r="Y888" i="2" s="1"/>
  <c r="J890" i="2" a="1"/>
  <c r="J890" i="2" s="1"/>
  <c r="N890" i="2" a="1"/>
  <c r="N890" i="2" s="1"/>
  <c r="R890" i="2" a="1"/>
  <c r="R890" i="2" s="1"/>
  <c r="AB890" i="2" s="1"/>
  <c r="V890" i="2" a="1"/>
  <c r="V890" i="2" s="1"/>
  <c r="Z890" i="2" a="1"/>
  <c r="Z890" i="2" s="1"/>
  <c r="S892" i="2" a="1"/>
  <c r="S892" i="2" s="1"/>
  <c r="W892" i="2" a="1"/>
  <c r="W892" i="2" s="1"/>
  <c r="AA892" i="2" a="1"/>
  <c r="AA892" i="2" s="1"/>
  <c r="N894" i="2" a="1"/>
  <c r="N894" i="2" s="1"/>
  <c r="R894" i="2" a="1"/>
  <c r="R894" i="2" s="1"/>
  <c r="V894" i="2" a="1"/>
  <c r="V894" i="2" s="1"/>
  <c r="Z894" i="2" a="1"/>
  <c r="Z894" i="2" s="1"/>
  <c r="K896" i="2" a="1"/>
  <c r="K896" i="2" s="1"/>
  <c r="O896" i="2" a="1"/>
  <c r="O896" i="2" s="1"/>
  <c r="S896" i="2" a="1"/>
  <c r="S896" i="2" s="1"/>
  <c r="W896" i="2" a="1"/>
  <c r="W896" i="2" s="1"/>
  <c r="AA896" i="2" a="1"/>
  <c r="AA896" i="2" s="1"/>
  <c r="L898" i="2" a="1"/>
  <c r="L898" i="2" s="1"/>
  <c r="P898" i="2" a="1"/>
  <c r="P898" i="2" s="1"/>
  <c r="T898" i="2" a="1"/>
  <c r="T898" i="2" s="1"/>
  <c r="X898" i="2" a="1"/>
  <c r="X898" i="2" s="1"/>
  <c r="M900" i="2" a="1"/>
  <c r="M900" i="2" s="1"/>
  <c r="Q900" i="2" a="1"/>
  <c r="Q900" i="2" s="1"/>
  <c r="U900" i="2" a="1"/>
  <c r="U900" i="2" s="1"/>
  <c r="Y900" i="2" a="1"/>
  <c r="Y900" i="2" s="1"/>
  <c r="J902" i="2" a="1"/>
  <c r="J902" i="2" s="1"/>
  <c r="N902" i="2" a="1"/>
  <c r="N902" i="2" s="1"/>
  <c r="R902" i="2" a="1"/>
  <c r="R902" i="2" s="1"/>
  <c r="AB902" i="2" s="1"/>
  <c r="V902" i="2" a="1"/>
  <c r="V902" i="2" s="1"/>
  <c r="Z902" i="2" a="1"/>
  <c r="Z902" i="2" s="1"/>
  <c r="O904" i="2" a="1"/>
  <c r="O904" i="2" s="1"/>
  <c r="S904" i="2" a="1"/>
  <c r="S904" i="2" s="1"/>
  <c r="W904" i="2" a="1"/>
  <c r="W904" i="2" s="1"/>
  <c r="AA904" i="2" a="1"/>
  <c r="AA904" i="2" s="1"/>
  <c r="L906" i="2" a="1"/>
  <c r="L906" i="2" s="1"/>
  <c r="P906" i="2" a="1"/>
  <c r="P906" i="2" s="1"/>
  <c r="T906" i="2" a="1"/>
  <c r="T906" i="2" s="1"/>
  <c r="X906" i="2" a="1"/>
  <c r="X906" i="2" s="1"/>
  <c r="L908" i="2" a="1"/>
  <c r="L908" i="2" s="1"/>
  <c r="P908" i="2" a="1"/>
  <c r="P908" i="2" s="1"/>
  <c r="T908" i="2" a="1"/>
  <c r="T908" i="2" s="1"/>
  <c r="AF908" i="2" s="1"/>
  <c r="X908" i="2" a="1"/>
  <c r="X908" i="2" s="1"/>
  <c r="O910" i="2" a="1"/>
  <c r="O910" i="2" s="1"/>
  <c r="S910" i="2" a="1"/>
  <c r="S910" i="2" s="1"/>
  <c r="X910" i="2" a="1"/>
  <c r="X910" i="2" s="1"/>
  <c r="K912" i="2" a="1"/>
  <c r="K912" i="2" s="1"/>
  <c r="O912" i="2" a="1"/>
  <c r="O912" i="2" s="1"/>
  <c r="S912" i="2" a="1"/>
  <c r="S912" i="2" s="1"/>
  <c r="W912" i="2" a="1"/>
  <c r="W912" i="2" s="1"/>
  <c r="AA912" i="2" a="1"/>
  <c r="AA912" i="2" s="1"/>
  <c r="L914" i="2" a="1"/>
  <c r="L914" i="2" s="1"/>
  <c r="P914" i="2" a="1"/>
  <c r="P914" i="2" s="1"/>
  <c r="T914" i="2" a="1"/>
  <c r="T914" i="2" s="1"/>
  <c r="X914" i="2" a="1"/>
  <c r="X914" i="2" s="1"/>
  <c r="M916" i="2" a="1"/>
  <c r="M916" i="2" s="1"/>
  <c r="Q916" i="2" a="1"/>
  <c r="Q916" i="2" s="1"/>
  <c r="U916" i="2" a="1"/>
  <c r="U916" i="2" s="1"/>
  <c r="Y916" i="2" a="1"/>
  <c r="Y916" i="2" s="1"/>
  <c r="J918" i="2" a="1"/>
  <c r="J918" i="2" s="1"/>
  <c r="N918" i="2" a="1"/>
  <c r="N918" i="2" s="1"/>
  <c r="R918" i="2" a="1"/>
  <c r="R918" i="2" s="1"/>
  <c r="AB918" i="2" s="1"/>
  <c r="V918" i="2" a="1"/>
  <c r="V918" i="2" s="1"/>
  <c r="Z918" i="2" a="1"/>
  <c r="Z918" i="2" s="1"/>
  <c r="M920" i="2" a="1"/>
  <c r="M920" i="2" s="1"/>
  <c r="Q920" i="2" a="1"/>
  <c r="Q920" i="2" s="1"/>
  <c r="U920" i="2" a="1"/>
  <c r="U920" i="2" s="1"/>
  <c r="Y920" i="2" a="1"/>
  <c r="Y920" i="2" s="1"/>
  <c r="J922" i="2" a="1"/>
  <c r="J922" i="2" s="1"/>
  <c r="N922" i="2" a="1"/>
  <c r="N922" i="2" s="1"/>
  <c r="R922" i="2" a="1"/>
  <c r="R922" i="2" s="1"/>
  <c r="AB922" i="2" s="1"/>
  <c r="V922" i="2" a="1"/>
  <c r="V922" i="2" s="1"/>
  <c r="Z922" i="2" a="1"/>
  <c r="Z922" i="2" s="1"/>
  <c r="O924" i="2" a="1"/>
  <c r="O924" i="2" s="1"/>
  <c r="S924" i="2" a="1"/>
  <c r="S924" i="2" s="1"/>
  <c r="W924" i="2" a="1"/>
  <c r="W924" i="2" s="1"/>
  <c r="AA924" i="2" a="1"/>
  <c r="AA924" i="2" s="1"/>
  <c r="L926" i="2" a="1"/>
  <c r="L926" i="2" s="1"/>
  <c r="P926" i="2" a="1"/>
  <c r="P926" i="2" s="1"/>
  <c r="T926" i="2" a="1"/>
  <c r="T926" i="2" s="1"/>
  <c r="AF926" i="2" s="1"/>
  <c r="X926" i="2" a="1"/>
  <c r="X926" i="2" s="1"/>
  <c r="M928" i="2" a="1"/>
  <c r="M928" i="2" s="1"/>
  <c r="Q928" i="2" a="1"/>
  <c r="Q928" i="2" s="1"/>
  <c r="U928" i="2" a="1"/>
  <c r="U928" i="2" s="1"/>
  <c r="Y928" i="2" a="1"/>
  <c r="Y928" i="2" s="1"/>
  <c r="J930" i="2" a="1"/>
  <c r="J930" i="2" s="1"/>
  <c r="N930" i="2" a="1"/>
  <c r="N930" i="2" s="1"/>
  <c r="R930" i="2" a="1"/>
  <c r="R930" i="2" s="1"/>
  <c r="AB930" i="2" s="1"/>
  <c r="V930" i="2" a="1"/>
  <c r="V930" i="2" s="1"/>
  <c r="Z930" i="2" a="1"/>
  <c r="Z930" i="2" s="1"/>
  <c r="M932" i="2" a="1"/>
  <c r="M932" i="2" s="1"/>
  <c r="Q932" i="2" a="1"/>
  <c r="Q932" i="2" s="1"/>
  <c r="U932" i="2" a="1"/>
  <c r="U932" i="2" s="1"/>
  <c r="Y932" i="2" a="1"/>
  <c r="Y932" i="2" s="1"/>
  <c r="L934" i="2" a="1"/>
  <c r="L934" i="2" s="1"/>
  <c r="P934" i="2" a="1"/>
  <c r="P934" i="2" s="1"/>
  <c r="T934" i="2" a="1"/>
  <c r="T934" i="2" s="1"/>
  <c r="X934" i="2" a="1"/>
  <c r="X934" i="2" s="1"/>
  <c r="K936" i="2" a="1"/>
  <c r="K936" i="2" s="1"/>
  <c r="O936" i="2" a="1"/>
  <c r="O936" i="2" s="1"/>
  <c r="S936" i="2" a="1"/>
  <c r="S936" i="2" s="1"/>
  <c r="W936" i="2" a="1"/>
  <c r="W936" i="2" s="1"/>
  <c r="AA936" i="2" a="1"/>
  <c r="AA936" i="2" s="1"/>
  <c r="J938" i="2" a="1"/>
  <c r="J938" i="2" s="1"/>
  <c r="N938" i="2" a="1"/>
  <c r="N938" i="2" s="1"/>
  <c r="R938" i="2" a="1"/>
  <c r="R938" i="2" s="1"/>
  <c r="AB938" i="2" s="1"/>
  <c r="V938" i="2" a="1"/>
  <c r="V938" i="2" s="1"/>
  <c r="Z938" i="2" a="1"/>
  <c r="Z938" i="2" s="1"/>
  <c r="K940" i="2" a="1"/>
  <c r="K940" i="2" s="1"/>
  <c r="O940" i="2" a="1"/>
  <c r="O940" i="2" s="1"/>
  <c r="S940" i="2" a="1"/>
  <c r="S940" i="2" s="1"/>
  <c r="W940" i="2" a="1"/>
  <c r="W940" i="2" s="1"/>
  <c r="AA940" i="2" a="1"/>
  <c r="AA940" i="2" s="1"/>
  <c r="L942" i="2" a="1"/>
  <c r="L942" i="2" s="1"/>
  <c r="P942" i="2" a="1"/>
  <c r="P942" i="2" s="1"/>
  <c r="T942" i="2" a="1"/>
  <c r="T942" i="2" s="1"/>
  <c r="AF942" i="2" s="1"/>
  <c r="AA943" i="2" a="1"/>
  <c r="AA943" i="2" s="1"/>
  <c r="L965" i="2" a="1"/>
  <c r="L965" i="2" s="1"/>
  <c r="AA973" i="2" a="1"/>
  <c r="AA973" i="2" s="1"/>
  <c r="W973" i="2" a="1"/>
  <c r="W973" i="2" s="1"/>
  <c r="S973" i="2" a="1"/>
  <c r="S973" i="2" s="1"/>
  <c r="O973" i="2" a="1"/>
  <c r="O973" i="2" s="1"/>
  <c r="K973" i="2" a="1"/>
  <c r="K973" i="2" s="1"/>
  <c r="Z973" i="2" a="1"/>
  <c r="Z973" i="2" s="1"/>
  <c r="V973" i="2" a="1"/>
  <c r="V973" i="2" s="1"/>
  <c r="R973" i="2" a="1"/>
  <c r="R973" i="2" s="1"/>
  <c r="AB973" i="2" s="1"/>
  <c r="N973" i="2" a="1"/>
  <c r="N973" i="2" s="1"/>
  <c r="J973" i="2" a="1"/>
  <c r="J973" i="2" s="1"/>
  <c r="Y973" i="2" a="1"/>
  <c r="Y973" i="2" s="1"/>
  <c r="U973" i="2" a="1"/>
  <c r="U973" i="2" s="1"/>
  <c r="Q973" i="2" a="1"/>
  <c r="Q973" i="2" s="1"/>
  <c r="M973" i="2" a="1"/>
  <c r="M973" i="2" s="1"/>
  <c r="X973" i="2" a="1"/>
  <c r="X973" i="2" s="1"/>
  <c r="Y985" i="2" a="1"/>
  <c r="Y985" i="2" s="1"/>
  <c r="U985" i="2" a="1"/>
  <c r="U985" i="2" s="1"/>
  <c r="Q985" i="2" a="1"/>
  <c r="Q985" i="2" s="1"/>
  <c r="M985" i="2" a="1"/>
  <c r="M985" i="2" s="1"/>
  <c r="X985" i="2" a="1"/>
  <c r="X985" i="2" s="1"/>
  <c r="T985" i="2" a="1"/>
  <c r="T985" i="2" s="1"/>
  <c r="P985" i="2" a="1"/>
  <c r="P985" i="2" s="1"/>
  <c r="L985" i="2" a="1"/>
  <c r="L985" i="2" s="1"/>
  <c r="AA985" i="2" a="1"/>
  <c r="AA985" i="2" s="1"/>
  <c r="W985" i="2" a="1"/>
  <c r="W985" i="2" s="1"/>
  <c r="S985" i="2" a="1"/>
  <c r="S985" i="2" s="1"/>
  <c r="O985" i="2" a="1"/>
  <c r="O985" i="2" s="1"/>
  <c r="K985" i="2" a="1"/>
  <c r="K985" i="2" s="1"/>
  <c r="Z985" i="2" a="1"/>
  <c r="Z985" i="2" s="1"/>
  <c r="N989" i="2" a="1"/>
  <c r="N989" i="2" s="1"/>
  <c r="AA1006" i="2" a="1"/>
  <c r="AA1006" i="2" s="1"/>
  <c r="W1006" i="2" a="1"/>
  <c r="W1006" i="2" s="1"/>
  <c r="S1006" i="2" a="1"/>
  <c r="S1006" i="2" s="1"/>
  <c r="O1006" i="2" a="1"/>
  <c r="O1006" i="2" s="1"/>
  <c r="K1006" i="2" a="1"/>
  <c r="K1006" i="2" s="1"/>
  <c r="Z1006" i="2" a="1"/>
  <c r="Z1006" i="2" s="1"/>
  <c r="V1006" i="2" a="1"/>
  <c r="V1006" i="2" s="1"/>
  <c r="R1006" i="2" a="1"/>
  <c r="R1006" i="2" s="1"/>
  <c r="AB1006" i="2" s="1"/>
  <c r="N1006" i="2" a="1"/>
  <c r="N1006" i="2" s="1"/>
  <c r="J1006" i="2" a="1"/>
  <c r="J1006" i="2" s="1"/>
  <c r="Y1006" i="2" a="1"/>
  <c r="Y1006" i="2" s="1"/>
  <c r="U1006" i="2" a="1"/>
  <c r="U1006" i="2" s="1"/>
  <c r="Q1006" i="2" a="1"/>
  <c r="Q1006" i="2" s="1"/>
  <c r="M1006" i="2" a="1"/>
  <c r="M1006" i="2" s="1"/>
  <c r="X1006" i="2" a="1"/>
  <c r="X1006" i="2" s="1"/>
  <c r="Y1009" i="2" a="1"/>
  <c r="Y1009" i="2" s="1"/>
  <c r="U1009" i="2" a="1"/>
  <c r="U1009" i="2" s="1"/>
  <c r="Q1009" i="2" a="1"/>
  <c r="Q1009" i="2" s="1"/>
  <c r="M1009" i="2" a="1"/>
  <c r="M1009" i="2" s="1"/>
  <c r="X1009" i="2" a="1"/>
  <c r="X1009" i="2" s="1"/>
  <c r="T1009" i="2" a="1"/>
  <c r="T1009" i="2" s="1"/>
  <c r="AF1009" i="2" s="1"/>
  <c r="P1009" i="2" a="1"/>
  <c r="P1009" i="2" s="1"/>
  <c r="L1009" i="2" a="1"/>
  <c r="L1009" i="2" s="1"/>
  <c r="AA1009" i="2" a="1"/>
  <c r="AA1009" i="2" s="1"/>
  <c r="W1009" i="2" a="1"/>
  <c r="W1009" i="2" s="1"/>
  <c r="S1009" i="2" a="1"/>
  <c r="S1009" i="2" s="1"/>
  <c r="O1009" i="2" a="1"/>
  <c r="O1009" i="2" s="1"/>
  <c r="K1009" i="2" a="1"/>
  <c r="K1009" i="2" s="1"/>
  <c r="Z1009" i="2" a="1"/>
  <c r="Z1009" i="2" s="1"/>
  <c r="AA1024" i="2" a="1"/>
  <c r="AA1024" i="2" s="1"/>
  <c r="W1024" i="2" a="1"/>
  <c r="W1024" i="2" s="1"/>
  <c r="S1024" i="2" a="1"/>
  <c r="S1024" i="2" s="1"/>
  <c r="O1024" i="2" a="1"/>
  <c r="O1024" i="2" s="1"/>
  <c r="K1024" i="2" a="1"/>
  <c r="K1024" i="2" s="1"/>
  <c r="Z1024" i="2" a="1"/>
  <c r="Z1024" i="2" s="1"/>
  <c r="V1024" i="2" a="1"/>
  <c r="V1024" i="2" s="1"/>
  <c r="R1024" i="2" a="1"/>
  <c r="R1024" i="2" s="1"/>
  <c r="AB1024" i="2" s="1"/>
  <c r="N1024" i="2" a="1"/>
  <c r="N1024" i="2" s="1"/>
  <c r="J1024" i="2" a="1"/>
  <c r="J1024" i="2" s="1"/>
  <c r="Y1024" i="2" a="1"/>
  <c r="Y1024" i="2" s="1"/>
  <c r="U1024" i="2" a="1"/>
  <c r="U1024" i="2" s="1"/>
  <c r="Q1024" i="2" a="1"/>
  <c r="Q1024" i="2" s="1"/>
  <c r="M1024" i="2" a="1"/>
  <c r="M1024" i="2" s="1"/>
  <c r="X1024" i="2" a="1"/>
  <c r="X1024" i="2" s="1"/>
  <c r="P1030" i="2" a="1"/>
  <c r="P1030" i="2" s="1"/>
  <c r="P1033" i="2" a="1"/>
  <c r="P1033" i="2" s="1"/>
  <c r="L1037" i="2" a="1"/>
  <c r="L1037" i="2" s="1"/>
  <c r="Y1041" i="2" a="1"/>
  <c r="Y1041" i="2" s="1"/>
  <c r="U1041" i="2" a="1"/>
  <c r="U1041" i="2" s="1"/>
  <c r="AE1041" i="2" s="1"/>
  <c r="Q1041" i="2" a="1"/>
  <c r="Q1041" i="2" s="1"/>
  <c r="M1041" i="2" a="1"/>
  <c r="M1041" i="2" s="1"/>
  <c r="X1041" i="2" a="1"/>
  <c r="X1041" i="2" s="1"/>
  <c r="T1041" i="2" a="1"/>
  <c r="T1041" i="2" s="1"/>
  <c r="AF1041" i="2" s="1"/>
  <c r="P1041" i="2" a="1"/>
  <c r="P1041" i="2" s="1"/>
  <c r="L1041" i="2" a="1"/>
  <c r="L1041" i="2" s="1"/>
  <c r="AA1041" i="2" a="1"/>
  <c r="AA1041" i="2" s="1"/>
  <c r="W1041" i="2" a="1"/>
  <c r="W1041" i="2" s="1"/>
  <c r="S1041" i="2" a="1"/>
  <c r="S1041" i="2" s="1"/>
  <c r="O1041" i="2" a="1"/>
  <c r="O1041" i="2" s="1"/>
  <c r="K1041" i="2" a="1"/>
  <c r="K1041" i="2" s="1"/>
  <c r="Z1041" i="2" a="1"/>
  <c r="Z1041" i="2" s="1"/>
  <c r="K887" i="2" a="1"/>
  <c r="K887" i="2" s="1"/>
  <c r="O887" i="2" a="1"/>
  <c r="O887" i="2" s="1"/>
  <c r="S887" i="2" a="1"/>
  <c r="S887" i="2" s="1"/>
  <c r="W887" i="2" a="1"/>
  <c r="W887" i="2" s="1"/>
  <c r="AA887" i="2" a="1"/>
  <c r="AA887" i="2" s="1"/>
  <c r="L889" i="2" a="1"/>
  <c r="L889" i="2" s="1"/>
  <c r="P889" i="2" a="1"/>
  <c r="P889" i="2" s="1"/>
  <c r="T889" i="2" a="1"/>
  <c r="T889" i="2" s="1"/>
  <c r="X889" i="2" a="1"/>
  <c r="X889" i="2" s="1"/>
  <c r="J893" i="2" a="1"/>
  <c r="J893" i="2" s="1"/>
  <c r="N893" i="2" a="1"/>
  <c r="N893" i="2" s="1"/>
  <c r="R893" i="2" a="1"/>
  <c r="R893" i="2" s="1"/>
  <c r="AB893" i="2" s="1"/>
  <c r="V893" i="2" a="1"/>
  <c r="V893" i="2" s="1"/>
  <c r="Z893" i="2" a="1"/>
  <c r="Z893" i="2" s="1"/>
  <c r="T897" i="2" a="1"/>
  <c r="T897" i="2" s="1"/>
  <c r="X897" i="2" a="1"/>
  <c r="X897" i="2" s="1"/>
  <c r="K899" i="2" a="1"/>
  <c r="K899" i="2" s="1"/>
  <c r="O899" i="2" a="1"/>
  <c r="O899" i="2" s="1"/>
  <c r="S899" i="2" a="1"/>
  <c r="S899" i="2" s="1"/>
  <c r="W899" i="2" a="1"/>
  <c r="W899" i="2" s="1"/>
  <c r="AA899" i="2" a="1"/>
  <c r="AA899" i="2" s="1"/>
  <c r="L901" i="2" a="1"/>
  <c r="L901" i="2" s="1"/>
  <c r="P901" i="2" a="1"/>
  <c r="P901" i="2" s="1"/>
  <c r="T901" i="2" a="1"/>
  <c r="T901" i="2" s="1"/>
  <c r="X901" i="2" a="1"/>
  <c r="X901" i="2" s="1"/>
  <c r="M907" i="2" a="1"/>
  <c r="M907" i="2" s="1"/>
  <c r="Q907" i="2" a="1"/>
  <c r="Q907" i="2" s="1"/>
  <c r="V907" i="2" a="1"/>
  <c r="V907" i="2" s="1"/>
  <c r="Z907" i="2" a="1"/>
  <c r="Z907" i="2" s="1"/>
  <c r="K909" i="2" a="1"/>
  <c r="K909" i="2" s="1"/>
  <c r="O909" i="2" a="1"/>
  <c r="O909" i="2" s="1"/>
  <c r="S909" i="2" a="1"/>
  <c r="S909" i="2" s="1"/>
  <c r="W909" i="2" a="1"/>
  <c r="W909" i="2" s="1"/>
  <c r="AA909" i="2" a="1"/>
  <c r="AA909" i="2" s="1"/>
  <c r="M911" i="2" a="1"/>
  <c r="M911" i="2" s="1"/>
  <c r="Q911" i="2" a="1"/>
  <c r="Q911" i="2" s="1"/>
  <c r="U911" i="2" a="1"/>
  <c r="U911" i="2" s="1"/>
  <c r="Y911" i="2" a="1"/>
  <c r="Y911" i="2" s="1"/>
  <c r="K915" i="2" a="1"/>
  <c r="K915" i="2" s="1"/>
  <c r="O915" i="2" a="1"/>
  <c r="O915" i="2" s="1"/>
  <c r="S915" i="2" a="1"/>
  <c r="S915" i="2" s="1"/>
  <c r="W915" i="2" a="1"/>
  <c r="W915" i="2" s="1"/>
  <c r="AA915" i="2" a="1"/>
  <c r="AA915" i="2" s="1"/>
  <c r="L917" i="2" a="1"/>
  <c r="L917" i="2" s="1"/>
  <c r="P917" i="2" a="1"/>
  <c r="P917" i="2" s="1"/>
  <c r="T917" i="2" a="1"/>
  <c r="T917" i="2" s="1"/>
  <c r="X917" i="2" a="1"/>
  <c r="X917" i="2" s="1"/>
  <c r="L921" i="2" a="1"/>
  <c r="L921" i="2" s="1"/>
  <c r="P921" i="2" a="1"/>
  <c r="P921" i="2" s="1"/>
  <c r="T921" i="2" a="1"/>
  <c r="T921" i="2" s="1"/>
  <c r="X921" i="2" a="1"/>
  <c r="X921" i="2" s="1"/>
  <c r="K927" i="2" a="1"/>
  <c r="K927" i="2" s="1"/>
  <c r="O927" i="2" a="1"/>
  <c r="O927" i="2" s="1"/>
  <c r="S927" i="2" a="1"/>
  <c r="S927" i="2" s="1"/>
  <c r="W927" i="2" a="1"/>
  <c r="W927" i="2" s="1"/>
  <c r="AA927" i="2" a="1"/>
  <c r="AA927" i="2" s="1"/>
  <c r="L929" i="2" a="1"/>
  <c r="L929" i="2" s="1"/>
  <c r="P929" i="2" a="1"/>
  <c r="P929" i="2" s="1"/>
  <c r="T929" i="2" a="1"/>
  <c r="T929" i="2" s="1"/>
  <c r="X929" i="2" a="1"/>
  <c r="X929" i="2" s="1"/>
  <c r="N933" i="2" a="1"/>
  <c r="N933" i="2" s="1"/>
  <c r="R933" i="2" a="1"/>
  <c r="R933" i="2" s="1"/>
  <c r="V933" i="2" a="1"/>
  <c r="V933" i="2" s="1"/>
  <c r="Z933" i="2" a="1"/>
  <c r="Z933" i="2" s="1"/>
  <c r="AA951" i="2" a="1"/>
  <c r="AA951" i="2" s="1"/>
  <c r="W951" i="2" a="1"/>
  <c r="W951" i="2" s="1"/>
  <c r="S951" i="2" a="1"/>
  <c r="S951" i="2" s="1"/>
  <c r="O951" i="2" a="1"/>
  <c r="O951" i="2" s="1"/>
  <c r="K951" i="2" a="1"/>
  <c r="K951" i="2" s="1"/>
  <c r="Z951" i="2" a="1"/>
  <c r="Z951" i="2" s="1"/>
  <c r="V951" i="2" a="1"/>
  <c r="V951" i="2" s="1"/>
  <c r="R951" i="2" a="1"/>
  <c r="R951" i="2" s="1"/>
  <c r="AB951" i="2" s="1"/>
  <c r="N951" i="2" a="1"/>
  <c r="N951" i="2" s="1"/>
  <c r="J951" i="2" a="1"/>
  <c r="J951" i="2" s="1"/>
  <c r="Y951" i="2" a="1"/>
  <c r="Y951" i="2" s="1"/>
  <c r="U951" i="2" a="1"/>
  <c r="U951" i="2" s="1"/>
  <c r="Q951" i="2" a="1"/>
  <c r="Q951" i="2" s="1"/>
  <c r="M951" i="2" a="1"/>
  <c r="M951" i="2" s="1"/>
  <c r="X951" i="2" a="1"/>
  <c r="X951" i="2" s="1"/>
  <c r="Y986" i="2" a="1"/>
  <c r="Y986" i="2" s="1"/>
  <c r="U986" i="2" a="1"/>
  <c r="U986" i="2" s="1"/>
  <c r="Q986" i="2" a="1"/>
  <c r="Q986" i="2" s="1"/>
  <c r="M986" i="2" a="1"/>
  <c r="M986" i="2" s="1"/>
  <c r="X986" i="2" a="1"/>
  <c r="X986" i="2" s="1"/>
  <c r="T986" i="2" a="1"/>
  <c r="T986" i="2" s="1"/>
  <c r="P986" i="2" a="1"/>
  <c r="P986" i="2" s="1"/>
  <c r="L986" i="2" a="1"/>
  <c r="L986" i="2" s="1"/>
  <c r="AA986" i="2" a="1"/>
  <c r="AA986" i="2" s="1"/>
  <c r="W986" i="2" a="1"/>
  <c r="W986" i="2" s="1"/>
  <c r="S986" i="2" a="1"/>
  <c r="S986" i="2" s="1"/>
  <c r="O986" i="2" a="1"/>
  <c r="O986" i="2" s="1"/>
  <c r="K986" i="2" a="1"/>
  <c r="K986" i="2" s="1"/>
  <c r="Z986" i="2" a="1"/>
  <c r="Z986" i="2" s="1"/>
  <c r="AA993" i="2" a="1"/>
  <c r="AA993" i="2" s="1"/>
  <c r="W993" i="2" a="1"/>
  <c r="W993" i="2" s="1"/>
  <c r="S993" i="2" a="1"/>
  <c r="S993" i="2" s="1"/>
  <c r="O993" i="2" a="1"/>
  <c r="O993" i="2" s="1"/>
  <c r="K993" i="2" a="1"/>
  <c r="K993" i="2" s="1"/>
  <c r="Z993" i="2" a="1"/>
  <c r="Z993" i="2" s="1"/>
  <c r="V993" i="2" a="1"/>
  <c r="V993" i="2" s="1"/>
  <c r="R993" i="2" a="1"/>
  <c r="R993" i="2" s="1"/>
  <c r="AB993" i="2" s="1"/>
  <c r="N993" i="2" a="1"/>
  <c r="N993" i="2" s="1"/>
  <c r="J993" i="2" a="1"/>
  <c r="J993" i="2" s="1"/>
  <c r="Y993" i="2" a="1"/>
  <c r="Y993" i="2" s="1"/>
  <c r="U993" i="2" a="1"/>
  <c r="U993" i="2" s="1"/>
  <c r="Q993" i="2" a="1"/>
  <c r="Q993" i="2" s="1"/>
  <c r="M993" i="2" a="1"/>
  <c r="M993" i="2" s="1"/>
  <c r="X993" i="2" a="1"/>
  <c r="X993" i="2" s="1"/>
  <c r="AA1010" i="2" a="1"/>
  <c r="AA1010" i="2" s="1"/>
  <c r="W1010" i="2" a="1"/>
  <c r="W1010" i="2" s="1"/>
  <c r="S1010" i="2" a="1"/>
  <c r="S1010" i="2" s="1"/>
  <c r="O1010" i="2" a="1"/>
  <c r="O1010" i="2" s="1"/>
  <c r="K1010" i="2" a="1"/>
  <c r="K1010" i="2" s="1"/>
  <c r="Z1010" i="2" a="1"/>
  <c r="Z1010" i="2" s="1"/>
  <c r="V1010" i="2" a="1"/>
  <c r="V1010" i="2" s="1"/>
  <c r="R1010" i="2" a="1"/>
  <c r="R1010" i="2" s="1"/>
  <c r="AB1010" i="2" s="1"/>
  <c r="N1010" i="2" a="1"/>
  <c r="N1010" i="2" s="1"/>
  <c r="J1010" i="2" a="1"/>
  <c r="J1010" i="2" s="1"/>
  <c r="Y1010" i="2" a="1"/>
  <c r="Y1010" i="2" s="1"/>
  <c r="U1010" i="2" a="1"/>
  <c r="U1010" i="2" s="1"/>
  <c r="Q1010" i="2" a="1"/>
  <c r="Q1010" i="2" s="1"/>
  <c r="M1010" i="2" a="1"/>
  <c r="M1010" i="2" s="1"/>
  <c r="X1010" i="2" a="1"/>
  <c r="X1010" i="2" s="1"/>
  <c r="AA1042" i="2" a="1"/>
  <c r="AA1042" i="2" s="1"/>
  <c r="W1042" i="2" a="1"/>
  <c r="W1042" i="2" s="1"/>
  <c r="S1042" i="2" a="1"/>
  <c r="S1042" i="2" s="1"/>
  <c r="O1042" i="2" a="1"/>
  <c r="O1042" i="2" s="1"/>
  <c r="K1042" i="2" a="1"/>
  <c r="K1042" i="2" s="1"/>
  <c r="Z1042" i="2" a="1"/>
  <c r="Z1042" i="2" s="1"/>
  <c r="V1042" i="2" a="1"/>
  <c r="V1042" i="2" s="1"/>
  <c r="R1042" i="2" a="1"/>
  <c r="R1042" i="2" s="1"/>
  <c r="AB1042" i="2" s="1"/>
  <c r="N1042" i="2" a="1"/>
  <c r="N1042" i="2" s="1"/>
  <c r="J1042" i="2" a="1"/>
  <c r="J1042" i="2" s="1"/>
  <c r="Y1042" i="2" a="1"/>
  <c r="Y1042" i="2" s="1"/>
  <c r="U1042" i="2" a="1"/>
  <c r="U1042" i="2" s="1"/>
  <c r="Q1042" i="2" a="1"/>
  <c r="Q1042" i="2" s="1"/>
  <c r="M1042" i="2" a="1"/>
  <c r="M1042" i="2" s="1"/>
  <c r="X1042" i="2" a="1"/>
  <c r="X1042" i="2" s="1"/>
  <c r="AA1045" i="2" a="1"/>
  <c r="AA1045" i="2" s="1"/>
  <c r="W1045" i="2" a="1"/>
  <c r="W1045" i="2" s="1"/>
  <c r="S1045" i="2" a="1"/>
  <c r="S1045" i="2" s="1"/>
  <c r="O1045" i="2" a="1"/>
  <c r="O1045" i="2" s="1"/>
  <c r="K1045" i="2" a="1"/>
  <c r="K1045" i="2" s="1"/>
  <c r="Z1045" i="2" a="1"/>
  <c r="Z1045" i="2" s="1"/>
  <c r="V1045" i="2" a="1"/>
  <c r="V1045" i="2" s="1"/>
  <c r="R1045" i="2" a="1"/>
  <c r="R1045" i="2" s="1"/>
  <c r="AB1045" i="2" s="1"/>
  <c r="N1045" i="2" a="1"/>
  <c r="N1045" i="2" s="1"/>
  <c r="J1045" i="2" a="1"/>
  <c r="J1045" i="2" s="1"/>
  <c r="Y1045" i="2" a="1"/>
  <c r="Y1045" i="2" s="1"/>
  <c r="U1045" i="2" a="1"/>
  <c r="U1045" i="2" s="1"/>
  <c r="Q1045" i="2" a="1"/>
  <c r="Q1045" i="2" s="1"/>
  <c r="M1045" i="2" a="1"/>
  <c r="M1045" i="2" s="1"/>
  <c r="X1045" i="2" a="1"/>
  <c r="X1045" i="2" s="1"/>
  <c r="Z1072" i="2" a="1"/>
  <c r="Z1072" i="2" s="1"/>
  <c r="V1072" i="2" a="1"/>
  <c r="V1072" i="2" s="1"/>
  <c r="R1072" i="2" a="1"/>
  <c r="R1072" i="2" s="1"/>
  <c r="AB1072" i="2" s="1"/>
  <c r="N1072" i="2" a="1"/>
  <c r="N1072" i="2" s="1"/>
  <c r="J1072" i="2" a="1"/>
  <c r="J1072" i="2" s="1"/>
  <c r="Y1072" i="2" a="1"/>
  <c r="Y1072" i="2" s="1"/>
  <c r="U1072" i="2" a="1"/>
  <c r="U1072" i="2" s="1"/>
  <c r="Q1072" i="2" a="1"/>
  <c r="Q1072" i="2" s="1"/>
  <c r="M1072" i="2" a="1"/>
  <c r="M1072" i="2" s="1"/>
  <c r="T1072" i="2" a="1"/>
  <c r="T1072" i="2" s="1"/>
  <c r="AF1072" i="2" s="1"/>
  <c r="L1072" i="2" a="1"/>
  <c r="L1072" i="2" s="1"/>
  <c r="AA1072" i="2" a="1"/>
  <c r="AA1072" i="2" s="1"/>
  <c r="S1072" i="2" a="1"/>
  <c r="S1072" i="2" s="1"/>
  <c r="K1072" i="2" a="1"/>
  <c r="K1072" i="2" s="1"/>
  <c r="AA1098" i="2" a="1"/>
  <c r="AA1098" i="2" s="1"/>
  <c r="W1098" i="2" a="1"/>
  <c r="W1098" i="2" s="1"/>
  <c r="S1098" i="2" a="1"/>
  <c r="S1098" i="2" s="1"/>
  <c r="O1098" i="2" a="1"/>
  <c r="O1098" i="2" s="1"/>
  <c r="K1098" i="2" a="1"/>
  <c r="K1098" i="2" s="1"/>
  <c r="Z1098" i="2" a="1"/>
  <c r="Z1098" i="2" s="1"/>
  <c r="V1098" i="2" a="1"/>
  <c r="V1098" i="2" s="1"/>
  <c r="R1098" i="2" a="1"/>
  <c r="R1098" i="2" s="1"/>
  <c r="AB1098" i="2" s="1"/>
  <c r="N1098" i="2" a="1"/>
  <c r="N1098" i="2" s="1"/>
  <c r="J1098" i="2" a="1"/>
  <c r="J1098" i="2" s="1"/>
  <c r="Q1098" i="2" a="1"/>
  <c r="Q1098" i="2" s="1"/>
  <c r="P1098" i="2" a="1"/>
  <c r="P1098" i="2" s="1"/>
  <c r="Y1098" i="2" a="1"/>
  <c r="Y1098" i="2" s="1"/>
  <c r="X1098" i="2" a="1"/>
  <c r="X1098" i="2" s="1"/>
  <c r="M1098" i="2" a="1"/>
  <c r="M1098" i="2" s="1"/>
  <c r="L1098" i="2" a="1"/>
  <c r="L1098" i="2" s="1"/>
  <c r="U1098" i="2" a="1"/>
  <c r="U1098" i="2" s="1"/>
  <c r="T1098" i="2" a="1"/>
  <c r="T1098" i="2" s="1"/>
  <c r="L702" i="2" a="1"/>
  <c r="L702" i="2" s="1"/>
  <c r="P702" i="2" a="1"/>
  <c r="P702" i="2" s="1"/>
  <c r="T702" i="2" a="1"/>
  <c r="T702" i="2" s="1"/>
  <c r="X702" i="2" a="1"/>
  <c r="X702" i="2" s="1"/>
  <c r="L706" i="2" a="1"/>
  <c r="L706" i="2" s="1"/>
  <c r="P706" i="2" a="1"/>
  <c r="P706" i="2" s="1"/>
  <c r="T706" i="2" a="1"/>
  <c r="T706" i="2" s="1"/>
  <c r="X706" i="2" a="1"/>
  <c r="X706" i="2" s="1"/>
  <c r="J710" i="2" a="1"/>
  <c r="J710" i="2" s="1"/>
  <c r="N710" i="2" a="1"/>
  <c r="N710" i="2" s="1"/>
  <c r="R710" i="2" a="1"/>
  <c r="R710" i="2" s="1"/>
  <c r="V710" i="2" a="1"/>
  <c r="V710" i="2" s="1"/>
  <c r="Z710" i="2" a="1"/>
  <c r="Z710" i="2" s="1"/>
  <c r="L714" i="2" a="1"/>
  <c r="L714" i="2" s="1"/>
  <c r="P714" i="2" a="1"/>
  <c r="P714" i="2" s="1"/>
  <c r="T714" i="2" a="1"/>
  <c r="T714" i="2" s="1"/>
  <c r="X714" i="2" a="1"/>
  <c r="X714" i="2" s="1"/>
  <c r="J718" i="2" a="1"/>
  <c r="J718" i="2" s="1"/>
  <c r="N718" i="2" a="1"/>
  <c r="N718" i="2" s="1"/>
  <c r="R718" i="2" a="1"/>
  <c r="R718" i="2" s="1"/>
  <c r="AB718" i="2" s="1"/>
  <c r="V718" i="2" a="1"/>
  <c r="V718" i="2" s="1"/>
  <c r="Z718" i="2" a="1"/>
  <c r="Z718" i="2" s="1"/>
  <c r="L722" i="2" a="1"/>
  <c r="L722" i="2" s="1"/>
  <c r="P722" i="2" a="1"/>
  <c r="P722" i="2" s="1"/>
  <c r="T722" i="2" a="1"/>
  <c r="T722" i="2" s="1"/>
  <c r="X722" i="2" a="1"/>
  <c r="X722" i="2" s="1"/>
  <c r="J726" i="2" a="1"/>
  <c r="J726" i="2" s="1"/>
  <c r="N726" i="2" a="1"/>
  <c r="N726" i="2" s="1"/>
  <c r="R726" i="2" a="1"/>
  <c r="R726" i="2" s="1"/>
  <c r="AB726" i="2" s="1"/>
  <c r="V726" i="2" a="1"/>
  <c r="V726" i="2" s="1"/>
  <c r="Z726" i="2" a="1"/>
  <c r="Z726" i="2" s="1"/>
  <c r="L730" i="2" a="1"/>
  <c r="L730" i="2" s="1"/>
  <c r="P730" i="2" a="1"/>
  <c r="P730" i="2" s="1"/>
  <c r="T730" i="2" a="1"/>
  <c r="T730" i="2" s="1"/>
  <c r="X730" i="2" a="1"/>
  <c r="X730" i="2" s="1"/>
  <c r="J734" i="2" a="1"/>
  <c r="J734" i="2" s="1"/>
  <c r="N734" i="2" a="1"/>
  <c r="N734" i="2" s="1"/>
  <c r="R734" i="2" a="1"/>
  <c r="R734" i="2" s="1"/>
  <c r="V734" i="2" a="1"/>
  <c r="V734" i="2" s="1"/>
  <c r="Z734" i="2" a="1"/>
  <c r="Z734" i="2" s="1"/>
  <c r="L738" i="2" a="1"/>
  <c r="L738" i="2" s="1"/>
  <c r="P738" i="2" a="1"/>
  <c r="P738" i="2" s="1"/>
  <c r="T738" i="2" a="1"/>
  <c r="T738" i="2" s="1"/>
  <c r="X738" i="2" a="1"/>
  <c r="X738" i="2" s="1"/>
  <c r="N742" i="2" a="1"/>
  <c r="N742" i="2" s="1"/>
  <c r="R742" i="2" a="1"/>
  <c r="R742" i="2" s="1"/>
  <c r="V742" i="2" a="1"/>
  <c r="V742" i="2" s="1"/>
  <c r="Z742" i="2" a="1"/>
  <c r="Z742" i="2" s="1"/>
  <c r="AD746" i="2"/>
  <c r="M746" i="2" a="1"/>
  <c r="M746" i="2" s="1"/>
  <c r="Q746" i="2" a="1"/>
  <c r="Q746" i="2" s="1"/>
  <c r="V746" i="2" a="1"/>
  <c r="V746" i="2" s="1"/>
  <c r="Z746" i="2" a="1"/>
  <c r="Z746" i="2" s="1"/>
  <c r="L748" i="2" a="1"/>
  <c r="L748" i="2" s="1"/>
  <c r="P748" i="2" a="1"/>
  <c r="P748" i="2" s="1"/>
  <c r="T748" i="2" a="1"/>
  <c r="T748" i="2" s="1"/>
  <c r="Y748" i="2" a="1"/>
  <c r="Y748" i="2" s="1"/>
  <c r="L752" i="2" a="1"/>
  <c r="L752" i="2" s="1"/>
  <c r="P752" i="2" a="1"/>
  <c r="P752" i="2" s="1"/>
  <c r="T752" i="2" a="1"/>
  <c r="T752" i="2" s="1"/>
  <c r="Y752" i="2" a="1"/>
  <c r="Y752" i="2" s="1"/>
  <c r="M754" i="2" a="1"/>
  <c r="M754" i="2" s="1"/>
  <c r="Q754" i="2" a="1"/>
  <c r="Q754" i="2" s="1"/>
  <c r="V754" i="2" a="1"/>
  <c r="V754" i="2" s="1"/>
  <c r="Z754" i="2" a="1"/>
  <c r="Z754" i="2" s="1"/>
  <c r="J756" i="2" a="1"/>
  <c r="J756" i="2" s="1"/>
  <c r="N756" i="2" a="1"/>
  <c r="N756" i="2" s="1"/>
  <c r="R756" i="2" a="1"/>
  <c r="R756" i="2" s="1"/>
  <c r="AB756" i="2" s="1"/>
  <c r="V756" i="2" a="1"/>
  <c r="V756" i="2" s="1"/>
  <c r="Z756" i="2" a="1"/>
  <c r="Z756" i="2" s="1"/>
  <c r="K758" i="2" a="1"/>
  <c r="K758" i="2" s="1"/>
  <c r="O758" i="2" a="1"/>
  <c r="O758" i="2" s="1"/>
  <c r="S758" i="2" a="1"/>
  <c r="S758" i="2" s="1"/>
  <c r="W758" i="2" a="1"/>
  <c r="W758" i="2" s="1"/>
  <c r="AA758" i="2" a="1"/>
  <c r="AA758" i="2" s="1"/>
  <c r="L760" i="2" a="1"/>
  <c r="L760" i="2" s="1"/>
  <c r="P760" i="2" a="1"/>
  <c r="P760" i="2" s="1"/>
  <c r="T760" i="2" a="1"/>
  <c r="T760" i="2" s="1"/>
  <c r="X760" i="2" a="1"/>
  <c r="X760" i="2" s="1"/>
  <c r="M762" i="2" a="1"/>
  <c r="M762" i="2" s="1"/>
  <c r="Q762" i="2" a="1"/>
  <c r="Q762" i="2" s="1"/>
  <c r="U762" i="2" a="1"/>
  <c r="U762" i="2" s="1"/>
  <c r="Y762" i="2" a="1"/>
  <c r="Y762" i="2" s="1"/>
  <c r="J764" i="2" a="1"/>
  <c r="J764" i="2" s="1"/>
  <c r="N764" i="2" a="1"/>
  <c r="N764" i="2" s="1"/>
  <c r="R764" i="2" a="1"/>
  <c r="R764" i="2" s="1"/>
  <c r="AB764" i="2" s="1"/>
  <c r="V764" i="2" a="1"/>
  <c r="V764" i="2" s="1"/>
  <c r="Z764" i="2" a="1"/>
  <c r="Z764" i="2" s="1"/>
  <c r="K766" i="2" a="1"/>
  <c r="K766" i="2" s="1"/>
  <c r="O766" i="2" a="1"/>
  <c r="O766" i="2" s="1"/>
  <c r="S766" i="2" a="1"/>
  <c r="S766" i="2" s="1"/>
  <c r="W766" i="2" a="1"/>
  <c r="W766" i="2" s="1"/>
  <c r="AA766" i="2" a="1"/>
  <c r="AA766" i="2" s="1"/>
  <c r="L768" i="2" a="1"/>
  <c r="L768" i="2" s="1"/>
  <c r="P768" i="2" a="1"/>
  <c r="P768" i="2" s="1"/>
  <c r="T768" i="2" a="1"/>
  <c r="T768" i="2" s="1"/>
  <c r="X768" i="2" a="1"/>
  <c r="X768" i="2" s="1"/>
  <c r="AD770" i="2"/>
  <c r="M770" i="2" a="1"/>
  <c r="M770" i="2" s="1"/>
  <c r="Q770" i="2" a="1"/>
  <c r="Q770" i="2" s="1"/>
  <c r="U770" i="2" a="1"/>
  <c r="U770" i="2" s="1"/>
  <c r="AE770" i="2" s="1"/>
  <c r="Y770" i="2" a="1"/>
  <c r="Y770" i="2" s="1"/>
  <c r="J772" i="2" a="1"/>
  <c r="J772" i="2" s="1"/>
  <c r="N772" i="2" a="1"/>
  <c r="N772" i="2" s="1"/>
  <c r="R772" i="2" a="1"/>
  <c r="R772" i="2" s="1"/>
  <c r="V772" i="2" a="1"/>
  <c r="V772" i="2" s="1"/>
  <c r="Z772" i="2" a="1"/>
  <c r="Z772" i="2" s="1"/>
  <c r="K774" i="2" a="1"/>
  <c r="K774" i="2" s="1"/>
  <c r="O774" i="2" a="1"/>
  <c r="O774" i="2" s="1"/>
  <c r="S774" i="2" a="1"/>
  <c r="S774" i="2" s="1"/>
  <c r="W774" i="2" a="1"/>
  <c r="W774" i="2" s="1"/>
  <c r="AA774" i="2" a="1"/>
  <c r="AA774" i="2" s="1"/>
  <c r="L776" i="2" a="1"/>
  <c r="L776" i="2" s="1"/>
  <c r="P776" i="2" a="1"/>
  <c r="P776" i="2" s="1"/>
  <c r="T776" i="2" a="1"/>
  <c r="T776" i="2" s="1"/>
  <c r="X776" i="2" a="1"/>
  <c r="X776" i="2" s="1"/>
  <c r="M778" i="2" a="1"/>
  <c r="M778" i="2" s="1"/>
  <c r="Q778" i="2" a="1"/>
  <c r="Q778" i="2" s="1"/>
  <c r="U778" i="2" a="1"/>
  <c r="U778" i="2" s="1"/>
  <c r="Y778" i="2" a="1"/>
  <c r="Y778" i="2" s="1"/>
  <c r="L780" i="2" a="1"/>
  <c r="L780" i="2" s="1"/>
  <c r="P780" i="2" a="1"/>
  <c r="P780" i="2" s="1"/>
  <c r="T780" i="2" a="1"/>
  <c r="T780" i="2" s="1"/>
  <c r="X780" i="2" a="1"/>
  <c r="X780" i="2" s="1"/>
  <c r="K782" i="2" a="1"/>
  <c r="K782" i="2" s="1"/>
  <c r="O782" i="2" a="1"/>
  <c r="O782" i="2" s="1"/>
  <c r="S782" i="2" a="1"/>
  <c r="S782" i="2" s="1"/>
  <c r="W782" i="2" a="1"/>
  <c r="W782" i="2" s="1"/>
  <c r="AA782" i="2" a="1"/>
  <c r="AA782" i="2" s="1"/>
  <c r="L784" i="2" a="1"/>
  <c r="L784" i="2" s="1"/>
  <c r="P784" i="2" a="1"/>
  <c r="P784" i="2" s="1"/>
  <c r="T784" i="2" a="1"/>
  <c r="T784" i="2" s="1"/>
  <c r="X784" i="2" a="1"/>
  <c r="X784" i="2" s="1"/>
  <c r="M786" i="2" a="1"/>
  <c r="M786" i="2" s="1"/>
  <c r="Q786" i="2" a="1"/>
  <c r="Q786" i="2" s="1"/>
  <c r="U786" i="2" a="1"/>
  <c r="U786" i="2" s="1"/>
  <c r="Y786" i="2" a="1"/>
  <c r="Y786" i="2" s="1"/>
  <c r="J788" i="2" a="1"/>
  <c r="J788" i="2" s="1"/>
  <c r="N788" i="2" a="1"/>
  <c r="N788" i="2" s="1"/>
  <c r="R788" i="2" a="1"/>
  <c r="R788" i="2" s="1"/>
  <c r="AB788" i="2" s="1"/>
  <c r="V788" i="2" a="1"/>
  <c r="V788" i="2" s="1"/>
  <c r="Z788" i="2" a="1"/>
  <c r="Z788" i="2" s="1"/>
  <c r="K790" i="2" a="1"/>
  <c r="K790" i="2" s="1"/>
  <c r="O790" i="2" a="1"/>
  <c r="O790" i="2" s="1"/>
  <c r="S790" i="2" a="1"/>
  <c r="S790" i="2" s="1"/>
  <c r="W790" i="2" a="1"/>
  <c r="W790" i="2" s="1"/>
  <c r="AA790" i="2" a="1"/>
  <c r="AA790" i="2" s="1"/>
  <c r="L792" i="2" a="1"/>
  <c r="L792" i="2" s="1"/>
  <c r="P792" i="2" a="1"/>
  <c r="P792" i="2" s="1"/>
  <c r="T792" i="2" a="1"/>
  <c r="T792" i="2" s="1"/>
  <c r="X792" i="2" a="1"/>
  <c r="X792" i="2" s="1"/>
  <c r="M794" i="2" a="1"/>
  <c r="M794" i="2" s="1"/>
  <c r="Q794" i="2" a="1"/>
  <c r="Q794" i="2" s="1"/>
  <c r="U794" i="2" a="1"/>
  <c r="U794" i="2" s="1"/>
  <c r="Y794" i="2" a="1"/>
  <c r="Y794" i="2" s="1"/>
  <c r="J796" i="2" a="1"/>
  <c r="J796" i="2" s="1"/>
  <c r="N796" i="2" a="1"/>
  <c r="N796" i="2" s="1"/>
  <c r="R796" i="2" a="1"/>
  <c r="R796" i="2" s="1"/>
  <c r="V796" i="2" a="1"/>
  <c r="V796" i="2" s="1"/>
  <c r="Z796" i="2" a="1"/>
  <c r="Z796" i="2" s="1"/>
  <c r="K798" i="2" a="1"/>
  <c r="K798" i="2" s="1"/>
  <c r="O798" i="2" a="1"/>
  <c r="O798" i="2" s="1"/>
  <c r="S798" i="2" a="1"/>
  <c r="S798" i="2" s="1"/>
  <c r="W798" i="2" a="1"/>
  <c r="W798" i="2" s="1"/>
  <c r="AA798" i="2" a="1"/>
  <c r="AA798" i="2" s="1"/>
  <c r="L800" i="2" a="1"/>
  <c r="L800" i="2" s="1"/>
  <c r="P800" i="2" a="1"/>
  <c r="P800" i="2" s="1"/>
  <c r="T800" i="2" a="1"/>
  <c r="T800" i="2" s="1"/>
  <c r="X800" i="2" a="1"/>
  <c r="X800" i="2" s="1"/>
  <c r="M802" i="2" a="1"/>
  <c r="M802" i="2" s="1"/>
  <c r="Q802" i="2" a="1"/>
  <c r="Q802" i="2" s="1"/>
  <c r="U802" i="2" a="1"/>
  <c r="U802" i="2" s="1"/>
  <c r="Y802" i="2" a="1"/>
  <c r="Y802" i="2" s="1"/>
  <c r="J804" i="2" a="1"/>
  <c r="J804" i="2" s="1"/>
  <c r="N804" i="2" a="1"/>
  <c r="N804" i="2" s="1"/>
  <c r="R804" i="2" a="1"/>
  <c r="R804" i="2" s="1"/>
  <c r="V804" i="2" a="1"/>
  <c r="V804" i="2" s="1"/>
  <c r="Z804" i="2" a="1"/>
  <c r="Z804" i="2" s="1"/>
  <c r="M806" i="2" a="1"/>
  <c r="M806" i="2" s="1"/>
  <c r="Q806" i="2" a="1"/>
  <c r="Q806" i="2" s="1"/>
  <c r="U806" i="2" a="1"/>
  <c r="U806" i="2" s="1"/>
  <c r="Y806" i="2" a="1"/>
  <c r="Y806" i="2" s="1"/>
  <c r="L808" i="2" a="1"/>
  <c r="L808" i="2" s="1"/>
  <c r="P808" i="2" a="1"/>
  <c r="P808" i="2" s="1"/>
  <c r="T808" i="2" a="1"/>
  <c r="T808" i="2" s="1"/>
  <c r="X808" i="2" a="1"/>
  <c r="X808" i="2" s="1"/>
  <c r="M810" i="2" a="1"/>
  <c r="M810" i="2" s="1"/>
  <c r="Q810" i="2" a="1"/>
  <c r="Q810" i="2" s="1"/>
  <c r="U810" i="2" a="1"/>
  <c r="U810" i="2" s="1"/>
  <c r="Y810" i="2" a="1"/>
  <c r="Y810" i="2" s="1"/>
  <c r="J812" i="2" a="1"/>
  <c r="J812" i="2" s="1"/>
  <c r="N812" i="2" a="1"/>
  <c r="N812" i="2" s="1"/>
  <c r="R812" i="2" a="1"/>
  <c r="R812" i="2" s="1"/>
  <c r="AB812" i="2" s="1"/>
  <c r="V812" i="2" a="1"/>
  <c r="V812" i="2" s="1"/>
  <c r="Z812" i="2" a="1"/>
  <c r="Z812" i="2" s="1"/>
  <c r="K814" i="2" a="1"/>
  <c r="K814" i="2" s="1"/>
  <c r="O814" i="2" a="1"/>
  <c r="O814" i="2" s="1"/>
  <c r="S814" i="2" a="1"/>
  <c r="S814" i="2" s="1"/>
  <c r="W814" i="2" a="1"/>
  <c r="W814" i="2" s="1"/>
  <c r="AA814" i="2" a="1"/>
  <c r="AA814" i="2" s="1"/>
  <c r="N816" i="2" a="1"/>
  <c r="N816" i="2" s="1"/>
  <c r="R816" i="2" a="1"/>
  <c r="R816" i="2" s="1"/>
  <c r="V816" i="2" a="1"/>
  <c r="V816" i="2" s="1"/>
  <c r="Z816" i="2" a="1"/>
  <c r="Z816" i="2" s="1"/>
  <c r="L818" i="2" a="1"/>
  <c r="L818" i="2" s="1"/>
  <c r="P818" i="2" a="1"/>
  <c r="P818" i="2" s="1"/>
  <c r="T818" i="2" a="1"/>
  <c r="T818" i="2" s="1"/>
  <c r="X818" i="2" a="1"/>
  <c r="X818" i="2" s="1"/>
  <c r="M820" i="2" a="1"/>
  <c r="M820" i="2" s="1"/>
  <c r="Q820" i="2" a="1"/>
  <c r="Q820" i="2" s="1"/>
  <c r="U820" i="2" a="1"/>
  <c r="U820" i="2" s="1"/>
  <c r="Y820" i="2" a="1"/>
  <c r="Y820" i="2" s="1"/>
  <c r="J822" i="2" a="1"/>
  <c r="J822" i="2" s="1"/>
  <c r="N822" i="2" a="1"/>
  <c r="N822" i="2" s="1"/>
  <c r="R822" i="2" a="1"/>
  <c r="R822" i="2" s="1"/>
  <c r="AB822" i="2" s="1"/>
  <c r="V822" i="2" a="1"/>
  <c r="V822" i="2" s="1"/>
  <c r="Z822" i="2" a="1"/>
  <c r="Z822" i="2" s="1"/>
  <c r="K824" i="2" a="1"/>
  <c r="K824" i="2" s="1"/>
  <c r="O824" i="2" a="1"/>
  <c r="O824" i="2" s="1"/>
  <c r="S824" i="2" a="1"/>
  <c r="S824" i="2" s="1"/>
  <c r="W824" i="2" a="1"/>
  <c r="W824" i="2" s="1"/>
  <c r="AA824" i="2" a="1"/>
  <c r="AA824" i="2" s="1"/>
  <c r="L826" i="2" a="1"/>
  <c r="L826" i="2" s="1"/>
  <c r="P826" i="2" a="1"/>
  <c r="P826" i="2" s="1"/>
  <c r="T826" i="2" a="1"/>
  <c r="T826" i="2" s="1"/>
  <c r="X826" i="2" a="1"/>
  <c r="X826" i="2" s="1"/>
  <c r="M828" i="2" a="1"/>
  <c r="M828" i="2" s="1"/>
  <c r="Q828" i="2" a="1"/>
  <c r="Q828" i="2" s="1"/>
  <c r="U828" i="2" a="1"/>
  <c r="U828" i="2" s="1"/>
  <c r="Y828" i="2" a="1"/>
  <c r="Y828" i="2" s="1"/>
  <c r="L830" i="2" a="1"/>
  <c r="L830" i="2" s="1"/>
  <c r="P830" i="2" a="1"/>
  <c r="P830" i="2" s="1"/>
  <c r="T830" i="2" a="1"/>
  <c r="T830" i="2" s="1"/>
  <c r="X830" i="2" a="1"/>
  <c r="X830" i="2" s="1"/>
  <c r="K832" i="2" a="1"/>
  <c r="K832" i="2" s="1"/>
  <c r="O832" i="2" a="1"/>
  <c r="O832" i="2" s="1"/>
  <c r="S832" i="2" a="1"/>
  <c r="S832" i="2" s="1"/>
  <c r="W832" i="2" a="1"/>
  <c r="W832" i="2" s="1"/>
  <c r="AA832" i="2" a="1"/>
  <c r="AA832" i="2" s="1"/>
  <c r="J834" i="2" a="1"/>
  <c r="J834" i="2" s="1"/>
  <c r="N834" i="2" a="1"/>
  <c r="N834" i="2" s="1"/>
  <c r="R834" i="2" a="1"/>
  <c r="R834" i="2" s="1"/>
  <c r="V834" i="2" a="1"/>
  <c r="V834" i="2" s="1"/>
  <c r="Z834" i="2" a="1"/>
  <c r="Z834" i="2" s="1"/>
  <c r="K836" i="2" a="1"/>
  <c r="K836" i="2" s="1"/>
  <c r="O836" i="2" a="1"/>
  <c r="O836" i="2" s="1"/>
  <c r="S836" i="2" a="1"/>
  <c r="S836" i="2" s="1"/>
  <c r="W836" i="2" a="1"/>
  <c r="W836" i="2" s="1"/>
  <c r="AA836" i="2" a="1"/>
  <c r="AA836" i="2" s="1"/>
  <c r="L838" i="2" a="1"/>
  <c r="L838" i="2" s="1"/>
  <c r="P838" i="2" a="1"/>
  <c r="P838" i="2" s="1"/>
  <c r="T838" i="2" a="1"/>
  <c r="T838" i="2" s="1"/>
  <c r="X838" i="2" a="1"/>
  <c r="X838" i="2" s="1"/>
  <c r="M840" i="2" a="1"/>
  <c r="M840" i="2" s="1"/>
  <c r="Q840" i="2" a="1"/>
  <c r="Q840" i="2" s="1"/>
  <c r="U840" i="2" a="1"/>
  <c r="U840" i="2" s="1"/>
  <c r="Y840" i="2" a="1"/>
  <c r="Y840" i="2" s="1"/>
  <c r="L842" i="2" a="1"/>
  <c r="L842" i="2" s="1"/>
  <c r="P842" i="2" a="1"/>
  <c r="P842" i="2" s="1"/>
  <c r="T842" i="2" a="1"/>
  <c r="T842" i="2" s="1"/>
  <c r="X842" i="2" a="1"/>
  <c r="X842" i="2" s="1"/>
  <c r="M844" i="2" a="1"/>
  <c r="M844" i="2" s="1"/>
  <c r="Q844" i="2" a="1"/>
  <c r="Q844" i="2" s="1"/>
  <c r="U844" i="2" a="1"/>
  <c r="U844" i="2" s="1"/>
  <c r="Y844" i="2" a="1"/>
  <c r="Y844" i="2" s="1"/>
  <c r="N846" i="2" a="1"/>
  <c r="N846" i="2" s="1"/>
  <c r="R846" i="2" a="1"/>
  <c r="R846" i="2" s="1"/>
  <c r="V846" i="2" a="1"/>
  <c r="V846" i="2" s="1"/>
  <c r="Z846" i="2" a="1"/>
  <c r="Z846" i="2" s="1"/>
  <c r="K848" i="2" a="1"/>
  <c r="K848" i="2" s="1"/>
  <c r="O848" i="2" a="1"/>
  <c r="O848" i="2" s="1"/>
  <c r="S848" i="2" a="1"/>
  <c r="S848" i="2" s="1"/>
  <c r="W848" i="2" a="1"/>
  <c r="W848" i="2" s="1"/>
  <c r="AA848" i="2" a="1"/>
  <c r="AA848" i="2" s="1"/>
  <c r="L850" i="2" a="1"/>
  <c r="L850" i="2" s="1"/>
  <c r="P850" i="2" a="1"/>
  <c r="P850" i="2" s="1"/>
  <c r="T850" i="2" a="1"/>
  <c r="T850" i="2" s="1"/>
  <c r="X850" i="2" a="1"/>
  <c r="X850" i="2" s="1"/>
  <c r="M852" i="2" a="1"/>
  <c r="M852" i="2" s="1"/>
  <c r="Q852" i="2" a="1"/>
  <c r="Q852" i="2" s="1"/>
  <c r="U852" i="2" a="1"/>
  <c r="U852" i="2" s="1"/>
  <c r="Y852" i="2" a="1"/>
  <c r="Y852" i="2" s="1"/>
  <c r="J854" i="2" a="1"/>
  <c r="J854" i="2" s="1"/>
  <c r="N854" i="2" a="1"/>
  <c r="N854" i="2" s="1"/>
  <c r="R854" i="2" a="1"/>
  <c r="R854" i="2" s="1"/>
  <c r="AB854" i="2" s="1"/>
  <c r="V854" i="2" a="1"/>
  <c r="V854" i="2" s="1"/>
  <c r="Z854" i="2" a="1"/>
  <c r="Z854" i="2" s="1"/>
  <c r="M856" i="2" a="1"/>
  <c r="M856" i="2" s="1"/>
  <c r="Q856" i="2" a="1"/>
  <c r="Q856" i="2" s="1"/>
  <c r="U856" i="2" a="1"/>
  <c r="U856" i="2" s="1"/>
  <c r="Y856" i="2" a="1"/>
  <c r="Y856" i="2" s="1"/>
  <c r="L858" i="2" a="1"/>
  <c r="L858" i="2" s="1"/>
  <c r="P858" i="2" a="1"/>
  <c r="P858" i="2" s="1"/>
  <c r="T858" i="2" a="1"/>
  <c r="T858" i="2" s="1"/>
  <c r="X858" i="2" a="1"/>
  <c r="X858" i="2" s="1"/>
  <c r="L860" i="2" a="1"/>
  <c r="L860" i="2" s="1"/>
  <c r="P860" i="2" a="1"/>
  <c r="P860" i="2" s="1"/>
  <c r="T860" i="2" a="1"/>
  <c r="T860" i="2" s="1"/>
  <c r="X860" i="2" a="1"/>
  <c r="X860" i="2" s="1"/>
  <c r="M862" i="2" a="1"/>
  <c r="M862" i="2" s="1"/>
  <c r="Q862" i="2" a="1"/>
  <c r="Q862" i="2" s="1"/>
  <c r="U862" i="2" a="1"/>
  <c r="U862" i="2" s="1"/>
  <c r="Y862" i="2" a="1"/>
  <c r="Y862" i="2" s="1"/>
  <c r="J864" i="2" a="1"/>
  <c r="J864" i="2" s="1"/>
  <c r="N864" i="2" a="1"/>
  <c r="N864" i="2" s="1"/>
  <c r="R864" i="2" a="1"/>
  <c r="R864" i="2" s="1"/>
  <c r="AB864" i="2" s="1"/>
  <c r="V864" i="2" a="1"/>
  <c r="V864" i="2" s="1"/>
  <c r="Z864" i="2" a="1"/>
  <c r="Z864" i="2" s="1"/>
  <c r="K866" i="2" a="1"/>
  <c r="K866" i="2" s="1"/>
  <c r="O866" i="2" a="1"/>
  <c r="O866" i="2" s="1"/>
  <c r="S866" i="2" a="1"/>
  <c r="S866" i="2" s="1"/>
  <c r="X866" i="2" a="1"/>
  <c r="X866" i="2" s="1"/>
  <c r="L868" i="2" a="1"/>
  <c r="L868" i="2" s="1"/>
  <c r="P868" i="2" a="1"/>
  <c r="P868" i="2" s="1"/>
  <c r="T868" i="2" a="1"/>
  <c r="T868" i="2" s="1"/>
  <c r="Y868" i="2" a="1"/>
  <c r="Y868" i="2" s="1"/>
  <c r="K870" i="2" a="1"/>
  <c r="K870" i="2" s="1"/>
  <c r="O870" i="2" a="1"/>
  <c r="O870" i="2" s="1"/>
  <c r="S870" i="2" a="1"/>
  <c r="S870" i="2" s="1"/>
  <c r="X870" i="2" a="1"/>
  <c r="X870" i="2" s="1"/>
  <c r="N872" i="2" a="1"/>
  <c r="N872" i="2" s="1"/>
  <c r="R872" i="2" a="1"/>
  <c r="R872" i="2" s="1"/>
  <c r="W872" i="2" a="1"/>
  <c r="W872" i="2" s="1"/>
  <c r="AA872" i="2" a="1"/>
  <c r="AA872" i="2" s="1"/>
  <c r="L874" i="2" a="1"/>
  <c r="L874" i="2" s="1"/>
  <c r="P874" i="2" a="1"/>
  <c r="P874" i="2" s="1"/>
  <c r="T874" i="2" a="1"/>
  <c r="T874" i="2" s="1"/>
  <c r="X874" i="2" a="1"/>
  <c r="X874" i="2" s="1"/>
  <c r="M876" i="2" a="1"/>
  <c r="M876" i="2" s="1"/>
  <c r="Q876" i="2" a="1"/>
  <c r="Q876" i="2" s="1"/>
  <c r="U876" i="2" a="1"/>
  <c r="U876" i="2" s="1"/>
  <c r="Y876" i="2" a="1"/>
  <c r="Y876" i="2" s="1"/>
  <c r="J878" i="2" a="1"/>
  <c r="J878" i="2" s="1"/>
  <c r="N878" i="2" a="1"/>
  <c r="N878" i="2" s="1"/>
  <c r="R878" i="2" a="1"/>
  <c r="R878" i="2" s="1"/>
  <c r="AB878" i="2" s="1"/>
  <c r="V878" i="2" a="1"/>
  <c r="V878" i="2" s="1"/>
  <c r="Z878" i="2" a="1"/>
  <c r="Z878" i="2" s="1"/>
  <c r="K880" i="2" a="1"/>
  <c r="K880" i="2" s="1"/>
  <c r="O880" i="2" a="1"/>
  <c r="O880" i="2" s="1"/>
  <c r="S880" i="2" a="1"/>
  <c r="S880" i="2" s="1"/>
  <c r="W880" i="2" a="1"/>
  <c r="W880" i="2" s="1"/>
  <c r="AA880" i="2" a="1"/>
  <c r="AA880" i="2" s="1"/>
  <c r="K882" i="2" a="1"/>
  <c r="K882" i="2" s="1"/>
  <c r="O882" i="2" a="1"/>
  <c r="O882" i="2" s="1"/>
  <c r="S882" i="2" a="1"/>
  <c r="S882" i="2" s="1"/>
  <c r="W882" i="2" a="1"/>
  <c r="W882" i="2" s="1"/>
  <c r="AA882" i="2" a="1"/>
  <c r="AA882" i="2" s="1"/>
  <c r="N884" i="2" a="1"/>
  <c r="N884" i="2" s="1"/>
  <c r="R884" i="2" a="1"/>
  <c r="R884" i="2" s="1"/>
  <c r="AE884" i="2" s="1"/>
  <c r="V884" i="2" a="1"/>
  <c r="V884" i="2" s="1"/>
  <c r="Z884" i="2" a="1"/>
  <c r="Z884" i="2" s="1"/>
  <c r="M886" i="2" a="1"/>
  <c r="M886" i="2" s="1"/>
  <c r="Q886" i="2" a="1"/>
  <c r="Q886" i="2" s="1"/>
  <c r="U886" i="2" a="1"/>
  <c r="U886" i="2" s="1"/>
  <c r="Y886" i="2" a="1"/>
  <c r="Y886" i="2" s="1"/>
  <c r="J888" i="2" a="1"/>
  <c r="J888" i="2" s="1"/>
  <c r="N888" i="2" a="1"/>
  <c r="N888" i="2" s="1"/>
  <c r="R888" i="2" a="1"/>
  <c r="R888" i="2" s="1"/>
  <c r="AB888" i="2" s="1"/>
  <c r="V888" i="2" a="1"/>
  <c r="V888" i="2" s="1"/>
  <c r="Z888" i="2" a="1"/>
  <c r="Z888" i="2" s="1"/>
  <c r="K890" i="2" a="1"/>
  <c r="K890" i="2" s="1"/>
  <c r="O890" i="2" a="1"/>
  <c r="O890" i="2" s="1"/>
  <c r="S890" i="2" a="1"/>
  <c r="S890" i="2" s="1"/>
  <c r="W890" i="2" a="1"/>
  <c r="W890" i="2" s="1"/>
  <c r="AA890" i="2" a="1"/>
  <c r="AA890" i="2" s="1"/>
  <c r="L892" i="2" a="1"/>
  <c r="L892" i="2" s="1"/>
  <c r="P892" i="2" a="1"/>
  <c r="P892" i="2" s="1"/>
  <c r="T892" i="2" a="1"/>
  <c r="T892" i="2" s="1"/>
  <c r="X892" i="2" a="1"/>
  <c r="X892" i="2" s="1"/>
  <c r="K894" i="2" a="1"/>
  <c r="K894" i="2" s="1"/>
  <c r="O894" i="2" a="1"/>
  <c r="O894" i="2" s="1"/>
  <c r="S894" i="2" a="1"/>
  <c r="S894" i="2" s="1"/>
  <c r="W894" i="2" a="1"/>
  <c r="W894" i="2" s="1"/>
  <c r="AA894" i="2" a="1"/>
  <c r="AA894" i="2" s="1"/>
  <c r="L896" i="2" a="1"/>
  <c r="L896" i="2" s="1"/>
  <c r="P896" i="2" a="1"/>
  <c r="P896" i="2" s="1"/>
  <c r="T896" i="2" a="1"/>
  <c r="T896" i="2" s="1"/>
  <c r="X896" i="2" a="1"/>
  <c r="X896" i="2" s="1"/>
  <c r="M898" i="2" a="1"/>
  <c r="M898" i="2" s="1"/>
  <c r="Q898" i="2" a="1"/>
  <c r="Q898" i="2" s="1"/>
  <c r="U898" i="2" a="1"/>
  <c r="U898" i="2" s="1"/>
  <c r="Y898" i="2" a="1"/>
  <c r="Y898" i="2" s="1"/>
  <c r="J900" i="2" a="1"/>
  <c r="J900" i="2" s="1"/>
  <c r="N900" i="2" a="1"/>
  <c r="N900" i="2" s="1"/>
  <c r="R900" i="2" a="1"/>
  <c r="R900" i="2" s="1"/>
  <c r="AB900" i="2" s="1"/>
  <c r="V900" i="2" a="1"/>
  <c r="V900" i="2" s="1"/>
  <c r="Z900" i="2" a="1"/>
  <c r="Z900" i="2" s="1"/>
  <c r="K902" i="2" a="1"/>
  <c r="K902" i="2" s="1"/>
  <c r="O902" i="2" a="1"/>
  <c r="O902" i="2" s="1"/>
  <c r="S902" i="2" a="1"/>
  <c r="S902" i="2" s="1"/>
  <c r="W902" i="2" a="1"/>
  <c r="W902" i="2" s="1"/>
  <c r="AA902" i="2" a="1"/>
  <c r="AA902" i="2" s="1"/>
  <c r="L904" i="2" a="1"/>
  <c r="L904" i="2" s="1"/>
  <c r="P904" i="2" a="1"/>
  <c r="P904" i="2" s="1"/>
  <c r="T904" i="2" a="1"/>
  <c r="T904" i="2" s="1"/>
  <c r="X904" i="2" a="1"/>
  <c r="X904" i="2" s="1"/>
  <c r="M906" i="2" a="1"/>
  <c r="M906" i="2" s="1"/>
  <c r="Q906" i="2" a="1"/>
  <c r="Q906" i="2" s="1"/>
  <c r="U906" i="2" a="1"/>
  <c r="U906" i="2" s="1"/>
  <c r="Y906" i="2" a="1"/>
  <c r="Y906" i="2" s="1"/>
  <c r="M908" i="2" a="1"/>
  <c r="M908" i="2" s="1"/>
  <c r="Q908" i="2" a="1"/>
  <c r="Q908" i="2" s="1"/>
  <c r="U908" i="2" a="1"/>
  <c r="U908" i="2" s="1"/>
  <c r="Y908" i="2" a="1"/>
  <c r="Y908" i="2" s="1"/>
  <c r="L910" i="2" a="1"/>
  <c r="L910" i="2" s="1"/>
  <c r="P910" i="2" a="1"/>
  <c r="P910" i="2" s="1"/>
  <c r="T910" i="2" a="1"/>
  <c r="T910" i="2" s="1"/>
  <c r="Y910" i="2" a="1"/>
  <c r="Y910" i="2" s="1"/>
  <c r="L912" i="2" a="1"/>
  <c r="L912" i="2" s="1"/>
  <c r="P912" i="2" a="1"/>
  <c r="P912" i="2" s="1"/>
  <c r="T912" i="2" a="1"/>
  <c r="T912" i="2" s="1"/>
  <c r="X912" i="2" a="1"/>
  <c r="X912" i="2" s="1"/>
  <c r="M914" i="2" a="1"/>
  <c r="M914" i="2" s="1"/>
  <c r="Q914" i="2" a="1"/>
  <c r="Q914" i="2" s="1"/>
  <c r="U914" i="2" a="1"/>
  <c r="U914" i="2" s="1"/>
  <c r="Y914" i="2" a="1"/>
  <c r="Y914" i="2" s="1"/>
  <c r="J916" i="2" a="1"/>
  <c r="J916" i="2" s="1"/>
  <c r="N916" i="2" a="1"/>
  <c r="N916" i="2" s="1"/>
  <c r="R916" i="2" a="1"/>
  <c r="R916" i="2" s="1"/>
  <c r="AB916" i="2" s="1"/>
  <c r="V916" i="2" a="1"/>
  <c r="V916" i="2" s="1"/>
  <c r="Z916" i="2" a="1"/>
  <c r="Z916" i="2" s="1"/>
  <c r="K918" i="2" a="1"/>
  <c r="K918" i="2" s="1"/>
  <c r="O918" i="2" a="1"/>
  <c r="O918" i="2" s="1"/>
  <c r="S918" i="2" a="1"/>
  <c r="S918" i="2" s="1"/>
  <c r="W918" i="2" a="1"/>
  <c r="W918" i="2" s="1"/>
  <c r="AA918" i="2" a="1"/>
  <c r="AA918" i="2" s="1"/>
  <c r="N920" i="2" a="1"/>
  <c r="N920" i="2" s="1"/>
  <c r="R920" i="2" a="1"/>
  <c r="R920" i="2" s="1"/>
  <c r="V920" i="2" a="1"/>
  <c r="V920" i="2" s="1"/>
  <c r="Z920" i="2" a="1"/>
  <c r="Z920" i="2" s="1"/>
  <c r="K922" i="2" a="1"/>
  <c r="K922" i="2" s="1"/>
  <c r="O922" i="2" a="1"/>
  <c r="O922" i="2" s="1"/>
  <c r="S922" i="2" a="1"/>
  <c r="S922" i="2" s="1"/>
  <c r="W922" i="2" a="1"/>
  <c r="W922" i="2" s="1"/>
  <c r="AA922" i="2" a="1"/>
  <c r="AA922" i="2" s="1"/>
  <c r="M926" i="2" a="1"/>
  <c r="M926" i="2" s="1"/>
  <c r="Q926" i="2" a="1"/>
  <c r="Q926" i="2" s="1"/>
  <c r="U926" i="2" a="1"/>
  <c r="U926" i="2" s="1"/>
  <c r="Y926" i="2" a="1"/>
  <c r="Y926" i="2" s="1"/>
  <c r="J928" i="2" a="1"/>
  <c r="J928" i="2" s="1"/>
  <c r="N928" i="2" a="1"/>
  <c r="N928" i="2" s="1"/>
  <c r="R928" i="2" a="1"/>
  <c r="R928" i="2" s="1"/>
  <c r="AB928" i="2" s="1"/>
  <c r="V928" i="2" a="1"/>
  <c r="V928" i="2" s="1"/>
  <c r="Z928" i="2" a="1"/>
  <c r="Z928" i="2" s="1"/>
  <c r="K930" i="2" a="1"/>
  <c r="K930" i="2" s="1"/>
  <c r="O930" i="2" a="1"/>
  <c r="O930" i="2" s="1"/>
  <c r="S930" i="2" a="1"/>
  <c r="S930" i="2" s="1"/>
  <c r="W930" i="2" a="1"/>
  <c r="W930" i="2" s="1"/>
  <c r="AA930" i="2" a="1"/>
  <c r="AA930" i="2" s="1"/>
  <c r="J932" i="2" a="1"/>
  <c r="J932" i="2" s="1"/>
  <c r="N932" i="2" a="1"/>
  <c r="N932" i="2" s="1"/>
  <c r="R932" i="2" a="1"/>
  <c r="R932" i="2" s="1"/>
  <c r="AB932" i="2" s="1"/>
  <c r="V932" i="2" a="1"/>
  <c r="V932" i="2" s="1"/>
  <c r="Z932" i="2" a="1"/>
  <c r="Z932" i="2" s="1"/>
  <c r="Q934" i="2" a="1"/>
  <c r="Q934" i="2" s="1"/>
  <c r="U934" i="2" a="1"/>
  <c r="U934" i="2" s="1"/>
  <c r="Y934" i="2" a="1"/>
  <c r="Y934" i="2" s="1"/>
  <c r="L936" i="2" a="1"/>
  <c r="L936" i="2" s="1"/>
  <c r="P936" i="2" a="1"/>
  <c r="P936" i="2" s="1"/>
  <c r="T936" i="2" a="1"/>
  <c r="T936" i="2" s="1"/>
  <c r="X936" i="2" a="1"/>
  <c r="X936" i="2" s="1"/>
  <c r="K938" i="2" a="1"/>
  <c r="K938" i="2" s="1"/>
  <c r="O938" i="2" a="1"/>
  <c r="O938" i="2" s="1"/>
  <c r="S938" i="2" a="1"/>
  <c r="S938" i="2" s="1"/>
  <c r="W938" i="2" a="1"/>
  <c r="W938" i="2" s="1"/>
  <c r="AA938" i="2" a="1"/>
  <c r="AA938" i="2" s="1"/>
  <c r="L940" i="2" a="1"/>
  <c r="L940" i="2" s="1"/>
  <c r="P940" i="2" a="1"/>
  <c r="P940" i="2" s="1"/>
  <c r="T940" i="2" a="1"/>
  <c r="T940" i="2" s="1"/>
  <c r="X940" i="2" a="1"/>
  <c r="X940" i="2" s="1"/>
  <c r="AA956" i="2" a="1"/>
  <c r="AA956" i="2" s="1"/>
  <c r="W956" i="2" a="1"/>
  <c r="W956" i="2" s="1"/>
  <c r="S956" i="2" a="1"/>
  <c r="S956" i="2" s="1"/>
  <c r="O956" i="2" a="1"/>
  <c r="O956" i="2" s="1"/>
  <c r="K956" i="2" a="1"/>
  <c r="K956" i="2" s="1"/>
  <c r="Z956" i="2" a="1"/>
  <c r="Z956" i="2" s="1"/>
  <c r="V956" i="2" a="1"/>
  <c r="V956" i="2" s="1"/>
  <c r="R956" i="2" a="1"/>
  <c r="R956" i="2" s="1"/>
  <c r="AB956" i="2" s="1"/>
  <c r="N956" i="2" a="1"/>
  <c r="N956" i="2" s="1"/>
  <c r="J956" i="2" a="1"/>
  <c r="J956" i="2" s="1"/>
  <c r="Y956" i="2" a="1"/>
  <c r="Y956" i="2" s="1"/>
  <c r="U956" i="2" a="1"/>
  <c r="U956" i="2" s="1"/>
  <c r="Q956" i="2" a="1"/>
  <c r="Q956" i="2" s="1"/>
  <c r="M956" i="2" a="1"/>
  <c r="M956" i="2" s="1"/>
  <c r="X956" i="2" a="1"/>
  <c r="X956" i="2" s="1"/>
  <c r="AA981" i="2" a="1"/>
  <c r="AA981" i="2" s="1"/>
  <c r="W981" i="2" a="1"/>
  <c r="W981" i="2" s="1"/>
  <c r="S981" i="2" a="1"/>
  <c r="S981" i="2" s="1"/>
  <c r="O981" i="2" a="1"/>
  <c r="O981" i="2" s="1"/>
  <c r="K981" i="2" a="1"/>
  <c r="K981" i="2" s="1"/>
  <c r="Z981" i="2" a="1"/>
  <c r="Z981" i="2" s="1"/>
  <c r="V981" i="2" a="1"/>
  <c r="V981" i="2" s="1"/>
  <c r="R981" i="2" a="1"/>
  <c r="R981" i="2" s="1"/>
  <c r="AB981" i="2" s="1"/>
  <c r="N981" i="2" a="1"/>
  <c r="N981" i="2" s="1"/>
  <c r="J981" i="2" a="1"/>
  <c r="J981" i="2" s="1"/>
  <c r="Y981" i="2" a="1"/>
  <c r="Y981" i="2" s="1"/>
  <c r="U981" i="2" a="1"/>
  <c r="U981" i="2" s="1"/>
  <c r="Q981" i="2" a="1"/>
  <c r="Q981" i="2" s="1"/>
  <c r="M981" i="2" a="1"/>
  <c r="M981" i="2" s="1"/>
  <c r="X981" i="2" a="1"/>
  <c r="X981" i="2" s="1"/>
  <c r="Y1002" i="2" a="1"/>
  <c r="Y1002" i="2" s="1"/>
  <c r="U1002" i="2" a="1"/>
  <c r="U1002" i="2" s="1"/>
  <c r="Q1002" i="2" a="1"/>
  <c r="Q1002" i="2" s="1"/>
  <c r="M1002" i="2" a="1"/>
  <c r="M1002" i="2" s="1"/>
  <c r="X1002" i="2" a="1"/>
  <c r="X1002" i="2" s="1"/>
  <c r="T1002" i="2" a="1"/>
  <c r="T1002" i="2" s="1"/>
  <c r="P1002" i="2" a="1"/>
  <c r="P1002" i="2" s="1"/>
  <c r="L1002" i="2" a="1"/>
  <c r="L1002" i="2" s="1"/>
  <c r="AA1002" i="2" a="1"/>
  <c r="AA1002" i="2" s="1"/>
  <c r="W1002" i="2" a="1"/>
  <c r="W1002" i="2" s="1"/>
  <c r="S1002" i="2" a="1"/>
  <c r="S1002" i="2" s="1"/>
  <c r="O1002" i="2" a="1"/>
  <c r="O1002" i="2" s="1"/>
  <c r="K1002" i="2" a="1"/>
  <c r="K1002" i="2" s="1"/>
  <c r="Z1002" i="2" a="1"/>
  <c r="Z1002" i="2" s="1"/>
  <c r="AA1055" i="2" a="1"/>
  <c r="AA1055" i="2" s="1"/>
  <c r="W1055" i="2" a="1"/>
  <c r="W1055" i="2" s="1"/>
  <c r="S1055" i="2" a="1"/>
  <c r="S1055" i="2" s="1"/>
  <c r="O1055" i="2" a="1"/>
  <c r="O1055" i="2" s="1"/>
  <c r="K1055" i="2" a="1"/>
  <c r="K1055" i="2" s="1"/>
  <c r="Y1055" i="2" a="1"/>
  <c r="Y1055" i="2" s="1"/>
  <c r="U1055" i="2" a="1"/>
  <c r="U1055" i="2" s="1"/>
  <c r="Q1055" i="2" a="1"/>
  <c r="Q1055" i="2" s="1"/>
  <c r="M1055" i="2" a="1"/>
  <c r="M1055" i="2" s="1"/>
  <c r="V1055" i="2" a="1"/>
  <c r="V1055" i="2" s="1"/>
  <c r="N1055" i="2" a="1"/>
  <c r="N1055" i="2" s="1"/>
  <c r="T1055" i="2" a="1"/>
  <c r="T1055" i="2" s="1"/>
  <c r="L1055" i="2" a="1"/>
  <c r="L1055" i="2" s="1"/>
  <c r="O1072" i="2" a="1"/>
  <c r="O1072" i="2" s="1"/>
  <c r="AA1162" i="2" a="1"/>
  <c r="AA1162" i="2" s="1"/>
  <c r="W1162" i="2" a="1"/>
  <c r="W1162" i="2" s="1"/>
  <c r="S1162" i="2" a="1"/>
  <c r="S1162" i="2" s="1"/>
  <c r="O1162" i="2" a="1"/>
  <c r="O1162" i="2" s="1"/>
  <c r="K1162" i="2" a="1"/>
  <c r="K1162" i="2" s="1"/>
  <c r="Z1162" i="2" a="1"/>
  <c r="Z1162" i="2" s="1"/>
  <c r="V1162" i="2" a="1"/>
  <c r="V1162" i="2" s="1"/>
  <c r="R1162" i="2" a="1"/>
  <c r="R1162" i="2" s="1"/>
  <c r="AB1162" i="2" s="1"/>
  <c r="N1162" i="2" a="1"/>
  <c r="N1162" i="2" s="1"/>
  <c r="J1162" i="2" a="1"/>
  <c r="J1162" i="2" s="1"/>
  <c r="Y1162" i="2" a="1"/>
  <c r="Y1162" i="2" s="1"/>
  <c r="U1162" i="2" a="1"/>
  <c r="U1162" i="2" s="1"/>
  <c r="Q1162" i="2" a="1"/>
  <c r="Q1162" i="2" s="1"/>
  <c r="M1162" i="2" a="1"/>
  <c r="M1162" i="2" s="1"/>
  <c r="X1162" i="2" a="1"/>
  <c r="X1162" i="2" s="1"/>
  <c r="T1162" i="2" a="1"/>
  <c r="T1162" i="2" s="1"/>
  <c r="P1162" i="2" a="1"/>
  <c r="P1162" i="2" s="1"/>
  <c r="L1162" i="2" a="1"/>
  <c r="L1162" i="2" s="1"/>
  <c r="L709" i="2" a="1"/>
  <c r="L709" i="2" s="1"/>
  <c r="P709" i="2" a="1"/>
  <c r="P709" i="2" s="1"/>
  <c r="T709" i="2" a="1"/>
  <c r="T709" i="2" s="1"/>
  <c r="AF709" i="2" s="1"/>
  <c r="L717" i="2" a="1"/>
  <c r="L717" i="2" s="1"/>
  <c r="P717" i="2" a="1"/>
  <c r="P717" i="2" s="1"/>
  <c r="T717" i="2" a="1"/>
  <c r="T717" i="2" s="1"/>
  <c r="AF717" i="2" s="1"/>
  <c r="L725" i="2" a="1"/>
  <c r="L725" i="2" s="1"/>
  <c r="P725" i="2" a="1"/>
  <c r="P725" i="2" s="1"/>
  <c r="T725" i="2" a="1"/>
  <c r="T725" i="2" s="1"/>
  <c r="AF725" i="2" s="1"/>
  <c r="N729" i="2" a="1"/>
  <c r="N729" i="2" s="1"/>
  <c r="R729" i="2" a="1"/>
  <c r="R729" i="2" s="1"/>
  <c r="V729" i="2" a="1"/>
  <c r="V729" i="2" s="1"/>
  <c r="K731" i="2" a="1"/>
  <c r="K731" i="2" s="1"/>
  <c r="O731" i="2" a="1"/>
  <c r="O731" i="2" s="1"/>
  <c r="S731" i="2" a="1"/>
  <c r="S731" i="2" s="1"/>
  <c r="W731" i="2" a="1"/>
  <c r="W731" i="2" s="1"/>
  <c r="AA731" i="2" a="1"/>
  <c r="AA731" i="2" s="1"/>
  <c r="L733" i="2" a="1"/>
  <c r="L733" i="2" s="1"/>
  <c r="P733" i="2" a="1"/>
  <c r="P733" i="2" s="1"/>
  <c r="T733" i="2" a="1"/>
  <c r="T733" i="2" s="1"/>
  <c r="K739" i="2" a="1"/>
  <c r="K739" i="2" s="1"/>
  <c r="O739" i="2" a="1"/>
  <c r="O739" i="2" s="1"/>
  <c r="S739" i="2" a="1"/>
  <c r="S739" i="2" s="1"/>
  <c r="W739" i="2" a="1"/>
  <c r="W739" i="2" s="1"/>
  <c r="AA739" i="2" a="1"/>
  <c r="AA739" i="2" s="1"/>
  <c r="N741" i="2" a="1"/>
  <c r="N741" i="2" s="1"/>
  <c r="R741" i="2" a="1"/>
  <c r="R741" i="2" s="1"/>
  <c r="V741" i="2" a="1"/>
  <c r="V741" i="2" s="1"/>
  <c r="L749" i="2" a="1"/>
  <c r="L749" i="2" s="1"/>
  <c r="P749" i="2" a="1"/>
  <c r="P749" i="2" s="1"/>
  <c r="T749" i="2" a="1"/>
  <c r="T749" i="2" s="1"/>
  <c r="AF749" i="2" s="1"/>
  <c r="L751" i="2" a="1"/>
  <c r="L751" i="2" s="1"/>
  <c r="P751" i="2" a="1"/>
  <c r="P751" i="2" s="1"/>
  <c r="T751" i="2" a="1"/>
  <c r="T751" i="2" s="1"/>
  <c r="AF751" i="2" s="1"/>
  <c r="Y751" i="2" a="1"/>
  <c r="Y751" i="2" s="1"/>
  <c r="L753" i="2" a="1"/>
  <c r="L753" i="2" s="1"/>
  <c r="P753" i="2" a="1"/>
  <c r="P753" i="2" s="1"/>
  <c r="T753" i="2" a="1"/>
  <c r="T753" i="2" s="1"/>
  <c r="K761" i="2" a="1"/>
  <c r="K761" i="2" s="1"/>
  <c r="O761" i="2" a="1"/>
  <c r="O761" i="2" s="1"/>
  <c r="S761" i="2" a="1"/>
  <c r="S761" i="2" s="1"/>
  <c r="W761" i="2" a="1"/>
  <c r="W761" i="2" s="1"/>
  <c r="AA761" i="2" a="1"/>
  <c r="AA761" i="2" s="1"/>
  <c r="L763" i="2" a="1"/>
  <c r="L763" i="2" s="1"/>
  <c r="P763" i="2" a="1"/>
  <c r="P763" i="2" s="1"/>
  <c r="T763" i="2" a="1"/>
  <c r="T763" i="2" s="1"/>
  <c r="AF763" i="2" s="1"/>
  <c r="K769" i="2" a="1"/>
  <c r="K769" i="2" s="1"/>
  <c r="O769" i="2" a="1"/>
  <c r="O769" i="2" s="1"/>
  <c r="S769" i="2" a="1"/>
  <c r="S769" i="2" s="1"/>
  <c r="W769" i="2" a="1"/>
  <c r="W769" i="2" s="1"/>
  <c r="AA769" i="2" a="1"/>
  <c r="AA769" i="2" s="1"/>
  <c r="L771" i="2" a="1"/>
  <c r="L771" i="2" s="1"/>
  <c r="P771" i="2" a="1"/>
  <c r="P771" i="2" s="1"/>
  <c r="T771" i="2" a="1"/>
  <c r="T771" i="2" s="1"/>
  <c r="AF771" i="2" s="1"/>
  <c r="K777" i="2" a="1"/>
  <c r="K777" i="2" s="1"/>
  <c r="O777" i="2" a="1"/>
  <c r="O777" i="2" s="1"/>
  <c r="S777" i="2" a="1"/>
  <c r="S777" i="2" s="1"/>
  <c r="W777" i="2" a="1"/>
  <c r="W777" i="2" s="1"/>
  <c r="AA777" i="2" a="1"/>
  <c r="AA777" i="2" s="1"/>
  <c r="L779" i="2" a="1"/>
  <c r="L779" i="2" s="1"/>
  <c r="P779" i="2" a="1"/>
  <c r="P779" i="2" s="1"/>
  <c r="T779" i="2" a="1"/>
  <c r="T779" i="2" s="1"/>
  <c r="M781" i="2" a="1"/>
  <c r="M781" i="2" s="1"/>
  <c r="Q781" i="2" a="1"/>
  <c r="Q781" i="2" s="1"/>
  <c r="U781" i="2" a="1"/>
  <c r="U781" i="2" s="1"/>
  <c r="Y781" i="2" a="1"/>
  <c r="Y781" i="2" s="1"/>
  <c r="K785" i="2" a="1"/>
  <c r="K785" i="2" s="1"/>
  <c r="O785" i="2" a="1"/>
  <c r="O785" i="2" s="1"/>
  <c r="S785" i="2" a="1"/>
  <c r="S785" i="2" s="1"/>
  <c r="W785" i="2" a="1"/>
  <c r="W785" i="2" s="1"/>
  <c r="AA785" i="2" a="1"/>
  <c r="AA785" i="2" s="1"/>
  <c r="L787" i="2" a="1"/>
  <c r="L787" i="2" s="1"/>
  <c r="P787" i="2" a="1"/>
  <c r="P787" i="2" s="1"/>
  <c r="T787" i="2" a="1"/>
  <c r="T787" i="2" s="1"/>
  <c r="AF787" i="2" s="1"/>
  <c r="M793" i="2" a="1"/>
  <c r="M793" i="2" s="1"/>
  <c r="Q793" i="2" a="1"/>
  <c r="Q793" i="2" s="1"/>
  <c r="U793" i="2" a="1"/>
  <c r="U793" i="2" s="1"/>
  <c r="Y793" i="2" a="1"/>
  <c r="Y793" i="2" s="1"/>
  <c r="L795" i="2" a="1"/>
  <c r="L795" i="2" s="1"/>
  <c r="P795" i="2" a="1"/>
  <c r="P795" i="2" s="1"/>
  <c r="T795" i="2" a="1"/>
  <c r="T795" i="2" s="1"/>
  <c r="AF795" i="2" s="1"/>
  <c r="K801" i="2" a="1"/>
  <c r="K801" i="2" s="1"/>
  <c r="O801" i="2" a="1"/>
  <c r="O801" i="2" s="1"/>
  <c r="S801" i="2" a="1"/>
  <c r="S801" i="2" s="1"/>
  <c r="W801" i="2" a="1"/>
  <c r="W801" i="2" s="1"/>
  <c r="AA801" i="2" a="1"/>
  <c r="AA801" i="2" s="1"/>
  <c r="L803" i="2" a="1"/>
  <c r="L803" i="2" s="1"/>
  <c r="P803" i="2" a="1"/>
  <c r="P803" i="2" s="1"/>
  <c r="T803" i="2" a="1"/>
  <c r="T803" i="2" s="1"/>
  <c r="AF803" i="2" s="1"/>
  <c r="N807" i="2" a="1"/>
  <c r="N807" i="2" s="1"/>
  <c r="R807" i="2" a="1"/>
  <c r="R807" i="2" s="1"/>
  <c r="V807" i="2" a="1"/>
  <c r="V807" i="2" s="1"/>
  <c r="K809" i="2" a="1"/>
  <c r="K809" i="2" s="1"/>
  <c r="O809" i="2" a="1"/>
  <c r="O809" i="2" s="1"/>
  <c r="S809" i="2" a="1"/>
  <c r="S809" i="2" s="1"/>
  <c r="W809" i="2" a="1"/>
  <c r="W809" i="2" s="1"/>
  <c r="AA809" i="2" a="1"/>
  <c r="AA809" i="2" s="1"/>
  <c r="L811" i="2" a="1"/>
  <c r="L811" i="2" s="1"/>
  <c r="P811" i="2" a="1"/>
  <c r="P811" i="2" s="1"/>
  <c r="T811" i="2" a="1"/>
  <c r="T811" i="2" s="1"/>
  <c r="M819" i="2" a="1"/>
  <c r="M819" i="2" s="1"/>
  <c r="Q819" i="2" a="1"/>
  <c r="Q819" i="2" s="1"/>
  <c r="U819" i="2" a="1"/>
  <c r="U819" i="2" s="1"/>
  <c r="Y819" i="2" a="1"/>
  <c r="Y819" i="2" s="1"/>
  <c r="L821" i="2" a="1"/>
  <c r="L821" i="2" s="1"/>
  <c r="P821" i="2" a="1"/>
  <c r="P821" i="2" s="1"/>
  <c r="T821" i="2" a="1"/>
  <c r="T821" i="2" s="1"/>
  <c r="AF821" i="2" s="1"/>
  <c r="K827" i="2" a="1"/>
  <c r="K827" i="2" s="1"/>
  <c r="O827" i="2" a="1"/>
  <c r="O827" i="2" s="1"/>
  <c r="S827" i="2" a="1"/>
  <c r="S827" i="2" s="1"/>
  <c r="W827" i="2" a="1"/>
  <c r="W827" i="2" s="1"/>
  <c r="AA827" i="2" a="1"/>
  <c r="AA827" i="2" s="1"/>
  <c r="N829" i="2" a="1"/>
  <c r="N829" i="2" s="1"/>
  <c r="R829" i="2" a="1"/>
  <c r="R829" i="2" s="1"/>
  <c r="V829" i="2" a="1"/>
  <c r="V829" i="2" s="1"/>
  <c r="K831" i="2" a="1"/>
  <c r="K831" i="2" s="1"/>
  <c r="O831" i="2" a="1"/>
  <c r="O831" i="2" s="1"/>
  <c r="S831" i="2" a="1"/>
  <c r="S831" i="2" s="1"/>
  <c r="W831" i="2" a="1"/>
  <c r="W831" i="2" s="1"/>
  <c r="AA831" i="2" a="1"/>
  <c r="AA831" i="2" s="1"/>
  <c r="K839" i="2" a="1"/>
  <c r="K839" i="2" s="1"/>
  <c r="O839" i="2" a="1"/>
  <c r="O839" i="2" s="1"/>
  <c r="S839" i="2" a="1"/>
  <c r="S839" i="2" s="1"/>
  <c r="W839" i="2" a="1"/>
  <c r="W839" i="2" s="1"/>
  <c r="AA839" i="2" a="1"/>
  <c r="AA839" i="2" s="1"/>
  <c r="L841" i="2" a="1"/>
  <c r="L841" i="2" s="1"/>
  <c r="P841" i="2" a="1"/>
  <c r="P841" i="2" s="1"/>
  <c r="T841" i="2" a="1"/>
  <c r="T841" i="2" s="1"/>
  <c r="K843" i="2" a="1"/>
  <c r="K843" i="2" s="1"/>
  <c r="O843" i="2" a="1"/>
  <c r="O843" i="2" s="1"/>
  <c r="S843" i="2" a="1"/>
  <c r="S843" i="2" s="1"/>
  <c r="W843" i="2" a="1"/>
  <c r="W843" i="2" s="1"/>
  <c r="AA843" i="2" a="1"/>
  <c r="AA843" i="2" s="1"/>
  <c r="N845" i="2" a="1"/>
  <c r="N845" i="2" s="1"/>
  <c r="R845" i="2" a="1"/>
  <c r="R845" i="2" s="1"/>
  <c r="V845" i="2" a="1"/>
  <c r="V845" i="2" s="1"/>
  <c r="K851" i="2" a="1"/>
  <c r="K851" i="2" s="1"/>
  <c r="O851" i="2" a="1"/>
  <c r="O851" i="2" s="1"/>
  <c r="S851" i="2" a="1"/>
  <c r="S851" i="2" s="1"/>
  <c r="W851" i="2" a="1"/>
  <c r="W851" i="2" s="1"/>
  <c r="AA851" i="2" a="1"/>
  <c r="AA851" i="2" s="1"/>
  <c r="L853" i="2" a="1"/>
  <c r="L853" i="2" s="1"/>
  <c r="P853" i="2" a="1"/>
  <c r="P853" i="2" s="1"/>
  <c r="T853" i="2" a="1"/>
  <c r="T853" i="2" s="1"/>
  <c r="AF853" i="2" s="1"/>
  <c r="L857" i="2" a="1"/>
  <c r="L857" i="2" s="1"/>
  <c r="P857" i="2" a="1"/>
  <c r="P857" i="2" s="1"/>
  <c r="T857" i="2" a="1"/>
  <c r="T857" i="2" s="1"/>
  <c r="M859" i="2" a="1"/>
  <c r="M859" i="2" s="1"/>
  <c r="Q859" i="2" a="1"/>
  <c r="Q859" i="2" s="1"/>
  <c r="V859" i="2" a="1"/>
  <c r="V859" i="2" s="1"/>
  <c r="Z859" i="2" a="1"/>
  <c r="Z859" i="2" s="1"/>
  <c r="K861" i="2" a="1"/>
  <c r="K861" i="2" s="1"/>
  <c r="O861" i="2" a="1"/>
  <c r="O861" i="2" s="1"/>
  <c r="S861" i="2" a="1"/>
  <c r="S861" i="2" s="1"/>
  <c r="W861" i="2" a="1"/>
  <c r="W861" i="2" s="1"/>
  <c r="AA861" i="2" a="1"/>
  <c r="AA861" i="2" s="1"/>
  <c r="L863" i="2" a="1"/>
  <c r="L863" i="2" s="1"/>
  <c r="P863" i="2" a="1"/>
  <c r="P863" i="2" s="1"/>
  <c r="T863" i="2" a="1"/>
  <c r="T863" i="2" s="1"/>
  <c r="K867" i="2" a="1"/>
  <c r="K867" i="2" s="1"/>
  <c r="O867" i="2" a="1"/>
  <c r="O867" i="2" s="1"/>
  <c r="S867" i="2" a="1"/>
  <c r="S867" i="2" s="1"/>
  <c r="X867" i="2" a="1"/>
  <c r="X867" i="2" s="1"/>
  <c r="L869" i="2" a="1"/>
  <c r="L869" i="2" s="1"/>
  <c r="P869" i="2" a="1"/>
  <c r="P869" i="2" s="1"/>
  <c r="T869" i="2" a="1"/>
  <c r="T869" i="2" s="1"/>
  <c r="AF869" i="2" s="1"/>
  <c r="M871" i="2" a="1"/>
  <c r="M871" i="2" s="1"/>
  <c r="Q871" i="2" a="1"/>
  <c r="Q871" i="2" s="1"/>
  <c r="V871" i="2" a="1"/>
  <c r="V871" i="2" s="1"/>
  <c r="Z871" i="2" a="1"/>
  <c r="Z871" i="2" s="1"/>
  <c r="K875" i="2" a="1"/>
  <c r="K875" i="2" s="1"/>
  <c r="O875" i="2" a="1"/>
  <c r="O875" i="2" s="1"/>
  <c r="S875" i="2" a="1"/>
  <c r="S875" i="2" s="1"/>
  <c r="W875" i="2" a="1"/>
  <c r="W875" i="2" s="1"/>
  <c r="AA875" i="2" a="1"/>
  <c r="AA875" i="2" s="1"/>
  <c r="L877" i="2" a="1"/>
  <c r="L877" i="2" s="1"/>
  <c r="P877" i="2" a="1"/>
  <c r="P877" i="2" s="1"/>
  <c r="T877" i="2" a="1"/>
  <c r="T877" i="2" s="1"/>
  <c r="L887" i="2" a="1"/>
  <c r="L887" i="2" s="1"/>
  <c r="P887" i="2" a="1"/>
  <c r="P887" i="2" s="1"/>
  <c r="T887" i="2" a="1"/>
  <c r="T887" i="2" s="1"/>
  <c r="X887" i="2" a="1"/>
  <c r="X887" i="2" s="1"/>
  <c r="L899" i="2" a="1"/>
  <c r="L899" i="2" s="1"/>
  <c r="P899" i="2" a="1"/>
  <c r="P899" i="2" s="1"/>
  <c r="T899" i="2" a="1"/>
  <c r="T899" i="2" s="1"/>
  <c r="X899" i="2" a="1"/>
  <c r="X899" i="2" s="1"/>
  <c r="N907" i="2" a="1"/>
  <c r="N907" i="2" s="1"/>
  <c r="R907" i="2" a="1"/>
  <c r="R907" i="2" s="1"/>
  <c r="W907" i="2" a="1"/>
  <c r="W907" i="2" s="1"/>
  <c r="AA907" i="2" a="1"/>
  <c r="AA907" i="2" s="1"/>
  <c r="L909" i="2" a="1"/>
  <c r="L909" i="2" s="1"/>
  <c r="P909" i="2" a="1"/>
  <c r="P909" i="2" s="1"/>
  <c r="T909" i="2" a="1"/>
  <c r="T909" i="2" s="1"/>
  <c r="AF909" i="2" s="1"/>
  <c r="X909" i="2" a="1"/>
  <c r="X909" i="2" s="1"/>
  <c r="N911" i="2" a="1"/>
  <c r="N911" i="2" s="1"/>
  <c r="R911" i="2" a="1"/>
  <c r="R911" i="2" s="1"/>
  <c r="V911" i="2" a="1"/>
  <c r="V911" i="2" s="1"/>
  <c r="Z911" i="2" a="1"/>
  <c r="Z911" i="2" s="1"/>
  <c r="L915" i="2" a="1"/>
  <c r="L915" i="2" s="1"/>
  <c r="P915" i="2" a="1"/>
  <c r="P915" i="2" s="1"/>
  <c r="T915" i="2" a="1"/>
  <c r="T915" i="2" s="1"/>
  <c r="AF915" i="2" s="1"/>
  <c r="X915" i="2" a="1"/>
  <c r="X915" i="2" s="1"/>
  <c r="L927" i="2" a="1"/>
  <c r="L927" i="2" s="1"/>
  <c r="P927" i="2" a="1"/>
  <c r="P927" i="2" s="1"/>
  <c r="T927" i="2" a="1"/>
  <c r="T927" i="2" s="1"/>
  <c r="AF927" i="2" s="1"/>
  <c r="X927" i="2" a="1"/>
  <c r="X927" i="2" s="1"/>
  <c r="K933" i="2" a="1"/>
  <c r="K933" i="2" s="1"/>
  <c r="O933" i="2" a="1"/>
  <c r="O933" i="2" s="1"/>
  <c r="S933" i="2" a="1"/>
  <c r="S933" i="2" s="1"/>
  <c r="W933" i="2" a="1"/>
  <c r="W933" i="2" s="1"/>
  <c r="AA933" i="2" a="1"/>
  <c r="AA933" i="2" s="1"/>
  <c r="L935" i="2" a="1"/>
  <c r="L935" i="2" s="1"/>
  <c r="P935" i="2" a="1"/>
  <c r="P935" i="2" s="1"/>
  <c r="T935" i="2" a="1"/>
  <c r="T935" i="2" s="1"/>
  <c r="AF935" i="2" s="1"/>
  <c r="X935" i="2" a="1"/>
  <c r="X935" i="2" s="1"/>
  <c r="M937" i="2" a="1"/>
  <c r="M937" i="2" s="1"/>
  <c r="Q937" i="2" a="1"/>
  <c r="Q937" i="2" s="1"/>
  <c r="U937" i="2" a="1"/>
  <c r="U937" i="2" s="1"/>
  <c r="Y937" i="2" a="1"/>
  <c r="Y937" i="2" s="1"/>
  <c r="K941" i="2" a="1"/>
  <c r="K941" i="2" s="1"/>
  <c r="O941" i="2" a="1"/>
  <c r="O941" i="2" s="1"/>
  <c r="S941" i="2" a="1"/>
  <c r="S941" i="2" s="1"/>
  <c r="W941" i="2" a="1"/>
  <c r="W941" i="2" s="1"/>
  <c r="AA941" i="2" a="1"/>
  <c r="AA941" i="2" s="1"/>
  <c r="L943" i="2" a="1"/>
  <c r="L943" i="2" s="1"/>
  <c r="P943" i="2" a="1"/>
  <c r="P943" i="2" s="1"/>
  <c r="T943" i="2" a="1"/>
  <c r="T943" i="2" s="1"/>
  <c r="AF943" i="2" s="1"/>
  <c r="X943" i="2" a="1"/>
  <c r="X943" i="2" s="1"/>
  <c r="L951" i="2" a="1"/>
  <c r="L951" i="2" s="1"/>
  <c r="N986" i="2" a="1"/>
  <c r="N986" i="2" s="1"/>
  <c r="L993" i="2" a="1"/>
  <c r="L993" i="2" s="1"/>
  <c r="AA997" i="2" a="1"/>
  <c r="AA997" i="2" s="1"/>
  <c r="W997" i="2" a="1"/>
  <c r="W997" i="2" s="1"/>
  <c r="S997" i="2" a="1"/>
  <c r="S997" i="2" s="1"/>
  <c r="O997" i="2" a="1"/>
  <c r="O997" i="2" s="1"/>
  <c r="K997" i="2" a="1"/>
  <c r="K997" i="2" s="1"/>
  <c r="Z997" i="2" a="1"/>
  <c r="Z997" i="2" s="1"/>
  <c r="V997" i="2" a="1"/>
  <c r="V997" i="2" s="1"/>
  <c r="R997" i="2" a="1"/>
  <c r="R997" i="2" s="1"/>
  <c r="AB997" i="2" s="1"/>
  <c r="N997" i="2" a="1"/>
  <c r="N997" i="2" s="1"/>
  <c r="J997" i="2" a="1"/>
  <c r="J997" i="2" s="1"/>
  <c r="Y997" i="2" a="1"/>
  <c r="Y997" i="2" s="1"/>
  <c r="U997" i="2" a="1"/>
  <c r="U997" i="2" s="1"/>
  <c r="Q997" i="2" a="1"/>
  <c r="Q997" i="2" s="1"/>
  <c r="M997" i="2" a="1"/>
  <c r="M997" i="2" s="1"/>
  <c r="X997" i="2" a="1"/>
  <c r="X997" i="2" s="1"/>
  <c r="L1010" i="2" a="1"/>
  <c r="L1010" i="2" s="1"/>
  <c r="AD1041" i="2"/>
  <c r="AC1041" i="2"/>
  <c r="AB1041" i="2"/>
  <c r="L1042" i="2" a="1"/>
  <c r="L1042" i="2" s="1"/>
  <c r="L1045" i="2" a="1"/>
  <c r="L1045" i="2" s="1"/>
  <c r="AA1049" i="2" a="1"/>
  <c r="AA1049" i="2" s="1"/>
  <c r="W1049" i="2" a="1"/>
  <c r="W1049" i="2" s="1"/>
  <c r="S1049" i="2" a="1"/>
  <c r="S1049" i="2" s="1"/>
  <c r="O1049" i="2" a="1"/>
  <c r="O1049" i="2" s="1"/>
  <c r="K1049" i="2" a="1"/>
  <c r="K1049" i="2" s="1"/>
  <c r="Z1049" i="2" a="1"/>
  <c r="Z1049" i="2" s="1"/>
  <c r="V1049" i="2" a="1"/>
  <c r="V1049" i="2" s="1"/>
  <c r="R1049" i="2" a="1"/>
  <c r="R1049" i="2" s="1"/>
  <c r="AB1049" i="2" s="1"/>
  <c r="N1049" i="2" a="1"/>
  <c r="N1049" i="2" s="1"/>
  <c r="J1049" i="2" a="1"/>
  <c r="J1049" i="2" s="1"/>
  <c r="Y1049" i="2" a="1"/>
  <c r="Y1049" i="2" s="1"/>
  <c r="U1049" i="2" a="1"/>
  <c r="U1049" i="2" s="1"/>
  <c r="Q1049" i="2" a="1"/>
  <c r="Q1049" i="2" s="1"/>
  <c r="M1049" i="2" a="1"/>
  <c r="M1049" i="2" s="1"/>
  <c r="X1049" i="2" a="1"/>
  <c r="X1049" i="2" s="1"/>
  <c r="Y1075" i="2" a="1"/>
  <c r="Y1075" i="2" s="1"/>
  <c r="U1075" i="2" a="1"/>
  <c r="U1075" i="2" s="1"/>
  <c r="Q1075" i="2" a="1"/>
  <c r="Q1075" i="2" s="1"/>
  <c r="M1075" i="2" a="1"/>
  <c r="M1075" i="2" s="1"/>
  <c r="AA1075" i="2" a="1"/>
  <c r="AA1075" i="2" s="1"/>
  <c r="W1075" i="2" a="1"/>
  <c r="W1075" i="2" s="1"/>
  <c r="S1075" i="2" a="1"/>
  <c r="S1075" i="2" s="1"/>
  <c r="O1075" i="2" a="1"/>
  <c r="O1075" i="2" s="1"/>
  <c r="K1075" i="2" a="1"/>
  <c r="K1075" i="2" s="1"/>
  <c r="V1075" i="2" a="1"/>
  <c r="V1075" i="2" s="1"/>
  <c r="N1075" i="2" a="1"/>
  <c r="N1075" i="2" s="1"/>
  <c r="T1075" i="2" a="1"/>
  <c r="T1075" i="2" s="1"/>
  <c r="L1075" i="2" a="1"/>
  <c r="L1075" i="2" s="1"/>
  <c r="Z1075" i="2" a="1"/>
  <c r="Z1075" i="2" s="1"/>
  <c r="R1075" i="2" a="1"/>
  <c r="R1075" i="2" s="1"/>
  <c r="AB1075" i="2" s="1"/>
  <c r="J1075" i="2" a="1"/>
  <c r="J1075" i="2" s="1"/>
  <c r="AA1086" i="2" a="1"/>
  <c r="AA1086" i="2" s="1"/>
  <c r="W1086" i="2" a="1"/>
  <c r="W1086" i="2" s="1"/>
  <c r="S1086" i="2" a="1"/>
  <c r="S1086" i="2" s="1"/>
  <c r="O1086" i="2" a="1"/>
  <c r="O1086" i="2" s="1"/>
  <c r="K1086" i="2" a="1"/>
  <c r="K1086" i="2" s="1"/>
  <c r="Z1086" i="2" a="1"/>
  <c r="Z1086" i="2" s="1"/>
  <c r="V1086" i="2" a="1"/>
  <c r="V1086" i="2" s="1"/>
  <c r="R1086" i="2" a="1"/>
  <c r="R1086" i="2" s="1"/>
  <c r="AB1086" i="2" s="1"/>
  <c r="N1086" i="2" a="1"/>
  <c r="N1086" i="2" s="1"/>
  <c r="J1086" i="2" a="1"/>
  <c r="J1086" i="2" s="1"/>
  <c r="Q1086" i="2" a="1"/>
  <c r="Q1086" i="2" s="1"/>
  <c r="P1086" i="2" a="1"/>
  <c r="P1086" i="2" s="1"/>
  <c r="Y1086" i="2" a="1"/>
  <c r="Y1086" i="2" s="1"/>
  <c r="X1086" i="2" a="1"/>
  <c r="X1086" i="2" s="1"/>
  <c r="M1086" i="2" a="1"/>
  <c r="M1086" i="2" s="1"/>
  <c r="L1086" i="2" a="1"/>
  <c r="L1086" i="2" s="1"/>
  <c r="U1086" i="2" a="1"/>
  <c r="U1086" i="2" s="1"/>
  <c r="T1086" i="2" a="1"/>
  <c r="T1086" i="2" s="1"/>
  <c r="Z1088" i="2" a="1"/>
  <c r="Z1088" i="2" s="1"/>
  <c r="V1088" i="2" a="1"/>
  <c r="V1088" i="2" s="1"/>
  <c r="R1088" i="2" a="1"/>
  <c r="R1088" i="2" s="1"/>
  <c r="AB1088" i="2" s="1"/>
  <c r="N1088" i="2" a="1"/>
  <c r="N1088" i="2" s="1"/>
  <c r="J1088" i="2" a="1"/>
  <c r="J1088" i="2" s="1"/>
  <c r="Y1088" i="2" a="1"/>
  <c r="Y1088" i="2" s="1"/>
  <c r="U1088" i="2" a="1"/>
  <c r="U1088" i="2" s="1"/>
  <c r="Q1088" i="2" a="1"/>
  <c r="Q1088" i="2" s="1"/>
  <c r="M1088" i="2" a="1"/>
  <c r="M1088" i="2" s="1"/>
  <c r="AA1088" i="2" a="1"/>
  <c r="AA1088" i="2" s="1"/>
  <c r="P1088" i="2" a="1"/>
  <c r="P1088" i="2" s="1"/>
  <c r="O1088" i="2" a="1"/>
  <c r="O1088" i="2" s="1"/>
  <c r="X1088" i="2" a="1"/>
  <c r="X1088" i="2" s="1"/>
  <c r="W1088" i="2" a="1"/>
  <c r="W1088" i="2" s="1"/>
  <c r="L1088" i="2" a="1"/>
  <c r="L1088" i="2" s="1"/>
  <c r="K1088" i="2" a="1"/>
  <c r="K1088" i="2" s="1"/>
  <c r="T1088" i="2" a="1"/>
  <c r="T1088" i="2" s="1"/>
  <c r="M752" i="2" a="1"/>
  <c r="M752" i="2" s="1"/>
  <c r="Q752" i="2" a="1"/>
  <c r="Q752" i="2" s="1"/>
  <c r="V752" i="2" a="1"/>
  <c r="V752" i="2" s="1"/>
  <c r="Z752" i="2" a="1"/>
  <c r="Z752" i="2" s="1"/>
  <c r="N754" i="2" a="1"/>
  <c r="N754" i="2" s="1"/>
  <c r="R754" i="2" a="1"/>
  <c r="R754" i="2" s="1"/>
  <c r="W754" i="2" a="1"/>
  <c r="W754" i="2" s="1"/>
  <c r="AA754" i="2" a="1"/>
  <c r="AA754" i="2" s="1"/>
  <c r="L758" i="2" a="1"/>
  <c r="L758" i="2" s="1"/>
  <c r="P758" i="2" a="1"/>
  <c r="P758" i="2" s="1"/>
  <c r="T758" i="2" a="1"/>
  <c r="T758" i="2" s="1"/>
  <c r="AF758" i="2" s="1"/>
  <c r="X758" i="2" a="1"/>
  <c r="X758" i="2" s="1"/>
  <c r="L766" i="2" a="1"/>
  <c r="L766" i="2" s="1"/>
  <c r="P766" i="2" a="1"/>
  <c r="P766" i="2" s="1"/>
  <c r="T766" i="2" a="1"/>
  <c r="T766" i="2" s="1"/>
  <c r="X766" i="2" a="1"/>
  <c r="X766" i="2" s="1"/>
  <c r="L774" i="2" a="1"/>
  <c r="L774" i="2" s="1"/>
  <c r="P774" i="2" a="1"/>
  <c r="P774" i="2" s="1"/>
  <c r="T774" i="2" a="1"/>
  <c r="T774" i="2" s="1"/>
  <c r="X774" i="2" a="1"/>
  <c r="X774" i="2" s="1"/>
  <c r="L782" i="2" a="1"/>
  <c r="L782" i="2" s="1"/>
  <c r="P782" i="2" a="1"/>
  <c r="P782" i="2" s="1"/>
  <c r="T782" i="2" a="1"/>
  <c r="T782" i="2" s="1"/>
  <c r="X782" i="2" a="1"/>
  <c r="X782" i="2" s="1"/>
  <c r="V786" i="2" a="1"/>
  <c r="V786" i="2" s="1"/>
  <c r="Z786" i="2" a="1"/>
  <c r="Z786" i="2" s="1"/>
  <c r="L790" i="2" a="1"/>
  <c r="L790" i="2" s="1"/>
  <c r="P790" i="2" a="1"/>
  <c r="P790" i="2" s="1"/>
  <c r="T790" i="2" a="1"/>
  <c r="T790" i="2" s="1"/>
  <c r="X790" i="2" a="1"/>
  <c r="X790" i="2" s="1"/>
  <c r="N794" i="2" a="1"/>
  <c r="N794" i="2" s="1"/>
  <c r="R794" i="2" a="1"/>
  <c r="R794" i="2" s="1"/>
  <c r="V794" i="2" a="1"/>
  <c r="V794" i="2" s="1"/>
  <c r="Z794" i="2" a="1"/>
  <c r="Z794" i="2" s="1"/>
  <c r="L798" i="2" a="1"/>
  <c r="L798" i="2" s="1"/>
  <c r="P798" i="2" a="1"/>
  <c r="P798" i="2" s="1"/>
  <c r="T798" i="2" a="1"/>
  <c r="T798" i="2" s="1"/>
  <c r="X798" i="2" a="1"/>
  <c r="X798" i="2" s="1"/>
  <c r="J802" i="2" a="1"/>
  <c r="J802" i="2" s="1"/>
  <c r="N802" i="2" a="1"/>
  <c r="N802" i="2" s="1"/>
  <c r="R802" i="2" a="1"/>
  <c r="R802" i="2" s="1"/>
  <c r="AB802" i="2" s="1"/>
  <c r="V802" i="2" a="1"/>
  <c r="V802" i="2" s="1"/>
  <c r="Z802" i="2" a="1"/>
  <c r="Z802" i="2" s="1"/>
  <c r="N806" i="2" a="1"/>
  <c r="N806" i="2" s="1"/>
  <c r="R806" i="2" a="1"/>
  <c r="R806" i="2" s="1"/>
  <c r="V806" i="2" a="1"/>
  <c r="V806" i="2" s="1"/>
  <c r="Z806" i="2" a="1"/>
  <c r="Z806" i="2" s="1"/>
  <c r="J810" i="2" a="1"/>
  <c r="J810" i="2" s="1"/>
  <c r="N810" i="2" a="1"/>
  <c r="N810" i="2" s="1"/>
  <c r="R810" i="2" a="1"/>
  <c r="R810" i="2" s="1"/>
  <c r="AB810" i="2" s="1"/>
  <c r="V810" i="2" a="1"/>
  <c r="V810" i="2" s="1"/>
  <c r="Z810" i="2" a="1"/>
  <c r="Z810" i="2" s="1"/>
  <c r="L814" i="2" a="1"/>
  <c r="L814" i="2" s="1"/>
  <c r="P814" i="2" a="1"/>
  <c r="P814" i="2" s="1"/>
  <c r="T814" i="2" a="1"/>
  <c r="T814" i="2" s="1"/>
  <c r="X814" i="2" a="1"/>
  <c r="X814" i="2" s="1"/>
  <c r="N820" i="2" a="1"/>
  <c r="N820" i="2" s="1"/>
  <c r="R820" i="2" a="1"/>
  <c r="R820" i="2" s="1"/>
  <c r="V820" i="2" a="1"/>
  <c r="V820" i="2" s="1"/>
  <c r="Z820" i="2" a="1"/>
  <c r="Z820" i="2" s="1"/>
  <c r="L824" i="2" a="1"/>
  <c r="L824" i="2" s="1"/>
  <c r="P824" i="2" a="1"/>
  <c r="P824" i="2" s="1"/>
  <c r="T824" i="2" a="1"/>
  <c r="T824" i="2" s="1"/>
  <c r="X824" i="2" a="1"/>
  <c r="X824" i="2" s="1"/>
  <c r="J828" i="2" a="1"/>
  <c r="J828" i="2" s="1"/>
  <c r="N828" i="2" a="1"/>
  <c r="N828" i="2" s="1"/>
  <c r="R828" i="2" a="1"/>
  <c r="R828" i="2" s="1"/>
  <c r="AB828" i="2" s="1"/>
  <c r="V828" i="2" a="1"/>
  <c r="V828" i="2" s="1"/>
  <c r="Z828" i="2" a="1"/>
  <c r="Z828" i="2" s="1"/>
  <c r="L832" i="2" a="1"/>
  <c r="L832" i="2" s="1"/>
  <c r="P832" i="2" a="1"/>
  <c r="P832" i="2" s="1"/>
  <c r="T832" i="2" a="1"/>
  <c r="T832" i="2" s="1"/>
  <c r="X832" i="2" a="1"/>
  <c r="X832" i="2" s="1"/>
  <c r="L836" i="2" a="1"/>
  <c r="L836" i="2" s="1"/>
  <c r="P836" i="2" a="1"/>
  <c r="P836" i="2" s="1"/>
  <c r="T836" i="2" a="1"/>
  <c r="T836" i="2" s="1"/>
  <c r="AF836" i="2" s="1"/>
  <c r="X836" i="2" a="1"/>
  <c r="X836" i="2" s="1"/>
  <c r="J840" i="2" a="1"/>
  <c r="J840" i="2" s="1"/>
  <c r="N840" i="2" a="1"/>
  <c r="N840" i="2" s="1"/>
  <c r="R840" i="2" a="1"/>
  <c r="R840" i="2" s="1"/>
  <c r="AB840" i="2" s="1"/>
  <c r="V840" i="2" a="1"/>
  <c r="V840" i="2" s="1"/>
  <c r="Z840" i="2" a="1"/>
  <c r="Z840" i="2" s="1"/>
  <c r="J844" i="2" a="1"/>
  <c r="J844" i="2" s="1"/>
  <c r="N844" i="2" a="1"/>
  <c r="N844" i="2" s="1"/>
  <c r="R844" i="2" a="1"/>
  <c r="R844" i="2" s="1"/>
  <c r="AB844" i="2" s="1"/>
  <c r="V844" i="2" a="1"/>
  <c r="V844" i="2" s="1"/>
  <c r="Z844" i="2" a="1"/>
  <c r="Z844" i="2" s="1"/>
  <c r="L848" i="2" a="1"/>
  <c r="L848" i="2" s="1"/>
  <c r="P848" i="2" a="1"/>
  <c r="P848" i="2" s="1"/>
  <c r="T848" i="2" a="1"/>
  <c r="T848" i="2" s="1"/>
  <c r="AF848" i="2" s="1"/>
  <c r="X848" i="2" a="1"/>
  <c r="X848" i="2" s="1"/>
  <c r="J852" i="2" a="1"/>
  <c r="J852" i="2" s="1"/>
  <c r="N852" i="2" a="1"/>
  <c r="N852" i="2" s="1"/>
  <c r="R852" i="2" a="1"/>
  <c r="R852" i="2" s="1"/>
  <c r="AB852" i="2" s="1"/>
  <c r="V852" i="2" a="1"/>
  <c r="V852" i="2" s="1"/>
  <c r="Z852" i="2" a="1"/>
  <c r="Z852" i="2" s="1"/>
  <c r="J856" i="2" a="1"/>
  <c r="J856" i="2" s="1"/>
  <c r="N856" i="2" a="1"/>
  <c r="N856" i="2" s="1"/>
  <c r="R856" i="2" a="1"/>
  <c r="R856" i="2" s="1"/>
  <c r="AB856" i="2" s="1"/>
  <c r="V856" i="2" a="1"/>
  <c r="V856" i="2" s="1"/>
  <c r="Z856" i="2" a="1"/>
  <c r="Z856" i="2" s="1"/>
  <c r="J862" i="2" a="1"/>
  <c r="J862" i="2" s="1"/>
  <c r="N862" i="2" a="1"/>
  <c r="N862" i="2" s="1"/>
  <c r="R862" i="2" a="1"/>
  <c r="R862" i="2" s="1"/>
  <c r="AB862" i="2" s="1"/>
  <c r="V862" i="2" a="1"/>
  <c r="V862" i="2" s="1"/>
  <c r="Z862" i="2" a="1"/>
  <c r="Z862" i="2" s="1"/>
  <c r="L866" i="2" a="1"/>
  <c r="L866" i="2" s="1"/>
  <c r="P866" i="2" a="1"/>
  <c r="P866" i="2" s="1"/>
  <c r="T866" i="2" a="1"/>
  <c r="T866" i="2" s="1"/>
  <c r="Y866" i="2" a="1"/>
  <c r="Y866" i="2" s="1"/>
  <c r="L870" i="2" a="1"/>
  <c r="L870" i="2" s="1"/>
  <c r="P870" i="2" a="1"/>
  <c r="P870" i="2" s="1"/>
  <c r="T870" i="2" a="1"/>
  <c r="T870" i="2" s="1"/>
  <c r="Y870" i="2" a="1"/>
  <c r="Y870" i="2" s="1"/>
  <c r="J876" i="2" a="1"/>
  <c r="J876" i="2" s="1"/>
  <c r="N876" i="2" a="1"/>
  <c r="N876" i="2" s="1"/>
  <c r="R876" i="2" a="1"/>
  <c r="R876" i="2" s="1"/>
  <c r="AB876" i="2" s="1"/>
  <c r="V876" i="2" a="1"/>
  <c r="V876" i="2" s="1"/>
  <c r="Z876" i="2" a="1"/>
  <c r="Z876" i="2" s="1"/>
  <c r="L880" i="2" a="1"/>
  <c r="L880" i="2" s="1"/>
  <c r="P880" i="2" a="1"/>
  <c r="P880" i="2" s="1"/>
  <c r="T880" i="2" a="1"/>
  <c r="T880" i="2" s="1"/>
  <c r="AF880" i="2" s="1"/>
  <c r="X880" i="2" a="1"/>
  <c r="X880" i="2" s="1"/>
  <c r="J886" i="2" a="1"/>
  <c r="J886" i="2" s="1"/>
  <c r="N886" i="2" a="1"/>
  <c r="N886" i="2" s="1"/>
  <c r="R886" i="2" a="1"/>
  <c r="R886" i="2" s="1"/>
  <c r="AB886" i="2" s="1"/>
  <c r="V886" i="2" a="1"/>
  <c r="V886" i="2" s="1"/>
  <c r="Z886" i="2" a="1"/>
  <c r="Z886" i="2" s="1"/>
  <c r="L890" i="2" a="1"/>
  <c r="L890" i="2" s="1"/>
  <c r="P890" i="2" a="1"/>
  <c r="P890" i="2" s="1"/>
  <c r="T890" i="2" a="1"/>
  <c r="T890" i="2" s="1"/>
  <c r="X890" i="2" a="1"/>
  <c r="X890" i="2" s="1"/>
  <c r="N898" i="2" a="1"/>
  <c r="N898" i="2" s="1"/>
  <c r="R898" i="2" a="1"/>
  <c r="R898" i="2" s="1"/>
  <c r="V898" i="2" a="1"/>
  <c r="V898" i="2" s="1"/>
  <c r="Z898" i="2" a="1"/>
  <c r="Z898" i="2" s="1"/>
  <c r="L902" i="2" a="1"/>
  <c r="L902" i="2" s="1"/>
  <c r="P902" i="2" a="1"/>
  <c r="P902" i="2" s="1"/>
  <c r="T902" i="2" a="1"/>
  <c r="T902" i="2" s="1"/>
  <c r="AF902" i="2" s="1"/>
  <c r="X902" i="2" a="1"/>
  <c r="X902" i="2" s="1"/>
  <c r="L918" i="2" a="1"/>
  <c r="L918" i="2" s="1"/>
  <c r="P918" i="2" a="1"/>
  <c r="P918" i="2" s="1"/>
  <c r="T918" i="2" a="1"/>
  <c r="T918" i="2" s="1"/>
  <c r="X918" i="2" a="1"/>
  <c r="X918" i="2" s="1"/>
  <c r="L922" i="2" a="1"/>
  <c r="L922" i="2" s="1"/>
  <c r="P922" i="2" a="1"/>
  <c r="P922" i="2" s="1"/>
  <c r="T922" i="2" a="1"/>
  <c r="T922" i="2" s="1"/>
  <c r="X922" i="2" a="1"/>
  <c r="X922" i="2" s="1"/>
  <c r="L930" i="2" a="1"/>
  <c r="L930" i="2" s="1"/>
  <c r="P930" i="2" a="1"/>
  <c r="P930" i="2" s="1"/>
  <c r="T930" i="2" a="1"/>
  <c r="T930" i="2" s="1"/>
  <c r="X930" i="2" a="1"/>
  <c r="X930" i="2" s="1"/>
  <c r="L938" i="2" a="1"/>
  <c r="L938" i="2" s="1"/>
  <c r="P938" i="2" a="1"/>
  <c r="P938" i="2" s="1"/>
  <c r="T938" i="2" a="1"/>
  <c r="T938" i="2" s="1"/>
  <c r="AF938" i="2" s="1"/>
  <c r="X938" i="2" a="1"/>
  <c r="X938" i="2" s="1"/>
  <c r="AA1030" i="2" a="1"/>
  <c r="AA1030" i="2" s="1"/>
  <c r="W1030" i="2" a="1"/>
  <c r="W1030" i="2" s="1"/>
  <c r="S1030" i="2" a="1"/>
  <c r="S1030" i="2" s="1"/>
  <c r="O1030" i="2" a="1"/>
  <c r="O1030" i="2" s="1"/>
  <c r="K1030" i="2" a="1"/>
  <c r="K1030" i="2" s="1"/>
  <c r="Z1030" i="2" a="1"/>
  <c r="Z1030" i="2" s="1"/>
  <c r="V1030" i="2" a="1"/>
  <c r="V1030" i="2" s="1"/>
  <c r="R1030" i="2" a="1"/>
  <c r="R1030" i="2" s="1"/>
  <c r="AB1030" i="2" s="1"/>
  <c r="N1030" i="2" a="1"/>
  <c r="N1030" i="2" s="1"/>
  <c r="J1030" i="2" a="1"/>
  <c r="J1030" i="2" s="1"/>
  <c r="Y1030" i="2" a="1"/>
  <c r="Y1030" i="2" s="1"/>
  <c r="U1030" i="2" a="1"/>
  <c r="U1030" i="2" s="1"/>
  <c r="Q1030" i="2" a="1"/>
  <c r="Q1030" i="2" s="1"/>
  <c r="M1030" i="2" a="1"/>
  <c r="M1030" i="2" s="1"/>
  <c r="X1030" i="2" a="1"/>
  <c r="X1030" i="2" s="1"/>
  <c r="AA1033" i="2" a="1"/>
  <c r="AA1033" i="2" s="1"/>
  <c r="W1033" i="2" a="1"/>
  <c r="W1033" i="2" s="1"/>
  <c r="S1033" i="2" a="1"/>
  <c r="S1033" i="2" s="1"/>
  <c r="O1033" i="2" a="1"/>
  <c r="O1033" i="2" s="1"/>
  <c r="K1033" i="2" a="1"/>
  <c r="K1033" i="2" s="1"/>
  <c r="Z1033" i="2" a="1"/>
  <c r="Z1033" i="2" s="1"/>
  <c r="V1033" i="2" a="1"/>
  <c r="V1033" i="2" s="1"/>
  <c r="R1033" i="2" a="1"/>
  <c r="R1033" i="2" s="1"/>
  <c r="AB1033" i="2" s="1"/>
  <c r="N1033" i="2" a="1"/>
  <c r="N1033" i="2" s="1"/>
  <c r="J1033" i="2" a="1"/>
  <c r="J1033" i="2" s="1"/>
  <c r="Y1033" i="2" a="1"/>
  <c r="Y1033" i="2" s="1"/>
  <c r="U1033" i="2" a="1"/>
  <c r="U1033" i="2" s="1"/>
  <c r="Q1033" i="2" a="1"/>
  <c r="Q1033" i="2" s="1"/>
  <c r="M1033" i="2" a="1"/>
  <c r="M1033" i="2" s="1"/>
  <c r="X1033" i="2" a="1"/>
  <c r="X1033" i="2" s="1"/>
  <c r="P1055" i="2" a="1"/>
  <c r="P1055" i="2" s="1"/>
  <c r="W1072" i="2" a="1"/>
  <c r="W1072" i="2" s="1"/>
  <c r="Y1079" i="2" a="1"/>
  <c r="Y1079" i="2" s="1"/>
  <c r="U1079" i="2" a="1"/>
  <c r="U1079" i="2" s="1"/>
  <c r="Q1079" i="2" a="1"/>
  <c r="Q1079" i="2" s="1"/>
  <c r="M1079" i="2" a="1"/>
  <c r="M1079" i="2" s="1"/>
  <c r="AA1079" i="2" a="1"/>
  <c r="AA1079" i="2" s="1"/>
  <c r="W1079" i="2" a="1"/>
  <c r="W1079" i="2" s="1"/>
  <c r="S1079" i="2" a="1"/>
  <c r="S1079" i="2" s="1"/>
  <c r="O1079" i="2" a="1"/>
  <c r="O1079" i="2" s="1"/>
  <c r="K1079" i="2" a="1"/>
  <c r="K1079" i="2" s="1"/>
  <c r="Z1079" i="2" a="1"/>
  <c r="Z1079" i="2" s="1"/>
  <c r="V1079" i="2" a="1"/>
  <c r="V1079" i="2" s="1"/>
  <c r="R1079" i="2" a="1"/>
  <c r="R1079" i="2" s="1"/>
  <c r="AB1079" i="2" s="1"/>
  <c r="N1079" i="2" a="1"/>
  <c r="N1079" i="2" s="1"/>
  <c r="J1079" i="2" a="1"/>
  <c r="J1079" i="2" s="1"/>
  <c r="P1079" i="2" a="1"/>
  <c r="P1079" i="2" s="1"/>
  <c r="X1079" i="2" a="1"/>
  <c r="X1079" i="2" s="1"/>
  <c r="L1079" i="2" a="1"/>
  <c r="L1079" i="2" s="1"/>
  <c r="T1079" i="2" a="1"/>
  <c r="T1079" i="2" s="1"/>
  <c r="AF1079" i="2" s="1"/>
  <c r="S1088" i="2" a="1"/>
  <c r="S1088" i="2" s="1"/>
  <c r="L731" i="2" a="1"/>
  <c r="L731" i="2" s="1"/>
  <c r="P731" i="2" a="1"/>
  <c r="P731" i="2" s="1"/>
  <c r="T731" i="2" a="1"/>
  <c r="T731" i="2" s="1"/>
  <c r="AF731" i="2" s="1"/>
  <c r="L739" i="2" a="1"/>
  <c r="L739" i="2" s="1"/>
  <c r="P739" i="2" a="1"/>
  <c r="P739" i="2" s="1"/>
  <c r="T739" i="2" a="1"/>
  <c r="T739" i="2" s="1"/>
  <c r="M751" i="2" a="1"/>
  <c r="M751" i="2" s="1"/>
  <c r="Q751" i="2" a="1"/>
  <c r="Q751" i="2" s="1"/>
  <c r="V751" i="2" a="1"/>
  <c r="V751" i="2" s="1"/>
  <c r="L761" i="2" a="1"/>
  <c r="L761" i="2" s="1"/>
  <c r="P761" i="2" a="1"/>
  <c r="P761" i="2" s="1"/>
  <c r="T761" i="2" a="1"/>
  <c r="T761" i="2" s="1"/>
  <c r="AF761" i="2" s="1"/>
  <c r="L769" i="2" a="1"/>
  <c r="L769" i="2" s="1"/>
  <c r="P769" i="2" a="1"/>
  <c r="P769" i="2" s="1"/>
  <c r="T769" i="2" a="1"/>
  <c r="T769" i="2" s="1"/>
  <c r="AF769" i="2" s="1"/>
  <c r="L777" i="2" a="1"/>
  <c r="L777" i="2" s="1"/>
  <c r="P777" i="2" a="1"/>
  <c r="P777" i="2" s="1"/>
  <c r="T777" i="2" a="1"/>
  <c r="T777" i="2" s="1"/>
  <c r="N781" i="2" a="1"/>
  <c r="N781" i="2" s="1"/>
  <c r="R781" i="2" a="1"/>
  <c r="R781" i="2" s="1"/>
  <c r="V781" i="2" a="1"/>
  <c r="V781" i="2" s="1"/>
  <c r="L785" i="2" a="1"/>
  <c r="L785" i="2" s="1"/>
  <c r="P785" i="2" a="1"/>
  <c r="P785" i="2" s="1"/>
  <c r="T785" i="2" a="1"/>
  <c r="T785" i="2" s="1"/>
  <c r="N793" i="2" a="1"/>
  <c r="N793" i="2" s="1"/>
  <c r="R793" i="2" a="1"/>
  <c r="R793" i="2" s="1"/>
  <c r="V793" i="2" a="1"/>
  <c r="V793" i="2" s="1"/>
  <c r="L801" i="2" a="1"/>
  <c r="L801" i="2" s="1"/>
  <c r="P801" i="2" a="1"/>
  <c r="P801" i="2" s="1"/>
  <c r="T801" i="2" a="1"/>
  <c r="T801" i="2" s="1"/>
  <c r="AF801" i="2" s="1"/>
  <c r="L809" i="2" a="1"/>
  <c r="L809" i="2" s="1"/>
  <c r="P809" i="2" a="1"/>
  <c r="P809" i="2" s="1"/>
  <c r="T809" i="2" a="1"/>
  <c r="T809" i="2" s="1"/>
  <c r="N819" i="2" a="1"/>
  <c r="N819" i="2" s="1"/>
  <c r="R819" i="2" a="1"/>
  <c r="R819" i="2" s="1"/>
  <c r="V819" i="2" a="1"/>
  <c r="V819" i="2" s="1"/>
  <c r="L827" i="2" a="1"/>
  <c r="L827" i="2" s="1"/>
  <c r="P827" i="2" a="1"/>
  <c r="P827" i="2" s="1"/>
  <c r="T827" i="2" a="1"/>
  <c r="T827" i="2" s="1"/>
  <c r="AF827" i="2" s="1"/>
  <c r="L831" i="2" a="1"/>
  <c r="L831" i="2" s="1"/>
  <c r="P831" i="2" a="1"/>
  <c r="P831" i="2" s="1"/>
  <c r="T831" i="2" a="1"/>
  <c r="T831" i="2" s="1"/>
  <c r="AF831" i="2" s="1"/>
  <c r="L839" i="2" a="1"/>
  <c r="L839" i="2" s="1"/>
  <c r="P839" i="2" a="1"/>
  <c r="P839" i="2" s="1"/>
  <c r="T839" i="2" a="1"/>
  <c r="T839" i="2" s="1"/>
  <c r="AF839" i="2" s="1"/>
  <c r="L843" i="2" a="1"/>
  <c r="L843" i="2" s="1"/>
  <c r="P843" i="2" a="1"/>
  <c r="P843" i="2" s="1"/>
  <c r="T843" i="2" a="1"/>
  <c r="T843" i="2" s="1"/>
  <c r="L851" i="2" a="1"/>
  <c r="L851" i="2" s="1"/>
  <c r="P851" i="2" a="1"/>
  <c r="P851" i="2" s="1"/>
  <c r="T851" i="2" a="1"/>
  <c r="T851" i="2" s="1"/>
  <c r="N859" i="2" a="1"/>
  <c r="N859" i="2" s="1"/>
  <c r="R859" i="2" a="1"/>
  <c r="R859" i="2" s="1"/>
  <c r="W859" i="2" a="1"/>
  <c r="W859" i="2" s="1"/>
  <c r="L861" i="2" a="1"/>
  <c r="L861" i="2" s="1"/>
  <c r="P861" i="2" a="1"/>
  <c r="P861" i="2" s="1"/>
  <c r="T861" i="2" a="1"/>
  <c r="T861" i="2" s="1"/>
  <c r="AF861" i="2" s="1"/>
  <c r="L867" i="2" a="1"/>
  <c r="L867" i="2" s="1"/>
  <c r="P867" i="2" a="1"/>
  <c r="P867" i="2" s="1"/>
  <c r="T867" i="2" a="1"/>
  <c r="T867" i="2" s="1"/>
  <c r="AF867" i="2" s="1"/>
  <c r="N871" i="2" a="1"/>
  <c r="N871" i="2" s="1"/>
  <c r="R871" i="2" a="1"/>
  <c r="R871" i="2" s="1"/>
  <c r="W871" i="2" a="1"/>
  <c r="W871" i="2" s="1"/>
  <c r="L875" i="2" a="1"/>
  <c r="L875" i="2" s="1"/>
  <c r="P875" i="2" a="1"/>
  <c r="P875" i="2" s="1"/>
  <c r="T875" i="2" a="1"/>
  <c r="T875" i="2" s="1"/>
  <c r="AF875" i="2" s="1"/>
  <c r="M887" i="2" a="1"/>
  <c r="M887" i="2" s="1"/>
  <c r="Q887" i="2" a="1"/>
  <c r="Q887" i="2" s="1"/>
  <c r="U887" i="2" a="1"/>
  <c r="U887" i="2" s="1"/>
  <c r="J889" i="2" a="1"/>
  <c r="J889" i="2" s="1"/>
  <c r="N889" i="2" a="1"/>
  <c r="N889" i="2" s="1"/>
  <c r="R889" i="2" a="1"/>
  <c r="R889" i="2" s="1"/>
  <c r="AB889" i="2" s="1"/>
  <c r="V889" i="2" a="1"/>
  <c r="V889" i="2" s="1"/>
  <c r="L893" i="2" a="1"/>
  <c r="L893" i="2" s="1"/>
  <c r="P893" i="2" a="1"/>
  <c r="P893" i="2" s="1"/>
  <c r="T893" i="2" a="1"/>
  <c r="T893" i="2" s="1"/>
  <c r="N897" i="2" a="1"/>
  <c r="N897" i="2" s="1"/>
  <c r="R897" i="2" a="1"/>
  <c r="R897" i="2" s="1"/>
  <c r="V897" i="2" a="1"/>
  <c r="V897" i="2" s="1"/>
  <c r="M899" i="2" a="1"/>
  <c r="M899" i="2" s="1"/>
  <c r="Q899" i="2" a="1"/>
  <c r="Q899" i="2" s="1"/>
  <c r="U899" i="2" a="1"/>
  <c r="U899" i="2" s="1"/>
  <c r="J901" i="2" a="1"/>
  <c r="J901" i="2" s="1"/>
  <c r="N901" i="2" a="1"/>
  <c r="N901" i="2" s="1"/>
  <c r="R901" i="2" a="1"/>
  <c r="R901" i="2" s="1"/>
  <c r="AB901" i="2" s="1"/>
  <c r="V901" i="2" a="1"/>
  <c r="V901" i="2" s="1"/>
  <c r="L905" i="2" a="1"/>
  <c r="L905" i="2" s="1"/>
  <c r="P905" i="2" a="1"/>
  <c r="P905" i="2" s="1"/>
  <c r="T905" i="2" a="1"/>
  <c r="T905" i="2" s="1"/>
  <c r="K907" i="2" a="1"/>
  <c r="K907" i="2" s="1"/>
  <c r="O907" i="2" a="1"/>
  <c r="O907" i="2" s="1"/>
  <c r="S907" i="2" a="1"/>
  <c r="S907" i="2" s="1"/>
  <c r="M909" i="2" a="1"/>
  <c r="M909" i="2" s="1"/>
  <c r="Q909" i="2" a="1"/>
  <c r="Q909" i="2" s="1"/>
  <c r="U909" i="2" a="1"/>
  <c r="U909" i="2" s="1"/>
  <c r="K911" i="2" a="1"/>
  <c r="K911" i="2" s="1"/>
  <c r="O911" i="2" a="1"/>
  <c r="O911" i="2" s="1"/>
  <c r="S911" i="2" a="1"/>
  <c r="S911" i="2" s="1"/>
  <c r="W911" i="2" a="1"/>
  <c r="W911" i="2" s="1"/>
  <c r="L913" i="2" a="1"/>
  <c r="L913" i="2" s="1"/>
  <c r="P913" i="2" a="1"/>
  <c r="P913" i="2" s="1"/>
  <c r="T913" i="2" a="1"/>
  <c r="T913" i="2" s="1"/>
  <c r="AF913" i="2" s="1"/>
  <c r="M915" i="2" a="1"/>
  <c r="M915" i="2" s="1"/>
  <c r="Q915" i="2" a="1"/>
  <c r="Q915" i="2" s="1"/>
  <c r="U915" i="2" a="1"/>
  <c r="U915" i="2" s="1"/>
  <c r="J917" i="2" a="1"/>
  <c r="J917" i="2" s="1"/>
  <c r="N917" i="2" a="1"/>
  <c r="N917" i="2" s="1"/>
  <c r="R917" i="2" a="1"/>
  <c r="R917" i="2" s="1"/>
  <c r="AB917" i="2" s="1"/>
  <c r="V917" i="2" a="1"/>
  <c r="V917" i="2" s="1"/>
  <c r="J921" i="2" a="1"/>
  <c r="J921" i="2" s="1"/>
  <c r="N921" i="2" a="1"/>
  <c r="N921" i="2" s="1"/>
  <c r="R921" i="2" a="1"/>
  <c r="R921" i="2" s="1"/>
  <c r="AB921" i="2" s="1"/>
  <c r="V921" i="2" a="1"/>
  <c r="V921" i="2" s="1"/>
  <c r="L925" i="2" a="1"/>
  <c r="L925" i="2" s="1"/>
  <c r="P925" i="2" a="1"/>
  <c r="P925" i="2" s="1"/>
  <c r="T925" i="2" a="1"/>
  <c r="T925" i="2" s="1"/>
  <c r="AF925" i="2" s="1"/>
  <c r="M927" i="2" a="1"/>
  <c r="M927" i="2" s="1"/>
  <c r="Q927" i="2" a="1"/>
  <c r="Q927" i="2" s="1"/>
  <c r="U927" i="2" a="1"/>
  <c r="U927" i="2" s="1"/>
  <c r="J929" i="2" a="1"/>
  <c r="J929" i="2" s="1"/>
  <c r="N929" i="2" a="1"/>
  <c r="N929" i="2" s="1"/>
  <c r="R929" i="2" a="1"/>
  <c r="R929" i="2" s="1"/>
  <c r="AB929" i="2" s="1"/>
  <c r="V929" i="2" a="1"/>
  <c r="V929" i="2" s="1"/>
  <c r="L933" i="2" a="1"/>
  <c r="L933" i="2" s="1"/>
  <c r="P933" i="2" a="1"/>
  <c r="P933" i="2" s="1"/>
  <c r="T933" i="2" a="1"/>
  <c r="T933" i="2" s="1"/>
  <c r="AF933" i="2" s="1"/>
  <c r="M935" i="2" a="1"/>
  <c r="M935" i="2" s="1"/>
  <c r="Q935" i="2" a="1"/>
  <c r="Q935" i="2" s="1"/>
  <c r="U935" i="2" a="1"/>
  <c r="U935" i="2" s="1"/>
  <c r="N937" i="2" a="1"/>
  <c r="N937" i="2" s="1"/>
  <c r="R937" i="2" a="1"/>
  <c r="R937" i="2" s="1"/>
  <c r="V937" i="2" a="1"/>
  <c r="V937" i="2" s="1"/>
  <c r="L941" i="2" a="1"/>
  <c r="L941" i="2" s="1"/>
  <c r="P941" i="2" a="1"/>
  <c r="P941" i="2" s="1"/>
  <c r="T941" i="2" a="1"/>
  <c r="T941" i="2" s="1"/>
  <c r="AF941" i="2" s="1"/>
  <c r="M943" i="2" a="1"/>
  <c r="M943" i="2" s="1"/>
  <c r="Q943" i="2" a="1"/>
  <c r="Q943" i="2" s="1"/>
  <c r="U943" i="2" a="1"/>
  <c r="U943" i="2" s="1"/>
  <c r="P951" i="2" a="1"/>
  <c r="P951" i="2" s="1"/>
  <c r="Y962" i="2" a="1"/>
  <c r="Y962" i="2" s="1"/>
  <c r="U962" i="2" a="1"/>
  <c r="U962" i="2" s="1"/>
  <c r="Q962" i="2" a="1"/>
  <c r="Q962" i="2" s="1"/>
  <c r="M962" i="2" a="1"/>
  <c r="M962" i="2" s="1"/>
  <c r="X962" i="2" a="1"/>
  <c r="X962" i="2" s="1"/>
  <c r="T962" i="2" a="1"/>
  <c r="T962" i="2" s="1"/>
  <c r="P962" i="2" a="1"/>
  <c r="P962" i="2" s="1"/>
  <c r="L962" i="2" a="1"/>
  <c r="L962" i="2" s="1"/>
  <c r="AA962" i="2" a="1"/>
  <c r="AA962" i="2" s="1"/>
  <c r="W962" i="2" a="1"/>
  <c r="W962" i="2" s="1"/>
  <c r="S962" i="2" a="1"/>
  <c r="S962" i="2" s="1"/>
  <c r="O962" i="2" a="1"/>
  <c r="O962" i="2" s="1"/>
  <c r="K962" i="2" a="1"/>
  <c r="K962" i="2" s="1"/>
  <c r="Z962" i="2" a="1"/>
  <c r="Z962" i="2" s="1"/>
  <c r="AC977" i="2"/>
  <c r="R986" i="2" a="1"/>
  <c r="R986" i="2" s="1"/>
  <c r="P993" i="2" a="1"/>
  <c r="P993" i="2" s="1"/>
  <c r="P1010" i="2" a="1"/>
  <c r="P1010" i="2" s="1"/>
  <c r="P1042" i="2" a="1"/>
  <c r="P1042" i="2" s="1"/>
  <c r="P1045" i="2" a="1"/>
  <c r="P1045" i="2" s="1"/>
  <c r="L1049" i="2" a="1"/>
  <c r="L1049" i="2" s="1"/>
  <c r="Y1059" i="2" a="1"/>
  <c r="Y1059" i="2" s="1"/>
  <c r="U1059" i="2" a="1"/>
  <c r="U1059" i="2" s="1"/>
  <c r="Q1059" i="2" a="1"/>
  <c r="Q1059" i="2" s="1"/>
  <c r="M1059" i="2" a="1"/>
  <c r="M1059" i="2" s="1"/>
  <c r="AA1059" i="2" a="1"/>
  <c r="AA1059" i="2" s="1"/>
  <c r="W1059" i="2" a="1"/>
  <c r="W1059" i="2" s="1"/>
  <c r="S1059" i="2" a="1"/>
  <c r="S1059" i="2" s="1"/>
  <c r="O1059" i="2" a="1"/>
  <c r="O1059" i="2" s="1"/>
  <c r="K1059" i="2" a="1"/>
  <c r="K1059" i="2" s="1"/>
  <c r="V1059" i="2" a="1"/>
  <c r="V1059" i="2" s="1"/>
  <c r="N1059" i="2" a="1"/>
  <c r="N1059" i="2" s="1"/>
  <c r="T1059" i="2" a="1"/>
  <c r="T1059" i="2" s="1"/>
  <c r="L1059" i="2" a="1"/>
  <c r="L1059" i="2" s="1"/>
  <c r="Z1059" i="2" a="1"/>
  <c r="Z1059" i="2" s="1"/>
  <c r="R1059" i="2" a="1"/>
  <c r="R1059" i="2" s="1"/>
  <c r="AB1059" i="2" s="1"/>
  <c r="J1059" i="2" a="1"/>
  <c r="J1059" i="2" s="1"/>
  <c r="X1072" i="2" a="1"/>
  <c r="X1072" i="2" s="1"/>
  <c r="P1075" i="2" a="1"/>
  <c r="P1075" i="2" s="1"/>
  <c r="N702" i="2" a="1"/>
  <c r="N702" i="2" s="1"/>
  <c r="R702" i="2" a="1"/>
  <c r="R702" i="2" s="1"/>
  <c r="V702" i="2" a="1"/>
  <c r="V702" i="2" s="1"/>
  <c r="J706" i="2" a="1"/>
  <c r="J706" i="2" s="1"/>
  <c r="N706" i="2" a="1"/>
  <c r="N706" i="2" s="1"/>
  <c r="R706" i="2" a="1"/>
  <c r="R706" i="2" s="1"/>
  <c r="AB706" i="2" s="1"/>
  <c r="V706" i="2" a="1"/>
  <c r="V706" i="2" s="1"/>
  <c r="L710" i="2" a="1"/>
  <c r="L710" i="2" s="1"/>
  <c r="P710" i="2" a="1"/>
  <c r="P710" i="2" s="1"/>
  <c r="T710" i="2" a="1"/>
  <c r="T710" i="2" s="1"/>
  <c r="J714" i="2" a="1"/>
  <c r="J714" i="2" s="1"/>
  <c r="N714" i="2" a="1"/>
  <c r="N714" i="2" s="1"/>
  <c r="R714" i="2" a="1"/>
  <c r="R714" i="2" s="1"/>
  <c r="AB714" i="2" s="1"/>
  <c r="V714" i="2" a="1"/>
  <c r="V714" i="2" s="1"/>
  <c r="L718" i="2" a="1"/>
  <c r="L718" i="2" s="1"/>
  <c r="P718" i="2" a="1"/>
  <c r="P718" i="2" s="1"/>
  <c r="T718" i="2" a="1"/>
  <c r="T718" i="2" s="1"/>
  <c r="J722" i="2" a="1"/>
  <c r="J722" i="2" s="1"/>
  <c r="N722" i="2" a="1"/>
  <c r="N722" i="2" s="1"/>
  <c r="R722" i="2" a="1"/>
  <c r="R722" i="2" s="1"/>
  <c r="AB722" i="2" s="1"/>
  <c r="V722" i="2" a="1"/>
  <c r="V722" i="2" s="1"/>
  <c r="L726" i="2" a="1"/>
  <c r="L726" i="2" s="1"/>
  <c r="P726" i="2" a="1"/>
  <c r="P726" i="2" s="1"/>
  <c r="T726" i="2" a="1"/>
  <c r="T726" i="2" s="1"/>
  <c r="AF726" i="2" s="1"/>
  <c r="J730" i="2" a="1"/>
  <c r="J730" i="2" s="1"/>
  <c r="N730" i="2" a="1"/>
  <c r="N730" i="2" s="1"/>
  <c r="R730" i="2" a="1"/>
  <c r="R730" i="2" s="1"/>
  <c r="AB730" i="2" s="1"/>
  <c r="V730" i="2" a="1"/>
  <c r="V730" i="2" s="1"/>
  <c r="L734" i="2" a="1"/>
  <c r="L734" i="2" s="1"/>
  <c r="P734" i="2" a="1"/>
  <c r="P734" i="2" s="1"/>
  <c r="T734" i="2" a="1"/>
  <c r="T734" i="2" s="1"/>
  <c r="AF734" i="2" s="1"/>
  <c r="J738" i="2" a="1"/>
  <c r="J738" i="2" s="1"/>
  <c r="N738" i="2" a="1"/>
  <c r="N738" i="2" s="1"/>
  <c r="R738" i="2" a="1"/>
  <c r="R738" i="2" s="1"/>
  <c r="AB738" i="2" s="1"/>
  <c r="V738" i="2" a="1"/>
  <c r="V738" i="2" s="1"/>
  <c r="L742" i="2" a="1"/>
  <c r="L742" i="2" s="1"/>
  <c r="P742" i="2" a="1"/>
  <c r="P742" i="2" s="1"/>
  <c r="T742" i="2" a="1"/>
  <c r="T742" i="2" s="1"/>
  <c r="AF742" i="2" s="1"/>
  <c r="K746" i="2" a="1"/>
  <c r="K746" i="2" s="1"/>
  <c r="O746" i="2" a="1"/>
  <c r="O746" i="2" s="1"/>
  <c r="S746" i="2" a="1"/>
  <c r="S746" i="2" s="1"/>
  <c r="J748" i="2" a="1"/>
  <c r="J748" i="2" s="1"/>
  <c r="N748" i="2" a="1"/>
  <c r="N748" i="2" s="1"/>
  <c r="R748" i="2" a="1"/>
  <c r="R748" i="2" s="1"/>
  <c r="W748" i="2" a="1"/>
  <c r="W748" i="2" s="1"/>
  <c r="J752" i="2" a="1"/>
  <c r="J752" i="2" s="1"/>
  <c r="N752" i="2" a="1"/>
  <c r="N752" i="2" s="1"/>
  <c r="R752" i="2" a="1"/>
  <c r="R752" i="2" s="1"/>
  <c r="W752" i="2" a="1"/>
  <c r="W752" i="2" s="1"/>
  <c r="K754" i="2" a="1"/>
  <c r="K754" i="2" s="1"/>
  <c r="O754" i="2" a="1"/>
  <c r="O754" i="2" s="1"/>
  <c r="S754" i="2" a="1"/>
  <c r="S754" i="2" s="1"/>
  <c r="L756" i="2" a="1"/>
  <c r="L756" i="2" s="1"/>
  <c r="P756" i="2" a="1"/>
  <c r="P756" i="2" s="1"/>
  <c r="T756" i="2" a="1"/>
  <c r="T756" i="2" s="1"/>
  <c r="AF756" i="2" s="1"/>
  <c r="M758" i="2" a="1"/>
  <c r="M758" i="2" s="1"/>
  <c r="Q758" i="2" a="1"/>
  <c r="Q758" i="2" s="1"/>
  <c r="U758" i="2" a="1"/>
  <c r="U758" i="2" s="1"/>
  <c r="J760" i="2" a="1"/>
  <c r="J760" i="2" s="1"/>
  <c r="N760" i="2" a="1"/>
  <c r="N760" i="2" s="1"/>
  <c r="R760" i="2" a="1"/>
  <c r="R760" i="2" s="1"/>
  <c r="AB760" i="2" s="1"/>
  <c r="V760" i="2" a="1"/>
  <c r="V760" i="2" s="1"/>
  <c r="K762" i="2" a="1"/>
  <c r="K762" i="2" s="1"/>
  <c r="O762" i="2" a="1"/>
  <c r="O762" i="2" s="1"/>
  <c r="S762" i="2" a="1"/>
  <c r="S762" i="2" s="1"/>
  <c r="W762" i="2" a="1"/>
  <c r="W762" i="2" s="1"/>
  <c r="L764" i="2" a="1"/>
  <c r="L764" i="2" s="1"/>
  <c r="P764" i="2" a="1"/>
  <c r="P764" i="2" s="1"/>
  <c r="T764" i="2" a="1"/>
  <c r="T764" i="2" s="1"/>
  <c r="AF764" i="2" s="1"/>
  <c r="M766" i="2" a="1"/>
  <c r="M766" i="2" s="1"/>
  <c r="Q766" i="2" a="1"/>
  <c r="Q766" i="2" s="1"/>
  <c r="U766" i="2" a="1"/>
  <c r="U766" i="2" s="1"/>
  <c r="N768" i="2" a="1"/>
  <c r="N768" i="2" s="1"/>
  <c r="R768" i="2" a="1"/>
  <c r="R768" i="2" s="1"/>
  <c r="V768" i="2" a="1"/>
  <c r="V768" i="2" s="1"/>
  <c r="K770" i="2" a="1"/>
  <c r="K770" i="2" s="1"/>
  <c r="O770" i="2" a="1"/>
  <c r="O770" i="2" s="1"/>
  <c r="S770" i="2" a="1"/>
  <c r="S770" i="2" s="1"/>
  <c r="W770" i="2" a="1"/>
  <c r="W770" i="2" s="1"/>
  <c r="L772" i="2" a="1"/>
  <c r="L772" i="2" s="1"/>
  <c r="P772" i="2" a="1"/>
  <c r="P772" i="2" s="1"/>
  <c r="T772" i="2" a="1"/>
  <c r="T772" i="2" s="1"/>
  <c r="M774" i="2" a="1"/>
  <c r="M774" i="2" s="1"/>
  <c r="Q774" i="2" a="1"/>
  <c r="Q774" i="2" s="1"/>
  <c r="U774" i="2" a="1"/>
  <c r="U774" i="2" s="1"/>
  <c r="J776" i="2" a="1"/>
  <c r="J776" i="2" s="1"/>
  <c r="N776" i="2" a="1"/>
  <c r="N776" i="2" s="1"/>
  <c r="R776" i="2" a="1"/>
  <c r="R776" i="2" s="1"/>
  <c r="AB776" i="2" s="1"/>
  <c r="V776" i="2" a="1"/>
  <c r="V776" i="2" s="1"/>
  <c r="K778" i="2" a="1"/>
  <c r="K778" i="2" s="1"/>
  <c r="O778" i="2" a="1"/>
  <c r="O778" i="2" s="1"/>
  <c r="S778" i="2" a="1"/>
  <c r="S778" i="2" s="1"/>
  <c r="W778" i="2" a="1"/>
  <c r="W778" i="2" s="1"/>
  <c r="N780" i="2" a="1"/>
  <c r="N780" i="2" s="1"/>
  <c r="R780" i="2" a="1"/>
  <c r="R780" i="2" s="1"/>
  <c r="V780" i="2" a="1"/>
  <c r="V780" i="2" s="1"/>
  <c r="M782" i="2" a="1"/>
  <c r="M782" i="2" s="1"/>
  <c r="Q782" i="2" a="1"/>
  <c r="Q782" i="2" s="1"/>
  <c r="U782" i="2" a="1"/>
  <c r="U782" i="2" s="1"/>
  <c r="J784" i="2" a="1"/>
  <c r="J784" i="2" s="1"/>
  <c r="N784" i="2" a="1"/>
  <c r="N784" i="2" s="1"/>
  <c r="R784" i="2" a="1"/>
  <c r="R784" i="2" s="1"/>
  <c r="AB784" i="2" s="1"/>
  <c r="V784" i="2" a="1"/>
  <c r="V784" i="2" s="1"/>
  <c r="K786" i="2" a="1"/>
  <c r="K786" i="2" s="1"/>
  <c r="O786" i="2" a="1"/>
  <c r="O786" i="2" s="1"/>
  <c r="S786" i="2" a="1"/>
  <c r="S786" i="2" s="1"/>
  <c r="W786" i="2" a="1"/>
  <c r="W786" i="2" s="1"/>
  <c r="L788" i="2" a="1"/>
  <c r="L788" i="2" s="1"/>
  <c r="P788" i="2" a="1"/>
  <c r="P788" i="2" s="1"/>
  <c r="T788" i="2" a="1"/>
  <c r="T788" i="2" s="1"/>
  <c r="AF788" i="2" s="1"/>
  <c r="M790" i="2" a="1"/>
  <c r="M790" i="2" s="1"/>
  <c r="Q790" i="2" a="1"/>
  <c r="Q790" i="2" s="1"/>
  <c r="U790" i="2" a="1"/>
  <c r="U790" i="2" s="1"/>
  <c r="R792" i="2" a="1"/>
  <c r="R792" i="2" s="1"/>
  <c r="AB792" i="2" s="1"/>
  <c r="V792" i="2" a="1"/>
  <c r="V792" i="2" s="1"/>
  <c r="K794" i="2" a="1"/>
  <c r="K794" i="2" s="1"/>
  <c r="O794" i="2" a="1"/>
  <c r="O794" i="2" s="1"/>
  <c r="S794" i="2" a="1"/>
  <c r="S794" i="2" s="1"/>
  <c r="W794" i="2" a="1"/>
  <c r="W794" i="2" s="1"/>
  <c r="L796" i="2" a="1"/>
  <c r="L796" i="2" s="1"/>
  <c r="P796" i="2" a="1"/>
  <c r="P796" i="2" s="1"/>
  <c r="T796" i="2" a="1"/>
  <c r="T796" i="2" s="1"/>
  <c r="AF796" i="2" s="1"/>
  <c r="M798" i="2" a="1"/>
  <c r="M798" i="2" s="1"/>
  <c r="Q798" i="2" a="1"/>
  <c r="Q798" i="2" s="1"/>
  <c r="U798" i="2" a="1"/>
  <c r="U798" i="2" s="1"/>
  <c r="J800" i="2" a="1"/>
  <c r="J800" i="2" s="1"/>
  <c r="N800" i="2" a="1"/>
  <c r="N800" i="2" s="1"/>
  <c r="R800" i="2" a="1"/>
  <c r="R800" i="2" s="1"/>
  <c r="AB800" i="2" s="1"/>
  <c r="V800" i="2" a="1"/>
  <c r="V800" i="2" s="1"/>
  <c r="K802" i="2" a="1"/>
  <c r="K802" i="2" s="1"/>
  <c r="O802" i="2" a="1"/>
  <c r="O802" i="2" s="1"/>
  <c r="S802" i="2" a="1"/>
  <c r="S802" i="2" s="1"/>
  <c r="W802" i="2" a="1"/>
  <c r="W802" i="2" s="1"/>
  <c r="L804" i="2" a="1"/>
  <c r="L804" i="2" s="1"/>
  <c r="P804" i="2" a="1"/>
  <c r="P804" i="2" s="1"/>
  <c r="T804" i="2" a="1"/>
  <c r="T804" i="2" s="1"/>
  <c r="AF804" i="2" s="1"/>
  <c r="K806" i="2" a="1"/>
  <c r="K806" i="2" s="1"/>
  <c r="O806" i="2" a="1"/>
  <c r="O806" i="2" s="1"/>
  <c r="S806" i="2" a="1"/>
  <c r="S806" i="2" s="1"/>
  <c r="W806" i="2" a="1"/>
  <c r="W806" i="2" s="1"/>
  <c r="J808" i="2" a="1"/>
  <c r="J808" i="2" s="1"/>
  <c r="N808" i="2" a="1"/>
  <c r="N808" i="2" s="1"/>
  <c r="R808" i="2" a="1"/>
  <c r="R808" i="2" s="1"/>
  <c r="AB808" i="2" s="1"/>
  <c r="V808" i="2" a="1"/>
  <c r="V808" i="2" s="1"/>
  <c r="K810" i="2" a="1"/>
  <c r="K810" i="2" s="1"/>
  <c r="O810" i="2" a="1"/>
  <c r="O810" i="2" s="1"/>
  <c r="S810" i="2" a="1"/>
  <c r="S810" i="2" s="1"/>
  <c r="W810" i="2" a="1"/>
  <c r="W810" i="2" s="1"/>
  <c r="L812" i="2" a="1"/>
  <c r="L812" i="2" s="1"/>
  <c r="P812" i="2" a="1"/>
  <c r="P812" i="2" s="1"/>
  <c r="T812" i="2" a="1"/>
  <c r="T812" i="2" s="1"/>
  <c r="AF812" i="2" s="1"/>
  <c r="M814" i="2" a="1"/>
  <c r="M814" i="2" s="1"/>
  <c r="Q814" i="2" a="1"/>
  <c r="Q814" i="2" s="1"/>
  <c r="U814" i="2" a="1"/>
  <c r="U814" i="2" s="1"/>
  <c r="L816" i="2" a="1"/>
  <c r="L816" i="2" s="1"/>
  <c r="P816" i="2" a="1"/>
  <c r="P816" i="2" s="1"/>
  <c r="T816" i="2" a="1"/>
  <c r="T816" i="2" s="1"/>
  <c r="J818" i="2" a="1"/>
  <c r="J818" i="2" s="1"/>
  <c r="N818" i="2" a="1"/>
  <c r="N818" i="2" s="1"/>
  <c r="R818" i="2" a="1"/>
  <c r="R818" i="2" s="1"/>
  <c r="AB818" i="2" s="1"/>
  <c r="V818" i="2" a="1"/>
  <c r="V818" i="2" s="1"/>
  <c r="K820" i="2" a="1"/>
  <c r="K820" i="2" s="1"/>
  <c r="O820" i="2" a="1"/>
  <c r="O820" i="2" s="1"/>
  <c r="S820" i="2" a="1"/>
  <c r="S820" i="2" s="1"/>
  <c r="W820" i="2" a="1"/>
  <c r="W820" i="2" s="1"/>
  <c r="L822" i="2" a="1"/>
  <c r="L822" i="2" s="1"/>
  <c r="P822" i="2" a="1"/>
  <c r="P822" i="2" s="1"/>
  <c r="T822" i="2" a="1"/>
  <c r="T822" i="2" s="1"/>
  <c r="AF822" i="2" s="1"/>
  <c r="M824" i="2" a="1"/>
  <c r="M824" i="2" s="1"/>
  <c r="Q824" i="2" a="1"/>
  <c r="Q824" i="2" s="1"/>
  <c r="U824" i="2" a="1"/>
  <c r="U824" i="2" s="1"/>
  <c r="J826" i="2" a="1"/>
  <c r="J826" i="2" s="1"/>
  <c r="N826" i="2" a="1"/>
  <c r="N826" i="2" s="1"/>
  <c r="R826" i="2" a="1"/>
  <c r="R826" i="2" s="1"/>
  <c r="AB826" i="2" s="1"/>
  <c r="V826" i="2" a="1"/>
  <c r="V826" i="2" s="1"/>
  <c r="K828" i="2" a="1"/>
  <c r="K828" i="2" s="1"/>
  <c r="O828" i="2" a="1"/>
  <c r="O828" i="2" s="1"/>
  <c r="S828" i="2" a="1"/>
  <c r="S828" i="2" s="1"/>
  <c r="W828" i="2" a="1"/>
  <c r="W828" i="2" s="1"/>
  <c r="J830" i="2" a="1"/>
  <c r="J830" i="2" s="1"/>
  <c r="N830" i="2" a="1"/>
  <c r="N830" i="2" s="1"/>
  <c r="R830" i="2" a="1"/>
  <c r="R830" i="2" s="1"/>
  <c r="AB830" i="2" s="1"/>
  <c r="V830" i="2" a="1"/>
  <c r="V830" i="2" s="1"/>
  <c r="M832" i="2" a="1"/>
  <c r="M832" i="2" s="1"/>
  <c r="Q832" i="2" a="1"/>
  <c r="Q832" i="2" s="1"/>
  <c r="U832" i="2" a="1"/>
  <c r="U832" i="2" s="1"/>
  <c r="L834" i="2" a="1"/>
  <c r="L834" i="2" s="1"/>
  <c r="P834" i="2" a="1"/>
  <c r="P834" i="2" s="1"/>
  <c r="T834" i="2" a="1"/>
  <c r="T834" i="2" s="1"/>
  <c r="AF834" i="2" s="1"/>
  <c r="M836" i="2" a="1"/>
  <c r="M836" i="2" s="1"/>
  <c r="Q836" i="2" a="1"/>
  <c r="Q836" i="2" s="1"/>
  <c r="U836" i="2" a="1"/>
  <c r="U836" i="2" s="1"/>
  <c r="J838" i="2" a="1"/>
  <c r="J838" i="2" s="1"/>
  <c r="N838" i="2" a="1"/>
  <c r="N838" i="2" s="1"/>
  <c r="R838" i="2" a="1"/>
  <c r="R838" i="2" s="1"/>
  <c r="AB838" i="2" s="1"/>
  <c r="V838" i="2" a="1"/>
  <c r="V838" i="2" s="1"/>
  <c r="K840" i="2" a="1"/>
  <c r="K840" i="2" s="1"/>
  <c r="O840" i="2" a="1"/>
  <c r="O840" i="2" s="1"/>
  <c r="S840" i="2" a="1"/>
  <c r="S840" i="2" s="1"/>
  <c r="W840" i="2" a="1"/>
  <c r="W840" i="2" s="1"/>
  <c r="N842" i="2" a="1"/>
  <c r="N842" i="2" s="1"/>
  <c r="R842" i="2" a="1"/>
  <c r="R842" i="2" s="1"/>
  <c r="V842" i="2" a="1"/>
  <c r="V842" i="2" s="1"/>
  <c r="K844" i="2" a="1"/>
  <c r="K844" i="2" s="1"/>
  <c r="O844" i="2" a="1"/>
  <c r="O844" i="2" s="1"/>
  <c r="S844" i="2" a="1"/>
  <c r="S844" i="2" s="1"/>
  <c r="W844" i="2" a="1"/>
  <c r="W844" i="2" s="1"/>
  <c r="L846" i="2" a="1"/>
  <c r="L846" i="2" s="1"/>
  <c r="P846" i="2" a="1"/>
  <c r="P846" i="2" s="1"/>
  <c r="T846" i="2" a="1"/>
  <c r="T846" i="2" s="1"/>
  <c r="M848" i="2" a="1"/>
  <c r="M848" i="2" s="1"/>
  <c r="Q848" i="2" a="1"/>
  <c r="Q848" i="2" s="1"/>
  <c r="U848" i="2" a="1"/>
  <c r="U848" i="2" s="1"/>
  <c r="J850" i="2" a="1"/>
  <c r="J850" i="2" s="1"/>
  <c r="N850" i="2" a="1"/>
  <c r="N850" i="2" s="1"/>
  <c r="R850" i="2" a="1"/>
  <c r="R850" i="2" s="1"/>
  <c r="AB850" i="2" s="1"/>
  <c r="V850" i="2" a="1"/>
  <c r="V850" i="2" s="1"/>
  <c r="K852" i="2" a="1"/>
  <c r="K852" i="2" s="1"/>
  <c r="O852" i="2" a="1"/>
  <c r="O852" i="2" s="1"/>
  <c r="S852" i="2" a="1"/>
  <c r="S852" i="2" s="1"/>
  <c r="W852" i="2" a="1"/>
  <c r="W852" i="2" s="1"/>
  <c r="L854" i="2" a="1"/>
  <c r="L854" i="2" s="1"/>
  <c r="P854" i="2" a="1"/>
  <c r="P854" i="2" s="1"/>
  <c r="T854" i="2" a="1"/>
  <c r="T854" i="2" s="1"/>
  <c r="AF854" i="2" s="1"/>
  <c r="K856" i="2" a="1"/>
  <c r="K856" i="2" s="1"/>
  <c r="O856" i="2" a="1"/>
  <c r="O856" i="2" s="1"/>
  <c r="S856" i="2" a="1"/>
  <c r="S856" i="2" s="1"/>
  <c r="W856" i="2" a="1"/>
  <c r="W856" i="2" s="1"/>
  <c r="N858" i="2" a="1"/>
  <c r="N858" i="2" s="1"/>
  <c r="R858" i="2" a="1"/>
  <c r="R858" i="2" s="1"/>
  <c r="V858" i="2" a="1"/>
  <c r="V858" i="2" s="1"/>
  <c r="J860" i="2" a="1"/>
  <c r="J860" i="2" s="1"/>
  <c r="N860" i="2" a="1"/>
  <c r="N860" i="2" s="1"/>
  <c r="R860" i="2" a="1"/>
  <c r="R860" i="2" s="1"/>
  <c r="AB860" i="2" s="1"/>
  <c r="V860" i="2" a="1"/>
  <c r="V860" i="2" s="1"/>
  <c r="K862" i="2" a="1"/>
  <c r="K862" i="2" s="1"/>
  <c r="O862" i="2" a="1"/>
  <c r="O862" i="2" s="1"/>
  <c r="S862" i="2" a="1"/>
  <c r="S862" i="2" s="1"/>
  <c r="W862" i="2" a="1"/>
  <c r="W862" i="2" s="1"/>
  <c r="L864" i="2" a="1"/>
  <c r="L864" i="2" s="1"/>
  <c r="P864" i="2" a="1"/>
  <c r="P864" i="2" s="1"/>
  <c r="T864" i="2" a="1"/>
  <c r="T864" i="2" s="1"/>
  <c r="M866" i="2" a="1"/>
  <c r="M866" i="2" s="1"/>
  <c r="Q866" i="2" a="1"/>
  <c r="Q866" i="2" s="1"/>
  <c r="V866" i="2" a="1"/>
  <c r="V866" i="2" s="1"/>
  <c r="N868" i="2" a="1"/>
  <c r="N868" i="2" s="1"/>
  <c r="R868" i="2" a="1"/>
  <c r="R868" i="2" s="1"/>
  <c r="W868" i="2" a="1"/>
  <c r="W868" i="2" s="1"/>
  <c r="M870" i="2" a="1"/>
  <c r="M870" i="2" s="1"/>
  <c r="Q870" i="2" a="1"/>
  <c r="Q870" i="2" s="1"/>
  <c r="V870" i="2" a="1"/>
  <c r="V870" i="2" s="1"/>
  <c r="L872" i="2" a="1"/>
  <c r="L872" i="2" s="1"/>
  <c r="P872" i="2" a="1"/>
  <c r="P872" i="2" s="1"/>
  <c r="T872" i="2" a="1"/>
  <c r="T872" i="2" s="1"/>
  <c r="J874" i="2" a="1"/>
  <c r="J874" i="2" s="1"/>
  <c r="N874" i="2" a="1"/>
  <c r="N874" i="2" s="1"/>
  <c r="R874" i="2" a="1"/>
  <c r="R874" i="2" s="1"/>
  <c r="AB874" i="2" s="1"/>
  <c r="V874" i="2" a="1"/>
  <c r="V874" i="2" s="1"/>
  <c r="K876" i="2" a="1"/>
  <c r="K876" i="2" s="1"/>
  <c r="O876" i="2" a="1"/>
  <c r="O876" i="2" s="1"/>
  <c r="S876" i="2" a="1"/>
  <c r="S876" i="2" s="1"/>
  <c r="W876" i="2" a="1"/>
  <c r="W876" i="2" s="1"/>
  <c r="L878" i="2" a="1"/>
  <c r="L878" i="2" s="1"/>
  <c r="P878" i="2" a="1"/>
  <c r="P878" i="2" s="1"/>
  <c r="T878" i="2" a="1"/>
  <c r="T878" i="2" s="1"/>
  <c r="M880" i="2" a="1"/>
  <c r="M880" i="2" s="1"/>
  <c r="Q880" i="2" a="1"/>
  <c r="Q880" i="2" s="1"/>
  <c r="U880" i="2" a="1"/>
  <c r="U880" i="2" s="1"/>
  <c r="M882" i="2" a="1"/>
  <c r="M882" i="2" s="1"/>
  <c r="Q882" i="2" a="1"/>
  <c r="Q882" i="2" s="1"/>
  <c r="U882" i="2" a="1"/>
  <c r="U882" i="2" s="1"/>
  <c r="L884" i="2" a="1"/>
  <c r="L884" i="2" s="1"/>
  <c r="P884" i="2" a="1"/>
  <c r="P884" i="2" s="1"/>
  <c r="T884" i="2" a="1"/>
  <c r="T884" i="2" s="1"/>
  <c r="AF884" i="2" s="1"/>
  <c r="K886" i="2" a="1"/>
  <c r="K886" i="2" s="1"/>
  <c r="O886" i="2" a="1"/>
  <c r="O886" i="2" s="1"/>
  <c r="S886" i="2" a="1"/>
  <c r="S886" i="2" s="1"/>
  <c r="W886" i="2" a="1"/>
  <c r="W886" i="2" s="1"/>
  <c r="L888" i="2" a="1"/>
  <c r="L888" i="2" s="1"/>
  <c r="P888" i="2" a="1"/>
  <c r="P888" i="2" s="1"/>
  <c r="T888" i="2" a="1"/>
  <c r="T888" i="2" s="1"/>
  <c r="AF888" i="2" s="1"/>
  <c r="M890" i="2" a="1"/>
  <c r="M890" i="2" s="1"/>
  <c r="Q890" i="2" a="1"/>
  <c r="Q890" i="2" s="1"/>
  <c r="U890" i="2" a="1"/>
  <c r="U890" i="2" s="1"/>
  <c r="J892" i="2" a="1"/>
  <c r="J892" i="2" s="1"/>
  <c r="N892" i="2" a="1"/>
  <c r="N892" i="2" s="1"/>
  <c r="R892" i="2" a="1"/>
  <c r="R892" i="2" s="1"/>
  <c r="AB892" i="2" s="1"/>
  <c r="V892" i="2" a="1"/>
  <c r="V892" i="2" s="1"/>
  <c r="M894" i="2" a="1"/>
  <c r="M894" i="2" s="1"/>
  <c r="Q894" i="2" a="1"/>
  <c r="Q894" i="2" s="1"/>
  <c r="U894" i="2" a="1"/>
  <c r="U894" i="2" s="1"/>
  <c r="J896" i="2" a="1"/>
  <c r="J896" i="2" s="1"/>
  <c r="N896" i="2" a="1"/>
  <c r="N896" i="2" s="1"/>
  <c r="R896" i="2" a="1"/>
  <c r="R896" i="2" s="1"/>
  <c r="AB896" i="2" s="1"/>
  <c r="V896" i="2" a="1"/>
  <c r="V896" i="2" s="1"/>
  <c r="K898" i="2" a="1"/>
  <c r="K898" i="2" s="1"/>
  <c r="O898" i="2" a="1"/>
  <c r="O898" i="2" s="1"/>
  <c r="S898" i="2" a="1"/>
  <c r="S898" i="2" s="1"/>
  <c r="W898" i="2" a="1"/>
  <c r="W898" i="2" s="1"/>
  <c r="L900" i="2" a="1"/>
  <c r="L900" i="2" s="1"/>
  <c r="P900" i="2" a="1"/>
  <c r="P900" i="2" s="1"/>
  <c r="T900" i="2" a="1"/>
  <c r="T900" i="2" s="1"/>
  <c r="M902" i="2" a="1"/>
  <c r="M902" i="2" s="1"/>
  <c r="Q902" i="2" a="1"/>
  <c r="Q902" i="2" s="1"/>
  <c r="U902" i="2" a="1"/>
  <c r="U902" i="2" s="1"/>
  <c r="J904" i="2" a="1"/>
  <c r="J904" i="2" s="1"/>
  <c r="N904" i="2" a="1"/>
  <c r="N904" i="2" s="1"/>
  <c r="R904" i="2" a="1"/>
  <c r="R904" i="2" s="1"/>
  <c r="AB904" i="2" s="1"/>
  <c r="V904" i="2" a="1"/>
  <c r="V904" i="2" s="1"/>
  <c r="K906" i="2" a="1"/>
  <c r="K906" i="2" s="1"/>
  <c r="O906" i="2" a="1"/>
  <c r="O906" i="2" s="1"/>
  <c r="S906" i="2" a="1"/>
  <c r="S906" i="2" s="1"/>
  <c r="W906" i="2" a="1"/>
  <c r="W906" i="2" s="1"/>
  <c r="K908" i="2" a="1"/>
  <c r="K908" i="2" s="1"/>
  <c r="O908" i="2" a="1"/>
  <c r="O908" i="2" s="1"/>
  <c r="S908" i="2" a="1"/>
  <c r="S908" i="2" s="1"/>
  <c r="W908" i="2" a="1"/>
  <c r="W908" i="2" s="1"/>
  <c r="N910" i="2" a="1"/>
  <c r="N910" i="2" s="1"/>
  <c r="R910" i="2" a="1"/>
  <c r="R910" i="2" s="1"/>
  <c r="W910" i="2" a="1"/>
  <c r="W910" i="2" s="1"/>
  <c r="J912" i="2" a="1"/>
  <c r="J912" i="2" s="1"/>
  <c r="N912" i="2" a="1"/>
  <c r="N912" i="2" s="1"/>
  <c r="R912" i="2" a="1"/>
  <c r="R912" i="2" s="1"/>
  <c r="AB912" i="2" s="1"/>
  <c r="V912" i="2" a="1"/>
  <c r="V912" i="2" s="1"/>
  <c r="K914" i="2" a="1"/>
  <c r="K914" i="2" s="1"/>
  <c r="O914" i="2" a="1"/>
  <c r="O914" i="2" s="1"/>
  <c r="S914" i="2" a="1"/>
  <c r="S914" i="2" s="1"/>
  <c r="W914" i="2" a="1"/>
  <c r="W914" i="2" s="1"/>
  <c r="L916" i="2" a="1"/>
  <c r="L916" i="2" s="1"/>
  <c r="P916" i="2" a="1"/>
  <c r="P916" i="2" s="1"/>
  <c r="T916" i="2" a="1"/>
  <c r="T916" i="2" s="1"/>
  <c r="M918" i="2" a="1"/>
  <c r="M918" i="2" s="1"/>
  <c r="Q918" i="2" a="1"/>
  <c r="Q918" i="2" s="1"/>
  <c r="U918" i="2" a="1"/>
  <c r="U918" i="2" s="1"/>
  <c r="L920" i="2" a="1"/>
  <c r="L920" i="2" s="1"/>
  <c r="P920" i="2" a="1"/>
  <c r="P920" i="2" s="1"/>
  <c r="T920" i="2" a="1"/>
  <c r="T920" i="2" s="1"/>
  <c r="M922" i="2" a="1"/>
  <c r="M922" i="2" s="1"/>
  <c r="Q922" i="2" a="1"/>
  <c r="Q922" i="2" s="1"/>
  <c r="U922" i="2" a="1"/>
  <c r="U922" i="2" s="1"/>
  <c r="N924" i="2" a="1"/>
  <c r="N924" i="2" s="1"/>
  <c r="R924" i="2" a="1"/>
  <c r="R924" i="2" s="1"/>
  <c r="V924" i="2" a="1"/>
  <c r="V924" i="2" s="1"/>
  <c r="K926" i="2" a="1"/>
  <c r="K926" i="2" s="1"/>
  <c r="O926" i="2" a="1"/>
  <c r="O926" i="2" s="1"/>
  <c r="S926" i="2" a="1"/>
  <c r="S926" i="2" s="1"/>
  <c r="W926" i="2" a="1"/>
  <c r="W926" i="2" s="1"/>
  <c r="L928" i="2" a="1"/>
  <c r="L928" i="2" s="1"/>
  <c r="P928" i="2" a="1"/>
  <c r="P928" i="2" s="1"/>
  <c r="T928" i="2" a="1"/>
  <c r="T928" i="2" s="1"/>
  <c r="M930" i="2" a="1"/>
  <c r="M930" i="2" s="1"/>
  <c r="Q930" i="2" a="1"/>
  <c r="Q930" i="2" s="1"/>
  <c r="U930" i="2" a="1"/>
  <c r="U930" i="2" s="1"/>
  <c r="L932" i="2" a="1"/>
  <c r="L932" i="2" s="1"/>
  <c r="P932" i="2" a="1"/>
  <c r="P932" i="2" s="1"/>
  <c r="T932" i="2" a="1"/>
  <c r="T932" i="2" s="1"/>
  <c r="AF932" i="2" s="1"/>
  <c r="O934" i="2" a="1"/>
  <c r="O934" i="2" s="1"/>
  <c r="S934" i="2" a="1"/>
  <c r="S934" i="2" s="1"/>
  <c r="W934" i="2" a="1"/>
  <c r="W934" i="2" s="1"/>
  <c r="N936" i="2" a="1"/>
  <c r="N936" i="2" s="1"/>
  <c r="R936" i="2" a="1"/>
  <c r="R936" i="2" s="1"/>
  <c r="V936" i="2" a="1"/>
  <c r="V936" i="2" s="1"/>
  <c r="M938" i="2" a="1"/>
  <c r="M938" i="2" s="1"/>
  <c r="Q938" i="2" a="1"/>
  <c r="Q938" i="2" s="1"/>
  <c r="U938" i="2" a="1"/>
  <c r="U938" i="2" s="1"/>
  <c r="AE938" i="2" s="1"/>
  <c r="J940" i="2" a="1"/>
  <c r="J940" i="2" s="1"/>
  <c r="N940" i="2" a="1"/>
  <c r="N940" i="2" s="1"/>
  <c r="R940" i="2" a="1"/>
  <c r="R940" i="2" s="1"/>
  <c r="AB940" i="2" s="1"/>
  <c r="V940" i="2" a="1"/>
  <c r="V940" i="2" s="1"/>
  <c r="P956" i="2" a="1"/>
  <c r="P956" i="2" s="1"/>
  <c r="AA965" i="2" a="1"/>
  <c r="AA965" i="2" s="1"/>
  <c r="W965" i="2" a="1"/>
  <c r="W965" i="2" s="1"/>
  <c r="S965" i="2" a="1"/>
  <c r="S965" i="2" s="1"/>
  <c r="O965" i="2" a="1"/>
  <c r="O965" i="2" s="1"/>
  <c r="K965" i="2" a="1"/>
  <c r="K965" i="2" s="1"/>
  <c r="Z965" i="2" a="1"/>
  <c r="Z965" i="2" s="1"/>
  <c r="V965" i="2" a="1"/>
  <c r="V965" i="2" s="1"/>
  <c r="R965" i="2" a="1"/>
  <c r="R965" i="2" s="1"/>
  <c r="AB965" i="2" s="1"/>
  <c r="N965" i="2" a="1"/>
  <c r="N965" i="2" s="1"/>
  <c r="J965" i="2" a="1"/>
  <c r="J965" i="2" s="1"/>
  <c r="Y965" i="2" a="1"/>
  <c r="Y965" i="2" s="1"/>
  <c r="U965" i="2" a="1"/>
  <c r="U965" i="2" s="1"/>
  <c r="Q965" i="2" a="1"/>
  <c r="Q965" i="2" s="1"/>
  <c r="M965" i="2" a="1"/>
  <c r="M965" i="2" s="1"/>
  <c r="X965" i="2" a="1"/>
  <c r="X965" i="2" s="1"/>
  <c r="P981" i="2" a="1"/>
  <c r="P981" i="2" s="1"/>
  <c r="Y989" i="2" a="1"/>
  <c r="Y989" i="2" s="1"/>
  <c r="U989" i="2" a="1"/>
  <c r="U989" i="2" s="1"/>
  <c r="Q989" i="2" a="1"/>
  <c r="Q989" i="2" s="1"/>
  <c r="M989" i="2" a="1"/>
  <c r="M989" i="2" s="1"/>
  <c r="X989" i="2" a="1"/>
  <c r="X989" i="2" s="1"/>
  <c r="T989" i="2" a="1"/>
  <c r="T989" i="2" s="1"/>
  <c r="AF989" i="2" s="1"/>
  <c r="P989" i="2" a="1"/>
  <c r="P989" i="2" s="1"/>
  <c r="L989" i="2" a="1"/>
  <c r="L989" i="2" s="1"/>
  <c r="AA989" i="2" a="1"/>
  <c r="AA989" i="2" s="1"/>
  <c r="W989" i="2" a="1"/>
  <c r="W989" i="2" s="1"/>
  <c r="S989" i="2" a="1"/>
  <c r="S989" i="2" s="1"/>
  <c r="O989" i="2" a="1"/>
  <c r="O989" i="2" s="1"/>
  <c r="K989" i="2" a="1"/>
  <c r="K989" i="2" s="1"/>
  <c r="Z989" i="2" a="1"/>
  <c r="Z989" i="2" s="1"/>
  <c r="R1002" i="2" a="1"/>
  <c r="R1002" i="2" s="1"/>
  <c r="T1024" i="2" a="1"/>
  <c r="T1024" i="2" s="1"/>
  <c r="AF1024" i="2" s="1"/>
  <c r="L1030" i="2" a="1"/>
  <c r="L1030" i="2" s="1"/>
  <c r="L1033" i="2" a="1"/>
  <c r="L1033" i="2" s="1"/>
  <c r="AA1037" i="2" a="1"/>
  <c r="AA1037" i="2" s="1"/>
  <c r="W1037" i="2" a="1"/>
  <c r="W1037" i="2" s="1"/>
  <c r="S1037" i="2" a="1"/>
  <c r="S1037" i="2" s="1"/>
  <c r="O1037" i="2" a="1"/>
  <c r="O1037" i="2" s="1"/>
  <c r="K1037" i="2" a="1"/>
  <c r="K1037" i="2" s="1"/>
  <c r="Z1037" i="2" a="1"/>
  <c r="Z1037" i="2" s="1"/>
  <c r="V1037" i="2" a="1"/>
  <c r="V1037" i="2" s="1"/>
  <c r="R1037" i="2" a="1"/>
  <c r="R1037" i="2" s="1"/>
  <c r="AB1037" i="2" s="1"/>
  <c r="N1037" i="2" a="1"/>
  <c r="N1037" i="2" s="1"/>
  <c r="J1037" i="2" a="1"/>
  <c r="J1037" i="2" s="1"/>
  <c r="Y1037" i="2" a="1"/>
  <c r="Y1037" i="2" s="1"/>
  <c r="U1037" i="2" a="1"/>
  <c r="U1037" i="2" s="1"/>
  <c r="Q1037" i="2" a="1"/>
  <c r="Q1037" i="2" s="1"/>
  <c r="M1037" i="2" a="1"/>
  <c r="M1037" i="2" s="1"/>
  <c r="X1037" i="2" a="1"/>
  <c r="X1037" i="2" s="1"/>
  <c r="X1055" i="2" a="1"/>
  <c r="X1055" i="2" s="1"/>
  <c r="X1080" i="2" a="1"/>
  <c r="X1080" i="2" s="1"/>
  <c r="T1080" i="2" a="1"/>
  <c r="T1080" i="2" s="1"/>
  <c r="P1080" i="2" a="1"/>
  <c r="P1080" i="2" s="1"/>
  <c r="L1080" i="2" a="1"/>
  <c r="L1080" i="2" s="1"/>
  <c r="AA1080" i="2" a="1"/>
  <c r="AA1080" i="2" s="1"/>
  <c r="W1080" i="2" a="1"/>
  <c r="W1080" i="2" s="1"/>
  <c r="S1080" i="2" a="1"/>
  <c r="S1080" i="2" s="1"/>
  <c r="O1080" i="2" a="1"/>
  <c r="O1080" i="2" s="1"/>
  <c r="K1080" i="2" a="1"/>
  <c r="K1080" i="2" s="1"/>
  <c r="U1080" i="2" a="1"/>
  <c r="U1080" i="2" s="1"/>
  <c r="Y1095" i="2" a="1"/>
  <c r="Y1095" i="2" s="1"/>
  <c r="U1095" i="2" a="1"/>
  <c r="U1095" i="2" s="1"/>
  <c r="Q1095" i="2" a="1"/>
  <c r="Q1095" i="2" s="1"/>
  <c r="M1095" i="2" a="1"/>
  <c r="M1095" i="2" s="1"/>
  <c r="AA1095" i="2" a="1"/>
  <c r="AA1095" i="2" s="1"/>
  <c r="W1095" i="2" a="1"/>
  <c r="W1095" i="2" s="1"/>
  <c r="S1095" i="2" a="1"/>
  <c r="S1095" i="2" s="1"/>
  <c r="O1095" i="2" a="1"/>
  <c r="O1095" i="2" s="1"/>
  <c r="K1095" i="2" a="1"/>
  <c r="K1095" i="2" s="1"/>
  <c r="Z1095" i="2" a="1"/>
  <c r="Z1095" i="2" s="1"/>
  <c r="V1095" i="2" a="1"/>
  <c r="V1095" i="2" s="1"/>
  <c r="R1095" i="2" a="1"/>
  <c r="R1095" i="2" s="1"/>
  <c r="AB1095" i="2" s="1"/>
  <c r="N1095" i="2" a="1"/>
  <c r="N1095" i="2" s="1"/>
  <c r="J1095" i="2" a="1"/>
  <c r="J1095" i="2" s="1"/>
  <c r="AA1108" i="2" a="1"/>
  <c r="AA1108" i="2" s="1"/>
  <c r="W1108" i="2" a="1"/>
  <c r="W1108" i="2" s="1"/>
  <c r="S1108" i="2" a="1"/>
  <c r="S1108" i="2" s="1"/>
  <c r="O1108" i="2" a="1"/>
  <c r="O1108" i="2" s="1"/>
  <c r="K1108" i="2" a="1"/>
  <c r="K1108" i="2" s="1"/>
  <c r="Z1108" i="2" a="1"/>
  <c r="Z1108" i="2" s="1"/>
  <c r="V1108" i="2" a="1"/>
  <c r="V1108" i="2" s="1"/>
  <c r="R1108" i="2" a="1"/>
  <c r="R1108" i="2" s="1"/>
  <c r="AB1108" i="2" s="1"/>
  <c r="N1108" i="2" a="1"/>
  <c r="N1108" i="2" s="1"/>
  <c r="J1108" i="2" a="1"/>
  <c r="J1108" i="2" s="1"/>
  <c r="Y1108" i="2" a="1"/>
  <c r="Y1108" i="2" s="1"/>
  <c r="U1108" i="2" a="1"/>
  <c r="U1108" i="2" s="1"/>
  <c r="Q1108" i="2" a="1"/>
  <c r="Q1108" i="2" s="1"/>
  <c r="M1108" i="2" a="1"/>
  <c r="M1108" i="2" s="1"/>
  <c r="X1108" i="2" a="1"/>
  <c r="X1108" i="2" s="1"/>
  <c r="AA1154" i="2" a="1"/>
  <c r="AA1154" i="2" s="1"/>
  <c r="W1154" i="2" a="1"/>
  <c r="W1154" i="2" s="1"/>
  <c r="S1154" i="2" a="1"/>
  <c r="S1154" i="2" s="1"/>
  <c r="O1154" i="2" a="1"/>
  <c r="O1154" i="2" s="1"/>
  <c r="K1154" i="2" a="1"/>
  <c r="K1154" i="2" s="1"/>
  <c r="Z1154" i="2" a="1"/>
  <c r="Z1154" i="2" s="1"/>
  <c r="V1154" i="2" a="1"/>
  <c r="V1154" i="2" s="1"/>
  <c r="R1154" i="2" a="1"/>
  <c r="R1154" i="2" s="1"/>
  <c r="AB1154" i="2" s="1"/>
  <c r="N1154" i="2" a="1"/>
  <c r="N1154" i="2" s="1"/>
  <c r="J1154" i="2" a="1"/>
  <c r="J1154" i="2" s="1"/>
  <c r="Y1154" i="2" a="1"/>
  <c r="Y1154" i="2" s="1"/>
  <c r="U1154" i="2" a="1"/>
  <c r="U1154" i="2" s="1"/>
  <c r="Q1154" i="2" a="1"/>
  <c r="Q1154" i="2" s="1"/>
  <c r="M1154" i="2" a="1"/>
  <c r="M1154" i="2" s="1"/>
  <c r="Y1194" i="2" a="1"/>
  <c r="Y1194" i="2" s="1"/>
  <c r="U1194" i="2" a="1"/>
  <c r="U1194" i="2" s="1"/>
  <c r="AE1194" i="2" s="1"/>
  <c r="Q1194" i="2" a="1"/>
  <c r="Q1194" i="2" s="1"/>
  <c r="M1194" i="2" a="1"/>
  <c r="M1194" i="2" s="1"/>
  <c r="X1194" i="2" a="1"/>
  <c r="X1194" i="2" s="1"/>
  <c r="T1194" i="2" a="1"/>
  <c r="T1194" i="2" s="1"/>
  <c r="AF1194" i="2" s="1"/>
  <c r="P1194" i="2" a="1"/>
  <c r="P1194" i="2" s="1"/>
  <c r="L1194" i="2" a="1"/>
  <c r="L1194" i="2" s="1"/>
  <c r="AA1194" i="2" a="1"/>
  <c r="AA1194" i="2" s="1"/>
  <c r="W1194" i="2" a="1"/>
  <c r="W1194" i="2" s="1"/>
  <c r="S1194" i="2" a="1"/>
  <c r="S1194" i="2" s="1"/>
  <c r="O1194" i="2" a="1"/>
  <c r="O1194" i="2" s="1"/>
  <c r="K1194" i="2" a="1"/>
  <c r="K1194" i="2" s="1"/>
  <c r="P1258" i="2" a="1"/>
  <c r="P1258" i="2" s="1"/>
  <c r="R1262" i="2" a="1"/>
  <c r="R1262" i="2" s="1"/>
  <c r="X1274" i="2" a="1"/>
  <c r="X1274" i="2" s="1"/>
  <c r="S1274" i="2" a="1"/>
  <c r="S1274" i="2" s="1"/>
  <c r="O1274" i="2" a="1"/>
  <c r="O1274" i="2" s="1"/>
  <c r="K1274" i="2" a="1"/>
  <c r="K1274" i="2" s="1"/>
  <c r="AA1274" i="2" a="1"/>
  <c r="AA1274" i="2" s="1"/>
  <c r="W1274" i="2" a="1"/>
  <c r="W1274" i="2" s="1"/>
  <c r="R1274" i="2" a="1"/>
  <c r="R1274" i="2" s="1"/>
  <c r="N1274" i="2" a="1"/>
  <c r="N1274" i="2" s="1"/>
  <c r="J1274" i="2" a="1"/>
  <c r="J1274" i="2" s="1"/>
  <c r="Z1274" i="2" a="1"/>
  <c r="Z1274" i="2" s="1"/>
  <c r="V1274" i="2" a="1"/>
  <c r="V1274" i="2" s="1"/>
  <c r="Q1274" i="2" a="1"/>
  <c r="Q1274" i="2" s="1"/>
  <c r="M1274" i="2" a="1"/>
  <c r="M1274" i="2" s="1"/>
  <c r="T1282" i="2" a="1"/>
  <c r="T1282" i="2" s="1"/>
  <c r="T1290" i="2" a="1"/>
  <c r="T1290" i="2" s="1"/>
  <c r="M944" i="2" a="1"/>
  <c r="M944" i="2" s="1"/>
  <c r="Q944" i="2" a="1"/>
  <c r="Q944" i="2" s="1"/>
  <c r="U944" i="2" a="1"/>
  <c r="U944" i="2" s="1"/>
  <c r="Y944" i="2" a="1"/>
  <c r="Y944" i="2" s="1"/>
  <c r="L946" i="2" a="1"/>
  <c r="L946" i="2" s="1"/>
  <c r="P946" i="2" a="1"/>
  <c r="P946" i="2" s="1"/>
  <c r="T946" i="2" a="1"/>
  <c r="T946" i="2" s="1"/>
  <c r="X946" i="2" a="1"/>
  <c r="X946" i="2" s="1"/>
  <c r="N950" i="2" a="1"/>
  <c r="N950" i="2" s="1"/>
  <c r="R950" i="2" a="1"/>
  <c r="R950" i="2" s="1"/>
  <c r="V950" i="2" a="1"/>
  <c r="V950" i="2" s="1"/>
  <c r="Z950" i="2" a="1"/>
  <c r="Z950" i="2" s="1"/>
  <c r="K952" i="2" a="1"/>
  <c r="K952" i="2" s="1"/>
  <c r="O952" i="2" a="1"/>
  <c r="O952" i="2" s="1"/>
  <c r="S952" i="2" a="1"/>
  <c r="S952" i="2" s="1"/>
  <c r="W952" i="2" a="1"/>
  <c r="W952" i="2" s="1"/>
  <c r="AA952" i="2" a="1"/>
  <c r="AA952" i="2" s="1"/>
  <c r="L954" i="2" a="1"/>
  <c r="L954" i="2" s="1"/>
  <c r="P954" i="2" a="1"/>
  <c r="P954" i="2" s="1"/>
  <c r="T954" i="2" a="1"/>
  <c r="T954" i="2" s="1"/>
  <c r="X954" i="2" a="1"/>
  <c r="X954" i="2" s="1"/>
  <c r="L958" i="2" a="1"/>
  <c r="L958" i="2" s="1"/>
  <c r="P958" i="2" a="1"/>
  <c r="P958" i="2" s="1"/>
  <c r="T958" i="2" a="1"/>
  <c r="T958" i="2" s="1"/>
  <c r="X958" i="2" a="1"/>
  <c r="X958" i="2" s="1"/>
  <c r="L960" i="2" a="1"/>
  <c r="L960" i="2" s="1"/>
  <c r="P960" i="2" a="1"/>
  <c r="P960" i="2" s="1"/>
  <c r="T960" i="2" a="1"/>
  <c r="T960" i="2" s="1"/>
  <c r="X960" i="2" a="1"/>
  <c r="X960" i="2" s="1"/>
  <c r="J964" i="2" a="1"/>
  <c r="J964" i="2" s="1"/>
  <c r="N964" i="2" a="1"/>
  <c r="N964" i="2" s="1"/>
  <c r="R964" i="2" a="1"/>
  <c r="R964" i="2" s="1"/>
  <c r="AB964" i="2" s="1"/>
  <c r="V964" i="2" a="1"/>
  <c r="V964" i="2" s="1"/>
  <c r="Z964" i="2" a="1"/>
  <c r="Z964" i="2" s="1"/>
  <c r="K966" i="2" a="1"/>
  <c r="K966" i="2" s="1"/>
  <c r="O966" i="2" a="1"/>
  <c r="O966" i="2" s="1"/>
  <c r="S966" i="2" a="1"/>
  <c r="S966" i="2" s="1"/>
  <c r="W966" i="2" a="1"/>
  <c r="W966" i="2" s="1"/>
  <c r="AA966" i="2" a="1"/>
  <c r="AA966" i="2" s="1"/>
  <c r="L968" i="2" a="1"/>
  <c r="L968" i="2" s="1"/>
  <c r="P968" i="2" a="1"/>
  <c r="P968" i="2" s="1"/>
  <c r="T968" i="2" a="1"/>
  <c r="T968" i="2" s="1"/>
  <c r="X968" i="2" a="1"/>
  <c r="X968" i="2" s="1"/>
  <c r="N972" i="2" a="1"/>
  <c r="N972" i="2" s="1"/>
  <c r="R972" i="2" a="1"/>
  <c r="R972" i="2" s="1"/>
  <c r="V972" i="2" a="1"/>
  <c r="V972" i="2" s="1"/>
  <c r="Z972" i="2" a="1"/>
  <c r="Z972" i="2" s="1"/>
  <c r="K974" i="2" a="1"/>
  <c r="K974" i="2" s="1"/>
  <c r="O974" i="2" a="1"/>
  <c r="O974" i="2" s="1"/>
  <c r="S974" i="2" a="1"/>
  <c r="S974" i="2" s="1"/>
  <c r="W974" i="2" a="1"/>
  <c r="W974" i="2" s="1"/>
  <c r="AA974" i="2" a="1"/>
  <c r="AA974" i="2" s="1"/>
  <c r="L976" i="2" a="1"/>
  <c r="L976" i="2" s="1"/>
  <c r="P976" i="2" a="1"/>
  <c r="P976" i="2" s="1"/>
  <c r="T976" i="2" a="1"/>
  <c r="T976" i="2" s="1"/>
  <c r="X976" i="2" a="1"/>
  <c r="X976" i="2" s="1"/>
  <c r="V980" i="2" a="1"/>
  <c r="V980" i="2" s="1"/>
  <c r="Z980" i="2" a="1"/>
  <c r="Z980" i="2" s="1"/>
  <c r="K982" i="2" a="1"/>
  <c r="K982" i="2" s="1"/>
  <c r="O982" i="2" a="1"/>
  <c r="O982" i="2" s="1"/>
  <c r="S982" i="2" a="1"/>
  <c r="S982" i="2" s="1"/>
  <c r="W982" i="2" a="1"/>
  <c r="W982" i="2" s="1"/>
  <c r="AA982" i="2" a="1"/>
  <c r="AA982" i="2" s="1"/>
  <c r="Z984" i="2" a="1"/>
  <c r="Z984" i="2" s="1"/>
  <c r="N988" i="2" a="1"/>
  <c r="N988" i="2" s="1"/>
  <c r="R988" i="2" a="1"/>
  <c r="R988" i="2" s="1"/>
  <c r="V988" i="2" a="1"/>
  <c r="V988" i="2" s="1"/>
  <c r="Z988" i="2" a="1"/>
  <c r="Z988" i="2" s="1"/>
  <c r="J992" i="2" a="1"/>
  <c r="J992" i="2" s="1"/>
  <c r="N992" i="2" a="1"/>
  <c r="N992" i="2" s="1"/>
  <c r="R992" i="2" a="1"/>
  <c r="R992" i="2" s="1"/>
  <c r="AB992" i="2" s="1"/>
  <c r="V992" i="2" a="1"/>
  <c r="V992" i="2" s="1"/>
  <c r="Z992" i="2" a="1"/>
  <c r="Z992" i="2" s="1"/>
  <c r="K994" i="2" a="1"/>
  <c r="K994" i="2" s="1"/>
  <c r="O994" i="2" a="1"/>
  <c r="O994" i="2" s="1"/>
  <c r="S994" i="2" a="1"/>
  <c r="S994" i="2" s="1"/>
  <c r="W994" i="2" a="1"/>
  <c r="W994" i="2" s="1"/>
  <c r="AA994" i="2" a="1"/>
  <c r="AA994" i="2" s="1"/>
  <c r="N996" i="2" a="1"/>
  <c r="N996" i="2" s="1"/>
  <c r="R996" i="2" a="1"/>
  <c r="R996" i="2" s="1"/>
  <c r="V996" i="2" a="1"/>
  <c r="V996" i="2" s="1"/>
  <c r="Z996" i="2" a="1"/>
  <c r="Z996" i="2" s="1"/>
  <c r="M998" i="2" a="1"/>
  <c r="M998" i="2" s="1"/>
  <c r="Q998" i="2" a="1"/>
  <c r="Q998" i="2" s="1"/>
  <c r="U998" i="2" a="1"/>
  <c r="U998" i="2" s="1"/>
  <c r="Y998" i="2" a="1"/>
  <c r="Y998" i="2" s="1"/>
  <c r="L1000" i="2" a="1"/>
  <c r="L1000" i="2" s="1"/>
  <c r="P1000" i="2" a="1"/>
  <c r="P1000" i="2" s="1"/>
  <c r="T1000" i="2" a="1"/>
  <c r="T1000" i="2" s="1"/>
  <c r="X1000" i="2" a="1"/>
  <c r="X1000" i="2" s="1"/>
  <c r="L1004" i="2" a="1"/>
  <c r="L1004" i="2" s="1"/>
  <c r="P1004" i="2" a="1"/>
  <c r="P1004" i="2" s="1"/>
  <c r="T1004" i="2" a="1"/>
  <c r="T1004" i="2" s="1"/>
  <c r="X1004" i="2" a="1"/>
  <c r="X1004" i="2" s="1"/>
  <c r="J1008" i="2" a="1"/>
  <c r="J1008" i="2" s="1"/>
  <c r="N1008" i="2" a="1"/>
  <c r="N1008" i="2" s="1"/>
  <c r="R1008" i="2" a="1"/>
  <c r="R1008" i="2" s="1"/>
  <c r="V1008" i="2" a="1"/>
  <c r="V1008" i="2" s="1"/>
  <c r="Z1008" i="2" a="1"/>
  <c r="Z1008" i="2" s="1"/>
  <c r="L1012" i="2" a="1"/>
  <c r="L1012" i="2" s="1"/>
  <c r="P1012" i="2" a="1"/>
  <c r="P1012" i="2" s="1"/>
  <c r="T1012" i="2" a="1"/>
  <c r="T1012" i="2" s="1"/>
  <c r="X1012" i="2" a="1"/>
  <c r="X1012" i="2" s="1"/>
  <c r="J1014" i="2" a="1"/>
  <c r="J1014" i="2" s="1"/>
  <c r="N1014" i="2" a="1"/>
  <c r="N1014" i="2" s="1"/>
  <c r="R1014" i="2" a="1"/>
  <c r="R1014" i="2" s="1"/>
  <c r="W1014" i="2" a="1"/>
  <c r="W1014" i="2" s="1"/>
  <c r="AA1014" i="2" a="1"/>
  <c r="AA1014" i="2" s="1"/>
  <c r="K1016" i="2" a="1"/>
  <c r="K1016" i="2" s="1"/>
  <c r="O1016" i="2" a="1"/>
  <c r="O1016" i="2" s="1"/>
  <c r="S1016" i="2" a="1"/>
  <c r="S1016" i="2" s="1"/>
  <c r="W1016" i="2" a="1"/>
  <c r="W1016" i="2" s="1"/>
  <c r="AA1016" i="2" a="1"/>
  <c r="AA1016" i="2" s="1"/>
  <c r="L1018" i="2" a="1"/>
  <c r="L1018" i="2" s="1"/>
  <c r="P1018" i="2" a="1"/>
  <c r="P1018" i="2" s="1"/>
  <c r="T1018" i="2" a="1"/>
  <c r="T1018" i="2" s="1"/>
  <c r="X1018" i="2" a="1"/>
  <c r="X1018" i="2" s="1"/>
  <c r="L1022" i="2" a="1"/>
  <c r="L1022" i="2" s="1"/>
  <c r="P1022" i="2" a="1"/>
  <c r="P1022" i="2" s="1"/>
  <c r="T1022" i="2" a="1"/>
  <c r="T1022" i="2" s="1"/>
  <c r="X1022" i="2" a="1"/>
  <c r="X1022" i="2" s="1"/>
  <c r="M1026" i="2" a="1"/>
  <c r="M1026" i="2" s="1"/>
  <c r="Q1026" i="2" a="1"/>
  <c r="Q1026" i="2" s="1"/>
  <c r="U1026" i="2" a="1"/>
  <c r="U1026" i="2" s="1"/>
  <c r="Y1026" i="2" a="1"/>
  <c r="Y1026" i="2" s="1"/>
  <c r="L1028" i="2" a="1"/>
  <c r="L1028" i="2" s="1"/>
  <c r="P1028" i="2" a="1"/>
  <c r="P1028" i="2" s="1"/>
  <c r="T1028" i="2" a="1"/>
  <c r="T1028" i="2" s="1"/>
  <c r="X1028" i="2" a="1"/>
  <c r="X1028" i="2" s="1"/>
  <c r="J1032" i="2" a="1"/>
  <c r="J1032" i="2" s="1"/>
  <c r="N1032" i="2" a="1"/>
  <c r="N1032" i="2" s="1"/>
  <c r="R1032" i="2" a="1"/>
  <c r="R1032" i="2" s="1"/>
  <c r="AB1032" i="2" s="1"/>
  <c r="V1032" i="2" a="1"/>
  <c r="V1032" i="2" s="1"/>
  <c r="Z1032" i="2" a="1"/>
  <c r="Z1032" i="2" s="1"/>
  <c r="K1034" i="2" a="1"/>
  <c r="K1034" i="2" s="1"/>
  <c r="O1034" i="2" a="1"/>
  <c r="O1034" i="2" s="1"/>
  <c r="S1034" i="2" a="1"/>
  <c r="S1034" i="2" s="1"/>
  <c r="W1034" i="2" a="1"/>
  <c r="W1034" i="2" s="1"/>
  <c r="AA1034" i="2" a="1"/>
  <c r="AA1034" i="2" s="1"/>
  <c r="J1036" i="2" a="1"/>
  <c r="J1036" i="2" s="1"/>
  <c r="N1036" i="2" a="1"/>
  <c r="N1036" i="2" s="1"/>
  <c r="R1036" i="2" a="1"/>
  <c r="R1036" i="2" s="1"/>
  <c r="AB1036" i="2" s="1"/>
  <c r="V1036" i="2" a="1"/>
  <c r="V1036" i="2" s="1"/>
  <c r="Z1036" i="2" a="1"/>
  <c r="Z1036" i="2" s="1"/>
  <c r="M1038" i="2" a="1"/>
  <c r="M1038" i="2" s="1"/>
  <c r="Q1038" i="2" a="1"/>
  <c r="Q1038" i="2" s="1"/>
  <c r="U1038" i="2" a="1"/>
  <c r="U1038" i="2" s="1"/>
  <c r="Y1038" i="2" a="1"/>
  <c r="Y1038" i="2" s="1"/>
  <c r="J1040" i="2" a="1"/>
  <c r="J1040" i="2" s="1"/>
  <c r="N1040" i="2" a="1"/>
  <c r="N1040" i="2" s="1"/>
  <c r="R1040" i="2" a="1"/>
  <c r="R1040" i="2" s="1"/>
  <c r="AD1040" i="2" s="1"/>
  <c r="V1040" i="2" a="1"/>
  <c r="V1040" i="2" s="1"/>
  <c r="Z1040" i="2" a="1"/>
  <c r="Z1040" i="2" s="1"/>
  <c r="J1044" i="2" a="1"/>
  <c r="J1044" i="2" s="1"/>
  <c r="N1044" i="2" a="1"/>
  <c r="N1044" i="2" s="1"/>
  <c r="R1044" i="2" a="1"/>
  <c r="R1044" i="2" s="1"/>
  <c r="AB1044" i="2" s="1"/>
  <c r="V1044" i="2" a="1"/>
  <c r="V1044" i="2" s="1"/>
  <c r="Z1044" i="2" a="1"/>
  <c r="Z1044" i="2" s="1"/>
  <c r="K1046" i="2" a="1"/>
  <c r="K1046" i="2" s="1"/>
  <c r="O1046" i="2" a="1"/>
  <c r="O1046" i="2" s="1"/>
  <c r="S1046" i="2" a="1"/>
  <c r="S1046" i="2" s="1"/>
  <c r="W1046" i="2" a="1"/>
  <c r="W1046" i="2" s="1"/>
  <c r="AA1046" i="2" a="1"/>
  <c r="AA1046" i="2" s="1"/>
  <c r="N1048" i="2" a="1"/>
  <c r="N1048" i="2" s="1"/>
  <c r="R1048" i="2" a="1"/>
  <c r="R1048" i="2" s="1"/>
  <c r="V1048" i="2" a="1"/>
  <c r="V1048" i="2" s="1"/>
  <c r="Z1048" i="2" a="1"/>
  <c r="Z1048" i="2" s="1"/>
  <c r="K1050" i="2" a="1"/>
  <c r="K1050" i="2" s="1"/>
  <c r="O1050" i="2" a="1"/>
  <c r="O1050" i="2" s="1"/>
  <c r="S1050" i="2" a="1"/>
  <c r="S1050" i="2" s="1"/>
  <c r="W1050" i="2" a="1"/>
  <c r="W1050" i="2" s="1"/>
  <c r="AA1050" i="2" a="1"/>
  <c r="AA1050" i="2" s="1"/>
  <c r="J1052" i="2" a="1"/>
  <c r="J1052" i="2" s="1"/>
  <c r="AC1052" i="2" s="1"/>
  <c r="L1060" i="2" a="1"/>
  <c r="L1060" i="2" s="1"/>
  <c r="L1063" i="2" a="1"/>
  <c r="L1063" i="2" s="1"/>
  <c r="T1063" i="2" a="1"/>
  <c r="T1063" i="2" s="1"/>
  <c r="N1071" i="2" a="1"/>
  <c r="N1071" i="2" s="1"/>
  <c r="O1074" i="2" a="1"/>
  <c r="O1074" i="2" s="1"/>
  <c r="L1076" i="2" a="1"/>
  <c r="L1076" i="2" s="1"/>
  <c r="V1080" i="2" a="1"/>
  <c r="V1080" i="2" s="1"/>
  <c r="O1090" i="2" a="1"/>
  <c r="O1090" i="2" s="1"/>
  <c r="Z1090" i="2" a="1"/>
  <c r="Z1090" i="2" s="1"/>
  <c r="O1092" i="2" a="1"/>
  <c r="O1092" i="2" s="1"/>
  <c r="T1095" i="2" a="1"/>
  <c r="T1095" i="2" s="1"/>
  <c r="AF1095" i="2" s="1"/>
  <c r="Z1096" i="2" a="1"/>
  <c r="Z1096" i="2" s="1"/>
  <c r="V1096" i="2" a="1"/>
  <c r="V1096" i="2" s="1"/>
  <c r="R1096" i="2" a="1"/>
  <c r="R1096" i="2" s="1"/>
  <c r="AB1096" i="2" s="1"/>
  <c r="N1096" i="2" a="1"/>
  <c r="N1096" i="2" s="1"/>
  <c r="J1096" i="2" a="1"/>
  <c r="J1096" i="2" s="1"/>
  <c r="Y1096" i="2" a="1"/>
  <c r="Y1096" i="2" s="1"/>
  <c r="U1096" i="2" a="1"/>
  <c r="U1096" i="2" s="1"/>
  <c r="Q1096" i="2" a="1"/>
  <c r="Q1096" i="2" s="1"/>
  <c r="M1096" i="2" a="1"/>
  <c r="M1096" i="2" s="1"/>
  <c r="S1096" i="2" a="1"/>
  <c r="S1096" i="2" s="1"/>
  <c r="AC1123" i="2"/>
  <c r="AA1146" i="2" a="1"/>
  <c r="AA1146" i="2" s="1"/>
  <c r="W1146" i="2" a="1"/>
  <c r="W1146" i="2" s="1"/>
  <c r="S1146" i="2" a="1"/>
  <c r="S1146" i="2" s="1"/>
  <c r="O1146" i="2" a="1"/>
  <c r="O1146" i="2" s="1"/>
  <c r="K1146" i="2" a="1"/>
  <c r="K1146" i="2" s="1"/>
  <c r="Z1146" i="2" a="1"/>
  <c r="Z1146" i="2" s="1"/>
  <c r="V1146" i="2" a="1"/>
  <c r="V1146" i="2" s="1"/>
  <c r="R1146" i="2" a="1"/>
  <c r="R1146" i="2" s="1"/>
  <c r="AB1146" i="2" s="1"/>
  <c r="N1146" i="2" a="1"/>
  <c r="N1146" i="2" s="1"/>
  <c r="J1146" i="2" a="1"/>
  <c r="J1146" i="2" s="1"/>
  <c r="Y1146" i="2" a="1"/>
  <c r="Y1146" i="2" s="1"/>
  <c r="U1146" i="2" a="1"/>
  <c r="U1146" i="2" s="1"/>
  <c r="Q1146" i="2" a="1"/>
  <c r="Q1146" i="2" s="1"/>
  <c r="M1146" i="2" a="1"/>
  <c r="M1146" i="2" s="1"/>
  <c r="AA1178" i="2" a="1"/>
  <c r="AA1178" i="2" s="1"/>
  <c r="W1178" i="2" a="1"/>
  <c r="W1178" i="2" s="1"/>
  <c r="S1178" i="2" a="1"/>
  <c r="S1178" i="2" s="1"/>
  <c r="O1178" i="2" a="1"/>
  <c r="O1178" i="2" s="1"/>
  <c r="K1178" i="2" a="1"/>
  <c r="K1178" i="2" s="1"/>
  <c r="Z1178" i="2" a="1"/>
  <c r="Z1178" i="2" s="1"/>
  <c r="V1178" i="2" a="1"/>
  <c r="V1178" i="2" s="1"/>
  <c r="R1178" i="2" a="1"/>
  <c r="R1178" i="2" s="1"/>
  <c r="AB1178" i="2" s="1"/>
  <c r="N1178" i="2" a="1"/>
  <c r="N1178" i="2" s="1"/>
  <c r="J1178" i="2" a="1"/>
  <c r="J1178" i="2" s="1"/>
  <c r="Y1178" i="2" a="1"/>
  <c r="Y1178" i="2" s="1"/>
  <c r="U1178" i="2" a="1"/>
  <c r="U1178" i="2" s="1"/>
  <c r="Q1178" i="2" a="1"/>
  <c r="Q1178" i="2" s="1"/>
  <c r="M1178" i="2" a="1"/>
  <c r="M1178" i="2" s="1"/>
  <c r="AA1186" i="2" a="1"/>
  <c r="AA1186" i="2" s="1"/>
  <c r="W1186" i="2" a="1"/>
  <c r="W1186" i="2" s="1"/>
  <c r="S1186" i="2" a="1"/>
  <c r="S1186" i="2" s="1"/>
  <c r="O1186" i="2" a="1"/>
  <c r="O1186" i="2" s="1"/>
  <c r="K1186" i="2" a="1"/>
  <c r="K1186" i="2" s="1"/>
  <c r="Z1186" i="2" a="1"/>
  <c r="Z1186" i="2" s="1"/>
  <c r="V1186" i="2" a="1"/>
  <c r="V1186" i="2" s="1"/>
  <c r="R1186" i="2" a="1"/>
  <c r="R1186" i="2" s="1"/>
  <c r="AB1186" i="2" s="1"/>
  <c r="N1186" i="2" a="1"/>
  <c r="N1186" i="2" s="1"/>
  <c r="J1186" i="2" a="1"/>
  <c r="J1186" i="2" s="1"/>
  <c r="Y1186" i="2" a="1"/>
  <c r="Y1186" i="2" s="1"/>
  <c r="U1186" i="2" a="1"/>
  <c r="U1186" i="2" s="1"/>
  <c r="Q1186" i="2" a="1"/>
  <c r="Q1186" i="2" s="1"/>
  <c r="M1186" i="2" a="1"/>
  <c r="M1186" i="2" s="1"/>
  <c r="AA1218" i="2" a="1"/>
  <c r="AA1218" i="2" s="1"/>
  <c r="W1218" i="2" a="1"/>
  <c r="W1218" i="2" s="1"/>
  <c r="S1218" i="2" a="1"/>
  <c r="S1218" i="2" s="1"/>
  <c r="O1218" i="2" a="1"/>
  <c r="O1218" i="2" s="1"/>
  <c r="K1218" i="2" a="1"/>
  <c r="K1218" i="2" s="1"/>
  <c r="Z1218" i="2" a="1"/>
  <c r="Z1218" i="2" s="1"/>
  <c r="V1218" i="2" a="1"/>
  <c r="V1218" i="2" s="1"/>
  <c r="R1218" i="2" a="1"/>
  <c r="R1218" i="2" s="1"/>
  <c r="AB1218" i="2" s="1"/>
  <c r="N1218" i="2" a="1"/>
  <c r="N1218" i="2" s="1"/>
  <c r="J1218" i="2" a="1"/>
  <c r="J1218" i="2" s="1"/>
  <c r="Y1218" i="2" a="1"/>
  <c r="Y1218" i="2" s="1"/>
  <c r="U1218" i="2" a="1"/>
  <c r="U1218" i="2" s="1"/>
  <c r="Q1218" i="2" a="1"/>
  <c r="Q1218" i="2" s="1"/>
  <c r="M1218" i="2" a="1"/>
  <c r="M1218" i="2" s="1"/>
  <c r="T1258" i="2" a="1"/>
  <c r="T1258" i="2" s="1"/>
  <c r="V1262" i="2" a="1"/>
  <c r="V1262" i="2" s="1"/>
  <c r="X1298" i="2" a="1"/>
  <c r="X1298" i="2" s="1"/>
  <c r="T1298" i="2" a="1"/>
  <c r="T1298" i="2" s="1"/>
  <c r="P1298" i="2" a="1"/>
  <c r="P1298" i="2" s="1"/>
  <c r="Z1298" i="2" a="1"/>
  <c r="Z1298" i="2" s="1"/>
  <c r="V1298" i="2" a="1"/>
  <c r="V1298" i="2" s="1"/>
  <c r="R1298" i="2" a="1"/>
  <c r="R1298" i="2" s="1"/>
  <c r="N1298" i="2" a="1"/>
  <c r="N1298" i="2" s="1"/>
  <c r="S1298" i="2" a="1"/>
  <c r="S1298" i="2" s="1"/>
  <c r="M1298" i="2" a="1"/>
  <c r="M1298" i="2" s="1"/>
  <c r="W1298" i="2" a="1"/>
  <c r="W1298" i="2" s="1"/>
  <c r="Q1298" i="2" a="1"/>
  <c r="Q1298" i="2" s="1"/>
  <c r="L1298" i="2" a="1"/>
  <c r="L1298" i="2" s="1"/>
  <c r="AA1298" i="2" a="1"/>
  <c r="AA1298" i="2" s="1"/>
  <c r="U1298" i="2" a="1"/>
  <c r="U1298" i="2" s="1"/>
  <c r="K1298" i="2" a="1"/>
  <c r="K1298" i="2" s="1"/>
  <c r="O1298" i="2" a="1"/>
  <c r="O1298" i="2" s="1"/>
  <c r="AA1361" i="2" a="1"/>
  <c r="AA1361" i="2" s="1"/>
  <c r="W1361" i="2" a="1"/>
  <c r="W1361" i="2" s="1"/>
  <c r="S1361" i="2" a="1"/>
  <c r="S1361" i="2" s="1"/>
  <c r="O1361" i="2" a="1"/>
  <c r="O1361" i="2" s="1"/>
  <c r="K1361" i="2" a="1"/>
  <c r="K1361" i="2" s="1"/>
  <c r="Z1361" i="2" a="1"/>
  <c r="Z1361" i="2" s="1"/>
  <c r="V1361" i="2" a="1"/>
  <c r="V1361" i="2" s="1"/>
  <c r="R1361" i="2" a="1"/>
  <c r="R1361" i="2" s="1"/>
  <c r="AB1361" i="2" s="1"/>
  <c r="N1361" i="2" a="1"/>
  <c r="N1361" i="2" s="1"/>
  <c r="J1361" i="2" a="1"/>
  <c r="J1361" i="2" s="1"/>
  <c r="Y1361" i="2" a="1"/>
  <c r="Y1361" i="2" s="1"/>
  <c r="U1361" i="2" a="1"/>
  <c r="U1361" i="2" s="1"/>
  <c r="Q1361" i="2" a="1"/>
  <c r="Q1361" i="2" s="1"/>
  <c r="M1361" i="2" a="1"/>
  <c r="M1361" i="2" s="1"/>
  <c r="X1361" i="2" a="1"/>
  <c r="X1361" i="2" s="1"/>
  <c r="T1361" i="2" a="1"/>
  <c r="T1361" i="2" s="1"/>
  <c r="P1361" i="2" a="1"/>
  <c r="P1361" i="2" s="1"/>
  <c r="L1361" i="2" a="1"/>
  <c r="L1361" i="2" s="1"/>
  <c r="Z1457" i="2" a="1"/>
  <c r="Z1457" i="2" s="1"/>
  <c r="V1457" i="2" a="1"/>
  <c r="V1457" i="2" s="1"/>
  <c r="Q1457" i="2" a="1"/>
  <c r="Q1457" i="2" s="1"/>
  <c r="M1457" i="2" a="1"/>
  <c r="M1457" i="2" s="1"/>
  <c r="X1457" i="2" a="1"/>
  <c r="X1457" i="2" s="1"/>
  <c r="S1457" i="2" a="1"/>
  <c r="S1457" i="2" s="1"/>
  <c r="O1457" i="2" a="1"/>
  <c r="O1457" i="2" s="1"/>
  <c r="K1457" i="2" a="1"/>
  <c r="K1457" i="2" s="1"/>
  <c r="AA1457" i="2" a="1"/>
  <c r="AA1457" i="2" s="1"/>
  <c r="W1457" i="2" a="1"/>
  <c r="W1457" i="2" s="1"/>
  <c r="R1457" i="2" a="1"/>
  <c r="R1457" i="2" s="1"/>
  <c r="N1457" i="2" a="1"/>
  <c r="N1457" i="2" s="1"/>
  <c r="J1457" i="2" a="1"/>
  <c r="J1457" i="2" s="1"/>
  <c r="T1457" i="2" a="1"/>
  <c r="T1457" i="2" s="1"/>
  <c r="P1457" i="2" a="1"/>
  <c r="P1457" i="2" s="1"/>
  <c r="L1457" i="2" a="1"/>
  <c r="L1457" i="2" s="1"/>
  <c r="Y1457" i="2" a="1"/>
  <c r="Y1457" i="2" s="1"/>
  <c r="L945" i="2" a="1"/>
  <c r="L945" i="2" s="1"/>
  <c r="P945" i="2" a="1"/>
  <c r="P945" i="2" s="1"/>
  <c r="T945" i="2" a="1"/>
  <c r="T945" i="2" s="1"/>
  <c r="X945" i="2" a="1"/>
  <c r="X945" i="2" s="1"/>
  <c r="K947" i="2" a="1"/>
  <c r="K947" i="2" s="1"/>
  <c r="O947" i="2" a="1"/>
  <c r="O947" i="2" s="1"/>
  <c r="S947" i="2" a="1"/>
  <c r="S947" i="2" s="1"/>
  <c r="W947" i="2" a="1"/>
  <c r="W947" i="2" s="1"/>
  <c r="AA947" i="2" a="1"/>
  <c r="AA947" i="2" s="1"/>
  <c r="N949" i="2" a="1"/>
  <c r="N949" i="2" s="1"/>
  <c r="R949" i="2" a="1"/>
  <c r="R949" i="2" s="1"/>
  <c r="V949" i="2" a="1"/>
  <c r="V949" i="2" s="1"/>
  <c r="Z949" i="2" a="1"/>
  <c r="Z949" i="2" s="1"/>
  <c r="J953" i="2" a="1"/>
  <c r="J953" i="2" s="1"/>
  <c r="N953" i="2" a="1"/>
  <c r="N953" i="2" s="1"/>
  <c r="R953" i="2" a="1"/>
  <c r="R953" i="2" s="1"/>
  <c r="AB953" i="2" s="1"/>
  <c r="V953" i="2" a="1"/>
  <c r="V953" i="2" s="1"/>
  <c r="Z953" i="2" a="1"/>
  <c r="Z953" i="2" s="1"/>
  <c r="K955" i="2" a="1"/>
  <c r="K955" i="2" s="1"/>
  <c r="O955" i="2" a="1"/>
  <c r="O955" i="2" s="1"/>
  <c r="S955" i="2" a="1"/>
  <c r="S955" i="2" s="1"/>
  <c r="W955" i="2" a="1"/>
  <c r="W955" i="2" s="1"/>
  <c r="AA955" i="2" a="1"/>
  <c r="AA955" i="2" s="1"/>
  <c r="N957" i="2" a="1"/>
  <c r="N957" i="2" s="1"/>
  <c r="R957" i="2" a="1"/>
  <c r="R957" i="2" s="1"/>
  <c r="V957" i="2" a="1"/>
  <c r="V957" i="2" s="1"/>
  <c r="Z957" i="2" a="1"/>
  <c r="Z957" i="2" s="1"/>
  <c r="M959" i="2" a="1"/>
  <c r="M959" i="2" s="1"/>
  <c r="Q959" i="2" a="1"/>
  <c r="Q959" i="2" s="1"/>
  <c r="U959" i="2" a="1"/>
  <c r="U959" i="2" s="1"/>
  <c r="Y959" i="2" a="1"/>
  <c r="Y959" i="2" s="1"/>
  <c r="K961" i="2" a="1"/>
  <c r="K961" i="2" s="1"/>
  <c r="O961" i="2" a="1"/>
  <c r="O961" i="2" s="1"/>
  <c r="S961" i="2" a="1"/>
  <c r="S961" i="2" s="1"/>
  <c r="W961" i="2" a="1"/>
  <c r="W961" i="2" s="1"/>
  <c r="AA961" i="2" a="1"/>
  <c r="AA961" i="2" s="1"/>
  <c r="L963" i="2" a="1"/>
  <c r="L963" i="2" s="1"/>
  <c r="P963" i="2" a="1"/>
  <c r="P963" i="2" s="1"/>
  <c r="T963" i="2" a="1"/>
  <c r="T963" i="2" s="1"/>
  <c r="X963" i="2" a="1"/>
  <c r="X963" i="2" s="1"/>
  <c r="J967" i="2" a="1"/>
  <c r="J967" i="2" s="1"/>
  <c r="N967" i="2" a="1"/>
  <c r="N967" i="2" s="1"/>
  <c r="R967" i="2" a="1"/>
  <c r="R967" i="2" s="1"/>
  <c r="V967" i="2" a="1"/>
  <c r="V967" i="2" s="1"/>
  <c r="Z967" i="2" a="1"/>
  <c r="Z967" i="2" s="1"/>
  <c r="K969" i="2" a="1"/>
  <c r="K969" i="2" s="1"/>
  <c r="O969" i="2" a="1"/>
  <c r="O969" i="2" s="1"/>
  <c r="S969" i="2" a="1"/>
  <c r="S969" i="2" s="1"/>
  <c r="W969" i="2" a="1"/>
  <c r="W969" i="2" s="1"/>
  <c r="AA969" i="2" a="1"/>
  <c r="AA969" i="2" s="1"/>
  <c r="J971" i="2" a="1"/>
  <c r="J971" i="2" s="1"/>
  <c r="N971" i="2" a="1"/>
  <c r="N971" i="2" s="1"/>
  <c r="R971" i="2" a="1"/>
  <c r="R971" i="2" s="1"/>
  <c r="AB971" i="2" s="1"/>
  <c r="V971" i="2" a="1"/>
  <c r="V971" i="2" s="1"/>
  <c r="Z971" i="2" a="1"/>
  <c r="Z971" i="2" s="1"/>
  <c r="L975" i="2" a="1"/>
  <c r="L975" i="2" s="1"/>
  <c r="P975" i="2" a="1"/>
  <c r="P975" i="2" s="1"/>
  <c r="T975" i="2" a="1"/>
  <c r="T975" i="2" s="1"/>
  <c r="X975" i="2" a="1"/>
  <c r="X975" i="2" s="1"/>
  <c r="K977" i="2" a="1"/>
  <c r="K977" i="2" s="1"/>
  <c r="O977" i="2" a="1"/>
  <c r="O977" i="2" s="1"/>
  <c r="S977" i="2" a="1"/>
  <c r="S977" i="2" s="1"/>
  <c r="W977" i="2" a="1"/>
  <c r="W977" i="2" s="1"/>
  <c r="AA977" i="2" a="1"/>
  <c r="AA977" i="2" s="1"/>
  <c r="L979" i="2" a="1"/>
  <c r="L979" i="2" s="1"/>
  <c r="P979" i="2" a="1"/>
  <c r="P979" i="2" s="1"/>
  <c r="T979" i="2" a="1"/>
  <c r="T979" i="2" s="1"/>
  <c r="X979" i="2" a="1"/>
  <c r="X979" i="2" s="1"/>
  <c r="L983" i="2" a="1"/>
  <c r="L983" i="2" s="1"/>
  <c r="P983" i="2" a="1"/>
  <c r="P983" i="2" s="1"/>
  <c r="T983" i="2" a="1"/>
  <c r="T983" i="2" s="1"/>
  <c r="X983" i="2" a="1"/>
  <c r="X983" i="2" s="1"/>
  <c r="N987" i="2" a="1"/>
  <c r="N987" i="2" s="1"/>
  <c r="R987" i="2" a="1"/>
  <c r="R987" i="2" s="1"/>
  <c r="AB987" i="2" s="1"/>
  <c r="V987" i="2" a="1"/>
  <c r="V987" i="2" s="1"/>
  <c r="Z987" i="2" a="1"/>
  <c r="Z987" i="2" s="1"/>
  <c r="L991" i="2" a="1"/>
  <c r="L991" i="2" s="1"/>
  <c r="P991" i="2" a="1"/>
  <c r="P991" i="2" s="1"/>
  <c r="T991" i="2" a="1"/>
  <c r="T991" i="2" s="1"/>
  <c r="X991" i="2" a="1"/>
  <c r="X991" i="2" s="1"/>
  <c r="J995" i="2" a="1"/>
  <c r="J995" i="2" s="1"/>
  <c r="N995" i="2" a="1"/>
  <c r="N995" i="2" s="1"/>
  <c r="R995" i="2" a="1"/>
  <c r="R995" i="2" s="1"/>
  <c r="AB995" i="2" s="1"/>
  <c r="V995" i="2" a="1"/>
  <c r="V995" i="2" s="1"/>
  <c r="Z995" i="2" a="1"/>
  <c r="Z995" i="2" s="1"/>
  <c r="N999" i="2" a="1"/>
  <c r="N999" i="2" s="1"/>
  <c r="R999" i="2" a="1"/>
  <c r="R999" i="2" s="1"/>
  <c r="V999" i="2" a="1"/>
  <c r="V999" i="2" s="1"/>
  <c r="Z999" i="2" a="1"/>
  <c r="Z999" i="2" s="1"/>
  <c r="K1001" i="2" a="1"/>
  <c r="K1001" i="2" s="1"/>
  <c r="O1001" i="2" a="1"/>
  <c r="O1001" i="2" s="1"/>
  <c r="S1001" i="2" a="1"/>
  <c r="S1001" i="2" s="1"/>
  <c r="W1001" i="2" a="1"/>
  <c r="W1001" i="2" s="1"/>
  <c r="AA1001" i="2" a="1"/>
  <c r="AA1001" i="2" s="1"/>
  <c r="J1003" i="2" a="1"/>
  <c r="J1003" i="2" s="1"/>
  <c r="N1003" i="2" a="1"/>
  <c r="N1003" i="2" s="1"/>
  <c r="R1003" i="2" a="1"/>
  <c r="R1003" i="2" s="1"/>
  <c r="AB1003" i="2" s="1"/>
  <c r="V1003" i="2" a="1"/>
  <c r="V1003" i="2" s="1"/>
  <c r="Z1003" i="2" a="1"/>
  <c r="Z1003" i="2" s="1"/>
  <c r="K1005" i="2" a="1"/>
  <c r="K1005" i="2" s="1"/>
  <c r="O1005" i="2" a="1"/>
  <c r="O1005" i="2" s="1"/>
  <c r="S1005" i="2" a="1"/>
  <c r="S1005" i="2" s="1"/>
  <c r="W1005" i="2" a="1"/>
  <c r="W1005" i="2" s="1"/>
  <c r="AA1005" i="2" a="1"/>
  <c r="AA1005" i="2" s="1"/>
  <c r="L1007" i="2" a="1"/>
  <c r="L1007" i="2" s="1"/>
  <c r="P1007" i="2" a="1"/>
  <c r="P1007" i="2" s="1"/>
  <c r="T1007" i="2" a="1"/>
  <c r="T1007" i="2" s="1"/>
  <c r="X1007" i="2" a="1"/>
  <c r="X1007" i="2" s="1"/>
  <c r="L1011" i="2" a="1"/>
  <c r="L1011" i="2" s="1"/>
  <c r="P1011" i="2" a="1"/>
  <c r="P1011" i="2" s="1"/>
  <c r="T1011" i="2" a="1"/>
  <c r="T1011" i="2" s="1"/>
  <c r="X1011" i="2" a="1"/>
  <c r="X1011" i="2" s="1"/>
  <c r="L1013" i="2" a="1"/>
  <c r="L1013" i="2" s="1"/>
  <c r="P1013" i="2" a="1"/>
  <c r="P1013" i="2" s="1"/>
  <c r="T1013" i="2" a="1"/>
  <c r="T1013" i="2" s="1"/>
  <c r="X1013" i="2" a="1"/>
  <c r="X1013" i="2" s="1"/>
  <c r="L1015" i="2" a="1"/>
  <c r="L1015" i="2" s="1"/>
  <c r="P1015" i="2" a="1"/>
  <c r="P1015" i="2" s="1"/>
  <c r="T1015" i="2" a="1"/>
  <c r="T1015" i="2" s="1"/>
  <c r="Y1015" i="2" a="1"/>
  <c r="Y1015" i="2" s="1"/>
  <c r="J1017" i="2" a="1"/>
  <c r="J1017" i="2" s="1"/>
  <c r="N1017" i="2" a="1"/>
  <c r="N1017" i="2" s="1"/>
  <c r="R1017" i="2" a="1"/>
  <c r="R1017" i="2" s="1"/>
  <c r="AB1017" i="2" s="1"/>
  <c r="V1017" i="2" a="1"/>
  <c r="V1017" i="2" s="1"/>
  <c r="Z1017" i="2" a="1"/>
  <c r="Z1017" i="2" s="1"/>
  <c r="K1019" i="2" a="1"/>
  <c r="K1019" i="2" s="1"/>
  <c r="O1019" i="2" a="1"/>
  <c r="O1019" i="2" s="1"/>
  <c r="S1019" i="2" a="1"/>
  <c r="S1019" i="2" s="1"/>
  <c r="W1019" i="2" a="1"/>
  <c r="W1019" i="2" s="1"/>
  <c r="AA1019" i="2" a="1"/>
  <c r="AA1019" i="2" s="1"/>
  <c r="L1021" i="2" a="1"/>
  <c r="L1021" i="2" s="1"/>
  <c r="P1021" i="2" a="1"/>
  <c r="P1021" i="2" s="1"/>
  <c r="T1021" i="2" a="1"/>
  <c r="T1021" i="2" s="1"/>
  <c r="X1021" i="2" a="1"/>
  <c r="X1021" i="2" s="1"/>
  <c r="K1023" i="2" a="1"/>
  <c r="K1023" i="2" s="1"/>
  <c r="O1023" i="2" a="1"/>
  <c r="O1023" i="2" s="1"/>
  <c r="S1023" i="2" a="1"/>
  <c r="S1023" i="2" s="1"/>
  <c r="W1023" i="2" a="1"/>
  <c r="W1023" i="2" s="1"/>
  <c r="AA1023" i="2" a="1"/>
  <c r="AA1023" i="2" s="1"/>
  <c r="N1025" i="2" a="1"/>
  <c r="N1025" i="2" s="1"/>
  <c r="R1025" i="2" a="1"/>
  <c r="R1025" i="2" s="1"/>
  <c r="V1025" i="2" a="1"/>
  <c r="V1025" i="2" s="1"/>
  <c r="Z1025" i="2" a="1"/>
  <c r="Z1025" i="2" s="1"/>
  <c r="L1027" i="2" a="1"/>
  <c r="L1027" i="2" s="1"/>
  <c r="P1027" i="2" a="1"/>
  <c r="P1027" i="2" s="1"/>
  <c r="T1027" i="2" a="1"/>
  <c r="T1027" i="2" s="1"/>
  <c r="X1027" i="2" a="1"/>
  <c r="X1027" i="2" s="1"/>
  <c r="K1029" i="2" a="1"/>
  <c r="K1029" i="2" s="1"/>
  <c r="O1029" i="2" a="1"/>
  <c r="O1029" i="2" s="1"/>
  <c r="S1029" i="2" a="1"/>
  <c r="S1029" i="2" s="1"/>
  <c r="W1029" i="2" a="1"/>
  <c r="W1029" i="2" s="1"/>
  <c r="AA1029" i="2" a="1"/>
  <c r="AA1029" i="2" s="1"/>
  <c r="L1031" i="2" a="1"/>
  <c r="L1031" i="2" s="1"/>
  <c r="P1031" i="2" a="1"/>
  <c r="P1031" i="2" s="1"/>
  <c r="T1031" i="2" a="1"/>
  <c r="T1031" i="2" s="1"/>
  <c r="X1031" i="2" a="1"/>
  <c r="X1031" i="2" s="1"/>
  <c r="L1035" i="2" a="1"/>
  <c r="L1035" i="2" s="1"/>
  <c r="P1035" i="2" a="1"/>
  <c r="P1035" i="2" s="1"/>
  <c r="T1035" i="2" a="1"/>
  <c r="T1035" i="2" s="1"/>
  <c r="X1035" i="2" a="1"/>
  <c r="X1035" i="2" s="1"/>
  <c r="L1039" i="2" a="1"/>
  <c r="L1039" i="2" s="1"/>
  <c r="P1039" i="2" a="1"/>
  <c r="P1039" i="2" s="1"/>
  <c r="T1039" i="2" a="1"/>
  <c r="T1039" i="2" s="1"/>
  <c r="X1039" i="2" a="1"/>
  <c r="X1039" i="2" s="1"/>
  <c r="L1043" i="2" a="1"/>
  <c r="L1043" i="2" s="1"/>
  <c r="P1043" i="2" a="1"/>
  <c r="P1043" i="2" s="1"/>
  <c r="T1043" i="2" a="1"/>
  <c r="T1043" i="2" s="1"/>
  <c r="X1043" i="2" a="1"/>
  <c r="X1043" i="2" s="1"/>
  <c r="J1047" i="2" a="1"/>
  <c r="J1047" i="2" s="1"/>
  <c r="N1047" i="2" a="1"/>
  <c r="N1047" i="2" s="1"/>
  <c r="R1047" i="2" a="1"/>
  <c r="R1047" i="2" s="1"/>
  <c r="AB1047" i="2" s="1"/>
  <c r="V1047" i="2" a="1"/>
  <c r="V1047" i="2" s="1"/>
  <c r="Z1047" i="2" a="1"/>
  <c r="Z1047" i="2" s="1"/>
  <c r="L1051" i="2" a="1"/>
  <c r="L1051" i="2" s="1"/>
  <c r="P1051" i="2" a="1"/>
  <c r="P1051" i="2" s="1"/>
  <c r="T1051" i="2" a="1"/>
  <c r="T1051" i="2" s="1"/>
  <c r="X1051" i="2" a="1"/>
  <c r="X1051" i="2" s="1"/>
  <c r="Q1064" i="2" a="1"/>
  <c r="Q1064" i="2" s="1"/>
  <c r="P1067" i="2" a="1"/>
  <c r="P1067" i="2" s="1"/>
  <c r="Y1071" i="2" a="1"/>
  <c r="Y1071" i="2" s="1"/>
  <c r="U1071" i="2" a="1"/>
  <c r="U1071" i="2" s="1"/>
  <c r="Q1071" i="2" a="1"/>
  <c r="Q1071" i="2" s="1"/>
  <c r="M1071" i="2" a="1"/>
  <c r="M1071" i="2" s="1"/>
  <c r="AA1071" i="2" a="1"/>
  <c r="AA1071" i="2" s="1"/>
  <c r="W1071" i="2" a="1"/>
  <c r="W1071" i="2" s="1"/>
  <c r="S1071" i="2" a="1"/>
  <c r="S1071" i="2" s="1"/>
  <c r="O1071" i="2" a="1"/>
  <c r="O1071" i="2" s="1"/>
  <c r="K1071" i="2" a="1"/>
  <c r="K1071" i="2" s="1"/>
  <c r="P1071" i="2" a="1"/>
  <c r="P1071" i="2" s="1"/>
  <c r="X1071" i="2" a="1"/>
  <c r="X1071" i="2" s="1"/>
  <c r="M1080" i="2" a="1"/>
  <c r="M1080" i="2" s="1"/>
  <c r="AA1090" i="2" a="1"/>
  <c r="AA1090" i="2" s="1"/>
  <c r="P1092" i="2" a="1"/>
  <c r="P1092" i="2" s="1"/>
  <c r="T1096" i="2" a="1"/>
  <c r="T1096" i="2" s="1"/>
  <c r="AF1096" i="2" s="1"/>
  <c r="L1108" i="2" a="1"/>
  <c r="L1108" i="2" s="1"/>
  <c r="L1146" i="2" a="1"/>
  <c r="L1146" i="2" s="1"/>
  <c r="L1178" i="2" a="1"/>
  <c r="L1178" i="2" s="1"/>
  <c r="L1186" i="2" a="1"/>
  <c r="L1186" i="2" s="1"/>
  <c r="AC1194" i="2"/>
  <c r="L1218" i="2" a="1"/>
  <c r="L1218" i="2" s="1"/>
  <c r="AA1242" i="2" a="1"/>
  <c r="AA1242" i="2" s="1"/>
  <c r="W1242" i="2" a="1"/>
  <c r="W1242" i="2" s="1"/>
  <c r="S1242" i="2" a="1"/>
  <c r="S1242" i="2" s="1"/>
  <c r="O1242" i="2" a="1"/>
  <c r="O1242" i="2" s="1"/>
  <c r="K1242" i="2" a="1"/>
  <c r="K1242" i="2" s="1"/>
  <c r="Z1242" i="2" a="1"/>
  <c r="Z1242" i="2" s="1"/>
  <c r="V1242" i="2" a="1"/>
  <c r="V1242" i="2" s="1"/>
  <c r="R1242" i="2" a="1"/>
  <c r="R1242" i="2" s="1"/>
  <c r="AB1242" i="2" s="1"/>
  <c r="N1242" i="2" a="1"/>
  <c r="N1242" i="2" s="1"/>
  <c r="J1242" i="2" a="1"/>
  <c r="J1242" i="2" s="1"/>
  <c r="Y1242" i="2" a="1"/>
  <c r="Y1242" i="2" s="1"/>
  <c r="U1242" i="2" a="1"/>
  <c r="U1242" i="2" s="1"/>
  <c r="Q1242" i="2" a="1"/>
  <c r="Q1242" i="2" s="1"/>
  <c r="M1242" i="2" a="1"/>
  <c r="M1242" i="2" s="1"/>
  <c r="AA1250" i="2" a="1"/>
  <c r="AA1250" i="2" s="1"/>
  <c r="W1250" i="2" a="1"/>
  <c r="W1250" i="2" s="1"/>
  <c r="S1250" i="2" a="1"/>
  <c r="S1250" i="2" s="1"/>
  <c r="O1250" i="2" a="1"/>
  <c r="O1250" i="2" s="1"/>
  <c r="K1250" i="2" a="1"/>
  <c r="K1250" i="2" s="1"/>
  <c r="Z1250" i="2" a="1"/>
  <c r="Z1250" i="2" s="1"/>
  <c r="V1250" i="2" a="1"/>
  <c r="V1250" i="2" s="1"/>
  <c r="R1250" i="2" a="1"/>
  <c r="R1250" i="2" s="1"/>
  <c r="AB1250" i="2" s="1"/>
  <c r="N1250" i="2" a="1"/>
  <c r="N1250" i="2" s="1"/>
  <c r="J1250" i="2" a="1"/>
  <c r="J1250" i="2" s="1"/>
  <c r="Y1250" i="2" a="1"/>
  <c r="Y1250" i="2" s="1"/>
  <c r="U1250" i="2" a="1"/>
  <c r="U1250" i="2" s="1"/>
  <c r="Q1250" i="2" a="1"/>
  <c r="Q1250" i="2" s="1"/>
  <c r="M1250" i="2" a="1"/>
  <c r="M1250" i="2" s="1"/>
  <c r="Y1313" i="2" a="1"/>
  <c r="Y1313" i="2" s="1"/>
  <c r="U1313" i="2" a="1"/>
  <c r="U1313" i="2" s="1"/>
  <c r="Q1313" i="2" a="1"/>
  <c r="Q1313" i="2" s="1"/>
  <c r="M1313" i="2" a="1"/>
  <c r="M1313" i="2" s="1"/>
  <c r="AA1313" i="2" a="1"/>
  <c r="AA1313" i="2" s="1"/>
  <c r="W1313" i="2" a="1"/>
  <c r="W1313" i="2" s="1"/>
  <c r="S1313" i="2" a="1"/>
  <c r="S1313" i="2" s="1"/>
  <c r="O1313" i="2" a="1"/>
  <c r="O1313" i="2" s="1"/>
  <c r="K1313" i="2" a="1"/>
  <c r="K1313" i="2" s="1"/>
  <c r="V1313" i="2" a="1"/>
  <c r="V1313" i="2" s="1"/>
  <c r="N1313" i="2" a="1"/>
  <c r="N1313" i="2" s="1"/>
  <c r="T1313" i="2" a="1"/>
  <c r="T1313" i="2" s="1"/>
  <c r="L1313" i="2" a="1"/>
  <c r="L1313" i="2" s="1"/>
  <c r="Z1313" i="2" a="1"/>
  <c r="Z1313" i="2" s="1"/>
  <c r="R1313" i="2" a="1"/>
  <c r="R1313" i="2" s="1"/>
  <c r="AB1313" i="2" s="1"/>
  <c r="J1313" i="2" a="1"/>
  <c r="J1313" i="2" s="1"/>
  <c r="N944" i="2" a="1"/>
  <c r="N944" i="2" s="1"/>
  <c r="R944" i="2" a="1"/>
  <c r="R944" i="2" s="1"/>
  <c r="V944" i="2" a="1"/>
  <c r="V944" i="2" s="1"/>
  <c r="Z944" i="2" a="1"/>
  <c r="Z944" i="2" s="1"/>
  <c r="M946" i="2" a="1"/>
  <c r="M946" i="2" s="1"/>
  <c r="Q946" i="2" a="1"/>
  <c r="Q946" i="2" s="1"/>
  <c r="U946" i="2" a="1"/>
  <c r="U946" i="2" s="1"/>
  <c r="Y946" i="2" a="1"/>
  <c r="Y946" i="2" s="1"/>
  <c r="K950" i="2" a="1"/>
  <c r="K950" i="2" s="1"/>
  <c r="O950" i="2" a="1"/>
  <c r="O950" i="2" s="1"/>
  <c r="S950" i="2" a="1"/>
  <c r="S950" i="2" s="1"/>
  <c r="W950" i="2" a="1"/>
  <c r="W950" i="2" s="1"/>
  <c r="AA950" i="2" a="1"/>
  <c r="AA950" i="2" s="1"/>
  <c r="L952" i="2" a="1"/>
  <c r="L952" i="2" s="1"/>
  <c r="P952" i="2" a="1"/>
  <c r="P952" i="2" s="1"/>
  <c r="T952" i="2" a="1"/>
  <c r="T952" i="2" s="1"/>
  <c r="AF952" i="2" s="1"/>
  <c r="X952" i="2" a="1"/>
  <c r="X952" i="2" s="1"/>
  <c r="M954" i="2" a="1"/>
  <c r="M954" i="2" s="1"/>
  <c r="Q954" i="2" a="1"/>
  <c r="Q954" i="2" s="1"/>
  <c r="U954" i="2" a="1"/>
  <c r="U954" i="2" s="1"/>
  <c r="Y954" i="2" a="1"/>
  <c r="Y954" i="2" s="1"/>
  <c r="M958" i="2" a="1"/>
  <c r="M958" i="2" s="1"/>
  <c r="Q958" i="2" a="1"/>
  <c r="Q958" i="2" s="1"/>
  <c r="U958" i="2" a="1"/>
  <c r="U958" i="2" s="1"/>
  <c r="Y958" i="2" a="1"/>
  <c r="Y958" i="2" s="1"/>
  <c r="M960" i="2" a="1"/>
  <c r="M960" i="2" s="1"/>
  <c r="Q960" i="2" a="1"/>
  <c r="Q960" i="2" s="1"/>
  <c r="U960" i="2" a="1"/>
  <c r="U960" i="2" s="1"/>
  <c r="Y960" i="2" a="1"/>
  <c r="Y960" i="2" s="1"/>
  <c r="K964" i="2" a="1"/>
  <c r="K964" i="2" s="1"/>
  <c r="O964" i="2" a="1"/>
  <c r="O964" i="2" s="1"/>
  <c r="S964" i="2" a="1"/>
  <c r="S964" i="2" s="1"/>
  <c r="W964" i="2" a="1"/>
  <c r="W964" i="2" s="1"/>
  <c r="AA964" i="2" a="1"/>
  <c r="AA964" i="2" s="1"/>
  <c r="L966" i="2" a="1"/>
  <c r="L966" i="2" s="1"/>
  <c r="P966" i="2" a="1"/>
  <c r="P966" i="2" s="1"/>
  <c r="T966" i="2" a="1"/>
  <c r="T966" i="2" s="1"/>
  <c r="AF966" i="2" s="1"/>
  <c r="X966" i="2" a="1"/>
  <c r="X966" i="2" s="1"/>
  <c r="M968" i="2" a="1"/>
  <c r="M968" i="2" s="1"/>
  <c r="Q968" i="2" a="1"/>
  <c r="Q968" i="2" s="1"/>
  <c r="U968" i="2" a="1"/>
  <c r="U968" i="2" s="1"/>
  <c r="Y968" i="2" a="1"/>
  <c r="Y968" i="2" s="1"/>
  <c r="K972" i="2" a="1"/>
  <c r="K972" i="2" s="1"/>
  <c r="O972" i="2" a="1"/>
  <c r="O972" i="2" s="1"/>
  <c r="S972" i="2" a="1"/>
  <c r="S972" i="2" s="1"/>
  <c r="W972" i="2" a="1"/>
  <c r="W972" i="2" s="1"/>
  <c r="AA972" i="2" a="1"/>
  <c r="AA972" i="2" s="1"/>
  <c r="L974" i="2" a="1"/>
  <c r="L974" i="2" s="1"/>
  <c r="P974" i="2" a="1"/>
  <c r="P974" i="2" s="1"/>
  <c r="T974" i="2" a="1"/>
  <c r="T974" i="2" s="1"/>
  <c r="AF974" i="2" s="1"/>
  <c r="X974" i="2" a="1"/>
  <c r="X974" i="2" s="1"/>
  <c r="M976" i="2" a="1"/>
  <c r="M976" i="2" s="1"/>
  <c r="Q976" i="2" a="1"/>
  <c r="Q976" i="2" s="1"/>
  <c r="U976" i="2" a="1"/>
  <c r="U976" i="2" s="1"/>
  <c r="Y976" i="2" a="1"/>
  <c r="Y976" i="2" s="1"/>
  <c r="L982" i="2" a="1"/>
  <c r="L982" i="2" s="1"/>
  <c r="P982" i="2" a="1"/>
  <c r="P982" i="2" s="1"/>
  <c r="T982" i="2" a="1"/>
  <c r="T982" i="2" s="1"/>
  <c r="AF982" i="2" s="1"/>
  <c r="X982" i="2" a="1"/>
  <c r="X982" i="2" s="1"/>
  <c r="L994" i="2" a="1"/>
  <c r="L994" i="2" s="1"/>
  <c r="P994" i="2" a="1"/>
  <c r="P994" i="2" s="1"/>
  <c r="T994" i="2" a="1"/>
  <c r="T994" i="2" s="1"/>
  <c r="X994" i="2" a="1"/>
  <c r="X994" i="2" s="1"/>
  <c r="N998" i="2" a="1"/>
  <c r="N998" i="2" s="1"/>
  <c r="R998" i="2" a="1"/>
  <c r="R998" i="2" s="1"/>
  <c r="V998" i="2" a="1"/>
  <c r="V998" i="2" s="1"/>
  <c r="Z998" i="2" a="1"/>
  <c r="Z998" i="2" s="1"/>
  <c r="L1016" i="2" a="1"/>
  <c r="L1016" i="2" s="1"/>
  <c r="P1016" i="2" a="1"/>
  <c r="P1016" i="2" s="1"/>
  <c r="T1016" i="2" a="1"/>
  <c r="T1016" i="2" s="1"/>
  <c r="AF1016" i="2" s="1"/>
  <c r="X1016" i="2" a="1"/>
  <c r="X1016" i="2" s="1"/>
  <c r="L1034" i="2" a="1"/>
  <c r="L1034" i="2" s="1"/>
  <c r="P1034" i="2" a="1"/>
  <c r="P1034" i="2" s="1"/>
  <c r="T1034" i="2" a="1"/>
  <c r="T1034" i="2" s="1"/>
  <c r="X1034" i="2" a="1"/>
  <c r="X1034" i="2" s="1"/>
  <c r="N1038" i="2" a="1"/>
  <c r="N1038" i="2" s="1"/>
  <c r="R1038" i="2" a="1"/>
  <c r="R1038" i="2" s="1"/>
  <c r="V1038" i="2" a="1"/>
  <c r="V1038" i="2" s="1"/>
  <c r="Z1038" i="2" a="1"/>
  <c r="Z1038" i="2" s="1"/>
  <c r="L1046" i="2" a="1"/>
  <c r="L1046" i="2" s="1"/>
  <c r="P1046" i="2" a="1"/>
  <c r="P1046" i="2" s="1"/>
  <c r="T1046" i="2" a="1"/>
  <c r="T1046" i="2" s="1"/>
  <c r="AF1046" i="2" s="1"/>
  <c r="X1046" i="2" a="1"/>
  <c r="X1046" i="2" s="1"/>
  <c r="L1050" i="2" a="1"/>
  <c r="L1050" i="2" s="1"/>
  <c r="P1050" i="2" a="1"/>
  <c r="P1050" i="2" s="1"/>
  <c r="T1050" i="2" a="1"/>
  <c r="T1050" i="2" s="1"/>
  <c r="AF1050" i="2" s="1"/>
  <c r="X1050" i="2" a="1"/>
  <c r="X1050" i="2" s="1"/>
  <c r="X1064" i="2" a="1"/>
  <c r="X1064" i="2" s="1"/>
  <c r="T1064" i="2" a="1"/>
  <c r="T1064" i="2" s="1"/>
  <c r="P1064" i="2" a="1"/>
  <c r="P1064" i="2" s="1"/>
  <c r="L1064" i="2" a="1"/>
  <c r="L1064" i="2" s="1"/>
  <c r="AA1064" i="2" a="1"/>
  <c r="AA1064" i="2" s="1"/>
  <c r="W1064" i="2" a="1"/>
  <c r="W1064" i="2" s="1"/>
  <c r="S1064" i="2" a="1"/>
  <c r="S1064" i="2" s="1"/>
  <c r="O1064" i="2" a="1"/>
  <c r="O1064" i="2" s="1"/>
  <c r="K1064" i="2" a="1"/>
  <c r="K1064" i="2" s="1"/>
  <c r="R1064" i="2" a="1"/>
  <c r="R1064" i="2" s="1"/>
  <c r="Z1064" i="2" a="1"/>
  <c r="Z1064" i="2" s="1"/>
  <c r="AA1067" i="2" a="1"/>
  <c r="AA1067" i="2" s="1"/>
  <c r="W1067" i="2" a="1"/>
  <c r="W1067" i="2" s="1"/>
  <c r="S1067" i="2" a="1"/>
  <c r="S1067" i="2" s="1"/>
  <c r="O1067" i="2" a="1"/>
  <c r="O1067" i="2" s="1"/>
  <c r="K1067" i="2" a="1"/>
  <c r="K1067" i="2" s="1"/>
  <c r="Y1067" i="2" a="1"/>
  <c r="Y1067" i="2" s="1"/>
  <c r="U1067" i="2" a="1"/>
  <c r="U1067" i="2" s="1"/>
  <c r="Q1067" i="2" a="1"/>
  <c r="Q1067" i="2" s="1"/>
  <c r="M1067" i="2" a="1"/>
  <c r="M1067" i="2" s="1"/>
  <c r="R1067" i="2" a="1"/>
  <c r="R1067" i="2" s="1"/>
  <c r="Z1067" i="2" a="1"/>
  <c r="Z1067" i="2" s="1"/>
  <c r="N1080" i="2" a="1"/>
  <c r="N1080" i="2" s="1"/>
  <c r="Y1080" i="2" a="1"/>
  <c r="Y1080" i="2" s="1"/>
  <c r="Y1091" i="2" a="1"/>
  <c r="Y1091" i="2" s="1"/>
  <c r="U1091" i="2" a="1"/>
  <c r="U1091" i="2" s="1"/>
  <c r="Q1091" i="2" a="1"/>
  <c r="Q1091" i="2" s="1"/>
  <c r="M1091" i="2" a="1"/>
  <c r="M1091" i="2" s="1"/>
  <c r="AA1091" i="2" a="1"/>
  <c r="AA1091" i="2" s="1"/>
  <c r="W1091" i="2" a="1"/>
  <c r="W1091" i="2" s="1"/>
  <c r="S1091" i="2" a="1"/>
  <c r="S1091" i="2" s="1"/>
  <c r="O1091" i="2" a="1"/>
  <c r="O1091" i="2" s="1"/>
  <c r="K1091" i="2" a="1"/>
  <c r="K1091" i="2" s="1"/>
  <c r="Z1091" i="2" a="1"/>
  <c r="Z1091" i="2" s="1"/>
  <c r="V1091" i="2" a="1"/>
  <c r="V1091" i="2" s="1"/>
  <c r="R1091" i="2" a="1"/>
  <c r="R1091" i="2" s="1"/>
  <c r="AB1091" i="2" s="1"/>
  <c r="N1091" i="2" a="1"/>
  <c r="N1091" i="2" s="1"/>
  <c r="J1091" i="2" a="1"/>
  <c r="J1091" i="2" s="1"/>
  <c r="L1095" i="2" a="1"/>
  <c r="L1095" i="2" s="1"/>
  <c r="AA1120" i="2" a="1"/>
  <c r="AA1120" i="2" s="1"/>
  <c r="W1120" i="2" a="1"/>
  <c r="W1120" i="2" s="1"/>
  <c r="S1120" i="2" a="1"/>
  <c r="S1120" i="2" s="1"/>
  <c r="O1120" i="2" a="1"/>
  <c r="O1120" i="2" s="1"/>
  <c r="K1120" i="2" a="1"/>
  <c r="K1120" i="2" s="1"/>
  <c r="Z1120" i="2" a="1"/>
  <c r="Z1120" i="2" s="1"/>
  <c r="V1120" i="2" a="1"/>
  <c r="V1120" i="2" s="1"/>
  <c r="R1120" i="2" a="1"/>
  <c r="R1120" i="2" s="1"/>
  <c r="AB1120" i="2" s="1"/>
  <c r="N1120" i="2" a="1"/>
  <c r="N1120" i="2" s="1"/>
  <c r="J1120" i="2" a="1"/>
  <c r="J1120" i="2" s="1"/>
  <c r="Y1120" i="2" a="1"/>
  <c r="Y1120" i="2" s="1"/>
  <c r="U1120" i="2" a="1"/>
  <c r="U1120" i="2" s="1"/>
  <c r="Q1120" i="2" a="1"/>
  <c r="Q1120" i="2" s="1"/>
  <c r="M1120" i="2" a="1"/>
  <c r="M1120" i="2" s="1"/>
  <c r="Y1158" i="2" a="1"/>
  <c r="Y1158" i="2" s="1"/>
  <c r="U1158" i="2" a="1"/>
  <c r="U1158" i="2" s="1"/>
  <c r="Q1158" i="2" a="1"/>
  <c r="Q1158" i="2" s="1"/>
  <c r="M1158" i="2" a="1"/>
  <c r="M1158" i="2" s="1"/>
  <c r="X1158" i="2" a="1"/>
  <c r="X1158" i="2" s="1"/>
  <c r="T1158" i="2" a="1"/>
  <c r="T1158" i="2" s="1"/>
  <c r="P1158" i="2" a="1"/>
  <c r="P1158" i="2" s="1"/>
  <c r="L1158" i="2" a="1"/>
  <c r="L1158" i="2" s="1"/>
  <c r="AA1158" i="2" a="1"/>
  <c r="AA1158" i="2" s="1"/>
  <c r="W1158" i="2" a="1"/>
  <c r="W1158" i="2" s="1"/>
  <c r="S1158" i="2" a="1"/>
  <c r="S1158" i="2" s="1"/>
  <c r="O1158" i="2" a="1"/>
  <c r="O1158" i="2" s="1"/>
  <c r="K1158" i="2" a="1"/>
  <c r="K1158" i="2" s="1"/>
  <c r="AA1202" i="2" a="1"/>
  <c r="AA1202" i="2" s="1"/>
  <c r="W1202" i="2" a="1"/>
  <c r="W1202" i="2" s="1"/>
  <c r="S1202" i="2" a="1"/>
  <c r="S1202" i="2" s="1"/>
  <c r="O1202" i="2" a="1"/>
  <c r="O1202" i="2" s="1"/>
  <c r="K1202" i="2" a="1"/>
  <c r="K1202" i="2" s="1"/>
  <c r="Z1202" i="2" a="1"/>
  <c r="Z1202" i="2" s="1"/>
  <c r="V1202" i="2" a="1"/>
  <c r="V1202" i="2" s="1"/>
  <c r="R1202" i="2" a="1"/>
  <c r="R1202" i="2" s="1"/>
  <c r="AB1202" i="2" s="1"/>
  <c r="N1202" i="2" a="1"/>
  <c r="N1202" i="2" s="1"/>
  <c r="J1202" i="2" a="1"/>
  <c r="J1202" i="2" s="1"/>
  <c r="Y1202" i="2" a="1"/>
  <c r="Y1202" i="2" s="1"/>
  <c r="U1202" i="2" a="1"/>
  <c r="U1202" i="2" s="1"/>
  <c r="Q1202" i="2" a="1"/>
  <c r="Q1202" i="2" s="1"/>
  <c r="M1202" i="2" a="1"/>
  <c r="M1202" i="2" s="1"/>
  <c r="AA1222" i="2" a="1"/>
  <c r="AA1222" i="2" s="1"/>
  <c r="W1222" i="2" a="1"/>
  <c r="W1222" i="2" s="1"/>
  <c r="S1222" i="2" a="1"/>
  <c r="S1222" i="2" s="1"/>
  <c r="O1222" i="2" a="1"/>
  <c r="O1222" i="2" s="1"/>
  <c r="K1222" i="2" a="1"/>
  <c r="K1222" i="2" s="1"/>
  <c r="Z1222" i="2" a="1"/>
  <c r="Z1222" i="2" s="1"/>
  <c r="V1222" i="2" a="1"/>
  <c r="V1222" i="2" s="1"/>
  <c r="R1222" i="2" a="1"/>
  <c r="R1222" i="2" s="1"/>
  <c r="AB1222" i="2" s="1"/>
  <c r="N1222" i="2" a="1"/>
  <c r="N1222" i="2" s="1"/>
  <c r="J1222" i="2" a="1"/>
  <c r="J1222" i="2" s="1"/>
  <c r="Y1222" i="2" a="1"/>
  <c r="Y1222" i="2" s="1"/>
  <c r="U1222" i="2" a="1"/>
  <c r="U1222" i="2" s="1"/>
  <c r="Q1222" i="2" a="1"/>
  <c r="Q1222" i="2" s="1"/>
  <c r="M1222" i="2" a="1"/>
  <c r="M1222" i="2" s="1"/>
  <c r="AA1226" i="2" a="1"/>
  <c r="AA1226" i="2" s="1"/>
  <c r="W1226" i="2" a="1"/>
  <c r="W1226" i="2" s="1"/>
  <c r="S1226" i="2" a="1"/>
  <c r="S1226" i="2" s="1"/>
  <c r="O1226" i="2" a="1"/>
  <c r="O1226" i="2" s="1"/>
  <c r="K1226" i="2" a="1"/>
  <c r="K1226" i="2" s="1"/>
  <c r="Z1226" i="2" a="1"/>
  <c r="Z1226" i="2" s="1"/>
  <c r="V1226" i="2" a="1"/>
  <c r="V1226" i="2" s="1"/>
  <c r="R1226" i="2" a="1"/>
  <c r="R1226" i="2" s="1"/>
  <c r="AB1226" i="2" s="1"/>
  <c r="N1226" i="2" a="1"/>
  <c r="N1226" i="2" s="1"/>
  <c r="J1226" i="2" a="1"/>
  <c r="J1226" i="2" s="1"/>
  <c r="Y1226" i="2" a="1"/>
  <c r="Y1226" i="2" s="1"/>
  <c r="U1226" i="2" a="1"/>
  <c r="U1226" i="2" s="1"/>
  <c r="Q1226" i="2" a="1"/>
  <c r="Q1226" i="2" s="1"/>
  <c r="M1226" i="2" a="1"/>
  <c r="M1226" i="2" s="1"/>
  <c r="AA1286" i="2" a="1"/>
  <c r="AA1286" i="2" s="1"/>
  <c r="W1286" i="2" a="1"/>
  <c r="W1286" i="2" s="1"/>
  <c r="S1286" i="2" a="1"/>
  <c r="S1286" i="2" s="1"/>
  <c r="O1286" i="2" a="1"/>
  <c r="O1286" i="2" s="1"/>
  <c r="K1286" i="2" a="1"/>
  <c r="K1286" i="2" s="1"/>
  <c r="Z1286" i="2" a="1"/>
  <c r="Z1286" i="2" s="1"/>
  <c r="V1286" i="2" a="1"/>
  <c r="V1286" i="2" s="1"/>
  <c r="R1286" i="2" a="1"/>
  <c r="R1286" i="2" s="1"/>
  <c r="AB1286" i="2" s="1"/>
  <c r="N1286" i="2" a="1"/>
  <c r="N1286" i="2" s="1"/>
  <c r="J1286" i="2" a="1"/>
  <c r="J1286" i="2" s="1"/>
  <c r="Y1286" i="2" a="1"/>
  <c r="Y1286" i="2" s="1"/>
  <c r="U1286" i="2" a="1"/>
  <c r="U1286" i="2" s="1"/>
  <c r="Q1286" i="2" a="1"/>
  <c r="Q1286" i="2" s="1"/>
  <c r="M1286" i="2" a="1"/>
  <c r="M1286" i="2" s="1"/>
  <c r="M945" i="2" a="1"/>
  <c r="M945" i="2" s="1"/>
  <c r="Q945" i="2" a="1"/>
  <c r="Q945" i="2" s="1"/>
  <c r="U945" i="2" a="1"/>
  <c r="U945" i="2" s="1"/>
  <c r="Y945" i="2" a="1"/>
  <c r="Y945" i="2" s="1"/>
  <c r="L947" i="2" a="1"/>
  <c r="L947" i="2" s="1"/>
  <c r="P947" i="2" a="1"/>
  <c r="P947" i="2" s="1"/>
  <c r="T947" i="2" a="1"/>
  <c r="T947" i="2" s="1"/>
  <c r="AF947" i="2" s="1"/>
  <c r="X947" i="2" a="1"/>
  <c r="X947" i="2" s="1"/>
  <c r="K949" i="2" a="1"/>
  <c r="K949" i="2" s="1"/>
  <c r="O949" i="2" a="1"/>
  <c r="O949" i="2" s="1"/>
  <c r="S949" i="2" a="1"/>
  <c r="S949" i="2" s="1"/>
  <c r="W949" i="2" a="1"/>
  <c r="W949" i="2" s="1"/>
  <c r="AA949" i="2" a="1"/>
  <c r="AA949" i="2" s="1"/>
  <c r="K953" i="2" a="1"/>
  <c r="K953" i="2" s="1"/>
  <c r="O953" i="2" a="1"/>
  <c r="O953" i="2" s="1"/>
  <c r="S953" i="2" a="1"/>
  <c r="S953" i="2" s="1"/>
  <c r="W953" i="2" a="1"/>
  <c r="W953" i="2" s="1"/>
  <c r="AA953" i="2" a="1"/>
  <c r="AA953" i="2" s="1"/>
  <c r="L955" i="2" a="1"/>
  <c r="L955" i="2" s="1"/>
  <c r="P955" i="2" a="1"/>
  <c r="P955" i="2" s="1"/>
  <c r="T955" i="2" a="1"/>
  <c r="T955" i="2" s="1"/>
  <c r="AF955" i="2" s="1"/>
  <c r="X955" i="2" a="1"/>
  <c r="X955" i="2" s="1"/>
  <c r="K957" i="2" a="1"/>
  <c r="K957" i="2" s="1"/>
  <c r="O957" i="2" a="1"/>
  <c r="O957" i="2" s="1"/>
  <c r="S957" i="2" a="1"/>
  <c r="S957" i="2" s="1"/>
  <c r="W957" i="2" a="1"/>
  <c r="W957" i="2" s="1"/>
  <c r="AA957" i="2" a="1"/>
  <c r="AA957" i="2" s="1"/>
  <c r="N959" i="2" a="1"/>
  <c r="N959" i="2" s="1"/>
  <c r="R959" i="2" a="1"/>
  <c r="R959" i="2" s="1"/>
  <c r="V959" i="2" a="1"/>
  <c r="V959" i="2" s="1"/>
  <c r="Z959" i="2" a="1"/>
  <c r="Z959" i="2" s="1"/>
  <c r="L961" i="2" a="1"/>
  <c r="L961" i="2" s="1"/>
  <c r="P961" i="2" a="1"/>
  <c r="P961" i="2" s="1"/>
  <c r="T961" i="2" a="1"/>
  <c r="T961" i="2" s="1"/>
  <c r="X961" i="2" a="1"/>
  <c r="X961" i="2" s="1"/>
  <c r="M963" i="2" a="1"/>
  <c r="M963" i="2" s="1"/>
  <c r="Q963" i="2" a="1"/>
  <c r="Q963" i="2" s="1"/>
  <c r="U963" i="2" a="1"/>
  <c r="U963" i="2" s="1"/>
  <c r="Y963" i="2" a="1"/>
  <c r="Y963" i="2" s="1"/>
  <c r="K967" i="2" a="1"/>
  <c r="K967" i="2" s="1"/>
  <c r="O967" i="2" a="1"/>
  <c r="O967" i="2" s="1"/>
  <c r="S967" i="2" a="1"/>
  <c r="S967" i="2" s="1"/>
  <c r="W967" i="2" a="1"/>
  <c r="W967" i="2" s="1"/>
  <c r="AA967" i="2" a="1"/>
  <c r="AA967" i="2" s="1"/>
  <c r="L969" i="2" a="1"/>
  <c r="L969" i="2" s="1"/>
  <c r="P969" i="2" a="1"/>
  <c r="P969" i="2" s="1"/>
  <c r="T969" i="2" a="1"/>
  <c r="T969" i="2" s="1"/>
  <c r="X969" i="2" a="1"/>
  <c r="X969" i="2" s="1"/>
  <c r="K971" i="2" a="1"/>
  <c r="K971" i="2" s="1"/>
  <c r="O971" i="2" a="1"/>
  <c r="O971" i="2" s="1"/>
  <c r="S971" i="2" a="1"/>
  <c r="S971" i="2" s="1"/>
  <c r="W971" i="2" a="1"/>
  <c r="W971" i="2" s="1"/>
  <c r="AA971" i="2" a="1"/>
  <c r="AA971" i="2" s="1"/>
  <c r="M975" i="2" a="1"/>
  <c r="M975" i="2" s="1"/>
  <c r="Q975" i="2" a="1"/>
  <c r="Q975" i="2" s="1"/>
  <c r="U975" i="2" a="1"/>
  <c r="U975" i="2" s="1"/>
  <c r="Y975" i="2" a="1"/>
  <c r="Y975" i="2" s="1"/>
  <c r="L977" i="2" a="1"/>
  <c r="L977" i="2" s="1"/>
  <c r="P977" i="2" a="1"/>
  <c r="P977" i="2" s="1"/>
  <c r="T977" i="2" a="1"/>
  <c r="T977" i="2" s="1"/>
  <c r="AF977" i="2" s="1"/>
  <c r="X977" i="2" a="1"/>
  <c r="X977" i="2" s="1"/>
  <c r="M979" i="2" a="1"/>
  <c r="M979" i="2" s="1"/>
  <c r="Q979" i="2" a="1"/>
  <c r="Q979" i="2" s="1"/>
  <c r="U979" i="2" a="1"/>
  <c r="U979" i="2" s="1"/>
  <c r="Y979" i="2" a="1"/>
  <c r="Y979" i="2" s="1"/>
  <c r="M983" i="2" a="1"/>
  <c r="M983" i="2" s="1"/>
  <c r="Q983" i="2" a="1"/>
  <c r="Q983" i="2" s="1"/>
  <c r="U983" i="2" a="1"/>
  <c r="U983" i="2" s="1"/>
  <c r="Y983" i="2" a="1"/>
  <c r="Y983" i="2" s="1"/>
  <c r="W987" i="2" a="1"/>
  <c r="W987" i="2" s="1"/>
  <c r="AA987" i="2" a="1"/>
  <c r="AA987" i="2" s="1"/>
  <c r="AA995" i="2" a="1"/>
  <c r="AA995" i="2" s="1"/>
  <c r="L1001" i="2" a="1"/>
  <c r="L1001" i="2" s="1"/>
  <c r="P1001" i="2" a="1"/>
  <c r="P1001" i="2" s="1"/>
  <c r="T1001" i="2" a="1"/>
  <c r="T1001" i="2" s="1"/>
  <c r="X1001" i="2" a="1"/>
  <c r="X1001" i="2" s="1"/>
  <c r="S1003" i="2" a="1"/>
  <c r="S1003" i="2" s="1"/>
  <c r="W1003" i="2" a="1"/>
  <c r="W1003" i="2" s="1"/>
  <c r="AA1003" i="2" a="1"/>
  <c r="AA1003" i="2" s="1"/>
  <c r="L1005" i="2" a="1"/>
  <c r="L1005" i="2" s="1"/>
  <c r="P1005" i="2" a="1"/>
  <c r="P1005" i="2" s="1"/>
  <c r="T1005" i="2" a="1"/>
  <c r="T1005" i="2" s="1"/>
  <c r="AF1005" i="2" s="1"/>
  <c r="X1005" i="2" a="1"/>
  <c r="X1005" i="2" s="1"/>
  <c r="M1007" i="2" a="1"/>
  <c r="M1007" i="2" s="1"/>
  <c r="Q1007" i="2" a="1"/>
  <c r="Q1007" i="2" s="1"/>
  <c r="U1007" i="2" a="1"/>
  <c r="U1007" i="2" s="1"/>
  <c r="Y1007" i="2" a="1"/>
  <c r="Y1007" i="2" s="1"/>
  <c r="M1011" i="2" a="1"/>
  <c r="M1011" i="2" s="1"/>
  <c r="Q1011" i="2" a="1"/>
  <c r="Q1011" i="2" s="1"/>
  <c r="U1011" i="2" a="1"/>
  <c r="U1011" i="2" s="1"/>
  <c r="Y1011" i="2" a="1"/>
  <c r="Y1011" i="2" s="1"/>
  <c r="M1013" i="2" a="1"/>
  <c r="M1013" i="2" s="1"/>
  <c r="Q1013" i="2" a="1"/>
  <c r="Q1013" i="2" s="1"/>
  <c r="U1013" i="2" a="1"/>
  <c r="U1013" i="2" s="1"/>
  <c r="Y1013" i="2" a="1"/>
  <c r="Y1013" i="2" s="1"/>
  <c r="M1015" i="2" a="1"/>
  <c r="M1015" i="2" s="1"/>
  <c r="Q1015" i="2" a="1"/>
  <c r="Q1015" i="2" s="1"/>
  <c r="V1015" i="2" a="1"/>
  <c r="V1015" i="2" s="1"/>
  <c r="Z1015" i="2" a="1"/>
  <c r="Z1015" i="2" s="1"/>
  <c r="K1017" i="2" a="1"/>
  <c r="K1017" i="2" s="1"/>
  <c r="O1017" i="2" a="1"/>
  <c r="O1017" i="2" s="1"/>
  <c r="S1017" i="2" a="1"/>
  <c r="S1017" i="2" s="1"/>
  <c r="W1017" i="2" a="1"/>
  <c r="W1017" i="2" s="1"/>
  <c r="AA1017" i="2" a="1"/>
  <c r="AA1017" i="2" s="1"/>
  <c r="L1019" i="2" a="1"/>
  <c r="L1019" i="2" s="1"/>
  <c r="P1019" i="2" a="1"/>
  <c r="P1019" i="2" s="1"/>
  <c r="T1019" i="2" a="1"/>
  <c r="T1019" i="2" s="1"/>
  <c r="X1019" i="2" a="1"/>
  <c r="X1019" i="2" s="1"/>
  <c r="M1021" i="2" a="1"/>
  <c r="M1021" i="2" s="1"/>
  <c r="Q1021" i="2" a="1"/>
  <c r="Q1021" i="2" s="1"/>
  <c r="U1021" i="2" a="1"/>
  <c r="U1021" i="2" s="1"/>
  <c r="Y1021" i="2" a="1"/>
  <c r="Y1021" i="2" s="1"/>
  <c r="L1023" i="2" a="1"/>
  <c r="L1023" i="2" s="1"/>
  <c r="P1023" i="2" a="1"/>
  <c r="P1023" i="2" s="1"/>
  <c r="T1023" i="2" a="1"/>
  <c r="T1023" i="2" s="1"/>
  <c r="AF1023" i="2" s="1"/>
  <c r="X1023" i="2" a="1"/>
  <c r="X1023" i="2" s="1"/>
  <c r="K1025" i="2" a="1"/>
  <c r="K1025" i="2" s="1"/>
  <c r="O1025" i="2" a="1"/>
  <c r="O1025" i="2" s="1"/>
  <c r="S1025" i="2" a="1"/>
  <c r="S1025" i="2" s="1"/>
  <c r="W1025" i="2" a="1"/>
  <c r="W1025" i="2" s="1"/>
  <c r="AA1025" i="2" a="1"/>
  <c r="AA1025" i="2" s="1"/>
  <c r="M1027" i="2" a="1"/>
  <c r="M1027" i="2" s="1"/>
  <c r="Q1027" i="2" a="1"/>
  <c r="Q1027" i="2" s="1"/>
  <c r="U1027" i="2" a="1"/>
  <c r="U1027" i="2" s="1"/>
  <c r="Y1027" i="2" a="1"/>
  <c r="Y1027" i="2" s="1"/>
  <c r="L1029" i="2" a="1"/>
  <c r="L1029" i="2" s="1"/>
  <c r="P1029" i="2" a="1"/>
  <c r="P1029" i="2" s="1"/>
  <c r="T1029" i="2" a="1"/>
  <c r="T1029" i="2" s="1"/>
  <c r="X1029" i="2" a="1"/>
  <c r="X1029" i="2" s="1"/>
  <c r="M1031" i="2" a="1"/>
  <c r="M1031" i="2" s="1"/>
  <c r="Q1031" i="2" a="1"/>
  <c r="Q1031" i="2" s="1"/>
  <c r="U1031" i="2" a="1"/>
  <c r="U1031" i="2" s="1"/>
  <c r="Y1031" i="2" a="1"/>
  <c r="Y1031" i="2" s="1"/>
  <c r="M1035" i="2" a="1"/>
  <c r="M1035" i="2" s="1"/>
  <c r="Q1035" i="2" a="1"/>
  <c r="Q1035" i="2" s="1"/>
  <c r="U1035" i="2" a="1"/>
  <c r="U1035" i="2" s="1"/>
  <c r="Y1035" i="2" a="1"/>
  <c r="Y1035" i="2" s="1"/>
  <c r="M1039" i="2" a="1"/>
  <c r="M1039" i="2" s="1"/>
  <c r="Q1039" i="2" a="1"/>
  <c r="Q1039" i="2" s="1"/>
  <c r="U1039" i="2" a="1"/>
  <c r="U1039" i="2" s="1"/>
  <c r="Y1039" i="2" a="1"/>
  <c r="Y1039" i="2" s="1"/>
  <c r="M1043" i="2" a="1"/>
  <c r="M1043" i="2" s="1"/>
  <c r="Q1043" i="2" a="1"/>
  <c r="Q1043" i="2" s="1"/>
  <c r="U1043" i="2" a="1"/>
  <c r="U1043" i="2" s="1"/>
  <c r="Y1043" i="2" a="1"/>
  <c r="Y1043" i="2" s="1"/>
  <c r="K1047" i="2" a="1"/>
  <c r="K1047" i="2" s="1"/>
  <c r="O1047" i="2" a="1"/>
  <c r="O1047" i="2" s="1"/>
  <c r="S1047" i="2" a="1"/>
  <c r="S1047" i="2" s="1"/>
  <c r="W1047" i="2" a="1"/>
  <c r="W1047" i="2" s="1"/>
  <c r="AA1047" i="2" a="1"/>
  <c r="AA1047" i="2" s="1"/>
  <c r="M1051" i="2" a="1"/>
  <c r="M1051" i="2" s="1"/>
  <c r="Q1051" i="2" a="1"/>
  <c r="Q1051" i="2" s="1"/>
  <c r="U1051" i="2" a="1"/>
  <c r="U1051" i="2" s="1"/>
  <c r="Y1051" i="2" a="1"/>
  <c r="Y1051" i="2" s="1"/>
  <c r="Y1074" i="2" a="1"/>
  <c r="Y1074" i="2" s="1"/>
  <c r="U1074" i="2" a="1"/>
  <c r="U1074" i="2" s="1"/>
  <c r="Q1074" i="2" a="1"/>
  <c r="Q1074" i="2" s="1"/>
  <c r="M1074" i="2" a="1"/>
  <c r="M1074" i="2" s="1"/>
  <c r="X1074" i="2" a="1"/>
  <c r="X1074" i="2" s="1"/>
  <c r="T1074" i="2" a="1"/>
  <c r="T1074" i="2" s="1"/>
  <c r="P1074" i="2" a="1"/>
  <c r="P1074" i="2" s="1"/>
  <c r="L1074" i="2" a="1"/>
  <c r="L1074" i="2" s="1"/>
  <c r="R1074" i="2" a="1"/>
  <c r="R1074" i="2" s="1"/>
  <c r="Z1074" i="2" a="1"/>
  <c r="Z1074" i="2" s="1"/>
  <c r="Z1080" i="2" a="1"/>
  <c r="Z1080" i="2" s="1"/>
  <c r="T1091" i="2" a="1"/>
  <c r="T1091" i="2" s="1"/>
  <c r="Z1092" i="2" a="1"/>
  <c r="Z1092" i="2" s="1"/>
  <c r="V1092" i="2" a="1"/>
  <c r="V1092" i="2" s="1"/>
  <c r="R1092" i="2" a="1"/>
  <c r="R1092" i="2" s="1"/>
  <c r="AB1092" i="2" s="1"/>
  <c r="N1092" i="2" a="1"/>
  <c r="N1092" i="2" s="1"/>
  <c r="J1092" i="2" a="1"/>
  <c r="J1092" i="2" s="1"/>
  <c r="Y1092" i="2" a="1"/>
  <c r="Y1092" i="2" s="1"/>
  <c r="U1092" i="2" a="1"/>
  <c r="U1092" i="2" s="1"/>
  <c r="Q1092" i="2" a="1"/>
  <c r="Q1092" i="2" s="1"/>
  <c r="M1092" i="2" a="1"/>
  <c r="M1092" i="2" s="1"/>
  <c r="S1092" i="2" a="1"/>
  <c r="S1092" i="2" s="1"/>
  <c r="X1095" i="2" a="1"/>
  <c r="X1095" i="2" s="1"/>
  <c r="L1096" i="2" a="1"/>
  <c r="L1096" i="2" s="1"/>
  <c r="W1096" i="2" a="1"/>
  <c r="W1096" i="2" s="1"/>
  <c r="P1108" i="2" a="1"/>
  <c r="P1108" i="2" s="1"/>
  <c r="L1120" i="2" a="1"/>
  <c r="L1120" i="2" s="1"/>
  <c r="T1146" i="2" a="1"/>
  <c r="T1146" i="2" s="1"/>
  <c r="N1158" i="2" a="1"/>
  <c r="N1158" i="2" s="1"/>
  <c r="L1202" i="2" a="1"/>
  <c r="L1202" i="2" s="1"/>
  <c r="T1218" i="2" a="1"/>
  <c r="T1218" i="2" s="1"/>
  <c r="L1222" i="2" a="1"/>
  <c r="L1222" i="2" s="1"/>
  <c r="L1226" i="2" a="1"/>
  <c r="L1226" i="2" s="1"/>
  <c r="P1242" i="2" a="1"/>
  <c r="P1242" i="2" s="1"/>
  <c r="P1250" i="2" a="1"/>
  <c r="P1250" i="2" s="1"/>
  <c r="AA1266" i="2" a="1"/>
  <c r="AA1266" i="2" s="1"/>
  <c r="W1266" i="2" a="1"/>
  <c r="W1266" i="2" s="1"/>
  <c r="S1266" i="2" a="1"/>
  <c r="S1266" i="2" s="1"/>
  <c r="O1266" i="2" a="1"/>
  <c r="O1266" i="2" s="1"/>
  <c r="K1266" i="2" a="1"/>
  <c r="K1266" i="2" s="1"/>
  <c r="Z1266" i="2" a="1"/>
  <c r="Z1266" i="2" s="1"/>
  <c r="V1266" i="2" a="1"/>
  <c r="V1266" i="2" s="1"/>
  <c r="R1266" i="2" a="1"/>
  <c r="R1266" i="2" s="1"/>
  <c r="AB1266" i="2" s="1"/>
  <c r="N1266" i="2" a="1"/>
  <c r="N1266" i="2" s="1"/>
  <c r="J1266" i="2" a="1"/>
  <c r="J1266" i="2" s="1"/>
  <c r="Y1266" i="2" a="1"/>
  <c r="Y1266" i="2" s="1"/>
  <c r="U1266" i="2" a="1"/>
  <c r="U1266" i="2" s="1"/>
  <c r="Q1266" i="2" a="1"/>
  <c r="Q1266" i="2" s="1"/>
  <c r="M1266" i="2" a="1"/>
  <c r="M1266" i="2" s="1"/>
  <c r="L1286" i="2" a="1"/>
  <c r="L1286" i="2" s="1"/>
  <c r="Y1298" i="2" a="1"/>
  <c r="Y1298" i="2" s="1"/>
  <c r="K944" i="2" a="1"/>
  <c r="K944" i="2" s="1"/>
  <c r="O944" i="2" a="1"/>
  <c r="O944" i="2" s="1"/>
  <c r="S944" i="2" a="1"/>
  <c r="S944" i="2" s="1"/>
  <c r="W944" i="2" a="1"/>
  <c r="W944" i="2" s="1"/>
  <c r="N946" i="2" a="1"/>
  <c r="N946" i="2" s="1"/>
  <c r="R946" i="2" a="1"/>
  <c r="R946" i="2" s="1"/>
  <c r="V946" i="2" a="1"/>
  <c r="V946" i="2" s="1"/>
  <c r="L950" i="2" a="1"/>
  <c r="L950" i="2" s="1"/>
  <c r="P950" i="2" a="1"/>
  <c r="P950" i="2" s="1"/>
  <c r="T950" i="2" a="1"/>
  <c r="T950" i="2" s="1"/>
  <c r="AD952" i="2"/>
  <c r="M952" i="2" a="1"/>
  <c r="M952" i="2" s="1"/>
  <c r="Q952" i="2" a="1"/>
  <c r="Q952" i="2" s="1"/>
  <c r="U952" i="2" a="1"/>
  <c r="U952" i="2" s="1"/>
  <c r="J954" i="2" a="1"/>
  <c r="J954" i="2" s="1"/>
  <c r="N954" i="2" a="1"/>
  <c r="N954" i="2" s="1"/>
  <c r="R954" i="2" a="1"/>
  <c r="R954" i="2" s="1"/>
  <c r="AB954" i="2" s="1"/>
  <c r="V954" i="2" a="1"/>
  <c r="V954" i="2" s="1"/>
  <c r="J958" i="2" a="1"/>
  <c r="J958" i="2" s="1"/>
  <c r="N958" i="2" a="1"/>
  <c r="N958" i="2" s="1"/>
  <c r="R958" i="2" a="1"/>
  <c r="R958" i="2" s="1"/>
  <c r="AB958" i="2" s="1"/>
  <c r="V958" i="2" a="1"/>
  <c r="V958" i="2" s="1"/>
  <c r="J960" i="2" a="1"/>
  <c r="J960" i="2" s="1"/>
  <c r="N960" i="2" a="1"/>
  <c r="N960" i="2" s="1"/>
  <c r="R960" i="2" a="1"/>
  <c r="R960" i="2" s="1"/>
  <c r="V960" i="2" a="1"/>
  <c r="V960" i="2" s="1"/>
  <c r="L964" i="2" a="1"/>
  <c r="L964" i="2" s="1"/>
  <c r="P964" i="2" a="1"/>
  <c r="P964" i="2" s="1"/>
  <c r="T964" i="2" a="1"/>
  <c r="T964" i="2" s="1"/>
  <c r="M966" i="2" a="1"/>
  <c r="M966" i="2" s="1"/>
  <c r="Q966" i="2" a="1"/>
  <c r="Q966" i="2" s="1"/>
  <c r="U966" i="2" a="1"/>
  <c r="U966" i="2" s="1"/>
  <c r="J968" i="2" a="1"/>
  <c r="J968" i="2" s="1"/>
  <c r="N968" i="2" a="1"/>
  <c r="N968" i="2" s="1"/>
  <c r="R968" i="2" a="1"/>
  <c r="R968" i="2" s="1"/>
  <c r="AB968" i="2" s="1"/>
  <c r="V968" i="2" a="1"/>
  <c r="V968" i="2" s="1"/>
  <c r="L972" i="2" a="1"/>
  <c r="L972" i="2" s="1"/>
  <c r="P972" i="2" a="1"/>
  <c r="P972" i="2" s="1"/>
  <c r="T972" i="2" a="1"/>
  <c r="T972" i="2" s="1"/>
  <c r="M974" i="2" a="1"/>
  <c r="M974" i="2" s="1"/>
  <c r="Q974" i="2" a="1"/>
  <c r="Q974" i="2" s="1"/>
  <c r="U974" i="2" a="1"/>
  <c r="U974" i="2" s="1"/>
  <c r="N976" i="2" a="1"/>
  <c r="N976" i="2" s="1"/>
  <c r="R976" i="2" a="1"/>
  <c r="R976" i="2" s="1"/>
  <c r="V976" i="2" a="1"/>
  <c r="V976" i="2" s="1"/>
  <c r="L980" i="2" a="1"/>
  <c r="L980" i="2" s="1"/>
  <c r="P980" i="2" a="1"/>
  <c r="P980" i="2" s="1"/>
  <c r="T980" i="2" a="1"/>
  <c r="T980" i="2" s="1"/>
  <c r="AF980" i="2" s="1"/>
  <c r="AD982" i="2"/>
  <c r="M982" i="2" a="1"/>
  <c r="M982" i="2" s="1"/>
  <c r="Q982" i="2" a="1"/>
  <c r="Q982" i="2" s="1"/>
  <c r="U982" i="2" a="1"/>
  <c r="U982" i="2" s="1"/>
  <c r="AE982" i="2" s="1"/>
  <c r="L984" i="2" a="1"/>
  <c r="L984" i="2" s="1"/>
  <c r="P984" i="2" a="1"/>
  <c r="P984" i="2" s="1"/>
  <c r="T984" i="2" a="1"/>
  <c r="T984" i="2" s="1"/>
  <c r="AF984" i="2" s="1"/>
  <c r="L988" i="2" a="1"/>
  <c r="L988" i="2" s="1"/>
  <c r="P988" i="2" a="1"/>
  <c r="P988" i="2" s="1"/>
  <c r="T988" i="2" a="1"/>
  <c r="T988" i="2" s="1"/>
  <c r="AF988" i="2" s="1"/>
  <c r="L992" i="2" a="1"/>
  <c r="L992" i="2" s="1"/>
  <c r="P992" i="2" a="1"/>
  <c r="P992" i="2" s="1"/>
  <c r="T992" i="2" a="1"/>
  <c r="T992" i="2" s="1"/>
  <c r="M994" i="2" a="1"/>
  <c r="M994" i="2" s="1"/>
  <c r="Q994" i="2" a="1"/>
  <c r="Q994" i="2" s="1"/>
  <c r="U994" i="2" a="1"/>
  <c r="U994" i="2" s="1"/>
  <c r="L996" i="2" a="1"/>
  <c r="L996" i="2" s="1"/>
  <c r="P996" i="2" a="1"/>
  <c r="P996" i="2" s="1"/>
  <c r="T996" i="2" a="1"/>
  <c r="T996" i="2" s="1"/>
  <c r="K998" i="2" a="1"/>
  <c r="K998" i="2" s="1"/>
  <c r="O998" i="2" a="1"/>
  <c r="O998" i="2" s="1"/>
  <c r="S998" i="2" a="1"/>
  <c r="S998" i="2" s="1"/>
  <c r="W998" i="2" a="1"/>
  <c r="W998" i="2" s="1"/>
  <c r="J1000" i="2" a="1"/>
  <c r="J1000" i="2" s="1"/>
  <c r="N1000" i="2" a="1"/>
  <c r="N1000" i="2" s="1"/>
  <c r="R1000" i="2" a="1"/>
  <c r="R1000" i="2" s="1"/>
  <c r="AB1000" i="2" s="1"/>
  <c r="V1000" i="2" a="1"/>
  <c r="V1000" i="2" s="1"/>
  <c r="J1004" i="2" a="1"/>
  <c r="J1004" i="2" s="1"/>
  <c r="N1004" i="2" a="1"/>
  <c r="N1004" i="2" s="1"/>
  <c r="R1004" i="2" a="1"/>
  <c r="R1004" i="2" s="1"/>
  <c r="AB1004" i="2" s="1"/>
  <c r="V1004" i="2" a="1"/>
  <c r="V1004" i="2" s="1"/>
  <c r="L1008" i="2" a="1"/>
  <c r="L1008" i="2" s="1"/>
  <c r="P1008" i="2" a="1"/>
  <c r="P1008" i="2" s="1"/>
  <c r="T1008" i="2" a="1"/>
  <c r="T1008" i="2" s="1"/>
  <c r="AF1008" i="2" s="1"/>
  <c r="N1012" i="2" a="1"/>
  <c r="N1012" i="2" s="1"/>
  <c r="R1012" i="2" a="1"/>
  <c r="R1012" i="2" s="1"/>
  <c r="V1012" i="2" a="1"/>
  <c r="V1012" i="2" s="1"/>
  <c r="L1014" i="2" a="1"/>
  <c r="L1014" i="2" s="1"/>
  <c r="P1014" i="2" a="1"/>
  <c r="P1014" i="2" s="1"/>
  <c r="T1014" i="2" a="1"/>
  <c r="T1014" i="2" s="1"/>
  <c r="M1016" i="2" a="1"/>
  <c r="M1016" i="2" s="1"/>
  <c r="Q1016" i="2" a="1"/>
  <c r="Q1016" i="2" s="1"/>
  <c r="U1016" i="2" a="1"/>
  <c r="U1016" i="2" s="1"/>
  <c r="J1018" i="2" a="1"/>
  <c r="J1018" i="2" s="1"/>
  <c r="N1018" i="2" a="1"/>
  <c r="N1018" i="2" s="1"/>
  <c r="R1018" i="2" a="1"/>
  <c r="R1018" i="2" s="1"/>
  <c r="AB1018" i="2" s="1"/>
  <c r="V1018" i="2" a="1"/>
  <c r="V1018" i="2" s="1"/>
  <c r="N1022" i="2" a="1"/>
  <c r="N1022" i="2" s="1"/>
  <c r="R1022" i="2" a="1"/>
  <c r="R1022" i="2" s="1"/>
  <c r="V1022" i="2" a="1"/>
  <c r="V1022" i="2" s="1"/>
  <c r="K1026" i="2" a="1"/>
  <c r="K1026" i="2" s="1"/>
  <c r="O1026" i="2" a="1"/>
  <c r="O1026" i="2" s="1"/>
  <c r="S1026" i="2" a="1"/>
  <c r="S1026" i="2" s="1"/>
  <c r="W1026" i="2" a="1"/>
  <c r="W1026" i="2" s="1"/>
  <c r="N1028" i="2" a="1"/>
  <c r="N1028" i="2" s="1"/>
  <c r="R1028" i="2" a="1"/>
  <c r="R1028" i="2" s="1"/>
  <c r="V1028" i="2" a="1"/>
  <c r="V1028" i="2" s="1"/>
  <c r="L1032" i="2" a="1"/>
  <c r="L1032" i="2" s="1"/>
  <c r="P1032" i="2" a="1"/>
  <c r="P1032" i="2" s="1"/>
  <c r="T1032" i="2" a="1"/>
  <c r="T1032" i="2" s="1"/>
  <c r="M1034" i="2" a="1"/>
  <c r="M1034" i="2" s="1"/>
  <c r="Q1034" i="2" a="1"/>
  <c r="Q1034" i="2" s="1"/>
  <c r="U1034" i="2" a="1"/>
  <c r="U1034" i="2" s="1"/>
  <c r="L1036" i="2" a="1"/>
  <c r="L1036" i="2" s="1"/>
  <c r="P1036" i="2" a="1"/>
  <c r="P1036" i="2" s="1"/>
  <c r="T1036" i="2" a="1"/>
  <c r="T1036" i="2" s="1"/>
  <c r="K1038" i="2" a="1"/>
  <c r="K1038" i="2" s="1"/>
  <c r="O1038" i="2" a="1"/>
  <c r="O1038" i="2" s="1"/>
  <c r="S1038" i="2" a="1"/>
  <c r="S1038" i="2" s="1"/>
  <c r="W1038" i="2" a="1"/>
  <c r="W1038" i="2" s="1"/>
  <c r="L1040" i="2" a="1"/>
  <c r="L1040" i="2" s="1"/>
  <c r="P1040" i="2" a="1"/>
  <c r="P1040" i="2" s="1"/>
  <c r="T1040" i="2" a="1"/>
  <c r="T1040" i="2" s="1"/>
  <c r="L1044" i="2" a="1"/>
  <c r="L1044" i="2" s="1"/>
  <c r="P1044" i="2" a="1"/>
  <c r="P1044" i="2" s="1"/>
  <c r="T1044" i="2" a="1"/>
  <c r="T1044" i="2" s="1"/>
  <c r="M1046" i="2" a="1"/>
  <c r="M1046" i="2" s="1"/>
  <c r="Q1046" i="2" a="1"/>
  <c r="Q1046" i="2" s="1"/>
  <c r="U1046" i="2" a="1"/>
  <c r="U1046" i="2" s="1"/>
  <c r="L1048" i="2" a="1"/>
  <c r="L1048" i="2" s="1"/>
  <c r="P1048" i="2" a="1"/>
  <c r="P1048" i="2" s="1"/>
  <c r="T1048" i="2" a="1"/>
  <c r="T1048" i="2" s="1"/>
  <c r="M1050" i="2" a="1"/>
  <c r="M1050" i="2" s="1"/>
  <c r="Q1050" i="2" a="1"/>
  <c r="Q1050" i="2" s="1"/>
  <c r="U1050" i="2" a="1"/>
  <c r="U1050" i="2" s="1"/>
  <c r="X1052" i="2" a="1"/>
  <c r="X1052" i="2" s="1"/>
  <c r="T1052" i="2" a="1"/>
  <c r="T1052" i="2" s="1"/>
  <c r="AA1052" i="2" a="1"/>
  <c r="AA1052" i="2" s="1"/>
  <c r="W1052" i="2" a="1"/>
  <c r="W1052" i="2" s="1"/>
  <c r="S1052" i="2" a="1"/>
  <c r="S1052" i="2" s="1"/>
  <c r="O1052" i="2" a="1"/>
  <c r="O1052" i="2" s="1"/>
  <c r="L1052" i="2" a="1"/>
  <c r="L1052" i="2" s="1"/>
  <c r="Q1052" i="2" a="1"/>
  <c r="Q1052" i="2" s="1"/>
  <c r="Z1060" i="2" a="1"/>
  <c r="Z1060" i="2" s="1"/>
  <c r="V1060" i="2" a="1"/>
  <c r="V1060" i="2" s="1"/>
  <c r="R1060" i="2" a="1"/>
  <c r="R1060" i="2" s="1"/>
  <c r="AB1060" i="2" s="1"/>
  <c r="N1060" i="2" a="1"/>
  <c r="N1060" i="2" s="1"/>
  <c r="J1060" i="2" a="1"/>
  <c r="J1060" i="2" s="1"/>
  <c r="Y1060" i="2" a="1"/>
  <c r="Y1060" i="2" s="1"/>
  <c r="U1060" i="2" a="1"/>
  <c r="U1060" i="2" s="1"/>
  <c r="Q1060" i="2" a="1"/>
  <c r="Q1060" i="2" s="1"/>
  <c r="M1060" i="2" a="1"/>
  <c r="M1060" i="2" s="1"/>
  <c r="P1060" i="2" a="1"/>
  <c r="P1060" i="2" s="1"/>
  <c r="X1060" i="2" a="1"/>
  <c r="X1060" i="2" s="1"/>
  <c r="Y1063" i="2" a="1"/>
  <c r="Y1063" i="2" s="1"/>
  <c r="U1063" i="2" a="1"/>
  <c r="U1063" i="2" s="1"/>
  <c r="Q1063" i="2" a="1"/>
  <c r="Q1063" i="2" s="1"/>
  <c r="M1063" i="2" a="1"/>
  <c r="M1063" i="2" s="1"/>
  <c r="AA1063" i="2" a="1"/>
  <c r="AA1063" i="2" s="1"/>
  <c r="W1063" i="2" a="1"/>
  <c r="W1063" i="2" s="1"/>
  <c r="S1063" i="2" a="1"/>
  <c r="S1063" i="2" s="1"/>
  <c r="O1063" i="2" a="1"/>
  <c r="O1063" i="2" s="1"/>
  <c r="K1063" i="2" a="1"/>
  <c r="K1063" i="2" s="1"/>
  <c r="P1063" i="2" a="1"/>
  <c r="P1063" i="2" s="1"/>
  <c r="X1063" i="2" a="1"/>
  <c r="X1063" i="2" s="1"/>
  <c r="J1071" i="2" a="1"/>
  <c r="J1071" i="2" s="1"/>
  <c r="R1071" i="2" a="1"/>
  <c r="R1071" i="2" s="1"/>
  <c r="AB1071" i="2" s="1"/>
  <c r="Z1071" i="2" a="1"/>
  <c r="Z1071" i="2" s="1"/>
  <c r="K1074" i="2" a="1"/>
  <c r="K1074" i="2" s="1"/>
  <c r="S1074" i="2" a="1"/>
  <c r="S1074" i="2" s="1"/>
  <c r="AA1074" i="2" a="1"/>
  <c r="AA1074" i="2" s="1"/>
  <c r="Z1076" i="2" a="1"/>
  <c r="Z1076" i="2" s="1"/>
  <c r="V1076" i="2" a="1"/>
  <c r="V1076" i="2" s="1"/>
  <c r="R1076" i="2" a="1"/>
  <c r="R1076" i="2" s="1"/>
  <c r="AB1076" i="2" s="1"/>
  <c r="N1076" i="2" a="1"/>
  <c r="N1076" i="2" s="1"/>
  <c r="J1076" i="2" a="1"/>
  <c r="J1076" i="2" s="1"/>
  <c r="Y1076" i="2" a="1"/>
  <c r="Y1076" i="2" s="1"/>
  <c r="U1076" i="2" a="1"/>
  <c r="U1076" i="2" s="1"/>
  <c r="Q1076" i="2" a="1"/>
  <c r="Q1076" i="2" s="1"/>
  <c r="M1076" i="2" a="1"/>
  <c r="M1076" i="2" s="1"/>
  <c r="P1076" i="2" a="1"/>
  <c r="P1076" i="2" s="1"/>
  <c r="X1076" i="2" a="1"/>
  <c r="X1076" i="2" s="1"/>
  <c r="Q1080" i="2" a="1"/>
  <c r="Q1080" i="2" s="1"/>
  <c r="Y1083" i="2" a="1"/>
  <c r="Y1083" i="2" s="1"/>
  <c r="U1083" i="2" a="1"/>
  <c r="U1083" i="2" s="1"/>
  <c r="Q1083" i="2" a="1"/>
  <c r="Q1083" i="2" s="1"/>
  <c r="M1083" i="2" a="1"/>
  <c r="M1083" i="2" s="1"/>
  <c r="AA1083" i="2" a="1"/>
  <c r="AA1083" i="2" s="1"/>
  <c r="W1083" i="2" a="1"/>
  <c r="W1083" i="2" s="1"/>
  <c r="S1083" i="2" a="1"/>
  <c r="S1083" i="2" s="1"/>
  <c r="O1083" i="2" a="1"/>
  <c r="O1083" i="2" s="1"/>
  <c r="K1083" i="2" a="1"/>
  <c r="K1083" i="2" s="1"/>
  <c r="Z1083" i="2" a="1"/>
  <c r="Z1083" i="2" s="1"/>
  <c r="V1083" i="2" a="1"/>
  <c r="V1083" i="2" s="1"/>
  <c r="R1083" i="2" a="1"/>
  <c r="R1083" i="2" s="1"/>
  <c r="AB1083" i="2" s="1"/>
  <c r="N1083" i="2" a="1"/>
  <c r="N1083" i="2" s="1"/>
  <c r="J1083" i="2" a="1"/>
  <c r="J1083" i="2" s="1"/>
  <c r="Y1090" i="2" a="1"/>
  <c r="Y1090" i="2" s="1"/>
  <c r="U1090" i="2" a="1"/>
  <c r="U1090" i="2" s="1"/>
  <c r="AE1090" i="2" s="1"/>
  <c r="Q1090" i="2" a="1"/>
  <c r="Q1090" i="2" s="1"/>
  <c r="M1090" i="2" a="1"/>
  <c r="M1090" i="2" s="1"/>
  <c r="X1090" i="2" a="1"/>
  <c r="X1090" i="2" s="1"/>
  <c r="T1090" i="2" a="1"/>
  <c r="T1090" i="2" s="1"/>
  <c r="AF1090" i="2" s="1"/>
  <c r="P1090" i="2" a="1"/>
  <c r="P1090" i="2" s="1"/>
  <c r="L1090" i="2" a="1"/>
  <c r="L1090" i="2" s="1"/>
  <c r="T1092" i="2" a="1"/>
  <c r="T1092" i="2" s="1"/>
  <c r="AF1092" i="2" s="1"/>
  <c r="X1096" i="2" a="1"/>
  <c r="X1096" i="2" s="1"/>
  <c r="Y1107" i="2" a="1"/>
  <c r="Y1107" i="2" s="1"/>
  <c r="U1107" i="2" a="1"/>
  <c r="U1107" i="2" s="1"/>
  <c r="Q1107" i="2" a="1"/>
  <c r="Q1107" i="2" s="1"/>
  <c r="M1107" i="2" a="1"/>
  <c r="M1107" i="2" s="1"/>
  <c r="AA1107" i="2" a="1"/>
  <c r="AA1107" i="2" s="1"/>
  <c r="W1107" i="2" a="1"/>
  <c r="W1107" i="2" s="1"/>
  <c r="S1107" i="2" a="1"/>
  <c r="S1107" i="2" s="1"/>
  <c r="O1107" i="2" a="1"/>
  <c r="O1107" i="2" s="1"/>
  <c r="K1107" i="2" a="1"/>
  <c r="K1107" i="2" s="1"/>
  <c r="Z1107" i="2" a="1"/>
  <c r="Z1107" i="2" s="1"/>
  <c r="V1107" i="2" a="1"/>
  <c r="V1107" i="2" s="1"/>
  <c r="R1107" i="2" a="1"/>
  <c r="R1107" i="2" s="1"/>
  <c r="AB1107" i="2" s="1"/>
  <c r="N1107" i="2" a="1"/>
  <c r="N1107" i="2" s="1"/>
  <c r="J1107" i="2" a="1"/>
  <c r="J1107" i="2" s="1"/>
  <c r="X1107" i="2" a="1"/>
  <c r="X1107" i="2" s="1"/>
  <c r="P1120" i="2" a="1"/>
  <c r="P1120" i="2" s="1"/>
  <c r="X1146" i="2" a="1"/>
  <c r="X1146" i="2" s="1"/>
  <c r="R1158" i="2" a="1"/>
  <c r="R1158" i="2" s="1"/>
  <c r="X1178" i="2" a="1"/>
  <c r="X1178" i="2" s="1"/>
  <c r="X1186" i="2" a="1"/>
  <c r="X1186" i="2" s="1"/>
  <c r="P1202" i="2" a="1"/>
  <c r="P1202" i="2" s="1"/>
  <c r="X1218" i="2" a="1"/>
  <c r="X1218" i="2" s="1"/>
  <c r="P1222" i="2" a="1"/>
  <c r="P1222" i="2" s="1"/>
  <c r="P1226" i="2" a="1"/>
  <c r="P1226" i="2" s="1"/>
  <c r="T1242" i="2" a="1"/>
  <c r="T1242" i="2" s="1"/>
  <c r="T1250" i="2" a="1"/>
  <c r="T1250" i="2" s="1"/>
  <c r="L1266" i="2" a="1"/>
  <c r="L1266" i="2" s="1"/>
  <c r="AA1282" i="2" a="1"/>
  <c r="AA1282" i="2" s="1"/>
  <c r="W1282" i="2" a="1"/>
  <c r="W1282" i="2" s="1"/>
  <c r="S1282" i="2" a="1"/>
  <c r="S1282" i="2" s="1"/>
  <c r="O1282" i="2" a="1"/>
  <c r="O1282" i="2" s="1"/>
  <c r="K1282" i="2" a="1"/>
  <c r="K1282" i="2" s="1"/>
  <c r="Z1282" i="2" a="1"/>
  <c r="Z1282" i="2" s="1"/>
  <c r="V1282" i="2" a="1"/>
  <c r="V1282" i="2" s="1"/>
  <c r="R1282" i="2" a="1"/>
  <c r="R1282" i="2" s="1"/>
  <c r="AB1282" i="2" s="1"/>
  <c r="N1282" i="2" a="1"/>
  <c r="N1282" i="2" s="1"/>
  <c r="J1282" i="2" a="1"/>
  <c r="J1282" i="2" s="1"/>
  <c r="Y1282" i="2" a="1"/>
  <c r="Y1282" i="2" s="1"/>
  <c r="U1282" i="2" a="1"/>
  <c r="U1282" i="2" s="1"/>
  <c r="Q1282" i="2" a="1"/>
  <c r="Q1282" i="2" s="1"/>
  <c r="M1282" i="2" a="1"/>
  <c r="M1282" i="2" s="1"/>
  <c r="P1286" i="2" a="1"/>
  <c r="P1286" i="2" s="1"/>
  <c r="AA1290" i="2" a="1"/>
  <c r="AA1290" i="2" s="1"/>
  <c r="W1290" i="2" a="1"/>
  <c r="W1290" i="2" s="1"/>
  <c r="S1290" i="2" a="1"/>
  <c r="S1290" i="2" s="1"/>
  <c r="O1290" i="2" a="1"/>
  <c r="O1290" i="2" s="1"/>
  <c r="K1290" i="2" a="1"/>
  <c r="K1290" i="2" s="1"/>
  <c r="Z1290" i="2" a="1"/>
  <c r="Z1290" i="2" s="1"/>
  <c r="V1290" i="2" a="1"/>
  <c r="V1290" i="2" s="1"/>
  <c r="R1290" i="2" a="1"/>
  <c r="R1290" i="2" s="1"/>
  <c r="AB1290" i="2" s="1"/>
  <c r="N1290" i="2" a="1"/>
  <c r="N1290" i="2" s="1"/>
  <c r="J1290" i="2" a="1"/>
  <c r="J1290" i="2" s="1"/>
  <c r="Y1290" i="2" a="1"/>
  <c r="Y1290" i="2" s="1"/>
  <c r="U1290" i="2" a="1"/>
  <c r="U1290" i="2" s="1"/>
  <c r="Q1290" i="2" a="1"/>
  <c r="Q1290" i="2" s="1"/>
  <c r="M1290" i="2" a="1"/>
  <c r="M1290" i="2" s="1"/>
  <c r="N945" i="2" a="1"/>
  <c r="N945" i="2" s="1"/>
  <c r="R945" i="2" a="1"/>
  <c r="R945" i="2" s="1"/>
  <c r="AB945" i="2" s="1"/>
  <c r="V945" i="2" a="1"/>
  <c r="V945" i="2" s="1"/>
  <c r="Q947" i="2" a="1"/>
  <c r="Q947" i="2" s="1"/>
  <c r="U947" i="2" a="1"/>
  <c r="U947" i="2" s="1"/>
  <c r="P949" i="2" a="1"/>
  <c r="P949" i="2" s="1"/>
  <c r="T949" i="2" a="1"/>
  <c r="T949" i="2" s="1"/>
  <c r="L953" i="2" a="1"/>
  <c r="L953" i="2" s="1"/>
  <c r="P953" i="2" a="1"/>
  <c r="P953" i="2" s="1"/>
  <c r="T953" i="2" a="1"/>
  <c r="T953" i="2" s="1"/>
  <c r="AF953" i="2" s="1"/>
  <c r="M955" i="2" a="1"/>
  <c r="M955" i="2" s="1"/>
  <c r="Q955" i="2" a="1"/>
  <c r="Q955" i="2" s="1"/>
  <c r="U955" i="2" a="1"/>
  <c r="U955" i="2" s="1"/>
  <c r="L957" i="2" a="1"/>
  <c r="L957" i="2" s="1"/>
  <c r="P957" i="2" a="1"/>
  <c r="P957" i="2" s="1"/>
  <c r="T957" i="2" a="1"/>
  <c r="T957" i="2" s="1"/>
  <c r="K959" i="2" a="1"/>
  <c r="K959" i="2" s="1"/>
  <c r="O959" i="2" a="1"/>
  <c r="O959" i="2" s="1"/>
  <c r="S959" i="2" a="1"/>
  <c r="S959" i="2" s="1"/>
  <c r="W959" i="2" a="1"/>
  <c r="W959" i="2" s="1"/>
  <c r="M961" i="2" a="1"/>
  <c r="M961" i="2" s="1"/>
  <c r="Q961" i="2" a="1"/>
  <c r="Q961" i="2" s="1"/>
  <c r="U961" i="2" a="1"/>
  <c r="U961" i="2" s="1"/>
  <c r="N963" i="2" a="1"/>
  <c r="N963" i="2" s="1"/>
  <c r="R963" i="2" a="1"/>
  <c r="R963" i="2" s="1"/>
  <c r="V963" i="2" a="1"/>
  <c r="V963" i="2" s="1"/>
  <c r="L967" i="2" a="1"/>
  <c r="L967" i="2" s="1"/>
  <c r="P967" i="2" a="1"/>
  <c r="P967" i="2" s="1"/>
  <c r="T967" i="2" a="1"/>
  <c r="T967" i="2" s="1"/>
  <c r="M969" i="2" a="1"/>
  <c r="M969" i="2" s="1"/>
  <c r="Q969" i="2" a="1"/>
  <c r="Q969" i="2" s="1"/>
  <c r="U969" i="2" a="1"/>
  <c r="U969" i="2" s="1"/>
  <c r="L971" i="2" a="1"/>
  <c r="L971" i="2" s="1"/>
  <c r="P971" i="2" a="1"/>
  <c r="P971" i="2" s="1"/>
  <c r="T971" i="2" a="1"/>
  <c r="T971" i="2" s="1"/>
  <c r="N975" i="2" a="1"/>
  <c r="N975" i="2" s="1"/>
  <c r="R975" i="2" a="1"/>
  <c r="R975" i="2" s="1"/>
  <c r="V975" i="2" a="1"/>
  <c r="V975" i="2" s="1"/>
  <c r="AD977" i="2"/>
  <c r="M977" i="2" a="1"/>
  <c r="M977" i="2" s="1"/>
  <c r="Q977" i="2" a="1"/>
  <c r="Q977" i="2" s="1"/>
  <c r="U977" i="2" a="1"/>
  <c r="U977" i="2" s="1"/>
  <c r="AE977" i="2" s="1"/>
  <c r="J979" i="2" a="1"/>
  <c r="J979" i="2" s="1"/>
  <c r="N979" i="2" a="1"/>
  <c r="N979" i="2" s="1"/>
  <c r="R979" i="2" a="1"/>
  <c r="R979" i="2" s="1"/>
  <c r="AB979" i="2" s="1"/>
  <c r="V979" i="2" a="1"/>
  <c r="V979" i="2" s="1"/>
  <c r="N983" i="2" a="1"/>
  <c r="N983" i="2" s="1"/>
  <c r="R983" i="2" a="1"/>
  <c r="R983" i="2" s="1"/>
  <c r="V983" i="2" a="1"/>
  <c r="V983" i="2" s="1"/>
  <c r="L987" i="2" a="1"/>
  <c r="L987" i="2" s="1"/>
  <c r="P987" i="2" a="1"/>
  <c r="P987" i="2" s="1"/>
  <c r="T987" i="2" a="1"/>
  <c r="T987" i="2" s="1"/>
  <c r="J991" i="2" a="1"/>
  <c r="J991" i="2" s="1"/>
  <c r="N991" i="2" a="1"/>
  <c r="N991" i="2" s="1"/>
  <c r="R991" i="2" a="1"/>
  <c r="R991" i="2" s="1"/>
  <c r="AB991" i="2" s="1"/>
  <c r="V991" i="2" a="1"/>
  <c r="V991" i="2" s="1"/>
  <c r="L995" i="2" a="1"/>
  <c r="L995" i="2" s="1"/>
  <c r="P995" i="2" a="1"/>
  <c r="P995" i="2" s="1"/>
  <c r="T995" i="2" a="1"/>
  <c r="T995" i="2" s="1"/>
  <c r="P999" i="2" a="1"/>
  <c r="P999" i="2" s="1"/>
  <c r="T999" i="2" a="1"/>
  <c r="T999" i="2" s="1"/>
  <c r="M1001" i="2" a="1"/>
  <c r="M1001" i="2" s="1"/>
  <c r="Q1001" i="2" a="1"/>
  <c r="Q1001" i="2" s="1"/>
  <c r="U1001" i="2" a="1"/>
  <c r="U1001" i="2" s="1"/>
  <c r="L1003" i="2" a="1"/>
  <c r="L1003" i="2" s="1"/>
  <c r="P1003" i="2" a="1"/>
  <c r="P1003" i="2" s="1"/>
  <c r="T1003" i="2" a="1"/>
  <c r="T1003" i="2" s="1"/>
  <c r="M1005" i="2" a="1"/>
  <c r="M1005" i="2" s="1"/>
  <c r="Q1005" i="2" a="1"/>
  <c r="Q1005" i="2" s="1"/>
  <c r="U1005" i="2" a="1"/>
  <c r="U1005" i="2" s="1"/>
  <c r="J1007" i="2" a="1"/>
  <c r="J1007" i="2" s="1"/>
  <c r="N1007" i="2" a="1"/>
  <c r="N1007" i="2" s="1"/>
  <c r="R1007" i="2" a="1"/>
  <c r="R1007" i="2" s="1"/>
  <c r="AB1007" i="2" s="1"/>
  <c r="V1007" i="2" a="1"/>
  <c r="V1007" i="2" s="1"/>
  <c r="J1011" i="2" a="1"/>
  <c r="J1011" i="2" s="1"/>
  <c r="N1011" i="2" a="1"/>
  <c r="N1011" i="2" s="1"/>
  <c r="R1011" i="2" a="1"/>
  <c r="R1011" i="2" s="1"/>
  <c r="AB1011" i="2" s="1"/>
  <c r="V1011" i="2" a="1"/>
  <c r="V1011" i="2" s="1"/>
  <c r="J1013" i="2" a="1"/>
  <c r="J1013" i="2" s="1"/>
  <c r="N1013" i="2" a="1"/>
  <c r="N1013" i="2" s="1"/>
  <c r="R1013" i="2" a="1"/>
  <c r="R1013" i="2" s="1"/>
  <c r="V1013" i="2" a="1"/>
  <c r="V1013" i="2" s="1"/>
  <c r="N1015" i="2" a="1"/>
  <c r="N1015" i="2" s="1"/>
  <c r="R1015" i="2" a="1"/>
  <c r="R1015" i="2" s="1"/>
  <c r="W1015" i="2" a="1"/>
  <c r="W1015" i="2" s="1"/>
  <c r="L1017" i="2" a="1"/>
  <c r="L1017" i="2" s="1"/>
  <c r="P1017" i="2" a="1"/>
  <c r="P1017" i="2" s="1"/>
  <c r="T1017" i="2" a="1"/>
  <c r="T1017" i="2" s="1"/>
  <c r="M1019" i="2" a="1"/>
  <c r="M1019" i="2" s="1"/>
  <c r="Q1019" i="2" a="1"/>
  <c r="Q1019" i="2" s="1"/>
  <c r="U1019" i="2" a="1"/>
  <c r="U1019" i="2" s="1"/>
  <c r="AE1019" i="2" s="1"/>
  <c r="J1021" i="2" a="1"/>
  <c r="J1021" i="2" s="1"/>
  <c r="N1021" i="2" a="1"/>
  <c r="N1021" i="2" s="1"/>
  <c r="R1021" i="2" a="1"/>
  <c r="R1021" i="2" s="1"/>
  <c r="AB1021" i="2" s="1"/>
  <c r="V1021" i="2" a="1"/>
  <c r="V1021" i="2" s="1"/>
  <c r="AD1023" i="2"/>
  <c r="M1023" i="2" a="1"/>
  <c r="M1023" i="2" s="1"/>
  <c r="Q1023" i="2" a="1"/>
  <c r="Q1023" i="2" s="1"/>
  <c r="U1023" i="2" a="1"/>
  <c r="U1023" i="2" s="1"/>
  <c r="AE1023" i="2" s="1"/>
  <c r="L1025" i="2" a="1"/>
  <c r="L1025" i="2" s="1"/>
  <c r="P1025" i="2" a="1"/>
  <c r="P1025" i="2" s="1"/>
  <c r="T1025" i="2" a="1"/>
  <c r="T1025" i="2" s="1"/>
  <c r="J1027" i="2" a="1"/>
  <c r="J1027" i="2" s="1"/>
  <c r="N1027" i="2" a="1"/>
  <c r="N1027" i="2" s="1"/>
  <c r="R1027" i="2" a="1"/>
  <c r="R1027" i="2" s="1"/>
  <c r="AB1027" i="2" s="1"/>
  <c r="V1027" i="2" a="1"/>
  <c r="V1027" i="2" s="1"/>
  <c r="M1029" i="2" a="1"/>
  <c r="M1029" i="2" s="1"/>
  <c r="Q1029" i="2" a="1"/>
  <c r="Q1029" i="2" s="1"/>
  <c r="U1029" i="2" a="1"/>
  <c r="U1029" i="2" s="1"/>
  <c r="J1031" i="2" a="1"/>
  <c r="J1031" i="2" s="1"/>
  <c r="N1031" i="2" a="1"/>
  <c r="N1031" i="2" s="1"/>
  <c r="R1031" i="2" a="1"/>
  <c r="R1031" i="2" s="1"/>
  <c r="AB1031" i="2" s="1"/>
  <c r="V1031" i="2" a="1"/>
  <c r="V1031" i="2" s="1"/>
  <c r="N1035" i="2" a="1"/>
  <c r="N1035" i="2" s="1"/>
  <c r="R1035" i="2" a="1"/>
  <c r="R1035" i="2" s="1"/>
  <c r="V1035" i="2" a="1"/>
  <c r="V1035" i="2" s="1"/>
  <c r="J1039" i="2" a="1"/>
  <c r="J1039" i="2" s="1"/>
  <c r="N1039" i="2" a="1"/>
  <c r="N1039" i="2" s="1"/>
  <c r="R1039" i="2" a="1"/>
  <c r="R1039" i="2" s="1"/>
  <c r="AB1039" i="2" s="1"/>
  <c r="V1039" i="2" a="1"/>
  <c r="V1039" i="2" s="1"/>
  <c r="J1043" i="2" a="1"/>
  <c r="J1043" i="2" s="1"/>
  <c r="N1043" i="2" a="1"/>
  <c r="N1043" i="2" s="1"/>
  <c r="R1043" i="2" a="1"/>
  <c r="R1043" i="2" s="1"/>
  <c r="AB1043" i="2" s="1"/>
  <c r="V1043" i="2" a="1"/>
  <c r="V1043" i="2" s="1"/>
  <c r="L1047" i="2" a="1"/>
  <c r="L1047" i="2" s="1"/>
  <c r="P1047" i="2" a="1"/>
  <c r="P1047" i="2" s="1"/>
  <c r="T1047" i="2" a="1"/>
  <c r="T1047" i="2" s="1"/>
  <c r="N1051" i="2" a="1"/>
  <c r="N1051" i="2" s="1"/>
  <c r="R1051" i="2" a="1"/>
  <c r="R1051" i="2" s="1"/>
  <c r="V1051" i="2" a="1"/>
  <c r="V1051" i="2" s="1"/>
  <c r="M1064" i="2" a="1"/>
  <c r="M1064" i="2" s="1"/>
  <c r="U1064" i="2" a="1"/>
  <c r="U1064" i="2" s="1"/>
  <c r="AE1064" i="2" s="1"/>
  <c r="L1067" i="2" a="1"/>
  <c r="L1067" i="2" s="1"/>
  <c r="T1067" i="2" a="1"/>
  <c r="T1067" i="2" s="1"/>
  <c r="L1071" i="2" a="1"/>
  <c r="L1071" i="2" s="1"/>
  <c r="T1071" i="2" a="1"/>
  <c r="T1071" i="2" s="1"/>
  <c r="R1080" i="2" a="1"/>
  <c r="R1080" i="2" s="1"/>
  <c r="T1083" i="2" a="1"/>
  <c r="T1083" i="2" s="1"/>
  <c r="AF1083" i="2" s="1"/>
  <c r="Z1084" i="2" a="1"/>
  <c r="Z1084" i="2" s="1"/>
  <c r="V1084" i="2" a="1"/>
  <c r="V1084" i="2" s="1"/>
  <c r="R1084" i="2" a="1"/>
  <c r="R1084" i="2" s="1"/>
  <c r="AB1084" i="2" s="1"/>
  <c r="N1084" i="2" a="1"/>
  <c r="N1084" i="2" s="1"/>
  <c r="J1084" i="2" a="1"/>
  <c r="J1084" i="2" s="1"/>
  <c r="Y1084" i="2" a="1"/>
  <c r="Y1084" i="2" s="1"/>
  <c r="U1084" i="2" a="1"/>
  <c r="U1084" i="2" s="1"/>
  <c r="Q1084" i="2" a="1"/>
  <c r="Q1084" i="2" s="1"/>
  <c r="M1084" i="2" a="1"/>
  <c r="M1084" i="2" s="1"/>
  <c r="S1084" i="2" a="1"/>
  <c r="S1084" i="2" s="1"/>
  <c r="K1090" i="2" a="1"/>
  <c r="K1090" i="2" s="1"/>
  <c r="V1090" i="2" a="1"/>
  <c r="V1090" i="2" s="1"/>
  <c r="L1091" i="2" a="1"/>
  <c r="L1091" i="2" s="1"/>
  <c r="K1092" i="2" a="1"/>
  <c r="K1092" i="2" s="1"/>
  <c r="P1095" i="2" a="1"/>
  <c r="P1095" i="2" s="1"/>
  <c r="O1096" i="2" a="1"/>
  <c r="O1096" i="2" s="1"/>
  <c r="T1108" i="2" a="1"/>
  <c r="T1108" i="2" s="1"/>
  <c r="T1120" i="2" a="1"/>
  <c r="T1120" i="2" s="1"/>
  <c r="AF1120" i="2" s="1"/>
  <c r="V1158" i="2" a="1"/>
  <c r="V1158" i="2" s="1"/>
  <c r="T1202" i="2" a="1"/>
  <c r="T1202" i="2" s="1"/>
  <c r="T1222" i="2" a="1"/>
  <c r="T1222" i="2" s="1"/>
  <c r="T1226" i="2" a="1"/>
  <c r="T1226" i="2" s="1"/>
  <c r="X1242" i="2" a="1"/>
  <c r="X1242" i="2" s="1"/>
  <c r="X1250" i="2" a="1"/>
  <c r="X1250" i="2" s="1"/>
  <c r="AA1258" i="2" a="1"/>
  <c r="AA1258" i="2" s="1"/>
  <c r="W1258" i="2" a="1"/>
  <c r="W1258" i="2" s="1"/>
  <c r="S1258" i="2" a="1"/>
  <c r="S1258" i="2" s="1"/>
  <c r="O1258" i="2" a="1"/>
  <c r="O1258" i="2" s="1"/>
  <c r="K1258" i="2" a="1"/>
  <c r="K1258" i="2" s="1"/>
  <c r="Z1258" i="2" a="1"/>
  <c r="Z1258" i="2" s="1"/>
  <c r="V1258" i="2" a="1"/>
  <c r="V1258" i="2" s="1"/>
  <c r="R1258" i="2" a="1"/>
  <c r="R1258" i="2" s="1"/>
  <c r="AB1258" i="2" s="1"/>
  <c r="N1258" i="2" a="1"/>
  <c r="N1258" i="2" s="1"/>
  <c r="J1258" i="2" a="1"/>
  <c r="J1258" i="2" s="1"/>
  <c r="Y1258" i="2" a="1"/>
  <c r="Y1258" i="2" s="1"/>
  <c r="U1258" i="2" a="1"/>
  <c r="U1258" i="2" s="1"/>
  <c r="Q1258" i="2" a="1"/>
  <c r="Q1258" i="2" s="1"/>
  <c r="M1258" i="2" a="1"/>
  <c r="M1258" i="2" s="1"/>
  <c r="Y1262" i="2" a="1"/>
  <c r="Y1262" i="2" s="1"/>
  <c r="U1262" i="2" a="1"/>
  <c r="U1262" i="2" s="1"/>
  <c r="Q1262" i="2" a="1"/>
  <c r="Q1262" i="2" s="1"/>
  <c r="M1262" i="2" a="1"/>
  <c r="M1262" i="2" s="1"/>
  <c r="X1262" i="2" a="1"/>
  <c r="X1262" i="2" s="1"/>
  <c r="T1262" i="2" a="1"/>
  <c r="T1262" i="2" s="1"/>
  <c r="P1262" i="2" a="1"/>
  <c r="P1262" i="2" s="1"/>
  <c r="L1262" i="2" a="1"/>
  <c r="L1262" i="2" s="1"/>
  <c r="AA1262" i="2" a="1"/>
  <c r="AA1262" i="2" s="1"/>
  <c r="W1262" i="2" a="1"/>
  <c r="W1262" i="2" s="1"/>
  <c r="S1262" i="2" a="1"/>
  <c r="S1262" i="2" s="1"/>
  <c r="O1262" i="2" a="1"/>
  <c r="O1262" i="2" s="1"/>
  <c r="K1262" i="2" a="1"/>
  <c r="K1262" i="2" s="1"/>
  <c r="T1286" i="2" a="1"/>
  <c r="T1286" i="2" s="1"/>
  <c r="AA1357" i="2" a="1"/>
  <c r="AA1357" i="2" s="1"/>
  <c r="W1357" i="2" a="1"/>
  <c r="W1357" i="2" s="1"/>
  <c r="S1357" i="2" a="1"/>
  <c r="S1357" i="2" s="1"/>
  <c r="O1357" i="2" a="1"/>
  <c r="O1357" i="2" s="1"/>
  <c r="K1357" i="2" a="1"/>
  <c r="K1357" i="2" s="1"/>
  <c r="Z1357" i="2" a="1"/>
  <c r="Z1357" i="2" s="1"/>
  <c r="V1357" i="2" a="1"/>
  <c r="V1357" i="2" s="1"/>
  <c r="R1357" i="2" a="1"/>
  <c r="R1357" i="2" s="1"/>
  <c r="AB1357" i="2" s="1"/>
  <c r="N1357" i="2" a="1"/>
  <c r="N1357" i="2" s="1"/>
  <c r="J1357" i="2" a="1"/>
  <c r="J1357" i="2" s="1"/>
  <c r="Y1357" i="2" a="1"/>
  <c r="Y1357" i="2" s="1"/>
  <c r="U1357" i="2" a="1"/>
  <c r="U1357" i="2" s="1"/>
  <c r="Q1357" i="2" a="1"/>
  <c r="Q1357" i="2" s="1"/>
  <c r="M1357" i="2" a="1"/>
  <c r="M1357" i="2" s="1"/>
  <c r="X1357" i="2" a="1"/>
  <c r="X1357" i="2" s="1"/>
  <c r="T1357" i="2" a="1"/>
  <c r="T1357" i="2" s="1"/>
  <c r="P1357" i="2" a="1"/>
  <c r="P1357" i="2" s="1"/>
  <c r="L1357" i="2" a="1"/>
  <c r="L1357" i="2" s="1"/>
  <c r="N1087" i="2" a="1"/>
  <c r="N1087" i="2" s="1"/>
  <c r="R1087" i="2" a="1"/>
  <c r="R1087" i="2" s="1"/>
  <c r="V1087" i="2" a="1"/>
  <c r="V1087" i="2" s="1"/>
  <c r="Z1087" i="2" a="1"/>
  <c r="Z1087" i="2" s="1"/>
  <c r="L1099" i="2" a="1"/>
  <c r="L1099" i="2" s="1"/>
  <c r="P1099" i="2" a="1"/>
  <c r="P1099" i="2" s="1"/>
  <c r="T1099" i="2" a="1"/>
  <c r="T1099" i="2" s="1"/>
  <c r="AF1099" i="2" s="1"/>
  <c r="X1099" i="2" a="1"/>
  <c r="X1099" i="2" s="1"/>
  <c r="N1103" i="2" a="1"/>
  <c r="N1103" i="2" s="1"/>
  <c r="R1103" i="2" a="1"/>
  <c r="R1103" i="2" s="1"/>
  <c r="V1103" i="2" a="1"/>
  <c r="V1103" i="2" s="1"/>
  <c r="Z1103" i="2" a="1"/>
  <c r="Z1103" i="2" s="1"/>
  <c r="L1111" i="2" a="1"/>
  <c r="L1111" i="2" s="1"/>
  <c r="P1111" i="2" a="1"/>
  <c r="P1111" i="2" s="1"/>
  <c r="T1111" i="2" a="1"/>
  <c r="T1111" i="2" s="1"/>
  <c r="AF1111" i="2" s="1"/>
  <c r="X1111" i="2" a="1"/>
  <c r="X1111" i="2" s="1"/>
  <c r="L1115" i="2" a="1"/>
  <c r="L1115" i="2" s="1"/>
  <c r="P1115" i="2" a="1"/>
  <c r="P1115" i="2" s="1"/>
  <c r="T1115" i="2" a="1"/>
  <c r="T1115" i="2" s="1"/>
  <c r="AF1115" i="2" s="1"/>
  <c r="X1115" i="2" a="1"/>
  <c r="X1115" i="2" s="1"/>
  <c r="N1119" i="2" a="1"/>
  <c r="N1119" i="2" s="1"/>
  <c r="R1119" i="2" a="1"/>
  <c r="R1119" i="2" s="1"/>
  <c r="V1119" i="2" a="1"/>
  <c r="V1119" i="2" s="1"/>
  <c r="Z1119" i="2" a="1"/>
  <c r="Z1119" i="2" s="1"/>
  <c r="L1123" i="2" a="1"/>
  <c r="L1123" i="2" s="1"/>
  <c r="P1123" i="2" a="1"/>
  <c r="P1123" i="2" s="1"/>
  <c r="T1123" i="2" a="1"/>
  <c r="T1123" i="2" s="1"/>
  <c r="AF1123" i="2" s="1"/>
  <c r="X1123" i="2" a="1"/>
  <c r="X1123" i="2" s="1"/>
  <c r="L1127" i="2" a="1"/>
  <c r="L1127" i="2" s="1"/>
  <c r="P1127" i="2" a="1"/>
  <c r="P1127" i="2" s="1"/>
  <c r="T1127" i="2" a="1"/>
  <c r="T1127" i="2" s="1"/>
  <c r="AF1127" i="2" s="1"/>
  <c r="X1127" i="2" a="1"/>
  <c r="X1127" i="2" s="1"/>
  <c r="L1131" i="2" a="1"/>
  <c r="L1131" i="2" s="1"/>
  <c r="P1131" i="2" a="1"/>
  <c r="P1131" i="2" s="1"/>
  <c r="T1131" i="2" a="1"/>
  <c r="T1131" i="2" s="1"/>
  <c r="AF1131" i="2" s="1"/>
  <c r="X1131" i="2" a="1"/>
  <c r="X1131" i="2" s="1"/>
  <c r="L1133" i="2" a="1"/>
  <c r="L1133" i="2" s="1"/>
  <c r="P1133" i="2" a="1"/>
  <c r="P1133" i="2" s="1"/>
  <c r="T1133" i="2" a="1"/>
  <c r="T1133" i="2" s="1"/>
  <c r="AF1133" i="2" s="1"/>
  <c r="X1133" i="2" a="1"/>
  <c r="X1133" i="2" s="1"/>
  <c r="L1141" i="2" a="1"/>
  <c r="L1141" i="2" s="1"/>
  <c r="P1141" i="2" a="1"/>
  <c r="P1141" i="2" s="1"/>
  <c r="T1141" i="2" a="1"/>
  <c r="T1141" i="2" s="1"/>
  <c r="AF1141" i="2" s="1"/>
  <c r="X1141" i="2" a="1"/>
  <c r="X1141" i="2" s="1"/>
  <c r="N1145" i="2" a="1"/>
  <c r="N1145" i="2" s="1"/>
  <c r="R1145" i="2" a="1"/>
  <c r="R1145" i="2" s="1"/>
  <c r="V1145" i="2" a="1"/>
  <c r="V1145" i="2" s="1"/>
  <c r="Z1145" i="2" a="1"/>
  <c r="Z1145" i="2" s="1"/>
  <c r="L1149" i="2" a="1"/>
  <c r="L1149" i="2" s="1"/>
  <c r="P1149" i="2" a="1"/>
  <c r="P1149" i="2" s="1"/>
  <c r="T1149" i="2" a="1"/>
  <c r="T1149" i="2" s="1"/>
  <c r="AF1149" i="2" s="1"/>
  <c r="X1149" i="2" a="1"/>
  <c r="X1149" i="2" s="1"/>
  <c r="J1153" i="2" a="1"/>
  <c r="J1153" i="2" s="1"/>
  <c r="N1153" i="2" a="1"/>
  <c r="N1153" i="2" s="1"/>
  <c r="R1153" i="2" a="1"/>
  <c r="R1153" i="2" s="1"/>
  <c r="AB1153" i="2" s="1"/>
  <c r="V1153" i="2" a="1"/>
  <c r="V1153" i="2" s="1"/>
  <c r="Z1153" i="2" a="1"/>
  <c r="Z1153" i="2" s="1"/>
  <c r="J1157" i="2" a="1"/>
  <c r="J1157" i="2" s="1"/>
  <c r="N1157" i="2" a="1"/>
  <c r="N1157" i="2" s="1"/>
  <c r="R1157" i="2" a="1"/>
  <c r="R1157" i="2" s="1"/>
  <c r="AB1157" i="2" s="1"/>
  <c r="V1157" i="2" a="1"/>
  <c r="V1157" i="2" s="1"/>
  <c r="Z1157" i="2" a="1"/>
  <c r="Z1157" i="2" s="1"/>
  <c r="J1161" i="2" a="1"/>
  <c r="J1161" i="2" s="1"/>
  <c r="N1161" i="2" a="1"/>
  <c r="N1161" i="2" s="1"/>
  <c r="R1161" i="2" a="1"/>
  <c r="R1161" i="2" s="1"/>
  <c r="AB1161" i="2" s="1"/>
  <c r="V1161" i="2" a="1"/>
  <c r="V1161" i="2" s="1"/>
  <c r="Z1161" i="2" a="1"/>
  <c r="Z1161" i="2" s="1"/>
  <c r="L1165" i="2" a="1"/>
  <c r="L1165" i="2" s="1"/>
  <c r="P1165" i="2" a="1"/>
  <c r="P1165" i="2" s="1"/>
  <c r="T1165" i="2" a="1"/>
  <c r="T1165" i="2" s="1"/>
  <c r="AF1165" i="2" s="1"/>
  <c r="X1165" i="2" a="1"/>
  <c r="X1165" i="2" s="1"/>
  <c r="L1169" i="2" a="1"/>
  <c r="L1169" i="2" s="1"/>
  <c r="P1169" i="2" a="1"/>
  <c r="P1169" i="2" s="1"/>
  <c r="T1169" i="2" a="1"/>
  <c r="T1169" i="2" s="1"/>
  <c r="X1169" i="2" a="1"/>
  <c r="X1169" i="2" s="1"/>
  <c r="L1173" i="2" a="1"/>
  <c r="L1173" i="2" s="1"/>
  <c r="P1173" i="2" a="1"/>
  <c r="P1173" i="2" s="1"/>
  <c r="T1173" i="2" a="1"/>
  <c r="T1173" i="2" s="1"/>
  <c r="X1173" i="2" a="1"/>
  <c r="X1173" i="2" s="1"/>
  <c r="J1177" i="2" a="1"/>
  <c r="J1177" i="2" s="1"/>
  <c r="N1177" i="2" a="1"/>
  <c r="N1177" i="2" s="1"/>
  <c r="R1177" i="2" a="1"/>
  <c r="R1177" i="2" s="1"/>
  <c r="AB1177" i="2" s="1"/>
  <c r="V1177" i="2" a="1"/>
  <c r="V1177" i="2" s="1"/>
  <c r="Z1177" i="2" a="1"/>
  <c r="Z1177" i="2" s="1"/>
  <c r="N1181" i="2" a="1"/>
  <c r="N1181" i="2" s="1"/>
  <c r="R1181" i="2" a="1"/>
  <c r="R1181" i="2" s="1"/>
  <c r="V1181" i="2" a="1"/>
  <c r="V1181" i="2" s="1"/>
  <c r="Z1181" i="2" a="1"/>
  <c r="Z1181" i="2" s="1"/>
  <c r="J1185" i="2" a="1"/>
  <c r="J1185" i="2" s="1"/>
  <c r="N1185" i="2" a="1"/>
  <c r="N1185" i="2" s="1"/>
  <c r="R1185" i="2" a="1"/>
  <c r="R1185" i="2" s="1"/>
  <c r="AB1185" i="2" s="1"/>
  <c r="V1185" i="2" a="1"/>
  <c r="V1185" i="2" s="1"/>
  <c r="Z1185" i="2" a="1"/>
  <c r="Z1185" i="2" s="1"/>
  <c r="L1189" i="2" a="1"/>
  <c r="L1189" i="2" s="1"/>
  <c r="P1189" i="2" a="1"/>
  <c r="P1189" i="2" s="1"/>
  <c r="T1189" i="2" a="1"/>
  <c r="T1189" i="2" s="1"/>
  <c r="X1189" i="2" a="1"/>
  <c r="X1189" i="2" s="1"/>
  <c r="J1193" i="2" a="1"/>
  <c r="J1193" i="2" s="1"/>
  <c r="N1193" i="2" a="1"/>
  <c r="N1193" i="2" s="1"/>
  <c r="R1193" i="2" a="1"/>
  <c r="R1193" i="2" s="1"/>
  <c r="AB1193" i="2" s="1"/>
  <c r="V1193" i="2" a="1"/>
  <c r="V1193" i="2" s="1"/>
  <c r="Z1193" i="2" a="1"/>
  <c r="Z1193" i="2" s="1"/>
  <c r="L1197" i="2" a="1"/>
  <c r="L1197" i="2" s="1"/>
  <c r="P1197" i="2" a="1"/>
  <c r="P1197" i="2" s="1"/>
  <c r="T1197" i="2" a="1"/>
  <c r="T1197" i="2" s="1"/>
  <c r="X1197" i="2" a="1"/>
  <c r="X1197" i="2" s="1"/>
  <c r="J1201" i="2" a="1"/>
  <c r="J1201" i="2" s="1"/>
  <c r="N1201" i="2" a="1"/>
  <c r="N1201" i="2" s="1"/>
  <c r="R1201" i="2" a="1"/>
  <c r="R1201" i="2" s="1"/>
  <c r="AB1201" i="2" s="1"/>
  <c r="V1201" i="2" a="1"/>
  <c r="V1201" i="2" s="1"/>
  <c r="Z1201" i="2" a="1"/>
  <c r="Z1201" i="2" s="1"/>
  <c r="L1205" i="2" a="1"/>
  <c r="L1205" i="2" s="1"/>
  <c r="P1205" i="2" a="1"/>
  <c r="P1205" i="2" s="1"/>
  <c r="T1205" i="2" a="1"/>
  <c r="T1205" i="2" s="1"/>
  <c r="AF1205" i="2" s="1"/>
  <c r="X1205" i="2" a="1"/>
  <c r="X1205" i="2" s="1"/>
  <c r="L1209" i="2" a="1"/>
  <c r="L1209" i="2" s="1"/>
  <c r="P1209" i="2" a="1"/>
  <c r="P1209" i="2" s="1"/>
  <c r="T1209" i="2" a="1"/>
  <c r="T1209" i="2" s="1"/>
  <c r="AF1209" i="2" s="1"/>
  <c r="X1209" i="2" a="1"/>
  <c r="X1209" i="2" s="1"/>
  <c r="L1213" i="2" a="1"/>
  <c r="L1213" i="2" s="1"/>
  <c r="P1213" i="2" a="1"/>
  <c r="P1213" i="2" s="1"/>
  <c r="T1213" i="2" a="1"/>
  <c r="T1213" i="2" s="1"/>
  <c r="X1213" i="2" a="1"/>
  <c r="X1213" i="2" s="1"/>
  <c r="J1217" i="2" a="1"/>
  <c r="J1217" i="2" s="1"/>
  <c r="N1217" i="2" a="1"/>
  <c r="N1217" i="2" s="1"/>
  <c r="R1217" i="2" a="1"/>
  <c r="R1217" i="2" s="1"/>
  <c r="AB1217" i="2" s="1"/>
  <c r="V1217" i="2" a="1"/>
  <c r="V1217" i="2" s="1"/>
  <c r="Z1217" i="2" a="1"/>
  <c r="Z1217" i="2" s="1"/>
  <c r="J1221" i="2" a="1"/>
  <c r="J1221" i="2" s="1"/>
  <c r="N1221" i="2" a="1"/>
  <c r="N1221" i="2" s="1"/>
  <c r="R1221" i="2" a="1"/>
  <c r="R1221" i="2" s="1"/>
  <c r="AB1221" i="2" s="1"/>
  <c r="V1221" i="2" a="1"/>
  <c r="V1221" i="2" s="1"/>
  <c r="Z1221" i="2" a="1"/>
  <c r="Z1221" i="2" s="1"/>
  <c r="J1225" i="2" a="1"/>
  <c r="J1225" i="2" s="1"/>
  <c r="N1225" i="2" a="1"/>
  <c r="N1225" i="2" s="1"/>
  <c r="R1225" i="2" a="1"/>
  <c r="R1225" i="2" s="1"/>
  <c r="AB1225" i="2" s="1"/>
  <c r="V1225" i="2" a="1"/>
  <c r="V1225" i="2" s="1"/>
  <c r="Z1225" i="2" a="1"/>
  <c r="Z1225" i="2" s="1"/>
  <c r="L1229" i="2" a="1"/>
  <c r="L1229" i="2" s="1"/>
  <c r="P1229" i="2" a="1"/>
  <c r="P1229" i="2" s="1"/>
  <c r="T1229" i="2" a="1"/>
  <c r="T1229" i="2" s="1"/>
  <c r="X1229" i="2" a="1"/>
  <c r="X1229" i="2" s="1"/>
  <c r="L1233" i="2" a="1"/>
  <c r="L1233" i="2" s="1"/>
  <c r="P1233" i="2" a="1"/>
  <c r="P1233" i="2" s="1"/>
  <c r="T1233" i="2" a="1"/>
  <c r="T1233" i="2" s="1"/>
  <c r="X1233" i="2" a="1"/>
  <c r="X1233" i="2" s="1"/>
  <c r="L1237" i="2" a="1"/>
  <c r="L1237" i="2" s="1"/>
  <c r="P1237" i="2" a="1"/>
  <c r="P1237" i="2" s="1"/>
  <c r="T1237" i="2" a="1"/>
  <c r="T1237" i="2" s="1"/>
  <c r="AF1237" i="2" s="1"/>
  <c r="X1237" i="2" a="1"/>
  <c r="X1237" i="2" s="1"/>
  <c r="J1241" i="2" a="1"/>
  <c r="J1241" i="2" s="1"/>
  <c r="N1241" i="2" a="1"/>
  <c r="N1241" i="2" s="1"/>
  <c r="R1241" i="2" a="1"/>
  <c r="R1241" i="2" s="1"/>
  <c r="AB1241" i="2" s="1"/>
  <c r="V1241" i="2" a="1"/>
  <c r="V1241" i="2" s="1"/>
  <c r="Z1241" i="2" a="1"/>
  <c r="Z1241" i="2" s="1"/>
  <c r="L1245" i="2" a="1"/>
  <c r="L1245" i="2" s="1"/>
  <c r="P1245" i="2" a="1"/>
  <c r="P1245" i="2" s="1"/>
  <c r="T1245" i="2" a="1"/>
  <c r="T1245" i="2" s="1"/>
  <c r="AF1245" i="2" s="1"/>
  <c r="X1245" i="2" a="1"/>
  <c r="X1245" i="2" s="1"/>
  <c r="N1249" i="2" a="1"/>
  <c r="N1249" i="2" s="1"/>
  <c r="R1249" i="2" a="1"/>
  <c r="R1249" i="2" s="1"/>
  <c r="V1249" i="2" a="1"/>
  <c r="V1249" i="2" s="1"/>
  <c r="Z1249" i="2" a="1"/>
  <c r="Z1249" i="2" s="1"/>
  <c r="L1253" i="2" a="1"/>
  <c r="L1253" i="2" s="1"/>
  <c r="P1253" i="2" a="1"/>
  <c r="P1253" i="2" s="1"/>
  <c r="T1253" i="2" a="1"/>
  <c r="T1253" i="2" s="1"/>
  <c r="AF1253" i="2" s="1"/>
  <c r="X1253" i="2" a="1"/>
  <c r="X1253" i="2" s="1"/>
  <c r="J1257" i="2" a="1"/>
  <c r="J1257" i="2" s="1"/>
  <c r="N1257" i="2" a="1"/>
  <c r="N1257" i="2" s="1"/>
  <c r="R1257" i="2" a="1"/>
  <c r="R1257" i="2" s="1"/>
  <c r="AB1257" i="2" s="1"/>
  <c r="V1257" i="2" a="1"/>
  <c r="V1257" i="2" s="1"/>
  <c r="Z1257" i="2" a="1"/>
  <c r="Z1257" i="2" s="1"/>
  <c r="J1261" i="2" a="1"/>
  <c r="J1261" i="2" s="1"/>
  <c r="N1261" i="2" a="1"/>
  <c r="N1261" i="2" s="1"/>
  <c r="R1261" i="2" a="1"/>
  <c r="R1261" i="2" s="1"/>
  <c r="AB1261" i="2" s="1"/>
  <c r="V1261" i="2" a="1"/>
  <c r="V1261" i="2" s="1"/>
  <c r="Z1261" i="2" a="1"/>
  <c r="Z1261" i="2" s="1"/>
  <c r="J1265" i="2" a="1"/>
  <c r="J1265" i="2" s="1"/>
  <c r="N1265" i="2" a="1"/>
  <c r="N1265" i="2" s="1"/>
  <c r="R1265" i="2" a="1"/>
  <c r="R1265" i="2" s="1"/>
  <c r="AB1265" i="2" s="1"/>
  <c r="V1265" i="2" a="1"/>
  <c r="V1265" i="2" s="1"/>
  <c r="Z1265" i="2" a="1"/>
  <c r="Z1265" i="2" s="1"/>
  <c r="L1269" i="2" a="1"/>
  <c r="L1269" i="2" s="1"/>
  <c r="P1269" i="2" a="1"/>
  <c r="P1269" i="2" s="1"/>
  <c r="T1269" i="2" a="1"/>
  <c r="T1269" i="2" s="1"/>
  <c r="AF1269" i="2" s="1"/>
  <c r="X1269" i="2" a="1"/>
  <c r="X1269" i="2" s="1"/>
  <c r="M1273" i="2" a="1"/>
  <c r="M1273" i="2" s="1"/>
  <c r="Q1273" i="2" a="1"/>
  <c r="Q1273" i="2" s="1"/>
  <c r="V1273" i="2" a="1"/>
  <c r="V1273" i="2" s="1"/>
  <c r="Z1273" i="2" a="1"/>
  <c r="Z1273" i="2" s="1"/>
  <c r="N1275" i="2" a="1"/>
  <c r="N1275" i="2" s="1"/>
  <c r="R1275" i="2" a="1"/>
  <c r="R1275" i="2" s="1"/>
  <c r="W1275" i="2" a="1"/>
  <c r="W1275" i="2" s="1"/>
  <c r="AA1275" i="2" a="1"/>
  <c r="AA1275" i="2" s="1"/>
  <c r="L1277" i="2" a="1"/>
  <c r="L1277" i="2" s="1"/>
  <c r="P1277" i="2" a="1"/>
  <c r="P1277" i="2" s="1"/>
  <c r="T1277" i="2" a="1"/>
  <c r="T1277" i="2" s="1"/>
  <c r="AF1277" i="2" s="1"/>
  <c r="X1277" i="2" a="1"/>
  <c r="X1277" i="2" s="1"/>
  <c r="J1281" i="2" a="1"/>
  <c r="J1281" i="2" s="1"/>
  <c r="N1281" i="2" a="1"/>
  <c r="N1281" i="2" s="1"/>
  <c r="R1281" i="2" a="1"/>
  <c r="R1281" i="2" s="1"/>
  <c r="AB1281" i="2" s="1"/>
  <c r="V1281" i="2" a="1"/>
  <c r="V1281" i="2" s="1"/>
  <c r="Z1281" i="2" a="1"/>
  <c r="Z1281" i="2" s="1"/>
  <c r="N1285" i="2" a="1"/>
  <c r="N1285" i="2" s="1"/>
  <c r="R1285" i="2" a="1"/>
  <c r="R1285" i="2" s="1"/>
  <c r="V1285" i="2" a="1"/>
  <c r="V1285" i="2" s="1"/>
  <c r="Z1285" i="2" a="1"/>
  <c r="Z1285" i="2" s="1"/>
  <c r="J1289" i="2" a="1"/>
  <c r="J1289" i="2" s="1"/>
  <c r="N1289" i="2" a="1"/>
  <c r="N1289" i="2" s="1"/>
  <c r="R1289" i="2" a="1"/>
  <c r="R1289" i="2" s="1"/>
  <c r="AB1289" i="2" s="1"/>
  <c r="V1289" i="2" a="1"/>
  <c r="V1289" i="2" s="1"/>
  <c r="Z1289" i="2" a="1"/>
  <c r="Z1289" i="2" s="1"/>
  <c r="L1293" i="2" a="1"/>
  <c r="L1293" i="2" s="1"/>
  <c r="P1293" i="2" a="1"/>
  <c r="P1293" i="2" s="1"/>
  <c r="T1293" i="2" a="1"/>
  <c r="T1293" i="2" s="1"/>
  <c r="AF1293" i="2" s="1"/>
  <c r="X1293" i="2" a="1"/>
  <c r="X1293" i="2" s="1"/>
  <c r="J1297" i="2" a="1"/>
  <c r="J1297" i="2" s="1"/>
  <c r="N1297" i="2" a="1"/>
  <c r="N1297" i="2" s="1"/>
  <c r="R1297" i="2" a="1"/>
  <c r="R1297" i="2" s="1"/>
  <c r="AB1297" i="2" s="1"/>
  <c r="V1297" i="2" a="1"/>
  <c r="V1297" i="2" s="1"/>
  <c r="Z1297" i="2" a="1"/>
  <c r="Z1297" i="2" s="1"/>
  <c r="AA1305" i="2" a="1"/>
  <c r="AA1305" i="2" s="1"/>
  <c r="W1305" i="2" a="1"/>
  <c r="W1305" i="2" s="1"/>
  <c r="S1305" i="2" a="1"/>
  <c r="S1305" i="2" s="1"/>
  <c r="O1305" i="2" a="1"/>
  <c r="O1305" i="2" s="1"/>
  <c r="K1305" i="2" a="1"/>
  <c r="K1305" i="2" s="1"/>
  <c r="Y1305" i="2" a="1"/>
  <c r="Y1305" i="2" s="1"/>
  <c r="U1305" i="2" a="1"/>
  <c r="U1305" i="2" s="1"/>
  <c r="Q1305" i="2" a="1"/>
  <c r="Q1305" i="2" s="1"/>
  <c r="M1305" i="2" a="1"/>
  <c r="M1305" i="2" s="1"/>
  <c r="P1305" i="2" a="1"/>
  <c r="P1305" i="2" s="1"/>
  <c r="X1305" i="2" a="1"/>
  <c r="X1305" i="2" s="1"/>
  <c r="Y1309" i="2" a="1"/>
  <c r="Y1309" i="2" s="1"/>
  <c r="U1309" i="2" a="1"/>
  <c r="U1309" i="2" s="1"/>
  <c r="Q1309" i="2" a="1"/>
  <c r="Q1309" i="2" s="1"/>
  <c r="M1309" i="2" a="1"/>
  <c r="M1309" i="2" s="1"/>
  <c r="AA1309" i="2" a="1"/>
  <c r="AA1309" i="2" s="1"/>
  <c r="W1309" i="2" a="1"/>
  <c r="W1309" i="2" s="1"/>
  <c r="S1309" i="2" a="1"/>
  <c r="S1309" i="2" s="1"/>
  <c r="O1309" i="2" a="1"/>
  <c r="O1309" i="2" s="1"/>
  <c r="K1309" i="2" a="1"/>
  <c r="K1309" i="2" s="1"/>
  <c r="P1309" i="2" a="1"/>
  <c r="P1309" i="2" s="1"/>
  <c r="X1309" i="2" a="1"/>
  <c r="X1309" i="2" s="1"/>
  <c r="AA1316" i="2" a="1"/>
  <c r="AA1316" i="2" s="1"/>
  <c r="W1316" i="2" a="1"/>
  <c r="W1316" i="2" s="1"/>
  <c r="S1316" i="2" a="1"/>
  <c r="S1316" i="2" s="1"/>
  <c r="O1316" i="2" a="1"/>
  <c r="O1316" i="2" s="1"/>
  <c r="K1316" i="2" a="1"/>
  <c r="K1316" i="2" s="1"/>
  <c r="Y1316" i="2" a="1"/>
  <c r="Y1316" i="2" s="1"/>
  <c r="U1316" i="2" a="1"/>
  <c r="U1316" i="2" s="1"/>
  <c r="Q1316" i="2" a="1"/>
  <c r="Q1316" i="2" s="1"/>
  <c r="M1316" i="2" a="1"/>
  <c r="M1316" i="2" s="1"/>
  <c r="P1316" i="2" a="1"/>
  <c r="P1316" i="2" s="1"/>
  <c r="X1316" i="2" a="1"/>
  <c r="X1316" i="2" s="1"/>
  <c r="L1325" i="2" a="1"/>
  <c r="L1325" i="2" s="1"/>
  <c r="T1325" i="2" a="1"/>
  <c r="T1325" i="2" s="1"/>
  <c r="AA1340" i="2" a="1"/>
  <c r="AA1340" i="2" s="1"/>
  <c r="W1340" i="2" a="1"/>
  <c r="W1340" i="2" s="1"/>
  <c r="S1340" i="2" a="1"/>
  <c r="S1340" i="2" s="1"/>
  <c r="O1340" i="2" a="1"/>
  <c r="O1340" i="2" s="1"/>
  <c r="K1340" i="2" a="1"/>
  <c r="K1340" i="2" s="1"/>
  <c r="Z1340" i="2" a="1"/>
  <c r="Z1340" i="2" s="1"/>
  <c r="V1340" i="2" a="1"/>
  <c r="V1340" i="2" s="1"/>
  <c r="R1340" i="2" a="1"/>
  <c r="R1340" i="2" s="1"/>
  <c r="AB1340" i="2" s="1"/>
  <c r="N1340" i="2" a="1"/>
  <c r="N1340" i="2" s="1"/>
  <c r="J1340" i="2" a="1"/>
  <c r="J1340" i="2" s="1"/>
  <c r="Y1340" i="2" a="1"/>
  <c r="Y1340" i="2" s="1"/>
  <c r="U1340" i="2" a="1"/>
  <c r="U1340" i="2" s="1"/>
  <c r="Q1340" i="2" a="1"/>
  <c r="Q1340" i="2" s="1"/>
  <c r="M1340" i="2" a="1"/>
  <c r="M1340" i="2" s="1"/>
  <c r="X1340" i="2" a="1"/>
  <c r="X1340" i="2" s="1"/>
  <c r="T1345" i="2" a="1"/>
  <c r="T1345" i="2" s="1"/>
  <c r="AA1409" i="2" a="1"/>
  <c r="AA1409" i="2" s="1"/>
  <c r="W1409" i="2" a="1"/>
  <c r="W1409" i="2" s="1"/>
  <c r="S1409" i="2" a="1"/>
  <c r="S1409" i="2" s="1"/>
  <c r="O1409" i="2" a="1"/>
  <c r="O1409" i="2" s="1"/>
  <c r="K1409" i="2" a="1"/>
  <c r="K1409" i="2" s="1"/>
  <c r="Z1409" i="2" a="1"/>
  <c r="Z1409" i="2" s="1"/>
  <c r="V1409" i="2" a="1"/>
  <c r="V1409" i="2" s="1"/>
  <c r="R1409" i="2" a="1"/>
  <c r="R1409" i="2" s="1"/>
  <c r="AB1409" i="2" s="1"/>
  <c r="N1409" i="2" a="1"/>
  <c r="N1409" i="2" s="1"/>
  <c r="J1409" i="2" a="1"/>
  <c r="J1409" i="2" s="1"/>
  <c r="Y1409" i="2" a="1"/>
  <c r="Y1409" i="2" s="1"/>
  <c r="U1409" i="2" a="1"/>
  <c r="U1409" i="2" s="1"/>
  <c r="Q1409" i="2" a="1"/>
  <c r="Q1409" i="2" s="1"/>
  <c r="M1409" i="2" a="1"/>
  <c r="M1409" i="2" s="1"/>
  <c r="AA1413" i="2" a="1"/>
  <c r="AA1413" i="2" s="1"/>
  <c r="W1413" i="2" a="1"/>
  <c r="W1413" i="2" s="1"/>
  <c r="S1413" i="2" a="1"/>
  <c r="S1413" i="2" s="1"/>
  <c r="O1413" i="2" a="1"/>
  <c r="O1413" i="2" s="1"/>
  <c r="K1413" i="2" a="1"/>
  <c r="K1413" i="2" s="1"/>
  <c r="Z1413" i="2" a="1"/>
  <c r="Z1413" i="2" s="1"/>
  <c r="V1413" i="2" a="1"/>
  <c r="V1413" i="2" s="1"/>
  <c r="R1413" i="2" a="1"/>
  <c r="R1413" i="2" s="1"/>
  <c r="AB1413" i="2" s="1"/>
  <c r="N1413" i="2" a="1"/>
  <c r="N1413" i="2" s="1"/>
  <c r="J1413" i="2" a="1"/>
  <c r="J1413" i="2" s="1"/>
  <c r="Y1413" i="2" a="1"/>
  <c r="Y1413" i="2" s="1"/>
  <c r="U1413" i="2" a="1"/>
  <c r="U1413" i="2" s="1"/>
  <c r="Q1413" i="2" a="1"/>
  <c r="Q1413" i="2" s="1"/>
  <c r="M1413" i="2" a="1"/>
  <c r="M1413" i="2" s="1"/>
  <c r="N1054" i="2" a="1"/>
  <c r="N1054" i="2" s="1"/>
  <c r="R1054" i="2" a="1"/>
  <c r="R1054" i="2" s="1"/>
  <c r="V1054" i="2" a="1"/>
  <c r="V1054" i="2" s="1"/>
  <c r="Z1054" i="2" a="1"/>
  <c r="Z1054" i="2" s="1"/>
  <c r="K1056" i="2" a="1"/>
  <c r="K1056" i="2" s="1"/>
  <c r="O1056" i="2" a="1"/>
  <c r="O1056" i="2" s="1"/>
  <c r="S1056" i="2" a="1"/>
  <c r="S1056" i="2" s="1"/>
  <c r="W1056" i="2" a="1"/>
  <c r="W1056" i="2" s="1"/>
  <c r="AA1056" i="2" a="1"/>
  <c r="AA1056" i="2" s="1"/>
  <c r="L1058" i="2" a="1"/>
  <c r="L1058" i="2" s="1"/>
  <c r="P1058" i="2" a="1"/>
  <c r="P1058" i="2" s="1"/>
  <c r="T1058" i="2" a="1"/>
  <c r="T1058" i="2" s="1"/>
  <c r="AF1058" i="2" s="1"/>
  <c r="X1058" i="2" a="1"/>
  <c r="X1058" i="2" s="1"/>
  <c r="L1062" i="2" a="1"/>
  <c r="L1062" i="2" s="1"/>
  <c r="P1062" i="2" a="1"/>
  <c r="P1062" i="2" s="1"/>
  <c r="T1062" i="2" a="1"/>
  <c r="T1062" i="2" s="1"/>
  <c r="X1062" i="2" a="1"/>
  <c r="X1062" i="2" s="1"/>
  <c r="L1066" i="2" a="1"/>
  <c r="L1066" i="2" s="1"/>
  <c r="P1066" i="2" a="1"/>
  <c r="P1066" i="2" s="1"/>
  <c r="T1066" i="2" a="1"/>
  <c r="T1066" i="2" s="1"/>
  <c r="X1066" i="2" a="1"/>
  <c r="X1066" i="2" s="1"/>
  <c r="K1068" i="2" a="1"/>
  <c r="K1068" i="2" s="1"/>
  <c r="O1068" i="2" a="1"/>
  <c r="O1068" i="2" s="1"/>
  <c r="S1068" i="2" a="1"/>
  <c r="S1068" i="2" s="1"/>
  <c r="W1068" i="2" a="1"/>
  <c r="W1068" i="2" s="1"/>
  <c r="AA1068" i="2" a="1"/>
  <c r="AA1068" i="2" s="1"/>
  <c r="L1070" i="2" a="1"/>
  <c r="L1070" i="2" s="1"/>
  <c r="P1070" i="2" a="1"/>
  <c r="P1070" i="2" s="1"/>
  <c r="T1070" i="2" a="1"/>
  <c r="T1070" i="2" s="1"/>
  <c r="AF1070" i="2" s="1"/>
  <c r="X1070" i="2" a="1"/>
  <c r="X1070" i="2" s="1"/>
  <c r="L1078" i="2" a="1"/>
  <c r="L1078" i="2" s="1"/>
  <c r="P1078" i="2" a="1"/>
  <c r="P1078" i="2" s="1"/>
  <c r="T1078" i="2" a="1"/>
  <c r="T1078" i="2" s="1"/>
  <c r="AF1078" i="2" s="1"/>
  <c r="X1078" i="2" a="1"/>
  <c r="X1078" i="2" s="1"/>
  <c r="L1082" i="2" a="1"/>
  <c r="L1082" i="2" s="1"/>
  <c r="P1082" i="2" a="1"/>
  <c r="P1082" i="2" s="1"/>
  <c r="T1082" i="2" a="1"/>
  <c r="T1082" i="2" s="1"/>
  <c r="AF1082" i="2" s="1"/>
  <c r="X1082" i="2" a="1"/>
  <c r="X1082" i="2" s="1"/>
  <c r="L1094" i="2" a="1"/>
  <c r="L1094" i="2" s="1"/>
  <c r="P1094" i="2" a="1"/>
  <c r="P1094" i="2" s="1"/>
  <c r="T1094" i="2" a="1"/>
  <c r="T1094" i="2" s="1"/>
  <c r="X1094" i="2" a="1"/>
  <c r="X1094" i="2" s="1"/>
  <c r="M1100" i="2" a="1"/>
  <c r="M1100" i="2" s="1"/>
  <c r="Q1100" i="2" a="1"/>
  <c r="Q1100" i="2" s="1"/>
  <c r="U1100" i="2" a="1"/>
  <c r="U1100" i="2" s="1"/>
  <c r="Y1100" i="2" a="1"/>
  <c r="Y1100" i="2" s="1"/>
  <c r="J1102" i="2" a="1"/>
  <c r="J1102" i="2" s="1"/>
  <c r="N1102" i="2" a="1"/>
  <c r="N1102" i="2" s="1"/>
  <c r="R1102" i="2" a="1"/>
  <c r="R1102" i="2" s="1"/>
  <c r="AB1102" i="2" s="1"/>
  <c r="V1102" i="2" a="1"/>
  <c r="V1102" i="2" s="1"/>
  <c r="Z1102" i="2" a="1"/>
  <c r="Z1102" i="2" s="1"/>
  <c r="L1106" i="2" a="1"/>
  <c r="L1106" i="2" s="1"/>
  <c r="P1106" i="2" a="1"/>
  <c r="P1106" i="2" s="1"/>
  <c r="T1106" i="2" a="1"/>
  <c r="T1106" i="2" s="1"/>
  <c r="X1106" i="2" a="1"/>
  <c r="X1106" i="2" s="1"/>
  <c r="J1110" i="2" a="1"/>
  <c r="J1110" i="2" s="1"/>
  <c r="N1110" i="2" a="1"/>
  <c r="N1110" i="2" s="1"/>
  <c r="R1110" i="2" a="1"/>
  <c r="R1110" i="2" s="1"/>
  <c r="V1110" i="2" a="1"/>
  <c r="V1110" i="2" s="1"/>
  <c r="Z1110" i="2" a="1"/>
  <c r="Z1110" i="2" s="1"/>
  <c r="K1112" i="2" a="1"/>
  <c r="K1112" i="2" s="1"/>
  <c r="O1112" i="2" a="1"/>
  <c r="O1112" i="2" s="1"/>
  <c r="S1112" i="2" a="1"/>
  <c r="S1112" i="2" s="1"/>
  <c r="W1112" i="2" a="1"/>
  <c r="W1112" i="2" s="1"/>
  <c r="AA1112" i="2" a="1"/>
  <c r="AA1112" i="2" s="1"/>
  <c r="J1114" i="2" a="1"/>
  <c r="J1114" i="2" s="1"/>
  <c r="N1114" i="2" a="1"/>
  <c r="N1114" i="2" s="1"/>
  <c r="R1114" i="2" a="1"/>
  <c r="R1114" i="2" s="1"/>
  <c r="AD1114" i="2" s="1"/>
  <c r="V1114" i="2" a="1"/>
  <c r="V1114" i="2" s="1"/>
  <c r="Z1114" i="2" a="1"/>
  <c r="Z1114" i="2" s="1"/>
  <c r="M1116" i="2" a="1"/>
  <c r="M1116" i="2" s="1"/>
  <c r="Q1116" i="2" a="1"/>
  <c r="Q1116" i="2" s="1"/>
  <c r="U1116" i="2" a="1"/>
  <c r="U1116" i="2" s="1"/>
  <c r="Y1116" i="2" a="1"/>
  <c r="Y1116" i="2" s="1"/>
  <c r="J1118" i="2" a="1"/>
  <c r="J1118" i="2" s="1"/>
  <c r="N1118" i="2" a="1"/>
  <c r="N1118" i="2" s="1"/>
  <c r="R1118" i="2" a="1"/>
  <c r="R1118" i="2" s="1"/>
  <c r="AB1118" i="2" s="1"/>
  <c r="V1118" i="2" a="1"/>
  <c r="V1118" i="2" s="1"/>
  <c r="Z1118" i="2" a="1"/>
  <c r="Z1118" i="2" s="1"/>
  <c r="J1122" i="2" a="1"/>
  <c r="J1122" i="2" s="1"/>
  <c r="N1122" i="2" a="1"/>
  <c r="N1122" i="2" s="1"/>
  <c r="R1122" i="2" a="1"/>
  <c r="R1122" i="2" s="1"/>
  <c r="V1122" i="2" a="1"/>
  <c r="V1122" i="2" s="1"/>
  <c r="Z1122" i="2" a="1"/>
  <c r="Z1122" i="2" s="1"/>
  <c r="K1124" i="2" a="1"/>
  <c r="K1124" i="2" s="1"/>
  <c r="O1124" i="2" a="1"/>
  <c r="O1124" i="2" s="1"/>
  <c r="S1124" i="2" a="1"/>
  <c r="S1124" i="2" s="1"/>
  <c r="W1124" i="2" a="1"/>
  <c r="W1124" i="2" s="1"/>
  <c r="AA1124" i="2" a="1"/>
  <c r="AA1124" i="2" s="1"/>
  <c r="N1126" i="2" a="1"/>
  <c r="N1126" i="2" s="1"/>
  <c r="R1126" i="2" a="1"/>
  <c r="R1126" i="2" s="1"/>
  <c r="V1126" i="2" a="1"/>
  <c r="V1126" i="2" s="1"/>
  <c r="Z1126" i="2" a="1"/>
  <c r="Z1126" i="2" s="1"/>
  <c r="K1128" i="2" a="1"/>
  <c r="K1128" i="2" s="1"/>
  <c r="O1128" i="2" a="1"/>
  <c r="O1128" i="2" s="1"/>
  <c r="S1128" i="2" a="1"/>
  <c r="S1128" i="2" s="1"/>
  <c r="W1128" i="2" a="1"/>
  <c r="W1128" i="2" s="1"/>
  <c r="AA1128" i="2" a="1"/>
  <c r="AA1128" i="2" s="1"/>
  <c r="J1130" i="2" a="1"/>
  <c r="J1130" i="2" s="1"/>
  <c r="N1130" i="2" a="1"/>
  <c r="N1130" i="2" s="1"/>
  <c r="R1130" i="2" a="1"/>
  <c r="R1130" i="2" s="1"/>
  <c r="AB1130" i="2" s="1"/>
  <c r="V1130" i="2" a="1"/>
  <c r="V1130" i="2" s="1"/>
  <c r="Z1130" i="2" a="1"/>
  <c r="Z1130" i="2" s="1"/>
  <c r="M1132" i="2" a="1"/>
  <c r="M1132" i="2" s="1"/>
  <c r="Q1132" i="2" a="1"/>
  <c r="Q1132" i="2" s="1"/>
  <c r="V1132" i="2" a="1"/>
  <c r="V1132" i="2" s="1"/>
  <c r="Z1132" i="2" a="1"/>
  <c r="Z1132" i="2" s="1"/>
  <c r="K1134" i="2" a="1"/>
  <c r="K1134" i="2" s="1"/>
  <c r="O1134" i="2" a="1"/>
  <c r="O1134" i="2" s="1"/>
  <c r="S1134" i="2" a="1"/>
  <c r="S1134" i="2" s="1"/>
  <c r="W1134" i="2" a="1"/>
  <c r="W1134" i="2" s="1"/>
  <c r="AA1134" i="2" a="1"/>
  <c r="AA1134" i="2" s="1"/>
  <c r="L1136" i="2" a="1"/>
  <c r="L1136" i="2" s="1"/>
  <c r="P1136" i="2" a="1"/>
  <c r="P1136" i="2" s="1"/>
  <c r="T1136" i="2" a="1"/>
  <c r="T1136" i="2" s="1"/>
  <c r="AF1136" i="2" s="1"/>
  <c r="Y1136" i="2" a="1"/>
  <c r="Y1136" i="2" s="1"/>
  <c r="AE1136" i="2"/>
  <c r="K1138" i="2" a="1"/>
  <c r="K1138" i="2" s="1"/>
  <c r="O1138" i="2" a="1"/>
  <c r="O1138" i="2" s="1"/>
  <c r="S1138" i="2" a="1"/>
  <c r="S1138" i="2" s="1"/>
  <c r="W1138" i="2" a="1"/>
  <c r="W1138" i="2" s="1"/>
  <c r="AA1138" i="2" a="1"/>
  <c r="AA1138" i="2" s="1"/>
  <c r="J1140" i="2" a="1"/>
  <c r="J1140" i="2" s="1"/>
  <c r="N1140" i="2" a="1"/>
  <c r="N1140" i="2" s="1"/>
  <c r="R1140" i="2" a="1"/>
  <c r="R1140" i="2" s="1"/>
  <c r="AB1140" i="2" s="1"/>
  <c r="V1140" i="2" a="1"/>
  <c r="V1140" i="2" s="1"/>
  <c r="Z1140" i="2" a="1"/>
  <c r="Z1140" i="2" s="1"/>
  <c r="M1142" i="2" a="1"/>
  <c r="M1142" i="2" s="1"/>
  <c r="Q1142" i="2" a="1"/>
  <c r="Q1142" i="2" s="1"/>
  <c r="U1142" i="2" a="1"/>
  <c r="U1142" i="2" s="1"/>
  <c r="Y1142" i="2" a="1"/>
  <c r="Y1142" i="2" s="1"/>
  <c r="J1144" i="2" a="1"/>
  <c r="J1144" i="2" s="1"/>
  <c r="N1144" i="2" a="1"/>
  <c r="N1144" i="2" s="1"/>
  <c r="R1144" i="2" a="1"/>
  <c r="R1144" i="2" s="1"/>
  <c r="AD1144" i="2" s="1"/>
  <c r="V1144" i="2" a="1"/>
  <c r="V1144" i="2" s="1"/>
  <c r="Z1144" i="2" a="1"/>
  <c r="Z1144" i="2" s="1"/>
  <c r="J1148" i="2" a="1"/>
  <c r="J1148" i="2" s="1"/>
  <c r="N1148" i="2" a="1"/>
  <c r="N1148" i="2" s="1"/>
  <c r="R1148" i="2" a="1"/>
  <c r="R1148" i="2" s="1"/>
  <c r="AB1148" i="2" s="1"/>
  <c r="V1148" i="2" a="1"/>
  <c r="V1148" i="2" s="1"/>
  <c r="Z1148" i="2" a="1"/>
  <c r="Z1148" i="2" s="1"/>
  <c r="K1150" i="2" a="1"/>
  <c r="K1150" i="2" s="1"/>
  <c r="O1150" i="2" a="1"/>
  <c r="O1150" i="2" s="1"/>
  <c r="S1150" i="2" a="1"/>
  <c r="S1150" i="2" s="1"/>
  <c r="W1150" i="2" a="1"/>
  <c r="W1150" i="2" s="1"/>
  <c r="AA1150" i="2" a="1"/>
  <c r="AA1150" i="2" s="1"/>
  <c r="L1152" i="2" a="1"/>
  <c r="L1152" i="2" s="1"/>
  <c r="P1152" i="2" a="1"/>
  <c r="P1152" i="2" s="1"/>
  <c r="T1152" i="2" a="1"/>
  <c r="T1152" i="2" s="1"/>
  <c r="X1152" i="2" a="1"/>
  <c r="X1152" i="2" s="1"/>
  <c r="L1156" i="2" a="1"/>
  <c r="L1156" i="2" s="1"/>
  <c r="P1156" i="2" a="1"/>
  <c r="P1156" i="2" s="1"/>
  <c r="T1156" i="2" a="1"/>
  <c r="T1156" i="2" s="1"/>
  <c r="AF1156" i="2" s="1"/>
  <c r="X1156" i="2" a="1"/>
  <c r="X1156" i="2" s="1"/>
  <c r="L1160" i="2" a="1"/>
  <c r="L1160" i="2" s="1"/>
  <c r="P1160" i="2" a="1"/>
  <c r="P1160" i="2" s="1"/>
  <c r="T1160" i="2" a="1"/>
  <c r="T1160" i="2" s="1"/>
  <c r="AF1160" i="2" s="1"/>
  <c r="X1160" i="2" a="1"/>
  <c r="X1160" i="2" s="1"/>
  <c r="J1164" i="2" a="1"/>
  <c r="J1164" i="2" s="1"/>
  <c r="N1164" i="2" a="1"/>
  <c r="N1164" i="2" s="1"/>
  <c r="R1164" i="2" a="1"/>
  <c r="R1164" i="2" s="1"/>
  <c r="V1164" i="2" a="1"/>
  <c r="V1164" i="2" s="1"/>
  <c r="Z1164" i="2" a="1"/>
  <c r="Z1164" i="2" s="1"/>
  <c r="K1166" i="2" a="1"/>
  <c r="K1166" i="2" s="1"/>
  <c r="O1166" i="2" a="1"/>
  <c r="O1166" i="2" s="1"/>
  <c r="S1166" i="2" a="1"/>
  <c r="S1166" i="2" s="1"/>
  <c r="W1166" i="2" a="1"/>
  <c r="W1166" i="2" s="1"/>
  <c r="AA1166" i="2" a="1"/>
  <c r="AA1166" i="2" s="1"/>
  <c r="N1168" i="2" a="1"/>
  <c r="N1168" i="2" s="1"/>
  <c r="R1168" i="2" a="1"/>
  <c r="R1168" i="2" s="1"/>
  <c r="V1168" i="2" a="1"/>
  <c r="V1168" i="2" s="1"/>
  <c r="Z1168" i="2" a="1"/>
  <c r="Z1168" i="2" s="1"/>
  <c r="K1170" i="2" a="1"/>
  <c r="K1170" i="2" s="1"/>
  <c r="O1170" i="2" a="1"/>
  <c r="O1170" i="2" s="1"/>
  <c r="S1170" i="2" a="1"/>
  <c r="S1170" i="2" s="1"/>
  <c r="W1170" i="2" a="1"/>
  <c r="W1170" i="2" s="1"/>
  <c r="AA1170" i="2" a="1"/>
  <c r="AA1170" i="2" s="1"/>
  <c r="J1172" i="2" a="1"/>
  <c r="J1172" i="2" s="1"/>
  <c r="N1172" i="2" a="1"/>
  <c r="N1172" i="2" s="1"/>
  <c r="R1172" i="2" a="1"/>
  <c r="R1172" i="2" s="1"/>
  <c r="AB1172" i="2" s="1"/>
  <c r="V1172" i="2" a="1"/>
  <c r="V1172" i="2" s="1"/>
  <c r="Z1172" i="2" a="1"/>
  <c r="Z1172" i="2" s="1"/>
  <c r="K1174" i="2" a="1"/>
  <c r="K1174" i="2" s="1"/>
  <c r="O1174" i="2" a="1"/>
  <c r="O1174" i="2" s="1"/>
  <c r="S1174" i="2" a="1"/>
  <c r="S1174" i="2" s="1"/>
  <c r="W1174" i="2" a="1"/>
  <c r="W1174" i="2" s="1"/>
  <c r="AA1174" i="2" a="1"/>
  <c r="AA1174" i="2" s="1"/>
  <c r="L1176" i="2" a="1"/>
  <c r="L1176" i="2" s="1"/>
  <c r="P1176" i="2" a="1"/>
  <c r="P1176" i="2" s="1"/>
  <c r="T1176" i="2" a="1"/>
  <c r="T1176" i="2" s="1"/>
  <c r="AF1176" i="2" s="1"/>
  <c r="X1176" i="2" a="1"/>
  <c r="X1176" i="2" s="1"/>
  <c r="J1180" i="2" a="1"/>
  <c r="J1180" i="2" s="1"/>
  <c r="N1180" i="2" a="1"/>
  <c r="N1180" i="2" s="1"/>
  <c r="R1180" i="2" a="1"/>
  <c r="R1180" i="2" s="1"/>
  <c r="AB1180" i="2" s="1"/>
  <c r="V1180" i="2" a="1"/>
  <c r="V1180" i="2" s="1"/>
  <c r="Z1180" i="2" a="1"/>
  <c r="Z1180" i="2" s="1"/>
  <c r="L1184" i="2" a="1"/>
  <c r="L1184" i="2" s="1"/>
  <c r="P1184" i="2" a="1"/>
  <c r="P1184" i="2" s="1"/>
  <c r="T1184" i="2" a="1"/>
  <c r="T1184" i="2" s="1"/>
  <c r="X1184" i="2" a="1"/>
  <c r="X1184" i="2" s="1"/>
  <c r="J1188" i="2" a="1"/>
  <c r="J1188" i="2" s="1"/>
  <c r="N1188" i="2" a="1"/>
  <c r="N1188" i="2" s="1"/>
  <c r="R1188" i="2" a="1"/>
  <c r="R1188" i="2" s="1"/>
  <c r="AB1188" i="2" s="1"/>
  <c r="V1188" i="2" a="1"/>
  <c r="V1188" i="2" s="1"/>
  <c r="Z1188" i="2" a="1"/>
  <c r="Z1188" i="2" s="1"/>
  <c r="K1190" i="2" a="1"/>
  <c r="K1190" i="2" s="1"/>
  <c r="O1190" i="2" a="1"/>
  <c r="O1190" i="2" s="1"/>
  <c r="S1190" i="2" a="1"/>
  <c r="S1190" i="2" s="1"/>
  <c r="W1190" i="2" a="1"/>
  <c r="W1190" i="2" s="1"/>
  <c r="AA1190" i="2" a="1"/>
  <c r="AA1190" i="2" s="1"/>
  <c r="L1192" i="2" a="1"/>
  <c r="L1192" i="2" s="1"/>
  <c r="P1192" i="2" a="1"/>
  <c r="P1192" i="2" s="1"/>
  <c r="T1192" i="2" a="1"/>
  <c r="T1192" i="2" s="1"/>
  <c r="AF1192" i="2" s="1"/>
  <c r="X1192" i="2" a="1"/>
  <c r="X1192" i="2" s="1"/>
  <c r="L1196" i="2" a="1"/>
  <c r="L1196" i="2" s="1"/>
  <c r="P1196" i="2" a="1"/>
  <c r="P1196" i="2" s="1"/>
  <c r="T1196" i="2" a="1"/>
  <c r="T1196" i="2" s="1"/>
  <c r="AF1196" i="2" s="1"/>
  <c r="X1196" i="2" a="1"/>
  <c r="X1196" i="2" s="1"/>
  <c r="K1198" i="2" a="1"/>
  <c r="K1198" i="2" s="1"/>
  <c r="O1198" i="2" a="1"/>
  <c r="O1198" i="2" s="1"/>
  <c r="S1198" i="2" a="1"/>
  <c r="S1198" i="2" s="1"/>
  <c r="W1198" i="2" a="1"/>
  <c r="W1198" i="2" s="1"/>
  <c r="AA1198" i="2" a="1"/>
  <c r="AA1198" i="2" s="1"/>
  <c r="L1200" i="2" a="1"/>
  <c r="L1200" i="2" s="1"/>
  <c r="P1200" i="2" a="1"/>
  <c r="P1200" i="2" s="1"/>
  <c r="T1200" i="2" a="1"/>
  <c r="T1200" i="2" s="1"/>
  <c r="AF1200" i="2" s="1"/>
  <c r="X1200" i="2" a="1"/>
  <c r="X1200" i="2" s="1"/>
  <c r="J1204" i="2" a="1"/>
  <c r="J1204" i="2" s="1"/>
  <c r="N1204" i="2" a="1"/>
  <c r="N1204" i="2" s="1"/>
  <c r="R1204" i="2" a="1"/>
  <c r="R1204" i="2" s="1"/>
  <c r="V1204" i="2" a="1"/>
  <c r="V1204" i="2" s="1"/>
  <c r="Z1204" i="2" a="1"/>
  <c r="Z1204" i="2" s="1"/>
  <c r="K1206" i="2" a="1"/>
  <c r="K1206" i="2" s="1"/>
  <c r="O1206" i="2" a="1"/>
  <c r="O1206" i="2" s="1"/>
  <c r="S1206" i="2" a="1"/>
  <c r="S1206" i="2" s="1"/>
  <c r="W1206" i="2" a="1"/>
  <c r="W1206" i="2" s="1"/>
  <c r="AA1206" i="2" a="1"/>
  <c r="AA1206" i="2" s="1"/>
  <c r="J1208" i="2" a="1"/>
  <c r="J1208" i="2" s="1"/>
  <c r="N1208" i="2" a="1"/>
  <c r="N1208" i="2" s="1"/>
  <c r="R1208" i="2" a="1"/>
  <c r="R1208" i="2" s="1"/>
  <c r="AB1208" i="2" s="1"/>
  <c r="V1208" i="2" a="1"/>
  <c r="V1208" i="2" s="1"/>
  <c r="Z1208" i="2" a="1"/>
  <c r="Z1208" i="2" s="1"/>
  <c r="M1210" i="2" a="1"/>
  <c r="M1210" i="2" s="1"/>
  <c r="Q1210" i="2" a="1"/>
  <c r="Q1210" i="2" s="1"/>
  <c r="U1210" i="2" a="1"/>
  <c r="U1210" i="2" s="1"/>
  <c r="Y1210" i="2" a="1"/>
  <c r="Y1210" i="2" s="1"/>
  <c r="J1212" i="2" a="1"/>
  <c r="J1212" i="2" s="1"/>
  <c r="N1212" i="2" a="1"/>
  <c r="N1212" i="2" s="1"/>
  <c r="R1212" i="2" a="1"/>
  <c r="R1212" i="2" s="1"/>
  <c r="V1212" i="2" a="1"/>
  <c r="V1212" i="2" s="1"/>
  <c r="Z1212" i="2" a="1"/>
  <c r="Z1212" i="2" s="1"/>
  <c r="K1214" i="2" a="1"/>
  <c r="K1214" i="2" s="1"/>
  <c r="O1214" i="2" a="1"/>
  <c r="O1214" i="2" s="1"/>
  <c r="S1214" i="2" a="1"/>
  <c r="S1214" i="2" s="1"/>
  <c r="W1214" i="2" a="1"/>
  <c r="W1214" i="2" s="1"/>
  <c r="AA1214" i="2" a="1"/>
  <c r="AA1214" i="2" s="1"/>
  <c r="L1216" i="2" a="1"/>
  <c r="L1216" i="2" s="1"/>
  <c r="P1216" i="2" a="1"/>
  <c r="P1216" i="2" s="1"/>
  <c r="T1216" i="2" a="1"/>
  <c r="T1216" i="2" s="1"/>
  <c r="X1216" i="2" a="1"/>
  <c r="X1216" i="2" s="1"/>
  <c r="L1220" i="2" a="1"/>
  <c r="L1220" i="2" s="1"/>
  <c r="P1220" i="2" a="1"/>
  <c r="P1220" i="2" s="1"/>
  <c r="T1220" i="2" a="1"/>
  <c r="T1220" i="2" s="1"/>
  <c r="X1220" i="2" a="1"/>
  <c r="X1220" i="2" s="1"/>
  <c r="L1224" i="2" a="1"/>
  <c r="L1224" i="2" s="1"/>
  <c r="P1224" i="2" a="1"/>
  <c r="P1224" i="2" s="1"/>
  <c r="T1224" i="2" a="1"/>
  <c r="T1224" i="2" s="1"/>
  <c r="AF1224" i="2" s="1"/>
  <c r="J1228" i="2" a="1"/>
  <c r="J1228" i="2" s="1"/>
  <c r="N1228" i="2" a="1"/>
  <c r="N1228" i="2" s="1"/>
  <c r="R1228" i="2" a="1"/>
  <c r="R1228" i="2" s="1"/>
  <c r="AD1228" i="2" s="1"/>
  <c r="V1228" i="2" a="1"/>
  <c r="V1228" i="2" s="1"/>
  <c r="Z1228" i="2" a="1"/>
  <c r="Z1228" i="2" s="1"/>
  <c r="K1230" i="2" a="1"/>
  <c r="K1230" i="2" s="1"/>
  <c r="O1230" i="2" a="1"/>
  <c r="O1230" i="2" s="1"/>
  <c r="S1230" i="2" a="1"/>
  <c r="S1230" i="2" s="1"/>
  <c r="W1230" i="2" a="1"/>
  <c r="W1230" i="2" s="1"/>
  <c r="AA1230" i="2" a="1"/>
  <c r="AA1230" i="2" s="1"/>
  <c r="L1232" i="2" a="1"/>
  <c r="L1232" i="2" s="1"/>
  <c r="P1232" i="2" a="1"/>
  <c r="P1232" i="2" s="1"/>
  <c r="T1232" i="2" a="1"/>
  <c r="T1232" i="2" s="1"/>
  <c r="AF1232" i="2" s="1"/>
  <c r="K1234" i="2" a="1"/>
  <c r="K1234" i="2" s="1"/>
  <c r="O1234" i="2" a="1"/>
  <c r="O1234" i="2" s="1"/>
  <c r="S1234" i="2" a="1"/>
  <c r="S1234" i="2" s="1"/>
  <c r="W1234" i="2" a="1"/>
  <c r="W1234" i="2" s="1"/>
  <c r="AA1234" i="2" a="1"/>
  <c r="AA1234" i="2" s="1"/>
  <c r="N1236" i="2" a="1"/>
  <c r="N1236" i="2" s="1"/>
  <c r="R1236" i="2" a="1"/>
  <c r="R1236" i="2" s="1"/>
  <c r="V1236" i="2" a="1"/>
  <c r="V1236" i="2" s="1"/>
  <c r="K1238" i="2" a="1"/>
  <c r="K1238" i="2" s="1"/>
  <c r="O1238" i="2" a="1"/>
  <c r="O1238" i="2" s="1"/>
  <c r="S1238" i="2" a="1"/>
  <c r="S1238" i="2" s="1"/>
  <c r="W1238" i="2" a="1"/>
  <c r="W1238" i="2" s="1"/>
  <c r="AA1238" i="2" a="1"/>
  <c r="AA1238" i="2" s="1"/>
  <c r="L1240" i="2" a="1"/>
  <c r="L1240" i="2" s="1"/>
  <c r="P1240" i="2" a="1"/>
  <c r="P1240" i="2" s="1"/>
  <c r="T1240" i="2" a="1"/>
  <c r="T1240" i="2" s="1"/>
  <c r="AF1240" i="2" s="1"/>
  <c r="J1244" i="2" a="1"/>
  <c r="J1244" i="2" s="1"/>
  <c r="N1244" i="2" a="1"/>
  <c r="N1244" i="2" s="1"/>
  <c r="R1244" i="2" a="1"/>
  <c r="R1244" i="2" s="1"/>
  <c r="V1244" i="2" a="1"/>
  <c r="V1244" i="2" s="1"/>
  <c r="Z1244" i="2" a="1"/>
  <c r="Z1244" i="2" s="1"/>
  <c r="M1246" i="2" a="1"/>
  <c r="M1246" i="2" s="1"/>
  <c r="Q1246" i="2" a="1"/>
  <c r="Q1246" i="2" s="1"/>
  <c r="U1246" i="2" a="1"/>
  <c r="U1246" i="2" s="1"/>
  <c r="Y1246" i="2" a="1"/>
  <c r="Y1246" i="2" s="1"/>
  <c r="J1248" i="2" a="1"/>
  <c r="J1248" i="2" s="1"/>
  <c r="N1248" i="2" a="1"/>
  <c r="N1248" i="2" s="1"/>
  <c r="R1248" i="2" a="1"/>
  <c r="R1248" i="2" s="1"/>
  <c r="AB1248" i="2" s="1"/>
  <c r="V1248" i="2" a="1"/>
  <c r="V1248" i="2" s="1"/>
  <c r="Z1248" i="2" a="1"/>
  <c r="Z1248" i="2" s="1"/>
  <c r="J1252" i="2" a="1"/>
  <c r="J1252" i="2" s="1"/>
  <c r="N1252" i="2" a="1"/>
  <c r="N1252" i="2" s="1"/>
  <c r="R1252" i="2" a="1"/>
  <c r="R1252" i="2" s="1"/>
  <c r="V1252" i="2" a="1"/>
  <c r="V1252" i="2" s="1"/>
  <c r="Z1252" i="2" a="1"/>
  <c r="Z1252" i="2" s="1"/>
  <c r="K1254" i="2" a="1"/>
  <c r="K1254" i="2" s="1"/>
  <c r="O1254" i="2" a="1"/>
  <c r="O1254" i="2" s="1"/>
  <c r="S1254" i="2" a="1"/>
  <c r="S1254" i="2" s="1"/>
  <c r="W1254" i="2" a="1"/>
  <c r="W1254" i="2" s="1"/>
  <c r="AA1254" i="2" a="1"/>
  <c r="AA1254" i="2" s="1"/>
  <c r="L1256" i="2" a="1"/>
  <c r="L1256" i="2" s="1"/>
  <c r="P1256" i="2" a="1"/>
  <c r="P1256" i="2" s="1"/>
  <c r="T1256" i="2" a="1"/>
  <c r="T1256" i="2" s="1"/>
  <c r="AF1256" i="2" s="1"/>
  <c r="L1260" i="2" a="1"/>
  <c r="L1260" i="2" s="1"/>
  <c r="P1260" i="2" a="1"/>
  <c r="P1260" i="2" s="1"/>
  <c r="T1260" i="2" a="1"/>
  <c r="T1260" i="2" s="1"/>
  <c r="AF1260" i="2" s="1"/>
  <c r="L1264" i="2" a="1"/>
  <c r="L1264" i="2" s="1"/>
  <c r="P1264" i="2" a="1"/>
  <c r="P1264" i="2" s="1"/>
  <c r="T1264" i="2" a="1"/>
  <c r="T1264" i="2" s="1"/>
  <c r="AF1264" i="2" s="1"/>
  <c r="J1268" i="2" a="1"/>
  <c r="J1268" i="2" s="1"/>
  <c r="N1268" i="2" a="1"/>
  <c r="N1268" i="2" s="1"/>
  <c r="R1268" i="2" a="1"/>
  <c r="R1268" i="2" s="1"/>
  <c r="AB1268" i="2" s="1"/>
  <c r="V1268" i="2" a="1"/>
  <c r="V1268" i="2" s="1"/>
  <c r="Z1268" i="2" a="1"/>
  <c r="Z1268" i="2" s="1"/>
  <c r="K1270" i="2" a="1"/>
  <c r="K1270" i="2" s="1"/>
  <c r="O1270" i="2" a="1"/>
  <c r="O1270" i="2" s="1"/>
  <c r="S1270" i="2" a="1"/>
  <c r="S1270" i="2" s="1"/>
  <c r="W1270" i="2" a="1"/>
  <c r="W1270" i="2" s="1"/>
  <c r="AA1270" i="2" a="1"/>
  <c r="AA1270" i="2" s="1"/>
  <c r="N1272" i="2" a="1"/>
  <c r="N1272" i="2" s="1"/>
  <c r="R1272" i="2" a="1"/>
  <c r="R1272" i="2" s="1"/>
  <c r="V1272" i="2" a="1"/>
  <c r="V1272" i="2" s="1"/>
  <c r="J1276" i="2" a="1"/>
  <c r="J1276" i="2" s="1"/>
  <c r="N1276" i="2" a="1"/>
  <c r="N1276" i="2" s="1"/>
  <c r="R1276" i="2" a="1"/>
  <c r="R1276" i="2" s="1"/>
  <c r="AB1276" i="2" s="1"/>
  <c r="V1276" i="2" a="1"/>
  <c r="V1276" i="2" s="1"/>
  <c r="Z1276" i="2" a="1"/>
  <c r="Z1276" i="2" s="1"/>
  <c r="K1278" i="2" a="1"/>
  <c r="K1278" i="2" s="1"/>
  <c r="O1278" i="2" a="1"/>
  <c r="O1278" i="2" s="1"/>
  <c r="S1278" i="2" a="1"/>
  <c r="S1278" i="2" s="1"/>
  <c r="W1278" i="2" a="1"/>
  <c r="W1278" i="2" s="1"/>
  <c r="AA1278" i="2" a="1"/>
  <c r="AA1278" i="2" s="1"/>
  <c r="L1280" i="2" a="1"/>
  <c r="L1280" i="2" s="1"/>
  <c r="P1280" i="2" a="1"/>
  <c r="P1280" i="2" s="1"/>
  <c r="T1280" i="2" a="1"/>
  <c r="T1280" i="2" s="1"/>
  <c r="AF1280" i="2" s="1"/>
  <c r="J1284" i="2" a="1"/>
  <c r="J1284" i="2" s="1"/>
  <c r="N1284" i="2" a="1"/>
  <c r="N1284" i="2" s="1"/>
  <c r="R1284" i="2" a="1"/>
  <c r="R1284" i="2" s="1"/>
  <c r="AB1284" i="2" s="1"/>
  <c r="V1284" i="2" a="1"/>
  <c r="V1284" i="2" s="1"/>
  <c r="Z1284" i="2" a="1"/>
  <c r="Z1284" i="2" s="1"/>
  <c r="L1288" i="2" a="1"/>
  <c r="L1288" i="2" s="1"/>
  <c r="P1288" i="2" a="1"/>
  <c r="P1288" i="2" s="1"/>
  <c r="T1288" i="2" a="1"/>
  <c r="T1288" i="2" s="1"/>
  <c r="X1288" i="2" a="1"/>
  <c r="X1288" i="2" s="1"/>
  <c r="J1292" i="2" a="1"/>
  <c r="J1292" i="2" s="1"/>
  <c r="N1292" i="2" a="1"/>
  <c r="N1292" i="2" s="1"/>
  <c r="R1292" i="2" a="1"/>
  <c r="R1292" i="2" s="1"/>
  <c r="AB1292" i="2" s="1"/>
  <c r="V1292" i="2" a="1"/>
  <c r="V1292" i="2" s="1"/>
  <c r="Z1292" i="2" a="1"/>
  <c r="Z1292" i="2" s="1"/>
  <c r="K1294" i="2" a="1"/>
  <c r="K1294" i="2" s="1"/>
  <c r="O1294" i="2" a="1"/>
  <c r="O1294" i="2" s="1"/>
  <c r="S1294" i="2" a="1"/>
  <c r="S1294" i="2" s="1"/>
  <c r="W1294" i="2" a="1"/>
  <c r="W1294" i="2" s="1"/>
  <c r="AA1294" i="2" a="1"/>
  <c r="AA1294" i="2" s="1"/>
  <c r="L1296" i="2" a="1"/>
  <c r="L1296" i="2" s="1"/>
  <c r="P1296" i="2" a="1"/>
  <c r="P1296" i="2" s="1"/>
  <c r="T1296" i="2" a="1"/>
  <c r="T1296" i="2" s="1"/>
  <c r="L1300" i="2" a="1"/>
  <c r="L1300" i="2" s="1"/>
  <c r="T1300" i="2" a="1"/>
  <c r="T1300" i="2" s="1"/>
  <c r="AF1300" i="2" s="1"/>
  <c r="N1304" i="2" a="1"/>
  <c r="N1304" i="2" s="1"/>
  <c r="N1308" i="2" a="1"/>
  <c r="N1308" i="2" s="1"/>
  <c r="L1317" i="2" a="1"/>
  <c r="L1317" i="2" s="1"/>
  <c r="T1317" i="2" a="1"/>
  <c r="T1317" i="2" s="1"/>
  <c r="AF1317" i="2" s="1"/>
  <c r="Y1320" i="2" a="1"/>
  <c r="Y1320" i="2" s="1"/>
  <c r="U1320" i="2" a="1"/>
  <c r="U1320" i="2" s="1"/>
  <c r="Q1320" i="2" a="1"/>
  <c r="Q1320" i="2" s="1"/>
  <c r="M1320" i="2" a="1"/>
  <c r="M1320" i="2" s="1"/>
  <c r="AA1320" i="2" a="1"/>
  <c r="AA1320" i="2" s="1"/>
  <c r="W1320" i="2" a="1"/>
  <c r="W1320" i="2" s="1"/>
  <c r="S1320" i="2" a="1"/>
  <c r="S1320" i="2" s="1"/>
  <c r="O1320" i="2" a="1"/>
  <c r="O1320" i="2" s="1"/>
  <c r="K1320" i="2" a="1"/>
  <c r="K1320" i="2" s="1"/>
  <c r="P1320" i="2" a="1"/>
  <c r="P1320" i="2" s="1"/>
  <c r="X1320" i="2" a="1"/>
  <c r="X1320" i="2" s="1"/>
  <c r="Y1324" i="2" a="1"/>
  <c r="Y1324" i="2" s="1"/>
  <c r="U1324" i="2" a="1"/>
  <c r="U1324" i="2" s="1"/>
  <c r="Q1324" i="2" a="1"/>
  <c r="Q1324" i="2" s="1"/>
  <c r="M1324" i="2" a="1"/>
  <c r="M1324" i="2" s="1"/>
  <c r="AA1324" i="2" a="1"/>
  <c r="AA1324" i="2" s="1"/>
  <c r="W1324" i="2" a="1"/>
  <c r="W1324" i="2" s="1"/>
  <c r="S1324" i="2" a="1"/>
  <c r="S1324" i="2" s="1"/>
  <c r="O1324" i="2" a="1"/>
  <c r="O1324" i="2" s="1"/>
  <c r="K1324" i="2" a="1"/>
  <c r="K1324" i="2" s="1"/>
  <c r="R1324" i="2" a="1"/>
  <c r="R1324" i="2" s="1"/>
  <c r="Z1324" i="2" a="1"/>
  <c r="Z1324" i="2" s="1"/>
  <c r="AA1328" i="2" a="1"/>
  <c r="AA1328" i="2" s="1"/>
  <c r="W1328" i="2" a="1"/>
  <c r="W1328" i="2" s="1"/>
  <c r="S1328" i="2" a="1"/>
  <c r="S1328" i="2" s="1"/>
  <c r="O1328" i="2" a="1"/>
  <c r="O1328" i="2" s="1"/>
  <c r="K1328" i="2" a="1"/>
  <c r="K1328" i="2" s="1"/>
  <c r="Z1328" i="2" a="1"/>
  <c r="Z1328" i="2" s="1"/>
  <c r="V1328" i="2" a="1"/>
  <c r="V1328" i="2" s="1"/>
  <c r="R1328" i="2" a="1"/>
  <c r="R1328" i="2" s="1"/>
  <c r="AB1328" i="2" s="1"/>
  <c r="N1328" i="2" a="1"/>
  <c r="N1328" i="2" s="1"/>
  <c r="J1328" i="2" a="1"/>
  <c r="J1328" i="2" s="1"/>
  <c r="Y1328" i="2" a="1"/>
  <c r="Y1328" i="2" s="1"/>
  <c r="U1328" i="2" a="1"/>
  <c r="U1328" i="2" s="1"/>
  <c r="Q1328" i="2" a="1"/>
  <c r="Q1328" i="2" s="1"/>
  <c r="M1328" i="2" a="1"/>
  <c r="M1328" i="2" s="1"/>
  <c r="Y1329" i="2" a="1"/>
  <c r="Y1329" i="2" s="1"/>
  <c r="U1329" i="2" a="1"/>
  <c r="U1329" i="2" s="1"/>
  <c r="AE1329" i="2" s="1"/>
  <c r="Q1329" i="2" a="1"/>
  <c r="Q1329" i="2" s="1"/>
  <c r="M1329" i="2" a="1"/>
  <c r="M1329" i="2" s="1"/>
  <c r="AA1329" i="2" a="1"/>
  <c r="AA1329" i="2" s="1"/>
  <c r="W1329" i="2" a="1"/>
  <c r="W1329" i="2" s="1"/>
  <c r="S1329" i="2" a="1"/>
  <c r="S1329" i="2" s="1"/>
  <c r="O1329" i="2" a="1"/>
  <c r="O1329" i="2" s="1"/>
  <c r="K1329" i="2" a="1"/>
  <c r="K1329" i="2" s="1"/>
  <c r="AA1333" i="2" a="1"/>
  <c r="AA1333" i="2" s="1"/>
  <c r="W1333" i="2" a="1"/>
  <c r="W1333" i="2" s="1"/>
  <c r="S1333" i="2" a="1"/>
  <c r="S1333" i="2" s="1"/>
  <c r="O1333" i="2" a="1"/>
  <c r="O1333" i="2" s="1"/>
  <c r="K1333" i="2" a="1"/>
  <c r="K1333" i="2" s="1"/>
  <c r="Y1333" i="2" a="1"/>
  <c r="Y1333" i="2" s="1"/>
  <c r="U1333" i="2" a="1"/>
  <c r="U1333" i="2" s="1"/>
  <c r="Q1333" i="2" a="1"/>
  <c r="Q1333" i="2" s="1"/>
  <c r="M1333" i="2" a="1"/>
  <c r="M1333" i="2" s="1"/>
  <c r="R1333" i="2" a="1"/>
  <c r="R1333" i="2" s="1"/>
  <c r="AA1369" i="2" a="1"/>
  <c r="AA1369" i="2" s="1"/>
  <c r="W1369" i="2" a="1"/>
  <c r="W1369" i="2" s="1"/>
  <c r="S1369" i="2" a="1"/>
  <c r="S1369" i="2" s="1"/>
  <c r="O1369" i="2" a="1"/>
  <c r="O1369" i="2" s="1"/>
  <c r="K1369" i="2" a="1"/>
  <c r="K1369" i="2" s="1"/>
  <c r="Z1369" i="2" a="1"/>
  <c r="Z1369" i="2" s="1"/>
  <c r="V1369" i="2" a="1"/>
  <c r="V1369" i="2" s="1"/>
  <c r="R1369" i="2" a="1"/>
  <c r="R1369" i="2" s="1"/>
  <c r="AB1369" i="2" s="1"/>
  <c r="N1369" i="2" a="1"/>
  <c r="N1369" i="2" s="1"/>
  <c r="J1369" i="2" a="1"/>
  <c r="J1369" i="2" s="1"/>
  <c r="Y1369" i="2" a="1"/>
  <c r="Y1369" i="2" s="1"/>
  <c r="U1369" i="2" a="1"/>
  <c r="U1369" i="2" s="1"/>
  <c r="Q1369" i="2" a="1"/>
  <c r="Q1369" i="2" s="1"/>
  <c r="M1369" i="2" a="1"/>
  <c r="M1369" i="2" s="1"/>
  <c r="L1409" i="2" a="1"/>
  <c r="L1409" i="2" s="1"/>
  <c r="L1413" i="2" a="1"/>
  <c r="L1413" i="2" s="1"/>
  <c r="J1053" i="2" a="1"/>
  <c r="J1053" i="2" s="1"/>
  <c r="N1053" i="2" a="1"/>
  <c r="N1053" i="2" s="1"/>
  <c r="R1053" i="2" a="1"/>
  <c r="R1053" i="2" s="1"/>
  <c r="AB1053" i="2" s="1"/>
  <c r="V1053" i="2" a="1"/>
  <c r="V1053" i="2" s="1"/>
  <c r="Z1053" i="2" a="1"/>
  <c r="Z1053" i="2" s="1"/>
  <c r="J1057" i="2" a="1"/>
  <c r="J1057" i="2" s="1"/>
  <c r="N1057" i="2" a="1"/>
  <c r="N1057" i="2" s="1"/>
  <c r="R1057" i="2" a="1"/>
  <c r="R1057" i="2" s="1"/>
  <c r="V1057" i="2" a="1"/>
  <c r="V1057" i="2" s="1"/>
  <c r="Z1057" i="2" a="1"/>
  <c r="Z1057" i="2" s="1"/>
  <c r="N1061" i="2" a="1"/>
  <c r="N1061" i="2" s="1"/>
  <c r="R1061" i="2" a="1"/>
  <c r="R1061" i="2" s="1"/>
  <c r="V1061" i="2" a="1"/>
  <c r="V1061" i="2" s="1"/>
  <c r="Z1061" i="2" a="1"/>
  <c r="Z1061" i="2" s="1"/>
  <c r="J1065" i="2" a="1"/>
  <c r="J1065" i="2" s="1"/>
  <c r="N1065" i="2" a="1"/>
  <c r="N1065" i="2" s="1"/>
  <c r="R1065" i="2" a="1"/>
  <c r="R1065" i="2" s="1"/>
  <c r="AB1065" i="2" s="1"/>
  <c r="V1065" i="2" a="1"/>
  <c r="V1065" i="2" s="1"/>
  <c r="Z1065" i="2" a="1"/>
  <c r="Z1065" i="2" s="1"/>
  <c r="J1069" i="2" a="1"/>
  <c r="J1069" i="2" s="1"/>
  <c r="N1069" i="2" a="1"/>
  <c r="N1069" i="2" s="1"/>
  <c r="R1069" i="2" a="1"/>
  <c r="R1069" i="2" s="1"/>
  <c r="AB1069" i="2" s="1"/>
  <c r="V1069" i="2" a="1"/>
  <c r="V1069" i="2" s="1"/>
  <c r="Z1069" i="2" a="1"/>
  <c r="Z1069" i="2" s="1"/>
  <c r="L1073" i="2" a="1"/>
  <c r="L1073" i="2" s="1"/>
  <c r="P1073" i="2" a="1"/>
  <c r="P1073" i="2" s="1"/>
  <c r="T1073" i="2" a="1"/>
  <c r="T1073" i="2" s="1"/>
  <c r="X1073" i="2" a="1"/>
  <c r="X1073" i="2" s="1"/>
  <c r="N1077" i="2" a="1"/>
  <c r="N1077" i="2" s="1"/>
  <c r="R1077" i="2" a="1"/>
  <c r="R1077" i="2" s="1"/>
  <c r="V1077" i="2" a="1"/>
  <c r="V1077" i="2" s="1"/>
  <c r="Z1077" i="2" a="1"/>
  <c r="Z1077" i="2" s="1"/>
  <c r="J1081" i="2" a="1"/>
  <c r="J1081" i="2" s="1"/>
  <c r="N1081" i="2" a="1"/>
  <c r="N1081" i="2" s="1"/>
  <c r="R1081" i="2" a="1"/>
  <c r="R1081" i="2" s="1"/>
  <c r="AB1081" i="2" s="1"/>
  <c r="V1081" i="2" a="1"/>
  <c r="V1081" i="2" s="1"/>
  <c r="Z1081" i="2" a="1"/>
  <c r="Z1081" i="2" s="1"/>
  <c r="L1085" i="2" a="1"/>
  <c r="L1085" i="2" s="1"/>
  <c r="P1085" i="2" a="1"/>
  <c r="P1085" i="2" s="1"/>
  <c r="T1085" i="2" a="1"/>
  <c r="T1085" i="2" s="1"/>
  <c r="X1085" i="2" a="1"/>
  <c r="X1085" i="2" s="1"/>
  <c r="K1087" i="2" a="1"/>
  <c r="K1087" i="2" s="1"/>
  <c r="O1087" i="2" a="1"/>
  <c r="O1087" i="2" s="1"/>
  <c r="S1087" i="2" a="1"/>
  <c r="S1087" i="2" s="1"/>
  <c r="W1087" i="2" a="1"/>
  <c r="W1087" i="2" s="1"/>
  <c r="AA1087" i="2" a="1"/>
  <c r="AA1087" i="2" s="1"/>
  <c r="L1089" i="2" a="1"/>
  <c r="L1089" i="2" s="1"/>
  <c r="P1089" i="2" a="1"/>
  <c r="P1089" i="2" s="1"/>
  <c r="T1089" i="2" a="1"/>
  <c r="T1089" i="2" s="1"/>
  <c r="X1089" i="2" a="1"/>
  <c r="X1089" i="2" s="1"/>
  <c r="N1093" i="2" a="1"/>
  <c r="N1093" i="2" s="1"/>
  <c r="R1093" i="2" a="1"/>
  <c r="R1093" i="2" s="1"/>
  <c r="V1093" i="2" a="1"/>
  <c r="V1093" i="2" s="1"/>
  <c r="Z1093" i="2" a="1"/>
  <c r="Z1093" i="2" s="1"/>
  <c r="L1097" i="2" a="1"/>
  <c r="L1097" i="2" s="1"/>
  <c r="P1097" i="2" a="1"/>
  <c r="P1097" i="2" s="1"/>
  <c r="T1097" i="2" a="1"/>
  <c r="T1097" i="2" s="1"/>
  <c r="X1097" i="2" a="1"/>
  <c r="X1097" i="2" s="1"/>
  <c r="M1099" i="2" a="1"/>
  <c r="M1099" i="2" s="1"/>
  <c r="Q1099" i="2" a="1"/>
  <c r="Q1099" i="2" s="1"/>
  <c r="U1099" i="2" a="1"/>
  <c r="U1099" i="2" s="1"/>
  <c r="Y1099" i="2" a="1"/>
  <c r="Y1099" i="2" s="1"/>
  <c r="L1101" i="2" a="1"/>
  <c r="L1101" i="2" s="1"/>
  <c r="P1101" i="2" a="1"/>
  <c r="P1101" i="2" s="1"/>
  <c r="T1101" i="2" a="1"/>
  <c r="T1101" i="2" s="1"/>
  <c r="X1101" i="2" a="1"/>
  <c r="X1101" i="2" s="1"/>
  <c r="K1103" i="2" a="1"/>
  <c r="K1103" i="2" s="1"/>
  <c r="O1103" i="2" a="1"/>
  <c r="O1103" i="2" s="1"/>
  <c r="S1103" i="2" a="1"/>
  <c r="S1103" i="2" s="1"/>
  <c r="W1103" i="2" a="1"/>
  <c r="W1103" i="2" s="1"/>
  <c r="AA1103" i="2" a="1"/>
  <c r="AA1103" i="2" s="1"/>
  <c r="L1105" i="2" a="1"/>
  <c r="L1105" i="2" s="1"/>
  <c r="P1105" i="2" a="1"/>
  <c r="P1105" i="2" s="1"/>
  <c r="T1105" i="2" a="1"/>
  <c r="T1105" i="2" s="1"/>
  <c r="X1105" i="2" a="1"/>
  <c r="X1105" i="2" s="1"/>
  <c r="L1109" i="2" a="1"/>
  <c r="L1109" i="2" s="1"/>
  <c r="P1109" i="2" a="1"/>
  <c r="P1109" i="2" s="1"/>
  <c r="T1109" i="2" a="1"/>
  <c r="T1109" i="2" s="1"/>
  <c r="X1109" i="2" a="1"/>
  <c r="X1109" i="2" s="1"/>
  <c r="M1111" i="2" a="1"/>
  <c r="M1111" i="2" s="1"/>
  <c r="Q1111" i="2" a="1"/>
  <c r="Q1111" i="2" s="1"/>
  <c r="U1111" i="2" a="1"/>
  <c r="U1111" i="2" s="1"/>
  <c r="Y1111" i="2" a="1"/>
  <c r="Y1111" i="2" s="1"/>
  <c r="L1113" i="2" a="1"/>
  <c r="L1113" i="2" s="1"/>
  <c r="P1113" i="2" a="1"/>
  <c r="P1113" i="2" s="1"/>
  <c r="T1113" i="2" a="1"/>
  <c r="T1113" i="2" s="1"/>
  <c r="X1113" i="2" a="1"/>
  <c r="X1113" i="2" s="1"/>
  <c r="M1115" i="2" a="1"/>
  <c r="M1115" i="2" s="1"/>
  <c r="Q1115" i="2" a="1"/>
  <c r="Q1115" i="2" s="1"/>
  <c r="U1115" i="2" a="1"/>
  <c r="U1115" i="2" s="1"/>
  <c r="AE1115" i="2" s="1"/>
  <c r="Y1115" i="2" a="1"/>
  <c r="Y1115" i="2" s="1"/>
  <c r="L1117" i="2" a="1"/>
  <c r="L1117" i="2" s="1"/>
  <c r="P1117" i="2" a="1"/>
  <c r="P1117" i="2" s="1"/>
  <c r="T1117" i="2" a="1"/>
  <c r="T1117" i="2" s="1"/>
  <c r="X1117" i="2" a="1"/>
  <c r="X1117" i="2" s="1"/>
  <c r="K1119" i="2" a="1"/>
  <c r="K1119" i="2" s="1"/>
  <c r="O1119" i="2" a="1"/>
  <c r="O1119" i="2" s="1"/>
  <c r="S1119" i="2" a="1"/>
  <c r="S1119" i="2" s="1"/>
  <c r="W1119" i="2" a="1"/>
  <c r="W1119" i="2" s="1"/>
  <c r="AA1119" i="2" a="1"/>
  <c r="AA1119" i="2" s="1"/>
  <c r="L1121" i="2" a="1"/>
  <c r="L1121" i="2" s="1"/>
  <c r="P1121" i="2" a="1"/>
  <c r="P1121" i="2" s="1"/>
  <c r="T1121" i="2" a="1"/>
  <c r="T1121" i="2" s="1"/>
  <c r="X1121" i="2" a="1"/>
  <c r="X1121" i="2" s="1"/>
  <c r="AD1123" i="2"/>
  <c r="M1123" i="2" a="1"/>
  <c r="M1123" i="2" s="1"/>
  <c r="Q1123" i="2" a="1"/>
  <c r="Q1123" i="2" s="1"/>
  <c r="U1123" i="2" a="1"/>
  <c r="U1123" i="2" s="1"/>
  <c r="AE1123" i="2" s="1"/>
  <c r="Y1123" i="2" a="1"/>
  <c r="Y1123" i="2" s="1"/>
  <c r="J1125" i="2" a="1"/>
  <c r="J1125" i="2" s="1"/>
  <c r="N1125" i="2" a="1"/>
  <c r="N1125" i="2" s="1"/>
  <c r="R1125" i="2" a="1"/>
  <c r="R1125" i="2" s="1"/>
  <c r="V1125" i="2" a="1"/>
  <c r="V1125" i="2" s="1"/>
  <c r="Z1125" i="2" a="1"/>
  <c r="Z1125" i="2" s="1"/>
  <c r="M1127" i="2" a="1"/>
  <c r="M1127" i="2" s="1"/>
  <c r="Q1127" i="2" a="1"/>
  <c r="Q1127" i="2" s="1"/>
  <c r="U1127" i="2" a="1"/>
  <c r="U1127" i="2" s="1"/>
  <c r="Y1127" i="2" a="1"/>
  <c r="Y1127" i="2" s="1"/>
  <c r="L1129" i="2" a="1"/>
  <c r="L1129" i="2" s="1"/>
  <c r="P1129" i="2" a="1"/>
  <c r="P1129" i="2" s="1"/>
  <c r="T1129" i="2" a="1"/>
  <c r="T1129" i="2" s="1"/>
  <c r="X1129" i="2" a="1"/>
  <c r="X1129" i="2" s="1"/>
  <c r="AD1131" i="2"/>
  <c r="M1131" i="2" a="1"/>
  <c r="M1131" i="2" s="1"/>
  <c r="Q1131" i="2" a="1"/>
  <c r="Q1131" i="2" s="1"/>
  <c r="U1131" i="2" a="1"/>
  <c r="U1131" i="2" s="1"/>
  <c r="Y1131" i="2" a="1"/>
  <c r="Y1131" i="2" s="1"/>
  <c r="M1133" i="2" a="1"/>
  <c r="M1133" i="2" s="1"/>
  <c r="Q1133" i="2" a="1"/>
  <c r="Q1133" i="2" s="1"/>
  <c r="U1133" i="2" a="1"/>
  <c r="U1133" i="2" s="1"/>
  <c r="Y1133" i="2" a="1"/>
  <c r="Y1133" i="2" s="1"/>
  <c r="J1135" i="2" a="1"/>
  <c r="J1135" i="2" s="1"/>
  <c r="N1135" i="2" a="1"/>
  <c r="N1135" i="2" s="1"/>
  <c r="R1135" i="2" a="1"/>
  <c r="R1135" i="2" s="1"/>
  <c r="AE1135" i="2" s="1"/>
  <c r="V1135" i="2" a="1"/>
  <c r="V1135" i="2" s="1"/>
  <c r="Z1135" i="2" a="1"/>
  <c r="Z1135" i="2" s="1"/>
  <c r="L1137" i="2" a="1"/>
  <c r="L1137" i="2" s="1"/>
  <c r="P1137" i="2" a="1"/>
  <c r="P1137" i="2" s="1"/>
  <c r="T1137" i="2" a="1"/>
  <c r="T1137" i="2" s="1"/>
  <c r="Y1137" i="2" a="1"/>
  <c r="Y1137" i="2" s="1"/>
  <c r="L1139" i="2" a="1"/>
  <c r="L1139" i="2" s="1"/>
  <c r="P1139" i="2" a="1"/>
  <c r="P1139" i="2" s="1"/>
  <c r="T1139" i="2" a="1"/>
  <c r="T1139" i="2" s="1"/>
  <c r="X1139" i="2" a="1"/>
  <c r="X1139" i="2" s="1"/>
  <c r="M1141" i="2" a="1"/>
  <c r="M1141" i="2" s="1"/>
  <c r="Q1141" i="2" a="1"/>
  <c r="Q1141" i="2" s="1"/>
  <c r="U1141" i="2" a="1"/>
  <c r="U1141" i="2" s="1"/>
  <c r="Y1141" i="2" a="1"/>
  <c r="Y1141" i="2" s="1"/>
  <c r="L1143" i="2" a="1"/>
  <c r="L1143" i="2" s="1"/>
  <c r="P1143" i="2" a="1"/>
  <c r="P1143" i="2" s="1"/>
  <c r="T1143" i="2" a="1"/>
  <c r="T1143" i="2" s="1"/>
  <c r="X1143" i="2" a="1"/>
  <c r="X1143" i="2" s="1"/>
  <c r="K1145" i="2" a="1"/>
  <c r="K1145" i="2" s="1"/>
  <c r="O1145" i="2" a="1"/>
  <c r="O1145" i="2" s="1"/>
  <c r="S1145" i="2" a="1"/>
  <c r="S1145" i="2" s="1"/>
  <c r="W1145" i="2" a="1"/>
  <c r="W1145" i="2" s="1"/>
  <c r="AA1145" i="2" a="1"/>
  <c r="AA1145" i="2" s="1"/>
  <c r="L1147" i="2" a="1"/>
  <c r="L1147" i="2" s="1"/>
  <c r="P1147" i="2" a="1"/>
  <c r="P1147" i="2" s="1"/>
  <c r="T1147" i="2" a="1"/>
  <c r="T1147" i="2" s="1"/>
  <c r="X1147" i="2" a="1"/>
  <c r="X1147" i="2" s="1"/>
  <c r="M1149" i="2" a="1"/>
  <c r="M1149" i="2" s="1"/>
  <c r="Q1149" i="2" a="1"/>
  <c r="Q1149" i="2" s="1"/>
  <c r="U1149" i="2" a="1"/>
  <c r="U1149" i="2" s="1"/>
  <c r="Y1149" i="2" a="1"/>
  <c r="Y1149" i="2" s="1"/>
  <c r="J1151" i="2" a="1"/>
  <c r="J1151" i="2" s="1"/>
  <c r="N1151" i="2" a="1"/>
  <c r="N1151" i="2" s="1"/>
  <c r="R1151" i="2" a="1"/>
  <c r="R1151" i="2" s="1"/>
  <c r="AE1151" i="2" s="1"/>
  <c r="V1151" i="2" a="1"/>
  <c r="V1151" i="2" s="1"/>
  <c r="Z1151" i="2" a="1"/>
  <c r="Z1151" i="2" s="1"/>
  <c r="K1153" i="2" a="1"/>
  <c r="K1153" i="2" s="1"/>
  <c r="O1153" i="2" a="1"/>
  <c r="O1153" i="2" s="1"/>
  <c r="S1153" i="2" a="1"/>
  <c r="S1153" i="2" s="1"/>
  <c r="W1153" i="2" a="1"/>
  <c r="W1153" i="2" s="1"/>
  <c r="AA1153" i="2" a="1"/>
  <c r="AA1153" i="2" s="1"/>
  <c r="N1155" i="2" a="1"/>
  <c r="N1155" i="2" s="1"/>
  <c r="R1155" i="2" a="1"/>
  <c r="R1155" i="2" s="1"/>
  <c r="V1155" i="2" a="1"/>
  <c r="V1155" i="2" s="1"/>
  <c r="Z1155" i="2" a="1"/>
  <c r="Z1155" i="2" s="1"/>
  <c r="K1157" i="2" a="1"/>
  <c r="K1157" i="2" s="1"/>
  <c r="O1157" i="2" a="1"/>
  <c r="O1157" i="2" s="1"/>
  <c r="S1157" i="2" a="1"/>
  <c r="S1157" i="2" s="1"/>
  <c r="W1157" i="2" a="1"/>
  <c r="W1157" i="2" s="1"/>
  <c r="AA1157" i="2" a="1"/>
  <c r="AA1157" i="2" s="1"/>
  <c r="J1159" i="2" a="1"/>
  <c r="J1159" i="2" s="1"/>
  <c r="N1159" i="2" a="1"/>
  <c r="N1159" i="2" s="1"/>
  <c r="R1159" i="2" a="1"/>
  <c r="R1159" i="2" s="1"/>
  <c r="AB1159" i="2" s="1"/>
  <c r="V1159" i="2" a="1"/>
  <c r="V1159" i="2" s="1"/>
  <c r="Z1159" i="2" a="1"/>
  <c r="Z1159" i="2" s="1"/>
  <c r="K1161" i="2" a="1"/>
  <c r="K1161" i="2" s="1"/>
  <c r="O1161" i="2" a="1"/>
  <c r="O1161" i="2" s="1"/>
  <c r="S1161" i="2" a="1"/>
  <c r="S1161" i="2" s="1"/>
  <c r="W1161" i="2" a="1"/>
  <c r="W1161" i="2" s="1"/>
  <c r="AA1161" i="2" a="1"/>
  <c r="AA1161" i="2" s="1"/>
  <c r="L1163" i="2" a="1"/>
  <c r="L1163" i="2" s="1"/>
  <c r="P1163" i="2" a="1"/>
  <c r="P1163" i="2" s="1"/>
  <c r="T1163" i="2" a="1"/>
  <c r="T1163" i="2" s="1"/>
  <c r="X1163" i="2" a="1"/>
  <c r="X1163" i="2" s="1"/>
  <c r="M1165" i="2" a="1"/>
  <c r="M1165" i="2" s="1"/>
  <c r="Q1165" i="2" a="1"/>
  <c r="Q1165" i="2" s="1"/>
  <c r="U1165" i="2" a="1"/>
  <c r="U1165" i="2" s="1"/>
  <c r="Y1165" i="2" a="1"/>
  <c r="Y1165" i="2" s="1"/>
  <c r="J1167" i="2" a="1"/>
  <c r="J1167" i="2" s="1"/>
  <c r="N1167" i="2" a="1"/>
  <c r="N1167" i="2" s="1"/>
  <c r="R1167" i="2" a="1"/>
  <c r="R1167" i="2" s="1"/>
  <c r="V1167" i="2" a="1"/>
  <c r="V1167" i="2" s="1"/>
  <c r="Z1167" i="2" a="1"/>
  <c r="Z1167" i="2" s="1"/>
  <c r="M1169" i="2" a="1"/>
  <c r="M1169" i="2" s="1"/>
  <c r="Q1169" i="2" a="1"/>
  <c r="Q1169" i="2" s="1"/>
  <c r="U1169" i="2" a="1"/>
  <c r="U1169" i="2" s="1"/>
  <c r="Y1169" i="2" a="1"/>
  <c r="Y1169" i="2" s="1"/>
  <c r="L1171" i="2" a="1"/>
  <c r="L1171" i="2" s="1"/>
  <c r="P1171" i="2" a="1"/>
  <c r="P1171" i="2" s="1"/>
  <c r="T1171" i="2" a="1"/>
  <c r="T1171" i="2" s="1"/>
  <c r="X1171" i="2" a="1"/>
  <c r="X1171" i="2" s="1"/>
  <c r="M1173" i="2" a="1"/>
  <c r="M1173" i="2" s="1"/>
  <c r="Q1173" i="2" a="1"/>
  <c r="Q1173" i="2" s="1"/>
  <c r="U1173" i="2" a="1"/>
  <c r="U1173" i="2" s="1"/>
  <c r="Y1173" i="2" a="1"/>
  <c r="Y1173" i="2" s="1"/>
  <c r="J1175" i="2" a="1"/>
  <c r="J1175" i="2" s="1"/>
  <c r="N1175" i="2" a="1"/>
  <c r="N1175" i="2" s="1"/>
  <c r="R1175" i="2" a="1"/>
  <c r="R1175" i="2" s="1"/>
  <c r="AB1175" i="2" s="1"/>
  <c r="V1175" i="2" a="1"/>
  <c r="V1175" i="2" s="1"/>
  <c r="Z1175" i="2" a="1"/>
  <c r="Z1175" i="2" s="1"/>
  <c r="K1177" i="2" a="1"/>
  <c r="K1177" i="2" s="1"/>
  <c r="O1177" i="2" a="1"/>
  <c r="O1177" i="2" s="1"/>
  <c r="S1177" i="2" a="1"/>
  <c r="S1177" i="2" s="1"/>
  <c r="W1177" i="2" a="1"/>
  <c r="W1177" i="2" s="1"/>
  <c r="AA1177" i="2" a="1"/>
  <c r="AA1177" i="2" s="1"/>
  <c r="L1179" i="2" a="1"/>
  <c r="L1179" i="2" s="1"/>
  <c r="P1179" i="2" a="1"/>
  <c r="P1179" i="2" s="1"/>
  <c r="T1179" i="2" a="1"/>
  <c r="T1179" i="2" s="1"/>
  <c r="X1179" i="2" a="1"/>
  <c r="X1179" i="2" s="1"/>
  <c r="K1181" i="2" a="1"/>
  <c r="K1181" i="2" s="1"/>
  <c r="O1181" i="2" a="1"/>
  <c r="O1181" i="2" s="1"/>
  <c r="S1181" i="2" a="1"/>
  <c r="S1181" i="2" s="1"/>
  <c r="W1181" i="2" a="1"/>
  <c r="W1181" i="2" s="1"/>
  <c r="AA1181" i="2" a="1"/>
  <c r="AA1181" i="2" s="1"/>
  <c r="L1183" i="2" a="1"/>
  <c r="L1183" i="2" s="1"/>
  <c r="P1183" i="2" a="1"/>
  <c r="P1183" i="2" s="1"/>
  <c r="T1183" i="2" a="1"/>
  <c r="T1183" i="2" s="1"/>
  <c r="X1183" i="2" a="1"/>
  <c r="X1183" i="2" s="1"/>
  <c r="K1185" i="2" a="1"/>
  <c r="K1185" i="2" s="1"/>
  <c r="O1185" i="2" a="1"/>
  <c r="O1185" i="2" s="1"/>
  <c r="S1185" i="2" a="1"/>
  <c r="S1185" i="2" s="1"/>
  <c r="W1185" i="2" a="1"/>
  <c r="W1185" i="2" s="1"/>
  <c r="AA1185" i="2" a="1"/>
  <c r="AA1185" i="2" s="1"/>
  <c r="L1187" i="2" a="1"/>
  <c r="L1187" i="2" s="1"/>
  <c r="P1187" i="2" a="1"/>
  <c r="P1187" i="2" s="1"/>
  <c r="T1187" i="2" a="1"/>
  <c r="T1187" i="2" s="1"/>
  <c r="X1187" i="2" a="1"/>
  <c r="X1187" i="2" s="1"/>
  <c r="M1189" i="2" a="1"/>
  <c r="M1189" i="2" s="1"/>
  <c r="Q1189" i="2" a="1"/>
  <c r="Q1189" i="2" s="1"/>
  <c r="U1189" i="2" a="1"/>
  <c r="U1189" i="2" s="1"/>
  <c r="Y1189" i="2" a="1"/>
  <c r="Y1189" i="2" s="1"/>
  <c r="J1191" i="2" a="1"/>
  <c r="J1191" i="2" s="1"/>
  <c r="N1191" i="2" a="1"/>
  <c r="N1191" i="2" s="1"/>
  <c r="R1191" i="2" a="1"/>
  <c r="R1191" i="2" s="1"/>
  <c r="V1191" i="2" a="1"/>
  <c r="V1191" i="2" s="1"/>
  <c r="Z1191" i="2" a="1"/>
  <c r="Z1191" i="2" s="1"/>
  <c r="K1193" i="2" a="1"/>
  <c r="K1193" i="2" s="1"/>
  <c r="O1193" i="2" a="1"/>
  <c r="O1193" i="2" s="1"/>
  <c r="S1193" i="2" a="1"/>
  <c r="S1193" i="2" s="1"/>
  <c r="W1193" i="2" a="1"/>
  <c r="W1193" i="2" s="1"/>
  <c r="AA1193" i="2" a="1"/>
  <c r="AA1193" i="2" s="1"/>
  <c r="J1195" i="2" a="1"/>
  <c r="J1195" i="2" s="1"/>
  <c r="N1195" i="2" a="1"/>
  <c r="N1195" i="2" s="1"/>
  <c r="R1195" i="2" a="1"/>
  <c r="R1195" i="2" s="1"/>
  <c r="V1195" i="2" a="1"/>
  <c r="V1195" i="2" s="1"/>
  <c r="Z1195" i="2" a="1"/>
  <c r="Z1195" i="2" s="1"/>
  <c r="M1197" i="2" a="1"/>
  <c r="M1197" i="2" s="1"/>
  <c r="Q1197" i="2" a="1"/>
  <c r="Q1197" i="2" s="1"/>
  <c r="U1197" i="2" a="1"/>
  <c r="U1197" i="2" s="1"/>
  <c r="Y1197" i="2" a="1"/>
  <c r="Y1197" i="2" s="1"/>
  <c r="J1199" i="2" a="1"/>
  <c r="J1199" i="2" s="1"/>
  <c r="N1199" i="2" a="1"/>
  <c r="N1199" i="2" s="1"/>
  <c r="R1199" i="2" a="1"/>
  <c r="R1199" i="2" s="1"/>
  <c r="V1199" i="2" a="1"/>
  <c r="V1199" i="2" s="1"/>
  <c r="Z1199" i="2" a="1"/>
  <c r="Z1199" i="2" s="1"/>
  <c r="K1201" i="2" a="1"/>
  <c r="K1201" i="2" s="1"/>
  <c r="O1201" i="2" a="1"/>
  <c r="O1201" i="2" s="1"/>
  <c r="S1201" i="2" a="1"/>
  <c r="S1201" i="2" s="1"/>
  <c r="W1201" i="2" a="1"/>
  <c r="W1201" i="2" s="1"/>
  <c r="AA1201" i="2" a="1"/>
  <c r="AA1201" i="2" s="1"/>
  <c r="L1203" i="2" a="1"/>
  <c r="L1203" i="2" s="1"/>
  <c r="P1203" i="2" a="1"/>
  <c r="P1203" i="2" s="1"/>
  <c r="T1203" i="2" a="1"/>
  <c r="T1203" i="2" s="1"/>
  <c r="X1203" i="2" a="1"/>
  <c r="X1203" i="2" s="1"/>
  <c r="AD1205" i="2"/>
  <c r="M1205" i="2" a="1"/>
  <c r="M1205" i="2" s="1"/>
  <c r="Q1205" i="2" a="1"/>
  <c r="Q1205" i="2" s="1"/>
  <c r="U1205" i="2" a="1"/>
  <c r="U1205" i="2" s="1"/>
  <c r="AE1205" i="2" s="1"/>
  <c r="Y1205" i="2" a="1"/>
  <c r="Y1205" i="2" s="1"/>
  <c r="L1207" i="2" a="1"/>
  <c r="L1207" i="2" s="1"/>
  <c r="P1207" i="2" a="1"/>
  <c r="P1207" i="2" s="1"/>
  <c r="T1207" i="2" a="1"/>
  <c r="T1207" i="2" s="1"/>
  <c r="X1207" i="2" a="1"/>
  <c r="X1207" i="2" s="1"/>
  <c r="AD1209" i="2"/>
  <c r="M1209" i="2" a="1"/>
  <c r="M1209" i="2" s="1"/>
  <c r="Q1209" i="2" a="1"/>
  <c r="Q1209" i="2" s="1"/>
  <c r="U1209" i="2" a="1"/>
  <c r="U1209" i="2" s="1"/>
  <c r="AE1209" i="2" s="1"/>
  <c r="Y1209" i="2" a="1"/>
  <c r="Y1209" i="2" s="1"/>
  <c r="L1211" i="2" a="1"/>
  <c r="L1211" i="2" s="1"/>
  <c r="P1211" i="2" a="1"/>
  <c r="P1211" i="2" s="1"/>
  <c r="T1211" i="2" a="1"/>
  <c r="T1211" i="2" s="1"/>
  <c r="X1211" i="2" a="1"/>
  <c r="X1211" i="2" s="1"/>
  <c r="AD1213" i="2"/>
  <c r="M1213" i="2" a="1"/>
  <c r="M1213" i="2" s="1"/>
  <c r="Q1213" i="2" a="1"/>
  <c r="Q1213" i="2" s="1"/>
  <c r="U1213" i="2" a="1"/>
  <c r="U1213" i="2" s="1"/>
  <c r="AE1213" i="2" s="1"/>
  <c r="Y1213" i="2" a="1"/>
  <c r="Y1213" i="2" s="1"/>
  <c r="J1215" i="2" a="1"/>
  <c r="J1215" i="2" s="1"/>
  <c r="N1215" i="2" a="1"/>
  <c r="N1215" i="2" s="1"/>
  <c r="R1215" i="2" a="1"/>
  <c r="R1215" i="2" s="1"/>
  <c r="AB1215" i="2" s="1"/>
  <c r="V1215" i="2" a="1"/>
  <c r="V1215" i="2" s="1"/>
  <c r="Z1215" i="2" a="1"/>
  <c r="Z1215" i="2" s="1"/>
  <c r="K1217" i="2" a="1"/>
  <c r="K1217" i="2" s="1"/>
  <c r="O1217" i="2" a="1"/>
  <c r="O1217" i="2" s="1"/>
  <c r="S1217" i="2" a="1"/>
  <c r="S1217" i="2" s="1"/>
  <c r="W1217" i="2" a="1"/>
  <c r="W1217" i="2" s="1"/>
  <c r="AA1217" i="2" a="1"/>
  <c r="AA1217" i="2" s="1"/>
  <c r="L1219" i="2" a="1"/>
  <c r="L1219" i="2" s="1"/>
  <c r="P1219" i="2" a="1"/>
  <c r="P1219" i="2" s="1"/>
  <c r="T1219" i="2" a="1"/>
  <c r="T1219" i="2" s="1"/>
  <c r="X1219" i="2" a="1"/>
  <c r="X1219" i="2" s="1"/>
  <c r="K1221" i="2" a="1"/>
  <c r="K1221" i="2" s="1"/>
  <c r="O1221" i="2" a="1"/>
  <c r="O1221" i="2" s="1"/>
  <c r="S1221" i="2" a="1"/>
  <c r="S1221" i="2" s="1"/>
  <c r="W1221" i="2" a="1"/>
  <c r="W1221" i="2" s="1"/>
  <c r="AA1221" i="2" a="1"/>
  <c r="AA1221" i="2" s="1"/>
  <c r="N1223" i="2" a="1"/>
  <c r="N1223" i="2" s="1"/>
  <c r="R1223" i="2" a="1"/>
  <c r="R1223" i="2" s="1"/>
  <c r="V1223" i="2" a="1"/>
  <c r="V1223" i="2" s="1"/>
  <c r="Z1223" i="2" a="1"/>
  <c r="Z1223" i="2" s="1"/>
  <c r="K1225" i="2" a="1"/>
  <c r="K1225" i="2" s="1"/>
  <c r="O1225" i="2" a="1"/>
  <c r="O1225" i="2" s="1"/>
  <c r="S1225" i="2" a="1"/>
  <c r="S1225" i="2" s="1"/>
  <c r="W1225" i="2" a="1"/>
  <c r="W1225" i="2" s="1"/>
  <c r="AA1225" i="2" a="1"/>
  <c r="AA1225" i="2" s="1"/>
  <c r="L1227" i="2" a="1"/>
  <c r="L1227" i="2" s="1"/>
  <c r="P1227" i="2" a="1"/>
  <c r="P1227" i="2" s="1"/>
  <c r="T1227" i="2" a="1"/>
  <c r="T1227" i="2" s="1"/>
  <c r="X1227" i="2" a="1"/>
  <c r="X1227" i="2" s="1"/>
  <c r="M1229" i="2" a="1"/>
  <c r="M1229" i="2" s="1"/>
  <c r="Q1229" i="2" a="1"/>
  <c r="Q1229" i="2" s="1"/>
  <c r="U1229" i="2" a="1"/>
  <c r="U1229" i="2" s="1"/>
  <c r="Y1229" i="2" a="1"/>
  <c r="Y1229" i="2" s="1"/>
  <c r="J1231" i="2" a="1"/>
  <c r="J1231" i="2" s="1"/>
  <c r="N1231" i="2" a="1"/>
  <c r="N1231" i="2" s="1"/>
  <c r="R1231" i="2" a="1"/>
  <c r="R1231" i="2" s="1"/>
  <c r="V1231" i="2" a="1"/>
  <c r="V1231" i="2" s="1"/>
  <c r="Z1231" i="2" a="1"/>
  <c r="Z1231" i="2" s="1"/>
  <c r="M1233" i="2" a="1"/>
  <c r="M1233" i="2" s="1"/>
  <c r="Q1233" i="2" a="1"/>
  <c r="Q1233" i="2" s="1"/>
  <c r="U1233" i="2" a="1"/>
  <c r="U1233" i="2" s="1"/>
  <c r="Y1233" i="2" a="1"/>
  <c r="Y1233" i="2" s="1"/>
  <c r="J1235" i="2" a="1"/>
  <c r="J1235" i="2" s="1"/>
  <c r="N1235" i="2" a="1"/>
  <c r="N1235" i="2" s="1"/>
  <c r="R1235" i="2" a="1"/>
  <c r="R1235" i="2" s="1"/>
  <c r="V1235" i="2" a="1"/>
  <c r="V1235" i="2" s="1"/>
  <c r="Z1235" i="2" a="1"/>
  <c r="Z1235" i="2" s="1"/>
  <c r="M1237" i="2" a="1"/>
  <c r="M1237" i="2" s="1"/>
  <c r="Q1237" i="2" a="1"/>
  <c r="Q1237" i="2" s="1"/>
  <c r="U1237" i="2" a="1"/>
  <c r="U1237" i="2" s="1"/>
  <c r="Y1237" i="2" a="1"/>
  <c r="Y1237" i="2" s="1"/>
  <c r="J1239" i="2" a="1"/>
  <c r="J1239" i="2" s="1"/>
  <c r="N1239" i="2" a="1"/>
  <c r="N1239" i="2" s="1"/>
  <c r="R1239" i="2" a="1"/>
  <c r="R1239" i="2" s="1"/>
  <c r="AB1239" i="2" s="1"/>
  <c r="V1239" i="2" a="1"/>
  <c r="V1239" i="2" s="1"/>
  <c r="Z1239" i="2" a="1"/>
  <c r="Z1239" i="2" s="1"/>
  <c r="K1241" i="2" a="1"/>
  <c r="K1241" i="2" s="1"/>
  <c r="O1241" i="2" a="1"/>
  <c r="O1241" i="2" s="1"/>
  <c r="S1241" i="2" a="1"/>
  <c r="S1241" i="2" s="1"/>
  <c r="W1241" i="2" a="1"/>
  <c r="W1241" i="2" s="1"/>
  <c r="AA1241" i="2" a="1"/>
  <c r="AA1241" i="2" s="1"/>
  <c r="L1243" i="2" a="1"/>
  <c r="L1243" i="2" s="1"/>
  <c r="P1243" i="2" a="1"/>
  <c r="P1243" i="2" s="1"/>
  <c r="T1243" i="2" a="1"/>
  <c r="T1243" i="2" s="1"/>
  <c r="X1243" i="2" a="1"/>
  <c r="X1243" i="2" s="1"/>
  <c r="M1245" i="2" a="1"/>
  <c r="M1245" i="2" s="1"/>
  <c r="Q1245" i="2" a="1"/>
  <c r="Q1245" i="2" s="1"/>
  <c r="U1245" i="2" a="1"/>
  <c r="U1245" i="2" s="1"/>
  <c r="Y1245" i="2" a="1"/>
  <c r="Y1245" i="2" s="1"/>
  <c r="L1247" i="2" a="1"/>
  <c r="L1247" i="2" s="1"/>
  <c r="P1247" i="2" a="1"/>
  <c r="P1247" i="2" s="1"/>
  <c r="T1247" i="2" a="1"/>
  <c r="T1247" i="2" s="1"/>
  <c r="X1247" i="2" a="1"/>
  <c r="X1247" i="2" s="1"/>
  <c r="K1249" i="2" a="1"/>
  <c r="K1249" i="2" s="1"/>
  <c r="O1249" i="2" a="1"/>
  <c r="O1249" i="2" s="1"/>
  <c r="S1249" i="2" a="1"/>
  <c r="S1249" i="2" s="1"/>
  <c r="W1249" i="2" a="1"/>
  <c r="W1249" i="2" s="1"/>
  <c r="AA1249" i="2" a="1"/>
  <c r="AA1249" i="2" s="1"/>
  <c r="L1251" i="2" a="1"/>
  <c r="L1251" i="2" s="1"/>
  <c r="P1251" i="2" a="1"/>
  <c r="P1251" i="2" s="1"/>
  <c r="T1251" i="2" a="1"/>
  <c r="T1251" i="2" s="1"/>
  <c r="X1251" i="2" a="1"/>
  <c r="X1251" i="2" s="1"/>
  <c r="M1253" i="2" a="1"/>
  <c r="M1253" i="2" s="1"/>
  <c r="Q1253" i="2" a="1"/>
  <c r="Q1253" i="2" s="1"/>
  <c r="U1253" i="2" a="1"/>
  <c r="U1253" i="2" s="1"/>
  <c r="Y1253" i="2" a="1"/>
  <c r="Y1253" i="2" s="1"/>
  <c r="J1255" i="2" a="1"/>
  <c r="J1255" i="2" s="1"/>
  <c r="N1255" i="2" a="1"/>
  <c r="N1255" i="2" s="1"/>
  <c r="R1255" i="2" a="1"/>
  <c r="R1255" i="2" s="1"/>
  <c r="AB1255" i="2" s="1"/>
  <c r="V1255" i="2" a="1"/>
  <c r="V1255" i="2" s="1"/>
  <c r="Z1255" i="2" a="1"/>
  <c r="Z1255" i="2" s="1"/>
  <c r="K1257" i="2" a="1"/>
  <c r="K1257" i="2" s="1"/>
  <c r="O1257" i="2" a="1"/>
  <c r="O1257" i="2" s="1"/>
  <c r="S1257" i="2" a="1"/>
  <c r="S1257" i="2" s="1"/>
  <c r="W1257" i="2" a="1"/>
  <c r="W1257" i="2" s="1"/>
  <c r="AA1257" i="2" a="1"/>
  <c r="AA1257" i="2" s="1"/>
  <c r="N1259" i="2" a="1"/>
  <c r="N1259" i="2" s="1"/>
  <c r="R1259" i="2" a="1"/>
  <c r="R1259" i="2" s="1"/>
  <c r="V1259" i="2" a="1"/>
  <c r="V1259" i="2" s="1"/>
  <c r="Z1259" i="2" a="1"/>
  <c r="Z1259" i="2" s="1"/>
  <c r="K1261" i="2" a="1"/>
  <c r="K1261" i="2" s="1"/>
  <c r="O1261" i="2" a="1"/>
  <c r="O1261" i="2" s="1"/>
  <c r="S1261" i="2" a="1"/>
  <c r="S1261" i="2" s="1"/>
  <c r="W1261" i="2" a="1"/>
  <c r="W1261" i="2" s="1"/>
  <c r="AA1261" i="2" a="1"/>
  <c r="AA1261" i="2" s="1"/>
  <c r="K1265" i="2" a="1"/>
  <c r="K1265" i="2" s="1"/>
  <c r="O1265" i="2" a="1"/>
  <c r="O1265" i="2" s="1"/>
  <c r="S1265" i="2" a="1"/>
  <c r="S1265" i="2" s="1"/>
  <c r="W1265" i="2" a="1"/>
  <c r="W1265" i="2" s="1"/>
  <c r="AA1265" i="2" a="1"/>
  <c r="AA1265" i="2" s="1"/>
  <c r="L1267" i="2" a="1"/>
  <c r="L1267" i="2" s="1"/>
  <c r="P1267" i="2" a="1"/>
  <c r="P1267" i="2" s="1"/>
  <c r="T1267" i="2" a="1"/>
  <c r="T1267" i="2" s="1"/>
  <c r="X1267" i="2" a="1"/>
  <c r="X1267" i="2" s="1"/>
  <c r="M1269" i="2" a="1"/>
  <c r="M1269" i="2" s="1"/>
  <c r="Q1269" i="2" a="1"/>
  <c r="Q1269" i="2" s="1"/>
  <c r="U1269" i="2" a="1"/>
  <c r="U1269" i="2" s="1"/>
  <c r="AE1269" i="2" s="1"/>
  <c r="Y1269" i="2" a="1"/>
  <c r="Y1269" i="2" s="1"/>
  <c r="J1273" i="2" a="1"/>
  <c r="J1273" i="2" s="1"/>
  <c r="N1273" i="2" a="1"/>
  <c r="N1273" i="2" s="1"/>
  <c r="R1273" i="2" a="1"/>
  <c r="R1273" i="2" s="1"/>
  <c r="W1273" i="2" a="1"/>
  <c r="W1273" i="2" s="1"/>
  <c r="AA1273" i="2" a="1"/>
  <c r="AA1273" i="2" s="1"/>
  <c r="K1275" i="2" a="1"/>
  <c r="K1275" i="2" s="1"/>
  <c r="O1275" i="2" a="1"/>
  <c r="O1275" i="2" s="1"/>
  <c r="S1275" i="2" a="1"/>
  <c r="S1275" i="2" s="1"/>
  <c r="X1275" i="2" a="1"/>
  <c r="X1275" i="2" s="1"/>
  <c r="AD1277" i="2"/>
  <c r="M1277" i="2" a="1"/>
  <c r="M1277" i="2" s="1"/>
  <c r="Q1277" i="2" a="1"/>
  <c r="Q1277" i="2" s="1"/>
  <c r="U1277" i="2" a="1"/>
  <c r="U1277" i="2" s="1"/>
  <c r="AE1277" i="2" s="1"/>
  <c r="Y1277" i="2" a="1"/>
  <c r="Y1277" i="2" s="1"/>
  <c r="J1279" i="2" a="1"/>
  <c r="J1279" i="2" s="1"/>
  <c r="N1279" i="2" a="1"/>
  <c r="N1279" i="2" s="1"/>
  <c r="R1279" i="2" a="1"/>
  <c r="R1279" i="2" s="1"/>
  <c r="AB1279" i="2" s="1"/>
  <c r="V1279" i="2" a="1"/>
  <c r="V1279" i="2" s="1"/>
  <c r="Z1279" i="2" a="1"/>
  <c r="Z1279" i="2" s="1"/>
  <c r="K1281" i="2" a="1"/>
  <c r="K1281" i="2" s="1"/>
  <c r="O1281" i="2" a="1"/>
  <c r="O1281" i="2" s="1"/>
  <c r="S1281" i="2" a="1"/>
  <c r="S1281" i="2" s="1"/>
  <c r="W1281" i="2" a="1"/>
  <c r="W1281" i="2" s="1"/>
  <c r="AA1281" i="2" a="1"/>
  <c r="AA1281" i="2" s="1"/>
  <c r="L1283" i="2" a="1"/>
  <c r="L1283" i="2" s="1"/>
  <c r="P1283" i="2" a="1"/>
  <c r="P1283" i="2" s="1"/>
  <c r="T1283" i="2" a="1"/>
  <c r="T1283" i="2" s="1"/>
  <c r="X1283" i="2" a="1"/>
  <c r="X1283" i="2" s="1"/>
  <c r="K1285" i="2" a="1"/>
  <c r="K1285" i="2" s="1"/>
  <c r="O1285" i="2" a="1"/>
  <c r="O1285" i="2" s="1"/>
  <c r="S1285" i="2" a="1"/>
  <c r="S1285" i="2" s="1"/>
  <c r="W1285" i="2" a="1"/>
  <c r="W1285" i="2" s="1"/>
  <c r="AA1285" i="2" a="1"/>
  <c r="AA1285" i="2" s="1"/>
  <c r="L1287" i="2" a="1"/>
  <c r="L1287" i="2" s="1"/>
  <c r="P1287" i="2" a="1"/>
  <c r="P1287" i="2" s="1"/>
  <c r="T1287" i="2" a="1"/>
  <c r="T1287" i="2" s="1"/>
  <c r="X1287" i="2" a="1"/>
  <c r="X1287" i="2" s="1"/>
  <c r="K1289" i="2" a="1"/>
  <c r="K1289" i="2" s="1"/>
  <c r="O1289" i="2" a="1"/>
  <c r="O1289" i="2" s="1"/>
  <c r="S1289" i="2" a="1"/>
  <c r="S1289" i="2" s="1"/>
  <c r="W1289" i="2" a="1"/>
  <c r="W1289" i="2" s="1"/>
  <c r="AA1289" i="2" a="1"/>
  <c r="AA1289" i="2" s="1"/>
  <c r="L1291" i="2" a="1"/>
  <c r="L1291" i="2" s="1"/>
  <c r="P1291" i="2" a="1"/>
  <c r="P1291" i="2" s="1"/>
  <c r="T1291" i="2" a="1"/>
  <c r="T1291" i="2" s="1"/>
  <c r="X1291" i="2" a="1"/>
  <c r="X1291" i="2" s="1"/>
  <c r="AD1293" i="2"/>
  <c r="M1293" i="2" a="1"/>
  <c r="M1293" i="2" s="1"/>
  <c r="Q1293" i="2" a="1"/>
  <c r="Q1293" i="2" s="1"/>
  <c r="U1293" i="2" a="1"/>
  <c r="U1293" i="2" s="1"/>
  <c r="AE1293" i="2" s="1"/>
  <c r="Y1293" i="2" a="1"/>
  <c r="Y1293" i="2" s="1"/>
  <c r="J1295" i="2" a="1"/>
  <c r="J1295" i="2" s="1"/>
  <c r="N1295" i="2" a="1"/>
  <c r="N1295" i="2" s="1"/>
  <c r="R1295" i="2" a="1"/>
  <c r="R1295" i="2" s="1"/>
  <c r="AB1295" i="2" s="1"/>
  <c r="V1295" i="2" a="1"/>
  <c r="V1295" i="2" s="1"/>
  <c r="Z1295" i="2" a="1"/>
  <c r="Z1295" i="2" s="1"/>
  <c r="K1297" i="2" a="1"/>
  <c r="K1297" i="2" s="1"/>
  <c r="O1297" i="2" a="1"/>
  <c r="O1297" i="2" s="1"/>
  <c r="S1297" i="2" a="1"/>
  <c r="S1297" i="2" s="1"/>
  <c r="W1297" i="2" a="1"/>
  <c r="W1297" i="2" s="1"/>
  <c r="AA1297" i="2" a="1"/>
  <c r="AA1297" i="2" s="1"/>
  <c r="Y1301" i="2" a="1"/>
  <c r="Y1301" i="2" s="1"/>
  <c r="U1301" i="2" a="1"/>
  <c r="U1301" i="2" s="1"/>
  <c r="Q1301" i="2" a="1"/>
  <c r="Q1301" i="2" s="1"/>
  <c r="M1301" i="2" a="1"/>
  <c r="M1301" i="2" s="1"/>
  <c r="AA1301" i="2" a="1"/>
  <c r="AA1301" i="2" s="1"/>
  <c r="W1301" i="2" a="1"/>
  <c r="W1301" i="2" s="1"/>
  <c r="S1301" i="2" a="1"/>
  <c r="S1301" i="2" s="1"/>
  <c r="O1301" i="2" a="1"/>
  <c r="O1301" i="2" s="1"/>
  <c r="K1301" i="2" a="1"/>
  <c r="K1301" i="2" s="1"/>
  <c r="R1301" i="2" a="1"/>
  <c r="R1301" i="2" s="1"/>
  <c r="Z1301" i="2" a="1"/>
  <c r="Z1301" i="2" s="1"/>
  <c r="J1305" i="2" a="1"/>
  <c r="J1305" i="2" s="1"/>
  <c r="R1305" i="2" a="1"/>
  <c r="R1305" i="2" s="1"/>
  <c r="AB1305" i="2" s="1"/>
  <c r="Z1305" i="2" a="1"/>
  <c r="Z1305" i="2" s="1"/>
  <c r="J1309" i="2" a="1"/>
  <c r="J1309" i="2" s="1"/>
  <c r="R1309" i="2" a="1"/>
  <c r="R1309" i="2" s="1"/>
  <c r="AB1309" i="2" s="1"/>
  <c r="Z1309" i="2" a="1"/>
  <c r="Z1309" i="2" s="1"/>
  <c r="AA1312" i="2" a="1"/>
  <c r="AA1312" i="2" s="1"/>
  <c r="W1312" i="2" a="1"/>
  <c r="W1312" i="2" s="1"/>
  <c r="S1312" i="2" a="1"/>
  <c r="S1312" i="2" s="1"/>
  <c r="O1312" i="2" a="1"/>
  <c r="O1312" i="2" s="1"/>
  <c r="K1312" i="2" a="1"/>
  <c r="K1312" i="2" s="1"/>
  <c r="Y1312" i="2" a="1"/>
  <c r="Y1312" i="2" s="1"/>
  <c r="U1312" i="2" a="1"/>
  <c r="U1312" i="2" s="1"/>
  <c r="Q1312" i="2" a="1"/>
  <c r="Q1312" i="2" s="1"/>
  <c r="M1312" i="2" a="1"/>
  <c r="M1312" i="2" s="1"/>
  <c r="P1312" i="2" a="1"/>
  <c r="P1312" i="2" s="1"/>
  <c r="X1312" i="2" a="1"/>
  <c r="X1312" i="2" s="1"/>
  <c r="J1316" i="2" a="1"/>
  <c r="J1316" i="2" s="1"/>
  <c r="R1316" i="2" a="1"/>
  <c r="R1316" i="2" s="1"/>
  <c r="AB1316" i="2" s="1"/>
  <c r="Z1316" i="2" a="1"/>
  <c r="Z1316" i="2" s="1"/>
  <c r="L1321" i="2" a="1"/>
  <c r="L1321" i="2" s="1"/>
  <c r="N1325" i="2" a="1"/>
  <c r="N1325" i="2" s="1"/>
  <c r="T1328" i="2" a="1"/>
  <c r="T1328" i="2" s="1"/>
  <c r="J1329" i="2" a="1"/>
  <c r="J1329" i="2" s="1"/>
  <c r="T1329" i="2" a="1"/>
  <c r="T1329" i="2" s="1"/>
  <c r="AF1329" i="2" s="1"/>
  <c r="T1333" i="2" a="1"/>
  <c r="T1333" i="2" s="1"/>
  <c r="AA1336" i="2" a="1"/>
  <c r="AA1336" i="2" s="1"/>
  <c r="W1336" i="2" a="1"/>
  <c r="W1336" i="2" s="1"/>
  <c r="S1336" i="2" a="1"/>
  <c r="S1336" i="2" s="1"/>
  <c r="O1336" i="2" a="1"/>
  <c r="O1336" i="2" s="1"/>
  <c r="K1336" i="2" a="1"/>
  <c r="K1336" i="2" s="1"/>
  <c r="Z1336" i="2" a="1"/>
  <c r="Z1336" i="2" s="1"/>
  <c r="V1336" i="2" a="1"/>
  <c r="V1336" i="2" s="1"/>
  <c r="R1336" i="2" a="1"/>
  <c r="R1336" i="2" s="1"/>
  <c r="AB1336" i="2" s="1"/>
  <c r="N1336" i="2" a="1"/>
  <c r="N1336" i="2" s="1"/>
  <c r="J1336" i="2" a="1"/>
  <c r="J1336" i="2" s="1"/>
  <c r="Y1336" i="2" a="1"/>
  <c r="Y1336" i="2" s="1"/>
  <c r="U1336" i="2" a="1"/>
  <c r="U1336" i="2" s="1"/>
  <c r="Q1336" i="2" a="1"/>
  <c r="Q1336" i="2" s="1"/>
  <c r="M1336" i="2" a="1"/>
  <c r="M1336" i="2" s="1"/>
  <c r="AA1337" i="2" a="1"/>
  <c r="AA1337" i="2" s="1"/>
  <c r="W1337" i="2" a="1"/>
  <c r="W1337" i="2" s="1"/>
  <c r="S1337" i="2" a="1"/>
  <c r="S1337" i="2" s="1"/>
  <c r="O1337" i="2" a="1"/>
  <c r="O1337" i="2" s="1"/>
  <c r="K1337" i="2" a="1"/>
  <c r="K1337" i="2" s="1"/>
  <c r="Y1337" i="2" a="1"/>
  <c r="Y1337" i="2" s="1"/>
  <c r="U1337" i="2" a="1"/>
  <c r="U1337" i="2" s="1"/>
  <c r="Q1337" i="2" a="1"/>
  <c r="Q1337" i="2" s="1"/>
  <c r="M1337" i="2" a="1"/>
  <c r="M1337" i="2" s="1"/>
  <c r="L1340" i="2" a="1"/>
  <c r="L1340" i="2" s="1"/>
  <c r="L1369" i="2" a="1"/>
  <c r="L1369" i="2" s="1"/>
  <c r="P1409" i="2" a="1"/>
  <c r="P1409" i="2" s="1"/>
  <c r="P1413" i="2" a="1"/>
  <c r="P1413" i="2" s="1"/>
  <c r="AA1419" i="2" a="1"/>
  <c r="AA1419" i="2" s="1"/>
  <c r="W1419" i="2" a="1"/>
  <c r="W1419" i="2" s="1"/>
  <c r="S1419" i="2" a="1"/>
  <c r="S1419" i="2" s="1"/>
  <c r="O1419" i="2" a="1"/>
  <c r="O1419" i="2" s="1"/>
  <c r="K1419" i="2" a="1"/>
  <c r="K1419" i="2" s="1"/>
  <c r="Z1419" i="2" a="1"/>
  <c r="Z1419" i="2" s="1"/>
  <c r="V1419" i="2" a="1"/>
  <c r="V1419" i="2" s="1"/>
  <c r="R1419" i="2" a="1"/>
  <c r="R1419" i="2" s="1"/>
  <c r="AB1419" i="2" s="1"/>
  <c r="N1419" i="2" a="1"/>
  <c r="N1419" i="2" s="1"/>
  <c r="J1419" i="2" a="1"/>
  <c r="J1419" i="2" s="1"/>
  <c r="U1419" i="2" a="1"/>
  <c r="U1419" i="2" s="1"/>
  <c r="M1419" i="2" a="1"/>
  <c r="M1419" i="2" s="1"/>
  <c r="T1419" i="2" a="1"/>
  <c r="T1419" i="2" s="1"/>
  <c r="L1419" i="2" a="1"/>
  <c r="L1419" i="2" s="1"/>
  <c r="Y1419" i="2" a="1"/>
  <c r="Y1419" i="2" s="1"/>
  <c r="Q1419" i="2" a="1"/>
  <c r="Q1419" i="2" s="1"/>
  <c r="K1054" i="2" a="1"/>
  <c r="K1054" i="2" s="1"/>
  <c r="O1054" i="2" a="1"/>
  <c r="O1054" i="2" s="1"/>
  <c r="S1054" i="2" a="1"/>
  <c r="S1054" i="2" s="1"/>
  <c r="W1054" i="2" a="1"/>
  <c r="W1054" i="2" s="1"/>
  <c r="L1056" i="2" a="1"/>
  <c r="L1056" i="2" s="1"/>
  <c r="P1056" i="2" a="1"/>
  <c r="P1056" i="2" s="1"/>
  <c r="T1056" i="2" a="1"/>
  <c r="T1056" i="2" s="1"/>
  <c r="M1058" i="2" a="1"/>
  <c r="M1058" i="2" s="1"/>
  <c r="Q1058" i="2" a="1"/>
  <c r="Q1058" i="2" s="1"/>
  <c r="U1058" i="2" a="1"/>
  <c r="U1058" i="2" s="1"/>
  <c r="AE1058" i="2" s="1"/>
  <c r="M1062" i="2" a="1"/>
  <c r="M1062" i="2" s="1"/>
  <c r="Q1062" i="2" a="1"/>
  <c r="Q1062" i="2" s="1"/>
  <c r="U1062" i="2" a="1"/>
  <c r="U1062" i="2" s="1"/>
  <c r="M1066" i="2" a="1"/>
  <c r="M1066" i="2" s="1"/>
  <c r="Q1066" i="2" a="1"/>
  <c r="Q1066" i="2" s="1"/>
  <c r="U1066" i="2" a="1"/>
  <c r="U1066" i="2" s="1"/>
  <c r="L1068" i="2" a="1"/>
  <c r="L1068" i="2" s="1"/>
  <c r="P1068" i="2" a="1"/>
  <c r="P1068" i="2" s="1"/>
  <c r="T1068" i="2" a="1"/>
  <c r="T1068" i="2" s="1"/>
  <c r="M1070" i="2" a="1"/>
  <c r="M1070" i="2" s="1"/>
  <c r="Q1070" i="2" a="1"/>
  <c r="Q1070" i="2" s="1"/>
  <c r="U1070" i="2" a="1"/>
  <c r="U1070" i="2" s="1"/>
  <c r="AD1078" i="2"/>
  <c r="M1078" i="2" a="1"/>
  <c r="M1078" i="2" s="1"/>
  <c r="Q1078" i="2" a="1"/>
  <c r="Q1078" i="2" s="1"/>
  <c r="U1078" i="2" a="1"/>
  <c r="U1078" i="2" s="1"/>
  <c r="M1082" i="2" a="1"/>
  <c r="M1082" i="2" s="1"/>
  <c r="Q1082" i="2" a="1"/>
  <c r="Q1082" i="2" s="1"/>
  <c r="U1082" i="2" a="1"/>
  <c r="U1082" i="2" s="1"/>
  <c r="AE1082" i="2" s="1"/>
  <c r="M1094" i="2" a="1"/>
  <c r="M1094" i="2" s="1"/>
  <c r="Q1094" i="2" a="1"/>
  <c r="Q1094" i="2" s="1"/>
  <c r="U1094" i="2" a="1"/>
  <c r="U1094" i="2" s="1"/>
  <c r="N1100" i="2" a="1"/>
  <c r="N1100" i="2" s="1"/>
  <c r="R1100" i="2" a="1"/>
  <c r="R1100" i="2" s="1"/>
  <c r="V1100" i="2" a="1"/>
  <c r="V1100" i="2" s="1"/>
  <c r="K1102" i="2" a="1"/>
  <c r="K1102" i="2" s="1"/>
  <c r="O1102" i="2" a="1"/>
  <c r="O1102" i="2" s="1"/>
  <c r="S1102" i="2" a="1"/>
  <c r="S1102" i="2" s="1"/>
  <c r="W1102" i="2" a="1"/>
  <c r="W1102" i="2" s="1"/>
  <c r="AA1102" i="2" a="1"/>
  <c r="AA1102" i="2" s="1"/>
  <c r="M1106" i="2" a="1"/>
  <c r="M1106" i="2" s="1"/>
  <c r="Q1106" i="2" a="1"/>
  <c r="Q1106" i="2" s="1"/>
  <c r="U1106" i="2" a="1"/>
  <c r="U1106" i="2" s="1"/>
  <c r="Y1106" i="2" a="1"/>
  <c r="Y1106" i="2" s="1"/>
  <c r="K1110" i="2" a="1"/>
  <c r="K1110" i="2" s="1"/>
  <c r="O1110" i="2" a="1"/>
  <c r="O1110" i="2" s="1"/>
  <c r="S1110" i="2" a="1"/>
  <c r="S1110" i="2" s="1"/>
  <c r="W1110" i="2" a="1"/>
  <c r="W1110" i="2" s="1"/>
  <c r="AA1110" i="2" a="1"/>
  <c r="AA1110" i="2" s="1"/>
  <c r="L1112" i="2" a="1"/>
  <c r="L1112" i="2" s="1"/>
  <c r="P1112" i="2" a="1"/>
  <c r="P1112" i="2" s="1"/>
  <c r="T1112" i="2" a="1"/>
  <c r="T1112" i="2" s="1"/>
  <c r="AF1112" i="2" s="1"/>
  <c r="K1114" i="2" a="1"/>
  <c r="K1114" i="2" s="1"/>
  <c r="O1114" i="2" a="1"/>
  <c r="O1114" i="2" s="1"/>
  <c r="S1114" i="2" a="1"/>
  <c r="S1114" i="2" s="1"/>
  <c r="W1114" i="2" a="1"/>
  <c r="W1114" i="2" s="1"/>
  <c r="AA1114" i="2" a="1"/>
  <c r="AA1114" i="2" s="1"/>
  <c r="N1116" i="2" a="1"/>
  <c r="N1116" i="2" s="1"/>
  <c r="R1116" i="2" a="1"/>
  <c r="R1116" i="2" s="1"/>
  <c r="V1116" i="2" a="1"/>
  <c r="V1116" i="2" s="1"/>
  <c r="K1118" i="2" a="1"/>
  <c r="K1118" i="2" s="1"/>
  <c r="O1118" i="2" a="1"/>
  <c r="O1118" i="2" s="1"/>
  <c r="S1118" i="2" a="1"/>
  <c r="S1118" i="2" s="1"/>
  <c r="W1118" i="2" a="1"/>
  <c r="W1118" i="2" s="1"/>
  <c r="AA1118" i="2" a="1"/>
  <c r="AA1118" i="2" s="1"/>
  <c r="K1122" i="2" a="1"/>
  <c r="K1122" i="2" s="1"/>
  <c r="O1122" i="2" a="1"/>
  <c r="O1122" i="2" s="1"/>
  <c r="S1122" i="2" a="1"/>
  <c r="S1122" i="2" s="1"/>
  <c r="W1122" i="2" a="1"/>
  <c r="W1122" i="2" s="1"/>
  <c r="AA1122" i="2" a="1"/>
  <c r="AA1122" i="2" s="1"/>
  <c r="L1124" i="2" a="1"/>
  <c r="L1124" i="2" s="1"/>
  <c r="P1124" i="2" a="1"/>
  <c r="P1124" i="2" s="1"/>
  <c r="T1124" i="2" a="1"/>
  <c r="T1124" i="2" s="1"/>
  <c r="AF1124" i="2" s="1"/>
  <c r="K1126" i="2" a="1"/>
  <c r="K1126" i="2" s="1"/>
  <c r="O1126" i="2" a="1"/>
  <c r="O1126" i="2" s="1"/>
  <c r="S1126" i="2" a="1"/>
  <c r="S1126" i="2" s="1"/>
  <c r="W1126" i="2" a="1"/>
  <c r="W1126" i="2" s="1"/>
  <c r="L1128" i="2" a="1"/>
  <c r="L1128" i="2" s="1"/>
  <c r="P1128" i="2" a="1"/>
  <c r="P1128" i="2" s="1"/>
  <c r="T1128" i="2" a="1"/>
  <c r="T1128" i="2" s="1"/>
  <c r="AF1128" i="2" s="1"/>
  <c r="K1130" i="2" a="1"/>
  <c r="K1130" i="2" s="1"/>
  <c r="O1130" i="2" a="1"/>
  <c r="O1130" i="2" s="1"/>
  <c r="S1130" i="2" a="1"/>
  <c r="S1130" i="2" s="1"/>
  <c r="W1130" i="2" a="1"/>
  <c r="W1130" i="2" s="1"/>
  <c r="AA1130" i="2" a="1"/>
  <c r="AA1130" i="2" s="1"/>
  <c r="N1132" i="2" a="1"/>
  <c r="N1132" i="2" s="1"/>
  <c r="R1132" i="2" a="1"/>
  <c r="R1132" i="2" s="1"/>
  <c r="W1132" i="2" a="1"/>
  <c r="W1132" i="2" s="1"/>
  <c r="L1134" i="2" a="1"/>
  <c r="L1134" i="2" s="1"/>
  <c r="P1134" i="2" a="1"/>
  <c r="P1134" i="2" s="1"/>
  <c r="T1134" i="2" a="1"/>
  <c r="T1134" i="2" s="1"/>
  <c r="AF1134" i="2" s="1"/>
  <c r="M1136" i="2" a="1"/>
  <c r="M1136" i="2" s="1"/>
  <c r="Q1136" i="2" a="1"/>
  <c r="Q1136" i="2" s="1"/>
  <c r="V1136" i="2" a="1"/>
  <c r="V1136" i="2" s="1"/>
  <c r="L1138" i="2" a="1"/>
  <c r="L1138" i="2" s="1"/>
  <c r="P1138" i="2" a="1"/>
  <c r="P1138" i="2" s="1"/>
  <c r="T1138" i="2" a="1"/>
  <c r="T1138" i="2" s="1"/>
  <c r="AF1138" i="2" s="1"/>
  <c r="K1140" i="2" a="1"/>
  <c r="K1140" i="2" s="1"/>
  <c r="O1140" i="2" a="1"/>
  <c r="O1140" i="2" s="1"/>
  <c r="S1140" i="2" a="1"/>
  <c r="S1140" i="2" s="1"/>
  <c r="W1140" i="2" a="1"/>
  <c r="W1140" i="2" s="1"/>
  <c r="AA1140" i="2" a="1"/>
  <c r="AA1140" i="2" s="1"/>
  <c r="N1142" i="2" a="1"/>
  <c r="N1142" i="2" s="1"/>
  <c r="R1142" i="2" a="1"/>
  <c r="R1142" i="2" s="1"/>
  <c r="V1142" i="2" a="1"/>
  <c r="V1142" i="2" s="1"/>
  <c r="K1144" i="2" a="1"/>
  <c r="K1144" i="2" s="1"/>
  <c r="O1144" i="2" a="1"/>
  <c r="O1144" i="2" s="1"/>
  <c r="S1144" i="2" a="1"/>
  <c r="S1144" i="2" s="1"/>
  <c r="W1144" i="2" a="1"/>
  <c r="W1144" i="2" s="1"/>
  <c r="AA1144" i="2" a="1"/>
  <c r="AA1144" i="2" s="1"/>
  <c r="K1148" i="2" a="1"/>
  <c r="K1148" i="2" s="1"/>
  <c r="O1148" i="2" a="1"/>
  <c r="O1148" i="2" s="1"/>
  <c r="S1148" i="2" a="1"/>
  <c r="S1148" i="2" s="1"/>
  <c r="W1148" i="2" a="1"/>
  <c r="W1148" i="2" s="1"/>
  <c r="AA1148" i="2" a="1"/>
  <c r="AA1148" i="2" s="1"/>
  <c r="L1150" i="2" a="1"/>
  <c r="L1150" i="2" s="1"/>
  <c r="P1150" i="2" a="1"/>
  <c r="P1150" i="2" s="1"/>
  <c r="T1150" i="2" a="1"/>
  <c r="T1150" i="2" s="1"/>
  <c r="AF1150" i="2" s="1"/>
  <c r="M1152" i="2" a="1"/>
  <c r="M1152" i="2" s="1"/>
  <c r="Q1152" i="2" a="1"/>
  <c r="Q1152" i="2" s="1"/>
  <c r="U1152" i="2" a="1"/>
  <c r="U1152" i="2" s="1"/>
  <c r="M1156" i="2" a="1"/>
  <c r="M1156" i="2" s="1"/>
  <c r="Q1156" i="2" a="1"/>
  <c r="Q1156" i="2" s="1"/>
  <c r="U1156" i="2" a="1"/>
  <c r="U1156" i="2" s="1"/>
  <c r="AD1160" i="2"/>
  <c r="M1160" i="2" a="1"/>
  <c r="M1160" i="2" s="1"/>
  <c r="Q1160" i="2" a="1"/>
  <c r="Q1160" i="2" s="1"/>
  <c r="U1160" i="2" a="1"/>
  <c r="U1160" i="2" s="1"/>
  <c r="AE1160" i="2" s="1"/>
  <c r="K1164" i="2" a="1"/>
  <c r="K1164" i="2" s="1"/>
  <c r="O1164" i="2" a="1"/>
  <c r="O1164" i="2" s="1"/>
  <c r="S1164" i="2" a="1"/>
  <c r="S1164" i="2" s="1"/>
  <c r="W1164" i="2" a="1"/>
  <c r="W1164" i="2" s="1"/>
  <c r="AA1164" i="2" a="1"/>
  <c r="AA1164" i="2" s="1"/>
  <c r="L1166" i="2" a="1"/>
  <c r="L1166" i="2" s="1"/>
  <c r="P1166" i="2" a="1"/>
  <c r="P1166" i="2" s="1"/>
  <c r="T1166" i="2" a="1"/>
  <c r="T1166" i="2" s="1"/>
  <c r="AF1166" i="2" s="1"/>
  <c r="K1168" i="2" a="1"/>
  <c r="K1168" i="2" s="1"/>
  <c r="O1168" i="2" a="1"/>
  <c r="O1168" i="2" s="1"/>
  <c r="S1168" i="2" a="1"/>
  <c r="S1168" i="2" s="1"/>
  <c r="W1168" i="2" a="1"/>
  <c r="W1168" i="2" s="1"/>
  <c r="L1170" i="2" a="1"/>
  <c r="L1170" i="2" s="1"/>
  <c r="P1170" i="2" a="1"/>
  <c r="P1170" i="2" s="1"/>
  <c r="T1170" i="2" a="1"/>
  <c r="T1170" i="2" s="1"/>
  <c r="AF1170" i="2" s="1"/>
  <c r="K1172" i="2" a="1"/>
  <c r="K1172" i="2" s="1"/>
  <c r="O1172" i="2" a="1"/>
  <c r="O1172" i="2" s="1"/>
  <c r="S1172" i="2" a="1"/>
  <c r="S1172" i="2" s="1"/>
  <c r="W1172" i="2" a="1"/>
  <c r="W1172" i="2" s="1"/>
  <c r="AA1172" i="2" a="1"/>
  <c r="AA1172" i="2" s="1"/>
  <c r="L1174" i="2" a="1"/>
  <c r="L1174" i="2" s="1"/>
  <c r="P1174" i="2" a="1"/>
  <c r="P1174" i="2" s="1"/>
  <c r="T1174" i="2" a="1"/>
  <c r="T1174" i="2" s="1"/>
  <c r="AF1174" i="2" s="1"/>
  <c r="M1176" i="2" a="1"/>
  <c r="M1176" i="2" s="1"/>
  <c r="Q1176" i="2" a="1"/>
  <c r="Q1176" i="2" s="1"/>
  <c r="U1176" i="2" a="1"/>
  <c r="U1176" i="2" s="1"/>
  <c r="K1180" i="2" a="1"/>
  <c r="K1180" i="2" s="1"/>
  <c r="O1180" i="2" a="1"/>
  <c r="O1180" i="2" s="1"/>
  <c r="S1180" i="2" a="1"/>
  <c r="S1180" i="2" s="1"/>
  <c r="W1180" i="2" a="1"/>
  <c r="W1180" i="2" s="1"/>
  <c r="AA1180" i="2" a="1"/>
  <c r="AA1180" i="2" s="1"/>
  <c r="M1184" i="2" a="1"/>
  <c r="M1184" i="2" s="1"/>
  <c r="Q1184" i="2" a="1"/>
  <c r="Q1184" i="2" s="1"/>
  <c r="U1184" i="2" a="1"/>
  <c r="U1184" i="2" s="1"/>
  <c r="Y1184" i="2" a="1"/>
  <c r="Y1184" i="2" s="1"/>
  <c r="K1188" i="2" a="1"/>
  <c r="K1188" i="2" s="1"/>
  <c r="O1188" i="2" a="1"/>
  <c r="O1188" i="2" s="1"/>
  <c r="S1188" i="2" a="1"/>
  <c r="S1188" i="2" s="1"/>
  <c r="W1188" i="2" a="1"/>
  <c r="W1188" i="2" s="1"/>
  <c r="AA1188" i="2" a="1"/>
  <c r="AA1188" i="2" s="1"/>
  <c r="L1190" i="2" a="1"/>
  <c r="L1190" i="2" s="1"/>
  <c r="P1190" i="2" a="1"/>
  <c r="P1190" i="2" s="1"/>
  <c r="T1190" i="2" a="1"/>
  <c r="T1190" i="2" s="1"/>
  <c r="AF1190" i="2" s="1"/>
  <c r="M1192" i="2" a="1"/>
  <c r="M1192" i="2" s="1"/>
  <c r="Q1192" i="2" a="1"/>
  <c r="Q1192" i="2" s="1"/>
  <c r="U1192" i="2" a="1"/>
  <c r="U1192" i="2" s="1"/>
  <c r="AD1196" i="2"/>
  <c r="M1196" i="2" a="1"/>
  <c r="M1196" i="2" s="1"/>
  <c r="Q1196" i="2" a="1"/>
  <c r="Q1196" i="2" s="1"/>
  <c r="U1196" i="2" a="1"/>
  <c r="U1196" i="2" s="1"/>
  <c r="AE1196" i="2" s="1"/>
  <c r="L1198" i="2" a="1"/>
  <c r="L1198" i="2" s="1"/>
  <c r="P1198" i="2" a="1"/>
  <c r="P1198" i="2" s="1"/>
  <c r="T1198" i="2" a="1"/>
  <c r="T1198" i="2" s="1"/>
  <c r="M1200" i="2" a="1"/>
  <c r="M1200" i="2" s="1"/>
  <c r="Q1200" i="2" a="1"/>
  <c r="Q1200" i="2" s="1"/>
  <c r="U1200" i="2" a="1"/>
  <c r="U1200" i="2" s="1"/>
  <c r="K1204" i="2" a="1"/>
  <c r="K1204" i="2" s="1"/>
  <c r="O1204" i="2" a="1"/>
  <c r="O1204" i="2" s="1"/>
  <c r="S1204" i="2" a="1"/>
  <c r="S1204" i="2" s="1"/>
  <c r="W1204" i="2" a="1"/>
  <c r="W1204" i="2" s="1"/>
  <c r="AA1204" i="2" a="1"/>
  <c r="AA1204" i="2" s="1"/>
  <c r="L1206" i="2" a="1"/>
  <c r="L1206" i="2" s="1"/>
  <c r="P1206" i="2" a="1"/>
  <c r="P1206" i="2" s="1"/>
  <c r="T1206" i="2" a="1"/>
  <c r="T1206" i="2" s="1"/>
  <c r="K1208" i="2" a="1"/>
  <c r="K1208" i="2" s="1"/>
  <c r="O1208" i="2" a="1"/>
  <c r="O1208" i="2" s="1"/>
  <c r="S1208" i="2" a="1"/>
  <c r="S1208" i="2" s="1"/>
  <c r="W1208" i="2" a="1"/>
  <c r="W1208" i="2" s="1"/>
  <c r="AA1208" i="2" a="1"/>
  <c r="AA1208" i="2" s="1"/>
  <c r="N1210" i="2" a="1"/>
  <c r="N1210" i="2" s="1"/>
  <c r="R1210" i="2" a="1"/>
  <c r="R1210" i="2" s="1"/>
  <c r="V1210" i="2" a="1"/>
  <c r="V1210" i="2" s="1"/>
  <c r="K1212" i="2" a="1"/>
  <c r="K1212" i="2" s="1"/>
  <c r="O1212" i="2" a="1"/>
  <c r="O1212" i="2" s="1"/>
  <c r="S1212" i="2" a="1"/>
  <c r="S1212" i="2" s="1"/>
  <c r="W1212" i="2" a="1"/>
  <c r="W1212" i="2" s="1"/>
  <c r="AA1212" i="2" a="1"/>
  <c r="AA1212" i="2" s="1"/>
  <c r="L1214" i="2" a="1"/>
  <c r="L1214" i="2" s="1"/>
  <c r="P1214" i="2" a="1"/>
  <c r="P1214" i="2" s="1"/>
  <c r="T1214" i="2" a="1"/>
  <c r="T1214" i="2" s="1"/>
  <c r="AF1214" i="2" s="1"/>
  <c r="M1220" i="2" a="1"/>
  <c r="M1220" i="2" s="1"/>
  <c r="Q1220" i="2" a="1"/>
  <c r="Q1220" i="2" s="1"/>
  <c r="U1220" i="2" a="1"/>
  <c r="U1220" i="2" s="1"/>
  <c r="Y1220" i="2" a="1"/>
  <c r="Y1220" i="2" s="1"/>
  <c r="K1228" i="2" a="1"/>
  <c r="K1228" i="2" s="1"/>
  <c r="O1228" i="2" a="1"/>
  <c r="O1228" i="2" s="1"/>
  <c r="S1228" i="2" a="1"/>
  <c r="S1228" i="2" s="1"/>
  <c r="W1228" i="2" a="1"/>
  <c r="W1228" i="2" s="1"/>
  <c r="AA1228" i="2" a="1"/>
  <c r="AA1228" i="2" s="1"/>
  <c r="L1230" i="2" a="1"/>
  <c r="L1230" i="2" s="1"/>
  <c r="P1230" i="2" a="1"/>
  <c r="P1230" i="2" s="1"/>
  <c r="T1230" i="2" a="1"/>
  <c r="T1230" i="2" s="1"/>
  <c r="AF1230" i="2" s="1"/>
  <c r="L1234" i="2" a="1"/>
  <c r="L1234" i="2" s="1"/>
  <c r="P1234" i="2" a="1"/>
  <c r="P1234" i="2" s="1"/>
  <c r="T1234" i="2" a="1"/>
  <c r="T1234" i="2" s="1"/>
  <c r="AF1234" i="2" s="1"/>
  <c r="L1238" i="2" a="1"/>
  <c r="L1238" i="2" s="1"/>
  <c r="P1238" i="2" a="1"/>
  <c r="P1238" i="2" s="1"/>
  <c r="T1238" i="2" a="1"/>
  <c r="T1238" i="2" s="1"/>
  <c r="AF1238" i="2" s="1"/>
  <c r="K1244" i="2" a="1"/>
  <c r="K1244" i="2" s="1"/>
  <c r="O1244" i="2" a="1"/>
  <c r="O1244" i="2" s="1"/>
  <c r="S1244" i="2" a="1"/>
  <c r="S1244" i="2" s="1"/>
  <c r="W1244" i="2" a="1"/>
  <c r="W1244" i="2" s="1"/>
  <c r="AA1244" i="2" a="1"/>
  <c r="AA1244" i="2" s="1"/>
  <c r="N1246" i="2" a="1"/>
  <c r="N1246" i="2" s="1"/>
  <c r="R1246" i="2" a="1"/>
  <c r="R1246" i="2" s="1"/>
  <c r="V1246" i="2" a="1"/>
  <c r="V1246" i="2" s="1"/>
  <c r="K1248" i="2" a="1"/>
  <c r="K1248" i="2" s="1"/>
  <c r="O1248" i="2" a="1"/>
  <c r="O1248" i="2" s="1"/>
  <c r="S1248" i="2" a="1"/>
  <c r="S1248" i="2" s="1"/>
  <c r="W1248" i="2" a="1"/>
  <c r="W1248" i="2" s="1"/>
  <c r="AA1248" i="2" a="1"/>
  <c r="AA1248" i="2" s="1"/>
  <c r="K1252" i="2" a="1"/>
  <c r="K1252" i="2" s="1"/>
  <c r="O1252" i="2" a="1"/>
  <c r="O1252" i="2" s="1"/>
  <c r="S1252" i="2" a="1"/>
  <c r="S1252" i="2" s="1"/>
  <c r="W1252" i="2" a="1"/>
  <c r="W1252" i="2" s="1"/>
  <c r="AA1252" i="2" a="1"/>
  <c r="AA1252" i="2" s="1"/>
  <c r="L1254" i="2" a="1"/>
  <c r="L1254" i="2" s="1"/>
  <c r="P1254" i="2" a="1"/>
  <c r="P1254" i="2" s="1"/>
  <c r="T1254" i="2" a="1"/>
  <c r="T1254" i="2" s="1"/>
  <c r="AF1254" i="2" s="1"/>
  <c r="K1268" i="2" a="1"/>
  <c r="K1268" i="2" s="1"/>
  <c r="O1268" i="2" a="1"/>
  <c r="O1268" i="2" s="1"/>
  <c r="S1268" i="2" a="1"/>
  <c r="S1268" i="2" s="1"/>
  <c r="W1268" i="2" a="1"/>
  <c r="W1268" i="2" s="1"/>
  <c r="AA1268" i="2" a="1"/>
  <c r="AA1268" i="2" s="1"/>
  <c r="L1270" i="2" a="1"/>
  <c r="L1270" i="2" s="1"/>
  <c r="P1270" i="2" a="1"/>
  <c r="P1270" i="2" s="1"/>
  <c r="T1270" i="2" a="1"/>
  <c r="T1270" i="2" s="1"/>
  <c r="AF1270" i="2" s="1"/>
  <c r="K1276" i="2" a="1"/>
  <c r="K1276" i="2" s="1"/>
  <c r="O1276" i="2" a="1"/>
  <c r="O1276" i="2" s="1"/>
  <c r="S1276" i="2" a="1"/>
  <c r="S1276" i="2" s="1"/>
  <c r="W1276" i="2" a="1"/>
  <c r="W1276" i="2" s="1"/>
  <c r="AA1276" i="2" a="1"/>
  <c r="AA1276" i="2" s="1"/>
  <c r="L1278" i="2" a="1"/>
  <c r="L1278" i="2" s="1"/>
  <c r="P1278" i="2" a="1"/>
  <c r="P1278" i="2" s="1"/>
  <c r="T1278" i="2" a="1"/>
  <c r="T1278" i="2" s="1"/>
  <c r="AF1278" i="2" s="1"/>
  <c r="K1284" i="2" a="1"/>
  <c r="K1284" i="2" s="1"/>
  <c r="O1284" i="2" a="1"/>
  <c r="O1284" i="2" s="1"/>
  <c r="S1284" i="2" a="1"/>
  <c r="S1284" i="2" s="1"/>
  <c r="W1284" i="2" a="1"/>
  <c r="W1284" i="2" s="1"/>
  <c r="AA1284" i="2" a="1"/>
  <c r="AA1284" i="2" s="1"/>
  <c r="M1288" i="2" a="1"/>
  <c r="M1288" i="2" s="1"/>
  <c r="Q1288" i="2" a="1"/>
  <c r="Q1288" i="2" s="1"/>
  <c r="U1288" i="2" a="1"/>
  <c r="U1288" i="2" s="1"/>
  <c r="Y1288" i="2" a="1"/>
  <c r="Y1288" i="2" s="1"/>
  <c r="K1292" i="2" a="1"/>
  <c r="K1292" i="2" s="1"/>
  <c r="O1292" i="2" a="1"/>
  <c r="O1292" i="2" s="1"/>
  <c r="S1292" i="2" a="1"/>
  <c r="S1292" i="2" s="1"/>
  <c r="W1292" i="2" a="1"/>
  <c r="W1292" i="2" s="1"/>
  <c r="AA1292" i="2" a="1"/>
  <c r="AA1292" i="2" s="1"/>
  <c r="L1294" i="2" a="1"/>
  <c r="L1294" i="2" s="1"/>
  <c r="P1294" i="2" a="1"/>
  <c r="P1294" i="2" s="1"/>
  <c r="T1294" i="2" a="1"/>
  <c r="T1294" i="2" s="1"/>
  <c r="N1300" i="2" a="1"/>
  <c r="N1300" i="2" s="1"/>
  <c r="Y1304" i="2" a="1"/>
  <c r="Y1304" i="2" s="1"/>
  <c r="U1304" i="2" a="1"/>
  <c r="U1304" i="2" s="1"/>
  <c r="Q1304" i="2" a="1"/>
  <c r="Q1304" i="2" s="1"/>
  <c r="M1304" i="2" a="1"/>
  <c r="M1304" i="2" s="1"/>
  <c r="AA1304" i="2" a="1"/>
  <c r="AA1304" i="2" s="1"/>
  <c r="W1304" i="2" a="1"/>
  <c r="W1304" i="2" s="1"/>
  <c r="S1304" i="2" a="1"/>
  <c r="S1304" i="2" s="1"/>
  <c r="O1304" i="2" a="1"/>
  <c r="O1304" i="2" s="1"/>
  <c r="K1304" i="2" a="1"/>
  <c r="K1304" i="2" s="1"/>
  <c r="P1304" i="2" a="1"/>
  <c r="P1304" i="2" s="1"/>
  <c r="X1304" i="2" a="1"/>
  <c r="X1304" i="2" s="1"/>
  <c r="AA1308" i="2" a="1"/>
  <c r="AA1308" i="2" s="1"/>
  <c r="W1308" i="2" a="1"/>
  <c r="W1308" i="2" s="1"/>
  <c r="S1308" i="2" a="1"/>
  <c r="S1308" i="2" s="1"/>
  <c r="O1308" i="2" a="1"/>
  <c r="O1308" i="2" s="1"/>
  <c r="K1308" i="2" a="1"/>
  <c r="K1308" i="2" s="1"/>
  <c r="Y1308" i="2" a="1"/>
  <c r="Y1308" i="2" s="1"/>
  <c r="U1308" i="2" a="1"/>
  <c r="U1308" i="2" s="1"/>
  <c r="Q1308" i="2" a="1"/>
  <c r="Q1308" i="2" s="1"/>
  <c r="M1308" i="2" a="1"/>
  <c r="M1308" i="2" s="1"/>
  <c r="P1308" i="2" a="1"/>
  <c r="P1308" i="2" s="1"/>
  <c r="X1308" i="2" a="1"/>
  <c r="X1308" i="2" s="1"/>
  <c r="N1317" i="2" a="1"/>
  <c r="N1317" i="2" s="1"/>
  <c r="P1369" i="2" a="1"/>
  <c r="P1369" i="2" s="1"/>
  <c r="T1409" i="2" a="1"/>
  <c r="T1409" i="2" s="1"/>
  <c r="AF1409" i="2" s="1"/>
  <c r="T1413" i="2" a="1"/>
  <c r="T1413" i="2" s="1"/>
  <c r="L1153" i="2" a="1"/>
  <c r="L1153" i="2" s="1"/>
  <c r="P1153" i="2" a="1"/>
  <c r="P1153" i="2" s="1"/>
  <c r="T1153" i="2" a="1"/>
  <c r="T1153" i="2" s="1"/>
  <c r="X1153" i="2" a="1"/>
  <c r="X1153" i="2" s="1"/>
  <c r="L1157" i="2" a="1"/>
  <c r="L1157" i="2" s="1"/>
  <c r="P1157" i="2" a="1"/>
  <c r="P1157" i="2" s="1"/>
  <c r="T1157" i="2" a="1"/>
  <c r="T1157" i="2" s="1"/>
  <c r="AF1157" i="2" s="1"/>
  <c r="X1157" i="2" a="1"/>
  <c r="X1157" i="2" s="1"/>
  <c r="L1161" i="2" a="1"/>
  <c r="L1161" i="2" s="1"/>
  <c r="P1161" i="2" a="1"/>
  <c r="P1161" i="2" s="1"/>
  <c r="T1161" i="2" a="1"/>
  <c r="T1161" i="2" s="1"/>
  <c r="AF1161" i="2" s="1"/>
  <c r="X1161" i="2" a="1"/>
  <c r="X1161" i="2" s="1"/>
  <c r="L1177" i="2" a="1"/>
  <c r="L1177" i="2" s="1"/>
  <c r="P1177" i="2" a="1"/>
  <c r="P1177" i="2" s="1"/>
  <c r="T1177" i="2" a="1"/>
  <c r="T1177" i="2" s="1"/>
  <c r="X1177" i="2" a="1"/>
  <c r="X1177" i="2" s="1"/>
  <c r="L1185" i="2" a="1"/>
  <c r="L1185" i="2" s="1"/>
  <c r="P1185" i="2" a="1"/>
  <c r="P1185" i="2" s="1"/>
  <c r="T1185" i="2" a="1"/>
  <c r="T1185" i="2" s="1"/>
  <c r="AF1185" i="2" s="1"/>
  <c r="X1185" i="2" a="1"/>
  <c r="X1185" i="2" s="1"/>
  <c r="L1193" i="2" a="1"/>
  <c r="L1193" i="2" s="1"/>
  <c r="P1193" i="2" a="1"/>
  <c r="P1193" i="2" s="1"/>
  <c r="T1193" i="2" a="1"/>
  <c r="T1193" i="2" s="1"/>
  <c r="AF1193" i="2" s="1"/>
  <c r="X1193" i="2" a="1"/>
  <c r="X1193" i="2" s="1"/>
  <c r="N1197" i="2" a="1"/>
  <c r="N1197" i="2" s="1"/>
  <c r="R1197" i="2" a="1"/>
  <c r="R1197" i="2" s="1"/>
  <c r="V1197" i="2" a="1"/>
  <c r="V1197" i="2" s="1"/>
  <c r="Z1197" i="2" a="1"/>
  <c r="Z1197" i="2" s="1"/>
  <c r="L1201" i="2" a="1"/>
  <c r="L1201" i="2" s="1"/>
  <c r="P1201" i="2" a="1"/>
  <c r="P1201" i="2" s="1"/>
  <c r="T1201" i="2" a="1"/>
  <c r="T1201" i="2" s="1"/>
  <c r="X1201" i="2" a="1"/>
  <c r="X1201" i="2" s="1"/>
  <c r="L1217" i="2" a="1"/>
  <c r="L1217" i="2" s="1"/>
  <c r="P1217" i="2" a="1"/>
  <c r="P1217" i="2" s="1"/>
  <c r="T1217" i="2" a="1"/>
  <c r="T1217" i="2" s="1"/>
  <c r="AF1217" i="2" s="1"/>
  <c r="X1217" i="2" a="1"/>
  <c r="X1217" i="2" s="1"/>
  <c r="L1221" i="2" a="1"/>
  <c r="L1221" i="2" s="1"/>
  <c r="P1221" i="2" a="1"/>
  <c r="P1221" i="2" s="1"/>
  <c r="T1221" i="2" a="1"/>
  <c r="T1221" i="2" s="1"/>
  <c r="X1221" i="2" a="1"/>
  <c r="X1221" i="2" s="1"/>
  <c r="L1225" i="2" a="1"/>
  <c r="L1225" i="2" s="1"/>
  <c r="P1225" i="2" a="1"/>
  <c r="P1225" i="2" s="1"/>
  <c r="T1225" i="2" a="1"/>
  <c r="T1225" i="2" s="1"/>
  <c r="AF1225" i="2" s="1"/>
  <c r="X1225" i="2" a="1"/>
  <c r="X1225" i="2" s="1"/>
  <c r="N1233" i="2" a="1"/>
  <c r="N1233" i="2" s="1"/>
  <c r="R1233" i="2" a="1"/>
  <c r="R1233" i="2" s="1"/>
  <c r="V1233" i="2" a="1"/>
  <c r="V1233" i="2" s="1"/>
  <c r="Z1233" i="2" a="1"/>
  <c r="Z1233" i="2" s="1"/>
  <c r="L1241" i="2" a="1"/>
  <c r="L1241" i="2" s="1"/>
  <c r="P1241" i="2" a="1"/>
  <c r="P1241" i="2" s="1"/>
  <c r="T1241" i="2" a="1"/>
  <c r="T1241" i="2" s="1"/>
  <c r="AF1241" i="2" s="1"/>
  <c r="X1241" i="2" a="1"/>
  <c r="X1241" i="2" s="1"/>
  <c r="L1257" i="2" a="1"/>
  <c r="L1257" i="2" s="1"/>
  <c r="P1257" i="2" a="1"/>
  <c r="P1257" i="2" s="1"/>
  <c r="T1257" i="2" a="1"/>
  <c r="T1257" i="2" s="1"/>
  <c r="X1257" i="2" a="1"/>
  <c r="X1257" i="2" s="1"/>
  <c r="L1261" i="2" a="1"/>
  <c r="L1261" i="2" s="1"/>
  <c r="P1261" i="2" a="1"/>
  <c r="P1261" i="2" s="1"/>
  <c r="T1261" i="2" a="1"/>
  <c r="T1261" i="2" s="1"/>
  <c r="X1261" i="2" a="1"/>
  <c r="X1261" i="2" s="1"/>
  <c r="L1265" i="2" a="1"/>
  <c r="L1265" i="2" s="1"/>
  <c r="P1265" i="2" a="1"/>
  <c r="P1265" i="2" s="1"/>
  <c r="T1265" i="2" a="1"/>
  <c r="T1265" i="2" s="1"/>
  <c r="AF1265" i="2" s="1"/>
  <c r="X1265" i="2" a="1"/>
  <c r="X1265" i="2" s="1"/>
  <c r="L1281" i="2" a="1"/>
  <c r="L1281" i="2" s="1"/>
  <c r="P1281" i="2" a="1"/>
  <c r="P1281" i="2" s="1"/>
  <c r="T1281" i="2" a="1"/>
  <c r="T1281" i="2" s="1"/>
  <c r="AF1281" i="2" s="1"/>
  <c r="X1281" i="2" a="1"/>
  <c r="X1281" i="2" s="1"/>
  <c r="L1289" i="2" a="1"/>
  <c r="L1289" i="2" s="1"/>
  <c r="P1289" i="2" a="1"/>
  <c r="P1289" i="2" s="1"/>
  <c r="T1289" i="2" a="1"/>
  <c r="T1289" i="2" s="1"/>
  <c r="X1289" i="2" a="1"/>
  <c r="X1289" i="2" s="1"/>
  <c r="L1297" i="2" a="1"/>
  <c r="L1297" i="2" s="1"/>
  <c r="P1297" i="2" a="1"/>
  <c r="P1297" i="2" s="1"/>
  <c r="T1297" i="2" a="1"/>
  <c r="T1297" i="2" s="1"/>
  <c r="AF1297" i="2" s="1"/>
  <c r="X1297" i="2" a="1"/>
  <c r="X1297" i="2" s="1"/>
  <c r="AA1325" i="2" a="1"/>
  <c r="AA1325" i="2" s="1"/>
  <c r="W1325" i="2" a="1"/>
  <c r="W1325" i="2" s="1"/>
  <c r="S1325" i="2" a="1"/>
  <c r="S1325" i="2" s="1"/>
  <c r="O1325" i="2" a="1"/>
  <c r="O1325" i="2" s="1"/>
  <c r="K1325" i="2" a="1"/>
  <c r="K1325" i="2" s="1"/>
  <c r="Y1325" i="2" a="1"/>
  <c r="Y1325" i="2" s="1"/>
  <c r="U1325" i="2" a="1"/>
  <c r="U1325" i="2" s="1"/>
  <c r="Q1325" i="2" a="1"/>
  <c r="Q1325" i="2" s="1"/>
  <c r="M1325" i="2" a="1"/>
  <c r="M1325" i="2" s="1"/>
  <c r="P1325" i="2" a="1"/>
  <c r="P1325" i="2" s="1"/>
  <c r="X1325" i="2" a="1"/>
  <c r="X1325" i="2" s="1"/>
  <c r="L1333" i="2" a="1"/>
  <c r="L1333" i="2" s="1"/>
  <c r="V1333" i="2" a="1"/>
  <c r="V1333" i="2" s="1"/>
  <c r="P1340" i="2" a="1"/>
  <c r="P1340" i="2" s="1"/>
  <c r="T1369" i="2" a="1"/>
  <c r="T1369" i="2" s="1"/>
  <c r="AF1369" i="2" s="1"/>
  <c r="AA1393" i="2" a="1"/>
  <c r="AA1393" i="2" s="1"/>
  <c r="W1393" i="2" a="1"/>
  <c r="W1393" i="2" s="1"/>
  <c r="S1393" i="2" a="1"/>
  <c r="S1393" i="2" s="1"/>
  <c r="O1393" i="2" a="1"/>
  <c r="O1393" i="2" s="1"/>
  <c r="K1393" i="2" a="1"/>
  <c r="K1393" i="2" s="1"/>
  <c r="Z1393" i="2" a="1"/>
  <c r="Z1393" i="2" s="1"/>
  <c r="V1393" i="2" a="1"/>
  <c r="V1393" i="2" s="1"/>
  <c r="R1393" i="2" a="1"/>
  <c r="R1393" i="2" s="1"/>
  <c r="AB1393" i="2" s="1"/>
  <c r="N1393" i="2" a="1"/>
  <c r="N1393" i="2" s="1"/>
  <c r="J1393" i="2" a="1"/>
  <c r="J1393" i="2" s="1"/>
  <c r="Y1393" i="2" a="1"/>
  <c r="Y1393" i="2" s="1"/>
  <c r="U1393" i="2" a="1"/>
  <c r="U1393" i="2" s="1"/>
  <c r="Q1393" i="2" a="1"/>
  <c r="Q1393" i="2" s="1"/>
  <c r="M1393" i="2" a="1"/>
  <c r="M1393" i="2" s="1"/>
  <c r="X1409" i="2" a="1"/>
  <c r="X1409" i="2" s="1"/>
  <c r="X1413" i="2" a="1"/>
  <c r="X1413" i="2" s="1"/>
  <c r="L1102" i="2" a="1"/>
  <c r="L1102" i="2" s="1"/>
  <c r="P1102" i="2" a="1"/>
  <c r="P1102" i="2" s="1"/>
  <c r="T1102" i="2" a="1"/>
  <c r="T1102" i="2" s="1"/>
  <c r="N1106" i="2" a="1"/>
  <c r="N1106" i="2" s="1"/>
  <c r="R1106" i="2" a="1"/>
  <c r="R1106" i="2" s="1"/>
  <c r="V1106" i="2" a="1"/>
  <c r="V1106" i="2" s="1"/>
  <c r="L1110" i="2" a="1"/>
  <c r="L1110" i="2" s="1"/>
  <c r="P1110" i="2" a="1"/>
  <c r="P1110" i="2" s="1"/>
  <c r="T1110" i="2" a="1"/>
  <c r="T1110" i="2" s="1"/>
  <c r="AF1110" i="2" s="1"/>
  <c r="L1114" i="2" a="1"/>
  <c r="L1114" i="2" s="1"/>
  <c r="P1114" i="2" a="1"/>
  <c r="P1114" i="2" s="1"/>
  <c r="T1114" i="2" a="1"/>
  <c r="T1114" i="2" s="1"/>
  <c r="AF1114" i="2" s="1"/>
  <c r="L1118" i="2" a="1"/>
  <c r="L1118" i="2" s="1"/>
  <c r="P1118" i="2" a="1"/>
  <c r="P1118" i="2" s="1"/>
  <c r="T1118" i="2" a="1"/>
  <c r="T1118" i="2" s="1"/>
  <c r="L1122" i="2" a="1"/>
  <c r="L1122" i="2" s="1"/>
  <c r="P1122" i="2" a="1"/>
  <c r="P1122" i="2" s="1"/>
  <c r="T1122" i="2" a="1"/>
  <c r="T1122" i="2" s="1"/>
  <c r="AF1122" i="2" s="1"/>
  <c r="L1130" i="2" a="1"/>
  <c r="L1130" i="2" s="1"/>
  <c r="P1130" i="2" a="1"/>
  <c r="P1130" i="2" s="1"/>
  <c r="T1130" i="2" a="1"/>
  <c r="T1130" i="2" s="1"/>
  <c r="AF1130" i="2" s="1"/>
  <c r="L1140" i="2" a="1"/>
  <c r="L1140" i="2" s="1"/>
  <c r="P1140" i="2" a="1"/>
  <c r="P1140" i="2" s="1"/>
  <c r="T1140" i="2" a="1"/>
  <c r="T1140" i="2" s="1"/>
  <c r="L1144" i="2" a="1"/>
  <c r="L1144" i="2" s="1"/>
  <c r="P1144" i="2" a="1"/>
  <c r="P1144" i="2" s="1"/>
  <c r="T1144" i="2" a="1"/>
  <c r="T1144" i="2" s="1"/>
  <c r="L1148" i="2" a="1"/>
  <c r="L1148" i="2" s="1"/>
  <c r="P1148" i="2" a="1"/>
  <c r="P1148" i="2" s="1"/>
  <c r="T1148" i="2" a="1"/>
  <c r="T1148" i="2" s="1"/>
  <c r="AF1148" i="2" s="1"/>
  <c r="L1164" i="2" a="1"/>
  <c r="L1164" i="2" s="1"/>
  <c r="P1164" i="2" a="1"/>
  <c r="P1164" i="2" s="1"/>
  <c r="T1164" i="2" a="1"/>
  <c r="T1164" i="2" s="1"/>
  <c r="AF1164" i="2" s="1"/>
  <c r="L1172" i="2" a="1"/>
  <c r="L1172" i="2" s="1"/>
  <c r="P1172" i="2" a="1"/>
  <c r="P1172" i="2" s="1"/>
  <c r="T1172" i="2" a="1"/>
  <c r="T1172" i="2" s="1"/>
  <c r="AF1172" i="2" s="1"/>
  <c r="L1180" i="2" a="1"/>
  <c r="L1180" i="2" s="1"/>
  <c r="P1180" i="2" a="1"/>
  <c r="P1180" i="2" s="1"/>
  <c r="T1180" i="2" a="1"/>
  <c r="T1180" i="2" s="1"/>
  <c r="AF1180" i="2" s="1"/>
  <c r="N1184" i="2" a="1"/>
  <c r="N1184" i="2" s="1"/>
  <c r="R1184" i="2" a="1"/>
  <c r="R1184" i="2" s="1"/>
  <c r="V1184" i="2" a="1"/>
  <c r="V1184" i="2" s="1"/>
  <c r="L1188" i="2" a="1"/>
  <c r="L1188" i="2" s="1"/>
  <c r="P1188" i="2" a="1"/>
  <c r="P1188" i="2" s="1"/>
  <c r="T1188" i="2" a="1"/>
  <c r="T1188" i="2" s="1"/>
  <c r="AF1188" i="2" s="1"/>
  <c r="L1204" i="2" a="1"/>
  <c r="L1204" i="2" s="1"/>
  <c r="P1204" i="2" a="1"/>
  <c r="P1204" i="2" s="1"/>
  <c r="T1204" i="2" a="1"/>
  <c r="T1204" i="2" s="1"/>
  <c r="L1208" i="2" a="1"/>
  <c r="L1208" i="2" s="1"/>
  <c r="P1208" i="2" a="1"/>
  <c r="P1208" i="2" s="1"/>
  <c r="T1208" i="2" a="1"/>
  <c r="T1208" i="2" s="1"/>
  <c r="L1212" i="2" a="1"/>
  <c r="L1212" i="2" s="1"/>
  <c r="P1212" i="2" a="1"/>
  <c r="P1212" i="2" s="1"/>
  <c r="T1212" i="2" a="1"/>
  <c r="T1212" i="2" s="1"/>
  <c r="AF1212" i="2" s="1"/>
  <c r="N1220" i="2" a="1"/>
  <c r="N1220" i="2" s="1"/>
  <c r="R1220" i="2" a="1"/>
  <c r="R1220" i="2" s="1"/>
  <c r="V1220" i="2" a="1"/>
  <c r="V1220" i="2" s="1"/>
  <c r="L1228" i="2" a="1"/>
  <c r="L1228" i="2" s="1"/>
  <c r="P1228" i="2" a="1"/>
  <c r="P1228" i="2" s="1"/>
  <c r="T1228" i="2" a="1"/>
  <c r="T1228" i="2" s="1"/>
  <c r="L1244" i="2" a="1"/>
  <c r="L1244" i="2" s="1"/>
  <c r="P1244" i="2" a="1"/>
  <c r="P1244" i="2" s="1"/>
  <c r="T1244" i="2" a="1"/>
  <c r="T1244" i="2" s="1"/>
  <c r="L1248" i="2" a="1"/>
  <c r="L1248" i="2" s="1"/>
  <c r="P1248" i="2" a="1"/>
  <c r="P1248" i="2" s="1"/>
  <c r="T1248" i="2" a="1"/>
  <c r="T1248" i="2" s="1"/>
  <c r="L1252" i="2" a="1"/>
  <c r="L1252" i="2" s="1"/>
  <c r="P1252" i="2" a="1"/>
  <c r="P1252" i="2" s="1"/>
  <c r="T1252" i="2" a="1"/>
  <c r="T1252" i="2" s="1"/>
  <c r="AF1252" i="2" s="1"/>
  <c r="L1268" i="2" a="1"/>
  <c r="L1268" i="2" s="1"/>
  <c r="P1268" i="2" a="1"/>
  <c r="P1268" i="2" s="1"/>
  <c r="T1268" i="2" a="1"/>
  <c r="T1268" i="2" s="1"/>
  <c r="L1276" i="2" a="1"/>
  <c r="L1276" i="2" s="1"/>
  <c r="P1276" i="2" a="1"/>
  <c r="P1276" i="2" s="1"/>
  <c r="T1276" i="2" a="1"/>
  <c r="T1276" i="2" s="1"/>
  <c r="L1284" i="2" a="1"/>
  <c r="L1284" i="2" s="1"/>
  <c r="P1284" i="2" a="1"/>
  <c r="P1284" i="2" s="1"/>
  <c r="T1284" i="2" a="1"/>
  <c r="T1284" i="2" s="1"/>
  <c r="AF1284" i="2" s="1"/>
  <c r="N1288" i="2" a="1"/>
  <c r="N1288" i="2" s="1"/>
  <c r="R1288" i="2" a="1"/>
  <c r="R1288" i="2" s="1"/>
  <c r="V1288" i="2" a="1"/>
  <c r="V1288" i="2" s="1"/>
  <c r="L1292" i="2" a="1"/>
  <c r="L1292" i="2" s="1"/>
  <c r="P1292" i="2" a="1"/>
  <c r="P1292" i="2" s="1"/>
  <c r="T1292" i="2" a="1"/>
  <c r="T1292" i="2" s="1"/>
  <c r="AF1292" i="2" s="1"/>
  <c r="Y1300" i="2" a="1"/>
  <c r="Y1300" i="2" s="1"/>
  <c r="U1300" i="2" a="1"/>
  <c r="U1300" i="2" s="1"/>
  <c r="Q1300" i="2" a="1"/>
  <c r="Q1300" i="2" s="1"/>
  <c r="M1300" i="2" a="1"/>
  <c r="M1300" i="2" s="1"/>
  <c r="AA1300" i="2" a="1"/>
  <c r="AA1300" i="2" s="1"/>
  <c r="W1300" i="2" a="1"/>
  <c r="W1300" i="2" s="1"/>
  <c r="S1300" i="2" a="1"/>
  <c r="S1300" i="2" s="1"/>
  <c r="O1300" i="2" a="1"/>
  <c r="O1300" i="2" s="1"/>
  <c r="K1300" i="2" a="1"/>
  <c r="K1300" i="2" s="1"/>
  <c r="P1300" i="2" a="1"/>
  <c r="P1300" i="2" s="1"/>
  <c r="X1300" i="2" a="1"/>
  <c r="X1300" i="2" s="1"/>
  <c r="Y1317" i="2" a="1"/>
  <c r="Y1317" i="2" s="1"/>
  <c r="U1317" i="2" a="1"/>
  <c r="U1317" i="2" s="1"/>
  <c r="AE1317" i="2" s="1"/>
  <c r="Q1317" i="2" a="1"/>
  <c r="Q1317" i="2" s="1"/>
  <c r="M1317" i="2" a="1"/>
  <c r="M1317" i="2" s="1"/>
  <c r="AD1317" i="2"/>
  <c r="AA1317" i="2" a="1"/>
  <c r="AA1317" i="2" s="1"/>
  <c r="W1317" i="2" a="1"/>
  <c r="W1317" i="2" s="1"/>
  <c r="S1317" i="2" a="1"/>
  <c r="S1317" i="2" s="1"/>
  <c r="O1317" i="2" a="1"/>
  <c r="O1317" i="2" s="1"/>
  <c r="K1317" i="2" a="1"/>
  <c r="K1317" i="2" s="1"/>
  <c r="P1317" i="2" a="1"/>
  <c r="P1317" i="2" s="1"/>
  <c r="X1317" i="2" a="1"/>
  <c r="X1317" i="2" s="1"/>
  <c r="AA1345" i="2" a="1"/>
  <c r="AA1345" i="2" s="1"/>
  <c r="W1345" i="2" a="1"/>
  <c r="W1345" i="2" s="1"/>
  <c r="S1345" i="2" a="1"/>
  <c r="S1345" i="2" s="1"/>
  <c r="O1345" i="2" a="1"/>
  <c r="O1345" i="2" s="1"/>
  <c r="K1345" i="2" a="1"/>
  <c r="K1345" i="2" s="1"/>
  <c r="Z1345" i="2" a="1"/>
  <c r="Z1345" i="2" s="1"/>
  <c r="V1345" i="2" a="1"/>
  <c r="V1345" i="2" s="1"/>
  <c r="R1345" i="2" a="1"/>
  <c r="R1345" i="2" s="1"/>
  <c r="AB1345" i="2" s="1"/>
  <c r="N1345" i="2" a="1"/>
  <c r="N1345" i="2" s="1"/>
  <c r="J1345" i="2" a="1"/>
  <c r="J1345" i="2" s="1"/>
  <c r="Y1345" i="2" a="1"/>
  <c r="Y1345" i="2" s="1"/>
  <c r="U1345" i="2" a="1"/>
  <c r="U1345" i="2" s="1"/>
  <c r="Q1345" i="2" a="1"/>
  <c r="Q1345" i="2" s="1"/>
  <c r="M1345" i="2" a="1"/>
  <c r="M1345" i="2" s="1"/>
  <c r="X1369" i="2" a="1"/>
  <c r="X1369" i="2" s="1"/>
  <c r="L1393" i="2" a="1"/>
  <c r="L1393" i="2" s="1"/>
  <c r="L1053" i="2" a="1"/>
  <c r="L1053" i="2" s="1"/>
  <c r="P1053" i="2" a="1"/>
  <c r="P1053" i="2" s="1"/>
  <c r="T1053" i="2" a="1"/>
  <c r="T1053" i="2" s="1"/>
  <c r="L1057" i="2" a="1"/>
  <c r="L1057" i="2" s="1"/>
  <c r="P1057" i="2" a="1"/>
  <c r="P1057" i="2" s="1"/>
  <c r="T1057" i="2" a="1"/>
  <c r="T1057" i="2" s="1"/>
  <c r="AF1057" i="2" s="1"/>
  <c r="L1061" i="2" a="1"/>
  <c r="L1061" i="2" s="1"/>
  <c r="P1061" i="2" a="1"/>
  <c r="P1061" i="2" s="1"/>
  <c r="T1061" i="2" a="1"/>
  <c r="T1061" i="2" s="1"/>
  <c r="AF1061" i="2" s="1"/>
  <c r="L1065" i="2" a="1"/>
  <c r="L1065" i="2" s="1"/>
  <c r="P1065" i="2" a="1"/>
  <c r="P1065" i="2" s="1"/>
  <c r="T1065" i="2" a="1"/>
  <c r="T1065" i="2" s="1"/>
  <c r="L1069" i="2" a="1"/>
  <c r="L1069" i="2" s="1"/>
  <c r="P1069" i="2" a="1"/>
  <c r="P1069" i="2" s="1"/>
  <c r="T1069" i="2" a="1"/>
  <c r="T1069" i="2" s="1"/>
  <c r="AF1069" i="2" s="1"/>
  <c r="J1073" i="2" a="1"/>
  <c r="J1073" i="2" s="1"/>
  <c r="N1073" i="2" a="1"/>
  <c r="N1073" i="2" s="1"/>
  <c r="R1073" i="2" a="1"/>
  <c r="R1073" i="2" s="1"/>
  <c r="AB1073" i="2" s="1"/>
  <c r="V1073" i="2" a="1"/>
  <c r="V1073" i="2" s="1"/>
  <c r="L1077" i="2" a="1"/>
  <c r="L1077" i="2" s="1"/>
  <c r="P1077" i="2" a="1"/>
  <c r="P1077" i="2" s="1"/>
  <c r="T1077" i="2" a="1"/>
  <c r="T1077" i="2" s="1"/>
  <c r="L1081" i="2" a="1"/>
  <c r="L1081" i="2" s="1"/>
  <c r="P1081" i="2" a="1"/>
  <c r="P1081" i="2" s="1"/>
  <c r="T1081" i="2" a="1"/>
  <c r="T1081" i="2" s="1"/>
  <c r="AF1081" i="2" s="1"/>
  <c r="V1085" i="2" a="1"/>
  <c r="V1085" i="2" s="1"/>
  <c r="M1087" i="2" a="1"/>
  <c r="M1087" i="2" s="1"/>
  <c r="Q1087" i="2" a="1"/>
  <c r="Q1087" i="2" s="1"/>
  <c r="U1087" i="2" a="1"/>
  <c r="U1087" i="2" s="1"/>
  <c r="J1089" i="2" a="1"/>
  <c r="J1089" i="2" s="1"/>
  <c r="N1089" i="2" a="1"/>
  <c r="N1089" i="2" s="1"/>
  <c r="R1089" i="2" a="1"/>
  <c r="R1089" i="2" s="1"/>
  <c r="AB1089" i="2" s="1"/>
  <c r="V1089" i="2" a="1"/>
  <c r="V1089" i="2" s="1"/>
  <c r="L1093" i="2" a="1"/>
  <c r="L1093" i="2" s="1"/>
  <c r="P1093" i="2" a="1"/>
  <c r="P1093" i="2" s="1"/>
  <c r="T1093" i="2" a="1"/>
  <c r="T1093" i="2" s="1"/>
  <c r="AF1093" i="2" s="1"/>
  <c r="J1097" i="2" a="1"/>
  <c r="J1097" i="2" s="1"/>
  <c r="N1097" i="2" a="1"/>
  <c r="N1097" i="2" s="1"/>
  <c r="R1097" i="2" a="1"/>
  <c r="R1097" i="2" s="1"/>
  <c r="AB1097" i="2" s="1"/>
  <c r="V1097" i="2" a="1"/>
  <c r="V1097" i="2" s="1"/>
  <c r="K1099" i="2" a="1"/>
  <c r="K1099" i="2" s="1"/>
  <c r="O1099" i="2" a="1"/>
  <c r="O1099" i="2" s="1"/>
  <c r="S1099" i="2" a="1"/>
  <c r="S1099" i="2" s="1"/>
  <c r="W1099" i="2" a="1"/>
  <c r="W1099" i="2" s="1"/>
  <c r="J1101" i="2" a="1"/>
  <c r="J1101" i="2" s="1"/>
  <c r="N1101" i="2" a="1"/>
  <c r="N1101" i="2" s="1"/>
  <c r="R1101" i="2" a="1"/>
  <c r="R1101" i="2" s="1"/>
  <c r="V1101" i="2" a="1"/>
  <c r="V1101" i="2" s="1"/>
  <c r="M1103" i="2" a="1"/>
  <c r="M1103" i="2" s="1"/>
  <c r="Q1103" i="2" a="1"/>
  <c r="Q1103" i="2" s="1"/>
  <c r="U1103" i="2" a="1"/>
  <c r="U1103" i="2" s="1"/>
  <c r="J1105" i="2" a="1"/>
  <c r="J1105" i="2" s="1"/>
  <c r="N1105" i="2" a="1"/>
  <c r="N1105" i="2" s="1"/>
  <c r="R1105" i="2" a="1"/>
  <c r="R1105" i="2" s="1"/>
  <c r="AB1105" i="2" s="1"/>
  <c r="V1105" i="2" a="1"/>
  <c r="V1105" i="2" s="1"/>
  <c r="J1109" i="2" a="1"/>
  <c r="J1109" i="2" s="1"/>
  <c r="N1109" i="2" a="1"/>
  <c r="N1109" i="2" s="1"/>
  <c r="R1109" i="2" a="1"/>
  <c r="R1109" i="2" s="1"/>
  <c r="V1109" i="2" a="1"/>
  <c r="V1109" i="2" s="1"/>
  <c r="K1111" i="2" a="1"/>
  <c r="K1111" i="2" s="1"/>
  <c r="O1111" i="2" a="1"/>
  <c r="O1111" i="2" s="1"/>
  <c r="S1111" i="2" a="1"/>
  <c r="S1111" i="2" s="1"/>
  <c r="W1111" i="2" a="1"/>
  <c r="W1111" i="2" s="1"/>
  <c r="N1113" i="2" a="1"/>
  <c r="N1113" i="2" s="1"/>
  <c r="R1113" i="2" a="1"/>
  <c r="R1113" i="2" s="1"/>
  <c r="V1113" i="2" a="1"/>
  <c r="V1113" i="2" s="1"/>
  <c r="K1115" i="2" a="1"/>
  <c r="K1115" i="2" s="1"/>
  <c r="O1115" i="2" a="1"/>
  <c r="O1115" i="2" s="1"/>
  <c r="S1115" i="2" a="1"/>
  <c r="S1115" i="2" s="1"/>
  <c r="W1115" i="2" a="1"/>
  <c r="W1115" i="2" s="1"/>
  <c r="J1117" i="2" a="1"/>
  <c r="J1117" i="2" s="1"/>
  <c r="N1117" i="2" a="1"/>
  <c r="N1117" i="2" s="1"/>
  <c r="R1117" i="2" a="1"/>
  <c r="R1117" i="2" s="1"/>
  <c r="AB1117" i="2" s="1"/>
  <c r="V1117" i="2" a="1"/>
  <c r="V1117" i="2" s="1"/>
  <c r="M1119" i="2" a="1"/>
  <c r="M1119" i="2" s="1"/>
  <c r="Q1119" i="2" a="1"/>
  <c r="Q1119" i="2" s="1"/>
  <c r="U1119" i="2" a="1"/>
  <c r="U1119" i="2" s="1"/>
  <c r="J1121" i="2" a="1"/>
  <c r="J1121" i="2" s="1"/>
  <c r="N1121" i="2" a="1"/>
  <c r="N1121" i="2" s="1"/>
  <c r="R1121" i="2" a="1"/>
  <c r="R1121" i="2" s="1"/>
  <c r="AB1121" i="2" s="1"/>
  <c r="V1121" i="2" a="1"/>
  <c r="V1121" i="2" s="1"/>
  <c r="K1123" i="2" a="1"/>
  <c r="K1123" i="2" s="1"/>
  <c r="O1123" i="2" a="1"/>
  <c r="O1123" i="2" s="1"/>
  <c r="S1123" i="2" a="1"/>
  <c r="S1123" i="2" s="1"/>
  <c r="W1123" i="2" a="1"/>
  <c r="W1123" i="2" s="1"/>
  <c r="L1125" i="2" a="1"/>
  <c r="L1125" i="2" s="1"/>
  <c r="P1125" i="2" a="1"/>
  <c r="P1125" i="2" s="1"/>
  <c r="T1125" i="2" a="1"/>
  <c r="T1125" i="2" s="1"/>
  <c r="K1127" i="2" a="1"/>
  <c r="K1127" i="2" s="1"/>
  <c r="O1127" i="2" a="1"/>
  <c r="O1127" i="2" s="1"/>
  <c r="S1127" i="2" a="1"/>
  <c r="S1127" i="2" s="1"/>
  <c r="W1127" i="2" a="1"/>
  <c r="W1127" i="2" s="1"/>
  <c r="N1129" i="2" a="1"/>
  <c r="N1129" i="2" s="1"/>
  <c r="R1129" i="2" a="1"/>
  <c r="R1129" i="2" s="1"/>
  <c r="V1129" i="2" a="1"/>
  <c r="V1129" i="2" s="1"/>
  <c r="K1131" i="2" a="1"/>
  <c r="K1131" i="2" s="1"/>
  <c r="O1131" i="2" a="1"/>
  <c r="O1131" i="2" s="1"/>
  <c r="S1131" i="2" a="1"/>
  <c r="S1131" i="2" s="1"/>
  <c r="W1131" i="2" a="1"/>
  <c r="W1131" i="2" s="1"/>
  <c r="K1133" i="2" a="1"/>
  <c r="K1133" i="2" s="1"/>
  <c r="O1133" i="2" a="1"/>
  <c r="O1133" i="2" s="1"/>
  <c r="S1133" i="2" a="1"/>
  <c r="S1133" i="2" s="1"/>
  <c r="W1133" i="2" a="1"/>
  <c r="W1133" i="2" s="1"/>
  <c r="L1135" i="2" a="1"/>
  <c r="L1135" i="2" s="1"/>
  <c r="P1135" i="2" a="1"/>
  <c r="P1135" i="2" s="1"/>
  <c r="T1135" i="2" a="1"/>
  <c r="T1135" i="2" s="1"/>
  <c r="J1137" i="2" a="1"/>
  <c r="J1137" i="2" s="1"/>
  <c r="N1137" i="2" a="1"/>
  <c r="N1137" i="2" s="1"/>
  <c r="R1137" i="2" a="1"/>
  <c r="R1137" i="2" s="1"/>
  <c r="W1137" i="2" a="1"/>
  <c r="W1137" i="2" s="1"/>
  <c r="N1139" i="2" a="1"/>
  <c r="N1139" i="2" s="1"/>
  <c r="R1139" i="2" a="1"/>
  <c r="R1139" i="2" s="1"/>
  <c r="V1139" i="2" a="1"/>
  <c r="V1139" i="2" s="1"/>
  <c r="K1141" i="2" a="1"/>
  <c r="K1141" i="2" s="1"/>
  <c r="O1141" i="2" a="1"/>
  <c r="O1141" i="2" s="1"/>
  <c r="S1141" i="2" a="1"/>
  <c r="S1141" i="2" s="1"/>
  <c r="W1141" i="2" a="1"/>
  <c r="W1141" i="2" s="1"/>
  <c r="J1143" i="2" a="1"/>
  <c r="J1143" i="2" s="1"/>
  <c r="N1143" i="2" a="1"/>
  <c r="N1143" i="2" s="1"/>
  <c r="R1143" i="2" a="1"/>
  <c r="R1143" i="2" s="1"/>
  <c r="AB1143" i="2" s="1"/>
  <c r="V1143" i="2" a="1"/>
  <c r="V1143" i="2" s="1"/>
  <c r="M1145" i="2" a="1"/>
  <c r="M1145" i="2" s="1"/>
  <c r="Q1145" i="2" a="1"/>
  <c r="Q1145" i="2" s="1"/>
  <c r="U1145" i="2" a="1"/>
  <c r="U1145" i="2" s="1"/>
  <c r="J1147" i="2" a="1"/>
  <c r="J1147" i="2" s="1"/>
  <c r="N1147" i="2" a="1"/>
  <c r="N1147" i="2" s="1"/>
  <c r="R1147" i="2" a="1"/>
  <c r="R1147" i="2" s="1"/>
  <c r="AB1147" i="2" s="1"/>
  <c r="V1147" i="2" a="1"/>
  <c r="V1147" i="2" s="1"/>
  <c r="K1149" i="2" a="1"/>
  <c r="K1149" i="2" s="1"/>
  <c r="O1149" i="2" a="1"/>
  <c r="O1149" i="2" s="1"/>
  <c r="S1149" i="2" a="1"/>
  <c r="S1149" i="2" s="1"/>
  <c r="W1149" i="2" a="1"/>
  <c r="W1149" i="2" s="1"/>
  <c r="L1151" i="2" a="1"/>
  <c r="L1151" i="2" s="1"/>
  <c r="P1151" i="2" a="1"/>
  <c r="P1151" i="2" s="1"/>
  <c r="T1151" i="2" a="1"/>
  <c r="T1151" i="2" s="1"/>
  <c r="AD1153" i="2"/>
  <c r="M1153" i="2" a="1"/>
  <c r="M1153" i="2" s="1"/>
  <c r="Q1153" i="2" a="1"/>
  <c r="Q1153" i="2" s="1"/>
  <c r="U1153" i="2" a="1"/>
  <c r="U1153" i="2" s="1"/>
  <c r="L1155" i="2" a="1"/>
  <c r="L1155" i="2" s="1"/>
  <c r="P1155" i="2" a="1"/>
  <c r="P1155" i="2" s="1"/>
  <c r="T1155" i="2" a="1"/>
  <c r="T1155" i="2" s="1"/>
  <c r="AF1155" i="2" s="1"/>
  <c r="M1157" i="2" a="1"/>
  <c r="M1157" i="2" s="1"/>
  <c r="Q1157" i="2" a="1"/>
  <c r="Q1157" i="2" s="1"/>
  <c r="U1157" i="2" a="1"/>
  <c r="U1157" i="2" s="1"/>
  <c r="L1159" i="2" a="1"/>
  <c r="L1159" i="2" s="1"/>
  <c r="P1159" i="2" a="1"/>
  <c r="P1159" i="2" s="1"/>
  <c r="T1159" i="2" a="1"/>
  <c r="T1159" i="2" s="1"/>
  <c r="M1161" i="2" a="1"/>
  <c r="M1161" i="2" s="1"/>
  <c r="Q1161" i="2" a="1"/>
  <c r="Q1161" i="2" s="1"/>
  <c r="U1161" i="2" a="1"/>
  <c r="U1161" i="2" s="1"/>
  <c r="J1163" i="2" a="1"/>
  <c r="J1163" i="2" s="1"/>
  <c r="N1163" i="2" a="1"/>
  <c r="N1163" i="2" s="1"/>
  <c r="R1163" i="2" a="1"/>
  <c r="R1163" i="2" s="1"/>
  <c r="AB1163" i="2" s="1"/>
  <c r="V1163" i="2" a="1"/>
  <c r="V1163" i="2" s="1"/>
  <c r="K1165" i="2" a="1"/>
  <c r="K1165" i="2" s="1"/>
  <c r="O1165" i="2" a="1"/>
  <c r="O1165" i="2" s="1"/>
  <c r="S1165" i="2" a="1"/>
  <c r="S1165" i="2" s="1"/>
  <c r="W1165" i="2" a="1"/>
  <c r="W1165" i="2" s="1"/>
  <c r="L1167" i="2" a="1"/>
  <c r="L1167" i="2" s="1"/>
  <c r="P1167" i="2" a="1"/>
  <c r="P1167" i="2" s="1"/>
  <c r="T1167" i="2" a="1"/>
  <c r="T1167" i="2" s="1"/>
  <c r="K1169" i="2" a="1"/>
  <c r="K1169" i="2" s="1"/>
  <c r="O1169" i="2" a="1"/>
  <c r="O1169" i="2" s="1"/>
  <c r="S1169" i="2" a="1"/>
  <c r="S1169" i="2" s="1"/>
  <c r="W1169" i="2" a="1"/>
  <c r="W1169" i="2" s="1"/>
  <c r="N1171" i="2" a="1"/>
  <c r="N1171" i="2" s="1"/>
  <c r="R1171" i="2" a="1"/>
  <c r="R1171" i="2" s="1"/>
  <c r="V1171" i="2" a="1"/>
  <c r="V1171" i="2" s="1"/>
  <c r="K1173" i="2" a="1"/>
  <c r="K1173" i="2" s="1"/>
  <c r="O1173" i="2" a="1"/>
  <c r="O1173" i="2" s="1"/>
  <c r="S1173" i="2" a="1"/>
  <c r="S1173" i="2" s="1"/>
  <c r="W1173" i="2" a="1"/>
  <c r="W1173" i="2" s="1"/>
  <c r="L1175" i="2" a="1"/>
  <c r="L1175" i="2" s="1"/>
  <c r="P1175" i="2" a="1"/>
  <c r="P1175" i="2" s="1"/>
  <c r="T1175" i="2" a="1"/>
  <c r="T1175" i="2" s="1"/>
  <c r="M1177" i="2" a="1"/>
  <c r="M1177" i="2" s="1"/>
  <c r="Q1177" i="2" a="1"/>
  <c r="Q1177" i="2" s="1"/>
  <c r="U1177" i="2" a="1"/>
  <c r="U1177" i="2" s="1"/>
  <c r="J1179" i="2" a="1"/>
  <c r="J1179" i="2" s="1"/>
  <c r="N1179" i="2" a="1"/>
  <c r="N1179" i="2" s="1"/>
  <c r="R1179" i="2" a="1"/>
  <c r="R1179" i="2" s="1"/>
  <c r="AB1179" i="2" s="1"/>
  <c r="V1179" i="2" a="1"/>
  <c r="V1179" i="2" s="1"/>
  <c r="M1181" i="2" a="1"/>
  <c r="M1181" i="2" s="1"/>
  <c r="Q1181" i="2" a="1"/>
  <c r="Q1181" i="2" s="1"/>
  <c r="U1181" i="2" a="1"/>
  <c r="U1181" i="2" s="1"/>
  <c r="J1183" i="2" a="1"/>
  <c r="J1183" i="2" s="1"/>
  <c r="N1183" i="2" a="1"/>
  <c r="N1183" i="2" s="1"/>
  <c r="R1183" i="2" a="1"/>
  <c r="R1183" i="2" s="1"/>
  <c r="AB1183" i="2" s="1"/>
  <c r="V1183" i="2" a="1"/>
  <c r="V1183" i="2" s="1"/>
  <c r="M1185" i="2" a="1"/>
  <c r="M1185" i="2" s="1"/>
  <c r="Q1185" i="2" a="1"/>
  <c r="Q1185" i="2" s="1"/>
  <c r="U1185" i="2" a="1"/>
  <c r="U1185" i="2" s="1"/>
  <c r="J1187" i="2" a="1"/>
  <c r="J1187" i="2" s="1"/>
  <c r="N1187" i="2" a="1"/>
  <c r="N1187" i="2" s="1"/>
  <c r="R1187" i="2" a="1"/>
  <c r="R1187" i="2" s="1"/>
  <c r="AB1187" i="2" s="1"/>
  <c r="V1187" i="2" a="1"/>
  <c r="V1187" i="2" s="1"/>
  <c r="K1189" i="2" a="1"/>
  <c r="K1189" i="2" s="1"/>
  <c r="O1189" i="2" a="1"/>
  <c r="O1189" i="2" s="1"/>
  <c r="S1189" i="2" a="1"/>
  <c r="S1189" i="2" s="1"/>
  <c r="W1189" i="2" a="1"/>
  <c r="W1189" i="2" s="1"/>
  <c r="L1191" i="2" a="1"/>
  <c r="L1191" i="2" s="1"/>
  <c r="P1191" i="2" a="1"/>
  <c r="P1191" i="2" s="1"/>
  <c r="T1191" i="2" a="1"/>
  <c r="T1191" i="2" s="1"/>
  <c r="M1193" i="2" a="1"/>
  <c r="M1193" i="2" s="1"/>
  <c r="Q1193" i="2" a="1"/>
  <c r="Q1193" i="2" s="1"/>
  <c r="U1193" i="2" a="1"/>
  <c r="U1193" i="2" s="1"/>
  <c r="L1195" i="2" a="1"/>
  <c r="L1195" i="2" s="1"/>
  <c r="P1195" i="2" a="1"/>
  <c r="P1195" i="2" s="1"/>
  <c r="T1195" i="2" a="1"/>
  <c r="T1195" i="2" s="1"/>
  <c r="K1197" i="2" a="1"/>
  <c r="K1197" i="2" s="1"/>
  <c r="O1197" i="2" a="1"/>
  <c r="O1197" i="2" s="1"/>
  <c r="S1197" i="2" a="1"/>
  <c r="S1197" i="2" s="1"/>
  <c r="W1197" i="2" a="1"/>
  <c r="W1197" i="2" s="1"/>
  <c r="L1199" i="2" a="1"/>
  <c r="L1199" i="2" s="1"/>
  <c r="P1199" i="2" a="1"/>
  <c r="P1199" i="2" s="1"/>
  <c r="T1199" i="2" a="1"/>
  <c r="T1199" i="2" s="1"/>
  <c r="AF1199" i="2" s="1"/>
  <c r="M1201" i="2" a="1"/>
  <c r="M1201" i="2" s="1"/>
  <c r="Q1201" i="2" a="1"/>
  <c r="Q1201" i="2" s="1"/>
  <c r="U1201" i="2" a="1"/>
  <c r="U1201" i="2" s="1"/>
  <c r="J1203" i="2" a="1"/>
  <c r="J1203" i="2" s="1"/>
  <c r="N1203" i="2" a="1"/>
  <c r="N1203" i="2" s="1"/>
  <c r="R1203" i="2" a="1"/>
  <c r="R1203" i="2" s="1"/>
  <c r="AB1203" i="2" s="1"/>
  <c r="V1203" i="2" a="1"/>
  <c r="V1203" i="2" s="1"/>
  <c r="K1205" i="2" a="1"/>
  <c r="K1205" i="2" s="1"/>
  <c r="O1205" i="2" a="1"/>
  <c r="O1205" i="2" s="1"/>
  <c r="S1205" i="2" a="1"/>
  <c r="S1205" i="2" s="1"/>
  <c r="W1205" i="2" a="1"/>
  <c r="W1205" i="2" s="1"/>
  <c r="N1207" i="2" a="1"/>
  <c r="N1207" i="2" s="1"/>
  <c r="R1207" i="2" a="1"/>
  <c r="R1207" i="2" s="1"/>
  <c r="V1207" i="2" a="1"/>
  <c r="V1207" i="2" s="1"/>
  <c r="K1209" i="2" a="1"/>
  <c r="K1209" i="2" s="1"/>
  <c r="O1209" i="2" a="1"/>
  <c r="O1209" i="2" s="1"/>
  <c r="S1209" i="2" a="1"/>
  <c r="S1209" i="2" s="1"/>
  <c r="W1209" i="2" a="1"/>
  <c r="W1209" i="2" s="1"/>
  <c r="J1211" i="2" a="1"/>
  <c r="J1211" i="2" s="1"/>
  <c r="N1211" i="2" a="1"/>
  <c r="N1211" i="2" s="1"/>
  <c r="R1211" i="2" a="1"/>
  <c r="R1211" i="2" s="1"/>
  <c r="AB1211" i="2" s="1"/>
  <c r="V1211" i="2" a="1"/>
  <c r="V1211" i="2" s="1"/>
  <c r="K1213" i="2" a="1"/>
  <c r="K1213" i="2" s="1"/>
  <c r="O1213" i="2" a="1"/>
  <c r="O1213" i="2" s="1"/>
  <c r="S1213" i="2" a="1"/>
  <c r="S1213" i="2" s="1"/>
  <c r="W1213" i="2" a="1"/>
  <c r="W1213" i="2" s="1"/>
  <c r="L1215" i="2" a="1"/>
  <c r="L1215" i="2" s="1"/>
  <c r="P1215" i="2" a="1"/>
  <c r="P1215" i="2" s="1"/>
  <c r="T1215" i="2" a="1"/>
  <c r="T1215" i="2" s="1"/>
  <c r="M1217" i="2" a="1"/>
  <c r="M1217" i="2" s="1"/>
  <c r="Q1217" i="2" a="1"/>
  <c r="Q1217" i="2" s="1"/>
  <c r="U1217" i="2" a="1"/>
  <c r="U1217" i="2" s="1"/>
  <c r="J1219" i="2" a="1"/>
  <c r="J1219" i="2" s="1"/>
  <c r="N1219" i="2" a="1"/>
  <c r="N1219" i="2" s="1"/>
  <c r="R1219" i="2" a="1"/>
  <c r="R1219" i="2" s="1"/>
  <c r="AB1219" i="2" s="1"/>
  <c r="V1219" i="2" a="1"/>
  <c r="V1219" i="2" s="1"/>
  <c r="M1221" i="2" a="1"/>
  <c r="M1221" i="2" s="1"/>
  <c r="Q1221" i="2" a="1"/>
  <c r="Q1221" i="2" s="1"/>
  <c r="U1221" i="2" a="1"/>
  <c r="U1221" i="2" s="1"/>
  <c r="L1223" i="2" a="1"/>
  <c r="L1223" i="2" s="1"/>
  <c r="P1223" i="2" a="1"/>
  <c r="P1223" i="2" s="1"/>
  <c r="T1223" i="2" a="1"/>
  <c r="T1223" i="2" s="1"/>
  <c r="AF1223" i="2" s="1"/>
  <c r="M1225" i="2" a="1"/>
  <c r="M1225" i="2" s="1"/>
  <c r="Q1225" i="2" a="1"/>
  <c r="Q1225" i="2" s="1"/>
  <c r="U1225" i="2" a="1"/>
  <c r="U1225" i="2" s="1"/>
  <c r="J1227" i="2" a="1"/>
  <c r="J1227" i="2" s="1"/>
  <c r="N1227" i="2" a="1"/>
  <c r="N1227" i="2" s="1"/>
  <c r="R1227" i="2" a="1"/>
  <c r="R1227" i="2" s="1"/>
  <c r="AB1227" i="2" s="1"/>
  <c r="V1227" i="2" a="1"/>
  <c r="V1227" i="2" s="1"/>
  <c r="K1229" i="2" a="1"/>
  <c r="K1229" i="2" s="1"/>
  <c r="O1229" i="2" a="1"/>
  <c r="O1229" i="2" s="1"/>
  <c r="S1229" i="2" a="1"/>
  <c r="S1229" i="2" s="1"/>
  <c r="W1229" i="2" a="1"/>
  <c r="W1229" i="2" s="1"/>
  <c r="L1231" i="2" a="1"/>
  <c r="L1231" i="2" s="1"/>
  <c r="P1231" i="2" a="1"/>
  <c r="P1231" i="2" s="1"/>
  <c r="T1231" i="2" a="1"/>
  <c r="T1231" i="2" s="1"/>
  <c r="K1233" i="2" a="1"/>
  <c r="K1233" i="2" s="1"/>
  <c r="O1233" i="2" a="1"/>
  <c r="O1233" i="2" s="1"/>
  <c r="S1233" i="2" a="1"/>
  <c r="S1233" i="2" s="1"/>
  <c r="W1233" i="2" a="1"/>
  <c r="W1233" i="2" s="1"/>
  <c r="L1235" i="2" a="1"/>
  <c r="L1235" i="2" s="1"/>
  <c r="P1235" i="2" a="1"/>
  <c r="P1235" i="2" s="1"/>
  <c r="T1235" i="2" a="1"/>
  <c r="T1235" i="2" s="1"/>
  <c r="AF1235" i="2" s="1"/>
  <c r="K1237" i="2" a="1"/>
  <c r="K1237" i="2" s="1"/>
  <c r="O1237" i="2" a="1"/>
  <c r="O1237" i="2" s="1"/>
  <c r="S1237" i="2" a="1"/>
  <c r="S1237" i="2" s="1"/>
  <c r="W1237" i="2" a="1"/>
  <c r="W1237" i="2" s="1"/>
  <c r="L1239" i="2" a="1"/>
  <c r="L1239" i="2" s="1"/>
  <c r="P1239" i="2" a="1"/>
  <c r="P1239" i="2" s="1"/>
  <c r="T1239" i="2" a="1"/>
  <c r="T1239" i="2" s="1"/>
  <c r="M1241" i="2" a="1"/>
  <c r="M1241" i="2" s="1"/>
  <c r="Q1241" i="2" a="1"/>
  <c r="Q1241" i="2" s="1"/>
  <c r="U1241" i="2" a="1"/>
  <c r="U1241" i="2" s="1"/>
  <c r="J1243" i="2" a="1"/>
  <c r="J1243" i="2" s="1"/>
  <c r="N1243" i="2" a="1"/>
  <c r="N1243" i="2" s="1"/>
  <c r="R1243" i="2" a="1"/>
  <c r="R1243" i="2" s="1"/>
  <c r="AB1243" i="2" s="1"/>
  <c r="V1243" i="2" a="1"/>
  <c r="V1243" i="2" s="1"/>
  <c r="K1245" i="2" a="1"/>
  <c r="K1245" i="2" s="1"/>
  <c r="O1245" i="2" a="1"/>
  <c r="O1245" i="2" s="1"/>
  <c r="S1245" i="2" a="1"/>
  <c r="S1245" i="2" s="1"/>
  <c r="W1245" i="2" a="1"/>
  <c r="W1245" i="2" s="1"/>
  <c r="J1247" i="2" a="1"/>
  <c r="J1247" i="2" s="1"/>
  <c r="N1247" i="2" a="1"/>
  <c r="N1247" i="2" s="1"/>
  <c r="R1247" i="2" a="1"/>
  <c r="R1247" i="2" s="1"/>
  <c r="AB1247" i="2" s="1"/>
  <c r="V1247" i="2" a="1"/>
  <c r="V1247" i="2" s="1"/>
  <c r="M1249" i="2" a="1"/>
  <c r="M1249" i="2" s="1"/>
  <c r="Q1249" i="2" a="1"/>
  <c r="Q1249" i="2" s="1"/>
  <c r="U1249" i="2" a="1"/>
  <c r="U1249" i="2" s="1"/>
  <c r="J1251" i="2" a="1"/>
  <c r="J1251" i="2" s="1"/>
  <c r="N1251" i="2" a="1"/>
  <c r="N1251" i="2" s="1"/>
  <c r="R1251" i="2" a="1"/>
  <c r="R1251" i="2" s="1"/>
  <c r="AB1251" i="2" s="1"/>
  <c r="V1251" i="2" a="1"/>
  <c r="V1251" i="2" s="1"/>
  <c r="K1253" i="2" a="1"/>
  <c r="K1253" i="2" s="1"/>
  <c r="O1253" i="2" a="1"/>
  <c r="O1253" i="2" s="1"/>
  <c r="S1253" i="2" a="1"/>
  <c r="S1253" i="2" s="1"/>
  <c r="W1253" i="2" a="1"/>
  <c r="W1253" i="2" s="1"/>
  <c r="L1255" i="2" a="1"/>
  <c r="L1255" i="2" s="1"/>
  <c r="P1255" i="2" a="1"/>
  <c r="P1255" i="2" s="1"/>
  <c r="T1255" i="2" a="1"/>
  <c r="T1255" i="2" s="1"/>
  <c r="M1257" i="2" a="1"/>
  <c r="M1257" i="2" s="1"/>
  <c r="Q1257" i="2" a="1"/>
  <c r="Q1257" i="2" s="1"/>
  <c r="U1257" i="2" a="1"/>
  <c r="U1257" i="2" s="1"/>
  <c r="L1259" i="2" a="1"/>
  <c r="L1259" i="2" s="1"/>
  <c r="P1259" i="2" a="1"/>
  <c r="P1259" i="2" s="1"/>
  <c r="T1259" i="2" a="1"/>
  <c r="T1259" i="2" s="1"/>
  <c r="M1261" i="2" a="1"/>
  <c r="M1261" i="2" s="1"/>
  <c r="Q1261" i="2" a="1"/>
  <c r="Q1261" i="2" s="1"/>
  <c r="U1261" i="2" a="1"/>
  <c r="U1261" i="2" s="1"/>
  <c r="L1263" i="2" a="1"/>
  <c r="L1263" i="2" s="1"/>
  <c r="P1263" i="2" a="1"/>
  <c r="P1263" i="2" s="1"/>
  <c r="T1263" i="2" a="1"/>
  <c r="T1263" i="2" s="1"/>
  <c r="AF1263" i="2" s="1"/>
  <c r="M1265" i="2" a="1"/>
  <c r="M1265" i="2" s="1"/>
  <c r="Q1265" i="2" a="1"/>
  <c r="Q1265" i="2" s="1"/>
  <c r="U1265" i="2" a="1"/>
  <c r="U1265" i="2" s="1"/>
  <c r="J1267" i="2" a="1"/>
  <c r="J1267" i="2" s="1"/>
  <c r="N1267" i="2" a="1"/>
  <c r="N1267" i="2" s="1"/>
  <c r="R1267" i="2" a="1"/>
  <c r="R1267" i="2" s="1"/>
  <c r="AB1267" i="2" s="1"/>
  <c r="V1267" i="2" a="1"/>
  <c r="V1267" i="2" s="1"/>
  <c r="K1269" i="2" a="1"/>
  <c r="K1269" i="2" s="1"/>
  <c r="O1269" i="2" a="1"/>
  <c r="O1269" i="2" s="1"/>
  <c r="S1269" i="2" a="1"/>
  <c r="S1269" i="2" s="1"/>
  <c r="W1269" i="2" a="1"/>
  <c r="W1269" i="2" s="1"/>
  <c r="L1271" i="2" a="1"/>
  <c r="L1271" i="2" s="1"/>
  <c r="P1271" i="2" a="1"/>
  <c r="P1271" i="2" s="1"/>
  <c r="T1271" i="2" a="1"/>
  <c r="T1271" i="2" s="1"/>
  <c r="AF1271" i="2" s="1"/>
  <c r="L1273" i="2" a="1"/>
  <c r="L1273" i="2" s="1"/>
  <c r="P1273" i="2" a="1"/>
  <c r="P1273" i="2" s="1"/>
  <c r="T1273" i="2" a="1"/>
  <c r="T1273" i="2" s="1"/>
  <c r="M1275" i="2" a="1"/>
  <c r="M1275" i="2" s="1"/>
  <c r="Q1275" i="2" a="1"/>
  <c r="Q1275" i="2" s="1"/>
  <c r="V1275" i="2" a="1"/>
  <c r="V1275" i="2" s="1"/>
  <c r="K1277" i="2" a="1"/>
  <c r="K1277" i="2" s="1"/>
  <c r="O1277" i="2" a="1"/>
  <c r="O1277" i="2" s="1"/>
  <c r="S1277" i="2" a="1"/>
  <c r="S1277" i="2" s="1"/>
  <c r="W1277" i="2" a="1"/>
  <c r="W1277" i="2" s="1"/>
  <c r="L1279" i="2" a="1"/>
  <c r="L1279" i="2" s="1"/>
  <c r="P1279" i="2" a="1"/>
  <c r="P1279" i="2" s="1"/>
  <c r="T1279" i="2" a="1"/>
  <c r="T1279" i="2" s="1"/>
  <c r="AF1279" i="2" s="1"/>
  <c r="M1281" i="2" a="1"/>
  <c r="M1281" i="2" s="1"/>
  <c r="Q1281" i="2" a="1"/>
  <c r="Q1281" i="2" s="1"/>
  <c r="U1281" i="2" a="1"/>
  <c r="U1281" i="2" s="1"/>
  <c r="J1283" i="2" a="1"/>
  <c r="J1283" i="2" s="1"/>
  <c r="N1283" i="2" a="1"/>
  <c r="N1283" i="2" s="1"/>
  <c r="R1283" i="2" a="1"/>
  <c r="R1283" i="2" s="1"/>
  <c r="AB1283" i="2" s="1"/>
  <c r="V1283" i="2" a="1"/>
  <c r="V1283" i="2" s="1"/>
  <c r="M1285" i="2" a="1"/>
  <c r="M1285" i="2" s="1"/>
  <c r="Q1285" i="2" a="1"/>
  <c r="Q1285" i="2" s="1"/>
  <c r="U1285" i="2" a="1"/>
  <c r="U1285" i="2" s="1"/>
  <c r="J1287" i="2" a="1"/>
  <c r="J1287" i="2" s="1"/>
  <c r="N1287" i="2" a="1"/>
  <c r="N1287" i="2" s="1"/>
  <c r="R1287" i="2" a="1"/>
  <c r="R1287" i="2" s="1"/>
  <c r="AB1287" i="2" s="1"/>
  <c r="V1287" i="2" a="1"/>
  <c r="V1287" i="2" s="1"/>
  <c r="M1289" i="2" a="1"/>
  <c r="M1289" i="2" s="1"/>
  <c r="Q1289" i="2" a="1"/>
  <c r="Q1289" i="2" s="1"/>
  <c r="U1289" i="2" a="1"/>
  <c r="U1289" i="2" s="1"/>
  <c r="J1291" i="2" a="1"/>
  <c r="J1291" i="2" s="1"/>
  <c r="N1291" i="2" a="1"/>
  <c r="N1291" i="2" s="1"/>
  <c r="R1291" i="2" a="1"/>
  <c r="R1291" i="2" s="1"/>
  <c r="AB1291" i="2" s="1"/>
  <c r="V1291" i="2" a="1"/>
  <c r="V1291" i="2" s="1"/>
  <c r="K1293" i="2" a="1"/>
  <c r="K1293" i="2" s="1"/>
  <c r="O1293" i="2" a="1"/>
  <c r="O1293" i="2" s="1"/>
  <c r="S1293" i="2" a="1"/>
  <c r="S1293" i="2" s="1"/>
  <c r="W1293" i="2" a="1"/>
  <c r="W1293" i="2" s="1"/>
  <c r="L1295" i="2" a="1"/>
  <c r="L1295" i="2" s="1"/>
  <c r="P1295" i="2" a="1"/>
  <c r="P1295" i="2" s="1"/>
  <c r="T1295" i="2" a="1"/>
  <c r="T1295" i="2" s="1"/>
  <c r="M1297" i="2" a="1"/>
  <c r="M1297" i="2" s="1"/>
  <c r="Q1297" i="2" a="1"/>
  <c r="Q1297" i="2" s="1"/>
  <c r="U1297" i="2" a="1"/>
  <c r="U1297" i="2" s="1"/>
  <c r="N1305" i="2" a="1"/>
  <c r="N1305" i="2" s="1"/>
  <c r="V1305" i="2" a="1"/>
  <c r="V1305" i="2" s="1"/>
  <c r="N1309" i="2" a="1"/>
  <c r="N1309" i="2" s="1"/>
  <c r="V1309" i="2" a="1"/>
  <c r="V1309" i="2" s="1"/>
  <c r="L1312" i="2" a="1"/>
  <c r="L1312" i="2" s="1"/>
  <c r="T1312" i="2" a="1"/>
  <c r="T1312" i="2" s="1"/>
  <c r="AF1312" i="2" s="1"/>
  <c r="N1316" i="2" a="1"/>
  <c r="N1316" i="2" s="1"/>
  <c r="V1316" i="2" a="1"/>
  <c r="V1316" i="2" s="1"/>
  <c r="AA1321" i="2" a="1"/>
  <c r="AA1321" i="2" s="1"/>
  <c r="W1321" i="2" a="1"/>
  <c r="W1321" i="2" s="1"/>
  <c r="S1321" i="2" a="1"/>
  <c r="S1321" i="2" s="1"/>
  <c r="O1321" i="2" a="1"/>
  <c r="O1321" i="2" s="1"/>
  <c r="K1321" i="2" a="1"/>
  <c r="K1321" i="2" s="1"/>
  <c r="Y1321" i="2" a="1"/>
  <c r="Y1321" i="2" s="1"/>
  <c r="U1321" i="2" a="1"/>
  <c r="U1321" i="2" s="1"/>
  <c r="Q1321" i="2" a="1"/>
  <c r="Q1321" i="2" s="1"/>
  <c r="M1321" i="2" a="1"/>
  <c r="M1321" i="2" s="1"/>
  <c r="P1321" i="2" a="1"/>
  <c r="P1321" i="2" s="1"/>
  <c r="X1321" i="2" a="1"/>
  <c r="X1321" i="2" s="1"/>
  <c r="J1325" i="2" a="1"/>
  <c r="J1325" i="2" s="1"/>
  <c r="R1325" i="2" a="1"/>
  <c r="R1325" i="2" s="1"/>
  <c r="AB1325" i="2" s="1"/>
  <c r="Z1325" i="2" a="1"/>
  <c r="Z1325" i="2" s="1"/>
  <c r="Z1329" i="2" a="1"/>
  <c r="Z1329" i="2" s="1"/>
  <c r="N1333" i="2" a="1"/>
  <c r="N1333" i="2" s="1"/>
  <c r="X1336" i="2" a="1"/>
  <c r="X1336" i="2" s="1"/>
  <c r="P1337" i="2" a="1"/>
  <c r="P1337" i="2" s="1"/>
  <c r="Z1337" i="2" a="1"/>
  <c r="Z1337" i="2" s="1"/>
  <c r="T1340" i="2" a="1"/>
  <c r="T1340" i="2" s="1"/>
  <c r="AF1340" i="2" s="1"/>
  <c r="L1345" i="2" a="1"/>
  <c r="L1345" i="2" s="1"/>
  <c r="P1393" i="2" a="1"/>
  <c r="P1393" i="2" s="1"/>
  <c r="L1348" i="2" a="1"/>
  <c r="L1348" i="2" s="1"/>
  <c r="P1348" i="2" a="1"/>
  <c r="P1348" i="2" s="1"/>
  <c r="T1348" i="2" a="1"/>
  <c r="T1348" i="2" s="1"/>
  <c r="X1348" i="2" a="1"/>
  <c r="X1348" i="2" s="1"/>
  <c r="L1352" i="2" a="1"/>
  <c r="L1352" i="2" s="1"/>
  <c r="P1352" i="2" a="1"/>
  <c r="P1352" i="2" s="1"/>
  <c r="T1352" i="2" a="1"/>
  <c r="T1352" i="2" s="1"/>
  <c r="X1352" i="2" a="1"/>
  <c r="X1352" i="2" s="1"/>
  <c r="L1372" i="2" a="1"/>
  <c r="L1372" i="2" s="1"/>
  <c r="P1372" i="2" a="1"/>
  <c r="P1372" i="2" s="1"/>
  <c r="T1372" i="2" a="1"/>
  <c r="T1372" i="2" s="1"/>
  <c r="X1372" i="2" a="1"/>
  <c r="X1372" i="2" s="1"/>
  <c r="L1382" i="2" a="1"/>
  <c r="L1382" i="2" s="1"/>
  <c r="P1382" i="2" a="1"/>
  <c r="P1382" i="2" s="1"/>
  <c r="T1382" i="2" a="1"/>
  <c r="T1382" i="2" s="1"/>
  <c r="X1382" i="2" a="1"/>
  <c r="X1382" i="2" s="1"/>
  <c r="L1386" i="2" a="1"/>
  <c r="L1386" i="2" s="1"/>
  <c r="P1386" i="2" a="1"/>
  <c r="P1386" i="2" s="1"/>
  <c r="T1386" i="2" a="1"/>
  <c r="T1386" i="2" s="1"/>
  <c r="X1386" i="2" a="1"/>
  <c r="X1386" i="2" s="1"/>
  <c r="L1390" i="2" a="1"/>
  <c r="L1390" i="2" s="1"/>
  <c r="P1390" i="2" a="1"/>
  <c r="P1390" i="2" s="1"/>
  <c r="T1390" i="2" a="1"/>
  <c r="T1390" i="2" s="1"/>
  <c r="X1390" i="2" a="1"/>
  <c r="X1390" i="2" s="1"/>
  <c r="L1396" i="2" a="1"/>
  <c r="L1396" i="2" s="1"/>
  <c r="P1396" i="2" a="1"/>
  <c r="P1396" i="2" s="1"/>
  <c r="T1396" i="2" a="1"/>
  <c r="T1396" i="2" s="1"/>
  <c r="X1396" i="2" a="1"/>
  <c r="X1396" i="2" s="1"/>
  <c r="L1400" i="2" a="1"/>
  <c r="L1400" i="2" s="1"/>
  <c r="P1400" i="2" a="1"/>
  <c r="P1400" i="2" s="1"/>
  <c r="T1400" i="2" a="1"/>
  <c r="T1400" i="2" s="1"/>
  <c r="X1400" i="2" a="1"/>
  <c r="X1400" i="2" s="1"/>
  <c r="L1404" i="2" a="1"/>
  <c r="L1404" i="2" s="1"/>
  <c r="P1404" i="2" a="1"/>
  <c r="P1404" i="2" s="1"/>
  <c r="T1404" i="2" a="1"/>
  <c r="T1404" i="2" s="1"/>
  <c r="X1404" i="2" a="1"/>
  <c r="X1404" i="2" s="1"/>
  <c r="AA1426" i="2" a="1"/>
  <c r="AA1426" i="2" s="1"/>
  <c r="W1426" i="2" a="1"/>
  <c r="W1426" i="2" s="1"/>
  <c r="S1426" i="2" a="1"/>
  <c r="S1426" i="2" s="1"/>
  <c r="O1426" i="2" a="1"/>
  <c r="O1426" i="2" s="1"/>
  <c r="K1426" i="2" a="1"/>
  <c r="K1426" i="2" s="1"/>
  <c r="Z1426" i="2" a="1"/>
  <c r="Z1426" i="2" s="1"/>
  <c r="V1426" i="2" a="1"/>
  <c r="V1426" i="2" s="1"/>
  <c r="R1426" i="2" a="1"/>
  <c r="R1426" i="2" s="1"/>
  <c r="AB1426" i="2" s="1"/>
  <c r="N1426" i="2" a="1"/>
  <c r="N1426" i="2" s="1"/>
  <c r="J1426" i="2" a="1"/>
  <c r="J1426" i="2" s="1"/>
  <c r="P1426" i="2" a="1"/>
  <c r="P1426" i="2" s="1"/>
  <c r="AA1550" i="2" a="1"/>
  <c r="AA1550" i="2" s="1"/>
  <c r="W1550" i="2" a="1"/>
  <c r="W1550" i="2" s="1"/>
  <c r="S1550" i="2" a="1"/>
  <c r="S1550" i="2" s="1"/>
  <c r="O1550" i="2" a="1"/>
  <c r="O1550" i="2" s="1"/>
  <c r="K1550" i="2" a="1"/>
  <c r="K1550" i="2" s="1"/>
  <c r="Z1550" i="2" a="1"/>
  <c r="Z1550" i="2" s="1"/>
  <c r="V1550" i="2" a="1"/>
  <c r="V1550" i="2" s="1"/>
  <c r="R1550" i="2" a="1"/>
  <c r="R1550" i="2" s="1"/>
  <c r="AB1550" i="2" s="1"/>
  <c r="N1550" i="2" a="1"/>
  <c r="N1550" i="2" s="1"/>
  <c r="J1550" i="2" a="1"/>
  <c r="J1550" i="2" s="1"/>
  <c r="Y1550" i="2" a="1"/>
  <c r="Y1550" i="2" s="1"/>
  <c r="U1550" i="2" a="1"/>
  <c r="U1550" i="2" s="1"/>
  <c r="Q1550" i="2" a="1"/>
  <c r="Q1550" i="2" s="1"/>
  <c r="M1550" i="2" a="1"/>
  <c r="M1550" i="2" s="1"/>
  <c r="AA1564" i="2" a="1"/>
  <c r="AA1564" i="2" s="1"/>
  <c r="W1564" i="2" a="1"/>
  <c r="W1564" i="2" s="1"/>
  <c r="S1564" i="2" a="1"/>
  <c r="S1564" i="2" s="1"/>
  <c r="O1564" i="2" a="1"/>
  <c r="O1564" i="2" s="1"/>
  <c r="K1564" i="2" a="1"/>
  <c r="K1564" i="2" s="1"/>
  <c r="Z1564" i="2" a="1"/>
  <c r="Z1564" i="2" s="1"/>
  <c r="V1564" i="2" a="1"/>
  <c r="V1564" i="2" s="1"/>
  <c r="R1564" i="2" a="1"/>
  <c r="R1564" i="2" s="1"/>
  <c r="AB1564" i="2" s="1"/>
  <c r="N1564" i="2" a="1"/>
  <c r="N1564" i="2" s="1"/>
  <c r="J1564" i="2" a="1"/>
  <c r="J1564" i="2" s="1"/>
  <c r="Y1564" i="2" a="1"/>
  <c r="Y1564" i="2" s="1"/>
  <c r="U1564" i="2" a="1"/>
  <c r="U1564" i="2" s="1"/>
  <c r="Q1564" i="2" a="1"/>
  <c r="Q1564" i="2" s="1"/>
  <c r="M1564" i="2" a="1"/>
  <c r="M1564" i="2" s="1"/>
  <c r="L1299" i="2" a="1"/>
  <c r="L1299" i="2" s="1"/>
  <c r="P1299" i="2" a="1"/>
  <c r="P1299" i="2" s="1"/>
  <c r="T1299" i="2" a="1"/>
  <c r="T1299" i="2" s="1"/>
  <c r="X1299" i="2" a="1"/>
  <c r="X1299" i="2" s="1"/>
  <c r="L1303" i="2" a="1"/>
  <c r="L1303" i="2" s="1"/>
  <c r="P1303" i="2" a="1"/>
  <c r="P1303" i="2" s="1"/>
  <c r="T1303" i="2" a="1"/>
  <c r="T1303" i="2" s="1"/>
  <c r="X1303" i="2" a="1"/>
  <c r="X1303" i="2" s="1"/>
  <c r="J1307" i="2" a="1"/>
  <c r="J1307" i="2" s="1"/>
  <c r="N1307" i="2" a="1"/>
  <c r="N1307" i="2" s="1"/>
  <c r="R1307" i="2" a="1"/>
  <c r="R1307" i="2" s="1"/>
  <c r="AB1307" i="2" s="1"/>
  <c r="V1307" i="2" a="1"/>
  <c r="V1307" i="2" s="1"/>
  <c r="Z1307" i="2" a="1"/>
  <c r="Z1307" i="2" s="1"/>
  <c r="N1311" i="2" a="1"/>
  <c r="N1311" i="2" s="1"/>
  <c r="R1311" i="2" a="1"/>
  <c r="R1311" i="2" s="1"/>
  <c r="V1311" i="2" a="1"/>
  <c r="V1311" i="2" s="1"/>
  <c r="Z1311" i="2" a="1"/>
  <c r="Z1311" i="2" s="1"/>
  <c r="J1315" i="2" a="1"/>
  <c r="J1315" i="2" s="1"/>
  <c r="N1315" i="2" a="1"/>
  <c r="N1315" i="2" s="1"/>
  <c r="R1315" i="2" a="1"/>
  <c r="R1315" i="2" s="1"/>
  <c r="V1315" i="2" a="1"/>
  <c r="V1315" i="2" s="1"/>
  <c r="Z1315" i="2" a="1"/>
  <c r="Z1315" i="2" s="1"/>
  <c r="L1319" i="2" a="1"/>
  <c r="L1319" i="2" s="1"/>
  <c r="P1319" i="2" a="1"/>
  <c r="P1319" i="2" s="1"/>
  <c r="T1319" i="2" a="1"/>
  <c r="T1319" i="2" s="1"/>
  <c r="X1319" i="2" a="1"/>
  <c r="X1319" i="2" s="1"/>
  <c r="J1323" i="2" a="1"/>
  <c r="J1323" i="2" s="1"/>
  <c r="N1323" i="2" a="1"/>
  <c r="N1323" i="2" s="1"/>
  <c r="R1323" i="2" a="1"/>
  <c r="R1323" i="2" s="1"/>
  <c r="AB1323" i="2" s="1"/>
  <c r="V1323" i="2" a="1"/>
  <c r="V1323" i="2" s="1"/>
  <c r="Z1323" i="2" a="1"/>
  <c r="Z1323" i="2" s="1"/>
  <c r="J1327" i="2" a="1"/>
  <c r="J1327" i="2" s="1"/>
  <c r="N1327" i="2" a="1"/>
  <c r="N1327" i="2" s="1"/>
  <c r="R1327" i="2" a="1"/>
  <c r="R1327" i="2" s="1"/>
  <c r="V1327" i="2" a="1"/>
  <c r="V1327" i="2" s="1"/>
  <c r="Z1327" i="2" a="1"/>
  <c r="Z1327" i="2" s="1"/>
  <c r="L1331" i="2" a="1"/>
  <c r="L1331" i="2" s="1"/>
  <c r="P1331" i="2" a="1"/>
  <c r="P1331" i="2" s="1"/>
  <c r="T1331" i="2" a="1"/>
  <c r="T1331" i="2" s="1"/>
  <c r="X1331" i="2" a="1"/>
  <c r="X1331" i="2" s="1"/>
  <c r="N1335" i="2" a="1"/>
  <c r="N1335" i="2" s="1"/>
  <c r="R1335" i="2" a="1"/>
  <c r="R1335" i="2" s="1"/>
  <c r="AB1335" i="2" s="1"/>
  <c r="V1335" i="2" a="1"/>
  <c r="V1335" i="2" s="1"/>
  <c r="Z1335" i="2" a="1"/>
  <c r="Z1335" i="2" s="1"/>
  <c r="J1339" i="2" a="1"/>
  <c r="J1339" i="2" s="1"/>
  <c r="N1339" i="2" a="1"/>
  <c r="N1339" i="2" s="1"/>
  <c r="R1339" i="2" a="1"/>
  <c r="R1339" i="2" s="1"/>
  <c r="V1339" i="2" a="1"/>
  <c r="V1339" i="2" s="1"/>
  <c r="Z1339" i="2" a="1"/>
  <c r="Z1339" i="2" s="1"/>
  <c r="K1341" i="2" a="1"/>
  <c r="K1341" i="2" s="1"/>
  <c r="O1341" i="2" a="1"/>
  <c r="O1341" i="2" s="1"/>
  <c r="S1341" i="2" a="1"/>
  <c r="S1341" i="2" s="1"/>
  <c r="W1341" i="2" a="1"/>
  <c r="W1341" i="2" s="1"/>
  <c r="AA1341" i="2" a="1"/>
  <c r="AA1341" i="2" s="1"/>
  <c r="L1343" i="2" a="1"/>
  <c r="L1343" i="2" s="1"/>
  <c r="P1343" i="2" a="1"/>
  <c r="P1343" i="2" s="1"/>
  <c r="T1343" i="2" a="1"/>
  <c r="T1343" i="2" s="1"/>
  <c r="X1343" i="2" a="1"/>
  <c r="X1343" i="2" s="1"/>
  <c r="J1347" i="2" a="1"/>
  <c r="J1347" i="2" s="1"/>
  <c r="N1347" i="2" a="1"/>
  <c r="N1347" i="2" s="1"/>
  <c r="R1347" i="2" a="1"/>
  <c r="R1347" i="2" s="1"/>
  <c r="AB1347" i="2" s="1"/>
  <c r="V1347" i="2" a="1"/>
  <c r="V1347" i="2" s="1"/>
  <c r="Z1347" i="2" a="1"/>
  <c r="Z1347" i="2" s="1"/>
  <c r="K1349" i="2" a="1"/>
  <c r="K1349" i="2" s="1"/>
  <c r="O1349" i="2" a="1"/>
  <c r="O1349" i="2" s="1"/>
  <c r="S1349" i="2" a="1"/>
  <c r="S1349" i="2" s="1"/>
  <c r="W1349" i="2" a="1"/>
  <c r="W1349" i="2" s="1"/>
  <c r="AA1349" i="2" a="1"/>
  <c r="AA1349" i="2" s="1"/>
  <c r="J1351" i="2" a="1"/>
  <c r="J1351" i="2" s="1"/>
  <c r="N1351" i="2" a="1"/>
  <c r="N1351" i="2" s="1"/>
  <c r="R1351" i="2" a="1"/>
  <c r="R1351" i="2" s="1"/>
  <c r="AB1351" i="2" s="1"/>
  <c r="V1351" i="2" a="1"/>
  <c r="V1351" i="2" s="1"/>
  <c r="Z1351" i="2" a="1"/>
  <c r="Z1351" i="2" s="1"/>
  <c r="K1353" i="2" a="1"/>
  <c r="K1353" i="2" s="1"/>
  <c r="O1353" i="2" a="1"/>
  <c r="O1353" i="2" s="1"/>
  <c r="S1353" i="2" a="1"/>
  <c r="S1353" i="2" s="1"/>
  <c r="W1353" i="2" a="1"/>
  <c r="W1353" i="2" s="1"/>
  <c r="AA1353" i="2" a="1"/>
  <c r="AA1353" i="2" s="1"/>
  <c r="L1355" i="2" a="1"/>
  <c r="L1355" i="2" s="1"/>
  <c r="P1355" i="2" a="1"/>
  <c r="P1355" i="2" s="1"/>
  <c r="T1355" i="2" a="1"/>
  <c r="T1355" i="2" s="1"/>
  <c r="X1355" i="2" a="1"/>
  <c r="X1355" i="2" s="1"/>
  <c r="K1359" i="2" a="1"/>
  <c r="K1359" i="2" s="1"/>
  <c r="O1359" i="2" a="1"/>
  <c r="O1359" i="2" s="1"/>
  <c r="S1359" i="2" a="1"/>
  <c r="S1359" i="2" s="1"/>
  <c r="W1359" i="2" a="1"/>
  <c r="W1359" i="2" s="1"/>
  <c r="AA1359" i="2" a="1"/>
  <c r="AA1359" i="2" s="1"/>
  <c r="M1363" i="2" a="1"/>
  <c r="M1363" i="2" s="1"/>
  <c r="Q1363" i="2" a="1"/>
  <c r="Q1363" i="2" s="1"/>
  <c r="U1363" i="2" a="1"/>
  <c r="U1363" i="2" s="1"/>
  <c r="Y1363" i="2" a="1"/>
  <c r="Y1363" i="2" s="1"/>
  <c r="M1365" i="2" a="1"/>
  <c r="M1365" i="2" s="1"/>
  <c r="Q1365" i="2" a="1"/>
  <c r="Q1365" i="2" s="1"/>
  <c r="U1365" i="2" a="1"/>
  <c r="U1365" i="2" s="1"/>
  <c r="Y1365" i="2" a="1"/>
  <c r="Y1365" i="2" s="1"/>
  <c r="L1367" i="2" a="1"/>
  <c r="L1367" i="2" s="1"/>
  <c r="P1367" i="2" a="1"/>
  <c r="P1367" i="2" s="1"/>
  <c r="T1367" i="2" a="1"/>
  <c r="T1367" i="2" s="1"/>
  <c r="X1367" i="2" a="1"/>
  <c r="X1367" i="2" s="1"/>
  <c r="J1371" i="2" a="1"/>
  <c r="J1371" i="2" s="1"/>
  <c r="N1371" i="2" a="1"/>
  <c r="N1371" i="2" s="1"/>
  <c r="R1371" i="2" a="1"/>
  <c r="R1371" i="2" s="1"/>
  <c r="AB1371" i="2" s="1"/>
  <c r="V1371" i="2" a="1"/>
  <c r="V1371" i="2" s="1"/>
  <c r="Z1371" i="2" a="1"/>
  <c r="Z1371" i="2" s="1"/>
  <c r="K1373" i="2" a="1"/>
  <c r="K1373" i="2" s="1"/>
  <c r="O1373" i="2" a="1"/>
  <c r="O1373" i="2" s="1"/>
  <c r="S1373" i="2" a="1"/>
  <c r="S1373" i="2" s="1"/>
  <c r="W1373" i="2" a="1"/>
  <c r="W1373" i="2" s="1"/>
  <c r="AA1373" i="2" a="1"/>
  <c r="AA1373" i="2" s="1"/>
  <c r="L1375" i="2" a="1"/>
  <c r="L1375" i="2" s="1"/>
  <c r="P1375" i="2" a="1"/>
  <c r="P1375" i="2" s="1"/>
  <c r="T1375" i="2" a="1"/>
  <c r="T1375" i="2" s="1"/>
  <c r="X1375" i="2" a="1"/>
  <c r="X1375" i="2" s="1"/>
  <c r="K1377" i="2" a="1"/>
  <c r="K1377" i="2" s="1"/>
  <c r="O1377" i="2" a="1"/>
  <c r="O1377" i="2" s="1"/>
  <c r="S1377" i="2" a="1"/>
  <c r="S1377" i="2" s="1"/>
  <c r="W1377" i="2" a="1"/>
  <c r="W1377" i="2" s="1"/>
  <c r="AA1377" i="2" a="1"/>
  <c r="AA1377" i="2" s="1"/>
  <c r="L1379" i="2" a="1"/>
  <c r="L1379" i="2" s="1"/>
  <c r="P1379" i="2" a="1"/>
  <c r="P1379" i="2" s="1"/>
  <c r="T1379" i="2" a="1"/>
  <c r="T1379" i="2" s="1"/>
  <c r="Y1379" i="2" a="1"/>
  <c r="Y1379" i="2" s="1"/>
  <c r="J1381" i="2" a="1"/>
  <c r="J1381" i="2" s="1"/>
  <c r="N1381" i="2" a="1"/>
  <c r="N1381" i="2" s="1"/>
  <c r="R1381" i="2" a="1"/>
  <c r="R1381" i="2" s="1"/>
  <c r="AB1381" i="2" s="1"/>
  <c r="V1381" i="2" a="1"/>
  <c r="V1381" i="2" s="1"/>
  <c r="Z1381" i="2" a="1"/>
  <c r="Z1381" i="2" s="1"/>
  <c r="K1383" i="2" a="1"/>
  <c r="K1383" i="2" s="1"/>
  <c r="O1383" i="2" a="1"/>
  <c r="O1383" i="2" s="1"/>
  <c r="S1383" i="2" a="1"/>
  <c r="S1383" i="2" s="1"/>
  <c r="W1383" i="2" a="1"/>
  <c r="W1383" i="2" s="1"/>
  <c r="AA1383" i="2" a="1"/>
  <c r="AA1383" i="2" s="1"/>
  <c r="N1385" i="2" a="1"/>
  <c r="N1385" i="2" s="1"/>
  <c r="R1385" i="2" a="1"/>
  <c r="R1385" i="2" s="1"/>
  <c r="V1385" i="2" a="1"/>
  <c r="V1385" i="2" s="1"/>
  <c r="Z1385" i="2" a="1"/>
  <c r="Z1385" i="2" s="1"/>
  <c r="K1387" i="2" a="1"/>
  <c r="K1387" i="2" s="1"/>
  <c r="O1387" i="2" a="1"/>
  <c r="O1387" i="2" s="1"/>
  <c r="S1387" i="2" a="1"/>
  <c r="S1387" i="2" s="1"/>
  <c r="W1387" i="2" a="1"/>
  <c r="W1387" i="2" s="1"/>
  <c r="AA1387" i="2" a="1"/>
  <c r="AA1387" i="2" s="1"/>
  <c r="N1389" i="2" a="1"/>
  <c r="N1389" i="2" s="1"/>
  <c r="R1389" i="2" a="1"/>
  <c r="R1389" i="2" s="1"/>
  <c r="V1389" i="2" a="1"/>
  <c r="V1389" i="2" s="1"/>
  <c r="Z1389" i="2" a="1"/>
  <c r="Z1389" i="2" s="1"/>
  <c r="K1391" i="2" a="1"/>
  <c r="K1391" i="2" s="1"/>
  <c r="O1391" i="2" a="1"/>
  <c r="O1391" i="2" s="1"/>
  <c r="S1391" i="2" a="1"/>
  <c r="S1391" i="2" s="1"/>
  <c r="X1391" i="2" a="1"/>
  <c r="X1391" i="2" s="1"/>
  <c r="J1395" i="2" a="1"/>
  <c r="J1395" i="2" s="1"/>
  <c r="N1395" i="2" a="1"/>
  <c r="N1395" i="2" s="1"/>
  <c r="R1395" i="2" a="1"/>
  <c r="R1395" i="2" s="1"/>
  <c r="V1395" i="2" a="1"/>
  <c r="V1395" i="2" s="1"/>
  <c r="Z1395" i="2" a="1"/>
  <c r="Z1395" i="2" s="1"/>
  <c r="K1397" i="2" a="1"/>
  <c r="K1397" i="2" s="1"/>
  <c r="O1397" i="2" a="1"/>
  <c r="O1397" i="2" s="1"/>
  <c r="S1397" i="2" a="1"/>
  <c r="S1397" i="2" s="1"/>
  <c r="W1397" i="2" a="1"/>
  <c r="W1397" i="2" s="1"/>
  <c r="AA1397" i="2" a="1"/>
  <c r="AA1397" i="2" s="1"/>
  <c r="J1399" i="2" a="1"/>
  <c r="J1399" i="2" s="1"/>
  <c r="N1399" i="2" a="1"/>
  <c r="N1399" i="2" s="1"/>
  <c r="R1399" i="2" a="1"/>
  <c r="R1399" i="2" s="1"/>
  <c r="V1399" i="2" a="1"/>
  <c r="V1399" i="2" s="1"/>
  <c r="Z1399" i="2" a="1"/>
  <c r="Z1399" i="2" s="1"/>
  <c r="K1401" i="2" a="1"/>
  <c r="K1401" i="2" s="1"/>
  <c r="O1401" i="2" a="1"/>
  <c r="O1401" i="2" s="1"/>
  <c r="S1401" i="2" a="1"/>
  <c r="S1401" i="2" s="1"/>
  <c r="W1401" i="2" a="1"/>
  <c r="W1401" i="2" s="1"/>
  <c r="AA1401" i="2" a="1"/>
  <c r="AA1401" i="2" s="1"/>
  <c r="J1403" i="2" a="1"/>
  <c r="J1403" i="2" s="1"/>
  <c r="N1403" i="2" a="1"/>
  <c r="N1403" i="2" s="1"/>
  <c r="R1403" i="2" a="1"/>
  <c r="R1403" i="2" s="1"/>
  <c r="AB1403" i="2" s="1"/>
  <c r="V1403" i="2" a="1"/>
  <c r="V1403" i="2" s="1"/>
  <c r="Z1403" i="2" a="1"/>
  <c r="Z1403" i="2" s="1"/>
  <c r="K1405" i="2" a="1"/>
  <c r="K1405" i="2" s="1"/>
  <c r="O1405" i="2" a="1"/>
  <c r="O1405" i="2" s="1"/>
  <c r="S1405" i="2" a="1"/>
  <c r="S1405" i="2" s="1"/>
  <c r="W1405" i="2" a="1"/>
  <c r="W1405" i="2" s="1"/>
  <c r="AA1405" i="2" a="1"/>
  <c r="AA1405" i="2" s="1"/>
  <c r="L1407" i="2" a="1"/>
  <c r="L1407" i="2" s="1"/>
  <c r="P1407" i="2" a="1"/>
  <c r="P1407" i="2" s="1"/>
  <c r="T1407" i="2" a="1"/>
  <c r="T1407" i="2" s="1"/>
  <c r="X1407" i="2" a="1"/>
  <c r="X1407" i="2" s="1"/>
  <c r="L1411" i="2" a="1"/>
  <c r="L1411" i="2" s="1"/>
  <c r="P1411" i="2" a="1"/>
  <c r="P1411" i="2" s="1"/>
  <c r="T1411" i="2" a="1"/>
  <c r="T1411" i="2" s="1"/>
  <c r="X1411" i="2" a="1"/>
  <c r="X1411" i="2" s="1"/>
  <c r="Y1415" i="2" a="1"/>
  <c r="Y1415" i="2" s="1"/>
  <c r="U1415" i="2" a="1"/>
  <c r="U1415" i="2" s="1"/>
  <c r="Q1415" i="2" a="1"/>
  <c r="Q1415" i="2" s="1"/>
  <c r="M1415" i="2" a="1"/>
  <c r="M1415" i="2" s="1"/>
  <c r="X1415" i="2" a="1"/>
  <c r="X1415" i="2" s="1"/>
  <c r="T1415" i="2" a="1"/>
  <c r="T1415" i="2" s="1"/>
  <c r="P1415" i="2" a="1"/>
  <c r="P1415" i="2" s="1"/>
  <c r="L1415" i="2" a="1"/>
  <c r="L1415" i="2" s="1"/>
  <c r="R1415" i="2" a="1"/>
  <c r="R1415" i="2" s="1"/>
  <c r="Z1415" i="2" a="1"/>
  <c r="Z1415" i="2" s="1"/>
  <c r="AA1422" i="2" a="1"/>
  <c r="AA1422" i="2" s="1"/>
  <c r="W1422" i="2" a="1"/>
  <c r="W1422" i="2" s="1"/>
  <c r="S1422" i="2" a="1"/>
  <c r="S1422" i="2" s="1"/>
  <c r="O1422" i="2" a="1"/>
  <c r="O1422" i="2" s="1"/>
  <c r="K1422" i="2" a="1"/>
  <c r="K1422" i="2" s="1"/>
  <c r="Z1422" i="2" a="1"/>
  <c r="Z1422" i="2" s="1"/>
  <c r="V1422" i="2" a="1"/>
  <c r="V1422" i="2" s="1"/>
  <c r="R1422" i="2" a="1"/>
  <c r="R1422" i="2" s="1"/>
  <c r="N1422" i="2" a="1"/>
  <c r="N1422" i="2" s="1"/>
  <c r="J1422" i="2" a="1"/>
  <c r="J1422" i="2" s="1"/>
  <c r="P1422" i="2" a="1"/>
  <c r="P1422" i="2" s="1"/>
  <c r="X1422" i="2" a="1"/>
  <c r="X1422" i="2" s="1"/>
  <c r="Q1426" i="2" a="1"/>
  <c r="Q1426" i="2" s="1"/>
  <c r="Y1435" i="2" a="1"/>
  <c r="Y1435" i="2" s="1"/>
  <c r="U1435" i="2" a="1"/>
  <c r="U1435" i="2" s="1"/>
  <c r="Q1435" i="2" a="1"/>
  <c r="Q1435" i="2" s="1"/>
  <c r="M1435" i="2" a="1"/>
  <c r="M1435" i="2" s="1"/>
  <c r="AA1435" i="2" a="1"/>
  <c r="AA1435" i="2" s="1"/>
  <c r="W1435" i="2" a="1"/>
  <c r="W1435" i="2" s="1"/>
  <c r="S1435" i="2" a="1"/>
  <c r="S1435" i="2" s="1"/>
  <c r="O1435" i="2" a="1"/>
  <c r="O1435" i="2" s="1"/>
  <c r="K1435" i="2" a="1"/>
  <c r="K1435" i="2" s="1"/>
  <c r="Z1435" i="2" a="1"/>
  <c r="Z1435" i="2" s="1"/>
  <c r="V1435" i="2" a="1"/>
  <c r="V1435" i="2" s="1"/>
  <c r="R1435" i="2" a="1"/>
  <c r="R1435" i="2" s="1"/>
  <c r="AB1435" i="2" s="1"/>
  <c r="N1435" i="2" a="1"/>
  <c r="N1435" i="2" s="1"/>
  <c r="J1435" i="2" a="1"/>
  <c r="J1435" i="2" s="1"/>
  <c r="X1435" i="2" a="1"/>
  <c r="X1435" i="2" s="1"/>
  <c r="AD1517" i="2"/>
  <c r="X1534" i="2" a="1"/>
  <c r="X1534" i="2" s="1"/>
  <c r="S1534" i="2" a="1"/>
  <c r="S1534" i="2" s="1"/>
  <c r="O1534" i="2" a="1"/>
  <c r="O1534" i="2" s="1"/>
  <c r="K1534" i="2" a="1"/>
  <c r="K1534" i="2" s="1"/>
  <c r="AA1534" i="2" a="1"/>
  <c r="AA1534" i="2" s="1"/>
  <c r="W1534" i="2" a="1"/>
  <c r="W1534" i="2" s="1"/>
  <c r="R1534" i="2" a="1"/>
  <c r="R1534" i="2" s="1"/>
  <c r="N1534" i="2" a="1"/>
  <c r="N1534" i="2" s="1"/>
  <c r="J1534" i="2" a="1"/>
  <c r="J1534" i="2" s="1"/>
  <c r="Z1534" i="2" a="1"/>
  <c r="Z1534" i="2" s="1"/>
  <c r="V1534" i="2" a="1"/>
  <c r="V1534" i="2" s="1"/>
  <c r="Q1534" i="2" a="1"/>
  <c r="Q1534" i="2" s="1"/>
  <c r="M1534" i="2" a="1"/>
  <c r="M1534" i="2" s="1"/>
  <c r="T1542" i="2" a="1"/>
  <c r="T1542" i="2" s="1"/>
  <c r="AA1546" i="2" a="1"/>
  <c r="AA1546" i="2" s="1"/>
  <c r="W1546" i="2" a="1"/>
  <c r="W1546" i="2" s="1"/>
  <c r="S1546" i="2" a="1"/>
  <c r="S1546" i="2" s="1"/>
  <c r="O1546" i="2" a="1"/>
  <c r="O1546" i="2" s="1"/>
  <c r="K1546" i="2" a="1"/>
  <c r="K1546" i="2" s="1"/>
  <c r="Z1546" i="2" a="1"/>
  <c r="Z1546" i="2" s="1"/>
  <c r="V1546" i="2" a="1"/>
  <c r="V1546" i="2" s="1"/>
  <c r="R1546" i="2" a="1"/>
  <c r="R1546" i="2" s="1"/>
  <c r="AB1546" i="2" s="1"/>
  <c r="N1546" i="2" a="1"/>
  <c r="N1546" i="2" s="1"/>
  <c r="J1546" i="2" a="1"/>
  <c r="J1546" i="2" s="1"/>
  <c r="Y1546" i="2" a="1"/>
  <c r="Y1546" i="2" s="1"/>
  <c r="U1546" i="2" a="1"/>
  <c r="U1546" i="2" s="1"/>
  <c r="Q1546" i="2" a="1"/>
  <c r="Q1546" i="2" s="1"/>
  <c r="M1546" i="2" a="1"/>
  <c r="M1546" i="2" s="1"/>
  <c r="L1550" i="2" a="1"/>
  <c r="L1550" i="2" s="1"/>
  <c r="L1564" i="2" a="1"/>
  <c r="L1564" i="2" s="1"/>
  <c r="X1699" i="2" a="1"/>
  <c r="X1699" i="2" s="1"/>
  <c r="T1699" i="2" a="1"/>
  <c r="T1699" i="2" s="1"/>
  <c r="P1699" i="2" a="1"/>
  <c r="P1699" i="2" s="1"/>
  <c r="L1699" i="2" a="1"/>
  <c r="L1699" i="2" s="1"/>
  <c r="AA1699" i="2" a="1"/>
  <c r="AA1699" i="2" s="1"/>
  <c r="W1699" i="2" a="1"/>
  <c r="W1699" i="2" s="1"/>
  <c r="S1699" i="2" a="1"/>
  <c r="S1699" i="2" s="1"/>
  <c r="O1699" i="2" a="1"/>
  <c r="O1699" i="2" s="1"/>
  <c r="K1699" i="2" a="1"/>
  <c r="K1699" i="2" s="1"/>
  <c r="Y1699" i="2" a="1"/>
  <c r="Y1699" i="2" s="1"/>
  <c r="U1699" i="2" a="1"/>
  <c r="U1699" i="2" s="1"/>
  <c r="Q1699" i="2" a="1"/>
  <c r="Q1699" i="2" s="1"/>
  <c r="M1699" i="2" a="1"/>
  <c r="M1699" i="2" s="1"/>
  <c r="Z1699" i="2" a="1"/>
  <c r="Z1699" i="2" s="1"/>
  <c r="V1699" i="2" a="1"/>
  <c r="V1699" i="2" s="1"/>
  <c r="R1699" i="2" a="1"/>
  <c r="R1699" i="2" s="1"/>
  <c r="N1699" i="2" a="1"/>
  <c r="N1699" i="2" s="1"/>
  <c r="J1302" i="2" a="1"/>
  <c r="J1302" i="2" s="1"/>
  <c r="N1302" i="2" a="1"/>
  <c r="N1302" i="2" s="1"/>
  <c r="R1302" i="2" a="1"/>
  <c r="R1302" i="2" s="1"/>
  <c r="AB1302" i="2" s="1"/>
  <c r="V1302" i="2" a="1"/>
  <c r="V1302" i="2" s="1"/>
  <c r="Z1302" i="2" a="1"/>
  <c r="Z1302" i="2" s="1"/>
  <c r="L1306" i="2" a="1"/>
  <c r="L1306" i="2" s="1"/>
  <c r="P1306" i="2" a="1"/>
  <c r="P1306" i="2" s="1"/>
  <c r="T1306" i="2" a="1"/>
  <c r="T1306" i="2" s="1"/>
  <c r="X1306" i="2" a="1"/>
  <c r="X1306" i="2" s="1"/>
  <c r="J1310" i="2" a="1"/>
  <c r="J1310" i="2" s="1"/>
  <c r="N1310" i="2" a="1"/>
  <c r="N1310" i="2" s="1"/>
  <c r="R1310" i="2" a="1"/>
  <c r="R1310" i="2" s="1"/>
  <c r="AB1310" i="2" s="1"/>
  <c r="V1310" i="2" a="1"/>
  <c r="V1310" i="2" s="1"/>
  <c r="Z1310" i="2" a="1"/>
  <c r="Z1310" i="2" s="1"/>
  <c r="L1314" i="2" a="1"/>
  <c r="L1314" i="2" s="1"/>
  <c r="P1314" i="2" a="1"/>
  <c r="P1314" i="2" s="1"/>
  <c r="T1314" i="2" a="1"/>
  <c r="T1314" i="2" s="1"/>
  <c r="X1314" i="2" a="1"/>
  <c r="X1314" i="2" s="1"/>
  <c r="J1318" i="2" a="1"/>
  <c r="J1318" i="2" s="1"/>
  <c r="N1318" i="2" a="1"/>
  <c r="N1318" i="2" s="1"/>
  <c r="R1318" i="2" a="1"/>
  <c r="R1318" i="2" s="1"/>
  <c r="AB1318" i="2" s="1"/>
  <c r="V1318" i="2" a="1"/>
  <c r="V1318" i="2" s="1"/>
  <c r="Z1318" i="2" a="1"/>
  <c r="Z1318" i="2" s="1"/>
  <c r="L1322" i="2" a="1"/>
  <c r="L1322" i="2" s="1"/>
  <c r="P1322" i="2" a="1"/>
  <c r="P1322" i="2" s="1"/>
  <c r="T1322" i="2" a="1"/>
  <c r="T1322" i="2" s="1"/>
  <c r="X1322" i="2" a="1"/>
  <c r="X1322" i="2" s="1"/>
  <c r="L1326" i="2" a="1"/>
  <c r="L1326" i="2" s="1"/>
  <c r="P1326" i="2" a="1"/>
  <c r="P1326" i="2" s="1"/>
  <c r="T1326" i="2" a="1"/>
  <c r="T1326" i="2" s="1"/>
  <c r="X1326" i="2" a="1"/>
  <c r="X1326" i="2" s="1"/>
  <c r="J1330" i="2" a="1"/>
  <c r="J1330" i="2" s="1"/>
  <c r="N1330" i="2" a="1"/>
  <c r="N1330" i="2" s="1"/>
  <c r="R1330" i="2" a="1"/>
  <c r="R1330" i="2" s="1"/>
  <c r="AB1330" i="2" s="1"/>
  <c r="V1330" i="2" a="1"/>
  <c r="V1330" i="2" s="1"/>
  <c r="Z1330" i="2" a="1"/>
  <c r="Z1330" i="2" s="1"/>
  <c r="K1332" i="2" a="1"/>
  <c r="K1332" i="2" s="1"/>
  <c r="O1332" i="2" a="1"/>
  <c r="O1332" i="2" s="1"/>
  <c r="S1332" i="2" a="1"/>
  <c r="S1332" i="2" s="1"/>
  <c r="W1332" i="2" a="1"/>
  <c r="W1332" i="2" s="1"/>
  <c r="AA1332" i="2" a="1"/>
  <c r="AA1332" i="2" s="1"/>
  <c r="L1334" i="2" a="1"/>
  <c r="L1334" i="2" s="1"/>
  <c r="P1334" i="2" a="1"/>
  <c r="P1334" i="2" s="1"/>
  <c r="T1334" i="2" a="1"/>
  <c r="T1334" i="2" s="1"/>
  <c r="X1334" i="2" a="1"/>
  <c r="X1334" i="2" s="1"/>
  <c r="L1338" i="2" a="1"/>
  <c r="L1338" i="2" s="1"/>
  <c r="P1338" i="2" a="1"/>
  <c r="P1338" i="2" s="1"/>
  <c r="T1338" i="2" a="1"/>
  <c r="T1338" i="2" s="1"/>
  <c r="X1338" i="2" a="1"/>
  <c r="X1338" i="2" s="1"/>
  <c r="J1342" i="2" a="1"/>
  <c r="J1342" i="2" s="1"/>
  <c r="N1342" i="2" a="1"/>
  <c r="N1342" i="2" s="1"/>
  <c r="R1342" i="2" a="1"/>
  <c r="R1342" i="2" s="1"/>
  <c r="AB1342" i="2" s="1"/>
  <c r="V1342" i="2" a="1"/>
  <c r="V1342" i="2" s="1"/>
  <c r="Z1342" i="2" a="1"/>
  <c r="Z1342" i="2" s="1"/>
  <c r="K1344" i="2" a="1"/>
  <c r="K1344" i="2" s="1"/>
  <c r="O1344" i="2" a="1"/>
  <c r="O1344" i="2" s="1"/>
  <c r="S1344" i="2" a="1"/>
  <c r="S1344" i="2" s="1"/>
  <c r="W1344" i="2" a="1"/>
  <c r="W1344" i="2" s="1"/>
  <c r="AA1344" i="2" a="1"/>
  <c r="AA1344" i="2" s="1"/>
  <c r="L1346" i="2" a="1"/>
  <c r="L1346" i="2" s="1"/>
  <c r="P1346" i="2" a="1"/>
  <c r="P1346" i="2" s="1"/>
  <c r="T1346" i="2" a="1"/>
  <c r="T1346" i="2" s="1"/>
  <c r="X1346" i="2" a="1"/>
  <c r="X1346" i="2" s="1"/>
  <c r="M1348" i="2" a="1"/>
  <c r="M1348" i="2" s="1"/>
  <c r="Q1348" i="2" a="1"/>
  <c r="Q1348" i="2" s="1"/>
  <c r="U1348" i="2" a="1"/>
  <c r="U1348" i="2" s="1"/>
  <c r="Y1348" i="2" a="1"/>
  <c r="Y1348" i="2" s="1"/>
  <c r="L1350" i="2" a="1"/>
  <c r="L1350" i="2" s="1"/>
  <c r="P1350" i="2" a="1"/>
  <c r="P1350" i="2" s="1"/>
  <c r="T1350" i="2" a="1"/>
  <c r="T1350" i="2" s="1"/>
  <c r="X1350" i="2" a="1"/>
  <c r="X1350" i="2" s="1"/>
  <c r="M1352" i="2" a="1"/>
  <c r="M1352" i="2" s="1"/>
  <c r="Q1352" i="2" a="1"/>
  <c r="Q1352" i="2" s="1"/>
  <c r="U1352" i="2" a="1"/>
  <c r="U1352" i="2" s="1"/>
  <c r="Y1352" i="2" a="1"/>
  <c r="Y1352" i="2" s="1"/>
  <c r="J1354" i="2" a="1"/>
  <c r="J1354" i="2" s="1"/>
  <c r="N1354" i="2" a="1"/>
  <c r="N1354" i="2" s="1"/>
  <c r="R1354" i="2" a="1"/>
  <c r="R1354" i="2" s="1"/>
  <c r="AB1354" i="2" s="1"/>
  <c r="V1354" i="2" a="1"/>
  <c r="V1354" i="2" s="1"/>
  <c r="Z1354" i="2" a="1"/>
  <c r="Z1354" i="2" s="1"/>
  <c r="K1356" i="2" a="1"/>
  <c r="K1356" i="2" s="1"/>
  <c r="O1356" i="2" a="1"/>
  <c r="O1356" i="2" s="1"/>
  <c r="S1356" i="2" a="1"/>
  <c r="S1356" i="2" s="1"/>
  <c r="W1356" i="2" a="1"/>
  <c r="W1356" i="2" s="1"/>
  <c r="AA1356" i="2" a="1"/>
  <c r="AA1356" i="2" s="1"/>
  <c r="L1358" i="2" a="1"/>
  <c r="L1358" i="2" s="1"/>
  <c r="P1358" i="2" a="1"/>
  <c r="P1358" i="2" s="1"/>
  <c r="T1358" i="2" a="1"/>
  <c r="T1358" i="2" s="1"/>
  <c r="X1358" i="2" a="1"/>
  <c r="X1358" i="2" s="1"/>
  <c r="K1360" i="2" a="1"/>
  <c r="K1360" i="2" s="1"/>
  <c r="O1360" i="2" a="1"/>
  <c r="O1360" i="2" s="1"/>
  <c r="S1360" i="2" a="1"/>
  <c r="S1360" i="2" s="1"/>
  <c r="W1360" i="2" a="1"/>
  <c r="W1360" i="2" s="1"/>
  <c r="AA1360" i="2" a="1"/>
  <c r="AA1360" i="2" s="1"/>
  <c r="M1362" i="2" a="1"/>
  <c r="M1362" i="2" s="1"/>
  <c r="Q1362" i="2" a="1"/>
  <c r="Q1362" i="2" s="1"/>
  <c r="U1362" i="2" a="1"/>
  <c r="U1362" i="2" s="1"/>
  <c r="Y1362" i="2" a="1"/>
  <c r="Y1362" i="2" s="1"/>
  <c r="N1364" i="2" a="1"/>
  <c r="N1364" i="2" s="1"/>
  <c r="R1364" i="2" a="1"/>
  <c r="R1364" i="2" s="1"/>
  <c r="V1364" i="2" a="1"/>
  <c r="V1364" i="2" s="1"/>
  <c r="Z1364" i="2" a="1"/>
  <c r="Z1364" i="2" s="1"/>
  <c r="N1366" i="2" a="1"/>
  <c r="N1366" i="2" s="1"/>
  <c r="R1366" i="2" a="1"/>
  <c r="R1366" i="2" s="1"/>
  <c r="V1366" i="2" a="1"/>
  <c r="V1366" i="2" s="1"/>
  <c r="Z1366" i="2" a="1"/>
  <c r="Z1366" i="2" s="1"/>
  <c r="K1368" i="2" a="1"/>
  <c r="K1368" i="2" s="1"/>
  <c r="O1368" i="2" a="1"/>
  <c r="O1368" i="2" s="1"/>
  <c r="S1368" i="2" a="1"/>
  <c r="S1368" i="2" s="1"/>
  <c r="W1368" i="2" a="1"/>
  <c r="W1368" i="2" s="1"/>
  <c r="AA1368" i="2" a="1"/>
  <c r="AA1368" i="2" s="1"/>
  <c r="L1370" i="2" a="1"/>
  <c r="L1370" i="2" s="1"/>
  <c r="P1370" i="2" a="1"/>
  <c r="P1370" i="2" s="1"/>
  <c r="T1370" i="2" a="1"/>
  <c r="T1370" i="2" s="1"/>
  <c r="X1370" i="2" a="1"/>
  <c r="X1370" i="2" s="1"/>
  <c r="M1372" i="2" a="1"/>
  <c r="M1372" i="2" s="1"/>
  <c r="Q1372" i="2" a="1"/>
  <c r="Q1372" i="2" s="1"/>
  <c r="U1372" i="2" a="1"/>
  <c r="U1372" i="2" s="1"/>
  <c r="Y1372" i="2" a="1"/>
  <c r="Y1372" i="2" s="1"/>
  <c r="J1374" i="2" a="1"/>
  <c r="J1374" i="2" s="1"/>
  <c r="N1374" i="2" a="1"/>
  <c r="N1374" i="2" s="1"/>
  <c r="R1374" i="2" a="1"/>
  <c r="R1374" i="2" s="1"/>
  <c r="AB1374" i="2" s="1"/>
  <c r="V1374" i="2" a="1"/>
  <c r="V1374" i="2" s="1"/>
  <c r="Z1374" i="2" a="1"/>
  <c r="Z1374" i="2" s="1"/>
  <c r="M1376" i="2" a="1"/>
  <c r="M1376" i="2" s="1"/>
  <c r="Q1376" i="2" a="1"/>
  <c r="Q1376" i="2" s="1"/>
  <c r="U1376" i="2" a="1"/>
  <c r="U1376" i="2" s="1"/>
  <c r="Y1376" i="2" a="1"/>
  <c r="Y1376" i="2" s="1"/>
  <c r="J1378" i="2" a="1"/>
  <c r="J1378" i="2" s="1"/>
  <c r="N1378" i="2" a="1"/>
  <c r="N1378" i="2" s="1"/>
  <c r="R1378" i="2" a="1"/>
  <c r="R1378" i="2" s="1"/>
  <c r="AB1378" i="2" s="1"/>
  <c r="V1378" i="2" a="1"/>
  <c r="V1378" i="2" s="1"/>
  <c r="Z1378" i="2" a="1"/>
  <c r="Z1378" i="2" s="1"/>
  <c r="L1380" i="2" a="1"/>
  <c r="L1380" i="2" s="1"/>
  <c r="P1380" i="2" a="1"/>
  <c r="P1380" i="2" s="1"/>
  <c r="T1380" i="2" a="1"/>
  <c r="T1380" i="2" s="1"/>
  <c r="X1380" i="2" a="1"/>
  <c r="X1380" i="2" s="1"/>
  <c r="M1382" i="2" a="1"/>
  <c r="M1382" i="2" s="1"/>
  <c r="Q1382" i="2" a="1"/>
  <c r="Q1382" i="2" s="1"/>
  <c r="U1382" i="2" a="1"/>
  <c r="U1382" i="2" s="1"/>
  <c r="Y1382" i="2" a="1"/>
  <c r="Y1382" i="2" s="1"/>
  <c r="J1384" i="2" a="1"/>
  <c r="J1384" i="2" s="1"/>
  <c r="N1384" i="2" a="1"/>
  <c r="N1384" i="2" s="1"/>
  <c r="R1384" i="2" a="1"/>
  <c r="R1384" i="2" s="1"/>
  <c r="V1384" i="2" a="1"/>
  <c r="V1384" i="2" s="1"/>
  <c r="Z1384" i="2" a="1"/>
  <c r="Z1384" i="2" s="1"/>
  <c r="M1386" i="2" a="1"/>
  <c r="M1386" i="2" s="1"/>
  <c r="Q1386" i="2" a="1"/>
  <c r="Q1386" i="2" s="1"/>
  <c r="U1386" i="2" a="1"/>
  <c r="U1386" i="2" s="1"/>
  <c r="Y1386" i="2" a="1"/>
  <c r="Y1386" i="2" s="1"/>
  <c r="J1388" i="2" a="1"/>
  <c r="J1388" i="2" s="1"/>
  <c r="N1388" i="2" a="1"/>
  <c r="N1388" i="2" s="1"/>
  <c r="R1388" i="2" a="1"/>
  <c r="R1388" i="2" s="1"/>
  <c r="AB1388" i="2" s="1"/>
  <c r="V1388" i="2" a="1"/>
  <c r="V1388" i="2" s="1"/>
  <c r="Z1388" i="2" a="1"/>
  <c r="Z1388" i="2" s="1"/>
  <c r="M1390" i="2" a="1"/>
  <c r="M1390" i="2" s="1"/>
  <c r="Q1390" i="2" a="1"/>
  <c r="Q1390" i="2" s="1"/>
  <c r="U1390" i="2" a="1"/>
  <c r="U1390" i="2" s="1"/>
  <c r="Y1390" i="2" a="1"/>
  <c r="Y1390" i="2" s="1"/>
  <c r="K1392" i="2" a="1"/>
  <c r="K1392" i="2" s="1"/>
  <c r="O1392" i="2" a="1"/>
  <c r="O1392" i="2" s="1"/>
  <c r="S1392" i="2" a="1"/>
  <c r="S1392" i="2" s="1"/>
  <c r="W1392" i="2" a="1"/>
  <c r="W1392" i="2" s="1"/>
  <c r="AA1392" i="2" a="1"/>
  <c r="AA1392" i="2" s="1"/>
  <c r="L1394" i="2" a="1"/>
  <c r="L1394" i="2" s="1"/>
  <c r="P1394" i="2" a="1"/>
  <c r="P1394" i="2" s="1"/>
  <c r="T1394" i="2" a="1"/>
  <c r="T1394" i="2" s="1"/>
  <c r="X1394" i="2" a="1"/>
  <c r="X1394" i="2" s="1"/>
  <c r="M1396" i="2" a="1"/>
  <c r="M1396" i="2" s="1"/>
  <c r="Q1396" i="2" a="1"/>
  <c r="Q1396" i="2" s="1"/>
  <c r="U1396" i="2" a="1"/>
  <c r="U1396" i="2" s="1"/>
  <c r="Y1396" i="2" a="1"/>
  <c r="Y1396" i="2" s="1"/>
  <c r="L1398" i="2" a="1"/>
  <c r="L1398" i="2" s="1"/>
  <c r="P1398" i="2" a="1"/>
  <c r="P1398" i="2" s="1"/>
  <c r="T1398" i="2" a="1"/>
  <c r="T1398" i="2" s="1"/>
  <c r="X1398" i="2" a="1"/>
  <c r="X1398" i="2" s="1"/>
  <c r="M1400" i="2" a="1"/>
  <c r="M1400" i="2" s="1"/>
  <c r="Q1400" i="2" a="1"/>
  <c r="Q1400" i="2" s="1"/>
  <c r="U1400" i="2" a="1"/>
  <c r="U1400" i="2" s="1"/>
  <c r="Y1400" i="2" a="1"/>
  <c r="Y1400" i="2" s="1"/>
  <c r="L1402" i="2" a="1"/>
  <c r="L1402" i="2" s="1"/>
  <c r="P1402" i="2" a="1"/>
  <c r="P1402" i="2" s="1"/>
  <c r="T1402" i="2" a="1"/>
  <c r="T1402" i="2" s="1"/>
  <c r="X1402" i="2" a="1"/>
  <c r="X1402" i="2" s="1"/>
  <c r="M1404" i="2" a="1"/>
  <c r="M1404" i="2" s="1"/>
  <c r="Q1404" i="2" a="1"/>
  <c r="Q1404" i="2" s="1"/>
  <c r="U1404" i="2" a="1"/>
  <c r="U1404" i="2" s="1"/>
  <c r="Y1404" i="2" a="1"/>
  <c r="Y1404" i="2" s="1"/>
  <c r="J1406" i="2" a="1"/>
  <c r="J1406" i="2" s="1"/>
  <c r="N1406" i="2" a="1"/>
  <c r="N1406" i="2" s="1"/>
  <c r="R1406" i="2" a="1"/>
  <c r="R1406" i="2" s="1"/>
  <c r="AB1406" i="2" s="1"/>
  <c r="V1406" i="2" a="1"/>
  <c r="V1406" i="2" s="1"/>
  <c r="Z1406" i="2" a="1"/>
  <c r="Z1406" i="2" s="1"/>
  <c r="K1408" i="2" a="1"/>
  <c r="K1408" i="2" s="1"/>
  <c r="O1408" i="2" a="1"/>
  <c r="O1408" i="2" s="1"/>
  <c r="S1408" i="2" a="1"/>
  <c r="S1408" i="2" s="1"/>
  <c r="W1408" i="2" a="1"/>
  <c r="W1408" i="2" s="1"/>
  <c r="AA1408" i="2" a="1"/>
  <c r="AA1408" i="2" s="1"/>
  <c r="L1410" i="2" a="1"/>
  <c r="L1410" i="2" s="1"/>
  <c r="P1410" i="2" a="1"/>
  <c r="P1410" i="2" s="1"/>
  <c r="T1410" i="2" a="1"/>
  <c r="T1410" i="2" s="1"/>
  <c r="X1410" i="2" a="1"/>
  <c r="X1410" i="2" s="1"/>
  <c r="K1412" i="2" a="1"/>
  <c r="K1412" i="2" s="1"/>
  <c r="O1412" i="2" a="1"/>
  <c r="O1412" i="2" s="1"/>
  <c r="S1412" i="2" a="1"/>
  <c r="S1412" i="2" s="1"/>
  <c r="W1412" i="2" a="1"/>
  <c r="W1412" i="2" s="1"/>
  <c r="AA1412" i="2" a="1"/>
  <c r="AA1412" i="2" s="1"/>
  <c r="Y1414" i="2" a="1"/>
  <c r="Y1414" i="2" s="1"/>
  <c r="U1414" i="2" a="1"/>
  <c r="U1414" i="2" s="1"/>
  <c r="X1414" i="2" a="1"/>
  <c r="X1414" i="2" s="1"/>
  <c r="T1414" i="2" a="1"/>
  <c r="T1414" i="2" s="1"/>
  <c r="L1414" i="2" a="1"/>
  <c r="L1414" i="2" s="1"/>
  <c r="P1414" i="2" a="1"/>
  <c r="P1414" i="2" s="1"/>
  <c r="V1414" i="2" a="1"/>
  <c r="V1414" i="2" s="1"/>
  <c r="O1417" i="2" a="1"/>
  <c r="O1417" i="2" s="1"/>
  <c r="Y1439" i="2" a="1"/>
  <c r="Y1439" i="2" s="1"/>
  <c r="U1439" i="2" a="1"/>
  <c r="U1439" i="2" s="1"/>
  <c r="Q1439" i="2" a="1"/>
  <c r="Q1439" i="2" s="1"/>
  <c r="M1439" i="2" a="1"/>
  <c r="M1439" i="2" s="1"/>
  <c r="AA1439" i="2" a="1"/>
  <c r="AA1439" i="2" s="1"/>
  <c r="W1439" i="2" a="1"/>
  <c r="W1439" i="2" s="1"/>
  <c r="S1439" i="2" a="1"/>
  <c r="S1439" i="2" s="1"/>
  <c r="O1439" i="2" a="1"/>
  <c r="O1439" i="2" s="1"/>
  <c r="K1439" i="2" a="1"/>
  <c r="K1439" i="2" s="1"/>
  <c r="Z1439" i="2" a="1"/>
  <c r="Z1439" i="2" s="1"/>
  <c r="V1439" i="2" a="1"/>
  <c r="V1439" i="2" s="1"/>
  <c r="R1439" i="2" a="1"/>
  <c r="R1439" i="2" s="1"/>
  <c r="AB1439" i="2" s="1"/>
  <c r="N1439" i="2" a="1"/>
  <c r="N1439" i="2" s="1"/>
  <c r="J1439" i="2" a="1"/>
  <c r="J1439" i="2" s="1"/>
  <c r="X1439" i="2" a="1"/>
  <c r="X1439" i="2" s="1"/>
  <c r="AA1502" i="2" a="1"/>
  <c r="AA1502" i="2" s="1"/>
  <c r="W1502" i="2" a="1"/>
  <c r="W1502" i="2" s="1"/>
  <c r="S1502" i="2" a="1"/>
  <c r="S1502" i="2" s="1"/>
  <c r="O1502" i="2" a="1"/>
  <c r="O1502" i="2" s="1"/>
  <c r="K1502" i="2" a="1"/>
  <c r="K1502" i="2" s="1"/>
  <c r="Z1502" i="2" a="1"/>
  <c r="Z1502" i="2" s="1"/>
  <c r="V1502" i="2" a="1"/>
  <c r="V1502" i="2" s="1"/>
  <c r="R1502" i="2" a="1"/>
  <c r="R1502" i="2" s="1"/>
  <c r="AB1502" i="2" s="1"/>
  <c r="N1502" i="2" a="1"/>
  <c r="N1502" i="2" s="1"/>
  <c r="J1502" i="2" a="1"/>
  <c r="J1502" i="2" s="1"/>
  <c r="Y1502" i="2" a="1"/>
  <c r="Y1502" i="2" s="1"/>
  <c r="U1502" i="2" a="1"/>
  <c r="U1502" i="2" s="1"/>
  <c r="Q1502" i="2" a="1"/>
  <c r="Q1502" i="2" s="1"/>
  <c r="M1502" i="2" a="1"/>
  <c r="M1502" i="2" s="1"/>
  <c r="AA1516" i="2" a="1"/>
  <c r="AA1516" i="2" s="1"/>
  <c r="W1516" i="2" a="1"/>
  <c r="W1516" i="2" s="1"/>
  <c r="S1516" i="2" a="1"/>
  <c r="S1516" i="2" s="1"/>
  <c r="O1516" i="2" a="1"/>
  <c r="O1516" i="2" s="1"/>
  <c r="K1516" i="2" a="1"/>
  <c r="K1516" i="2" s="1"/>
  <c r="Z1516" i="2" a="1"/>
  <c r="Z1516" i="2" s="1"/>
  <c r="V1516" i="2" a="1"/>
  <c r="V1516" i="2" s="1"/>
  <c r="R1516" i="2" a="1"/>
  <c r="R1516" i="2" s="1"/>
  <c r="AB1516" i="2" s="1"/>
  <c r="N1516" i="2" a="1"/>
  <c r="N1516" i="2" s="1"/>
  <c r="J1516" i="2" a="1"/>
  <c r="J1516" i="2" s="1"/>
  <c r="Y1516" i="2" a="1"/>
  <c r="Y1516" i="2" s="1"/>
  <c r="U1516" i="2" a="1"/>
  <c r="U1516" i="2" s="1"/>
  <c r="Q1516" i="2" a="1"/>
  <c r="Q1516" i="2" s="1"/>
  <c r="M1516" i="2" a="1"/>
  <c r="M1516" i="2" s="1"/>
  <c r="X1532" i="2" a="1"/>
  <c r="X1532" i="2" s="1"/>
  <c r="S1532" i="2" a="1"/>
  <c r="S1532" i="2" s="1"/>
  <c r="O1532" i="2" a="1"/>
  <c r="O1532" i="2" s="1"/>
  <c r="K1532" i="2" a="1"/>
  <c r="K1532" i="2" s="1"/>
  <c r="AA1532" i="2" a="1"/>
  <c r="AA1532" i="2" s="1"/>
  <c r="W1532" i="2" a="1"/>
  <c r="W1532" i="2" s="1"/>
  <c r="R1532" i="2" a="1"/>
  <c r="R1532" i="2" s="1"/>
  <c r="N1532" i="2" a="1"/>
  <c r="N1532" i="2" s="1"/>
  <c r="J1532" i="2" a="1"/>
  <c r="J1532" i="2" s="1"/>
  <c r="Z1532" i="2" a="1"/>
  <c r="Z1532" i="2" s="1"/>
  <c r="V1532" i="2" a="1"/>
  <c r="V1532" i="2" s="1"/>
  <c r="Q1532" i="2" a="1"/>
  <c r="Q1532" i="2" s="1"/>
  <c r="M1532" i="2" a="1"/>
  <c r="M1532" i="2" s="1"/>
  <c r="L1534" i="2" a="1"/>
  <c r="L1534" i="2" s="1"/>
  <c r="P1550" i="2" a="1"/>
  <c r="P1550" i="2" s="1"/>
  <c r="P1564" i="2" a="1"/>
  <c r="P1564" i="2" s="1"/>
  <c r="AA1580" i="2" a="1"/>
  <c r="AA1580" i="2" s="1"/>
  <c r="W1580" i="2" a="1"/>
  <c r="W1580" i="2" s="1"/>
  <c r="S1580" i="2" a="1"/>
  <c r="S1580" i="2" s="1"/>
  <c r="O1580" i="2" a="1"/>
  <c r="O1580" i="2" s="1"/>
  <c r="K1580" i="2" a="1"/>
  <c r="K1580" i="2" s="1"/>
  <c r="Z1580" i="2" a="1"/>
  <c r="Z1580" i="2" s="1"/>
  <c r="V1580" i="2" a="1"/>
  <c r="V1580" i="2" s="1"/>
  <c r="R1580" i="2" a="1"/>
  <c r="R1580" i="2" s="1"/>
  <c r="AB1580" i="2" s="1"/>
  <c r="N1580" i="2" a="1"/>
  <c r="N1580" i="2" s="1"/>
  <c r="J1580" i="2" a="1"/>
  <c r="J1580" i="2" s="1"/>
  <c r="Y1580" i="2" a="1"/>
  <c r="Y1580" i="2" s="1"/>
  <c r="U1580" i="2" a="1"/>
  <c r="U1580" i="2" s="1"/>
  <c r="Q1580" i="2" a="1"/>
  <c r="Q1580" i="2" s="1"/>
  <c r="M1580" i="2" a="1"/>
  <c r="M1580" i="2" s="1"/>
  <c r="L1341" i="2" a="1"/>
  <c r="L1341" i="2" s="1"/>
  <c r="P1341" i="2" a="1"/>
  <c r="P1341" i="2" s="1"/>
  <c r="T1341" i="2" a="1"/>
  <c r="T1341" i="2" s="1"/>
  <c r="AF1341" i="2" s="1"/>
  <c r="X1341" i="2" a="1"/>
  <c r="X1341" i="2" s="1"/>
  <c r="L1349" i="2" a="1"/>
  <c r="L1349" i="2" s="1"/>
  <c r="P1349" i="2" a="1"/>
  <c r="P1349" i="2" s="1"/>
  <c r="T1349" i="2" a="1"/>
  <c r="T1349" i="2" s="1"/>
  <c r="X1349" i="2" a="1"/>
  <c r="X1349" i="2" s="1"/>
  <c r="L1353" i="2" a="1"/>
  <c r="L1353" i="2" s="1"/>
  <c r="P1353" i="2" a="1"/>
  <c r="P1353" i="2" s="1"/>
  <c r="T1353" i="2" a="1"/>
  <c r="T1353" i="2" s="1"/>
  <c r="AF1353" i="2" s="1"/>
  <c r="X1353" i="2" a="1"/>
  <c r="X1353" i="2" s="1"/>
  <c r="N1363" i="2" a="1"/>
  <c r="N1363" i="2" s="1"/>
  <c r="R1363" i="2" a="1"/>
  <c r="R1363" i="2" s="1"/>
  <c r="V1363" i="2" a="1"/>
  <c r="V1363" i="2" s="1"/>
  <c r="Z1363" i="2" a="1"/>
  <c r="Z1363" i="2" s="1"/>
  <c r="L1373" i="2" a="1"/>
  <c r="L1373" i="2" s="1"/>
  <c r="P1373" i="2" a="1"/>
  <c r="P1373" i="2" s="1"/>
  <c r="T1373" i="2" a="1"/>
  <c r="T1373" i="2" s="1"/>
  <c r="AF1373" i="2" s="1"/>
  <c r="X1373" i="2" a="1"/>
  <c r="X1373" i="2" s="1"/>
  <c r="L1377" i="2" a="1"/>
  <c r="L1377" i="2" s="1"/>
  <c r="P1377" i="2" a="1"/>
  <c r="P1377" i="2" s="1"/>
  <c r="T1377" i="2" a="1"/>
  <c r="T1377" i="2" s="1"/>
  <c r="X1377" i="2" a="1"/>
  <c r="X1377" i="2" s="1"/>
  <c r="L1383" i="2" a="1"/>
  <c r="L1383" i="2" s="1"/>
  <c r="P1383" i="2" a="1"/>
  <c r="P1383" i="2" s="1"/>
  <c r="T1383" i="2" a="1"/>
  <c r="T1383" i="2" s="1"/>
  <c r="AF1383" i="2" s="1"/>
  <c r="X1383" i="2" a="1"/>
  <c r="X1383" i="2" s="1"/>
  <c r="L1387" i="2" a="1"/>
  <c r="L1387" i="2" s="1"/>
  <c r="P1387" i="2" a="1"/>
  <c r="P1387" i="2" s="1"/>
  <c r="T1387" i="2" a="1"/>
  <c r="T1387" i="2" s="1"/>
  <c r="X1387" i="2" a="1"/>
  <c r="X1387" i="2" s="1"/>
  <c r="L1391" i="2" a="1"/>
  <c r="L1391" i="2" s="1"/>
  <c r="P1391" i="2" a="1"/>
  <c r="P1391" i="2" s="1"/>
  <c r="T1391" i="2" a="1"/>
  <c r="T1391" i="2" s="1"/>
  <c r="AF1391" i="2" s="1"/>
  <c r="Y1391" i="2" a="1"/>
  <c r="Y1391" i="2" s="1"/>
  <c r="L1397" i="2" a="1"/>
  <c r="L1397" i="2" s="1"/>
  <c r="P1397" i="2" a="1"/>
  <c r="P1397" i="2" s="1"/>
  <c r="T1397" i="2" a="1"/>
  <c r="T1397" i="2" s="1"/>
  <c r="AF1397" i="2" s="1"/>
  <c r="X1397" i="2" a="1"/>
  <c r="X1397" i="2" s="1"/>
  <c r="L1401" i="2" a="1"/>
  <c r="L1401" i="2" s="1"/>
  <c r="P1401" i="2" a="1"/>
  <c r="P1401" i="2" s="1"/>
  <c r="T1401" i="2" a="1"/>
  <c r="T1401" i="2" s="1"/>
  <c r="AF1401" i="2" s="1"/>
  <c r="X1401" i="2" a="1"/>
  <c r="X1401" i="2" s="1"/>
  <c r="L1405" i="2" a="1"/>
  <c r="L1405" i="2" s="1"/>
  <c r="P1405" i="2" a="1"/>
  <c r="P1405" i="2" s="1"/>
  <c r="T1405" i="2" a="1"/>
  <c r="T1405" i="2" s="1"/>
  <c r="X1405" i="2" a="1"/>
  <c r="X1405" i="2" s="1"/>
  <c r="T1426" i="2" a="1"/>
  <c r="T1426" i="2" s="1"/>
  <c r="Y1443" i="2" a="1"/>
  <c r="Y1443" i="2" s="1"/>
  <c r="U1443" i="2" a="1"/>
  <c r="U1443" i="2" s="1"/>
  <c r="Q1443" i="2" a="1"/>
  <c r="Q1443" i="2" s="1"/>
  <c r="M1443" i="2" a="1"/>
  <c r="M1443" i="2" s="1"/>
  <c r="AA1443" i="2" a="1"/>
  <c r="AA1443" i="2" s="1"/>
  <c r="W1443" i="2" a="1"/>
  <c r="W1443" i="2" s="1"/>
  <c r="S1443" i="2" a="1"/>
  <c r="S1443" i="2" s="1"/>
  <c r="O1443" i="2" a="1"/>
  <c r="O1443" i="2" s="1"/>
  <c r="K1443" i="2" a="1"/>
  <c r="K1443" i="2" s="1"/>
  <c r="Z1443" i="2" a="1"/>
  <c r="Z1443" i="2" s="1"/>
  <c r="V1443" i="2" a="1"/>
  <c r="V1443" i="2" s="1"/>
  <c r="R1443" i="2" a="1"/>
  <c r="R1443" i="2" s="1"/>
  <c r="AB1443" i="2" s="1"/>
  <c r="N1443" i="2" a="1"/>
  <c r="N1443" i="2" s="1"/>
  <c r="J1443" i="2" a="1"/>
  <c r="J1443" i="2" s="1"/>
  <c r="X1443" i="2" a="1"/>
  <c r="X1443" i="2" s="1"/>
  <c r="AA1488" i="2" a="1"/>
  <c r="AA1488" i="2" s="1"/>
  <c r="W1488" i="2" a="1"/>
  <c r="W1488" i="2" s="1"/>
  <c r="S1488" i="2" a="1"/>
  <c r="S1488" i="2" s="1"/>
  <c r="O1488" i="2" a="1"/>
  <c r="O1488" i="2" s="1"/>
  <c r="K1488" i="2" a="1"/>
  <c r="K1488" i="2" s="1"/>
  <c r="Z1488" i="2" a="1"/>
  <c r="Z1488" i="2" s="1"/>
  <c r="V1488" i="2" a="1"/>
  <c r="V1488" i="2" s="1"/>
  <c r="R1488" i="2" a="1"/>
  <c r="R1488" i="2" s="1"/>
  <c r="AB1488" i="2" s="1"/>
  <c r="N1488" i="2" a="1"/>
  <c r="N1488" i="2" s="1"/>
  <c r="J1488" i="2" a="1"/>
  <c r="J1488" i="2" s="1"/>
  <c r="Y1488" i="2" a="1"/>
  <c r="Y1488" i="2" s="1"/>
  <c r="U1488" i="2" a="1"/>
  <c r="U1488" i="2" s="1"/>
  <c r="Q1488" i="2" a="1"/>
  <c r="Q1488" i="2" s="1"/>
  <c r="M1488" i="2" a="1"/>
  <c r="M1488" i="2" s="1"/>
  <c r="T1550" i="2" a="1"/>
  <c r="T1550" i="2" s="1"/>
  <c r="T1564" i="2" a="1"/>
  <c r="T1564" i="2" s="1"/>
  <c r="L1580" i="2" a="1"/>
  <c r="L1580" i="2" s="1"/>
  <c r="Z1643" i="2" a="1"/>
  <c r="Z1643" i="2" s="1"/>
  <c r="V1643" i="2" a="1"/>
  <c r="V1643" i="2" s="1"/>
  <c r="R1643" i="2" a="1"/>
  <c r="R1643" i="2" s="1"/>
  <c r="AB1643" i="2" s="1"/>
  <c r="N1643" i="2" a="1"/>
  <c r="N1643" i="2" s="1"/>
  <c r="J1643" i="2" a="1"/>
  <c r="J1643" i="2" s="1"/>
  <c r="Y1643" i="2" a="1"/>
  <c r="Y1643" i="2" s="1"/>
  <c r="U1643" i="2" a="1"/>
  <c r="U1643" i="2" s="1"/>
  <c r="Q1643" i="2" a="1"/>
  <c r="Q1643" i="2" s="1"/>
  <c r="M1643" i="2" a="1"/>
  <c r="M1643" i="2" s="1"/>
  <c r="AA1643" i="2" a="1"/>
  <c r="AA1643" i="2" s="1"/>
  <c r="W1643" i="2" a="1"/>
  <c r="W1643" i="2" s="1"/>
  <c r="S1643" i="2" a="1"/>
  <c r="S1643" i="2" s="1"/>
  <c r="O1643" i="2" a="1"/>
  <c r="O1643" i="2" s="1"/>
  <c r="K1643" i="2" a="1"/>
  <c r="K1643" i="2" s="1"/>
  <c r="X1643" i="2" a="1"/>
  <c r="X1643" i="2" s="1"/>
  <c r="T1643" i="2" a="1"/>
  <c r="T1643" i="2" s="1"/>
  <c r="P1643" i="2" a="1"/>
  <c r="P1643" i="2" s="1"/>
  <c r="L1643" i="2" a="1"/>
  <c r="L1643" i="2" s="1"/>
  <c r="L1332" i="2" a="1"/>
  <c r="L1332" i="2" s="1"/>
  <c r="P1332" i="2" a="1"/>
  <c r="P1332" i="2" s="1"/>
  <c r="T1332" i="2" a="1"/>
  <c r="T1332" i="2" s="1"/>
  <c r="AF1332" i="2" s="1"/>
  <c r="X1332" i="2" a="1"/>
  <c r="X1332" i="2" s="1"/>
  <c r="L1344" i="2" a="1"/>
  <c r="L1344" i="2" s="1"/>
  <c r="P1344" i="2" a="1"/>
  <c r="P1344" i="2" s="1"/>
  <c r="T1344" i="2" a="1"/>
  <c r="T1344" i="2" s="1"/>
  <c r="AF1344" i="2" s="1"/>
  <c r="X1344" i="2" a="1"/>
  <c r="X1344" i="2" s="1"/>
  <c r="J1348" i="2" a="1"/>
  <c r="J1348" i="2" s="1"/>
  <c r="N1348" i="2" a="1"/>
  <c r="N1348" i="2" s="1"/>
  <c r="R1348" i="2" a="1"/>
  <c r="R1348" i="2" s="1"/>
  <c r="AB1348" i="2" s="1"/>
  <c r="V1348" i="2" a="1"/>
  <c r="V1348" i="2" s="1"/>
  <c r="Z1348" i="2" a="1"/>
  <c r="Z1348" i="2" s="1"/>
  <c r="J1352" i="2" a="1"/>
  <c r="J1352" i="2" s="1"/>
  <c r="N1352" i="2" a="1"/>
  <c r="N1352" i="2" s="1"/>
  <c r="R1352" i="2" a="1"/>
  <c r="R1352" i="2" s="1"/>
  <c r="AB1352" i="2" s="1"/>
  <c r="V1352" i="2" a="1"/>
  <c r="V1352" i="2" s="1"/>
  <c r="Z1352" i="2" a="1"/>
  <c r="Z1352" i="2" s="1"/>
  <c r="L1356" i="2" a="1"/>
  <c r="L1356" i="2" s="1"/>
  <c r="P1356" i="2" a="1"/>
  <c r="P1356" i="2" s="1"/>
  <c r="T1356" i="2" a="1"/>
  <c r="T1356" i="2" s="1"/>
  <c r="AF1356" i="2" s="1"/>
  <c r="X1356" i="2" a="1"/>
  <c r="X1356" i="2" s="1"/>
  <c r="L1368" i="2" a="1"/>
  <c r="L1368" i="2" s="1"/>
  <c r="P1368" i="2" a="1"/>
  <c r="P1368" i="2" s="1"/>
  <c r="T1368" i="2" a="1"/>
  <c r="T1368" i="2" s="1"/>
  <c r="AF1368" i="2" s="1"/>
  <c r="X1368" i="2" a="1"/>
  <c r="X1368" i="2" s="1"/>
  <c r="J1372" i="2" a="1"/>
  <c r="J1372" i="2" s="1"/>
  <c r="N1372" i="2" a="1"/>
  <c r="N1372" i="2" s="1"/>
  <c r="R1372" i="2" a="1"/>
  <c r="R1372" i="2" s="1"/>
  <c r="AB1372" i="2" s="1"/>
  <c r="V1372" i="2" a="1"/>
  <c r="V1372" i="2" s="1"/>
  <c r="Z1372" i="2" a="1"/>
  <c r="Z1372" i="2" s="1"/>
  <c r="N1376" i="2" a="1"/>
  <c r="N1376" i="2" s="1"/>
  <c r="R1376" i="2" a="1"/>
  <c r="R1376" i="2" s="1"/>
  <c r="V1376" i="2" a="1"/>
  <c r="V1376" i="2" s="1"/>
  <c r="Z1376" i="2" a="1"/>
  <c r="Z1376" i="2" s="1"/>
  <c r="J1382" i="2" a="1"/>
  <c r="J1382" i="2" s="1"/>
  <c r="N1382" i="2" a="1"/>
  <c r="N1382" i="2" s="1"/>
  <c r="R1382" i="2" a="1"/>
  <c r="R1382" i="2" s="1"/>
  <c r="AB1382" i="2" s="1"/>
  <c r="V1382" i="2" a="1"/>
  <c r="V1382" i="2" s="1"/>
  <c r="Z1382" i="2" a="1"/>
  <c r="Z1382" i="2" s="1"/>
  <c r="J1386" i="2" a="1"/>
  <c r="J1386" i="2" s="1"/>
  <c r="N1386" i="2" a="1"/>
  <c r="N1386" i="2" s="1"/>
  <c r="R1386" i="2" a="1"/>
  <c r="R1386" i="2" s="1"/>
  <c r="AB1386" i="2" s="1"/>
  <c r="V1386" i="2" a="1"/>
  <c r="V1386" i="2" s="1"/>
  <c r="Z1386" i="2" a="1"/>
  <c r="Z1386" i="2" s="1"/>
  <c r="J1390" i="2" a="1"/>
  <c r="J1390" i="2" s="1"/>
  <c r="N1390" i="2" a="1"/>
  <c r="N1390" i="2" s="1"/>
  <c r="R1390" i="2" a="1"/>
  <c r="R1390" i="2" s="1"/>
  <c r="AB1390" i="2" s="1"/>
  <c r="V1390" i="2" a="1"/>
  <c r="V1390" i="2" s="1"/>
  <c r="Z1390" i="2" a="1"/>
  <c r="Z1390" i="2" s="1"/>
  <c r="L1392" i="2" a="1"/>
  <c r="L1392" i="2" s="1"/>
  <c r="P1392" i="2" a="1"/>
  <c r="P1392" i="2" s="1"/>
  <c r="T1392" i="2" a="1"/>
  <c r="T1392" i="2" s="1"/>
  <c r="AF1392" i="2" s="1"/>
  <c r="X1392" i="2" a="1"/>
  <c r="X1392" i="2" s="1"/>
  <c r="J1396" i="2" a="1"/>
  <c r="J1396" i="2" s="1"/>
  <c r="N1396" i="2" a="1"/>
  <c r="N1396" i="2" s="1"/>
  <c r="R1396" i="2" a="1"/>
  <c r="R1396" i="2" s="1"/>
  <c r="AB1396" i="2" s="1"/>
  <c r="V1396" i="2" a="1"/>
  <c r="V1396" i="2" s="1"/>
  <c r="Z1396" i="2" a="1"/>
  <c r="Z1396" i="2" s="1"/>
  <c r="J1400" i="2" a="1"/>
  <c r="J1400" i="2" s="1"/>
  <c r="N1400" i="2" a="1"/>
  <c r="N1400" i="2" s="1"/>
  <c r="R1400" i="2" a="1"/>
  <c r="R1400" i="2" s="1"/>
  <c r="AB1400" i="2" s="1"/>
  <c r="V1400" i="2" a="1"/>
  <c r="V1400" i="2" s="1"/>
  <c r="Z1400" i="2" a="1"/>
  <c r="Z1400" i="2" s="1"/>
  <c r="J1404" i="2" a="1"/>
  <c r="J1404" i="2" s="1"/>
  <c r="N1404" i="2" a="1"/>
  <c r="N1404" i="2" s="1"/>
  <c r="R1404" i="2" a="1"/>
  <c r="R1404" i="2" s="1"/>
  <c r="AB1404" i="2" s="1"/>
  <c r="V1404" i="2" a="1"/>
  <c r="V1404" i="2" s="1"/>
  <c r="Z1404" i="2" a="1"/>
  <c r="Z1404" i="2" s="1"/>
  <c r="L1408" i="2" a="1"/>
  <c r="L1408" i="2" s="1"/>
  <c r="P1408" i="2" a="1"/>
  <c r="P1408" i="2" s="1"/>
  <c r="T1408" i="2" a="1"/>
  <c r="T1408" i="2" s="1"/>
  <c r="AF1408" i="2" s="1"/>
  <c r="X1408" i="2" a="1"/>
  <c r="X1408" i="2" s="1"/>
  <c r="L1412" i="2" a="1"/>
  <c r="L1412" i="2" s="1"/>
  <c r="P1412" i="2" a="1"/>
  <c r="P1412" i="2" s="1"/>
  <c r="T1412" i="2" a="1"/>
  <c r="T1412" i="2" s="1"/>
  <c r="AF1412" i="2" s="1"/>
  <c r="X1412" i="2" a="1"/>
  <c r="X1412" i="2" s="1"/>
  <c r="Z1417" i="2" a="1"/>
  <c r="Z1417" i="2" s="1"/>
  <c r="V1417" i="2" a="1"/>
  <c r="V1417" i="2" s="1"/>
  <c r="R1417" i="2" a="1"/>
  <c r="R1417" i="2" s="1"/>
  <c r="AB1417" i="2" s="1"/>
  <c r="N1417" i="2" a="1"/>
  <c r="N1417" i="2" s="1"/>
  <c r="J1417" i="2" a="1"/>
  <c r="J1417" i="2" s="1"/>
  <c r="Y1417" i="2" a="1"/>
  <c r="Y1417" i="2" s="1"/>
  <c r="U1417" i="2" a="1"/>
  <c r="U1417" i="2" s="1"/>
  <c r="Q1417" i="2" a="1"/>
  <c r="Q1417" i="2" s="1"/>
  <c r="M1417" i="2" a="1"/>
  <c r="M1417" i="2" s="1"/>
  <c r="P1417" i="2" a="1"/>
  <c r="P1417" i="2" s="1"/>
  <c r="X1417" i="2" a="1"/>
  <c r="X1417" i="2" s="1"/>
  <c r="L1426" i="2" a="1"/>
  <c r="L1426" i="2" s="1"/>
  <c r="U1426" i="2" a="1"/>
  <c r="U1426" i="2" s="1"/>
  <c r="AA1436" i="2" a="1"/>
  <c r="AA1436" i="2" s="1"/>
  <c r="W1436" i="2" a="1"/>
  <c r="W1436" i="2" s="1"/>
  <c r="S1436" i="2" a="1"/>
  <c r="S1436" i="2" s="1"/>
  <c r="O1436" i="2" a="1"/>
  <c r="O1436" i="2" s="1"/>
  <c r="K1436" i="2" a="1"/>
  <c r="K1436" i="2" s="1"/>
  <c r="Z1436" i="2" a="1"/>
  <c r="Z1436" i="2" s="1"/>
  <c r="V1436" i="2" a="1"/>
  <c r="V1436" i="2" s="1"/>
  <c r="R1436" i="2" a="1"/>
  <c r="R1436" i="2" s="1"/>
  <c r="AB1436" i="2" s="1"/>
  <c r="N1436" i="2" a="1"/>
  <c r="N1436" i="2" s="1"/>
  <c r="J1436" i="2" a="1"/>
  <c r="J1436" i="2" s="1"/>
  <c r="Y1436" i="2" a="1"/>
  <c r="Y1436" i="2" s="1"/>
  <c r="U1436" i="2" a="1"/>
  <c r="U1436" i="2" s="1"/>
  <c r="Q1436" i="2" a="1"/>
  <c r="Q1436" i="2" s="1"/>
  <c r="M1436" i="2" a="1"/>
  <c r="M1436" i="2" s="1"/>
  <c r="X1436" i="2" a="1"/>
  <c r="X1436" i="2" s="1"/>
  <c r="AA1472" i="2" a="1"/>
  <c r="AA1472" i="2" s="1"/>
  <c r="W1472" i="2" a="1"/>
  <c r="W1472" i="2" s="1"/>
  <c r="S1472" i="2" a="1"/>
  <c r="S1472" i="2" s="1"/>
  <c r="O1472" i="2" a="1"/>
  <c r="O1472" i="2" s="1"/>
  <c r="K1472" i="2" a="1"/>
  <c r="K1472" i="2" s="1"/>
  <c r="Z1472" i="2" a="1"/>
  <c r="Z1472" i="2" s="1"/>
  <c r="V1472" i="2" a="1"/>
  <c r="V1472" i="2" s="1"/>
  <c r="R1472" i="2" a="1"/>
  <c r="R1472" i="2" s="1"/>
  <c r="AB1472" i="2" s="1"/>
  <c r="N1472" i="2" a="1"/>
  <c r="N1472" i="2" s="1"/>
  <c r="J1472" i="2" a="1"/>
  <c r="J1472" i="2" s="1"/>
  <c r="Y1472" i="2" a="1"/>
  <c r="Y1472" i="2" s="1"/>
  <c r="U1472" i="2" a="1"/>
  <c r="U1472" i="2" s="1"/>
  <c r="Q1472" i="2" a="1"/>
  <c r="Q1472" i="2" s="1"/>
  <c r="M1472" i="2" a="1"/>
  <c r="M1472" i="2" s="1"/>
  <c r="L1488" i="2" a="1"/>
  <c r="L1488" i="2" s="1"/>
  <c r="AA1506" i="2" a="1"/>
  <c r="AA1506" i="2" s="1"/>
  <c r="W1506" i="2" a="1"/>
  <c r="W1506" i="2" s="1"/>
  <c r="S1506" i="2" a="1"/>
  <c r="S1506" i="2" s="1"/>
  <c r="O1506" i="2" a="1"/>
  <c r="O1506" i="2" s="1"/>
  <c r="K1506" i="2" a="1"/>
  <c r="K1506" i="2" s="1"/>
  <c r="Z1506" i="2" a="1"/>
  <c r="Z1506" i="2" s="1"/>
  <c r="V1506" i="2" a="1"/>
  <c r="V1506" i="2" s="1"/>
  <c r="R1506" i="2" a="1"/>
  <c r="R1506" i="2" s="1"/>
  <c r="AB1506" i="2" s="1"/>
  <c r="N1506" i="2" a="1"/>
  <c r="N1506" i="2" s="1"/>
  <c r="J1506" i="2" a="1"/>
  <c r="J1506" i="2" s="1"/>
  <c r="Y1506" i="2" a="1"/>
  <c r="Y1506" i="2" s="1"/>
  <c r="U1506" i="2" a="1"/>
  <c r="U1506" i="2" s="1"/>
  <c r="Q1506" i="2" a="1"/>
  <c r="Q1506" i="2" s="1"/>
  <c r="M1506" i="2" a="1"/>
  <c r="M1506" i="2" s="1"/>
  <c r="AA1520" i="2" a="1"/>
  <c r="AA1520" i="2" s="1"/>
  <c r="W1520" i="2" a="1"/>
  <c r="W1520" i="2" s="1"/>
  <c r="S1520" i="2" a="1"/>
  <c r="S1520" i="2" s="1"/>
  <c r="O1520" i="2" a="1"/>
  <c r="O1520" i="2" s="1"/>
  <c r="K1520" i="2" a="1"/>
  <c r="K1520" i="2" s="1"/>
  <c r="Z1520" i="2" a="1"/>
  <c r="Z1520" i="2" s="1"/>
  <c r="V1520" i="2" a="1"/>
  <c r="V1520" i="2" s="1"/>
  <c r="R1520" i="2" a="1"/>
  <c r="R1520" i="2" s="1"/>
  <c r="AB1520" i="2" s="1"/>
  <c r="N1520" i="2" a="1"/>
  <c r="N1520" i="2" s="1"/>
  <c r="J1520" i="2" a="1"/>
  <c r="J1520" i="2" s="1"/>
  <c r="Y1520" i="2" a="1"/>
  <c r="Y1520" i="2" s="1"/>
  <c r="U1520" i="2" a="1"/>
  <c r="U1520" i="2" s="1"/>
  <c r="Q1520" i="2" a="1"/>
  <c r="Q1520" i="2" s="1"/>
  <c r="M1520" i="2" a="1"/>
  <c r="M1520" i="2" s="1"/>
  <c r="X1550" i="2" a="1"/>
  <c r="X1550" i="2" s="1"/>
  <c r="AA1560" i="2" a="1"/>
  <c r="AA1560" i="2" s="1"/>
  <c r="W1560" i="2" a="1"/>
  <c r="W1560" i="2" s="1"/>
  <c r="S1560" i="2" a="1"/>
  <c r="S1560" i="2" s="1"/>
  <c r="O1560" i="2" a="1"/>
  <c r="O1560" i="2" s="1"/>
  <c r="K1560" i="2" a="1"/>
  <c r="K1560" i="2" s="1"/>
  <c r="Z1560" i="2" a="1"/>
  <c r="Z1560" i="2" s="1"/>
  <c r="V1560" i="2" a="1"/>
  <c r="V1560" i="2" s="1"/>
  <c r="R1560" i="2" a="1"/>
  <c r="R1560" i="2" s="1"/>
  <c r="AB1560" i="2" s="1"/>
  <c r="N1560" i="2" a="1"/>
  <c r="N1560" i="2" s="1"/>
  <c r="J1560" i="2" a="1"/>
  <c r="J1560" i="2" s="1"/>
  <c r="Y1560" i="2" a="1"/>
  <c r="Y1560" i="2" s="1"/>
  <c r="U1560" i="2" a="1"/>
  <c r="U1560" i="2" s="1"/>
  <c r="Q1560" i="2" a="1"/>
  <c r="Q1560" i="2" s="1"/>
  <c r="M1560" i="2" a="1"/>
  <c r="M1560" i="2" s="1"/>
  <c r="X1564" i="2" a="1"/>
  <c r="X1564" i="2" s="1"/>
  <c r="AD1611" i="2"/>
  <c r="AC1611" i="2"/>
  <c r="Z1651" i="2" a="1"/>
  <c r="Z1651" i="2" s="1"/>
  <c r="V1651" i="2" a="1"/>
  <c r="V1651" i="2" s="1"/>
  <c r="R1651" i="2" a="1"/>
  <c r="R1651" i="2" s="1"/>
  <c r="AB1651" i="2" s="1"/>
  <c r="N1651" i="2" a="1"/>
  <c r="N1651" i="2" s="1"/>
  <c r="J1651" i="2" a="1"/>
  <c r="J1651" i="2" s="1"/>
  <c r="Y1651" i="2" a="1"/>
  <c r="Y1651" i="2" s="1"/>
  <c r="U1651" i="2" a="1"/>
  <c r="U1651" i="2" s="1"/>
  <c r="Q1651" i="2" a="1"/>
  <c r="Q1651" i="2" s="1"/>
  <c r="M1651" i="2" a="1"/>
  <c r="M1651" i="2" s="1"/>
  <c r="AA1651" i="2" a="1"/>
  <c r="AA1651" i="2" s="1"/>
  <c r="W1651" i="2" a="1"/>
  <c r="W1651" i="2" s="1"/>
  <c r="S1651" i="2" a="1"/>
  <c r="S1651" i="2" s="1"/>
  <c r="O1651" i="2" a="1"/>
  <c r="O1651" i="2" s="1"/>
  <c r="K1651" i="2" a="1"/>
  <c r="K1651" i="2" s="1"/>
  <c r="X1651" i="2" a="1"/>
  <c r="X1651" i="2" s="1"/>
  <c r="T1651" i="2" a="1"/>
  <c r="T1651" i="2" s="1"/>
  <c r="P1651" i="2" a="1"/>
  <c r="P1651" i="2" s="1"/>
  <c r="L1651" i="2" a="1"/>
  <c r="L1651" i="2" s="1"/>
  <c r="N1299" i="2" a="1"/>
  <c r="N1299" i="2" s="1"/>
  <c r="R1299" i="2" a="1"/>
  <c r="R1299" i="2" s="1"/>
  <c r="AB1299" i="2" s="1"/>
  <c r="V1299" i="2" a="1"/>
  <c r="V1299" i="2" s="1"/>
  <c r="J1303" i="2" a="1"/>
  <c r="J1303" i="2" s="1"/>
  <c r="N1303" i="2" a="1"/>
  <c r="N1303" i="2" s="1"/>
  <c r="R1303" i="2" a="1"/>
  <c r="R1303" i="2" s="1"/>
  <c r="AB1303" i="2" s="1"/>
  <c r="V1303" i="2" a="1"/>
  <c r="V1303" i="2" s="1"/>
  <c r="L1307" i="2" a="1"/>
  <c r="L1307" i="2" s="1"/>
  <c r="P1307" i="2" a="1"/>
  <c r="P1307" i="2" s="1"/>
  <c r="T1307" i="2" a="1"/>
  <c r="T1307" i="2" s="1"/>
  <c r="AF1307" i="2" s="1"/>
  <c r="P1311" i="2" a="1"/>
  <c r="P1311" i="2" s="1"/>
  <c r="T1311" i="2" a="1"/>
  <c r="T1311" i="2" s="1"/>
  <c r="AF1311" i="2" s="1"/>
  <c r="L1315" i="2" a="1"/>
  <c r="L1315" i="2" s="1"/>
  <c r="P1315" i="2" a="1"/>
  <c r="P1315" i="2" s="1"/>
  <c r="T1315" i="2" a="1"/>
  <c r="T1315" i="2" s="1"/>
  <c r="N1319" i="2" a="1"/>
  <c r="N1319" i="2" s="1"/>
  <c r="R1319" i="2" a="1"/>
  <c r="R1319" i="2" s="1"/>
  <c r="AB1319" i="2" s="1"/>
  <c r="V1319" i="2" a="1"/>
  <c r="V1319" i="2" s="1"/>
  <c r="L1323" i="2" a="1"/>
  <c r="L1323" i="2" s="1"/>
  <c r="P1323" i="2" a="1"/>
  <c r="P1323" i="2" s="1"/>
  <c r="T1323" i="2" a="1"/>
  <c r="T1323" i="2" s="1"/>
  <c r="AF1323" i="2" s="1"/>
  <c r="L1327" i="2" a="1"/>
  <c r="L1327" i="2" s="1"/>
  <c r="P1327" i="2" a="1"/>
  <c r="P1327" i="2" s="1"/>
  <c r="T1327" i="2" a="1"/>
  <c r="T1327" i="2" s="1"/>
  <c r="J1331" i="2" a="1"/>
  <c r="J1331" i="2" s="1"/>
  <c r="N1331" i="2" a="1"/>
  <c r="N1331" i="2" s="1"/>
  <c r="R1331" i="2" a="1"/>
  <c r="R1331" i="2" s="1"/>
  <c r="V1331" i="2" a="1"/>
  <c r="V1331" i="2" s="1"/>
  <c r="L1335" i="2" a="1"/>
  <c r="L1335" i="2" s="1"/>
  <c r="P1335" i="2" a="1"/>
  <c r="P1335" i="2" s="1"/>
  <c r="T1335" i="2" a="1"/>
  <c r="T1335" i="2" s="1"/>
  <c r="L1339" i="2" a="1"/>
  <c r="L1339" i="2" s="1"/>
  <c r="P1339" i="2" a="1"/>
  <c r="P1339" i="2" s="1"/>
  <c r="T1339" i="2" a="1"/>
  <c r="T1339" i="2" s="1"/>
  <c r="AF1339" i="2" s="1"/>
  <c r="M1341" i="2" a="1"/>
  <c r="M1341" i="2" s="1"/>
  <c r="Q1341" i="2" a="1"/>
  <c r="Q1341" i="2" s="1"/>
  <c r="U1341" i="2" a="1"/>
  <c r="U1341" i="2" s="1"/>
  <c r="J1343" i="2" a="1"/>
  <c r="J1343" i="2" s="1"/>
  <c r="N1343" i="2" a="1"/>
  <c r="N1343" i="2" s="1"/>
  <c r="R1343" i="2" a="1"/>
  <c r="R1343" i="2" s="1"/>
  <c r="AB1343" i="2" s="1"/>
  <c r="V1343" i="2" a="1"/>
  <c r="V1343" i="2" s="1"/>
  <c r="L1347" i="2" a="1"/>
  <c r="L1347" i="2" s="1"/>
  <c r="P1347" i="2" a="1"/>
  <c r="P1347" i="2" s="1"/>
  <c r="T1347" i="2" a="1"/>
  <c r="T1347" i="2" s="1"/>
  <c r="AF1347" i="2" s="1"/>
  <c r="M1349" i="2" a="1"/>
  <c r="M1349" i="2" s="1"/>
  <c r="Q1349" i="2" a="1"/>
  <c r="Q1349" i="2" s="1"/>
  <c r="U1349" i="2" a="1"/>
  <c r="U1349" i="2" s="1"/>
  <c r="L1351" i="2" a="1"/>
  <c r="L1351" i="2" s="1"/>
  <c r="P1351" i="2" a="1"/>
  <c r="P1351" i="2" s="1"/>
  <c r="T1351" i="2" a="1"/>
  <c r="T1351" i="2" s="1"/>
  <c r="AF1351" i="2" s="1"/>
  <c r="M1353" i="2" a="1"/>
  <c r="M1353" i="2" s="1"/>
  <c r="Q1353" i="2" a="1"/>
  <c r="Q1353" i="2" s="1"/>
  <c r="U1353" i="2" a="1"/>
  <c r="U1353" i="2" s="1"/>
  <c r="J1355" i="2" a="1"/>
  <c r="J1355" i="2" s="1"/>
  <c r="N1355" i="2" a="1"/>
  <c r="N1355" i="2" s="1"/>
  <c r="R1355" i="2" a="1"/>
  <c r="R1355" i="2" s="1"/>
  <c r="AB1355" i="2" s="1"/>
  <c r="V1355" i="2" a="1"/>
  <c r="V1355" i="2" s="1"/>
  <c r="M1359" i="2" a="1"/>
  <c r="M1359" i="2" s="1"/>
  <c r="Q1359" i="2" a="1"/>
  <c r="Q1359" i="2" s="1"/>
  <c r="U1359" i="2" a="1"/>
  <c r="U1359" i="2" s="1"/>
  <c r="K1363" i="2" a="1"/>
  <c r="K1363" i="2" s="1"/>
  <c r="O1363" i="2" a="1"/>
  <c r="O1363" i="2" s="1"/>
  <c r="S1363" i="2" a="1"/>
  <c r="S1363" i="2" s="1"/>
  <c r="W1363" i="2" a="1"/>
  <c r="W1363" i="2" s="1"/>
  <c r="K1365" i="2" a="1"/>
  <c r="K1365" i="2" s="1"/>
  <c r="O1365" i="2" a="1"/>
  <c r="O1365" i="2" s="1"/>
  <c r="S1365" i="2" a="1"/>
  <c r="S1365" i="2" s="1"/>
  <c r="W1365" i="2" a="1"/>
  <c r="W1365" i="2" s="1"/>
  <c r="J1367" i="2" a="1"/>
  <c r="J1367" i="2" s="1"/>
  <c r="N1367" i="2" a="1"/>
  <c r="N1367" i="2" s="1"/>
  <c r="R1367" i="2" a="1"/>
  <c r="R1367" i="2" s="1"/>
  <c r="AB1367" i="2" s="1"/>
  <c r="V1367" i="2" a="1"/>
  <c r="V1367" i="2" s="1"/>
  <c r="L1371" i="2" a="1"/>
  <c r="L1371" i="2" s="1"/>
  <c r="P1371" i="2" a="1"/>
  <c r="P1371" i="2" s="1"/>
  <c r="T1371" i="2" a="1"/>
  <c r="T1371" i="2" s="1"/>
  <c r="M1373" i="2" a="1"/>
  <c r="M1373" i="2" s="1"/>
  <c r="Q1373" i="2" a="1"/>
  <c r="Q1373" i="2" s="1"/>
  <c r="U1373" i="2" a="1"/>
  <c r="U1373" i="2" s="1"/>
  <c r="J1375" i="2" a="1"/>
  <c r="J1375" i="2" s="1"/>
  <c r="N1375" i="2" a="1"/>
  <c r="N1375" i="2" s="1"/>
  <c r="R1375" i="2" a="1"/>
  <c r="R1375" i="2" s="1"/>
  <c r="AB1375" i="2" s="1"/>
  <c r="V1375" i="2" a="1"/>
  <c r="V1375" i="2" s="1"/>
  <c r="M1377" i="2" a="1"/>
  <c r="M1377" i="2" s="1"/>
  <c r="Q1377" i="2" a="1"/>
  <c r="Q1377" i="2" s="1"/>
  <c r="U1377" i="2" a="1"/>
  <c r="U1377" i="2" s="1"/>
  <c r="J1379" i="2" a="1"/>
  <c r="J1379" i="2" s="1"/>
  <c r="N1379" i="2" a="1"/>
  <c r="N1379" i="2" s="1"/>
  <c r="R1379" i="2" a="1"/>
  <c r="R1379" i="2" s="1"/>
  <c r="W1379" i="2" a="1"/>
  <c r="W1379" i="2" s="1"/>
  <c r="L1381" i="2" a="1"/>
  <c r="L1381" i="2" s="1"/>
  <c r="P1381" i="2" a="1"/>
  <c r="P1381" i="2" s="1"/>
  <c r="T1381" i="2" a="1"/>
  <c r="T1381" i="2" s="1"/>
  <c r="M1383" i="2" a="1"/>
  <c r="M1383" i="2" s="1"/>
  <c r="Q1383" i="2" a="1"/>
  <c r="Q1383" i="2" s="1"/>
  <c r="U1383" i="2" a="1"/>
  <c r="U1383" i="2" s="1"/>
  <c r="L1385" i="2" a="1"/>
  <c r="L1385" i="2" s="1"/>
  <c r="P1385" i="2" a="1"/>
  <c r="P1385" i="2" s="1"/>
  <c r="T1385" i="2" a="1"/>
  <c r="T1385" i="2" s="1"/>
  <c r="AF1385" i="2" s="1"/>
  <c r="M1387" i="2" a="1"/>
  <c r="M1387" i="2" s="1"/>
  <c r="Q1387" i="2" a="1"/>
  <c r="Q1387" i="2" s="1"/>
  <c r="U1387" i="2" a="1"/>
  <c r="U1387" i="2" s="1"/>
  <c r="L1389" i="2" a="1"/>
  <c r="L1389" i="2" s="1"/>
  <c r="P1389" i="2" a="1"/>
  <c r="P1389" i="2" s="1"/>
  <c r="T1389" i="2" a="1"/>
  <c r="T1389" i="2" s="1"/>
  <c r="M1391" i="2" a="1"/>
  <c r="M1391" i="2" s="1"/>
  <c r="Q1391" i="2" a="1"/>
  <c r="Q1391" i="2" s="1"/>
  <c r="V1391" i="2" a="1"/>
  <c r="V1391" i="2" s="1"/>
  <c r="L1395" i="2" a="1"/>
  <c r="L1395" i="2" s="1"/>
  <c r="P1395" i="2" a="1"/>
  <c r="P1395" i="2" s="1"/>
  <c r="T1395" i="2" a="1"/>
  <c r="T1395" i="2" s="1"/>
  <c r="M1397" i="2" a="1"/>
  <c r="M1397" i="2" s="1"/>
  <c r="Q1397" i="2" a="1"/>
  <c r="Q1397" i="2" s="1"/>
  <c r="U1397" i="2" a="1"/>
  <c r="U1397" i="2" s="1"/>
  <c r="L1399" i="2" a="1"/>
  <c r="L1399" i="2" s="1"/>
  <c r="P1399" i="2" a="1"/>
  <c r="P1399" i="2" s="1"/>
  <c r="T1399" i="2" a="1"/>
  <c r="T1399" i="2" s="1"/>
  <c r="M1401" i="2" a="1"/>
  <c r="M1401" i="2" s="1"/>
  <c r="Q1401" i="2" a="1"/>
  <c r="Q1401" i="2" s="1"/>
  <c r="U1401" i="2" a="1"/>
  <c r="U1401" i="2" s="1"/>
  <c r="L1403" i="2" a="1"/>
  <c r="L1403" i="2" s="1"/>
  <c r="P1403" i="2" a="1"/>
  <c r="P1403" i="2" s="1"/>
  <c r="T1403" i="2" a="1"/>
  <c r="T1403" i="2" s="1"/>
  <c r="AF1403" i="2" s="1"/>
  <c r="M1405" i="2" a="1"/>
  <c r="M1405" i="2" s="1"/>
  <c r="Q1405" i="2" a="1"/>
  <c r="Q1405" i="2" s="1"/>
  <c r="U1405" i="2" a="1"/>
  <c r="U1405" i="2" s="1"/>
  <c r="N1411" i="2" a="1"/>
  <c r="N1411" i="2" s="1"/>
  <c r="R1411" i="2" a="1"/>
  <c r="R1411" i="2" s="1"/>
  <c r="V1411" i="2" a="1"/>
  <c r="V1411" i="2" s="1"/>
  <c r="P1435" i="2" a="1"/>
  <c r="P1435" i="2" s="1"/>
  <c r="AA1440" i="2" a="1"/>
  <c r="AA1440" i="2" s="1"/>
  <c r="W1440" i="2" a="1"/>
  <c r="W1440" i="2" s="1"/>
  <c r="S1440" i="2" a="1"/>
  <c r="S1440" i="2" s="1"/>
  <c r="O1440" i="2" a="1"/>
  <c r="O1440" i="2" s="1"/>
  <c r="K1440" i="2" a="1"/>
  <c r="K1440" i="2" s="1"/>
  <c r="Z1440" i="2" a="1"/>
  <c r="Z1440" i="2" s="1"/>
  <c r="V1440" i="2" a="1"/>
  <c r="V1440" i="2" s="1"/>
  <c r="R1440" i="2" a="1"/>
  <c r="R1440" i="2" s="1"/>
  <c r="AB1440" i="2" s="1"/>
  <c r="N1440" i="2" a="1"/>
  <c r="N1440" i="2" s="1"/>
  <c r="J1440" i="2" a="1"/>
  <c r="J1440" i="2" s="1"/>
  <c r="Y1440" i="2" a="1"/>
  <c r="Y1440" i="2" s="1"/>
  <c r="U1440" i="2" a="1"/>
  <c r="U1440" i="2" s="1"/>
  <c r="Q1440" i="2" a="1"/>
  <c r="Q1440" i="2" s="1"/>
  <c r="M1440" i="2" a="1"/>
  <c r="M1440" i="2" s="1"/>
  <c r="X1440" i="2" a="1"/>
  <c r="X1440" i="2" s="1"/>
  <c r="L1443" i="2" a="1"/>
  <c r="L1443" i="2" s="1"/>
  <c r="L1472" i="2" a="1"/>
  <c r="L1472" i="2" s="1"/>
  <c r="P1488" i="2" a="1"/>
  <c r="P1488" i="2" s="1"/>
  <c r="L1506" i="2" a="1"/>
  <c r="L1506" i="2" s="1"/>
  <c r="L1520" i="2" a="1"/>
  <c r="L1520" i="2" s="1"/>
  <c r="L1560" i="2" a="1"/>
  <c r="L1560" i="2" s="1"/>
  <c r="T1580" i="2" a="1"/>
  <c r="T1580" i="2" s="1"/>
  <c r="AF1580" i="2" s="1"/>
  <c r="AD1585" i="2"/>
  <c r="AC1585" i="2"/>
  <c r="L1302" i="2" a="1"/>
  <c r="L1302" i="2" s="1"/>
  <c r="P1302" i="2" a="1"/>
  <c r="P1302" i="2" s="1"/>
  <c r="T1302" i="2" a="1"/>
  <c r="T1302" i="2" s="1"/>
  <c r="J1306" i="2" a="1"/>
  <c r="J1306" i="2" s="1"/>
  <c r="N1306" i="2" a="1"/>
  <c r="N1306" i="2" s="1"/>
  <c r="R1306" i="2" a="1"/>
  <c r="R1306" i="2" s="1"/>
  <c r="AB1306" i="2" s="1"/>
  <c r="V1306" i="2" a="1"/>
  <c r="V1306" i="2" s="1"/>
  <c r="L1310" i="2" a="1"/>
  <c r="L1310" i="2" s="1"/>
  <c r="P1310" i="2" a="1"/>
  <c r="P1310" i="2" s="1"/>
  <c r="T1310" i="2" a="1"/>
  <c r="T1310" i="2" s="1"/>
  <c r="AF1310" i="2" s="1"/>
  <c r="N1314" i="2" a="1"/>
  <c r="N1314" i="2" s="1"/>
  <c r="R1314" i="2" a="1"/>
  <c r="R1314" i="2" s="1"/>
  <c r="V1314" i="2" a="1"/>
  <c r="V1314" i="2" s="1"/>
  <c r="L1318" i="2" a="1"/>
  <c r="L1318" i="2" s="1"/>
  <c r="P1318" i="2" a="1"/>
  <c r="P1318" i="2" s="1"/>
  <c r="T1318" i="2" a="1"/>
  <c r="T1318" i="2" s="1"/>
  <c r="J1322" i="2" a="1"/>
  <c r="J1322" i="2" s="1"/>
  <c r="N1322" i="2" a="1"/>
  <c r="N1322" i="2" s="1"/>
  <c r="R1322" i="2" a="1"/>
  <c r="R1322" i="2" s="1"/>
  <c r="AB1322" i="2" s="1"/>
  <c r="V1322" i="2" a="1"/>
  <c r="V1322" i="2" s="1"/>
  <c r="J1326" i="2" a="1"/>
  <c r="J1326" i="2" s="1"/>
  <c r="N1326" i="2" a="1"/>
  <c r="N1326" i="2" s="1"/>
  <c r="R1326" i="2" a="1"/>
  <c r="R1326" i="2" s="1"/>
  <c r="AB1326" i="2" s="1"/>
  <c r="V1326" i="2" a="1"/>
  <c r="V1326" i="2" s="1"/>
  <c r="L1330" i="2" a="1"/>
  <c r="L1330" i="2" s="1"/>
  <c r="P1330" i="2" a="1"/>
  <c r="P1330" i="2" s="1"/>
  <c r="T1330" i="2" a="1"/>
  <c r="T1330" i="2" s="1"/>
  <c r="AF1330" i="2" s="1"/>
  <c r="M1332" i="2" a="1"/>
  <c r="M1332" i="2" s="1"/>
  <c r="Q1332" i="2" a="1"/>
  <c r="Q1332" i="2" s="1"/>
  <c r="U1332" i="2" a="1"/>
  <c r="U1332" i="2" s="1"/>
  <c r="J1334" i="2" a="1"/>
  <c r="J1334" i="2" s="1"/>
  <c r="N1334" i="2" a="1"/>
  <c r="N1334" i="2" s="1"/>
  <c r="R1334" i="2" a="1"/>
  <c r="R1334" i="2" s="1"/>
  <c r="V1334" i="2" a="1"/>
  <c r="V1334" i="2" s="1"/>
  <c r="J1338" i="2" a="1"/>
  <c r="J1338" i="2" s="1"/>
  <c r="N1338" i="2" a="1"/>
  <c r="N1338" i="2" s="1"/>
  <c r="R1338" i="2" a="1"/>
  <c r="R1338" i="2" s="1"/>
  <c r="AB1338" i="2" s="1"/>
  <c r="V1338" i="2" a="1"/>
  <c r="V1338" i="2" s="1"/>
  <c r="L1342" i="2" a="1"/>
  <c r="L1342" i="2" s="1"/>
  <c r="P1342" i="2" a="1"/>
  <c r="P1342" i="2" s="1"/>
  <c r="T1342" i="2" a="1"/>
  <c r="T1342" i="2" s="1"/>
  <c r="AF1342" i="2" s="1"/>
  <c r="M1344" i="2" a="1"/>
  <c r="M1344" i="2" s="1"/>
  <c r="Q1344" i="2" a="1"/>
  <c r="Q1344" i="2" s="1"/>
  <c r="U1344" i="2" a="1"/>
  <c r="U1344" i="2" s="1"/>
  <c r="J1346" i="2" a="1"/>
  <c r="J1346" i="2" s="1"/>
  <c r="N1346" i="2" a="1"/>
  <c r="N1346" i="2" s="1"/>
  <c r="R1346" i="2" a="1"/>
  <c r="R1346" i="2" s="1"/>
  <c r="AB1346" i="2" s="1"/>
  <c r="V1346" i="2" a="1"/>
  <c r="V1346" i="2" s="1"/>
  <c r="K1348" i="2" a="1"/>
  <c r="K1348" i="2" s="1"/>
  <c r="O1348" i="2" a="1"/>
  <c r="O1348" i="2" s="1"/>
  <c r="S1348" i="2" a="1"/>
  <c r="S1348" i="2" s="1"/>
  <c r="W1348" i="2" a="1"/>
  <c r="W1348" i="2" s="1"/>
  <c r="N1350" i="2" a="1"/>
  <c r="N1350" i="2" s="1"/>
  <c r="R1350" i="2" a="1"/>
  <c r="R1350" i="2" s="1"/>
  <c r="V1350" i="2" a="1"/>
  <c r="V1350" i="2" s="1"/>
  <c r="K1352" i="2" a="1"/>
  <c r="K1352" i="2" s="1"/>
  <c r="O1352" i="2" a="1"/>
  <c r="O1352" i="2" s="1"/>
  <c r="S1352" i="2" a="1"/>
  <c r="S1352" i="2" s="1"/>
  <c r="W1352" i="2" a="1"/>
  <c r="W1352" i="2" s="1"/>
  <c r="L1354" i="2" a="1"/>
  <c r="L1354" i="2" s="1"/>
  <c r="P1354" i="2" a="1"/>
  <c r="P1354" i="2" s="1"/>
  <c r="T1354" i="2" a="1"/>
  <c r="T1354" i="2" s="1"/>
  <c r="AF1354" i="2" s="1"/>
  <c r="AD1356" i="2"/>
  <c r="M1356" i="2" a="1"/>
  <c r="M1356" i="2" s="1"/>
  <c r="Q1356" i="2" a="1"/>
  <c r="Q1356" i="2" s="1"/>
  <c r="U1356" i="2" a="1"/>
  <c r="U1356" i="2" s="1"/>
  <c r="AE1356" i="2" s="1"/>
  <c r="J1358" i="2" a="1"/>
  <c r="J1358" i="2" s="1"/>
  <c r="N1358" i="2" a="1"/>
  <c r="N1358" i="2" s="1"/>
  <c r="R1358" i="2" a="1"/>
  <c r="R1358" i="2" s="1"/>
  <c r="AB1358" i="2" s="1"/>
  <c r="V1358" i="2" a="1"/>
  <c r="V1358" i="2" s="1"/>
  <c r="M1360" i="2" a="1"/>
  <c r="M1360" i="2" s="1"/>
  <c r="Q1360" i="2" a="1"/>
  <c r="Q1360" i="2" s="1"/>
  <c r="U1360" i="2" a="1"/>
  <c r="U1360" i="2" s="1"/>
  <c r="K1362" i="2" a="1"/>
  <c r="K1362" i="2" s="1"/>
  <c r="O1362" i="2" a="1"/>
  <c r="O1362" i="2" s="1"/>
  <c r="S1362" i="2" a="1"/>
  <c r="S1362" i="2" s="1"/>
  <c r="W1362" i="2" a="1"/>
  <c r="W1362" i="2" s="1"/>
  <c r="L1364" i="2" a="1"/>
  <c r="L1364" i="2" s="1"/>
  <c r="P1364" i="2" a="1"/>
  <c r="P1364" i="2" s="1"/>
  <c r="T1364" i="2" a="1"/>
  <c r="T1364" i="2" s="1"/>
  <c r="L1366" i="2" a="1"/>
  <c r="L1366" i="2" s="1"/>
  <c r="P1366" i="2" a="1"/>
  <c r="P1366" i="2" s="1"/>
  <c r="T1366" i="2" a="1"/>
  <c r="T1366" i="2" s="1"/>
  <c r="AF1366" i="2" s="1"/>
  <c r="M1368" i="2" a="1"/>
  <c r="M1368" i="2" s="1"/>
  <c r="Q1368" i="2" a="1"/>
  <c r="Q1368" i="2" s="1"/>
  <c r="U1368" i="2" a="1"/>
  <c r="U1368" i="2" s="1"/>
  <c r="R1370" i="2" a="1"/>
  <c r="R1370" i="2" s="1"/>
  <c r="AB1370" i="2" s="1"/>
  <c r="V1370" i="2" a="1"/>
  <c r="V1370" i="2" s="1"/>
  <c r="K1372" i="2" a="1"/>
  <c r="K1372" i="2" s="1"/>
  <c r="O1372" i="2" a="1"/>
  <c r="O1372" i="2" s="1"/>
  <c r="S1372" i="2" a="1"/>
  <c r="S1372" i="2" s="1"/>
  <c r="W1372" i="2" a="1"/>
  <c r="W1372" i="2" s="1"/>
  <c r="L1374" i="2" a="1"/>
  <c r="L1374" i="2" s="1"/>
  <c r="P1374" i="2" a="1"/>
  <c r="P1374" i="2" s="1"/>
  <c r="T1374" i="2" a="1"/>
  <c r="T1374" i="2" s="1"/>
  <c r="K1376" i="2" a="1"/>
  <c r="K1376" i="2" s="1"/>
  <c r="O1376" i="2" a="1"/>
  <c r="O1376" i="2" s="1"/>
  <c r="S1376" i="2" a="1"/>
  <c r="S1376" i="2" s="1"/>
  <c r="W1376" i="2" a="1"/>
  <c r="W1376" i="2" s="1"/>
  <c r="L1378" i="2" a="1"/>
  <c r="L1378" i="2" s="1"/>
  <c r="P1378" i="2" a="1"/>
  <c r="P1378" i="2" s="1"/>
  <c r="T1378" i="2" a="1"/>
  <c r="T1378" i="2" s="1"/>
  <c r="J1380" i="2" a="1"/>
  <c r="J1380" i="2" s="1"/>
  <c r="N1380" i="2" a="1"/>
  <c r="N1380" i="2" s="1"/>
  <c r="R1380" i="2" a="1"/>
  <c r="R1380" i="2" s="1"/>
  <c r="AB1380" i="2" s="1"/>
  <c r="V1380" i="2" a="1"/>
  <c r="V1380" i="2" s="1"/>
  <c r="K1382" i="2" a="1"/>
  <c r="K1382" i="2" s="1"/>
  <c r="O1382" i="2" a="1"/>
  <c r="O1382" i="2" s="1"/>
  <c r="S1382" i="2" a="1"/>
  <c r="S1382" i="2" s="1"/>
  <c r="W1382" i="2" a="1"/>
  <c r="W1382" i="2" s="1"/>
  <c r="L1384" i="2" a="1"/>
  <c r="L1384" i="2" s="1"/>
  <c r="P1384" i="2" a="1"/>
  <c r="P1384" i="2" s="1"/>
  <c r="T1384" i="2" a="1"/>
  <c r="T1384" i="2" s="1"/>
  <c r="AF1384" i="2" s="1"/>
  <c r="K1386" i="2" a="1"/>
  <c r="K1386" i="2" s="1"/>
  <c r="O1386" i="2" a="1"/>
  <c r="O1386" i="2" s="1"/>
  <c r="S1386" i="2" a="1"/>
  <c r="S1386" i="2" s="1"/>
  <c r="W1386" i="2" a="1"/>
  <c r="W1386" i="2" s="1"/>
  <c r="L1388" i="2" a="1"/>
  <c r="L1388" i="2" s="1"/>
  <c r="P1388" i="2" a="1"/>
  <c r="P1388" i="2" s="1"/>
  <c r="T1388" i="2" a="1"/>
  <c r="T1388" i="2" s="1"/>
  <c r="K1390" i="2" a="1"/>
  <c r="K1390" i="2" s="1"/>
  <c r="O1390" i="2" a="1"/>
  <c r="O1390" i="2" s="1"/>
  <c r="S1390" i="2" a="1"/>
  <c r="S1390" i="2" s="1"/>
  <c r="W1390" i="2" a="1"/>
  <c r="W1390" i="2" s="1"/>
  <c r="AD1392" i="2"/>
  <c r="M1392" i="2" a="1"/>
  <c r="M1392" i="2" s="1"/>
  <c r="Q1392" i="2" a="1"/>
  <c r="Q1392" i="2" s="1"/>
  <c r="U1392" i="2" a="1"/>
  <c r="U1392" i="2" s="1"/>
  <c r="AE1392" i="2" s="1"/>
  <c r="J1394" i="2" a="1"/>
  <c r="J1394" i="2" s="1"/>
  <c r="N1394" i="2" a="1"/>
  <c r="N1394" i="2" s="1"/>
  <c r="R1394" i="2" a="1"/>
  <c r="R1394" i="2" s="1"/>
  <c r="AB1394" i="2" s="1"/>
  <c r="V1394" i="2" a="1"/>
  <c r="V1394" i="2" s="1"/>
  <c r="K1396" i="2" a="1"/>
  <c r="K1396" i="2" s="1"/>
  <c r="O1396" i="2" a="1"/>
  <c r="O1396" i="2" s="1"/>
  <c r="S1396" i="2" a="1"/>
  <c r="S1396" i="2" s="1"/>
  <c r="W1396" i="2" a="1"/>
  <c r="W1396" i="2" s="1"/>
  <c r="N1398" i="2" a="1"/>
  <c r="N1398" i="2" s="1"/>
  <c r="R1398" i="2" a="1"/>
  <c r="R1398" i="2" s="1"/>
  <c r="V1398" i="2" a="1"/>
  <c r="V1398" i="2" s="1"/>
  <c r="K1400" i="2" a="1"/>
  <c r="K1400" i="2" s="1"/>
  <c r="O1400" i="2" a="1"/>
  <c r="O1400" i="2" s="1"/>
  <c r="S1400" i="2" a="1"/>
  <c r="S1400" i="2" s="1"/>
  <c r="W1400" i="2" a="1"/>
  <c r="W1400" i="2" s="1"/>
  <c r="N1402" i="2" a="1"/>
  <c r="N1402" i="2" s="1"/>
  <c r="R1402" i="2" a="1"/>
  <c r="R1402" i="2" s="1"/>
  <c r="V1402" i="2" a="1"/>
  <c r="V1402" i="2" s="1"/>
  <c r="K1404" i="2" a="1"/>
  <c r="K1404" i="2" s="1"/>
  <c r="O1404" i="2" a="1"/>
  <c r="O1404" i="2" s="1"/>
  <c r="S1404" i="2" a="1"/>
  <c r="S1404" i="2" s="1"/>
  <c r="W1404" i="2" a="1"/>
  <c r="W1404" i="2" s="1"/>
  <c r="L1406" i="2" a="1"/>
  <c r="L1406" i="2" s="1"/>
  <c r="P1406" i="2" a="1"/>
  <c r="P1406" i="2" s="1"/>
  <c r="T1406" i="2" a="1"/>
  <c r="T1406" i="2" s="1"/>
  <c r="AF1406" i="2" s="1"/>
  <c r="M1408" i="2" a="1"/>
  <c r="M1408" i="2" s="1"/>
  <c r="Q1408" i="2" a="1"/>
  <c r="Q1408" i="2" s="1"/>
  <c r="U1408" i="2" a="1"/>
  <c r="U1408" i="2" s="1"/>
  <c r="J1410" i="2" a="1"/>
  <c r="J1410" i="2" s="1"/>
  <c r="N1410" i="2" a="1"/>
  <c r="N1410" i="2" s="1"/>
  <c r="R1410" i="2" a="1"/>
  <c r="R1410" i="2" s="1"/>
  <c r="AB1410" i="2" s="1"/>
  <c r="V1410" i="2" a="1"/>
  <c r="V1410" i="2" s="1"/>
  <c r="M1412" i="2" a="1"/>
  <c r="M1412" i="2" s="1"/>
  <c r="Q1412" i="2" a="1"/>
  <c r="Q1412" i="2" s="1"/>
  <c r="U1412" i="2" a="1"/>
  <c r="U1412" i="2" s="1"/>
  <c r="J1414" i="2" a="1"/>
  <c r="J1414" i="2" s="1"/>
  <c r="N1414" i="2" a="1"/>
  <c r="N1414" i="2" s="1"/>
  <c r="R1414" i="2" a="1"/>
  <c r="R1414" i="2" s="1"/>
  <c r="AB1414" i="2" s="1"/>
  <c r="Z1414" i="2" a="1"/>
  <c r="Z1414" i="2" s="1"/>
  <c r="K1417" i="2" a="1"/>
  <c r="K1417" i="2" s="1"/>
  <c r="S1417" i="2" a="1"/>
  <c r="S1417" i="2" s="1"/>
  <c r="AA1417" i="2" a="1"/>
  <c r="AA1417" i="2" s="1"/>
  <c r="Z1420" i="2" a="1"/>
  <c r="Z1420" i="2" s="1"/>
  <c r="V1420" i="2" a="1"/>
  <c r="V1420" i="2" s="1"/>
  <c r="R1420" i="2" a="1"/>
  <c r="R1420" i="2" s="1"/>
  <c r="AB1420" i="2" s="1"/>
  <c r="N1420" i="2" a="1"/>
  <c r="N1420" i="2" s="1"/>
  <c r="J1420" i="2" a="1"/>
  <c r="J1420" i="2" s="1"/>
  <c r="Y1420" i="2" a="1"/>
  <c r="Y1420" i="2" s="1"/>
  <c r="U1420" i="2" a="1"/>
  <c r="U1420" i="2" s="1"/>
  <c r="Q1420" i="2" a="1"/>
  <c r="Q1420" i="2" s="1"/>
  <c r="M1420" i="2" a="1"/>
  <c r="M1420" i="2" s="1"/>
  <c r="P1420" i="2" a="1"/>
  <c r="P1420" i="2" s="1"/>
  <c r="X1420" i="2" a="1"/>
  <c r="X1420" i="2" s="1"/>
  <c r="M1426" i="2" a="1"/>
  <c r="M1426" i="2" s="1"/>
  <c r="X1426" i="2" a="1"/>
  <c r="X1426" i="2" s="1"/>
  <c r="AA1430" i="2" a="1"/>
  <c r="AA1430" i="2" s="1"/>
  <c r="W1430" i="2" a="1"/>
  <c r="W1430" i="2" s="1"/>
  <c r="S1430" i="2" a="1"/>
  <c r="S1430" i="2" s="1"/>
  <c r="O1430" i="2" a="1"/>
  <c r="O1430" i="2" s="1"/>
  <c r="K1430" i="2" a="1"/>
  <c r="K1430" i="2" s="1"/>
  <c r="Z1430" i="2" a="1"/>
  <c r="Z1430" i="2" s="1"/>
  <c r="V1430" i="2" a="1"/>
  <c r="V1430" i="2" s="1"/>
  <c r="R1430" i="2" a="1"/>
  <c r="R1430" i="2" s="1"/>
  <c r="AB1430" i="2" s="1"/>
  <c r="N1430" i="2" a="1"/>
  <c r="N1430" i="2" s="1"/>
  <c r="J1430" i="2" a="1"/>
  <c r="J1430" i="2" s="1"/>
  <c r="L1436" i="2" a="1"/>
  <c r="L1436" i="2" s="1"/>
  <c r="P1439" i="2" a="1"/>
  <c r="P1439" i="2" s="1"/>
  <c r="AA1444" i="2" a="1"/>
  <c r="AA1444" i="2" s="1"/>
  <c r="W1444" i="2" a="1"/>
  <c r="W1444" i="2" s="1"/>
  <c r="S1444" i="2" a="1"/>
  <c r="S1444" i="2" s="1"/>
  <c r="O1444" i="2" a="1"/>
  <c r="O1444" i="2" s="1"/>
  <c r="K1444" i="2" a="1"/>
  <c r="K1444" i="2" s="1"/>
  <c r="Z1444" i="2" a="1"/>
  <c r="Z1444" i="2" s="1"/>
  <c r="V1444" i="2" a="1"/>
  <c r="V1444" i="2" s="1"/>
  <c r="R1444" i="2" a="1"/>
  <c r="R1444" i="2" s="1"/>
  <c r="AB1444" i="2" s="1"/>
  <c r="N1444" i="2" a="1"/>
  <c r="N1444" i="2" s="1"/>
  <c r="J1444" i="2" a="1"/>
  <c r="J1444" i="2" s="1"/>
  <c r="Y1444" i="2" a="1"/>
  <c r="Y1444" i="2" s="1"/>
  <c r="U1444" i="2" a="1"/>
  <c r="U1444" i="2" s="1"/>
  <c r="Q1444" i="2" a="1"/>
  <c r="Q1444" i="2" s="1"/>
  <c r="M1444" i="2" a="1"/>
  <c r="M1444" i="2" s="1"/>
  <c r="X1444" i="2" a="1"/>
  <c r="X1444" i="2" s="1"/>
  <c r="P1472" i="2" a="1"/>
  <c r="P1472" i="2" s="1"/>
  <c r="AA1480" i="2" a="1"/>
  <c r="AA1480" i="2" s="1"/>
  <c r="W1480" i="2" a="1"/>
  <c r="W1480" i="2" s="1"/>
  <c r="S1480" i="2" a="1"/>
  <c r="S1480" i="2" s="1"/>
  <c r="O1480" i="2" a="1"/>
  <c r="O1480" i="2" s="1"/>
  <c r="K1480" i="2" a="1"/>
  <c r="K1480" i="2" s="1"/>
  <c r="Z1480" i="2" a="1"/>
  <c r="Z1480" i="2" s="1"/>
  <c r="V1480" i="2" a="1"/>
  <c r="V1480" i="2" s="1"/>
  <c r="R1480" i="2" a="1"/>
  <c r="R1480" i="2" s="1"/>
  <c r="AB1480" i="2" s="1"/>
  <c r="N1480" i="2" a="1"/>
  <c r="N1480" i="2" s="1"/>
  <c r="J1480" i="2" a="1"/>
  <c r="J1480" i="2" s="1"/>
  <c r="Y1480" i="2" a="1"/>
  <c r="Y1480" i="2" s="1"/>
  <c r="U1480" i="2" a="1"/>
  <c r="U1480" i="2" s="1"/>
  <c r="Q1480" i="2" a="1"/>
  <c r="Q1480" i="2" s="1"/>
  <c r="M1480" i="2" a="1"/>
  <c r="M1480" i="2" s="1"/>
  <c r="T1488" i="2" a="1"/>
  <c r="T1488" i="2" s="1"/>
  <c r="X1502" i="2" a="1"/>
  <c r="X1502" i="2" s="1"/>
  <c r="P1506" i="2" a="1"/>
  <c r="P1506" i="2" s="1"/>
  <c r="AC1511" i="2"/>
  <c r="X1516" i="2" a="1"/>
  <c r="X1516" i="2" s="1"/>
  <c r="P1520" i="2" a="1"/>
  <c r="P1520" i="2" s="1"/>
  <c r="AA1524" i="2" a="1"/>
  <c r="AA1524" i="2" s="1"/>
  <c r="W1524" i="2" a="1"/>
  <c r="W1524" i="2" s="1"/>
  <c r="S1524" i="2" a="1"/>
  <c r="S1524" i="2" s="1"/>
  <c r="O1524" i="2" a="1"/>
  <c r="O1524" i="2" s="1"/>
  <c r="K1524" i="2" a="1"/>
  <c r="K1524" i="2" s="1"/>
  <c r="Z1524" i="2" a="1"/>
  <c r="Z1524" i="2" s="1"/>
  <c r="V1524" i="2" a="1"/>
  <c r="V1524" i="2" s="1"/>
  <c r="R1524" i="2" a="1"/>
  <c r="R1524" i="2" s="1"/>
  <c r="AB1524" i="2" s="1"/>
  <c r="N1524" i="2" a="1"/>
  <c r="N1524" i="2" s="1"/>
  <c r="J1524" i="2" a="1"/>
  <c r="J1524" i="2" s="1"/>
  <c r="Y1524" i="2" a="1"/>
  <c r="Y1524" i="2" s="1"/>
  <c r="U1524" i="2" a="1"/>
  <c r="U1524" i="2" s="1"/>
  <c r="Q1524" i="2" a="1"/>
  <c r="Q1524" i="2" s="1"/>
  <c r="M1524" i="2" a="1"/>
  <c r="M1524" i="2" s="1"/>
  <c r="Y1532" i="2" a="1"/>
  <c r="Y1532" i="2" s="1"/>
  <c r="AA1542" i="2" a="1"/>
  <c r="AA1542" i="2" s="1"/>
  <c r="W1542" i="2" a="1"/>
  <c r="W1542" i="2" s="1"/>
  <c r="S1542" i="2" a="1"/>
  <c r="S1542" i="2" s="1"/>
  <c r="O1542" i="2" a="1"/>
  <c r="O1542" i="2" s="1"/>
  <c r="K1542" i="2" a="1"/>
  <c r="K1542" i="2" s="1"/>
  <c r="Z1542" i="2" a="1"/>
  <c r="Z1542" i="2" s="1"/>
  <c r="V1542" i="2" a="1"/>
  <c r="V1542" i="2" s="1"/>
  <c r="R1542" i="2" a="1"/>
  <c r="R1542" i="2" s="1"/>
  <c r="AB1542" i="2" s="1"/>
  <c r="N1542" i="2" a="1"/>
  <c r="N1542" i="2" s="1"/>
  <c r="J1542" i="2" a="1"/>
  <c r="J1542" i="2" s="1"/>
  <c r="Y1542" i="2" a="1"/>
  <c r="Y1542" i="2" s="1"/>
  <c r="U1542" i="2" a="1"/>
  <c r="U1542" i="2" s="1"/>
  <c r="Q1542" i="2" a="1"/>
  <c r="Q1542" i="2" s="1"/>
  <c r="M1542" i="2" a="1"/>
  <c r="M1542" i="2" s="1"/>
  <c r="P1560" i="2" a="1"/>
  <c r="P1560" i="2" s="1"/>
  <c r="X1580" i="2" a="1"/>
  <c r="X1580" i="2" s="1"/>
  <c r="Z1584" i="2" a="1"/>
  <c r="Z1584" i="2" s="1"/>
  <c r="V1584" i="2" a="1"/>
  <c r="V1584" i="2" s="1"/>
  <c r="R1584" i="2" a="1"/>
  <c r="R1584" i="2" s="1"/>
  <c r="AB1584" i="2" s="1"/>
  <c r="N1584" i="2" a="1"/>
  <c r="N1584" i="2" s="1"/>
  <c r="J1584" i="2" a="1"/>
  <c r="J1584" i="2" s="1"/>
  <c r="AA1584" i="2" a="1"/>
  <c r="AA1584" i="2" s="1"/>
  <c r="T1584" i="2" a="1"/>
  <c r="T1584" i="2" s="1"/>
  <c r="M1584" i="2" a="1"/>
  <c r="M1584" i="2" s="1"/>
  <c r="Y1584" i="2" a="1"/>
  <c r="Y1584" i="2" s="1"/>
  <c r="S1584" i="2" a="1"/>
  <c r="S1584" i="2" s="1"/>
  <c r="L1584" i="2" a="1"/>
  <c r="L1584" i="2" s="1"/>
  <c r="X1584" i="2" a="1"/>
  <c r="X1584" i="2" s="1"/>
  <c r="Q1584" i="2" a="1"/>
  <c r="Q1584" i="2" s="1"/>
  <c r="K1584" i="2" a="1"/>
  <c r="K1584" i="2" s="1"/>
  <c r="W1584" i="2" a="1"/>
  <c r="W1584" i="2" s="1"/>
  <c r="P1584" i="2" a="1"/>
  <c r="P1584" i="2" s="1"/>
  <c r="K1421" i="2" a="1"/>
  <c r="K1421" i="2" s="1"/>
  <c r="O1421" i="2" a="1"/>
  <c r="O1421" i="2" s="1"/>
  <c r="S1421" i="2" a="1"/>
  <c r="S1421" i="2" s="1"/>
  <c r="W1421" i="2" a="1"/>
  <c r="W1421" i="2" s="1"/>
  <c r="AA1421" i="2" a="1"/>
  <c r="AA1421" i="2" s="1"/>
  <c r="L1423" i="2" a="1"/>
  <c r="L1423" i="2" s="1"/>
  <c r="P1423" i="2" a="1"/>
  <c r="P1423" i="2" s="1"/>
  <c r="T1423" i="2" a="1"/>
  <c r="T1423" i="2" s="1"/>
  <c r="AF1423" i="2" s="1"/>
  <c r="X1423" i="2" a="1"/>
  <c r="X1423" i="2" s="1"/>
  <c r="K1425" i="2" a="1"/>
  <c r="K1425" i="2" s="1"/>
  <c r="O1425" i="2" a="1"/>
  <c r="O1425" i="2" s="1"/>
  <c r="S1425" i="2" a="1"/>
  <c r="S1425" i="2" s="1"/>
  <c r="W1425" i="2" a="1"/>
  <c r="W1425" i="2" s="1"/>
  <c r="AA1425" i="2" a="1"/>
  <c r="AA1425" i="2" s="1"/>
  <c r="L1427" i="2" a="1"/>
  <c r="L1427" i="2" s="1"/>
  <c r="P1427" i="2" a="1"/>
  <c r="P1427" i="2" s="1"/>
  <c r="T1427" i="2" a="1"/>
  <c r="T1427" i="2" s="1"/>
  <c r="X1427" i="2" a="1"/>
  <c r="X1427" i="2" s="1"/>
  <c r="K1429" i="2" a="1"/>
  <c r="K1429" i="2" s="1"/>
  <c r="O1429" i="2" a="1"/>
  <c r="O1429" i="2" s="1"/>
  <c r="S1429" i="2" a="1"/>
  <c r="S1429" i="2" s="1"/>
  <c r="W1429" i="2" a="1"/>
  <c r="W1429" i="2" s="1"/>
  <c r="AA1429" i="2" a="1"/>
  <c r="AA1429" i="2" s="1"/>
  <c r="L1431" i="2" a="1"/>
  <c r="L1431" i="2" s="1"/>
  <c r="P1431" i="2" a="1"/>
  <c r="P1431" i="2" s="1"/>
  <c r="T1431" i="2" a="1"/>
  <c r="T1431" i="2" s="1"/>
  <c r="X1431" i="2" a="1"/>
  <c r="X1431" i="2" s="1"/>
  <c r="M1433" i="2" a="1"/>
  <c r="M1433" i="2" s="1"/>
  <c r="Q1433" i="2" a="1"/>
  <c r="Q1433" i="2" s="1"/>
  <c r="U1433" i="2" a="1"/>
  <c r="U1433" i="2" s="1"/>
  <c r="Y1433" i="2" a="1"/>
  <c r="Y1433" i="2" s="1"/>
  <c r="M1437" i="2" a="1"/>
  <c r="M1437" i="2" s="1"/>
  <c r="Q1437" i="2" a="1"/>
  <c r="Q1437" i="2" s="1"/>
  <c r="U1437" i="2" a="1"/>
  <c r="U1437" i="2" s="1"/>
  <c r="Y1437" i="2" a="1"/>
  <c r="Y1437" i="2" s="1"/>
  <c r="M1441" i="2" a="1"/>
  <c r="M1441" i="2" s="1"/>
  <c r="Q1441" i="2" a="1"/>
  <c r="Q1441" i="2" s="1"/>
  <c r="U1441" i="2" a="1"/>
  <c r="U1441" i="2" s="1"/>
  <c r="Y1441" i="2" a="1"/>
  <c r="Y1441" i="2" s="1"/>
  <c r="K1445" i="2" a="1"/>
  <c r="K1445" i="2" s="1"/>
  <c r="O1445" i="2" a="1"/>
  <c r="O1445" i="2" s="1"/>
  <c r="S1445" i="2" a="1"/>
  <c r="S1445" i="2" s="1"/>
  <c r="W1445" i="2" a="1"/>
  <c r="W1445" i="2" s="1"/>
  <c r="AA1445" i="2" a="1"/>
  <c r="AA1445" i="2" s="1"/>
  <c r="L1447" i="2" a="1"/>
  <c r="L1447" i="2" s="1"/>
  <c r="P1447" i="2" a="1"/>
  <c r="P1447" i="2" s="1"/>
  <c r="T1447" i="2" a="1"/>
  <c r="T1447" i="2" s="1"/>
  <c r="X1447" i="2" a="1"/>
  <c r="X1447" i="2" s="1"/>
  <c r="M1449" i="2" a="1"/>
  <c r="M1449" i="2" s="1"/>
  <c r="Q1449" i="2" a="1"/>
  <c r="Q1449" i="2" s="1"/>
  <c r="U1449" i="2" a="1"/>
  <c r="U1449" i="2" s="1"/>
  <c r="Y1449" i="2" a="1"/>
  <c r="Y1449" i="2" s="1"/>
  <c r="L1451" i="2" a="1"/>
  <c r="L1451" i="2" s="1"/>
  <c r="P1451" i="2" a="1"/>
  <c r="P1451" i="2" s="1"/>
  <c r="T1451" i="2" a="1"/>
  <c r="T1451" i="2" s="1"/>
  <c r="X1451" i="2" a="1"/>
  <c r="X1451" i="2" s="1"/>
  <c r="K1453" i="2" a="1"/>
  <c r="K1453" i="2" s="1"/>
  <c r="O1453" i="2" a="1"/>
  <c r="O1453" i="2" s="1"/>
  <c r="S1453" i="2" a="1"/>
  <c r="S1453" i="2" s="1"/>
  <c r="W1453" i="2" a="1"/>
  <c r="W1453" i="2" s="1"/>
  <c r="AA1453" i="2" a="1"/>
  <c r="AA1453" i="2" s="1"/>
  <c r="L1455" i="2" a="1"/>
  <c r="L1455" i="2" s="1"/>
  <c r="P1455" i="2" a="1"/>
  <c r="P1455" i="2" s="1"/>
  <c r="T1455" i="2" a="1"/>
  <c r="T1455" i="2" s="1"/>
  <c r="AF1455" i="2" s="1"/>
  <c r="X1455" i="2" a="1"/>
  <c r="X1455" i="2" s="1"/>
  <c r="L1459" i="2" a="1"/>
  <c r="L1459" i="2" s="1"/>
  <c r="P1459" i="2" a="1"/>
  <c r="P1459" i="2" s="1"/>
  <c r="T1459" i="2" a="1"/>
  <c r="T1459" i="2" s="1"/>
  <c r="X1459" i="2" a="1"/>
  <c r="X1459" i="2" s="1"/>
  <c r="M1461" i="2" a="1"/>
  <c r="M1461" i="2" s="1"/>
  <c r="Q1461" i="2" a="1"/>
  <c r="Q1461" i="2" s="1"/>
  <c r="U1461" i="2" a="1"/>
  <c r="U1461" i="2" s="1"/>
  <c r="Y1461" i="2" a="1"/>
  <c r="Y1461" i="2" s="1"/>
  <c r="L1463" i="2" a="1"/>
  <c r="L1463" i="2" s="1"/>
  <c r="P1463" i="2" a="1"/>
  <c r="P1463" i="2" s="1"/>
  <c r="T1463" i="2" a="1"/>
  <c r="T1463" i="2" s="1"/>
  <c r="X1463" i="2" a="1"/>
  <c r="X1463" i="2" s="1"/>
  <c r="M1465" i="2" a="1"/>
  <c r="M1465" i="2" s="1"/>
  <c r="Q1465" i="2" a="1"/>
  <c r="Q1465" i="2" s="1"/>
  <c r="U1465" i="2" a="1"/>
  <c r="U1465" i="2" s="1"/>
  <c r="Y1465" i="2" a="1"/>
  <c r="Y1465" i="2" s="1"/>
  <c r="L1467" i="2" a="1"/>
  <c r="L1467" i="2" s="1"/>
  <c r="P1467" i="2" a="1"/>
  <c r="P1467" i="2" s="1"/>
  <c r="T1467" i="2" a="1"/>
  <c r="T1467" i="2" s="1"/>
  <c r="AF1467" i="2" s="1"/>
  <c r="X1467" i="2" a="1"/>
  <c r="X1467" i="2" s="1"/>
  <c r="M1469" i="2" a="1"/>
  <c r="M1469" i="2" s="1"/>
  <c r="Q1469" i="2" a="1"/>
  <c r="Q1469" i="2" s="1"/>
  <c r="U1469" i="2" a="1"/>
  <c r="U1469" i="2" s="1"/>
  <c r="Y1469" i="2" a="1"/>
  <c r="Y1469" i="2" s="1"/>
  <c r="J1471" i="2" a="1"/>
  <c r="J1471" i="2" s="1"/>
  <c r="N1471" i="2" a="1"/>
  <c r="N1471" i="2" s="1"/>
  <c r="R1471" i="2" a="1"/>
  <c r="R1471" i="2" s="1"/>
  <c r="AB1471" i="2" s="1"/>
  <c r="V1471" i="2" a="1"/>
  <c r="V1471" i="2" s="1"/>
  <c r="Z1471" i="2" a="1"/>
  <c r="Z1471" i="2" s="1"/>
  <c r="K1473" i="2" a="1"/>
  <c r="K1473" i="2" s="1"/>
  <c r="O1473" i="2" a="1"/>
  <c r="O1473" i="2" s="1"/>
  <c r="S1473" i="2" a="1"/>
  <c r="S1473" i="2" s="1"/>
  <c r="W1473" i="2" a="1"/>
  <c r="W1473" i="2" s="1"/>
  <c r="AA1473" i="2" a="1"/>
  <c r="AA1473" i="2" s="1"/>
  <c r="L1475" i="2" a="1"/>
  <c r="L1475" i="2" s="1"/>
  <c r="P1475" i="2" a="1"/>
  <c r="P1475" i="2" s="1"/>
  <c r="T1475" i="2" a="1"/>
  <c r="T1475" i="2" s="1"/>
  <c r="X1475" i="2" a="1"/>
  <c r="X1475" i="2" s="1"/>
  <c r="K1477" i="2" a="1"/>
  <c r="K1477" i="2" s="1"/>
  <c r="O1477" i="2" a="1"/>
  <c r="O1477" i="2" s="1"/>
  <c r="S1477" i="2" a="1"/>
  <c r="S1477" i="2" s="1"/>
  <c r="W1477" i="2" a="1"/>
  <c r="W1477" i="2" s="1"/>
  <c r="AA1477" i="2" a="1"/>
  <c r="AA1477" i="2" s="1"/>
  <c r="N1479" i="2" a="1"/>
  <c r="N1479" i="2" s="1"/>
  <c r="R1479" i="2" a="1"/>
  <c r="R1479" i="2" s="1"/>
  <c r="V1479" i="2" a="1"/>
  <c r="V1479" i="2" s="1"/>
  <c r="Z1479" i="2" a="1"/>
  <c r="Z1479" i="2" s="1"/>
  <c r="K1481" i="2" a="1"/>
  <c r="K1481" i="2" s="1"/>
  <c r="O1481" i="2" a="1"/>
  <c r="O1481" i="2" s="1"/>
  <c r="S1481" i="2" a="1"/>
  <c r="S1481" i="2" s="1"/>
  <c r="W1481" i="2" a="1"/>
  <c r="W1481" i="2" s="1"/>
  <c r="AA1481" i="2" a="1"/>
  <c r="AA1481" i="2" s="1"/>
  <c r="L1483" i="2" a="1"/>
  <c r="L1483" i="2" s="1"/>
  <c r="P1483" i="2" a="1"/>
  <c r="P1483" i="2" s="1"/>
  <c r="T1483" i="2" a="1"/>
  <c r="T1483" i="2" s="1"/>
  <c r="X1483" i="2" a="1"/>
  <c r="X1483" i="2" s="1"/>
  <c r="M1485" i="2" a="1"/>
  <c r="M1485" i="2" s="1"/>
  <c r="Q1485" i="2" a="1"/>
  <c r="Q1485" i="2" s="1"/>
  <c r="U1485" i="2" a="1"/>
  <c r="U1485" i="2" s="1"/>
  <c r="Y1485" i="2" a="1"/>
  <c r="Y1485" i="2" s="1"/>
  <c r="J1487" i="2" a="1"/>
  <c r="J1487" i="2" s="1"/>
  <c r="N1487" i="2" a="1"/>
  <c r="N1487" i="2" s="1"/>
  <c r="R1487" i="2" a="1"/>
  <c r="R1487" i="2" s="1"/>
  <c r="AB1487" i="2" s="1"/>
  <c r="V1487" i="2" a="1"/>
  <c r="V1487" i="2" s="1"/>
  <c r="Z1487" i="2" a="1"/>
  <c r="Z1487" i="2" s="1"/>
  <c r="K1489" i="2" a="1"/>
  <c r="K1489" i="2" s="1"/>
  <c r="O1489" i="2" a="1"/>
  <c r="O1489" i="2" s="1"/>
  <c r="S1489" i="2" a="1"/>
  <c r="S1489" i="2" s="1"/>
  <c r="W1489" i="2" a="1"/>
  <c r="W1489" i="2" s="1"/>
  <c r="AA1489" i="2" a="1"/>
  <c r="AA1489" i="2" s="1"/>
  <c r="L1491" i="2" a="1"/>
  <c r="L1491" i="2" s="1"/>
  <c r="P1491" i="2" a="1"/>
  <c r="P1491" i="2" s="1"/>
  <c r="T1491" i="2" a="1"/>
  <c r="T1491" i="2" s="1"/>
  <c r="X1491" i="2" a="1"/>
  <c r="X1491" i="2" s="1"/>
  <c r="K1493" i="2" a="1"/>
  <c r="K1493" i="2" s="1"/>
  <c r="O1493" i="2" a="1"/>
  <c r="O1493" i="2" s="1"/>
  <c r="S1493" i="2" a="1"/>
  <c r="S1493" i="2" s="1"/>
  <c r="W1493" i="2" a="1"/>
  <c r="W1493" i="2" s="1"/>
  <c r="AA1493" i="2" a="1"/>
  <c r="AA1493" i="2" s="1"/>
  <c r="M1495" i="2" a="1"/>
  <c r="M1495" i="2" s="1"/>
  <c r="Q1495" i="2" a="1"/>
  <c r="Q1495" i="2" s="1"/>
  <c r="U1495" i="2" a="1"/>
  <c r="U1495" i="2" s="1"/>
  <c r="Y1495" i="2" a="1"/>
  <c r="Y1495" i="2" s="1"/>
  <c r="L1497" i="2" a="1"/>
  <c r="L1497" i="2" s="1"/>
  <c r="P1497" i="2" a="1"/>
  <c r="P1497" i="2" s="1"/>
  <c r="T1497" i="2" a="1"/>
  <c r="T1497" i="2" s="1"/>
  <c r="AF1497" i="2" s="1"/>
  <c r="X1497" i="2" a="1"/>
  <c r="X1497" i="2" s="1"/>
  <c r="M1499" i="2" a="1"/>
  <c r="M1499" i="2" s="1"/>
  <c r="Q1499" i="2" a="1"/>
  <c r="Q1499" i="2" s="1"/>
  <c r="U1499" i="2" a="1"/>
  <c r="U1499" i="2" s="1"/>
  <c r="Y1499" i="2" a="1"/>
  <c r="Y1499" i="2" s="1"/>
  <c r="J1501" i="2" a="1"/>
  <c r="J1501" i="2" s="1"/>
  <c r="N1501" i="2" a="1"/>
  <c r="N1501" i="2" s="1"/>
  <c r="R1501" i="2" a="1"/>
  <c r="R1501" i="2" s="1"/>
  <c r="AB1501" i="2" s="1"/>
  <c r="V1501" i="2" a="1"/>
  <c r="V1501" i="2" s="1"/>
  <c r="Z1501" i="2" a="1"/>
  <c r="Z1501" i="2" s="1"/>
  <c r="K1503" i="2" a="1"/>
  <c r="K1503" i="2" s="1"/>
  <c r="O1503" i="2" a="1"/>
  <c r="O1503" i="2" s="1"/>
  <c r="S1503" i="2" a="1"/>
  <c r="S1503" i="2" s="1"/>
  <c r="W1503" i="2" a="1"/>
  <c r="W1503" i="2" s="1"/>
  <c r="AA1503" i="2" a="1"/>
  <c r="AA1503" i="2" s="1"/>
  <c r="N1505" i="2" a="1"/>
  <c r="N1505" i="2" s="1"/>
  <c r="R1505" i="2" a="1"/>
  <c r="R1505" i="2" s="1"/>
  <c r="V1505" i="2" a="1"/>
  <c r="V1505" i="2" s="1"/>
  <c r="Z1505" i="2" a="1"/>
  <c r="Z1505" i="2" s="1"/>
  <c r="K1507" i="2" a="1"/>
  <c r="K1507" i="2" s="1"/>
  <c r="O1507" i="2" a="1"/>
  <c r="O1507" i="2" s="1"/>
  <c r="S1507" i="2" a="1"/>
  <c r="S1507" i="2" s="1"/>
  <c r="W1507" i="2" a="1"/>
  <c r="W1507" i="2" s="1"/>
  <c r="AA1507" i="2" a="1"/>
  <c r="AA1507" i="2" s="1"/>
  <c r="N1509" i="2" a="1"/>
  <c r="N1509" i="2" s="1"/>
  <c r="R1509" i="2" a="1"/>
  <c r="R1509" i="2" s="1"/>
  <c r="W1509" i="2" a="1"/>
  <c r="W1509" i="2" s="1"/>
  <c r="AA1509" i="2" a="1"/>
  <c r="AA1509" i="2" s="1"/>
  <c r="L1511" i="2" a="1"/>
  <c r="L1511" i="2" s="1"/>
  <c r="P1511" i="2" a="1"/>
  <c r="P1511" i="2" s="1"/>
  <c r="T1511" i="2" a="1"/>
  <c r="T1511" i="2" s="1"/>
  <c r="AF1511" i="2" s="1"/>
  <c r="X1511" i="2" a="1"/>
  <c r="X1511" i="2" s="1"/>
  <c r="M1513" i="2" a="1"/>
  <c r="M1513" i="2" s="1"/>
  <c r="Q1513" i="2" a="1"/>
  <c r="Q1513" i="2" s="1"/>
  <c r="U1513" i="2" a="1"/>
  <c r="U1513" i="2" s="1"/>
  <c r="Y1513" i="2" a="1"/>
  <c r="Y1513" i="2" s="1"/>
  <c r="J1515" i="2" a="1"/>
  <c r="J1515" i="2" s="1"/>
  <c r="N1515" i="2" a="1"/>
  <c r="N1515" i="2" s="1"/>
  <c r="R1515" i="2" a="1"/>
  <c r="R1515" i="2" s="1"/>
  <c r="AB1515" i="2" s="1"/>
  <c r="V1515" i="2" a="1"/>
  <c r="V1515" i="2" s="1"/>
  <c r="Z1515" i="2" a="1"/>
  <c r="Z1515" i="2" s="1"/>
  <c r="K1517" i="2" a="1"/>
  <c r="K1517" i="2" s="1"/>
  <c r="O1517" i="2" a="1"/>
  <c r="O1517" i="2" s="1"/>
  <c r="S1517" i="2" a="1"/>
  <c r="S1517" i="2" s="1"/>
  <c r="W1517" i="2" a="1"/>
  <c r="W1517" i="2" s="1"/>
  <c r="AA1517" i="2" a="1"/>
  <c r="AA1517" i="2" s="1"/>
  <c r="J1519" i="2" a="1"/>
  <c r="J1519" i="2" s="1"/>
  <c r="N1519" i="2" a="1"/>
  <c r="N1519" i="2" s="1"/>
  <c r="R1519" i="2" a="1"/>
  <c r="R1519" i="2" s="1"/>
  <c r="AB1519" i="2" s="1"/>
  <c r="V1519" i="2" a="1"/>
  <c r="V1519" i="2" s="1"/>
  <c r="Z1519" i="2" a="1"/>
  <c r="Z1519" i="2" s="1"/>
  <c r="K1521" i="2" a="1"/>
  <c r="K1521" i="2" s="1"/>
  <c r="O1521" i="2" a="1"/>
  <c r="O1521" i="2" s="1"/>
  <c r="S1521" i="2" a="1"/>
  <c r="S1521" i="2" s="1"/>
  <c r="W1521" i="2" a="1"/>
  <c r="W1521" i="2" s="1"/>
  <c r="AA1521" i="2" a="1"/>
  <c r="AA1521" i="2" s="1"/>
  <c r="J1523" i="2" a="1"/>
  <c r="J1523" i="2" s="1"/>
  <c r="N1523" i="2" a="1"/>
  <c r="N1523" i="2" s="1"/>
  <c r="R1523" i="2" a="1"/>
  <c r="R1523" i="2" s="1"/>
  <c r="AB1523" i="2" s="1"/>
  <c r="V1523" i="2" a="1"/>
  <c r="V1523" i="2" s="1"/>
  <c r="Z1523" i="2" a="1"/>
  <c r="Z1523" i="2" s="1"/>
  <c r="K1525" i="2" a="1"/>
  <c r="K1525" i="2" s="1"/>
  <c r="O1525" i="2" a="1"/>
  <c r="O1525" i="2" s="1"/>
  <c r="S1525" i="2" a="1"/>
  <c r="S1525" i="2" s="1"/>
  <c r="W1525" i="2" a="1"/>
  <c r="W1525" i="2" s="1"/>
  <c r="AA1525" i="2" a="1"/>
  <c r="AA1525" i="2" s="1"/>
  <c r="L1527" i="2" a="1"/>
  <c r="L1527" i="2" s="1"/>
  <c r="P1527" i="2" a="1"/>
  <c r="P1527" i="2" s="1"/>
  <c r="T1527" i="2" a="1"/>
  <c r="T1527" i="2" s="1"/>
  <c r="M1529" i="2" a="1"/>
  <c r="M1529" i="2" s="1"/>
  <c r="Q1529" i="2" a="1"/>
  <c r="Q1529" i="2" s="1"/>
  <c r="U1529" i="2" a="1"/>
  <c r="U1529" i="2" s="1"/>
  <c r="Y1529" i="2" a="1"/>
  <c r="Y1529" i="2" s="1"/>
  <c r="M1531" i="2" a="1"/>
  <c r="M1531" i="2" s="1"/>
  <c r="Q1531" i="2" a="1"/>
  <c r="Q1531" i="2" s="1"/>
  <c r="V1531" i="2" a="1"/>
  <c r="V1531" i="2" s="1"/>
  <c r="Z1531" i="2" a="1"/>
  <c r="Z1531" i="2" s="1"/>
  <c r="M1533" i="2" a="1"/>
  <c r="M1533" i="2" s="1"/>
  <c r="Q1533" i="2" a="1"/>
  <c r="Q1533" i="2" s="1"/>
  <c r="V1533" i="2" a="1"/>
  <c r="V1533" i="2" s="1"/>
  <c r="Z1533" i="2" a="1"/>
  <c r="Z1533" i="2" s="1"/>
  <c r="N1535" i="2" a="1"/>
  <c r="N1535" i="2" s="1"/>
  <c r="R1535" i="2" a="1"/>
  <c r="R1535" i="2" s="1"/>
  <c r="W1535" i="2" a="1"/>
  <c r="W1535" i="2" s="1"/>
  <c r="AA1535" i="2" a="1"/>
  <c r="AA1535" i="2" s="1"/>
  <c r="L1537" i="2" a="1"/>
  <c r="L1537" i="2" s="1"/>
  <c r="P1537" i="2" a="1"/>
  <c r="P1537" i="2" s="1"/>
  <c r="T1537" i="2" a="1"/>
  <c r="T1537" i="2" s="1"/>
  <c r="AF1537" i="2" s="1"/>
  <c r="X1537" i="2" a="1"/>
  <c r="X1537" i="2" s="1"/>
  <c r="M1539" i="2" a="1"/>
  <c r="M1539" i="2" s="1"/>
  <c r="Q1539" i="2" a="1"/>
  <c r="Q1539" i="2" s="1"/>
  <c r="U1539" i="2" a="1"/>
  <c r="U1539" i="2" s="1"/>
  <c r="Y1539" i="2" a="1"/>
  <c r="Y1539" i="2" s="1"/>
  <c r="J1541" i="2" a="1"/>
  <c r="J1541" i="2" s="1"/>
  <c r="N1541" i="2" a="1"/>
  <c r="N1541" i="2" s="1"/>
  <c r="R1541" i="2" a="1"/>
  <c r="R1541" i="2" s="1"/>
  <c r="AB1541" i="2" s="1"/>
  <c r="V1541" i="2" a="1"/>
  <c r="V1541" i="2" s="1"/>
  <c r="Z1541" i="2" a="1"/>
  <c r="Z1541" i="2" s="1"/>
  <c r="J1545" i="2" a="1"/>
  <c r="J1545" i="2" s="1"/>
  <c r="N1545" i="2" a="1"/>
  <c r="N1545" i="2" s="1"/>
  <c r="R1545" i="2" a="1"/>
  <c r="R1545" i="2" s="1"/>
  <c r="AB1545" i="2" s="1"/>
  <c r="V1545" i="2" a="1"/>
  <c r="V1545" i="2" s="1"/>
  <c r="Z1545" i="2" a="1"/>
  <c r="Z1545" i="2" s="1"/>
  <c r="K1547" i="2" a="1"/>
  <c r="K1547" i="2" s="1"/>
  <c r="O1547" i="2" a="1"/>
  <c r="O1547" i="2" s="1"/>
  <c r="S1547" i="2" a="1"/>
  <c r="S1547" i="2" s="1"/>
  <c r="W1547" i="2" a="1"/>
  <c r="W1547" i="2" s="1"/>
  <c r="AA1547" i="2" a="1"/>
  <c r="AA1547" i="2" s="1"/>
  <c r="J1549" i="2" a="1"/>
  <c r="J1549" i="2" s="1"/>
  <c r="N1549" i="2" a="1"/>
  <c r="N1549" i="2" s="1"/>
  <c r="R1549" i="2" a="1"/>
  <c r="R1549" i="2" s="1"/>
  <c r="AB1549" i="2" s="1"/>
  <c r="V1549" i="2" a="1"/>
  <c r="V1549" i="2" s="1"/>
  <c r="Z1549" i="2" a="1"/>
  <c r="Z1549" i="2" s="1"/>
  <c r="K1551" i="2" a="1"/>
  <c r="K1551" i="2" s="1"/>
  <c r="O1551" i="2" a="1"/>
  <c r="O1551" i="2" s="1"/>
  <c r="S1551" i="2" a="1"/>
  <c r="S1551" i="2" s="1"/>
  <c r="W1551" i="2" a="1"/>
  <c r="W1551" i="2" s="1"/>
  <c r="AA1551" i="2" a="1"/>
  <c r="AA1551" i="2" s="1"/>
  <c r="L1553" i="2" a="1"/>
  <c r="L1553" i="2" s="1"/>
  <c r="P1553" i="2" a="1"/>
  <c r="P1553" i="2" s="1"/>
  <c r="T1553" i="2" a="1"/>
  <c r="T1553" i="2" s="1"/>
  <c r="AF1553" i="2" s="1"/>
  <c r="X1553" i="2" a="1"/>
  <c r="X1553" i="2" s="1"/>
  <c r="M1555" i="2" a="1"/>
  <c r="M1555" i="2" s="1"/>
  <c r="Q1555" i="2" a="1"/>
  <c r="Q1555" i="2" s="1"/>
  <c r="U1555" i="2" a="1"/>
  <c r="U1555" i="2" s="1"/>
  <c r="Y1555" i="2" a="1"/>
  <c r="Y1555" i="2" s="1"/>
  <c r="L1557" i="2" a="1"/>
  <c r="L1557" i="2" s="1"/>
  <c r="P1557" i="2" a="1"/>
  <c r="P1557" i="2" s="1"/>
  <c r="T1557" i="2" a="1"/>
  <c r="T1557" i="2" s="1"/>
  <c r="X1557" i="2" a="1"/>
  <c r="X1557" i="2" s="1"/>
  <c r="J1559" i="2" a="1"/>
  <c r="J1559" i="2" s="1"/>
  <c r="N1559" i="2" a="1"/>
  <c r="N1559" i="2" s="1"/>
  <c r="R1559" i="2" a="1"/>
  <c r="R1559" i="2" s="1"/>
  <c r="V1559" i="2" a="1"/>
  <c r="V1559" i="2" s="1"/>
  <c r="Z1559" i="2" a="1"/>
  <c r="Z1559" i="2" s="1"/>
  <c r="M1561" i="2" a="1"/>
  <c r="M1561" i="2" s="1"/>
  <c r="Q1561" i="2" a="1"/>
  <c r="Q1561" i="2" s="1"/>
  <c r="U1561" i="2" a="1"/>
  <c r="U1561" i="2" s="1"/>
  <c r="Y1561" i="2" a="1"/>
  <c r="Y1561" i="2" s="1"/>
  <c r="J1563" i="2" a="1"/>
  <c r="J1563" i="2" s="1"/>
  <c r="N1563" i="2" a="1"/>
  <c r="N1563" i="2" s="1"/>
  <c r="R1563" i="2" a="1"/>
  <c r="R1563" i="2" s="1"/>
  <c r="AB1563" i="2" s="1"/>
  <c r="V1563" i="2" a="1"/>
  <c r="V1563" i="2" s="1"/>
  <c r="Z1563" i="2" a="1"/>
  <c r="Z1563" i="2" s="1"/>
  <c r="K1565" i="2" a="1"/>
  <c r="K1565" i="2" s="1"/>
  <c r="O1565" i="2" a="1"/>
  <c r="O1565" i="2" s="1"/>
  <c r="S1565" i="2" a="1"/>
  <c r="S1565" i="2" s="1"/>
  <c r="W1565" i="2" a="1"/>
  <c r="W1565" i="2" s="1"/>
  <c r="AA1565" i="2" a="1"/>
  <c r="AA1565" i="2" s="1"/>
  <c r="L1567" i="2" a="1"/>
  <c r="L1567" i="2" s="1"/>
  <c r="P1567" i="2" a="1"/>
  <c r="P1567" i="2" s="1"/>
  <c r="T1567" i="2" a="1"/>
  <c r="T1567" i="2" s="1"/>
  <c r="AF1567" i="2" s="1"/>
  <c r="X1567" i="2" a="1"/>
  <c r="X1567" i="2" s="1"/>
  <c r="M1569" i="2" a="1"/>
  <c r="M1569" i="2" s="1"/>
  <c r="Q1569" i="2" a="1"/>
  <c r="Q1569" i="2" s="1"/>
  <c r="U1569" i="2" a="1"/>
  <c r="U1569" i="2" s="1"/>
  <c r="Y1569" i="2" a="1"/>
  <c r="Y1569" i="2" s="1"/>
  <c r="L1571" i="2" a="1"/>
  <c r="L1571" i="2" s="1"/>
  <c r="P1571" i="2" a="1"/>
  <c r="P1571" i="2" s="1"/>
  <c r="T1571" i="2" a="1"/>
  <c r="T1571" i="2" s="1"/>
  <c r="AF1571" i="2" s="1"/>
  <c r="X1571" i="2" a="1"/>
  <c r="X1571" i="2" s="1"/>
  <c r="M1573" i="2" a="1"/>
  <c r="M1573" i="2" s="1"/>
  <c r="Q1573" i="2" a="1"/>
  <c r="Q1573" i="2" s="1"/>
  <c r="U1573" i="2" a="1"/>
  <c r="U1573" i="2" s="1"/>
  <c r="Y1573" i="2" a="1"/>
  <c r="Y1573" i="2" s="1"/>
  <c r="L1575" i="2" a="1"/>
  <c r="L1575" i="2" s="1"/>
  <c r="P1575" i="2" a="1"/>
  <c r="P1575" i="2" s="1"/>
  <c r="T1575" i="2" a="1"/>
  <c r="T1575" i="2" s="1"/>
  <c r="X1575" i="2" a="1"/>
  <c r="X1575" i="2" s="1"/>
  <c r="M1577" i="2" a="1"/>
  <c r="M1577" i="2" s="1"/>
  <c r="Q1577" i="2" a="1"/>
  <c r="Q1577" i="2" s="1"/>
  <c r="U1577" i="2" a="1"/>
  <c r="U1577" i="2" s="1"/>
  <c r="Y1577" i="2" a="1"/>
  <c r="Y1577" i="2" s="1"/>
  <c r="J1579" i="2" a="1"/>
  <c r="J1579" i="2" s="1"/>
  <c r="N1579" i="2" a="1"/>
  <c r="N1579" i="2" s="1"/>
  <c r="R1579" i="2" a="1"/>
  <c r="R1579" i="2" s="1"/>
  <c r="AB1579" i="2" s="1"/>
  <c r="V1579" i="2" a="1"/>
  <c r="V1579" i="2" s="1"/>
  <c r="Z1579" i="2" a="1"/>
  <c r="Z1579" i="2" s="1"/>
  <c r="X1588" i="2" a="1"/>
  <c r="X1588" i="2" s="1"/>
  <c r="AA1592" i="2" a="1"/>
  <c r="AA1592" i="2" s="1"/>
  <c r="W1592" i="2" a="1"/>
  <c r="W1592" i="2" s="1"/>
  <c r="S1592" i="2" a="1"/>
  <c r="S1592" i="2" s="1"/>
  <c r="O1592" i="2" a="1"/>
  <c r="O1592" i="2" s="1"/>
  <c r="K1592" i="2" a="1"/>
  <c r="K1592" i="2" s="1"/>
  <c r="Y1592" i="2" a="1"/>
  <c r="Y1592" i="2" s="1"/>
  <c r="U1592" i="2" a="1"/>
  <c r="U1592" i="2" s="1"/>
  <c r="Q1592" i="2" a="1"/>
  <c r="Q1592" i="2" s="1"/>
  <c r="M1592" i="2" a="1"/>
  <c r="M1592" i="2" s="1"/>
  <c r="P1592" i="2" a="1"/>
  <c r="P1592" i="2" s="1"/>
  <c r="X1592" i="2" a="1"/>
  <c r="X1592" i="2" s="1"/>
  <c r="Y1595" i="2" a="1"/>
  <c r="Y1595" i="2" s="1"/>
  <c r="U1595" i="2" a="1"/>
  <c r="U1595" i="2" s="1"/>
  <c r="Q1595" i="2" a="1"/>
  <c r="Q1595" i="2" s="1"/>
  <c r="M1595" i="2" a="1"/>
  <c r="M1595" i="2" s="1"/>
  <c r="AA1595" i="2" a="1"/>
  <c r="AA1595" i="2" s="1"/>
  <c r="W1595" i="2" a="1"/>
  <c r="W1595" i="2" s="1"/>
  <c r="S1595" i="2" a="1"/>
  <c r="S1595" i="2" s="1"/>
  <c r="O1595" i="2" a="1"/>
  <c r="O1595" i="2" s="1"/>
  <c r="K1595" i="2" a="1"/>
  <c r="K1595" i="2" s="1"/>
  <c r="P1595" i="2" a="1"/>
  <c r="P1595" i="2" s="1"/>
  <c r="X1595" i="2" a="1"/>
  <c r="X1595" i="2" s="1"/>
  <c r="AA1599" i="2" a="1"/>
  <c r="AA1599" i="2" s="1"/>
  <c r="W1599" i="2" a="1"/>
  <c r="W1599" i="2" s="1"/>
  <c r="S1599" i="2" a="1"/>
  <c r="S1599" i="2" s="1"/>
  <c r="O1599" i="2" a="1"/>
  <c r="O1599" i="2" s="1"/>
  <c r="K1599" i="2" a="1"/>
  <c r="K1599" i="2" s="1"/>
  <c r="Y1599" i="2" a="1"/>
  <c r="Y1599" i="2" s="1"/>
  <c r="U1599" i="2" a="1"/>
  <c r="U1599" i="2" s="1"/>
  <c r="Q1599" i="2" a="1"/>
  <c r="Q1599" i="2" s="1"/>
  <c r="M1599" i="2" a="1"/>
  <c r="M1599" i="2" s="1"/>
  <c r="P1599" i="2" a="1"/>
  <c r="P1599" i="2" s="1"/>
  <c r="X1599" i="2" a="1"/>
  <c r="X1599" i="2" s="1"/>
  <c r="Z1695" i="2" a="1"/>
  <c r="Z1695" i="2" s="1"/>
  <c r="V1695" i="2" a="1"/>
  <c r="V1695" i="2" s="1"/>
  <c r="R1695" i="2" a="1"/>
  <c r="R1695" i="2" s="1"/>
  <c r="AB1695" i="2" s="1"/>
  <c r="N1695" i="2" a="1"/>
  <c r="N1695" i="2" s="1"/>
  <c r="J1695" i="2" a="1"/>
  <c r="J1695" i="2" s="1"/>
  <c r="Y1695" i="2" a="1"/>
  <c r="Y1695" i="2" s="1"/>
  <c r="U1695" i="2" a="1"/>
  <c r="U1695" i="2" s="1"/>
  <c r="Q1695" i="2" a="1"/>
  <c r="Q1695" i="2" s="1"/>
  <c r="M1695" i="2" a="1"/>
  <c r="M1695" i="2" s="1"/>
  <c r="AA1695" i="2" a="1"/>
  <c r="AA1695" i="2" s="1"/>
  <c r="W1695" i="2" a="1"/>
  <c r="W1695" i="2" s="1"/>
  <c r="S1695" i="2" a="1"/>
  <c r="S1695" i="2" s="1"/>
  <c r="O1695" i="2" a="1"/>
  <c r="O1695" i="2" s="1"/>
  <c r="K1695" i="2" a="1"/>
  <c r="K1695" i="2" s="1"/>
  <c r="K1416" i="2" a="1"/>
  <c r="K1416" i="2" s="1"/>
  <c r="O1416" i="2" a="1"/>
  <c r="O1416" i="2" s="1"/>
  <c r="S1416" i="2" a="1"/>
  <c r="S1416" i="2" s="1"/>
  <c r="W1416" i="2" a="1"/>
  <c r="W1416" i="2" s="1"/>
  <c r="AA1416" i="2" a="1"/>
  <c r="AA1416" i="2" s="1"/>
  <c r="L1418" i="2" a="1"/>
  <c r="L1418" i="2" s="1"/>
  <c r="P1418" i="2" a="1"/>
  <c r="P1418" i="2" s="1"/>
  <c r="T1418" i="2" a="1"/>
  <c r="T1418" i="2" s="1"/>
  <c r="AF1418" i="2" s="1"/>
  <c r="X1418" i="2" a="1"/>
  <c r="X1418" i="2" s="1"/>
  <c r="M1424" i="2" a="1"/>
  <c r="M1424" i="2" s="1"/>
  <c r="Q1424" i="2" a="1"/>
  <c r="Q1424" i="2" s="1"/>
  <c r="U1424" i="2" a="1"/>
  <c r="U1424" i="2" s="1"/>
  <c r="Y1424" i="2" a="1"/>
  <c r="Y1424" i="2" s="1"/>
  <c r="M1428" i="2" a="1"/>
  <c r="M1428" i="2" s="1"/>
  <c r="Q1428" i="2" a="1"/>
  <c r="Q1428" i="2" s="1"/>
  <c r="U1428" i="2" a="1"/>
  <c r="U1428" i="2" s="1"/>
  <c r="Y1428" i="2" a="1"/>
  <c r="Y1428" i="2" s="1"/>
  <c r="K1432" i="2" a="1"/>
  <c r="K1432" i="2" s="1"/>
  <c r="O1432" i="2" a="1"/>
  <c r="O1432" i="2" s="1"/>
  <c r="S1432" i="2" a="1"/>
  <c r="S1432" i="2" s="1"/>
  <c r="W1432" i="2" a="1"/>
  <c r="W1432" i="2" s="1"/>
  <c r="AA1432" i="2" a="1"/>
  <c r="AA1432" i="2" s="1"/>
  <c r="L1434" i="2" a="1"/>
  <c r="L1434" i="2" s="1"/>
  <c r="P1434" i="2" a="1"/>
  <c r="P1434" i="2" s="1"/>
  <c r="T1434" i="2" a="1"/>
  <c r="T1434" i="2" s="1"/>
  <c r="AF1434" i="2" s="1"/>
  <c r="X1434" i="2" a="1"/>
  <c r="X1434" i="2" s="1"/>
  <c r="L1438" i="2" a="1"/>
  <c r="L1438" i="2" s="1"/>
  <c r="P1438" i="2" a="1"/>
  <c r="P1438" i="2" s="1"/>
  <c r="T1438" i="2" a="1"/>
  <c r="T1438" i="2" s="1"/>
  <c r="AF1438" i="2" s="1"/>
  <c r="X1438" i="2" a="1"/>
  <c r="X1438" i="2" s="1"/>
  <c r="L1442" i="2" a="1"/>
  <c r="L1442" i="2" s="1"/>
  <c r="P1442" i="2" a="1"/>
  <c r="P1442" i="2" s="1"/>
  <c r="T1442" i="2" a="1"/>
  <c r="T1442" i="2" s="1"/>
  <c r="AF1442" i="2" s="1"/>
  <c r="X1442" i="2" a="1"/>
  <c r="X1442" i="2" s="1"/>
  <c r="J1446" i="2" a="1"/>
  <c r="J1446" i="2" s="1"/>
  <c r="N1446" i="2" a="1"/>
  <c r="N1446" i="2" s="1"/>
  <c r="R1446" i="2" a="1"/>
  <c r="R1446" i="2" s="1"/>
  <c r="V1446" i="2" a="1"/>
  <c r="V1446" i="2" s="1"/>
  <c r="Z1446" i="2" a="1"/>
  <c r="Z1446" i="2" s="1"/>
  <c r="O1448" i="2" a="1"/>
  <c r="O1448" i="2" s="1"/>
  <c r="S1448" i="2" a="1"/>
  <c r="S1448" i="2" s="1"/>
  <c r="W1448" i="2" a="1"/>
  <c r="W1448" i="2" s="1"/>
  <c r="AA1448" i="2" a="1"/>
  <c r="AA1448" i="2" s="1"/>
  <c r="N1450" i="2" a="1"/>
  <c r="N1450" i="2" s="1"/>
  <c r="R1450" i="2" a="1"/>
  <c r="R1450" i="2" s="1"/>
  <c r="V1450" i="2" a="1"/>
  <c r="V1450" i="2" s="1"/>
  <c r="Z1450" i="2" a="1"/>
  <c r="Z1450" i="2" s="1"/>
  <c r="K1452" i="2" a="1"/>
  <c r="K1452" i="2" s="1"/>
  <c r="O1452" i="2" a="1"/>
  <c r="O1452" i="2" s="1"/>
  <c r="S1452" i="2" a="1"/>
  <c r="S1452" i="2" s="1"/>
  <c r="W1452" i="2" a="1"/>
  <c r="W1452" i="2" s="1"/>
  <c r="AA1452" i="2" a="1"/>
  <c r="AA1452" i="2" s="1"/>
  <c r="J1454" i="2" a="1"/>
  <c r="J1454" i="2" s="1"/>
  <c r="N1454" i="2" a="1"/>
  <c r="N1454" i="2" s="1"/>
  <c r="R1454" i="2" a="1"/>
  <c r="R1454" i="2" s="1"/>
  <c r="AB1454" i="2" s="1"/>
  <c r="V1454" i="2" a="1"/>
  <c r="V1454" i="2" s="1"/>
  <c r="Z1454" i="2" a="1"/>
  <c r="Z1454" i="2" s="1"/>
  <c r="K1456" i="2" a="1"/>
  <c r="K1456" i="2" s="1"/>
  <c r="O1456" i="2" a="1"/>
  <c r="O1456" i="2" s="1"/>
  <c r="S1456" i="2" a="1"/>
  <c r="S1456" i="2" s="1"/>
  <c r="X1456" i="2" a="1"/>
  <c r="X1456" i="2" s="1"/>
  <c r="J1458" i="2" a="1"/>
  <c r="J1458" i="2" s="1"/>
  <c r="N1458" i="2" a="1"/>
  <c r="N1458" i="2" s="1"/>
  <c r="R1458" i="2" a="1"/>
  <c r="R1458" i="2" s="1"/>
  <c r="AD1458" i="2" s="1"/>
  <c r="V1458" i="2" a="1"/>
  <c r="V1458" i="2" s="1"/>
  <c r="Z1458" i="2" a="1"/>
  <c r="Z1458" i="2" s="1"/>
  <c r="K1460" i="2" a="1"/>
  <c r="K1460" i="2" s="1"/>
  <c r="O1460" i="2" a="1"/>
  <c r="O1460" i="2" s="1"/>
  <c r="S1460" i="2" a="1"/>
  <c r="S1460" i="2" s="1"/>
  <c r="W1460" i="2" a="1"/>
  <c r="W1460" i="2" s="1"/>
  <c r="AA1460" i="2" a="1"/>
  <c r="AA1460" i="2" s="1"/>
  <c r="L1462" i="2" a="1"/>
  <c r="L1462" i="2" s="1"/>
  <c r="P1462" i="2" a="1"/>
  <c r="P1462" i="2" s="1"/>
  <c r="T1462" i="2" a="1"/>
  <c r="T1462" i="2" s="1"/>
  <c r="X1462" i="2" a="1"/>
  <c r="X1462" i="2" s="1"/>
  <c r="K1464" i="2" a="1"/>
  <c r="K1464" i="2" s="1"/>
  <c r="O1464" i="2" a="1"/>
  <c r="O1464" i="2" s="1"/>
  <c r="S1464" i="2" a="1"/>
  <c r="S1464" i="2" s="1"/>
  <c r="W1464" i="2" a="1"/>
  <c r="W1464" i="2" s="1"/>
  <c r="AA1464" i="2" a="1"/>
  <c r="AA1464" i="2" s="1"/>
  <c r="N1466" i="2" a="1"/>
  <c r="N1466" i="2" s="1"/>
  <c r="R1466" i="2" a="1"/>
  <c r="R1466" i="2" s="1"/>
  <c r="V1466" i="2" a="1"/>
  <c r="V1466" i="2" s="1"/>
  <c r="Z1466" i="2" a="1"/>
  <c r="Z1466" i="2" s="1"/>
  <c r="K1468" i="2" a="1"/>
  <c r="K1468" i="2" s="1"/>
  <c r="O1468" i="2" a="1"/>
  <c r="O1468" i="2" s="1"/>
  <c r="S1468" i="2" a="1"/>
  <c r="S1468" i="2" s="1"/>
  <c r="W1468" i="2" a="1"/>
  <c r="W1468" i="2" s="1"/>
  <c r="AA1468" i="2" a="1"/>
  <c r="AA1468" i="2" s="1"/>
  <c r="L1470" i="2" a="1"/>
  <c r="L1470" i="2" s="1"/>
  <c r="P1470" i="2" a="1"/>
  <c r="P1470" i="2" s="1"/>
  <c r="T1470" i="2" a="1"/>
  <c r="T1470" i="2" s="1"/>
  <c r="AF1470" i="2" s="1"/>
  <c r="X1470" i="2" a="1"/>
  <c r="X1470" i="2" s="1"/>
  <c r="J1474" i="2" a="1"/>
  <c r="J1474" i="2" s="1"/>
  <c r="N1474" i="2" a="1"/>
  <c r="N1474" i="2" s="1"/>
  <c r="R1474" i="2" a="1"/>
  <c r="R1474" i="2" s="1"/>
  <c r="AD1474" i="2" s="1"/>
  <c r="V1474" i="2" a="1"/>
  <c r="V1474" i="2" s="1"/>
  <c r="Z1474" i="2" a="1"/>
  <c r="Z1474" i="2" s="1"/>
  <c r="Q1476" i="2" a="1"/>
  <c r="Q1476" i="2" s="1"/>
  <c r="U1476" i="2" a="1"/>
  <c r="U1476" i="2" s="1"/>
  <c r="Y1476" i="2" a="1"/>
  <c r="Y1476" i="2" s="1"/>
  <c r="J1478" i="2" a="1"/>
  <c r="J1478" i="2" s="1"/>
  <c r="N1478" i="2" a="1"/>
  <c r="N1478" i="2" s="1"/>
  <c r="R1478" i="2" a="1"/>
  <c r="R1478" i="2" s="1"/>
  <c r="AD1478" i="2" s="1"/>
  <c r="V1478" i="2" a="1"/>
  <c r="V1478" i="2" s="1"/>
  <c r="Z1478" i="2" a="1"/>
  <c r="Z1478" i="2" s="1"/>
  <c r="J1482" i="2" a="1"/>
  <c r="J1482" i="2" s="1"/>
  <c r="N1482" i="2" a="1"/>
  <c r="N1482" i="2" s="1"/>
  <c r="R1482" i="2" a="1"/>
  <c r="R1482" i="2" s="1"/>
  <c r="AB1482" i="2" s="1"/>
  <c r="V1482" i="2" a="1"/>
  <c r="V1482" i="2" s="1"/>
  <c r="Z1482" i="2" a="1"/>
  <c r="Z1482" i="2" s="1"/>
  <c r="AA1484" i="2" a="1"/>
  <c r="AA1484" i="2" s="1"/>
  <c r="L1486" i="2" a="1"/>
  <c r="L1486" i="2" s="1"/>
  <c r="P1486" i="2" a="1"/>
  <c r="P1486" i="2" s="1"/>
  <c r="T1486" i="2" a="1"/>
  <c r="T1486" i="2" s="1"/>
  <c r="AF1486" i="2" s="1"/>
  <c r="X1486" i="2" a="1"/>
  <c r="X1486" i="2" s="1"/>
  <c r="J1490" i="2" a="1"/>
  <c r="J1490" i="2" s="1"/>
  <c r="N1490" i="2" a="1"/>
  <c r="N1490" i="2" s="1"/>
  <c r="R1490" i="2" a="1"/>
  <c r="R1490" i="2" s="1"/>
  <c r="AD1490" i="2" s="1"/>
  <c r="V1490" i="2" a="1"/>
  <c r="V1490" i="2" s="1"/>
  <c r="Z1490" i="2" a="1"/>
  <c r="Z1490" i="2" s="1"/>
  <c r="M1492" i="2" a="1"/>
  <c r="M1492" i="2" s="1"/>
  <c r="Q1492" i="2" a="1"/>
  <c r="Q1492" i="2" s="1"/>
  <c r="U1492" i="2" a="1"/>
  <c r="U1492" i="2" s="1"/>
  <c r="Y1492" i="2" a="1"/>
  <c r="Y1492" i="2" s="1"/>
  <c r="K1494" i="2" a="1"/>
  <c r="K1494" i="2" s="1"/>
  <c r="O1494" i="2" a="1"/>
  <c r="O1494" i="2" s="1"/>
  <c r="S1494" i="2" a="1"/>
  <c r="S1494" i="2" s="1"/>
  <c r="W1494" i="2" a="1"/>
  <c r="W1494" i="2" s="1"/>
  <c r="AA1494" i="2" a="1"/>
  <c r="AA1494" i="2" s="1"/>
  <c r="N1496" i="2" a="1"/>
  <c r="N1496" i="2" s="1"/>
  <c r="R1496" i="2" a="1"/>
  <c r="R1496" i="2" s="1"/>
  <c r="V1496" i="2" a="1"/>
  <c r="V1496" i="2" s="1"/>
  <c r="Z1496" i="2" a="1"/>
  <c r="Z1496" i="2" s="1"/>
  <c r="K1498" i="2" a="1"/>
  <c r="K1498" i="2" s="1"/>
  <c r="O1498" i="2" a="1"/>
  <c r="O1498" i="2" s="1"/>
  <c r="S1498" i="2" a="1"/>
  <c r="S1498" i="2" s="1"/>
  <c r="W1498" i="2" a="1"/>
  <c r="W1498" i="2" s="1"/>
  <c r="AA1498" i="2" a="1"/>
  <c r="AA1498" i="2" s="1"/>
  <c r="L1500" i="2" a="1"/>
  <c r="L1500" i="2" s="1"/>
  <c r="P1500" i="2" a="1"/>
  <c r="P1500" i="2" s="1"/>
  <c r="T1500" i="2" a="1"/>
  <c r="T1500" i="2" s="1"/>
  <c r="AF1500" i="2" s="1"/>
  <c r="X1500" i="2" a="1"/>
  <c r="X1500" i="2" s="1"/>
  <c r="J1504" i="2" a="1"/>
  <c r="J1504" i="2" s="1"/>
  <c r="N1504" i="2" a="1"/>
  <c r="N1504" i="2" s="1"/>
  <c r="R1504" i="2" a="1"/>
  <c r="R1504" i="2" s="1"/>
  <c r="AB1504" i="2" s="1"/>
  <c r="V1504" i="2" a="1"/>
  <c r="V1504" i="2" s="1"/>
  <c r="Z1504" i="2" a="1"/>
  <c r="Z1504" i="2" s="1"/>
  <c r="J1508" i="2" a="1"/>
  <c r="J1508" i="2" s="1"/>
  <c r="N1508" i="2" a="1"/>
  <c r="N1508" i="2" s="1"/>
  <c r="R1508" i="2" a="1"/>
  <c r="R1508" i="2" s="1"/>
  <c r="V1508" i="2" a="1"/>
  <c r="V1508" i="2" s="1"/>
  <c r="Z1508" i="2" a="1"/>
  <c r="Z1508" i="2" s="1"/>
  <c r="J1510" i="2" a="1"/>
  <c r="J1510" i="2" s="1"/>
  <c r="N1510" i="2" a="1"/>
  <c r="N1510" i="2" s="1"/>
  <c r="R1510" i="2" a="1"/>
  <c r="R1510" i="2" s="1"/>
  <c r="V1510" i="2" a="1"/>
  <c r="V1510" i="2" s="1"/>
  <c r="Z1510" i="2" a="1"/>
  <c r="Z1510" i="2" s="1"/>
  <c r="K1512" i="2" a="1"/>
  <c r="K1512" i="2" s="1"/>
  <c r="O1512" i="2" a="1"/>
  <c r="O1512" i="2" s="1"/>
  <c r="S1512" i="2" a="1"/>
  <c r="S1512" i="2" s="1"/>
  <c r="W1512" i="2" a="1"/>
  <c r="W1512" i="2" s="1"/>
  <c r="AA1512" i="2" a="1"/>
  <c r="AA1512" i="2" s="1"/>
  <c r="L1514" i="2" a="1"/>
  <c r="L1514" i="2" s="1"/>
  <c r="P1514" i="2" a="1"/>
  <c r="P1514" i="2" s="1"/>
  <c r="T1514" i="2" a="1"/>
  <c r="T1514" i="2" s="1"/>
  <c r="AF1514" i="2" s="1"/>
  <c r="X1514" i="2" a="1"/>
  <c r="X1514" i="2" s="1"/>
  <c r="L1518" i="2" a="1"/>
  <c r="L1518" i="2" s="1"/>
  <c r="P1518" i="2" a="1"/>
  <c r="P1518" i="2" s="1"/>
  <c r="T1518" i="2" a="1"/>
  <c r="T1518" i="2" s="1"/>
  <c r="X1518" i="2" a="1"/>
  <c r="X1518" i="2" s="1"/>
  <c r="L1522" i="2" a="1"/>
  <c r="L1522" i="2" s="1"/>
  <c r="P1522" i="2" a="1"/>
  <c r="P1522" i="2" s="1"/>
  <c r="T1522" i="2" a="1"/>
  <c r="T1522" i="2" s="1"/>
  <c r="X1522" i="2" a="1"/>
  <c r="X1522" i="2" s="1"/>
  <c r="J1526" i="2" a="1"/>
  <c r="J1526" i="2" s="1"/>
  <c r="N1526" i="2" a="1"/>
  <c r="N1526" i="2" s="1"/>
  <c r="R1526" i="2" a="1"/>
  <c r="R1526" i="2" s="1"/>
  <c r="AB1526" i="2" s="1"/>
  <c r="V1526" i="2" a="1"/>
  <c r="V1526" i="2" s="1"/>
  <c r="Z1526" i="2" a="1"/>
  <c r="Z1526" i="2" s="1"/>
  <c r="K1528" i="2" a="1"/>
  <c r="K1528" i="2" s="1"/>
  <c r="O1528" i="2" a="1"/>
  <c r="O1528" i="2" s="1"/>
  <c r="S1528" i="2" a="1"/>
  <c r="S1528" i="2" s="1"/>
  <c r="W1528" i="2" a="1"/>
  <c r="W1528" i="2" s="1"/>
  <c r="AA1528" i="2" a="1"/>
  <c r="AA1528" i="2" s="1"/>
  <c r="L1530" i="2" a="1"/>
  <c r="L1530" i="2" s="1"/>
  <c r="P1530" i="2" a="1"/>
  <c r="P1530" i="2" s="1"/>
  <c r="T1530" i="2" a="1"/>
  <c r="T1530" i="2" s="1"/>
  <c r="Y1530" i="2" a="1"/>
  <c r="Y1530" i="2" s="1"/>
  <c r="J1536" i="2" a="1"/>
  <c r="J1536" i="2" s="1"/>
  <c r="N1536" i="2" a="1"/>
  <c r="N1536" i="2" s="1"/>
  <c r="R1536" i="2" a="1"/>
  <c r="R1536" i="2" s="1"/>
  <c r="AB1536" i="2" s="1"/>
  <c r="V1536" i="2" a="1"/>
  <c r="V1536" i="2" s="1"/>
  <c r="Z1536" i="2" a="1"/>
  <c r="Z1536" i="2" s="1"/>
  <c r="K1538" i="2" a="1"/>
  <c r="K1538" i="2" s="1"/>
  <c r="O1538" i="2" a="1"/>
  <c r="O1538" i="2" s="1"/>
  <c r="S1538" i="2" a="1"/>
  <c r="S1538" i="2" s="1"/>
  <c r="W1538" i="2" a="1"/>
  <c r="W1538" i="2" s="1"/>
  <c r="AA1538" i="2" a="1"/>
  <c r="AA1538" i="2" s="1"/>
  <c r="L1540" i="2" a="1"/>
  <c r="L1540" i="2" s="1"/>
  <c r="P1540" i="2" a="1"/>
  <c r="P1540" i="2" s="1"/>
  <c r="T1540" i="2" a="1"/>
  <c r="T1540" i="2" s="1"/>
  <c r="AF1540" i="2" s="1"/>
  <c r="X1540" i="2" a="1"/>
  <c r="X1540" i="2" s="1"/>
  <c r="L1544" i="2" a="1"/>
  <c r="L1544" i="2" s="1"/>
  <c r="P1544" i="2" a="1"/>
  <c r="P1544" i="2" s="1"/>
  <c r="T1544" i="2" a="1"/>
  <c r="T1544" i="2" s="1"/>
  <c r="X1544" i="2" a="1"/>
  <c r="X1544" i="2" s="1"/>
  <c r="L1548" i="2" a="1"/>
  <c r="L1548" i="2" s="1"/>
  <c r="P1548" i="2" a="1"/>
  <c r="P1548" i="2" s="1"/>
  <c r="T1548" i="2" a="1"/>
  <c r="T1548" i="2" s="1"/>
  <c r="X1548" i="2" a="1"/>
  <c r="X1548" i="2" s="1"/>
  <c r="J1552" i="2" a="1"/>
  <c r="J1552" i="2" s="1"/>
  <c r="N1552" i="2" a="1"/>
  <c r="N1552" i="2" s="1"/>
  <c r="R1552" i="2" a="1"/>
  <c r="R1552" i="2" s="1"/>
  <c r="AB1552" i="2" s="1"/>
  <c r="V1552" i="2" a="1"/>
  <c r="V1552" i="2" s="1"/>
  <c r="Z1552" i="2" a="1"/>
  <c r="Z1552" i="2" s="1"/>
  <c r="K1554" i="2" a="1"/>
  <c r="K1554" i="2" s="1"/>
  <c r="O1554" i="2" a="1"/>
  <c r="O1554" i="2" s="1"/>
  <c r="S1554" i="2" a="1"/>
  <c r="S1554" i="2" s="1"/>
  <c r="W1554" i="2" a="1"/>
  <c r="W1554" i="2" s="1"/>
  <c r="AA1554" i="2" a="1"/>
  <c r="AA1554" i="2" s="1"/>
  <c r="L1556" i="2" a="1"/>
  <c r="L1556" i="2" s="1"/>
  <c r="P1556" i="2" a="1"/>
  <c r="P1556" i="2" s="1"/>
  <c r="T1556" i="2" a="1"/>
  <c r="T1556" i="2" s="1"/>
  <c r="AF1556" i="2" s="1"/>
  <c r="K1558" i="2" a="1"/>
  <c r="K1558" i="2" s="1"/>
  <c r="O1558" i="2" a="1"/>
  <c r="O1558" i="2" s="1"/>
  <c r="S1558" i="2" a="1"/>
  <c r="S1558" i="2" s="1"/>
  <c r="W1558" i="2" a="1"/>
  <c r="W1558" i="2" s="1"/>
  <c r="AA1558" i="2" a="1"/>
  <c r="AA1558" i="2" s="1"/>
  <c r="L1562" i="2" a="1"/>
  <c r="L1562" i="2" s="1"/>
  <c r="P1562" i="2" a="1"/>
  <c r="P1562" i="2" s="1"/>
  <c r="T1562" i="2" a="1"/>
  <c r="T1562" i="2" s="1"/>
  <c r="J1566" i="2" a="1"/>
  <c r="J1566" i="2" s="1"/>
  <c r="N1566" i="2" a="1"/>
  <c r="N1566" i="2" s="1"/>
  <c r="R1566" i="2" a="1"/>
  <c r="R1566" i="2" s="1"/>
  <c r="AB1566" i="2" s="1"/>
  <c r="V1566" i="2" a="1"/>
  <c r="V1566" i="2" s="1"/>
  <c r="Z1566" i="2" a="1"/>
  <c r="Z1566" i="2" s="1"/>
  <c r="K1568" i="2" a="1"/>
  <c r="K1568" i="2" s="1"/>
  <c r="O1568" i="2" a="1"/>
  <c r="O1568" i="2" s="1"/>
  <c r="S1568" i="2" a="1"/>
  <c r="S1568" i="2" s="1"/>
  <c r="W1568" i="2" a="1"/>
  <c r="W1568" i="2" s="1"/>
  <c r="AA1568" i="2" a="1"/>
  <c r="AA1568" i="2" s="1"/>
  <c r="N1570" i="2" a="1"/>
  <c r="N1570" i="2" s="1"/>
  <c r="R1570" i="2" a="1"/>
  <c r="R1570" i="2" s="1"/>
  <c r="V1570" i="2" a="1"/>
  <c r="V1570" i="2" s="1"/>
  <c r="K1572" i="2" a="1"/>
  <c r="K1572" i="2" s="1"/>
  <c r="O1572" i="2" a="1"/>
  <c r="O1572" i="2" s="1"/>
  <c r="S1572" i="2" a="1"/>
  <c r="S1572" i="2" s="1"/>
  <c r="W1572" i="2" a="1"/>
  <c r="W1572" i="2" s="1"/>
  <c r="AA1572" i="2" a="1"/>
  <c r="AA1572" i="2" s="1"/>
  <c r="N1574" i="2" a="1"/>
  <c r="N1574" i="2" s="1"/>
  <c r="R1574" i="2" a="1"/>
  <c r="R1574" i="2" s="1"/>
  <c r="V1574" i="2" a="1"/>
  <c r="V1574" i="2" s="1"/>
  <c r="K1576" i="2" a="1"/>
  <c r="K1576" i="2" s="1"/>
  <c r="O1576" i="2" a="1"/>
  <c r="O1576" i="2" s="1"/>
  <c r="S1576" i="2" a="1"/>
  <c r="S1576" i="2" s="1"/>
  <c r="W1576" i="2" a="1"/>
  <c r="W1576" i="2" s="1"/>
  <c r="AA1576" i="2" a="1"/>
  <c r="AA1576" i="2" s="1"/>
  <c r="L1578" i="2" a="1"/>
  <c r="L1578" i="2" s="1"/>
  <c r="P1578" i="2" a="1"/>
  <c r="P1578" i="2" s="1"/>
  <c r="T1578" i="2" a="1"/>
  <c r="T1578" i="2" s="1"/>
  <c r="AF1578" i="2" s="1"/>
  <c r="P1581" i="2" a="1"/>
  <c r="P1581" i="2" s="1"/>
  <c r="M1582" i="2" a="1"/>
  <c r="M1582" i="2" s="1"/>
  <c r="T1582" i="2" a="1"/>
  <c r="T1582" i="2" s="1"/>
  <c r="AF1582" i="2" s="1"/>
  <c r="P1585" i="2" a="1"/>
  <c r="P1585" i="2" s="1"/>
  <c r="N1586" i="2" a="1"/>
  <c r="N1586" i="2" s="1"/>
  <c r="K1588" i="2" a="1"/>
  <c r="K1588" i="2" s="1"/>
  <c r="R1588" i="2" a="1"/>
  <c r="R1588" i="2" s="1"/>
  <c r="AB1588" i="2" s="1"/>
  <c r="N1591" i="2" a="1"/>
  <c r="N1591" i="2" s="1"/>
  <c r="N1596" i="2" a="1"/>
  <c r="N1596" i="2" s="1"/>
  <c r="N1600" i="2" a="1"/>
  <c r="N1600" i="2" s="1"/>
  <c r="AA1604" i="2" a="1"/>
  <c r="AA1604" i="2" s="1"/>
  <c r="W1604" i="2" a="1"/>
  <c r="W1604" i="2" s="1"/>
  <c r="S1604" i="2" a="1"/>
  <c r="S1604" i="2" s="1"/>
  <c r="O1604" i="2" a="1"/>
  <c r="O1604" i="2" s="1"/>
  <c r="K1604" i="2" a="1"/>
  <c r="K1604" i="2" s="1"/>
  <c r="Y1604" i="2" a="1"/>
  <c r="Y1604" i="2" s="1"/>
  <c r="U1604" i="2" a="1"/>
  <c r="U1604" i="2" s="1"/>
  <c r="Q1604" i="2" a="1"/>
  <c r="Q1604" i="2" s="1"/>
  <c r="M1604" i="2" a="1"/>
  <c r="M1604" i="2" s="1"/>
  <c r="R1604" i="2" a="1"/>
  <c r="R1604" i="2" s="1"/>
  <c r="AB1604" i="2" s="1"/>
  <c r="L1607" i="2" a="1"/>
  <c r="L1607" i="2" s="1"/>
  <c r="Z1631" i="2" a="1"/>
  <c r="Z1631" i="2" s="1"/>
  <c r="V1631" i="2" a="1"/>
  <c r="V1631" i="2" s="1"/>
  <c r="R1631" i="2" a="1"/>
  <c r="R1631" i="2" s="1"/>
  <c r="AB1631" i="2" s="1"/>
  <c r="N1631" i="2" a="1"/>
  <c r="N1631" i="2" s="1"/>
  <c r="J1631" i="2" a="1"/>
  <c r="J1631" i="2" s="1"/>
  <c r="Y1631" i="2" a="1"/>
  <c r="Y1631" i="2" s="1"/>
  <c r="U1631" i="2" a="1"/>
  <c r="U1631" i="2" s="1"/>
  <c r="Q1631" i="2" a="1"/>
  <c r="Q1631" i="2" s="1"/>
  <c r="M1631" i="2" a="1"/>
  <c r="M1631" i="2" s="1"/>
  <c r="AA1631" i="2" a="1"/>
  <c r="AA1631" i="2" s="1"/>
  <c r="W1631" i="2" a="1"/>
  <c r="W1631" i="2" s="1"/>
  <c r="S1631" i="2" a="1"/>
  <c r="S1631" i="2" s="1"/>
  <c r="O1631" i="2" a="1"/>
  <c r="O1631" i="2" s="1"/>
  <c r="K1631" i="2" a="1"/>
  <c r="K1631" i="2" s="1"/>
  <c r="L1695" i="2" a="1"/>
  <c r="L1695" i="2" s="1"/>
  <c r="L1421" i="2" a="1"/>
  <c r="L1421" i="2" s="1"/>
  <c r="P1421" i="2" a="1"/>
  <c r="P1421" i="2" s="1"/>
  <c r="T1421" i="2" a="1"/>
  <c r="T1421" i="2" s="1"/>
  <c r="AF1421" i="2" s="1"/>
  <c r="M1423" i="2" a="1"/>
  <c r="M1423" i="2" s="1"/>
  <c r="Q1423" i="2" a="1"/>
  <c r="Q1423" i="2" s="1"/>
  <c r="U1423" i="2" a="1"/>
  <c r="U1423" i="2" s="1"/>
  <c r="L1425" i="2" a="1"/>
  <c r="L1425" i="2" s="1"/>
  <c r="P1425" i="2" a="1"/>
  <c r="P1425" i="2" s="1"/>
  <c r="T1425" i="2" a="1"/>
  <c r="T1425" i="2" s="1"/>
  <c r="AF1425" i="2" s="1"/>
  <c r="M1427" i="2" a="1"/>
  <c r="M1427" i="2" s="1"/>
  <c r="Q1427" i="2" a="1"/>
  <c r="Q1427" i="2" s="1"/>
  <c r="U1427" i="2" a="1"/>
  <c r="U1427" i="2" s="1"/>
  <c r="L1429" i="2" a="1"/>
  <c r="L1429" i="2" s="1"/>
  <c r="P1429" i="2" a="1"/>
  <c r="P1429" i="2" s="1"/>
  <c r="T1429" i="2" a="1"/>
  <c r="T1429" i="2" s="1"/>
  <c r="M1431" i="2" a="1"/>
  <c r="M1431" i="2" s="1"/>
  <c r="Q1431" i="2" a="1"/>
  <c r="Q1431" i="2" s="1"/>
  <c r="U1431" i="2" a="1"/>
  <c r="U1431" i="2" s="1"/>
  <c r="J1433" i="2" a="1"/>
  <c r="J1433" i="2" s="1"/>
  <c r="N1433" i="2" a="1"/>
  <c r="N1433" i="2" s="1"/>
  <c r="R1433" i="2" a="1"/>
  <c r="R1433" i="2" s="1"/>
  <c r="AB1433" i="2" s="1"/>
  <c r="V1433" i="2" a="1"/>
  <c r="V1433" i="2" s="1"/>
  <c r="Z1433" i="2" a="1"/>
  <c r="Z1433" i="2" s="1"/>
  <c r="N1437" i="2" a="1"/>
  <c r="N1437" i="2" s="1"/>
  <c r="R1437" i="2" a="1"/>
  <c r="R1437" i="2" s="1"/>
  <c r="V1437" i="2" a="1"/>
  <c r="V1437" i="2" s="1"/>
  <c r="N1441" i="2" a="1"/>
  <c r="N1441" i="2" s="1"/>
  <c r="R1441" i="2" a="1"/>
  <c r="R1441" i="2" s="1"/>
  <c r="V1441" i="2" a="1"/>
  <c r="V1441" i="2" s="1"/>
  <c r="L1445" i="2" a="1"/>
  <c r="L1445" i="2" s="1"/>
  <c r="P1445" i="2" a="1"/>
  <c r="P1445" i="2" s="1"/>
  <c r="T1445" i="2" a="1"/>
  <c r="T1445" i="2" s="1"/>
  <c r="AF1445" i="2" s="1"/>
  <c r="M1447" i="2" a="1"/>
  <c r="M1447" i="2" s="1"/>
  <c r="Q1447" i="2" a="1"/>
  <c r="Q1447" i="2" s="1"/>
  <c r="U1447" i="2" a="1"/>
  <c r="U1447" i="2" s="1"/>
  <c r="J1449" i="2" a="1"/>
  <c r="J1449" i="2" s="1"/>
  <c r="N1449" i="2" a="1"/>
  <c r="N1449" i="2" s="1"/>
  <c r="R1449" i="2" a="1"/>
  <c r="R1449" i="2" s="1"/>
  <c r="AB1449" i="2" s="1"/>
  <c r="V1449" i="2" a="1"/>
  <c r="V1449" i="2" s="1"/>
  <c r="Z1449" i="2" a="1"/>
  <c r="Z1449" i="2" s="1"/>
  <c r="M1451" i="2" a="1"/>
  <c r="M1451" i="2" s="1"/>
  <c r="Q1451" i="2" a="1"/>
  <c r="Q1451" i="2" s="1"/>
  <c r="U1451" i="2" a="1"/>
  <c r="U1451" i="2" s="1"/>
  <c r="L1453" i="2" a="1"/>
  <c r="L1453" i="2" s="1"/>
  <c r="P1453" i="2" a="1"/>
  <c r="P1453" i="2" s="1"/>
  <c r="T1453" i="2" a="1"/>
  <c r="T1453" i="2" s="1"/>
  <c r="X1453" i="2" a="1"/>
  <c r="X1453" i="2" s="1"/>
  <c r="AD1455" i="2"/>
  <c r="M1455" i="2" a="1"/>
  <c r="M1455" i="2" s="1"/>
  <c r="Q1455" i="2" a="1"/>
  <c r="Q1455" i="2" s="1"/>
  <c r="U1455" i="2" a="1"/>
  <c r="U1455" i="2" s="1"/>
  <c r="AE1455" i="2" s="1"/>
  <c r="M1459" i="2" a="1"/>
  <c r="M1459" i="2" s="1"/>
  <c r="Q1459" i="2" a="1"/>
  <c r="Q1459" i="2" s="1"/>
  <c r="U1459" i="2" a="1"/>
  <c r="U1459" i="2" s="1"/>
  <c r="J1461" i="2" a="1"/>
  <c r="J1461" i="2" s="1"/>
  <c r="N1461" i="2" a="1"/>
  <c r="N1461" i="2" s="1"/>
  <c r="R1461" i="2" a="1"/>
  <c r="R1461" i="2" s="1"/>
  <c r="AB1461" i="2" s="1"/>
  <c r="V1461" i="2" a="1"/>
  <c r="V1461" i="2" s="1"/>
  <c r="Z1461" i="2" a="1"/>
  <c r="Z1461" i="2" s="1"/>
  <c r="M1463" i="2" a="1"/>
  <c r="M1463" i="2" s="1"/>
  <c r="Q1463" i="2" a="1"/>
  <c r="Q1463" i="2" s="1"/>
  <c r="U1463" i="2" a="1"/>
  <c r="U1463" i="2" s="1"/>
  <c r="Y1463" i="2" a="1"/>
  <c r="Y1463" i="2" s="1"/>
  <c r="J1465" i="2" a="1"/>
  <c r="J1465" i="2" s="1"/>
  <c r="N1465" i="2" a="1"/>
  <c r="N1465" i="2" s="1"/>
  <c r="R1465" i="2" a="1"/>
  <c r="R1465" i="2" s="1"/>
  <c r="AB1465" i="2" s="1"/>
  <c r="V1465" i="2" a="1"/>
  <c r="V1465" i="2" s="1"/>
  <c r="Z1465" i="2" a="1"/>
  <c r="Z1465" i="2" s="1"/>
  <c r="M1467" i="2" a="1"/>
  <c r="M1467" i="2" s="1"/>
  <c r="Q1467" i="2" a="1"/>
  <c r="Q1467" i="2" s="1"/>
  <c r="U1467" i="2" a="1"/>
  <c r="U1467" i="2" s="1"/>
  <c r="J1469" i="2" a="1"/>
  <c r="J1469" i="2" s="1"/>
  <c r="N1469" i="2" a="1"/>
  <c r="N1469" i="2" s="1"/>
  <c r="R1469" i="2" a="1"/>
  <c r="R1469" i="2" s="1"/>
  <c r="AB1469" i="2" s="1"/>
  <c r="V1469" i="2" a="1"/>
  <c r="V1469" i="2" s="1"/>
  <c r="Z1469" i="2" a="1"/>
  <c r="Z1469" i="2" s="1"/>
  <c r="K1471" i="2" a="1"/>
  <c r="K1471" i="2" s="1"/>
  <c r="O1471" i="2" a="1"/>
  <c r="O1471" i="2" s="1"/>
  <c r="S1471" i="2" a="1"/>
  <c r="S1471" i="2" s="1"/>
  <c r="W1471" i="2" a="1"/>
  <c r="W1471" i="2" s="1"/>
  <c r="AA1471" i="2" a="1"/>
  <c r="AA1471" i="2" s="1"/>
  <c r="L1473" i="2" a="1"/>
  <c r="L1473" i="2" s="1"/>
  <c r="P1473" i="2" a="1"/>
  <c r="P1473" i="2" s="1"/>
  <c r="T1473" i="2" a="1"/>
  <c r="T1473" i="2" s="1"/>
  <c r="AF1473" i="2" s="1"/>
  <c r="M1475" i="2" a="1"/>
  <c r="M1475" i="2" s="1"/>
  <c r="Q1475" i="2" a="1"/>
  <c r="Q1475" i="2" s="1"/>
  <c r="U1475" i="2" a="1"/>
  <c r="U1475" i="2" s="1"/>
  <c r="L1477" i="2" a="1"/>
  <c r="L1477" i="2" s="1"/>
  <c r="P1477" i="2" a="1"/>
  <c r="P1477" i="2" s="1"/>
  <c r="T1477" i="2" a="1"/>
  <c r="T1477" i="2" s="1"/>
  <c r="AF1477" i="2" s="1"/>
  <c r="K1479" i="2" a="1"/>
  <c r="K1479" i="2" s="1"/>
  <c r="O1479" i="2" a="1"/>
  <c r="O1479" i="2" s="1"/>
  <c r="S1479" i="2" a="1"/>
  <c r="S1479" i="2" s="1"/>
  <c r="W1479" i="2" a="1"/>
  <c r="W1479" i="2" s="1"/>
  <c r="L1481" i="2" a="1"/>
  <c r="L1481" i="2" s="1"/>
  <c r="P1481" i="2" a="1"/>
  <c r="P1481" i="2" s="1"/>
  <c r="T1481" i="2" a="1"/>
  <c r="T1481" i="2" s="1"/>
  <c r="M1483" i="2" a="1"/>
  <c r="M1483" i="2" s="1"/>
  <c r="Q1483" i="2" a="1"/>
  <c r="Q1483" i="2" s="1"/>
  <c r="U1483" i="2" a="1"/>
  <c r="U1483" i="2" s="1"/>
  <c r="J1485" i="2" a="1"/>
  <c r="J1485" i="2" s="1"/>
  <c r="N1485" i="2" a="1"/>
  <c r="N1485" i="2" s="1"/>
  <c r="R1485" i="2" a="1"/>
  <c r="R1485" i="2" s="1"/>
  <c r="AB1485" i="2" s="1"/>
  <c r="V1485" i="2" a="1"/>
  <c r="V1485" i="2" s="1"/>
  <c r="Z1485" i="2" a="1"/>
  <c r="Z1485" i="2" s="1"/>
  <c r="K1487" i="2" a="1"/>
  <c r="K1487" i="2" s="1"/>
  <c r="O1487" i="2" a="1"/>
  <c r="O1487" i="2" s="1"/>
  <c r="S1487" i="2" a="1"/>
  <c r="S1487" i="2" s="1"/>
  <c r="W1487" i="2" a="1"/>
  <c r="W1487" i="2" s="1"/>
  <c r="AA1487" i="2" a="1"/>
  <c r="AA1487" i="2" s="1"/>
  <c r="L1489" i="2" a="1"/>
  <c r="L1489" i="2" s="1"/>
  <c r="P1489" i="2" a="1"/>
  <c r="P1489" i="2" s="1"/>
  <c r="T1489" i="2" a="1"/>
  <c r="T1489" i="2" s="1"/>
  <c r="AF1489" i="2" s="1"/>
  <c r="M1491" i="2" a="1"/>
  <c r="M1491" i="2" s="1"/>
  <c r="Q1491" i="2" a="1"/>
  <c r="Q1491" i="2" s="1"/>
  <c r="U1491" i="2" a="1"/>
  <c r="U1491" i="2" s="1"/>
  <c r="L1493" i="2" a="1"/>
  <c r="L1493" i="2" s="1"/>
  <c r="P1493" i="2" a="1"/>
  <c r="P1493" i="2" s="1"/>
  <c r="T1493" i="2" a="1"/>
  <c r="T1493" i="2" s="1"/>
  <c r="AF1493" i="2" s="1"/>
  <c r="J1495" i="2" a="1"/>
  <c r="J1495" i="2" s="1"/>
  <c r="N1495" i="2" a="1"/>
  <c r="N1495" i="2" s="1"/>
  <c r="R1495" i="2" a="1"/>
  <c r="R1495" i="2" s="1"/>
  <c r="AB1495" i="2" s="1"/>
  <c r="V1495" i="2" a="1"/>
  <c r="V1495" i="2" s="1"/>
  <c r="Z1495" i="2" a="1"/>
  <c r="Z1495" i="2" s="1"/>
  <c r="M1497" i="2" a="1"/>
  <c r="M1497" i="2" s="1"/>
  <c r="Q1497" i="2" a="1"/>
  <c r="Q1497" i="2" s="1"/>
  <c r="U1497" i="2" a="1"/>
  <c r="U1497" i="2" s="1"/>
  <c r="J1499" i="2" a="1"/>
  <c r="J1499" i="2" s="1"/>
  <c r="N1499" i="2" a="1"/>
  <c r="N1499" i="2" s="1"/>
  <c r="R1499" i="2" a="1"/>
  <c r="R1499" i="2" s="1"/>
  <c r="AB1499" i="2" s="1"/>
  <c r="V1499" i="2" a="1"/>
  <c r="V1499" i="2" s="1"/>
  <c r="Z1499" i="2" a="1"/>
  <c r="Z1499" i="2" s="1"/>
  <c r="K1501" i="2" a="1"/>
  <c r="K1501" i="2" s="1"/>
  <c r="O1501" i="2" a="1"/>
  <c r="O1501" i="2" s="1"/>
  <c r="S1501" i="2" a="1"/>
  <c r="S1501" i="2" s="1"/>
  <c r="W1501" i="2" a="1"/>
  <c r="W1501" i="2" s="1"/>
  <c r="AA1501" i="2" a="1"/>
  <c r="AA1501" i="2" s="1"/>
  <c r="L1503" i="2" a="1"/>
  <c r="L1503" i="2" s="1"/>
  <c r="P1503" i="2" a="1"/>
  <c r="P1503" i="2" s="1"/>
  <c r="T1503" i="2" a="1"/>
  <c r="T1503" i="2" s="1"/>
  <c r="AF1503" i="2" s="1"/>
  <c r="K1505" i="2" a="1"/>
  <c r="K1505" i="2" s="1"/>
  <c r="O1505" i="2" a="1"/>
  <c r="O1505" i="2" s="1"/>
  <c r="S1505" i="2" a="1"/>
  <c r="S1505" i="2" s="1"/>
  <c r="W1505" i="2" a="1"/>
  <c r="W1505" i="2" s="1"/>
  <c r="L1507" i="2" a="1"/>
  <c r="L1507" i="2" s="1"/>
  <c r="P1507" i="2" a="1"/>
  <c r="P1507" i="2" s="1"/>
  <c r="T1507" i="2" a="1"/>
  <c r="T1507" i="2" s="1"/>
  <c r="AF1507" i="2" s="1"/>
  <c r="K1509" i="2" a="1"/>
  <c r="K1509" i="2" s="1"/>
  <c r="O1509" i="2" a="1"/>
  <c r="O1509" i="2" s="1"/>
  <c r="S1509" i="2" a="1"/>
  <c r="S1509" i="2" s="1"/>
  <c r="AD1511" i="2"/>
  <c r="M1511" i="2" a="1"/>
  <c r="M1511" i="2" s="1"/>
  <c r="Q1511" i="2" a="1"/>
  <c r="Q1511" i="2" s="1"/>
  <c r="U1511" i="2" a="1"/>
  <c r="U1511" i="2" s="1"/>
  <c r="AE1511" i="2" s="1"/>
  <c r="J1513" i="2" a="1"/>
  <c r="J1513" i="2" s="1"/>
  <c r="N1513" i="2" a="1"/>
  <c r="N1513" i="2" s="1"/>
  <c r="R1513" i="2" a="1"/>
  <c r="R1513" i="2" s="1"/>
  <c r="AB1513" i="2" s="1"/>
  <c r="V1513" i="2" a="1"/>
  <c r="V1513" i="2" s="1"/>
  <c r="Z1513" i="2" a="1"/>
  <c r="Z1513" i="2" s="1"/>
  <c r="K1515" i="2" a="1"/>
  <c r="K1515" i="2" s="1"/>
  <c r="O1515" i="2" a="1"/>
  <c r="O1515" i="2" s="1"/>
  <c r="S1515" i="2" a="1"/>
  <c r="S1515" i="2" s="1"/>
  <c r="W1515" i="2" a="1"/>
  <c r="W1515" i="2" s="1"/>
  <c r="AA1515" i="2" a="1"/>
  <c r="AA1515" i="2" s="1"/>
  <c r="L1517" i="2" a="1"/>
  <c r="L1517" i="2" s="1"/>
  <c r="P1517" i="2" a="1"/>
  <c r="P1517" i="2" s="1"/>
  <c r="T1517" i="2" a="1"/>
  <c r="T1517" i="2" s="1"/>
  <c r="AF1517" i="2" s="1"/>
  <c r="K1519" i="2" a="1"/>
  <c r="K1519" i="2" s="1"/>
  <c r="O1519" i="2" a="1"/>
  <c r="O1519" i="2" s="1"/>
  <c r="S1519" i="2" a="1"/>
  <c r="S1519" i="2" s="1"/>
  <c r="W1519" i="2" a="1"/>
  <c r="W1519" i="2" s="1"/>
  <c r="AA1519" i="2" a="1"/>
  <c r="AA1519" i="2" s="1"/>
  <c r="L1521" i="2" a="1"/>
  <c r="L1521" i="2" s="1"/>
  <c r="P1521" i="2" a="1"/>
  <c r="P1521" i="2" s="1"/>
  <c r="T1521" i="2" a="1"/>
  <c r="T1521" i="2" s="1"/>
  <c r="AF1521" i="2" s="1"/>
  <c r="K1523" i="2" a="1"/>
  <c r="K1523" i="2" s="1"/>
  <c r="O1523" i="2" a="1"/>
  <c r="O1523" i="2" s="1"/>
  <c r="S1523" i="2" a="1"/>
  <c r="S1523" i="2" s="1"/>
  <c r="W1523" i="2" a="1"/>
  <c r="W1523" i="2" s="1"/>
  <c r="AA1523" i="2" a="1"/>
  <c r="AA1523" i="2" s="1"/>
  <c r="L1525" i="2" a="1"/>
  <c r="L1525" i="2" s="1"/>
  <c r="P1525" i="2" a="1"/>
  <c r="P1525" i="2" s="1"/>
  <c r="T1525" i="2" a="1"/>
  <c r="T1525" i="2" s="1"/>
  <c r="AF1525" i="2" s="1"/>
  <c r="J1529" i="2" a="1"/>
  <c r="J1529" i="2" s="1"/>
  <c r="N1529" i="2" a="1"/>
  <c r="N1529" i="2" s="1"/>
  <c r="R1529" i="2" a="1"/>
  <c r="R1529" i="2" s="1"/>
  <c r="AB1529" i="2" s="1"/>
  <c r="V1529" i="2" a="1"/>
  <c r="V1529" i="2" s="1"/>
  <c r="Z1529" i="2" a="1"/>
  <c r="Z1529" i="2" s="1"/>
  <c r="N1531" i="2" a="1"/>
  <c r="N1531" i="2" s="1"/>
  <c r="R1531" i="2" a="1"/>
  <c r="R1531" i="2" s="1"/>
  <c r="W1531" i="2" a="1"/>
  <c r="W1531" i="2" s="1"/>
  <c r="J1533" i="2" a="1"/>
  <c r="J1533" i="2" s="1"/>
  <c r="N1533" i="2" a="1"/>
  <c r="N1533" i="2" s="1"/>
  <c r="R1533" i="2" a="1"/>
  <c r="R1533" i="2" s="1"/>
  <c r="W1533" i="2" a="1"/>
  <c r="W1533" i="2" s="1"/>
  <c r="K1535" i="2" a="1"/>
  <c r="K1535" i="2" s="1"/>
  <c r="O1535" i="2" a="1"/>
  <c r="O1535" i="2" s="1"/>
  <c r="S1535" i="2" a="1"/>
  <c r="S1535" i="2" s="1"/>
  <c r="M1537" i="2" a="1"/>
  <c r="M1537" i="2" s="1"/>
  <c r="Q1537" i="2" a="1"/>
  <c r="Q1537" i="2" s="1"/>
  <c r="U1537" i="2" a="1"/>
  <c r="U1537" i="2" s="1"/>
  <c r="J1539" i="2" a="1"/>
  <c r="J1539" i="2" s="1"/>
  <c r="N1539" i="2" a="1"/>
  <c r="N1539" i="2" s="1"/>
  <c r="R1539" i="2" a="1"/>
  <c r="R1539" i="2" s="1"/>
  <c r="AB1539" i="2" s="1"/>
  <c r="V1539" i="2" a="1"/>
  <c r="V1539" i="2" s="1"/>
  <c r="Z1539" i="2" a="1"/>
  <c r="Z1539" i="2" s="1"/>
  <c r="K1541" i="2" a="1"/>
  <c r="K1541" i="2" s="1"/>
  <c r="O1541" i="2" a="1"/>
  <c r="O1541" i="2" s="1"/>
  <c r="S1541" i="2" a="1"/>
  <c r="S1541" i="2" s="1"/>
  <c r="W1541" i="2" a="1"/>
  <c r="W1541" i="2" s="1"/>
  <c r="AA1541" i="2" a="1"/>
  <c r="AA1541" i="2" s="1"/>
  <c r="L1543" i="2" a="1"/>
  <c r="L1543" i="2" s="1"/>
  <c r="P1543" i="2" a="1"/>
  <c r="P1543" i="2" s="1"/>
  <c r="T1543" i="2" a="1"/>
  <c r="T1543" i="2" s="1"/>
  <c r="K1545" i="2" a="1"/>
  <c r="K1545" i="2" s="1"/>
  <c r="O1545" i="2" a="1"/>
  <c r="O1545" i="2" s="1"/>
  <c r="S1545" i="2" a="1"/>
  <c r="S1545" i="2" s="1"/>
  <c r="W1545" i="2" a="1"/>
  <c r="W1545" i="2" s="1"/>
  <c r="AA1545" i="2" a="1"/>
  <c r="AA1545" i="2" s="1"/>
  <c r="L1547" i="2" a="1"/>
  <c r="L1547" i="2" s="1"/>
  <c r="P1547" i="2" a="1"/>
  <c r="P1547" i="2" s="1"/>
  <c r="T1547" i="2" a="1"/>
  <c r="T1547" i="2" s="1"/>
  <c r="AF1547" i="2" s="1"/>
  <c r="K1549" i="2" a="1"/>
  <c r="K1549" i="2" s="1"/>
  <c r="O1549" i="2" a="1"/>
  <c r="O1549" i="2" s="1"/>
  <c r="S1549" i="2" a="1"/>
  <c r="S1549" i="2" s="1"/>
  <c r="W1549" i="2" a="1"/>
  <c r="W1549" i="2" s="1"/>
  <c r="AA1549" i="2" a="1"/>
  <c r="AA1549" i="2" s="1"/>
  <c r="L1551" i="2" a="1"/>
  <c r="L1551" i="2" s="1"/>
  <c r="P1551" i="2" a="1"/>
  <c r="P1551" i="2" s="1"/>
  <c r="T1551" i="2" a="1"/>
  <c r="T1551" i="2" s="1"/>
  <c r="M1553" i="2" a="1"/>
  <c r="M1553" i="2" s="1"/>
  <c r="Q1553" i="2" a="1"/>
  <c r="Q1553" i="2" s="1"/>
  <c r="U1553" i="2" a="1"/>
  <c r="U1553" i="2" s="1"/>
  <c r="J1555" i="2" a="1"/>
  <c r="J1555" i="2" s="1"/>
  <c r="N1555" i="2" a="1"/>
  <c r="N1555" i="2" s="1"/>
  <c r="R1555" i="2" a="1"/>
  <c r="R1555" i="2" s="1"/>
  <c r="AB1555" i="2" s="1"/>
  <c r="V1555" i="2" a="1"/>
  <c r="V1555" i="2" s="1"/>
  <c r="Z1555" i="2" a="1"/>
  <c r="Z1555" i="2" s="1"/>
  <c r="M1557" i="2" a="1"/>
  <c r="M1557" i="2" s="1"/>
  <c r="Q1557" i="2" a="1"/>
  <c r="Q1557" i="2" s="1"/>
  <c r="U1557" i="2" a="1"/>
  <c r="U1557" i="2" s="1"/>
  <c r="Y1557" i="2" a="1"/>
  <c r="Y1557" i="2" s="1"/>
  <c r="K1559" i="2" a="1"/>
  <c r="K1559" i="2" s="1"/>
  <c r="O1559" i="2" a="1"/>
  <c r="O1559" i="2" s="1"/>
  <c r="S1559" i="2" a="1"/>
  <c r="S1559" i="2" s="1"/>
  <c r="W1559" i="2" a="1"/>
  <c r="W1559" i="2" s="1"/>
  <c r="AA1559" i="2" a="1"/>
  <c r="AA1559" i="2" s="1"/>
  <c r="N1561" i="2" a="1"/>
  <c r="N1561" i="2" s="1"/>
  <c r="R1561" i="2" a="1"/>
  <c r="R1561" i="2" s="1"/>
  <c r="V1561" i="2" a="1"/>
  <c r="V1561" i="2" s="1"/>
  <c r="K1563" i="2" a="1"/>
  <c r="K1563" i="2" s="1"/>
  <c r="O1563" i="2" a="1"/>
  <c r="O1563" i="2" s="1"/>
  <c r="S1563" i="2" a="1"/>
  <c r="S1563" i="2" s="1"/>
  <c r="W1563" i="2" a="1"/>
  <c r="W1563" i="2" s="1"/>
  <c r="AA1563" i="2" a="1"/>
  <c r="AA1563" i="2" s="1"/>
  <c r="L1565" i="2" a="1"/>
  <c r="L1565" i="2" s="1"/>
  <c r="P1565" i="2" a="1"/>
  <c r="P1565" i="2" s="1"/>
  <c r="T1565" i="2" a="1"/>
  <c r="T1565" i="2" s="1"/>
  <c r="AF1565" i="2" s="1"/>
  <c r="M1567" i="2" a="1"/>
  <c r="M1567" i="2" s="1"/>
  <c r="Q1567" i="2" a="1"/>
  <c r="Q1567" i="2" s="1"/>
  <c r="U1567" i="2" a="1"/>
  <c r="U1567" i="2" s="1"/>
  <c r="J1569" i="2" a="1"/>
  <c r="J1569" i="2" s="1"/>
  <c r="N1569" i="2" a="1"/>
  <c r="N1569" i="2" s="1"/>
  <c r="R1569" i="2" a="1"/>
  <c r="R1569" i="2" s="1"/>
  <c r="AB1569" i="2" s="1"/>
  <c r="V1569" i="2" a="1"/>
  <c r="V1569" i="2" s="1"/>
  <c r="Z1569" i="2" a="1"/>
  <c r="Z1569" i="2" s="1"/>
  <c r="M1571" i="2" a="1"/>
  <c r="M1571" i="2" s="1"/>
  <c r="Q1571" i="2" a="1"/>
  <c r="Q1571" i="2" s="1"/>
  <c r="U1571" i="2" a="1"/>
  <c r="U1571" i="2" s="1"/>
  <c r="J1573" i="2" a="1"/>
  <c r="J1573" i="2" s="1"/>
  <c r="N1573" i="2" a="1"/>
  <c r="N1573" i="2" s="1"/>
  <c r="R1573" i="2" a="1"/>
  <c r="R1573" i="2" s="1"/>
  <c r="AB1573" i="2" s="1"/>
  <c r="V1573" i="2" a="1"/>
  <c r="V1573" i="2" s="1"/>
  <c r="Z1573" i="2" a="1"/>
  <c r="Z1573" i="2" s="1"/>
  <c r="M1575" i="2" a="1"/>
  <c r="M1575" i="2" s="1"/>
  <c r="Q1575" i="2" a="1"/>
  <c r="Q1575" i="2" s="1"/>
  <c r="U1575" i="2" a="1"/>
  <c r="U1575" i="2" s="1"/>
  <c r="J1577" i="2" a="1"/>
  <c r="J1577" i="2" s="1"/>
  <c r="N1577" i="2" a="1"/>
  <c r="N1577" i="2" s="1"/>
  <c r="R1577" i="2" a="1"/>
  <c r="R1577" i="2" s="1"/>
  <c r="AB1577" i="2" s="1"/>
  <c r="V1577" i="2" a="1"/>
  <c r="V1577" i="2" s="1"/>
  <c r="Z1577" i="2" a="1"/>
  <c r="Z1577" i="2" s="1"/>
  <c r="K1579" i="2" a="1"/>
  <c r="K1579" i="2" s="1"/>
  <c r="O1579" i="2" a="1"/>
  <c r="O1579" i="2" s="1"/>
  <c r="S1579" i="2" a="1"/>
  <c r="S1579" i="2" s="1"/>
  <c r="W1579" i="2" a="1"/>
  <c r="W1579" i="2" s="1"/>
  <c r="AA1579" i="2" a="1"/>
  <c r="AA1579" i="2" s="1"/>
  <c r="AA1581" i="2" a="1"/>
  <c r="AA1581" i="2" s="1"/>
  <c r="W1581" i="2" a="1"/>
  <c r="W1581" i="2" s="1"/>
  <c r="S1581" i="2" a="1"/>
  <c r="S1581" i="2" s="1"/>
  <c r="Y1581" i="2" a="1"/>
  <c r="Y1581" i="2" s="1"/>
  <c r="U1581" i="2" a="1"/>
  <c r="U1581" i="2" s="1"/>
  <c r="Q1581" i="2" a="1"/>
  <c r="Q1581" i="2" s="1"/>
  <c r="M1581" i="2" a="1"/>
  <c r="M1581" i="2" s="1"/>
  <c r="L1581" i="2" a="1"/>
  <c r="L1581" i="2" s="1"/>
  <c r="AA1582" i="2" a="1"/>
  <c r="AA1582" i="2" s="1"/>
  <c r="W1582" i="2" a="1"/>
  <c r="W1582" i="2" s="1"/>
  <c r="S1582" i="2" a="1"/>
  <c r="S1582" i="2" s="1"/>
  <c r="O1582" i="2" a="1"/>
  <c r="O1582" i="2" s="1"/>
  <c r="K1582" i="2" a="1"/>
  <c r="K1582" i="2" s="1"/>
  <c r="N1582" i="2" a="1"/>
  <c r="N1582" i="2" s="1"/>
  <c r="Y1585" i="2" a="1"/>
  <c r="Y1585" i="2" s="1"/>
  <c r="U1585" i="2" a="1"/>
  <c r="U1585" i="2" s="1"/>
  <c r="AE1585" i="2" s="1"/>
  <c r="Q1585" i="2" a="1"/>
  <c r="Q1585" i="2" s="1"/>
  <c r="M1585" i="2" a="1"/>
  <c r="M1585" i="2" s="1"/>
  <c r="AA1585" i="2" a="1"/>
  <c r="AA1585" i="2" s="1"/>
  <c r="W1585" i="2" a="1"/>
  <c r="W1585" i="2" s="1"/>
  <c r="S1585" i="2" a="1"/>
  <c r="S1585" i="2" s="1"/>
  <c r="O1585" i="2" a="1"/>
  <c r="O1585" i="2" s="1"/>
  <c r="K1585" i="2" a="1"/>
  <c r="K1585" i="2" s="1"/>
  <c r="Y1586" i="2" a="1"/>
  <c r="Y1586" i="2" s="1"/>
  <c r="U1586" i="2" a="1"/>
  <c r="U1586" i="2" s="1"/>
  <c r="Q1586" i="2" a="1"/>
  <c r="Q1586" i="2" s="1"/>
  <c r="M1586" i="2" a="1"/>
  <c r="M1586" i="2" s="1"/>
  <c r="AA1586" i="2" a="1"/>
  <c r="AA1586" i="2" s="1"/>
  <c r="L1588" i="2" a="1"/>
  <c r="L1588" i="2" s="1"/>
  <c r="J1592" i="2" a="1"/>
  <c r="J1592" i="2" s="1"/>
  <c r="R1592" i="2" a="1"/>
  <c r="R1592" i="2" s="1"/>
  <c r="AB1592" i="2" s="1"/>
  <c r="Z1592" i="2" a="1"/>
  <c r="Z1592" i="2" s="1"/>
  <c r="J1595" i="2" a="1"/>
  <c r="J1595" i="2" s="1"/>
  <c r="R1595" i="2" a="1"/>
  <c r="R1595" i="2" s="1"/>
  <c r="AB1595" i="2" s="1"/>
  <c r="Z1595" i="2" a="1"/>
  <c r="Z1595" i="2" s="1"/>
  <c r="J1599" i="2" a="1"/>
  <c r="J1599" i="2" s="1"/>
  <c r="R1599" i="2" a="1"/>
  <c r="R1599" i="2" s="1"/>
  <c r="AB1599" i="2" s="1"/>
  <c r="Z1599" i="2" a="1"/>
  <c r="Z1599" i="2" s="1"/>
  <c r="X1639" i="2" a="1"/>
  <c r="X1639" i="2" s="1"/>
  <c r="T1639" i="2" a="1"/>
  <c r="T1639" i="2" s="1"/>
  <c r="AF1639" i="2" s="1"/>
  <c r="P1639" i="2" a="1"/>
  <c r="P1639" i="2" s="1"/>
  <c r="L1639" i="2" a="1"/>
  <c r="L1639" i="2" s="1"/>
  <c r="AA1639" i="2" a="1"/>
  <c r="AA1639" i="2" s="1"/>
  <c r="W1639" i="2" a="1"/>
  <c r="W1639" i="2" s="1"/>
  <c r="S1639" i="2" a="1"/>
  <c r="S1639" i="2" s="1"/>
  <c r="O1639" i="2" a="1"/>
  <c r="O1639" i="2" s="1"/>
  <c r="K1639" i="2" a="1"/>
  <c r="K1639" i="2" s="1"/>
  <c r="Y1639" i="2" a="1"/>
  <c r="Y1639" i="2" s="1"/>
  <c r="U1639" i="2" a="1"/>
  <c r="U1639" i="2" s="1"/>
  <c r="Q1639" i="2" a="1"/>
  <c r="Q1639" i="2" s="1"/>
  <c r="M1639" i="2" a="1"/>
  <c r="M1639" i="2" s="1"/>
  <c r="P1695" i="2" a="1"/>
  <c r="P1695" i="2" s="1"/>
  <c r="Z1724" i="2" a="1"/>
  <c r="Z1724" i="2" s="1"/>
  <c r="V1724" i="2" a="1"/>
  <c r="V1724" i="2" s="1"/>
  <c r="R1724" i="2" a="1"/>
  <c r="R1724" i="2" s="1"/>
  <c r="AB1724" i="2" s="1"/>
  <c r="N1724" i="2" a="1"/>
  <c r="N1724" i="2" s="1"/>
  <c r="J1724" i="2" a="1"/>
  <c r="J1724" i="2" s="1"/>
  <c r="Y1724" i="2" a="1"/>
  <c r="Y1724" i="2" s="1"/>
  <c r="U1724" i="2" a="1"/>
  <c r="U1724" i="2" s="1"/>
  <c r="Q1724" i="2" a="1"/>
  <c r="Q1724" i="2" s="1"/>
  <c r="M1724" i="2" a="1"/>
  <c r="M1724" i="2" s="1"/>
  <c r="AA1724" i="2" a="1"/>
  <c r="AA1724" i="2" s="1"/>
  <c r="W1724" i="2" a="1"/>
  <c r="W1724" i="2" s="1"/>
  <c r="S1724" i="2" a="1"/>
  <c r="S1724" i="2" s="1"/>
  <c r="O1724" i="2" a="1"/>
  <c r="O1724" i="2" s="1"/>
  <c r="K1724" i="2" a="1"/>
  <c r="K1724" i="2" s="1"/>
  <c r="P1724" i="2" a="1"/>
  <c r="P1724" i="2" s="1"/>
  <c r="L1724" i="2" a="1"/>
  <c r="L1724" i="2" s="1"/>
  <c r="T1724" i="2" a="1"/>
  <c r="T1724" i="2" s="1"/>
  <c r="AB1726" i="2"/>
  <c r="L1416" i="2" a="1"/>
  <c r="L1416" i="2" s="1"/>
  <c r="P1416" i="2" a="1"/>
  <c r="P1416" i="2" s="1"/>
  <c r="T1416" i="2" a="1"/>
  <c r="T1416" i="2" s="1"/>
  <c r="AF1416" i="2" s="1"/>
  <c r="M1418" i="2" a="1"/>
  <c r="M1418" i="2" s="1"/>
  <c r="Q1418" i="2" a="1"/>
  <c r="Q1418" i="2" s="1"/>
  <c r="U1418" i="2" a="1"/>
  <c r="U1418" i="2" s="1"/>
  <c r="N1424" i="2" a="1"/>
  <c r="N1424" i="2" s="1"/>
  <c r="R1424" i="2" a="1"/>
  <c r="R1424" i="2" s="1"/>
  <c r="V1424" i="2" a="1"/>
  <c r="V1424" i="2" s="1"/>
  <c r="N1428" i="2" a="1"/>
  <c r="N1428" i="2" s="1"/>
  <c r="R1428" i="2" a="1"/>
  <c r="R1428" i="2" s="1"/>
  <c r="V1428" i="2" a="1"/>
  <c r="V1428" i="2" s="1"/>
  <c r="L1432" i="2" a="1"/>
  <c r="L1432" i="2" s="1"/>
  <c r="P1432" i="2" a="1"/>
  <c r="P1432" i="2" s="1"/>
  <c r="T1432" i="2" a="1"/>
  <c r="T1432" i="2" s="1"/>
  <c r="M1434" i="2" a="1"/>
  <c r="M1434" i="2" s="1"/>
  <c r="Q1434" i="2" a="1"/>
  <c r="Q1434" i="2" s="1"/>
  <c r="U1434" i="2" a="1"/>
  <c r="U1434" i="2" s="1"/>
  <c r="M1438" i="2" a="1"/>
  <c r="M1438" i="2" s="1"/>
  <c r="Q1438" i="2" a="1"/>
  <c r="Q1438" i="2" s="1"/>
  <c r="U1438" i="2" a="1"/>
  <c r="U1438" i="2" s="1"/>
  <c r="AD1442" i="2"/>
  <c r="M1442" i="2" a="1"/>
  <c r="M1442" i="2" s="1"/>
  <c r="Q1442" i="2" a="1"/>
  <c r="Q1442" i="2" s="1"/>
  <c r="U1442" i="2" a="1"/>
  <c r="U1442" i="2" s="1"/>
  <c r="AE1442" i="2" s="1"/>
  <c r="K1446" i="2" a="1"/>
  <c r="K1446" i="2" s="1"/>
  <c r="O1446" i="2" a="1"/>
  <c r="O1446" i="2" s="1"/>
  <c r="S1446" i="2" a="1"/>
  <c r="S1446" i="2" s="1"/>
  <c r="W1446" i="2" a="1"/>
  <c r="W1446" i="2" s="1"/>
  <c r="AA1446" i="2" a="1"/>
  <c r="AA1446" i="2" s="1"/>
  <c r="L1448" i="2" a="1"/>
  <c r="L1448" i="2" s="1"/>
  <c r="P1448" i="2" a="1"/>
  <c r="P1448" i="2" s="1"/>
  <c r="T1448" i="2" a="1"/>
  <c r="T1448" i="2" s="1"/>
  <c r="AF1448" i="2" s="1"/>
  <c r="K1450" i="2" a="1"/>
  <c r="K1450" i="2" s="1"/>
  <c r="O1450" i="2" a="1"/>
  <c r="O1450" i="2" s="1"/>
  <c r="S1450" i="2" a="1"/>
  <c r="S1450" i="2" s="1"/>
  <c r="W1450" i="2" a="1"/>
  <c r="W1450" i="2" s="1"/>
  <c r="L1452" i="2" a="1"/>
  <c r="L1452" i="2" s="1"/>
  <c r="P1452" i="2" a="1"/>
  <c r="P1452" i="2" s="1"/>
  <c r="T1452" i="2" a="1"/>
  <c r="T1452" i="2" s="1"/>
  <c r="AF1452" i="2" s="1"/>
  <c r="K1454" i="2" a="1"/>
  <c r="K1454" i="2" s="1"/>
  <c r="O1454" i="2" a="1"/>
  <c r="O1454" i="2" s="1"/>
  <c r="S1454" i="2" a="1"/>
  <c r="S1454" i="2" s="1"/>
  <c r="W1454" i="2" a="1"/>
  <c r="W1454" i="2" s="1"/>
  <c r="AA1454" i="2" a="1"/>
  <c r="AA1454" i="2" s="1"/>
  <c r="L1456" i="2" a="1"/>
  <c r="L1456" i="2" s="1"/>
  <c r="P1456" i="2" a="1"/>
  <c r="P1456" i="2" s="1"/>
  <c r="T1456" i="2" a="1"/>
  <c r="T1456" i="2" s="1"/>
  <c r="K1458" i="2" a="1"/>
  <c r="K1458" i="2" s="1"/>
  <c r="O1458" i="2" a="1"/>
  <c r="O1458" i="2" s="1"/>
  <c r="S1458" i="2" a="1"/>
  <c r="S1458" i="2" s="1"/>
  <c r="W1458" i="2" a="1"/>
  <c r="W1458" i="2" s="1"/>
  <c r="AA1458" i="2" a="1"/>
  <c r="AA1458" i="2" s="1"/>
  <c r="L1460" i="2" a="1"/>
  <c r="L1460" i="2" s="1"/>
  <c r="P1460" i="2" a="1"/>
  <c r="P1460" i="2" s="1"/>
  <c r="T1460" i="2" a="1"/>
  <c r="T1460" i="2" s="1"/>
  <c r="AF1460" i="2" s="1"/>
  <c r="M1462" i="2" a="1"/>
  <c r="M1462" i="2" s="1"/>
  <c r="Q1462" i="2" a="1"/>
  <c r="Q1462" i="2" s="1"/>
  <c r="U1462" i="2" a="1"/>
  <c r="U1462" i="2" s="1"/>
  <c r="L1464" i="2" a="1"/>
  <c r="L1464" i="2" s="1"/>
  <c r="P1464" i="2" a="1"/>
  <c r="P1464" i="2" s="1"/>
  <c r="T1464" i="2" a="1"/>
  <c r="T1464" i="2" s="1"/>
  <c r="K1466" i="2" a="1"/>
  <c r="K1466" i="2" s="1"/>
  <c r="O1466" i="2" a="1"/>
  <c r="O1466" i="2" s="1"/>
  <c r="S1466" i="2" a="1"/>
  <c r="S1466" i="2" s="1"/>
  <c r="W1466" i="2" a="1"/>
  <c r="W1466" i="2" s="1"/>
  <c r="L1468" i="2" a="1"/>
  <c r="L1468" i="2" s="1"/>
  <c r="P1468" i="2" a="1"/>
  <c r="P1468" i="2" s="1"/>
  <c r="T1468" i="2" a="1"/>
  <c r="T1468" i="2" s="1"/>
  <c r="AF1468" i="2" s="1"/>
  <c r="M1470" i="2" a="1"/>
  <c r="M1470" i="2" s="1"/>
  <c r="Q1470" i="2" a="1"/>
  <c r="Q1470" i="2" s="1"/>
  <c r="U1470" i="2" a="1"/>
  <c r="U1470" i="2" s="1"/>
  <c r="K1474" i="2" a="1"/>
  <c r="K1474" i="2" s="1"/>
  <c r="O1474" i="2" a="1"/>
  <c r="O1474" i="2" s="1"/>
  <c r="S1474" i="2" a="1"/>
  <c r="S1474" i="2" s="1"/>
  <c r="W1474" i="2" a="1"/>
  <c r="W1474" i="2" s="1"/>
  <c r="AA1474" i="2" a="1"/>
  <c r="AA1474" i="2" s="1"/>
  <c r="N1476" i="2" a="1"/>
  <c r="N1476" i="2" s="1"/>
  <c r="R1476" i="2" a="1"/>
  <c r="R1476" i="2" s="1"/>
  <c r="V1476" i="2" a="1"/>
  <c r="V1476" i="2" s="1"/>
  <c r="K1478" i="2" a="1"/>
  <c r="K1478" i="2" s="1"/>
  <c r="O1478" i="2" a="1"/>
  <c r="O1478" i="2" s="1"/>
  <c r="S1478" i="2" a="1"/>
  <c r="S1478" i="2" s="1"/>
  <c r="W1478" i="2" a="1"/>
  <c r="W1478" i="2" s="1"/>
  <c r="AA1478" i="2" a="1"/>
  <c r="AA1478" i="2" s="1"/>
  <c r="K1482" i="2" a="1"/>
  <c r="K1482" i="2" s="1"/>
  <c r="O1482" i="2" a="1"/>
  <c r="O1482" i="2" s="1"/>
  <c r="S1482" i="2" a="1"/>
  <c r="S1482" i="2" s="1"/>
  <c r="W1482" i="2" a="1"/>
  <c r="W1482" i="2" s="1"/>
  <c r="AA1482" i="2" a="1"/>
  <c r="AA1482" i="2" s="1"/>
  <c r="L1484" i="2" a="1"/>
  <c r="L1484" i="2" s="1"/>
  <c r="P1484" i="2" a="1"/>
  <c r="P1484" i="2" s="1"/>
  <c r="T1484" i="2" a="1"/>
  <c r="T1484" i="2" s="1"/>
  <c r="M1486" i="2" a="1"/>
  <c r="M1486" i="2" s="1"/>
  <c r="Q1486" i="2" a="1"/>
  <c r="Q1486" i="2" s="1"/>
  <c r="U1486" i="2" a="1"/>
  <c r="U1486" i="2" s="1"/>
  <c r="K1490" i="2" a="1"/>
  <c r="K1490" i="2" s="1"/>
  <c r="O1490" i="2" a="1"/>
  <c r="O1490" i="2" s="1"/>
  <c r="S1490" i="2" a="1"/>
  <c r="S1490" i="2" s="1"/>
  <c r="W1490" i="2" a="1"/>
  <c r="W1490" i="2" s="1"/>
  <c r="AA1490" i="2" a="1"/>
  <c r="AA1490" i="2" s="1"/>
  <c r="N1492" i="2" a="1"/>
  <c r="N1492" i="2" s="1"/>
  <c r="R1492" i="2" a="1"/>
  <c r="R1492" i="2" s="1"/>
  <c r="V1492" i="2" a="1"/>
  <c r="V1492" i="2" s="1"/>
  <c r="L1494" i="2" a="1"/>
  <c r="L1494" i="2" s="1"/>
  <c r="P1494" i="2" a="1"/>
  <c r="P1494" i="2" s="1"/>
  <c r="T1494" i="2" a="1"/>
  <c r="T1494" i="2" s="1"/>
  <c r="AF1494" i="2" s="1"/>
  <c r="X1494" i="2" a="1"/>
  <c r="X1494" i="2" s="1"/>
  <c r="K1496" i="2" a="1"/>
  <c r="K1496" i="2" s="1"/>
  <c r="O1496" i="2" a="1"/>
  <c r="O1496" i="2" s="1"/>
  <c r="S1496" i="2" a="1"/>
  <c r="S1496" i="2" s="1"/>
  <c r="W1496" i="2" a="1"/>
  <c r="W1496" i="2" s="1"/>
  <c r="L1498" i="2" a="1"/>
  <c r="L1498" i="2" s="1"/>
  <c r="P1498" i="2" a="1"/>
  <c r="P1498" i="2" s="1"/>
  <c r="T1498" i="2" a="1"/>
  <c r="T1498" i="2" s="1"/>
  <c r="AF1498" i="2" s="1"/>
  <c r="AD1500" i="2"/>
  <c r="M1500" i="2" a="1"/>
  <c r="M1500" i="2" s="1"/>
  <c r="Q1500" i="2" a="1"/>
  <c r="Q1500" i="2" s="1"/>
  <c r="U1500" i="2" a="1"/>
  <c r="U1500" i="2" s="1"/>
  <c r="AE1500" i="2" s="1"/>
  <c r="K1504" i="2" a="1"/>
  <c r="K1504" i="2" s="1"/>
  <c r="O1504" i="2" a="1"/>
  <c r="O1504" i="2" s="1"/>
  <c r="S1504" i="2" a="1"/>
  <c r="S1504" i="2" s="1"/>
  <c r="W1504" i="2" a="1"/>
  <c r="W1504" i="2" s="1"/>
  <c r="AA1504" i="2" a="1"/>
  <c r="AA1504" i="2" s="1"/>
  <c r="K1508" i="2" a="1"/>
  <c r="K1508" i="2" s="1"/>
  <c r="O1508" i="2" a="1"/>
  <c r="O1508" i="2" s="1"/>
  <c r="S1508" i="2" a="1"/>
  <c r="S1508" i="2" s="1"/>
  <c r="W1508" i="2" a="1"/>
  <c r="W1508" i="2" s="1"/>
  <c r="AA1508" i="2" a="1"/>
  <c r="AA1508" i="2" s="1"/>
  <c r="K1510" i="2" a="1"/>
  <c r="K1510" i="2" s="1"/>
  <c r="O1510" i="2" a="1"/>
  <c r="O1510" i="2" s="1"/>
  <c r="S1510" i="2" a="1"/>
  <c r="S1510" i="2" s="1"/>
  <c r="W1510" i="2" a="1"/>
  <c r="W1510" i="2" s="1"/>
  <c r="AA1510" i="2" a="1"/>
  <c r="AA1510" i="2" s="1"/>
  <c r="L1512" i="2" a="1"/>
  <c r="L1512" i="2" s="1"/>
  <c r="P1512" i="2" a="1"/>
  <c r="P1512" i="2" s="1"/>
  <c r="T1512" i="2" a="1"/>
  <c r="T1512" i="2" s="1"/>
  <c r="M1514" i="2" a="1"/>
  <c r="M1514" i="2" s="1"/>
  <c r="Q1514" i="2" a="1"/>
  <c r="Q1514" i="2" s="1"/>
  <c r="U1514" i="2" a="1"/>
  <c r="U1514" i="2" s="1"/>
  <c r="M1518" i="2" a="1"/>
  <c r="M1518" i="2" s="1"/>
  <c r="Q1518" i="2" a="1"/>
  <c r="Q1518" i="2" s="1"/>
  <c r="U1518" i="2" a="1"/>
  <c r="U1518" i="2" s="1"/>
  <c r="Y1518" i="2" a="1"/>
  <c r="Y1518" i="2" s="1"/>
  <c r="M1522" i="2" a="1"/>
  <c r="M1522" i="2" s="1"/>
  <c r="Q1522" i="2" a="1"/>
  <c r="Q1522" i="2" s="1"/>
  <c r="U1522" i="2" a="1"/>
  <c r="U1522" i="2" s="1"/>
  <c r="Y1522" i="2" a="1"/>
  <c r="Y1522" i="2" s="1"/>
  <c r="K1526" i="2" a="1"/>
  <c r="K1526" i="2" s="1"/>
  <c r="O1526" i="2" a="1"/>
  <c r="O1526" i="2" s="1"/>
  <c r="S1526" i="2" a="1"/>
  <c r="S1526" i="2" s="1"/>
  <c r="W1526" i="2" a="1"/>
  <c r="W1526" i="2" s="1"/>
  <c r="AA1526" i="2" a="1"/>
  <c r="AA1526" i="2" s="1"/>
  <c r="L1528" i="2" a="1"/>
  <c r="L1528" i="2" s="1"/>
  <c r="P1528" i="2" a="1"/>
  <c r="P1528" i="2" s="1"/>
  <c r="T1528" i="2" a="1"/>
  <c r="T1528" i="2" s="1"/>
  <c r="AF1528" i="2" s="1"/>
  <c r="M1530" i="2" a="1"/>
  <c r="M1530" i="2" s="1"/>
  <c r="Q1530" i="2" a="1"/>
  <c r="Q1530" i="2" s="1"/>
  <c r="V1530" i="2" a="1"/>
  <c r="V1530" i="2" s="1"/>
  <c r="K1536" i="2" a="1"/>
  <c r="K1536" i="2" s="1"/>
  <c r="O1536" i="2" a="1"/>
  <c r="O1536" i="2" s="1"/>
  <c r="S1536" i="2" a="1"/>
  <c r="S1536" i="2" s="1"/>
  <c r="W1536" i="2" a="1"/>
  <c r="W1536" i="2" s="1"/>
  <c r="AA1536" i="2" a="1"/>
  <c r="AA1536" i="2" s="1"/>
  <c r="L1538" i="2" a="1"/>
  <c r="L1538" i="2" s="1"/>
  <c r="P1538" i="2" a="1"/>
  <c r="P1538" i="2" s="1"/>
  <c r="T1538" i="2" a="1"/>
  <c r="T1538" i="2" s="1"/>
  <c r="AF1538" i="2" s="1"/>
  <c r="M1540" i="2" a="1"/>
  <c r="M1540" i="2" s="1"/>
  <c r="Q1540" i="2" a="1"/>
  <c r="Q1540" i="2" s="1"/>
  <c r="U1540" i="2" a="1"/>
  <c r="U1540" i="2" s="1"/>
  <c r="M1544" i="2" a="1"/>
  <c r="M1544" i="2" s="1"/>
  <c r="Q1544" i="2" a="1"/>
  <c r="Q1544" i="2" s="1"/>
  <c r="U1544" i="2" a="1"/>
  <c r="U1544" i="2" s="1"/>
  <c r="Y1544" i="2" a="1"/>
  <c r="Y1544" i="2" s="1"/>
  <c r="M1548" i="2" a="1"/>
  <c r="M1548" i="2" s="1"/>
  <c r="Q1548" i="2" a="1"/>
  <c r="Q1548" i="2" s="1"/>
  <c r="U1548" i="2" a="1"/>
  <c r="U1548" i="2" s="1"/>
  <c r="Y1548" i="2" a="1"/>
  <c r="Y1548" i="2" s="1"/>
  <c r="K1552" i="2" a="1"/>
  <c r="K1552" i="2" s="1"/>
  <c r="O1552" i="2" a="1"/>
  <c r="O1552" i="2" s="1"/>
  <c r="S1552" i="2" a="1"/>
  <c r="S1552" i="2" s="1"/>
  <c r="W1552" i="2" a="1"/>
  <c r="W1552" i="2" s="1"/>
  <c r="AA1552" i="2" a="1"/>
  <c r="AA1552" i="2" s="1"/>
  <c r="L1554" i="2" a="1"/>
  <c r="L1554" i="2" s="1"/>
  <c r="P1554" i="2" a="1"/>
  <c r="P1554" i="2" s="1"/>
  <c r="T1554" i="2" a="1"/>
  <c r="T1554" i="2" s="1"/>
  <c r="AF1554" i="2" s="1"/>
  <c r="L1558" i="2" a="1"/>
  <c r="L1558" i="2" s="1"/>
  <c r="P1558" i="2" a="1"/>
  <c r="P1558" i="2" s="1"/>
  <c r="T1558" i="2" a="1"/>
  <c r="T1558" i="2" s="1"/>
  <c r="AF1558" i="2" s="1"/>
  <c r="X1558" i="2" a="1"/>
  <c r="X1558" i="2" s="1"/>
  <c r="K1566" i="2" a="1"/>
  <c r="K1566" i="2" s="1"/>
  <c r="O1566" i="2" a="1"/>
  <c r="O1566" i="2" s="1"/>
  <c r="S1566" i="2" a="1"/>
  <c r="S1566" i="2" s="1"/>
  <c r="W1566" i="2" a="1"/>
  <c r="W1566" i="2" s="1"/>
  <c r="AA1566" i="2" a="1"/>
  <c r="AA1566" i="2" s="1"/>
  <c r="L1568" i="2" a="1"/>
  <c r="L1568" i="2" s="1"/>
  <c r="P1568" i="2" a="1"/>
  <c r="P1568" i="2" s="1"/>
  <c r="T1568" i="2" a="1"/>
  <c r="T1568" i="2" s="1"/>
  <c r="AF1568" i="2" s="1"/>
  <c r="X1568" i="2" a="1"/>
  <c r="X1568" i="2" s="1"/>
  <c r="L1572" i="2" a="1"/>
  <c r="L1572" i="2" s="1"/>
  <c r="P1572" i="2" a="1"/>
  <c r="P1572" i="2" s="1"/>
  <c r="T1572" i="2" a="1"/>
  <c r="T1572" i="2" s="1"/>
  <c r="AF1572" i="2" s="1"/>
  <c r="X1572" i="2" a="1"/>
  <c r="X1572" i="2" s="1"/>
  <c r="L1576" i="2" a="1"/>
  <c r="L1576" i="2" s="1"/>
  <c r="P1576" i="2" a="1"/>
  <c r="P1576" i="2" s="1"/>
  <c r="T1576" i="2" a="1"/>
  <c r="T1576" i="2" s="1"/>
  <c r="AF1576" i="2" s="1"/>
  <c r="X1576" i="2" a="1"/>
  <c r="X1576" i="2" s="1"/>
  <c r="AA1591" i="2" a="1"/>
  <c r="AA1591" i="2" s="1"/>
  <c r="W1591" i="2" a="1"/>
  <c r="W1591" i="2" s="1"/>
  <c r="S1591" i="2" a="1"/>
  <c r="S1591" i="2" s="1"/>
  <c r="O1591" i="2" a="1"/>
  <c r="O1591" i="2" s="1"/>
  <c r="K1591" i="2" a="1"/>
  <c r="K1591" i="2" s="1"/>
  <c r="Y1591" i="2" a="1"/>
  <c r="Y1591" i="2" s="1"/>
  <c r="U1591" i="2" a="1"/>
  <c r="U1591" i="2" s="1"/>
  <c r="Q1591" i="2" a="1"/>
  <c r="Q1591" i="2" s="1"/>
  <c r="M1591" i="2" a="1"/>
  <c r="M1591" i="2" s="1"/>
  <c r="P1591" i="2" a="1"/>
  <c r="P1591" i="2" s="1"/>
  <c r="X1591" i="2" a="1"/>
  <c r="X1591" i="2" s="1"/>
  <c r="Z1623" i="2" a="1"/>
  <c r="Z1623" i="2" s="1"/>
  <c r="V1623" i="2" a="1"/>
  <c r="V1623" i="2" s="1"/>
  <c r="R1623" i="2" a="1"/>
  <c r="R1623" i="2" s="1"/>
  <c r="AB1623" i="2" s="1"/>
  <c r="N1623" i="2" a="1"/>
  <c r="N1623" i="2" s="1"/>
  <c r="J1623" i="2" a="1"/>
  <c r="J1623" i="2" s="1"/>
  <c r="Y1623" i="2" a="1"/>
  <c r="Y1623" i="2" s="1"/>
  <c r="U1623" i="2" a="1"/>
  <c r="U1623" i="2" s="1"/>
  <c r="Q1623" i="2" a="1"/>
  <c r="Q1623" i="2" s="1"/>
  <c r="M1623" i="2" a="1"/>
  <c r="M1623" i="2" s="1"/>
  <c r="AA1623" i="2" a="1"/>
  <c r="AA1623" i="2" s="1"/>
  <c r="W1623" i="2" a="1"/>
  <c r="W1623" i="2" s="1"/>
  <c r="S1623" i="2" a="1"/>
  <c r="S1623" i="2" s="1"/>
  <c r="O1623" i="2" a="1"/>
  <c r="O1623" i="2" s="1"/>
  <c r="K1623" i="2" a="1"/>
  <c r="K1623" i="2" s="1"/>
  <c r="Z1635" i="2" a="1"/>
  <c r="Z1635" i="2" s="1"/>
  <c r="V1635" i="2" a="1"/>
  <c r="V1635" i="2" s="1"/>
  <c r="R1635" i="2" a="1"/>
  <c r="R1635" i="2" s="1"/>
  <c r="AB1635" i="2" s="1"/>
  <c r="N1635" i="2" a="1"/>
  <c r="N1635" i="2" s="1"/>
  <c r="J1635" i="2" a="1"/>
  <c r="J1635" i="2" s="1"/>
  <c r="Y1635" i="2" a="1"/>
  <c r="Y1635" i="2" s="1"/>
  <c r="U1635" i="2" a="1"/>
  <c r="U1635" i="2" s="1"/>
  <c r="Q1635" i="2" a="1"/>
  <c r="Q1635" i="2" s="1"/>
  <c r="M1635" i="2" a="1"/>
  <c r="M1635" i="2" s="1"/>
  <c r="AA1635" i="2" a="1"/>
  <c r="AA1635" i="2" s="1"/>
  <c r="W1635" i="2" a="1"/>
  <c r="W1635" i="2" s="1"/>
  <c r="S1635" i="2" a="1"/>
  <c r="S1635" i="2" s="1"/>
  <c r="O1635" i="2" a="1"/>
  <c r="O1635" i="2" s="1"/>
  <c r="K1635" i="2" a="1"/>
  <c r="K1635" i="2" s="1"/>
  <c r="Z1655" i="2" a="1"/>
  <c r="Z1655" i="2" s="1"/>
  <c r="V1655" i="2" a="1"/>
  <c r="V1655" i="2" s="1"/>
  <c r="R1655" i="2" a="1"/>
  <c r="R1655" i="2" s="1"/>
  <c r="AB1655" i="2" s="1"/>
  <c r="N1655" i="2" a="1"/>
  <c r="N1655" i="2" s="1"/>
  <c r="J1655" i="2" a="1"/>
  <c r="J1655" i="2" s="1"/>
  <c r="Y1655" i="2" a="1"/>
  <c r="Y1655" i="2" s="1"/>
  <c r="U1655" i="2" a="1"/>
  <c r="U1655" i="2" s="1"/>
  <c r="Q1655" i="2" a="1"/>
  <c r="Q1655" i="2" s="1"/>
  <c r="M1655" i="2" a="1"/>
  <c r="M1655" i="2" s="1"/>
  <c r="AA1655" i="2" a="1"/>
  <c r="AA1655" i="2" s="1"/>
  <c r="W1655" i="2" a="1"/>
  <c r="W1655" i="2" s="1"/>
  <c r="S1655" i="2" a="1"/>
  <c r="S1655" i="2" s="1"/>
  <c r="O1655" i="2" a="1"/>
  <c r="O1655" i="2" s="1"/>
  <c r="K1655" i="2" a="1"/>
  <c r="K1655" i="2" s="1"/>
  <c r="Z1667" i="2" a="1"/>
  <c r="Z1667" i="2" s="1"/>
  <c r="V1667" i="2" a="1"/>
  <c r="V1667" i="2" s="1"/>
  <c r="R1667" i="2" a="1"/>
  <c r="R1667" i="2" s="1"/>
  <c r="AB1667" i="2" s="1"/>
  <c r="N1667" i="2" a="1"/>
  <c r="N1667" i="2" s="1"/>
  <c r="J1667" i="2" a="1"/>
  <c r="J1667" i="2" s="1"/>
  <c r="Y1667" i="2" a="1"/>
  <c r="Y1667" i="2" s="1"/>
  <c r="U1667" i="2" a="1"/>
  <c r="U1667" i="2" s="1"/>
  <c r="Q1667" i="2" a="1"/>
  <c r="Q1667" i="2" s="1"/>
  <c r="M1667" i="2" a="1"/>
  <c r="M1667" i="2" s="1"/>
  <c r="AA1667" i="2" a="1"/>
  <c r="AA1667" i="2" s="1"/>
  <c r="W1667" i="2" a="1"/>
  <c r="W1667" i="2" s="1"/>
  <c r="S1667" i="2" a="1"/>
  <c r="S1667" i="2" s="1"/>
  <c r="O1667" i="2" a="1"/>
  <c r="O1667" i="2" s="1"/>
  <c r="K1667" i="2" a="1"/>
  <c r="K1667" i="2" s="1"/>
  <c r="X1724" i="2" a="1"/>
  <c r="X1724" i="2" s="1"/>
  <c r="N1463" i="2" a="1"/>
  <c r="N1463" i="2" s="1"/>
  <c r="R1463" i="2" a="1"/>
  <c r="R1463" i="2" s="1"/>
  <c r="V1463" i="2" a="1"/>
  <c r="V1463" i="2" s="1"/>
  <c r="Z1463" i="2" a="1"/>
  <c r="Z1463" i="2" s="1"/>
  <c r="L1471" i="2" a="1"/>
  <c r="L1471" i="2" s="1"/>
  <c r="P1471" i="2" a="1"/>
  <c r="P1471" i="2" s="1"/>
  <c r="T1471" i="2" a="1"/>
  <c r="T1471" i="2" s="1"/>
  <c r="AF1471" i="2" s="1"/>
  <c r="X1471" i="2" a="1"/>
  <c r="X1471" i="2" s="1"/>
  <c r="L1487" i="2" a="1"/>
  <c r="L1487" i="2" s="1"/>
  <c r="P1487" i="2" a="1"/>
  <c r="P1487" i="2" s="1"/>
  <c r="T1487" i="2" a="1"/>
  <c r="T1487" i="2" s="1"/>
  <c r="AF1487" i="2" s="1"/>
  <c r="X1487" i="2" a="1"/>
  <c r="X1487" i="2" s="1"/>
  <c r="L1501" i="2" a="1"/>
  <c r="L1501" i="2" s="1"/>
  <c r="P1501" i="2" a="1"/>
  <c r="P1501" i="2" s="1"/>
  <c r="T1501" i="2" a="1"/>
  <c r="T1501" i="2" s="1"/>
  <c r="X1501" i="2" a="1"/>
  <c r="X1501" i="2" s="1"/>
  <c r="L1515" i="2" a="1"/>
  <c r="L1515" i="2" s="1"/>
  <c r="P1515" i="2" a="1"/>
  <c r="P1515" i="2" s="1"/>
  <c r="T1515" i="2" a="1"/>
  <c r="T1515" i="2" s="1"/>
  <c r="X1515" i="2" a="1"/>
  <c r="X1515" i="2" s="1"/>
  <c r="L1519" i="2" a="1"/>
  <c r="L1519" i="2" s="1"/>
  <c r="P1519" i="2" a="1"/>
  <c r="P1519" i="2" s="1"/>
  <c r="T1519" i="2" a="1"/>
  <c r="T1519" i="2" s="1"/>
  <c r="AF1519" i="2" s="1"/>
  <c r="X1519" i="2" a="1"/>
  <c r="X1519" i="2" s="1"/>
  <c r="L1523" i="2" a="1"/>
  <c r="L1523" i="2" s="1"/>
  <c r="P1523" i="2" a="1"/>
  <c r="P1523" i="2" s="1"/>
  <c r="T1523" i="2" a="1"/>
  <c r="T1523" i="2" s="1"/>
  <c r="X1523" i="2" a="1"/>
  <c r="X1523" i="2" s="1"/>
  <c r="L1541" i="2" a="1"/>
  <c r="L1541" i="2" s="1"/>
  <c r="P1541" i="2" a="1"/>
  <c r="P1541" i="2" s="1"/>
  <c r="T1541" i="2" a="1"/>
  <c r="T1541" i="2" s="1"/>
  <c r="AF1541" i="2" s="1"/>
  <c r="X1541" i="2" a="1"/>
  <c r="X1541" i="2" s="1"/>
  <c r="L1545" i="2" a="1"/>
  <c r="L1545" i="2" s="1"/>
  <c r="P1545" i="2" a="1"/>
  <c r="P1545" i="2" s="1"/>
  <c r="T1545" i="2" a="1"/>
  <c r="T1545" i="2" s="1"/>
  <c r="X1545" i="2" a="1"/>
  <c r="X1545" i="2" s="1"/>
  <c r="L1549" i="2" a="1"/>
  <c r="L1549" i="2" s="1"/>
  <c r="P1549" i="2" a="1"/>
  <c r="P1549" i="2" s="1"/>
  <c r="T1549" i="2" a="1"/>
  <c r="T1549" i="2" s="1"/>
  <c r="AF1549" i="2" s="1"/>
  <c r="X1549" i="2" a="1"/>
  <c r="X1549" i="2" s="1"/>
  <c r="N1557" i="2" a="1"/>
  <c r="N1557" i="2" s="1"/>
  <c r="R1557" i="2" a="1"/>
  <c r="R1557" i="2" s="1"/>
  <c r="V1557" i="2" a="1"/>
  <c r="V1557" i="2" s="1"/>
  <c r="Z1557" i="2" a="1"/>
  <c r="Z1557" i="2" s="1"/>
  <c r="L1563" i="2" a="1"/>
  <c r="L1563" i="2" s="1"/>
  <c r="P1563" i="2" a="1"/>
  <c r="P1563" i="2" s="1"/>
  <c r="T1563" i="2" a="1"/>
  <c r="T1563" i="2" s="1"/>
  <c r="AF1563" i="2" s="1"/>
  <c r="X1563" i="2" a="1"/>
  <c r="X1563" i="2" s="1"/>
  <c r="L1579" i="2" a="1"/>
  <c r="L1579" i="2" s="1"/>
  <c r="P1579" i="2" a="1"/>
  <c r="P1579" i="2" s="1"/>
  <c r="T1579" i="2" a="1"/>
  <c r="T1579" i="2" s="1"/>
  <c r="AF1579" i="2" s="1"/>
  <c r="X1579" i="2" a="1"/>
  <c r="X1579" i="2" s="1"/>
  <c r="Z1619" i="2" a="1"/>
  <c r="Z1619" i="2" s="1"/>
  <c r="V1619" i="2" a="1"/>
  <c r="V1619" i="2" s="1"/>
  <c r="R1619" i="2" a="1"/>
  <c r="R1619" i="2" s="1"/>
  <c r="AB1619" i="2" s="1"/>
  <c r="N1619" i="2" a="1"/>
  <c r="N1619" i="2" s="1"/>
  <c r="J1619" i="2" a="1"/>
  <c r="J1619" i="2" s="1"/>
  <c r="Y1619" i="2" a="1"/>
  <c r="Y1619" i="2" s="1"/>
  <c r="U1619" i="2" a="1"/>
  <c r="U1619" i="2" s="1"/>
  <c r="Q1619" i="2" a="1"/>
  <c r="Q1619" i="2" s="1"/>
  <c r="M1619" i="2" a="1"/>
  <c r="M1619" i="2" s="1"/>
  <c r="AA1619" i="2" a="1"/>
  <c r="AA1619" i="2" s="1"/>
  <c r="W1619" i="2" a="1"/>
  <c r="W1619" i="2" s="1"/>
  <c r="S1619" i="2" a="1"/>
  <c r="S1619" i="2" s="1"/>
  <c r="O1619" i="2" a="1"/>
  <c r="O1619" i="2" s="1"/>
  <c r="K1619" i="2" a="1"/>
  <c r="K1619" i="2" s="1"/>
  <c r="L1623" i="2" a="1"/>
  <c r="L1623" i="2" s="1"/>
  <c r="L1635" i="2" a="1"/>
  <c r="L1635" i="2" s="1"/>
  <c r="L1655" i="2" a="1"/>
  <c r="L1655" i="2" s="1"/>
  <c r="L1667" i="2" a="1"/>
  <c r="L1667" i="2" s="1"/>
  <c r="L1446" i="2" a="1"/>
  <c r="L1446" i="2" s="1"/>
  <c r="P1446" i="2" a="1"/>
  <c r="P1446" i="2" s="1"/>
  <c r="T1446" i="2" a="1"/>
  <c r="T1446" i="2" s="1"/>
  <c r="L1454" i="2" a="1"/>
  <c r="L1454" i="2" s="1"/>
  <c r="P1454" i="2" a="1"/>
  <c r="P1454" i="2" s="1"/>
  <c r="T1454" i="2" a="1"/>
  <c r="T1454" i="2" s="1"/>
  <c r="L1458" i="2" a="1"/>
  <c r="L1458" i="2" s="1"/>
  <c r="P1458" i="2" a="1"/>
  <c r="P1458" i="2" s="1"/>
  <c r="T1458" i="2" a="1"/>
  <c r="T1458" i="2" s="1"/>
  <c r="L1474" i="2" a="1"/>
  <c r="L1474" i="2" s="1"/>
  <c r="P1474" i="2" a="1"/>
  <c r="P1474" i="2" s="1"/>
  <c r="T1474" i="2" a="1"/>
  <c r="T1474" i="2" s="1"/>
  <c r="L1478" i="2" a="1"/>
  <c r="L1478" i="2" s="1"/>
  <c r="P1478" i="2" a="1"/>
  <c r="P1478" i="2" s="1"/>
  <c r="T1478" i="2" a="1"/>
  <c r="T1478" i="2" s="1"/>
  <c r="L1482" i="2" a="1"/>
  <c r="L1482" i="2" s="1"/>
  <c r="P1482" i="2" a="1"/>
  <c r="P1482" i="2" s="1"/>
  <c r="T1482" i="2" a="1"/>
  <c r="T1482" i="2" s="1"/>
  <c r="L1490" i="2" a="1"/>
  <c r="L1490" i="2" s="1"/>
  <c r="P1490" i="2" a="1"/>
  <c r="P1490" i="2" s="1"/>
  <c r="T1490" i="2" a="1"/>
  <c r="T1490" i="2" s="1"/>
  <c r="M1494" i="2" a="1"/>
  <c r="M1494" i="2" s="1"/>
  <c r="Q1494" i="2" a="1"/>
  <c r="Q1494" i="2" s="1"/>
  <c r="U1494" i="2" a="1"/>
  <c r="U1494" i="2" s="1"/>
  <c r="L1504" i="2" a="1"/>
  <c r="L1504" i="2" s="1"/>
  <c r="P1504" i="2" a="1"/>
  <c r="P1504" i="2" s="1"/>
  <c r="T1504" i="2" a="1"/>
  <c r="T1504" i="2" s="1"/>
  <c r="AF1504" i="2" s="1"/>
  <c r="L1508" i="2" a="1"/>
  <c r="L1508" i="2" s="1"/>
  <c r="P1508" i="2" a="1"/>
  <c r="P1508" i="2" s="1"/>
  <c r="T1508" i="2" a="1"/>
  <c r="T1508" i="2" s="1"/>
  <c r="L1510" i="2" a="1"/>
  <c r="L1510" i="2" s="1"/>
  <c r="P1510" i="2" a="1"/>
  <c r="P1510" i="2" s="1"/>
  <c r="T1510" i="2" a="1"/>
  <c r="T1510" i="2" s="1"/>
  <c r="AF1510" i="2" s="1"/>
  <c r="N1518" i="2" a="1"/>
  <c r="N1518" i="2" s="1"/>
  <c r="R1518" i="2" a="1"/>
  <c r="R1518" i="2" s="1"/>
  <c r="V1518" i="2" a="1"/>
  <c r="V1518" i="2" s="1"/>
  <c r="N1522" i="2" a="1"/>
  <c r="N1522" i="2" s="1"/>
  <c r="R1522" i="2" a="1"/>
  <c r="R1522" i="2" s="1"/>
  <c r="V1522" i="2" a="1"/>
  <c r="V1522" i="2" s="1"/>
  <c r="L1526" i="2" a="1"/>
  <c r="L1526" i="2" s="1"/>
  <c r="P1526" i="2" a="1"/>
  <c r="P1526" i="2" s="1"/>
  <c r="T1526" i="2" a="1"/>
  <c r="T1526" i="2" s="1"/>
  <c r="AF1526" i="2" s="1"/>
  <c r="L1536" i="2" a="1"/>
  <c r="L1536" i="2" s="1"/>
  <c r="P1536" i="2" a="1"/>
  <c r="P1536" i="2" s="1"/>
  <c r="T1536" i="2" a="1"/>
  <c r="T1536" i="2" s="1"/>
  <c r="N1544" i="2" a="1"/>
  <c r="N1544" i="2" s="1"/>
  <c r="R1544" i="2" a="1"/>
  <c r="R1544" i="2" s="1"/>
  <c r="V1544" i="2" a="1"/>
  <c r="V1544" i="2" s="1"/>
  <c r="N1548" i="2" a="1"/>
  <c r="N1548" i="2" s="1"/>
  <c r="R1548" i="2" a="1"/>
  <c r="R1548" i="2" s="1"/>
  <c r="V1548" i="2" a="1"/>
  <c r="V1548" i="2" s="1"/>
  <c r="L1552" i="2" a="1"/>
  <c r="L1552" i="2" s="1"/>
  <c r="P1552" i="2" a="1"/>
  <c r="P1552" i="2" s="1"/>
  <c r="T1552" i="2" a="1"/>
  <c r="T1552" i="2" s="1"/>
  <c r="AF1552" i="2" s="1"/>
  <c r="U1558" i="2" a="1"/>
  <c r="U1558" i="2" s="1"/>
  <c r="AE1558" i="2" s="1"/>
  <c r="L1566" i="2" a="1"/>
  <c r="L1566" i="2" s="1"/>
  <c r="P1566" i="2" a="1"/>
  <c r="P1566" i="2" s="1"/>
  <c r="T1566" i="2" a="1"/>
  <c r="T1566" i="2" s="1"/>
  <c r="M1572" i="2" a="1"/>
  <c r="M1572" i="2" s="1"/>
  <c r="Q1572" i="2" a="1"/>
  <c r="Q1572" i="2" s="1"/>
  <c r="U1572" i="2" a="1"/>
  <c r="U1572" i="2" s="1"/>
  <c r="M1576" i="2" a="1"/>
  <c r="M1576" i="2" s="1"/>
  <c r="Q1576" i="2" a="1"/>
  <c r="Q1576" i="2" s="1"/>
  <c r="U1576" i="2" a="1"/>
  <c r="U1576" i="2" s="1"/>
  <c r="Y1588" i="2" a="1"/>
  <c r="Y1588" i="2" s="1"/>
  <c r="U1588" i="2" a="1"/>
  <c r="U1588" i="2" s="1"/>
  <c r="Q1588" i="2" a="1"/>
  <c r="Q1588" i="2" s="1"/>
  <c r="M1588" i="2" a="1"/>
  <c r="M1588" i="2" s="1"/>
  <c r="AA1588" i="2" a="1"/>
  <c r="AA1588" i="2" s="1"/>
  <c r="W1588" i="2" a="1"/>
  <c r="W1588" i="2" s="1"/>
  <c r="J1591" i="2" a="1"/>
  <c r="J1591" i="2" s="1"/>
  <c r="R1591" i="2" a="1"/>
  <c r="R1591" i="2" s="1"/>
  <c r="AB1591" i="2" s="1"/>
  <c r="Z1591" i="2" a="1"/>
  <c r="Z1591" i="2" s="1"/>
  <c r="AA1596" i="2" a="1"/>
  <c r="AA1596" i="2" s="1"/>
  <c r="W1596" i="2" a="1"/>
  <c r="W1596" i="2" s="1"/>
  <c r="S1596" i="2" a="1"/>
  <c r="S1596" i="2" s="1"/>
  <c r="O1596" i="2" a="1"/>
  <c r="O1596" i="2" s="1"/>
  <c r="K1596" i="2" a="1"/>
  <c r="K1596" i="2" s="1"/>
  <c r="Y1596" i="2" a="1"/>
  <c r="Y1596" i="2" s="1"/>
  <c r="U1596" i="2" a="1"/>
  <c r="U1596" i="2" s="1"/>
  <c r="Q1596" i="2" a="1"/>
  <c r="Q1596" i="2" s="1"/>
  <c r="M1596" i="2" a="1"/>
  <c r="M1596" i="2" s="1"/>
  <c r="R1596" i="2" a="1"/>
  <c r="R1596" i="2" s="1"/>
  <c r="Z1596" i="2" a="1"/>
  <c r="Z1596" i="2" s="1"/>
  <c r="Y1600" i="2" a="1"/>
  <c r="Y1600" i="2" s="1"/>
  <c r="U1600" i="2" a="1"/>
  <c r="U1600" i="2" s="1"/>
  <c r="Q1600" i="2" a="1"/>
  <c r="Q1600" i="2" s="1"/>
  <c r="M1600" i="2" a="1"/>
  <c r="M1600" i="2" s="1"/>
  <c r="AA1600" i="2" a="1"/>
  <c r="AA1600" i="2" s="1"/>
  <c r="W1600" i="2" a="1"/>
  <c r="W1600" i="2" s="1"/>
  <c r="S1600" i="2" a="1"/>
  <c r="S1600" i="2" s="1"/>
  <c r="O1600" i="2" a="1"/>
  <c r="O1600" i="2" s="1"/>
  <c r="K1600" i="2" a="1"/>
  <c r="K1600" i="2" s="1"/>
  <c r="R1600" i="2" a="1"/>
  <c r="R1600" i="2" s="1"/>
  <c r="Z1600" i="2" a="1"/>
  <c r="Z1600" i="2" s="1"/>
  <c r="L1619" i="2" a="1"/>
  <c r="L1619" i="2" s="1"/>
  <c r="P1623" i="2" a="1"/>
  <c r="P1623" i="2" s="1"/>
  <c r="P1635" i="2" a="1"/>
  <c r="P1635" i="2" s="1"/>
  <c r="V1639" i="2" a="1"/>
  <c r="V1639" i="2" s="1"/>
  <c r="P1655" i="2" a="1"/>
  <c r="P1655" i="2" s="1"/>
  <c r="P1667" i="2" a="1"/>
  <c r="P1667" i="2" s="1"/>
  <c r="L1433" i="2" a="1"/>
  <c r="L1433" i="2" s="1"/>
  <c r="P1433" i="2" a="1"/>
  <c r="P1433" i="2" s="1"/>
  <c r="T1433" i="2" a="1"/>
  <c r="T1433" i="2" s="1"/>
  <c r="L1449" i="2" a="1"/>
  <c r="L1449" i="2" s="1"/>
  <c r="P1449" i="2" a="1"/>
  <c r="P1449" i="2" s="1"/>
  <c r="T1449" i="2" a="1"/>
  <c r="T1449" i="2" s="1"/>
  <c r="AF1449" i="2" s="1"/>
  <c r="N1453" i="2" a="1"/>
  <c r="N1453" i="2" s="1"/>
  <c r="R1453" i="2" a="1"/>
  <c r="R1453" i="2" s="1"/>
  <c r="V1453" i="2" a="1"/>
  <c r="V1453" i="2" s="1"/>
  <c r="L1461" i="2" a="1"/>
  <c r="L1461" i="2" s="1"/>
  <c r="P1461" i="2" a="1"/>
  <c r="P1461" i="2" s="1"/>
  <c r="T1461" i="2" a="1"/>
  <c r="T1461" i="2" s="1"/>
  <c r="K1463" i="2" a="1"/>
  <c r="K1463" i="2" s="1"/>
  <c r="O1463" i="2" a="1"/>
  <c r="O1463" i="2" s="1"/>
  <c r="S1463" i="2" a="1"/>
  <c r="S1463" i="2" s="1"/>
  <c r="W1463" i="2" a="1"/>
  <c r="W1463" i="2" s="1"/>
  <c r="L1465" i="2" a="1"/>
  <c r="L1465" i="2" s="1"/>
  <c r="P1465" i="2" a="1"/>
  <c r="P1465" i="2" s="1"/>
  <c r="T1465" i="2" a="1"/>
  <c r="T1465" i="2" s="1"/>
  <c r="AF1465" i="2" s="1"/>
  <c r="L1469" i="2" a="1"/>
  <c r="L1469" i="2" s="1"/>
  <c r="P1469" i="2" a="1"/>
  <c r="P1469" i="2" s="1"/>
  <c r="T1469" i="2" a="1"/>
  <c r="T1469" i="2" s="1"/>
  <c r="M1471" i="2" a="1"/>
  <c r="M1471" i="2" s="1"/>
  <c r="Q1471" i="2" a="1"/>
  <c r="Q1471" i="2" s="1"/>
  <c r="U1471" i="2" a="1"/>
  <c r="U1471" i="2" s="1"/>
  <c r="L1485" i="2" a="1"/>
  <c r="L1485" i="2" s="1"/>
  <c r="P1485" i="2" a="1"/>
  <c r="P1485" i="2" s="1"/>
  <c r="T1485" i="2" a="1"/>
  <c r="T1485" i="2" s="1"/>
  <c r="M1487" i="2" a="1"/>
  <c r="M1487" i="2" s="1"/>
  <c r="Q1487" i="2" a="1"/>
  <c r="Q1487" i="2" s="1"/>
  <c r="U1487" i="2" a="1"/>
  <c r="U1487" i="2" s="1"/>
  <c r="L1495" i="2" a="1"/>
  <c r="L1495" i="2" s="1"/>
  <c r="P1495" i="2" a="1"/>
  <c r="P1495" i="2" s="1"/>
  <c r="T1495" i="2" a="1"/>
  <c r="T1495" i="2" s="1"/>
  <c r="L1499" i="2" a="1"/>
  <c r="L1499" i="2" s="1"/>
  <c r="P1499" i="2" a="1"/>
  <c r="P1499" i="2" s="1"/>
  <c r="T1499" i="2" a="1"/>
  <c r="T1499" i="2" s="1"/>
  <c r="AF1499" i="2" s="1"/>
  <c r="M1501" i="2" a="1"/>
  <c r="M1501" i="2" s="1"/>
  <c r="Q1501" i="2" a="1"/>
  <c r="Q1501" i="2" s="1"/>
  <c r="U1501" i="2" a="1"/>
  <c r="U1501" i="2" s="1"/>
  <c r="L1513" i="2" a="1"/>
  <c r="L1513" i="2" s="1"/>
  <c r="P1513" i="2" a="1"/>
  <c r="P1513" i="2" s="1"/>
  <c r="T1513" i="2" a="1"/>
  <c r="T1513" i="2" s="1"/>
  <c r="M1515" i="2" a="1"/>
  <c r="M1515" i="2" s="1"/>
  <c r="Q1515" i="2" a="1"/>
  <c r="Q1515" i="2" s="1"/>
  <c r="U1515" i="2" a="1"/>
  <c r="U1515" i="2" s="1"/>
  <c r="M1519" i="2" a="1"/>
  <c r="M1519" i="2" s="1"/>
  <c r="Q1519" i="2" a="1"/>
  <c r="Q1519" i="2" s="1"/>
  <c r="U1519" i="2" a="1"/>
  <c r="U1519" i="2" s="1"/>
  <c r="M1523" i="2" a="1"/>
  <c r="M1523" i="2" s="1"/>
  <c r="Q1523" i="2" a="1"/>
  <c r="Q1523" i="2" s="1"/>
  <c r="U1523" i="2" a="1"/>
  <c r="U1523" i="2" s="1"/>
  <c r="L1529" i="2" a="1"/>
  <c r="L1529" i="2" s="1"/>
  <c r="P1529" i="2" a="1"/>
  <c r="P1529" i="2" s="1"/>
  <c r="T1529" i="2" a="1"/>
  <c r="T1529" i="2" s="1"/>
  <c r="L1539" i="2" a="1"/>
  <c r="L1539" i="2" s="1"/>
  <c r="P1539" i="2" a="1"/>
  <c r="P1539" i="2" s="1"/>
  <c r="T1539" i="2" a="1"/>
  <c r="T1539" i="2" s="1"/>
  <c r="M1541" i="2" a="1"/>
  <c r="M1541" i="2" s="1"/>
  <c r="Q1541" i="2" a="1"/>
  <c r="Q1541" i="2" s="1"/>
  <c r="U1541" i="2" a="1"/>
  <c r="U1541" i="2" s="1"/>
  <c r="M1545" i="2" a="1"/>
  <c r="M1545" i="2" s="1"/>
  <c r="Q1545" i="2" a="1"/>
  <c r="Q1545" i="2" s="1"/>
  <c r="U1545" i="2" a="1"/>
  <c r="U1545" i="2" s="1"/>
  <c r="M1549" i="2" a="1"/>
  <c r="M1549" i="2" s="1"/>
  <c r="Q1549" i="2" a="1"/>
  <c r="Q1549" i="2" s="1"/>
  <c r="U1549" i="2" a="1"/>
  <c r="U1549" i="2" s="1"/>
  <c r="L1555" i="2" a="1"/>
  <c r="L1555" i="2" s="1"/>
  <c r="P1555" i="2" a="1"/>
  <c r="P1555" i="2" s="1"/>
  <c r="T1555" i="2" a="1"/>
  <c r="T1555" i="2" s="1"/>
  <c r="K1557" i="2" a="1"/>
  <c r="K1557" i="2" s="1"/>
  <c r="O1557" i="2" a="1"/>
  <c r="O1557" i="2" s="1"/>
  <c r="S1557" i="2" a="1"/>
  <c r="S1557" i="2" s="1"/>
  <c r="W1557" i="2" a="1"/>
  <c r="W1557" i="2" s="1"/>
  <c r="M1559" i="2" a="1"/>
  <c r="M1559" i="2" s="1"/>
  <c r="Q1559" i="2" a="1"/>
  <c r="Q1559" i="2" s="1"/>
  <c r="U1559" i="2" a="1"/>
  <c r="U1559" i="2" s="1"/>
  <c r="M1563" i="2" a="1"/>
  <c r="M1563" i="2" s="1"/>
  <c r="Q1563" i="2" a="1"/>
  <c r="Q1563" i="2" s="1"/>
  <c r="U1563" i="2" a="1"/>
  <c r="U1563" i="2" s="1"/>
  <c r="L1569" i="2" a="1"/>
  <c r="L1569" i="2" s="1"/>
  <c r="P1569" i="2" a="1"/>
  <c r="P1569" i="2" s="1"/>
  <c r="T1569" i="2" a="1"/>
  <c r="T1569" i="2" s="1"/>
  <c r="L1573" i="2" a="1"/>
  <c r="L1573" i="2" s="1"/>
  <c r="P1573" i="2" a="1"/>
  <c r="P1573" i="2" s="1"/>
  <c r="T1573" i="2" a="1"/>
  <c r="T1573" i="2" s="1"/>
  <c r="L1577" i="2" a="1"/>
  <c r="L1577" i="2" s="1"/>
  <c r="P1577" i="2" a="1"/>
  <c r="P1577" i="2" s="1"/>
  <c r="T1577" i="2" a="1"/>
  <c r="T1577" i="2" s="1"/>
  <c r="M1579" i="2" a="1"/>
  <c r="M1579" i="2" s="1"/>
  <c r="Q1579" i="2" a="1"/>
  <c r="Q1579" i="2" s="1"/>
  <c r="U1579" i="2" a="1"/>
  <c r="U1579" i="2" s="1"/>
  <c r="O1588" i="2" a="1"/>
  <c r="O1588" i="2" s="1"/>
  <c r="V1588" i="2" a="1"/>
  <c r="V1588" i="2" s="1"/>
  <c r="N1592" i="2" a="1"/>
  <c r="N1592" i="2" s="1"/>
  <c r="V1592" i="2" a="1"/>
  <c r="V1592" i="2" s="1"/>
  <c r="N1595" i="2" a="1"/>
  <c r="N1595" i="2" s="1"/>
  <c r="V1595" i="2" a="1"/>
  <c r="V1595" i="2" s="1"/>
  <c r="N1599" i="2" a="1"/>
  <c r="N1599" i="2" s="1"/>
  <c r="V1599" i="2" a="1"/>
  <c r="V1599" i="2" s="1"/>
  <c r="Z1607" i="2" a="1"/>
  <c r="Z1607" i="2" s="1"/>
  <c r="V1607" i="2" a="1"/>
  <c r="V1607" i="2" s="1"/>
  <c r="R1607" i="2" a="1"/>
  <c r="R1607" i="2" s="1"/>
  <c r="AB1607" i="2" s="1"/>
  <c r="N1607" i="2" a="1"/>
  <c r="N1607" i="2" s="1"/>
  <c r="J1607" i="2" a="1"/>
  <c r="J1607" i="2" s="1"/>
  <c r="Y1607" i="2" a="1"/>
  <c r="Y1607" i="2" s="1"/>
  <c r="U1607" i="2" a="1"/>
  <c r="U1607" i="2" s="1"/>
  <c r="Q1607" i="2" a="1"/>
  <c r="Q1607" i="2" s="1"/>
  <c r="M1607" i="2" a="1"/>
  <c r="M1607" i="2" s="1"/>
  <c r="AA1607" i="2" a="1"/>
  <c r="AA1607" i="2" s="1"/>
  <c r="W1607" i="2" a="1"/>
  <c r="W1607" i="2" s="1"/>
  <c r="S1607" i="2" a="1"/>
  <c r="S1607" i="2" s="1"/>
  <c r="O1607" i="2" a="1"/>
  <c r="O1607" i="2" s="1"/>
  <c r="K1607" i="2" a="1"/>
  <c r="K1607" i="2" s="1"/>
  <c r="Y1608" i="2" a="1"/>
  <c r="Y1608" i="2" s="1"/>
  <c r="U1608" i="2" a="1"/>
  <c r="U1608" i="2" s="1"/>
  <c r="Q1608" i="2" a="1"/>
  <c r="Q1608" i="2" s="1"/>
  <c r="M1608" i="2" a="1"/>
  <c r="M1608" i="2" s="1"/>
  <c r="AA1608" i="2" a="1"/>
  <c r="AA1608" i="2" s="1"/>
  <c r="W1608" i="2" a="1"/>
  <c r="W1608" i="2" s="1"/>
  <c r="S1608" i="2" a="1"/>
  <c r="S1608" i="2" s="1"/>
  <c r="O1608" i="2" a="1"/>
  <c r="O1608" i="2" s="1"/>
  <c r="K1608" i="2" a="1"/>
  <c r="K1608" i="2" s="1"/>
  <c r="Z1608" i="2" a="1"/>
  <c r="Z1608" i="2" s="1"/>
  <c r="V1608" i="2" a="1"/>
  <c r="V1608" i="2" s="1"/>
  <c r="R1608" i="2" a="1"/>
  <c r="R1608" i="2" s="1"/>
  <c r="AB1608" i="2" s="1"/>
  <c r="N1608" i="2" a="1"/>
  <c r="N1608" i="2" s="1"/>
  <c r="X1611" i="2" a="1"/>
  <c r="X1611" i="2" s="1"/>
  <c r="T1611" i="2" a="1"/>
  <c r="T1611" i="2" s="1"/>
  <c r="AF1611" i="2" s="1"/>
  <c r="P1611" i="2" a="1"/>
  <c r="P1611" i="2" s="1"/>
  <c r="L1611" i="2" a="1"/>
  <c r="L1611" i="2" s="1"/>
  <c r="AA1611" i="2" a="1"/>
  <c r="AA1611" i="2" s="1"/>
  <c r="W1611" i="2" a="1"/>
  <c r="W1611" i="2" s="1"/>
  <c r="S1611" i="2" a="1"/>
  <c r="S1611" i="2" s="1"/>
  <c r="O1611" i="2" a="1"/>
  <c r="O1611" i="2" s="1"/>
  <c r="K1611" i="2" a="1"/>
  <c r="K1611" i="2" s="1"/>
  <c r="Y1611" i="2" a="1"/>
  <c r="Y1611" i="2" s="1"/>
  <c r="U1611" i="2" a="1"/>
  <c r="U1611" i="2" s="1"/>
  <c r="AE1611" i="2" s="1"/>
  <c r="Q1611" i="2" a="1"/>
  <c r="Q1611" i="2" s="1"/>
  <c r="M1611" i="2" a="1"/>
  <c r="M1611" i="2" s="1"/>
  <c r="Z1611" i="2" a="1"/>
  <c r="Z1611" i="2" s="1"/>
  <c r="P1619" i="2" a="1"/>
  <c r="P1619" i="2" s="1"/>
  <c r="T1623" i="2" a="1"/>
  <c r="T1623" i="2" s="1"/>
  <c r="T1635" i="2" a="1"/>
  <c r="T1635" i="2" s="1"/>
  <c r="Z1639" i="2" a="1"/>
  <c r="Z1639" i="2" s="1"/>
  <c r="T1655" i="2" a="1"/>
  <c r="T1655" i="2" s="1"/>
  <c r="T1667" i="2" a="1"/>
  <c r="T1667" i="2" s="1"/>
  <c r="AF1667" i="2" s="1"/>
  <c r="Z1720" i="2" a="1"/>
  <c r="Z1720" i="2" s="1"/>
  <c r="V1720" i="2" a="1"/>
  <c r="V1720" i="2" s="1"/>
  <c r="R1720" i="2" a="1"/>
  <c r="R1720" i="2" s="1"/>
  <c r="AB1720" i="2" s="1"/>
  <c r="N1720" i="2" a="1"/>
  <c r="N1720" i="2" s="1"/>
  <c r="J1720" i="2" a="1"/>
  <c r="J1720" i="2" s="1"/>
  <c r="Y1720" i="2" a="1"/>
  <c r="Y1720" i="2" s="1"/>
  <c r="U1720" i="2" a="1"/>
  <c r="U1720" i="2" s="1"/>
  <c r="Q1720" i="2" a="1"/>
  <c r="Q1720" i="2" s="1"/>
  <c r="M1720" i="2" a="1"/>
  <c r="M1720" i="2" s="1"/>
  <c r="AA1720" i="2" a="1"/>
  <c r="AA1720" i="2" s="1"/>
  <c r="O1720" i="2" a="1"/>
  <c r="O1720" i="2" s="1"/>
  <c r="X1720" i="2" a="1"/>
  <c r="X1720" i="2" s="1"/>
  <c r="W1720" i="2" a="1"/>
  <c r="W1720" i="2" s="1"/>
  <c r="L1720" i="2" a="1"/>
  <c r="L1720" i="2" s="1"/>
  <c r="K1720" i="2" a="1"/>
  <c r="K1720" i="2" s="1"/>
  <c r="T1720" i="2" a="1"/>
  <c r="T1720" i="2" s="1"/>
  <c r="P1720" i="2" a="1"/>
  <c r="P1720" i="2" s="1"/>
  <c r="L1583" i="2" a="1"/>
  <c r="L1583" i="2" s="1"/>
  <c r="P1583" i="2" a="1"/>
  <c r="P1583" i="2" s="1"/>
  <c r="T1583" i="2" a="1"/>
  <c r="T1583" i="2" s="1"/>
  <c r="X1583" i="2" a="1"/>
  <c r="X1583" i="2" s="1"/>
  <c r="N1587" i="2" a="1"/>
  <c r="N1587" i="2" s="1"/>
  <c r="R1587" i="2" a="1"/>
  <c r="R1587" i="2" s="1"/>
  <c r="W1587" i="2" a="1"/>
  <c r="W1587" i="2" s="1"/>
  <c r="AA1587" i="2" a="1"/>
  <c r="AA1587" i="2" s="1"/>
  <c r="L1589" i="2" a="1"/>
  <c r="L1589" i="2" s="1"/>
  <c r="P1589" i="2" a="1"/>
  <c r="P1589" i="2" s="1"/>
  <c r="T1589" i="2" a="1"/>
  <c r="T1589" i="2" s="1"/>
  <c r="X1589" i="2" a="1"/>
  <c r="X1589" i="2" s="1"/>
  <c r="J1593" i="2" a="1"/>
  <c r="J1593" i="2" s="1"/>
  <c r="N1593" i="2" a="1"/>
  <c r="N1593" i="2" s="1"/>
  <c r="R1593" i="2" a="1"/>
  <c r="R1593" i="2" s="1"/>
  <c r="AB1593" i="2" s="1"/>
  <c r="V1593" i="2" a="1"/>
  <c r="V1593" i="2" s="1"/>
  <c r="Z1593" i="2" a="1"/>
  <c r="Z1593" i="2" s="1"/>
  <c r="J1597" i="2" a="1"/>
  <c r="J1597" i="2" s="1"/>
  <c r="N1597" i="2" a="1"/>
  <c r="N1597" i="2" s="1"/>
  <c r="R1597" i="2" a="1"/>
  <c r="R1597" i="2" s="1"/>
  <c r="V1597" i="2" a="1"/>
  <c r="V1597" i="2" s="1"/>
  <c r="Z1597" i="2" a="1"/>
  <c r="Z1597" i="2" s="1"/>
  <c r="L1601" i="2" a="1"/>
  <c r="L1601" i="2" s="1"/>
  <c r="P1601" i="2" a="1"/>
  <c r="P1601" i="2" s="1"/>
  <c r="T1601" i="2" a="1"/>
  <c r="T1601" i="2" s="1"/>
  <c r="X1601" i="2" a="1"/>
  <c r="X1601" i="2" s="1"/>
  <c r="AD1603" i="2"/>
  <c r="M1603" i="2" a="1"/>
  <c r="M1603" i="2" s="1"/>
  <c r="Q1603" i="2" a="1"/>
  <c r="Q1603" i="2" s="1"/>
  <c r="U1603" i="2" a="1"/>
  <c r="U1603" i="2" s="1"/>
  <c r="AE1603" i="2" s="1"/>
  <c r="Y1603" i="2" a="1"/>
  <c r="Y1603" i="2" s="1"/>
  <c r="J1605" i="2" a="1"/>
  <c r="J1605" i="2" s="1"/>
  <c r="N1605" i="2" a="1"/>
  <c r="N1605" i="2" s="1"/>
  <c r="R1605" i="2" a="1"/>
  <c r="R1605" i="2" s="1"/>
  <c r="V1605" i="2" a="1"/>
  <c r="V1605" i="2" s="1"/>
  <c r="Z1605" i="2" a="1"/>
  <c r="Z1605" i="2" s="1"/>
  <c r="N1609" i="2" a="1"/>
  <c r="N1609" i="2" s="1"/>
  <c r="R1609" i="2" a="1"/>
  <c r="R1609" i="2" s="1"/>
  <c r="V1609" i="2" a="1"/>
  <c r="V1609" i="2" s="1"/>
  <c r="Z1609" i="2" a="1"/>
  <c r="Z1609" i="2" s="1"/>
  <c r="L1613" i="2" a="1"/>
  <c r="L1613" i="2" s="1"/>
  <c r="P1613" i="2" a="1"/>
  <c r="P1613" i="2" s="1"/>
  <c r="T1613" i="2" a="1"/>
  <c r="T1613" i="2" s="1"/>
  <c r="X1613" i="2" a="1"/>
  <c r="X1613" i="2" s="1"/>
  <c r="M1615" i="2" a="1"/>
  <c r="M1615" i="2" s="1"/>
  <c r="Q1615" i="2" a="1"/>
  <c r="Q1615" i="2" s="1"/>
  <c r="U1615" i="2" a="1"/>
  <c r="U1615" i="2" s="1"/>
  <c r="Y1615" i="2" a="1"/>
  <c r="Y1615" i="2" s="1"/>
  <c r="J1617" i="2" a="1"/>
  <c r="J1617" i="2" s="1"/>
  <c r="N1617" i="2" a="1"/>
  <c r="N1617" i="2" s="1"/>
  <c r="R1617" i="2" a="1"/>
  <c r="R1617" i="2" s="1"/>
  <c r="AB1617" i="2" s="1"/>
  <c r="V1617" i="2" a="1"/>
  <c r="V1617" i="2" s="1"/>
  <c r="Z1617" i="2" a="1"/>
  <c r="Z1617" i="2" s="1"/>
  <c r="N1621" i="2" a="1"/>
  <c r="N1621" i="2" s="1"/>
  <c r="R1621" i="2" a="1"/>
  <c r="R1621" i="2" s="1"/>
  <c r="V1621" i="2" a="1"/>
  <c r="V1621" i="2" s="1"/>
  <c r="Z1621" i="2" a="1"/>
  <c r="Z1621" i="2" s="1"/>
  <c r="J1625" i="2" a="1"/>
  <c r="J1625" i="2" s="1"/>
  <c r="N1625" i="2" a="1"/>
  <c r="N1625" i="2" s="1"/>
  <c r="R1625" i="2" a="1"/>
  <c r="R1625" i="2" s="1"/>
  <c r="AB1625" i="2" s="1"/>
  <c r="V1625" i="2" a="1"/>
  <c r="V1625" i="2" s="1"/>
  <c r="Z1625" i="2" a="1"/>
  <c r="Z1625" i="2" s="1"/>
  <c r="AD1627" i="2"/>
  <c r="M1627" i="2" a="1"/>
  <c r="M1627" i="2" s="1"/>
  <c r="Q1627" i="2" a="1"/>
  <c r="Q1627" i="2" s="1"/>
  <c r="U1627" i="2" a="1"/>
  <c r="U1627" i="2" s="1"/>
  <c r="Y1627" i="2" a="1"/>
  <c r="Y1627" i="2" s="1"/>
  <c r="J1629" i="2" a="1"/>
  <c r="J1629" i="2" s="1"/>
  <c r="N1629" i="2" a="1"/>
  <c r="N1629" i="2" s="1"/>
  <c r="R1629" i="2" a="1"/>
  <c r="R1629" i="2" s="1"/>
  <c r="AB1629" i="2" s="1"/>
  <c r="V1629" i="2" a="1"/>
  <c r="V1629" i="2" s="1"/>
  <c r="Z1629" i="2" a="1"/>
  <c r="Z1629" i="2" s="1"/>
  <c r="L1633" i="2" a="1"/>
  <c r="L1633" i="2" s="1"/>
  <c r="P1633" i="2" a="1"/>
  <c r="P1633" i="2" s="1"/>
  <c r="T1633" i="2" a="1"/>
  <c r="T1633" i="2" s="1"/>
  <c r="X1633" i="2" a="1"/>
  <c r="X1633" i="2" s="1"/>
  <c r="N1637" i="2" a="1"/>
  <c r="N1637" i="2" s="1"/>
  <c r="R1637" i="2" a="1"/>
  <c r="R1637" i="2" s="1"/>
  <c r="V1637" i="2" a="1"/>
  <c r="V1637" i="2" s="1"/>
  <c r="Z1637" i="2" a="1"/>
  <c r="Z1637" i="2" s="1"/>
  <c r="J1641" i="2" a="1"/>
  <c r="J1641" i="2" s="1"/>
  <c r="N1641" i="2" a="1"/>
  <c r="N1641" i="2" s="1"/>
  <c r="R1641" i="2" a="1"/>
  <c r="R1641" i="2" s="1"/>
  <c r="AB1641" i="2" s="1"/>
  <c r="V1641" i="2" a="1"/>
  <c r="V1641" i="2" s="1"/>
  <c r="Z1641" i="2" a="1"/>
  <c r="Z1641" i="2" s="1"/>
  <c r="L1645" i="2" a="1"/>
  <c r="L1645" i="2" s="1"/>
  <c r="P1645" i="2" a="1"/>
  <c r="P1645" i="2" s="1"/>
  <c r="T1645" i="2" a="1"/>
  <c r="T1645" i="2" s="1"/>
  <c r="X1645" i="2" a="1"/>
  <c r="X1645" i="2" s="1"/>
  <c r="K1647" i="2" a="1"/>
  <c r="K1647" i="2" s="1"/>
  <c r="O1647" i="2" a="1"/>
  <c r="O1647" i="2" s="1"/>
  <c r="S1647" i="2" a="1"/>
  <c r="S1647" i="2" s="1"/>
  <c r="W1647" i="2" a="1"/>
  <c r="W1647" i="2" s="1"/>
  <c r="AA1647" i="2" a="1"/>
  <c r="AA1647" i="2" s="1"/>
  <c r="L1649" i="2" a="1"/>
  <c r="L1649" i="2" s="1"/>
  <c r="P1649" i="2" a="1"/>
  <c r="P1649" i="2" s="1"/>
  <c r="T1649" i="2" a="1"/>
  <c r="T1649" i="2" s="1"/>
  <c r="X1649" i="2" a="1"/>
  <c r="X1649" i="2" s="1"/>
  <c r="J1653" i="2" a="1"/>
  <c r="J1653" i="2" s="1"/>
  <c r="N1653" i="2" a="1"/>
  <c r="N1653" i="2" s="1"/>
  <c r="R1653" i="2" a="1"/>
  <c r="R1653" i="2" s="1"/>
  <c r="AB1653" i="2" s="1"/>
  <c r="V1653" i="2" a="1"/>
  <c r="V1653" i="2" s="1"/>
  <c r="Z1653" i="2" a="1"/>
  <c r="Z1653" i="2" s="1"/>
  <c r="L1657" i="2" a="1"/>
  <c r="L1657" i="2" s="1"/>
  <c r="P1657" i="2" a="1"/>
  <c r="P1657" i="2" s="1"/>
  <c r="T1657" i="2" a="1"/>
  <c r="T1657" i="2" s="1"/>
  <c r="X1657" i="2" a="1"/>
  <c r="X1657" i="2" s="1"/>
  <c r="M1659" i="2" a="1"/>
  <c r="M1659" i="2" s="1"/>
  <c r="Q1659" i="2" a="1"/>
  <c r="Q1659" i="2" s="1"/>
  <c r="U1659" i="2" a="1"/>
  <c r="U1659" i="2" s="1"/>
  <c r="Y1659" i="2" a="1"/>
  <c r="Y1659" i="2" s="1"/>
  <c r="L1661" i="2" a="1"/>
  <c r="L1661" i="2" s="1"/>
  <c r="P1661" i="2" a="1"/>
  <c r="P1661" i="2" s="1"/>
  <c r="T1661" i="2" a="1"/>
  <c r="T1661" i="2" s="1"/>
  <c r="X1661" i="2" a="1"/>
  <c r="X1661" i="2" s="1"/>
  <c r="K1663" i="2" a="1"/>
  <c r="K1663" i="2" s="1"/>
  <c r="O1663" i="2" a="1"/>
  <c r="O1663" i="2" s="1"/>
  <c r="S1663" i="2" a="1"/>
  <c r="S1663" i="2" s="1"/>
  <c r="W1663" i="2" a="1"/>
  <c r="W1663" i="2" s="1"/>
  <c r="AA1663" i="2" a="1"/>
  <c r="AA1663" i="2" s="1"/>
  <c r="N1665" i="2" a="1"/>
  <c r="N1665" i="2" s="1"/>
  <c r="R1665" i="2" a="1"/>
  <c r="R1665" i="2" s="1"/>
  <c r="V1665" i="2" a="1"/>
  <c r="V1665" i="2" s="1"/>
  <c r="Z1665" i="2" a="1"/>
  <c r="Z1665" i="2" s="1"/>
  <c r="L1669" i="2" a="1"/>
  <c r="L1669" i="2" s="1"/>
  <c r="P1669" i="2" a="1"/>
  <c r="P1669" i="2" s="1"/>
  <c r="T1669" i="2" a="1"/>
  <c r="T1669" i="2" s="1"/>
  <c r="X1669" i="2" a="1"/>
  <c r="X1669" i="2" s="1"/>
  <c r="AD1671" i="2"/>
  <c r="M1671" i="2" a="1"/>
  <c r="M1671" i="2" s="1"/>
  <c r="Q1671" i="2" a="1"/>
  <c r="Q1671" i="2" s="1"/>
  <c r="U1671" i="2" a="1"/>
  <c r="U1671" i="2" s="1"/>
  <c r="AE1671" i="2" s="1"/>
  <c r="Y1671" i="2" a="1"/>
  <c r="Y1671" i="2" s="1"/>
  <c r="L1673" i="2" a="1"/>
  <c r="L1673" i="2" s="1"/>
  <c r="P1673" i="2" a="1"/>
  <c r="P1673" i="2" s="1"/>
  <c r="T1673" i="2" a="1"/>
  <c r="T1673" i="2" s="1"/>
  <c r="X1673" i="2" a="1"/>
  <c r="X1673" i="2" s="1"/>
  <c r="AD1675" i="2"/>
  <c r="M1675" i="2" a="1"/>
  <c r="M1675" i="2" s="1"/>
  <c r="Q1675" i="2" a="1"/>
  <c r="Q1675" i="2" s="1"/>
  <c r="U1675" i="2" a="1"/>
  <c r="U1675" i="2" s="1"/>
  <c r="AE1675" i="2" s="1"/>
  <c r="Y1675" i="2" a="1"/>
  <c r="Y1675" i="2" s="1"/>
  <c r="L1677" i="2" a="1"/>
  <c r="L1677" i="2" s="1"/>
  <c r="P1677" i="2" a="1"/>
  <c r="P1677" i="2" s="1"/>
  <c r="T1677" i="2" a="1"/>
  <c r="T1677" i="2" s="1"/>
  <c r="X1677" i="2" a="1"/>
  <c r="X1677" i="2" s="1"/>
  <c r="L1679" i="2" a="1"/>
  <c r="L1679" i="2" s="1"/>
  <c r="P1679" i="2" a="1"/>
  <c r="P1679" i="2" s="1"/>
  <c r="T1679" i="2" a="1"/>
  <c r="T1679" i="2" s="1"/>
  <c r="X1679" i="2" a="1"/>
  <c r="X1679" i="2" s="1"/>
  <c r="M1681" i="2" a="1"/>
  <c r="M1681" i="2" s="1"/>
  <c r="Q1681" i="2" a="1"/>
  <c r="Q1681" i="2" s="1"/>
  <c r="U1681" i="2" a="1"/>
  <c r="U1681" i="2" s="1"/>
  <c r="Y1681" i="2" a="1"/>
  <c r="Y1681" i="2" s="1"/>
  <c r="J1683" i="2" a="1"/>
  <c r="J1683" i="2" s="1"/>
  <c r="N1683" i="2" a="1"/>
  <c r="N1683" i="2" s="1"/>
  <c r="R1683" i="2" a="1"/>
  <c r="R1683" i="2" s="1"/>
  <c r="AB1683" i="2" s="1"/>
  <c r="V1683" i="2" a="1"/>
  <c r="V1683" i="2" s="1"/>
  <c r="Z1683" i="2" a="1"/>
  <c r="Z1683" i="2" s="1"/>
  <c r="M1685" i="2" a="1"/>
  <c r="M1685" i="2" s="1"/>
  <c r="Q1685" i="2" a="1"/>
  <c r="Q1685" i="2" s="1"/>
  <c r="U1685" i="2" a="1"/>
  <c r="U1685" i="2" s="1"/>
  <c r="Y1685" i="2" a="1"/>
  <c r="Y1685" i="2" s="1"/>
  <c r="L1687" i="2" a="1"/>
  <c r="L1687" i="2" s="1"/>
  <c r="P1687" i="2" a="1"/>
  <c r="P1687" i="2" s="1"/>
  <c r="T1687" i="2" a="1"/>
  <c r="T1687" i="2" s="1"/>
  <c r="X1687" i="2" a="1"/>
  <c r="X1687" i="2" s="1"/>
  <c r="K1689" i="2" a="1"/>
  <c r="K1689" i="2" s="1"/>
  <c r="O1689" i="2" a="1"/>
  <c r="O1689" i="2" s="1"/>
  <c r="S1689" i="2" a="1"/>
  <c r="S1689" i="2" s="1"/>
  <c r="W1689" i="2" a="1"/>
  <c r="W1689" i="2" s="1"/>
  <c r="AA1689" i="2" a="1"/>
  <c r="AA1689" i="2" s="1"/>
  <c r="L1691" i="2" a="1"/>
  <c r="L1691" i="2" s="1"/>
  <c r="P1691" i="2" a="1"/>
  <c r="P1691" i="2" s="1"/>
  <c r="T1691" i="2" a="1"/>
  <c r="T1691" i="2" s="1"/>
  <c r="Y1691" i="2" a="1"/>
  <c r="Y1691" i="2" s="1"/>
  <c r="J1693" i="2" a="1"/>
  <c r="J1693" i="2" s="1"/>
  <c r="N1693" i="2" a="1"/>
  <c r="N1693" i="2" s="1"/>
  <c r="R1693" i="2" a="1"/>
  <c r="R1693" i="2" s="1"/>
  <c r="AB1693" i="2" s="1"/>
  <c r="V1693" i="2" a="1"/>
  <c r="V1693" i="2" s="1"/>
  <c r="Z1693" i="2" a="1"/>
  <c r="Z1693" i="2" s="1"/>
  <c r="N1697" i="2" a="1"/>
  <c r="N1697" i="2" s="1"/>
  <c r="R1697" i="2" a="1"/>
  <c r="R1697" i="2" s="1"/>
  <c r="V1697" i="2" a="1"/>
  <c r="V1697" i="2" s="1"/>
  <c r="Z1697" i="2" a="1"/>
  <c r="Z1697" i="2" s="1"/>
  <c r="Z1708" i="2" a="1"/>
  <c r="Z1708" i="2" s="1"/>
  <c r="V1708" i="2" a="1"/>
  <c r="V1708" i="2" s="1"/>
  <c r="R1708" i="2" a="1"/>
  <c r="R1708" i="2" s="1"/>
  <c r="AB1708" i="2" s="1"/>
  <c r="N1708" i="2" a="1"/>
  <c r="N1708" i="2" s="1"/>
  <c r="J1708" i="2" a="1"/>
  <c r="J1708" i="2" s="1"/>
  <c r="Y1708" i="2" a="1"/>
  <c r="Y1708" i="2" s="1"/>
  <c r="U1708" i="2" a="1"/>
  <c r="U1708" i="2" s="1"/>
  <c r="Q1708" i="2" a="1"/>
  <c r="Q1708" i="2" s="1"/>
  <c r="M1708" i="2" a="1"/>
  <c r="M1708" i="2" s="1"/>
  <c r="S1708" i="2" a="1"/>
  <c r="S1708" i="2" s="1"/>
  <c r="Y1709" i="2" a="1"/>
  <c r="Y1709" i="2" s="1"/>
  <c r="U1709" i="2" a="1"/>
  <c r="U1709" i="2" s="1"/>
  <c r="Q1709" i="2" a="1"/>
  <c r="Q1709" i="2" s="1"/>
  <c r="M1709" i="2" a="1"/>
  <c r="M1709" i="2" s="1"/>
  <c r="AA1709" i="2" a="1"/>
  <c r="AA1709" i="2" s="1"/>
  <c r="W1709" i="2" a="1"/>
  <c r="W1709" i="2" s="1"/>
  <c r="S1709" i="2" a="1"/>
  <c r="S1709" i="2" s="1"/>
  <c r="O1709" i="2" a="1"/>
  <c r="O1709" i="2" s="1"/>
  <c r="K1709" i="2" a="1"/>
  <c r="K1709" i="2" s="1"/>
  <c r="Z1709" i="2" a="1"/>
  <c r="Z1709" i="2" s="1"/>
  <c r="V1709" i="2" a="1"/>
  <c r="V1709" i="2" s="1"/>
  <c r="R1709" i="2" a="1"/>
  <c r="R1709" i="2" s="1"/>
  <c r="AB1709" i="2" s="1"/>
  <c r="N1709" i="2" a="1"/>
  <c r="N1709" i="2" s="1"/>
  <c r="J1709" i="2" a="1"/>
  <c r="J1709" i="2" s="1"/>
  <c r="Y1710" i="2" a="1"/>
  <c r="Y1710" i="2" s="1"/>
  <c r="U1710" i="2" a="1"/>
  <c r="U1710" i="2" s="1"/>
  <c r="Q1710" i="2" a="1"/>
  <c r="Q1710" i="2" s="1"/>
  <c r="M1710" i="2" a="1"/>
  <c r="M1710" i="2" s="1"/>
  <c r="X1710" i="2" a="1"/>
  <c r="X1710" i="2" s="1"/>
  <c r="T1710" i="2" a="1"/>
  <c r="T1710" i="2" s="1"/>
  <c r="P1710" i="2" a="1"/>
  <c r="P1710" i="2" s="1"/>
  <c r="L1710" i="2" a="1"/>
  <c r="L1710" i="2" s="1"/>
  <c r="X1712" i="2" a="1"/>
  <c r="X1712" i="2" s="1"/>
  <c r="T1712" i="2" a="1"/>
  <c r="T1712" i="2" s="1"/>
  <c r="AF1712" i="2" s="1"/>
  <c r="P1712" i="2" a="1"/>
  <c r="P1712" i="2" s="1"/>
  <c r="L1712" i="2" a="1"/>
  <c r="L1712" i="2" s="1"/>
  <c r="AA1712" i="2" a="1"/>
  <c r="AA1712" i="2" s="1"/>
  <c r="W1712" i="2" a="1"/>
  <c r="W1712" i="2" s="1"/>
  <c r="S1712" i="2" a="1"/>
  <c r="S1712" i="2" s="1"/>
  <c r="O1712" i="2" a="1"/>
  <c r="O1712" i="2" s="1"/>
  <c r="K1712" i="2" a="1"/>
  <c r="K1712" i="2" s="1"/>
  <c r="U1712" i="2" a="1"/>
  <c r="U1712" i="2" s="1"/>
  <c r="X1728" i="2" a="1"/>
  <c r="X1728" i="2" s="1"/>
  <c r="T1728" i="2" a="1"/>
  <c r="T1728" i="2" s="1"/>
  <c r="AF1728" i="2" s="1"/>
  <c r="P1728" i="2" a="1"/>
  <c r="P1728" i="2" s="1"/>
  <c r="L1728" i="2" a="1"/>
  <c r="L1728" i="2" s="1"/>
  <c r="AA1728" i="2" a="1"/>
  <c r="AA1728" i="2" s="1"/>
  <c r="W1728" i="2" a="1"/>
  <c r="W1728" i="2" s="1"/>
  <c r="S1728" i="2" a="1"/>
  <c r="S1728" i="2" s="1"/>
  <c r="O1728" i="2" a="1"/>
  <c r="O1728" i="2" s="1"/>
  <c r="K1728" i="2" a="1"/>
  <c r="K1728" i="2" s="1"/>
  <c r="Y1728" i="2" a="1"/>
  <c r="Y1728" i="2" s="1"/>
  <c r="U1728" i="2" a="1"/>
  <c r="U1728" i="2" s="1"/>
  <c r="AE1728" i="2" s="1"/>
  <c r="Q1728" i="2" a="1"/>
  <c r="Q1728" i="2" s="1"/>
  <c r="M1728" i="2" a="1"/>
  <c r="M1728" i="2" s="1"/>
  <c r="Z1728" i="2" a="1"/>
  <c r="Z1728" i="2" s="1"/>
  <c r="L1612" i="2" a="1"/>
  <c r="L1612" i="2" s="1"/>
  <c r="P1612" i="2" a="1"/>
  <c r="P1612" i="2" s="1"/>
  <c r="T1612" i="2" a="1"/>
  <c r="T1612" i="2" s="1"/>
  <c r="X1612" i="2" a="1"/>
  <c r="X1612" i="2" s="1"/>
  <c r="L1616" i="2" a="1"/>
  <c r="L1616" i="2" s="1"/>
  <c r="P1616" i="2" a="1"/>
  <c r="P1616" i="2" s="1"/>
  <c r="T1616" i="2" a="1"/>
  <c r="T1616" i="2" s="1"/>
  <c r="AF1616" i="2" s="1"/>
  <c r="X1616" i="2" a="1"/>
  <c r="X1616" i="2" s="1"/>
  <c r="J1620" i="2" a="1"/>
  <c r="J1620" i="2" s="1"/>
  <c r="N1620" i="2" a="1"/>
  <c r="N1620" i="2" s="1"/>
  <c r="R1620" i="2" a="1"/>
  <c r="R1620" i="2" s="1"/>
  <c r="AB1620" i="2" s="1"/>
  <c r="V1620" i="2" a="1"/>
  <c r="V1620" i="2" s="1"/>
  <c r="Z1620" i="2" a="1"/>
  <c r="Z1620" i="2" s="1"/>
  <c r="L1624" i="2" a="1"/>
  <c r="L1624" i="2" s="1"/>
  <c r="P1624" i="2" a="1"/>
  <c r="P1624" i="2" s="1"/>
  <c r="T1624" i="2" a="1"/>
  <c r="T1624" i="2" s="1"/>
  <c r="X1624" i="2" a="1"/>
  <c r="X1624" i="2" s="1"/>
  <c r="L1628" i="2" a="1"/>
  <c r="L1628" i="2" s="1"/>
  <c r="P1628" i="2" a="1"/>
  <c r="P1628" i="2" s="1"/>
  <c r="T1628" i="2" a="1"/>
  <c r="T1628" i="2" s="1"/>
  <c r="AF1628" i="2" s="1"/>
  <c r="X1628" i="2" a="1"/>
  <c r="X1628" i="2" s="1"/>
  <c r="L1632" i="2" a="1"/>
  <c r="L1632" i="2" s="1"/>
  <c r="P1632" i="2" a="1"/>
  <c r="P1632" i="2" s="1"/>
  <c r="T1632" i="2" a="1"/>
  <c r="T1632" i="2" s="1"/>
  <c r="X1632" i="2" a="1"/>
  <c r="X1632" i="2" s="1"/>
  <c r="J1636" i="2" a="1"/>
  <c r="J1636" i="2" s="1"/>
  <c r="N1636" i="2" a="1"/>
  <c r="N1636" i="2" s="1"/>
  <c r="R1636" i="2" a="1"/>
  <c r="R1636" i="2" s="1"/>
  <c r="AB1636" i="2" s="1"/>
  <c r="V1636" i="2" a="1"/>
  <c r="V1636" i="2" s="1"/>
  <c r="Z1636" i="2" a="1"/>
  <c r="Z1636" i="2" s="1"/>
  <c r="L1640" i="2" a="1"/>
  <c r="L1640" i="2" s="1"/>
  <c r="P1640" i="2" a="1"/>
  <c r="P1640" i="2" s="1"/>
  <c r="T1640" i="2" a="1"/>
  <c r="T1640" i="2" s="1"/>
  <c r="AF1640" i="2" s="1"/>
  <c r="X1640" i="2" a="1"/>
  <c r="X1640" i="2" s="1"/>
  <c r="J1644" i="2" a="1"/>
  <c r="J1644" i="2" s="1"/>
  <c r="N1644" i="2" a="1"/>
  <c r="N1644" i="2" s="1"/>
  <c r="R1644" i="2" a="1"/>
  <c r="R1644" i="2" s="1"/>
  <c r="AB1644" i="2" s="1"/>
  <c r="V1644" i="2" a="1"/>
  <c r="V1644" i="2" s="1"/>
  <c r="Z1644" i="2" a="1"/>
  <c r="Z1644" i="2" s="1"/>
  <c r="J1648" i="2" a="1"/>
  <c r="J1648" i="2" s="1"/>
  <c r="N1648" i="2" a="1"/>
  <c r="N1648" i="2" s="1"/>
  <c r="R1648" i="2" a="1"/>
  <c r="R1648" i="2" s="1"/>
  <c r="AB1648" i="2" s="1"/>
  <c r="V1648" i="2" a="1"/>
  <c r="V1648" i="2" s="1"/>
  <c r="Z1648" i="2" a="1"/>
  <c r="Z1648" i="2" s="1"/>
  <c r="L1652" i="2" a="1"/>
  <c r="L1652" i="2" s="1"/>
  <c r="P1652" i="2" a="1"/>
  <c r="P1652" i="2" s="1"/>
  <c r="T1652" i="2" a="1"/>
  <c r="T1652" i="2" s="1"/>
  <c r="X1652" i="2" a="1"/>
  <c r="X1652" i="2" s="1"/>
  <c r="J1656" i="2" a="1"/>
  <c r="J1656" i="2" s="1"/>
  <c r="N1656" i="2" a="1"/>
  <c r="N1656" i="2" s="1"/>
  <c r="R1656" i="2" a="1"/>
  <c r="R1656" i="2" s="1"/>
  <c r="AB1656" i="2" s="1"/>
  <c r="V1656" i="2" a="1"/>
  <c r="V1656" i="2" s="1"/>
  <c r="Z1656" i="2" a="1"/>
  <c r="Z1656" i="2" s="1"/>
  <c r="N1660" i="2" a="1"/>
  <c r="N1660" i="2" s="1"/>
  <c r="R1660" i="2" a="1"/>
  <c r="R1660" i="2" s="1"/>
  <c r="V1660" i="2" a="1"/>
  <c r="V1660" i="2" s="1"/>
  <c r="Z1660" i="2" a="1"/>
  <c r="Z1660" i="2" s="1"/>
  <c r="J1664" i="2" a="1"/>
  <c r="J1664" i="2" s="1"/>
  <c r="N1664" i="2" a="1"/>
  <c r="N1664" i="2" s="1"/>
  <c r="R1664" i="2" a="1"/>
  <c r="R1664" i="2" s="1"/>
  <c r="AB1664" i="2" s="1"/>
  <c r="V1664" i="2" a="1"/>
  <c r="V1664" i="2" s="1"/>
  <c r="Z1664" i="2" a="1"/>
  <c r="Z1664" i="2" s="1"/>
  <c r="J1668" i="2" a="1"/>
  <c r="J1668" i="2" s="1"/>
  <c r="N1668" i="2" a="1"/>
  <c r="N1668" i="2" s="1"/>
  <c r="R1668" i="2" a="1"/>
  <c r="R1668" i="2" s="1"/>
  <c r="AB1668" i="2" s="1"/>
  <c r="V1668" i="2" a="1"/>
  <c r="V1668" i="2" s="1"/>
  <c r="Z1668" i="2" a="1"/>
  <c r="Z1668" i="2" s="1"/>
  <c r="L1672" i="2" a="1"/>
  <c r="L1672" i="2" s="1"/>
  <c r="P1672" i="2" a="1"/>
  <c r="P1672" i="2" s="1"/>
  <c r="T1672" i="2" a="1"/>
  <c r="T1672" i="2" s="1"/>
  <c r="AF1672" i="2" s="1"/>
  <c r="X1672" i="2" a="1"/>
  <c r="X1672" i="2" s="1"/>
  <c r="N1676" i="2" a="1"/>
  <c r="N1676" i="2" s="1"/>
  <c r="R1676" i="2" a="1"/>
  <c r="R1676" i="2" s="1"/>
  <c r="V1676" i="2" a="1"/>
  <c r="V1676" i="2" s="1"/>
  <c r="Z1676" i="2" a="1"/>
  <c r="Z1676" i="2" s="1"/>
  <c r="L1682" i="2" a="1"/>
  <c r="L1682" i="2" s="1"/>
  <c r="P1682" i="2" a="1"/>
  <c r="P1682" i="2" s="1"/>
  <c r="T1682" i="2" a="1"/>
  <c r="T1682" i="2" s="1"/>
  <c r="X1682" i="2" a="1"/>
  <c r="X1682" i="2" s="1"/>
  <c r="N1686" i="2" a="1"/>
  <c r="N1686" i="2" s="1"/>
  <c r="R1686" i="2" a="1"/>
  <c r="R1686" i="2" s="1"/>
  <c r="V1686" i="2" a="1"/>
  <c r="V1686" i="2" s="1"/>
  <c r="Z1686" i="2" a="1"/>
  <c r="Z1686" i="2" s="1"/>
  <c r="J1690" i="2" a="1"/>
  <c r="J1690" i="2" s="1"/>
  <c r="N1690" i="2" a="1"/>
  <c r="N1690" i="2" s="1"/>
  <c r="R1690" i="2" a="1"/>
  <c r="R1690" i="2" s="1"/>
  <c r="AB1690" i="2" s="1"/>
  <c r="V1690" i="2" a="1"/>
  <c r="V1690" i="2" s="1"/>
  <c r="Z1690" i="2" a="1"/>
  <c r="Z1690" i="2" s="1"/>
  <c r="L1692" i="2" a="1"/>
  <c r="L1692" i="2" s="1"/>
  <c r="P1692" i="2" a="1"/>
  <c r="P1692" i="2" s="1"/>
  <c r="T1692" i="2" a="1"/>
  <c r="T1692" i="2" s="1"/>
  <c r="X1692" i="2" a="1"/>
  <c r="X1692" i="2" s="1"/>
  <c r="J1696" i="2" a="1"/>
  <c r="J1696" i="2" s="1"/>
  <c r="N1696" i="2" a="1"/>
  <c r="N1696" i="2" s="1"/>
  <c r="R1696" i="2" a="1"/>
  <c r="R1696" i="2" s="1"/>
  <c r="AB1696" i="2" s="1"/>
  <c r="V1696" i="2" a="1"/>
  <c r="V1696" i="2" s="1"/>
  <c r="Z1696" i="2" a="1"/>
  <c r="Z1696" i="2" s="1"/>
  <c r="AA1700" i="2" a="1"/>
  <c r="AA1700" i="2" s="1"/>
  <c r="W1700" i="2" a="1"/>
  <c r="W1700" i="2" s="1"/>
  <c r="L1700" i="2" a="1"/>
  <c r="L1700" i="2" s="1"/>
  <c r="P1700" i="2" a="1"/>
  <c r="P1700" i="2" s="1"/>
  <c r="T1700" i="2" a="1"/>
  <c r="T1700" i="2" s="1"/>
  <c r="Y1700" i="2" a="1"/>
  <c r="Y1700" i="2" s="1"/>
  <c r="Y1721" i="2" a="1"/>
  <c r="Y1721" i="2" s="1"/>
  <c r="U1721" i="2" a="1"/>
  <c r="U1721" i="2" s="1"/>
  <c r="Q1721" i="2" a="1"/>
  <c r="Q1721" i="2" s="1"/>
  <c r="M1721" i="2" a="1"/>
  <c r="M1721" i="2" s="1"/>
  <c r="AA1721" i="2" a="1"/>
  <c r="AA1721" i="2" s="1"/>
  <c r="W1721" i="2" a="1"/>
  <c r="W1721" i="2" s="1"/>
  <c r="S1721" i="2" a="1"/>
  <c r="S1721" i="2" s="1"/>
  <c r="O1721" i="2" a="1"/>
  <c r="O1721" i="2" s="1"/>
  <c r="K1721" i="2" a="1"/>
  <c r="K1721" i="2" s="1"/>
  <c r="Z1721" i="2" a="1"/>
  <c r="Z1721" i="2" s="1"/>
  <c r="V1721" i="2" a="1"/>
  <c r="V1721" i="2" s="1"/>
  <c r="R1721" i="2" a="1"/>
  <c r="R1721" i="2" s="1"/>
  <c r="AB1721" i="2" s="1"/>
  <c r="N1721" i="2" a="1"/>
  <c r="N1721" i="2" s="1"/>
  <c r="J1721" i="2" a="1"/>
  <c r="J1721" i="2" s="1"/>
  <c r="X1721" i="2" a="1"/>
  <c r="X1721" i="2" s="1"/>
  <c r="Z1778" i="2" a="1"/>
  <c r="Z1778" i="2" s="1"/>
  <c r="V1778" i="2" a="1"/>
  <c r="V1778" i="2" s="1"/>
  <c r="R1778" i="2" a="1"/>
  <c r="R1778" i="2" s="1"/>
  <c r="AB1778" i="2" s="1"/>
  <c r="N1778" i="2" a="1"/>
  <c r="N1778" i="2" s="1"/>
  <c r="J1778" i="2" a="1"/>
  <c r="J1778" i="2" s="1"/>
  <c r="Y1778" i="2" a="1"/>
  <c r="Y1778" i="2" s="1"/>
  <c r="U1778" i="2" a="1"/>
  <c r="U1778" i="2" s="1"/>
  <c r="Q1778" i="2" a="1"/>
  <c r="Q1778" i="2" s="1"/>
  <c r="M1778" i="2" a="1"/>
  <c r="M1778" i="2" s="1"/>
  <c r="AA1778" i="2" a="1"/>
  <c r="AA1778" i="2" s="1"/>
  <c r="W1778" i="2" a="1"/>
  <c r="W1778" i="2" s="1"/>
  <c r="S1778" i="2" a="1"/>
  <c r="S1778" i="2" s="1"/>
  <c r="O1778" i="2" a="1"/>
  <c r="O1778" i="2" s="1"/>
  <c r="K1778" i="2" a="1"/>
  <c r="K1778" i="2" s="1"/>
  <c r="AA1798" i="2" a="1"/>
  <c r="AA1798" i="2" s="1"/>
  <c r="W1798" i="2" a="1"/>
  <c r="W1798" i="2" s="1"/>
  <c r="S1798" i="2" a="1"/>
  <c r="S1798" i="2" s="1"/>
  <c r="O1798" i="2" a="1"/>
  <c r="O1798" i="2" s="1"/>
  <c r="T1798" i="2" a="1"/>
  <c r="T1798" i="2" s="1"/>
  <c r="Y1798" i="2" a="1"/>
  <c r="Y1798" i="2" s="1"/>
  <c r="N1798" i="2" a="1"/>
  <c r="N1798" i="2" s="1"/>
  <c r="J1798" i="2" a="1"/>
  <c r="J1798" i="2" s="1"/>
  <c r="X1798" i="2" a="1"/>
  <c r="X1798" i="2" s="1"/>
  <c r="R1798" i="2" a="1"/>
  <c r="R1798" i="2" s="1"/>
  <c r="AB1798" i="2" s="1"/>
  <c r="M1798" i="2" a="1"/>
  <c r="M1798" i="2" s="1"/>
  <c r="P1798" i="2" a="1"/>
  <c r="P1798" i="2" s="1"/>
  <c r="Z1798" i="2" a="1"/>
  <c r="Z1798" i="2" s="1"/>
  <c r="U1798" i="2" a="1"/>
  <c r="U1798" i="2" s="1"/>
  <c r="K1798" i="2" a="1"/>
  <c r="K1798" i="2" s="1"/>
  <c r="L1590" i="2" a="1"/>
  <c r="L1590" i="2" s="1"/>
  <c r="P1590" i="2" a="1"/>
  <c r="P1590" i="2" s="1"/>
  <c r="T1590" i="2" a="1"/>
  <c r="T1590" i="2" s="1"/>
  <c r="X1590" i="2" a="1"/>
  <c r="X1590" i="2" s="1"/>
  <c r="L1602" i="2" a="1"/>
  <c r="L1602" i="2" s="1"/>
  <c r="P1602" i="2" a="1"/>
  <c r="P1602" i="2" s="1"/>
  <c r="T1602" i="2" a="1"/>
  <c r="T1602" i="2" s="1"/>
  <c r="X1602" i="2" a="1"/>
  <c r="X1602" i="2" s="1"/>
  <c r="M1612" i="2" a="1"/>
  <c r="M1612" i="2" s="1"/>
  <c r="Q1612" i="2" a="1"/>
  <c r="Q1612" i="2" s="1"/>
  <c r="U1612" i="2" a="1"/>
  <c r="U1612" i="2" s="1"/>
  <c r="Y1612" i="2" a="1"/>
  <c r="Y1612" i="2" s="1"/>
  <c r="L1614" i="2" a="1"/>
  <c r="L1614" i="2" s="1"/>
  <c r="P1614" i="2" a="1"/>
  <c r="P1614" i="2" s="1"/>
  <c r="T1614" i="2" a="1"/>
  <c r="T1614" i="2" s="1"/>
  <c r="X1614" i="2" a="1"/>
  <c r="X1614" i="2" s="1"/>
  <c r="AD1616" i="2"/>
  <c r="M1616" i="2" a="1"/>
  <c r="M1616" i="2" s="1"/>
  <c r="Q1616" i="2" a="1"/>
  <c r="Q1616" i="2" s="1"/>
  <c r="U1616" i="2" a="1"/>
  <c r="U1616" i="2" s="1"/>
  <c r="AE1616" i="2" s="1"/>
  <c r="Y1616" i="2" a="1"/>
  <c r="Y1616" i="2" s="1"/>
  <c r="K1620" i="2" a="1"/>
  <c r="K1620" i="2" s="1"/>
  <c r="O1620" i="2" a="1"/>
  <c r="O1620" i="2" s="1"/>
  <c r="S1620" i="2" a="1"/>
  <c r="S1620" i="2" s="1"/>
  <c r="W1620" i="2" a="1"/>
  <c r="W1620" i="2" s="1"/>
  <c r="AA1620" i="2" a="1"/>
  <c r="AA1620" i="2" s="1"/>
  <c r="M1624" i="2" a="1"/>
  <c r="M1624" i="2" s="1"/>
  <c r="Q1624" i="2" a="1"/>
  <c r="Q1624" i="2" s="1"/>
  <c r="U1624" i="2" a="1"/>
  <c r="U1624" i="2" s="1"/>
  <c r="Y1624" i="2" a="1"/>
  <c r="Y1624" i="2" s="1"/>
  <c r="M1628" i="2" a="1"/>
  <c r="M1628" i="2" s="1"/>
  <c r="Q1628" i="2" a="1"/>
  <c r="Q1628" i="2" s="1"/>
  <c r="U1628" i="2" a="1"/>
  <c r="U1628" i="2" s="1"/>
  <c r="Y1628" i="2" a="1"/>
  <c r="Y1628" i="2" s="1"/>
  <c r="M1632" i="2" a="1"/>
  <c r="M1632" i="2" s="1"/>
  <c r="Q1632" i="2" a="1"/>
  <c r="Q1632" i="2" s="1"/>
  <c r="U1632" i="2" a="1"/>
  <c r="U1632" i="2" s="1"/>
  <c r="Y1632" i="2" a="1"/>
  <c r="Y1632" i="2" s="1"/>
  <c r="N1634" i="2" a="1"/>
  <c r="N1634" i="2" s="1"/>
  <c r="R1634" i="2" a="1"/>
  <c r="R1634" i="2" s="1"/>
  <c r="V1634" i="2" a="1"/>
  <c r="V1634" i="2" s="1"/>
  <c r="Z1634" i="2" a="1"/>
  <c r="Z1634" i="2" s="1"/>
  <c r="K1636" i="2" a="1"/>
  <c r="K1636" i="2" s="1"/>
  <c r="O1636" i="2" a="1"/>
  <c r="O1636" i="2" s="1"/>
  <c r="S1636" i="2" a="1"/>
  <c r="S1636" i="2" s="1"/>
  <c r="W1636" i="2" a="1"/>
  <c r="W1636" i="2" s="1"/>
  <c r="AA1636" i="2" a="1"/>
  <c r="AA1636" i="2" s="1"/>
  <c r="AD1640" i="2"/>
  <c r="M1640" i="2" a="1"/>
  <c r="M1640" i="2" s="1"/>
  <c r="Q1640" i="2" a="1"/>
  <c r="Q1640" i="2" s="1"/>
  <c r="U1640" i="2" a="1"/>
  <c r="U1640" i="2" s="1"/>
  <c r="AE1640" i="2" s="1"/>
  <c r="Y1640" i="2" a="1"/>
  <c r="Y1640" i="2" s="1"/>
  <c r="Z1642" i="2" a="1"/>
  <c r="Z1642" i="2" s="1"/>
  <c r="K1644" i="2" a="1"/>
  <c r="K1644" i="2" s="1"/>
  <c r="O1644" i="2" a="1"/>
  <c r="O1644" i="2" s="1"/>
  <c r="S1644" i="2" a="1"/>
  <c r="S1644" i="2" s="1"/>
  <c r="W1644" i="2" a="1"/>
  <c r="W1644" i="2" s="1"/>
  <c r="AA1644" i="2" a="1"/>
  <c r="AA1644" i="2" s="1"/>
  <c r="L1646" i="2" a="1"/>
  <c r="L1646" i="2" s="1"/>
  <c r="P1646" i="2" a="1"/>
  <c r="P1646" i="2" s="1"/>
  <c r="T1646" i="2" a="1"/>
  <c r="T1646" i="2" s="1"/>
  <c r="X1646" i="2" a="1"/>
  <c r="X1646" i="2" s="1"/>
  <c r="K1648" i="2" a="1"/>
  <c r="K1648" i="2" s="1"/>
  <c r="O1648" i="2" a="1"/>
  <c r="O1648" i="2" s="1"/>
  <c r="S1648" i="2" a="1"/>
  <c r="S1648" i="2" s="1"/>
  <c r="W1648" i="2" a="1"/>
  <c r="W1648" i="2" s="1"/>
  <c r="AA1648" i="2" a="1"/>
  <c r="AA1648" i="2" s="1"/>
  <c r="N1650" i="2" a="1"/>
  <c r="N1650" i="2" s="1"/>
  <c r="R1650" i="2" a="1"/>
  <c r="R1650" i="2" s="1"/>
  <c r="V1650" i="2" a="1"/>
  <c r="V1650" i="2" s="1"/>
  <c r="Z1650" i="2" a="1"/>
  <c r="Z1650" i="2" s="1"/>
  <c r="M1652" i="2" a="1"/>
  <c r="M1652" i="2" s="1"/>
  <c r="Q1652" i="2" a="1"/>
  <c r="Q1652" i="2" s="1"/>
  <c r="U1652" i="2" a="1"/>
  <c r="U1652" i="2" s="1"/>
  <c r="Y1652" i="2" a="1"/>
  <c r="Y1652" i="2" s="1"/>
  <c r="J1654" i="2" a="1"/>
  <c r="J1654" i="2" s="1"/>
  <c r="N1654" i="2" a="1"/>
  <c r="N1654" i="2" s="1"/>
  <c r="R1654" i="2" a="1"/>
  <c r="R1654" i="2" s="1"/>
  <c r="AB1654" i="2" s="1"/>
  <c r="V1654" i="2" a="1"/>
  <c r="V1654" i="2" s="1"/>
  <c r="Z1654" i="2" a="1"/>
  <c r="Z1654" i="2" s="1"/>
  <c r="K1656" i="2" a="1"/>
  <c r="K1656" i="2" s="1"/>
  <c r="O1656" i="2" a="1"/>
  <c r="O1656" i="2" s="1"/>
  <c r="S1656" i="2" a="1"/>
  <c r="S1656" i="2" s="1"/>
  <c r="W1656" i="2" a="1"/>
  <c r="W1656" i="2" s="1"/>
  <c r="AA1656" i="2" a="1"/>
  <c r="AA1656" i="2" s="1"/>
  <c r="L1658" i="2" a="1"/>
  <c r="L1658" i="2" s="1"/>
  <c r="P1658" i="2" a="1"/>
  <c r="P1658" i="2" s="1"/>
  <c r="T1658" i="2" a="1"/>
  <c r="T1658" i="2" s="1"/>
  <c r="X1658" i="2" a="1"/>
  <c r="X1658" i="2" s="1"/>
  <c r="K1660" i="2" a="1"/>
  <c r="K1660" i="2" s="1"/>
  <c r="O1660" i="2" a="1"/>
  <c r="O1660" i="2" s="1"/>
  <c r="S1660" i="2" a="1"/>
  <c r="S1660" i="2" s="1"/>
  <c r="W1660" i="2" a="1"/>
  <c r="W1660" i="2" s="1"/>
  <c r="AA1660" i="2" a="1"/>
  <c r="AA1660" i="2" s="1"/>
  <c r="L1662" i="2" a="1"/>
  <c r="L1662" i="2" s="1"/>
  <c r="P1662" i="2" a="1"/>
  <c r="P1662" i="2" s="1"/>
  <c r="T1662" i="2" a="1"/>
  <c r="T1662" i="2" s="1"/>
  <c r="X1662" i="2" a="1"/>
  <c r="X1662" i="2" s="1"/>
  <c r="K1664" i="2" a="1"/>
  <c r="K1664" i="2" s="1"/>
  <c r="O1664" i="2" a="1"/>
  <c r="O1664" i="2" s="1"/>
  <c r="S1664" i="2" a="1"/>
  <c r="S1664" i="2" s="1"/>
  <c r="W1664" i="2" a="1"/>
  <c r="W1664" i="2" s="1"/>
  <c r="AA1664" i="2" a="1"/>
  <c r="AA1664" i="2" s="1"/>
  <c r="J1666" i="2" a="1"/>
  <c r="J1666" i="2" s="1"/>
  <c r="N1666" i="2" a="1"/>
  <c r="N1666" i="2" s="1"/>
  <c r="R1666" i="2" a="1"/>
  <c r="R1666" i="2" s="1"/>
  <c r="AB1666" i="2" s="1"/>
  <c r="V1666" i="2" a="1"/>
  <c r="V1666" i="2" s="1"/>
  <c r="Z1666" i="2" a="1"/>
  <c r="Z1666" i="2" s="1"/>
  <c r="K1668" i="2" a="1"/>
  <c r="K1668" i="2" s="1"/>
  <c r="O1668" i="2" a="1"/>
  <c r="O1668" i="2" s="1"/>
  <c r="S1668" i="2" a="1"/>
  <c r="S1668" i="2" s="1"/>
  <c r="W1668" i="2" a="1"/>
  <c r="W1668" i="2" s="1"/>
  <c r="AA1668" i="2" a="1"/>
  <c r="AA1668" i="2" s="1"/>
  <c r="L1670" i="2" a="1"/>
  <c r="L1670" i="2" s="1"/>
  <c r="P1670" i="2" a="1"/>
  <c r="P1670" i="2" s="1"/>
  <c r="T1670" i="2" a="1"/>
  <c r="T1670" i="2" s="1"/>
  <c r="X1670" i="2" a="1"/>
  <c r="X1670" i="2" s="1"/>
  <c r="M1672" i="2" a="1"/>
  <c r="M1672" i="2" s="1"/>
  <c r="Q1672" i="2" a="1"/>
  <c r="Q1672" i="2" s="1"/>
  <c r="U1672" i="2" a="1"/>
  <c r="U1672" i="2" s="1"/>
  <c r="Y1672" i="2" a="1"/>
  <c r="Y1672" i="2" s="1"/>
  <c r="L1674" i="2" a="1"/>
  <c r="L1674" i="2" s="1"/>
  <c r="P1674" i="2" a="1"/>
  <c r="P1674" i="2" s="1"/>
  <c r="T1674" i="2" a="1"/>
  <c r="T1674" i="2" s="1"/>
  <c r="X1674" i="2" a="1"/>
  <c r="X1674" i="2" s="1"/>
  <c r="K1676" i="2" a="1"/>
  <c r="K1676" i="2" s="1"/>
  <c r="O1676" i="2" a="1"/>
  <c r="O1676" i="2" s="1"/>
  <c r="S1676" i="2" a="1"/>
  <c r="S1676" i="2" s="1"/>
  <c r="W1676" i="2" a="1"/>
  <c r="W1676" i="2" s="1"/>
  <c r="AA1676" i="2" a="1"/>
  <c r="AA1676" i="2" s="1"/>
  <c r="N1678" i="2" a="1"/>
  <c r="N1678" i="2" s="1"/>
  <c r="R1678" i="2" a="1"/>
  <c r="R1678" i="2" s="1"/>
  <c r="W1678" i="2" a="1"/>
  <c r="W1678" i="2" s="1"/>
  <c r="AA1678" i="2" a="1"/>
  <c r="AA1678" i="2" s="1"/>
  <c r="L1680" i="2" a="1"/>
  <c r="L1680" i="2" s="1"/>
  <c r="P1680" i="2" a="1"/>
  <c r="P1680" i="2" s="1"/>
  <c r="T1680" i="2" a="1"/>
  <c r="T1680" i="2" s="1"/>
  <c r="X1680" i="2" a="1"/>
  <c r="X1680" i="2" s="1"/>
  <c r="M1682" i="2" a="1"/>
  <c r="M1682" i="2" s="1"/>
  <c r="Q1682" i="2" a="1"/>
  <c r="Q1682" i="2" s="1"/>
  <c r="U1682" i="2" a="1"/>
  <c r="U1682" i="2" s="1"/>
  <c r="Y1682" i="2" a="1"/>
  <c r="Y1682" i="2" s="1"/>
  <c r="K1686" i="2" a="1"/>
  <c r="K1686" i="2" s="1"/>
  <c r="O1686" i="2" a="1"/>
  <c r="O1686" i="2" s="1"/>
  <c r="S1686" i="2" a="1"/>
  <c r="S1686" i="2" s="1"/>
  <c r="W1686" i="2" a="1"/>
  <c r="W1686" i="2" s="1"/>
  <c r="AA1686" i="2" a="1"/>
  <c r="AA1686" i="2" s="1"/>
  <c r="L1688" i="2" a="1"/>
  <c r="L1688" i="2" s="1"/>
  <c r="P1688" i="2" a="1"/>
  <c r="P1688" i="2" s="1"/>
  <c r="T1688" i="2" a="1"/>
  <c r="T1688" i="2" s="1"/>
  <c r="X1688" i="2" a="1"/>
  <c r="X1688" i="2" s="1"/>
  <c r="K1690" i="2" a="1"/>
  <c r="K1690" i="2" s="1"/>
  <c r="O1690" i="2" a="1"/>
  <c r="O1690" i="2" s="1"/>
  <c r="S1690" i="2" a="1"/>
  <c r="S1690" i="2" s="1"/>
  <c r="W1690" i="2" a="1"/>
  <c r="W1690" i="2" s="1"/>
  <c r="AA1690" i="2" a="1"/>
  <c r="AA1690" i="2" s="1"/>
  <c r="M1692" i="2" a="1"/>
  <c r="M1692" i="2" s="1"/>
  <c r="Q1692" i="2" a="1"/>
  <c r="Q1692" i="2" s="1"/>
  <c r="U1692" i="2" a="1"/>
  <c r="U1692" i="2" s="1"/>
  <c r="Y1692" i="2" a="1"/>
  <c r="Y1692" i="2" s="1"/>
  <c r="K1696" i="2" a="1"/>
  <c r="K1696" i="2" s="1"/>
  <c r="O1696" i="2" a="1"/>
  <c r="O1696" i="2" s="1"/>
  <c r="S1696" i="2" a="1"/>
  <c r="S1696" i="2" s="1"/>
  <c r="W1696" i="2" a="1"/>
  <c r="W1696" i="2" s="1"/>
  <c r="AA1696" i="2" a="1"/>
  <c r="AA1696" i="2" s="1"/>
  <c r="M1700" i="2" a="1"/>
  <c r="M1700" i="2" s="1"/>
  <c r="Q1700" i="2" a="1"/>
  <c r="Q1700" i="2" s="1"/>
  <c r="U1700" i="2" a="1"/>
  <c r="U1700" i="2" s="1"/>
  <c r="L1721" i="2" a="1"/>
  <c r="L1721" i="2" s="1"/>
  <c r="P1778" i="2" a="1"/>
  <c r="P1778" i="2" s="1"/>
  <c r="Q1798" i="2" a="1"/>
  <c r="Q1798" i="2" s="1"/>
  <c r="N1583" i="2" a="1"/>
  <c r="N1583" i="2" s="1"/>
  <c r="R1583" i="2" a="1"/>
  <c r="R1583" i="2" s="1"/>
  <c r="V1583" i="2" a="1"/>
  <c r="V1583" i="2" s="1"/>
  <c r="L1587" i="2" a="1"/>
  <c r="L1587" i="2" s="1"/>
  <c r="P1587" i="2" a="1"/>
  <c r="P1587" i="2" s="1"/>
  <c r="T1587" i="2" a="1"/>
  <c r="T1587" i="2" s="1"/>
  <c r="J1589" i="2" a="1"/>
  <c r="J1589" i="2" s="1"/>
  <c r="N1589" i="2" a="1"/>
  <c r="N1589" i="2" s="1"/>
  <c r="R1589" i="2" a="1"/>
  <c r="R1589" i="2" s="1"/>
  <c r="AB1589" i="2" s="1"/>
  <c r="V1589" i="2" a="1"/>
  <c r="V1589" i="2" s="1"/>
  <c r="L1593" i="2" a="1"/>
  <c r="L1593" i="2" s="1"/>
  <c r="P1593" i="2" a="1"/>
  <c r="P1593" i="2" s="1"/>
  <c r="T1593" i="2" a="1"/>
  <c r="T1593" i="2" s="1"/>
  <c r="L1597" i="2" a="1"/>
  <c r="L1597" i="2" s="1"/>
  <c r="P1597" i="2" a="1"/>
  <c r="P1597" i="2" s="1"/>
  <c r="T1597" i="2" a="1"/>
  <c r="T1597" i="2" s="1"/>
  <c r="J1601" i="2" a="1"/>
  <c r="J1601" i="2" s="1"/>
  <c r="N1601" i="2" a="1"/>
  <c r="N1601" i="2" s="1"/>
  <c r="R1601" i="2" a="1"/>
  <c r="R1601" i="2" s="1"/>
  <c r="AB1601" i="2" s="1"/>
  <c r="V1601" i="2" a="1"/>
  <c r="V1601" i="2" s="1"/>
  <c r="K1603" i="2" a="1"/>
  <c r="K1603" i="2" s="1"/>
  <c r="O1603" i="2" a="1"/>
  <c r="O1603" i="2" s="1"/>
  <c r="S1603" i="2" a="1"/>
  <c r="S1603" i="2" s="1"/>
  <c r="W1603" i="2" a="1"/>
  <c r="W1603" i="2" s="1"/>
  <c r="AA1603" i="2" a="1"/>
  <c r="AA1603" i="2" s="1"/>
  <c r="L1605" i="2" a="1"/>
  <c r="L1605" i="2" s="1"/>
  <c r="P1605" i="2" a="1"/>
  <c r="P1605" i="2" s="1"/>
  <c r="T1605" i="2" a="1"/>
  <c r="T1605" i="2" s="1"/>
  <c r="AF1605" i="2" s="1"/>
  <c r="L1609" i="2" a="1"/>
  <c r="L1609" i="2" s="1"/>
  <c r="P1609" i="2" a="1"/>
  <c r="P1609" i="2" s="1"/>
  <c r="T1609" i="2" a="1"/>
  <c r="T1609" i="2" s="1"/>
  <c r="N1613" i="2" a="1"/>
  <c r="N1613" i="2" s="1"/>
  <c r="R1613" i="2" a="1"/>
  <c r="R1613" i="2" s="1"/>
  <c r="V1613" i="2" a="1"/>
  <c r="V1613" i="2" s="1"/>
  <c r="K1615" i="2" a="1"/>
  <c r="K1615" i="2" s="1"/>
  <c r="O1615" i="2" a="1"/>
  <c r="O1615" i="2" s="1"/>
  <c r="S1615" i="2" a="1"/>
  <c r="S1615" i="2" s="1"/>
  <c r="W1615" i="2" a="1"/>
  <c r="W1615" i="2" s="1"/>
  <c r="AA1615" i="2" a="1"/>
  <c r="AA1615" i="2" s="1"/>
  <c r="L1617" i="2" a="1"/>
  <c r="L1617" i="2" s="1"/>
  <c r="P1617" i="2" a="1"/>
  <c r="P1617" i="2" s="1"/>
  <c r="T1617" i="2" a="1"/>
  <c r="T1617" i="2" s="1"/>
  <c r="L1621" i="2" a="1"/>
  <c r="L1621" i="2" s="1"/>
  <c r="P1621" i="2" a="1"/>
  <c r="P1621" i="2" s="1"/>
  <c r="T1621" i="2" a="1"/>
  <c r="T1621" i="2" s="1"/>
  <c r="L1625" i="2" a="1"/>
  <c r="L1625" i="2" s="1"/>
  <c r="P1625" i="2" a="1"/>
  <c r="P1625" i="2" s="1"/>
  <c r="T1625" i="2" a="1"/>
  <c r="T1625" i="2" s="1"/>
  <c r="AF1625" i="2" s="1"/>
  <c r="K1627" i="2" a="1"/>
  <c r="K1627" i="2" s="1"/>
  <c r="O1627" i="2" a="1"/>
  <c r="O1627" i="2" s="1"/>
  <c r="S1627" i="2" a="1"/>
  <c r="S1627" i="2" s="1"/>
  <c r="W1627" i="2" a="1"/>
  <c r="W1627" i="2" s="1"/>
  <c r="AA1627" i="2" a="1"/>
  <c r="AA1627" i="2" s="1"/>
  <c r="L1629" i="2" a="1"/>
  <c r="L1629" i="2" s="1"/>
  <c r="P1629" i="2" a="1"/>
  <c r="P1629" i="2" s="1"/>
  <c r="T1629" i="2" a="1"/>
  <c r="T1629" i="2" s="1"/>
  <c r="N1633" i="2" a="1"/>
  <c r="N1633" i="2" s="1"/>
  <c r="R1633" i="2" a="1"/>
  <c r="R1633" i="2" s="1"/>
  <c r="V1633" i="2" a="1"/>
  <c r="V1633" i="2" s="1"/>
  <c r="L1637" i="2" a="1"/>
  <c r="L1637" i="2" s="1"/>
  <c r="P1637" i="2" a="1"/>
  <c r="P1637" i="2" s="1"/>
  <c r="T1637" i="2" a="1"/>
  <c r="T1637" i="2" s="1"/>
  <c r="L1641" i="2" a="1"/>
  <c r="L1641" i="2" s="1"/>
  <c r="P1641" i="2" a="1"/>
  <c r="P1641" i="2" s="1"/>
  <c r="T1641" i="2" a="1"/>
  <c r="T1641" i="2" s="1"/>
  <c r="AF1641" i="2" s="1"/>
  <c r="J1645" i="2" a="1"/>
  <c r="J1645" i="2" s="1"/>
  <c r="N1645" i="2" a="1"/>
  <c r="N1645" i="2" s="1"/>
  <c r="R1645" i="2" a="1"/>
  <c r="R1645" i="2" s="1"/>
  <c r="AD1645" i="2" s="1"/>
  <c r="V1645" i="2" a="1"/>
  <c r="V1645" i="2" s="1"/>
  <c r="M1647" i="2" a="1"/>
  <c r="M1647" i="2" s="1"/>
  <c r="Q1647" i="2" a="1"/>
  <c r="Q1647" i="2" s="1"/>
  <c r="U1647" i="2" a="1"/>
  <c r="U1647" i="2" s="1"/>
  <c r="Y1647" i="2" a="1"/>
  <c r="Y1647" i="2" s="1"/>
  <c r="J1649" i="2" a="1"/>
  <c r="J1649" i="2" s="1"/>
  <c r="N1649" i="2" a="1"/>
  <c r="N1649" i="2" s="1"/>
  <c r="R1649" i="2" a="1"/>
  <c r="R1649" i="2" s="1"/>
  <c r="AB1649" i="2" s="1"/>
  <c r="V1649" i="2" a="1"/>
  <c r="V1649" i="2" s="1"/>
  <c r="L1653" i="2" a="1"/>
  <c r="L1653" i="2" s="1"/>
  <c r="P1653" i="2" a="1"/>
  <c r="P1653" i="2" s="1"/>
  <c r="T1653" i="2" a="1"/>
  <c r="T1653" i="2" s="1"/>
  <c r="AF1653" i="2" s="1"/>
  <c r="J1657" i="2" a="1"/>
  <c r="J1657" i="2" s="1"/>
  <c r="N1657" i="2" a="1"/>
  <c r="N1657" i="2" s="1"/>
  <c r="R1657" i="2" a="1"/>
  <c r="R1657" i="2" s="1"/>
  <c r="V1657" i="2" a="1"/>
  <c r="V1657" i="2" s="1"/>
  <c r="K1659" i="2" a="1"/>
  <c r="K1659" i="2" s="1"/>
  <c r="O1659" i="2" a="1"/>
  <c r="O1659" i="2" s="1"/>
  <c r="S1659" i="2" a="1"/>
  <c r="S1659" i="2" s="1"/>
  <c r="W1659" i="2" a="1"/>
  <c r="W1659" i="2" s="1"/>
  <c r="AA1659" i="2" a="1"/>
  <c r="AA1659" i="2" s="1"/>
  <c r="J1661" i="2" a="1"/>
  <c r="J1661" i="2" s="1"/>
  <c r="N1661" i="2" a="1"/>
  <c r="N1661" i="2" s="1"/>
  <c r="R1661" i="2" a="1"/>
  <c r="R1661" i="2" s="1"/>
  <c r="AB1661" i="2" s="1"/>
  <c r="V1661" i="2" a="1"/>
  <c r="V1661" i="2" s="1"/>
  <c r="M1663" i="2" a="1"/>
  <c r="M1663" i="2" s="1"/>
  <c r="Q1663" i="2" a="1"/>
  <c r="Q1663" i="2" s="1"/>
  <c r="U1663" i="2" a="1"/>
  <c r="U1663" i="2" s="1"/>
  <c r="Y1663" i="2" a="1"/>
  <c r="Y1663" i="2" s="1"/>
  <c r="L1665" i="2" a="1"/>
  <c r="L1665" i="2" s="1"/>
  <c r="P1665" i="2" a="1"/>
  <c r="P1665" i="2" s="1"/>
  <c r="T1665" i="2" a="1"/>
  <c r="T1665" i="2" s="1"/>
  <c r="J1669" i="2" a="1"/>
  <c r="J1669" i="2" s="1"/>
  <c r="N1669" i="2" a="1"/>
  <c r="N1669" i="2" s="1"/>
  <c r="R1669" i="2" a="1"/>
  <c r="R1669" i="2" s="1"/>
  <c r="V1669" i="2" a="1"/>
  <c r="V1669" i="2" s="1"/>
  <c r="K1671" i="2" a="1"/>
  <c r="K1671" i="2" s="1"/>
  <c r="O1671" i="2" a="1"/>
  <c r="O1671" i="2" s="1"/>
  <c r="S1671" i="2" a="1"/>
  <c r="S1671" i="2" s="1"/>
  <c r="W1671" i="2" a="1"/>
  <c r="W1671" i="2" s="1"/>
  <c r="AA1671" i="2" a="1"/>
  <c r="AA1671" i="2" s="1"/>
  <c r="N1673" i="2" a="1"/>
  <c r="N1673" i="2" s="1"/>
  <c r="R1673" i="2" a="1"/>
  <c r="R1673" i="2" s="1"/>
  <c r="V1673" i="2" a="1"/>
  <c r="V1673" i="2" s="1"/>
  <c r="K1675" i="2" a="1"/>
  <c r="K1675" i="2" s="1"/>
  <c r="O1675" i="2" a="1"/>
  <c r="O1675" i="2" s="1"/>
  <c r="S1675" i="2" a="1"/>
  <c r="S1675" i="2" s="1"/>
  <c r="W1675" i="2" a="1"/>
  <c r="W1675" i="2" s="1"/>
  <c r="AA1675" i="2" a="1"/>
  <c r="AA1675" i="2" s="1"/>
  <c r="J1677" i="2" a="1"/>
  <c r="J1677" i="2" s="1"/>
  <c r="N1677" i="2" a="1"/>
  <c r="N1677" i="2" s="1"/>
  <c r="R1677" i="2" a="1"/>
  <c r="R1677" i="2" s="1"/>
  <c r="AB1677" i="2" s="1"/>
  <c r="V1677" i="2" a="1"/>
  <c r="V1677" i="2" s="1"/>
  <c r="J1679" i="2" a="1"/>
  <c r="J1679" i="2" s="1"/>
  <c r="N1679" i="2" a="1"/>
  <c r="N1679" i="2" s="1"/>
  <c r="R1679" i="2" a="1"/>
  <c r="R1679" i="2" s="1"/>
  <c r="V1679" i="2" a="1"/>
  <c r="V1679" i="2" s="1"/>
  <c r="K1681" i="2" a="1"/>
  <c r="K1681" i="2" s="1"/>
  <c r="O1681" i="2" a="1"/>
  <c r="O1681" i="2" s="1"/>
  <c r="S1681" i="2" a="1"/>
  <c r="S1681" i="2" s="1"/>
  <c r="W1681" i="2" a="1"/>
  <c r="W1681" i="2" s="1"/>
  <c r="AA1681" i="2" a="1"/>
  <c r="AA1681" i="2" s="1"/>
  <c r="L1683" i="2" a="1"/>
  <c r="L1683" i="2" s="1"/>
  <c r="P1683" i="2" a="1"/>
  <c r="P1683" i="2" s="1"/>
  <c r="T1683" i="2" a="1"/>
  <c r="T1683" i="2" s="1"/>
  <c r="K1685" i="2" a="1"/>
  <c r="K1685" i="2" s="1"/>
  <c r="O1685" i="2" a="1"/>
  <c r="O1685" i="2" s="1"/>
  <c r="S1685" i="2" a="1"/>
  <c r="S1685" i="2" s="1"/>
  <c r="W1685" i="2" a="1"/>
  <c r="W1685" i="2" s="1"/>
  <c r="AA1685" i="2" a="1"/>
  <c r="AA1685" i="2" s="1"/>
  <c r="J1687" i="2" a="1"/>
  <c r="J1687" i="2" s="1"/>
  <c r="N1687" i="2" a="1"/>
  <c r="N1687" i="2" s="1"/>
  <c r="R1687" i="2" a="1"/>
  <c r="R1687" i="2" s="1"/>
  <c r="AB1687" i="2" s="1"/>
  <c r="V1687" i="2" a="1"/>
  <c r="V1687" i="2" s="1"/>
  <c r="M1689" i="2" a="1"/>
  <c r="M1689" i="2" s="1"/>
  <c r="Q1689" i="2" a="1"/>
  <c r="Q1689" i="2" s="1"/>
  <c r="U1689" i="2" a="1"/>
  <c r="U1689" i="2" s="1"/>
  <c r="Y1689" i="2" a="1"/>
  <c r="Y1689" i="2" s="1"/>
  <c r="J1691" i="2" a="1"/>
  <c r="J1691" i="2" s="1"/>
  <c r="N1691" i="2" a="1"/>
  <c r="N1691" i="2" s="1"/>
  <c r="R1691" i="2" a="1"/>
  <c r="R1691" i="2" s="1"/>
  <c r="AD1691" i="2" s="1"/>
  <c r="W1691" i="2" a="1"/>
  <c r="W1691" i="2" s="1"/>
  <c r="L1693" i="2" a="1"/>
  <c r="L1693" i="2" s="1"/>
  <c r="P1693" i="2" a="1"/>
  <c r="P1693" i="2" s="1"/>
  <c r="T1693" i="2" a="1"/>
  <c r="T1693" i="2" s="1"/>
  <c r="AF1693" i="2" s="1"/>
  <c r="L1697" i="2" a="1"/>
  <c r="L1697" i="2" s="1"/>
  <c r="P1697" i="2" a="1"/>
  <c r="P1697" i="2" s="1"/>
  <c r="T1697" i="2" a="1"/>
  <c r="T1697" i="2" s="1"/>
  <c r="AF1697" i="2" s="1"/>
  <c r="V1700" i="2" a="1"/>
  <c r="V1700" i="2" s="1"/>
  <c r="X1708" i="2" a="1"/>
  <c r="X1708" i="2" s="1"/>
  <c r="X1709" i="2" a="1"/>
  <c r="X1709" i="2" s="1"/>
  <c r="O1710" i="2" a="1"/>
  <c r="O1710" i="2" s="1"/>
  <c r="Z1710" i="2" a="1"/>
  <c r="Z1710" i="2" s="1"/>
  <c r="Z1712" i="2" a="1"/>
  <c r="Z1712" i="2" s="1"/>
  <c r="X1762" i="2" a="1"/>
  <c r="X1762" i="2" s="1"/>
  <c r="T1762" i="2" a="1"/>
  <c r="T1762" i="2" s="1"/>
  <c r="P1762" i="2" a="1"/>
  <c r="P1762" i="2" s="1"/>
  <c r="L1762" i="2" a="1"/>
  <c r="L1762" i="2" s="1"/>
  <c r="AA1762" i="2" a="1"/>
  <c r="AA1762" i="2" s="1"/>
  <c r="W1762" i="2" a="1"/>
  <c r="W1762" i="2" s="1"/>
  <c r="S1762" i="2" a="1"/>
  <c r="S1762" i="2" s="1"/>
  <c r="O1762" i="2" a="1"/>
  <c r="O1762" i="2" s="1"/>
  <c r="K1762" i="2" a="1"/>
  <c r="K1762" i="2" s="1"/>
  <c r="Y1762" i="2" a="1"/>
  <c r="Y1762" i="2" s="1"/>
  <c r="U1762" i="2" a="1"/>
  <c r="U1762" i="2" s="1"/>
  <c r="Q1762" i="2" a="1"/>
  <c r="Q1762" i="2" s="1"/>
  <c r="M1762" i="2" a="1"/>
  <c r="M1762" i="2" s="1"/>
  <c r="T1778" i="2" a="1"/>
  <c r="T1778" i="2" s="1"/>
  <c r="V1798" i="2" a="1"/>
  <c r="V1798" i="2" s="1"/>
  <c r="L1620" i="2" a="1"/>
  <c r="L1620" i="2" s="1"/>
  <c r="P1620" i="2" a="1"/>
  <c r="P1620" i="2" s="1"/>
  <c r="T1620" i="2" a="1"/>
  <c r="T1620" i="2" s="1"/>
  <c r="AF1620" i="2" s="1"/>
  <c r="X1620" i="2" a="1"/>
  <c r="X1620" i="2" s="1"/>
  <c r="N1624" i="2" a="1"/>
  <c r="N1624" i="2" s="1"/>
  <c r="R1624" i="2" a="1"/>
  <c r="R1624" i="2" s="1"/>
  <c r="V1624" i="2" a="1"/>
  <c r="V1624" i="2" s="1"/>
  <c r="Z1624" i="2" a="1"/>
  <c r="Z1624" i="2" s="1"/>
  <c r="N1632" i="2" a="1"/>
  <c r="N1632" i="2" s="1"/>
  <c r="R1632" i="2" a="1"/>
  <c r="R1632" i="2" s="1"/>
  <c r="V1632" i="2" a="1"/>
  <c r="V1632" i="2" s="1"/>
  <c r="Z1632" i="2" a="1"/>
  <c r="Z1632" i="2" s="1"/>
  <c r="L1636" i="2" a="1"/>
  <c r="L1636" i="2" s="1"/>
  <c r="P1636" i="2" a="1"/>
  <c r="P1636" i="2" s="1"/>
  <c r="T1636" i="2" a="1"/>
  <c r="T1636" i="2" s="1"/>
  <c r="AF1636" i="2" s="1"/>
  <c r="X1636" i="2" a="1"/>
  <c r="X1636" i="2" s="1"/>
  <c r="L1644" i="2" a="1"/>
  <c r="L1644" i="2" s="1"/>
  <c r="P1644" i="2" a="1"/>
  <c r="P1644" i="2" s="1"/>
  <c r="T1644" i="2" a="1"/>
  <c r="T1644" i="2" s="1"/>
  <c r="X1644" i="2" a="1"/>
  <c r="X1644" i="2" s="1"/>
  <c r="L1648" i="2" a="1"/>
  <c r="L1648" i="2" s="1"/>
  <c r="P1648" i="2" a="1"/>
  <c r="P1648" i="2" s="1"/>
  <c r="T1648" i="2" a="1"/>
  <c r="T1648" i="2" s="1"/>
  <c r="X1648" i="2" a="1"/>
  <c r="X1648" i="2" s="1"/>
  <c r="N1652" i="2" a="1"/>
  <c r="N1652" i="2" s="1"/>
  <c r="R1652" i="2" a="1"/>
  <c r="R1652" i="2" s="1"/>
  <c r="V1652" i="2" a="1"/>
  <c r="V1652" i="2" s="1"/>
  <c r="Z1652" i="2" a="1"/>
  <c r="Z1652" i="2" s="1"/>
  <c r="L1656" i="2" a="1"/>
  <c r="L1656" i="2" s="1"/>
  <c r="P1656" i="2" a="1"/>
  <c r="P1656" i="2" s="1"/>
  <c r="T1656" i="2" a="1"/>
  <c r="T1656" i="2" s="1"/>
  <c r="X1656" i="2" a="1"/>
  <c r="X1656" i="2" s="1"/>
  <c r="L1664" i="2" a="1"/>
  <c r="L1664" i="2" s="1"/>
  <c r="P1664" i="2" a="1"/>
  <c r="P1664" i="2" s="1"/>
  <c r="T1664" i="2" a="1"/>
  <c r="T1664" i="2" s="1"/>
  <c r="AF1664" i="2" s="1"/>
  <c r="X1664" i="2" a="1"/>
  <c r="X1664" i="2" s="1"/>
  <c r="L1668" i="2" a="1"/>
  <c r="L1668" i="2" s="1"/>
  <c r="P1668" i="2" a="1"/>
  <c r="P1668" i="2" s="1"/>
  <c r="T1668" i="2" a="1"/>
  <c r="T1668" i="2" s="1"/>
  <c r="X1668" i="2" a="1"/>
  <c r="X1668" i="2" s="1"/>
  <c r="X1676" i="2" a="1"/>
  <c r="X1676" i="2" s="1"/>
  <c r="R1682" i="2" a="1"/>
  <c r="R1682" i="2" s="1"/>
  <c r="AB1682" i="2" s="1"/>
  <c r="V1682" i="2" a="1"/>
  <c r="V1682" i="2" s="1"/>
  <c r="Z1682" i="2" a="1"/>
  <c r="Z1682" i="2" s="1"/>
  <c r="T1686" i="2" a="1"/>
  <c r="T1686" i="2" s="1"/>
  <c r="X1686" i="2" a="1"/>
  <c r="X1686" i="2" s="1"/>
  <c r="L1690" i="2" a="1"/>
  <c r="L1690" i="2" s="1"/>
  <c r="P1690" i="2" a="1"/>
  <c r="P1690" i="2" s="1"/>
  <c r="T1690" i="2" a="1"/>
  <c r="T1690" i="2" s="1"/>
  <c r="X1690" i="2" a="1"/>
  <c r="X1690" i="2" s="1"/>
  <c r="N1692" i="2" a="1"/>
  <c r="N1692" i="2" s="1"/>
  <c r="R1692" i="2" a="1"/>
  <c r="R1692" i="2" s="1"/>
  <c r="AB1692" i="2" s="1"/>
  <c r="V1692" i="2" a="1"/>
  <c r="V1692" i="2" s="1"/>
  <c r="Z1692" i="2" a="1"/>
  <c r="Z1692" i="2" s="1"/>
  <c r="L1696" i="2" a="1"/>
  <c r="L1696" i="2" s="1"/>
  <c r="P1696" i="2" a="1"/>
  <c r="P1696" i="2" s="1"/>
  <c r="T1696" i="2" a="1"/>
  <c r="T1696" i="2" s="1"/>
  <c r="X1696" i="2" a="1"/>
  <c r="X1696" i="2" s="1"/>
  <c r="N1700" i="2" a="1"/>
  <c r="N1700" i="2" s="1"/>
  <c r="R1700" i="2" a="1"/>
  <c r="R1700" i="2" s="1"/>
  <c r="AB1700" i="2" s="1"/>
  <c r="P1721" i="2" a="1"/>
  <c r="P1721" i="2" s="1"/>
  <c r="AA1725" i="2" a="1"/>
  <c r="AA1725" i="2" s="1"/>
  <c r="W1725" i="2" a="1"/>
  <c r="W1725" i="2" s="1"/>
  <c r="S1725" i="2" a="1"/>
  <c r="S1725" i="2" s="1"/>
  <c r="O1725" i="2" a="1"/>
  <c r="O1725" i="2" s="1"/>
  <c r="K1725" i="2" a="1"/>
  <c r="K1725" i="2" s="1"/>
  <c r="Y1725" i="2" a="1"/>
  <c r="Y1725" i="2" s="1"/>
  <c r="U1725" i="2" a="1"/>
  <c r="U1725" i="2" s="1"/>
  <c r="Q1725" i="2" a="1"/>
  <c r="Q1725" i="2" s="1"/>
  <c r="M1725" i="2" a="1"/>
  <c r="M1725" i="2" s="1"/>
  <c r="X1725" i="2" a="1"/>
  <c r="X1725" i="2" s="1"/>
  <c r="T1725" i="2" a="1"/>
  <c r="T1725" i="2" s="1"/>
  <c r="AF1725" i="2" s="1"/>
  <c r="P1725" i="2" a="1"/>
  <c r="P1725" i="2" s="1"/>
  <c r="L1725" i="2" a="1"/>
  <c r="L1725" i="2" s="1"/>
  <c r="Z1725" i="2" a="1"/>
  <c r="Z1725" i="2" s="1"/>
  <c r="X1778" i="2" a="1"/>
  <c r="X1778" i="2" s="1"/>
  <c r="L1603" i="2" a="1"/>
  <c r="L1603" i="2" s="1"/>
  <c r="P1603" i="2" a="1"/>
  <c r="P1603" i="2" s="1"/>
  <c r="T1603" i="2" a="1"/>
  <c r="T1603" i="2" s="1"/>
  <c r="AF1603" i="2" s="1"/>
  <c r="L1615" i="2" a="1"/>
  <c r="L1615" i="2" s="1"/>
  <c r="P1615" i="2" a="1"/>
  <c r="P1615" i="2" s="1"/>
  <c r="T1615" i="2" a="1"/>
  <c r="T1615" i="2" s="1"/>
  <c r="AF1615" i="2" s="1"/>
  <c r="L1627" i="2" a="1"/>
  <c r="L1627" i="2" s="1"/>
  <c r="P1627" i="2" a="1"/>
  <c r="P1627" i="2" s="1"/>
  <c r="T1627" i="2" a="1"/>
  <c r="T1627" i="2" s="1"/>
  <c r="AF1627" i="2" s="1"/>
  <c r="N1647" i="2" a="1"/>
  <c r="N1647" i="2" s="1"/>
  <c r="R1647" i="2" a="1"/>
  <c r="R1647" i="2" s="1"/>
  <c r="V1647" i="2" a="1"/>
  <c r="V1647" i="2" s="1"/>
  <c r="L1659" i="2" a="1"/>
  <c r="L1659" i="2" s="1"/>
  <c r="P1659" i="2" a="1"/>
  <c r="P1659" i="2" s="1"/>
  <c r="T1659" i="2" a="1"/>
  <c r="T1659" i="2" s="1"/>
  <c r="N1663" i="2" a="1"/>
  <c r="N1663" i="2" s="1"/>
  <c r="R1663" i="2" a="1"/>
  <c r="R1663" i="2" s="1"/>
  <c r="V1663" i="2" a="1"/>
  <c r="V1663" i="2" s="1"/>
  <c r="L1671" i="2" a="1"/>
  <c r="L1671" i="2" s="1"/>
  <c r="P1671" i="2" a="1"/>
  <c r="P1671" i="2" s="1"/>
  <c r="T1671" i="2" a="1"/>
  <c r="T1671" i="2" s="1"/>
  <c r="AF1671" i="2" s="1"/>
  <c r="L1675" i="2" a="1"/>
  <c r="L1675" i="2" s="1"/>
  <c r="P1675" i="2" a="1"/>
  <c r="P1675" i="2" s="1"/>
  <c r="T1675" i="2" a="1"/>
  <c r="T1675" i="2" s="1"/>
  <c r="AF1675" i="2" s="1"/>
  <c r="L1681" i="2" a="1"/>
  <c r="L1681" i="2" s="1"/>
  <c r="P1681" i="2" a="1"/>
  <c r="P1681" i="2" s="1"/>
  <c r="T1681" i="2" a="1"/>
  <c r="T1681" i="2" s="1"/>
  <c r="AF1681" i="2" s="1"/>
  <c r="L1685" i="2" a="1"/>
  <c r="L1685" i="2" s="1"/>
  <c r="P1685" i="2" a="1"/>
  <c r="P1685" i="2" s="1"/>
  <c r="T1685" i="2" a="1"/>
  <c r="T1685" i="2" s="1"/>
  <c r="AF1685" i="2" s="1"/>
  <c r="N1689" i="2" a="1"/>
  <c r="N1689" i="2" s="1"/>
  <c r="R1689" i="2" a="1"/>
  <c r="R1689" i="2" s="1"/>
  <c r="V1689" i="2" a="1"/>
  <c r="V1689" i="2" s="1"/>
  <c r="Z1742" i="2" a="1"/>
  <c r="Z1742" i="2" s="1"/>
  <c r="V1742" i="2" a="1"/>
  <c r="V1742" i="2" s="1"/>
  <c r="R1742" i="2" a="1"/>
  <c r="R1742" i="2" s="1"/>
  <c r="AB1742" i="2" s="1"/>
  <c r="N1742" i="2" a="1"/>
  <c r="N1742" i="2" s="1"/>
  <c r="J1742" i="2" a="1"/>
  <c r="J1742" i="2" s="1"/>
  <c r="Y1742" i="2" a="1"/>
  <c r="Y1742" i="2" s="1"/>
  <c r="U1742" i="2" a="1"/>
  <c r="U1742" i="2" s="1"/>
  <c r="Q1742" i="2" a="1"/>
  <c r="Q1742" i="2" s="1"/>
  <c r="M1742" i="2" a="1"/>
  <c r="M1742" i="2" s="1"/>
  <c r="AA1742" i="2" a="1"/>
  <c r="AA1742" i="2" s="1"/>
  <c r="W1742" i="2" a="1"/>
  <c r="W1742" i="2" s="1"/>
  <c r="S1742" i="2" a="1"/>
  <c r="S1742" i="2" s="1"/>
  <c r="O1742" i="2" a="1"/>
  <c r="O1742" i="2" s="1"/>
  <c r="K1742" i="2" a="1"/>
  <c r="K1742" i="2" s="1"/>
  <c r="Z1782" i="2" a="1"/>
  <c r="Z1782" i="2" s="1"/>
  <c r="V1782" i="2" a="1"/>
  <c r="V1782" i="2" s="1"/>
  <c r="R1782" i="2" a="1"/>
  <c r="R1782" i="2" s="1"/>
  <c r="AB1782" i="2" s="1"/>
  <c r="N1782" i="2" a="1"/>
  <c r="N1782" i="2" s="1"/>
  <c r="J1782" i="2" a="1"/>
  <c r="J1782" i="2" s="1"/>
  <c r="Y1782" i="2" a="1"/>
  <c r="Y1782" i="2" s="1"/>
  <c r="U1782" i="2" a="1"/>
  <c r="U1782" i="2" s="1"/>
  <c r="Q1782" i="2" a="1"/>
  <c r="Q1782" i="2" s="1"/>
  <c r="M1782" i="2" a="1"/>
  <c r="M1782" i="2" s="1"/>
  <c r="AA1782" i="2" a="1"/>
  <c r="AA1782" i="2" s="1"/>
  <c r="W1782" i="2" a="1"/>
  <c r="W1782" i="2" s="1"/>
  <c r="S1782" i="2" a="1"/>
  <c r="S1782" i="2" s="1"/>
  <c r="O1782" i="2" a="1"/>
  <c r="O1782" i="2" s="1"/>
  <c r="K1782" i="2" a="1"/>
  <c r="K1782" i="2" s="1"/>
  <c r="J1590" i="2" a="1"/>
  <c r="J1590" i="2" s="1"/>
  <c r="N1590" i="2" a="1"/>
  <c r="N1590" i="2" s="1"/>
  <c r="R1590" i="2" a="1"/>
  <c r="R1590" i="2" s="1"/>
  <c r="AB1590" i="2" s="1"/>
  <c r="V1590" i="2" a="1"/>
  <c r="V1590" i="2" s="1"/>
  <c r="L1594" i="2" a="1"/>
  <c r="L1594" i="2" s="1"/>
  <c r="P1594" i="2" a="1"/>
  <c r="P1594" i="2" s="1"/>
  <c r="T1594" i="2" a="1"/>
  <c r="T1594" i="2" s="1"/>
  <c r="AF1594" i="2" s="1"/>
  <c r="N1598" i="2" a="1"/>
  <c r="N1598" i="2" s="1"/>
  <c r="R1598" i="2" a="1"/>
  <c r="R1598" i="2" s="1"/>
  <c r="V1598" i="2" a="1"/>
  <c r="V1598" i="2" s="1"/>
  <c r="J1602" i="2" a="1"/>
  <c r="J1602" i="2" s="1"/>
  <c r="N1602" i="2" a="1"/>
  <c r="N1602" i="2" s="1"/>
  <c r="R1602" i="2" a="1"/>
  <c r="R1602" i="2" s="1"/>
  <c r="V1602" i="2" a="1"/>
  <c r="V1602" i="2" s="1"/>
  <c r="L1606" i="2" a="1"/>
  <c r="L1606" i="2" s="1"/>
  <c r="P1606" i="2" a="1"/>
  <c r="P1606" i="2" s="1"/>
  <c r="T1606" i="2" a="1"/>
  <c r="T1606" i="2" s="1"/>
  <c r="AF1606" i="2" s="1"/>
  <c r="L1610" i="2" a="1"/>
  <c r="L1610" i="2" s="1"/>
  <c r="P1610" i="2" a="1"/>
  <c r="P1610" i="2" s="1"/>
  <c r="T1610" i="2" a="1"/>
  <c r="T1610" i="2" s="1"/>
  <c r="AF1610" i="2" s="1"/>
  <c r="K1612" i="2" a="1"/>
  <c r="K1612" i="2" s="1"/>
  <c r="O1612" i="2" a="1"/>
  <c r="O1612" i="2" s="1"/>
  <c r="S1612" i="2" a="1"/>
  <c r="S1612" i="2" s="1"/>
  <c r="W1612" i="2" a="1"/>
  <c r="W1612" i="2" s="1"/>
  <c r="J1614" i="2" a="1"/>
  <c r="J1614" i="2" s="1"/>
  <c r="N1614" i="2" a="1"/>
  <c r="N1614" i="2" s="1"/>
  <c r="R1614" i="2" a="1"/>
  <c r="R1614" i="2" s="1"/>
  <c r="V1614" i="2" a="1"/>
  <c r="V1614" i="2" s="1"/>
  <c r="K1616" i="2" a="1"/>
  <c r="K1616" i="2" s="1"/>
  <c r="O1616" i="2" a="1"/>
  <c r="O1616" i="2" s="1"/>
  <c r="S1616" i="2" a="1"/>
  <c r="S1616" i="2" s="1"/>
  <c r="W1616" i="2" a="1"/>
  <c r="W1616" i="2" s="1"/>
  <c r="L1618" i="2" a="1"/>
  <c r="L1618" i="2" s="1"/>
  <c r="P1618" i="2" a="1"/>
  <c r="P1618" i="2" s="1"/>
  <c r="T1618" i="2" a="1"/>
  <c r="T1618" i="2" s="1"/>
  <c r="AF1618" i="2" s="1"/>
  <c r="M1620" i="2" a="1"/>
  <c r="M1620" i="2" s="1"/>
  <c r="Q1620" i="2" a="1"/>
  <c r="Q1620" i="2" s="1"/>
  <c r="U1620" i="2" a="1"/>
  <c r="U1620" i="2" s="1"/>
  <c r="L1622" i="2" a="1"/>
  <c r="L1622" i="2" s="1"/>
  <c r="P1622" i="2" a="1"/>
  <c r="P1622" i="2" s="1"/>
  <c r="T1622" i="2" a="1"/>
  <c r="T1622" i="2" s="1"/>
  <c r="AF1622" i="2" s="1"/>
  <c r="K1624" i="2" a="1"/>
  <c r="K1624" i="2" s="1"/>
  <c r="O1624" i="2" a="1"/>
  <c r="O1624" i="2" s="1"/>
  <c r="S1624" i="2" a="1"/>
  <c r="S1624" i="2" s="1"/>
  <c r="W1624" i="2" a="1"/>
  <c r="W1624" i="2" s="1"/>
  <c r="N1626" i="2" a="1"/>
  <c r="N1626" i="2" s="1"/>
  <c r="R1626" i="2" a="1"/>
  <c r="R1626" i="2" s="1"/>
  <c r="V1626" i="2" a="1"/>
  <c r="V1626" i="2" s="1"/>
  <c r="K1628" i="2" a="1"/>
  <c r="K1628" i="2" s="1"/>
  <c r="O1628" i="2" a="1"/>
  <c r="O1628" i="2" s="1"/>
  <c r="S1628" i="2" a="1"/>
  <c r="S1628" i="2" s="1"/>
  <c r="W1628" i="2" a="1"/>
  <c r="W1628" i="2" s="1"/>
  <c r="L1630" i="2" a="1"/>
  <c r="L1630" i="2" s="1"/>
  <c r="P1630" i="2" a="1"/>
  <c r="P1630" i="2" s="1"/>
  <c r="T1630" i="2" a="1"/>
  <c r="T1630" i="2" s="1"/>
  <c r="AF1630" i="2" s="1"/>
  <c r="K1632" i="2" a="1"/>
  <c r="K1632" i="2" s="1"/>
  <c r="O1632" i="2" a="1"/>
  <c r="O1632" i="2" s="1"/>
  <c r="S1632" i="2" a="1"/>
  <c r="S1632" i="2" s="1"/>
  <c r="W1632" i="2" a="1"/>
  <c r="W1632" i="2" s="1"/>
  <c r="L1634" i="2" a="1"/>
  <c r="L1634" i="2" s="1"/>
  <c r="P1634" i="2" a="1"/>
  <c r="P1634" i="2" s="1"/>
  <c r="T1634" i="2" a="1"/>
  <c r="T1634" i="2" s="1"/>
  <c r="M1636" i="2" a="1"/>
  <c r="M1636" i="2" s="1"/>
  <c r="Q1636" i="2" a="1"/>
  <c r="Q1636" i="2" s="1"/>
  <c r="U1636" i="2" a="1"/>
  <c r="U1636" i="2" s="1"/>
  <c r="L1638" i="2" a="1"/>
  <c r="L1638" i="2" s="1"/>
  <c r="P1638" i="2" a="1"/>
  <c r="P1638" i="2" s="1"/>
  <c r="T1638" i="2" a="1"/>
  <c r="T1638" i="2" s="1"/>
  <c r="AF1638" i="2" s="1"/>
  <c r="K1640" i="2" a="1"/>
  <c r="K1640" i="2" s="1"/>
  <c r="O1640" i="2" a="1"/>
  <c r="O1640" i="2" s="1"/>
  <c r="S1640" i="2" a="1"/>
  <c r="S1640" i="2" s="1"/>
  <c r="W1640" i="2" a="1"/>
  <c r="W1640" i="2" s="1"/>
  <c r="L1642" i="2" a="1"/>
  <c r="L1642" i="2" s="1"/>
  <c r="P1642" i="2" a="1"/>
  <c r="P1642" i="2" s="1"/>
  <c r="T1642" i="2" a="1"/>
  <c r="T1642" i="2" s="1"/>
  <c r="AF1642" i="2" s="1"/>
  <c r="M1644" i="2" a="1"/>
  <c r="M1644" i="2" s="1"/>
  <c r="Q1644" i="2" a="1"/>
  <c r="Q1644" i="2" s="1"/>
  <c r="U1644" i="2" a="1"/>
  <c r="U1644" i="2" s="1"/>
  <c r="J1646" i="2" a="1"/>
  <c r="J1646" i="2" s="1"/>
  <c r="N1646" i="2" a="1"/>
  <c r="N1646" i="2" s="1"/>
  <c r="R1646" i="2" a="1"/>
  <c r="R1646" i="2" s="1"/>
  <c r="AB1646" i="2" s="1"/>
  <c r="V1646" i="2" a="1"/>
  <c r="V1646" i="2" s="1"/>
  <c r="M1648" i="2" a="1"/>
  <c r="M1648" i="2" s="1"/>
  <c r="Q1648" i="2" a="1"/>
  <c r="Q1648" i="2" s="1"/>
  <c r="U1648" i="2" a="1"/>
  <c r="U1648" i="2" s="1"/>
  <c r="L1650" i="2" a="1"/>
  <c r="L1650" i="2" s="1"/>
  <c r="P1650" i="2" a="1"/>
  <c r="P1650" i="2" s="1"/>
  <c r="T1650" i="2" a="1"/>
  <c r="T1650" i="2" s="1"/>
  <c r="K1652" i="2" a="1"/>
  <c r="K1652" i="2" s="1"/>
  <c r="O1652" i="2" a="1"/>
  <c r="O1652" i="2" s="1"/>
  <c r="S1652" i="2" a="1"/>
  <c r="S1652" i="2" s="1"/>
  <c r="W1652" i="2" a="1"/>
  <c r="W1652" i="2" s="1"/>
  <c r="L1654" i="2" a="1"/>
  <c r="L1654" i="2" s="1"/>
  <c r="P1654" i="2" a="1"/>
  <c r="P1654" i="2" s="1"/>
  <c r="T1654" i="2" a="1"/>
  <c r="T1654" i="2" s="1"/>
  <c r="AF1654" i="2" s="1"/>
  <c r="M1656" i="2" a="1"/>
  <c r="M1656" i="2" s="1"/>
  <c r="Q1656" i="2" a="1"/>
  <c r="Q1656" i="2" s="1"/>
  <c r="U1656" i="2" a="1"/>
  <c r="U1656" i="2" s="1"/>
  <c r="J1658" i="2" a="1"/>
  <c r="J1658" i="2" s="1"/>
  <c r="N1658" i="2" a="1"/>
  <c r="N1658" i="2" s="1"/>
  <c r="R1658" i="2" a="1"/>
  <c r="R1658" i="2" s="1"/>
  <c r="AB1658" i="2" s="1"/>
  <c r="V1658" i="2" a="1"/>
  <c r="V1658" i="2" s="1"/>
  <c r="M1660" i="2" a="1"/>
  <c r="M1660" i="2" s="1"/>
  <c r="Q1660" i="2" a="1"/>
  <c r="Q1660" i="2" s="1"/>
  <c r="U1660" i="2" a="1"/>
  <c r="U1660" i="2" s="1"/>
  <c r="J1662" i="2" a="1"/>
  <c r="J1662" i="2" s="1"/>
  <c r="N1662" i="2" a="1"/>
  <c r="N1662" i="2" s="1"/>
  <c r="R1662" i="2" a="1"/>
  <c r="R1662" i="2" s="1"/>
  <c r="AB1662" i="2" s="1"/>
  <c r="V1662" i="2" a="1"/>
  <c r="V1662" i="2" s="1"/>
  <c r="M1664" i="2" a="1"/>
  <c r="M1664" i="2" s="1"/>
  <c r="Q1664" i="2" a="1"/>
  <c r="Q1664" i="2" s="1"/>
  <c r="U1664" i="2" a="1"/>
  <c r="U1664" i="2" s="1"/>
  <c r="L1666" i="2" a="1"/>
  <c r="L1666" i="2" s="1"/>
  <c r="P1666" i="2" a="1"/>
  <c r="P1666" i="2" s="1"/>
  <c r="T1666" i="2" a="1"/>
  <c r="T1666" i="2" s="1"/>
  <c r="M1668" i="2" a="1"/>
  <c r="M1668" i="2" s="1"/>
  <c r="Q1668" i="2" a="1"/>
  <c r="Q1668" i="2" s="1"/>
  <c r="U1668" i="2" a="1"/>
  <c r="U1668" i="2" s="1"/>
  <c r="J1670" i="2" a="1"/>
  <c r="J1670" i="2" s="1"/>
  <c r="N1670" i="2" a="1"/>
  <c r="N1670" i="2" s="1"/>
  <c r="R1670" i="2" a="1"/>
  <c r="R1670" i="2" s="1"/>
  <c r="AB1670" i="2" s="1"/>
  <c r="V1670" i="2" a="1"/>
  <c r="V1670" i="2" s="1"/>
  <c r="K1672" i="2" a="1"/>
  <c r="K1672" i="2" s="1"/>
  <c r="O1672" i="2" a="1"/>
  <c r="O1672" i="2" s="1"/>
  <c r="S1672" i="2" a="1"/>
  <c r="S1672" i="2" s="1"/>
  <c r="W1672" i="2" a="1"/>
  <c r="W1672" i="2" s="1"/>
  <c r="J1674" i="2" a="1"/>
  <c r="J1674" i="2" s="1"/>
  <c r="N1674" i="2" a="1"/>
  <c r="N1674" i="2" s="1"/>
  <c r="R1674" i="2" a="1"/>
  <c r="R1674" i="2" s="1"/>
  <c r="AB1674" i="2" s="1"/>
  <c r="V1674" i="2" a="1"/>
  <c r="V1674" i="2" s="1"/>
  <c r="M1676" i="2" a="1"/>
  <c r="M1676" i="2" s="1"/>
  <c r="Q1676" i="2" a="1"/>
  <c r="Q1676" i="2" s="1"/>
  <c r="U1676" i="2" a="1"/>
  <c r="U1676" i="2" s="1"/>
  <c r="L1678" i="2" a="1"/>
  <c r="L1678" i="2" s="1"/>
  <c r="P1678" i="2" a="1"/>
  <c r="P1678" i="2" s="1"/>
  <c r="T1678" i="2" a="1"/>
  <c r="T1678" i="2" s="1"/>
  <c r="J1680" i="2" a="1"/>
  <c r="J1680" i="2" s="1"/>
  <c r="N1680" i="2" a="1"/>
  <c r="N1680" i="2" s="1"/>
  <c r="R1680" i="2" a="1"/>
  <c r="R1680" i="2" s="1"/>
  <c r="AB1680" i="2" s="1"/>
  <c r="V1680" i="2" a="1"/>
  <c r="V1680" i="2" s="1"/>
  <c r="K1682" i="2" a="1"/>
  <c r="K1682" i="2" s="1"/>
  <c r="O1682" i="2" a="1"/>
  <c r="O1682" i="2" s="1"/>
  <c r="S1682" i="2" a="1"/>
  <c r="S1682" i="2" s="1"/>
  <c r="W1682" i="2" a="1"/>
  <c r="W1682" i="2" s="1"/>
  <c r="N1684" i="2" a="1"/>
  <c r="N1684" i="2" s="1"/>
  <c r="R1684" i="2" a="1"/>
  <c r="R1684" i="2" s="1"/>
  <c r="V1684" i="2" a="1"/>
  <c r="V1684" i="2" s="1"/>
  <c r="M1686" i="2" a="1"/>
  <c r="M1686" i="2" s="1"/>
  <c r="Q1686" i="2" a="1"/>
  <c r="Q1686" i="2" s="1"/>
  <c r="U1686" i="2" a="1"/>
  <c r="U1686" i="2" s="1"/>
  <c r="J1688" i="2" a="1"/>
  <c r="J1688" i="2" s="1"/>
  <c r="N1688" i="2" a="1"/>
  <c r="N1688" i="2" s="1"/>
  <c r="R1688" i="2" a="1"/>
  <c r="R1688" i="2" s="1"/>
  <c r="AB1688" i="2" s="1"/>
  <c r="V1688" i="2" a="1"/>
  <c r="V1688" i="2" s="1"/>
  <c r="M1690" i="2" a="1"/>
  <c r="M1690" i="2" s="1"/>
  <c r="Q1690" i="2" a="1"/>
  <c r="Q1690" i="2" s="1"/>
  <c r="U1690" i="2" a="1"/>
  <c r="U1690" i="2" s="1"/>
  <c r="K1692" i="2" a="1"/>
  <c r="K1692" i="2" s="1"/>
  <c r="O1692" i="2" a="1"/>
  <c r="O1692" i="2" s="1"/>
  <c r="S1692" i="2" a="1"/>
  <c r="S1692" i="2" s="1"/>
  <c r="W1692" i="2" a="1"/>
  <c r="W1692" i="2" s="1"/>
  <c r="L1694" i="2" a="1"/>
  <c r="L1694" i="2" s="1"/>
  <c r="P1694" i="2" a="1"/>
  <c r="P1694" i="2" s="1"/>
  <c r="T1694" i="2" a="1"/>
  <c r="T1694" i="2" s="1"/>
  <c r="M1696" i="2" a="1"/>
  <c r="M1696" i="2" s="1"/>
  <c r="Q1696" i="2" a="1"/>
  <c r="Q1696" i="2" s="1"/>
  <c r="U1696" i="2" a="1"/>
  <c r="U1696" i="2" s="1"/>
  <c r="L1698" i="2" a="1"/>
  <c r="L1698" i="2" s="1"/>
  <c r="P1698" i="2" a="1"/>
  <c r="P1698" i="2" s="1"/>
  <c r="T1698" i="2" a="1"/>
  <c r="T1698" i="2" s="1"/>
  <c r="AF1698" i="2" s="1"/>
  <c r="K1700" i="2" a="1"/>
  <c r="K1700" i="2" s="1"/>
  <c r="O1700" i="2" a="1"/>
  <c r="O1700" i="2" s="1"/>
  <c r="S1700" i="2" a="1"/>
  <c r="S1700" i="2" s="1"/>
  <c r="X1700" i="2" a="1"/>
  <c r="X1700" i="2" s="1"/>
  <c r="S1710" i="2" a="1"/>
  <c r="S1710" i="2" s="1"/>
  <c r="T1721" i="2" a="1"/>
  <c r="T1721" i="2" s="1"/>
  <c r="AF1721" i="2" s="1"/>
  <c r="N1725" i="2" a="1"/>
  <c r="N1725" i="2" s="1"/>
  <c r="L1742" i="2" a="1"/>
  <c r="L1742" i="2" s="1"/>
  <c r="V1762" i="2" a="1"/>
  <c r="V1762" i="2" s="1"/>
  <c r="L1782" i="2" a="1"/>
  <c r="L1782" i="2" s="1"/>
  <c r="L1722" i="2" a="1"/>
  <c r="L1722" i="2" s="1"/>
  <c r="P1722" i="2" a="1"/>
  <c r="P1722" i="2" s="1"/>
  <c r="T1722" i="2" a="1"/>
  <c r="T1722" i="2" s="1"/>
  <c r="X1722" i="2" a="1"/>
  <c r="X1722" i="2" s="1"/>
  <c r="L1732" i="2" a="1"/>
  <c r="L1732" i="2" s="1"/>
  <c r="P1732" i="2" a="1"/>
  <c r="P1732" i="2" s="1"/>
  <c r="T1732" i="2" a="1"/>
  <c r="T1732" i="2" s="1"/>
  <c r="X1732" i="2" a="1"/>
  <c r="X1732" i="2" s="1"/>
  <c r="L1740" i="2" a="1"/>
  <c r="L1740" i="2" s="1"/>
  <c r="P1740" i="2" a="1"/>
  <c r="P1740" i="2" s="1"/>
  <c r="T1740" i="2" a="1"/>
  <c r="T1740" i="2" s="1"/>
  <c r="X1740" i="2" a="1"/>
  <c r="X1740" i="2" s="1"/>
  <c r="L1744" i="2" a="1"/>
  <c r="L1744" i="2" s="1"/>
  <c r="P1744" i="2" a="1"/>
  <c r="P1744" i="2" s="1"/>
  <c r="T1744" i="2" a="1"/>
  <c r="T1744" i="2" s="1"/>
  <c r="X1744" i="2" a="1"/>
  <c r="X1744" i="2" s="1"/>
  <c r="L1752" i="2" a="1"/>
  <c r="L1752" i="2" s="1"/>
  <c r="P1752" i="2" a="1"/>
  <c r="P1752" i="2" s="1"/>
  <c r="T1752" i="2" a="1"/>
  <c r="T1752" i="2" s="1"/>
  <c r="X1752" i="2" a="1"/>
  <c r="X1752" i="2" s="1"/>
  <c r="L1756" i="2" a="1"/>
  <c r="L1756" i="2" s="1"/>
  <c r="P1756" i="2" a="1"/>
  <c r="P1756" i="2" s="1"/>
  <c r="T1756" i="2" a="1"/>
  <c r="T1756" i="2" s="1"/>
  <c r="X1756" i="2" a="1"/>
  <c r="X1756" i="2" s="1"/>
  <c r="L1770" i="2" a="1"/>
  <c r="L1770" i="2" s="1"/>
  <c r="P1770" i="2" a="1"/>
  <c r="P1770" i="2" s="1"/>
  <c r="T1770" i="2" a="1"/>
  <c r="T1770" i="2" s="1"/>
  <c r="X1770" i="2" a="1"/>
  <c r="X1770" i="2" s="1"/>
  <c r="Q1772" i="2" a="1"/>
  <c r="Q1772" i="2" s="1"/>
  <c r="U1772" i="2" a="1"/>
  <c r="U1772" i="2" s="1"/>
  <c r="Y1772" i="2" a="1"/>
  <c r="Y1772" i="2" s="1"/>
  <c r="N1780" i="2" a="1"/>
  <c r="N1780" i="2" s="1"/>
  <c r="R1780" i="2" a="1"/>
  <c r="R1780" i="2" s="1"/>
  <c r="V1780" i="2" a="1"/>
  <c r="V1780" i="2" s="1"/>
  <c r="Z1780" i="2" a="1"/>
  <c r="Z1780" i="2" s="1"/>
  <c r="L1784" i="2" a="1"/>
  <c r="L1784" i="2" s="1"/>
  <c r="P1784" i="2" a="1"/>
  <c r="P1784" i="2" s="1"/>
  <c r="T1784" i="2" a="1"/>
  <c r="T1784" i="2" s="1"/>
  <c r="X1784" i="2" a="1"/>
  <c r="X1784" i="2" s="1"/>
  <c r="M1786" i="2" a="1"/>
  <c r="M1786" i="2" s="1"/>
  <c r="Q1786" i="2" a="1"/>
  <c r="Q1786" i="2" s="1"/>
  <c r="U1786" i="2" a="1"/>
  <c r="U1786" i="2" s="1"/>
  <c r="Y1786" i="2" a="1"/>
  <c r="Y1786" i="2" s="1"/>
  <c r="M1790" i="2" a="1"/>
  <c r="M1790" i="2" s="1"/>
  <c r="Q1790" i="2" a="1"/>
  <c r="Q1790" i="2" s="1"/>
  <c r="U1790" i="2" a="1"/>
  <c r="U1790" i="2" s="1"/>
  <c r="AE1790" i="2" s="1"/>
  <c r="Y1790" i="2" a="1"/>
  <c r="Y1790" i="2" s="1"/>
  <c r="AD1794" i="2"/>
  <c r="M1794" i="2" a="1"/>
  <c r="M1794" i="2" s="1"/>
  <c r="Q1794" i="2" a="1"/>
  <c r="Q1794" i="2" s="1"/>
  <c r="U1794" i="2" a="1"/>
  <c r="U1794" i="2" s="1"/>
  <c r="AE1794" i="2" s="1"/>
  <c r="Y1794" i="2" a="1"/>
  <c r="Y1794" i="2" s="1"/>
  <c r="J1799" i="2" a="1"/>
  <c r="J1799" i="2" s="1"/>
  <c r="Z1799" i="2" a="1"/>
  <c r="Z1799" i="2" s="1"/>
  <c r="Y1802" i="2" a="1"/>
  <c r="Y1802" i="2" s="1"/>
  <c r="U1802" i="2" a="1"/>
  <c r="U1802" i="2" s="1"/>
  <c r="Q1802" i="2" a="1"/>
  <c r="Q1802" i="2" s="1"/>
  <c r="M1802" i="2" a="1"/>
  <c r="M1802" i="2" s="1"/>
  <c r="AA1802" i="2" a="1"/>
  <c r="AA1802" i="2" s="1"/>
  <c r="W1802" i="2" a="1"/>
  <c r="W1802" i="2" s="1"/>
  <c r="S1802" i="2" a="1"/>
  <c r="S1802" i="2" s="1"/>
  <c r="O1802" i="2" a="1"/>
  <c r="O1802" i="2" s="1"/>
  <c r="K1802" i="2" a="1"/>
  <c r="K1802" i="2" s="1"/>
  <c r="P1806" i="2" a="1"/>
  <c r="P1806" i="2" s="1"/>
  <c r="L1813" i="2" a="1"/>
  <c r="L1813" i="2" s="1"/>
  <c r="L1701" i="2" a="1"/>
  <c r="L1701" i="2" s="1"/>
  <c r="P1701" i="2" a="1"/>
  <c r="P1701" i="2" s="1"/>
  <c r="T1701" i="2" a="1"/>
  <c r="T1701" i="2" s="1"/>
  <c r="K1703" i="2" a="1"/>
  <c r="K1703" i="2" s="1"/>
  <c r="O1703" i="2" a="1"/>
  <c r="O1703" i="2" s="1"/>
  <c r="S1703" i="2" a="1"/>
  <c r="S1703" i="2" s="1"/>
  <c r="W1703" i="2" a="1"/>
  <c r="W1703" i="2" s="1"/>
  <c r="AA1703" i="2" a="1"/>
  <c r="AA1703" i="2" s="1"/>
  <c r="L1705" i="2" a="1"/>
  <c r="L1705" i="2" s="1"/>
  <c r="P1705" i="2" a="1"/>
  <c r="P1705" i="2" s="1"/>
  <c r="T1705" i="2" a="1"/>
  <c r="T1705" i="2" s="1"/>
  <c r="AF1705" i="2" s="1"/>
  <c r="X1705" i="2" a="1"/>
  <c r="X1705" i="2" s="1"/>
  <c r="M1707" i="2" a="1"/>
  <c r="M1707" i="2" s="1"/>
  <c r="Q1707" i="2" a="1"/>
  <c r="Q1707" i="2" s="1"/>
  <c r="U1707" i="2" a="1"/>
  <c r="U1707" i="2" s="1"/>
  <c r="Y1707" i="2" a="1"/>
  <c r="Y1707" i="2" s="1"/>
  <c r="M1711" i="2" a="1"/>
  <c r="M1711" i="2" s="1"/>
  <c r="Q1711" i="2" a="1"/>
  <c r="Q1711" i="2" s="1"/>
  <c r="U1711" i="2" a="1"/>
  <c r="U1711" i="2" s="1"/>
  <c r="Y1711" i="2" a="1"/>
  <c r="Y1711" i="2" s="1"/>
  <c r="L1713" i="2" a="1"/>
  <c r="L1713" i="2" s="1"/>
  <c r="P1713" i="2" a="1"/>
  <c r="P1713" i="2" s="1"/>
  <c r="T1713" i="2" a="1"/>
  <c r="T1713" i="2" s="1"/>
  <c r="X1713" i="2" a="1"/>
  <c r="X1713" i="2" s="1"/>
  <c r="K1715" i="2" a="1"/>
  <c r="K1715" i="2" s="1"/>
  <c r="O1715" i="2" a="1"/>
  <c r="O1715" i="2" s="1"/>
  <c r="S1715" i="2" a="1"/>
  <c r="S1715" i="2" s="1"/>
  <c r="W1715" i="2" a="1"/>
  <c r="W1715" i="2" s="1"/>
  <c r="AA1715" i="2" a="1"/>
  <c r="AA1715" i="2" s="1"/>
  <c r="L1717" i="2" a="1"/>
  <c r="L1717" i="2" s="1"/>
  <c r="P1717" i="2" a="1"/>
  <c r="P1717" i="2" s="1"/>
  <c r="T1717" i="2" a="1"/>
  <c r="T1717" i="2" s="1"/>
  <c r="AF1717" i="2" s="1"/>
  <c r="X1717" i="2" a="1"/>
  <c r="X1717" i="2" s="1"/>
  <c r="M1719" i="2" a="1"/>
  <c r="M1719" i="2" s="1"/>
  <c r="Q1719" i="2" a="1"/>
  <c r="Q1719" i="2" s="1"/>
  <c r="U1719" i="2" a="1"/>
  <c r="U1719" i="2" s="1"/>
  <c r="Y1719" i="2" a="1"/>
  <c r="Y1719" i="2" s="1"/>
  <c r="M1723" i="2" a="1"/>
  <c r="M1723" i="2" s="1"/>
  <c r="Q1723" i="2" a="1"/>
  <c r="Q1723" i="2" s="1"/>
  <c r="U1723" i="2" a="1"/>
  <c r="U1723" i="2" s="1"/>
  <c r="Y1723" i="2" a="1"/>
  <c r="Y1723" i="2" s="1"/>
  <c r="M1727" i="2" a="1"/>
  <c r="M1727" i="2" s="1"/>
  <c r="Q1727" i="2" a="1"/>
  <c r="Q1727" i="2" s="1"/>
  <c r="U1727" i="2" a="1"/>
  <c r="U1727" i="2" s="1"/>
  <c r="Y1727" i="2" a="1"/>
  <c r="Y1727" i="2" s="1"/>
  <c r="L1729" i="2" a="1"/>
  <c r="L1729" i="2" s="1"/>
  <c r="P1729" i="2" a="1"/>
  <c r="P1729" i="2" s="1"/>
  <c r="T1729" i="2" a="1"/>
  <c r="T1729" i="2" s="1"/>
  <c r="AF1729" i="2" s="1"/>
  <c r="J1731" i="2" a="1"/>
  <c r="J1731" i="2" s="1"/>
  <c r="N1731" i="2" a="1"/>
  <c r="N1731" i="2" s="1"/>
  <c r="R1731" i="2" a="1"/>
  <c r="R1731" i="2" s="1"/>
  <c r="AB1731" i="2" s="1"/>
  <c r="V1731" i="2" a="1"/>
  <c r="V1731" i="2" s="1"/>
  <c r="Z1731" i="2" a="1"/>
  <c r="Z1731" i="2" s="1"/>
  <c r="K1733" i="2" a="1"/>
  <c r="K1733" i="2" s="1"/>
  <c r="O1733" i="2" a="1"/>
  <c r="O1733" i="2" s="1"/>
  <c r="S1733" i="2" a="1"/>
  <c r="S1733" i="2" s="1"/>
  <c r="W1733" i="2" a="1"/>
  <c r="W1733" i="2" s="1"/>
  <c r="AA1733" i="2" a="1"/>
  <c r="AA1733" i="2" s="1"/>
  <c r="L1735" i="2" a="1"/>
  <c r="L1735" i="2" s="1"/>
  <c r="P1735" i="2" a="1"/>
  <c r="P1735" i="2" s="1"/>
  <c r="T1735" i="2" a="1"/>
  <c r="T1735" i="2" s="1"/>
  <c r="K1737" i="2" a="1"/>
  <c r="K1737" i="2" s="1"/>
  <c r="O1737" i="2" a="1"/>
  <c r="O1737" i="2" s="1"/>
  <c r="S1737" i="2" a="1"/>
  <c r="S1737" i="2" s="1"/>
  <c r="W1737" i="2" a="1"/>
  <c r="W1737" i="2" s="1"/>
  <c r="AA1737" i="2" a="1"/>
  <c r="AA1737" i="2" s="1"/>
  <c r="J1739" i="2" a="1"/>
  <c r="J1739" i="2" s="1"/>
  <c r="N1739" i="2" a="1"/>
  <c r="N1739" i="2" s="1"/>
  <c r="R1739" i="2" a="1"/>
  <c r="R1739" i="2" s="1"/>
  <c r="AB1739" i="2" s="1"/>
  <c r="V1739" i="2" a="1"/>
  <c r="V1739" i="2" s="1"/>
  <c r="Z1739" i="2" a="1"/>
  <c r="Z1739" i="2" s="1"/>
  <c r="M1741" i="2" a="1"/>
  <c r="M1741" i="2" s="1"/>
  <c r="Q1741" i="2" a="1"/>
  <c r="Q1741" i="2" s="1"/>
  <c r="U1741" i="2" a="1"/>
  <c r="U1741" i="2" s="1"/>
  <c r="Y1741" i="2" a="1"/>
  <c r="Y1741" i="2" s="1"/>
  <c r="J1743" i="2" a="1"/>
  <c r="J1743" i="2" s="1"/>
  <c r="N1743" i="2" a="1"/>
  <c r="N1743" i="2" s="1"/>
  <c r="R1743" i="2" a="1"/>
  <c r="R1743" i="2" s="1"/>
  <c r="AB1743" i="2" s="1"/>
  <c r="V1743" i="2" a="1"/>
  <c r="V1743" i="2" s="1"/>
  <c r="Z1743" i="2" a="1"/>
  <c r="Z1743" i="2" s="1"/>
  <c r="K1745" i="2" a="1"/>
  <c r="K1745" i="2" s="1"/>
  <c r="O1745" i="2" a="1"/>
  <c r="O1745" i="2" s="1"/>
  <c r="S1745" i="2" a="1"/>
  <c r="S1745" i="2" s="1"/>
  <c r="W1745" i="2" a="1"/>
  <c r="W1745" i="2" s="1"/>
  <c r="AA1745" i="2" a="1"/>
  <c r="AA1745" i="2" s="1"/>
  <c r="L1747" i="2" a="1"/>
  <c r="L1747" i="2" s="1"/>
  <c r="P1747" i="2" a="1"/>
  <c r="P1747" i="2" s="1"/>
  <c r="T1747" i="2" a="1"/>
  <c r="T1747" i="2" s="1"/>
  <c r="AF1747" i="2" s="1"/>
  <c r="K1749" i="2" a="1"/>
  <c r="K1749" i="2" s="1"/>
  <c r="O1749" i="2" a="1"/>
  <c r="O1749" i="2" s="1"/>
  <c r="S1749" i="2" a="1"/>
  <c r="S1749" i="2" s="1"/>
  <c r="W1749" i="2" a="1"/>
  <c r="W1749" i="2" s="1"/>
  <c r="AA1749" i="2" a="1"/>
  <c r="AA1749" i="2" s="1"/>
  <c r="N1751" i="2" a="1"/>
  <c r="N1751" i="2" s="1"/>
  <c r="R1751" i="2" a="1"/>
  <c r="R1751" i="2" s="1"/>
  <c r="V1751" i="2" a="1"/>
  <c r="V1751" i="2" s="1"/>
  <c r="K1753" i="2" a="1"/>
  <c r="K1753" i="2" s="1"/>
  <c r="O1753" i="2" a="1"/>
  <c r="O1753" i="2" s="1"/>
  <c r="S1753" i="2" a="1"/>
  <c r="S1753" i="2" s="1"/>
  <c r="W1753" i="2" a="1"/>
  <c r="W1753" i="2" s="1"/>
  <c r="AA1753" i="2" a="1"/>
  <c r="AA1753" i="2" s="1"/>
  <c r="J1755" i="2" a="1"/>
  <c r="J1755" i="2" s="1"/>
  <c r="N1755" i="2" a="1"/>
  <c r="N1755" i="2" s="1"/>
  <c r="R1755" i="2" a="1"/>
  <c r="R1755" i="2" s="1"/>
  <c r="AB1755" i="2" s="1"/>
  <c r="V1755" i="2" a="1"/>
  <c r="V1755" i="2" s="1"/>
  <c r="Z1755" i="2" a="1"/>
  <c r="Z1755" i="2" s="1"/>
  <c r="K1757" i="2" a="1"/>
  <c r="K1757" i="2" s="1"/>
  <c r="O1757" i="2" a="1"/>
  <c r="O1757" i="2" s="1"/>
  <c r="S1757" i="2" a="1"/>
  <c r="S1757" i="2" s="1"/>
  <c r="W1757" i="2" a="1"/>
  <c r="W1757" i="2" s="1"/>
  <c r="AA1757" i="2" a="1"/>
  <c r="AA1757" i="2" s="1"/>
  <c r="L1759" i="2" a="1"/>
  <c r="L1759" i="2" s="1"/>
  <c r="P1759" i="2" a="1"/>
  <c r="P1759" i="2" s="1"/>
  <c r="T1759" i="2" a="1"/>
  <c r="T1759" i="2" s="1"/>
  <c r="AF1759" i="2" s="1"/>
  <c r="M1761" i="2" a="1"/>
  <c r="M1761" i="2" s="1"/>
  <c r="Q1761" i="2" a="1"/>
  <c r="Q1761" i="2" s="1"/>
  <c r="U1761" i="2" a="1"/>
  <c r="U1761" i="2" s="1"/>
  <c r="Y1761" i="2" a="1"/>
  <c r="Y1761" i="2" s="1"/>
  <c r="L1763" i="2" a="1"/>
  <c r="L1763" i="2" s="1"/>
  <c r="P1763" i="2" a="1"/>
  <c r="P1763" i="2" s="1"/>
  <c r="T1763" i="2" a="1"/>
  <c r="T1763" i="2" s="1"/>
  <c r="AF1763" i="2" s="1"/>
  <c r="K1765" i="2" a="1"/>
  <c r="K1765" i="2" s="1"/>
  <c r="O1765" i="2" a="1"/>
  <c r="O1765" i="2" s="1"/>
  <c r="S1765" i="2" a="1"/>
  <c r="S1765" i="2" s="1"/>
  <c r="W1765" i="2" a="1"/>
  <c r="W1765" i="2" s="1"/>
  <c r="AA1765" i="2" a="1"/>
  <c r="AA1765" i="2" s="1"/>
  <c r="N1767" i="2" a="1"/>
  <c r="N1767" i="2" s="1"/>
  <c r="R1767" i="2" a="1"/>
  <c r="R1767" i="2" s="1"/>
  <c r="W1767" i="2" a="1"/>
  <c r="W1767" i="2" s="1"/>
  <c r="M1769" i="2" a="1"/>
  <c r="M1769" i="2" s="1"/>
  <c r="Q1769" i="2" a="1"/>
  <c r="Q1769" i="2" s="1"/>
  <c r="V1769" i="2" a="1"/>
  <c r="V1769" i="2" s="1"/>
  <c r="Z1769" i="2" a="1"/>
  <c r="Z1769" i="2" s="1"/>
  <c r="K1771" i="2" a="1"/>
  <c r="K1771" i="2" s="1"/>
  <c r="O1771" i="2" a="1"/>
  <c r="O1771" i="2" s="1"/>
  <c r="S1771" i="2" a="1"/>
  <c r="S1771" i="2" s="1"/>
  <c r="W1771" i="2" a="1"/>
  <c r="W1771" i="2" s="1"/>
  <c r="AA1771" i="2" a="1"/>
  <c r="AA1771" i="2" s="1"/>
  <c r="L1773" i="2" a="1"/>
  <c r="L1773" i="2" s="1"/>
  <c r="P1773" i="2" a="1"/>
  <c r="P1773" i="2" s="1"/>
  <c r="T1773" i="2" a="1"/>
  <c r="T1773" i="2" s="1"/>
  <c r="L1775" i="2" a="1"/>
  <c r="L1775" i="2" s="1"/>
  <c r="P1775" i="2" a="1"/>
  <c r="P1775" i="2" s="1"/>
  <c r="T1775" i="2" a="1"/>
  <c r="T1775" i="2" s="1"/>
  <c r="X1775" i="2" a="1"/>
  <c r="X1775" i="2" s="1"/>
  <c r="M1777" i="2" a="1"/>
  <c r="M1777" i="2" s="1"/>
  <c r="Q1777" i="2" a="1"/>
  <c r="Q1777" i="2" s="1"/>
  <c r="U1777" i="2" a="1"/>
  <c r="U1777" i="2" s="1"/>
  <c r="Y1777" i="2" a="1"/>
  <c r="Y1777" i="2" s="1"/>
  <c r="J1779" i="2" a="1"/>
  <c r="J1779" i="2" s="1"/>
  <c r="N1779" i="2" a="1"/>
  <c r="N1779" i="2" s="1"/>
  <c r="R1779" i="2" a="1"/>
  <c r="R1779" i="2" s="1"/>
  <c r="AB1779" i="2" s="1"/>
  <c r="V1779" i="2" a="1"/>
  <c r="V1779" i="2" s="1"/>
  <c r="Z1779" i="2" a="1"/>
  <c r="Z1779" i="2" s="1"/>
  <c r="M1781" i="2" a="1"/>
  <c r="M1781" i="2" s="1"/>
  <c r="Q1781" i="2" a="1"/>
  <c r="Q1781" i="2" s="1"/>
  <c r="U1781" i="2" a="1"/>
  <c r="U1781" i="2" s="1"/>
  <c r="Y1781" i="2" a="1"/>
  <c r="Y1781" i="2" s="1"/>
  <c r="J1783" i="2" a="1"/>
  <c r="J1783" i="2" s="1"/>
  <c r="N1783" i="2" a="1"/>
  <c r="N1783" i="2" s="1"/>
  <c r="R1783" i="2" a="1"/>
  <c r="R1783" i="2" s="1"/>
  <c r="AB1783" i="2" s="1"/>
  <c r="V1783" i="2" a="1"/>
  <c r="V1783" i="2" s="1"/>
  <c r="Z1783" i="2" a="1"/>
  <c r="Z1783" i="2" s="1"/>
  <c r="K1785" i="2" a="1"/>
  <c r="K1785" i="2" s="1"/>
  <c r="O1785" i="2" a="1"/>
  <c r="O1785" i="2" s="1"/>
  <c r="S1785" i="2" a="1"/>
  <c r="S1785" i="2" s="1"/>
  <c r="W1785" i="2" a="1"/>
  <c r="W1785" i="2" s="1"/>
  <c r="AA1785" i="2" a="1"/>
  <c r="AA1785" i="2" s="1"/>
  <c r="L1787" i="2" a="1"/>
  <c r="L1787" i="2" s="1"/>
  <c r="P1787" i="2" a="1"/>
  <c r="P1787" i="2" s="1"/>
  <c r="T1787" i="2" a="1"/>
  <c r="T1787" i="2" s="1"/>
  <c r="AF1787" i="2" s="1"/>
  <c r="K1789" i="2" a="1"/>
  <c r="K1789" i="2" s="1"/>
  <c r="O1789" i="2" a="1"/>
  <c r="O1789" i="2" s="1"/>
  <c r="S1789" i="2" a="1"/>
  <c r="S1789" i="2" s="1"/>
  <c r="W1789" i="2" a="1"/>
  <c r="W1789" i="2" s="1"/>
  <c r="AA1789" i="2" a="1"/>
  <c r="AA1789" i="2" s="1"/>
  <c r="L1791" i="2" a="1"/>
  <c r="L1791" i="2" s="1"/>
  <c r="P1791" i="2" a="1"/>
  <c r="P1791" i="2" s="1"/>
  <c r="T1791" i="2" a="1"/>
  <c r="T1791" i="2" s="1"/>
  <c r="AF1791" i="2" s="1"/>
  <c r="K1793" i="2" a="1"/>
  <c r="K1793" i="2" s="1"/>
  <c r="O1793" i="2" a="1"/>
  <c r="O1793" i="2" s="1"/>
  <c r="S1793" i="2" a="1"/>
  <c r="S1793" i="2" s="1"/>
  <c r="W1793" i="2" a="1"/>
  <c r="W1793" i="2" s="1"/>
  <c r="AA1793" i="2" a="1"/>
  <c r="AA1793" i="2" s="1"/>
  <c r="L1795" i="2" a="1"/>
  <c r="L1795" i="2" s="1"/>
  <c r="P1795" i="2" a="1"/>
  <c r="P1795" i="2" s="1"/>
  <c r="T1795" i="2" a="1"/>
  <c r="T1795" i="2" s="1"/>
  <c r="AF1795" i="2" s="1"/>
  <c r="M1797" i="2" a="1"/>
  <c r="M1797" i="2" s="1"/>
  <c r="Q1797" i="2" a="1"/>
  <c r="Q1797" i="2" s="1"/>
  <c r="U1797" i="2" a="1"/>
  <c r="U1797" i="2" s="1"/>
  <c r="Y1797" i="2" a="1"/>
  <c r="Y1797" i="2" s="1"/>
  <c r="P1799" i="2" a="1"/>
  <c r="P1799" i="2" s="1"/>
  <c r="U1799" i="2" a="1"/>
  <c r="U1799" i="2" s="1"/>
  <c r="AE1799" i="2" s="1"/>
  <c r="V1802" i="2" a="1"/>
  <c r="V1802" i="2" s="1"/>
  <c r="AA1803" i="2" a="1"/>
  <c r="AA1803" i="2" s="1"/>
  <c r="W1803" i="2" a="1"/>
  <c r="W1803" i="2" s="1"/>
  <c r="S1803" i="2" a="1"/>
  <c r="S1803" i="2" s="1"/>
  <c r="O1803" i="2" a="1"/>
  <c r="O1803" i="2" s="1"/>
  <c r="K1803" i="2" a="1"/>
  <c r="K1803" i="2" s="1"/>
  <c r="Z1803" i="2" a="1"/>
  <c r="Z1803" i="2" s="1"/>
  <c r="V1803" i="2" a="1"/>
  <c r="V1803" i="2" s="1"/>
  <c r="R1803" i="2" a="1"/>
  <c r="R1803" i="2" s="1"/>
  <c r="AB1803" i="2" s="1"/>
  <c r="N1803" i="2" a="1"/>
  <c r="N1803" i="2" s="1"/>
  <c r="J1803" i="2" a="1"/>
  <c r="J1803" i="2" s="1"/>
  <c r="X1803" i="2" a="1"/>
  <c r="X1803" i="2" s="1"/>
  <c r="T1803" i="2" a="1"/>
  <c r="T1803" i="2" s="1"/>
  <c r="P1803" i="2" a="1"/>
  <c r="P1803" i="2" s="1"/>
  <c r="L1803" i="2" a="1"/>
  <c r="L1803" i="2" s="1"/>
  <c r="Q1803" i="2" a="1"/>
  <c r="Q1803" i="2" s="1"/>
  <c r="Z1817" i="2" a="1"/>
  <c r="Z1817" i="2" s="1"/>
  <c r="V1817" i="2" a="1"/>
  <c r="V1817" i="2" s="1"/>
  <c r="R1817" i="2" a="1"/>
  <c r="R1817" i="2" s="1"/>
  <c r="AB1817" i="2" s="1"/>
  <c r="N1817" i="2" a="1"/>
  <c r="N1817" i="2" s="1"/>
  <c r="J1817" i="2" a="1"/>
  <c r="J1817" i="2" s="1"/>
  <c r="Y1817" i="2" a="1"/>
  <c r="Y1817" i="2" s="1"/>
  <c r="U1817" i="2" a="1"/>
  <c r="U1817" i="2" s="1"/>
  <c r="Q1817" i="2" a="1"/>
  <c r="Q1817" i="2" s="1"/>
  <c r="M1817" i="2" a="1"/>
  <c r="M1817" i="2" s="1"/>
  <c r="AA1817" i="2" a="1"/>
  <c r="AA1817" i="2" s="1"/>
  <c r="W1817" i="2" a="1"/>
  <c r="W1817" i="2" s="1"/>
  <c r="S1817" i="2" a="1"/>
  <c r="S1817" i="2" s="1"/>
  <c r="O1817" i="2" a="1"/>
  <c r="O1817" i="2" s="1"/>
  <c r="K1817" i="2" a="1"/>
  <c r="K1817" i="2" s="1"/>
  <c r="AC1842" i="2"/>
  <c r="L1703" i="2" a="1"/>
  <c r="L1703" i="2" s="1"/>
  <c r="P1703" i="2" a="1"/>
  <c r="P1703" i="2" s="1"/>
  <c r="T1703" i="2" a="1"/>
  <c r="T1703" i="2" s="1"/>
  <c r="AF1703" i="2" s="1"/>
  <c r="Q1705" i="2" a="1"/>
  <c r="Q1705" i="2" s="1"/>
  <c r="U1705" i="2" a="1"/>
  <c r="U1705" i="2" s="1"/>
  <c r="J1707" i="2" a="1"/>
  <c r="J1707" i="2" s="1"/>
  <c r="N1707" i="2" a="1"/>
  <c r="N1707" i="2" s="1"/>
  <c r="R1707" i="2" a="1"/>
  <c r="R1707" i="2" s="1"/>
  <c r="AB1707" i="2" s="1"/>
  <c r="V1707" i="2" a="1"/>
  <c r="V1707" i="2" s="1"/>
  <c r="Z1707" i="2" a="1"/>
  <c r="Z1707" i="2" s="1"/>
  <c r="J1711" i="2" a="1"/>
  <c r="J1711" i="2" s="1"/>
  <c r="N1711" i="2" a="1"/>
  <c r="N1711" i="2" s="1"/>
  <c r="R1711" i="2" a="1"/>
  <c r="R1711" i="2" s="1"/>
  <c r="AB1711" i="2" s="1"/>
  <c r="V1711" i="2" a="1"/>
  <c r="V1711" i="2" s="1"/>
  <c r="Z1711" i="2" a="1"/>
  <c r="Z1711" i="2" s="1"/>
  <c r="Y1713" i="2" a="1"/>
  <c r="Y1713" i="2" s="1"/>
  <c r="L1715" i="2" a="1"/>
  <c r="L1715" i="2" s="1"/>
  <c r="P1715" i="2" a="1"/>
  <c r="P1715" i="2" s="1"/>
  <c r="T1715" i="2" a="1"/>
  <c r="T1715" i="2" s="1"/>
  <c r="X1715" i="2" a="1"/>
  <c r="X1715" i="2" s="1"/>
  <c r="U1717" i="2" a="1"/>
  <c r="U1717" i="2" s="1"/>
  <c r="Y1717" i="2" a="1"/>
  <c r="Y1717" i="2" s="1"/>
  <c r="J1719" i="2" a="1"/>
  <c r="J1719" i="2" s="1"/>
  <c r="N1719" i="2" a="1"/>
  <c r="N1719" i="2" s="1"/>
  <c r="R1719" i="2" a="1"/>
  <c r="R1719" i="2" s="1"/>
  <c r="AB1719" i="2" s="1"/>
  <c r="V1719" i="2" a="1"/>
  <c r="V1719" i="2" s="1"/>
  <c r="Z1719" i="2" a="1"/>
  <c r="Z1719" i="2" s="1"/>
  <c r="N1723" i="2" a="1"/>
  <c r="N1723" i="2" s="1"/>
  <c r="R1723" i="2" a="1"/>
  <c r="R1723" i="2" s="1"/>
  <c r="V1723" i="2" a="1"/>
  <c r="V1723" i="2" s="1"/>
  <c r="Z1723" i="2" a="1"/>
  <c r="Z1723" i="2" s="1"/>
  <c r="J1727" i="2" a="1"/>
  <c r="J1727" i="2" s="1"/>
  <c r="N1727" i="2" a="1"/>
  <c r="N1727" i="2" s="1"/>
  <c r="R1727" i="2" a="1"/>
  <c r="R1727" i="2" s="1"/>
  <c r="AB1727" i="2" s="1"/>
  <c r="V1727" i="2" a="1"/>
  <c r="V1727" i="2" s="1"/>
  <c r="Z1727" i="2" a="1"/>
  <c r="Z1727" i="2" s="1"/>
  <c r="K1731" i="2" a="1"/>
  <c r="K1731" i="2" s="1"/>
  <c r="O1731" i="2" a="1"/>
  <c r="O1731" i="2" s="1"/>
  <c r="S1731" i="2" a="1"/>
  <c r="S1731" i="2" s="1"/>
  <c r="W1731" i="2" a="1"/>
  <c r="W1731" i="2" s="1"/>
  <c r="AA1731" i="2" a="1"/>
  <c r="AA1731" i="2" s="1"/>
  <c r="L1733" i="2" a="1"/>
  <c r="L1733" i="2" s="1"/>
  <c r="P1733" i="2" a="1"/>
  <c r="P1733" i="2" s="1"/>
  <c r="T1733" i="2" a="1"/>
  <c r="T1733" i="2" s="1"/>
  <c r="X1733" i="2" a="1"/>
  <c r="X1733" i="2" s="1"/>
  <c r="L1737" i="2" a="1"/>
  <c r="L1737" i="2" s="1"/>
  <c r="P1737" i="2" a="1"/>
  <c r="P1737" i="2" s="1"/>
  <c r="T1737" i="2" a="1"/>
  <c r="T1737" i="2" s="1"/>
  <c r="X1737" i="2" a="1"/>
  <c r="X1737" i="2" s="1"/>
  <c r="K1739" i="2" a="1"/>
  <c r="K1739" i="2" s="1"/>
  <c r="O1739" i="2" a="1"/>
  <c r="O1739" i="2" s="1"/>
  <c r="S1739" i="2" a="1"/>
  <c r="S1739" i="2" s="1"/>
  <c r="W1739" i="2" a="1"/>
  <c r="W1739" i="2" s="1"/>
  <c r="AA1739" i="2" a="1"/>
  <c r="AA1739" i="2" s="1"/>
  <c r="N1741" i="2" a="1"/>
  <c r="N1741" i="2" s="1"/>
  <c r="R1741" i="2" a="1"/>
  <c r="R1741" i="2" s="1"/>
  <c r="V1741" i="2" a="1"/>
  <c r="V1741" i="2" s="1"/>
  <c r="Z1741" i="2" a="1"/>
  <c r="Z1741" i="2" s="1"/>
  <c r="K1743" i="2" a="1"/>
  <c r="K1743" i="2" s="1"/>
  <c r="O1743" i="2" a="1"/>
  <c r="O1743" i="2" s="1"/>
  <c r="S1743" i="2" a="1"/>
  <c r="S1743" i="2" s="1"/>
  <c r="W1743" i="2" a="1"/>
  <c r="W1743" i="2" s="1"/>
  <c r="AA1743" i="2" a="1"/>
  <c r="AA1743" i="2" s="1"/>
  <c r="L1745" i="2" a="1"/>
  <c r="L1745" i="2" s="1"/>
  <c r="P1745" i="2" a="1"/>
  <c r="P1745" i="2" s="1"/>
  <c r="T1745" i="2" a="1"/>
  <c r="T1745" i="2" s="1"/>
  <c r="X1745" i="2" a="1"/>
  <c r="X1745" i="2" s="1"/>
  <c r="T1749" i="2" a="1"/>
  <c r="T1749" i="2" s="1"/>
  <c r="X1749" i="2" a="1"/>
  <c r="X1749" i="2" s="1"/>
  <c r="L1753" i="2" a="1"/>
  <c r="L1753" i="2" s="1"/>
  <c r="P1753" i="2" a="1"/>
  <c r="P1753" i="2" s="1"/>
  <c r="T1753" i="2" a="1"/>
  <c r="T1753" i="2" s="1"/>
  <c r="X1753" i="2" a="1"/>
  <c r="X1753" i="2" s="1"/>
  <c r="K1755" i="2" a="1"/>
  <c r="K1755" i="2" s="1"/>
  <c r="O1755" i="2" a="1"/>
  <c r="O1755" i="2" s="1"/>
  <c r="S1755" i="2" a="1"/>
  <c r="S1755" i="2" s="1"/>
  <c r="W1755" i="2" a="1"/>
  <c r="W1755" i="2" s="1"/>
  <c r="AA1755" i="2" a="1"/>
  <c r="AA1755" i="2" s="1"/>
  <c r="L1757" i="2" a="1"/>
  <c r="L1757" i="2" s="1"/>
  <c r="P1757" i="2" a="1"/>
  <c r="P1757" i="2" s="1"/>
  <c r="T1757" i="2" a="1"/>
  <c r="T1757" i="2" s="1"/>
  <c r="X1757" i="2" a="1"/>
  <c r="X1757" i="2" s="1"/>
  <c r="J1761" i="2" a="1"/>
  <c r="J1761" i="2" s="1"/>
  <c r="N1761" i="2" a="1"/>
  <c r="N1761" i="2" s="1"/>
  <c r="R1761" i="2" a="1"/>
  <c r="R1761" i="2" s="1"/>
  <c r="AB1761" i="2" s="1"/>
  <c r="V1761" i="2" a="1"/>
  <c r="V1761" i="2" s="1"/>
  <c r="Z1761" i="2" a="1"/>
  <c r="Z1761" i="2" s="1"/>
  <c r="L1765" i="2" a="1"/>
  <c r="L1765" i="2" s="1"/>
  <c r="P1765" i="2" a="1"/>
  <c r="P1765" i="2" s="1"/>
  <c r="T1765" i="2" a="1"/>
  <c r="T1765" i="2" s="1"/>
  <c r="X1765" i="2" a="1"/>
  <c r="X1765" i="2" s="1"/>
  <c r="J1769" i="2" a="1"/>
  <c r="J1769" i="2" s="1"/>
  <c r="N1769" i="2" a="1"/>
  <c r="N1769" i="2" s="1"/>
  <c r="R1769" i="2" a="1"/>
  <c r="R1769" i="2" s="1"/>
  <c r="W1769" i="2" a="1"/>
  <c r="W1769" i="2" s="1"/>
  <c r="AA1769" i="2" a="1"/>
  <c r="AA1769" i="2" s="1"/>
  <c r="L1771" i="2" a="1"/>
  <c r="L1771" i="2" s="1"/>
  <c r="P1771" i="2" a="1"/>
  <c r="P1771" i="2" s="1"/>
  <c r="T1771" i="2" a="1"/>
  <c r="T1771" i="2" s="1"/>
  <c r="X1771" i="2" a="1"/>
  <c r="X1771" i="2" s="1"/>
  <c r="M1775" i="2" a="1"/>
  <c r="M1775" i="2" s="1"/>
  <c r="Q1775" i="2" a="1"/>
  <c r="Q1775" i="2" s="1"/>
  <c r="U1775" i="2" a="1"/>
  <c r="U1775" i="2" s="1"/>
  <c r="Y1775" i="2" a="1"/>
  <c r="Y1775" i="2" s="1"/>
  <c r="J1777" i="2" a="1"/>
  <c r="J1777" i="2" s="1"/>
  <c r="N1777" i="2" a="1"/>
  <c r="N1777" i="2" s="1"/>
  <c r="R1777" i="2" a="1"/>
  <c r="R1777" i="2" s="1"/>
  <c r="AB1777" i="2" s="1"/>
  <c r="V1777" i="2" a="1"/>
  <c r="V1777" i="2" s="1"/>
  <c r="Z1777" i="2" a="1"/>
  <c r="Z1777" i="2" s="1"/>
  <c r="K1779" i="2" a="1"/>
  <c r="K1779" i="2" s="1"/>
  <c r="O1779" i="2" a="1"/>
  <c r="O1779" i="2" s="1"/>
  <c r="S1779" i="2" a="1"/>
  <c r="S1779" i="2" s="1"/>
  <c r="W1779" i="2" a="1"/>
  <c r="W1779" i="2" s="1"/>
  <c r="AA1779" i="2" a="1"/>
  <c r="AA1779" i="2" s="1"/>
  <c r="J1781" i="2" a="1"/>
  <c r="J1781" i="2" s="1"/>
  <c r="N1781" i="2" a="1"/>
  <c r="N1781" i="2" s="1"/>
  <c r="R1781" i="2" a="1"/>
  <c r="R1781" i="2" s="1"/>
  <c r="AB1781" i="2" s="1"/>
  <c r="V1781" i="2" a="1"/>
  <c r="V1781" i="2" s="1"/>
  <c r="Z1781" i="2" a="1"/>
  <c r="Z1781" i="2" s="1"/>
  <c r="K1783" i="2" a="1"/>
  <c r="K1783" i="2" s="1"/>
  <c r="O1783" i="2" a="1"/>
  <c r="O1783" i="2" s="1"/>
  <c r="S1783" i="2" a="1"/>
  <c r="S1783" i="2" s="1"/>
  <c r="W1783" i="2" a="1"/>
  <c r="W1783" i="2" s="1"/>
  <c r="AA1783" i="2" a="1"/>
  <c r="AA1783" i="2" s="1"/>
  <c r="L1785" i="2" a="1"/>
  <c r="L1785" i="2" s="1"/>
  <c r="P1785" i="2" a="1"/>
  <c r="P1785" i="2" s="1"/>
  <c r="T1785" i="2" a="1"/>
  <c r="T1785" i="2" s="1"/>
  <c r="X1785" i="2" a="1"/>
  <c r="X1785" i="2" s="1"/>
  <c r="L1789" i="2" a="1"/>
  <c r="L1789" i="2" s="1"/>
  <c r="P1789" i="2" a="1"/>
  <c r="P1789" i="2" s="1"/>
  <c r="T1789" i="2" a="1"/>
  <c r="T1789" i="2" s="1"/>
  <c r="X1789" i="2" a="1"/>
  <c r="X1789" i="2" s="1"/>
  <c r="L1793" i="2" a="1"/>
  <c r="L1793" i="2" s="1"/>
  <c r="P1793" i="2" a="1"/>
  <c r="P1793" i="2" s="1"/>
  <c r="T1793" i="2" a="1"/>
  <c r="T1793" i="2" s="1"/>
  <c r="X1793" i="2" a="1"/>
  <c r="X1793" i="2" s="1"/>
  <c r="J1797" i="2" a="1"/>
  <c r="J1797" i="2" s="1"/>
  <c r="N1797" i="2" a="1"/>
  <c r="N1797" i="2" s="1"/>
  <c r="R1797" i="2" a="1"/>
  <c r="R1797" i="2" s="1"/>
  <c r="AB1797" i="2" s="1"/>
  <c r="V1797" i="2" a="1"/>
  <c r="V1797" i="2" s="1"/>
  <c r="Z1797" i="2" a="1"/>
  <c r="Z1797" i="2" s="1"/>
  <c r="L1799" i="2" a="1"/>
  <c r="L1799" i="2" s="1"/>
  <c r="Q1799" i="2" a="1"/>
  <c r="Q1799" i="2" s="1"/>
  <c r="Y1806" i="2" a="1"/>
  <c r="Y1806" i="2" s="1"/>
  <c r="U1806" i="2" a="1"/>
  <c r="U1806" i="2" s="1"/>
  <c r="Q1806" i="2" a="1"/>
  <c r="Q1806" i="2" s="1"/>
  <c r="M1806" i="2" a="1"/>
  <c r="M1806" i="2" s="1"/>
  <c r="AA1806" i="2" a="1"/>
  <c r="AA1806" i="2" s="1"/>
  <c r="W1806" i="2" a="1"/>
  <c r="W1806" i="2" s="1"/>
  <c r="S1806" i="2" a="1"/>
  <c r="S1806" i="2" s="1"/>
  <c r="O1806" i="2" a="1"/>
  <c r="O1806" i="2" s="1"/>
  <c r="K1806" i="2" a="1"/>
  <c r="K1806" i="2" s="1"/>
  <c r="T1806" i="2" a="1"/>
  <c r="T1806" i="2" s="1"/>
  <c r="AF1806" i="2" s="1"/>
  <c r="Z1821" i="2" a="1"/>
  <c r="Z1821" i="2" s="1"/>
  <c r="V1821" i="2" a="1"/>
  <c r="V1821" i="2" s="1"/>
  <c r="R1821" i="2" a="1"/>
  <c r="R1821" i="2" s="1"/>
  <c r="AB1821" i="2" s="1"/>
  <c r="N1821" i="2" a="1"/>
  <c r="N1821" i="2" s="1"/>
  <c r="J1821" i="2" a="1"/>
  <c r="J1821" i="2" s="1"/>
  <c r="Y1821" i="2" a="1"/>
  <c r="Y1821" i="2" s="1"/>
  <c r="U1821" i="2" a="1"/>
  <c r="U1821" i="2" s="1"/>
  <c r="Q1821" i="2" a="1"/>
  <c r="Q1821" i="2" s="1"/>
  <c r="M1821" i="2" a="1"/>
  <c r="M1821" i="2" s="1"/>
  <c r="AA1821" i="2" a="1"/>
  <c r="AA1821" i="2" s="1"/>
  <c r="W1821" i="2" a="1"/>
  <c r="W1821" i="2" s="1"/>
  <c r="S1821" i="2" a="1"/>
  <c r="S1821" i="2" s="1"/>
  <c r="O1821" i="2" a="1"/>
  <c r="O1821" i="2" s="1"/>
  <c r="K1821" i="2" a="1"/>
  <c r="K1821" i="2" s="1"/>
  <c r="N1702" i="2" a="1"/>
  <c r="N1702" i="2" s="1"/>
  <c r="R1702" i="2" a="1"/>
  <c r="R1702" i="2" s="1"/>
  <c r="V1702" i="2" a="1"/>
  <c r="V1702" i="2" s="1"/>
  <c r="K1704" i="2" a="1"/>
  <c r="K1704" i="2" s="1"/>
  <c r="O1704" i="2" a="1"/>
  <c r="O1704" i="2" s="1"/>
  <c r="S1704" i="2" a="1"/>
  <c r="S1704" i="2" s="1"/>
  <c r="W1704" i="2" a="1"/>
  <c r="W1704" i="2" s="1"/>
  <c r="AA1704" i="2" a="1"/>
  <c r="AA1704" i="2" s="1"/>
  <c r="L1706" i="2" a="1"/>
  <c r="L1706" i="2" s="1"/>
  <c r="P1706" i="2" a="1"/>
  <c r="P1706" i="2" s="1"/>
  <c r="T1706" i="2" a="1"/>
  <c r="T1706" i="2" s="1"/>
  <c r="AF1706" i="2" s="1"/>
  <c r="L1714" i="2" a="1"/>
  <c r="L1714" i="2" s="1"/>
  <c r="P1714" i="2" a="1"/>
  <c r="P1714" i="2" s="1"/>
  <c r="T1714" i="2" a="1"/>
  <c r="T1714" i="2" s="1"/>
  <c r="K1716" i="2" a="1"/>
  <c r="K1716" i="2" s="1"/>
  <c r="O1716" i="2" a="1"/>
  <c r="O1716" i="2" s="1"/>
  <c r="S1716" i="2" a="1"/>
  <c r="S1716" i="2" s="1"/>
  <c r="W1716" i="2" a="1"/>
  <c r="W1716" i="2" s="1"/>
  <c r="AA1716" i="2" a="1"/>
  <c r="AA1716" i="2" s="1"/>
  <c r="L1718" i="2" a="1"/>
  <c r="L1718" i="2" s="1"/>
  <c r="P1718" i="2" a="1"/>
  <c r="P1718" i="2" s="1"/>
  <c r="T1718" i="2" a="1"/>
  <c r="T1718" i="2" s="1"/>
  <c r="AF1718" i="2" s="1"/>
  <c r="J1722" i="2" a="1"/>
  <c r="J1722" i="2" s="1"/>
  <c r="N1722" i="2" a="1"/>
  <c r="N1722" i="2" s="1"/>
  <c r="R1722" i="2" a="1"/>
  <c r="R1722" i="2" s="1"/>
  <c r="AB1722" i="2" s="1"/>
  <c r="V1722" i="2" a="1"/>
  <c r="V1722" i="2" s="1"/>
  <c r="Z1722" i="2" a="1"/>
  <c r="Z1722" i="2" s="1"/>
  <c r="L1726" i="2" a="1"/>
  <c r="L1726" i="2" s="1"/>
  <c r="P1726" i="2" a="1"/>
  <c r="P1726" i="2" s="1"/>
  <c r="T1726" i="2" a="1"/>
  <c r="T1726" i="2" s="1"/>
  <c r="AF1726" i="2" s="1"/>
  <c r="L1730" i="2" a="1"/>
  <c r="L1730" i="2" s="1"/>
  <c r="P1730" i="2" a="1"/>
  <c r="P1730" i="2" s="1"/>
  <c r="T1730" i="2" a="1"/>
  <c r="T1730" i="2" s="1"/>
  <c r="J1732" i="2" a="1"/>
  <c r="J1732" i="2" s="1"/>
  <c r="N1732" i="2" a="1"/>
  <c r="N1732" i="2" s="1"/>
  <c r="R1732" i="2" a="1"/>
  <c r="R1732" i="2" s="1"/>
  <c r="AB1732" i="2" s="1"/>
  <c r="V1732" i="2" a="1"/>
  <c r="V1732" i="2" s="1"/>
  <c r="Z1732" i="2" a="1"/>
  <c r="Z1732" i="2" s="1"/>
  <c r="K1734" i="2" a="1"/>
  <c r="K1734" i="2" s="1"/>
  <c r="O1734" i="2" a="1"/>
  <c r="O1734" i="2" s="1"/>
  <c r="S1734" i="2" a="1"/>
  <c r="S1734" i="2" s="1"/>
  <c r="W1734" i="2" a="1"/>
  <c r="W1734" i="2" s="1"/>
  <c r="AA1734" i="2" a="1"/>
  <c r="AA1734" i="2" s="1"/>
  <c r="N1736" i="2" a="1"/>
  <c r="N1736" i="2" s="1"/>
  <c r="R1736" i="2" a="1"/>
  <c r="R1736" i="2" s="1"/>
  <c r="V1736" i="2" a="1"/>
  <c r="V1736" i="2" s="1"/>
  <c r="M1738" i="2" a="1"/>
  <c r="M1738" i="2" s="1"/>
  <c r="Q1738" i="2" a="1"/>
  <c r="Q1738" i="2" s="1"/>
  <c r="U1738" i="2" a="1"/>
  <c r="U1738" i="2" s="1"/>
  <c r="Y1738" i="2" a="1"/>
  <c r="Y1738" i="2" s="1"/>
  <c r="J1740" i="2" a="1"/>
  <c r="J1740" i="2" s="1"/>
  <c r="N1740" i="2" a="1"/>
  <c r="N1740" i="2" s="1"/>
  <c r="R1740" i="2" a="1"/>
  <c r="R1740" i="2" s="1"/>
  <c r="AB1740" i="2" s="1"/>
  <c r="V1740" i="2" a="1"/>
  <c r="V1740" i="2" s="1"/>
  <c r="Z1740" i="2" a="1"/>
  <c r="Z1740" i="2" s="1"/>
  <c r="J1744" i="2" a="1"/>
  <c r="J1744" i="2" s="1"/>
  <c r="N1744" i="2" a="1"/>
  <c r="N1744" i="2" s="1"/>
  <c r="R1744" i="2" a="1"/>
  <c r="R1744" i="2" s="1"/>
  <c r="AB1744" i="2" s="1"/>
  <c r="V1744" i="2" a="1"/>
  <c r="V1744" i="2" s="1"/>
  <c r="Z1744" i="2" a="1"/>
  <c r="Z1744" i="2" s="1"/>
  <c r="K1746" i="2" a="1"/>
  <c r="K1746" i="2" s="1"/>
  <c r="O1746" i="2" a="1"/>
  <c r="O1746" i="2" s="1"/>
  <c r="S1746" i="2" a="1"/>
  <c r="S1746" i="2" s="1"/>
  <c r="W1746" i="2" a="1"/>
  <c r="W1746" i="2" s="1"/>
  <c r="AA1746" i="2" a="1"/>
  <c r="AA1746" i="2" s="1"/>
  <c r="L1748" i="2" a="1"/>
  <c r="L1748" i="2" s="1"/>
  <c r="P1748" i="2" a="1"/>
  <c r="P1748" i="2" s="1"/>
  <c r="T1748" i="2" a="1"/>
  <c r="T1748" i="2" s="1"/>
  <c r="K1750" i="2" a="1"/>
  <c r="K1750" i="2" s="1"/>
  <c r="O1750" i="2" a="1"/>
  <c r="O1750" i="2" s="1"/>
  <c r="S1750" i="2" a="1"/>
  <c r="S1750" i="2" s="1"/>
  <c r="W1750" i="2" a="1"/>
  <c r="W1750" i="2" s="1"/>
  <c r="AA1750" i="2" a="1"/>
  <c r="AA1750" i="2" s="1"/>
  <c r="J1752" i="2" a="1"/>
  <c r="J1752" i="2" s="1"/>
  <c r="N1752" i="2" a="1"/>
  <c r="N1752" i="2" s="1"/>
  <c r="R1752" i="2" a="1"/>
  <c r="R1752" i="2" s="1"/>
  <c r="AB1752" i="2" s="1"/>
  <c r="V1752" i="2" a="1"/>
  <c r="V1752" i="2" s="1"/>
  <c r="Z1752" i="2" a="1"/>
  <c r="Z1752" i="2" s="1"/>
  <c r="M1754" i="2" a="1"/>
  <c r="M1754" i="2" s="1"/>
  <c r="Q1754" i="2" a="1"/>
  <c r="Q1754" i="2" s="1"/>
  <c r="U1754" i="2" a="1"/>
  <c r="U1754" i="2" s="1"/>
  <c r="Y1754" i="2" a="1"/>
  <c r="Y1754" i="2" s="1"/>
  <c r="J1756" i="2" a="1"/>
  <c r="J1756" i="2" s="1"/>
  <c r="N1756" i="2" a="1"/>
  <c r="N1756" i="2" s="1"/>
  <c r="R1756" i="2" a="1"/>
  <c r="R1756" i="2" s="1"/>
  <c r="V1756" i="2" a="1"/>
  <c r="V1756" i="2" s="1"/>
  <c r="Z1756" i="2" a="1"/>
  <c r="Z1756" i="2" s="1"/>
  <c r="K1758" i="2" a="1"/>
  <c r="K1758" i="2" s="1"/>
  <c r="O1758" i="2" a="1"/>
  <c r="O1758" i="2" s="1"/>
  <c r="S1758" i="2" a="1"/>
  <c r="S1758" i="2" s="1"/>
  <c r="W1758" i="2" a="1"/>
  <c r="W1758" i="2" s="1"/>
  <c r="AA1758" i="2" a="1"/>
  <c r="AA1758" i="2" s="1"/>
  <c r="L1760" i="2" a="1"/>
  <c r="L1760" i="2" s="1"/>
  <c r="P1760" i="2" a="1"/>
  <c r="P1760" i="2" s="1"/>
  <c r="T1760" i="2" a="1"/>
  <c r="T1760" i="2" s="1"/>
  <c r="AF1760" i="2" s="1"/>
  <c r="N1764" i="2" a="1"/>
  <c r="N1764" i="2" s="1"/>
  <c r="R1764" i="2" a="1"/>
  <c r="R1764" i="2" s="1"/>
  <c r="V1764" i="2" a="1"/>
  <c r="V1764" i="2" s="1"/>
  <c r="K1766" i="2" a="1"/>
  <c r="K1766" i="2" s="1"/>
  <c r="O1766" i="2" a="1"/>
  <c r="O1766" i="2" s="1"/>
  <c r="S1766" i="2" a="1"/>
  <c r="S1766" i="2" s="1"/>
  <c r="W1766" i="2" a="1"/>
  <c r="W1766" i="2" s="1"/>
  <c r="AA1766" i="2" a="1"/>
  <c r="AA1766" i="2" s="1"/>
  <c r="K1768" i="2" a="1"/>
  <c r="K1768" i="2" s="1"/>
  <c r="O1768" i="2" a="1"/>
  <c r="O1768" i="2" s="1"/>
  <c r="S1768" i="2" a="1"/>
  <c r="S1768" i="2" s="1"/>
  <c r="X1768" i="2" a="1"/>
  <c r="X1768" i="2" s="1"/>
  <c r="J1770" i="2" a="1"/>
  <c r="J1770" i="2" s="1"/>
  <c r="N1770" i="2" a="1"/>
  <c r="N1770" i="2" s="1"/>
  <c r="R1770" i="2" a="1"/>
  <c r="R1770" i="2" s="1"/>
  <c r="AB1770" i="2" s="1"/>
  <c r="V1770" i="2" a="1"/>
  <c r="V1770" i="2" s="1"/>
  <c r="Z1770" i="2" a="1"/>
  <c r="Z1770" i="2" s="1"/>
  <c r="K1772" i="2" a="1"/>
  <c r="K1772" i="2" s="1"/>
  <c r="O1772" i="2" a="1"/>
  <c r="O1772" i="2" s="1"/>
  <c r="S1772" i="2" a="1"/>
  <c r="S1772" i="2" s="1"/>
  <c r="W1772" i="2" a="1"/>
  <c r="W1772" i="2" s="1"/>
  <c r="AA1772" i="2" a="1"/>
  <c r="AA1772" i="2" s="1"/>
  <c r="L1774" i="2" a="1"/>
  <c r="L1774" i="2" s="1"/>
  <c r="P1774" i="2" a="1"/>
  <c r="P1774" i="2" s="1"/>
  <c r="T1774" i="2" a="1"/>
  <c r="T1774" i="2" s="1"/>
  <c r="AF1774" i="2" s="1"/>
  <c r="L1776" i="2" a="1"/>
  <c r="L1776" i="2" s="1"/>
  <c r="P1776" i="2" a="1"/>
  <c r="P1776" i="2" s="1"/>
  <c r="T1776" i="2" a="1"/>
  <c r="T1776" i="2" s="1"/>
  <c r="AF1776" i="2" s="1"/>
  <c r="L1780" i="2" a="1"/>
  <c r="L1780" i="2" s="1"/>
  <c r="P1780" i="2" a="1"/>
  <c r="P1780" i="2" s="1"/>
  <c r="T1780" i="2" a="1"/>
  <c r="T1780" i="2" s="1"/>
  <c r="J1784" i="2" a="1"/>
  <c r="J1784" i="2" s="1"/>
  <c r="N1784" i="2" a="1"/>
  <c r="N1784" i="2" s="1"/>
  <c r="R1784" i="2" a="1"/>
  <c r="R1784" i="2" s="1"/>
  <c r="AB1784" i="2" s="1"/>
  <c r="V1784" i="2" a="1"/>
  <c r="V1784" i="2" s="1"/>
  <c r="Z1784" i="2" a="1"/>
  <c r="Z1784" i="2" s="1"/>
  <c r="K1786" i="2" a="1"/>
  <c r="K1786" i="2" s="1"/>
  <c r="O1786" i="2" a="1"/>
  <c r="O1786" i="2" s="1"/>
  <c r="S1786" i="2" a="1"/>
  <c r="S1786" i="2" s="1"/>
  <c r="W1786" i="2" a="1"/>
  <c r="W1786" i="2" s="1"/>
  <c r="AA1786" i="2" a="1"/>
  <c r="AA1786" i="2" s="1"/>
  <c r="N1788" i="2" a="1"/>
  <c r="N1788" i="2" s="1"/>
  <c r="R1788" i="2" a="1"/>
  <c r="R1788" i="2" s="1"/>
  <c r="V1788" i="2" a="1"/>
  <c r="V1788" i="2" s="1"/>
  <c r="K1790" i="2" a="1"/>
  <c r="K1790" i="2" s="1"/>
  <c r="O1790" i="2" a="1"/>
  <c r="O1790" i="2" s="1"/>
  <c r="S1790" i="2" a="1"/>
  <c r="S1790" i="2" s="1"/>
  <c r="W1790" i="2" a="1"/>
  <c r="W1790" i="2" s="1"/>
  <c r="AA1790" i="2" a="1"/>
  <c r="AA1790" i="2" s="1"/>
  <c r="L1792" i="2" a="1"/>
  <c r="L1792" i="2" s="1"/>
  <c r="P1792" i="2" a="1"/>
  <c r="P1792" i="2" s="1"/>
  <c r="T1792" i="2" a="1"/>
  <c r="T1792" i="2" s="1"/>
  <c r="AF1792" i="2" s="1"/>
  <c r="K1794" i="2" a="1"/>
  <c r="K1794" i="2" s="1"/>
  <c r="O1794" i="2" a="1"/>
  <c r="O1794" i="2" s="1"/>
  <c r="S1794" i="2" a="1"/>
  <c r="S1794" i="2" s="1"/>
  <c r="W1794" i="2" a="1"/>
  <c r="W1794" i="2" s="1"/>
  <c r="AA1794" i="2" a="1"/>
  <c r="AA1794" i="2" s="1"/>
  <c r="L1796" i="2" a="1"/>
  <c r="L1796" i="2" s="1"/>
  <c r="P1796" i="2" a="1"/>
  <c r="P1796" i="2" s="1"/>
  <c r="T1796" i="2" a="1"/>
  <c r="T1796" i="2" s="1"/>
  <c r="AF1796" i="2" s="1"/>
  <c r="R1802" i="2" a="1"/>
  <c r="R1802" i="2" s="1"/>
  <c r="AB1802" i="2" s="1"/>
  <c r="X1802" i="2" a="1"/>
  <c r="X1802" i="2" s="1"/>
  <c r="U1803" i="2" a="1"/>
  <c r="U1803" i="2" s="1"/>
  <c r="V1806" i="2" a="1"/>
  <c r="V1806" i="2" s="1"/>
  <c r="T1817" i="2" a="1"/>
  <c r="T1817" i="2" s="1"/>
  <c r="L1821" i="2" a="1"/>
  <c r="L1821" i="2" s="1"/>
  <c r="Y1844" i="2" a="1"/>
  <c r="Y1844" i="2" s="1"/>
  <c r="U1844" i="2" a="1"/>
  <c r="U1844" i="2" s="1"/>
  <c r="Q1844" i="2" a="1"/>
  <c r="Q1844" i="2" s="1"/>
  <c r="M1844" i="2" a="1"/>
  <c r="M1844" i="2" s="1"/>
  <c r="Z1844" i="2" a="1"/>
  <c r="Z1844" i="2" s="1"/>
  <c r="V1844" i="2" a="1"/>
  <c r="V1844" i="2" s="1"/>
  <c r="R1844" i="2" a="1"/>
  <c r="R1844" i="2" s="1"/>
  <c r="AB1844" i="2" s="1"/>
  <c r="N1844" i="2" a="1"/>
  <c r="N1844" i="2" s="1"/>
  <c r="J1844" i="2" a="1"/>
  <c r="J1844" i="2" s="1"/>
  <c r="T1844" i="2" a="1"/>
  <c r="T1844" i="2" s="1"/>
  <c r="L1844" i="2" a="1"/>
  <c r="L1844" i="2" s="1"/>
  <c r="AA1844" i="2" a="1"/>
  <c r="AA1844" i="2" s="1"/>
  <c r="S1844" i="2" a="1"/>
  <c r="S1844" i="2" s="1"/>
  <c r="X1844" i="2" a="1"/>
  <c r="X1844" i="2" s="1"/>
  <c r="P1844" i="2" a="1"/>
  <c r="P1844" i="2" s="1"/>
  <c r="W1844" i="2" a="1"/>
  <c r="W1844" i="2" s="1"/>
  <c r="O1844" i="2" a="1"/>
  <c r="O1844" i="2" s="1"/>
  <c r="K1844" i="2" a="1"/>
  <c r="K1844" i="2" s="1"/>
  <c r="L1731" i="2" a="1"/>
  <c r="L1731" i="2" s="1"/>
  <c r="P1731" i="2" a="1"/>
  <c r="P1731" i="2" s="1"/>
  <c r="T1731" i="2" a="1"/>
  <c r="T1731" i="2" s="1"/>
  <c r="X1731" i="2" a="1"/>
  <c r="X1731" i="2" s="1"/>
  <c r="L1739" i="2" a="1"/>
  <c r="L1739" i="2" s="1"/>
  <c r="P1739" i="2" a="1"/>
  <c r="P1739" i="2" s="1"/>
  <c r="T1739" i="2" a="1"/>
  <c r="T1739" i="2" s="1"/>
  <c r="X1739" i="2" a="1"/>
  <c r="X1739" i="2" s="1"/>
  <c r="L1743" i="2" a="1"/>
  <c r="L1743" i="2" s="1"/>
  <c r="P1743" i="2" a="1"/>
  <c r="P1743" i="2" s="1"/>
  <c r="T1743" i="2" a="1"/>
  <c r="T1743" i="2" s="1"/>
  <c r="X1743" i="2" a="1"/>
  <c r="X1743" i="2" s="1"/>
  <c r="L1755" i="2" a="1"/>
  <c r="L1755" i="2" s="1"/>
  <c r="P1755" i="2" a="1"/>
  <c r="P1755" i="2" s="1"/>
  <c r="T1755" i="2" a="1"/>
  <c r="T1755" i="2" s="1"/>
  <c r="X1755" i="2" a="1"/>
  <c r="X1755" i="2" s="1"/>
  <c r="N1775" i="2" a="1"/>
  <c r="N1775" i="2" s="1"/>
  <c r="R1775" i="2" a="1"/>
  <c r="R1775" i="2" s="1"/>
  <c r="V1775" i="2" a="1"/>
  <c r="V1775" i="2" s="1"/>
  <c r="Z1775" i="2" a="1"/>
  <c r="Z1775" i="2" s="1"/>
  <c r="L1779" i="2" a="1"/>
  <c r="L1779" i="2" s="1"/>
  <c r="P1779" i="2" a="1"/>
  <c r="P1779" i="2" s="1"/>
  <c r="T1779" i="2" a="1"/>
  <c r="T1779" i="2" s="1"/>
  <c r="X1779" i="2" a="1"/>
  <c r="X1779" i="2" s="1"/>
  <c r="L1783" i="2" a="1"/>
  <c r="L1783" i="2" s="1"/>
  <c r="P1783" i="2" a="1"/>
  <c r="P1783" i="2" s="1"/>
  <c r="T1783" i="2" a="1"/>
  <c r="T1783" i="2" s="1"/>
  <c r="AF1783" i="2" s="1"/>
  <c r="X1783" i="2" a="1"/>
  <c r="X1783" i="2" s="1"/>
  <c r="S1797" i="2" a="1"/>
  <c r="S1797" i="2" s="1"/>
  <c r="W1797" i="2" a="1"/>
  <c r="W1797" i="2" s="1"/>
  <c r="AA1797" i="2" a="1"/>
  <c r="AA1797" i="2" s="1"/>
  <c r="AA1799" i="2" a="1"/>
  <c r="AA1799" i="2" s="1"/>
  <c r="W1799" i="2" a="1"/>
  <c r="W1799" i="2" s="1"/>
  <c r="S1799" i="2" a="1"/>
  <c r="S1799" i="2" s="1"/>
  <c r="O1799" i="2" a="1"/>
  <c r="O1799" i="2" s="1"/>
  <c r="K1799" i="2" a="1"/>
  <c r="K1799" i="2" s="1"/>
  <c r="M1799" i="2" a="1"/>
  <c r="M1799" i="2" s="1"/>
  <c r="X1799" i="2" a="1"/>
  <c r="X1799" i="2" s="1"/>
  <c r="L1802" i="2" a="1"/>
  <c r="L1802" i="2" s="1"/>
  <c r="P1821" i="2" a="1"/>
  <c r="P1821" i="2" s="1"/>
  <c r="L1704" i="2" a="1"/>
  <c r="L1704" i="2" s="1"/>
  <c r="P1704" i="2" a="1"/>
  <c r="P1704" i="2" s="1"/>
  <c r="T1704" i="2" a="1"/>
  <c r="T1704" i="2" s="1"/>
  <c r="AF1704" i="2" s="1"/>
  <c r="L1716" i="2" a="1"/>
  <c r="L1716" i="2" s="1"/>
  <c r="P1716" i="2" a="1"/>
  <c r="P1716" i="2" s="1"/>
  <c r="T1716" i="2" a="1"/>
  <c r="T1716" i="2" s="1"/>
  <c r="AF1716" i="2" s="1"/>
  <c r="K1722" i="2" a="1"/>
  <c r="K1722" i="2" s="1"/>
  <c r="O1722" i="2" a="1"/>
  <c r="O1722" i="2" s="1"/>
  <c r="S1722" i="2" a="1"/>
  <c r="S1722" i="2" s="1"/>
  <c r="W1722" i="2" a="1"/>
  <c r="W1722" i="2" s="1"/>
  <c r="K1732" i="2" a="1"/>
  <c r="K1732" i="2" s="1"/>
  <c r="O1732" i="2" a="1"/>
  <c r="O1732" i="2" s="1"/>
  <c r="S1732" i="2" a="1"/>
  <c r="S1732" i="2" s="1"/>
  <c r="W1732" i="2" a="1"/>
  <c r="W1732" i="2" s="1"/>
  <c r="L1734" i="2" a="1"/>
  <c r="L1734" i="2" s="1"/>
  <c r="P1734" i="2" a="1"/>
  <c r="P1734" i="2" s="1"/>
  <c r="T1734" i="2" a="1"/>
  <c r="T1734" i="2" s="1"/>
  <c r="N1738" i="2" a="1"/>
  <c r="N1738" i="2" s="1"/>
  <c r="R1738" i="2" a="1"/>
  <c r="R1738" i="2" s="1"/>
  <c r="V1738" i="2" a="1"/>
  <c r="V1738" i="2" s="1"/>
  <c r="K1740" i="2" a="1"/>
  <c r="K1740" i="2" s="1"/>
  <c r="O1740" i="2" a="1"/>
  <c r="O1740" i="2" s="1"/>
  <c r="S1740" i="2" a="1"/>
  <c r="S1740" i="2" s="1"/>
  <c r="W1740" i="2" a="1"/>
  <c r="W1740" i="2" s="1"/>
  <c r="K1744" i="2" a="1"/>
  <c r="K1744" i="2" s="1"/>
  <c r="O1744" i="2" a="1"/>
  <c r="O1744" i="2" s="1"/>
  <c r="S1744" i="2" a="1"/>
  <c r="S1744" i="2" s="1"/>
  <c r="W1744" i="2" a="1"/>
  <c r="W1744" i="2" s="1"/>
  <c r="L1746" i="2" a="1"/>
  <c r="L1746" i="2" s="1"/>
  <c r="P1746" i="2" a="1"/>
  <c r="P1746" i="2" s="1"/>
  <c r="T1746" i="2" a="1"/>
  <c r="T1746" i="2" s="1"/>
  <c r="AF1746" i="2" s="1"/>
  <c r="L1750" i="2" a="1"/>
  <c r="L1750" i="2" s="1"/>
  <c r="P1750" i="2" a="1"/>
  <c r="P1750" i="2" s="1"/>
  <c r="T1750" i="2" a="1"/>
  <c r="T1750" i="2" s="1"/>
  <c r="AF1750" i="2" s="1"/>
  <c r="K1752" i="2" a="1"/>
  <c r="K1752" i="2" s="1"/>
  <c r="O1752" i="2" a="1"/>
  <c r="O1752" i="2" s="1"/>
  <c r="S1752" i="2" a="1"/>
  <c r="S1752" i="2" s="1"/>
  <c r="W1752" i="2" a="1"/>
  <c r="W1752" i="2" s="1"/>
  <c r="N1754" i="2" a="1"/>
  <c r="N1754" i="2" s="1"/>
  <c r="R1754" i="2" a="1"/>
  <c r="R1754" i="2" s="1"/>
  <c r="V1754" i="2" a="1"/>
  <c r="V1754" i="2" s="1"/>
  <c r="K1756" i="2" a="1"/>
  <c r="K1756" i="2" s="1"/>
  <c r="O1756" i="2" a="1"/>
  <c r="O1756" i="2" s="1"/>
  <c r="S1756" i="2" a="1"/>
  <c r="S1756" i="2" s="1"/>
  <c r="W1756" i="2" a="1"/>
  <c r="W1756" i="2" s="1"/>
  <c r="L1758" i="2" a="1"/>
  <c r="L1758" i="2" s="1"/>
  <c r="P1758" i="2" a="1"/>
  <c r="P1758" i="2" s="1"/>
  <c r="T1758" i="2" a="1"/>
  <c r="T1758" i="2" s="1"/>
  <c r="AF1758" i="2" s="1"/>
  <c r="L1766" i="2" a="1"/>
  <c r="L1766" i="2" s="1"/>
  <c r="P1766" i="2" a="1"/>
  <c r="P1766" i="2" s="1"/>
  <c r="T1766" i="2" a="1"/>
  <c r="T1766" i="2" s="1"/>
  <c r="AF1766" i="2" s="1"/>
  <c r="L1768" i="2" a="1"/>
  <c r="L1768" i="2" s="1"/>
  <c r="P1768" i="2" a="1"/>
  <c r="P1768" i="2" s="1"/>
  <c r="T1768" i="2" a="1"/>
  <c r="T1768" i="2" s="1"/>
  <c r="AF1768" i="2" s="1"/>
  <c r="K1770" i="2" a="1"/>
  <c r="K1770" i="2" s="1"/>
  <c r="O1770" i="2" a="1"/>
  <c r="O1770" i="2" s="1"/>
  <c r="S1770" i="2" a="1"/>
  <c r="S1770" i="2" s="1"/>
  <c r="W1770" i="2" a="1"/>
  <c r="W1770" i="2" s="1"/>
  <c r="L1772" i="2" a="1"/>
  <c r="L1772" i="2" s="1"/>
  <c r="P1772" i="2" a="1"/>
  <c r="P1772" i="2" s="1"/>
  <c r="T1772" i="2" a="1"/>
  <c r="T1772" i="2" s="1"/>
  <c r="S1784" i="2" a="1"/>
  <c r="S1784" i="2" s="1"/>
  <c r="W1784" i="2" a="1"/>
  <c r="W1784" i="2" s="1"/>
  <c r="L1786" i="2" a="1"/>
  <c r="L1786" i="2" s="1"/>
  <c r="P1786" i="2" a="1"/>
  <c r="P1786" i="2" s="1"/>
  <c r="T1786" i="2" a="1"/>
  <c r="T1786" i="2" s="1"/>
  <c r="AF1786" i="2" s="1"/>
  <c r="L1790" i="2" a="1"/>
  <c r="L1790" i="2" s="1"/>
  <c r="P1790" i="2" a="1"/>
  <c r="P1790" i="2" s="1"/>
  <c r="T1790" i="2" a="1"/>
  <c r="T1790" i="2" s="1"/>
  <c r="L1794" i="2" a="1"/>
  <c r="L1794" i="2" s="1"/>
  <c r="P1794" i="2" a="1"/>
  <c r="P1794" i="2" s="1"/>
  <c r="T1794" i="2" a="1"/>
  <c r="T1794" i="2" s="1"/>
  <c r="AF1794" i="2" s="1"/>
  <c r="N1799" i="2" a="1"/>
  <c r="N1799" i="2" s="1"/>
  <c r="Z1802" i="2" a="1"/>
  <c r="Z1802" i="2" s="1"/>
  <c r="N1806" i="2" a="1"/>
  <c r="N1806" i="2" s="1"/>
  <c r="X1806" i="2" a="1"/>
  <c r="X1806" i="2" s="1"/>
  <c r="T1821" i="2" a="1"/>
  <c r="T1821" i="2" s="1"/>
  <c r="L1707" i="2" a="1"/>
  <c r="L1707" i="2" s="1"/>
  <c r="P1707" i="2" a="1"/>
  <c r="P1707" i="2" s="1"/>
  <c r="T1707" i="2" a="1"/>
  <c r="T1707" i="2" s="1"/>
  <c r="AF1707" i="2" s="1"/>
  <c r="L1711" i="2" a="1"/>
  <c r="L1711" i="2" s="1"/>
  <c r="P1711" i="2" a="1"/>
  <c r="P1711" i="2" s="1"/>
  <c r="T1711" i="2" a="1"/>
  <c r="T1711" i="2" s="1"/>
  <c r="N1715" i="2" a="1"/>
  <c r="N1715" i="2" s="1"/>
  <c r="R1715" i="2" a="1"/>
  <c r="R1715" i="2" s="1"/>
  <c r="V1715" i="2" a="1"/>
  <c r="V1715" i="2" s="1"/>
  <c r="S1717" i="2" a="1"/>
  <c r="S1717" i="2" s="1"/>
  <c r="W1717" i="2" a="1"/>
  <c r="W1717" i="2" s="1"/>
  <c r="L1719" i="2" a="1"/>
  <c r="L1719" i="2" s="1"/>
  <c r="P1719" i="2" a="1"/>
  <c r="P1719" i="2" s="1"/>
  <c r="T1719" i="2" a="1"/>
  <c r="T1719" i="2" s="1"/>
  <c r="L1723" i="2" a="1"/>
  <c r="L1723" i="2" s="1"/>
  <c r="P1723" i="2" a="1"/>
  <c r="P1723" i="2" s="1"/>
  <c r="T1723" i="2" a="1"/>
  <c r="T1723" i="2" s="1"/>
  <c r="L1727" i="2" a="1"/>
  <c r="L1727" i="2" s="1"/>
  <c r="P1727" i="2" a="1"/>
  <c r="P1727" i="2" s="1"/>
  <c r="T1727" i="2" a="1"/>
  <c r="T1727" i="2" s="1"/>
  <c r="M1731" i="2" a="1"/>
  <c r="M1731" i="2" s="1"/>
  <c r="Q1731" i="2" a="1"/>
  <c r="Q1731" i="2" s="1"/>
  <c r="U1731" i="2" a="1"/>
  <c r="U1731" i="2" s="1"/>
  <c r="J1733" i="2" a="1"/>
  <c r="J1733" i="2" s="1"/>
  <c r="N1733" i="2" a="1"/>
  <c r="N1733" i="2" s="1"/>
  <c r="R1733" i="2" a="1"/>
  <c r="R1733" i="2" s="1"/>
  <c r="AB1733" i="2" s="1"/>
  <c r="V1733" i="2" a="1"/>
  <c r="V1733" i="2" s="1"/>
  <c r="J1737" i="2" a="1"/>
  <c r="J1737" i="2" s="1"/>
  <c r="N1737" i="2" a="1"/>
  <c r="N1737" i="2" s="1"/>
  <c r="R1737" i="2" a="1"/>
  <c r="R1737" i="2" s="1"/>
  <c r="AB1737" i="2" s="1"/>
  <c r="V1737" i="2" a="1"/>
  <c r="V1737" i="2" s="1"/>
  <c r="M1739" i="2" a="1"/>
  <c r="M1739" i="2" s="1"/>
  <c r="Q1739" i="2" a="1"/>
  <c r="Q1739" i="2" s="1"/>
  <c r="U1739" i="2" a="1"/>
  <c r="U1739" i="2" s="1"/>
  <c r="L1741" i="2" a="1"/>
  <c r="L1741" i="2" s="1"/>
  <c r="P1741" i="2" a="1"/>
  <c r="P1741" i="2" s="1"/>
  <c r="T1741" i="2" a="1"/>
  <c r="T1741" i="2" s="1"/>
  <c r="AF1741" i="2" s="1"/>
  <c r="M1743" i="2" a="1"/>
  <c r="M1743" i="2" s="1"/>
  <c r="Q1743" i="2" a="1"/>
  <c r="Q1743" i="2" s="1"/>
  <c r="U1743" i="2" a="1"/>
  <c r="U1743" i="2" s="1"/>
  <c r="J1745" i="2" a="1"/>
  <c r="J1745" i="2" s="1"/>
  <c r="N1745" i="2" a="1"/>
  <c r="N1745" i="2" s="1"/>
  <c r="R1745" i="2" a="1"/>
  <c r="R1745" i="2" s="1"/>
  <c r="AB1745" i="2" s="1"/>
  <c r="V1745" i="2" a="1"/>
  <c r="V1745" i="2" s="1"/>
  <c r="N1749" i="2" a="1"/>
  <c r="N1749" i="2" s="1"/>
  <c r="R1749" i="2" a="1"/>
  <c r="R1749" i="2" s="1"/>
  <c r="V1749" i="2" a="1"/>
  <c r="V1749" i="2" s="1"/>
  <c r="J1753" i="2" a="1"/>
  <c r="J1753" i="2" s="1"/>
  <c r="N1753" i="2" a="1"/>
  <c r="N1753" i="2" s="1"/>
  <c r="R1753" i="2" a="1"/>
  <c r="R1753" i="2" s="1"/>
  <c r="AB1753" i="2" s="1"/>
  <c r="V1753" i="2" a="1"/>
  <c r="V1753" i="2" s="1"/>
  <c r="M1755" i="2" a="1"/>
  <c r="M1755" i="2" s="1"/>
  <c r="Q1755" i="2" a="1"/>
  <c r="Q1755" i="2" s="1"/>
  <c r="U1755" i="2" a="1"/>
  <c r="U1755" i="2" s="1"/>
  <c r="J1757" i="2" a="1"/>
  <c r="J1757" i="2" s="1"/>
  <c r="N1757" i="2" a="1"/>
  <c r="N1757" i="2" s="1"/>
  <c r="R1757" i="2" a="1"/>
  <c r="R1757" i="2" s="1"/>
  <c r="AB1757" i="2" s="1"/>
  <c r="V1757" i="2" a="1"/>
  <c r="V1757" i="2" s="1"/>
  <c r="L1761" i="2" a="1"/>
  <c r="L1761" i="2" s="1"/>
  <c r="P1761" i="2" a="1"/>
  <c r="P1761" i="2" s="1"/>
  <c r="T1761" i="2" a="1"/>
  <c r="T1761" i="2" s="1"/>
  <c r="J1765" i="2" a="1"/>
  <c r="J1765" i="2" s="1"/>
  <c r="N1765" i="2" a="1"/>
  <c r="N1765" i="2" s="1"/>
  <c r="R1765" i="2" a="1"/>
  <c r="R1765" i="2" s="1"/>
  <c r="AB1765" i="2" s="1"/>
  <c r="V1765" i="2" a="1"/>
  <c r="V1765" i="2" s="1"/>
  <c r="L1769" i="2" a="1"/>
  <c r="L1769" i="2" s="1"/>
  <c r="P1769" i="2" a="1"/>
  <c r="P1769" i="2" s="1"/>
  <c r="T1769" i="2" a="1"/>
  <c r="T1769" i="2" s="1"/>
  <c r="AF1769" i="2" s="1"/>
  <c r="J1771" i="2" a="1"/>
  <c r="J1771" i="2" s="1"/>
  <c r="N1771" i="2" a="1"/>
  <c r="N1771" i="2" s="1"/>
  <c r="R1771" i="2" a="1"/>
  <c r="R1771" i="2" s="1"/>
  <c r="AB1771" i="2" s="1"/>
  <c r="V1771" i="2" a="1"/>
  <c r="V1771" i="2" s="1"/>
  <c r="K1775" i="2" a="1"/>
  <c r="K1775" i="2" s="1"/>
  <c r="O1775" i="2" a="1"/>
  <c r="O1775" i="2" s="1"/>
  <c r="S1775" i="2" a="1"/>
  <c r="S1775" i="2" s="1"/>
  <c r="W1775" i="2" a="1"/>
  <c r="W1775" i="2" s="1"/>
  <c r="L1777" i="2" a="1"/>
  <c r="L1777" i="2" s="1"/>
  <c r="P1777" i="2" a="1"/>
  <c r="P1777" i="2" s="1"/>
  <c r="T1777" i="2" a="1"/>
  <c r="T1777" i="2" s="1"/>
  <c r="M1779" i="2" a="1"/>
  <c r="M1779" i="2" s="1"/>
  <c r="Q1779" i="2" a="1"/>
  <c r="Q1779" i="2" s="1"/>
  <c r="U1779" i="2" a="1"/>
  <c r="U1779" i="2" s="1"/>
  <c r="L1781" i="2" a="1"/>
  <c r="L1781" i="2" s="1"/>
  <c r="P1781" i="2" a="1"/>
  <c r="P1781" i="2" s="1"/>
  <c r="T1781" i="2" a="1"/>
  <c r="T1781" i="2" s="1"/>
  <c r="M1783" i="2" a="1"/>
  <c r="M1783" i="2" s="1"/>
  <c r="Q1783" i="2" a="1"/>
  <c r="Q1783" i="2" s="1"/>
  <c r="U1783" i="2" a="1"/>
  <c r="U1783" i="2" s="1"/>
  <c r="J1785" i="2" a="1"/>
  <c r="J1785" i="2" s="1"/>
  <c r="N1785" i="2" a="1"/>
  <c r="N1785" i="2" s="1"/>
  <c r="R1785" i="2" a="1"/>
  <c r="R1785" i="2" s="1"/>
  <c r="AB1785" i="2" s="1"/>
  <c r="V1785" i="2" a="1"/>
  <c r="V1785" i="2" s="1"/>
  <c r="J1789" i="2" a="1"/>
  <c r="J1789" i="2" s="1"/>
  <c r="N1789" i="2" a="1"/>
  <c r="N1789" i="2" s="1"/>
  <c r="R1789" i="2" a="1"/>
  <c r="R1789" i="2" s="1"/>
  <c r="AB1789" i="2" s="1"/>
  <c r="V1789" i="2" a="1"/>
  <c r="V1789" i="2" s="1"/>
  <c r="N1793" i="2" a="1"/>
  <c r="N1793" i="2" s="1"/>
  <c r="R1793" i="2" a="1"/>
  <c r="R1793" i="2" s="1"/>
  <c r="V1793" i="2" a="1"/>
  <c r="V1793" i="2" s="1"/>
  <c r="L1797" i="2" a="1"/>
  <c r="L1797" i="2" s="1"/>
  <c r="P1797" i="2" a="1"/>
  <c r="P1797" i="2" s="1"/>
  <c r="T1797" i="2" a="1"/>
  <c r="T1797" i="2" s="1"/>
  <c r="T1799" i="2" a="1"/>
  <c r="T1799" i="2" s="1"/>
  <c r="AF1799" i="2" s="1"/>
  <c r="Y1799" i="2" a="1"/>
  <c r="Y1799" i="2" s="1"/>
  <c r="N1802" i="2" a="1"/>
  <c r="N1802" i="2" s="1"/>
  <c r="T1802" i="2" a="1"/>
  <c r="T1802" i="2" s="1"/>
  <c r="Z1806" i="2" a="1"/>
  <c r="Z1806" i="2" s="1"/>
  <c r="Z1813" i="2" a="1"/>
  <c r="Z1813" i="2" s="1"/>
  <c r="V1813" i="2" a="1"/>
  <c r="V1813" i="2" s="1"/>
  <c r="R1813" i="2" a="1"/>
  <c r="R1813" i="2" s="1"/>
  <c r="AB1813" i="2" s="1"/>
  <c r="N1813" i="2" a="1"/>
  <c r="N1813" i="2" s="1"/>
  <c r="J1813" i="2" a="1"/>
  <c r="J1813" i="2" s="1"/>
  <c r="Y1813" i="2" a="1"/>
  <c r="Y1813" i="2" s="1"/>
  <c r="U1813" i="2" a="1"/>
  <c r="U1813" i="2" s="1"/>
  <c r="Q1813" i="2" a="1"/>
  <c r="Q1813" i="2" s="1"/>
  <c r="M1813" i="2" a="1"/>
  <c r="M1813" i="2" s="1"/>
  <c r="AA1813" i="2" a="1"/>
  <c r="AA1813" i="2" s="1"/>
  <c r="W1813" i="2" a="1"/>
  <c r="W1813" i="2" s="1"/>
  <c r="S1813" i="2" a="1"/>
  <c r="S1813" i="2" s="1"/>
  <c r="O1813" i="2" a="1"/>
  <c r="O1813" i="2" s="1"/>
  <c r="K1813" i="2" a="1"/>
  <c r="K1813" i="2" s="1"/>
  <c r="X1821" i="2" a="1"/>
  <c r="X1821" i="2" s="1"/>
  <c r="L1807" i="2" a="1"/>
  <c r="L1807" i="2" s="1"/>
  <c r="P1807" i="2" a="1"/>
  <c r="P1807" i="2" s="1"/>
  <c r="T1807" i="2" a="1"/>
  <c r="T1807" i="2" s="1"/>
  <c r="X1807" i="2" a="1"/>
  <c r="X1807" i="2" s="1"/>
  <c r="J1811" i="2" a="1"/>
  <c r="J1811" i="2" s="1"/>
  <c r="N1811" i="2" a="1"/>
  <c r="N1811" i="2" s="1"/>
  <c r="R1811" i="2" a="1"/>
  <c r="R1811" i="2" s="1"/>
  <c r="AB1811" i="2" s="1"/>
  <c r="V1811" i="2" a="1"/>
  <c r="V1811" i="2" s="1"/>
  <c r="Z1811" i="2" a="1"/>
  <c r="Z1811" i="2" s="1"/>
  <c r="J1815" i="2" a="1"/>
  <c r="J1815" i="2" s="1"/>
  <c r="N1815" i="2" a="1"/>
  <c r="N1815" i="2" s="1"/>
  <c r="R1815" i="2" a="1"/>
  <c r="R1815" i="2" s="1"/>
  <c r="AB1815" i="2" s="1"/>
  <c r="V1815" i="2" a="1"/>
  <c r="V1815" i="2" s="1"/>
  <c r="Z1815" i="2" a="1"/>
  <c r="Z1815" i="2" s="1"/>
  <c r="N1819" i="2" a="1"/>
  <c r="N1819" i="2" s="1"/>
  <c r="R1819" i="2" a="1"/>
  <c r="R1819" i="2" s="1"/>
  <c r="V1819" i="2" a="1"/>
  <c r="V1819" i="2" s="1"/>
  <c r="Z1819" i="2" a="1"/>
  <c r="Z1819" i="2" s="1"/>
  <c r="L1823" i="2" a="1"/>
  <c r="L1823" i="2" s="1"/>
  <c r="P1823" i="2" a="1"/>
  <c r="P1823" i="2" s="1"/>
  <c r="T1823" i="2" a="1"/>
  <c r="T1823" i="2" s="1"/>
  <c r="X1823" i="2" a="1"/>
  <c r="X1823" i="2" s="1"/>
  <c r="L1827" i="2" a="1"/>
  <c r="L1827" i="2" s="1"/>
  <c r="P1827" i="2" a="1"/>
  <c r="P1827" i="2" s="1"/>
  <c r="T1827" i="2" a="1"/>
  <c r="T1827" i="2" s="1"/>
  <c r="X1827" i="2" a="1"/>
  <c r="X1827" i="2" s="1"/>
  <c r="J1831" i="2" a="1"/>
  <c r="J1831" i="2" s="1"/>
  <c r="N1831" i="2" a="1"/>
  <c r="N1831" i="2" s="1"/>
  <c r="R1831" i="2" a="1"/>
  <c r="R1831" i="2" s="1"/>
  <c r="AB1831" i="2" s="1"/>
  <c r="V1831" i="2" a="1"/>
  <c r="V1831" i="2" s="1"/>
  <c r="Z1831" i="2" a="1"/>
  <c r="Z1831" i="2" s="1"/>
  <c r="J1835" i="2" a="1"/>
  <c r="J1835" i="2" s="1"/>
  <c r="N1835" i="2" a="1"/>
  <c r="N1835" i="2" s="1"/>
  <c r="R1835" i="2" a="1"/>
  <c r="R1835" i="2" s="1"/>
  <c r="AB1835" i="2" s="1"/>
  <c r="V1835" i="2" a="1"/>
  <c r="V1835" i="2" s="1"/>
  <c r="Z1835" i="2" a="1"/>
  <c r="Z1835" i="2" s="1"/>
  <c r="Q1836" i="2" a="1"/>
  <c r="Q1836" i="2" s="1"/>
  <c r="K1838" i="2" a="1"/>
  <c r="K1838" i="2" s="1"/>
  <c r="P1838" i="2" a="1"/>
  <c r="P1838" i="2" s="1"/>
  <c r="AA1838" i="2" a="1"/>
  <c r="AA1838" i="2" s="1"/>
  <c r="P1839" i="2" a="1"/>
  <c r="P1839" i="2" s="1"/>
  <c r="R1840" i="2" a="1"/>
  <c r="R1840" i="2" s="1"/>
  <c r="W1840" i="2" a="1"/>
  <c r="W1840" i="2" s="1"/>
  <c r="L1810" i="2" a="1"/>
  <c r="L1810" i="2" s="1"/>
  <c r="P1810" i="2" a="1"/>
  <c r="P1810" i="2" s="1"/>
  <c r="T1810" i="2" a="1"/>
  <c r="T1810" i="2" s="1"/>
  <c r="AF1810" i="2" s="1"/>
  <c r="X1810" i="2" a="1"/>
  <c r="X1810" i="2" s="1"/>
  <c r="L1814" i="2" a="1"/>
  <c r="L1814" i="2" s="1"/>
  <c r="P1814" i="2" a="1"/>
  <c r="P1814" i="2" s="1"/>
  <c r="T1814" i="2" a="1"/>
  <c r="T1814" i="2" s="1"/>
  <c r="X1814" i="2" a="1"/>
  <c r="X1814" i="2" s="1"/>
  <c r="J1818" i="2" a="1"/>
  <c r="J1818" i="2" s="1"/>
  <c r="N1818" i="2" a="1"/>
  <c r="N1818" i="2" s="1"/>
  <c r="R1818" i="2" a="1"/>
  <c r="R1818" i="2" s="1"/>
  <c r="AB1818" i="2" s="1"/>
  <c r="V1818" i="2" a="1"/>
  <c r="V1818" i="2" s="1"/>
  <c r="Z1818" i="2" a="1"/>
  <c r="Z1818" i="2" s="1"/>
  <c r="J1822" i="2" a="1"/>
  <c r="J1822" i="2" s="1"/>
  <c r="N1822" i="2" a="1"/>
  <c r="N1822" i="2" s="1"/>
  <c r="R1822" i="2" a="1"/>
  <c r="R1822" i="2" s="1"/>
  <c r="AB1822" i="2" s="1"/>
  <c r="V1822" i="2" a="1"/>
  <c r="V1822" i="2" s="1"/>
  <c r="Z1822" i="2" a="1"/>
  <c r="Z1822" i="2" s="1"/>
  <c r="L1826" i="2" a="1"/>
  <c r="L1826" i="2" s="1"/>
  <c r="P1826" i="2" a="1"/>
  <c r="P1826" i="2" s="1"/>
  <c r="T1826" i="2" a="1"/>
  <c r="T1826" i="2" s="1"/>
  <c r="AF1826" i="2" s="1"/>
  <c r="X1826" i="2" a="1"/>
  <c r="X1826" i="2" s="1"/>
  <c r="L1830" i="2" a="1"/>
  <c r="L1830" i="2" s="1"/>
  <c r="P1830" i="2" a="1"/>
  <c r="P1830" i="2" s="1"/>
  <c r="T1830" i="2" a="1"/>
  <c r="T1830" i="2" s="1"/>
  <c r="AF1830" i="2" s="1"/>
  <c r="X1830" i="2" a="1"/>
  <c r="X1830" i="2" s="1"/>
  <c r="L1834" i="2" a="1"/>
  <c r="L1834" i="2" s="1"/>
  <c r="P1834" i="2" a="1"/>
  <c r="P1834" i="2" s="1"/>
  <c r="T1834" i="2" a="1"/>
  <c r="T1834" i="2" s="1"/>
  <c r="AF1834" i="2" s="1"/>
  <c r="X1834" i="2" a="1"/>
  <c r="X1834" i="2" s="1"/>
  <c r="M1836" i="2" a="1"/>
  <c r="M1836" i="2" s="1"/>
  <c r="R1836" i="2" a="1"/>
  <c r="R1836" i="2" s="1"/>
  <c r="AB1836" i="2" s="1"/>
  <c r="W1836" i="2" a="1"/>
  <c r="W1836" i="2" s="1"/>
  <c r="V1838" i="2" a="1"/>
  <c r="V1838" i="2" s="1"/>
  <c r="K1839" i="2" a="1"/>
  <c r="K1839" i="2" s="1"/>
  <c r="V1839" i="2" a="1"/>
  <c r="V1839" i="2" s="1"/>
  <c r="AA1839" i="2" a="1"/>
  <c r="AA1839" i="2" s="1"/>
  <c r="M1840" i="2" a="1"/>
  <c r="M1840" i="2" s="1"/>
  <c r="L1800" i="2" a="1"/>
  <c r="L1800" i="2" s="1"/>
  <c r="P1800" i="2" a="1"/>
  <c r="P1800" i="2" s="1"/>
  <c r="T1800" i="2" a="1"/>
  <c r="T1800" i="2" s="1"/>
  <c r="AF1800" i="2" s="1"/>
  <c r="L1804" i="2" a="1"/>
  <c r="L1804" i="2" s="1"/>
  <c r="P1804" i="2" a="1"/>
  <c r="P1804" i="2" s="1"/>
  <c r="T1804" i="2" a="1"/>
  <c r="T1804" i="2" s="1"/>
  <c r="AF1804" i="2" s="1"/>
  <c r="L1808" i="2" a="1"/>
  <c r="L1808" i="2" s="1"/>
  <c r="P1808" i="2" a="1"/>
  <c r="P1808" i="2" s="1"/>
  <c r="T1808" i="2" a="1"/>
  <c r="T1808" i="2" s="1"/>
  <c r="AF1808" i="2" s="1"/>
  <c r="M1810" i="2" a="1"/>
  <c r="M1810" i="2" s="1"/>
  <c r="Q1810" i="2" a="1"/>
  <c r="Q1810" i="2" s="1"/>
  <c r="U1810" i="2" a="1"/>
  <c r="U1810" i="2" s="1"/>
  <c r="Y1810" i="2" a="1"/>
  <c r="Y1810" i="2" s="1"/>
  <c r="J1812" i="2" a="1"/>
  <c r="J1812" i="2" s="1"/>
  <c r="N1812" i="2" a="1"/>
  <c r="N1812" i="2" s="1"/>
  <c r="R1812" i="2" a="1"/>
  <c r="R1812" i="2" s="1"/>
  <c r="AB1812" i="2" s="1"/>
  <c r="V1812" i="2" a="1"/>
  <c r="V1812" i="2" s="1"/>
  <c r="Z1812" i="2" a="1"/>
  <c r="Z1812" i="2" s="1"/>
  <c r="M1814" i="2" a="1"/>
  <c r="M1814" i="2" s="1"/>
  <c r="Q1814" i="2" a="1"/>
  <c r="Q1814" i="2" s="1"/>
  <c r="U1814" i="2" a="1"/>
  <c r="U1814" i="2" s="1"/>
  <c r="Y1814" i="2" a="1"/>
  <c r="Y1814" i="2" s="1"/>
  <c r="J1816" i="2" a="1"/>
  <c r="J1816" i="2" s="1"/>
  <c r="N1816" i="2" a="1"/>
  <c r="N1816" i="2" s="1"/>
  <c r="R1816" i="2" a="1"/>
  <c r="R1816" i="2" s="1"/>
  <c r="AB1816" i="2" s="1"/>
  <c r="V1816" i="2" a="1"/>
  <c r="V1816" i="2" s="1"/>
  <c r="Z1816" i="2" a="1"/>
  <c r="Z1816" i="2" s="1"/>
  <c r="K1818" i="2" a="1"/>
  <c r="K1818" i="2" s="1"/>
  <c r="O1818" i="2" a="1"/>
  <c r="O1818" i="2" s="1"/>
  <c r="S1818" i="2" a="1"/>
  <c r="S1818" i="2" s="1"/>
  <c r="W1818" i="2" a="1"/>
  <c r="W1818" i="2" s="1"/>
  <c r="AA1818" i="2" a="1"/>
  <c r="AA1818" i="2" s="1"/>
  <c r="J1820" i="2" a="1"/>
  <c r="J1820" i="2" s="1"/>
  <c r="N1820" i="2" a="1"/>
  <c r="N1820" i="2" s="1"/>
  <c r="R1820" i="2" a="1"/>
  <c r="R1820" i="2" s="1"/>
  <c r="AB1820" i="2" s="1"/>
  <c r="V1820" i="2" a="1"/>
  <c r="V1820" i="2" s="1"/>
  <c r="Z1820" i="2" a="1"/>
  <c r="Z1820" i="2" s="1"/>
  <c r="K1822" i="2" a="1"/>
  <c r="K1822" i="2" s="1"/>
  <c r="O1822" i="2" a="1"/>
  <c r="O1822" i="2" s="1"/>
  <c r="S1822" i="2" a="1"/>
  <c r="S1822" i="2" s="1"/>
  <c r="W1822" i="2" a="1"/>
  <c r="W1822" i="2" s="1"/>
  <c r="AA1822" i="2" a="1"/>
  <c r="AA1822" i="2" s="1"/>
  <c r="L1824" i="2" a="1"/>
  <c r="L1824" i="2" s="1"/>
  <c r="P1824" i="2" a="1"/>
  <c r="P1824" i="2" s="1"/>
  <c r="T1824" i="2" a="1"/>
  <c r="T1824" i="2" s="1"/>
  <c r="AF1824" i="2" s="1"/>
  <c r="M1826" i="2" a="1"/>
  <c r="M1826" i="2" s="1"/>
  <c r="Q1826" i="2" a="1"/>
  <c r="Q1826" i="2" s="1"/>
  <c r="U1826" i="2" a="1"/>
  <c r="U1826" i="2" s="1"/>
  <c r="Y1826" i="2" a="1"/>
  <c r="Y1826" i="2" s="1"/>
  <c r="L1828" i="2" a="1"/>
  <c r="L1828" i="2" s="1"/>
  <c r="P1828" i="2" a="1"/>
  <c r="P1828" i="2" s="1"/>
  <c r="T1828" i="2" a="1"/>
  <c r="T1828" i="2" s="1"/>
  <c r="AD1830" i="2"/>
  <c r="M1830" i="2" a="1"/>
  <c r="M1830" i="2" s="1"/>
  <c r="Q1830" i="2" a="1"/>
  <c r="Q1830" i="2" s="1"/>
  <c r="U1830" i="2" a="1"/>
  <c r="U1830" i="2" s="1"/>
  <c r="AE1830" i="2" s="1"/>
  <c r="Y1830" i="2" a="1"/>
  <c r="Y1830" i="2" s="1"/>
  <c r="L1832" i="2" a="1"/>
  <c r="L1832" i="2" s="1"/>
  <c r="P1832" i="2" a="1"/>
  <c r="P1832" i="2" s="1"/>
  <c r="T1832" i="2" a="1"/>
  <c r="T1832" i="2" s="1"/>
  <c r="X1832" i="2" a="1"/>
  <c r="X1832" i="2" s="1"/>
  <c r="M1834" i="2" a="1"/>
  <c r="M1834" i="2" s="1"/>
  <c r="Q1834" i="2" a="1"/>
  <c r="Q1834" i="2" s="1"/>
  <c r="U1834" i="2" a="1"/>
  <c r="U1834" i="2" s="1"/>
  <c r="Y1834" i="2" a="1"/>
  <c r="Y1834" i="2" s="1"/>
  <c r="J1836" i="2" a="1"/>
  <c r="J1836" i="2" s="1"/>
  <c r="S1836" i="2" a="1"/>
  <c r="S1836" i="2" s="1"/>
  <c r="R1839" i="2" a="1"/>
  <c r="R1839" i="2" s="1"/>
  <c r="AB1839" i="2" s="1"/>
  <c r="AA1917" i="2" a="1"/>
  <c r="AA1917" i="2" s="1"/>
  <c r="W1917" i="2" a="1"/>
  <c r="W1917" i="2" s="1"/>
  <c r="S1917" i="2" a="1"/>
  <c r="S1917" i="2" s="1"/>
  <c r="O1917" i="2" a="1"/>
  <c r="O1917" i="2" s="1"/>
  <c r="K1917" i="2" a="1"/>
  <c r="K1917" i="2" s="1"/>
  <c r="Z1917" i="2" a="1"/>
  <c r="Z1917" i="2" s="1"/>
  <c r="V1917" i="2" a="1"/>
  <c r="V1917" i="2" s="1"/>
  <c r="R1917" i="2" a="1"/>
  <c r="R1917" i="2" s="1"/>
  <c r="AB1917" i="2" s="1"/>
  <c r="N1917" i="2" a="1"/>
  <c r="N1917" i="2" s="1"/>
  <c r="J1917" i="2" a="1"/>
  <c r="J1917" i="2" s="1"/>
  <c r="Y1917" i="2" a="1"/>
  <c r="Y1917" i="2" s="1"/>
  <c r="U1917" i="2" a="1"/>
  <c r="U1917" i="2" s="1"/>
  <c r="Q1917" i="2" a="1"/>
  <c r="Q1917" i="2" s="1"/>
  <c r="M1917" i="2" a="1"/>
  <c r="M1917" i="2" s="1"/>
  <c r="X1917" i="2" a="1"/>
  <c r="X1917" i="2" s="1"/>
  <c r="T1917" i="2" a="1"/>
  <c r="T1917" i="2" s="1"/>
  <c r="P1917" i="2" a="1"/>
  <c r="P1917" i="2" s="1"/>
  <c r="L1917" i="2" a="1"/>
  <c r="L1917" i="2" s="1"/>
  <c r="J1807" i="2" a="1"/>
  <c r="J1807" i="2" s="1"/>
  <c r="N1807" i="2" a="1"/>
  <c r="N1807" i="2" s="1"/>
  <c r="R1807" i="2" a="1"/>
  <c r="R1807" i="2" s="1"/>
  <c r="V1807" i="2" a="1"/>
  <c r="V1807" i="2" s="1"/>
  <c r="Z1807" i="2" a="1"/>
  <c r="Z1807" i="2" s="1"/>
  <c r="L1811" i="2" a="1"/>
  <c r="L1811" i="2" s="1"/>
  <c r="P1811" i="2" a="1"/>
  <c r="P1811" i="2" s="1"/>
  <c r="T1811" i="2" a="1"/>
  <c r="T1811" i="2" s="1"/>
  <c r="X1811" i="2" a="1"/>
  <c r="X1811" i="2" s="1"/>
  <c r="L1815" i="2" a="1"/>
  <c r="L1815" i="2" s="1"/>
  <c r="P1815" i="2" a="1"/>
  <c r="P1815" i="2" s="1"/>
  <c r="T1815" i="2" a="1"/>
  <c r="T1815" i="2" s="1"/>
  <c r="AF1815" i="2" s="1"/>
  <c r="X1815" i="2" a="1"/>
  <c r="X1815" i="2" s="1"/>
  <c r="L1819" i="2" a="1"/>
  <c r="L1819" i="2" s="1"/>
  <c r="P1819" i="2" a="1"/>
  <c r="P1819" i="2" s="1"/>
  <c r="T1819" i="2" a="1"/>
  <c r="T1819" i="2" s="1"/>
  <c r="X1819" i="2" a="1"/>
  <c r="X1819" i="2" s="1"/>
  <c r="J1823" i="2" a="1"/>
  <c r="J1823" i="2" s="1"/>
  <c r="N1823" i="2" a="1"/>
  <c r="N1823" i="2" s="1"/>
  <c r="R1823" i="2" a="1"/>
  <c r="R1823" i="2" s="1"/>
  <c r="AB1823" i="2" s="1"/>
  <c r="V1823" i="2" a="1"/>
  <c r="V1823" i="2" s="1"/>
  <c r="Z1823" i="2" a="1"/>
  <c r="Z1823" i="2" s="1"/>
  <c r="N1827" i="2" a="1"/>
  <c r="N1827" i="2" s="1"/>
  <c r="R1827" i="2" a="1"/>
  <c r="R1827" i="2" s="1"/>
  <c r="V1827" i="2" a="1"/>
  <c r="V1827" i="2" s="1"/>
  <c r="Z1827" i="2" a="1"/>
  <c r="Z1827" i="2" s="1"/>
  <c r="L1831" i="2" a="1"/>
  <c r="L1831" i="2" s="1"/>
  <c r="P1831" i="2" a="1"/>
  <c r="P1831" i="2" s="1"/>
  <c r="T1831" i="2" a="1"/>
  <c r="T1831" i="2" s="1"/>
  <c r="X1831" i="2" a="1"/>
  <c r="X1831" i="2" s="1"/>
  <c r="L1835" i="2" a="1"/>
  <c r="L1835" i="2" s="1"/>
  <c r="P1835" i="2" a="1"/>
  <c r="P1835" i="2" s="1"/>
  <c r="T1835" i="2" a="1"/>
  <c r="T1835" i="2" s="1"/>
  <c r="X1835" i="2" a="1"/>
  <c r="X1835" i="2" s="1"/>
  <c r="Y1838" i="2" a="1"/>
  <c r="Y1838" i="2" s="1"/>
  <c r="U1838" i="2" a="1"/>
  <c r="U1838" i="2" s="1"/>
  <c r="Q1838" i="2" a="1"/>
  <c r="Q1838" i="2" s="1"/>
  <c r="M1838" i="2" a="1"/>
  <c r="M1838" i="2" s="1"/>
  <c r="S1838" i="2" a="1"/>
  <c r="S1838" i="2" s="1"/>
  <c r="X1838" i="2" a="1"/>
  <c r="X1838" i="2" s="1"/>
  <c r="Y1839" i="2" a="1"/>
  <c r="Y1839" i="2" s="1"/>
  <c r="U1839" i="2" a="1"/>
  <c r="U1839" i="2" s="1"/>
  <c r="Q1839" i="2" a="1"/>
  <c r="Q1839" i="2" s="1"/>
  <c r="M1839" i="2" a="1"/>
  <c r="M1839" i="2" s="1"/>
  <c r="X1839" i="2" a="1"/>
  <c r="X1839" i="2" s="1"/>
  <c r="X1840" i="2" a="1"/>
  <c r="X1840" i="2" s="1"/>
  <c r="T1840" i="2" a="1"/>
  <c r="T1840" i="2" s="1"/>
  <c r="P1840" i="2" a="1"/>
  <c r="P1840" i="2" s="1"/>
  <c r="L1840" i="2" a="1"/>
  <c r="L1840" i="2" s="1"/>
  <c r="AA1840" i="2" a="1"/>
  <c r="AA1840" i="2" s="1"/>
  <c r="O1840" i="2" a="1"/>
  <c r="O1840" i="2" s="1"/>
  <c r="Z1840" i="2" a="1"/>
  <c r="Z1840" i="2" s="1"/>
  <c r="AA1859" i="2" a="1"/>
  <c r="AA1859" i="2" s="1"/>
  <c r="W1859" i="2" a="1"/>
  <c r="W1859" i="2" s="1"/>
  <c r="S1859" i="2" a="1"/>
  <c r="S1859" i="2" s="1"/>
  <c r="O1859" i="2" a="1"/>
  <c r="O1859" i="2" s="1"/>
  <c r="K1859" i="2" a="1"/>
  <c r="K1859" i="2" s="1"/>
  <c r="Z1859" i="2" a="1"/>
  <c r="Z1859" i="2" s="1"/>
  <c r="V1859" i="2" a="1"/>
  <c r="V1859" i="2" s="1"/>
  <c r="R1859" i="2" a="1"/>
  <c r="R1859" i="2" s="1"/>
  <c r="AB1859" i="2" s="1"/>
  <c r="N1859" i="2" a="1"/>
  <c r="N1859" i="2" s="1"/>
  <c r="J1859" i="2" a="1"/>
  <c r="J1859" i="2" s="1"/>
  <c r="Y1859" i="2" a="1"/>
  <c r="Y1859" i="2" s="1"/>
  <c r="X1859" i="2" a="1"/>
  <c r="X1859" i="2" s="1"/>
  <c r="M1859" i="2" a="1"/>
  <c r="M1859" i="2" s="1"/>
  <c r="L1859" i="2" a="1"/>
  <c r="L1859" i="2" s="1"/>
  <c r="U1859" i="2" a="1"/>
  <c r="U1859" i="2" s="1"/>
  <c r="T1859" i="2" a="1"/>
  <c r="T1859" i="2" s="1"/>
  <c r="Q1859" i="2" a="1"/>
  <c r="Q1859" i="2" s="1"/>
  <c r="P1859" i="2" a="1"/>
  <c r="P1859" i="2" s="1"/>
  <c r="N1814" i="2" a="1"/>
  <c r="N1814" i="2" s="1"/>
  <c r="R1814" i="2" a="1"/>
  <c r="R1814" i="2" s="1"/>
  <c r="V1814" i="2" a="1"/>
  <c r="V1814" i="2" s="1"/>
  <c r="Z1814" i="2" a="1"/>
  <c r="Z1814" i="2" s="1"/>
  <c r="L1818" i="2" a="1"/>
  <c r="L1818" i="2" s="1"/>
  <c r="P1818" i="2" a="1"/>
  <c r="P1818" i="2" s="1"/>
  <c r="T1818" i="2" a="1"/>
  <c r="T1818" i="2" s="1"/>
  <c r="X1818" i="2" a="1"/>
  <c r="X1818" i="2" s="1"/>
  <c r="L1822" i="2" a="1"/>
  <c r="L1822" i="2" s="1"/>
  <c r="P1822" i="2" a="1"/>
  <c r="P1822" i="2" s="1"/>
  <c r="T1822" i="2" a="1"/>
  <c r="T1822" i="2" s="1"/>
  <c r="AF1822" i="2" s="1"/>
  <c r="X1822" i="2" a="1"/>
  <c r="X1822" i="2" s="1"/>
  <c r="N1801" i="2" a="1"/>
  <c r="N1801" i="2" s="1"/>
  <c r="R1801" i="2" a="1"/>
  <c r="R1801" i="2" s="1"/>
  <c r="V1801" i="2" a="1"/>
  <c r="V1801" i="2" s="1"/>
  <c r="L1805" i="2" a="1"/>
  <c r="L1805" i="2" s="1"/>
  <c r="P1805" i="2" a="1"/>
  <c r="P1805" i="2" s="1"/>
  <c r="T1805" i="2" a="1"/>
  <c r="T1805" i="2" s="1"/>
  <c r="AF1805" i="2" s="1"/>
  <c r="K1807" i="2" a="1"/>
  <c r="K1807" i="2" s="1"/>
  <c r="O1807" i="2" a="1"/>
  <c r="O1807" i="2" s="1"/>
  <c r="S1807" i="2" a="1"/>
  <c r="S1807" i="2" s="1"/>
  <c r="W1807" i="2" a="1"/>
  <c r="W1807" i="2" s="1"/>
  <c r="L1809" i="2" a="1"/>
  <c r="L1809" i="2" s="1"/>
  <c r="P1809" i="2" a="1"/>
  <c r="P1809" i="2" s="1"/>
  <c r="T1809" i="2" a="1"/>
  <c r="T1809" i="2" s="1"/>
  <c r="AF1809" i="2" s="1"/>
  <c r="M1811" i="2" a="1"/>
  <c r="M1811" i="2" s="1"/>
  <c r="Q1811" i="2" a="1"/>
  <c r="Q1811" i="2" s="1"/>
  <c r="U1811" i="2" a="1"/>
  <c r="U1811" i="2" s="1"/>
  <c r="M1815" i="2" a="1"/>
  <c r="M1815" i="2" s="1"/>
  <c r="Q1815" i="2" a="1"/>
  <c r="Q1815" i="2" s="1"/>
  <c r="U1815" i="2" a="1"/>
  <c r="U1815" i="2" s="1"/>
  <c r="M1819" i="2" a="1"/>
  <c r="M1819" i="2" s="1"/>
  <c r="Q1819" i="2" a="1"/>
  <c r="Q1819" i="2" s="1"/>
  <c r="U1819" i="2" a="1"/>
  <c r="U1819" i="2" s="1"/>
  <c r="AE1819" i="2" s="1"/>
  <c r="K1823" i="2" a="1"/>
  <c r="K1823" i="2" s="1"/>
  <c r="O1823" i="2" a="1"/>
  <c r="O1823" i="2" s="1"/>
  <c r="S1823" i="2" a="1"/>
  <c r="S1823" i="2" s="1"/>
  <c r="W1823" i="2" a="1"/>
  <c r="W1823" i="2" s="1"/>
  <c r="L1825" i="2" a="1"/>
  <c r="L1825" i="2" s="1"/>
  <c r="P1825" i="2" a="1"/>
  <c r="P1825" i="2" s="1"/>
  <c r="T1825" i="2" a="1"/>
  <c r="T1825" i="2" s="1"/>
  <c r="AF1825" i="2" s="1"/>
  <c r="K1827" i="2" a="1"/>
  <c r="K1827" i="2" s="1"/>
  <c r="O1827" i="2" a="1"/>
  <c r="O1827" i="2" s="1"/>
  <c r="S1827" i="2" a="1"/>
  <c r="S1827" i="2" s="1"/>
  <c r="W1827" i="2" a="1"/>
  <c r="W1827" i="2" s="1"/>
  <c r="L1829" i="2" a="1"/>
  <c r="L1829" i="2" s="1"/>
  <c r="P1829" i="2" a="1"/>
  <c r="P1829" i="2" s="1"/>
  <c r="T1829" i="2" a="1"/>
  <c r="T1829" i="2" s="1"/>
  <c r="M1831" i="2" a="1"/>
  <c r="M1831" i="2" s="1"/>
  <c r="Q1831" i="2" a="1"/>
  <c r="Q1831" i="2" s="1"/>
  <c r="U1831" i="2" a="1"/>
  <c r="U1831" i="2" s="1"/>
  <c r="L1833" i="2" a="1"/>
  <c r="L1833" i="2" s="1"/>
  <c r="P1833" i="2" a="1"/>
  <c r="P1833" i="2" s="1"/>
  <c r="T1833" i="2" a="1"/>
  <c r="T1833" i="2" s="1"/>
  <c r="AF1833" i="2" s="1"/>
  <c r="M1835" i="2" a="1"/>
  <c r="M1835" i="2" s="1"/>
  <c r="Q1835" i="2" a="1"/>
  <c r="Q1835" i="2" s="1"/>
  <c r="U1835" i="2" a="1"/>
  <c r="U1835" i="2" s="1"/>
  <c r="P1836" i="2" a="1"/>
  <c r="P1836" i="2" s="1"/>
  <c r="O1838" i="2" a="1"/>
  <c r="O1838" i="2" s="1"/>
  <c r="T1838" i="2" a="1"/>
  <c r="T1838" i="2" s="1"/>
  <c r="AF1838" i="2" s="1"/>
  <c r="T1839" i="2" a="1"/>
  <c r="T1839" i="2" s="1"/>
  <c r="K1840" i="2" a="1"/>
  <c r="K1840" i="2" s="1"/>
  <c r="V1840" i="2" a="1"/>
  <c r="V1840" i="2" s="1"/>
  <c r="K1810" i="2" a="1"/>
  <c r="K1810" i="2" s="1"/>
  <c r="O1810" i="2" a="1"/>
  <c r="O1810" i="2" s="1"/>
  <c r="S1810" i="2" a="1"/>
  <c r="S1810" i="2" s="1"/>
  <c r="W1810" i="2" a="1"/>
  <c r="W1810" i="2" s="1"/>
  <c r="L1812" i="2" a="1"/>
  <c r="L1812" i="2" s="1"/>
  <c r="P1812" i="2" a="1"/>
  <c r="P1812" i="2" s="1"/>
  <c r="T1812" i="2" a="1"/>
  <c r="T1812" i="2" s="1"/>
  <c r="K1814" i="2" a="1"/>
  <c r="K1814" i="2" s="1"/>
  <c r="O1814" i="2" a="1"/>
  <c r="O1814" i="2" s="1"/>
  <c r="S1814" i="2" a="1"/>
  <c r="S1814" i="2" s="1"/>
  <c r="W1814" i="2" a="1"/>
  <c r="W1814" i="2" s="1"/>
  <c r="L1816" i="2" a="1"/>
  <c r="L1816" i="2" s="1"/>
  <c r="P1816" i="2" a="1"/>
  <c r="P1816" i="2" s="1"/>
  <c r="T1816" i="2" a="1"/>
  <c r="T1816" i="2" s="1"/>
  <c r="AF1816" i="2" s="1"/>
  <c r="M1818" i="2" a="1"/>
  <c r="M1818" i="2" s="1"/>
  <c r="Q1818" i="2" a="1"/>
  <c r="Q1818" i="2" s="1"/>
  <c r="U1818" i="2" a="1"/>
  <c r="U1818" i="2" s="1"/>
  <c r="L1820" i="2" a="1"/>
  <c r="L1820" i="2" s="1"/>
  <c r="P1820" i="2" a="1"/>
  <c r="P1820" i="2" s="1"/>
  <c r="T1820" i="2" a="1"/>
  <c r="T1820" i="2" s="1"/>
  <c r="M1822" i="2" a="1"/>
  <c r="M1822" i="2" s="1"/>
  <c r="Q1822" i="2" a="1"/>
  <c r="Q1822" i="2" s="1"/>
  <c r="U1822" i="2" a="1"/>
  <c r="U1822" i="2" s="1"/>
  <c r="K1826" i="2" a="1"/>
  <c r="K1826" i="2" s="1"/>
  <c r="O1826" i="2" a="1"/>
  <c r="O1826" i="2" s="1"/>
  <c r="S1826" i="2" a="1"/>
  <c r="S1826" i="2" s="1"/>
  <c r="W1826" i="2" a="1"/>
  <c r="W1826" i="2" s="1"/>
  <c r="K1830" i="2" a="1"/>
  <c r="K1830" i="2" s="1"/>
  <c r="O1830" i="2" a="1"/>
  <c r="O1830" i="2" s="1"/>
  <c r="S1830" i="2" a="1"/>
  <c r="S1830" i="2" s="1"/>
  <c r="W1830" i="2" a="1"/>
  <c r="W1830" i="2" s="1"/>
  <c r="N1832" i="2" a="1"/>
  <c r="N1832" i="2" s="1"/>
  <c r="R1832" i="2" a="1"/>
  <c r="R1832" i="2" s="1"/>
  <c r="V1832" i="2" a="1"/>
  <c r="V1832" i="2" s="1"/>
  <c r="K1834" i="2" a="1"/>
  <c r="K1834" i="2" s="1"/>
  <c r="O1834" i="2" a="1"/>
  <c r="O1834" i="2" s="1"/>
  <c r="S1834" i="2" a="1"/>
  <c r="S1834" i="2" s="1"/>
  <c r="W1834" i="2" a="1"/>
  <c r="W1834" i="2" s="1"/>
  <c r="X1836" i="2" a="1"/>
  <c r="X1836" i="2" s="1"/>
  <c r="T1836" i="2" a="1"/>
  <c r="T1836" i="2" s="1"/>
  <c r="AF1836" i="2" s="1"/>
  <c r="L1836" i="2" a="1"/>
  <c r="L1836" i="2" s="1"/>
  <c r="V1836" i="2" a="1"/>
  <c r="V1836" i="2" s="1"/>
  <c r="AA1836" i="2" a="1"/>
  <c r="AA1836" i="2" s="1"/>
  <c r="J1838" i="2" a="1"/>
  <c r="J1838" i="2" s="1"/>
  <c r="AC1838" i="2" s="1"/>
  <c r="Z1838" i="2" a="1"/>
  <c r="Z1838" i="2" s="1"/>
  <c r="J1839" i="2" a="1"/>
  <c r="J1839" i="2" s="1"/>
  <c r="O1839" i="2" a="1"/>
  <c r="O1839" i="2" s="1"/>
  <c r="Z1839" i="2" a="1"/>
  <c r="Z1839" i="2" s="1"/>
  <c r="Q1840" i="2" a="1"/>
  <c r="Q1840" i="2" s="1"/>
  <c r="X1849" i="2" a="1"/>
  <c r="X1849" i="2" s="1"/>
  <c r="L1851" i="2" a="1"/>
  <c r="L1851" i="2" s="1"/>
  <c r="L1855" i="2" a="1"/>
  <c r="L1855" i="2" s="1"/>
  <c r="AA1869" i="2" a="1"/>
  <c r="AA1869" i="2" s="1"/>
  <c r="W1869" i="2" a="1"/>
  <c r="W1869" i="2" s="1"/>
  <c r="S1869" i="2" a="1"/>
  <c r="S1869" i="2" s="1"/>
  <c r="O1869" i="2" a="1"/>
  <c r="O1869" i="2" s="1"/>
  <c r="K1869" i="2" a="1"/>
  <c r="K1869" i="2" s="1"/>
  <c r="Z1869" i="2" a="1"/>
  <c r="Z1869" i="2" s="1"/>
  <c r="V1869" i="2" a="1"/>
  <c r="V1869" i="2" s="1"/>
  <c r="R1869" i="2" a="1"/>
  <c r="R1869" i="2" s="1"/>
  <c r="AB1869" i="2" s="1"/>
  <c r="N1869" i="2" a="1"/>
  <c r="N1869" i="2" s="1"/>
  <c r="J1869" i="2" a="1"/>
  <c r="J1869" i="2" s="1"/>
  <c r="Y1869" i="2" a="1"/>
  <c r="Y1869" i="2" s="1"/>
  <c r="U1869" i="2" a="1"/>
  <c r="U1869" i="2" s="1"/>
  <c r="Q1869" i="2" a="1"/>
  <c r="Q1869" i="2" s="1"/>
  <c r="M1869" i="2" a="1"/>
  <c r="M1869" i="2" s="1"/>
  <c r="X1869" i="2" a="1"/>
  <c r="X1869" i="2" s="1"/>
  <c r="AA1881" i="2" a="1"/>
  <c r="AA1881" i="2" s="1"/>
  <c r="W1881" i="2" a="1"/>
  <c r="W1881" i="2" s="1"/>
  <c r="S1881" i="2" a="1"/>
  <c r="S1881" i="2" s="1"/>
  <c r="O1881" i="2" a="1"/>
  <c r="O1881" i="2" s="1"/>
  <c r="K1881" i="2" a="1"/>
  <c r="K1881" i="2" s="1"/>
  <c r="Z1881" i="2" a="1"/>
  <c r="Z1881" i="2" s="1"/>
  <c r="V1881" i="2" a="1"/>
  <c r="V1881" i="2" s="1"/>
  <c r="R1881" i="2" a="1"/>
  <c r="R1881" i="2" s="1"/>
  <c r="AB1881" i="2" s="1"/>
  <c r="N1881" i="2" a="1"/>
  <c r="N1881" i="2" s="1"/>
  <c r="J1881" i="2" a="1"/>
  <c r="J1881" i="2" s="1"/>
  <c r="Y1881" i="2" a="1"/>
  <c r="Y1881" i="2" s="1"/>
  <c r="U1881" i="2" a="1"/>
  <c r="U1881" i="2" s="1"/>
  <c r="Q1881" i="2" a="1"/>
  <c r="Q1881" i="2" s="1"/>
  <c r="M1881" i="2" a="1"/>
  <c r="M1881" i="2" s="1"/>
  <c r="AA1925" i="2" a="1"/>
  <c r="AA1925" i="2" s="1"/>
  <c r="W1925" i="2" a="1"/>
  <c r="W1925" i="2" s="1"/>
  <c r="S1925" i="2" a="1"/>
  <c r="S1925" i="2" s="1"/>
  <c r="O1925" i="2" a="1"/>
  <c r="O1925" i="2" s="1"/>
  <c r="K1925" i="2" a="1"/>
  <c r="K1925" i="2" s="1"/>
  <c r="Z1925" i="2" a="1"/>
  <c r="Z1925" i="2" s="1"/>
  <c r="V1925" i="2" a="1"/>
  <c r="V1925" i="2" s="1"/>
  <c r="R1925" i="2" a="1"/>
  <c r="R1925" i="2" s="1"/>
  <c r="AB1925" i="2" s="1"/>
  <c r="N1925" i="2" a="1"/>
  <c r="N1925" i="2" s="1"/>
  <c r="J1925" i="2" a="1"/>
  <c r="J1925" i="2" s="1"/>
  <c r="Y1925" i="2" a="1"/>
  <c r="Y1925" i="2" s="1"/>
  <c r="U1925" i="2" a="1"/>
  <c r="U1925" i="2" s="1"/>
  <c r="Q1925" i="2" a="1"/>
  <c r="Q1925" i="2" s="1"/>
  <c r="M1925" i="2" a="1"/>
  <c r="M1925" i="2" s="1"/>
  <c r="T1941" i="2" a="1"/>
  <c r="T1941" i="2" s="1"/>
  <c r="P1945" i="2" a="1"/>
  <c r="P1945" i="2" s="1"/>
  <c r="L1949" i="2" a="1"/>
  <c r="L1949" i="2" s="1"/>
  <c r="X1845" i="2" a="1"/>
  <c r="X1845" i="2" s="1"/>
  <c r="T1845" i="2" a="1"/>
  <c r="T1845" i="2" s="1"/>
  <c r="P1845" i="2" a="1"/>
  <c r="P1845" i="2" s="1"/>
  <c r="L1845" i="2" a="1"/>
  <c r="L1845" i="2" s="1"/>
  <c r="AA1845" i="2" a="1"/>
  <c r="AA1845" i="2" s="1"/>
  <c r="W1845" i="2" a="1"/>
  <c r="W1845" i="2" s="1"/>
  <c r="S1845" i="2" a="1"/>
  <c r="S1845" i="2" s="1"/>
  <c r="O1845" i="2" a="1"/>
  <c r="O1845" i="2" s="1"/>
  <c r="K1845" i="2" a="1"/>
  <c r="K1845" i="2" s="1"/>
  <c r="R1845" i="2" a="1"/>
  <c r="R1845" i="2" s="1"/>
  <c r="Z1845" i="2" a="1"/>
  <c r="Z1845" i="2" s="1"/>
  <c r="M1851" i="2" a="1"/>
  <c r="M1851" i="2" s="1"/>
  <c r="X1851" i="2" a="1"/>
  <c r="X1851" i="2" s="1"/>
  <c r="M1855" i="2" a="1"/>
  <c r="M1855" i="2" s="1"/>
  <c r="X1855" i="2" a="1"/>
  <c r="X1855" i="2" s="1"/>
  <c r="P1868" i="2" a="1"/>
  <c r="P1868" i="2" s="1"/>
  <c r="AA1921" i="2" a="1"/>
  <c r="AA1921" i="2" s="1"/>
  <c r="W1921" i="2" a="1"/>
  <c r="W1921" i="2" s="1"/>
  <c r="S1921" i="2" a="1"/>
  <c r="S1921" i="2" s="1"/>
  <c r="O1921" i="2" a="1"/>
  <c r="O1921" i="2" s="1"/>
  <c r="K1921" i="2" a="1"/>
  <c r="K1921" i="2" s="1"/>
  <c r="Z1921" i="2" a="1"/>
  <c r="Z1921" i="2" s="1"/>
  <c r="V1921" i="2" a="1"/>
  <c r="V1921" i="2" s="1"/>
  <c r="R1921" i="2" a="1"/>
  <c r="R1921" i="2" s="1"/>
  <c r="AB1921" i="2" s="1"/>
  <c r="N1921" i="2" a="1"/>
  <c r="N1921" i="2" s="1"/>
  <c r="J1921" i="2" a="1"/>
  <c r="J1921" i="2" s="1"/>
  <c r="Y1921" i="2" a="1"/>
  <c r="Y1921" i="2" s="1"/>
  <c r="U1921" i="2" a="1"/>
  <c r="U1921" i="2" s="1"/>
  <c r="Q1921" i="2" a="1"/>
  <c r="Q1921" i="2" s="1"/>
  <c r="M1921" i="2" a="1"/>
  <c r="M1921" i="2" s="1"/>
  <c r="P1949" i="2" a="1"/>
  <c r="P1949" i="2" s="1"/>
  <c r="AA1977" i="2" a="1"/>
  <c r="AA1977" i="2" s="1"/>
  <c r="W1977" i="2" a="1"/>
  <c r="W1977" i="2" s="1"/>
  <c r="S1977" i="2" a="1"/>
  <c r="S1977" i="2" s="1"/>
  <c r="O1977" i="2" a="1"/>
  <c r="O1977" i="2" s="1"/>
  <c r="K1977" i="2" a="1"/>
  <c r="K1977" i="2" s="1"/>
  <c r="Y1977" i="2" a="1"/>
  <c r="Y1977" i="2" s="1"/>
  <c r="U1977" i="2" a="1"/>
  <c r="U1977" i="2" s="1"/>
  <c r="Q1977" i="2" a="1"/>
  <c r="Q1977" i="2" s="1"/>
  <c r="M1977" i="2" a="1"/>
  <c r="M1977" i="2" s="1"/>
  <c r="R1977" i="2" a="1"/>
  <c r="R1977" i="2" s="1"/>
  <c r="AB1977" i="2" s="1"/>
  <c r="P1977" i="2" a="1"/>
  <c r="P1977" i="2" s="1"/>
  <c r="Z1977" i="2" a="1"/>
  <c r="Z1977" i="2" s="1"/>
  <c r="X1977" i="2" a="1"/>
  <c r="X1977" i="2" s="1"/>
  <c r="N1977" i="2" a="1"/>
  <c r="N1977" i="2" s="1"/>
  <c r="L1977" i="2" a="1"/>
  <c r="L1977" i="2" s="1"/>
  <c r="V1977" i="2" a="1"/>
  <c r="V1977" i="2" s="1"/>
  <c r="T1977" i="2" a="1"/>
  <c r="T1977" i="2" s="1"/>
  <c r="J1977" i="2" a="1"/>
  <c r="J1977" i="2" s="1"/>
  <c r="AC1977" i="2" s="1"/>
  <c r="Y1848" i="2" a="1"/>
  <c r="Y1848" i="2" s="1"/>
  <c r="U1848" i="2" a="1"/>
  <c r="U1848" i="2" s="1"/>
  <c r="Q1848" i="2" a="1"/>
  <c r="Q1848" i="2" s="1"/>
  <c r="M1848" i="2" a="1"/>
  <c r="M1848" i="2" s="1"/>
  <c r="AA1848" i="2" a="1"/>
  <c r="AA1848" i="2" s="1"/>
  <c r="W1848" i="2" a="1"/>
  <c r="W1848" i="2" s="1"/>
  <c r="S1848" i="2" a="1"/>
  <c r="S1848" i="2" s="1"/>
  <c r="O1848" i="2" a="1"/>
  <c r="O1848" i="2" s="1"/>
  <c r="K1848" i="2" a="1"/>
  <c r="K1848" i="2" s="1"/>
  <c r="Z1848" i="2" a="1"/>
  <c r="Z1848" i="2" s="1"/>
  <c r="V1848" i="2" a="1"/>
  <c r="V1848" i="2" s="1"/>
  <c r="R1848" i="2" a="1"/>
  <c r="R1848" i="2" s="1"/>
  <c r="AB1848" i="2" s="1"/>
  <c r="N1848" i="2" a="1"/>
  <c r="N1848" i="2" s="1"/>
  <c r="J1848" i="2" a="1"/>
  <c r="J1848" i="2" s="1"/>
  <c r="P1851" i="2" a="1"/>
  <c r="P1851" i="2" s="1"/>
  <c r="P1855" i="2" a="1"/>
  <c r="P1855" i="2" s="1"/>
  <c r="AA1877" i="2" a="1"/>
  <c r="AA1877" i="2" s="1"/>
  <c r="W1877" i="2" a="1"/>
  <c r="W1877" i="2" s="1"/>
  <c r="S1877" i="2" a="1"/>
  <c r="S1877" i="2" s="1"/>
  <c r="O1877" i="2" a="1"/>
  <c r="O1877" i="2" s="1"/>
  <c r="K1877" i="2" a="1"/>
  <c r="K1877" i="2" s="1"/>
  <c r="Z1877" i="2" a="1"/>
  <c r="Z1877" i="2" s="1"/>
  <c r="V1877" i="2" a="1"/>
  <c r="V1877" i="2" s="1"/>
  <c r="R1877" i="2" a="1"/>
  <c r="R1877" i="2" s="1"/>
  <c r="AB1877" i="2" s="1"/>
  <c r="N1877" i="2" a="1"/>
  <c r="N1877" i="2" s="1"/>
  <c r="J1877" i="2" a="1"/>
  <c r="J1877" i="2" s="1"/>
  <c r="Y1877" i="2" a="1"/>
  <c r="Y1877" i="2" s="1"/>
  <c r="U1877" i="2" a="1"/>
  <c r="U1877" i="2" s="1"/>
  <c r="Q1877" i="2" a="1"/>
  <c r="Q1877" i="2" s="1"/>
  <c r="M1877" i="2" a="1"/>
  <c r="M1877" i="2" s="1"/>
  <c r="T1848" i="2" a="1"/>
  <c r="T1848" i="2" s="1"/>
  <c r="Z1849" i="2" a="1"/>
  <c r="Z1849" i="2" s="1"/>
  <c r="V1849" i="2" a="1"/>
  <c r="V1849" i="2" s="1"/>
  <c r="R1849" i="2" a="1"/>
  <c r="R1849" i="2" s="1"/>
  <c r="AB1849" i="2" s="1"/>
  <c r="N1849" i="2" a="1"/>
  <c r="N1849" i="2" s="1"/>
  <c r="J1849" i="2" a="1"/>
  <c r="J1849" i="2" s="1"/>
  <c r="Y1849" i="2" a="1"/>
  <c r="Y1849" i="2" s="1"/>
  <c r="U1849" i="2" a="1"/>
  <c r="U1849" i="2" s="1"/>
  <c r="Q1849" i="2" a="1"/>
  <c r="Q1849" i="2" s="1"/>
  <c r="M1849" i="2" a="1"/>
  <c r="M1849" i="2" s="1"/>
  <c r="S1849" i="2" a="1"/>
  <c r="S1849" i="2" s="1"/>
  <c r="Y1864" i="2" a="1"/>
  <c r="Y1864" i="2" s="1"/>
  <c r="U1864" i="2" a="1"/>
  <c r="U1864" i="2" s="1"/>
  <c r="Q1864" i="2" a="1"/>
  <c r="Q1864" i="2" s="1"/>
  <c r="M1864" i="2" a="1"/>
  <c r="M1864" i="2" s="1"/>
  <c r="AA1864" i="2" a="1"/>
  <c r="AA1864" i="2" s="1"/>
  <c r="W1864" i="2" a="1"/>
  <c r="W1864" i="2" s="1"/>
  <c r="S1864" i="2" a="1"/>
  <c r="S1864" i="2" s="1"/>
  <c r="O1864" i="2" a="1"/>
  <c r="O1864" i="2" s="1"/>
  <c r="K1864" i="2" a="1"/>
  <c r="K1864" i="2" s="1"/>
  <c r="Z1864" i="2" a="1"/>
  <c r="Z1864" i="2" s="1"/>
  <c r="V1864" i="2" a="1"/>
  <c r="V1864" i="2" s="1"/>
  <c r="R1864" i="2" a="1"/>
  <c r="R1864" i="2" s="1"/>
  <c r="AB1864" i="2" s="1"/>
  <c r="N1864" i="2" a="1"/>
  <c r="N1864" i="2" s="1"/>
  <c r="J1864" i="2" a="1"/>
  <c r="J1864" i="2" s="1"/>
  <c r="X1864" i="2" a="1"/>
  <c r="X1864" i="2" s="1"/>
  <c r="L1877" i="2" a="1"/>
  <c r="L1877" i="2" s="1"/>
  <c r="AA1901" i="2" a="1"/>
  <c r="AA1901" i="2" s="1"/>
  <c r="W1901" i="2" a="1"/>
  <c r="W1901" i="2" s="1"/>
  <c r="S1901" i="2" a="1"/>
  <c r="S1901" i="2" s="1"/>
  <c r="O1901" i="2" a="1"/>
  <c r="O1901" i="2" s="1"/>
  <c r="K1901" i="2" a="1"/>
  <c r="K1901" i="2" s="1"/>
  <c r="Z1901" i="2" a="1"/>
  <c r="Z1901" i="2" s="1"/>
  <c r="V1901" i="2" a="1"/>
  <c r="V1901" i="2" s="1"/>
  <c r="R1901" i="2" a="1"/>
  <c r="R1901" i="2" s="1"/>
  <c r="AB1901" i="2" s="1"/>
  <c r="N1901" i="2" a="1"/>
  <c r="N1901" i="2" s="1"/>
  <c r="J1901" i="2" a="1"/>
  <c r="J1901" i="2" s="1"/>
  <c r="Y1901" i="2" a="1"/>
  <c r="Y1901" i="2" s="1"/>
  <c r="U1901" i="2" a="1"/>
  <c r="U1901" i="2" s="1"/>
  <c r="Q1901" i="2" a="1"/>
  <c r="Q1901" i="2" s="1"/>
  <c r="M1901" i="2" a="1"/>
  <c r="M1901" i="2" s="1"/>
  <c r="AD2023" i="2"/>
  <c r="AB2076" i="2"/>
  <c r="AC2076" i="2"/>
  <c r="AA1851" i="2" a="1"/>
  <c r="AA1851" i="2" s="1"/>
  <c r="W1851" i="2" a="1"/>
  <c r="W1851" i="2" s="1"/>
  <c r="S1851" i="2" a="1"/>
  <c r="S1851" i="2" s="1"/>
  <c r="O1851" i="2" a="1"/>
  <c r="O1851" i="2" s="1"/>
  <c r="K1851" i="2" a="1"/>
  <c r="K1851" i="2" s="1"/>
  <c r="Z1851" i="2" a="1"/>
  <c r="Z1851" i="2" s="1"/>
  <c r="V1851" i="2" a="1"/>
  <c r="V1851" i="2" s="1"/>
  <c r="R1851" i="2" a="1"/>
  <c r="R1851" i="2" s="1"/>
  <c r="AB1851" i="2" s="1"/>
  <c r="N1851" i="2" a="1"/>
  <c r="N1851" i="2" s="1"/>
  <c r="J1851" i="2" a="1"/>
  <c r="J1851" i="2" s="1"/>
  <c r="AA1855" i="2" a="1"/>
  <c r="AA1855" i="2" s="1"/>
  <c r="W1855" i="2" a="1"/>
  <c r="W1855" i="2" s="1"/>
  <c r="S1855" i="2" a="1"/>
  <c r="S1855" i="2" s="1"/>
  <c r="O1855" i="2" a="1"/>
  <c r="O1855" i="2" s="1"/>
  <c r="K1855" i="2" a="1"/>
  <c r="K1855" i="2" s="1"/>
  <c r="Z1855" i="2" a="1"/>
  <c r="Z1855" i="2" s="1"/>
  <c r="V1855" i="2" a="1"/>
  <c r="V1855" i="2" s="1"/>
  <c r="R1855" i="2" a="1"/>
  <c r="R1855" i="2" s="1"/>
  <c r="AB1855" i="2" s="1"/>
  <c r="N1855" i="2" a="1"/>
  <c r="N1855" i="2" s="1"/>
  <c r="J1855" i="2" a="1"/>
  <c r="J1855" i="2" s="1"/>
  <c r="Y1868" i="2" a="1"/>
  <c r="Y1868" i="2" s="1"/>
  <c r="U1868" i="2" a="1"/>
  <c r="U1868" i="2" s="1"/>
  <c r="Q1868" i="2" a="1"/>
  <c r="Q1868" i="2" s="1"/>
  <c r="M1868" i="2" a="1"/>
  <c r="M1868" i="2" s="1"/>
  <c r="AA1868" i="2" a="1"/>
  <c r="AA1868" i="2" s="1"/>
  <c r="W1868" i="2" a="1"/>
  <c r="W1868" i="2" s="1"/>
  <c r="S1868" i="2" a="1"/>
  <c r="S1868" i="2" s="1"/>
  <c r="O1868" i="2" a="1"/>
  <c r="O1868" i="2" s="1"/>
  <c r="K1868" i="2" a="1"/>
  <c r="K1868" i="2" s="1"/>
  <c r="Z1868" i="2" a="1"/>
  <c r="Z1868" i="2" s="1"/>
  <c r="V1868" i="2" a="1"/>
  <c r="V1868" i="2" s="1"/>
  <c r="R1868" i="2" a="1"/>
  <c r="R1868" i="2" s="1"/>
  <c r="AB1868" i="2" s="1"/>
  <c r="N1868" i="2" a="1"/>
  <c r="N1868" i="2" s="1"/>
  <c r="J1868" i="2" a="1"/>
  <c r="J1868" i="2" s="1"/>
  <c r="X1868" i="2" a="1"/>
  <c r="X1868" i="2" s="1"/>
  <c r="X1921" i="2" a="1"/>
  <c r="X1921" i="2" s="1"/>
  <c r="AA1941" i="2" a="1"/>
  <c r="AA1941" i="2" s="1"/>
  <c r="W1941" i="2" a="1"/>
  <c r="W1941" i="2" s="1"/>
  <c r="S1941" i="2" a="1"/>
  <c r="S1941" i="2" s="1"/>
  <c r="O1941" i="2" a="1"/>
  <c r="O1941" i="2" s="1"/>
  <c r="K1941" i="2" a="1"/>
  <c r="K1941" i="2" s="1"/>
  <c r="Z1941" i="2" a="1"/>
  <c r="Z1941" i="2" s="1"/>
  <c r="V1941" i="2" a="1"/>
  <c r="V1941" i="2" s="1"/>
  <c r="R1941" i="2" a="1"/>
  <c r="R1941" i="2" s="1"/>
  <c r="AB1941" i="2" s="1"/>
  <c r="N1941" i="2" a="1"/>
  <c r="N1941" i="2" s="1"/>
  <c r="J1941" i="2" a="1"/>
  <c r="J1941" i="2" s="1"/>
  <c r="Y1941" i="2" a="1"/>
  <c r="Y1941" i="2" s="1"/>
  <c r="U1941" i="2" a="1"/>
  <c r="U1941" i="2" s="1"/>
  <c r="Q1941" i="2" a="1"/>
  <c r="Q1941" i="2" s="1"/>
  <c r="M1941" i="2" a="1"/>
  <c r="M1941" i="2" s="1"/>
  <c r="AA1985" i="2" a="1"/>
  <c r="AA1985" i="2" s="1"/>
  <c r="W1985" i="2" a="1"/>
  <c r="W1985" i="2" s="1"/>
  <c r="S1985" i="2" a="1"/>
  <c r="S1985" i="2" s="1"/>
  <c r="O1985" i="2" a="1"/>
  <c r="O1985" i="2" s="1"/>
  <c r="K1985" i="2" a="1"/>
  <c r="K1985" i="2" s="1"/>
  <c r="Z1985" i="2" a="1"/>
  <c r="Z1985" i="2" s="1"/>
  <c r="V1985" i="2" a="1"/>
  <c r="V1985" i="2" s="1"/>
  <c r="R1985" i="2" a="1"/>
  <c r="R1985" i="2" s="1"/>
  <c r="AB1985" i="2" s="1"/>
  <c r="N1985" i="2" a="1"/>
  <c r="N1985" i="2" s="1"/>
  <c r="J1985" i="2" a="1"/>
  <c r="J1985" i="2" s="1"/>
  <c r="Y1985" i="2" a="1"/>
  <c r="Y1985" i="2" s="1"/>
  <c r="U1985" i="2" a="1"/>
  <c r="U1985" i="2" s="1"/>
  <c r="Q1985" i="2" a="1"/>
  <c r="Q1985" i="2" s="1"/>
  <c r="M1985" i="2" a="1"/>
  <c r="M1985" i="2" s="1"/>
  <c r="X1985" i="2" a="1"/>
  <c r="X1985" i="2" s="1"/>
  <c r="T1985" i="2" a="1"/>
  <c r="T1985" i="2" s="1"/>
  <c r="P1985" i="2" a="1"/>
  <c r="P1985" i="2" s="1"/>
  <c r="L1985" i="2" a="1"/>
  <c r="L1985" i="2" s="1"/>
  <c r="L1848" i="2" a="1"/>
  <c r="L1848" i="2" s="1"/>
  <c r="T1851" i="2" a="1"/>
  <c r="T1851" i="2" s="1"/>
  <c r="T1855" i="2" a="1"/>
  <c r="T1855" i="2" s="1"/>
  <c r="L1864" i="2" a="1"/>
  <c r="L1864" i="2" s="1"/>
  <c r="T1869" i="2" a="1"/>
  <c r="T1869" i="2" s="1"/>
  <c r="AF1869" i="2" s="1"/>
  <c r="T1877" i="2" a="1"/>
  <c r="T1877" i="2" s="1"/>
  <c r="AA1885" i="2" a="1"/>
  <c r="AA1885" i="2" s="1"/>
  <c r="W1885" i="2" a="1"/>
  <c r="W1885" i="2" s="1"/>
  <c r="S1885" i="2" a="1"/>
  <c r="S1885" i="2" s="1"/>
  <c r="O1885" i="2" a="1"/>
  <c r="O1885" i="2" s="1"/>
  <c r="K1885" i="2" a="1"/>
  <c r="K1885" i="2" s="1"/>
  <c r="Z1885" i="2" a="1"/>
  <c r="Z1885" i="2" s="1"/>
  <c r="V1885" i="2" a="1"/>
  <c r="V1885" i="2" s="1"/>
  <c r="R1885" i="2" a="1"/>
  <c r="R1885" i="2" s="1"/>
  <c r="AB1885" i="2" s="1"/>
  <c r="N1885" i="2" a="1"/>
  <c r="N1885" i="2" s="1"/>
  <c r="J1885" i="2" a="1"/>
  <c r="J1885" i="2" s="1"/>
  <c r="Y1885" i="2" a="1"/>
  <c r="Y1885" i="2" s="1"/>
  <c r="U1885" i="2" a="1"/>
  <c r="U1885" i="2" s="1"/>
  <c r="Q1885" i="2" a="1"/>
  <c r="Q1885" i="2" s="1"/>
  <c r="M1885" i="2" a="1"/>
  <c r="M1885" i="2" s="1"/>
  <c r="P1901" i="2" a="1"/>
  <c r="P1901" i="2" s="1"/>
  <c r="AA1945" i="2" a="1"/>
  <c r="AA1945" i="2" s="1"/>
  <c r="W1945" i="2" a="1"/>
  <c r="W1945" i="2" s="1"/>
  <c r="S1945" i="2" a="1"/>
  <c r="S1945" i="2" s="1"/>
  <c r="O1945" i="2" a="1"/>
  <c r="O1945" i="2" s="1"/>
  <c r="K1945" i="2" a="1"/>
  <c r="K1945" i="2" s="1"/>
  <c r="Z1945" i="2" a="1"/>
  <c r="Z1945" i="2" s="1"/>
  <c r="V1945" i="2" a="1"/>
  <c r="V1945" i="2" s="1"/>
  <c r="R1945" i="2" a="1"/>
  <c r="R1945" i="2" s="1"/>
  <c r="AB1945" i="2" s="1"/>
  <c r="N1945" i="2" a="1"/>
  <c r="N1945" i="2" s="1"/>
  <c r="J1945" i="2" a="1"/>
  <c r="J1945" i="2" s="1"/>
  <c r="Y1945" i="2" a="1"/>
  <c r="Y1945" i="2" s="1"/>
  <c r="U1945" i="2" a="1"/>
  <c r="U1945" i="2" s="1"/>
  <c r="Q1945" i="2" a="1"/>
  <c r="Q1945" i="2" s="1"/>
  <c r="M1945" i="2" a="1"/>
  <c r="M1945" i="2" s="1"/>
  <c r="Y1964" i="2" a="1"/>
  <c r="Y1964" i="2" s="1"/>
  <c r="U1964" i="2" a="1"/>
  <c r="U1964" i="2" s="1"/>
  <c r="Q1964" i="2" a="1"/>
  <c r="Q1964" i="2" s="1"/>
  <c r="M1964" i="2" a="1"/>
  <c r="M1964" i="2" s="1"/>
  <c r="AA1964" i="2" a="1"/>
  <c r="AA1964" i="2" s="1"/>
  <c r="W1964" i="2" a="1"/>
  <c r="W1964" i="2" s="1"/>
  <c r="S1964" i="2" a="1"/>
  <c r="S1964" i="2" s="1"/>
  <c r="O1964" i="2" a="1"/>
  <c r="O1964" i="2" s="1"/>
  <c r="K1964" i="2" a="1"/>
  <c r="K1964" i="2" s="1"/>
  <c r="V1964" i="2" a="1"/>
  <c r="V1964" i="2" s="1"/>
  <c r="N1964" i="2" a="1"/>
  <c r="N1964" i="2" s="1"/>
  <c r="T1964" i="2" a="1"/>
  <c r="T1964" i="2" s="1"/>
  <c r="L1964" i="2" a="1"/>
  <c r="L1964" i="2" s="1"/>
  <c r="Z1964" i="2" a="1"/>
  <c r="Z1964" i="2" s="1"/>
  <c r="R1964" i="2" a="1"/>
  <c r="R1964" i="2" s="1"/>
  <c r="AB1964" i="2" s="1"/>
  <c r="J1964" i="2" a="1"/>
  <c r="J1964" i="2" s="1"/>
  <c r="X1848" i="2" a="1"/>
  <c r="X1848" i="2" s="1"/>
  <c r="L1849" i="2" a="1"/>
  <c r="L1849" i="2" s="1"/>
  <c r="W1849" i="2" a="1"/>
  <c r="W1849" i="2" s="1"/>
  <c r="U1851" i="2" a="1"/>
  <c r="U1851" i="2" s="1"/>
  <c r="U1855" i="2" a="1"/>
  <c r="U1855" i="2" s="1"/>
  <c r="AA1865" i="2" a="1"/>
  <c r="AA1865" i="2" s="1"/>
  <c r="W1865" i="2" a="1"/>
  <c r="W1865" i="2" s="1"/>
  <c r="S1865" i="2" a="1"/>
  <c r="S1865" i="2" s="1"/>
  <c r="O1865" i="2" a="1"/>
  <c r="O1865" i="2" s="1"/>
  <c r="K1865" i="2" a="1"/>
  <c r="K1865" i="2" s="1"/>
  <c r="Z1865" i="2" a="1"/>
  <c r="Z1865" i="2" s="1"/>
  <c r="V1865" i="2" a="1"/>
  <c r="V1865" i="2" s="1"/>
  <c r="R1865" i="2" a="1"/>
  <c r="R1865" i="2" s="1"/>
  <c r="AB1865" i="2" s="1"/>
  <c r="N1865" i="2" a="1"/>
  <c r="N1865" i="2" s="1"/>
  <c r="J1865" i="2" a="1"/>
  <c r="J1865" i="2" s="1"/>
  <c r="Y1865" i="2" a="1"/>
  <c r="Y1865" i="2" s="1"/>
  <c r="U1865" i="2" a="1"/>
  <c r="U1865" i="2" s="1"/>
  <c r="Q1865" i="2" a="1"/>
  <c r="Q1865" i="2" s="1"/>
  <c r="M1865" i="2" a="1"/>
  <c r="M1865" i="2" s="1"/>
  <c r="X1865" i="2" a="1"/>
  <c r="X1865" i="2" s="1"/>
  <c r="L1868" i="2" a="1"/>
  <c r="L1868" i="2" s="1"/>
  <c r="X1877" i="2" a="1"/>
  <c r="X1877" i="2" s="1"/>
  <c r="L1885" i="2" a="1"/>
  <c r="L1885" i="2" s="1"/>
  <c r="T1901" i="2" a="1"/>
  <c r="T1901" i="2" s="1"/>
  <c r="P1941" i="2" a="1"/>
  <c r="P1941" i="2" s="1"/>
  <c r="L1945" i="2" a="1"/>
  <c r="L1945" i="2" s="1"/>
  <c r="AA1949" i="2" a="1"/>
  <c r="AA1949" i="2" s="1"/>
  <c r="W1949" i="2" a="1"/>
  <c r="W1949" i="2" s="1"/>
  <c r="S1949" i="2" a="1"/>
  <c r="S1949" i="2" s="1"/>
  <c r="O1949" i="2" a="1"/>
  <c r="O1949" i="2" s="1"/>
  <c r="K1949" i="2" a="1"/>
  <c r="K1949" i="2" s="1"/>
  <c r="Z1949" i="2" a="1"/>
  <c r="Z1949" i="2" s="1"/>
  <c r="V1949" i="2" a="1"/>
  <c r="V1949" i="2" s="1"/>
  <c r="R1949" i="2" a="1"/>
  <c r="R1949" i="2" s="1"/>
  <c r="AB1949" i="2" s="1"/>
  <c r="N1949" i="2" a="1"/>
  <c r="N1949" i="2" s="1"/>
  <c r="J1949" i="2" a="1"/>
  <c r="J1949" i="2" s="1"/>
  <c r="Y1949" i="2" a="1"/>
  <c r="Y1949" i="2" s="1"/>
  <c r="U1949" i="2" a="1"/>
  <c r="U1949" i="2" s="1"/>
  <c r="Q1949" i="2" a="1"/>
  <c r="Q1949" i="2" s="1"/>
  <c r="M1949" i="2" a="1"/>
  <c r="M1949" i="2" s="1"/>
  <c r="Y1976" i="2" a="1"/>
  <c r="Y1976" i="2" s="1"/>
  <c r="U1976" i="2" a="1"/>
  <c r="U1976" i="2" s="1"/>
  <c r="Q1976" i="2" a="1"/>
  <c r="Q1976" i="2" s="1"/>
  <c r="M1976" i="2" a="1"/>
  <c r="M1976" i="2" s="1"/>
  <c r="AA1976" i="2" a="1"/>
  <c r="AA1976" i="2" s="1"/>
  <c r="W1976" i="2" a="1"/>
  <c r="W1976" i="2" s="1"/>
  <c r="S1976" i="2" a="1"/>
  <c r="S1976" i="2" s="1"/>
  <c r="O1976" i="2" a="1"/>
  <c r="O1976" i="2" s="1"/>
  <c r="K1976" i="2" a="1"/>
  <c r="K1976" i="2" s="1"/>
  <c r="Z1976" i="2" a="1"/>
  <c r="Z1976" i="2" s="1"/>
  <c r="V1976" i="2" a="1"/>
  <c r="V1976" i="2" s="1"/>
  <c r="R1976" i="2" a="1"/>
  <c r="R1976" i="2" s="1"/>
  <c r="AB1976" i="2" s="1"/>
  <c r="N1976" i="2" a="1"/>
  <c r="N1976" i="2" s="1"/>
  <c r="J1976" i="2" a="1"/>
  <c r="J1976" i="2" s="1"/>
  <c r="P1976" i="2" a="1"/>
  <c r="P1976" i="2" s="1"/>
  <c r="X1976" i="2" a="1"/>
  <c r="X1976" i="2" s="1"/>
  <c r="L1976" i="2" a="1"/>
  <c r="L1976" i="2" s="1"/>
  <c r="T1976" i="2" a="1"/>
  <c r="T1976" i="2" s="1"/>
  <c r="M1842" i="2" a="1"/>
  <c r="M1842" i="2" s="1"/>
  <c r="Q1842" i="2" a="1"/>
  <c r="Q1842" i="2" s="1"/>
  <c r="U1842" i="2" a="1"/>
  <c r="U1842" i="2" s="1"/>
  <c r="Y1842" i="2" a="1"/>
  <c r="Y1842" i="2" s="1"/>
  <c r="M1846" i="2" a="1"/>
  <c r="M1846" i="2" s="1"/>
  <c r="Q1846" i="2" a="1"/>
  <c r="Q1846" i="2" s="1"/>
  <c r="U1846" i="2" a="1"/>
  <c r="U1846" i="2" s="1"/>
  <c r="Y1846" i="2" a="1"/>
  <c r="Y1846" i="2" s="1"/>
  <c r="K1850" i="2" a="1"/>
  <c r="K1850" i="2" s="1"/>
  <c r="O1850" i="2" a="1"/>
  <c r="O1850" i="2" s="1"/>
  <c r="S1850" i="2" a="1"/>
  <c r="S1850" i="2" s="1"/>
  <c r="W1850" i="2" a="1"/>
  <c r="W1850" i="2" s="1"/>
  <c r="AA1850" i="2" a="1"/>
  <c r="AA1850" i="2" s="1"/>
  <c r="L1852" i="2" a="1"/>
  <c r="L1852" i="2" s="1"/>
  <c r="P1852" i="2" a="1"/>
  <c r="P1852" i="2" s="1"/>
  <c r="T1852" i="2" a="1"/>
  <c r="T1852" i="2" s="1"/>
  <c r="K1854" i="2" a="1"/>
  <c r="K1854" i="2" s="1"/>
  <c r="O1854" i="2" a="1"/>
  <c r="O1854" i="2" s="1"/>
  <c r="S1854" i="2" a="1"/>
  <c r="S1854" i="2" s="1"/>
  <c r="W1854" i="2" a="1"/>
  <c r="W1854" i="2" s="1"/>
  <c r="AA1854" i="2" a="1"/>
  <c r="AA1854" i="2" s="1"/>
  <c r="L1856" i="2" a="1"/>
  <c r="L1856" i="2" s="1"/>
  <c r="P1856" i="2" a="1"/>
  <c r="P1856" i="2" s="1"/>
  <c r="T1856" i="2" a="1"/>
  <c r="T1856" i="2" s="1"/>
  <c r="AF1856" i="2" s="1"/>
  <c r="K1858" i="2" a="1"/>
  <c r="K1858" i="2" s="1"/>
  <c r="O1858" i="2" a="1"/>
  <c r="O1858" i="2" s="1"/>
  <c r="S1858" i="2" a="1"/>
  <c r="S1858" i="2" s="1"/>
  <c r="W1858" i="2" a="1"/>
  <c r="W1858" i="2" s="1"/>
  <c r="AA1858" i="2" a="1"/>
  <c r="AA1858" i="2" s="1"/>
  <c r="L1860" i="2" a="1"/>
  <c r="L1860" i="2" s="1"/>
  <c r="P1860" i="2" a="1"/>
  <c r="P1860" i="2" s="1"/>
  <c r="T1860" i="2" a="1"/>
  <c r="T1860" i="2" s="1"/>
  <c r="AF1860" i="2" s="1"/>
  <c r="M1862" i="2" a="1"/>
  <c r="M1862" i="2" s="1"/>
  <c r="Q1862" i="2" a="1"/>
  <c r="Q1862" i="2" s="1"/>
  <c r="U1862" i="2" a="1"/>
  <c r="U1862" i="2" s="1"/>
  <c r="Y1862" i="2" a="1"/>
  <c r="Y1862" i="2" s="1"/>
  <c r="M1866" i="2" a="1"/>
  <c r="M1866" i="2" s="1"/>
  <c r="Q1866" i="2" a="1"/>
  <c r="Q1866" i="2" s="1"/>
  <c r="U1866" i="2" a="1"/>
  <c r="U1866" i="2" s="1"/>
  <c r="Y1866" i="2" a="1"/>
  <c r="Y1866" i="2" s="1"/>
  <c r="K1870" i="2" a="1"/>
  <c r="K1870" i="2" s="1"/>
  <c r="O1870" i="2" a="1"/>
  <c r="O1870" i="2" s="1"/>
  <c r="S1870" i="2" a="1"/>
  <c r="S1870" i="2" s="1"/>
  <c r="W1870" i="2" a="1"/>
  <c r="W1870" i="2" s="1"/>
  <c r="AA1870" i="2" a="1"/>
  <c r="AA1870" i="2" s="1"/>
  <c r="J1872" i="2" a="1"/>
  <c r="J1872" i="2" s="1"/>
  <c r="N1872" i="2" a="1"/>
  <c r="N1872" i="2" s="1"/>
  <c r="R1872" i="2" a="1"/>
  <c r="R1872" i="2" s="1"/>
  <c r="W1872" i="2" a="1"/>
  <c r="W1872" i="2" s="1"/>
  <c r="AA1872" i="2" a="1"/>
  <c r="AA1872" i="2" s="1"/>
  <c r="M1874" i="2" a="1"/>
  <c r="M1874" i="2" s="1"/>
  <c r="Q1874" i="2" a="1"/>
  <c r="Q1874" i="2" s="1"/>
  <c r="U1874" i="2" a="1"/>
  <c r="U1874" i="2" s="1"/>
  <c r="Y1874" i="2" a="1"/>
  <c r="Y1874" i="2" s="1"/>
  <c r="J1876" i="2" a="1"/>
  <c r="J1876" i="2" s="1"/>
  <c r="N1876" i="2" a="1"/>
  <c r="N1876" i="2" s="1"/>
  <c r="R1876" i="2" a="1"/>
  <c r="R1876" i="2" s="1"/>
  <c r="AB1876" i="2" s="1"/>
  <c r="V1876" i="2" a="1"/>
  <c r="V1876" i="2" s="1"/>
  <c r="Z1876" i="2" a="1"/>
  <c r="Z1876" i="2" s="1"/>
  <c r="K1878" i="2" a="1"/>
  <c r="K1878" i="2" s="1"/>
  <c r="O1878" i="2" a="1"/>
  <c r="O1878" i="2" s="1"/>
  <c r="S1878" i="2" a="1"/>
  <c r="S1878" i="2" s="1"/>
  <c r="W1878" i="2" a="1"/>
  <c r="W1878" i="2" s="1"/>
  <c r="AA1878" i="2" a="1"/>
  <c r="AA1878" i="2" s="1"/>
  <c r="J1880" i="2" a="1"/>
  <c r="J1880" i="2" s="1"/>
  <c r="N1880" i="2" a="1"/>
  <c r="N1880" i="2" s="1"/>
  <c r="R1880" i="2" a="1"/>
  <c r="R1880" i="2" s="1"/>
  <c r="AB1880" i="2" s="1"/>
  <c r="V1880" i="2" a="1"/>
  <c r="V1880" i="2" s="1"/>
  <c r="Z1880" i="2" a="1"/>
  <c r="Z1880" i="2" s="1"/>
  <c r="K1882" i="2" a="1"/>
  <c r="K1882" i="2" s="1"/>
  <c r="O1882" i="2" a="1"/>
  <c r="O1882" i="2" s="1"/>
  <c r="S1882" i="2" a="1"/>
  <c r="S1882" i="2" s="1"/>
  <c r="W1882" i="2" a="1"/>
  <c r="W1882" i="2" s="1"/>
  <c r="AA1882" i="2" a="1"/>
  <c r="AA1882" i="2" s="1"/>
  <c r="N1884" i="2" a="1"/>
  <c r="N1884" i="2" s="1"/>
  <c r="R1884" i="2" a="1"/>
  <c r="R1884" i="2" s="1"/>
  <c r="V1884" i="2" a="1"/>
  <c r="V1884" i="2" s="1"/>
  <c r="K1886" i="2" a="1"/>
  <c r="K1886" i="2" s="1"/>
  <c r="O1886" i="2" a="1"/>
  <c r="O1886" i="2" s="1"/>
  <c r="S1886" i="2" a="1"/>
  <c r="S1886" i="2" s="1"/>
  <c r="W1886" i="2" a="1"/>
  <c r="W1886" i="2" s="1"/>
  <c r="AA1886" i="2" a="1"/>
  <c r="AA1886" i="2" s="1"/>
  <c r="L1888" i="2" a="1"/>
  <c r="L1888" i="2" s="1"/>
  <c r="P1888" i="2" a="1"/>
  <c r="P1888" i="2" s="1"/>
  <c r="T1888" i="2" a="1"/>
  <c r="T1888" i="2" s="1"/>
  <c r="AF1888" i="2" s="1"/>
  <c r="M1890" i="2" a="1"/>
  <c r="M1890" i="2" s="1"/>
  <c r="Q1890" i="2" a="1"/>
  <c r="Q1890" i="2" s="1"/>
  <c r="U1890" i="2" a="1"/>
  <c r="U1890" i="2" s="1"/>
  <c r="Y1890" i="2" a="1"/>
  <c r="Y1890" i="2" s="1"/>
  <c r="L1892" i="2" a="1"/>
  <c r="L1892" i="2" s="1"/>
  <c r="P1892" i="2" a="1"/>
  <c r="P1892" i="2" s="1"/>
  <c r="T1892" i="2" a="1"/>
  <c r="T1892" i="2" s="1"/>
  <c r="X1892" i="2" a="1"/>
  <c r="X1892" i="2" s="1"/>
  <c r="M1894" i="2" a="1"/>
  <c r="M1894" i="2" s="1"/>
  <c r="Q1894" i="2" a="1"/>
  <c r="Q1894" i="2" s="1"/>
  <c r="U1894" i="2" a="1"/>
  <c r="U1894" i="2" s="1"/>
  <c r="Y1894" i="2" a="1"/>
  <c r="Y1894" i="2" s="1"/>
  <c r="L1896" i="2" a="1"/>
  <c r="L1896" i="2" s="1"/>
  <c r="P1896" i="2" a="1"/>
  <c r="P1896" i="2" s="1"/>
  <c r="T1896" i="2" a="1"/>
  <c r="T1896" i="2" s="1"/>
  <c r="X1896" i="2" a="1"/>
  <c r="X1896" i="2" s="1"/>
  <c r="M1898" i="2" a="1"/>
  <c r="M1898" i="2" s="1"/>
  <c r="Q1898" i="2" a="1"/>
  <c r="Q1898" i="2" s="1"/>
  <c r="U1898" i="2" a="1"/>
  <c r="U1898" i="2" s="1"/>
  <c r="Y1898" i="2" a="1"/>
  <c r="Y1898" i="2" s="1"/>
  <c r="J1900" i="2" a="1"/>
  <c r="J1900" i="2" s="1"/>
  <c r="N1900" i="2" a="1"/>
  <c r="N1900" i="2" s="1"/>
  <c r="R1900" i="2" a="1"/>
  <c r="R1900" i="2" s="1"/>
  <c r="AB1900" i="2" s="1"/>
  <c r="V1900" i="2" a="1"/>
  <c r="V1900" i="2" s="1"/>
  <c r="Z1900" i="2" a="1"/>
  <c r="Z1900" i="2" s="1"/>
  <c r="K1902" i="2" a="1"/>
  <c r="K1902" i="2" s="1"/>
  <c r="O1902" i="2" a="1"/>
  <c r="O1902" i="2" s="1"/>
  <c r="S1902" i="2" a="1"/>
  <c r="S1902" i="2" s="1"/>
  <c r="W1902" i="2" a="1"/>
  <c r="W1902" i="2" s="1"/>
  <c r="AA1902" i="2" a="1"/>
  <c r="AA1902" i="2" s="1"/>
  <c r="L1904" i="2" a="1"/>
  <c r="L1904" i="2" s="1"/>
  <c r="P1904" i="2" a="1"/>
  <c r="P1904" i="2" s="1"/>
  <c r="T1904" i="2" a="1"/>
  <c r="T1904" i="2" s="1"/>
  <c r="K1906" i="2" a="1"/>
  <c r="K1906" i="2" s="1"/>
  <c r="O1906" i="2" a="1"/>
  <c r="O1906" i="2" s="1"/>
  <c r="S1906" i="2" a="1"/>
  <c r="S1906" i="2" s="1"/>
  <c r="W1906" i="2" a="1"/>
  <c r="W1906" i="2" s="1"/>
  <c r="AA1906" i="2" a="1"/>
  <c r="AA1906" i="2" s="1"/>
  <c r="L1908" i="2" a="1"/>
  <c r="L1908" i="2" s="1"/>
  <c r="P1908" i="2" a="1"/>
  <c r="P1908" i="2" s="1"/>
  <c r="T1908" i="2" a="1"/>
  <c r="T1908" i="2" s="1"/>
  <c r="AF1908" i="2" s="1"/>
  <c r="K1910" i="2" a="1"/>
  <c r="K1910" i="2" s="1"/>
  <c r="O1910" i="2" a="1"/>
  <c r="O1910" i="2" s="1"/>
  <c r="S1910" i="2" a="1"/>
  <c r="S1910" i="2" s="1"/>
  <c r="W1910" i="2" a="1"/>
  <c r="W1910" i="2" s="1"/>
  <c r="AA1910" i="2" a="1"/>
  <c r="AA1910" i="2" s="1"/>
  <c r="L1912" i="2" a="1"/>
  <c r="L1912" i="2" s="1"/>
  <c r="P1912" i="2" a="1"/>
  <c r="P1912" i="2" s="1"/>
  <c r="T1912" i="2" a="1"/>
  <c r="T1912" i="2" s="1"/>
  <c r="AF1912" i="2" s="1"/>
  <c r="M1914" i="2" a="1"/>
  <c r="M1914" i="2" s="1"/>
  <c r="Q1914" i="2" a="1"/>
  <c r="Q1914" i="2" s="1"/>
  <c r="U1914" i="2" a="1"/>
  <c r="U1914" i="2" s="1"/>
  <c r="Y1914" i="2" a="1"/>
  <c r="Y1914" i="2" s="1"/>
  <c r="J1916" i="2" a="1"/>
  <c r="J1916" i="2" s="1"/>
  <c r="N1916" i="2" a="1"/>
  <c r="N1916" i="2" s="1"/>
  <c r="R1916" i="2" a="1"/>
  <c r="R1916" i="2" s="1"/>
  <c r="AB1916" i="2" s="1"/>
  <c r="V1916" i="2" a="1"/>
  <c r="V1916" i="2" s="1"/>
  <c r="Z1916" i="2" a="1"/>
  <c r="Z1916" i="2" s="1"/>
  <c r="M1918" i="2" a="1"/>
  <c r="M1918" i="2" s="1"/>
  <c r="Q1918" i="2" a="1"/>
  <c r="Q1918" i="2" s="1"/>
  <c r="U1918" i="2" a="1"/>
  <c r="U1918" i="2" s="1"/>
  <c r="Y1918" i="2" a="1"/>
  <c r="Y1918" i="2" s="1"/>
  <c r="J1920" i="2" a="1"/>
  <c r="J1920" i="2" s="1"/>
  <c r="N1920" i="2" a="1"/>
  <c r="N1920" i="2" s="1"/>
  <c r="R1920" i="2" a="1"/>
  <c r="R1920" i="2" s="1"/>
  <c r="AB1920" i="2" s="1"/>
  <c r="V1920" i="2" a="1"/>
  <c r="V1920" i="2" s="1"/>
  <c r="Z1920" i="2" a="1"/>
  <c r="Z1920" i="2" s="1"/>
  <c r="M1922" i="2" a="1"/>
  <c r="M1922" i="2" s="1"/>
  <c r="Q1922" i="2" a="1"/>
  <c r="Q1922" i="2" s="1"/>
  <c r="U1922" i="2" a="1"/>
  <c r="U1922" i="2" s="1"/>
  <c r="Y1922" i="2" a="1"/>
  <c r="Y1922" i="2" s="1"/>
  <c r="J1924" i="2" a="1"/>
  <c r="J1924" i="2" s="1"/>
  <c r="N1924" i="2" a="1"/>
  <c r="N1924" i="2" s="1"/>
  <c r="R1924" i="2" a="1"/>
  <c r="R1924" i="2" s="1"/>
  <c r="AB1924" i="2" s="1"/>
  <c r="V1924" i="2" a="1"/>
  <c r="V1924" i="2" s="1"/>
  <c r="Z1924" i="2" a="1"/>
  <c r="Z1924" i="2" s="1"/>
  <c r="K1926" i="2" a="1"/>
  <c r="K1926" i="2" s="1"/>
  <c r="O1926" i="2" a="1"/>
  <c r="O1926" i="2" s="1"/>
  <c r="S1926" i="2" a="1"/>
  <c r="S1926" i="2" s="1"/>
  <c r="W1926" i="2" a="1"/>
  <c r="W1926" i="2" s="1"/>
  <c r="AA1926" i="2" a="1"/>
  <c r="AA1926" i="2" s="1"/>
  <c r="L1928" i="2" a="1"/>
  <c r="L1928" i="2" s="1"/>
  <c r="P1928" i="2" a="1"/>
  <c r="P1928" i="2" s="1"/>
  <c r="T1928" i="2" a="1"/>
  <c r="T1928" i="2" s="1"/>
  <c r="AF1928" i="2" s="1"/>
  <c r="M1930" i="2" a="1"/>
  <c r="M1930" i="2" s="1"/>
  <c r="Q1930" i="2" a="1"/>
  <c r="Q1930" i="2" s="1"/>
  <c r="U1930" i="2" a="1"/>
  <c r="U1930" i="2" s="1"/>
  <c r="AE1930" i="2" s="1"/>
  <c r="Y1930" i="2" a="1"/>
  <c r="Y1930" i="2" s="1"/>
  <c r="L1932" i="2" a="1"/>
  <c r="L1932" i="2" s="1"/>
  <c r="P1932" i="2" a="1"/>
  <c r="P1932" i="2" s="1"/>
  <c r="T1932" i="2" a="1"/>
  <c r="T1932" i="2" s="1"/>
  <c r="AF1932" i="2" s="1"/>
  <c r="M1934" i="2" a="1"/>
  <c r="M1934" i="2" s="1"/>
  <c r="Q1934" i="2" a="1"/>
  <c r="Q1934" i="2" s="1"/>
  <c r="U1934" i="2" a="1"/>
  <c r="U1934" i="2" s="1"/>
  <c r="Y1934" i="2" a="1"/>
  <c r="Y1934" i="2" s="1"/>
  <c r="L1936" i="2" a="1"/>
  <c r="L1936" i="2" s="1"/>
  <c r="P1936" i="2" a="1"/>
  <c r="P1936" i="2" s="1"/>
  <c r="T1936" i="2" a="1"/>
  <c r="T1936" i="2" s="1"/>
  <c r="AF1936" i="2" s="1"/>
  <c r="M1938" i="2" a="1"/>
  <c r="M1938" i="2" s="1"/>
  <c r="Q1938" i="2" a="1"/>
  <c r="Q1938" i="2" s="1"/>
  <c r="U1938" i="2" a="1"/>
  <c r="U1938" i="2" s="1"/>
  <c r="Y1938" i="2" a="1"/>
  <c r="Y1938" i="2" s="1"/>
  <c r="J1940" i="2" a="1"/>
  <c r="J1940" i="2" s="1"/>
  <c r="N1940" i="2" a="1"/>
  <c r="N1940" i="2" s="1"/>
  <c r="R1940" i="2" a="1"/>
  <c r="R1940" i="2" s="1"/>
  <c r="AB1940" i="2" s="1"/>
  <c r="V1940" i="2" a="1"/>
  <c r="V1940" i="2" s="1"/>
  <c r="Z1940" i="2" a="1"/>
  <c r="Z1940" i="2" s="1"/>
  <c r="K1942" i="2" a="1"/>
  <c r="K1942" i="2" s="1"/>
  <c r="O1942" i="2" a="1"/>
  <c r="O1942" i="2" s="1"/>
  <c r="S1942" i="2" a="1"/>
  <c r="S1942" i="2" s="1"/>
  <c r="W1942" i="2" a="1"/>
  <c r="W1942" i="2" s="1"/>
  <c r="AA1942" i="2" a="1"/>
  <c r="AA1942" i="2" s="1"/>
  <c r="N1944" i="2" a="1"/>
  <c r="N1944" i="2" s="1"/>
  <c r="R1944" i="2" a="1"/>
  <c r="R1944" i="2" s="1"/>
  <c r="V1944" i="2" a="1"/>
  <c r="V1944" i="2" s="1"/>
  <c r="K1946" i="2" a="1"/>
  <c r="K1946" i="2" s="1"/>
  <c r="O1946" i="2" a="1"/>
  <c r="O1946" i="2" s="1"/>
  <c r="S1946" i="2" a="1"/>
  <c r="S1946" i="2" s="1"/>
  <c r="W1946" i="2" a="1"/>
  <c r="W1946" i="2" s="1"/>
  <c r="AA1946" i="2" a="1"/>
  <c r="AA1946" i="2" s="1"/>
  <c r="N1948" i="2" a="1"/>
  <c r="N1948" i="2" s="1"/>
  <c r="R1948" i="2" a="1"/>
  <c r="R1948" i="2" s="1"/>
  <c r="V1948" i="2" a="1"/>
  <c r="V1948" i="2" s="1"/>
  <c r="K1950" i="2" a="1"/>
  <c r="K1950" i="2" s="1"/>
  <c r="O1950" i="2" a="1"/>
  <c r="O1950" i="2" s="1"/>
  <c r="S1950" i="2" a="1"/>
  <c r="S1950" i="2" s="1"/>
  <c r="W1950" i="2" a="1"/>
  <c r="W1950" i="2" s="1"/>
  <c r="AA1950" i="2" a="1"/>
  <c r="AA1950" i="2" s="1"/>
  <c r="Q1951" i="2" a="1"/>
  <c r="Q1951" i="2" s="1"/>
  <c r="W1951" i="2" a="1"/>
  <c r="W1951" i="2" s="1"/>
  <c r="AA1952" i="2" a="1"/>
  <c r="AA1952" i="2" s="1"/>
  <c r="W1952" i="2" a="1"/>
  <c r="W1952" i="2" s="1"/>
  <c r="S1952" i="2" a="1"/>
  <c r="S1952" i="2" s="1"/>
  <c r="O1952" i="2" a="1"/>
  <c r="O1952" i="2" s="1"/>
  <c r="K1952" i="2" a="1"/>
  <c r="K1952" i="2" s="1"/>
  <c r="N1952" i="2" a="1"/>
  <c r="N1952" i="2" s="1"/>
  <c r="U1952" i="2" a="1"/>
  <c r="U1952" i="2" s="1"/>
  <c r="J1956" i="2" a="1"/>
  <c r="J1956" i="2" s="1"/>
  <c r="AC1956" i="2" s="1"/>
  <c r="P1956" i="2" a="1"/>
  <c r="P1956" i="2" s="1"/>
  <c r="W1956" i="2" a="1"/>
  <c r="W1956" i="2" s="1"/>
  <c r="AA1957" i="2" a="1"/>
  <c r="AA1957" i="2" s="1"/>
  <c r="W1957" i="2" a="1"/>
  <c r="W1957" i="2" s="1"/>
  <c r="S1957" i="2" a="1"/>
  <c r="S1957" i="2" s="1"/>
  <c r="O1957" i="2" a="1"/>
  <c r="O1957" i="2" s="1"/>
  <c r="K1957" i="2" a="1"/>
  <c r="K1957" i="2" s="1"/>
  <c r="Y1957" i="2" a="1"/>
  <c r="Y1957" i="2" s="1"/>
  <c r="U1957" i="2" a="1"/>
  <c r="U1957" i="2" s="1"/>
  <c r="Q1957" i="2" a="1"/>
  <c r="Q1957" i="2" s="1"/>
  <c r="M1957" i="2" a="1"/>
  <c r="M1957" i="2" s="1"/>
  <c r="P1957" i="2" a="1"/>
  <c r="P1957" i="2" s="1"/>
  <c r="L1962" i="2" a="1"/>
  <c r="L1962" i="2" s="1"/>
  <c r="T1962" i="2" a="1"/>
  <c r="T1962" i="2" s="1"/>
  <c r="L1965" i="2" a="1"/>
  <c r="L1965" i="2" s="1"/>
  <c r="T1965" i="2" a="1"/>
  <c r="T1965" i="2" s="1"/>
  <c r="L1968" i="2" a="1"/>
  <c r="L1968" i="2" s="1"/>
  <c r="T1968" i="2" a="1"/>
  <c r="T1968" i="2" s="1"/>
  <c r="V1973" i="2" a="1"/>
  <c r="V1973" i="2" s="1"/>
  <c r="V2023" i="2" a="1"/>
  <c r="V2023" i="2" s="1"/>
  <c r="P2031" i="2" a="1"/>
  <c r="P2031" i="2" s="1"/>
  <c r="L1843" i="2" a="1"/>
  <c r="L1843" i="2" s="1"/>
  <c r="P1843" i="2" a="1"/>
  <c r="P1843" i="2" s="1"/>
  <c r="T1843" i="2" a="1"/>
  <c r="T1843" i="2" s="1"/>
  <c r="X1843" i="2" a="1"/>
  <c r="X1843" i="2" s="1"/>
  <c r="L1847" i="2" a="1"/>
  <c r="L1847" i="2" s="1"/>
  <c r="P1847" i="2" a="1"/>
  <c r="P1847" i="2" s="1"/>
  <c r="T1847" i="2" a="1"/>
  <c r="T1847" i="2" s="1"/>
  <c r="AF1847" i="2" s="1"/>
  <c r="X1847" i="2" a="1"/>
  <c r="X1847" i="2" s="1"/>
  <c r="L1863" i="2" a="1"/>
  <c r="L1863" i="2" s="1"/>
  <c r="P1863" i="2" a="1"/>
  <c r="P1863" i="2" s="1"/>
  <c r="T1863" i="2" a="1"/>
  <c r="T1863" i="2" s="1"/>
  <c r="AF1863" i="2" s="1"/>
  <c r="X1863" i="2" a="1"/>
  <c r="X1863" i="2" s="1"/>
  <c r="L1867" i="2" a="1"/>
  <c r="L1867" i="2" s="1"/>
  <c r="P1867" i="2" a="1"/>
  <c r="P1867" i="2" s="1"/>
  <c r="T1867" i="2" a="1"/>
  <c r="T1867" i="2" s="1"/>
  <c r="AF1867" i="2" s="1"/>
  <c r="X1867" i="2" a="1"/>
  <c r="X1867" i="2" s="1"/>
  <c r="L1871" i="2" a="1"/>
  <c r="L1871" i="2" s="1"/>
  <c r="P1871" i="2" a="1"/>
  <c r="P1871" i="2" s="1"/>
  <c r="T1871" i="2" a="1"/>
  <c r="T1871" i="2" s="1"/>
  <c r="X1871" i="2" a="1"/>
  <c r="X1871" i="2" s="1"/>
  <c r="J1873" i="2" a="1"/>
  <c r="J1873" i="2" s="1"/>
  <c r="N1873" i="2" a="1"/>
  <c r="N1873" i="2" s="1"/>
  <c r="R1873" i="2" a="1"/>
  <c r="R1873" i="2" s="1"/>
  <c r="AD1873" i="2" s="1"/>
  <c r="W1873" i="2" a="1"/>
  <c r="W1873" i="2" s="1"/>
  <c r="AA1873" i="2" a="1"/>
  <c r="AA1873" i="2" s="1"/>
  <c r="L1875" i="2" a="1"/>
  <c r="L1875" i="2" s="1"/>
  <c r="P1875" i="2" a="1"/>
  <c r="P1875" i="2" s="1"/>
  <c r="T1875" i="2" a="1"/>
  <c r="T1875" i="2" s="1"/>
  <c r="X1875" i="2" a="1"/>
  <c r="X1875" i="2" s="1"/>
  <c r="L1879" i="2" a="1"/>
  <c r="L1879" i="2" s="1"/>
  <c r="P1879" i="2" a="1"/>
  <c r="P1879" i="2" s="1"/>
  <c r="T1879" i="2" a="1"/>
  <c r="T1879" i="2" s="1"/>
  <c r="X1879" i="2" a="1"/>
  <c r="X1879" i="2" s="1"/>
  <c r="J1883" i="2" a="1"/>
  <c r="J1883" i="2" s="1"/>
  <c r="N1883" i="2" a="1"/>
  <c r="N1883" i="2" s="1"/>
  <c r="R1883" i="2" a="1"/>
  <c r="R1883" i="2" s="1"/>
  <c r="AB1883" i="2" s="1"/>
  <c r="V1883" i="2" a="1"/>
  <c r="V1883" i="2" s="1"/>
  <c r="Z1883" i="2" a="1"/>
  <c r="Z1883" i="2" s="1"/>
  <c r="J1887" i="2" a="1"/>
  <c r="J1887" i="2" s="1"/>
  <c r="N1887" i="2" a="1"/>
  <c r="N1887" i="2" s="1"/>
  <c r="R1887" i="2" a="1"/>
  <c r="R1887" i="2" s="1"/>
  <c r="V1887" i="2" a="1"/>
  <c r="V1887" i="2" s="1"/>
  <c r="Z1887" i="2" a="1"/>
  <c r="Z1887" i="2" s="1"/>
  <c r="L1891" i="2" a="1"/>
  <c r="L1891" i="2" s="1"/>
  <c r="P1891" i="2" a="1"/>
  <c r="P1891" i="2" s="1"/>
  <c r="T1891" i="2" a="1"/>
  <c r="T1891" i="2" s="1"/>
  <c r="AF1891" i="2" s="1"/>
  <c r="X1891" i="2" a="1"/>
  <c r="X1891" i="2" s="1"/>
  <c r="L1895" i="2" a="1"/>
  <c r="L1895" i="2" s="1"/>
  <c r="P1895" i="2" a="1"/>
  <c r="P1895" i="2" s="1"/>
  <c r="T1895" i="2" a="1"/>
  <c r="T1895" i="2" s="1"/>
  <c r="AF1895" i="2" s="1"/>
  <c r="X1895" i="2" a="1"/>
  <c r="X1895" i="2" s="1"/>
  <c r="L1899" i="2" a="1"/>
  <c r="L1899" i="2" s="1"/>
  <c r="P1899" i="2" a="1"/>
  <c r="P1899" i="2" s="1"/>
  <c r="T1899" i="2" a="1"/>
  <c r="T1899" i="2" s="1"/>
  <c r="AF1899" i="2" s="1"/>
  <c r="X1899" i="2" a="1"/>
  <c r="X1899" i="2" s="1"/>
  <c r="J1903" i="2" a="1"/>
  <c r="J1903" i="2" s="1"/>
  <c r="N1903" i="2" a="1"/>
  <c r="N1903" i="2" s="1"/>
  <c r="R1903" i="2" a="1"/>
  <c r="R1903" i="2" s="1"/>
  <c r="AB1903" i="2" s="1"/>
  <c r="V1903" i="2" a="1"/>
  <c r="V1903" i="2" s="1"/>
  <c r="Z1903" i="2" a="1"/>
  <c r="Z1903" i="2" s="1"/>
  <c r="J1907" i="2" a="1"/>
  <c r="J1907" i="2" s="1"/>
  <c r="N1907" i="2" a="1"/>
  <c r="N1907" i="2" s="1"/>
  <c r="R1907" i="2" a="1"/>
  <c r="R1907" i="2" s="1"/>
  <c r="AB1907" i="2" s="1"/>
  <c r="V1907" i="2" a="1"/>
  <c r="V1907" i="2" s="1"/>
  <c r="Z1907" i="2" a="1"/>
  <c r="Z1907" i="2" s="1"/>
  <c r="J1911" i="2" a="1"/>
  <c r="J1911" i="2" s="1"/>
  <c r="N1911" i="2" a="1"/>
  <c r="N1911" i="2" s="1"/>
  <c r="R1911" i="2" a="1"/>
  <c r="R1911" i="2" s="1"/>
  <c r="AD1911" i="2" s="1"/>
  <c r="V1911" i="2" a="1"/>
  <c r="V1911" i="2" s="1"/>
  <c r="Z1911" i="2" a="1"/>
  <c r="Z1911" i="2" s="1"/>
  <c r="L1915" i="2" a="1"/>
  <c r="L1915" i="2" s="1"/>
  <c r="P1915" i="2" a="1"/>
  <c r="P1915" i="2" s="1"/>
  <c r="T1915" i="2" a="1"/>
  <c r="T1915" i="2" s="1"/>
  <c r="AF1915" i="2" s="1"/>
  <c r="X1915" i="2" a="1"/>
  <c r="X1915" i="2" s="1"/>
  <c r="L1919" i="2" a="1"/>
  <c r="L1919" i="2" s="1"/>
  <c r="P1919" i="2" a="1"/>
  <c r="P1919" i="2" s="1"/>
  <c r="T1919" i="2" a="1"/>
  <c r="T1919" i="2" s="1"/>
  <c r="X1919" i="2" a="1"/>
  <c r="X1919" i="2" s="1"/>
  <c r="L1923" i="2" a="1"/>
  <c r="L1923" i="2" s="1"/>
  <c r="P1923" i="2" a="1"/>
  <c r="P1923" i="2" s="1"/>
  <c r="T1923" i="2" a="1"/>
  <c r="T1923" i="2" s="1"/>
  <c r="AF1923" i="2" s="1"/>
  <c r="X1923" i="2" a="1"/>
  <c r="X1923" i="2" s="1"/>
  <c r="J1927" i="2" a="1"/>
  <c r="J1927" i="2" s="1"/>
  <c r="N1927" i="2" a="1"/>
  <c r="N1927" i="2" s="1"/>
  <c r="R1927" i="2" a="1"/>
  <c r="R1927" i="2" s="1"/>
  <c r="AB1927" i="2" s="1"/>
  <c r="V1927" i="2" a="1"/>
  <c r="V1927" i="2" s="1"/>
  <c r="Z1927" i="2" a="1"/>
  <c r="Z1927" i="2" s="1"/>
  <c r="N1931" i="2" a="1"/>
  <c r="N1931" i="2" s="1"/>
  <c r="R1931" i="2" a="1"/>
  <c r="R1931" i="2" s="1"/>
  <c r="V1931" i="2" a="1"/>
  <c r="V1931" i="2" s="1"/>
  <c r="Z1931" i="2" a="1"/>
  <c r="Z1931" i="2" s="1"/>
  <c r="N1935" i="2" a="1"/>
  <c r="N1935" i="2" s="1"/>
  <c r="R1935" i="2" a="1"/>
  <c r="R1935" i="2" s="1"/>
  <c r="V1935" i="2" a="1"/>
  <c r="V1935" i="2" s="1"/>
  <c r="Z1935" i="2" a="1"/>
  <c r="Z1935" i="2" s="1"/>
  <c r="L1939" i="2" a="1"/>
  <c r="L1939" i="2" s="1"/>
  <c r="P1939" i="2" a="1"/>
  <c r="P1939" i="2" s="1"/>
  <c r="T1939" i="2" a="1"/>
  <c r="T1939" i="2" s="1"/>
  <c r="X1939" i="2" a="1"/>
  <c r="X1939" i="2" s="1"/>
  <c r="J1943" i="2" a="1"/>
  <c r="J1943" i="2" s="1"/>
  <c r="N1943" i="2" a="1"/>
  <c r="N1943" i="2" s="1"/>
  <c r="R1943" i="2" a="1"/>
  <c r="R1943" i="2" s="1"/>
  <c r="V1943" i="2" a="1"/>
  <c r="V1943" i="2" s="1"/>
  <c r="Z1943" i="2" a="1"/>
  <c r="Z1943" i="2" s="1"/>
  <c r="J1947" i="2" a="1"/>
  <c r="J1947" i="2" s="1"/>
  <c r="N1947" i="2" a="1"/>
  <c r="N1947" i="2" s="1"/>
  <c r="R1947" i="2" a="1"/>
  <c r="R1947" i="2" s="1"/>
  <c r="AB1947" i="2" s="1"/>
  <c r="V1947" i="2" a="1"/>
  <c r="V1947" i="2" s="1"/>
  <c r="Z1947" i="2" a="1"/>
  <c r="Z1947" i="2" s="1"/>
  <c r="K1951" i="2" a="1"/>
  <c r="K1951" i="2" s="1"/>
  <c r="X1961" i="2" a="1"/>
  <c r="X1961" i="2" s="1"/>
  <c r="S1961" i="2" a="1"/>
  <c r="S1961" i="2" s="1"/>
  <c r="O1961" i="2" a="1"/>
  <c r="O1961" i="2" s="1"/>
  <c r="K1961" i="2" a="1"/>
  <c r="K1961" i="2" s="1"/>
  <c r="Z1961" i="2" a="1"/>
  <c r="Z1961" i="2" s="1"/>
  <c r="V1961" i="2" a="1"/>
  <c r="V1961" i="2" s="1"/>
  <c r="Q1961" i="2" a="1"/>
  <c r="Q1961" i="2" s="1"/>
  <c r="M1961" i="2" a="1"/>
  <c r="M1961" i="2" s="1"/>
  <c r="R1961" i="2" a="1"/>
  <c r="R1961" i="2" s="1"/>
  <c r="AA1961" i="2" a="1"/>
  <c r="AA1961" i="2" s="1"/>
  <c r="Y1969" i="2" a="1"/>
  <c r="Y1969" i="2" s="1"/>
  <c r="U1969" i="2" a="1"/>
  <c r="U1969" i="2" s="1"/>
  <c r="Q1969" i="2" a="1"/>
  <c r="Q1969" i="2" s="1"/>
  <c r="M1969" i="2" a="1"/>
  <c r="M1969" i="2" s="1"/>
  <c r="AA1969" i="2" a="1"/>
  <c r="AA1969" i="2" s="1"/>
  <c r="W1969" i="2" a="1"/>
  <c r="W1969" i="2" s="1"/>
  <c r="S1969" i="2" a="1"/>
  <c r="S1969" i="2" s="1"/>
  <c r="O1969" i="2" a="1"/>
  <c r="O1969" i="2" s="1"/>
  <c r="K1969" i="2" a="1"/>
  <c r="K1969" i="2" s="1"/>
  <c r="P1969" i="2" a="1"/>
  <c r="P1969" i="2" s="1"/>
  <c r="X1969" i="2" a="1"/>
  <c r="X1969" i="2" s="1"/>
  <c r="L1973" i="2" a="1"/>
  <c r="L1973" i="2" s="1"/>
  <c r="T2031" i="2" a="1"/>
  <c r="T2031" i="2" s="1"/>
  <c r="AA2138" i="2" a="1"/>
  <c r="AA2138" i="2" s="1"/>
  <c r="W2138" i="2" a="1"/>
  <c r="W2138" i="2" s="1"/>
  <c r="S2138" i="2" a="1"/>
  <c r="S2138" i="2" s="1"/>
  <c r="O2138" i="2" a="1"/>
  <c r="O2138" i="2" s="1"/>
  <c r="K2138" i="2" a="1"/>
  <c r="K2138" i="2" s="1"/>
  <c r="Z2138" i="2" a="1"/>
  <c r="Z2138" i="2" s="1"/>
  <c r="V2138" i="2" a="1"/>
  <c r="V2138" i="2" s="1"/>
  <c r="R2138" i="2" a="1"/>
  <c r="R2138" i="2" s="1"/>
  <c r="AB2138" i="2" s="1"/>
  <c r="N2138" i="2" a="1"/>
  <c r="N2138" i="2" s="1"/>
  <c r="J2138" i="2" a="1"/>
  <c r="J2138" i="2" s="1"/>
  <c r="Y2138" i="2" a="1"/>
  <c r="Y2138" i="2" s="1"/>
  <c r="U2138" i="2" a="1"/>
  <c r="U2138" i="2" s="1"/>
  <c r="Q2138" i="2" a="1"/>
  <c r="Q2138" i="2" s="1"/>
  <c r="M2138" i="2" a="1"/>
  <c r="M2138" i="2" s="1"/>
  <c r="X2138" i="2" a="1"/>
  <c r="X2138" i="2" s="1"/>
  <c r="T2138" i="2" a="1"/>
  <c r="T2138" i="2" s="1"/>
  <c r="P2138" i="2" a="1"/>
  <c r="P2138" i="2" s="1"/>
  <c r="L2138" i="2" a="1"/>
  <c r="L2138" i="2" s="1"/>
  <c r="AD2217" i="2"/>
  <c r="AC2217" i="2"/>
  <c r="AB2217" i="2"/>
  <c r="L1850" i="2" a="1"/>
  <c r="L1850" i="2" s="1"/>
  <c r="P1850" i="2" a="1"/>
  <c r="P1850" i="2" s="1"/>
  <c r="T1850" i="2" a="1"/>
  <c r="T1850" i="2" s="1"/>
  <c r="X1850" i="2" a="1"/>
  <c r="X1850" i="2" s="1"/>
  <c r="L1854" i="2" a="1"/>
  <c r="L1854" i="2" s="1"/>
  <c r="P1854" i="2" a="1"/>
  <c r="P1854" i="2" s="1"/>
  <c r="T1854" i="2" a="1"/>
  <c r="T1854" i="2" s="1"/>
  <c r="X1854" i="2" a="1"/>
  <c r="X1854" i="2" s="1"/>
  <c r="N1866" i="2" a="1"/>
  <c r="N1866" i="2" s="1"/>
  <c r="R1866" i="2" a="1"/>
  <c r="R1866" i="2" s="1"/>
  <c r="V1866" i="2" a="1"/>
  <c r="V1866" i="2" s="1"/>
  <c r="Z1866" i="2" a="1"/>
  <c r="Z1866" i="2" s="1"/>
  <c r="L1870" i="2" a="1"/>
  <c r="L1870" i="2" s="1"/>
  <c r="P1870" i="2" a="1"/>
  <c r="P1870" i="2" s="1"/>
  <c r="T1870" i="2" a="1"/>
  <c r="T1870" i="2" s="1"/>
  <c r="X1870" i="2" a="1"/>
  <c r="X1870" i="2" s="1"/>
  <c r="K1872" i="2" a="1"/>
  <c r="K1872" i="2" s="1"/>
  <c r="O1872" i="2" a="1"/>
  <c r="O1872" i="2" s="1"/>
  <c r="S1872" i="2" a="1"/>
  <c r="S1872" i="2" s="1"/>
  <c r="X1872" i="2" a="1"/>
  <c r="X1872" i="2" s="1"/>
  <c r="Z1874" i="2" a="1"/>
  <c r="Z1874" i="2" s="1"/>
  <c r="K1876" i="2" a="1"/>
  <c r="K1876" i="2" s="1"/>
  <c r="O1876" i="2" a="1"/>
  <c r="O1876" i="2" s="1"/>
  <c r="S1876" i="2" a="1"/>
  <c r="S1876" i="2" s="1"/>
  <c r="W1876" i="2" a="1"/>
  <c r="W1876" i="2" s="1"/>
  <c r="AA1876" i="2" a="1"/>
  <c r="AA1876" i="2" s="1"/>
  <c r="L1878" i="2" a="1"/>
  <c r="L1878" i="2" s="1"/>
  <c r="P1878" i="2" a="1"/>
  <c r="P1878" i="2" s="1"/>
  <c r="T1878" i="2" a="1"/>
  <c r="T1878" i="2" s="1"/>
  <c r="X1878" i="2" a="1"/>
  <c r="X1878" i="2" s="1"/>
  <c r="K1880" i="2" a="1"/>
  <c r="K1880" i="2" s="1"/>
  <c r="O1880" i="2" a="1"/>
  <c r="O1880" i="2" s="1"/>
  <c r="S1880" i="2" a="1"/>
  <c r="S1880" i="2" s="1"/>
  <c r="W1880" i="2" a="1"/>
  <c r="W1880" i="2" s="1"/>
  <c r="AA1880" i="2" a="1"/>
  <c r="AA1880" i="2" s="1"/>
  <c r="L1882" i="2" a="1"/>
  <c r="L1882" i="2" s="1"/>
  <c r="P1882" i="2" a="1"/>
  <c r="P1882" i="2" s="1"/>
  <c r="T1882" i="2" a="1"/>
  <c r="T1882" i="2" s="1"/>
  <c r="X1882" i="2" a="1"/>
  <c r="X1882" i="2" s="1"/>
  <c r="L1886" i="2" a="1"/>
  <c r="L1886" i="2" s="1"/>
  <c r="P1886" i="2" a="1"/>
  <c r="P1886" i="2" s="1"/>
  <c r="T1886" i="2" a="1"/>
  <c r="T1886" i="2" s="1"/>
  <c r="X1886" i="2" a="1"/>
  <c r="X1886" i="2" s="1"/>
  <c r="M1892" i="2" a="1"/>
  <c r="M1892" i="2" s="1"/>
  <c r="Q1892" i="2" a="1"/>
  <c r="Q1892" i="2" s="1"/>
  <c r="U1892" i="2" a="1"/>
  <c r="U1892" i="2" s="1"/>
  <c r="Y1892" i="2" a="1"/>
  <c r="Y1892" i="2" s="1"/>
  <c r="M1896" i="2" a="1"/>
  <c r="M1896" i="2" s="1"/>
  <c r="Q1896" i="2" a="1"/>
  <c r="Q1896" i="2" s="1"/>
  <c r="U1896" i="2" a="1"/>
  <c r="U1896" i="2" s="1"/>
  <c r="Y1896" i="2" a="1"/>
  <c r="Y1896" i="2" s="1"/>
  <c r="K1900" i="2" a="1"/>
  <c r="K1900" i="2" s="1"/>
  <c r="O1900" i="2" a="1"/>
  <c r="O1900" i="2" s="1"/>
  <c r="S1900" i="2" a="1"/>
  <c r="S1900" i="2" s="1"/>
  <c r="W1900" i="2" a="1"/>
  <c r="W1900" i="2" s="1"/>
  <c r="AA1900" i="2" a="1"/>
  <c r="AA1900" i="2" s="1"/>
  <c r="L1902" i="2" a="1"/>
  <c r="L1902" i="2" s="1"/>
  <c r="P1902" i="2" a="1"/>
  <c r="P1902" i="2" s="1"/>
  <c r="T1902" i="2" a="1"/>
  <c r="T1902" i="2" s="1"/>
  <c r="X1902" i="2" a="1"/>
  <c r="X1902" i="2" s="1"/>
  <c r="L1906" i="2" a="1"/>
  <c r="L1906" i="2" s="1"/>
  <c r="P1906" i="2" a="1"/>
  <c r="P1906" i="2" s="1"/>
  <c r="T1906" i="2" a="1"/>
  <c r="T1906" i="2" s="1"/>
  <c r="X1906" i="2" a="1"/>
  <c r="X1906" i="2" s="1"/>
  <c r="L1910" i="2" a="1"/>
  <c r="L1910" i="2" s="1"/>
  <c r="P1910" i="2" a="1"/>
  <c r="P1910" i="2" s="1"/>
  <c r="T1910" i="2" a="1"/>
  <c r="T1910" i="2" s="1"/>
  <c r="X1910" i="2" a="1"/>
  <c r="X1910" i="2" s="1"/>
  <c r="K1916" i="2" a="1"/>
  <c r="K1916" i="2" s="1"/>
  <c r="O1916" i="2" a="1"/>
  <c r="O1916" i="2" s="1"/>
  <c r="S1916" i="2" a="1"/>
  <c r="S1916" i="2" s="1"/>
  <c r="W1916" i="2" a="1"/>
  <c r="W1916" i="2" s="1"/>
  <c r="AA1916" i="2" a="1"/>
  <c r="AA1916" i="2" s="1"/>
  <c r="N1918" i="2" a="1"/>
  <c r="N1918" i="2" s="1"/>
  <c r="R1918" i="2" a="1"/>
  <c r="R1918" i="2" s="1"/>
  <c r="V1918" i="2" a="1"/>
  <c r="V1918" i="2" s="1"/>
  <c r="Z1918" i="2" a="1"/>
  <c r="Z1918" i="2" s="1"/>
  <c r="K1920" i="2" a="1"/>
  <c r="K1920" i="2" s="1"/>
  <c r="O1920" i="2" a="1"/>
  <c r="O1920" i="2" s="1"/>
  <c r="S1920" i="2" a="1"/>
  <c r="S1920" i="2" s="1"/>
  <c r="W1920" i="2" a="1"/>
  <c r="W1920" i="2" s="1"/>
  <c r="AA1920" i="2" a="1"/>
  <c r="AA1920" i="2" s="1"/>
  <c r="N1922" i="2" a="1"/>
  <c r="N1922" i="2" s="1"/>
  <c r="R1922" i="2" a="1"/>
  <c r="R1922" i="2" s="1"/>
  <c r="V1922" i="2" a="1"/>
  <c r="V1922" i="2" s="1"/>
  <c r="Z1922" i="2" a="1"/>
  <c r="Z1922" i="2" s="1"/>
  <c r="K1924" i="2" a="1"/>
  <c r="K1924" i="2" s="1"/>
  <c r="O1924" i="2" a="1"/>
  <c r="O1924" i="2" s="1"/>
  <c r="S1924" i="2" a="1"/>
  <c r="S1924" i="2" s="1"/>
  <c r="W1924" i="2" a="1"/>
  <c r="W1924" i="2" s="1"/>
  <c r="AA1924" i="2" a="1"/>
  <c r="AA1924" i="2" s="1"/>
  <c r="L1926" i="2" a="1"/>
  <c r="L1926" i="2" s="1"/>
  <c r="P1926" i="2" a="1"/>
  <c r="P1926" i="2" s="1"/>
  <c r="T1926" i="2" a="1"/>
  <c r="T1926" i="2" s="1"/>
  <c r="X1926" i="2" a="1"/>
  <c r="X1926" i="2" s="1"/>
  <c r="K1940" i="2" a="1"/>
  <c r="K1940" i="2" s="1"/>
  <c r="O1940" i="2" a="1"/>
  <c r="O1940" i="2" s="1"/>
  <c r="S1940" i="2" a="1"/>
  <c r="S1940" i="2" s="1"/>
  <c r="W1940" i="2" a="1"/>
  <c r="W1940" i="2" s="1"/>
  <c r="AA1940" i="2" a="1"/>
  <c r="AA1940" i="2" s="1"/>
  <c r="L1942" i="2" a="1"/>
  <c r="L1942" i="2" s="1"/>
  <c r="P1942" i="2" a="1"/>
  <c r="P1942" i="2" s="1"/>
  <c r="T1942" i="2" a="1"/>
  <c r="T1942" i="2" s="1"/>
  <c r="X1942" i="2" a="1"/>
  <c r="X1942" i="2" s="1"/>
  <c r="L1946" i="2" a="1"/>
  <c r="L1946" i="2" s="1"/>
  <c r="P1946" i="2" a="1"/>
  <c r="P1946" i="2" s="1"/>
  <c r="T1946" i="2" a="1"/>
  <c r="T1946" i="2" s="1"/>
  <c r="X1946" i="2" a="1"/>
  <c r="X1946" i="2" s="1"/>
  <c r="L1950" i="2" a="1"/>
  <c r="L1950" i="2" s="1"/>
  <c r="P1950" i="2" a="1"/>
  <c r="P1950" i="2" s="1"/>
  <c r="T1950" i="2" a="1"/>
  <c r="T1950" i="2" s="1"/>
  <c r="X1950" i="2" a="1"/>
  <c r="X1950" i="2" s="1"/>
  <c r="Y1951" i="2" a="1"/>
  <c r="Y1951" i="2" s="1"/>
  <c r="N1962" i="2" a="1"/>
  <c r="N1962" i="2" s="1"/>
  <c r="N1965" i="2" a="1"/>
  <c r="N1965" i="2" s="1"/>
  <c r="N1968" i="2" a="1"/>
  <c r="N1968" i="2" s="1"/>
  <c r="AA1989" i="2" a="1"/>
  <c r="AA1989" i="2" s="1"/>
  <c r="W1989" i="2" a="1"/>
  <c r="W1989" i="2" s="1"/>
  <c r="S1989" i="2" a="1"/>
  <c r="S1989" i="2" s="1"/>
  <c r="O1989" i="2" a="1"/>
  <c r="O1989" i="2" s="1"/>
  <c r="K1989" i="2" a="1"/>
  <c r="K1989" i="2" s="1"/>
  <c r="Z1989" i="2" a="1"/>
  <c r="Z1989" i="2" s="1"/>
  <c r="V1989" i="2" a="1"/>
  <c r="V1989" i="2" s="1"/>
  <c r="R1989" i="2" a="1"/>
  <c r="R1989" i="2" s="1"/>
  <c r="AB1989" i="2" s="1"/>
  <c r="N1989" i="2" a="1"/>
  <c r="N1989" i="2" s="1"/>
  <c r="J1989" i="2" a="1"/>
  <c r="J1989" i="2" s="1"/>
  <c r="Y1989" i="2" a="1"/>
  <c r="Y1989" i="2" s="1"/>
  <c r="U1989" i="2" a="1"/>
  <c r="U1989" i="2" s="1"/>
  <c r="Q1989" i="2" a="1"/>
  <c r="Q1989" i="2" s="1"/>
  <c r="M1989" i="2" a="1"/>
  <c r="M1989" i="2" s="1"/>
  <c r="AA2001" i="2" a="1"/>
  <c r="AA2001" i="2" s="1"/>
  <c r="W2001" i="2" a="1"/>
  <c r="W2001" i="2" s="1"/>
  <c r="S2001" i="2" a="1"/>
  <c r="S2001" i="2" s="1"/>
  <c r="O2001" i="2" a="1"/>
  <c r="O2001" i="2" s="1"/>
  <c r="K2001" i="2" a="1"/>
  <c r="K2001" i="2" s="1"/>
  <c r="Z2001" i="2" a="1"/>
  <c r="Z2001" i="2" s="1"/>
  <c r="V2001" i="2" a="1"/>
  <c r="V2001" i="2" s="1"/>
  <c r="R2001" i="2" a="1"/>
  <c r="R2001" i="2" s="1"/>
  <c r="AB2001" i="2" s="1"/>
  <c r="N2001" i="2" a="1"/>
  <c r="N2001" i="2" s="1"/>
  <c r="J2001" i="2" a="1"/>
  <c r="J2001" i="2" s="1"/>
  <c r="Y2001" i="2" a="1"/>
  <c r="Y2001" i="2" s="1"/>
  <c r="U2001" i="2" a="1"/>
  <c r="U2001" i="2" s="1"/>
  <c r="Q2001" i="2" a="1"/>
  <c r="Q2001" i="2" s="1"/>
  <c r="M2001" i="2" a="1"/>
  <c r="M2001" i="2" s="1"/>
  <c r="Y2053" i="2" a="1"/>
  <c r="Y2053" i="2" s="1"/>
  <c r="U2053" i="2" a="1"/>
  <c r="U2053" i="2" s="1"/>
  <c r="Q2053" i="2" a="1"/>
  <c r="Q2053" i="2" s="1"/>
  <c r="M2053" i="2" a="1"/>
  <c r="M2053" i="2" s="1"/>
  <c r="AA2053" i="2" a="1"/>
  <c r="AA2053" i="2" s="1"/>
  <c r="W2053" i="2" a="1"/>
  <c r="W2053" i="2" s="1"/>
  <c r="S2053" i="2" a="1"/>
  <c r="S2053" i="2" s="1"/>
  <c r="O2053" i="2" a="1"/>
  <c r="O2053" i="2" s="1"/>
  <c r="K2053" i="2" a="1"/>
  <c r="K2053" i="2" s="1"/>
  <c r="V2053" i="2" a="1"/>
  <c r="V2053" i="2" s="1"/>
  <c r="N2053" i="2" a="1"/>
  <c r="N2053" i="2" s="1"/>
  <c r="T2053" i="2" a="1"/>
  <c r="T2053" i="2" s="1"/>
  <c r="L2053" i="2" a="1"/>
  <c r="L2053" i="2" s="1"/>
  <c r="Z2053" i="2" a="1"/>
  <c r="Z2053" i="2" s="1"/>
  <c r="R2053" i="2" a="1"/>
  <c r="R2053" i="2" s="1"/>
  <c r="AB2053" i="2" s="1"/>
  <c r="J2053" i="2" a="1"/>
  <c r="J2053" i="2" s="1"/>
  <c r="Y2126" i="2" a="1"/>
  <c r="Y2126" i="2" s="1"/>
  <c r="U2126" i="2" a="1"/>
  <c r="U2126" i="2" s="1"/>
  <c r="Q2126" i="2" a="1"/>
  <c r="Q2126" i="2" s="1"/>
  <c r="M2126" i="2" a="1"/>
  <c r="M2126" i="2" s="1"/>
  <c r="X2126" i="2" a="1"/>
  <c r="X2126" i="2" s="1"/>
  <c r="T2126" i="2" a="1"/>
  <c r="T2126" i="2" s="1"/>
  <c r="P2126" i="2" a="1"/>
  <c r="P2126" i="2" s="1"/>
  <c r="L2126" i="2" a="1"/>
  <c r="L2126" i="2" s="1"/>
  <c r="AA2126" i="2" a="1"/>
  <c r="AA2126" i="2" s="1"/>
  <c r="W2126" i="2" a="1"/>
  <c r="W2126" i="2" s="1"/>
  <c r="S2126" i="2" a="1"/>
  <c r="S2126" i="2" s="1"/>
  <c r="O2126" i="2" a="1"/>
  <c r="O2126" i="2" s="1"/>
  <c r="K2126" i="2" a="1"/>
  <c r="K2126" i="2" s="1"/>
  <c r="Z2126" i="2" a="1"/>
  <c r="Z2126" i="2" s="1"/>
  <c r="V2126" i="2" a="1"/>
  <c r="V2126" i="2" s="1"/>
  <c r="R2126" i="2" a="1"/>
  <c r="R2126" i="2" s="1"/>
  <c r="N2126" i="2" a="1"/>
  <c r="N2126" i="2" s="1"/>
  <c r="L1837" i="2" a="1"/>
  <c r="L1837" i="2" s="1"/>
  <c r="P1837" i="2" a="1"/>
  <c r="P1837" i="2" s="1"/>
  <c r="T1837" i="2" a="1"/>
  <c r="T1837" i="2" s="1"/>
  <c r="AF1837" i="2" s="1"/>
  <c r="L1841" i="2" a="1"/>
  <c r="L1841" i="2" s="1"/>
  <c r="P1841" i="2" a="1"/>
  <c r="P1841" i="2" s="1"/>
  <c r="T1841" i="2" a="1"/>
  <c r="T1841" i="2" s="1"/>
  <c r="AF1841" i="2" s="1"/>
  <c r="M1843" i="2" a="1"/>
  <c r="M1843" i="2" s="1"/>
  <c r="Q1843" i="2" a="1"/>
  <c r="Q1843" i="2" s="1"/>
  <c r="U1843" i="2" a="1"/>
  <c r="U1843" i="2" s="1"/>
  <c r="M1847" i="2" a="1"/>
  <c r="M1847" i="2" s="1"/>
  <c r="Q1847" i="2" a="1"/>
  <c r="Q1847" i="2" s="1"/>
  <c r="U1847" i="2" a="1"/>
  <c r="U1847" i="2" s="1"/>
  <c r="N1853" i="2" a="1"/>
  <c r="N1853" i="2" s="1"/>
  <c r="R1853" i="2" a="1"/>
  <c r="R1853" i="2" s="1"/>
  <c r="V1853" i="2" a="1"/>
  <c r="V1853" i="2" s="1"/>
  <c r="L1857" i="2" a="1"/>
  <c r="L1857" i="2" s="1"/>
  <c r="P1857" i="2" a="1"/>
  <c r="P1857" i="2" s="1"/>
  <c r="T1857" i="2" a="1"/>
  <c r="T1857" i="2" s="1"/>
  <c r="AF1857" i="2" s="1"/>
  <c r="L1861" i="2" a="1"/>
  <c r="L1861" i="2" s="1"/>
  <c r="P1861" i="2" a="1"/>
  <c r="P1861" i="2" s="1"/>
  <c r="T1861" i="2" a="1"/>
  <c r="T1861" i="2" s="1"/>
  <c r="AF1861" i="2" s="1"/>
  <c r="M1863" i="2" a="1"/>
  <c r="M1863" i="2" s="1"/>
  <c r="Q1863" i="2" a="1"/>
  <c r="Q1863" i="2" s="1"/>
  <c r="U1863" i="2" a="1"/>
  <c r="U1863" i="2" s="1"/>
  <c r="M1867" i="2" a="1"/>
  <c r="M1867" i="2" s="1"/>
  <c r="Q1867" i="2" a="1"/>
  <c r="Q1867" i="2" s="1"/>
  <c r="U1867" i="2" a="1"/>
  <c r="U1867" i="2" s="1"/>
  <c r="M1871" i="2" a="1"/>
  <c r="M1871" i="2" s="1"/>
  <c r="Q1871" i="2" a="1"/>
  <c r="Q1871" i="2" s="1"/>
  <c r="U1871" i="2" a="1"/>
  <c r="U1871" i="2" s="1"/>
  <c r="Y1871" i="2" a="1"/>
  <c r="Y1871" i="2" s="1"/>
  <c r="K1873" i="2" a="1"/>
  <c r="K1873" i="2" s="1"/>
  <c r="O1873" i="2" a="1"/>
  <c r="O1873" i="2" s="1"/>
  <c r="S1873" i="2" a="1"/>
  <c r="S1873" i="2" s="1"/>
  <c r="X1873" i="2" a="1"/>
  <c r="X1873" i="2" s="1"/>
  <c r="M1875" i="2" a="1"/>
  <c r="M1875" i="2" s="1"/>
  <c r="Q1875" i="2" a="1"/>
  <c r="Q1875" i="2" s="1"/>
  <c r="U1875" i="2" a="1"/>
  <c r="U1875" i="2" s="1"/>
  <c r="M1879" i="2" a="1"/>
  <c r="M1879" i="2" s="1"/>
  <c r="Q1879" i="2" a="1"/>
  <c r="Q1879" i="2" s="1"/>
  <c r="U1879" i="2" a="1"/>
  <c r="U1879" i="2" s="1"/>
  <c r="Y1879" i="2" a="1"/>
  <c r="Y1879" i="2" s="1"/>
  <c r="K1883" i="2" a="1"/>
  <c r="K1883" i="2" s="1"/>
  <c r="O1883" i="2" a="1"/>
  <c r="O1883" i="2" s="1"/>
  <c r="S1883" i="2" a="1"/>
  <c r="S1883" i="2" s="1"/>
  <c r="W1883" i="2" a="1"/>
  <c r="W1883" i="2" s="1"/>
  <c r="AA1883" i="2" a="1"/>
  <c r="AA1883" i="2" s="1"/>
  <c r="K1887" i="2" a="1"/>
  <c r="K1887" i="2" s="1"/>
  <c r="O1887" i="2" a="1"/>
  <c r="O1887" i="2" s="1"/>
  <c r="S1887" i="2" a="1"/>
  <c r="S1887" i="2" s="1"/>
  <c r="W1887" i="2" a="1"/>
  <c r="W1887" i="2" s="1"/>
  <c r="AA1887" i="2" a="1"/>
  <c r="AA1887" i="2" s="1"/>
  <c r="L1889" i="2" a="1"/>
  <c r="L1889" i="2" s="1"/>
  <c r="P1889" i="2" a="1"/>
  <c r="P1889" i="2" s="1"/>
  <c r="T1889" i="2" a="1"/>
  <c r="T1889" i="2" s="1"/>
  <c r="AF1889" i="2" s="1"/>
  <c r="AD1891" i="2"/>
  <c r="M1891" i="2" a="1"/>
  <c r="M1891" i="2" s="1"/>
  <c r="Q1891" i="2" a="1"/>
  <c r="Q1891" i="2" s="1"/>
  <c r="U1891" i="2" a="1"/>
  <c r="U1891" i="2" s="1"/>
  <c r="AE1891" i="2" s="1"/>
  <c r="L1893" i="2" a="1"/>
  <c r="L1893" i="2" s="1"/>
  <c r="P1893" i="2" a="1"/>
  <c r="P1893" i="2" s="1"/>
  <c r="T1893" i="2" a="1"/>
  <c r="T1893" i="2" s="1"/>
  <c r="AF1893" i="2" s="1"/>
  <c r="M1895" i="2" a="1"/>
  <c r="M1895" i="2" s="1"/>
  <c r="Q1895" i="2" a="1"/>
  <c r="Q1895" i="2" s="1"/>
  <c r="U1895" i="2" a="1"/>
  <c r="U1895" i="2" s="1"/>
  <c r="L1897" i="2" a="1"/>
  <c r="L1897" i="2" s="1"/>
  <c r="P1897" i="2" a="1"/>
  <c r="P1897" i="2" s="1"/>
  <c r="T1897" i="2" a="1"/>
  <c r="T1897" i="2" s="1"/>
  <c r="AF1897" i="2" s="1"/>
  <c r="M1899" i="2" a="1"/>
  <c r="M1899" i="2" s="1"/>
  <c r="Q1899" i="2" a="1"/>
  <c r="Q1899" i="2" s="1"/>
  <c r="U1899" i="2" a="1"/>
  <c r="U1899" i="2" s="1"/>
  <c r="K1903" i="2" a="1"/>
  <c r="K1903" i="2" s="1"/>
  <c r="O1903" i="2" a="1"/>
  <c r="O1903" i="2" s="1"/>
  <c r="S1903" i="2" a="1"/>
  <c r="S1903" i="2" s="1"/>
  <c r="W1903" i="2" a="1"/>
  <c r="W1903" i="2" s="1"/>
  <c r="AA1903" i="2" a="1"/>
  <c r="AA1903" i="2" s="1"/>
  <c r="N1905" i="2" a="1"/>
  <c r="N1905" i="2" s="1"/>
  <c r="R1905" i="2" a="1"/>
  <c r="R1905" i="2" s="1"/>
  <c r="V1905" i="2" a="1"/>
  <c r="V1905" i="2" s="1"/>
  <c r="K1907" i="2" a="1"/>
  <c r="K1907" i="2" s="1"/>
  <c r="O1907" i="2" a="1"/>
  <c r="O1907" i="2" s="1"/>
  <c r="S1907" i="2" a="1"/>
  <c r="S1907" i="2" s="1"/>
  <c r="W1907" i="2" a="1"/>
  <c r="W1907" i="2" s="1"/>
  <c r="AA1907" i="2" a="1"/>
  <c r="AA1907" i="2" s="1"/>
  <c r="N1909" i="2" a="1"/>
  <c r="N1909" i="2" s="1"/>
  <c r="R1909" i="2" a="1"/>
  <c r="R1909" i="2" s="1"/>
  <c r="V1909" i="2" a="1"/>
  <c r="V1909" i="2" s="1"/>
  <c r="K1911" i="2" a="1"/>
  <c r="K1911" i="2" s="1"/>
  <c r="O1911" i="2" a="1"/>
  <c r="O1911" i="2" s="1"/>
  <c r="S1911" i="2" a="1"/>
  <c r="S1911" i="2" s="1"/>
  <c r="W1911" i="2" a="1"/>
  <c r="W1911" i="2" s="1"/>
  <c r="AA1911" i="2" a="1"/>
  <c r="AA1911" i="2" s="1"/>
  <c r="L1913" i="2" a="1"/>
  <c r="L1913" i="2" s="1"/>
  <c r="P1913" i="2" a="1"/>
  <c r="P1913" i="2" s="1"/>
  <c r="T1913" i="2" a="1"/>
  <c r="T1913" i="2" s="1"/>
  <c r="AF1913" i="2" s="1"/>
  <c r="M1915" i="2" a="1"/>
  <c r="M1915" i="2" s="1"/>
  <c r="Q1915" i="2" a="1"/>
  <c r="Q1915" i="2" s="1"/>
  <c r="U1915" i="2" a="1"/>
  <c r="U1915" i="2" s="1"/>
  <c r="M1919" i="2" a="1"/>
  <c r="M1919" i="2" s="1"/>
  <c r="Q1919" i="2" a="1"/>
  <c r="Q1919" i="2" s="1"/>
  <c r="U1919" i="2" a="1"/>
  <c r="U1919" i="2" s="1"/>
  <c r="M1923" i="2" a="1"/>
  <c r="M1923" i="2" s="1"/>
  <c r="Q1923" i="2" a="1"/>
  <c r="Q1923" i="2" s="1"/>
  <c r="U1923" i="2" a="1"/>
  <c r="U1923" i="2" s="1"/>
  <c r="K1927" i="2" a="1"/>
  <c r="K1927" i="2" s="1"/>
  <c r="O1927" i="2" a="1"/>
  <c r="O1927" i="2" s="1"/>
  <c r="S1927" i="2" a="1"/>
  <c r="S1927" i="2" s="1"/>
  <c r="W1927" i="2" a="1"/>
  <c r="W1927" i="2" s="1"/>
  <c r="AA1927" i="2" a="1"/>
  <c r="AA1927" i="2" s="1"/>
  <c r="L1929" i="2" a="1"/>
  <c r="L1929" i="2" s="1"/>
  <c r="P1929" i="2" a="1"/>
  <c r="P1929" i="2" s="1"/>
  <c r="T1929" i="2" a="1"/>
  <c r="T1929" i="2" s="1"/>
  <c r="AF1929" i="2" s="1"/>
  <c r="K1931" i="2" a="1"/>
  <c r="K1931" i="2" s="1"/>
  <c r="O1931" i="2" a="1"/>
  <c r="O1931" i="2" s="1"/>
  <c r="S1931" i="2" a="1"/>
  <c r="S1931" i="2" s="1"/>
  <c r="W1931" i="2" a="1"/>
  <c r="W1931" i="2" s="1"/>
  <c r="L1933" i="2" a="1"/>
  <c r="L1933" i="2" s="1"/>
  <c r="P1933" i="2" a="1"/>
  <c r="P1933" i="2" s="1"/>
  <c r="T1933" i="2" a="1"/>
  <c r="T1933" i="2" s="1"/>
  <c r="AF1933" i="2" s="1"/>
  <c r="K1935" i="2" a="1"/>
  <c r="K1935" i="2" s="1"/>
  <c r="O1935" i="2" a="1"/>
  <c r="O1935" i="2" s="1"/>
  <c r="S1935" i="2" a="1"/>
  <c r="S1935" i="2" s="1"/>
  <c r="W1935" i="2" a="1"/>
  <c r="W1935" i="2" s="1"/>
  <c r="L1937" i="2" a="1"/>
  <c r="L1937" i="2" s="1"/>
  <c r="P1937" i="2" a="1"/>
  <c r="P1937" i="2" s="1"/>
  <c r="T1937" i="2" a="1"/>
  <c r="T1937" i="2" s="1"/>
  <c r="AF1937" i="2" s="1"/>
  <c r="M1939" i="2" a="1"/>
  <c r="M1939" i="2" s="1"/>
  <c r="Q1939" i="2" a="1"/>
  <c r="Q1939" i="2" s="1"/>
  <c r="U1939" i="2" a="1"/>
  <c r="U1939" i="2" s="1"/>
  <c r="AE1939" i="2" s="1"/>
  <c r="K1943" i="2" a="1"/>
  <c r="K1943" i="2" s="1"/>
  <c r="O1943" i="2" a="1"/>
  <c r="O1943" i="2" s="1"/>
  <c r="S1943" i="2" a="1"/>
  <c r="S1943" i="2" s="1"/>
  <c r="W1943" i="2" a="1"/>
  <c r="W1943" i="2" s="1"/>
  <c r="AA1943" i="2" a="1"/>
  <c r="AA1943" i="2" s="1"/>
  <c r="K1947" i="2" a="1"/>
  <c r="K1947" i="2" s="1"/>
  <c r="O1947" i="2" a="1"/>
  <c r="O1947" i="2" s="1"/>
  <c r="S1947" i="2" a="1"/>
  <c r="S1947" i="2" s="1"/>
  <c r="W1947" i="2" a="1"/>
  <c r="W1947" i="2" s="1"/>
  <c r="AA1947" i="2" a="1"/>
  <c r="AA1947" i="2" s="1"/>
  <c r="M1951" i="2" a="1"/>
  <c r="M1951" i="2" s="1"/>
  <c r="AA1953" i="2" a="1"/>
  <c r="AA1953" i="2" s="1"/>
  <c r="W1953" i="2" a="1"/>
  <c r="W1953" i="2" s="1"/>
  <c r="S1953" i="2" a="1"/>
  <c r="S1953" i="2" s="1"/>
  <c r="O1953" i="2" a="1"/>
  <c r="O1953" i="2" s="1"/>
  <c r="K1953" i="2" a="1"/>
  <c r="K1953" i="2" s="1"/>
  <c r="Y1953" i="2" a="1"/>
  <c r="Y1953" i="2" s="1"/>
  <c r="U1953" i="2" a="1"/>
  <c r="U1953" i="2" s="1"/>
  <c r="AE1953" i="2" s="1"/>
  <c r="Q1953" i="2" a="1"/>
  <c r="Q1953" i="2" s="1"/>
  <c r="M1953" i="2" a="1"/>
  <c r="M1953" i="2" s="1"/>
  <c r="AD1953" i="2"/>
  <c r="L1956" i="2" a="1"/>
  <c r="L1956" i="2" s="1"/>
  <c r="L1961" i="2" a="1"/>
  <c r="L1961" i="2" s="1"/>
  <c r="T1961" i="2" a="1"/>
  <c r="T1961" i="2" s="1"/>
  <c r="J1969" i="2" a="1"/>
  <c r="J1969" i="2" s="1"/>
  <c r="R1969" i="2" a="1"/>
  <c r="R1969" i="2" s="1"/>
  <c r="AB1969" i="2" s="1"/>
  <c r="Z1969" i="2" a="1"/>
  <c r="Z1969" i="2" s="1"/>
  <c r="Z1973" i="2" a="1"/>
  <c r="Z1973" i="2" s="1"/>
  <c r="L1989" i="2" a="1"/>
  <c r="L1989" i="2" s="1"/>
  <c r="L2001" i="2" a="1"/>
  <c r="L2001" i="2" s="1"/>
  <c r="Y2009" i="2" a="1"/>
  <c r="Y2009" i="2" s="1"/>
  <c r="U2009" i="2" a="1"/>
  <c r="U2009" i="2" s="1"/>
  <c r="Q2009" i="2" a="1"/>
  <c r="Q2009" i="2" s="1"/>
  <c r="M2009" i="2" a="1"/>
  <c r="M2009" i="2" s="1"/>
  <c r="X2009" i="2" a="1"/>
  <c r="X2009" i="2" s="1"/>
  <c r="T2009" i="2" a="1"/>
  <c r="T2009" i="2" s="1"/>
  <c r="P2009" i="2" a="1"/>
  <c r="P2009" i="2" s="1"/>
  <c r="L2009" i="2" a="1"/>
  <c r="L2009" i="2" s="1"/>
  <c r="AA2009" i="2" a="1"/>
  <c r="AA2009" i="2" s="1"/>
  <c r="W2009" i="2" a="1"/>
  <c r="W2009" i="2" s="1"/>
  <c r="S2009" i="2" a="1"/>
  <c r="S2009" i="2" s="1"/>
  <c r="O2009" i="2" a="1"/>
  <c r="O2009" i="2" s="1"/>
  <c r="K2009" i="2" a="1"/>
  <c r="K2009" i="2" s="1"/>
  <c r="AD2020" i="2"/>
  <c r="P2053" i="2" a="1"/>
  <c r="P2053" i="2" s="1"/>
  <c r="L1872" i="2" a="1"/>
  <c r="L1872" i="2" s="1"/>
  <c r="P1872" i="2" a="1"/>
  <c r="P1872" i="2" s="1"/>
  <c r="T1872" i="2" a="1"/>
  <c r="T1872" i="2" s="1"/>
  <c r="AF1872" i="2" s="1"/>
  <c r="Y1872" i="2" a="1"/>
  <c r="Y1872" i="2" s="1"/>
  <c r="L1876" i="2" a="1"/>
  <c r="L1876" i="2" s="1"/>
  <c r="P1876" i="2" a="1"/>
  <c r="P1876" i="2" s="1"/>
  <c r="T1876" i="2" a="1"/>
  <c r="T1876" i="2" s="1"/>
  <c r="X1876" i="2" a="1"/>
  <c r="X1876" i="2" s="1"/>
  <c r="L1880" i="2" a="1"/>
  <c r="L1880" i="2" s="1"/>
  <c r="P1880" i="2" a="1"/>
  <c r="P1880" i="2" s="1"/>
  <c r="T1880" i="2" a="1"/>
  <c r="T1880" i="2" s="1"/>
  <c r="X1880" i="2" a="1"/>
  <c r="X1880" i="2" s="1"/>
  <c r="N1892" i="2" a="1"/>
  <c r="N1892" i="2" s="1"/>
  <c r="R1892" i="2" a="1"/>
  <c r="R1892" i="2" s="1"/>
  <c r="V1892" i="2" a="1"/>
  <c r="V1892" i="2" s="1"/>
  <c r="Z1892" i="2" a="1"/>
  <c r="Z1892" i="2" s="1"/>
  <c r="N1896" i="2" a="1"/>
  <c r="N1896" i="2" s="1"/>
  <c r="R1896" i="2" a="1"/>
  <c r="R1896" i="2" s="1"/>
  <c r="V1896" i="2" a="1"/>
  <c r="V1896" i="2" s="1"/>
  <c r="Z1896" i="2" a="1"/>
  <c r="Z1896" i="2" s="1"/>
  <c r="L1900" i="2" a="1"/>
  <c r="L1900" i="2" s="1"/>
  <c r="P1900" i="2" a="1"/>
  <c r="P1900" i="2" s="1"/>
  <c r="T1900" i="2" a="1"/>
  <c r="T1900" i="2" s="1"/>
  <c r="X1900" i="2" a="1"/>
  <c r="X1900" i="2" s="1"/>
  <c r="L1916" i="2" a="1"/>
  <c r="L1916" i="2" s="1"/>
  <c r="P1916" i="2" a="1"/>
  <c r="P1916" i="2" s="1"/>
  <c r="T1916" i="2" a="1"/>
  <c r="T1916" i="2" s="1"/>
  <c r="X1916" i="2" a="1"/>
  <c r="X1916" i="2" s="1"/>
  <c r="L1920" i="2" a="1"/>
  <c r="L1920" i="2" s="1"/>
  <c r="P1920" i="2" a="1"/>
  <c r="P1920" i="2" s="1"/>
  <c r="T1920" i="2" a="1"/>
  <c r="T1920" i="2" s="1"/>
  <c r="X1920" i="2" a="1"/>
  <c r="X1920" i="2" s="1"/>
  <c r="L1924" i="2" a="1"/>
  <c r="L1924" i="2" s="1"/>
  <c r="P1924" i="2" a="1"/>
  <c r="P1924" i="2" s="1"/>
  <c r="T1924" i="2" a="1"/>
  <c r="T1924" i="2" s="1"/>
  <c r="X1924" i="2" a="1"/>
  <c r="X1924" i="2" s="1"/>
  <c r="L1940" i="2" a="1"/>
  <c r="L1940" i="2" s="1"/>
  <c r="P1940" i="2" a="1"/>
  <c r="P1940" i="2" s="1"/>
  <c r="T1940" i="2" a="1"/>
  <c r="T1940" i="2" s="1"/>
  <c r="X1940" i="2" a="1"/>
  <c r="X1940" i="2" s="1"/>
  <c r="M1942" i="2" a="1"/>
  <c r="M1942" i="2" s="1"/>
  <c r="Q1942" i="2" a="1"/>
  <c r="Q1942" i="2" s="1"/>
  <c r="U1942" i="2" a="1"/>
  <c r="U1942" i="2" s="1"/>
  <c r="Y1942" i="2" a="1"/>
  <c r="Y1942" i="2" s="1"/>
  <c r="M1946" i="2" a="1"/>
  <c r="M1946" i="2" s="1"/>
  <c r="Q1946" i="2" a="1"/>
  <c r="Q1946" i="2" s="1"/>
  <c r="U1946" i="2" a="1"/>
  <c r="U1946" i="2" s="1"/>
  <c r="Y1946" i="2" a="1"/>
  <c r="Y1946" i="2" s="1"/>
  <c r="M1950" i="2" a="1"/>
  <c r="M1950" i="2" s="1"/>
  <c r="Q1950" i="2" a="1"/>
  <c r="Q1950" i="2" s="1"/>
  <c r="U1950" i="2" a="1"/>
  <c r="U1950" i="2" s="1"/>
  <c r="Y1950" i="2" a="1"/>
  <c r="Y1950" i="2" s="1"/>
  <c r="X1962" i="2" a="1"/>
  <c r="X1962" i="2" s="1"/>
  <c r="S1962" i="2" a="1"/>
  <c r="S1962" i="2" s="1"/>
  <c r="O1962" i="2" a="1"/>
  <c r="O1962" i="2" s="1"/>
  <c r="K1962" i="2" a="1"/>
  <c r="K1962" i="2" s="1"/>
  <c r="Z1962" i="2" a="1"/>
  <c r="Z1962" i="2" s="1"/>
  <c r="V1962" i="2" a="1"/>
  <c r="V1962" i="2" s="1"/>
  <c r="Q1962" i="2" a="1"/>
  <c r="Q1962" i="2" s="1"/>
  <c r="M1962" i="2" a="1"/>
  <c r="M1962" i="2" s="1"/>
  <c r="P1962" i="2" a="1"/>
  <c r="P1962" i="2" s="1"/>
  <c r="Y1962" i="2" a="1"/>
  <c r="Y1962" i="2" s="1"/>
  <c r="AA1965" i="2" a="1"/>
  <c r="AA1965" i="2" s="1"/>
  <c r="W1965" i="2" a="1"/>
  <c r="W1965" i="2" s="1"/>
  <c r="S1965" i="2" a="1"/>
  <c r="S1965" i="2" s="1"/>
  <c r="O1965" i="2" a="1"/>
  <c r="O1965" i="2" s="1"/>
  <c r="K1965" i="2" a="1"/>
  <c r="K1965" i="2" s="1"/>
  <c r="Y1965" i="2" a="1"/>
  <c r="Y1965" i="2" s="1"/>
  <c r="U1965" i="2" a="1"/>
  <c r="U1965" i="2" s="1"/>
  <c r="Q1965" i="2" a="1"/>
  <c r="Q1965" i="2" s="1"/>
  <c r="M1965" i="2" a="1"/>
  <c r="M1965" i="2" s="1"/>
  <c r="P1965" i="2" a="1"/>
  <c r="P1965" i="2" s="1"/>
  <c r="X1965" i="2" a="1"/>
  <c r="X1965" i="2" s="1"/>
  <c r="AA1968" i="2" a="1"/>
  <c r="AA1968" i="2" s="1"/>
  <c r="W1968" i="2" a="1"/>
  <c r="W1968" i="2" s="1"/>
  <c r="S1968" i="2" a="1"/>
  <c r="S1968" i="2" s="1"/>
  <c r="O1968" i="2" a="1"/>
  <c r="O1968" i="2" s="1"/>
  <c r="K1968" i="2" a="1"/>
  <c r="K1968" i="2" s="1"/>
  <c r="Y1968" i="2" a="1"/>
  <c r="Y1968" i="2" s="1"/>
  <c r="U1968" i="2" a="1"/>
  <c r="U1968" i="2" s="1"/>
  <c r="Q1968" i="2" a="1"/>
  <c r="Q1968" i="2" s="1"/>
  <c r="M1968" i="2" a="1"/>
  <c r="M1968" i="2" s="1"/>
  <c r="P1968" i="2" a="1"/>
  <c r="P1968" i="2" s="1"/>
  <c r="X1968" i="2" a="1"/>
  <c r="X1968" i="2" s="1"/>
  <c r="P1989" i="2" a="1"/>
  <c r="P1989" i="2" s="1"/>
  <c r="AA2019" i="2" a="1"/>
  <c r="AA2019" i="2" s="1"/>
  <c r="W2019" i="2" a="1"/>
  <c r="W2019" i="2" s="1"/>
  <c r="S2019" i="2" a="1"/>
  <c r="S2019" i="2" s="1"/>
  <c r="O2019" i="2" a="1"/>
  <c r="O2019" i="2" s="1"/>
  <c r="K2019" i="2" a="1"/>
  <c r="K2019" i="2" s="1"/>
  <c r="Z2019" i="2" a="1"/>
  <c r="Z2019" i="2" s="1"/>
  <c r="V2019" i="2" a="1"/>
  <c r="V2019" i="2" s="1"/>
  <c r="R2019" i="2" a="1"/>
  <c r="R2019" i="2" s="1"/>
  <c r="AB2019" i="2" s="1"/>
  <c r="N2019" i="2" a="1"/>
  <c r="N2019" i="2" s="1"/>
  <c r="J2019" i="2" a="1"/>
  <c r="J2019" i="2" s="1"/>
  <c r="Y2019" i="2" a="1"/>
  <c r="Y2019" i="2" s="1"/>
  <c r="U2019" i="2" a="1"/>
  <c r="U2019" i="2" s="1"/>
  <c r="Q2019" i="2" a="1"/>
  <c r="Q2019" i="2" s="1"/>
  <c r="M2019" i="2" a="1"/>
  <c r="M2019" i="2" s="1"/>
  <c r="Y2039" i="2" a="1"/>
  <c r="Y2039" i="2" s="1"/>
  <c r="U2039" i="2" a="1"/>
  <c r="U2039" i="2" s="1"/>
  <c r="AA2039" i="2" a="1"/>
  <c r="AA2039" i="2" s="1"/>
  <c r="T2039" i="2" a="1"/>
  <c r="T2039" i="2" s="1"/>
  <c r="O2039" i="2" a="1"/>
  <c r="O2039" i="2" s="1"/>
  <c r="Z2039" i="2" a="1"/>
  <c r="Z2039" i="2" s="1"/>
  <c r="N2039" i="2" a="1"/>
  <c r="N2039" i="2" s="1"/>
  <c r="S2039" i="2" a="1"/>
  <c r="S2039" i="2" s="1"/>
  <c r="X2039" i="2" a="1"/>
  <c r="X2039" i="2" s="1"/>
  <c r="R2039" i="2" a="1"/>
  <c r="R2039" i="2" s="1"/>
  <c r="M2039" i="2" a="1"/>
  <c r="M2039" i="2" s="1"/>
  <c r="L2039" i="2" a="1"/>
  <c r="L2039" i="2" s="1"/>
  <c r="W2039" i="2" a="1"/>
  <c r="W2039" i="2" s="1"/>
  <c r="Q2039" i="2" a="1"/>
  <c r="Q2039" i="2" s="1"/>
  <c r="V2039" i="2" a="1"/>
  <c r="V2039" i="2" s="1"/>
  <c r="P2039" i="2" a="1"/>
  <c r="P2039" i="2" s="1"/>
  <c r="K2039" i="2" a="1"/>
  <c r="K2039" i="2" s="1"/>
  <c r="X2053" i="2" a="1"/>
  <c r="X2053" i="2" s="1"/>
  <c r="AA2062" i="2" a="1"/>
  <c r="AA2062" i="2" s="1"/>
  <c r="W2062" i="2" a="1"/>
  <c r="W2062" i="2" s="1"/>
  <c r="S2062" i="2" a="1"/>
  <c r="S2062" i="2" s="1"/>
  <c r="O2062" i="2" a="1"/>
  <c r="O2062" i="2" s="1"/>
  <c r="K2062" i="2" a="1"/>
  <c r="K2062" i="2" s="1"/>
  <c r="Y2062" i="2" a="1"/>
  <c r="Y2062" i="2" s="1"/>
  <c r="U2062" i="2" a="1"/>
  <c r="U2062" i="2" s="1"/>
  <c r="Q2062" i="2" a="1"/>
  <c r="Q2062" i="2" s="1"/>
  <c r="M2062" i="2" a="1"/>
  <c r="M2062" i="2" s="1"/>
  <c r="X2062" i="2" a="1"/>
  <c r="X2062" i="2" s="1"/>
  <c r="P2062" i="2" a="1"/>
  <c r="P2062" i="2" s="1"/>
  <c r="V2062" i="2" a="1"/>
  <c r="V2062" i="2" s="1"/>
  <c r="N2062" i="2" a="1"/>
  <c r="N2062" i="2" s="1"/>
  <c r="T2062" i="2" a="1"/>
  <c r="T2062" i="2" s="1"/>
  <c r="L2062" i="2" a="1"/>
  <c r="L2062" i="2" s="1"/>
  <c r="AA2106" i="2" a="1"/>
  <c r="AA2106" i="2" s="1"/>
  <c r="W2106" i="2" a="1"/>
  <c r="W2106" i="2" s="1"/>
  <c r="S2106" i="2" a="1"/>
  <c r="S2106" i="2" s="1"/>
  <c r="O2106" i="2" a="1"/>
  <c r="O2106" i="2" s="1"/>
  <c r="K2106" i="2" a="1"/>
  <c r="K2106" i="2" s="1"/>
  <c r="Z2106" i="2" a="1"/>
  <c r="Z2106" i="2" s="1"/>
  <c r="V2106" i="2" a="1"/>
  <c r="V2106" i="2" s="1"/>
  <c r="R2106" i="2" a="1"/>
  <c r="R2106" i="2" s="1"/>
  <c r="AB2106" i="2" s="1"/>
  <c r="N2106" i="2" a="1"/>
  <c r="N2106" i="2" s="1"/>
  <c r="J2106" i="2" a="1"/>
  <c r="J2106" i="2" s="1"/>
  <c r="Y2106" i="2" a="1"/>
  <c r="Y2106" i="2" s="1"/>
  <c r="U2106" i="2" a="1"/>
  <c r="U2106" i="2" s="1"/>
  <c r="Q2106" i="2" a="1"/>
  <c r="Q2106" i="2" s="1"/>
  <c r="M2106" i="2" a="1"/>
  <c r="M2106" i="2" s="1"/>
  <c r="X2106" i="2" a="1"/>
  <c r="X2106" i="2" s="1"/>
  <c r="T2106" i="2" a="1"/>
  <c r="T2106" i="2" s="1"/>
  <c r="P2106" i="2" a="1"/>
  <c r="P2106" i="2" s="1"/>
  <c r="L2106" i="2" a="1"/>
  <c r="L2106" i="2" s="1"/>
  <c r="N1871" i="2" a="1"/>
  <c r="N1871" i="2" s="1"/>
  <c r="R1871" i="2" a="1"/>
  <c r="R1871" i="2" s="1"/>
  <c r="V1871" i="2" a="1"/>
  <c r="V1871" i="2" s="1"/>
  <c r="L1873" i="2" a="1"/>
  <c r="L1873" i="2" s="1"/>
  <c r="P1873" i="2" a="1"/>
  <c r="P1873" i="2" s="1"/>
  <c r="T1873" i="2" a="1"/>
  <c r="T1873" i="2" s="1"/>
  <c r="N1879" i="2" a="1"/>
  <c r="N1879" i="2" s="1"/>
  <c r="R1879" i="2" a="1"/>
  <c r="R1879" i="2" s="1"/>
  <c r="V1879" i="2" a="1"/>
  <c r="V1879" i="2" s="1"/>
  <c r="L1883" i="2" a="1"/>
  <c r="L1883" i="2" s="1"/>
  <c r="P1883" i="2" a="1"/>
  <c r="P1883" i="2" s="1"/>
  <c r="T1883" i="2" a="1"/>
  <c r="T1883" i="2" s="1"/>
  <c r="L1887" i="2" a="1"/>
  <c r="L1887" i="2" s="1"/>
  <c r="P1887" i="2" a="1"/>
  <c r="P1887" i="2" s="1"/>
  <c r="T1887" i="2" a="1"/>
  <c r="T1887" i="2" s="1"/>
  <c r="L1903" i="2" a="1"/>
  <c r="L1903" i="2" s="1"/>
  <c r="P1903" i="2" a="1"/>
  <c r="P1903" i="2" s="1"/>
  <c r="T1903" i="2" a="1"/>
  <c r="T1903" i="2" s="1"/>
  <c r="L1907" i="2" a="1"/>
  <c r="L1907" i="2" s="1"/>
  <c r="P1907" i="2" a="1"/>
  <c r="P1907" i="2" s="1"/>
  <c r="T1907" i="2" a="1"/>
  <c r="T1907" i="2" s="1"/>
  <c r="L1911" i="2" a="1"/>
  <c r="L1911" i="2" s="1"/>
  <c r="P1911" i="2" a="1"/>
  <c r="P1911" i="2" s="1"/>
  <c r="T1911" i="2" a="1"/>
  <c r="T1911" i="2" s="1"/>
  <c r="L1927" i="2" a="1"/>
  <c r="L1927" i="2" s="1"/>
  <c r="P1927" i="2" a="1"/>
  <c r="P1927" i="2" s="1"/>
  <c r="T1927" i="2" a="1"/>
  <c r="T1927" i="2" s="1"/>
  <c r="L1943" i="2" a="1"/>
  <c r="L1943" i="2" s="1"/>
  <c r="P1943" i="2" a="1"/>
  <c r="P1943" i="2" s="1"/>
  <c r="T1943" i="2" a="1"/>
  <c r="T1943" i="2" s="1"/>
  <c r="AF1943" i="2" s="1"/>
  <c r="L1947" i="2" a="1"/>
  <c r="L1947" i="2" s="1"/>
  <c r="P1947" i="2" a="1"/>
  <c r="P1947" i="2" s="1"/>
  <c r="T1947" i="2" a="1"/>
  <c r="T1947" i="2" s="1"/>
  <c r="Z1951" i="2" a="1"/>
  <c r="Z1951" i="2" s="1"/>
  <c r="V1951" i="2" a="1"/>
  <c r="V1951" i="2" s="1"/>
  <c r="R1951" i="2" a="1"/>
  <c r="R1951" i="2" s="1"/>
  <c r="AB1951" i="2" s="1"/>
  <c r="N1951" i="2" a="1"/>
  <c r="N1951" i="2" s="1"/>
  <c r="J1951" i="2" a="1"/>
  <c r="J1951" i="2" s="1"/>
  <c r="X1951" i="2" a="1"/>
  <c r="X1951" i="2" s="1"/>
  <c r="T1951" i="2" a="1"/>
  <c r="T1951" i="2" s="1"/>
  <c r="P1951" i="2" a="1"/>
  <c r="P1951" i="2" s="1"/>
  <c r="L1951" i="2" a="1"/>
  <c r="L1951" i="2" s="1"/>
  <c r="U1951" i="2" a="1"/>
  <c r="U1951" i="2" s="1"/>
  <c r="AA1951" i="2" a="1"/>
  <c r="AA1951" i="2" s="1"/>
  <c r="N1961" i="2" a="1"/>
  <c r="N1961" i="2" s="1"/>
  <c r="W1961" i="2" a="1"/>
  <c r="W1961" i="2" s="1"/>
  <c r="L1969" i="2" a="1"/>
  <c r="L1969" i="2" s="1"/>
  <c r="T1969" i="2" a="1"/>
  <c r="T1969" i="2" s="1"/>
  <c r="T1989" i="2" a="1"/>
  <c r="T1989" i="2" s="1"/>
  <c r="AF1989" i="2" s="1"/>
  <c r="T2001" i="2" a="1"/>
  <c r="T2001" i="2" s="1"/>
  <c r="L2019" i="2" a="1"/>
  <c r="L2019" i="2" s="1"/>
  <c r="Y2023" i="2" a="1"/>
  <c r="Y2023" i="2" s="1"/>
  <c r="U2023" i="2" a="1"/>
  <c r="U2023" i="2" s="1"/>
  <c r="Q2023" i="2" a="1"/>
  <c r="Q2023" i="2" s="1"/>
  <c r="M2023" i="2" a="1"/>
  <c r="M2023" i="2" s="1"/>
  <c r="X2023" i="2" a="1"/>
  <c r="X2023" i="2" s="1"/>
  <c r="T2023" i="2" a="1"/>
  <c r="T2023" i="2" s="1"/>
  <c r="AF2023" i="2" s="1"/>
  <c r="P2023" i="2" a="1"/>
  <c r="P2023" i="2" s="1"/>
  <c r="L2023" i="2" a="1"/>
  <c r="L2023" i="2" s="1"/>
  <c r="AA2023" i="2" a="1"/>
  <c r="AA2023" i="2" s="1"/>
  <c r="W2023" i="2" a="1"/>
  <c r="W2023" i="2" s="1"/>
  <c r="S2023" i="2" a="1"/>
  <c r="S2023" i="2" s="1"/>
  <c r="O2023" i="2" a="1"/>
  <c r="O2023" i="2" s="1"/>
  <c r="K2023" i="2" a="1"/>
  <c r="K2023" i="2" s="1"/>
  <c r="R2062" i="2" a="1"/>
  <c r="R2062" i="2" s="1"/>
  <c r="L1842" i="2" a="1"/>
  <c r="L1842" i="2" s="1"/>
  <c r="P1842" i="2" a="1"/>
  <c r="P1842" i="2" s="1"/>
  <c r="T1842" i="2" a="1"/>
  <c r="T1842" i="2" s="1"/>
  <c r="AF1842" i="2" s="1"/>
  <c r="L1846" i="2" a="1"/>
  <c r="L1846" i="2" s="1"/>
  <c r="P1846" i="2" a="1"/>
  <c r="P1846" i="2" s="1"/>
  <c r="T1846" i="2" a="1"/>
  <c r="T1846" i="2" s="1"/>
  <c r="AF1846" i="2" s="1"/>
  <c r="J1850" i="2" a="1"/>
  <c r="J1850" i="2" s="1"/>
  <c r="N1850" i="2" a="1"/>
  <c r="N1850" i="2" s="1"/>
  <c r="R1850" i="2" a="1"/>
  <c r="R1850" i="2" s="1"/>
  <c r="AB1850" i="2" s="1"/>
  <c r="V1850" i="2" a="1"/>
  <c r="V1850" i="2" s="1"/>
  <c r="J1854" i="2" a="1"/>
  <c r="J1854" i="2" s="1"/>
  <c r="N1854" i="2" a="1"/>
  <c r="N1854" i="2" s="1"/>
  <c r="R1854" i="2" a="1"/>
  <c r="R1854" i="2" s="1"/>
  <c r="AB1854" i="2" s="1"/>
  <c r="V1854" i="2" a="1"/>
  <c r="V1854" i="2" s="1"/>
  <c r="N1858" i="2" a="1"/>
  <c r="N1858" i="2" s="1"/>
  <c r="R1858" i="2" a="1"/>
  <c r="R1858" i="2" s="1"/>
  <c r="AE1858" i="2" s="1"/>
  <c r="V1858" i="2" a="1"/>
  <c r="V1858" i="2" s="1"/>
  <c r="L1862" i="2" a="1"/>
  <c r="L1862" i="2" s="1"/>
  <c r="P1862" i="2" a="1"/>
  <c r="P1862" i="2" s="1"/>
  <c r="T1862" i="2" a="1"/>
  <c r="T1862" i="2" s="1"/>
  <c r="AF1862" i="2" s="1"/>
  <c r="L1866" i="2" a="1"/>
  <c r="L1866" i="2" s="1"/>
  <c r="P1866" i="2" a="1"/>
  <c r="P1866" i="2" s="1"/>
  <c r="T1866" i="2" a="1"/>
  <c r="T1866" i="2" s="1"/>
  <c r="J1870" i="2" a="1"/>
  <c r="J1870" i="2" s="1"/>
  <c r="N1870" i="2" a="1"/>
  <c r="N1870" i="2" s="1"/>
  <c r="R1870" i="2" a="1"/>
  <c r="R1870" i="2" s="1"/>
  <c r="AB1870" i="2" s="1"/>
  <c r="V1870" i="2" a="1"/>
  <c r="V1870" i="2" s="1"/>
  <c r="M1872" i="2" a="1"/>
  <c r="M1872" i="2" s="1"/>
  <c r="Q1872" i="2" a="1"/>
  <c r="Q1872" i="2" s="1"/>
  <c r="V1872" i="2" a="1"/>
  <c r="V1872" i="2" s="1"/>
  <c r="L1874" i="2" a="1"/>
  <c r="L1874" i="2" s="1"/>
  <c r="P1874" i="2" a="1"/>
  <c r="P1874" i="2" s="1"/>
  <c r="T1874" i="2" a="1"/>
  <c r="T1874" i="2" s="1"/>
  <c r="AF1874" i="2" s="1"/>
  <c r="M1876" i="2" a="1"/>
  <c r="M1876" i="2" s="1"/>
  <c r="Q1876" i="2" a="1"/>
  <c r="Q1876" i="2" s="1"/>
  <c r="U1876" i="2" a="1"/>
  <c r="U1876" i="2" s="1"/>
  <c r="J1878" i="2" a="1"/>
  <c r="J1878" i="2" s="1"/>
  <c r="N1878" i="2" a="1"/>
  <c r="N1878" i="2" s="1"/>
  <c r="R1878" i="2" a="1"/>
  <c r="R1878" i="2" s="1"/>
  <c r="AB1878" i="2" s="1"/>
  <c r="V1878" i="2" a="1"/>
  <c r="V1878" i="2" s="1"/>
  <c r="M1880" i="2" a="1"/>
  <c r="M1880" i="2" s="1"/>
  <c r="Q1880" i="2" a="1"/>
  <c r="Q1880" i="2" s="1"/>
  <c r="U1880" i="2" a="1"/>
  <c r="U1880" i="2" s="1"/>
  <c r="J1882" i="2" a="1"/>
  <c r="J1882" i="2" s="1"/>
  <c r="N1882" i="2" a="1"/>
  <c r="N1882" i="2" s="1"/>
  <c r="R1882" i="2" a="1"/>
  <c r="R1882" i="2" s="1"/>
  <c r="AB1882" i="2" s="1"/>
  <c r="V1882" i="2" a="1"/>
  <c r="V1882" i="2" s="1"/>
  <c r="J1886" i="2" a="1"/>
  <c r="J1886" i="2" s="1"/>
  <c r="N1886" i="2" a="1"/>
  <c r="N1886" i="2" s="1"/>
  <c r="R1886" i="2" a="1"/>
  <c r="R1886" i="2" s="1"/>
  <c r="AB1886" i="2" s="1"/>
  <c r="V1886" i="2" a="1"/>
  <c r="V1886" i="2" s="1"/>
  <c r="L1890" i="2" a="1"/>
  <c r="L1890" i="2" s="1"/>
  <c r="P1890" i="2" a="1"/>
  <c r="P1890" i="2" s="1"/>
  <c r="T1890" i="2" a="1"/>
  <c r="T1890" i="2" s="1"/>
  <c r="K1892" i="2" a="1"/>
  <c r="K1892" i="2" s="1"/>
  <c r="O1892" i="2" a="1"/>
  <c r="O1892" i="2" s="1"/>
  <c r="S1892" i="2" a="1"/>
  <c r="S1892" i="2" s="1"/>
  <c r="W1892" i="2" a="1"/>
  <c r="W1892" i="2" s="1"/>
  <c r="L1894" i="2" a="1"/>
  <c r="L1894" i="2" s="1"/>
  <c r="P1894" i="2" a="1"/>
  <c r="P1894" i="2" s="1"/>
  <c r="T1894" i="2" a="1"/>
  <c r="T1894" i="2" s="1"/>
  <c r="AF1894" i="2" s="1"/>
  <c r="K1896" i="2" a="1"/>
  <c r="K1896" i="2" s="1"/>
  <c r="O1896" i="2" a="1"/>
  <c r="O1896" i="2" s="1"/>
  <c r="S1896" i="2" a="1"/>
  <c r="S1896" i="2" s="1"/>
  <c r="W1896" i="2" a="1"/>
  <c r="W1896" i="2" s="1"/>
  <c r="L1898" i="2" a="1"/>
  <c r="L1898" i="2" s="1"/>
  <c r="P1898" i="2" a="1"/>
  <c r="P1898" i="2" s="1"/>
  <c r="T1898" i="2" a="1"/>
  <c r="T1898" i="2" s="1"/>
  <c r="AF1898" i="2" s="1"/>
  <c r="M1900" i="2" a="1"/>
  <c r="M1900" i="2" s="1"/>
  <c r="Q1900" i="2" a="1"/>
  <c r="Q1900" i="2" s="1"/>
  <c r="U1900" i="2" a="1"/>
  <c r="U1900" i="2" s="1"/>
  <c r="J1902" i="2" a="1"/>
  <c r="J1902" i="2" s="1"/>
  <c r="N1902" i="2" a="1"/>
  <c r="N1902" i="2" s="1"/>
  <c r="R1902" i="2" a="1"/>
  <c r="R1902" i="2" s="1"/>
  <c r="AB1902" i="2" s="1"/>
  <c r="V1902" i="2" a="1"/>
  <c r="V1902" i="2" s="1"/>
  <c r="J1906" i="2" a="1"/>
  <c r="J1906" i="2" s="1"/>
  <c r="N1906" i="2" a="1"/>
  <c r="N1906" i="2" s="1"/>
  <c r="R1906" i="2" a="1"/>
  <c r="R1906" i="2" s="1"/>
  <c r="AB1906" i="2" s="1"/>
  <c r="V1906" i="2" a="1"/>
  <c r="V1906" i="2" s="1"/>
  <c r="J1910" i="2" a="1"/>
  <c r="J1910" i="2" s="1"/>
  <c r="N1910" i="2" a="1"/>
  <c r="N1910" i="2" s="1"/>
  <c r="R1910" i="2" a="1"/>
  <c r="R1910" i="2" s="1"/>
  <c r="AB1910" i="2" s="1"/>
  <c r="V1910" i="2" a="1"/>
  <c r="V1910" i="2" s="1"/>
  <c r="L1914" i="2" a="1"/>
  <c r="L1914" i="2" s="1"/>
  <c r="P1914" i="2" a="1"/>
  <c r="P1914" i="2" s="1"/>
  <c r="T1914" i="2" a="1"/>
  <c r="T1914" i="2" s="1"/>
  <c r="AF1914" i="2" s="1"/>
  <c r="M1916" i="2" a="1"/>
  <c r="M1916" i="2" s="1"/>
  <c r="Q1916" i="2" a="1"/>
  <c r="Q1916" i="2" s="1"/>
  <c r="U1916" i="2" a="1"/>
  <c r="U1916" i="2" s="1"/>
  <c r="L1918" i="2" a="1"/>
  <c r="L1918" i="2" s="1"/>
  <c r="P1918" i="2" a="1"/>
  <c r="P1918" i="2" s="1"/>
  <c r="T1918" i="2" a="1"/>
  <c r="T1918" i="2" s="1"/>
  <c r="M1920" i="2" a="1"/>
  <c r="M1920" i="2" s="1"/>
  <c r="Q1920" i="2" a="1"/>
  <c r="Q1920" i="2" s="1"/>
  <c r="U1920" i="2" a="1"/>
  <c r="U1920" i="2" s="1"/>
  <c r="L1922" i="2" a="1"/>
  <c r="L1922" i="2" s="1"/>
  <c r="P1922" i="2" a="1"/>
  <c r="P1922" i="2" s="1"/>
  <c r="T1922" i="2" a="1"/>
  <c r="T1922" i="2" s="1"/>
  <c r="AF1922" i="2" s="1"/>
  <c r="M1924" i="2" a="1"/>
  <c r="M1924" i="2" s="1"/>
  <c r="Q1924" i="2" a="1"/>
  <c r="Q1924" i="2" s="1"/>
  <c r="U1924" i="2" a="1"/>
  <c r="U1924" i="2" s="1"/>
  <c r="J1926" i="2" a="1"/>
  <c r="J1926" i="2" s="1"/>
  <c r="N1926" i="2" a="1"/>
  <c r="N1926" i="2" s="1"/>
  <c r="R1926" i="2" a="1"/>
  <c r="R1926" i="2" s="1"/>
  <c r="AB1926" i="2" s="1"/>
  <c r="V1926" i="2" a="1"/>
  <c r="V1926" i="2" s="1"/>
  <c r="L1930" i="2" a="1"/>
  <c r="L1930" i="2" s="1"/>
  <c r="P1930" i="2" a="1"/>
  <c r="P1930" i="2" s="1"/>
  <c r="T1930" i="2" a="1"/>
  <c r="T1930" i="2" s="1"/>
  <c r="AF1930" i="2" s="1"/>
  <c r="L1934" i="2" a="1"/>
  <c r="L1934" i="2" s="1"/>
  <c r="P1934" i="2" a="1"/>
  <c r="P1934" i="2" s="1"/>
  <c r="T1934" i="2" a="1"/>
  <c r="T1934" i="2" s="1"/>
  <c r="L1938" i="2" a="1"/>
  <c r="L1938" i="2" s="1"/>
  <c r="P1938" i="2" a="1"/>
  <c r="P1938" i="2" s="1"/>
  <c r="T1938" i="2" a="1"/>
  <c r="T1938" i="2" s="1"/>
  <c r="AF1938" i="2" s="1"/>
  <c r="M1940" i="2" a="1"/>
  <c r="M1940" i="2" s="1"/>
  <c r="Q1940" i="2" a="1"/>
  <c r="Q1940" i="2" s="1"/>
  <c r="U1940" i="2" a="1"/>
  <c r="U1940" i="2" s="1"/>
  <c r="J1942" i="2" a="1"/>
  <c r="J1942" i="2" s="1"/>
  <c r="N1942" i="2" a="1"/>
  <c r="N1942" i="2" s="1"/>
  <c r="R1942" i="2" a="1"/>
  <c r="R1942" i="2" s="1"/>
  <c r="AB1942" i="2" s="1"/>
  <c r="V1942" i="2" a="1"/>
  <c r="V1942" i="2" s="1"/>
  <c r="J1946" i="2" a="1"/>
  <c r="J1946" i="2" s="1"/>
  <c r="N1946" i="2" a="1"/>
  <c r="N1946" i="2" s="1"/>
  <c r="R1946" i="2" a="1"/>
  <c r="R1946" i="2" s="1"/>
  <c r="AB1946" i="2" s="1"/>
  <c r="V1946" i="2" a="1"/>
  <c r="V1946" i="2" s="1"/>
  <c r="J1950" i="2" a="1"/>
  <c r="J1950" i="2" s="1"/>
  <c r="N1950" i="2" a="1"/>
  <c r="N1950" i="2" s="1"/>
  <c r="R1950" i="2" a="1"/>
  <c r="R1950" i="2" s="1"/>
  <c r="AB1950" i="2" s="1"/>
  <c r="V1950" i="2" a="1"/>
  <c r="V1950" i="2" s="1"/>
  <c r="O1951" i="2" a="1"/>
  <c r="O1951" i="2" s="1"/>
  <c r="Y1956" i="2" a="1"/>
  <c r="Y1956" i="2" s="1"/>
  <c r="U1956" i="2" a="1"/>
  <c r="U1956" i="2" s="1"/>
  <c r="AE1956" i="2" s="1"/>
  <c r="Q1956" i="2" a="1"/>
  <c r="Q1956" i="2" s="1"/>
  <c r="M1956" i="2" a="1"/>
  <c r="M1956" i="2" s="1"/>
  <c r="AD1956" i="2"/>
  <c r="O1956" i="2" a="1"/>
  <c r="O1956" i="2" s="1"/>
  <c r="J1962" i="2" a="1"/>
  <c r="J1962" i="2" s="1"/>
  <c r="R1962" i="2" a="1"/>
  <c r="R1962" i="2" s="1"/>
  <c r="AA1962" i="2" a="1"/>
  <c r="AA1962" i="2" s="1"/>
  <c r="J1965" i="2" a="1"/>
  <c r="J1965" i="2" s="1"/>
  <c r="R1965" i="2" a="1"/>
  <c r="R1965" i="2" s="1"/>
  <c r="AB1965" i="2" s="1"/>
  <c r="Z1965" i="2" a="1"/>
  <c r="Z1965" i="2" s="1"/>
  <c r="J1968" i="2" a="1"/>
  <c r="J1968" i="2" s="1"/>
  <c r="R1968" i="2" a="1"/>
  <c r="R1968" i="2" s="1"/>
  <c r="AB1968" i="2" s="1"/>
  <c r="Z1968" i="2" a="1"/>
  <c r="Z1968" i="2" s="1"/>
  <c r="Y1972" i="2" a="1"/>
  <c r="Y1972" i="2" s="1"/>
  <c r="U1972" i="2" a="1"/>
  <c r="U1972" i="2" s="1"/>
  <c r="Q1972" i="2" a="1"/>
  <c r="Q1972" i="2" s="1"/>
  <c r="M1972" i="2" a="1"/>
  <c r="M1972" i="2" s="1"/>
  <c r="AA1972" i="2" a="1"/>
  <c r="AA1972" i="2" s="1"/>
  <c r="W1972" i="2" a="1"/>
  <c r="W1972" i="2" s="1"/>
  <c r="S1972" i="2" a="1"/>
  <c r="S1972" i="2" s="1"/>
  <c r="O1972" i="2" a="1"/>
  <c r="O1972" i="2" s="1"/>
  <c r="K1972" i="2" a="1"/>
  <c r="K1972" i="2" s="1"/>
  <c r="Z1972" i="2" a="1"/>
  <c r="Z1972" i="2" s="1"/>
  <c r="V1972" i="2" a="1"/>
  <c r="V1972" i="2" s="1"/>
  <c r="R1972" i="2" a="1"/>
  <c r="R1972" i="2" s="1"/>
  <c r="AB1972" i="2" s="1"/>
  <c r="N1972" i="2" a="1"/>
  <c r="N1972" i="2" s="1"/>
  <c r="J1972" i="2" a="1"/>
  <c r="J1972" i="2" s="1"/>
  <c r="AA1973" i="2" a="1"/>
  <c r="AA1973" i="2" s="1"/>
  <c r="W1973" i="2" a="1"/>
  <c r="W1973" i="2" s="1"/>
  <c r="S1973" i="2" a="1"/>
  <c r="S1973" i="2" s="1"/>
  <c r="O1973" i="2" a="1"/>
  <c r="O1973" i="2" s="1"/>
  <c r="K1973" i="2" a="1"/>
  <c r="K1973" i="2" s="1"/>
  <c r="Y1973" i="2" a="1"/>
  <c r="Y1973" i="2" s="1"/>
  <c r="U1973" i="2" a="1"/>
  <c r="U1973" i="2" s="1"/>
  <c r="AE1973" i="2" s="1"/>
  <c r="Q1973" i="2" a="1"/>
  <c r="Q1973" i="2" s="1"/>
  <c r="M1973" i="2" a="1"/>
  <c r="M1973" i="2" s="1"/>
  <c r="AD1973" i="2"/>
  <c r="AD1986" i="2"/>
  <c r="X1989" i="2" a="1"/>
  <c r="X1989" i="2" s="1"/>
  <c r="P2019" i="2" a="1"/>
  <c r="P2019" i="2" s="1"/>
  <c r="AA2031" i="2" a="1"/>
  <c r="AA2031" i="2" s="1"/>
  <c r="W2031" i="2" a="1"/>
  <c r="W2031" i="2" s="1"/>
  <c r="S2031" i="2" a="1"/>
  <c r="S2031" i="2" s="1"/>
  <c r="O2031" i="2" a="1"/>
  <c r="O2031" i="2" s="1"/>
  <c r="K2031" i="2" a="1"/>
  <c r="K2031" i="2" s="1"/>
  <c r="Z2031" i="2" a="1"/>
  <c r="Z2031" i="2" s="1"/>
  <c r="V2031" i="2" a="1"/>
  <c r="V2031" i="2" s="1"/>
  <c r="R2031" i="2" a="1"/>
  <c r="R2031" i="2" s="1"/>
  <c r="AB2031" i="2" s="1"/>
  <c r="N2031" i="2" a="1"/>
  <c r="N2031" i="2" s="1"/>
  <c r="J2031" i="2" a="1"/>
  <c r="J2031" i="2" s="1"/>
  <c r="Y2031" i="2" a="1"/>
  <c r="Y2031" i="2" s="1"/>
  <c r="U2031" i="2" a="1"/>
  <c r="U2031" i="2" s="1"/>
  <c r="Q2031" i="2" a="1"/>
  <c r="Q2031" i="2" s="1"/>
  <c r="M2031" i="2" a="1"/>
  <c r="M2031" i="2" s="1"/>
  <c r="Z2062" i="2" a="1"/>
  <c r="Z2062" i="2" s="1"/>
  <c r="L1980" i="2" a="1"/>
  <c r="L1980" i="2" s="1"/>
  <c r="P1980" i="2" a="1"/>
  <c r="P1980" i="2" s="1"/>
  <c r="T1980" i="2" a="1"/>
  <c r="T1980" i="2" s="1"/>
  <c r="X1980" i="2" a="1"/>
  <c r="X1980" i="2" s="1"/>
  <c r="N1984" i="2" a="1"/>
  <c r="N1984" i="2" s="1"/>
  <c r="R1984" i="2" a="1"/>
  <c r="R1984" i="2" s="1"/>
  <c r="V1984" i="2" a="1"/>
  <c r="V1984" i="2" s="1"/>
  <c r="Z1984" i="2" a="1"/>
  <c r="Z1984" i="2" s="1"/>
  <c r="J1988" i="2" a="1"/>
  <c r="J1988" i="2" s="1"/>
  <c r="N1988" i="2" a="1"/>
  <c r="N1988" i="2" s="1"/>
  <c r="R1988" i="2" a="1"/>
  <c r="R1988" i="2" s="1"/>
  <c r="AB1988" i="2" s="1"/>
  <c r="V1988" i="2" a="1"/>
  <c r="V1988" i="2" s="1"/>
  <c r="Z1988" i="2" a="1"/>
  <c r="Z1988" i="2" s="1"/>
  <c r="L1992" i="2" a="1"/>
  <c r="L1992" i="2" s="1"/>
  <c r="P1992" i="2" a="1"/>
  <c r="P1992" i="2" s="1"/>
  <c r="T1992" i="2" a="1"/>
  <c r="T1992" i="2" s="1"/>
  <c r="AF1992" i="2" s="1"/>
  <c r="X1992" i="2" a="1"/>
  <c r="X1992" i="2" s="1"/>
  <c r="L1996" i="2" a="1"/>
  <c r="L1996" i="2" s="1"/>
  <c r="P1996" i="2" a="1"/>
  <c r="P1996" i="2" s="1"/>
  <c r="T1996" i="2" a="1"/>
  <c r="T1996" i="2" s="1"/>
  <c r="X1996" i="2" a="1"/>
  <c r="X1996" i="2" s="1"/>
  <c r="N2000" i="2" a="1"/>
  <c r="N2000" i="2" s="1"/>
  <c r="R2000" i="2" a="1"/>
  <c r="R2000" i="2" s="1"/>
  <c r="V2000" i="2" a="1"/>
  <c r="V2000" i="2" s="1"/>
  <c r="Z2000" i="2" a="1"/>
  <c r="Z2000" i="2" s="1"/>
  <c r="L2004" i="2" a="1"/>
  <c r="L2004" i="2" s="1"/>
  <c r="P2004" i="2" a="1"/>
  <c r="P2004" i="2" s="1"/>
  <c r="T2004" i="2" a="1"/>
  <c r="T2004" i="2" s="1"/>
  <c r="AF2004" i="2" s="1"/>
  <c r="X2004" i="2" a="1"/>
  <c r="X2004" i="2" s="1"/>
  <c r="J2008" i="2" a="1"/>
  <c r="J2008" i="2" s="1"/>
  <c r="N2008" i="2" a="1"/>
  <c r="N2008" i="2" s="1"/>
  <c r="R2008" i="2" a="1"/>
  <c r="R2008" i="2" s="1"/>
  <c r="AB2008" i="2" s="1"/>
  <c r="V2008" i="2" a="1"/>
  <c r="V2008" i="2" s="1"/>
  <c r="Z2008" i="2" a="1"/>
  <c r="Z2008" i="2" s="1"/>
  <c r="L2012" i="2" a="1"/>
  <c r="L2012" i="2" s="1"/>
  <c r="P2012" i="2" a="1"/>
  <c r="P2012" i="2" s="1"/>
  <c r="T2012" i="2" a="1"/>
  <c r="T2012" i="2" s="1"/>
  <c r="AF2012" i="2" s="1"/>
  <c r="X2012" i="2" a="1"/>
  <c r="X2012" i="2" s="1"/>
  <c r="J2018" i="2" a="1"/>
  <c r="J2018" i="2" s="1"/>
  <c r="N2018" i="2" a="1"/>
  <c r="N2018" i="2" s="1"/>
  <c r="R2018" i="2" a="1"/>
  <c r="R2018" i="2" s="1"/>
  <c r="AB2018" i="2" s="1"/>
  <c r="V2018" i="2" a="1"/>
  <c r="V2018" i="2" s="1"/>
  <c r="Z2018" i="2" a="1"/>
  <c r="Z2018" i="2" s="1"/>
  <c r="N2022" i="2" a="1"/>
  <c r="N2022" i="2" s="1"/>
  <c r="R2022" i="2" a="1"/>
  <c r="R2022" i="2" s="1"/>
  <c r="V2022" i="2" a="1"/>
  <c r="V2022" i="2" s="1"/>
  <c r="Z2022" i="2" a="1"/>
  <c r="Z2022" i="2" s="1"/>
  <c r="L2026" i="2" a="1"/>
  <c r="L2026" i="2" s="1"/>
  <c r="P2026" i="2" a="1"/>
  <c r="P2026" i="2" s="1"/>
  <c r="T2026" i="2" a="1"/>
  <c r="T2026" i="2" s="1"/>
  <c r="X2026" i="2" a="1"/>
  <c r="X2026" i="2" s="1"/>
  <c r="J2030" i="2" a="1"/>
  <c r="J2030" i="2" s="1"/>
  <c r="N2030" i="2" a="1"/>
  <c r="N2030" i="2" s="1"/>
  <c r="R2030" i="2" a="1"/>
  <c r="R2030" i="2" s="1"/>
  <c r="AB2030" i="2" s="1"/>
  <c r="V2030" i="2" a="1"/>
  <c r="V2030" i="2" s="1"/>
  <c r="Z2030" i="2" a="1"/>
  <c r="Z2030" i="2" s="1"/>
  <c r="L2034" i="2" a="1"/>
  <c r="L2034" i="2" s="1"/>
  <c r="P2034" i="2" a="1"/>
  <c r="P2034" i="2" s="1"/>
  <c r="T2034" i="2" a="1"/>
  <c r="T2034" i="2" s="1"/>
  <c r="X2034" i="2" a="1"/>
  <c r="X2034" i="2" s="1"/>
  <c r="AA2045" i="2" a="1"/>
  <c r="AA2045" i="2" s="1"/>
  <c r="W2045" i="2" a="1"/>
  <c r="W2045" i="2" s="1"/>
  <c r="S2045" i="2" a="1"/>
  <c r="S2045" i="2" s="1"/>
  <c r="O2045" i="2" a="1"/>
  <c r="O2045" i="2" s="1"/>
  <c r="K2045" i="2" a="1"/>
  <c r="K2045" i="2" s="1"/>
  <c r="Y2045" i="2" a="1"/>
  <c r="Y2045" i="2" s="1"/>
  <c r="U2045" i="2" a="1"/>
  <c r="U2045" i="2" s="1"/>
  <c r="Q2045" i="2" a="1"/>
  <c r="Q2045" i="2" s="1"/>
  <c r="M2045" i="2" a="1"/>
  <c r="M2045" i="2" s="1"/>
  <c r="P2045" i="2" a="1"/>
  <c r="P2045" i="2" s="1"/>
  <c r="X2045" i="2" a="1"/>
  <c r="X2045" i="2" s="1"/>
  <c r="L2054" i="2" a="1"/>
  <c r="L2054" i="2" s="1"/>
  <c r="T2054" i="2" a="1"/>
  <c r="T2054" i="2" s="1"/>
  <c r="L2057" i="2" a="1"/>
  <c r="L2057" i="2" s="1"/>
  <c r="T2057" i="2" a="1"/>
  <c r="T2057" i="2" s="1"/>
  <c r="N2061" i="2" a="1"/>
  <c r="N2061" i="2" s="1"/>
  <c r="V2061" i="2" a="1"/>
  <c r="V2061" i="2" s="1"/>
  <c r="J1955" i="2" a="1"/>
  <c r="J1955" i="2" s="1"/>
  <c r="N1955" i="2" a="1"/>
  <c r="N1955" i="2" s="1"/>
  <c r="R1955" i="2" a="1"/>
  <c r="R1955" i="2" s="1"/>
  <c r="AD1955" i="2" s="1"/>
  <c r="V1955" i="2" a="1"/>
  <c r="V1955" i="2" s="1"/>
  <c r="Z1955" i="2" a="1"/>
  <c r="Z1955" i="2" s="1"/>
  <c r="L1959" i="2" a="1"/>
  <c r="L1959" i="2" s="1"/>
  <c r="P1959" i="2" a="1"/>
  <c r="P1959" i="2" s="1"/>
  <c r="T1959" i="2" a="1"/>
  <c r="T1959" i="2" s="1"/>
  <c r="Y1959" i="2" a="1"/>
  <c r="Y1959" i="2" s="1"/>
  <c r="L1963" i="2" a="1"/>
  <c r="L1963" i="2" s="1"/>
  <c r="P1963" i="2" a="1"/>
  <c r="P1963" i="2" s="1"/>
  <c r="T1963" i="2" a="1"/>
  <c r="T1963" i="2" s="1"/>
  <c r="X1963" i="2" a="1"/>
  <c r="X1963" i="2" s="1"/>
  <c r="J1967" i="2" a="1"/>
  <c r="J1967" i="2" s="1"/>
  <c r="N1967" i="2" a="1"/>
  <c r="N1967" i="2" s="1"/>
  <c r="R1967" i="2" a="1"/>
  <c r="R1967" i="2" s="1"/>
  <c r="AB1967" i="2" s="1"/>
  <c r="V1967" i="2" a="1"/>
  <c r="V1967" i="2" s="1"/>
  <c r="Z1967" i="2" a="1"/>
  <c r="Z1967" i="2" s="1"/>
  <c r="L1971" i="2" a="1"/>
  <c r="L1971" i="2" s="1"/>
  <c r="P1971" i="2" a="1"/>
  <c r="P1971" i="2" s="1"/>
  <c r="T1971" i="2" a="1"/>
  <c r="T1971" i="2" s="1"/>
  <c r="X1971" i="2" a="1"/>
  <c r="X1971" i="2" s="1"/>
  <c r="L1975" i="2" a="1"/>
  <c r="L1975" i="2" s="1"/>
  <c r="P1975" i="2" a="1"/>
  <c r="P1975" i="2" s="1"/>
  <c r="T1975" i="2" a="1"/>
  <c r="T1975" i="2" s="1"/>
  <c r="X1975" i="2" a="1"/>
  <c r="X1975" i="2" s="1"/>
  <c r="J1979" i="2" a="1"/>
  <c r="J1979" i="2" s="1"/>
  <c r="N1979" i="2" a="1"/>
  <c r="N1979" i="2" s="1"/>
  <c r="R1979" i="2" a="1"/>
  <c r="R1979" i="2" s="1"/>
  <c r="AB1979" i="2" s="1"/>
  <c r="V1979" i="2" a="1"/>
  <c r="V1979" i="2" s="1"/>
  <c r="Z1979" i="2" a="1"/>
  <c r="Z1979" i="2" s="1"/>
  <c r="K1981" i="2" a="1"/>
  <c r="K1981" i="2" s="1"/>
  <c r="O1981" i="2" a="1"/>
  <c r="O1981" i="2" s="1"/>
  <c r="S1981" i="2" a="1"/>
  <c r="S1981" i="2" s="1"/>
  <c r="W1981" i="2" a="1"/>
  <c r="W1981" i="2" s="1"/>
  <c r="AA1981" i="2" a="1"/>
  <c r="AA1981" i="2" s="1"/>
  <c r="N1983" i="2" a="1"/>
  <c r="N1983" i="2" s="1"/>
  <c r="R1983" i="2" a="1"/>
  <c r="R1983" i="2" s="1"/>
  <c r="V1983" i="2" a="1"/>
  <c r="V1983" i="2" s="1"/>
  <c r="Z1983" i="2" a="1"/>
  <c r="Z1983" i="2" s="1"/>
  <c r="L1987" i="2" a="1"/>
  <c r="L1987" i="2" s="1"/>
  <c r="P1987" i="2" a="1"/>
  <c r="P1987" i="2" s="1"/>
  <c r="T1987" i="2" a="1"/>
  <c r="T1987" i="2" s="1"/>
  <c r="X1987" i="2" a="1"/>
  <c r="X1987" i="2" s="1"/>
  <c r="J1991" i="2" a="1"/>
  <c r="J1991" i="2" s="1"/>
  <c r="N1991" i="2" a="1"/>
  <c r="N1991" i="2" s="1"/>
  <c r="R1991" i="2" a="1"/>
  <c r="R1991" i="2" s="1"/>
  <c r="V1991" i="2" a="1"/>
  <c r="V1991" i="2" s="1"/>
  <c r="Z1991" i="2" a="1"/>
  <c r="Z1991" i="2" s="1"/>
  <c r="K1993" i="2" a="1"/>
  <c r="K1993" i="2" s="1"/>
  <c r="O1993" i="2" a="1"/>
  <c r="O1993" i="2" s="1"/>
  <c r="S1993" i="2" a="1"/>
  <c r="S1993" i="2" s="1"/>
  <c r="W1993" i="2" a="1"/>
  <c r="W1993" i="2" s="1"/>
  <c r="AA1993" i="2" a="1"/>
  <c r="AA1993" i="2" s="1"/>
  <c r="L1995" i="2" a="1"/>
  <c r="L1995" i="2" s="1"/>
  <c r="P1995" i="2" a="1"/>
  <c r="P1995" i="2" s="1"/>
  <c r="T1995" i="2" a="1"/>
  <c r="T1995" i="2" s="1"/>
  <c r="X1995" i="2" a="1"/>
  <c r="X1995" i="2" s="1"/>
  <c r="M1997" i="2" a="1"/>
  <c r="M1997" i="2" s="1"/>
  <c r="Q1997" i="2" a="1"/>
  <c r="Q1997" i="2" s="1"/>
  <c r="U1997" i="2" a="1"/>
  <c r="U1997" i="2" s="1"/>
  <c r="Y1997" i="2" a="1"/>
  <c r="Y1997" i="2" s="1"/>
  <c r="J1999" i="2" a="1"/>
  <c r="J1999" i="2" s="1"/>
  <c r="N1999" i="2" a="1"/>
  <c r="N1999" i="2" s="1"/>
  <c r="R1999" i="2" a="1"/>
  <c r="R1999" i="2" s="1"/>
  <c r="AD1999" i="2" s="1"/>
  <c r="V1999" i="2" a="1"/>
  <c r="V1999" i="2" s="1"/>
  <c r="Z1999" i="2" a="1"/>
  <c r="Z1999" i="2" s="1"/>
  <c r="J2003" i="2" a="1"/>
  <c r="J2003" i="2" s="1"/>
  <c r="N2003" i="2" a="1"/>
  <c r="N2003" i="2" s="1"/>
  <c r="R2003" i="2" a="1"/>
  <c r="R2003" i="2" s="1"/>
  <c r="AB2003" i="2" s="1"/>
  <c r="V2003" i="2" a="1"/>
  <c r="V2003" i="2" s="1"/>
  <c r="Z2003" i="2" a="1"/>
  <c r="Z2003" i="2" s="1"/>
  <c r="K2005" i="2" a="1"/>
  <c r="K2005" i="2" s="1"/>
  <c r="O2005" i="2" a="1"/>
  <c r="O2005" i="2" s="1"/>
  <c r="S2005" i="2" a="1"/>
  <c r="S2005" i="2" s="1"/>
  <c r="W2005" i="2" a="1"/>
  <c r="W2005" i="2" s="1"/>
  <c r="AA2005" i="2" a="1"/>
  <c r="AA2005" i="2" s="1"/>
  <c r="L2007" i="2" a="1"/>
  <c r="L2007" i="2" s="1"/>
  <c r="P2007" i="2" a="1"/>
  <c r="P2007" i="2" s="1"/>
  <c r="T2007" i="2" a="1"/>
  <c r="T2007" i="2" s="1"/>
  <c r="X2007" i="2" a="1"/>
  <c r="X2007" i="2" s="1"/>
  <c r="J2011" i="2" a="1"/>
  <c r="J2011" i="2" s="1"/>
  <c r="N2011" i="2" a="1"/>
  <c r="N2011" i="2" s="1"/>
  <c r="R2011" i="2" a="1"/>
  <c r="R2011" i="2" s="1"/>
  <c r="AB2011" i="2" s="1"/>
  <c r="V2011" i="2" a="1"/>
  <c r="V2011" i="2" s="1"/>
  <c r="Z2011" i="2" a="1"/>
  <c r="Z2011" i="2" s="1"/>
  <c r="M2013" i="2" a="1"/>
  <c r="M2013" i="2" s="1"/>
  <c r="Q2013" i="2" a="1"/>
  <c r="Q2013" i="2" s="1"/>
  <c r="U2013" i="2" a="1"/>
  <c r="U2013" i="2" s="1"/>
  <c r="Y2013" i="2" a="1"/>
  <c r="Y2013" i="2" s="1"/>
  <c r="K2015" i="2" a="1"/>
  <c r="K2015" i="2" s="1"/>
  <c r="O2015" i="2" a="1"/>
  <c r="O2015" i="2" s="1"/>
  <c r="S2015" i="2" a="1"/>
  <c r="S2015" i="2" s="1"/>
  <c r="W2015" i="2" a="1"/>
  <c r="W2015" i="2" s="1"/>
  <c r="AA2015" i="2" a="1"/>
  <c r="AA2015" i="2" s="1"/>
  <c r="L2017" i="2" a="1"/>
  <c r="L2017" i="2" s="1"/>
  <c r="P2017" i="2" a="1"/>
  <c r="P2017" i="2" s="1"/>
  <c r="T2017" i="2" a="1"/>
  <c r="T2017" i="2" s="1"/>
  <c r="X2017" i="2" a="1"/>
  <c r="X2017" i="2" s="1"/>
  <c r="J2021" i="2" a="1"/>
  <c r="J2021" i="2" s="1"/>
  <c r="N2021" i="2" a="1"/>
  <c r="N2021" i="2" s="1"/>
  <c r="R2021" i="2" a="1"/>
  <c r="R2021" i="2" s="1"/>
  <c r="V2021" i="2" a="1"/>
  <c r="V2021" i="2" s="1"/>
  <c r="Z2021" i="2" a="1"/>
  <c r="Z2021" i="2" s="1"/>
  <c r="L2025" i="2" a="1"/>
  <c r="L2025" i="2" s="1"/>
  <c r="P2025" i="2" a="1"/>
  <c r="P2025" i="2" s="1"/>
  <c r="T2025" i="2" a="1"/>
  <c r="T2025" i="2" s="1"/>
  <c r="X2025" i="2" a="1"/>
  <c r="X2025" i="2" s="1"/>
  <c r="K2027" i="2" a="1"/>
  <c r="K2027" i="2" s="1"/>
  <c r="O2027" i="2" a="1"/>
  <c r="O2027" i="2" s="1"/>
  <c r="S2027" i="2" a="1"/>
  <c r="S2027" i="2" s="1"/>
  <c r="W2027" i="2" a="1"/>
  <c r="W2027" i="2" s="1"/>
  <c r="AA2027" i="2" a="1"/>
  <c r="AA2027" i="2" s="1"/>
  <c r="L2029" i="2" a="1"/>
  <c r="L2029" i="2" s="1"/>
  <c r="P2029" i="2" a="1"/>
  <c r="P2029" i="2" s="1"/>
  <c r="T2029" i="2" a="1"/>
  <c r="T2029" i="2" s="1"/>
  <c r="X2029" i="2" a="1"/>
  <c r="X2029" i="2" s="1"/>
  <c r="J2033" i="2" a="1"/>
  <c r="J2033" i="2" s="1"/>
  <c r="N2033" i="2" a="1"/>
  <c r="N2033" i="2" s="1"/>
  <c r="R2033" i="2" a="1"/>
  <c r="R2033" i="2" s="1"/>
  <c r="AB2033" i="2" s="1"/>
  <c r="V2033" i="2" a="1"/>
  <c r="V2033" i="2" s="1"/>
  <c r="Z2033" i="2" a="1"/>
  <c r="Z2033" i="2" s="1"/>
  <c r="M2035" i="2" a="1"/>
  <c r="M2035" i="2" s="1"/>
  <c r="Q2035" i="2" a="1"/>
  <c r="Q2035" i="2" s="1"/>
  <c r="U2035" i="2" a="1"/>
  <c r="U2035" i="2" s="1"/>
  <c r="Y2035" i="2" a="1"/>
  <c r="Y2035" i="2" s="1"/>
  <c r="L2037" i="2" a="1"/>
  <c r="L2037" i="2" s="1"/>
  <c r="P2037" i="2" a="1"/>
  <c r="P2037" i="2" s="1"/>
  <c r="T2037" i="2" a="1"/>
  <c r="T2037" i="2" s="1"/>
  <c r="AF2037" i="2" s="1"/>
  <c r="O2038" i="2" a="1"/>
  <c r="O2038" i="2" s="1"/>
  <c r="Y2040" i="2" a="1"/>
  <c r="Y2040" i="2" s="1"/>
  <c r="U2040" i="2" a="1"/>
  <c r="U2040" i="2" s="1"/>
  <c r="Q2040" i="2" a="1"/>
  <c r="Q2040" i="2" s="1"/>
  <c r="M2040" i="2" a="1"/>
  <c r="M2040" i="2" s="1"/>
  <c r="AA2040" i="2" a="1"/>
  <c r="AA2040" i="2" s="1"/>
  <c r="W2040" i="2" a="1"/>
  <c r="W2040" i="2" s="1"/>
  <c r="S2040" i="2" a="1"/>
  <c r="S2040" i="2" s="1"/>
  <c r="O2040" i="2" a="1"/>
  <c r="O2040" i="2" s="1"/>
  <c r="K2040" i="2" a="1"/>
  <c r="K2040" i="2" s="1"/>
  <c r="N2040" i="2" a="1"/>
  <c r="N2040" i="2" s="1"/>
  <c r="M2041" i="2" a="1"/>
  <c r="M2041" i="2" s="1"/>
  <c r="L2046" i="2" a="1"/>
  <c r="L2046" i="2" s="1"/>
  <c r="AA2050" i="2" a="1"/>
  <c r="AA2050" i="2" s="1"/>
  <c r="W2050" i="2" a="1"/>
  <c r="W2050" i="2" s="1"/>
  <c r="S2050" i="2" a="1"/>
  <c r="S2050" i="2" s="1"/>
  <c r="O2050" i="2" a="1"/>
  <c r="O2050" i="2" s="1"/>
  <c r="K2050" i="2" a="1"/>
  <c r="K2050" i="2" s="1"/>
  <c r="Y2050" i="2" a="1"/>
  <c r="Y2050" i="2" s="1"/>
  <c r="U2050" i="2" a="1"/>
  <c r="U2050" i="2" s="1"/>
  <c r="AE2050" i="2" s="1"/>
  <c r="Q2050" i="2" a="1"/>
  <c r="Q2050" i="2" s="1"/>
  <c r="M2050" i="2" a="1"/>
  <c r="M2050" i="2" s="1"/>
  <c r="AD2050" i="2"/>
  <c r="P2050" i="2" a="1"/>
  <c r="P2050" i="2" s="1"/>
  <c r="X2050" i="2" a="1"/>
  <c r="X2050" i="2" s="1"/>
  <c r="Y2058" i="2" a="1"/>
  <c r="Y2058" i="2" s="1"/>
  <c r="U2058" i="2" a="1"/>
  <c r="U2058" i="2" s="1"/>
  <c r="Q2058" i="2" a="1"/>
  <c r="Q2058" i="2" s="1"/>
  <c r="M2058" i="2" a="1"/>
  <c r="M2058" i="2" s="1"/>
  <c r="AA2058" i="2" a="1"/>
  <c r="AA2058" i="2" s="1"/>
  <c r="W2058" i="2" a="1"/>
  <c r="W2058" i="2" s="1"/>
  <c r="S2058" i="2" a="1"/>
  <c r="S2058" i="2" s="1"/>
  <c r="O2058" i="2" a="1"/>
  <c r="O2058" i="2" s="1"/>
  <c r="K2058" i="2" a="1"/>
  <c r="K2058" i="2" s="1"/>
  <c r="P2058" i="2" a="1"/>
  <c r="P2058" i="2" s="1"/>
  <c r="X2058" i="2" a="1"/>
  <c r="X2058" i="2" s="1"/>
  <c r="AA2066" i="2" a="1"/>
  <c r="AA2066" i="2" s="1"/>
  <c r="W2066" i="2" a="1"/>
  <c r="W2066" i="2" s="1"/>
  <c r="S2066" i="2" a="1"/>
  <c r="S2066" i="2" s="1"/>
  <c r="O2066" i="2" a="1"/>
  <c r="O2066" i="2" s="1"/>
  <c r="K2066" i="2" a="1"/>
  <c r="K2066" i="2" s="1"/>
  <c r="Z2066" i="2" a="1"/>
  <c r="Z2066" i="2" s="1"/>
  <c r="V2066" i="2" a="1"/>
  <c r="V2066" i="2" s="1"/>
  <c r="R2066" i="2" a="1"/>
  <c r="R2066" i="2" s="1"/>
  <c r="AB2066" i="2" s="1"/>
  <c r="N2066" i="2" a="1"/>
  <c r="N2066" i="2" s="1"/>
  <c r="J2066" i="2" a="1"/>
  <c r="J2066" i="2" s="1"/>
  <c r="Y2066" i="2" a="1"/>
  <c r="Y2066" i="2" s="1"/>
  <c r="U2066" i="2" a="1"/>
  <c r="U2066" i="2" s="1"/>
  <c r="Q2066" i="2" a="1"/>
  <c r="Q2066" i="2" s="1"/>
  <c r="M2066" i="2" a="1"/>
  <c r="M2066" i="2" s="1"/>
  <c r="X2066" i="2" a="1"/>
  <c r="X2066" i="2" s="1"/>
  <c r="L1954" i="2" a="1"/>
  <c r="L1954" i="2" s="1"/>
  <c r="P1954" i="2" a="1"/>
  <c r="P1954" i="2" s="1"/>
  <c r="T1954" i="2" a="1"/>
  <c r="T1954" i="2" s="1"/>
  <c r="AF1954" i="2" s="1"/>
  <c r="N1958" i="2" a="1"/>
  <c r="N1958" i="2" s="1"/>
  <c r="R1958" i="2" a="1"/>
  <c r="R1958" i="2" s="1"/>
  <c r="V1958" i="2" a="1"/>
  <c r="V1958" i="2" s="1"/>
  <c r="L1960" i="2" a="1"/>
  <c r="L1960" i="2" s="1"/>
  <c r="P1960" i="2" a="1"/>
  <c r="P1960" i="2" s="1"/>
  <c r="T1960" i="2" a="1"/>
  <c r="T1960" i="2" s="1"/>
  <c r="L1966" i="2" a="1"/>
  <c r="L1966" i="2" s="1"/>
  <c r="P1966" i="2" a="1"/>
  <c r="P1966" i="2" s="1"/>
  <c r="T1966" i="2" a="1"/>
  <c r="T1966" i="2" s="1"/>
  <c r="AF1966" i="2" s="1"/>
  <c r="L1970" i="2" a="1"/>
  <c r="L1970" i="2" s="1"/>
  <c r="P1970" i="2" a="1"/>
  <c r="P1970" i="2" s="1"/>
  <c r="T1970" i="2" a="1"/>
  <c r="T1970" i="2" s="1"/>
  <c r="X1970" i="2" a="1"/>
  <c r="X1970" i="2" s="1"/>
  <c r="N1974" i="2" a="1"/>
  <c r="N1974" i="2" s="1"/>
  <c r="R1974" i="2" a="1"/>
  <c r="R1974" i="2" s="1"/>
  <c r="V1974" i="2" a="1"/>
  <c r="V1974" i="2" s="1"/>
  <c r="L1978" i="2" a="1"/>
  <c r="L1978" i="2" s="1"/>
  <c r="P1978" i="2" a="1"/>
  <c r="P1978" i="2" s="1"/>
  <c r="T1978" i="2" a="1"/>
  <c r="T1978" i="2" s="1"/>
  <c r="AF1978" i="2" s="1"/>
  <c r="M1980" i="2" a="1"/>
  <c r="M1980" i="2" s="1"/>
  <c r="Q1980" i="2" a="1"/>
  <c r="Q1980" i="2" s="1"/>
  <c r="U1980" i="2" a="1"/>
  <c r="U1980" i="2" s="1"/>
  <c r="Y1980" i="2" a="1"/>
  <c r="Y1980" i="2" s="1"/>
  <c r="J1982" i="2" a="1"/>
  <c r="J1982" i="2" s="1"/>
  <c r="N1982" i="2" a="1"/>
  <c r="N1982" i="2" s="1"/>
  <c r="R1982" i="2" a="1"/>
  <c r="R1982" i="2" s="1"/>
  <c r="V1982" i="2" a="1"/>
  <c r="V1982" i="2" s="1"/>
  <c r="Z1982" i="2" a="1"/>
  <c r="Z1982" i="2" s="1"/>
  <c r="K1984" i="2" a="1"/>
  <c r="K1984" i="2" s="1"/>
  <c r="O1984" i="2" a="1"/>
  <c r="O1984" i="2" s="1"/>
  <c r="S1984" i="2" a="1"/>
  <c r="S1984" i="2" s="1"/>
  <c r="W1984" i="2" a="1"/>
  <c r="W1984" i="2" s="1"/>
  <c r="AA1984" i="2" a="1"/>
  <c r="AA1984" i="2" s="1"/>
  <c r="L1986" i="2" a="1"/>
  <c r="L1986" i="2" s="1"/>
  <c r="P1986" i="2" a="1"/>
  <c r="P1986" i="2" s="1"/>
  <c r="T1986" i="2" a="1"/>
  <c r="T1986" i="2" s="1"/>
  <c r="AF1986" i="2" s="1"/>
  <c r="K1988" i="2" a="1"/>
  <c r="K1988" i="2" s="1"/>
  <c r="O1988" i="2" a="1"/>
  <c r="O1988" i="2" s="1"/>
  <c r="S1988" i="2" a="1"/>
  <c r="S1988" i="2" s="1"/>
  <c r="W1988" i="2" a="1"/>
  <c r="W1988" i="2" s="1"/>
  <c r="AA1988" i="2" a="1"/>
  <c r="AA1988" i="2" s="1"/>
  <c r="L1990" i="2" a="1"/>
  <c r="L1990" i="2" s="1"/>
  <c r="P1990" i="2" a="1"/>
  <c r="P1990" i="2" s="1"/>
  <c r="T1990" i="2" a="1"/>
  <c r="T1990" i="2" s="1"/>
  <c r="AF1990" i="2" s="1"/>
  <c r="M1992" i="2" a="1"/>
  <c r="M1992" i="2" s="1"/>
  <c r="Q1992" i="2" a="1"/>
  <c r="Q1992" i="2" s="1"/>
  <c r="U1992" i="2" a="1"/>
  <c r="U1992" i="2" s="1"/>
  <c r="Y1992" i="2" a="1"/>
  <c r="Y1992" i="2" s="1"/>
  <c r="J1994" i="2" a="1"/>
  <c r="J1994" i="2" s="1"/>
  <c r="N1994" i="2" a="1"/>
  <c r="N1994" i="2" s="1"/>
  <c r="R1994" i="2" a="1"/>
  <c r="R1994" i="2" s="1"/>
  <c r="V1994" i="2" a="1"/>
  <c r="V1994" i="2" s="1"/>
  <c r="Z1994" i="2" a="1"/>
  <c r="Z1994" i="2" s="1"/>
  <c r="M1996" i="2" a="1"/>
  <c r="M1996" i="2" s="1"/>
  <c r="Q1996" i="2" a="1"/>
  <c r="Q1996" i="2" s="1"/>
  <c r="U1996" i="2" a="1"/>
  <c r="U1996" i="2" s="1"/>
  <c r="Y1996" i="2" a="1"/>
  <c r="Y1996" i="2" s="1"/>
  <c r="L1998" i="2" a="1"/>
  <c r="L1998" i="2" s="1"/>
  <c r="P1998" i="2" a="1"/>
  <c r="P1998" i="2" s="1"/>
  <c r="T1998" i="2" a="1"/>
  <c r="T1998" i="2" s="1"/>
  <c r="AF1998" i="2" s="1"/>
  <c r="K2000" i="2" a="1"/>
  <c r="K2000" i="2" s="1"/>
  <c r="O2000" i="2" a="1"/>
  <c r="O2000" i="2" s="1"/>
  <c r="S2000" i="2" a="1"/>
  <c r="S2000" i="2" s="1"/>
  <c r="W2000" i="2" a="1"/>
  <c r="W2000" i="2" s="1"/>
  <c r="AA2000" i="2" a="1"/>
  <c r="AA2000" i="2" s="1"/>
  <c r="L2002" i="2" a="1"/>
  <c r="L2002" i="2" s="1"/>
  <c r="P2002" i="2" a="1"/>
  <c r="P2002" i="2" s="1"/>
  <c r="T2002" i="2" a="1"/>
  <c r="T2002" i="2" s="1"/>
  <c r="AF2002" i="2" s="1"/>
  <c r="M2004" i="2" a="1"/>
  <c r="M2004" i="2" s="1"/>
  <c r="Q2004" i="2" a="1"/>
  <c r="Q2004" i="2" s="1"/>
  <c r="U2004" i="2" a="1"/>
  <c r="U2004" i="2" s="1"/>
  <c r="Y2004" i="2" a="1"/>
  <c r="Y2004" i="2" s="1"/>
  <c r="J2006" i="2" a="1"/>
  <c r="J2006" i="2" s="1"/>
  <c r="N2006" i="2" a="1"/>
  <c r="N2006" i="2" s="1"/>
  <c r="R2006" i="2" a="1"/>
  <c r="R2006" i="2" s="1"/>
  <c r="AB2006" i="2" s="1"/>
  <c r="V2006" i="2" a="1"/>
  <c r="V2006" i="2" s="1"/>
  <c r="Z2006" i="2" a="1"/>
  <c r="Z2006" i="2" s="1"/>
  <c r="K2008" i="2" a="1"/>
  <c r="K2008" i="2" s="1"/>
  <c r="O2008" i="2" a="1"/>
  <c r="O2008" i="2" s="1"/>
  <c r="S2008" i="2" a="1"/>
  <c r="S2008" i="2" s="1"/>
  <c r="W2008" i="2" a="1"/>
  <c r="W2008" i="2" s="1"/>
  <c r="AA2008" i="2" a="1"/>
  <c r="AA2008" i="2" s="1"/>
  <c r="L2010" i="2" a="1"/>
  <c r="L2010" i="2" s="1"/>
  <c r="P2010" i="2" a="1"/>
  <c r="P2010" i="2" s="1"/>
  <c r="T2010" i="2" a="1"/>
  <c r="T2010" i="2" s="1"/>
  <c r="X2010" i="2" a="1"/>
  <c r="X2010" i="2" s="1"/>
  <c r="M2012" i="2" a="1"/>
  <c r="M2012" i="2" s="1"/>
  <c r="Q2012" i="2" a="1"/>
  <c r="Q2012" i="2" s="1"/>
  <c r="U2012" i="2" a="1"/>
  <c r="U2012" i="2" s="1"/>
  <c r="Y2012" i="2" a="1"/>
  <c r="Y2012" i="2" s="1"/>
  <c r="L2014" i="2" a="1"/>
  <c r="L2014" i="2" s="1"/>
  <c r="P2014" i="2" a="1"/>
  <c r="P2014" i="2" s="1"/>
  <c r="T2014" i="2" a="1"/>
  <c r="T2014" i="2" s="1"/>
  <c r="AF2014" i="2" s="1"/>
  <c r="J2016" i="2" a="1"/>
  <c r="J2016" i="2" s="1"/>
  <c r="N2016" i="2" a="1"/>
  <c r="N2016" i="2" s="1"/>
  <c r="R2016" i="2" a="1"/>
  <c r="R2016" i="2" s="1"/>
  <c r="AB2016" i="2" s="1"/>
  <c r="V2016" i="2" a="1"/>
  <c r="V2016" i="2" s="1"/>
  <c r="Z2016" i="2" a="1"/>
  <c r="Z2016" i="2" s="1"/>
  <c r="K2018" i="2" a="1"/>
  <c r="K2018" i="2" s="1"/>
  <c r="O2018" i="2" a="1"/>
  <c r="O2018" i="2" s="1"/>
  <c r="S2018" i="2" a="1"/>
  <c r="S2018" i="2" s="1"/>
  <c r="W2018" i="2" a="1"/>
  <c r="W2018" i="2" s="1"/>
  <c r="AA2018" i="2" a="1"/>
  <c r="AA2018" i="2" s="1"/>
  <c r="L2020" i="2" a="1"/>
  <c r="L2020" i="2" s="1"/>
  <c r="P2020" i="2" a="1"/>
  <c r="P2020" i="2" s="1"/>
  <c r="T2020" i="2" a="1"/>
  <c r="T2020" i="2" s="1"/>
  <c r="AF2020" i="2" s="1"/>
  <c r="K2022" i="2" a="1"/>
  <c r="K2022" i="2" s="1"/>
  <c r="O2022" i="2" a="1"/>
  <c r="O2022" i="2" s="1"/>
  <c r="S2022" i="2" a="1"/>
  <c r="S2022" i="2" s="1"/>
  <c r="W2022" i="2" a="1"/>
  <c r="W2022" i="2" s="1"/>
  <c r="AA2022" i="2" a="1"/>
  <c r="AA2022" i="2" s="1"/>
  <c r="J2024" i="2" a="1"/>
  <c r="J2024" i="2" s="1"/>
  <c r="N2024" i="2" a="1"/>
  <c r="N2024" i="2" s="1"/>
  <c r="R2024" i="2" a="1"/>
  <c r="R2024" i="2" s="1"/>
  <c r="V2024" i="2" a="1"/>
  <c r="V2024" i="2" s="1"/>
  <c r="Z2024" i="2" a="1"/>
  <c r="Z2024" i="2" s="1"/>
  <c r="M2026" i="2" a="1"/>
  <c r="M2026" i="2" s="1"/>
  <c r="Q2026" i="2" a="1"/>
  <c r="Q2026" i="2" s="1"/>
  <c r="U2026" i="2" a="1"/>
  <c r="U2026" i="2" s="1"/>
  <c r="Y2026" i="2" a="1"/>
  <c r="Y2026" i="2" s="1"/>
  <c r="J2028" i="2" a="1"/>
  <c r="J2028" i="2" s="1"/>
  <c r="N2028" i="2" a="1"/>
  <c r="N2028" i="2" s="1"/>
  <c r="R2028" i="2" a="1"/>
  <c r="R2028" i="2" s="1"/>
  <c r="V2028" i="2" a="1"/>
  <c r="V2028" i="2" s="1"/>
  <c r="Z2028" i="2" a="1"/>
  <c r="Z2028" i="2" s="1"/>
  <c r="K2030" i="2" a="1"/>
  <c r="K2030" i="2" s="1"/>
  <c r="O2030" i="2" a="1"/>
  <c r="O2030" i="2" s="1"/>
  <c r="S2030" i="2" a="1"/>
  <c r="S2030" i="2" s="1"/>
  <c r="W2030" i="2" a="1"/>
  <c r="W2030" i="2" s="1"/>
  <c r="AA2030" i="2" a="1"/>
  <c r="AA2030" i="2" s="1"/>
  <c r="L2032" i="2" a="1"/>
  <c r="L2032" i="2" s="1"/>
  <c r="P2032" i="2" a="1"/>
  <c r="P2032" i="2" s="1"/>
  <c r="T2032" i="2" a="1"/>
  <c r="T2032" i="2" s="1"/>
  <c r="AF2032" i="2" s="1"/>
  <c r="M2034" i="2" a="1"/>
  <c r="M2034" i="2" s="1"/>
  <c r="Q2034" i="2" a="1"/>
  <c r="Q2034" i="2" s="1"/>
  <c r="U2034" i="2" a="1"/>
  <c r="U2034" i="2" s="1"/>
  <c r="Y2034" i="2" a="1"/>
  <c r="Y2034" i="2" s="1"/>
  <c r="N2036" i="2" a="1"/>
  <c r="N2036" i="2" s="1"/>
  <c r="R2036" i="2" a="1"/>
  <c r="R2036" i="2" s="1"/>
  <c r="V2036" i="2" a="1"/>
  <c r="V2036" i="2" s="1"/>
  <c r="K2038" i="2" a="1"/>
  <c r="K2038" i="2" s="1"/>
  <c r="T2041" i="2" a="1"/>
  <c r="T2041" i="2" s="1"/>
  <c r="AF2041" i="2" s="1"/>
  <c r="R2042" i="2" a="1"/>
  <c r="R2042" i="2" s="1"/>
  <c r="X2042" i="2" a="1"/>
  <c r="X2042" i="2" s="1"/>
  <c r="J2045" i="2" a="1"/>
  <c r="J2045" i="2" s="1"/>
  <c r="R2045" i="2" a="1"/>
  <c r="R2045" i="2" s="1"/>
  <c r="AB2045" i="2" s="1"/>
  <c r="Z2045" i="2" a="1"/>
  <c r="Z2045" i="2" s="1"/>
  <c r="N2049" i="2" a="1"/>
  <c r="N2049" i="2" s="1"/>
  <c r="N2054" i="2" a="1"/>
  <c r="N2054" i="2" s="1"/>
  <c r="N2057" i="2" a="1"/>
  <c r="N2057" i="2" s="1"/>
  <c r="P2061" i="2" a="1"/>
  <c r="P2061" i="2" s="1"/>
  <c r="AA2084" i="2" a="1"/>
  <c r="AA2084" i="2" s="1"/>
  <c r="W2084" i="2" a="1"/>
  <c r="W2084" i="2" s="1"/>
  <c r="S2084" i="2" a="1"/>
  <c r="S2084" i="2" s="1"/>
  <c r="O2084" i="2" a="1"/>
  <c r="O2084" i="2" s="1"/>
  <c r="K2084" i="2" a="1"/>
  <c r="K2084" i="2" s="1"/>
  <c r="Z2084" i="2" a="1"/>
  <c r="Z2084" i="2" s="1"/>
  <c r="V2084" i="2" a="1"/>
  <c r="V2084" i="2" s="1"/>
  <c r="R2084" i="2" a="1"/>
  <c r="R2084" i="2" s="1"/>
  <c r="AB2084" i="2" s="1"/>
  <c r="N2084" i="2" a="1"/>
  <c r="N2084" i="2" s="1"/>
  <c r="J2084" i="2" a="1"/>
  <c r="J2084" i="2" s="1"/>
  <c r="Y2084" i="2" a="1"/>
  <c r="Y2084" i="2" s="1"/>
  <c r="U2084" i="2" a="1"/>
  <c r="U2084" i="2" s="1"/>
  <c r="Q2084" i="2" a="1"/>
  <c r="Q2084" i="2" s="1"/>
  <c r="M2084" i="2" a="1"/>
  <c r="M2084" i="2" s="1"/>
  <c r="AD2093" i="2"/>
  <c r="AB2093" i="2"/>
  <c r="AA2102" i="2" a="1"/>
  <c r="AA2102" i="2" s="1"/>
  <c r="W2102" i="2" a="1"/>
  <c r="W2102" i="2" s="1"/>
  <c r="S2102" i="2" a="1"/>
  <c r="S2102" i="2" s="1"/>
  <c r="O2102" i="2" a="1"/>
  <c r="O2102" i="2" s="1"/>
  <c r="K2102" i="2" a="1"/>
  <c r="K2102" i="2" s="1"/>
  <c r="Z2102" i="2" a="1"/>
  <c r="Z2102" i="2" s="1"/>
  <c r="V2102" i="2" a="1"/>
  <c r="V2102" i="2" s="1"/>
  <c r="R2102" i="2" a="1"/>
  <c r="R2102" i="2" s="1"/>
  <c r="AB2102" i="2" s="1"/>
  <c r="N2102" i="2" a="1"/>
  <c r="N2102" i="2" s="1"/>
  <c r="J2102" i="2" a="1"/>
  <c r="J2102" i="2" s="1"/>
  <c r="Y2102" i="2" a="1"/>
  <c r="Y2102" i="2" s="1"/>
  <c r="U2102" i="2" a="1"/>
  <c r="U2102" i="2" s="1"/>
  <c r="Q2102" i="2" a="1"/>
  <c r="Q2102" i="2" s="1"/>
  <c r="M2102" i="2" a="1"/>
  <c r="M2102" i="2" s="1"/>
  <c r="Z2148" i="2" a="1"/>
  <c r="Z2148" i="2" s="1"/>
  <c r="V2148" i="2" a="1"/>
  <c r="V2148" i="2" s="1"/>
  <c r="R2148" i="2" a="1"/>
  <c r="R2148" i="2" s="1"/>
  <c r="AB2148" i="2" s="1"/>
  <c r="N2148" i="2" a="1"/>
  <c r="N2148" i="2" s="1"/>
  <c r="J2148" i="2" a="1"/>
  <c r="J2148" i="2" s="1"/>
  <c r="Y2148" i="2" a="1"/>
  <c r="Y2148" i="2" s="1"/>
  <c r="U2148" i="2" a="1"/>
  <c r="U2148" i="2" s="1"/>
  <c r="Q2148" i="2" a="1"/>
  <c r="Q2148" i="2" s="1"/>
  <c r="M2148" i="2" a="1"/>
  <c r="M2148" i="2" s="1"/>
  <c r="W2148" i="2" a="1"/>
  <c r="W2148" i="2" s="1"/>
  <c r="O2148" i="2" a="1"/>
  <c r="O2148" i="2" s="1"/>
  <c r="T2148" i="2" a="1"/>
  <c r="T2148" i="2" s="1"/>
  <c r="L2148" i="2" a="1"/>
  <c r="L2148" i="2" s="1"/>
  <c r="AA2148" i="2" a="1"/>
  <c r="AA2148" i="2" s="1"/>
  <c r="S2148" i="2" a="1"/>
  <c r="S2148" i="2" s="1"/>
  <c r="K2148" i="2" a="1"/>
  <c r="K2148" i="2" s="1"/>
  <c r="L1981" i="2" a="1"/>
  <c r="L1981" i="2" s="1"/>
  <c r="P1981" i="2" a="1"/>
  <c r="P1981" i="2" s="1"/>
  <c r="T1981" i="2" a="1"/>
  <c r="T1981" i="2" s="1"/>
  <c r="AF1981" i="2" s="1"/>
  <c r="X1981" i="2" a="1"/>
  <c r="X1981" i="2" s="1"/>
  <c r="L1993" i="2" a="1"/>
  <c r="L1993" i="2" s="1"/>
  <c r="P1993" i="2" a="1"/>
  <c r="P1993" i="2" s="1"/>
  <c r="T1993" i="2" a="1"/>
  <c r="T1993" i="2" s="1"/>
  <c r="AF1993" i="2" s="1"/>
  <c r="X1993" i="2" a="1"/>
  <c r="X1993" i="2" s="1"/>
  <c r="N1997" i="2" a="1"/>
  <c r="N1997" i="2" s="1"/>
  <c r="R1997" i="2" a="1"/>
  <c r="R1997" i="2" s="1"/>
  <c r="V1997" i="2" a="1"/>
  <c r="V1997" i="2" s="1"/>
  <c r="Z1997" i="2" a="1"/>
  <c r="Z1997" i="2" s="1"/>
  <c r="L2005" i="2" a="1"/>
  <c r="L2005" i="2" s="1"/>
  <c r="P2005" i="2" a="1"/>
  <c r="P2005" i="2" s="1"/>
  <c r="T2005" i="2" a="1"/>
  <c r="T2005" i="2" s="1"/>
  <c r="AF2005" i="2" s="1"/>
  <c r="X2005" i="2" a="1"/>
  <c r="X2005" i="2" s="1"/>
  <c r="N2013" i="2" a="1"/>
  <c r="N2013" i="2" s="1"/>
  <c r="R2013" i="2" a="1"/>
  <c r="R2013" i="2" s="1"/>
  <c r="V2013" i="2" a="1"/>
  <c r="V2013" i="2" s="1"/>
  <c r="Z2013" i="2" a="1"/>
  <c r="Z2013" i="2" s="1"/>
  <c r="L2027" i="2" a="1"/>
  <c r="L2027" i="2" s="1"/>
  <c r="P2027" i="2" a="1"/>
  <c r="P2027" i="2" s="1"/>
  <c r="T2027" i="2" a="1"/>
  <c r="T2027" i="2" s="1"/>
  <c r="AF2027" i="2" s="1"/>
  <c r="X2027" i="2" a="1"/>
  <c r="X2027" i="2" s="1"/>
  <c r="N2035" i="2" a="1"/>
  <c r="N2035" i="2" s="1"/>
  <c r="R2035" i="2" a="1"/>
  <c r="R2035" i="2" s="1"/>
  <c r="V2035" i="2" a="1"/>
  <c r="V2035" i="2" s="1"/>
  <c r="Z2035" i="2" a="1"/>
  <c r="Z2035" i="2" s="1"/>
  <c r="AA2070" i="2" a="1"/>
  <c r="AA2070" i="2" s="1"/>
  <c r="W2070" i="2" a="1"/>
  <c r="W2070" i="2" s="1"/>
  <c r="S2070" i="2" a="1"/>
  <c r="S2070" i="2" s="1"/>
  <c r="O2070" i="2" a="1"/>
  <c r="O2070" i="2" s="1"/>
  <c r="K2070" i="2" a="1"/>
  <c r="K2070" i="2" s="1"/>
  <c r="Z2070" i="2" a="1"/>
  <c r="Z2070" i="2" s="1"/>
  <c r="V2070" i="2" a="1"/>
  <c r="V2070" i="2" s="1"/>
  <c r="R2070" i="2" a="1"/>
  <c r="R2070" i="2" s="1"/>
  <c r="AB2070" i="2" s="1"/>
  <c r="N2070" i="2" a="1"/>
  <c r="N2070" i="2" s="1"/>
  <c r="J2070" i="2" a="1"/>
  <c r="J2070" i="2" s="1"/>
  <c r="Y2070" i="2" a="1"/>
  <c r="Y2070" i="2" s="1"/>
  <c r="U2070" i="2" a="1"/>
  <c r="U2070" i="2" s="1"/>
  <c r="Q2070" i="2" a="1"/>
  <c r="Q2070" i="2" s="1"/>
  <c r="M2070" i="2" a="1"/>
  <c r="M2070" i="2" s="1"/>
  <c r="X2070" i="2" a="1"/>
  <c r="X2070" i="2" s="1"/>
  <c r="Y2088" i="2" a="1"/>
  <c r="Y2088" i="2" s="1"/>
  <c r="U2088" i="2" a="1"/>
  <c r="U2088" i="2" s="1"/>
  <c r="Q2088" i="2" a="1"/>
  <c r="Q2088" i="2" s="1"/>
  <c r="M2088" i="2" a="1"/>
  <c r="M2088" i="2" s="1"/>
  <c r="X2088" i="2" a="1"/>
  <c r="X2088" i="2" s="1"/>
  <c r="T2088" i="2" a="1"/>
  <c r="T2088" i="2" s="1"/>
  <c r="P2088" i="2" a="1"/>
  <c r="P2088" i="2" s="1"/>
  <c r="L2088" i="2" a="1"/>
  <c r="L2088" i="2" s="1"/>
  <c r="AA2088" i="2" a="1"/>
  <c r="AA2088" i="2" s="1"/>
  <c r="W2088" i="2" a="1"/>
  <c r="W2088" i="2" s="1"/>
  <c r="S2088" i="2" a="1"/>
  <c r="S2088" i="2" s="1"/>
  <c r="O2088" i="2" a="1"/>
  <c r="O2088" i="2" s="1"/>
  <c r="K2088" i="2" a="1"/>
  <c r="K2088" i="2" s="1"/>
  <c r="AA2118" i="2" a="1"/>
  <c r="AA2118" i="2" s="1"/>
  <c r="W2118" i="2" a="1"/>
  <c r="W2118" i="2" s="1"/>
  <c r="S2118" i="2" a="1"/>
  <c r="S2118" i="2" s="1"/>
  <c r="O2118" i="2" a="1"/>
  <c r="O2118" i="2" s="1"/>
  <c r="K2118" i="2" a="1"/>
  <c r="K2118" i="2" s="1"/>
  <c r="Z2118" i="2" a="1"/>
  <c r="Z2118" i="2" s="1"/>
  <c r="V2118" i="2" a="1"/>
  <c r="V2118" i="2" s="1"/>
  <c r="R2118" i="2" a="1"/>
  <c r="R2118" i="2" s="1"/>
  <c r="AB2118" i="2" s="1"/>
  <c r="N2118" i="2" a="1"/>
  <c r="N2118" i="2" s="1"/>
  <c r="J2118" i="2" a="1"/>
  <c r="J2118" i="2" s="1"/>
  <c r="Y2118" i="2" a="1"/>
  <c r="Y2118" i="2" s="1"/>
  <c r="U2118" i="2" a="1"/>
  <c r="U2118" i="2" s="1"/>
  <c r="Q2118" i="2" a="1"/>
  <c r="Q2118" i="2" s="1"/>
  <c r="M2118" i="2" a="1"/>
  <c r="M2118" i="2" s="1"/>
  <c r="P2148" i="2" a="1"/>
  <c r="P2148" i="2" s="1"/>
  <c r="AD2166" i="2"/>
  <c r="AC2166" i="2"/>
  <c r="AB2166" i="2"/>
  <c r="L1988" i="2" a="1"/>
  <c r="L1988" i="2" s="1"/>
  <c r="P1988" i="2" a="1"/>
  <c r="P1988" i="2" s="1"/>
  <c r="T1988" i="2" a="1"/>
  <c r="T1988" i="2" s="1"/>
  <c r="AF1988" i="2" s="1"/>
  <c r="X1988" i="2" a="1"/>
  <c r="X1988" i="2" s="1"/>
  <c r="N1996" i="2" a="1"/>
  <c r="N1996" i="2" s="1"/>
  <c r="R1996" i="2" a="1"/>
  <c r="R1996" i="2" s="1"/>
  <c r="V1996" i="2" a="1"/>
  <c r="V1996" i="2" s="1"/>
  <c r="Z1996" i="2" a="1"/>
  <c r="Z1996" i="2" s="1"/>
  <c r="L2008" i="2" a="1"/>
  <c r="L2008" i="2" s="1"/>
  <c r="P2008" i="2" a="1"/>
  <c r="P2008" i="2" s="1"/>
  <c r="T2008" i="2" a="1"/>
  <c r="T2008" i="2" s="1"/>
  <c r="X2008" i="2" a="1"/>
  <c r="X2008" i="2" s="1"/>
  <c r="V2012" i="2" a="1"/>
  <c r="V2012" i="2" s="1"/>
  <c r="Z2012" i="2" a="1"/>
  <c r="Z2012" i="2" s="1"/>
  <c r="L2018" i="2" a="1"/>
  <c r="L2018" i="2" s="1"/>
  <c r="P2018" i="2" a="1"/>
  <c r="P2018" i="2" s="1"/>
  <c r="T2018" i="2" a="1"/>
  <c r="T2018" i="2" s="1"/>
  <c r="X2018" i="2" a="1"/>
  <c r="X2018" i="2" s="1"/>
  <c r="L2022" i="2" a="1"/>
  <c r="L2022" i="2" s="1"/>
  <c r="P2022" i="2" a="1"/>
  <c r="P2022" i="2" s="1"/>
  <c r="T2022" i="2" a="1"/>
  <c r="T2022" i="2" s="1"/>
  <c r="X2022" i="2" a="1"/>
  <c r="X2022" i="2" s="1"/>
  <c r="N2026" i="2" a="1"/>
  <c r="N2026" i="2" s="1"/>
  <c r="R2026" i="2" a="1"/>
  <c r="R2026" i="2" s="1"/>
  <c r="V2026" i="2" a="1"/>
  <c r="V2026" i="2" s="1"/>
  <c r="Z2026" i="2" a="1"/>
  <c r="Z2026" i="2" s="1"/>
  <c r="L2030" i="2" a="1"/>
  <c r="L2030" i="2" s="1"/>
  <c r="P2030" i="2" a="1"/>
  <c r="P2030" i="2" s="1"/>
  <c r="T2030" i="2" a="1"/>
  <c r="T2030" i="2" s="1"/>
  <c r="AF2030" i="2" s="1"/>
  <c r="X2030" i="2" a="1"/>
  <c r="X2030" i="2" s="1"/>
  <c r="J2034" i="2" a="1"/>
  <c r="J2034" i="2" s="1"/>
  <c r="N2034" i="2" a="1"/>
  <c r="N2034" i="2" s="1"/>
  <c r="R2034" i="2" a="1"/>
  <c r="R2034" i="2" s="1"/>
  <c r="AB2034" i="2" s="1"/>
  <c r="V2034" i="2" a="1"/>
  <c r="V2034" i="2" s="1"/>
  <c r="Z2034" i="2" a="1"/>
  <c r="Z2034" i="2" s="1"/>
  <c r="Z2038" i="2" a="1"/>
  <c r="Z2038" i="2" s="1"/>
  <c r="V2038" i="2" a="1"/>
  <c r="V2038" i="2" s="1"/>
  <c r="R2038" i="2" a="1"/>
  <c r="R2038" i="2" s="1"/>
  <c r="AB2038" i="2" s="1"/>
  <c r="N2038" i="2" a="1"/>
  <c r="N2038" i="2" s="1"/>
  <c r="X2038" i="2" a="1"/>
  <c r="X2038" i="2" s="1"/>
  <c r="T2038" i="2" a="1"/>
  <c r="T2038" i="2" s="1"/>
  <c r="P2038" i="2" a="1"/>
  <c r="P2038" i="2" s="1"/>
  <c r="L2038" i="2" a="1"/>
  <c r="L2038" i="2" s="1"/>
  <c r="Q2038" i="2" a="1"/>
  <c r="Q2038" i="2" s="1"/>
  <c r="AA2041" i="2" a="1"/>
  <c r="AA2041" i="2" s="1"/>
  <c r="W2041" i="2" a="1"/>
  <c r="W2041" i="2" s="1"/>
  <c r="S2041" i="2" a="1"/>
  <c r="S2041" i="2" s="1"/>
  <c r="O2041" i="2" a="1"/>
  <c r="O2041" i="2" s="1"/>
  <c r="K2041" i="2" a="1"/>
  <c r="K2041" i="2" s="1"/>
  <c r="Z2042" i="2" a="1"/>
  <c r="Z2042" i="2" s="1"/>
  <c r="L2045" i="2" a="1"/>
  <c r="L2045" i="2" s="1"/>
  <c r="T2045" i="2" a="1"/>
  <c r="T2045" i="2" s="1"/>
  <c r="AA2054" i="2" a="1"/>
  <c r="AA2054" i="2" s="1"/>
  <c r="W2054" i="2" a="1"/>
  <c r="W2054" i="2" s="1"/>
  <c r="S2054" i="2" a="1"/>
  <c r="S2054" i="2" s="1"/>
  <c r="O2054" i="2" a="1"/>
  <c r="O2054" i="2" s="1"/>
  <c r="K2054" i="2" a="1"/>
  <c r="K2054" i="2" s="1"/>
  <c r="Y2054" i="2" a="1"/>
  <c r="Y2054" i="2" s="1"/>
  <c r="U2054" i="2" a="1"/>
  <c r="U2054" i="2" s="1"/>
  <c r="Q2054" i="2" a="1"/>
  <c r="Q2054" i="2" s="1"/>
  <c r="M2054" i="2" a="1"/>
  <c r="M2054" i="2" s="1"/>
  <c r="P2054" i="2" a="1"/>
  <c r="P2054" i="2" s="1"/>
  <c r="X2054" i="2" a="1"/>
  <c r="X2054" i="2" s="1"/>
  <c r="AA2057" i="2" a="1"/>
  <c r="AA2057" i="2" s="1"/>
  <c r="W2057" i="2" a="1"/>
  <c r="W2057" i="2" s="1"/>
  <c r="S2057" i="2" a="1"/>
  <c r="S2057" i="2" s="1"/>
  <c r="O2057" i="2" a="1"/>
  <c r="O2057" i="2" s="1"/>
  <c r="K2057" i="2" a="1"/>
  <c r="K2057" i="2" s="1"/>
  <c r="Y2057" i="2" a="1"/>
  <c r="Y2057" i="2" s="1"/>
  <c r="U2057" i="2" a="1"/>
  <c r="U2057" i="2" s="1"/>
  <c r="Q2057" i="2" a="1"/>
  <c r="Q2057" i="2" s="1"/>
  <c r="M2057" i="2" a="1"/>
  <c r="M2057" i="2" s="1"/>
  <c r="P2057" i="2" a="1"/>
  <c r="P2057" i="2" s="1"/>
  <c r="X2057" i="2" a="1"/>
  <c r="X2057" i="2" s="1"/>
  <c r="AA2061" i="2" a="1"/>
  <c r="AA2061" i="2" s="1"/>
  <c r="W2061" i="2" a="1"/>
  <c r="W2061" i="2" s="1"/>
  <c r="S2061" i="2" a="1"/>
  <c r="S2061" i="2" s="1"/>
  <c r="O2061" i="2" a="1"/>
  <c r="O2061" i="2" s="1"/>
  <c r="K2061" i="2" a="1"/>
  <c r="K2061" i="2" s="1"/>
  <c r="Y2061" i="2" a="1"/>
  <c r="Y2061" i="2" s="1"/>
  <c r="U2061" i="2" a="1"/>
  <c r="U2061" i="2" s="1"/>
  <c r="Q2061" i="2" a="1"/>
  <c r="Q2061" i="2" s="1"/>
  <c r="M2061" i="2" a="1"/>
  <c r="M2061" i="2" s="1"/>
  <c r="R2061" i="2" a="1"/>
  <c r="R2061" i="2" s="1"/>
  <c r="Z2061" i="2" a="1"/>
  <c r="Z2061" i="2" s="1"/>
  <c r="AA2094" i="2" a="1"/>
  <c r="AA2094" i="2" s="1"/>
  <c r="W2094" i="2" a="1"/>
  <c r="W2094" i="2" s="1"/>
  <c r="S2094" i="2" a="1"/>
  <c r="S2094" i="2" s="1"/>
  <c r="O2094" i="2" a="1"/>
  <c r="O2094" i="2" s="1"/>
  <c r="K2094" i="2" a="1"/>
  <c r="K2094" i="2" s="1"/>
  <c r="Z2094" i="2" a="1"/>
  <c r="Z2094" i="2" s="1"/>
  <c r="V2094" i="2" a="1"/>
  <c r="V2094" i="2" s="1"/>
  <c r="R2094" i="2" a="1"/>
  <c r="R2094" i="2" s="1"/>
  <c r="AB2094" i="2" s="1"/>
  <c r="N2094" i="2" a="1"/>
  <c r="N2094" i="2" s="1"/>
  <c r="J2094" i="2" a="1"/>
  <c r="J2094" i="2" s="1"/>
  <c r="Y2094" i="2" a="1"/>
  <c r="Y2094" i="2" s="1"/>
  <c r="U2094" i="2" a="1"/>
  <c r="U2094" i="2" s="1"/>
  <c r="Q2094" i="2" a="1"/>
  <c r="Q2094" i="2" s="1"/>
  <c r="M2094" i="2" a="1"/>
  <c r="M2094" i="2" s="1"/>
  <c r="X2148" i="2" a="1"/>
  <c r="X2148" i="2" s="1"/>
  <c r="AA2256" i="2" a="1"/>
  <c r="AA2256" i="2" s="1"/>
  <c r="W2256" i="2" a="1"/>
  <c r="W2256" i="2" s="1"/>
  <c r="S2256" i="2" a="1"/>
  <c r="S2256" i="2" s="1"/>
  <c r="O2256" i="2" a="1"/>
  <c r="O2256" i="2" s="1"/>
  <c r="K2256" i="2" a="1"/>
  <c r="K2256" i="2" s="1"/>
  <c r="Z2256" i="2" a="1"/>
  <c r="Z2256" i="2" s="1"/>
  <c r="V2256" i="2" a="1"/>
  <c r="V2256" i="2" s="1"/>
  <c r="R2256" i="2" a="1"/>
  <c r="R2256" i="2" s="1"/>
  <c r="AB2256" i="2" s="1"/>
  <c r="N2256" i="2" a="1"/>
  <c r="N2256" i="2" s="1"/>
  <c r="J2256" i="2" a="1"/>
  <c r="J2256" i="2" s="1"/>
  <c r="Y2256" i="2" a="1"/>
  <c r="Y2256" i="2" s="1"/>
  <c r="U2256" i="2" a="1"/>
  <c r="U2256" i="2" s="1"/>
  <c r="Q2256" i="2" a="1"/>
  <c r="Q2256" i="2" s="1"/>
  <c r="M2256" i="2" a="1"/>
  <c r="M2256" i="2" s="1"/>
  <c r="T2256" i="2" a="1"/>
  <c r="T2256" i="2" s="1"/>
  <c r="AF2256" i="2" s="1"/>
  <c r="P2256" i="2" a="1"/>
  <c r="P2256" i="2" s="1"/>
  <c r="L2256" i="2" a="1"/>
  <c r="L2256" i="2" s="1"/>
  <c r="AA2271" i="2" a="1"/>
  <c r="AA2271" i="2" s="1"/>
  <c r="W2271" i="2" a="1"/>
  <c r="W2271" i="2" s="1"/>
  <c r="S2271" i="2" a="1"/>
  <c r="S2271" i="2" s="1"/>
  <c r="O2271" i="2" a="1"/>
  <c r="O2271" i="2" s="1"/>
  <c r="K2271" i="2" a="1"/>
  <c r="K2271" i="2" s="1"/>
  <c r="Y2271" i="2" a="1"/>
  <c r="Y2271" i="2" s="1"/>
  <c r="U2271" i="2" a="1"/>
  <c r="U2271" i="2" s="1"/>
  <c r="Q2271" i="2" a="1"/>
  <c r="Q2271" i="2" s="1"/>
  <c r="M2271" i="2" a="1"/>
  <c r="M2271" i="2" s="1"/>
  <c r="V2271" i="2" a="1"/>
  <c r="V2271" i="2" s="1"/>
  <c r="N2271" i="2" a="1"/>
  <c r="N2271" i="2" s="1"/>
  <c r="T2271" i="2" a="1"/>
  <c r="T2271" i="2" s="1"/>
  <c r="AF2271" i="2" s="1"/>
  <c r="L2271" i="2" a="1"/>
  <c r="L2271" i="2" s="1"/>
  <c r="Z2271" i="2" a="1"/>
  <c r="Z2271" i="2" s="1"/>
  <c r="R2271" i="2" a="1"/>
  <c r="R2271" i="2" s="1"/>
  <c r="AB2271" i="2" s="1"/>
  <c r="J2271" i="2" a="1"/>
  <c r="J2271" i="2" s="1"/>
  <c r="X2271" i="2" a="1"/>
  <c r="X2271" i="2" s="1"/>
  <c r="P2271" i="2" a="1"/>
  <c r="P2271" i="2" s="1"/>
  <c r="L1955" i="2" a="1"/>
  <c r="L1955" i="2" s="1"/>
  <c r="P1955" i="2" a="1"/>
  <c r="P1955" i="2" s="1"/>
  <c r="T1955" i="2" a="1"/>
  <c r="T1955" i="2" s="1"/>
  <c r="J1959" i="2" a="1"/>
  <c r="J1959" i="2" s="1"/>
  <c r="N1959" i="2" a="1"/>
  <c r="N1959" i="2" s="1"/>
  <c r="R1959" i="2" a="1"/>
  <c r="R1959" i="2" s="1"/>
  <c r="W1959" i="2" a="1"/>
  <c r="W1959" i="2" s="1"/>
  <c r="J1963" i="2" a="1"/>
  <c r="J1963" i="2" s="1"/>
  <c r="N1963" i="2" a="1"/>
  <c r="N1963" i="2" s="1"/>
  <c r="R1963" i="2" a="1"/>
  <c r="R1963" i="2" s="1"/>
  <c r="AB1963" i="2" s="1"/>
  <c r="V1963" i="2" a="1"/>
  <c r="V1963" i="2" s="1"/>
  <c r="L1967" i="2" a="1"/>
  <c r="L1967" i="2" s="1"/>
  <c r="P1967" i="2" a="1"/>
  <c r="P1967" i="2" s="1"/>
  <c r="T1967" i="2" a="1"/>
  <c r="T1967" i="2" s="1"/>
  <c r="N1971" i="2" a="1"/>
  <c r="N1971" i="2" s="1"/>
  <c r="R1971" i="2" a="1"/>
  <c r="R1971" i="2" s="1"/>
  <c r="AE1971" i="2" s="1"/>
  <c r="V1971" i="2" a="1"/>
  <c r="V1971" i="2" s="1"/>
  <c r="J1975" i="2" a="1"/>
  <c r="J1975" i="2" s="1"/>
  <c r="N1975" i="2" a="1"/>
  <c r="N1975" i="2" s="1"/>
  <c r="R1975" i="2" a="1"/>
  <c r="R1975" i="2" s="1"/>
  <c r="V1975" i="2" a="1"/>
  <c r="V1975" i="2" s="1"/>
  <c r="L1979" i="2" a="1"/>
  <c r="L1979" i="2" s="1"/>
  <c r="P1979" i="2" a="1"/>
  <c r="P1979" i="2" s="1"/>
  <c r="T1979" i="2" a="1"/>
  <c r="T1979" i="2" s="1"/>
  <c r="AF1979" i="2" s="1"/>
  <c r="M1981" i="2" a="1"/>
  <c r="M1981" i="2" s="1"/>
  <c r="Q1981" i="2" a="1"/>
  <c r="Q1981" i="2" s="1"/>
  <c r="U1981" i="2" a="1"/>
  <c r="U1981" i="2" s="1"/>
  <c r="AE1981" i="2" s="1"/>
  <c r="L1983" i="2" a="1"/>
  <c r="L1983" i="2" s="1"/>
  <c r="P1983" i="2" a="1"/>
  <c r="P1983" i="2" s="1"/>
  <c r="T1983" i="2" a="1"/>
  <c r="T1983" i="2" s="1"/>
  <c r="AF1983" i="2" s="1"/>
  <c r="N1987" i="2" a="1"/>
  <c r="N1987" i="2" s="1"/>
  <c r="R1987" i="2" a="1"/>
  <c r="R1987" i="2" s="1"/>
  <c r="V1987" i="2" a="1"/>
  <c r="V1987" i="2" s="1"/>
  <c r="L1991" i="2" a="1"/>
  <c r="L1991" i="2" s="1"/>
  <c r="P1991" i="2" a="1"/>
  <c r="P1991" i="2" s="1"/>
  <c r="T1991" i="2" a="1"/>
  <c r="T1991" i="2" s="1"/>
  <c r="AD1993" i="2"/>
  <c r="M1993" i="2" a="1"/>
  <c r="M1993" i="2" s="1"/>
  <c r="Q1993" i="2" a="1"/>
  <c r="Q1993" i="2" s="1"/>
  <c r="U1993" i="2" a="1"/>
  <c r="U1993" i="2" s="1"/>
  <c r="J1995" i="2" a="1"/>
  <c r="J1995" i="2" s="1"/>
  <c r="N1995" i="2" a="1"/>
  <c r="N1995" i="2" s="1"/>
  <c r="R1995" i="2" a="1"/>
  <c r="R1995" i="2" s="1"/>
  <c r="AB1995" i="2" s="1"/>
  <c r="V1995" i="2" a="1"/>
  <c r="V1995" i="2" s="1"/>
  <c r="K1997" i="2" a="1"/>
  <c r="K1997" i="2" s="1"/>
  <c r="O1997" i="2" a="1"/>
  <c r="O1997" i="2" s="1"/>
  <c r="S1997" i="2" a="1"/>
  <c r="S1997" i="2" s="1"/>
  <c r="W1997" i="2" a="1"/>
  <c r="W1997" i="2" s="1"/>
  <c r="L1999" i="2" a="1"/>
  <c r="L1999" i="2" s="1"/>
  <c r="P1999" i="2" a="1"/>
  <c r="P1999" i="2" s="1"/>
  <c r="T1999" i="2" a="1"/>
  <c r="T1999" i="2" s="1"/>
  <c r="L2003" i="2" a="1"/>
  <c r="L2003" i="2" s="1"/>
  <c r="P2003" i="2" a="1"/>
  <c r="P2003" i="2" s="1"/>
  <c r="T2003" i="2" a="1"/>
  <c r="T2003" i="2" s="1"/>
  <c r="AF2003" i="2" s="1"/>
  <c r="M2005" i="2" a="1"/>
  <c r="M2005" i="2" s="1"/>
  <c r="Q2005" i="2" a="1"/>
  <c r="Q2005" i="2" s="1"/>
  <c r="U2005" i="2" a="1"/>
  <c r="U2005" i="2" s="1"/>
  <c r="J2007" i="2" a="1"/>
  <c r="J2007" i="2" s="1"/>
  <c r="N2007" i="2" a="1"/>
  <c r="N2007" i="2" s="1"/>
  <c r="R2007" i="2" a="1"/>
  <c r="R2007" i="2" s="1"/>
  <c r="AB2007" i="2" s="1"/>
  <c r="V2007" i="2" a="1"/>
  <c r="V2007" i="2" s="1"/>
  <c r="L2011" i="2" a="1"/>
  <c r="L2011" i="2" s="1"/>
  <c r="P2011" i="2" a="1"/>
  <c r="P2011" i="2" s="1"/>
  <c r="T2011" i="2" a="1"/>
  <c r="T2011" i="2" s="1"/>
  <c r="AF2011" i="2" s="1"/>
  <c r="K2013" i="2" a="1"/>
  <c r="K2013" i="2" s="1"/>
  <c r="O2013" i="2" a="1"/>
  <c r="O2013" i="2" s="1"/>
  <c r="S2013" i="2" a="1"/>
  <c r="S2013" i="2" s="1"/>
  <c r="W2013" i="2" a="1"/>
  <c r="W2013" i="2" s="1"/>
  <c r="M2015" i="2" a="1"/>
  <c r="M2015" i="2" s="1"/>
  <c r="Q2015" i="2" a="1"/>
  <c r="Q2015" i="2" s="1"/>
  <c r="U2015" i="2" a="1"/>
  <c r="U2015" i="2" s="1"/>
  <c r="J2017" i="2" a="1"/>
  <c r="J2017" i="2" s="1"/>
  <c r="N2017" i="2" a="1"/>
  <c r="N2017" i="2" s="1"/>
  <c r="R2017" i="2" a="1"/>
  <c r="R2017" i="2" s="1"/>
  <c r="AB2017" i="2" s="1"/>
  <c r="V2017" i="2" a="1"/>
  <c r="V2017" i="2" s="1"/>
  <c r="L2021" i="2" a="1"/>
  <c r="L2021" i="2" s="1"/>
  <c r="P2021" i="2" a="1"/>
  <c r="P2021" i="2" s="1"/>
  <c r="T2021" i="2" a="1"/>
  <c r="T2021" i="2" s="1"/>
  <c r="J2025" i="2" a="1"/>
  <c r="J2025" i="2" s="1"/>
  <c r="N2025" i="2" a="1"/>
  <c r="N2025" i="2" s="1"/>
  <c r="R2025" i="2" a="1"/>
  <c r="R2025" i="2" s="1"/>
  <c r="AB2025" i="2" s="1"/>
  <c r="V2025" i="2" a="1"/>
  <c r="V2025" i="2" s="1"/>
  <c r="AD2027" i="2"/>
  <c r="M2027" i="2" a="1"/>
  <c r="M2027" i="2" s="1"/>
  <c r="Q2027" i="2" a="1"/>
  <c r="Q2027" i="2" s="1"/>
  <c r="U2027" i="2" a="1"/>
  <c r="U2027" i="2" s="1"/>
  <c r="AE2027" i="2" s="1"/>
  <c r="J2029" i="2" a="1"/>
  <c r="J2029" i="2" s="1"/>
  <c r="N2029" i="2" a="1"/>
  <c r="N2029" i="2" s="1"/>
  <c r="R2029" i="2" a="1"/>
  <c r="R2029" i="2" s="1"/>
  <c r="AB2029" i="2" s="1"/>
  <c r="V2029" i="2" a="1"/>
  <c r="V2029" i="2" s="1"/>
  <c r="L2033" i="2" a="1"/>
  <c r="L2033" i="2" s="1"/>
  <c r="P2033" i="2" a="1"/>
  <c r="P2033" i="2" s="1"/>
  <c r="T2033" i="2" a="1"/>
  <c r="T2033" i="2" s="1"/>
  <c r="K2035" i="2" a="1"/>
  <c r="K2035" i="2" s="1"/>
  <c r="O2035" i="2" a="1"/>
  <c r="O2035" i="2" s="1"/>
  <c r="S2035" i="2" a="1"/>
  <c r="S2035" i="2" s="1"/>
  <c r="W2035" i="2" a="1"/>
  <c r="W2035" i="2" s="1"/>
  <c r="W2038" i="2" a="1"/>
  <c r="W2038" i="2" s="1"/>
  <c r="P2041" i="2" a="1"/>
  <c r="P2041" i="2" s="1"/>
  <c r="V2041" i="2" a="1"/>
  <c r="V2041" i="2" s="1"/>
  <c r="N2042" i="2" a="1"/>
  <c r="N2042" i="2" s="1"/>
  <c r="Y2046" i="2" a="1"/>
  <c r="Y2046" i="2" s="1"/>
  <c r="U2046" i="2" a="1"/>
  <c r="U2046" i="2" s="1"/>
  <c r="Q2046" i="2" a="1"/>
  <c r="Q2046" i="2" s="1"/>
  <c r="M2046" i="2" a="1"/>
  <c r="M2046" i="2" s="1"/>
  <c r="AA2046" i="2" a="1"/>
  <c r="AA2046" i="2" s="1"/>
  <c r="W2046" i="2" a="1"/>
  <c r="W2046" i="2" s="1"/>
  <c r="S2046" i="2" a="1"/>
  <c r="S2046" i="2" s="1"/>
  <c r="O2046" i="2" a="1"/>
  <c r="O2046" i="2" s="1"/>
  <c r="K2046" i="2" a="1"/>
  <c r="K2046" i="2" s="1"/>
  <c r="P2046" i="2" a="1"/>
  <c r="P2046" i="2" s="1"/>
  <c r="X2046" i="2" a="1"/>
  <c r="X2046" i="2" s="1"/>
  <c r="Y2065" i="2" a="1"/>
  <c r="Y2065" i="2" s="1"/>
  <c r="U2065" i="2" a="1"/>
  <c r="U2065" i="2" s="1"/>
  <c r="Q2065" i="2" a="1"/>
  <c r="Q2065" i="2" s="1"/>
  <c r="M2065" i="2" a="1"/>
  <c r="M2065" i="2" s="1"/>
  <c r="X2065" i="2" a="1"/>
  <c r="X2065" i="2" s="1"/>
  <c r="AA2065" i="2" a="1"/>
  <c r="AA2065" i="2" s="1"/>
  <c r="W2065" i="2" a="1"/>
  <c r="W2065" i="2" s="1"/>
  <c r="S2065" i="2" a="1"/>
  <c r="S2065" i="2" s="1"/>
  <c r="O2065" i="2" a="1"/>
  <c r="O2065" i="2" s="1"/>
  <c r="K2065" i="2" a="1"/>
  <c r="K2065" i="2" s="1"/>
  <c r="L2070" i="2" a="1"/>
  <c r="L2070" i="2" s="1"/>
  <c r="T2084" i="2" a="1"/>
  <c r="T2084" i="2" s="1"/>
  <c r="AF2084" i="2" s="1"/>
  <c r="R2088" i="2" a="1"/>
  <c r="R2088" i="2" s="1"/>
  <c r="L2094" i="2" a="1"/>
  <c r="L2094" i="2" s="1"/>
  <c r="T2102" i="2" a="1"/>
  <c r="T2102" i="2" s="1"/>
  <c r="P2118" i="2" a="1"/>
  <c r="P2118" i="2" s="1"/>
  <c r="X2256" i="2" a="1"/>
  <c r="X2256" i="2" s="1"/>
  <c r="N1970" i="2" a="1"/>
  <c r="N1970" i="2" s="1"/>
  <c r="R1970" i="2" a="1"/>
  <c r="R1970" i="2" s="1"/>
  <c r="V1970" i="2" a="1"/>
  <c r="V1970" i="2" s="1"/>
  <c r="K1980" i="2" a="1"/>
  <c r="K1980" i="2" s="1"/>
  <c r="O1980" i="2" a="1"/>
  <c r="O1980" i="2" s="1"/>
  <c r="S1980" i="2" a="1"/>
  <c r="S1980" i="2" s="1"/>
  <c r="W1980" i="2" a="1"/>
  <c r="W1980" i="2" s="1"/>
  <c r="L1982" i="2" a="1"/>
  <c r="L1982" i="2" s="1"/>
  <c r="P1982" i="2" a="1"/>
  <c r="P1982" i="2" s="1"/>
  <c r="T1982" i="2" a="1"/>
  <c r="T1982" i="2" s="1"/>
  <c r="AF1982" i="2" s="1"/>
  <c r="M1984" i="2" a="1"/>
  <c r="M1984" i="2" s="1"/>
  <c r="Q1984" i="2" a="1"/>
  <c r="Q1984" i="2" s="1"/>
  <c r="U1984" i="2" a="1"/>
  <c r="U1984" i="2" s="1"/>
  <c r="M1988" i="2" a="1"/>
  <c r="M1988" i="2" s="1"/>
  <c r="Q1988" i="2" a="1"/>
  <c r="Q1988" i="2" s="1"/>
  <c r="U1988" i="2" a="1"/>
  <c r="U1988" i="2" s="1"/>
  <c r="K1992" i="2" a="1"/>
  <c r="K1992" i="2" s="1"/>
  <c r="O1992" i="2" a="1"/>
  <c r="O1992" i="2" s="1"/>
  <c r="S1992" i="2" a="1"/>
  <c r="S1992" i="2" s="1"/>
  <c r="W1992" i="2" a="1"/>
  <c r="W1992" i="2" s="1"/>
  <c r="L1994" i="2" a="1"/>
  <c r="L1994" i="2" s="1"/>
  <c r="P1994" i="2" a="1"/>
  <c r="P1994" i="2" s="1"/>
  <c r="T1994" i="2" a="1"/>
  <c r="T1994" i="2" s="1"/>
  <c r="K1996" i="2" a="1"/>
  <c r="K1996" i="2" s="1"/>
  <c r="O1996" i="2" a="1"/>
  <c r="O1996" i="2" s="1"/>
  <c r="S1996" i="2" a="1"/>
  <c r="S1996" i="2" s="1"/>
  <c r="W1996" i="2" a="1"/>
  <c r="W1996" i="2" s="1"/>
  <c r="M2000" i="2" a="1"/>
  <c r="M2000" i="2" s="1"/>
  <c r="Q2000" i="2" a="1"/>
  <c r="Q2000" i="2" s="1"/>
  <c r="U2000" i="2" a="1"/>
  <c r="U2000" i="2" s="1"/>
  <c r="K2004" i="2" a="1"/>
  <c r="K2004" i="2" s="1"/>
  <c r="O2004" i="2" a="1"/>
  <c r="O2004" i="2" s="1"/>
  <c r="S2004" i="2" a="1"/>
  <c r="S2004" i="2" s="1"/>
  <c r="W2004" i="2" a="1"/>
  <c r="W2004" i="2" s="1"/>
  <c r="L2006" i="2" a="1"/>
  <c r="L2006" i="2" s="1"/>
  <c r="P2006" i="2" a="1"/>
  <c r="P2006" i="2" s="1"/>
  <c r="T2006" i="2" a="1"/>
  <c r="T2006" i="2" s="1"/>
  <c r="M2008" i="2" a="1"/>
  <c r="M2008" i="2" s="1"/>
  <c r="Q2008" i="2" a="1"/>
  <c r="Q2008" i="2" s="1"/>
  <c r="U2008" i="2" a="1"/>
  <c r="U2008" i="2" s="1"/>
  <c r="N2010" i="2" a="1"/>
  <c r="N2010" i="2" s="1"/>
  <c r="R2010" i="2" a="1"/>
  <c r="R2010" i="2" s="1"/>
  <c r="V2010" i="2" a="1"/>
  <c r="V2010" i="2" s="1"/>
  <c r="K2012" i="2" a="1"/>
  <c r="K2012" i="2" s="1"/>
  <c r="O2012" i="2" a="1"/>
  <c r="O2012" i="2" s="1"/>
  <c r="S2012" i="2" a="1"/>
  <c r="S2012" i="2" s="1"/>
  <c r="W2012" i="2" a="1"/>
  <c r="W2012" i="2" s="1"/>
  <c r="L2016" i="2" a="1"/>
  <c r="L2016" i="2" s="1"/>
  <c r="P2016" i="2" a="1"/>
  <c r="P2016" i="2" s="1"/>
  <c r="T2016" i="2" a="1"/>
  <c r="T2016" i="2" s="1"/>
  <c r="M2018" i="2" a="1"/>
  <c r="M2018" i="2" s="1"/>
  <c r="Q2018" i="2" a="1"/>
  <c r="Q2018" i="2" s="1"/>
  <c r="U2018" i="2" a="1"/>
  <c r="U2018" i="2" s="1"/>
  <c r="M2022" i="2" a="1"/>
  <c r="M2022" i="2" s="1"/>
  <c r="Q2022" i="2" a="1"/>
  <c r="Q2022" i="2" s="1"/>
  <c r="U2022" i="2" a="1"/>
  <c r="U2022" i="2" s="1"/>
  <c r="L2024" i="2" a="1"/>
  <c r="L2024" i="2" s="1"/>
  <c r="P2024" i="2" a="1"/>
  <c r="P2024" i="2" s="1"/>
  <c r="T2024" i="2" a="1"/>
  <c r="T2024" i="2" s="1"/>
  <c r="K2026" i="2" a="1"/>
  <c r="K2026" i="2" s="1"/>
  <c r="O2026" i="2" a="1"/>
  <c r="O2026" i="2" s="1"/>
  <c r="S2026" i="2" a="1"/>
  <c r="S2026" i="2" s="1"/>
  <c r="W2026" i="2" a="1"/>
  <c r="W2026" i="2" s="1"/>
  <c r="L2028" i="2" a="1"/>
  <c r="L2028" i="2" s="1"/>
  <c r="P2028" i="2" a="1"/>
  <c r="P2028" i="2" s="1"/>
  <c r="T2028" i="2" a="1"/>
  <c r="T2028" i="2" s="1"/>
  <c r="M2030" i="2" a="1"/>
  <c r="M2030" i="2" s="1"/>
  <c r="Q2030" i="2" a="1"/>
  <c r="Q2030" i="2" s="1"/>
  <c r="U2030" i="2" a="1"/>
  <c r="U2030" i="2" s="1"/>
  <c r="K2034" i="2" a="1"/>
  <c r="K2034" i="2" s="1"/>
  <c r="O2034" i="2" a="1"/>
  <c r="O2034" i="2" s="1"/>
  <c r="S2034" i="2" a="1"/>
  <c r="S2034" i="2" s="1"/>
  <c r="W2034" i="2" a="1"/>
  <c r="W2034" i="2" s="1"/>
  <c r="M2038" i="2" a="1"/>
  <c r="M2038" i="2" s="1"/>
  <c r="J2041" i="2" a="1"/>
  <c r="J2041" i="2" s="1"/>
  <c r="Q2041" i="2" a="1"/>
  <c r="Q2041" i="2" s="1"/>
  <c r="AA2042" i="2" a="1"/>
  <c r="AA2042" i="2" s="1"/>
  <c r="W2042" i="2" a="1"/>
  <c r="W2042" i="2" s="1"/>
  <c r="S2042" i="2" a="1"/>
  <c r="S2042" i="2" s="1"/>
  <c r="O2042" i="2" a="1"/>
  <c r="O2042" i="2" s="1"/>
  <c r="K2042" i="2" a="1"/>
  <c r="K2042" i="2" s="1"/>
  <c r="Y2042" i="2" a="1"/>
  <c r="Y2042" i="2" s="1"/>
  <c r="U2042" i="2" a="1"/>
  <c r="U2042" i="2" s="1"/>
  <c r="Q2042" i="2" a="1"/>
  <c r="Q2042" i="2" s="1"/>
  <c r="M2042" i="2" a="1"/>
  <c r="M2042" i="2" s="1"/>
  <c r="N2045" i="2" a="1"/>
  <c r="N2045" i="2" s="1"/>
  <c r="V2045" i="2" a="1"/>
  <c r="V2045" i="2" s="1"/>
  <c r="Y2049" i="2" a="1"/>
  <c r="Y2049" i="2" s="1"/>
  <c r="U2049" i="2" a="1"/>
  <c r="U2049" i="2" s="1"/>
  <c r="Q2049" i="2" a="1"/>
  <c r="Q2049" i="2" s="1"/>
  <c r="M2049" i="2" a="1"/>
  <c r="M2049" i="2" s="1"/>
  <c r="AA2049" i="2" a="1"/>
  <c r="AA2049" i="2" s="1"/>
  <c r="W2049" i="2" a="1"/>
  <c r="W2049" i="2" s="1"/>
  <c r="S2049" i="2" a="1"/>
  <c r="S2049" i="2" s="1"/>
  <c r="O2049" i="2" a="1"/>
  <c r="O2049" i="2" s="1"/>
  <c r="K2049" i="2" a="1"/>
  <c r="K2049" i="2" s="1"/>
  <c r="R2049" i="2" a="1"/>
  <c r="R2049" i="2" s="1"/>
  <c r="Z2049" i="2" a="1"/>
  <c r="Z2049" i="2" s="1"/>
  <c r="J2054" i="2" a="1"/>
  <c r="J2054" i="2" s="1"/>
  <c r="R2054" i="2" a="1"/>
  <c r="R2054" i="2" s="1"/>
  <c r="AB2054" i="2" s="1"/>
  <c r="Z2054" i="2" a="1"/>
  <c r="Z2054" i="2" s="1"/>
  <c r="J2057" i="2" a="1"/>
  <c r="J2057" i="2" s="1"/>
  <c r="R2057" i="2" a="1"/>
  <c r="R2057" i="2" s="1"/>
  <c r="AB2057" i="2" s="1"/>
  <c r="Z2057" i="2" a="1"/>
  <c r="Z2057" i="2" s="1"/>
  <c r="L2061" i="2" a="1"/>
  <c r="L2061" i="2" s="1"/>
  <c r="T2061" i="2" a="1"/>
  <c r="T2061" i="2" s="1"/>
  <c r="V2088" i="2" a="1"/>
  <c r="V2088" i="2" s="1"/>
  <c r="P2094" i="2" a="1"/>
  <c r="P2094" i="2" s="1"/>
  <c r="X2102" i="2" a="1"/>
  <c r="X2102" i="2" s="1"/>
  <c r="T2118" i="2" a="1"/>
  <c r="T2118" i="2" s="1"/>
  <c r="L2073" i="2" a="1"/>
  <c r="L2073" i="2" s="1"/>
  <c r="P2073" i="2" a="1"/>
  <c r="P2073" i="2" s="1"/>
  <c r="T2073" i="2" a="1"/>
  <c r="T2073" i="2" s="1"/>
  <c r="X2073" i="2" a="1"/>
  <c r="X2073" i="2" s="1"/>
  <c r="N2087" i="2" a="1"/>
  <c r="N2087" i="2" s="1"/>
  <c r="R2087" i="2" a="1"/>
  <c r="R2087" i="2" s="1"/>
  <c r="V2087" i="2" a="1"/>
  <c r="V2087" i="2" s="1"/>
  <c r="Z2087" i="2" a="1"/>
  <c r="Z2087" i="2" s="1"/>
  <c r="L2097" i="2" a="1"/>
  <c r="L2097" i="2" s="1"/>
  <c r="P2097" i="2" a="1"/>
  <c r="P2097" i="2" s="1"/>
  <c r="T2097" i="2" a="1"/>
  <c r="T2097" i="2" s="1"/>
  <c r="X2097" i="2" a="1"/>
  <c r="X2097" i="2" s="1"/>
  <c r="N2101" i="2" a="1"/>
  <c r="N2101" i="2" s="1"/>
  <c r="R2101" i="2" a="1"/>
  <c r="R2101" i="2" s="1"/>
  <c r="V2101" i="2" a="1"/>
  <c r="V2101" i="2" s="1"/>
  <c r="Z2101" i="2" a="1"/>
  <c r="Z2101" i="2" s="1"/>
  <c r="L2109" i="2" a="1"/>
  <c r="L2109" i="2" s="1"/>
  <c r="P2109" i="2" a="1"/>
  <c r="P2109" i="2" s="1"/>
  <c r="T2109" i="2" a="1"/>
  <c r="T2109" i="2" s="1"/>
  <c r="X2109" i="2" a="1"/>
  <c r="X2109" i="2" s="1"/>
  <c r="N2117" i="2" a="1"/>
  <c r="N2117" i="2" s="1"/>
  <c r="R2117" i="2" a="1"/>
  <c r="R2117" i="2" s="1"/>
  <c r="V2117" i="2" a="1"/>
  <c r="V2117" i="2" s="1"/>
  <c r="Z2117" i="2" a="1"/>
  <c r="Z2117" i="2" s="1"/>
  <c r="L2121" i="2" a="1"/>
  <c r="L2121" i="2" s="1"/>
  <c r="P2121" i="2" a="1"/>
  <c r="P2121" i="2" s="1"/>
  <c r="T2121" i="2" a="1"/>
  <c r="T2121" i="2" s="1"/>
  <c r="X2121" i="2" a="1"/>
  <c r="X2121" i="2" s="1"/>
  <c r="L2129" i="2" a="1"/>
  <c r="L2129" i="2" s="1"/>
  <c r="P2129" i="2" a="1"/>
  <c r="P2129" i="2" s="1"/>
  <c r="T2129" i="2" a="1"/>
  <c r="T2129" i="2" s="1"/>
  <c r="X2129" i="2" a="1"/>
  <c r="X2129" i="2" s="1"/>
  <c r="L2133" i="2" a="1"/>
  <c r="L2133" i="2" s="1"/>
  <c r="P2133" i="2" a="1"/>
  <c r="P2133" i="2" s="1"/>
  <c r="T2133" i="2" a="1"/>
  <c r="T2133" i="2" s="1"/>
  <c r="X2133" i="2" a="1"/>
  <c r="X2133" i="2" s="1"/>
  <c r="L2141" i="2" a="1"/>
  <c r="L2141" i="2" s="1"/>
  <c r="P2141" i="2" a="1"/>
  <c r="P2141" i="2" s="1"/>
  <c r="T2141" i="2" a="1"/>
  <c r="T2141" i="2" s="1"/>
  <c r="X2141" i="2" a="1"/>
  <c r="X2141" i="2" s="1"/>
  <c r="N2159" i="2" a="1"/>
  <c r="N2159" i="2" s="1"/>
  <c r="AD2205" i="2"/>
  <c r="AC2205" i="2"/>
  <c r="AB2205" i="2"/>
  <c r="L2248" i="2" a="1"/>
  <c r="L2248" i="2" s="1"/>
  <c r="AA2252" i="2" a="1"/>
  <c r="AA2252" i="2" s="1"/>
  <c r="W2252" i="2" a="1"/>
  <c r="W2252" i="2" s="1"/>
  <c r="S2252" i="2" a="1"/>
  <c r="S2252" i="2" s="1"/>
  <c r="O2252" i="2" a="1"/>
  <c r="O2252" i="2" s="1"/>
  <c r="K2252" i="2" a="1"/>
  <c r="K2252" i="2" s="1"/>
  <c r="Z2252" i="2" a="1"/>
  <c r="Z2252" i="2" s="1"/>
  <c r="V2252" i="2" a="1"/>
  <c r="V2252" i="2" s="1"/>
  <c r="R2252" i="2" a="1"/>
  <c r="R2252" i="2" s="1"/>
  <c r="AB2252" i="2" s="1"/>
  <c r="N2252" i="2" a="1"/>
  <c r="N2252" i="2" s="1"/>
  <c r="J2252" i="2" a="1"/>
  <c r="J2252" i="2" s="1"/>
  <c r="Y2252" i="2" a="1"/>
  <c r="Y2252" i="2" s="1"/>
  <c r="U2252" i="2" a="1"/>
  <c r="U2252" i="2" s="1"/>
  <c r="Q2252" i="2" a="1"/>
  <c r="Q2252" i="2" s="1"/>
  <c r="M2252" i="2" a="1"/>
  <c r="M2252" i="2" s="1"/>
  <c r="X2252" i="2" a="1"/>
  <c r="X2252" i="2" s="1"/>
  <c r="Y2315" i="2" a="1"/>
  <c r="Y2315" i="2" s="1"/>
  <c r="U2315" i="2" a="1"/>
  <c r="U2315" i="2" s="1"/>
  <c r="Q2315" i="2" a="1"/>
  <c r="Q2315" i="2" s="1"/>
  <c r="M2315" i="2" a="1"/>
  <c r="M2315" i="2" s="1"/>
  <c r="X2315" i="2" a="1"/>
  <c r="X2315" i="2" s="1"/>
  <c r="T2315" i="2" a="1"/>
  <c r="T2315" i="2" s="1"/>
  <c r="P2315" i="2" a="1"/>
  <c r="P2315" i="2" s="1"/>
  <c r="L2315" i="2" a="1"/>
  <c r="L2315" i="2" s="1"/>
  <c r="AA2315" i="2" a="1"/>
  <c r="AA2315" i="2" s="1"/>
  <c r="S2315" i="2" a="1"/>
  <c r="S2315" i="2" s="1"/>
  <c r="Z2315" i="2" a="1"/>
  <c r="Z2315" i="2" s="1"/>
  <c r="R2315" i="2" a="1"/>
  <c r="R2315" i="2" s="1"/>
  <c r="AB2315" i="2" s="1"/>
  <c r="K2315" i="2" a="1"/>
  <c r="K2315" i="2" s="1"/>
  <c r="J2315" i="2" a="1"/>
  <c r="J2315" i="2" s="1"/>
  <c r="W2315" i="2" a="1"/>
  <c r="W2315" i="2" s="1"/>
  <c r="O2315" i="2" a="1"/>
  <c r="O2315" i="2" s="1"/>
  <c r="V2315" i="2" a="1"/>
  <c r="V2315" i="2" s="1"/>
  <c r="N2315" i="2" a="1"/>
  <c r="N2315" i="2" s="1"/>
  <c r="AC2427" i="2"/>
  <c r="AB2427" i="2"/>
  <c r="AC2622" i="2"/>
  <c r="AB2622" i="2"/>
  <c r="AD2622" i="2"/>
  <c r="J2044" i="2" a="1"/>
  <c r="J2044" i="2" s="1"/>
  <c r="N2044" i="2" a="1"/>
  <c r="N2044" i="2" s="1"/>
  <c r="R2044" i="2" a="1"/>
  <c r="R2044" i="2" s="1"/>
  <c r="AB2044" i="2" s="1"/>
  <c r="V2044" i="2" a="1"/>
  <c r="V2044" i="2" s="1"/>
  <c r="Z2044" i="2" a="1"/>
  <c r="Z2044" i="2" s="1"/>
  <c r="N2048" i="2" a="1"/>
  <c r="N2048" i="2" s="1"/>
  <c r="R2048" i="2" a="1"/>
  <c r="R2048" i="2" s="1"/>
  <c r="V2048" i="2" a="1"/>
  <c r="V2048" i="2" s="1"/>
  <c r="Z2048" i="2" a="1"/>
  <c r="Z2048" i="2" s="1"/>
  <c r="L2052" i="2" a="1"/>
  <c r="L2052" i="2" s="1"/>
  <c r="P2052" i="2" a="1"/>
  <c r="P2052" i="2" s="1"/>
  <c r="T2052" i="2" a="1"/>
  <c r="T2052" i="2" s="1"/>
  <c r="X2052" i="2" a="1"/>
  <c r="X2052" i="2" s="1"/>
  <c r="J2056" i="2" a="1"/>
  <c r="J2056" i="2" s="1"/>
  <c r="N2056" i="2" a="1"/>
  <c r="N2056" i="2" s="1"/>
  <c r="R2056" i="2" a="1"/>
  <c r="R2056" i="2" s="1"/>
  <c r="AB2056" i="2" s="1"/>
  <c r="V2056" i="2" a="1"/>
  <c r="V2056" i="2" s="1"/>
  <c r="Z2056" i="2" a="1"/>
  <c r="Z2056" i="2" s="1"/>
  <c r="L2060" i="2" a="1"/>
  <c r="L2060" i="2" s="1"/>
  <c r="P2060" i="2" a="1"/>
  <c r="P2060" i="2" s="1"/>
  <c r="T2060" i="2" a="1"/>
  <c r="T2060" i="2" s="1"/>
  <c r="X2060" i="2" a="1"/>
  <c r="X2060" i="2" s="1"/>
  <c r="J2064" i="2" a="1"/>
  <c r="J2064" i="2" s="1"/>
  <c r="N2064" i="2" a="1"/>
  <c r="N2064" i="2" s="1"/>
  <c r="R2064" i="2" a="1"/>
  <c r="R2064" i="2" s="1"/>
  <c r="AB2064" i="2" s="1"/>
  <c r="V2064" i="2" a="1"/>
  <c r="V2064" i="2" s="1"/>
  <c r="Z2064" i="2" a="1"/>
  <c r="Z2064" i="2" s="1"/>
  <c r="K2068" i="2" a="1"/>
  <c r="K2068" i="2" s="1"/>
  <c r="O2068" i="2" a="1"/>
  <c r="O2068" i="2" s="1"/>
  <c r="S2068" i="2" a="1"/>
  <c r="S2068" i="2" s="1"/>
  <c r="X2068" i="2" a="1"/>
  <c r="X2068" i="2" s="1"/>
  <c r="J2072" i="2" a="1"/>
  <c r="J2072" i="2" s="1"/>
  <c r="N2072" i="2" a="1"/>
  <c r="N2072" i="2" s="1"/>
  <c r="R2072" i="2" a="1"/>
  <c r="R2072" i="2" s="1"/>
  <c r="V2072" i="2" a="1"/>
  <c r="V2072" i="2" s="1"/>
  <c r="Z2072" i="2" a="1"/>
  <c r="Z2072" i="2" s="1"/>
  <c r="M2074" i="2" a="1"/>
  <c r="M2074" i="2" s="1"/>
  <c r="Q2074" i="2" a="1"/>
  <c r="Q2074" i="2" s="1"/>
  <c r="U2074" i="2" a="1"/>
  <c r="U2074" i="2" s="1"/>
  <c r="Y2074" i="2" a="1"/>
  <c r="Y2074" i="2" s="1"/>
  <c r="M2076" i="2" a="1"/>
  <c r="M2076" i="2" s="1"/>
  <c r="Q2076" i="2" a="1"/>
  <c r="Q2076" i="2" s="1"/>
  <c r="U2076" i="2" a="1"/>
  <c r="U2076" i="2" s="1"/>
  <c r="AE2076" i="2" s="1"/>
  <c r="Y2076" i="2" a="1"/>
  <c r="Y2076" i="2" s="1"/>
  <c r="L2078" i="2" a="1"/>
  <c r="L2078" i="2" s="1"/>
  <c r="P2078" i="2" a="1"/>
  <c r="P2078" i="2" s="1"/>
  <c r="T2078" i="2" a="1"/>
  <c r="T2078" i="2" s="1"/>
  <c r="X2078" i="2" a="1"/>
  <c r="X2078" i="2" s="1"/>
  <c r="K2080" i="2" a="1"/>
  <c r="K2080" i="2" s="1"/>
  <c r="O2080" i="2" a="1"/>
  <c r="O2080" i="2" s="1"/>
  <c r="S2080" i="2" a="1"/>
  <c r="S2080" i="2" s="1"/>
  <c r="W2080" i="2" a="1"/>
  <c r="W2080" i="2" s="1"/>
  <c r="AA2080" i="2" a="1"/>
  <c r="AA2080" i="2" s="1"/>
  <c r="L2082" i="2" a="1"/>
  <c r="L2082" i="2" s="1"/>
  <c r="P2082" i="2" a="1"/>
  <c r="P2082" i="2" s="1"/>
  <c r="T2082" i="2" a="1"/>
  <c r="T2082" i="2" s="1"/>
  <c r="X2082" i="2" a="1"/>
  <c r="X2082" i="2" s="1"/>
  <c r="J2086" i="2" a="1"/>
  <c r="J2086" i="2" s="1"/>
  <c r="N2086" i="2" a="1"/>
  <c r="N2086" i="2" s="1"/>
  <c r="R2086" i="2" a="1"/>
  <c r="R2086" i="2" s="1"/>
  <c r="AB2086" i="2" s="1"/>
  <c r="V2086" i="2" a="1"/>
  <c r="V2086" i="2" s="1"/>
  <c r="Z2086" i="2" a="1"/>
  <c r="Z2086" i="2" s="1"/>
  <c r="L2090" i="2" a="1"/>
  <c r="L2090" i="2" s="1"/>
  <c r="P2090" i="2" a="1"/>
  <c r="P2090" i="2" s="1"/>
  <c r="T2090" i="2" a="1"/>
  <c r="T2090" i="2" s="1"/>
  <c r="X2090" i="2" a="1"/>
  <c r="X2090" i="2" s="1"/>
  <c r="K2092" i="2" a="1"/>
  <c r="K2092" i="2" s="1"/>
  <c r="O2092" i="2" a="1"/>
  <c r="O2092" i="2" s="1"/>
  <c r="S2092" i="2" a="1"/>
  <c r="S2092" i="2" s="1"/>
  <c r="W2092" i="2" a="1"/>
  <c r="W2092" i="2" s="1"/>
  <c r="AA2092" i="2" a="1"/>
  <c r="AA2092" i="2" s="1"/>
  <c r="J2096" i="2" a="1"/>
  <c r="J2096" i="2" s="1"/>
  <c r="N2096" i="2" a="1"/>
  <c r="N2096" i="2" s="1"/>
  <c r="R2096" i="2" a="1"/>
  <c r="R2096" i="2" s="1"/>
  <c r="V2096" i="2" a="1"/>
  <c r="V2096" i="2" s="1"/>
  <c r="Z2096" i="2" a="1"/>
  <c r="Z2096" i="2" s="1"/>
  <c r="K2098" i="2" a="1"/>
  <c r="K2098" i="2" s="1"/>
  <c r="O2098" i="2" a="1"/>
  <c r="O2098" i="2" s="1"/>
  <c r="S2098" i="2" a="1"/>
  <c r="S2098" i="2" s="1"/>
  <c r="W2098" i="2" a="1"/>
  <c r="W2098" i="2" s="1"/>
  <c r="AA2098" i="2" a="1"/>
  <c r="AA2098" i="2" s="1"/>
  <c r="N2100" i="2" a="1"/>
  <c r="N2100" i="2" s="1"/>
  <c r="R2100" i="2" a="1"/>
  <c r="R2100" i="2" s="1"/>
  <c r="V2100" i="2" a="1"/>
  <c r="V2100" i="2" s="1"/>
  <c r="Z2100" i="2" a="1"/>
  <c r="Z2100" i="2" s="1"/>
  <c r="L2104" i="2" a="1"/>
  <c r="L2104" i="2" s="1"/>
  <c r="P2104" i="2" a="1"/>
  <c r="P2104" i="2" s="1"/>
  <c r="T2104" i="2" a="1"/>
  <c r="T2104" i="2" s="1"/>
  <c r="X2104" i="2" a="1"/>
  <c r="X2104" i="2" s="1"/>
  <c r="J2108" i="2" a="1"/>
  <c r="J2108" i="2" s="1"/>
  <c r="N2108" i="2" a="1"/>
  <c r="N2108" i="2" s="1"/>
  <c r="R2108" i="2" a="1"/>
  <c r="R2108" i="2" s="1"/>
  <c r="AB2108" i="2" s="1"/>
  <c r="V2108" i="2" a="1"/>
  <c r="V2108" i="2" s="1"/>
  <c r="Z2108" i="2" a="1"/>
  <c r="Z2108" i="2" s="1"/>
  <c r="K2110" i="2" a="1"/>
  <c r="K2110" i="2" s="1"/>
  <c r="O2110" i="2" a="1"/>
  <c r="O2110" i="2" s="1"/>
  <c r="S2110" i="2" a="1"/>
  <c r="S2110" i="2" s="1"/>
  <c r="W2110" i="2" a="1"/>
  <c r="W2110" i="2" s="1"/>
  <c r="AA2110" i="2" a="1"/>
  <c r="AA2110" i="2" s="1"/>
  <c r="L2112" i="2" a="1"/>
  <c r="L2112" i="2" s="1"/>
  <c r="P2112" i="2" a="1"/>
  <c r="P2112" i="2" s="1"/>
  <c r="T2112" i="2" a="1"/>
  <c r="T2112" i="2" s="1"/>
  <c r="X2112" i="2" a="1"/>
  <c r="X2112" i="2" s="1"/>
  <c r="M2114" i="2" a="1"/>
  <c r="M2114" i="2" s="1"/>
  <c r="Q2114" i="2" a="1"/>
  <c r="Q2114" i="2" s="1"/>
  <c r="U2114" i="2" a="1"/>
  <c r="U2114" i="2" s="1"/>
  <c r="Y2114" i="2" a="1"/>
  <c r="Y2114" i="2" s="1"/>
  <c r="J2116" i="2" a="1"/>
  <c r="J2116" i="2" s="1"/>
  <c r="N2116" i="2" a="1"/>
  <c r="N2116" i="2" s="1"/>
  <c r="R2116" i="2" a="1"/>
  <c r="R2116" i="2" s="1"/>
  <c r="AB2116" i="2" s="1"/>
  <c r="V2116" i="2" a="1"/>
  <c r="V2116" i="2" s="1"/>
  <c r="Z2116" i="2" a="1"/>
  <c r="Z2116" i="2" s="1"/>
  <c r="J2120" i="2" a="1"/>
  <c r="J2120" i="2" s="1"/>
  <c r="N2120" i="2" a="1"/>
  <c r="N2120" i="2" s="1"/>
  <c r="R2120" i="2" a="1"/>
  <c r="R2120" i="2" s="1"/>
  <c r="AB2120" i="2" s="1"/>
  <c r="V2120" i="2" a="1"/>
  <c r="V2120" i="2" s="1"/>
  <c r="Z2120" i="2" a="1"/>
  <c r="Z2120" i="2" s="1"/>
  <c r="K2122" i="2" a="1"/>
  <c r="K2122" i="2" s="1"/>
  <c r="O2122" i="2" a="1"/>
  <c r="O2122" i="2" s="1"/>
  <c r="S2122" i="2" a="1"/>
  <c r="S2122" i="2" s="1"/>
  <c r="W2122" i="2" a="1"/>
  <c r="W2122" i="2" s="1"/>
  <c r="AA2122" i="2" a="1"/>
  <c r="AA2122" i="2" s="1"/>
  <c r="L2124" i="2" a="1"/>
  <c r="L2124" i="2" s="1"/>
  <c r="P2124" i="2" a="1"/>
  <c r="P2124" i="2" s="1"/>
  <c r="T2124" i="2" a="1"/>
  <c r="T2124" i="2" s="1"/>
  <c r="X2124" i="2" a="1"/>
  <c r="X2124" i="2" s="1"/>
  <c r="M2130" i="2" a="1"/>
  <c r="M2130" i="2" s="1"/>
  <c r="Q2130" i="2" a="1"/>
  <c r="Q2130" i="2" s="1"/>
  <c r="U2130" i="2" a="1"/>
  <c r="U2130" i="2" s="1"/>
  <c r="Y2130" i="2" a="1"/>
  <c r="Y2130" i="2" s="1"/>
  <c r="Z2132" i="2" a="1"/>
  <c r="Z2132" i="2" s="1"/>
  <c r="K2134" i="2" a="1"/>
  <c r="K2134" i="2" s="1"/>
  <c r="O2134" i="2" a="1"/>
  <c r="O2134" i="2" s="1"/>
  <c r="S2134" i="2" a="1"/>
  <c r="S2134" i="2" s="1"/>
  <c r="W2134" i="2" a="1"/>
  <c r="W2134" i="2" s="1"/>
  <c r="AA2134" i="2" a="1"/>
  <c r="AA2134" i="2" s="1"/>
  <c r="L2136" i="2" a="1"/>
  <c r="L2136" i="2" s="1"/>
  <c r="P2136" i="2" a="1"/>
  <c r="P2136" i="2" s="1"/>
  <c r="T2136" i="2" a="1"/>
  <c r="T2136" i="2" s="1"/>
  <c r="X2136" i="2" a="1"/>
  <c r="X2136" i="2" s="1"/>
  <c r="N2140" i="2" a="1"/>
  <c r="N2140" i="2" s="1"/>
  <c r="R2140" i="2" a="1"/>
  <c r="R2140" i="2" s="1"/>
  <c r="V2140" i="2" a="1"/>
  <c r="V2140" i="2" s="1"/>
  <c r="Z2140" i="2" a="1"/>
  <c r="Z2140" i="2" s="1"/>
  <c r="K2142" i="2" a="1"/>
  <c r="K2142" i="2" s="1"/>
  <c r="O2142" i="2" a="1"/>
  <c r="O2142" i="2" s="1"/>
  <c r="S2142" i="2" a="1"/>
  <c r="S2142" i="2" s="1"/>
  <c r="W2142" i="2" a="1"/>
  <c r="W2142" i="2" s="1"/>
  <c r="AA2142" i="2" a="1"/>
  <c r="AA2142" i="2" s="1"/>
  <c r="AA2147" i="2" a="1"/>
  <c r="AA2147" i="2" s="1"/>
  <c r="W2147" i="2" a="1"/>
  <c r="W2147" i="2" s="1"/>
  <c r="S2147" i="2" a="1"/>
  <c r="S2147" i="2" s="1"/>
  <c r="O2147" i="2" a="1"/>
  <c r="O2147" i="2" s="1"/>
  <c r="K2147" i="2" a="1"/>
  <c r="K2147" i="2" s="1"/>
  <c r="Y2147" i="2" a="1"/>
  <c r="Y2147" i="2" s="1"/>
  <c r="U2147" i="2" a="1"/>
  <c r="U2147" i="2" s="1"/>
  <c r="Q2147" i="2" a="1"/>
  <c r="Q2147" i="2" s="1"/>
  <c r="M2147" i="2" a="1"/>
  <c r="M2147" i="2" s="1"/>
  <c r="P2147" i="2" a="1"/>
  <c r="P2147" i="2" s="1"/>
  <c r="X2147" i="2" a="1"/>
  <c r="X2147" i="2" s="1"/>
  <c r="Y2151" i="2" a="1"/>
  <c r="Y2151" i="2" s="1"/>
  <c r="U2151" i="2" a="1"/>
  <c r="U2151" i="2" s="1"/>
  <c r="Q2151" i="2" a="1"/>
  <c r="Q2151" i="2" s="1"/>
  <c r="M2151" i="2" a="1"/>
  <c r="M2151" i="2" s="1"/>
  <c r="AA2151" i="2" a="1"/>
  <c r="AA2151" i="2" s="1"/>
  <c r="W2151" i="2" a="1"/>
  <c r="W2151" i="2" s="1"/>
  <c r="S2151" i="2" a="1"/>
  <c r="S2151" i="2" s="1"/>
  <c r="O2151" i="2" a="1"/>
  <c r="O2151" i="2" s="1"/>
  <c r="K2151" i="2" a="1"/>
  <c r="K2151" i="2" s="1"/>
  <c r="P2151" i="2" a="1"/>
  <c r="P2151" i="2" s="1"/>
  <c r="X2151" i="2" a="1"/>
  <c r="X2151" i="2" s="1"/>
  <c r="N2155" i="2" a="1"/>
  <c r="N2155" i="2" s="1"/>
  <c r="P2159" i="2" a="1"/>
  <c r="P2159" i="2" s="1"/>
  <c r="L2162" i="2" a="1"/>
  <c r="L2162" i="2" s="1"/>
  <c r="L2163" i="2" a="1"/>
  <c r="L2163" i="2" s="1"/>
  <c r="AA2233" i="2" a="1"/>
  <c r="AA2233" i="2" s="1"/>
  <c r="W2233" i="2" a="1"/>
  <c r="W2233" i="2" s="1"/>
  <c r="S2233" i="2" a="1"/>
  <c r="S2233" i="2" s="1"/>
  <c r="O2233" i="2" a="1"/>
  <c r="O2233" i="2" s="1"/>
  <c r="K2233" i="2" a="1"/>
  <c r="K2233" i="2" s="1"/>
  <c r="Z2233" i="2" a="1"/>
  <c r="Z2233" i="2" s="1"/>
  <c r="V2233" i="2" a="1"/>
  <c r="V2233" i="2" s="1"/>
  <c r="R2233" i="2" a="1"/>
  <c r="R2233" i="2" s="1"/>
  <c r="AB2233" i="2" s="1"/>
  <c r="N2233" i="2" a="1"/>
  <c r="N2233" i="2" s="1"/>
  <c r="J2233" i="2" a="1"/>
  <c r="J2233" i="2" s="1"/>
  <c r="Y2233" i="2" a="1"/>
  <c r="Y2233" i="2" s="1"/>
  <c r="U2233" i="2" a="1"/>
  <c r="U2233" i="2" s="1"/>
  <c r="Q2233" i="2" a="1"/>
  <c r="Q2233" i="2" s="1"/>
  <c r="M2233" i="2" a="1"/>
  <c r="M2233" i="2" s="1"/>
  <c r="X2233" i="2" a="1"/>
  <c r="X2233" i="2" s="1"/>
  <c r="Y2260" i="2" a="1"/>
  <c r="Y2260" i="2" s="1"/>
  <c r="U2260" i="2" a="1"/>
  <c r="U2260" i="2" s="1"/>
  <c r="Q2260" i="2" a="1"/>
  <c r="Q2260" i="2" s="1"/>
  <c r="M2260" i="2" a="1"/>
  <c r="M2260" i="2" s="1"/>
  <c r="X2260" i="2" a="1"/>
  <c r="X2260" i="2" s="1"/>
  <c r="T2260" i="2" a="1"/>
  <c r="T2260" i="2" s="1"/>
  <c r="P2260" i="2" a="1"/>
  <c r="P2260" i="2" s="1"/>
  <c r="L2260" i="2" a="1"/>
  <c r="L2260" i="2" s="1"/>
  <c r="AA2260" i="2" a="1"/>
  <c r="AA2260" i="2" s="1"/>
  <c r="W2260" i="2" a="1"/>
  <c r="W2260" i="2" s="1"/>
  <c r="S2260" i="2" a="1"/>
  <c r="S2260" i="2" s="1"/>
  <c r="O2260" i="2" a="1"/>
  <c r="O2260" i="2" s="1"/>
  <c r="K2260" i="2" a="1"/>
  <c r="K2260" i="2" s="1"/>
  <c r="Z2260" i="2" a="1"/>
  <c r="Z2260" i="2" s="1"/>
  <c r="AA2266" i="2" a="1"/>
  <c r="AA2266" i="2" s="1"/>
  <c r="W2266" i="2" a="1"/>
  <c r="W2266" i="2" s="1"/>
  <c r="S2266" i="2" a="1"/>
  <c r="S2266" i="2" s="1"/>
  <c r="O2266" i="2" a="1"/>
  <c r="O2266" i="2" s="1"/>
  <c r="K2266" i="2" a="1"/>
  <c r="K2266" i="2" s="1"/>
  <c r="Y2266" i="2" a="1"/>
  <c r="Y2266" i="2" s="1"/>
  <c r="U2266" i="2" a="1"/>
  <c r="U2266" i="2" s="1"/>
  <c r="Q2266" i="2" a="1"/>
  <c r="Q2266" i="2" s="1"/>
  <c r="M2266" i="2" a="1"/>
  <c r="M2266" i="2" s="1"/>
  <c r="V2266" i="2" a="1"/>
  <c r="V2266" i="2" s="1"/>
  <c r="N2266" i="2" a="1"/>
  <c r="N2266" i="2" s="1"/>
  <c r="T2266" i="2" a="1"/>
  <c r="T2266" i="2" s="1"/>
  <c r="L2266" i="2" a="1"/>
  <c r="L2266" i="2" s="1"/>
  <c r="Z2266" i="2" a="1"/>
  <c r="Z2266" i="2" s="1"/>
  <c r="R2266" i="2" a="1"/>
  <c r="R2266" i="2" s="1"/>
  <c r="AB2266" i="2" s="1"/>
  <c r="J2266" i="2" a="1"/>
  <c r="J2266" i="2" s="1"/>
  <c r="L2043" i="2" a="1"/>
  <c r="L2043" i="2" s="1"/>
  <c r="P2043" i="2" a="1"/>
  <c r="P2043" i="2" s="1"/>
  <c r="T2043" i="2" a="1"/>
  <c r="T2043" i="2" s="1"/>
  <c r="AF2043" i="2" s="1"/>
  <c r="J2047" i="2" a="1"/>
  <c r="J2047" i="2" s="1"/>
  <c r="N2047" i="2" a="1"/>
  <c r="N2047" i="2" s="1"/>
  <c r="R2047" i="2" a="1"/>
  <c r="R2047" i="2" s="1"/>
  <c r="AB2047" i="2" s="1"/>
  <c r="V2047" i="2" a="1"/>
  <c r="V2047" i="2" s="1"/>
  <c r="Z2047" i="2" a="1"/>
  <c r="Z2047" i="2" s="1"/>
  <c r="L2051" i="2" a="1"/>
  <c r="L2051" i="2" s="1"/>
  <c r="P2051" i="2" a="1"/>
  <c r="P2051" i="2" s="1"/>
  <c r="T2051" i="2" a="1"/>
  <c r="T2051" i="2" s="1"/>
  <c r="AF2051" i="2" s="1"/>
  <c r="L2055" i="2" a="1"/>
  <c r="L2055" i="2" s="1"/>
  <c r="P2055" i="2" a="1"/>
  <c r="P2055" i="2" s="1"/>
  <c r="T2055" i="2" a="1"/>
  <c r="T2055" i="2" s="1"/>
  <c r="AF2055" i="2" s="1"/>
  <c r="J2059" i="2" a="1"/>
  <c r="J2059" i="2" s="1"/>
  <c r="N2059" i="2" a="1"/>
  <c r="N2059" i="2" s="1"/>
  <c r="R2059" i="2" a="1"/>
  <c r="R2059" i="2" s="1"/>
  <c r="AB2059" i="2" s="1"/>
  <c r="V2059" i="2" a="1"/>
  <c r="V2059" i="2" s="1"/>
  <c r="Z2059" i="2" a="1"/>
  <c r="Z2059" i="2" s="1"/>
  <c r="L2063" i="2" a="1"/>
  <c r="L2063" i="2" s="1"/>
  <c r="P2063" i="2" a="1"/>
  <c r="P2063" i="2" s="1"/>
  <c r="T2063" i="2" a="1"/>
  <c r="T2063" i="2" s="1"/>
  <c r="L2067" i="2" a="1"/>
  <c r="L2067" i="2" s="1"/>
  <c r="P2067" i="2" a="1"/>
  <c r="P2067" i="2" s="1"/>
  <c r="T2067" i="2" a="1"/>
  <c r="T2067" i="2" s="1"/>
  <c r="AF2067" i="2" s="1"/>
  <c r="K2069" i="2" a="1"/>
  <c r="K2069" i="2" s="1"/>
  <c r="O2069" i="2" a="1"/>
  <c r="O2069" i="2" s="1"/>
  <c r="S2069" i="2" a="1"/>
  <c r="S2069" i="2" s="1"/>
  <c r="W2069" i="2" a="1"/>
  <c r="W2069" i="2" s="1"/>
  <c r="AA2069" i="2" a="1"/>
  <c r="AA2069" i="2" s="1"/>
  <c r="L2071" i="2" a="1"/>
  <c r="L2071" i="2" s="1"/>
  <c r="P2071" i="2" a="1"/>
  <c r="P2071" i="2" s="1"/>
  <c r="T2071" i="2" a="1"/>
  <c r="T2071" i="2" s="1"/>
  <c r="AF2071" i="2" s="1"/>
  <c r="M2073" i="2" a="1"/>
  <c r="M2073" i="2" s="1"/>
  <c r="Q2073" i="2" a="1"/>
  <c r="Q2073" i="2" s="1"/>
  <c r="U2073" i="2" a="1"/>
  <c r="U2073" i="2" s="1"/>
  <c r="Y2073" i="2" a="1"/>
  <c r="Y2073" i="2" s="1"/>
  <c r="N2075" i="2" a="1"/>
  <c r="N2075" i="2" s="1"/>
  <c r="R2075" i="2" a="1"/>
  <c r="R2075" i="2" s="1"/>
  <c r="V2075" i="2" a="1"/>
  <c r="V2075" i="2" s="1"/>
  <c r="L2077" i="2" a="1"/>
  <c r="L2077" i="2" s="1"/>
  <c r="P2077" i="2" a="1"/>
  <c r="P2077" i="2" s="1"/>
  <c r="T2077" i="2" a="1"/>
  <c r="T2077" i="2" s="1"/>
  <c r="AF2077" i="2" s="1"/>
  <c r="L2079" i="2" a="1"/>
  <c r="L2079" i="2" s="1"/>
  <c r="P2079" i="2" a="1"/>
  <c r="P2079" i="2" s="1"/>
  <c r="T2079" i="2" a="1"/>
  <c r="T2079" i="2" s="1"/>
  <c r="X2079" i="2" a="1"/>
  <c r="X2079" i="2" s="1"/>
  <c r="J2081" i="2" a="1"/>
  <c r="J2081" i="2" s="1"/>
  <c r="N2081" i="2" a="1"/>
  <c r="N2081" i="2" s="1"/>
  <c r="R2081" i="2" a="1"/>
  <c r="R2081" i="2" s="1"/>
  <c r="AB2081" i="2" s="1"/>
  <c r="V2081" i="2" a="1"/>
  <c r="V2081" i="2" s="1"/>
  <c r="Z2081" i="2" a="1"/>
  <c r="Z2081" i="2" s="1"/>
  <c r="K2083" i="2" a="1"/>
  <c r="K2083" i="2" s="1"/>
  <c r="O2083" i="2" a="1"/>
  <c r="O2083" i="2" s="1"/>
  <c r="S2083" i="2" a="1"/>
  <c r="S2083" i="2" s="1"/>
  <c r="W2083" i="2" a="1"/>
  <c r="W2083" i="2" s="1"/>
  <c r="AA2083" i="2" a="1"/>
  <c r="AA2083" i="2" s="1"/>
  <c r="L2085" i="2" a="1"/>
  <c r="L2085" i="2" s="1"/>
  <c r="P2085" i="2" a="1"/>
  <c r="P2085" i="2" s="1"/>
  <c r="T2085" i="2" a="1"/>
  <c r="T2085" i="2" s="1"/>
  <c r="AF2085" i="2" s="1"/>
  <c r="K2087" i="2" a="1"/>
  <c r="K2087" i="2" s="1"/>
  <c r="O2087" i="2" a="1"/>
  <c r="O2087" i="2" s="1"/>
  <c r="S2087" i="2" a="1"/>
  <c r="S2087" i="2" s="1"/>
  <c r="W2087" i="2" a="1"/>
  <c r="W2087" i="2" s="1"/>
  <c r="AA2087" i="2" a="1"/>
  <c r="AA2087" i="2" s="1"/>
  <c r="J2089" i="2" a="1"/>
  <c r="J2089" i="2" s="1"/>
  <c r="N2089" i="2" a="1"/>
  <c r="N2089" i="2" s="1"/>
  <c r="R2089" i="2" a="1"/>
  <c r="R2089" i="2" s="1"/>
  <c r="AB2089" i="2" s="1"/>
  <c r="V2089" i="2" a="1"/>
  <c r="V2089" i="2" s="1"/>
  <c r="Z2089" i="2" a="1"/>
  <c r="Z2089" i="2" s="1"/>
  <c r="M2091" i="2" a="1"/>
  <c r="M2091" i="2" s="1"/>
  <c r="Q2091" i="2" a="1"/>
  <c r="Q2091" i="2" s="1"/>
  <c r="U2091" i="2" a="1"/>
  <c r="U2091" i="2" s="1"/>
  <c r="Y2091" i="2" a="1"/>
  <c r="Y2091" i="2" s="1"/>
  <c r="K2093" i="2" a="1"/>
  <c r="K2093" i="2" s="1"/>
  <c r="O2093" i="2" a="1"/>
  <c r="O2093" i="2" s="1"/>
  <c r="S2093" i="2" a="1"/>
  <c r="S2093" i="2" s="1"/>
  <c r="W2093" i="2" a="1"/>
  <c r="W2093" i="2" s="1"/>
  <c r="AA2093" i="2" a="1"/>
  <c r="AA2093" i="2" s="1"/>
  <c r="L2095" i="2" a="1"/>
  <c r="L2095" i="2" s="1"/>
  <c r="P2095" i="2" a="1"/>
  <c r="P2095" i="2" s="1"/>
  <c r="T2095" i="2" a="1"/>
  <c r="T2095" i="2" s="1"/>
  <c r="M2097" i="2" a="1"/>
  <c r="M2097" i="2" s="1"/>
  <c r="Q2097" i="2" a="1"/>
  <c r="Q2097" i="2" s="1"/>
  <c r="U2097" i="2" a="1"/>
  <c r="U2097" i="2" s="1"/>
  <c r="Y2097" i="2" a="1"/>
  <c r="Y2097" i="2" s="1"/>
  <c r="J2099" i="2" a="1"/>
  <c r="J2099" i="2" s="1"/>
  <c r="N2099" i="2" a="1"/>
  <c r="N2099" i="2" s="1"/>
  <c r="R2099" i="2" a="1"/>
  <c r="R2099" i="2" s="1"/>
  <c r="AB2099" i="2" s="1"/>
  <c r="V2099" i="2" a="1"/>
  <c r="V2099" i="2" s="1"/>
  <c r="Z2099" i="2" a="1"/>
  <c r="Z2099" i="2" s="1"/>
  <c r="K2101" i="2" a="1"/>
  <c r="K2101" i="2" s="1"/>
  <c r="O2101" i="2" a="1"/>
  <c r="O2101" i="2" s="1"/>
  <c r="S2101" i="2" a="1"/>
  <c r="S2101" i="2" s="1"/>
  <c r="W2101" i="2" a="1"/>
  <c r="W2101" i="2" s="1"/>
  <c r="AA2101" i="2" a="1"/>
  <c r="AA2101" i="2" s="1"/>
  <c r="L2103" i="2" a="1"/>
  <c r="L2103" i="2" s="1"/>
  <c r="P2103" i="2" a="1"/>
  <c r="P2103" i="2" s="1"/>
  <c r="T2103" i="2" a="1"/>
  <c r="T2103" i="2" s="1"/>
  <c r="AF2103" i="2" s="1"/>
  <c r="K2105" i="2" a="1"/>
  <c r="K2105" i="2" s="1"/>
  <c r="O2105" i="2" a="1"/>
  <c r="O2105" i="2" s="1"/>
  <c r="S2105" i="2" a="1"/>
  <c r="S2105" i="2" s="1"/>
  <c r="W2105" i="2" a="1"/>
  <c r="W2105" i="2" s="1"/>
  <c r="AA2105" i="2" a="1"/>
  <c r="AA2105" i="2" s="1"/>
  <c r="L2107" i="2" a="1"/>
  <c r="L2107" i="2" s="1"/>
  <c r="P2107" i="2" a="1"/>
  <c r="P2107" i="2" s="1"/>
  <c r="T2107" i="2" a="1"/>
  <c r="T2107" i="2" s="1"/>
  <c r="M2109" i="2" a="1"/>
  <c r="M2109" i="2" s="1"/>
  <c r="Q2109" i="2" a="1"/>
  <c r="Q2109" i="2" s="1"/>
  <c r="U2109" i="2" a="1"/>
  <c r="U2109" i="2" s="1"/>
  <c r="Y2109" i="2" a="1"/>
  <c r="Y2109" i="2" s="1"/>
  <c r="J2111" i="2" a="1"/>
  <c r="J2111" i="2" s="1"/>
  <c r="N2111" i="2" a="1"/>
  <c r="N2111" i="2" s="1"/>
  <c r="R2111" i="2" a="1"/>
  <c r="R2111" i="2" s="1"/>
  <c r="V2111" i="2" a="1"/>
  <c r="V2111" i="2" s="1"/>
  <c r="Z2111" i="2" a="1"/>
  <c r="Z2111" i="2" s="1"/>
  <c r="M2113" i="2" a="1"/>
  <c r="M2113" i="2" s="1"/>
  <c r="Q2113" i="2" a="1"/>
  <c r="Q2113" i="2" s="1"/>
  <c r="U2113" i="2" a="1"/>
  <c r="U2113" i="2" s="1"/>
  <c r="Y2113" i="2" a="1"/>
  <c r="Y2113" i="2" s="1"/>
  <c r="L2115" i="2" a="1"/>
  <c r="L2115" i="2" s="1"/>
  <c r="P2115" i="2" a="1"/>
  <c r="P2115" i="2" s="1"/>
  <c r="T2115" i="2" a="1"/>
  <c r="T2115" i="2" s="1"/>
  <c r="AF2115" i="2" s="1"/>
  <c r="K2117" i="2" a="1"/>
  <c r="K2117" i="2" s="1"/>
  <c r="O2117" i="2" a="1"/>
  <c r="O2117" i="2" s="1"/>
  <c r="S2117" i="2" a="1"/>
  <c r="S2117" i="2" s="1"/>
  <c r="W2117" i="2" a="1"/>
  <c r="W2117" i="2" s="1"/>
  <c r="AA2117" i="2" a="1"/>
  <c r="AA2117" i="2" s="1"/>
  <c r="L2119" i="2" a="1"/>
  <c r="L2119" i="2" s="1"/>
  <c r="P2119" i="2" a="1"/>
  <c r="P2119" i="2" s="1"/>
  <c r="T2119" i="2" a="1"/>
  <c r="T2119" i="2" s="1"/>
  <c r="AF2119" i="2" s="1"/>
  <c r="M2121" i="2" a="1"/>
  <c r="M2121" i="2" s="1"/>
  <c r="Q2121" i="2" a="1"/>
  <c r="Q2121" i="2" s="1"/>
  <c r="U2121" i="2" a="1"/>
  <c r="U2121" i="2" s="1"/>
  <c r="Y2121" i="2" a="1"/>
  <c r="Y2121" i="2" s="1"/>
  <c r="J2123" i="2" a="1"/>
  <c r="J2123" i="2" s="1"/>
  <c r="N2123" i="2" a="1"/>
  <c r="N2123" i="2" s="1"/>
  <c r="R2123" i="2" a="1"/>
  <c r="R2123" i="2" s="1"/>
  <c r="AB2123" i="2" s="1"/>
  <c r="V2123" i="2" a="1"/>
  <c r="V2123" i="2" s="1"/>
  <c r="Z2123" i="2" a="1"/>
  <c r="Z2123" i="2" s="1"/>
  <c r="K2125" i="2" a="1"/>
  <c r="K2125" i="2" s="1"/>
  <c r="O2125" i="2" a="1"/>
  <c r="O2125" i="2" s="1"/>
  <c r="S2125" i="2" a="1"/>
  <c r="S2125" i="2" s="1"/>
  <c r="W2125" i="2" a="1"/>
  <c r="W2125" i="2" s="1"/>
  <c r="AA2125" i="2" a="1"/>
  <c r="AA2125" i="2" s="1"/>
  <c r="L2127" i="2" a="1"/>
  <c r="L2127" i="2" s="1"/>
  <c r="P2127" i="2" a="1"/>
  <c r="P2127" i="2" s="1"/>
  <c r="T2127" i="2" a="1"/>
  <c r="T2127" i="2" s="1"/>
  <c r="X2127" i="2" a="1"/>
  <c r="X2127" i="2" s="1"/>
  <c r="M2129" i="2" a="1"/>
  <c r="M2129" i="2" s="1"/>
  <c r="Q2129" i="2" a="1"/>
  <c r="Q2129" i="2" s="1"/>
  <c r="U2129" i="2" a="1"/>
  <c r="U2129" i="2" s="1"/>
  <c r="Y2129" i="2" a="1"/>
  <c r="Y2129" i="2" s="1"/>
  <c r="L2131" i="2" a="1"/>
  <c r="L2131" i="2" s="1"/>
  <c r="P2131" i="2" a="1"/>
  <c r="P2131" i="2" s="1"/>
  <c r="T2131" i="2" a="1"/>
  <c r="T2131" i="2" s="1"/>
  <c r="AF2131" i="2" s="1"/>
  <c r="M2133" i="2" a="1"/>
  <c r="M2133" i="2" s="1"/>
  <c r="Q2133" i="2" a="1"/>
  <c r="Q2133" i="2" s="1"/>
  <c r="U2133" i="2" a="1"/>
  <c r="U2133" i="2" s="1"/>
  <c r="Y2133" i="2" a="1"/>
  <c r="Y2133" i="2" s="1"/>
  <c r="J2135" i="2" a="1"/>
  <c r="J2135" i="2" s="1"/>
  <c r="N2135" i="2" a="1"/>
  <c r="N2135" i="2" s="1"/>
  <c r="R2135" i="2" a="1"/>
  <c r="R2135" i="2" s="1"/>
  <c r="AB2135" i="2" s="1"/>
  <c r="V2135" i="2" a="1"/>
  <c r="V2135" i="2" s="1"/>
  <c r="Z2135" i="2" a="1"/>
  <c r="Z2135" i="2" s="1"/>
  <c r="K2137" i="2" a="1"/>
  <c r="K2137" i="2" s="1"/>
  <c r="O2137" i="2" a="1"/>
  <c r="O2137" i="2" s="1"/>
  <c r="S2137" i="2" a="1"/>
  <c r="S2137" i="2" s="1"/>
  <c r="W2137" i="2" a="1"/>
  <c r="W2137" i="2" s="1"/>
  <c r="AA2137" i="2" a="1"/>
  <c r="AA2137" i="2" s="1"/>
  <c r="N2139" i="2" a="1"/>
  <c r="N2139" i="2" s="1"/>
  <c r="R2139" i="2" a="1"/>
  <c r="R2139" i="2" s="1"/>
  <c r="V2139" i="2" a="1"/>
  <c r="V2139" i="2" s="1"/>
  <c r="M2141" i="2" a="1"/>
  <c r="M2141" i="2" s="1"/>
  <c r="Q2141" i="2" a="1"/>
  <c r="Q2141" i="2" s="1"/>
  <c r="U2141" i="2" a="1"/>
  <c r="U2141" i="2" s="1"/>
  <c r="Y2141" i="2" a="1"/>
  <c r="Y2141" i="2" s="1"/>
  <c r="L2143" i="2" a="1"/>
  <c r="L2143" i="2" s="1"/>
  <c r="P2143" i="2" a="1"/>
  <c r="P2143" i="2" s="1"/>
  <c r="T2143" i="2" a="1"/>
  <c r="T2143" i="2" s="1"/>
  <c r="X2143" i="2" a="1"/>
  <c r="X2143" i="2" s="1"/>
  <c r="J2151" i="2" a="1"/>
  <c r="J2151" i="2" s="1"/>
  <c r="R2151" i="2" a="1"/>
  <c r="R2151" i="2" s="1"/>
  <c r="AB2151" i="2" s="1"/>
  <c r="Z2151" i="2" a="1"/>
  <c r="Z2151" i="2" s="1"/>
  <c r="P2155" i="2" a="1"/>
  <c r="P2155" i="2" s="1"/>
  <c r="N2163" i="2" a="1"/>
  <c r="N2163" i="2" s="1"/>
  <c r="X2163" i="2" a="1"/>
  <c r="X2163" i="2" s="1"/>
  <c r="AA2167" i="2" a="1"/>
  <c r="AA2167" i="2" s="1"/>
  <c r="W2167" i="2" a="1"/>
  <c r="W2167" i="2" s="1"/>
  <c r="S2167" i="2" a="1"/>
  <c r="S2167" i="2" s="1"/>
  <c r="O2167" i="2" a="1"/>
  <c r="O2167" i="2" s="1"/>
  <c r="K2167" i="2" a="1"/>
  <c r="K2167" i="2" s="1"/>
  <c r="Y2167" i="2" a="1"/>
  <c r="Y2167" i="2" s="1"/>
  <c r="U2167" i="2" a="1"/>
  <c r="U2167" i="2" s="1"/>
  <c r="Q2167" i="2" a="1"/>
  <c r="Q2167" i="2" s="1"/>
  <c r="M2167" i="2" a="1"/>
  <c r="M2167" i="2" s="1"/>
  <c r="R2167" i="2" a="1"/>
  <c r="R2167" i="2" s="1"/>
  <c r="AB2167" i="2" s="1"/>
  <c r="AA2184" i="2" a="1"/>
  <c r="AA2184" i="2" s="1"/>
  <c r="W2184" i="2" a="1"/>
  <c r="W2184" i="2" s="1"/>
  <c r="S2184" i="2" a="1"/>
  <c r="S2184" i="2" s="1"/>
  <c r="O2184" i="2" a="1"/>
  <c r="O2184" i="2" s="1"/>
  <c r="K2184" i="2" a="1"/>
  <c r="K2184" i="2" s="1"/>
  <c r="Z2184" i="2" a="1"/>
  <c r="Z2184" i="2" s="1"/>
  <c r="V2184" i="2" a="1"/>
  <c r="V2184" i="2" s="1"/>
  <c r="R2184" i="2" a="1"/>
  <c r="R2184" i="2" s="1"/>
  <c r="AB2184" i="2" s="1"/>
  <c r="N2184" i="2" a="1"/>
  <c r="N2184" i="2" s="1"/>
  <c r="J2184" i="2" a="1"/>
  <c r="J2184" i="2" s="1"/>
  <c r="Y2184" i="2" a="1"/>
  <c r="Y2184" i="2" s="1"/>
  <c r="U2184" i="2" a="1"/>
  <c r="U2184" i="2" s="1"/>
  <c r="Q2184" i="2" a="1"/>
  <c r="Q2184" i="2" s="1"/>
  <c r="M2184" i="2" a="1"/>
  <c r="M2184" i="2" s="1"/>
  <c r="X2184" i="2" a="1"/>
  <c r="X2184" i="2" s="1"/>
  <c r="AA2189" i="2" a="1"/>
  <c r="AA2189" i="2" s="1"/>
  <c r="W2189" i="2" a="1"/>
  <c r="W2189" i="2" s="1"/>
  <c r="S2189" i="2" a="1"/>
  <c r="S2189" i="2" s="1"/>
  <c r="O2189" i="2" a="1"/>
  <c r="O2189" i="2" s="1"/>
  <c r="K2189" i="2" a="1"/>
  <c r="K2189" i="2" s="1"/>
  <c r="Z2189" i="2" a="1"/>
  <c r="Z2189" i="2" s="1"/>
  <c r="V2189" i="2" a="1"/>
  <c r="V2189" i="2" s="1"/>
  <c r="R2189" i="2" a="1"/>
  <c r="R2189" i="2" s="1"/>
  <c r="AB2189" i="2" s="1"/>
  <c r="N2189" i="2" a="1"/>
  <c r="N2189" i="2" s="1"/>
  <c r="J2189" i="2" a="1"/>
  <c r="J2189" i="2" s="1"/>
  <c r="Y2189" i="2" a="1"/>
  <c r="Y2189" i="2" s="1"/>
  <c r="U2189" i="2" a="1"/>
  <c r="U2189" i="2" s="1"/>
  <c r="Q2189" i="2" a="1"/>
  <c r="Q2189" i="2" s="1"/>
  <c r="M2189" i="2" a="1"/>
  <c r="M2189" i="2" s="1"/>
  <c r="X2189" i="2" a="1"/>
  <c r="X2189" i="2" s="1"/>
  <c r="P2248" i="2" a="1"/>
  <c r="P2248" i="2" s="1"/>
  <c r="L2252" i="2" a="1"/>
  <c r="L2252" i="2" s="1"/>
  <c r="L2068" i="2" a="1"/>
  <c r="L2068" i="2" s="1"/>
  <c r="P2068" i="2" a="1"/>
  <c r="P2068" i="2" s="1"/>
  <c r="T2068" i="2" a="1"/>
  <c r="T2068" i="2" s="1"/>
  <c r="AF2068" i="2" s="1"/>
  <c r="Y2068" i="2" a="1"/>
  <c r="Y2068" i="2" s="1"/>
  <c r="N2074" i="2" a="1"/>
  <c r="N2074" i="2" s="1"/>
  <c r="R2074" i="2" a="1"/>
  <c r="R2074" i="2" s="1"/>
  <c r="V2074" i="2" a="1"/>
  <c r="V2074" i="2" s="1"/>
  <c r="Z2074" i="2" a="1"/>
  <c r="Z2074" i="2" s="1"/>
  <c r="L2092" i="2" a="1"/>
  <c r="L2092" i="2" s="1"/>
  <c r="P2092" i="2" a="1"/>
  <c r="P2092" i="2" s="1"/>
  <c r="T2092" i="2" a="1"/>
  <c r="T2092" i="2" s="1"/>
  <c r="AF2092" i="2" s="1"/>
  <c r="X2092" i="2" a="1"/>
  <c r="X2092" i="2" s="1"/>
  <c r="L2098" i="2" a="1"/>
  <c r="L2098" i="2" s="1"/>
  <c r="P2098" i="2" a="1"/>
  <c r="P2098" i="2" s="1"/>
  <c r="T2098" i="2" a="1"/>
  <c r="T2098" i="2" s="1"/>
  <c r="AF2098" i="2" s="1"/>
  <c r="X2098" i="2" a="1"/>
  <c r="X2098" i="2" s="1"/>
  <c r="L2110" i="2" a="1"/>
  <c r="L2110" i="2" s="1"/>
  <c r="P2110" i="2" a="1"/>
  <c r="P2110" i="2" s="1"/>
  <c r="T2110" i="2" a="1"/>
  <c r="T2110" i="2" s="1"/>
  <c r="AF2110" i="2" s="1"/>
  <c r="X2110" i="2" a="1"/>
  <c r="X2110" i="2" s="1"/>
  <c r="N2114" i="2" a="1"/>
  <c r="N2114" i="2" s="1"/>
  <c r="R2114" i="2" a="1"/>
  <c r="R2114" i="2" s="1"/>
  <c r="V2114" i="2" a="1"/>
  <c r="V2114" i="2" s="1"/>
  <c r="Z2114" i="2" a="1"/>
  <c r="Z2114" i="2" s="1"/>
  <c r="L2122" i="2" a="1"/>
  <c r="L2122" i="2" s="1"/>
  <c r="P2122" i="2" a="1"/>
  <c r="P2122" i="2" s="1"/>
  <c r="T2122" i="2" a="1"/>
  <c r="T2122" i="2" s="1"/>
  <c r="AF2122" i="2" s="1"/>
  <c r="X2122" i="2" a="1"/>
  <c r="X2122" i="2" s="1"/>
  <c r="N2130" i="2" a="1"/>
  <c r="N2130" i="2" s="1"/>
  <c r="R2130" i="2" a="1"/>
  <c r="R2130" i="2" s="1"/>
  <c r="V2130" i="2" a="1"/>
  <c r="V2130" i="2" s="1"/>
  <c r="Z2130" i="2" a="1"/>
  <c r="Z2130" i="2" s="1"/>
  <c r="L2134" i="2" a="1"/>
  <c r="L2134" i="2" s="1"/>
  <c r="P2134" i="2" a="1"/>
  <c r="P2134" i="2" s="1"/>
  <c r="T2134" i="2" a="1"/>
  <c r="T2134" i="2" s="1"/>
  <c r="X2134" i="2" a="1"/>
  <c r="X2134" i="2" s="1"/>
  <c r="L2142" i="2" a="1"/>
  <c r="L2142" i="2" s="1"/>
  <c r="P2142" i="2" a="1"/>
  <c r="P2142" i="2" s="1"/>
  <c r="T2142" i="2" a="1"/>
  <c r="T2142" i="2" s="1"/>
  <c r="AF2142" i="2" s="1"/>
  <c r="X2142" i="2" a="1"/>
  <c r="X2142" i="2" s="1"/>
  <c r="AA2150" i="2" a="1"/>
  <c r="AA2150" i="2" s="1"/>
  <c r="W2150" i="2" a="1"/>
  <c r="W2150" i="2" s="1"/>
  <c r="S2150" i="2" a="1"/>
  <c r="S2150" i="2" s="1"/>
  <c r="O2150" i="2" a="1"/>
  <c r="O2150" i="2" s="1"/>
  <c r="K2150" i="2" a="1"/>
  <c r="K2150" i="2" s="1"/>
  <c r="Z2150" i="2" a="1"/>
  <c r="Z2150" i="2" s="1"/>
  <c r="V2150" i="2" a="1"/>
  <c r="V2150" i="2" s="1"/>
  <c r="R2150" i="2" a="1"/>
  <c r="R2150" i="2" s="1"/>
  <c r="AB2150" i="2" s="1"/>
  <c r="N2150" i="2" a="1"/>
  <c r="N2150" i="2" s="1"/>
  <c r="J2150" i="2" a="1"/>
  <c r="J2150" i="2" s="1"/>
  <c r="P2150" i="2" a="1"/>
  <c r="P2150" i="2" s="1"/>
  <c r="X2150" i="2" a="1"/>
  <c r="X2150" i="2" s="1"/>
  <c r="AA2159" i="2" a="1"/>
  <c r="AA2159" i="2" s="1"/>
  <c r="W2159" i="2" a="1"/>
  <c r="W2159" i="2" s="1"/>
  <c r="S2159" i="2" a="1"/>
  <c r="S2159" i="2" s="1"/>
  <c r="O2159" i="2" a="1"/>
  <c r="O2159" i="2" s="1"/>
  <c r="K2159" i="2" a="1"/>
  <c r="K2159" i="2" s="1"/>
  <c r="Y2159" i="2" a="1"/>
  <c r="Y2159" i="2" s="1"/>
  <c r="U2159" i="2" a="1"/>
  <c r="U2159" i="2" s="1"/>
  <c r="Q2159" i="2" a="1"/>
  <c r="Q2159" i="2" s="1"/>
  <c r="M2159" i="2" a="1"/>
  <c r="M2159" i="2" s="1"/>
  <c r="R2159" i="2" a="1"/>
  <c r="R2159" i="2" s="1"/>
  <c r="AB2159" i="2" s="1"/>
  <c r="X2171" i="2" a="1"/>
  <c r="X2171" i="2" s="1"/>
  <c r="T2171" i="2" a="1"/>
  <c r="T2171" i="2" s="1"/>
  <c r="P2171" i="2" a="1"/>
  <c r="P2171" i="2" s="1"/>
  <c r="L2171" i="2" a="1"/>
  <c r="L2171" i="2" s="1"/>
  <c r="AA2171" i="2" a="1"/>
  <c r="AA2171" i="2" s="1"/>
  <c r="W2171" i="2" a="1"/>
  <c r="W2171" i="2" s="1"/>
  <c r="S2171" i="2" a="1"/>
  <c r="S2171" i="2" s="1"/>
  <c r="O2171" i="2" a="1"/>
  <c r="O2171" i="2" s="1"/>
  <c r="K2171" i="2" a="1"/>
  <c r="K2171" i="2" s="1"/>
  <c r="Z2171" i="2" a="1"/>
  <c r="Z2171" i="2" s="1"/>
  <c r="V2171" i="2" a="1"/>
  <c r="V2171" i="2" s="1"/>
  <c r="R2171" i="2" a="1"/>
  <c r="R2171" i="2" s="1"/>
  <c r="AE2171" i="2" s="1"/>
  <c r="N2171" i="2" a="1"/>
  <c r="N2171" i="2" s="1"/>
  <c r="J2171" i="2" a="1"/>
  <c r="J2171" i="2" s="1"/>
  <c r="Y2171" i="2" a="1"/>
  <c r="Y2171" i="2" s="1"/>
  <c r="AA2196" i="2" a="1"/>
  <c r="AA2196" i="2" s="1"/>
  <c r="W2196" i="2" a="1"/>
  <c r="W2196" i="2" s="1"/>
  <c r="S2196" i="2" a="1"/>
  <c r="S2196" i="2" s="1"/>
  <c r="O2196" i="2" a="1"/>
  <c r="O2196" i="2" s="1"/>
  <c r="K2196" i="2" a="1"/>
  <c r="K2196" i="2" s="1"/>
  <c r="Z2196" i="2" a="1"/>
  <c r="Z2196" i="2" s="1"/>
  <c r="V2196" i="2" a="1"/>
  <c r="V2196" i="2" s="1"/>
  <c r="R2196" i="2" a="1"/>
  <c r="R2196" i="2" s="1"/>
  <c r="AB2196" i="2" s="1"/>
  <c r="N2196" i="2" a="1"/>
  <c r="N2196" i="2" s="1"/>
  <c r="J2196" i="2" a="1"/>
  <c r="J2196" i="2" s="1"/>
  <c r="Y2196" i="2" a="1"/>
  <c r="Y2196" i="2" s="1"/>
  <c r="U2196" i="2" a="1"/>
  <c r="U2196" i="2" s="1"/>
  <c r="Q2196" i="2" a="1"/>
  <c r="Q2196" i="2" s="1"/>
  <c r="M2196" i="2" a="1"/>
  <c r="M2196" i="2" s="1"/>
  <c r="X2196" i="2" a="1"/>
  <c r="X2196" i="2" s="1"/>
  <c r="AA2201" i="2" a="1"/>
  <c r="AA2201" i="2" s="1"/>
  <c r="W2201" i="2" a="1"/>
  <c r="W2201" i="2" s="1"/>
  <c r="S2201" i="2" a="1"/>
  <c r="S2201" i="2" s="1"/>
  <c r="O2201" i="2" a="1"/>
  <c r="O2201" i="2" s="1"/>
  <c r="K2201" i="2" a="1"/>
  <c r="K2201" i="2" s="1"/>
  <c r="Z2201" i="2" a="1"/>
  <c r="Z2201" i="2" s="1"/>
  <c r="V2201" i="2" a="1"/>
  <c r="V2201" i="2" s="1"/>
  <c r="R2201" i="2" a="1"/>
  <c r="R2201" i="2" s="1"/>
  <c r="AB2201" i="2" s="1"/>
  <c r="N2201" i="2" a="1"/>
  <c r="N2201" i="2" s="1"/>
  <c r="J2201" i="2" a="1"/>
  <c r="J2201" i="2" s="1"/>
  <c r="Y2201" i="2" a="1"/>
  <c r="Y2201" i="2" s="1"/>
  <c r="U2201" i="2" a="1"/>
  <c r="U2201" i="2" s="1"/>
  <c r="Q2201" i="2" a="1"/>
  <c r="Q2201" i="2" s="1"/>
  <c r="M2201" i="2" a="1"/>
  <c r="M2201" i="2" s="1"/>
  <c r="X2201" i="2" a="1"/>
  <c r="X2201" i="2" s="1"/>
  <c r="Y2204" i="2" a="1"/>
  <c r="Y2204" i="2" s="1"/>
  <c r="U2204" i="2" a="1"/>
  <c r="U2204" i="2" s="1"/>
  <c r="Q2204" i="2" a="1"/>
  <c r="Q2204" i="2" s="1"/>
  <c r="M2204" i="2" a="1"/>
  <c r="M2204" i="2" s="1"/>
  <c r="X2204" i="2" a="1"/>
  <c r="X2204" i="2" s="1"/>
  <c r="T2204" i="2" a="1"/>
  <c r="T2204" i="2" s="1"/>
  <c r="AF2204" i="2" s="1"/>
  <c r="P2204" i="2" a="1"/>
  <c r="P2204" i="2" s="1"/>
  <c r="L2204" i="2" a="1"/>
  <c r="L2204" i="2" s="1"/>
  <c r="AA2204" i="2" a="1"/>
  <c r="AA2204" i="2" s="1"/>
  <c r="W2204" i="2" a="1"/>
  <c r="W2204" i="2" s="1"/>
  <c r="S2204" i="2" a="1"/>
  <c r="S2204" i="2" s="1"/>
  <c r="O2204" i="2" a="1"/>
  <c r="O2204" i="2" s="1"/>
  <c r="K2204" i="2" a="1"/>
  <c r="K2204" i="2" s="1"/>
  <c r="Z2204" i="2" a="1"/>
  <c r="Z2204" i="2" s="1"/>
  <c r="AA2212" i="2" a="1"/>
  <c r="AA2212" i="2" s="1"/>
  <c r="W2212" i="2" a="1"/>
  <c r="W2212" i="2" s="1"/>
  <c r="S2212" i="2" a="1"/>
  <c r="S2212" i="2" s="1"/>
  <c r="O2212" i="2" a="1"/>
  <c r="O2212" i="2" s="1"/>
  <c r="K2212" i="2" a="1"/>
  <c r="K2212" i="2" s="1"/>
  <c r="Z2212" i="2" a="1"/>
  <c r="Z2212" i="2" s="1"/>
  <c r="V2212" i="2" a="1"/>
  <c r="V2212" i="2" s="1"/>
  <c r="R2212" i="2" a="1"/>
  <c r="R2212" i="2" s="1"/>
  <c r="AB2212" i="2" s="1"/>
  <c r="N2212" i="2" a="1"/>
  <c r="N2212" i="2" s="1"/>
  <c r="J2212" i="2" a="1"/>
  <c r="J2212" i="2" s="1"/>
  <c r="Y2212" i="2" a="1"/>
  <c r="Y2212" i="2" s="1"/>
  <c r="U2212" i="2" a="1"/>
  <c r="U2212" i="2" s="1"/>
  <c r="Q2212" i="2" a="1"/>
  <c r="Q2212" i="2" s="1"/>
  <c r="M2212" i="2" a="1"/>
  <c r="M2212" i="2" s="1"/>
  <c r="X2212" i="2" a="1"/>
  <c r="X2212" i="2" s="1"/>
  <c r="Y2217" i="2" a="1"/>
  <c r="Y2217" i="2" s="1"/>
  <c r="U2217" i="2" a="1"/>
  <c r="U2217" i="2" s="1"/>
  <c r="AE2217" i="2" s="1"/>
  <c r="Q2217" i="2" a="1"/>
  <c r="Q2217" i="2" s="1"/>
  <c r="M2217" i="2" a="1"/>
  <c r="M2217" i="2" s="1"/>
  <c r="X2217" i="2" a="1"/>
  <c r="X2217" i="2" s="1"/>
  <c r="T2217" i="2" a="1"/>
  <c r="T2217" i="2" s="1"/>
  <c r="AF2217" i="2" s="1"/>
  <c r="P2217" i="2" a="1"/>
  <c r="P2217" i="2" s="1"/>
  <c r="L2217" i="2" a="1"/>
  <c r="L2217" i="2" s="1"/>
  <c r="AA2217" i="2" a="1"/>
  <c r="AA2217" i="2" s="1"/>
  <c r="W2217" i="2" a="1"/>
  <c r="W2217" i="2" s="1"/>
  <c r="S2217" i="2" a="1"/>
  <c r="S2217" i="2" s="1"/>
  <c r="O2217" i="2" a="1"/>
  <c r="O2217" i="2" s="1"/>
  <c r="K2217" i="2" a="1"/>
  <c r="K2217" i="2" s="1"/>
  <c r="Z2217" i="2" a="1"/>
  <c r="Z2217" i="2" s="1"/>
  <c r="AA2306" i="2" a="1"/>
  <c r="AA2306" i="2" s="1"/>
  <c r="W2306" i="2" a="1"/>
  <c r="W2306" i="2" s="1"/>
  <c r="S2306" i="2" a="1"/>
  <c r="S2306" i="2" s="1"/>
  <c r="O2306" i="2" a="1"/>
  <c r="O2306" i="2" s="1"/>
  <c r="K2306" i="2" a="1"/>
  <c r="K2306" i="2" s="1"/>
  <c r="Z2306" i="2" a="1"/>
  <c r="Z2306" i="2" s="1"/>
  <c r="V2306" i="2" a="1"/>
  <c r="V2306" i="2" s="1"/>
  <c r="R2306" i="2" a="1"/>
  <c r="R2306" i="2" s="1"/>
  <c r="AB2306" i="2" s="1"/>
  <c r="N2306" i="2" a="1"/>
  <c r="N2306" i="2" s="1"/>
  <c r="J2306" i="2" a="1"/>
  <c r="J2306" i="2" s="1"/>
  <c r="Y2306" i="2" a="1"/>
  <c r="Y2306" i="2" s="1"/>
  <c r="U2306" i="2" a="1"/>
  <c r="U2306" i="2" s="1"/>
  <c r="Q2306" i="2" a="1"/>
  <c r="Q2306" i="2" s="1"/>
  <c r="M2306" i="2" a="1"/>
  <c r="M2306" i="2" s="1"/>
  <c r="T2306" i="2" a="1"/>
  <c r="T2306" i="2" s="1"/>
  <c r="AF2306" i="2" s="1"/>
  <c r="P2306" i="2" a="1"/>
  <c r="P2306" i="2" s="1"/>
  <c r="L2306" i="2" a="1"/>
  <c r="L2306" i="2" s="1"/>
  <c r="AD2339" i="2"/>
  <c r="AC2339" i="2"/>
  <c r="AB2339" i="2"/>
  <c r="L2069" i="2" a="1"/>
  <c r="L2069" i="2" s="1"/>
  <c r="P2069" i="2" a="1"/>
  <c r="P2069" i="2" s="1"/>
  <c r="T2069" i="2" a="1"/>
  <c r="T2069" i="2" s="1"/>
  <c r="AF2069" i="2" s="1"/>
  <c r="X2069" i="2" a="1"/>
  <c r="X2069" i="2" s="1"/>
  <c r="J2073" i="2" a="1"/>
  <c r="J2073" i="2" s="1"/>
  <c r="N2073" i="2" a="1"/>
  <c r="N2073" i="2" s="1"/>
  <c r="R2073" i="2" a="1"/>
  <c r="R2073" i="2" s="1"/>
  <c r="AB2073" i="2" s="1"/>
  <c r="V2073" i="2" a="1"/>
  <c r="V2073" i="2" s="1"/>
  <c r="Z2073" i="2" a="1"/>
  <c r="Z2073" i="2" s="1"/>
  <c r="M2079" i="2" a="1"/>
  <c r="M2079" i="2" s="1"/>
  <c r="Q2079" i="2" a="1"/>
  <c r="Q2079" i="2" s="1"/>
  <c r="U2079" i="2" a="1"/>
  <c r="U2079" i="2" s="1"/>
  <c r="Y2079" i="2" a="1"/>
  <c r="Y2079" i="2" s="1"/>
  <c r="L2083" i="2" a="1"/>
  <c r="L2083" i="2" s="1"/>
  <c r="P2083" i="2" a="1"/>
  <c r="P2083" i="2" s="1"/>
  <c r="T2083" i="2" a="1"/>
  <c r="T2083" i="2" s="1"/>
  <c r="AF2083" i="2" s="1"/>
  <c r="X2083" i="2" a="1"/>
  <c r="X2083" i="2" s="1"/>
  <c r="L2087" i="2" a="1"/>
  <c r="L2087" i="2" s="1"/>
  <c r="P2087" i="2" a="1"/>
  <c r="P2087" i="2" s="1"/>
  <c r="T2087" i="2" a="1"/>
  <c r="T2087" i="2" s="1"/>
  <c r="AF2087" i="2" s="1"/>
  <c r="X2087" i="2" a="1"/>
  <c r="X2087" i="2" s="1"/>
  <c r="N2091" i="2" a="1"/>
  <c r="N2091" i="2" s="1"/>
  <c r="R2091" i="2" a="1"/>
  <c r="R2091" i="2" s="1"/>
  <c r="V2091" i="2" a="1"/>
  <c r="V2091" i="2" s="1"/>
  <c r="Z2091" i="2" a="1"/>
  <c r="Z2091" i="2" s="1"/>
  <c r="J2097" i="2" a="1"/>
  <c r="J2097" i="2" s="1"/>
  <c r="N2097" i="2" a="1"/>
  <c r="N2097" i="2" s="1"/>
  <c r="R2097" i="2" a="1"/>
  <c r="R2097" i="2" s="1"/>
  <c r="AB2097" i="2" s="1"/>
  <c r="V2097" i="2" a="1"/>
  <c r="V2097" i="2" s="1"/>
  <c r="Z2097" i="2" a="1"/>
  <c r="Z2097" i="2" s="1"/>
  <c r="L2101" i="2" a="1"/>
  <c r="L2101" i="2" s="1"/>
  <c r="P2101" i="2" a="1"/>
  <c r="P2101" i="2" s="1"/>
  <c r="T2101" i="2" a="1"/>
  <c r="T2101" i="2" s="1"/>
  <c r="X2101" i="2" a="1"/>
  <c r="X2101" i="2" s="1"/>
  <c r="L2105" i="2" a="1"/>
  <c r="L2105" i="2" s="1"/>
  <c r="P2105" i="2" a="1"/>
  <c r="P2105" i="2" s="1"/>
  <c r="T2105" i="2" a="1"/>
  <c r="T2105" i="2" s="1"/>
  <c r="X2105" i="2" a="1"/>
  <c r="X2105" i="2" s="1"/>
  <c r="J2109" i="2" a="1"/>
  <c r="J2109" i="2" s="1"/>
  <c r="N2109" i="2" a="1"/>
  <c r="N2109" i="2" s="1"/>
  <c r="R2109" i="2" a="1"/>
  <c r="R2109" i="2" s="1"/>
  <c r="AB2109" i="2" s="1"/>
  <c r="V2109" i="2" a="1"/>
  <c r="V2109" i="2" s="1"/>
  <c r="Z2109" i="2" a="1"/>
  <c r="Z2109" i="2" s="1"/>
  <c r="N2113" i="2" a="1"/>
  <c r="N2113" i="2" s="1"/>
  <c r="R2113" i="2" a="1"/>
  <c r="R2113" i="2" s="1"/>
  <c r="V2113" i="2" a="1"/>
  <c r="V2113" i="2" s="1"/>
  <c r="Z2113" i="2" a="1"/>
  <c r="Z2113" i="2" s="1"/>
  <c r="L2117" i="2" a="1"/>
  <c r="L2117" i="2" s="1"/>
  <c r="P2117" i="2" a="1"/>
  <c r="P2117" i="2" s="1"/>
  <c r="T2117" i="2" a="1"/>
  <c r="T2117" i="2" s="1"/>
  <c r="X2117" i="2" a="1"/>
  <c r="X2117" i="2" s="1"/>
  <c r="J2121" i="2" a="1"/>
  <c r="J2121" i="2" s="1"/>
  <c r="N2121" i="2" a="1"/>
  <c r="N2121" i="2" s="1"/>
  <c r="R2121" i="2" a="1"/>
  <c r="R2121" i="2" s="1"/>
  <c r="AB2121" i="2" s="1"/>
  <c r="V2121" i="2" a="1"/>
  <c r="V2121" i="2" s="1"/>
  <c r="Z2121" i="2" a="1"/>
  <c r="Z2121" i="2" s="1"/>
  <c r="L2125" i="2" a="1"/>
  <c r="L2125" i="2" s="1"/>
  <c r="P2125" i="2" a="1"/>
  <c r="P2125" i="2" s="1"/>
  <c r="T2125" i="2" a="1"/>
  <c r="T2125" i="2" s="1"/>
  <c r="AF2125" i="2" s="1"/>
  <c r="X2125" i="2" a="1"/>
  <c r="X2125" i="2" s="1"/>
  <c r="J2129" i="2" a="1"/>
  <c r="J2129" i="2" s="1"/>
  <c r="N2129" i="2" a="1"/>
  <c r="N2129" i="2" s="1"/>
  <c r="R2129" i="2" a="1"/>
  <c r="R2129" i="2" s="1"/>
  <c r="AB2129" i="2" s="1"/>
  <c r="V2129" i="2" a="1"/>
  <c r="V2129" i="2" s="1"/>
  <c r="Z2129" i="2" a="1"/>
  <c r="Z2129" i="2" s="1"/>
  <c r="J2133" i="2" a="1"/>
  <c r="J2133" i="2" s="1"/>
  <c r="N2133" i="2" a="1"/>
  <c r="N2133" i="2" s="1"/>
  <c r="R2133" i="2" a="1"/>
  <c r="R2133" i="2" s="1"/>
  <c r="AB2133" i="2" s="1"/>
  <c r="V2133" i="2" a="1"/>
  <c r="V2133" i="2" s="1"/>
  <c r="Z2133" i="2" a="1"/>
  <c r="Z2133" i="2" s="1"/>
  <c r="L2137" i="2" a="1"/>
  <c r="L2137" i="2" s="1"/>
  <c r="P2137" i="2" a="1"/>
  <c r="P2137" i="2" s="1"/>
  <c r="T2137" i="2" a="1"/>
  <c r="T2137" i="2" s="1"/>
  <c r="AF2137" i="2" s="1"/>
  <c r="X2137" i="2" a="1"/>
  <c r="X2137" i="2" s="1"/>
  <c r="J2141" i="2" a="1"/>
  <c r="J2141" i="2" s="1"/>
  <c r="N2141" i="2" a="1"/>
  <c r="N2141" i="2" s="1"/>
  <c r="R2141" i="2" a="1"/>
  <c r="R2141" i="2" s="1"/>
  <c r="AB2141" i="2" s="1"/>
  <c r="V2141" i="2" a="1"/>
  <c r="V2141" i="2" s="1"/>
  <c r="Z2141" i="2" a="1"/>
  <c r="Z2141" i="2" s="1"/>
  <c r="Q2150" i="2" a="1"/>
  <c r="Q2150" i="2" s="1"/>
  <c r="Y2150" i="2" a="1"/>
  <c r="Y2150" i="2" s="1"/>
  <c r="AA2155" i="2" a="1"/>
  <c r="AA2155" i="2" s="1"/>
  <c r="W2155" i="2" a="1"/>
  <c r="W2155" i="2" s="1"/>
  <c r="S2155" i="2" a="1"/>
  <c r="S2155" i="2" s="1"/>
  <c r="O2155" i="2" a="1"/>
  <c r="O2155" i="2" s="1"/>
  <c r="K2155" i="2" a="1"/>
  <c r="K2155" i="2" s="1"/>
  <c r="Y2155" i="2" a="1"/>
  <c r="Y2155" i="2" s="1"/>
  <c r="U2155" i="2" a="1"/>
  <c r="U2155" i="2" s="1"/>
  <c r="Q2155" i="2" a="1"/>
  <c r="Q2155" i="2" s="1"/>
  <c r="M2155" i="2" a="1"/>
  <c r="M2155" i="2" s="1"/>
  <c r="R2155" i="2" a="1"/>
  <c r="R2155" i="2" s="1"/>
  <c r="AB2155" i="2" s="1"/>
  <c r="T2159" i="2" a="1"/>
  <c r="T2159" i="2" s="1"/>
  <c r="Y2166" i="2" a="1"/>
  <c r="Y2166" i="2" s="1"/>
  <c r="U2166" i="2" a="1"/>
  <c r="U2166" i="2" s="1"/>
  <c r="AE2166" i="2" s="1"/>
  <c r="Q2166" i="2" a="1"/>
  <c r="Q2166" i="2" s="1"/>
  <c r="M2166" i="2" a="1"/>
  <c r="M2166" i="2" s="1"/>
  <c r="X2166" i="2" a="1"/>
  <c r="X2166" i="2" s="1"/>
  <c r="T2166" i="2" a="1"/>
  <c r="T2166" i="2" s="1"/>
  <c r="AF2166" i="2" s="1"/>
  <c r="P2166" i="2" a="1"/>
  <c r="P2166" i="2" s="1"/>
  <c r="L2166" i="2" a="1"/>
  <c r="L2166" i="2" s="1"/>
  <c r="AA2166" i="2" a="1"/>
  <c r="AA2166" i="2" s="1"/>
  <c r="W2166" i="2" a="1"/>
  <c r="W2166" i="2" s="1"/>
  <c r="S2166" i="2" a="1"/>
  <c r="S2166" i="2" s="1"/>
  <c r="O2166" i="2" a="1"/>
  <c r="O2166" i="2" s="1"/>
  <c r="K2166" i="2" a="1"/>
  <c r="K2166" i="2" s="1"/>
  <c r="AA2180" i="2" a="1"/>
  <c r="AA2180" i="2" s="1"/>
  <c r="W2180" i="2" a="1"/>
  <c r="W2180" i="2" s="1"/>
  <c r="S2180" i="2" a="1"/>
  <c r="S2180" i="2" s="1"/>
  <c r="O2180" i="2" a="1"/>
  <c r="O2180" i="2" s="1"/>
  <c r="K2180" i="2" a="1"/>
  <c r="K2180" i="2" s="1"/>
  <c r="Z2180" i="2" a="1"/>
  <c r="Z2180" i="2" s="1"/>
  <c r="V2180" i="2" a="1"/>
  <c r="V2180" i="2" s="1"/>
  <c r="R2180" i="2" a="1"/>
  <c r="R2180" i="2" s="1"/>
  <c r="AB2180" i="2" s="1"/>
  <c r="N2180" i="2" a="1"/>
  <c r="N2180" i="2" s="1"/>
  <c r="J2180" i="2" a="1"/>
  <c r="J2180" i="2" s="1"/>
  <c r="Y2180" i="2" a="1"/>
  <c r="Y2180" i="2" s="1"/>
  <c r="U2180" i="2" a="1"/>
  <c r="U2180" i="2" s="1"/>
  <c r="Q2180" i="2" a="1"/>
  <c r="Q2180" i="2" s="1"/>
  <c r="M2180" i="2" a="1"/>
  <c r="M2180" i="2" s="1"/>
  <c r="X2180" i="2" a="1"/>
  <c r="X2180" i="2" s="1"/>
  <c r="Y2205" i="2" a="1"/>
  <c r="Y2205" i="2" s="1"/>
  <c r="U2205" i="2" a="1"/>
  <c r="U2205" i="2" s="1"/>
  <c r="AE2205" i="2" s="1"/>
  <c r="Q2205" i="2" a="1"/>
  <c r="Q2205" i="2" s="1"/>
  <c r="M2205" i="2" a="1"/>
  <c r="M2205" i="2" s="1"/>
  <c r="X2205" i="2" a="1"/>
  <c r="X2205" i="2" s="1"/>
  <c r="T2205" i="2" a="1"/>
  <c r="T2205" i="2" s="1"/>
  <c r="AF2205" i="2" s="1"/>
  <c r="P2205" i="2" a="1"/>
  <c r="P2205" i="2" s="1"/>
  <c r="L2205" i="2" a="1"/>
  <c r="L2205" i="2" s="1"/>
  <c r="AA2205" i="2" a="1"/>
  <c r="AA2205" i="2" s="1"/>
  <c r="W2205" i="2" a="1"/>
  <c r="W2205" i="2" s="1"/>
  <c r="S2205" i="2" a="1"/>
  <c r="S2205" i="2" s="1"/>
  <c r="O2205" i="2" a="1"/>
  <c r="O2205" i="2" s="1"/>
  <c r="K2205" i="2" a="1"/>
  <c r="K2205" i="2" s="1"/>
  <c r="Z2205" i="2" a="1"/>
  <c r="Z2205" i="2" s="1"/>
  <c r="AA2241" i="2" a="1"/>
  <c r="AA2241" i="2" s="1"/>
  <c r="W2241" i="2" a="1"/>
  <c r="W2241" i="2" s="1"/>
  <c r="S2241" i="2" a="1"/>
  <c r="S2241" i="2" s="1"/>
  <c r="O2241" i="2" a="1"/>
  <c r="O2241" i="2" s="1"/>
  <c r="K2241" i="2" a="1"/>
  <c r="K2241" i="2" s="1"/>
  <c r="Z2241" i="2" a="1"/>
  <c r="Z2241" i="2" s="1"/>
  <c r="V2241" i="2" a="1"/>
  <c r="V2241" i="2" s="1"/>
  <c r="R2241" i="2" a="1"/>
  <c r="R2241" i="2" s="1"/>
  <c r="AB2241" i="2" s="1"/>
  <c r="N2241" i="2" a="1"/>
  <c r="N2241" i="2" s="1"/>
  <c r="J2241" i="2" a="1"/>
  <c r="J2241" i="2" s="1"/>
  <c r="Y2241" i="2" a="1"/>
  <c r="Y2241" i="2" s="1"/>
  <c r="U2241" i="2" a="1"/>
  <c r="U2241" i="2" s="1"/>
  <c r="Q2241" i="2" a="1"/>
  <c r="Q2241" i="2" s="1"/>
  <c r="M2241" i="2" a="1"/>
  <c r="M2241" i="2" s="1"/>
  <c r="X2241" i="2" a="1"/>
  <c r="X2241" i="2" s="1"/>
  <c r="P2252" i="2" a="1"/>
  <c r="P2252" i="2" s="1"/>
  <c r="L2044" i="2" a="1"/>
  <c r="L2044" i="2" s="1"/>
  <c r="P2044" i="2" a="1"/>
  <c r="P2044" i="2" s="1"/>
  <c r="T2044" i="2" a="1"/>
  <c r="T2044" i="2" s="1"/>
  <c r="L2048" i="2" a="1"/>
  <c r="L2048" i="2" s="1"/>
  <c r="P2048" i="2" a="1"/>
  <c r="P2048" i="2" s="1"/>
  <c r="T2048" i="2" a="1"/>
  <c r="T2048" i="2" s="1"/>
  <c r="N2052" i="2" a="1"/>
  <c r="N2052" i="2" s="1"/>
  <c r="R2052" i="2" a="1"/>
  <c r="R2052" i="2" s="1"/>
  <c r="V2052" i="2" a="1"/>
  <c r="V2052" i="2" s="1"/>
  <c r="L2056" i="2" a="1"/>
  <c r="L2056" i="2" s="1"/>
  <c r="P2056" i="2" a="1"/>
  <c r="P2056" i="2" s="1"/>
  <c r="T2056" i="2" a="1"/>
  <c r="T2056" i="2" s="1"/>
  <c r="AF2056" i="2" s="1"/>
  <c r="J2060" i="2" a="1"/>
  <c r="J2060" i="2" s="1"/>
  <c r="N2060" i="2" a="1"/>
  <c r="N2060" i="2" s="1"/>
  <c r="R2060" i="2" a="1"/>
  <c r="R2060" i="2" s="1"/>
  <c r="AB2060" i="2" s="1"/>
  <c r="V2060" i="2" a="1"/>
  <c r="V2060" i="2" s="1"/>
  <c r="L2064" i="2" a="1"/>
  <c r="L2064" i="2" s="1"/>
  <c r="P2064" i="2" a="1"/>
  <c r="P2064" i="2" s="1"/>
  <c r="T2064" i="2" a="1"/>
  <c r="T2064" i="2" s="1"/>
  <c r="AF2064" i="2" s="1"/>
  <c r="AD2068" i="2"/>
  <c r="M2068" i="2" a="1"/>
  <c r="M2068" i="2" s="1"/>
  <c r="Q2068" i="2" a="1"/>
  <c r="Q2068" i="2" s="1"/>
  <c r="V2068" i="2" a="1"/>
  <c r="V2068" i="2" s="1"/>
  <c r="L2072" i="2" a="1"/>
  <c r="L2072" i="2" s="1"/>
  <c r="P2072" i="2" a="1"/>
  <c r="P2072" i="2" s="1"/>
  <c r="T2072" i="2" a="1"/>
  <c r="T2072" i="2" s="1"/>
  <c r="K2074" i="2" a="1"/>
  <c r="K2074" i="2" s="1"/>
  <c r="O2074" i="2" a="1"/>
  <c r="O2074" i="2" s="1"/>
  <c r="S2074" i="2" a="1"/>
  <c r="S2074" i="2" s="1"/>
  <c r="W2074" i="2" a="1"/>
  <c r="W2074" i="2" s="1"/>
  <c r="K2076" i="2" a="1"/>
  <c r="K2076" i="2" s="1"/>
  <c r="O2076" i="2" a="1"/>
  <c r="O2076" i="2" s="1"/>
  <c r="S2076" i="2" a="1"/>
  <c r="S2076" i="2" s="1"/>
  <c r="W2076" i="2" a="1"/>
  <c r="W2076" i="2" s="1"/>
  <c r="N2078" i="2" a="1"/>
  <c r="N2078" i="2" s="1"/>
  <c r="R2078" i="2" a="1"/>
  <c r="R2078" i="2" s="1"/>
  <c r="V2078" i="2" a="1"/>
  <c r="V2078" i="2" s="1"/>
  <c r="M2080" i="2" a="1"/>
  <c r="M2080" i="2" s="1"/>
  <c r="Q2080" i="2" a="1"/>
  <c r="Q2080" i="2" s="1"/>
  <c r="U2080" i="2" a="1"/>
  <c r="U2080" i="2" s="1"/>
  <c r="J2082" i="2" a="1"/>
  <c r="J2082" i="2" s="1"/>
  <c r="N2082" i="2" a="1"/>
  <c r="N2082" i="2" s="1"/>
  <c r="R2082" i="2" a="1"/>
  <c r="R2082" i="2" s="1"/>
  <c r="AB2082" i="2" s="1"/>
  <c r="V2082" i="2" a="1"/>
  <c r="V2082" i="2" s="1"/>
  <c r="L2086" i="2" a="1"/>
  <c r="L2086" i="2" s="1"/>
  <c r="P2086" i="2" a="1"/>
  <c r="P2086" i="2" s="1"/>
  <c r="T2086" i="2" a="1"/>
  <c r="T2086" i="2" s="1"/>
  <c r="J2090" i="2" a="1"/>
  <c r="J2090" i="2" s="1"/>
  <c r="N2090" i="2" a="1"/>
  <c r="N2090" i="2" s="1"/>
  <c r="R2090" i="2" a="1"/>
  <c r="R2090" i="2" s="1"/>
  <c r="AB2090" i="2" s="1"/>
  <c r="V2090" i="2" a="1"/>
  <c r="V2090" i="2" s="1"/>
  <c r="AD2092" i="2"/>
  <c r="M2092" i="2" a="1"/>
  <c r="M2092" i="2" s="1"/>
  <c r="Q2092" i="2" a="1"/>
  <c r="Q2092" i="2" s="1"/>
  <c r="U2092" i="2" a="1"/>
  <c r="U2092" i="2" s="1"/>
  <c r="AE2092" i="2" s="1"/>
  <c r="L2096" i="2" a="1"/>
  <c r="L2096" i="2" s="1"/>
  <c r="P2096" i="2" a="1"/>
  <c r="P2096" i="2" s="1"/>
  <c r="T2096" i="2" a="1"/>
  <c r="T2096" i="2" s="1"/>
  <c r="AD2098" i="2"/>
  <c r="M2098" i="2" a="1"/>
  <c r="M2098" i="2" s="1"/>
  <c r="Q2098" i="2" a="1"/>
  <c r="Q2098" i="2" s="1"/>
  <c r="U2098" i="2" a="1"/>
  <c r="U2098" i="2" s="1"/>
  <c r="AE2098" i="2" s="1"/>
  <c r="L2100" i="2" a="1"/>
  <c r="L2100" i="2" s="1"/>
  <c r="P2100" i="2" a="1"/>
  <c r="P2100" i="2" s="1"/>
  <c r="T2100" i="2" a="1"/>
  <c r="T2100" i="2" s="1"/>
  <c r="N2104" i="2" a="1"/>
  <c r="N2104" i="2" s="1"/>
  <c r="R2104" i="2" a="1"/>
  <c r="R2104" i="2" s="1"/>
  <c r="V2104" i="2" a="1"/>
  <c r="V2104" i="2" s="1"/>
  <c r="L2108" i="2" a="1"/>
  <c r="L2108" i="2" s="1"/>
  <c r="P2108" i="2" a="1"/>
  <c r="P2108" i="2" s="1"/>
  <c r="T2108" i="2" a="1"/>
  <c r="T2108" i="2" s="1"/>
  <c r="AD2110" i="2"/>
  <c r="M2110" i="2" a="1"/>
  <c r="M2110" i="2" s="1"/>
  <c r="Q2110" i="2" a="1"/>
  <c r="Q2110" i="2" s="1"/>
  <c r="U2110" i="2" a="1"/>
  <c r="U2110" i="2" s="1"/>
  <c r="AE2110" i="2" s="1"/>
  <c r="J2112" i="2" a="1"/>
  <c r="J2112" i="2" s="1"/>
  <c r="N2112" i="2" a="1"/>
  <c r="N2112" i="2" s="1"/>
  <c r="R2112" i="2" a="1"/>
  <c r="R2112" i="2" s="1"/>
  <c r="AB2112" i="2" s="1"/>
  <c r="V2112" i="2" a="1"/>
  <c r="V2112" i="2" s="1"/>
  <c r="K2114" i="2" a="1"/>
  <c r="K2114" i="2" s="1"/>
  <c r="O2114" i="2" a="1"/>
  <c r="O2114" i="2" s="1"/>
  <c r="S2114" i="2" a="1"/>
  <c r="S2114" i="2" s="1"/>
  <c r="W2114" i="2" a="1"/>
  <c r="W2114" i="2" s="1"/>
  <c r="L2116" i="2" a="1"/>
  <c r="L2116" i="2" s="1"/>
  <c r="P2116" i="2" a="1"/>
  <c r="P2116" i="2" s="1"/>
  <c r="T2116" i="2" a="1"/>
  <c r="T2116" i="2" s="1"/>
  <c r="L2120" i="2" a="1"/>
  <c r="L2120" i="2" s="1"/>
  <c r="P2120" i="2" a="1"/>
  <c r="P2120" i="2" s="1"/>
  <c r="T2120" i="2" a="1"/>
  <c r="T2120" i="2" s="1"/>
  <c r="M2122" i="2" a="1"/>
  <c r="M2122" i="2" s="1"/>
  <c r="Q2122" i="2" a="1"/>
  <c r="Q2122" i="2" s="1"/>
  <c r="U2122" i="2" a="1"/>
  <c r="U2122" i="2" s="1"/>
  <c r="J2124" i="2" a="1"/>
  <c r="J2124" i="2" s="1"/>
  <c r="N2124" i="2" a="1"/>
  <c r="N2124" i="2" s="1"/>
  <c r="R2124" i="2" a="1"/>
  <c r="R2124" i="2" s="1"/>
  <c r="AB2124" i="2" s="1"/>
  <c r="V2124" i="2" a="1"/>
  <c r="V2124" i="2" s="1"/>
  <c r="L2128" i="2" a="1"/>
  <c r="L2128" i="2" s="1"/>
  <c r="P2128" i="2" a="1"/>
  <c r="P2128" i="2" s="1"/>
  <c r="T2128" i="2" a="1"/>
  <c r="T2128" i="2" s="1"/>
  <c r="AF2128" i="2" s="1"/>
  <c r="K2130" i="2" a="1"/>
  <c r="K2130" i="2" s="1"/>
  <c r="O2130" i="2" a="1"/>
  <c r="O2130" i="2" s="1"/>
  <c r="S2130" i="2" a="1"/>
  <c r="S2130" i="2" s="1"/>
  <c r="W2130" i="2" a="1"/>
  <c r="W2130" i="2" s="1"/>
  <c r="L2132" i="2" a="1"/>
  <c r="L2132" i="2" s="1"/>
  <c r="P2132" i="2" a="1"/>
  <c r="P2132" i="2" s="1"/>
  <c r="T2132" i="2" a="1"/>
  <c r="T2132" i="2" s="1"/>
  <c r="AF2132" i="2" s="1"/>
  <c r="M2134" i="2" a="1"/>
  <c r="M2134" i="2" s="1"/>
  <c r="Q2134" i="2" a="1"/>
  <c r="Q2134" i="2" s="1"/>
  <c r="U2134" i="2" a="1"/>
  <c r="U2134" i="2" s="1"/>
  <c r="J2136" i="2" a="1"/>
  <c r="J2136" i="2" s="1"/>
  <c r="N2136" i="2" a="1"/>
  <c r="N2136" i="2" s="1"/>
  <c r="R2136" i="2" a="1"/>
  <c r="R2136" i="2" s="1"/>
  <c r="AB2136" i="2" s="1"/>
  <c r="V2136" i="2" a="1"/>
  <c r="V2136" i="2" s="1"/>
  <c r="L2140" i="2" a="1"/>
  <c r="L2140" i="2" s="1"/>
  <c r="P2140" i="2" a="1"/>
  <c r="P2140" i="2" s="1"/>
  <c r="T2140" i="2" a="1"/>
  <c r="T2140" i="2" s="1"/>
  <c r="M2142" i="2" a="1"/>
  <c r="M2142" i="2" s="1"/>
  <c r="Q2142" i="2" a="1"/>
  <c r="Q2142" i="2" s="1"/>
  <c r="U2142" i="2" a="1"/>
  <c r="U2142" i="2" s="1"/>
  <c r="L2147" i="2" a="1"/>
  <c r="L2147" i="2" s="1"/>
  <c r="T2147" i="2" a="1"/>
  <c r="T2147" i="2" s="1"/>
  <c r="AF2147" i="2" s="1"/>
  <c r="L2151" i="2" a="1"/>
  <c r="L2151" i="2" s="1"/>
  <c r="T2151" i="2" a="1"/>
  <c r="T2151" i="2" s="1"/>
  <c r="T2155" i="2" a="1"/>
  <c r="T2155" i="2" s="1"/>
  <c r="J2159" i="2" a="1"/>
  <c r="J2159" i="2" s="1"/>
  <c r="V2166" i="2" a="1"/>
  <c r="V2166" i="2" s="1"/>
  <c r="M2171" i="2" a="1"/>
  <c r="M2171" i="2" s="1"/>
  <c r="L2196" i="2" a="1"/>
  <c r="L2196" i="2" s="1"/>
  <c r="L2201" i="2" a="1"/>
  <c r="L2201" i="2" s="1"/>
  <c r="N2204" i="2" a="1"/>
  <c r="N2204" i="2" s="1"/>
  <c r="L2212" i="2" a="1"/>
  <c r="L2212" i="2" s="1"/>
  <c r="N2217" i="2" a="1"/>
  <c r="N2217" i="2" s="1"/>
  <c r="AA2220" i="2" a="1"/>
  <c r="AA2220" i="2" s="1"/>
  <c r="W2220" i="2" a="1"/>
  <c r="W2220" i="2" s="1"/>
  <c r="S2220" i="2" a="1"/>
  <c r="S2220" i="2" s="1"/>
  <c r="O2220" i="2" a="1"/>
  <c r="O2220" i="2" s="1"/>
  <c r="K2220" i="2" a="1"/>
  <c r="K2220" i="2" s="1"/>
  <c r="Z2220" i="2" a="1"/>
  <c r="Z2220" i="2" s="1"/>
  <c r="V2220" i="2" a="1"/>
  <c r="V2220" i="2" s="1"/>
  <c r="R2220" i="2" a="1"/>
  <c r="R2220" i="2" s="1"/>
  <c r="AB2220" i="2" s="1"/>
  <c r="N2220" i="2" a="1"/>
  <c r="N2220" i="2" s="1"/>
  <c r="J2220" i="2" a="1"/>
  <c r="J2220" i="2" s="1"/>
  <c r="Y2220" i="2" a="1"/>
  <c r="Y2220" i="2" s="1"/>
  <c r="U2220" i="2" a="1"/>
  <c r="U2220" i="2" s="1"/>
  <c r="Q2220" i="2" a="1"/>
  <c r="Q2220" i="2" s="1"/>
  <c r="M2220" i="2" a="1"/>
  <c r="M2220" i="2" s="1"/>
  <c r="X2220" i="2" a="1"/>
  <c r="X2220" i="2" s="1"/>
  <c r="AA2225" i="2" a="1"/>
  <c r="AA2225" i="2" s="1"/>
  <c r="W2225" i="2" a="1"/>
  <c r="W2225" i="2" s="1"/>
  <c r="S2225" i="2" a="1"/>
  <c r="S2225" i="2" s="1"/>
  <c r="O2225" i="2" a="1"/>
  <c r="O2225" i="2" s="1"/>
  <c r="K2225" i="2" a="1"/>
  <c r="K2225" i="2" s="1"/>
  <c r="Z2225" i="2" a="1"/>
  <c r="Z2225" i="2" s="1"/>
  <c r="V2225" i="2" a="1"/>
  <c r="V2225" i="2" s="1"/>
  <c r="R2225" i="2" a="1"/>
  <c r="R2225" i="2" s="1"/>
  <c r="AB2225" i="2" s="1"/>
  <c r="N2225" i="2" a="1"/>
  <c r="N2225" i="2" s="1"/>
  <c r="J2225" i="2" a="1"/>
  <c r="J2225" i="2" s="1"/>
  <c r="Y2225" i="2" a="1"/>
  <c r="Y2225" i="2" s="1"/>
  <c r="U2225" i="2" a="1"/>
  <c r="U2225" i="2" s="1"/>
  <c r="Q2225" i="2" a="1"/>
  <c r="Q2225" i="2" s="1"/>
  <c r="M2225" i="2" a="1"/>
  <c r="M2225" i="2" s="1"/>
  <c r="X2225" i="2" a="1"/>
  <c r="X2225" i="2" s="1"/>
  <c r="AA2228" i="2" a="1"/>
  <c r="AA2228" i="2" s="1"/>
  <c r="W2228" i="2" a="1"/>
  <c r="W2228" i="2" s="1"/>
  <c r="S2228" i="2" a="1"/>
  <c r="S2228" i="2" s="1"/>
  <c r="O2228" i="2" a="1"/>
  <c r="O2228" i="2" s="1"/>
  <c r="K2228" i="2" a="1"/>
  <c r="K2228" i="2" s="1"/>
  <c r="Z2228" i="2" a="1"/>
  <c r="Z2228" i="2" s="1"/>
  <c r="V2228" i="2" a="1"/>
  <c r="V2228" i="2" s="1"/>
  <c r="R2228" i="2" a="1"/>
  <c r="R2228" i="2" s="1"/>
  <c r="AB2228" i="2" s="1"/>
  <c r="N2228" i="2" a="1"/>
  <c r="N2228" i="2" s="1"/>
  <c r="J2228" i="2" a="1"/>
  <c r="J2228" i="2" s="1"/>
  <c r="Y2228" i="2" a="1"/>
  <c r="Y2228" i="2" s="1"/>
  <c r="U2228" i="2" a="1"/>
  <c r="U2228" i="2" s="1"/>
  <c r="Q2228" i="2" a="1"/>
  <c r="Q2228" i="2" s="1"/>
  <c r="M2228" i="2" a="1"/>
  <c r="M2228" i="2" s="1"/>
  <c r="X2228" i="2" a="1"/>
  <c r="X2228" i="2" s="1"/>
  <c r="R2260" i="2" a="1"/>
  <c r="R2260" i="2" s="1"/>
  <c r="X2266" i="2" a="1"/>
  <c r="X2266" i="2" s="1"/>
  <c r="L2047" i="2" a="1"/>
  <c r="L2047" i="2" s="1"/>
  <c r="P2047" i="2" a="1"/>
  <c r="P2047" i="2" s="1"/>
  <c r="T2047" i="2" a="1"/>
  <c r="T2047" i="2" s="1"/>
  <c r="AF2047" i="2" s="1"/>
  <c r="L2059" i="2" a="1"/>
  <c r="L2059" i="2" s="1"/>
  <c r="P2059" i="2" a="1"/>
  <c r="P2059" i="2" s="1"/>
  <c r="T2059" i="2" a="1"/>
  <c r="T2059" i="2" s="1"/>
  <c r="AF2059" i="2" s="1"/>
  <c r="M2069" i="2" a="1"/>
  <c r="M2069" i="2" s="1"/>
  <c r="Q2069" i="2" a="1"/>
  <c r="Q2069" i="2" s="1"/>
  <c r="U2069" i="2" a="1"/>
  <c r="U2069" i="2" s="1"/>
  <c r="K2073" i="2" a="1"/>
  <c r="K2073" i="2" s="1"/>
  <c r="O2073" i="2" a="1"/>
  <c r="O2073" i="2" s="1"/>
  <c r="S2073" i="2" a="1"/>
  <c r="S2073" i="2" s="1"/>
  <c r="W2073" i="2" a="1"/>
  <c r="W2073" i="2" s="1"/>
  <c r="N2079" i="2" a="1"/>
  <c r="N2079" i="2" s="1"/>
  <c r="R2079" i="2" a="1"/>
  <c r="R2079" i="2" s="1"/>
  <c r="V2079" i="2" a="1"/>
  <c r="V2079" i="2" s="1"/>
  <c r="L2081" i="2" a="1"/>
  <c r="L2081" i="2" s="1"/>
  <c r="P2081" i="2" a="1"/>
  <c r="P2081" i="2" s="1"/>
  <c r="T2081" i="2" a="1"/>
  <c r="T2081" i="2" s="1"/>
  <c r="M2083" i="2" a="1"/>
  <c r="M2083" i="2" s="1"/>
  <c r="Q2083" i="2" a="1"/>
  <c r="Q2083" i="2" s="1"/>
  <c r="U2083" i="2" a="1"/>
  <c r="U2083" i="2" s="1"/>
  <c r="M2087" i="2" a="1"/>
  <c r="M2087" i="2" s="1"/>
  <c r="Q2087" i="2" a="1"/>
  <c r="Q2087" i="2" s="1"/>
  <c r="U2087" i="2" a="1"/>
  <c r="U2087" i="2" s="1"/>
  <c r="L2089" i="2" a="1"/>
  <c r="L2089" i="2" s="1"/>
  <c r="P2089" i="2" a="1"/>
  <c r="P2089" i="2" s="1"/>
  <c r="T2089" i="2" a="1"/>
  <c r="T2089" i="2" s="1"/>
  <c r="K2091" i="2" a="1"/>
  <c r="K2091" i="2" s="1"/>
  <c r="O2091" i="2" a="1"/>
  <c r="O2091" i="2" s="1"/>
  <c r="S2091" i="2" a="1"/>
  <c r="S2091" i="2" s="1"/>
  <c r="W2091" i="2" a="1"/>
  <c r="W2091" i="2" s="1"/>
  <c r="M2093" i="2" a="1"/>
  <c r="M2093" i="2" s="1"/>
  <c r="Q2093" i="2" a="1"/>
  <c r="Q2093" i="2" s="1"/>
  <c r="U2093" i="2" a="1"/>
  <c r="U2093" i="2" s="1"/>
  <c r="AE2093" i="2" s="1"/>
  <c r="K2097" i="2" a="1"/>
  <c r="K2097" i="2" s="1"/>
  <c r="O2097" i="2" a="1"/>
  <c r="O2097" i="2" s="1"/>
  <c r="S2097" i="2" a="1"/>
  <c r="S2097" i="2" s="1"/>
  <c r="W2097" i="2" a="1"/>
  <c r="W2097" i="2" s="1"/>
  <c r="L2099" i="2" a="1"/>
  <c r="L2099" i="2" s="1"/>
  <c r="P2099" i="2" a="1"/>
  <c r="P2099" i="2" s="1"/>
  <c r="T2099" i="2" a="1"/>
  <c r="T2099" i="2" s="1"/>
  <c r="M2101" i="2" a="1"/>
  <c r="M2101" i="2" s="1"/>
  <c r="Q2101" i="2" a="1"/>
  <c r="Q2101" i="2" s="1"/>
  <c r="U2101" i="2" a="1"/>
  <c r="U2101" i="2" s="1"/>
  <c r="M2105" i="2" a="1"/>
  <c r="M2105" i="2" s="1"/>
  <c r="Q2105" i="2" a="1"/>
  <c r="Q2105" i="2" s="1"/>
  <c r="U2105" i="2" a="1"/>
  <c r="U2105" i="2" s="1"/>
  <c r="K2109" i="2" a="1"/>
  <c r="K2109" i="2" s="1"/>
  <c r="O2109" i="2" a="1"/>
  <c r="O2109" i="2" s="1"/>
  <c r="S2109" i="2" a="1"/>
  <c r="S2109" i="2" s="1"/>
  <c r="W2109" i="2" a="1"/>
  <c r="W2109" i="2" s="1"/>
  <c r="L2111" i="2" a="1"/>
  <c r="L2111" i="2" s="1"/>
  <c r="P2111" i="2" a="1"/>
  <c r="P2111" i="2" s="1"/>
  <c r="T2111" i="2" a="1"/>
  <c r="T2111" i="2" s="1"/>
  <c r="K2113" i="2" a="1"/>
  <c r="K2113" i="2" s="1"/>
  <c r="O2113" i="2" a="1"/>
  <c r="O2113" i="2" s="1"/>
  <c r="S2113" i="2" a="1"/>
  <c r="S2113" i="2" s="1"/>
  <c r="W2113" i="2" a="1"/>
  <c r="W2113" i="2" s="1"/>
  <c r="M2117" i="2" a="1"/>
  <c r="M2117" i="2" s="1"/>
  <c r="Q2117" i="2" a="1"/>
  <c r="Q2117" i="2" s="1"/>
  <c r="U2117" i="2" a="1"/>
  <c r="U2117" i="2" s="1"/>
  <c r="K2121" i="2" a="1"/>
  <c r="K2121" i="2" s="1"/>
  <c r="O2121" i="2" a="1"/>
  <c r="O2121" i="2" s="1"/>
  <c r="S2121" i="2" a="1"/>
  <c r="S2121" i="2" s="1"/>
  <c r="W2121" i="2" a="1"/>
  <c r="W2121" i="2" s="1"/>
  <c r="L2123" i="2" a="1"/>
  <c r="L2123" i="2" s="1"/>
  <c r="P2123" i="2" a="1"/>
  <c r="P2123" i="2" s="1"/>
  <c r="T2123" i="2" a="1"/>
  <c r="T2123" i="2" s="1"/>
  <c r="M2125" i="2" a="1"/>
  <c r="M2125" i="2" s="1"/>
  <c r="Q2125" i="2" a="1"/>
  <c r="Q2125" i="2" s="1"/>
  <c r="U2125" i="2" a="1"/>
  <c r="U2125" i="2" s="1"/>
  <c r="N2127" i="2" a="1"/>
  <c r="N2127" i="2" s="1"/>
  <c r="R2127" i="2" a="1"/>
  <c r="R2127" i="2" s="1"/>
  <c r="V2127" i="2" a="1"/>
  <c r="V2127" i="2" s="1"/>
  <c r="K2129" i="2" a="1"/>
  <c r="K2129" i="2" s="1"/>
  <c r="O2129" i="2" a="1"/>
  <c r="O2129" i="2" s="1"/>
  <c r="S2129" i="2" a="1"/>
  <c r="S2129" i="2" s="1"/>
  <c r="W2129" i="2" a="1"/>
  <c r="W2129" i="2" s="1"/>
  <c r="K2133" i="2" a="1"/>
  <c r="K2133" i="2" s="1"/>
  <c r="O2133" i="2" a="1"/>
  <c r="O2133" i="2" s="1"/>
  <c r="S2133" i="2" a="1"/>
  <c r="S2133" i="2" s="1"/>
  <c r="W2133" i="2" a="1"/>
  <c r="W2133" i="2" s="1"/>
  <c r="L2135" i="2" a="1"/>
  <c r="L2135" i="2" s="1"/>
  <c r="P2135" i="2" a="1"/>
  <c r="P2135" i="2" s="1"/>
  <c r="T2135" i="2" a="1"/>
  <c r="T2135" i="2" s="1"/>
  <c r="M2137" i="2" a="1"/>
  <c r="M2137" i="2" s="1"/>
  <c r="Q2137" i="2" a="1"/>
  <c r="Q2137" i="2" s="1"/>
  <c r="U2137" i="2" a="1"/>
  <c r="U2137" i="2" s="1"/>
  <c r="K2141" i="2" a="1"/>
  <c r="K2141" i="2" s="1"/>
  <c r="O2141" i="2" a="1"/>
  <c r="O2141" i="2" s="1"/>
  <c r="S2141" i="2" a="1"/>
  <c r="S2141" i="2" s="1"/>
  <c r="W2141" i="2" a="1"/>
  <c r="W2141" i="2" s="1"/>
  <c r="N2143" i="2" a="1"/>
  <c r="N2143" i="2" s="1"/>
  <c r="R2143" i="2" a="1"/>
  <c r="R2143" i="2" s="1"/>
  <c r="V2143" i="2" a="1"/>
  <c r="V2143" i="2" s="1"/>
  <c r="J2155" i="2" a="1"/>
  <c r="J2155" i="2" s="1"/>
  <c r="L2159" i="2" a="1"/>
  <c r="L2159" i="2" s="1"/>
  <c r="V2159" i="2" a="1"/>
  <c r="V2159" i="2" s="1"/>
  <c r="AA2162" i="2" a="1"/>
  <c r="AA2162" i="2" s="1"/>
  <c r="W2162" i="2" a="1"/>
  <c r="W2162" i="2" s="1"/>
  <c r="S2162" i="2" a="1"/>
  <c r="S2162" i="2" s="1"/>
  <c r="O2162" i="2" a="1"/>
  <c r="O2162" i="2" s="1"/>
  <c r="K2162" i="2" a="1"/>
  <c r="K2162" i="2" s="1"/>
  <c r="Z2162" i="2" a="1"/>
  <c r="Z2162" i="2" s="1"/>
  <c r="V2162" i="2" a="1"/>
  <c r="V2162" i="2" s="1"/>
  <c r="R2162" i="2" a="1"/>
  <c r="R2162" i="2" s="1"/>
  <c r="AB2162" i="2" s="1"/>
  <c r="N2162" i="2" a="1"/>
  <c r="N2162" i="2" s="1"/>
  <c r="J2162" i="2" a="1"/>
  <c r="J2162" i="2" s="1"/>
  <c r="Y2162" i="2" a="1"/>
  <c r="Y2162" i="2" s="1"/>
  <c r="U2162" i="2" a="1"/>
  <c r="U2162" i="2" s="1"/>
  <c r="Q2162" i="2" a="1"/>
  <c r="Q2162" i="2" s="1"/>
  <c r="M2162" i="2" a="1"/>
  <c r="M2162" i="2" s="1"/>
  <c r="Y2163" i="2" a="1"/>
  <c r="Y2163" i="2" s="1"/>
  <c r="U2163" i="2" a="1"/>
  <c r="U2163" i="2" s="1"/>
  <c r="Q2163" i="2" a="1"/>
  <c r="Q2163" i="2" s="1"/>
  <c r="M2163" i="2" a="1"/>
  <c r="M2163" i="2" s="1"/>
  <c r="AA2163" i="2" a="1"/>
  <c r="AA2163" i="2" s="1"/>
  <c r="W2163" i="2" a="1"/>
  <c r="W2163" i="2" s="1"/>
  <c r="S2163" i="2" a="1"/>
  <c r="S2163" i="2" s="1"/>
  <c r="O2163" i="2" a="1"/>
  <c r="O2163" i="2" s="1"/>
  <c r="K2163" i="2" a="1"/>
  <c r="K2163" i="2" s="1"/>
  <c r="AA2172" i="2" a="1"/>
  <c r="AA2172" i="2" s="1"/>
  <c r="W2172" i="2" a="1"/>
  <c r="W2172" i="2" s="1"/>
  <c r="S2172" i="2" a="1"/>
  <c r="S2172" i="2" s="1"/>
  <c r="O2172" i="2" a="1"/>
  <c r="O2172" i="2" s="1"/>
  <c r="K2172" i="2" a="1"/>
  <c r="K2172" i="2" s="1"/>
  <c r="Z2172" i="2" a="1"/>
  <c r="Z2172" i="2" s="1"/>
  <c r="V2172" i="2" a="1"/>
  <c r="V2172" i="2" s="1"/>
  <c r="R2172" i="2" a="1"/>
  <c r="R2172" i="2" s="1"/>
  <c r="AB2172" i="2" s="1"/>
  <c r="N2172" i="2" a="1"/>
  <c r="N2172" i="2" s="1"/>
  <c r="J2172" i="2" a="1"/>
  <c r="J2172" i="2" s="1"/>
  <c r="Y2172" i="2" a="1"/>
  <c r="Y2172" i="2" s="1"/>
  <c r="U2172" i="2" a="1"/>
  <c r="U2172" i="2" s="1"/>
  <c r="Q2172" i="2" a="1"/>
  <c r="Q2172" i="2" s="1"/>
  <c r="M2172" i="2" a="1"/>
  <c r="M2172" i="2" s="1"/>
  <c r="X2172" i="2" a="1"/>
  <c r="X2172" i="2" s="1"/>
  <c r="AA2177" i="2" a="1"/>
  <c r="AA2177" i="2" s="1"/>
  <c r="W2177" i="2" a="1"/>
  <c r="W2177" i="2" s="1"/>
  <c r="S2177" i="2" a="1"/>
  <c r="S2177" i="2" s="1"/>
  <c r="O2177" i="2" a="1"/>
  <c r="O2177" i="2" s="1"/>
  <c r="K2177" i="2" a="1"/>
  <c r="K2177" i="2" s="1"/>
  <c r="Z2177" i="2" a="1"/>
  <c r="Z2177" i="2" s="1"/>
  <c r="V2177" i="2" a="1"/>
  <c r="V2177" i="2" s="1"/>
  <c r="R2177" i="2" a="1"/>
  <c r="R2177" i="2" s="1"/>
  <c r="AB2177" i="2" s="1"/>
  <c r="N2177" i="2" a="1"/>
  <c r="N2177" i="2" s="1"/>
  <c r="J2177" i="2" a="1"/>
  <c r="J2177" i="2" s="1"/>
  <c r="Y2177" i="2" a="1"/>
  <c r="Y2177" i="2" s="1"/>
  <c r="U2177" i="2" a="1"/>
  <c r="U2177" i="2" s="1"/>
  <c r="Q2177" i="2" a="1"/>
  <c r="Q2177" i="2" s="1"/>
  <c r="M2177" i="2" a="1"/>
  <c r="M2177" i="2" s="1"/>
  <c r="X2177" i="2" a="1"/>
  <c r="X2177" i="2" s="1"/>
  <c r="L2180" i="2" a="1"/>
  <c r="L2180" i="2" s="1"/>
  <c r="AA2248" i="2" a="1"/>
  <c r="AA2248" i="2" s="1"/>
  <c r="W2248" i="2" a="1"/>
  <c r="W2248" i="2" s="1"/>
  <c r="S2248" i="2" a="1"/>
  <c r="S2248" i="2" s="1"/>
  <c r="O2248" i="2" a="1"/>
  <c r="O2248" i="2" s="1"/>
  <c r="K2248" i="2" a="1"/>
  <c r="K2248" i="2" s="1"/>
  <c r="Z2248" i="2" a="1"/>
  <c r="Z2248" i="2" s="1"/>
  <c r="V2248" i="2" a="1"/>
  <c r="V2248" i="2" s="1"/>
  <c r="R2248" i="2" a="1"/>
  <c r="R2248" i="2" s="1"/>
  <c r="AB2248" i="2" s="1"/>
  <c r="N2248" i="2" a="1"/>
  <c r="N2248" i="2" s="1"/>
  <c r="J2248" i="2" a="1"/>
  <c r="J2248" i="2" s="1"/>
  <c r="Y2248" i="2" a="1"/>
  <c r="Y2248" i="2" s="1"/>
  <c r="U2248" i="2" a="1"/>
  <c r="U2248" i="2" s="1"/>
  <c r="Q2248" i="2" a="1"/>
  <c r="Q2248" i="2" s="1"/>
  <c r="M2248" i="2" a="1"/>
  <c r="M2248" i="2" s="1"/>
  <c r="X2248" i="2" a="1"/>
  <c r="X2248" i="2" s="1"/>
  <c r="T2252" i="2" a="1"/>
  <c r="T2252" i="2" s="1"/>
  <c r="AD2311" i="2"/>
  <c r="AC2311" i="2"/>
  <c r="AB2311" i="2"/>
  <c r="L2145" i="2" a="1"/>
  <c r="L2145" i="2" s="1"/>
  <c r="P2145" i="2" a="1"/>
  <c r="P2145" i="2" s="1"/>
  <c r="T2145" i="2" a="1"/>
  <c r="T2145" i="2" s="1"/>
  <c r="X2145" i="2" a="1"/>
  <c r="X2145" i="2" s="1"/>
  <c r="J2149" i="2" a="1"/>
  <c r="J2149" i="2" s="1"/>
  <c r="N2149" i="2" a="1"/>
  <c r="N2149" i="2" s="1"/>
  <c r="R2149" i="2" a="1"/>
  <c r="R2149" i="2" s="1"/>
  <c r="AB2149" i="2" s="1"/>
  <c r="V2149" i="2" a="1"/>
  <c r="V2149" i="2" s="1"/>
  <c r="Z2149" i="2" a="1"/>
  <c r="Z2149" i="2" s="1"/>
  <c r="L2153" i="2" a="1"/>
  <c r="L2153" i="2" s="1"/>
  <c r="P2153" i="2" a="1"/>
  <c r="P2153" i="2" s="1"/>
  <c r="T2153" i="2" a="1"/>
  <c r="T2153" i="2" s="1"/>
  <c r="X2153" i="2" a="1"/>
  <c r="X2153" i="2" s="1"/>
  <c r="L2157" i="2" a="1"/>
  <c r="L2157" i="2" s="1"/>
  <c r="P2157" i="2" a="1"/>
  <c r="P2157" i="2" s="1"/>
  <c r="T2157" i="2" a="1"/>
  <c r="T2157" i="2" s="1"/>
  <c r="X2157" i="2" a="1"/>
  <c r="X2157" i="2" s="1"/>
  <c r="J2161" i="2" a="1"/>
  <c r="J2161" i="2" s="1"/>
  <c r="N2161" i="2" a="1"/>
  <c r="N2161" i="2" s="1"/>
  <c r="R2161" i="2" a="1"/>
  <c r="R2161" i="2" s="1"/>
  <c r="AB2161" i="2" s="1"/>
  <c r="V2161" i="2" a="1"/>
  <c r="V2161" i="2" s="1"/>
  <c r="Z2161" i="2" a="1"/>
  <c r="Z2161" i="2" s="1"/>
  <c r="N2165" i="2" a="1"/>
  <c r="N2165" i="2" s="1"/>
  <c r="R2165" i="2" a="1"/>
  <c r="R2165" i="2" s="1"/>
  <c r="V2165" i="2" a="1"/>
  <c r="V2165" i="2" s="1"/>
  <c r="Z2165" i="2" a="1"/>
  <c r="Z2165" i="2" s="1"/>
  <c r="L2169" i="2" a="1"/>
  <c r="L2169" i="2" s="1"/>
  <c r="P2169" i="2" a="1"/>
  <c r="P2169" i="2" s="1"/>
  <c r="T2169" i="2" a="1"/>
  <c r="T2169" i="2" s="1"/>
  <c r="X2169" i="2" a="1"/>
  <c r="X2169" i="2" s="1"/>
  <c r="K2173" i="2" a="1"/>
  <c r="K2173" i="2" s="1"/>
  <c r="O2173" i="2" a="1"/>
  <c r="O2173" i="2" s="1"/>
  <c r="S2173" i="2" a="1"/>
  <c r="S2173" i="2" s="1"/>
  <c r="W2173" i="2" a="1"/>
  <c r="W2173" i="2" s="1"/>
  <c r="AA2173" i="2" a="1"/>
  <c r="AA2173" i="2" s="1"/>
  <c r="L2175" i="2" a="1"/>
  <c r="L2175" i="2" s="1"/>
  <c r="P2175" i="2" a="1"/>
  <c r="P2175" i="2" s="1"/>
  <c r="T2175" i="2" a="1"/>
  <c r="T2175" i="2" s="1"/>
  <c r="X2175" i="2" a="1"/>
  <c r="X2175" i="2" s="1"/>
  <c r="N2179" i="2" a="1"/>
  <c r="N2179" i="2" s="1"/>
  <c r="R2179" i="2" a="1"/>
  <c r="R2179" i="2" s="1"/>
  <c r="V2179" i="2" a="1"/>
  <c r="V2179" i="2" s="1"/>
  <c r="Z2179" i="2" a="1"/>
  <c r="Z2179" i="2" s="1"/>
  <c r="K2181" i="2" a="1"/>
  <c r="K2181" i="2" s="1"/>
  <c r="O2181" i="2" a="1"/>
  <c r="O2181" i="2" s="1"/>
  <c r="S2181" i="2" a="1"/>
  <c r="S2181" i="2" s="1"/>
  <c r="W2181" i="2" a="1"/>
  <c r="W2181" i="2" s="1"/>
  <c r="AA2181" i="2" a="1"/>
  <c r="AA2181" i="2" s="1"/>
  <c r="J2183" i="2" a="1"/>
  <c r="J2183" i="2" s="1"/>
  <c r="N2183" i="2" a="1"/>
  <c r="N2183" i="2" s="1"/>
  <c r="R2183" i="2" a="1"/>
  <c r="R2183" i="2" s="1"/>
  <c r="AB2183" i="2" s="1"/>
  <c r="V2183" i="2" a="1"/>
  <c r="V2183" i="2" s="1"/>
  <c r="Z2183" i="2" a="1"/>
  <c r="Z2183" i="2" s="1"/>
  <c r="K2185" i="2" a="1"/>
  <c r="K2185" i="2" s="1"/>
  <c r="O2185" i="2" a="1"/>
  <c r="O2185" i="2" s="1"/>
  <c r="S2185" i="2" a="1"/>
  <c r="S2185" i="2" s="1"/>
  <c r="W2185" i="2" a="1"/>
  <c r="W2185" i="2" s="1"/>
  <c r="AA2185" i="2" a="1"/>
  <c r="AA2185" i="2" s="1"/>
  <c r="L2187" i="2" a="1"/>
  <c r="L2187" i="2" s="1"/>
  <c r="P2187" i="2" a="1"/>
  <c r="P2187" i="2" s="1"/>
  <c r="T2187" i="2" a="1"/>
  <c r="T2187" i="2" s="1"/>
  <c r="X2187" i="2" a="1"/>
  <c r="X2187" i="2" s="1"/>
  <c r="L2191" i="2" a="1"/>
  <c r="L2191" i="2" s="1"/>
  <c r="P2191" i="2" a="1"/>
  <c r="P2191" i="2" s="1"/>
  <c r="T2191" i="2" a="1"/>
  <c r="T2191" i="2" s="1"/>
  <c r="X2191" i="2" a="1"/>
  <c r="X2191" i="2" s="1"/>
  <c r="K2193" i="2" a="1"/>
  <c r="K2193" i="2" s="1"/>
  <c r="O2193" i="2" a="1"/>
  <c r="O2193" i="2" s="1"/>
  <c r="S2193" i="2" a="1"/>
  <c r="S2193" i="2" s="1"/>
  <c r="W2193" i="2" a="1"/>
  <c r="W2193" i="2" s="1"/>
  <c r="AA2193" i="2" a="1"/>
  <c r="AA2193" i="2" s="1"/>
  <c r="N2195" i="2" a="1"/>
  <c r="N2195" i="2" s="1"/>
  <c r="R2195" i="2" a="1"/>
  <c r="R2195" i="2" s="1"/>
  <c r="V2195" i="2" a="1"/>
  <c r="V2195" i="2" s="1"/>
  <c r="Z2195" i="2" a="1"/>
  <c r="Z2195" i="2" s="1"/>
  <c r="K2197" i="2" a="1"/>
  <c r="K2197" i="2" s="1"/>
  <c r="O2197" i="2" a="1"/>
  <c r="O2197" i="2" s="1"/>
  <c r="S2197" i="2" a="1"/>
  <c r="S2197" i="2" s="1"/>
  <c r="W2197" i="2" a="1"/>
  <c r="W2197" i="2" s="1"/>
  <c r="AA2197" i="2" a="1"/>
  <c r="AA2197" i="2" s="1"/>
  <c r="L2199" i="2" a="1"/>
  <c r="L2199" i="2" s="1"/>
  <c r="P2199" i="2" a="1"/>
  <c r="P2199" i="2" s="1"/>
  <c r="T2199" i="2" a="1"/>
  <c r="T2199" i="2" s="1"/>
  <c r="X2199" i="2" a="1"/>
  <c r="X2199" i="2" s="1"/>
  <c r="J2203" i="2" a="1"/>
  <c r="J2203" i="2" s="1"/>
  <c r="N2203" i="2" a="1"/>
  <c r="N2203" i="2" s="1"/>
  <c r="R2203" i="2" a="1"/>
  <c r="R2203" i="2" s="1"/>
  <c r="AB2203" i="2" s="1"/>
  <c r="V2203" i="2" a="1"/>
  <c r="V2203" i="2" s="1"/>
  <c r="Z2203" i="2" a="1"/>
  <c r="Z2203" i="2" s="1"/>
  <c r="L2207" i="2" a="1"/>
  <c r="L2207" i="2" s="1"/>
  <c r="P2207" i="2" a="1"/>
  <c r="P2207" i="2" s="1"/>
  <c r="T2207" i="2" a="1"/>
  <c r="T2207" i="2" s="1"/>
  <c r="X2207" i="2" a="1"/>
  <c r="X2207" i="2" s="1"/>
  <c r="K2209" i="2" a="1"/>
  <c r="K2209" i="2" s="1"/>
  <c r="O2209" i="2" a="1"/>
  <c r="O2209" i="2" s="1"/>
  <c r="S2209" i="2" a="1"/>
  <c r="S2209" i="2" s="1"/>
  <c r="W2209" i="2" a="1"/>
  <c r="W2209" i="2" s="1"/>
  <c r="AA2209" i="2" a="1"/>
  <c r="AA2209" i="2" s="1"/>
  <c r="N2211" i="2" a="1"/>
  <c r="N2211" i="2" s="1"/>
  <c r="R2211" i="2" a="1"/>
  <c r="R2211" i="2" s="1"/>
  <c r="AB2211" i="2" s="1"/>
  <c r="V2211" i="2" a="1"/>
  <c r="V2211" i="2" s="1"/>
  <c r="Z2211" i="2" a="1"/>
  <c r="Z2211" i="2" s="1"/>
  <c r="K2213" i="2" a="1"/>
  <c r="K2213" i="2" s="1"/>
  <c r="O2213" i="2" a="1"/>
  <c r="O2213" i="2" s="1"/>
  <c r="S2213" i="2" a="1"/>
  <c r="S2213" i="2" s="1"/>
  <c r="W2213" i="2" a="1"/>
  <c r="W2213" i="2" s="1"/>
  <c r="AA2213" i="2" a="1"/>
  <c r="AA2213" i="2" s="1"/>
  <c r="L2215" i="2" a="1"/>
  <c r="L2215" i="2" s="1"/>
  <c r="P2215" i="2" a="1"/>
  <c r="P2215" i="2" s="1"/>
  <c r="T2215" i="2" a="1"/>
  <c r="T2215" i="2" s="1"/>
  <c r="X2215" i="2" a="1"/>
  <c r="X2215" i="2" s="1"/>
  <c r="J2219" i="2" a="1"/>
  <c r="J2219" i="2" s="1"/>
  <c r="N2219" i="2" a="1"/>
  <c r="N2219" i="2" s="1"/>
  <c r="R2219" i="2" a="1"/>
  <c r="R2219" i="2" s="1"/>
  <c r="AB2219" i="2" s="1"/>
  <c r="V2219" i="2" a="1"/>
  <c r="V2219" i="2" s="1"/>
  <c r="Z2219" i="2" a="1"/>
  <c r="Z2219" i="2" s="1"/>
  <c r="M2221" i="2" a="1"/>
  <c r="M2221" i="2" s="1"/>
  <c r="Q2221" i="2" a="1"/>
  <c r="Q2221" i="2" s="1"/>
  <c r="U2221" i="2" a="1"/>
  <c r="U2221" i="2" s="1"/>
  <c r="Y2221" i="2" a="1"/>
  <c r="Y2221" i="2" s="1"/>
  <c r="L2223" i="2" a="1"/>
  <c r="L2223" i="2" s="1"/>
  <c r="P2223" i="2" a="1"/>
  <c r="P2223" i="2" s="1"/>
  <c r="T2223" i="2" a="1"/>
  <c r="T2223" i="2" s="1"/>
  <c r="X2223" i="2" a="1"/>
  <c r="X2223" i="2" s="1"/>
  <c r="J2227" i="2" a="1"/>
  <c r="J2227" i="2" s="1"/>
  <c r="N2227" i="2" a="1"/>
  <c r="N2227" i="2" s="1"/>
  <c r="R2227" i="2" a="1"/>
  <c r="R2227" i="2" s="1"/>
  <c r="AB2227" i="2" s="1"/>
  <c r="V2227" i="2" a="1"/>
  <c r="V2227" i="2" s="1"/>
  <c r="Z2227" i="2" a="1"/>
  <c r="Z2227" i="2" s="1"/>
  <c r="K2229" i="2" a="1"/>
  <c r="K2229" i="2" s="1"/>
  <c r="O2229" i="2" a="1"/>
  <c r="O2229" i="2" s="1"/>
  <c r="S2229" i="2" a="1"/>
  <c r="S2229" i="2" s="1"/>
  <c r="W2229" i="2" a="1"/>
  <c r="W2229" i="2" s="1"/>
  <c r="AA2229" i="2" a="1"/>
  <c r="AA2229" i="2" s="1"/>
  <c r="L2231" i="2" a="1"/>
  <c r="L2231" i="2" s="1"/>
  <c r="P2231" i="2" a="1"/>
  <c r="P2231" i="2" s="1"/>
  <c r="T2231" i="2" a="1"/>
  <c r="T2231" i="2" s="1"/>
  <c r="X2231" i="2" a="1"/>
  <c r="X2231" i="2" s="1"/>
  <c r="L2235" i="2" a="1"/>
  <c r="L2235" i="2" s="1"/>
  <c r="P2235" i="2" a="1"/>
  <c r="P2235" i="2" s="1"/>
  <c r="T2235" i="2" a="1"/>
  <c r="T2235" i="2" s="1"/>
  <c r="X2235" i="2" a="1"/>
  <c r="X2235" i="2" s="1"/>
  <c r="K2237" i="2" a="1"/>
  <c r="K2237" i="2" s="1"/>
  <c r="O2237" i="2" a="1"/>
  <c r="O2237" i="2" s="1"/>
  <c r="S2237" i="2" a="1"/>
  <c r="S2237" i="2" s="1"/>
  <c r="W2237" i="2" a="1"/>
  <c r="W2237" i="2" s="1"/>
  <c r="AA2237" i="2" a="1"/>
  <c r="AA2237" i="2" s="1"/>
  <c r="L2239" i="2" a="1"/>
  <c r="L2239" i="2" s="1"/>
  <c r="P2239" i="2" a="1"/>
  <c r="P2239" i="2" s="1"/>
  <c r="T2239" i="2" a="1"/>
  <c r="T2239" i="2" s="1"/>
  <c r="X2239" i="2" a="1"/>
  <c r="X2239" i="2" s="1"/>
  <c r="L2243" i="2" a="1"/>
  <c r="L2243" i="2" s="1"/>
  <c r="P2243" i="2" a="1"/>
  <c r="P2243" i="2" s="1"/>
  <c r="T2243" i="2" a="1"/>
  <c r="T2243" i="2" s="1"/>
  <c r="X2243" i="2" a="1"/>
  <c r="X2243" i="2" s="1"/>
  <c r="K2245" i="2" a="1"/>
  <c r="K2245" i="2" s="1"/>
  <c r="O2245" i="2" a="1"/>
  <c r="O2245" i="2" s="1"/>
  <c r="S2245" i="2" a="1"/>
  <c r="S2245" i="2" s="1"/>
  <c r="W2245" i="2" a="1"/>
  <c r="W2245" i="2" s="1"/>
  <c r="AA2245" i="2" a="1"/>
  <c r="AA2245" i="2" s="1"/>
  <c r="N2247" i="2" a="1"/>
  <c r="N2247" i="2" s="1"/>
  <c r="R2247" i="2" a="1"/>
  <c r="R2247" i="2" s="1"/>
  <c r="V2247" i="2" a="1"/>
  <c r="V2247" i="2" s="1"/>
  <c r="Z2247" i="2" a="1"/>
  <c r="Z2247" i="2" s="1"/>
  <c r="M2249" i="2" a="1"/>
  <c r="M2249" i="2" s="1"/>
  <c r="Q2249" i="2" a="1"/>
  <c r="Q2249" i="2" s="1"/>
  <c r="U2249" i="2" a="1"/>
  <c r="U2249" i="2" s="1"/>
  <c r="Y2249" i="2" a="1"/>
  <c r="Y2249" i="2" s="1"/>
  <c r="J2251" i="2" a="1"/>
  <c r="J2251" i="2" s="1"/>
  <c r="N2251" i="2" a="1"/>
  <c r="N2251" i="2" s="1"/>
  <c r="R2251" i="2" a="1"/>
  <c r="R2251" i="2" s="1"/>
  <c r="V2251" i="2" a="1"/>
  <c r="V2251" i="2" s="1"/>
  <c r="Z2251" i="2" a="1"/>
  <c r="Z2251" i="2" s="1"/>
  <c r="K2253" i="2" a="1"/>
  <c r="K2253" i="2" s="1"/>
  <c r="O2253" i="2" a="1"/>
  <c r="O2253" i="2" s="1"/>
  <c r="S2253" i="2" a="1"/>
  <c r="S2253" i="2" s="1"/>
  <c r="W2253" i="2" a="1"/>
  <c r="W2253" i="2" s="1"/>
  <c r="AA2253" i="2" a="1"/>
  <c r="AA2253" i="2" s="1"/>
  <c r="N2255" i="2" a="1"/>
  <c r="N2255" i="2" s="1"/>
  <c r="R2255" i="2" a="1"/>
  <c r="R2255" i="2" s="1"/>
  <c r="V2255" i="2" a="1"/>
  <c r="V2255" i="2" s="1"/>
  <c r="Z2255" i="2" a="1"/>
  <c r="Z2255" i="2" s="1"/>
  <c r="M2257" i="2" a="1"/>
  <c r="M2257" i="2" s="1"/>
  <c r="Q2257" i="2" a="1"/>
  <c r="Q2257" i="2" s="1"/>
  <c r="U2257" i="2" a="1"/>
  <c r="U2257" i="2" s="1"/>
  <c r="Y2257" i="2" a="1"/>
  <c r="Y2257" i="2" s="1"/>
  <c r="J2259" i="2" a="1"/>
  <c r="J2259" i="2" s="1"/>
  <c r="N2259" i="2" a="1"/>
  <c r="N2259" i="2" s="1"/>
  <c r="R2259" i="2" a="1"/>
  <c r="R2259" i="2" s="1"/>
  <c r="AB2259" i="2" s="1"/>
  <c r="V2259" i="2" a="1"/>
  <c r="V2259" i="2" s="1"/>
  <c r="Z2259" i="2" a="1"/>
  <c r="Z2259" i="2" s="1"/>
  <c r="N2261" i="2" a="1"/>
  <c r="N2261" i="2" s="1"/>
  <c r="Y2262" i="2" a="1"/>
  <c r="Y2262" i="2" s="1"/>
  <c r="U2262" i="2" a="1"/>
  <c r="U2262" i="2" s="1"/>
  <c r="Q2262" i="2" a="1"/>
  <c r="Q2262" i="2" s="1"/>
  <c r="M2262" i="2" a="1"/>
  <c r="M2262" i="2" s="1"/>
  <c r="AA2262" i="2" a="1"/>
  <c r="AA2262" i="2" s="1"/>
  <c r="W2262" i="2" a="1"/>
  <c r="W2262" i="2" s="1"/>
  <c r="S2262" i="2" a="1"/>
  <c r="S2262" i="2" s="1"/>
  <c r="O2262" i="2" a="1"/>
  <c r="O2262" i="2" s="1"/>
  <c r="K2262" i="2" a="1"/>
  <c r="K2262" i="2" s="1"/>
  <c r="R2262" i="2" a="1"/>
  <c r="R2262" i="2" s="1"/>
  <c r="Z2262" i="2" a="1"/>
  <c r="Z2262" i="2" s="1"/>
  <c r="N2270" i="2" a="1"/>
  <c r="N2270" i="2" s="1"/>
  <c r="N2277" i="2" a="1"/>
  <c r="N2277" i="2" s="1"/>
  <c r="Y2281" i="2" a="1"/>
  <c r="Y2281" i="2" s="1"/>
  <c r="U2281" i="2" a="1"/>
  <c r="U2281" i="2" s="1"/>
  <c r="Q2281" i="2" a="1"/>
  <c r="Q2281" i="2" s="1"/>
  <c r="M2281" i="2" a="1"/>
  <c r="M2281" i="2" s="1"/>
  <c r="AA2281" i="2" a="1"/>
  <c r="AA2281" i="2" s="1"/>
  <c r="W2281" i="2" a="1"/>
  <c r="W2281" i="2" s="1"/>
  <c r="S2281" i="2" a="1"/>
  <c r="S2281" i="2" s="1"/>
  <c r="O2281" i="2" a="1"/>
  <c r="O2281" i="2" s="1"/>
  <c r="K2281" i="2" a="1"/>
  <c r="K2281" i="2" s="1"/>
  <c r="T2281" i="2" a="1"/>
  <c r="T2281" i="2" s="1"/>
  <c r="AA2303" i="2" a="1"/>
  <c r="AA2303" i="2" s="1"/>
  <c r="W2303" i="2" a="1"/>
  <c r="W2303" i="2" s="1"/>
  <c r="S2303" i="2" a="1"/>
  <c r="S2303" i="2" s="1"/>
  <c r="O2303" i="2" a="1"/>
  <c r="O2303" i="2" s="1"/>
  <c r="K2303" i="2" a="1"/>
  <c r="K2303" i="2" s="1"/>
  <c r="Z2303" i="2" a="1"/>
  <c r="Z2303" i="2" s="1"/>
  <c r="V2303" i="2" a="1"/>
  <c r="V2303" i="2" s="1"/>
  <c r="R2303" i="2" a="1"/>
  <c r="R2303" i="2" s="1"/>
  <c r="AB2303" i="2" s="1"/>
  <c r="N2303" i="2" a="1"/>
  <c r="N2303" i="2" s="1"/>
  <c r="J2303" i="2" a="1"/>
  <c r="J2303" i="2" s="1"/>
  <c r="Y2303" i="2" a="1"/>
  <c r="Y2303" i="2" s="1"/>
  <c r="U2303" i="2" a="1"/>
  <c r="U2303" i="2" s="1"/>
  <c r="Q2303" i="2" a="1"/>
  <c r="Q2303" i="2" s="1"/>
  <c r="M2303" i="2" a="1"/>
  <c r="M2303" i="2" s="1"/>
  <c r="X2303" i="2" a="1"/>
  <c r="X2303" i="2" s="1"/>
  <c r="AC2331" i="2"/>
  <c r="AA2355" i="2" a="1"/>
  <c r="AA2355" i="2" s="1"/>
  <c r="W2355" i="2" a="1"/>
  <c r="W2355" i="2" s="1"/>
  <c r="S2355" i="2" a="1"/>
  <c r="S2355" i="2" s="1"/>
  <c r="O2355" i="2" a="1"/>
  <c r="O2355" i="2" s="1"/>
  <c r="K2355" i="2" a="1"/>
  <c r="K2355" i="2" s="1"/>
  <c r="Z2355" i="2" a="1"/>
  <c r="Z2355" i="2" s="1"/>
  <c r="V2355" i="2" a="1"/>
  <c r="V2355" i="2" s="1"/>
  <c r="R2355" i="2" a="1"/>
  <c r="R2355" i="2" s="1"/>
  <c r="AB2355" i="2" s="1"/>
  <c r="N2355" i="2" a="1"/>
  <c r="N2355" i="2" s="1"/>
  <c r="J2355" i="2" a="1"/>
  <c r="J2355" i="2" s="1"/>
  <c r="Y2355" i="2" a="1"/>
  <c r="Y2355" i="2" s="1"/>
  <c r="U2355" i="2" a="1"/>
  <c r="U2355" i="2" s="1"/>
  <c r="Q2355" i="2" a="1"/>
  <c r="Q2355" i="2" s="1"/>
  <c r="M2355" i="2" a="1"/>
  <c r="M2355" i="2" s="1"/>
  <c r="T2355" i="2" a="1"/>
  <c r="T2355" i="2" s="1"/>
  <c r="AF2355" i="2" s="1"/>
  <c r="P2355" i="2" a="1"/>
  <c r="P2355" i="2" s="1"/>
  <c r="L2355" i="2" a="1"/>
  <c r="L2355" i="2" s="1"/>
  <c r="N2156" i="2" a="1"/>
  <c r="N2156" i="2" s="1"/>
  <c r="R2156" i="2" a="1"/>
  <c r="R2156" i="2" s="1"/>
  <c r="V2156" i="2" a="1"/>
  <c r="V2156" i="2" s="1"/>
  <c r="Z2156" i="2" a="1"/>
  <c r="Z2156" i="2" s="1"/>
  <c r="L2160" i="2" a="1"/>
  <c r="L2160" i="2" s="1"/>
  <c r="P2160" i="2" a="1"/>
  <c r="P2160" i="2" s="1"/>
  <c r="T2160" i="2" a="1"/>
  <c r="T2160" i="2" s="1"/>
  <c r="X2160" i="2" a="1"/>
  <c r="X2160" i="2" s="1"/>
  <c r="L2168" i="2" a="1"/>
  <c r="L2168" i="2" s="1"/>
  <c r="P2168" i="2" a="1"/>
  <c r="P2168" i="2" s="1"/>
  <c r="T2168" i="2" a="1"/>
  <c r="T2168" i="2" s="1"/>
  <c r="X2168" i="2" a="1"/>
  <c r="X2168" i="2" s="1"/>
  <c r="N2178" i="2" a="1"/>
  <c r="N2178" i="2" s="1"/>
  <c r="R2178" i="2" a="1"/>
  <c r="R2178" i="2" s="1"/>
  <c r="V2178" i="2" a="1"/>
  <c r="V2178" i="2" s="1"/>
  <c r="Z2178" i="2" a="1"/>
  <c r="Z2178" i="2" s="1"/>
  <c r="L2190" i="2" a="1"/>
  <c r="L2190" i="2" s="1"/>
  <c r="P2190" i="2" a="1"/>
  <c r="P2190" i="2" s="1"/>
  <c r="T2190" i="2" a="1"/>
  <c r="T2190" i="2" s="1"/>
  <c r="X2190" i="2" a="1"/>
  <c r="X2190" i="2" s="1"/>
  <c r="L2202" i="2" a="1"/>
  <c r="L2202" i="2" s="1"/>
  <c r="P2202" i="2" a="1"/>
  <c r="P2202" i="2" s="1"/>
  <c r="T2202" i="2" a="1"/>
  <c r="T2202" i="2" s="1"/>
  <c r="X2202" i="2" a="1"/>
  <c r="X2202" i="2" s="1"/>
  <c r="L2222" i="2" a="1"/>
  <c r="L2222" i="2" s="1"/>
  <c r="P2222" i="2" a="1"/>
  <c r="P2222" i="2" s="1"/>
  <c r="T2222" i="2" a="1"/>
  <c r="T2222" i="2" s="1"/>
  <c r="X2222" i="2" a="1"/>
  <c r="X2222" i="2" s="1"/>
  <c r="L2226" i="2" a="1"/>
  <c r="L2226" i="2" s="1"/>
  <c r="P2226" i="2" a="1"/>
  <c r="P2226" i="2" s="1"/>
  <c r="T2226" i="2" a="1"/>
  <c r="T2226" i="2" s="1"/>
  <c r="X2226" i="2" a="1"/>
  <c r="X2226" i="2" s="1"/>
  <c r="N2234" i="2" a="1"/>
  <c r="N2234" i="2" s="1"/>
  <c r="R2234" i="2" a="1"/>
  <c r="R2234" i="2" s="1"/>
  <c r="V2234" i="2" a="1"/>
  <c r="V2234" i="2" s="1"/>
  <c r="Z2234" i="2" a="1"/>
  <c r="Z2234" i="2" s="1"/>
  <c r="N2242" i="2" a="1"/>
  <c r="N2242" i="2" s="1"/>
  <c r="R2242" i="2" a="1"/>
  <c r="R2242" i="2" s="1"/>
  <c r="AE2242" i="2" s="1"/>
  <c r="V2242" i="2" a="1"/>
  <c r="V2242" i="2" s="1"/>
  <c r="Z2242" i="2" a="1"/>
  <c r="Z2242" i="2" s="1"/>
  <c r="L2250" i="2" a="1"/>
  <c r="L2250" i="2" s="1"/>
  <c r="P2250" i="2" a="1"/>
  <c r="P2250" i="2" s="1"/>
  <c r="T2250" i="2" a="1"/>
  <c r="T2250" i="2" s="1"/>
  <c r="X2250" i="2" a="1"/>
  <c r="X2250" i="2" s="1"/>
  <c r="L2258" i="2" a="1"/>
  <c r="L2258" i="2" s="1"/>
  <c r="P2258" i="2" a="1"/>
  <c r="P2258" i="2" s="1"/>
  <c r="T2258" i="2" a="1"/>
  <c r="T2258" i="2" s="1"/>
  <c r="X2258" i="2" a="1"/>
  <c r="X2258" i="2" s="1"/>
  <c r="L2173" i="2" a="1"/>
  <c r="L2173" i="2" s="1"/>
  <c r="P2173" i="2" a="1"/>
  <c r="P2173" i="2" s="1"/>
  <c r="T2173" i="2" a="1"/>
  <c r="T2173" i="2" s="1"/>
  <c r="AF2173" i="2" s="1"/>
  <c r="X2173" i="2" a="1"/>
  <c r="X2173" i="2" s="1"/>
  <c r="L2181" i="2" a="1"/>
  <c r="L2181" i="2" s="1"/>
  <c r="P2181" i="2" a="1"/>
  <c r="P2181" i="2" s="1"/>
  <c r="T2181" i="2" a="1"/>
  <c r="T2181" i="2" s="1"/>
  <c r="AF2181" i="2" s="1"/>
  <c r="X2181" i="2" a="1"/>
  <c r="X2181" i="2" s="1"/>
  <c r="L2185" i="2" a="1"/>
  <c r="L2185" i="2" s="1"/>
  <c r="P2185" i="2" a="1"/>
  <c r="P2185" i="2" s="1"/>
  <c r="T2185" i="2" a="1"/>
  <c r="T2185" i="2" s="1"/>
  <c r="AF2185" i="2" s="1"/>
  <c r="X2185" i="2" a="1"/>
  <c r="X2185" i="2" s="1"/>
  <c r="L2193" i="2" a="1"/>
  <c r="L2193" i="2" s="1"/>
  <c r="P2193" i="2" a="1"/>
  <c r="P2193" i="2" s="1"/>
  <c r="T2193" i="2" a="1"/>
  <c r="T2193" i="2" s="1"/>
  <c r="AF2193" i="2" s="1"/>
  <c r="X2193" i="2" a="1"/>
  <c r="X2193" i="2" s="1"/>
  <c r="L2197" i="2" a="1"/>
  <c r="L2197" i="2" s="1"/>
  <c r="P2197" i="2" a="1"/>
  <c r="P2197" i="2" s="1"/>
  <c r="T2197" i="2" a="1"/>
  <c r="T2197" i="2" s="1"/>
  <c r="AF2197" i="2" s="1"/>
  <c r="X2197" i="2" a="1"/>
  <c r="X2197" i="2" s="1"/>
  <c r="L2209" i="2" a="1"/>
  <c r="L2209" i="2" s="1"/>
  <c r="P2209" i="2" a="1"/>
  <c r="P2209" i="2" s="1"/>
  <c r="T2209" i="2" a="1"/>
  <c r="T2209" i="2" s="1"/>
  <c r="X2209" i="2" a="1"/>
  <c r="X2209" i="2" s="1"/>
  <c r="L2213" i="2" a="1"/>
  <c r="L2213" i="2" s="1"/>
  <c r="P2213" i="2" a="1"/>
  <c r="P2213" i="2" s="1"/>
  <c r="T2213" i="2" a="1"/>
  <c r="T2213" i="2" s="1"/>
  <c r="AF2213" i="2" s="1"/>
  <c r="X2213" i="2" a="1"/>
  <c r="X2213" i="2" s="1"/>
  <c r="N2221" i="2" a="1"/>
  <c r="N2221" i="2" s="1"/>
  <c r="R2221" i="2" a="1"/>
  <c r="R2221" i="2" s="1"/>
  <c r="V2221" i="2" a="1"/>
  <c r="V2221" i="2" s="1"/>
  <c r="Z2221" i="2" a="1"/>
  <c r="Z2221" i="2" s="1"/>
  <c r="L2229" i="2" a="1"/>
  <c r="L2229" i="2" s="1"/>
  <c r="P2229" i="2" a="1"/>
  <c r="P2229" i="2" s="1"/>
  <c r="T2229" i="2" a="1"/>
  <c r="T2229" i="2" s="1"/>
  <c r="AF2229" i="2" s="1"/>
  <c r="X2229" i="2" a="1"/>
  <c r="X2229" i="2" s="1"/>
  <c r="L2237" i="2" a="1"/>
  <c r="L2237" i="2" s="1"/>
  <c r="P2237" i="2" a="1"/>
  <c r="P2237" i="2" s="1"/>
  <c r="T2237" i="2" a="1"/>
  <c r="T2237" i="2" s="1"/>
  <c r="AF2237" i="2" s="1"/>
  <c r="X2237" i="2" a="1"/>
  <c r="X2237" i="2" s="1"/>
  <c r="L2245" i="2" a="1"/>
  <c r="L2245" i="2" s="1"/>
  <c r="P2245" i="2" a="1"/>
  <c r="P2245" i="2" s="1"/>
  <c r="T2245" i="2" a="1"/>
  <c r="T2245" i="2" s="1"/>
  <c r="AF2245" i="2" s="1"/>
  <c r="X2245" i="2" a="1"/>
  <c r="X2245" i="2" s="1"/>
  <c r="N2249" i="2" a="1"/>
  <c r="N2249" i="2" s="1"/>
  <c r="R2249" i="2" a="1"/>
  <c r="R2249" i="2" s="1"/>
  <c r="V2249" i="2" a="1"/>
  <c r="V2249" i="2" s="1"/>
  <c r="Z2249" i="2" a="1"/>
  <c r="Z2249" i="2" s="1"/>
  <c r="L2253" i="2" a="1"/>
  <c r="L2253" i="2" s="1"/>
  <c r="P2253" i="2" a="1"/>
  <c r="P2253" i="2" s="1"/>
  <c r="T2253" i="2" a="1"/>
  <c r="T2253" i="2" s="1"/>
  <c r="AF2253" i="2" s="1"/>
  <c r="X2253" i="2" a="1"/>
  <c r="X2253" i="2" s="1"/>
  <c r="N2257" i="2" a="1"/>
  <c r="N2257" i="2" s="1"/>
  <c r="R2257" i="2" a="1"/>
  <c r="R2257" i="2" s="1"/>
  <c r="V2257" i="2" a="1"/>
  <c r="V2257" i="2" s="1"/>
  <c r="Z2257" i="2" a="1"/>
  <c r="Z2257" i="2" s="1"/>
  <c r="Y2277" i="2" a="1"/>
  <c r="Y2277" i="2" s="1"/>
  <c r="U2277" i="2" a="1"/>
  <c r="U2277" i="2" s="1"/>
  <c r="Q2277" i="2" a="1"/>
  <c r="Q2277" i="2" s="1"/>
  <c r="M2277" i="2" a="1"/>
  <c r="M2277" i="2" s="1"/>
  <c r="AA2277" i="2" a="1"/>
  <c r="AA2277" i="2" s="1"/>
  <c r="W2277" i="2" a="1"/>
  <c r="W2277" i="2" s="1"/>
  <c r="S2277" i="2" a="1"/>
  <c r="S2277" i="2" s="1"/>
  <c r="O2277" i="2" a="1"/>
  <c r="O2277" i="2" s="1"/>
  <c r="K2277" i="2" a="1"/>
  <c r="K2277" i="2" s="1"/>
  <c r="P2277" i="2" a="1"/>
  <c r="P2277" i="2" s="1"/>
  <c r="X2277" i="2" a="1"/>
  <c r="X2277" i="2" s="1"/>
  <c r="AA2293" i="2" a="1"/>
  <c r="AA2293" i="2" s="1"/>
  <c r="W2293" i="2" a="1"/>
  <c r="W2293" i="2" s="1"/>
  <c r="S2293" i="2" a="1"/>
  <c r="S2293" i="2" s="1"/>
  <c r="O2293" i="2" a="1"/>
  <c r="O2293" i="2" s="1"/>
  <c r="K2293" i="2" a="1"/>
  <c r="K2293" i="2" s="1"/>
  <c r="Z2293" i="2" a="1"/>
  <c r="Z2293" i="2" s="1"/>
  <c r="V2293" i="2" a="1"/>
  <c r="V2293" i="2" s="1"/>
  <c r="R2293" i="2" a="1"/>
  <c r="R2293" i="2" s="1"/>
  <c r="AB2293" i="2" s="1"/>
  <c r="N2293" i="2" a="1"/>
  <c r="N2293" i="2" s="1"/>
  <c r="J2293" i="2" a="1"/>
  <c r="J2293" i="2" s="1"/>
  <c r="Y2293" i="2" a="1"/>
  <c r="Y2293" i="2" s="1"/>
  <c r="U2293" i="2" a="1"/>
  <c r="U2293" i="2" s="1"/>
  <c r="Q2293" i="2" a="1"/>
  <c r="Q2293" i="2" s="1"/>
  <c r="M2293" i="2" a="1"/>
  <c r="M2293" i="2" s="1"/>
  <c r="X2293" i="2" a="1"/>
  <c r="X2293" i="2" s="1"/>
  <c r="AA2320" i="2" a="1"/>
  <c r="AA2320" i="2" s="1"/>
  <c r="W2320" i="2" a="1"/>
  <c r="W2320" i="2" s="1"/>
  <c r="S2320" i="2" a="1"/>
  <c r="S2320" i="2" s="1"/>
  <c r="O2320" i="2" a="1"/>
  <c r="O2320" i="2" s="1"/>
  <c r="K2320" i="2" a="1"/>
  <c r="K2320" i="2" s="1"/>
  <c r="Y2320" i="2" a="1"/>
  <c r="Y2320" i="2" s="1"/>
  <c r="U2320" i="2" a="1"/>
  <c r="U2320" i="2" s="1"/>
  <c r="Q2320" i="2" a="1"/>
  <c r="Q2320" i="2" s="1"/>
  <c r="M2320" i="2" a="1"/>
  <c r="M2320" i="2" s="1"/>
  <c r="X2320" i="2" a="1"/>
  <c r="X2320" i="2" s="1"/>
  <c r="P2320" i="2" a="1"/>
  <c r="P2320" i="2" s="1"/>
  <c r="V2320" i="2" a="1"/>
  <c r="V2320" i="2" s="1"/>
  <c r="N2320" i="2" a="1"/>
  <c r="N2320" i="2" s="1"/>
  <c r="K2144" i="2" a="1"/>
  <c r="K2144" i="2" s="1"/>
  <c r="O2144" i="2" a="1"/>
  <c r="O2144" i="2" s="1"/>
  <c r="S2144" i="2" a="1"/>
  <c r="S2144" i="2" s="1"/>
  <c r="W2144" i="2" a="1"/>
  <c r="W2144" i="2" s="1"/>
  <c r="AA2144" i="2" a="1"/>
  <c r="AA2144" i="2" s="1"/>
  <c r="L2146" i="2" a="1"/>
  <c r="L2146" i="2" s="1"/>
  <c r="P2146" i="2" a="1"/>
  <c r="P2146" i="2" s="1"/>
  <c r="T2146" i="2" a="1"/>
  <c r="T2146" i="2" s="1"/>
  <c r="AF2146" i="2" s="1"/>
  <c r="X2146" i="2" a="1"/>
  <c r="X2146" i="2" s="1"/>
  <c r="M2152" i="2" a="1"/>
  <c r="M2152" i="2" s="1"/>
  <c r="Q2152" i="2" a="1"/>
  <c r="Q2152" i="2" s="1"/>
  <c r="U2152" i="2" a="1"/>
  <c r="U2152" i="2" s="1"/>
  <c r="Y2152" i="2" a="1"/>
  <c r="Y2152" i="2" s="1"/>
  <c r="L2154" i="2" a="1"/>
  <c r="L2154" i="2" s="1"/>
  <c r="P2154" i="2" a="1"/>
  <c r="P2154" i="2" s="1"/>
  <c r="T2154" i="2" a="1"/>
  <c r="T2154" i="2" s="1"/>
  <c r="AF2154" i="2" s="1"/>
  <c r="X2154" i="2" a="1"/>
  <c r="X2154" i="2" s="1"/>
  <c r="K2156" i="2" a="1"/>
  <c r="K2156" i="2" s="1"/>
  <c r="O2156" i="2" a="1"/>
  <c r="O2156" i="2" s="1"/>
  <c r="S2156" i="2" a="1"/>
  <c r="S2156" i="2" s="1"/>
  <c r="W2156" i="2" a="1"/>
  <c r="W2156" i="2" s="1"/>
  <c r="AA2156" i="2" a="1"/>
  <c r="AA2156" i="2" s="1"/>
  <c r="L2158" i="2" a="1"/>
  <c r="L2158" i="2" s="1"/>
  <c r="P2158" i="2" a="1"/>
  <c r="P2158" i="2" s="1"/>
  <c r="T2158" i="2" a="1"/>
  <c r="T2158" i="2" s="1"/>
  <c r="X2158" i="2" a="1"/>
  <c r="X2158" i="2" s="1"/>
  <c r="M2160" i="2" a="1"/>
  <c r="M2160" i="2" s="1"/>
  <c r="Q2160" i="2" a="1"/>
  <c r="Q2160" i="2" s="1"/>
  <c r="U2160" i="2" a="1"/>
  <c r="U2160" i="2" s="1"/>
  <c r="Y2160" i="2" a="1"/>
  <c r="Y2160" i="2" s="1"/>
  <c r="K2164" i="2" a="1"/>
  <c r="K2164" i="2" s="1"/>
  <c r="O2164" i="2" a="1"/>
  <c r="O2164" i="2" s="1"/>
  <c r="S2164" i="2" a="1"/>
  <c r="S2164" i="2" s="1"/>
  <c r="W2164" i="2" a="1"/>
  <c r="W2164" i="2" s="1"/>
  <c r="AA2164" i="2" a="1"/>
  <c r="AA2164" i="2" s="1"/>
  <c r="M2168" i="2" a="1"/>
  <c r="M2168" i="2" s="1"/>
  <c r="Q2168" i="2" a="1"/>
  <c r="Q2168" i="2" s="1"/>
  <c r="U2168" i="2" a="1"/>
  <c r="U2168" i="2" s="1"/>
  <c r="Y2168" i="2" a="1"/>
  <c r="Y2168" i="2" s="1"/>
  <c r="L2170" i="2" a="1"/>
  <c r="L2170" i="2" s="1"/>
  <c r="P2170" i="2" a="1"/>
  <c r="P2170" i="2" s="1"/>
  <c r="T2170" i="2" a="1"/>
  <c r="T2170" i="2" s="1"/>
  <c r="AF2170" i="2" s="1"/>
  <c r="X2170" i="2" a="1"/>
  <c r="X2170" i="2" s="1"/>
  <c r="K2174" i="2" a="1"/>
  <c r="K2174" i="2" s="1"/>
  <c r="O2174" i="2" a="1"/>
  <c r="O2174" i="2" s="1"/>
  <c r="S2174" i="2" a="1"/>
  <c r="S2174" i="2" s="1"/>
  <c r="W2174" i="2" a="1"/>
  <c r="W2174" i="2" s="1"/>
  <c r="AA2174" i="2" a="1"/>
  <c r="AA2174" i="2" s="1"/>
  <c r="L2176" i="2" a="1"/>
  <c r="L2176" i="2" s="1"/>
  <c r="P2176" i="2" a="1"/>
  <c r="P2176" i="2" s="1"/>
  <c r="T2176" i="2" a="1"/>
  <c r="T2176" i="2" s="1"/>
  <c r="AF2176" i="2" s="1"/>
  <c r="X2176" i="2" a="1"/>
  <c r="X2176" i="2" s="1"/>
  <c r="K2178" i="2" a="1"/>
  <c r="K2178" i="2" s="1"/>
  <c r="O2178" i="2" a="1"/>
  <c r="O2178" i="2" s="1"/>
  <c r="S2178" i="2" a="1"/>
  <c r="S2178" i="2" s="1"/>
  <c r="W2178" i="2" a="1"/>
  <c r="W2178" i="2" s="1"/>
  <c r="AA2178" i="2" a="1"/>
  <c r="AA2178" i="2" s="1"/>
  <c r="M2182" i="2" a="1"/>
  <c r="M2182" i="2" s="1"/>
  <c r="Q2182" i="2" a="1"/>
  <c r="Q2182" i="2" s="1"/>
  <c r="U2182" i="2" a="1"/>
  <c r="U2182" i="2" s="1"/>
  <c r="Y2182" i="2" a="1"/>
  <c r="Y2182" i="2" s="1"/>
  <c r="K2186" i="2" a="1"/>
  <c r="K2186" i="2" s="1"/>
  <c r="O2186" i="2" a="1"/>
  <c r="O2186" i="2" s="1"/>
  <c r="S2186" i="2" a="1"/>
  <c r="S2186" i="2" s="1"/>
  <c r="W2186" i="2" a="1"/>
  <c r="W2186" i="2" s="1"/>
  <c r="AA2186" i="2" a="1"/>
  <c r="AA2186" i="2" s="1"/>
  <c r="L2188" i="2" a="1"/>
  <c r="L2188" i="2" s="1"/>
  <c r="P2188" i="2" a="1"/>
  <c r="P2188" i="2" s="1"/>
  <c r="T2188" i="2" a="1"/>
  <c r="T2188" i="2" s="1"/>
  <c r="AF2188" i="2" s="1"/>
  <c r="X2188" i="2" a="1"/>
  <c r="X2188" i="2" s="1"/>
  <c r="M2190" i="2" a="1"/>
  <c r="M2190" i="2" s="1"/>
  <c r="Q2190" i="2" a="1"/>
  <c r="Q2190" i="2" s="1"/>
  <c r="U2190" i="2" a="1"/>
  <c r="U2190" i="2" s="1"/>
  <c r="Y2190" i="2" a="1"/>
  <c r="Y2190" i="2" s="1"/>
  <c r="N2192" i="2" a="1"/>
  <c r="N2192" i="2" s="1"/>
  <c r="R2192" i="2" a="1"/>
  <c r="R2192" i="2" s="1"/>
  <c r="V2192" i="2" a="1"/>
  <c r="V2192" i="2" s="1"/>
  <c r="Z2192" i="2" a="1"/>
  <c r="Z2192" i="2" s="1"/>
  <c r="K2194" i="2" a="1"/>
  <c r="K2194" i="2" s="1"/>
  <c r="O2194" i="2" a="1"/>
  <c r="O2194" i="2" s="1"/>
  <c r="S2194" i="2" a="1"/>
  <c r="S2194" i="2" s="1"/>
  <c r="W2194" i="2" a="1"/>
  <c r="W2194" i="2" s="1"/>
  <c r="AA2194" i="2" a="1"/>
  <c r="AA2194" i="2" s="1"/>
  <c r="K2198" i="2" a="1"/>
  <c r="K2198" i="2" s="1"/>
  <c r="O2198" i="2" a="1"/>
  <c r="O2198" i="2" s="1"/>
  <c r="S2198" i="2" a="1"/>
  <c r="S2198" i="2" s="1"/>
  <c r="W2198" i="2" a="1"/>
  <c r="W2198" i="2" s="1"/>
  <c r="AA2198" i="2" a="1"/>
  <c r="AA2198" i="2" s="1"/>
  <c r="L2200" i="2" a="1"/>
  <c r="L2200" i="2" s="1"/>
  <c r="P2200" i="2" a="1"/>
  <c r="P2200" i="2" s="1"/>
  <c r="T2200" i="2" a="1"/>
  <c r="T2200" i="2" s="1"/>
  <c r="AF2200" i="2" s="1"/>
  <c r="X2200" i="2" a="1"/>
  <c r="X2200" i="2" s="1"/>
  <c r="M2202" i="2" a="1"/>
  <c r="M2202" i="2" s="1"/>
  <c r="Q2202" i="2" a="1"/>
  <c r="Q2202" i="2" s="1"/>
  <c r="U2202" i="2" a="1"/>
  <c r="U2202" i="2" s="1"/>
  <c r="Y2202" i="2" a="1"/>
  <c r="Y2202" i="2" s="1"/>
  <c r="K2206" i="2" a="1"/>
  <c r="K2206" i="2" s="1"/>
  <c r="O2206" i="2" a="1"/>
  <c r="O2206" i="2" s="1"/>
  <c r="S2206" i="2" a="1"/>
  <c r="S2206" i="2" s="1"/>
  <c r="W2206" i="2" a="1"/>
  <c r="W2206" i="2" s="1"/>
  <c r="AA2206" i="2" a="1"/>
  <c r="AA2206" i="2" s="1"/>
  <c r="N2208" i="2" a="1"/>
  <c r="N2208" i="2" s="1"/>
  <c r="R2208" i="2" a="1"/>
  <c r="R2208" i="2" s="1"/>
  <c r="V2208" i="2" a="1"/>
  <c r="V2208" i="2" s="1"/>
  <c r="Z2208" i="2" a="1"/>
  <c r="Z2208" i="2" s="1"/>
  <c r="M2210" i="2" a="1"/>
  <c r="M2210" i="2" s="1"/>
  <c r="Q2210" i="2" a="1"/>
  <c r="Q2210" i="2" s="1"/>
  <c r="U2210" i="2" a="1"/>
  <c r="U2210" i="2" s="1"/>
  <c r="Y2210" i="2" a="1"/>
  <c r="Y2210" i="2" s="1"/>
  <c r="K2214" i="2" a="1"/>
  <c r="K2214" i="2" s="1"/>
  <c r="O2214" i="2" a="1"/>
  <c r="O2214" i="2" s="1"/>
  <c r="S2214" i="2" a="1"/>
  <c r="S2214" i="2" s="1"/>
  <c r="W2214" i="2" a="1"/>
  <c r="W2214" i="2" s="1"/>
  <c r="AA2214" i="2" a="1"/>
  <c r="AA2214" i="2" s="1"/>
  <c r="L2216" i="2" a="1"/>
  <c r="L2216" i="2" s="1"/>
  <c r="P2216" i="2" a="1"/>
  <c r="P2216" i="2" s="1"/>
  <c r="T2216" i="2" a="1"/>
  <c r="T2216" i="2" s="1"/>
  <c r="AF2216" i="2" s="1"/>
  <c r="X2216" i="2" a="1"/>
  <c r="X2216" i="2" s="1"/>
  <c r="M2218" i="2" a="1"/>
  <c r="M2218" i="2" s="1"/>
  <c r="Q2218" i="2" a="1"/>
  <c r="Q2218" i="2" s="1"/>
  <c r="U2218" i="2" a="1"/>
  <c r="U2218" i="2" s="1"/>
  <c r="Y2218" i="2" a="1"/>
  <c r="Y2218" i="2" s="1"/>
  <c r="M2222" i="2" a="1"/>
  <c r="M2222" i="2" s="1"/>
  <c r="Q2222" i="2" a="1"/>
  <c r="Q2222" i="2" s="1"/>
  <c r="U2222" i="2" a="1"/>
  <c r="U2222" i="2" s="1"/>
  <c r="Y2222" i="2" a="1"/>
  <c r="Y2222" i="2" s="1"/>
  <c r="L2224" i="2" a="1"/>
  <c r="L2224" i="2" s="1"/>
  <c r="P2224" i="2" a="1"/>
  <c r="P2224" i="2" s="1"/>
  <c r="T2224" i="2" a="1"/>
  <c r="T2224" i="2" s="1"/>
  <c r="AF2224" i="2" s="1"/>
  <c r="X2224" i="2" a="1"/>
  <c r="X2224" i="2" s="1"/>
  <c r="M2226" i="2" a="1"/>
  <c r="M2226" i="2" s="1"/>
  <c r="Q2226" i="2" a="1"/>
  <c r="Q2226" i="2" s="1"/>
  <c r="U2226" i="2" a="1"/>
  <c r="U2226" i="2" s="1"/>
  <c r="Y2226" i="2" a="1"/>
  <c r="Y2226" i="2" s="1"/>
  <c r="M2230" i="2" a="1"/>
  <c r="M2230" i="2" s="1"/>
  <c r="Q2230" i="2" a="1"/>
  <c r="Q2230" i="2" s="1"/>
  <c r="U2230" i="2" a="1"/>
  <c r="U2230" i="2" s="1"/>
  <c r="Y2230" i="2" a="1"/>
  <c r="Y2230" i="2" s="1"/>
  <c r="L2232" i="2" a="1"/>
  <c r="L2232" i="2" s="1"/>
  <c r="P2232" i="2" a="1"/>
  <c r="P2232" i="2" s="1"/>
  <c r="T2232" i="2" a="1"/>
  <c r="T2232" i="2" s="1"/>
  <c r="AF2232" i="2" s="1"/>
  <c r="X2232" i="2" a="1"/>
  <c r="X2232" i="2" s="1"/>
  <c r="K2234" i="2" a="1"/>
  <c r="K2234" i="2" s="1"/>
  <c r="O2234" i="2" a="1"/>
  <c r="O2234" i="2" s="1"/>
  <c r="S2234" i="2" a="1"/>
  <c r="S2234" i="2" s="1"/>
  <c r="W2234" i="2" a="1"/>
  <c r="W2234" i="2" s="1"/>
  <c r="AA2234" i="2" a="1"/>
  <c r="AA2234" i="2" s="1"/>
  <c r="N2236" i="2" a="1"/>
  <c r="N2236" i="2" s="1"/>
  <c r="R2236" i="2" a="1"/>
  <c r="R2236" i="2" s="1"/>
  <c r="V2236" i="2" a="1"/>
  <c r="V2236" i="2" s="1"/>
  <c r="Z2236" i="2" a="1"/>
  <c r="Z2236" i="2" s="1"/>
  <c r="K2238" i="2" a="1"/>
  <c r="K2238" i="2" s="1"/>
  <c r="O2238" i="2" a="1"/>
  <c r="O2238" i="2" s="1"/>
  <c r="S2238" i="2" a="1"/>
  <c r="S2238" i="2" s="1"/>
  <c r="W2238" i="2" a="1"/>
  <c r="W2238" i="2" s="1"/>
  <c r="AA2238" i="2" a="1"/>
  <c r="AA2238" i="2" s="1"/>
  <c r="L2240" i="2" a="1"/>
  <c r="L2240" i="2" s="1"/>
  <c r="P2240" i="2" a="1"/>
  <c r="P2240" i="2" s="1"/>
  <c r="T2240" i="2" a="1"/>
  <c r="T2240" i="2" s="1"/>
  <c r="AF2240" i="2" s="1"/>
  <c r="X2240" i="2" a="1"/>
  <c r="X2240" i="2" s="1"/>
  <c r="K2242" i="2" a="1"/>
  <c r="K2242" i="2" s="1"/>
  <c r="O2242" i="2" a="1"/>
  <c r="O2242" i="2" s="1"/>
  <c r="S2242" i="2" a="1"/>
  <c r="S2242" i="2" s="1"/>
  <c r="W2242" i="2" a="1"/>
  <c r="W2242" i="2" s="1"/>
  <c r="AA2242" i="2" a="1"/>
  <c r="AA2242" i="2" s="1"/>
  <c r="N2244" i="2" a="1"/>
  <c r="N2244" i="2" s="1"/>
  <c r="R2244" i="2" a="1"/>
  <c r="R2244" i="2" s="1"/>
  <c r="V2244" i="2" a="1"/>
  <c r="V2244" i="2" s="1"/>
  <c r="Z2244" i="2" a="1"/>
  <c r="Z2244" i="2" s="1"/>
  <c r="K2246" i="2" a="1"/>
  <c r="K2246" i="2" s="1"/>
  <c r="O2246" i="2" a="1"/>
  <c r="O2246" i="2" s="1"/>
  <c r="S2246" i="2" a="1"/>
  <c r="S2246" i="2" s="1"/>
  <c r="W2246" i="2" a="1"/>
  <c r="W2246" i="2" s="1"/>
  <c r="AA2246" i="2" a="1"/>
  <c r="AA2246" i="2" s="1"/>
  <c r="M2250" i="2" a="1"/>
  <c r="M2250" i="2" s="1"/>
  <c r="Q2250" i="2" a="1"/>
  <c r="Q2250" i="2" s="1"/>
  <c r="U2250" i="2" a="1"/>
  <c r="U2250" i="2" s="1"/>
  <c r="Y2250" i="2" a="1"/>
  <c r="Y2250" i="2" s="1"/>
  <c r="K2254" i="2" a="1"/>
  <c r="K2254" i="2" s="1"/>
  <c r="O2254" i="2" a="1"/>
  <c r="O2254" i="2" s="1"/>
  <c r="S2254" i="2" a="1"/>
  <c r="S2254" i="2" s="1"/>
  <c r="W2254" i="2" a="1"/>
  <c r="W2254" i="2" s="1"/>
  <c r="AA2254" i="2" a="1"/>
  <c r="AA2254" i="2" s="1"/>
  <c r="M2258" i="2" a="1"/>
  <c r="M2258" i="2" s="1"/>
  <c r="Q2258" i="2" a="1"/>
  <c r="Q2258" i="2" s="1"/>
  <c r="U2258" i="2" a="1"/>
  <c r="U2258" i="2" s="1"/>
  <c r="Y2258" i="2" a="1"/>
  <c r="Y2258" i="2" s="1"/>
  <c r="Q2261" i="2" a="1"/>
  <c r="Q2261" i="2" s="1"/>
  <c r="Y2261" i="2" a="1"/>
  <c r="Y2261" i="2" s="1"/>
  <c r="AA2263" i="2" a="1"/>
  <c r="AA2263" i="2" s="1"/>
  <c r="W2263" i="2" a="1"/>
  <c r="W2263" i="2" s="1"/>
  <c r="S2263" i="2" a="1"/>
  <c r="S2263" i="2" s="1"/>
  <c r="O2263" i="2" a="1"/>
  <c r="O2263" i="2" s="1"/>
  <c r="K2263" i="2" a="1"/>
  <c r="K2263" i="2" s="1"/>
  <c r="Y2263" i="2" a="1"/>
  <c r="Y2263" i="2" s="1"/>
  <c r="U2263" i="2" a="1"/>
  <c r="U2263" i="2" s="1"/>
  <c r="AE2263" i="2" s="1"/>
  <c r="Q2263" i="2" a="1"/>
  <c r="Q2263" i="2" s="1"/>
  <c r="M2263" i="2" a="1"/>
  <c r="M2263" i="2" s="1"/>
  <c r="AD2263" i="2"/>
  <c r="P2263" i="2" a="1"/>
  <c r="P2263" i="2" s="1"/>
  <c r="X2263" i="2" a="1"/>
  <c r="X2263" i="2" s="1"/>
  <c r="Y2267" i="2" a="1"/>
  <c r="Y2267" i="2" s="1"/>
  <c r="U2267" i="2" a="1"/>
  <c r="U2267" i="2" s="1"/>
  <c r="Q2267" i="2" a="1"/>
  <c r="Q2267" i="2" s="1"/>
  <c r="M2267" i="2" a="1"/>
  <c r="M2267" i="2" s="1"/>
  <c r="AA2267" i="2" a="1"/>
  <c r="AA2267" i="2" s="1"/>
  <c r="W2267" i="2" a="1"/>
  <c r="W2267" i="2" s="1"/>
  <c r="S2267" i="2" a="1"/>
  <c r="S2267" i="2" s="1"/>
  <c r="O2267" i="2" a="1"/>
  <c r="O2267" i="2" s="1"/>
  <c r="K2267" i="2" a="1"/>
  <c r="K2267" i="2" s="1"/>
  <c r="P2267" i="2" a="1"/>
  <c r="P2267" i="2" s="1"/>
  <c r="X2267" i="2" a="1"/>
  <c r="X2267" i="2" s="1"/>
  <c r="N2276" i="2" a="1"/>
  <c r="N2276" i="2" s="1"/>
  <c r="N2281" i="2" a="1"/>
  <c r="N2281" i="2" s="1"/>
  <c r="X2281" i="2" a="1"/>
  <c r="X2281" i="2" s="1"/>
  <c r="AC2297" i="2"/>
  <c r="AD2299" i="2"/>
  <c r="L2320" i="2" a="1"/>
  <c r="L2320" i="2" s="1"/>
  <c r="J2145" i="2" a="1"/>
  <c r="J2145" i="2" s="1"/>
  <c r="N2145" i="2" a="1"/>
  <c r="N2145" i="2" s="1"/>
  <c r="R2145" i="2" a="1"/>
  <c r="R2145" i="2" s="1"/>
  <c r="AB2145" i="2" s="1"/>
  <c r="V2145" i="2" a="1"/>
  <c r="V2145" i="2" s="1"/>
  <c r="L2149" i="2" a="1"/>
  <c r="L2149" i="2" s="1"/>
  <c r="P2149" i="2" a="1"/>
  <c r="P2149" i="2" s="1"/>
  <c r="T2149" i="2" a="1"/>
  <c r="T2149" i="2" s="1"/>
  <c r="N2153" i="2" a="1"/>
  <c r="N2153" i="2" s="1"/>
  <c r="R2153" i="2" a="1"/>
  <c r="R2153" i="2" s="1"/>
  <c r="V2153" i="2" a="1"/>
  <c r="V2153" i="2" s="1"/>
  <c r="J2157" i="2" a="1"/>
  <c r="J2157" i="2" s="1"/>
  <c r="N2157" i="2" a="1"/>
  <c r="N2157" i="2" s="1"/>
  <c r="R2157" i="2" a="1"/>
  <c r="R2157" i="2" s="1"/>
  <c r="AB2157" i="2" s="1"/>
  <c r="V2157" i="2" a="1"/>
  <c r="V2157" i="2" s="1"/>
  <c r="L2161" i="2" a="1"/>
  <c r="L2161" i="2" s="1"/>
  <c r="P2161" i="2" a="1"/>
  <c r="P2161" i="2" s="1"/>
  <c r="T2161" i="2" a="1"/>
  <c r="T2161" i="2" s="1"/>
  <c r="L2165" i="2" a="1"/>
  <c r="L2165" i="2" s="1"/>
  <c r="P2165" i="2" a="1"/>
  <c r="P2165" i="2" s="1"/>
  <c r="T2165" i="2" a="1"/>
  <c r="T2165" i="2" s="1"/>
  <c r="N2169" i="2" a="1"/>
  <c r="N2169" i="2" s="1"/>
  <c r="R2169" i="2" a="1"/>
  <c r="R2169" i="2" s="1"/>
  <c r="V2169" i="2" a="1"/>
  <c r="V2169" i="2" s="1"/>
  <c r="M2173" i="2" a="1"/>
  <c r="M2173" i="2" s="1"/>
  <c r="Q2173" i="2" a="1"/>
  <c r="Q2173" i="2" s="1"/>
  <c r="U2173" i="2" a="1"/>
  <c r="U2173" i="2" s="1"/>
  <c r="J2175" i="2" a="1"/>
  <c r="J2175" i="2" s="1"/>
  <c r="N2175" i="2" a="1"/>
  <c r="N2175" i="2" s="1"/>
  <c r="R2175" i="2" a="1"/>
  <c r="R2175" i="2" s="1"/>
  <c r="AB2175" i="2" s="1"/>
  <c r="V2175" i="2" a="1"/>
  <c r="V2175" i="2" s="1"/>
  <c r="L2179" i="2" a="1"/>
  <c r="L2179" i="2" s="1"/>
  <c r="P2179" i="2" a="1"/>
  <c r="P2179" i="2" s="1"/>
  <c r="T2179" i="2" a="1"/>
  <c r="T2179" i="2" s="1"/>
  <c r="M2181" i="2" a="1"/>
  <c r="M2181" i="2" s="1"/>
  <c r="Q2181" i="2" a="1"/>
  <c r="Q2181" i="2" s="1"/>
  <c r="U2181" i="2" a="1"/>
  <c r="U2181" i="2" s="1"/>
  <c r="L2183" i="2" a="1"/>
  <c r="L2183" i="2" s="1"/>
  <c r="P2183" i="2" a="1"/>
  <c r="P2183" i="2" s="1"/>
  <c r="T2183" i="2" a="1"/>
  <c r="T2183" i="2" s="1"/>
  <c r="M2185" i="2" a="1"/>
  <c r="M2185" i="2" s="1"/>
  <c r="Q2185" i="2" a="1"/>
  <c r="Q2185" i="2" s="1"/>
  <c r="U2185" i="2" a="1"/>
  <c r="U2185" i="2" s="1"/>
  <c r="J2187" i="2" a="1"/>
  <c r="J2187" i="2" s="1"/>
  <c r="N2187" i="2" a="1"/>
  <c r="N2187" i="2" s="1"/>
  <c r="R2187" i="2" a="1"/>
  <c r="R2187" i="2" s="1"/>
  <c r="AB2187" i="2" s="1"/>
  <c r="V2187" i="2" a="1"/>
  <c r="V2187" i="2" s="1"/>
  <c r="N2191" i="2" a="1"/>
  <c r="N2191" i="2" s="1"/>
  <c r="R2191" i="2" a="1"/>
  <c r="R2191" i="2" s="1"/>
  <c r="V2191" i="2" a="1"/>
  <c r="V2191" i="2" s="1"/>
  <c r="AD2193" i="2"/>
  <c r="M2193" i="2" a="1"/>
  <c r="M2193" i="2" s="1"/>
  <c r="Q2193" i="2" a="1"/>
  <c r="Q2193" i="2" s="1"/>
  <c r="U2193" i="2" a="1"/>
  <c r="U2193" i="2" s="1"/>
  <c r="AE2193" i="2" s="1"/>
  <c r="L2195" i="2" a="1"/>
  <c r="L2195" i="2" s="1"/>
  <c r="P2195" i="2" a="1"/>
  <c r="P2195" i="2" s="1"/>
  <c r="T2195" i="2" a="1"/>
  <c r="T2195" i="2" s="1"/>
  <c r="AF2195" i="2" s="1"/>
  <c r="M2197" i="2" a="1"/>
  <c r="M2197" i="2" s="1"/>
  <c r="Q2197" i="2" a="1"/>
  <c r="Q2197" i="2" s="1"/>
  <c r="U2197" i="2" a="1"/>
  <c r="U2197" i="2" s="1"/>
  <c r="J2199" i="2" a="1"/>
  <c r="J2199" i="2" s="1"/>
  <c r="N2199" i="2" a="1"/>
  <c r="N2199" i="2" s="1"/>
  <c r="R2199" i="2" a="1"/>
  <c r="R2199" i="2" s="1"/>
  <c r="AB2199" i="2" s="1"/>
  <c r="V2199" i="2" a="1"/>
  <c r="V2199" i="2" s="1"/>
  <c r="L2203" i="2" a="1"/>
  <c r="L2203" i="2" s="1"/>
  <c r="P2203" i="2" a="1"/>
  <c r="P2203" i="2" s="1"/>
  <c r="T2203" i="2" a="1"/>
  <c r="T2203" i="2" s="1"/>
  <c r="J2207" i="2" a="1"/>
  <c r="J2207" i="2" s="1"/>
  <c r="N2207" i="2" a="1"/>
  <c r="N2207" i="2" s="1"/>
  <c r="R2207" i="2" a="1"/>
  <c r="R2207" i="2" s="1"/>
  <c r="AB2207" i="2" s="1"/>
  <c r="V2207" i="2" a="1"/>
  <c r="V2207" i="2" s="1"/>
  <c r="M2209" i="2" a="1"/>
  <c r="M2209" i="2" s="1"/>
  <c r="Q2209" i="2" a="1"/>
  <c r="Q2209" i="2" s="1"/>
  <c r="U2209" i="2" a="1"/>
  <c r="U2209" i="2" s="1"/>
  <c r="L2211" i="2" a="1"/>
  <c r="L2211" i="2" s="1"/>
  <c r="P2211" i="2" a="1"/>
  <c r="P2211" i="2" s="1"/>
  <c r="T2211" i="2" a="1"/>
  <c r="T2211" i="2" s="1"/>
  <c r="AD2213" i="2"/>
  <c r="M2213" i="2" a="1"/>
  <c r="M2213" i="2" s="1"/>
  <c r="Q2213" i="2" a="1"/>
  <c r="Q2213" i="2" s="1"/>
  <c r="U2213" i="2" a="1"/>
  <c r="U2213" i="2" s="1"/>
  <c r="AE2213" i="2" s="1"/>
  <c r="J2215" i="2" a="1"/>
  <c r="J2215" i="2" s="1"/>
  <c r="N2215" i="2" a="1"/>
  <c r="N2215" i="2" s="1"/>
  <c r="R2215" i="2" a="1"/>
  <c r="R2215" i="2" s="1"/>
  <c r="AB2215" i="2" s="1"/>
  <c r="V2215" i="2" a="1"/>
  <c r="V2215" i="2" s="1"/>
  <c r="L2219" i="2" a="1"/>
  <c r="L2219" i="2" s="1"/>
  <c r="P2219" i="2" a="1"/>
  <c r="P2219" i="2" s="1"/>
  <c r="T2219" i="2" a="1"/>
  <c r="T2219" i="2" s="1"/>
  <c r="AF2219" i="2" s="1"/>
  <c r="K2221" i="2" a="1"/>
  <c r="K2221" i="2" s="1"/>
  <c r="O2221" i="2" a="1"/>
  <c r="O2221" i="2" s="1"/>
  <c r="S2221" i="2" a="1"/>
  <c r="S2221" i="2" s="1"/>
  <c r="W2221" i="2" a="1"/>
  <c r="W2221" i="2" s="1"/>
  <c r="N2223" i="2" a="1"/>
  <c r="N2223" i="2" s="1"/>
  <c r="R2223" i="2" a="1"/>
  <c r="R2223" i="2" s="1"/>
  <c r="V2223" i="2" a="1"/>
  <c r="V2223" i="2" s="1"/>
  <c r="L2227" i="2" a="1"/>
  <c r="L2227" i="2" s="1"/>
  <c r="P2227" i="2" a="1"/>
  <c r="P2227" i="2" s="1"/>
  <c r="T2227" i="2" a="1"/>
  <c r="T2227" i="2" s="1"/>
  <c r="M2229" i="2" a="1"/>
  <c r="M2229" i="2" s="1"/>
  <c r="Q2229" i="2" a="1"/>
  <c r="Q2229" i="2" s="1"/>
  <c r="U2229" i="2" a="1"/>
  <c r="U2229" i="2" s="1"/>
  <c r="AE2229" i="2" s="1"/>
  <c r="N2231" i="2" a="1"/>
  <c r="N2231" i="2" s="1"/>
  <c r="R2231" i="2" a="1"/>
  <c r="R2231" i="2" s="1"/>
  <c r="V2231" i="2" a="1"/>
  <c r="V2231" i="2" s="1"/>
  <c r="J2235" i="2" a="1"/>
  <c r="J2235" i="2" s="1"/>
  <c r="N2235" i="2" a="1"/>
  <c r="N2235" i="2" s="1"/>
  <c r="R2235" i="2" a="1"/>
  <c r="R2235" i="2" s="1"/>
  <c r="AB2235" i="2" s="1"/>
  <c r="V2235" i="2" a="1"/>
  <c r="V2235" i="2" s="1"/>
  <c r="M2237" i="2" a="1"/>
  <c r="M2237" i="2" s="1"/>
  <c r="Q2237" i="2" a="1"/>
  <c r="Q2237" i="2" s="1"/>
  <c r="U2237" i="2" a="1"/>
  <c r="U2237" i="2" s="1"/>
  <c r="J2239" i="2" a="1"/>
  <c r="J2239" i="2" s="1"/>
  <c r="N2239" i="2" a="1"/>
  <c r="N2239" i="2" s="1"/>
  <c r="R2239" i="2" a="1"/>
  <c r="R2239" i="2" s="1"/>
  <c r="AB2239" i="2" s="1"/>
  <c r="V2239" i="2" a="1"/>
  <c r="V2239" i="2" s="1"/>
  <c r="J2243" i="2" a="1"/>
  <c r="J2243" i="2" s="1"/>
  <c r="N2243" i="2" a="1"/>
  <c r="N2243" i="2" s="1"/>
  <c r="R2243" i="2" a="1"/>
  <c r="R2243" i="2" s="1"/>
  <c r="AB2243" i="2" s="1"/>
  <c r="V2243" i="2" a="1"/>
  <c r="V2243" i="2" s="1"/>
  <c r="M2245" i="2" a="1"/>
  <c r="M2245" i="2" s="1"/>
  <c r="Q2245" i="2" a="1"/>
  <c r="Q2245" i="2" s="1"/>
  <c r="U2245" i="2" a="1"/>
  <c r="U2245" i="2" s="1"/>
  <c r="L2247" i="2" a="1"/>
  <c r="L2247" i="2" s="1"/>
  <c r="P2247" i="2" a="1"/>
  <c r="P2247" i="2" s="1"/>
  <c r="T2247" i="2" a="1"/>
  <c r="T2247" i="2" s="1"/>
  <c r="AF2247" i="2" s="1"/>
  <c r="K2249" i="2" a="1"/>
  <c r="K2249" i="2" s="1"/>
  <c r="O2249" i="2" a="1"/>
  <c r="O2249" i="2" s="1"/>
  <c r="S2249" i="2" a="1"/>
  <c r="S2249" i="2" s="1"/>
  <c r="W2249" i="2" a="1"/>
  <c r="W2249" i="2" s="1"/>
  <c r="L2251" i="2" a="1"/>
  <c r="L2251" i="2" s="1"/>
  <c r="P2251" i="2" a="1"/>
  <c r="P2251" i="2" s="1"/>
  <c r="T2251" i="2" a="1"/>
  <c r="T2251" i="2" s="1"/>
  <c r="M2253" i="2" a="1"/>
  <c r="M2253" i="2" s="1"/>
  <c r="Q2253" i="2" a="1"/>
  <c r="Q2253" i="2" s="1"/>
  <c r="U2253" i="2" a="1"/>
  <c r="U2253" i="2" s="1"/>
  <c r="L2255" i="2" a="1"/>
  <c r="L2255" i="2" s="1"/>
  <c r="P2255" i="2" a="1"/>
  <c r="P2255" i="2" s="1"/>
  <c r="T2255" i="2" a="1"/>
  <c r="T2255" i="2" s="1"/>
  <c r="K2257" i="2" a="1"/>
  <c r="K2257" i="2" s="1"/>
  <c r="O2257" i="2" a="1"/>
  <c r="O2257" i="2" s="1"/>
  <c r="S2257" i="2" a="1"/>
  <c r="S2257" i="2" s="1"/>
  <c r="W2257" i="2" a="1"/>
  <c r="W2257" i="2" s="1"/>
  <c r="L2259" i="2" a="1"/>
  <c r="L2259" i="2" s="1"/>
  <c r="P2259" i="2" a="1"/>
  <c r="P2259" i="2" s="1"/>
  <c r="T2259" i="2" a="1"/>
  <c r="T2259" i="2" s="1"/>
  <c r="N2262" i="2" a="1"/>
  <c r="N2262" i="2" s="1"/>
  <c r="V2262" i="2" a="1"/>
  <c r="V2262" i="2" s="1"/>
  <c r="Y2270" i="2" a="1"/>
  <c r="Y2270" i="2" s="1"/>
  <c r="U2270" i="2" a="1"/>
  <c r="U2270" i="2" s="1"/>
  <c r="Q2270" i="2" a="1"/>
  <c r="Q2270" i="2" s="1"/>
  <c r="M2270" i="2" a="1"/>
  <c r="M2270" i="2" s="1"/>
  <c r="AA2270" i="2" a="1"/>
  <c r="AA2270" i="2" s="1"/>
  <c r="W2270" i="2" a="1"/>
  <c r="W2270" i="2" s="1"/>
  <c r="S2270" i="2" a="1"/>
  <c r="S2270" i="2" s="1"/>
  <c r="O2270" i="2" a="1"/>
  <c r="O2270" i="2" s="1"/>
  <c r="K2270" i="2" a="1"/>
  <c r="K2270" i="2" s="1"/>
  <c r="R2270" i="2" a="1"/>
  <c r="R2270" i="2" s="1"/>
  <c r="Z2270" i="2" a="1"/>
  <c r="Z2270" i="2" s="1"/>
  <c r="J2277" i="2" a="1"/>
  <c r="J2277" i="2" s="1"/>
  <c r="R2277" i="2" a="1"/>
  <c r="R2277" i="2" s="1"/>
  <c r="AB2277" i="2" s="1"/>
  <c r="Z2277" i="2" a="1"/>
  <c r="Z2277" i="2" s="1"/>
  <c r="Z2281" i="2" a="1"/>
  <c r="Z2281" i="2" s="1"/>
  <c r="L2293" i="2" a="1"/>
  <c r="L2293" i="2" s="1"/>
  <c r="P2303" i="2" a="1"/>
  <c r="P2303" i="2" s="1"/>
  <c r="Y2311" i="2" a="1"/>
  <c r="Y2311" i="2" s="1"/>
  <c r="U2311" i="2" a="1"/>
  <c r="U2311" i="2" s="1"/>
  <c r="AE2311" i="2" s="1"/>
  <c r="Q2311" i="2" a="1"/>
  <c r="Q2311" i="2" s="1"/>
  <c r="M2311" i="2" a="1"/>
  <c r="M2311" i="2" s="1"/>
  <c r="X2311" i="2" a="1"/>
  <c r="X2311" i="2" s="1"/>
  <c r="T2311" i="2" a="1"/>
  <c r="T2311" i="2" s="1"/>
  <c r="AF2311" i="2" s="1"/>
  <c r="P2311" i="2" a="1"/>
  <c r="P2311" i="2" s="1"/>
  <c r="L2311" i="2" a="1"/>
  <c r="L2311" i="2" s="1"/>
  <c r="AA2311" i="2" a="1"/>
  <c r="AA2311" i="2" s="1"/>
  <c r="W2311" i="2" a="1"/>
  <c r="W2311" i="2" s="1"/>
  <c r="S2311" i="2" a="1"/>
  <c r="S2311" i="2" s="1"/>
  <c r="O2311" i="2" a="1"/>
  <c r="O2311" i="2" s="1"/>
  <c r="K2311" i="2" a="1"/>
  <c r="K2311" i="2" s="1"/>
  <c r="Z2311" i="2" a="1"/>
  <c r="Z2311" i="2" s="1"/>
  <c r="AA2316" i="2" a="1"/>
  <c r="AA2316" i="2" s="1"/>
  <c r="W2316" i="2" a="1"/>
  <c r="W2316" i="2" s="1"/>
  <c r="S2316" i="2" a="1"/>
  <c r="S2316" i="2" s="1"/>
  <c r="O2316" i="2" a="1"/>
  <c r="O2316" i="2" s="1"/>
  <c r="K2316" i="2" a="1"/>
  <c r="K2316" i="2" s="1"/>
  <c r="Y2316" i="2" a="1"/>
  <c r="Y2316" i="2" s="1"/>
  <c r="U2316" i="2" a="1"/>
  <c r="U2316" i="2" s="1"/>
  <c r="Q2316" i="2" a="1"/>
  <c r="Q2316" i="2" s="1"/>
  <c r="M2316" i="2" a="1"/>
  <c r="M2316" i="2" s="1"/>
  <c r="V2316" i="2" a="1"/>
  <c r="V2316" i="2" s="1"/>
  <c r="N2316" i="2" a="1"/>
  <c r="N2316" i="2" s="1"/>
  <c r="T2316" i="2" a="1"/>
  <c r="T2316" i="2" s="1"/>
  <c r="L2316" i="2" a="1"/>
  <c r="L2316" i="2" s="1"/>
  <c r="Z2316" i="2" a="1"/>
  <c r="Z2316" i="2" s="1"/>
  <c r="R2316" i="2" a="1"/>
  <c r="R2316" i="2" s="1"/>
  <c r="AB2316" i="2" s="1"/>
  <c r="J2316" i="2" a="1"/>
  <c r="J2316" i="2" s="1"/>
  <c r="R2320" i="2" a="1"/>
  <c r="R2320" i="2" s="1"/>
  <c r="Y2348" i="2" a="1"/>
  <c r="Y2348" i="2" s="1"/>
  <c r="U2348" i="2" a="1"/>
  <c r="U2348" i="2" s="1"/>
  <c r="Q2348" i="2" a="1"/>
  <c r="Q2348" i="2" s="1"/>
  <c r="M2348" i="2" a="1"/>
  <c r="M2348" i="2" s="1"/>
  <c r="X2348" i="2" a="1"/>
  <c r="X2348" i="2" s="1"/>
  <c r="T2348" i="2" a="1"/>
  <c r="T2348" i="2" s="1"/>
  <c r="P2348" i="2" a="1"/>
  <c r="P2348" i="2" s="1"/>
  <c r="L2348" i="2" a="1"/>
  <c r="L2348" i="2" s="1"/>
  <c r="AA2348" i="2" a="1"/>
  <c r="AA2348" i="2" s="1"/>
  <c r="W2348" i="2" a="1"/>
  <c r="W2348" i="2" s="1"/>
  <c r="S2348" i="2" a="1"/>
  <c r="S2348" i="2" s="1"/>
  <c r="O2348" i="2" a="1"/>
  <c r="O2348" i="2" s="1"/>
  <c r="K2348" i="2" a="1"/>
  <c r="K2348" i="2" s="1"/>
  <c r="V2348" i="2" a="1"/>
  <c r="V2348" i="2" s="1"/>
  <c r="R2348" i="2" a="1"/>
  <c r="R2348" i="2" s="1"/>
  <c r="N2348" i="2" a="1"/>
  <c r="N2348" i="2" s="1"/>
  <c r="L2144" i="2" a="1"/>
  <c r="L2144" i="2" s="1"/>
  <c r="P2144" i="2" a="1"/>
  <c r="P2144" i="2" s="1"/>
  <c r="T2144" i="2" a="1"/>
  <c r="T2144" i="2" s="1"/>
  <c r="M2146" i="2" a="1"/>
  <c r="M2146" i="2" s="1"/>
  <c r="Q2146" i="2" a="1"/>
  <c r="Q2146" i="2" s="1"/>
  <c r="U2146" i="2" a="1"/>
  <c r="U2146" i="2" s="1"/>
  <c r="N2152" i="2" a="1"/>
  <c r="N2152" i="2" s="1"/>
  <c r="R2152" i="2" a="1"/>
  <c r="R2152" i="2" s="1"/>
  <c r="V2152" i="2" a="1"/>
  <c r="V2152" i="2" s="1"/>
  <c r="M2154" i="2" a="1"/>
  <c r="M2154" i="2" s="1"/>
  <c r="Q2154" i="2" a="1"/>
  <c r="Q2154" i="2" s="1"/>
  <c r="U2154" i="2" a="1"/>
  <c r="U2154" i="2" s="1"/>
  <c r="AE2154" i="2" s="1"/>
  <c r="L2156" i="2" a="1"/>
  <c r="L2156" i="2" s="1"/>
  <c r="P2156" i="2" a="1"/>
  <c r="P2156" i="2" s="1"/>
  <c r="T2156" i="2" a="1"/>
  <c r="T2156" i="2" s="1"/>
  <c r="M2158" i="2" a="1"/>
  <c r="M2158" i="2" s="1"/>
  <c r="Q2158" i="2" a="1"/>
  <c r="Q2158" i="2" s="1"/>
  <c r="U2158" i="2" a="1"/>
  <c r="U2158" i="2" s="1"/>
  <c r="J2160" i="2" a="1"/>
  <c r="J2160" i="2" s="1"/>
  <c r="N2160" i="2" a="1"/>
  <c r="N2160" i="2" s="1"/>
  <c r="R2160" i="2" a="1"/>
  <c r="R2160" i="2" s="1"/>
  <c r="AB2160" i="2" s="1"/>
  <c r="V2160" i="2" a="1"/>
  <c r="V2160" i="2" s="1"/>
  <c r="L2164" i="2" a="1"/>
  <c r="L2164" i="2" s="1"/>
  <c r="P2164" i="2" a="1"/>
  <c r="P2164" i="2" s="1"/>
  <c r="T2164" i="2" a="1"/>
  <c r="T2164" i="2" s="1"/>
  <c r="AF2164" i="2" s="1"/>
  <c r="J2168" i="2" a="1"/>
  <c r="J2168" i="2" s="1"/>
  <c r="N2168" i="2" a="1"/>
  <c r="N2168" i="2" s="1"/>
  <c r="R2168" i="2" a="1"/>
  <c r="R2168" i="2" s="1"/>
  <c r="AB2168" i="2" s="1"/>
  <c r="V2168" i="2" a="1"/>
  <c r="V2168" i="2" s="1"/>
  <c r="M2170" i="2" a="1"/>
  <c r="M2170" i="2" s="1"/>
  <c r="Q2170" i="2" a="1"/>
  <c r="Q2170" i="2" s="1"/>
  <c r="U2170" i="2" a="1"/>
  <c r="U2170" i="2" s="1"/>
  <c r="L2174" i="2" a="1"/>
  <c r="L2174" i="2" s="1"/>
  <c r="P2174" i="2" a="1"/>
  <c r="P2174" i="2" s="1"/>
  <c r="T2174" i="2" a="1"/>
  <c r="T2174" i="2" s="1"/>
  <c r="AF2174" i="2" s="1"/>
  <c r="M2176" i="2" a="1"/>
  <c r="M2176" i="2" s="1"/>
  <c r="Q2176" i="2" a="1"/>
  <c r="Q2176" i="2" s="1"/>
  <c r="U2176" i="2" a="1"/>
  <c r="U2176" i="2" s="1"/>
  <c r="L2178" i="2" a="1"/>
  <c r="L2178" i="2" s="1"/>
  <c r="P2178" i="2" a="1"/>
  <c r="P2178" i="2" s="1"/>
  <c r="T2178" i="2" a="1"/>
  <c r="T2178" i="2" s="1"/>
  <c r="N2182" i="2" a="1"/>
  <c r="N2182" i="2" s="1"/>
  <c r="R2182" i="2" a="1"/>
  <c r="R2182" i="2" s="1"/>
  <c r="V2182" i="2" a="1"/>
  <c r="V2182" i="2" s="1"/>
  <c r="L2186" i="2" a="1"/>
  <c r="L2186" i="2" s="1"/>
  <c r="P2186" i="2" a="1"/>
  <c r="P2186" i="2" s="1"/>
  <c r="T2186" i="2" a="1"/>
  <c r="T2186" i="2" s="1"/>
  <c r="AD2188" i="2"/>
  <c r="M2188" i="2" a="1"/>
  <c r="M2188" i="2" s="1"/>
  <c r="Q2188" i="2" a="1"/>
  <c r="Q2188" i="2" s="1"/>
  <c r="U2188" i="2" a="1"/>
  <c r="U2188" i="2" s="1"/>
  <c r="AE2188" i="2" s="1"/>
  <c r="J2190" i="2" a="1"/>
  <c r="J2190" i="2" s="1"/>
  <c r="N2190" i="2" a="1"/>
  <c r="N2190" i="2" s="1"/>
  <c r="R2190" i="2" a="1"/>
  <c r="R2190" i="2" s="1"/>
  <c r="AB2190" i="2" s="1"/>
  <c r="V2190" i="2" a="1"/>
  <c r="V2190" i="2" s="1"/>
  <c r="K2192" i="2" a="1"/>
  <c r="K2192" i="2" s="1"/>
  <c r="O2192" i="2" a="1"/>
  <c r="O2192" i="2" s="1"/>
  <c r="S2192" i="2" a="1"/>
  <c r="S2192" i="2" s="1"/>
  <c r="W2192" i="2" a="1"/>
  <c r="W2192" i="2" s="1"/>
  <c r="L2194" i="2" a="1"/>
  <c r="L2194" i="2" s="1"/>
  <c r="P2194" i="2" a="1"/>
  <c r="P2194" i="2" s="1"/>
  <c r="T2194" i="2" a="1"/>
  <c r="T2194" i="2" s="1"/>
  <c r="L2198" i="2" a="1"/>
  <c r="L2198" i="2" s="1"/>
  <c r="P2198" i="2" a="1"/>
  <c r="P2198" i="2" s="1"/>
  <c r="T2198" i="2" a="1"/>
  <c r="T2198" i="2" s="1"/>
  <c r="M2200" i="2" a="1"/>
  <c r="M2200" i="2" s="1"/>
  <c r="Q2200" i="2" a="1"/>
  <c r="Q2200" i="2" s="1"/>
  <c r="U2200" i="2" a="1"/>
  <c r="U2200" i="2" s="1"/>
  <c r="J2202" i="2" a="1"/>
  <c r="J2202" i="2" s="1"/>
  <c r="N2202" i="2" a="1"/>
  <c r="N2202" i="2" s="1"/>
  <c r="R2202" i="2" a="1"/>
  <c r="R2202" i="2" s="1"/>
  <c r="AB2202" i="2" s="1"/>
  <c r="V2202" i="2" a="1"/>
  <c r="V2202" i="2" s="1"/>
  <c r="L2206" i="2" a="1"/>
  <c r="L2206" i="2" s="1"/>
  <c r="P2206" i="2" a="1"/>
  <c r="P2206" i="2" s="1"/>
  <c r="T2206" i="2" a="1"/>
  <c r="T2206" i="2" s="1"/>
  <c r="AF2206" i="2" s="1"/>
  <c r="K2208" i="2" a="1"/>
  <c r="K2208" i="2" s="1"/>
  <c r="O2208" i="2" a="1"/>
  <c r="O2208" i="2" s="1"/>
  <c r="S2208" i="2" a="1"/>
  <c r="S2208" i="2" s="1"/>
  <c r="W2208" i="2" a="1"/>
  <c r="W2208" i="2" s="1"/>
  <c r="N2210" i="2" a="1"/>
  <c r="N2210" i="2" s="1"/>
  <c r="R2210" i="2" a="1"/>
  <c r="R2210" i="2" s="1"/>
  <c r="V2210" i="2" a="1"/>
  <c r="V2210" i="2" s="1"/>
  <c r="L2214" i="2" a="1"/>
  <c r="L2214" i="2" s="1"/>
  <c r="P2214" i="2" a="1"/>
  <c r="P2214" i="2" s="1"/>
  <c r="T2214" i="2" a="1"/>
  <c r="T2214" i="2" s="1"/>
  <c r="M2216" i="2" a="1"/>
  <c r="M2216" i="2" s="1"/>
  <c r="Q2216" i="2" a="1"/>
  <c r="Q2216" i="2" s="1"/>
  <c r="U2216" i="2" a="1"/>
  <c r="U2216" i="2" s="1"/>
  <c r="AE2216" i="2" s="1"/>
  <c r="N2218" i="2" a="1"/>
  <c r="N2218" i="2" s="1"/>
  <c r="R2218" i="2" a="1"/>
  <c r="R2218" i="2" s="1"/>
  <c r="V2218" i="2" a="1"/>
  <c r="V2218" i="2" s="1"/>
  <c r="J2222" i="2" a="1"/>
  <c r="J2222" i="2" s="1"/>
  <c r="N2222" i="2" a="1"/>
  <c r="N2222" i="2" s="1"/>
  <c r="R2222" i="2" a="1"/>
  <c r="R2222" i="2" s="1"/>
  <c r="AB2222" i="2" s="1"/>
  <c r="V2222" i="2" a="1"/>
  <c r="V2222" i="2" s="1"/>
  <c r="M2224" i="2" a="1"/>
  <c r="M2224" i="2" s="1"/>
  <c r="Q2224" i="2" a="1"/>
  <c r="Q2224" i="2" s="1"/>
  <c r="U2224" i="2" a="1"/>
  <c r="U2224" i="2" s="1"/>
  <c r="AE2224" i="2" s="1"/>
  <c r="J2226" i="2" a="1"/>
  <c r="J2226" i="2" s="1"/>
  <c r="N2226" i="2" a="1"/>
  <c r="N2226" i="2" s="1"/>
  <c r="R2226" i="2" a="1"/>
  <c r="R2226" i="2" s="1"/>
  <c r="AB2226" i="2" s="1"/>
  <c r="V2226" i="2" a="1"/>
  <c r="V2226" i="2" s="1"/>
  <c r="N2230" i="2" a="1"/>
  <c r="N2230" i="2" s="1"/>
  <c r="R2230" i="2" a="1"/>
  <c r="R2230" i="2" s="1"/>
  <c r="V2230" i="2" a="1"/>
  <c r="V2230" i="2" s="1"/>
  <c r="M2232" i="2" a="1"/>
  <c r="M2232" i="2" s="1"/>
  <c r="Q2232" i="2" a="1"/>
  <c r="Q2232" i="2" s="1"/>
  <c r="U2232" i="2" a="1"/>
  <c r="U2232" i="2" s="1"/>
  <c r="L2234" i="2" a="1"/>
  <c r="L2234" i="2" s="1"/>
  <c r="P2234" i="2" a="1"/>
  <c r="P2234" i="2" s="1"/>
  <c r="T2234" i="2" a="1"/>
  <c r="T2234" i="2" s="1"/>
  <c r="K2236" i="2" a="1"/>
  <c r="K2236" i="2" s="1"/>
  <c r="O2236" i="2" a="1"/>
  <c r="O2236" i="2" s="1"/>
  <c r="S2236" i="2" a="1"/>
  <c r="S2236" i="2" s="1"/>
  <c r="W2236" i="2" a="1"/>
  <c r="W2236" i="2" s="1"/>
  <c r="L2238" i="2" a="1"/>
  <c r="L2238" i="2" s="1"/>
  <c r="P2238" i="2" a="1"/>
  <c r="P2238" i="2" s="1"/>
  <c r="T2238" i="2" a="1"/>
  <c r="T2238" i="2" s="1"/>
  <c r="AF2238" i="2" s="1"/>
  <c r="M2240" i="2" a="1"/>
  <c r="M2240" i="2" s="1"/>
  <c r="Q2240" i="2" a="1"/>
  <c r="Q2240" i="2" s="1"/>
  <c r="U2240" i="2" a="1"/>
  <c r="U2240" i="2" s="1"/>
  <c r="L2242" i="2" a="1"/>
  <c r="L2242" i="2" s="1"/>
  <c r="P2242" i="2" a="1"/>
  <c r="P2242" i="2" s="1"/>
  <c r="T2242" i="2" a="1"/>
  <c r="T2242" i="2" s="1"/>
  <c r="K2244" i="2" a="1"/>
  <c r="K2244" i="2" s="1"/>
  <c r="O2244" i="2" a="1"/>
  <c r="O2244" i="2" s="1"/>
  <c r="S2244" i="2" a="1"/>
  <c r="S2244" i="2" s="1"/>
  <c r="W2244" i="2" a="1"/>
  <c r="W2244" i="2" s="1"/>
  <c r="L2246" i="2" a="1"/>
  <c r="L2246" i="2" s="1"/>
  <c r="P2246" i="2" a="1"/>
  <c r="P2246" i="2" s="1"/>
  <c r="T2246" i="2" a="1"/>
  <c r="T2246" i="2" s="1"/>
  <c r="AF2246" i="2" s="1"/>
  <c r="J2250" i="2" a="1"/>
  <c r="J2250" i="2" s="1"/>
  <c r="N2250" i="2" a="1"/>
  <c r="N2250" i="2" s="1"/>
  <c r="R2250" i="2" a="1"/>
  <c r="R2250" i="2" s="1"/>
  <c r="AB2250" i="2" s="1"/>
  <c r="V2250" i="2" a="1"/>
  <c r="V2250" i="2" s="1"/>
  <c r="L2254" i="2" a="1"/>
  <c r="L2254" i="2" s="1"/>
  <c r="P2254" i="2" a="1"/>
  <c r="P2254" i="2" s="1"/>
  <c r="T2254" i="2" a="1"/>
  <c r="T2254" i="2" s="1"/>
  <c r="AF2254" i="2" s="1"/>
  <c r="J2258" i="2" a="1"/>
  <c r="J2258" i="2" s="1"/>
  <c r="N2258" i="2" a="1"/>
  <c r="N2258" i="2" s="1"/>
  <c r="R2258" i="2" a="1"/>
  <c r="R2258" i="2" s="1"/>
  <c r="AB2258" i="2" s="1"/>
  <c r="V2258" i="2" a="1"/>
  <c r="V2258" i="2" s="1"/>
  <c r="X2261" i="2" a="1"/>
  <c r="X2261" i="2" s="1"/>
  <c r="T2261" i="2" a="1"/>
  <c r="T2261" i="2" s="1"/>
  <c r="P2261" i="2" a="1"/>
  <c r="P2261" i="2" s="1"/>
  <c r="Z2261" i="2" a="1"/>
  <c r="Z2261" i="2" s="1"/>
  <c r="V2261" i="2" a="1"/>
  <c r="V2261" i="2" s="1"/>
  <c r="R2261" i="2" a="1"/>
  <c r="R2261" i="2" s="1"/>
  <c r="AC2261" i="2" s="1"/>
  <c r="S2261" i="2" a="1"/>
  <c r="S2261" i="2" s="1"/>
  <c r="AA2261" i="2" a="1"/>
  <c r="AA2261" i="2" s="1"/>
  <c r="AA2276" i="2" a="1"/>
  <c r="AA2276" i="2" s="1"/>
  <c r="W2276" i="2" a="1"/>
  <c r="W2276" i="2" s="1"/>
  <c r="S2276" i="2" a="1"/>
  <c r="S2276" i="2" s="1"/>
  <c r="O2276" i="2" a="1"/>
  <c r="O2276" i="2" s="1"/>
  <c r="K2276" i="2" a="1"/>
  <c r="K2276" i="2" s="1"/>
  <c r="Y2276" i="2" a="1"/>
  <c r="Y2276" i="2" s="1"/>
  <c r="U2276" i="2" a="1"/>
  <c r="U2276" i="2" s="1"/>
  <c r="AE2276" i="2" s="1"/>
  <c r="Q2276" i="2" a="1"/>
  <c r="Q2276" i="2" s="1"/>
  <c r="M2276" i="2" a="1"/>
  <c r="M2276" i="2" s="1"/>
  <c r="AD2276" i="2"/>
  <c r="P2276" i="2" a="1"/>
  <c r="P2276" i="2" s="1"/>
  <c r="X2276" i="2" a="1"/>
  <c r="X2276" i="2" s="1"/>
  <c r="AA2284" i="2" a="1"/>
  <c r="AA2284" i="2" s="1"/>
  <c r="W2284" i="2" a="1"/>
  <c r="W2284" i="2" s="1"/>
  <c r="S2284" i="2" a="1"/>
  <c r="S2284" i="2" s="1"/>
  <c r="O2284" i="2" a="1"/>
  <c r="O2284" i="2" s="1"/>
  <c r="K2284" i="2" a="1"/>
  <c r="K2284" i="2" s="1"/>
  <c r="Z2284" i="2" a="1"/>
  <c r="Z2284" i="2" s="1"/>
  <c r="V2284" i="2" a="1"/>
  <c r="V2284" i="2" s="1"/>
  <c r="R2284" i="2" a="1"/>
  <c r="R2284" i="2" s="1"/>
  <c r="AB2284" i="2" s="1"/>
  <c r="N2284" i="2" a="1"/>
  <c r="N2284" i="2" s="1"/>
  <c r="J2284" i="2" a="1"/>
  <c r="J2284" i="2" s="1"/>
  <c r="Y2284" i="2" a="1"/>
  <c r="Y2284" i="2" s="1"/>
  <c r="U2284" i="2" a="1"/>
  <c r="U2284" i="2" s="1"/>
  <c r="Q2284" i="2" a="1"/>
  <c r="Q2284" i="2" s="1"/>
  <c r="M2284" i="2" a="1"/>
  <c r="M2284" i="2" s="1"/>
  <c r="X2284" i="2" a="1"/>
  <c r="X2284" i="2" s="1"/>
  <c r="T2320" i="2" a="1"/>
  <c r="T2320" i="2" s="1"/>
  <c r="AC2336" i="2"/>
  <c r="AA2362" i="2" a="1"/>
  <c r="AA2362" i="2" s="1"/>
  <c r="W2362" i="2" a="1"/>
  <c r="W2362" i="2" s="1"/>
  <c r="S2362" i="2" a="1"/>
  <c r="S2362" i="2" s="1"/>
  <c r="O2362" i="2" a="1"/>
  <c r="O2362" i="2" s="1"/>
  <c r="K2362" i="2" a="1"/>
  <c r="K2362" i="2" s="1"/>
  <c r="Y2362" i="2" a="1"/>
  <c r="Y2362" i="2" s="1"/>
  <c r="U2362" i="2" a="1"/>
  <c r="U2362" i="2" s="1"/>
  <c r="Q2362" i="2" a="1"/>
  <c r="Q2362" i="2" s="1"/>
  <c r="M2362" i="2" a="1"/>
  <c r="M2362" i="2" s="1"/>
  <c r="R2362" i="2" a="1"/>
  <c r="R2362" i="2" s="1"/>
  <c r="AB2362" i="2" s="1"/>
  <c r="L2362" i="2" a="1"/>
  <c r="L2362" i="2" s="1"/>
  <c r="X2362" i="2" a="1"/>
  <c r="X2362" i="2" s="1"/>
  <c r="J2362" i="2" a="1"/>
  <c r="J2362" i="2" s="1"/>
  <c r="V2362" i="2" a="1"/>
  <c r="V2362" i="2" s="1"/>
  <c r="P2362" i="2" a="1"/>
  <c r="P2362" i="2" s="1"/>
  <c r="Z2362" i="2" a="1"/>
  <c r="Z2362" i="2" s="1"/>
  <c r="T2362" i="2" a="1"/>
  <c r="T2362" i="2" s="1"/>
  <c r="N2362" i="2" a="1"/>
  <c r="N2362" i="2" s="1"/>
  <c r="J2265" i="2" a="1"/>
  <c r="J2265" i="2" s="1"/>
  <c r="N2265" i="2" a="1"/>
  <c r="N2265" i="2" s="1"/>
  <c r="R2265" i="2" a="1"/>
  <c r="R2265" i="2" s="1"/>
  <c r="AB2265" i="2" s="1"/>
  <c r="V2265" i="2" a="1"/>
  <c r="V2265" i="2" s="1"/>
  <c r="Z2265" i="2" a="1"/>
  <c r="Z2265" i="2" s="1"/>
  <c r="J2269" i="2" a="1"/>
  <c r="J2269" i="2" s="1"/>
  <c r="N2269" i="2" a="1"/>
  <c r="N2269" i="2" s="1"/>
  <c r="R2269" i="2" a="1"/>
  <c r="R2269" i="2" s="1"/>
  <c r="AB2269" i="2" s="1"/>
  <c r="V2269" i="2" a="1"/>
  <c r="V2269" i="2" s="1"/>
  <c r="Z2269" i="2" a="1"/>
  <c r="Z2269" i="2" s="1"/>
  <c r="K2273" i="2" a="1"/>
  <c r="K2273" i="2" s="1"/>
  <c r="O2273" i="2" a="1"/>
  <c r="O2273" i="2" s="1"/>
  <c r="S2273" i="2" a="1"/>
  <c r="S2273" i="2" s="1"/>
  <c r="W2273" i="2" a="1"/>
  <c r="W2273" i="2" s="1"/>
  <c r="AA2273" i="2" a="1"/>
  <c r="AA2273" i="2" s="1"/>
  <c r="N2275" i="2" a="1"/>
  <c r="N2275" i="2" s="1"/>
  <c r="R2275" i="2" a="1"/>
  <c r="R2275" i="2" s="1"/>
  <c r="V2275" i="2" a="1"/>
  <c r="V2275" i="2" s="1"/>
  <c r="Z2275" i="2" a="1"/>
  <c r="Z2275" i="2" s="1"/>
  <c r="L2279" i="2" a="1"/>
  <c r="L2279" i="2" s="1"/>
  <c r="P2279" i="2" a="1"/>
  <c r="P2279" i="2" s="1"/>
  <c r="T2279" i="2" a="1"/>
  <c r="T2279" i="2" s="1"/>
  <c r="X2279" i="2" a="1"/>
  <c r="X2279" i="2" s="1"/>
  <c r="N2283" i="2" a="1"/>
  <c r="N2283" i="2" s="1"/>
  <c r="R2283" i="2" a="1"/>
  <c r="R2283" i="2" s="1"/>
  <c r="V2283" i="2" a="1"/>
  <c r="V2283" i="2" s="1"/>
  <c r="Z2283" i="2" a="1"/>
  <c r="Z2283" i="2" s="1"/>
  <c r="K2285" i="2" a="1"/>
  <c r="K2285" i="2" s="1"/>
  <c r="O2285" i="2" a="1"/>
  <c r="O2285" i="2" s="1"/>
  <c r="S2285" i="2" a="1"/>
  <c r="S2285" i="2" s="1"/>
  <c r="W2285" i="2" a="1"/>
  <c r="W2285" i="2" s="1"/>
  <c r="AA2285" i="2" a="1"/>
  <c r="AA2285" i="2" s="1"/>
  <c r="L2287" i="2" a="1"/>
  <c r="L2287" i="2" s="1"/>
  <c r="P2287" i="2" a="1"/>
  <c r="P2287" i="2" s="1"/>
  <c r="T2287" i="2" a="1"/>
  <c r="T2287" i="2" s="1"/>
  <c r="X2287" i="2" a="1"/>
  <c r="X2287" i="2" s="1"/>
  <c r="K2289" i="2" a="1"/>
  <c r="K2289" i="2" s="1"/>
  <c r="O2289" i="2" a="1"/>
  <c r="O2289" i="2" s="1"/>
  <c r="S2289" i="2" a="1"/>
  <c r="S2289" i="2" s="1"/>
  <c r="W2289" i="2" a="1"/>
  <c r="W2289" i="2" s="1"/>
  <c r="AA2289" i="2" a="1"/>
  <c r="AA2289" i="2" s="1"/>
  <c r="L2291" i="2" a="1"/>
  <c r="L2291" i="2" s="1"/>
  <c r="P2291" i="2" a="1"/>
  <c r="P2291" i="2" s="1"/>
  <c r="T2291" i="2" a="1"/>
  <c r="T2291" i="2" s="1"/>
  <c r="X2291" i="2" a="1"/>
  <c r="X2291" i="2" s="1"/>
  <c r="L2295" i="2" a="1"/>
  <c r="L2295" i="2" s="1"/>
  <c r="P2295" i="2" a="1"/>
  <c r="P2295" i="2" s="1"/>
  <c r="T2295" i="2" a="1"/>
  <c r="T2295" i="2" s="1"/>
  <c r="X2295" i="2" a="1"/>
  <c r="X2295" i="2" s="1"/>
  <c r="K2297" i="2" a="1"/>
  <c r="K2297" i="2" s="1"/>
  <c r="O2297" i="2" a="1"/>
  <c r="O2297" i="2" s="1"/>
  <c r="S2297" i="2" a="1"/>
  <c r="S2297" i="2" s="1"/>
  <c r="W2297" i="2" a="1"/>
  <c r="W2297" i="2" s="1"/>
  <c r="AA2297" i="2" a="1"/>
  <c r="AA2297" i="2" s="1"/>
  <c r="M2299" i="2" a="1"/>
  <c r="M2299" i="2" s="1"/>
  <c r="Q2299" i="2" a="1"/>
  <c r="Q2299" i="2" s="1"/>
  <c r="U2299" i="2" a="1"/>
  <c r="U2299" i="2" s="1"/>
  <c r="AE2299" i="2" s="1"/>
  <c r="Y2299" i="2" a="1"/>
  <c r="Y2299" i="2" s="1"/>
  <c r="L2301" i="2" a="1"/>
  <c r="L2301" i="2" s="1"/>
  <c r="P2301" i="2" a="1"/>
  <c r="P2301" i="2" s="1"/>
  <c r="T2301" i="2" a="1"/>
  <c r="T2301" i="2" s="1"/>
  <c r="X2301" i="2" a="1"/>
  <c r="X2301" i="2" s="1"/>
  <c r="J2305" i="2" a="1"/>
  <c r="J2305" i="2" s="1"/>
  <c r="N2305" i="2" a="1"/>
  <c r="N2305" i="2" s="1"/>
  <c r="R2305" i="2" a="1"/>
  <c r="R2305" i="2" s="1"/>
  <c r="V2305" i="2" a="1"/>
  <c r="V2305" i="2" s="1"/>
  <c r="Z2305" i="2" a="1"/>
  <c r="Z2305" i="2" s="1"/>
  <c r="M2307" i="2" a="1"/>
  <c r="M2307" i="2" s="1"/>
  <c r="Q2307" i="2" a="1"/>
  <c r="Q2307" i="2" s="1"/>
  <c r="U2307" i="2" a="1"/>
  <c r="U2307" i="2" s="1"/>
  <c r="Y2307" i="2" a="1"/>
  <c r="Y2307" i="2" s="1"/>
  <c r="X2309" i="2" a="1"/>
  <c r="X2309" i="2" s="1"/>
  <c r="L2313" i="2" a="1"/>
  <c r="L2313" i="2" s="1"/>
  <c r="P2313" i="2" a="1"/>
  <c r="P2313" i="2" s="1"/>
  <c r="T2313" i="2" a="1"/>
  <c r="T2313" i="2" s="1"/>
  <c r="X2313" i="2" a="1"/>
  <c r="X2313" i="2" s="1"/>
  <c r="Y2314" i="2" a="1"/>
  <c r="Y2314" i="2" s="1"/>
  <c r="AA2319" i="2" a="1"/>
  <c r="AA2319" i="2" s="1"/>
  <c r="W2319" i="2" a="1"/>
  <c r="W2319" i="2" s="1"/>
  <c r="S2319" i="2" a="1"/>
  <c r="S2319" i="2" s="1"/>
  <c r="O2319" i="2" a="1"/>
  <c r="O2319" i="2" s="1"/>
  <c r="K2319" i="2" a="1"/>
  <c r="K2319" i="2" s="1"/>
  <c r="Z2319" i="2" a="1"/>
  <c r="Z2319" i="2" s="1"/>
  <c r="V2319" i="2" a="1"/>
  <c r="V2319" i="2" s="1"/>
  <c r="R2319" i="2" a="1"/>
  <c r="R2319" i="2" s="1"/>
  <c r="AB2319" i="2" s="1"/>
  <c r="N2319" i="2" a="1"/>
  <c r="N2319" i="2" s="1"/>
  <c r="J2319" i="2" a="1"/>
  <c r="J2319" i="2" s="1"/>
  <c r="P2319" i="2" a="1"/>
  <c r="P2319" i="2" s="1"/>
  <c r="X2319" i="2" a="1"/>
  <c r="X2319" i="2" s="1"/>
  <c r="Z2328" i="2" a="1"/>
  <c r="Z2328" i="2" s="1"/>
  <c r="AA2332" i="2" a="1"/>
  <c r="AA2332" i="2" s="1"/>
  <c r="W2332" i="2" a="1"/>
  <c r="W2332" i="2" s="1"/>
  <c r="S2332" i="2" a="1"/>
  <c r="S2332" i="2" s="1"/>
  <c r="O2332" i="2" a="1"/>
  <c r="O2332" i="2" s="1"/>
  <c r="K2332" i="2" a="1"/>
  <c r="K2332" i="2" s="1"/>
  <c r="Y2332" i="2" a="1"/>
  <c r="Y2332" i="2" s="1"/>
  <c r="U2332" i="2" a="1"/>
  <c r="U2332" i="2" s="1"/>
  <c r="Q2332" i="2" a="1"/>
  <c r="Q2332" i="2" s="1"/>
  <c r="M2332" i="2" a="1"/>
  <c r="M2332" i="2" s="1"/>
  <c r="R2332" i="2" a="1"/>
  <c r="R2332" i="2" s="1"/>
  <c r="L2336" i="2" a="1"/>
  <c r="L2336" i="2" s="1"/>
  <c r="X2340" i="2" a="1"/>
  <c r="X2340" i="2" s="1"/>
  <c r="S2340" i="2" a="1"/>
  <c r="S2340" i="2" s="1"/>
  <c r="O2340" i="2" a="1"/>
  <c r="O2340" i="2" s="1"/>
  <c r="K2340" i="2" a="1"/>
  <c r="K2340" i="2" s="1"/>
  <c r="Z2340" i="2" a="1"/>
  <c r="Z2340" i="2" s="1"/>
  <c r="V2340" i="2" a="1"/>
  <c r="V2340" i="2" s="1"/>
  <c r="Q2340" i="2" a="1"/>
  <c r="Q2340" i="2" s="1"/>
  <c r="M2340" i="2" a="1"/>
  <c r="M2340" i="2" s="1"/>
  <c r="R2340" i="2" a="1"/>
  <c r="R2340" i="2" s="1"/>
  <c r="X2341" i="2" a="1"/>
  <c r="X2341" i="2" s="1"/>
  <c r="S2341" i="2" a="1"/>
  <c r="S2341" i="2" s="1"/>
  <c r="O2341" i="2" a="1"/>
  <c r="O2341" i="2" s="1"/>
  <c r="K2341" i="2" a="1"/>
  <c r="K2341" i="2" s="1"/>
  <c r="AA2341" i="2" a="1"/>
  <c r="AA2341" i="2" s="1"/>
  <c r="W2341" i="2" a="1"/>
  <c r="W2341" i="2" s="1"/>
  <c r="R2341" i="2" a="1"/>
  <c r="R2341" i="2" s="1"/>
  <c r="N2341" i="2" a="1"/>
  <c r="N2341" i="2" s="1"/>
  <c r="J2341" i="2" a="1"/>
  <c r="J2341" i="2" s="1"/>
  <c r="Z2341" i="2" a="1"/>
  <c r="Z2341" i="2" s="1"/>
  <c r="V2341" i="2" a="1"/>
  <c r="V2341" i="2" s="1"/>
  <c r="Q2341" i="2" a="1"/>
  <c r="Q2341" i="2" s="1"/>
  <c r="M2341" i="2" a="1"/>
  <c r="M2341" i="2" s="1"/>
  <c r="AA2344" i="2" a="1"/>
  <c r="AA2344" i="2" s="1"/>
  <c r="W2344" i="2" a="1"/>
  <c r="W2344" i="2" s="1"/>
  <c r="S2344" i="2" a="1"/>
  <c r="S2344" i="2" s="1"/>
  <c r="O2344" i="2" a="1"/>
  <c r="O2344" i="2" s="1"/>
  <c r="K2344" i="2" a="1"/>
  <c r="K2344" i="2" s="1"/>
  <c r="Z2344" i="2" a="1"/>
  <c r="Z2344" i="2" s="1"/>
  <c r="V2344" i="2" a="1"/>
  <c r="V2344" i="2" s="1"/>
  <c r="R2344" i="2" a="1"/>
  <c r="R2344" i="2" s="1"/>
  <c r="AB2344" i="2" s="1"/>
  <c r="N2344" i="2" a="1"/>
  <c r="N2344" i="2" s="1"/>
  <c r="J2344" i="2" a="1"/>
  <c r="J2344" i="2" s="1"/>
  <c r="Y2344" i="2" a="1"/>
  <c r="Y2344" i="2" s="1"/>
  <c r="U2344" i="2" a="1"/>
  <c r="U2344" i="2" s="1"/>
  <c r="Q2344" i="2" a="1"/>
  <c r="Q2344" i="2" s="1"/>
  <c r="M2344" i="2" a="1"/>
  <c r="M2344" i="2" s="1"/>
  <c r="X2344" i="2" a="1"/>
  <c r="X2344" i="2" s="1"/>
  <c r="X2361" i="2" a="1"/>
  <c r="X2361" i="2" s="1"/>
  <c r="T2361" i="2" a="1"/>
  <c r="T2361" i="2" s="1"/>
  <c r="P2361" i="2" a="1"/>
  <c r="P2361" i="2" s="1"/>
  <c r="L2361" i="2" a="1"/>
  <c r="L2361" i="2" s="1"/>
  <c r="O2361" i="2" a="1"/>
  <c r="O2361" i="2" s="1"/>
  <c r="AA2361" i="2" a="1"/>
  <c r="AA2361" i="2" s="1"/>
  <c r="U2361" i="2" a="1"/>
  <c r="U2361" i="2" s="1"/>
  <c r="N2361" i="2" a="1"/>
  <c r="N2361" i="2" s="1"/>
  <c r="Z2361" i="2" a="1"/>
  <c r="Z2361" i="2" s="1"/>
  <c r="S2361" i="2" a="1"/>
  <c r="S2361" i="2" s="1"/>
  <c r="M2361" i="2" a="1"/>
  <c r="M2361" i="2" s="1"/>
  <c r="Y2361" i="2" a="1"/>
  <c r="Y2361" i="2" s="1"/>
  <c r="R2361" i="2" a="1"/>
  <c r="R2361" i="2" s="1"/>
  <c r="K2361" i="2" a="1"/>
  <c r="K2361" i="2" s="1"/>
  <c r="L2264" i="2" a="1"/>
  <c r="L2264" i="2" s="1"/>
  <c r="P2264" i="2" a="1"/>
  <c r="P2264" i="2" s="1"/>
  <c r="T2264" i="2" a="1"/>
  <c r="T2264" i="2" s="1"/>
  <c r="X2264" i="2" a="1"/>
  <c r="X2264" i="2" s="1"/>
  <c r="L2268" i="2" a="1"/>
  <c r="L2268" i="2" s="1"/>
  <c r="P2268" i="2" a="1"/>
  <c r="P2268" i="2" s="1"/>
  <c r="T2268" i="2" a="1"/>
  <c r="T2268" i="2" s="1"/>
  <c r="X2268" i="2" a="1"/>
  <c r="X2268" i="2" s="1"/>
  <c r="L2272" i="2" a="1"/>
  <c r="L2272" i="2" s="1"/>
  <c r="P2272" i="2" a="1"/>
  <c r="P2272" i="2" s="1"/>
  <c r="T2272" i="2" a="1"/>
  <c r="T2272" i="2" s="1"/>
  <c r="X2272" i="2" a="1"/>
  <c r="X2272" i="2" s="1"/>
  <c r="J2274" i="2" a="1"/>
  <c r="J2274" i="2" s="1"/>
  <c r="N2274" i="2" a="1"/>
  <c r="N2274" i="2" s="1"/>
  <c r="R2274" i="2" a="1"/>
  <c r="R2274" i="2" s="1"/>
  <c r="V2274" i="2" a="1"/>
  <c r="V2274" i="2" s="1"/>
  <c r="Z2274" i="2" a="1"/>
  <c r="Z2274" i="2" s="1"/>
  <c r="J2278" i="2" a="1"/>
  <c r="J2278" i="2" s="1"/>
  <c r="N2278" i="2" a="1"/>
  <c r="N2278" i="2" s="1"/>
  <c r="R2278" i="2" a="1"/>
  <c r="R2278" i="2" s="1"/>
  <c r="AB2278" i="2" s="1"/>
  <c r="V2278" i="2" a="1"/>
  <c r="V2278" i="2" s="1"/>
  <c r="Z2278" i="2" a="1"/>
  <c r="Z2278" i="2" s="1"/>
  <c r="K2280" i="2" a="1"/>
  <c r="K2280" i="2" s="1"/>
  <c r="O2280" i="2" a="1"/>
  <c r="O2280" i="2" s="1"/>
  <c r="S2280" i="2" a="1"/>
  <c r="S2280" i="2" s="1"/>
  <c r="W2280" i="2" a="1"/>
  <c r="W2280" i="2" s="1"/>
  <c r="AA2280" i="2" a="1"/>
  <c r="AA2280" i="2" s="1"/>
  <c r="J2282" i="2" a="1"/>
  <c r="J2282" i="2" s="1"/>
  <c r="N2282" i="2" a="1"/>
  <c r="N2282" i="2" s="1"/>
  <c r="R2282" i="2" a="1"/>
  <c r="R2282" i="2" s="1"/>
  <c r="AB2282" i="2" s="1"/>
  <c r="V2282" i="2" a="1"/>
  <c r="V2282" i="2" s="1"/>
  <c r="Z2282" i="2" a="1"/>
  <c r="Z2282" i="2" s="1"/>
  <c r="J2286" i="2" a="1"/>
  <c r="J2286" i="2" s="1"/>
  <c r="N2286" i="2" a="1"/>
  <c r="N2286" i="2" s="1"/>
  <c r="R2286" i="2" a="1"/>
  <c r="R2286" i="2" s="1"/>
  <c r="AB2286" i="2" s="1"/>
  <c r="V2286" i="2" a="1"/>
  <c r="V2286" i="2" s="1"/>
  <c r="Z2286" i="2" a="1"/>
  <c r="Z2286" i="2" s="1"/>
  <c r="M2288" i="2" a="1"/>
  <c r="M2288" i="2" s="1"/>
  <c r="Q2288" i="2" a="1"/>
  <c r="Q2288" i="2" s="1"/>
  <c r="U2288" i="2" a="1"/>
  <c r="U2288" i="2" s="1"/>
  <c r="Y2288" i="2" a="1"/>
  <c r="Y2288" i="2" s="1"/>
  <c r="J2290" i="2" a="1"/>
  <c r="J2290" i="2" s="1"/>
  <c r="N2290" i="2" a="1"/>
  <c r="N2290" i="2" s="1"/>
  <c r="R2290" i="2" a="1"/>
  <c r="R2290" i="2" s="1"/>
  <c r="AB2290" i="2" s="1"/>
  <c r="V2290" i="2" a="1"/>
  <c r="V2290" i="2" s="1"/>
  <c r="Z2290" i="2" a="1"/>
  <c r="Z2290" i="2" s="1"/>
  <c r="K2292" i="2" a="1"/>
  <c r="K2292" i="2" s="1"/>
  <c r="O2292" i="2" a="1"/>
  <c r="O2292" i="2" s="1"/>
  <c r="S2292" i="2" a="1"/>
  <c r="S2292" i="2" s="1"/>
  <c r="W2292" i="2" a="1"/>
  <c r="W2292" i="2" s="1"/>
  <c r="AA2292" i="2" a="1"/>
  <c r="AA2292" i="2" s="1"/>
  <c r="N2294" i="2" a="1"/>
  <c r="N2294" i="2" s="1"/>
  <c r="R2294" i="2" a="1"/>
  <c r="R2294" i="2" s="1"/>
  <c r="V2294" i="2" a="1"/>
  <c r="V2294" i="2" s="1"/>
  <c r="M2296" i="2" a="1"/>
  <c r="M2296" i="2" s="1"/>
  <c r="Q2296" i="2" a="1"/>
  <c r="Q2296" i="2" s="1"/>
  <c r="U2296" i="2" a="1"/>
  <c r="U2296" i="2" s="1"/>
  <c r="Y2296" i="2" a="1"/>
  <c r="Y2296" i="2" s="1"/>
  <c r="J2298" i="2" a="1"/>
  <c r="J2298" i="2" s="1"/>
  <c r="N2298" i="2" a="1"/>
  <c r="N2298" i="2" s="1"/>
  <c r="R2298" i="2" a="1"/>
  <c r="R2298" i="2" s="1"/>
  <c r="AB2298" i="2" s="1"/>
  <c r="V2298" i="2" a="1"/>
  <c r="V2298" i="2" s="1"/>
  <c r="Z2298" i="2" a="1"/>
  <c r="Z2298" i="2" s="1"/>
  <c r="L2300" i="2" a="1"/>
  <c r="L2300" i="2" s="1"/>
  <c r="P2300" i="2" a="1"/>
  <c r="P2300" i="2" s="1"/>
  <c r="T2300" i="2" a="1"/>
  <c r="T2300" i="2" s="1"/>
  <c r="AF2300" i="2" s="1"/>
  <c r="K2302" i="2" a="1"/>
  <c r="K2302" i="2" s="1"/>
  <c r="O2302" i="2" a="1"/>
  <c r="O2302" i="2" s="1"/>
  <c r="S2302" i="2" a="1"/>
  <c r="S2302" i="2" s="1"/>
  <c r="W2302" i="2" a="1"/>
  <c r="W2302" i="2" s="1"/>
  <c r="AA2302" i="2" a="1"/>
  <c r="AA2302" i="2" s="1"/>
  <c r="L2304" i="2" a="1"/>
  <c r="L2304" i="2" s="1"/>
  <c r="P2304" i="2" a="1"/>
  <c r="P2304" i="2" s="1"/>
  <c r="T2304" i="2" a="1"/>
  <c r="T2304" i="2" s="1"/>
  <c r="AF2304" i="2" s="1"/>
  <c r="L2308" i="2" a="1"/>
  <c r="L2308" i="2" s="1"/>
  <c r="P2308" i="2" a="1"/>
  <c r="P2308" i="2" s="1"/>
  <c r="T2308" i="2" a="1"/>
  <c r="T2308" i="2" s="1"/>
  <c r="AF2308" i="2" s="1"/>
  <c r="K2310" i="2" a="1"/>
  <c r="K2310" i="2" s="1"/>
  <c r="O2310" i="2" a="1"/>
  <c r="O2310" i="2" s="1"/>
  <c r="S2310" i="2" a="1"/>
  <c r="S2310" i="2" s="1"/>
  <c r="W2310" i="2" a="1"/>
  <c r="W2310" i="2" s="1"/>
  <c r="AA2310" i="2" a="1"/>
  <c r="AA2310" i="2" s="1"/>
  <c r="J2312" i="2" a="1"/>
  <c r="J2312" i="2" s="1"/>
  <c r="N2312" i="2" a="1"/>
  <c r="N2312" i="2" s="1"/>
  <c r="R2312" i="2" a="1"/>
  <c r="R2312" i="2" s="1"/>
  <c r="AB2312" i="2" s="1"/>
  <c r="V2312" i="2" a="1"/>
  <c r="V2312" i="2" s="1"/>
  <c r="Z2312" i="2" a="1"/>
  <c r="Z2312" i="2" s="1"/>
  <c r="M2314" i="2" a="1"/>
  <c r="M2314" i="2" s="1"/>
  <c r="Q2314" i="2" a="1"/>
  <c r="Q2314" i="2" s="1"/>
  <c r="Q2319" i="2" a="1"/>
  <c r="Q2319" i="2" s="1"/>
  <c r="Y2319" i="2" a="1"/>
  <c r="Y2319" i="2" s="1"/>
  <c r="Z2321" i="2" a="1"/>
  <c r="Z2321" i="2" s="1"/>
  <c r="V2321" i="2" a="1"/>
  <c r="V2321" i="2" s="1"/>
  <c r="R2321" i="2" a="1"/>
  <c r="R2321" i="2" s="1"/>
  <c r="AB2321" i="2" s="1"/>
  <c r="N2321" i="2" a="1"/>
  <c r="N2321" i="2" s="1"/>
  <c r="J2321" i="2" a="1"/>
  <c r="J2321" i="2" s="1"/>
  <c r="Y2321" i="2" a="1"/>
  <c r="Y2321" i="2" s="1"/>
  <c r="U2321" i="2" a="1"/>
  <c r="U2321" i="2" s="1"/>
  <c r="Q2321" i="2" a="1"/>
  <c r="Q2321" i="2" s="1"/>
  <c r="M2321" i="2" a="1"/>
  <c r="M2321" i="2" s="1"/>
  <c r="P2321" i="2" a="1"/>
  <c r="P2321" i="2" s="1"/>
  <c r="X2321" i="2" a="1"/>
  <c r="X2321" i="2" s="1"/>
  <c r="Y2324" i="2" a="1"/>
  <c r="Y2324" i="2" s="1"/>
  <c r="U2324" i="2" a="1"/>
  <c r="U2324" i="2" s="1"/>
  <c r="Q2324" i="2" a="1"/>
  <c r="Q2324" i="2" s="1"/>
  <c r="M2324" i="2" a="1"/>
  <c r="M2324" i="2" s="1"/>
  <c r="AA2324" i="2" a="1"/>
  <c r="AA2324" i="2" s="1"/>
  <c r="W2324" i="2" a="1"/>
  <c r="W2324" i="2" s="1"/>
  <c r="S2324" i="2" a="1"/>
  <c r="S2324" i="2" s="1"/>
  <c r="O2324" i="2" a="1"/>
  <c r="O2324" i="2" s="1"/>
  <c r="K2324" i="2" a="1"/>
  <c r="K2324" i="2" s="1"/>
  <c r="T2324" i="2" a="1"/>
  <c r="T2324" i="2" s="1"/>
  <c r="AF2324" i="2" s="1"/>
  <c r="T2332" i="2" a="1"/>
  <c r="T2332" i="2" s="1"/>
  <c r="N2336" i="2" a="1"/>
  <c r="N2336" i="2" s="1"/>
  <c r="X2336" i="2" a="1"/>
  <c r="X2336" i="2" s="1"/>
  <c r="T2340" i="2" a="1"/>
  <c r="T2340" i="2" s="1"/>
  <c r="AF2340" i="2" s="1"/>
  <c r="T2341" i="2" a="1"/>
  <c r="T2341" i="2" s="1"/>
  <c r="AC2374" i="2"/>
  <c r="Z2379" i="2" a="1"/>
  <c r="Z2379" i="2" s="1"/>
  <c r="V2379" i="2" a="1"/>
  <c r="V2379" i="2" s="1"/>
  <c r="Q2379" i="2" a="1"/>
  <c r="Q2379" i="2" s="1"/>
  <c r="M2379" i="2" a="1"/>
  <c r="M2379" i="2" s="1"/>
  <c r="W2379" i="2" a="1"/>
  <c r="W2379" i="2" s="1"/>
  <c r="N2379" i="2" a="1"/>
  <c r="N2379" i="2" s="1"/>
  <c r="T2379" i="2" a="1"/>
  <c r="T2379" i="2" s="1"/>
  <c r="L2379" i="2" a="1"/>
  <c r="L2379" i="2" s="1"/>
  <c r="S2379" i="2" a="1"/>
  <c r="S2379" i="2" s="1"/>
  <c r="K2379" i="2" a="1"/>
  <c r="K2379" i="2" s="1"/>
  <c r="AA2379" i="2" a="1"/>
  <c r="AA2379" i="2" s="1"/>
  <c r="R2379" i="2" a="1"/>
  <c r="R2379" i="2" s="1"/>
  <c r="J2379" i="2" a="1"/>
  <c r="J2379" i="2" s="1"/>
  <c r="L2285" i="2" a="1"/>
  <c r="L2285" i="2" s="1"/>
  <c r="P2285" i="2" a="1"/>
  <c r="P2285" i="2" s="1"/>
  <c r="T2285" i="2" a="1"/>
  <c r="T2285" i="2" s="1"/>
  <c r="AF2285" i="2" s="1"/>
  <c r="X2285" i="2" a="1"/>
  <c r="X2285" i="2" s="1"/>
  <c r="L2289" i="2" a="1"/>
  <c r="L2289" i="2" s="1"/>
  <c r="P2289" i="2" a="1"/>
  <c r="P2289" i="2" s="1"/>
  <c r="T2289" i="2" a="1"/>
  <c r="T2289" i="2" s="1"/>
  <c r="AF2289" i="2" s="1"/>
  <c r="X2289" i="2" a="1"/>
  <c r="X2289" i="2" s="1"/>
  <c r="L2297" i="2" a="1"/>
  <c r="L2297" i="2" s="1"/>
  <c r="P2297" i="2" a="1"/>
  <c r="P2297" i="2" s="1"/>
  <c r="T2297" i="2" a="1"/>
  <c r="T2297" i="2" s="1"/>
  <c r="AF2297" i="2" s="1"/>
  <c r="X2297" i="2" a="1"/>
  <c r="X2297" i="2" s="1"/>
  <c r="N2307" i="2" a="1"/>
  <c r="N2307" i="2" s="1"/>
  <c r="R2307" i="2" a="1"/>
  <c r="R2307" i="2" s="1"/>
  <c r="V2307" i="2" a="1"/>
  <c r="V2307" i="2" s="1"/>
  <c r="Z2307" i="2" a="1"/>
  <c r="Z2307" i="2" s="1"/>
  <c r="Y2339" i="2" a="1"/>
  <c r="Y2339" i="2" s="1"/>
  <c r="U2339" i="2" a="1"/>
  <c r="U2339" i="2" s="1"/>
  <c r="AE2339" i="2" s="1"/>
  <c r="Q2339" i="2" a="1"/>
  <c r="Q2339" i="2" s="1"/>
  <c r="M2339" i="2" a="1"/>
  <c r="M2339" i="2" s="1"/>
  <c r="X2339" i="2" a="1"/>
  <c r="X2339" i="2" s="1"/>
  <c r="T2339" i="2" a="1"/>
  <c r="T2339" i="2" s="1"/>
  <c r="AF2339" i="2" s="1"/>
  <c r="P2339" i="2" a="1"/>
  <c r="P2339" i="2" s="1"/>
  <c r="L2339" i="2" a="1"/>
  <c r="L2339" i="2" s="1"/>
  <c r="AA2339" i="2" a="1"/>
  <c r="AA2339" i="2" s="1"/>
  <c r="W2339" i="2" a="1"/>
  <c r="W2339" i="2" s="1"/>
  <c r="S2339" i="2" a="1"/>
  <c r="S2339" i="2" s="1"/>
  <c r="O2339" i="2" a="1"/>
  <c r="O2339" i="2" s="1"/>
  <c r="K2339" i="2" a="1"/>
  <c r="K2339" i="2" s="1"/>
  <c r="AA2382" i="2" a="1"/>
  <c r="AA2382" i="2" s="1"/>
  <c r="W2382" i="2" a="1"/>
  <c r="W2382" i="2" s="1"/>
  <c r="S2382" i="2" a="1"/>
  <c r="S2382" i="2" s="1"/>
  <c r="O2382" i="2" a="1"/>
  <c r="O2382" i="2" s="1"/>
  <c r="K2382" i="2" a="1"/>
  <c r="K2382" i="2" s="1"/>
  <c r="Z2382" i="2" a="1"/>
  <c r="Z2382" i="2" s="1"/>
  <c r="V2382" i="2" a="1"/>
  <c r="V2382" i="2" s="1"/>
  <c r="R2382" i="2" a="1"/>
  <c r="R2382" i="2" s="1"/>
  <c r="AB2382" i="2" s="1"/>
  <c r="N2382" i="2" a="1"/>
  <c r="N2382" i="2" s="1"/>
  <c r="J2382" i="2" a="1"/>
  <c r="J2382" i="2" s="1"/>
  <c r="Y2382" i="2" a="1"/>
  <c r="Y2382" i="2" s="1"/>
  <c r="U2382" i="2" a="1"/>
  <c r="U2382" i="2" s="1"/>
  <c r="Q2382" i="2" a="1"/>
  <c r="Q2382" i="2" s="1"/>
  <c r="M2382" i="2" a="1"/>
  <c r="M2382" i="2" s="1"/>
  <c r="T2382" i="2" a="1"/>
  <c r="T2382" i="2" s="1"/>
  <c r="AF2382" i="2" s="1"/>
  <c r="L2382" i="2" a="1"/>
  <c r="L2382" i="2" s="1"/>
  <c r="L2280" i="2" a="1"/>
  <c r="L2280" i="2" s="1"/>
  <c r="P2280" i="2" a="1"/>
  <c r="P2280" i="2" s="1"/>
  <c r="T2280" i="2" a="1"/>
  <c r="T2280" i="2" s="1"/>
  <c r="X2280" i="2" a="1"/>
  <c r="X2280" i="2" s="1"/>
  <c r="N2288" i="2" a="1"/>
  <c r="N2288" i="2" s="1"/>
  <c r="R2288" i="2" a="1"/>
  <c r="R2288" i="2" s="1"/>
  <c r="V2288" i="2" a="1"/>
  <c r="V2288" i="2" s="1"/>
  <c r="Z2288" i="2" a="1"/>
  <c r="Z2288" i="2" s="1"/>
  <c r="L2292" i="2" a="1"/>
  <c r="L2292" i="2" s="1"/>
  <c r="P2292" i="2" a="1"/>
  <c r="P2292" i="2" s="1"/>
  <c r="T2292" i="2" a="1"/>
  <c r="T2292" i="2" s="1"/>
  <c r="AF2292" i="2" s="1"/>
  <c r="X2292" i="2" a="1"/>
  <c r="X2292" i="2" s="1"/>
  <c r="N2296" i="2" a="1"/>
  <c r="N2296" i="2" s="1"/>
  <c r="R2296" i="2" a="1"/>
  <c r="R2296" i="2" s="1"/>
  <c r="V2296" i="2" a="1"/>
  <c r="V2296" i="2" s="1"/>
  <c r="Z2296" i="2" a="1"/>
  <c r="Z2296" i="2" s="1"/>
  <c r="L2302" i="2" a="1"/>
  <c r="L2302" i="2" s="1"/>
  <c r="P2302" i="2" a="1"/>
  <c r="P2302" i="2" s="1"/>
  <c r="T2302" i="2" a="1"/>
  <c r="T2302" i="2" s="1"/>
  <c r="X2302" i="2" a="1"/>
  <c r="X2302" i="2" s="1"/>
  <c r="L2310" i="2" a="1"/>
  <c r="L2310" i="2" s="1"/>
  <c r="P2310" i="2" a="1"/>
  <c r="P2310" i="2" s="1"/>
  <c r="T2310" i="2" a="1"/>
  <c r="T2310" i="2" s="1"/>
  <c r="AF2310" i="2" s="1"/>
  <c r="X2310" i="2" a="1"/>
  <c r="X2310" i="2" s="1"/>
  <c r="Z2314" i="2" a="1"/>
  <c r="Z2314" i="2" s="1"/>
  <c r="X2314" i="2" a="1"/>
  <c r="X2314" i="2" s="1"/>
  <c r="N2314" i="2" a="1"/>
  <c r="N2314" i="2" s="1"/>
  <c r="R2314" i="2" a="1"/>
  <c r="R2314" i="2" s="1"/>
  <c r="V2314" i="2" a="1"/>
  <c r="V2314" i="2" s="1"/>
  <c r="AA2314" i="2" a="1"/>
  <c r="AA2314" i="2" s="1"/>
  <c r="Y2328" i="2" a="1"/>
  <c r="Y2328" i="2" s="1"/>
  <c r="U2328" i="2" a="1"/>
  <c r="U2328" i="2" s="1"/>
  <c r="AE2328" i="2" s="1"/>
  <c r="Q2328" i="2" a="1"/>
  <c r="Q2328" i="2" s="1"/>
  <c r="M2328" i="2" a="1"/>
  <c r="M2328" i="2" s="1"/>
  <c r="AD2328" i="2"/>
  <c r="AA2328" i="2" a="1"/>
  <c r="AA2328" i="2" s="1"/>
  <c r="W2328" i="2" a="1"/>
  <c r="W2328" i="2" s="1"/>
  <c r="S2328" i="2" a="1"/>
  <c r="S2328" i="2" s="1"/>
  <c r="O2328" i="2" a="1"/>
  <c r="O2328" i="2" s="1"/>
  <c r="K2328" i="2" a="1"/>
  <c r="K2328" i="2" s="1"/>
  <c r="V2339" i="2" a="1"/>
  <c r="V2339" i="2" s="1"/>
  <c r="L2265" i="2" a="1"/>
  <c r="L2265" i="2" s="1"/>
  <c r="P2265" i="2" a="1"/>
  <c r="P2265" i="2" s="1"/>
  <c r="T2265" i="2" a="1"/>
  <c r="T2265" i="2" s="1"/>
  <c r="L2269" i="2" a="1"/>
  <c r="L2269" i="2" s="1"/>
  <c r="P2269" i="2" a="1"/>
  <c r="P2269" i="2" s="1"/>
  <c r="T2269" i="2" a="1"/>
  <c r="T2269" i="2" s="1"/>
  <c r="AF2269" i="2" s="1"/>
  <c r="M2273" i="2" a="1"/>
  <c r="M2273" i="2" s="1"/>
  <c r="Q2273" i="2" a="1"/>
  <c r="Q2273" i="2" s="1"/>
  <c r="U2273" i="2" a="1"/>
  <c r="U2273" i="2" s="1"/>
  <c r="L2275" i="2" a="1"/>
  <c r="L2275" i="2" s="1"/>
  <c r="P2275" i="2" a="1"/>
  <c r="P2275" i="2" s="1"/>
  <c r="T2275" i="2" a="1"/>
  <c r="T2275" i="2" s="1"/>
  <c r="J2279" i="2" a="1"/>
  <c r="J2279" i="2" s="1"/>
  <c r="N2279" i="2" a="1"/>
  <c r="N2279" i="2" s="1"/>
  <c r="R2279" i="2" a="1"/>
  <c r="R2279" i="2" s="1"/>
  <c r="V2279" i="2" a="1"/>
  <c r="V2279" i="2" s="1"/>
  <c r="L2283" i="2" a="1"/>
  <c r="L2283" i="2" s="1"/>
  <c r="P2283" i="2" a="1"/>
  <c r="P2283" i="2" s="1"/>
  <c r="T2283" i="2" a="1"/>
  <c r="T2283" i="2" s="1"/>
  <c r="AD2285" i="2"/>
  <c r="M2285" i="2" a="1"/>
  <c r="M2285" i="2" s="1"/>
  <c r="Q2285" i="2" a="1"/>
  <c r="Q2285" i="2" s="1"/>
  <c r="U2285" i="2" a="1"/>
  <c r="U2285" i="2" s="1"/>
  <c r="J2287" i="2" a="1"/>
  <c r="J2287" i="2" s="1"/>
  <c r="N2287" i="2" a="1"/>
  <c r="N2287" i="2" s="1"/>
  <c r="R2287" i="2" a="1"/>
  <c r="R2287" i="2" s="1"/>
  <c r="AB2287" i="2" s="1"/>
  <c r="V2287" i="2" a="1"/>
  <c r="V2287" i="2" s="1"/>
  <c r="AD2289" i="2"/>
  <c r="M2289" i="2" a="1"/>
  <c r="M2289" i="2" s="1"/>
  <c r="Q2289" i="2" a="1"/>
  <c r="Q2289" i="2" s="1"/>
  <c r="U2289" i="2" a="1"/>
  <c r="U2289" i="2" s="1"/>
  <c r="AE2289" i="2" s="1"/>
  <c r="J2291" i="2" a="1"/>
  <c r="J2291" i="2" s="1"/>
  <c r="N2291" i="2" a="1"/>
  <c r="N2291" i="2" s="1"/>
  <c r="R2291" i="2" a="1"/>
  <c r="R2291" i="2" s="1"/>
  <c r="AB2291" i="2" s="1"/>
  <c r="V2291" i="2" a="1"/>
  <c r="V2291" i="2" s="1"/>
  <c r="J2295" i="2" a="1"/>
  <c r="J2295" i="2" s="1"/>
  <c r="N2295" i="2" a="1"/>
  <c r="N2295" i="2" s="1"/>
  <c r="R2295" i="2" a="1"/>
  <c r="R2295" i="2" s="1"/>
  <c r="AB2295" i="2" s="1"/>
  <c r="V2295" i="2" a="1"/>
  <c r="V2295" i="2" s="1"/>
  <c r="AD2297" i="2"/>
  <c r="M2297" i="2" a="1"/>
  <c r="M2297" i="2" s="1"/>
  <c r="Q2297" i="2" a="1"/>
  <c r="Q2297" i="2" s="1"/>
  <c r="U2297" i="2" a="1"/>
  <c r="U2297" i="2" s="1"/>
  <c r="AE2297" i="2" s="1"/>
  <c r="K2299" i="2" a="1"/>
  <c r="K2299" i="2" s="1"/>
  <c r="O2299" i="2" a="1"/>
  <c r="O2299" i="2" s="1"/>
  <c r="S2299" i="2" a="1"/>
  <c r="S2299" i="2" s="1"/>
  <c r="W2299" i="2" a="1"/>
  <c r="W2299" i="2" s="1"/>
  <c r="N2301" i="2" a="1"/>
  <c r="N2301" i="2" s="1"/>
  <c r="R2301" i="2" a="1"/>
  <c r="R2301" i="2" s="1"/>
  <c r="V2301" i="2" a="1"/>
  <c r="V2301" i="2" s="1"/>
  <c r="L2305" i="2" a="1"/>
  <c r="L2305" i="2" s="1"/>
  <c r="P2305" i="2" a="1"/>
  <c r="P2305" i="2" s="1"/>
  <c r="T2305" i="2" a="1"/>
  <c r="T2305" i="2" s="1"/>
  <c r="K2307" i="2" a="1"/>
  <c r="K2307" i="2" s="1"/>
  <c r="O2307" i="2" a="1"/>
  <c r="O2307" i="2" s="1"/>
  <c r="S2307" i="2" a="1"/>
  <c r="S2307" i="2" s="1"/>
  <c r="W2307" i="2" a="1"/>
  <c r="W2307" i="2" s="1"/>
  <c r="N2309" i="2" a="1"/>
  <c r="N2309" i="2" s="1"/>
  <c r="R2309" i="2" a="1"/>
  <c r="R2309" i="2" s="1"/>
  <c r="V2309" i="2" a="1"/>
  <c r="V2309" i="2" s="1"/>
  <c r="J2313" i="2" a="1"/>
  <c r="J2313" i="2" s="1"/>
  <c r="N2313" i="2" a="1"/>
  <c r="N2313" i="2" s="1"/>
  <c r="R2313" i="2" a="1"/>
  <c r="R2313" i="2" s="1"/>
  <c r="AB2313" i="2" s="1"/>
  <c r="V2313" i="2" a="1"/>
  <c r="V2313" i="2" s="1"/>
  <c r="Z2317" i="2" a="1"/>
  <c r="Z2317" i="2" s="1"/>
  <c r="V2317" i="2" a="1"/>
  <c r="V2317" i="2" s="1"/>
  <c r="R2317" i="2" a="1"/>
  <c r="R2317" i="2" s="1"/>
  <c r="AB2317" i="2" s="1"/>
  <c r="N2317" i="2" a="1"/>
  <c r="N2317" i="2" s="1"/>
  <c r="J2317" i="2" a="1"/>
  <c r="J2317" i="2" s="1"/>
  <c r="Y2317" i="2" a="1"/>
  <c r="Y2317" i="2" s="1"/>
  <c r="U2317" i="2" a="1"/>
  <c r="U2317" i="2" s="1"/>
  <c r="Q2317" i="2" a="1"/>
  <c r="Q2317" i="2" s="1"/>
  <c r="M2317" i="2" a="1"/>
  <c r="M2317" i="2" s="1"/>
  <c r="P2317" i="2" a="1"/>
  <c r="P2317" i="2" s="1"/>
  <c r="X2317" i="2" a="1"/>
  <c r="X2317" i="2" s="1"/>
  <c r="L2319" i="2" a="1"/>
  <c r="L2319" i="2" s="1"/>
  <c r="T2319" i="2" a="1"/>
  <c r="T2319" i="2" s="1"/>
  <c r="J2328" i="2" a="1"/>
  <c r="J2328" i="2" s="1"/>
  <c r="AC2328" i="2" s="1"/>
  <c r="T2328" i="2" a="1"/>
  <c r="T2328" i="2" s="1"/>
  <c r="AF2328" i="2" s="1"/>
  <c r="X2332" i="2" a="1"/>
  <c r="X2332" i="2" s="1"/>
  <c r="Y2340" i="2" a="1"/>
  <c r="Y2340" i="2" s="1"/>
  <c r="Y2341" i="2" a="1"/>
  <c r="Y2341" i="2" s="1"/>
  <c r="P2344" i="2" a="1"/>
  <c r="P2344" i="2" s="1"/>
  <c r="W2361" i="2" a="1"/>
  <c r="W2361" i="2" s="1"/>
  <c r="P2382" i="2" a="1"/>
  <c r="P2382" i="2" s="1"/>
  <c r="J2264" i="2" a="1"/>
  <c r="J2264" i="2" s="1"/>
  <c r="N2264" i="2" a="1"/>
  <c r="N2264" i="2" s="1"/>
  <c r="R2264" i="2" a="1"/>
  <c r="R2264" i="2" s="1"/>
  <c r="V2264" i="2" a="1"/>
  <c r="V2264" i="2" s="1"/>
  <c r="N2268" i="2" a="1"/>
  <c r="N2268" i="2" s="1"/>
  <c r="R2268" i="2" a="1"/>
  <c r="R2268" i="2" s="1"/>
  <c r="V2268" i="2" a="1"/>
  <c r="V2268" i="2" s="1"/>
  <c r="N2272" i="2" a="1"/>
  <c r="N2272" i="2" s="1"/>
  <c r="R2272" i="2" a="1"/>
  <c r="R2272" i="2" s="1"/>
  <c r="AB2272" i="2" s="1"/>
  <c r="V2272" i="2" a="1"/>
  <c r="V2272" i="2" s="1"/>
  <c r="L2274" i="2" a="1"/>
  <c r="L2274" i="2" s="1"/>
  <c r="P2274" i="2" a="1"/>
  <c r="P2274" i="2" s="1"/>
  <c r="T2274" i="2" a="1"/>
  <c r="T2274" i="2" s="1"/>
  <c r="L2278" i="2" a="1"/>
  <c r="L2278" i="2" s="1"/>
  <c r="P2278" i="2" a="1"/>
  <c r="P2278" i="2" s="1"/>
  <c r="T2278" i="2" a="1"/>
  <c r="T2278" i="2" s="1"/>
  <c r="AF2278" i="2" s="1"/>
  <c r="M2280" i="2" a="1"/>
  <c r="M2280" i="2" s="1"/>
  <c r="Q2280" i="2" a="1"/>
  <c r="Q2280" i="2" s="1"/>
  <c r="U2280" i="2" a="1"/>
  <c r="U2280" i="2" s="1"/>
  <c r="L2282" i="2" a="1"/>
  <c r="L2282" i="2" s="1"/>
  <c r="P2282" i="2" a="1"/>
  <c r="P2282" i="2" s="1"/>
  <c r="T2282" i="2" a="1"/>
  <c r="T2282" i="2" s="1"/>
  <c r="L2286" i="2" a="1"/>
  <c r="L2286" i="2" s="1"/>
  <c r="P2286" i="2" a="1"/>
  <c r="P2286" i="2" s="1"/>
  <c r="T2286" i="2" a="1"/>
  <c r="T2286" i="2" s="1"/>
  <c r="K2288" i="2" a="1"/>
  <c r="K2288" i="2" s="1"/>
  <c r="O2288" i="2" a="1"/>
  <c r="O2288" i="2" s="1"/>
  <c r="S2288" i="2" a="1"/>
  <c r="S2288" i="2" s="1"/>
  <c r="W2288" i="2" a="1"/>
  <c r="W2288" i="2" s="1"/>
  <c r="L2290" i="2" a="1"/>
  <c r="L2290" i="2" s="1"/>
  <c r="P2290" i="2" a="1"/>
  <c r="P2290" i="2" s="1"/>
  <c r="T2290" i="2" a="1"/>
  <c r="T2290" i="2" s="1"/>
  <c r="AF2290" i="2" s="1"/>
  <c r="AD2292" i="2"/>
  <c r="M2292" i="2" a="1"/>
  <c r="M2292" i="2" s="1"/>
  <c r="Q2292" i="2" a="1"/>
  <c r="Q2292" i="2" s="1"/>
  <c r="U2292" i="2" a="1"/>
  <c r="U2292" i="2" s="1"/>
  <c r="AE2292" i="2" s="1"/>
  <c r="K2296" i="2" a="1"/>
  <c r="K2296" i="2" s="1"/>
  <c r="O2296" i="2" a="1"/>
  <c r="O2296" i="2" s="1"/>
  <c r="S2296" i="2" a="1"/>
  <c r="S2296" i="2" s="1"/>
  <c r="W2296" i="2" a="1"/>
  <c r="W2296" i="2" s="1"/>
  <c r="L2298" i="2" a="1"/>
  <c r="L2298" i="2" s="1"/>
  <c r="P2298" i="2" a="1"/>
  <c r="P2298" i="2" s="1"/>
  <c r="T2298" i="2" a="1"/>
  <c r="T2298" i="2" s="1"/>
  <c r="M2302" i="2" a="1"/>
  <c r="M2302" i="2" s="1"/>
  <c r="Q2302" i="2" a="1"/>
  <c r="Q2302" i="2" s="1"/>
  <c r="U2302" i="2" a="1"/>
  <c r="U2302" i="2" s="1"/>
  <c r="M2310" i="2" a="1"/>
  <c r="M2310" i="2" s="1"/>
  <c r="Q2310" i="2" a="1"/>
  <c r="Q2310" i="2" s="1"/>
  <c r="U2310" i="2" a="1"/>
  <c r="U2310" i="2" s="1"/>
  <c r="L2312" i="2" a="1"/>
  <c r="L2312" i="2" s="1"/>
  <c r="P2312" i="2" a="1"/>
  <c r="P2312" i="2" s="1"/>
  <c r="T2312" i="2" a="1"/>
  <c r="T2312" i="2" s="1"/>
  <c r="K2314" i="2" a="1"/>
  <c r="K2314" i="2" s="1"/>
  <c r="O2314" i="2" a="1"/>
  <c r="O2314" i="2" s="1"/>
  <c r="S2314" i="2" a="1"/>
  <c r="S2314" i="2" s="1"/>
  <c r="W2314" i="2" a="1"/>
  <c r="W2314" i="2" s="1"/>
  <c r="V2328" i="2" a="1"/>
  <c r="V2328" i="2" s="1"/>
  <c r="Y2336" i="2" a="1"/>
  <c r="Y2336" i="2" s="1"/>
  <c r="U2336" i="2" a="1"/>
  <c r="U2336" i="2" s="1"/>
  <c r="AE2336" i="2" s="1"/>
  <c r="Q2336" i="2" a="1"/>
  <c r="Q2336" i="2" s="1"/>
  <c r="M2336" i="2" a="1"/>
  <c r="M2336" i="2" s="1"/>
  <c r="AD2336" i="2"/>
  <c r="AA2336" i="2" a="1"/>
  <c r="AA2336" i="2" s="1"/>
  <c r="W2336" i="2" a="1"/>
  <c r="W2336" i="2" s="1"/>
  <c r="S2336" i="2" a="1"/>
  <c r="S2336" i="2" s="1"/>
  <c r="O2336" i="2" a="1"/>
  <c r="O2336" i="2" s="1"/>
  <c r="K2336" i="2" a="1"/>
  <c r="K2336" i="2" s="1"/>
  <c r="N2339" i="2" a="1"/>
  <c r="N2339" i="2" s="1"/>
  <c r="AA2351" i="2" a="1"/>
  <c r="AA2351" i="2" s="1"/>
  <c r="W2351" i="2" a="1"/>
  <c r="W2351" i="2" s="1"/>
  <c r="S2351" i="2" a="1"/>
  <c r="S2351" i="2" s="1"/>
  <c r="O2351" i="2" a="1"/>
  <c r="O2351" i="2" s="1"/>
  <c r="K2351" i="2" a="1"/>
  <c r="K2351" i="2" s="1"/>
  <c r="Z2351" i="2" a="1"/>
  <c r="Z2351" i="2" s="1"/>
  <c r="V2351" i="2" a="1"/>
  <c r="V2351" i="2" s="1"/>
  <c r="R2351" i="2" a="1"/>
  <c r="R2351" i="2" s="1"/>
  <c r="AB2351" i="2" s="1"/>
  <c r="N2351" i="2" a="1"/>
  <c r="N2351" i="2" s="1"/>
  <c r="J2351" i="2" a="1"/>
  <c r="J2351" i="2" s="1"/>
  <c r="Y2351" i="2" a="1"/>
  <c r="Y2351" i="2" s="1"/>
  <c r="U2351" i="2" a="1"/>
  <c r="U2351" i="2" s="1"/>
  <c r="Q2351" i="2" a="1"/>
  <c r="Q2351" i="2" s="1"/>
  <c r="M2351" i="2" a="1"/>
  <c r="M2351" i="2" s="1"/>
  <c r="X2351" i="2" a="1"/>
  <c r="X2351" i="2" s="1"/>
  <c r="AC2398" i="2"/>
  <c r="AB2398" i="2"/>
  <c r="Z2419" i="2" a="1"/>
  <c r="Z2419" i="2" s="1"/>
  <c r="V2419" i="2" a="1"/>
  <c r="V2419" i="2" s="1"/>
  <c r="R2419" i="2" a="1"/>
  <c r="R2419" i="2" s="1"/>
  <c r="AB2419" i="2" s="1"/>
  <c r="N2419" i="2" a="1"/>
  <c r="N2419" i="2" s="1"/>
  <c r="J2419" i="2" a="1"/>
  <c r="J2419" i="2" s="1"/>
  <c r="Y2419" i="2" a="1"/>
  <c r="Y2419" i="2" s="1"/>
  <c r="S2419" i="2" a="1"/>
  <c r="S2419" i="2" s="1"/>
  <c r="L2419" i="2" a="1"/>
  <c r="L2419" i="2" s="1"/>
  <c r="X2419" i="2" a="1"/>
  <c r="X2419" i="2" s="1"/>
  <c r="Q2419" i="2" a="1"/>
  <c r="Q2419" i="2" s="1"/>
  <c r="K2419" i="2" a="1"/>
  <c r="K2419" i="2" s="1"/>
  <c r="W2419" i="2" a="1"/>
  <c r="W2419" i="2" s="1"/>
  <c r="P2419" i="2" a="1"/>
  <c r="P2419" i="2" s="1"/>
  <c r="U2419" i="2" a="1"/>
  <c r="U2419" i="2" s="1"/>
  <c r="O2419" i="2" a="1"/>
  <c r="O2419" i="2" s="1"/>
  <c r="AA2419" i="2" a="1"/>
  <c r="AA2419" i="2" s="1"/>
  <c r="T2419" i="2" a="1"/>
  <c r="T2419" i="2" s="1"/>
  <c r="M2419" i="2" a="1"/>
  <c r="M2419" i="2" s="1"/>
  <c r="J2318" i="2" a="1"/>
  <c r="J2318" i="2" s="1"/>
  <c r="N2318" i="2" a="1"/>
  <c r="N2318" i="2" s="1"/>
  <c r="R2318" i="2" a="1"/>
  <c r="R2318" i="2" s="1"/>
  <c r="AB2318" i="2" s="1"/>
  <c r="V2318" i="2" a="1"/>
  <c r="V2318" i="2" s="1"/>
  <c r="Z2318" i="2" a="1"/>
  <c r="Z2318" i="2" s="1"/>
  <c r="L2322" i="2" a="1"/>
  <c r="L2322" i="2" s="1"/>
  <c r="P2322" i="2" a="1"/>
  <c r="P2322" i="2" s="1"/>
  <c r="T2322" i="2" a="1"/>
  <c r="T2322" i="2" s="1"/>
  <c r="X2322" i="2" a="1"/>
  <c r="X2322" i="2" s="1"/>
  <c r="L2326" i="2" a="1"/>
  <c r="L2326" i="2" s="1"/>
  <c r="P2326" i="2" a="1"/>
  <c r="P2326" i="2" s="1"/>
  <c r="T2326" i="2" a="1"/>
  <c r="T2326" i="2" s="1"/>
  <c r="X2326" i="2" a="1"/>
  <c r="X2326" i="2" s="1"/>
  <c r="L2330" i="2" a="1"/>
  <c r="L2330" i="2" s="1"/>
  <c r="P2330" i="2" a="1"/>
  <c r="P2330" i="2" s="1"/>
  <c r="T2330" i="2" a="1"/>
  <c r="T2330" i="2" s="1"/>
  <c r="X2330" i="2" a="1"/>
  <c r="X2330" i="2" s="1"/>
  <c r="L2334" i="2" a="1"/>
  <c r="L2334" i="2" s="1"/>
  <c r="P2334" i="2" a="1"/>
  <c r="P2334" i="2" s="1"/>
  <c r="T2334" i="2" a="1"/>
  <c r="T2334" i="2" s="1"/>
  <c r="X2334" i="2" a="1"/>
  <c r="X2334" i="2" s="1"/>
  <c r="J2338" i="2" a="1"/>
  <c r="J2338" i="2" s="1"/>
  <c r="N2338" i="2" a="1"/>
  <c r="N2338" i="2" s="1"/>
  <c r="R2338" i="2" a="1"/>
  <c r="R2338" i="2" s="1"/>
  <c r="AB2338" i="2" s="1"/>
  <c r="V2338" i="2" a="1"/>
  <c r="V2338" i="2" s="1"/>
  <c r="Z2338" i="2" a="1"/>
  <c r="Z2338" i="2" s="1"/>
  <c r="L2342" i="2" a="1"/>
  <c r="L2342" i="2" s="1"/>
  <c r="P2342" i="2" a="1"/>
  <c r="P2342" i="2" s="1"/>
  <c r="T2342" i="2" a="1"/>
  <c r="T2342" i="2" s="1"/>
  <c r="X2342" i="2" a="1"/>
  <c r="X2342" i="2" s="1"/>
  <c r="L2346" i="2" a="1"/>
  <c r="L2346" i="2" s="1"/>
  <c r="P2346" i="2" a="1"/>
  <c r="P2346" i="2" s="1"/>
  <c r="T2346" i="2" a="1"/>
  <c r="T2346" i="2" s="1"/>
  <c r="X2346" i="2" a="1"/>
  <c r="X2346" i="2" s="1"/>
  <c r="N2350" i="2" a="1"/>
  <c r="N2350" i="2" s="1"/>
  <c r="R2350" i="2" a="1"/>
  <c r="R2350" i="2" s="1"/>
  <c r="V2350" i="2" a="1"/>
  <c r="V2350" i="2" s="1"/>
  <c r="M2352" i="2" a="1"/>
  <c r="M2352" i="2" s="1"/>
  <c r="Q2352" i="2" a="1"/>
  <c r="Q2352" i="2" s="1"/>
  <c r="U2352" i="2" a="1"/>
  <c r="U2352" i="2" s="1"/>
  <c r="Y2352" i="2" a="1"/>
  <c r="Y2352" i="2" s="1"/>
  <c r="J2354" i="2" a="1"/>
  <c r="J2354" i="2" s="1"/>
  <c r="N2354" i="2" a="1"/>
  <c r="N2354" i="2" s="1"/>
  <c r="R2354" i="2" a="1"/>
  <c r="R2354" i="2" s="1"/>
  <c r="V2354" i="2" a="1"/>
  <c r="V2354" i="2" s="1"/>
  <c r="Z2354" i="2" a="1"/>
  <c r="Z2354" i="2" s="1"/>
  <c r="K2356" i="2" a="1"/>
  <c r="K2356" i="2" s="1"/>
  <c r="O2356" i="2" a="1"/>
  <c r="O2356" i="2" s="1"/>
  <c r="S2356" i="2" a="1"/>
  <c r="S2356" i="2" s="1"/>
  <c r="W2356" i="2" a="1"/>
  <c r="W2356" i="2" s="1"/>
  <c r="AA2356" i="2" a="1"/>
  <c r="AA2356" i="2" s="1"/>
  <c r="L2358" i="2" a="1"/>
  <c r="L2358" i="2" s="1"/>
  <c r="P2358" i="2" a="1"/>
  <c r="P2358" i="2" s="1"/>
  <c r="T2358" i="2" a="1"/>
  <c r="T2358" i="2" s="1"/>
  <c r="X2358" i="2" a="1"/>
  <c r="X2358" i="2" s="1"/>
  <c r="U2363" i="2" a="1"/>
  <c r="U2363" i="2" s="1"/>
  <c r="Y2366" i="2" a="1"/>
  <c r="Y2366" i="2" s="1"/>
  <c r="U2366" i="2" a="1"/>
  <c r="U2366" i="2" s="1"/>
  <c r="Q2366" i="2" a="1"/>
  <c r="Q2366" i="2" s="1"/>
  <c r="M2366" i="2" a="1"/>
  <c r="M2366" i="2" s="1"/>
  <c r="AA2366" i="2" a="1"/>
  <c r="AA2366" i="2" s="1"/>
  <c r="W2366" i="2" a="1"/>
  <c r="W2366" i="2" s="1"/>
  <c r="S2366" i="2" a="1"/>
  <c r="S2366" i="2" s="1"/>
  <c r="O2366" i="2" a="1"/>
  <c r="O2366" i="2" s="1"/>
  <c r="K2366" i="2" a="1"/>
  <c r="K2366" i="2" s="1"/>
  <c r="Y2367" i="2" a="1"/>
  <c r="Y2367" i="2" s="1"/>
  <c r="Y2371" i="2" a="1"/>
  <c r="Y2371" i="2" s="1"/>
  <c r="U2371" i="2" a="1"/>
  <c r="U2371" i="2" s="1"/>
  <c r="Q2371" i="2" a="1"/>
  <c r="Q2371" i="2" s="1"/>
  <c r="M2371" i="2" a="1"/>
  <c r="M2371" i="2" s="1"/>
  <c r="AA2371" i="2" a="1"/>
  <c r="AA2371" i="2" s="1"/>
  <c r="Y2374" i="2" a="1"/>
  <c r="Y2374" i="2" s="1"/>
  <c r="U2374" i="2" a="1"/>
  <c r="U2374" i="2" s="1"/>
  <c r="AE2374" i="2" s="1"/>
  <c r="Q2374" i="2" a="1"/>
  <c r="Q2374" i="2" s="1"/>
  <c r="M2374" i="2" a="1"/>
  <c r="M2374" i="2" s="1"/>
  <c r="AA2374" i="2" a="1"/>
  <c r="AA2374" i="2" s="1"/>
  <c r="W2374" i="2" a="1"/>
  <c r="W2374" i="2" s="1"/>
  <c r="S2374" i="2" a="1"/>
  <c r="S2374" i="2" s="1"/>
  <c r="O2374" i="2" a="1"/>
  <c r="O2374" i="2" s="1"/>
  <c r="K2374" i="2" a="1"/>
  <c r="K2374" i="2" s="1"/>
  <c r="P2374" i="2" a="1"/>
  <c r="P2374" i="2" s="1"/>
  <c r="AA2375" i="2" a="1"/>
  <c r="AA2375" i="2" s="1"/>
  <c r="W2375" i="2" a="1"/>
  <c r="W2375" i="2" s="1"/>
  <c r="S2375" i="2" a="1"/>
  <c r="S2375" i="2" s="1"/>
  <c r="O2375" i="2" a="1"/>
  <c r="O2375" i="2" s="1"/>
  <c r="K2375" i="2" a="1"/>
  <c r="K2375" i="2" s="1"/>
  <c r="N2375" i="2" a="1"/>
  <c r="N2375" i="2" s="1"/>
  <c r="P2387" i="2" a="1"/>
  <c r="P2387" i="2" s="1"/>
  <c r="Z2387" i="2" a="1"/>
  <c r="Z2387" i="2" s="1"/>
  <c r="W2397" i="2" a="1"/>
  <c r="W2397" i="2" s="1"/>
  <c r="R2397" i="2" a="1"/>
  <c r="R2397" i="2" s="1"/>
  <c r="AB2397" i="2" s="1"/>
  <c r="M2397" i="2" a="1"/>
  <c r="M2397" i="2" s="1"/>
  <c r="L2397" i="2" a="1"/>
  <c r="L2397" i="2" s="1"/>
  <c r="AA2397" i="2" a="1"/>
  <c r="AA2397" i="2" s="1"/>
  <c r="V2397" i="2" a="1"/>
  <c r="V2397" i="2" s="1"/>
  <c r="Q2397" i="2" a="1"/>
  <c r="Q2397" i="2" s="1"/>
  <c r="K2397" i="2" a="1"/>
  <c r="K2397" i="2" s="1"/>
  <c r="Z2397" i="2" a="1"/>
  <c r="Z2397" i="2" s="1"/>
  <c r="U2397" i="2" a="1"/>
  <c r="U2397" i="2" s="1"/>
  <c r="O2397" i="2" a="1"/>
  <c r="O2397" i="2" s="1"/>
  <c r="J2397" i="2" a="1"/>
  <c r="J2397" i="2" s="1"/>
  <c r="T2397" i="2" a="1"/>
  <c r="T2397" i="2" s="1"/>
  <c r="AF2397" i="2" s="1"/>
  <c r="O2403" i="2" a="1"/>
  <c r="O2403" i="2" s="1"/>
  <c r="Y2403" i="2" a="1"/>
  <c r="Y2403" i="2" s="1"/>
  <c r="T2403" i="2" a="1"/>
  <c r="T2403" i="2" s="1"/>
  <c r="N2403" i="2" a="1"/>
  <c r="N2403" i="2" s="1"/>
  <c r="S2403" i="2" a="1"/>
  <c r="S2403" i="2" s="1"/>
  <c r="W2403" i="2" a="1"/>
  <c r="W2403" i="2" s="1"/>
  <c r="V2403" i="2" a="1"/>
  <c r="V2403" i="2" s="1"/>
  <c r="Q2403" i="2" a="1"/>
  <c r="Q2403" i="2" s="1"/>
  <c r="L2403" i="2" a="1"/>
  <c r="L2403" i="2" s="1"/>
  <c r="N2333" i="2" a="1"/>
  <c r="N2333" i="2" s="1"/>
  <c r="R2333" i="2" a="1"/>
  <c r="R2333" i="2" s="1"/>
  <c r="V2333" i="2" a="1"/>
  <c r="V2333" i="2" s="1"/>
  <c r="Z2333" i="2" a="1"/>
  <c r="Z2333" i="2" s="1"/>
  <c r="L2345" i="2" a="1"/>
  <c r="L2345" i="2" s="1"/>
  <c r="P2345" i="2" a="1"/>
  <c r="P2345" i="2" s="1"/>
  <c r="T2345" i="2" a="1"/>
  <c r="T2345" i="2" s="1"/>
  <c r="X2345" i="2" a="1"/>
  <c r="X2345" i="2" s="1"/>
  <c r="L2353" i="2" a="1"/>
  <c r="L2353" i="2" s="1"/>
  <c r="P2353" i="2" a="1"/>
  <c r="P2353" i="2" s="1"/>
  <c r="T2353" i="2" a="1"/>
  <c r="T2353" i="2" s="1"/>
  <c r="X2353" i="2" a="1"/>
  <c r="X2353" i="2" s="1"/>
  <c r="X2360" i="2" a="1"/>
  <c r="X2360" i="2" s="1"/>
  <c r="T2360" i="2" a="1"/>
  <c r="T2360" i="2" s="1"/>
  <c r="P2360" i="2" a="1"/>
  <c r="P2360" i="2" s="1"/>
  <c r="Z2360" i="2" a="1"/>
  <c r="Z2360" i="2" s="1"/>
  <c r="V2360" i="2" a="1"/>
  <c r="V2360" i="2" s="1"/>
  <c r="R2360" i="2" a="1"/>
  <c r="R2360" i="2" s="1"/>
  <c r="AB2360" i="2" s="1"/>
  <c r="N2360" i="2" a="1"/>
  <c r="N2360" i="2" s="1"/>
  <c r="Y2360" i="2" a="1"/>
  <c r="Y2360" i="2" s="1"/>
  <c r="P2363" i="2" a="1"/>
  <c r="P2363" i="2" s="1"/>
  <c r="V2366" i="2" a="1"/>
  <c r="V2366" i="2" s="1"/>
  <c r="M2367" i="2" a="1"/>
  <c r="M2367" i="2" s="1"/>
  <c r="T2367" i="2" a="1"/>
  <c r="T2367" i="2" s="1"/>
  <c r="AF2367" i="2" s="1"/>
  <c r="O2371" i="2" a="1"/>
  <c r="O2371" i="2" s="1"/>
  <c r="V2371" i="2" a="1"/>
  <c r="V2371" i="2" s="1"/>
  <c r="U2375" i="2" a="1"/>
  <c r="U2375" i="2" s="1"/>
  <c r="AC2387" i="2"/>
  <c r="X2397" i="2" a="1"/>
  <c r="X2397" i="2" s="1"/>
  <c r="J2403" i="2" a="1"/>
  <c r="J2403" i="2" s="1"/>
  <c r="X2403" i="2" a="1"/>
  <c r="X2403" i="2" s="1"/>
  <c r="X2463" i="2" a="1"/>
  <c r="X2463" i="2" s="1"/>
  <c r="T2463" i="2" a="1"/>
  <c r="T2463" i="2" s="1"/>
  <c r="P2463" i="2" a="1"/>
  <c r="P2463" i="2" s="1"/>
  <c r="L2463" i="2" a="1"/>
  <c r="L2463" i="2" s="1"/>
  <c r="V2463" i="2" a="1"/>
  <c r="V2463" i="2" s="1"/>
  <c r="Q2463" i="2" a="1"/>
  <c r="Q2463" i="2" s="1"/>
  <c r="AA2463" i="2" a="1"/>
  <c r="AA2463" i="2" s="1"/>
  <c r="K2463" i="2" a="1"/>
  <c r="K2463" i="2" s="1"/>
  <c r="O2463" i="2" a="1"/>
  <c r="O2463" i="2" s="1"/>
  <c r="Y2463" i="2" a="1"/>
  <c r="Y2463" i="2" s="1"/>
  <c r="N2463" i="2" a="1"/>
  <c r="N2463" i="2" s="1"/>
  <c r="Z2463" i="2" a="1"/>
  <c r="Z2463" i="2" s="1"/>
  <c r="M2463" i="2" a="1"/>
  <c r="M2463" i="2" s="1"/>
  <c r="W2463" i="2" a="1"/>
  <c r="W2463" i="2" s="1"/>
  <c r="U2463" i="2" a="1"/>
  <c r="U2463" i="2" s="1"/>
  <c r="S2463" i="2" a="1"/>
  <c r="S2463" i="2" s="1"/>
  <c r="R2463" i="2" a="1"/>
  <c r="R2463" i="2" s="1"/>
  <c r="N2352" i="2" a="1"/>
  <c r="N2352" i="2" s="1"/>
  <c r="R2352" i="2" a="1"/>
  <c r="R2352" i="2" s="1"/>
  <c r="V2352" i="2" a="1"/>
  <c r="V2352" i="2" s="1"/>
  <c r="Z2352" i="2" a="1"/>
  <c r="Z2352" i="2" s="1"/>
  <c r="L2356" i="2" a="1"/>
  <c r="L2356" i="2" s="1"/>
  <c r="P2356" i="2" a="1"/>
  <c r="P2356" i="2" s="1"/>
  <c r="T2356" i="2" a="1"/>
  <c r="T2356" i="2" s="1"/>
  <c r="AF2356" i="2" s="1"/>
  <c r="X2356" i="2" a="1"/>
  <c r="X2356" i="2" s="1"/>
  <c r="AA2363" i="2" a="1"/>
  <c r="AA2363" i="2" s="1"/>
  <c r="W2363" i="2" a="1"/>
  <c r="W2363" i="2" s="1"/>
  <c r="S2363" i="2" a="1"/>
  <c r="S2363" i="2" s="1"/>
  <c r="O2363" i="2" a="1"/>
  <c r="O2363" i="2" s="1"/>
  <c r="K2363" i="2" a="1"/>
  <c r="K2363" i="2" s="1"/>
  <c r="AA2367" i="2" a="1"/>
  <c r="AA2367" i="2" s="1"/>
  <c r="W2367" i="2" a="1"/>
  <c r="W2367" i="2" s="1"/>
  <c r="S2367" i="2" a="1"/>
  <c r="S2367" i="2" s="1"/>
  <c r="O2367" i="2" a="1"/>
  <c r="O2367" i="2" s="1"/>
  <c r="K2367" i="2" a="1"/>
  <c r="K2367" i="2" s="1"/>
  <c r="N2367" i="2" a="1"/>
  <c r="N2367" i="2" s="1"/>
  <c r="Z2482" i="2" a="1"/>
  <c r="Z2482" i="2" s="1"/>
  <c r="V2482" i="2" a="1"/>
  <c r="V2482" i="2" s="1"/>
  <c r="R2482" i="2" a="1"/>
  <c r="R2482" i="2" s="1"/>
  <c r="AB2482" i="2" s="1"/>
  <c r="N2482" i="2" a="1"/>
  <c r="N2482" i="2" s="1"/>
  <c r="J2482" i="2" a="1"/>
  <c r="J2482" i="2" s="1"/>
  <c r="Y2482" i="2" a="1"/>
  <c r="Y2482" i="2" s="1"/>
  <c r="U2482" i="2" a="1"/>
  <c r="U2482" i="2" s="1"/>
  <c r="Q2482" i="2" a="1"/>
  <c r="Q2482" i="2" s="1"/>
  <c r="M2482" i="2" a="1"/>
  <c r="M2482" i="2" s="1"/>
  <c r="W2482" i="2" a="1"/>
  <c r="W2482" i="2" s="1"/>
  <c r="O2482" i="2" a="1"/>
  <c r="O2482" i="2" s="1"/>
  <c r="AA2482" i="2" a="1"/>
  <c r="AA2482" i="2" s="1"/>
  <c r="S2482" i="2" a="1"/>
  <c r="S2482" i="2" s="1"/>
  <c r="K2482" i="2" a="1"/>
  <c r="K2482" i="2" s="1"/>
  <c r="T2482" i="2" a="1"/>
  <c r="T2482" i="2" s="1"/>
  <c r="P2482" i="2" a="1"/>
  <c r="P2482" i="2" s="1"/>
  <c r="L2482" i="2" a="1"/>
  <c r="L2482" i="2" s="1"/>
  <c r="X2482" i="2" a="1"/>
  <c r="X2482" i="2" s="1"/>
  <c r="L2323" i="2" a="1"/>
  <c r="L2323" i="2" s="1"/>
  <c r="P2323" i="2" a="1"/>
  <c r="P2323" i="2" s="1"/>
  <c r="T2323" i="2" a="1"/>
  <c r="T2323" i="2" s="1"/>
  <c r="AF2323" i="2" s="1"/>
  <c r="X2323" i="2" a="1"/>
  <c r="X2323" i="2" s="1"/>
  <c r="K2325" i="2" a="1"/>
  <c r="K2325" i="2" s="1"/>
  <c r="O2325" i="2" a="1"/>
  <c r="O2325" i="2" s="1"/>
  <c r="S2325" i="2" a="1"/>
  <c r="S2325" i="2" s="1"/>
  <c r="W2325" i="2" a="1"/>
  <c r="W2325" i="2" s="1"/>
  <c r="AA2325" i="2" a="1"/>
  <c r="AA2325" i="2" s="1"/>
  <c r="N2327" i="2" a="1"/>
  <c r="N2327" i="2" s="1"/>
  <c r="R2327" i="2" a="1"/>
  <c r="R2327" i="2" s="1"/>
  <c r="AE2327" i="2" s="1"/>
  <c r="V2327" i="2" a="1"/>
  <c r="V2327" i="2" s="1"/>
  <c r="Z2327" i="2" a="1"/>
  <c r="Z2327" i="2" s="1"/>
  <c r="K2329" i="2" a="1"/>
  <c r="K2329" i="2" s="1"/>
  <c r="O2329" i="2" a="1"/>
  <c r="O2329" i="2" s="1"/>
  <c r="S2329" i="2" a="1"/>
  <c r="S2329" i="2" s="1"/>
  <c r="W2329" i="2" a="1"/>
  <c r="W2329" i="2" s="1"/>
  <c r="AA2329" i="2" a="1"/>
  <c r="AA2329" i="2" s="1"/>
  <c r="L2331" i="2" a="1"/>
  <c r="L2331" i="2" s="1"/>
  <c r="P2331" i="2" a="1"/>
  <c r="P2331" i="2" s="1"/>
  <c r="T2331" i="2" a="1"/>
  <c r="T2331" i="2" s="1"/>
  <c r="AF2331" i="2" s="1"/>
  <c r="X2331" i="2" a="1"/>
  <c r="X2331" i="2" s="1"/>
  <c r="K2333" i="2" a="1"/>
  <c r="K2333" i="2" s="1"/>
  <c r="O2333" i="2" a="1"/>
  <c r="O2333" i="2" s="1"/>
  <c r="S2333" i="2" a="1"/>
  <c r="S2333" i="2" s="1"/>
  <c r="W2333" i="2" a="1"/>
  <c r="W2333" i="2" s="1"/>
  <c r="AA2333" i="2" a="1"/>
  <c r="AA2333" i="2" s="1"/>
  <c r="N2335" i="2" a="1"/>
  <c r="N2335" i="2" s="1"/>
  <c r="R2335" i="2" a="1"/>
  <c r="R2335" i="2" s="1"/>
  <c r="V2335" i="2" a="1"/>
  <c r="V2335" i="2" s="1"/>
  <c r="Z2335" i="2" a="1"/>
  <c r="Z2335" i="2" s="1"/>
  <c r="M2337" i="2" a="1"/>
  <c r="M2337" i="2" s="1"/>
  <c r="Q2337" i="2" a="1"/>
  <c r="Q2337" i="2" s="1"/>
  <c r="U2337" i="2" a="1"/>
  <c r="U2337" i="2" s="1"/>
  <c r="Y2337" i="2" a="1"/>
  <c r="Y2337" i="2" s="1"/>
  <c r="L2343" i="2" a="1"/>
  <c r="L2343" i="2" s="1"/>
  <c r="P2343" i="2" a="1"/>
  <c r="P2343" i="2" s="1"/>
  <c r="T2343" i="2" a="1"/>
  <c r="T2343" i="2" s="1"/>
  <c r="AF2343" i="2" s="1"/>
  <c r="X2343" i="2" a="1"/>
  <c r="X2343" i="2" s="1"/>
  <c r="M2345" i="2" a="1"/>
  <c r="M2345" i="2" s="1"/>
  <c r="Q2345" i="2" a="1"/>
  <c r="Q2345" i="2" s="1"/>
  <c r="U2345" i="2" a="1"/>
  <c r="U2345" i="2" s="1"/>
  <c r="Y2345" i="2" a="1"/>
  <c r="Y2345" i="2" s="1"/>
  <c r="L2347" i="2" a="1"/>
  <c r="L2347" i="2" s="1"/>
  <c r="P2347" i="2" a="1"/>
  <c r="P2347" i="2" s="1"/>
  <c r="T2347" i="2" a="1"/>
  <c r="T2347" i="2" s="1"/>
  <c r="AF2347" i="2" s="1"/>
  <c r="X2347" i="2" a="1"/>
  <c r="X2347" i="2" s="1"/>
  <c r="K2349" i="2" a="1"/>
  <c r="K2349" i="2" s="1"/>
  <c r="O2349" i="2" a="1"/>
  <c r="O2349" i="2" s="1"/>
  <c r="S2349" i="2" a="1"/>
  <c r="S2349" i="2" s="1"/>
  <c r="W2349" i="2" a="1"/>
  <c r="W2349" i="2" s="1"/>
  <c r="AA2349" i="2" a="1"/>
  <c r="AA2349" i="2" s="1"/>
  <c r="M2353" i="2" a="1"/>
  <c r="M2353" i="2" s="1"/>
  <c r="Q2353" i="2" a="1"/>
  <c r="Q2353" i="2" s="1"/>
  <c r="U2353" i="2" a="1"/>
  <c r="U2353" i="2" s="1"/>
  <c r="Y2353" i="2" a="1"/>
  <c r="Y2353" i="2" s="1"/>
  <c r="K2357" i="2" a="1"/>
  <c r="K2357" i="2" s="1"/>
  <c r="O2357" i="2" a="1"/>
  <c r="O2357" i="2" s="1"/>
  <c r="S2357" i="2" a="1"/>
  <c r="S2357" i="2" s="1"/>
  <c r="W2357" i="2" a="1"/>
  <c r="W2357" i="2" s="1"/>
  <c r="AA2357" i="2" a="1"/>
  <c r="AA2357" i="2" s="1"/>
  <c r="N2359" i="2" a="1"/>
  <c r="N2359" i="2" s="1"/>
  <c r="R2359" i="2" a="1"/>
  <c r="R2359" i="2" s="1"/>
  <c r="V2359" i="2" a="1"/>
  <c r="V2359" i="2" s="1"/>
  <c r="Z2359" i="2" a="1"/>
  <c r="Z2359" i="2" s="1"/>
  <c r="Q2363" i="2" a="1"/>
  <c r="Q2363" i="2" s="1"/>
  <c r="X2363" i="2" a="1"/>
  <c r="X2363" i="2" s="1"/>
  <c r="U2367" i="2" a="1"/>
  <c r="U2367" i="2" s="1"/>
  <c r="AE2367" i="2" s="1"/>
  <c r="W2371" i="2" a="1"/>
  <c r="W2371" i="2" s="1"/>
  <c r="L2374" i="2" a="1"/>
  <c r="L2374" i="2" s="1"/>
  <c r="J2375" i="2" a="1"/>
  <c r="J2375" i="2" s="1"/>
  <c r="O2377" i="2" a="1"/>
  <c r="O2377" i="2" s="1"/>
  <c r="AD2391" i="2"/>
  <c r="AB2391" i="2"/>
  <c r="AC2391" i="2"/>
  <c r="M2403" i="2" a="1"/>
  <c r="M2403" i="2" s="1"/>
  <c r="AA2403" i="2" a="1"/>
  <c r="AA2403" i="2" s="1"/>
  <c r="L2318" i="2" a="1"/>
  <c r="L2318" i="2" s="1"/>
  <c r="P2318" i="2" a="1"/>
  <c r="P2318" i="2" s="1"/>
  <c r="T2318" i="2" a="1"/>
  <c r="T2318" i="2" s="1"/>
  <c r="N2322" i="2" a="1"/>
  <c r="N2322" i="2" s="1"/>
  <c r="R2322" i="2" a="1"/>
  <c r="R2322" i="2" s="1"/>
  <c r="V2322" i="2" a="1"/>
  <c r="V2322" i="2" s="1"/>
  <c r="J2326" i="2" a="1"/>
  <c r="J2326" i="2" s="1"/>
  <c r="N2326" i="2" a="1"/>
  <c r="N2326" i="2" s="1"/>
  <c r="R2326" i="2" a="1"/>
  <c r="R2326" i="2" s="1"/>
  <c r="V2326" i="2" a="1"/>
  <c r="V2326" i="2" s="1"/>
  <c r="J2330" i="2" a="1"/>
  <c r="J2330" i="2" s="1"/>
  <c r="N2330" i="2" a="1"/>
  <c r="N2330" i="2" s="1"/>
  <c r="R2330" i="2" a="1"/>
  <c r="R2330" i="2" s="1"/>
  <c r="AD2330" i="2" s="1"/>
  <c r="V2330" i="2" a="1"/>
  <c r="V2330" i="2" s="1"/>
  <c r="J2334" i="2" a="1"/>
  <c r="J2334" i="2" s="1"/>
  <c r="N2334" i="2" a="1"/>
  <c r="N2334" i="2" s="1"/>
  <c r="R2334" i="2" a="1"/>
  <c r="R2334" i="2" s="1"/>
  <c r="AB2334" i="2" s="1"/>
  <c r="V2334" i="2" a="1"/>
  <c r="V2334" i="2" s="1"/>
  <c r="L2338" i="2" a="1"/>
  <c r="L2338" i="2" s="1"/>
  <c r="P2338" i="2" a="1"/>
  <c r="P2338" i="2" s="1"/>
  <c r="T2338" i="2" a="1"/>
  <c r="T2338" i="2" s="1"/>
  <c r="J2342" i="2" a="1"/>
  <c r="J2342" i="2" s="1"/>
  <c r="N2342" i="2" a="1"/>
  <c r="N2342" i="2" s="1"/>
  <c r="R2342" i="2" a="1"/>
  <c r="R2342" i="2" s="1"/>
  <c r="AB2342" i="2" s="1"/>
  <c r="V2342" i="2" a="1"/>
  <c r="V2342" i="2" s="1"/>
  <c r="N2346" i="2" a="1"/>
  <c r="N2346" i="2" s="1"/>
  <c r="R2346" i="2" a="1"/>
  <c r="R2346" i="2" s="1"/>
  <c r="V2346" i="2" a="1"/>
  <c r="V2346" i="2" s="1"/>
  <c r="K2352" i="2" a="1"/>
  <c r="K2352" i="2" s="1"/>
  <c r="O2352" i="2" a="1"/>
  <c r="O2352" i="2" s="1"/>
  <c r="S2352" i="2" a="1"/>
  <c r="S2352" i="2" s="1"/>
  <c r="W2352" i="2" a="1"/>
  <c r="W2352" i="2" s="1"/>
  <c r="L2354" i="2" a="1"/>
  <c r="L2354" i="2" s="1"/>
  <c r="P2354" i="2" a="1"/>
  <c r="P2354" i="2" s="1"/>
  <c r="T2354" i="2" a="1"/>
  <c r="T2354" i="2" s="1"/>
  <c r="M2356" i="2" a="1"/>
  <c r="M2356" i="2" s="1"/>
  <c r="Q2356" i="2" a="1"/>
  <c r="Q2356" i="2" s="1"/>
  <c r="U2356" i="2" a="1"/>
  <c r="U2356" i="2" s="1"/>
  <c r="J2358" i="2" a="1"/>
  <c r="J2358" i="2" s="1"/>
  <c r="N2358" i="2" a="1"/>
  <c r="N2358" i="2" s="1"/>
  <c r="R2358" i="2" a="1"/>
  <c r="R2358" i="2" s="1"/>
  <c r="AB2358" i="2" s="1"/>
  <c r="V2358" i="2" a="1"/>
  <c r="V2358" i="2" s="1"/>
  <c r="U2360" i="2" a="1"/>
  <c r="U2360" i="2" s="1"/>
  <c r="AA2360" i="2" a="1"/>
  <c r="AA2360" i="2" s="1"/>
  <c r="L2363" i="2" a="1"/>
  <c r="L2363" i="2" s="1"/>
  <c r="R2363" i="2" a="1"/>
  <c r="R2363" i="2" s="1"/>
  <c r="R2366" i="2" a="1"/>
  <c r="R2366" i="2" s="1"/>
  <c r="AB2366" i="2" s="1"/>
  <c r="X2366" i="2" a="1"/>
  <c r="X2366" i="2" s="1"/>
  <c r="AD2367" i="2"/>
  <c r="P2367" i="2" a="1"/>
  <c r="P2367" i="2" s="1"/>
  <c r="V2367" i="2" a="1"/>
  <c r="V2367" i="2" s="1"/>
  <c r="K2371" i="2" a="1"/>
  <c r="K2371" i="2" s="1"/>
  <c r="R2371" i="2" a="1"/>
  <c r="R2371" i="2" s="1"/>
  <c r="AB2371" i="2" s="1"/>
  <c r="X2371" i="2" a="1"/>
  <c r="X2371" i="2" s="1"/>
  <c r="Z2374" i="2" a="1"/>
  <c r="Z2374" i="2" s="1"/>
  <c r="Q2375" i="2" a="1"/>
  <c r="Q2375" i="2" s="1"/>
  <c r="X2375" i="2" a="1"/>
  <c r="X2375" i="2" s="1"/>
  <c r="AA2386" i="2" a="1"/>
  <c r="AA2386" i="2" s="1"/>
  <c r="W2386" i="2" a="1"/>
  <c r="W2386" i="2" s="1"/>
  <c r="S2386" i="2" a="1"/>
  <c r="S2386" i="2" s="1"/>
  <c r="O2386" i="2" a="1"/>
  <c r="O2386" i="2" s="1"/>
  <c r="K2386" i="2" a="1"/>
  <c r="K2386" i="2" s="1"/>
  <c r="Z2386" i="2" a="1"/>
  <c r="Z2386" i="2" s="1"/>
  <c r="V2386" i="2" a="1"/>
  <c r="V2386" i="2" s="1"/>
  <c r="R2386" i="2" a="1"/>
  <c r="R2386" i="2" s="1"/>
  <c r="AB2386" i="2" s="1"/>
  <c r="N2386" i="2" a="1"/>
  <c r="N2386" i="2" s="1"/>
  <c r="J2386" i="2" a="1"/>
  <c r="J2386" i="2" s="1"/>
  <c r="Y2386" i="2" a="1"/>
  <c r="Y2386" i="2" s="1"/>
  <c r="U2386" i="2" a="1"/>
  <c r="U2386" i="2" s="1"/>
  <c r="Q2386" i="2" a="1"/>
  <c r="Q2386" i="2" s="1"/>
  <c r="M2386" i="2" a="1"/>
  <c r="M2386" i="2" s="1"/>
  <c r="AA2387" i="2" a="1"/>
  <c r="AA2387" i="2" s="1"/>
  <c r="W2387" i="2" a="1"/>
  <c r="W2387" i="2" s="1"/>
  <c r="S2387" i="2" a="1"/>
  <c r="S2387" i="2" s="1"/>
  <c r="O2387" i="2" a="1"/>
  <c r="O2387" i="2" s="1"/>
  <c r="K2387" i="2" a="1"/>
  <c r="K2387" i="2" s="1"/>
  <c r="Y2387" i="2" a="1"/>
  <c r="Y2387" i="2" s="1"/>
  <c r="U2387" i="2" a="1"/>
  <c r="U2387" i="2" s="1"/>
  <c r="Q2387" i="2" a="1"/>
  <c r="Q2387" i="2" s="1"/>
  <c r="M2387" i="2" a="1"/>
  <c r="M2387" i="2" s="1"/>
  <c r="Z2396" i="2" a="1"/>
  <c r="Z2396" i="2" s="1"/>
  <c r="V2396" i="2" a="1"/>
  <c r="V2396" i="2" s="1"/>
  <c r="R2396" i="2" a="1"/>
  <c r="R2396" i="2" s="1"/>
  <c r="AB2396" i="2" s="1"/>
  <c r="N2396" i="2" a="1"/>
  <c r="N2396" i="2" s="1"/>
  <c r="J2396" i="2" a="1"/>
  <c r="J2396" i="2" s="1"/>
  <c r="Y2396" i="2" a="1"/>
  <c r="Y2396" i="2" s="1"/>
  <c r="U2396" i="2" a="1"/>
  <c r="U2396" i="2" s="1"/>
  <c r="Q2396" i="2" a="1"/>
  <c r="Q2396" i="2" s="1"/>
  <c r="M2396" i="2" a="1"/>
  <c r="M2396" i="2" s="1"/>
  <c r="W2396" i="2" a="1"/>
  <c r="W2396" i="2" s="1"/>
  <c r="L2396" i="2" a="1"/>
  <c r="L2396" i="2" s="1"/>
  <c r="T2396" i="2" a="1"/>
  <c r="T2396" i="2" s="1"/>
  <c r="O2396" i="2" a="1"/>
  <c r="O2396" i="2" s="1"/>
  <c r="Y2398" i="2" a="1"/>
  <c r="Y2398" i="2" s="1"/>
  <c r="U2398" i="2" a="1"/>
  <c r="U2398" i="2" s="1"/>
  <c r="AE2398" i="2" s="1"/>
  <c r="Q2398" i="2" a="1"/>
  <c r="Q2398" i="2" s="1"/>
  <c r="M2398" i="2" a="1"/>
  <c r="M2398" i="2" s="1"/>
  <c r="X2398" i="2" a="1"/>
  <c r="X2398" i="2" s="1"/>
  <c r="T2398" i="2" a="1"/>
  <c r="T2398" i="2" s="1"/>
  <c r="AF2398" i="2" s="1"/>
  <c r="P2398" i="2" a="1"/>
  <c r="P2398" i="2" s="1"/>
  <c r="L2398" i="2" a="1"/>
  <c r="L2398" i="2" s="1"/>
  <c r="S2398" i="2" a="1"/>
  <c r="S2398" i="2" s="1"/>
  <c r="N2398" i="2" a="1"/>
  <c r="N2398" i="2" s="1"/>
  <c r="AA2398" i="2" a="1"/>
  <c r="AA2398" i="2" s="1"/>
  <c r="V2398" i="2" a="1"/>
  <c r="V2398" i="2" s="1"/>
  <c r="K2398" i="2" a="1"/>
  <c r="K2398" i="2" s="1"/>
  <c r="W2398" i="2" a="1"/>
  <c r="W2398" i="2" s="1"/>
  <c r="P2403" i="2" a="1"/>
  <c r="P2403" i="2" s="1"/>
  <c r="M2323" i="2" a="1"/>
  <c r="M2323" i="2" s="1"/>
  <c r="Q2323" i="2" a="1"/>
  <c r="Q2323" i="2" s="1"/>
  <c r="U2323" i="2" a="1"/>
  <c r="U2323" i="2" s="1"/>
  <c r="L2325" i="2" a="1"/>
  <c r="L2325" i="2" s="1"/>
  <c r="P2325" i="2" a="1"/>
  <c r="P2325" i="2" s="1"/>
  <c r="T2325" i="2" a="1"/>
  <c r="T2325" i="2" s="1"/>
  <c r="AF2325" i="2" s="1"/>
  <c r="K2327" i="2" a="1"/>
  <c r="K2327" i="2" s="1"/>
  <c r="O2327" i="2" a="1"/>
  <c r="O2327" i="2" s="1"/>
  <c r="S2327" i="2" a="1"/>
  <c r="S2327" i="2" s="1"/>
  <c r="W2327" i="2" a="1"/>
  <c r="W2327" i="2" s="1"/>
  <c r="L2329" i="2" a="1"/>
  <c r="L2329" i="2" s="1"/>
  <c r="P2329" i="2" a="1"/>
  <c r="P2329" i="2" s="1"/>
  <c r="T2329" i="2" a="1"/>
  <c r="T2329" i="2" s="1"/>
  <c r="AF2329" i="2" s="1"/>
  <c r="AD2331" i="2"/>
  <c r="M2331" i="2" a="1"/>
  <c r="M2331" i="2" s="1"/>
  <c r="Q2331" i="2" a="1"/>
  <c r="Q2331" i="2" s="1"/>
  <c r="U2331" i="2" a="1"/>
  <c r="U2331" i="2" s="1"/>
  <c r="AE2331" i="2" s="1"/>
  <c r="L2333" i="2" a="1"/>
  <c r="L2333" i="2" s="1"/>
  <c r="P2333" i="2" a="1"/>
  <c r="P2333" i="2" s="1"/>
  <c r="T2333" i="2" a="1"/>
  <c r="T2333" i="2" s="1"/>
  <c r="AF2333" i="2" s="1"/>
  <c r="K2335" i="2" a="1"/>
  <c r="K2335" i="2" s="1"/>
  <c r="O2335" i="2" a="1"/>
  <c r="O2335" i="2" s="1"/>
  <c r="S2335" i="2" a="1"/>
  <c r="S2335" i="2" s="1"/>
  <c r="W2335" i="2" a="1"/>
  <c r="W2335" i="2" s="1"/>
  <c r="N2337" i="2" a="1"/>
  <c r="N2337" i="2" s="1"/>
  <c r="R2337" i="2" a="1"/>
  <c r="R2337" i="2" s="1"/>
  <c r="V2337" i="2" a="1"/>
  <c r="V2337" i="2" s="1"/>
  <c r="AD2343" i="2"/>
  <c r="M2343" i="2" a="1"/>
  <c r="M2343" i="2" s="1"/>
  <c r="Q2343" i="2" a="1"/>
  <c r="Q2343" i="2" s="1"/>
  <c r="U2343" i="2" a="1"/>
  <c r="U2343" i="2" s="1"/>
  <c r="AE2343" i="2" s="1"/>
  <c r="J2345" i="2" a="1"/>
  <c r="J2345" i="2" s="1"/>
  <c r="N2345" i="2" a="1"/>
  <c r="N2345" i="2" s="1"/>
  <c r="R2345" i="2" a="1"/>
  <c r="R2345" i="2" s="1"/>
  <c r="AB2345" i="2" s="1"/>
  <c r="V2345" i="2" a="1"/>
  <c r="V2345" i="2" s="1"/>
  <c r="AD2347" i="2"/>
  <c r="M2347" i="2" a="1"/>
  <c r="M2347" i="2" s="1"/>
  <c r="Q2347" i="2" a="1"/>
  <c r="Q2347" i="2" s="1"/>
  <c r="U2347" i="2" a="1"/>
  <c r="U2347" i="2" s="1"/>
  <c r="L2349" i="2" a="1"/>
  <c r="L2349" i="2" s="1"/>
  <c r="P2349" i="2" a="1"/>
  <c r="P2349" i="2" s="1"/>
  <c r="T2349" i="2" a="1"/>
  <c r="T2349" i="2" s="1"/>
  <c r="AF2349" i="2" s="1"/>
  <c r="J2353" i="2" a="1"/>
  <c r="J2353" i="2" s="1"/>
  <c r="N2353" i="2" a="1"/>
  <c r="N2353" i="2" s="1"/>
  <c r="R2353" i="2" a="1"/>
  <c r="R2353" i="2" s="1"/>
  <c r="AB2353" i="2" s="1"/>
  <c r="V2353" i="2" a="1"/>
  <c r="V2353" i="2" s="1"/>
  <c r="L2357" i="2" a="1"/>
  <c r="L2357" i="2" s="1"/>
  <c r="P2357" i="2" a="1"/>
  <c r="P2357" i="2" s="1"/>
  <c r="T2357" i="2" a="1"/>
  <c r="T2357" i="2" s="1"/>
  <c r="K2359" i="2" a="1"/>
  <c r="K2359" i="2" s="1"/>
  <c r="O2359" i="2" a="1"/>
  <c r="O2359" i="2" s="1"/>
  <c r="S2359" i="2" a="1"/>
  <c r="S2359" i="2" s="1"/>
  <c r="W2359" i="2" a="1"/>
  <c r="W2359" i="2" s="1"/>
  <c r="J2360" i="2" a="1"/>
  <c r="J2360" i="2" s="1"/>
  <c r="O2360" i="2" a="1"/>
  <c r="O2360" i="2" s="1"/>
  <c r="Y2363" i="2" a="1"/>
  <c r="Y2363" i="2" s="1"/>
  <c r="L2366" i="2" a="1"/>
  <c r="L2366" i="2" s="1"/>
  <c r="J2367" i="2" a="1"/>
  <c r="J2367" i="2" s="1"/>
  <c r="AC2367" i="2" s="1"/>
  <c r="AA2370" i="2" a="1"/>
  <c r="AA2370" i="2" s="1"/>
  <c r="W2370" i="2" a="1"/>
  <c r="W2370" i="2" s="1"/>
  <c r="S2370" i="2" a="1"/>
  <c r="S2370" i="2" s="1"/>
  <c r="O2370" i="2" a="1"/>
  <c r="O2370" i="2" s="1"/>
  <c r="K2370" i="2" a="1"/>
  <c r="K2370" i="2" s="1"/>
  <c r="Y2370" i="2" a="1"/>
  <c r="Y2370" i="2" s="1"/>
  <c r="U2370" i="2" a="1"/>
  <c r="U2370" i="2" s="1"/>
  <c r="Q2370" i="2" a="1"/>
  <c r="Q2370" i="2" s="1"/>
  <c r="M2370" i="2" a="1"/>
  <c r="M2370" i="2" s="1"/>
  <c r="N2370" i="2" a="1"/>
  <c r="N2370" i="2" s="1"/>
  <c r="L2371" i="2" a="1"/>
  <c r="L2371" i="2" s="1"/>
  <c r="N2374" i="2" a="1"/>
  <c r="N2374" i="2" s="1"/>
  <c r="T2374" i="2" a="1"/>
  <c r="T2374" i="2" s="1"/>
  <c r="AF2374" i="2" s="1"/>
  <c r="L2375" i="2" a="1"/>
  <c r="L2375" i="2" s="1"/>
  <c r="R2375" i="2" a="1"/>
  <c r="R2375" i="2" s="1"/>
  <c r="AB2375" i="2" s="1"/>
  <c r="Z2377" i="2" a="1"/>
  <c r="Z2377" i="2" s="1"/>
  <c r="V2377" i="2" a="1"/>
  <c r="V2377" i="2" s="1"/>
  <c r="R2377" i="2" a="1"/>
  <c r="R2377" i="2" s="1"/>
  <c r="AB2377" i="2" s="1"/>
  <c r="N2377" i="2" a="1"/>
  <c r="N2377" i="2" s="1"/>
  <c r="J2377" i="2" a="1"/>
  <c r="J2377" i="2" s="1"/>
  <c r="P2377" i="2" a="1"/>
  <c r="P2377" i="2" s="1"/>
  <c r="X2377" i="2" a="1"/>
  <c r="X2377" i="2" s="1"/>
  <c r="Y2383" i="2" a="1"/>
  <c r="Y2383" i="2" s="1"/>
  <c r="U2383" i="2" a="1"/>
  <c r="U2383" i="2" s="1"/>
  <c r="Q2383" i="2" a="1"/>
  <c r="Q2383" i="2" s="1"/>
  <c r="M2383" i="2" a="1"/>
  <c r="M2383" i="2" s="1"/>
  <c r="AA2383" i="2" a="1"/>
  <c r="AA2383" i="2" s="1"/>
  <c r="W2383" i="2" a="1"/>
  <c r="W2383" i="2" s="1"/>
  <c r="S2383" i="2" a="1"/>
  <c r="S2383" i="2" s="1"/>
  <c r="O2383" i="2" a="1"/>
  <c r="O2383" i="2" s="1"/>
  <c r="R2383" i="2" a="1"/>
  <c r="R2383" i="2" s="1"/>
  <c r="AB2383" i="2" s="1"/>
  <c r="T2386" i="2" a="1"/>
  <c r="T2386" i="2" s="1"/>
  <c r="AF2386" i="2" s="1"/>
  <c r="L2387" i="2" a="1"/>
  <c r="L2387" i="2" s="1"/>
  <c r="V2387" i="2" a="1"/>
  <c r="V2387" i="2" s="1"/>
  <c r="Y2391" i="2" a="1"/>
  <c r="Y2391" i="2" s="1"/>
  <c r="U2391" i="2" a="1"/>
  <c r="U2391" i="2" s="1"/>
  <c r="AE2391" i="2" s="1"/>
  <c r="Q2391" i="2" a="1"/>
  <c r="Q2391" i="2" s="1"/>
  <c r="M2391" i="2" a="1"/>
  <c r="M2391" i="2" s="1"/>
  <c r="AA2391" i="2" a="1"/>
  <c r="AA2391" i="2" s="1"/>
  <c r="W2391" i="2" a="1"/>
  <c r="W2391" i="2" s="1"/>
  <c r="S2391" i="2" a="1"/>
  <c r="S2391" i="2" s="1"/>
  <c r="O2391" i="2" a="1"/>
  <c r="O2391" i="2" s="1"/>
  <c r="K2391" i="2" a="1"/>
  <c r="K2391" i="2" s="1"/>
  <c r="T2391" i="2" a="1"/>
  <c r="T2391" i="2" s="1"/>
  <c r="AF2391" i="2" s="1"/>
  <c r="X2396" i="2" a="1"/>
  <c r="X2396" i="2" s="1"/>
  <c r="P2397" i="2" a="1"/>
  <c r="P2397" i="2" s="1"/>
  <c r="Z2398" i="2" a="1"/>
  <c r="Z2398" i="2" s="1"/>
  <c r="N2385" i="2" a="1"/>
  <c r="N2385" i="2" s="1"/>
  <c r="R2385" i="2" a="1"/>
  <c r="R2385" i="2" s="1"/>
  <c r="V2385" i="2" a="1"/>
  <c r="V2385" i="2" s="1"/>
  <c r="Z2385" i="2" a="1"/>
  <c r="Z2385" i="2" s="1"/>
  <c r="L2393" i="2" a="1"/>
  <c r="L2393" i="2" s="1"/>
  <c r="P2393" i="2" a="1"/>
  <c r="P2393" i="2" s="1"/>
  <c r="T2393" i="2" a="1"/>
  <c r="T2393" i="2" s="1"/>
  <c r="X2393" i="2" a="1"/>
  <c r="X2393" i="2" s="1"/>
  <c r="M2405" i="2" a="1"/>
  <c r="M2405" i="2" s="1"/>
  <c r="S2405" i="2" a="1"/>
  <c r="S2405" i="2" s="1"/>
  <c r="X2405" i="2" a="1"/>
  <c r="X2405" i="2" s="1"/>
  <c r="L2408" i="2" a="1"/>
  <c r="L2408" i="2" s="1"/>
  <c r="L2409" i="2" a="1"/>
  <c r="L2409" i="2" s="1"/>
  <c r="L2410" i="2" a="1"/>
  <c r="L2410" i="2" s="1"/>
  <c r="Z2412" i="2" a="1"/>
  <c r="Z2412" i="2" s="1"/>
  <c r="V2412" i="2" a="1"/>
  <c r="V2412" i="2" s="1"/>
  <c r="R2412" i="2" a="1"/>
  <c r="R2412" i="2" s="1"/>
  <c r="AB2412" i="2" s="1"/>
  <c r="N2412" i="2" a="1"/>
  <c r="N2412" i="2" s="1"/>
  <c r="J2412" i="2" a="1"/>
  <c r="J2412" i="2" s="1"/>
  <c r="Y2412" i="2" a="1"/>
  <c r="Y2412" i="2" s="1"/>
  <c r="U2412" i="2" a="1"/>
  <c r="U2412" i="2" s="1"/>
  <c r="Q2412" i="2" a="1"/>
  <c r="Q2412" i="2" s="1"/>
  <c r="M2412" i="2" a="1"/>
  <c r="M2412" i="2" s="1"/>
  <c r="S2412" i="2" a="1"/>
  <c r="S2412" i="2" s="1"/>
  <c r="X2412" i="2" a="1"/>
  <c r="X2412" i="2" s="1"/>
  <c r="Y2413" i="2" a="1"/>
  <c r="Y2413" i="2" s="1"/>
  <c r="U2413" i="2" a="1"/>
  <c r="U2413" i="2" s="1"/>
  <c r="Q2413" i="2" a="1"/>
  <c r="Q2413" i="2" s="1"/>
  <c r="V2413" i="2" a="1"/>
  <c r="V2413" i="2" s="1"/>
  <c r="AA2422" i="2" a="1"/>
  <c r="AA2422" i="2" s="1"/>
  <c r="W2422" i="2" a="1"/>
  <c r="W2422" i="2" s="1"/>
  <c r="S2422" i="2" a="1"/>
  <c r="S2422" i="2" s="1"/>
  <c r="O2422" i="2" a="1"/>
  <c r="O2422" i="2" s="1"/>
  <c r="K2422" i="2" a="1"/>
  <c r="K2422" i="2" s="1"/>
  <c r="Z2422" i="2" a="1"/>
  <c r="Z2422" i="2" s="1"/>
  <c r="V2422" i="2" a="1"/>
  <c r="V2422" i="2" s="1"/>
  <c r="R2422" i="2" a="1"/>
  <c r="R2422" i="2" s="1"/>
  <c r="AB2422" i="2" s="1"/>
  <c r="N2422" i="2" a="1"/>
  <c r="N2422" i="2" s="1"/>
  <c r="J2422" i="2" a="1"/>
  <c r="J2422" i="2" s="1"/>
  <c r="AA2425" i="2" a="1"/>
  <c r="AA2425" i="2" s="1"/>
  <c r="W2425" i="2" a="1"/>
  <c r="W2425" i="2" s="1"/>
  <c r="S2425" i="2" a="1"/>
  <c r="S2425" i="2" s="1"/>
  <c r="O2425" i="2" a="1"/>
  <c r="O2425" i="2" s="1"/>
  <c r="K2425" i="2" a="1"/>
  <c r="K2425" i="2" s="1"/>
  <c r="N2425" i="2" a="1"/>
  <c r="N2425" i="2" s="1"/>
  <c r="U2425" i="2" a="1"/>
  <c r="U2425" i="2" s="1"/>
  <c r="M2428" i="2" a="1"/>
  <c r="M2428" i="2" s="1"/>
  <c r="AB2439" i="2"/>
  <c r="AC2439" i="2"/>
  <c r="Z2493" i="2" a="1"/>
  <c r="Z2493" i="2" s="1"/>
  <c r="V2493" i="2" a="1"/>
  <c r="V2493" i="2" s="1"/>
  <c r="R2493" i="2" a="1"/>
  <c r="R2493" i="2" s="1"/>
  <c r="AB2493" i="2" s="1"/>
  <c r="N2493" i="2" a="1"/>
  <c r="N2493" i="2" s="1"/>
  <c r="J2493" i="2" a="1"/>
  <c r="J2493" i="2" s="1"/>
  <c r="Y2493" i="2" a="1"/>
  <c r="Y2493" i="2" s="1"/>
  <c r="U2493" i="2" a="1"/>
  <c r="U2493" i="2" s="1"/>
  <c r="Q2493" i="2" a="1"/>
  <c r="Q2493" i="2" s="1"/>
  <c r="M2493" i="2" a="1"/>
  <c r="M2493" i="2" s="1"/>
  <c r="AA2493" i="2" a="1"/>
  <c r="AA2493" i="2" s="1"/>
  <c r="S2493" i="2" a="1"/>
  <c r="S2493" i="2" s="1"/>
  <c r="K2493" i="2" a="1"/>
  <c r="K2493" i="2" s="1"/>
  <c r="W2493" i="2" a="1"/>
  <c r="W2493" i="2" s="1"/>
  <c r="O2493" i="2" a="1"/>
  <c r="O2493" i="2" s="1"/>
  <c r="T2493" i="2" a="1"/>
  <c r="T2493" i="2" s="1"/>
  <c r="P2493" i="2" a="1"/>
  <c r="P2493" i="2" s="1"/>
  <c r="AA2500" i="2" a="1"/>
  <c r="AA2500" i="2" s="1"/>
  <c r="W2500" i="2" a="1"/>
  <c r="W2500" i="2" s="1"/>
  <c r="S2500" i="2" a="1"/>
  <c r="S2500" i="2" s="1"/>
  <c r="O2500" i="2" a="1"/>
  <c r="O2500" i="2" s="1"/>
  <c r="K2500" i="2" a="1"/>
  <c r="K2500" i="2" s="1"/>
  <c r="Z2500" i="2" a="1"/>
  <c r="Z2500" i="2" s="1"/>
  <c r="V2500" i="2" a="1"/>
  <c r="V2500" i="2" s="1"/>
  <c r="R2500" i="2" a="1"/>
  <c r="R2500" i="2" s="1"/>
  <c r="AB2500" i="2" s="1"/>
  <c r="N2500" i="2" a="1"/>
  <c r="N2500" i="2" s="1"/>
  <c r="J2500" i="2" a="1"/>
  <c r="J2500" i="2" s="1"/>
  <c r="Y2500" i="2" a="1"/>
  <c r="Y2500" i="2" s="1"/>
  <c r="Q2500" i="2" a="1"/>
  <c r="Q2500" i="2" s="1"/>
  <c r="U2500" i="2" a="1"/>
  <c r="U2500" i="2" s="1"/>
  <c r="M2500" i="2" a="1"/>
  <c r="M2500" i="2" s="1"/>
  <c r="T2500" i="2" a="1"/>
  <c r="T2500" i="2" s="1"/>
  <c r="AF2500" i="2" s="1"/>
  <c r="P2500" i="2" a="1"/>
  <c r="P2500" i="2" s="1"/>
  <c r="L2500" i="2" a="1"/>
  <c r="L2500" i="2" s="1"/>
  <c r="Z2520" i="2" a="1"/>
  <c r="Z2520" i="2" s="1"/>
  <c r="V2520" i="2" a="1"/>
  <c r="V2520" i="2" s="1"/>
  <c r="R2520" i="2" a="1"/>
  <c r="R2520" i="2" s="1"/>
  <c r="AB2520" i="2" s="1"/>
  <c r="N2520" i="2" a="1"/>
  <c r="N2520" i="2" s="1"/>
  <c r="J2520" i="2" a="1"/>
  <c r="J2520" i="2" s="1"/>
  <c r="AA2520" i="2" a="1"/>
  <c r="AA2520" i="2" s="1"/>
  <c r="U2520" i="2" a="1"/>
  <c r="U2520" i="2" s="1"/>
  <c r="P2520" i="2" a="1"/>
  <c r="P2520" i="2" s="1"/>
  <c r="K2520" i="2" a="1"/>
  <c r="K2520" i="2" s="1"/>
  <c r="Y2520" i="2" a="1"/>
  <c r="Y2520" i="2" s="1"/>
  <c r="T2520" i="2" a="1"/>
  <c r="T2520" i="2" s="1"/>
  <c r="AF2520" i="2" s="1"/>
  <c r="O2520" i="2" a="1"/>
  <c r="O2520" i="2" s="1"/>
  <c r="Q2520" i="2" a="1"/>
  <c r="Q2520" i="2" s="1"/>
  <c r="W2520" i="2" a="1"/>
  <c r="W2520" i="2" s="1"/>
  <c r="L2520" i="2" a="1"/>
  <c r="L2520" i="2" s="1"/>
  <c r="S2520" i="2" a="1"/>
  <c r="S2520" i="2" s="1"/>
  <c r="M2520" i="2" a="1"/>
  <c r="M2520" i="2" s="1"/>
  <c r="Z2550" i="2" a="1"/>
  <c r="Z2550" i="2" s="1"/>
  <c r="V2550" i="2" a="1"/>
  <c r="V2550" i="2" s="1"/>
  <c r="R2550" i="2" a="1"/>
  <c r="R2550" i="2" s="1"/>
  <c r="AB2550" i="2" s="1"/>
  <c r="N2550" i="2" a="1"/>
  <c r="N2550" i="2" s="1"/>
  <c r="J2550" i="2" a="1"/>
  <c r="J2550" i="2" s="1"/>
  <c r="Y2550" i="2" a="1"/>
  <c r="Y2550" i="2" s="1"/>
  <c r="U2550" i="2" a="1"/>
  <c r="U2550" i="2" s="1"/>
  <c r="Q2550" i="2" a="1"/>
  <c r="Q2550" i="2" s="1"/>
  <c r="M2550" i="2" a="1"/>
  <c r="M2550" i="2" s="1"/>
  <c r="T2550" i="2" a="1"/>
  <c r="T2550" i="2" s="1"/>
  <c r="AF2550" i="2" s="1"/>
  <c r="L2550" i="2" a="1"/>
  <c r="L2550" i="2" s="1"/>
  <c r="AA2550" i="2" a="1"/>
  <c r="AA2550" i="2" s="1"/>
  <c r="S2550" i="2" a="1"/>
  <c r="S2550" i="2" s="1"/>
  <c r="K2550" i="2" a="1"/>
  <c r="K2550" i="2" s="1"/>
  <c r="W2550" i="2" a="1"/>
  <c r="W2550" i="2" s="1"/>
  <c r="O2550" i="2" a="1"/>
  <c r="O2550" i="2" s="1"/>
  <c r="X2550" i="2" a="1"/>
  <c r="X2550" i="2" s="1"/>
  <c r="P2550" i="2" a="1"/>
  <c r="P2550" i="2" s="1"/>
  <c r="L2364" i="2" a="1"/>
  <c r="L2364" i="2" s="1"/>
  <c r="P2364" i="2" a="1"/>
  <c r="P2364" i="2" s="1"/>
  <c r="T2364" i="2" a="1"/>
  <c r="T2364" i="2" s="1"/>
  <c r="X2364" i="2" a="1"/>
  <c r="X2364" i="2" s="1"/>
  <c r="L2368" i="2" a="1"/>
  <c r="L2368" i="2" s="1"/>
  <c r="P2368" i="2" a="1"/>
  <c r="P2368" i="2" s="1"/>
  <c r="T2368" i="2" a="1"/>
  <c r="T2368" i="2" s="1"/>
  <c r="X2368" i="2" a="1"/>
  <c r="X2368" i="2" s="1"/>
  <c r="L2372" i="2" a="1"/>
  <c r="L2372" i="2" s="1"/>
  <c r="P2372" i="2" a="1"/>
  <c r="P2372" i="2" s="1"/>
  <c r="T2372" i="2" a="1"/>
  <c r="T2372" i="2" s="1"/>
  <c r="X2372" i="2" a="1"/>
  <c r="X2372" i="2" s="1"/>
  <c r="N2376" i="2" a="1"/>
  <c r="N2376" i="2" s="1"/>
  <c r="R2376" i="2" a="1"/>
  <c r="R2376" i="2" s="1"/>
  <c r="V2376" i="2" a="1"/>
  <c r="V2376" i="2" s="1"/>
  <c r="Z2376" i="2" a="1"/>
  <c r="Z2376" i="2" s="1"/>
  <c r="M2378" i="2" a="1"/>
  <c r="M2378" i="2" s="1"/>
  <c r="Q2378" i="2" a="1"/>
  <c r="Q2378" i="2" s="1"/>
  <c r="U2378" i="2" a="1"/>
  <c r="U2378" i="2" s="1"/>
  <c r="Y2378" i="2" a="1"/>
  <c r="Y2378" i="2" s="1"/>
  <c r="K2380" i="2" a="1"/>
  <c r="K2380" i="2" s="1"/>
  <c r="O2380" i="2" a="1"/>
  <c r="O2380" i="2" s="1"/>
  <c r="S2380" i="2" a="1"/>
  <c r="S2380" i="2" s="1"/>
  <c r="X2380" i="2" a="1"/>
  <c r="X2380" i="2" s="1"/>
  <c r="J2384" i="2" a="1"/>
  <c r="J2384" i="2" s="1"/>
  <c r="N2384" i="2" a="1"/>
  <c r="N2384" i="2" s="1"/>
  <c r="R2384" i="2" a="1"/>
  <c r="R2384" i="2" s="1"/>
  <c r="AB2384" i="2" s="1"/>
  <c r="V2384" i="2" a="1"/>
  <c r="V2384" i="2" s="1"/>
  <c r="Z2384" i="2" a="1"/>
  <c r="Z2384" i="2" s="1"/>
  <c r="L2388" i="2" a="1"/>
  <c r="L2388" i="2" s="1"/>
  <c r="P2388" i="2" a="1"/>
  <c r="P2388" i="2" s="1"/>
  <c r="T2388" i="2" a="1"/>
  <c r="T2388" i="2" s="1"/>
  <c r="X2388" i="2" a="1"/>
  <c r="X2388" i="2" s="1"/>
  <c r="K2390" i="2" a="1"/>
  <c r="K2390" i="2" s="1"/>
  <c r="O2390" i="2" a="1"/>
  <c r="O2390" i="2" s="1"/>
  <c r="S2390" i="2" a="1"/>
  <c r="S2390" i="2" s="1"/>
  <c r="W2390" i="2" a="1"/>
  <c r="W2390" i="2" s="1"/>
  <c r="AA2390" i="2" a="1"/>
  <c r="AA2390" i="2" s="1"/>
  <c r="J2392" i="2" a="1"/>
  <c r="J2392" i="2" s="1"/>
  <c r="N2392" i="2" a="1"/>
  <c r="N2392" i="2" s="1"/>
  <c r="R2392" i="2" a="1"/>
  <c r="R2392" i="2" s="1"/>
  <c r="AB2392" i="2" s="1"/>
  <c r="V2392" i="2" a="1"/>
  <c r="V2392" i="2" s="1"/>
  <c r="Z2392" i="2" a="1"/>
  <c r="Z2392" i="2" s="1"/>
  <c r="J2395" i="2" a="1"/>
  <c r="J2395" i="2" s="1"/>
  <c r="P2395" i="2" a="1"/>
  <c r="P2395" i="2" s="1"/>
  <c r="U2395" i="2" a="1"/>
  <c r="U2395" i="2" s="1"/>
  <c r="Z2395" i="2" a="1"/>
  <c r="Z2395" i="2" s="1"/>
  <c r="L2399" i="2" a="1"/>
  <c r="L2399" i="2" s="1"/>
  <c r="Q2399" i="2" a="1"/>
  <c r="Q2399" i="2" s="1"/>
  <c r="V2399" i="2" a="1"/>
  <c r="V2399" i="2" s="1"/>
  <c r="M2401" i="2" a="1"/>
  <c r="M2401" i="2" s="1"/>
  <c r="S2401" i="2" a="1"/>
  <c r="S2401" i="2" s="1"/>
  <c r="X2401" i="2" a="1"/>
  <c r="X2401" i="2" s="1"/>
  <c r="N2404" i="2" a="1"/>
  <c r="N2404" i="2" s="1"/>
  <c r="N2405" i="2" a="1"/>
  <c r="N2405" i="2" s="1"/>
  <c r="M2407" i="2" a="1"/>
  <c r="M2407" i="2" s="1"/>
  <c r="R2407" i="2" a="1"/>
  <c r="R2407" i="2" s="1"/>
  <c r="AB2407" i="2" s="1"/>
  <c r="X2407" i="2" a="1"/>
  <c r="X2407" i="2" s="1"/>
  <c r="M2409" i="2" a="1"/>
  <c r="M2409" i="2" s="1"/>
  <c r="R2409" i="2" a="1"/>
  <c r="R2409" i="2" s="1"/>
  <c r="AB2409" i="2" s="1"/>
  <c r="W2409" i="2" a="1"/>
  <c r="W2409" i="2" s="1"/>
  <c r="N2411" i="2" a="1"/>
  <c r="N2411" i="2" s="1"/>
  <c r="T2411" i="2" a="1"/>
  <c r="T2411" i="2" s="1"/>
  <c r="AF2411" i="2" s="1"/>
  <c r="Y2411" i="2" a="1"/>
  <c r="Y2411" i="2" s="1"/>
  <c r="K2413" i="2" a="1"/>
  <c r="K2413" i="2" s="1"/>
  <c r="P2413" i="2" a="1"/>
  <c r="P2413" i="2" s="1"/>
  <c r="W2413" i="2" a="1"/>
  <c r="W2413" i="2" s="1"/>
  <c r="K2415" i="2" a="1"/>
  <c r="K2415" i="2" s="1"/>
  <c r="Q2415" i="2" a="1"/>
  <c r="Q2415" i="2" s="1"/>
  <c r="X2415" i="2" a="1"/>
  <c r="X2415" i="2" s="1"/>
  <c r="Z2416" i="2" a="1"/>
  <c r="Z2416" i="2" s="1"/>
  <c r="V2416" i="2" a="1"/>
  <c r="V2416" i="2" s="1"/>
  <c r="R2416" i="2" a="1"/>
  <c r="R2416" i="2" s="1"/>
  <c r="AB2416" i="2" s="1"/>
  <c r="N2416" i="2" a="1"/>
  <c r="N2416" i="2" s="1"/>
  <c r="J2416" i="2" a="1"/>
  <c r="J2416" i="2" s="1"/>
  <c r="Y2416" i="2" a="1"/>
  <c r="Y2416" i="2" s="1"/>
  <c r="U2416" i="2" a="1"/>
  <c r="U2416" i="2" s="1"/>
  <c r="Q2416" i="2" a="1"/>
  <c r="Q2416" i="2" s="1"/>
  <c r="M2416" i="2" a="1"/>
  <c r="M2416" i="2" s="1"/>
  <c r="O2416" i="2" a="1"/>
  <c r="O2416" i="2" s="1"/>
  <c r="X2421" i="2" a="1"/>
  <c r="X2421" i="2" s="1"/>
  <c r="U2422" i="2" a="1"/>
  <c r="U2422" i="2" s="1"/>
  <c r="Y2452" i="2" a="1"/>
  <c r="Y2452" i="2" s="1"/>
  <c r="U2452" i="2" a="1"/>
  <c r="U2452" i="2" s="1"/>
  <c r="Q2452" i="2" a="1"/>
  <c r="Q2452" i="2" s="1"/>
  <c r="M2452" i="2" a="1"/>
  <c r="M2452" i="2" s="1"/>
  <c r="X2452" i="2" a="1"/>
  <c r="X2452" i="2" s="1"/>
  <c r="T2452" i="2" a="1"/>
  <c r="T2452" i="2" s="1"/>
  <c r="P2452" i="2" a="1"/>
  <c r="P2452" i="2" s="1"/>
  <c r="L2452" i="2" a="1"/>
  <c r="L2452" i="2" s="1"/>
  <c r="V2452" i="2" a="1"/>
  <c r="V2452" i="2" s="1"/>
  <c r="N2452" i="2" a="1"/>
  <c r="N2452" i="2" s="1"/>
  <c r="AA2452" i="2" a="1"/>
  <c r="AA2452" i="2" s="1"/>
  <c r="S2452" i="2" a="1"/>
  <c r="S2452" i="2" s="1"/>
  <c r="K2452" i="2" a="1"/>
  <c r="K2452" i="2" s="1"/>
  <c r="Z2454" i="2" a="1"/>
  <c r="Z2454" i="2" s="1"/>
  <c r="V2454" i="2" a="1"/>
  <c r="V2454" i="2" s="1"/>
  <c r="R2454" i="2" a="1"/>
  <c r="R2454" i="2" s="1"/>
  <c r="AB2454" i="2" s="1"/>
  <c r="N2454" i="2" a="1"/>
  <c r="N2454" i="2" s="1"/>
  <c r="J2454" i="2" a="1"/>
  <c r="J2454" i="2" s="1"/>
  <c r="Y2454" i="2" a="1"/>
  <c r="Y2454" i="2" s="1"/>
  <c r="U2454" i="2" a="1"/>
  <c r="U2454" i="2" s="1"/>
  <c r="Q2454" i="2" a="1"/>
  <c r="Q2454" i="2" s="1"/>
  <c r="M2454" i="2" a="1"/>
  <c r="M2454" i="2" s="1"/>
  <c r="T2454" i="2" a="1"/>
  <c r="T2454" i="2" s="1"/>
  <c r="AF2454" i="2" s="1"/>
  <c r="L2454" i="2" a="1"/>
  <c r="L2454" i="2" s="1"/>
  <c r="AA2454" i="2" a="1"/>
  <c r="AA2454" i="2" s="1"/>
  <c r="S2454" i="2" a="1"/>
  <c r="S2454" i="2" s="1"/>
  <c r="K2454" i="2" a="1"/>
  <c r="K2454" i="2" s="1"/>
  <c r="AA2470" i="2" a="1"/>
  <c r="AA2470" i="2" s="1"/>
  <c r="W2470" i="2" a="1"/>
  <c r="W2470" i="2" s="1"/>
  <c r="S2470" i="2" a="1"/>
  <c r="S2470" i="2" s="1"/>
  <c r="O2470" i="2" a="1"/>
  <c r="O2470" i="2" s="1"/>
  <c r="K2470" i="2" a="1"/>
  <c r="K2470" i="2" s="1"/>
  <c r="Z2470" i="2" a="1"/>
  <c r="Z2470" i="2" s="1"/>
  <c r="V2470" i="2" a="1"/>
  <c r="V2470" i="2" s="1"/>
  <c r="R2470" i="2" a="1"/>
  <c r="R2470" i="2" s="1"/>
  <c r="AB2470" i="2" s="1"/>
  <c r="N2470" i="2" a="1"/>
  <c r="N2470" i="2" s="1"/>
  <c r="J2470" i="2" a="1"/>
  <c r="J2470" i="2" s="1"/>
  <c r="P2470" i="2" a="1"/>
  <c r="P2470" i="2" s="1"/>
  <c r="U2470" i="2" a="1"/>
  <c r="U2470" i="2" s="1"/>
  <c r="T2470" i="2" a="1"/>
  <c r="T2470" i="2" s="1"/>
  <c r="M2470" i="2" a="1"/>
  <c r="M2470" i="2" s="1"/>
  <c r="Y2470" i="2" a="1"/>
  <c r="Y2470" i="2" s="1"/>
  <c r="Q2470" i="2" a="1"/>
  <c r="Q2470" i="2" s="1"/>
  <c r="L2470" i="2" a="1"/>
  <c r="L2470" i="2" s="1"/>
  <c r="Z2509" i="2" a="1"/>
  <c r="Z2509" i="2" s="1"/>
  <c r="V2509" i="2" a="1"/>
  <c r="V2509" i="2" s="1"/>
  <c r="R2509" i="2" a="1"/>
  <c r="R2509" i="2" s="1"/>
  <c r="AB2509" i="2" s="1"/>
  <c r="N2509" i="2" a="1"/>
  <c r="N2509" i="2" s="1"/>
  <c r="J2509" i="2" a="1"/>
  <c r="J2509" i="2" s="1"/>
  <c r="Y2509" i="2" a="1"/>
  <c r="Y2509" i="2" s="1"/>
  <c r="U2509" i="2" a="1"/>
  <c r="U2509" i="2" s="1"/>
  <c r="Q2509" i="2" a="1"/>
  <c r="Q2509" i="2" s="1"/>
  <c r="M2509" i="2" a="1"/>
  <c r="M2509" i="2" s="1"/>
  <c r="AA2509" i="2" a="1"/>
  <c r="AA2509" i="2" s="1"/>
  <c r="S2509" i="2" a="1"/>
  <c r="S2509" i="2" s="1"/>
  <c r="K2509" i="2" a="1"/>
  <c r="K2509" i="2" s="1"/>
  <c r="W2509" i="2" a="1"/>
  <c r="W2509" i="2" s="1"/>
  <c r="O2509" i="2" a="1"/>
  <c r="O2509" i="2" s="1"/>
  <c r="T2509" i="2" a="1"/>
  <c r="T2509" i="2" s="1"/>
  <c r="P2509" i="2" a="1"/>
  <c r="P2509" i="2" s="1"/>
  <c r="L2509" i="2" a="1"/>
  <c r="L2509" i="2" s="1"/>
  <c r="X2520" i="2" a="1"/>
  <c r="X2520" i="2" s="1"/>
  <c r="Z2408" i="2" a="1"/>
  <c r="Z2408" i="2" s="1"/>
  <c r="V2408" i="2" a="1"/>
  <c r="V2408" i="2" s="1"/>
  <c r="R2408" i="2" a="1"/>
  <c r="R2408" i="2" s="1"/>
  <c r="AB2408" i="2" s="1"/>
  <c r="N2408" i="2" a="1"/>
  <c r="N2408" i="2" s="1"/>
  <c r="J2408" i="2" a="1"/>
  <c r="J2408" i="2" s="1"/>
  <c r="Y2408" i="2" a="1"/>
  <c r="Y2408" i="2" s="1"/>
  <c r="U2408" i="2" a="1"/>
  <c r="U2408" i="2" s="1"/>
  <c r="Q2408" i="2" a="1"/>
  <c r="Q2408" i="2" s="1"/>
  <c r="M2408" i="2" a="1"/>
  <c r="M2408" i="2" s="1"/>
  <c r="S2408" i="2" a="1"/>
  <c r="S2408" i="2" s="1"/>
  <c r="X2408" i="2" a="1"/>
  <c r="X2408" i="2" s="1"/>
  <c r="X2409" i="2" a="1"/>
  <c r="X2409" i="2" s="1"/>
  <c r="AA2410" i="2" a="1"/>
  <c r="AA2410" i="2" s="1"/>
  <c r="W2410" i="2" a="1"/>
  <c r="W2410" i="2" s="1"/>
  <c r="S2410" i="2" a="1"/>
  <c r="S2410" i="2" s="1"/>
  <c r="O2410" i="2" a="1"/>
  <c r="O2410" i="2" s="1"/>
  <c r="K2410" i="2" a="1"/>
  <c r="K2410" i="2" s="1"/>
  <c r="Z2410" i="2" a="1"/>
  <c r="Z2410" i="2" s="1"/>
  <c r="V2410" i="2" a="1"/>
  <c r="V2410" i="2" s="1"/>
  <c r="R2410" i="2" a="1"/>
  <c r="R2410" i="2" s="1"/>
  <c r="AB2410" i="2" s="1"/>
  <c r="N2410" i="2" a="1"/>
  <c r="N2410" i="2" s="1"/>
  <c r="J2410" i="2" a="1"/>
  <c r="J2410" i="2" s="1"/>
  <c r="M2410" i="2" a="1"/>
  <c r="M2410" i="2" s="1"/>
  <c r="X2410" i="2" a="1"/>
  <c r="X2410" i="2" s="1"/>
  <c r="AA2428" i="2" a="1"/>
  <c r="AA2428" i="2" s="1"/>
  <c r="W2428" i="2" a="1"/>
  <c r="W2428" i="2" s="1"/>
  <c r="S2428" i="2" a="1"/>
  <c r="S2428" i="2" s="1"/>
  <c r="O2428" i="2" a="1"/>
  <c r="O2428" i="2" s="1"/>
  <c r="K2428" i="2" a="1"/>
  <c r="K2428" i="2" s="1"/>
  <c r="Z2428" i="2" a="1"/>
  <c r="Z2428" i="2" s="1"/>
  <c r="V2428" i="2" a="1"/>
  <c r="V2428" i="2" s="1"/>
  <c r="R2428" i="2" a="1"/>
  <c r="R2428" i="2" s="1"/>
  <c r="AB2428" i="2" s="1"/>
  <c r="N2428" i="2" a="1"/>
  <c r="N2428" i="2" s="1"/>
  <c r="J2428" i="2" a="1"/>
  <c r="J2428" i="2" s="1"/>
  <c r="P2428" i="2" a="1"/>
  <c r="P2428" i="2" s="1"/>
  <c r="X2428" i="2" a="1"/>
  <c r="X2428" i="2" s="1"/>
  <c r="Y2459" i="2" a="1"/>
  <c r="Y2459" i="2" s="1"/>
  <c r="U2459" i="2" a="1"/>
  <c r="U2459" i="2" s="1"/>
  <c r="Q2459" i="2" a="1"/>
  <c r="Q2459" i="2" s="1"/>
  <c r="M2459" i="2" a="1"/>
  <c r="M2459" i="2" s="1"/>
  <c r="AA2459" i="2" a="1"/>
  <c r="AA2459" i="2" s="1"/>
  <c r="W2459" i="2" a="1"/>
  <c r="W2459" i="2" s="1"/>
  <c r="S2459" i="2" a="1"/>
  <c r="S2459" i="2" s="1"/>
  <c r="O2459" i="2" a="1"/>
  <c r="O2459" i="2" s="1"/>
  <c r="K2459" i="2" a="1"/>
  <c r="K2459" i="2" s="1"/>
  <c r="V2459" i="2" a="1"/>
  <c r="V2459" i="2" s="1"/>
  <c r="N2459" i="2" a="1"/>
  <c r="N2459" i="2" s="1"/>
  <c r="T2459" i="2" a="1"/>
  <c r="T2459" i="2" s="1"/>
  <c r="L2459" i="2" a="1"/>
  <c r="L2459" i="2" s="1"/>
  <c r="Z2459" i="2" a="1"/>
  <c r="Z2459" i="2" s="1"/>
  <c r="AA2465" i="2" a="1"/>
  <c r="AA2465" i="2" s="1"/>
  <c r="W2465" i="2" a="1"/>
  <c r="W2465" i="2" s="1"/>
  <c r="S2465" i="2" a="1"/>
  <c r="S2465" i="2" s="1"/>
  <c r="O2465" i="2" a="1"/>
  <c r="O2465" i="2" s="1"/>
  <c r="K2465" i="2" a="1"/>
  <c r="K2465" i="2" s="1"/>
  <c r="X2465" i="2" a="1"/>
  <c r="X2465" i="2" s="1"/>
  <c r="M2465" i="2" a="1"/>
  <c r="M2465" i="2" s="1"/>
  <c r="R2465" i="2" a="1"/>
  <c r="R2465" i="2" s="1"/>
  <c r="V2465" i="2" a="1"/>
  <c r="V2465" i="2" s="1"/>
  <c r="U2465" i="2" a="1"/>
  <c r="U2465" i="2" s="1"/>
  <c r="P2465" i="2" a="1"/>
  <c r="P2465" i="2" s="1"/>
  <c r="Q2465" i="2" a="1"/>
  <c r="Q2465" i="2" s="1"/>
  <c r="Z2465" i="2" a="1"/>
  <c r="Z2465" i="2" s="1"/>
  <c r="Y2465" i="2" a="1"/>
  <c r="Y2465" i="2" s="1"/>
  <c r="N2465" i="2" a="1"/>
  <c r="N2465" i="2" s="1"/>
  <c r="N2378" i="2" a="1"/>
  <c r="N2378" i="2" s="1"/>
  <c r="R2378" i="2" a="1"/>
  <c r="R2378" i="2" s="1"/>
  <c r="V2378" i="2" a="1"/>
  <c r="V2378" i="2" s="1"/>
  <c r="Z2378" i="2" a="1"/>
  <c r="Z2378" i="2" s="1"/>
  <c r="L2380" i="2" a="1"/>
  <c r="L2380" i="2" s="1"/>
  <c r="P2380" i="2" a="1"/>
  <c r="P2380" i="2" s="1"/>
  <c r="T2380" i="2" a="1"/>
  <c r="T2380" i="2" s="1"/>
  <c r="AF2380" i="2" s="1"/>
  <c r="Y2380" i="2" a="1"/>
  <c r="Y2380" i="2" s="1"/>
  <c r="L2390" i="2" a="1"/>
  <c r="L2390" i="2" s="1"/>
  <c r="P2390" i="2" a="1"/>
  <c r="P2390" i="2" s="1"/>
  <c r="T2390" i="2" a="1"/>
  <c r="T2390" i="2" s="1"/>
  <c r="AF2390" i="2" s="1"/>
  <c r="X2390" i="2" a="1"/>
  <c r="X2390" i="2" s="1"/>
  <c r="Y2394" i="2" a="1"/>
  <c r="Y2394" i="2" s="1"/>
  <c r="U2394" i="2" a="1"/>
  <c r="U2394" i="2" s="1"/>
  <c r="Q2394" i="2" a="1"/>
  <c r="Q2394" i="2" s="1"/>
  <c r="X2394" i="2" a="1"/>
  <c r="X2394" i="2" s="1"/>
  <c r="T2394" i="2" a="1"/>
  <c r="T2394" i="2" s="1"/>
  <c r="P2394" i="2" a="1"/>
  <c r="P2394" i="2" s="1"/>
  <c r="L2394" i="2" a="1"/>
  <c r="L2394" i="2" s="1"/>
  <c r="M2399" i="2" a="1"/>
  <c r="M2399" i="2" s="1"/>
  <c r="R2399" i="2" a="1"/>
  <c r="R2399" i="2" s="1"/>
  <c r="AB2399" i="2" s="1"/>
  <c r="X2399" i="2" a="1"/>
  <c r="X2399" i="2" s="1"/>
  <c r="X2404" i="2" a="1"/>
  <c r="X2404" i="2" s="1"/>
  <c r="T2404" i="2" a="1"/>
  <c r="T2404" i="2" s="1"/>
  <c r="AF2404" i="2" s="1"/>
  <c r="P2404" i="2" a="1"/>
  <c r="P2404" i="2" s="1"/>
  <c r="L2404" i="2" a="1"/>
  <c r="L2404" i="2" s="1"/>
  <c r="AA2404" i="2" a="1"/>
  <c r="AA2404" i="2" s="1"/>
  <c r="W2404" i="2" a="1"/>
  <c r="W2404" i="2" s="1"/>
  <c r="S2404" i="2" a="1"/>
  <c r="S2404" i="2" s="1"/>
  <c r="O2404" i="2" a="1"/>
  <c r="O2404" i="2" s="1"/>
  <c r="K2404" i="2" a="1"/>
  <c r="K2404" i="2" s="1"/>
  <c r="U2404" i="2" a="1"/>
  <c r="U2404" i="2" s="1"/>
  <c r="Z2404" i="2" a="1"/>
  <c r="Z2404" i="2" s="1"/>
  <c r="J2405" i="2" a="1"/>
  <c r="J2405" i="2" s="1"/>
  <c r="Z2405" i="2" a="1"/>
  <c r="Z2405" i="2" s="1"/>
  <c r="N2409" i="2" a="1"/>
  <c r="N2409" i="2" s="1"/>
  <c r="S2409" i="2" a="1"/>
  <c r="S2409" i="2" s="1"/>
  <c r="Y2409" i="2" a="1"/>
  <c r="Y2409" i="2" s="1"/>
  <c r="P2411" i="2" a="1"/>
  <c r="P2411" i="2" s="1"/>
  <c r="U2411" i="2" a="1"/>
  <c r="U2411" i="2" s="1"/>
  <c r="Z2411" i="2" a="1"/>
  <c r="Z2411" i="2" s="1"/>
  <c r="L2413" i="2" a="1"/>
  <c r="L2413" i="2" s="1"/>
  <c r="R2413" i="2" a="1"/>
  <c r="R2413" i="2" s="1"/>
  <c r="X2413" i="2" a="1"/>
  <c r="X2413" i="2" s="1"/>
  <c r="Y2417" i="2" a="1"/>
  <c r="Y2417" i="2" s="1"/>
  <c r="U2417" i="2" a="1"/>
  <c r="U2417" i="2" s="1"/>
  <c r="Q2417" i="2" a="1"/>
  <c r="Q2417" i="2" s="1"/>
  <c r="M2417" i="2" a="1"/>
  <c r="M2417" i="2" s="1"/>
  <c r="P2417" i="2" a="1"/>
  <c r="P2417" i="2" s="1"/>
  <c r="W2417" i="2" a="1"/>
  <c r="W2417" i="2" s="1"/>
  <c r="Z2420" i="2" a="1"/>
  <c r="Z2420" i="2" s="1"/>
  <c r="V2420" i="2" a="1"/>
  <c r="V2420" i="2" s="1"/>
  <c r="R2420" i="2" a="1"/>
  <c r="R2420" i="2" s="1"/>
  <c r="AB2420" i="2" s="1"/>
  <c r="N2420" i="2" a="1"/>
  <c r="N2420" i="2" s="1"/>
  <c r="J2420" i="2" a="1"/>
  <c r="J2420" i="2" s="1"/>
  <c r="Y2420" i="2" a="1"/>
  <c r="Y2420" i="2" s="1"/>
  <c r="U2420" i="2" a="1"/>
  <c r="U2420" i="2" s="1"/>
  <c r="Q2420" i="2" a="1"/>
  <c r="Q2420" i="2" s="1"/>
  <c r="M2420" i="2" a="1"/>
  <c r="M2420" i="2" s="1"/>
  <c r="O2420" i="2" a="1"/>
  <c r="O2420" i="2" s="1"/>
  <c r="J2425" i="2" a="1"/>
  <c r="J2425" i="2" s="1"/>
  <c r="Q2425" i="2" a="1"/>
  <c r="Q2425" i="2" s="1"/>
  <c r="Y2426" i="2" a="1"/>
  <c r="Y2426" i="2" s="1"/>
  <c r="U2426" i="2" a="1"/>
  <c r="U2426" i="2" s="1"/>
  <c r="Q2426" i="2" a="1"/>
  <c r="Q2426" i="2" s="1"/>
  <c r="M2426" i="2" a="1"/>
  <c r="M2426" i="2" s="1"/>
  <c r="X2426" i="2" a="1"/>
  <c r="X2426" i="2" s="1"/>
  <c r="T2426" i="2" a="1"/>
  <c r="T2426" i="2" s="1"/>
  <c r="P2426" i="2" a="1"/>
  <c r="P2426" i="2" s="1"/>
  <c r="L2426" i="2" a="1"/>
  <c r="L2426" i="2" s="1"/>
  <c r="X2427" i="2" a="1"/>
  <c r="X2427" i="2" s="1"/>
  <c r="T2427" i="2" a="1"/>
  <c r="T2427" i="2" s="1"/>
  <c r="AF2427" i="2" s="1"/>
  <c r="AA2427" i="2" a="1"/>
  <c r="AA2427" i="2" s="1"/>
  <c r="W2427" i="2" a="1"/>
  <c r="W2427" i="2" s="1"/>
  <c r="S2427" i="2" a="1"/>
  <c r="S2427" i="2" s="1"/>
  <c r="O2427" i="2" a="1"/>
  <c r="O2427" i="2" s="1"/>
  <c r="K2427" i="2" a="1"/>
  <c r="K2427" i="2" s="1"/>
  <c r="V2427" i="2" a="1"/>
  <c r="V2427" i="2" s="1"/>
  <c r="Z2440" i="2" a="1"/>
  <c r="Z2440" i="2" s="1"/>
  <c r="V2440" i="2" a="1"/>
  <c r="V2440" i="2" s="1"/>
  <c r="R2440" i="2" a="1"/>
  <c r="R2440" i="2" s="1"/>
  <c r="AB2440" i="2" s="1"/>
  <c r="N2440" i="2" a="1"/>
  <c r="N2440" i="2" s="1"/>
  <c r="J2440" i="2" a="1"/>
  <c r="J2440" i="2" s="1"/>
  <c r="Q2440" i="2" a="1"/>
  <c r="Q2440" i="2" s="1"/>
  <c r="L2440" i="2" a="1"/>
  <c r="L2440" i="2" s="1"/>
  <c r="AA2440" i="2" a="1"/>
  <c r="AA2440" i="2" s="1"/>
  <c r="K2440" i="2" a="1"/>
  <c r="K2440" i="2" s="1"/>
  <c r="U2440" i="2" a="1"/>
  <c r="U2440" i="2" s="1"/>
  <c r="P2440" i="2" a="1"/>
  <c r="P2440" i="2" s="1"/>
  <c r="O2440" i="2" a="1"/>
  <c r="O2440" i="2" s="1"/>
  <c r="L2465" i="2" a="1"/>
  <c r="L2465" i="2" s="1"/>
  <c r="X2493" i="2" a="1"/>
  <c r="X2493" i="2" s="1"/>
  <c r="AA2495" i="2" a="1"/>
  <c r="AA2495" i="2" s="1"/>
  <c r="W2495" i="2" a="1"/>
  <c r="W2495" i="2" s="1"/>
  <c r="S2495" i="2" a="1"/>
  <c r="S2495" i="2" s="1"/>
  <c r="O2495" i="2" a="1"/>
  <c r="O2495" i="2" s="1"/>
  <c r="K2495" i="2" a="1"/>
  <c r="K2495" i="2" s="1"/>
  <c r="Z2495" i="2" a="1"/>
  <c r="Z2495" i="2" s="1"/>
  <c r="V2495" i="2" a="1"/>
  <c r="V2495" i="2" s="1"/>
  <c r="R2495" i="2" a="1"/>
  <c r="R2495" i="2" s="1"/>
  <c r="AB2495" i="2" s="1"/>
  <c r="N2495" i="2" a="1"/>
  <c r="N2495" i="2" s="1"/>
  <c r="J2495" i="2" a="1"/>
  <c r="J2495" i="2" s="1"/>
  <c r="U2495" i="2" a="1"/>
  <c r="U2495" i="2" s="1"/>
  <c r="M2495" i="2" a="1"/>
  <c r="M2495" i="2" s="1"/>
  <c r="T2495" i="2" a="1"/>
  <c r="T2495" i="2" s="1"/>
  <c r="L2495" i="2" a="1"/>
  <c r="L2495" i="2" s="1"/>
  <c r="P2495" i="2" a="1"/>
  <c r="P2495" i="2" s="1"/>
  <c r="Y2495" i="2" a="1"/>
  <c r="Y2495" i="2" s="1"/>
  <c r="X2500" i="2" a="1"/>
  <c r="X2500" i="2" s="1"/>
  <c r="N2365" i="2" a="1"/>
  <c r="N2365" i="2" s="1"/>
  <c r="R2365" i="2" a="1"/>
  <c r="R2365" i="2" s="1"/>
  <c r="V2365" i="2" a="1"/>
  <c r="V2365" i="2" s="1"/>
  <c r="L2369" i="2" a="1"/>
  <c r="L2369" i="2" s="1"/>
  <c r="P2369" i="2" a="1"/>
  <c r="P2369" i="2" s="1"/>
  <c r="T2369" i="2" a="1"/>
  <c r="T2369" i="2" s="1"/>
  <c r="AF2369" i="2" s="1"/>
  <c r="L2373" i="2" a="1"/>
  <c r="L2373" i="2" s="1"/>
  <c r="P2373" i="2" a="1"/>
  <c r="P2373" i="2" s="1"/>
  <c r="T2373" i="2" a="1"/>
  <c r="T2373" i="2" s="1"/>
  <c r="L2381" i="2" a="1"/>
  <c r="L2381" i="2" s="1"/>
  <c r="P2381" i="2" a="1"/>
  <c r="P2381" i="2" s="1"/>
  <c r="T2381" i="2" a="1"/>
  <c r="T2381" i="2" s="1"/>
  <c r="AF2381" i="2" s="1"/>
  <c r="L2385" i="2" a="1"/>
  <c r="L2385" i="2" s="1"/>
  <c r="P2385" i="2" a="1"/>
  <c r="P2385" i="2" s="1"/>
  <c r="T2385" i="2" a="1"/>
  <c r="T2385" i="2" s="1"/>
  <c r="N2389" i="2" a="1"/>
  <c r="N2389" i="2" s="1"/>
  <c r="R2389" i="2" a="1"/>
  <c r="R2389" i="2" s="1"/>
  <c r="V2389" i="2" a="1"/>
  <c r="V2389" i="2" s="1"/>
  <c r="J2393" i="2" a="1"/>
  <c r="J2393" i="2" s="1"/>
  <c r="N2393" i="2" a="1"/>
  <c r="N2393" i="2" s="1"/>
  <c r="R2393" i="2" a="1"/>
  <c r="R2393" i="2" s="1"/>
  <c r="V2393" i="2" a="1"/>
  <c r="V2393" i="2" s="1"/>
  <c r="M2394" i="2" a="1"/>
  <c r="M2394" i="2" s="1"/>
  <c r="R2394" i="2" a="1"/>
  <c r="R2394" i="2" s="1"/>
  <c r="AB2394" i="2" s="1"/>
  <c r="W2394" i="2" a="1"/>
  <c r="W2394" i="2" s="1"/>
  <c r="W2395" i="2" a="1"/>
  <c r="W2395" i="2" s="1"/>
  <c r="S2399" i="2" a="1"/>
  <c r="S2399" i="2" s="1"/>
  <c r="X2400" i="2" a="1"/>
  <c r="X2400" i="2" s="1"/>
  <c r="T2400" i="2" a="1"/>
  <c r="T2400" i="2" s="1"/>
  <c r="AF2400" i="2" s="1"/>
  <c r="P2400" i="2" a="1"/>
  <c r="P2400" i="2" s="1"/>
  <c r="L2400" i="2" a="1"/>
  <c r="L2400" i="2" s="1"/>
  <c r="AA2400" i="2" a="1"/>
  <c r="AA2400" i="2" s="1"/>
  <c r="W2400" i="2" a="1"/>
  <c r="W2400" i="2" s="1"/>
  <c r="S2400" i="2" a="1"/>
  <c r="S2400" i="2" s="1"/>
  <c r="O2400" i="2" a="1"/>
  <c r="O2400" i="2" s="1"/>
  <c r="K2400" i="2" a="1"/>
  <c r="K2400" i="2" s="1"/>
  <c r="U2400" i="2" a="1"/>
  <c r="U2400" i="2" s="1"/>
  <c r="AE2400" i="2" s="1"/>
  <c r="Z2400" i="2" a="1"/>
  <c r="Z2400" i="2" s="1"/>
  <c r="J2401" i="2" a="1"/>
  <c r="J2401" i="2" s="1"/>
  <c r="AC2401" i="2" s="1"/>
  <c r="K2405" i="2" a="1"/>
  <c r="K2405" i="2" s="1"/>
  <c r="P2405" i="2" a="1"/>
  <c r="P2405" i="2" s="1"/>
  <c r="U2405" i="2" a="1"/>
  <c r="U2405" i="2" s="1"/>
  <c r="AA2405" i="2" a="1"/>
  <c r="AA2405" i="2" s="1"/>
  <c r="O2408" i="2" a="1"/>
  <c r="O2408" i="2" s="1"/>
  <c r="T2408" i="2" a="1"/>
  <c r="T2408" i="2" s="1"/>
  <c r="T2409" i="2" a="1"/>
  <c r="T2409" i="2" s="1"/>
  <c r="T2410" i="2" a="1"/>
  <c r="T2410" i="2" s="1"/>
  <c r="Y2410" i="2" a="1"/>
  <c r="Y2410" i="2" s="1"/>
  <c r="K2411" i="2" a="1"/>
  <c r="K2411" i="2" s="1"/>
  <c r="AA2411" i="2" a="1"/>
  <c r="AA2411" i="2" s="1"/>
  <c r="K2412" i="2" a="1"/>
  <c r="K2412" i="2" s="1"/>
  <c r="P2412" i="2" a="1"/>
  <c r="P2412" i="2" s="1"/>
  <c r="AA2412" i="2" a="1"/>
  <c r="AA2412" i="2" s="1"/>
  <c r="S2413" i="2" a="1"/>
  <c r="S2413" i="2" s="1"/>
  <c r="M2415" i="2" a="1"/>
  <c r="M2415" i="2" s="1"/>
  <c r="K2416" i="2" a="1"/>
  <c r="K2416" i="2" s="1"/>
  <c r="K2417" i="2" a="1"/>
  <c r="K2417" i="2" s="1"/>
  <c r="T2421" i="2" a="1"/>
  <c r="T2421" i="2" s="1"/>
  <c r="AF2421" i="2" s="1"/>
  <c r="Q2422" i="2" a="1"/>
  <c r="Q2422" i="2" s="1"/>
  <c r="X2422" i="2" a="1"/>
  <c r="X2422" i="2" s="1"/>
  <c r="X2425" i="2" a="1"/>
  <c r="X2425" i="2" s="1"/>
  <c r="W2426" i="2" a="1"/>
  <c r="W2426" i="2" s="1"/>
  <c r="P2427" i="2" a="1"/>
  <c r="P2427" i="2" s="1"/>
  <c r="Q2428" i="2" a="1"/>
  <c r="Q2428" i="2" s="1"/>
  <c r="Y2428" i="2" a="1"/>
  <c r="Y2428" i="2" s="1"/>
  <c r="S2440" i="2" a="1"/>
  <c r="S2440" i="2" s="1"/>
  <c r="Z2441" i="2" a="1"/>
  <c r="Z2441" i="2" s="1"/>
  <c r="V2441" i="2" a="1"/>
  <c r="V2441" i="2" s="1"/>
  <c r="R2441" i="2" a="1"/>
  <c r="R2441" i="2" s="1"/>
  <c r="AB2441" i="2" s="1"/>
  <c r="N2441" i="2" a="1"/>
  <c r="N2441" i="2" s="1"/>
  <c r="J2441" i="2" a="1"/>
  <c r="J2441" i="2" s="1"/>
  <c r="Q2441" i="2" a="1"/>
  <c r="Q2441" i="2" s="1"/>
  <c r="AA2441" i="2" a="1"/>
  <c r="AA2441" i="2" s="1"/>
  <c r="P2441" i="2" a="1"/>
  <c r="P2441" i="2" s="1"/>
  <c r="K2441" i="2" a="1"/>
  <c r="K2441" i="2" s="1"/>
  <c r="U2441" i="2" a="1"/>
  <c r="U2441" i="2" s="1"/>
  <c r="T2441" i="2" a="1"/>
  <c r="T2441" i="2" s="1"/>
  <c r="O2441" i="2" a="1"/>
  <c r="O2441" i="2" s="1"/>
  <c r="S2441" i="2" a="1"/>
  <c r="S2441" i="2" s="1"/>
  <c r="AA2442" i="2" a="1"/>
  <c r="AA2442" i="2" s="1"/>
  <c r="W2442" i="2" a="1"/>
  <c r="W2442" i="2" s="1"/>
  <c r="S2442" i="2" a="1"/>
  <c r="S2442" i="2" s="1"/>
  <c r="O2442" i="2" a="1"/>
  <c r="O2442" i="2" s="1"/>
  <c r="K2442" i="2" a="1"/>
  <c r="K2442" i="2" s="1"/>
  <c r="V2442" i="2" a="1"/>
  <c r="V2442" i="2" s="1"/>
  <c r="Q2442" i="2" a="1"/>
  <c r="Q2442" i="2" s="1"/>
  <c r="P2442" i="2" a="1"/>
  <c r="P2442" i="2" s="1"/>
  <c r="Z2442" i="2" a="1"/>
  <c r="Z2442" i="2" s="1"/>
  <c r="U2442" i="2" a="1"/>
  <c r="U2442" i="2" s="1"/>
  <c r="J2442" i="2" a="1"/>
  <c r="J2442" i="2" s="1"/>
  <c r="T2442" i="2" a="1"/>
  <c r="T2442" i="2" s="1"/>
  <c r="Y2443" i="2" a="1"/>
  <c r="Y2443" i="2" s="1"/>
  <c r="U2443" i="2" a="1"/>
  <c r="U2443" i="2" s="1"/>
  <c r="Q2443" i="2" a="1"/>
  <c r="Q2443" i="2" s="1"/>
  <c r="M2443" i="2" a="1"/>
  <c r="M2443" i="2" s="1"/>
  <c r="X2443" i="2" a="1"/>
  <c r="X2443" i="2" s="1"/>
  <c r="W2443" i="2" a="1"/>
  <c r="W2443" i="2" s="1"/>
  <c r="R2443" i="2" a="1"/>
  <c r="R2443" i="2" s="1"/>
  <c r="L2443" i="2" a="1"/>
  <c r="L2443" i="2" s="1"/>
  <c r="AA2443" i="2" a="1"/>
  <c r="AA2443" i="2" s="1"/>
  <c r="V2443" i="2" a="1"/>
  <c r="V2443" i="2" s="1"/>
  <c r="K2443" i="2" a="1"/>
  <c r="K2443" i="2" s="1"/>
  <c r="AB2445" i="2"/>
  <c r="R2452" i="2" a="1"/>
  <c r="R2452" i="2" s="1"/>
  <c r="P2454" i="2" a="1"/>
  <c r="P2454" i="2" s="1"/>
  <c r="J2459" i="2" a="1"/>
  <c r="J2459" i="2" s="1"/>
  <c r="Y2464" i="2" a="1"/>
  <c r="Y2464" i="2" s="1"/>
  <c r="U2464" i="2" a="1"/>
  <c r="U2464" i="2" s="1"/>
  <c r="Q2464" i="2" a="1"/>
  <c r="Q2464" i="2" s="1"/>
  <c r="M2464" i="2" a="1"/>
  <c r="M2464" i="2" s="1"/>
  <c r="V2464" i="2" a="1"/>
  <c r="V2464" i="2" s="1"/>
  <c r="AA2464" i="2" a="1"/>
  <c r="AA2464" i="2" s="1"/>
  <c r="P2464" i="2" a="1"/>
  <c r="P2464" i="2" s="1"/>
  <c r="K2464" i="2" a="1"/>
  <c r="K2464" i="2" s="1"/>
  <c r="T2464" i="2" a="1"/>
  <c r="T2464" i="2" s="1"/>
  <c r="AF2464" i="2" s="1"/>
  <c r="O2464" i="2" a="1"/>
  <c r="O2464" i="2" s="1"/>
  <c r="N2464" i="2" a="1"/>
  <c r="N2464" i="2" s="1"/>
  <c r="Z2464" i="2" a="1"/>
  <c r="Z2464" i="2" s="1"/>
  <c r="X2464" i="2" a="1"/>
  <c r="X2464" i="2" s="1"/>
  <c r="W2464" i="2" a="1"/>
  <c r="W2464" i="2" s="1"/>
  <c r="L2464" i="2" a="1"/>
  <c r="L2464" i="2" s="1"/>
  <c r="T2465" i="2" a="1"/>
  <c r="T2465" i="2" s="1"/>
  <c r="AE2467" i="2"/>
  <c r="Q2495" i="2" a="1"/>
  <c r="Q2495" i="2" s="1"/>
  <c r="X2509" i="2" a="1"/>
  <c r="X2509" i="2" s="1"/>
  <c r="J2364" i="2" a="1"/>
  <c r="J2364" i="2" s="1"/>
  <c r="N2364" i="2" a="1"/>
  <c r="N2364" i="2" s="1"/>
  <c r="R2364" i="2" a="1"/>
  <c r="R2364" i="2" s="1"/>
  <c r="AB2364" i="2" s="1"/>
  <c r="V2364" i="2" a="1"/>
  <c r="V2364" i="2" s="1"/>
  <c r="J2368" i="2" a="1"/>
  <c r="J2368" i="2" s="1"/>
  <c r="N2368" i="2" a="1"/>
  <c r="N2368" i="2" s="1"/>
  <c r="R2368" i="2" a="1"/>
  <c r="R2368" i="2" s="1"/>
  <c r="AB2368" i="2" s="1"/>
  <c r="V2368" i="2" a="1"/>
  <c r="V2368" i="2" s="1"/>
  <c r="N2372" i="2" a="1"/>
  <c r="N2372" i="2" s="1"/>
  <c r="R2372" i="2" a="1"/>
  <c r="R2372" i="2" s="1"/>
  <c r="V2372" i="2" a="1"/>
  <c r="V2372" i="2" s="1"/>
  <c r="L2376" i="2" a="1"/>
  <c r="L2376" i="2" s="1"/>
  <c r="P2376" i="2" a="1"/>
  <c r="P2376" i="2" s="1"/>
  <c r="T2376" i="2" a="1"/>
  <c r="T2376" i="2" s="1"/>
  <c r="AF2376" i="2" s="1"/>
  <c r="K2378" i="2" a="1"/>
  <c r="K2378" i="2" s="1"/>
  <c r="O2378" i="2" a="1"/>
  <c r="O2378" i="2" s="1"/>
  <c r="S2378" i="2" a="1"/>
  <c r="S2378" i="2" s="1"/>
  <c r="W2378" i="2" a="1"/>
  <c r="W2378" i="2" s="1"/>
  <c r="AD2380" i="2"/>
  <c r="M2380" i="2" a="1"/>
  <c r="M2380" i="2" s="1"/>
  <c r="Q2380" i="2" a="1"/>
  <c r="Q2380" i="2" s="1"/>
  <c r="V2380" i="2" a="1"/>
  <c r="V2380" i="2" s="1"/>
  <c r="L2384" i="2" a="1"/>
  <c r="L2384" i="2" s="1"/>
  <c r="P2384" i="2" a="1"/>
  <c r="P2384" i="2" s="1"/>
  <c r="T2384" i="2" a="1"/>
  <c r="T2384" i="2" s="1"/>
  <c r="J2388" i="2" a="1"/>
  <c r="J2388" i="2" s="1"/>
  <c r="N2388" i="2" a="1"/>
  <c r="N2388" i="2" s="1"/>
  <c r="R2388" i="2" a="1"/>
  <c r="R2388" i="2" s="1"/>
  <c r="AB2388" i="2" s="1"/>
  <c r="V2388" i="2" a="1"/>
  <c r="V2388" i="2" s="1"/>
  <c r="M2390" i="2" a="1"/>
  <c r="M2390" i="2" s="1"/>
  <c r="Q2390" i="2" a="1"/>
  <c r="Q2390" i="2" s="1"/>
  <c r="U2390" i="2" a="1"/>
  <c r="U2390" i="2" s="1"/>
  <c r="L2392" i="2" a="1"/>
  <c r="L2392" i="2" s="1"/>
  <c r="P2392" i="2" a="1"/>
  <c r="P2392" i="2" s="1"/>
  <c r="T2392" i="2" a="1"/>
  <c r="T2392" i="2" s="1"/>
  <c r="M2395" i="2" a="1"/>
  <c r="M2395" i="2" s="1"/>
  <c r="R2395" i="2" a="1"/>
  <c r="R2395" i="2" s="1"/>
  <c r="AB2395" i="2" s="1"/>
  <c r="N2399" i="2" a="1"/>
  <c r="N2399" i="2" s="1"/>
  <c r="T2399" i="2" a="1"/>
  <c r="T2399" i="2" s="1"/>
  <c r="Q2404" i="2" a="1"/>
  <c r="Q2404" i="2" s="1"/>
  <c r="V2404" i="2" a="1"/>
  <c r="V2404" i="2" s="1"/>
  <c r="J2409" i="2" a="1"/>
  <c r="J2409" i="2" s="1"/>
  <c r="O2409" i="2" a="1"/>
  <c r="O2409" i="2" s="1"/>
  <c r="U2409" i="2" a="1"/>
  <c r="U2409" i="2" s="1"/>
  <c r="L2411" i="2" a="1"/>
  <c r="L2411" i="2" s="1"/>
  <c r="Q2411" i="2" a="1"/>
  <c r="Q2411" i="2" s="1"/>
  <c r="M2413" i="2" a="1"/>
  <c r="M2413" i="2" s="1"/>
  <c r="Z2413" i="2" a="1"/>
  <c r="Z2413" i="2" s="1"/>
  <c r="Z2415" i="2" a="1"/>
  <c r="Z2415" i="2" s="1"/>
  <c r="V2415" i="2" a="1"/>
  <c r="V2415" i="2" s="1"/>
  <c r="R2415" i="2" a="1"/>
  <c r="R2415" i="2" s="1"/>
  <c r="AB2415" i="2" s="1"/>
  <c r="N2415" i="2" a="1"/>
  <c r="N2415" i="2" s="1"/>
  <c r="J2415" i="2" a="1"/>
  <c r="J2415" i="2" s="1"/>
  <c r="AA2415" i="2" a="1"/>
  <c r="AA2415" i="2" s="1"/>
  <c r="R2417" i="2" a="1"/>
  <c r="R2417" i="2" s="1"/>
  <c r="X2417" i="2" a="1"/>
  <c r="X2417" i="2" s="1"/>
  <c r="P2420" i="2" a="1"/>
  <c r="P2420" i="2" s="1"/>
  <c r="W2420" i="2" a="1"/>
  <c r="W2420" i="2" s="1"/>
  <c r="AA2421" i="2" a="1"/>
  <c r="AA2421" i="2" s="1"/>
  <c r="W2421" i="2" a="1"/>
  <c r="W2421" i="2" s="1"/>
  <c r="S2421" i="2" a="1"/>
  <c r="S2421" i="2" s="1"/>
  <c r="O2421" i="2" a="1"/>
  <c r="O2421" i="2" s="1"/>
  <c r="K2421" i="2" a="1"/>
  <c r="K2421" i="2" s="1"/>
  <c r="N2421" i="2" a="1"/>
  <c r="N2421" i="2" s="1"/>
  <c r="U2421" i="2" a="1"/>
  <c r="U2421" i="2" s="1"/>
  <c r="L2422" i="2" a="1"/>
  <c r="L2422" i="2" s="1"/>
  <c r="AD2423" i="2"/>
  <c r="L2425" i="2" a="1"/>
  <c r="L2425" i="2" s="1"/>
  <c r="R2425" i="2" a="1"/>
  <c r="R2425" i="2" s="1"/>
  <c r="AB2425" i="2" s="1"/>
  <c r="Y2425" i="2" a="1"/>
  <c r="Y2425" i="2" s="1"/>
  <c r="K2426" i="2" a="1"/>
  <c r="K2426" i="2" s="1"/>
  <c r="R2426" i="2" a="1"/>
  <c r="R2426" i="2" s="1"/>
  <c r="AD2427" i="2"/>
  <c r="Q2427" i="2" a="1"/>
  <c r="Q2427" i="2" s="1"/>
  <c r="Y2427" i="2" a="1"/>
  <c r="Y2427" i="2" s="1"/>
  <c r="T2440" i="2" a="1"/>
  <c r="T2440" i="2" s="1"/>
  <c r="W2452" i="2" a="1"/>
  <c r="W2452" i="2" s="1"/>
  <c r="W2454" i="2" a="1"/>
  <c r="W2454" i="2" s="1"/>
  <c r="P2459" i="2" a="1"/>
  <c r="P2459" i="2" s="1"/>
  <c r="L2423" i="2" a="1"/>
  <c r="L2423" i="2" s="1"/>
  <c r="P2423" i="2" a="1"/>
  <c r="P2423" i="2" s="1"/>
  <c r="T2423" i="2" a="1"/>
  <c r="T2423" i="2" s="1"/>
  <c r="AF2423" i="2" s="1"/>
  <c r="L2429" i="2" a="1"/>
  <c r="L2429" i="2" s="1"/>
  <c r="P2429" i="2" a="1"/>
  <c r="P2429" i="2" s="1"/>
  <c r="T2429" i="2" a="1"/>
  <c r="T2429" i="2" s="1"/>
  <c r="AF2429" i="2" s="1"/>
  <c r="Z2433" i="2" a="1"/>
  <c r="Z2433" i="2" s="1"/>
  <c r="V2433" i="2" a="1"/>
  <c r="V2433" i="2" s="1"/>
  <c r="R2433" i="2" a="1"/>
  <c r="R2433" i="2" s="1"/>
  <c r="AB2433" i="2" s="1"/>
  <c r="N2433" i="2" a="1"/>
  <c r="N2433" i="2" s="1"/>
  <c r="J2433" i="2" a="1"/>
  <c r="J2433" i="2" s="1"/>
  <c r="S2433" i="2" a="1"/>
  <c r="S2433" i="2" s="1"/>
  <c r="X2433" i="2" a="1"/>
  <c r="X2433" i="2" s="1"/>
  <c r="AA2434" i="2" a="1"/>
  <c r="AA2434" i="2" s="1"/>
  <c r="W2434" i="2" a="1"/>
  <c r="W2434" i="2" s="1"/>
  <c r="S2434" i="2" a="1"/>
  <c r="S2434" i="2" s="1"/>
  <c r="O2434" i="2" a="1"/>
  <c r="O2434" i="2" s="1"/>
  <c r="K2434" i="2" a="1"/>
  <c r="K2434" i="2" s="1"/>
  <c r="X2434" i="2" a="1"/>
  <c r="X2434" i="2" s="1"/>
  <c r="AA2435" i="2" a="1"/>
  <c r="AA2435" i="2" s="1"/>
  <c r="W2435" i="2" a="1"/>
  <c r="W2435" i="2" s="1"/>
  <c r="S2435" i="2" a="1"/>
  <c r="S2435" i="2" s="1"/>
  <c r="O2435" i="2" a="1"/>
  <c r="O2435" i="2" s="1"/>
  <c r="K2435" i="2" a="1"/>
  <c r="K2435" i="2" s="1"/>
  <c r="M2435" i="2" a="1"/>
  <c r="M2435" i="2" s="1"/>
  <c r="X2435" i="2" a="1"/>
  <c r="X2435" i="2" s="1"/>
  <c r="AA2438" i="2" a="1"/>
  <c r="AA2438" i="2" s="1"/>
  <c r="W2438" i="2" a="1"/>
  <c r="W2438" i="2" s="1"/>
  <c r="S2438" i="2" a="1"/>
  <c r="S2438" i="2" s="1"/>
  <c r="O2438" i="2" a="1"/>
  <c r="O2438" i="2" s="1"/>
  <c r="K2438" i="2" a="1"/>
  <c r="K2438" i="2" s="1"/>
  <c r="X2438" i="2" a="1"/>
  <c r="X2438" i="2" s="1"/>
  <c r="Y2439" i="2" a="1"/>
  <c r="Y2439" i="2" s="1"/>
  <c r="U2439" i="2" a="1"/>
  <c r="U2439" i="2" s="1"/>
  <c r="AE2439" i="2" s="1"/>
  <c r="Q2439" i="2" a="1"/>
  <c r="Q2439" i="2" s="1"/>
  <c r="M2439" i="2" a="1"/>
  <c r="M2439" i="2" s="1"/>
  <c r="O2439" i="2" a="1"/>
  <c r="O2439" i="2" s="1"/>
  <c r="Z2439" i="2" a="1"/>
  <c r="Z2439" i="2" s="1"/>
  <c r="L2445" i="2" a="1"/>
  <c r="L2445" i="2" s="1"/>
  <c r="Q2445" i="2" a="1"/>
  <c r="Q2445" i="2" s="1"/>
  <c r="L2449" i="2" a="1"/>
  <c r="L2449" i="2" s="1"/>
  <c r="Y2449" i="2" a="1"/>
  <c r="Y2449" i="2" s="1"/>
  <c r="N2451" i="2" a="1"/>
  <c r="N2451" i="2" s="1"/>
  <c r="L2455" i="2" a="1"/>
  <c r="L2455" i="2" s="1"/>
  <c r="T2455" i="2" a="1"/>
  <c r="T2455" i="2" s="1"/>
  <c r="AF2455" i="2" s="1"/>
  <c r="L2457" i="2" a="1"/>
  <c r="L2457" i="2" s="1"/>
  <c r="T2457" i="2" a="1"/>
  <c r="T2457" i="2" s="1"/>
  <c r="M2460" i="2" a="1"/>
  <c r="M2460" i="2" s="1"/>
  <c r="AD2467" i="2"/>
  <c r="Z2468" i="2" a="1"/>
  <c r="Z2468" i="2" s="1"/>
  <c r="V2468" i="2" a="1"/>
  <c r="V2468" i="2" s="1"/>
  <c r="R2468" i="2" a="1"/>
  <c r="R2468" i="2" s="1"/>
  <c r="AB2468" i="2" s="1"/>
  <c r="N2468" i="2" a="1"/>
  <c r="N2468" i="2" s="1"/>
  <c r="J2468" i="2" a="1"/>
  <c r="J2468" i="2" s="1"/>
  <c r="Y2468" i="2" a="1"/>
  <c r="Y2468" i="2" s="1"/>
  <c r="U2468" i="2" a="1"/>
  <c r="U2468" i="2" s="1"/>
  <c r="Q2468" i="2" a="1"/>
  <c r="Q2468" i="2" s="1"/>
  <c r="M2468" i="2" a="1"/>
  <c r="M2468" i="2" s="1"/>
  <c r="AA2468" i="2" a="1"/>
  <c r="AA2468" i="2" s="1"/>
  <c r="T2468" i="2" a="1"/>
  <c r="T2468" i="2" s="1"/>
  <c r="X2468" i="2" a="1"/>
  <c r="X2468" i="2" s="1"/>
  <c r="K2468" i="2" a="1"/>
  <c r="K2468" i="2" s="1"/>
  <c r="AA2511" i="2" a="1"/>
  <c r="AA2511" i="2" s="1"/>
  <c r="W2511" i="2" a="1"/>
  <c r="W2511" i="2" s="1"/>
  <c r="S2511" i="2" a="1"/>
  <c r="S2511" i="2" s="1"/>
  <c r="O2511" i="2" a="1"/>
  <c r="O2511" i="2" s="1"/>
  <c r="K2511" i="2" a="1"/>
  <c r="K2511" i="2" s="1"/>
  <c r="Z2511" i="2" a="1"/>
  <c r="Z2511" i="2" s="1"/>
  <c r="V2511" i="2" a="1"/>
  <c r="V2511" i="2" s="1"/>
  <c r="R2511" i="2" a="1"/>
  <c r="R2511" i="2" s="1"/>
  <c r="AB2511" i="2" s="1"/>
  <c r="N2511" i="2" a="1"/>
  <c r="N2511" i="2" s="1"/>
  <c r="J2511" i="2" a="1"/>
  <c r="J2511" i="2" s="1"/>
  <c r="U2511" i="2" a="1"/>
  <c r="U2511" i="2" s="1"/>
  <c r="M2511" i="2" a="1"/>
  <c r="M2511" i="2" s="1"/>
  <c r="T2511" i="2" a="1"/>
  <c r="T2511" i="2" s="1"/>
  <c r="L2511" i="2" a="1"/>
  <c r="L2511" i="2" s="1"/>
  <c r="X2511" i="2" a="1"/>
  <c r="X2511" i="2" s="1"/>
  <c r="L2402" i="2" a="1"/>
  <c r="L2402" i="2" s="1"/>
  <c r="P2402" i="2" a="1"/>
  <c r="P2402" i="2" s="1"/>
  <c r="T2402" i="2" a="1"/>
  <c r="T2402" i="2" s="1"/>
  <c r="AF2402" i="2" s="1"/>
  <c r="X2402" i="2" a="1"/>
  <c r="X2402" i="2" s="1"/>
  <c r="L2406" i="2" a="1"/>
  <c r="L2406" i="2" s="1"/>
  <c r="P2406" i="2" a="1"/>
  <c r="P2406" i="2" s="1"/>
  <c r="T2406" i="2" a="1"/>
  <c r="T2406" i="2" s="1"/>
  <c r="AF2406" i="2" s="1"/>
  <c r="X2406" i="2" a="1"/>
  <c r="X2406" i="2" s="1"/>
  <c r="L2414" i="2" a="1"/>
  <c r="L2414" i="2" s="1"/>
  <c r="P2414" i="2" a="1"/>
  <c r="P2414" i="2" s="1"/>
  <c r="T2414" i="2" a="1"/>
  <c r="T2414" i="2" s="1"/>
  <c r="AF2414" i="2" s="1"/>
  <c r="X2414" i="2" a="1"/>
  <c r="X2414" i="2" s="1"/>
  <c r="L2418" i="2" a="1"/>
  <c r="L2418" i="2" s="1"/>
  <c r="P2418" i="2" a="1"/>
  <c r="P2418" i="2" s="1"/>
  <c r="T2418" i="2" a="1"/>
  <c r="T2418" i="2" s="1"/>
  <c r="AF2418" i="2" s="1"/>
  <c r="X2418" i="2" a="1"/>
  <c r="X2418" i="2" s="1"/>
  <c r="M2424" i="2" a="1"/>
  <c r="M2424" i="2" s="1"/>
  <c r="Q2424" i="2" a="1"/>
  <c r="Q2424" i="2" s="1"/>
  <c r="U2424" i="2" a="1"/>
  <c r="U2424" i="2" s="1"/>
  <c r="Y2424" i="2" a="1"/>
  <c r="Y2424" i="2" s="1"/>
  <c r="M2430" i="2" a="1"/>
  <c r="M2430" i="2" s="1"/>
  <c r="Q2430" i="2" a="1"/>
  <c r="Q2430" i="2" s="1"/>
  <c r="U2430" i="2" a="1"/>
  <c r="U2430" i="2" s="1"/>
  <c r="Z2432" i="2" a="1"/>
  <c r="Z2432" i="2" s="1"/>
  <c r="V2432" i="2" a="1"/>
  <c r="V2432" i="2" s="1"/>
  <c r="R2432" i="2" a="1"/>
  <c r="R2432" i="2" s="1"/>
  <c r="N2432" i="2" a="1"/>
  <c r="N2432" i="2" s="1"/>
  <c r="J2432" i="2" a="1"/>
  <c r="J2432" i="2" s="1"/>
  <c r="T2432" i="2" a="1"/>
  <c r="T2432" i="2" s="1"/>
  <c r="Y2432" i="2" a="1"/>
  <c r="Y2432" i="2" s="1"/>
  <c r="Y2433" i="2" a="1"/>
  <c r="Y2433" i="2" s="1"/>
  <c r="AD2434" i="2"/>
  <c r="N2434" i="2" a="1"/>
  <c r="N2434" i="2" s="1"/>
  <c r="Y2434" i="2" a="1"/>
  <c r="Y2434" i="2" s="1"/>
  <c r="N2435" i="2" a="1"/>
  <c r="N2435" i="2" s="1"/>
  <c r="N2438" i="2" a="1"/>
  <c r="N2438" i="2" s="1"/>
  <c r="Y2438" i="2" a="1"/>
  <c r="Y2438" i="2" s="1"/>
  <c r="P2439" i="2" a="1"/>
  <c r="P2439" i="2" s="1"/>
  <c r="L2444" i="2" a="1"/>
  <c r="L2444" i="2" s="1"/>
  <c r="Y2446" i="2" a="1"/>
  <c r="Y2446" i="2" s="1"/>
  <c r="U2446" i="2" a="1"/>
  <c r="U2446" i="2" s="1"/>
  <c r="Q2446" i="2" a="1"/>
  <c r="Q2446" i="2" s="1"/>
  <c r="M2446" i="2" a="1"/>
  <c r="M2446" i="2" s="1"/>
  <c r="S2446" i="2" a="1"/>
  <c r="S2446" i="2" s="1"/>
  <c r="X2446" i="2" a="1"/>
  <c r="X2446" i="2" s="1"/>
  <c r="Y2447" i="2" a="1"/>
  <c r="Y2447" i="2" s="1"/>
  <c r="U2447" i="2" a="1"/>
  <c r="U2447" i="2" s="1"/>
  <c r="Q2447" i="2" a="1"/>
  <c r="Q2447" i="2" s="1"/>
  <c r="M2447" i="2" a="1"/>
  <c r="M2447" i="2" s="1"/>
  <c r="X2447" i="2" a="1"/>
  <c r="X2447" i="2" s="1"/>
  <c r="Z2448" i="2" a="1"/>
  <c r="Z2448" i="2" s="1"/>
  <c r="V2448" i="2" a="1"/>
  <c r="V2448" i="2" s="1"/>
  <c r="R2448" i="2" a="1"/>
  <c r="R2448" i="2" s="1"/>
  <c r="AB2448" i="2" s="1"/>
  <c r="N2448" i="2" a="1"/>
  <c r="N2448" i="2" s="1"/>
  <c r="J2448" i="2" a="1"/>
  <c r="J2448" i="2" s="1"/>
  <c r="M2448" i="2" a="1"/>
  <c r="M2448" i="2" s="1"/>
  <c r="X2448" i="2" a="1"/>
  <c r="X2448" i="2" s="1"/>
  <c r="M2449" i="2" a="1"/>
  <c r="M2449" i="2" s="1"/>
  <c r="Z2456" i="2" a="1"/>
  <c r="Z2456" i="2" s="1"/>
  <c r="V2456" i="2" a="1"/>
  <c r="V2456" i="2" s="1"/>
  <c r="Q2456" i="2" a="1"/>
  <c r="Q2456" i="2" s="1"/>
  <c r="M2456" i="2" a="1"/>
  <c r="M2456" i="2" s="1"/>
  <c r="Y2456" i="2" a="1"/>
  <c r="Y2456" i="2" s="1"/>
  <c r="T2456" i="2" a="1"/>
  <c r="T2456" i="2" s="1"/>
  <c r="P2456" i="2" a="1"/>
  <c r="P2456" i="2" s="1"/>
  <c r="L2456" i="2" a="1"/>
  <c r="L2456" i="2" s="1"/>
  <c r="R2456" i="2" a="1"/>
  <c r="R2456" i="2" s="1"/>
  <c r="AA2456" i="2" a="1"/>
  <c r="AA2456" i="2" s="1"/>
  <c r="Z2498" i="2" a="1"/>
  <c r="Z2498" i="2" s="1"/>
  <c r="V2498" i="2" a="1"/>
  <c r="V2498" i="2" s="1"/>
  <c r="R2498" i="2" a="1"/>
  <c r="R2498" i="2" s="1"/>
  <c r="AB2498" i="2" s="1"/>
  <c r="N2498" i="2" a="1"/>
  <c r="N2498" i="2" s="1"/>
  <c r="J2498" i="2" a="1"/>
  <c r="J2498" i="2" s="1"/>
  <c r="Y2498" i="2" a="1"/>
  <c r="Y2498" i="2" s="1"/>
  <c r="U2498" i="2" a="1"/>
  <c r="U2498" i="2" s="1"/>
  <c r="Q2498" i="2" a="1"/>
  <c r="Q2498" i="2" s="1"/>
  <c r="M2498" i="2" a="1"/>
  <c r="M2498" i="2" s="1"/>
  <c r="T2498" i="2" a="1"/>
  <c r="T2498" i="2" s="1"/>
  <c r="AF2498" i="2" s="1"/>
  <c r="L2498" i="2" a="1"/>
  <c r="L2498" i="2" s="1"/>
  <c r="AA2498" i="2" a="1"/>
  <c r="AA2498" i="2" s="1"/>
  <c r="S2498" i="2" a="1"/>
  <c r="S2498" i="2" s="1"/>
  <c r="K2498" i="2" a="1"/>
  <c r="K2498" i="2" s="1"/>
  <c r="X2498" i="2" a="1"/>
  <c r="X2498" i="2" s="1"/>
  <c r="X2531" i="2" a="1"/>
  <c r="X2531" i="2" s="1"/>
  <c r="T2531" i="2" a="1"/>
  <c r="T2531" i="2" s="1"/>
  <c r="P2531" i="2" a="1"/>
  <c r="P2531" i="2" s="1"/>
  <c r="L2531" i="2" a="1"/>
  <c r="L2531" i="2" s="1"/>
  <c r="AA2531" i="2" a="1"/>
  <c r="AA2531" i="2" s="1"/>
  <c r="W2531" i="2" a="1"/>
  <c r="W2531" i="2" s="1"/>
  <c r="S2531" i="2" a="1"/>
  <c r="S2531" i="2" s="1"/>
  <c r="O2531" i="2" a="1"/>
  <c r="O2531" i="2" s="1"/>
  <c r="K2531" i="2" a="1"/>
  <c r="K2531" i="2" s="1"/>
  <c r="U2531" i="2" a="1"/>
  <c r="U2531" i="2" s="1"/>
  <c r="R2531" i="2" a="1"/>
  <c r="R2531" i="2" s="1"/>
  <c r="Q2531" i="2" a="1"/>
  <c r="Q2531" i="2" s="1"/>
  <c r="N2531" i="2" a="1"/>
  <c r="N2531" i="2" s="1"/>
  <c r="V2531" i="2" a="1"/>
  <c r="V2531" i="2" s="1"/>
  <c r="M2531" i="2" a="1"/>
  <c r="M2531" i="2" s="1"/>
  <c r="X2445" i="2" a="1"/>
  <c r="X2445" i="2" s="1"/>
  <c r="S2445" i="2" a="1"/>
  <c r="S2445" i="2" s="1"/>
  <c r="O2445" i="2" a="1"/>
  <c r="O2445" i="2" s="1"/>
  <c r="K2445" i="2" a="1"/>
  <c r="K2445" i="2" s="1"/>
  <c r="M2445" i="2" a="1"/>
  <c r="M2445" i="2" s="1"/>
  <c r="Y2445" i="2" a="1"/>
  <c r="Y2445" i="2" s="1"/>
  <c r="Z2449" i="2" a="1"/>
  <c r="Z2449" i="2" s="1"/>
  <c r="V2449" i="2" a="1"/>
  <c r="V2449" i="2" s="1"/>
  <c r="R2449" i="2" a="1"/>
  <c r="R2449" i="2" s="1"/>
  <c r="AB2449" i="2" s="1"/>
  <c r="N2449" i="2" a="1"/>
  <c r="N2449" i="2" s="1"/>
  <c r="J2449" i="2" a="1"/>
  <c r="J2449" i="2" s="1"/>
  <c r="X2449" i="2" a="1"/>
  <c r="X2449" i="2" s="1"/>
  <c r="T2449" i="2" a="1"/>
  <c r="T2449" i="2" s="1"/>
  <c r="P2449" i="2" a="1"/>
  <c r="P2449" i="2" s="1"/>
  <c r="Y2451" i="2" a="1"/>
  <c r="Y2451" i="2" s="1"/>
  <c r="U2451" i="2" a="1"/>
  <c r="U2451" i="2" s="1"/>
  <c r="Q2451" i="2" a="1"/>
  <c r="Q2451" i="2" s="1"/>
  <c r="M2451" i="2" a="1"/>
  <c r="M2451" i="2" s="1"/>
  <c r="AA2451" i="2" a="1"/>
  <c r="AA2451" i="2" s="1"/>
  <c r="W2451" i="2" a="1"/>
  <c r="W2451" i="2" s="1"/>
  <c r="S2451" i="2" a="1"/>
  <c r="S2451" i="2" s="1"/>
  <c r="O2451" i="2" a="1"/>
  <c r="O2451" i="2" s="1"/>
  <c r="K2451" i="2" a="1"/>
  <c r="K2451" i="2" s="1"/>
  <c r="P2451" i="2" a="1"/>
  <c r="P2451" i="2" s="1"/>
  <c r="X2451" i="2" a="1"/>
  <c r="X2451" i="2" s="1"/>
  <c r="N2455" i="2" a="1"/>
  <c r="N2455" i="2" s="1"/>
  <c r="N2457" i="2" a="1"/>
  <c r="N2457" i="2" s="1"/>
  <c r="AA2460" i="2" a="1"/>
  <c r="AA2460" i="2" s="1"/>
  <c r="W2460" i="2" a="1"/>
  <c r="W2460" i="2" s="1"/>
  <c r="S2460" i="2" a="1"/>
  <c r="S2460" i="2" s="1"/>
  <c r="O2460" i="2" a="1"/>
  <c r="O2460" i="2" s="1"/>
  <c r="K2460" i="2" a="1"/>
  <c r="K2460" i="2" s="1"/>
  <c r="Z2460" i="2" a="1"/>
  <c r="Z2460" i="2" s="1"/>
  <c r="V2460" i="2" a="1"/>
  <c r="V2460" i="2" s="1"/>
  <c r="R2460" i="2" a="1"/>
  <c r="R2460" i="2" s="1"/>
  <c r="N2460" i="2" a="1"/>
  <c r="N2460" i="2" s="1"/>
  <c r="J2460" i="2" a="1"/>
  <c r="J2460" i="2" s="1"/>
  <c r="P2460" i="2" a="1"/>
  <c r="P2460" i="2" s="1"/>
  <c r="X2460" i="2" a="1"/>
  <c r="X2460" i="2" s="1"/>
  <c r="AC2467" i="2"/>
  <c r="Z2474" i="2" a="1"/>
  <c r="Z2474" i="2" s="1"/>
  <c r="V2474" i="2" a="1"/>
  <c r="V2474" i="2" s="1"/>
  <c r="R2474" i="2" a="1"/>
  <c r="R2474" i="2" s="1"/>
  <c r="AB2474" i="2" s="1"/>
  <c r="N2474" i="2" a="1"/>
  <c r="N2474" i="2" s="1"/>
  <c r="J2474" i="2" a="1"/>
  <c r="J2474" i="2" s="1"/>
  <c r="Y2474" i="2" a="1"/>
  <c r="Y2474" i="2" s="1"/>
  <c r="U2474" i="2" a="1"/>
  <c r="U2474" i="2" s="1"/>
  <c r="Q2474" i="2" a="1"/>
  <c r="Q2474" i="2" s="1"/>
  <c r="M2474" i="2" a="1"/>
  <c r="M2474" i="2" s="1"/>
  <c r="W2474" i="2" a="1"/>
  <c r="W2474" i="2" s="1"/>
  <c r="O2474" i="2" a="1"/>
  <c r="O2474" i="2" s="1"/>
  <c r="AA2474" i="2" a="1"/>
  <c r="AA2474" i="2" s="1"/>
  <c r="S2474" i="2" a="1"/>
  <c r="S2474" i="2" s="1"/>
  <c r="K2474" i="2" a="1"/>
  <c r="K2474" i="2" s="1"/>
  <c r="X2474" i="2" a="1"/>
  <c r="X2474" i="2" s="1"/>
  <c r="AD2402" i="2"/>
  <c r="M2402" i="2" a="1"/>
  <c r="M2402" i="2" s="1"/>
  <c r="Q2402" i="2" a="1"/>
  <c r="Q2402" i="2" s="1"/>
  <c r="U2402" i="2" a="1"/>
  <c r="U2402" i="2" s="1"/>
  <c r="AE2402" i="2" s="1"/>
  <c r="M2406" i="2" a="1"/>
  <c r="M2406" i="2" s="1"/>
  <c r="Q2406" i="2" a="1"/>
  <c r="Q2406" i="2" s="1"/>
  <c r="U2406" i="2" a="1"/>
  <c r="U2406" i="2" s="1"/>
  <c r="M2414" i="2" a="1"/>
  <c r="M2414" i="2" s="1"/>
  <c r="Q2414" i="2" a="1"/>
  <c r="Q2414" i="2" s="1"/>
  <c r="U2414" i="2" a="1"/>
  <c r="U2414" i="2" s="1"/>
  <c r="AD2418" i="2"/>
  <c r="M2418" i="2" a="1"/>
  <c r="M2418" i="2" s="1"/>
  <c r="Q2418" i="2" a="1"/>
  <c r="Q2418" i="2" s="1"/>
  <c r="U2418" i="2" a="1"/>
  <c r="U2418" i="2" s="1"/>
  <c r="AE2418" i="2" s="1"/>
  <c r="N2424" i="2" a="1"/>
  <c r="N2424" i="2" s="1"/>
  <c r="R2424" i="2" a="1"/>
  <c r="R2424" i="2" s="1"/>
  <c r="V2424" i="2" a="1"/>
  <c r="V2424" i="2" s="1"/>
  <c r="N2430" i="2" a="1"/>
  <c r="N2430" i="2" s="1"/>
  <c r="R2430" i="2" a="1"/>
  <c r="R2430" i="2" s="1"/>
  <c r="V2430" i="2" a="1"/>
  <c r="V2430" i="2" s="1"/>
  <c r="P2432" i="2" a="1"/>
  <c r="P2432" i="2" s="1"/>
  <c r="U2432" i="2" a="1"/>
  <c r="U2432" i="2" s="1"/>
  <c r="U2433" i="2" a="1"/>
  <c r="U2433" i="2" s="1"/>
  <c r="J2434" i="2" a="1"/>
  <c r="J2434" i="2" s="1"/>
  <c r="AC2434" i="2" s="1"/>
  <c r="U2434" i="2" a="1"/>
  <c r="U2434" i="2" s="1"/>
  <c r="AE2434" i="2" s="1"/>
  <c r="Z2434" i="2" a="1"/>
  <c r="Z2434" i="2" s="1"/>
  <c r="J2435" i="2" a="1"/>
  <c r="J2435" i="2" s="1"/>
  <c r="Z2435" i="2" a="1"/>
  <c r="Z2435" i="2" s="1"/>
  <c r="J2438" i="2" a="1"/>
  <c r="J2438" i="2" s="1"/>
  <c r="U2438" i="2" a="1"/>
  <c r="U2438" i="2" s="1"/>
  <c r="Z2438" i="2" a="1"/>
  <c r="Z2438" i="2" s="1"/>
  <c r="L2439" i="2" a="1"/>
  <c r="L2439" i="2" s="1"/>
  <c r="AA2444" i="2" a="1"/>
  <c r="AA2444" i="2" s="1"/>
  <c r="W2444" i="2" a="1"/>
  <c r="W2444" i="2" s="1"/>
  <c r="R2444" i="2" a="1"/>
  <c r="R2444" i="2" s="1"/>
  <c r="N2444" i="2" a="1"/>
  <c r="N2444" i="2" s="1"/>
  <c r="J2444" i="2" a="1"/>
  <c r="J2444" i="2" s="1"/>
  <c r="M2444" i="2" a="1"/>
  <c r="M2444" i="2" s="1"/>
  <c r="Y2444" i="2" a="1"/>
  <c r="Y2444" i="2" s="1"/>
  <c r="N2445" i="2" a="1"/>
  <c r="N2445" i="2" s="1"/>
  <c r="O2446" i="2" a="1"/>
  <c r="O2446" i="2" s="1"/>
  <c r="T2446" i="2" a="1"/>
  <c r="T2446" i="2" s="1"/>
  <c r="AF2446" i="2" s="1"/>
  <c r="T2447" i="2" a="1"/>
  <c r="T2447" i="2" s="1"/>
  <c r="T2448" i="2" a="1"/>
  <c r="T2448" i="2" s="1"/>
  <c r="Y2448" i="2" a="1"/>
  <c r="Y2448" i="2" s="1"/>
  <c r="U2449" i="2" a="1"/>
  <c r="U2449" i="2" s="1"/>
  <c r="AA2449" i="2" a="1"/>
  <c r="AA2449" i="2" s="1"/>
  <c r="K2456" i="2" a="1"/>
  <c r="K2456" i="2" s="1"/>
  <c r="S2456" i="2" a="1"/>
  <c r="S2456" i="2" s="1"/>
  <c r="L2468" i="2" a="1"/>
  <c r="L2468" i="2" s="1"/>
  <c r="AA2471" i="2" a="1"/>
  <c r="AA2471" i="2" s="1"/>
  <c r="W2471" i="2" a="1"/>
  <c r="W2471" i="2" s="1"/>
  <c r="R2471" i="2" a="1"/>
  <c r="R2471" i="2" s="1"/>
  <c r="N2471" i="2" a="1"/>
  <c r="N2471" i="2" s="1"/>
  <c r="J2471" i="2" a="1"/>
  <c r="J2471" i="2" s="1"/>
  <c r="Z2471" i="2" a="1"/>
  <c r="Z2471" i="2" s="1"/>
  <c r="V2471" i="2" a="1"/>
  <c r="V2471" i="2" s="1"/>
  <c r="Q2471" i="2" a="1"/>
  <c r="Q2471" i="2" s="1"/>
  <c r="M2471" i="2" a="1"/>
  <c r="M2471" i="2" s="1"/>
  <c r="X2471" i="2" a="1"/>
  <c r="X2471" i="2" s="1"/>
  <c r="O2471" i="2" a="1"/>
  <c r="O2471" i="2" s="1"/>
  <c r="S2471" i="2" a="1"/>
  <c r="S2471" i="2" s="1"/>
  <c r="K2471" i="2" a="1"/>
  <c r="K2471" i="2" s="1"/>
  <c r="Y2471" i="2" a="1"/>
  <c r="Y2471" i="2" s="1"/>
  <c r="Z2514" i="2" a="1"/>
  <c r="Z2514" i="2" s="1"/>
  <c r="V2514" i="2" a="1"/>
  <c r="V2514" i="2" s="1"/>
  <c r="R2514" i="2" a="1"/>
  <c r="R2514" i="2" s="1"/>
  <c r="AB2514" i="2" s="1"/>
  <c r="N2514" i="2" a="1"/>
  <c r="N2514" i="2" s="1"/>
  <c r="J2514" i="2" a="1"/>
  <c r="J2514" i="2" s="1"/>
  <c r="Y2514" i="2" a="1"/>
  <c r="Y2514" i="2" s="1"/>
  <c r="U2514" i="2" a="1"/>
  <c r="U2514" i="2" s="1"/>
  <c r="Q2514" i="2" a="1"/>
  <c r="Q2514" i="2" s="1"/>
  <c r="M2514" i="2" a="1"/>
  <c r="M2514" i="2" s="1"/>
  <c r="T2514" i="2" a="1"/>
  <c r="T2514" i="2" s="1"/>
  <c r="AF2514" i="2" s="1"/>
  <c r="L2514" i="2" a="1"/>
  <c r="L2514" i="2" s="1"/>
  <c r="AA2514" i="2" a="1"/>
  <c r="AA2514" i="2" s="1"/>
  <c r="S2514" i="2" a="1"/>
  <c r="S2514" i="2" s="1"/>
  <c r="K2514" i="2" a="1"/>
  <c r="K2514" i="2" s="1"/>
  <c r="X2514" i="2" a="1"/>
  <c r="X2514" i="2" s="1"/>
  <c r="Y2523" i="2" a="1"/>
  <c r="Y2523" i="2" s="1"/>
  <c r="U2523" i="2" a="1"/>
  <c r="U2523" i="2" s="1"/>
  <c r="Q2523" i="2" a="1"/>
  <c r="Q2523" i="2" s="1"/>
  <c r="M2523" i="2" a="1"/>
  <c r="M2523" i="2" s="1"/>
  <c r="Z2523" i="2" a="1"/>
  <c r="Z2523" i="2" s="1"/>
  <c r="S2523" i="2" a="1"/>
  <c r="S2523" i="2" s="1"/>
  <c r="L2523" i="2" a="1"/>
  <c r="L2523" i="2" s="1"/>
  <c r="X2523" i="2" a="1"/>
  <c r="X2523" i="2" s="1"/>
  <c r="R2523" i="2" a="1"/>
  <c r="R2523" i="2" s="1"/>
  <c r="AB2523" i="2" s="1"/>
  <c r="K2523" i="2" a="1"/>
  <c r="K2523" i="2" s="1"/>
  <c r="P2523" i="2" a="1"/>
  <c r="P2523" i="2" s="1"/>
  <c r="AA2523" i="2" a="1"/>
  <c r="AA2523" i="2" s="1"/>
  <c r="N2523" i="2" a="1"/>
  <c r="N2523" i="2" s="1"/>
  <c r="W2523" i="2" a="1"/>
  <c r="W2523" i="2" s="1"/>
  <c r="J2523" i="2" a="1"/>
  <c r="J2523" i="2" s="1"/>
  <c r="AA2527" i="2" a="1"/>
  <c r="AA2527" i="2" s="1"/>
  <c r="W2527" i="2" a="1"/>
  <c r="W2527" i="2" s="1"/>
  <c r="S2527" i="2" a="1"/>
  <c r="S2527" i="2" s="1"/>
  <c r="O2527" i="2" a="1"/>
  <c r="O2527" i="2" s="1"/>
  <c r="K2527" i="2" a="1"/>
  <c r="K2527" i="2" s="1"/>
  <c r="V2527" i="2" a="1"/>
  <c r="V2527" i="2" s="1"/>
  <c r="N2527" i="2" a="1"/>
  <c r="N2527" i="2" s="1"/>
  <c r="U2527" i="2" a="1"/>
  <c r="U2527" i="2" s="1"/>
  <c r="M2527" i="2" a="1"/>
  <c r="M2527" i="2" s="1"/>
  <c r="T2527" i="2" a="1"/>
  <c r="T2527" i="2" s="1"/>
  <c r="L2527" i="2" a="1"/>
  <c r="L2527" i="2" s="1"/>
  <c r="R2527" i="2" a="1"/>
  <c r="R2527" i="2" s="1"/>
  <c r="AB2527" i="2" s="1"/>
  <c r="P2527" i="2" a="1"/>
  <c r="P2527" i="2" s="1"/>
  <c r="Z2527" i="2" a="1"/>
  <c r="Z2527" i="2" s="1"/>
  <c r="J2527" i="2" a="1"/>
  <c r="J2527" i="2" s="1"/>
  <c r="Z2531" i="2" a="1"/>
  <c r="Z2531" i="2" s="1"/>
  <c r="Y2455" i="2" a="1"/>
  <c r="Y2455" i="2" s="1"/>
  <c r="U2455" i="2" a="1"/>
  <c r="U2455" i="2" s="1"/>
  <c r="Q2455" i="2" a="1"/>
  <c r="Q2455" i="2" s="1"/>
  <c r="M2455" i="2" a="1"/>
  <c r="M2455" i="2" s="1"/>
  <c r="AD2455" i="2"/>
  <c r="AA2455" i="2" a="1"/>
  <c r="AA2455" i="2" s="1"/>
  <c r="W2455" i="2" a="1"/>
  <c r="W2455" i="2" s="1"/>
  <c r="S2455" i="2" a="1"/>
  <c r="S2455" i="2" s="1"/>
  <c r="O2455" i="2" a="1"/>
  <c r="O2455" i="2" s="1"/>
  <c r="K2455" i="2" a="1"/>
  <c r="K2455" i="2" s="1"/>
  <c r="P2455" i="2" a="1"/>
  <c r="P2455" i="2" s="1"/>
  <c r="X2455" i="2" a="1"/>
  <c r="X2455" i="2" s="1"/>
  <c r="Z2457" i="2" a="1"/>
  <c r="Z2457" i="2" s="1"/>
  <c r="V2457" i="2" a="1"/>
  <c r="V2457" i="2" s="1"/>
  <c r="Q2457" i="2" a="1"/>
  <c r="Q2457" i="2" s="1"/>
  <c r="M2457" i="2" a="1"/>
  <c r="M2457" i="2" s="1"/>
  <c r="X2457" i="2" a="1"/>
  <c r="X2457" i="2" s="1"/>
  <c r="S2457" i="2" a="1"/>
  <c r="S2457" i="2" s="1"/>
  <c r="O2457" i="2" a="1"/>
  <c r="O2457" i="2" s="1"/>
  <c r="K2457" i="2" a="1"/>
  <c r="K2457" i="2" s="1"/>
  <c r="P2457" i="2" a="1"/>
  <c r="P2457" i="2" s="1"/>
  <c r="Y2457" i="2" a="1"/>
  <c r="Y2457" i="2" s="1"/>
  <c r="AA2547" i="2" a="1"/>
  <c r="AA2547" i="2" s="1"/>
  <c r="Z2547" i="2" a="1"/>
  <c r="Z2547" i="2" s="1"/>
  <c r="V2547" i="2" a="1"/>
  <c r="V2547" i="2" s="1"/>
  <c r="R2547" i="2" a="1"/>
  <c r="R2547" i="2" s="1"/>
  <c r="AB2547" i="2" s="1"/>
  <c r="N2547" i="2" a="1"/>
  <c r="N2547" i="2" s="1"/>
  <c r="J2547" i="2" a="1"/>
  <c r="J2547" i="2" s="1"/>
  <c r="Y2547" i="2" a="1"/>
  <c r="Y2547" i="2" s="1"/>
  <c r="U2547" i="2" a="1"/>
  <c r="U2547" i="2" s="1"/>
  <c r="Q2547" i="2" a="1"/>
  <c r="Q2547" i="2" s="1"/>
  <c r="M2547" i="2" a="1"/>
  <c r="M2547" i="2" s="1"/>
  <c r="S2547" i="2" a="1"/>
  <c r="S2547" i="2" s="1"/>
  <c r="P2547" i="2" a="1"/>
  <c r="P2547" i="2" s="1"/>
  <c r="O2547" i="2" a="1"/>
  <c r="O2547" i="2" s="1"/>
  <c r="L2547" i="2" a="1"/>
  <c r="L2547" i="2" s="1"/>
  <c r="X2547" i="2" a="1"/>
  <c r="X2547" i="2" s="1"/>
  <c r="T2547" i="2" a="1"/>
  <c r="T2547" i="2" s="1"/>
  <c r="K2547" i="2" a="1"/>
  <c r="K2547" i="2" s="1"/>
  <c r="Y2461" i="2" a="1"/>
  <c r="Y2461" i="2" s="1"/>
  <c r="U2461" i="2" a="1"/>
  <c r="U2461" i="2" s="1"/>
  <c r="Q2461" i="2" a="1"/>
  <c r="Q2461" i="2" s="1"/>
  <c r="M2461" i="2" a="1"/>
  <c r="M2461" i="2" s="1"/>
  <c r="R2461" i="2" a="1"/>
  <c r="R2461" i="2" s="1"/>
  <c r="AB2461" i="2" s="1"/>
  <c r="W2461" i="2" a="1"/>
  <c r="W2461" i="2" s="1"/>
  <c r="Y2469" i="2" a="1"/>
  <c r="Y2469" i="2" s="1"/>
  <c r="U2469" i="2" a="1"/>
  <c r="U2469" i="2" s="1"/>
  <c r="Q2469" i="2" a="1"/>
  <c r="Q2469" i="2" s="1"/>
  <c r="M2469" i="2" a="1"/>
  <c r="M2469" i="2" s="1"/>
  <c r="AA2469" i="2" a="1"/>
  <c r="AA2469" i="2" s="1"/>
  <c r="AC2477" i="2"/>
  <c r="Z2485" i="2" a="1"/>
  <c r="Z2485" i="2" s="1"/>
  <c r="V2485" i="2" a="1"/>
  <c r="V2485" i="2" s="1"/>
  <c r="R2485" i="2" a="1"/>
  <c r="R2485" i="2" s="1"/>
  <c r="AB2485" i="2" s="1"/>
  <c r="N2485" i="2" a="1"/>
  <c r="N2485" i="2" s="1"/>
  <c r="J2485" i="2" a="1"/>
  <c r="J2485" i="2" s="1"/>
  <c r="Y2485" i="2" a="1"/>
  <c r="Y2485" i="2" s="1"/>
  <c r="U2485" i="2" a="1"/>
  <c r="U2485" i="2" s="1"/>
  <c r="Q2485" i="2" a="1"/>
  <c r="Q2485" i="2" s="1"/>
  <c r="M2485" i="2" a="1"/>
  <c r="M2485" i="2" s="1"/>
  <c r="P2485" i="2" a="1"/>
  <c r="P2485" i="2" s="1"/>
  <c r="X2485" i="2" a="1"/>
  <c r="X2485" i="2" s="1"/>
  <c r="Y2491" i="2" a="1"/>
  <c r="Y2491" i="2" s="1"/>
  <c r="U2491" i="2" a="1"/>
  <c r="U2491" i="2" s="1"/>
  <c r="Q2491" i="2" a="1"/>
  <c r="Q2491" i="2" s="1"/>
  <c r="M2491" i="2" a="1"/>
  <c r="M2491" i="2" s="1"/>
  <c r="X2491" i="2" a="1"/>
  <c r="X2491" i="2" s="1"/>
  <c r="T2491" i="2" a="1"/>
  <c r="T2491" i="2" s="1"/>
  <c r="P2491" i="2" a="1"/>
  <c r="P2491" i="2" s="1"/>
  <c r="L2491" i="2" a="1"/>
  <c r="L2491" i="2" s="1"/>
  <c r="R2491" i="2" a="1"/>
  <c r="R2491" i="2" s="1"/>
  <c r="Z2491" i="2" a="1"/>
  <c r="Z2491" i="2" s="1"/>
  <c r="Y2504" i="2" a="1"/>
  <c r="Y2504" i="2" s="1"/>
  <c r="U2504" i="2" a="1"/>
  <c r="U2504" i="2" s="1"/>
  <c r="Q2504" i="2" a="1"/>
  <c r="Q2504" i="2" s="1"/>
  <c r="M2504" i="2" a="1"/>
  <c r="M2504" i="2" s="1"/>
  <c r="X2504" i="2" a="1"/>
  <c r="X2504" i="2" s="1"/>
  <c r="T2504" i="2" a="1"/>
  <c r="T2504" i="2" s="1"/>
  <c r="P2504" i="2" a="1"/>
  <c r="P2504" i="2" s="1"/>
  <c r="L2504" i="2" a="1"/>
  <c r="L2504" i="2" s="1"/>
  <c r="R2504" i="2" a="1"/>
  <c r="R2504" i="2" s="1"/>
  <c r="Z2504" i="2" a="1"/>
  <c r="Z2504" i="2" s="1"/>
  <c r="Z2506" i="2" a="1"/>
  <c r="Z2506" i="2" s="1"/>
  <c r="V2506" i="2" a="1"/>
  <c r="V2506" i="2" s="1"/>
  <c r="R2506" i="2" a="1"/>
  <c r="R2506" i="2" s="1"/>
  <c r="AB2506" i="2" s="1"/>
  <c r="N2506" i="2" a="1"/>
  <c r="N2506" i="2" s="1"/>
  <c r="J2506" i="2" a="1"/>
  <c r="J2506" i="2" s="1"/>
  <c r="Y2506" i="2" a="1"/>
  <c r="Y2506" i="2" s="1"/>
  <c r="U2506" i="2" a="1"/>
  <c r="U2506" i="2" s="1"/>
  <c r="Q2506" i="2" a="1"/>
  <c r="Q2506" i="2" s="1"/>
  <c r="M2506" i="2" a="1"/>
  <c r="M2506" i="2" s="1"/>
  <c r="P2506" i="2" a="1"/>
  <c r="P2506" i="2" s="1"/>
  <c r="X2506" i="2" a="1"/>
  <c r="X2506" i="2" s="1"/>
  <c r="Q2529" i="2" a="1"/>
  <c r="Q2529" i="2" s="1"/>
  <c r="L2436" i="2" a="1"/>
  <c r="L2436" i="2" s="1"/>
  <c r="P2436" i="2" a="1"/>
  <c r="P2436" i="2" s="1"/>
  <c r="T2436" i="2" a="1"/>
  <c r="T2436" i="2" s="1"/>
  <c r="M2450" i="2" a="1"/>
  <c r="M2450" i="2" s="1"/>
  <c r="Q2450" i="2" a="1"/>
  <c r="Q2450" i="2" s="1"/>
  <c r="U2450" i="2" a="1"/>
  <c r="U2450" i="2" s="1"/>
  <c r="Y2450" i="2" a="1"/>
  <c r="Y2450" i="2" s="1"/>
  <c r="L2458" i="2" a="1"/>
  <c r="L2458" i="2" s="1"/>
  <c r="P2458" i="2" a="1"/>
  <c r="P2458" i="2" s="1"/>
  <c r="T2458" i="2" a="1"/>
  <c r="T2458" i="2" s="1"/>
  <c r="AF2458" i="2" s="1"/>
  <c r="Y2458" i="2" a="1"/>
  <c r="Y2458" i="2" s="1"/>
  <c r="X2461" i="2" a="1"/>
  <c r="X2461" i="2" s="1"/>
  <c r="Z2462" i="2" a="1"/>
  <c r="Z2462" i="2" s="1"/>
  <c r="V2462" i="2" a="1"/>
  <c r="V2462" i="2" s="1"/>
  <c r="R2462" i="2" a="1"/>
  <c r="R2462" i="2" s="1"/>
  <c r="AB2462" i="2" s="1"/>
  <c r="N2462" i="2" a="1"/>
  <c r="N2462" i="2" s="1"/>
  <c r="J2462" i="2" a="1"/>
  <c r="J2462" i="2" s="1"/>
  <c r="M2462" i="2" a="1"/>
  <c r="M2462" i="2" s="1"/>
  <c r="X2462" i="2" a="1"/>
  <c r="X2462" i="2" s="1"/>
  <c r="O2469" i="2" a="1"/>
  <c r="O2469" i="2" s="1"/>
  <c r="V2469" i="2" a="1"/>
  <c r="V2469" i="2" s="1"/>
  <c r="Y2476" i="2" a="1"/>
  <c r="Y2476" i="2" s="1"/>
  <c r="U2476" i="2" a="1"/>
  <c r="U2476" i="2" s="1"/>
  <c r="Q2476" i="2" a="1"/>
  <c r="Q2476" i="2" s="1"/>
  <c r="M2476" i="2" a="1"/>
  <c r="M2476" i="2" s="1"/>
  <c r="X2476" i="2" a="1"/>
  <c r="X2476" i="2" s="1"/>
  <c r="T2476" i="2" a="1"/>
  <c r="T2476" i="2" s="1"/>
  <c r="P2476" i="2" a="1"/>
  <c r="P2476" i="2" s="1"/>
  <c r="L2476" i="2" a="1"/>
  <c r="L2476" i="2" s="1"/>
  <c r="R2476" i="2" a="1"/>
  <c r="R2476" i="2" s="1"/>
  <c r="Z2476" i="2" a="1"/>
  <c r="Z2476" i="2" s="1"/>
  <c r="X2478" i="2" a="1"/>
  <c r="X2478" i="2" s="1"/>
  <c r="T2478" i="2" a="1"/>
  <c r="T2478" i="2" s="1"/>
  <c r="P2478" i="2" a="1"/>
  <c r="P2478" i="2" s="1"/>
  <c r="L2478" i="2" a="1"/>
  <c r="L2478" i="2" s="1"/>
  <c r="AA2478" i="2" a="1"/>
  <c r="AA2478" i="2" s="1"/>
  <c r="W2478" i="2" a="1"/>
  <c r="W2478" i="2" s="1"/>
  <c r="S2478" i="2" a="1"/>
  <c r="S2478" i="2" s="1"/>
  <c r="O2478" i="2" a="1"/>
  <c r="O2478" i="2" s="1"/>
  <c r="K2478" i="2" a="1"/>
  <c r="K2478" i="2" s="1"/>
  <c r="R2478" i="2" a="1"/>
  <c r="R2478" i="2" s="1"/>
  <c r="Z2478" i="2" a="1"/>
  <c r="Z2478" i="2" s="1"/>
  <c r="AA2484" i="2" a="1"/>
  <c r="AA2484" i="2" s="1"/>
  <c r="W2484" i="2" a="1"/>
  <c r="W2484" i="2" s="1"/>
  <c r="S2484" i="2" a="1"/>
  <c r="S2484" i="2" s="1"/>
  <c r="O2484" i="2" a="1"/>
  <c r="O2484" i="2" s="1"/>
  <c r="K2484" i="2" a="1"/>
  <c r="K2484" i="2" s="1"/>
  <c r="Z2484" i="2" a="1"/>
  <c r="Z2484" i="2" s="1"/>
  <c r="V2484" i="2" a="1"/>
  <c r="V2484" i="2" s="1"/>
  <c r="R2484" i="2" a="1"/>
  <c r="R2484" i="2" s="1"/>
  <c r="AB2484" i="2" s="1"/>
  <c r="N2484" i="2" a="1"/>
  <c r="N2484" i="2" s="1"/>
  <c r="J2484" i="2" a="1"/>
  <c r="J2484" i="2" s="1"/>
  <c r="P2484" i="2" a="1"/>
  <c r="P2484" i="2" s="1"/>
  <c r="X2484" i="2" a="1"/>
  <c r="X2484" i="2" s="1"/>
  <c r="M2487" i="2" a="1"/>
  <c r="M2487" i="2" s="1"/>
  <c r="M2492" i="2" a="1"/>
  <c r="M2492" i="2" s="1"/>
  <c r="Z2501" i="2" a="1"/>
  <c r="Z2501" i="2" s="1"/>
  <c r="V2501" i="2" a="1"/>
  <c r="V2501" i="2" s="1"/>
  <c r="R2501" i="2" a="1"/>
  <c r="R2501" i="2" s="1"/>
  <c r="AB2501" i="2" s="1"/>
  <c r="N2501" i="2" a="1"/>
  <c r="N2501" i="2" s="1"/>
  <c r="J2501" i="2" a="1"/>
  <c r="J2501" i="2" s="1"/>
  <c r="Y2501" i="2" a="1"/>
  <c r="Y2501" i="2" s="1"/>
  <c r="U2501" i="2" a="1"/>
  <c r="U2501" i="2" s="1"/>
  <c r="Q2501" i="2" a="1"/>
  <c r="Q2501" i="2" s="1"/>
  <c r="M2501" i="2" a="1"/>
  <c r="M2501" i="2" s="1"/>
  <c r="P2501" i="2" a="1"/>
  <c r="P2501" i="2" s="1"/>
  <c r="X2501" i="2" a="1"/>
  <c r="X2501" i="2" s="1"/>
  <c r="M2508" i="2" a="1"/>
  <c r="M2508" i="2" s="1"/>
  <c r="N2450" i="2" a="1"/>
  <c r="N2450" i="2" s="1"/>
  <c r="R2450" i="2" a="1"/>
  <c r="R2450" i="2" s="1"/>
  <c r="V2450" i="2" a="1"/>
  <c r="V2450" i="2" s="1"/>
  <c r="M2458" i="2" a="1"/>
  <c r="M2458" i="2" s="1"/>
  <c r="Q2458" i="2" a="1"/>
  <c r="Q2458" i="2" s="1"/>
  <c r="V2458" i="2" a="1"/>
  <c r="V2458" i="2" s="1"/>
  <c r="T2461" i="2" a="1"/>
  <c r="T2461" i="2" s="1"/>
  <c r="AA2487" i="2" a="1"/>
  <c r="AA2487" i="2" s="1"/>
  <c r="W2487" i="2" a="1"/>
  <c r="W2487" i="2" s="1"/>
  <c r="S2487" i="2" a="1"/>
  <c r="S2487" i="2" s="1"/>
  <c r="O2487" i="2" a="1"/>
  <c r="O2487" i="2" s="1"/>
  <c r="K2487" i="2" a="1"/>
  <c r="K2487" i="2" s="1"/>
  <c r="Z2487" i="2" a="1"/>
  <c r="Z2487" i="2" s="1"/>
  <c r="V2487" i="2" a="1"/>
  <c r="V2487" i="2" s="1"/>
  <c r="R2487" i="2" a="1"/>
  <c r="R2487" i="2" s="1"/>
  <c r="AB2487" i="2" s="1"/>
  <c r="N2487" i="2" a="1"/>
  <c r="N2487" i="2" s="1"/>
  <c r="J2487" i="2" a="1"/>
  <c r="J2487" i="2" s="1"/>
  <c r="P2487" i="2" a="1"/>
  <c r="P2487" i="2" s="1"/>
  <c r="X2487" i="2" a="1"/>
  <c r="X2487" i="2" s="1"/>
  <c r="AD2490" i="2"/>
  <c r="AA2492" i="2" a="1"/>
  <c r="AA2492" i="2" s="1"/>
  <c r="W2492" i="2" a="1"/>
  <c r="W2492" i="2" s="1"/>
  <c r="S2492" i="2" a="1"/>
  <c r="S2492" i="2" s="1"/>
  <c r="O2492" i="2" a="1"/>
  <c r="O2492" i="2" s="1"/>
  <c r="K2492" i="2" a="1"/>
  <c r="K2492" i="2" s="1"/>
  <c r="Z2492" i="2" a="1"/>
  <c r="Z2492" i="2" s="1"/>
  <c r="V2492" i="2" a="1"/>
  <c r="V2492" i="2" s="1"/>
  <c r="R2492" i="2" a="1"/>
  <c r="R2492" i="2" s="1"/>
  <c r="AB2492" i="2" s="1"/>
  <c r="N2492" i="2" a="1"/>
  <c r="N2492" i="2" s="1"/>
  <c r="J2492" i="2" a="1"/>
  <c r="J2492" i="2" s="1"/>
  <c r="P2492" i="2" a="1"/>
  <c r="P2492" i="2" s="1"/>
  <c r="X2492" i="2" a="1"/>
  <c r="X2492" i="2" s="1"/>
  <c r="AA2508" i="2" a="1"/>
  <c r="AA2508" i="2" s="1"/>
  <c r="W2508" i="2" a="1"/>
  <c r="W2508" i="2" s="1"/>
  <c r="S2508" i="2" a="1"/>
  <c r="S2508" i="2" s="1"/>
  <c r="O2508" i="2" a="1"/>
  <c r="O2508" i="2" s="1"/>
  <c r="K2508" i="2" a="1"/>
  <c r="K2508" i="2" s="1"/>
  <c r="Z2508" i="2" a="1"/>
  <c r="Z2508" i="2" s="1"/>
  <c r="V2508" i="2" a="1"/>
  <c r="V2508" i="2" s="1"/>
  <c r="R2508" i="2" a="1"/>
  <c r="R2508" i="2" s="1"/>
  <c r="AB2508" i="2" s="1"/>
  <c r="N2508" i="2" a="1"/>
  <c r="N2508" i="2" s="1"/>
  <c r="J2508" i="2" a="1"/>
  <c r="J2508" i="2" s="1"/>
  <c r="P2508" i="2" a="1"/>
  <c r="P2508" i="2" s="1"/>
  <c r="X2508" i="2" a="1"/>
  <c r="X2508" i="2" s="1"/>
  <c r="AA2529" i="2" a="1"/>
  <c r="AA2529" i="2" s="1"/>
  <c r="W2529" i="2" a="1"/>
  <c r="W2529" i="2" s="1"/>
  <c r="S2529" i="2" a="1"/>
  <c r="S2529" i="2" s="1"/>
  <c r="O2529" i="2" a="1"/>
  <c r="O2529" i="2" s="1"/>
  <c r="Z2529" i="2" a="1"/>
  <c r="Z2529" i="2" s="1"/>
  <c r="V2529" i="2" a="1"/>
  <c r="V2529" i="2" s="1"/>
  <c r="R2529" i="2" a="1"/>
  <c r="R2529" i="2" s="1"/>
  <c r="AB2529" i="2" s="1"/>
  <c r="N2529" i="2" a="1"/>
  <c r="N2529" i="2" s="1"/>
  <c r="J2529" i="2" a="1"/>
  <c r="J2529" i="2" s="1"/>
  <c r="M2529" i="2" a="1"/>
  <c r="M2529" i="2" s="1"/>
  <c r="X2529" i="2" a="1"/>
  <c r="X2529" i="2" s="1"/>
  <c r="U2529" i="2" a="1"/>
  <c r="U2529" i="2" s="1"/>
  <c r="L2529" i="2" a="1"/>
  <c r="L2529" i="2" s="1"/>
  <c r="K2529" i="2" a="1"/>
  <c r="K2529" i="2" s="1"/>
  <c r="AA2537" i="2" a="1"/>
  <c r="AA2537" i="2" s="1"/>
  <c r="W2537" i="2" a="1"/>
  <c r="W2537" i="2" s="1"/>
  <c r="S2537" i="2" a="1"/>
  <c r="S2537" i="2" s="1"/>
  <c r="O2537" i="2" a="1"/>
  <c r="O2537" i="2" s="1"/>
  <c r="K2537" i="2" a="1"/>
  <c r="K2537" i="2" s="1"/>
  <c r="Z2537" i="2" a="1"/>
  <c r="Z2537" i="2" s="1"/>
  <c r="V2537" i="2" a="1"/>
  <c r="V2537" i="2" s="1"/>
  <c r="R2537" i="2" a="1"/>
  <c r="R2537" i="2" s="1"/>
  <c r="AB2537" i="2" s="1"/>
  <c r="N2537" i="2" a="1"/>
  <c r="N2537" i="2" s="1"/>
  <c r="J2537" i="2" a="1"/>
  <c r="J2537" i="2" s="1"/>
  <c r="U2537" i="2" a="1"/>
  <c r="U2537" i="2" s="1"/>
  <c r="T2537" i="2" a="1"/>
  <c r="T2537" i="2" s="1"/>
  <c r="Q2537" i="2" a="1"/>
  <c r="Q2537" i="2" s="1"/>
  <c r="P2537" i="2" a="1"/>
  <c r="P2537" i="2" s="1"/>
  <c r="L2431" i="2" a="1"/>
  <c r="L2431" i="2" s="1"/>
  <c r="P2431" i="2" a="1"/>
  <c r="P2431" i="2" s="1"/>
  <c r="T2431" i="2" a="1"/>
  <c r="T2431" i="2" s="1"/>
  <c r="AF2431" i="2" s="1"/>
  <c r="N2437" i="2" a="1"/>
  <c r="N2437" i="2" s="1"/>
  <c r="R2437" i="2" a="1"/>
  <c r="R2437" i="2" s="1"/>
  <c r="V2437" i="2" a="1"/>
  <c r="V2437" i="2" s="1"/>
  <c r="L2453" i="2" a="1"/>
  <c r="L2453" i="2" s="1"/>
  <c r="P2453" i="2" a="1"/>
  <c r="P2453" i="2" s="1"/>
  <c r="T2453" i="2" a="1"/>
  <c r="T2453" i="2" s="1"/>
  <c r="AF2453" i="2" s="1"/>
  <c r="J2461" i="2" a="1"/>
  <c r="J2461" i="2" s="1"/>
  <c r="O2461" i="2" a="1"/>
  <c r="O2461" i="2" s="1"/>
  <c r="Z2461" i="2" a="1"/>
  <c r="Z2461" i="2" s="1"/>
  <c r="O2462" i="2" a="1"/>
  <c r="O2462" i="2" s="1"/>
  <c r="K2469" i="2" a="1"/>
  <c r="K2469" i="2" s="1"/>
  <c r="R2469" i="2" a="1"/>
  <c r="R2469" i="2" s="1"/>
  <c r="AB2469" i="2" s="1"/>
  <c r="X2469" i="2" a="1"/>
  <c r="X2469" i="2" s="1"/>
  <c r="AA2479" i="2" a="1"/>
  <c r="AA2479" i="2" s="1"/>
  <c r="W2479" i="2" a="1"/>
  <c r="W2479" i="2" s="1"/>
  <c r="S2479" i="2" a="1"/>
  <c r="S2479" i="2" s="1"/>
  <c r="O2479" i="2" a="1"/>
  <c r="O2479" i="2" s="1"/>
  <c r="K2479" i="2" a="1"/>
  <c r="K2479" i="2" s="1"/>
  <c r="Z2479" i="2" a="1"/>
  <c r="Z2479" i="2" s="1"/>
  <c r="V2479" i="2" a="1"/>
  <c r="V2479" i="2" s="1"/>
  <c r="R2479" i="2" a="1"/>
  <c r="R2479" i="2" s="1"/>
  <c r="AB2479" i="2" s="1"/>
  <c r="N2479" i="2" a="1"/>
  <c r="N2479" i="2" s="1"/>
  <c r="J2479" i="2" a="1"/>
  <c r="J2479" i="2" s="1"/>
  <c r="P2479" i="2" a="1"/>
  <c r="P2479" i="2" s="1"/>
  <c r="X2479" i="2" a="1"/>
  <c r="X2479" i="2" s="1"/>
  <c r="L2485" i="2" a="1"/>
  <c r="L2485" i="2" s="1"/>
  <c r="T2485" i="2" a="1"/>
  <c r="T2485" i="2" s="1"/>
  <c r="N2491" i="2" a="1"/>
  <c r="N2491" i="2" s="1"/>
  <c r="V2491" i="2" a="1"/>
  <c r="V2491" i="2" s="1"/>
  <c r="N2504" i="2" a="1"/>
  <c r="N2504" i="2" s="1"/>
  <c r="V2504" i="2" a="1"/>
  <c r="V2504" i="2" s="1"/>
  <c r="L2506" i="2" a="1"/>
  <c r="L2506" i="2" s="1"/>
  <c r="T2506" i="2" a="1"/>
  <c r="T2506" i="2" s="1"/>
  <c r="AA2519" i="2" a="1"/>
  <c r="AA2519" i="2" s="1"/>
  <c r="W2519" i="2" a="1"/>
  <c r="W2519" i="2" s="1"/>
  <c r="S2519" i="2" a="1"/>
  <c r="S2519" i="2" s="1"/>
  <c r="O2519" i="2" a="1"/>
  <c r="O2519" i="2" s="1"/>
  <c r="K2519" i="2" a="1"/>
  <c r="K2519" i="2" s="1"/>
  <c r="Z2519" i="2" a="1"/>
  <c r="Z2519" i="2" s="1"/>
  <c r="U2519" i="2" a="1"/>
  <c r="U2519" i="2" s="1"/>
  <c r="P2519" i="2" a="1"/>
  <c r="P2519" i="2" s="1"/>
  <c r="J2519" i="2" a="1"/>
  <c r="J2519" i="2" s="1"/>
  <c r="Y2519" i="2" a="1"/>
  <c r="Y2519" i="2" s="1"/>
  <c r="T2519" i="2" a="1"/>
  <c r="T2519" i="2" s="1"/>
  <c r="AF2519" i="2" s="1"/>
  <c r="N2519" i="2" a="1"/>
  <c r="N2519" i="2" s="1"/>
  <c r="L2466" i="2" a="1"/>
  <c r="L2466" i="2" s="1"/>
  <c r="P2466" i="2" a="1"/>
  <c r="P2466" i="2" s="1"/>
  <c r="T2466" i="2" a="1"/>
  <c r="T2466" i="2" s="1"/>
  <c r="AF2466" i="2" s="1"/>
  <c r="L2472" i="2" a="1"/>
  <c r="L2472" i="2" s="1"/>
  <c r="P2472" i="2" a="1"/>
  <c r="P2472" i="2" s="1"/>
  <c r="T2472" i="2" a="1"/>
  <c r="T2472" i="2" s="1"/>
  <c r="AF2472" i="2" s="1"/>
  <c r="L2480" i="2" a="1"/>
  <c r="L2480" i="2" s="1"/>
  <c r="P2480" i="2" a="1"/>
  <c r="P2480" i="2" s="1"/>
  <c r="T2480" i="2" a="1"/>
  <c r="T2480" i="2" s="1"/>
  <c r="AF2480" i="2" s="1"/>
  <c r="K2486" i="2" a="1"/>
  <c r="K2486" i="2" s="1"/>
  <c r="O2486" i="2" a="1"/>
  <c r="O2486" i="2" s="1"/>
  <c r="S2486" i="2" a="1"/>
  <c r="S2486" i="2" s="1"/>
  <c r="W2486" i="2" a="1"/>
  <c r="W2486" i="2" s="1"/>
  <c r="AA2486" i="2" a="1"/>
  <c r="AA2486" i="2" s="1"/>
  <c r="L2488" i="2" a="1"/>
  <c r="L2488" i="2" s="1"/>
  <c r="P2488" i="2" a="1"/>
  <c r="P2488" i="2" s="1"/>
  <c r="T2488" i="2" a="1"/>
  <c r="T2488" i="2" s="1"/>
  <c r="AF2488" i="2" s="1"/>
  <c r="K2490" i="2" a="1"/>
  <c r="K2490" i="2" s="1"/>
  <c r="O2490" i="2" a="1"/>
  <c r="O2490" i="2" s="1"/>
  <c r="S2490" i="2" a="1"/>
  <c r="S2490" i="2" s="1"/>
  <c r="W2490" i="2" a="1"/>
  <c r="W2490" i="2" s="1"/>
  <c r="AA2490" i="2" a="1"/>
  <c r="AA2490" i="2" s="1"/>
  <c r="K2494" i="2" a="1"/>
  <c r="K2494" i="2" s="1"/>
  <c r="O2494" i="2" a="1"/>
  <c r="O2494" i="2" s="1"/>
  <c r="S2494" i="2" a="1"/>
  <c r="S2494" i="2" s="1"/>
  <c r="W2494" i="2" a="1"/>
  <c r="W2494" i="2" s="1"/>
  <c r="AA2494" i="2" a="1"/>
  <c r="AA2494" i="2" s="1"/>
  <c r="L2496" i="2" a="1"/>
  <c r="L2496" i="2" s="1"/>
  <c r="P2496" i="2" a="1"/>
  <c r="P2496" i="2" s="1"/>
  <c r="T2496" i="2" a="1"/>
  <c r="T2496" i="2" s="1"/>
  <c r="AF2496" i="2" s="1"/>
  <c r="M2502" i="2" a="1"/>
  <c r="M2502" i="2" s="1"/>
  <c r="Q2502" i="2" a="1"/>
  <c r="Q2502" i="2" s="1"/>
  <c r="U2502" i="2" a="1"/>
  <c r="U2502" i="2" s="1"/>
  <c r="Y2502" i="2" a="1"/>
  <c r="Y2502" i="2" s="1"/>
  <c r="K2510" i="2" a="1"/>
  <c r="K2510" i="2" s="1"/>
  <c r="O2510" i="2" a="1"/>
  <c r="O2510" i="2" s="1"/>
  <c r="S2510" i="2" a="1"/>
  <c r="S2510" i="2" s="1"/>
  <c r="W2510" i="2" a="1"/>
  <c r="W2510" i="2" s="1"/>
  <c r="AA2510" i="2" a="1"/>
  <c r="AA2510" i="2" s="1"/>
  <c r="L2512" i="2" a="1"/>
  <c r="L2512" i="2" s="1"/>
  <c r="P2512" i="2" a="1"/>
  <c r="P2512" i="2" s="1"/>
  <c r="T2512" i="2" a="1"/>
  <c r="T2512" i="2" s="1"/>
  <c r="AF2512" i="2" s="1"/>
  <c r="X2512" i="2" a="1"/>
  <c r="X2512" i="2" s="1"/>
  <c r="L2516" i="2" a="1"/>
  <c r="L2516" i="2" s="1"/>
  <c r="P2516" i="2" a="1"/>
  <c r="P2516" i="2" s="1"/>
  <c r="T2516" i="2" a="1"/>
  <c r="T2516" i="2" s="1"/>
  <c r="AF2516" i="2" s="1"/>
  <c r="X2516" i="2" a="1"/>
  <c r="X2516" i="2" s="1"/>
  <c r="M2518" i="2" a="1"/>
  <c r="M2518" i="2" s="1"/>
  <c r="V2518" i="2" a="1"/>
  <c r="V2518" i="2" s="1"/>
  <c r="X2522" i="2" a="1"/>
  <c r="X2522" i="2" s="1"/>
  <c r="T2522" i="2" a="1"/>
  <c r="T2522" i="2" s="1"/>
  <c r="AF2522" i="2" s="1"/>
  <c r="P2522" i="2" a="1"/>
  <c r="P2522" i="2" s="1"/>
  <c r="AA2522" i="2" a="1"/>
  <c r="AA2522" i="2" s="1"/>
  <c r="W2522" i="2" a="1"/>
  <c r="W2522" i="2" s="1"/>
  <c r="S2522" i="2" a="1"/>
  <c r="S2522" i="2" s="1"/>
  <c r="O2522" i="2" a="1"/>
  <c r="O2522" i="2" s="1"/>
  <c r="K2522" i="2" a="1"/>
  <c r="K2522" i="2" s="1"/>
  <c r="M2522" i="2" a="1"/>
  <c r="M2522" i="2" s="1"/>
  <c r="Z2525" i="2" a="1"/>
  <c r="Z2525" i="2" s="1"/>
  <c r="V2525" i="2" a="1"/>
  <c r="V2525" i="2" s="1"/>
  <c r="R2525" i="2" a="1"/>
  <c r="R2525" i="2" s="1"/>
  <c r="N2525" i="2" a="1"/>
  <c r="N2525" i="2" s="1"/>
  <c r="J2525" i="2" a="1"/>
  <c r="J2525" i="2" s="1"/>
  <c r="P2525" i="2" a="1"/>
  <c r="P2525" i="2" s="1"/>
  <c r="X2525" i="2" a="1"/>
  <c r="X2525" i="2" s="1"/>
  <c r="L2475" i="2" a="1"/>
  <c r="L2475" i="2" s="1"/>
  <c r="P2475" i="2" a="1"/>
  <c r="P2475" i="2" s="1"/>
  <c r="T2475" i="2" a="1"/>
  <c r="T2475" i="2" s="1"/>
  <c r="AF2475" i="2" s="1"/>
  <c r="X2475" i="2" a="1"/>
  <c r="X2475" i="2" s="1"/>
  <c r="L2483" i="2" a="1"/>
  <c r="L2483" i="2" s="1"/>
  <c r="P2483" i="2" a="1"/>
  <c r="P2483" i="2" s="1"/>
  <c r="T2483" i="2" a="1"/>
  <c r="T2483" i="2" s="1"/>
  <c r="AF2483" i="2" s="1"/>
  <c r="X2483" i="2" a="1"/>
  <c r="X2483" i="2" s="1"/>
  <c r="L2499" i="2" a="1"/>
  <c r="L2499" i="2" s="1"/>
  <c r="P2499" i="2" a="1"/>
  <c r="P2499" i="2" s="1"/>
  <c r="T2499" i="2" a="1"/>
  <c r="T2499" i="2" s="1"/>
  <c r="X2499" i="2" a="1"/>
  <c r="X2499" i="2" s="1"/>
  <c r="L2503" i="2" a="1"/>
  <c r="L2503" i="2" s="1"/>
  <c r="P2503" i="2" a="1"/>
  <c r="P2503" i="2" s="1"/>
  <c r="T2503" i="2" a="1"/>
  <c r="T2503" i="2" s="1"/>
  <c r="AF2503" i="2" s="1"/>
  <c r="X2503" i="2" a="1"/>
  <c r="X2503" i="2" s="1"/>
  <c r="L2507" i="2" a="1"/>
  <c r="L2507" i="2" s="1"/>
  <c r="P2507" i="2" a="1"/>
  <c r="P2507" i="2" s="1"/>
  <c r="T2507" i="2" a="1"/>
  <c r="T2507" i="2" s="1"/>
  <c r="AF2507" i="2" s="1"/>
  <c r="X2507" i="2" a="1"/>
  <c r="X2507" i="2" s="1"/>
  <c r="N2515" i="2" a="1"/>
  <c r="N2515" i="2" s="1"/>
  <c r="R2515" i="2" a="1"/>
  <c r="R2515" i="2" s="1"/>
  <c r="V2515" i="2" a="1"/>
  <c r="V2515" i="2" s="1"/>
  <c r="Z2515" i="2" a="1"/>
  <c r="Z2515" i="2" s="1"/>
  <c r="Z2522" i="2" a="1"/>
  <c r="Z2522" i="2" s="1"/>
  <c r="AA2572" i="2" a="1"/>
  <c r="AA2572" i="2" s="1"/>
  <c r="W2572" i="2" a="1"/>
  <c r="W2572" i="2" s="1"/>
  <c r="S2572" i="2" a="1"/>
  <c r="S2572" i="2" s="1"/>
  <c r="O2572" i="2" a="1"/>
  <c r="O2572" i="2" s="1"/>
  <c r="K2572" i="2" a="1"/>
  <c r="K2572" i="2" s="1"/>
  <c r="Z2572" i="2" a="1"/>
  <c r="Z2572" i="2" s="1"/>
  <c r="V2572" i="2" a="1"/>
  <c r="V2572" i="2" s="1"/>
  <c r="R2572" i="2" a="1"/>
  <c r="R2572" i="2" s="1"/>
  <c r="AB2572" i="2" s="1"/>
  <c r="N2572" i="2" a="1"/>
  <c r="N2572" i="2" s="1"/>
  <c r="J2572" i="2" a="1"/>
  <c r="J2572" i="2" s="1"/>
  <c r="T2572" i="2" a="1"/>
  <c r="T2572" i="2" s="1"/>
  <c r="Q2572" i="2" a="1"/>
  <c r="Q2572" i="2" s="1"/>
  <c r="P2572" i="2" a="1"/>
  <c r="P2572" i="2" s="1"/>
  <c r="M2572" i="2" a="1"/>
  <c r="M2572" i="2" s="1"/>
  <c r="L2572" i="2" a="1"/>
  <c r="L2572" i="2" s="1"/>
  <c r="Y2572" i="2" a="1"/>
  <c r="Y2572" i="2" s="1"/>
  <c r="X2572" i="2" a="1"/>
  <c r="X2572" i="2" s="1"/>
  <c r="U2572" i="2" a="1"/>
  <c r="U2572" i="2" s="1"/>
  <c r="L2486" i="2" a="1"/>
  <c r="L2486" i="2" s="1"/>
  <c r="P2486" i="2" a="1"/>
  <c r="P2486" i="2" s="1"/>
  <c r="T2486" i="2" a="1"/>
  <c r="T2486" i="2" s="1"/>
  <c r="AF2486" i="2" s="1"/>
  <c r="L2490" i="2" a="1"/>
  <c r="L2490" i="2" s="1"/>
  <c r="P2490" i="2" a="1"/>
  <c r="P2490" i="2" s="1"/>
  <c r="T2490" i="2" a="1"/>
  <c r="T2490" i="2" s="1"/>
  <c r="AF2490" i="2" s="1"/>
  <c r="L2494" i="2" a="1"/>
  <c r="L2494" i="2" s="1"/>
  <c r="P2494" i="2" a="1"/>
  <c r="P2494" i="2" s="1"/>
  <c r="T2494" i="2" a="1"/>
  <c r="T2494" i="2" s="1"/>
  <c r="AF2494" i="2" s="1"/>
  <c r="N2502" i="2" a="1"/>
  <c r="N2502" i="2" s="1"/>
  <c r="R2502" i="2" a="1"/>
  <c r="R2502" i="2" s="1"/>
  <c r="V2502" i="2" a="1"/>
  <c r="V2502" i="2" s="1"/>
  <c r="L2510" i="2" a="1"/>
  <c r="L2510" i="2" s="1"/>
  <c r="P2510" i="2" a="1"/>
  <c r="P2510" i="2" s="1"/>
  <c r="T2510" i="2" a="1"/>
  <c r="T2510" i="2" s="1"/>
  <c r="AF2510" i="2" s="1"/>
  <c r="M2512" i="2" a="1"/>
  <c r="M2512" i="2" s="1"/>
  <c r="Q2512" i="2" a="1"/>
  <c r="Q2512" i="2" s="1"/>
  <c r="U2512" i="2" a="1"/>
  <c r="U2512" i="2" s="1"/>
  <c r="AD2516" i="2"/>
  <c r="M2516" i="2" a="1"/>
  <c r="M2516" i="2" s="1"/>
  <c r="Q2516" i="2" a="1"/>
  <c r="Q2516" i="2" s="1"/>
  <c r="U2516" i="2" a="1"/>
  <c r="U2516" i="2" s="1"/>
  <c r="AE2516" i="2" s="1"/>
  <c r="N2518" i="2" a="1"/>
  <c r="N2518" i="2" s="1"/>
  <c r="W2518" i="2" a="1"/>
  <c r="W2518" i="2" s="1"/>
  <c r="AD2522" i="2"/>
  <c r="N2522" i="2" a="1"/>
  <c r="N2522" i="2" s="1"/>
  <c r="U2522" i="2" a="1"/>
  <c r="U2522" i="2" s="1"/>
  <c r="Q2525" i="2" a="1"/>
  <c r="Q2525" i="2" s="1"/>
  <c r="Y2525" i="2" a="1"/>
  <c r="Y2525" i="2" s="1"/>
  <c r="Y2528" i="2" a="1"/>
  <c r="Y2528" i="2" s="1"/>
  <c r="U2528" i="2" a="1"/>
  <c r="U2528" i="2" s="1"/>
  <c r="Q2528" i="2" a="1"/>
  <c r="Q2528" i="2" s="1"/>
  <c r="M2528" i="2" a="1"/>
  <c r="M2528" i="2" s="1"/>
  <c r="X2528" i="2" a="1"/>
  <c r="X2528" i="2" s="1"/>
  <c r="T2528" i="2" a="1"/>
  <c r="T2528" i="2" s="1"/>
  <c r="P2528" i="2" a="1"/>
  <c r="P2528" i="2" s="1"/>
  <c r="L2528" i="2" a="1"/>
  <c r="L2528" i="2" s="1"/>
  <c r="AA2528" i="2" a="1"/>
  <c r="AA2528" i="2" s="1"/>
  <c r="W2528" i="2" a="1"/>
  <c r="W2528" i="2" s="1"/>
  <c r="S2528" i="2" a="1"/>
  <c r="S2528" i="2" s="1"/>
  <c r="O2528" i="2" a="1"/>
  <c r="O2528" i="2" s="1"/>
  <c r="K2528" i="2" a="1"/>
  <c r="K2528" i="2" s="1"/>
  <c r="R2528" i="2" a="1"/>
  <c r="R2528" i="2" s="1"/>
  <c r="Z2528" i="2" a="1"/>
  <c r="Z2528" i="2" s="1"/>
  <c r="Z2535" i="2" a="1"/>
  <c r="Z2535" i="2" s="1"/>
  <c r="V2535" i="2" a="1"/>
  <c r="V2535" i="2" s="1"/>
  <c r="R2535" i="2" a="1"/>
  <c r="R2535" i="2" s="1"/>
  <c r="AB2535" i="2" s="1"/>
  <c r="N2535" i="2" a="1"/>
  <c r="N2535" i="2" s="1"/>
  <c r="J2535" i="2" a="1"/>
  <c r="J2535" i="2" s="1"/>
  <c r="Y2535" i="2" a="1"/>
  <c r="Y2535" i="2" s="1"/>
  <c r="U2535" i="2" a="1"/>
  <c r="U2535" i="2" s="1"/>
  <c r="Q2535" i="2" a="1"/>
  <c r="Q2535" i="2" s="1"/>
  <c r="M2535" i="2" a="1"/>
  <c r="M2535" i="2" s="1"/>
  <c r="X2535" i="2" a="1"/>
  <c r="X2535" i="2" s="1"/>
  <c r="L2467" i="2" a="1"/>
  <c r="L2467" i="2" s="1"/>
  <c r="P2467" i="2" a="1"/>
  <c r="P2467" i="2" s="1"/>
  <c r="T2467" i="2" a="1"/>
  <c r="T2467" i="2" s="1"/>
  <c r="AF2467" i="2" s="1"/>
  <c r="L2473" i="2" a="1"/>
  <c r="L2473" i="2" s="1"/>
  <c r="P2473" i="2" a="1"/>
  <c r="P2473" i="2" s="1"/>
  <c r="T2473" i="2" a="1"/>
  <c r="T2473" i="2" s="1"/>
  <c r="AD2475" i="2"/>
  <c r="M2475" i="2" a="1"/>
  <c r="M2475" i="2" s="1"/>
  <c r="Q2475" i="2" a="1"/>
  <c r="Q2475" i="2" s="1"/>
  <c r="U2475" i="2" a="1"/>
  <c r="U2475" i="2" s="1"/>
  <c r="L2477" i="2" a="1"/>
  <c r="L2477" i="2" s="1"/>
  <c r="P2477" i="2" a="1"/>
  <c r="P2477" i="2" s="1"/>
  <c r="T2477" i="2" a="1"/>
  <c r="T2477" i="2" s="1"/>
  <c r="AF2477" i="2" s="1"/>
  <c r="L2481" i="2" a="1"/>
  <c r="L2481" i="2" s="1"/>
  <c r="P2481" i="2" a="1"/>
  <c r="P2481" i="2" s="1"/>
  <c r="T2481" i="2" a="1"/>
  <c r="T2481" i="2" s="1"/>
  <c r="AF2481" i="2" s="1"/>
  <c r="M2483" i="2" a="1"/>
  <c r="M2483" i="2" s="1"/>
  <c r="Q2483" i="2" a="1"/>
  <c r="Q2483" i="2" s="1"/>
  <c r="U2483" i="2" a="1"/>
  <c r="U2483" i="2" s="1"/>
  <c r="N2489" i="2" a="1"/>
  <c r="N2489" i="2" s="1"/>
  <c r="R2489" i="2" a="1"/>
  <c r="R2489" i="2" s="1"/>
  <c r="V2489" i="2" a="1"/>
  <c r="V2489" i="2" s="1"/>
  <c r="L2497" i="2" a="1"/>
  <c r="L2497" i="2" s="1"/>
  <c r="P2497" i="2" a="1"/>
  <c r="P2497" i="2" s="1"/>
  <c r="T2497" i="2" a="1"/>
  <c r="T2497" i="2" s="1"/>
  <c r="AF2497" i="2" s="1"/>
  <c r="M2499" i="2" a="1"/>
  <c r="M2499" i="2" s="1"/>
  <c r="Q2499" i="2" a="1"/>
  <c r="Q2499" i="2" s="1"/>
  <c r="U2499" i="2" a="1"/>
  <c r="U2499" i="2" s="1"/>
  <c r="M2503" i="2" a="1"/>
  <c r="M2503" i="2" s="1"/>
  <c r="Q2503" i="2" a="1"/>
  <c r="Q2503" i="2" s="1"/>
  <c r="U2503" i="2" a="1"/>
  <c r="U2503" i="2" s="1"/>
  <c r="L2505" i="2" a="1"/>
  <c r="L2505" i="2" s="1"/>
  <c r="P2505" i="2" a="1"/>
  <c r="P2505" i="2" s="1"/>
  <c r="T2505" i="2" a="1"/>
  <c r="T2505" i="2" s="1"/>
  <c r="AF2505" i="2" s="1"/>
  <c r="AD2507" i="2"/>
  <c r="M2507" i="2" a="1"/>
  <c r="M2507" i="2" s="1"/>
  <c r="Q2507" i="2" a="1"/>
  <c r="Q2507" i="2" s="1"/>
  <c r="U2507" i="2" a="1"/>
  <c r="U2507" i="2" s="1"/>
  <c r="L2513" i="2" a="1"/>
  <c r="L2513" i="2" s="1"/>
  <c r="P2513" i="2" a="1"/>
  <c r="P2513" i="2" s="1"/>
  <c r="T2513" i="2" a="1"/>
  <c r="T2513" i="2" s="1"/>
  <c r="AF2513" i="2" s="1"/>
  <c r="K2515" i="2" a="1"/>
  <c r="K2515" i="2" s="1"/>
  <c r="O2515" i="2" a="1"/>
  <c r="O2515" i="2" s="1"/>
  <c r="S2515" i="2" a="1"/>
  <c r="S2515" i="2" s="1"/>
  <c r="W2515" i="2" a="1"/>
  <c r="W2515" i="2" s="1"/>
  <c r="Z2517" i="2" a="1"/>
  <c r="Z2517" i="2" s="1"/>
  <c r="V2517" i="2" a="1"/>
  <c r="V2517" i="2" s="1"/>
  <c r="N2517" i="2" a="1"/>
  <c r="N2517" i="2" s="1"/>
  <c r="R2517" i="2" a="1"/>
  <c r="R2517" i="2" s="1"/>
  <c r="AA2517" i="2" a="1"/>
  <c r="AA2517" i="2" s="1"/>
  <c r="J2518" i="2" a="1"/>
  <c r="J2518" i="2" s="1"/>
  <c r="K2525" i="2" a="1"/>
  <c r="K2525" i="2" s="1"/>
  <c r="S2525" i="2" a="1"/>
  <c r="S2525" i="2" s="1"/>
  <c r="AA2525" i="2" a="1"/>
  <c r="AA2525" i="2" s="1"/>
  <c r="L2532" i="2" a="1"/>
  <c r="L2532" i="2" s="1"/>
  <c r="P2532" i="2" a="1"/>
  <c r="P2532" i="2" s="1"/>
  <c r="T2532" i="2" a="1"/>
  <c r="T2532" i="2" s="1"/>
  <c r="X2532" i="2" a="1"/>
  <c r="X2532" i="2" s="1"/>
  <c r="L2540" i="2" a="1"/>
  <c r="L2540" i="2" s="1"/>
  <c r="P2540" i="2" a="1"/>
  <c r="P2540" i="2" s="1"/>
  <c r="T2540" i="2" a="1"/>
  <c r="T2540" i="2" s="1"/>
  <c r="X2540" i="2" a="1"/>
  <c r="X2540" i="2" s="1"/>
  <c r="AA2557" i="2" a="1"/>
  <c r="AA2557" i="2" s="1"/>
  <c r="W2557" i="2" a="1"/>
  <c r="W2557" i="2" s="1"/>
  <c r="S2557" i="2" a="1"/>
  <c r="S2557" i="2" s="1"/>
  <c r="O2557" i="2" a="1"/>
  <c r="O2557" i="2" s="1"/>
  <c r="K2557" i="2" a="1"/>
  <c r="K2557" i="2" s="1"/>
  <c r="Y2557" i="2" a="1"/>
  <c r="Y2557" i="2" s="1"/>
  <c r="T2557" i="2" a="1"/>
  <c r="T2557" i="2" s="1"/>
  <c r="N2557" i="2" a="1"/>
  <c r="N2557" i="2" s="1"/>
  <c r="X2557" i="2" a="1"/>
  <c r="X2557" i="2" s="1"/>
  <c r="M2557" i="2" a="1"/>
  <c r="M2557" i="2" s="1"/>
  <c r="R2557" i="2" a="1"/>
  <c r="R2557" i="2" s="1"/>
  <c r="V2557" i="2" a="1"/>
  <c r="V2557" i="2" s="1"/>
  <c r="L2526" i="2" a="1"/>
  <c r="L2526" i="2" s="1"/>
  <c r="P2526" i="2" a="1"/>
  <c r="P2526" i="2" s="1"/>
  <c r="T2526" i="2" a="1"/>
  <c r="T2526" i="2" s="1"/>
  <c r="X2526" i="2" a="1"/>
  <c r="X2526" i="2" s="1"/>
  <c r="N2530" i="2" a="1"/>
  <c r="N2530" i="2" s="1"/>
  <c r="R2530" i="2" a="1"/>
  <c r="R2530" i="2" s="1"/>
  <c r="V2530" i="2" a="1"/>
  <c r="V2530" i="2" s="1"/>
  <c r="Z2530" i="2" a="1"/>
  <c r="Z2530" i="2" s="1"/>
  <c r="M2532" i="2" a="1"/>
  <c r="M2532" i="2" s="1"/>
  <c r="Q2532" i="2" a="1"/>
  <c r="Q2532" i="2" s="1"/>
  <c r="U2532" i="2" a="1"/>
  <c r="U2532" i="2" s="1"/>
  <c r="Y2532" i="2" a="1"/>
  <c r="Y2532" i="2" s="1"/>
  <c r="L2538" i="2" a="1"/>
  <c r="L2538" i="2" s="1"/>
  <c r="P2538" i="2" a="1"/>
  <c r="P2538" i="2" s="1"/>
  <c r="T2538" i="2" a="1"/>
  <c r="T2538" i="2" s="1"/>
  <c r="X2538" i="2" a="1"/>
  <c r="X2538" i="2" s="1"/>
  <c r="M2540" i="2" a="1"/>
  <c r="M2540" i="2" s="1"/>
  <c r="Q2540" i="2" a="1"/>
  <c r="Q2540" i="2" s="1"/>
  <c r="U2540" i="2" a="1"/>
  <c r="U2540" i="2" s="1"/>
  <c r="Y2540" i="2" a="1"/>
  <c r="Y2540" i="2" s="1"/>
  <c r="L2542" i="2" a="1"/>
  <c r="L2542" i="2" s="1"/>
  <c r="P2542" i="2" a="1"/>
  <c r="P2542" i="2" s="1"/>
  <c r="T2542" i="2" a="1"/>
  <c r="T2542" i="2" s="1"/>
  <c r="X2542" i="2" a="1"/>
  <c r="X2542" i="2" s="1"/>
  <c r="Z2549" i="2" a="1"/>
  <c r="Z2549" i="2" s="1"/>
  <c r="V2549" i="2" a="1"/>
  <c r="V2549" i="2" s="1"/>
  <c r="R2549" i="2" a="1"/>
  <c r="R2549" i="2" s="1"/>
  <c r="N2549" i="2" a="1"/>
  <c r="N2549" i="2" s="1"/>
  <c r="Y2549" i="2" a="1"/>
  <c r="Y2549" i="2" s="1"/>
  <c r="U2549" i="2" a="1"/>
  <c r="U2549" i="2" s="1"/>
  <c r="Q2549" i="2" a="1"/>
  <c r="Q2549" i="2" s="1"/>
  <c r="M2549" i="2" a="1"/>
  <c r="M2549" i="2" s="1"/>
  <c r="O2549" i="2" a="1"/>
  <c r="O2549" i="2" s="1"/>
  <c r="W2549" i="2" a="1"/>
  <c r="W2549" i="2" s="1"/>
  <c r="L2557" i="2" a="1"/>
  <c r="L2557" i="2" s="1"/>
  <c r="L2521" i="2" a="1"/>
  <c r="L2521" i="2" s="1"/>
  <c r="P2521" i="2" a="1"/>
  <c r="P2521" i="2" s="1"/>
  <c r="T2521" i="2" a="1"/>
  <c r="T2521" i="2" s="1"/>
  <c r="AF2521" i="2" s="1"/>
  <c r="L2533" i="2" a="1"/>
  <c r="L2533" i="2" s="1"/>
  <c r="P2533" i="2" a="1"/>
  <c r="P2533" i="2" s="1"/>
  <c r="T2533" i="2" a="1"/>
  <c r="T2533" i="2" s="1"/>
  <c r="AF2533" i="2" s="1"/>
  <c r="K2539" i="2" a="1"/>
  <c r="K2539" i="2" s="1"/>
  <c r="O2539" i="2" a="1"/>
  <c r="O2539" i="2" s="1"/>
  <c r="S2539" i="2" a="1"/>
  <c r="S2539" i="2" s="1"/>
  <c r="W2539" i="2" a="1"/>
  <c r="W2539" i="2" s="1"/>
  <c r="AA2539" i="2" a="1"/>
  <c r="AA2539" i="2" s="1"/>
  <c r="N2541" i="2" a="1"/>
  <c r="N2541" i="2" s="1"/>
  <c r="R2541" i="2" a="1"/>
  <c r="R2541" i="2" s="1"/>
  <c r="V2541" i="2" a="1"/>
  <c r="V2541" i="2" s="1"/>
  <c r="M2543" i="2" a="1"/>
  <c r="M2543" i="2" s="1"/>
  <c r="Q2543" i="2" a="1"/>
  <c r="Q2543" i="2" s="1"/>
  <c r="U2543" i="2" a="1"/>
  <c r="U2543" i="2" s="1"/>
  <c r="Y2543" i="2" a="1"/>
  <c r="Y2543" i="2" s="1"/>
  <c r="L2545" i="2" a="1"/>
  <c r="L2545" i="2" s="1"/>
  <c r="P2545" i="2" a="1"/>
  <c r="P2545" i="2" s="1"/>
  <c r="T2545" i="2" a="1"/>
  <c r="T2545" i="2" s="1"/>
  <c r="AF2545" i="2" s="1"/>
  <c r="Y2548" i="2" a="1"/>
  <c r="Y2548" i="2" s="1"/>
  <c r="U2548" i="2" a="1"/>
  <c r="U2548" i="2" s="1"/>
  <c r="AE2548" i="2" s="1"/>
  <c r="Q2548" i="2" a="1"/>
  <c r="Q2548" i="2" s="1"/>
  <c r="M2548" i="2" a="1"/>
  <c r="M2548" i="2" s="1"/>
  <c r="AD2548" i="2"/>
  <c r="X2548" i="2" a="1"/>
  <c r="X2548" i="2" s="1"/>
  <c r="T2548" i="2" a="1"/>
  <c r="T2548" i="2" s="1"/>
  <c r="AF2548" i="2" s="1"/>
  <c r="P2548" i="2" a="1"/>
  <c r="P2548" i="2" s="1"/>
  <c r="L2548" i="2" a="1"/>
  <c r="L2548" i="2" s="1"/>
  <c r="P2549" i="2" a="1"/>
  <c r="P2549" i="2" s="1"/>
  <c r="X2549" i="2" a="1"/>
  <c r="X2549" i="2" s="1"/>
  <c r="M2551" i="2" a="1"/>
  <c r="M2551" i="2" s="1"/>
  <c r="L2524" i="2" a="1"/>
  <c r="L2524" i="2" s="1"/>
  <c r="P2524" i="2" a="1"/>
  <c r="P2524" i="2" s="1"/>
  <c r="T2524" i="2" a="1"/>
  <c r="T2524" i="2" s="1"/>
  <c r="AF2524" i="2" s="1"/>
  <c r="M2526" i="2" a="1"/>
  <c r="M2526" i="2" s="1"/>
  <c r="Q2526" i="2" a="1"/>
  <c r="Q2526" i="2" s="1"/>
  <c r="U2526" i="2" a="1"/>
  <c r="U2526" i="2" s="1"/>
  <c r="Y2526" i="2" a="1"/>
  <c r="Y2526" i="2" s="1"/>
  <c r="K2530" i="2" a="1"/>
  <c r="K2530" i="2" s="1"/>
  <c r="O2530" i="2" a="1"/>
  <c r="O2530" i="2" s="1"/>
  <c r="S2530" i="2" a="1"/>
  <c r="S2530" i="2" s="1"/>
  <c r="W2530" i="2" a="1"/>
  <c r="W2530" i="2" s="1"/>
  <c r="AA2530" i="2" a="1"/>
  <c r="AA2530" i="2" s="1"/>
  <c r="J2532" i="2" a="1"/>
  <c r="J2532" i="2" s="1"/>
  <c r="N2532" i="2" a="1"/>
  <c r="N2532" i="2" s="1"/>
  <c r="R2532" i="2" a="1"/>
  <c r="R2532" i="2" s="1"/>
  <c r="AB2532" i="2" s="1"/>
  <c r="V2532" i="2" a="1"/>
  <c r="V2532" i="2" s="1"/>
  <c r="Z2532" i="2" a="1"/>
  <c r="Z2532" i="2" s="1"/>
  <c r="K2534" i="2" a="1"/>
  <c r="K2534" i="2" s="1"/>
  <c r="O2534" i="2" a="1"/>
  <c r="O2534" i="2" s="1"/>
  <c r="S2534" i="2" a="1"/>
  <c r="S2534" i="2" s="1"/>
  <c r="W2534" i="2" a="1"/>
  <c r="W2534" i="2" s="1"/>
  <c r="AA2534" i="2" a="1"/>
  <c r="AA2534" i="2" s="1"/>
  <c r="L2536" i="2" a="1"/>
  <c r="L2536" i="2" s="1"/>
  <c r="P2536" i="2" a="1"/>
  <c r="P2536" i="2" s="1"/>
  <c r="T2536" i="2" a="1"/>
  <c r="T2536" i="2" s="1"/>
  <c r="AF2536" i="2" s="1"/>
  <c r="M2538" i="2" a="1"/>
  <c r="M2538" i="2" s="1"/>
  <c r="Q2538" i="2" a="1"/>
  <c r="Q2538" i="2" s="1"/>
  <c r="U2538" i="2" a="1"/>
  <c r="U2538" i="2" s="1"/>
  <c r="Y2538" i="2" a="1"/>
  <c r="Y2538" i="2" s="1"/>
  <c r="J2540" i="2" a="1"/>
  <c r="J2540" i="2" s="1"/>
  <c r="N2540" i="2" a="1"/>
  <c r="N2540" i="2" s="1"/>
  <c r="R2540" i="2" a="1"/>
  <c r="R2540" i="2" s="1"/>
  <c r="AB2540" i="2" s="1"/>
  <c r="V2540" i="2" a="1"/>
  <c r="V2540" i="2" s="1"/>
  <c r="Z2540" i="2" a="1"/>
  <c r="Z2540" i="2" s="1"/>
  <c r="M2542" i="2" a="1"/>
  <c r="M2542" i="2" s="1"/>
  <c r="Q2542" i="2" a="1"/>
  <c r="Q2542" i="2" s="1"/>
  <c r="U2542" i="2" a="1"/>
  <c r="U2542" i="2" s="1"/>
  <c r="Y2542" i="2" a="1"/>
  <c r="Y2542" i="2" s="1"/>
  <c r="N2544" i="2" a="1"/>
  <c r="N2544" i="2" s="1"/>
  <c r="R2544" i="2" a="1"/>
  <c r="R2544" i="2" s="1"/>
  <c r="V2544" i="2" a="1"/>
  <c r="V2544" i="2" s="1"/>
  <c r="K2546" i="2" a="1"/>
  <c r="K2546" i="2" s="1"/>
  <c r="O2546" i="2" a="1"/>
  <c r="O2546" i="2" s="1"/>
  <c r="S2546" i="2" a="1"/>
  <c r="S2546" i="2" s="1"/>
  <c r="W2546" i="2" a="1"/>
  <c r="W2546" i="2" s="1"/>
  <c r="AA2546" i="2" a="1"/>
  <c r="AA2546" i="2" s="1"/>
  <c r="AA2552" i="2" a="1"/>
  <c r="AA2552" i="2" s="1"/>
  <c r="W2552" i="2" a="1"/>
  <c r="W2552" i="2" s="1"/>
  <c r="S2552" i="2" a="1"/>
  <c r="S2552" i="2" s="1"/>
  <c r="O2552" i="2" a="1"/>
  <c r="O2552" i="2" s="1"/>
  <c r="K2552" i="2" a="1"/>
  <c r="K2552" i="2" s="1"/>
  <c r="Z2552" i="2" a="1"/>
  <c r="Z2552" i="2" s="1"/>
  <c r="V2552" i="2" a="1"/>
  <c r="V2552" i="2" s="1"/>
  <c r="R2552" i="2" a="1"/>
  <c r="R2552" i="2" s="1"/>
  <c r="AD2552" i="2" s="1"/>
  <c r="N2552" i="2" a="1"/>
  <c r="N2552" i="2" s="1"/>
  <c r="J2552" i="2" a="1"/>
  <c r="J2552" i="2" s="1"/>
  <c r="P2552" i="2" a="1"/>
  <c r="P2552" i="2" s="1"/>
  <c r="X2552" i="2" a="1"/>
  <c r="X2552" i="2" s="1"/>
  <c r="P2557" i="2" a="1"/>
  <c r="P2557" i="2" s="1"/>
  <c r="L2539" i="2" a="1"/>
  <c r="L2539" i="2" s="1"/>
  <c r="P2539" i="2" a="1"/>
  <c r="P2539" i="2" s="1"/>
  <c r="T2539" i="2" a="1"/>
  <c r="T2539" i="2" s="1"/>
  <c r="AF2539" i="2" s="1"/>
  <c r="N2543" i="2" a="1"/>
  <c r="N2543" i="2" s="1"/>
  <c r="R2543" i="2" a="1"/>
  <c r="R2543" i="2" s="1"/>
  <c r="V2543" i="2" a="1"/>
  <c r="V2543" i="2" s="1"/>
  <c r="Q2557" i="2" a="1"/>
  <c r="Q2557" i="2" s="1"/>
  <c r="Y2578" i="2" a="1"/>
  <c r="Y2578" i="2" s="1"/>
  <c r="U2578" i="2" a="1"/>
  <c r="U2578" i="2" s="1"/>
  <c r="Q2578" i="2" a="1"/>
  <c r="Q2578" i="2" s="1"/>
  <c r="M2578" i="2" a="1"/>
  <c r="M2578" i="2" s="1"/>
  <c r="Z2578" i="2" a="1"/>
  <c r="Z2578" i="2" s="1"/>
  <c r="V2578" i="2" a="1"/>
  <c r="V2578" i="2" s="1"/>
  <c r="R2578" i="2" a="1"/>
  <c r="R2578" i="2" s="1"/>
  <c r="AB2578" i="2" s="1"/>
  <c r="N2578" i="2" a="1"/>
  <c r="N2578" i="2" s="1"/>
  <c r="T2578" i="2" a="1"/>
  <c r="T2578" i="2" s="1"/>
  <c r="AF2578" i="2" s="1"/>
  <c r="L2578" i="2" a="1"/>
  <c r="L2578" i="2" s="1"/>
  <c r="AA2578" i="2" a="1"/>
  <c r="AA2578" i="2" s="1"/>
  <c r="S2578" i="2" a="1"/>
  <c r="S2578" i="2" s="1"/>
  <c r="K2578" i="2" a="1"/>
  <c r="K2578" i="2" s="1"/>
  <c r="J2578" i="2" a="1"/>
  <c r="J2578" i="2" s="1"/>
  <c r="X2578" i="2" a="1"/>
  <c r="X2578" i="2" s="1"/>
  <c r="P2578" i="2" a="1"/>
  <c r="P2578" i="2" s="1"/>
  <c r="W2578" i="2" a="1"/>
  <c r="W2578" i="2" s="1"/>
  <c r="O2578" i="2" a="1"/>
  <c r="O2578" i="2" s="1"/>
  <c r="J2526" i="2" a="1"/>
  <c r="J2526" i="2" s="1"/>
  <c r="N2526" i="2" a="1"/>
  <c r="N2526" i="2" s="1"/>
  <c r="R2526" i="2" a="1"/>
  <c r="R2526" i="2" s="1"/>
  <c r="AB2526" i="2" s="1"/>
  <c r="V2526" i="2" a="1"/>
  <c r="V2526" i="2" s="1"/>
  <c r="L2530" i="2" a="1"/>
  <c r="L2530" i="2" s="1"/>
  <c r="P2530" i="2" a="1"/>
  <c r="P2530" i="2" s="1"/>
  <c r="T2530" i="2" a="1"/>
  <c r="T2530" i="2" s="1"/>
  <c r="AF2530" i="2" s="1"/>
  <c r="K2532" i="2" a="1"/>
  <c r="K2532" i="2" s="1"/>
  <c r="O2532" i="2" a="1"/>
  <c r="O2532" i="2" s="1"/>
  <c r="S2532" i="2" a="1"/>
  <c r="S2532" i="2" s="1"/>
  <c r="W2532" i="2" a="1"/>
  <c r="W2532" i="2" s="1"/>
  <c r="L2534" i="2" a="1"/>
  <c r="L2534" i="2" s="1"/>
  <c r="P2534" i="2" a="1"/>
  <c r="P2534" i="2" s="1"/>
  <c r="T2534" i="2" a="1"/>
  <c r="T2534" i="2" s="1"/>
  <c r="AF2534" i="2" s="1"/>
  <c r="J2538" i="2" a="1"/>
  <c r="J2538" i="2" s="1"/>
  <c r="N2538" i="2" a="1"/>
  <c r="N2538" i="2" s="1"/>
  <c r="R2538" i="2" a="1"/>
  <c r="R2538" i="2" s="1"/>
  <c r="AB2538" i="2" s="1"/>
  <c r="V2538" i="2" a="1"/>
  <c r="V2538" i="2" s="1"/>
  <c r="K2540" i="2" a="1"/>
  <c r="K2540" i="2" s="1"/>
  <c r="O2540" i="2" a="1"/>
  <c r="O2540" i="2" s="1"/>
  <c r="S2540" i="2" a="1"/>
  <c r="S2540" i="2" s="1"/>
  <c r="W2540" i="2" a="1"/>
  <c r="W2540" i="2" s="1"/>
  <c r="J2542" i="2" a="1"/>
  <c r="J2542" i="2" s="1"/>
  <c r="N2542" i="2" a="1"/>
  <c r="N2542" i="2" s="1"/>
  <c r="R2542" i="2" a="1"/>
  <c r="R2542" i="2" s="1"/>
  <c r="AB2542" i="2" s="1"/>
  <c r="V2542" i="2" a="1"/>
  <c r="V2542" i="2" s="1"/>
  <c r="L2546" i="2" a="1"/>
  <c r="L2546" i="2" s="1"/>
  <c r="P2546" i="2" a="1"/>
  <c r="P2546" i="2" s="1"/>
  <c r="T2546" i="2" a="1"/>
  <c r="T2546" i="2" s="1"/>
  <c r="AF2546" i="2" s="1"/>
  <c r="K2549" i="2" a="1"/>
  <c r="K2549" i="2" s="1"/>
  <c r="S2549" i="2" a="1"/>
  <c r="S2549" i="2" s="1"/>
  <c r="AA2549" i="2" a="1"/>
  <c r="AA2549" i="2" s="1"/>
  <c r="AA2551" i="2" a="1"/>
  <c r="AA2551" i="2" s="1"/>
  <c r="W2551" i="2" a="1"/>
  <c r="W2551" i="2" s="1"/>
  <c r="S2551" i="2" a="1"/>
  <c r="S2551" i="2" s="1"/>
  <c r="O2551" i="2" a="1"/>
  <c r="O2551" i="2" s="1"/>
  <c r="K2551" i="2" a="1"/>
  <c r="K2551" i="2" s="1"/>
  <c r="Z2551" i="2" a="1"/>
  <c r="Z2551" i="2" s="1"/>
  <c r="V2551" i="2" a="1"/>
  <c r="V2551" i="2" s="1"/>
  <c r="R2551" i="2" a="1"/>
  <c r="R2551" i="2" s="1"/>
  <c r="AB2551" i="2" s="1"/>
  <c r="N2551" i="2" a="1"/>
  <c r="N2551" i="2" s="1"/>
  <c r="J2551" i="2" a="1"/>
  <c r="J2551" i="2" s="1"/>
  <c r="P2551" i="2" a="1"/>
  <c r="P2551" i="2" s="1"/>
  <c r="X2551" i="2" a="1"/>
  <c r="X2551" i="2" s="1"/>
  <c r="Y2556" i="2" a="1"/>
  <c r="Y2556" i="2" s="1"/>
  <c r="U2556" i="2" a="1"/>
  <c r="U2556" i="2" s="1"/>
  <c r="Q2556" i="2" a="1"/>
  <c r="Q2556" i="2" s="1"/>
  <c r="M2556" i="2" a="1"/>
  <c r="M2556" i="2" s="1"/>
  <c r="R2556" i="2" a="1"/>
  <c r="R2556" i="2" s="1"/>
  <c r="W2556" i="2" a="1"/>
  <c r="W2556" i="2" s="1"/>
  <c r="L2556" i="2" a="1"/>
  <c r="L2556" i="2" s="1"/>
  <c r="V2556" i="2" a="1"/>
  <c r="V2556" i="2" s="1"/>
  <c r="AA2556" i="2" a="1"/>
  <c r="AA2556" i="2" s="1"/>
  <c r="P2556" i="2" a="1"/>
  <c r="P2556" i="2" s="1"/>
  <c r="K2556" i="2" a="1"/>
  <c r="K2556" i="2" s="1"/>
  <c r="T2556" i="2" a="1"/>
  <c r="T2556" i="2" s="1"/>
  <c r="O2556" i="2" a="1"/>
  <c r="O2556" i="2" s="1"/>
  <c r="Y2561" i="2" a="1"/>
  <c r="Y2561" i="2" s="1"/>
  <c r="AA2561" i="2" a="1"/>
  <c r="AA2561" i="2" s="1"/>
  <c r="W2561" i="2" a="1"/>
  <c r="W2561" i="2" s="1"/>
  <c r="R2561" i="2" a="1"/>
  <c r="R2561" i="2" s="1"/>
  <c r="N2561" i="2" a="1"/>
  <c r="N2561" i="2" s="1"/>
  <c r="J2561" i="2" a="1"/>
  <c r="J2561" i="2" s="1"/>
  <c r="Z2561" i="2" a="1"/>
  <c r="Z2561" i="2" s="1"/>
  <c r="V2561" i="2" a="1"/>
  <c r="V2561" i="2" s="1"/>
  <c r="Q2561" i="2" a="1"/>
  <c r="Q2561" i="2" s="1"/>
  <c r="M2561" i="2" a="1"/>
  <c r="M2561" i="2" s="1"/>
  <c r="X2561" i="2" a="1"/>
  <c r="X2561" i="2" s="1"/>
  <c r="O2561" i="2" a="1"/>
  <c r="O2561" i="2" s="1"/>
  <c r="T2561" i="2" a="1"/>
  <c r="T2561" i="2" s="1"/>
  <c r="AF2561" i="2" s="1"/>
  <c r="L2561" i="2" a="1"/>
  <c r="L2561" i="2" s="1"/>
  <c r="S2561" i="2" a="1"/>
  <c r="S2561" i="2" s="1"/>
  <c r="K2561" i="2" a="1"/>
  <c r="K2561" i="2" s="1"/>
  <c r="K2553" i="2" a="1"/>
  <c r="K2553" i="2" s="1"/>
  <c r="O2553" i="2" a="1"/>
  <c r="O2553" i="2" s="1"/>
  <c r="S2553" i="2" a="1"/>
  <c r="S2553" i="2" s="1"/>
  <c r="W2553" i="2" a="1"/>
  <c r="W2553" i="2" s="1"/>
  <c r="AA2553" i="2" a="1"/>
  <c r="AA2553" i="2" s="1"/>
  <c r="J2555" i="2" a="1"/>
  <c r="J2555" i="2" s="1"/>
  <c r="N2555" i="2" a="1"/>
  <c r="N2555" i="2" s="1"/>
  <c r="AB2567" i="2"/>
  <c r="Y2602" i="2" a="1"/>
  <c r="Y2602" i="2" s="1"/>
  <c r="U2602" i="2" a="1"/>
  <c r="U2602" i="2" s="1"/>
  <c r="Q2602" i="2" a="1"/>
  <c r="Q2602" i="2" s="1"/>
  <c r="M2602" i="2" a="1"/>
  <c r="M2602" i="2" s="1"/>
  <c r="AA2602" i="2" a="1"/>
  <c r="AA2602" i="2" s="1"/>
  <c r="W2602" i="2" a="1"/>
  <c r="W2602" i="2" s="1"/>
  <c r="S2602" i="2" a="1"/>
  <c r="S2602" i="2" s="1"/>
  <c r="O2602" i="2" a="1"/>
  <c r="O2602" i="2" s="1"/>
  <c r="K2602" i="2" a="1"/>
  <c r="K2602" i="2" s="1"/>
  <c r="Z2602" i="2" a="1"/>
  <c r="Z2602" i="2" s="1"/>
  <c r="V2602" i="2" a="1"/>
  <c r="V2602" i="2" s="1"/>
  <c r="R2602" i="2" a="1"/>
  <c r="R2602" i="2" s="1"/>
  <c r="AB2602" i="2" s="1"/>
  <c r="N2602" i="2" a="1"/>
  <c r="N2602" i="2" s="1"/>
  <c r="J2602" i="2" a="1"/>
  <c r="J2602" i="2" s="1"/>
  <c r="X2602" i="2" a="1"/>
  <c r="X2602" i="2" s="1"/>
  <c r="L2602" i="2" a="1"/>
  <c r="L2602" i="2" s="1"/>
  <c r="T2602" i="2" a="1"/>
  <c r="T2602" i="2" s="1"/>
  <c r="X2562" i="2" a="1"/>
  <c r="X2562" i="2" s="1"/>
  <c r="S2562" i="2" a="1"/>
  <c r="S2562" i="2" s="1"/>
  <c r="O2562" i="2" a="1"/>
  <c r="O2562" i="2" s="1"/>
  <c r="K2562" i="2" a="1"/>
  <c r="K2562" i="2" s="1"/>
  <c r="AA2562" i="2" a="1"/>
  <c r="AA2562" i="2" s="1"/>
  <c r="W2562" i="2" a="1"/>
  <c r="W2562" i="2" s="1"/>
  <c r="R2562" i="2" a="1"/>
  <c r="R2562" i="2" s="1"/>
  <c r="N2562" i="2" a="1"/>
  <c r="N2562" i="2" s="1"/>
  <c r="J2562" i="2" a="1"/>
  <c r="J2562" i="2" s="1"/>
  <c r="AC2595" i="2"/>
  <c r="AB2595" i="2"/>
  <c r="L2553" i="2" a="1"/>
  <c r="L2553" i="2" s="1"/>
  <c r="P2553" i="2" a="1"/>
  <c r="P2553" i="2" s="1"/>
  <c r="T2553" i="2" a="1"/>
  <c r="T2553" i="2" s="1"/>
  <c r="K2555" i="2" a="1"/>
  <c r="K2555" i="2" s="1"/>
  <c r="O2555" i="2" a="1"/>
  <c r="O2555" i="2" s="1"/>
  <c r="Y2555" i="2" a="1"/>
  <c r="Y2555" i="2" s="1"/>
  <c r="T2562" i="2" a="1"/>
  <c r="T2562" i="2" s="1"/>
  <c r="X2587" i="2" a="1"/>
  <c r="X2587" i="2" s="1"/>
  <c r="S2587" i="2" a="1"/>
  <c r="S2587" i="2" s="1"/>
  <c r="O2587" i="2" a="1"/>
  <c r="O2587" i="2" s="1"/>
  <c r="K2587" i="2" a="1"/>
  <c r="K2587" i="2" s="1"/>
  <c r="AA2587" i="2" a="1"/>
  <c r="AA2587" i="2" s="1"/>
  <c r="W2587" i="2" a="1"/>
  <c r="W2587" i="2" s="1"/>
  <c r="R2587" i="2" a="1"/>
  <c r="R2587" i="2" s="1"/>
  <c r="N2587" i="2" a="1"/>
  <c r="N2587" i="2" s="1"/>
  <c r="J2587" i="2" a="1"/>
  <c r="J2587" i="2" s="1"/>
  <c r="Z2587" i="2" a="1"/>
  <c r="Z2587" i="2" s="1"/>
  <c r="Y2587" i="2" a="1"/>
  <c r="Y2587" i="2" s="1"/>
  <c r="M2587" i="2" a="1"/>
  <c r="M2587" i="2" s="1"/>
  <c r="L2587" i="2" a="1"/>
  <c r="L2587" i="2" s="1"/>
  <c r="V2587" i="2" a="1"/>
  <c r="V2587" i="2" s="1"/>
  <c r="T2587" i="2" a="1"/>
  <c r="T2587" i="2" s="1"/>
  <c r="AF2587" i="2" s="1"/>
  <c r="Q2587" i="2" a="1"/>
  <c r="Q2587" i="2" s="1"/>
  <c r="M2554" i="2" a="1"/>
  <c r="M2554" i="2" s="1"/>
  <c r="Q2554" i="2" a="1"/>
  <c r="Q2554" i="2" s="1"/>
  <c r="U2554" i="2" a="1"/>
  <c r="U2554" i="2" s="1"/>
  <c r="Y2554" i="2" a="1"/>
  <c r="Y2554" i="2" s="1"/>
  <c r="V2562" i="2" a="1"/>
  <c r="V2562" i="2" s="1"/>
  <c r="Z2566" i="2" a="1"/>
  <c r="Z2566" i="2" s="1"/>
  <c r="V2566" i="2" a="1"/>
  <c r="V2566" i="2" s="1"/>
  <c r="R2566" i="2" a="1"/>
  <c r="R2566" i="2" s="1"/>
  <c r="AB2566" i="2" s="1"/>
  <c r="N2566" i="2" a="1"/>
  <c r="N2566" i="2" s="1"/>
  <c r="J2566" i="2" a="1"/>
  <c r="J2566" i="2" s="1"/>
  <c r="Y2566" i="2" a="1"/>
  <c r="Y2566" i="2" s="1"/>
  <c r="U2566" i="2" a="1"/>
  <c r="U2566" i="2" s="1"/>
  <c r="Q2566" i="2" a="1"/>
  <c r="Q2566" i="2" s="1"/>
  <c r="M2566" i="2" a="1"/>
  <c r="M2566" i="2" s="1"/>
  <c r="S2566" i="2" a="1"/>
  <c r="S2566" i="2" s="1"/>
  <c r="AA2567" i="2" a="1"/>
  <c r="AA2567" i="2" s="1"/>
  <c r="W2567" i="2" a="1"/>
  <c r="W2567" i="2" s="1"/>
  <c r="S2567" i="2" a="1"/>
  <c r="S2567" i="2" s="1"/>
  <c r="O2567" i="2" a="1"/>
  <c r="O2567" i="2" s="1"/>
  <c r="K2567" i="2" a="1"/>
  <c r="K2567" i="2" s="1"/>
  <c r="Y2567" i="2" a="1"/>
  <c r="Y2567" i="2" s="1"/>
  <c r="U2567" i="2" a="1"/>
  <c r="U2567" i="2" s="1"/>
  <c r="Q2567" i="2" a="1"/>
  <c r="Q2567" i="2" s="1"/>
  <c r="M2567" i="2" a="1"/>
  <c r="M2567" i="2" s="1"/>
  <c r="X2567" i="2" a="1"/>
  <c r="X2567" i="2" s="1"/>
  <c r="T2567" i="2" a="1"/>
  <c r="T2567" i="2" s="1"/>
  <c r="AF2567" i="2" s="1"/>
  <c r="P2567" i="2" a="1"/>
  <c r="P2567" i="2" s="1"/>
  <c r="L2567" i="2" a="1"/>
  <c r="L2567" i="2" s="1"/>
  <c r="Z2583" i="2" a="1"/>
  <c r="Z2583" i="2" s="1"/>
  <c r="V2583" i="2" a="1"/>
  <c r="V2583" i="2" s="1"/>
  <c r="Q2583" i="2" a="1"/>
  <c r="Q2583" i="2" s="1"/>
  <c r="M2583" i="2" a="1"/>
  <c r="M2583" i="2" s="1"/>
  <c r="Y2583" i="2" a="1"/>
  <c r="Y2583" i="2" s="1"/>
  <c r="T2583" i="2" a="1"/>
  <c r="T2583" i="2" s="1"/>
  <c r="P2583" i="2" a="1"/>
  <c r="P2583" i="2" s="1"/>
  <c r="L2583" i="2" a="1"/>
  <c r="L2583" i="2" s="1"/>
  <c r="X2583" i="2" a="1"/>
  <c r="X2583" i="2" s="1"/>
  <c r="O2583" i="2" a="1"/>
  <c r="O2583" i="2" s="1"/>
  <c r="W2583" i="2" a="1"/>
  <c r="W2583" i="2" s="1"/>
  <c r="N2583" i="2" a="1"/>
  <c r="N2583" i="2" s="1"/>
  <c r="S2583" i="2" a="1"/>
  <c r="S2583" i="2" s="1"/>
  <c r="K2583" i="2" a="1"/>
  <c r="K2583" i="2" s="1"/>
  <c r="P2587" i="2" a="1"/>
  <c r="P2587" i="2" s="1"/>
  <c r="Z2555" i="2" a="1"/>
  <c r="Z2555" i="2" s="1"/>
  <c r="V2555" i="2" a="1"/>
  <c r="V2555" i="2" s="1"/>
  <c r="R2555" i="2" a="1"/>
  <c r="R2555" i="2" s="1"/>
  <c r="AB2555" i="2" s="1"/>
  <c r="L2555" i="2" a="1"/>
  <c r="L2555" i="2" s="1"/>
  <c r="P2555" i="2" a="1"/>
  <c r="P2555" i="2" s="1"/>
  <c r="U2555" i="2" a="1"/>
  <c r="U2555" i="2" s="1"/>
  <c r="L2562" i="2" a="1"/>
  <c r="L2562" i="2" s="1"/>
  <c r="AA2579" i="2" a="1"/>
  <c r="AA2579" i="2" s="1"/>
  <c r="W2579" i="2" a="1"/>
  <c r="W2579" i="2" s="1"/>
  <c r="S2579" i="2" a="1"/>
  <c r="S2579" i="2" s="1"/>
  <c r="O2579" i="2" a="1"/>
  <c r="O2579" i="2" s="1"/>
  <c r="K2579" i="2" a="1"/>
  <c r="K2579" i="2" s="1"/>
  <c r="Z2579" i="2" a="1"/>
  <c r="Z2579" i="2" s="1"/>
  <c r="V2579" i="2" a="1"/>
  <c r="V2579" i="2" s="1"/>
  <c r="R2579" i="2" a="1"/>
  <c r="R2579" i="2" s="1"/>
  <c r="AB2579" i="2" s="1"/>
  <c r="N2579" i="2" a="1"/>
  <c r="N2579" i="2" s="1"/>
  <c r="J2579" i="2" a="1"/>
  <c r="J2579" i="2" s="1"/>
  <c r="U2579" i="2" a="1"/>
  <c r="U2579" i="2" s="1"/>
  <c r="M2579" i="2" a="1"/>
  <c r="M2579" i="2" s="1"/>
  <c r="T2579" i="2" a="1"/>
  <c r="T2579" i="2" s="1"/>
  <c r="L2579" i="2" a="1"/>
  <c r="L2579" i="2" s="1"/>
  <c r="Y2579" i="2" a="1"/>
  <c r="Y2579" i="2" s="1"/>
  <c r="Q2579" i="2" a="1"/>
  <c r="Q2579" i="2" s="1"/>
  <c r="Z2601" i="2" a="1"/>
  <c r="Z2601" i="2" s="1"/>
  <c r="V2601" i="2" a="1"/>
  <c r="V2601" i="2" s="1"/>
  <c r="R2601" i="2" a="1"/>
  <c r="R2601" i="2" s="1"/>
  <c r="AB2601" i="2" s="1"/>
  <c r="N2601" i="2" a="1"/>
  <c r="N2601" i="2" s="1"/>
  <c r="J2601" i="2" a="1"/>
  <c r="J2601" i="2" s="1"/>
  <c r="Y2601" i="2" a="1"/>
  <c r="Y2601" i="2" s="1"/>
  <c r="U2601" i="2" a="1"/>
  <c r="U2601" i="2" s="1"/>
  <c r="Q2601" i="2" a="1"/>
  <c r="Q2601" i="2" s="1"/>
  <c r="M2601" i="2" a="1"/>
  <c r="M2601" i="2" s="1"/>
  <c r="O2601" i="2" a="1"/>
  <c r="O2601" i="2" s="1"/>
  <c r="X2601" i="2" a="1"/>
  <c r="X2601" i="2" s="1"/>
  <c r="W2601" i="2" a="1"/>
  <c r="W2601" i="2" s="1"/>
  <c r="L2601" i="2" a="1"/>
  <c r="L2601" i="2" s="1"/>
  <c r="K2601" i="2" a="1"/>
  <c r="K2601" i="2" s="1"/>
  <c r="T2601" i="2" a="1"/>
  <c r="T2601" i="2" s="1"/>
  <c r="Z2603" i="2" a="1"/>
  <c r="Z2603" i="2" s="1"/>
  <c r="V2603" i="2" a="1"/>
  <c r="V2603" i="2" s="1"/>
  <c r="R2603" i="2" a="1"/>
  <c r="R2603" i="2" s="1"/>
  <c r="AB2603" i="2" s="1"/>
  <c r="X2603" i="2" a="1"/>
  <c r="X2603" i="2" s="1"/>
  <c r="T2603" i="2" a="1"/>
  <c r="T2603" i="2" s="1"/>
  <c r="P2603" i="2" a="1"/>
  <c r="P2603" i="2" s="1"/>
  <c r="AA2603" i="2" a="1"/>
  <c r="AA2603" i="2" s="1"/>
  <c r="W2603" i="2" a="1"/>
  <c r="W2603" i="2" s="1"/>
  <c r="S2603" i="2" a="1"/>
  <c r="S2603" i="2" s="1"/>
  <c r="O2603" i="2" a="1"/>
  <c r="O2603" i="2" s="1"/>
  <c r="Y2603" i="2" a="1"/>
  <c r="Y2603" i="2" s="1"/>
  <c r="Q2603" i="2" a="1"/>
  <c r="Q2603" i="2" s="1"/>
  <c r="K2603" i="2" a="1"/>
  <c r="K2603" i="2" s="1"/>
  <c r="J2603" i="2" a="1"/>
  <c r="J2603" i="2" s="1"/>
  <c r="N2603" i="2" a="1"/>
  <c r="N2603" i="2" s="1"/>
  <c r="M2603" i="2" a="1"/>
  <c r="M2603" i="2" s="1"/>
  <c r="L2603" i="2" a="1"/>
  <c r="L2603" i="2" s="1"/>
  <c r="U2603" i="2" a="1"/>
  <c r="U2603" i="2" s="1"/>
  <c r="AE2603" i="2" s="1"/>
  <c r="N2554" i="2" a="1"/>
  <c r="N2554" i="2" s="1"/>
  <c r="R2554" i="2" a="1"/>
  <c r="R2554" i="2" s="1"/>
  <c r="V2554" i="2" a="1"/>
  <c r="V2554" i="2" s="1"/>
  <c r="AA2555" i="2" a="1"/>
  <c r="AA2555" i="2" s="1"/>
  <c r="M2562" i="2" a="1"/>
  <c r="M2562" i="2" s="1"/>
  <c r="Y2562" i="2" a="1"/>
  <c r="Y2562" i="2" s="1"/>
  <c r="K2566" i="2" a="1"/>
  <c r="K2566" i="2" s="1"/>
  <c r="R2583" i="2" a="1"/>
  <c r="R2583" i="2" s="1"/>
  <c r="AD2595" i="2"/>
  <c r="P2601" i="2" a="1"/>
  <c r="P2601" i="2" s="1"/>
  <c r="L2559" i="2" a="1"/>
  <c r="L2559" i="2" s="1"/>
  <c r="P2559" i="2" a="1"/>
  <c r="P2559" i="2" s="1"/>
  <c r="T2559" i="2" a="1"/>
  <c r="T2559" i="2" s="1"/>
  <c r="L2563" i="2" a="1"/>
  <c r="L2563" i="2" s="1"/>
  <c r="P2563" i="2" a="1"/>
  <c r="P2563" i="2" s="1"/>
  <c r="T2563" i="2" a="1"/>
  <c r="T2563" i="2" s="1"/>
  <c r="AF2563" i="2" s="1"/>
  <c r="X2563" i="2" a="1"/>
  <c r="X2563" i="2" s="1"/>
  <c r="M2565" i="2" a="1"/>
  <c r="M2565" i="2" s="1"/>
  <c r="Q2565" i="2" a="1"/>
  <c r="Q2565" i="2" s="1"/>
  <c r="U2565" i="2" a="1"/>
  <c r="U2565" i="2" s="1"/>
  <c r="Y2565" i="2" a="1"/>
  <c r="Y2565" i="2" s="1"/>
  <c r="K2569" i="2" a="1"/>
  <c r="K2569" i="2" s="1"/>
  <c r="O2569" i="2" a="1"/>
  <c r="O2569" i="2" s="1"/>
  <c r="S2569" i="2" a="1"/>
  <c r="S2569" i="2" s="1"/>
  <c r="W2569" i="2" a="1"/>
  <c r="W2569" i="2" s="1"/>
  <c r="AA2569" i="2" a="1"/>
  <c r="AA2569" i="2" s="1"/>
  <c r="J2571" i="2" a="1"/>
  <c r="J2571" i="2" s="1"/>
  <c r="N2571" i="2" a="1"/>
  <c r="N2571" i="2" s="1"/>
  <c r="R2571" i="2" a="1"/>
  <c r="R2571" i="2" s="1"/>
  <c r="AB2571" i="2" s="1"/>
  <c r="V2571" i="2" a="1"/>
  <c r="V2571" i="2" s="1"/>
  <c r="Z2571" i="2" a="1"/>
  <c r="Z2571" i="2" s="1"/>
  <c r="K2573" i="2" a="1"/>
  <c r="K2573" i="2" s="1"/>
  <c r="O2573" i="2" a="1"/>
  <c r="O2573" i="2" s="1"/>
  <c r="S2573" i="2" a="1"/>
  <c r="S2573" i="2" s="1"/>
  <c r="W2573" i="2" a="1"/>
  <c r="W2573" i="2" s="1"/>
  <c r="AA2573" i="2" a="1"/>
  <c r="AA2573" i="2" s="1"/>
  <c r="L2575" i="2" a="1"/>
  <c r="L2575" i="2" s="1"/>
  <c r="P2575" i="2" a="1"/>
  <c r="P2575" i="2" s="1"/>
  <c r="T2575" i="2" a="1"/>
  <c r="T2575" i="2" s="1"/>
  <c r="X2575" i="2" a="1"/>
  <c r="X2575" i="2" s="1"/>
  <c r="AA2581" i="2" a="1"/>
  <c r="AA2581" i="2" s="1"/>
  <c r="W2581" i="2" a="1"/>
  <c r="W2581" i="2" s="1"/>
  <c r="R2581" i="2" a="1"/>
  <c r="R2581" i="2" s="1"/>
  <c r="N2581" i="2" a="1"/>
  <c r="N2581" i="2" s="1"/>
  <c r="J2581" i="2" a="1"/>
  <c r="J2581" i="2" s="1"/>
  <c r="Z2581" i="2" a="1"/>
  <c r="Z2581" i="2" s="1"/>
  <c r="V2581" i="2" a="1"/>
  <c r="V2581" i="2" s="1"/>
  <c r="Q2581" i="2" a="1"/>
  <c r="Q2581" i="2" s="1"/>
  <c r="M2581" i="2" a="1"/>
  <c r="M2581" i="2" s="1"/>
  <c r="P2581" i="2" a="1"/>
  <c r="P2581" i="2" s="1"/>
  <c r="Y2581" i="2" a="1"/>
  <c r="Y2581" i="2" s="1"/>
  <c r="P2589" i="2" a="1"/>
  <c r="P2589" i="2" s="1"/>
  <c r="Q2563" i="2" a="1"/>
  <c r="Q2563" i="2" s="1"/>
  <c r="U2563" i="2" a="1"/>
  <c r="U2563" i="2" s="1"/>
  <c r="AE2563" i="2" s="1"/>
  <c r="J2565" i="2" a="1"/>
  <c r="J2565" i="2" s="1"/>
  <c r="N2565" i="2" a="1"/>
  <c r="N2565" i="2" s="1"/>
  <c r="R2565" i="2" a="1"/>
  <c r="R2565" i="2" s="1"/>
  <c r="AB2565" i="2" s="1"/>
  <c r="V2565" i="2" a="1"/>
  <c r="V2565" i="2" s="1"/>
  <c r="Z2565" i="2" a="1"/>
  <c r="Z2565" i="2" s="1"/>
  <c r="L2569" i="2" a="1"/>
  <c r="L2569" i="2" s="1"/>
  <c r="P2569" i="2" a="1"/>
  <c r="P2569" i="2" s="1"/>
  <c r="T2569" i="2" a="1"/>
  <c r="T2569" i="2" s="1"/>
  <c r="X2569" i="2" a="1"/>
  <c r="X2569" i="2" s="1"/>
  <c r="K2571" i="2" a="1"/>
  <c r="K2571" i="2" s="1"/>
  <c r="O2571" i="2" a="1"/>
  <c r="O2571" i="2" s="1"/>
  <c r="S2571" i="2" a="1"/>
  <c r="S2571" i="2" s="1"/>
  <c r="W2571" i="2" a="1"/>
  <c r="W2571" i="2" s="1"/>
  <c r="AA2571" i="2" a="1"/>
  <c r="AA2571" i="2" s="1"/>
  <c r="L2573" i="2" a="1"/>
  <c r="L2573" i="2" s="1"/>
  <c r="P2573" i="2" a="1"/>
  <c r="P2573" i="2" s="1"/>
  <c r="T2573" i="2" a="1"/>
  <c r="T2573" i="2" s="1"/>
  <c r="X2573" i="2" a="1"/>
  <c r="X2573" i="2" s="1"/>
  <c r="Z2584" i="2" a="1"/>
  <c r="Z2584" i="2" s="1"/>
  <c r="V2584" i="2" a="1"/>
  <c r="V2584" i="2" s="1"/>
  <c r="Q2584" i="2" a="1"/>
  <c r="Q2584" i="2" s="1"/>
  <c r="M2584" i="2" a="1"/>
  <c r="M2584" i="2" s="1"/>
  <c r="AA2584" i="2" a="1"/>
  <c r="AA2584" i="2" s="1"/>
  <c r="W2584" i="2" a="1"/>
  <c r="W2584" i="2" s="1"/>
  <c r="R2584" i="2" a="1"/>
  <c r="R2584" i="2" s="1"/>
  <c r="N2584" i="2" a="1"/>
  <c r="N2584" i="2" s="1"/>
  <c r="J2584" i="2" a="1"/>
  <c r="J2584" i="2" s="1"/>
  <c r="P2584" i="2" a="1"/>
  <c r="P2584" i="2" s="1"/>
  <c r="Y2584" i="2" a="1"/>
  <c r="Y2584" i="2" s="1"/>
  <c r="Z2589" i="2" a="1"/>
  <c r="Z2589" i="2" s="1"/>
  <c r="V2589" i="2" a="1"/>
  <c r="V2589" i="2" s="1"/>
  <c r="R2589" i="2" a="1"/>
  <c r="R2589" i="2" s="1"/>
  <c r="AB2589" i="2" s="1"/>
  <c r="N2589" i="2" a="1"/>
  <c r="N2589" i="2" s="1"/>
  <c r="J2589" i="2" a="1"/>
  <c r="J2589" i="2" s="1"/>
  <c r="Y2589" i="2" a="1"/>
  <c r="Y2589" i="2" s="1"/>
  <c r="U2589" i="2" a="1"/>
  <c r="U2589" i="2" s="1"/>
  <c r="Q2589" i="2" a="1"/>
  <c r="Q2589" i="2" s="1"/>
  <c r="M2589" i="2" a="1"/>
  <c r="M2589" i="2" s="1"/>
  <c r="S2589" i="2" a="1"/>
  <c r="S2589" i="2" s="1"/>
  <c r="Y2590" i="2" a="1"/>
  <c r="Y2590" i="2" s="1"/>
  <c r="U2590" i="2" a="1"/>
  <c r="U2590" i="2" s="1"/>
  <c r="Q2590" i="2" a="1"/>
  <c r="Q2590" i="2" s="1"/>
  <c r="M2590" i="2" a="1"/>
  <c r="M2590" i="2" s="1"/>
  <c r="AA2590" i="2" a="1"/>
  <c r="AA2590" i="2" s="1"/>
  <c r="W2590" i="2" a="1"/>
  <c r="W2590" i="2" s="1"/>
  <c r="S2590" i="2" a="1"/>
  <c r="S2590" i="2" s="1"/>
  <c r="O2590" i="2" a="1"/>
  <c r="O2590" i="2" s="1"/>
  <c r="K2590" i="2" a="1"/>
  <c r="K2590" i="2" s="1"/>
  <c r="Z2590" i="2" a="1"/>
  <c r="Z2590" i="2" s="1"/>
  <c r="V2590" i="2" a="1"/>
  <c r="V2590" i="2" s="1"/>
  <c r="R2590" i="2" a="1"/>
  <c r="R2590" i="2" s="1"/>
  <c r="AB2590" i="2" s="1"/>
  <c r="N2590" i="2" a="1"/>
  <c r="N2590" i="2" s="1"/>
  <c r="J2590" i="2" a="1"/>
  <c r="J2590" i="2" s="1"/>
  <c r="AA2591" i="2" a="1"/>
  <c r="AA2591" i="2" s="1"/>
  <c r="W2591" i="2" a="1"/>
  <c r="W2591" i="2" s="1"/>
  <c r="S2591" i="2" a="1"/>
  <c r="S2591" i="2" s="1"/>
  <c r="O2591" i="2" a="1"/>
  <c r="O2591" i="2" s="1"/>
  <c r="K2591" i="2" a="1"/>
  <c r="K2591" i="2" s="1"/>
  <c r="Z2591" i="2" a="1"/>
  <c r="Z2591" i="2" s="1"/>
  <c r="V2591" i="2" a="1"/>
  <c r="V2591" i="2" s="1"/>
  <c r="R2591" i="2" a="1"/>
  <c r="R2591" i="2" s="1"/>
  <c r="AB2591" i="2" s="1"/>
  <c r="N2591" i="2" a="1"/>
  <c r="N2591" i="2" s="1"/>
  <c r="J2591" i="2" a="1"/>
  <c r="J2591" i="2" s="1"/>
  <c r="AA2631" i="2" a="1"/>
  <c r="AA2631" i="2" s="1"/>
  <c r="W2631" i="2" a="1"/>
  <c r="W2631" i="2" s="1"/>
  <c r="S2631" i="2" a="1"/>
  <c r="S2631" i="2" s="1"/>
  <c r="O2631" i="2" a="1"/>
  <c r="O2631" i="2" s="1"/>
  <c r="K2631" i="2" a="1"/>
  <c r="K2631" i="2" s="1"/>
  <c r="T2631" i="2" a="1"/>
  <c r="T2631" i="2" s="1"/>
  <c r="N2631" i="2" a="1"/>
  <c r="N2631" i="2" s="1"/>
  <c r="Z2631" i="2" a="1"/>
  <c r="Z2631" i="2" s="1"/>
  <c r="M2631" i="2" a="1"/>
  <c r="M2631" i="2" s="1"/>
  <c r="X2631" i="2" a="1"/>
  <c r="X2631" i="2" s="1"/>
  <c r="R2631" i="2" a="1"/>
  <c r="R2631" i="2" s="1"/>
  <c r="AB2631" i="2" s="1"/>
  <c r="Q2631" i="2" a="1"/>
  <c r="Q2631" i="2" s="1"/>
  <c r="V2631" i="2" a="1"/>
  <c r="V2631" i="2" s="1"/>
  <c r="P2631" i="2" a="1"/>
  <c r="P2631" i="2" s="1"/>
  <c r="L2631" i="2" a="1"/>
  <c r="L2631" i="2" s="1"/>
  <c r="J2631" i="2" a="1"/>
  <c r="J2631" i="2" s="1"/>
  <c r="L2560" i="2" a="1"/>
  <c r="L2560" i="2" s="1"/>
  <c r="P2560" i="2" a="1"/>
  <c r="P2560" i="2" s="1"/>
  <c r="T2560" i="2" a="1"/>
  <c r="T2560" i="2" s="1"/>
  <c r="AF2560" i="2" s="1"/>
  <c r="X2560" i="2" a="1"/>
  <c r="X2560" i="2" s="1"/>
  <c r="L2564" i="2" a="1"/>
  <c r="L2564" i="2" s="1"/>
  <c r="P2564" i="2" a="1"/>
  <c r="P2564" i="2" s="1"/>
  <c r="T2564" i="2" a="1"/>
  <c r="T2564" i="2" s="1"/>
  <c r="X2564" i="2" a="1"/>
  <c r="X2564" i="2" s="1"/>
  <c r="L2568" i="2" a="1"/>
  <c r="L2568" i="2" s="1"/>
  <c r="P2568" i="2" a="1"/>
  <c r="P2568" i="2" s="1"/>
  <c r="T2568" i="2" a="1"/>
  <c r="T2568" i="2" s="1"/>
  <c r="AF2568" i="2" s="1"/>
  <c r="X2568" i="2" a="1"/>
  <c r="X2568" i="2" s="1"/>
  <c r="L2576" i="2" a="1"/>
  <c r="L2576" i="2" s="1"/>
  <c r="P2576" i="2" a="1"/>
  <c r="P2576" i="2" s="1"/>
  <c r="T2576" i="2" a="1"/>
  <c r="T2576" i="2" s="1"/>
  <c r="AF2576" i="2" s="1"/>
  <c r="X2576" i="2" a="1"/>
  <c r="X2576" i="2" s="1"/>
  <c r="T2589" i="2" a="1"/>
  <c r="T2589" i="2" s="1"/>
  <c r="T2590" i="2" a="1"/>
  <c r="T2590" i="2" s="1"/>
  <c r="T2591" i="2" a="1"/>
  <c r="T2591" i="2" s="1"/>
  <c r="Y2594" i="2" a="1"/>
  <c r="Y2594" i="2" s="1"/>
  <c r="U2594" i="2" a="1"/>
  <c r="U2594" i="2" s="1"/>
  <c r="Q2594" i="2" a="1"/>
  <c r="Q2594" i="2" s="1"/>
  <c r="M2594" i="2" a="1"/>
  <c r="M2594" i="2" s="1"/>
  <c r="AA2594" i="2" a="1"/>
  <c r="AA2594" i="2" s="1"/>
  <c r="W2594" i="2" a="1"/>
  <c r="W2594" i="2" s="1"/>
  <c r="S2594" i="2" a="1"/>
  <c r="S2594" i="2" s="1"/>
  <c r="O2594" i="2" a="1"/>
  <c r="O2594" i="2" s="1"/>
  <c r="K2594" i="2" a="1"/>
  <c r="K2594" i="2" s="1"/>
  <c r="Z2594" i="2" a="1"/>
  <c r="Z2594" i="2" s="1"/>
  <c r="V2594" i="2" a="1"/>
  <c r="V2594" i="2" s="1"/>
  <c r="R2594" i="2" a="1"/>
  <c r="R2594" i="2" s="1"/>
  <c r="AB2594" i="2" s="1"/>
  <c r="N2594" i="2" a="1"/>
  <c r="N2594" i="2" s="1"/>
  <c r="J2594" i="2" a="1"/>
  <c r="J2594" i="2" s="1"/>
  <c r="Y2595" i="2" a="1"/>
  <c r="Y2595" i="2" s="1"/>
  <c r="U2595" i="2" a="1"/>
  <c r="U2595" i="2" s="1"/>
  <c r="AE2595" i="2" s="1"/>
  <c r="Q2595" i="2" a="1"/>
  <c r="Q2595" i="2" s="1"/>
  <c r="M2595" i="2" a="1"/>
  <c r="M2595" i="2" s="1"/>
  <c r="X2595" i="2" a="1"/>
  <c r="X2595" i="2" s="1"/>
  <c r="T2595" i="2" a="1"/>
  <c r="T2595" i="2" s="1"/>
  <c r="AF2595" i="2" s="1"/>
  <c r="P2595" i="2" a="1"/>
  <c r="P2595" i="2" s="1"/>
  <c r="L2595" i="2" a="1"/>
  <c r="L2595" i="2" s="1"/>
  <c r="L2571" i="2" a="1"/>
  <c r="L2571" i="2" s="1"/>
  <c r="P2571" i="2" a="1"/>
  <c r="P2571" i="2" s="1"/>
  <c r="T2571" i="2" a="1"/>
  <c r="T2571" i="2" s="1"/>
  <c r="AF2571" i="2" s="1"/>
  <c r="X2571" i="2" a="1"/>
  <c r="X2571" i="2" s="1"/>
  <c r="L2558" i="2" a="1"/>
  <c r="L2558" i="2" s="1"/>
  <c r="P2558" i="2" a="1"/>
  <c r="P2558" i="2" s="1"/>
  <c r="T2558" i="2" a="1"/>
  <c r="T2558" i="2" s="1"/>
  <c r="AF2558" i="2" s="1"/>
  <c r="AD2560" i="2"/>
  <c r="M2560" i="2" a="1"/>
  <c r="M2560" i="2" s="1"/>
  <c r="Q2560" i="2" a="1"/>
  <c r="Q2560" i="2" s="1"/>
  <c r="U2560" i="2" a="1"/>
  <c r="U2560" i="2" s="1"/>
  <c r="AE2560" i="2" s="1"/>
  <c r="M2564" i="2" a="1"/>
  <c r="M2564" i="2" s="1"/>
  <c r="Q2564" i="2" a="1"/>
  <c r="Q2564" i="2" s="1"/>
  <c r="U2564" i="2" a="1"/>
  <c r="U2564" i="2" s="1"/>
  <c r="AD2568" i="2"/>
  <c r="M2568" i="2" a="1"/>
  <c r="M2568" i="2" s="1"/>
  <c r="Q2568" i="2" a="1"/>
  <c r="Q2568" i="2" s="1"/>
  <c r="U2568" i="2" a="1"/>
  <c r="U2568" i="2" s="1"/>
  <c r="AE2568" i="2" s="1"/>
  <c r="N2570" i="2" a="1"/>
  <c r="N2570" i="2" s="1"/>
  <c r="R2570" i="2" a="1"/>
  <c r="R2570" i="2" s="1"/>
  <c r="V2570" i="2" a="1"/>
  <c r="V2570" i="2" s="1"/>
  <c r="L2574" i="2" a="1"/>
  <c r="L2574" i="2" s="1"/>
  <c r="P2574" i="2" a="1"/>
  <c r="P2574" i="2" s="1"/>
  <c r="T2574" i="2" a="1"/>
  <c r="T2574" i="2" s="1"/>
  <c r="AD2576" i="2"/>
  <c r="M2576" i="2" a="1"/>
  <c r="M2576" i="2" s="1"/>
  <c r="Q2576" i="2" a="1"/>
  <c r="Q2576" i="2" s="1"/>
  <c r="U2576" i="2" a="1"/>
  <c r="U2576" i="2" s="1"/>
  <c r="AE2576" i="2" s="1"/>
  <c r="X2580" i="2" a="1"/>
  <c r="X2580" i="2" s="1"/>
  <c r="T2580" i="2" a="1"/>
  <c r="T2580" i="2" s="1"/>
  <c r="P2580" i="2" a="1"/>
  <c r="P2580" i="2" s="1"/>
  <c r="L2580" i="2" a="1"/>
  <c r="L2580" i="2" s="1"/>
  <c r="Y2580" i="2" a="1"/>
  <c r="Y2580" i="2" s="1"/>
  <c r="U2580" i="2" a="1"/>
  <c r="U2580" i="2" s="1"/>
  <c r="Q2580" i="2" a="1"/>
  <c r="Q2580" i="2" s="1"/>
  <c r="M2580" i="2" a="1"/>
  <c r="M2580" i="2" s="1"/>
  <c r="R2580" i="2" a="1"/>
  <c r="R2580" i="2" s="1"/>
  <c r="Z2580" i="2" a="1"/>
  <c r="Z2580" i="2" s="1"/>
  <c r="Y2582" i="2" a="1"/>
  <c r="Y2582" i="2" s="1"/>
  <c r="T2582" i="2" a="1"/>
  <c r="T2582" i="2" s="1"/>
  <c r="P2582" i="2" a="1"/>
  <c r="P2582" i="2" s="1"/>
  <c r="L2582" i="2" a="1"/>
  <c r="L2582" i="2" s="1"/>
  <c r="Z2582" i="2" a="1"/>
  <c r="Z2582" i="2" s="1"/>
  <c r="V2582" i="2" a="1"/>
  <c r="V2582" i="2" s="1"/>
  <c r="Q2582" i="2" a="1"/>
  <c r="Q2582" i="2" s="1"/>
  <c r="M2582" i="2" a="1"/>
  <c r="M2582" i="2" s="1"/>
  <c r="R2582" i="2" a="1"/>
  <c r="R2582" i="2" s="1"/>
  <c r="AA2582" i="2" a="1"/>
  <c r="AA2582" i="2" s="1"/>
  <c r="K2584" i="2" a="1"/>
  <c r="K2584" i="2" s="1"/>
  <c r="S2584" i="2" a="1"/>
  <c r="S2584" i="2" s="1"/>
  <c r="L2589" i="2" a="1"/>
  <c r="L2589" i="2" s="1"/>
  <c r="W2589" i="2" a="1"/>
  <c r="W2589" i="2" s="1"/>
  <c r="L2590" i="2" a="1"/>
  <c r="L2590" i="2" s="1"/>
  <c r="L2591" i="2" a="1"/>
  <c r="L2591" i="2" s="1"/>
  <c r="W2595" i="2" a="1"/>
  <c r="W2595" i="2" s="1"/>
  <c r="AA2609" i="2" a="1"/>
  <c r="AA2609" i="2" s="1"/>
  <c r="W2609" i="2" a="1"/>
  <c r="W2609" i="2" s="1"/>
  <c r="S2609" i="2" a="1"/>
  <c r="S2609" i="2" s="1"/>
  <c r="O2609" i="2" a="1"/>
  <c r="O2609" i="2" s="1"/>
  <c r="K2609" i="2" a="1"/>
  <c r="K2609" i="2" s="1"/>
  <c r="Y2609" i="2" a="1"/>
  <c r="Y2609" i="2" s="1"/>
  <c r="U2609" i="2" a="1"/>
  <c r="U2609" i="2" s="1"/>
  <c r="Q2609" i="2" a="1"/>
  <c r="Q2609" i="2" s="1"/>
  <c r="M2609" i="2" a="1"/>
  <c r="M2609" i="2" s="1"/>
  <c r="X2609" i="2" a="1"/>
  <c r="X2609" i="2" s="1"/>
  <c r="T2609" i="2" a="1"/>
  <c r="T2609" i="2" s="1"/>
  <c r="P2609" i="2" a="1"/>
  <c r="P2609" i="2" s="1"/>
  <c r="L2609" i="2" a="1"/>
  <c r="L2609" i="2" s="1"/>
  <c r="V2609" i="2" a="1"/>
  <c r="V2609" i="2" s="1"/>
  <c r="R2609" i="2" a="1"/>
  <c r="R2609" i="2" s="1"/>
  <c r="Z2609" i="2" a="1"/>
  <c r="Z2609" i="2" s="1"/>
  <c r="Y2631" i="2" a="1"/>
  <c r="Y2631" i="2" s="1"/>
  <c r="L2565" i="2" a="1"/>
  <c r="L2565" i="2" s="1"/>
  <c r="P2565" i="2" a="1"/>
  <c r="P2565" i="2" s="1"/>
  <c r="T2565" i="2" a="1"/>
  <c r="T2565" i="2" s="1"/>
  <c r="N2569" i="2" a="1"/>
  <c r="N2569" i="2" s="1"/>
  <c r="R2569" i="2" a="1"/>
  <c r="R2569" i="2" s="1"/>
  <c r="V2569" i="2" a="1"/>
  <c r="V2569" i="2" s="1"/>
  <c r="M2571" i="2" a="1"/>
  <c r="M2571" i="2" s="1"/>
  <c r="Q2571" i="2" a="1"/>
  <c r="Q2571" i="2" s="1"/>
  <c r="U2571" i="2" a="1"/>
  <c r="U2571" i="2" s="1"/>
  <c r="R2573" i="2" a="1"/>
  <c r="R2573" i="2" s="1"/>
  <c r="AB2573" i="2" s="1"/>
  <c r="V2573" i="2" a="1"/>
  <c r="V2573" i="2" s="1"/>
  <c r="K2575" i="2" a="1"/>
  <c r="K2575" i="2" s="1"/>
  <c r="O2575" i="2" a="1"/>
  <c r="O2575" i="2" s="1"/>
  <c r="S2575" i="2" a="1"/>
  <c r="S2575" i="2" s="1"/>
  <c r="W2575" i="2" a="1"/>
  <c r="W2575" i="2" s="1"/>
  <c r="L2577" i="2" a="1"/>
  <c r="L2577" i="2" s="1"/>
  <c r="P2577" i="2" a="1"/>
  <c r="P2577" i="2" s="1"/>
  <c r="T2577" i="2" a="1"/>
  <c r="T2577" i="2" s="1"/>
  <c r="AF2577" i="2" s="1"/>
  <c r="K2580" i="2" a="1"/>
  <c r="K2580" i="2" s="1"/>
  <c r="S2580" i="2" a="1"/>
  <c r="S2580" i="2" s="1"/>
  <c r="AA2580" i="2" a="1"/>
  <c r="AA2580" i="2" s="1"/>
  <c r="K2582" i="2" a="1"/>
  <c r="K2582" i="2" s="1"/>
  <c r="S2582" i="2" a="1"/>
  <c r="S2582" i="2" s="1"/>
  <c r="L2584" i="2" a="1"/>
  <c r="L2584" i="2" s="1"/>
  <c r="T2584" i="2" a="1"/>
  <c r="T2584" i="2" s="1"/>
  <c r="AB2588" i="2"/>
  <c r="AE2588" i="2"/>
  <c r="X2589" i="2" a="1"/>
  <c r="X2589" i="2" s="1"/>
  <c r="X2590" i="2" a="1"/>
  <c r="X2590" i="2" s="1"/>
  <c r="M2591" i="2" a="1"/>
  <c r="M2591" i="2" s="1"/>
  <c r="X2591" i="2" a="1"/>
  <c r="X2591" i="2" s="1"/>
  <c r="L2594" i="2" a="1"/>
  <c r="L2594" i="2" s="1"/>
  <c r="N2595" i="2" a="1"/>
  <c r="N2595" i="2" s="1"/>
  <c r="N2609" i="2" a="1"/>
  <c r="N2609" i="2" s="1"/>
  <c r="AA2630" i="2" a="1"/>
  <c r="AA2630" i="2" s="1"/>
  <c r="W2630" i="2" a="1"/>
  <c r="W2630" i="2" s="1"/>
  <c r="S2630" i="2" a="1"/>
  <c r="S2630" i="2" s="1"/>
  <c r="O2630" i="2" a="1"/>
  <c r="O2630" i="2" s="1"/>
  <c r="K2630" i="2" a="1"/>
  <c r="K2630" i="2" s="1"/>
  <c r="Z2630" i="2" a="1"/>
  <c r="Z2630" i="2" s="1"/>
  <c r="V2630" i="2" a="1"/>
  <c r="V2630" i="2" s="1"/>
  <c r="R2630" i="2" a="1"/>
  <c r="R2630" i="2" s="1"/>
  <c r="AB2630" i="2" s="1"/>
  <c r="N2630" i="2" a="1"/>
  <c r="N2630" i="2" s="1"/>
  <c r="J2630" i="2" a="1"/>
  <c r="J2630" i="2" s="1"/>
  <c r="P2630" i="2" a="1"/>
  <c r="P2630" i="2" s="1"/>
  <c r="T2630" i="2" a="1"/>
  <c r="T2630" i="2" s="1"/>
  <c r="M2630" i="2" a="1"/>
  <c r="M2630" i="2" s="1"/>
  <c r="X2630" i="2" a="1"/>
  <c r="X2630" i="2" s="1"/>
  <c r="U2630" i="2" a="1"/>
  <c r="U2630" i="2" s="1"/>
  <c r="Q2630" i="2" a="1"/>
  <c r="Q2630" i="2" s="1"/>
  <c r="M2586" i="2" a="1"/>
  <c r="M2586" i="2" s="1"/>
  <c r="Q2586" i="2" a="1"/>
  <c r="Q2586" i="2" s="1"/>
  <c r="V2586" i="2" a="1"/>
  <c r="V2586" i="2" s="1"/>
  <c r="Z2586" i="2" a="1"/>
  <c r="Z2586" i="2" s="1"/>
  <c r="L2588" i="2" a="1"/>
  <c r="L2588" i="2" s="1"/>
  <c r="P2588" i="2" a="1"/>
  <c r="P2588" i="2" s="1"/>
  <c r="T2588" i="2" a="1"/>
  <c r="T2588" i="2" s="1"/>
  <c r="AF2588" i="2" s="1"/>
  <c r="K2592" i="2" a="1"/>
  <c r="K2592" i="2" s="1"/>
  <c r="O2592" i="2" a="1"/>
  <c r="O2592" i="2" s="1"/>
  <c r="S2592" i="2" a="1"/>
  <c r="S2592" i="2" s="1"/>
  <c r="W2592" i="2" a="1"/>
  <c r="W2592" i="2" s="1"/>
  <c r="AA2592" i="2" a="1"/>
  <c r="AA2592" i="2" s="1"/>
  <c r="K2596" i="2" a="1"/>
  <c r="K2596" i="2" s="1"/>
  <c r="O2596" i="2" a="1"/>
  <c r="O2596" i="2" s="1"/>
  <c r="S2596" i="2" a="1"/>
  <c r="S2596" i="2" s="1"/>
  <c r="W2596" i="2" a="1"/>
  <c r="W2596" i="2" s="1"/>
  <c r="AA2596" i="2" a="1"/>
  <c r="AA2596" i="2" s="1"/>
  <c r="L2598" i="2" a="1"/>
  <c r="L2598" i="2" s="1"/>
  <c r="P2598" i="2" a="1"/>
  <c r="P2598" i="2" s="1"/>
  <c r="T2598" i="2" a="1"/>
  <c r="T2598" i="2" s="1"/>
  <c r="AF2598" i="2" s="1"/>
  <c r="M2600" i="2" a="1"/>
  <c r="M2600" i="2" s="1"/>
  <c r="Q2600" i="2" a="1"/>
  <c r="Q2600" i="2" s="1"/>
  <c r="U2600" i="2" a="1"/>
  <c r="U2600" i="2" s="1"/>
  <c r="Y2600" i="2" a="1"/>
  <c r="Y2600" i="2" s="1"/>
  <c r="K2612" i="2" a="1"/>
  <c r="K2612" i="2" s="1"/>
  <c r="U2614" i="2" a="1"/>
  <c r="U2614" i="2" s="1"/>
  <c r="N2622" i="2" a="1"/>
  <c r="N2622" i="2" s="1"/>
  <c r="L2624" i="2" a="1"/>
  <c r="L2624" i="2" s="1"/>
  <c r="W2624" i="2" a="1"/>
  <c r="W2624" i="2" s="1"/>
  <c r="Y2654" i="2" a="1"/>
  <c r="Y2654" i="2" s="1"/>
  <c r="S2654" i="2" a="1"/>
  <c r="S2654" i="2" s="1"/>
  <c r="N2654" i="2" a="1"/>
  <c r="N2654" i="2" s="1"/>
  <c r="W2654" i="2" a="1"/>
  <c r="W2654" i="2" s="1"/>
  <c r="R2654" i="2" a="1"/>
  <c r="R2654" i="2" s="1"/>
  <c r="AB2654" i="2" s="1"/>
  <c r="M2654" i="2" a="1"/>
  <c r="M2654" i="2" s="1"/>
  <c r="L2654" i="2" a="1"/>
  <c r="L2654" i="2" s="1"/>
  <c r="P2654" i="2" a="1"/>
  <c r="P2654" i="2" s="1"/>
  <c r="X2654" i="2" a="1"/>
  <c r="X2654" i="2" s="1"/>
  <c r="U2654" i="2" a="1"/>
  <c r="U2654" i="2" s="1"/>
  <c r="J2654" i="2" a="1"/>
  <c r="J2654" i="2" s="1"/>
  <c r="T2654" i="2" a="1"/>
  <c r="T2654" i="2" s="1"/>
  <c r="AA2654" i="2" a="1"/>
  <c r="AA2654" i="2" s="1"/>
  <c r="Q2654" i="2" a="1"/>
  <c r="Q2654" i="2" s="1"/>
  <c r="Z2654" i="2" a="1"/>
  <c r="Z2654" i="2" s="1"/>
  <c r="V2654" i="2" a="1"/>
  <c r="V2654" i="2" s="1"/>
  <c r="O2654" i="2" a="1"/>
  <c r="O2654" i="2" s="1"/>
  <c r="K2654" i="2" a="1"/>
  <c r="K2654" i="2" s="1"/>
  <c r="L2592" i="2" a="1"/>
  <c r="L2592" i="2" s="1"/>
  <c r="P2592" i="2" a="1"/>
  <c r="P2592" i="2" s="1"/>
  <c r="T2592" i="2" a="1"/>
  <c r="T2592" i="2" s="1"/>
  <c r="X2592" i="2" a="1"/>
  <c r="X2592" i="2" s="1"/>
  <c r="AA2622" i="2" a="1"/>
  <c r="AA2622" i="2" s="1"/>
  <c r="O2624" i="2" a="1"/>
  <c r="O2624" i="2" s="1"/>
  <c r="S2629" i="2" a="1"/>
  <c r="S2629" i="2" s="1"/>
  <c r="T2640" i="2" a="1"/>
  <c r="T2640" i="2" s="1"/>
  <c r="K2640" i="2" a="1"/>
  <c r="K2640" i="2" s="1"/>
  <c r="X2640" i="2" a="1"/>
  <c r="X2640" i="2" s="1"/>
  <c r="O2640" i="2" a="1"/>
  <c r="O2640" i="2" s="1"/>
  <c r="J2640" i="2" a="1"/>
  <c r="J2640" i="2" s="1"/>
  <c r="W2640" i="2" a="1"/>
  <c r="W2640" i="2" s="1"/>
  <c r="R2640" i="2" a="1"/>
  <c r="R2640" i="2" s="1"/>
  <c r="AB2640" i="2" s="1"/>
  <c r="AA2640" i="2" a="1"/>
  <c r="AA2640" i="2" s="1"/>
  <c r="V2640" i="2" a="1"/>
  <c r="V2640" i="2" s="1"/>
  <c r="M2640" i="2" a="1"/>
  <c r="M2640" i="2" s="1"/>
  <c r="U2640" i="2" a="1"/>
  <c r="U2640" i="2" s="1"/>
  <c r="L2640" i="2" a="1"/>
  <c r="L2640" i="2" s="1"/>
  <c r="S2640" i="2" a="1"/>
  <c r="S2640" i="2" s="1"/>
  <c r="Q2640" i="2" a="1"/>
  <c r="Q2640" i="2" s="1"/>
  <c r="Z2640" i="2" a="1"/>
  <c r="Z2640" i="2" s="1"/>
  <c r="N2640" i="2" a="1"/>
  <c r="N2640" i="2" s="1"/>
  <c r="AA2655" i="2" a="1"/>
  <c r="AA2655" i="2" s="1"/>
  <c r="W2655" i="2" a="1"/>
  <c r="W2655" i="2" s="1"/>
  <c r="S2655" i="2" a="1"/>
  <c r="S2655" i="2" s="1"/>
  <c r="O2655" i="2" a="1"/>
  <c r="O2655" i="2" s="1"/>
  <c r="K2655" i="2" a="1"/>
  <c r="K2655" i="2" s="1"/>
  <c r="Z2655" i="2" a="1"/>
  <c r="Z2655" i="2" s="1"/>
  <c r="V2655" i="2" a="1"/>
  <c r="V2655" i="2" s="1"/>
  <c r="R2655" i="2" a="1"/>
  <c r="R2655" i="2" s="1"/>
  <c r="AB2655" i="2" s="1"/>
  <c r="N2655" i="2" a="1"/>
  <c r="N2655" i="2" s="1"/>
  <c r="J2655" i="2" a="1"/>
  <c r="J2655" i="2" s="1"/>
  <c r="Q2655" i="2" a="1"/>
  <c r="Q2655" i="2" s="1"/>
  <c r="L2655" i="2" a="1"/>
  <c r="L2655" i="2" s="1"/>
  <c r="U2655" i="2" a="1"/>
  <c r="U2655" i="2" s="1"/>
  <c r="P2655" i="2" a="1"/>
  <c r="P2655" i="2" s="1"/>
  <c r="Y2655" i="2" a="1"/>
  <c r="Y2655" i="2" s="1"/>
  <c r="X2655" i="2" a="1"/>
  <c r="X2655" i="2" s="1"/>
  <c r="M2655" i="2" a="1"/>
  <c r="M2655" i="2" s="1"/>
  <c r="T2655" i="2" a="1"/>
  <c r="T2655" i="2" s="1"/>
  <c r="K2585" i="2" a="1"/>
  <c r="K2585" i="2" s="1"/>
  <c r="O2585" i="2" a="1"/>
  <c r="O2585" i="2" s="1"/>
  <c r="S2585" i="2" a="1"/>
  <c r="S2585" i="2" s="1"/>
  <c r="X2585" i="2" a="1"/>
  <c r="X2585" i="2" s="1"/>
  <c r="M2593" i="2" a="1"/>
  <c r="M2593" i="2" s="1"/>
  <c r="Q2593" i="2" a="1"/>
  <c r="Q2593" i="2" s="1"/>
  <c r="U2593" i="2" a="1"/>
  <c r="U2593" i="2" s="1"/>
  <c r="Y2593" i="2" a="1"/>
  <c r="Y2593" i="2" s="1"/>
  <c r="K2597" i="2" a="1"/>
  <c r="K2597" i="2" s="1"/>
  <c r="O2597" i="2" a="1"/>
  <c r="O2597" i="2" s="1"/>
  <c r="S2597" i="2" a="1"/>
  <c r="S2597" i="2" s="1"/>
  <c r="W2597" i="2" a="1"/>
  <c r="W2597" i="2" s="1"/>
  <c r="AA2597" i="2" a="1"/>
  <c r="AA2597" i="2" s="1"/>
  <c r="L2599" i="2" a="1"/>
  <c r="L2599" i="2" s="1"/>
  <c r="P2599" i="2" a="1"/>
  <c r="P2599" i="2" s="1"/>
  <c r="T2599" i="2" a="1"/>
  <c r="T2599" i="2" s="1"/>
  <c r="AF2599" i="2" s="1"/>
  <c r="P2624" i="2" a="1"/>
  <c r="P2624" i="2" s="1"/>
  <c r="AC2647" i="2"/>
  <c r="AD2647" i="2"/>
  <c r="AB2647" i="2"/>
  <c r="L2585" i="2" a="1"/>
  <c r="L2585" i="2" s="1"/>
  <c r="P2585" i="2" a="1"/>
  <c r="P2585" i="2" s="1"/>
  <c r="T2585" i="2" a="1"/>
  <c r="T2585" i="2" s="1"/>
  <c r="AF2585" i="2" s="1"/>
  <c r="N2593" i="2" a="1"/>
  <c r="N2593" i="2" s="1"/>
  <c r="R2593" i="2" a="1"/>
  <c r="R2593" i="2" s="1"/>
  <c r="V2593" i="2" a="1"/>
  <c r="V2593" i="2" s="1"/>
  <c r="L2597" i="2" a="1"/>
  <c r="L2597" i="2" s="1"/>
  <c r="P2597" i="2" a="1"/>
  <c r="P2597" i="2" s="1"/>
  <c r="T2597" i="2" a="1"/>
  <c r="T2597" i="2" s="1"/>
  <c r="AF2597" i="2" s="1"/>
  <c r="AC2618" i="2"/>
  <c r="Y2622" i="2" a="1"/>
  <c r="Y2622" i="2" s="1"/>
  <c r="U2622" i="2" a="1"/>
  <c r="U2622" i="2" s="1"/>
  <c r="AE2622" i="2" s="1"/>
  <c r="Q2622" i="2" a="1"/>
  <c r="Q2622" i="2" s="1"/>
  <c r="M2622" i="2" a="1"/>
  <c r="M2622" i="2" s="1"/>
  <c r="X2622" i="2" a="1"/>
  <c r="X2622" i="2" s="1"/>
  <c r="T2622" i="2" a="1"/>
  <c r="T2622" i="2" s="1"/>
  <c r="AF2622" i="2" s="1"/>
  <c r="P2622" i="2" a="1"/>
  <c r="P2622" i="2" s="1"/>
  <c r="L2622" i="2" a="1"/>
  <c r="L2622" i="2" s="1"/>
  <c r="Z2624" i="2" a="1"/>
  <c r="Z2624" i="2" s="1"/>
  <c r="V2624" i="2" a="1"/>
  <c r="V2624" i="2" s="1"/>
  <c r="R2624" i="2" a="1"/>
  <c r="R2624" i="2" s="1"/>
  <c r="AB2624" i="2" s="1"/>
  <c r="N2624" i="2" a="1"/>
  <c r="N2624" i="2" s="1"/>
  <c r="J2624" i="2" a="1"/>
  <c r="J2624" i="2" s="1"/>
  <c r="Y2624" i="2" a="1"/>
  <c r="Y2624" i="2" s="1"/>
  <c r="U2624" i="2" a="1"/>
  <c r="U2624" i="2" s="1"/>
  <c r="Q2624" i="2" a="1"/>
  <c r="Q2624" i="2" s="1"/>
  <c r="M2624" i="2" a="1"/>
  <c r="M2624" i="2" s="1"/>
  <c r="S2624" i="2" a="1"/>
  <c r="S2624" i="2" s="1"/>
  <c r="AE2626" i="2"/>
  <c r="Z2629" i="2" a="1"/>
  <c r="Z2629" i="2" s="1"/>
  <c r="V2629" i="2" a="1"/>
  <c r="V2629" i="2" s="1"/>
  <c r="R2629" i="2" a="1"/>
  <c r="R2629" i="2" s="1"/>
  <c r="AB2629" i="2" s="1"/>
  <c r="N2629" i="2" a="1"/>
  <c r="N2629" i="2" s="1"/>
  <c r="J2629" i="2" a="1"/>
  <c r="J2629" i="2" s="1"/>
  <c r="Y2629" i="2" a="1"/>
  <c r="Y2629" i="2" s="1"/>
  <c r="L2629" i="2" a="1"/>
  <c r="L2629" i="2" s="1"/>
  <c r="X2629" i="2" a="1"/>
  <c r="X2629" i="2" s="1"/>
  <c r="K2629" i="2" a="1"/>
  <c r="K2629" i="2" s="1"/>
  <c r="P2629" i="2" a="1"/>
  <c r="P2629" i="2" s="1"/>
  <c r="O2629" i="2" a="1"/>
  <c r="O2629" i="2" s="1"/>
  <c r="T2629" i="2" a="1"/>
  <c r="T2629" i="2" s="1"/>
  <c r="L2586" i="2" a="1"/>
  <c r="L2586" i="2" s="1"/>
  <c r="P2586" i="2" a="1"/>
  <c r="P2586" i="2" s="1"/>
  <c r="T2586" i="2" a="1"/>
  <c r="T2586" i="2" s="1"/>
  <c r="AF2586" i="2" s="1"/>
  <c r="J2592" i="2" a="1"/>
  <c r="J2592" i="2" s="1"/>
  <c r="N2592" i="2" a="1"/>
  <c r="N2592" i="2" s="1"/>
  <c r="R2592" i="2" a="1"/>
  <c r="R2592" i="2" s="1"/>
  <c r="V2592" i="2" a="1"/>
  <c r="V2592" i="2" s="1"/>
  <c r="N2596" i="2" a="1"/>
  <c r="N2596" i="2" s="1"/>
  <c r="R2596" i="2" a="1"/>
  <c r="R2596" i="2" s="1"/>
  <c r="V2596" i="2" a="1"/>
  <c r="V2596" i="2" s="1"/>
  <c r="L2600" i="2" a="1"/>
  <c r="L2600" i="2" s="1"/>
  <c r="P2600" i="2" a="1"/>
  <c r="P2600" i="2" s="1"/>
  <c r="T2600" i="2" a="1"/>
  <c r="T2600" i="2" s="1"/>
  <c r="AF2600" i="2" s="1"/>
  <c r="AC2610" i="2"/>
  <c r="Z2612" i="2" a="1"/>
  <c r="Z2612" i="2" s="1"/>
  <c r="V2612" i="2" a="1"/>
  <c r="V2612" i="2" s="1"/>
  <c r="R2612" i="2" a="1"/>
  <c r="R2612" i="2" s="1"/>
  <c r="AB2612" i="2" s="1"/>
  <c r="N2612" i="2" a="1"/>
  <c r="N2612" i="2" s="1"/>
  <c r="J2612" i="2" a="1"/>
  <c r="J2612" i="2" s="1"/>
  <c r="Y2612" i="2" a="1"/>
  <c r="Y2612" i="2" s="1"/>
  <c r="U2612" i="2" a="1"/>
  <c r="U2612" i="2" s="1"/>
  <c r="Q2612" i="2" a="1"/>
  <c r="Q2612" i="2" s="1"/>
  <c r="M2612" i="2" a="1"/>
  <c r="M2612" i="2" s="1"/>
  <c r="S2612" i="2" a="1"/>
  <c r="S2612" i="2" s="1"/>
  <c r="Y2613" i="2" a="1"/>
  <c r="Y2613" i="2" s="1"/>
  <c r="U2613" i="2" a="1"/>
  <c r="U2613" i="2" s="1"/>
  <c r="Q2613" i="2" a="1"/>
  <c r="Q2613" i="2" s="1"/>
  <c r="M2613" i="2" a="1"/>
  <c r="M2613" i="2" s="1"/>
  <c r="AA2613" i="2" a="1"/>
  <c r="AA2613" i="2" s="1"/>
  <c r="W2613" i="2" a="1"/>
  <c r="W2613" i="2" s="1"/>
  <c r="S2613" i="2" a="1"/>
  <c r="S2613" i="2" s="1"/>
  <c r="O2613" i="2" a="1"/>
  <c r="O2613" i="2" s="1"/>
  <c r="K2613" i="2" a="1"/>
  <c r="K2613" i="2" s="1"/>
  <c r="Z2613" i="2" a="1"/>
  <c r="Z2613" i="2" s="1"/>
  <c r="V2613" i="2" a="1"/>
  <c r="V2613" i="2" s="1"/>
  <c r="R2613" i="2" a="1"/>
  <c r="R2613" i="2" s="1"/>
  <c r="AB2613" i="2" s="1"/>
  <c r="N2613" i="2" a="1"/>
  <c r="N2613" i="2" s="1"/>
  <c r="J2613" i="2" a="1"/>
  <c r="J2613" i="2" s="1"/>
  <c r="AA2614" i="2" a="1"/>
  <c r="AA2614" i="2" s="1"/>
  <c r="W2614" i="2" a="1"/>
  <c r="W2614" i="2" s="1"/>
  <c r="S2614" i="2" a="1"/>
  <c r="S2614" i="2" s="1"/>
  <c r="O2614" i="2" a="1"/>
  <c r="O2614" i="2" s="1"/>
  <c r="K2614" i="2" a="1"/>
  <c r="K2614" i="2" s="1"/>
  <c r="Z2614" i="2" a="1"/>
  <c r="Z2614" i="2" s="1"/>
  <c r="V2614" i="2" a="1"/>
  <c r="V2614" i="2" s="1"/>
  <c r="R2614" i="2" a="1"/>
  <c r="R2614" i="2" s="1"/>
  <c r="AB2614" i="2" s="1"/>
  <c r="N2614" i="2" a="1"/>
  <c r="N2614" i="2" s="1"/>
  <c r="J2614" i="2" a="1"/>
  <c r="J2614" i="2" s="1"/>
  <c r="K2622" i="2" a="1"/>
  <c r="K2622" i="2" s="1"/>
  <c r="V2622" i="2" a="1"/>
  <c r="V2622" i="2" s="1"/>
  <c r="T2624" i="2" a="1"/>
  <c r="T2624" i="2" s="1"/>
  <c r="AA2629" i="2" a="1"/>
  <c r="AA2629" i="2" s="1"/>
  <c r="AE2649" i="2"/>
  <c r="AB2649" i="2"/>
  <c r="L2605" i="2" a="1"/>
  <c r="L2605" i="2" s="1"/>
  <c r="P2605" i="2" a="1"/>
  <c r="P2605" i="2" s="1"/>
  <c r="T2605" i="2" a="1"/>
  <c r="T2605" i="2" s="1"/>
  <c r="AF2605" i="2" s="1"/>
  <c r="X2605" i="2" a="1"/>
  <c r="X2605" i="2" s="1"/>
  <c r="K2607" i="2" a="1"/>
  <c r="K2607" i="2" s="1"/>
  <c r="O2607" i="2" a="1"/>
  <c r="O2607" i="2" s="1"/>
  <c r="S2607" i="2" a="1"/>
  <c r="S2607" i="2" s="1"/>
  <c r="W2607" i="2" a="1"/>
  <c r="W2607" i="2" s="1"/>
  <c r="AA2607" i="2" a="1"/>
  <c r="AA2607" i="2" s="1"/>
  <c r="M2611" i="2" a="1"/>
  <c r="M2611" i="2" s="1"/>
  <c r="Q2611" i="2" a="1"/>
  <c r="Q2611" i="2" s="1"/>
  <c r="U2611" i="2" a="1"/>
  <c r="U2611" i="2" s="1"/>
  <c r="Y2611" i="2" a="1"/>
  <c r="Y2611" i="2" s="1"/>
  <c r="K2615" i="2" a="1"/>
  <c r="K2615" i="2" s="1"/>
  <c r="O2615" i="2" a="1"/>
  <c r="O2615" i="2" s="1"/>
  <c r="S2615" i="2" a="1"/>
  <c r="S2615" i="2" s="1"/>
  <c r="W2615" i="2" a="1"/>
  <c r="W2615" i="2" s="1"/>
  <c r="AA2615" i="2" a="1"/>
  <c r="AA2615" i="2" s="1"/>
  <c r="L2617" i="2" a="1"/>
  <c r="L2617" i="2" s="1"/>
  <c r="P2617" i="2" a="1"/>
  <c r="P2617" i="2" s="1"/>
  <c r="T2617" i="2" a="1"/>
  <c r="T2617" i="2" s="1"/>
  <c r="AF2617" i="2" s="1"/>
  <c r="X2617" i="2" a="1"/>
  <c r="X2617" i="2" s="1"/>
  <c r="K2619" i="2" a="1"/>
  <c r="K2619" i="2" s="1"/>
  <c r="O2619" i="2" a="1"/>
  <c r="O2619" i="2" s="1"/>
  <c r="S2619" i="2" a="1"/>
  <c r="S2619" i="2" s="1"/>
  <c r="W2619" i="2" a="1"/>
  <c r="W2619" i="2" s="1"/>
  <c r="AA2619" i="2" a="1"/>
  <c r="AA2619" i="2" s="1"/>
  <c r="N2621" i="2" a="1"/>
  <c r="N2621" i="2" s="1"/>
  <c r="R2621" i="2" a="1"/>
  <c r="R2621" i="2" s="1"/>
  <c r="V2621" i="2" a="1"/>
  <c r="V2621" i="2" s="1"/>
  <c r="Z2621" i="2" a="1"/>
  <c r="Z2621" i="2" s="1"/>
  <c r="M2623" i="2" a="1"/>
  <c r="M2623" i="2" s="1"/>
  <c r="Q2623" i="2" a="1"/>
  <c r="Q2623" i="2" s="1"/>
  <c r="U2623" i="2" a="1"/>
  <c r="U2623" i="2" s="1"/>
  <c r="Y2623" i="2" a="1"/>
  <c r="Y2623" i="2" s="1"/>
  <c r="Q2625" i="2" a="1"/>
  <c r="Q2625" i="2" s="1"/>
  <c r="V2625" i="2" a="1"/>
  <c r="V2625" i="2" s="1"/>
  <c r="V2626" i="2" a="1"/>
  <c r="V2626" i="2" s="1"/>
  <c r="K2628" i="2" a="1"/>
  <c r="K2628" i="2" s="1"/>
  <c r="L2633" i="2" a="1"/>
  <c r="L2633" i="2" s="1"/>
  <c r="Y2633" i="2" a="1"/>
  <c r="Y2633" i="2" s="1"/>
  <c r="M2635" i="2" a="1"/>
  <c r="M2635" i="2" s="1"/>
  <c r="AA2642" i="2" a="1"/>
  <c r="AA2642" i="2" s="1"/>
  <c r="R2642" i="2" a="1"/>
  <c r="R2642" i="2" s="1"/>
  <c r="AB2642" i="2" s="1"/>
  <c r="V2642" i="2" a="1"/>
  <c r="V2642" i="2" s="1"/>
  <c r="M2642" i="2" a="1"/>
  <c r="M2642" i="2" s="1"/>
  <c r="U2642" i="2" a="1"/>
  <c r="U2642" i="2" s="1"/>
  <c r="L2642" i="2" a="1"/>
  <c r="L2642" i="2" s="1"/>
  <c r="Y2642" i="2" a="1"/>
  <c r="Y2642" i="2" s="1"/>
  <c r="P2642" i="2" a="1"/>
  <c r="P2642" i="2" s="1"/>
  <c r="K2642" i="2" a="1"/>
  <c r="K2642" i="2" s="1"/>
  <c r="X2642" i="2" a="1"/>
  <c r="X2642" i="2" s="1"/>
  <c r="S2642" i="2" a="1"/>
  <c r="S2642" i="2" s="1"/>
  <c r="J2642" i="2" a="1"/>
  <c r="J2642" i="2" s="1"/>
  <c r="T2642" i="2" a="1"/>
  <c r="T2642" i="2" s="1"/>
  <c r="AA2676" i="2" a="1"/>
  <c r="AA2676" i="2" s="1"/>
  <c r="W2676" i="2" a="1"/>
  <c r="W2676" i="2" s="1"/>
  <c r="S2676" i="2" a="1"/>
  <c r="S2676" i="2" s="1"/>
  <c r="Y2676" i="2" a="1"/>
  <c r="Y2676" i="2" s="1"/>
  <c r="R2676" i="2" a="1"/>
  <c r="R2676" i="2" s="1"/>
  <c r="AB2676" i="2" s="1"/>
  <c r="U2676" i="2" a="1"/>
  <c r="U2676" i="2" s="1"/>
  <c r="M2676" i="2" a="1"/>
  <c r="M2676" i="2" s="1"/>
  <c r="T2676" i="2" a="1"/>
  <c r="T2676" i="2" s="1"/>
  <c r="AF2676" i="2" s="1"/>
  <c r="K2676" i="2" a="1"/>
  <c r="K2676" i="2" s="1"/>
  <c r="Q2676" i="2" a="1"/>
  <c r="Q2676" i="2" s="1"/>
  <c r="J2676" i="2" a="1"/>
  <c r="J2676" i="2" s="1"/>
  <c r="X2676" i="2" a="1"/>
  <c r="X2676" i="2" s="1"/>
  <c r="P2676" i="2" a="1"/>
  <c r="P2676" i="2" s="1"/>
  <c r="O2676" i="2" a="1"/>
  <c r="O2676" i="2" s="1"/>
  <c r="L2676" i="2" a="1"/>
  <c r="L2676" i="2" s="1"/>
  <c r="Z2676" i="2" a="1"/>
  <c r="Z2676" i="2" s="1"/>
  <c r="X2690" i="2" a="1"/>
  <c r="X2690" i="2" s="1"/>
  <c r="T2690" i="2" a="1"/>
  <c r="T2690" i="2" s="1"/>
  <c r="P2690" i="2" a="1"/>
  <c r="P2690" i="2" s="1"/>
  <c r="L2690" i="2" a="1"/>
  <c r="L2690" i="2" s="1"/>
  <c r="W2690" i="2" a="1"/>
  <c r="W2690" i="2" s="1"/>
  <c r="Q2690" i="2" a="1"/>
  <c r="Q2690" i="2" s="1"/>
  <c r="AA2690" i="2" a="1"/>
  <c r="AA2690" i="2" s="1"/>
  <c r="U2690" i="2" a="1"/>
  <c r="U2690" i="2" s="1"/>
  <c r="Z2690" i="2" a="1"/>
  <c r="Z2690" i="2" s="1"/>
  <c r="R2690" i="2" a="1"/>
  <c r="R2690" i="2" s="1"/>
  <c r="O2690" i="2" a="1"/>
  <c r="O2690" i="2" s="1"/>
  <c r="N2690" i="2" a="1"/>
  <c r="N2690" i="2" s="1"/>
  <c r="M2690" i="2" a="1"/>
  <c r="M2690" i="2" s="1"/>
  <c r="K2690" i="2" a="1"/>
  <c r="K2690" i="2" s="1"/>
  <c r="V2690" i="2" a="1"/>
  <c r="V2690" i="2" s="1"/>
  <c r="S2690" i="2" a="1"/>
  <c r="S2690" i="2" s="1"/>
  <c r="M2605" i="2" a="1"/>
  <c r="M2605" i="2" s="1"/>
  <c r="Q2605" i="2" a="1"/>
  <c r="Q2605" i="2" s="1"/>
  <c r="U2605" i="2" a="1"/>
  <c r="U2605" i="2" s="1"/>
  <c r="Y2605" i="2" a="1"/>
  <c r="Y2605" i="2" s="1"/>
  <c r="L2607" i="2" a="1"/>
  <c r="L2607" i="2" s="1"/>
  <c r="P2607" i="2" a="1"/>
  <c r="P2607" i="2" s="1"/>
  <c r="T2607" i="2" a="1"/>
  <c r="T2607" i="2" s="1"/>
  <c r="X2607" i="2" a="1"/>
  <c r="X2607" i="2" s="1"/>
  <c r="J2611" i="2" a="1"/>
  <c r="J2611" i="2" s="1"/>
  <c r="N2611" i="2" a="1"/>
  <c r="N2611" i="2" s="1"/>
  <c r="R2611" i="2" a="1"/>
  <c r="R2611" i="2" s="1"/>
  <c r="AB2611" i="2" s="1"/>
  <c r="V2611" i="2" a="1"/>
  <c r="V2611" i="2" s="1"/>
  <c r="Z2611" i="2" a="1"/>
  <c r="Z2611" i="2" s="1"/>
  <c r="L2615" i="2" a="1"/>
  <c r="L2615" i="2" s="1"/>
  <c r="P2615" i="2" a="1"/>
  <c r="P2615" i="2" s="1"/>
  <c r="T2615" i="2" a="1"/>
  <c r="T2615" i="2" s="1"/>
  <c r="X2615" i="2" a="1"/>
  <c r="X2615" i="2" s="1"/>
  <c r="AD2617" i="2"/>
  <c r="M2617" i="2" a="1"/>
  <c r="M2617" i="2" s="1"/>
  <c r="Q2617" i="2" a="1"/>
  <c r="Q2617" i="2" s="1"/>
  <c r="U2617" i="2" a="1"/>
  <c r="U2617" i="2" s="1"/>
  <c r="AE2617" i="2" s="1"/>
  <c r="Y2617" i="2" a="1"/>
  <c r="Y2617" i="2" s="1"/>
  <c r="L2619" i="2" a="1"/>
  <c r="L2619" i="2" s="1"/>
  <c r="P2619" i="2" a="1"/>
  <c r="P2619" i="2" s="1"/>
  <c r="T2619" i="2" a="1"/>
  <c r="T2619" i="2" s="1"/>
  <c r="X2619" i="2" a="1"/>
  <c r="X2619" i="2" s="1"/>
  <c r="K2621" i="2" a="1"/>
  <c r="K2621" i="2" s="1"/>
  <c r="O2621" i="2" a="1"/>
  <c r="O2621" i="2" s="1"/>
  <c r="S2621" i="2" a="1"/>
  <c r="S2621" i="2" s="1"/>
  <c r="W2621" i="2" a="1"/>
  <c r="W2621" i="2" s="1"/>
  <c r="AA2621" i="2" a="1"/>
  <c r="AA2621" i="2" s="1"/>
  <c r="J2623" i="2" a="1"/>
  <c r="J2623" i="2" s="1"/>
  <c r="N2623" i="2" a="1"/>
  <c r="N2623" i="2" s="1"/>
  <c r="R2623" i="2" a="1"/>
  <c r="R2623" i="2" s="1"/>
  <c r="AB2623" i="2" s="1"/>
  <c r="V2623" i="2" a="1"/>
  <c r="V2623" i="2" s="1"/>
  <c r="Z2623" i="2" a="1"/>
  <c r="Z2623" i="2" s="1"/>
  <c r="M2625" i="2" a="1"/>
  <c r="M2625" i="2" s="1"/>
  <c r="Y2641" i="2" a="1"/>
  <c r="Y2641" i="2" s="1"/>
  <c r="U2641" i="2" a="1"/>
  <c r="U2641" i="2" s="1"/>
  <c r="Q2641" i="2" a="1"/>
  <c r="Q2641" i="2" s="1"/>
  <c r="M2641" i="2" a="1"/>
  <c r="M2641" i="2" s="1"/>
  <c r="Z2641" i="2" a="1"/>
  <c r="Z2641" i="2" s="1"/>
  <c r="L2641" i="2" a="1"/>
  <c r="L2641" i="2" s="1"/>
  <c r="P2641" i="2" a="1"/>
  <c r="P2641" i="2" s="1"/>
  <c r="X2641" i="2" a="1"/>
  <c r="X2641" i="2" s="1"/>
  <c r="O2641" i="2" a="1"/>
  <c r="O2641" i="2" s="1"/>
  <c r="S2641" i="2" a="1"/>
  <c r="S2641" i="2" s="1"/>
  <c r="J2641" i="2" a="1"/>
  <c r="J2641" i="2" s="1"/>
  <c r="AA2641" i="2" a="1"/>
  <c r="AA2641" i="2" s="1"/>
  <c r="R2641" i="2" a="1"/>
  <c r="R2641" i="2" s="1"/>
  <c r="AB2641" i="2" s="1"/>
  <c r="T2641" i="2" a="1"/>
  <c r="T2641" i="2" s="1"/>
  <c r="W2642" i="2" a="1"/>
  <c r="W2642" i="2" s="1"/>
  <c r="Q2648" i="2" a="1"/>
  <c r="Q2648" i="2" s="1"/>
  <c r="AA2648" i="2" a="1"/>
  <c r="AA2648" i="2" s="1"/>
  <c r="V2648" i="2" a="1"/>
  <c r="V2648" i="2" s="1"/>
  <c r="P2648" i="2" a="1"/>
  <c r="P2648" i="2" s="1"/>
  <c r="K2648" i="2" a="1"/>
  <c r="K2648" i="2" s="1"/>
  <c r="U2648" i="2" a="1"/>
  <c r="U2648" i="2" s="1"/>
  <c r="T2648" i="2" a="1"/>
  <c r="T2648" i="2" s="1"/>
  <c r="N2648" i="2" a="1"/>
  <c r="N2648" i="2" s="1"/>
  <c r="Z2648" i="2" a="1"/>
  <c r="Z2648" i="2" s="1"/>
  <c r="S2648" i="2" a="1"/>
  <c r="S2648" i="2" s="1"/>
  <c r="L2648" i="2" a="1"/>
  <c r="L2648" i="2" s="1"/>
  <c r="Y2648" i="2" a="1"/>
  <c r="Y2648" i="2" s="1"/>
  <c r="K2604" i="2" a="1"/>
  <c r="K2604" i="2" s="1"/>
  <c r="O2604" i="2" a="1"/>
  <c r="O2604" i="2" s="1"/>
  <c r="S2604" i="2" a="1"/>
  <c r="S2604" i="2" s="1"/>
  <c r="W2604" i="2" a="1"/>
  <c r="W2604" i="2" s="1"/>
  <c r="AA2604" i="2" a="1"/>
  <c r="AA2604" i="2" s="1"/>
  <c r="N2606" i="2" a="1"/>
  <c r="N2606" i="2" s="1"/>
  <c r="R2606" i="2" a="1"/>
  <c r="R2606" i="2" s="1"/>
  <c r="V2606" i="2" a="1"/>
  <c r="V2606" i="2" s="1"/>
  <c r="Z2606" i="2" a="1"/>
  <c r="Z2606" i="2" s="1"/>
  <c r="M2608" i="2" a="1"/>
  <c r="M2608" i="2" s="1"/>
  <c r="Q2608" i="2" a="1"/>
  <c r="Q2608" i="2" s="1"/>
  <c r="U2608" i="2" a="1"/>
  <c r="U2608" i="2" s="1"/>
  <c r="Y2608" i="2" a="1"/>
  <c r="Y2608" i="2" s="1"/>
  <c r="L2610" i="2" a="1"/>
  <c r="L2610" i="2" s="1"/>
  <c r="P2610" i="2" a="1"/>
  <c r="P2610" i="2" s="1"/>
  <c r="T2610" i="2" a="1"/>
  <c r="T2610" i="2" s="1"/>
  <c r="AF2610" i="2" s="1"/>
  <c r="X2610" i="2" a="1"/>
  <c r="X2610" i="2" s="1"/>
  <c r="K2616" i="2" a="1"/>
  <c r="K2616" i="2" s="1"/>
  <c r="O2616" i="2" a="1"/>
  <c r="O2616" i="2" s="1"/>
  <c r="S2616" i="2" a="1"/>
  <c r="S2616" i="2" s="1"/>
  <c r="W2616" i="2" a="1"/>
  <c r="W2616" i="2" s="1"/>
  <c r="AA2616" i="2" a="1"/>
  <c r="AA2616" i="2" s="1"/>
  <c r="L2618" i="2" a="1"/>
  <c r="L2618" i="2" s="1"/>
  <c r="P2618" i="2" a="1"/>
  <c r="P2618" i="2" s="1"/>
  <c r="T2618" i="2" a="1"/>
  <c r="T2618" i="2" s="1"/>
  <c r="AF2618" i="2" s="1"/>
  <c r="X2618" i="2" a="1"/>
  <c r="X2618" i="2" s="1"/>
  <c r="K2620" i="2" a="1"/>
  <c r="K2620" i="2" s="1"/>
  <c r="O2620" i="2" a="1"/>
  <c r="O2620" i="2" s="1"/>
  <c r="S2620" i="2" a="1"/>
  <c r="S2620" i="2" s="1"/>
  <c r="W2620" i="2" a="1"/>
  <c r="W2620" i="2" s="1"/>
  <c r="AA2620" i="2" a="1"/>
  <c r="AA2620" i="2" s="1"/>
  <c r="AA2625" i="2" a="1"/>
  <c r="AA2625" i="2" s="1"/>
  <c r="W2625" i="2" a="1"/>
  <c r="W2625" i="2" s="1"/>
  <c r="S2625" i="2" a="1"/>
  <c r="S2625" i="2" s="1"/>
  <c r="O2625" i="2" a="1"/>
  <c r="O2625" i="2" s="1"/>
  <c r="X2625" i="2" a="1"/>
  <c r="X2625" i="2" s="1"/>
  <c r="AA2626" i="2" a="1"/>
  <c r="AA2626" i="2" s="1"/>
  <c r="W2626" i="2" a="1"/>
  <c r="W2626" i="2" s="1"/>
  <c r="S2626" i="2" a="1"/>
  <c r="S2626" i="2" s="1"/>
  <c r="O2626" i="2" a="1"/>
  <c r="O2626" i="2" s="1"/>
  <c r="K2626" i="2" a="1"/>
  <c r="K2626" i="2" s="1"/>
  <c r="M2626" i="2" a="1"/>
  <c r="M2626" i="2" s="1"/>
  <c r="X2626" i="2" a="1"/>
  <c r="X2626" i="2" s="1"/>
  <c r="Z2628" i="2" a="1"/>
  <c r="Z2628" i="2" s="1"/>
  <c r="V2628" i="2" a="1"/>
  <c r="V2628" i="2" s="1"/>
  <c r="Y2628" i="2" a="1"/>
  <c r="Y2628" i="2" s="1"/>
  <c r="U2628" i="2" a="1"/>
  <c r="U2628" i="2" s="1"/>
  <c r="Q2628" i="2" a="1"/>
  <c r="Q2628" i="2" s="1"/>
  <c r="M2628" i="2" a="1"/>
  <c r="M2628" i="2" s="1"/>
  <c r="Z2633" i="2" a="1"/>
  <c r="Z2633" i="2" s="1"/>
  <c r="V2633" i="2" a="1"/>
  <c r="V2633" i="2" s="1"/>
  <c r="R2633" i="2" a="1"/>
  <c r="R2633" i="2" s="1"/>
  <c r="AB2633" i="2" s="1"/>
  <c r="N2633" i="2" a="1"/>
  <c r="N2633" i="2" s="1"/>
  <c r="J2633" i="2" a="1"/>
  <c r="J2633" i="2" s="1"/>
  <c r="U2633" i="2" a="1"/>
  <c r="U2633" i="2" s="1"/>
  <c r="AA2633" i="2" a="1"/>
  <c r="AA2633" i="2" s="1"/>
  <c r="Z2653" i="2" a="1"/>
  <c r="Z2653" i="2" s="1"/>
  <c r="V2653" i="2" a="1"/>
  <c r="V2653" i="2" s="1"/>
  <c r="R2653" i="2" a="1"/>
  <c r="R2653" i="2" s="1"/>
  <c r="AB2653" i="2" s="1"/>
  <c r="N2653" i="2" a="1"/>
  <c r="N2653" i="2" s="1"/>
  <c r="J2653" i="2" a="1"/>
  <c r="J2653" i="2" s="1"/>
  <c r="Y2653" i="2" a="1"/>
  <c r="Y2653" i="2" s="1"/>
  <c r="U2653" i="2" a="1"/>
  <c r="U2653" i="2" s="1"/>
  <c r="Q2653" i="2" a="1"/>
  <c r="Q2653" i="2" s="1"/>
  <c r="M2653" i="2" a="1"/>
  <c r="M2653" i="2" s="1"/>
  <c r="W2653" i="2" a="1"/>
  <c r="W2653" i="2" s="1"/>
  <c r="L2653" i="2" a="1"/>
  <c r="L2653" i="2" s="1"/>
  <c r="AA2653" i="2" a="1"/>
  <c r="AA2653" i="2" s="1"/>
  <c r="P2653" i="2" a="1"/>
  <c r="P2653" i="2" s="1"/>
  <c r="K2653" i="2" a="1"/>
  <c r="K2653" i="2" s="1"/>
  <c r="O2653" i="2" a="1"/>
  <c r="O2653" i="2" s="1"/>
  <c r="X2653" i="2" a="1"/>
  <c r="X2653" i="2" s="1"/>
  <c r="T2653" i="2" a="1"/>
  <c r="T2653" i="2" s="1"/>
  <c r="AD2674" i="2"/>
  <c r="AC2674" i="2"/>
  <c r="AB2674" i="2"/>
  <c r="V2676" i="2" a="1"/>
  <c r="V2676" i="2" s="1"/>
  <c r="L2604" i="2" a="1"/>
  <c r="L2604" i="2" s="1"/>
  <c r="P2604" i="2" a="1"/>
  <c r="P2604" i="2" s="1"/>
  <c r="T2604" i="2" a="1"/>
  <c r="T2604" i="2" s="1"/>
  <c r="O2606" i="2" a="1"/>
  <c r="O2606" i="2" s="1"/>
  <c r="S2606" i="2" a="1"/>
  <c r="S2606" i="2" s="1"/>
  <c r="W2606" i="2" a="1"/>
  <c r="W2606" i="2" s="1"/>
  <c r="N2608" i="2" a="1"/>
  <c r="N2608" i="2" s="1"/>
  <c r="R2608" i="2" a="1"/>
  <c r="R2608" i="2" s="1"/>
  <c r="V2608" i="2" a="1"/>
  <c r="V2608" i="2" s="1"/>
  <c r="M2610" i="2" a="1"/>
  <c r="M2610" i="2" s="1"/>
  <c r="Q2610" i="2" a="1"/>
  <c r="Q2610" i="2" s="1"/>
  <c r="U2610" i="2" a="1"/>
  <c r="U2610" i="2" s="1"/>
  <c r="AE2610" i="2" s="1"/>
  <c r="L2616" i="2" a="1"/>
  <c r="L2616" i="2" s="1"/>
  <c r="P2616" i="2" a="1"/>
  <c r="P2616" i="2" s="1"/>
  <c r="T2616" i="2" a="1"/>
  <c r="T2616" i="2" s="1"/>
  <c r="Q2618" i="2" a="1"/>
  <c r="Q2618" i="2" s="1"/>
  <c r="U2618" i="2" a="1"/>
  <c r="U2618" i="2" s="1"/>
  <c r="AE2618" i="2" s="1"/>
  <c r="L2620" i="2" a="1"/>
  <c r="L2620" i="2" s="1"/>
  <c r="P2620" i="2" a="1"/>
  <c r="P2620" i="2" s="1"/>
  <c r="T2620" i="2" a="1"/>
  <c r="T2620" i="2" s="1"/>
  <c r="AF2620" i="2" s="1"/>
  <c r="T2626" i="2" a="1"/>
  <c r="T2626" i="2" s="1"/>
  <c r="AF2626" i="2" s="1"/>
  <c r="Y2626" i="2" a="1"/>
  <c r="Y2626" i="2" s="1"/>
  <c r="T2628" i="2" a="1"/>
  <c r="T2628" i="2" s="1"/>
  <c r="AF2628" i="2" s="1"/>
  <c r="P2633" i="2" a="1"/>
  <c r="P2633" i="2" s="1"/>
  <c r="AA2635" i="2" a="1"/>
  <c r="AA2635" i="2" s="1"/>
  <c r="W2635" i="2" a="1"/>
  <c r="W2635" i="2" s="1"/>
  <c r="S2635" i="2" a="1"/>
  <c r="S2635" i="2" s="1"/>
  <c r="O2635" i="2" a="1"/>
  <c r="O2635" i="2" s="1"/>
  <c r="K2635" i="2" a="1"/>
  <c r="K2635" i="2" s="1"/>
  <c r="Z2635" i="2" a="1"/>
  <c r="Z2635" i="2" s="1"/>
  <c r="V2635" i="2" a="1"/>
  <c r="V2635" i="2" s="1"/>
  <c r="R2635" i="2" a="1"/>
  <c r="R2635" i="2" s="1"/>
  <c r="O2642" i="2" a="1"/>
  <c r="O2642" i="2" s="1"/>
  <c r="R2648" i="2" a="1"/>
  <c r="R2648" i="2" s="1"/>
  <c r="K2605" i="2" a="1"/>
  <c r="K2605" i="2" s="1"/>
  <c r="O2605" i="2" a="1"/>
  <c r="O2605" i="2" s="1"/>
  <c r="S2605" i="2" a="1"/>
  <c r="S2605" i="2" s="1"/>
  <c r="W2605" i="2" a="1"/>
  <c r="W2605" i="2" s="1"/>
  <c r="J2607" i="2" a="1"/>
  <c r="J2607" i="2" s="1"/>
  <c r="N2607" i="2" a="1"/>
  <c r="N2607" i="2" s="1"/>
  <c r="R2607" i="2" a="1"/>
  <c r="R2607" i="2" s="1"/>
  <c r="AD2607" i="2" s="1"/>
  <c r="V2607" i="2" a="1"/>
  <c r="V2607" i="2" s="1"/>
  <c r="L2611" i="2" a="1"/>
  <c r="L2611" i="2" s="1"/>
  <c r="P2611" i="2" a="1"/>
  <c r="P2611" i="2" s="1"/>
  <c r="T2611" i="2" a="1"/>
  <c r="T2611" i="2" s="1"/>
  <c r="J2615" i="2" a="1"/>
  <c r="J2615" i="2" s="1"/>
  <c r="N2615" i="2" a="1"/>
  <c r="N2615" i="2" s="1"/>
  <c r="R2615" i="2" a="1"/>
  <c r="R2615" i="2" s="1"/>
  <c r="V2615" i="2" a="1"/>
  <c r="V2615" i="2" s="1"/>
  <c r="K2617" i="2" a="1"/>
  <c r="K2617" i="2" s="1"/>
  <c r="O2617" i="2" a="1"/>
  <c r="O2617" i="2" s="1"/>
  <c r="S2617" i="2" a="1"/>
  <c r="S2617" i="2" s="1"/>
  <c r="W2617" i="2" a="1"/>
  <c r="W2617" i="2" s="1"/>
  <c r="N2619" i="2" a="1"/>
  <c r="N2619" i="2" s="1"/>
  <c r="R2619" i="2" a="1"/>
  <c r="R2619" i="2" s="1"/>
  <c r="V2619" i="2" a="1"/>
  <c r="V2619" i="2" s="1"/>
  <c r="M2621" i="2" a="1"/>
  <c r="M2621" i="2" s="1"/>
  <c r="Q2621" i="2" a="1"/>
  <c r="Q2621" i="2" s="1"/>
  <c r="U2621" i="2" a="1"/>
  <c r="U2621" i="2" s="1"/>
  <c r="L2623" i="2" a="1"/>
  <c r="L2623" i="2" s="1"/>
  <c r="P2623" i="2" a="1"/>
  <c r="P2623" i="2" s="1"/>
  <c r="T2623" i="2" a="1"/>
  <c r="T2623" i="2" s="1"/>
  <c r="U2625" i="2" a="1"/>
  <c r="U2625" i="2" s="1"/>
  <c r="Z2625" i="2" a="1"/>
  <c r="Z2625" i="2" s="1"/>
  <c r="J2626" i="2" a="1"/>
  <c r="J2626" i="2" s="1"/>
  <c r="AC2626" i="2" s="1"/>
  <c r="Z2626" i="2" a="1"/>
  <c r="Z2626" i="2" s="1"/>
  <c r="J2628" i="2" a="1"/>
  <c r="J2628" i="2" s="1"/>
  <c r="AC2628" i="2" s="1"/>
  <c r="O2628" i="2" a="1"/>
  <c r="O2628" i="2" s="1"/>
  <c r="AA2628" i="2" a="1"/>
  <c r="AA2628" i="2" s="1"/>
  <c r="Q2633" i="2" a="1"/>
  <c r="Q2633" i="2" s="1"/>
  <c r="W2633" i="2" a="1"/>
  <c r="W2633" i="2" s="1"/>
  <c r="AA2634" i="2" a="1"/>
  <c r="AA2634" i="2" s="1"/>
  <c r="Y2634" i="2" a="1"/>
  <c r="Y2634" i="2" s="1"/>
  <c r="U2634" i="2" a="1"/>
  <c r="U2634" i="2" s="1"/>
  <c r="Q2634" i="2" a="1"/>
  <c r="Q2634" i="2" s="1"/>
  <c r="M2634" i="2" a="1"/>
  <c r="M2634" i="2" s="1"/>
  <c r="X2634" i="2" a="1"/>
  <c r="X2634" i="2" s="1"/>
  <c r="T2634" i="2" a="1"/>
  <c r="T2634" i="2" s="1"/>
  <c r="AF2634" i="2" s="1"/>
  <c r="P2634" i="2" a="1"/>
  <c r="P2634" i="2" s="1"/>
  <c r="L2634" i="2" a="1"/>
  <c r="L2634" i="2" s="1"/>
  <c r="W2634" i="2" a="1"/>
  <c r="W2634" i="2" s="1"/>
  <c r="T2635" i="2" a="1"/>
  <c r="T2635" i="2" s="1"/>
  <c r="N2641" i="2" a="1"/>
  <c r="N2641" i="2" s="1"/>
  <c r="Q2642" i="2" a="1"/>
  <c r="Q2642" i="2" s="1"/>
  <c r="S2653" i="2" a="1"/>
  <c r="S2653" i="2" s="1"/>
  <c r="AC2668" i="2"/>
  <c r="M2632" i="2" a="1"/>
  <c r="M2632" i="2" s="1"/>
  <c r="Q2632" i="2" a="1"/>
  <c r="Q2632" i="2" s="1"/>
  <c r="U2632" i="2" a="1"/>
  <c r="U2632" i="2" s="1"/>
  <c r="Y2632" i="2" a="1"/>
  <c r="Y2632" i="2" s="1"/>
  <c r="K2636" i="2" a="1"/>
  <c r="K2636" i="2" s="1"/>
  <c r="O2636" i="2" a="1"/>
  <c r="O2636" i="2" s="1"/>
  <c r="S2636" i="2" a="1"/>
  <c r="S2636" i="2" s="1"/>
  <c r="W2636" i="2" a="1"/>
  <c r="W2636" i="2" s="1"/>
  <c r="AA2636" i="2" a="1"/>
  <c r="AA2636" i="2" s="1"/>
  <c r="L2638" i="2" a="1"/>
  <c r="L2638" i="2" s="1"/>
  <c r="P2638" i="2" a="1"/>
  <c r="P2638" i="2" s="1"/>
  <c r="T2638" i="2" a="1"/>
  <c r="T2638" i="2" s="1"/>
  <c r="AF2638" i="2" s="1"/>
  <c r="O2639" i="2" a="1"/>
  <c r="O2639" i="2" s="1"/>
  <c r="P2643" i="2" a="1"/>
  <c r="P2643" i="2" s="1"/>
  <c r="M2644" i="2" a="1"/>
  <c r="M2644" i="2" s="1"/>
  <c r="V2644" i="2" a="1"/>
  <c r="V2644" i="2" s="1"/>
  <c r="P2645" i="2" a="1"/>
  <c r="P2645" i="2" s="1"/>
  <c r="U2645" i="2" a="1"/>
  <c r="U2645" i="2" s="1"/>
  <c r="P2658" i="2" a="1"/>
  <c r="P2658" i="2" s="1"/>
  <c r="W2660" i="2" a="1"/>
  <c r="W2660" i="2" s="1"/>
  <c r="N2661" i="2" a="1"/>
  <c r="N2661" i="2" s="1"/>
  <c r="N2662" i="2" a="1"/>
  <c r="N2662" i="2" s="1"/>
  <c r="W2668" i="2" a="1"/>
  <c r="W2668" i="2" s="1"/>
  <c r="N2668" i="2" a="1"/>
  <c r="N2668" i="2" s="1"/>
  <c r="V2668" i="2" a="1"/>
  <c r="V2668" i="2" s="1"/>
  <c r="M2668" i="2" a="1"/>
  <c r="M2668" i="2" s="1"/>
  <c r="AA2668" i="2" a="1"/>
  <c r="AA2668" i="2" s="1"/>
  <c r="U2668" i="2" a="1"/>
  <c r="U2668" i="2" s="1"/>
  <c r="AE2668" i="2" s="1"/>
  <c r="O2668" i="2" a="1"/>
  <c r="O2668" i="2" s="1"/>
  <c r="AD2668" i="2"/>
  <c r="T2668" i="2" a="1"/>
  <c r="T2668" i="2" s="1"/>
  <c r="AF2668" i="2" s="1"/>
  <c r="Y2668" i="2" a="1"/>
  <c r="Y2668" i="2" s="1"/>
  <c r="S2668" i="2" a="1"/>
  <c r="S2668" i="2" s="1"/>
  <c r="X2668" i="2" a="1"/>
  <c r="X2668" i="2" s="1"/>
  <c r="Q2668" i="2" a="1"/>
  <c r="Q2668" i="2" s="1"/>
  <c r="K2668" i="2" a="1"/>
  <c r="K2668" i="2" s="1"/>
  <c r="N2632" i="2" a="1"/>
  <c r="N2632" i="2" s="1"/>
  <c r="R2632" i="2" a="1"/>
  <c r="R2632" i="2" s="1"/>
  <c r="V2632" i="2" a="1"/>
  <c r="V2632" i="2" s="1"/>
  <c r="L2636" i="2" a="1"/>
  <c r="L2636" i="2" s="1"/>
  <c r="P2636" i="2" a="1"/>
  <c r="P2636" i="2" s="1"/>
  <c r="T2636" i="2" a="1"/>
  <c r="T2636" i="2" s="1"/>
  <c r="Z2643" i="2" a="1"/>
  <c r="Z2643" i="2" s="1"/>
  <c r="V2643" i="2" a="1"/>
  <c r="V2643" i="2" s="1"/>
  <c r="R2643" i="2" a="1"/>
  <c r="R2643" i="2" s="1"/>
  <c r="N2643" i="2" a="1"/>
  <c r="N2643" i="2" s="1"/>
  <c r="J2643" i="2" a="1"/>
  <c r="J2643" i="2" s="1"/>
  <c r="Q2643" i="2" a="1"/>
  <c r="Q2643" i="2" s="1"/>
  <c r="P2660" i="2" a="1"/>
  <c r="P2660" i="2" s="1"/>
  <c r="Z2660" i="2" a="1"/>
  <c r="Z2660" i="2" s="1"/>
  <c r="U2664" i="2" a="1"/>
  <c r="U2664" i="2" s="1"/>
  <c r="Y2664" i="2" a="1"/>
  <c r="Y2664" i="2" s="1"/>
  <c r="X2664" i="2" a="1"/>
  <c r="X2664" i="2" s="1"/>
  <c r="S2664" i="2" a="1"/>
  <c r="S2664" i="2" s="1"/>
  <c r="N2664" i="2" a="1"/>
  <c r="N2664" i="2" s="1"/>
  <c r="W2664" i="2" a="1"/>
  <c r="W2664" i="2" s="1"/>
  <c r="R2664" i="2" a="1"/>
  <c r="R2664" i="2" s="1"/>
  <c r="L2664" i="2" a="1"/>
  <c r="L2664" i="2" s="1"/>
  <c r="T2664" i="2" a="1"/>
  <c r="T2664" i="2" s="1"/>
  <c r="X2639" i="2" a="1"/>
  <c r="X2639" i="2" s="1"/>
  <c r="T2639" i="2" a="1"/>
  <c r="T2639" i="2" s="1"/>
  <c r="P2639" i="2" a="1"/>
  <c r="P2639" i="2" s="1"/>
  <c r="L2639" i="2" a="1"/>
  <c r="L2639" i="2" s="1"/>
  <c r="Q2639" i="2" a="1"/>
  <c r="Q2639" i="2" s="1"/>
  <c r="Z2639" i="2" a="1"/>
  <c r="Z2639" i="2" s="1"/>
  <c r="T2658" i="2" a="1"/>
  <c r="T2658" i="2" s="1"/>
  <c r="X2658" i="2" a="1"/>
  <c r="X2658" i="2" s="1"/>
  <c r="W2658" i="2" a="1"/>
  <c r="W2658" i="2" s="1"/>
  <c r="R2658" i="2" a="1"/>
  <c r="R2658" i="2" s="1"/>
  <c r="M2658" i="2" a="1"/>
  <c r="M2658" i="2" s="1"/>
  <c r="AA2658" i="2" a="1"/>
  <c r="AA2658" i="2" s="1"/>
  <c r="V2658" i="2" a="1"/>
  <c r="V2658" i="2" s="1"/>
  <c r="Q2658" i="2" a="1"/>
  <c r="Q2658" i="2" s="1"/>
  <c r="K2658" i="2" a="1"/>
  <c r="K2658" i="2" s="1"/>
  <c r="U2658" i="2" a="1"/>
  <c r="U2658" i="2" s="1"/>
  <c r="R2662" i="2" a="1"/>
  <c r="R2662" i="2" s="1"/>
  <c r="AB2662" i="2" s="1"/>
  <c r="V2662" i="2" a="1"/>
  <c r="V2662" i="2" s="1"/>
  <c r="AA2662" i="2" a="1"/>
  <c r="AA2662" i="2" s="1"/>
  <c r="U2662" i="2" a="1"/>
  <c r="U2662" i="2" s="1"/>
  <c r="P2662" i="2" a="1"/>
  <c r="P2662" i="2" s="1"/>
  <c r="K2662" i="2" a="1"/>
  <c r="K2662" i="2" s="1"/>
  <c r="Y2662" i="2" a="1"/>
  <c r="Y2662" i="2" s="1"/>
  <c r="T2662" i="2" a="1"/>
  <c r="T2662" i="2" s="1"/>
  <c r="O2662" i="2" a="1"/>
  <c r="O2662" i="2" s="1"/>
  <c r="S2662" i="2" a="1"/>
  <c r="S2662" i="2" s="1"/>
  <c r="AB2677" i="2"/>
  <c r="AD2677" i="2"/>
  <c r="AC2677" i="2"/>
  <c r="Z2678" i="2" a="1"/>
  <c r="Z2678" i="2" s="1"/>
  <c r="V2678" i="2" a="1"/>
  <c r="V2678" i="2" s="1"/>
  <c r="R2678" i="2" a="1"/>
  <c r="R2678" i="2" s="1"/>
  <c r="AB2678" i="2" s="1"/>
  <c r="N2678" i="2" a="1"/>
  <c r="N2678" i="2" s="1"/>
  <c r="J2678" i="2" a="1"/>
  <c r="J2678" i="2" s="1"/>
  <c r="Y2678" i="2" a="1"/>
  <c r="Y2678" i="2" s="1"/>
  <c r="M2678" i="2" a="1"/>
  <c r="M2678" i="2" s="1"/>
  <c r="X2678" i="2" a="1"/>
  <c r="X2678" i="2" s="1"/>
  <c r="Q2678" i="2" a="1"/>
  <c r="Q2678" i="2" s="1"/>
  <c r="K2678" i="2" a="1"/>
  <c r="K2678" i="2" s="1"/>
  <c r="W2678" i="2" a="1"/>
  <c r="W2678" i="2" s="1"/>
  <c r="P2678" i="2" a="1"/>
  <c r="P2678" i="2" s="1"/>
  <c r="S2678" i="2" a="1"/>
  <c r="S2678" i="2" s="1"/>
  <c r="AA2678" i="2" a="1"/>
  <c r="AA2678" i="2" s="1"/>
  <c r="O2678" i="2" a="1"/>
  <c r="O2678" i="2" s="1"/>
  <c r="M2627" i="2" a="1"/>
  <c r="M2627" i="2" s="1"/>
  <c r="Q2627" i="2" a="1"/>
  <c r="Q2627" i="2" s="1"/>
  <c r="U2627" i="2" a="1"/>
  <c r="U2627" i="2" s="1"/>
  <c r="L2637" i="2" a="1"/>
  <c r="L2637" i="2" s="1"/>
  <c r="P2637" i="2" a="1"/>
  <c r="P2637" i="2" s="1"/>
  <c r="T2637" i="2" a="1"/>
  <c r="T2637" i="2" s="1"/>
  <c r="AF2637" i="2" s="1"/>
  <c r="R2639" i="2" a="1"/>
  <c r="R2639" i="2" s="1"/>
  <c r="AB2639" i="2" s="1"/>
  <c r="AA2639" i="2" a="1"/>
  <c r="AA2639" i="2" s="1"/>
  <c r="S2643" i="2" a="1"/>
  <c r="S2643" i="2" s="1"/>
  <c r="Z2645" i="2" a="1"/>
  <c r="Z2645" i="2" s="1"/>
  <c r="V2645" i="2" a="1"/>
  <c r="V2645" i="2" s="1"/>
  <c r="R2645" i="2" a="1"/>
  <c r="R2645" i="2" s="1"/>
  <c r="Q2645" i="2" a="1"/>
  <c r="Q2645" i="2" s="1"/>
  <c r="M2645" i="2" a="1"/>
  <c r="M2645" i="2" s="1"/>
  <c r="X2646" i="2" a="1"/>
  <c r="X2646" i="2" s="1"/>
  <c r="N2646" i="2" a="1"/>
  <c r="N2646" i="2" s="1"/>
  <c r="S2646" i="2" a="1"/>
  <c r="S2646" i="2" s="1"/>
  <c r="L2658" i="2" a="1"/>
  <c r="L2658" i="2" s="1"/>
  <c r="X2661" i="2" a="1"/>
  <c r="X2661" i="2" s="1"/>
  <c r="T2661" i="2" a="1"/>
  <c r="T2661" i="2" s="1"/>
  <c r="P2661" i="2" a="1"/>
  <c r="P2661" i="2" s="1"/>
  <c r="L2661" i="2" a="1"/>
  <c r="L2661" i="2" s="1"/>
  <c r="AA2661" i="2" a="1"/>
  <c r="AA2661" i="2" s="1"/>
  <c r="W2661" i="2" a="1"/>
  <c r="W2661" i="2" s="1"/>
  <c r="S2661" i="2" a="1"/>
  <c r="S2661" i="2" s="1"/>
  <c r="O2661" i="2" a="1"/>
  <c r="O2661" i="2" s="1"/>
  <c r="K2661" i="2" a="1"/>
  <c r="K2661" i="2" s="1"/>
  <c r="R2661" i="2" a="1"/>
  <c r="R2661" i="2" s="1"/>
  <c r="M2661" i="2" a="1"/>
  <c r="M2661" i="2" s="1"/>
  <c r="V2661" i="2" a="1"/>
  <c r="V2661" i="2" s="1"/>
  <c r="Q2661" i="2" a="1"/>
  <c r="Q2661" i="2" s="1"/>
  <c r="U2661" i="2" a="1"/>
  <c r="U2661" i="2" s="1"/>
  <c r="J2662" i="2" a="1"/>
  <c r="J2662" i="2" s="1"/>
  <c r="N2639" i="2" a="1"/>
  <c r="N2639" i="2" s="1"/>
  <c r="W2639" i="2" a="1"/>
  <c r="W2639" i="2" s="1"/>
  <c r="AD2646" i="2"/>
  <c r="N2658" i="2" a="1"/>
  <c r="N2658" i="2" s="1"/>
  <c r="Y2658" i="2" a="1"/>
  <c r="Y2658" i="2" s="1"/>
  <c r="AA2660" i="2" a="1"/>
  <c r="AA2660" i="2" s="1"/>
  <c r="K2660" i="2" a="1"/>
  <c r="K2660" i="2" s="1"/>
  <c r="O2660" i="2" a="1"/>
  <c r="O2660" i="2" s="1"/>
  <c r="Y2660" i="2" a="1"/>
  <c r="Y2660" i="2" s="1"/>
  <c r="T2660" i="2" a="1"/>
  <c r="T2660" i="2" s="1"/>
  <c r="N2660" i="2" a="1"/>
  <c r="N2660" i="2" s="1"/>
  <c r="X2660" i="2" a="1"/>
  <c r="X2660" i="2" s="1"/>
  <c r="R2660" i="2" a="1"/>
  <c r="R2660" i="2" s="1"/>
  <c r="M2660" i="2" a="1"/>
  <c r="M2660" i="2" s="1"/>
  <c r="U2660" i="2" a="1"/>
  <c r="U2660" i="2" s="1"/>
  <c r="L2662" i="2" a="1"/>
  <c r="L2662" i="2" s="1"/>
  <c r="W2662" i="2" a="1"/>
  <c r="W2662" i="2" s="1"/>
  <c r="Y2692" i="2" a="1"/>
  <c r="Y2692" i="2" s="1"/>
  <c r="U2692" i="2" a="1"/>
  <c r="U2692" i="2" s="1"/>
  <c r="Q2692" i="2" a="1"/>
  <c r="Q2692" i="2" s="1"/>
  <c r="M2692" i="2" a="1"/>
  <c r="M2692" i="2" s="1"/>
  <c r="X2692" i="2" a="1"/>
  <c r="X2692" i="2" s="1"/>
  <c r="R2692" i="2" a="1"/>
  <c r="R2692" i="2" s="1"/>
  <c r="AB2692" i="2" s="1"/>
  <c r="V2692" i="2" a="1"/>
  <c r="V2692" i="2" s="1"/>
  <c r="W2692" i="2" a="1"/>
  <c r="W2692" i="2" s="1"/>
  <c r="N2692" i="2" a="1"/>
  <c r="N2692" i="2" s="1"/>
  <c r="T2692" i="2" a="1"/>
  <c r="T2692" i="2" s="1"/>
  <c r="AF2692" i="2" s="1"/>
  <c r="L2692" i="2" a="1"/>
  <c r="L2692" i="2" s="1"/>
  <c r="J2692" i="2" a="1"/>
  <c r="J2692" i="2" s="1"/>
  <c r="S2692" i="2" a="1"/>
  <c r="S2692" i="2" s="1"/>
  <c r="P2692" i="2" a="1"/>
  <c r="P2692" i="2" s="1"/>
  <c r="O2692" i="2" a="1"/>
  <c r="O2692" i="2" s="1"/>
  <c r="Z2692" i="2" a="1"/>
  <c r="Z2692" i="2" s="1"/>
  <c r="K2692" i="2" a="1"/>
  <c r="K2692" i="2" s="1"/>
  <c r="AA2669" i="2" a="1"/>
  <c r="AA2669" i="2" s="1"/>
  <c r="W2669" i="2" a="1"/>
  <c r="W2669" i="2" s="1"/>
  <c r="V2669" i="2" a="1"/>
  <c r="V2669" i="2" s="1"/>
  <c r="R2669" i="2" a="1"/>
  <c r="R2669" i="2" s="1"/>
  <c r="AB2669" i="2" s="1"/>
  <c r="N2669" i="2" a="1"/>
  <c r="N2669" i="2" s="1"/>
  <c r="J2669" i="2" a="1"/>
  <c r="J2669" i="2" s="1"/>
  <c r="Y2669" i="2" a="1"/>
  <c r="Y2669" i="2" s="1"/>
  <c r="T2669" i="2" a="1"/>
  <c r="T2669" i="2" s="1"/>
  <c r="K2669" i="2" a="1"/>
  <c r="K2669" i="2" s="1"/>
  <c r="X2669" i="2" a="1"/>
  <c r="X2669" i="2" s="1"/>
  <c r="S2669" i="2" a="1"/>
  <c r="S2669" i="2" s="1"/>
  <c r="M2650" i="2" a="1"/>
  <c r="M2650" i="2" s="1"/>
  <c r="S2650" i="2" a="1"/>
  <c r="S2650" i="2" s="1"/>
  <c r="X2650" i="2" a="1"/>
  <c r="X2650" i="2" s="1"/>
  <c r="Q2656" i="2" a="1"/>
  <c r="Q2656" i="2" s="1"/>
  <c r="P2669" i="2" a="1"/>
  <c r="P2669" i="2" s="1"/>
  <c r="Y2681" i="2" a="1"/>
  <c r="Y2681" i="2" s="1"/>
  <c r="U2681" i="2" a="1"/>
  <c r="U2681" i="2" s="1"/>
  <c r="Q2681" i="2" a="1"/>
  <c r="Q2681" i="2" s="1"/>
  <c r="M2681" i="2" a="1"/>
  <c r="M2681" i="2" s="1"/>
  <c r="V2681" i="2" a="1"/>
  <c r="V2681" i="2" s="1"/>
  <c r="J2681" i="2" a="1"/>
  <c r="J2681" i="2" s="1"/>
  <c r="AA2681" i="2" a="1"/>
  <c r="AA2681" i="2" s="1"/>
  <c r="T2681" i="2" a="1"/>
  <c r="T2681" i="2" s="1"/>
  <c r="Z2681" i="2" a="1"/>
  <c r="Z2681" i="2" s="1"/>
  <c r="R2681" i="2" a="1"/>
  <c r="R2681" i="2" s="1"/>
  <c r="AB2681" i="2" s="1"/>
  <c r="Y2684" i="2" a="1"/>
  <c r="Y2684" i="2" s="1"/>
  <c r="Y2647" i="2" a="1"/>
  <c r="Y2647" i="2" s="1"/>
  <c r="U2647" i="2" a="1"/>
  <c r="U2647" i="2" s="1"/>
  <c r="AE2647" i="2" s="1"/>
  <c r="Q2647" i="2" a="1"/>
  <c r="Q2647" i="2" s="1"/>
  <c r="M2647" i="2" a="1"/>
  <c r="M2647" i="2" s="1"/>
  <c r="X2647" i="2" a="1"/>
  <c r="X2647" i="2" s="1"/>
  <c r="T2647" i="2" a="1"/>
  <c r="T2647" i="2" s="1"/>
  <c r="AF2647" i="2" s="1"/>
  <c r="P2647" i="2" a="1"/>
  <c r="P2647" i="2" s="1"/>
  <c r="L2647" i="2" a="1"/>
  <c r="L2647" i="2" s="1"/>
  <c r="O2647" i="2" a="1"/>
  <c r="O2647" i="2" s="1"/>
  <c r="Z2647" i="2" a="1"/>
  <c r="Z2647" i="2" s="1"/>
  <c r="N2650" i="2" a="1"/>
  <c r="N2650" i="2" s="1"/>
  <c r="M2652" i="2" a="1"/>
  <c r="M2652" i="2" s="1"/>
  <c r="R2652" i="2" a="1"/>
  <c r="R2652" i="2" s="1"/>
  <c r="AB2652" i="2" s="1"/>
  <c r="L2656" i="2" a="1"/>
  <c r="L2656" i="2" s="1"/>
  <c r="R2656" i="2" a="1"/>
  <c r="R2656" i="2" s="1"/>
  <c r="AD2656" i="2" s="1"/>
  <c r="W2656" i="2" a="1"/>
  <c r="W2656" i="2" s="1"/>
  <c r="AA2659" i="2" a="1"/>
  <c r="AA2659" i="2" s="1"/>
  <c r="W2659" i="2" a="1"/>
  <c r="W2659" i="2" s="1"/>
  <c r="S2659" i="2" a="1"/>
  <c r="S2659" i="2" s="1"/>
  <c r="O2659" i="2" a="1"/>
  <c r="O2659" i="2" s="1"/>
  <c r="K2659" i="2" a="1"/>
  <c r="K2659" i="2" s="1"/>
  <c r="Z2659" i="2" a="1"/>
  <c r="Z2659" i="2" s="1"/>
  <c r="V2659" i="2" a="1"/>
  <c r="V2659" i="2" s="1"/>
  <c r="R2659" i="2" a="1"/>
  <c r="R2659" i="2" s="1"/>
  <c r="AB2659" i="2" s="1"/>
  <c r="N2659" i="2" a="1"/>
  <c r="N2659" i="2" s="1"/>
  <c r="J2659" i="2" a="1"/>
  <c r="J2659" i="2" s="1"/>
  <c r="M2659" i="2" a="1"/>
  <c r="M2659" i="2" s="1"/>
  <c r="X2659" i="2" a="1"/>
  <c r="X2659" i="2" s="1"/>
  <c r="Y2666" i="2" a="1"/>
  <c r="Y2666" i="2" s="1"/>
  <c r="O2666" i="2" a="1"/>
  <c r="O2666" i="2" s="1"/>
  <c r="X2666" i="2" a="1"/>
  <c r="X2666" i="2" s="1"/>
  <c r="N2666" i="2" a="1"/>
  <c r="N2666" i="2" s="1"/>
  <c r="M2666" i="2" a="1"/>
  <c r="M2666" i="2" s="1"/>
  <c r="T2666" i="2" a="1"/>
  <c r="T2666" i="2" s="1"/>
  <c r="AF2666" i="2" s="1"/>
  <c r="AA2666" i="2" a="1"/>
  <c r="AA2666" i="2" s="1"/>
  <c r="S2670" i="2" a="1"/>
  <c r="S2670" i="2" s="1"/>
  <c r="J2670" i="2" a="1"/>
  <c r="J2670" i="2" s="1"/>
  <c r="N2670" i="2" a="1"/>
  <c r="N2670" i="2" s="1"/>
  <c r="W2670" i="2" a="1"/>
  <c r="W2670" i="2" s="1"/>
  <c r="R2670" i="2" a="1"/>
  <c r="R2670" i="2" s="1"/>
  <c r="AB2670" i="2" s="1"/>
  <c r="V2670" i="2" a="1"/>
  <c r="V2670" i="2" s="1"/>
  <c r="M2680" i="2" a="1"/>
  <c r="M2680" i="2" s="1"/>
  <c r="V2680" i="2" a="1"/>
  <c r="V2680" i="2" s="1"/>
  <c r="S2681" i="2" a="1"/>
  <c r="S2681" i="2" s="1"/>
  <c r="Q2684" i="2" a="1"/>
  <c r="Q2684" i="2" s="1"/>
  <c r="N2656" i="2" a="1"/>
  <c r="N2656" i="2" s="1"/>
  <c r="S2656" i="2" a="1"/>
  <c r="S2656" i="2" s="1"/>
  <c r="L2669" i="2" a="1"/>
  <c r="L2669" i="2" s="1"/>
  <c r="P2680" i="2" a="1"/>
  <c r="P2680" i="2" s="1"/>
  <c r="AA2684" i="2" a="1"/>
  <c r="AA2684" i="2" s="1"/>
  <c r="W2684" i="2" a="1"/>
  <c r="W2684" i="2" s="1"/>
  <c r="S2684" i="2" a="1"/>
  <c r="S2684" i="2" s="1"/>
  <c r="O2684" i="2" a="1"/>
  <c r="O2684" i="2" s="1"/>
  <c r="K2684" i="2" a="1"/>
  <c r="K2684" i="2" s="1"/>
  <c r="R2684" i="2" a="1"/>
  <c r="R2684" i="2" s="1"/>
  <c r="V2684" i="2" a="1"/>
  <c r="V2684" i="2" s="1"/>
  <c r="P2684" i="2" a="1"/>
  <c r="P2684" i="2" s="1"/>
  <c r="U2684" i="2" a="1"/>
  <c r="U2684" i="2" s="1"/>
  <c r="AA2680" i="2" a="1"/>
  <c r="AA2680" i="2" s="1"/>
  <c r="W2680" i="2" a="1"/>
  <c r="W2680" i="2" s="1"/>
  <c r="S2680" i="2" a="1"/>
  <c r="S2680" i="2" s="1"/>
  <c r="O2680" i="2" a="1"/>
  <c r="O2680" i="2" s="1"/>
  <c r="K2680" i="2" a="1"/>
  <c r="K2680" i="2" s="1"/>
  <c r="Y2680" i="2" a="1"/>
  <c r="Y2680" i="2" s="1"/>
  <c r="T2680" i="2" a="1"/>
  <c r="T2680" i="2" s="1"/>
  <c r="N2680" i="2" a="1"/>
  <c r="N2680" i="2" s="1"/>
  <c r="R2680" i="2" a="1"/>
  <c r="R2680" i="2" s="1"/>
  <c r="AB2680" i="2" s="1"/>
  <c r="U2680" i="2" a="1"/>
  <c r="U2680" i="2" s="1"/>
  <c r="Z2680" i="2" a="1"/>
  <c r="Z2680" i="2" s="1"/>
  <c r="L2680" i="2" a="1"/>
  <c r="L2680" i="2" s="1"/>
  <c r="W2649" i="2" a="1"/>
  <c r="W2649" i="2" s="1"/>
  <c r="AA2649" i="2" a="1"/>
  <c r="AA2649" i="2" s="1"/>
  <c r="L2651" i="2" a="1"/>
  <c r="L2651" i="2" s="1"/>
  <c r="P2651" i="2" a="1"/>
  <c r="P2651" i="2" s="1"/>
  <c r="T2651" i="2" a="1"/>
  <c r="T2651" i="2" s="1"/>
  <c r="AF2651" i="2" s="1"/>
  <c r="X2651" i="2" a="1"/>
  <c r="X2651" i="2" s="1"/>
  <c r="K2657" i="2" a="1"/>
  <c r="K2657" i="2" s="1"/>
  <c r="O2657" i="2" a="1"/>
  <c r="O2657" i="2" s="1"/>
  <c r="S2657" i="2" a="1"/>
  <c r="S2657" i="2" s="1"/>
  <c r="W2657" i="2" a="1"/>
  <c r="W2657" i="2" s="1"/>
  <c r="AA2657" i="2" a="1"/>
  <c r="AA2657" i="2" s="1"/>
  <c r="L2663" i="2" a="1"/>
  <c r="L2663" i="2" s="1"/>
  <c r="P2663" i="2" a="1"/>
  <c r="P2663" i="2" s="1"/>
  <c r="T2663" i="2" a="1"/>
  <c r="T2663" i="2" s="1"/>
  <c r="AF2663" i="2" s="1"/>
  <c r="K2665" i="2" a="1"/>
  <c r="K2665" i="2" s="1"/>
  <c r="O2665" i="2" a="1"/>
  <c r="O2665" i="2" s="1"/>
  <c r="S2665" i="2" a="1"/>
  <c r="S2665" i="2" s="1"/>
  <c r="W2665" i="2" a="1"/>
  <c r="W2665" i="2" s="1"/>
  <c r="AA2665" i="2" a="1"/>
  <c r="AA2665" i="2" s="1"/>
  <c r="N2673" i="2" a="1"/>
  <c r="N2673" i="2" s="1"/>
  <c r="S2673" i="2" a="1"/>
  <c r="S2673" i="2" s="1"/>
  <c r="Y2674" i="2" a="1"/>
  <c r="Y2674" i="2" s="1"/>
  <c r="P2674" i="2" a="1"/>
  <c r="P2674" i="2" s="1"/>
  <c r="O2674" i="2" a="1"/>
  <c r="O2674" i="2" s="1"/>
  <c r="T2674" i="2" a="1"/>
  <c r="T2674" i="2" s="1"/>
  <c r="AF2674" i="2" s="1"/>
  <c r="Z2674" i="2" a="1"/>
  <c r="Z2674" i="2" s="1"/>
  <c r="Y2688" i="2" a="1"/>
  <c r="Y2688" i="2" s="1"/>
  <c r="U2688" i="2" a="1"/>
  <c r="U2688" i="2" s="1"/>
  <c r="Q2688" i="2" a="1"/>
  <c r="Q2688" i="2" s="1"/>
  <c r="M2688" i="2" a="1"/>
  <c r="M2688" i="2" s="1"/>
  <c r="AD2688" i="2"/>
  <c r="Z2688" i="2" a="1"/>
  <c r="Z2688" i="2" s="1"/>
  <c r="K2688" i="2" a="1"/>
  <c r="K2688" i="2" s="1"/>
  <c r="X2688" i="2" a="1"/>
  <c r="X2688" i="2" s="1"/>
  <c r="V2688" i="2" a="1"/>
  <c r="V2688" i="2" s="1"/>
  <c r="N2688" i="2" a="1"/>
  <c r="N2688" i="2" s="1"/>
  <c r="S2688" i="2" a="1"/>
  <c r="S2688" i="2" s="1"/>
  <c r="Y2689" i="2" a="1"/>
  <c r="Y2689" i="2" s="1"/>
  <c r="U2689" i="2" a="1"/>
  <c r="U2689" i="2" s="1"/>
  <c r="Q2689" i="2" a="1"/>
  <c r="Q2689" i="2" s="1"/>
  <c r="M2689" i="2" a="1"/>
  <c r="M2689" i="2" s="1"/>
  <c r="AA2689" i="2" a="1"/>
  <c r="AA2689" i="2" s="1"/>
  <c r="W2689" i="2" a="1"/>
  <c r="W2689" i="2" s="1"/>
  <c r="S2689" i="2" a="1"/>
  <c r="S2689" i="2" s="1"/>
  <c r="O2689" i="2" a="1"/>
  <c r="O2689" i="2" s="1"/>
  <c r="K2689" i="2" a="1"/>
  <c r="K2689" i="2" s="1"/>
  <c r="X2689" i="2" a="1"/>
  <c r="X2689" i="2" s="1"/>
  <c r="T2689" i="2" a="1"/>
  <c r="T2689" i="2" s="1"/>
  <c r="L2689" i="2" a="1"/>
  <c r="L2689" i="2" s="1"/>
  <c r="Z2689" i="2" a="1"/>
  <c r="Z2689" i="2" s="1"/>
  <c r="R2689" i="2" a="1"/>
  <c r="R2689" i="2" s="1"/>
  <c r="AB2689" i="2" s="1"/>
  <c r="L2649" i="2" a="1"/>
  <c r="L2649" i="2" s="1"/>
  <c r="P2649" i="2" a="1"/>
  <c r="P2649" i="2" s="1"/>
  <c r="T2649" i="2" a="1"/>
  <c r="T2649" i="2" s="1"/>
  <c r="AF2649" i="2" s="1"/>
  <c r="AD2651" i="2"/>
  <c r="M2651" i="2" a="1"/>
  <c r="M2651" i="2" s="1"/>
  <c r="Q2651" i="2" a="1"/>
  <c r="Q2651" i="2" s="1"/>
  <c r="U2651" i="2" a="1"/>
  <c r="U2651" i="2" s="1"/>
  <c r="AE2651" i="2" s="1"/>
  <c r="L2657" i="2" a="1"/>
  <c r="L2657" i="2" s="1"/>
  <c r="P2657" i="2" a="1"/>
  <c r="P2657" i="2" s="1"/>
  <c r="T2657" i="2" a="1"/>
  <c r="T2657" i="2" s="1"/>
  <c r="AF2657" i="2" s="1"/>
  <c r="L2665" i="2" a="1"/>
  <c r="L2665" i="2" s="1"/>
  <c r="P2665" i="2" a="1"/>
  <c r="P2665" i="2" s="1"/>
  <c r="T2665" i="2" a="1"/>
  <c r="T2665" i="2" s="1"/>
  <c r="Y2667" i="2" a="1"/>
  <c r="Y2667" i="2" s="1"/>
  <c r="U2667" i="2" a="1"/>
  <c r="U2667" i="2" s="1"/>
  <c r="AE2667" i="2" s="1"/>
  <c r="Q2667" i="2" a="1"/>
  <c r="Q2667" i="2" s="1"/>
  <c r="M2667" i="2" a="1"/>
  <c r="M2667" i="2" s="1"/>
  <c r="V2667" i="2" a="1"/>
  <c r="V2667" i="2" s="1"/>
  <c r="W2672" i="2" a="1"/>
  <c r="W2672" i="2" s="1"/>
  <c r="N2672" i="2" a="1"/>
  <c r="N2672" i="2" s="1"/>
  <c r="S2672" i="2" a="1"/>
  <c r="S2672" i="2" s="1"/>
  <c r="X2672" i="2" a="1"/>
  <c r="X2672" i="2" s="1"/>
  <c r="Y2673" i="2" a="1"/>
  <c r="Y2673" i="2" s="1"/>
  <c r="U2673" i="2" a="1"/>
  <c r="U2673" i="2" s="1"/>
  <c r="Q2673" i="2" a="1"/>
  <c r="Q2673" i="2" s="1"/>
  <c r="M2673" i="2" a="1"/>
  <c r="M2673" i="2" s="1"/>
  <c r="V2673" i="2" a="1"/>
  <c r="V2673" i="2" s="1"/>
  <c r="O2673" i="2" a="1"/>
  <c r="O2673" i="2" s="1"/>
  <c r="T2673" i="2" a="1"/>
  <c r="T2673" i="2" s="1"/>
  <c r="AF2673" i="2" s="1"/>
  <c r="Y2685" i="2" a="1"/>
  <c r="Y2685" i="2" s="1"/>
  <c r="U2685" i="2" a="1"/>
  <c r="U2685" i="2" s="1"/>
  <c r="Q2685" i="2" a="1"/>
  <c r="Q2685" i="2" s="1"/>
  <c r="M2685" i="2" a="1"/>
  <c r="M2685" i="2" s="1"/>
  <c r="Z2685" i="2" a="1"/>
  <c r="Z2685" i="2" s="1"/>
  <c r="T2685" i="2" a="1"/>
  <c r="T2685" i="2" s="1"/>
  <c r="AF2685" i="2" s="1"/>
  <c r="O2685" i="2" a="1"/>
  <c r="O2685" i="2" s="1"/>
  <c r="J2685" i="2" a="1"/>
  <c r="J2685" i="2" s="1"/>
  <c r="AC2685" i="2" s="1"/>
  <c r="X2685" i="2" a="1"/>
  <c r="X2685" i="2" s="1"/>
  <c r="P2685" i="2" a="1"/>
  <c r="P2685" i="2" s="1"/>
  <c r="J2688" i="2" a="1"/>
  <c r="J2688" i="2" s="1"/>
  <c r="AC2688" i="2" s="1"/>
  <c r="N2671" i="2" a="1"/>
  <c r="N2671" i="2" s="1"/>
  <c r="R2671" i="2" a="1"/>
  <c r="R2671" i="2" s="1"/>
  <c r="V2671" i="2" a="1"/>
  <c r="V2671" i="2" s="1"/>
  <c r="L2675" i="2" a="1"/>
  <c r="L2675" i="2" s="1"/>
  <c r="P2675" i="2" a="1"/>
  <c r="P2675" i="2" s="1"/>
  <c r="T2675" i="2" a="1"/>
  <c r="T2675" i="2" s="1"/>
  <c r="AF2675" i="2" s="1"/>
  <c r="AA2677" i="2" a="1"/>
  <c r="AA2677" i="2" s="1"/>
  <c r="W2677" i="2" a="1"/>
  <c r="W2677" i="2" s="1"/>
  <c r="S2677" i="2" a="1"/>
  <c r="S2677" i="2" s="1"/>
  <c r="O2677" i="2" a="1"/>
  <c r="O2677" i="2" s="1"/>
  <c r="K2677" i="2" a="1"/>
  <c r="K2677" i="2" s="1"/>
  <c r="P2677" i="2" a="1"/>
  <c r="P2677" i="2" s="1"/>
  <c r="U2677" i="2" a="1"/>
  <c r="U2677" i="2" s="1"/>
  <c r="AE2677" i="2" s="1"/>
  <c r="Z2677" i="2" a="1"/>
  <c r="Z2677" i="2" s="1"/>
  <c r="Z2683" i="2" a="1"/>
  <c r="Z2683" i="2" s="1"/>
  <c r="V2683" i="2" a="1"/>
  <c r="V2683" i="2" s="1"/>
  <c r="R2683" i="2" a="1"/>
  <c r="R2683" i="2" s="1"/>
  <c r="N2683" i="2" a="1"/>
  <c r="N2683" i="2" s="1"/>
  <c r="J2683" i="2" a="1"/>
  <c r="J2683" i="2" s="1"/>
  <c r="M2683" i="2" a="1"/>
  <c r="M2683" i="2" s="1"/>
  <c r="S2683" i="2" a="1"/>
  <c r="S2683" i="2" s="1"/>
  <c r="X2683" i="2" a="1"/>
  <c r="X2683" i="2" s="1"/>
  <c r="L2679" i="2" a="1"/>
  <c r="L2679" i="2" s="1"/>
  <c r="P2679" i="2" a="1"/>
  <c r="P2679" i="2" s="1"/>
  <c r="T2679" i="2" a="1"/>
  <c r="T2679" i="2" s="1"/>
  <c r="N2687" i="2" a="1"/>
  <c r="N2687" i="2" s="1"/>
  <c r="R2687" i="2" a="1"/>
  <c r="R2687" i="2" s="1"/>
  <c r="V2687" i="2" a="1"/>
  <c r="V2687" i="2" s="1"/>
  <c r="J2691" i="2" a="1"/>
  <c r="J2691" i="2" s="1"/>
  <c r="N2691" i="2" a="1"/>
  <c r="N2691" i="2" s="1"/>
  <c r="R2691" i="2" a="1"/>
  <c r="R2691" i="2" s="1"/>
  <c r="V2691" i="2" a="1"/>
  <c r="V2691" i="2" s="1"/>
  <c r="Z2691" i="2" a="1"/>
  <c r="Z2691" i="2" s="1"/>
  <c r="L2682" i="2" a="1"/>
  <c r="L2682" i="2" s="1"/>
  <c r="P2682" i="2" a="1"/>
  <c r="P2682" i="2" s="1"/>
  <c r="T2682" i="2" a="1"/>
  <c r="T2682" i="2" s="1"/>
  <c r="AF2682" i="2" s="1"/>
  <c r="N2686" i="2" a="1"/>
  <c r="N2686" i="2" s="1"/>
  <c r="R2686" i="2" a="1"/>
  <c r="R2686" i="2" s="1"/>
  <c r="V2686" i="2" a="1"/>
  <c r="V2686" i="2" s="1"/>
  <c r="L2691" i="2" a="1"/>
  <c r="L2691" i="2" s="1"/>
  <c r="P2691" i="2" a="1"/>
  <c r="P2691" i="2" s="1"/>
  <c r="T2691" i="2" a="1"/>
  <c r="T2691" i="2" s="1"/>
  <c r="AF1104" i="2" l="1"/>
  <c r="AF2635" i="2"/>
  <c r="AF2572" i="2"/>
  <c r="AF2392" i="2"/>
  <c r="AF2259" i="2"/>
  <c r="AF2108" i="2"/>
  <c r="AF2086" i="2"/>
  <c r="AF1911" i="2"/>
  <c r="AF1851" i="2"/>
  <c r="AF1797" i="2"/>
  <c r="AF1659" i="2"/>
  <c r="AF1461" i="2"/>
  <c r="AF1062" i="2"/>
  <c r="AF934" i="2"/>
  <c r="AF622" i="2"/>
  <c r="AF595" i="2"/>
  <c r="AF632" i="2"/>
  <c r="AF665" i="2"/>
  <c r="AF789" i="2"/>
  <c r="AE690" i="2"/>
  <c r="AF651" i="2"/>
  <c r="AF476" i="2"/>
  <c r="AF357" i="2"/>
  <c r="AF341" i="2"/>
  <c r="AF400" i="2"/>
  <c r="AE244" i="2"/>
  <c r="AF335" i="2"/>
  <c r="AF185" i="2"/>
  <c r="AF315" i="2"/>
  <c r="AF221" i="2"/>
  <c r="AF78" i="2"/>
  <c r="AF713" i="2"/>
  <c r="AF258" i="2"/>
  <c r="AF333" i="2"/>
  <c r="AF72" i="2"/>
  <c r="AF12" i="2"/>
  <c r="AD2381" i="2"/>
  <c r="AF1359" i="2"/>
  <c r="AF340" i="2"/>
  <c r="AF365" i="2"/>
  <c r="AF129" i="2"/>
  <c r="AF616" i="2"/>
  <c r="AF1586" i="2"/>
  <c r="AF2419" i="2"/>
  <c r="AF1917" i="2"/>
  <c r="AF1777" i="2"/>
  <c r="AF1844" i="2"/>
  <c r="AF1748" i="2"/>
  <c r="AF1577" i="2"/>
  <c r="AF1481" i="2"/>
  <c r="AF1052" i="2"/>
  <c r="AF1029" i="2"/>
  <c r="AF922" i="2"/>
  <c r="AF774" i="2"/>
  <c r="AF678" i="2"/>
  <c r="AF544" i="2"/>
  <c r="AF423" i="2"/>
  <c r="AF393" i="2"/>
  <c r="AF303" i="2"/>
  <c r="AF116" i="2"/>
  <c r="AF57" i="2"/>
  <c r="AC882" i="2"/>
  <c r="AF2024" i="2"/>
  <c r="AF2006" i="2"/>
  <c r="AE1261" i="2"/>
  <c r="AF1261" i="2"/>
  <c r="AF1153" i="2"/>
  <c r="AF1189" i="2"/>
  <c r="AF962" i="2"/>
  <c r="AF887" i="2"/>
  <c r="AF413" i="2"/>
  <c r="AF439" i="2"/>
  <c r="AF314" i="2"/>
  <c r="AF226" i="2"/>
  <c r="AF198" i="2"/>
  <c r="AD77" i="2"/>
  <c r="AF55" i="2"/>
  <c r="AD543" i="2"/>
  <c r="AF2338" i="2"/>
  <c r="AF2118" i="2"/>
  <c r="AF1883" i="2"/>
  <c r="AF1790" i="2"/>
  <c r="AF1730" i="2"/>
  <c r="AF1668" i="2"/>
  <c r="AF1539" i="2"/>
  <c r="AE1189" i="2"/>
  <c r="AF961" i="2"/>
  <c r="AF1034" i="2"/>
  <c r="AF857" i="2"/>
  <c r="AF1055" i="2"/>
  <c r="AF538" i="2"/>
  <c r="AF242" i="2"/>
  <c r="AF2511" i="2"/>
  <c r="AF2033" i="2"/>
  <c r="AF1939" i="2"/>
  <c r="AF1839" i="2"/>
  <c r="AF1817" i="2"/>
  <c r="AF1710" i="2"/>
  <c r="AF1216" i="2"/>
  <c r="AF877" i="2"/>
  <c r="AF914" i="2"/>
  <c r="AF668" i="2"/>
  <c r="AF593" i="2"/>
  <c r="AE413" i="2"/>
  <c r="AF147" i="2"/>
  <c r="AF66" i="2"/>
  <c r="AD2400" i="2"/>
  <c r="AF2630" i="2"/>
  <c r="AF2491" i="2"/>
  <c r="AF2547" i="2"/>
  <c r="AF2362" i="2"/>
  <c r="AF2234" i="2"/>
  <c r="AF1967" i="2"/>
  <c r="AF1713" i="2"/>
  <c r="AD1790" i="2"/>
  <c r="AF1198" i="2"/>
  <c r="AD1082" i="2"/>
  <c r="AF1056" i="2"/>
  <c r="AF899" i="2"/>
  <c r="AF585" i="2"/>
  <c r="AF149" i="2"/>
  <c r="AF6" i="2"/>
  <c r="AF174" i="2"/>
  <c r="AF13" i="2"/>
  <c r="AF2065" i="2"/>
  <c r="AF1952" i="2"/>
  <c r="AF2465" i="2"/>
  <c r="AF1485" i="2"/>
  <c r="AF1491" i="2"/>
  <c r="AF1068" i="2"/>
  <c r="AF1094" i="2"/>
  <c r="AF406" i="2"/>
  <c r="AF411" i="2"/>
  <c r="AF500" i="2"/>
  <c r="AF368" i="2"/>
  <c r="AF775" i="2"/>
  <c r="AF465" i="2"/>
  <c r="AF379" i="2"/>
  <c r="AF345" i="2"/>
  <c r="AF493" i="2"/>
  <c r="AF214" i="2"/>
  <c r="AF286" i="2"/>
  <c r="AF18" i="2"/>
  <c r="AF645" i="2"/>
  <c r="AF137" i="2"/>
  <c r="AE77" i="2"/>
  <c r="AF51" i="2"/>
  <c r="AF77" i="2"/>
  <c r="AF1360" i="2"/>
  <c r="AF2495" i="2"/>
  <c r="AF2372" i="2"/>
  <c r="AF2315" i="2"/>
  <c r="AF2121" i="2"/>
  <c r="AF2109" i="2"/>
  <c r="AF1955" i="2"/>
  <c r="AF2017" i="2"/>
  <c r="AF1827" i="2"/>
  <c r="AF1775" i="2"/>
  <c r="AF1678" i="2"/>
  <c r="AF1680" i="2"/>
  <c r="AF1669" i="2"/>
  <c r="AF1645" i="2"/>
  <c r="AE1501" i="2"/>
  <c r="AF1433" i="2"/>
  <c r="AF1566" i="2"/>
  <c r="AF1426" i="2"/>
  <c r="AF996" i="2"/>
  <c r="AF890" i="2"/>
  <c r="AF936" i="2"/>
  <c r="AF776" i="2"/>
  <c r="AF539" i="2"/>
  <c r="AF2658" i="2"/>
  <c r="AF2553" i="2"/>
  <c r="AF2542" i="2"/>
  <c r="AE2499" i="2"/>
  <c r="AF2473" i="2"/>
  <c r="AF2506" i="2"/>
  <c r="AF2478" i="2"/>
  <c r="AF1995" i="2"/>
  <c r="AF1975" i="2"/>
  <c r="AF1873" i="2"/>
  <c r="AF2106" i="2"/>
  <c r="AF2126" i="2"/>
  <c r="AF1350" i="2"/>
  <c r="AF1333" i="2"/>
  <c r="AF1207" i="2"/>
  <c r="AF1105" i="2"/>
  <c r="AF1073" i="2"/>
  <c r="AF964" i="2"/>
  <c r="AF983" i="2"/>
  <c r="AF963" i="2"/>
  <c r="AF1012" i="2"/>
  <c r="AF842" i="2"/>
  <c r="AF738" i="2"/>
  <c r="AF702" i="2"/>
  <c r="AF567" i="2"/>
  <c r="AF2679" i="2"/>
  <c r="AF2616" i="2"/>
  <c r="AF2607" i="2"/>
  <c r="AF1907" i="2"/>
  <c r="AF1961" i="2"/>
  <c r="AF1877" i="2"/>
  <c r="AF1832" i="2"/>
  <c r="AF1761" i="2"/>
  <c r="AF1723" i="2"/>
  <c r="AF1765" i="2"/>
  <c r="AF1745" i="2"/>
  <c r="AF1688" i="2"/>
  <c r="AF1658" i="2"/>
  <c r="AF1679" i="2"/>
  <c r="AF1501" i="2"/>
  <c r="AF1557" i="2"/>
  <c r="AF1239" i="2"/>
  <c r="AF1191" i="2"/>
  <c r="AF957" i="2"/>
  <c r="AF730" i="2"/>
  <c r="AF646" i="2"/>
  <c r="AF442" i="2"/>
  <c r="AF2261" i="2"/>
  <c r="AF2223" i="2"/>
  <c r="AF2199" i="2"/>
  <c r="AF2143" i="2"/>
  <c r="AF2136" i="2"/>
  <c r="AF2062" i="2"/>
  <c r="AF2053" i="2"/>
  <c r="AF1950" i="2"/>
  <c r="AF1942" i="2"/>
  <c r="AF1965" i="2"/>
  <c r="AF1812" i="2"/>
  <c r="AF1650" i="2"/>
  <c r="AF1656" i="2"/>
  <c r="AF1597" i="2"/>
  <c r="AF1381" i="2"/>
  <c r="AF1195" i="2"/>
  <c r="AF1151" i="2"/>
  <c r="AF1251" i="2"/>
  <c r="AF1357" i="2"/>
  <c r="AF1226" i="2"/>
  <c r="AF1250" i="2"/>
  <c r="AF1014" i="2"/>
  <c r="AF1218" i="2"/>
  <c r="AF1457" i="2"/>
  <c r="AF1018" i="2"/>
  <c r="AF900" i="2"/>
  <c r="AF864" i="2"/>
  <c r="AF816" i="2"/>
  <c r="AF832" i="2"/>
  <c r="AF701" i="2"/>
  <c r="AF370" i="2"/>
  <c r="AF311" i="2"/>
  <c r="AF257" i="2"/>
  <c r="AF235" i="2"/>
  <c r="AF201" i="2"/>
  <c r="AF5" i="2"/>
  <c r="AF83" i="2"/>
  <c r="AF112" i="2"/>
  <c r="AF2040" i="2"/>
  <c r="AF1585" i="2"/>
  <c r="AF715" i="2"/>
  <c r="AF2451" i="2"/>
  <c r="AF1957" i="2"/>
  <c r="AF1985" i="2"/>
  <c r="AF1655" i="2"/>
  <c r="AF1302" i="2"/>
  <c r="AF2319" i="2"/>
  <c r="AF2332" i="2"/>
  <c r="AF2272" i="2"/>
  <c r="AF2264" i="2"/>
  <c r="AF2226" i="2"/>
  <c r="AF2202" i="2"/>
  <c r="AF2231" i="2"/>
  <c r="AF2034" i="2"/>
  <c r="AF1918" i="2"/>
  <c r="AF2001" i="2"/>
  <c r="AF1289" i="2"/>
  <c r="AF1257" i="2"/>
  <c r="AF1177" i="2"/>
  <c r="AF872" i="2"/>
  <c r="AF2449" i="2"/>
  <c r="AF1215" i="2"/>
  <c r="AF1167" i="2"/>
  <c r="AF798" i="2"/>
  <c r="AF454" i="2"/>
  <c r="AC621" i="2"/>
  <c r="AD621" i="2"/>
  <c r="AC2281" i="2"/>
  <c r="AD2281" i="2"/>
  <c r="AB2281" i="2"/>
  <c r="AF2373" i="2"/>
  <c r="AF621" i="2"/>
  <c r="AF408" i="2"/>
  <c r="AD1229" i="2"/>
  <c r="AF843" i="2"/>
  <c r="AF785" i="2"/>
  <c r="AF1432" i="2"/>
  <c r="AF2385" i="2"/>
  <c r="AD2459" i="2"/>
  <c r="AF2105" i="2"/>
  <c r="AF1843" i="2"/>
  <c r="AD1934" i="2"/>
  <c r="AD703" i="2"/>
  <c r="AC703" i="2"/>
  <c r="AB2604" i="2"/>
  <c r="AD2604" i="2"/>
  <c r="AF1294" i="2"/>
  <c r="AF2575" i="2"/>
  <c r="AF2459" i="2"/>
  <c r="AF2604" i="2"/>
  <c r="AF2655" i="2"/>
  <c r="AF2654" i="2"/>
  <c r="AF2582" i="2"/>
  <c r="AF2574" i="2"/>
  <c r="AF2591" i="2"/>
  <c r="AF2447" i="2"/>
  <c r="AB1934" i="2"/>
  <c r="AC1934" i="2"/>
  <c r="AF1001" i="2"/>
  <c r="AF2680" i="2"/>
  <c r="AF2442" i="2"/>
  <c r="AD2209" i="2"/>
  <c r="AF2209" i="2"/>
  <c r="AF2120" i="2"/>
  <c r="AF2100" i="2"/>
  <c r="AB2473" i="2"/>
  <c r="AD2473" i="2"/>
  <c r="AF1206" i="2"/>
  <c r="AF2665" i="2"/>
  <c r="AF2580" i="2"/>
  <c r="AF2590" i="2"/>
  <c r="AF2559" i="2"/>
  <c r="AF2601" i="2"/>
  <c r="AF2602" i="2"/>
  <c r="AF2526" i="2"/>
  <c r="AF2557" i="2"/>
  <c r="AF2540" i="2"/>
  <c r="AF2485" i="2"/>
  <c r="AF2537" i="2"/>
  <c r="AF2476" i="2"/>
  <c r="AF2436" i="2"/>
  <c r="AF1562" i="2"/>
  <c r="AF2456" i="2"/>
  <c r="AF2408" i="2"/>
  <c r="AF2691" i="2"/>
  <c r="AF2636" i="2"/>
  <c r="AF2589" i="2"/>
  <c r="AF2583" i="2"/>
  <c r="AF2499" i="2"/>
  <c r="AE2447" i="2"/>
  <c r="AF2357" i="2"/>
  <c r="AF2403" i="2"/>
  <c r="AF2282" i="2"/>
  <c r="AF2279" i="2"/>
  <c r="AF2348" i="2"/>
  <c r="AF2255" i="2"/>
  <c r="AF2179" i="2"/>
  <c r="AF2008" i="2"/>
  <c r="AF1970" i="2"/>
  <c r="AF2057" i="2"/>
  <c r="AF1926" i="2"/>
  <c r="AF1882" i="2"/>
  <c r="AF1892" i="2"/>
  <c r="AF1829" i="2"/>
  <c r="AF1772" i="2"/>
  <c r="AF1757" i="2"/>
  <c r="AF1701" i="2"/>
  <c r="AF1756" i="2"/>
  <c r="AF1744" i="2"/>
  <c r="AF1694" i="2"/>
  <c r="AF1629" i="2"/>
  <c r="AD1612" i="2"/>
  <c r="AF1573" i="2"/>
  <c r="AF1478" i="2"/>
  <c r="AF1512" i="2"/>
  <c r="AF1724" i="2"/>
  <c r="AF1475" i="2"/>
  <c r="AF1405" i="2"/>
  <c r="AF1387" i="2"/>
  <c r="AF1377" i="2"/>
  <c r="AF1349" i="2"/>
  <c r="AF1398" i="2"/>
  <c r="AF1346" i="2"/>
  <c r="AF1326" i="2"/>
  <c r="AF1542" i="2"/>
  <c r="AF1411" i="2"/>
  <c r="AF1367" i="2"/>
  <c r="AF1400" i="2"/>
  <c r="AF1390" i="2"/>
  <c r="AF1382" i="2"/>
  <c r="AF1352" i="2"/>
  <c r="AF1125" i="2"/>
  <c r="AF1267" i="2"/>
  <c r="AF1203" i="2"/>
  <c r="AF1179" i="2"/>
  <c r="AF1101" i="2"/>
  <c r="AF1152" i="2"/>
  <c r="AF1004" i="2"/>
  <c r="AF878" i="2"/>
  <c r="AF870" i="2"/>
  <c r="AF811" i="2"/>
  <c r="AF733" i="2"/>
  <c r="AF912" i="2"/>
  <c r="AF838" i="2"/>
  <c r="AF921" i="2"/>
  <c r="AF680" i="2"/>
  <c r="AF865" i="2"/>
  <c r="AF662" i="2"/>
  <c r="AF602" i="2"/>
  <c r="AF550" i="2"/>
  <c r="AF193" i="2"/>
  <c r="AF224" i="2"/>
  <c r="AF216" i="2"/>
  <c r="AE178" i="2"/>
  <c r="AC2209" i="2"/>
  <c r="AC1960" i="2"/>
  <c r="AF1132" i="2"/>
  <c r="AF1054" i="2"/>
  <c r="AF944" i="2"/>
  <c r="AF721" i="2"/>
  <c r="AF396" i="2"/>
  <c r="AF448" i="2"/>
  <c r="AF428" i="2"/>
  <c r="AF254" i="2"/>
  <c r="AF21" i="2"/>
  <c r="AE2553" i="2"/>
  <c r="AF2263" i="2"/>
  <c r="AF2301" i="2"/>
  <c r="AF2211" i="2"/>
  <c r="AF2161" i="2"/>
  <c r="AF2281" i="2"/>
  <c r="AE2281" i="2"/>
  <c r="AF2155" i="2"/>
  <c r="AF2090" i="2"/>
  <c r="AF1753" i="2"/>
  <c r="AF1700" i="2"/>
  <c r="AF1555" i="2"/>
  <c r="AE1575" i="2"/>
  <c r="AF1431" i="2"/>
  <c r="AF1394" i="2"/>
  <c r="AF1415" i="2"/>
  <c r="AF1379" i="2"/>
  <c r="AF1355" i="2"/>
  <c r="AF1228" i="2"/>
  <c r="AF1227" i="2"/>
  <c r="AD1173" i="2"/>
  <c r="AF1066" i="2"/>
  <c r="AF1173" i="2"/>
  <c r="AF999" i="2"/>
  <c r="AF1021" i="2"/>
  <c r="AF1298" i="2"/>
  <c r="AF960" i="2"/>
  <c r="AF954" i="2"/>
  <c r="AF739" i="2"/>
  <c r="AF673" i="2"/>
  <c r="AF635" i="2"/>
  <c r="AF382" i="2"/>
  <c r="AF522" i="2"/>
  <c r="AF420" i="2"/>
  <c r="AF325" i="2"/>
  <c r="AF283" i="2"/>
  <c r="AF273" i="2"/>
  <c r="AF183" i="2"/>
  <c r="AF165" i="2"/>
  <c r="AF130" i="2"/>
  <c r="AF196" i="2"/>
  <c r="AF2672" i="2"/>
  <c r="AF2564" i="2"/>
  <c r="AF2457" i="2"/>
  <c r="AF2396" i="2"/>
  <c r="AF2346" i="2"/>
  <c r="AF2274" i="2"/>
  <c r="AF2265" i="2"/>
  <c r="AF2291" i="2"/>
  <c r="AF2320" i="2"/>
  <c r="AF2151" i="2"/>
  <c r="AF2140" i="2"/>
  <c r="AF2116" i="2"/>
  <c r="AF2048" i="2"/>
  <c r="AF2018" i="2"/>
  <c r="AF2026" i="2"/>
  <c r="AF1920" i="2"/>
  <c r="AF1900" i="2"/>
  <c r="AF1876" i="2"/>
  <c r="AF2009" i="2"/>
  <c r="AF1879" i="2"/>
  <c r="AF1855" i="2"/>
  <c r="AF1840" i="2"/>
  <c r="AF1835" i="2"/>
  <c r="AF1711" i="2"/>
  <c r="AF1731" i="2"/>
  <c r="AF1686" i="2"/>
  <c r="AF1674" i="2"/>
  <c r="AF1661" i="2"/>
  <c r="AF1633" i="2"/>
  <c r="AF1513" i="2"/>
  <c r="AF1469" i="2"/>
  <c r="AF1427" i="2"/>
  <c r="AF1488" i="2"/>
  <c r="AF1389" i="2"/>
  <c r="AF1315" i="2"/>
  <c r="AF1375" i="2"/>
  <c r="AF1295" i="2"/>
  <c r="AF1077" i="2"/>
  <c r="AF1276" i="2"/>
  <c r="AF1208" i="2"/>
  <c r="AF1102" i="2"/>
  <c r="AF1413" i="2"/>
  <c r="AF1137" i="2"/>
  <c r="AF1085" i="2"/>
  <c r="AF1288" i="2"/>
  <c r="AF1229" i="2"/>
  <c r="AF1286" i="2"/>
  <c r="AF1262" i="2"/>
  <c r="AF1071" i="2"/>
  <c r="AF1003" i="2"/>
  <c r="AF987" i="2"/>
  <c r="AF967" i="2"/>
  <c r="AF949" i="2"/>
  <c r="AF1242" i="2"/>
  <c r="AF950" i="2"/>
  <c r="AF814" i="2"/>
  <c r="AF919" i="2"/>
  <c r="AF923" i="2"/>
  <c r="AF549" i="2"/>
  <c r="AF510" i="2"/>
  <c r="AF699" i="2"/>
  <c r="AF481" i="2"/>
  <c r="AF293" i="2"/>
  <c r="AF308" i="2"/>
  <c r="AF290" i="2"/>
  <c r="AF278" i="2"/>
  <c r="AF244" i="2"/>
  <c r="AF160" i="2"/>
  <c r="AF140" i="2"/>
  <c r="AF289" i="2"/>
  <c r="AF251" i="2"/>
  <c r="AF205" i="2"/>
  <c r="AF312" i="2"/>
  <c r="AF306" i="2"/>
  <c r="AF15" i="2"/>
  <c r="AF65" i="2"/>
  <c r="AF41" i="2"/>
  <c r="AF17" i="2"/>
  <c r="AE2559" i="2"/>
  <c r="AF2370" i="2"/>
  <c r="AE1808" i="2"/>
  <c r="AC1554" i="2"/>
  <c r="AF2646" i="2"/>
  <c r="AD2131" i="2"/>
  <c r="AF2302" i="2"/>
  <c r="AF1714" i="2"/>
  <c r="AF1447" i="2"/>
  <c r="AF1039" i="2"/>
  <c r="AF1013" i="2"/>
  <c r="AF1007" i="2"/>
  <c r="AF1098" i="2"/>
  <c r="AF778" i="2"/>
  <c r="AF641" i="2"/>
  <c r="AF561" i="2"/>
  <c r="AF261" i="2"/>
  <c r="AF219" i="2"/>
  <c r="AD158" i="2"/>
  <c r="AF681" i="2"/>
  <c r="AF59" i="2"/>
  <c r="AF26" i="2"/>
  <c r="AF178" i="2"/>
  <c r="AF25" i="2"/>
  <c r="AF2194" i="2"/>
  <c r="AE2209" i="2"/>
  <c r="AF2158" i="2"/>
  <c r="AF2063" i="2"/>
  <c r="AF1934" i="2"/>
  <c r="AE1919" i="2"/>
  <c r="AE1934" i="2"/>
  <c r="AF1904" i="2"/>
  <c r="AF1734" i="2"/>
  <c r="AF1770" i="2"/>
  <c r="AF1762" i="2"/>
  <c r="AF1692" i="2"/>
  <c r="AF1612" i="2"/>
  <c r="AF1687" i="2"/>
  <c r="AF1456" i="2"/>
  <c r="AD1575" i="2"/>
  <c r="AF1543" i="2"/>
  <c r="AF1358" i="2"/>
  <c r="AF1407" i="2"/>
  <c r="AF1404" i="2"/>
  <c r="AF1386" i="2"/>
  <c r="AF1348" i="2"/>
  <c r="AF1296" i="2"/>
  <c r="AF969" i="2"/>
  <c r="AF905" i="2"/>
  <c r="AF474" i="2"/>
  <c r="AF833" i="2"/>
  <c r="AF440" i="2"/>
  <c r="AF281" i="2"/>
  <c r="AF159" i="2"/>
  <c r="AF95" i="2"/>
  <c r="AF707" i="2"/>
  <c r="AF438" i="2"/>
  <c r="AF2358" i="2"/>
  <c r="AF2286" i="2"/>
  <c r="AD2158" i="2"/>
  <c r="AF2145" i="2"/>
  <c r="AF2044" i="2"/>
  <c r="AF2107" i="2"/>
  <c r="AF2124" i="2"/>
  <c r="AF2060" i="2"/>
  <c r="AF2102" i="2"/>
  <c r="AF2088" i="2"/>
  <c r="AF1919" i="2"/>
  <c r="AF1968" i="2"/>
  <c r="AF1749" i="2"/>
  <c r="AF1634" i="2"/>
  <c r="AE1612" i="2"/>
  <c r="AF1484" i="2"/>
  <c r="AF1464" i="2"/>
  <c r="AF1462" i="2"/>
  <c r="AF994" i="2"/>
  <c r="AF931" i="2"/>
  <c r="AF631" i="2"/>
  <c r="AF358" i="2"/>
  <c r="AF414" i="2"/>
  <c r="AF520" i="2"/>
  <c r="AF387" i="2"/>
  <c r="AF572" i="2"/>
  <c r="AF513" i="2"/>
  <c r="AF105" i="2"/>
  <c r="AF2210" i="2"/>
  <c r="AF1944" i="2"/>
  <c r="AF1884" i="2"/>
  <c r="AF1858" i="2"/>
  <c r="AF1767" i="2"/>
  <c r="AE1734" i="2"/>
  <c r="AF1853" i="2"/>
  <c r="AF1801" i="2"/>
  <c r="AF1588" i="2"/>
  <c r="AF1559" i="2"/>
  <c r="AF1689" i="2"/>
  <c r="AF1647" i="2"/>
  <c r="AF1570" i="2"/>
  <c r="AF1496" i="2"/>
  <c r="AF1466" i="2"/>
  <c r="AF1246" i="2"/>
  <c r="AF1960" i="2"/>
  <c r="AE2009" i="2"/>
  <c r="AF1789" i="2"/>
  <c r="AF1662" i="2"/>
  <c r="AF1575" i="2"/>
  <c r="AF1527" i="2"/>
  <c r="AF976" i="2"/>
  <c r="AF946" i="2"/>
  <c r="AF809" i="2"/>
  <c r="AF779" i="2"/>
  <c r="AF753" i="2"/>
  <c r="AF752" i="2"/>
  <c r="AF886" i="2"/>
  <c r="AF852" i="2"/>
  <c r="AF754" i="2"/>
  <c r="AF881" i="2"/>
  <c r="AF627" i="2"/>
  <c r="AF743" i="2"/>
  <c r="AF491" i="2"/>
  <c r="AF158" i="2"/>
  <c r="AF344" i="2"/>
  <c r="AF542" i="2"/>
  <c r="AF82" i="2"/>
  <c r="AF94" i="2"/>
  <c r="AF61" i="2"/>
  <c r="AF75" i="2"/>
  <c r="AF2015" i="2"/>
  <c r="AF482" i="2"/>
  <c r="AF434" i="2"/>
  <c r="AF2393" i="2"/>
  <c r="AF2463" i="2"/>
  <c r="AF2334" i="2"/>
  <c r="AF2326" i="2"/>
  <c r="AF2251" i="2"/>
  <c r="AF2258" i="2"/>
  <c r="AF2160" i="2"/>
  <c r="AF2191" i="2"/>
  <c r="AF2095" i="2"/>
  <c r="AF2016" i="2"/>
  <c r="AF2021" i="2"/>
  <c r="AF2045" i="2"/>
  <c r="AF1906" i="2"/>
  <c r="AF1870" i="2"/>
  <c r="AF1854" i="2"/>
  <c r="AF1871" i="2"/>
  <c r="AF1896" i="2"/>
  <c r="AF1852" i="2"/>
  <c r="AF1828" i="2"/>
  <c r="AF1802" i="2"/>
  <c r="AF1632" i="2"/>
  <c r="AF1624" i="2"/>
  <c r="AF1720" i="2"/>
  <c r="AD1451" i="2"/>
  <c r="AF1402" i="2"/>
  <c r="AF1299" i="2"/>
  <c r="AF1283" i="2"/>
  <c r="AF1183" i="2"/>
  <c r="AF1106" i="2"/>
  <c r="AF1158" i="2"/>
  <c r="AF1043" i="2"/>
  <c r="AF1035" i="2"/>
  <c r="AF1015" i="2"/>
  <c r="AF1011" i="2"/>
  <c r="AF991" i="2"/>
  <c r="AF800" i="2"/>
  <c r="AF929" i="2"/>
  <c r="AF820" i="2"/>
  <c r="AF189" i="2"/>
  <c r="AC985" i="2"/>
  <c r="AD985" i="2"/>
  <c r="AB753" i="2"/>
  <c r="AE753" i="2"/>
  <c r="AF346" i="2"/>
  <c r="AF350" i="2"/>
  <c r="AE473" i="2"/>
  <c r="AB473" i="2"/>
  <c r="AF421" i="2"/>
  <c r="AF2368" i="2"/>
  <c r="AF1859" i="2"/>
  <c r="AF2312" i="2"/>
  <c r="AF2305" i="2"/>
  <c r="AF2157" i="2"/>
  <c r="AF2089" i="2"/>
  <c r="AF2134" i="2"/>
  <c r="AF2141" i="2"/>
  <c r="AF2129" i="2"/>
  <c r="AF1996" i="2"/>
  <c r="AF1927" i="2"/>
  <c r="AF1821" i="2"/>
  <c r="AF1773" i="2"/>
  <c r="AF1732" i="2"/>
  <c r="AF1648" i="2"/>
  <c r="AF1778" i="2"/>
  <c r="AF1652" i="2"/>
  <c r="AF1121" i="2"/>
  <c r="AF874" i="2"/>
  <c r="AF2230" i="2"/>
  <c r="AF2221" i="2"/>
  <c r="AF2035" i="2"/>
  <c r="AF1905" i="2"/>
  <c r="AF1931" i="2"/>
  <c r="AF1764" i="2"/>
  <c r="AF1742" i="2"/>
  <c r="AF1684" i="2"/>
  <c r="AB1254" i="2"/>
  <c r="AE1254" i="2"/>
  <c r="AF2642" i="2"/>
  <c r="AF2275" i="2"/>
  <c r="AF2242" i="2"/>
  <c r="AF2198" i="2"/>
  <c r="AF2178" i="2"/>
  <c r="AF2183" i="2"/>
  <c r="AE2134" i="2"/>
  <c r="AF1971" i="2"/>
  <c r="AF1980" i="2"/>
  <c r="AF1890" i="2"/>
  <c r="AF1903" i="2"/>
  <c r="AF1878" i="2"/>
  <c r="AF1962" i="2"/>
  <c r="AF1976" i="2"/>
  <c r="AF1823" i="2"/>
  <c r="AF1737" i="2"/>
  <c r="AF1784" i="2"/>
  <c r="AF1609" i="2"/>
  <c r="AF1614" i="2"/>
  <c r="AF1682" i="2"/>
  <c r="AF1508" i="2"/>
  <c r="AF1454" i="2"/>
  <c r="AF1453" i="2"/>
  <c r="AF1544" i="2"/>
  <c r="AF1522" i="2"/>
  <c r="AF1388" i="2"/>
  <c r="AF1327" i="2"/>
  <c r="AF1343" i="2"/>
  <c r="AF1319" i="2"/>
  <c r="AF1117" i="2"/>
  <c r="AF1097" i="2"/>
  <c r="AF1089" i="2"/>
  <c r="AF772" i="2"/>
  <c r="AF1088" i="2"/>
  <c r="AF792" i="2"/>
  <c r="AF768" i="2"/>
  <c r="AF722" i="2"/>
  <c r="AF456" i="2"/>
  <c r="AF418" i="2"/>
  <c r="AF445" i="2"/>
  <c r="AF67" i="2"/>
  <c r="AF2612" i="2"/>
  <c r="AF2581" i="2"/>
  <c r="AF2288" i="2"/>
  <c r="AF2681" i="2"/>
  <c r="AF2603" i="2"/>
  <c r="AF2509" i="2"/>
  <c r="AF2452" i="2"/>
  <c r="AF2345" i="2"/>
  <c r="AF2283" i="2"/>
  <c r="AF2379" i="2"/>
  <c r="AF2239" i="2"/>
  <c r="AF2215" i="2"/>
  <c r="AF2175" i="2"/>
  <c r="AF2099" i="2"/>
  <c r="AF2081" i="2"/>
  <c r="AF2117" i="2"/>
  <c r="AF2171" i="2"/>
  <c r="AF2127" i="2"/>
  <c r="AF2104" i="2"/>
  <c r="AF2082" i="2"/>
  <c r="AF1991" i="2"/>
  <c r="AF2038" i="2"/>
  <c r="AF2029" i="2"/>
  <c r="AF1963" i="2"/>
  <c r="AF2054" i="2"/>
  <c r="AF1947" i="2"/>
  <c r="AF1940" i="2"/>
  <c r="AF1941" i="2"/>
  <c r="AF1820" i="2"/>
  <c r="AF1719" i="2"/>
  <c r="AF1743" i="2"/>
  <c r="AF1793" i="2"/>
  <c r="AF1785" i="2"/>
  <c r="AF1735" i="2"/>
  <c r="AF1637" i="2"/>
  <c r="AF1587" i="2"/>
  <c r="AE1650" i="2"/>
  <c r="AF1646" i="2"/>
  <c r="AF1602" i="2"/>
  <c r="AF1536" i="2"/>
  <c r="AF1490" i="2"/>
  <c r="AE1581" i="2"/>
  <c r="AF1451" i="2"/>
  <c r="AF1374" i="2"/>
  <c r="AF1364" i="2"/>
  <c r="AF1335" i="2"/>
  <c r="AF1414" i="2"/>
  <c r="AF1370" i="2"/>
  <c r="AF1334" i="2"/>
  <c r="AF1273" i="2"/>
  <c r="AD1261" i="2"/>
  <c r="AF1255" i="2"/>
  <c r="AF1144" i="2"/>
  <c r="AF1328" i="2"/>
  <c r="AF1247" i="2"/>
  <c r="AF1113" i="2"/>
  <c r="AF1222" i="2"/>
  <c r="AF3" i="2"/>
  <c r="AF184" i="2"/>
  <c r="AF2687" i="2"/>
  <c r="AF2552" i="2"/>
  <c r="AF2450" i="2"/>
  <c r="AF2377" i="2"/>
  <c r="AF1601" i="2"/>
  <c r="AF2623" i="2"/>
  <c r="AF2531" i="2"/>
  <c r="AF2364" i="2"/>
  <c r="AF2611" i="2"/>
  <c r="AF2565" i="2"/>
  <c r="AF2538" i="2"/>
  <c r="AF2399" i="2"/>
  <c r="AF2669" i="2"/>
  <c r="AF2661" i="2"/>
  <c r="AF2653" i="2"/>
  <c r="AF2648" i="2"/>
  <c r="AF2641" i="2"/>
  <c r="AF2629" i="2"/>
  <c r="AF2584" i="2"/>
  <c r="AF2609" i="2"/>
  <c r="AF2573" i="2"/>
  <c r="AF2579" i="2"/>
  <c r="AF2556" i="2"/>
  <c r="AF2532" i="2"/>
  <c r="AF2528" i="2"/>
  <c r="AF2504" i="2"/>
  <c r="AF2527" i="2"/>
  <c r="AF2448" i="2"/>
  <c r="AF2384" i="2"/>
  <c r="AF2394" i="2"/>
  <c r="AF2360" i="2"/>
  <c r="AF2330" i="2"/>
  <c r="AF2322" i="2"/>
  <c r="AF2298" i="2"/>
  <c r="AF2280" i="2"/>
  <c r="AF2341" i="2"/>
  <c r="AF2268" i="2"/>
  <c r="AF2313" i="2"/>
  <c r="AF2287" i="2"/>
  <c r="AF2186" i="2"/>
  <c r="AF2144" i="2"/>
  <c r="AF2316" i="2"/>
  <c r="AF2149" i="2"/>
  <c r="AF2250" i="2"/>
  <c r="AF2222" i="2"/>
  <c r="AF2190" i="2"/>
  <c r="AF2168" i="2"/>
  <c r="AF2235" i="2"/>
  <c r="AF2187" i="2"/>
  <c r="AF2169" i="2"/>
  <c r="AF2252" i="2"/>
  <c r="AF2101" i="2"/>
  <c r="AF2079" i="2"/>
  <c r="AF2260" i="2"/>
  <c r="AF2078" i="2"/>
  <c r="AF2061" i="2"/>
  <c r="AF1994" i="2"/>
  <c r="AF1999" i="2"/>
  <c r="AD1975" i="2"/>
  <c r="AF2148" i="2"/>
  <c r="AF2025" i="2"/>
  <c r="AF1987" i="2"/>
  <c r="AF1866" i="2"/>
  <c r="AF1969" i="2"/>
  <c r="AF1951" i="2"/>
  <c r="AF2039" i="2"/>
  <c r="AF1946" i="2"/>
  <c r="AF1910" i="2"/>
  <c r="AF1902" i="2"/>
  <c r="AF1850" i="2"/>
  <c r="AF2138" i="2"/>
  <c r="AF1964" i="2"/>
  <c r="AF1818" i="2"/>
  <c r="AF1819" i="2"/>
  <c r="AF1811" i="2"/>
  <c r="AF1807" i="2"/>
  <c r="AF1780" i="2"/>
  <c r="AF1666" i="2"/>
  <c r="AF1683" i="2"/>
  <c r="AF1621" i="2"/>
  <c r="AF1593" i="2"/>
  <c r="AF1670" i="2"/>
  <c r="AF1691" i="2"/>
  <c r="AF1677" i="2"/>
  <c r="AF1657" i="2"/>
  <c r="AF1613" i="2"/>
  <c r="AF1589" i="2"/>
  <c r="AF1583" i="2"/>
  <c r="AF1635" i="2"/>
  <c r="AF1569" i="2"/>
  <c r="AF1529" i="2"/>
  <c r="AF1074" i="2"/>
  <c r="AF1031" i="2"/>
  <c r="AF979" i="2"/>
  <c r="AF945" i="2"/>
  <c r="AF968" i="2"/>
  <c r="AF916" i="2"/>
  <c r="AF710" i="2"/>
  <c r="AF1059" i="2"/>
  <c r="AF830" i="2"/>
  <c r="AF706" i="2"/>
  <c r="AF897" i="2"/>
  <c r="AF634" i="2"/>
  <c r="AF209" i="2"/>
  <c r="AF131" i="2"/>
  <c r="AF229" i="2"/>
  <c r="AF299" i="2"/>
  <c r="AF232" i="2"/>
  <c r="AF168" i="2"/>
  <c r="AF1733" i="2"/>
  <c r="AF1935" i="2"/>
  <c r="AF2615" i="2"/>
  <c r="AF2660" i="2"/>
  <c r="AF2639" i="2"/>
  <c r="AE2621" i="2"/>
  <c r="AF2592" i="2"/>
  <c r="AF2631" i="2"/>
  <c r="AF2569" i="2"/>
  <c r="AF2562" i="2"/>
  <c r="AF2468" i="2"/>
  <c r="AF2440" i="2"/>
  <c r="AF2410" i="2"/>
  <c r="AF2388" i="2"/>
  <c r="AF2493" i="2"/>
  <c r="AF2482" i="2"/>
  <c r="AF2214" i="2"/>
  <c r="AF2227" i="2"/>
  <c r="AF2203" i="2"/>
  <c r="AF2207" i="2"/>
  <c r="AF2153" i="2"/>
  <c r="AF2135" i="2"/>
  <c r="AF2111" i="2"/>
  <c r="AD2134" i="2"/>
  <c r="AF2112" i="2"/>
  <c r="AF2133" i="2"/>
  <c r="AF2097" i="2"/>
  <c r="AF2073" i="2"/>
  <c r="AF2010" i="2"/>
  <c r="AF1887" i="2"/>
  <c r="AF1886" i="2"/>
  <c r="AF2031" i="2"/>
  <c r="AF1848" i="2"/>
  <c r="AF1814" i="2"/>
  <c r="AF1727" i="2"/>
  <c r="AF1803" i="2"/>
  <c r="AF1752" i="2"/>
  <c r="AF1740" i="2"/>
  <c r="AF1722" i="2"/>
  <c r="AF1644" i="2"/>
  <c r="AF1665" i="2"/>
  <c r="AF1798" i="2"/>
  <c r="AF1673" i="2"/>
  <c r="AF1649" i="2"/>
  <c r="AF1623" i="2"/>
  <c r="AF1495" i="2"/>
  <c r="AF1446" i="2"/>
  <c r="AF1551" i="2"/>
  <c r="AE1451" i="2"/>
  <c r="AF1463" i="2"/>
  <c r="AF1318" i="2"/>
  <c r="AF1399" i="2"/>
  <c r="AF1410" i="2"/>
  <c r="AF1322" i="2"/>
  <c r="AF1396" i="2"/>
  <c r="AF1372" i="2"/>
  <c r="AF1065" i="2"/>
  <c r="AF1147" i="2"/>
  <c r="AF1325" i="2"/>
  <c r="AF1067" i="2"/>
  <c r="AF1017" i="2"/>
  <c r="AF1048" i="2"/>
  <c r="AF1032" i="2"/>
  <c r="AF972" i="2"/>
  <c r="AF740" i="2"/>
  <c r="AF633" i="2"/>
  <c r="AF534" i="2"/>
  <c r="AF443" i="2"/>
  <c r="AF490" i="2"/>
  <c r="AF451" i="2"/>
  <c r="AF2441" i="2"/>
  <c r="AF2689" i="2"/>
  <c r="AF2662" i="2"/>
  <c r="AF2664" i="2"/>
  <c r="AF2619" i="2"/>
  <c r="AF2690" i="2"/>
  <c r="AF2624" i="2"/>
  <c r="AF2640" i="2"/>
  <c r="AF2461" i="2"/>
  <c r="AF2432" i="2"/>
  <c r="AF2409" i="2"/>
  <c r="AF2426" i="2"/>
  <c r="AF2470" i="2"/>
  <c r="AF2354" i="2"/>
  <c r="AF2318" i="2"/>
  <c r="AF2353" i="2"/>
  <c r="AF2342" i="2"/>
  <c r="AF2361" i="2"/>
  <c r="AF2295" i="2"/>
  <c r="AF2156" i="2"/>
  <c r="AF2165" i="2"/>
  <c r="AF2243" i="2"/>
  <c r="AF2123" i="2"/>
  <c r="AF2096" i="2"/>
  <c r="AF2072" i="2"/>
  <c r="AF2159" i="2"/>
  <c r="AF2266" i="2"/>
  <c r="AF2052" i="2"/>
  <c r="AF2028" i="2"/>
  <c r="AF2022" i="2"/>
  <c r="AF2007" i="2"/>
  <c r="AF1959" i="2"/>
  <c r="AF1924" i="2"/>
  <c r="AF1916" i="2"/>
  <c r="AF1880" i="2"/>
  <c r="AF1875" i="2"/>
  <c r="AF1901" i="2"/>
  <c r="AF1977" i="2"/>
  <c r="AF1845" i="2"/>
  <c r="AF1831" i="2"/>
  <c r="AF1781" i="2"/>
  <c r="AF1779" i="2"/>
  <c r="AF1755" i="2"/>
  <c r="AF1739" i="2"/>
  <c r="AF1771" i="2"/>
  <c r="AF1715" i="2"/>
  <c r="AF1696" i="2"/>
  <c r="AF1690" i="2"/>
  <c r="AF1617" i="2"/>
  <c r="AF1590" i="2"/>
  <c r="AF1051" i="2"/>
  <c r="AF1282" i="2"/>
  <c r="AF928" i="2"/>
  <c r="AF1162" i="2"/>
  <c r="AF1002" i="2"/>
  <c r="AF860" i="2"/>
  <c r="AF818" i="2"/>
  <c r="AF862" i="2"/>
  <c r="AF840" i="2"/>
  <c r="AF828" i="2"/>
  <c r="AF655" i="2"/>
  <c r="AF813" i="2"/>
  <c r="AF76" i="2"/>
  <c r="AF9" i="2"/>
  <c r="AF2596" i="2"/>
  <c r="AF2366" i="2"/>
  <c r="AF2352" i="2"/>
  <c r="AF2515" i="2"/>
  <c r="AF2130" i="2"/>
  <c r="AF1531" i="2"/>
  <c r="AF1376" i="2"/>
  <c r="AF1249" i="2"/>
  <c r="AF1420" i="2"/>
  <c r="AF1181" i="2"/>
  <c r="AF302" i="2"/>
  <c r="AF2192" i="2"/>
  <c r="AF364" i="2"/>
  <c r="AF724" i="2"/>
  <c r="AF489" i="2"/>
  <c r="AF669" i="2"/>
  <c r="AF965" i="2"/>
  <c r="AF959" i="2"/>
  <c r="AF1236" i="2"/>
  <c r="AF1336" i="2"/>
  <c r="AF1561" i="2"/>
  <c r="AF1865" i="2"/>
  <c r="AF2525" i="2"/>
  <c r="AF2549" i="2"/>
  <c r="AF2293" i="2"/>
  <c r="AF2492" i="2"/>
  <c r="AF2284" i="2"/>
  <c r="AF2413" i="2"/>
  <c r="AF2162" i="2"/>
  <c r="AF2152" i="2"/>
  <c r="AF2074" i="2"/>
  <c r="AF2075" i="2"/>
  <c r="AF1984" i="2"/>
  <c r="AF1736" i="2"/>
  <c r="AF1574" i="2"/>
  <c r="AF1607" i="2"/>
  <c r="AF1450" i="2"/>
  <c r="AF1492" i="2"/>
  <c r="AF1440" i="2"/>
  <c r="AF1428" i="2"/>
  <c r="AF1168" i="2"/>
  <c r="AF871" i="2"/>
  <c r="AF817" i="2"/>
  <c r="AF793" i="2"/>
  <c r="AF564" i="2"/>
  <c r="AF741" i="2"/>
  <c r="AF705" i="2"/>
  <c r="AF501" i="2"/>
  <c r="AF336" i="2"/>
  <c r="AF737" i="2"/>
  <c r="AF154" i="2"/>
  <c r="AF2570" i="2"/>
  <c r="AF2407" i="2"/>
  <c r="AF2460" i="2"/>
  <c r="AF2643" i="2"/>
  <c r="AF2383" i="2"/>
  <c r="AF2632" i="2"/>
  <c r="AF2417" i="2"/>
  <c r="AF2422" i="2"/>
  <c r="AF2244" i="2"/>
  <c r="AE1933" i="2"/>
  <c r="AF1505" i="2"/>
  <c r="AF1441" i="2"/>
  <c r="AF1435" i="2"/>
  <c r="AF294" i="2"/>
  <c r="AF450" i="2"/>
  <c r="AF1010" i="2"/>
  <c r="AF573" i="2"/>
  <c r="AF485" i="2"/>
  <c r="AF377" i="2"/>
  <c r="AF505" i="2"/>
  <c r="AF264" i="2"/>
  <c r="AF981" i="2"/>
  <c r="AF1439" i="2"/>
  <c r="AF1532" i="2"/>
  <c r="AF1972" i="2"/>
  <c r="AF47" i="2"/>
  <c r="AF576" i="2"/>
  <c r="AF1186" i="2"/>
  <c r="AF2180" i="2"/>
  <c r="AF2633" i="2"/>
  <c r="AF2650" i="2"/>
  <c r="AF2317" i="2"/>
  <c r="AF2555" i="2"/>
  <c r="AF2184" i="2"/>
  <c r="AF2150" i="2"/>
  <c r="AF2670" i="2"/>
  <c r="AF2070" i="2"/>
  <c r="AF810" i="2"/>
  <c r="AF802" i="2"/>
  <c r="AF690" i="2"/>
  <c r="AF639" i="2"/>
  <c r="AF644" i="2"/>
  <c r="AD443" i="2"/>
  <c r="AF479" i="2"/>
  <c r="AF399" i="2"/>
  <c r="AF383" i="2"/>
  <c r="AF371" i="2"/>
  <c r="AF361" i="2"/>
  <c r="AF353" i="2"/>
  <c r="AF757" i="2"/>
  <c r="AF458" i="2"/>
  <c r="AF514" i="2"/>
  <c r="AF755" i="2"/>
  <c r="AF327" i="2"/>
  <c r="AF265" i="2"/>
  <c r="AF199" i="2"/>
  <c r="AF220" i="2"/>
  <c r="AF14" i="2"/>
  <c r="AD29" i="2"/>
  <c r="AF318" i="2"/>
  <c r="AF113" i="2"/>
  <c r="AF96" i="2"/>
  <c r="AD81" i="2"/>
  <c r="AF60" i="2"/>
  <c r="AF10" i="2"/>
  <c r="AC2651" i="2"/>
  <c r="AF2667" i="2"/>
  <c r="AF2645" i="2"/>
  <c r="AF2551" i="2"/>
  <c r="AF2543" i="2"/>
  <c r="AF2541" i="2"/>
  <c r="AF2502" i="2"/>
  <c r="AF2425" i="2"/>
  <c r="AF2484" i="2"/>
  <c r="AF2416" i="2"/>
  <c r="AF2337" i="2"/>
  <c r="AF2321" i="2"/>
  <c r="AF2139" i="2"/>
  <c r="AF2091" i="2"/>
  <c r="AC1791" i="2"/>
  <c r="AF1509" i="2"/>
  <c r="AF1520" i="2"/>
  <c r="AF1533" i="2"/>
  <c r="AF1516" i="2"/>
  <c r="AF1362" i="2"/>
  <c r="AF1422" i="2"/>
  <c r="AF1472" i="2"/>
  <c r="AF1116" i="2"/>
  <c r="AF1145" i="2"/>
  <c r="AF664" i="2"/>
  <c r="AF859" i="2"/>
  <c r="AF773" i="2"/>
  <c r="AF829" i="2"/>
  <c r="AF584" i="2"/>
  <c r="AF696" i="2"/>
  <c r="AF467" i="2"/>
  <c r="AE266" i="2"/>
  <c r="AF256" i="2"/>
  <c r="AF324" i="2"/>
  <c r="AF519" i="2"/>
  <c r="AF385" i="2"/>
  <c r="AF99" i="2"/>
  <c r="AF2501" i="2"/>
  <c r="AF2471" i="2"/>
  <c r="AF2236" i="2"/>
  <c r="AF2220" i="2"/>
  <c r="AF998" i="2"/>
  <c r="AF598" i="2"/>
  <c r="AF122" i="2"/>
  <c r="AF2000" i="2"/>
  <c r="AF126" i="2"/>
  <c r="AF596" i="2"/>
  <c r="AF783" i="2"/>
  <c r="AF1076" i="2"/>
  <c r="AF1305" i="2"/>
  <c r="AF1436" i="2"/>
  <c r="AF1592" i="2"/>
  <c r="AF849" i="2"/>
  <c r="AF207" i="2"/>
  <c r="AF1506" i="2"/>
  <c r="AF2659" i="2"/>
  <c r="AF2437" i="2"/>
  <c r="AF794" i="2"/>
  <c r="AE724" i="2"/>
  <c r="AF615" i="2"/>
  <c r="AF529" i="2"/>
  <c r="AF694" i="2"/>
  <c r="AF682" i="2"/>
  <c r="AF626" i="2"/>
  <c r="AF574" i="2"/>
  <c r="AF623" i="2"/>
  <c r="AF579" i="2"/>
  <c r="AF547" i="2"/>
  <c r="AF531" i="2"/>
  <c r="AF523" i="2"/>
  <c r="AD475" i="2"/>
  <c r="AF391" i="2"/>
  <c r="AF687" i="2"/>
  <c r="AF367" i="2"/>
  <c r="AF401" i="2"/>
  <c r="AF114" i="2"/>
  <c r="AF331" i="2"/>
  <c r="AF127" i="2"/>
  <c r="AF373" i="2"/>
  <c r="AF259" i="2"/>
  <c r="AF191" i="2"/>
  <c r="AF277" i="2"/>
  <c r="AF243" i="2"/>
  <c r="AF143" i="2"/>
  <c r="AF135" i="2"/>
  <c r="AF270" i="2"/>
  <c r="AF156" i="2"/>
  <c r="AD606" i="2"/>
  <c r="AF222" i="2"/>
  <c r="AD129" i="2"/>
  <c r="AF27" i="2"/>
  <c r="AF218" i="2"/>
  <c r="AF272" i="2"/>
  <c r="AF7" i="2"/>
  <c r="AF284" i="2"/>
  <c r="AF162" i="2"/>
  <c r="AF69" i="2"/>
  <c r="AE2650" i="2"/>
  <c r="AE2490" i="2"/>
  <c r="AF2424" i="2"/>
  <c r="AF2444" i="2"/>
  <c r="AF2433" i="2"/>
  <c r="AF2443" i="2"/>
  <c r="AF2359" i="2"/>
  <c r="AF2389" i="2"/>
  <c r="AB2374" i="2"/>
  <c r="AF2365" i="2"/>
  <c r="AF2351" i="2"/>
  <c r="AF2208" i="2"/>
  <c r="AF2182" i="2"/>
  <c r="AF2113" i="2"/>
  <c r="AF1864" i="2"/>
  <c r="AF1974" i="2"/>
  <c r="AF1949" i="2"/>
  <c r="AF1948" i="2"/>
  <c r="AF1738" i="2"/>
  <c r="AF1782" i="2"/>
  <c r="AF1663" i="2"/>
  <c r="AF1581" i="2"/>
  <c r="AF1417" i="2"/>
  <c r="AF1430" i="2"/>
  <c r="AF1266" i="2"/>
  <c r="AF937" i="2"/>
  <c r="AF819" i="2"/>
  <c r="AF689" i="2"/>
  <c r="AF815" i="2"/>
  <c r="AF805" i="2"/>
  <c r="AF625" i="2"/>
  <c r="AF781" i="2"/>
  <c r="AF608" i="2"/>
  <c r="AF847" i="2"/>
  <c r="AF791" i="2"/>
  <c r="AF217" i="2"/>
  <c r="AF398" i="2"/>
  <c r="AF559" i="2"/>
  <c r="AF799" i="2"/>
  <c r="AF246" i="2"/>
  <c r="AF409" i="2"/>
  <c r="AF297" i="2"/>
  <c r="AF498" i="2"/>
  <c r="AF90" i="2"/>
  <c r="AF405" i="2"/>
  <c r="AF2671" i="2"/>
  <c r="AF2529" i="2"/>
  <c r="AF2307" i="2"/>
  <c r="AF2613" i="2"/>
  <c r="AF2375" i="2"/>
  <c r="AF2273" i="2"/>
  <c r="AF1702" i="2"/>
  <c r="AF1546" i="2"/>
  <c r="AF1598" i="2"/>
  <c r="AF1604" i="2"/>
  <c r="AF1393" i="2"/>
  <c r="AF1524" i="2"/>
  <c r="AF1154" i="2"/>
  <c r="AF712" i="2"/>
  <c r="AF911" i="2"/>
  <c r="AF339" i="2"/>
  <c r="AF102" i="2"/>
  <c r="AF425" i="2"/>
  <c r="AF271" i="2"/>
  <c r="AF759" i="2"/>
  <c r="AF359" i="2"/>
  <c r="AF2303" i="2"/>
  <c r="AF109" i="2"/>
  <c r="AF146" i="2"/>
  <c r="AF613" i="2"/>
  <c r="AF1030" i="2"/>
  <c r="AF997" i="2"/>
  <c r="AF1309" i="2"/>
  <c r="AF1595" i="2"/>
  <c r="AF1631" i="2"/>
  <c r="AF1953" i="2"/>
  <c r="AF1945" i="2"/>
  <c r="AF650" i="2"/>
  <c r="AF674" i="2"/>
  <c r="AF528" i="2"/>
  <c r="AF2614" i="2"/>
  <c r="AF2594" i="2"/>
  <c r="AF2042" i="2"/>
  <c r="AF2678" i="2"/>
  <c r="AF1474" i="2"/>
  <c r="AF1545" i="2"/>
  <c r="AF1523" i="2"/>
  <c r="AF1515" i="2"/>
  <c r="AF1429" i="2"/>
  <c r="AF1530" i="2"/>
  <c r="AF1378" i="2"/>
  <c r="AF1395" i="2"/>
  <c r="AF1371" i="2"/>
  <c r="AF1651" i="2"/>
  <c r="AF1643" i="2"/>
  <c r="AF1380" i="2"/>
  <c r="AF1331" i="2"/>
  <c r="AF1303" i="2"/>
  <c r="AF1259" i="2"/>
  <c r="AF1159" i="2"/>
  <c r="AF1248" i="2"/>
  <c r="AF1221" i="2"/>
  <c r="AF1201" i="2"/>
  <c r="AF1243" i="2"/>
  <c r="AF1219" i="2"/>
  <c r="AF1171" i="2"/>
  <c r="AF1109" i="2"/>
  <c r="AF1345" i="2"/>
  <c r="AF1202" i="2"/>
  <c r="AF1047" i="2"/>
  <c r="AF995" i="2"/>
  <c r="AF971" i="2"/>
  <c r="AF1044" i="2"/>
  <c r="AF1064" i="2"/>
  <c r="AF1313" i="2"/>
  <c r="AF1361" i="2"/>
  <c r="AF1080" i="2"/>
  <c r="AF846" i="2"/>
  <c r="AD790" i="2"/>
  <c r="AF893" i="2"/>
  <c r="AF930" i="2"/>
  <c r="AF918" i="2"/>
  <c r="AF824" i="2"/>
  <c r="AF782" i="2"/>
  <c r="AF766" i="2"/>
  <c r="AF1075" i="2"/>
  <c r="AF904" i="2"/>
  <c r="AF858" i="2"/>
  <c r="AF748" i="2"/>
  <c r="AF714" i="2"/>
  <c r="AF901" i="2"/>
  <c r="AF889" i="2"/>
  <c r="AF985" i="2"/>
  <c r="AF906" i="2"/>
  <c r="AF876" i="2"/>
  <c r="AF856" i="2"/>
  <c r="AF844" i="2"/>
  <c r="AD660" i="2"/>
  <c r="AF683" i="2"/>
  <c r="AF750" i="2"/>
  <c r="AF565" i="2"/>
  <c r="AF825" i="2"/>
  <c r="AF492" i="2"/>
  <c r="AF473" i="2"/>
  <c r="AE391" i="2"/>
  <c r="AF369" i="2"/>
  <c r="AF720" i="2"/>
  <c r="AF447" i="2"/>
  <c r="AF427" i="2"/>
  <c r="AF415" i="2"/>
  <c r="AF395" i="2"/>
  <c r="AF525" i="2"/>
  <c r="AF506" i="2"/>
  <c r="AF170" i="2"/>
  <c r="AE313" i="2"/>
  <c r="AF295" i="2"/>
  <c r="AE237" i="2"/>
  <c r="AF163" i="2"/>
  <c r="AF282" i="2"/>
  <c r="AF262" i="2"/>
  <c r="AF228" i="2"/>
  <c r="AF182" i="2"/>
  <c r="AF144" i="2"/>
  <c r="AF136" i="2"/>
  <c r="AF637" i="2"/>
  <c r="AF459" i="2"/>
  <c r="AF309" i="2"/>
  <c r="AF319" i="2"/>
  <c r="AF239" i="2"/>
  <c r="AF111" i="2"/>
  <c r="AF206" i="2"/>
  <c r="AF190" i="2"/>
  <c r="AE170" i="2"/>
  <c r="AF152" i="2"/>
  <c r="AF441" i="2"/>
  <c r="AF317" i="2"/>
  <c r="AF301" i="2"/>
  <c r="AF291" i="2"/>
  <c r="AF279" i="2"/>
  <c r="AF263" i="2"/>
  <c r="AF253" i="2"/>
  <c r="AF241" i="2"/>
  <c r="AF215" i="2"/>
  <c r="AF195" i="2"/>
  <c r="AF173" i="2"/>
  <c r="AF161" i="2"/>
  <c r="AF98" i="2"/>
  <c r="AF79" i="2"/>
  <c r="AF292" i="2"/>
  <c r="AF8" i="2"/>
  <c r="AC2650" i="2"/>
  <c r="AF2656" i="2"/>
  <c r="AE2477" i="2"/>
  <c r="AF2438" i="2"/>
  <c r="AF2401" i="2"/>
  <c r="AF2350" i="2"/>
  <c r="AF1849" i="2"/>
  <c r="AF1754" i="2"/>
  <c r="AF1619" i="2"/>
  <c r="AF1676" i="2"/>
  <c r="AF1596" i="2"/>
  <c r="AF1437" i="2"/>
  <c r="AE1452" i="2"/>
  <c r="AF1275" i="2"/>
  <c r="AF1301" i="2"/>
  <c r="AF1119" i="2"/>
  <c r="AF1026" i="2"/>
  <c r="AF924" i="2"/>
  <c r="AF533" i="2"/>
  <c r="AF592" i="2"/>
  <c r="AF845" i="2"/>
  <c r="AF703" i="2"/>
  <c r="AF194" i="2"/>
  <c r="AF268" i="2"/>
  <c r="AF502" i="2"/>
  <c r="AF397" i="2"/>
  <c r="AF503" i="2"/>
  <c r="AF480" i="2"/>
  <c r="AF128" i="2"/>
  <c r="AF35" i="2"/>
  <c r="AF326" i="2"/>
  <c r="AF2327" i="2"/>
  <c r="AF2019" i="2"/>
  <c r="AF2066" i="2"/>
  <c r="AF1925" i="2"/>
  <c r="AF1709" i="2"/>
  <c r="AF1626" i="2"/>
  <c r="AF1087" i="2"/>
  <c r="AF1084" i="2"/>
  <c r="AF837" i="2"/>
  <c r="AF437" i="2"/>
  <c r="AF305" i="2"/>
  <c r="AF2371" i="2"/>
  <c r="AF2049" i="2"/>
  <c r="AF234" i="2"/>
  <c r="AF993" i="2"/>
  <c r="AF672" i="2"/>
  <c r="AF471" i="2"/>
  <c r="AF1868" i="2"/>
  <c r="AF879" i="2"/>
  <c r="AF1599" i="2"/>
  <c r="AF1502" i="2"/>
  <c r="AF1600" i="2"/>
  <c r="AF1921" i="2"/>
  <c r="AF429" i="2"/>
  <c r="AF280" i="2"/>
  <c r="AF108" i="2"/>
  <c r="AF628" i="2"/>
  <c r="AF477" i="2"/>
  <c r="AF2462" i="2"/>
  <c r="AF2201" i="2"/>
  <c r="AF2257" i="2"/>
  <c r="AF2621" i="2"/>
  <c r="AF2336" i="2"/>
  <c r="AF1480" i="2"/>
  <c r="AF1476" i="2"/>
  <c r="AF1274" i="2"/>
  <c r="AF546" i="2"/>
  <c r="AF589" i="2"/>
  <c r="AF389" i="2"/>
  <c r="AF568" i="2"/>
  <c r="AF497" i="2"/>
  <c r="AF50" i="2"/>
  <c r="AF516" i="2"/>
  <c r="AF2554" i="2"/>
  <c r="AF2262" i="2"/>
  <c r="AF2249" i="2"/>
  <c r="AF2415" i="2"/>
  <c r="AF1885" i="2"/>
  <c r="AF1708" i="2"/>
  <c r="AF1100" i="2"/>
  <c r="AF688" i="2"/>
  <c r="AF97" i="2"/>
  <c r="AF2177" i="2"/>
  <c r="AF2080" i="2"/>
  <c r="AF2608" i="2"/>
  <c r="AF1107" i="2"/>
  <c r="AF640" i="2"/>
  <c r="AF727" i="2"/>
  <c r="AF1033" i="2"/>
  <c r="AF1337" i="2"/>
  <c r="AF2430" i="2"/>
  <c r="AF2114" i="2"/>
  <c r="AF2212" i="2"/>
  <c r="AF2683" i="2"/>
  <c r="AF2677" i="2"/>
  <c r="AF2344" i="2"/>
  <c r="AF1482" i="2"/>
  <c r="AF1548" i="2"/>
  <c r="AF1518" i="2"/>
  <c r="AF1459" i="2"/>
  <c r="AF1584" i="2"/>
  <c r="AF1564" i="2"/>
  <c r="AF1314" i="2"/>
  <c r="AF1699" i="2"/>
  <c r="AE1153" i="2"/>
  <c r="AF1053" i="2"/>
  <c r="AF1268" i="2"/>
  <c r="AF1204" i="2"/>
  <c r="AF1140" i="2"/>
  <c r="AF1291" i="2"/>
  <c r="AF1143" i="2"/>
  <c r="AF1129" i="2"/>
  <c r="AF1213" i="2"/>
  <c r="AF1169" i="2"/>
  <c r="AF1025" i="2"/>
  <c r="AF1036" i="2"/>
  <c r="AF992" i="2"/>
  <c r="AF1146" i="2"/>
  <c r="AF1027" i="2"/>
  <c r="AF975" i="2"/>
  <c r="AF1258" i="2"/>
  <c r="AF1000" i="2"/>
  <c r="AF920" i="2"/>
  <c r="AF718" i="2"/>
  <c r="AF851" i="2"/>
  <c r="AF866" i="2"/>
  <c r="AF790" i="2"/>
  <c r="AF1086" i="2"/>
  <c r="AF841" i="2"/>
  <c r="AF910" i="2"/>
  <c r="AF896" i="2"/>
  <c r="AF868" i="2"/>
  <c r="AF826" i="2"/>
  <c r="AF784" i="2"/>
  <c r="AF760" i="2"/>
  <c r="AF986" i="2"/>
  <c r="AF917" i="2"/>
  <c r="AF898" i="2"/>
  <c r="AF806" i="2"/>
  <c r="AF578" i="2"/>
  <c r="AF591" i="2"/>
  <c r="AF543" i="2"/>
  <c r="AF524" i="2"/>
  <c r="AF553" i="2"/>
  <c r="AF667" i="2"/>
  <c r="AF607" i="2"/>
  <c r="AF661" i="2"/>
  <c r="AF883" i="2"/>
  <c r="AF464" i="2"/>
  <c r="AF457" i="2"/>
  <c r="AF403" i="2"/>
  <c r="AF436" i="2"/>
  <c r="AF407" i="2"/>
  <c r="AF375" i="2"/>
  <c r="AE369" i="2"/>
  <c r="AF349" i="2"/>
  <c r="AF518" i="2"/>
  <c r="AF470" i="2"/>
  <c r="AF462" i="2"/>
  <c r="AF288" i="2"/>
  <c r="AF134" i="2"/>
  <c r="AF285" i="2"/>
  <c r="AF223" i="2"/>
  <c r="AF175" i="2"/>
  <c r="AF123" i="2"/>
  <c r="AF211" i="2"/>
  <c r="AF203" i="2"/>
  <c r="AF231" i="2"/>
  <c r="AF213" i="2"/>
  <c r="AF171" i="2"/>
  <c r="AF328" i="2"/>
  <c r="AF320" i="2"/>
  <c r="AF463" i="2"/>
  <c r="AF88" i="2"/>
  <c r="AF356" i="2"/>
  <c r="AF334" i="2"/>
  <c r="AF89" i="2"/>
  <c r="AF85" i="2"/>
  <c r="AF58" i="2"/>
  <c r="AF2593" i="2"/>
  <c r="AF2487" i="2"/>
  <c r="AF2517" i="2"/>
  <c r="AF2508" i="2"/>
  <c r="AE2473" i="2"/>
  <c r="AF2420" i="2"/>
  <c r="AF2378" i="2"/>
  <c r="AF2335" i="2"/>
  <c r="AF2294" i="2"/>
  <c r="AF2277" i="2"/>
  <c r="AF2309" i="2"/>
  <c r="AF2036" i="2"/>
  <c r="AF2058" i="2"/>
  <c r="AF1958" i="2"/>
  <c r="AF1813" i="2"/>
  <c r="AF1751" i="2"/>
  <c r="AF1660" i="2"/>
  <c r="AF1324" i="2"/>
  <c r="AF1285" i="2"/>
  <c r="AF1126" i="2"/>
  <c r="AF1308" i="2"/>
  <c r="AF1272" i="2"/>
  <c r="AE1056" i="2"/>
  <c r="AF1038" i="2"/>
  <c r="AF882" i="2"/>
  <c r="AF532" i="2"/>
  <c r="AF729" i="2"/>
  <c r="AF807" i="2"/>
  <c r="AF599" i="2"/>
  <c r="AF372" i="2"/>
  <c r="AF233" i="2"/>
  <c r="AF483" i="2"/>
  <c r="AF125" i="2"/>
  <c r="AF73" i="2"/>
  <c r="AF177" i="2"/>
  <c r="AF117" i="2"/>
  <c r="AF2535" i="2"/>
  <c r="AF2489" i="2"/>
  <c r="AF2428" i="2"/>
  <c r="AF2405" i="2"/>
  <c r="AF2684" i="2"/>
  <c r="AF2270" i="2"/>
  <c r="AF2189" i="2"/>
  <c r="AF1909" i="2"/>
  <c r="AF1788" i="2"/>
  <c r="AF1997" i="2"/>
  <c r="AF1535" i="2"/>
  <c r="AF1363" i="2"/>
  <c r="AF1210" i="2"/>
  <c r="AF939" i="2"/>
  <c r="AF164" i="2"/>
  <c r="AF180" i="2"/>
  <c r="AF22" i="2"/>
  <c r="AF1321" i="2"/>
  <c r="AF684" i="2"/>
  <c r="AF402" i="2"/>
  <c r="AF648" i="2"/>
  <c r="AF351" i="2"/>
  <c r="AF907" i="2"/>
  <c r="AF1006" i="2"/>
  <c r="AF1049" i="2"/>
  <c r="AF1444" i="2"/>
  <c r="AF1534" i="2"/>
  <c r="AF1443" i="2"/>
  <c r="AF120" i="2"/>
  <c r="AF894" i="2"/>
  <c r="AF1042" i="2"/>
  <c r="AF2093" i="2"/>
  <c r="AF2435" i="2"/>
  <c r="AF2228" i="2"/>
  <c r="AF2469" i="2"/>
  <c r="AF704" i="2"/>
  <c r="AF1458" i="2"/>
  <c r="AF1483" i="2"/>
  <c r="AF1550" i="2"/>
  <c r="AF1338" i="2"/>
  <c r="AF1306" i="2"/>
  <c r="AF1231" i="2"/>
  <c r="AF1175" i="2"/>
  <c r="AF1135" i="2"/>
  <c r="AF1244" i="2"/>
  <c r="AF1118" i="2"/>
  <c r="AF1419" i="2"/>
  <c r="AF1287" i="2"/>
  <c r="AF1211" i="2"/>
  <c r="AF1187" i="2"/>
  <c r="AF1163" i="2"/>
  <c r="AF1139" i="2"/>
  <c r="AF1220" i="2"/>
  <c r="AF1184" i="2"/>
  <c r="AF1233" i="2"/>
  <c r="AF1197" i="2"/>
  <c r="AF1108" i="2"/>
  <c r="AF1040" i="2"/>
  <c r="AE952" i="2"/>
  <c r="AF1091" i="2"/>
  <c r="AF1019" i="2"/>
  <c r="AF1063" i="2"/>
  <c r="AF1028" i="2"/>
  <c r="AF1022" i="2"/>
  <c r="AF958" i="2"/>
  <c r="AF1290" i="2"/>
  <c r="AF777" i="2"/>
  <c r="AF863" i="2"/>
  <c r="AF940" i="2"/>
  <c r="AF892" i="2"/>
  <c r="AF850" i="2"/>
  <c r="AF808" i="2"/>
  <c r="AF780" i="2"/>
  <c r="AF732" i="2"/>
  <c r="AF666" i="2"/>
  <c r="AF675" i="2"/>
  <c r="AF647" i="2"/>
  <c r="AF571" i="2"/>
  <c r="AF823" i="2"/>
  <c r="AF660" i="2"/>
  <c r="AF620" i="2"/>
  <c r="AF494" i="2"/>
  <c r="AF605" i="2"/>
  <c r="AF670" i="2"/>
  <c r="AF654" i="2"/>
  <c r="AF614" i="2"/>
  <c r="AF590" i="2"/>
  <c r="AF562" i="2"/>
  <c r="AF540" i="2"/>
  <c r="AF663" i="2"/>
  <c r="AF643" i="2"/>
  <c r="AF619" i="2"/>
  <c r="AF587" i="2"/>
  <c r="AF583" i="2"/>
  <c r="AF537" i="2"/>
  <c r="AF653" i="2"/>
  <c r="AE443" i="2"/>
  <c r="AD391" i="2"/>
  <c r="AF343" i="2"/>
  <c r="AF378" i="2"/>
  <c r="AF475" i="2"/>
  <c r="AF419" i="2"/>
  <c r="AF891" i="2"/>
  <c r="AF424" i="2"/>
  <c r="AF536" i="2"/>
  <c r="AF970" i="2"/>
  <c r="AF455" i="2"/>
  <c r="AF435" i="2"/>
  <c r="AF363" i="2"/>
  <c r="AF444" i="2"/>
  <c r="AF404" i="2"/>
  <c r="AF392" i="2"/>
  <c r="AF337" i="2"/>
  <c r="AD313" i="2"/>
  <c r="AF321" i="2"/>
  <c r="AF307" i="2"/>
  <c r="AF255" i="2"/>
  <c r="AF227" i="2"/>
  <c r="AF181" i="2"/>
  <c r="AF167" i="2"/>
  <c r="AF139" i="2"/>
  <c r="AF86" i="2"/>
  <c r="AF46" i="2"/>
  <c r="AF63" i="2"/>
  <c r="AF32" i="2"/>
  <c r="AF93" i="2"/>
  <c r="AF31" i="2"/>
  <c r="AF70" i="2"/>
  <c r="AF208" i="2"/>
  <c r="AF81" i="2"/>
  <c r="AF2652" i="2"/>
  <c r="AF2686" i="2"/>
  <c r="AF2606" i="2"/>
  <c r="AF2544" i="2"/>
  <c r="AF2474" i="2"/>
  <c r="AF2395" i="2"/>
  <c r="AF2296" i="2"/>
  <c r="AF2314" i="2"/>
  <c r="AF2167" i="2"/>
  <c r="AF2013" i="2"/>
  <c r="AF1881" i="2"/>
  <c r="AE1828" i="2"/>
  <c r="AF1608" i="2"/>
  <c r="AF1560" i="2"/>
  <c r="AF1479" i="2"/>
  <c r="AF1424" i="2"/>
  <c r="AC1214" i="2"/>
  <c r="AF1103" i="2"/>
  <c r="AF1037" i="2"/>
  <c r="AF624" i="2"/>
  <c r="AF711" i="2"/>
  <c r="AF973" i="2"/>
  <c r="AF558" i="2"/>
  <c r="AF376" i="2"/>
  <c r="AF422" i="2"/>
  <c r="AF322" i="2"/>
  <c r="AF486" i="2"/>
  <c r="AF11" i="2"/>
  <c r="AF638" i="2"/>
  <c r="AF166" i="2"/>
  <c r="AF2566" i="2"/>
  <c r="AF2518" i="2"/>
  <c r="AF2363" i="2"/>
  <c r="AF2523" i="2"/>
  <c r="AF2094" i="2"/>
  <c r="AF2233" i="2"/>
  <c r="AF2241" i="2"/>
  <c r="AF2218" i="2"/>
  <c r="AD1888" i="2"/>
  <c r="AF1142" i="2"/>
  <c r="AF873" i="2"/>
  <c r="AF115" i="2"/>
  <c r="AF2163" i="2"/>
  <c r="AF2412" i="2"/>
  <c r="AF2172" i="2"/>
  <c r="AF1178" i="2"/>
  <c r="AF338" i="2"/>
  <c r="AF693" i="2"/>
  <c r="AF656" i="2"/>
  <c r="AF530" i="2"/>
  <c r="AF951" i="2"/>
  <c r="AF956" i="2"/>
  <c r="AF1060" i="2"/>
  <c r="AF1045" i="2"/>
  <c r="AF1316" i="2"/>
  <c r="AF1591" i="2"/>
  <c r="AF1695" i="2"/>
  <c r="AF145" i="2"/>
  <c r="AF38" i="2"/>
  <c r="AF2225" i="2"/>
  <c r="AF2479" i="2"/>
  <c r="AF2248" i="2"/>
  <c r="AF2196" i="2"/>
  <c r="AF2387" i="2"/>
  <c r="AF2046" i="2"/>
  <c r="AE1168" i="2"/>
  <c r="AE350" i="2"/>
  <c r="AE1609" i="2"/>
  <c r="AD1567" i="2"/>
  <c r="AD560" i="2"/>
  <c r="AE649" i="2"/>
  <c r="AD691" i="2"/>
  <c r="AE212" i="2"/>
  <c r="AC1933" i="2"/>
  <c r="AE1300" i="2"/>
  <c r="AE943" i="2"/>
  <c r="AE543" i="2"/>
  <c r="AD340" i="2"/>
  <c r="AE1298" i="2"/>
  <c r="AE1571" i="2"/>
  <c r="AE2630" i="2"/>
  <c r="AE1567" i="2"/>
  <c r="AD943" i="2"/>
  <c r="AE560" i="2"/>
  <c r="AE691" i="2"/>
  <c r="AE2024" i="2"/>
  <c r="AD1895" i="2"/>
  <c r="AE1362" i="2"/>
  <c r="AD267" i="2"/>
  <c r="AD1571" i="2"/>
  <c r="AC554" i="2"/>
  <c r="AE2397" i="2"/>
  <c r="AD1842" i="2"/>
  <c r="AE1726" i="2"/>
  <c r="AE1630" i="2"/>
  <c r="AD1176" i="2"/>
  <c r="AD538" i="2"/>
  <c r="AC538" i="2"/>
  <c r="AE1750" i="2"/>
  <c r="AE2005" i="2"/>
  <c r="AE1628" i="2"/>
  <c r="AE668" i="2"/>
  <c r="AD632" i="2"/>
  <c r="AC2005" i="2"/>
  <c r="AD1750" i="2"/>
  <c r="AE2464" i="2"/>
  <c r="AE2028" i="2"/>
  <c r="AE1586" i="2"/>
  <c r="AE1253" i="2"/>
  <c r="AE947" i="2"/>
  <c r="AE967" i="2"/>
  <c r="AE842" i="2"/>
  <c r="AB2400" i="2"/>
  <c r="AC1750" i="2"/>
  <c r="AD2005" i="2"/>
  <c r="AD2103" i="2"/>
  <c r="AD1628" i="2"/>
  <c r="AE1156" i="2"/>
  <c r="AE1245" i="2"/>
  <c r="AC1238" i="2"/>
  <c r="AD668" i="2"/>
  <c r="AC2490" i="2"/>
  <c r="AC2473" i="2"/>
  <c r="AC2080" i="2"/>
  <c r="AB2065" i="2"/>
  <c r="AE1842" i="2"/>
  <c r="AE1176" i="2"/>
  <c r="AD1253" i="2"/>
  <c r="AE538" i="2"/>
  <c r="AC632" i="2"/>
  <c r="AD1115" i="2"/>
  <c r="AE632" i="2"/>
  <c r="AD731" i="2"/>
  <c r="AC1115" i="2"/>
  <c r="AD622" i="2"/>
  <c r="AE176" i="2"/>
  <c r="AD116" i="2"/>
  <c r="AD2464" i="2"/>
  <c r="AE2125" i="2"/>
  <c r="AE2065" i="2"/>
  <c r="AD1586" i="2"/>
  <c r="AD1156" i="2"/>
  <c r="AD1245" i="2"/>
  <c r="AE514" i="2"/>
  <c r="AE2306" i="2"/>
  <c r="AD1656" i="2"/>
  <c r="AD1620" i="2"/>
  <c r="AE308" i="2"/>
  <c r="AC1705" i="2"/>
  <c r="AE512" i="2"/>
  <c r="AE2604" i="2"/>
  <c r="AE2674" i="2"/>
  <c r="AE2131" i="2"/>
  <c r="AD1473" i="2"/>
  <c r="AD308" i="2"/>
  <c r="AE1232" i="2"/>
  <c r="AE490" i="2"/>
  <c r="AE2111" i="2"/>
  <c r="AE1905" i="2"/>
  <c r="AE331" i="2"/>
  <c r="AE1845" i="2"/>
  <c r="AE2570" i="2"/>
  <c r="AE2687" i="2"/>
  <c r="AE2156" i="2"/>
  <c r="AE219" i="2"/>
  <c r="AC2521" i="2"/>
  <c r="AE1957" i="2"/>
  <c r="AE1840" i="2"/>
  <c r="AE1705" i="2"/>
  <c r="AD1623" i="2"/>
  <c r="AD1724" i="2"/>
  <c r="AE1467" i="2"/>
  <c r="AD1467" i="2"/>
  <c r="AE1365" i="2"/>
  <c r="AD1329" i="2"/>
  <c r="AC1206" i="2"/>
  <c r="AD1837" i="2"/>
  <c r="AC2663" i="2"/>
  <c r="AD2387" i="2"/>
  <c r="AC2308" i="2"/>
  <c r="AE2080" i="2"/>
  <c r="AE1483" i="2"/>
  <c r="AE18" i="2"/>
  <c r="AD2119" i="2"/>
  <c r="AC1837" i="2"/>
  <c r="AE2308" i="2"/>
  <c r="AE1952" i="2"/>
  <c r="AD1050" i="2"/>
  <c r="AD848" i="2"/>
  <c r="AE6" i="2"/>
  <c r="AE2682" i="2"/>
  <c r="AE1525" i="2"/>
  <c r="AD1271" i="2"/>
  <c r="AC848" i="2"/>
  <c r="AD2663" i="2"/>
  <c r="AE2240" i="2"/>
  <c r="AC2065" i="2"/>
  <c r="AD1952" i="2"/>
  <c r="AD1957" i="2"/>
  <c r="AE1615" i="2"/>
  <c r="AD1483" i="2"/>
  <c r="AC1365" i="2"/>
  <c r="AB1090" i="2"/>
  <c r="AD339" i="2"/>
  <c r="AE87" i="2"/>
  <c r="AE8" i="2"/>
  <c r="AD18" i="2"/>
  <c r="AC1952" i="2"/>
  <c r="AE1554" i="2"/>
  <c r="AC731" i="2"/>
  <c r="AE731" i="2"/>
  <c r="AC176" i="2"/>
  <c r="AE2567" i="2"/>
  <c r="AD2521" i="2"/>
  <c r="AE2387" i="2"/>
  <c r="AE1851" i="2"/>
  <c r="AC1090" i="2"/>
  <c r="AC1957" i="2"/>
  <c r="AE1837" i="2"/>
  <c r="AE1528" i="2"/>
  <c r="AD1578" i="2"/>
  <c r="AD867" i="2"/>
  <c r="AD2125" i="2"/>
  <c r="AC1329" i="2"/>
  <c r="AE996" i="2"/>
  <c r="AC1528" i="2"/>
  <c r="AD1528" i="2"/>
  <c r="AC1230" i="2"/>
  <c r="AC1050" i="2"/>
  <c r="AC2119" i="2"/>
  <c r="AC374" i="2"/>
  <c r="AD2567" i="2"/>
  <c r="AD2428" i="2"/>
  <c r="AB2411" i="2"/>
  <c r="AD2240" i="2"/>
  <c r="AE2083" i="2"/>
  <c r="AD1615" i="2"/>
  <c r="AC1174" i="2"/>
  <c r="AE1050" i="2"/>
  <c r="AE848" i="2"/>
  <c r="AC339" i="2"/>
  <c r="AE339" i="2"/>
  <c r="AE2119" i="2"/>
  <c r="AD1230" i="2"/>
  <c r="AD176" i="2"/>
  <c r="AC1468" i="2"/>
  <c r="AE2671" i="2"/>
  <c r="AD2634" i="2"/>
  <c r="AD2537" i="2"/>
  <c r="AD1981" i="2"/>
  <c r="AE1938" i="2"/>
  <c r="AD1405" i="2"/>
  <c r="AE780" i="2"/>
  <c r="AE200" i="2"/>
  <c r="AC137" i="2"/>
  <c r="AD68" i="2"/>
  <c r="AD97" i="2"/>
  <c r="AC200" i="2"/>
  <c r="AD657" i="2"/>
  <c r="AC158" i="2"/>
  <c r="AD2685" i="2"/>
  <c r="AE2634" i="2"/>
  <c r="AB2634" i="2"/>
  <c r="AE2545" i="2"/>
  <c r="AD2433" i="2"/>
  <c r="AE2454" i="2"/>
  <c r="AD1668" i="2"/>
  <c r="AE1427" i="2"/>
  <c r="AE1387" i="2"/>
  <c r="AD1111" i="2"/>
  <c r="AD1320" i="2"/>
  <c r="AE894" i="2"/>
  <c r="AE519" i="2"/>
  <c r="AD228" i="2"/>
  <c r="AD217" i="2"/>
  <c r="AD92" i="2"/>
  <c r="AC943" i="2"/>
  <c r="AC413" i="2"/>
  <c r="AD863" i="2"/>
  <c r="AD2667" i="2"/>
  <c r="AE2127" i="2"/>
  <c r="AE1803" i="2"/>
  <c r="AE1431" i="2"/>
  <c r="AD947" i="2"/>
  <c r="AC594" i="2"/>
  <c r="AC1888" i="2"/>
  <c r="AD941" i="2"/>
  <c r="AD1938" i="2"/>
  <c r="AD200" i="2"/>
  <c r="AE1932" i="2"/>
  <c r="AC1795" i="2"/>
  <c r="AC2055" i="2"/>
  <c r="AC1830" i="2"/>
  <c r="AC1023" i="2"/>
  <c r="AD1170" i="2"/>
  <c r="AE2685" i="2"/>
  <c r="AC2409" i="2"/>
  <c r="AD1427" i="2"/>
  <c r="AD1387" i="2"/>
  <c r="AE1229" i="2"/>
  <c r="AE1320" i="2"/>
  <c r="AE790" i="2"/>
  <c r="AE158" i="2"/>
  <c r="AE142" i="2"/>
  <c r="AC2481" i="2"/>
  <c r="AE1224" i="2"/>
  <c r="AD1431" i="2"/>
  <c r="AE1405" i="2"/>
  <c r="AE1138" i="2"/>
  <c r="AD909" i="2"/>
  <c r="AD282" i="2"/>
  <c r="AD1224" i="2"/>
  <c r="AC941" i="2"/>
  <c r="AD1452" i="2"/>
  <c r="AE1888" i="2"/>
  <c r="AC771" i="2"/>
  <c r="AC153" i="2"/>
  <c r="AC1616" i="2"/>
  <c r="AC1615" i="2"/>
  <c r="AC2625" i="2"/>
  <c r="AC1938" i="2"/>
  <c r="AE2422" i="2"/>
  <c r="AC1981" i="2"/>
  <c r="AE1855" i="2"/>
  <c r="AE1334" i="2"/>
  <c r="AE1111" i="2"/>
  <c r="AE1093" i="2"/>
  <c r="AE228" i="2"/>
  <c r="AE250" i="2"/>
  <c r="AE92" i="2"/>
  <c r="AD925" i="2"/>
  <c r="AD2197" i="2"/>
  <c r="AD2251" i="2"/>
  <c r="AE1070" i="2"/>
  <c r="AE890" i="2"/>
  <c r="AD935" i="2"/>
  <c r="AB487" i="2"/>
  <c r="AE487" i="2"/>
  <c r="AD260" i="2"/>
  <c r="AE1238" i="2"/>
  <c r="AE586" i="2"/>
  <c r="AE374" i="2"/>
  <c r="AC1234" i="2"/>
  <c r="AD2494" i="2"/>
  <c r="AD2524" i="2"/>
  <c r="AE2173" i="2"/>
  <c r="AE1899" i="2"/>
  <c r="AE1847" i="2"/>
  <c r="AD1799" i="2"/>
  <c r="AB1774" i="2"/>
  <c r="AD1553" i="2"/>
  <c r="AD1383" i="2"/>
  <c r="AD1304" i="2"/>
  <c r="AD1063" i="2"/>
  <c r="AD786" i="2"/>
  <c r="AE417" i="2"/>
  <c r="AE128" i="2"/>
  <c r="AE478" i="2"/>
  <c r="AE1791" i="2"/>
  <c r="AC586" i="2"/>
  <c r="AD374" i="2"/>
  <c r="AC417" i="2"/>
  <c r="AE64" i="2"/>
  <c r="AC1224" i="2"/>
  <c r="AC982" i="2"/>
  <c r="AC43" i="2"/>
  <c r="AD332" i="2"/>
  <c r="AD296" i="2"/>
  <c r="AE2577" i="2"/>
  <c r="AC2673" i="2"/>
  <c r="AB2625" i="2"/>
  <c r="AD2472" i="2"/>
  <c r="AC2524" i="2"/>
  <c r="AE2323" i="2"/>
  <c r="AD2224" i="2"/>
  <c r="AD1838" i="2"/>
  <c r="AE1717" i="2"/>
  <c r="AE1786" i="2"/>
  <c r="AD1717" i="2"/>
  <c r="AD1058" i="2"/>
  <c r="AC1255" i="2"/>
  <c r="AC1231" i="2"/>
  <c r="AE1028" i="2"/>
  <c r="AC700" i="2"/>
  <c r="AD244" i="2"/>
  <c r="AC2173" i="2"/>
  <c r="AC1847" i="2"/>
  <c r="AC560" i="2"/>
  <c r="AE570" i="2"/>
  <c r="AD57" i="2"/>
  <c r="AE114" i="2"/>
  <c r="AC1786" i="2"/>
  <c r="AE2605" i="2"/>
  <c r="AB2585" i="2"/>
  <c r="AD1070" i="2"/>
  <c r="AD700" i="2"/>
  <c r="AD487" i="2"/>
  <c r="AE294" i="2"/>
  <c r="AE214" i="2"/>
  <c r="AE153" i="2"/>
  <c r="AC2586" i="2"/>
  <c r="AE2524" i="2"/>
  <c r="AC1473" i="2"/>
  <c r="AD570" i="2"/>
  <c r="AC2197" i="2"/>
  <c r="AC1774" i="2"/>
  <c r="AC1256" i="2"/>
  <c r="AD1234" i="2"/>
  <c r="AE332" i="2"/>
  <c r="AE2673" i="2"/>
  <c r="AE2472" i="2"/>
  <c r="AC2431" i="2"/>
  <c r="AD2326" i="2"/>
  <c r="AE2158" i="2"/>
  <c r="AD2173" i="2"/>
  <c r="AC2238" i="2"/>
  <c r="AD1899" i="2"/>
  <c r="AD1847" i="2"/>
  <c r="AC1681" i="2"/>
  <c r="AD1300" i="2"/>
  <c r="AE1304" i="2"/>
  <c r="AE1063" i="2"/>
  <c r="AE621" i="2"/>
  <c r="AD417" i="2"/>
  <c r="AE307" i="2"/>
  <c r="AE1256" i="2"/>
  <c r="AD1256" i="2"/>
  <c r="AE296" i="2"/>
  <c r="AC332" i="2"/>
  <c r="AE2625" i="2"/>
  <c r="AD2600" i="2"/>
  <c r="AE2451" i="2"/>
  <c r="AD2323" i="2"/>
  <c r="AE2253" i="2"/>
  <c r="AE2197" i="2"/>
  <c r="AE2143" i="2"/>
  <c r="AC1976" i="2"/>
  <c r="AE1838" i="2"/>
  <c r="AD1786" i="2"/>
  <c r="AD1315" i="2"/>
  <c r="AE935" i="2"/>
  <c r="AD795" i="2"/>
  <c r="AB621" i="2"/>
  <c r="AC2605" i="2"/>
  <c r="AC1717" i="2"/>
  <c r="AD1705" i="2"/>
  <c r="AC1448" i="2"/>
  <c r="AD226" i="2"/>
  <c r="AC313" i="2"/>
  <c r="AC1150" i="2"/>
  <c r="AD2238" i="2"/>
  <c r="AD2605" i="2"/>
  <c r="AC1799" i="2"/>
  <c r="AE1553" i="2"/>
  <c r="AE1383" i="2"/>
  <c r="AC1108" i="2"/>
  <c r="AE786" i="2"/>
  <c r="AE700" i="2"/>
  <c r="AC720" i="2"/>
  <c r="AC426" i="2"/>
  <c r="AD214" i="2"/>
  <c r="AD426" i="2"/>
  <c r="AD153" i="2"/>
  <c r="AE232" i="2"/>
  <c r="AD74" i="2"/>
  <c r="AC1304" i="2"/>
  <c r="AD586" i="2"/>
  <c r="AD1774" i="2"/>
  <c r="AE1234" i="2"/>
  <c r="AD905" i="2"/>
  <c r="AC1270" i="2"/>
  <c r="AD1960" i="2"/>
  <c r="AC2545" i="2"/>
  <c r="AD2344" i="2"/>
  <c r="AE1523" i="2"/>
  <c r="AE1152" i="2"/>
  <c r="AD1066" i="2"/>
  <c r="AC1254" i="2"/>
  <c r="AD708" i="2"/>
  <c r="AD577" i="2"/>
  <c r="AD338" i="2"/>
  <c r="AE65" i="2"/>
  <c r="AD2649" i="2"/>
  <c r="AC2576" i="2"/>
  <c r="AC1734" i="2"/>
  <c r="AC1612" i="2"/>
  <c r="AD1581" i="2"/>
  <c r="AE1729" i="2"/>
  <c r="AD1606" i="2"/>
  <c r="AC1445" i="2"/>
  <c r="AE1133" i="2"/>
  <c r="AE758" i="2"/>
  <c r="AD719" i="2"/>
  <c r="AE588" i="2"/>
  <c r="AD580" i="2"/>
  <c r="AC905" i="2"/>
  <c r="AE188" i="2"/>
  <c r="AE95" i="2"/>
  <c r="AB390" i="2"/>
  <c r="AE1758" i="2"/>
  <c r="AE1512" i="2"/>
  <c r="AD1512" i="2"/>
  <c r="AC1317" i="2"/>
  <c r="AC692" i="2"/>
  <c r="AC329" i="2"/>
  <c r="AC2649" i="2"/>
  <c r="AC1998" i="2"/>
  <c r="AC2071" i="2"/>
  <c r="AE1094" i="2"/>
  <c r="AD1189" i="2"/>
  <c r="AE692" i="2"/>
  <c r="AD701" i="2"/>
  <c r="AD526" i="2"/>
  <c r="AD518" i="2"/>
  <c r="AE258" i="2"/>
  <c r="AC95" i="2"/>
  <c r="AC1575" i="2"/>
  <c r="AC1512" i="2"/>
  <c r="AE1280" i="2"/>
  <c r="AE2344" i="2"/>
  <c r="AE2170" i="2"/>
  <c r="AD1523" i="2"/>
  <c r="AD1152" i="2"/>
  <c r="AE994" i="2"/>
  <c r="AC1094" i="2"/>
  <c r="AC994" i="2"/>
  <c r="AB749" i="2"/>
  <c r="AE329" i="2"/>
  <c r="AE276" i="2"/>
  <c r="AE50" i="2"/>
  <c r="AC133" i="2"/>
  <c r="AD1638" i="2"/>
  <c r="AE1425" i="2"/>
  <c r="AC622" i="2"/>
  <c r="AC719" i="2"/>
  <c r="AC580" i="2"/>
  <c r="AC678" i="2"/>
  <c r="AC482" i="2"/>
  <c r="AC18" i="2"/>
  <c r="AE1173" i="2"/>
  <c r="AD1133" i="2"/>
  <c r="AC1133" i="2"/>
  <c r="AD758" i="2"/>
  <c r="AE558" i="2"/>
  <c r="AE905" i="2"/>
  <c r="AE728" i="2"/>
  <c r="AD600" i="2"/>
  <c r="AC298" i="2"/>
  <c r="AB1960" i="2"/>
  <c r="AD1280" i="2"/>
  <c r="AE1676" i="2"/>
  <c r="AD1094" i="2"/>
  <c r="AE1066" i="2"/>
  <c r="AD692" i="2"/>
  <c r="AE577" i="2"/>
  <c r="AD95" i="2"/>
  <c r="AC2667" i="2"/>
  <c r="AD2618" i="2"/>
  <c r="AD2325" i="2"/>
  <c r="AD1734" i="2"/>
  <c r="AC1269" i="2"/>
  <c r="AC1277" i="2"/>
  <c r="AC620" i="2"/>
  <c r="AC226" i="2"/>
  <c r="AC384" i="2"/>
  <c r="AE386" i="2"/>
  <c r="AC446" i="2"/>
  <c r="AD1365" i="2"/>
  <c r="AC541" i="2"/>
  <c r="AD2662" i="2"/>
  <c r="AD2440" i="2"/>
  <c r="AD994" i="2"/>
  <c r="AE600" i="2"/>
  <c r="AE580" i="2"/>
  <c r="AD179" i="2"/>
  <c r="AD728" i="2"/>
  <c r="AD276" i="2"/>
  <c r="AC1581" i="2"/>
  <c r="AC1459" i="2"/>
  <c r="AE622" i="2"/>
  <c r="AD1232" i="2"/>
  <c r="AE2665" i="2"/>
  <c r="AD2451" i="2"/>
  <c r="AE2421" i="2"/>
  <c r="AE2310" i="2"/>
  <c r="AD2170" i="2"/>
  <c r="AD2253" i="2"/>
  <c r="AD1930" i="2"/>
  <c r="AC1898" i="2"/>
  <c r="AD1851" i="2"/>
  <c r="AB1762" i="2"/>
  <c r="AE1530" i="2"/>
  <c r="AE1225" i="2"/>
  <c r="AD1269" i="2"/>
  <c r="AE521" i="2"/>
  <c r="AE511" i="2"/>
  <c r="AE817" i="2"/>
  <c r="AC544" i="2"/>
  <c r="AE322" i="2"/>
  <c r="AD329" i="2"/>
  <c r="AD188" i="2"/>
  <c r="AC636" i="2"/>
  <c r="AE129" i="2"/>
  <c r="AE73" i="2"/>
  <c r="AE97" i="2"/>
  <c r="AB298" i="2"/>
  <c r="AE2431" i="2"/>
  <c r="AC2125" i="2"/>
  <c r="AD1913" i="2"/>
  <c r="AC1937" i="2"/>
  <c r="AC1992" i="2"/>
  <c r="AE769" i="2"/>
  <c r="AC708" i="2"/>
  <c r="AD358" i="2"/>
  <c r="AE2069" i="2"/>
  <c r="AD1576" i="2"/>
  <c r="AD1610" i="2"/>
  <c r="AE225" i="2"/>
  <c r="AE354" i="2"/>
  <c r="AC1759" i="2"/>
  <c r="AC1514" i="2"/>
  <c r="AD803" i="2"/>
  <c r="AE803" i="2"/>
  <c r="AE1360" i="2"/>
  <c r="AB866" i="2"/>
  <c r="AE2600" i="2"/>
  <c r="AE2574" i="2"/>
  <c r="AE2537" i="2"/>
  <c r="AE2465" i="2"/>
  <c r="AD1992" i="2"/>
  <c r="AE2002" i="2"/>
  <c r="AC1851" i="2"/>
  <c r="AD1762" i="2"/>
  <c r="AE1610" i="2"/>
  <c r="AE1505" i="2"/>
  <c r="AD1137" i="2"/>
  <c r="AB1360" i="2"/>
  <c r="AC1361" i="2"/>
  <c r="AE909" i="2"/>
  <c r="AD908" i="2"/>
  <c r="AE488" i="2"/>
  <c r="AE555" i="2"/>
  <c r="AD473" i="2"/>
  <c r="AE282" i="2"/>
  <c r="AD136" i="2"/>
  <c r="AE384" i="2"/>
  <c r="AE298" i="2"/>
  <c r="AE59" i="2"/>
  <c r="AE74" i="2"/>
  <c r="AE2558" i="2"/>
  <c r="AC2418" i="2"/>
  <c r="AE1856" i="2"/>
  <c r="AC1671" i="2"/>
  <c r="AD1174" i="2"/>
  <c r="AD1238" i="2"/>
  <c r="AC955" i="2"/>
  <c r="AE554" i="2"/>
  <c r="AC488" i="2"/>
  <c r="AC504" i="2"/>
  <c r="AC511" i="2"/>
  <c r="AC2638" i="2"/>
  <c r="AE2564" i="2"/>
  <c r="AD2176" i="2"/>
  <c r="AD955" i="2"/>
  <c r="AD942" i="2"/>
  <c r="AD521" i="2"/>
  <c r="AD355" i="2"/>
  <c r="AC2460" i="2"/>
  <c r="AE2390" i="2"/>
  <c r="AE2333" i="2"/>
  <c r="AD2310" i="2"/>
  <c r="AD2304" i="2"/>
  <c r="AC2002" i="2"/>
  <c r="AE1898" i="2"/>
  <c r="AD1822" i="2"/>
  <c r="AD1648" i="2"/>
  <c r="AD1530" i="2"/>
  <c r="AD1225" i="2"/>
  <c r="AE1207" i="2"/>
  <c r="AC1360" i="2"/>
  <c r="AE548" i="2"/>
  <c r="AD511" i="2"/>
  <c r="AC502" i="2"/>
  <c r="AB544" i="2"/>
  <c r="AE482" i="2"/>
  <c r="AB728" i="2"/>
  <c r="AE49" i="2"/>
  <c r="AC2600" i="2"/>
  <c r="AE2238" i="2"/>
  <c r="AE1260" i="2"/>
  <c r="AC947" i="2"/>
  <c r="AC570" i="2"/>
  <c r="AD554" i="2"/>
  <c r="AE1270" i="2"/>
  <c r="AE1634" i="2"/>
  <c r="AD381" i="2"/>
  <c r="AB2673" i="2"/>
  <c r="AD2564" i="2"/>
  <c r="AD2300" i="2"/>
  <c r="AD2069" i="2"/>
  <c r="AE1876" i="2"/>
  <c r="AE1843" i="2"/>
  <c r="AE1894" i="2"/>
  <c r="AE1862" i="2"/>
  <c r="AE1762" i="2"/>
  <c r="AE1514" i="2"/>
  <c r="AC1576" i="2"/>
  <c r="AC1439" i="2"/>
  <c r="AE1199" i="2"/>
  <c r="AD966" i="2"/>
  <c r="AD866" i="2"/>
  <c r="AE515" i="2"/>
  <c r="AB703" i="2"/>
  <c r="AD413" i="2"/>
  <c r="AE262" i="2"/>
  <c r="AD287" i="2"/>
  <c r="AD225" i="2"/>
  <c r="AD133" i="2"/>
  <c r="AC287" i="2"/>
  <c r="AE2494" i="2"/>
  <c r="AD2071" i="2"/>
  <c r="AE2071" i="2"/>
  <c r="AC1794" i="2"/>
  <c r="AC1610" i="2"/>
  <c r="AC1209" i="2"/>
  <c r="AD1270" i="2"/>
  <c r="AC1205" i="2"/>
  <c r="AC642" i="2"/>
  <c r="AD594" i="2"/>
  <c r="AE594" i="2"/>
  <c r="AE642" i="2"/>
  <c r="AC362" i="2"/>
  <c r="AD482" i="2"/>
  <c r="AE2686" i="2"/>
  <c r="AD2390" i="2"/>
  <c r="AE2322" i="2"/>
  <c r="AE2176" i="2"/>
  <c r="AD2245" i="2"/>
  <c r="AD1898" i="2"/>
  <c r="AD1782" i="2"/>
  <c r="AE1576" i="2"/>
  <c r="AE1078" i="2"/>
  <c r="AE1077" i="2"/>
  <c r="AE955" i="2"/>
  <c r="AE936" i="2"/>
  <c r="AD548" i="2"/>
  <c r="AE703" i="2"/>
  <c r="AE381" i="2"/>
  <c r="AD384" i="2"/>
  <c r="AE2014" i="2"/>
  <c r="AC588" i="2"/>
  <c r="AC515" i="2"/>
  <c r="AE446" i="2"/>
  <c r="AE1606" i="2"/>
  <c r="AC1173" i="2"/>
  <c r="AE1174" i="2"/>
  <c r="AE2638" i="2"/>
  <c r="AC2343" i="2"/>
  <c r="AC2253" i="2"/>
  <c r="AE2100" i="2"/>
  <c r="AE1992" i="2"/>
  <c r="AC1886" i="2"/>
  <c r="AD1843" i="2"/>
  <c r="AD1894" i="2"/>
  <c r="AD1862" i="2"/>
  <c r="AC1929" i="2"/>
  <c r="AD1514" i="2"/>
  <c r="AE1167" i="2"/>
  <c r="AE908" i="2"/>
  <c r="AD609" i="2"/>
  <c r="AE608" i="2"/>
  <c r="AD515" i="2"/>
  <c r="AD262" i="2"/>
  <c r="AE136" i="2"/>
  <c r="AE133" i="2"/>
  <c r="AC225" i="2"/>
  <c r="AE2329" i="2"/>
  <c r="AE1966" i="2"/>
  <c r="AC1895" i="2"/>
  <c r="AE1937" i="2"/>
  <c r="AD1937" i="2"/>
  <c r="AC2014" i="2"/>
  <c r="AC1841" i="2"/>
  <c r="AE1198" i="2"/>
  <c r="AC548" i="2"/>
  <c r="AC769" i="2"/>
  <c r="AC354" i="2"/>
  <c r="AC863" i="2"/>
  <c r="AC40" i="2"/>
  <c r="AD2008" i="2"/>
  <c r="AD2015" i="2"/>
  <c r="AE1874" i="2"/>
  <c r="AD1831" i="2"/>
  <c r="AE1696" i="2"/>
  <c r="AE1217" i="2"/>
  <c r="AC1397" i="2"/>
  <c r="AD1019" i="2"/>
  <c r="AD938" i="2"/>
  <c r="AC1009" i="2"/>
  <c r="AE1009" i="2"/>
  <c r="AE316" i="2"/>
  <c r="AD237" i="2"/>
  <c r="AE227" i="2"/>
  <c r="AC373" i="2"/>
  <c r="AD212" i="2"/>
  <c r="AC2103" i="2"/>
  <c r="AC1553" i="2"/>
  <c r="AD24" i="2"/>
  <c r="AB2067" i="2"/>
  <c r="AD1009" i="2"/>
  <c r="AE596" i="2"/>
  <c r="AD453" i="2"/>
  <c r="AE343" i="2"/>
  <c r="AE290" i="2"/>
  <c r="AD80" i="2"/>
  <c r="AE56" i="2"/>
  <c r="AD44" i="2"/>
  <c r="AE53" i="2"/>
  <c r="AD69" i="2"/>
  <c r="AC2617" i="2"/>
  <c r="AC2170" i="2"/>
  <c r="AE2103" i="2"/>
  <c r="AD1795" i="2"/>
  <c r="AE1638" i="2"/>
  <c r="AC1530" i="2"/>
  <c r="AC1356" i="2"/>
  <c r="AE1421" i="2"/>
  <c r="AC1156" i="2"/>
  <c r="AD698" i="2"/>
  <c r="AD851" i="2"/>
  <c r="AD524" i="2"/>
  <c r="AC340" i="2"/>
  <c r="AE226" i="2"/>
  <c r="AE24" i="2"/>
  <c r="AE81" i="2"/>
  <c r="AC3" i="2"/>
  <c r="AE2644" i="2"/>
  <c r="AC2357" i="2"/>
  <c r="AD1932" i="2"/>
  <c r="AD1861" i="2"/>
  <c r="AE1562" i="2"/>
  <c r="AD517" i="2"/>
  <c r="AC1951" i="2"/>
  <c r="AE605" i="2"/>
  <c r="AC855" i="2"/>
  <c r="AE452" i="2"/>
  <c r="AC596" i="2"/>
  <c r="AD316" i="2"/>
  <c r="AE199" i="2"/>
  <c r="AE168" i="2"/>
  <c r="AD49" i="2"/>
  <c r="AD218" i="2"/>
  <c r="AE9" i="2"/>
  <c r="AC2564" i="2"/>
  <c r="AC2421" i="2"/>
  <c r="AC2245" i="2"/>
  <c r="AE1861" i="2"/>
  <c r="AE1735" i="2"/>
  <c r="AD1464" i="2"/>
  <c r="AD1260" i="2"/>
  <c r="AC925" i="2"/>
  <c r="AE853" i="2"/>
  <c r="AC698" i="2"/>
  <c r="AC665" i="2"/>
  <c r="AE578" i="2"/>
  <c r="AD821" i="2"/>
  <c r="AE1230" i="2"/>
  <c r="AD629" i="2"/>
  <c r="AE1945" i="2"/>
  <c r="AD1426" i="2"/>
  <c r="AE1145" i="2"/>
  <c r="AE814" i="2"/>
  <c r="AE684" i="2"/>
  <c r="AD343" i="2"/>
  <c r="AD290" i="2"/>
  <c r="AC343" i="2"/>
  <c r="AE72" i="2"/>
  <c r="AD56" i="2"/>
  <c r="AD53" i="2"/>
  <c r="AD1735" i="2"/>
  <c r="AC1758" i="2"/>
  <c r="AC1431" i="2"/>
  <c r="AE942" i="2"/>
  <c r="AD1880" i="2"/>
  <c r="AE1588" i="2"/>
  <c r="AD2485" i="2"/>
  <c r="AD2021" i="2"/>
  <c r="AD1951" i="2"/>
  <c r="AE1951" i="2"/>
  <c r="AC1619" i="2"/>
  <c r="AD1470" i="2"/>
  <c r="AD605" i="2"/>
  <c r="AD452" i="2"/>
  <c r="AE453" i="2"/>
  <c r="AE324" i="2"/>
  <c r="AE285" i="2"/>
  <c r="AC209" i="2"/>
  <c r="AE517" i="2"/>
  <c r="AE80" i="2"/>
  <c r="AE44" i="2"/>
  <c r="AE69" i="2"/>
  <c r="AD2644" i="2"/>
  <c r="AC2323" i="2"/>
  <c r="AD2037" i="2"/>
  <c r="AC1790" i="2"/>
  <c r="AD1730" i="2"/>
  <c r="AE1713" i="2"/>
  <c r="AC1571" i="2"/>
  <c r="AC1300" i="2"/>
  <c r="AC1190" i="2"/>
  <c r="AC286" i="2"/>
  <c r="AE863" i="2"/>
  <c r="AC606" i="2"/>
  <c r="AC1558" i="2"/>
  <c r="AE1271" i="2"/>
  <c r="AE286" i="2"/>
  <c r="AD64" i="2"/>
  <c r="AC2534" i="2"/>
  <c r="AD591" i="2"/>
  <c r="AE2042" i="2"/>
  <c r="AD1924" i="2"/>
  <c r="AE1648" i="2"/>
  <c r="AC1172" i="2"/>
  <c r="AD814" i="2"/>
  <c r="AE489" i="2"/>
  <c r="AD469" i="2"/>
  <c r="AE267" i="2"/>
  <c r="AC326" i="2"/>
  <c r="AE29" i="2"/>
  <c r="AC44" i="2"/>
  <c r="AD1929" i="2"/>
  <c r="AE1841" i="2"/>
  <c r="AC1405" i="2"/>
  <c r="AC658" i="2"/>
  <c r="AC512" i="2"/>
  <c r="AD2189" i="2"/>
  <c r="AD2184" i="2"/>
  <c r="AD1988" i="2"/>
  <c r="AE2106" i="2"/>
  <c r="AD1890" i="2"/>
  <c r="AD1834" i="2"/>
  <c r="AE1497" i="2"/>
  <c r="AE867" i="2"/>
  <c r="AD569" i="2"/>
  <c r="AD565" i="2"/>
  <c r="AC179" i="2"/>
  <c r="AD121" i="2"/>
  <c r="AD42" i="2"/>
  <c r="AD222" i="2"/>
  <c r="AD2497" i="2"/>
  <c r="AC1760" i="2"/>
  <c r="AC1497" i="2"/>
  <c r="AE1473" i="2"/>
  <c r="AC1470" i="2"/>
  <c r="AE1503" i="2"/>
  <c r="AD1085" i="2"/>
  <c r="AE1085" i="2"/>
  <c r="AD1254" i="2"/>
  <c r="AC1066" i="2"/>
  <c r="AE1052" i="2"/>
  <c r="AC853" i="2"/>
  <c r="AE811" i="2"/>
  <c r="AD578" i="2"/>
  <c r="AE725" i="2"/>
  <c r="AD665" i="2"/>
  <c r="AC870" i="2"/>
  <c r="AC212" i="2"/>
  <c r="AE460" i="2"/>
  <c r="AD348" i="2"/>
  <c r="AE432" i="2"/>
  <c r="AC686" i="2"/>
  <c r="AE84" i="2"/>
  <c r="AC2575" i="2"/>
  <c r="AC2289" i="2"/>
  <c r="AC2310" i="2"/>
  <c r="AE1468" i="2"/>
  <c r="AC1467" i="2"/>
  <c r="AC2603" i="2"/>
  <c r="AC2459" i="2"/>
  <c r="AD2232" i="2"/>
  <c r="AE1846" i="2"/>
  <c r="AC1890" i="2"/>
  <c r="AE1825" i="2"/>
  <c r="AE1605" i="2"/>
  <c r="AE1398" i="2"/>
  <c r="AE1231" i="2"/>
  <c r="AC712" i="2"/>
  <c r="AE704" i="2"/>
  <c r="AD831" i="2"/>
  <c r="AB989" i="2"/>
  <c r="AC348" i="2"/>
  <c r="AE380" i="2"/>
  <c r="AD2553" i="2"/>
  <c r="AC2142" i="2"/>
  <c r="AE2164" i="2"/>
  <c r="AD1825" i="2"/>
  <c r="AE1809" i="2"/>
  <c r="AE1547" i="2"/>
  <c r="AD1554" i="2"/>
  <c r="AC1337" i="2"/>
  <c r="AE1128" i="2"/>
  <c r="AC1152" i="2"/>
  <c r="AE698" i="2"/>
  <c r="AD642" i="2"/>
  <c r="AD432" i="2"/>
  <c r="AE107" i="2"/>
  <c r="AE52" i="2"/>
  <c r="AD472" i="2"/>
  <c r="AD2499" i="2"/>
  <c r="AE2459" i="2"/>
  <c r="AC2410" i="2"/>
  <c r="AE2301" i="2"/>
  <c r="AC2106" i="2"/>
  <c r="AE1337" i="2"/>
  <c r="AE1178" i="2"/>
  <c r="AE906" i="2"/>
  <c r="AE461" i="2"/>
  <c r="AE255" i="2"/>
  <c r="AD62" i="2"/>
  <c r="AE54" i="2"/>
  <c r="AD30" i="2"/>
  <c r="AD2559" i="2"/>
  <c r="AE2497" i="2"/>
  <c r="AC2292" i="2"/>
  <c r="AC2037" i="2"/>
  <c r="AC1809" i="2"/>
  <c r="AE1464" i="2"/>
  <c r="AD1166" i="2"/>
  <c r="AE795" i="2"/>
  <c r="AD544" i="2"/>
  <c r="AC62" i="2"/>
  <c r="AD1468" i="2"/>
  <c r="AD2446" i="2"/>
  <c r="AC2204" i="2"/>
  <c r="AE1810" i="2"/>
  <c r="AD1497" i="2"/>
  <c r="AC1159" i="2"/>
  <c r="AC1140" i="2"/>
  <c r="AE1016" i="2"/>
  <c r="AE45" i="2"/>
  <c r="AE222" i="2"/>
  <c r="AC2232" i="2"/>
  <c r="AE1760" i="2"/>
  <c r="AC1834" i="2"/>
  <c r="AC1746" i="2"/>
  <c r="AD1716" i="2"/>
  <c r="AC1085" i="2"/>
  <c r="AD310" i="2"/>
  <c r="AD2447" i="2"/>
  <c r="AE2285" i="2"/>
  <c r="AD2200" i="2"/>
  <c r="AD2105" i="2"/>
  <c r="AE1970" i="2"/>
  <c r="AD1846" i="2"/>
  <c r="AE1764" i="2"/>
  <c r="AB1704" i="2"/>
  <c r="AD1672" i="2"/>
  <c r="AE1470" i="2"/>
  <c r="AE858" i="2"/>
  <c r="AE179" i="2"/>
  <c r="AE22" i="2"/>
  <c r="AE1166" i="2"/>
  <c r="AD1052" i="2"/>
  <c r="AD869" i="2"/>
  <c r="AC839" i="2"/>
  <c r="AC42" i="2"/>
  <c r="AC2377" i="2"/>
  <c r="AE2153" i="2"/>
  <c r="AE2142" i="2"/>
  <c r="AE2204" i="2"/>
  <c r="AC2033" i="2"/>
  <c r="AE1890" i="2"/>
  <c r="AE1834" i="2"/>
  <c r="AC1810" i="2"/>
  <c r="AC1704" i="2"/>
  <c r="AC1383" i="2"/>
  <c r="AD1337" i="2"/>
  <c r="AD906" i="2"/>
  <c r="AE686" i="2"/>
  <c r="AC303" i="2"/>
  <c r="AC265" i="2"/>
  <c r="AB686" i="2"/>
  <c r="AE42" i="2"/>
  <c r="AD1933" i="2"/>
  <c r="AC1567" i="2"/>
  <c r="AC1198" i="2"/>
  <c r="AC1166" i="2"/>
  <c r="AC1058" i="2"/>
  <c r="AE925" i="2"/>
  <c r="AC942" i="2"/>
  <c r="AC1016" i="2"/>
  <c r="AC600" i="2"/>
  <c r="AC52" i="2"/>
  <c r="AE43" i="2"/>
  <c r="AE2446" i="2"/>
  <c r="AD2305" i="2"/>
  <c r="AE2275" i="2"/>
  <c r="AE2232" i="2"/>
  <c r="AE1974" i="2"/>
  <c r="AD1810" i="2"/>
  <c r="AC1716" i="2"/>
  <c r="AC1503" i="2"/>
  <c r="AC1384" i="2"/>
  <c r="AE1312" i="2"/>
  <c r="AD1016" i="2"/>
  <c r="AD45" i="2"/>
  <c r="AD2575" i="2"/>
  <c r="AC1572" i="2"/>
  <c r="AE366" i="2"/>
  <c r="AE106" i="2"/>
  <c r="AC106" i="2"/>
  <c r="AC84" i="2"/>
  <c r="AE831" i="2"/>
  <c r="AC188" i="2"/>
  <c r="AD769" i="2"/>
  <c r="AC952" i="2"/>
  <c r="AC1401" i="2"/>
  <c r="AC1800" i="2"/>
  <c r="AD1912" i="2"/>
  <c r="AC1359" i="2"/>
  <c r="AB1359" i="2"/>
  <c r="AB877" i="2"/>
  <c r="AD877" i="2"/>
  <c r="AB739" i="2"/>
  <c r="AD739" i="2"/>
  <c r="AB148" i="2"/>
  <c r="AC148" i="2"/>
  <c r="AE2030" i="2"/>
  <c r="AC1631" i="2"/>
  <c r="AD1377" i="2"/>
  <c r="AE1359" i="2"/>
  <c r="AD328" i="2"/>
  <c r="AC217" i="2"/>
  <c r="AD581" i="2"/>
  <c r="AC581" i="2"/>
  <c r="AB366" i="2"/>
  <c r="AD366" i="2"/>
  <c r="AB408" i="2"/>
  <c r="AC408" i="2"/>
  <c r="AB224" i="2"/>
  <c r="AD224" i="2"/>
  <c r="AB1294" i="2"/>
  <c r="AC1294" i="2"/>
  <c r="AD2514" i="2"/>
  <c r="AC2662" i="2"/>
  <c r="AC2519" i="2"/>
  <c r="AC2492" i="2"/>
  <c r="AC2484" i="2"/>
  <c r="AD2457" i="2"/>
  <c r="AC2442" i="2"/>
  <c r="AC2403" i="2"/>
  <c r="AC2419" i="2"/>
  <c r="AB1493" i="2"/>
  <c r="AD1493" i="2"/>
  <c r="AE1493" i="2"/>
  <c r="AB1412" i="2"/>
  <c r="AC1412" i="2"/>
  <c r="AC1391" i="2"/>
  <c r="AE1391" i="2"/>
  <c r="AB1391" i="2"/>
  <c r="AB2254" i="2"/>
  <c r="AE2254" i="2"/>
  <c r="AB1993" i="2"/>
  <c r="AC1993" i="2"/>
  <c r="AB2122" i="2"/>
  <c r="AC2122" i="2"/>
  <c r="AB1912" i="2"/>
  <c r="AE1912" i="2"/>
  <c r="AB1594" i="2"/>
  <c r="AD1594" i="2"/>
  <c r="AC1594" i="2"/>
  <c r="AB1712" i="2"/>
  <c r="AD1712" i="2"/>
  <c r="AC1712" i="2"/>
  <c r="AD1728" i="2"/>
  <c r="AC1728" i="2"/>
  <c r="AB1728" i="2"/>
  <c r="AB1026" i="2"/>
  <c r="AD1026" i="2"/>
  <c r="AB2107" i="2"/>
  <c r="AC2107" i="2"/>
  <c r="AE2107" i="2"/>
  <c r="AD1491" i="2"/>
  <c r="AB1829" i="2"/>
  <c r="AE1829" i="2"/>
  <c r="AD1494" i="2"/>
  <c r="AB1494" i="2"/>
  <c r="AC1494" i="2"/>
  <c r="AB328" i="2"/>
  <c r="AC328" i="2"/>
  <c r="AE1456" i="2"/>
  <c r="AB1456" i="2"/>
  <c r="AC1456" i="2"/>
  <c r="AB1407" i="2"/>
  <c r="AD1407" i="2"/>
  <c r="AD2679" i="2"/>
  <c r="AE2519" i="2"/>
  <c r="AE2408" i="2"/>
  <c r="AE2457" i="2"/>
  <c r="AB484" i="2"/>
  <c r="AD484" i="2"/>
  <c r="AB124" i="2"/>
  <c r="AD124" i="2"/>
  <c r="AB406" i="2"/>
  <c r="AC406" i="2"/>
  <c r="AE406" i="2"/>
  <c r="AD148" i="2"/>
  <c r="AD344" i="2"/>
  <c r="AC344" i="2"/>
  <c r="AB344" i="2"/>
  <c r="AE2442" i="2"/>
  <c r="AE2405" i="2"/>
  <c r="AE2420" i="2"/>
  <c r="AC2405" i="2"/>
  <c r="AC2457" i="2"/>
  <c r="AC2190" i="2"/>
  <c r="AC2227" i="2"/>
  <c r="AC2203" i="2"/>
  <c r="AC2149" i="2"/>
  <c r="AC1900" i="2"/>
  <c r="AE887" i="2"/>
  <c r="AD1055" i="2"/>
  <c r="AB336" i="2"/>
  <c r="AD336" i="2"/>
  <c r="AE2679" i="2"/>
  <c r="AD2678" i="2"/>
  <c r="AE2662" i="2"/>
  <c r="AC2615" i="2"/>
  <c r="AC2547" i="2"/>
  <c r="AD2454" i="2"/>
  <c r="AE344" i="2"/>
  <c r="AE224" i="2"/>
  <c r="AC2679" i="2"/>
  <c r="AE2654" i="2"/>
  <c r="AD2587" i="2"/>
  <c r="AC2552" i="2"/>
  <c r="AE2544" i="2"/>
  <c r="AC2495" i="2"/>
  <c r="AD2403" i="2"/>
  <c r="AE877" i="2"/>
  <c r="AB541" i="2"/>
  <c r="AE541" i="2"/>
  <c r="AD673" i="2"/>
  <c r="AC673" i="2"/>
  <c r="AD811" i="2"/>
  <c r="AB679" i="2"/>
  <c r="AC679" i="2"/>
  <c r="AE2245" i="2"/>
  <c r="AE2122" i="2"/>
  <c r="AD2030" i="2"/>
  <c r="AE1980" i="2"/>
  <c r="AE1983" i="2"/>
  <c r="AE1900" i="2"/>
  <c r="AD1939" i="2"/>
  <c r="AE1884" i="2"/>
  <c r="AE1985" i="2"/>
  <c r="AE1772" i="2"/>
  <c r="AE1545" i="2"/>
  <c r="AD1501" i="2"/>
  <c r="AD1631" i="2"/>
  <c r="AD1542" i="2"/>
  <c r="AD1524" i="2"/>
  <c r="AE1344" i="2"/>
  <c r="AE1169" i="2"/>
  <c r="AE1149" i="2"/>
  <c r="AD1046" i="2"/>
  <c r="AE1026" i="2"/>
  <c r="AE1072" i="2"/>
  <c r="AD644" i="2"/>
  <c r="AD597" i="2"/>
  <c r="AE408" i="2"/>
  <c r="AD275" i="2"/>
  <c r="AD604" i="2"/>
  <c r="AC2" i="2"/>
  <c r="AD2329" i="2"/>
  <c r="AE2300" i="2"/>
  <c r="AC1930" i="2"/>
  <c r="AE1776" i="2"/>
  <c r="AC1828" i="2"/>
  <c r="AE1642" i="2"/>
  <c r="AD1294" i="2"/>
  <c r="AC1253" i="2"/>
  <c r="AC1278" i="2"/>
  <c r="AC1019" i="2"/>
  <c r="AC831" i="2"/>
  <c r="AE841" i="2"/>
  <c r="AC867" i="2"/>
  <c r="AC447" i="2"/>
  <c r="AD494" i="2"/>
  <c r="AE148" i="2"/>
  <c r="AC2254" i="2"/>
  <c r="AE2194" i="2"/>
  <c r="AE2427" i="2"/>
  <c r="AC1582" i="2"/>
  <c r="AC1493" i="2"/>
  <c r="AC1165" i="2"/>
  <c r="AE779" i="2"/>
  <c r="AE1240" i="2"/>
  <c r="AC2499" i="2"/>
  <c r="AE1582" i="2"/>
  <c r="AE1805" i="2"/>
  <c r="AC644" i="2"/>
  <c r="AC336" i="2"/>
  <c r="AC360" i="2"/>
  <c r="AD430" i="2"/>
  <c r="AC199" i="2"/>
  <c r="AD841" i="2"/>
  <c r="AC366" i="2"/>
  <c r="AC751" i="2"/>
  <c r="AC969" i="2"/>
  <c r="AC877" i="2"/>
  <c r="AC1407" i="2"/>
  <c r="AD1758" i="2"/>
  <c r="AD1809" i="2"/>
  <c r="AC2539" i="2"/>
  <c r="AE2303" i="2"/>
  <c r="AE2163" i="2"/>
  <c r="AE1984" i="2"/>
  <c r="AD2046" i="2"/>
  <c r="AC2007" i="2"/>
  <c r="AC1835" i="2"/>
  <c r="AE1743" i="2"/>
  <c r="AE1660" i="2"/>
  <c r="AD1515" i="2"/>
  <c r="AE1494" i="2"/>
  <c r="AE1438" i="2"/>
  <c r="AE1447" i="2"/>
  <c r="AD1412" i="2"/>
  <c r="AE969" i="2"/>
  <c r="AE1108" i="2"/>
  <c r="AD766" i="2"/>
  <c r="AD557" i="2"/>
  <c r="AE707" i="2"/>
  <c r="AE321" i="2"/>
  <c r="AE181" i="2"/>
  <c r="AE336" i="2"/>
  <c r="AC182" i="2"/>
  <c r="AC160" i="2"/>
  <c r="AC67" i="2"/>
  <c r="AC108" i="2"/>
  <c r="AC2329" i="2"/>
  <c r="AD2194" i="2"/>
  <c r="AE1407" i="2"/>
  <c r="AC1481" i="2"/>
  <c r="AD785" i="2"/>
  <c r="AC565" i="2"/>
  <c r="AE843" i="2"/>
  <c r="AC652" i="2"/>
  <c r="AD2014" i="2"/>
  <c r="AE2247" i="2"/>
  <c r="AC1985" i="2"/>
  <c r="AD1696" i="2"/>
  <c r="AE1712" i="2"/>
  <c r="AC1478" i="2"/>
  <c r="AC1474" i="2"/>
  <c r="AC1458" i="2"/>
  <c r="AE1377" i="2"/>
  <c r="AC1018" i="2"/>
  <c r="AD887" i="2"/>
  <c r="AE1055" i="2"/>
  <c r="AE652" i="2"/>
  <c r="AD711" i="2"/>
  <c r="AC518" i="2"/>
  <c r="AC301" i="2"/>
  <c r="AC241" i="2"/>
  <c r="AE217" i="2"/>
  <c r="AE166" i="2"/>
  <c r="AE37" i="2"/>
  <c r="AE2657" i="2"/>
  <c r="AD2480" i="2"/>
  <c r="AE2304" i="2"/>
  <c r="AC2194" i="2"/>
  <c r="AD1966" i="2"/>
  <c r="AD1772" i="2"/>
  <c r="AC1491" i="2"/>
  <c r="AE1294" i="2"/>
  <c r="AC224" i="2"/>
  <c r="AD312" i="2"/>
  <c r="AD446" i="2"/>
  <c r="AC24" i="2"/>
  <c r="AC390" i="2"/>
  <c r="AC2548" i="2"/>
  <c r="AE1897" i="2"/>
  <c r="AD2122" i="2"/>
  <c r="AD1980" i="2"/>
  <c r="AC2031" i="2"/>
  <c r="AD1545" i="2"/>
  <c r="AE1631" i="2"/>
  <c r="AC1508" i="2"/>
  <c r="AC1523" i="2"/>
  <c r="AE1542" i="2"/>
  <c r="AD1344" i="2"/>
  <c r="AE1401" i="2"/>
  <c r="AD1169" i="2"/>
  <c r="AD1149" i="2"/>
  <c r="AE961" i="2"/>
  <c r="AE1037" i="2"/>
  <c r="AE679" i="2"/>
  <c r="AE611" i="2"/>
  <c r="AE589" i="2"/>
  <c r="AE616" i="2"/>
  <c r="AE508" i="2"/>
  <c r="AD160" i="2"/>
  <c r="AE604" i="2"/>
  <c r="AE338" i="2"/>
  <c r="AD2" i="2"/>
  <c r="AC2657" i="2"/>
  <c r="AC2373" i="2"/>
  <c r="AC2300" i="2"/>
  <c r="AC2163" i="2"/>
  <c r="AC1939" i="2"/>
  <c r="AD1359" i="2"/>
  <c r="AC569" i="2"/>
  <c r="AE733" i="2"/>
  <c r="AC915" i="2"/>
  <c r="AC1897" i="2"/>
  <c r="AE2248" i="2"/>
  <c r="AD2233" i="2"/>
  <c r="AE2046" i="2"/>
  <c r="AE1993" i="2"/>
  <c r="AE1987" i="2"/>
  <c r="AD1438" i="2"/>
  <c r="AE1491" i="2"/>
  <c r="AD1447" i="2"/>
  <c r="AD1391" i="2"/>
  <c r="AD969" i="2"/>
  <c r="AE569" i="2"/>
  <c r="AE565" i="2"/>
  <c r="AE673" i="2"/>
  <c r="AD321" i="2"/>
  <c r="AE57" i="2"/>
  <c r="AE2403" i="2"/>
  <c r="AD1828" i="2"/>
  <c r="AD1547" i="2"/>
  <c r="AD1582" i="2"/>
  <c r="AC1447" i="2"/>
  <c r="AC527" i="2"/>
  <c r="AE785" i="2"/>
  <c r="AD362" i="2"/>
  <c r="AD408" i="2"/>
  <c r="AE124" i="2"/>
  <c r="AE1366" i="2"/>
  <c r="AE1046" i="2"/>
  <c r="AC1146" i="2"/>
  <c r="AC707" i="2"/>
  <c r="AD652" i="2"/>
  <c r="AE644" i="2"/>
  <c r="AE597" i="2"/>
  <c r="AC817" i="2"/>
  <c r="AE711" i="2"/>
  <c r="AE581" i="2"/>
  <c r="AC576" i="2"/>
  <c r="AC573" i="2"/>
  <c r="AC640" i="2"/>
  <c r="AC508" i="2"/>
  <c r="AE275" i="2"/>
  <c r="AD149" i="2"/>
  <c r="AD37" i="2"/>
  <c r="AC2598" i="2"/>
  <c r="AD2254" i="2"/>
  <c r="AD1856" i="2"/>
  <c r="AC1825" i="2"/>
  <c r="AE1527" i="2"/>
  <c r="AD733" i="2"/>
  <c r="AC1034" i="2"/>
  <c r="AD330" i="2"/>
  <c r="AC1861" i="2"/>
  <c r="AC1527" i="2"/>
  <c r="AD2293" i="2"/>
  <c r="AD2303" i="2"/>
  <c r="AD2163" i="2"/>
  <c r="AE1515" i="2"/>
  <c r="AE1412" i="2"/>
  <c r="AD1401" i="2"/>
  <c r="AD961" i="2"/>
  <c r="AC1313" i="2"/>
  <c r="AC896" i="2"/>
  <c r="AC860" i="2"/>
  <c r="AC838" i="2"/>
  <c r="AC748" i="2"/>
  <c r="AC856" i="2"/>
  <c r="AC828" i="2"/>
  <c r="AC1098" i="2"/>
  <c r="AE557" i="2"/>
  <c r="AD707" i="2"/>
  <c r="AD679" i="2"/>
  <c r="AE612" i="2"/>
  <c r="AD596" i="2"/>
  <c r="AD2442" i="2"/>
  <c r="AC2158" i="2"/>
  <c r="AC1856" i="2"/>
  <c r="AC1638" i="2"/>
  <c r="AE1594" i="2"/>
  <c r="AD1527" i="2"/>
  <c r="AD1456" i="2"/>
  <c r="AC1438" i="2"/>
  <c r="AC1320" i="2"/>
  <c r="AD843" i="2"/>
  <c r="AE328" i="2"/>
  <c r="AC1912" i="2"/>
  <c r="AE426" i="2"/>
  <c r="AC2533" i="2"/>
  <c r="AC2486" i="2"/>
  <c r="AE2435" i="2"/>
  <c r="AD2137" i="2"/>
  <c r="AE2087" i="2"/>
  <c r="AC2237" i="2"/>
  <c r="AD2102" i="2"/>
  <c r="AC1946" i="2"/>
  <c r="AD1877" i="2"/>
  <c r="AC1839" i="2"/>
  <c r="AC1720" i="2"/>
  <c r="AC1591" i="2"/>
  <c r="AD1434" i="2"/>
  <c r="AC1724" i="2"/>
  <c r="AD1481" i="2"/>
  <c r="AE1498" i="2"/>
  <c r="AD1237" i="2"/>
  <c r="AD1165" i="2"/>
  <c r="AD1141" i="2"/>
  <c r="AE1099" i="2"/>
  <c r="AC1057" i="2"/>
  <c r="AD1369" i="2"/>
  <c r="AD1164" i="2"/>
  <c r="AE1258" i="2"/>
  <c r="AD1194" i="2"/>
  <c r="AE882" i="2"/>
  <c r="AD870" i="2"/>
  <c r="AE762" i="2"/>
  <c r="AD777" i="2"/>
  <c r="AC989" i="2"/>
  <c r="AB715" i="2"/>
  <c r="AE809" i="2"/>
  <c r="AD169" i="2"/>
  <c r="AD445" i="2"/>
  <c r="AE41" i="2"/>
  <c r="AD314" i="2"/>
  <c r="AD2574" i="2"/>
  <c r="AD1698" i="2"/>
  <c r="AC1537" i="2"/>
  <c r="AC1489" i="2"/>
  <c r="AC1128" i="2"/>
  <c r="AD649" i="2"/>
  <c r="AE314" i="2"/>
  <c r="AC605" i="2"/>
  <c r="AD274" i="2"/>
  <c r="AC116" i="2"/>
  <c r="AC54" i="2"/>
  <c r="AE116" i="2"/>
  <c r="AE2575" i="2"/>
  <c r="AE2620" i="2"/>
  <c r="AC2665" i="2"/>
  <c r="AC2464" i="2"/>
  <c r="AC2092" i="2"/>
  <c r="AE1865" i="2"/>
  <c r="AC1945" i="2"/>
  <c r="AE1885" i="2"/>
  <c r="AD1835" i="2"/>
  <c r="AC1806" i="2"/>
  <c r="AE1718" i="2"/>
  <c r="AD1397" i="2"/>
  <c r="AD1373" i="2"/>
  <c r="AC1343" i="2"/>
  <c r="AE1285" i="2"/>
  <c r="AC1195" i="2"/>
  <c r="AC1151" i="2"/>
  <c r="AC1201" i="2"/>
  <c r="AC932" i="2"/>
  <c r="AC718" i="2"/>
  <c r="AC951" i="2"/>
  <c r="AC902" i="2"/>
  <c r="AC824" i="2"/>
  <c r="AE712" i="2"/>
  <c r="AC715" i="2"/>
  <c r="AC400" i="2"/>
  <c r="AE180" i="2"/>
  <c r="AE238" i="2"/>
  <c r="AC2666" i="2"/>
  <c r="AC2458" i="2"/>
  <c r="AC2475" i="2"/>
  <c r="AC2455" i="2"/>
  <c r="AE1698" i="2"/>
  <c r="AC1698" i="2"/>
  <c r="AE1481" i="2"/>
  <c r="AC274" i="2"/>
  <c r="AE2688" i="2"/>
  <c r="AE2529" i="2"/>
  <c r="AD2458" i="2"/>
  <c r="AE2404" i="2"/>
  <c r="AE2237" i="2"/>
  <c r="AE2185" i="2"/>
  <c r="AE2117" i="2"/>
  <c r="AE2233" i="2"/>
  <c r="AC2063" i="2"/>
  <c r="AD1900" i="2"/>
  <c r="AD1874" i="2"/>
  <c r="AE1815" i="2"/>
  <c r="AB1806" i="2"/>
  <c r="AD1487" i="2"/>
  <c r="AE1462" i="2"/>
  <c r="AD1489" i="2"/>
  <c r="AE1201" i="2"/>
  <c r="AE999" i="2"/>
  <c r="AC1099" i="2"/>
  <c r="AD1154" i="2"/>
  <c r="AE832" i="2"/>
  <c r="AC722" i="2"/>
  <c r="AC938" i="2"/>
  <c r="AE680" i="2"/>
  <c r="AC701" i="2"/>
  <c r="AE641" i="2"/>
  <c r="AC809" i="2"/>
  <c r="AE484" i="2"/>
  <c r="AD809" i="2"/>
  <c r="AE659" i="2"/>
  <c r="AC821" i="2"/>
  <c r="AD615" i="2"/>
  <c r="AE416" i="2"/>
  <c r="AD101" i="2"/>
  <c r="AD65" i="2"/>
  <c r="AE121" i="2"/>
  <c r="AD54" i="2"/>
  <c r="AD6" i="2"/>
  <c r="AE2533" i="2"/>
  <c r="AC2181" i="2"/>
  <c r="AC934" i="2"/>
  <c r="AD934" i="2"/>
  <c r="AC697" i="2"/>
  <c r="AE697" i="2"/>
  <c r="AE378" i="2"/>
  <c r="AC524" i="2"/>
  <c r="AE447" i="2"/>
  <c r="AC230" i="2"/>
  <c r="AD152" i="2"/>
  <c r="AE2085" i="2"/>
  <c r="AC2453" i="2"/>
  <c r="AC1659" i="2"/>
  <c r="AC2501" i="2"/>
  <c r="AE2406" i="2"/>
  <c r="AC2483" i="2"/>
  <c r="AE2458" i="2"/>
  <c r="AC2498" i="2"/>
  <c r="AE2486" i="2"/>
  <c r="AE2077" i="2"/>
  <c r="AE2102" i="2"/>
  <c r="AE2004" i="2"/>
  <c r="AC2138" i="2"/>
  <c r="AC1874" i="2"/>
  <c r="AC1865" i="2"/>
  <c r="AC1885" i="2"/>
  <c r="AC1921" i="2"/>
  <c r="AE1806" i="2"/>
  <c r="AE1475" i="2"/>
  <c r="AD1572" i="2"/>
  <c r="AE1516" i="2"/>
  <c r="AC1475" i="2"/>
  <c r="AE1564" i="2"/>
  <c r="AC1419" i="2"/>
  <c r="AE1235" i="2"/>
  <c r="AD1099" i="2"/>
  <c r="AE1369" i="2"/>
  <c r="AE1333" i="2"/>
  <c r="AC1131" i="2"/>
  <c r="AE934" i="2"/>
  <c r="AD762" i="2"/>
  <c r="AE1024" i="2"/>
  <c r="AC851" i="2"/>
  <c r="AC861" i="2"/>
  <c r="AB882" i="2"/>
  <c r="AC704" i="2"/>
  <c r="AE688" i="2"/>
  <c r="AC775" i="2"/>
  <c r="AE445" i="2"/>
  <c r="AD41" i="2"/>
  <c r="AE254" i="2"/>
  <c r="AD87" i="2"/>
  <c r="AD1568" i="2"/>
  <c r="AE1489" i="2"/>
  <c r="AE787" i="2"/>
  <c r="AE861" i="2"/>
  <c r="AD119" i="2"/>
  <c r="AC30" i="2"/>
  <c r="AC386" i="2"/>
  <c r="AE132" i="2"/>
  <c r="AD2577" i="2"/>
  <c r="AD2620" i="2"/>
  <c r="AE2475" i="2"/>
  <c r="AB2486" i="2"/>
  <c r="AD2404" i="2"/>
  <c r="AE2101" i="2"/>
  <c r="AE2000" i="2"/>
  <c r="AE1916" i="2"/>
  <c r="AE1572" i="2"/>
  <c r="AC1552" i="2"/>
  <c r="AC1373" i="2"/>
  <c r="AD1419" i="2"/>
  <c r="AE1131" i="2"/>
  <c r="AE1025" i="2"/>
  <c r="AE989" i="2"/>
  <c r="AE902" i="2"/>
  <c r="AD824" i="2"/>
  <c r="AC841" i="2"/>
  <c r="AD704" i="2"/>
  <c r="AC762" i="2"/>
  <c r="AE526" i="2"/>
  <c r="AD882" i="2"/>
  <c r="AD238" i="2"/>
  <c r="AE68" i="2"/>
  <c r="AE30" i="2"/>
  <c r="AC2085" i="2"/>
  <c r="AE1568" i="2"/>
  <c r="AC416" i="2"/>
  <c r="AC121" i="2"/>
  <c r="AC6" i="2"/>
  <c r="AC1586" i="2"/>
  <c r="AC2529" i="2"/>
  <c r="AD2237" i="2"/>
  <c r="AD2185" i="2"/>
  <c r="AE2244" i="2"/>
  <c r="AB2404" i="2"/>
  <c r="AE2137" i="2"/>
  <c r="AC1805" i="2"/>
  <c r="AD1462" i="2"/>
  <c r="AE1434" i="2"/>
  <c r="AE1537" i="2"/>
  <c r="AE1459" i="2"/>
  <c r="AD1201" i="2"/>
  <c r="AE1237" i="2"/>
  <c r="AE1165" i="2"/>
  <c r="AE1141" i="2"/>
  <c r="AC1202" i="2"/>
  <c r="AC965" i="2"/>
  <c r="AE1059" i="2"/>
  <c r="AD680" i="2"/>
  <c r="AD641" i="2"/>
  <c r="AC805" i="2"/>
  <c r="AD416" i="2"/>
  <c r="AC526" i="2"/>
  <c r="AE169" i="2"/>
  <c r="AC365" i="2"/>
  <c r="AC351" i="2"/>
  <c r="AC459" i="2"/>
  <c r="AC421" i="2"/>
  <c r="AC144" i="2"/>
  <c r="AC280" i="2"/>
  <c r="AE101" i="2"/>
  <c r="AD2435" i="2"/>
  <c r="AC2077" i="2"/>
  <c r="AD2085" i="2"/>
  <c r="AD1800" i="2"/>
  <c r="AC1568" i="2"/>
  <c r="AC1462" i="2"/>
  <c r="AC1240" i="2"/>
  <c r="AD230" i="2"/>
  <c r="AC238" i="2"/>
  <c r="AC169" i="2"/>
  <c r="AC380" i="2"/>
  <c r="AC132" i="2"/>
  <c r="AC87" i="2"/>
  <c r="AC2644" i="2"/>
  <c r="AC2620" i="2"/>
  <c r="AD658" i="2"/>
  <c r="AC478" i="2"/>
  <c r="AD198" i="2"/>
  <c r="AE2683" i="2"/>
  <c r="AC2435" i="2"/>
  <c r="AC2312" i="2"/>
  <c r="AC2298" i="2"/>
  <c r="AD2004" i="2"/>
  <c r="AD1872" i="2"/>
  <c r="AD1865" i="2"/>
  <c r="AD1885" i="2"/>
  <c r="AE1835" i="2"/>
  <c r="AC1696" i="2"/>
  <c r="AD1659" i="2"/>
  <c r="AE1724" i="2"/>
  <c r="AD1475" i="2"/>
  <c r="AE1397" i="2"/>
  <c r="AE1373" i="2"/>
  <c r="AD1560" i="2"/>
  <c r="AD1520" i="2"/>
  <c r="AC1434" i="2"/>
  <c r="AD1399" i="2"/>
  <c r="AC1130" i="2"/>
  <c r="AC1118" i="2"/>
  <c r="AE1095" i="2"/>
  <c r="AD783" i="2"/>
  <c r="AE715" i="2"/>
  <c r="AD712" i="2"/>
  <c r="AD861" i="2"/>
  <c r="AD787" i="2"/>
  <c r="AD669" i="2"/>
  <c r="AD342" i="2"/>
  <c r="AD380" i="2"/>
  <c r="AE193" i="2"/>
  <c r="AE230" i="2"/>
  <c r="AC2406" i="2"/>
  <c r="AE2325" i="2"/>
  <c r="AC2176" i="2"/>
  <c r="AE1800" i="2"/>
  <c r="AD1805" i="2"/>
  <c r="AC1857" i="2"/>
  <c r="AD1459" i="2"/>
  <c r="AD1503" i="2"/>
  <c r="AC749" i="2"/>
  <c r="AC543" i="2"/>
  <c r="AE274" i="2"/>
  <c r="AC101" i="2"/>
  <c r="AE1263" i="2"/>
  <c r="AC1232" i="2"/>
  <c r="AB2627" i="2"/>
  <c r="AE2347" i="2"/>
  <c r="AE2359" i="2"/>
  <c r="AD2280" i="2"/>
  <c r="AC2356" i="2"/>
  <c r="AC2379" i="2"/>
  <c r="AE2200" i="2"/>
  <c r="AD2226" i="2"/>
  <c r="AD2202" i="2"/>
  <c r="AC2102" i="2"/>
  <c r="AD2009" i="2"/>
  <c r="AC2001" i="2"/>
  <c r="AC1989" i="2"/>
  <c r="AC1691" i="2"/>
  <c r="AC1687" i="2"/>
  <c r="AE1659" i="2"/>
  <c r="AD1588" i="2"/>
  <c r="AD1312" i="2"/>
  <c r="AD974" i="2"/>
  <c r="AE966" i="2"/>
  <c r="AE1286" i="2"/>
  <c r="AC1134" i="2"/>
  <c r="AD922" i="2"/>
  <c r="AE997" i="2"/>
  <c r="AE1010" i="2"/>
  <c r="AE993" i="2"/>
  <c r="AE716" i="2"/>
  <c r="AD667" i="2"/>
  <c r="AB869" i="2"/>
  <c r="AB716" i="2"/>
  <c r="AC2285" i="2"/>
  <c r="AD2206" i="2"/>
  <c r="AE2032" i="2"/>
  <c r="AD1936" i="2"/>
  <c r="AE1860" i="2"/>
  <c r="AE1714" i="2"/>
  <c r="AE1477" i="2"/>
  <c r="AC717" i="2"/>
  <c r="AE665" i="2"/>
  <c r="AC521" i="2"/>
  <c r="AD1128" i="2"/>
  <c r="AE2684" i="2"/>
  <c r="AB2666" i="2"/>
  <c r="AD2603" i="2"/>
  <c r="AD2601" i="2"/>
  <c r="AE2483" i="2"/>
  <c r="AD2535" i="2"/>
  <c r="AC2572" i="2"/>
  <c r="AE2501" i="2"/>
  <c r="AC2506" i="2"/>
  <c r="AD2409" i="2"/>
  <c r="AD2520" i="2"/>
  <c r="AC2412" i="2"/>
  <c r="AE2419" i="2"/>
  <c r="AE2302" i="2"/>
  <c r="AE2317" i="2"/>
  <c r="AD2279" i="2"/>
  <c r="AD2324" i="2"/>
  <c r="AC2151" i="2"/>
  <c r="AD2147" i="2"/>
  <c r="AD2252" i="2"/>
  <c r="AC2070" i="2"/>
  <c r="AD1923" i="2"/>
  <c r="AD1915" i="2"/>
  <c r="AE1867" i="2"/>
  <c r="AD1990" i="2"/>
  <c r="AB2023" i="2"/>
  <c r="AE1739" i="2"/>
  <c r="AE1736" i="2"/>
  <c r="AE1742" i="2"/>
  <c r="AE1549" i="2"/>
  <c r="AD1635" i="2"/>
  <c r="AD1508" i="2"/>
  <c r="AE1349" i="2"/>
  <c r="AC1502" i="2"/>
  <c r="AD1221" i="2"/>
  <c r="AE1185" i="2"/>
  <c r="AC1345" i="2"/>
  <c r="AD1192" i="2"/>
  <c r="AE1146" i="2"/>
  <c r="AE880" i="2"/>
  <c r="AE836" i="2"/>
  <c r="AD927" i="2"/>
  <c r="AE796" i="2"/>
  <c r="AE985" i="2"/>
  <c r="AE535" i="2"/>
  <c r="AB985" i="2"/>
  <c r="AC696" i="2"/>
  <c r="AC564" i="2"/>
  <c r="AC716" i="2"/>
  <c r="AE191" i="2"/>
  <c r="AC114" i="2"/>
  <c r="AD108" i="2"/>
  <c r="AC2563" i="2"/>
  <c r="AD2513" i="2"/>
  <c r="AE2037" i="2"/>
  <c r="AE1929" i="2"/>
  <c r="AC1833" i="2"/>
  <c r="AD1857" i="2"/>
  <c r="AE1551" i="2"/>
  <c r="AC1521" i="2"/>
  <c r="AD31" i="2"/>
  <c r="AC170" i="2"/>
  <c r="AD386" i="2"/>
  <c r="AE31" i="2"/>
  <c r="AC1936" i="2"/>
  <c r="AC466" i="2"/>
  <c r="AC2640" i="2"/>
  <c r="AE2666" i="2"/>
  <c r="AC2654" i="2"/>
  <c r="AD2581" i="2"/>
  <c r="AD2414" i="2"/>
  <c r="AD2550" i="2"/>
  <c r="AD2482" i="2"/>
  <c r="AD2419" i="2"/>
  <c r="AC2362" i="2"/>
  <c r="AD2267" i="2"/>
  <c r="AC2303" i="2"/>
  <c r="AD2306" i="2"/>
  <c r="AE2023" i="2"/>
  <c r="AE1948" i="2"/>
  <c r="AC1901" i="2"/>
  <c r="AD1783" i="2"/>
  <c r="AE1644" i="2"/>
  <c r="AC1766" i="2"/>
  <c r="AE1685" i="2"/>
  <c r="AD1519" i="2"/>
  <c r="AD1418" i="2"/>
  <c r="AD1423" i="2"/>
  <c r="AE1577" i="2"/>
  <c r="AE1485" i="2"/>
  <c r="AE1432" i="2"/>
  <c r="AE1353" i="2"/>
  <c r="AC1374" i="2"/>
  <c r="AC1318" i="2"/>
  <c r="AD1333" i="2"/>
  <c r="AC1217" i="2"/>
  <c r="AD1357" i="2"/>
  <c r="AC1004" i="2"/>
  <c r="AC960" i="2"/>
  <c r="AD1037" i="2"/>
  <c r="AE774" i="2"/>
  <c r="AE834" i="2"/>
  <c r="AD1098" i="2"/>
  <c r="AD1072" i="2"/>
  <c r="AC993" i="2"/>
  <c r="AC1006" i="2"/>
  <c r="AC939" i="2"/>
  <c r="AC849" i="2"/>
  <c r="AD839" i="2"/>
  <c r="AE437" i="2"/>
  <c r="AC387" i="2"/>
  <c r="AC653" i="2"/>
  <c r="AC633" i="2"/>
  <c r="AC429" i="2"/>
  <c r="AC445" i="2"/>
  <c r="AC291" i="2"/>
  <c r="AC117" i="2"/>
  <c r="AC302" i="2"/>
  <c r="AD2496" i="2"/>
  <c r="AC2512" i="2"/>
  <c r="AC2480" i="2"/>
  <c r="AC2280" i="2"/>
  <c r="AC2302" i="2"/>
  <c r="AE2041" i="2"/>
  <c r="AC1915" i="2"/>
  <c r="AD926" i="2"/>
  <c r="AD875" i="2"/>
  <c r="AD857" i="2"/>
  <c r="AC866" i="2"/>
  <c r="AC152" i="2"/>
  <c r="AC124" i="2"/>
  <c r="AD106" i="2"/>
  <c r="AD84" i="2"/>
  <c r="AC1787" i="2"/>
  <c r="AC1578" i="2"/>
  <c r="AC1271" i="2"/>
  <c r="AC733" i="2"/>
  <c r="AE2601" i="2"/>
  <c r="AD2483" i="2"/>
  <c r="AD2410" i="2"/>
  <c r="AD2302" i="2"/>
  <c r="AE2147" i="2"/>
  <c r="AD2070" i="2"/>
  <c r="AD2084" i="2"/>
  <c r="AC2216" i="2"/>
  <c r="AD1867" i="2"/>
  <c r="AC1867" i="2"/>
  <c r="AD1739" i="2"/>
  <c r="AD1710" i="2"/>
  <c r="AB1730" i="2"/>
  <c r="AD1349" i="2"/>
  <c r="AD1502" i="2"/>
  <c r="AD1404" i="2"/>
  <c r="AE1372" i="2"/>
  <c r="AD1345" i="2"/>
  <c r="AD1308" i="2"/>
  <c r="AD880" i="2"/>
  <c r="AD836" i="2"/>
  <c r="AE926" i="2"/>
  <c r="AE1098" i="2"/>
  <c r="AD973" i="2"/>
  <c r="AD535" i="2"/>
  <c r="AD1104" i="2"/>
  <c r="AD948" i="2"/>
  <c r="AD191" i="2"/>
  <c r="AC2636" i="2"/>
  <c r="AD2421" i="2"/>
  <c r="AE2349" i="2"/>
  <c r="AC2325" i="2"/>
  <c r="AC2185" i="2"/>
  <c r="AC2134" i="2"/>
  <c r="AD1796" i="2"/>
  <c r="AE1857" i="2"/>
  <c r="AD1460" i="2"/>
  <c r="AC1349" i="2"/>
  <c r="AD1278" i="2"/>
  <c r="AD1134" i="2"/>
  <c r="AC974" i="2"/>
  <c r="AC779" i="2"/>
  <c r="AC777" i="2"/>
  <c r="AC666" i="2"/>
  <c r="AD563" i="2"/>
  <c r="AE875" i="2"/>
  <c r="AD478" i="2"/>
  <c r="AC19" i="2"/>
  <c r="AD40" i="2"/>
  <c r="AD156" i="2"/>
  <c r="AD1763" i="2"/>
  <c r="AE551" i="2"/>
  <c r="AC1377" i="2"/>
  <c r="AE2280" i="2"/>
  <c r="AE2267" i="2"/>
  <c r="AC2041" i="2"/>
  <c r="AE2015" i="2"/>
  <c r="AB2041" i="2"/>
  <c r="AE1936" i="2"/>
  <c r="AC1783" i="2"/>
  <c r="AC1739" i="2"/>
  <c r="AB1710" i="2"/>
  <c r="AE1730" i="2"/>
  <c r="AC1482" i="2"/>
  <c r="AC1446" i="2"/>
  <c r="AD1353" i="2"/>
  <c r="AC1353" i="2"/>
  <c r="AE1125" i="2"/>
  <c r="AE974" i="2"/>
  <c r="AE1134" i="2"/>
  <c r="AE922" i="2"/>
  <c r="AD774" i="2"/>
  <c r="AE857" i="2"/>
  <c r="AE667" i="2"/>
  <c r="AD1860" i="2"/>
  <c r="AE1824" i="2"/>
  <c r="AE1748" i="2"/>
  <c r="AE1766" i="2"/>
  <c r="AD1746" i="2"/>
  <c r="AC1792" i="2"/>
  <c r="AC1308" i="2"/>
  <c r="AC926" i="2"/>
  <c r="AC869" i="2"/>
  <c r="AD388" i="2"/>
  <c r="AE606" i="2"/>
  <c r="AC156" i="2"/>
  <c r="AE40" i="2"/>
  <c r="AC1932" i="2"/>
  <c r="AE2627" i="2"/>
  <c r="AE2635" i="2"/>
  <c r="AC2584" i="2"/>
  <c r="AC2601" i="2"/>
  <c r="AE2512" i="2"/>
  <c r="AD2518" i="2"/>
  <c r="AD2406" i="2"/>
  <c r="AE2531" i="2"/>
  <c r="AD2216" i="2"/>
  <c r="AE2277" i="2"/>
  <c r="AD2142" i="2"/>
  <c r="AE2075" i="2"/>
  <c r="AC2206" i="2"/>
  <c r="AC2200" i="2"/>
  <c r="AD2034" i="2"/>
  <c r="AB2009" i="2"/>
  <c r="AE1923" i="2"/>
  <c r="AE1915" i="2"/>
  <c r="AD1914" i="2"/>
  <c r="AE1826" i="2"/>
  <c r="AC1669" i="2"/>
  <c r="AD1537" i="2"/>
  <c r="AD1604" i="2"/>
  <c r="AE1192" i="2"/>
  <c r="AE927" i="2"/>
  <c r="AC857" i="2"/>
  <c r="AC574" i="2"/>
  <c r="AC813" i="2"/>
  <c r="AC743" i="2"/>
  <c r="AC667" i="2"/>
  <c r="AD576" i="2"/>
  <c r="AD573" i="2"/>
  <c r="AC757" i="2"/>
  <c r="AC175" i="2"/>
  <c r="AC127" i="2"/>
  <c r="AD170" i="2"/>
  <c r="AC471" i="2"/>
  <c r="AD162" i="2"/>
  <c r="AC191" i="2"/>
  <c r="AD2588" i="2"/>
  <c r="AC2559" i="2"/>
  <c r="AE2496" i="2"/>
  <c r="AD2512" i="2"/>
  <c r="AC2267" i="2"/>
  <c r="AC1824" i="2"/>
  <c r="AD1824" i="2"/>
  <c r="AD1766" i="2"/>
  <c r="AC1525" i="2"/>
  <c r="AD1525" i="2"/>
  <c r="AD725" i="2"/>
  <c r="AC237" i="2"/>
  <c r="AE2599" i="2"/>
  <c r="AC2446" i="2"/>
  <c r="AE2381" i="2"/>
  <c r="AC1460" i="2"/>
  <c r="AD2642" i="2"/>
  <c r="AC2624" i="2"/>
  <c r="AD2640" i="2"/>
  <c r="AC2581" i="2"/>
  <c r="AC2518" i="2"/>
  <c r="AE2414" i="2"/>
  <c r="AE2520" i="2"/>
  <c r="AE2412" i="2"/>
  <c r="AC2124" i="2"/>
  <c r="AE2187" i="2"/>
  <c r="AC2306" i="2"/>
  <c r="AD2187" i="2"/>
  <c r="AE2256" i="2"/>
  <c r="AE2070" i="2"/>
  <c r="AE2084" i="2"/>
  <c r="AE1783" i="2"/>
  <c r="AE1778" i="2"/>
  <c r="AE1710" i="2"/>
  <c r="AE1418" i="2"/>
  <c r="AE1423" i="2"/>
  <c r="AE1460" i="2"/>
  <c r="AC1532" i="2"/>
  <c r="AE1502" i="2"/>
  <c r="AC1179" i="2"/>
  <c r="AC1117" i="2"/>
  <c r="AE1345" i="2"/>
  <c r="AE1308" i="2"/>
  <c r="AC1369" i="2"/>
  <c r="AC1409" i="2"/>
  <c r="AD1084" i="2"/>
  <c r="AC1079" i="2"/>
  <c r="AC864" i="2"/>
  <c r="AC1072" i="2"/>
  <c r="AC694" i="2"/>
  <c r="AC789" i="2"/>
  <c r="AC497" i="2"/>
  <c r="AC489" i="2"/>
  <c r="AE672" i="2"/>
  <c r="AE281" i="2"/>
  <c r="AC2627" i="2"/>
  <c r="AD2666" i="2"/>
  <c r="AC2347" i="2"/>
  <c r="AC2229" i="2"/>
  <c r="AE2206" i="2"/>
  <c r="AC1562" i="2"/>
  <c r="AD1448" i="2"/>
  <c r="AD1362" i="2"/>
  <c r="AC1127" i="2"/>
  <c r="AC1263" i="2"/>
  <c r="AC725" i="2"/>
  <c r="AE156" i="2"/>
  <c r="AE1763" i="2"/>
  <c r="AC1928" i="2"/>
  <c r="AC266" i="2"/>
  <c r="AD2107" i="2"/>
  <c r="AC1237" i="2"/>
  <c r="AC1908" i="2"/>
  <c r="AC2129" i="2"/>
  <c r="AC2073" i="2"/>
  <c r="AC1227" i="2"/>
  <c r="AC1073" i="2"/>
  <c r="AD2654" i="2"/>
  <c r="AD2631" i="2"/>
  <c r="AC2540" i="2"/>
  <c r="AE2528" i="2"/>
  <c r="AE2572" i="2"/>
  <c r="AE2485" i="2"/>
  <c r="AC2527" i="2"/>
  <c r="AE2514" i="2"/>
  <c r="AD2461" i="2"/>
  <c r="AC2449" i="2"/>
  <c r="AE2482" i="2"/>
  <c r="AD2397" i="2"/>
  <c r="AC2321" i="2"/>
  <c r="AC2090" i="2"/>
  <c r="AE2189" i="2"/>
  <c r="AE2184" i="2"/>
  <c r="AC2233" i="2"/>
  <c r="AE2252" i="2"/>
  <c r="AE1988" i="2"/>
  <c r="AC2028" i="2"/>
  <c r="AE1924" i="2"/>
  <c r="AE1941" i="2"/>
  <c r="AE1849" i="2"/>
  <c r="AD1839" i="2"/>
  <c r="AE1686" i="2"/>
  <c r="AE1668" i="2"/>
  <c r="AD1742" i="2"/>
  <c r="AD1778" i="2"/>
  <c r="AE1487" i="2"/>
  <c r="AC1490" i="2"/>
  <c r="AD1516" i="2"/>
  <c r="AC1342" i="2"/>
  <c r="AC1310" i="2"/>
  <c r="AE1550" i="2"/>
  <c r="AE1289" i="2"/>
  <c r="AD1177" i="2"/>
  <c r="AE1103" i="2"/>
  <c r="AC1279" i="2"/>
  <c r="AC1248" i="2"/>
  <c r="AD1299" i="2"/>
  <c r="AD1120" i="2"/>
  <c r="AE1313" i="2"/>
  <c r="AC1095" i="2"/>
  <c r="AC1037" i="2"/>
  <c r="AE824" i="2"/>
  <c r="AC726" i="2"/>
  <c r="AD1024" i="2"/>
  <c r="AE973" i="2"/>
  <c r="AC758" i="2"/>
  <c r="AD825" i="2"/>
  <c r="AC705" i="2"/>
  <c r="AB881" i="2"/>
  <c r="AC525" i="2"/>
  <c r="AD423" i="2"/>
  <c r="AE669" i="2"/>
  <c r="AD589" i="2"/>
  <c r="AC407" i="2"/>
  <c r="AC367" i="2"/>
  <c r="AC458" i="2"/>
  <c r="AC444" i="2"/>
  <c r="AC404" i="2"/>
  <c r="AE948" i="2"/>
  <c r="AC475" i="2"/>
  <c r="AC443" i="2"/>
  <c r="AD300" i="2"/>
  <c r="AD144" i="2"/>
  <c r="AC319" i="2"/>
  <c r="AC315" i="2"/>
  <c r="AC243" i="2"/>
  <c r="AC239" i="2"/>
  <c r="AC213" i="2"/>
  <c r="AC139" i="2"/>
  <c r="AC604" i="2"/>
  <c r="AD393" i="2"/>
  <c r="AE825" i="2"/>
  <c r="AC282" i="2"/>
  <c r="AD204" i="2"/>
  <c r="AC136" i="2"/>
  <c r="AC26" i="2"/>
  <c r="AE174" i="2"/>
  <c r="AD254" i="2"/>
  <c r="AD66" i="2"/>
  <c r="AD2616" i="2"/>
  <c r="AC2672" i="2"/>
  <c r="AE2637" i="2"/>
  <c r="AE2597" i="2"/>
  <c r="AC2597" i="2"/>
  <c r="AE2357" i="2"/>
  <c r="AD2186" i="2"/>
  <c r="AC2132" i="2"/>
  <c r="AD2067" i="2"/>
  <c r="AC1862" i="2"/>
  <c r="AC1729" i="2"/>
  <c r="AC1703" i="2"/>
  <c r="AE1703" i="2"/>
  <c r="AE1556" i="2"/>
  <c r="AD1669" i="2"/>
  <c r="AC1640" i="2"/>
  <c r="AD1432" i="2"/>
  <c r="AC1264" i="2"/>
  <c r="AE821" i="2"/>
  <c r="AC753" i="2"/>
  <c r="AE630" i="2"/>
  <c r="AE563" i="2"/>
  <c r="AC563" i="2"/>
  <c r="AE678" i="2"/>
  <c r="AE368" i="2"/>
  <c r="AC321" i="2"/>
  <c r="AC1726" i="2"/>
  <c r="AC1860" i="2"/>
  <c r="AC597" i="2"/>
  <c r="AD210" i="2"/>
  <c r="AC334" i="2"/>
  <c r="AE302" i="2"/>
  <c r="AE78" i="2"/>
  <c r="AD5" i="2"/>
  <c r="AE2513" i="2"/>
  <c r="AC2447" i="2"/>
  <c r="AD2132" i="2"/>
  <c r="AD2080" i="2"/>
  <c r="AC2069" i="2"/>
  <c r="AC2137" i="2"/>
  <c r="AD1703" i="2"/>
  <c r="AD1630" i="2"/>
  <c r="AC1565" i="2"/>
  <c r="AC1312" i="2"/>
  <c r="AD1264" i="2"/>
  <c r="AD1138" i="2"/>
  <c r="AD566" i="2"/>
  <c r="AE527" i="2"/>
  <c r="AC660" i="2"/>
  <c r="AC935" i="2"/>
  <c r="AD265" i="2"/>
  <c r="AE311" i="2"/>
  <c r="AE247" i="2"/>
  <c r="AE13" i="2"/>
  <c r="AC13" i="2"/>
  <c r="AE16" i="2"/>
  <c r="AE4" i="2"/>
  <c r="AC2505" i="2"/>
  <c r="AC1714" i="2"/>
  <c r="AD1558" i="2"/>
  <c r="AD1897" i="2"/>
  <c r="AE941" i="2"/>
  <c r="AD1390" i="2"/>
  <c r="AD2670" i="2"/>
  <c r="AC2678" i="2"/>
  <c r="AC2655" i="2"/>
  <c r="AD2591" i="2"/>
  <c r="AD2572" i="2"/>
  <c r="AC2485" i="2"/>
  <c r="AD2386" i="2"/>
  <c r="AC2482" i="2"/>
  <c r="AD2341" i="2"/>
  <c r="AD2284" i="2"/>
  <c r="AC2226" i="2"/>
  <c r="AC2222" i="2"/>
  <c r="AC2202" i="2"/>
  <c r="AC2239" i="2"/>
  <c r="AC2235" i="2"/>
  <c r="AC2215" i="2"/>
  <c r="AC2187" i="2"/>
  <c r="AC2252" i="2"/>
  <c r="AD2118" i="2"/>
  <c r="AC1994" i="2"/>
  <c r="AE2149" i="2"/>
  <c r="AC1962" i="2"/>
  <c r="AD1940" i="2"/>
  <c r="AD2019" i="2"/>
  <c r="AC1941" i="2"/>
  <c r="AC1849" i="2"/>
  <c r="AD1818" i="2"/>
  <c r="AD1917" i="2"/>
  <c r="AD1813" i="2"/>
  <c r="AC1602" i="2"/>
  <c r="AE1579" i="2"/>
  <c r="AD1643" i="2"/>
  <c r="AE1288" i="2"/>
  <c r="AE1419" i="2"/>
  <c r="AD1355" i="2"/>
  <c r="AC1336" i="2"/>
  <c r="AC1328" i="2"/>
  <c r="AD1413" i="2"/>
  <c r="AD1290" i="2"/>
  <c r="AC954" i="2"/>
  <c r="AC1457" i="2"/>
  <c r="AD1030" i="2"/>
  <c r="AC1049" i="2"/>
  <c r="AD856" i="2"/>
  <c r="AE806" i="2"/>
  <c r="AC973" i="2"/>
  <c r="AD759" i="2"/>
  <c r="AE838" i="2"/>
  <c r="AD815" i="2"/>
  <c r="AD919" i="2"/>
  <c r="AE424" i="2"/>
  <c r="AE522" i="2"/>
  <c r="AC948" i="2"/>
  <c r="AE576" i="2"/>
  <c r="AE573" i="2"/>
  <c r="AC505" i="2"/>
  <c r="AE355" i="2"/>
  <c r="AD601" i="2"/>
  <c r="AC507" i="2"/>
  <c r="AD199" i="2"/>
  <c r="AD797" i="2"/>
  <c r="AD561" i="2"/>
  <c r="AC316" i="2"/>
  <c r="AD123" i="2"/>
  <c r="AC122" i="2"/>
  <c r="AE112" i="2"/>
  <c r="AE14" i="2"/>
  <c r="AC83" i="2"/>
  <c r="AC39" i="2"/>
  <c r="AC49" i="2"/>
  <c r="AD2672" i="2"/>
  <c r="AE2488" i="2"/>
  <c r="AC2513" i="2"/>
  <c r="AC2536" i="2"/>
  <c r="AD2405" i="2"/>
  <c r="AC2213" i="2"/>
  <c r="AC2186" i="2"/>
  <c r="AC2004" i="2"/>
  <c r="AC1954" i="2"/>
  <c r="AD2006" i="2"/>
  <c r="AE1833" i="2"/>
  <c r="AD1706" i="2"/>
  <c r="AC1432" i="2"/>
  <c r="AC1070" i="2"/>
  <c r="AC1063" i="2"/>
  <c r="AE1190" i="2"/>
  <c r="AC566" i="2"/>
  <c r="AC577" i="2"/>
  <c r="AE827" i="2"/>
  <c r="AC795" i="2"/>
  <c r="AE761" i="2"/>
  <c r="AE666" i="2"/>
  <c r="AC578" i="2"/>
  <c r="AC275" i="2"/>
  <c r="AE657" i="2"/>
  <c r="AD132" i="2"/>
  <c r="AC927" i="2"/>
  <c r="AD2682" i="2"/>
  <c r="AC1986" i="2"/>
  <c r="AC517" i="2"/>
  <c r="AC468" i="2"/>
  <c r="AC2691" i="2"/>
  <c r="AC2264" i="2"/>
  <c r="AC1109" i="2"/>
  <c r="AC971" i="2"/>
  <c r="AC772" i="2"/>
  <c r="AC674" i="2"/>
  <c r="AC646" i="2"/>
  <c r="AC540" i="2"/>
  <c r="AC579" i="2"/>
  <c r="AC434" i="2"/>
  <c r="AD2436" i="2"/>
  <c r="AE2195" i="2"/>
  <c r="AE2191" i="2"/>
  <c r="AE1552" i="2"/>
  <c r="AE800" i="2"/>
  <c r="AD28" i="2"/>
  <c r="AC2060" i="2"/>
  <c r="AC2016" i="2"/>
  <c r="AE2648" i="2"/>
  <c r="AE2631" i="2"/>
  <c r="AD2506" i="2"/>
  <c r="AD2471" i="2"/>
  <c r="AE2362" i="2"/>
  <c r="AD2177" i="2"/>
  <c r="AD2172" i="2"/>
  <c r="AD2215" i="2"/>
  <c r="AE2259" i="2"/>
  <c r="AD2148" i="2"/>
  <c r="AC1968" i="2"/>
  <c r="AD2138" i="2"/>
  <c r="AC1823" i="2"/>
  <c r="AE1755" i="2"/>
  <c r="AD1821" i="2"/>
  <c r="AD1641" i="2"/>
  <c r="AC1655" i="2"/>
  <c r="AD1480" i="2"/>
  <c r="AC1071" i="2"/>
  <c r="AD1222" i="2"/>
  <c r="AE782" i="2"/>
  <c r="AD951" i="2"/>
  <c r="AD724" i="2"/>
  <c r="AD865" i="2"/>
  <c r="AD735" i="2"/>
  <c r="AE439" i="2"/>
  <c r="AD812" i="2"/>
  <c r="AD696" i="2"/>
  <c r="AE160" i="2"/>
  <c r="AD365" i="2"/>
  <c r="AD351" i="2"/>
  <c r="AD421" i="2"/>
  <c r="AD280" i="2"/>
  <c r="AE61" i="2"/>
  <c r="AE109" i="2"/>
  <c r="AD70" i="2"/>
  <c r="AD26" i="2"/>
  <c r="AD334" i="2"/>
  <c r="AD78" i="2"/>
  <c r="AC2585" i="2"/>
  <c r="AD2650" i="2"/>
  <c r="AE2505" i="2"/>
  <c r="AE2536" i="2"/>
  <c r="AE2480" i="2"/>
  <c r="AC2349" i="2"/>
  <c r="AC2240" i="2"/>
  <c r="AE2198" i="2"/>
  <c r="AE2132" i="2"/>
  <c r="AE2214" i="2"/>
  <c r="AE2115" i="2"/>
  <c r="AC1980" i="2"/>
  <c r="AC1904" i="2"/>
  <c r="AD1889" i="2"/>
  <c r="AC1718" i="2"/>
  <c r="AD1833" i="2"/>
  <c r="AC1776" i="2"/>
  <c r="AE1716" i="2"/>
  <c r="AE1565" i="2"/>
  <c r="AC1556" i="2"/>
  <c r="AD1416" i="2"/>
  <c r="AE1112" i="2"/>
  <c r="AD1179" i="2"/>
  <c r="AC1046" i="2"/>
  <c r="AE913" i="2"/>
  <c r="AC909" i="2"/>
  <c r="AC1055" i="2"/>
  <c r="AC880" i="2"/>
  <c r="AC575" i="2"/>
  <c r="AE236" i="2"/>
  <c r="AC657" i="2"/>
  <c r="AD55" i="2"/>
  <c r="AC2599" i="2"/>
  <c r="AD2488" i="2"/>
  <c r="AD1759" i="2"/>
  <c r="AD1714" i="2"/>
  <c r="AC668" i="2"/>
  <c r="AC2388" i="2"/>
  <c r="AE1839" i="2"/>
  <c r="AC1770" i="2"/>
  <c r="AC1390" i="2"/>
  <c r="AC2631" i="2"/>
  <c r="AE2566" i="2"/>
  <c r="AD2562" i="2"/>
  <c r="AE2432" i="2"/>
  <c r="AC2282" i="2"/>
  <c r="AE2284" i="2"/>
  <c r="AC2157" i="2"/>
  <c r="AC2251" i="2"/>
  <c r="AC2183" i="2"/>
  <c r="AE2118" i="2"/>
  <c r="AE2019" i="2"/>
  <c r="AC1924" i="2"/>
  <c r="AC1880" i="2"/>
  <c r="AD1941" i="2"/>
  <c r="AD1849" i="2"/>
  <c r="AE1917" i="2"/>
  <c r="AC1743" i="2"/>
  <c r="AC1742" i="2"/>
  <c r="AC1709" i="2"/>
  <c r="AC1607" i="2"/>
  <c r="AD1579" i="2"/>
  <c r="AC1487" i="2"/>
  <c r="AE1426" i="2"/>
  <c r="AE1417" i="2"/>
  <c r="AE1643" i="2"/>
  <c r="AC1516" i="2"/>
  <c r="AE1413" i="2"/>
  <c r="AC1031" i="2"/>
  <c r="AC1027" i="2"/>
  <c r="AE1290" i="2"/>
  <c r="AE1282" i="2"/>
  <c r="AE1247" i="2"/>
  <c r="AC1178" i="2"/>
  <c r="AC1014" i="2"/>
  <c r="AE1030" i="2"/>
  <c r="AC1024" i="2"/>
  <c r="AE953" i="2"/>
  <c r="AC765" i="2"/>
  <c r="AC567" i="2"/>
  <c r="AC847" i="2"/>
  <c r="AC750" i="2"/>
  <c r="AD745" i="2"/>
  <c r="AC745" i="2"/>
  <c r="AC675" i="2"/>
  <c r="AC639" i="2"/>
  <c r="AC615" i="2"/>
  <c r="AE971" i="2"/>
  <c r="AE423" i="2"/>
  <c r="AC589" i="2"/>
  <c r="AB673" i="2"/>
  <c r="AE601" i="2"/>
  <c r="AC556" i="2"/>
  <c r="AC552" i="2"/>
  <c r="AC549" i="2"/>
  <c r="AC510" i="2"/>
  <c r="AE144" i="2"/>
  <c r="AC355" i="2"/>
  <c r="AE561" i="2"/>
  <c r="AC269" i="2"/>
  <c r="AE204" i="2"/>
  <c r="AC495" i="2"/>
  <c r="AC93" i="2"/>
  <c r="AE130" i="2"/>
  <c r="AD174" i="2"/>
  <c r="AE66" i="2"/>
  <c r="AE2598" i="2"/>
  <c r="AD2545" i="2"/>
  <c r="AC2451" i="2"/>
  <c r="AC2340" i="2"/>
  <c r="AE2223" i="2"/>
  <c r="AD2227" i="2"/>
  <c r="AC2198" i="2"/>
  <c r="AD2198" i="2"/>
  <c r="AD2214" i="2"/>
  <c r="AC1978" i="2"/>
  <c r="AC2015" i="2"/>
  <c r="AD1978" i="2"/>
  <c r="AD2002" i="2"/>
  <c r="AC1914" i="2"/>
  <c r="AD1776" i="2"/>
  <c r="AE1416" i="2"/>
  <c r="AC1630" i="2"/>
  <c r="AC1344" i="2"/>
  <c r="AC1192" i="2"/>
  <c r="AC1245" i="2"/>
  <c r="AC913" i="2"/>
  <c r="AC1082" i="2"/>
  <c r="AD827" i="2"/>
  <c r="AC761" i="2"/>
  <c r="AD630" i="2"/>
  <c r="AD761" i="2"/>
  <c r="AC649" i="2"/>
  <c r="AD2599" i="2"/>
  <c r="AC1913" i="2"/>
  <c r="AC1628" i="2"/>
  <c r="AC64" i="2"/>
  <c r="AC1306" i="2"/>
  <c r="AC2537" i="2"/>
  <c r="AD2501" i="2"/>
  <c r="AD2529" i="2"/>
  <c r="AE2443" i="2"/>
  <c r="AE2440" i="2"/>
  <c r="AD2509" i="2"/>
  <c r="AE2463" i="2"/>
  <c r="AC2354" i="2"/>
  <c r="AC2056" i="2"/>
  <c r="AD2042" i="2"/>
  <c r="AC1959" i="2"/>
  <c r="AE1880" i="2"/>
  <c r="AD1855" i="2"/>
  <c r="AE1927" i="2"/>
  <c r="AD1743" i="2"/>
  <c r="AE1797" i="2"/>
  <c r="AD1769" i="2"/>
  <c r="AD1761" i="2"/>
  <c r="AD1823" i="2"/>
  <c r="AE1656" i="2"/>
  <c r="AE1620" i="2"/>
  <c r="AE1785" i="2"/>
  <c r="AD1444" i="2"/>
  <c r="AD1420" i="2"/>
  <c r="AD1564" i="2"/>
  <c r="AD1265" i="2"/>
  <c r="AD1217" i="2"/>
  <c r="AE1181" i="2"/>
  <c r="AE1119" i="2"/>
  <c r="AE1087" i="2"/>
  <c r="AD1393" i="2"/>
  <c r="AD1351" i="2"/>
  <c r="AC1039" i="2"/>
  <c r="AD902" i="2"/>
  <c r="AD997" i="2"/>
  <c r="AD1045" i="2"/>
  <c r="AD1010" i="2"/>
  <c r="AC623" i="2"/>
  <c r="AC531" i="2"/>
  <c r="AD789" i="2"/>
  <c r="AE854" i="2"/>
  <c r="AD773" i="2"/>
  <c r="AE510" i="2"/>
  <c r="AD486" i="2"/>
  <c r="AC462" i="2"/>
  <c r="AD661" i="2"/>
  <c r="AD672" i="2"/>
  <c r="AD182" i="2"/>
  <c r="AC273" i="2"/>
  <c r="AC215" i="2"/>
  <c r="AC165" i="2"/>
  <c r="AD279" i="2"/>
  <c r="AE271" i="2"/>
  <c r="AE215" i="2"/>
  <c r="AE173" i="2"/>
  <c r="AC204" i="2"/>
  <c r="AE216" i="2"/>
  <c r="AD208" i="2"/>
  <c r="AE269" i="2"/>
  <c r="AD302" i="2"/>
  <c r="AE108" i="2"/>
  <c r="AC2574" i="2"/>
  <c r="AD2585" i="2"/>
  <c r="AD2349" i="2"/>
  <c r="AC2390" i="2"/>
  <c r="AE2401" i="2"/>
  <c r="AE2246" i="2"/>
  <c r="AC2147" i="2"/>
  <c r="AD2044" i="2"/>
  <c r="AE1913" i="2"/>
  <c r="AD1841" i="2"/>
  <c r="AC1500" i="2"/>
  <c r="AC1124" i="2"/>
  <c r="AC591" i="2"/>
  <c r="AD527" i="2"/>
  <c r="AC557" i="2"/>
  <c r="AE658" i="2"/>
  <c r="AC484" i="2"/>
  <c r="AE494" i="2"/>
  <c r="AC473" i="2"/>
  <c r="AE248" i="2"/>
  <c r="AE2521" i="2"/>
  <c r="AD2477" i="2"/>
  <c r="AC2682" i="2"/>
  <c r="AC2488" i="2"/>
  <c r="AC1894" i="2"/>
  <c r="AC1622" i="2"/>
  <c r="AD1112" i="2"/>
  <c r="AC763" i="2"/>
  <c r="AC803" i="2"/>
  <c r="AC296" i="2"/>
  <c r="AD1352" i="2"/>
  <c r="AD1732" i="2"/>
  <c r="AC1338" i="2"/>
  <c r="AE2594" i="2"/>
  <c r="AC2591" i="2"/>
  <c r="AE2506" i="2"/>
  <c r="AD2527" i="2"/>
  <c r="AE2527" i="2"/>
  <c r="AD2495" i="2"/>
  <c r="AD2412" i="2"/>
  <c r="AC2353" i="2"/>
  <c r="AD2396" i="2"/>
  <c r="AC2290" i="2"/>
  <c r="AC2278" i="2"/>
  <c r="AC2341" i="2"/>
  <c r="AE2332" i="2"/>
  <c r="AC2089" i="2"/>
  <c r="AC2118" i="2"/>
  <c r="AE2148" i="2"/>
  <c r="AE1940" i="2"/>
  <c r="AC2019" i="2"/>
  <c r="AC2053" i="2"/>
  <c r="AE2138" i="2"/>
  <c r="AD1945" i="2"/>
  <c r="AD2033" i="2"/>
  <c r="AE1818" i="2"/>
  <c r="AE1850" i="2"/>
  <c r="AC1917" i="2"/>
  <c r="AC1785" i="2"/>
  <c r="AD1755" i="2"/>
  <c r="AC1797" i="2"/>
  <c r="AC1777" i="2"/>
  <c r="AC1803" i="2"/>
  <c r="AD1595" i="2"/>
  <c r="AC1417" i="2"/>
  <c r="AC1643" i="2"/>
  <c r="AC1426" i="2"/>
  <c r="AC1413" i="2"/>
  <c r="AC1290" i="2"/>
  <c r="AE951" i="2"/>
  <c r="AE813" i="2"/>
  <c r="AC737" i="2"/>
  <c r="AD791" i="2"/>
  <c r="AC791" i="2"/>
  <c r="AC903" i="2"/>
  <c r="AD740" i="2"/>
  <c r="AD439" i="2"/>
  <c r="AE411" i="2"/>
  <c r="AE696" i="2"/>
  <c r="AC601" i="2"/>
  <c r="AD140" i="2"/>
  <c r="AC561" i="2"/>
  <c r="AE365" i="2"/>
  <c r="AE351" i="2"/>
  <c r="AE459" i="2"/>
  <c r="AE421" i="2"/>
  <c r="AE280" i="2"/>
  <c r="AC130" i="2"/>
  <c r="AE334" i="2"/>
  <c r="AE2481" i="2"/>
  <c r="AC1672" i="2"/>
  <c r="AC1416" i="2"/>
  <c r="AD1159" i="2"/>
  <c r="AE1264" i="2"/>
  <c r="AD913" i="2"/>
  <c r="AC630" i="2"/>
  <c r="AE566" i="2"/>
  <c r="AE839" i="2"/>
  <c r="AC711" i="2"/>
  <c r="AE175" i="2"/>
  <c r="AC270" i="2"/>
  <c r="AC494" i="2"/>
  <c r="AD406" i="2"/>
  <c r="AC248" i="2"/>
  <c r="AC276" i="2"/>
  <c r="AC57" i="2"/>
  <c r="AC74" i="2"/>
  <c r="AD2505" i="2"/>
  <c r="AC2098" i="2"/>
  <c r="AE1759" i="2"/>
  <c r="AD1787" i="2"/>
  <c r="AC1418" i="2"/>
  <c r="AE2500" i="2"/>
  <c r="AC2243" i="2"/>
  <c r="AD2032" i="2"/>
  <c r="AD1804" i="2"/>
  <c r="AC1722" i="2"/>
  <c r="AC1265" i="2"/>
  <c r="AC1157" i="2"/>
  <c r="AC916" i="2"/>
  <c r="AE862" i="2"/>
  <c r="AC647" i="2"/>
  <c r="AE399" i="2"/>
  <c r="AC399" i="2"/>
  <c r="AC147" i="2"/>
  <c r="AE150" i="2"/>
  <c r="AD134" i="2"/>
  <c r="AC10" i="2"/>
  <c r="AC79" i="2"/>
  <c r="AC75" i="2"/>
  <c r="AC96" i="2"/>
  <c r="AD242" i="2"/>
  <c r="AC2058" i="2"/>
  <c r="AD1538" i="2"/>
  <c r="AC1368" i="2"/>
  <c r="AC1200" i="2"/>
  <c r="AC553" i="2"/>
  <c r="AC659" i="2"/>
  <c r="AD394" i="2"/>
  <c r="AC186" i="2"/>
  <c r="AD352" i="2"/>
  <c r="AD476" i="2"/>
  <c r="AC107" i="2"/>
  <c r="AC33" i="2"/>
  <c r="AC92" i="2"/>
  <c r="AE36" i="2"/>
  <c r="AC31" i="2"/>
  <c r="AC260" i="2"/>
  <c r="AC2081" i="2"/>
  <c r="AE2040" i="2"/>
  <c r="AD1725" i="2"/>
  <c r="AC1510" i="2"/>
  <c r="AC1382" i="2"/>
  <c r="AC1302" i="2"/>
  <c r="AD479" i="2"/>
  <c r="AD278" i="2"/>
  <c r="AD202" i="2"/>
  <c r="AC283" i="2"/>
  <c r="AC335" i="2"/>
  <c r="AE2645" i="2"/>
  <c r="AE2623" i="2"/>
  <c r="AC2629" i="2"/>
  <c r="AD2624" i="2"/>
  <c r="AC2639" i="2"/>
  <c r="AE2639" i="2"/>
  <c r="AE2609" i="2"/>
  <c r="AC2565" i="2"/>
  <c r="AE2565" i="2"/>
  <c r="AD2538" i="2"/>
  <c r="AD2549" i="2"/>
  <c r="AD2555" i="2"/>
  <c r="AD2547" i="2"/>
  <c r="AE2449" i="2"/>
  <c r="AD2498" i="2"/>
  <c r="AC2432" i="2"/>
  <c r="AD2394" i="2"/>
  <c r="AC2368" i="2"/>
  <c r="AE2411" i="2"/>
  <c r="AD2500" i="2"/>
  <c r="AE2386" i="2"/>
  <c r="AE2356" i="2"/>
  <c r="AC2295" i="2"/>
  <c r="AE2342" i="2"/>
  <c r="AD2321" i="2"/>
  <c r="AE2377" i="2"/>
  <c r="AC2344" i="2"/>
  <c r="AC2284" i="2"/>
  <c r="AC2145" i="2"/>
  <c r="AD2083" i="2"/>
  <c r="AD2180" i="2"/>
  <c r="AC2211" i="2"/>
  <c r="AC2189" i="2"/>
  <c r="AC2184" i="2"/>
  <c r="AD2273" i="2"/>
  <c r="AC2116" i="2"/>
  <c r="AC2057" i="2"/>
  <c r="AE2010" i="2"/>
  <c r="AC2146" i="2"/>
  <c r="AD2095" i="2"/>
  <c r="AE2095" i="2"/>
  <c r="AC2084" i="2"/>
  <c r="AC1979" i="2"/>
  <c r="AC2008" i="2"/>
  <c r="AD2031" i="2"/>
  <c r="AD1919" i="2"/>
  <c r="AE1875" i="2"/>
  <c r="AE1863" i="2"/>
  <c r="AD2001" i="2"/>
  <c r="AD1989" i="2"/>
  <c r="AD1969" i="2"/>
  <c r="AC1964" i="2"/>
  <c r="AC1868" i="2"/>
  <c r="AE1848" i="2"/>
  <c r="AD1826" i="2"/>
  <c r="AC1812" i="2"/>
  <c r="AC1822" i="2"/>
  <c r="AE1775" i="2"/>
  <c r="AC1719" i="2"/>
  <c r="AC1688" i="2"/>
  <c r="AC1674" i="2"/>
  <c r="AC1670" i="2"/>
  <c r="AE1664" i="2"/>
  <c r="AD1644" i="2"/>
  <c r="AE1798" i="2"/>
  <c r="AD1771" i="2"/>
  <c r="AC1693" i="2"/>
  <c r="AE1563" i="2"/>
  <c r="AE1471" i="2"/>
  <c r="AB1639" i="2"/>
  <c r="AD1688" i="2"/>
  <c r="AC1592" i="2"/>
  <c r="AC1577" i="2"/>
  <c r="AC1539" i="2"/>
  <c r="AC1513" i="2"/>
  <c r="AC1485" i="2"/>
  <c r="AC1461" i="2"/>
  <c r="AE1408" i="2"/>
  <c r="AC1355" i="2"/>
  <c r="AC1331" i="2"/>
  <c r="AC1372" i="2"/>
  <c r="AC1330" i="2"/>
  <c r="AD1422" i="2"/>
  <c r="AE1415" i="2"/>
  <c r="AC1351" i="2"/>
  <c r="AC1339" i="2"/>
  <c r="AE1297" i="2"/>
  <c r="AE1257" i="2"/>
  <c r="AC1211" i="2"/>
  <c r="AD1185" i="2"/>
  <c r="AC1163" i="2"/>
  <c r="AE1157" i="2"/>
  <c r="AE1062" i="2"/>
  <c r="AD1328" i="2"/>
  <c r="AC1297" i="2"/>
  <c r="AC1221" i="2"/>
  <c r="AC1185" i="2"/>
  <c r="AC1021" i="2"/>
  <c r="AE1206" i="2"/>
  <c r="AC1286" i="2"/>
  <c r="AC1226" i="2"/>
  <c r="AE957" i="2"/>
  <c r="AD1361" i="2"/>
  <c r="AD965" i="2"/>
  <c r="AC830" i="2"/>
  <c r="AC826" i="2"/>
  <c r="AC800" i="2"/>
  <c r="AD782" i="2"/>
  <c r="AC760" i="2"/>
  <c r="AC706" i="2"/>
  <c r="AE962" i="2"/>
  <c r="AC929" i="2"/>
  <c r="AE915" i="2"/>
  <c r="AC901" i="2"/>
  <c r="AD1318" i="2"/>
  <c r="AC981" i="2"/>
  <c r="AC956" i="2"/>
  <c r="AC928" i="2"/>
  <c r="AE617" i="2"/>
  <c r="AC537" i="2"/>
  <c r="AE721" i="2"/>
  <c r="AD659" i="2"/>
  <c r="AC879" i="2"/>
  <c r="AD805" i="2"/>
  <c r="AE744" i="2"/>
  <c r="AC740" i="2"/>
  <c r="AB767" i="2"/>
  <c r="AC349" i="2"/>
  <c r="AE500" i="2"/>
  <c r="AC391" i="2"/>
  <c r="AE493" i="2"/>
  <c r="AE393" i="2"/>
  <c r="AC131" i="2"/>
  <c r="AD142" i="2"/>
  <c r="AC211" i="2"/>
  <c r="AD155" i="2"/>
  <c r="AD61" i="2"/>
  <c r="AE17" i="2"/>
  <c r="AC250" i="2"/>
  <c r="AE348" i="2"/>
  <c r="AB242" i="2"/>
  <c r="AD2638" i="2"/>
  <c r="AC2616" i="2"/>
  <c r="AD2563" i="2"/>
  <c r="AC2558" i="2"/>
  <c r="AE2510" i="2"/>
  <c r="AD2429" i="2"/>
  <c r="AD2481" i="2"/>
  <c r="AD2431" i="2"/>
  <c r="AD2246" i="2"/>
  <c r="AD2164" i="2"/>
  <c r="AC2214" i="2"/>
  <c r="AE2144" i="2"/>
  <c r="AD2063" i="2"/>
  <c r="AE2128" i="2"/>
  <c r="AC2115" i="2"/>
  <c r="AC2046" i="2"/>
  <c r="AC1889" i="2"/>
  <c r="AC2083" i="2"/>
  <c r="AD1792" i="2"/>
  <c r="AE1701" i="2"/>
  <c r="AC1694" i="2"/>
  <c r="AD1701" i="2"/>
  <c r="AC1843" i="2"/>
  <c r="AC1875" i="2"/>
  <c r="AC1773" i="2"/>
  <c r="AE1543" i="2"/>
  <c r="AE1521" i="2"/>
  <c r="AD1556" i="2"/>
  <c r="AD1562" i="2"/>
  <c r="AD1543" i="2"/>
  <c r="AC1701" i="2"/>
  <c r="AD1565" i="2"/>
  <c r="AD1477" i="2"/>
  <c r="AC1484" i="2"/>
  <c r="AC1296" i="2"/>
  <c r="AC1196" i="2"/>
  <c r="AC914" i="2"/>
  <c r="AC966" i="2"/>
  <c r="AC887" i="2"/>
  <c r="AC1062" i="2"/>
  <c r="AE855" i="2"/>
  <c r="AD610" i="2"/>
  <c r="AE591" i="2"/>
  <c r="AD575" i="2"/>
  <c r="AC388" i="2"/>
  <c r="AD801" i="2"/>
  <c r="AE801" i="2"/>
  <c r="AC551" i="2"/>
  <c r="AE524" i="2"/>
  <c r="AC432" i="2"/>
  <c r="AC304" i="2"/>
  <c r="AC368" i="2"/>
  <c r="AE342" i="2"/>
  <c r="AD499" i="2"/>
  <c r="AC7" i="2"/>
  <c r="AC134" i="2"/>
  <c r="AC453" i="2"/>
  <c r="AE312" i="2"/>
  <c r="AD286" i="2"/>
  <c r="AC119" i="2"/>
  <c r="AC310" i="2"/>
  <c r="AD390" i="2"/>
  <c r="AC330" i="2"/>
  <c r="AC149" i="2"/>
  <c r="AD114" i="2"/>
  <c r="AD16" i="2"/>
  <c r="AC472" i="2"/>
  <c r="AE119" i="2"/>
  <c r="AC2692" i="2"/>
  <c r="AD2079" i="2"/>
  <c r="AC2121" i="2"/>
  <c r="AC2099" i="2"/>
  <c r="AD2018" i="2"/>
  <c r="AC2018" i="2"/>
  <c r="AC1784" i="2"/>
  <c r="AE1368" i="2"/>
  <c r="AC888" i="2"/>
  <c r="AC710" i="2"/>
  <c r="AD492" i="2"/>
  <c r="AD2669" i="2"/>
  <c r="AE2658" i="2"/>
  <c r="AC2592" i="2"/>
  <c r="AD2629" i="2"/>
  <c r="AB2586" i="2"/>
  <c r="AE2555" i="2"/>
  <c r="AC2566" i="2"/>
  <c r="AC2562" i="2"/>
  <c r="AC2561" i="2"/>
  <c r="AC2542" i="2"/>
  <c r="AC2538" i="2"/>
  <c r="AE2578" i="2"/>
  <c r="AE2503" i="2"/>
  <c r="AD2539" i="2"/>
  <c r="AD2449" i="2"/>
  <c r="AE2433" i="2"/>
  <c r="AC2507" i="2"/>
  <c r="AD2393" i="2"/>
  <c r="AC2420" i="2"/>
  <c r="AC2408" i="2"/>
  <c r="AE2429" i="2"/>
  <c r="AE2416" i="2"/>
  <c r="AD2411" i="2"/>
  <c r="AD2370" i="2"/>
  <c r="AD2369" i="2"/>
  <c r="AC2397" i="2"/>
  <c r="AC2274" i="2"/>
  <c r="AE2369" i="2"/>
  <c r="AC2319" i="2"/>
  <c r="AD2146" i="2"/>
  <c r="AC2199" i="2"/>
  <c r="AC2171" i="2"/>
  <c r="AC2135" i="2"/>
  <c r="AC2059" i="2"/>
  <c r="AC2256" i="2"/>
  <c r="AC1910" i="2"/>
  <c r="AC1902" i="2"/>
  <c r="AC1907" i="2"/>
  <c r="AC1873" i="2"/>
  <c r="AD1902" i="2"/>
  <c r="AE1925" i="2"/>
  <c r="AE1881" i="2"/>
  <c r="AE1869" i="2"/>
  <c r="AE1979" i="2"/>
  <c r="AC1707" i="2"/>
  <c r="AE1817" i="2"/>
  <c r="AD1789" i="2"/>
  <c r="AC1768" i="2"/>
  <c r="AD1768" i="2"/>
  <c r="AE1700" i="2"/>
  <c r="AD1682" i="2"/>
  <c r="AC1654" i="2"/>
  <c r="AE1624" i="2"/>
  <c r="AC1778" i="2"/>
  <c r="AB1725" i="2"/>
  <c r="AE1681" i="2"/>
  <c r="AE1665" i="2"/>
  <c r="AC1653" i="2"/>
  <c r="AD1549" i="2"/>
  <c r="AC1639" i="2"/>
  <c r="AD1540" i="2"/>
  <c r="AB1768" i="2"/>
  <c r="AC1573" i="2"/>
  <c r="AC1346" i="2"/>
  <c r="AE1332" i="2"/>
  <c r="AE1440" i="2"/>
  <c r="AC1367" i="2"/>
  <c r="AE1506" i="2"/>
  <c r="AE1472" i="2"/>
  <c r="AE1580" i="2"/>
  <c r="AE1484" i="2"/>
  <c r="AE1435" i="2"/>
  <c r="AC1371" i="2"/>
  <c r="AE1321" i="2"/>
  <c r="AC1267" i="2"/>
  <c r="AC1219" i="2"/>
  <c r="AD1193" i="2"/>
  <c r="AC1135" i="2"/>
  <c r="AE1127" i="2"/>
  <c r="AC1125" i="2"/>
  <c r="AC1081" i="2"/>
  <c r="AC1053" i="2"/>
  <c r="AC1284" i="2"/>
  <c r="AC1228" i="2"/>
  <c r="AC1204" i="2"/>
  <c r="AC1144" i="2"/>
  <c r="AE1340" i="2"/>
  <c r="AC1289" i="2"/>
  <c r="AC1257" i="2"/>
  <c r="AC1177" i="2"/>
  <c r="AD1029" i="2"/>
  <c r="AD1001" i="2"/>
  <c r="AD1034" i="2"/>
  <c r="AE1266" i="2"/>
  <c r="AE1380" i="2"/>
  <c r="AD1306" i="2"/>
  <c r="AE1218" i="2"/>
  <c r="AE1186" i="2"/>
  <c r="AE930" i="2"/>
  <c r="AD918" i="2"/>
  <c r="AC892" i="2"/>
  <c r="AC874" i="2"/>
  <c r="AC808" i="2"/>
  <c r="AC714" i="2"/>
  <c r="AE899" i="2"/>
  <c r="AC1033" i="2"/>
  <c r="AC1030" i="2"/>
  <c r="AE914" i="2"/>
  <c r="AC1042" i="2"/>
  <c r="AC1010" i="2"/>
  <c r="AB962" i="2"/>
  <c r="AC918" i="2"/>
  <c r="AC766" i="2"/>
  <c r="AC635" i="2"/>
  <c r="AC607" i="2"/>
  <c r="AE1020" i="2"/>
  <c r="AE504" i="2"/>
  <c r="AE619" i="2"/>
  <c r="AD579" i="2"/>
  <c r="AE1140" i="2"/>
  <c r="AE895" i="2"/>
  <c r="AE530" i="2"/>
  <c r="AC767" i="2"/>
  <c r="AE592" i="2"/>
  <c r="AE534" i="2"/>
  <c r="AC455" i="2"/>
  <c r="AC427" i="2"/>
  <c r="AE409" i="2"/>
  <c r="AC375" i="2"/>
  <c r="AC361" i="2"/>
  <c r="AE893" i="2"/>
  <c r="AE891" i="2"/>
  <c r="AC835" i="2"/>
  <c r="AB676" i="2"/>
  <c r="AC469" i="2"/>
  <c r="AE539" i="2"/>
  <c r="AC261" i="2"/>
  <c r="AC221" i="2"/>
  <c r="AE211" i="2"/>
  <c r="AE637" i="2"/>
  <c r="AE449" i="2"/>
  <c r="AE401" i="2"/>
  <c r="AE333" i="2"/>
  <c r="AD288" i="2"/>
  <c r="AD192" i="2"/>
  <c r="AC172" i="2"/>
  <c r="AE20" i="2"/>
  <c r="AC157" i="2"/>
  <c r="AE118" i="2"/>
  <c r="AE335" i="2"/>
  <c r="AC254" i="2"/>
  <c r="AC61" i="2"/>
  <c r="AE2" i="2"/>
  <c r="AD2637" i="2"/>
  <c r="AD2665" i="2"/>
  <c r="AD2598" i="2"/>
  <c r="AD2597" i="2"/>
  <c r="AC2494" i="2"/>
  <c r="AC2496" i="2"/>
  <c r="AD2519" i="2"/>
  <c r="AE2466" i="2"/>
  <c r="AE2373" i="2"/>
  <c r="AB2373" i="2"/>
  <c r="AD2373" i="2"/>
  <c r="AC2246" i="2"/>
  <c r="AD2308" i="2"/>
  <c r="AC2273" i="2"/>
  <c r="AC2144" i="2"/>
  <c r="AE2174" i="2"/>
  <c r="AC2105" i="2"/>
  <c r="AC2032" i="2"/>
  <c r="AD1904" i="2"/>
  <c r="AC1899" i="2"/>
  <c r="AC1829" i="2"/>
  <c r="AE1773" i="2"/>
  <c r="AE1694" i="2"/>
  <c r="AD1748" i="2"/>
  <c r="AC1796" i="2"/>
  <c r="AD1747" i="2"/>
  <c r="AC1675" i="2"/>
  <c r="AC1543" i="2"/>
  <c r="AD1498" i="2"/>
  <c r="AC1477" i="2"/>
  <c r="AC1442" i="2"/>
  <c r="AC1392" i="2"/>
  <c r="AC1149" i="2"/>
  <c r="AD1296" i="2"/>
  <c r="AC1280" i="2"/>
  <c r="AC1138" i="2"/>
  <c r="AE1068" i="2"/>
  <c r="AD685" i="2"/>
  <c r="AC961" i="2"/>
  <c r="AD980" i="2"/>
  <c r="AE870" i="2"/>
  <c r="AB870" i="2"/>
  <c r="AC739" i="2"/>
  <c r="AD678" i="2"/>
  <c r="AC267" i="2"/>
  <c r="AC1026" i="2"/>
  <c r="AE436" i="2"/>
  <c r="AD304" i="2"/>
  <c r="AC460" i="2"/>
  <c r="AC378" i="2"/>
  <c r="AC342" i="2"/>
  <c r="AC198" i="2"/>
  <c r="AD460" i="2"/>
  <c r="AC394" i="2"/>
  <c r="AD431" i="2"/>
  <c r="AC352" i="2"/>
  <c r="AD19" i="2"/>
  <c r="AC16" i="2"/>
  <c r="AE358" i="2"/>
  <c r="AC100" i="2"/>
  <c r="AC78" i="2"/>
  <c r="AE304" i="2"/>
  <c r="AD2692" i="2"/>
  <c r="AC2358" i="2"/>
  <c r="AC2112" i="2"/>
  <c r="AC1887" i="2"/>
  <c r="AC1400" i="2"/>
  <c r="AD1200" i="2"/>
  <c r="AC878" i="2"/>
  <c r="AE778" i="2"/>
  <c r="AD553" i="2"/>
  <c r="AC231" i="2"/>
  <c r="AC317" i="2"/>
  <c r="AC293" i="2"/>
  <c r="AE2692" i="2"/>
  <c r="AC2680" i="2"/>
  <c r="AE2642" i="2"/>
  <c r="AD2611" i="2"/>
  <c r="AE2655" i="2"/>
  <c r="AD2584" i="2"/>
  <c r="AE2579" i="2"/>
  <c r="AE2556" i="2"/>
  <c r="AE2507" i="2"/>
  <c r="AD2525" i="2"/>
  <c r="AC2461" i="2"/>
  <c r="AE2455" i="2"/>
  <c r="AE2438" i="2"/>
  <c r="AE2509" i="2"/>
  <c r="AC2470" i="2"/>
  <c r="AD2425" i="2"/>
  <c r="AC2395" i="2"/>
  <c r="AE2550" i="2"/>
  <c r="AC2493" i="2"/>
  <c r="AE2425" i="2"/>
  <c r="AC2386" i="2"/>
  <c r="AC2369" i="2"/>
  <c r="AD2317" i="2"/>
  <c r="AD2229" i="2"/>
  <c r="AE2105" i="2"/>
  <c r="AC2266" i="2"/>
  <c r="AE2008" i="2"/>
  <c r="AC2095" i="2"/>
  <c r="AC2148" i="2"/>
  <c r="AC2045" i="2"/>
  <c r="AD1916" i="2"/>
  <c r="AD1876" i="2"/>
  <c r="AC1854" i="2"/>
  <c r="AD2106" i="2"/>
  <c r="AE1968" i="2"/>
  <c r="AE1914" i="2"/>
  <c r="AE1852" i="2"/>
  <c r="AD1985" i="2"/>
  <c r="AE1864" i="2"/>
  <c r="AE1831" i="2"/>
  <c r="AD1815" i="2"/>
  <c r="AC1836" i="2"/>
  <c r="AD1829" i="2"/>
  <c r="AD1836" i="2"/>
  <c r="AE1751" i="2"/>
  <c r="AE1782" i="2"/>
  <c r="AD1685" i="2"/>
  <c r="AE1627" i="2"/>
  <c r="AC1625" i="2"/>
  <c r="AE1596" i="2"/>
  <c r="AC1599" i="2"/>
  <c r="AC1569" i="2"/>
  <c r="AE1604" i="2"/>
  <c r="AE1538" i="2"/>
  <c r="AD1484" i="2"/>
  <c r="AE1444" i="2"/>
  <c r="AE1420" i="2"/>
  <c r="AD1368" i="2"/>
  <c r="AE1560" i="2"/>
  <c r="AE1520" i="2"/>
  <c r="AE1364" i="2"/>
  <c r="AD1289" i="2"/>
  <c r="AE1265" i="2"/>
  <c r="AE1221" i="2"/>
  <c r="AE1601" i="2"/>
  <c r="AE1393" i="2"/>
  <c r="AD1244" i="2"/>
  <c r="AE1262" i="2"/>
  <c r="AE1084" i="2"/>
  <c r="AD1005" i="2"/>
  <c r="AD1354" i="2"/>
  <c r="AE1092" i="2"/>
  <c r="AE1081" i="2"/>
  <c r="AE1035" i="2"/>
  <c r="AD1027" i="2"/>
  <c r="AD979" i="2"/>
  <c r="AD1248" i="2"/>
  <c r="AE1120" i="2"/>
  <c r="AE960" i="2"/>
  <c r="AE1251" i="2"/>
  <c r="AE1243" i="2"/>
  <c r="AE1096" i="2"/>
  <c r="AD1410" i="2"/>
  <c r="AE1214" i="2"/>
  <c r="AE766" i="2"/>
  <c r="AD778" i="2"/>
  <c r="AE734" i="2"/>
  <c r="AC962" i="2"/>
  <c r="AE823" i="2"/>
  <c r="AE609" i="2"/>
  <c r="AE923" i="2"/>
  <c r="AE571" i="2"/>
  <c r="AE740" i="2"/>
  <c r="AE469" i="2"/>
  <c r="AD399" i="2"/>
  <c r="AE883" i="2"/>
  <c r="AE388" i="2"/>
  <c r="AC498" i="2"/>
  <c r="AE450" i="2"/>
  <c r="AD418" i="2"/>
  <c r="AD720" i="2"/>
  <c r="AC676" i="2"/>
  <c r="AE727" i="2"/>
  <c r="AE575" i="2"/>
  <c r="AE300" i="2"/>
  <c r="AE299" i="2"/>
  <c r="AC251" i="2"/>
  <c r="AE149" i="2"/>
  <c r="AE683" i="2"/>
  <c r="AC393" i="2"/>
  <c r="AC262" i="2"/>
  <c r="AD250" i="2"/>
  <c r="AC228" i="2"/>
  <c r="AD150" i="2"/>
  <c r="AD675" i="2"/>
  <c r="AC166" i="2"/>
  <c r="AC90" i="2"/>
  <c r="AB138" i="2"/>
  <c r="AC174" i="2"/>
  <c r="AC118" i="2"/>
  <c r="AB2546" i="2"/>
  <c r="AD2546" i="2"/>
  <c r="AC2503" i="2"/>
  <c r="AC2429" i="2"/>
  <c r="AD2466" i="2"/>
  <c r="AE2546" i="2"/>
  <c r="AE2380" i="2"/>
  <c r="AB2380" i="2"/>
  <c r="AC2174" i="2"/>
  <c r="AD2174" i="2"/>
  <c r="AD1893" i="2"/>
  <c r="AC1748" i="2"/>
  <c r="AD1713" i="2"/>
  <c r="AB1713" i="2"/>
  <c r="AD1808" i="2"/>
  <c r="AE1796" i="2"/>
  <c r="AD1773" i="2"/>
  <c r="AC1486" i="2"/>
  <c r="AC1498" i="2"/>
  <c r="AC1483" i="2"/>
  <c r="AC1427" i="2"/>
  <c r="AE1216" i="2"/>
  <c r="AC1189" i="2"/>
  <c r="AD1214" i="2"/>
  <c r="AC1260" i="2"/>
  <c r="AC1068" i="2"/>
  <c r="AC609" i="2"/>
  <c r="AC641" i="2"/>
  <c r="AE610" i="2"/>
  <c r="AD541" i="2"/>
  <c r="AD779" i="2"/>
  <c r="AC786" i="2"/>
  <c r="AC801" i="2"/>
  <c r="AE777" i="2"/>
  <c r="AE499" i="2"/>
  <c r="AC410" i="2"/>
  <c r="AC843" i="2"/>
  <c r="AE717" i="2"/>
  <c r="AD236" i="2"/>
  <c r="AC314" i="2"/>
  <c r="AD447" i="2"/>
  <c r="AE100" i="2"/>
  <c r="AC55" i="2"/>
  <c r="AE270" i="2"/>
  <c r="AC288" i="2"/>
  <c r="AC236" i="2"/>
  <c r="AC431" i="2"/>
  <c r="AD118" i="2"/>
  <c r="AD52" i="2"/>
  <c r="AC452" i="2"/>
  <c r="AC66" i="2"/>
  <c r="AE7" i="2"/>
  <c r="AE198" i="2"/>
  <c r="AE2517" i="2"/>
  <c r="AD2438" i="2"/>
  <c r="AC1727" i="2"/>
  <c r="AC1395" i="2"/>
  <c r="AC917" i="2"/>
  <c r="AE767" i="2"/>
  <c r="AD881" i="2"/>
  <c r="AC627" i="2"/>
  <c r="AD883" i="2"/>
  <c r="AC479" i="2"/>
  <c r="AC205" i="2"/>
  <c r="AD157" i="2"/>
  <c r="AC183" i="2"/>
  <c r="AD2623" i="2"/>
  <c r="AE2614" i="2"/>
  <c r="AD2565" i="2"/>
  <c r="AC2579" i="2"/>
  <c r="AE2542" i="2"/>
  <c r="AC2444" i="2"/>
  <c r="AC2428" i="2"/>
  <c r="AC2416" i="2"/>
  <c r="AC2500" i="2"/>
  <c r="AD2356" i="2"/>
  <c r="AE2428" i="2"/>
  <c r="AE2321" i="2"/>
  <c r="AE2219" i="2"/>
  <c r="AE2012" i="2"/>
  <c r="AD2058" i="2"/>
  <c r="AE2031" i="2"/>
  <c r="AD1920" i="2"/>
  <c r="AD1875" i="2"/>
  <c r="AD1863" i="2"/>
  <c r="AE2001" i="2"/>
  <c r="AE1989" i="2"/>
  <c r="AD1998" i="2"/>
  <c r="AD1852" i="2"/>
  <c r="AC1848" i="2"/>
  <c r="AC1925" i="2"/>
  <c r="AC1881" i="2"/>
  <c r="AC1826" i="2"/>
  <c r="AC1817" i="2"/>
  <c r="AD1664" i="2"/>
  <c r="AE1636" i="2"/>
  <c r="AC1648" i="2"/>
  <c r="AE1737" i="2"/>
  <c r="AE1709" i="2"/>
  <c r="AC1708" i="2"/>
  <c r="AC1641" i="2"/>
  <c r="AC1617" i="2"/>
  <c r="AC1597" i="2"/>
  <c r="AD1563" i="2"/>
  <c r="AD1471" i="2"/>
  <c r="AC1667" i="2"/>
  <c r="AE1486" i="2"/>
  <c r="AE1639" i="2"/>
  <c r="AC1533" i="2"/>
  <c r="AC1529" i="2"/>
  <c r="AC1499" i="2"/>
  <c r="AC1584" i="2"/>
  <c r="AD1408" i="2"/>
  <c r="AC1358" i="2"/>
  <c r="AC1326" i="2"/>
  <c r="AC1440" i="2"/>
  <c r="AE1341" i="2"/>
  <c r="AC1506" i="2"/>
  <c r="AC1472" i="2"/>
  <c r="AE1443" i="2"/>
  <c r="AC1580" i="2"/>
  <c r="AC1546" i="2"/>
  <c r="AC1534" i="2"/>
  <c r="AD1297" i="2"/>
  <c r="AD1257" i="2"/>
  <c r="AD1157" i="2"/>
  <c r="AD1062" i="2"/>
  <c r="AE1328" i="2"/>
  <c r="AC1268" i="2"/>
  <c r="AE1142" i="2"/>
  <c r="AC1114" i="2"/>
  <c r="AD1110" i="2"/>
  <c r="AE1354" i="2"/>
  <c r="AC1340" i="2"/>
  <c r="AC1107" i="2"/>
  <c r="AC1076" i="2"/>
  <c r="AC1266" i="2"/>
  <c r="AD1286" i="2"/>
  <c r="AD1374" i="2"/>
  <c r="AE1361" i="2"/>
  <c r="AC1218" i="2"/>
  <c r="AC1186" i="2"/>
  <c r="AC1008" i="2"/>
  <c r="AE965" i="2"/>
  <c r="AC940" i="2"/>
  <c r="AC904" i="2"/>
  <c r="AC776" i="2"/>
  <c r="AC730" i="2"/>
  <c r="AD915" i="2"/>
  <c r="AE1049" i="2"/>
  <c r="AE916" i="2"/>
  <c r="AD737" i="2"/>
  <c r="AE881" i="2"/>
  <c r="AD617" i="2"/>
  <c r="AE593" i="2"/>
  <c r="AE559" i="2"/>
  <c r="AC1020" i="2"/>
  <c r="AE990" i="2"/>
  <c r="AC721" i="2"/>
  <c r="AE805" i="2"/>
  <c r="AC895" i="2"/>
  <c r="AC873" i="2"/>
  <c r="AC528" i="2"/>
  <c r="AE520" i="2"/>
  <c r="AE648" i="2"/>
  <c r="AC530" i="2"/>
  <c r="AE412" i="2"/>
  <c r="AC628" i="2"/>
  <c r="AC610" i="2"/>
  <c r="AC592" i="2"/>
  <c r="AC534" i="2"/>
  <c r="AC891" i="2"/>
  <c r="AC656" i="2"/>
  <c r="AC687" i="2"/>
  <c r="AE172" i="2"/>
  <c r="AE429" i="2"/>
  <c r="AC449" i="2"/>
  <c r="AC401" i="2"/>
  <c r="AE242" i="2"/>
  <c r="AD138" i="2"/>
  <c r="AD17" i="2"/>
  <c r="AD197" i="2"/>
  <c r="AE25" i="2"/>
  <c r="AE2636" i="2"/>
  <c r="AD2636" i="2"/>
  <c r="AD2558" i="2"/>
  <c r="AC2588" i="2"/>
  <c r="AC2546" i="2"/>
  <c r="AC2436" i="2"/>
  <c r="AD2401" i="2"/>
  <c r="AD2144" i="2"/>
  <c r="AC2164" i="2"/>
  <c r="AE2063" i="2"/>
  <c r="AC2093" i="2"/>
  <c r="AD2128" i="2"/>
  <c r="AD2115" i="2"/>
  <c r="AD1954" i="2"/>
  <c r="AC1919" i="2"/>
  <c r="AE1978" i="2"/>
  <c r="AE1889" i="2"/>
  <c r="AC1706" i="2"/>
  <c r="AC1730" i="2"/>
  <c r="AE1704" i="2"/>
  <c r="AE1804" i="2"/>
  <c r="AD1694" i="2"/>
  <c r="AC1846" i="2"/>
  <c r="AC1772" i="2"/>
  <c r="AC1540" i="2"/>
  <c r="AD1718" i="2"/>
  <c r="AE1706" i="2"/>
  <c r="AC1627" i="2"/>
  <c r="AD1642" i="2"/>
  <c r="AE1429" i="2"/>
  <c r="AC1451" i="2"/>
  <c r="AC1425" i="2"/>
  <c r="AC1429" i="2"/>
  <c r="AC1111" i="2"/>
  <c r="AC1213" i="2"/>
  <c r="AD1206" i="2"/>
  <c r="AD1216" i="2"/>
  <c r="AD1263" i="2"/>
  <c r="AD1124" i="2"/>
  <c r="AE980" i="2"/>
  <c r="AC1001" i="2"/>
  <c r="AD551" i="2"/>
  <c r="AD753" i="2"/>
  <c r="AC787" i="2"/>
  <c r="AD618" i="2"/>
  <c r="AD512" i="2"/>
  <c r="AC827" i="2"/>
  <c r="AE410" i="2"/>
  <c r="AC499" i="2"/>
  <c r="AE340" i="2"/>
  <c r="AE851" i="2"/>
  <c r="AD270" i="2"/>
  <c r="AC312" i="2"/>
  <c r="AD248" i="2"/>
  <c r="AC129" i="2"/>
  <c r="AC81" i="2"/>
  <c r="AD436" i="2"/>
  <c r="AE55" i="2"/>
  <c r="AE152" i="2"/>
  <c r="AC150" i="2"/>
  <c r="AD7" i="2"/>
  <c r="AD1469" i="2"/>
  <c r="AC2611" i="2"/>
  <c r="AC2219" i="2"/>
  <c r="AC1982" i="2"/>
  <c r="AE2135" i="2"/>
  <c r="AC1852" i="2"/>
  <c r="AC1566" i="2"/>
  <c r="AC1193" i="2"/>
  <c r="AE1005" i="2"/>
  <c r="AC810" i="2"/>
  <c r="AC593" i="2"/>
  <c r="AD2628" i="2"/>
  <c r="AC2642" i="2"/>
  <c r="AE2624" i="2"/>
  <c r="AE2571" i="2"/>
  <c r="AE2549" i="2"/>
  <c r="AE2522" i="2"/>
  <c r="AC2487" i="2"/>
  <c r="AE2539" i="2"/>
  <c r="AE2547" i="2"/>
  <c r="AC2438" i="2"/>
  <c r="AC2433" i="2"/>
  <c r="AE2273" i="2"/>
  <c r="AE2348" i="2"/>
  <c r="AE2181" i="2"/>
  <c r="AC2162" i="2"/>
  <c r="AD2150" i="2"/>
  <c r="AE2680" i="2"/>
  <c r="AC2669" i="2"/>
  <c r="AE2669" i="2"/>
  <c r="AD2676" i="2"/>
  <c r="AD2655" i="2"/>
  <c r="AD2579" i="2"/>
  <c r="AD2566" i="2"/>
  <c r="AC2587" i="2"/>
  <c r="AD2561" i="2"/>
  <c r="AC2578" i="2"/>
  <c r="AD2503" i="2"/>
  <c r="AC2522" i="2"/>
  <c r="AE2476" i="2"/>
  <c r="AC2440" i="2"/>
  <c r="AD2420" i="2"/>
  <c r="AD2408" i="2"/>
  <c r="AC2509" i="2"/>
  <c r="AC2550" i="2"/>
  <c r="AE2370" i="2"/>
  <c r="AD2415" i="2"/>
  <c r="AE2324" i="2"/>
  <c r="AD2319" i="2"/>
  <c r="AD2332" i="2"/>
  <c r="AB2324" i="2"/>
  <c r="AE2250" i="2"/>
  <c r="AE2210" i="2"/>
  <c r="AE2168" i="2"/>
  <c r="AD2248" i="2"/>
  <c r="AD2225" i="2"/>
  <c r="AD2220" i="2"/>
  <c r="AC2109" i="2"/>
  <c r="AC2047" i="2"/>
  <c r="AE2018" i="2"/>
  <c r="AD2256" i="2"/>
  <c r="AE2057" i="2"/>
  <c r="AC2034" i="2"/>
  <c r="AD2040" i="2"/>
  <c r="AC1999" i="2"/>
  <c r="AD1991" i="2"/>
  <c r="AB2204" i="2"/>
  <c r="AC1972" i="2"/>
  <c r="AE2062" i="2"/>
  <c r="AE1895" i="2"/>
  <c r="AE2116" i="2"/>
  <c r="AE2053" i="2"/>
  <c r="AC2040" i="2"/>
  <c r="AC1940" i="2"/>
  <c r="AD1964" i="2"/>
  <c r="AE1822" i="2"/>
  <c r="AD1927" i="2"/>
  <c r="AC1737" i="2"/>
  <c r="AC1782" i="2"/>
  <c r="AE1792" i="2"/>
  <c r="AE1672" i="2"/>
  <c r="AC1668" i="2"/>
  <c r="AD1681" i="2"/>
  <c r="AE1559" i="2"/>
  <c r="AE1519" i="2"/>
  <c r="AD1693" i="2"/>
  <c r="AC1454" i="2"/>
  <c r="AC1695" i="2"/>
  <c r="AC1444" i="2"/>
  <c r="AC1420" i="2"/>
  <c r="AC1394" i="2"/>
  <c r="AD1332" i="2"/>
  <c r="AC1560" i="2"/>
  <c r="AC1435" i="2"/>
  <c r="AE1177" i="2"/>
  <c r="AC1393" i="2"/>
  <c r="AE1410" i="2"/>
  <c r="AE1200" i="2"/>
  <c r="AC1199" i="2"/>
  <c r="AC1175" i="2"/>
  <c r="AD1127" i="2"/>
  <c r="AC1244" i="2"/>
  <c r="AD1212" i="2"/>
  <c r="AC1188" i="2"/>
  <c r="AC1148" i="2"/>
  <c r="AC1083" i="2"/>
  <c r="AC1092" i="2"/>
  <c r="AE1074" i="2"/>
  <c r="AC1120" i="2"/>
  <c r="AE1091" i="2"/>
  <c r="AE1067" i="2"/>
  <c r="AD1146" i="2"/>
  <c r="AC1096" i="2"/>
  <c r="AD930" i="2"/>
  <c r="AD899" i="2"/>
  <c r="AC1088" i="2"/>
  <c r="AC1075" i="2"/>
  <c r="AD914" i="2"/>
  <c r="AC734" i="2"/>
  <c r="AC814" i="2"/>
  <c r="AC823" i="2"/>
  <c r="AE553" i="2"/>
  <c r="AC732" i="2"/>
  <c r="AD540" i="2"/>
  <c r="AD504" i="2"/>
  <c r="AE492" i="2"/>
  <c r="AB855" i="2"/>
  <c r="AD613" i="2"/>
  <c r="AC501" i="2"/>
  <c r="AE676" i="2"/>
  <c r="AB476" i="2"/>
  <c r="AD364" i="2"/>
  <c r="AE278" i="2"/>
  <c r="AE202" i="2"/>
  <c r="AD211" i="2"/>
  <c r="AE157" i="2"/>
  <c r="AC476" i="2"/>
  <c r="AE405" i="2"/>
  <c r="AC290" i="2"/>
  <c r="AE260" i="2"/>
  <c r="AE134" i="2"/>
  <c r="AD20" i="2"/>
  <c r="AD196" i="2"/>
  <c r="AC68" i="2"/>
  <c r="AC77" i="2"/>
  <c r="AC53" i="2"/>
  <c r="AC29" i="2"/>
  <c r="AE5" i="2"/>
  <c r="AD2657" i="2"/>
  <c r="AE2672" i="2"/>
  <c r="AC2553" i="2"/>
  <c r="AD2536" i="2"/>
  <c r="AE2436" i="2"/>
  <c r="AC2304" i="2"/>
  <c r="AC1863" i="2"/>
  <c r="AE1954" i="2"/>
  <c r="AC1923" i="2"/>
  <c r="AC1747" i="2"/>
  <c r="AC1804" i="2"/>
  <c r="AD1729" i="2"/>
  <c r="AC1713" i="2"/>
  <c r="AC1735" i="2"/>
  <c r="AD1791" i="2"/>
  <c r="AD1551" i="2"/>
  <c r="AC1606" i="2"/>
  <c r="AC1642" i="2"/>
  <c r="AD1618" i="2"/>
  <c r="AC1538" i="2"/>
  <c r="AC1507" i="2"/>
  <c r="AC1547" i="2"/>
  <c r="AC1408" i="2"/>
  <c r="AC1341" i="2"/>
  <c r="AC1387" i="2"/>
  <c r="AC1321" i="2"/>
  <c r="AE1296" i="2"/>
  <c r="AC1229" i="2"/>
  <c r="AD1240" i="2"/>
  <c r="AC1141" i="2"/>
  <c r="AE1278" i="2"/>
  <c r="AC685" i="2"/>
  <c r="AC1078" i="2"/>
  <c r="AC811" i="2"/>
  <c r="AC618" i="2"/>
  <c r="AC906" i="2"/>
  <c r="AC785" i="2"/>
  <c r="AC492" i="2"/>
  <c r="AE739" i="2"/>
  <c r="AC142" i="2"/>
  <c r="AC381" i="2"/>
  <c r="AC28" i="2"/>
  <c r="AC45" i="2"/>
  <c r="AD368" i="2"/>
  <c r="AD186" i="2"/>
  <c r="AE28" i="2"/>
  <c r="AE310" i="2"/>
  <c r="AC69" i="2"/>
  <c r="AD13" i="2"/>
  <c r="AC4" i="2"/>
  <c r="AD410" i="2"/>
  <c r="AD107" i="2"/>
  <c r="AD33" i="2"/>
  <c r="AE19" i="2"/>
  <c r="AE472" i="2"/>
  <c r="AB472" i="2"/>
  <c r="AD2051" i="2"/>
  <c r="AC1332" i="2"/>
  <c r="AC899" i="2"/>
  <c r="AC617" i="2"/>
  <c r="AD1056" i="2"/>
  <c r="AD36" i="2"/>
  <c r="AD2680" i="2"/>
  <c r="AE2628" i="2"/>
  <c r="AD2586" i="2"/>
  <c r="AD2571" i="2"/>
  <c r="AD2614" i="2"/>
  <c r="AD2510" i="2"/>
  <c r="AE2491" i="2"/>
  <c r="AD2416" i="2"/>
  <c r="AE2366" i="2"/>
  <c r="AE2146" i="2"/>
  <c r="AD2181" i="2"/>
  <c r="AE2313" i="2"/>
  <c r="AD2038" i="2"/>
  <c r="AE2081" i="2"/>
  <c r="AC2051" i="2"/>
  <c r="AD2012" i="2"/>
  <c r="AE1996" i="2"/>
  <c r="AE2058" i="2"/>
  <c r="AD2081" i="2"/>
  <c r="AC2038" i="2"/>
  <c r="AD1925" i="2"/>
  <c r="AD1881" i="2"/>
  <c r="AD1869" i="2"/>
  <c r="AD1817" i="2"/>
  <c r="AE1719" i="2"/>
  <c r="AD1636" i="2"/>
  <c r="AE1725" i="2"/>
  <c r="AE1653" i="2"/>
  <c r="AE1540" i="2"/>
  <c r="AD1486" i="2"/>
  <c r="AE1683" i="2"/>
  <c r="AD1341" i="2"/>
  <c r="AD1506" i="2"/>
  <c r="AD1580" i="2"/>
  <c r="AD1534" i="2"/>
  <c r="AD1321" i="2"/>
  <c r="AE1193" i="2"/>
  <c r="AC1309" i="2"/>
  <c r="AD1340" i="2"/>
  <c r="AE1029" i="2"/>
  <c r="AE1001" i="2"/>
  <c r="AE1034" i="2"/>
  <c r="AD1266" i="2"/>
  <c r="AE949" i="2"/>
  <c r="AD1218" i="2"/>
  <c r="AD1186" i="2"/>
  <c r="AD1274" i="2"/>
  <c r="AE918" i="2"/>
  <c r="AC1059" i="2"/>
  <c r="AC1056" i="2"/>
  <c r="AE981" i="2"/>
  <c r="AE956" i="2"/>
  <c r="AC822" i="2"/>
  <c r="AC804" i="2"/>
  <c r="AC756" i="2"/>
  <c r="AD1182" i="2"/>
  <c r="AE874" i="2"/>
  <c r="AD593" i="2"/>
  <c r="AE789" i="2"/>
  <c r="AD750" i="2"/>
  <c r="AD873" i="2"/>
  <c r="AD895" i="2"/>
  <c r="AC671" i="2"/>
  <c r="AD891" i="2"/>
  <c r="AD775" i="2"/>
  <c r="AE454" i="2"/>
  <c r="AD928" i="2"/>
  <c r="AD172" i="2"/>
  <c r="AE164" i="2"/>
  <c r="AD449" i="2"/>
  <c r="AD401" i="2"/>
  <c r="AC325" i="2"/>
  <c r="AC724" i="2"/>
  <c r="AC235" i="2"/>
  <c r="AE288" i="2"/>
  <c r="AE192" i="2"/>
  <c r="AE463" i="2"/>
  <c r="AC88" i="2"/>
  <c r="AC70" i="2"/>
  <c r="AE138" i="2"/>
  <c r="AD147" i="2"/>
  <c r="AD145" i="2"/>
  <c r="AD100" i="2"/>
  <c r="AE12" i="2"/>
  <c r="AC222" i="2"/>
  <c r="AC2637" i="2"/>
  <c r="AC2560" i="2"/>
  <c r="AE2616" i="2"/>
  <c r="AC2510" i="2"/>
  <c r="AC2466" i="2"/>
  <c r="AC2380" i="2"/>
  <c r="AD2357" i="2"/>
  <c r="AC2370" i="2"/>
  <c r="AC2263" i="2"/>
  <c r="AC2128" i="2"/>
  <c r="AC2067" i="2"/>
  <c r="AE1998" i="2"/>
  <c r="AC1893" i="2"/>
  <c r="AD2077" i="2"/>
  <c r="AC1990" i="2"/>
  <c r="AE2051" i="2"/>
  <c r="AE1990" i="2"/>
  <c r="AE1893" i="2"/>
  <c r="AE1904" i="2"/>
  <c r="AD1760" i="2"/>
  <c r="AE1747" i="2"/>
  <c r="AC1808" i="2"/>
  <c r="AC2012" i="2"/>
  <c r="AD1521" i="2"/>
  <c r="AE1507" i="2"/>
  <c r="AC1685" i="2"/>
  <c r="AE1618" i="2"/>
  <c r="AC1618" i="2"/>
  <c r="AD1507" i="2"/>
  <c r="AD1429" i="2"/>
  <c r="AC1362" i="2"/>
  <c r="AB1362" i="2"/>
  <c r="AC1551" i="2"/>
  <c r="AE1448" i="2"/>
  <c r="AC1423" i="2"/>
  <c r="AC1216" i="2"/>
  <c r="AC1169" i="2"/>
  <c r="AC1421" i="2"/>
  <c r="AC1160" i="2"/>
  <c r="AE1124" i="2"/>
  <c r="AC1005" i="2"/>
  <c r="AC1029" i="2"/>
  <c r="AD1068" i="2"/>
  <c r="AC980" i="2"/>
  <c r="AC908" i="2"/>
  <c r="AD717" i="2"/>
  <c r="AC778" i="2"/>
  <c r="AE685" i="2"/>
  <c r="AC836" i="2"/>
  <c r="AC691" i="2"/>
  <c r="AC680" i="2"/>
  <c r="AD749" i="2"/>
  <c r="AD666" i="2"/>
  <c r="AE618" i="2"/>
  <c r="AC436" i="2"/>
  <c r="AC358" i="2"/>
  <c r="AE394" i="2"/>
  <c r="AC192" i="2"/>
  <c r="AC36" i="2"/>
  <c r="AD378" i="2"/>
  <c r="AE186" i="2"/>
  <c r="AE431" i="2"/>
  <c r="AE352" i="2"/>
  <c r="AD488" i="2"/>
  <c r="AD4" i="2"/>
  <c r="AC2551" i="2"/>
  <c r="AD2578" i="2"/>
  <c r="AE2538" i="2"/>
  <c r="AC2532" i="2"/>
  <c r="AC2530" i="2"/>
  <c r="AB2530" i="2"/>
  <c r="AD2530" i="2"/>
  <c r="AD2557" i="2"/>
  <c r="AB2557" i="2"/>
  <c r="AC2557" i="2"/>
  <c r="AE2551" i="2"/>
  <c r="AE2535" i="2"/>
  <c r="AC2528" i="2"/>
  <c r="AB2528" i="2"/>
  <c r="AD2528" i="2"/>
  <c r="AC2525" i="2"/>
  <c r="AE2530" i="2"/>
  <c r="AC2479" i="2"/>
  <c r="AD2523" i="2"/>
  <c r="AC2514" i="2"/>
  <c r="AC2471" i="2"/>
  <c r="AE2444" i="2"/>
  <c r="AB2444" i="2"/>
  <c r="AC2430" i="2"/>
  <c r="AD2430" i="2"/>
  <c r="AB2430" i="2"/>
  <c r="AB2460" i="2"/>
  <c r="AD2460" i="2"/>
  <c r="AC2415" i="2"/>
  <c r="AD2399" i="2"/>
  <c r="AE2448" i="2"/>
  <c r="AC2393" i="2"/>
  <c r="AC2425" i="2"/>
  <c r="AE2417" i="2"/>
  <c r="AD2479" i="2"/>
  <c r="AD2465" i="2"/>
  <c r="AB2465" i="2"/>
  <c r="AC2465" i="2"/>
  <c r="AE2470" i="2"/>
  <c r="AC2392" i="2"/>
  <c r="AD2385" i="2"/>
  <c r="AC2385" i="2"/>
  <c r="AB2385" i="2"/>
  <c r="AE2385" i="2"/>
  <c r="AD2383" i="2"/>
  <c r="AC2360" i="2"/>
  <c r="AE2396" i="2"/>
  <c r="AE2360" i="2"/>
  <c r="AD2345" i="2"/>
  <c r="AE2407" i="2"/>
  <c r="AE2371" i="2"/>
  <c r="AD2366" i="2"/>
  <c r="AB2264" i="2"/>
  <c r="AE2264" i="2"/>
  <c r="AD2264" i="2"/>
  <c r="AC2317" i="2"/>
  <c r="AC2313" i="2"/>
  <c r="AC2279" i="2"/>
  <c r="AD2375" i="2"/>
  <c r="AC2407" i="2"/>
  <c r="AE2484" i="2"/>
  <c r="AB2332" i="2"/>
  <c r="AC2332" i="2"/>
  <c r="AE2307" i="2"/>
  <c r="AC2269" i="2"/>
  <c r="AC2258" i="2"/>
  <c r="AC2168" i="2"/>
  <c r="AD2348" i="2"/>
  <c r="AC2348" i="2"/>
  <c r="AB2348" i="2"/>
  <c r="AC2316" i="2"/>
  <c r="AD2231" i="2"/>
  <c r="AC2231" i="2"/>
  <c r="AB2231" i="2"/>
  <c r="AC2175" i="2"/>
  <c r="AD2236" i="2"/>
  <c r="AC2236" i="2"/>
  <c r="AB2236" i="2"/>
  <c r="AE2226" i="2"/>
  <c r="AD2208" i="2"/>
  <c r="AC2208" i="2"/>
  <c r="AB2208" i="2"/>
  <c r="AE2202" i="2"/>
  <c r="AD2160" i="2"/>
  <c r="AC2394" i="2"/>
  <c r="AD2277" i="2"/>
  <c r="AD2265" i="2"/>
  <c r="AE2257" i="2"/>
  <c r="AD2195" i="2"/>
  <c r="AC2195" i="2"/>
  <c r="AB2195" i="2"/>
  <c r="AD2179" i="2"/>
  <c r="AC2179" i="2"/>
  <c r="AB2179" i="2"/>
  <c r="AE2179" i="2"/>
  <c r="AE2272" i="2"/>
  <c r="AC2248" i="2"/>
  <c r="AE2177" i="2"/>
  <c r="AE2172" i="2"/>
  <c r="AD2157" i="2"/>
  <c r="AC2079" i="2"/>
  <c r="AB2079" i="2"/>
  <c r="AE2243" i="2"/>
  <c r="AE2225" i="2"/>
  <c r="AE2220" i="2"/>
  <c r="AC2159" i="2"/>
  <c r="AC2136" i="2"/>
  <c r="AD2052" i="2"/>
  <c r="AC2052" i="2"/>
  <c r="AB2052" i="2"/>
  <c r="AD2388" i="2"/>
  <c r="AE2180" i="2"/>
  <c r="AE2364" i="2"/>
  <c r="AC2150" i="2"/>
  <c r="AE2235" i="2"/>
  <c r="AC2111" i="2"/>
  <c r="AE2236" i="2"/>
  <c r="AE2074" i="2"/>
  <c r="AC2064" i="2"/>
  <c r="AD2048" i="2"/>
  <c r="AC2048" i="2"/>
  <c r="AB2048" i="2"/>
  <c r="AD2049" i="2"/>
  <c r="AC2049" i="2"/>
  <c r="AB2049" i="2"/>
  <c r="AE2049" i="2"/>
  <c r="AD2057" i="2"/>
  <c r="AB2035" i="2"/>
  <c r="AD2035" i="2"/>
  <c r="AC2035" i="2"/>
  <c r="AB2013" i="2"/>
  <c r="AD2013" i="2"/>
  <c r="AC2013" i="2"/>
  <c r="AB1997" i="2"/>
  <c r="AD1997" i="2"/>
  <c r="AC1997" i="2"/>
  <c r="AE2034" i="2"/>
  <c r="AB1994" i="2"/>
  <c r="AD1994" i="2"/>
  <c r="AC2011" i="2"/>
  <c r="AC1965" i="2"/>
  <c r="AC1926" i="2"/>
  <c r="AE1920" i="2"/>
  <c r="AE2056" i="2"/>
  <c r="AE2029" i="2"/>
  <c r="AD1968" i="2"/>
  <c r="AD1962" i="2"/>
  <c r="AE1871" i="2"/>
  <c r="AD2053" i="2"/>
  <c r="AE2016" i="2"/>
  <c r="AD2298" i="2"/>
  <c r="AE2048" i="2"/>
  <c r="AE2006" i="2"/>
  <c r="AC1947" i="2"/>
  <c r="AD1931" i="2"/>
  <c r="AC1931" i="2"/>
  <c r="AB1931" i="2"/>
  <c r="AB1887" i="2"/>
  <c r="AE1887" i="2"/>
  <c r="AC1872" i="2"/>
  <c r="AD2056" i="2"/>
  <c r="AE1964" i="2"/>
  <c r="AE1868" i="2"/>
  <c r="AD2135" i="2"/>
  <c r="AE1994" i="2"/>
  <c r="AC1864" i="2"/>
  <c r="AE1877" i="2"/>
  <c r="AD1848" i="2"/>
  <c r="AE1967" i="2"/>
  <c r="AD1887" i="2"/>
  <c r="AE1878" i="2"/>
  <c r="AC1869" i="2"/>
  <c r="AD1832" i="2"/>
  <c r="AC1832" i="2"/>
  <c r="AB1832" i="2"/>
  <c r="AD1801" i="2"/>
  <c r="AC1801" i="2"/>
  <c r="AB1801" i="2"/>
  <c r="AC1814" i="2"/>
  <c r="AB1814" i="2"/>
  <c r="AD1814" i="2"/>
  <c r="AC1840" i="2"/>
  <c r="AD1840" i="2"/>
  <c r="AB1840" i="2"/>
  <c r="AC1815" i="2"/>
  <c r="AE1813" i="2"/>
  <c r="AC1771" i="2"/>
  <c r="AD1749" i="2"/>
  <c r="AC1749" i="2"/>
  <c r="AB1749" i="2"/>
  <c r="AC1733" i="2"/>
  <c r="AE1820" i="2"/>
  <c r="AC1744" i="2"/>
  <c r="AE1821" i="2"/>
  <c r="AD1781" i="2"/>
  <c r="AE1761" i="2"/>
  <c r="AC1755" i="2"/>
  <c r="AD1711" i="2"/>
  <c r="AD1780" i="2"/>
  <c r="AC1780" i="2"/>
  <c r="AB1780" i="2"/>
  <c r="AC1662" i="2"/>
  <c r="AE1749" i="2"/>
  <c r="AB1673" i="2"/>
  <c r="AD1673" i="2"/>
  <c r="AC1673" i="2"/>
  <c r="AB1669" i="2"/>
  <c r="AE1669" i="2"/>
  <c r="AC1589" i="2"/>
  <c r="AD1692" i="2"/>
  <c r="AE1682" i="2"/>
  <c r="AD1686" i="2"/>
  <c r="AC1686" i="2"/>
  <c r="AB1686" i="2"/>
  <c r="AD1676" i="2"/>
  <c r="AC1676" i="2"/>
  <c r="AB1676" i="2"/>
  <c r="AC1656" i="2"/>
  <c r="AC1620" i="2"/>
  <c r="AD1709" i="2"/>
  <c r="AC1629" i="2"/>
  <c r="AC1593" i="2"/>
  <c r="AC1700" i="2"/>
  <c r="AE1629" i="2"/>
  <c r="AD1453" i="2"/>
  <c r="AC1453" i="2"/>
  <c r="AB1453" i="2"/>
  <c r="AE1453" i="2"/>
  <c r="AD1522" i="2"/>
  <c r="AC1522" i="2"/>
  <c r="AB1522" i="2"/>
  <c r="AD1737" i="2"/>
  <c r="AD1654" i="2"/>
  <c r="AD1674" i="2"/>
  <c r="AE1662" i="2"/>
  <c r="AE1635" i="2"/>
  <c r="AE1623" i="2"/>
  <c r="AE1658" i="2"/>
  <c r="AC1555" i="2"/>
  <c r="AC1469" i="2"/>
  <c r="AC1465" i="2"/>
  <c r="AD1661" i="2"/>
  <c r="AD1683" i="2"/>
  <c r="AD1569" i="2"/>
  <c r="AE1561" i="2"/>
  <c r="AD1555" i="2"/>
  <c r="AC1545" i="2"/>
  <c r="AC1515" i="2"/>
  <c r="AC1501" i="2"/>
  <c r="AE1469" i="2"/>
  <c r="AE1449" i="2"/>
  <c r="AC1542" i="2"/>
  <c r="AE1524" i="2"/>
  <c r="AE1480" i="2"/>
  <c r="AD1350" i="2"/>
  <c r="AC1350" i="2"/>
  <c r="AB1350" i="2"/>
  <c r="AC1334" i="2"/>
  <c r="AC1608" i="2"/>
  <c r="AD1440" i="2"/>
  <c r="AC1379" i="2"/>
  <c r="AC1375" i="2"/>
  <c r="AE1331" i="2"/>
  <c r="AB1331" i="2"/>
  <c r="AC1520" i="2"/>
  <c r="AD1417" i="2"/>
  <c r="AC1396" i="2"/>
  <c r="AE1649" i="2"/>
  <c r="AE1439" i="2"/>
  <c r="AE1404" i="2"/>
  <c r="AE1390" i="2"/>
  <c r="AC1388" i="2"/>
  <c r="AB1384" i="2"/>
  <c r="AD1384" i="2"/>
  <c r="AC1378" i="2"/>
  <c r="AE1352" i="2"/>
  <c r="AC1399" i="2"/>
  <c r="AB1395" i="2"/>
  <c r="AE1395" i="2"/>
  <c r="AC1327" i="2"/>
  <c r="AD1601" i="2"/>
  <c r="AC1564" i="2"/>
  <c r="AD1343" i="2"/>
  <c r="AD1303" i="2"/>
  <c r="AE1249" i="2"/>
  <c r="AC1203" i="2"/>
  <c r="AC1137" i="2"/>
  <c r="AE1384" i="2"/>
  <c r="AD1197" i="2"/>
  <c r="AC1197" i="2"/>
  <c r="AB1197" i="2"/>
  <c r="AD1132" i="2"/>
  <c r="AC1132" i="2"/>
  <c r="AB1132" i="2"/>
  <c r="AE1132" i="2"/>
  <c r="AE1367" i="2"/>
  <c r="AC1305" i="2"/>
  <c r="AC1273" i="2"/>
  <c r="AC1235" i="2"/>
  <c r="AD1335" i="2"/>
  <c r="AD1324" i="2"/>
  <c r="AC1324" i="2"/>
  <c r="AB1324" i="2"/>
  <c r="AE1324" i="2"/>
  <c r="AC1292" i="2"/>
  <c r="AD1272" i="2"/>
  <c r="AC1272" i="2"/>
  <c r="AB1272" i="2"/>
  <c r="AE1210" i="2"/>
  <c r="AE1100" i="2"/>
  <c r="AE1370" i="2"/>
  <c r="AE1309" i="2"/>
  <c r="AD1375" i="2"/>
  <c r="AE1357" i="2"/>
  <c r="AE1303" i="2"/>
  <c r="AC1084" i="2"/>
  <c r="AD1013" i="2"/>
  <c r="AB1013" i="2"/>
  <c r="AC979" i="2"/>
  <c r="AE1291" i="2"/>
  <c r="AE1107" i="2"/>
  <c r="AC968" i="2"/>
  <c r="AE1255" i="2"/>
  <c r="AD1118" i="2"/>
  <c r="AD1092" i="2"/>
  <c r="AE1051" i="2"/>
  <c r="AE1027" i="2"/>
  <c r="AE1013" i="2"/>
  <c r="AE979" i="2"/>
  <c r="AE1287" i="2"/>
  <c r="AE1279" i="2"/>
  <c r="AE1222" i="2"/>
  <c r="AC1091" i="2"/>
  <c r="AE976" i="2"/>
  <c r="AD968" i="2"/>
  <c r="AE1310" i="2"/>
  <c r="AD1203" i="2"/>
  <c r="AE959" i="2"/>
  <c r="AC953" i="2"/>
  <c r="AD1251" i="2"/>
  <c r="AD1178" i="2"/>
  <c r="AD1096" i="2"/>
  <c r="AE1038" i="2"/>
  <c r="AE944" i="2"/>
  <c r="AC1274" i="2"/>
  <c r="AD1219" i="2"/>
  <c r="AD1188" i="2"/>
  <c r="AE1154" i="2"/>
  <c r="AD1108" i="2"/>
  <c r="AD1036" i="2"/>
  <c r="AC818" i="2"/>
  <c r="AE1208" i="2"/>
  <c r="AD1059" i="2"/>
  <c r="AD897" i="2"/>
  <c r="AC897" i="2"/>
  <c r="AB897" i="2"/>
  <c r="AC889" i="2"/>
  <c r="AC886" i="2"/>
  <c r="AC852" i="2"/>
  <c r="AD1086" i="2"/>
  <c r="AD1049" i="2"/>
  <c r="AC997" i="2"/>
  <c r="AB807" i="2"/>
  <c r="AD807" i="2"/>
  <c r="AC807" i="2"/>
  <c r="AB741" i="2"/>
  <c r="AD741" i="2"/>
  <c r="AC741" i="2"/>
  <c r="AB729" i="2"/>
  <c r="AD729" i="2"/>
  <c r="AC729" i="2"/>
  <c r="AE1069" i="2"/>
  <c r="AC920" i="2"/>
  <c r="AB920" i="2"/>
  <c r="AD920" i="2"/>
  <c r="AC900" i="2"/>
  <c r="AD886" i="2"/>
  <c r="AD876" i="2"/>
  <c r="AE856" i="2"/>
  <c r="AC854" i="2"/>
  <c r="AD840" i="2"/>
  <c r="AC812" i="2"/>
  <c r="AB804" i="2"/>
  <c r="AD804" i="2"/>
  <c r="AE1045" i="2"/>
  <c r="AD993" i="2"/>
  <c r="AC922" i="2"/>
  <c r="AD900" i="2"/>
  <c r="AC774" i="2"/>
  <c r="AD823" i="2"/>
  <c r="AE784" i="2"/>
  <c r="AE760" i="2"/>
  <c r="AC682" i="2"/>
  <c r="AC654" i="2"/>
  <c r="AE1188" i="2"/>
  <c r="AE1182" i="2"/>
  <c r="AE992" i="2"/>
  <c r="AD813" i="2"/>
  <c r="AD663" i="2"/>
  <c r="AC663" i="2"/>
  <c r="AB663" i="2"/>
  <c r="AC619" i="2"/>
  <c r="AE1104" i="2"/>
  <c r="AD1020" i="2"/>
  <c r="AE865" i="2"/>
  <c r="AD694" i="2"/>
  <c r="AD664" i="2"/>
  <c r="AB664" i="2"/>
  <c r="AC664" i="2"/>
  <c r="AD624" i="2"/>
  <c r="AC624" i="2"/>
  <c r="AB624" i="2"/>
  <c r="AE540" i="2"/>
  <c r="AE919" i="2"/>
  <c r="AD885" i="2"/>
  <c r="AC885" i="2"/>
  <c r="AB885" i="2"/>
  <c r="AE750" i="2"/>
  <c r="AB750" i="2"/>
  <c r="AB689" i="2"/>
  <c r="AD689" i="2"/>
  <c r="AC689" i="2"/>
  <c r="AE599" i="2"/>
  <c r="AE579" i="2"/>
  <c r="AD537" i="2"/>
  <c r="AD953" i="2"/>
  <c r="AE773" i="2"/>
  <c r="AD760" i="2"/>
  <c r="AE745" i="2"/>
  <c r="AB745" i="2"/>
  <c r="AE735" i="2"/>
  <c r="AC683" i="2"/>
  <c r="AE613" i="2"/>
  <c r="AD419" i="2"/>
  <c r="AD403" i="2"/>
  <c r="AD892" i="2"/>
  <c r="AC883" i="2"/>
  <c r="AB530" i="2"/>
  <c r="AD530" i="2"/>
  <c r="AE486" i="2"/>
  <c r="AE878" i="2"/>
  <c r="AC669" i="2"/>
  <c r="AD592" i="2"/>
  <c r="AD534" i="2"/>
  <c r="AD435" i="2"/>
  <c r="AC435" i="2"/>
  <c r="AB435" i="2"/>
  <c r="AC371" i="2"/>
  <c r="AD349" i="2"/>
  <c r="AB349" i="2"/>
  <c r="AD572" i="2"/>
  <c r="AC572" i="2"/>
  <c r="AB572" i="2"/>
  <c r="AD456" i="2"/>
  <c r="AB448" i="2"/>
  <c r="AD448" i="2"/>
  <c r="AC448" i="2"/>
  <c r="AD442" i="2"/>
  <c r="AE418" i="2"/>
  <c r="AE860" i="2"/>
  <c r="AD721" i="2"/>
  <c r="AD627" i="2"/>
  <c r="AD464" i="2"/>
  <c r="AC464" i="2"/>
  <c r="AB464" i="2"/>
  <c r="AD454" i="2"/>
  <c r="AC454" i="2"/>
  <c r="AB454" i="2"/>
  <c r="AD370" i="2"/>
  <c r="AC370" i="2"/>
  <c r="AB370" i="2"/>
  <c r="AE741" i="2"/>
  <c r="AE661" i="2"/>
  <c r="AD501" i="2"/>
  <c r="AE479" i="2"/>
  <c r="AB479" i="2"/>
  <c r="AC439" i="2"/>
  <c r="AC423" i="2"/>
  <c r="AE807" i="2"/>
  <c r="AC672" i="2"/>
  <c r="AD513" i="2"/>
  <c r="AC513" i="2"/>
  <c r="AB513" i="2"/>
  <c r="AD508" i="2"/>
  <c r="AE370" i="2"/>
  <c r="AC364" i="2"/>
  <c r="AE140" i="2"/>
  <c r="AB102" i="2"/>
  <c r="AD102" i="2"/>
  <c r="AC102" i="2"/>
  <c r="AD507" i="2"/>
  <c r="AD440" i="2"/>
  <c r="AD429" i="2"/>
  <c r="AB315" i="2"/>
  <c r="AD315" i="2"/>
  <c r="AC289" i="2"/>
  <c r="AC227" i="2"/>
  <c r="AC201" i="2"/>
  <c r="AB139" i="2"/>
  <c r="AD139" i="2"/>
  <c r="AE458" i="2"/>
  <c r="AE256" i="2"/>
  <c r="AD536" i="2"/>
  <c r="AE462" i="2"/>
  <c r="AB333" i="2"/>
  <c r="AD333" i="2"/>
  <c r="AC333" i="2"/>
  <c r="AC279" i="2"/>
  <c r="AB207" i="2"/>
  <c r="AD207" i="2"/>
  <c r="AC207" i="2"/>
  <c r="AC173" i="2"/>
  <c r="AE797" i="2"/>
  <c r="AE536" i="2"/>
  <c r="AD291" i="2"/>
  <c r="AE279" i="2"/>
  <c r="AD253" i="2"/>
  <c r="AD165" i="2"/>
  <c r="AC155" i="2"/>
  <c r="AD151" i="2"/>
  <c r="AC151" i="2"/>
  <c r="AB151" i="2"/>
  <c r="AC103" i="2"/>
  <c r="AD459" i="2"/>
  <c r="AC244" i="2"/>
  <c r="AC214" i="2"/>
  <c r="AD849" i="2"/>
  <c r="AE261" i="2"/>
  <c r="AE234" i="2"/>
  <c r="AD166" i="2"/>
  <c r="AC58" i="2"/>
  <c r="AE189" i="2"/>
  <c r="AE208" i="2"/>
  <c r="AE196" i="2"/>
  <c r="AD14" i="2"/>
  <c r="AD293" i="2"/>
  <c r="AE162" i="2"/>
  <c r="AE137" i="2"/>
  <c r="AD109" i="2"/>
  <c r="AE70" i="2"/>
  <c r="AD58" i="2"/>
  <c r="AE26" i="2"/>
  <c r="AD269" i="2"/>
  <c r="AE145" i="2"/>
  <c r="AE218" i="2"/>
  <c r="AE91" i="2"/>
  <c r="AB91" i="2"/>
  <c r="AC51" i="2"/>
  <c r="AD35" i="2"/>
  <c r="AC35" i="2"/>
  <c r="AB35" i="2"/>
  <c r="AC23" i="2"/>
  <c r="AE303" i="2"/>
  <c r="AD122" i="2"/>
  <c r="AE86" i="2"/>
  <c r="AC80" i="2"/>
  <c r="AC56" i="2"/>
  <c r="AD247" i="2"/>
  <c r="AC65" i="2"/>
  <c r="AE47" i="2"/>
  <c r="AC41" i="2"/>
  <c r="AD189" i="2"/>
  <c r="AD143" i="2"/>
  <c r="AC91" i="2"/>
  <c r="AD213" i="2"/>
  <c r="AD159" i="2"/>
  <c r="AD1139" i="2"/>
  <c r="AC1139" i="2"/>
  <c r="AB1139" i="2"/>
  <c r="AD1054" i="2"/>
  <c r="AC1054" i="2"/>
  <c r="AB1054" i="2"/>
  <c r="AD1295" i="2"/>
  <c r="AC702" i="2"/>
  <c r="AB702" i="2"/>
  <c r="AE702" i="2"/>
  <c r="AD702" i="2"/>
  <c r="AD986" i="2"/>
  <c r="AC986" i="2"/>
  <c r="AB986" i="2"/>
  <c r="AD781" i="2"/>
  <c r="AB781" i="2"/>
  <c r="AC781" i="2"/>
  <c r="AD599" i="2"/>
  <c r="AC599" i="2"/>
  <c r="AB599" i="2"/>
  <c r="AD516" i="2"/>
  <c r="AB516" i="2"/>
  <c r="AC516" i="2"/>
  <c r="AB625" i="2"/>
  <c r="AD625" i="2"/>
  <c r="AC625" i="2"/>
  <c r="AE583" i="2"/>
  <c r="AE516" i="2"/>
  <c r="AD451" i="2"/>
  <c r="AC451" i="2"/>
  <c r="AB451" i="2"/>
  <c r="AD383" i="2"/>
  <c r="AC383" i="2"/>
  <c r="AB383" i="2"/>
  <c r="AE383" i="2"/>
  <c r="AB353" i="2"/>
  <c r="AD353" i="2"/>
  <c r="AB396" i="2"/>
  <c r="AD396" i="2"/>
  <c r="AC396" i="2"/>
  <c r="AD246" i="2"/>
  <c r="AB246" i="2"/>
  <c r="AC246" i="2"/>
  <c r="AD115" i="2"/>
  <c r="AC115" i="2"/>
  <c r="AB115" i="2"/>
  <c r="AD309" i="2"/>
  <c r="AC309" i="2"/>
  <c r="AB309" i="2"/>
  <c r="AD229" i="2"/>
  <c r="AC229" i="2"/>
  <c r="AB229" i="2"/>
  <c r="AB2607" i="2"/>
  <c r="AE2607" i="2"/>
  <c r="AE2633" i="2"/>
  <c r="AD2593" i="2"/>
  <c r="AB2593" i="2"/>
  <c r="AC2593" i="2"/>
  <c r="AD2594" i="2"/>
  <c r="AC2687" i="2"/>
  <c r="AD2687" i="2"/>
  <c r="AB2687" i="2"/>
  <c r="AC2661" i="2"/>
  <c r="AB2661" i="2"/>
  <c r="AD2661" i="2"/>
  <c r="AD2645" i="2"/>
  <c r="AC2645" i="2"/>
  <c r="AB2645" i="2"/>
  <c r="AE2664" i="2"/>
  <c r="AB2615" i="2"/>
  <c r="AE2615" i="2"/>
  <c r="AC2653" i="2"/>
  <c r="AC2633" i="2"/>
  <c r="AB2606" i="2"/>
  <c r="AD2606" i="2"/>
  <c r="AC2606" i="2"/>
  <c r="AC2652" i="2"/>
  <c r="AD2641" i="2"/>
  <c r="AE2613" i="2"/>
  <c r="AC2612" i="2"/>
  <c r="AC2630" i="2"/>
  <c r="AD2590" i="2"/>
  <c r="AE2591" i="2"/>
  <c r="AD2602" i="2"/>
  <c r="AD2556" i="2"/>
  <c r="AC2556" i="2"/>
  <c r="AB2556" i="2"/>
  <c r="AC2526" i="2"/>
  <c r="AD2542" i="2"/>
  <c r="AB2549" i="2"/>
  <c r="AC2549" i="2"/>
  <c r="AE2540" i="2"/>
  <c r="AC2502" i="2"/>
  <c r="AB2502" i="2"/>
  <c r="AD2502" i="2"/>
  <c r="AC2508" i="2"/>
  <c r="AD2450" i="2"/>
  <c r="AC2450" i="2"/>
  <c r="AB2450" i="2"/>
  <c r="AD2478" i="2"/>
  <c r="AC2478" i="2"/>
  <c r="AB2478" i="2"/>
  <c r="AC2462" i="2"/>
  <c r="AE2469" i="2"/>
  <c r="AE2498" i="2"/>
  <c r="AE2492" i="2"/>
  <c r="AC2448" i="2"/>
  <c r="AE2424" i="2"/>
  <c r="AE2511" i="2"/>
  <c r="AC2468" i="2"/>
  <c r="AE2409" i="2"/>
  <c r="AC2441" i="2"/>
  <c r="AD2365" i="2"/>
  <c r="AB2365" i="2"/>
  <c r="AE2365" i="2"/>
  <c r="AC2365" i="2"/>
  <c r="AD2470" i="2"/>
  <c r="AE2395" i="2"/>
  <c r="AC2376" i="2"/>
  <c r="AB2376" i="2"/>
  <c r="AD2376" i="2"/>
  <c r="AE2493" i="2"/>
  <c r="AD2407" i="2"/>
  <c r="AD2346" i="2"/>
  <c r="AC2346" i="2"/>
  <c r="AB2346" i="2"/>
  <c r="AC2330" i="2"/>
  <c r="AC2463" i="2"/>
  <c r="AB2463" i="2"/>
  <c r="AD2463" i="2"/>
  <c r="AE2388" i="2"/>
  <c r="AB2354" i="2"/>
  <c r="AE2354" i="2"/>
  <c r="AD2350" i="2"/>
  <c r="AC2350" i="2"/>
  <c r="AB2350" i="2"/>
  <c r="AC2351" i="2"/>
  <c r="AD2368" i="2"/>
  <c r="AD2318" i="2"/>
  <c r="AD2392" i="2"/>
  <c r="AC2382" i="2"/>
  <c r="AC2294" i="2"/>
  <c r="AB2294" i="2"/>
  <c r="AD2294" i="2"/>
  <c r="AE2294" i="2"/>
  <c r="AD2484" i="2"/>
  <c r="AE2287" i="2"/>
  <c r="AD2191" i="2"/>
  <c r="AC2191" i="2"/>
  <c r="AB2191" i="2"/>
  <c r="AE2258" i="2"/>
  <c r="AE2222" i="2"/>
  <c r="AE2320" i="2"/>
  <c r="AC2355" i="2"/>
  <c r="AD2165" i="2"/>
  <c r="AC2165" i="2"/>
  <c r="AB2165" i="2"/>
  <c r="AE2165" i="2"/>
  <c r="AD2313" i="2"/>
  <c r="AE2162" i="2"/>
  <c r="AC2155" i="2"/>
  <c r="AE2350" i="2"/>
  <c r="AD2239" i="2"/>
  <c r="AC2228" i="2"/>
  <c r="AE2319" i="2"/>
  <c r="AC2241" i="2"/>
  <c r="AD2091" i="2"/>
  <c r="AC2091" i="2"/>
  <c r="AB2091" i="2"/>
  <c r="AD2269" i="2"/>
  <c r="AC2212" i="2"/>
  <c r="AC2201" i="2"/>
  <c r="AC2196" i="2"/>
  <c r="AD2211" i="2"/>
  <c r="AC2139" i="2"/>
  <c r="AB2139" i="2"/>
  <c r="AD2139" i="2"/>
  <c r="AD2133" i="2"/>
  <c r="AD2129" i="2"/>
  <c r="AE2121" i="2"/>
  <c r="AE2113" i="2"/>
  <c r="AE2091" i="2"/>
  <c r="AD2073" i="2"/>
  <c r="AE2266" i="2"/>
  <c r="AD2235" i="2"/>
  <c r="AD2151" i="2"/>
  <c r="AD2140" i="2"/>
  <c r="AC2140" i="2"/>
  <c r="AB2140" i="2"/>
  <c r="AE2140" i="2"/>
  <c r="AC2315" i="2"/>
  <c r="AD2272" i="2"/>
  <c r="AD2112" i="2"/>
  <c r="AE2090" i="2"/>
  <c r="AB1959" i="2"/>
  <c r="AE1959" i="2"/>
  <c r="AD1959" i="2"/>
  <c r="AD2271" i="2"/>
  <c r="AD2120" i="2"/>
  <c r="AC2094" i="2"/>
  <c r="AD2086" i="2"/>
  <c r="AD2136" i="2"/>
  <c r="AB2042" i="2"/>
  <c r="AC2042" i="2"/>
  <c r="AC2024" i="2"/>
  <c r="AC2006" i="2"/>
  <c r="AC2066" i="2"/>
  <c r="AE2013" i="2"/>
  <c r="AB1999" i="2"/>
  <c r="AE1999" i="2"/>
  <c r="AC1955" i="2"/>
  <c r="AD2145" i="2"/>
  <c r="AD2064" i="2"/>
  <c r="AD2000" i="2"/>
  <c r="AC2000" i="2"/>
  <c r="AB2000" i="2"/>
  <c r="AE2108" i="2"/>
  <c r="AE1972" i="2"/>
  <c r="AE2052" i="2"/>
  <c r="AD2017" i="2"/>
  <c r="AE2064" i="2"/>
  <c r="AD1979" i="2"/>
  <c r="AE2126" i="2"/>
  <c r="AD1995" i="2"/>
  <c r="AD1961" i="2"/>
  <c r="AC1961" i="2"/>
  <c r="AE1961" i="2"/>
  <c r="AB1961" i="2"/>
  <c r="AC1903" i="2"/>
  <c r="AD2123" i="2"/>
  <c r="AD1884" i="2"/>
  <c r="AC1884" i="2"/>
  <c r="AB1884" i="2"/>
  <c r="AC1949" i="2"/>
  <c r="AE1882" i="2"/>
  <c r="AE1901" i="2"/>
  <c r="AD1910" i="2"/>
  <c r="AE1977" i="2"/>
  <c r="AE1963" i="2"/>
  <c r="AE1921" i="2"/>
  <c r="AD2016" i="2"/>
  <c r="AE1811" i="2"/>
  <c r="AC1859" i="2"/>
  <c r="AC1807" i="2"/>
  <c r="AE1814" i="2"/>
  <c r="AC1818" i="2"/>
  <c r="AD1793" i="2"/>
  <c r="AC1793" i="2"/>
  <c r="AB1793" i="2"/>
  <c r="AE1731" i="2"/>
  <c r="AD1715" i="2"/>
  <c r="AC1715" i="2"/>
  <c r="AE1715" i="2"/>
  <c r="AB1715" i="2"/>
  <c r="AC1844" i="2"/>
  <c r="AE1844" i="2"/>
  <c r="AE1753" i="2"/>
  <c r="AD1740" i="2"/>
  <c r="AC1677" i="2"/>
  <c r="AD1784" i="2"/>
  <c r="AE1836" i="2"/>
  <c r="AD1803" i="2"/>
  <c r="AE1708" i="2"/>
  <c r="AD1665" i="2"/>
  <c r="AC1665" i="2"/>
  <c r="AB1665" i="2"/>
  <c r="AB1597" i="2"/>
  <c r="AE1597" i="2"/>
  <c r="AE1720" i="2"/>
  <c r="AE1607" i="2"/>
  <c r="AD1745" i="2"/>
  <c r="AD1629" i="2"/>
  <c r="AB1596" i="2"/>
  <c r="AD1596" i="2"/>
  <c r="AC1596" i="2"/>
  <c r="AD1653" i="2"/>
  <c r="AE1619" i="2"/>
  <c r="AE1667" i="2"/>
  <c r="AE1655" i="2"/>
  <c r="AD1591" i="2"/>
  <c r="AE1548" i="2"/>
  <c r="AE1522" i="2"/>
  <c r="AC1561" i="2"/>
  <c r="AB1561" i="2"/>
  <c r="AD1561" i="2"/>
  <c r="AE1557" i="2"/>
  <c r="AC1437" i="2"/>
  <c r="AB1437" i="2"/>
  <c r="AD1437" i="2"/>
  <c r="AD1574" i="2"/>
  <c r="AC1574" i="2"/>
  <c r="AB1574" i="2"/>
  <c r="AD1570" i="2"/>
  <c r="AC1570" i="2"/>
  <c r="AB1570" i="2"/>
  <c r="AE1570" i="2"/>
  <c r="AD1450" i="2"/>
  <c r="AC1450" i="2"/>
  <c r="AB1450" i="2"/>
  <c r="AE1446" i="2"/>
  <c r="AB1446" i="2"/>
  <c r="AE1695" i="2"/>
  <c r="AC1682" i="2"/>
  <c r="AC1579" i="2"/>
  <c r="AE1535" i="2"/>
  <c r="AD1535" i="2"/>
  <c r="AC1535" i="2"/>
  <c r="AB1535" i="2"/>
  <c r="AE1465" i="2"/>
  <c r="AD1433" i="2"/>
  <c r="AC1430" i="2"/>
  <c r="AD1482" i="2"/>
  <c r="AD1411" i="2"/>
  <c r="AC1411" i="2"/>
  <c r="AB1411" i="2"/>
  <c r="AC1651" i="2"/>
  <c r="AD1552" i="2"/>
  <c r="AC1436" i="2"/>
  <c r="AC1352" i="2"/>
  <c r="AC1488" i="2"/>
  <c r="AD1443" i="2"/>
  <c r="AE1593" i="2"/>
  <c r="AE1400" i="2"/>
  <c r="AE1348" i="2"/>
  <c r="AD1566" i="2"/>
  <c r="AE1546" i="2"/>
  <c r="AD1435" i="2"/>
  <c r="AC1422" i="2"/>
  <c r="AD1389" i="2"/>
  <c r="AC1389" i="2"/>
  <c r="AB1389" i="2"/>
  <c r="AE1389" i="2"/>
  <c r="AB1339" i="2"/>
  <c r="AE1339" i="2"/>
  <c r="AD1311" i="2"/>
  <c r="AC1311" i="2"/>
  <c r="AB1311" i="2"/>
  <c r="AE1589" i="2"/>
  <c r="AD1526" i="2"/>
  <c r="AD1171" i="2"/>
  <c r="AC1171" i="2"/>
  <c r="AB1171" i="2"/>
  <c r="AB1109" i="2"/>
  <c r="AE1109" i="2"/>
  <c r="AE1375" i="2"/>
  <c r="AD1184" i="2"/>
  <c r="AC1184" i="2"/>
  <c r="AB1184" i="2"/>
  <c r="AB1246" i="2"/>
  <c r="AD1246" i="2"/>
  <c r="AC1246" i="2"/>
  <c r="AE1336" i="2"/>
  <c r="AB1199" i="2"/>
  <c r="AD1199" i="2"/>
  <c r="AC1155" i="2"/>
  <c r="AB1155" i="2"/>
  <c r="AD1155" i="2"/>
  <c r="AD1057" i="2"/>
  <c r="AB1057" i="2"/>
  <c r="AD1589" i="2"/>
  <c r="AB1333" i="2"/>
  <c r="AC1333" i="2"/>
  <c r="AB1114" i="2"/>
  <c r="AE1114" i="2"/>
  <c r="AE1409" i="2"/>
  <c r="AD1370" i="2"/>
  <c r="AE1302" i="2"/>
  <c r="AE1283" i="2"/>
  <c r="AD1158" i="2"/>
  <c r="AC1158" i="2"/>
  <c r="AB1158" i="2"/>
  <c r="AE1083" i="2"/>
  <c r="AE1076" i="2"/>
  <c r="AC1060" i="2"/>
  <c r="AD960" i="2"/>
  <c r="AB960" i="2"/>
  <c r="AD1292" i="2"/>
  <c r="AD1117" i="2"/>
  <c r="AE1043" i="2"/>
  <c r="AD1039" i="2"/>
  <c r="AD1021" i="2"/>
  <c r="AE1007" i="2"/>
  <c r="AE975" i="2"/>
  <c r="AD945" i="2"/>
  <c r="AD1268" i="2"/>
  <c r="AE1226" i="2"/>
  <c r="AE1202" i="2"/>
  <c r="AE1158" i="2"/>
  <c r="AB1038" i="2"/>
  <c r="AD1038" i="2"/>
  <c r="AC1038" i="2"/>
  <c r="AE1590" i="2"/>
  <c r="AD1287" i="2"/>
  <c r="AC1250" i="2"/>
  <c r="AC1242" i="2"/>
  <c r="AD1102" i="2"/>
  <c r="AE1071" i="2"/>
  <c r="AC1025" i="2"/>
  <c r="AB1025" i="2"/>
  <c r="AD1025" i="2"/>
  <c r="AE1450" i="2"/>
  <c r="AE1326" i="2"/>
  <c r="AE1147" i="2"/>
  <c r="AE1139" i="2"/>
  <c r="AC1044" i="2"/>
  <c r="AC1032" i="2"/>
  <c r="AE1014" i="2"/>
  <c r="AB1014" i="2"/>
  <c r="AD988" i="2"/>
  <c r="AC988" i="2"/>
  <c r="AB988" i="2"/>
  <c r="AD950" i="2"/>
  <c r="AC950" i="2"/>
  <c r="AB950" i="2"/>
  <c r="AE1215" i="2"/>
  <c r="AD1187" i="2"/>
  <c r="AD1095" i="2"/>
  <c r="AD1326" i="2"/>
  <c r="AD768" i="2"/>
  <c r="AC768" i="2"/>
  <c r="AB768" i="2"/>
  <c r="AE748" i="2"/>
  <c r="AD748" i="2"/>
  <c r="AB748" i="2"/>
  <c r="AE1163" i="2"/>
  <c r="AB871" i="2"/>
  <c r="AD871" i="2"/>
  <c r="AE871" i="2"/>
  <c r="AC871" i="2"/>
  <c r="AE1079" i="2"/>
  <c r="AE1033" i="2"/>
  <c r="AC876" i="2"/>
  <c r="AC844" i="2"/>
  <c r="AE1088" i="2"/>
  <c r="AC1086" i="2"/>
  <c r="AE937" i="2"/>
  <c r="AB829" i="2"/>
  <c r="AD829" i="2"/>
  <c r="AC829" i="2"/>
  <c r="AC1162" i="2"/>
  <c r="AE1065" i="2"/>
  <c r="AC846" i="2"/>
  <c r="AB846" i="2"/>
  <c r="AD846" i="2"/>
  <c r="AE828" i="2"/>
  <c r="AB710" i="2"/>
  <c r="AE710" i="2"/>
  <c r="AE1042" i="2"/>
  <c r="AE1248" i="2"/>
  <c r="AE1073" i="2"/>
  <c r="AE1006" i="2"/>
  <c r="AE928" i="2"/>
  <c r="AD832" i="2"/>
  <c r="AC832" i="2"/>
  <c r="AB832" i="2"/>
  <c r="AE939" i="2"/>
  <c r="AE889" i="2"/>
  <c r="AE765" i="2"/>
  <c r="AC713" i="2"/>
  <c r="AD674" i="2"/>
  <c r="AB674" i="2"/>
  <c r="AC614" i="2"/>
  <c r="AD598" i="2"/>
  <c r="AC598" i="2"/>
  <c r="AB598" i="2"/>
  <c r="AC590" i="2"/>
  <c r="AE988" i="2"/>
  <c r="AE826" i="2"/>
  <c r="AB783" i="2"/>
  <c r="AE783" i="2"/>
  <c r="AD776" i="2"/>
  <c r="AE987" i="2"/>
  <c r="AD738" i="2"/>
  <c r="AE670" i="2"/>
  <c r="AE654" i="2"/>
  <c r="AD646" i="2"/>
  <c r="AE614" i="2"/>
  <c r="AD590" i="2"/>
  <c r="AD574" i="2"/>
  <c r="AD568" i="2"/>
  <c r="AB568" i="2"/>
  <c r="AC568" i="2"/>
  <c r="AE562" i="2"/>
  <c r="AC546" i="2"/>
  <c r="AB546" i="2"/>
  <c r="AE546" i="2"/>
  <c r="AD546" i="2"/>
  <c r="AD532" i="2"/>
  <c r="AC532" i="2"/>
  <c r="AB532" i="2"/>
  <c r="AE847" i="2"/>
  <c r="AC837" i="2"/>
  <c r="AE643" i="2"/>
  <c r="AD623" i="2"/>
  <c r="AE523" i="2"/>
  <c r="AD784" i="2"/>
  <c r="AB747" i="2"/>
  <c r="AE747" i="2"/>
  <c r="AD744" i="2"/>
  <c r="AD732" i="2"/>
  <c r="AE776" i="2"/>
  <c r="AE1047" i="2"/>
  <c r="AD467" i="2"/>
  <c r="AC467" i="2"/>
  <c r="AB467" i="2"/>
  <c r="AE467" i="2"/>
  <c r="AE502" i="2"/>
  <c r="AE722" i="2"/>
  <c r="AD671" i="2"/>
  <c r="AE564" i="2"/>
  <c r="AB455" i="2"/>
  <c r="AE455" i="2"/>
  <c r="AB427" i="2"/>
  <c r="AE427" i="2"/>
  <c r="AB361" i="2"/>
  <c r="AD361" i="2"/>
  <c r="AC978" i="2"/>
  <c r="AE829" i="2"/>
  <c r="AE656" i="2"/>
  <c r="AC490" i="2"/>
  <c r="AB490" i="2"/>
  <c r="AD490" i="2"/>
  <c r="AD434" i="2"/>
  <c r="AE414" i="2"/>
  <c r="AE382" i="2"/>
  <c r="AB350" i="2"/>
  <c r="AD350" i="2"/>
  <c r="AC350" i="2"/>
  <c r="AB346" i="2"/>
  <c r="AD346" i="2"/>
  <c r="AC346" i="2"/>
  <c r="AE849" i="2"/>
  <c r="AE701" i="2"/>
  <c r="AC693" i="2"/>
  <c r="AD612" i="2"/>
  <c r="AC612" i="2"/>
  <c r="AB612" i="2"/>
  <c r="AD491" i="2"/>
  <c r="AC485" i="2"/>
  <c r="AE799" i="2"/>
  <c r="AE737" i="2"/>
  <c r="AE653" i="2"/>
  <c r="AE633" i="2"/>
  <c r="AD483" i="2"/>
  <c r="AE475" i="2"/>
  <c r="AB475" i="2"/>
  <c r="AE897" i="2"/>
  <c r="AD726" i="2"/>
  <c r="AE640" i="2"/>
  <c r="AE528" i="2"/>
  <c r="AC514" i="2"/>
  <c r="AE240" i="2"/>
  <c r="AC397" i="2"/>
  <c r="AE337" i="2"/>
  <c r="AB221" i="2"/>
  <c r="AE221" i="2"/>
  <c r="AC111" i="2"/>
  <c r="AB111" i="2"/>
  <c r="AD111" i="2"/>
  <c r="AD320" i="2"/>
  <c r="AC320" i="2"/>
  <c r="AB320" i="2"/>
  <c r="AE320" i="2"/>
  <c r="AD232" i="2"/>
  <c r="AC232" i="2"/>
  <c r="AB232" i="2"/>
  <c r="AC220" i="2"/>
  <c r="AB220" i="2"/>
  <c r="AE220" i="2"/>
  <c r="AD220" i="2"/>
  <c r="AD206" i="2"/>
  <c r="AC206" i="2"/>
  <c r="AB206" i="2"/>
  <c r="AD190" i="2"/>
  <c r="AC190" i="2"/>
  <c r="AB190" i="2"/>
  <c r="AE736" i="2"/>
  <c r="AB481" i="2"/>
  <c r="AE481" i="2"/>
  <c r="AE518" i="2"/>
  <c r="AC441" i="2"/>
  <c r="AB441" i="2"/>
  <c r="AD441" i="2"/>
  <c r="AD311" i="2"/>
  <c r="AC311" i="2"/>
  <c r="AB311" i="2"/>
  <c r="AD301" i="2"/>
  <c r="AD273" i="2"/>
  <c r="AD263" i="2"/>
  <c r="AE241" i="2"/>
  <c r="AE195" i="2"/>
  <c r="AD371" i="2"/>
  <c r="AC681" i="2"/>
  <c r="AE542" i="2"/>
  <c r="AD542" i="2"/>
  <c r="AC542" i="2"/>
  <c r="AB542" i="2"/>
  <c r="AE485" i="2"/>
  <c r="AE441" i="2"/>
  <c r="AC377" i="2"/>
  <c r="AC347" i="2"/>
  <c r="AE327" i="2"/>
  <c r="AE293" i="2"/>
  <c r="AD10" i="2"/>
  <c r="AD345" i="2"/>
  <c r="AD127" i="2"/>
  <c r="AC126" i="2"/>
  <c r="AC120" i="2"/>
  <c r="AE120" i="2"/>
  <c r="AE88" i="2"/>
  <c r="AC306" i="2"/>
  <c r="AE239" i="2"/>
  <c r="AC98" i="2"/>
  <c r="AB98" i="2"/>
  <c r="AD98" i="2"/>
  <c r="AE319" i="2"/>
  <c r="AC284" i="2"/>
  <c r="AB284" i="2"/>
  <c r="AD284" i="2"/>
  <c r="AC264" i="2"/>
  <c r="AB125" i="2"/>
  <c r="AD125" i="2"/>
  <c r="AC125" i="2"/>
  <c r="AC86" i="2"/>
  <c r="AB86" i="2"/>
  <c r="AD86" i="2"/>
  <c r="AE497" i="2"/>
  <c r="AE231" i="2"/>
  <c r="AD72" i="2"/>
  <c r="AC72" i="2"/>
  <c r="AB72" i="2"/>
  <c r="AD178" i="2"/>
  <c r="AB178" i="2"/>
  <c r="AE730" i="2"/>
  <c r="AE117" i="2"/>
  <c r="AD51" i="2"/>
  <c r="AD27" i="2"/>
  <c r="AE15" i="2"/>
  <c r="AE11" i="2"/>
  <c r="AD105" i="2"/>
  <c r="AE151" i="2"/>
  <c r="AD110" i="2"/>
  <c r="AE75" i="2"/>
  <c r="AE206" i="2"/>
  <c r="AE102" i="2"/>
  <c r="AC2690" i="2"/>
  <c r="AB2690" i="2"/>
  <c r="AD2690" i="2"/>
  <c r="AB2541" i="2"/>
  <c r="AD2541" i="2"/>
  <c r="AE2541" i="2"/>
  <c r="AC2541" i="2"/>
  <c r="AB1679" i="2"/>
  <c r="AE1679" i="2"/>
  <c r="AE1495" i="2"/>
  <c r="AB1122" i="2"/>
  <c r="AE1122" i="2"/>
  <c r="AD1012" i="2"/>
  <c r="AC1012" i="2"/>
  <c r="AB1012" i="2"/>
  <c r="AD1069" i="2"/>
  <c r="AD477" i="2"/>
  <c r="AC477" i="2"/>
  <c r="AB477" i="2"/>
  <c r="AE477" i="2"/>
  <c r="AD245" i="2"/>
  <c r="AC245" i="2"/>
  <c r="AB245" i="2"/>
  <c r="AD327" i="2"/>
  <c r="AB2656" i="2"/>
  <c r="AE2656" i="2"/>
  <c r="AB2643" i="2"/>
  <c r="AE2643" i="2"/>
  <c r="AC2683" i="2"/>
  <c r="AD2671" i="2"/>
  <c r="AB2671" i="2"/>
  <c r="AC2671" i="2"/>
  <c r="AD2689" i="2"/>
  <c r="AC2670" i="2"/>
  <c r="AE2681" i="2"/>
  <c r="AE2670" i="2"/>
  <c r="AE2678" i="2"/>
  <c r="AD2619" i="2"/>
  <c r="AC2619" i="2"/>
  <c r="AB2619" i="2"/>
  <c r="AE2619" i="2"/>
  <c r="AC2607" i="2"/>
  <c r="AD2648" i="2"/>
  <c r="AB2648" i="2"/>
  <c r="AC2648" i="2"/>
  <c r="AC2641" i="2"/>
  <c r="AC2676" i="2"/>
  <c r="AE2652" i="2"/>
  <c r="AC2614" i="2"/>
  <c r="AE2582" i="2"/>
  <c r="AD2582" i="2"/>
  <c r="AB2582" i="2"/>
  <c r="AC2582" i="2"/>
  <c r="AE2629" i="2"/>
  <c r="AE2589" i="2"/>
  <c r="AE2554" i="2"/>
  <c r="AC2555" i="2"/>
  <c r="AD2543" i="2"/>
  <c r="AB2543" i="2"/>
  <c r="AC2543" i="2"/>
  <c r="AD2526" i="2"/>
  <c r="AE2532" i="2"/>
  <c r="AD2489" i="2"/>
  <c r="AC2489" i="2"/>
  <c r="AB2489" i="2"/>
  <c r="AC2535" i="2"/>
  <c r="AB2525" i="2"/>
  <c r="AE2525" i="2"/>
  <c r="AE2504" i="2"/>
  <c r="AB2471" i="2"/>
  <c r="AE2471" i="2"/>
  <c r="AE2474" i="2"/>
  <c r="AE2487" i="2"/>
  <c r="AB2432" i="2"/>
  <c r="AD2432" i="2"/>
  <c r="AC2511" i="2"/>
  <c r="AD2389" i="2"/>
  <c r="AC2389" i="2"/>
  <c r="AE2389" i="2"/>
  <c r="AB2389" i="2"/>
  <c r="AE2495" i="2"/>
  <c r="AD2444" i="2"/>
  <c r="AE2394" i="2"/>
  <c r="AE2479" i="2"/>
  <c r="AC2422" i="2"/>
  <c r="AC2396" i="2"/>
  <c r="AD2353" i="2"/>
  <c r="AE2375" i="2"/>
  <c r="AD2364" i="2"/>
  <c r="AD2309" i="2"/>
  <c r="AC2309" i="2"/>
  <c r="AB2309" i="2"/>
  <c r="AC2366" i="2"/>
  <c r="AD2296" i="2"/>
  <c r="AC2296" i="2"/>
  <c r="AB2296" i="2"/>
  <c r="AD2288" i="2"/>
  <c r="AC2288" i="2"/>
  <c r="AB2288" i="2"/>
  <c r="AD2338" i="2"/>
  <c r="AC2383" i="2"/>
  <c r="AE2316" i="2"/>
  <c r="AD2223" i="2"/>
  <c r="AC2223" i="2"/>
  <c r="AB2223" i="2"/>
  <c r="AD2287" i="2"/>
  <c r="AD2190" i="2"/>
  <c r="AE2338" i="2"/>
  <c r="AE2249" i="2"/>
  <c r="AE2221" i="2"/>
  <c r="AE2312" i="2"/>
  <c r="AE2239" i="2"/>
  <c r="AC2177" i="2"/>
  <c r="AC2172" i="2"/>
  <c r="AD2149" i="2"/>
  <c r="AD2127" i="2"/>
  <c r="AC2127" i="2"/>
  <c r="AB2127" i="2"/>
  <c r="AE2318" i="2"/>
  <c r="AC2225" i="2"/>
  <c r="AC2220" i="2"/>
  <c r="AE2199" i="2"/>
  <c r="AE2286" i="2"/>
  <c r="AD2243" i="2"/>
  <c r="AD2199" i="2"/>
  <c r="AC2180" i="2"/>
  <c r="AD2261" i="2"/>
  <c r="AD2203" i="2"/>
  <c r="AE2207" i="2"/>
  <c r="AE2167" i="2"/>
  <c r="AE2109" i="2"/>
  <c r="AE2208" i="2"/>
  <c r="AD2117" i="2"/>
  <c r="AC2117" i="2"/>
  <c r="AB2117" i="2"/>
  <c r="AD2101" i="2"/>
  <c r="AC2101" i="2"/>
  <c r="AB2101" i="2"/>
  <c r="AD2087" i="2"/>
  <c r="AC2087" i="2"/>
  <c r="AB2087" i="2"/>
  <c r="AE2227" i="2"/>
  <c r="AE2089" i="2"/>
  <c r="AC2271" i="2"/>
  <c r="AE2112" i="2"/>
  <c r="AD2026" i="2"/>
  <c r="AC2026" i="2"/>
  <c r="AB2026" i="2"/>
  <c r="AD2290" i="2"/>
  <c r="AE2139" i="2"/>
  <c r="AD2116" i="2"/>
  <c r="AE2082" i="2"/>
  <c r="AE2278" i="2"/>
  <c r="AD2124" i="2"/>
  <c r="AE2026" i="2"/>
  <c r="AB1982" i="2"/>
  <c r="AD1982" i="2"/>
  <c r="AE2183" i="2"/>
  <c r="AE2136" i="2"/>
  <c r="AD2045" i="2"/>
  <c r="AD1984" i="2"/>
  <c r="AC1984" i="2"/>
  <c r="AB1984" i="2"/>
  <c r="AE2086" i="2"/>
  <c r="AB1962" i="2"/>
  <c r="AE1962" i="2"/>
  <c r="AE2047" i="2"/>
  <c r="AD1871" i="2"/>
  <c r="AC1871" i="2"/>
  <c r="AB1871" i="2"/>
  <c r="AE2060" i="2"/>
  <c r="AD2011" i="2"/>
  <c r="AE1950" i="2"/>
  <c r="AD1946" i="2"/>
  <c r="AD1892" i="2"/>
  <c r="AC1892" i="2"/>
  <c r="AB1892" i="2"/>
  <c r="AB1853" i="2"/>
  <c r="AD1853" i="2"/>
  <c r="AC1853" i="2"/>
  <c r="AE1892" i="2"/>
  <c r="AE1873" i="2"/>
  <c r="AB1873" i="2"/>
  <c r="AD2089" i="2"/>
  <c r="AE1976" i="2"/>
  <c r="AE2044" i="2"/>
  <c r="AC1855" i="2"/>
  <c r="AD1864" i="2"/>
  <c r="AD1906" i="2"/>
  <c r="AC1877" i="2"/>
  <c r="AE1931" i="2"/>
  <c r="AE2003" i="2"/>
  <c r="AD1859" i="2"/>
  <c r="AB1827" i="2"/>
  <c r="AD1827" i="2"/>
  <c r="AC1827" i="2"/>
  <c r="AE1827" i="2"/>
  <c r="AE2011" i="2"/>
  <c r="AD1883" i="2"/>
  <c r="AE2033" i="2"/>
  <c r="AD1819" i="2"/>
  <c r="AC1819" i="2"/>
  <c r="AB1819" i="2"/>
  <c r="AC1813" i="2"/>
  <c r="AE1779" i="2"/>
  <c r="AC1821" i="2"/>
  <c r="AC1741" i="2"/>
  <c r="AB1741" i="2"/>
  <c r="AD1741" i="2"/>
  <c r="AD1777" i="2"/>
  <c r="AE1727" i="2"/>
  <c r="AE1707" i="2"/>
  <c r="AE1690" i="2"/>
  <c r="AE1602" i="2"/>
  <c r="AB1602" i="2"/>
  <c r="AD1647" i="2"/>
  <c r="AB1647" i="2"/>
  <c r="AC1647" i="2"/>
  <c r="AC1652" i="2"/>
  <c r="AB1652" i="2"/>
  <c r="AD1652" i="2"/>
  <c r="AC1632" i="2"/>
  <c r="AB1632" i="2"/>
  <c r="AD1632" i="2"/>
  <c r="AE1789" i="2"/>
  <c r="AB1691" i="2"/>
  <c r="AE1691" i="2"/>
  <c r="AE1678" i="2"/>
  <c r="AD1678" i="2"/>
  <c r="AC1678" i="2"/>
  <c r="AB1678" i="2"/>
  <c r="AC1650" i="2"/>
  <c r="AB1650" i="2"/>
  <c r="AD1650" i="2"/>
  <c r="AE1632" i="2"/>
  <c r="AC1798" i="2"/>
  <c r="AC1721" i="2"/>
  <c r="AD1660" i="2"/>
  <c r="AC1660" i="2"/>
  <c r="AB1660" i="2"/>
  <c r="AE1745" i="2"/>
  <c r="AD1697" i="2"/>
  <c r="AC1697" i="2"/>
  <c r="AB1697" i="2"/>
  <c r="AE1654" i="2"/>
  <c r="AE1697" i="2"/>
  <c r="AD1557" i="2"/>
  <c r="AC1557" i="2"/>
  <c r="AB1557" i="2"/>
  <c r="AD1463" i="2"/>
  <c r="AC1463" i="2"/>
  <c r="AB1463" i="2"/>
  <c r="AC1635" i="2"/>
  <c r="AC1623" i="2"/>
  <c r="AD1424" i="2"/>
  <c r="AC1424" i="2"/>
  <c r="AB1424" i="2"/>
  <c r="AE1533" i="2"/>
  <c r="AD1533" i="2"/>
  <c r="AB1533" i="2"/>
  <c r="AE1463" i="2"/>
  <c r="AD1687" i="2"/>
  <c r="AD1658" i="2"/>
  <c r="AB1510" i="2"/>
  <c r="AE1510" i="2"/>
  <c r="AD1496" i="2"/>
  <c r="AC1496" i="2"/>
  <c r="AB1496" i="2"/>
  <c r="AE1496" i="2"/>
  <c r="AE1492" i="2"/>
  <c r="AE1476" i="2"/>
  <c r="AE1424" i="2"/>
  <c r="AD1679" i="2"/>
  <c r="AD1599" i="2"/>
  <c r="AD1592" i="2"/>
  <c r="AD1539" i="2"/>
  <c r="AE1513" i="2"/>
  <c r="AE1499" i="2"/>
  <c r="AD1479" i="2"/>
  <c r="AC1479" i="2"/>
  <c r="AB1479" i="2"/>
  <c r="AE1461" i="2"/>
  <c r="AE1437" i="2"/>
  <c r="AC1524" i="2"/>
  <c r="AC1480" i="2"/>
  <c r="AD1472" i="2"/>
  <c r="AB1363" i="2"/>
  <c r="AD1363" i="2"/>
  <c r="AC1363" i="2"/>
  <c r="AE1414" i="2"/>
  <c r="AE1396" i="2"/>
  <c r="AE1386" i="2"/>
  <c r="AE1376" i="2"/>
  <c r="AC1366" i="2"/>
  <c r="AB1366" i="2"/>
  <c r="AD1366" i="2"/>
  <c r="AE1699" i="2"/>
  <c r="AD1385" i="2"/>
  <c r="AC1385" i="2"/>
  <c r="AB1385" i="2"/>
  <c r="AE1385" i="2"/>
  <c r="AC1588" i="2"/>
  <c r="AD1550" i="2"/>
  <c r="AE1378" i="2"/>
  <c r="AE1338" i="2"/>
  <c r="AC1325" i="2"/>
  <c r="AD1281" i="2"/>
  <c r="AD1241" i="2"/>
  <c r="AE1161" i="2"/>
  <c r="AD1113" i="2"/>
  <c r="AC1113" i="2"/>
  <c r="AB1113" i="2"/>
  <c r="AE1113" i="2"/>
  <c r="AE1374" i="2"/>
  <c r="AD1288" i="2"/>
  <c r="AC1288" i="2"/>
  <c r="AB1288" i="2"/>
  <c r="AD1220" i="2"/>
  <c r="AC1220" i="2"/>
  <c r="AB1220" i="2"/>
  <c r="AE1677" i="2"/>
  <c r="AD1367" i="2"/>
  <c r="AD1325" i="2"/>
  <c r="AE1184" i="2"/>
  <c r="AE1406" i="2"/>
  <c r="AE1358" i="2"/>
  <c r="AB1301" i="2"/>
  <c r="AD1301" i="2"/>
  <c r="AC1301" i="2"/>
  <c r="AE1301" i="2"/>
  <c r="AE1233" i="2"/>
  <c r="AC1223" i="2"/>
  <c r="AB1223" i="2"/>
  <c r="AD1223" i="2"/>
  <c r="AB1195" i="2"/>
  <c r="AD1195" i="2"/>
  <c r="AB1151" i="2"/>
  <c r="AD1151" i="2"/>
  <c r="AC1065" i="2"/>
  <c r="AD1510" i="2"/>
  <c r="AB1244" i="2"/>
  <c r="AE1244" i="2"/>
  <c r="AD1126" i="2"/>
  <c r="AC1126" i="2"/>
  <c r="AB1126" i="2"/>
  <c r="AE1355" i="2"/>
  <c r="AD1103" i="2"/>
  <c r="AB1103" i="2"/>
  <c r="AC1103" i="2"/>
  <c r="AB1087" i="2"/>
  <c r="AD1087" i="2"/>
  <c r="AC1087" i="2"/>
  <c r="AC1357" i="2"/>
  <c r="AD1258" i="2"/>
  <c r="AD1183" i="2"/>
  <c r="AC1013" i="2"/>
  <c r="AC1007" i="2"/>
  <c r="AD1282" i="2"/>
  <c r="AD1211" i="2"/>
  <c r="AE1371" i="2"/>
  <c r="AD1291" i="2"/>
  <c r="AE1175" i="2"/>
  <c r="AD1109" i="2"/>
  <c r="AD1031" i="2"/>
  <c r="AE1536" i="2"/>
  <c r="AD1267" i="2"/>
  <c r="AC1222" i="2"/>
  <c r="AD1091" i="2"/>
  <c r="AD1067" i="2"/>
  <c r="AC1067" i="2"/>
  <c r="AB1067" i="2"/>
  <c r="AD958" i="2"/>
  <c r="AE946" i="2"/>
  <c r="AE1381" i="2"/>
  <c r="AD1313" i="2"/>
  <c r="AD1143" i="2"/>
  <c r="AD1097" i="2"/>
  <c r="AE1403" i="2"/>
  <c r="AE1319" i="2"/>
  <c r="AD1243" i="2"/>
  <c r="AB1008" i="2"/>
  <c r="AE1008" i="2"/>
  <c r="AD1276" i="2"/>
  <c r="AB1274" i="2"/>
  <c r="AE1274" i="2"/>
  <c r="AD1262" i="2"/>
  <c r="AC1262" i="2"/>
  <c r="AB1262" i="2"/>
  <c r="AD1180" i="2"/>
  <c r="AC1154" i="2"/>
  <c r="AE1299" i="2"/>
  <c r="AD936" i="2"/>
  <c r="AC936" i="2"/>
  <c r="AB936" i="2"/>
  <c r="AD842" i="2"/>
  <c r="AC842" i="2"/>
  <c r="AB842" i="2"/>
  <c r="AE798" i="2"/>
  <c r="AB859" i="2"/>
  <c r="AD859" i="2"/>
  <c r="AE859" i="2"/>
  <c r="AC859" i="2"/>
  <c r="AC820" i="2"/>
  <c r="AB820" i="2"/>
  <c r="AD820" i="2"/>
  <c r="AE1086" i="2"/>
  <c r="AE1075" i="2"/>
  <c r="AE781" i="2"/>
  <c r="AE898" i="2"/>
  <c r="AE852" i="2"/>
  <c r="AE810" i="2"/>
  <c r="AB772" i="2"/>
  <c r="AD772" i="2"/>
  <c r="AE1097" i="2"/>
  <c r="AC1045" i="2"/>
  <c r="AE1195" i="2"/>
  <c r="AD1065" i="2"/>
  <c r="AD932" i="2"/>
  <c r="AE920" i="2"/>
  <c r="AD888" i="2"/>
  <c r="AD818" i="2"/>
  <c r="AC799" i="2"/>
  <c r="AE756" i="2"/>
  <c r="AC1182" i="2"/>
  <c r="AD940" i="2"/>
  <c r="AC1104" i="2"/>
  <c r="AD990" i="2"/>
  <c r="AC865" i="2"/>
  <c r="AD682" i="2"/>
  <c r="AE650" i="2"/>
  <c r="AE626" i="2"/>
  <c r="AD550" i="2"/>
  <c r="AE940" i="2"/>
  <c r="AC919" i="2"/>
  <c r="AD635" i="2"/>
  <c r="AE607" i="2"/>
  <c r="AE587" i="2"/>
  <c r="AD567" i="2"/>
  <c r="AD547" i="2"/>
  <c r="AE531" i="2"/>
  <c r="AE892" i="2"/>
  <c r="AE879" i="2"/>
  <c r="AE818" i="2"/>
  <c r="AC773" i="2"/>
  <c r="AD747" i="2"/>
  <c r="AE743" i="2"/>
  <c r="AC735" i="2"/>
  <c r="AE903" i="2"/>
  <c r="AE864" i="2"/>
  <c r="AE772" i="2"/>
  <c r="AD595" i="2"/>
  <c r="AC595" i="2"/>
  <c r="AB595" i="2"/>
  <c r="AE595" i="2"/>
  <c r="AE585" i="2"/>
  <c r="AD585" i="2"/>
  <c r="AC585" i="2"/>
  <c r="AB585" i="2"/>
  <c r="AE1044" i="2"/>
  <c r="AE718" i="2"/>
  <c r="AC613" i="2"/>
  <c r="AE525" i="2"/>
  <c r="AD520" i="2"/>
  <c r="AE457" i="2"/>
  <c r="AD684" i="2"/>
  <c r="AD648" i="2"/>
  <c r="AC486" i="2"/>
  <c r="AD722" i="2"/>
  <c r="AE628" i="2"/>
  <c r="AE498" i="2"/>
  <c r="AC357" i="2"/>
  <c r="AD357" i="2"/>
  <c r="AB357" i="2"/>
  <c r="AE835" i="2"/>
  <c r="AE815" i="2"/>
  <c r="AD688" i="2"/>
  <c r="AD500" i="2"/>
  <c r="AC500" i="2"/>
  <c r="AB500" i="2"/>
  <c r="AD838" i="2"/>
  <c r="AD695" i="2"/>
  <c r="AD616" i="2"/>
  <c r="AD1017" i="2"/>
  <c r="AE970" i="2"/>
  <c r="AE791" i="2"/>
  <c r="AE729" i="2"/>
  <c r="AC661" i="2"/>
  <c r="AD889" i="2"/>
  <c r="AE757" i="2"/>
  <c r="AC727" i="2"/>
  <c r="AD727" i="2"/>
  <c r="AD699" i="2"/>
  <c r="AE556" i="2"/>
  <c r="AE552" i="2"/>
  <c r="AE549" i="2"/>
  <c r="AE464" i="2"/>
  <c r="AD424" i="2"/>
  <c r="AC424" i="2"/>
  <c r="AB424" i="2"/>
  <c r="AD458" i="2"/>
  <c r="AD420" i="2"/>
  <c r="AB364" i="2"/>
  <c r="AE364" i="2"/>
  <c r="AD252" i="2"/>
  <c r="AE639" i="2"/>
  <c r="AD539" i="2"/>
  <c r="AE505" i="2"/>
  <c r="AD427" i="2"/>
  <c r="AE309" i="2"/>
  <c r="AE229" i="2"/>
  <c r="AE203" i="2"/>
  <c r="AC736" i="2"/>
  <c r="AD481" i="2"/>
  <c r="AD455" i="2"/>
  <c r="AD387" i="2"/>
  <c r="AB177" i="2"/>
  <c r="AD177" i="2"/>
  <c r="AC177" i="2"/>
  <c r="AC797" i="2"/>
  <c r="AE726" i="2"/>
  <c r="AD405" i="2"/>
  <c r="AD331" i="2"/>
  <c r="AC331" i="2"/>
  <c r="AB331" i="2"/>
  <c r="AD325" i="2"/>
  <c r="AE317" i="2"/>
  <c r="AD283" i="2"/>
  <c r="AE177" i="2"/>
  <c r="AD161" i="2"/>
  <c r="AD99" i="2"/>
  <c r="AC99" i="2"/>
  <c r="AB99" i="2"/>
  <c r="AE99" i="2"/>
  <c r="AD683" i="2"/>
  <c r="AE444" i="2"/>
  <c r="AE373" i="2"/>
  <c r="AD324" i="2"/>
  <c r="AC324" i="2"/>
  <c r="AB324" i="2"/>
  <c r="AD258" i="2"/>
  <c r="AC258" i="2"/>
  <c r="AB258" i="2"/>
  <c r="AE495" i="2"/>
  <c r="AE471" i="2"/>
  <c r="AE295" i="2"/>
  <c r="AE357" i="2"/>
  <c r="AE326" i="2"/>
  <c r="AC234" i="2"/>
  <c r="AE171" i="2"/>
  <c r="AD146" i="2"/>
  <c r="AD126" i="2"/>
  <c r="AD38" i="2"/>
  <c r="AB38" i="2"/>
  <c r="AC38" i="2"/>
  <c r="AD32" i="2"/>
  <c r="AE645" i="2"/>
  <c r="AE292" i="2"/>
  <c r="AC208" i="2"/>
  <c r="AC196" i="2"/>
  <c r="AC46" i="2"/>
  <c r="AB46" i="2"/>
  <c r="AD46" i="2"/>
  <c r="AE356" i="2"/>
  <c r="AD341" i="2"/>
  <c r="AD209" i="2"/>
  <c r="AD184" i="2"/>
  <c r="AC162" i="2"/>
  <c r="AD60" i="2"/>
  <c r="AC60" i="2"/>
  <c r="AB60" i="2"/>
  <c r="AE223" i="2"/>
  <c r="AC145" i="2"/>
  <c r="AB25" i="2"/>
  <c r="AD25" i="2"/>
  <c r="AC25" i="2"/>
  <c r="AC218" i="2"/>
  <c r="AE85" i="2"/>
  <c r="AC11" i="2"/>
  <c r="AD730" i="2"/>
  <c r="AD113" i="2"/>
  <c r="AD71" i="2"/>
  <c r="AE63" i="2"/>
  <c r="AE39" i="2"/>
  <c r="AC37" i="2"/>
  <c r="AD23" i="2"/>
  <c r="AC5" i="2"/>
  <c r="AB9" i="2"/>
  <c r="AD9" i="2"/>
  <c r="AC9" i="2"/>
  <c r="AE94" i="2"/>
  <c r="AE79" i="2"/>
  <c r="AD277" i="2"/>
  <c r="AE155" i="2"/>
  <c r="AD130" i="2"/>
  <c r="AE147" i="2"/>
  <c r="AD444" i="2"/>
  <c r="AD103" i="2"/>
  <c r="AE83" i="2"/>
  <c r="AE201" i="2"/>
  <c r="AD75" i="2"/>
  <c r="AE67" i="2"/>
  <c r="AD251" i="2"/>
  <c r="AE110" i="2"/>
  <c r="AE123" i="2"/>
  <c r="AE127" i="2"/>
  <c r="AD2664" i="2"/>
  <c r="AC2664" i="2"/>
  <c r="AB2664" i="2"/>
  <c r="AD2335" i="2"/>
  <c r="AC2335" i="2"/>
  <c r="AB2335" i="2"/>
  <c r="AC2333" i="2"/>
  <c r="AB2333" i="2"/>
  <c r="AD2333" i="2"/>
  <c r="AB2152" i="2"/>
  <c r="AD2152" i="2"/>
  <c r="AC2152" i="2"/>
  <c r="AD2153" i="2"/>
  <c r="AC2153" i="2"/>
  <c r="AB2153" i="2"/>
  <c r="AD2207" i="2"/>
  <c r="AD2088" i="2"/>
  <c r="AC2088" i="2"/>
  <c r="AB2088" i="2"/>
  <c r="AD1518" i="2"/>
  <c r="AC1518" i="2"/>
  <c r="AB1518" i="2"/>
  <c r="AD1449" i="2"/>
  <c r="AB1210" i="2"/>
  <c r="AD1210" i="2"/>
  <c r="AC1210" i="2"/>
  <c r="AB1110" i="2"/>
  <c r="AE1110" i="2"/>
  <c r="AC884" i="2"/>
  <c r="AB884" i="2"/>
  <c r="AD884" i="2"/>
  <c r="AE1180" i="2"/>
  <c r="AE662" i="2"/>
  <c r="AE850" i="2"/>
  <c r="AB480" i="2"/>
  <c r="AE480" i="2"/>
  <c r="AD480" i="2"/>
  <c r="AC480" i="2"/>
  <c r="AD268" i="2"/>
  <c r="AB268" i="2"/>
  <c r="AC268" i="2"/>
  <c r="AD194" i="2"/>
  <c r="AC194" i="2"/>
  <c r="AB194" i="2"/>
  <c r="AD259" i="2"/>
  <c r="AC259" i="2"/>
  <c r="AB259" i="2"/>
  <c r="AC22" i="2"/>
  <c r="AD22" i="2"/>
  <c r="AB22" i="2"/>
  <c r="AC2684" i="2"/>
  <c r="AD2684" i="2"/>
  <c r="AB2684" i="2"/>
  <c r="AE2660" i="2"/>
  <c r="AD2658" i="2"/>
  <c r="AB2658" i="2"/>
  <c r="AC2658" i="2"/>
  <c r="AD2653" i="2"/>
  <c r="AE2608" i="2"/>
  <c r="AE2641" i="2"/>
  <c r="AC2623" i="2"/>
  <c r="AD2621" i="2"/>
  <c r="AB2621" i="2"/>
  <c r="AC2621" i="2"/>
  <c r="AC2613" i="2"/>
  <c r="AD2612" i="2"/>
  <c r="AE2640" i="2"/>
  <c r="AC2580" i="2"/>
  <c r="AB2580" i="2"/>
  <c r="AD2580" i="2"/>
  <c r="AE2606" i="2"/>
  <c r="AE2590" i="2"/>
  <c r="AC2589" i="2"/>
  <c r="AE2602" i="2"/>
  <c r="AD2540" i="2"/>
  <c r="AE2557" i="2"/>
  <c r="AC2517" i="2"/>
  <c r="AB2517" i="2"/>
  <c r="AD2517" i="2"/>
  <c r="AD2476" i="2"/>
  <c r="AC2476" i="2"/>
  <c r="AB2476" i="2"/>
  <c r="AE2450" i="2"/>
  <c r="AC2474" i="2"/>
  <c r="AD2531" i="2"/>
  <c r="AC2531" i="2"/>
  <c r="AB2531" i="2"/>
  <c r="AD2468" i="2"/>
  <c r="AE2441" i="2"/>
  <c r="AE2378" i="2"/>
  <c r="AC2337" i="2"/>
  <c r="AB2337" i="2"/>
  <c r="AD2337" i="2"/>
  <c r="AD2360" i="2"/>
  <c r="AD2422" i="2"/>
  <c r="AC2318" i="2"/>
  <c r="AD2351" i="2"/>
  <c r="AD2384" i="2"/>
  <c r="AD2301" i="2"/>
  <c r="AC2301" i="2"/>
  <c r="AB2301" i="2"/>
  <c r="AC2314" i="2"/>
  <c r="AD2314" i="2"/>
  <c r="AB2314" i="2"/>
  <c r="AE2314" i="2"/>
  <c r="AD2382" i="2"/>
  <c r="AC2371" i="2"/>
  <c r="AE2361" i="2"/>
  <c r="AD2358" i="2"/>
  <c r="AD2218" i="2"/>
  <c r="AC2218" i="2"/>
  <c r="AB2218" i="2"/>
  <c r="AD2377" i="2"/>
  <c r="AE2384" i="2"/>
  <c r="AD2258" i="2"/>
  <c r="AE2230" i="2"/>
  <c r="AD2222" i="2"/>
  <c r="AD2192" i="2"/>
  <c r="AC2192" i="2"/>
  <c r="AB2192" i="2"/>
  <c r="AD2355" i="2"/>
  <c r="AC2272" i="2"/>
  <c r="AD2143" i="2"/>
  <c r="AC2143" i="2"/>
  <c r="AB2143" i="2"/>
  <c r="AD2228" i="2"/>
  <c r="AD2219" i="2"/>
  <c r="AD2078" i="2"/>
  <c r="AC2078" i="2"/>
  <c r="AB2078" i="2"/>
  <c r="AD2241" i="2"/>
  <c r="AD2155" i="2"/>
  <c r="AE2079" i="2"/>
  <c r="AD2312" i="2"/>
  <c r="AE2231" i="2"/>
  <c r="AD2212" i="2"/>
  <c r="AD2201" i="2"/>
  <c r="AD2196" i="2"/>
  <c r="AD2159" i="2"/>
  <c r="AE2282" i="2"/>
  <c r="AD2183" i="2"/>
  <c r="AE2141" i="2"/>
  <c r="AD2121" i="2"/>
  <c r="AE2097" i="2"/>
  <c r="AD2282" i="2"/>
  <c r="AE2260" i="2"/>
  <c r="AE2151" i="2"/>
  <c r="AD2100" i="2"/>
  <c r="AC2100" i="2"/>
  <c r="AB2100" i="2"/>
  <c r="AE2022" i="2"/>
  <c r="AE2271" i="2"/>
  <c r="AD2094" i="2"/>
  <c r="AD2061" i="2"/>
  <c r="AC2061" i="2"/>
  <c r="AB2061" i="2"/>
  <c r="AD2054" i="2"/>
  <c r="AD1996" i="2"/>
  <c r="AC1996" i="2"/>
  <c r="AB1996" i="2"/>
  <c r="AE2203" i="2"/>
  <c r="AE2211" i="2"/>
  <c r="AD2066" i="2"/>
  <c r="AB2021" i="2"/>
  <c r="AE2021" i="2"/>
  <c r="AD1983" i="2"/>
  <c r="AC1983" i="2"/>
  <c r="AB1983" i="2"/>
  <c r="AC1967" i="2"/>
  <c r="AE2124" i="2"/>
  <c r="AC2030" i="2"/>
  <c r="AD1879" i="2"/>
  <c r="AC1879" i="2"/>
  <c r="AB1879" i="2"/>
  <c r="AE2120" i="2"/>
  <c r="AD2047" i="2"/>
  <c r="AD2039" i="2"/>
  <c r="AC2039" i="2"/>
  <c r="AB2039" i="2"/>
  <c r="AE2039" i="2"/>
  <c r="AE1982" i="2"/>
  <c r="AD1965" i="2"/>
  <c r="AE1942" i="2"/>
  <c r="AD2007" i="2"/>
  <c r="AE1879" i="2"/>
  <c r="AC1922" i="2"/>
  <c r="AB1922" i="2"/>
  <c r="AD1922" i="2"/>
  <c r="AD1935" i="2"/>
  <c r="AC1935" i="2"/>
  <c r="AB1935" i="2"/>
  <c r="AD1949" i="2"/>
  <c r="AD1907" i="2"/>
  <c r="AE1926" i="2"/>
  <c r="AD1854" i="2"/>
  <c r="AE2059" i="2"/>
  <c r="AE1886" i="2"/>
  <c r="AD1811" i="2"/>
  <c r="AE1903" i="2"/>
  <c r="AE1947" i="2"/>
  <c r="AE1859" i="2"/>
  <c r="AD1878" i="2"/>
  <c r="AD1731" i="2"/>
  <c r="AD1738" i="2"/>
  <c r="AB1738" i="2"/>
  <c r="AC1738" i="2"/>
  <c r="AE1769" i="2"/>
  <c r="AB1769" i="2"/>
  <c r="AE1832" i="2"/>
  <c r="AE1812" i="2"/>
  <c r="AE1741" i="2"/>
  <c r="AD1802" i="2"/>
  <c r="AE1614" i="2"/>
  <c r="AB1614" i="2"/>
  <c r="AD1785" i="2"/>
  <c r="AD1663" i="2"/>
  <c r="AB1663" i="2"/>
  <c r="AC1663" i="2"/>
  <c r="AE1823" i="2"/>
  <c r="AB1657" i="2"/>
  <c r="AE1657" i="2"/>
  <c r="AD1765" i="2"/>
  <c r="AD1721" i="2"/>
  <c r="AE1646" i="2"/>
  <c r="AD1608" i="2"/>
  <c r="AE1541" i="2"/>
  <c r="AE1693" i="2"/>
  <c r="AD1646" i="2"/>
  <c r="AD1614" i="2"/>
  <c r="AD1548" i="2"/>
  <c r="AC1548" i="2"/>
  <c r="AB1548" i="2"/>
  <c r="AE1674" i="2"/>
  <c r="AE1793" i="2"/>
  <c r="AE1591" i="2"/>
  <c r="AE1680" i="2"/>
  <c r="AD1649" i="2"/>
  <c r="AD1466" i="2"/>
  <c r="AC1466" i="2"/>
  <c r="AB1466" i="2"/>
  <c r="AE1466" i="2"/>
  <c r="AD1657" i="2"/>
  <c r="AE1573" i="2"/>
  <c r="AE1529" i="2"/>
  <c r="AE1509" i="2"/>
  <c r="AD1509" i="2"/>
  <c r="AC1509" i="2"/>
  <c r="AB1509" i="2"/>
  <c r="AD1465" i="2"/>
  <c r="AD1402" i="2"/>
  <c r="AC1402" i="2"/>
  <c r="AB1402" i="2"/>
  <c r="AC1314" i="2"/>
  <c r="AB1314" i="2"/>
  <c r="AD1314" i="2"/>
  <c r="AD1651" i="2"/>
  <c r="AD1436" i="2"/>
  <c r="AD1488" i="2"/>
  <c r="AD1400" i="2"/>
  <c r="AE1382" i="2"/>
  <c r="AD1348" i="2"/>
  <c r="AE1479" i="2"/>
  <c r="AD1415" i="2"/>
  <c r="AC1415" i="2"/>
  <c r="AB1415" i="2"/>
  <c r="AB1315" i="2"/>
  <c r="AE1315" i="2"/>
  <c r="AD1446" i="2"/>
  <c r="AE1574" i="2"/>
  <c r="AD1358" i="2"/>
  <c r="AB1101" i="2"/>
  <c r="AE1101" i="2"/>
  <c r="AE1584" i="2"/>
  <c r="AE1526" i="2"/>
  <c r="AD1346" i="2"/>
  <c r="AD1323" i="2"/>
  <c r="AD1233" i="2"/>
  <c r="AC1233" i="2"/>
  <c r="AB1233" i="2"/>
  <c r="AE1350" i="2"/>
  <c r="AB1116" i="2"/>
  <c r="AD1116" i="2"/>
  <c r="AC1116" i="2"/>
  <c r="AE1106" i="2"/>
  <c r="AB1191" i="2"/>
  <c r="AD1191" i="2"/>
  <c r="AB1167" i="2"/>
  <c r="AD1167" i="2"/>
  <c r="AE1411" i="2"/>
  <c r="AD1331" i="2"/>
  <c r="AB1252" i="2"/>
  <c r="AE1252" i="2"/>
  <c r="AB1212" i="2"/>
  <c r="AE1212" i="2"/>
  <c r="AB1164" i="2"/>
  <c r="AE1164" i="2"/>
  <c r="AE1116" i="2"/>
  <c r="AE1346" i="2"/>
  <c r="AD1316" i="2"/>
  <c r="AD1305" i="2"/>
  <c r="AE1275" i="2"/>
  <c r="AD1275" i="2"/>
  <c r="AC1275" i="2"/>
  <c r="AB1275" i="2"/>
  <c r="AE1342" i="2"/>
  <c r="AD1163" i="2"/>
  <c r="AD1035" i="2"/>
  <c r="AC1035" i="2"/>
  <c r="AB1035" i="2"/>
  <c r="AD1130" i="2"/>
  <c r="AD1060" i="2"/>
  <c r="AD976" i="2"/>
  <c r="AC976" i="2"/>
  <c r="AB976" i="2"/>
  <c r="AD946" i="2"/>
  <c r="AC946" i="2"/>
  <c r="AB946" i="2"/>
  <c r="AD1330" i="2"/>
  <c r="AD1284" i="2"/>
  <c r="AD1043" i="2"/>
  <c r="AE1011" i="2"/>
  <c r="AD1007" i="2"/>
  <c r="AE983" i="2"/>
  <c r="AD959" i="2"/>
  <c r="AC959" i="2"/>
  <c r="AB959" i="2"/>
  <c r="AD1247" i="2"/>
  <c r="AD1208" i="2"/>
  <c r="AE1143" i="2"/>
  <c r="AE954" i="2"/>
  <c r="AD1342" i="2"/>
  <c r="AD1250" i="2"/>
  <c r="AD1242" i="2"/>
  <c r="AD1227" i="2"/>
  <c r="AD1457" i="2"/>
  <c r="AB1040" i="2"/>
  <c r="AE1040" i="2"/>
  <c r="AD1378" i="2"/>
  <c r="AD1148" i="2"/>
  <c r="AE1284" i="2"/>
  <c r="AD819" i="2"/>
  <c r="AB819" i="2"/>
  <c r="AC819" i="2"/>
  <c r="AC794" i="2"/>
  <c r="AD794" i="2"/>
  <c r="AB794" i="2"/>
  <c r="AE1118" i="2"/>
  <c r="AD964" i="2"/>
  <c r="AB845" i="2"/>
  <c r="AD845" i="2"/>
  <c r="AC845" i="2"/>
  <c r="AE845" i="2"/>
  <c r="AE819" i="2"/>
  <c r="AD1279" i="2"/>
  <c r="AD1162" i="2"/>
  <c r="AE1126" i="2"/>
  <c r="AE1002" i="2"/>
  <c r="AE844" i="2"/>
  <c r="AB834" i="2"/>
  <c r="AD834" i="2"/>
  <c r="AD828" i="2"/>
  <c r="AE820" i="2"/>
  <c r="AE802" i="2"/>
  <c r="AE1330" i="2"/>
  <c r="AD1044" i="2"/>
  <c r="AE986" i="2"/>
  <c r="AE911" i="2"/>
  <c r="AD1175" i="2"/>
  <c r="AD1008" i="2"/>
  <c r="AD894" i="2"/>
  <c r="AC894" i="2"/>
  <c r="AB894" i="2"/>
  <c r="AE950" i="2"/>
  <c r="AD638" i="2"/>
  <c r="AC638" i="2"/>
  <c r="AB638" i="2"/>
  <c r="AE1130" i="2"/>
  <c r="AE822" i="2"/>
  <c r="AD559" i="2"/>
  <c r="AC559" i="2"/>
  <c r="AB559" i="2"/>
  <c r="AD1047" i="2"/>
  <c r="AD923" i="2"/>
  <c r="AC923" i="2"/>
  <c r="AB923" i="2"/>
  <c r="AD837" i="2"/>
  <c r="AD670" i="2"/>
  <c r="AD654" i="2"/>
  <c r="AE638" i="2"/>
  <c r="AD614" i="2"/>
  <c r="AD608" i="2"/>
  <c r="AC608" i="2"/>
  <c r="AB608" i="2"/>
  <c r="AE602" i="2"/>
  <c r="AD562" i="2"/>
  <c r="AD917" i="2"/>
  <c r="AD850" i="2"/>
  <c r="AD800" i="2"/>
  <c r="AD714" i="2"/>
  <c r="AE663" i="2"/>
  <c r="AE651" i="2"/>
  <c r="AD643" i="2"/>
  <c r="AE631" i="2"/>
  <c r="AD523" i="2"/>
  <c r="AC503" i="2"/>
  <c r="AB503" i="2"/>
  <c r="AD503" i="2"/>
  <c r="AD1073" i="2"/>
  <c r="AE846" i="2"/>
  <c r="AE732" i="2"/>
  <c r="AE1295" i="2"/>
  <c r="AD826" i="2"/>
  <c r="AE689" i="2"/>
  <c r="AD611" i="2"/>
  <c r="AC611" i="2"/>
  <c r="AB611" i="2"/>
  <c r="AC792" i="2"/>
  <c r="AD792" i="2"/>
  <c r="AD639" i="2"/>
  <c r="AB465" i="2"/>
  <c r="AE465" i="2"/>
  <c r="AB379" i="2"/>
  <c r="AE379" i="2"/>
  <c r="AD978" i="2"/>
  <c r="AD414" i="2"/>
  <c r="AD382" i="2"/>
  <c r="AD693" i="2"/>
  <c r="AE491" i="2"/>
  <c r="AD764" i="2"/>
  <c r="AE483" i="2"/>
  <c r="AD833" i="2"/>
  <c r="AC833" i="2"/>
  <c r="AB833" i="2"/>
  <c r="AE699" i="2"/>
  <c r="AE572" i="2"/>
  <c r="AD412" i="2"/>
  <c r="AC412" i="2"/>
  <c r="AB412" i="2"/>
  <c r="AD788" i="2"/>
  <c r="AD514" i="2"/>
  <c r="AC483" i="2"/>
  <c r="AE448" i="2"/>
  <c r="AC337" i="2"/>
  <c r="AB337" i="2"/>
  <c r="AD337" i="2"/>
  <c r="AD256" i="2"/>
  <c r="AB256" i="2"/>
  <c r="AD240" i="2"/>
  <c r="AD180" i="2"/>
  <c r="AB180" i="2"/>
  <c r="AC180" i="2"/>
  <c r="AD154" i="2"/>
  <c r="AB154" i="2"/>
  <c r="AC154" i="2"/>
  <c r="AE755" i="2"/>
  <c r="AD755" i="2"/>
  <c r="AC755" i="2"/>
  <c r="AB755" i="2"/>
  <c r="AD470" i="2"/>
  <c r="AD397" i="2"/>
  <c r="AB299" i="2"/>
  <c r="AD299" i="2"/>
  <c r="AE259" i="2"/>
  <c r="AE245" i="2"/>
  <c r="AB135" i="2"/>
  <c r="AD135" i="2"/>
  <c r="AE135" i="2"/>
  <c r="AD647" i="2"/>
  <c r="AD489" i="2"/>
  <c r="AB271" i="2"/>
  <c r="AD271" i="2"/>
  <c r="AC271" i="2"/>
  <c r="AE671" i="2"/>
  <c r="AD400" i="2"/>
  <c r="AD295" i="2"/>
  <c r="AB295" i="2"/>
  <c r="AD285" i="2"/>
  <c r="AC285" i="2"/>
  <c r="AB285" i="2"/>
  <c r="AD241" i="2"/>
  <c r="AE233" i="2"/>
  <c r="AD195" i="2"/>
  <c r="AE183" i="2"/>
  <c r="AE775" i="2"/>
  <c r="AD407" i="2"/>
  <c r="AD681" i="2"/>
  <c r="AD404" i="2"/>
  <c r="AD377" i="2"/>
  <c r="AD347" i="2"/>
  <c r="AD90" i="2"/>
  <c r="AB90" i="2"/>
  <c r="AC645" i="2"/>
  <c r="AC318" i="2"/>
  <c r="AB318" i="2"/>
  <c r="AD318" i="2"/>
  <c r="AC292" i="2"/>
  <c r="AE257" i="2"/>
  <c r="AE154" i="2"/>
  <c r="AE387" i="2"/>
  <c r="AC356" i="2"/>
  <c r="AE268" i="2"/>
  <c r="AC185" i="2"/>
  <c r="AD112" i="2"/>
  <c r="AC112" i="2"/>
  <c r="AB112" i="2"/>
  <c r="AC105" i="2"/>
  <c r="AD88" i="2"/>
  <c r="AE318" i="2"/>
  <c r="AD306" i="2"/>
  <c r="AE98" i="2"/>
  <c r="AD96" i="2"/>
  <c r="AD264" i="2"/>
  <c r="AE143" i="2"/>
  <c r="AE125" i="2"/>
  <c r="AC113" i="2"/>
  <c r="AC110" i="2"/>
  <c r="AE349" i="2"/>
  <c r="AE246" i="2"/>
  <c r="AE46" i="2"/>
  <c r="AE435" i="2"/>
  <c r="AD335" i="2"/>
  <c r="AE284" i="2"/>
  <c r="AD73" i="2"/>
  <c r="AC73" i="2"/>
  <c r="AB73" i="2"/>
  <c r="AE35" i="2"/>
  <c r="AD21" i="2"/>
  <c r="AB21" i="2"/>
  <c r="AC21" i="2"/>
  <c r="AD15" i="2"/>
  <c r="AD11" i="2"/>
  <c r="AE3" i="2"/>
  <c r="AE105" i="2"/>
  <c r="AD243" i="2"/>
  <c r="AD171" i="2"/>
  <c r="AE93" i="2"/>
  <c r="AE122" i="2"/>
  <c r="AE60" i="2"/>
  <c r="AB2683" i="2"/>
  <c r="AD2683" i="2"/>
  <c r="AE2462" i="2"/>
  <c r="AE2399" i="2"/>
  <c r="AC2178" i="2"/>
  <c r="AB2178" i="2"/>
  <c r="AD2178" i="2"/>
  <c r="AB1975" i="2"/>
  <c r="AE1975" i="2"/>
  <c r="AC1958" i="2"/>
  <c r="AB1958" i="2"/>
  <c r="AD1958" i="2"/>
  <c r="AB1991" i="2"/>
  <c r="AE1991" i="2"/>
  <c r="AD2126" i="2"/>
  <c r="AC2126" i="2"/>
  <c r="AB2126" i="2"/>
  <c r="AB1943" i="2"/>
  <c r="AE1943" i="2"/>
  <c r="AB1736" i="2"/>
  <c r="AD1736" i="2"/>
  <c r="AC1736" i="2"/>
  <c r="AB1645" i="2"/>
  <c r="AE1645" i="2"/>
  <c r="AE963" i="2"/>
  <c r="AB967" i="2"/>
  <c r="AD967" i="2"/>
  <c r="AC949" i="2"/>
  <c r="AB949" i="2"/>
  <c r="AD949" i="2"/>
  <c r="AD996" i="2"/>
  <c r="AC996" i="2"/>
  <c r="AB996" i="2"/>
  <c r="AD933" i="2"/>
  <c r="AC933" i="2"/>
  <c r="AB933" i="2"/>
  <c r="AE933" i="2"/>
  <c r="AE1089" i="2"/>
  <c r="AE474" i="2"/>
  <c r="AC474" i="2"/>
  <c r="AB474" i="2"/>
  <c r="AD474" i="2"/>
  <c r="AC181" i="2"/>
  <c r="AB181" i="2"/>
  <c r="AD181" i="2"/>
  <c r="AB233" i="2"/>
  <c r="AD233" i="2"/>
  <c r="AC233" i="2"/>
  <c r="AE82" i="2"/>
  <c r="AD163" i="2"/>
  <c r="AB2691" i="2"/>
  <c r="AD2691" i="2"/>
  <c r="AE2689" i="2"/>
  <c r="AC2659" i="2"/>
  <c r="AC2681" i="2"/>
  <c r="AE2661" i="2"/>
  <c r="AD2659" i="2"/>
  <c r="AE2690" i="2"/>
  <c r="AE2611" i="2"/>
  <c r="AE2593" i="2"/>
  <c r="AD2615" i="2"/>
  <c r="AD2570" i="2"/>
  <c r="AB2570" i="2"/>
  <c r="AC2570" i="2"/>
  <c r="AE2584" i="2"/>
  <c r="AB2584" i="2"/>
  <c r="AD2573" i="2"/>
  <c r="AE2562" i="2"/>
  <c r="AB2562" i="2"/>
  <c r="AE2561" i="2"/>
  <c r="AB2561" i="2"/>
  <c r="AE2573" i="2"/>
  <c r="AE2552" i="2"/>
  <c r="AB2552" i="2"/>
  <c r="AD2532" i="2"/>
  <c r="AD2551" i="2"/>
  <c r="AC2523" i="2"/>
  <c r="AD2508" i="2"/>
  <c r="AE2508" i="2"/>
  <c r="AE2456" i="2"/>
  <c r="AD2456" i="2"/>
  <c r="AC2456" i="2"/>
  <c r="AB2456" i="2"/>
  <c r="AE2430" i="2"/>
  <c r="AC2426" i="2"/>
  <c r="AB2426" i="2"/>
  <c r="AD2426" i="2"/>
  <c r="AE2426" i="2"/>
  <c r="AB2363" i="2"/>
  <c r="AD2363" i="2"/>
  <c r="AC2363" i="2"/>
  <c r="AC2334" i="2"/>
  <c r="AC2326" i="2"/>
  <c r="AE2478" i="2"/>
  <c r="AC2375" i="2"/>
  <c r="AE2345" i="2"/>
  <c r="AD2327" i="2"/>
  <c r="AC2327" i="2"/>
  <c r="AB2327" i="2"/>
  <c r="AD2371" i="2"/>
  <c r="AE2363" i="2"/>
  <c r="AE2352" i="2"/>
  <c r="AC2268" i="2"/>
  <c r="AB2268" i="2"/>
  <c r="AD2268" i="2"/>
  <c r="AC2291" i="2"/>
  <c r="AC2287" i="2"/>
  <c r="AE2358" i="2"/>
  <c r="AE2296" i="2"/>
  <c r="AC2286" i="2"/>
  <c r="AB2340" i="2"/>
  <c r="AE2340" i="2"/>
  <c r="AB2305" i="2"/>
  <c r="AE2305" i="2"/>
  <c r="AD2283" i="2"/>
  <c r="AC2283" i="2"/>
  <c r="AB2283" i="2"/>
  <c r="AD2275" i="2"/>
  <c r="AC2275" i="2"/>
  <c r="AB2275" i="2"/>
  <c r="AC2265" i="2"/>
  <c r="AD2230" i="2"/>
  <c r="AC2230" i="2"/>
  <c r="AB2230" i="2"/>
  <c r="AD2182" i="2"/>
  <c r="AC2182" i="2"/>
  <c r="AB2182" i="2"/>
  <c r="AE2376" i="2"/>
  <c r="AC2277" i="2"/>
  <c r="AC2207" i="2"/>
  <c r="AE2368" i="2"/>
  <c r="AE2182" i="2"/>
  <c r="AE2160" i="2"/>
  <c r="AE2293" i="2"/>
  <c r="AE2334" i="2"/>
  <c r="AD2255" i="2"/>
  <c r="AC2255" i="2"/>
  <c r="AB2255" i="2"/>
  <c r="AE2255" i="2"/>
  <c r="AD2161" i="2"/>
  <c r="AD2104" i="2"/>
  <c r="AC2104" i="2"/>
  <c r="AB2104" i="2"/>
  <c r="AE2268" i="2"/>
  <c r="AC2141" i="2"/>
  <c r="AB2130" i="2"/>
  <c r="AD2130" i="2"/>
  <c r="AC2130" i="2"/>
  <c r="AB2114" i="2"/>
  <c r="AD2114" i="2"/>
  <c r="AC2114" i="2"/>
  <c r="AB2074" i="2"/>
  <c r="AD2074" i="2"/>
  <c r="AC2074" i="2"/>
  <c r="AE2269" i="2"/>
  <c r="AD2109" i="2"/>
  <c r="AE2192" i="2"/>
  <c r="AE2114" i="2"/>
  <c r="AC2108" i="2"/>
  <c r="AB2096" i="2"/>
  <c r="AE2096" i="2"/>
  <c r="AC2086" i="2"/>
  <c r="AB2072" i="2"/>
  <c r="AE2072" i="2"/>
  <c r="AE2315" i="2"/>
  <c r="AE2145" i="2"/>
  <c r="AC1970" i="2"/>
  <c r="AB1970" i="2"/>
  <c r="AD1970" i="2"/>
  <c r="AD2082" i="2"/>
  <c r="AC2017" i="2"/>
  <c r="AC1995" i="2"/>
  <c r="AC1975" i="2"/>
  <c r="AE2178" i="2"/>
  <c r="AD2175" i="2"/>
  <c r="AC2036" i="2"/>
  <c r="AB2036" i="2"/>
  <c r="AD2036" i="2"/>
  <c r="AE2035" i="2"/>
  <c r="AE1997" i="2"/>
  <c r="AC1991" i="2"/>
  <c r="AE2123" i="2"/>
  <c r="AE2045" i="2"/>
  <c r="AD2060" i="2"/>
  <c r="AC1906" i="2"/>
  <c r="AC1870" i="2"/>
  <c r="AD1858" i="2"/>
  <c r="AC1858" i="2"/>
  <c r="AB1858" i="2"/>
  <c r="AD1950" i="2"/>
  <c r="AD2003" i="2"/>
  <c r="AC1969" i="2"/>
  <c r="AB1909" i="2"/>
  <c r="AD1909" i="2"/>
  <c r="AC1909" i="2"/>
  <c r="AB1905" i="2"/>
  <c r="AD1905" i="2"/>
  <c r="AC1905" i="2"/>
  <c r="AD1963" i="2"/>
  <c r="AC1918" i="2"/>
  <c r="AB1918" i="2"/>
  <c r="AD1918" i="2"/>
  <c r="AD2025" i="2"/>
  <c r="AC1943" i="2"/>
  <c r="AB1911" i="2"/>
  <c r="AE1911" i="2"/>
  <c r="AC1920" i="2"/>
  <c r="AD1882" i="2"/>
  <c r="AD1903" i="2"/>
  <c r="AD1868" i="2"/>
  <c r="AD1967" i="2"/>
  <c r="AE1910" i="2"/>
  <c r="AE1854" i="2"/>
  <c r="AD1943" i="2"/>
  <c r="AC1820" i="2"/>
  <c r="AE1870" i="2"/>
  <c r="AC1811" i="2"/>
  <c r="AD1779" i="2"/>
  <c r="AC1745" i="2"/>
  <c r="AC1756" i="2"/>
  <c r="AC1740" i="2"/>
  <c r="AC1723" i="2"/>
  <c r="AB1723" i="2"/>
  <c r="AD1723" i="2"/>
  <c r="AE1781" i="2"/>
  <c r="AC1779" i="2"/>
  <c r="AE1767" i="2"/>
  <c r="AD1767" i="2"/>
  <c r="AC1767" i="2"/>
  <c r="AB1767" i="2"/>
  <c r="AC1731" i="2"/>
  <c r="AD1727" i="2"/>
  <c r="AE1711" i="2"/>
  <c r="AD1707" i="2"/>
  <c r="AD1812" i="2"/>
  <c r="AE1771" i="2"/>
  <c r="AD1690" i="2"/>
  <c r="AC1646" i="2"/>
  <c r="AD1689" i="2"/>
  <c r="AB1689" i="2"/>
  <c r="AC1689" i="2"/>
  <c r="AE1801" i="2"/>
  <c r="AD1733" i="2"/>
  <c r="AD1816" i="2"/>
  <c r="AC1679" i="2"/>
  <c r="AC1661" i="2"/>
  <c r="AC1649" i="2"/>
  <c r="AC1645" i="2"/>
  <c r="AB1633" i="2"/>
  <c r="AD1633" i="2"/>
  <c r="AC1633" i="2"/>
  <c r="AE1633" i="2"/>
  <c r="AB1583" i="2"/>
  <c r="AC1583" i="2"/>
  <c r="AD1583" i="2"/>
  <c r="AD1744" i="2"/>
  <c r="AE1692" i="2"/>
  <c r="AE1652" i="2"/>
  <c r="AD1753" i="2"/>
  <c r="AC1690" i="2"/>
  <c r="AD1621" i="2"/>
  <c r="AC1621" i="2"/>
  <c r="AB1621" i="2"/>
  <c r="AC1605" i="2"/>
  <c r="AD1770" i="2"/>
  <c r="AC1692" i="2"/>
  <c r="AE1641" i="2"/>
  <c r="AE1544" i="2"/>
  <c r="AE1518" i="2"/>
  <c r="AE1744" i="2"/>
  <c r="AD1677" i="2"/>
  <c r="AC1495" i="2"/>
  <c r="AC1449" i="2"/>
  <c r="AE1770" i="2"/>
  <c r="AD1680" i="2"/>
  <c r="AD1602" i="2"/>
  <c r="AD1625" i="2"/>
  <c r="AE1599" i="2"/>
  <c r="AE1592" i="2"/>
  <c r="AE1569" i="2"/>
  <c r="AD1559" i="2"/>
  <c r="AB1559" i="2"/>
  <c r="AE1555" i="2"/>
  <c r="AC1541" i="2"/>
  <c r="AD1513" i="2"/>
  <c r="AD1505" i="2"/>
  <c r="AC1505" i="2"/>
  <c r="AB1505" i="2"/>
  <c r="AD1499" i="2"/>
  <c r="AD1461" i="2"/>
  <c r="AC1604" i="2"/>
  <c r="AB1532" i="2"/>
  <c r="AE1532" i="2"/>
  <c r="AD1439" i="2"/>
  <c r="AD1396" i="2"/>
  <c r="AD1386" i="2"/>
  <c r="AD1699" i="2"/>
  <c r="AC1699" i="2"/>
  <c r="AB1699" i="2"/>
  <c r="AE1673" i="2"/>
  <c r="AC1381" i="2"/>
  <c r="AC1347" i="2"/>
  <c r="AC1323" i="2"/>
  <c r="AD1307" i="2"/>
  <c r="AC1187" i="2"/>
  <c r="AC1183" i="2"/>
  <c r="AD1161" i="2"/>
  <c r="AC1143" i="2"/>
  <c r="AD1129" i="2"/>
  <c r="AC1129" i="2"/>
  <c r="AB1129" i="2"/>
  <c r="AC1121" i="2"/>
  <c r="AC1089" i="2"/>
  <c r="AE1454" i="2"/>
  <c r="AD1106" i="2"/>
  <c r="AC1106" i="2"/>
  <c r="AB1106" i="2"/>
  <c r="AE1430" i="2"/>
  <c r="AE1325" i="2"/>
  <c r="AC1319" i="2"/>
  <c r="AB1100" i="2"/>
  <c r="AD1100" i="2"/>
  <c r="AC1100" i="2"/>
  <c r="AD1597" i="2"/>
  <c r="AC1335" i="2"/>
  <c r="AC1295" i="2"/>
  <c r="AE1197" i="2"/>
  <c r="AC1093" i="2"/>
  <c r="AB1093" i="2"/>
  <c r="AD1093" i="2"/>
  <c r="AC1069" i="2"/>
  <c r="AC1061" i="2"/>
  <c r="AD1061" i="2"/>
  <c r="AB1061" i="2"/>
  <c r="AE1246" i="2"/>
  <c r="AC1180" i="2"/>
  <c r="AC1122" i="2"/>
  <c r="AC1110" i="2"/>
  <c r="AE1482" i="2"/>
  <c r="AD1395" i="2"/>
  <c r="AD1309" i="2"/>
  <c r="AC1281" i="2"/>
  <c r="AC1241" i="2"/>
  <c r="AC1161" i="2"/>
  <c r="AE1504" i="2"/>
  <c r="AE1323" i="2"/>
  <c r="AE1211" i="2"/>
  <c r="AE1015" i="2"/>
  <c r="AD1015" i="2"/>
  <c r="AC1015" i="2"/>
  <c r="AB1015" i="2"/>
  <c r="AD1107" i="2"/>
  <c r="AD1022" i="2"/>
  <c r="AC1022" i="2"/>
  <c r="AB1022" i="2"/>
  <c r="AE1314" i="2"/>
  <c r="AD1283" i="2"/>
  <c r="AD1322" i="2"/>
  <c r="AE1227" i="2"/>
  <c r="AE1203" i="2"/>
  <c r="AE1191" i="2"/>
  <c r="AC1064" i="2"/>
  <c r="AB1064" i="2"/>
  <c r="AD1064" i="2"/>
  <c r="AB998" i="2"/>
  <c r="AD998" i="2"/>
  <c r="AC998" i="2"/>
  <c r="AE968" i="2"/>
  <c r="AD1338" i="2"/>
  <c r="AC1047" i="2"/>
  <c r="AC1017" i="2"/>
  <c r="AC995" i="2"/>
  <c r="AC967" i="2"/>
  <c r="AC957" i="2"/>
  <c r="AB957" i="2"/>
  <c r="AD957" i="2"/>
  <c r="AB1457" i="2"/>
  <c r="AE1457" i="2"/>
  <c r="AE1223" i="2"/>
  <c r="AD1101" i="2"/>
  <c r="AC964" i="2"/>
  <c r="AE1351" i="2"/>
  <c r="AD1147" i="2"/>
  <c r="AD1239" i="2"/>
  <c r="AE1018" i="2"/>
  <c r="AC912" i="2"/>
  <c r="AD858" i="2"/>
  <c r="AC858" i="2"/>
  <c r="AB858" i="2"/>
  <c r="AC850" i="2"/>
  <c r="AD798" i="2"/>
  <c r="AC784" i="2"/>
  <c r="AE752" i="2"/>
  <c r="AD752" i="2"/>
  <c r="AB752" i="2"/>
  <c r="AC738" i="2"/>
  <c r="AE1292" i="2"/>
  <c r="AE1057" i="2"/>
  <c r="AC921" i="2"/>
  <c r="AD793" i="2"/>
  <c r="AB793" i="2"/>
  <c r="AC793" i="2"/>
  <c r="AD1032" i="2"/>
  <c r="AC802" i="2"/>
  <c r="AE1105" i="2"/>
  <c r="AD1014" i="2"/>
  <c r="AE1268" i="2"/>
  <c r="AD1081" i="2"/>
  <c r="AE886" i="2"/>
  <c r="AE876" i="2"/>
  <c r="AD852" i="2"/>
  <c r="AE840" i="2"/>
  <c r="AC816" i="2"/>
  <c r="AB816" i="2"/>
  <c r="AD816" i="2"/>
  <c r="AD810" i="2"/>
  <c r="AC796" i="2"/>
  <c r="AE1276" i="2"/>
  <c r="AE1012" i="2"/>
  <c r="AE1148" i="2"/>
  <c r="AD1000" i="2"/>
  <c r="AE900" i="2"/>
  <c r="AC890" i="2"/>
  <c r="AC798" i="2"/>
  <c r="AD874" i="2"/>
  <c r="AD830" i="2"/>
  <c r="AC662" i="2"/>
  <c r="AD558" i="2"/>
  <c r="AC558" i="2"/>
  <c r="AB558" i="2"/>
  <c r="AC550" i="2"/>
  <c r="AE1102" i="2"/>
  <c r="AE764" i="2"/>
  <c r="AC583" i="2"/>
  <c r="AE812" i="2"/>
  <c r="AE694" i="2"/>
  <c r="AE674" i="2"/>
  <c r="AD626" i="2"/>
  <c r="AE598" i="2"/>
  <c r="AC584" i="2"/>
  <c r="AB584" i="2"/>
  <c r="AE584" i="2"/>
  <c r="AD584" i="2"/>
  <c r="AE1017" i="2"/>
  <c r="AD912" i="2"/>
  <c r="AD607" i="2"/>
  <c r="AD587" i="2"/>
  <c r="AE537" i="2"/>
  <c r="AD531" i="2"/>
  <c r="AE1022" i="2"/>
  <c r="AE931" i="2"/>
  <c r="AD921" i="2"/>
  <c r="AE830" i="2"/>
  <c r="AC690" i="2"/>
  <c r="AB690" i="2"/>
  <c r="AD690" i="2"/>
  <c r="AC634" i="2"/>
  <c r="AB634" i="2"/>
  <c r="AD634" i="2"/>
  <c r="AE1036" i="2"/>
  <c r="AE917" i="2"/>
  <c r="AC655" i="2"/>
  <c r="AE625" i="2"/>
  <c r="AD457" i="2"/>
  <c r="AD437" i="2"/>
  <c r="AB437" i="2"/>
  <c r="AC437" i="2"/>
  <c r="AE419" i="2"/>
  <c r="AE403" i="2"/>
  <c r="AD385" i="2"/>
  <c r="AB385" i="2"/>
  <c r="AC385" i="2"/>
  <c r="AE714" i="2"/>
  <c r="AE568" i="2"/>
  <c r="AC438" i="2"/>
  <c r="AB438" i="2"/>
  <c r="AD438" i="2"/>
  <c r="AC422" i="2"/>
  <c r="AB422" i="2"/>
  <c r="AD422" i="2"/>
  <c r="AC382" i="2"/>
  <c r="AE964" i="2"/>
  <c r="AE425" i="2"/>
  <c r="AB395" i="2"/>
  <c r="AE395" i="2"/>
  <c r="AC363" i="2"/>
  <c r="AB363" i="2"/>
  <c r="AE363" i="2"/>
  <c r="AD363" i="2"/>
  <c r="AE359" i="2"/>
  <c r="AC353" i="2"/>
  <c r="AE456" i="2"/>
  <c r="AE442" i="2"/>
  <c r="AC440" i="2"/>
  <c r="AE402" i="2"/>
  <c r="AD799" i="2"/>
  <c r="AE532" i="2"/>
  <c r="AD970" i="2"/>
  <c r="AC970" i="2"/>
  <c r="AB970" i="2"/>
  <c r="AD687" i="2"/>
  <c r="AB687" i="2"/>
  <c r="AE687" i="2"/>
  <c r="AC457" i="2"/>
  <c r="AC419" i="2"/>
  <c r="AC403" i="2"/>
  <c r="AD878" i="2"/>
  <c r="AE833" i="2"/>
  <c r="AE647" i="2"/>
  <c r="AD379" i="2"/>
  <c r="AD322" i="2"/>
  <c r="AB322" i="2"/>
  <c r="AC322" i="2"/>
  <c r="AD462" i="2"/>
  <c r="AE404" i="2"/>
  <c r="AC281" i="2"/>
  <c r="AB281" i="2"/>
  <c r="AD281" i="2"/>
  <c r="AC219" i="2"/>
  <c r="AB219" i="2"/>
  <c r="AD219" i="2"/>
  <c r="AC167" i="2"/>
  <c r="AB167" i="2"/>
  <c r="AD167" i="2"/>
  <c r="AC159" i="2"/>
  <c r="AE420" i="2"/>
  <c r="AD168" i="2"/>
  <c r="AC168" i="2"/>
  <c r="AB168" i="2"/>
  <c r="AE470" i="2"/>
  <c r="AE603" i="2"/>
  <c r="AD392" i="2"/>
  <c r="AC327" i="2"/>
  <c r="AD317" i="2"/>
  <c r="AE305" i="2"/>
  <c r="AE291" i="2"/>
  <c r="AE253" i="2"/>
  <c r="AC223" i="2"/>
  <c r="AE165" i="2"/>
  <c r="AC163" i="2"/>
  <c r="AE738" i="2"/>
  <c r="AD510" i="2"/>
  <c r="AE396" i="2"/>
  <c r="AC252" i="2"/>
  <c r="AC240" i="2"/>
  <c r="AD164" i="2"/>
  <c r="AC164" i="2"/>
  <c r="AB164" i="2"/>
  <c r="AC140" i="2"/>
  <c r="AE627" i="2"/>
  <c r="AE400" i="2"/>
  <c r="AD234" i="2"/>
  <c r="AE146" i="2"/>
  <c r="AC82" i="2"/>
  <c r="AC50" i="2"/>
  <c r="AD50" i="2"/>
  <c r="AB50" i="2"/>
  <c r="AE251" i="2"/>
  <c r="AE289" i="2"/>
  <c r="AE675" i="2"/>
  <c r="AD257" i="2"/>
  <c r="AE184" i="2"/>
  <c r="AD137" i="2"/>
  <c r="AE90" i="2"/>
  <c r="AD76" i="2"/>
  <c r="AC76" i="2"/>
  <c r="AB76" i="2"/>
  <c r="AE58" i="2"/>
  <c r="AE375" i="2"/>
  <c r="AC71" i="2"/>
  <c r="AC15" i="2"/>
  <c r="AE346" i="2"/>
  <c r="AE323" i="2"/>
  <c r="AC32" i="2"/>
  <c r="AE10" i="2"/>
  <c r="AE407" i="2"/>
  <c r="AC216" i="2"/>
  <c r="AB216" i="2"/>
  <c r="AD216" i="2"/>
  <c r="AE113" i="2"/>
  <c r="AD91" i="2"/>
  <c r="AD39" i="2"/>
  <c r="AD239" i="2"/>
  <c r="AE131" i="2"/>
  <c r="AE115" i="2"/>
  <c r="AD231" i="2"/>
  <c r="AD497" i="2"/>
  <c r="AC2544" i="2"/>
  <c r="AD2544" i="2"/>
  <c r="AB2544" i="2"/>
  <c r="AE2326" i="2"/>
  <c r="AB2326" i="2"/>
  <c r="AD2334" i="2"/>
  <c r="AD2113" i="2"/>
  <c r="AC2113" i="2"/>
  <c r="AB2113" i="2"/>
  <c r="AC2075" i="2"/>
  <c r="AB2075" i="2"/>
  <c r="AD2075" i="2"/>
  <c r="AD2022" i="2"/>
  <c r="AC2022" i="2"/>
  <c r="AB2022" i="2"/>
  <c r="AB1756" i="2"/>
  <c r="AE1756" i="2"/>
  <c r="AD1398" i="2"/>
  <c r="AC1398" i="2"/>
  <c r="AB1398" i="2"/>
  <c r="AD1249" i="2"/>
  <c r="AC1249" i="2"/>
  <c r="AB1249" i="2"/>
  <c r="AD983" i="2"/>
  <c r="AC983" i="2"/>
  <c r="AB983" i="2"/>
  <c r="AE1347" i="2"/>
  <c r="AE868" i="2"/>
  <c r="AC868" i="2"/>
  <c r="AD868" i="2"/>
  <c r="AB868" i="2"/>
  <c r="AD931" i="2"/>
  <c r="AC931" i="2"/>
  <c r="AB931" i="2"/>
  <c r="AB655" i="2"/>
  <c r="AE655" i="2"/>
  <c r="AB428" i="2"/>
  <c r="AD428" i="2"/>
  <c r="AC428" i="2"/>
  <c r="AC255" i="2"/>
  <c r="AB255" i="2"/>
  <c r="AD255" i="2"/>
  <c r="AE440" i="2"/>
  <c r="AE159" i="2"/>
  <c r="AB2660" i="2"/>
  <c r="AC2660" i="2"/>
  <c r="AD2660" i="2"/>
  <c r="AC2643" i="2"/>
  <c r="AB2635" i="2"/>
  <c r="AD2635" i="2"/>
  <c r="AC2635" i="2"/>
  <c r="AD2608" i="2"/>
  <c r="AB2608" i="2"/>
  <c r="AC2608" i="2"/>
  <c r="AE2691" i="2"/>
  <c r="AC2656" i="2"/>
  <c r="AD2613" i="2"/>
  <c r="AE2592" i="2"/>
  <c r="AB2592" i="2"/>
  <c r="AE2659" i="2"/>
  <c r="AC2594" i="2"/>
  <c r="AE2583" i="2"/>
  <c r="AB2583" i="2"/>
  <c r="AC2583" i="2"/>
  <c r="AD2583" i="2"/>
  <c r="AD2554" i="2"/>
  <c r="AB2554" i="2"/>
  <c r="AC2554" i="2"/>
  <c r="AD2515" i="2"/>
  <c r="AB2515" i="2"/>
  <c r="AC2515" i="2"/>
  <c r="AE2502" i="2"/>
  <c r="AD2437" i="2"/>
  <c r="AB2437" i="2"/>
  <c r="AE2437" i="2"/>
  <c r="AC2437" i="2"/>
  <c r="AD2491" i="2"/>
  <c r="AC2491" i="2"/>
  <c r="AB2491" i="2"/>
  <c r="AD2469" i="2"/>
  <c r="AD2462" i="2"/>
  <c r="AD2492" i="2"/>
  <c r="AD2441" i="2"/>
  <c r="AD2417" i="2"/>
  <c r="AC2417" i="2"/>
  <c r="AB2417" i="2"/>
  <c r="AC2372" i="2"/>
  <c r="AD2372" i="2"/>
  <c r="AB2372" i="2"/>
  <c r="AB2443" i="2"/>
  <c r="AD2443" i="2"/>
  <c r="AC2443" i="2"/>
  <c r="AE2393" i="2"/>
  <c r="AB2393" i="2"/>
  <c r="AC2378" i="2"/>
  <c r="AB2378" i="2"/>
  <c r="AD2378" i="2"/>
  <c r="AE2515" i="2"/>
  <c r="AC2384" i="2"/>
  <c r="AD2493" i="2"/>
  <c r="AE2413" i="2"/>
  <c r="AC2345" i="2"/>
  <c r="AC2342" i="2"/>
  <c r="AE2415" i="2"/>
  <c r="AE2337" i="2"/>
  <c r="AE2335" i="2"/>
  <c r="AE2279" i="2"/>
  <c r="AB2279" i="2"/>
  <c r="AC2399" i="2"/>
  <c r="AB2307" i="2"/>
  <c r="AD2307" i="2"/>
  <c r="AC2307" i="2"/>
  <c r="AE2379" i="2"/>
  <c r="AB2379" i="2"/>
  <c r="AD2379" i="2"/>
  <c r="AD2342" i="2"/>
  <c r="AE2288" i="2"/>
  <c r="AD2361" i="2"/>
  <c r="AC2361" i="2"/>
  <c r="AB2361" i="2"/>
  <c r="AE2346" i="2"/>
  <c r="AB2341" i="2"/>
  <c r="AE2341" i="2"/>
  <c r="AD2340" i="2"/>
  <c r="AD2210" i="2"/>
  <c r="AC2210" i="2"/>
  <c r="AB2210" i="2"/>
  <c r="AD2354" i="2"/>
  <c r="AD2169" i="2"/>
  <c r="AC2169" i="2"/>
  <c r="AB2169" i="2"/>
  <c r="AD2250" i="2"/>
  <c r="AD2244" i="2"/>
  <c r="AC2244" i="2"/>
  <c r="AB2244" i="2"/>
  <c r="AE2218" i="2"/>
  <c r="AD2168" i="2"/>
  <c r="AE2295" i="2"/>
  <c r="AD2295" i="2"/>
  <c r="AC2259" i="2"/>
  <c r="AB2251" i="2"/>
  <c r="AE2251" i="2"/>
  <c r="AE2298" i="2"/>
  <c r="AD2162" i="2"/>
  <c r="AE2215" i="2"/>
  <c r="AE2169" i="2"/>
  <c r="AE2265" i="2"/>
  <c r="AC2133" i="2"/>
  <c r="AC2097" i="2"/>
  <c r="AE2133" i="2"/>
  <c r="AE2129" i="2"/>
  <c r="AB2111" i="2"/>
  <c r="AD2111" i="2"/>
  <c r="AE2073" i="2"/>
  <c r="AD2266" i="2"/>
  <c r="AD2259" i="2"/>
  <c r="AE2130" i="2"/>
  <c r="AC2120" i="2"/>
  <c r="AC2044" i="2"/>
  <c r="AD2315" i="2"/>
  <c r="AE2175" i="2"/>
  <c r="AC2054" i="2"/>
  <c r="AD2096" i="2"/>
  <c r="AE2078" i="2"/>
  <c r="AC2029" i="2"/>
  <c r="AC2025" i="2"/>
  <c r="AD1987" i="2"/>
  <c r="AC1987" i="2"/>
  <c r="AB1987" i="2"/>
  <c r="AE2161" i="2"/>
  <c r="AD2072" i="2"/>
  <c r="AB2028" i="2"/>
  <c r="AD2028" i="2"/>
  <c r="AC1974" i="2"/>
  <c r="AB1974" i="2"/>
  <c r="AD1974" i="2"/>
  <c r="AC2021" i="2"/>
  <c r="AC2003" i="2"/>
  <c r="AD2108" i="2"/>
  <c r="AD2059" i="2"/>
  <c r="AD2029" i="2"/>
  <c r="AD1972" i="2"/>
  <c r="AC1882" i="2"/>
  <c r="AC1878" i="2"/>
  <c r="AC1850" i="2"/>
  <c r="AD2090" i="2"/>
  <c r="AE2038" i="2"/>
  <c r="AD1896" i="2"/>
  <c r="AC1896" i="2"/>
  <c r="AB1896" i="2"/>
  <c r="AE1896" i="2"/>
  <c r="AC1866" i="2"/>
  <c r="AB1866" i="2"/>
  <c r="AD1866" i="2"/>
  <c r="AE1969" i="2"/>
  <c r="AC1927" i="2"/>
  <c r="AE1922" i="2"/>
  <c r="AC1916" i="2"/>
  <c r="AC1876" i="2"/>
  <c r="AE1872" i="2"/>
  <c r="AB1872" i="2"/>
  <c r="AD1926" i="2"/>
  <c r="AD1901" i="2"/>
  <c r="AD1870" i="2"/>
  <c r="AE1958" i="2"/>
  <c r="AD1977" i="2"/>
  <c r="AD1921" i="2"/>
  <c r="AE1906" i="2"/>
  <c r="AE1935" i="2"/>
  <c r="AC1789" i="2"/>
  <c r="AC1757" i="2"/>
  <c r="AC1753" i="2"/>
  <c r="AC1775" i="2"/>
  <c r="AB1775" i="2"/>
  <c r="AD1775" i="2"/>
  <c r="AD1844" i="2"/>
  <c r="AD1820" i="2"/>
  <c r="AB1788" i="2"/>
  <c r="AD1788" i="2"/>
  <c r="AC1788" i="2"/>
  <c r="AE1788" i="2"/>
  <c r="AC1752" i="2"/>
  <c r="AC1732" i="2"/>
  <c r="AD1702" i="2"/>
  <c r="AB1702" i="2"/>
  <c r="AE1702" i="2"/>
  <c r="AC1702" i="2"/>
  <c r="AC1769" i="2"/>
  <c r="AD1797" i="2"/>
  <c r="AD1719" i="2"/>
  <c r="AE1765" i="2"/>
  <c r="AD1684" i="2"/>
  <c r="AC1684" i="2"/>
  <c r="AB1684" i="2"/>
  <c r="AC1614" i="2"/>
  <c r="AD1598" i="2"/>
  <c r="AC1598" i="2"/>
  <c r="AB1598" i="2"/>
  <c r="AE1598" i="2"/>
  <c r="AC1590" i="2"/>
  <c r="AE1780" i="2"/>
  <c r="AD1722" i="2"/>
  <c r="AC1624" i="2"/>
  <c r="AB1624" i="2"/>
  <c r="AD1624" i="2"/>
  <c r="AC1802" i="2"/>
  <c r="AD1757" i="2"/>
  <c r="AE1689" i="2"/>
  <c r="AC1657" i="2"/>
  <c r="AB1613" i="2"/>
  <c r="AD1613" i="2"/>
  <c r="AC1613" i="2"/>
  <c r="AE1613" i="2"/>
  <c r="AC1601" i="2"/>
  <c r="AE1733" i="2"/>
  <c r="AD1700" i="2"/>
  <c r="AD1798" i="2"/>
  <c r="AC1644" i="2"/>
  <c r="AD1708" i="2"/>
  <c r="AD1637" i="2"/>
  <c r="AC1637" i="2"/>
  <c r="AB1637" i="2"/>
  <c r="AD1720" i="2"/>
  <c r="AD1607" i="2"/>
  <c r="AD1590" i="2"/>
  <c r="AB1600" i="2"/>
  <c r="AD1600" i="2"/>
  <c r="AC1600" i="2"/>
  <c r="AE1600" i="2"/>
  <c r="AE1784" i="2"/>
  <c r="AD1666" i="2"/>
  <c r="AD1619" i="2"/>
  <c r="AE1688" i="2"/>
  <c r="AD1667" i="2"/>
  <c r="AD1655" i="2"/>
  <c r="AB1492" i="2"/>
  <c r="AD1492" i="2"/>
  <c r="AC1492" i="2"/>
  <c r="AE1670" i="2"/>
  <c r="AC1595" i="2"/>
  <c r="AE1531" i="2"/>
  <c r="AD1531" i="2"/>
  <c r="AC1531" i="2"/>
  <c r="AB1531" i="2"/>
  <c r="AC1441" i="2"/>
  <c r="AB1441" i="2"/>
  <c r="AD1441" i="2"/>
  <c r="AE1740" i="2"/>
  <c r="AE1625" i="2"/>
  <c r="AC1526" i="2"/>
  <c r="AC1504" i="2"/>
  <c r="AB1478" i="2"/>
  <c r="AE1478" i="2"/>
  <c r="AB1474" i="2"/>
  <c r="AE1474" i="2"/>
  <c r="AE1458" i="2"/>
  <c r="AB1458" i="2"/>
  <c r="AE1428" i="2"/>
  <c r="AE1757" i="2"/>
  <c r="AD1695" i="2"/>
  <c r="AE1621" i="2"/>
  <c r="AE1595" i="2"/>
  <c r="AD1577" i="2"/>
  <c r="AC1563" i="2"/>
  <c r="AC1549" i="2"/>
  <c r="AC1519" i="2"/>
  <c r="AD1495" i="2"/>
  <c r="AD1485" i="2"/>
  <c r="AC1471" i="2"/>
  <c r="AE1441" i="2"/>
  <c r="AE1433" i="2"/>
  <c r="AD1593" i="2"/>
  <c r="AC1380" i="2"/>
  <c r="AB1334" i="2"/>
  <c r="AD1334" i="2"/>
  <c r="AB1379" i="2"/>
  <c r="AE1379" i="2"/>
  <c r="AE1637" i="2"/>
  <c r="AC1404" i="2"/>
  <c r="AC1386" i="2"/>
  <c r="AD1376" i="2"/>
  <c r="AC1376" i="2"/>
  <c r="AB1376" i="2"/>
  <c r="AC1348" i="2"/>
  <c r="AD1532" i="2"/>
  <c r="AC1406" i="2"/>
  <c r="AD1372" i="2"/>
  <c r="AC1364" i="2"/>
  <c r="AB1364" i="2"/>
  <c r="AD1364" i="2"/>
  <c r="AC1354" i="2"/>
  <c r="AE1661" i="2"/>
  <c r="AD1546" i="2"/>
  <c r="AD1536" i="2"/>
  <c r="AB1534" i="2"/>
  <c r="AE1534" i="2"/>
  <c r="AD1504" i="2"/>
  <c r="AC1403" i="2"/>
  <c r="AB1399" i="2"/>
  <c r="AE1399" i="2"/>
  <c r="AE1363" i="2"/>
  <c r="AB1327" i="2"/>
  <c r="AE1327" i="2"/>
  <c r="AC1315" i="2"/>
  <c r="AD1403" i="2"/>
  <c r="AC1283" i="2"/>
  <c r="AC1247" i="2"/>
  <c r="AC1243" i="2"/>
  <c r="AC1147" i="2"/>
  <c r="AE1137" i="2"/>
  <c r="AB1137" i="2"/>
  <c r="AC1101" i="2"/>
  <c r="AC1097" i="2"/>
  <c r="AE1402" i="2"/>
  <c r="AD1430" i="2"/>
  <c r="AD1394" i="2"/>
  <c r="AD1319" i="2"/>
  <c r="AD1454" i="2"/>
  <c r="AC1370" i="2"/>
  <c r="AD1336" i="2"/>
  <c r="AC1316" i="2"/>
  <c r="AE1273" i="2"/>
  <c r="AD1273" i="2"/>
  <c r="AB1273" i="2"/>
  <c r="AC1259" i="2"/>
  <c r="AB1259" i="2"/>
  <c r="AD1259" i="2"/>
  <c r="AC1239" i="2"/>
  <c r="AB1235" i="2"/>
  <c r="AD1235" i="2"/>
  <c r="AC1215" i="2"/>
  <c r="AC1191" i="2"/>
  <c r="AC1167" i="2"/>
  <c r="AB1135" i="2"/>
  <c r="AD1135" i="2"/>
  <c r="AB1125" i="2"/>
  <c r="AD1125" i="2"/>
  <c r="AE1388" i="2"/>
  <c r="AD1327" i="2"/>
  <c r="AC1276" i="2"/>
  <c r="AC1252" i="2"/>
  <c r="AD1236" i="2"/>
  <c r="AC1236" i="2"/>
  <c r="AB1236" i="2"/>
  <c r="AE1236" i="2"/>
  <c r="AC1212" i="2"/>
  <c r="AC1164" i="2"/>
  <c r="AC1102" i="2"/>
  <c r="AD1409" i="2"/>
  <c r="AD1381" i="2"/>
  <c r="AD1339" i="2"/>
  <c r="AC1299" i="2"/>
  <c r="AC1225" i="2"/>
  <c r="AD1181" i="2"/>
  <c r="AC1181" i="2"/>
  <c r="AB1181" i="2"/>
  <c r="AD1145" i="2"/>
  <c r="AC1145" i="2"/>
  <c r="AB1145" i="2"/>
  <c r="AD1119" i="2"/>
  <c r="AC1119" i="2"/>
  <c r="AB1119" i="2"/>
  <c r="AE1394" i="2"/>
  <c r="AE1322" i="2"/>
  <c r="AE1155" i="2"/>
  <c r="AC1080" i="2"/>
  <c r="AB1080" i="2"/>
  <c r="AD1080" i="2"/>
  <c r="AD1051" i="2"/>
  <c r="AC1051" i="2"/>
  <c r="AB1051" i="2"/>
  <c r="AC1043" i="2"/>
  <c r="AC1011" i="2"/>
  <c r="AC991" i="2"/>
  <c r="AD975" i="2"/>
  <c r="AC975" i="2"/>
  <c r="AB975" i="2"/>
  <c r="AD1406" i="2"/>
  <c r="AD1083" i="2"/>
  <c r="AD1076" i="2"/>
  <c r="AD1028" i="2"/>
  <c r="AC1028" i="2"/>
  <c r="AB1028" i="2"/>
  <c r="AE1307" i="2"/>
  <c r="AD1074" i="2"/>
  <c r="AC1074" i="2"/>
  <c r="AB1074" i="2"/>
  <c r="AE1039" i="2"/>
  <c r="AE1021" i="2"/>
  <c r="AE945" i="2"/>
  <c r="AD1302" i="2"/>
  <c r="AD1226" i="2"/>
  <c r="AD1202" i="2"/>
  <c r="AE1121" i="2"/>
  <c r="AD1105" i="2"/>
  <c r="AE1171" i="2"/>
  <c r="AD1122" i="2"/>
  <c r="AD1071" i="2"/>
  <c r="AE1566" i="2"/>
  <c r="AC1298" i="2"/>
  <c r="AD1298" i="2"/>
  <c r="AB1298" i="2"/>
  <c r="AE1219" i="2"/>
  <c r="AD1048" i="2"/>
  <c r="AC1048" i="2"/>
  <c r="AB1048" i="2"/>
  <c r="AE1048" i="2"/>
  <c r="AC1040" i="2"/>
  <c r="AE998" i="2"/>
  <c r="AC992" i="2"/>
  <c r="AD972" i="2"/>
  <c r="AC972" i="2"/>
  <c r="AB972" i="2"/>
  <c r="AE972" i="2"/>
  <c r="AE1318" i="2"/>
  <c r="AE1239" i="2"/>
  <c r="AD1140" i="2"/>
  <c r="AD1089" i="2"/>
  <c r="AE1172" i="2"/>
  <c r="AD1004" i="2"/>
  <c r="AC987" i="2"/>
  <c r="AD924" i="2"/>
  <c r="AC924" i="2"/>
  <c r="AB924" i="2"/>
  <c r="AD890" i="2"/>
  <c r="AE1272" i="2"/>
  <c r="AE1054" i="2"/>
  <c r="AD1018" i="2"/>
  <c r="AD937" i="2"/>
  <c r="AC937" i="2"/>
  <c r="AB937" i="2"/>
  <c r="AD1079" i="2"/>
  <c r="AD1033" i="2"/>
  <c r="AD991" i="2"/>
  <c r="AD898" i="2"/>
  <c r="AC898" i="2"/>
  <c r="AB898" i="2"/>
  <c r="AC862" i="2"/>
  <c r="AC840" i="2"/>
  <c r="AC754" i="2"/>
  <c r="AB754" i="2"/>
  <c r="AE754" i="2"/>
  <c r="AD754" i="2"/>
  <c r="AD1088" i="2"/>
  <c r="AD1053" i="2"/>
  <c r="AE793" i="2"/>
  <c r="AD1255" i="2"/>
  <c r="AD862" i="2"/>
  <c r="AC834" i="2"/>
  <c r="AC742" i="2"/>
  <c r="AB742" i="2"/>
  <c r="AD742" i="2"/>
  <c r="AB734" i="2"/>
  <c r="AD734" i="2"/>
  <c r="AD1042" i="2"/>
  <c r="AE1000" i="2"/>
  <c r="AD1006" i="2"/>
  <c r="AE991" i="2"/>
  <c r="AD916" i="2"/>
  <c r="AC790" i="2"/>
  <c r="AD939" i="2"/>
  <c r="AE924" i="2"/>
  <c r="AD765" i="2"/>
  <c r="AD650" i="2"/>
  <c r="AC650" i="2"/>
  <c r="AB650" i="2"/>
  <c r="AC602" i="2"/>
  <c r="AD651" i="2"/>
  <c r="AC651" i="2"/>
  <c r="AB651" i="2"/>
  <c r="AC631" i="2"/>
  <c r="AC587" i="2"/>
  <c r="AC523" i="2"/>
  <c r="AE912" i="2"/>
  <c r="AD662" i="2"/>
  <c r="AE646" i="2"/>
  <c r="AE590" i="2"/>
  <c r="AE574" i="2"/>
  <c r="AE995" i="2"/>
  <c r="AD847" i="2"/>
  <c r="AE623" i="2"/>
  <c r="AD619" i="2"/>
  <c r="AD583" i="2"/>
  <c r="AE1004" i="2"/>
  <c r="AB817" i="2"/>
  <c r="AD817" i="2"/>
  <c r="AE1032" i="2"/>
  <c r="AD901" i="2"/>
  <c r="AE816" i="2"/>
  <c r="AC695" i="2"/>
  <c r="AD571" i="2"/>
  <c r="AC571" i="2"/>
  <c r="AB571" i="2"/>
  <c r="AD555" i="2"/>
  <c r="AC555" i="2"/>
  <c r="AB555" i="2"/>
  <c r="AC529" i="2"/>
  <c r="AB529" i="2"/>
  <c r="AD529" i="2"/>
  <c r="AB519" i="2"/>
  <c r="AD519" i="2"/>
  <c r="AC519" i="2"/>
  <c r="AD756" i="2"/>
  <c r="AD389" i="2"/>
  <c r="AC389" i="2"/>
  <c r="AB389" i="2"/>
  <c r="AE389" i="2"/>
  <c r="AE713" i="2"/>
  <c r="AD502" i="2"/>
  <c r="AC456" i="2"/>
  <c r="AC418" i="2"/>
  <c r="AC414" i="2"/>
  <c r="AC398" i="2"/>
  <c r="AB398" i="2"/>
  <c r="AD398" i="2"/>
  <c r="AE929" i="2"/>
  <c r="AE624" i="2"/>
  <c r="AD564" i="2"/>
  <c r="AC465" i="2"/>
  <c r="AE385" i="2"/>
  <c r="AC379" i="2"/>
  <c r="AC345" i="2"/>
  <c r="AD718" i="2"/>
  <c r="AD656" i="2"/>
  <c r="AD485" i="2"/>
  <c r="AE434" i="2"/>
  <c r="AC420" i="2"/>
  <c r="AE398" i="2"/>
  <c r="AC392" i="2"/>
  <c r="AB376" i="2"/>
  <c r="AD376" i="2"/>
  <c r="AC376" i="2"/>
  <c r="AB372" i="2"/>
  <c r="AD372" i="2"/>
  <c r="AC372" i="2"/>
  <c r="AD904" i="2"/>
  <c r="AE792" i="2"/>
  <c r="AD653" i="2"/>
  <c r="AD633" i="2"/>
  <c r="AD522" i="2"/>
  <c r="AE503" i="2"/>
  <c r="AD411" i="2"/>
  <c r="AC411" i="2"/>
  <c r="AB411" i="2"/>
  <c r="AE1752" i="2"/>
  <c r="AD640" i="2"/>
  <c r="AD603" i="2"/>
  <c r="AE545" i="2"/>
  <c r="AD545" i="2"/>
  <c r="AC545" i="2"/>
  <c r="AB545" i="2"/>
  <c r="AD493" i="2"/>
  <c r="AC493" i="2"/>
  <c r="AB493" i="2"/>
  <c r="AC256" i="2"/>
  <c r="AE194" i="2"/>
  <c r="AE1003" i="2"/>
  <c r="AC307" i="2"/>
  <c r="AB307" i="2"/>
  <c r="AD307" i="2"/>
  <c r="AC299" i="2"/>
  <c r="AC277" i="2"/>
  <c r="AB227" i="2"/>
  <c r="AD227" i="2"/>
  <c r="AC189" i="2"/>
  <c r="AC143" i="2"/>
  <c r="AC135" i="2"/>
  <c r="AE837" i="2"/>
  <c r="AD736" i="2"/>
  <c r="AD465" i="2"/>
  <c r="AB305" i="2"/>
  <c r="AD305" i="2"/>
  <c r="AC305" i="2"/>
  <c r="AC263" i="2"/>
  <c r="AC195" i="2"/>
  <c r="AC161" i="2"/>
  <c r="AE301" i="2"/>
  <c r="AC295" i="2"/>
  <c r="AE263" i="2"/>
  <c r="AC247" i="2"/>
  <c r="AD215" i="2"/>
  <c r="AE207" i="2"/>
  <c r="AD173" i="2"/>
  <c r="AC123" i="2"/>
  <c r="AD710" i="2"/>
  <c r="AE501" i="2"/>
  <c r="AC308" i="2"/>
  <c r="AD294" i="2"/>
  <c r="AC294" i="2"/>
  <c r="AB294" i="2"/>
  <c r="AD128" i="2"/>
  <c r="AC128" i="2"/>
  <c r="AB128" i="2"/>
  <c r="AE529" i="2"/>
  <c r="AE392" i="2"/>
  <c r="AD375" i="2"/>
  <c r="AE345" i="2"/>
  <c r="AD131" i="2"/>
  <c r="AE451" i="2"/>
  <c r="AE243" i="2"/>
  <c r="AD59" i="2"/>
  <c r="AC59" i="2"/>
  <c r="AB59" i="2"/>
  <c r="AD367" i="2"/>
  <c r="AE167" i="2"/>
  <c r="AD120" i="2"/>
  <c r="AD82" i="2"/>
  <c r="AE353" i="2"/>
  <c r="AE277" i="2"/>
  <c r="AB85" i="2"/>
  <c r="AD85" i="2"/>
  <c r="AC85" i="2"/>
  <c r="AE265" i="2"/>
  <c r="AD63" i="2"/>
  <c r="AC63" i="2"/>
  <c r="AB63" i="2"/>
  <c r="AD8" i="2"/>
  <c r="AC8" i="2"/>
  <c r="AB8" i="2"/>
  <c r="AE315" i="2"/>
  <c r="AC94" i="2"/>
  <c r="AE34" i="2"/>
  <c r="AD12" i="2"/>
  <c r="AC12" i="2"/>
  <c r="AB12" i="2"/>
  <c r="AE371" i="2"/>
  <c r="AD323" i="2"/>
  <c r="AD117" i="2"/>
  <c r="AC97" i="2"/>
  <c r="AD83" i="2"/>
  <c r="AE51" i="2"/>
  <c r="AE27" i="2"/>
  <c r="AE111" i="2"/>
  <c r="AE76" i="2"/>
  <c r="AE103" i="2"/>
  <c r="AD201" i="2"/>
  <c r="AD79" i="2"/>
  <c r="AD2596" i="2"/>
  <c r="AC2596" i="2"/>
  <c r="AE2596" i="2"/>
  <c r="AB2596" i="2"/>
  <c r="AD2569" i="2"/>
  <c r="AC2569" i="2"/>
  <c r="AB2569" i="2"/>
  <c r="AC2609" i="2"/>
  <c r="AD2609" i="2"/>
  <c r="AB2609" i="2"/>
  <c r="AD2504" i="2"/>
  <c r="AC2504" i="2"/>
  <c r="AB2504" i="2"/>
  <c r="AE2523" i="2"/>
  <c r="AD2424" i="2"/>
  <c r="AC2424" i="2"/>
  <c r="AB2424" i="2"/>
  <c r="AD2413" i="2"/>
  <c r="AC2413" i="2"/>
  <c r="AB2413" i="2"/>
  <c r="AE2383" i="2"/>
  <c r="AC2242" i="2"/>
  <c r="AB2242" i="2"/>
  <c r="AD2242" i="2"/>
  <c r="AD2286" i="2"/>
  <c r="AD2010" i="2"/>
  <c r="AC2010" i="2"/>
  <c r="AB2010" i="2"/>
  <c r="AD1756" i="2"/>
  <c r="AB1605" i="2"/>
  <c r="AD1605" i="2"/>
  <c r="AB1422" i="2"/>
  <c r="AE1422" i="2"/>
  <c r="AC1077" i="2"/>
  <c r="AD1077" i="2"/>
  <c r="AB1077" i="2"/>
  <c r="AD1168" i="2"/>
  <c r="AC1168" i="2"/>
  <c r="AB1168" i="2"/>
  <c r="AD963" i="2"/>
  <c r="AC963" i="2"/>
  <c r="AB963" i="2"/>
  <c r="AD780" i="2"/>
  <c r="AC780" i="2"/>
  <c r="AB780" i="2"/>
  <c r="AB796" i="2"/>
  <c r="AD796" i="2"/>
  <c r="AC506" i="2"/>
  <c r="AB506" i="2"/>
  <c r="AD506" i="2"/>
  <c r="AD203" i="2"/>
  <c r="AC203" i="2"/>
  <c r="AB203" i="2"/>
  <c r="AD2686" i="2"/>
  <c r="AC2686" i="2"/>
  <c r="AB2686" i="2"/>
  <c r="AC2689" i="2"/>
  <c r="AD2681" i="2"/>
  <c r="AD2639" i="2"/>
  <c r="AB2632" i="2"/>
  <c r="AD2632" i="2"/>
  <c r="AC2632" i="2"/>
  <c r="AD2652" i="2"/>
  <c r="AE2632" i="2"/>
  <c r="AE2653" i="2"/>
  <c r="AE2676" i="2"/>
  <c r="AD2643" i="2"/>
  <c r="AE2612" i="2"/>
  <c r="AD2633" i="2"/>
  <c r="AD2630" i="2"/>
  <c r="AE2580" i="2"/>
  <c r="AD2592" i="2"/>
  <c r="AC2590" i="2"/>
  <c r="AD2589" i="2"/>
  <c r="AB2581" i="2"/>
  <c r="AE2581" i="2"/>
  <c r="AC2571" i="2"/>
  <c r="AC2573" i="2"/>
  <c r="AE2569" i="2"/>
  <c r="AE2587" i="2"/>
  <c r="AB2587" i="2"/>
  <c r="AC2602" i="2"/>
  <c r="AE2526" i="2"/>
  <c r="AE2543" i="2"/>
  <c r="AE2489" i="2"/>
  <c r="AE2461" i="2"/>
  <c r="AD2448" i="2"/>
  <c r="AD2487" i="2"/>
  <c r="AD2474" i="2"/>
  <c r="AC2469" i="2"/>
  <c r="AE2468" i="2"/>
  <c r="AD2511" i="2"/>
  <c r="AC2364" i="2"/>
  <c r="AC2452" i="2"/>
  <c r="AB2452" i="2"/>
  <c r="AD2452" i="2"/>
  <c r="AC2454" i="2"/>
  <c r="AE2452" i="2"/>
  <c r="AC2520" i="2"/>
  <c r="AE2460" i="2"/>
  <c r="AD2395" i="2"/>
  <c r="AE2330" i="2"/>
  <c r="AB2330" i="2"/>
  <c r="AC2322" i="2"/>
  <c r="AD2322" i="2"/>
  <c r="AB2322" i="2"/>
  <c r="AD2359" i="2"/>
  <c r="AC2359" i="2"/>
  <c r="AB2359" i="2"/>
  <c r="AE2353" i="2"/>
  <c r="AB2352" i="2"/>
  <c r="AD2352" i="2"/>
  <c r="AC2352" i="2"/>
  <c r="AE2410" i="2"/>
  <c r="AC2338" i="2"/>
  <c r="AE2351" i="2"/>
  <c r="AE2372" i="2"/>
  <c r="AE2392" i="2"/>
  <c r="AE2382" i="2"/>
  <c r="AB2274" i="2"/>
  <c r="AD2274" i="2"/>
  <c r="AC2305" i="2"/>
  <c r="AD2362" i="2"/>
  <c r="AE2261" i="2"/>
  <c r="AB2261" i="2"/>
  <c r="AC2250" i="2"/>
  <c r="AC2160" i="2"/>
  <c r="AB2320" i="2"/>
  <c r="AD2320" i="2"/>
  <c r="AC2320" i="2"/>
  <c r="AD2316" i="2"/>
  <c r="AD2270" i="2"/>
  <c r="AB2270" i="2"/>
  <c r="AC2270" i="2"/>
  <c r="AE2270" i="2"/>
  <c r="AE2309" i="2"/>
  <c r="AE2190" i="2"/>
  <c r="AE2152" i="2"/>
  <c r="AC2293" i="2"/>
  <c r="AB2257" i="2"/>
  <c r="AD2257" i="2"/>
  <c r="AC2257" i="2"/>
  <c r="AB2249" i="2"/>
  <c r="AD2249" i="2"/>
  <c r="AC2249" i="2"/>
  <c r="AB2221" i="2"/>
  <c r="AD2221" i="2"/>
  <c r="AC2221" i="2"/>
  <c r="AE2291" i="2"/>
  <c r="AC2234" i="2"/>
  <c r="AB2234" i="2"/>
  <c r="AD2234" i="2"/>
  <c r="AE2234" i="2"/>
  <c r="AC2156" i="2"/>
  <c r="AB2156" i="2"/>
  <c r="AD2156" i="2"/>
  <c r="AE2355" i="2"/>
  <c r="AD2291" i="2"/>
  <c r="AD2262" i="2"/>
  <c r="AC2262" i="2"/>
  <c r="AB2262" i="2"/>
  <c r="AE2262" i="2"/>
  <c r="AD2247" i="2"/>
  <c r="AC2247" i="2"/>
  <c r="AB2247" i="2"/>
  <c r="AC2161" i="2"/>
  <c r="AE2283" i="2"/>
  <c r="AC2260" i="2"/>
  <c r="AD2260" i="2"/>
  <c r="AB2260" i="2"/>
  <c r="AE2228" i="2"/>
  <c r="AC2082" i="2"/>
  <c r="AE2241" i="2"/>
  <c r="AE2155" i="2"/>
  <c r="AD2278" i="2"/>
  <c r="AE2212" i="2"/>
  <c r="AE2201" i="2"/>
  <c r="AE2196" i="2"/>
  <c r="AD2171" i="2"/>
  <c r="AB2171" i="2"/>
  <c r="AE2159" i="2"/>
  <c r="AD2167" i="2"/>
  <c r="AD2141" i="2"/>
  <c r="AC2123" i="2"/>
  <c r="AD2097" i="2"/>
  <c r="AC2096" i="2"/>
  <c r="AC2072" i="2"/>
  <c r="AE2274" i="2"/>
  <c r="AD1971" i="2"/>
  <c r="AC1971" i="2"/>
  <c r="AB1971" i="2"/>
  <c r="AC1963" i="2"/>
  <c r="AE2290" i="2"/>
  <c r="AE2150" i="2"/>
  <c r="AE2094" i="2"/>
  <c r="AE2061" i="2"/>
  <c r="AE2054" i="2"/>
  <c r="AE2088" i="2"/>
  <c r="AE2157" i="2"/>
  <c r="AB2024" i="2"/>
  <c r="AD2024" i="2"/>
  <c r="AE2099" i="2"/>
  <c r="AE2066" i="2"/>
  <c r="AE1955" i="2"/>
  <c r="AB1955" i="2"/>
  <c r="AC2167" i="2"/>
  <c r="AE2104" i="2"/>
  <c r="AC1988" i="2"/>
  <c r="AC1950" i="2"/>
  <c r="AC1942" i="2"/>
  <c r="AB2062" i="2"/>
  <c r="AD2062" i="2"/>
  <c r="AC2062" i="2"/>
  <c r="AE2036" i="2"/>
  <c r="AE1965" i="2"/>
  <c r="AE1946" i="2"/>
  <c r="AD1942" i="2"/>
  <c r="AE2017" i="2"/>
  <c r="AD2099" i="2"/>
  <c r="AE2007" i="2"/>
  <c r="AC1911" i="2"/>
  <c r="AC1883" i="2"/>
  <c r="AD1948" i="2"/>
  <c r="AC1948" i="2"/>
  <c r="AB1948" i="2"/>
  <c r="AD1944" i="2"/>
  <c r="AC1944" i="2"/>
  <c r="AB1944" i="2"/>
  <c r="AE1918" i="2"/>
  <c r="AE1866" i="2"/>
  <c r="AD1976" i="2"/>
  <c r="AE1949" i="2"/>
  <c r="AE1944" i="2"/>
  <c r="AD1886" i="2"/>
  <c r="AD1850" i="2"/>
  <c r="AE1995" i="2"/>
  <c r="AE1853" i="2"/>
  <c r="AD1947" i="2"/>
  <c r="AE1902" i="2"/>
  <c r="AC1845" i="2"/>
  <c r="AD1845" i="2"/>
  <c r="AB1845" i="2"/>
  <c r="AE1909" i="2"/>
  <c r="AE1883" i="2"/>
  <c r="AB1807" i="2"/>
  <c r="AD1807" i="2"/>
  <c r="AE1907" i="2"/>
  <c r="AC1816" i="2"/>
  <c r="AE2025" i="2"/>
  <c r="AC1831" i="2"/>
  <c r="AC1765" i="2"/>
  <c r="AD1754" i="2"/>
  <c r="AB1754" i="2"/>
  <c r="AC1754" i="2"/>
  <c r="AB1764" i="2"/>
  <c r="AD1764" i="2"/>
  <c r="AC1764" i="2"/>
  <c r="AE1754" i="2"/>
  <c r="AE1738" i="2"/>
  <c r="AE1816" i="2"/>
  <c r="AC1781" i="2"/>
  <c r="AC1761" i="2"/>
  <c r="AC1711" i="2"/>
  <c r="AE1777" i="2"/>
  <c r="AD1751" i="2"/>
  <c r="AC1751" i="2"/>
  <c r="AB1751" i="2"/>
  <c r="AE1723" i="2"/>
  <c r="AE1802" i="2"/>
  <c r="AC1680" i="2"/>
  <c r="AC1658" i="2"/>
  <c r="AD1626" i="2"/>
  <c r="AC1626" i="2"/>
  <c r="AB1626" i="2"/>
  <c r="AE1807" i="2"/>
  <c r="AE1663" i="2"/>
  <c r="AE1647" i="2"/>
  <c r="AC1666" i="2"/>
  <c r="AC1634" i="2"/>
  <c r="AB1634" i="2"/>
  <c r="AD1634" i="2"/>
  <c r="AE1721" i="2"/>
  <c r="AC1664" i="2"/>
  <c r="AC1636" i="2"/>
  <c r="AC1683" i="2"/>
  <c r="AC1609" i="2"/>
  <c r="AB1609" i="2"/>
  <c r="AD1609" i="2"/>
  <c r="AE1587" i="2"/>
  <c r="AD1587" i="2"/>
  <c r="AC1587" i="2"/>
  <c r="AB1587" i="2"/>
  <c r="AE1608" i="2"/>
  <c r="AD1541" i="2"/>
  <c r="AE1666" i="2"/>
  <c r="AD1544" i="2"/>
  <c r="AC1544" i="2"/>
  <c r="AB1544" i="2"/>
  <c r="AD1752" i="2"/>
  <c r="AE1684" i="2"/>
  <c r="AE1626" i="2"/>
  <c r="AB1476" i="2"/>
  <c r="AD1476" i="2"/>
  <c r="AC1476" i="2"/>
  <c r="AB1428" i="2"/>
  <c r="AD1428" i="2"/>
  <c r="AC1428" i="2"/>
  <c r="AD1662" i="2"/>
  <c r="AC1433" i="2"/>
  <c r="AE1732" i="2"/>
  <c r="AD1670" i="2"/>
  <c r="AE1617" i="2"/>
  <c r="AC1536" i="2"/>
  <c r="AB1508" i="2"/>
  <c r="AE1508" i="2"/>
  <c r="AB1490" i="2"/>
  <c r="AE1490" i="2"/>
  <c r="AE1722" i="2"/>
  <c r="AD1617" i="2"/>
  <c r="AD1573" i="2"/>
  <c r="AC1559" i="2"/>
  <c r="AE1539" i="2"/>
  <c r="AD1529" i="2"/>
  <c r="AD1584" i="2"/>
  <c r="AC1414" i="2"/>
  <c r="AC1410" i="2"/>
  <c r="AC1322" i="2"/>
  <c r="AC1303" i="2"/>
  <c r="AE1651" i="2"/>
  <c r="AE1436" i="2"/>
  <c r="AE1687" i="2"/>
  <c r="AE1488" i="2"/>
  <c r="AC1443" i="2"/>
  <c r="AD1414" i="2"/>
  <c r="AD1382" i="2"/>
  <c r="AE1583" i="2"/>
  <c r="AC1307" i="2"/>
  <c r="AC1550" i="2"/>
  <c r="AE1343" i="2"/>
  <c r="AC1291" i="2"/>
  <c r="AC1287" i="2"/>
  <c r="AE1281" i="2"/>
  <c r="AC1251" i="2"/>
  <c r="AE1241" i="2"/>
  <c r="AD1207" i="2"/>
  <c r="AC1207" i="2"/>
  <c r="AB1207" i="2"/>
  <c r="AC1105" i="2"/>
  <c r="AD1380" i="2"/>
  <c r="AE1220" i="2"/>
  <c r="AB1142" i="2"/>
  <c r="AD1142" i="2"/>
  <c r="AC1142" i="2"/>
  <c r="AB1231" i="2"/>
  <c r="AD1231" i="2"/>
  <c r="AD1371" i="2"/>
  <c r="AD1347" i="2"/>
  <c r="AB1228" i="2"/>
  <c r="AE1228" i="2"/>
  <c r="AC1208" i="2"/>
  <c r="AB1204" i="2"/>
  <c r="AE1204" i="2"/>
  <c r="AB1144" i="2"/>
  <c r="AE1144" i="2"/>
  <c r="AD1379" i="2"/>
  <c r="AE1316" i="2"/>
  <c r="AE1305" i="2"/>
  <c r="AD1285" i="2"/>
  <c r="AC1285" i="2"/>
  <c r="AB1285" i="2"/>
  <c r="AC1261" i="2"/>
  <c r="AC1153" i="2"/>
  <c r="AD1388" i="2"/>
  <c r="AD1310" i="2"/>
  <c r="AC1258" i="2"/>
  <c r="AE1129" i="2"/>
  <c r="AE1335" i="2"/>
  <c r="AC1282" i="2"/>
  <c r="AE1117" i="2"/>
  <c r="AE1060" i="2"/>
  <c r="AC1000" i="2"/>
  <c r="AC958" i="2"/>
  <c r="AE1306" i="2"/>
  <c r="AE1267" i="2"/>
  <c r="AE1259" i="2"/>
  <c r="AE1031" i="2"/>
  <c r="AD1011" i="2"/>
  <c r="AE958" i="2"/>
  <c r="AD954" i="2"/>
  <c r="AB944" i="2"/>
  <c r="AD944" i="2"/>
  <c r="AC944" i="2"/>
  <c r="AE1311" i="2"/>
  <c r="AE1250" i="2"/>
  <c r="AE1242" i="2"/>
  <c r="AD1204" i="2"/>
  <c r="AE1159" i="2"/>
  <c r="AD1121" i="2"/>
  <c r="AC1003" i="2"/>
  <c r="AC999" i="2"/>
  <c r="AB999" i="2"/>
  <c r="AD999" i="2"/>
  <c r="AD1252" i="2"/>
  <c r="AE1187" i="2"/>
  <c r="AE1179" i="2"/>
  <c r="AD1172" i="2"/>
  <c r="AC1036" i="2"/>
  <c r="AE1080" i="2"/>
  <c r="AD1002" i="2"/>
  <c r="AC1002" i="2"/>
  <c r="AB1002" i="2"/>
  <c r="AE910" i="2"/>
  <c r="AD910" i="2"/>
  <c r="AC910" i="2"/>
  <c r="AB910" i="2"/>
  <c r="AC752" i="2"/>
  <c r="AD1215" i="2"/>
  <c r="AE1053" i="2"/>
  <c r="AC945" i="2"/>
  <c r="AC806" i="2"/>
  <c r="AB806" i="2"/>
  <c r="AD806" i="2"/>
  <c r="AD1075" i="2"/>
  <c r="AB911" i="2"/>
  <c r="AD911" i="2"/>
  <c r="AC911" i="2"/>
  <c r="AD907" i="2"/>
  <c r="AC907" i="2"/>
  <c r="AB907" i="2"/>
  <c r="AE907" i="2"/>
  <c r="AE1183" i="2"/>
  <c r="AE1162" i="2"/>
  <c r="AD981" i="2"/>
  <c r="AD956" i="2"/>
  <c r="AE872" i="2"/>
  <c r="AD872" i="2"/>
  <c r="AC872" i="2"/>
  <c r="AB872" i="2"/>
  <c r="AD844" i="2"/>
  <c r="AD802" i="2"/>
  <c r="AE794" i="2"/>
  <c r="AC788" i="2"/>
  <c r="AC764" i="2"/>
  <c r="AD992" i="2"/>
  <c r="AC893" i="2"/>
  <c r="AE932" i="2"/>
  <c r="AC930" i="2"/>
  <c r="AE888" i="2"/>
  <c r="AC782" i="2"/>
  <c r="AE1061" i="2"/>
  <c r="AD808" i="2"/>
  <c r="AC670" i="2"/>
  <c r="AC626" i="2"/>
  <c r="AC562" i="2"/>
  <c r="AD1003" i="2"/>
  <c r="AC783" i="2"/>
  <c r="AC759" i="2"/>
  <c r="AC643" i="2"/>
  <c r="AC547" i="2"/>
  <c r="AC990" i="2"/>
  <c r="AC825" i="2"/>
  <c r="AB705" i="2"/>
  <c r="AE705" i="2"/>
  <c r="AE682" i="2"/>
  <c r="AD602" i="2"/>
  <c r="AE550" i="2"/>
  <c r="AD971" i="2"/>
  <c r="AC815" i="2"/>
  <c r="AE788" i="2"/>
  <c r="AE635" i="2"/>
  <c r="AD631" i="2"/>
  <c r="AE567" i="2"/>
  <c r="AE547" i="2"/>
  <c r="AC533" i="2"/>
  <c r="AB533" i="2"/>
  <c r="AE533" i="2"/>
  <c r="AD533" i="2"/>
  <c r="AD995" i="2"/>
  <c r="AD929" i="2"/>
  <c r="AE904" i="2"/>
  <c r="AD879" i="2"/>
  <c r="AE808" i="2"/>
  <c r="AE768" i="2"/>
  <c r="AC747" i="2"/>
  <c r="AC744" i="2"/>
  <c r="AD743" i="2"/>
  <c r="AD903" i="2"/>
  <c r="AE896" i="2"/>
  <c r="AD893" i="2"/>
  <c r="AE804" i="2"/>
  <c r="AE742" i="2"/>
  <c r="AD706" i="2"/>
  <c r="AB615" i="2"/>
  <c r="AE615" i="2"/>
  <c r="AC603" i="2"/>
  <c r="AB528" i="2"/>
  <c r="AD528" i="2"/>
  <c r="AD525" i="2"/>
  <c r="AC522" i="2"/>
  <c r="AC520" i="2"/>
  <c r="AD425" i="2"/>
  <c r="AB425" i="2"/>
  <c r="AC425" i="2"/>
  <c r="AD409" i="2"/>
  <c r="AB409" i="2"/>
  <c r="AC409" i="2"/>
  <c r="AD359" i="2"/>
  <c r="AC359" i="2"/>
  <c r="AB359" i="2"/>
  <c r="AE921" i="2"/>
  <c r="AC684" i="2"/>
  <c r="AE664" i="2"/>
  <c r="AC648" i="2"/>
  <c r="AC450" i="2"/>
  <c r="AB450" i="2"/>
  <c r="AD450" i="2"/>
  <c r="AC442" i="2"/>
  <c r="AC402" i="2"/>
  <c r="AB402" i="2"/>
  <c r="AD402" i="2"/>
  <c r="AD896" i="2"/>
  <c r="AD628" i="2"/>
  <c r="AD498" i="2"/>
  <c r="AD415" i="2"/>
  <c r="AC415" i="2"/>
  <c r="AB415" i="2"/>
  <c r="AC395" i="2"/>
  <c r="AC341" i="2"/>
  <c r="AE978" i="2"/>
  <c r="AD864" i="2"/>
  <c r="AD835" i="2"/>
  <c r="AD705" i="2"/>
  <c r="AC688" i="2"/>
  <c r="AC491" i="2"/>
  <c r="AC470" i="2"/>
  <c r="AE438" i="2"/>
  <c r="AE422" i="2"/>
  <c r="AE873" i="2"/>
  <c r="AE720" i="2"/>
  <c r="AE693" i="2"/>
  <c r="AC616" i="2"/>
  <c r="AC536" i="2"/>
  <c r="AE901" i="2"/>
  <c r="AE706" i="2"/>
  <c r="AD461" i="2"/>
  <c r="AC461" i="2"/>
  <c r="AB461" i="2"/>
  <c r="AD987" i="2"/>
  <c r="AD854" i="2"/>
  <c r="AD757" i="2"/>
  <c r="AC699" i="2"/>
  <c r="AD556" i="2"/>
  <c r="AD552" i="2"/>
  <c r="AD549" i="2"/>
  <c r="AE634" i="2"/>
  <c r="AE428" i="2"/>
  <c r="AE252" i="2"/>
  <c r="AD713" i="2"/>
  <c r="AC539" i="2"/>
  <c r="AB507" i="2"/>
  <c r="AE507" i="2"/>
  <c r="AE397" i="2"/>
  <c r="AB205" i="2"/>
  <c r="AD205" i="2"/>
  <c r="AC171" i="2"/>
  <c r="AE759" i="2"/>
  <c r="AD822" i="2"/>
  <c r="AD637" i="2"/>
  <c r="AC637" i="2"/>
  <c r="AB637" i="2"/>
  <c r="AC481" i="2"/>
  <c r="AB297" i="2"/>
  <c r="AD297" i="2"/>
  <c r="AC297" i="2"/>
  <c r="AB273" i="2"/>
  <c r="AE273" i="2"/>
  <c r="AC253" i="2"/>
  <c r="AC463" i="2"/>
  <c r="AB463" i="2"/>
  <c r="AD463" i="2"/>
  <c r="AC405" i="2"/>
  <c r="AE325" i="2"/>
  <c r="AC323" i="2"/>
  <c r="AE297" i="2"/>
  <c r="AE283" i="2"/>
  <c r="AC257" i="2"/>
  <c r="AC197" i="2"/>
  <c r="AD193" i="2"/>
  <c r="AC193" i="2"/>
  <c r="AB193" i="2"/>
  <c r="AD183" i="2"/>
  <c r="AE161" i="2"/>
  <c r="AE695" i="2"/>
  <c r="AE376" i="2"/>
  <c r="AD373" i="2"/>
  <c r="AC338" i="2"/>
  <c r="AC300" i="2"/>
  <c r="AC278" i="2"/>
  <c r="AC202" i="2"/>
  <c r="AE681" i="2"/>
  <c r="AD505" i="2"/>
  <c r="AD495" i="2"/>
  <c r="AD471" i="2"/>
  <c r="AE377" i="2"/>
  <c r="AE347" i="2"/>
  <c r="AE341" i="2"/>
  <c r="AD326" i="2"/>
  <c r="AE235" i="2"/>
  <c r="AC146" i="2"/>
  <c r="AC109" i="2"/>
  <c r="AD94" i="2"/>
  <c r="AE32" i="2"/>
  <c r="AC14" i="2"/>
  <c r="AE213" i="2"/>
  <c r="AC34" i="2"/>
  <c r="AB34" i="2"/>
  <c r="AD34" i="2"/>
  <c r="AD645" i="2"/>
  <c r="AD292" i="2"/>
  <c r="AD235" i="2"/>
  <c r="AE209" i="2"/>
  <c r="AE197" i="2"/>
  <c r="AE185" i="2"/>
  <c r="AE139" i="2"/>
  <c r="AC89" i="2"/>
  <c r="AD89" i="2"/>
  <c r="AB89" i="2"/>
  <c r="AD356" i="2"/>
  <c r="AC184" i="2"/>
  <c r="AE163" i="2"/>
  <c r="AE306" i="2"/>
  <c r="AE272" i="2"/>
  <c r="AD272" i="2"/>
  <c r="AC272" i="2"/>
  <c r="AB272" i="2"/>
  <c r="AD185" i="2"/>
  <c r="AE96" i="2"/>
  <c r="AE264" i="2"/>
  <c r="AD223" i="2"/>
  <c r="AD47" i="2"/>
  <c r="AC47" i="2"/>
  <c r="AB47" i="2"/>
  <c r="AC27" i="2"/>
  <c r="AD175" i="2"/>
  <c r="AC20" i="2"/>
  <c r="AC178" i="2"/>
  <c r="AE367" i="2"/>
  <c r="AD303" i="2"/>
  <c r="AE205" i="2"/>
  <c r="AE71" i="2"/>
  <c r="AE23" i="2"/>
  <c r="AC17" i="2"/>
  <c r="AD3" i="2"/>
  <c r="AD261" i="2"/>
  <c r="AD289" i="2"/>
  <c r="AD93" i="2"/>
  <c r="AE126" i="2"/>
  <c r="AD319" i="2"/>
  <c r="AE38" i="2"/>
  <c r="AE190" i="2"/>
  <c r="AD67" i="2"/>
</calcChain>
</file>

<file path=xl/sharedStrings.xml><?xml version="1.0" encoding="utf-8"?>
<sst xmlns="http://schemas.openxmlformats.org/spreadsheetml/2006/main" count="62107" uniqueCount="3004">
  <si>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</si>
  <si>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</si>
  <si>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</si>
  <si>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</si>
  <si>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</si>
  <si>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</si>
  <si>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</si>
  <si>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</si>
  <si>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</si>
  <si>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</si>
  <si>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</si>
  <si>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</si>
  <si>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</si>
  <si>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</si>
  <si>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</si>
  <si>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</si>
  <si>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</si>
  <si>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</si>
  <si>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</si>
  <si>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</si>
  <si>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</si>
  <si>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</si>
  <si>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</si>
  <si>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</si>
  <si>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</si>
  <si>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</si>
  <si>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</si>
  <si>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</si>
  <si>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</si>
  <si>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</si>
  <si>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</si>
  <si>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</si>
  <si>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</si>
  <si>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</si>
  <si>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</si>
  <si>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</si>
  <si>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</si>
  <si>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</si>
  <si>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</si>
  <si>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</si>
  <si>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</si>
  <si>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</si>
  <si>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</si>
  <si>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</si>
  <si>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</si>
  <si>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</si>
  <si>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</si>
  <si>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</si>
  <si>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</si>
  <si>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</si>
  <si>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</si>
  <si>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</si>
  <si>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</si>
  <si>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</si>
  <si>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</si>
  <si>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</si>
  <si>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</si>
  <si>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</si>
  <si>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 xml:space="preserve">unique id </t>
  </si>
  <si>
    <t>YEAR</t>
  </si>
  <si>
    <t>Afghanistan-Asia</t>
  </si>
  <si>
    <t>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</si>
  <si>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</si>
  <si>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</si>
  <si>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</si>
  <si>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</si>
  <si>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</si>
  <si>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</si>
  <si>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</si>
  <si>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</si>
  <si>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</si>
  <si>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</si>
  <si>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</si>
  <si>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</si>
  <si>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</si>
  <si>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</si>
  <si>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</si>
  <si>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</si>
  <si>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</si>
  <si>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</si>
  <si>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</si>
  <si>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</si>
  <si>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</si>
  <si>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</si>
  <si>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</si>
  <si>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</si>
  <si>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</si>
  <si>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</si>
  <si>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</si>
  <si>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</si>
  <si>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</si>
  <si>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</si>
  <si>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</si>
  <si>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</si>
  <si>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</si>
  <si>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</si>
  <si>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</si>
  <si>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</si>
  <si>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</si>
  <si>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</si>
  <si>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</si>
  <si>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</si>
  <si>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</si>
  <si>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</si>
  <si>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</si>
  <si>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</si>
  <si>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</si>
  <si>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</si>
  <si>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</si>
  <si>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</si>
  <si>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</si>
  <si>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</si>
  <si>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</si>
  <si>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</si>
  <si>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</si>
  <si>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</si>
  <si>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</si>
  <si>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</si>
  <si>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</si>
  <si>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</si>
  <si>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</si>
  <si>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</si>
  <si>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</si>
  <si>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</si>
  <si>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</si>
  <si>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</si>
  <si>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</si>
  <si>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</si>
  <si>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</si>
  <si>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</si>
  <si>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</si>
  <si>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</si>
  <si>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</si>
  <si>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</si>
  <si>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</si>
  <si>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</si>
  <si>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</si>
  <si>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</si>
  <si>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</si>
  <si>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</si>
  <si>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</si>
  <si>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</si>
  <si>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</si>
  <si>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</si>
  <si>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</si>
  <si>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</si>
  <si>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</si>
  <si>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</si>
  <si>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</si>
  <si>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</si>
  <si>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</si>
  <si>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</si>
  <si>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</si>
  <si>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</si>
  <si>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</si>
  <si>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</si>
  <si>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</si>
  <si>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</si>
  <si>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</si>
  <si>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</si>
  <si>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</si>
  <si>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</si>
  <si>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</si>
  <si>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</si>
  <si>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</si>
  <si>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</si>
  <si>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</si>
  <si>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</si>
  <si>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</si>
  <si>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</si>
  <si>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</si>
  <si>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</si>
  <si>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</si>
  <si>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</si>
  <si>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</si>
  <si>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</si>
  <si>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</si>
  <si>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</si>
  <si>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</si>
  <si>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</si>
  <si>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</si>
  <si>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</si>
  <si>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</si>
  <si>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</si>
  <si>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</si>
  <si>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</si>
  <si>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</si>
  <si>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</si>
  <si>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</si>
  <si>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</si>
  <si>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</si>
  <si>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</si>
  <si>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</si>
  <si>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</si>
  <si>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</si>
  <si>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</si>
  <si>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</si>
  <si>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</si>
  <si>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</si>
  <si>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</si>
  <si>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</si>
  <si>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</si>
  <si>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</si>
  <si>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</si>
  <si>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</si>
  <si>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</si>
  <si>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</si>
  <si>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</si>
  <si>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</si>
  <si>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</si>
  <si>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</si>
  <si>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</si>
  <si>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</si>
  <si>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</si>
  <si>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</si>
  <si>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</si>
  <si>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</si>
  <si>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</si>
  <si>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</si>
  <si>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</si>
  <si>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</si>
  <si>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</si>
  <si>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</si>
  <si>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</si>
  <si>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</si>
  <si>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</si>
  <si>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</si>
  <si>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</si>
  <si>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</si>
  <si>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</si>
  <si>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</si>
  <si>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</si>
  <si>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</si>
  <si>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</si>
  <si>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</si>
  <si>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</si>
  <si>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</si>
  <si>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</si>
  <si>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</si>
  <si>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</si>
  <si>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</si>
  <si>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</si>
  <si>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</si>
  <si>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</si>
  <si>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</si>
  <si>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</si>
  <si>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</si>
  <si>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</si>
  <si>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</si>
  <si>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</si>
  <si>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</si>
  <si>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</si>
  <si>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</si>
  <si>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</si>
  <si>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</si>
  <si>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</si>
  <si>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</si>
  <si>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</si>
  <si>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</si>
  <si>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</si>
  <si>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</si>
  <si>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</si>
  <si>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</si>
  <si>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</si>
  <si>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</si>
  <si>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</si>
  <si>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</si>
  <si>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</si>
  <si>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</si>
  <si>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</si>
  <si>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</si>
  <si>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</si>
  <si>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</si>
  <si>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</si>
  <si>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</si>
  <si>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</si>
  <si>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</si>
  <si>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</si>
  <si>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</si>
  <si>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</si>
  <si>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</si>
  <si>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</si>
  <si>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</si>
  <si>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</si>
  <si>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</si>
  <si>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</si>
  <si>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unique id</t>
  </si>
  <si>
    <t xml:space="preserve"> </t>
  </si>
  <si>
    <t>GDP / capita</t>
  </si>
  <si>
    <t>CO2 Emission / capita</t>
  </si>
  <si>
    <t xml:space="preserve">Energy Usage / capita </t>
  </si>
  <si>
    <t>Tourism Outbound / capita</t>
  </si>
  <si>
    <t>Tourism Inbound / capita</t>
  </si>
  <si>
    <t>Afghanistan-Asia 2000</t>
  </si>
  <si>
    <t>Afghanistan-Asia 2001</t>
  </si>
  <si>
    <t>Afghanistan-Asia 2002</t>
  </si>
  <si>
    <t>Afghanistan-Asia 2003</t>
  </si>
  <si>
    <t>Afghanistan-Asia 2004</t>
  </si>
  <si>
    <t>Afghanistan-Asia 2005</t>
  </si>
  <si>
    <t>Afghanistan-Asia 2006</t>
  </si>
  <si>
    <t>Afghanistan-Asia 2007</t>
  </si>
  <si>
    <t>Afghanistan-Asia 2008</t>
  </si>
  <si>
    <t>Afghanistan-Asia 2009</t>
  </si>
  <si>
    <t>Afghanistan-Asia 2010</t>
  </si>
  <si>
    <t>Afghanistan-Asia 2011</t>
  </si>
  <si>
    <t>Afghanistan-Asia 2012</t>
  </si>
  <si>
    <t>Albania-Europe 2000</t>
  </si>
  <si>
    <t>Albania-Europe 2001</t>
  </si>
  <si>
    <t>Albania-Europe 2002</t>
  </si>
  <si>
    <t>Albania-Europe 2003</t>
  </si>
  <si>
    <t>Albania-Europe 2004</t>
  </si>
  <si>
    <t>Albania-Europe 2005</t>
  </si>
  <si>
    <t>Albania-Europe 2006</t>
  </si>
  <si>
    <t>Albania-Europe 2007</t>
  </si>
  <si>
    <t>Albania-Europe 2008</t>
  </si>
  <si>
    <t>Albania-Europe 2009</t>
  </si>
  <si>
    <t>Albania-Europe 2010</t>
  </si>
  <si>
    <t>Albania-Europe 2011</t>
  </si>
  <si>
    <t>Albania-Europe 2012</t>
  </si>
  <si>
    <t>Algeria-Africa 2000</t>
  </si>
  <si>
    <t>Algeria-Africa 2001</t>
  </si>
  <si>
    <t>Algeria-Africa 2002</t>
  </si>
  <si>
    <t>Algeria-Africa 2003</t>
  </si>
  <si>
    <t>Algeria-Africa 2004</t>
  </si>
  <si>
    <t>Algeria-Africa 2005</t>
  </si>
  <si>
    <t>Algeria-Africa 2006</t>
  </si>
  <si>
    <t>Algeria-Africa 2007</t>
  </si>
  <si>
    <t>Algeria-Africa 2008</t>
  </si>
  <si>
    <t>Algeria-Africa 2009</t>
  </si>
  <si>
    <t>Algeria-Africa 2010</t>
  </si>
  <si>
    <t>Algeria-Africa 2011</t>
  </si>
  <si>
    <t>Algeria-Africa 2012</t>
  </si>
  <si>
    <t>American Samoa-Oceania 2001</t>
  </si>
  <si>
    <t>American Samoa-Oceania 2002</t>
  </si>
  <si>
    <t>American Samoa-Oceania 2003</t>
  </si>
  <si>
    <t>American Samoa-Oceania 2004</t>
  </si>
  <si>
    <t>American Samoa-Oceania 2005</t>
  </si>
  <si>
    <t>American Samoa-Oceania 2006</t>
  </si>
  <si>
    <t>American Samoa-Oceania 2007</t>
  </si>
  <si>
    <t>American Samoa-Oceania 2008</t>
  </si>
  <si>
    <t>American Samoa-Oceania 2009</t>
  </si>
  <si>
    <t>American Samoa-Oceania 2010</t>
  </si>
  <si>
    <t>American Samoa-Oceania 2011</t>
  </si>
  <si>
    <t>American Samoa-Oceania 2012</t>
  </si>
  <si>
    <t>American Samoa-Oceania 2000</t>
  </si>
  <si>
    <t>Andorra-Europe 2001</t>
  </si>
  <si>
    <t>Andorra-Europe 2002</t>
  </si>
  <si>
    <t>Andorra-Europe 2003</t>
  </si>
  <si>
    <t>Andorra-Europe 2004</t>
  </si>
  <si>
    <t>Andorra-Europe 2005</t>
  </si>
  <si>
    <t>Andorra-Europe 2006</t>
  </si>
  <si>
    <t>Andorra-Europe 2007</t>
  </si>
  <si>
    <t>Andorra-Europe 2008</t>
  </si>
  <si>
    <t>Andorra-Europe 2009</t>
  </si>
  <si>
    <t>Andorra-Europe 2010</t>
  </si>
  <si>
    <t>Andorra-Europe 2011</t>
  </si>
  <si>
    <t>Andorra-Europe 2012</t>
  </si>
  <si>
    <t>Andorra-Europe 2000</t>
  </si>
  <si>
    <t>Angola-Africa 2001</t>
  </si>
  <si>
    <t>Angola-Africa 2002</t>
  </si>
  <si>
    <t>Angola-Africa 2003</t>
  </si>
  <si>
    <t>Angola-Africa 2004</t>
  </si>
  <si>
    <t>Angola-Africa 2005</t>
  </si>
  <si>
    <t>Angola-Africa 2006</t>
  </si>
  <si>
    <t>Angola-Africa 2007</t>
  </si>
  <si>
    <t>Angola-Africa 2008</t>
  </si>
  <si>
    <t>Angola-Africa 2009</t>
  </si>
  <si>
    <t>Angola-Africa 2010</t>
  </si>
  <si>
    <t>Angola-Africa 2011</t>
  </si>
  <si>
    <t>Angola-Africa 2012</t>
  </si>
  <si>
    <t>Angola-Africa 2000</t>
  </si>
  <si>
    <t>Antigua and Barbuda-The Americas 2001</t>
  </si>
  <si>
    <t>Antigua and Barbuda-The Americas 2002</t>
  </si>
  <si>
    <t>Antigua and Barbuda-The Americas 2003</t>
  </si>
  <si>
    <t>Antigua and Barbuda-The Americas 2004</t>
  </si>
  <si>
    <t>Antigua and Barbuda-The Americas 2005</t>
  </si>
  <si>
    <t>Antigua and Barbuda-The Americas 2006</t>
  </si>
  <si>
    <t>Antigua and Barbuda-The Americas 2007</t>
  </si>
  <si>
    <t>Antigua and Barbuda-The Americas 2008</t>
  </si>
  <si>
    <t>Antigua and Barbuda-The Americas 2009</t>
  </si>
  <si>
    <t>Antigua and Barbuda-The Americas 2010</t>
  </si>
  <si>
    <t>Antigua and Barbuda-The Americas 2011</t>
  </si>
  <si>
    <t>Antigua and Barbuda-The Americas 2012</t>
  </si>
  <si>
    <t>Antigua and Barbuda-The Americas 2000</t>
  </si>
  <si>
    <t>Argentina-The Americas 2001</t>
  </si>
  <si>
    <t>Argentina-The Americas 2002</t>
  </si>
  <si>
    <t>Argentina-The Americas 2003</t>
  </si>
  <si>
    <t>Argentina-The Americas 2004</t>
  </si>
  <si>
    <t>Argentina-The Americas 2005</t>
  </si>
  <si>
    <t>Argentina-The Americas 2006</t>
  </si>
  <si>
    <t>Argentina-The Americas 2007</t>
  </si>
  <si>
    <t>Argentina-The Americas 2008</t>
  </si>
  <si>
    <t>Argentina-The Americas 2009</t>
  </si>
  <si>
    <t>Argentina-The Americas 2010</t>
  </si>
  <si>
    <t>Argentina-The Americas 2011</t>
  </si>
  <si>
    <t>Argentina-The Americas 2012</t>
  </si>
  <si>
    <t>Argentina-The Americas 2000</t>
  </si>
  <si>
    <t>Armenia-Asia 2001</t>
  </si>
  <si>
    <t>Armenia-Asia 2002</t>
  </si>
  <si>
    <t>Armenia-Asia 2003</t>
  </si>
  <si>
    <t>Armenia-Asia 2004</t>
  </si>
  <si>
    <t>Armenia-Asia 2005</t>
  </si>
  <si>
    <t>Armenia-Asia 2006</t>
  </si>
  <si>
    <t>Armenia-Asia 2007</t>
  </si>
  <si>
    <t>Armenia-Asia 2008</t>
  </si>
  <si>
    <t>Armenia-Asia 2009</t>
  </si>
  <si>
    <t>Armenia-Asia 2010</t>
  </si>
  <si>
    <t>Armenia-Asia 2011</t>
  </si>
  <si>
    <t>Armenia-Asia 2012</t>
  </si>
  <si>
    <t>Armenia-Asia 2000</t>
  </si>
  <si>
    <t>Aruba-The Americas 2001</t>
  </si>
  <si>
    <t>Aruba-The Americas 2002</t>
  </si>
  <si>
    <t>Aruba-The Americas 2003</t>
  </si>
  <si>
    <t>Aruba-The Americas 2004</t>
  </si>
  <si>
    <t>Aruba-The Americas 2005</t>
  </si>
  <si>
    <t>Aruba-The Americas 2006</t>
  </si>
  <si>
    <t>Aruba-The Americas 2007</t>
  </si>
  <si>
    <t>Aruba-The Americas 2008</t>
  </si>
  <si>
    <t>Aruba-The Americas 2009</t>
  </si>
  <si>
    <t>Aruba-The Americas 2010</t>
  </si>
  <si>
    <t>Aruba-The Americas 2011</t>
  </si>
  <si>
    <t>Aruba-The Americas 2012</t>
  </si>
  <si>
    <t>Aruba-The Americas 2000</t>
  </si>
  <si>
    <t>Australia-Oceania 2001</t>
  </si>
  <si>
    <t>Australia-Oceania 2002</t>
  </si>
  <si>
    <t>Australia-Oceania 2003</t>
  </si>
  <si>
    <t>Australia-Oceania 2004</t>
  </si>
  <si>
    <t>Australia-Oceania 2005</t>
  </si>
  <si>
    <t>Australia-Oceania 2006</t>
  </si>
  <si>
    <t>Australia-Oceania 2007</t>
  </si>
  <si>
    <t>Australia-Oceania 2008</t>
  </si>
  <si>
    <t>Australia-Oceania 2009</t>
  </si>
  <si>
    <t>Australia-Oceania 2010</t>
  </si>
  <si>
    <t>Australia-Oceania 2011</t>
  </si>
  <si>
    <t>Australia-Oceania 2012</t>
  </si>
  <si>
    <t>Australia-Oceania 2000</t>
  </si>
  <si>
    <t>Austria-Europe 2001</t>
  </si>
  <si>
    <t>Austria-Europe 2002</t>
  </si>
  <si>
    <t>Austria-Europe 2003</t>
  </si>
  <si>
    <t>Austria-Europe 2004</t>
  </si>
  <si>
    <t>Austria-Europe 2005</t>
  </si>
  <si>
    <t>Austria-Europe 2006</t>
  </si>
  <si>
    <t>Austria-Europe 2007</t>
  </si>
  <si>
    <t>Austria-Europe 2008</t>
  </si>
  <si>
    <t>Austria-Europe 2009</t>
  </si>
  <si>
    <t>Austria-Europe 2010</t>
  </si>
  <si>
    <t>Austria-Europe 2011</t>
  </si>
  <si>
    <t>Austria-Europe 2012</t>
  </si>
  <si>
    <t>Austria-Europe 2000</t>
  </si>
  <si>
    <t>Azerbaijan-Asia 2001</t>
  </si>
  <si>
    <t>Azerbaijan-Asia 2002</t>
  </si>
  <si>
    <t>Azerbaijan-Asia 2003</t>
  </si>
  <si>
    <t>Azerbaijan-Asia 2004</t>
  </si>
  <si>
    <t>Azerbaijan-Asia 2005</t>
  </si>
  <si>
    <t>Azerbaijan-Asia 2006</t>
  </si>
  <si>
    <t>Azerbaijan-Asia 2007</t>
  </si>
  <si>
    <t>Azerbaijan-Asia 2008</t>
  </si>
  <si>
    <t>Azerbaijan-Asia 2009</t>
  </si>
  <si>
    <t>Azerbaijan-Asia 2010</t>
  </si>
  <si>
    <t>Azerbaijan-Asia 2011</t>
  </si>
  <si>
    <t>Azerbaijan-Asia 2012</t>
  </si>
  <si>
    <t>Azerbaijan-Asia 2000</t>
  </si>
  <si>
    <t>Bahamas, The-The Americas 2001</t>
  </si>
  <si>
    <t>Bahamas, The-The Americas 2002</t>
  </si>
  <si>
    <t>Bahamas, The-The Americas 2003</t>
  </si>
  <si>
    <t>Bahamas, The-The Americas 2004</t>
  </si>
  <si>
    <t>Bahamas, The-The Americas 2005</t>
  </si>
  <si>
    <t>Bahamas, The-The Americas 2006</t>
  </si>
  <si>
    <t>Bahamas, The-The Americas 2007</t>
  </si>
  <si>
    <t>Bahamas, The-The Americas 2008</t>
  </si>
  <si>
    <t>Bahamas, The-The Americas 2009</t>
  </si>
  <si>
    <t>Bahamas, The-The Americas 2010</t>
  </si>
  <si>
    <t>Bahamas, The-The Americas 2011</t>
  </si>
  <si>
    <t>Bahamas, The-The Americas 2012</t>
  </si>
  <si>
    <t>Bahamas, The-The Americas 2000</t>
  </si>
  <si>
    <t>Bahrain-Middle East 2001</t>
  </si>
  <si>
    <t>Bahrain-Middle East 2002</t>
  </si>
  <si>
    <t>Bahrain-Middle East 2003</t>
  </si>
  <si>
    <t>Bahrain-Middle East 2004</t>
  </si>
  <si>
    <t>Bahrain-Middle East 2005</t>
  </si>
  <si>
    <t>Bahrain-Middle East 2006</t>
  </si>
  <si>
    <t>Bahrain-Middle East 2007</t>
  </si>
  <si>
    <t>Bahrain-Middle East 2008</t>
  </si>
  <si>
    <t>Bahrain-Middle East 2009</t>
  </si>
  <si>
    <t>Bahrain-Middle East 2010</t>
  </si>
  <si>
    <t>Bahrain-Middle East 2011</t>
  </si>
  <si>
    <t>Bahrain-Middle East 2012</t>
  </si>
  <si>
    <t>Bahrain-Middle East 2000</t>
  </si>
  <si>
    <t>Bangladesh-Asia 2001</t>
  </si>
  <si>
    <t>Bangladesh-Asia 2002</t>
  </si>
  <si>
    <t>Bangladesh-Asia 2003</t>
  </si>
  <si>
    <t>Bangladesh-Asia 2004</t>
  </si>
  <si>
    <t>Bangladesh-Asia 2005</t>
  </si>
  <si>
    <t>Bangladesh-Asia 2006</t>
  </si>
  <si>
    <t>Bangladesh-Asia 2007</t>
  </si>
  <si>
    <t>Bangladesh-Asia 2008</t>
  </si>
  <si>
    <t>Bangladesh-Asia 2009</t>
  </si>
  <si>
    <t>Bangladesh-Asia 2010</t>
  </si>
  <si>
    <t>Bangladesh-Asia 2011</t>
  </si>
  <si>
    <t>Bangladesh-Asia 2012</t>
  </si>
  <si>
    <t>Bangladesh-Asia 2000</t>
  </si>
  <si>
    <t>Barbados-The Americas 2001</t>
  </si>
  <si>
    <t>Barbados-The Americas 2002</t>
  </si>
  <si>
    <t>Barbados-The Americas 2003</t>
  </si>
  <si>
    <t>Barbados-The Americas 2004</t>
  </si>
  <si>
    <t>Barbados-The Americas 2005</t>
  </si>
  <si>
    <t>Barbados-The Americas 2006</t>
  </si>
  <si>
    <t>Barbados-The Americas 2007</t>
  </si>
  <si>
    <t>Barbados-The Americas 2008</t>
  </si>
  <si>
    <t>Barbados-The Americas 2009</t>
  </si>
  <si>
    <t>Barbados-The Americas 2010</t>
  </si>
  <si>
    <t>Barbados-The Americas 2011</t>
  </si>
  <si>
    <t>Barbados-The Americas 2012</t>
  </si>
  <si>
    <t>Barbados-The Americas 2000</t>
  </si>
  <si>
    <t>Belarus-Europe 2001</t>
  </si>
  <si>
    <t>Belarus-Europe 2002</t>
  </si>
  <si>
    <t>Belarus-Europe 2003</t>
  </si>
  <si>
    <t>Belarus-Europe 2004</t>
  </si>
  <si>
    <t>Belarus-Europe 2005</t>
  </si>
  <si>
    <t>Belarus-Europe 2006</t>
  </si>
  <si>
    <t>Belarus-Europe 2007</t>
  </si>
  <si>
    <t>Belarus-Europe 2008</t>
  </si>
  <si>
    <t>Belarus-Europe 2009</t>
  </si>
  <si>
    <t>Belarus-Europe 2010</t>
  </si>
  <si>
    <t>Belarus-Europe 2011</t>
  </si>
  <si>
    <t>Belarus-Europe 2012</t>
  </si>
  <si>
    <t>Belarus-Europe 2000</t>
  </si>
  <si>
    <t>Belgium-Europe 2001</t>
  </si>
  <si>
    <t>Belgium-Europe 2002</t>
  </si>
  <si>
    <t>Belgium-Europe 2003</t>
  </si>
  <si>
    <t>Belgium-Europe 2004</t>
  </si>
  <si>
    <t>Belgium-Europe 2005</t>
  </si>
  <si>
    <t>Belgium-Europe 2006</t>
  </si>
  <si>
    <t>Belgium-Europe 2007</t>
  </si>
  <si>
    <t>Belgium-Europe 2008</t>
  </si>
  <si>
    <t>Belgium-Europe 2009</t>
  </si>
  <si>
    <t>Belgium-Europe 2010</t>
  </si>
  <si>
    <t>Belgium-Europe 2011</t>
  </si>
  <si>
    <t>Belgium-Europe 2012</t>
  </si>
  <si>
    <t>Belgium-Europe 2000</t>
  </si>
  <si>
    <t>Belize-The Americas 2001</t>
  </si>
  <si>
    <t>Belize-The Americas 2002</t>
  </si>
  <si>
    <t>Belize-The Americas 2003</t>
  </si>
  <si>
    <t>Belize-The Americas 2004</t>
  </si>
  <si>
    <t>Belize-The Americas 2005</t>
  </si>
  <si>
    <t>Belize-The Americas 2006</t>
  </si>
  <si>
    <t>Belize-The Americas 2007</t>
  </si>
  <si>
    <t>Belize-The Americas 2008</t>
  </si>
  <si>
    <t>Belize-The Americas 2009</t>
  </si>
  <si>
    <t>Belize-The Americas 2010</t>
  </si>
  <si>
    <t>Belize-The Americas 2011</t>
  </si>
  <si>
    <t>Belize-The Americas 2012</t>
  </si>
  <si>
    <t>Belize-The Americas 2000</t>
  </si>
  <si>
    <t>Benin-Africa 2001</t>
  </si>
  <si>
    <t>Benin-Africa 2002</t>
  </si>
  <si>
    <t>Benin-Africa 2003</t>
  </si>
  <si>
    <t>Benin-Africa 2004</t>
  </si>
  <si>
    <t>Benin-Africa 2005</t>
  </si>
  <si>
    <t>Benin-Africa 2006</t>
  </si>
  <si>
    <t>Benin-Africa 2007</t>
  </si>
  <si>
    <t>Benin-Africa 2008</t>
  </si>
  <si>
    <t>Benin-Africa 2009</t>
  </si>
  <si>
    <t>Benin-Africa 2010</t>
  </si>
  <si>
    <t>Benin-Africa 2011</t>
  </si>
  <si>
    <t>Benin-Africa 2012</t>
  </si>
  <si>
    <t>Benin-Africa 2000</t>
  </si>
  <si>
    <t>Bermuda-The Americas 2001</t>
  </si>
  <si>
    <t>Bermuda-The Americas 2002</t>
  </si>
  <si>
    <t>Bermuda-The Americas 2003</t>
  </si>
  <si>
    <t>Bermuda-The Americas 2004</t>
  </si>
  <si>
    <t>Bermuda-The Americas 2005</t>
  </si>
  <si>
    <t>Bermuda-The Americas 2006</t>
  </si>
  <si>
    <t>Bermuda-The Americas 2007</t>
  </si>
  <si>
    <t>Bermuda-The Americas 2008</t>
  </si>
  <si>
    <t>Bermuda-The Americas 2009</t>
  </si>
  <si>
    <t>Bermuda-The Americas 2010</t>
  </si>
  <si>
    <t>Bermuda-The Americas 2011</t>
  </si>
  <si>
    <t>Bermuda-The Americas 2012</t>
  </si>
  <si>
    <t>Bermuda-The Americas 2000</t>
  </si>
  <si>
    <t>Bhutan-Asia 2001</t>
  </si>
  <si>
    <t>Bhutan-Asia 2002</t>
  </si>
  <si>
    <t>Bhutan-Asia 2003</t>
  </si>
  <si>
    <t>Bhutan-Asia 2004</t>
  </si>
  <si>
    <t>Bhutan-Asia 2005</t>
  </si>
  <si>
    <t>Bhutan-Asia 2006</t>
  </si>
  <si>
    <t>Bhutan-Asia 2007</t>
  </si>
  <si>
    <t>Bhutan-Asia 2008</t>
  </si>
  <si>
    <t>Bhutan-Asia 2009</t>
  </si>
  <si>
    <t>Bhutan-Asia 2010</t>
  </si>
  <si>
    <t>Bhutan-Asia 2011</t>
  </si>
  <si>
    <t>Bhutan-Asia 2012</t>
  </si>
  <si>
    <t>Bhutan-Asia 2000</t>
  </si>
  <si>
    <t>Bolivia-The Americas 2001</t>
  </si>
  <si>
    <t>Bolivia-The Americas 2002</t>
  </si>
  <si>
    <t>Bolivia-The Americas 2003</t>
  </si>
  <si>
    <t>Bolivia-The Americas 2004</t>
  </si>
  <si>
    <t>Bolivia-The Americas 2005</t>
  </si>
  <si>
    <t>Bolivia-The Americas 2006</t>
  </si>
  <si>
    <t>Bolivia-The Americas 2007</t>
  </si>
  <si>
    <t>Bolivia-The Americas 2008</t>
  </si>
  <si>
    <t>Bolivia-The Americas 2009</t>
  </si>
  <si>
    <t>Bolivia-The Americas 2010</t>
  </si>
  <si>
    <t>Bolivia-The Americas 2011</t>
  </si>
  <si>
    <t>Bolivia-The Americas 2012</t>
  </si>
  <si>
    <t>Bolivia-The Americas 2000</t>
  </si>
  <si>
    <t>Bosnia and Herzegovina-Europe 2001</t>
  </si>
  <si>
    <t>Bosnia and Herzegovina-Europe 2002</t>
  </si>
  <si>
    <t>Bosnia and Herzegovina-Europe 2003</t>
  </si>
  <si>
    <t>Bosnia and Herzegovina-Europe 2004</t>
  </si>
  <si>
    <t>Bosnia and Herzegovina-Europe 2005</t>
  </si>
  <si>
    <t>Bosnia and Herzegovina-Europe 2006</t>
  </si>
  <si>
    <t>Bosnia and Herzegovina-Europe 2007</t>
  </si>
  <si>
    <t>Bosnia and Herzegovina-Europe 2008</t>
  </si>
  <si>
    <t>Bosnia and Herzegovina-Europe 2009</t>
  </si>
  <si>
    <t>Bosnia and Herzegovina-Europe 2010</t>
  </si>
  <si>
    <t>Bosnia and Herzegovina-Europe 2011</t>
  </si>
  <si>
    <t>Bosnia and Herzegovina-Europe 2012</t>
  </si>
  <si>
    <t>Bosnia and Herzegovina-Europe 2000</t>
  </si>
  <si>
    <t>Botswana-Africa 2001</t>
  </si>
  <si>
    <t>Botswana-Africa 2002</t>
  </si>
  <si>
    <t>Botswana-Africa 2003</t>
  </si>
  <si>
    <t>Botswana-Africa 2004</t>
  </si>
  <si>
    <t>Botswana-Africa 2005</t>
  </si>
  <si>
    <t>Botswana-Africa 2006</t>
  </si>
  <si>
    <t>Botswana-Africa 2007</t>
  </si>
  <si>
    <t>Botswana-Africa 2008</t>
  </si>
  <si>
    <t>Botswana-Africa 2009</t>
  </si>
  <si>
    <t>Botswana-Africa 2010</t>
  </si>
  <si>
    <t>Botswana-Africa 2011</t>
  </si>
  <si>
    <t>Botswana-Africa 2012</t>
  </si>
  <si>
    <t>Botswana-Africa 2000</t>
  </si>
  <si>
    <t>Brazil-The Americas 2001</t>
  </si>
  <si>
    <t>Brazil-The Americas 2002</t>
  </si>
  <si>
    <t>Brazil-The Americas 2003</t>
  </si>
  <si>
    <t>Brazil-The Americas 2004</t>
  </si>
  <si>
    <t>Brazil-The Americas 2005</t>
  </si>
  <si>
    <t>Brazil-The Americas 2006</t>
  </si>
  <si>
    <t>Brazil-The Americas 2007</t>
  </si>
  <si>
    <t>Brazil-The Americas 2008</t>
  </si>
  <si>
    <t>Brazil-The Americas 2009</t>
  </si>
  <si>
    <t>Brazil-The Americas 2010</t>
  </si>
  <si>
    <t>Brazil-The Americas 2011</t>
  </si>
  <si>
    <t>Brazil-The Americas 2012</t>
  </si>
  <si>
    <t>Brazil-The Americas 2000</t>
  </si>
  <si>
    <t>Brunei-Asia 2001</t>
  </si>
  <si>
    <t>Brunei-Asia 2002</t>
  </si>
  <si>
    <t>Brunei-Asia 2003</t>
  </si>
  <si>
    <t>Brunei-Asia 2004</t>
  </si>
  <si>
    <t>Brunei-Asia 2005</t>
  </si>
  <si>
    <t>Brunei-Asia 2006</t>
  </si>
  <si>
    <t>Brunei-Asia 2007</t>
  </si>
  <si>
    <t>Brunei-Asia 2008</t>
  </si>
  <si>
    <t>Brunei-Asia 2009</t>
  </si>
  <si>
    <t>Brunei-Asia 2010</t>
  </si>
  <si>
    <t>Brunei-Asia 2011</t>
  </si>
  <si>
    <t>Brunei-Asia 2012</t>
  </si>
  <si>
    <t>Brunei-Asia 2000</t>
  </si>
  <si>
    <t>Bulgaria-Europe 2001</t>
  </si>
  <si>
    <t>Bulgaria-Europe 2002</t>
  </si>
  <si>
    <t>Bulgaria-Europe 2003</t>
  </si>
  <si>
    <t>Bulgaria-Europe 2004</t>
  </si>
  <si>
    <t>Bulgaria-Europe 2005</t>
  </si>
  <si>
    <t>Bulgaria-Europe 2006</t>
  </si>
  <si>
    <t>Bulgaria-Europe 2007</t>
  </si>
  <si>
    <t>Bulgaria-Europe 2008</t>
  </si>
  <si>
    <t>Bulgaria-Europe 2009</t>
  </si>
  <si>
    <t>Bulgaria-Europe 2010</t>
  </si>
  <si>
    <t>Bulgaria-Europe 2011</t>
  </si>
  <si>
    <t>Bulgaria-Europe 2012</t>
  </si>
  <si>
    <t>Bulgaria-Europe 2000</t>
  </si>
  <si>
    <t>Burkina Faso-Africa 2001</t>
  </si>
  <si>
    <t>Burkina Faso-Africa 2002</t>
  </si>
  <si>
    <t>Burkina Faso-Africa 2003</t>
  </si>
  <si>
    <t>Burkina Faso-Africa 2004</t>
  </si>
  <si>
    <t>Burkina Faso-Africa 2005</t>
  </si>
  <si>
    <t>Burkina Faso-Africa 2006</t>
  </si>
  <si>
    <t>Burkina Faso-Africa 2007</t>
  </si>
  <si>
    <t>Burkina Faso-Africa 2008</t>
  </si>
  <si>
    <t>Burkina Faso-Africa 2009</t>
  </si>
  <si>
    <t>Burkina Faso-Africa 2010</t>
  </si>
  <si>
    <t>Burkina Faso-Africa 2011</t>
  </si>
  <si>
    <t>Burkina Faso-Africa 2012</t>
  </si>
  <si>
    <t>Burkina Faso-Africa 2000</t>
  </si>
  <si>
    <t>Burundi-Africa 2001</t>
  </si>
  <si>
    <t>Burundi-Africa 2002</t>
  </si>
  <si>
    <t>Burundi-Africa 2003</t>
  </si>
  <si>
    <t>Burundi-Africa 2004</t>
  </si>
  <si>
    <t>Burundi-Africa 2005</t>
  </si>
  <si>
    <t>Burundi-Africa 2006</t>
  </si>
  <si>
    <t>Burundi-Africa 2007</t>
  </si>
  <si>
    <t>Burundi-Africa 2008</t>
  </si>
  <si>
    <t>Burundi-Africa 2009</t>
  </si>
  <si>
    <t>Burundi-Africa 2010</t>
  </si>
  <si>
    <t>Burundi-Africa 2011</t>
  </si>
  <si>
    <t>Burundi-Africa 2012</t>
  </si>
  <si>
    <t>Burundi-Africa 2000</t>
  </si>
  <si>
    <t>Cambodia-Asia 2001</t>
  </si>
  <si>
    <t>Cambodia-Asia 2002</t>
  </si>
  <si>
    <t>Cambodia-Asia 2003</t>
  </si>
  <si>
    <t>Cambodia-Asia 2004</t>
  </si>
  <si>
    <t>Cambodia-Asia 2005</t>
  </si>
  <si>
    <t>Cambodia-Asia 2006</t>
  </si>
  <si>
    <t>Cambodia-Asia 2007</t>
  </si>
  <si>
    <t>Cambodia-Asia 2008</t>
  </si>
  <si>
    <t>Cambodia-Asia 2009</t>
  </si>
  <si>
    <t>Cambodia-Asia 2010</t>
  </si>
  <si>
    <t>Cambodia-Asia 2011</t>
  </si>
  <si>
    <t>Cambodia-Asia 2012</t>
  </si>
  <si>
    <t>Cambodia-Asia 2000</t>
  </si>
  <si>
    <t>Cameroon-Africa 2001</t>
  </si>
  <si>
    <t>Cameroon-Africa 2002</t>
  </si>
  <si>
    <t>Cameroon-Africa 2003</t>
  </si>
  <si>
    <t>Cameroon-Africa 2004</t>
  </si>
  <si>
    <t>Cameroon-Africa 2005</t>
  </si>
  <si>
    <t>Cameroon-Africa 2006</t>
  </si>
  <si>
    <t>Cameroon-Africa 2007</t>
  </si>
  <si>
    <t>Cameroon-Africa 2008</t>
  </si>
  <si>
    <t>Cameroon-Africa 2009</t>
  </si>
  <si>
    <t>Cameroon-Africa 2010</t>
  </si>
  <si>
    <t>Cameroon-Africa 2011</t>
  </si>
  <si>
    <t>Cameroon-Africa 2012</t>
  </si>
  <si>
    <t>Cameroon-Africa 2000</t>
  </si>
  <si>
    <t>Canada-The Americas 2001</t>
  </si>
  <si>
    <t>Canada-The Americas 2002</t>
  </si>
  <si>
    <t>Canada-The Americas 2003</t>
  </si>
  <si>
    <t>Canada-The Americas 2004</t>
  </si>
  <si>
    <t>Canada-The Americas 2005</t>
  </si>
  <si>
    <t>Canada-The Americas 2006</t>
  </si>
  <si>
    <t>Canada-The Americas 2007</t>
  </si>
  <si>
    <t>Canada-The Americas 2008</t>
  </si>
  <si>
    <t>Canada-The Americas 2009</t>
  </si>
  <si>
    <t>Canada-The Americas 2010</t>
  </si>
  <si>
    <t>Canada-The Americas 2011</t>
  </si>
  <si>
    <t>Canada-The Americas 2012</t>
  </si>
  <si>
    <t>Canada-The Americas 2000</t>
  </si>
  <si>
    <t>Cayman Islands-The Americas 2001</t>
  </si>
  <si>
    <t>Cayman Islands-The Americas 2002</t>
  </si>
  <si>
    <t>Cayman Islands-The Americas 2003</t>
  </si>
  <si>
    <t>Cayman Islands-The Americas 2004</t>
  </si>
  <si>
    <t>Cayman Islands-The Americas 2005</t>
  </si>
  <si>
    <t>Cayman Islands-The Americas 2006</t>
  </si>
  <si>
    <t>Cayman Islands-The Americas 2007</t>
  </si>
  <si>
    <t>Cayman Islands-The Americas 2008</t>
  </si>
  <si>
    <t>Cayman Islands-The Americas 2009</t>
  </si>
  <si>
    <t>Cayman Islands-The Americas 2010</t>
  </si>
  <si>
    <t>Cayman Islands-The Americas 2011</t>
  </si>
  <si>
    <t>Cayman Islands-The Americas 2012</t>
  </si>
  <si>
    <t>Cayman Islands-The Americas 2000</t>
  </si>
  <si>
    <t>Central African Republic-Africa 2001</t>
  </si>
  <si>
    <t>Central African Republic-Africa 2002</t>
  </si>
  <si>
    <t>Central African Republic-Africa 2003</t>
  </si>
  <si>
    <t>Central African Republic-Africa 2004</t>
  </si>
  <si>
    <t>Central African Republic-Africa 2005</t>
  </si>
  <si>
    <t>Central African Republic-Africa 2006</t>
  </si>
  <si>
    <t>Central African Republic-Africa 2007</t>
  </si>
  <si>
    <t>Central African Republic-Africa 2008</t>
  </si>
  <si>
    <t>Central African Republic-Africa 2009</t>
  </si>
  <si>
    <t>Central African Republic-Africa 2010</t>
  </si>
  <si>
    <t>Central African Republic-Africa 2011</t>
  </si>
  <si>
    <t>Central African Republic-Africa 2012</t>
  </si>
  <si>
    <t>Central African Republic-Africa 2000</t>
  </si>
  <si>
    <t>Chad-Africa 2001</t>
  </si>
  <si>
    <t>Chad-Africa 2002</t>
  </si>
  <si>
    <t>Chad-Africa 2003</t>
  </si>
  <si>
    <t>Chad-Africa 2004</t>
  </si>
  <si>
    <t>Chad-Africa 2005</t>
  </si>
  <si>
    <t>Chad-Africa 2006</t>
  </si>
  <si>
    <t>Chad-Africa 2007</t>
  </si>
  <si>
    <t>Chad-Africa 2008</t>
  </si>
  <si>
    <t>Chad-Africa 2009</t>
  </si>
  <si>
    <t>Chad-Africa 2010</t>
  </si>
  <si>
    <t>Chad-Africa 2011</t>
  </si>
  <si>
    <t>Chad-Africa 2012</t>
  </si>
  <si>
    <t>Chad-Africa 2000</t>
  </si>
  <si>
    <t>Chile-The Americas 2001</t>
  </si>
  <si>
    <t>Chile-The Americas 2002</t>
  </si>
  <si>
    <t>Chile-The Americas 2003</t>
  </si>
  <si>
    <t>Chile-The Americas 2004</t>
  </si>
  <si>
    <t>Chile-The Americas 2005</t>
  </si>
  <si>
    <t>Chile-The Americas 2006</t>
  </si>
  <si>
    <t>Chile-The Americas 2007</t>
  </si>
  <si>
    <t>Chile-The Americas 2008</t>
  </si>
  <si>
    <t>Chile-The Americas 2009</t>
  </si>
  <si>
    <t>Chile-The Americas 2010</t>
  </si>
  <si>
    <t>Chile-The Americas 2011</t>
  </si>
  <si>
    <t>Chile-The Americas 2012</t>
  </si>
  <si>
    <t>Chile-The Americas 2000</t>
  </si>
  <si>
    <t>China-Asia 2001</t>
  </si>
  <si>
    <t>China-Asia 2002</t>
  </si>
  <si>
    <t>China-Asia 2003</t>
  </si>
  <si>
    <t>China-Asia 2004</t>
  </si>
  <si>
    <t>China-Asia 2005</t>
  </si>
  <si>
    <t>China-Asia 2006</t>
  </si>
  <si>
    <t>China-Asia 2007</t>
  </si>
  <si>
    <t>China-Asia 2008</t>
  </si>
  <si>
    <t>China-Asia 2009</t>
  </si>
  <si>
    <t>China-Asia 2010</t>
  </si>
  <si>
    <t>China-Asia 2011</t>
  </si>
  <si>
    <t>China-Asia 2012</t>
  </si>
  <si>
    <t>China-Asia 2000</t>
  </si>
  <si>
    <t>Colombia-The Americas 2001</t>
  </si>
  <si>
    <t>Colombia-The Americas 2002</t>
  </si>
  <si>
    <t>Colombia-The Americas 2003</t>
  </si>
  <si>
    <t>Colombia-The Americas 2004</t>
  </si>
  <si>
    <t>Colombia-The Americas 2005</t>
  </si>
  <si>
    <t>Colombia-The Americas 2006</t>
  </si>
  <si>
    <t>Colombia-The Americas 2007</t>
  </si>
  <si>
    <t>Colombia-The Americas 2008</t>
  </si>
  <si>
    <t>Colombia-The Americas 2009</t>
  </si>
  <si>
    <t>Colombia-The Americas 2010</t>
  </si>
  <si>
    <t>Colombia-The Americas 2011</t>
  </si>
  <si>
    <t>Colombia-The Americas 2012</t>
  </si>
  <si>
    <t>Colombia-The Americas 2000</t>
  </si>
  <si>
    <t>Comoros-Africa 2001</t>
  </si>
  <si>
    <t>Comoros-Africa 2002</t>
  </si>
  <si>
    <t>Comoros-Africa 2003</t>
  </si>
  <si>
    <t>Comoros-Africa 2004</t>
  </si>
  <si>
    <t>Comoros-Africa 2005</t>
  </si>
  <si>
    <t>Comoros-Africa 2006</t>
  </si>
  <si>
    <t>Comoros-Africa 2007</t>
  </si>
  <si>
    <t>Comoros-Africa 2008</t>
  </si>
  <si>
    <t>Comoros-Africa 2009</t>
  </si>
  <si>
    <t>Comoros-Africa 2010</t>
  </si>
  <si>
    <t>Comoros-Africa 2011</t>
  </si>
  <si>
    <t>Comoros-Africa 2012</t>
  </si>
  <si>
    <t>Comoros-Africa 2000</t>
  </si>
  <si>
    <t>Congo (Brazzaville)-Africa 2001</t>
  </si>
  <si>
    <t>Congo (Brazzaville)-Africa 2002</t>
  </si>
  <si>
    <t>Congo (Brazzaville)-Africa 2003</t>
  </si>
  <si>
    <t>Congo (Brazzaville)-Africa 2004</t>
  </si>
  <si>
    <t>Congo (Brazzaville)-Africa 2005</t>
  </si>
  <si>
    <t>Congo (Brazzaville)-Africa 2006</t>
  </si>
  <si>
    <t>Congo (Brazzaville)-Africa 2007</t>
  </si>
  <si>
    <t>Congo (Brazzaville)-Africa 2008</t>
  </si>
  <si>
    <t>Congo (Brazzaville)-Africa 2009</t>
  </si>
  <si>
    <t>Congo (Brazzaville)-Africa 2010</t>
  </si>
  <si>
    <t>Congo (Brazzaville)-Africa 2011</t>
  </si>
  <si>
    <t>Congo (Brazzaville)-Africa 2012</t>
  </si>
  <si>
    <t>Congo (Brazzaville)-Africa 2000</t>
  </si>
  <si>
    <t>Congo (Kinshasa)-Africa 2001</t>
  </si>
  <si>
    <t>Congo (Kinshasa)-Africa 2002</t>
  </si>
  <si>
    <t>Congo (Kinshasa)-Africa 2003</t>
  </si>
  <si>
    <t>Congo (Kinshasa)-Africa 2004</t>
  </si>
  <si>
    <t>Congo (Kinshasa)-Africa 2005</t>
  </si>
  <si>
    <t>Congo (Kinshasa)-Africa 2006</t>
  </si>
  <si>
    <t>Congo (Kinshasa)-Africa 2007</t>
  </si>
  <si>
    <t>Congo (Kinshasa)-Africa 2008</t>
  </si>
  <si>
    <t>Congo (Kinshasa)-Africa 2009</t>
  </si>
  <si>
    <t>Congo (Kinshasa)-Africa 2010</t>
  </si>
  <si>
    <t>Congo (Kinshasa)-Africa 2011</t>
  </si>
  <si>
    <t>Congo (Kinshasa)-Africa 2012</t>
  </si>
  <si>
    <t>Congo (Kinshasa)-Africa 2000</t>
  </si>
  <si>
    <t>Costa Rica-The Americas 2001</t>
  </si>
  <si>
    <t>Costa Rica-The Americas 2002</t>
  </si>
  <si>
    <t>Costa Rica-The Americas 2003</t>
  </si>
  <si>
    <t>Costa Rica-The Americas 2004</t>
  </si>
  <si>
    <t>Costa Rica-The Americas 2005</t>
  </si>
  <si>
    <t>Costa Rica-The Americas 2006</t>
  </si>
  <si>
    <t>Costa Rica-The Americas 2007</t>
  </si>
  <si>
    <t>Costa Rica-The Americas 2008</t>
  </si>
  <si>
    <t>Costa Rica-The Americas 2009</t>
  </si>
  <si>
    <t>Costa Rica-The Americas 2010</t>
  </si>
  <si>
    <t>Costa Rica-The Americas 2011</t>
  </si>
  <si>
    <t>Costa Rica-The Americas 2012</t>
  </si>
  <si>
    <t>Costa Rica-The Americas 2000</t>
  </si>
  <si>
    <t>Cote d'Ivoire-Africa 2001</t>
  </si>
  <si>
    <t>Cote d'Ivoire-Africa 2002</t>
  </si>
  <si>
    <t>Cote d'Ivoire-Africa 2003</t>
  </si>
  <si>
    <t>Cote d'Ivoire-Africa 2004</t>
  </si>
  <si>
    <t>Cote d'Ivoire-Africa 2005</t>
  </si>
  <si>
    <t>Cote d'Ivoire-Africa 2006</t>
  </si>
  <si>
    <t>Cote d'Ivoire-Africa 2007</t>
  </si>
  <si>
    <t>Cote d'Ivoire-Africa 2008</t>
  </si>
  <si>
    <t>Cote d'Ivoire-Africa 2009</t>
  </si>
  <si>
    <t>Cote d'Ivoire-Africa 2010</t>
  </si>
  <si>
    <t>Cote d'Ivoire-Africa 2011</t>
  </si>
  <si>
    <t>Cote d'Ivoire-Africa 2012</t>
  </si>
  <si>
    <t>Cote d'Ivoire-Africa 2000</t>
  </si>
  <si>
    <t>Croatia-Europe 2000</t>
  </si>
  <si>
    <t>Croatia-Europe 2001</t>
  </si>
  <si>
    <t>Croatia-Europe 2002</t>
  </si>
  <si>
    <t>Croatia-Europe 2003</t>
  </si>
  <si>
    <t>Croatia-Europe 2004</t>
  </si>
  <si>
    <t>Croatia-Europe 2005</t>
  </si>
  <si>
    <t>Croatia-Europe 2006</t>
  </si>
  <si>
    <t>Croatia-Europe 2007</t>
  </si>
  <si>
    <t>Croatia-Europe 2008</t>
  </si>
  <si>
    <t>Croatia-Europe 2009</t>
  </si>
  <si>
    <t>Croatia-Europe 2010</t>
  </si>
  <si>
    <t>Croatia-Europe 2011</t>
  </si>
  <si>
    <t>Croatia-Europe 2012</t>
  </si>
  <si>
    <t>Cuba-The Americas 2000</t>
  </si>
  <si>
    <t>Cuba-The Americas 2001</t>
  </si>
  <si>
    <t>Cuba-The Americas 2002</t>
  </si>
  <si>
    <t>Cuba-The Americas 2003</t>
  </si>
  <si>
    <t>Cuba-The Americas 2004</t>
  </si>
  <si>
    <t>Cuba-The Americas 2005</t>
  </si>
  <si>
    <t>Cuba-The Americas 2006</t>
  </si>
  <si>
    <t>Cuba-The Americas 2007</t>
  </si>
  <si>
    <t>Cuba-The Americas 2008</t>
  </si>
  <si>
    <t>Cuba-The Americas 2009</t>
  </si>
  <si>
    <t>Cuba-The Americas 2010</t>
  </si>
  <si>
    <t>Cuba-The Americas 2011</t>
  </si>
  <si>
    <t>Cuba-The Americas 2012</t>
  </si>
  <si>
    <t>Curacao-The Americas 2000</t>
  </si>
  <si>
    <t>Curacao-The Americas 2001</t>
  </si>
  <si>
    <t>Curacao-The Americas 2002</t>
  </si>
  <si>
    <t>Curacao-The Americas 2003</t>
  </si>
  <si>
    <t>Curacao-The Americas 2004</t>
  </si>
  <si>
    <t>Curacao-The Americas 2005</t>
  </si>
  <si>
    <t>Curacao-The Americas 2006</t>
  </si>
  <si>
    <t>Curacao-The Americas 2007</t>
  </si>
  <si>
    <t>Curacao-The Americas 2008</t>
  </si>
  <si>
    <t>Curacao-The Americas 2009</t>
  </si>
  <si>
    <t>Curacao-The Americas 2010</t>
  </si>
  <si>
    <t>Curacao-The Americas 2011</t>
  </si>
  <si>
    <t>Curacao-The Americas 2012</t>
  </si>
  <si>
    <t>Cyprus-Europe 2000</t>
  </si>
  <si>
    <t>Cyprus-Europe 2001</t>
  </si>
  <si>
    <t>Cyprus-Europe 2002</t>
  </si>
  <si>
    <t>Cyprus-Europe 2003</t>
  </si>
  <si>
    <t>Cyprus-Europe 2004</t>
  </si>
  <si>
    <t>Cyprus-Europe 2005</t>
  </si>
  <si>
    <t>Cyprus-Europe 2006</t>
  </si>
  <si>
    <t>Cyprus-Europe 2007</t>
  </si>
  <si>
    <t>Cyprus-Europe 2008</t>
  </si>
  <si>
    <t>Cyprus-Europe 2009</t>
  </si>
  <si>
    <t>Cyprus-Europe 2010</t>
  </si>
  <si>
    <t>Cyprus-Europe 2011</t>
  </si>
  <si>
    <t>Cyprus-Europe 2012</t>
  </si>
  <si>
    <t>Czech Republic-Europe 2000</t>
  </si>
  <si>
    <t>Czech Republic-Europe 2001</t>
  </si>
  <si>
    <t>Czech Republic-Europe 2002</t>
  </si>
  <si>
    <t>Czech Republic-Europe 2003</t>
  </si>
  <si>
    <t>Czech Republic-Europe 2004</t>
  </si>
  <si>
    <t>Czech Republic-Europe 2005</t>
  </si>
  <si>
    <t>Czech Republic-Europe 2006</t>
  </si>
  <si>
    <t>Czech Republic-Europe 2007</t>
  </si>
  <si>
    <t>Czech Republic-Europe 2008</t>
  </si>
  <si>
    <t>Czech Republic-Europe 2009</t>
  </si>
  <si>
    <t>Czech Republic-Europe 2010</t>
  </si>
  <si>
    <t>Czech Republic-Europe 2011</t>
  </si>
  <si>
    <t>Czech Republic-Europe 2012</t>
  </si>
  <si>
    <t>Denmark-Europe 2000</t>
  </si>
  <si>
    <t>Denmark-Europe 2001</t>
  </si>
  <si>
    <t>Denmark-Europe 2002</t>
  </si>
  <si>
    <t>Denmark-Europe 2003</t>
  </si>
  <si>
    <t>Denmark-Europe 2004</t>
  </si>
  <si>
    <t>Denmark-Europe 2005</t>
  </si>
  <si>
    <t>Denmark-Europe 2006</t>
  </si>
  <si>
    <t>Denmark-Europe 2007</t>
  </si>
  <si>
    <t>Denmark-Europe 2008</t>
  </si>
  <si>
    <t>Denmark-Europe 2009</t>
  </si>
  <si>
    <t>Denmark-Europe 2010</t>
  </si>
  <si>
    <t>Denmark-Europe 2011</t>
  </si>
  <si>
    <t>Denmark-Europe 2012</t>
  </si>
  <si>
    <t>Djibouti-Africa 2000</t>
  </si>
  <si>
    <t>Djibouti-Africa 2001</t>
  </si>
  <si>
    <t>Djibouti-Africa 2002</t>
  </si>
  <si>
    <t>Djibouti-Africa 2003</t>
  </si>
  <si>
    <t>Djibouti-Africa 2004</t>
  </si>
  <si>
    <t>Djibouti-Africa 2005</t>
  </si>
  <si>
    <t>Djibouti-Africa 2006</t>
  </si>
  <si>
    <t>Djibouti-Africa 2007</t>
  </si>
  <si>
    <t>Djibouti-Africa 2008</t>
  </si>
  <si>
    <t>Djibouti-Africa 2009</t>
  </si>
  <si>
    <t>Djibouti-Africa 2010</t>
  </si>
  <si>
    <t>Djibouti-Africa 2011</t>
  </si>
  <si>
    <t>Djibouti-Africa 2012</t>
  </si>
  <si>
    <t>Dominica-The Americas 2000</t>
  </si>
  <si>
    <t>Dominica-The Americas 2001</t>
  </si>
  <si>
    <t>Dominica-The Americas 2002</t>
  </si>
  <si>
    <t>Dominica-The Americas 2003</t>
  </si>
  <si>
    <t>Dominica-The Americas 2004</t>
  </si>
  <si>
    <t>Dominica-The Americas 2005</t>
  </si>
  <si>
    <t>Dominica-The Americas 2006</t>
  </si>
  <si>
    <t>Dominica-The Americas 2007</t>
  </si>
  <si>
    <t>Dominica-The Americas 2008</t>
  </si>
  <si>
    <t>Dominica-The Americas 2009</t>
  </si>
  <si>
    <t>Dominica-The Americas 2010</t>
  </si>
  <si>
    <t>Dominica-The Americas 2011</t>
  </si>
  <si>
    <t>Dominica-The Americas 2012</t>
  </si>
  <si>
    <t>Dominican Republic-The Americas 2000</t>
  </si>
  <si>
    <t>Dominican Republic-The Americas 2001</t>
  </si>
  <si>
    <t>Dominican Republic-The Americas 2002</t>
  </si>
  <si>
    <t>Dominican Republic-The Americas 2003</t>
  </si>
  <si>
    <t>Dominican Republic-The Americas 2004</t>
  </si>
  <si>
    <t>Dominican Republic-The Americas 2005</t>
  </si>
  <si>
    <t>Dominican Republic-The Americas 2006</t>
  </si>
  <si>
    <t>Dominican Republic-The Americas 2007</t>
  </si>
  <si>
    <t>Dominican Republic-The Americas 2008</t>
  </si>
  <si>
    <t>Dominican Republic-The Americas 2009</t>
  </si>
  <si>
    <t>Dominican Republic-The Americas 2010</t>
  </si>
  <si>
    <t>Dominican Republic-The Americas 2011</t>
  </si>
  <si>
    <t>Dominican Republic-The Americas 2012</t>
  </si>
  <si>
    <t>Ecuador-The Americas 2000</t>
  </si>
  <si>
    <t>Ecuador-The Americas 2001</t>
  </si>
  <si>
    <t>Ecuador-The Americas 2002</t>
  </si>
  <si>
    <t>Ecuador-The Americas 2003</t>
  </si>
  <si>
    <t>Ecuador-The Americas 2004</t>
  </si>
  <si>
    <t>Ecuador-The Americas 2005</t>
  </si>
  <si>
    <t>Ecuador-The Americas 2006</t>
  </si>
  <si>
    <t>Ecuador-The Americas 2007</t>
  </si>
  <si>
    <t>Ecuador-The Americas 2008</t>
  </si>
  <si>
    <t>Ecuador-The Americas 2009</t>
  </si>
  <si>
    <t>Ecuador-The Americas 2010</t>
  </si>
  <si>
    <t>Ecuador-The Americas 2011</t>
  </si>
  <si>
    <t>Ecuador-The Americas 2012</t>
  </si>
  <si>
    <t>Egypt-Africa 2000</t>
  </si>
  <si>
    <t>Egypt-Africa 2001</t>
  </si>
  <si>
    <t>Egypt-Africa 2002</t>
  </si>
  <si>
    <t>Egypt-Africa 2003</t>
  </si>
  <si>
    <t>Egypt-Africa 2004</t>
  </si>
  <si>
    <t>Egypt-Africa 2005</t>
  </si>
  <si>
    <t>Egypt-Africa 2006</t>
  </si>
  <si>
    <t>Egypt-Africa 2007</t>
  </si>
  <si>
    <t>Egypt-Africa 2008</t>
  </si>
  <si>
    <t>Egypt-Africa 2009</t>
  </si>
  <si>
    <t>Egypt-Africa 2010</t>
  </si>
  <si>
    <t>Egypt-Africa 2011</t>
  </si>
  <si>
    <t>Egypt-Africa 2012</t>
  </si>
  <si>
    <t>El Salvador-The Americas 2000</t>
  </si>
  <si>
    <t>El Salvador-The Americas 2001</t>
  </si>
  <si>
    <t>El Salvador-The Americas 2002</t>
  </si>
  <si>
    <t>El Salvador-The Americas 2003</t>
  </si>
  <si>
    <t>El Salvador-The Americas 2004</t>
  </si>
  <si>
    <t>El Salvador-The Americas 2005</t>
  </si>
  <si>
    <t>El Salvador-The Americas 2006</t>
  </si>
  <si>
    <t>El Salvador-The Americas 2007</t>
  </si>
  <si>
    <t>El Salvador-The Americas 2008</t>
  </si>
  <si>
    <t>El Salvador-The Americas 2009</t>
  </si>
  <si>
    <t>El Salvador-The Americas 2010</t>
  </si>
  <si>
    <t>El Salvador-The Americas 2011</t>
  </si>
  <si>
    <t>El Salvador-The Americas 2012</t>
  </si>
  <si>
    <t>Equatorial Guinea-Africa 2000</t>
  </si>
  <si>
    <t>Equatorial Guinea-Africa 2001</t>
  </si>
  <si>
    <t>Equatorial Guinea-Africa 2002</t>
  </si>
  <si>
    <t>Equatorial Guinea-Africa 2003</t>
  </si>
  <si>
    <t>Equatorial Guinea-Africa 2004</t>
  </si>
  <si>
    <t>Equatorial Guinea-Africa 2005</t>
  </si>
  <si>
    <t>Equatorial Guinea-Africa 2006</t>
  </si>
  <si>
    <t>Equatorial Guinea-Africa 2007</t>
  </si>
  <si>
    <t>Equatorial Guinea-Africa 2008</t>
  </si>
  <si>
    <t>Equatorial Guinea-Africa 2009</t>
  </si>
  <si>
    <t>Equatorial Guinea-Africa 2010</t>
  </si>
  <si>
    <t>Equatorial Guinea-Africa 2011</t>
  </si>
  <si>
    <t>Equatorial Guinea-Africa 2012</t>
  </si>
  <si>
    <t>Eritrea-Africa 2000</t>
  </si>
  <si>
    <t>Eritrea-Africa 2001</t>
  </si>
  <si>
    <t>Eritrea-Africa 2002</t>
  </si>
  <si>
    <t>Eritrea-Africa 2003</t>
  </si>
  <si>
    <t>Eritrea-Africa 2004</t>
  </si>
  <si>
    <t>Eritrea-Africa 2005</t>
  </si>
  <si>
    <t>Eritrea-Africa 2006</t>
  </si>
  <si>
    <t>Eritrea-Africa 2007</t>
  </si>
  <si>
    <t>Eritrea-Africa 2008</t>
  </si>
  <si>
    <t>Eritrea-Africa 2009</t>
  </si>
  <si>
    <t>Eritrea-Africa 2010</t>
  </si>
  <si>
    <t>Eritrea-Africa 2011</t>
  </si>
  <si>
    <t>Eritrea-Africa 2012</t>
  </si>
  <si>
    <t>Estonia-Europe 2000</t>
  </si>
  <si>
    <t>Estonia-Europe 2001</t>
  </si>
  <si>
    <t>Estonia-Europe 2002</t>
  </si>
  <si>
    <t>Estonia-Europe 2003</t>
  </si>
  <si>
    <t>Estonia-Europe 2004</t>
  </si>
  <si>
    <t>Estonia-Europe 2005</t>
  </si>
  <si>
    <t>Estonia-Europe 2006</t>
  </si>
  <si>
    <t>Estonia-Europe 2007</t>
  </si>
  <si>
    <t>Estonia-Europe 2008</t>
  </si>
  <si>
    <t>Estonia-Europe 2009</t>
  </si>
  <si>
    <t>Estonia-Europe 2010</t>
  </si>
  <si>
    <t>Estonia-Europe 2011</t>
  </si>
  <si>
    <t>Estonia-Europe 2012</t>
  </si>
  <si>
    <t>Ethiopia-Africa 2000</t>
  </si>
  <si>
    <t>Ethiopia-Africa 2001</t>
  </si>
  <si>
    <t>Ethiopia-Africa 2002</t>
  </si>
  <si>
    <t>Ethiopia-Africa 2003</t>
  </si>
  <si>
    <t>Ethiopia-Africa 2004</t>
  </si>
  <si>
    <t>Ethiopia-Africa 2005</t>
  </si>
  <si>
    <t>Ethiopia-Africa 2006</t>
  </si>
  <si>
    <t>Ethiopia-Africa 2007</t>
  </si>
  <si>
    <t>Ethiopia-Africa 2008</t>
  </si>
  <si>
    <t>Ethiopia-Africa 2009</t>
  </si>
  <si>
    <t>Ethiopia-Africa 2010</t>
  </si>
  <si>
    <t>Ethiopia-Africa 2011</t>
  </si>
  <si>
    <t>Ethiopia-Africa 2012</t>
  </si>
  <si>
    <t>Faeroe Islands-Europe 2000</t>
  </si>
  <si>
    <t>Faeroe Islands-Europe 2001</t>
  </si>
  <si>
    <t>Faeroe Islands-Europe 2002</t>
  </si>
  <si>
    <t>Faeroe Islands-Europe 2003</t>
  </si>
  <si>
    <t>Faeroe Islands-Europe 2004</t>
  </si>
  <si>
    <t>Faeroe Islands-Europe 2005</t>
  </si>
  <si>
    <t>Faeroe Islands-Europe 2006</t>
  </si>
  <si>
    <t>Faeroe Islands-Europe 2007</t>
  </si>
  <si>
    <t>Faeroe Islands-Europe 2008</t>
  </si>
  <si>
    <t>Faeroe Islands-Europe 2009</t>
  </si>
  <si>
    <t>Faeroe Islands-Europe 2010</t>
  </si>
  <si>
    <t>Faeroe Islands-Europe 2011</t>
  </si>
  <si>
    <t>Faeroe Islands-Europe 2012</t>
  </si>
  <si>
    <t>Fiji-Oceania 2000</t>
  </si>
  <si>
    <t>Fiji-Oceania 2001</t>
  </si>
  <si>
    <t>Fiji-Oceania 2002</t>
  </si>
  <si>
    <t>Fiji-Oceania 2003</t>
  </si>
  <si>
    <t>Fiji-Oceania 2004</t>
  </si>
  <si>
    <t>Fiji-Oceania 2005</t>
  </si>
  <si>
    <t>Fiji-Oceania 2006</t>
  </si>
  <si>
    <t>Fiji-Oceania 2007</t>
  </si>
  <si>
    <t>Fiji-Oceania 2008</t>
  </si>
  <si>
    <t>Fiji-Oceania 2009</t>
  </si>
  <si>
    <t>Fiji-Oceania 2010</t>
  </si>
  <si>
    <t>Fiji-Oceania 2011</t>
  </si>
  <si>
    <t>Fiji-Oceania 2012</t>
  </si>
  <si>
    <t>Finland-Europe 2000</t>
  </si>
  <si>
    <t>Finland-Europe 2001</t>
  </si>
  <si>
    <t>Finland-Europe 2002</t>
  </si>
  <si>
    <t>Finland-Europe 2003</t>
  </si>
  <si>
    <t>Finland-Europe 2004</t>
  </si>
  <si>
    <t>Finland-Europe 2005</t>
  </si>
  <si>
    <t>Finland-Europe 2006</t>
  </si>
  <si>
    <t>Finland-Europe 2007</t>
  </si>
  <si>
    <t>Finland-Europe 2008</t>
  </si>
  <si>
    <t>Finland-Europe 2009</t>
  </si>
  <si>
    <t>Finland-Europe 2010</t>
  </si>
  <si>
    <t>Finland-Europe 2011</t>
  </si>
  <si>
    <t>Finland-Europe 2012</t>
  </si>
  <si>
    <t>France-Europe 2000</t>
  </si>
  <si>
    <t>France-Europe 2001</t>
  </si>
  <si>
    <t>France-Europe 2002</t>
  </si>
  <si>
    <t>France-Europe 2003</t>
  </si>
  <si>
    <t>France-Europe 2004</t>
  </si>
  <si>
    <t>France-Europe 2005</t>
  </si>
  <si>
    <t>France-Europe 2006</t>
  </si>
  <si>
    <t>France-Europe 2007</t>
  </si>
  <si>
    <t>France-Europe 2008</t>
  </si>
  <si>
    <t>France-Europe 2009</t>
  </si>
  <si>
    <t>France-Europe 2010</t>
  </si>
  <si>
    <t>France-Europe 2011</t>
  </si>
  <si>
    <t>France-Europe 2012</t>
  </si>
  <si>
    <t>French Polynesia-Oceania 2000</t>
  </si>
  <si>
    <t>French Polynesia-Oceania 2001</t>
  </si>
  <si>
    <t>French Polynesia-Oceania 2002</t>
  </si>
  <si>
    <t>French Polynesia-Oceania 2003</t>
  </si>
  <si>
    <t>French Polynesia-Oceania 2004</t>
  </si>
  <si>
    <t>French Polynesia-Oceania 2005</t>
  </si>
  <si>
    <t>French Polynesia-Oceania 2006</t>
  </si>
  <si>
    <t>French Polynesia-Oceania 2007</t>
  </si>
  <si>
    <t>French Polynesia-Oceania 2008</t>
  </si>
  <si>
    <t>French Polynesia-Oceania 2009</t>
  </si>
  <si>
    <t>French Polynesia-Oceania 2010</t>
  </si>
  <si>
    <t>French Polynesia-Oceania 2011</t>
  </si>
  <si>
    <t>French Polynesia-Oceania 2012</t>
  </si>
  <si>
    <t>Gabon-Africa 2000</t>
  </si>
  <si>
    <t>Gabon-Africa 2001</t>
  </si>
  <si>
    <t>Gabon-Africa 2002</t>
  </si>
  <si>
    <t>Gabon-Africa 2003</t>
  </si>
  <si>
    <t>Gabon-Africa 2004</t>
  </si>
  <si>
    <t>Gabon-Africa 2005</t>
  </si>
  <si>
    <t>Gabon-Africa 2006</t>
  </si>
  <si>
    <t>Gabon-Africa 2007</t>
  </si>
  <si>
    <t>Gabon-Africa 2008</t>
  </si>
  <si>
    <t>Gabon-Africa 2009</t>
  </si>
  <si>
    <t>Gabon-Africa 2010</t>
  </si>
  <si>
    <t>Gabon-Africa 2011</t>
  </si>
  <si>
    <t>Gabon-Africa 2012</t>
  </si>
  <si>
    <t>Gambia, The-Africa 2000</t>
  </si>
  <si>
    <t>Gambia, The-Africa 2001</t>
  </si>
  <si>
    <t>Gambia, The-Africa 2002</t>
  </si>
  <si>
    <t>Gambia, The-Africa 2003</t>
  </si>
  <si>
    <t>Gambia, The-Africa 2004</t>
  </si>
  <si>
    <t>Gambia, The-Africa 2005</t>
  </si>
  <si>
    <t>Gambia, The-Africa 2006</t>
  </si>
  <si>
    <t>Gambia, The-Africa 2007</t>
  </si>
  <si>
    <t>Gambia, The-Africa 2008</t>
  </si>
  <si>
    <t>Gambia, The-Africa 2009</t>
  </si>
  <si>
    <t>Gambia, The-Africa 2010</t>
  </si>
  <si>
    <t>Gambia, The-Africa 2011</t>
  </si>
  <si>
    <t>Gambia, The-Africa 2012</t>
  </si>
  <si>
    <t>Georgia-Asia 2000</t>
  </si>
  <si>
    <t>Georgia-Asia 2001</t>
  </si>
  <si>
    <t>Georgia-Asia 2002</t>
  </si>
  <si>
    <t>Georgia-Asia 2003</t>
  </si>
  <si>
    <t>Georgia-Asia 2004</t>
  </si>
  <si>
    <t>Georgia-Asia 2005</t>
  </si>
  <si>
    <t>Georgia-Asia 2006</t>
  </si>
  <si>
    <t>Georgia-Asia 2007</t>
  </si>
  <si>
    <t>Georgia-Asia 2008</t>
  </si>
  <si>
    <t>Georgia-Asia 2009</t>
  </si>
  <si>
    <t>Georgia-Asia 2010</t>
  </si>
  <si>
    <t>Georgia-Asia 2011</t>
  </si>
  <si>
    <t>Georgia-Asia 2012</t>
  </si>
  <si>
    <t>Germany-Europe 2000</t>
  </si>
  <si>
    <t>Germany-Europe 2001</t>
  </si>
  <si>
    <t>Germany-Europe 2002</t>
  </si>
  <si>
    <t>Germany-Europe 2003</t>
  </si>
  <si>
    <t>Germany-Europe 2004</t>
  </si>
  <si>
    <t>Germany-Europe 2005</t>
  </si>
  <si>
    <t>Germany-Europe 2006</t>
  </si>
  <si>
    <t>Germany-Europe 2007</t>
  </si>
  <si>
    <t>Germany-Europe 2008</t>
  </si>
  <si>
    <t>Germany-Europe 2009</t>
  </si>
  <si>
    <t>Germany-Europe 2010</t>
  </si>
  <si>
    <t>Germany-Europe 2011</t>
  </si>
  <si>
    <t>Germany-Europe 2012</t>
  </si>
  <si>
    <t>Ghana-Africa 2000</t>
  </si>
  <si>
    <t>Ghana-Africa 2001</t>
  </si>
  <si>
    <t>Ghana-Africa 2002</t>
  </si>
  <si>
    <t>Ghana-Africa 2003</t>
  </si>
  <si>
    <t>Ghana-Africa 2004</t>
  </si>
  <si>
    <t>Ghana-Africa 2005</t>
  </si>
  <si>
    <t>Ghana-Africa 2006</t>
  </si>
  <si>
    <t>Ghana-Africa 2007</t>
  </si>
  <si>
    <t>Ghana-Africa 2008</t>
  </si>
  <si>
    <t>Ghana-Africa 2009</t>
  </si>
  <si>
    <t>Ghana-Africa 2010</t>
  </si>
  <si>
    <t>Ghana-Africa 2011</t>
  </si>
  <si>
    <t>Ghana-Africa 2012</t>
  </si>
  <si>
    <t>Greece-Europe 2000</t>
  </si>
  <si>
    <t>Greece-Europe 2001</t>
  </si>
  <si>
    <t>Greece-Europe 2002</t>
  </si>
  <si>
    <t>Greece-Europe 2003</t>
  </si>
  <si>
    <t>Greece-Europe 2004</t>
  </si>
  <si>
    <t>Greece-Europe 2005</t>
  </si>
  <si>
    <t>Greece-Europe 2006</t>
  </si>
  <si>
    <t>Greece-Europe 2007</t>
  </si>
  <si>
    <t>Greece-Europe 2008</t>
  </si>
  <si>
    <t>Greece-Europe 2009</t>
  </si>
  <si>
    <t>Greece-Europe 2010</t>
  </si>
  <si>
    <t>Greece-Europe 2011</t>
  </si>
  <si>
    <t>Greece-Europe 2012</t>
  </si>
  <si>
    <t>Greenland-The Americas 2000</t>
  </si>
  <si>
    <t>Greenland-The Americas 2001</t>
  </si>
  <si>
    <t>Greenland-The Americas 2002</t>
  </si>
  <si>
    <t>Greenland-The Americas 2003</t>
  </si>
  <si>
    <t>Greenland-The Americas 2004</t>
  </si>
  <si>
    <t>Greenland-The Americas 2005</t>
  </si>
  <si>
    <t>Greenland-The Americas 2006</t>
  </si>
  <si>
    <t>Greenland-The Americas 2007</t>
  </si>
  <si>
    <t>Greenland-The Americas 2008</t>
  </si>
  <si>
    <t>Greenland-The Americas 2009</t>
  </si>
  <si>
    <t>Greenland-The Americas 2010</t>
  </si>
  <si>
    <t>Greenland-The Americas 2011</t>
  </si>
  <si>
    <t>Greenland-The Americas 2012</t>
  </si>
  <si>
    <t>Grenada-The Americas 2000</t>
  </si>
  <si>
    <t>Grenada-The Americas 2001</t>
  </si>
  <si>
    <t>Grenada-The Americas 2002</t>
  </si>
  <si>
    <t>Grenada-The Americas 2003</t>
  </si>
  <si>
    <t>Grenada-The Americas 2004</t>
  </si>
  <si>
    <t>Grenada-The Americas 2005</t>
  </si>
  <si>
    <t>Grenada-The Americas 2006</t>
  </si>
  <si>
    <t>Grenada-The Americas 2007</t>
  </si>
  <si>
    <t>Grenada-The Americas 2008</t>
  </si>
  <si>
    <t>Grenada-The Americas 2009</t>
  </si>
  <si>
    <t>Grenada-The Americas 2010</t>
  </si>
  <si>
    <t>Grenada-The Americas 2011</t>
  </si>
  <si>
    <t>Grenada-The Americas 2012</t>
  </si>
  <si>
    <t>Guam-Oceania 2000</t>
  </si>
  <si>
    <t>Guam-Oceania 2001</t>
  </si>
  <si>
    <t>Guam-Oceania 2002</t>
  </si>
  <si>
    <t>Guam-Oceania 2003</t>
  </si>
  <si>
    <t>Guam-Oceania 2004</t>
  </si>
  <si>
    <t>Guam-Oceania 2005</t>
  </si>
  <si>
    <t>Guam-Oceania 2006</t>
  </si>
  <si>
    <t>Guam-Oceania 2007</t>
  </si>
  <si>
    <t>Guam-Oceania 2008</t>
  </si>
  <si>
    <t>Guam-Oceania 2009</t>
  </si>
  <si>
    <t>Guam-Oceania 2010</t>
  </si>
  <si>
    <t>Guam-Oceania 2011</t>
  </si>
  <si>
    <t>Guam-Oceania 2012</t>
  </si>
  <si>
    <t>Guatemala-The Americas 2000</t>
  </si>
  <si>
    <t>Guatemala-The Americas 2001</t>
  </si>
  <si>
    <t>Guatemala-The Americas 2002</t>
  </si>
  <si>
    <t>Guatemala-The Americas 2003</t>
  </si>
  <si>
    <t>Guatemala-The Americas 2004</t>
  </si>
  <si>
    <t>Guatemala-The Americas 2005</t>
  </si>
  <si>
    <t>Guatemala-The Americas 2006</t>
  </si>
  <si>
    <t>Guatemala-The Americas 2007</t>
  </si>
  <si>
    <t>Guatemala-The Americas 2008</t>
  </si>
  <si>
    <t>Guatemala-The Americas 2009</t>
  </si>
  <si>
    <t>Guatemala-The Americas 2010</t>
  </si>
  <si>
    <t>Guatemala-The Americas 2011</t>
  </si>
  <si>
    <t>Guatemala-The Americas 2012</t>
  </si>
  <si>
    <t>Guinea-Africa 2000</t>
  </si>
  <si>
    <t>Guinea-Africa 2001</t>
  </si>
  <si>
    <t>Guinea-Africa 2002</t>
  </si>
  <si>
    <t>Guinea-Africa 2003</t>
  </si>
  <si>
    <t>Guinea-Africa 2004</t>
  </si>
  <si>
    <t>Guinea-Africa 2005</t>
  </si>
  <si>
    <t>Guinea-Africa 2006</t>
  </si>
  <si>
    <t>Guinea-Africa 2007</t>
  </si>
  <si>
    <t>Guinea-Africa 2008</t>
  </si>
  <si>
    <t>Guinea-Africa 2009</t>
  </si>
  <si>
    <t>Guinea-Africa 2010</t>
  </si>
  <si>
    <t>Guinea-Africa 2011</t>
  </si>
  <si>
    <t>Guinea-Africa 2012</t>
  </si>
  <si>
    <t>Guinea-Bissau-Africa 2000</t>
  </si>
  <si>
    <t>Guinea-Bissau-Africa 2001</t>
  </si>
  <si>
    <t>Guinea-Bissau-Africa 2002</t>
  </si>
  <si>
    <t>Guinea-Bissau-Africa 2003</t>
  </si>
  <si>
    <t>Guinea-Bissau-Africa 2004</t>
  </si>
  <si>
    <t>Guinea-Bissau-Africa 2005</t>
  </si>
  <si>
    <t>Guinea-Bissau-Africa 2006</t>
  </si>
  <si>
    <t>Guinea-Bissau-Africa 2007</t>
  </si>
  <si>
    <t>Guinea-Bissau-Africa 2008</t>
  </si>
  <si>
    <t>Guinea-Bissau-Africa 2009</t>
  </si>
  <si>
    <t>Guinea-Bissau-Africa 2010</t>
  </si>
  <si>
    <t>Guinea-Bissau-Africa 2011</t>
  </si>
  <si>
    <t>Guinea-Bissau-Africa 2012</t>
  </si>
  <si>
    <t>Guyana-The Americas 2000</t>
  </si>
  <si>
    <t>Guyana-The Americas 2001</t>
  </si>
  <si>
    <t>Guyana-The Americas 2002</t>
  </si>
  <si>
    <t>Guyana-The Americas 2003</t>
  </si>
  <si>
    <t>Guyana-The Americas 2004</t>
  </si>
  <si>
    <t>Guyana-The Americas 2005</t>
  </si>
  <si>
    <t>Guyana-The Americas 2006</t>
  </si>
  <si>
    <t>Guyana-The Americas 2007</t>
  </si>
  <si>
    <t>Guyana-The Americas 2008</t>
  </si>
  <si>
    <t>Guyana-The Americas 2009</t>
  </si>
  <si>
    <t>Guyana-The Americas 2010</t>
  </si>
  <si>
    <t>Guyana-The Americas 2011</t>
  </si>
  <si>
    <t>Guyana-The Americas 2012</t>
  </si>
  <si>
    <t>Haiti-The Americas 2000</t>
  </si>
  <si>
    <t>Haiti-The Americas 2001</t>
  </si>
  <si>
    <t>Haiti-The Americas 2002</t>
  </si>
  <si>
    <t>Haiti-The Americas 2003</t>
  </si>
  <si>
    <t>Haiti-The Americas 2004</t>
  </si>
  <si>
    <t>Haiti-The Americas 2005</t>
  </si>
  <si>
    <t>Haiti-The Americas 2006</t>
  </si>
  <si>
    <t>Haiti-The Americas 2007</t>
  </si>
  <si>
    <t>Haiti-The Americas 2008</t>
  </si>
  <si>
    <t>Haiti-The Americas 2009</t>
  </si>
  <si>
    <t>Haiti-The Americas 2010</t>
  </si>
  <si>
    <t>Haiti-The Americas 2011</t>
  </si>
  <si>
    <t>Haiti-The Americas 2012</t>
  </si>
  <si>
    <t>Honduras-The Americas 2000</t>
  </si>
  <si>
    <t>Honduras-The Americas 2001</t>
  </si>
  <si>
    <t>Honduras-The Americas 2002</t>
  </si>
  <si>
    <t>Honduras-The Americas 2003</t>
  </si>
  <si>
    <t>Honduras-The Americas 2004</t>
  </si>
  <si>
    <t>Honduras-The Americas 2005</t>
  </si>
  <si>
    <t>Honduras-The Americas 2006</t>
  </si>
  <si>
    <t>Honduras-The Americas 2007</t>
  </si>
  <si>
    <t>Honduras-The Americas 2008</t>
  </si>
  <si>
    <t>Honduras-The Americas 2009</t>
  </si>
  <si>
    <t>Honduras-The Americas 2010</t>
  </si>
  <si>
    <t>Honduras-The Americas 2011</t>
  </si>
  <si>
    <t>Honduras-The Americas 2012</t>
  </si>
  <si>
    <t>Hong Kong SAR-Asia 2000</t>
  </si>
  <si>
    <t>Hong Kong SAR-Asia 2001</t>
  </si>
  <si>
    <t>Hong Kong SAR-Asia 2002</t>
  </si>
  <si>
    <t>Hong Kong SAR-Asia 2003</t>
  </si>
  <si>
    <t>Hong Kong SAR-Asia 2004</t>
  </si>
  <si>
    <t>Hong Kong SAR-Asia 2005</t>
  </si>
  <si>
    <t>Hong Kong SAR-Asia 2006</t>
  </si>
  <si>
    <t>Hong Kong SAR-Asia 2007</t>
  </si>
  <si>
    <t>Hong Kong SAR-Asia 2008</t>
  </si>
  <si>
    <t>Hong Kong SAR-Asia 2009</t>
  </si>
  <si>
    <t>Hong Kong SAR-Asia 2010</t>
  </si>
  <si>
    <t>Hong Kong SAR-Asia 2011</t>
  </si>
  <si>
    <t>Hong Kong SAR-Asia 2012</t>
  </si>
  <si>
    <t>Hungary-Europe 2000</t>
  </si>
  <si>
    <t>Hungary-Europe 2001</t>
  </si>
  <si>
    <t>Hungary-Europe 2002</t>
  </si>
  <si>
    <t>Hungary-Europe 2003</t>
  </si>
  <si>
    <t>Hungary-Europe 2004</t>
  </si>
  <si>
    <t>Hungary-Europe 2005</t>
  </si>
  <si>
    <t>Hungary-Europe 2006</t>
  </si>
  <si>
    <t>Hungary-Europe 2007</t>
  </si>
  <si>
    <t>Hungary-Europe 2008</t>
  </si>
  <si>
    <t>Hungary-Europe 2009</t>
  </si>
  <si>
    <t>Hungary-Europe 2010</t>
  </si>
  <si>
    <t>Hungary-Europe 2011</t>
  </si>
  <si>
    <t>Hungary-Europe 2012</t>
  </si>
  <si>
    <t>Iceland-Europe 2000</t>
  </si>
  <si>
    <t>Iceland-Europe 2001</t>
  </si>
  <si>
    <t>Iceland-Europe 2002</t>
  </si>
  <si>
    <t>Iceland-Europe 2003</t>
  </si>
  <si>
    <t>Iceland-Europe 2004</t>
  </si>
  <si>
    <t>Iceland-Europe 2005</t>
  </si>
  <si>
    <t>Iceland-Europe 2006</t>
  </si>
  <si>
    <t>Iceland-Europe 2007</t>
  </si>
  <si>
    <t>Iceland-Europe 2008</t>
  </si>
  <si>
    <t>Iceland-Europe 2009</t>
  </si>
  <si>
    <t>Iceland-Europe 2010</t>
  </si>
  <si>
    <t>Iceland-Europe 2011</t>
  </si>
  <si>
    <t>Iceland-Europe 2012</t>
  </si>
  <si>
    <t>India-Asia 2000</t>
  </si>
  <si>
    <t>India-Asia 2001</t>
  </si>
  <si>
    <t>India-Asia 2002</t>
  </si>
  <si>
    <t>India-Asia 2003</t>
  </si>
  <si>
    <t>India-Asia 2004</t>
  </si>
  <si>
    <t>India-Asia 2005</t>
  </si>
  <si>
    <t>India-Asia 2006</t>
  </si>
  <si>
    <t>India-Asia 2007</t>
  </si>
  <si>
    <t>India-Asia 2008</t>
  </si>
  <si>
    <t>India-Asia 2009</t>
  </si>
  <si>
    <t>India-Asia 2010</t>
  </si>
  <si>
    <t>India-Asia 2011</t>
  </si>
  <si>
    <t>India-Asia 2012</t>
  </si>
  <si>
    <t>Indonesia-Asia 2000</t>
  </si>
  <si>
    <t>Indonesia-Asia 2001</t>
  </si>
  <si>
    <t>Indonesia-Asia 2002</t>
  </si>
  <si>
    <t>Indonesia-Asia 2003</t>
  </si>
  <si>
    <t>Indonesia-Asia 2004</t>
  </si>
  <si>
    <t>Indonesia-Asia 2005</t>
  </si>
  <si>
    <t>Indonesia-Asia 2006</t>
  </si>
  <si>
    <t>Indonesia-Asia 2007</t>
  </si>
  <si>
    <t>Indonesia-Asia 2008</t>
  </si>
  <si>
    <t>Indonesia-Asia 2009</t>
  </si>
  <si>
    <t>Indonesia-Asia 2010</t>
  </si>
  <si>
    <t>Indonesia-Asia 2011</t>
  </si>
  <si>
    <t>Indonesia-Asia 2012</t>
  </si>
  <si>
    <t>Iran-Middle East 2000</t>
  </si>
  <si>
    <t>Iran-Middle East 2001</t>
  </si>
  <si>
    <t>Iran-Middle East 2002</t>
  </si>
  <si>
    <t>Iran-Middle East 2003</t>
  </si>
  <si>
    <t>Iran-Middle East 2004</t>
  </si>
  <si>
    <t>Iran-Middle East 2005</t>
  </si>
  <si>
    <t>Iran-Middle East 2006</t>
  </si>
  <si>
    <t>Iran-Middle East 2007</t>
  </si>
  <si>
    <t>Iran-Middle East 2008</t>
  </si>
  <si>
    <t>Iran-Middle East 2009</t>
  </si>
  <si>
    <t>Iran-Middle East 2010</t>
  </si>
  <si>
    <t>Iran-Middle East 2011</t>
  </si>
  <si>
    <t>Iran-Middle East 2012</t>
  </si>
  <si>
    <t>Iraq-Middle East 2000</t>
  </si>
  <si>
    <t>Iraq-Middle East 2001</t>
  </si>
  <si>
    <t>Iraq-Middle East 2002</t>
  </si>
  <si>
    <t>Iraq-Middle East 2003</t>
  </si>
  <si>
    <t>Iraq-Middle East 2004</t>
  </si>
  <si>
    <t>Iraq-Middle East 2005</t>
  </si>
  <si>
    <t>Iraq-Middle East 2006</t>
  </si>
  <si>
    <t>Iraq-Middle East 2007</t>
  </si>
  <si>
    <t>Iraq-Middle East 2008</t>
  </si>
  <si>
    <t>Iraq-Middle East 2009</t>
  </si>
  <si>
    <t>Iraq-Middle East 2010</t>
  </si>
  <si>
    <t>Iraq-Middle East 2011</t>
  </si>
  <si>
    <t>Iraq-Middle East 2012</t>
  </si>
  <si>
    <t>Ireland-Europe 2000</t>
  </si>
  <si>
    <t>Ireland-Europe 2001</t>
  </si>
  <si>
    <t>Ireland-Europe 2002</t>
  </si>
  <si>
    <t>Ireland-Europe 2003</t>
  </si>
  <si>
    <t>Ireland-Europe 2004</t>
  </si>
  <si>
    <t>Ireland-Europe 2005</t>
  </si>
  <si>
    <t>Ireland-Europe 2006</t>
  </si>
  <si>
    <t>Ireland-Europe 2007</t>
  </si>
  <si>
    <t>Ireland-Europe 2008</t>
  </si>
  <si>
    <t>Ireland-Europe 2009</t>
  </si>
  <si>
    <t>Ireland-Europe 2010</t>
  </si>
  <si>
    <t>Ireland-Europe 2011</t>
  </si>
  <si>
    <t>Ireland-Europe 2012</t>
  </si>
  <si>
    <t>Isle of Man-Europe 2000</t>
  </si>
  <si>
    <t>Isle of Man-Europe 2001</t>
  </si>
  <si>
    <t>Isle of Man-Europe 2002</t>
  </si>
  <si>
    <t>Isle of Man-Europe 2003</t>
  </si>
  <si>
    <t>Isle of Man-Europe 2004</t>
  </si>
  <si>
    <t>Isle of Man-Europe 2005</t>
  </si>
  <si>
    <t>Isle of Man-Europe 2006</t>
  </si>
  <si>
    <t>Isle of Man-Europe 2007</t>
  </si>
  <si>
    <t>Isle of Man-Europe 2008</t>
  </si>
  <si>
    <t>Isle of Man-Europe 2009</t>
  </si>
  <si>
    <t>Isle of Man-Europe 2010</t>
  </si>
  <si>
    <t>Isle of Man-Europe 2011</t>
  </si>
  <si>
    <t>Isle of Man-Europe 2012</t>
  </si>
  <si>
    <t>Israel-Middle East 2000</t>
  </si>
  <si>
    <t>Israel-Middle East 2001</t>
  </si>
  <si>
    <t>Israel-Middle East 2002</t>
  </si>
  <si>
    <t>Israel-Middle East 2003</t>
  </si>
  <si>
    <t>Israel-Middle East 2004</t>
  </si>
  <si>
    <t>Israel-Middle East 2005</t>
  </si>
  <si>
    <t>Israel-Middle East 2006</t>
  </si>
  <si>
    <t>Israel-Middle East 2007</t>
  </si>
  <si>
    <t>Israel-Middle East 2008</t>
  </si>
  <si>
    <t>Israel-Middle East 2009</t>
  </si>
  <si>
    <t>Israel-Middle East 2010</t>
  </si>
  <si>
    <t>Israel-Middle East 2011</t>
  </si>
  <si>
    <t>Israel-Middle East 2012</t>
  </si>
  <si>
    <t>Italy-Europe 2000</t>
  </si>
  <si>
    <t>Italy-Europe 2001</t>
  </si>
  <si>
    <t>Italy-Europe 2002</t>
  </si>
  <si>
    <t>Italy-Europe 2003</t>
  </si>
  <si>
    <t>Italy-Europe 2004</t>
  </si>
  <si>
    <t>Italy-Europe 2005</t>
  </si>
  <si>
    <t>Italy-Europe 2006</t>
  </si>
  <si>
    <t>Italy-Europe 2007</t>
  </si>
  <si>
    <t>Italy-Europe 2008</t>
  </si>
  <si>
    <t>Italy-Europe 2009</t>
  </si>
  <si>
    <t>Italy-Europe 2010</t>
  </si>
  <si>
    <t>Italy-Europe 2011</t>
  </si>
  <si>
    <t>Italy-Europe 2012</t>
  </si>
  <si>
    <t>Jamaica-The Americas 2000</t>
  </si>
  <si>
    <t>Jamaica-The Americas 2001</t>
  </si>
  <si>
    <t>Jamaica-The Americas 2002</t>
  </si>
  <si>
    <t>Jamaica-The Americas 2003</t>
  </si>
  <si>
    <t>Jamaica-The Americas 2004</t>
  </si>
  <si>
    <t>Jamaica-The Americas 2005</t>
  </si>
  <si>
    <t>Jamaica-The Americas 2006</t>
  </si>
  <si>
    <t>Jamaica-The Americas 2007</t>
  </si>
  <si>
    <t>Jamaica-The Americas 2008</t>
  </si>
  <si>
    <t>Jamaica-The Americas 2009</t>
  </si>
  <si>
    <t>Jamaica-The Americas 2010</t>
  </si>
  <si>
    <t>Jamaica-The Americas 2011</t>
  </si>
  <si>
    <t>Jamaica-The Americas 2012</t>
  </si>
  <si>
    <t>Japan-Asia 2000</t>
  </si>
  <si>
    <t>Japan-Asia 2001</t>
  </si>
  <si>
    <t>Japan-Asia 2002</t>
  </si>
  <si>
    <t>Japan-Asia 2003</t>
  </si>
  <si>
    <t>Japan-Asia 2004</t>
  </si>
  <si>
    <t>Japan-Asia 2005</t>
  </si>
  <si>
    <t>Japan-Asia 2006</t>
  </si>
  <si>
    <t>Japan-Asia 2007</t>
  </si>
  <si>
    <t>Japan-Asia 2008</t>
  </si>
  <si>
    <t>Japan-Asia 2009</t>
  </si>
  <si>
    <t>Japan-Asia 2010</t>
  </si>
  <si>
    <t>Japan-Asia 2011</t>
  </si>
  <si>
    <t>Japan-Asia 2012</t>
  </si>
  <si>
    <t>Jordan-Middle East 2000</t>
  </si>
  <si>
    <t>Jordan-Middle East 2001</t>
  </si>
  <si>
    <t>Jordan-Middle East 2002</t>
  </si>
  <si>
    <t>Jordan-Middle East 2003</t>
  </si>
  <si>
    <t>Jordan-Middle East 2004</t>
  </si>
  <si>
    <t>Jordan-Middle East 2005</t>
  </si>
  <si>
    <t>Jordan-Middle East 2006</t>
  </si>
  <si>
    <t>Jordan-Middle East 2007</t>
  </si>
  <si>
    <t>Jordan-Middle East 2008</t>
  </si>
  <si>
    <t>Jordan-Middle East 2009</t>
  </si>
  <si>
    <t>Jordan-Middle East 2010</t>
  </si>
  <si>
    <t>Jordan-Middle East 2011</t>
  </si>
  <si>
    <t>Jordan-Middle East 2012</t>
  </si>
  <si>
    <t>Kazakhstan-Asia 2000</t>
  </si>
  <si>
    <t>Kazakhstan-Asia 2001</t>
  </si>
  <si>
    <t>Kazakhstan-Asia 2002</t>
  </si>
  <si>
    <t>Kazakhstan-Asia 2003</t>
  </si>
  <si>
    <t>Kazakhstan-Asia 2004</t>
  </si>
  <si>
    <t>Kazakhstan-Asia 2005</t>
  </si>
  <si>
    <t>Kazakhstan-Asia 2006</t>
  </si>
  <si>
    <t>Kazakhstan-Asia 2007</t>
  </si>
  <si>
    <t>Kazakhstan-Asia 2008</t>
  </si>
  <si>
    <t>Kazakhstan-Asia 2009</t>
  </si>
  <si>
    <t>Kazakhstan-Asia 2010</t>
  </si>
  <si>
    <t>Kazakhstan-Asia 2011</t>
  </si>
  <si>
    <t>Kazakhstan-Asia 2012</t>
  </si>
  <si>
    <t>Kenya-Africa 2000</t>
  </si>
  <si>
    <t>Kenya-Africa 2001</t>
  </si>
  <si>
    <t>Kenya-Africa 2002</t>
  </si>
  <si>
    <t>Kenya-Africa 2003</t>
  </si>
  <si>
    <t>Kenya-Africa 2004</t>
  </si>
  <si>
    <t>Kenya-Africa 2005</t>
  </si>
  <si>
    <t>Kenya-Africa 2006</t>
  </si>
  <si>
    <t>Kenya-Africa 2007</t>
  </si>
  <si>
    <t>Kenya-Africa 2008</t>
  </si>
  <si>
    <t>Kenya-Africa 2009</t>
  </si>
  <si>
    <t>Kenya-Africa 2010</t>
  </si>
  <si>
    <t>Kenya-Africa 2011</t>
  </si>
  <si>
    <t>Kenya-Africa 2012</t>
  </si>
  <si>
    <t>Kiribati-Oceania 2000</t>
  </si>
  <si>
    <t>Kiribati-Oceania 2001</t>
  </si>
  <si>
    <t>Kiribati-Oceania 2002</t>
  </si>
  <si>
    <t>Kiribati-Oceania 2003</t>
  </si>
  <si>
    <t>Kiribati-Oceania 2004</t>
  </si>
  <si>
    <t>Kiribati-Oceania 2005</t>
  </si>
  <si>
    <t>Kiribati-Oceania 2006</t>
  </si>
  <si>
    <t>Kiribati-Oceania 2007</t>
  </si>
  <si>
    <t>Kiribati-Oceania 2008</t>
  </si>
  <si>
    <t>Kiribati-Oceania 2009</t>
  </si>
  <si>
    <t>Kiribati-Oceania 2010</t>
  </si>
  <si>
    <t>Kiribati-Oceania 2011</t>
  </si>
  <si>
    <t>Kiribati-Oceania 2012</t>
  </si>
  <si>
    <t>Kosovo-Europe 2000</t>
  </si>
  <si>
    <t>Kosovo-Europe 2001</t>
  </si>
  <si>
    <t>Kosovo-Europe 2002</t>
  </si>
  <si>
    <t>Kosovo-Europe 2003</t>
  </si>
  <si>
    <t>Kosovo-Europe 2004</t>
  </si>
  <si>
    <t>Kosovo-Europe 2005</t>
  </si>
  <si>
    <t>Kosovo-Europe 2006</t>
  </si>
  <si>
    <t>Kosovo-Europe 2007</t>
  </si>
  <si>
    <t>Kosovo-Europe 2008</t>
  </si>
  <si>
    <t>Kosovo-Europe 2009</t>
  </si>
  <si>
    <t>Kosovo-Europe 2010</t>
  </si>
  <si>
    <t>Kosovo-Europe 2011</t>
  </si>
  <si>
    <t>Kosovo-Europe 2012</t>
  </si>
  <si>
    <t>Kuwait-Middle East 2000</t>
  </si>
  <si>
    <t>Kuwait-Middle East 2001</t>
  </si>
  <si>
    <t>Kuwait-Middle East 2002</t>
  </si>
  <si>
    <t>Kuwait-Middle East 2003</t>
  </si>
  <si>
    <t>Kuwait-Middle East 2004</t>
  </si>
  <si>
    <t>Kuwait-Middle East 2005</t>
  </si>
  <si>
    <t>Kuwait-Middle East 2006</t>
  </si>
  <si>
    <t>Kuwait-Middle East 2007</t>
  </si>
  <si>
    <t>Kuwait-Middle East 2008</t>
  </si>
  <si>
    <t>Kuwait-Middle East 2009</t>
  </si>
  <si>
    <t>Kuwait-Middle East 2010</t>
  </si>
  <si>
    <t>Kuwait-Middle East 2011</t>
  </si>
  <si>
    <t>Kuwait-Middle East 2012</t>
  </si>
  <si>
    <t>Kyrgyzstan-Asia 2000</t>
  </si>
  <si>
    <t>Kyrgyzstan-Asia 2001</t>
  </si>
  <si>
    <t>Kyrgyzstan-Asia 2002</t>
  </si>
  <si>
    <t>Kyrgyzstan-Asia 2003</t>
  </si>
  <si>
    <t>Kyrgyzstan-Asia 2004</t>
  </si>
  <si>
    <t>Kyrgyzstan-Asia 2005</t>
  </si>
  <si>
    <t>Kyrgyzstan-Asia 2006</t>
  </si>
  <si>
    <t>Kyrgyzstan-Asia 2007</t>
  </si>
  <si>
    <t>Kyrgyzstan-Asia 2008</t>
  </si>
  <si>
    <t>Kyrgyzstan-Asia 2009</t>
  </si>
  <si>
    <t>Kyrgyzstan-Asia 2010</t>
  </si>
  <si>
    <t>Kyrgyzstan-Asia 2011</t>
  </si>
  <si>
    <t>Kyrgyzstan-Asia 2012</t>
  </si>
  <si>
    <t>Laos-Asia 2000</t>
  </si>
  <si>
    <t>Laos-Asia 2001</t>
  </si>
  <si>
    <t>Laos-Asia 2002</t>
  </si>
  <si>
    <t>Laos-Asia 2003</t>
  </si>
  <si>
    <t>Laos-Asia 2004</t>
  </si>
  <si>
    <t>Laos-Asia 2005</t>
  </si>
  <si>
    <t>Laos-Asia 2006</t>
  </si>
  <si>
    <t>Laos-Asia 2007</t>
  </si>
  <si>
    <t>Laos-Asia 2008</t>
  </si>
  <si>
    <t>Laos-Asia 2009</t>
  </si>
  <si>
    <t>Laos-Asia 2010</t>
  </si>
  <si>
    <t>Laos-Asia 2011</t>
  </si>
  <si>
    <t>Laos-Asia 2012</t>
  </si>
  <si>
    <t>Latvia-Europe 2000</t>
  </si>
  <si>
    <t>Latvia-Europe 2001</t>
  </si>
  <si>
    <t>Latvia-Europe 2002</t>
  </si>
  <si>
    <t>Latvia-Europe 2003</t>
  </si>
  <si>
    <t>Latvia-Europe 2004</t>
  </si>
  <si>
    <t>Latvia-Europe 2005</t>
  </si>
  <si>
    <t>Latvia-Europe 2006</t>
  </si>
  <si>
    <t>Latvia-Europe 2007</t>
  </si>
  <si>
    <t>Latvia-Europe 2008</t>
  </si>
  <si>
    <t>Latvia-Europe 2009</t>
  </si>
  <si>
    <t>Latvia-Europe 2010</t>
  </si>
  <si>
    <t>Latvia-Europe 2011</t>
  </si>
  <si>
    <t>Latvia-Europe 2012</t>
  </si>
  <si>
    <t>Lebanon-Middle East 2000</t>
  </si>
  <si>
    <t>Lebanon-Middle East 2001</t>
  </si>
  <si>
    <t>Lebanon-Middle East 2002</t>
  </si>
  <si>
    <t>Lebanon-Middle East 2003</t>
  </si>
  <si>
    <t>Lebanon-Middle East 2004</t>
  </si>
  <si>
    <t>Lebanon-Middle East 2005</t>
  </si>
  <si>
    <t>Lebanon-Middle East 2006</t>
  </si>
  <si>
    <t>Lebanon-Middle East 2007</t>
  </si>
  <si>
    <t>Lebanon-Middle East 2008</t>
  </si>
  <si>
    <t>Lebanon-Middle East 2009</t>
  </si>
  <si>
    <t>Lebanon-Middle East 2010</t>
  </si>
  <si>
    <t>Lebanon-Middle East 2011</t>
  </si>
  <si>
    <t>Lebanon-Middle East 2012</t>
  </si>
  <si>
    <t>Lesotho-Africa 2000</t>
  </si>
  <si>
    <t>Lesotho-Africa 2001</t>
  </si>
  <si>
    <t>Lesotho-Africa 2002</t>
  </si>
  <si>
    <t>Lesotho-Africa 2003</t>
  </si>
  <si>
    <t>Lesotho-Africa 2004</t>
  </si>
  <si>
    <t>Lesotho-Africa 2005</t>
  </si>
  <si>
    <t>Lesotho-Africa 2006</t>
  </si>
  <si>
    <t>Lesotho-Africa 2007</t>
  </si>
  <si>
    <t>Lesotho-Africa 2008</t>
  </si>
  <si>
    <t>Lesotho-Africa 2009</t>
  </si>
  <si>
    <t>Lesotho-Africa 2010</t>
  </si>
  <si>
    <t>Lesotho-Africa 2011</t>
  </si>
  <si>
    <t>Lesotho-Africa 2012</t>
  </si>
  <si>
    <t>Liberia-Africa 2000</t>
  </si>
  <si>
    <t>Liberia-Africa 2001</t>
  </si>
  <si>
    <t>Liberia-Africa 2002</t>
  </si>
  <si>
    <t>Liberia-Africa 2003</t>
  </si>
  <si>
    <t>Liberia-Africa 2004</t>
  </si>
  <si>
    <t>Liberia-Africa 2005</t>
  </si>
  <si>
    <t>Liberia-Africa 2006</t>
  </si>
  <si>
    <t>Liberia-Africa 2007</t>
  </si>
  <si>
    <t>Liberia-Africa 2008</t>
  </si>
  <si>
    <t>Liberia-Africa 2009</t>
  </si>
  <si>
    <t>Liberia-Africa 2010</t>
  </si>
  <si>
    <t>Liberia-Africa 2011</t>
  </si>
  <si>
    <t>Liberia-Africa 2012</t>
  </si>
  <si>
    <t>Libya-Africa 2000</t>
  </si>
  <si>
    <t>Libya-Africa 2001</t>
  </si>
  <si>
    <t>Libya-Africa 2002</t>
  </si>
  <si>
    <t>Libya-Africa 2003</t>
  </si>
  <si>
    <t>Libya-Africa 2004</t>
  </si>
  <si>
    <t>Libya-Africa 2005</t>
  </si>
  <si>
    <t>Libya-Africa 2006</t>
  </si>
  <si>
    <t>Libya-Africa 2007</t>
  </si>
  <si>
    <t>Libya-Africa 2008</t>
  </si>
  <si>
    <t>Libya-Africa 2009</t>
  </si>
  <si>
    <t>Libya-Africa 2010</t>
  </si>
  <si>
    <t>Libya-Africa 2011</t>
  </si>
  <si>
    <t>Libya-Africa 2012</t>
  </si>
  <si>
    <t>Liechtenstein-Europe 2000</t>
  </si>
  <si>
    <t>Liechtenstein-Europe 2001</t>
  </si>
  <si>
    <t>Liechtenstein-Europe 2002</t>
  </si>
  <si>
    <t>Liechtenstein-Europe 2003</t>
  </si>
  <si>
    <t>Liechtenstein-Europe 2004</t>
  </si>
  <si>
    <t>Liechtenstein-Europe 2005</t>
  </si>
  <si>
    <t>Liechtenstein-Europe 2006</t>
  </si>
  <si>
    <t>Liechtenstein-Europe 2007</t>
  </si>
  <si>
    <t>Liechtenstein-Europe 2008</t>
  </si>
  <si>
    <t>Liechtenstein-Europe 2009</t>
  </si>
  <si>
    <t>Liechtenstein-Europe 2010</t>
  </si>
  <si>
    <t>Liechtenstein-Europe 2011</t>
  </si>
  <si>
    <t>Liechtenstein-Europe 2012</t>
  </si>
  <si>
    <t>Lithuania-Europe 2000</t>
  </si>
  <si>
    <t>Lithuania-Europe 2001</t>
  </si>
  <si>
    <t>Lithuania-Europe 2002</t>
  </si>
  <si>
    <t>Lithuania-Europe 2003</t>
  </si>
  <si>
    <t>Lithuania-Europe 2004</t>
  </si>
  <si>
    <t>Lithuania-Europe 2005</t>
  </si>
  <si>
    <t>Lithuania-Europe 2006</t>
  </si>
  <si>
    <t>Lithuania-Europe 2007</t>
  </si>
  <si>
    <t>Lithuania-Europe 2008</t>
  </si>
  <si>
    <t>Lithuania-Europe 2009</t>
  </si>
  <si>
    <t>Lithuania-Europe 2010</t>
  </si>
  <si>
    <t>Lithuania-Europe 2011</t>
  </si>
  <si>
    <t>Lithuania-Europe 2012</t>
  </si>
  <si>
    <t>Luxembourg-Europe 2000</t>
  </si>
  <si>
    <t>Luxembourg-Europe 2001</t>
  </si>
  <si>
    <t>Luxembourg-Europe 2002</t>
  </si>
  <si>
    <t>Luxembourg-Europe 2003</t>
  </si>
  <si>
    <t>Luxembourg-Europe 2004</t>
  </si>
  <si>
    <t>Luxembourg-Europe 2005</t>
  </si>
  <si>
    <t>Luxembourg-Europe 2006</t>
  </si>
  <si>
    <t>Luxembourg-Europe 2007</t>
  </si>
  <si>
    <t>Luxembourg-Europe 2008</t>
  </si>
  <si>
    <t>Luxembourg-Europe 2009</t>
  </si>
  <si>
    <t>Luxembourg-Europe 2010</t>
  </si>
  <si>
    <t>Luxembourg-Europe 2011</t>
  </si>
  <si>
    <t>Luxembourg-Europe 2012</t>
  </si>
  <si>
    <t>Macao SAR-Asia 2000</t>
  </si>
  <si>
    <t>Macao SAR-Asia 2001</t>
  </si>
  <si>
    <t>Macao SAR-Asia 2002</t>
  </si>
  <si>
    <t>Macao SAR-Asia 2003</t>
  </si>
  <si>
    <t>Macao SAR-Asia 2004</t>
  </si>
  <si>
    <t>Macao SAR-Asia 2005</t>
  </si>
  <si>
    <t>Macao SAR-Asia 2006</t>
  </si>
  <si>
    <t>Macao SAR-Asia 2007</t>
  </si>
  <si>
    <t>Macao SAR-Asia 2008</t>
  </si>
  <si>
    <t>Macao SAR-Asia 2009</t>
  </si>
  <si>
    <t>Macao SAR-Asia 2010</t>
  </si>
  <si>
    <t>Macao SAR-Asia 2011</t>
  </si>
  <si>
    <t>Macao SAR-Asia 2012</t>
  </si>
  <si>
    <t>Madagascar-Africa 2000</t>
  </si>
  <si>
    <t>Madagascar-Africa 2001</t>
  </si>
  <si>
    <t>Madagascar-Africa 2002</t>
  </si>
  <si>
    <t>Madagascar-Africa 2003</t>
  </si>
  <si>
    <t>Madagascar-Africa 2004</t>
  </si>
  <si>
    <t>Madagascar-Africa 2005</t>
  </si>
  <si>
    <t>Madagascar-Africa 2006</t>
  </si>
  <si>
    <t>Madagascar-Africa 2007</t>
  </si>
  <si>
    <t>Madagascar-Africa 2008</t>
  </si>
  <si>
    <t>Madagascar-Africa 2009</t>
  </si>
  <si>
    <t>Madagascar-Africa 2010</t>
  </si>
  <si>
    <t>Madagascar-Africa 2011</t>
  </si>
  <si>
    <t>Madagascar-Africa 2012</t>
  </si>
  <si>
    <t>Malawi-Africa 2000</t>
  </si>
  <si>
    <t>Malawi-Africa 2001</t>
  </si>
  <si>
    <t>Malawi-Africa 2002</t>
  </si>
  <si>
    <t>Malawi-Africa 2003</t>
  </si>
  <si>
    <t>Malawi-Africa 2004</t>
  </si>
  <si>
    <t>Malawi-Africa 2005</t>
  </si>
  <si>
    <t>Malawi-Africa 2006</t>
  </si>
  <si>
    <t>Malawi-Africa 2007</t>
  </si>
  <si>
    <t>Malawi-Africa 2008</t>
  </si>
  <si>
    <t>Malawi-Africa 2009</t>
  </si>
  <si>
    <t>Malawi-Africa 2010</t>
  </si>
  <si>
    <t>Malawi-Africa 2011</t>
  </si>
  <si>
    <t>Malawi-Africa 2012</t>
  </si>
  <si>
    <t>Malaysia-Asia 2000</t>
  </si>
  <si>
    <t>Malaysia-Asia 2001</t>
  </si>
  <si>
    <t>Malaysia-Asia 2002</t>
  </si>
  <si>
    <t>Malaysia-Asia 2003</t>
  </si>
  <si>
    <t>Malaysia-Asia 2004</t>
  </si>
  <si>
    <t>Malaysia-Asia 2005</t>
  </si>
  <si>
    <t>Malaysia-Asia 2006</t>
  </si>
  <si>
    <t>Malaysia-Asia 2007</t>
  </si>
  <si>
    <t>Malaysia-Asia 2008</t>
  </si>
  <si>
    <t>Malaysia-Asia 2009</t>
  </si>
  <si>
    <t>Malaysia-Asia 2010</t>
  </si>
  <si>
    <t>Malaysia-Asia 2011</t>
  </si>
  <si>
    <t>Malaysia-Asia 2012</t>
  </si>
  <si>
    <t>Maldives-Asia 2000</t>
  </si>
  <si>
    <t>Maldives-Asia 2001</t>
  </si>
  <si>
    <t>Maldives-Asia 2002</t>
  </si>
  <si>
    <t>Maldives-Asia 2003</t>
  </si>
  <si>
    <t>Maldives-Asia 2004</t>
  </si>
  <si>
    <t>Maldives-Asia 2005</t>
  </si>
  <si>
    <t>Maldives-Asia 2006</t>
  </si>
  <si>
    <t>Maldives-Asia 2007</t>
  </si>
  <si>
    <t>Maldives-Asia 2008</t>
  </si>
  <si>
    <t>Maldives-Asia 2009</t>
  </si>
  <si>
    <t>Maldives-Asia 2010</t>
  </si>
  <si>
    <t>Maldives-Asia 2011</t>
  </si>
  <si>
    <t>Maldives-Asia 2012</t>
  </si>
  <si>
    <t>Mali-Africa 2000</t>
  </si>
  <si>
    <t>Mali-Africa 2001</t>
  </si>
  <si>
    <t>Mali-Africa 2002</t>
  </si>
  <si>
    <t>Mali-Africa 2003</t>
  </si>
  <si>
    <t>Mali-Africa 2004</t>
  </si>
  <si>
    <t>Mali-Africa 2005</t>
  </si>
  <si>
    <t>Mali-Africa 2006</t>
  </si>
  <si>
    <t>Mali-Africa 2007</t>
  </si>
  <si>
    <t>Mali-Africa 2008</t>
  </si>
  <si>
    <t>Mali-Africa 2009</t>
  </si>
  <si>
    <t>Mali-Africa 2010</t>
  </si>
  <si>
    <t>Mali-Africa 2011</t>
  </si>
  <si>
    <t>Mali-Africa 2012</t>
  </si>
  <si>
    <t>Malta-Europe 2000</t>
  </si>
  <si>
    <t>Malta-Europe 2001</t>
  </si>
  <si>
    <t>Malta-Europe 2002</t>
  </si>
  <si>
    <t>Malta-Europe 2003</t>
  </si>
  <si>
    <t>Malta-Europe 2004</t>
  </si>
  <si>
    <t>Malta-Europe 2005</t>
  </si>
  <si>
    <t>Malta-Europe 2006</t>
  </si>
  <si>
    <t>Malta-Europe 2007</t>
  </si>
  <si>
    <t>Malta-Europe 2008</t>
  </si>
  <si>
    <t>Malta-Europe 2009</t>
  </si>
  <si>
    <t>Malta-Europe 2010</t>
  </si>
  <si>
    <t>Malta-Europe 2011</t>
  </si>
  <si>
    <t>Malta-Europe 2012</t>
  </si>
  <si>
    <t>Marshall Islands-Oceania 2000</t>
  </si>
  <si>
    <t>Marshall Islands-Oceania 2001</t>
  </si>
  <si>
    <t>Marshall Islands-Oceania 2002</t>
  </si>
  <si>
    <t>Marshall Islands-Oceania 2003</t>
  </si>
  <si>
    <t>Marshall Islands-Oceania 2004</t>
  </si>
  <si>
    <t>Marshall Islands-Oceania 2005</t>
  </si>
  <si>
    <t>Marshall Islands-Oceania 2006</t>
  </si>
  <si>
    <t>Marshall Islands-Oceania 2007</t>
  </si>
  <si>
    <t>Marshall Islands-Oceania 2008</t>
  </si>
  <si>
    <t>Marshall Islands-Oceania 2009</t>
  </si>
  <si>
    <t>Marshall Islands-Oceania 2010</t>
  </si>
  <si>
    <t>Marshall Islands-Oceania 2011</t>
  </si>
  <si>
    <t>Marshall Islands-Oceania 2012</t>
  </si>
  <si>
    <t>Mauritania-Africa 2000</t>
  </si>
  <si>
    <t>Mauritania-Africa 2001</t>
  </si>
  <si>
    <t>Mauritania-Africa 2002</t>
  </si>
  <si>
    <t>Mauritania-Africa 2003</t>
  </si>
  <si>
    <t>Mauritania-Africa 2004</t>
  </si>
  <si>
    <t>Mauritania-Africa 2005</t>
  </si>
  <si>
    <t>Mauritania-Africa 2006</t>
  </si>
  <si>
    <t>Mauritania-Africa 2007</t>
  </si>
  <si>
    <t>Mauritania-Africa 2008</t>
  </si>
  <si>
    <t>Mauritania-Africa 2009</t>
  </si>
  <si>
    <t>Mauritania-Africa 2010</t>
  </si>
  <si>
    <t>Mauritania-Africa 2011</t>
  </si>
  <si>
    <t>Mauritania-Africa 2012</t>
  </si>
  <si>
    <t>Mauritius-Africa 2000</t>
  </si>
  <si>
    <t>Mauritius-Africa 2001</t>
  </si>
  <si>
    <t>Mauritius-Africa 2002</t>
  </si>
  <si>
    <t>Mauritius-Africa 2003</t>
  </si>
  <si>
    <t>Mauritius-Africa 2004</t>
  </si>
  <si>
    <t>Mauritius-Africa 2005</t>
  </si>
  <si>
    <t>Mauritius-Africa 2006</t>
  </si>
  <si>
    <t>Mauritius-Africa 2007</t>
  </si>
  <si>
    <t>Mauritius-Africa 2008</t>
  </si>
  <si>
    <t>Mauritius-Africa 2009</t>
  </si>
  <si>
    <t>Mauritius-Africa 2010</t>
  </si>
  <si>
    <t>Mauritius-Africa 2011</t>
  </si>
  <si>
    <t>Mauritius-Africa 2012</t>
  </si>
  <si>
    <t>Mexico-The Americas 2000</t>
  </si>
  <si>
    <t>Mexico-The Americas 2001</t>
  </si>
  <si>
    <t>Mexico-The Americas 2002</t>
  </si>
  <si>
    <t>Mexico-The Americas 2003</t>
  </si>
  <si>
    <t>Mexico-The Americas 2004</t>
  </si>
  <si>
    <t>Mexico-The Americas 2005</t>
  </si>
  <si>
    <t>Mexico-The Americas 2006</t>
  </si>
  <si>
    <t>Mexico-The Americas 2007</t>
  </si>
  <si>
    <t>Mexico-The Americas 2008</t>
  </si>
  <si>
    <t>Mexico-The Americas 2009</t>
  </si>
  <si>
    <t>Mexico-The Americas 2010</t>
  </si>
  <si>
    <t>Mexico-The Americas 2011</t>
  </si>
  <si>
    <t>Mexico-The Americas 2012</t>
  </si>
  <si>
    <t>Micronesia, Fed. Sts.-Oceania 2000</t>
  </si>
  <si>
    <t>Micronesia, Fed. Sts.-Oceania 2001</t>
  </si>
  <si>
    <t>Micronesia, Fed. Sts.-Oceania 2002</t>
  </si>
  <si>
    <t>Micronesia, Fed. Sts.-Oceania 2003</t>
  </si>
  <si>
    <t>Micronesia, Fed. Sts.-Oceania 2004</t>
  </si>
  <si>
    <t>Micronesia, Fed. Sts.-Oceania 2005</t>
  </si>
  <si>
    <t>Micronesia, Fed. Sts.-Oceania 2006</t>
  </si>
  <si>
    <t>Micronesia, Fed. Sts.-Oceania 2007</t>
  </si>
  <si>
    <t>Micronesia, Fed. Sts.-Oceania 2008</t>
  </si>
  <si>
    <t>Micronesia, Fed. Sts.-Oceania 2009</t>
  </si>
  <si>
    <t>Micronesia, Fed. Sts.-Oceania 2010</t>
  </si>
  <si>
    <t>Micronesia, Fed. Sts.-Oceania 2011</t>
  </si>
  <si>
    <t>Micronesia, Fed. Sts.-Oceania 2012</t>
  </si>
  <si>
    <t>Moldova-Europe 2000</t>
  </si>
  <si>
    <t>Moldova-Europe 2001</t>
  </si>
  <si>
    <t>Moldova-Europe 2002</t>
  </si>
  <si>
    <t>Moldova-Europe 2003</t>
  </si>
  <si>
    <t>Moldova-Europe 2004</t>
  </si>
  <si>
    <t>Moldova-Europe 2005</t>
  </si>
  <si>
    <t>Moldova-Europe 2006</t>
  </si>
  <si>
    <t>Moldova-Europe 2007</t>
  </si>
  <si>
    <t>Moldova-Europe 2008</t>
  </si>
  <si>
    <t>Moldova-Europe 2009</t>
  </si>
  <si>
    <t>Moldova-Europe 2010</t>
  </si>
  <si>
    <t>Moldova-Europe 2011</t>
  </si>
  <si>
    <t>Moldova-Europe 2012</t>
  </si>
  <si>
    <t>Monaco-Europe 2000</t>
  </si>
  <si>
    <t>Monaco-Europe 2001</t>
  </si>
  <si>
    <t>Monaco-Europe 2002</t>
  </si>
  <si>
    <t>Monaco-Europe 2003</t>
  </si>
  <si>
    <t>Monaco-Europe 2004</t>
  </si>
  <si>
    <t>Monaco-Europe 2005</t>
  </si>
  <si>
    <t>Monaco-Europe 2006</t>
  </si>
  <si>
    <t>Monaco-Europe 2007</t>
  </si>
  <si>
    <t>Monaco-Europe 2008</t>
  </si>
  <si>
    <t>Monaco-Europe 2009</t>
  </si>
  <si>
    <t>Monaco-Europe 2010</t>
  </si>
  <si>
    <t>Monaco-Europe 2011</t>
  </si>
  <si>
    <t>Monaco-Europe 2012</t>
  </si>
  <si>
    <t>Mongolia-Asia 2000</t>
  </si>
  <si>
    <t>Mongolia-Asia 2001</t>
  </si>
  <si>
    <t>Mongolia-Asia 2002</t>
  </si>
  <si>
    <t>Mongolia-Asia 2003</t>
  </si>
  <si>
    <t>Mongolia-Asia 2004</t>
  </si>
  <si>
    <t>Mongolia-Asia 2005</t>
  </si>
  <si>
    <t>Mongolia-Asia 2006</t>
  </si>
  <si>
    <t>Mongolia-Asia 2007</t>
  </si>
  <si>
    <t>Mongolia-Asia 2008</t>
  </si>
  <si>
    <t>Mongolia-Asia 2009</t>
  </si>
  <si>
    <t>Mongolia-Asia 2010</t>
  </si>
  <si>
    <t>Mongolia-Asia 2011</t>
  </si>
  <si>
    <t>Mongolia-Asia 2012</t>
  </si>
  <si>
    <t>Montenegro-Europe 2000</t>
  </si>
  <si>
    <t>Montenegro-Europe 2001</t>
  </si>
  <si>
    <t>Montenegro-Europe 2002</t>
  </si>
  <si>
    <t>Montenegro-Europe 2003</t>
  </si>
  <si>
    <t>Montenegro-Europe 2004</t>
  </si>
  <si>
    <t>Montenegro-Europe 2005</t>
  </si>
  <si>
    <t>Montenegro-Europe 2006</t>
  </si>
  <si>
    <t>Montenegro-Europe 2007</t>
  </si>
  <si>
    <t>Montenegro-Europe 2008</t>
  </si>
  <si>
    <t>Montenegro-Europe 2009</t>
  </si>
  <si>
    <t>Montenegro-Europe 2010</t>
  </si>
  <si>
    <t>Montenegro-Europe 2011</t>
  </si>
  <si>
    <t>Montenegro-Europe 2012</t>
  </si>
  <si>
    <t>Morocco-Africa 2000</t>
  </si>
  <si>
    <t>Morocco-Africa 2001</t>
  </si>
  <si>
    <t>Morocco-Africa 2002</t>
  </si>
  <si>
    <t>Morocco-Africa 2003</t>
  </si>
  <si>
    <t>Morocco-Africa 2004</t>
  </si>
  <si>
    <t>Morocco-Africa 2005</t>
  </si>
  <si>
    <t>Morocco-Africa 2006</t>
  </si>
  <si>
    <t>Morocco-Africa 2007</t>
  </si>
  <si>
    <t>Morocco-Africa 2008</t>
  </si>
  <si>
    <t>Morocco-Africa 2009</t>
  </si>
  <si>
    <t>Morocco-Africa 2010</t>
  </si>
  <si>
    <t>Morocco-Africa 2011</t>
  </si>
  <si>
    <t>Morocco-Africa 2012</t>
  </si>
  <si>
    <t>Mozambique-Africa 2000</t>
  </si>
  <si>
    <t>Mozambique-Africa 2001</t>
  </si>
  <si>
    <t>Mozambique-Africa 2002</t>
  </si>
  <si>
    <t>Mozambique-Africa 2003</t>
  </si>
  <si>
    <t>Mozambique-Africa 2004</t>
  </si>
  <si>
    <t>Mozambique-Africa 2005</t>
  </si>
  <si>
    <t>Mozambique-Africa 2006</t>
  </si>
  <si>
    <t>Mozambique-Africa 2007</t>
  </si>
  <si>
    <t>Mozambique-Africa 2008</t>
  </si>
  <si>
    <t>Mozambique-Africa 2009</t>
  </si>
  <si>
    <t>Mozambique-Africa 2010</t>
  </si>
  <si>
    <t>Mozambique-Africa 2011</t>
  </si>
  <si>
    <t>Mozambique-Africa 2012</t>
  </si>
  <si>
    <t>Myanmar-Asia 2000</t>
  </si>
  <si>
    <t>Myanmar-Asia 2001</t>
  </si>
  <si>
    <t>Myanmar-Asia 2002</t>
  </si>
  <si>
    <t>Myanmar-Asia 2003</t>
  </si>
  <si>
    <t>Myanmar-Asia 2004</t>
  </si>
  <si>
    <t>Myanmar-Asia 2005</t>
  </si>
  <si>
    <t>Myanmar-Asia 2006</t>
  </si>
  <si>
    <t>Myanmar-Asia 2007</t>
  </si>
  <si>
    <t>Myanmar-Asia 2008</t>
  </si>
  <si>
    <t>Myanmar-Asia 2009</t>
  </si>
  <si>
    <t>Myanmar-Asia 2010</t>
  </si>
  <si>
    <t>Myanmar-Asia 2011</t>
  </si>
  <si>
    <t>Myanmar-Asia 2012</t>
  </si>
  <si>
    <t>Namibia-Africa 2000</t>
  </si>
  <si>
    <t>Namibia-Africa 2001</t>
  </si>
  <si>
    <t>Namibia-Africa 2002</t>
  </si>
  <si>
    <t>Namibia-Africa 2003</t>
  </si>
  <si>
    <t>Namibia-Africa 2004</t>
  </si>
  <si>
    <t>Namibia-Africa 2005</t>
  </si>
  <si>
    <t>Namibia-Africa 2006</t>
  </si>
  <si>
    <t>Namibia-Africa 2007</t>
  </si>
  <si>
    <t>Namibia-Africa 2008</t>
  </si>
  <si>
    <t>Namibia-Africa 2009</t>
  </si>
  <si>
    <t>Namibia-Africa 2010</t>
  </si>
  <si>
    <t>Namibia-Africa 2011</t>
  </si>
  <si>
    <t>Namibia-Africa 2012</t>
  </si>
  <si>
    <t>Nepal-Asia 2000</t>
  </si>
  <si>
    <t>Nepal-Asia 2001</t>
  </si>
  <si>
    <t>Nepal-Asia 2002</t>
  </si>
  <si>
    <t>Nepal-Asia 2003</t>
  </si>
  <si>
    <t>Nepal-Asia 2004</t>
  </si>
  <si>
    <t>Nepal-Asia 2005</t>
  </si>
  <si>
    <t>Nepal-Asia 2006</t>
  </si>
  <si>
    <t>Nepal-Asia 2007</t>
  </si>
  <si>
    <t>Nepal-Asia 2008</t>
  </si>
  <si>
    <t>Nepal-Asia 2009</t>
  </si>
  <si>
    <t>Nepal-Asia 2010</t>
  </si>
  <si>
    <t>Nepal-Asia 2011</t>
  </si>
  <si>
    <t>Nepal-Asia 2012</t>
  </si>
  <si>
    <t>Netherlands-Europe 2000</t>
  </si>
  <si>
    <t>Netherlands-Europe 2001</t>
  </si>
  <si>
    <t>Netherlands-Europe 2002</t>
  </si>
  <si>
    <t>Netherlands-Europe 2003</t>
  </si>
  <si>
    <t>Netherlands-Europe 2004</t>
  </si>
  <si>
    <t>Netherlands-Europe 2005</t>
  </si>
  <si>
    <t>Netherlands-Europe 2006</t>
  </si>
  <si>
    <t>Netherlands-Europe 2007</t>
  </si>
  <si>
    <t>Netherlands-Europe 2008</t>
  </si>
  <si>
    <t>Netherlands-Europe 2009</t>
  </si>
  <si>
    <t>Netherlands-Europe 2010</t>
  </si>
  <si>
    <t>Netherlands-Europe 2011</t>
  </si>
  <si>
    <t>Netherlands-Europe 2012</t>
  </si>
  <si>
    <t>New Caledonia-Oceania 2000</t>
  </si>
  <si>
    <t>New Caledonia-Oceania 2001</t>
  </si>
  <si>
    <t>New Caledonia-Oceania 2002</t>
  </si>
  <si>
    <t>New Caledonia-Oceania 2003</t>
  </si>
  <si>
    <t>New Caledonia-Oceania 2004</t>
  </si>
  <si>
    <t>New Caledonia-Oceania 2005</t>
  </si>
  <si>
    <t>New Caledonia-Oceania 2006</t>
  </si>
  <si>
    <t>New Caledonia-Oceania 2007</t>
  </si>
  <si>
    <t>New Caledonia-Oceania 2008</t>
  </si>
  <si>
    <t>New Caledonia-Oceania 2009</t>
  </si>
  <si>
    <t>New Caledonia-Oceania 2010</t>
  </si>
  <si>
    <t>New Caledonia-Oceania 2011</t>
  </si>
  <si>
    <t>New Caledonia-Oceania 2012</t>
  </si>
  <si>
    <t>New Zealand-Oceania 2000</t>
  </si>
  <si>
    <t>New Zealand-Oceania 2001</t>
  </si>
  <si>
    <t>New Zealand-Oceania 2002</t>
  </si>
  <si>
    <t>New Zealand-Oceania 2003</t>
  </si>
  <si>
    <t>New Zealand-Oceania 2004</t>
  </si>
  <si>
    <t>New Zealand-Oceania 2005</t>
  </si>
  <si>
    <t>New Zealand-Oceania 2006</t>
  </si>
  <si>
    <t>New Zealand-Oceania 2007</t>
  </si>
  <si>
    <t>New Zealand-Oceania 2008</t>
  </si>
  <si>
    <t>New Zealand-Oceania 2009</t>
  </si>
  <si>
    <t>New Zealand-Oceania 2010</t>
  </si>
  <si>
    <t>New Zealand-Oceania 2011</t>
  </si>
  <si>
    <t>New Zealand-Oceania 2012</t>
  </si>
  <si>
    <t>Nicaragua-The Americas 2000</t>
  </si>
  <si>
    <t>Nicaragua-The Americas 2001</t>
  </si>
  <si>
    <t>Nicaragua-The Americas 2002</t>
  </si>
  <si>
    <t>Nicaragua-The Americas 2003</t>
  </si>
  <si>
    <t>Nicaragua-The Americas 2004</t>
  </si>
  <si>
    <t>Nicaragua-The Americas 2005</t>
  </si>
  <si>
    <t>Nicaragua-The Americas 2006</t>
  </si>
  <si>
    <t>Nicaragua-The Americas 2007</t>
  </si>
  <si>
    <t>Nicaragua-The Americas 2008</t>
  </si>
  <si>
    <t>Nicaragua-The Americas 2009</t>
  </si>
  <si>
    <t>Nicaragua-The Americas 2010</t>
  </si>
  <si>
    <t>Nicaragua-The Americas 2011</t>
  </si>
  <si>
    <t>Nicaragua-The Americas 2012</t>
  </si>
  <si>
    <t>Niger-Africa 2000</t>
  </si>
  <si>
    <t>Niger-Africa 2001</t>
  </si>
  <si>
    <t>Niger-Africa 2002</t>
  </si>
  <si>
    <t>Niger-Africa 2003</t>
  </si>
  <si>
    <t>Niger-Africa 2004</t>
  </si>
  <si>
    <t>Niger-Africa 2005</t>
  </si>
  <si>
    <t>Niger-Africa 2006</t>
  </si>
  <si>
    <t>Niger-Africa 2007</t>
  </si>
  <si>
    <t>Niger-Africa 2008</t>
  </si>
  <si>
    <t>Niger-Africa 2009</t>
  </si>
  <si>
    <t>Niger-Africa 2010</t>
  </si>
  <si>
    <t>Niger-Africa 2011</t>
  </si>
  <si>
    <t>Niger-Africa 2012</t>
  </si>
  <si>
    <t>Nigeria-Africa 2000</t>
  </si>
  <si>
    <t>Nigeria-Africa 2001</t>
  </si>
  <si>
    <t>Nigeria-Africa 2002</t>
  </si>
  <si>
    <t>Nigeria-Africa 2003</t>
  </si>
  <si>
    <t>Nigeria-Africa 2004</t>
  </si>
  <si>
    <t>Nigeria-Africa 2005</t>
  </si>
  <si>
    <t>Nigeria-Africa 2006</t>
  </si>
  <si>
    <t>Nigeria-Africa 2007</t>
  </si>
  <si>
    <t>Nigeria-Africa 2008</t>
  </si>
  <si>
    <t>Nigeria-Africa 2009</t>
  </si>
  <si>
    <t>Nigeria-Africa 2010</t>
  </si>
  <si>
    <t>Nigeria-Africa 2011</t>
  </si>
  <si>
    <t>Nigeria-Africa 2012</t>
  </si>
  <si>
    <t>North Korea-Asia 2000</t>
  </si>
  <si>
    <t>North Korea-Asia 2001</t>
  </si>
  <si>
    <t>North Korea-Asia 2002</t>
  </si>
  <si>
    <t>North Korea-Asia 2003</t>
  </si>
  <si>
    <t>North Korea-Asia 2004</t>
  </si>
  <si>
    <t>North Korea-Asia 2005</t>
  </si>
  <si>
    <t>North Korea-Asia 2006</t>
  </si>
  <si>
    <t>North Korea-Asia 2007</t>
  </si>
  <si>
    <t>North Korea-Asia 2008</t>
  </si>
  <si>
    <t>North Korea-Asia 2009</t>
  </si>
  <si>
    <t>North Korea-Asia 2010</t>
  </si>
  <si>
    <t>North Korea-Asia 2011</t>
  </si>
  <si>
    <t>North Korea-Asia 2012</t>
  </si>
  <si>
    <t>North Macedonia-Europe 2000</t>
  </si>
  <si>
    <t>North Macedonia-Europe 2001</t>
  </si>
  <si>
    <t>North Macedonia-Europe 2002</t>
  </si>
  <si>
    <t>North Macedonia-Europe 2003</t>
  </si>
  <si>
    <t>North Macedonia-Europe 2004</t>
  </si>
  <si>
    <t>North Macedonia-Europe 2005</t>
  </si>
  <si>
    <t>North Macedonia-Europe 2006</t>
  </si>
  <si>
    <t>North Macedonia-Europe 2007</t>
  </si>
  <si>
    <t>North Macedonia-Europe 2008</t>
  </si>
  <si>
    <t>North Macedonia-Europe 2009</t>
  </si>
  <si>
    <t>North Macedonia-Europe 2010</t>
  </si>
  <si>
    <t>North Macedonia-Europe 2011</t>
  </si>
  <si>
    <t>North Macedonia-Europe 2012</t>
  </si>
  <si>
    <t>Norway-Europe 2000</t>
  </si>
  <si>
    <t>Norway-Europe 2001</t>
  </si>
  <si>
    <t>Norway-Europe 2002</t>
  </si>
  <si>
    <t>Norway-Europe 2003</t>
  </si>
  <si>
    <t>Norway-Europe 2004</t>
  </si>
  <si>
    <t>Norway-Europe 2005</t>
  </si>
  <si>
    <t>Norway-Europe 2006</t>
  </si>
  <si>
    <t>Norway-Europe 2007</t>
  </si>
  <si>
    <t>Norway-Europe 2008</t>
  </si>
  <si>
    <t>Norway-Europe 2009</t>
  </si>
  <si>
    <t>Norway-Europe 2010</t>
  </si>
  <si>
    <t>Norway-Europe 2011</t>
  </si>
  <si>
    <t>Norway-Europe 2012</t>
  </si>
  <si>
    <t>Oman-Middle East 2000</t>
  </si>
  <si>
    <t>Oman-Middle East 2001</t>
  </si>
  <si>
    <t>Oman-Middle East 2002</t>
  </si>
  <si>
    <t>Oman-Middle East 2003</t>
  </si>
  <si>
    <t>Oman-Middle East 2004</t>
  </si>
  <si>
    <t>Oman-Middle East 2005</t>
  </si>
  <si>
    <t>Oman-Middle East 2006</t>
  </si>
  <si>
    <t>Oman-Middle East 2007</t>
  </si>
  <si>
    <t>Oman-Middle East 2008</t>
  </si>
  <si>
    <t>Oman-Middle East 2009</t>
  </si>
  <si>
    <t>Oman-Middle East 2010</t>
  </si>
  <si>
    <t>Oman-Middle East 2011</t>
  </si>
  <si>
    <t>Oman-Middle East 2012</t>
  </si>
  <si>
    <t>Pakistan-Asia 2000</t>
  </si>
  <si>
    <t>Pakistan-Asia 2001</t>
  </si>
  <si>
    <t>Pakistan-Asia 2002</t>
  </si>
  <si>
    <t>Pakistan-Asia 2003</t>
  </si>
  <si>
    <t>Pakistan-Asia 2004</t>
  </si>
  <si>
    <t>Pakistan-Asia 2005</t>
  </si>
  <si>
    <t>Pakistan-Asia 2006</t>
  </si>
  <si>
    <t>Pakistan-Asia 2007</t>
  </si>
  <si>
    <t>Pakistan-Asia 2008</t>
  </si>
  <si>
    <t>Pakistan-Asia 2009</t>
  </si>
  <si>
    <t>Pakistan-Asia 2010</t>
  </si>
  <si>
    <t>Pakistan-Asia 2011</t>
  </si>
  <si>
    <t>Pakistan-Asia 2012</t>
  </si>
  <si>
    <t>Panama-The Americas 2000</t>
  </si>
  <si>
    <t>Panama-The Americas 2001</t>
  </si>
  <si>
    <t>Panama-The Americas 2002</t>
  </si>
  <si>
    <t>Panama-The Americas 2003</t>
  </si>
  <si>
    <t>Panama-The Americas 2004</t>
  </si>
  <si>
    <t>Panama-The Americas 2005</t>
  </si>
  <si>
    <t>Panama-The Americas 2006</t>
  </si>
  <si>
    <t>Panama-The Americas 2007</t>
  </si>
  <si>
    <t>Panama-The Americas 2008</t>
  </si>
  <si>
    <t>Panama-The Americas 2009</t>
  </si>
  <si>
    <t>Panama-The Americas 2010</t>
  </si>
  <si>
    <t>Panama-The Americas 2011</t>
  </si>
  <si>
    <t>Panama-The Americas 2012</t>
  </si>
  <si>
    <t>Papua New Guinea-Oceania 2000</t>
  </si>
  <si>
    <t>Papua New Guinea-Oceania 2001</t>
  </si>
  <si>
    <t>Papua New Guinea-Oceania 2002</t>
  </si>
  <si>
    <t>Papua New Guinea-Oceania 2003</t>
  </si>
  <si>
    <t>Papua New Guinea-Oceania 2004</t>
  </si>
  <si>
    <t>Papua New Guinea-Oceania 2005</t>
  </si>
  <si>
    <t>Papua New Guinea-Oceania 2006</t>
  </si>
  <si>
    <t>Papua New Guinea-Oceania 2007</t>
  </si>
  <si>
    <t>Papua New Guinea-Oceania 2008</t>
  </si>
  <si>
    <t>Papua New Guinea-Oceania 2009</t>
  </si>
  <si>
    <t>Papua New Guinea-Oceania 2010</t>
  </si>
  <si>
    <t>Papua New Guinea-Oceania 2011</t>
  </si>
  <si>
    <t>Papua New Guinea-Oceania 2012</t>
  </si>
  <si>
    <t>Paraguay-The Americas 2000</t>
  </si>
  <si>
    <t>Paraguay-The Americas 2001</t>
  </si>
  <si>
    <t>Paraguay-The Americas 2002</t>
  </si>
  <si>
    <t>Paraguay-The Americas 2003</t>
  </si>
  <si>
    <t>Paraguay-The Americas 2004</t>
  </si>
  <si>
    <t>Paraguay-The Americas 2005</t>
  </si>
  <si>
    <t>Paraguay-The Americas 2006</t>
  </si>
  <si>
    <t>Paraguay-The Americas 2007</t>
  </si>
  <si>
    <t>Paraguay-The Americas 2008</t>
  </si>
  <si>
    <t>Paraguay-The Americas 2009</t>
  </si>
  <si>
    <t>Paraguay-The Americas 2010</t>
  </si>
  <si>
    <t>Paraguay-The Americas 2011</t>
  </si>
  <si>
    <t>Paraguay-The Americas 2012</t>
  </si>
  <si>
    <t>Peru-The Americas 2000</t>
  </si>
  <si>
    <t>Peru-The Americas 2001</t>
  </si>
  <si>
    <t>Peru-The Americas 2002</t>
  </si>
  <si>
    <t>Peru-The Americas 2003</t>
  </si>
  <si>
    <t>Peru-The Americas 2004</t>
  </si>
  <si>
    <t>Peru-The Americas 2005</t>
  </si>
  <si>
    <t>Peru-The Americas 2006</t>
  </si>
  <si>
    <t>Peru-The Americas 2007</t>
  </si>
  <si>
    <t>Peru-The Americas 2008</t>
  </si>
  <si>
    <t>Peru-The Americas 2009</t>
  </si>
  <si>
    <t>Peru-The Americas 2010</t>
  </si>
  <si>
    <t>Peru-The Americas 2011</t>
  </si>
  <si>
    <t>Peru-The Americas 2012</t>
  </si>
  <si>
    <t>Philippines-Asia 2000</t>
  </si>
  <si>
    <t>Philippines-Asia 2001</t>
  </si>
  <si>
    <t>Philippines-Asia 2002</t>
  </si>
  <si>
    <t>Philippines-Asia 2003</t>
  </si>
  <si>
    <t>Philippines-Asia 2004</t>
  </si>
  <si>
    <t>Philippines-Asia 2005</t>
  </si>
  <si>
    <t>Philippines-Asia 2006</t>
  </si>
  <si>
    <t>Philippines-Asia 2007</t>
  </si>
  <si>
    <t>Philippines-Asia 2008</t>
  </si>
  <si>
    <t>Philippines-Asia 2009</t>
  </si>
  <si>
    <t>Philippines-Asia 2010</t>
  </si>
  <si>
    <t>Philippines-Asia 2011</t>
  </si>
  <si>
    <t>Philippines-Asia 2012</t>
  </si>
  <si>
    <t>Poland-Europe 2000</t>
  </si>
  <si>
    <t>Poland-Europe 2001</t>
  </si>
  <si>
    <t>Poland-Europe 2002</t>
  </si>
  <si>
    <t>Poland-Europe 2003</t>
  </si>
  <si>
    <t>Poland-Europe 2004</t>
  </si>
  <si>
    <t>Poland-Europe 2005</t>
  </si>
  <si>
    <t>Poland-Europe 2006</t>
  </si>
  <si>
    <t>Poland-Europe 2007</t>
  </si>
  <si>
    <t>Poland-Europe 2008</t>
  </si>
  <si>
    <t>Poland-Europe 2009</t>
  </si>
  <si>
    <t>Poland-Europe 2010</t>
  </si>
  <si>
    <t>Poland-Europe 2011</t>
  </si>
  <si>
    <t>Poland-Europe 2012</t>
  </si>
  <si>
    <t>Portugal-Europe 2000</t>
  </si>
  <si>
    <t>Portugal-Europe 2001</t>
  </si>
  <si>
    <t>Portugal-Europe 2002</t>
  </si>
  <si>
    <t>Portugal-Europe 2003</t>
  </si>
  <si>
    <t>Portugal-Europe 2004</t>
  </si>
  <si>
    <t>Portugal-Europe 2005</t>
  </si>
  <si>
    <t>Portugal-Europe 2006</t>
  </si>
  <si>
    <t>Portugal-Europe 2007</t>
  </si>
  <si>
    <t>Portugal-Europe 2008</t>
  </si>
  <si>
    <t>Portugal-Europe 2009</t>
  </si>
  <si>
    <t>Portugal-Europe 2010</t>
  </si>
  <si>
    <t>Portugal-Europe 2011</t>
  </si>
  <si>
    <t>Portugal-Europe 2012</t>
  </si>
  <si>
    <t>Puerto Rico-The Americas 2000</t>
  </si>
  <si>
    <t>Puerto Rico-The Americas 2001</t>
  </si>
  <si>
    <t>Puerto Rico-The Americas 2002</t>
  </si>
  <si>
    <t>Puerto Rico-The Americas 2003</t>
  </si>
  <si>
    <t>Puerto Rico-The Americas 2004</t>
  </si>
  <si>
    <t>Puerto Rico-The Americas 2005</t>
  </si>
  <si>
    <t>Puerto Rico-The Americas 2006</t>
  </si>
  <si>
    <t>Puerto Rico-The Americas 2007</t>
  </si>
  <si>
    <t>Puerto Rico-The Americas 2008</t>
  </si>
  <si>
    <t>Puerto Rico-The Americas 2009</t>
  </si>
  <si>
    <t>Puerto Rico-The Americas 2010</t>
  </si>
  <si>
    <t>Puerto Rico-The Americas 2011</t>
  </si>
  <si>
    <t>Puerto Rico-The Americas 2012</t>
  </si>
  <si>
    <t>Qatar-Middle East 2000</t>
  </si>
  <si>
    <t>Qatar-Middle East 2001</t>
  </si>
  <si>
    <t>Qatar-Middle East 2002</t>
  </si>
  <si>
    <t>Qatar-Middle East 2003</t>
  </si>
  <si>
    <t>Qatar-Middle East 2004</t>
  </si>
  <si>
    <t>Qatar-Middle East 2005</t>
  </si>
  <si>
    <t>Qatar-Middle East 2006</t>
  </si>
  <si>
    <t>Qatar-Middle East 2007</t>
  </si>
  <si>
    <t>Qatar-Middle East 2008</t>
  </si>
  <si>
    <t>Qatar-Middle East 2009</t>
  </si>
  <si>
    <t>Qatar-Middle East 2010</t>
  </si>
  <si>
    <t>Qatar-Middle East 2011</t>
  </si>
  <si>
    <t>Qatar-Middle East 2012</t>
  </si>
  <si>
    <t>Romania-Europe 2000</t>
  </si>
  <si>
    <t>Romania-Europe 2001</t>
  </si>
  <si>
    <t>Romania-Europe 2002</t>
  </si>
  <si>
    <t>Romania-Europe 2003</t>
  </si>
  <si>
    <t>Romania-Europe 2004</t>
  </si>
  <si>
    <t>Romania-Europe 2005</t>
  </si>
  <si>
    <t>Romania-Europe 2006</t>
  </si>
  <si>
    <t>Romania-Europe 2007</t>
  </si>
  <si>
    <t>Romania-Europe 2008</t>
  </si>
  <si>
    <t>Romania-Europe 2009</t>
  </si>
  <si>
    <t>Romania-Europe 2010</t>
  </si>
  <si>
    <t>Romania-Europe 2011</t>
  </si>
  <si>
    <t>Romania-Europe 2012</t>
  </si>
  <si>
    <t>Russia-Europe 2000</t>
  </si>
  <si>
    <t>Russia-Europe 2001</t>
  </si>
  <si>
    <t>Russia-Europe 2002</t>
  </si>
  <si>
    <t>Russia-Europe 2003</t>
  </si>
  <si>
    <t>Russia-Europe 2004</t>
  </si>
  <si>
    <t>Russia-Europe 2005</t>
  </si>
  <si>
    <t>Russia-Europe 2006</t>
  </si>
  <si>
    <t>Russia-Europe 2007</t>
  </si>
  <si>
    <t>Russia-Europe 2008</t>
  </si>
  <si>
    <t>Russia-Europe 2009</t>
  </si>
  <si>
    <t>Russia-Europe 2010</t>
  </si>
  <si>
    <t>Russia-Europe 2011</t>
  </si>
  <si>
    <t>Russia-Europe 2012</t>
  </si>
  <si>
    <t>Rwanda-Africa 2000</t>
  </si>
  <si>
    <t>Rwanda-Africa 2001</t>
  </si>
  <si>
    <t>Rwanda-Africa 2002</t>
  </si>
  <si>
    <t>Rwanda-Africa 2003</t>
  </si>
  <si>
    <t>Rwanda-Africa 2004</t>
  </si>
  <si>
    <t>Rwanda-Africa 2005</t>
  </si>
  <si>
    <t>Rwanda-Africa 2006</t>
  </si>
  <si>
    <t>Rwanda-Africa 2007</t>
  </si>
  <si>
    <t>Rwanda-Africa 2008</t>
  </si>
  <si>
    <t>Rwanda-Africa 2009</t>
  </si>
  <si>
    <t>Rwanda-Africa 2010</t>
  </si>
  <si>
    <t>Rwanda-Africa 2011</t>
  </si>
  <si>
    <t>Rwanda-Africa 2012</t>
  </si>
  <si>
    <t>Samoa-Oceania 2000</t>
  </si>
  <si>
    <t>Samoa-Oceania 2001</t>
  </si>
  <si>
    <t>Samoa-Oceania 2002</t>
  </si>
  <si>
    <t>Samoa-Oceania 2003</t>
  </si>
  <si>
    <t>Samoa-Oceania 2004</t>
  </si>
  <si>
    <t>Samoa-Oceania 2005</t>
  </si>
  <si>
    <t>Samoa-Oceania 2006</t>
  </si>
  <si>
    <t>Samoa-Oceania 2007</t>
  </si>
  <si>
    <t>Samoa-Oceania 2008</t>
  </si>
  <si>
    <t>Samoa-Oceania 2009</t>
  </si>
  <si>
    <t>Samoa-Oceania 2010</t>
  </si>
  <si>
    <t>Samoa-Oceania 2011</t>
  </si>
  <si>
    <t>Samoa-Oceania 2012</t>
  </si>
  <si>
    <t>San Marino-Europe 2000</t>
  </si>
  <si>
    <t>San Marino-Europe 2001</t>
  </si>
  <si>
    <t>San Marino-Europe 2002</t>
  </si>
  <si>
    <t>San Marino-Europe 2003</t>
  </si>
  <si>
    <t>San Marino-Europe 2004</t>
  </si>
  <si>
    <t>San Marino-Europe 2005</t>
  </si>
  <si>
    <t>San Marino-Europe 2006</t>
  </si>
  <si>
    <t>San Marino-Europe 2007</t>
  </si>
  <si>
    <t>San Marino-Europe 2008</t>
  </si>
  <si>
    <t>San Marino-Europe 2009</t>
  </si>
  <si>
    <t>San Marino-Europe 2010</t>
  </si>
  <si>
    <t>San Marino-Europe 2011</t>
  </si>
  <si>
    <t>San Marino-Europe 2012</t>
  </si>
  <si>
    <t>Sao Tome and Principe-Africa 2000</t>
  </si>
  <si>
    <t>Sao Tome and Principe-Africa 2001</t>
  </si>
  <si>
    <t>Sao Tome and Principe-Africa 2002</t>
  </si>
  <si>
    <t>Sao Tome and Principe-Africa 2003</t>
  </si>
  <si>
    <t>Sao Tome and Principe-Africa 2004</t>
  </si>
  <si>
    <t>Sao Tome and Principe-Africa 2005</t>
  </si>
  <si>
    <t>Sao Tome and Principe-Africa 2006</t>
  </si>
  <si>
    <t>Sao Tome and Principe-Africa 2007</t>
  </si>
  <si>
    <t>Sao Tome and Principe-Africa 2008</t>
  </si>
  <si>
    <t>Sao Tome and Principe-Africa 2009</t>
  </si>
  <si>
    <t>Sao Tome and Principe-Africa 2010</t>
  </si>
  <si>
    <t>Sao Tome and Principe-Africa 2011</t>
  </si>
  <si>
    <t>Sao Tome and Principe-Africa 2012</t>
  </si>
  <si>
    <t>Saudi Arabia-Middle East 2000</t>
  </si>
  <si>
    <t>Saudi Arabia-Middle East 2001</t>
  </si>
  <si>
    <t>Saudi Arabia-Middle East 2002</t>
  </si>
  <si>
    <t>Saudi Arabia-Middle East 2003</t>
  </si>
  <si>
    <t>Saudi Arabia-Middle East 2004</t>
  </si>
  <si>
    <t>Saudi Arabia-Middle East 2005</t>
  </si>
  <si>
    <t>Saudi Arabia-Middle East 2006</t>
  </si>
  <si>
    <t>Saudi Arabia-Middle East 2007</t>
  </si>
  <si>
    <t>Saudi Arabia-Middle East 2008</t>
  </si>
  <si>
    <t>Saudi Arabia-Middle East 2009</t>
  </si>
  <si>
    <t>Saudi Arabia-Middle East 2010</t>
  </si>
  <si>
    <t>Saudi Arabia-Middle East 2011</t>
  </si>
  <si>
    <t>Saudi Arabia-Middle East 2012</t>
  </si>
  <si>
    <t>Senegal-Africa 2000</t>
  </si>
  <si>
    <t>Senegal-Africa 2001</t>
  </si>
  <si>
    <t>Senegal-Africa 2002</t>
  </si>
  <si>
    <t>Senegal-Africa 2003</t>
  </si>
  <si>
    <t>Senegal-Africa 2004</t>
  </si>
  <si>
    <t>Senegal-Africa 2005</t>
  </si>
  <si>
    <t>Senegal-Africa 2006</t>
  </si>
  <si>
    <t>Senegal-Africa 2007</t>
  </si>
  <si>
    <t>Senegal-Africa 2008</t>
  </si>
  <si>
    <t>Senegal-Africa 2009</t>
  </si>
  <si>
    <t>Senegal-Africa 2010</t>
  </si>
  <si>
    <t>Senegal-Africa 2011</t>
  </si>
  <si>
    <t>Senegal-Africa 2012</t>
  </si>
  <si>
    <t>Serbia-Europe 2000</t>
  </si>
  <si>
    <t>Serbia-Europe 2001</t>
  </si>
  <si>
    <t>Serbia-Europe 2002</t>
  </si>
  <si>
    <t>Serbia-Europe 2003</t>
  </si>
  <si>
    <t>Serbia-Europe 2004</t>
  </si>
  <si>
    <t>Serbia-Europe 2005</t>
  </si>
  <si>
    <t>Serbia-Europe 2006</t>
  </si>
  <si>
    <t>Serbia-Europe 2007</t>
  </si>
  <si>
    <t>Serbia-Europe 2008</t>
  </si>
  <si>
    <t>Serbia-Europe 2009</t>
  </si>
  <si>
    <t>Serbia-Europe 2010</t>
  </si>
  <si>
    <t>Serbia-Europe 2011</t>
  </si>
  <si>
    <t>Serbia-Europe 2012</t>
  </si>
  <si>
    <t>Seychelles-Africa 2000</t>
  </si>
  <si>
    <t>Seychelles-Africa 2001</t>
  </si>
  <si>
    <t>Seychelles-Africa 2002</t>
  </si>
  <si>
    <t>Seychelles-Africa 2003</t>
  </si>
  <si>
    <t>Seychelles-Africa 2004</t>
  </si>
  <si>
    <t>Seychelles-Africa 2005</t>
  </si>
  <si>
    <t>Seychelles-Africa 2006</t>
  </si>
  <si>
    <t>Seychelles-Africa 2007</t>
  </si>
  <si>
    <t>Seychelles-Africa 2008</t>
  </si>
  <si>
    <t>Seychelles-Africa 2009</t>
  </si>
  <si>
    <t>Seychelles-Africa 2010</t>
  </si>
  <si>
    <t>Seychelles-Africa 2011</t>
  </si>
  <si>
    <t>Seychelles-Africa 2012</t>
  </si>
  <si>
    <t>Sierra Leone-Africa 2000</t>
  </si>
  <si>
    <t>Sierra Leone-Africa 2001</t>
  </si>
  <si>
    <t>Sierra Leone-Africa 2002</t>
  </si>
  <si>
    <t>Sierra Leone-Africa 2003</t>
  </si>
  <si>
    <t>Sierra Leone-Africa 2004</t>
  </si>
  <si>
    <t>Sierra Leone-Africa 2005</t>
  </si>
  <si>
    <t>Sierra Leone-Africa 2006</t>
  </si>
  <si>
    <t>Sierra Leone-Africa 2007</t>
  </si>
  <si>
    <t>Sierra Leone-Africa 2008</t>
  </si>
  <si>
    <t>Sierra Leone-Africa 2009</t>
  </si>
  <si>
    <t>Sierra Leone-Africa 2010</t>
  </si>
  <si>
    <t>Sierra Leone-Africa 2011</t>
  </si>
  <si>
    <t>Sierra Leone-Africa 2012</t>
  </si>
  <si>
    <t>Singapore-Asia 2000</t>
  </si>
  <si>
    <t>Singapore-Asia 2001</t>
  </si>
  <si>
    <t>Singapore-Asia 2002</t>
  </si>
  <si>
    <t>Singapore-Asia 2003</t>
  </si>
  <si>
    <t>Singapore-Asia 2004</t>
  </si>
  <si>
    <t>Singapore-Asia 2005</t>
  </si>
  <si>
    <t>Singapore-Asia 2006</t>
  </si>
  <si>
    <t>Singapore-Asia 2007</t>
  </si>
  <si>
    <t>Singapore-Asia 2008</t>
  </si>
  <si>
    <t>Singapore-Asia 2009</t>
  </si>
  <si>
    <t>Singapore-Asia 2010</t>
  </si>
  <si>
    <t>Singapore-Asia 2011</t>
  </si>
  <si>
    <t>Singapore-Asia 2012</t>
  </si>
  <si>
    <t>Sint Maarten (Dutch part)-The Americas 2000</t>
  </si>
  <si>
    <t>Sint Maarten (Dutch part)-The Americas 2001</t>
  </si>
  <si>
    <t>Sint Maarten (Dutch part)-The Americas 2002</t>
  </si>
  <si>
    <t>Sint Maarten (Dutch part)-The Americas 2003</t>
  </si>
  <si>
    <t>Sint Maarten (Dutch part)-The Americas 2004</t>
  </si>
  <si>
    <t>Sint Maarten (Dutch part)-The Americas 2005</t>
  </si>
  <si>
    <t>Sint Maarten (Dutch part)-The Americas 2006</t>
  </si>
  <si>
    <t>Sint Maarten (Dutch part)-The Americas 2007</t>
  </si>
  <si>
    <t>Sint Maarten (Dutch part)-The Americas 2008</t>
  </si>
  <si>
    <t>Sint Maarten (Dutch part)-The Americas 2009</t>
  </si>
  <si>
    <t>Sint Maarten (Dutch part)-The Americas 2010</t>
  </si>
  <si>
    <t>Sint Maarten (Dutch part)-The Americas 2011</t>
  </si>
  <si>
    <t>Sint Maarten (Dutch part)-The Americas 2012</t>
  </si>
  <si>
    <t>Slovakia-Europe 2000</t>
  </si>
  <si>
    <t>Slovakia-Europe 2001</t>
  </si>
  <si>
    <t>Slovakia-Europe 2002</t>
  </si>
  <si>
    <t>Slovakia-Europe 2003</t>
  </si>
  <si>
    <t>Slovakia-Europe 2004</t>
  </si>
  <si>
    <t>Slovakia-Europe 2005</t>
  </si>
  <si>
    <t>Slovakia-Europe 2006</t>
  </si>
  <si>
    <t>Slovakia-Europe 2007</t>
  </si>
  <si>
    <t>Slovakia-Europe 2008</t>
  </si>
  <si>
    <t>Slovakia-Europe 2009</t>
  </si>
  <si>
    <t>Slovakia-Europe 2010</t>
  </si>
  <si>
    <t>Slovakia-Europe 2011</t>
  </si>
  <si>
    <t>Slovakia-Europe 2012</t>
  </si>
  <si>
    <t>Slovenia-Europe 2000</t>
  </si>
  <si>
    <t>Slovenia-Europe 2001</t>
  </si>
  <si>
    <t>Slovenia-Europe 2002</t>
  </si>
  <si>
    <t>Slovenia-Europe 2003</t>
  </si>
  <si>
    <t>Slovenia-Europe 2004</t>
  </si>
  <si>
    <t>Slovenia-Europe 2005</t>
  </si>
  <si>
    <t>Slovenia-Europe 2006</t>
  </si>
  <si>
    <t>Slovenia-Europe 2007</t>
  </si>
  <si>
    <t>Slovenia-Europe 2008</t>
  </si>
  <si>
    <t>Slovenia-Europe 2009</t>
  </si>
  <si>
    <t>Slovenia-Europe 2010</t>
  </si>
  <si>
    <t>Slovenia-Europe 2011</t>
  </si>
  <si>
    <t>Slovenia-Europe 2012</t>
  </si>
  <si>
    <t>Solomon Islands-Oceania 2000</t>
  </si>
  <si>
    <t>Solomon Islands-Oceania 2001</t>
  </si>
  <si>
    <t>Solomon Islands-Oceania 2002</t>
  </si>
  <si>
    <t>Solomon Islands-Oceania 2003</t>
  </si>
  <si>
    <t>Solomon Islands-Oceania 2004</t>
  </si>
  <si>
    <t>Solomon Islands-Oceania 2005</t>
  </si>
  <si>
    <t>Solomon Islands-Oceania 2006</t>
  </si>
  <si>
    <t>Solomon Islands-Oceania 2007</t>
  </si>
  <si>
    <t>Solomon Islands-Oceania 2008</t>
  </si>
  <si>
    <t>Solomon Islands-Oceania 2009</t>
  </si>
  <si>
    <t>Solomon Islands-Oceania 2010</t>
  </si>
  <si>
    <t>Solomon Islands-Oceania 2011</t>
  </si>
  <si>
    <t>Solomon Islands-Oceania 2012</t>
  </si>
  <si>
    <t>Somalia-Africa 2000</t>
  </si>
  <si>
    <t>Somalia-Africa 2001</t>
  </si>
  <si>
    <t>Somalia-Africa 2002</t>
  </si>
  <si>
    <t>Somalia-Africa 2003</t>
  </si>
  <si>
    <t>Somalia-Africa 2004</t>
  </si>
  <si>
    <t>Somalia-Africa 2005</t>
  </si>
  <si>
    <t>Somalia-Africa 2006</t>
  </si>
  <si>
    <t>Somalia-Africa 2007</t>
  </si>
  <si>
    <t>Somalia-Africa 2008</t>
  </si>
  <si>
    <t>Somalia-Africa 2009</t>
  </si>
  <si>
    <t>Somalia-Africa 2010</t>
  </si>
  <si>
    <t>Somalia-Africa 2011</t>
  </si>
  <si>
    <t>Somalia-Africa 2012</t>
  </si>
  <si>
    <t>South Africa-Africa 2000</t>
  </si>
  <si>
    <t>South Africa-Africa 2001</t>
  </si>
  <si>
    <t>South Africa-Africa 2002</t>
  </si>
  <si>
    <t>South Africa-Africa 2003</t>
  </si>
  <si>
    <t>South Africa-Africa 2004</t>
  </si>
  <si>
    <t>South Africa-Africa 2005</t>
  </si>
  <si>
    <t>South Africa-Africa 2006</t>
  </si>
  <si>
    <t>South Africa-Africa 2007</t>
  </si>
  <si>
    <t>South Africa-Africa 2008</t>
  </si>
  <si>
    <t>South Africa-Africa 2009</t>
  </si>
  <si>
    <t>South Africa-Africa 2010</t>
  </si>
  <si>
    <t>South Africa-Africa 2011</t>
  </si>
  <si>
    <t>South Africa-Africa 2012</t>
  </si>
  <si>
    <t>South Korea-Asia 2000</t>
  </si>
  <si>
    <t>South Korea-Asia 2001</t>
  </si>
  <si>
    <t>South Korea-Asia 2002</t>
  </si>
  <si>
    <t>South Korea-Asia 2003</t>
  </si>
  <si>
    <t>South Korea-Asia 2004</t>
  </si>
  <si>
    <t>South Korea-Asia 2005</t>
  </si>
  <si>
    <t>South Korea-Asia 2006</t>
  </si>
  <si>
    <t>South Korea-Asia 2007</t>
  </si>
  <si>
    <t>South Korea-Asia 2008</t>
  </si>
  <si>
    <t>South Korea-Asia 2009</t>
  </si>
  <si>
    <t>South Korea-Asia 2010</t>
  </si>
  <si>
    <t>South Korea-Asia 2011</t>
  </si>
  <si>
    <t>South Korea-Asia 2012</t>
  </si>
  <si>
    <t>South Sudan-Africa 2000</t>
  </si>
  <si>
    <t>South Sudan-Africa 2001</t>
  </si>
  <si>
    <t>South Sudan-Africa 2002</t>
  </si>
  <si>
    <t>South Sudan-Africa 2003</t>
  </si>
  <si>
    <t>South Sudan-Africa 2004</t>
  </si>
  <si>
    <t>South Sudan-Africa 2005</t>
  </si>
  <si>
    <t>South Sudan-Africa 2006</t>
  </si>
  <si>
    <t>South Sudan-Africa 2007</t>
  </si>
  <si>
    <t>South Sudan-Africa 2008</t>
  </si>
  <si>
    <t>South Sudan-Africa 2009</t>
  </si>
  <si>
    <t>South Sudan-Africa 2010</t>
  </si>
  <si>
    <t>South Sudan-Africa 2011</t>
  </si>
  <si>
    <t>South Sudan-Africa 2012</t>
  </si>
  <si>
    <t>Spain-Europe 2000</t>
  </si>
  <si>
    <t>Spain-Europe 2001</t>
  </si>
  <si>
    <t>Spain-Europe 2002</t>
  </si>
  <si>
    <t>Spain-Europe 2003</t>
  </si>
  <si>
    <t>Spain-Europe 2004</t>
  </si>
  <si>
    <t>Spain-Europe 2005</t>
  </si>
  <si>
    <t>Spain-Europe 2006</t>
  </si>
  <si>
    <t>Spain-Europe 2007</t>
  </si>
  <si>
    <t>Spain-Europe 2008</t>
  </si>
  <si>
    <t>Spain-Europe 2009</t>
  </si>
  <si>
    <t>Spain-Europe 2010</t>
  </si>
  <si>
    <t>Spain-Europe 2011</t>
  </si>
  <si>
    <t>Spain-Europe 2012</t>
  </si>
  <si>
    <t>Sri Lanka-Asia 2000</t>
  </si>
  <si>
    <t>Sri Lanka-Asia 2001</t>
  </si>
  <si>
    <t>Sri Lanka-Asia 2002</t>
  </si>
  <si>
    <t>Sri Lanka-Asia 2003</t>
  </si>
  <si>
    <t>Sri Lanka-Asia 2004</t>
  </si>
  <si>
    <t>Sri Lanka-Asia 2005</t>
  </si>
  <si>
    <t>Sri Lanka-Asia 2006</t>
  </si>
  <si>
    <t>Sri Lanka-Asia 2007</t>
  </si>
  <si>
    <t>Sri Lanka-Asia 2008</t>
  </si>
  <si>
    <t>Sri Lanka-Asia 2009</t>
  </si>
  <si>
    <t>Sri Lanka-Asia 2010</t>
  </si>
  <si>
    <t>Sri Lanka-Asia 2011</t>
  </si>
  <si>
    <t>Sri Lanka-Asia 2012</t>
  </si>
  <si>
    <t>St. Kitts and Nevis-The Americas 2000</t>
  </si>
  <si>
    <t>St. Kitts and Nevis-The Americas 2001</t>
  </si>
  <si>
    <t>St. Kitts and Nevis-The Americas 2002</t>
  </si>
  <si>
    <t>St. Kitts and Nevis-The Americas 2003</t>
  </si>
  <si>
    <t>St. Kitts and Nevis-The Americas 2004</t>
  </si>
  <si>
    <t>St. Kitts and Nevis-The Americas 2005</t>
  </si>
  <si>
    <t>St. Kitts and Nevis-The Americas 2006</t>
  </si>
  <si>
    <t>St. Kitts and Nevis-The Americas 2007</t>
  </si>
  <si>
    <t>St. Kitts and Nevis-The Americas 2008</t>
  </si>
  <si>
    <t>St. Kitts and Nevis-The Americas 2009</t>
  </si>
  <si>
    <t>St. Kitts and Nevis-The Americas 2010</t>
  </si>
  <si>
    <t>St. Kitts and Nevis-The Americas 2011</t>
  </si>
  <si>
    <t>St. Kitts and Nevis-The Americas 2012</t>
  </si>
  <si>
    <t>St. Lucia-The Americas 2000</t>
  </si>
  <si>
    <t>St. Lucia-The Americas 2001</t>
  </si>
  <si>
    <t>St. Lucia-The Americas 2002</t>
  </si>
  <si>
    <t>St. Lucia-The Americas 2003</t>
  </si>
  <si>
    <t>St. Lucia-The Americas 2004</t>
  </si>
  <si>
    <t>St. Lucia-The Americas 2005</t>
  </si>
  <si>
    <t>St. Lucia-The Americas 2006</t>
  </si>
  <si>
    <t>St. Lucia-The Americas 2007</t>
  </si>
  <si>
    <t>St. Lucia-The Americas 2008</t>
  </si>
  <si>
    <t>St. Lucia-The Americas 2009</t>
  </si>
  <si>
    <t>St. Lucia-The Americas 2010</t>
  </si>
  <si>
    <t>St. Lucia-The Americas 2011</t>
  </si>
  <si>
    <t>St. Lucia-The Americas 2012</t>
  </si>
  <si>
    <t>St. Martin (French part)-The Americas 2000</t>
  </si>
  <si>
    <t>St. Martin (French part)-The Americas 2001</t>
  </si>
  <si>
    <t>St. Martin (French part)-The Americas 2002</t>
  </si>
  <si>
    <t>St. Martin (French part)-The Americas 2003</t>
  </si>
  <si>
    <t>St. Martin (French part)-The Americas 2004</t>
  </si>
  <si>
    <t>St. Martin (French part)-The Americas 2005</t>
  </si>
  <si>
    <t>St. Martin (French part)-The Americas 2006</t>
  </si>
  <si>
    <t>St. Martin (French part)-The Americas 2007</t>
  </si>
  <si>
    <t>St. Martin (French part)-The Americas 2008</t>
  </si>
  <si>
    <t>St. Martin (French part)-The Americas 2009</t>
  </si>
  <si>
    <t>St. Martin (French part)-The Americas 2010</t>
  </si>
  <si>
    <t>St. Martin (French part)-The Americas 2011</t>
  </si>
  <si>
    <t>St. Martin (French part)-The Americas 2012</t>
  </si>
  <si>
    <t>St. Vincent and the Grenadines-The Americas 2000</t>
  </si>
  <si>
    <t>St. Vincent and the Grenadines-The Americas 2001</t>
  </si>
  <si>
    <t>St. Vincent and the Grenadines-The Americas 2002</t>
  </si>
  <si>
    <t>St. Vincent and the Grenadines-The Americas 2003</t>
  </si>
  <si>
    <t>St. Vincent and the Grenadines-The Americas 2004</t>
  </si>
  <si>
    <t>St. Vincent and the Grenadines-The Americas 2005</t>
  </si>
  <si>
    <t>St. Vincent and the Grenadines-The Americas 2006</t>
  </si>
  <si>
    <t>St. Vincent and the Grenadines-The Americas 2007</t>
  </si>
  <si>
    <t>St. Vincent and the Grenadines-The Americas 2008</t>
  </si>
  <si>
    <t>St. Vincent and the Grenadines-The Americas 2009</t>
  </si>
  <si>
    <t>St. Vincent and the Grenadines-The Americas 2010</t>
  </si>
  <si>
    <t>St. Vincent and the Grenadines-The Americas 2011</t>
  </si>
  <si>
    <t>St. Vincent and the Grenadines-The Americas 2012</t>
  </si>
  <si>
    <t>Sudan-Africa 2000</t>
  </si>
  <si>
    <t>Sudan-Africa 2001</t>
  </si>
  <si>
    <t>Sudan-Africa 2002</t>
  </si>
  <si>
    <t>Sudan-Africa 2003</t>
  </si>
  <si>
    <t>Sudan-Africa 2004</t>
  </si>
  <si>
    <t>Sudan-Africa 2005</t>
  </si>
  <si>
    <t>Sudan-Africa 2006</t>
  </si>
  <si>
    <t>Sudan-Africa 2007</t>
  </si>
  <si>
    <t>Sudan-Africa 2008</t>
  </si>
  <si>
    <t>Sudan-Africa 2009</t>
  </si>
  <si>
    <t>Sudan-Africa 2010</t>
  </si>
  <si>
    <t>Sudan-Africa 2011</t>
  </si>
  <si>
    <t>Sudan-Africa 2012</t>
  </si>
  <si>
    <t>Suriname-The Americas 2000</t>
  </si>
  <si>
    <t>Suriname-The Americas 2001</t>
  </si>
  <si>
    <t>Suriname-The Americas 2002</t>
  </si>
  <si>
    <t>Suriname-The Americas 2003</t>
  </si>
  <si>
    <t>Suriname-The Americas 2004</t>
  </si>
  <si>
    <t>Suriname-The Americas 2005</t>
  </si>
  <si>
    <t>Suriname-The Americas 2006</t>
  </si>
  <si>
    <t>Suriname-The Americas 2007</t>
  </si>
  <si>
    <t>Suriname-The Americas 2008</t>
  </si>
  <si>
    <t>Suriname-The Americas 2009</t>
  </si>
  <si>
    <t>Suriname-The Americas 2010</t>
  </si>
  <si>
    <t>Suriname-The Americas 2011</t>
  </si>
  <si>
    <t>Suriname-The Americas 2012</t>
  </si>
  <si>
    <t>Swaziland-Africa 2000</t>
  </si>
  <si>
    <t>Swaziland-Africa 2001</t>
  </si>
  <si>
    <t>Swaziland-Africa 2002</t>
  </si>
  <si>
    <t>Swaziland-Africa 2003</t>
  </si>
  <si>
    <t>Swaziland-Africa 2004</t>
  </si>
  <si>
    <t>Swaziland-Africa 2005</t>
  </si>
  <si>
    <t>Swaziland-Africa 2006</t>
  </si>
  <si>
    <t>Swaziland-Africa 2007</t>
  </si>
  <si>
    <t>Swaziland-Africa 2008</t>
  </si>
  <si>
    <t>Swaziland-Africa 2009</t>
  </si>
  <si>
    <t>Swaziland-Africa 2010</t>
  </si>
  <si>
    <t>Swaziland-Africa 2011</t>
  </si>
  <si>
    <t>Swaziland-Africa 2012</t>
  </si>
  <si>
    <t>Sweden-Europe 2000</t>
  </si>
  <si>
    <t>Sweden-Europe 2001</t>
  </si>
  <si>
    <t>Sweden-Europe 2002</t>
  </si>
  <si>
    <t>Sweden-Europe 2003</t>
  </si>
  <si>
    <t>Sweden-Europe 2004</t>
  </si>
  <si>
    <t>Sweden-Europe 2005</t>
  </si>
  <si>
    <t>Sweden-Europe 2006</t>
  </si>
  <si>
    <t>Sweden-Europe 2007</t>
  </si>
  <si>
    <t>Sweden-Europe 2008</t>
  </si>
  <si>
    <t>Sweden-Europe 2009</t>
  </si>
  <si>
    <t>Sweden-Europe 2010</t>
  </si>
  <si>
    <t>Sweden-Europe 2011</t>
  </si>
  <si>
    <t>Sweden-Europe 2012</t>
  </si>
  <si>
    <t>Switzerland-Europe 2000</t>
  </si>
  <si>
    <t>Switzerland-Europe 2001</t>
  </si>
  <si>
    <t>Switzerland-Europe 2002</t>
  </si>
  <si>
    <t>Switzerland-Europe 2003</t>
  </si>
  <si>
    <t>Switzerland-Europe 2004</t>
  </si>
  <si>
    <t>Switzerland-Europe 2005</t>
  </si>
  <si>
    <t>Switzerland-Europe 2006</t>
  </si>
  <si>
    <t>Switzerland-Europe 2007</t>
  </si>
  <si>
    <t>Switzerland-Europe 2008</t>
  </si>
  <si>
    <t>Switzerland-Europe 2009</t>
  </si>
  <si>
    <t>Switzerland-Europe 2010</t>
  </si>
  <si>
    <t>Switzerland-Europe 2011</t>
  </si>
  <si>
    <t>Switzerland-Europe 2012</t>
  </si>
  <si>
    <t>Syria-Middle East 2000</t>
  </si>
  <si>
    <t>Syria-Middle East 2001</t>
  </si>
  <si>
    <t>Syria-Middle East 2002</t>
  </si>
  <si>
    <t>Syria-Middle East 2003</t>
  </si>
  <si>
    <t>Syria-Middle East 2004</t>
  </si>
  <si>
    <t>Syria-Middle East 2005</t>
  </si>
  <si>
    <t>Syria-Middle East 2006</t>
  </si>
  <si>
    <t>Syria-Middle East 2007</t>
  </si>
  <si>
    <t>Syria-Middle East 2008</t>
  </si>
  <si>
    <t>Syria-Middle East 2009</t>
  </si>
  <si>
    <t>Syria-Middle East 2010</t>
  </si>
  <si>
    <t>Syria-Middle East 2011</t>
  </si>
  <si>
    <t>Syria-Middle East 2012</t>
  </si>
  <si>
    <t>Tajikistan-Asia 2000</t>
  </si>
  <si>
    <t>Tajikistan-Asia 2001</t>
  </si>
  <si>
    <t>Tajikistan-Asia 2002</t>
  </si>
  <si>
    <t>Tajikistan-Asia 2003</t>
  </si>
  <si>
    <t>Tajikistan-Asia 2004</t>
  </si>
  <si>
    <t>Tajikistan-Asia 2005</t>
  </si>
  <si>
    <t>Tajikistan-Asia 2006</t>
  </si>
  <si>
    <t>Tajikistan-Asia 2007</t>
  </si>
  <si>
    <t>Tajikistan-Asia 2008</t>
  </si>
  <si>
    <t>Tajikistan-Asia 2009</t>
  </si>
  <si>
    <t>Tajikistan-Asia 2010</t>
  </si>
  <si>
    <t>Tajikistan-Asia 2011</t>
  </si>
  <si>
    <t>Tajikistan-Asia 2012</t>
  </si>
  <si>
    <t>Tanzania-Africa 2000</t>
  </si>
  <si>
    <t>Tanzania-Africa 2001</t>
  </si>
  <si>
    <t>Tanzania-Africa 2002</t>
  </si>
  <si>
    <t>Tanzania-Africa 2003</t>
  </si>
  <si>
    <t>Tanzania-Africa 2004</t>
  </si>
  <si>
    <t>Tanzania-Africa 2005</t>
  </si>
  <si>
    <t>Tanzania-Africa 2006</t>
  </si>
  <si>
    <t>Tanzania-Africa 2007</t>
  </si>
  <si>
    <t>Tanzania-Africa 2008</t>
  </si>
  <si>
    <t>Tanzania-Africa 2009</t>
  </si>
  <si>
    <t>Tanzania-Africa 2010</t>
  </si>
  <si>
    <t>Tanzania-Africa 2011</t>
  </si>
  <si>
    <t>Tanzania-Africa 2012</t>
  </si>
  <si>
    <t>Thailand-Asia 2000</t>
  </si>
  <si>
    <t>Thailand-Asia 2001</t>
  </si>
  <si>
    <t>Thailand-Asia 2002</t>
  </si>
  <si>
    <t>Thailand-Asia 2003</t>
  </si>
  <si>
    <t>Thailand-Asia 2004</t>
  </si>
  <si>
    <t>Thailand-Asia 2005</t>
  </si>
  <si>
    <t>Thailand-Asia 2006</t>
  </si>
  <si>
    <t>Thailand-Asia 2007</t>
  </si>
  <si>
    <t>Thailand-Asia 2008</t>
  </si>
  <si>
    <t>Thailand-Asia 2009</t>
  </si>
  <si>
    <t>Thailand-Asia 2010</t>
  </si>
  <si>
    <t>Thailand-Asia 2011</t>
  </si>
  <si>
    <t>Thailand-Asia 2012</t>
  </si>
  <si>
    <t>Timor-Leste-Asia 2000</t>
  </si>
  <si>
    <t>Timor-Leste-Asia 2001</t>
  </si>
  <si>
    <t>Timor-Leste-Asia 2002</t>
  </si>
  <si>
    <t>Timor-Leste-Asia 2003</t>
  </si>
  <si>
    <t>Timor-Leste-Asia 2004</t>
  </si>
  <si>
    <t>Timor-Leste-Asia 2005</t>
  </si>
  <si>
    <t>Timor-Leste-Asia 2006</t>
  </si>
  <si>
    <t>Timor-Leste-Asia 2007</t>
  </si>
  <si>
    <t>Timor-Leste-Asia 2008</t>
  </si>
  <si>
    <t>Timor-Leste-Asia 2009</t>
  </si>
  <si>
    <t>Timor-Leste-Asia 2010</t>
  </si>
  <si>
    <t>Timor-Leste-Asia 2011</t>
  </si>
  <si>
    <t>Timor-Leste-Asia 2012</t>
  </si>
  <si>
    <t>Togo-Africa 2000</t>
  </si>
  <si>
    <t>Togo-Africa 2001</t>
  </si>
  <si>
    <t>Togo-Africa 2002</t>
  </si>
  <si>
    <t>Togo-Africa 2003</t>
  </si>
  <si>
    <t>Togo-Africa 2004</t>
  </si>
  <si>
    <t>Togo-Africa 2005</t>
  </si>
  <si>
    <t>Togo-Africa 2006</t>
  </si>
  <si>
    <t>Togo-Africa 2007</t>
  </si>
  <si>
    <t>Togo-Africa 2008</t>
  </si>
  <si>
    <t>Togo-Africa 2009</t>
  </si>
  <si>
    <t>Togo-Africa 2010</t>
  </si>
  <si>
    <t>Togo-Africa 2011</t>
  </si>
  <si>
    <t>Togo-Africa 2012</t>
  </si>
  <si>
    <t>Tonga-Oceania 2000</t>
  </si>
  <si>
    <t>Tonga-Oceania 2001</t>
  </si>
  <si>
    <t>Tonga-Oceania 2002</t>
  </si>
  <si>
    <t>Tonga-Oceania 2003</t>
  </si>
  <si>
    <t>Tonga-Oceania 2004</t>
  </si>
  <si>
    <t>Tonga-Oceania 2005</t>
  </si>
  <si>
    <t>Tonga-Oceania 2006</t>
  </si>
  <si>
    <t>Tonga-Oceania 2007</t>
  </si>
  <si>
    <t>Tonga-Oceania 2008</t>
  </si>
  <si>
    <t>Tonga-Oceania 2009</t>
  </si>
  <si>
    <t>Tonga-Oceania 2010</t>
  </si>
  <si>
    <t>Tonga-Oceania 2011</t>
  </si>
  <si>
    <t>Tonga-Oceania 2012</t>
  </si>
  <si>
    <t>Trinidad and Tobago-The Americas 2000</t>
  </si>
  <si>
    <t>Trinidad and Tobago-The Americas 2001</t>
  </si>
  <si>
    <t>Trinidad and Tobago-The Americas 2002</t>
  </si>
  <si>
    <t>Trinidad and Tobago-The Americas 2003</t>
  </si>
  <si>
    <t>Trinidad and Tobago-The Americas 2004</t>
  </si>
  <si>
    <t>Trinidad and Tobago-The Americas 2005</t>
  </si>
  <si>
    <t>Trinidad and Tobago-The Americas 2006</t>
  </si>
  <si>
    <t>Trinidad and Tobago-The Americas 2007</t>
  </si>
  <si>
    <t>Trinidad and Tobago-The Americas 2008</t>
  </si>
  <si>
    <t>Trinidad and Tobago-The Americas 2009</t>
  </si>
  <si>
    <t>Trinidad and Tobago-The Americas 2010</t>
  </si>
  <si>
    <t>Trinidad and Tobago-The Americas 2011</t>
  </si>
  <si>
    <t>Trinidad and Tobago-The Americas 2012</t>
  </si>
  <si>
    <t>Tunisia-Africa 2000</t>
  </si>
  <si>
    <t>Tunisia-Africa 2001</t>
  </si>
  <si>
    <t>Tunisia-Africa 2002</t>
  </si>
  <si>
    <t>Tunisia-Africa 2003</t>
  </si>
  <si>
    <t>Tunisia-Africa 2004</t>
  </si>
  <si>
    <t>Tunisia-Africa 2005</t>
  </si>
  <si>
    <t>Tunisia-Africa 2006</t>
  </si>
  <si>
    <t>Tunisia-Africa 2007</t>
  </si>
  <si>
    <t>Tunisia-Africa 2008</t>
  </si>
  <si>
    <t>Tunisia-Africa 2009</t>
  </si>
  <si>
    <t>Tunisia-Africa 2010</t>
  </si>
  <si>
    <t>Tunisia-Africa 2011</t>
  </si>
  <si>
    <t>Tunisia-Africa 2012</t>
  </si>
  <si>
    <t>Turkey-Europe 2000</t>
  </si>
  <si>
    <t>Turkey-Europe 2001</t>
  </si>
  <si>
    <t>Turkey-Europe 2002</t>
  </si>
  <si>
    <t>Turkey-Europe 2003</t>
  </si>
  <si>
    <t>Turkey-Europe 2004</t>
  </si>
  <si>
    <t>Turkey-Europe 2005</t>
  </si>
  <si>
    <t>Turkey-Europe 2006</t>
  </si>
  <si>
    <t>Turkey-Europe 2007</t>
  </si>
  <si>
    <t>Turkey-Europe 2008</t>
  </si>
  <si>
    <t>Turkey-Europe 2009</t>
  </si>
  <si>
    <t>Turkey-Europe 2010</t>
  </si>
  <si>
    <t>Turkey-Europe 2011</t>
  </si>
  <si>
    <t>Turkey-Europe 2012</t>
  </si>
  <si>
    <t>Turkmenistan-Asia 2000</t>
  </si>
  <si>
    <t>Turkmenistan-Asia 2001</t>
  </si>
  <si>
    <t>Turkmenistan-Asia 2002</t>
  </si>
  <si>
    <t>Turkmenistan-Asia 2003</t>
  </si>
  <si>
    <t>Turkmenistan-Asia 2004</t>
  </si>
  <si>
    <t>Turkmenistan-Asia 2005</t>
  </si>
  <si>
    <t>Turkmenistan-Asia 2006</t>
  </si>
  <si>
    <t>Turkmenistan-Asia 2007</t>
  </si>
  <si>
    <t>Turkmenistan-Asia 2008</t>
  </si>
  <si>
    <t>Turkmenistan-Asia 2009</t>
  </si>
  <si>
    <t>Turkmenistan-Asia 2010</t>
  </si>
  <si>
    <t>Turkmenistan-Asia 2011</t>
  </si>
  <si>
    <t>Turkmenistan-Asia 2012</t>
  </si>
  <si>
    <t>Turks and Caicos Islands-The Americas 2000</t>
  </si>
  <si>
    <t>Turks and Caicos Islands-The Americas 2001</t>
  </si>
  <si>
    <t>Turks and Caicos Islands-The Americas 2002</t>
  </si>
  <si>
    <t>Turks and Caicos Islands-The Americas 2003</t>
  </si>
  <si>
    <t>Turks and Caicos Islands-The Americas 2004</t>
  </si>
  <si>
    <t>Turks and Caicos Islands-The Americas 2005</t>
  </si>
  <si>
    <t>Turks and Caicos Islands-The Americas 2006</t>
  </si>
  <si>
    <t>Turks and Caicos Islands-The Americas 2007</t>
  </si>
  <si>
    <t>Turks and Caicos Islands-The Americas 2008</t>
  </si>
  <si>
    <t>Turks and Caicos Islands-The Americas 2009</t>
  </si>
  <si>
    <t>Turks and Caicos Islands-The Americas 2010</t>
  </si>
  <si>
    <t>Turks and Caicos Islands-The Americas 2011</t>
  </si>
  <si>
    <t>Turks and Caicos Islands-The Americas 2012</t>
  </si>
  <si>
    <t>Uganda-Africa 2000</t>
  </si>
  <si>
    <t>Uganda-Africa 2001</t>
  </si>
  <si>
    <t>Uganda-Africa 2002</t>
  </si>
  <si>
    <t>Uganda-Africa 2003</t>
  </si>
  <si>
    <t>Uganda-Africa 2004</t>
  </si>
  <si>
    <t>Uganda-Africa 2005</t>
  </si>
  <si>
    <t>Uganda-Africa 2006</t>
  </si>
  <si>
    <t>Uganda-Africa 2007</t>
  </si>
  <si>
    <t>Uganda-Africa 2008</t>
  </si>
  <si>
    <t>Uganda-Africa 2009</t>
  </si>
  <si>
    <t>Uganda-Africa 2010</t>
  </si>
  <si>
    <t>Uganda-Africa 2011</t>
  </si>
  <si>
    <t>Uganda-Africa 2012</t>
  </si>
  <si>
    <t>Ukraine-Europe 2000</t>
  </si>
  <si>
    <t>Ukraine-Europe 2001</t>
  </si>
  <si>
    <t>Ukraine-Europe 2002</t>
  </si>
  <si>
    <t>Ukraine-Europe 2003</t>
  </si>
  <si>
    <t>Ukraine-Europe 2004</t>
  </si>
  <si>
    <t>Ukraine-Europe 2005</t>
  </si>
  <si>
    <t>Ukraine-Europe 2006</t>
  </si>
  <si>
    <t>Ukraine-Europe 2007</t>
  </si>
  <si>
    <t>Ukraine-Europe 2008</t>
  </si>
  <si>
    <t>Ukraine-Europe 2009</t>
  </si>
  <si>
    <t>Ukraine-Europe 2010</t>
  </si>
  <si>
    <t>Ukraine-Europe 2011</t>
  </si>
  <si>
    <t>Ukraine-Europe 2012</t>
  </si>
  <si>
    <t>United Arab Emirates-Middle East 2000</t>
  </si>
  <si>
    <t>United Arab Emirates-Middle East 2001</t>
  </si>
  <si>
    <t>United Arab Emirates-Middle East 2002</t>
  </si>
  <si>
    <t>United Arab Emirates-Middle East 2003</t>
  </si>
  <si>
    <t>United Arab Emirates-Middle East 2004</t>
  </si>
  <si>
    <t>United Arab Emirates-Middle East 2005</t>
  </si>
  <si>
    <t>United Arab Emirates-Middle East 2006</t>
  </si>
  <si>
    <t>United Arab Emirates-Middle East 2007</t>
  </si>
  <si>
    <t>United Arab Emirates-Middle East 2008</t>
  </si>
  <si>
    <t>United Arab Emirates-Middle East 2009</t>
  </si>
  <si>
    <t>United Arab Emirates-Middle East 2010</t>
  </si>
  <si>
    <t>United Arab Emirates-Middle East 2011</t>
  </si>
  <si>
    <t>United Arab Emirates-Middle East 2012</t>
  </si>
  <si>
    <t>United Kingdom-Europe 2000</t>
  </si>
  <si>
    <t>United Kingdom-Europe 2001</t>
  </si>
  <si>
    <t>United Kingdom-Europe 2002</t>
  </si>
  <si>
    <t>United Kingdom-Europe 2003</t>
  </si>
  <si>
    <t>United Kingdom-Europe 2004</t>
  </si>
  <si>
    <t>United Kingdom-Europe 2005</t>
  </si>
  <si>
    <t>United Kingdom-Europe 2006</t>
  </si>
  <si>
    <t>United Kingdom-Europe 2007</t>
  </si>
  <si>
    <t>United Kingdom-Europe 2008</t>
  </si>
  <si>
    <t>United Kingdom-Europe 2009</t>
  </si>
  <si>
    <t>United Kingdom-Europe 2010</t>
  </si>
  <si>
    <t>United Kingdom-Europe 2011</t>
  </si>
  <si>
    <t>United Kingdom-Europe 2012</t>
  </si>
  <si>
    <t>United States-The Americas 2000</t>
  </si>
  <si>
    <t>United States-The Americas 2001</t>
  </si>
  <si>
    <t>United States-The Americas 2002</t>
  </si>
  <si>
    <t>United States-The Americas 2003</t>
  </si>
  <si>
    <t>United States-The Americas 2004</t>
  </si>
  <si>
    <t>United States-The Americas 2005</t>
  </si>
  <si>
    <t>United States-The Americas 2006</t>
  </si>
  <si>
    <t>United States-The Americas 2007</t>
  </si>
  <si>
    <t>United States-The Americas 2008</t>
  </si>
  <si>
    <t>United States-The Americas 2009</t>
  </si>
  <si>
    <t>United States-The Americas 2010</t>
  </si>
  <si>
    <t>United States-The Americas 2011</t>
  </si>
  <si>
    <t>United States-The Americas 2012</t>
  </si>
  <si>
    <t>Uruguay-The Americas 2000</t>
  </si>
  <si>
    <t>Uruguay-The Americas 2001</t>
  </si>
  <si>
    <t>Uruguay-The Americas 2002</t>
  </si>
  <si>
    <t>Uruguay-The Americas 2003</t>
  </si>
  <si>
    <t>Uruguay-The Americas 2004</t>
  </si>
  <si>
    <t>Uruguay-The Americas 2005</t>
  </si>
  <si>
    <t>Uruguay-The Americas 2006</t>
  </si>
  <si>
    <t>Uruguay-The Americas 2007</t>
  </si>
  <si>
    <t>Uruguay-The Americas 2008</t>
  </si>
  <si>
    <t>Uruguay-The Americas 2009</t>
  </si>
  <si>
    <t>Uruguay-The Americas 2010</t>
  </si>
  <si>
    <t>Uruguay-The Americas 2011</t>
  </si>
  <si>
    <t>Uruguay-The Americas 2012</t>
  </si>
  <si>
    <t>Uzbekistan-Asia 2000</t>
  </si>
  <si>
    <t>Uzbekistan-Asia 2001</t>
  </si>
  <si>
    <t>Uzbekistan-Asia 2002</t>
  </si>
  <si>
    <t>Uzbekistan-Asia 2003</t>
  </si>
  <si>
    <t>Uzbekistan-Asia 2004</t>
  </si>
  <si>
    <t>Uzbekistan-Asia 2005</t>
  </si>
  <si>
    <t>Uzbekistan-Asia 2006</t>
  </si>
  <si>
    <t>Uzbekistan-Asia 2007</t>
  </si>
  <si>
    <t>Uzbekistan-Asia 2008</t>
  </si>
  <si>
    <t>Uzbekistan-Asia 2009</t>
  </si>
  <si>
    <t>Uzbekistan-Asia 2010</t>
  </si>
  <si>
    <t>Uzbekistan-Asia 2011</t>
  </si>
  <si>
    <t>Uzbekistan-Asia 2012</t>
  </si>
  <si>
    <t>Vanuatu-Oceania 2000</t>
  </si>
  <si>
    <t>Vanuatu-Oceania 2001</t>
  </si>
  <si>
    <t>Vanuatu-Oceania 2002</t>
  </si>
  <si>
    <t>Vanuatu-Oceania 2003</t>
  </si>
  <si>
    <t>Vanuatu-Oceania 2004</t>
  </si>
  <si>
    <t>Vanuatu-Oceania 2005</t>
  </si>
  <si>
    <t>Vanuatu-Oceania 2006</t>
  </si>
  <si>
    <t>Vanuatu-Oceania 2007</t>
  </si>
  <si>
    <t>Vanuatu-Oceania 2008</t>
  </si>
  <si>
    <t>Vanuatu-Oceania 2009</t>
  </si>
  <si>
    <t>Vanuatu-Oceania 2010</t>
  </si>
  <si>
    <t>Vanuatu-Oceania 2011</t>
  </si>
  <si>
    <t>Vanuatu-Oceania 2012</t>
  </si>
  <si>
    <t>Venezuela-The Americas 2000</t>
  </si>
  <si>
    <t>Venezuela-The Americas 2001</t>
  </si>
  <si>
    <t>Venezuela-The Americas 2002</t>
  </si>
  <si>
    <t>Venezuela-The Americas 2003</t>
  </si>
  <si>
    <t>Venezuela-The Americas 2004</t>
  </si>
  <si>
    <t>Venezuela-The Americas 2005</t>
  </si>
  <si>
    <t>Venezuela-The Americas 2006</t>
  </si>
  <si>
    <t>Venezuela-The Americas 2007</t>
  </si>
  <si>
    <t>Venezuela-The Americas 2008</t>
  </si>
  <si>
    <t>Venezuela-The Americas 2009</t>
  </si>
  <si>
    <t>Venezuela-The Americas 2010</t>
  </si>
  <si>
    <t>Venezuela-The Americas 2011</t>
  </si>
  <si>
    <t>Venezuela-The Americas 2012</t>
  </si>
  <si>
    <t>Vietnam-Asia 2000</t>
  </si>
  <si>
    <t>Vietnam-Asia 2001</t>
  </si>
  <si>
    <t>Vietnam-Asia 2002</t>
  </si>
  <si>
    <t>Vietnam-Asia 2003</t>
  </si>
  <si>
    <t>Vietnam-Asia 2004</t>
  </si>
  <si>
    <t>Vietnam-Asia 2005</t>
  </si>
  <si>
    <t>Vietnam-Asia 2006</t>
  </si>
  <si>
    <t>Vietnam-Asia 2007</t>
  </si>
  <si>
    <t>Vietnam-Asia 2008</t>
  </si>
  <si>
    <t>Vietnam-Asia 2009</t>
  </si>
  <si>
    <t>Vietnam-Asia 2010</t>
  </si>
  <si>
    <t>Vietnam-Asia 2011</t>
  </si>
  <si>
    <t>Vietnam-Asia 2012</t>
  </si>
  <si>
    <t>Yemen-Middle East 2000</t>
  </si>
  <si>
    <t>Yemen-Middle East 2001</t>
  </si>
  <si>
    <t>Yemen-Middle East 2002</t>
  </si>
  <si>
    <t>Yemen-Middle East 2003</t>
  </si>
  <si>
    <t>Yemen-Middle East 2004</t>
  </si>
  <si>
    <t>Yemen-Middle East 2005</t>
  </si>
  <si>
    <t>Yemen-Middle East 2006</t>
  </si>
  <si>
    <t>Yemen-Middle East 2007</t>
  </si>
  <si>
    <t>Yemen-Middle East 2008</t>
  </si>
  <si>
    <t>Yemen-Middle East 2009</t>
  </si>
  <si>
    <t>Yemen-Middle East 2010</t>
  </si>
  <si>
    <t>Yemen-Middle East 2011</t>
  </si>
  <si>
    <t>Yemen-Middle East 2012</t>
  </si>
  <si>
    <t>Zambia-Africa 2000</t>
  </si>
  <si>
    <t>Zambia-Africa 2001</t>
  </si>
  <si>
    <t>Zambia-Africa 2002</t>
  </si>
  <si>
    <t>Zambia-Africa 2003</t>
  </si>
  <si>
    <t>Zambia-Africa 2004</t>
  </si>
  <si>
    <t>Zambia-Africa 2005</t>
  </si>
  <si>
    <t>Zambia-Africa 2006</t>
  </si>
  <si>
    <t>Zambia-Africa 2007</t>
  </si>
  <si>
    <t>Zambia-Africa 2008</t>
  </si>
  <si>
    <t>Zambia-Africa 2009</t>
  </si>
  <si>
    <t>Zambia-Africa 2010</t>
  </si>
  <si>
    <t>Zambia-Africa 2011</t>
  </si>
  <si>
    <t>Zambia-Africa 2012</t>
  </si>
  <si>
    <t>Zimbabwe-Africa 2000</t>
  </si>
  <si>
    <t>Zimbabwe-Africa 2001</t>
  </si>
  <si>
    <t>Zimbabwe-Africa 2002</t>
  </si>
  <si>
    <t>Zimbabwe-Africa 2003</t>
  </si>
  <si>
    <t>Zimbabwe-Africa 2004</t>
  </si>
  <si>
    <t>Zimbabwe-Africa 2005</t>
  </si>
  <si>
    <t>Zimbabwe-Africa 2006</t>
  </si>
  <si>
    <t>Zimbabwe-Africa 2007</t>
  </si>
  <si>
    <t>Zimbabwe-Africa 2008</t>
  </si>
  <si>
    <t>Zimbabwe-Africa 2009</t>
  </si>
  <si>
    <t>Zimbabwe-Africa 2010</t>
  </si>
  <si>
    <t>Zimbabwe-Africa 2011</t>
  </si>
  <si>
    <t>Zimbabwe-Africa 2012</t>
  </si>
  <si>
    <t>Minimum</t>
  </si>
  <si>
    <t>Q1</t>
  </si>
  <si>
    <t>Q2</t>
  </si>
  <si>
    <t>Q3</t>
  </si>
  <si>
    <t>Q4/Maximum</t>
  </si>
  <si>
    <t>IQR</t>
  </si>
  <si>
    <t>1.5*IQR</t>
  </si>
  <si>
    <t>GDP/Capita</t>
  </si>
  <si>
    <t>Health Exp/ capita</t>
  </si>
  <si>
    <t>energy usage/capita</t>
  </si>
  <si>
    <t>CO2 Emissin/capita</t>
  </si>
  <si>
    <t>Tourism Inbound/capita</t>
  </si>
  <si>
    <t>Tourism Outbound/capita</t>
  </si>
  <si>
    <t>GDP/capita</t>
  </si>
  <si>
    <t>Health Exp/capita</t>
  </si>
  <si>
    <t>Energy usage/capita</t>
  </si>
  <si>
    <t>CO2 Emission/capita</t>
  </si>
  <si>
    <t>Populatio Total</t>
  </si>
  <si>
    <t>Tourism inbound/capita</t>
  </si>
  <si>
    <t>Tourism outbound/capita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</si>
</sst>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10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sz val="9"/>
      <color rgb="FF000000"/>
      <name val="&quot;Google Sans Mono&quot;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164" fontId="4" fillId="0" borderId="0" xfId="0" applyNumberFormat="1" applyFont="1"/>
    <xf numFmtId="0" fontId="4" fillId="0" borderId="0" xfId="0" applyFont="1"/>
    <xf numFmtId="0" fontId="5" fillId="0" borderId="0" xfId="0" applyFont="1"/>
    <xf numFmtId="164" fontId="3" fillId="0" borderId="0" xfId="0" applyNumberFormat="1" applyFont="1"/>
    <xf numFmtId="0" fontId="3" fillId="0" borderId="0" xfId="0" applyFont="1"/>
    <xf numFmtId="165" fontId="6" fillId="0" borderId="0" xfId="0" applyNumberFormat="1" applyFont="1" applyAlignment="1">
      <alignment horizontal="right"/>
    </xf>
    <xf numFmtId="0" fontId="2" fillId="0" borderId="0" xfId="0" applyFont="1"/>
    <xf numFmtId="0" fontId="7" fillId="3" borderId="0" xfId="0" applyFont="1" applyFill="1"/>
    <xf numFmtId="164" fontId="2" fillId="0" borderId="0" xfId="0" applyNumberFormat="1" applyFo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1" fontId="2" fillId="0" borderId="0" xfId="0" applyNumberFormat="1" applyFont="1"/>
    <xf numFmtId="0" fontId="6" fillId="0" borderId="0" xfId="0" applyFont="1"/>
    <xf numFmtId="11" fontId="3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8913E-652A-4330-A303-6E4E24E2F647}">
  <dimension ref="A1:AF2692"/>
  <sheetViews>
    <sheetView tabSelected="1" topLeftCell="A2510" workbookViewId="0">
      <selection activeCell="E2521" sqref="E2521"/>
    </sheetView>
  </sheetViews>
  <sheetFormatPr defaultRowHeight="13.2"/>
  <cols>
    <col min="1" max="1" width="43.6640625" bestFit="1" customWidth="1"/>
    <col min="2" max="2" width="34.6640625" customWidth="1"/>
    <col min="3" max="4" width="12.6640625"/>
    <col min="5" max="5" width="21.5546875" bestFit="1" customWidth="1"/>
    <col min="6" max="6" width="12" bestFit="1" customWidth="1"/>
    <col min="7" max="7" width="17.33203125" customWidth="1"/>
    <col min="8" max="8" width="24.44140625" customWidth="1"/>
    <col min="9" max="9" width="14.6640625" bestFit="1" customWidth="1"/>
    <col min="10" max="10" width="12.5546875" bestFit="1" customWidth="1"/>
    <col min="11" max="11" width="19.88671875" bestFit="1" customWidth="1"/>
    <col min="12" max="12" width="14.33203125" bestFit="1" customWidth="1"/>
    <col min="13" max="13" width="19.33203125" bestFit="1" customWidth="1"/>
    <col min="14" max="14" width="9.88671875" bestFit="1" customWidth="1"/>
    <col min="15" max="15" width="18.77734375" bestFit="1" customWidth="1"/>
    <col min="16" max="16" width="21.77734375" bestFit="1" customWidth="1"/>
    <col min="17" max="17" width="19.44140625" bestFit="1" customWidth="1"/>
    <col min="18" max="18" width="14.6640625" bestFit="1" customWidth="1"/>
    <col min="19" max="19" width="15.6640625" bestFit="1" customWidth="1"/>
    <col min="20" max="20" width="14.109375" bestFit="1" customWidth="1"/>
    <col min="21" max="21" width="15.33203125" bestFit="1" customWidth="1"/>
    <col min="22" max="22" width="16.33203125" bestFit="1" customWidth="1"/>
    <col min="23" max="23" width="15.88671875" bestFit="1" customWidth="1"/>
    <col min="24" max="24" width="23" bestFit="1" customWidth="1"/>
    <col min="25" max="25" width="17.6640625" bestFit="1" customWidth="1"/>
    <col min="26" max="26" width="24.6640625" bestFit="1" customWidth="1"/>
    <col min="27" max="27" width="17.44140625" bestFit="1" customWidth="1"/>
    <col min="28" max="28" width="21.44140625" bestFit="1" customWidth="1"/>
    <col min="29" max="29" width="16.109375" bestFit="1" customWidth="1"/>
    <col min="30" max="30" width="15.21875" bestFit="1" customWidth="1"/>
    <col min="31" max="31" width="13.88671875" bestFit="1" customWidth="1"/>
    <col min="32" max="32" width="18.88671875" bestFit="1" customWidth="1"/>
  </cols>
  <sheetData>
    <row r="1" spans="1:32" ht="14.4">
      <c r="A1" t="s">
        <v>58</v>
      </c>
      <c r="B1" s="4" t="s">
        <v>5</v>
      </c>
      <c r="C1" s="5" t="s">
        <v>4</v>
      </c>
      <c r="D1" s="6" t="s">
        <v>59</v>
      </c>
      <c r="E1" s="4" t="s">
        <v>3</v>
      </c>
      <c r="F1" s="19" t="s">
        <v>288</v>
      </c>
      <c r="G1" s="5" t="s">
        <v>10</v>
      </c>
      <c r="H1" s="5" t="s">
        <v>12</v>
      </c>
      <c r="I1" s="5" t="s">
        <v>14</v>
      </c>
      <c r="J1" s="19" t="s">
        <v>17</v>
      </c>
      <c r="K1" s="19" t="s">
        <v>290</v>
      </c>
      <c r="L1" s="19" t="s">
        <v>19</v>
      </c>
      <c r="M1" s="19" t="s">
        <v>289</v>
      </c>
      <c r="N1" s="19" t="s">
        <v>22</v>
      </c>
      <c r="O1" s="19" t="s">
        <v>24</v>
      </c>
      <c r="P1" s="19" t="s">
        <v>26</v>
      </c>
      <c r="Q1" s="19" t="s">
        <v>28</v>
      </c>
      <c r="R1" s="19" t="s">
        <v>30</v>
      </c>
      <c r="S1" s="19" t="s">
        <v>32</v>
      </c>
      <c r="T1" s="19" t="s">
        <v>34</v>
      </c>
      <c r="U1" s="19" t="s">
        <v>36</v>
      </c>
      <c r="V1" s="19" t="s">
        <v>38</v>
      </c>
      <c r="W1" s="19" t="s">
        <v>41</v>
      </c>
      <c r="X1" s="19" t="s">
        <v>292</v>
      </c>
      <c r="Y1" s="19" t="s">
        <v>43</v>
      </c>
      <c r="Z1" s="19" t="s">
        <v>291</v>
      </c>
      <c r="AA1" s="19" t="s">
        <v>46</v>
      </c>
      <c r="AB1" s="19" t="s">
        <v>48</v>
      </c>
      <c r="AC1" s="19" t="s">
        <v>50</v>
      </c>
      <c r="AD1" s="19" t="s">
        <v>52</v>
      </c>
      <c r="AE1" s="19" t="s">
        <v>54</v>
      </c>
      <c r="AF1" s="19" t="s">
        <v>56</v>
      </c>
    </row>
    <row r="2" spans="1:32" ht="14.4">
      <c r="A2" t="s">
        <v>293</v>
      </c>
      <c r="B2" s="7" t="s">
        <v>60</v>
      </c>
      <c r="C2" s="8" t="s">
        <v>61</v>
      </c>
      <c r="D2" s="9" t="s">
        <v>62</v>
      </c>
      <c r="E2" s="7"/>
      <c r="G2" s="8"/>
      <c r="H2" s="8"/>
      <c r="I2" s="8"/>
      <c r="J2">
        <v>0</v>
      </c>
      <c r="L2">
        <v>0</v>
      </c>
      <c r="N2">
        <v>0.05</v>
      </c>
      <c r="O2">
        <v>9.5000000000000001E-2</v>
      </c>
      <c r="P2">
        <v>56</v>
      </c>
      <c r="Q2">
        <v>54</v>
      </c>
      <c r="R2">
        <v>0.495</v>
      </c>
      <c r="S2">
        <v>0.48499999999999999</v>
      </c>
      <c r="T2">
        <v>0.02</v>
      </c>
      <c r="U2">
        <v>20595360</v>
      </c>
      <c r="V2">
        <v>0.21299999999999999</v>
      </c>
      <c r="W2">
        <v>0</v>
      </c>
      <c r="Y2">
        <v>0</v>
      </c>
      <c r="AA2">
        <v>0</v>
      </c>
      <c r="AB2">
        <v>0</v>
      </c>
      <c r="AC2">
        <v>0</v>
      </c>
      <c r="AD2">
        <v>0</v>
      </c>
      <c r="AE2">
        <v>0.129</v>
      </c>
      <c r="AF2">
        <v>0.57976412489999996</v>
      </c>
    </row>
    <row r="3" spans="1:32" ht="14.4">
      <c r="A3" t="s">
        <v>294</v>
      </c>
      <c r="B3" s="7" t="s">
        <v>60</v>
      </c>
      <c r="C3" s="8" t="s">
        <v>61</v>
      </c>
      <c r="D3" s="9" t="s">
        <v>63</v>
      </c>
      <c r="E3" s="13">
        <v>2461666315</v>
      </c>
      <c r="F3">
        <v>115.31250951504002</v>
      </c>
      <c r="G3" s="8"/>
      <c r="H3" s="8"/>
      <c r="I3" s="8"/>
      <c r="J3">
        <v>0</v>
      </c>
      <c r="L3">
        <v>0</v>
      </c>
      <c r="N3">
        <v>4.9000000000000002E-2</v>
      </c>
      <c r="O3">
        <v>9.2999999999999999E-2</v>
      </c>
      <c r="P3">
        <v>56</v>
      </c>
      <c r="Q3">
        <v>54</v>
      </c>
      <c r="R3">
        <v>0.495</v>
      </c>
      <c r="S3">
        <v>0.48399999999999999</v>
      </c>
      <c r="T3">
        <v>0.02</v>
      </c>
      <c r="U3">
        <v>21347782</v>
      </c>
      <c r="V3">
        <v>0.216</v>
      </c>
      <c r="W3">
        <v>0</v>
      </c>
      <c r="Y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0.57976412489999996</v>
      </c>
    </row>
    <row r="4" spans="1:32" ht="14.4">
      <c r="A4" t="s">
        <v>295</v>
      </c>
      <c r="B4" s="7" t="s">
        <v>60</v>
      </c>
      <c r="C4" s="8" t="s">
        <v>61</v>
      </c>
      <c r="D4" s="9" t="s">
        <v>64</v>
      </c>
      <c r="E4" s="13">
        <v>4128818043</v>
      </c>
      <c r="F4">
        <v>185.9592901455789</v>
      </c>
      <c r="G4" s="14">
        <v>8.8999999999999996E-2</v>
      </c>
      <c r="H4" s="14">
        <v>14</v>
      </c>
      <c r="I4" s="8"/>
      <c r="J4">
        <v>0</v>
      </c>
      <c r="L4">
        <v>8236</v>
      </c>
      <c r="M4">
        <v>3.709441049928554E-4</v>
      </c>
      <c r="N4">
        <v>4.8000000000000001E-2</v>
      </c>
      <c r="O4">
        <v>9.0999999999999998E-2</v>
      </c>
      <c r="P4">
        <v>57</v>
      </c>
      <c r="Q4">
        <v>55</v>
      </c>
      <c r="R4">
        <v>0.495</v>
      </c>
      <c r="S4">
        <v>0.48499999999999999</v>
      </c>
      <c r="T4">
        <v>0.02</v>
      </c>
      <c r="U4">
        <v>22202806</v>
      </c>
      <c r="V4">
        <v>0.219</v>
      </c>
      <c r="W4">
        <v>0</v>
      </c>
      <c r="Y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1E-3</v>
      </c>
    </row>
    <row r="5" spans="1:32" ht="14.4">
      <c r="A5" t="s">
        <v>296</v>
      </c>
      <c r="B5" s="7" t="s">
        <v>60</v>
      </c>
      <c r="C5" s="8" t="s">
        <v>61</v>
      </c>
      <c r="D5" s="9" t="s">
        <v>65</v>
      </c>
      <c r="E5" s="13">
        <v>4583648922</v>
      </c>
      <c r="F5">
        <v>198.28779914918329</v>
      </c>
      <c r="G5" s="14">
        <v>0.1</v>
      </c>
      <c r="H5" s="14">
        <v>18</v>
      </c>
      <c r="I5" s="8"/>
      <c r="J5">
        <v>0</v>
      </c>
      <c r="L5">
        <v>6524</v>
      </c>
      <c r="M5">
        <v>2.82227025599687E-4</v>
      </c>
      <c r="N5">
        <v>4.7E-2</v>
      </c>
      <c r="O5">
        <v>8.7999999999999995E-2</v>
      </c>
      <c r="P5">
        <v>57</v>
      </c>
      <c r="Q5">
        <v>55</v>
      </c>
      <c r="R5">
        <v>0.49399999999999999</v>
      </c>
      <c r="S5">
        <v>0.48499999999999999</v>
      </c>
      <c r="T5">
        <v>0.02</v>
      </c>
      <c r="U5">
        <v>23116142</v>
      </c>
      <c r="V5">
        <v>0.222</v>
      </c>
      <c r="W5">
        <v>0</v>
      </c>
      <c r="Y5">
        <v>0</v>
      </c>
      <c r="AA5">
        <v>0</v>
      </c>
      <c r="AB5">
        <v>0</v>
      </c>
      <c r="AC5">
        <v>0</v>
      </c>
      <c r="AD5">
        <v>0</v>
      </c>
      <c r="AE5">
        <v>1E-3</v>
      </c>
      <c r="AF5">
        <v>8.9999999999999993E-3</v>
      </c>
    </row>
    <row r="6" spans="1:32" ht="14.4">
      <c r="A6" t="s">
        <v>297</v>
      </c>
      <c r="B6" s="7" t="s">
        <v>60</v>
      </c>
      <c r="C6" s="8" t="s">
        <v>61</v>
      </c>
      <c r="D6" s="9" t="s">
        <v>66</v>
      </c>
      <c r="E6" s="13">
        <v>5285461999</v>
      </c>
      <c r="F6">
        <v>220.05628780963085</v>
      </c>
      <c r="G6" s="14">
        <v>9.8000000000000004E-2</v>
      </c>
      <c r="H6" s="14">
        <v>19</v>
      </c>
      <c r="I6" s="8"/>
      <c r="J6">
        <v>0</v>
      </c>
      <c r="L6">
        <v>3927</v>
      </c>
      <c r="M6">
        <v>1.6349773064150647E-4</v>
      </c>
      <c r="N6">
        <v>4.5999999999999999E-2</v>
      </c>
      <c r="O6">
        <v>8.5999999999999993E-2</v>
      </c>
      <c r="P6">
        <v>58</v>
      </c>
      <c r="Q6">
        <v>55</v>
      </c>
      <c r="R6">
        <v>0.49399999999999999</v>
      </c>
      <c r="S6">
        <v>0.48599999999999999</v>
      </c>
      <c r="T6">
        <v>0.02</v>
      </c>
      <c r="U6">
        <v>24018682</v>
      </c>
      <c r="V6">
        <v>0.22600000000000001</v>
      </c>
      <c r="W6">
        <v>0</v>
      </c>
      <c r="Y6">
        <v>0</v>
      </c>
      <c r="AA6">
        <v>0</v>
      </c>
      <c r="AB6">
        <v>9</v>
      </c>
      <c r="AC6">
        <v>0</v>
      </c>
      <c r="AD6">
        <v>0</v>
      </c>
      <c r="AE6">
        <v>1E-3</v>
      </c>
      <c r="AF6">
        <v>2.5000000000000001E-2</v>
      </c>
    </row>
    <row r="7" spans="1:32" ht="14.4">
      <c r="A7" t="s">
        <v>298</v>
      </c>
      <c r="B7" s="7" t="s">
        <v>60</v>
      </c>
      <c r="C7" s="8" t="s">
        <v>61</v>
      </c>
      <c r="D7" s="9" t="s">
        <v>67</v>
      </c>
      <c r="E7" s="13">
        <v>6275076016</v>
      </c>
      <c r="F7">
        <v>252.40789248800976</v>
      </c>
      <c r="G7" s="14">
        <v>9.1999999999999998E-2</v>
      </c>
      <c r="H7" s="14">
        <v>21</v>
      </c>
      <c r="I7" s="8"/>
      <c r="J7">
        <v>0</v>
      </c>
      <c r="L7">
        <v>1991</v>
      </c>
      <c r="M7">
        <v>8.0085741218473782E-5</v>
      </c>
      <c r="N7">
        <v>4.4999999999999998E-2</v>
      </c>
      <c r="O7">
        <v>8.4000000000000005E-2</v>
      </c>
      <c r="P7">
        <v>58</v>
      </c>
      <c r="Q7">
        <v>56</v>
      </c>
      <c r="R7">
        <v>0.49299999999999999</v>
      </c>
      <c r="S7">
        <v>0.48699999999999999</v>
      </c>
      <c r="T7">
        <v>0.02</v>
      </c>
      <c r="U7">
        <v>24860855</v>
      </c>
      <c r="V7">
        <v>0.22900000000000001</v>
      </c>
      <c r="W7">
        <v>0</v>
      </c>
      <c r="Y7">
        <v>0</v>
      </c>
      <c r="AA7">
        <v>0.36299999999999999</v>
      </c>
      <c r="AB7">
        <v>9</v>
      </c>
      <c r="AC7">
        <v>0</v>
      </c>
      <c r="AD7">
        <v>275</v>
      </c>
      <c r="AE7">
        <v>1.2E-2</v>
      </c>
      <c r="AF7">
        <v>4.8000000000000001E-2</v>
      </c>
    </row>
    <row r="8" spans="1:32" ht="14.4">
      <c r="A8" t="s">
        <v>299</v>
      </c>
      <c r="B8" s="7" t="s">
        <v>60</v>
      </c>
      <c r="C8" s="8" t="s">
        <v>61</v>
      </c>
      <c r="D8" s="9" t="s">
        <v>68</v>
      </c>
      <c r="E8" s="13">
        <v>7057597615</v>
      </c>
      <c r="F8">
        <v>275.35094089324133</v>
      </c>
      <c r="G8" s="14">
        <v>9.0999999999999998E-2</v>
      </c>
      <c r="H8" s="14">
        <v>23</v>
      </c>
      <c r="I8" s="14">
        <v>0.18</v>
      </c>
      <c r="L8">
        <v>1991</v>
      </c>
      <c r="M8">
        <v>7.7678517992194071E-5</v>
      </c>
      <c r="N8">
        <v>4.3999999999999997E-2</v>
      </c>
      <c r="O8">
        <v>8.2000000000000003E-2</v>
      </c>
      <c r="P8">
        <v>59</v>
      </c>
      <c r="Q8">
        <v>56</v>
      </c>
      <c r="R8">
        <v>0.49299999999999999</v>
      </c>
      <c r="S8">
        <v>0.48699999999999999</v>
      </c>
      <c r="T8">
        <v>0.02</v>
      </c>
      <c r="U8">
        <v>25631282</v>
      </c>
      <c r="V8">
        <v>0.23200000000000001</v>
      </c>
      <c r="W8">
        <v>0</v>
      </c>
      <c r="Y8">
        <v>0</v>
      </c>
      <c r="AA8">
        <v>0.36299999999999999</v>
      </c>
      <c r="AB8">
        <v>9</v>
      </c>
      <c r="AC8">
        <v>0</v>
      </c>
      <c r="AD8">
        <v>275</v>
      </c>
      <c r="AE8">
        <v>2.1000000000000001E-2</v>
      </c>
      <c r="AF8">
        <v>9.8000000000000004E-2</v>
      </c>
    </row>
    <row r="9" spans="1:32" ht="14.4">
      <c r="A9" t="s">
        <v>300</v>
      </c>
      <c r="B9" s="7" t="s">
        <v>60</v>
      </c>
      <c r="C9" s="8" t="s">
        <v>61</v>
      </c>
      <c r="D9" s="9" t="s">
        <v>69</v>
      </c>
      <c r="E9" s="13">
        <v>9843851009</v>
      </c>
      <c r="F9">
        <v>373.59141623157825</v>
      </c>
      <c r="G9" s="14">
        <v>0.1</v>
      </c>
      <c r="H9" s="14">
        <v>30</v>
      </c>
      <c r="I9" s="14">
        <v>0.18099999999999999</v>
      </c>
      <c r="L9">
        <v>1991</v>
      </c>
      <c r="M9">
        <v>7.5561943088839407E-5</v>
      </c>
      <c r="N9">
        <v>4.2000000000000003E-2</v>
      </c>
      <c r="O9">
        <v>0.08</v>
      </c>
      <c r="P9">
        <v>59</v>
      </c>
      <c r="Q9">
        <v>57</v>
      </c>
      <c r="R9">
        <v>0.49199999999999999</v>
      </c>
      <c r="S9">
        <v>0.48699999999999999</v>
      </c>
      <c r="T9">
        <v>2.1000000000000001E-2</v>
      </c>
      <c r="U9">
        <v>26349243</v>
      </c>
      <c r="V9">
        <v>0.23599999999999999</v>
      </c>
      <c r="W9">
        <v>0</v>
      </c>
      <c r="Y9">
        <v>0</v>
      </c>
      <c r="AA9">
        <v>0.36299999999999999</v>
      </c>
      <c r="AB9">
        <v>9</v>
      </c>
      <c r="AC9">
        <v>0</v>
      </c>
      <c r="AD9">
        <v>275</v>
      </c>
      <c r="AE9">
        <v>1.9E-2</v>
      </c>
      <c r="AF9">
        <v>0.17699999999999999</v>
      </c>
    </row>
    <row r="10" spans="1:32" ht="14.4">
      <c r="A10" t="s">
        <v>301</v>
      </c>
      <c r="B10" s="7" t="s">
        <v>60</v>
      </c>
      <c r="C10" s="8" t="s">
        <v>61</v>
      </c>
      <c r="D10" s="9" t="s">
        <v>70</v>
      </c>
      <c r="E10" s="13">
        <v>10190534636</v>
      </c>
      <c r="F10">
        <v>376.97766985051197</v>
      </c>
      <c r="G10" s="14">
        <v>9.7000000000000003E-2</v>
      </c>
      <c r="H10" s="14">
        <v>35</v>
      </c>
      <c r="I10" s="14">
        <v>0.14899999999999999</v>
      </c>
      <c r="J10">
        <v>0</v>
      </c>
      <c r="L10">
        <v>583</v>
      </c>
      <c r="M10">
        <v>2.156687449414489E-5</v>
      </c>
      <c r="N10">
        <v>4.1000000000000002E-2</v>
      </c>
      <c r="O10">
        <v>7.9000000000000001E-2</v>
      </c>
      <c r="P10">
        <v>60</v>
      </c>
      <c r="Q10">
        <v>57</v>
      </c>
      <c r="R10">
        <v>0.49199999999999999</v>
      </c>
      <c r="S10">
        <v>0.48699999999999999</v>
      </c>
      <c r="T10">
        <v>2.1000000000000001E-2</v>
      </c>
      <c r="U10">
        <v>27032197</v>
      </c>
      <c r="V10">
        <v>0.23899999999999999</v>
      </c>
      <c r="W10">
        <v>43000000</v>
      </c>
      <c r="X10">
        <v>1.590695717406913</v>
      </c>
      <c r="Y10">
        <v>58000000</v>
      </c>
      <c r="Z10">
        <v>2.1455895723163012</v>
      </c>
      <c r="AA10">
        <v>0.36299999999999999</v>
      </c>
      <c r="AB10">
        <v>9</v>
      </c>
      <c r="AC10">
        <v>0</v>
      </c>
      <c r="AD10">
        <v>275</v>
      </c>
      <c r="AE10">
        <v>1.7999999999999999E-2</v>
      </c>
      <c r="AF10">
        <v>0.29199999999999998</v>
      </c>
    </row>
    <row r="11" spans="1:32" ht="14.4">
      <c r="A11" t="s">
        <v>302</v>
      </c>
      <c r="B11" s="7" t="s">
        <v>60</v>
      </c>
      <c r="C11" s="8" t="s">
        <v>61</v>
      </c>
      <c r="D11" s="9" t="s">
        <v>71</v>
      </c>
      <c r="E11" s="13">
        <v>12486950469</v>
      </c>
      <c r="F11">
        <v>450.65923905450762</v>
      </c>
      <c r="G11" s="14">
        <v>8.6999999999999994E-2</v>
      </c>
      <c r="H11" s="14">
        <v>35</v>
      </c>
      <c r="I11" s="14">
        <v>0.15</v>
      </c>
      <c r="J11">
        <v>0</v>
      </c>
      <c r="L11">
        <v>1338</v>
      </c>
      <c r="M11">
        <v>4.8288976828400932E-5</v>
      </c>
      <c r="N11">
        <v>3.9E-2</v>
      </c>
      <c r="O11">
        <v>7.6999999999999999E-2</v>
      </c>
      <c r="P11">
        <v>60</v>
      </c>
      <c r="Q11">
        <v>58</v>
      </c>
      <c r="R11">
        <v>0.49</v>
      </c>
      <c r="S11">
        <v>0.48899999999999999</v>
      </c>
      <c r="T11">
        <v>2.1000000000000001E-2</v>
      </c>
      <c r="U11">
        <v>27708187</v>
      </c>
      <c r="V11">
        <v>0.24299999999999999</v>
      </c>
      <c r="W11">
        <v>96000000</v>
      </c>
      <c r="X11">
        <v>3.4646799518135198</v>
      </c>
      <c r="Y11">
        <v>61000000</v>
      </c>
      <c r="Z11">
        <v>2.201515386048174</v>
      </c>
      <c r="AA11">
        <v>0.36299999999999999</v>
      </c>
      <c r="AB11">
        <v>7</v>
      </c>
      <c r="AC11">
        <v>0</v>
      </c>
      <c r="AD11">
        <v>275</v>
      </c>
      <c r="AE11">
        <v>3.5999999999999997E-2</v>
      </c>
      <c r="AF11">
        <v>0.379</v>
      </c>
    </row>
    <row r="12" spans="1:32" ht="14.4">
      <c r="A12" t="s">
        <v>303</v>
      </c>
      <c r="B12" s="7" t="s">
        <v>60</v>
      </c>
      <c r="C12" s="8" t="s">
        <v>61</v>
      </c>
      <c r="D12" s="9" t="s">
        <v>72</v>
      </c>
      <c r="E12" s="13">
        <v>15936784436</v>
      </c>
      <c r="F12">
        <v>561.19761747841699</v>
      </c>
      <c r="G12" s="14">
        <v>8.6999999999999994E-2</v>
      </c>
      <c r="H12" s="14">
        <v>43</v>
      </c>
      <c r="I12" s="14">
        <v>0.157</v>
      </c>
      <c r="L12">
        <v>1338</v>
      </c>
      <c r="M12">
        <v>4.7116306002730066E-5</v>
      </c>
      <c r="N12">
        <v>3.7999999999999999E-2</v>
      </c>
      <c r="O12">
        <v>7.4999999999999997E-2</v>
      </c>
      <c r="P12">
        <v>61</v>
      </c>
      <c r="Q12">
        <v>58</v>
      </c>
      <c r="R12">
        <v>0.48599999999999999</v>
      </c>
      <c r="S12">
        <v>0.49199999999999999</v>
      </c>
      <c r="T12">
        <v>2.1999999999999999E-2</v>
      </c>
      <c r="U12">
        <v>28397812</v>
      </c>
      <c r="V12">
        <v>0.247</v>
      </c>
      <c r="W12">
        <v>138000000</v>
      </c>
      <c r="X12">
        <v>4.859529318667227</v>
      </c>
      <c r="Y12">
        <v>86000000</v>
      </c>
      <c r="Z12">
        <v>3.0284023290245039</v>
      </c>
      <c r="AA12">
        <v>0.36299999999999999</v>
      </c>
      <c r="AB12">
        <v>7</v>
      </c>
      <c r="AC12">
        <v>0</v>
      </c>
      <c r="AD12">
        <v>275</v>
      </c>
      <c r="AE12">
        <v>0.04</v>
      </c>
      <c r="AF12">
        <v>0.45800000000000002</v>
      </c>
    </row>
    <row r="13" spans="1:32" ht="14.4">
      <c r="A13" t="s">
        <v>304</v>
      </c>
      <c r="B13" s="7" t="s">
        <v>60</v>
      </c>
      <c r="C13" s="8" t="s">
        <v>61</v>
      </c>
      <c r="D13" s="9" t="s">
        <v>73</v>
      </c>
      <c r="E13" s="13">
        <v>17870159082</v>
      </c>
      <c r="F13">
        <v>613.97919161614925</v>
      </c>
      <c r="G13" s="14">
        <v>8.4000000000000005E-2</v>
      </c>
      <c r="H13" s="14">
        <v>48</v>
      </c>
      <c r="I13" s="14">
        <v>0.151</v>
      </c>
      <c r="J13">
        <v>0</v>
      </c>
      <c r="L13">
        <v>733</v>
      </c>
      <c r="M13">
        <v>2.5184260833355092E-5</v>
      </c>
      <c r="N13">
        <v>3.6999999999999998E-2</v>
      </c>
      <c r="O13">
        <v>7.3999999999999996E-2</v>
      </c>
      <c r="P13">
        <v>61</v>
      </c>
      <c r="Q13">
        <v>59</v>
      </c>
      <c r="R13">
        <v>0.48099999999999998</v>
      </c>
      <c r="S13">
        <v>0.497</v>
      </c>
      <c r="T13">
        <v>2.1999999999999999E-2</v>
      </c>
      <c r="U13">
        <v>29105480</v>
      </c>
      <c r="V13">
        <v>0.251</v>
      </c>
      <c r="W13">
        <v>137000000</v>
      </c>
      <c r="X13">
        <v>4.7070173726734623</v>
      </c>
      <c r="Y13">
        <v>127000000</v>
      </c>
      <c r="Z13">
        <v>4.3634394622593407</v>
      </c>
      <c r="AA13">
        <v>0.36299999999999999</v>
      </c>
      <c r="AB13">
        <v>7</v>
      </c>
      <c r="AC13">
        <v>0</v>
      </c>
      <c r="AD13">
        <v>275</v>
      </c>
      <c r="AE13">
        <v>0.05</v>
      </c>
      <c r="AF13">
        <v>0.60299999999999998</v>
      </c>
    </row>
    <row r="14" spans="1:32" ht="14.4">
      <c r="A14" t="s">
        <v>305</v>
      </c>
      <c r="B14" s="7" t="s">
        <v>60</v>
      </c>
      <c r="C14" s="8" t="s">
        <v>61</v>
      </c>
      <c r="D14" s="9" t="s">
        <v>74</v>
      </c>
      <c r="E14" s="13">
        <v>20506795254</v>
      </c>
      <c r="F14">
        <v>687.58136770342378</v>
      </c>
      <c r="G14" s="14">
        <v>8.5999999999999993E-2</v>
      </c>
      <c r="H14" s="14">
        <v>51</v>
      </c>
      <c r="I14" s="14">
        <v>0.15</v>
      </c>
      <c r="J14">
        <v>0</v>
      </c>
      <c r="L14">
        <v>359</v>
      </c>
      <c r="M14">
        <v>1.2037069076280013E-5</v>
      </c>
      <c r="N14">
        <v>3.5000000000000003E-2</v>
      </c>
      <c r="O14">
        <v>7.1999999999999995E-2</v>
      </c>
      <c r="P14">
        <v>62</v>
      </c>
      <c r="Q14">
        <v>59</v>
      </c>
      <c r="R14">
        <v>0.47399999999999998</v>
      </c>
      <c r="S14">
        <v>0.503</v>
      </c>
      <c r="T14">
        <v>2.3E-2</v>
      </c>
      <c r="U14">
        <v>29824536</v>
      </c>
      <c r="V14">
        <v>0.255</v>
      </c>
      <c r="W14">
        <v>116000000</v>
      </c>
      <c r="X14">
        <v>3.8894150775723721</v>
      </c>
      <c r="Y14">
        <v>80000000</v>
      </c>
      <c r="Z14">
        <v>2.6823552259119805</v>
      </c>
      <c r="AA14">
        <v>0.36299999999999999</v>
      </c>
      <c r="AB14">
        <v>7</v>
      </c>
      <c r="AC14">
        <v>170</v>
      </c>
      <c r="AD14">
        <v>275</v>
      </c>
      <c r="AE14">
        <v>5.5E-2</v>
      </c>
      <c r="AF14">
        <v>0.65500000000000003</v>
      </c>
    </row>
    <row r="15" spans="1:32" ht="14.4">
      <c r="A15" t="s">
        <v>306</v>
      </c>
      <c r="B15" s="7" t="s">
        <v>75</v>
      </c>
      <c r="C15" s="8" t="s">
        <v>76</v>
      </c>
      <c r="D15" s="9" t="s">
        <v>62</v>
      </c>
      <c r="E15" s="13">
        <v>3686649387</v>
      </c>
      <c r="F15">
        <v>1193.4662231828986</v>
      </c>
      <c r="G15" s="14">
        <v>6.4000000000000001E-2</v>
      </c>
      <c r="H15" s="14">
        <v>70</v>
      </c>
      <c r="I15" s="14">
        <v>0.221</v>
      </c>
      <c r="J15">
        <v>0</v>
      </c>
      <c r="L15">
        <v>0</v>
      </c>
      <c r="N15">
        <v>1.9E-2</v>
      </c>
      <c r="O15">
        <v>2.3E-2</v>
      </c>
      <c r="P15">
        <v>77</v>
      </c>
      <c r="Q15">
        <v>71</v>
      </c>
      <c r="R15">
        <v>0.30299999999999999</v>
      </c>
      <c r="S15">
        <v>0.628</v>
      </c>
      <c r="T15">
        <v>6.8000000000000005E-2</v>
      </c>
      <c r="U15">
        <v>3089027</v>
      </c>
      <c r="V15">
        <v>0.41699999999999998</v>
      </c>
      <c r="W15">
        <v>398000000</v>
      </c>
      <c r="X15">
        <v>128.84315999827777</v>
      </c>
      <c r="Y15">
        <v>290000000</v>
      </c>
      <c r="Z15">
        <v>93.880694471106921</v>
      </c>
      <c r="AA15">
        <v>0</v>
      </c>
      <c r="AB15">
        <v>0</v>
      </c>
      <c r="AC15">
        <v>0</v>
      </c>
      <c r="AD15">
        <v>0</v>
      </c>
      <c r="AE15">
        <v>1E-3</v>
      </c>
      <c r="AF15">
        <v>8.9999999999999993E-3</v>
      </c>
    </row>
    <row r="16" spans="1:32" ht="14.4">
      <c r="A16" t="s">
        <v>307</v>
      </c>
      <c r="B16" s="7" t="s">
        <v>75</v>
      </c>
      <c r="C16" s="8" t="s">
        <v>76</v>
      </c>
      <c r="D16" s="9" t="s">
        <v>63</v>
      </c>
      <c r="E16" s="13">
        <v>4091020249</v>
      </c>
      <c r="F16">
        <v>1335.1410079465136</v>
      </c>
      <c r="G16" s="14">
        <v>0.06</v>
      </c>
      <c r="H16" s="14">
        <v>75</v>
      </c>
      <c r="I16" s="14">
        <v>0.19700000000000001</v>
      </c>
      <c r="J16">
        <v>2173</v>
      </c>
      <c r="K16">
        <v>7.0917796385313713E-4</v>
      </c>
      <c r="L16">
        <v>0</v>
      </c>
      <c r="N16">
        <v>1.7999999999999999E-2</v>
      </c>
      <c r="O16">
        <v>2.1999999999999999E-2</v>
      </c>
      <c r="P16">
        <v>78</v>
      </c>
      <c r="Q16">
        <v>72</v>
      </c>
      <c r="R16">
        <v>0.29699999999999999</v>
      </c>
      <c r="S16">
        <v>0.63200000000000001</v>
      </c>
      <c r="T16">
        <v>7.0999999999999994E-2</v>
      </c>
      <c r="U16">
        <v>3064111</v>
      </c>
      <c r="V16">
        <v>0.42399999999999999</v>
      </c>
      <c r="W16">
        <v>451000000</v>
      </c>
      <c r="X16">
        <v>147.18787929027374</v>
      </c>
      <c r="Y16">
        <v>269000000</v>
      </c>
      <c r="Z16">
        <v>87.790553279564605</v>
      </c>
      <c r="AA16">
        <v>0</v>
      </c>
      <c r="AB16">
        <v>0</v>
      </c>
      <c r="AC16">
        <v>0</v>
      </c>
      <c r="AD16">
        <v>0</v>
      </c>
      <c r="AE16">
        <v>3.0000000000000001E-3</v>
      </c>
      <c r="AF16">
        <v>0.11899999999999999</v>
      </c>
    </row>
    <row r="17" spans="1:32" ht="14.4">
      <c r="A17" t="s">
        <v>308</v>
      </c>
      <c r="B17" s="7" t="s">
        <v>75</v>
      </c>
      <c r="C17" s="8" t="s">
        <v>76</v>
      </c>
      <c r="D17" s="9" t="s">
        <v>64</v>
      </c>
      <c r="E17" s="13">
        <v>4449373456</v>
      </c>
      <c r="F17">
        <v>1458.1287561524493</v>
      </c>
      <c r="G17" s="14">
        <v>6.5000000000000002E-2</v>
      </c>
      <c r="H17" s="14">
        <v>89</v>
      </c>
      <c r="I17" s="14">
        <v>0.153</v>
      </c>
      <c r="J17">
        <v>2059</v>
      </c>
      <c r="K17">
        <v>6.7476626509498669E-4</v>
      </c>
      <c r="L17">
        <v>4283</v>
      </c>
      <c r="M17">
        <v>1.4036055917444527E-3</v>
      </c>
      <c r="N17">
        <v>1.7000000000000001E-2</v>
      </c>
      <c r="O17">
        <v>2.1000000000000001E-2</v>
      </c>
      <c r="P17">
        <v>78</v>
      </c>
      <c r="Q17">
        <v>72</v>
      </c>
      <c r="R17">
        <v>0.28999999999999998</v>
      </c>
      <c r="S17">
        <v>0.63600000000000001</v>
      </c>
      <c r="T17">
        <v>7.4999999999999997E-2</v>
      </c>
      <c r="U17">
        <v>3051427</v>
      </c>
      <c r="V17">
        <v>0.435</v>
      </c>
      <c r="W17">
        <v>492000000</v>
      </c>
      <c r="X17">
        <v>161.23603808971998</v>
      </c>
      <c r="Y17">
        <v>386000000</v>
      </c>
      <c r="Z17">
        <v>126.49819248502422</v>
      </c>
      <c r="AA17">
        <v>0</v>
      </c>
      <c r="AB17">
        <v>0</v>
      </c>
      <c r="AC17">
        <v>0</v>
      </c>
      <c r="AD17">
        <v>0</v>
      </c>
      <c r="AE17">
        <v>4.0000000000000001E-3</v>
      </c>
      <c r="AF17">
        <v>0.26100000000000001</v>
      </c>
    </row>
    <row r="18" spans="1:32" ht="14.4">
      <c r="A18" t="s">
        <v>309</v>
      </c>
      <c r="B18" s="7" t="s">
        <v>75</v>
      </c>
      <c r="C18" s="8" t="s">
        <v>76</v>
      </c>
      <c r="D18" s="9" t="s">
        <v>65</v>
      </c>
      <c r="E18" s="13">
        <v>5652325082</v>
      </c>
      <c r="F18">
        <v>1863.2038347091745</v>
      </c>
      <c r="G18" s="14">
        <v>6.2E-2</v>
      </c>
      <c r="H18" s="14">
        <v>108</v>
      </c>
      <c r="I18" s="14">
        <v>0.14299999999999999</v>
      </c>
      <c r="J18">
        <v>2068</v>
      </c>
      <c r="K18">
        <v>6.816850542529665E-4</v>
      </c>
      <c r="L18">
        <v>3880</v>
      </c>
      <c r="M18">
        <v>1.2789835640722969E-3</v>
      </c>
      <c r="N18">
        <v>1.6E-2</v>
      </c>
      <c r="O18">
        <v>0.02</v>
      </c>
      <c r="P18">
        <v>79</v>
      </c>
      <c r="Q18">
        <v>72</v>
      </c>
      <c r="R18">
        <v>0.28199999999999997</v>
      </c>
      <c r="S18">
        <v>0.64</v>
      </c>
      <c r="T18">
        <v>7.8E-2</v>
      </c>
      <c r="U18">
        <v>3033659</v>
      </c>
      <c r="V18">
        <v>0.44600000000000001</v>
      </c>
      <c r="W18">
        <v>537000000</v>
      </c>
      <c r="X18">
        <v>177.01396234711945</v>
      </c>
      <c r="Y18">
        <v>507000000</v>
      </c>
      <c r="Z18">
        <v>167.12491417130272</v>
      </c>
      <c r="AA18">
        <v>0</v>
      </c>
      <c r="AB18">
        <v>41</v>
      </c>
      <c r="AC18">
        <v>0</v>
      </c>
      <c r="AD18">
        <v>0</v>
      </c>
      <c r="AE18">
        <v>0.01</v>
      </c>
      <c r="AF18">
        <v>0.34</v>
      </c>
    </row>
    <row r="19" spans="1:32" ht="14.4">
      <c r="A19" t="s">
        <v>310</v>
      </c>
      <c r="B19" s="7" t="s">
        <v>75</v>
      </c>
      <c r="C19" s="8" t="s">
        <v>76</v>
      </c>
      <c r="D19" s="9" t="s">
        <v>66</v>
      </c>
      <c r="E19" s="13">
        <v>7464446950</v>
      </c>
      <c r="F19">
        <v>2476.1158855017566</v>
      </c>
      <c r="G19" s="14">
        <v>6.5000000000000002E-2</v>
      </c>
      <c r="H19" s="14">
        <v>148</v>
      </c>
      <c r="I19" s="14">
        <v>0.11799999999999999</v>
      </c>
      <c r="J19">
        <v>2061</v>
      </c>
      <c r="K19">
        <v>6.8367755497533819E-4</v>
      </c>
      <c r="L19">
        <v>4129</v>
      </c>
      <c r="M19">
        <v>1.3696771589001317E-3</v>
      </c>
      <c r="N19">
        <v>1.4999999999999999E-2</v>
      </c>
      <c r="O19">
        <v>1.9E-2</v>
      </c>
      <c r="P19">
        <v>79</v>
      </c>
      <c r="Q19">
        <v>73</v>
      </c>
      <c r="R19">
        <v>0.27300000000000002</v>
      </c>
      <c r="S19">
        <v>0.64500000000000002</v>
      </c>
      <c r="T19">
        <v>8.2000000000000003E-2</v>
      </c>
      <c r="U19">
        <v>3014579</v>
      </c>
      <c r="V19">
        <v>0.45700000000000002</v>
      </c>
      <c r="W19">
        <v>756000000</v>
      </c>
      <c r="X19">
        <v>250.78128654117208</v>
      </c>
      <c r="Y19">
        <v>669000000</v>
      </c>
      <c r="Z19">
        <v>221.92153531222769</v>
      </c>
      <c r="AA19">
        <v>0</v>
      </c>
      <c r="AB19">
        <v>41</v>
      </c>
      <c r="AC19">
        <v>0</v>
      </c>
      <c r="AD19">
        <v>0</v>
      </c>
      <c r="AE19">
        <v>2.4E-2</v>
      </c>
      <c r="AF19">
        <v>0.39200000000000002</v>
      </c>
    </row>
    <row r="20" spans="1:32" ht="14.4">
      <c r="A20" t="s">
        <v>311</v>
      </c>
      <c r="B20" s="7" t="s">
        <v>75</v>
      </c>
      <c r="C20" s="8" t="s">
        <v>76</v>
      </c>
      <c r="D20" s="9" t="s">
        <v>67</v>
      </c>
      <c r="E20" s="13">
        <v>8376483740</v>
      </c>
      <c r="F20">
        <v>2798.9496325087111</v>
      </c>
      <c r="G20" s="14">
        <v>6.3E-2</v>
      </c>
      <c r="H20" s="14">
        <v>160</v>
      </c>
      <c r="I20" s="14">
        <v>0.13100000000000001</v>
      </c>
      <c r="J20">
        <v>2025</v>
      </c>
      <c r="K20">
        <v>6.7664108016643031E-4</v>
      </c>
      <c r="L20">
        <v>4056</v>
      </c>
      <c r="M20">
        <v>1.355287022792613E-3</v>
      </c>
      <c r="N20">
        <v>1.4E-2</v>
      </c>
      <c r="O20">
        <v>1.7999999999999999E-2</v>
      </c>
      <c r="P20">
        <v>79</v>
      </c>
      <c r="Q20">
        <v>73</v>
      </c>
      <c r="R20">
        <v>0.26500000000000001</v>
      </c>
      <c r="S20">
        <v>0.64900000000000002</v>
      </c>
      <c r="T20">
        <v>8.5000000000000006E-2</v>
      </c>
      <c r="U20">
        <v>2992724</v>
      </c>
      <c r="V20">
        <v>0.46700000000000003</v>
      </c>
      <c r="W20">
        <v>880000000</v>
      </c>
      <c r="X20">
        <v>294.04649409701665</v>
      </c>
      <c r="Y20">
        <v>808000000</v>
      </c>
      <c r="Z20">
        <v>269.98814457998799</v>
      </c>
      <c r="AA20">
        <v>0.58199999999999996</v>
      </c>
      <c r="AB20">
        <v>41</v>
      </c>
      <c r="AC20">
        <v>0</v>
      </c>
      <c r="AD20">
        <v>364</v>
      </c>
      <c r="AE20">
        <v>0.06</v>
      </c>
      <c r="AF20">
        <v>0.47899999999999998</v>
      </c>
    </row>
    <row r="21" spans="1:32" ht="14.4">
      <c r="A21" t="s">
        <v>312</v>
      </c>
      <c r="B21" s="7" t="s">
        <v>75</v>
      </c>
      <c r="C21" s="8" t="s">
        <v>76</v>
      </c>
      <c r="D21" s="9" t="s">
        <v>68</v>
      </c>
      <c r="E21" s="13">
        <v>9132562332</v>
      </c>
      <c r="F21">
        <v>3076.9798438559205</v>
      </c>
      <c r="G21" s="14">
        <v>0.06</v>
      </c>
      <c r="H21" s="14">
        <v>168</v>
      </c>
      <c r="I21" s="14">
        <v>0.129</v>
      </c>
      <c r="J21">
        <v>2025</v>
      </c>
      <c r="K21">
        <v>6.8227119151167037E-4</v>
      </c>
      <c r="L21">
        <v>4056</v>
      </c>
      <c r="M21">
        <v>1.3665639272944865E-3</v>
      </c>
      <c r="N21">
        <v>1.4E-2</v>
      </c>
      <c r="O21">
        <v>1.7000000000000001E-2</v>
      </c>
      <c r="P21">
        <v>80</v>
      </c>
      <c r="Q21">
        <v>73</v>
      </c>
      <c r="R21">
        <v>0.25800000000000001</v>
      </c>
      <c r="S21">
        <v>0.65400000000000003</v>
      </c>
      <c r="T21">
        <v>8.8999999999999996E-2</v>
      </c>
      <c r="U21">
        <v>2968028</v>
      </c>
      <c r="V21">
        <v>0.47799999999999998</v>
      </c>
      <c r="W21">
        <v>1057000000</v>
      </c>
      <c r="X21">
        <v>356.12871576683239</v>
      </c>
      <c r="Y21">
        <v>989000000</v>
      </c>
      <c r="Z21">
        <v>333.21788069384792</v>
      </c>
      <c r="AA21">
        <v>0.56499999999999995</v>
      </c>
      <c r="AB21">
        <v>39</v>
      </c>
      <c r="AC21">
        <v>0</v>
      </c>
      <c r="AD21">
        <v>364</v>
      </c>
      <c r="AE21">
        <v>9.6000000000000002E-2</v>
      </c>
      <c r="AF21">
        <v>0.60099999999999998</v>
      </c>
    </row>
    <row r="22" spans="1:32" ht="14.4">
      <c r="A22" t="s">
        <v>313</v>
      </c>
      <c r="B22" s="7" t="s">
        <v>75</v>
      </c>
      <c r="C22" s="8" t="s">
        <v>76</v>
      </c>
      <c r="D22" s="9" t="s">
        <v>69</v>
      </c>
      <c r="E22" s="13">
        <v>10701011856</v>
      </c>
      <c r="F22">
        <v>3638.7108130899596</v>
      </c>
      <c r="G22" s="14">
        <v>6.4000000000000001E-2</v>
      </c>
      <c r="H22" s="14">
        <v>218</v>
      </c>
      <c r="I22" s="14">
        <v>0.14099999999999999</v>
      </c>
      <c r="J22">
        <v>2025</v>
      </c>
      <c r="K22">
        <v>6.8856940779630582E-4</v>
      </c>
      <c r="L22">
        <v>4056</v>
      </c>
      <c r="M22">
        <v>1.3791790212453415E-3</v>
      </c>
      <c r="N22">
        <v>1.2999999999999999E-2</v>
      </c>
      <c r="O22">
        <v>1.7000000000000001E-2</v>
      </c>
      <c r="P22">
        <v>80</v>
      </c>
      <c r="Q22">
        <v>73</v>
      </c>
      <c r="R22">
        <v>0.25</v>
      </c>
      <c r="S22">
        <v>0.65800000000000003</v>
      </c>
      <c r="T22">
        <v>9.1999999999999998E-2</v>
      </c>
      <c r="U22">
        <v>2940880</v>
      </c>
      <c r="V22">
        <v>0.48899999999999999</v>
      </c>
      <c r="W22">
        <v>1479000000</v>
      </c>
      <c r="X22">
        <v>502.91069339789453</v>
      </c>
      <c r="Y22">
        <v>1331000000</v>
      </c>
      <c r="Z22">
        <v>452.58562063055956</v>
      </c>
      <c r="AA22">
        <v>0.45900000000000002</v>
      </c>
      <c r="AB22">
        <v>36</v>
      </c>
      <c r="AC22">
        <v>0</v>
      </c>
      <c r="AD22">
        <v>364</v>
      </c>
      <c r="AE22">
        <v>0.15</v>
      </c>
      <c r="AF22">
        <v>0.73399999999999999</v>
      </c>
    </row>
    <row r="23" spans="1:32" ht="14.4">
      <c r="A23" t="s">
        <v>314</v>
      </c>
      <c r="B23" s="7" t="s">
        <v>75</v>
      </c>
      <c r="C23" s="8" t="s">
        <v>76</v>
      </c>
      <c r="D23" s="9" t="s">
        <v>70</v>
      </c>
      <c r="E23" s="13">
        <v>12881352688</v>
      </c>
      <c r="F23">
        <v>4422.6924460586033</v>
      </c>
      <c r="G23" s="14">
        <v>6.0999999999999999E-2</v>
      </c>
      <c r="H23" s="14">
        <v>251</v>
      </c>
      <c r="I23" s="14">
        <v>0.13</v>
      </c>
      <c r="J23">
        <v>1976</v>
      </c>
      <c r="K23">
        <v>6.7844119209258934E-4</v>
      </c>
      <c r="L23">
        <v>4294</v>
      </c>
      <c r="M23">
        <v>1.4743048982012038E-3</v>
      </c>
      <c r="N23">
        <v>1.2999999999999999E-2</v>
      </c>
      <c r="O23">
        <v>1.6E-2</v>
      </c>
      <c r="P23">
        <v>80</v>
      </c>
      <c r="Q23">
        <v>74</v>
      </c>
      <c r="R23">
        <v>0.24299999999999999</v>
      </c>
      <c r="S23">
        <v>0.66200000000000003</v>
      </c>
      <c r="T23">
        <v>9.5000000000000001E-2</v>
      </c>
      <c r="U23">
        <v>2912559</v>
      </c>
      <c r="V23">
        <v>0.5</v>
      </c>
      <c r="W23">
        <v>1848000000</v>
      </c>
      <c r="X23">
        <v>634.4935845076443</v>
      </c>
      <c r="Y23">
        <v>1644000000</v>
      </c>
      <c r="Z23">
        <v>564.45208491913809</v>
      </c>
      <c r="AA23">
        <v>0.46200000000000002</v>
      </c>
      <c r="AB23">
        <v>9</v>
      </c>
      <c r="AC23">
        <v>0</v>
      </c>
      <c r="AD23">
        <v>368</v>
      </c>
      <c r="AE23">
        <v>0.23899999999999999</v>
      </c>
      <c r="AF23">
        <v>0.58899999999999997</v>
      </c>
    </row>
    <row r="24" spans="1:32" ht="14.4">
      <c r="A24" t="s">
        <v>315</v>
      </c>
      <c r="B24" s="7" t="s">
        <v>75</v>
      </c>
      <c r="C24" s="8" t="s">
        <v>76</v>
      </c>
      <c r="D24" s="9" t="s">
        <v>71</v>
      </c>
      <c r="E24" s="13">
        <v>12044212904</v>
      </c>
      <c r="F24">
        <v>4175.7793491183138</v>
      </c>
      <c r="G24" s="14">
        <v>0.06</v>
      </c>
      <c r="H24" s="14">
        <v>230</v>
      </c>
      <c r="I24" s="14">
        <v>0.127</v>
      </c>
      <c r="J24">
        <v>2068</v>
      </c>
      <c r="K24">
        <v>7.1698431128768372E-4</v>
      </c>
      <c r="L24">
        <v>3865</v>
      </c>
      <c r="M24">
        <v>1.3400117810091381E-3</v>
      </c>
      <c r="N24">
        <v>1.2999999999999999E-2</v>
      </c>
      <c r="O24">
        <v>1.4999999999999999E-2</v>
      </c>
      <c r="P24">
        <v>80</v>
      </c>
      <c r="Q24">
        <v>74</v>
      </c>
      <c r="R24">
        <v>0.23599999999999999</v>
      </c>
      <c r="S24">
        <v>0.66600000000000004</v>
      </c>
      <c r="T24">
        <v>9.8000000000000004E-2</v>
      </c>
      <c r="U24">
        <v>2884303</v>
      </c>
      <c r="V24">
        <v>0.51100000000000001</v>
      </c>
      <c r="W24">
        <v>2014000000</v>
      </c>
      <c r="X24">
        <v>698.26228381692215</v>
      </c>
      <c r="Y24">
        <v>1693000000</v>
      </c>
      <c r="Z24">
        <v>586.97023162961727</v>
      </c>
      <c r="AA24">
        <v>0.37</v>
      </c>
      <c r="AB24">
        <v>6</v>
      </c>
      <c r="AC24">
        <v>0</v>
      </c>
      <c r="AD24">
        <v>368</v>
      </c>
      <c r="AE24">
        <v>0.41199999999999998</v>
      </c>
      <c r="AF24">
        <v>0.78200000000000003</v>
      </c>
    </row>
    <row r="25" spans="1:32" ht="14.4">
      <c r="A25" t="s">
        <v>316</v>
      </c>
      <c r="B25" s="7" t="s">
        <v>75</v>
      </c>
      <c r="C25" s="8" t="s">
        <v>76</v>
      </c>
      <c r="D25" s="9" t="s">
        <v>72</v>
      </c>
      <c r="E25" s="13">
        <v>11926953259</v>
      </c>
      <c r="F25">
        <v>4175.1202391733323</v>
      </c>
      <c r="G25" s="14">
        <v>5.5E-2</v>
      </c>
      <c r="H25" s="14">
        <v>207</v>
      </c>
      <c r="I25" s="14">
        <v>0.128</v>
      </c>
      <c r="J25">
        <v>2068</v>
      </c>
      <c r="K25">
        <v>7.2391904848752373E-4</v>
      </c>
      <c r="L25">
        <v>3865</v>
      </c>
      <c r="M25">
        <v>1.352972496327021E-3</v>
      </c>
      <c r="N25">
        <v>1.2999999999999999E-2</v>
      </c>
      <c r="O25">
        <v>1.4999999999999999E-2</v>
      </c>
      <c r="P25">
        <v>80</v>
      </c>
      <c r="Q25">
        <v>74</v>
      </c>
      <c r="R25">
        <v>0.22800000000000001</v>
      </c>
      <c r="S25">
        <v>0.67100000000000004</v>
      </c>
      <c r="T25">
        <v>0.10100000000000001</v>
      </c>
      <c r="U25">
        <v>2856673</v>
      </c>
      <c r="V25">
        <v>0.52200000000000002</v>
      </c>
      <c r="W25">
        <v>1780000000</v>
      </c>
      <c r="X25">
        <v>623.1024692010601</v>
      </c>
      <c r="Y25">
        <v>1454000000</v>
      </c>
      <c r="Z25">
        <v>508.98370236985471</v>
      </c>
      <c r="AA25">
        <v>0.33100000000000002</v>
      </c>
      <c r="AB25">
        <v>6</v>
      </c>
      <c r="AC25">
        <v>0</v>
      </c>
      <c r="AD25">
        <v>360</v>
      </c>
      <c r="AE25">
        <v>0.45</v>
      </c>
      <c r="AF25">
        <v>0.85499999999999998</v>
      </c>
    </row>
    <row r="26" spans="1:32" ht="14.4">
      <c r="A26" t="s">
        <v>317</v>
      </c>
      <c r="B26" s="7" t="s">
        <v>75</v>
      </c>
      <c r="C26" s="8" t="s">
        <v>76</v>
      </c>
      <c r="D26" s="9" t="s">
        <v>73</v>
      </c>
      <c r="E26" s="13">
        <v>12890867763</v>
      </c>
      <c r="F26">
        <v>4556.1443415895665</v>
      </c>
      <c r="G26" s="14">
        <v>0.06</v>
      </c>
      <c r="H26" s="14">
        <v>243</v>
      </c>
      <c r="I26" s="14">
        <v>0.124</v>
      </c>
      <c r="J26">
        <v>2172</v>
      </c>
      <c r="K26">
        <v>7.6767101267894214E-4</v>
      </c>
      <c r="L26">
        <v>4166</v>
      </c>
      <c r="M26">
        <v>1.4724297600462583E-3</v>
      </c>
      <c r="N26">
        <v>1.2999999999999999E-2</v>
      </c>
      <c r="O26">
        <v>1.4E-2</v>
      </c>
      <c r="P26">
        <v>80</v>
      </c>
      <c r="Q26">
        <v>74</v>
      </c>
      <c r="R26">
        <v>0.221</v>
      </c>
      <c r="S26">
        <v>0.67600000000000005</v>
      </c>
      <c r="T26">
        <v>0.10299999999999999</v>
      </c>
      <c r="U26">
        <v>2829337</v>
      </c>
      <c r="V26">
        <v>0.53200000000000003</v>
      </c>
      <c r="W26">
        <v>1833000000</v>
      </c>
      <c r="X26">
        <v>647.8549568326431</v>
      </c>
      <c r="Y26">
        <v>1678000000</v>
      </c>
      <c r="Z26">
        <v>593.07180445454185</v>
      </c>
      <c r="AA26">
        <v>0.315</v>
      </c>
      <c r="AB26">
        <v>6</v>
      </c>
      <c r="AC26">
        <v>0</v>
      </c>
      <c r="AD26">
        <v>371</v>
      </c>
      <c r="AE26">
        <v>0.49</v>
      </c>
      <c r="AF26">
        <v>0.98299999999999998</v>
      </c>
    </row>
    <row r="27" spans="1:32" ht="14.4">
      <c r="A27" t="s">
        <v>318</v>
      </c>
      <c r="B27" s="7" t="s">
        <v>75</v>
      </c>
      <c r="C27" s="8" t="s">
        <v>76</v>
      </c>
      <c r="D27" s="9" t="s">
        <v>74</v>
      </c>
      <c r="E27" s="13">
        <v>12344532541</v>
      </c>
      <c r="F27">
        <v>4406.116378345715</v>
      </c>
      <c r="G27" s="14">
        <v>0.06</v>
      </c>
      <c r="H27" s="14">
        <v>228</v>
      </c>
      <c r="I27" s="14">
        <v>0.109</v>
      </c>
      <c r="J27">
        <v>1975</v>
      </c>
      <c r="K27">
        <v>7.0493393073658278E-4</v>
      </c>
      <c r="L27">
        <v>3751</v>
      </c>
      <c r="M27">
        <v>1.33883907554072E-3</v>
      </c>
      <c r="N27">
        <v>1.2999999999999999E-2</v>
      </c>
      <c r="O27">
        <v>1.4E-2</v>
      </c>
      <c r="P27">
        <v>80</v>
      </c>
      <c r="Q27">
        <v>74</v>
      </c>
      <c r="R27">
        <v>0.21299999999999999</v>
      </c>
      <c r="S27">
        <v>0.68100000000000005</v>
      </c>
      <c r="T27">
        <v>0.106</v>
      </c>
      <c r="U27">
        <v>2801681</v>
      </c>
      <c r="V27">
        <v>0.54300000000000004</v>
      </c>
      <c r="W27">
        <v>1623000000</v>
      </c>
      <c r="X27">
        <v>579.29507320783489</v>
      </c>
      <c r="Y27">
        <v>1374000000</v>
      </c>
      <c r="Z27">
        <v>490.4198586491467</v>
      </c>
      <c r="AA27">
        <v>0.32</v>
      </c>
      <c r="AB27">
        <v>5</v>
      </c>
      <c r="AC27">
        <v>82</v>
      </c>
      <c r="AD27">
        <v>357</v>
      </c>
      <c r="AE27">
        <v>0.54700000000000004</v>
      </c>
      <c r="AF27">
        <v>1.107</v>
      </c>
    </row>
    <row r="28" spans="1:32" ht="14.4">
      <c r="A28" t="s">
        <v>319</v>
      </c>
      <c r="B28" s="7" t="s">
        <v>77</v>
      </c>
      <c r="C28" s="8" t="s">
        <v>78</v>
      </c>
      <c r="D28" s="9" t="s">
        <v>62</v>
      </c>
      <c r="E28" s="13">
        <v>54790058957</v>
      </c>
      <c r="F28">
        <v>1727.3332508707829</v>
      </c>
      <c r="G28" s="14">
        <v>3.5000000000000003E-2</v>
      </c>
      <c r="H28" s="14">
        <v>60</v>
      </c>
      <c r="I28" s="14">
        <v>0.1</v>
      </c>
      <c r="J28">
        <v>0</v>
      </c>
      <c r="L28">
        <v>0</v>
      </c>
      <c r="N28">
        <v>0.02</v>
      </c>
      <c r="O28">
        <v>3.4000000000000002E-2</v>
      </c>
      <c r="P28">
        <v>71</v>
      </c>
      <c r="Q28">
        <v>67</v>
      </c>
      <c r="R28">
        <v>0.34200000000000003</v>
      </c>
      <c r="S28">
        <v>0.61899999999999999</v>
      </c>
      <c r="T28">
        <v>3.9E-2</v>
      </c>
      <c r="U28">
        <v>31719449</v>
      </c>
      <c r="V28">
        <v>0.59899999999999998</v>
      </c>
      <c r="W28">
        <v>102000000</v>
      </c>
      <c r="X28">
        <v>3.2156926811685791</v>
      </c>
      <c r="Y28">
        <v>193000000</v>
      </c>
      <c r="Z28">
        <v>6.084594975152311</v>
      </c>
      <c r="AA28">
        <v>0</v>
      </c>
      <c r="AB28">
        <v>0</v>
      </c>
      <c r="AC28">
        <v>0</v>
      </c>
      <c r="AD28">
        <v>0</v>
      </c>
      <c r="AE28">
        <v>5.0000000000000001E-3</v>
      </c>
      <c r="AF28">
        <v>3.0000000000000001E-3</v>
      </c>
    </row>
    <row r="29" spans="1:32" ht="14.4">
      <c r="A29" t="s">
        <v>320</v>
      </c>
      <c r="B29" s="7" t="s">
        <v>77</v>
      </c>
      <c r="C29" s="8" t="s">
        <v>78</v>
      </c>
      <c r="D29" s="9" t="s">
        <v>63</v>
      </c>
      <c r="E29" s="13">
        <v>54744716706</v>
      </c>
      <c r="F29">
        <v>1702.7800794881575</v>
      </c>
      <c r="G29" s="14">
        <v>3.7999999999999999E-2</v>
      </c>
      <c r="H29" s="14">
        <v>65</v>
      </c>
      <c r="I29" s="14">
        <v>9.5000000000000001E-2</v>
      </c>
      <c r="J29">
        <v>41852</v>
      </c>
      <c r="K29">
        <v>1.3017649222564663E-3</v>
      </c>
      <c r="L29">
        <v>0</v>
      </c>
      <c r="N29">
        <v>1.9E-2</v>
      </c>
      <c r="O29">
        <v>3.3000000000000002E-2</v>
      </c>
      <c r="P29">
        <v>71</v>
      </c>
      <c r="Q29">
        <v>68</v>
      </c>
      <c r="R29">
        <v>0.33</v>
      </c>
      <c r="S29">
        <v>0.63</v>
      </c>
      <c r="T29">
        <v>0.04</v>
      </c>
      <c r="U29">
        <v>32150198</v>
      </c>
      <c r="V29">
        <v>0.60699999999999998</v>
      </c>
      <c r="W29">
        <v>100000000</v>
      </c>
      <c r="X29">
        <v>3.1104007508756246</v>
      </c>
      <c r="Y29">
        <v>194000000</v>
      </c>
      <c r="Z29">
        <v>6.0341774566987114</v>
      </c>
      <c r="AA29">
        <v>0</v>
      </c>
      <c r="AB29">
        <v>0</v>
      </c>
      <c r="AC29">
        <v>0</v>
      </c>
      <c r="AD29">
        <v>0</v>
      </c>
      <c r="AE29">
        <v>6.0000000000000001E-3</v>
      </c>
      <c r="AF29">
        <v>3.0000000000000001E-3</v>
      </c>
    </row>
    <row r="30" spans="1:32" ht="14.4">
      <c r="A30" t="s">
        <v>321</v>
      </c>
      <c r="B30" s="7" t="s">
        <v>77</v>
      </c>
      <c r="C30" s="8" t="s">
        <v>78</v>
      </c>
      <c r="D30" s="9" t="s">
        <v>64</v>
      </c>
      <c r="E30" s="13">
        <v>56760288962</v>
      </c>
      <c r="F30">
        <v>1742.5576103160604</v>
      </c>
      <c r="G30" s="14">
        <v>3.6999999999999998E-2</v>
      </c>
      <c r="H30" s="14">
        <v>65</v>
      </c>
      <c r="I30" s="14">
        <v>8.5999999999999993E-2</v>
      </c>
      <c r="J30">
        <v>40105</v>
      </c>
      <c r="K30">
        <v>1.2312353273696783E-3</v>
      </c>
      <c r="L30">
        <v>123475</v>
      </c>
      <c r="M30">
        <v>3.7907189140249601E-3</v>
      </c>
      <c r="N30">
        <v>1.9E-2</v>
      </c>
      <c r="O30">
        <v>3.2000000000000001E-2</v>
      </c>
      <c r="P30">
        <v>71</v>
      </c>
      <c r="Q30">
        <v>68</v>
      </c>
      <c r="R30">
        <v>0.318</v>
      </c>
      <c r="S30">
        <v>0.64100000000000001</v>
      </c>
      <c r="T30">
        <v>4.1000000000000002E-2</v>
      </c>
      <c r="U30">
        <v>32572977</v>
      </c>
      <c r="V30">
        <v>0.61499999999999999</v>
      </c>
      <c r="W30">
        <v>111000000</v>
      </c>
      <c r="X30">
        <v>3.4077327350214257</v>
      </c>
      <c r="Y30">
        <v>248000000</v>
      </c>
      <c r="Z30">
        <v>7.6136731377055282</v>
      </c>
      <c r="AA30">
        <v>0</v>
      </c>
      <c r="AB30">
        <v>0</v>
      </c>
      <c r="AC30">
        <v>0</v>
      </c>
      <c r="AD30">
        <v>0</v>
      </c>
      <c r="AE30">
        <v>1.6E-2</v>
      </c>
      <c r="AF30">
        <v>1.4E-2</v>
      </c>
    </row>
    <row r="31" spans="1:32" ht="14.4">
      <c r="A31" t="s">
        <v>322</v>
      </c>
      <c r="B31" s="7" t="s">
        <v>77</v>
      </c>
      <c r="C31" s="8" t="s">
        <v>78</v>
      </c>
      <c r="D31" s="9" t="s">
        <v>65</v>
      </c>
      <c r="E31" s="13">
        <v>67863832648</v>
      </c>
      <c r="F31">
        <v>2056.2653025099626</v>
      </c>
      <c r="G31" s="14">
        <v>3.5999999999999997E-2</v>
      </c>
      <c r="H31" s="14">
        <v>74</v>
      </c>
      <c r="I31" s="14">
        <v>8.1000000000000003E-2</v>
      </c>
      <c r="J31">
        <v>40823</v>
      </c>
      <c r="K31">
        <v>1.2369315903474553E-3</v>
      </c>
      <c r="L31">
        <v>124586</v>
      </c>
      <c r="M31">
        <v>3.7749395956942914E-3</v>
      </c>
      <c r="N31">
        <v>0.02</v>
      </c>
      <c r="O31">
        <v>3.1E-2</v>
      </c>
      <c r="P31">
        <v>71</v>
      </c>
      <c r="Q31">
        <v>68</v>
      </c>
      <c r="R31">
        <v>0.307</v>
      </c>
      <c r="S31">
        <v>0.65100000000000002</v>
      </c>
      <c r="T31">
        <v>4.2000000000000003E-2</v>
      </c>
      <c r="U31">
        <v>33003442</v>
      </c>
      <c r="V31">
        <v>0.623</v>
      </c>
      <c r="W31">
        <v>112000000</v>
      </c>
      <c r="X31">
        <v>3.3935854326951715</v>
      </c>
      <c r="Y31">
        <v>255000000</v>
      </c>
      <c r="Z31">
        <v>7.7264668333684714</v>
      </c>
      <c r="AA31">
        <v>0</v>
      </c>
      <c r="AB31">
        <v>25</v>
      </c>
      <c r="AC31">
        <v>0</v>
      </c>
      <c r="AD31">
        <v>0</v>
      </c>
      <c r="AE31">
        <v>2.1999999999999999E-2</v>
      </c>
      <c r="AF31">
        <v>4.3999999999999997E-2</v>
      </c>
    </row>
    <row r="32" spans="1:32" ht="14.4">
      <c r="A32" t="s">
        <v>323</v>
      </c>
      <c r="B32" s="7" t="s">
        <v>77</v>
      </c>
      <c r="C32" s="8" t="s">
        <v>78</v>
      </c>
      <c r="D32" s="9" t="s">
        <v>66</v>
      </c>
      <c r="E32" s="13">
        <v>85324997370</v>
      </c>
      <c r="F32">
        <v>2549.9571929938861</v>
      </c>
      <c r="G32" s="14">
        <v>3.5000000000000003E-2</v>
      </c>
      <c r="H32" s="14">
        <v>90</v>
      </c>
      <c r="I32" s="14">
        <v>0.08</v>
      </c>
      <c r="J32">
        <v>37425</v>
      </c>
      <c r="K32">
        <v>1.1184547423302919E-3</v>
      </c>
      <c r="L32">
        <v>114619</v>
      </c>
      <c r="M32">
        <v>3.4254152067109077E-3</v>
      </c>
      <c r="N32">
        <v>0.02</v>
      </c>
      <c r="O32">
        <v>0.03</v>
      </c>
      <c r="P32">
        <v>71</v>
      </c>
      <c r="Q32">
        <v>68</v>
      </c>
      <c r="R32">
        <v>0.29699999999999999</v>
      </c>
      <c r="S32">
        <v>0.66</v>
      </c>
      <c r="T32">
        <v>4.2999999999999997E-2</v>
      </c>
      <c r="U32">
        <v>33461345</v>
      </c>
      <c r="V32">
        <v>0.63100000000000001</v>
      </c>
      <c r="W32">
        <v>178000000</v>
      </c>
      <c r="X32">
        <v>5.3195709855655835</v>
      </c>
      <c r="Y32">
        <v>341000000</v>
      </c>
      <c r="Z32">
        <v>10.190863517291371</v>
      </c>
      <c r="AA32">
        <v>0</v>
      </c>
      <c r="AB32">
        <v>25</v>
      </c>
      <c r="AC32">
        <v>0</v>
      </c>
      <c r="AD32">
        <v>0</v>
      </c>
      <c r="AE32">
        <v>4.5999999999999999E-2</v>
      </c>
      <c r="AF32">
        <v>0.14599999999999999</v>
      </c>
    </row>
    <row r="33" spans="1:32" ht="14.4">
      <c r="A33" t="s">
        <v>324</v>
      </c>
      <c r="B33" s="7" t="s">
        <v>77</v>
      </c>
      <c r="C33" s="8" t="s">
        <v>78</v>
      </c>
      <c r="D33" s="9" t="s">
        <v>67</v>
      </c>
      <c r="E33" s="13">
        <v>103000000000</v>
      </c>
      <c r="F33">
        <v>3032.8993313281453</v>
      </c>
      <c r="G33" s="14">
        <v>3.1E-2</v>
      </c>
      <c r="H33" s="14">
        <v>95</v>
      </c>
      <c r="I33" s="14">
        <v>0.08</v>
      </c>
      <c r="J33">
        <v>36793</v>
      </c>
      <c r="K33">
        <v>1.0833928650248199E-3</v>
      </c>
      <c r="L33">
        <v>112339</v>
      </c>
      <c r="M33">
        <v>3.3078920192434222E-3</v>
      </c>
      <c r="N33">
        <v>2.1000000000000001E-2</v>
      </c>
      <c r="O33">
        <v>2.9000000000000001E-2</v>
      </c>
      <c r="P33">
        <v>71</v>
      </c>
      <c r="Q33">
        <v>68</v>
      </c>
      <c r="R33">
        <v>0.28899999999999998</v>
      </c>
      <c r="S33">
        <v>0.66700000000000004</v>
      </c>
      <c r="T33">
        <v>4.3999999999999997E-2</v>
      </c>
      <c r="U33">
        <v>33960903</v>
      </c>
      <c r="V33">
        <v>0.63800000000000001</v>
      </c>
      <c r="W33">
        <v>477000000</v>
      </c>
      <c r="X33">
        <v>14.045562922752673</v>
      </c>
      <c r="Y33">
        <v>660000000</v>
      </c>
      <c r="Z33">
        <v>19.43411222016093</v>
      </c>
      <c r="AA33">
        <v>0.76900000000000002</v>
      </c>
      <c r="AB33">
        <v>25</v>
      </c>
      <c r="AC33">
        <v>0</v>
      </c>
      <c r="AD33">
        <v>451</v>
      </c>
      <c r="AE33">
        <v>5.8000000000000003E-2</v>
      </c>
      <c r="AF33">
        <v>0.40200000000000002</v>
      </c>
    </row>
    <row r="34" spans="1:32" ht="14.4">
      <c r="A34" t="s">
        <v>325</v>
      </c>
      <c r="B34" s="7" t="s">
        <v>77</v>
      </c>
      <c r="C34" s="8" t="s">
        <v>78</v>
      </c>
      <c r="D34" s="9" t="s">
        <v>68</v>
      </c>
      <c r="E34" s="13">
        <v>117000000000</v>
      </c>
      <c r="F34">
        <v>3390.595369420435</v>
      </c>
      <c r="G34" s="14">
        <v>3.1E-2</v>
      </c>
      <c r="H34" s="14">
        <v>106</v>
      </c>
      <c r="I34" s="14">
        <v>0.08</v>
      </c>
      <c r="J34">
        <v>36793</v>
      </c>
      <c r="K34">
        <v>1.0662408156161202E-3</v>
      </c>
      <c r="L34">
        <v>112339</v>
      </c>
      <c r="M34">
        <v>3.2555221641480531E-3</v>
      </c>
      <c r="N34">
        <v>2.1999999999999999E-2</v>
      </c>
      <c r="O34">
        <v>2.8000000000000001E-2</v>
      </c>
      <c r="P34">
        <v>72</v>
      </c>
      <c r="Q34">
        <v>68</v>
      </c>
      <c r="R34">
        <v>0.28199999999999997</v>
      </c>
      <c r="S34">
        <v>0.67300000000000004</v>
      </c>
      <c r="T34">
        <v>4.4999999999999998E-2</v>
      </c>
      <c r="U34">
        <v>34507214</v>
      </c>
      <c r="V34">
        <v>0.64600000000000002</v>
      </c>
      <c r="W34">
        <v>393000000</v>
      </c>
      <c r="X34">
        <v>11.388922907540435</v>
      </c>
      <c r="Y34">
        <v>414000000</v>
      </c>
      <c r="Z34">
        <v>11.997491307180001</v>
      </c>
      <c r="AA34">
        <v>0.76900000000000002</v>
      </c>
      <c r="AB34">
        <v>25</v>
      </c>
      <c r="AC34">
        <v>0</v>
      </c>
      <c r="AD34">
        <v>451</v>
      </c>
      <c r="AE34">
        <v>7.3999999999999996E-2</v>
      </c>
      <c r="AF34">
        <v>0.60899999999999999</v>
      </c>
    </row>
    <row r="35" spans="1:32" ht="14.4">
      <c r="A35" t="s">
        <v>326</v>
      </c>
      <c r="B35" s="7" t="s">
        <v>77</v>
      </c>
      <c r="C35" s="8" t="s">
        <v>78</v>
      </c>
      <c r="D35" s="9" t="s">
        <v>69</v>
      </c>
      <c r="E35" s="13">
        <v>135000000000</v>
      </c>
      <c r="F35">
        <v>3846.4778927387129</v>
      </c>
      <c r="G35" s="14">
        <v>3.5000000000000003E-2</v>
      </c>
      <c r="H35" s="14">
        <v>135</v>
      </c>
      <c r="I35" s="14">
        <v>0.08</v>
      </c>
      <c r="J35">
        <v>36793</v>
      </c>
      <c r="K35">
        <v>1.0483219341298924E-3</v>
      </c>
      <c r="L35">
        <v>112339</v>
      </c>
      <c r="M35">
        <v>3.200810962906476E-3</v>
      </c>
      <c r="N35">
        <v>2.3E-2</v>
      </c>
      <c r="O35">
        <v>2.5999999999999999E-2</v>
      </c>
      <c r="P35">
        <v>72</v>
      </c>
      <c r="Q35">
        <v>69</v>
      </c>
      <c r="R35">
        <v>0.27700000000000002</v>
      </c>
      <c r="S35">
        <v>0.67700000000000005</v>
      </c>
      <c r="T35">
        <v>4.5999999999999999E-2</v>
      </c>
      <c r="U35">
        <v>35097043</v>
      </c>
      <c r="V35">
        <v>0.65300000000000002</v>
      </c>
      <c r="W35">
        <v>332000000</v>
      </c>
      <c r="X35">
        <v>9.4594863732537231</v>
      </c>
      <c r="Y35">
        <v>504000000</v>
      </c>
      <c r="Z35">
        <v>14.360184132891195</v>
      </c>
      <c r="AA35">
        <v>0.74199999999999999</v>
      </c>
      <c r="AB35">
        <v>25</v>
      </c>
      <c r="AC35">
        <v>0</v>
      </c>
      <c r="AD35">
        <v>451</v>
      </c>
      <c r="AE35">
        <v>9.5000000000000001E-2</v>
      </c>
      <c r="AF35">
        <v>0.78500000000000003</v>
      </c>
    </row>
    <row r="36" spans="1:32" ht="14.4">
      <c r="A36" t="s">
        <v>327</v>
      </c>
      <c r="B36" s="7" t="s">
        <v>77</v>
      </c>
      <c r="C36" s="8" t="s">
        <v>78</v>
      </c>
      <c r="D36" s="9" t="s">
        <v>70</v>
      </c>
      <c r="E36" s="13">
        <v>171000000000</v>
      </c>
      <c r="F36">
        <v>4786.5135195074363</v>
      </c>
      <c r="G36" s="14">
        <v>3.7999999999999999E-2</v>
      </c>
      <c r="H36" s="14">
        <v>183</v>
      </c>
      <c r="I36" s="14">
        <v>0.08</v>
      </c>
      <c r="J36">
        <v>30698</v>
      </c>
      <c r="K36">
        <v>8.5927714632654537E-4</v>
      </c>
      <c r="L36">
        <v>92533</v>
      </c>
      <c r="M36">
        <v>2.5901196228104184E-3</v>
      </c>
      <c r="N36">
        <v>2.4E-2</v>
      </c>
      <c r="O36">
        <v>2.5000000000000001E-2</v>
      </c>
      <c r="P36">
        <v>72</v>
      </c>
      <c r="Q36">
        <v>69</v>
      </c>
      <c r="R36">
        <v>0.27400000000000002</v>
      </c>
      <c r="S36">
        <v>0.68</v>
      </c>
      <c r="T36">
        <v>4.7E-2</v>
      </c>
      <c r="U36">
        <v>35725377</v>
      </c>
      <c r="V36">
        <v>0.66100000000000003</v>
      </c>
      <c r="W36">
        <v>474000000</v>
      </c>
      <c r="X36">
        <v>13.267879580389033</v>
      </c>
      <c r="Y36">
        <v>617000000</v>
      </c>
      <c r="Z36">
        <v>17.27063650021104</v>
      </c>
      <c r="AA36">
        <v>0.73799999999999999</v>
      </c>
      <c r="AB36">
        <v>25</v>
      </c>
      <c r="AC36">
        <v>0</v>
      </c>
      <c r="AD36">
        <v>451</v>
      </c>
      <c r="AE36">
        <v>0.10199999999999999</v>
      </c>
      <c r="AF36">
        <v>0.75700000000000001</v>
      </c>
    </row>
    <row r="37" spans="1:32" ht="14.4">
      <c r="A37" t="s">
        <v>328</v>
      </c>
      <c r="B37" s="7" t="s">
        <v>77</v>
      </c>
      <c r="C37" s="8" t="s">
        <v>78</v>
      </c>
      <c r="D37" s="9" t="s">
        <v>71</v>
      </c>
      <c r="E37" s="13">
        <v>137000000000</v>
      </c>
      <c r="F37">
        <v>3765.4636184478254</v>
      </c>
      <c r="G37" s="14">
        <v>4.5999999999999999E-2</v>
      </c>
      <c r="H37" s="14">
        <v>174</v>
      </c>
      <c r="I37" s="14">
        <v>0.08</v>
      </c>
      <c r="J37">
        <v>34658</v>
      </c>
      <c r="K37">
        <v>9.5257984005959659E-4</v>
      </c>
      <c r="L37">
        <v>103963</v>
      </c>
      <c r="M37">
        <v>2.857437183683878E-3</v>
      </c>
      <c r="N37">
        <v>2.4E-2</v>
      </c>
      <c r="O37">
        <v>2.4E-2</v>
      </c>
      <c r="P37">
        <v>72</v>
      </c>
      <c r="Q37">
        <v>69</v>
      </c>
      <c r="R37">
        <v>0.27200000000000002</v>
      </c>
      <c r="S37">
        <v>0.68100000000000005</v>
      </c>
      <c r="T37">
        <v>4.7E-2</v>
      </c>
      <c r="U37">
        <v>36383302</v>
      </c>
      <c r="V37">
        <v>0.66800000000000004</v>
      </c>
      <c r="W37">
        <v>381000000</v>
      </c>
      <c r="X37">
        <v>10.471836778311106</v>
      </c>
      <c r="Y37">
        <v>574000000</v>
      </c>
      <c r="Z37">
        <v>15.776468007219355</v>
      </c>
      <c r="AA37">
        <v>0.72</v>
      </c>
      <c r="AB37">
        <v>25</v>
      </c>
      <c r="AC37">
        <v>0</v>
      </c>
      <c r="AD37">
        <v>451</v>
      </c>
      <c r="AE37">
        <v>0.112</v>
      </c>
      <c r="AF37">
        <v>0.9</v>
      </c>
    </row>
    <row r="38" spans="1:32" ht="14.4">
      <c r="A38" t="s">
        <v>329</v>
      </c>
      <c r="B38" s="7" t="s">
        <v>77</v>
      </c>
      <c r="C38" s="8" t="s">
        <v>78</v>
      </c>
      <c r="D38" s="9" t="s">
        <v>72</v>
      </c>
      <c r="E38" s="13">
        <v>161000000000</v>
      </c>
      <c r="F38">
        <v>4343.9759845581093</v>
      </c>
      <c r="G38" s="14">
        <v>4.2000000000000003E-2</v>
      </c>
      <c r="H38" s="14">
        <v>181</v>
      </c>
      <c r="I38" s="14">
        <v>0.08</v>
      </c>
      <c r="J38">
        <v>34658</v>
      </c>
      <c r="K38">
        <v>9.3511502902369548E-4</v>
      </c>
      <c r="L38">
        <v>103963</v>
      </c>
      <c r="M38">
        <v>2.8050482936808371E-3</v>
      </c>
      <c r="N38">
        <v>2.5000000000000001E-2</v>
      </c>
      <c r="O38">
        <v>2.4E-2</v>
      </c>
      <c r="P38">
        <v>72</v>
      </c>
      <c r="Q38">
        <v>69</v>
      </c>
      <c r="R38">
        <v>0.27100000000000002</v>
      </c>
      <c r="S38">
        <v>0.68100000000000005</v>
      </c>
      <c r="T38">
        <v>4.7E-2</v>
      </c>
      <c r="U38">
        <v>37062820</v>
      </c>
      <c r="V38">
        <v>0.67500000000000004</v>
      </c>
      <c r="W38">
        <v>323000000</v>
      </c>
      <c r="X38">
        <v>8.7149331864116117</v>
      </c>
      <c r="Y38">
        <v>737000000</v>
      </c>
      <c r="Z38">
        <v>19.885157146703893</v>
      </c>
      <c r="AA38">
        <v>0.72</v>
      </c>
      <c r="AB38">
        <v>25</v>
      </c>
      <c r="AC38">
        <v>0</v>
      </c>
      <c r="AD38">
        <v>451</v>
      </c>
      <c r="AE38">
        <v>0.125</v>
      </c>
      <c r="AF38">
        <v>0.88400000000000001</v>
      </c>
    </row>
    <row r="39" spans="1:32" ht="14.4">
      <c r="A39" t="s">
        <v>330</v>
      </c>
      <c r="B39" s="7" t="s">
        <v>77</v>
      </c>
      <c r="C39" s="8" t="s">
        <v>78</v>
      </c>
      <c r="D39" s="9" t="s">
        <v>73</v>
      </c>
      <c r="E39" s="13">
        <v>199000000000</v>
      </c>
      <c r="F39">
        <v>5269.713747560374</v>
      </c>
      <c r="G39" s="14">
        <v>4.3999999999999997E-2</v>
      </c>
      <c r="H39" s="14">
        <v>233</v>
      </c>
      <c r="I39" s="14">
        <v>0.08</v>
      </c>
      <c r="J39">
        <v>30974</v>
      </c>
      <c r="K39">
        <v>8.2022167646701022E-4</v>
      </c>
      <c r="L39">
        <v>89493</v>
      </c>
      <c r="M39">
        <v>2.3698617709066359E-3</v>
      </c>
      <c r="N39">
        <v>2.5000000000000001E-2</v>
      </c>
      <c r="O39">
        <v>2.3E-2</v>
      </c>
      <c r="P39">
        <v>72</v>
      </c>
      <c r="Q39">
        <v>69</v>
      </c>
      <c r="R39">
        <v>0.27200000000000002</v>
      </c>
      <c r="S39">
        <v>0.68100000000000005</v>
      </c>
      <c r="T39">
        <v>4.7E-2</v>
      </c>
      <c r="U39">
        <v>37762962</v>
      </c>
      <c r="V39">
        <v>0.68200000000000005</v>
      </c>
      <c r="W39">
        <v>300000000</v>
      </c>
      <c r="X39">
        <v>7.9442920817493077</v>
      </c>
      <c r="Y39">
        <v>571000000</v>
      </c>
      <c r="Z39">
        <v>15.120635928929516</v>
      </c>
      <c r="AA39">
        <v>0.72</v>
      </c>
      <c r="AB39">
        <v>25</v>
      </c>
      <c r="AC39">
        <v>0</v>
      </c>
      <c r="AD39">
        <v>451</v>
      </c>
      <c r="AE39">
        <v>0.14000000000000001</v>
      </c>
      <c r="AF39">
        <v>0.94299999999999995</v>
      </c>
    </row>
    <row r="40" spans="1:32" ht="14.4">
      <c r="A40" t="s">
        <v>331</v>
      </c>
      <c r="B40" s="7" t="s">
        <v>77</v>
      </c>
      <c r="C40" s="8" t="s">
        <v>78</v>
      </c>
      <c r="D40" s="9" t="s">
        <v>74</v>
      </c>
      <c r="E40" s="13">
        <v>204000000000</v>
      </c>
      <c r="F40">
        <v>5301.2204111018473</v>
      </c>
      <c r="G40" s="14">
        <v>5.1999999999999998E-2</v>
      </c>
      <c r="H40" s="14">
        <v>279</v>
      </c>
      <c r="I40" s="14">
        <v>0.08</v>
      </c>
      <c r="J40">
        <v>28773</v>
      </c>
      <c r="K40">
        <v>7.4770595533643841E-4</v>
      </c>
      <c r="L40">
        <v>90854</v>
      </c>
      <c r="M40">
        <v>2.3609660746580744E-3</v>
      </c>
      <c r="N40">
        <v>2.5000000000000001E-2</v>
      </c>
      <c r="O40">
        <v>2.1999999999999999E-2</v>
      </c>
      <c r="P40">
        <v>73</v>
      </c>
      <c r="Q40">
        <v>69</v>
      </c>
      <c r="R40">
        <v>0.27400000000000002</v>
      </c>
      <c r="S40">
        <v>0.67900000000000005</v>
      </c>
      <c r="T40">
        <v>4.7E-2</v>
      </c>
      <c r="U40">
        <v>38481705</v>
      </c>
      <c r="V40">
        <v>0.68899999999999995</v>
      </c>
      <c r="W40">
        <v>295000000</v>
      </c>
      <c r="X40">
        <v>7.6659804964462985</v>
      </c>
      <c r="Y40">
        <v>559000000</v>
      </c>
      <c r="Z40">
        <v>14.526383381401629</v>
      </c>
      <c r="AA40">
        <v>0.71899999999999997</v>
      </c>
      <c r="AB40">
        <v>25</v>
      </c>
      <c r="AC40">
        <v>151</v>
      </c>
      <c r="AD40">
        <v>451</v>
      </c>
      <c r="AE40">
        <v>0.152</v>
      </c>
      <c r="AF40">
        <v>0.97499999999999998</v>
      </c>
    </row>
    <row r="41" spans="1:32" ht="14.4">
      <c r="A41" t="s">
        <v>332</v>
      </c>
      <c r="B41" s="7" t="s">
        <v>79</v>
      </c>
      <c r="C41" s="8" t="s">
        <v>80</v>
      </c>
      <c r="D41" s="9" t="s">
        <v>63</v>
      </c>
      <c r="E41" s="7"/>
      <c r="G41" s="8"/>
      <c r="H41" s="8"/>
      <c r="I41" s="8"/>
      <c r="J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58176</v>
      </c>
      <c r="V41">
        <v>0.88500000000000001</v>
      </c>
      <c r="W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E41">
        <v>0.129</v>
      </c>
      <c r="AF41">
        <v>3.6999999999999998E-2</v>
      </c>
    </row>
    <row r="42" spans="1:32" ht="14.4">
      <c r="A42" t="s">
        <v>333</v>
      </c>
      <c r="B42" s="7" t="s">
        <v>79</v>
      </c>
      <c r="C42" s="8" t="s">
        <v>80</v>
      </c>
      <c r="D42" s="9" t="s">
        <v>64</v>
      </c>
      <c r="E42" s="7"/>
      <c r="G42" s="8"/>
      <c r="H42" s="8"/>
      <c r="I42" s="8"/>
      <c r="J42">
        <v>0</v>
      </c>
      <c r="L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58729</v>
      </c>
      <c r="V42">
        <v>0.88400000000000001</v>
      </c>
      <c r="W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E42">
        <v>0.129</v>
      </c>
      <c r="AF42">
        <v>3.5000000000000003E-2</v>
      </c>
    </row>
    <row r="43" spans="1:32" ht="14.4">
      <c r="A43" t="s">
        <v>334</v>
      </c>
      <c r="B43" s="7" t="s">
        <v>79</v>
      </c>
      <c r="C43" s="8" t="s">
        <v>80</v>
      </c>
      <c r="D43" s="9" t="s">
        <v>65</v>
      </c>
      <c r="E43" s="7"/>
      <c r="G43" s="8"/>
      <c r="H43" s="8"/>
      <c r="I43" s="8"/>
      <c r="J43">
        <v>0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59117</v>
      </c>
      <c r="V43">
        <v>0.88300000000000001</v>
      </c>
      <c r="W43">
        <v>0</v>
      </c>
      <c r="Y43">
        <v>0</v>
      </c>
      <c r="AA43">
        <v>0</v>
      </c>
      <c r="AB43">
        <v>0</v>
      </c>
      <c r="AC43">
        <v>0</v>
      </c>
      <c r="AD43">
        <v>0</v>
      </c>
      <c r="AE43">
        <v>0.129</v>
      </c>
      <c r="AF43">
        <v>3.5999999999999997E-2</v>
      </c>
    </row>
    <row r="44" spans="1:32" ht="14.4">
      <c r="A44" t="s">
        <v>335</v>
      </c>
      <c r="B44" s="7" t="s">
        <v>79</v>
      </c>
      <c r="C44" s="8" t="s">
        <v>80</v>
      </c>
      <c r="D44" s="9" t="s">
        <v>66</v>
      </c>
      <c r="E44" s="7"/>
      <c r="G44" s="8"/>
      <c r="H44" s="8"/>
      <c r="I44" s="8"/>
      <c r="J44">
        <v>0</v>
      </c>
      <c r="L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59262</v>
      </c>
      <c r="V44">
        <v>0.88200000000000001</v>
      </c>
      <c r="W44">
        <v>0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0.129</v>
      </c>
      <c r="AF44">
        <v>3.7999999999999999E-2</v>
      </c>
    </row>
    <row r="45" spans="1:32" ht="14.4">
      <c r="A45" t="s">
        <v>336</v>
      </c>
      <c r="B45" s="7" t="s">
        <v>79</v>
      </c>
      <c r="C45" s="8" t="s">
        <v>80</v>
      </c>
      <c r="D45" s="9" t="s">
        <v>67</v>
      </c>
      <c r="E45" s="7"/>
      <c r="G45" s="8"/>
      <c r="H45" s="8"/>
      <c r="I45" s="8"/>
      <c r="J45">
        <v>0</v>
      </c>
      <c r="L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59117</v>
      </c>
      <c r="V45">
        <v>0.88100000000000001</v>
      </c>
      <c r="W45">
        <v>0</v>
      </c>
      <c r="Y45">
        <v>0</v>
      </c>
      <c r="AA45">
        <v>0</v>
      </c>
      <c r="AB45">
        <v>0</v>
      </c>
      <c r="AC45">
        <v>0</v>
      </c>
      <c r="AD45">
        <v>0</v>
      </c>
      <c r="AE45">
        <v>0.129</v>
      </c>
      <c r="AF45">
        <v>0.57976412489999996</v>
      </c>
    </row>
    <row r="46" spans="1:32" ht="14.4">
      <c r="A46" t="s">
        <v>337</v>
      </c>
      <c r="B46" s="7" t="s">
        <v>79</v>
      </c>
      <c r="C46" s="8" t="s">
        <v>80</v>
      </c>
      <c r="D46" s="9" t="s">
        <v>68</v>
      </c>
      <c r="E46" s="7"/>
      <c r="G46" s="8"/>
      <c r="H46" s="8"/>
      <c r="I46" s="8"/>
      <c r="N46">
        <v>2.1999999999999999E-2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58652</v>
      </c>
      <c r="V46">
        <v>0.88</v>
      </c>
      <c r="W46">
        <v>0</v>
      </c>
      <c r="Y46">
        <v>0</v>
      </c>
      <c r="AA46">
        <v>0</v>
      </c>
      <c r="AB46">
        <v>0</v>
      </c>
      <c r="AC46">
        <v>0</v>
      </c>
      <c r="AD46">
        <v>0</v>
      </c>
      <c r="AE46">
        <v>0.129</v>
      </c>
      <c r="AF46">
        <v>0.57976412489999996</v>
      </c>
    </row>
    <row r="47" spans="1:32" ht="14.4">
      <c r="A47" t="s">
        <v>338</v>
      </c>
      <c r="B47" s="7" t="s">
        <v>79</v>
      </c>
      <c r="C47" s="8" t="s">
        <v>80</v>
      </c>
      <c r="D47" s="9" t="s">
        <v>69</v>
      </c>
      <c r="E47" s="7"/>
      <c r="G47" s="8"/>
      <c r="H47" s="8"/>
      <c r="I47" s="8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57919</v>
      </c>
      <c r="V47">
        <v>0.879</v>
      </c>
      <c r="W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E47">
        <v>0.129</v>
      </c>
      <c r="AF47">
        <v>0.57976412489999996</v>
      </c>
    </row>
    <row r="48" spans="1:32" ht="14.4">
      <c r="A48" t="s">
        <v>339</v>
      </c>
      <c r="B48" s="7" t="s">
        <v>79</v>
      </c>
      <c r="C48" s="8" t="s">
        <v>80</v>
      </c>
      <c r="D48" s="9" t="s">
        <v>70</v>
      </c>
      <c r="E48" s="7"/>
      <c r="G48" s="8"/>
      <c r="H48" s="8"/>
      <c r="I48" s="8"/>
      <c r="J48">
        <v>0</v>
      </c>
      <c r="L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57053</v>
      </c>
      <c r="V48">
        <v>0.878</v>
      </c>
      <c r="W48">
        <v>0</v>
      </c>
      <c r="Y48">
        <v>0</v>
      </c>
      <c r="AA48">
        <v>0</v>
      </c>
      <c r="AB48">
        <v>0</v>
      </c>
      <c r="AC48">
        <v>0</v>
      </c>
      <c r="AD48">
        <v>0</v>
      </c>
      <c r="AE48">
        <v>0.129</v>
      </c>
      <c r="AF48">
        <v>0.57976412489999996</v>
      </c>
    </row>
    <row r="49" spans="1:32" ht="14.4">
      <c r="A49" t="s">
        <v>340</v>
      </c>
      <c r="B49" s="7" t="s">
        <v>79</v>
      </c>
      <c r="C49" s="8" t="s">
        <v>80</v>
      </c>
      <c r="D49" s="9" t="s">
        <v>71</v>
      </c>
      <c r="E49" s="7"/>
      <c r="G49" s="8"/>
      <c r="H49" s="8"/>
      <c r="I49" s="8"/>
      <c r="J49">
        <v>0</v>
      </c>
      <c r="L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56245</v>
      </c>
      <c r="V49">
        <v>0.877</v>
      </c>
      <c r="W49">
        <v>0</v>
      </c>
      <c r="Y49">
        <v>0</v>
      </c>
      <c r="AA49">
        <v>0</v>
      </c>
      <c r="AB49">
        <v>0</v>
      </c>
      <c r="AC49">
        <v>0</v>
      </c>
      <c r="AD49">
        <v>0</v>
      </c>
      <c r="AE49">
        <v>0.129</v>
      </c>
      <c r="AF49">
        <v>0.57976412489999996</v>
      </c>
    </row>
    <row r="50" spans="1:32" ht="14.4">
      <c r="A50" t="s">
        <v>341</v>
      </c>
      <c r="B50" s="7" t="s">
        <v>79</v>
      </c>
      <c r="C50" s="8" t="s">
        <v>80</v>
      </c>
      <c r="D50" s="9" t="s">
        <v>72</v>
      </c>
      <c r="E50" s="7"/>
      <c r="G50" s="8"/>
      <c r="H50" s="8"/>
      <c r="I50" s="8"/>
      <c r="N50">
        <v>1.9E-2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55636</v>
      </c>
      <c r="V50">
        <v>0.876</v>
      </c>
      <c r="W50">
        <v>0</v>
      </c>
      <c r="Y50">
        <v>0</v>
      </c>
      <c r="AA50">
        <v>0</v>
      </c>
      <c r="AB50">
        <v>0</v>
      </c>
      <c r="AC50">
        <v>0</v>
      </c>
      <c r="AD50">
        <v>0</v>
      </c>
      <c r="AE50">
        <v>0.129</v>
      </c>
      <c r="AF50">
        <v>0.57976412489999996</v>
      </c>
    </row>
    <row r="51" spans="1:32" ht="14.4">
      <c r="A51" t="s">
        <v>342</v>
      </c>
      <c r="B51" s="7" t="s">
        <v>79</v>
      </c>
      <c r="C51" s="8" t="s">
        <v>80</v>
      </c>
      <c r="D51" s="9" t="s">
        <v>73</v>
      </c>
      <c r="E51" s="7"/>
      <c r="G51" s="8"/>
      <c r="H51" s="8"/>
      <c r="I51" s="8"/>
      <c r="J51">
        <v>0</v>
      </c>
      <c r="L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55274</v>
      </c>
      <c r="V51">
        <v>0.875</v>
      </c>
      <c r="W51">
        <v>0</v>
      </c>
      <c r="Y51">
        <v>0</v>
      </c>
      <c r="AA51">
        <v>0</v>
      </c>
      <c r="AB51">
        <v>0</v>
      </c>
      <c r="AC51">
        <v>0</v>
      </c>
      <c r="AD51">
        <v>0</v>
      </c>
      <c r="AE51">
        <v>0.129</v>
      </c>
      <c r="AF51">
        <v>0.57976412489999996</v>
      </c>
    </row>
    <row r="52" spans="1:32" ht="14.4">
      <c r="A52" t="s">
        <v>343</v>
      </c>
      <c r="B52" s="7" t="s">
        <v>79</v>
      </c>
      <c r="C52" s="8" t="s">
        <v>80</v>
      </c>
      <c r="D52" s="9" t="s">
        <v>74</v>
      </c>
      <c r="E52" s="7"/>
      <c r="G52" s="8"/>
      <c r="H52" s="8"/>
      <c r="I52" s="8"/>
      <c r="J52">
        <v>0</v>
      </c>
      <c r="L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55128</v>
      </c>
      <c r="V52">
        <v>0.874</v>
      </c>
      <c r="W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E52">
        <v>0.129</v>
      </c>
      <c r="AF52">
        <v>0.57976412489999996</v>
      </c>
    </row>
    <row r="53" spans="1:32" ht="14.4">
      <c r="A53" t="s">
        <v>344</v>
      </c>
      <c r="B53" s="7" t="s">
        <v>79</v>
      </c>
      <c r="C53" s="8" t="s">
        <v>80</v>
      </c>
      <c r="D53" s="9" t="s">
        <v>62</v>
      </c>
      <c r="E53" s="7"/>
      <c r="G53" s="8"/>
      <c r="H53" s="8"/>
      <c r="I53" s="8"/>
      <c r="J53">
        <v>0</v>
      </c>
      <c r="L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57522</v>
      </c>
      <c r="V53">
        <v>0.88600000000000001</v>
      </c>
      <c r="W53">
        <v>0</v>
      </c>
      <c r="Y53">
        <v>0</v>
      </c>
      <c r="AA53">
        <v>0</v>
      </c>
      <c r="AB53">
        <v>0</v>
      </c>
      <c r="AC53">
        <v>0</v>
      </c>
      <c r="AD53">
        <v>0</v>
      </c>
      <c r="AE53">
        <v>0.129</v>
      </c>
      <c r="AF53">
        <v>3.5000000000000003E-2</v>
      </c>
    </row>
    <row r="54" spans="1:32" ht="14.4">
      <c r="A54" t="s">
        <v>345</v>
      </c>
      <c r="B54" s="7" t="s">
        <v>81</v>
      </c>
      <c r="C54" s="8" t="s">
        <v>76</v>
      </c>
      <c r="D54" s="9" t="s">
        <v>63</v>
      </c>
      <c r="E54" s="13">
        <v>1133644295</v>
      </c>
      <c r="F54">
        <v>16671.239632352943</v>
      </c>
      <c r="G54" s="14">
        <v>6.2E-2</v>
      </c>
      <c r="H54" s="14">
        <v>1330</v>
      </c>
      <c r="I54" s="8"/>
      <c r="J54">
        <v>0</v>
      </c>
      <c r="L54">
        <v>0</v>
      </c>
      <c r="N54">
        <v>1.2E-2</v>
      </c>
      <c r="O54">
        <v>4.0000000000000001E-3</v>
      </c>
      <c r="P54">
        <v>0</v>
      </c>
      <c r="Q54">
        <v>0</v>
      </c>
      <c r="R54">
        <v>0</v>
      </c>
      <c r="S54">
        <v>0</v>
      </c>
      <c r="T54">
        <v>0</v>
      </c>
      <c r="U54">
        <v>68000</v>
      </c>
      <c r="V54">
        <v>0.92100000000000004</v>
      </c>
      <c r="W54">
        <v>0</v>
      </c>
      <c r="Y54">
        <v>0</v>
      </c>
      <c r="AA54">
        <v>0</v>
      </c>
      <c r="AB54">
        <v>0</v>
      </c>
      <c r="AC54">
        <v>0</v>
      </c>
      <c r="AD54">
        <v>0</v>
      </c>
      <c r="AE54">
        <v>0.129</v>
      </c>
      <c r="AF54">
        <v>0.433</v>
      </c>
    </row>
    <row r="55" spans="1:32" ht="14.4">
      <c r="A55" t="s">
        <v>346</v>
      </c>
      <c r="B55" s="7" t="s">
        <v>81</v>
      </c>
      <c r="C55" s="8" t="s">
        <v>76</v>
      </c>
      <c r="D55" s="9" t="s">
        <v>64</v>
      </c>
      <c r="E55" s="13">
        <v>1264760246</v>
      </c>
      <c r="F55">
        <v>17654.632895489885</v>
      </c>
      <c r="G55" s="14">
        <v>5.6000000000000001E-2</v>
      </c>
      <c r="H55" s="14">
        <v>1294</v>
      </c>
      <c r="I55" s="8"/>
      <c r="J55">
        <v>0</v>
      </c>
      <c r="L55">
        <v>517</v>
      </c>
      <c r="M55">
        <v>7.2167394854757887E-3</v>
      </c>
      <c r="N55">
        <v>1.0999999999999999E-2</v>
      </c>
      <c r="O55">
        <v>4.0000000000000001E-3</v>
      </c>
      <c r="P55">
        <v>0</v>
      </c>
      <c r="Q55">
        <v>0</v>
      </c>
      <c r="R55">
        <v>0</v>
      </c>
      <c r="S55">
        <v>0</v>
      </c>
      <c r="T55">
        <v>0</v>
      </c>
      <c r="U55">
        <v>71639</v>
      </c>
      <c r="V55">
        <v>0.91600000000000004</v>
      </c>
      <c r="W55">
        <v>0</v>
      </c>
      <c r="Y55">
        <v>0</v>
      </c>
      <c r="AA55">
        <v>0</v>
      </c>
      <c r="AB55">
        <v>0</v>
      </c>
      <c r="AC55">
        <v>0</v>
      </c>
      <c r="AD55">
        <v>0</v>
      </c>
      <c r="AE55">
        <v>0.113</v>
      </c>
      <c r="AF55">
        <v>0.45800000000000002</v>
      </c>
    </row>
    <row r="56" spans="1:32" ht="14.4">
      <c r="A56" t="s">
        <v>347</v>
      </c>
      <c r="B56" s="7" t="s">
        <v>81</v>
      </c>
      <c r="C56" s="8" t="s">
        <v>76</v>
      </c>
      <c r="D56" s="9" t="s">
        <v>65</v>
      </c>
      <c r="E56" s="13">
        <v>1456198796</v>
      </c>
      <c r="F56">
        <v>19250.939227687955</v>
      </c>
      <c r="G56" s="14">
        <v>5.8000000000000003E-2</v>
      </c>
      <c r="H56" s="14">
        <v>1486</v>
      </c>
      <c r="I56" s="8"/>
      <c r="J56">
        <v>0</v>
      </c>
      <c r="L56">
        <v>517</v>
      </c>
      <c r="M56">
        <v>6.8347368560210458E-3</v>
      </c>
      <c r="N56">
        <v>0.01</v>
      </c>
      <c r="O56">
        <v>3.0000000000000001E-3</v>
      </c>
      <c r="P56">
        <v>0</v>
      </c>
      <c r="Q56">
        <v>0</v>
      </c>
      <c r="R56">
        <v>0</v>
      </c>
      <c r="S56">
        <v>0</v>
      </c>
      <c r="T56">
        <v>0</v>
      </c>
      <c r="U56">
        <v>75643</v>
      </c>
      <c r="V56">
        <v>0.91200000000000003</v>
      </c>
      <c r="W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0.13500000000000001</v>
      </c>
      <c r="AF56">
        <v>0.68600000000000005</v>
      </c>
    </row>
    <row r="57" spans="1:32" ht="14.4">
      <c r="A57" t="s">
        <v>348</v>
      </c>
      <c r="B57" s="7" t="s">
        <v>81</v>
      </c>
      <c r="C57" s="8" t="s">
        <v>76</v>
      </c>
      <c r="D57" s="9" t="s">
        <v>66</v>
      </c>
      <c r="E57" s="13">
        <v>1917948475</v>
      </c>
      <c r="F57">
        <v>24259.403933721223</v>
      </c>
      <c r="G57" s="14">
        <v>5.8000000000000003E-2</v>
      </c>
      <c r="H57" s="14">
        <v>1891</v>
      </c>
      <c r="I57" s="8"/>
      <c r="J57">
        <v>0</v>
      </c>
      <c r="L57">
        <v>539</v>
      </c>
      <c r="M57">
        <v>6.8176068808499871E-3</v>
      </c>
      <c r="N57">
        <v>1.0999999999999999E-2</v>
      </c>
      <c r="O57">
        <v>3.0000000000000001E-3</v>
      </c>
      <c r="P57">
        <v>0</v>
      </c>
      <c r="Q57">
        <v>0</v>
      </c>
      <c r="R57">
        <v>0</v>
      </c>
      <c r="S57">
        <v>0</v>
      </c>
      <c r="T57">
        <v>0</v>
      </c>
      <c r="U57">
        <v>79060</v>
      </c>
      <c r="V57">
        <v>0.90800000000000003</v>
      </c>
      <c r="W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E57">
        <v>0.26800000000000002</v>
      </c>
      <c r="AF57">
        <v>0.73799999999999999</v>
      </c>
    </row>
    <row r="58" spans="1:32" ht="14.4">
      <c r="A58" t="s">
        <v>349</v>
      </c>
      <c r="B58" s="7" t="s">
        <v>81</v>
      </c>
      <c r="C58" s="8" t="s">
        <v>76</v>
      </c>
      <c r="D58" s="9" t="s">
        <v>67</v>
      </c>
      <c r="E58" s="13">
        <v>2322163502</v>
      </c>
      <c r="F58">
        <v>28589.974539231498</v>
      </c>
      <c r="G58" s="14">
        <v>5.7000000000000002E-2</v>
      </c>
      <c r="H58" s="14">
        <v>2193</v>
      </c>
      <c r="I58" s="8"/>
      <c r="J58">
        <v>0</v>
      </c>
      <c r="L58">
        <v>539</v>
      </c>
      <c r="M58">
        <v>6.636051364761213E-3</v>
      </c>
      <c r="N58">
        <v>1.0999999999999999E-2</v>
      </c>
      <c r="O58">
        <v>3.0000000000000001E-3</v>
      </c>
      <c r="P58">
        <v>0</v>
      </c>
      <c r="Q58">
        <v>0</v>
      </c>
      <c r="R58">
        <v>0</v>
      </c>
      <c r="S58">
        <v>0</v>
      </c>
      <c r="T58">
        <v>0</v>
      </c>
      <c r="U58">
        <v>81223</v>
      </c>
      <c r="V58">
        <v>0.90300000000000002</v>
      </c>
      <c r="W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E58">
        <v>0.376</v>
      </c>
      <c r="AF58">
        <v>0.79500000000000004</v>
      </c>
    </row>
    <row r="59" spans="1:32" ht="14.4">
      <c r="A59" t="s">
        <v>350</v>
      </c>
      <c r="B59" s="7" t="s">
        <v>81</v>
      </c>
      <c r="C59" s="8" t="s">
        <v>76</v>
      </c>
      <c r="D59" s="9" t="s">
        <v>68</v>
      </c>
      <c r="E59" s="13">
        <v>2539759286</v>
      </c>
      <c r="F59">
        <v>31019.203024048267</v>
      </c>
      <c r="G59" s="14">
        <v>5.8000000000000003E-2</v>
      </c>
      <c r="H59" s="14">
        <v>2356</v>
      </c>
      <c r="I59" s="8"/>
      <c r="L59">
        <v>539</v>
      </c>
      <c r="M59">
        <v>6.583045299656802E-3</v>
      </c>
      <c r="N59">
        <v>1.0999999999999999E-2</v>
      </c>
      <c r="O59">
        <v>3.0000000000000001E-3</v>
      </c>
      <c r="P59">
        <v>0</v>
      </c>
      <c r="Q59">
        <v>0</v>
      </c>
      <c r="R59">
        <v>0</v>
      </c>
      <c r="S59">
        <v>0</v>
      </c>
      <c r="T59">
        <v>0</v>
      </c>
      <c r="U59">
        <v>81877</v>
      </c>
      <c r="V59">
        <v>0.89800000000000002</v>
      </c>
      <c r="W59">
        <v>0</v>
      </c>
      <c r="Y59">
        <v>0</v>
      </c>
      <c r="AA59">
        <v>0</v>
      </c>
      <c r="AB59">
        <v>0</v>
      </c>
      <c r="AC59">
        <v>0</v>
      </c>
      <c r="AD59">
        <v>0</v>
      </c>
      <c r="AE59">
        <v>0.48899999999999999</v>
      </c>
      <c r="AF59">
        <v>0.84299999999999997</v>
      </c>
    </row>
    <row r="60" spans="1:32" ht="14.4">
      <c r="A60" t="s">
        <v>351</v>
      </c>
      <c r="B60" s="7" t="s">
        <v>81</v>
      </c>
      <c r="C60" s="8" t="s">
        <v>76</v>
      </c>
      <c r="D60" s="9" t="s">
        <v>69</v>
      </c>
      <c r="E60" s="13">
        <v>2823503853</v>
      </c>
      <c r="F60">
        <v>34732.862434187868</v>
      </c>
      <c r="G60" s="14">
        <v>0.06</v>
      </c>
      <c r="H60" s="14">
        <v>2631</v>
      </c>
      <c r="I60" s="8"/>
      <c r="L60">
        <v>539</v>
      </c>
      <c r="M60">
        <v>6.6304187373911333E-3</v>
      </c>
      <c r="N60">
        <v>0.01</v>
      </c>
      <c r="O60">
        <v>3.0000000000000001E-3</v>
      </c>
      <c r="P60">
        <v>0</v>
      </c>
      <c r="Q60">
        <v>0</v>
      </c>
      <c r="R60">
        <v>0</v>
      </c>
      <c r="S60">
        <v>0</v>
      </c>
      <c r="T60">
        <v>0</v>
      </c>
      <c r="U60">
        <v>81292</v>
      </c>
      <c r="V60">
        <v>0.89400000000000002</v>
      </c>
      <c r="W60">
        <v>0</v>
      </c>
      <c r="Y60">
        <v>0</v>
      </c>
      <c r="AA60">
        <v>0</v>
      </c>
      <c r="AB60">
        <v>0</v>
      </c>
      <c r="AC60">
        <v>0</v>
      </c>
      <c r="AD60">
        <v>0</v>
      </c>
      <c r="AE60">
        <v>0.70899999999999996</v>
      </c>
      <c r="AF60">
        <v>0.78100000000000003</v>
      </c>
    </row>
    <row r="61" spans="1:32" ht="14.4">
      <c r="A61" t="s">
        <v>352</v>
      </c>
      <c r="B61" s="7" t="s">
        <v>81</v>
      </c>
      <c r="C61" s="8" t="s">
        <v>76</v>
      </c>
      <c r="D61" s="9" t="s">
        <v>70</v>
      </c>
      <c r="E61" s="13">
        <v>3245411584</v>
      </c>
      <c r="F61">
        <v>40583.370856206777</v>
      </c>
      <c r="G61" s="14">
        <v>6.2E-2</v>
      </c>
      <c r="H61" s="14">
        <v>3012</v>
      </c>
      <c r="I61" s="8"/>
      <c r="J61">
        <v>0</v>
      </c>
      <c r="L61">
        <v>535</v>
      </c>
      <c r="M61">
        <v>6.6900924108091887E-3</v>
      </c>
      <c r="N61">
        <v>0.01</v>
      </c>
      <c r="O61">
        <v>3.0000000000000001E-3</v>
      </c>
      <c r="P61">
        <v>0</v>
      </c>
      <c r="Q61">
        <v>0</v>
      </c>
      <c r="R61">
        <v>0</v>
      </c>
      <c r="S61">
        <v>0</v>
      </c>
      <c r="T61">
        <v>0</v>
      </c>
      <c r="U61">
        <v>79969</v>
      </c>
      <c r="V61">
        <v>0.88900000000000001</v>
      </c>
      <c r="W61">
        <v>0</v>
      </c>
      <c r="Y61">
        <v>0</v>
      </c>
      <c r="AA61">
        <v>0</v>
      </c>
      <c r="AB61">
        <v>0</v>
      </c>
      <c r="AC61">
        <v>0</v>
      </c>
      <c r="AD61">
        <v>0</v>
      </c>
      <c r="AE61">
        <v>0.7</v>
      </c>
      <c r="AF61">
        <v>0.80300000000000005</v>
      </c>
    </row>
    <row r="62" spans="1:32" ht="14.4">
      <c r="A62" t="s">
        <v>353</v>
      </c>
      <c r="B62" s="7" t="s">
        <v>81</v>
      </c>
      <c r="C62" s="8" t="s">
        <v>76</v>
      </c>
      <c r="D62" s="9" t="s">
        <v>71</v>
      </c>
      <c r="E62" s="13">
        <v>3712034267</v>
      </c>
      <c r="F62">
        <v>47191.47544464079</v>
      </c>
      <c r="G62" s="14">
        <v>6.2E-2</v>
      </c>
      <c r="H62" s="14">
        <v>3105</v>
      </c>
      <c r="I62" s="8"/>
      <c r="J62">
        <v>0</v>
      </c>
      <c r="L62">
        <v>546</v>
      </c>
      <c r="M62">
        <v>6.9413544540357745E-3</v>
      </c>
      <c r="N62">
        <v>0.01</v>
      </c>
      <c r="O62">
        <v>3.0000000000000001E-3</v>
      </c>
      <c r="P62">
        <v>0</v>
      </c>
      <c r="Q62">
        <v>0</v>
      </c>
      <c r="R62">
        <v>0</v>
      </c>
      <c r="S62">
        <v>0</v>
      </c>
      <c r="T62">
        <v>0</v>
      </c>
      <c r="U62">
        <v>78659</v>
      </c>
      <c r="V62">
        <v>0.88400000000000001</v>
      </c>
      <c r="W62">
        <v>0</v>
      </c>
      <c r="Y62">
        <v>0</v>
      </c>
      <c r="AA62">
        <v>0</v>
      </c>
      <c r="AB62">
        <v>0</v>
      </c>
      <c r="AC62">
        <v>0</v>
      </c>
      <c r="AD62">
        <v>0</v>
      </c>
      <c r="AE62">
        <v>0.78500000000000003</v>
      </c>
      <c r="AF62">
        <v>0.82099999999999995</v>
      </c>
    </row>
    <row r="63" spans="1:32" ht="14.4">
      <c r="A63" t="s">
        <v>354</v>
      </c>
      <c r="B63" s="7" t="s">
        <v>81</v>
      </c>
      <c r="C63" s="8" t="s">
        <v>76</v>
      </c>
      <c r="D63" s="9" t="s">
        <v>72</v>
      </c>
      <c r="E63" s="13">
        <v>3712034267</v>
      </c>
      <c r="F63">
        <v>47646.992786270814</v>
      </c>
      <c r="G63" s="14">
        <v>6.2E-2</v>
      </c>
      <c r="H63" s="14">
        <v>2762</v>
      </c>
      <c r="I63" s="8"/>
      <c r="L63">
        <v>546</v>
      </c>
      <c r="M63">
        <v>7.008356116908622E-3</v>
      </c>
      <c r="N63">
        <v>0.01</v>
      </c>
      <c r="O63">
        <v>2E-3</v>
      </c>
      <c r="P63">
        <v>0</v>
      </c>
      <c r="Q63">
        <v>0</v>
      </c>
      <c r="R63">
        <v>0</v>
      </c>
      <c r="S63">
        <v>0</v>
      </c>
      <c r="T63">
        <v>0</v>
      </c>
      <c r="U63">
        <v>77907</v>
      </c>
      <c r="V63">
        <v>0.878</v>
      </c>
      <c r="W63">
        <v>0</v>
      </c>
      <c r="Y63">
        <v>0</v>
      </c>
      <c r="AA63">
        <v>0</v>
      </c>
      <c r="AB63">
        <v>0</v>
      </c>
      <c r="AC63">
        <v>0</v>
      </c>
      <c r="AD63">
        <v>0</v>
      </c>
      <c r="AE63">
        <v>0.81</v>
      </c>
      <c r="AF63">
        <v>0.84099999999999997</v>
      </c>
    </row>
    <row r="64" spans="1:32" ht="14.4">
      <c r="A64" t="s">
        <v>355</v>
      </c>
      <c r="B64" s="7" t="s">
        <v>81</v>
      </c>
      <c r="C64" s="8" t="s">
        <v>76</v>
      </c>
      <c r="D64" s="9" t="s">
        <v>73</v>
      </c>
      <c r="E64" s="13">
        <v>3712034267</v>
      </c>
      <c r="F64">
        <v>47672.693341038976</v>
      </c>
      <c r="G64" s="14">
        <v>7.1999999999999995E-2</v>
      </c>
      <c r="H64" s="14">
        <v>2958</v>
      </c>
      <c r="I64" s="8"/>
      <c r="J64">
        <v>0</v>
      </c>
      <c r="L64">
        <v>565</v>
      </c>
      <c r="M64">
        <v>7.2561484620818082E-3</v>
      </c>
      <c r="N64">
        <v>0</v>
      </c>
      <c r="O64">
        <v>2E-3</v>
      </c>
      <c r="P64">
        <v>0</v>
      </c>
      <c r="Q64">
        <v>0</v>
      </c>
      <c r="R64">
        <v>0</v>
      </c>
      <c r="S64">
        <v>0</v>
      </c>
      <c r="T64">
        <v>0</v>
      </c>
      <c r="U64">
        <v>77865</v>
      </c>
      <c r="V64">
        <v>0.873</v>
      </c>
      <c r="W64">
        <v>0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0.81</v>
      </c>
      <c r="AF64">
        <v>0.83499999999999996</v>
      </c>
    </row>
    <row r="65" spans="1:32" ht="14.4">
      <c r="A65" t="s">
        <v>356</v>
      </c>
      <c r="B65" s="7" t="s">
        <v>81</v>
      </c>
      <c r="C65" s="8" t="s">
        <v>76</v>
      </c>
      <c r="D65" s="9" t="s">
        <v>74</v>
      </c>
      <c r="E65" s="13">
        <v>3712034267</v>
      </c>
      <c r="F65">
        <v>47371.545010209287</v>
      </c>
      <c r="G65" s="14">
        <v>7.1999999999999995E-2</v>
      </c>
      <c r="H65" s="14">
        <v>3053</v>
      </c>
      <c r="I65" s="8"/>
      <c r="J65">
        <v>0</v>
      </c>
      <c r="L65">
        <v>532</v>
      </c>
      <c r="M65">
        <v>6.789178152118428E-3</v>
      </c>
      <c r="N65">
        <v>0.01</v>
      </c>
      <c r="O65">
        <v>2E-3</v>
      </c>
      <c r="P65">
        <v>0</v>
      </c>
      <c r="Q65">
        <v>0</v>
      </c>
      <c r="R65">
        <v>0</v>
      </c>
      <c r="S65">
        <v>0</v>
      </c>
      <c r="T65">
        <v>0</v>
      </c>
      <c r="U65">
        <v>78360</v>
      </c>
      <c r="V65">
        <v>0.86699999999999999</v>
      </c>
      <c r="W65">
        <v>0</v>
      </c>
      <c r="Y65">
        <v>0</v>
      </c>
      <c r="AA65">
        <v>0</v>
      </c>
      <c r="AB65">
        <v>0</v>
      </c>
      <c r="AC65">
        <v>0</v>
      </c>
      <c r="AD65">
        <v>0</v>
      </c>
      <c r="AE65">
        <v>0.86399999999999999</v>
      </c>
      <c r="AF65">
        <v>0.81499999999999995</v>
      </c>
    </row>
    <row r="66" spans="1:32" ht="14.4">
      <c r="A66" t="s">
        <v>357</v>
      </c>
      <c r="B66" s="7" t="s">
        <v>81</v>
      </c>
      <c r="C66" s="8" t="s">
        <v>76</v>
      </c>
      <c r="D66" s="9" t="s">
        <v>62</v>
      </c>
      <c r="E66" s="7"/>
      <c r="G66" s="14">
        <v>8.3000000000000004E-2</v>
      </c>
      <c r="H66" s="14">
        <v>3057</v>
      </c>
      <c r="I66" s="8"/>
      <c r="J66">
        <v>0</v>
      </c>
      <c r="L66">
        <v>0</v>
      </c>
      <c r="N66">
        <v>1.0999999999999999E-2</v>
      </c>
      <c r="O66">
        <v>4.0000000000000001E-3</v>
      </c>
      <c r="P66">
        <v>0</v>
      </c>
      <c r="Q66">
        <v>0</v>
      </c>
      <c r="R66">
        <v>0</v>
      </c>
      <c r="S66">
        <v>0</v>
      </c>
      <c r="T66">
        <v>0</v>
      </c>
      <c r="U66">
        <v>65399</v>
      </c>
      <c r="V66">
        <v>0.92400000000000004</v>
      </c>
      <c r="W66">
        <v>0</v>
      </c>
      <c r="Y66">
        <v>0</v>
      </c>
      <c r="AA66">
        <v>0</v>
      </c>
      <c r="AB66">
        <v>0</v>
      </c>
      <c r="AC66">
        <v>0</v>
      </c>
      <c r="AD66">
        <v>0</v>
      </c>
      <c r="AE66">
        <v>0.105</v>
      </c>
      <c r="AF66">
        <v>0.36</v>
      </c>
    </row>
    <row r="67" spans="1:32" ht="14.4">
      <c r="A67" t="s">
        <v>358</v>
      </c>
      <c r="B67" s="7" t="s">
        <v>82</v>
      </c>
      <c r="C67" s="8" t="s">
        <v>78</v>
      </c>
      <c r="D67" s="9" t="s">
        <v>63</v>
      </c>
      <c r="E67" s="13">
        <v>9129594819</v>
      </c>
      <c r="F67">
        <v>634.64825954414664</v>
      </c>
      <c r="G67" s="14">
        <v>3.4000000000000002E-2</v>
      </c>
      <c r="H67" s="14">
        <v>22</v>
      </c>
      <c r="I67" s="14">
        <v>1.032</v>
      </c>
      <c r="J67">
        <v>13576</v>
      </c>
      <c r="K67">
        <v>9.4374229551132225E-4</v>
      </c>
      <c r="L67">
        <v>0</v>
      </c>
      <c r="N67">
        <v>0.05</v>
      </c>
      <c r="O67">
        <v>0.127</v>
      </c>
      <c r="P67">
        <v>47</v>
      </c>
      <c r="Q67">
        <v>45</v>
      </c>
      <c r="R67">
        <v>0.47699999999999998</v>
      </c>
      <c r="S67">
        <v>0.499</v>
      </c>
      <c r="T67">
        <v>2.5000000000000001E-2</v>
      </c>
      <c r="U67">
        <v>14385283</v>
      </c>
      <c r="V67">
        <v>0.33200000000000002</v>
      </c>
      <c r="W67">
        <v>35000000</v>
      </c>
      <c r="X67">
        <v>2.433042158433727</v>
      </c>
      <c r="Y67">
        <v>80000000</v>
      </c>
      <c r="Z67">
        <v>5.5612392192770903</v>
      </c>
      <c r="AA67">
        <v>0</v>
      </c>
      <c r="AB67">
        <v>0</v>
      </c>
      <c r="AC67">
        <v>0</v>
      </c>
      <c r="AD67">
        <v>0</v>
      </c>
      <c r="AE67">
        <v>1E-3</v>
      </c>
      <c r="AF67">
        <v>5.0000000000000001E-3</v>
      </c>
    </row>
    <row r="68" spans="1:32" ht="14.4">
      <c r="A68" t="s">
        <v>359</v>
      </c>
      <c r="B68" s="7" t="s">
        <v>82</v>
      </c>
      <c r="C68" s="8" t="s">
        <v>78</v>
      </c>
      <c r="D68" s="9" t="s">
        <v>64</v>
      </c>
      <c r="E68" s="13">
        <v>8936079253</v>
      </c>
      <c r="F68">
        <v>600.27775719248768</v>
      </c>
      <c r="G68" s="14">
        <v>5.8000000000000003E-2</v>
      </c>
      <c r="H68" s="14">
        <v>36</v>
      </c>
      <c r="I68" s="14">
        <v>0.96</v>
      </c>
      <c r="J68">
        <v>13378</v>
      </c>
      <c r="K68">
        <v>8.9866210989848977E-4</v>
      </c>
      <c r="L68">
        <v>30418</v>
      </c>
      <c r="M68">
        <v>2.0433176901549005E-3</v>
      </c>
      <c r="N68">
        <v>0.05</v>
      </c>
      <c r="O68">
        <v>0.126</v>
      </c>
      <c r="P68">
        <v>48</v>
      </c>
      <c r="Q68">
        <v>45</v>
      </c>
      <c r="R68">
        <v>0.47699999999999998</v>
      </c>
      <c r="S68">
        <v>0.499</v>
      </c>
      <c r="T68">
        <v>2.5000000000000001E-2</v>
      </c>
      <c r="U68">
        <v>14886574</v>
      </c>
      <c r="V68">
        <v>0.33900000000000002</v>
      </c>
      <c r="W68">
        <v>51000000</v>
      </c>
      <c r="X68">
        <v>3.4259057859786948</v>
      </c>
      <c r="Y68">
        <v>52000000</v>
      </c>
      <c r="Z68">
        <v>3.4930804092331789</v>
      </c>
      <c r="AA68">
        <v>0</v>
      </c>
      <c r="AB68">
        <v>0</v>
      </c>
      <c r="AC68">
        <v>0</v>
      </c>
      <c r="AD68">
        <v>0</v>
      </c>
      <c r="AE68">
        <v>3.0000000000000001E-3</v>
      </c>
      <c r="AF68">
        <v>8.9999999999999993E-3</v>
      </c>
    </row>
    <row r="69" spans="1:32" ht="14.4">
      <c r="A69" t="s">
        <v>360</v>
      </c>
      <c r="B69" s="7" t="s">
        <v>82</v>
      </c>
      <c r="C69" s="8" t="s">
        <v>78</v>
      </c>
      <c r="D69" s="9" t="s">
        <v>65</v>
      </c>
      <c r="E69" s="13">
        <v>12497346043</v>
      </c>
      <c r="F69">
        <v>810.40692967254233</v>
      </c>
      <c r="G69" s="14">
        <v>4.3999999999999997E-2</v>
      </c>
      <c r="H69" s="14">
        <v>33</v>
      </c>
      <c r="I69" s="14">
        <v>0.97299999999999998</v>
      </c>
      <c r="J69">
        <v>12586</v>
      </c>
      <c r="K69">
        <v>8.1615581274327507E-4</v>
      </c>
      <c r="L69">
        <v>27836</v>
      </c>
      <c r="M69">
        <v>1.8050622281520581E-3</v>
      </c>
      <c r="N69">
        <v>0.05</v>
      </c>
      <c r="O69">
        <v>0.125</v>
      </c>
      <c r="P69">
        <v>49</v>
      </c>
      <c r="Q69">
        <v>46</v>
      </c>
      <c r="R69">
        <v>0.47699999999999998</v>
      </c>
      <c r="S69">
        <v>0.498</v>
      </c>
      <c r="T69">
        <v>2.5000000000000001E-2</v>
      </c>
      <c r="U69">
        <v>15421075</v>
      </c>
      <c r="V69">
        <v>0.34599999999999997</v>
      </c>
      <c r="W69">
        <v>63000000</v>
      </c>
      <c r="X69">
        <v>4.0853183062789071</v>
      </c>
      <c r="Y69">
        <v>49000000</v>
      </c>
      <c r="Z69">
        <v>3.1774697937724836</v>
      </c>
      <c r="AA69">
        <v>0</v>
      </c>
      <c r="AB69">
        <v>119</v>
      </c>
      <c r="AC69">
        <v>0</v>
      </c>
      <c r="AD69">
        <v>0</v>
      </c>
      <c r="AE69">
        <v>4.0000000000000001E-3</v>
      </c>
      <c r="AF69">
        <v>2.3E-2</v>
      </c>
    </row>
    <row r="70" spans="1:32" ht="14.4">
      <c r="A70" t="s">
        <v>361</v>
      </c>
      <c r="B70" s="7" t="s">
        <v>82</v>
      </c>
      <c r="C70" s="8" t="s">
        <v>78</v>
      </c>
      <c r="D70" s="9" t="s">
        <v>66</v>
      </c>
      <c r="E70" s="13">
        <v>14188949240</v>
      </c>
      <c r="F70">
        <v>888.1017931408303</v>
      </c>
      <c r="G70" s="14">
        <v>4.9000000000000002E-2</v>
      </c>
      <c r="H70" s="14">
        <v>45</v>
      </c>
      <c r="I70" s="14">
        <v>0.96099999999999997</v>
      </c>
      <c r="J70">
        <v>11584</v>
      </c>
      <c r="K70">
        <v>7.2505518186936424E-4</v>
      </c>
      <c r="L70">
        <v>26597</v>
      </c>
      <c r="M70">
        <v>1.6647352099602452E-3</v>
      </c>
      <c r="N70">
        <v>0.05</v>
      </c>
      <c r="O70">
        <v>0.123</v>
      </c>
      <c r="P70">
        <v>49</v>
      </c>
      <c r="Q70">
        <v>47</v>
      </c>
      <c r="R70">
        <v>0.47699999999999998</v>
      </c>
      <c r="S70">
        <v>0.498</v>
      </c>
      <c r="T70">
        <v>2.5000000000000001E-2</v>
      </c>
      <c r="U70">
        <v>15976715</v>
      </c>
      <c r="V70">
        <v>0.35399999999999998</v>
      </c>
      <c r="W70">
        <v>82000000</v>
      </c>
      <c r="X70">
        <v>5.1324693467962597</v>
      </c>
      <c r="Y70">
        <v>86000000</v>
      </c>
      <c r="Z70">
        <v>5.3828337051765649</v>
      </c>
      <c r="AA70">
        <v>0</v>
      </c>
      <c r="AB70">
        <v>119</v>
      </c>
      <c r="AC70">
        <v>0</v>
      </c>
      <c r="AD70">
        <v>0</v>
      </c>
      <c r="AE70">
        <v>5.0000000000000001E-3</v>
      </c>
      <c r="AF70">
        <v>4.5999999999999999E-2</v>
      </c>
    </row>
    <row r="71" spans="1:32" ht="14.4">
      <c r="A71" t="s">
        <v>362</v>
      </c>
      <c r="B71" s="7" t="s">
        <v>82</v>
      </c>
      <c r="C71" s="8" t="s">
        <v>78</v>
      </c>
      <c r="D71" s="9" t="s">
        <v>67</v>
      </c>
      <c r="E71" s="13">
        <v>19640862550</v>
      </c>
      <c r="F71">
        <v>1187.162486515055</v>
      </c>
      <c r="G71" s="14">
        <v>5.0999999999999997E-2</v>
      </c>
      <c r="H71" s="14">
        <v>63</v>
      </c>
      <c r="I71" s="14">
        <v>0.82299999999999995</v>
      </c>
      <c r="J71">
        <v>10697</v>
      </c>
      <c r="K71">
        <v>6.4656412547683874E-4</v>
      </c>
      <c r="L71">
        <v>25152</v>
      </c>
      <c r="M71">
        <v>1.5202749260534215E-3</v>
      </c>
      <c r="N71">
        <v>4.9000000000000002E-2</v>
      </c>
      <c r="O71">
        <v>0.122</v>
      </c>
      <c r="P71">
        <v>50</v>
      </c>
      <c r="Q71">
        <v>47</v>
      </c>
      <c r="R71">
        <v>0.47799999999999998</v>
      </c>
      <c r="S71">
        <v>0.498</v>
      </c>
      <c r="T71">
        <v>2.5000000000000001E-2</v>
      </c>
      <c r="U71">
        <v>16544376</v>
      </c>
      <c r="V71">
        <v>0.36199999999999999</v>
      </c>
      <c r="W71">
        <v>103000000</v>
      </c>
      <c r="X71">
        <v>6.2256805575501915</v>
      </c>
      <c r="Y71">
        <v>135000000</v>
      </c>
      <c r="Z71">
        <v>8.159872575429862</v>
      </c>
      <c r="AA71">
        <v>0.52100000000000002</v>
      </c>
      <c r="AB71">
        <v>119</v>
      </c>
      <c r="AC71">
        <v>0</v>
      </c>
      <c r="AD71">
        <v>272</v>
      </c>
      <c r="AE71">
        <v>1.0999999999999999E-2</v>
      </c>
      <c r="AF71">
        <v>9.7000000000000003E-2</v>
      </c>
    </row>
    <row r="72" spans="1:32" ht="14.4">
      <c r="A72" t="s">
        <v>363</v>
      </c>
      <c r="B72" s="7" t="s">
        <v>82</v>
      </c>
      <c r="C72" s="8" t="s">
        <v>78</v>
      </c>
      <c r="D72" s="9" t="s">
        <v>68</v>
      </c>
      <c r="E72" s="13">
        <v>28233699240</v>
      </c>
      <c r="F72">
        <v>1648.9326496055548</v>
      </c>
      <c r="G72" s="14">
        <v>4.2000000000000003E-2</v>
      </c>
      <c r="H72" s="14">
        <v>71</v>
      </c>
      <c r="I72" s="14">
        <v>0.67700000000000005</v>
      </c>
      <c r="J72">
        <v>10697</v>
      </c>
      <c r="K72">
        <v>6.2473685799702605E-4</v>
      </c>
      <c r="L72">
        <v>25152</v>
      </c>
      <c r="M72">
        <v>1.4689521783996632E-3</v>
      </c>
      <c r="N72">
        <v>4.9000000000000002E-2</v>
      </c>
      <c r="O72">
        <v>0.12</v>
      </c>
      <c r="P72">
        <v>50</v>
      </c>
      <c r="Q72">
        <v>48</v>
      </c>
      <c r="R72">
        <v>0.47799999999999998</v>
      </c>
      <c r="S72">
        <v>0.497</v>
      </c>
      <c r="T72">
        <v>2.4E-2</v>
      </c>
      <c r="U72">
        <v>17122409</v>
      </c>
      <c r="V72">
        <v>0.36899999999999999</v>
      </c>
      <c r="W72">
        <v>91000000</v>
      </c>
      <c r="X72">
        <v>5.3146727192417842</v>
      </c>
      <c r="Y72">
        <v>393000000</v>
      </c>
      <c r="Z72">
        <v>22.95237778749474</v>
      </c>
      <c r="AA72">
        <v>0.52100000000000002</v>
      </c>
      <c r="AB72">
        <v>119</v>
      </c>
      <c r="AC72">
        <v>0</v>
      </c>
      <c r="AD72">
        <v>272</v>
      </c>
      <c r="AE72">
        <v>1.9E-2</v>
      </c>
      <c r="AF72">
        <v>0.17799999999999999</v>
      </c>
    </row>
    <row r="73" spans="1:32" ht="14.4">
      <c r="A73" t="s">
        <v>364</v>
      </c>
      <c r="B73" s="7" t="s">
        <v>82</v>
      </c>
      <c r="C73" s="8" t="s">
        <v>78</v>
      </c>
      <c r="D73" s="9" t="s">
        <v>69</v>
      </c>
      <c r="E73" s="13">
        <v>41789494462</v>
      </c>
      <c r="F73">
        <v>2359.2790433642881</v>
      </c>
      <c r="G73" s="14">
        <v>4.4999999999999998E-2</v>
      </c>
      <c r="H73" s="14">
        <v>111</v>
      </c>
      <c r="I73" s="14">
        <v>0.19500000000000001</v>
      </c>
      <c r="J73">
        <v>10697</v>
      </c>
      <c r="K73">
        <v>6.0391273576703526E-4</v>
      </c>
      <c r="L73">
        <v>25152</v>
      </c>
      <c r="M73">
        <v>1.4199881396664924E-3</v>
      </c>
      <c r="N73">
        <v>4.8000000000000001E-2</v>
      </c>
      <c r="O73">
        <v>0.11700000000000001</v>
      </c>
      <c r="P73">
        <v>51</v>
      </c>
      <c r="Q73">
        <v>48</v>
      </c>
      <c r="R73">
        <v>0.47899999999999998</v>
      </c>
      <c r="S73">
        <v>0.497</v>
      </c>
      <c r="T73">
        <v>2.4E-2</v>
      </c>
      <c r="U73">
        <v>17712824</v>
      </c>
      <c r="V73">
        <v>0.377</v>
      </c>
      <c r="W73">
        <v>236000000</v>
      </c>
      <c r="X73">
        <v>13.323680063664607</v>
      </c>
      <c r="Y73">
        <v>473000000</v>
      </c>
      <c r="Z73">
        <v>26.703816398785424</v>
      </c>
      <c r="AA73">
        <v>0.52100000000000002</v>
      </c>
      <c r="AB73">
        <v>119</v>
      </c>
      <c r="AC73">
        <v>0</v>
      </c>
      <c r="AD73">
        <v>272</v>
      </c>
      <c r="AE73">
        <v>3.2000000000000001E-2</v>
      </c>
      <c r="AF73">
        <v>0.28000000000000003</v>
      </c>
    </row>
    <row r="74" spans="1:32" ht="14.4">
      <c r="A74" t="s">
        <v>365</v>
      </c>
      <c r="B74" s="7" t="s">
        <v>82</v>
      </c>
      <c r="C74" s="8" t="s">
        <v>78</v>
      </c>
      <c r="D74" s="9" t="s">
        <v>70</v>
      </c>
      <c r="E74" s="13">
        <v>60448890972</v>
      </c>
      <c r="F74">
        <v>3300.6134870291698</v>
      </c>
      <c r="G74" s="14">
        <v>3.4000000000000002E-2</v>
      </c>
      <c r="H74" s="14">
        <v>115</v>
      </c>
      <c r="I74" s="14">
        <v>0.17699999999999999</v>
      </c>
      <c r="J74">
        <v>9004</v>
      </c>
      <c r="K74">
        <v>4.916338969887205E-4</v>
      </c>
      <c r="L74">
        <v>9065</v>
      </c>
      <c r="M74">
        <v>4.9496460197720471E-4</v>
      </c>
      <c r="N74">
        <v>4.8000000000000001E-2</v>
      </c>
      <c r="O74">
        <v>0.115</v>
      </c>
      <c r="P74">
        <v>51</v>
      </c>
      <c r="Q74">
        <v>48</v>
      </c>
      <c r="R74">
        <v>0.47899999999999998</v>
      </c>
      <c r="S74">
        <v>0.497</v>
      </c>
      <c r="T74">
        <v>2.4E-2</v>
      </c>
      <c r="U74">
        <v>18314441</v>
      </c>
      <c r="V74">
        <v>0.38500000000000001</v>
      </c>
      <c r="W74">
        <v>293000000</v>
      </c>
      <c r="X74">
        <v>15.998304288948814</v>
      </c>
      <c r="Y74">
        <v>447000000</v>
      </c>
      <c r="Z74">
        <v>24.406969341843411</v>
      </c>
      <c r="AA74">
        <v>0.52100000000000002</v>
      </c>
      <c r="AB74">
        <v>68</v>
      </c>
      <c r="AC74">
        <v>0</v>
      </c>
      <c r="AD74">
        <v>272</v>
      </c>
      <c r="AE74">
        <v>4.5999999999999999E-2</v>
      </c>
      <c r="AF74">
        <v>0.37</v>
      </c>
    </row>
    <row r="75" spans="1:32" ht="14.4">
      <c r="A75" t="s">
        <v>366</v>
      </c>
      <c r="B75" s="7" t="s">
        <v>82</v>
      </c>
      <c r="C75" s="8" t="s">
        <v>78</v>
      </c>
      <c r="D75" s="9" t="s">
        <v>71</v>
      </c>
      <c r="E75" s="13">
        <v>84178086999</v>
      </c>
      <c r="F75">
        <v>4447.5956917362555</v>
      </c>
      <c r="G75" s="14">
        <v>3.7999999999999999E-2</v>
      </c>
      <c r="H75" s="14">
        <v>177</v>
      </c>
      <c r="I75" s="14">
        <v>0.125</v>
      </c>
      <c r="J75">
        <v>10006</v>
      </c>
      <c r="K75">
        <v>5.2867253317412225E-4</v>
      </c>
      <c r="L75">
        <v>22266</v>
      </c>
      <c r="M75">
        <v>1.1764364005251854E-3</v>
      </c>
      <c r="N75">
        <v>4.7E-2</v>
      </c>
      <c r="O75">
        <v>0.112</v>
      </c>
      <c r="P75">
        <v>52</v>
      </c>
      <c r="Q75">
        <v>49</v>
      </c>
      <c r="R75">
        <v>0.47899999999999998</v>
      </c>
      <c r="S75">
        <v>0.497</v>
      </c>
      <c r="T75">
        <v>2.4E-2</v>
      </c>
      <c r="U75">
        <v>18926650</v>
      </c>
      <c r="V75">
        <v>0.39300000000000002</v>
      </c>
      <c r="W75">
        <v>554000000</v>
      </c>
      <c r="X75">
        <v>29.270895800366151</v>
      </c>
      <c r="Y75">
        <v>270000000</v>
      </c>
      <c r="Z75">
        <v>14.265599036279532</v>
      </c>
      <c r="AA75">
        <v>0.52100000000000002</v>
      </c>
      <c r="AB75">
        <v>68</v>
      </c>
      <c r="AC75">
        <v>0</v>
      </c>
      <c r="AD75">
        <v>272</v>
      </c>
      <c r="AE75">
        <v>0.06</v>
      </c>
      <c r="AF75">
        <v>0.42799999999999999</v>
      </c>
    </row>
    <row r="76" spans="1:32" ht="14.4">
      <c r="A76" t="s">
        <v>367</v>
      </c>
      <c r="B76" s="7" t="s">
        <v>82</v>
      </c>
      <c r="C76" s="8" t="s">
        <v>78</v>
      </c>
      <c r="D76" s="9" t="s">
        <v>72</v>
      </c>
      <c r="E76" s="13">
        <v>75492417649</v>
      </c>
      <c r="F76">
        <v>3861.6777738480764</v>
      </c>
      <c r="G76" s="14">
        <v>4.3999999999999997E-2</v>
      </c>
      <c r="H76" s="14">
        <v>174</v>
      </c>
      <c r="I76" s="14">
        <v>0.157</v>
      </c>
      <c r="J76">
        <v>10006</v>
      </c>
      <c r="K76">
        <v>5.1183879134430782E-4</v>
      </c>
      <c r="L76">
        <v>22266</v>
      </c>
      <c r="M76">
        <v>1.1389768666872234E-3</v>
      </c>
      <c r="N76">
        <v>4.5999999999999999E-2</v>
      </c>
      <c r="O76">
        <v>0.11</v>
      </c>
      <c r="P76">
        <v>52</v>
      </c>
      <c r="Q76">
        <v>49</v>
      </c>
      <c r="R76">
        <v>0.47799999999999998</v>
      </c>
      <c r="S76">
        <v>0.498</v>
      </c>
      <c r="T76">
        <v>2.4E-2</v>
      </c>
      <c r="U76">
        <v>19549124</v>
      </c>
      <c r="V76">
        <v>0.40100000000000002</v>
      </c>
      <c r="W76">
        <v>726000000</v>
      </c>
      <c r="X76">
        <v>37.137213923242804</v>
      </c>
      <c r="Y76">
        <v>275000000</v>
      </c>
      <c r="Z76">
        <v>14.067126486076818</v>
      </c>
      <c r="AA76">
        <v>0.52100000000000002</v>
      </c>
      <c r="AB76">
        <v>66</v>
      </c>
      <c r="AC76">
        <v>0</v>
      </c>
      <c r="AD76">
        <v>282</v>
      </c>
      <c r="AE76">
        <v>0.1</v>
      </c>
      <c r="AF76">
        <v>0.48099999999999998</v>
      </c>
    </row>
    <row r="77" spans="1:32" ht="14.4">
      <c r="A77" t="s">
        <v>368</v>
      </c>
      <c r="B77" s="7" t="s">
        <v>82</v>
      </c>
      <c r="C77" s="8" t="s">
        <v>78</v>
      </c>
      <c r="D77" s="9" t="s">
        <v>73</v>
      </c>
      <c r="E77" s="13">
        <v>82470894868</v>
      </c>
      <c r="F77">
        <v>4086.6646383710208</v>
      </c>
      <c r="G77" s="14">
        <v>3.4000000000000002E-2</v>
      </c>
      <c r="H77" s="14">
        <v>144</v>
      </c>
      <c r="I77" s="14">
        <v>0.22500000000000001</v>
      </c>
      <c r="J77">
        <v>9676</v>
      </c>
      <c r="K77">
        <v>4.7947299594806669E-4</v>
      </c>
      <c r="L77">
        <v>18793</v>
      </c>
      <c r="M77">
        <v>9.312459707370832E-4</v>
      </c>
      <c r="N77">
        <v>4.5999999999999999E-2</v>
      </c>
      <c r="O77">
        <v>0.107</v>
      </c>
      <c r="P77">
        <v>53</v>
      </c>
      <c r="Q77">
        <v>50</v>
      </c>
      <c r="R77">
        <v>0.47699999999999998</v>
      </c>
      <c r="S77">
        <v>0.499</v>
      </c>
      <c r="T77">
        <v>2.4E-2</v>
      </c>
      <c r="U77">
        <v>20180490</v>
      </c>
      <c r="V77">
        <v>0.40899999999999997</v>
      </c>
      <c r="W77">
        <v>653000000</v>
      </c>
      <c r="X77">
        <v>32.357985361108675</v>
      </c>
      <c r="Y77">
        <v>323000000</v>
      </c>
      <c r="Z77">
        <v>16.005557843243647</v>
      </c>
      <c r="AA77">
        <v>0.52100000000000002</v>
      </c>
      <c r="AB77">
        <v>66</v>
      </c>
      <c r="AC77">
        <v>0</v>
      </c>
      <c r="AD77">
        <v>282</v>
      </c>
      <c r="AE77">
        <v>0.14799999999999999</v>
      </c>
      <c r="AF77">
        <v>0.53</v>
      </c>
    </row>
    <row r="78" spans="1:32" ht="14.4">
      <c r="A78" t="s">
        <v>369</v>
      </c>
      <c r="B78" s="7" t="s">
        <v>82</v>
      </c>
      <c r="C78" s="8" t="s">
        <v>78</v>
      </c>
      <c r="D78" s="9" t="s">
        <v>74</v>
      </c>
      <c r="E78" s="13">
        <v>104000000000</v>
      </c>
      <c r="F78">
        <v>4995.0709696321301</v>
      </c>
      <c r="G78" s="14">
        <v>3.4000000000000002E-2</v>
      </c>
      <c r="H78" s="14">
        <v>178</v>
      </c>
      <c r="I78" s="14">
        <v>0.188</v>
      </c>
      <c r="J78">
        <v>8304</v>
      </c>
      <c r="K78">
        <v>3.9883720511370388E-4</v>
      </c>
      <c r="L78">
        <v>12666</v>
      </c>
      <c r="M78">
        <v>6.0834200866692839E-4</v>
      </c>
      <c r="N78">
        <v>4.4999999999999998E-2</v>
      </c>
      <c r="O78">
        <v>0.104</v>
      </c>
      <c r="P78">
        <v>53</v>
      </c>
      <c r="Q78">
        <v>50</v>
      </c>
      <c r="R78">
        <v>0.47599999999999998</v>
      </c>
      <c r="S78">
        <v>0.5</v>
      </c>
      <c r="T78">
        <v>2.4E-2</v>
      </c>
      <c r="U78">
        <v>20820525</v>
      </c>
      <c r="V78">
        <v>0.41699999999999998</v>
      </c>
      <c r="W78">
        <v>711000000</v>
      </c>
      <c r="X78">
        <v>34.148994802004275</v>
      </c>
      <c r="Y78">
        <v>292000000</v>
      </c>
      <c r="Z78">
        <v>14.024622337813287</v>
      </c>
      <c r="AA78">
        <v>0.52100000000000002</v>
      </c>
      <c r="AB78">
        <v>66</v>
      </c>
      <c r="AC78">
        <v>178</v>
      </c>
      <c r="AD78">
        <v>282</v>
      </c>
      <c r="AE78">
        <v>0.16900000000000001</v>
      </c>
      <c r="AF78">
        <v>0.61399999999999999</v>
      </c>
    </row>
    <row r="79" spans="1:32" ht="14.4">
      <c r="A79" t="s">
        <v>370</v>
      </c>
      <c r="B79" s="7" t="s">
        <v>82</v>
      </c>
      <c r="C79" s="8" t="s">
        <v>78</v>
      </c>
      <c r="D79" s="9" t="s">
        <v>62</v>
      </c>
      <c r="E79" s="13">
        <v>115000000000</v>
      </c>
      <c r="F79">
        <v>8258.5693428979539</v>
      </c>
      <c r="G79" s="14">
        <v>3.5000000000000003E-2</v>
      </c>
      <c r="H79" s="14">
        <v>190</v>
      </c>
      <c r="I79" s="14">
        <v>0.16700000000000001</v>
      </c>
      <c r="J79">
        <v>0</v>
      </c>
      <c r="L79">
        <v>0</v>
      </c>
      <c r="N79">
        <v>0.05</v>
      </c>
      <c r="O79">
        <v>0.128</v>
      </c>
      <c r="P79">
        <v>47</v>
      </c>
      <c r="Q79">
        <v>44</v>
      </c>
      <c r="R79">
        <v>0.47599999999999998</v>
      </c>
      <c r="S79">
        <v>0.499</v>
      </c>
      <c r="T79">
        <v>2.5000000000000001E-2</v>
      </c>
      <c r="U79">
        <v>13924930</v>
      </c>
      <c r="V79">
        <v>0.32400000000000001</v>
      </c>
      <c r="W79">
        <v>34000000</v>
      </c>
      <c r="X79">
        <v>2.4416639796393951</v>
      </c>
      <c r="Y79">
        <v>146000000</v>
      </c>
      <c r="Z79">
        <v>10.484792383157401</v>
      </c>
      <c r="AA79">
        <v>0</v>
      </c>
      <c r="AB79">
        <v>0</v>
      </c>
      <c r="AC79">
        <v>0</v>
      </c>
      <c r="AD79">
        <v>0</v>
      </c>
      <c r="AE79">
        <v>1E-3</v>
      </c>
      <c r="AF79">
        <v>2E-3</v>
      </c>
    </row>
    <row r="80" spans="1:32" ht="14.4">
      <c r="A80" t="s">
        <v>371</v>
      </c>
      <c r="B80" s="7" t="s">
        <v>83</v>
      </c>
      <c r="C80" s="8" t="s">
        <v>84</v>
      </c>
      <c r="D80" s="9" t="s">
        <v>63</v>
      </c>
      <c r="E80" s="13">
        <v>787693391</v>
      </c>
      <c r="F80">
        <v>9974.3376259940233</v>
      </c>
      <c r="G80" s="14">
        <v>0.04</v>
      </c>
      <c r="H80" s="14">
        <v>408</v>
      </c>
      <c r="I80" s="14">
        <v>0.122</v>
      </c>
      <c r="J80">
        <v>0</v>
      </c>
      <c r="L80">
        <v>0</v>
      </c>
      <c r="N80">
        <v>0.02</v>
      </c>
      <c r="O80">
        <v>1.2999999999999999E-2</v>
      </c>
      <c r="P80">
        <v>76</v>
      </c>
      <c r="Q80">
        <v>71</v>
      </c>
      <c r="R80">
        <v>0.29099999999999998</v>
      </c>
      <c r="S80">
        <v>0.63900000000000001</v>
      </c>
      <c r="T80">
        <v>7.0000000000000007E-2</v>
      </c>
      <c r="U80">
        <v>78972</v>
      </c>
      <c r="V80">
        <v>0.317</v>
      </c>
      <c r="W80">
        <v>272000000</v>
      </c>
      <c r="X80">
        <v>3444.2587246112548</v>
      </c>
      <c r="Y80">
        <v>32000000</v>
      </c>
      <c r="Z80">
        <v>405.20690877779464</v>
      </c>
      <c r="AA80">
        <v>0</v>
      </c>
      <c r="AB80">
        <v>0</v>
      </c>
      <c r="AC80">
        <v>0</v>
      </c>
      <c r="AD80">
        <v>0</v>
      </c>
      <c r="AE80">
        <v>8.8999999999999996E-2</v>
      </c>
      <c r="AF80">
        <v>0.317</v>
      </c>
    </row>
    <row r="81" spans="1:32" ht="14.4">
      <c r="A81" t="s">
        <v>372</v>
      </c>
      <c r="B81" s="7" t="s">
        <v>83</v>
      </c>
      <c r="C81" s="8" t="s">
        <v>84</v>
      </c>
      <c r="D81" s="9" t="s">
        <v>64</v>
      </c>
      <c r="E81" s="13">
        <v>778311557</v>
      </c>
      <c r="F81">
        <v>9725.2474946894908</v>
      </c>
      <c r="G81" s="14">
        <v>4.3999999999999997E-2</v>
      </c>
      <c r="H81" s="14">
        <v>429</v>
      </c>
      <c r="I81" s="14">
        <v>0.11600000000000001</v>
      </c>
      <c r="J81">
        <v>0</v>
      </c>
      <c r="L81">
        <v>513</v>
      </c>
      <c r="M81">
        <v>6.41009621391978E-3</v>
      </c>
      <c r="N81">
        <v>0.02</v>
      </c>
      <c r="O81">
        <v>1.2E-2</v>
      </c>
      <c r="P81">
        <v>76</v>
      </c>
      <c r="Q81">
        <v>71</v>
      </c>
      <c r="R81">
        <v>0.28999999999999998</v>
      </c>
      <c r="S81">
        <v>0.64</v>
      </c>
      <c r="T81">
        <v>7.0000000000000007E-2</v>
      </c>
      <c r="U81">
        <v>80030</v>
      </c>
      <c r="V81">
        <v>0.311</v>
      </c>
      <c r="W81">
        <v>274000000</v>
      </c>
      <c r="X81">
        <v>3423.7161064600773</v>
      </c>
      <c r="Y81">
        <v>33000000</v>
      </c>
      <c r="Z81">
        <v>412.34537048606774</v>
      </c>
      <c r="AA81">
        <v>0</v>
      </c>
      <c r="AB81">
        <v>0</v>
      </c>
      <c r="AC81">
        <v>0</v>
      </c>
      <c r="AD81">
        <v>0</v>
      </c>
      <c r="AE81">
        <v>0.125</v>
      </c>
      <c r="AF81">
        <v>0.47699999999999998</v>
      </c>
    </row>
    <row r="82" spans="1:32" ht="14.4">
      <c r="A82" t="s">
        <v>373</v>
      </c>
      <c r="B82" s="7" t="s">
        <v>83</v>
      </c>
      <c r="C82" s="8" t="s">
        <v>84</v>
      </c>
      <c r="D82" s="9" t="s">
        <v>65</v>
      </c>
      <c r="E82" s="13">
        <v>806505874</v>
      </c>
      <c r="F82">
        <v>9968.677370710966</v>
      </c>
      <c r="G82" s="14">
        <v>4.2999999999999997E-2</v>
      </c>
      <c r="H82" s="14">
        <v>433</v>
      </c>
      <c r="I82" s="14">
        <v>0.114</v>
      </c>
      <c r="J82">
        <v>0</v>
      </c>
      <c r="L82">
        <v>499</v>
      </c>
      <c r="M82">
        <v>6.1678038168693763E-3</v>
      </c>
      <c r="N82">
        <v>1.9E-2</v>
      </c>
      <c r="O82">
        <v>1.2E-2</v>
      </c>
      <c r="P82">
        <v>77</v>
      </c>
      <c r="Q82">
        <v>72</v>
      </c>
      <c r="R82">
        <v>0.28799999999999998</v>
      </c>
      <c r="S82">
        <v>0.64</v>
      </c>
      <c r="T82">
        <v>7.0999999999999994E-2</v>
      </c>
      <c r="U82">
        <v>80904</v>
      </c>
      <c r="V82">
        <v>0.30499999999999999</v>
      </c>
      <c r="W82">
        <v>300000000</v>
      </c>
      <c r="X82">
        <v>3708.0984870958173</v>
      </c>
      <c r="Y82">
        <v>35000000</v>
      </c>
      <c r="Z82">
        <v>432.61149016117866</v>
      </c>
      <c r="AA82">
        <v>0</v>
      </c>
      <c r="AB82">
        <v>0</v>
      </c>
      <c r="AC82">
        <v>0</v>
      </c>
      <c r="AD82">
        <v>0</v>
      </c>
      <c r="AE82">
        <v>0.17199999999999999</v>
      </c>
      <c r="AF82">
        <v>0.56999999999999995</v>
      </c>
    </row>
    <row r="83" spans="1:32" ht="14.4">
      <c r="A83" t="s">
        <v>374</v>
      </c>
      <c r="B83" s="7" t="s">
        <v>83</v>
      </c>
      <c r="C83" s="8" t="s">
        <v>84</v>
      </c>
      <c r="D83" s="9" t="s">
        <v>66</v>
      </c>
      <c r="E83" s="13">
        <v>849234754</v>
      </c>
      <c r="F83">
        <v>10392.260628013411</v>
      </c>
      <c r="G83" s="14">
        <v>4.3999999999999997E-2</v>
      </c>
      <c r="H83" s="14">
        <v>457</v>
      </c>
      <c r="I83" s="14">
        <v>0.128</v>
      </c>
      <c r="J83">
        <v>0</v>
      </c>
      <c r="L83">
        <v>458</v>
      </c>
      <c r="M83">
        <v>5.6046403485156271E-3</v>
      </c>
      <c r="N83">
        <v>1.9E-2</v>
      </c>
      <c r="O83">
        <v>1.0999999999999999E-2</v>
      </c>
      <c r="P83">
        <v>77</v>
      </c>
      <c r="Q83">
        <v>72</v>
      </c>
      <c r="R83">
        <v>0.28599999999999998</v>
      </c>
      <c r="S83">
        <v>0.64200000000000002</v>
      </c>
      <c r="T83">
        <v>7.1999999999999995E-2</v>
      </c>
      <c r="U83">
        <v>81718</v>
      </c>
      <c r="V83">
        <v>0.29799999999999999</v>
      </c>
      <c r="W83">
        <v>337000000</v>
      </c>
      <c r="X83">
        <v>4123.9384223794023</v>
      </c>
      <c r="Y83">
        <v>38000000</v>
      </c>
      <c r="Z83">
        <v>465.01382804278126</v>
      </c>
      <c r="AA83">
        <v>0</v>
      </c>
      <c r="AB83">
        <v>0</v>
      </c>
      <c r="AC83">
        <v>0</v>
      </c>
      <c r="AD83">
        <v>0</v>
      </c>
      <c r="AE83">
        <v>0.24299999999999999</v>
      </c>
      <c r="AF83">
        <v>0.66100000000000003</v>
      </c>
    </row>
    <row r="84" spans="1:32" ht="14.4">
      <c r="A84" t="s">
        <v>375</v>
      </c>
      <c r="B84" s="7" t="s">
        <v>83</v>
      </c>
      <c r="C84" s="8" t="s">
        <v>84</v>
      </c>
      <c r="D84" s="9" t="s">
        <v>67</v>
      </c>
      <c r="E84" s="13">
        <v>905113767</v>
      </c>
      <c r="F84">
        <v>10962.438890571066</v>
      </c>
      <c r="G84" s="14">
        <v>4.1000000000000002E-2</v>
      </c>
      <c r="H84" s="14">
        <v>453</v>
      </c>
      <c r="I84" s="14">
        <v>0.12</v>
      </c>
      <c r="J84">
        <v>146</v>
      </c>
      <c r="K84">
        <v>1.7683037606734087E-3</v>
      </c>
      <c r="L84">
        <v>444</v>
      </c>
      <c r="M84">
        <v>5.3775812995821475E-3</v>
      </c>
      <c r="N84">
        <v>1.9E-2</v>
      </c>
      <c r="O84">
        <v>1.0999999999999999E-2</v>
      </c>
      <c r="P84">
        <v>77</v>
      </c>
      <c r="Q84">
        <v>72</v>
      </c>
      <c r="R84">
        <v>0.28299999999999997</v>
      </c>
      <c r="S84">
        <v>0.64400000000000002</v>
      </c>
      <c r="T84">
        <v>7.2999999999999995E-2</v>
      </c>
      <c r="U84">
        <v>82565</v>
      </c>
      <c r="V84">
        <v>0.29199999999999998</v>
      </c>
      <c r="W84">
        <v>309000000</v>
      </c>
      <c r="X84">
        <v>3742.5059044389268</v>
      </c>
      <c r="Y84">
        <v>40000000</v>
      </c>
      <c r="Z84">
        <v>484.46678374613941</v>
      </c>
      <c r="AA84">
        <v>0.51500000000000001</v>
      </c>
      <c r="AB84">
        <v>31</v>
      </c>
      <c r="AC84">
        <v>0</v>
      </c>
      <c r="AD84">
        <v>184</v>
      </c>
      <c r="AE84">
        <v>0.27</v>
      </c>
      <c r="AF84">
        <v>1.042</v>
      </c>
    </row>
    <row r="85" spans="1:32" ht="14.4">
      <c r="A85" t="s">
        <v>376</v>
      </c>
      <c r="B85" s="7" t="s">
        <v>83</v>
      </c>
      <c r="C85" s="8" t="s">
        <v>84</v>
      </c>
      <c r="D85" s="9" t="s">
        <v>68</v>
      </c>
      <c r="E85" s="13">
        <v>1001970945</v>
      </c>
      <c r="F85">
        <v>12004.39628835348</v>
      </c>
      <c r="G85" s="14">
        <v>4.4999999999999998E-2</v>
      </c>
      <c r="H85" s="14">
        <v>544</v>
      </c>
      <c r="I85" s="14">
        <v>0.114</v>
      </c>
      <c r="J85">
        <v>146</v>
      </c>
      <c r="K85">
        <v>1.7491942923550624E-3</v>
      </c>
      <c r="L85">
        <v>444</v>
      </c>
      <c r="M85">
        <v>5.319467574011286E-3</v>
      </c>
      <c r="N85">
        <v>1.7999999999999999E-2</v>
      </c>
      <c r="O85">
        <v>0.01</v>
      </c>
      <c r="P85">
        <v>77</v>
      </c>
      <c r="Q85">
        <v>72</v>
      </c>
      <c r="R85">
        <v>0.28000000000000003</v>
      </c>
      <c r="S85">
        <v>0.64700000000000002</v>
      </c>
      <c r="T85">
        <v>7.2999999999999995E-2</v>
      </c>
      <c r="U85">
        <v>83467</v>
      </c>
      <c r="V85">
        <v>0.28599999999999998</v>
      </c>
      <c r="W85">
        <v>327000000</v>
      </c>
      <c r="X85">
        <v>3917.7159835623661</v>
      </c>
      <c r="Y85">
        <v>45000000</v>
      </c>
      <c r="Z85">
        <v>539.1352270957384</v>
      </c>
      <c r="AA85">
        <v>0.47599999999999998</v>
      </c>
      <c r="AB85">
        <v>21</v>
      </c>
      <c r="AC85">
        <v>0</v>
      </c>
      <c r="AD85">
        <v>184</v>
      </c>
      <c r="AE85">
        <v>0.3</v>
      </c>
      <c r="AF85">
        <v>1.32</v>
      </c>
    </row>
    <row r="86" spans="1:32" ht="14.4">
      <c r="A86" t="s">
        <v>377</v>
      </c>
      <c r="B86" s="7" t="s">
        <v>83</v>
      </c>
      <c r="C86" s="8" t="s">
        <v>84</v>
      </c>
      <c r="D86" s="9" t="s">
        <v>69</v>
      </c>
      <c r="E86" s="13">
        <v>1141418340</v>
      </c>
      <c r="F86">
        <v>13524.394705972962</v>
      </c>
      <c r="G86" s="14">
        <v>4.4999999999999998E-2</v>
      </c>
      <c r="H86" s="14">
        <v>607</v>
      </c>
      <c r="I86" s="14">
        <v>0.109</v>
      </c>
      <c r="J86">
        <v>146</v>
      </c>
      <c r="K86">
        <v>1.7299193099280781E-3</v>
      </c>
      <c r="L86">
        <v>444</v>
      </c>
      <c r="M86">
        <v>5.2608505041648402E-3</v>
      </c>
      <c r="N86">
        <v>1.7999999999999999E-2</v>
      </c>
      <c r="O86">
        <v>0.01</v>
      </c>
      <c r="P86">
        <v>77</v>
      </c>
      <c r="Q86">
        <v>72</v>
      </c>
      <c r="R86">
        <v>0.27600000000000002</v>
      </c>
      <c r="S86">
        <v>0.65100000000000002</v>
      </c>
      <c r="T86">
        <v>7.2999999999999995E-2</v>
      </c>
      <c r="U86">
        <v>84397</v>
      </c>
      <c r="V86">
        <v>0.28000000000000003</v>
      </c>
      <c r="W86">
        <v>338000000</v>
      </c>
      <c r="X86">
        <v>4004.8816901074683</v>
      </c>
      <c r="Y86">
        <v>52000000</v>
      </c>
      <c r="Z86">
        <v>616.13564463191824</v>
      </c>
      <c r="AA86">
        <v>0.46200000000000002</v>
      </c>
      <c r="AB86">
        <v>21</v>
      </c>
      <c r="AC86">
        <v>0</v>
      </c>
      <c r="AD86">
        <v>184</v>
      </c>
      <c r="AE86">
        <v>0.34</v>
      </c>
      <c r="AF86">
        <v>1.3320000000000001</v>
      </c>
    </row>
    <row r="87" spans="1:32" ht="14.4">
      <c r="A87" t="s">
        <v>378</v>
      </c>
      <c r="B87" s="7" t="s">
        <v>83</v>
      </c>
      <c r="C87" s="8" t="s">
        <v>84</v>
      </c>
      <c r="D87" s="9" t="s">
        <v>70</v>
      </c>
      <c r="E87" s="13">
        <v>1289259236</v>
      </c>
      <c r="F87">
        <v>15105.733353642105</v>
      </c>
      <c r="G87" s="14">
        <v>4.5999999999999999E-2</v>
      </c>
      <c r="H87" s="14">
        <v>698</v>
      </c>
      <c r="I87" s="14">
        <v>0.104</v>
      </c>
      <c r="J87">
        <v>146</v>
      </c>
      <c r="K87">
        <v>1.7106234402277708E-3</v>
      </c>
      <c r="L87">
        <v>389</v>
      </c>
      <c r="M87">
        <v>4.5577569743054987E-3</v>
      </c>
      <c r="N87">
        <v>1.7999999999999999E-2</v>
      </c>
      <c r="O87">
        <v>8.9999999999999993E-3</v>
      </c>
      <c r="P87">
        <v>77</v>
      </c>
      <c r="Q87">
        <v>73</v>
      </c>
      <c r="R87">
        <v>0.27100000000000002</v>
      </c>
      <c r="S87">
        <v>0.65600000000000003</v>
      </c>
      <c r="T87">
        <v>7.2999999999999995E-2</v>
      </c>
      <c r="U87">
        <v>85349</v>
      </c>
      <c r="V87">
        <v>0.27400000000000002</v>
      </c>
      <c r="W87">
        <v>334000000</v>
      </c>
      <c r="X87">
        <v>3913.3440344936671</v>
      </c>
      <c r="Y87">
        <v>58000000</v>
      </c>
      <c r="Z87">
        <v>679.56273652884045</v>
      </c>
      <c r="AA87">
        <v>0.46200000000000002</v>
      </c>
      <c r="AB87">
        <v>21</v>
      </c>
      <c r="AC87">
        <v>0</v>
      </c>
      <c r="AD87">
        <v>207</v>
      </c>
      <c r="AE87">
        <v>0.38</v>
      </c>
      <c r="AF87">
        <v>1.6</v>
      </c>
    </row>
    <row r="88" spans="1:32" ht="14.4">
      <c r="A88" t="s">
        <v>379</v>
      </c>
      <c r="B88" s="7" t="s">
        <v>83</v>
      </c>
      <c r="C88" s="8" t="s">
        <v>84</v>
      </c>
      <c r="D88" s="9" t="s">
        <v>71</v>
      </c>
      <c r="E88" s="13">
        <v>1347407407</v>
      </c>
      <c r="F88">
        <v>15613.063812282735</v>
      </c>
      <c r="G88" s="14">
        <v>4.3999999999999997E-2</v>
      </c>
      <c r="H88" s="14">
        <v>702</v>
      </c>
      <c r="I88" s="14">
        <v>0.104</v>
      </c>
      <c r="J88">
        <v>143</v>
      </c>
      <c r="K88">
        <v>1.6570104287369641E-3</v>
      </c>
      <c r="L88">
        <v>425</v>
      </c>
      <c r="M88">
        <v>4.9246813441483194E-3</v>
      </c>
      <c r="N88">
        <v>1.7000000000000001E-2</v>
      </c>
      <c r="O88">
        <v>8.9999999999999993E-3</v>
      </c>
      <c r="P88">
        <v>78</v>
      </c>
      <c r="Q88">
        <v>73</v>
      </c>
      <c r="R88">
        <v>0.26700000000000002</v>
      </c>
      <c r="S88">
        <v>0.66100000000000003</v>
      </c>
      <c r="T88">
        <v>7.2999999999999995E-2</v>
      </c>
      <c r="U88">
        <v>86300</v>
      </c>
      <c r="V88">
        <v>0.26800000000000002</v>
      </c>
      <c r="W88">
        <v>305000000</v>
      </c>
      <c r="X88">
        <v>3534.1830822711472</v>
      </c>
      <c r="Y88">
        <v>54000000</v>
      </c>
      <c r="Z88">
        <v>625.72421784472772</v>
      </c>
      <c r="AA88">
        <v>0.41</v>
      </c>
      <c r="AB88">
        <v>21</v>
      </c>
      <c r="AC88">
        <v>0</v>
      </c>
      <c r="AD88">
        <v>207</v>
      </c>
      <c r="AE88">
        <v>0.42</v>
      </c>
      <c r="AF88">
        <v>1.5629999999999999</v>
      </c>
    </row>
    <row r="89" spans="1:32" ht="14.4">
      <c r="A89" t="s">
        <v>380</v>
      </c>
      <c r="B89" s="7" t="s">
        <v>83</v>
      </c>
      <c r="C89" s="8" t="s">
        <v>84</v>
      </c>
      <c r="D89" s="9" t="s">
        <v>72</v>
      </c>
      <c r="E89" s="13">
        <v>1206296296</v>
      </c>
      <c r="F89">
        <v>13828.439879403437</v>
      </c>
      <c r="G89" s="14">
        <v>4.5999999999999999E-2</v>
      </c>
      <c r="H89" s="14">
        <v>638</v>
      </c>
      <c r="I89" s="14">
        <v>0.10100000000000001</v>
      </c>
      <c r="J89">
        <v>143</v>
      </c>
      <c r="K89">
        <v>1.6392878841722741E-3</v>
      </c>
      <c r="L89">
        <v>425</v>
      </c>
      <c r="M89">
        <v>4.8720094459665493E-3</v>
      </c>
      <c r="N89">
        <v>1.7000000000000001E-2</v>
      </c>
      <c r="O89">
        <v>8.9999999999999993E-3</v>
      </c>
      <c r="P89">
        <v>78</v>
      </c>
      <c r="Q89">
        <v>73</v>
      </c>
      <c r="R89">
        <v>0.26200000000000001</v>
      </c>
      <c r="S89">
        <v>0.66500000000000004</v>
      </c>
      <c r="T89">
        <v>7.1999999999999995E-2</v>
      </c>
      <c r="U89">
        <v>87233</v>
      </c>
      <c r="V89">
        <v>0.26200000000000001</v>
      </c>
      <c r="W89">
        <v>298000000</v>
      </c>
      <c r="X89">
        <v>3416.1383879953687</v>
      </c>
      <c r="Y89">
        <v>52000000</v>
      </c>
      <c r="Z89">
        <v>596.10468515355433</v>
      </c>
      <c r="AA89">
        <v>0.41</v>
      </c>
      <c r="AB89">
        <v>21</v>
      </c>
      <c r="AC89">
        <v>0</v>
      </c>
      <c r="AD89">
        <v>207</v>
      </c>
      <c r="AE89">
        <v>0.47</v>
      </c>
      <c r="AF89">
        <v>1.9259999999999999</v>
      </c>
    </row>
    <row r="90" spans="1:32" ht="14.4">
      <c r="A90" t="s">
        <v>381</v>
      </c>
      <c r="B90" s="7" t="s">
        <v>83</v>
      </c>
      <c r="C90" s="8" t="s">
        <v>84</v>
      </c>
      <c r="D90" s="9" t="s">
        <v>73</v>
      </c>
      <c r="E90" s="13">
        <v>1135555556</v>
      </c>
      <c r="F90">
        <v>12881.790044468646</v>
      </c>
      <c r="G90" s="14">
        <v>5.7000000000000002E-2</v>
      </c>
      <c r="H90" s="14">
        <v>736</v>
      </c>
      <c r="I90" s="14">
        <v>0.11</v>
      </c>
      <c r="J90">
        <v>143</v>
      </c>
      <c r="K90">
        <v>1.6221980215990561E-3</v>
      </c>
      <c r="L90">
        <v>345</v>
      </c>
      <c r="M90">
        <v>3.9136945276340863E-3</v>
      </c>
      <c r="N90">
        <v>1.7000000000000001E-2</v>
      </c>
      <c r="O90">
        <v>8.0000000000000002E-3</v>
      </c>
      <c r="P90">
        <v>78</v>
      </c>
      <c r="Q90">
        <v>73</v>
      </c>
      <c r="R90">
        <v>0.25800000000000001</v>
      </c>
      <c r="S90">
        <v>0.67</v>
      </c>
      <c r="T90">
        <v>7.1999999999999995E-2</v>
      </c>
      <c r="U90">
        <v>88152</v>
      </c>
      <c r="V90">
        <v>0.25700000000000001</v>
      </c>
      <c r="W90">
        <v>312000000</v>
      </c>
      <c r="X90">
        <v>3539.3411380343045</v>
      </c>
      <c r="Y90">
        <v>50000000</v>
      </c>
      <c r="Z90">
        <v>567.20210545421548</v>
      </c>
      <c r="AA90">
        <v>0.41</v>
      </c>
      <c r="AB90">
        <v>21</v>
      </c>
      <c r="AC90">
        <v>0</v>
      </c>
      <c r="AD90">
        <v>207</v>
      </c>
      <c r="AE90">
        <v>0.53</v>
      </c>
      <c r="AF90">
        <v>1.9970000000000001</v>
      </c>
    </row>
    <row r="91" spans="1:32" ht="14.4">
      <c r="A91" t="s">
        <v>382</v>
      </c>
      <c r="B91" s="7" t="s">
        <v>83</v>
      </c>
      <c r="C91" s="8" t="s">
        <v>84</v>
      </c>
      <c r="D91" s="9" t="s">
        <v>74</v>
      </c>
      <c r="E91" s="13">
        <v>1127037037</v>
      </c>
      <c r="F91">
        <v>12653.527456241791</v>
      </c>
      <c r="G91" s="14">
        <v>5.5E-2</v>
      </c>
      <c r="H91" s="14">
        <v>703</v>
      </c>
      <c r="I91" s="14">
        <v>0.109</v>
      </c>
      <c r="J91">
        <v>135</v>
      </c>
      <c r="K91">
        <v>1.5156788557186003E-3</v>
      </c>
      <c r="L91">
        <v>407</v>
      </c>
      <c r="M91">
        <v>4.5694910687220022E-3</v>
      </c>
      <c r="N91">
        <v>1.7000000000000001E-2</v>
      </c>
      <c r="O91">
        <v>8.0000000000000002E-3</v>
      </c>
      <c r="P91">
        <v>78</v>
      </c>
      <c r="Q91">
        <v>73</v>
      </c>
      <c r="R91">
        <v>0.254</v>
      </c>
      <c r="S91">
        <v>0.67500000000000004</v>
      </c>
      <c r="T91">
        <v>7.0999999999999994E-2</v>
      </c>
      <c r="U91">
        <v>89069</v>
      </c>
      <c r="V91">
        <v>0.251</v>
      </c>
      <c r="W91">
        <v>0</v>
      </c>
      <c r="Y91">
        <v>50000000</v>
      </c>
      <c r="Z91">
        <v>561.3625391550371</v>
      </c>
      <c r="AA91">
        <v>0.41</v>
      </c>
      <c r="AB91">
        <v>21</v>
      </c>
      <c r="AC91">
        <v>66</v>
      </c>
      <c r="AD91">
        <v>207</v>
      </c>
      <c r="AE91">
        <v>0.59</v>
      </c>
      <c r="AF91">
        <v>1.43</v>
      </c>
    </row>
    <row r="92" spans="1:32" ht="14.4">
      <c r="A92" t="s">
        <v>383</v>
      </c>
      <c r="B92" s="7" t="s">
        <v>83</v>
      </c>
      <c r="C92" s="8" t="s">
        <v>84</v>
      </c>
      <c r="D92" s="9" t="s">
        <v>62</v>
      </c>
      <c r="E92" s="13">
        <v>1194074074</v>
      </c>
      <c r="F92">
        <v>15378.040310117452</v>
      </c>
      <c r="G92" s="14">
        <v>5.1999999999999998E-2</v>
      </c>
      <c r="H92" s="14">
        <v>681</v>
      </c>
      <c r="I92" s="14">
        <v>0.10199999999999999</v>
      </c>
      <c r="J92">
        <v>0</v>
      </c>
      <c r="L92">
        <v>0</v>
      </c>
      <c r="N92">
        <v>0.02</v>
      </c>
      <c r="O92">
        <v>1.4E-2</v>
      </c>
      <c r="P92">
        <v>76</v>
      </c>
      <c r="Q92">
        <v>71</v>
      </c>
      <c r="R92">
        <v>0.29199999999999998</v>
      </c>
      <c r="S92">
        <v>0.63700000000000001</v>
      </c>
      <c r="T92">
        <v>7.0999999999999994E-2</v>
      </c>
      <c r="U92">
        <v>77648</v>
      </c>
      <c r="V92">
        <v>0.32100000000000001</v>
      </c>
      <c r="W92">
        <v>291000000</v>
      </c>
      <c r="X92">
        <v>3747.6818462806514</v>
      </c>
      <c r="Y92">
        <v>31000000</v>
      </c>
      <c r="Z92">
        <v>399.23758499896974</v>
      </c>
      <c r="AA92">
        <v>0</v>
      </c>
      <c r="AB92">
        <v>0</v>
      </c>
      <c r="AC92">
        <v>0</v>
      </c>
      <c r="AD92">
        <v>0</v>
      </c>
      <c r="AE92">
        <v>6.5000000000000002E-2</v>
      </c>
      <c r="AF92">
        <v>0.28299999999999997</v>
      </c>
    </row>
    <row r="93" spans="1:32" ht="14.4">
      <c r="A93" t="s">
        <v>384</v>
      </c>
      <c r="B93" s="7" t="s">
        <v>85</v>
      </c>
      <c r="C93" s="8" t="s">
        <v>84</v>
      </c>
      <c r="D93" s="9" t="s">
        <v>63</v>
      </c>
      <c r="E93" s="13">
        <v>344000000000</v>
      </c>
      <c r="F93">
        <v>9229.1113752795191</v>
      </c>
      <c r="G93" s="14">
        <v>9.1999999999999998E-2</v>
      </c>
      <c r="H93" s="14">
        <v>710</v>
      </c>
      <c r="I93" s="14">
        <v>0.111</v>
      </c>
      <c r="J93">
        <v>80112</v>
      </c>
      <c r="K93">
        <v>2.1493097979546302E-3</v>
      </c>
      <c r="L93">
        <v>0</v>
      </c>
      <c r="N93">
        <v>1.7999999999999999E-2</v>
      </c>
      <c r="O93">
        <v>1.7999999999999999E-2</v>
      </c>
      <c r="P93">
        <v>78</v>
      </c>
      <c r="Q93">
        <v>70</v>
      </c>
      <c r="R93">
        <v>0.27600000000000002</v>
      </c>
      <c r="S93">
        <v>0.624</v>
      </c>
      <c r="T93">
        <v>0.1</v>
      </c>
      <c r="U93">
        <v>37273361</v>
      </c>
      <c r="V93">
        <v>0.89300000000000002</v>
      </c>
      <c r="W93">
        <v>2756000000</v>
      </c>
      <c r="X93">
        <v>73.94020625078592</v>
      </c>
      <c r="Y93">
        <v>4888000000</v>
      </c>
      <c r="Z93">
        <v>131.13923372780897</v>
      </c>
      <c r="AA93">
        <v>0</v>
      </c>
      <c r="AB93">
        <v>0</v>
      </c>
      <c r="AC93">
        <v>0</v>
      </c>
      <c r="AD93">
        <v>0</v>
      </c>
      <c r="AE93">
        <v>9.8000000000000004E-2</v>
      </c>
      <c r="AF93">
        <v>0.18099999999999999</v>
      </c>
    </row>
    <row r="94" spans="1:32" ht="14.4">
      <c r="A94" t="s">
        <v>385</v>
      </c>
      <c r="B94" s="7" t="s">
        <v>85</v>
      </c>
      <c r="C94" s="8" t="s">
        <v>84</v>
      </c>
      <c r="D94" s="9" t="s">
        <v>64</v>
      </c>
      <c r="E94" s="13">
        <v>325000000000</v>
      </c>
      <c r="F94">
        <v>8637.289517559544</v>
      </c>
      <c r="G94" s="14">
        <v>9.4E-2</v>
      </c>
      <c r="H94" s="14">
        <v>676</v>
      </c>
      <c r="I94" s="14">
        <v>0.27700000000000002</v>
      </c>
      <c r="J94">
        <v>78162</v>
      </c>
      <c r="K94">
        <v>2.0772548408353507E-3</v>
      </c>
      <c r="L94">
        <v>180512</v>
      </c>
      <c r="M94">
        <v>4.7973366319806407E-3</v>
      </c>
      <c r="N94">
        <v>1.7999999999999999E-2</v>
      </c>
      <c r="O94">
        <v>1.7000000000000001E-2</v>
      </c>
      <c r="P94">
        <v>78</v>
      </c>
      <c r="Q94">
        <v>71</v>
      </c>
      <c r="R94">
        <v>0.27300000000000002</v>
      </c>
      <c r="S94">
        <v>0.626</v>
      </c>
      <c r="T94">
        <v>0.10100000000000001</v>
      </c>
      <c r="U94">
        <v>37627545</v>
      </c>
      <c r="V94">
        <v>0.89500000000000002</v>
      </c>
      <c r="W94">
        <v>1716000000</v>
      </c>
      <c r="X94">
        <v>45.604888652714386</v>
      </c>
      <c r="Y94">
        <v>2744000000</v>
      </c>
      <c r="Z94">
        <v>72.925299803641195</v>
      </c>
      <c r="AA94">
        <v>0</v>
      </c>
      <c r="AB94">
        <v>0</v>
      </c>
      <c r="AC94">
        <v>0</v>
      </c>
      <c r="AD94">
        <v>0</v>
      </c>
      <c r="AE94">
        <v>0.109</v>
      </c>
      <c r="AF94">
        <v>0.17499999999999999</v>
      </c>
    </row>
    <row r="95" spans="1:32" ht="14.4">
      <c r="A95" t="s">
        <v>386</v>
      </c>
      <c r="B95" s="7" t="s">
        <v>85</v>
      </c>
      <c r="C95" s="8" t="s">
        <v>84</v>
      </c>
      <c r="D95" s="9" t="s">
        <v>65</v>
      </c>
      <c r="E95" s="13">
        <v>124000000000</v>
      </c>
      <c r="F95">
        <v>3265.7007584142293</v>
      </c>
      <c r="G95" s="14">
        <v>8.3000000000000004E-2</v>
      </c>
      <c r="H95" s="14">
        <v>225</v>
      </c>
      <c r="I95" s="14">
        <v>0.51700000000000002</v>
      </c>
      <c r="J95">
        <v>76075</v>
      </c>
      <c r="K95">
        <v>2.0035337515835684E-3</v>
      </c>
      <c r="L95">
        <v>179639</v>
      </c>
      <c r="M95">
        <v>4.7310259559739821E-3</v>
      </c>
      <c r="N95">
        <v>1.7999999999999999E-2</v>
      </c>
      <c r="O95">
        <v>1.7000000000000001E-2</v>
      </c>
      <c r="P95">
        <v>78</v>
      </c>
      <c r="Q95">
        <v>71</v>
      </c>
      <c r="R95">
        <v>0.27</v>
      </c>
      <c r="S95">
        <v>0.629</v>
      </c>
      <c r="T95">
        <v>0.10100000000000001</v>
      </c>
      <c r="U95">
        <v>37970411</v>
      </c>
      <c r="V95">
        <v>0.89700000000000002</v>
      </c>
      <c r="W95">
        <v>2306000000</v>
      </c>
      <c r="X95">
        <v>60.731499587929136</v>
      </c>
      <c r="Y95">
        <v>2997000000</v>
      </c>
      <c r="Z95">
        <v>78.929880427156817</v>
      </c>
      <c r="AA95">
        <v>0</v>
      </c>
      <c r="AB95">
        <v>66</v>
      </c>
      <c r="AC95">
        <v>0</v>
      </c>
      <c r="AD95">
        <v>0</v>
      </c>
      <c r="AE95">
        <v>0.11899999999999999</v>
      </c>
      <c r="AF95">
        <v>0.20699999999999999</v>
      </c>
    </row>
    <row r="96" spans="1:32" ht="14.4">
      <c r="A96" t="s">
        <v>387</v>
      </c>
      <c r="B96" s="7" t="s">
        <v>85</v>
      </c>
      <c r="C96" s="8" t="s">
        <v>84</v>
      </c>
      <c r="D96" s="9" t="s">
        <v>66</v>
      </c>
      <c r="E96" s="13">
        <v>157000000000</v>
      </c>
      <c r="F96">
        <v>4098.2773165388535</v>
      </c>
      <c r="G96" s="14">
        <v>8.2000000000000003E-2</v>
      </c>
      <c r="H96" s="14">
        <v>280</v>
      </c>
      <c r="I96" s="14">
        <v>0.191</v>
      </c>
      <c r="J96">
        <v>77794</v>
      </c>
      <c r="K96">
        <v>2.0307094621835899E-3</v>
      </c>
      <c r="L96">
        <v>190057</v>
      </c>
      <c r="M96">
        <v>4.9611865729262735E-3</v>
      </c>
      <c r="N96">
        <v>1.7999999999999999E-2</v>
      </c>
      <c r="O96">
        <v>1.6E-2</v>
      </c>
      <c r="P96">
        <v>78</v>
      </c>
      <c r="Q96">
        <v>71</v>
      </c>
      <c r="R96">
        <v>0.26600000000000001</v>
      </c>
      <c r="S96">
        <v>0.63200000000000001</v>
      </c>
      <c r="T96">
        <v>0.10199999999999999</v>
      </c>
      <c r="U96">
        <v>38308779</v>
      </c>
      <c r="V96">
        <v>0.89900000000000002</v>
      </c>
      <c r="W96">
        <v>2660000000</v>
      </c>
      <c r="X96">
        <v>69.435781286581857</v>
      </c>
      <c r="Y96">
        <v>3208000000</v>
      </c>
      <c r="Z96">
        <v>83.740596378704737</v>
      </c>
      <c r="AA96">
        <v>0</v>
      </c>
      <c r="AB96">
        <v>30</v>
      </c>
      <c r="AC96">
        <v>0</v>
      </c>
      <c r="AD96">
        <v>0</v>
      </c>
      <c r="AE96">
        <v>0.16</v>
      </c>
      <c r="AF96">
        <v>0.35299999999999998</v>
      </c>
    </row>
    <row r="97" spans="1:32" ht="14.4">
      <c r="A97" t="s">
        <v>388</v>
      </c>
      <c r="B97" s="7" t="s">
        <v>85</v>
      </c>
      <c r="C97" s="8" t="s">
        <v>84</v>
      </c>
      <c r="D97" s="9" t="s">
        <v>67</v>
      </c>
      <c r="E97" s="13">
        <v>183000000000</v>
      </c>
      <c r="F97">
        <v>4735.0623918212896</v>
      </c>
      <c r="G97" s="14">
        <v>8.2000000000000003E-2</v>
      </c>
      <c r="H97" s="14">
        <v>327</v>
      </c>
      <c r="I97" s="14">
        <v>6.8000000000000005E-2</v>
      </c>
      <c r="J97">
        <v>73673</v>
      </c>
      <c r="K97">
        <v>1.9062636699051906E-3</v>
      </c>
      <c r="L97">
        <v>180416</v>
      </c>
      <c r="M97">
        <v>4.6682022758624576E-3</v>
      </c>
      <c r="N97">
        <v>1.7999999999999999E-2</v>
      </c>
      <c r="O97">
        <v>1.4999999999999999E-2</v>
      </c>
      <c r="P97">
        <v>79</v>
      </c>
      <c r="Q97">
        <v>71</v>
      </c>
      <c r="R97">
        <v>0.26300000000000001</v>
      </c>
      <c r="S97">
        <v>0.63400000000000001</v>
      </c>
      <c r="T97">
        <v>0.10199999999999999</v>
      </c>
      <c r="U97">
        <v>38647854</v>
      </c>
      <c r="V97">
        <v>0.90100000000000002</v>
      </c>
      <c r="W97">
        <v>3209000000</v>
      </c>
      <c r="X97">
        <v>83.031777133084802</v>
      </c>
      <c r="Y97">
        <v>3554000000</v>
      </c>
      <c r="Z97">
        <v>91.958534101272477</v>
      </c>
      <c r="AA97">
        <v>1.075</v>
      </c>
      <c r="AB97">
        <v>30</v>
      </c>
      <c r="AC97">
        <v>0</v>
      </c>
      <c r="AD97">
        <v>453</v>
      </c>
      <c r="AE97">
        <v>0.17699999999999999</v>
      </c>
      <c r="AF97">
        <v>0.57299999999999995</v>
      </c>
    </row>
    <row r="98" spans="1:32" ht="14.4">
      <c r="A98" t="s">
        <v>389</v>
      </c>
      <c r="B98" s="7" t="s">
        <v>85</v>
      </c>
      <c r="C98" s="8" t="s">
        <v>84</v>
      </c>
      <c r="D98" s="9" t="s">
        <v>68</v>
      </c>
      <c r="E98" s="13">
        <v>223000000000</v>
      </c>
      <c r="F98">
        <v>5719.573223399887</v>
      </c>
      <c r="G98" s="14">
        <v>8.3000000000000004E-2</v>
      </c>
      <c r="H98" s="14">
        <v>395</v>
      </c>
      <c r="I98" s="14">
        <v>6.2E-2</v>
      </c>
      <c r="J98">
        <v>73673</v>
      </c>
      <c r="K98">
        <v>1.889587973486726E-3</v>
      </c>
      <c r="L98">
        <v>180416</v>
      </c>
      <c r="M98">
        <v>4.6273655725242785E-3</v>
      </c>
      <c r="N98">
        <v>1.7999999999999999E-2</v>
      </c>
      <c r="O98">
        <v>1.4999999999999999E-2</v>
      </c>
      <c r="P98">
        <v>79</v>
      </c>
      <c r="Q98">
        <v>71</v>
      </c>
      <c r="R98">
        <v>0.26</v>
      </c>
      <c r="S98">
        <v>0.63700000000000001</v>
      </c>
      <c r="T98">
        <v>0.10299999999999999</v>
      </c>
      <c r="U98">
        <v>38988923</v>
      </c>
      <c r="V98">
        <v>0.90300000000000002</v>
      </c>
      <c r="W98">
        <v>3899000000</v>
      </c>
      <c r="X98">
        <v>100.00276232303212</v>
      </c>
      <c r="Y98">
        <v>4038000000</v>
      </c>
      <c r="Z98">
        <v>103.56787747124997</v>
      </c>
      <c r="AA98">
        <v>1.0760000000000001</v>
      </c>
      <c r="AB98">
        <v>30</v>
      </c>
      <c r="AC98">
        <v>0</v>
      </c>
      <c r="AD98">
        <v>453</v>
      </c>
      <c r="AE98">
        <v>0.20899999999999999</v>
      </c>
      <c r="AF98">
        <v>0.80800000000000005</v>
      </c>
    </row>
    <row r="99" spans="1:32" ht="14.4">
      <c r="A99" t="s">
        <v>390</v>
      </c>
      <c r="B99" s="7" t="s">
        <v>85</v>
      </c>
      <c r="C99" s="8" t="s">
        <v>84</v>
      </c>
      <c r="D99" s="9" t="s">
        <v>69</v>
      </c>
      <c r="E99" s="13">
        <v>264000000000</v>
      </c>
      <c r="F99">
        <v>6712.2016664718685</v>
      </c>
      <c r="G99" s="14">
        <v>8.3000000000000004E-2</v>
      </c>
      <c r="H99" s="14">
        <v>454</v>
      </c>
      <c r="I99" s="14">
        <v>8.5999999999999993E-2</v>
      </c>
      <c r="J99">
        <v>73673</v>
      </c>
      <c r="K99">
        <v>1.873136490052962E-3</v>
      </c>
      <c r="L99">
        <v>180416</v>
      </c>
      <c r="M99">
        <v>4.5870779388567755E-3</v>
      </c>
      <c r="N99">
        <v>1.7000000000000001E-2</v>
      </c>
      <c r="O99">
        <v>1.4E-2</v>
      </c>
      <c r="P99">
        <v>79</v>
      </c>
      <c r="Q99">
        <v>71</v>
      </c>
      <c r="R99">
        <v>0.25700000000000001</v>
      </c>
      <c r="S99">
        <v>0.63900000000000001</v>
      </c>
      <c r="T99">
        <v>0.104</v>
      </c>
      <c r="U99">
        <v>39331357</v>
      </c>
      <c r="V99">
        <v>0.90400000000000003</v>
      </c>
      <c r="W99">
        <v>4984000000</v>
      </c>
      <c r="X99">
        <v>126.71823146096892</v>
      </c>
      <c r="Y99">
        <v>5063000000</v>
      </c>
      <c r="Z99">
        <v>128.726806959648</v>
      </c>
      <c r="AA99">
        <v>1.0760000000000001</v>
      </c>
      <c r="AB99">
        <v>30</v>
      </c>
      <c r="AC99">
        <v>0</v>
      </c>
      <c r="AD99">
        <v>453</v>
      </c>
      <c r="AE99">
        <v>0.25900000000000001</v>
      </c>
      <c r="AF99">
        <v>1.0269999999999999</v>
      </c>
    </row>
    <row r="100" spans="1:32" ht="14.4">
      <c r="A100" t="s">
        <v>391</v>
      </c>
      <c r="B100" s="7" t="s">
        <v>85</v>
      </c>
      <c r="C100" s="8" t="s">
        <v>84</v>
      </c>
      <c r="D100" s="9" t="s">
        <v>70</v>
      </c>
      <c r="E100" s="13">
        <v>330000000000</v>
      </c>
      <c r="F100">
        <v>8317.3533032482064</v>
      </c>
      <c r="G100" s="14">
        <v>8.2000000000000003E-2</v>
      </c>
      <c r="H100" s="14">
        <v>548</v>
      </c>
      <c r="I100" s="14">
        <v>0.111</v>
      </c>
      <c r="J100">
        <v>59047</v>
      </c>
      <c r="K100">
        <v>1.4882265469602935E-3</v>
      </c>
      <c r="L100">
        <v>133127</v>
      </c>
      <c r="M100">
        <v>3.3553463430349212E-3</v>
      </c>
      <c r="N100">
        <v>1.7000000000000001E-2</v>
      </c>
      <c r="O100">
        <v>1.4E-2</v>
      </c>
      <c r="P100">
        <v>79</v>
      </c>
      <c r="Q100">
        <v>72</v>
      </c>
      <c r="R100">
        <v>0.254</v>
      </c>
      <c r="S100">
        <v>0.64100000000000001</v>
      </c>
      <c r="T100">
        <v>0.104</v>
      </c>
      <c r="U100">
        <v>39676083</v>
      </c>
      <c r="V100">
        <v>0.90600000000000003</v>
      </c>
      <c r="W100">
        <v>5295000000</v>
      </c>
      <c r="X100">
        <v>133.45571436575531</v>
      </c>
      <c r="Y100">
        <v>5962000000</v>
      </c>
      <c r="Z100">
        <v>150.26684967868425</v>
      </c>
      <c r="AA100">
        <v>1.0760000000000001</v>
      </c>
      <c r="AB100">
        <v>31</v>
      </c>
      <c r="AC100">
        <v>0</v>
      </c>
      <c r="AD100">
        <v>453</v>
      </c>
      <c r="AE100">
        <v>0.28100000000000003</v>
      </c>
      <c r="AF100">
        <v>1.1719999999999999</v>
      </c>
    </row>
    <row r="101" spans="1:32" ht="14.4">
      <c r="A101" t="s">
        <v>392</v>
      </c>
      <c r="B101" s="7" t="s">
        <v>85</v>
      </c>
      <c r="C101" s="8" t="s">
        <v>84</v>
      </c>
      <c r="D101" s="9" t="s">
        <v>71</v>
      </c>
      <c r="E101" s="13">
        <v>406000000000</v>
      </c>
      <c r="F101">
        <v>10144.004639657845</v>
      </c>
      <c r="G101" s="14">
        <v>8.3000000000000004E-2</v>
      </c>
      <c r="H101" s="14">
        <v>686</v>
      </c>
      <c r="I101" s="14">
        <v>0.19500000000000001</v>
      </c>
      <c r="J101">
        <v>73128</v>
      </c>
      <c r="K101">
        <v>1.8271201263273375E-3</v>
      </c>
      <c r="L101">
        <v>174238</v>
      </c>
      <c r="M101">
        <v>4.3533770453317829E-3</v>
      </c>
      <c r="N101">
        <v>1.7000000000000001E-2</v>
      </c>
      <c r="O101">
        <v>1.2999999999999999E-2</v>
      </c>
      <c r="P101">
        <v>79</v>
      </c>
      <c r="Q101">
        <v>72</v>
      </c>
      <c r="R101">
        <v>0.251</v>
      </c>
      <c r="S101">
        <v>0.64300000000000002</v>
      </c>
      <c r="T101">
        <v>0.105</v>
      </c>
      <c r="U101">
        <v>40023641</v>
      </c>
      <c r="V101">
        <v>0.90800000000000003</v>
      </c>
      <c r="W101">
        <v>4476000000</v>
      </c>
      <c r="X101">
        <v>111.83390336726237</v>
      </c>
      <c r="Y101">
        <v>5766000000</v>
      </c>
      <c r="Z101">
        <v>144.06485406962349</v>
      </c>
      <c r="AA101">
        <v>1.0760000000000001</v>
      </c>
      <c r="AB101">
        <v>26</v>
      </c>
      <c r="AC101">
        <v>0</v>
      </c>
      <c r="AD101">
        <v>453</v>
      </c>
      <c r="AE101">
        <v>0.34</v>
      </c>
      <c r="AF101">
        <v>1.3109999999999999</v>
      </c>
    </row>
    <row r="102" spans="1:32" ht="14.4">
      <c r="A102" t="s">
        <v>393</v>
      </c>
      <c r="B102" s="7" t="s">
        <v>85</v>
      </c>
      <c r="C102" s="8" t="s">
        <v>84</v>
      </c>
      <c r="D102" s="9" t="s">
        <v>72</v>
      </c>
      <c r="E102" s="13">
        <v>378000000000</v>
      </c>
      <c r="F102">
        <v>9362.4090459298986</v>
      </c>
      <c r="G102" s="14">
        <v>9.4E-2</v>
      </c>
      <c r="H102" s="14">
        <v>726</v>
      </c>
      <c r="I102" s="14">
        <v>0.157</v>
      </c>
      <c r="J102">
        <v>73128</v>
      </c>
      <c r="K102">
        <v>1.811254626218946E-3</v>
      </c>
      <c r="L102">
        <v>174238</v>
      </c>
      <c r="M102">
        <v>4.3155752046156971E-3</v>
      </c>
      <c r="N102">
        <v>1.7000000000000001E-2</v>
      </c>
      <c r="O102">
        <v>1.2999999999999999E-2</v>
      </c>
      <c r="P102">
        <v>79</v>
      </c>
      <c r="Q102">
        <v>72</v>
      </c>
      <c r="R102">
        <v>0.249</v>
      </c>
      <c r="S102">
        <v>0.64500000000000002</v>
      </c>
      <c r="T102">
        <v>0.106</v>
      </c>
      <c r="U102">
        <v>40374224</v>
      </c>
      <c r="V102">
        <v>0.91</v>
      </c>
      <c r="W102">
        <v>5629000000</v>
      </c>
      <c r="X102">
        <v>139.42063629507777</v>
      </c>
      <c r="Y102">
        <v>6375000000</v>
      </c>
      <c r="Z102">
        <v>157.89777160794472</v>
      </c>
      <c r="AA102">
        <v>1.0760000000000001</v>
      </c>
      <c r="AB102">
        <v>25</v>
      </c>
      <c r="AC102">
        <v>0</v>
      </c>
      <c r="AD102">
        <v>453</v>
      </c>
      <c r="AE102">
        <v>0.45</v>
      </c>
      <c r="AF102">
        <v>1.4139999999999999</v>
      </c>
    </row>
    <row r="103" spans="1:32" ht="14.4">
      <c r="A103" t="s">
        <v>394</v>
      </c>
      <c r="B103" s="7" t="s">
        <v>85</v>
      </c>
      <c r="C103" s="8" t="s">
        <v>84</v>
      </c>
      <c r="D103" s="9" t="s">
        <v>73</v>
      </c>
      <c r="E103" s="13">
        <v>463000000000</v>
      </c>
      <c r="F103">
        <v>11367.894580971304</v>
      </c>
      <c r="G103" s="14">
        <v>8.2000000000000003E-2</v>
      </c>
      <c r="H103" s="14">
        <v>751</v>
      </c>
      <c r="I103" s="14">
        <v>0.106</v>
      </c>
      <c r="J103">
        <v>57835</v>
      </c>
      <c r="K103">
        <v>1.4200047150982188E-3</v>
      </c>
      <c r="L103">
        <v>132632</v>
      </c>
      <c r="M103">
        <v>3.2564721254068809E-3</v>
      </c>
      <c r="N103">
        <v>1.7000000000000001E-2</v>
      </c>
      <c r="O103">
        <v>1.2999999999999999E-2</v>
      </c>
      <c r="P103">
        <v>80</v>
      </c>
      <c r="Q103">
        <v>72</v>
      </c>
      <c r="R103">
        <v>0.246</v>
      </c>
      <c r="S103">
        <v>0.64600000000000002</v>
      </c>
      <c r="T103">
        <v>0.107</v>
      </c>
      <c r="U103">
        <v>40728738</v>
      </c>
      <c r="V103">
        <v>0.91100000000000003</v>
      </c>
      <c r="W103">
        <v>6060000000</v>
      </c>
      <c r="X103">
        <v>148.78928976390085</v>
      </c>
      <c r="Y103">
        <v>7477000000</v>
      </c>
      <c r="Z103">
        <v>183.58044877305062</v>
      </c>
      <c r="AA103">
        <v>1.077</v>
      </c>
      <c r="AB103">
        <v>25</v>
      </c>
      <c r="AC103">
        <v>0</v>
      </c>
      <c r="AD103">
        <v>415</v>
      </c>
      <c r="AE103">
        <v>0.51</v>
      </c>
      <c r="AF103">
        <v>1.4910000000000001</v>
      </c>
    </row>
    <row r="104" spans="1:32" ht="14.4">
      <c r="A104" t="s">
        <v>395</v>
      </c>
      <c r="B104" s="7" t="s">
        <v>85</v>
      </c>
      <c r="C104" s="8" t="s">
        <v>84</v>
      </c>
      <c r="D104" s="9" t="s">
        <v>74</v>
      </c>
      <c r="E104" s="13">
        <v>558000000000</v>
      </c>
      <c r="F104">
        <v>13580.962139125177</v>
      </c>
      <c r="G104" s="14">
        <v>7.9000000000000001E-2</v>
      </c>
      <c r="H104" s="14">
        <v>866</v>
      </c>
      <c r="I104" s="14">
        <v>0.14099999999999999</v>
      </c>
      <c r="J104">
        <v>67303</v>
      </c>
      <c r="K104">
        <v>1.6380636108414728E-3</v>
      </c>
      <c r="L104">
        <v>156170</v>
      </c>
      <c r="M104">
        <v>3.8009656940272024E-3</v>
      </c>
      <c r="N104">
        <v>1.7000000000000001E-2</v>
      </c>
      <c r="O104">
        <v>1.2E-2</v>
      </c>
      <c r="P104">
        <v>80</v>
      </c>
      <c r="Q104">
        <v>72</v>
      </c>
      <c r="R104">
        <v>0.24399999999999999</v>
      </c>
      <c r="S104">
        <v>0.64800000000000002</v>
      </c>
      <c r="T104">
        <v>0.108</v>
      </c>
      <c r="U104">
        <v>41086927</v>
      </c>
      <c r="V104">
        <v>0.91300000000000003</v>
      </c>
      <c r="W104">
        <v>5655000000</v>
      </c>
      <c r="X104">
        <v>137.63501952823097</v>
      </c>
      <c r="Y104">
        <v>8213000000</v>
      </c>
      <c r="Z104">
        <v>199.89326532013456</v>
      </c>
      <c r="AA104">
        <v>1.0780000000000001</v>
      </c>
      <c r="AB104">
        <v>25</v>
      </c>
      <c r="AC104">
        <v>121</v>
      </c>
      <c r="AD104">
        <v>405</v>
      </c>
      <c r="AE104">
        <v>0.55800000000000005</v>
      </c>
      <c r="AF104">
        <v>1.5660000000000001</v>
      </c>
    </row>
    <row r="105" spans="1:32" ht="14.4">
      <c r="A105" t="s">
        <v>396</v>
      </c>
      <c r="B105" s="7" t="s">
        <v>85</v>
      </c>
      <c r="C105" s="8" t="s">
        <v>84</v>
      </c>
      <c r="D105" s="9" t="s">
        <v>62</v>
      </c>
      <c r="E105" s="13">
        <v>603000000000</v>
      </c>
      <c r="F105">
        <v>16340.10528176425</v>
      </c>
      <c r="G105" s="14">
        <v>8.5000000000000006E-2</v>
      </c>
      <c r="H105" s="14">
        <v>995</v>
      </c>
      <c r="I105" s="14">
        <v>0.14099999999999999</v>
      </c>
      <c r="J105">
        <v>0</v>
      </c>
      <c r="L105">
        <v>0</v>
      </c>
      <c r="N105">
        <v>1.9E-2</v>
      </c>
      <c r="O105">
        <v>1.7999999999999999E-2</v>
      </c>
      <c r="P105">
        <v>78</v>
      </c>
      <c r="Q105">
        <v>70</v>
      </c>
      <c r="R105">
        <v>0.27900000000000003</v>
      </c>
      <c r="S105">
        <v>0.621</v>
      </c>
      <c r="T105">
        <v>9.9000000000000005E-2</v>
      </c>
      <c r="U105">
        <v>36903067</v>
      </c>
      <c r="V105">
        <v>0.89100000000000001</v>
      </c>
      <c r="W105">
        <v>3195000000</v>
      </c>
      <c r="X105">
        <v>86.57816977651207</v>
      </c>
      <c r="Y105">
        <v>5460000000</v>
      </c>
      <c r="Z105">
        <v>147.95518215328823</v>
      </c>
      <c r="AA105">
        <v>0</v>
      </c>
      <c r="AB105">
        <v>0</v>
      </c>
      <c r="AC105">
        <v>0</v>
      </c>
      <c r="AD105">
        <v>0</v>
      </c>
      <c r="AE105">
        <v>7.0000000000000007E-2</v>
      </c>
      <c r="AF105">
        <v>0.17599999999999999</v>
      </c>
    </row>
    <row r="106" spans="1:32" ht="14.4">
      <c r="A106" t="s">
        <v>397</v>
      </c>
      <c r="B106" s="7" t="s">
        <v>86</v>
      </c>
      <c r="C106" s="8" t="s">
        <v>61</v>
      </c>
      <c r="D106" s="9" t="s">
        <v>63</v>
      </c>
      <c r="E106" s="13">
        <v>1911563665</v>
      </c>
      <c r="F106">
        <v>624.70217421142763</v>
      </c>
      <c r="G106" s="14">
        <v>6.3E-2</v>
      </c>
      <c r="H106" s="14">
        <v>39</v>
      </c>
      <c r="I106" s="14">
        <v>0.316</v>
      </c>
      <c r="J106">
        <v>2716</v>
      </c>
      <c r="K106">
        <v>8.8759330187322715E-4</v>
      </c>
      <c r="L106">
        <v>0</v>
      </c>
      <c r="N106">
        <v>1.2999999999999999E-2</v>
      </c>
      <c r="O106">
        <v>2.5000000000000001E-2</v>
      </c>
      <c r="P106">
        <v>75</v>
      </c>
      <c r="Q106">
        <v>68</v>
      </c>
      <c r="R106">
        <v>0.25</v>
      </c>
      <c r="S106">
        <v>0.64600000000000002</v>
      </c>
      <c r="T106">
        <v>0.104</v>
      </c>
      <c r="U106">
        <v>3059960</v>
      </c>
      <c r="V106">
        <v>0.64400000000000002</v>
      </c>
      <c r="W106">
        <v>81000000</v>
      </c>
      <c r="X106">
        <v>26.47093426057857</v>
      </c>
      <c r="Y106">
        <v>59000000</v>
      </c>
      <c r="Z106">
        <v>19.281297794742414</v>
      </c>
      <c r="AA106">
        <v>0</v>
      </c>
      <c r="AB106">
        <v>0</v>
      </c>
      <c r="AC106">
        <v>0</v>
      </c>
      <c r="AD106">
        <v>0</v>
      </c>
      <c r="AE106">
        <v>1.6E-2</v>
      </c>
      <c r="AF106">
        <v>8.0000000000000002E-3</v>
      </c>
    </row>
    <row r="107" spans="1:32" ht="14.4">
      <c r="A107" t="s">
        <v>398</v>
      </c>
      <c r="B107" s="7" t="s">
        <v>86</v>
      </c>
      <c r="C107" s="8" t="s">
        <v>61</v>
      </c>
      <c r="D107" s="9" t="s">
        <v>64</v>
      </c>
      <c r="E107" s="13">
        <v>2118467913</v>
      </c>
      <c r="F107">
        <v>695.26305299438593</v>
      </c>
      <c r="G107" s="14">
        <v>5.8999999999999997E-2</v>
      </c>
      <c r="H107" s="14">
        <v>41</v>
      </c>
      <c r="I107" s="14">
        <v>0.26700000000000002</v>
      </c>
      <c r="J107">
        <v>2483</v>
      </c>
      <c r="K107">
        <v>8.1489936665614263E-4</v>
      </c>
      <c r="L107">
        <v>4221</v>
      </c>
      <c r="M107">
        <v>1.3852961041705913E-3</v>
      </c>
      <c r="N107">
        <v>1.2999999999999999E-2</v>
      </c>
      <c r="O107">
        <v>2.4E-2</v>
      </c>
      <c r="P107">
        <v>76</v>
      </c>
      <c r="Q107">
        <v>69</v>
      </c>
      <c r="R107">
        <v>0.24099999999999999</v>
      </c>
      <c r="S107">
        <v>0.65100000000000002</v>
      </c>
      <c r="T107">
        <v>0.108</v>
      </c>
      <c r="U107">
        <v>3047002</v>
      </c>
      <c r="V107">
        <v>0.64300000000000002</v>
      </c>
      <c r="W107">
        <v>81000000</v>
      </c>
      <c r="X107">
        <v>26.583507329499621</v>
      </c>
      <c r="Y107">
        <v>85000000</v>
      </c>
      <c r="Z107">
        <v>27.896273123548983</v>
      </c>
      <c r="AA107">
        <v>0</v>
      </c>
      <c r="AB107">
        <v>0</v>
      </c>
      <c r="AC107">
        <v>0</v>
      </c>
      <c r="AD107">
        <v>0</v>
      </c>
      <c r="AE107">
        <v>0.02</v>
      </c>
      <c r="AF107">
        <v>2.3E-2</v>
      </c>
    </row>
    <row r="108" spans="1:32" ht="14.4">
      <c r="A108" t="s">
        <v>399</v>
      </c>
      <c r="B108" s="7" t="s">
        <v>86</v>
      </c>
      <c r="C108" s="8" t="s">
        <v>61</v>
      </c>
      <c r="D108" s="9" t="s">
        <v>65</v>
      </c>
      <c r="E108" s="13">
        <v>2376335048</v>
      </c>
      <c r="F108">
        <v>782.71080410219656</v>
      </c>
      <c r="G108" s="14">
        <v>5.3999999999999999E-2</v>
      </c>
      <c r="H108" s="14">
        <v>42</v>
      </c>
      <c r="I108" s="14">
        <v>0.21099999999999999</v>
      </c>
      <c r="J108">
        <v>2610</v>
      </c>
      <c r="K108">
        <v>8.5967473333614403E-4</v>
      </c>
      <c r="L108">
        <v>4353</v>
      </c>
      <c r="M108">
        <v>1.4337793541043045E-3</v>
      </c>
      <c r="N108">
        <v>1.4E-2</v>
      </c>
      <c r="O108">
        <v>2.3E-2</v>
      </c>
      <c r="P108">
        <v>76</v>
      </c>
      <c r="Q108">
        <v>69</v>
      </c>
      <c r="R108">
        <v>0.23300000000000001</v>
      </c>
      <c r="S108">
        <v>0.65500000000000003</v>
      </c>
      <c r="T108">
        <v>0.112</v>
      </c>
      <c r="U108">
        <v>3036032</v>
      </c>
      <c r="V108">
        <v>0.64300000000000002</v>
      </c>
      <c r="W108">
        <v>90000000</v>
      </c>
      <c r="X108">
        <v>29.643956321935999</v>
      </c>
      <c r="Y108">
        <v>97000000</v>
      </c>
      <c r="Z108">
        <v>31.94959736919769</v>
      </c>
      <c r="AA108">
        <v>0</v>
      </c>
      <c r="AB108">
        <v>18</v>
      </c>
      <c r="AC108">
        <v>0</v>
      </c>
      <c r="AD108">
        <v>0</v>
      </c>
      <c r="AE108">
        <v>4.5999999999999999E-2</v>
      </c>
      <c r="AF108">
        <v>3.7999999999999999E-2</v>
      </c>
    </row>
    <row r="109" spans="1:32" ht="14.4">
      <c r="A109" t="s">
        <v>400</v>
      </c>
      <c r="B109" s="7" t="s">
        <v>86</v>
      </c>
      <c r="C109" s="8" t="s">
        <v>61</v>
      </c>
      <c r="D109" s="9" t="s">
        <v>66</v>
      </c>
      <c r="E109" s="13">
        <v>2807061009</v>
      </c>
      <c r="F109">
        <v>927.75408705297241</v>
      </c>
      <c r="G109" s="14">
        <v>5.6000000000000001E-2</v>
      </c>
      <c r="H109" s="14">
        <v>51</v>
      </c>
      <c r="I109" s="14">
        <v>0.20799999999999999</v>
      </c>
      <c r="J109">
        <v>3004</v>
      </c>
      <c r="K109">
        <v>9.9284385646465612E-4</v>
      </c>
      <c r="L109">
        <v>5556</v>
      </c>
      <c r="M109">
        <v>1.836298424273512E-3</v>
      </c>
      <c r="N109">
        <v>1.4E-2</v>
      </c>
      <c r="O109">
        <v>2.1999999999999999E-2</v>
      </c>
      <c r="P109">
        <v>76</v>
      </c>
      <c r="Q109">
        <v>70</v>
      </c>
      <c r="R109">
        <v>0.22500000000000001</v>
      </c>
      <c r="S109">
        <v>0.66</v>
      </c>
      <c r="T109">
        <v>0.115</v>
      </c>
      <c r="U109">
        <v>3025652</v>
      </c>
      <c r="V109">
        <v>0.64200000000000002</v>
      </c>
      <c r="W109">
        <v>188000000</v>
      </c>
      <c r="X109">
        <v>62.135367847987808</v>
      </c>
      <c r="Y109">
        <v>216000000</v>
      </c>
      <c r="Z109">
        <v>71.389571570028536</v>
      </c>
      <c r="AA109">
        <v>0</v>
      </c>
      <c r="AB109">
        <v>18</v>
      </c>
      <c r="AC109">
        <v>0</v>
      </c>
      <c r="AD109">
        <v>0</v>
      </c>
      <c r="AE109">
        <v>4.9000000000000002E-2</v>
      </c>
      <c r="AF109">
        <v>6.7000000000000004E-2</v>
      </c>
    </row>
    <row r="110" spans="1:32" ht="14.4">
      <c r="A110" t="s">
        <v>401</v>
      </c>
      <c r="B110" s="7" t="s">
        <v>86</v>
      </c>
      <c r="C110" s="8" t="s">
        <v>61</v>
      </c>
      <c r="D110" s="9" t="s">
        <v>67</v>
      </c>
      <c r="E110" s="13">
        <v>3576615240</v>
      </c>
      <c r="F110">
        <v>1186.306369296402</v>
      </c>
      <c r="G110" s="14">
        <v>5.5E-2</v>
      </c>
      <c r="H110" s="14">
        <v>65</v>
      </c>
      <c r="I110" s="14">
        <v>0.186</v>
      </c>
      <c r="J110">
        <v>2853</v>
      </c>
      <c r="K110">
        <v>9.462947072838158E-4</v>
      </c>
      <c r="L110">
        <v>5068</v>
      </c>
      <c r="M110">
        <v>1.6809749654799783E-3</v>
      </c>
      <c r="N110">
        <v>1.4E-2</v>
      </c>
      <c r="O110">
        <v>2.1000000000000001E-2</v>
      </c>
      <c r="P110">
        <v>77</v>
      </c>
      <c r="Q110">
        <v>70</v>
      </c>
      <c r="R110">
        <v>0.219</v>
      </c>
      <c r="S110">
        <v>0.66500000000000004</v>
      </c>
      <c r="T110">
        <v>0.11600000000000001</v>
      </c>
      <c r="U110">
        <v>3014917</v>
      </c>
      <c r="V110">
        <v>0.64200000000000002</v>
      </c>
      <c r="W110">
        <v>240000000</v>
      </c>
      <c r="X110">
        <v>79.604181474979242</v>
      </c>
      <c r="Y110">
        <v>284000000</v>
      </c>
      <c r="Z110">
        <v>94.198281412058776</v>
      </c>
      <c r="AA110">
        <v>0.36599999999999999</v>
      </c>
      <c r="AB110">
        <v>18</v>
      </c>
      <c r="AC110">
        <v>0</v>
      </c>
      <c r="AD110">
        <v>580</v>
      </c>
      <c r="AE110">
        <v>5.2999999999999999E-2</v>
      </c>
      <c r="AF110">
        <v>0.105</v>
      </c>
    </row>
    <row r="111" spans="1:32" ht="14.4">
      <c r="A111" t="s">
        <v>402</v>
      </c>
      <c r="B111" s="7" t="s">
        <v>86</v>
      </c>
      <c r="C111" s="8" t="s">
        <v>61</v>
      </c>
      <c r="D111" s="9" t="s">
        <v>68</v>
      </c>
      <c r="E111" s="13">
        <v>4900436759</v>
      </c>
      <c r="F111">
        <v>1631.8954371275072</v>
      </c>
      <c r="G111" s="14">
        <v>5.2999999999999999E-2</v>
      </c>
      <c r="H111" s="14">
        <v>85</v>
      </c>
      <c r="I111" s="14">
        <v>0.18</v>
      </c>
      <c r="J111">
        <v>2853</v>
      </c>
      <c r="K111">
        <v>9.5007810754298085E-4</v>
      </c>
      <c r="L111">
        <v>5068</v>
      </c>
      <c r="M111">
        <v>1.6876957059333427E-3</v>
      </c>
      <c r="N111">
        <v>1.4E-2</v>
      </c>
      <c r="O111">
        <v>0.02</v>
      </c>
      <c r="P111">
        <v>77</v>
      </c>
      <c r="Q111">
        <v>70</v>
      </c>
      <c r="R111">
        <v>0.214</v>
      </c>
      <c r="S111">
        <v>0.67</v>
      </c>
      <c r="T111">
        <v>0.11600000000000001</v>
      </c>
      <c r="U111">
        <v>3002911</v>
      </c>
      <c r="V111">
        <v>0.64200000000000002</v>
      </c>
      <c r="W111">
        <v>307000000</v>
      </c>
      <c r="X111">
        <v>102.23413214710659</v>
      </c>
      <c r="Y111">
        <v>321000000</v>
      </c>
      <c r="Z111">
        <v>106.8962749811766</v>
      </c>
      <c r="AA111">
        <v>0.36599999999999999</v>
      </c>
      <c r="AB111">
        <v>17</v>
      </c>
      <c r="AC111">
        <v>0</v>
      </c>
      <c r="AD111">
        <v>580</v>
      </c>
      <c r="AE111">
        <v>5.6000000000000001E-2</v>
      </c>
      <c r="AF111">
        <v>0.42</v>
      </c>
    </row>
    <row r="112" spans="1:32" ht="14.4">
      <c r="A112" t="s">
        <v>403</v>
      </c>
      <c r="B112" s="7" t="s">
        <v>86</v>
      </c>
      <c r="C112" s="8" t="s">
        <v>61</v>
      </c>
      <c r="D112" s="9" t="s">
        <v>69</v>
      </c>
      <c r="E112" s="13">
        <v>6384457744</v>
      </c>
      <c r="F112">
        <v>2135.354420007211</v>
      </c>
      <c r="G112" s="14">
        <v>4.5999999999999999E-2</v>
      </c>
      <c r="H112" s="14">
        <v>97</v>
      </c>
      <c r="I112" s="14">
        <v>0.16500000000000001</v>
      </c>
      <c r="J112">
        <v>2853</v>
      </c>
      <c r="K112">
        <v>9.5421826011862678E-4</v>
      </c>
      <c r="L112">
        <v>5068</v>
      </c>
      <c r="M112">
        <v>1.6950501725486156E-3</v>
      </c>
      <c r="N112">
        <v>1.4E-2</v>
      </c>
      <c r="O112">
        <v>1.9E-2</v>
      </c>
      <c r="P112">
        <v>77</v>
      </c>
      <c r="Q112">
        <v>70</v>
      </c>
      <c r="R112">
        <v>0.21099999999999999</v>
      </c>
      <c r="S112">
        <v>0.67600000000000005</v>
      </c>
      <c r="T112">
        <v>0.114</v>
      </c>
      <c r="U112">
        <v>2989882</v>
      </c>
      <c r="V112">
        <v>0.64100000000000001</v>
      </c>
      <c r="W112">
        <v>343000000</v>
      </c>
      <c r="X112">
        <v>114.72024648464388</v>
      </c>
      <c r="Y112">
        <v>345000000</v>
      </c>
      <c r="Z112">
        <v>115.38916920467095</v>
      </c>
      <c r="AA112">
        <v>0.38800000000000001</v>
      </c>
      <c r="AB112">
        <v>17</v>
      </c>
      <c r="AC112">
        <v>0</v>
      </c>
      <c r="AD112">
        <v>581</v>
      </c>
      <c r="AE112">
        <v>0.06</v>
      </c>
      <c r="AF112">
        <v>0.628</v>
      </c>
    </row>
    <row r="113" spans="1:32" ht="14.4">
      <c r="A113" t="s">
        <v>404</v>
      </c>
      <c r="B113" s="7" t="s">
        <v>86</v>
      </c>
      <c r="C113" s="8" t="s">
        <v>61</v>
      </c>
      <c r="D113" s="9" t="s">
        <v>70</v>
      </c>
      <c r="E113" s="13">
        <v>9206301700</v>
      </c>
      <c r="F113">
        <v>3091.9693714970472</v>
      </c>
      <c r="G113" s="14">
        <v>4.2999999999999997E-2</v>
      </c>
      <c r="H113" s="14">
        <v>133</v>
      </c>
      <c r="I113" s="14">
        <v>0.17499999999999999</v>
      </c>
      <c r="J113">
        <v>1981</v>
      </c>
      <c r="K113">
        <v>6.6532593918094713E-4</v>
      </c>
      <c r="L113">
        <v>3429</v>
      </c>
      <c r="M113">
        <v>1.1516419209749965E-3</v>
      </c>
      <c r="N113">
        <v>1.4E-2</v>
      </c>
      <c r="O113">
        <v>1.7999999999999999E-2</v>
      </c>
      <c r="P113">
        <v>77</v>
      </c>
      <c r="Q113">
        <v>71</v>
      </c>
      <c r="R113">
        <v>0.20799999999999999</v>
      </c>
      <c r="S113">
        <v>0.68100000000000005</v>
      </c>
      <c r="T113">
        <v>0.111</v>
      </c>
      <c r="U113">
        <v>2977488</v>
      </c>
      <c r="V113">
        <v>0.64</v>
      </c>
      <c r="W113">
        <v>377000000</v>
      </c>
      <c r="X113">
        <v>126.61679912731806</v>
      </c>
      <c r="Y113">
        <v>383000000</v>
      </c>
      <c r="Z113">
        <v>128.63192059884037</v>
      </c>
      <c r="AA113">
        <v>0.38600000000000001</v>
      </c>
      <c r="AB113">
        <v>17</v>
      </c>
      <c r="AC113">
        <v>0</v>
      </c>
      <c r="AD113">
        <v>581</v>
      </c>
      <c r="AE113">
        <v>6.2E-2</v>
      </c>
      <c r="AF113">
        <v>0.48399999999999999</v>
      </c>
    </row>
    <row r="114" spans="1:32" ht="14.4">
      <c r="A114" t="s">
        <v>405</v>
      </c>
      <c r="B114" s="7" t="s">
        <v>86</v>
      </c>
      <c r="C114" s="8" t="s">
        <v>61</v>
      </c>
      <c r="D114" s="9" t="s">
        <v>71</v>
      </c>
      <c r="E114" s="13">
        <v>11662040714</v>
      </c>
      <c r="F114">
        <v>3929.0551346055495</v>
      </c>
      <c r="G114" s="14">
        <v>3.7999999999999999E-2</v>
      </c>
      <c r="H114" s="14">
        <v>149</v>
      </c>
      <c r="I114" s="14">
        <v>0.17</v>
      </c>
      <c r="J114">
        <v>2559</v>
      </c>
      <c r="K114">
        <v>8.6215203119514687E-4</v>
      </c>
      <c r="L114">
        <v>4382</v>
      </c>
      <c r="M114">
        <v>1.4763384918707048E-3</v>
      </c>
      <c r="N114">
        <v>1.4E-2</v>
      </c>
      <c r="O114">
        <v>1.7000000000000001E-2</v>
      </c>
      <c r="P114">
        <v>78</v>
      </c>
      <c r="Q114">
        <v>71</v>
      </c>
      <c r="R114">
        <v>0.20599999999999999</v>
      </c>
      <c r="S114">
        <v>0.68600000000000005</v>
      </c>
      <c r="T114">
        <v>0.108</v>
      </c>
      <c r="U114">
        <v>2968154</v>
      </c>
      <c r="V114">
        <v>0.63800000000000001</v>
      </c>
      <c r="W114">
        <v>374000000</v>
      </c>
      <c r="X114">
        <v>126.00424371511721</v>
      </c>
      <c r="Y114">
        <v>379000000</v>
      </c>
      <c r="Z114">
        <v>127.68879242788616</v>
      </c>
      <c r="AA114">
        <v>0.38600000000000001</v>
      </c>
      <c r="AB114">
        <v>14</v>
      </c>
      <c r="AC114">
        <v>0</v>
      </c>
      <c r="AD114">
        <v>581</v>
      </c>
      <c r="AE114">
        <v>0.153</v>
      </c>
      <c r="AF114">
        <v>0.73799999999999999</v>
      </c>
    </row>
    <row r="115" spans="1:32" ht="14.4">
      <c r="A115" t="s">
        <v>406</v>
      </c>
      <c r="B115" s="7" t="s">
        <v>86</v>
      </c>
      <c r="C115" s="8" t="s">
        <v>61</v>
      </c>
      <c r="D115" s="9" t="s">
        <v>72</v>
      </c>
      <c r="E115" s="13">
        <v>8647936748</v>
      </c>
      <c r="F115">
        <v>2918.1536766035792</v>
      </c>
      <c r="G115" s="14">
        <v>4.4999999999999998E-2</v>
      </c>
      <c r="H115" s="14">
        <v>132</v>
      </c>
      <c r="I115" s="14">
        <v>0.188</v>
      </c>
      <c r="J115">
        <v>2559</v>
      </c>
      <c r="K115">
        <v>8.6350715506280419E-4</v>
      </c>
      <c r="L115">
        <v>4382</v>
      </c>
      <c r="M115">
        <v>1.4786589892478344E-3</v>
      </c>
      <c r="N115">
        <v>1.4E-2</v>
      </c>
      <c r="O115">
        <v>1.6E-2</v>
      </c>
      <c r="P115">
        <v>78</v>
      </c>
      <c r="Q115">
        <v>71</v>
      </c>
      <c r="R115">
        <v>0.20499999999999999</v>
      </c>
      <c r="S115">
        <v>0.68899999999999995</v>
      </c>
      <c r="T115">
        <v>0.105</v>
      </c>
      <c r="U115">
        <v>2963496</v>
      </c>
      <c r="V115">
        <v>0.63600000000000001</v>
      </c>
      <c r="W115">
        <v>456000000</v>
      </c>
      <c r="X115">
        <v>153.87231836992524</v>
      </c>
      <c r="Y115">
        <v>466000000</v>
      </c>
      <c r="Z115">
        <v>157.24671131663413</v>
      </c>
      <c r="AA115">
        <v>0.38600000000000001</v>
      </c>
      <c r="AB115">
        <v>14</v>
      </c>
      <c r="AC115">
        <v>0</v>
      </c>
      <c r="AD115">
        <v>581</v>
      </c>
      <c r="AE115">
        <v>0.25</v>
      </c>
      <c r="AF115">
        <v>1.304</v>
      </c>
    </row>
    <row r="116" spans="1:32" ht="14.4">
      <c r="A116" t="s">
        <v>407</v>
      </c>
      <c r="B116" s="7" t="s">
        <v>86</v>
      </c>
      <c r="C116" s="8" t="s">
        <v>61</v>
      </c>
      <c r="D116" s="9" t="s">
        <v>73</v>
      </c>
      <c r="E116" s="13">
        <v>9260287416</v>
      </c>
      <c r="F116">
        <v>3124.1270312942797</v>
      </c>
      <c r="G116" s="14">
        <v>4.5999999999999999E-2</v>
      </c>
      <c r="H116" s="14">
        <v>143</v>
      </c>
      <c r="I116" s="14">
        <v>0.192</v>
      </c>
      <c r="J116">
        <v>2006</v>
      </c>
      <c r="K116">
        <v>6.7676072493691214E-4</v>
      </c>
      <c r="L116">
        <v>3542</v>
      </c>
      <c r="M116">
        <v>1.1949583687570003E-3</v>
      </c>
      <c r="N116">
        <v>1.4E-2</v>
      </c>
      <c r="O116">
        <v>1.4999999999999999E-2</v>
      </c>
      <c r="P116">
        <v>78</v>
      </c>
      <c r="Q116">
        <v>71</v>
      </c>
      <c r="R116">
        <v>0.20399999999999999</v>
      </c>
      <c r="S116">
        <v>0.69199999999999995</v>
      </c>
      <c r="T116">
        <v>0.104</v>
      </c>
      <c r="U116">
        <v>2964120</v>
      </c>
      <c r="V116">
        <v>0.63400000000000001</v>
      </c>
      <c r="W116">
        <v>486000000</v>
      </c>
      <c r="X116">
        <v>163.96097323994979</v>
      </c>
      <c r="Y116">
        <v>546000000</v>
      </c>
      <c r="Z116">
        <v>184.20306870167201</v>
      </c>
      <c r="AA116">
        <v>0.38800000000000001</v>
      </c>
      <c r="AB116">
        <v>8</v>
      </c>
      <c r="AC116">
        <v>0</v>
      </c>
      <c r="AD116">
        <v>500</v>
      </c>
      <c r="AE116">
        <v>0.32</v>
      </c>
      <c r="AF116">
        <v>1.083</v>
      </c>
    </row>
    <row r="117" spans="1:32" ht="14.4">
      <c r="A117" t="s">
        <v>408</v>
      </c>
      <c r="B117" s="7" t="s">
        <v>86</v>
      </c>
      <c r="C117" s="8" t="s">
        <v>61</v>
      </c>
      <c r="D117" s="9" t="s">
        <v>74</v>
      </c>
      <c r="E117" s="13">
        <v>10142342770</v>
      </c>
      <c r="F117">
        <v>3415.9872263505104</v>
      </c>
      <c r="G117" s="14">
        <v>3.6999999999999998E-2</v>
      </c>
      <c r="H117" s="14">
        <v>127</v>
      </c>
      <c r="I117" s="14">
        <v>0.17799999999999999</v>
      </c>
      <c r="J117">
        <v>2095</v>
      </c>
      <c r="K117">
        <v>7.0560553922240587E-4</v>
      </c>
      <c r="L117">
        <v>3645</v>
      </c>
      <c r="M117">
        <v>1.2276525968809879E-3</v>
      </c>
      <c r="N117">
        <v>1.4E-2</v>
      </c>
      <c r="O117">
        <v>1.4999999999999999E-2</v>
      </c>
      <c r="P117">
        <v>78</v>
      </c>
      <c r="Q117">
        <v>71</v>
      </c>
      <c r="R117">
        <v>0.20300000000000001</v>
      </c>
      <c r="S117">
        <v>0.69299999999999995</v>
      </c>
      <c r="T117">
        <v>0.10299999999999999</v>
      </c>
      <c r="U117">
        <v>2969081</v>
      </c>
      <c r="V117">
        <v>0.63200000000000001</v>
      </c>
      <c r="W117">
        <v>487000000</v>
      </c>
      <c r="X117">
        <v>164.02381747079315</v>
      </c>
      <c r="Y117">
        <v>556000000</v>
      </c>
      <c r="Z117">
        <v>187.26333165043326</v>
      </c>
      <c r="AA117">
        <v>0.38800000000000001</v>
      </c>
      <c r="AB117">
        <v>8</v>
      </c>
      <c r="AC117">
        <v>40</v>
      </c>
      <c r="AD117">
        <v>380</v>
      </c>
      <c r="AE117">
        <v>0.39200000000000002</v>
      </c>
      <c r="AF117">
        <v>1.119</v>
      </c>
    </row>
    <row r="118" spans="1:32" ht="14.4">
      <c r="A118" t="s">
        <v>409</v>
      </c>
      <c r="B118" s="7" t="s">
        <v>86</v>
      </c>
      <c r="C118" s="8" t="s">
        <v>61</v>
      </c>
      <c r="D118" s="9" t="s">
        <v>62</v>
      </c>
      <c r="E118" s="13">
        <v>9958217880</v>
      </c>
      <c r="F118">
        <v>3237.2888900158578</v>
      </c>
      <c r="G118" s="14">
        <v>4.4999999999999998E-2</v>
      </c>
      <c r="H118" s="14">
        <v>150</v>
      </c>
      <c r="I118" s="14">
        <v>0.17199999999999999</v>
      </c>
      <c r="J118">
        <v>0</v>
      </c>
      <c r="L118">
        <v>0</v>
      </c>
      <c r="N118">
        <v>1.2999999999999999E-2</v>
      </c>
      <c r="O118">
        <v>2.7E-2</v>
      </c>
      <c r="P118">
        <v>75</v>
      </c>
      <c r="Q118">
        <v>68</v>
      </c>
      <c r="R118">
        <v>0.25900000000000001</v>
      </c>
      <c r="S118">
        <v>0.64100000000000001</v>
      </c>
      <c r="T118">
        <v>0.1</v>
      </c>
      <c r="U118">
        <v>3076098</v>
      </c>
      <c r="V118">
        <v>0.64700000000000002</v>
      </c>
      <c r="W118">
        <v>52000000</v>
      </c>
      <c r="X118">
        <v>16.904532950510678</v>
      </c>
      <c r="Y118">
        <v>56000000</v>
      </c>
      <c r="Z118">
        <v>18.2048816390115</v>
      </c>
      <c r="AA118">
        <v>0</v>
      </c>
      <c r="AB118">
        <v>0</v>
      </c>
      <c r="AC118">
        <v>0</v>
      </c>
      <c r="AD118">
        <v>0</v>
      </c>
      <c r="AE118">
        <v>1.2999999999999999E-2</v>
      </c>
      <c r="AF118">
        <v>6.0000000000000001E-3</v>
      </c>
    </row>
    <row r="119" spans="1:32" ht="14.4">
      <c r="A119" t="s">
        <v>410</v>
      </c>
      <c r="B119" s="7" t="s">
        <v>87</v>
      </c>
      <c r="C119" s="8" t="s">
        <v>84</v>
      </c>
      <c r="D119" s="9" t="s">
        <v>63</v>
      </c>
      <c r="E119" s="13">
        <v>1873452514</v>
      </c>
      <c r="F119">
        <v>20167.63745774754</v>
      </c>
      <c r="G119" s="8"/>
      <c r="H119" s="8"/>
      <c r="I119" s="14">
        <v>0.121</v>
      </c>
      <c r="J119">
        <v>0</v>
      </c>
      <c r="L119">
        <v>0</v>
      </c>
      <c r="N119">
        <v>1.4E-2</v>
      </c>
      <c r="O119">
        <v>0</v>
      </c>
      <c r="P119">
        <v>76</v>
      </c>
      <c r="Q119">
        <v>71</v>
      </c>
      <c r="R119">
        <v>0.22900000000000001</v>
      </c>
      <c r="S119">
        <v>0.69399999999999995</v>
      </c>
      <c r="T119">
        <v>7.8E-2</v>
      </c>
      <c r="U119">
        <v>92894</v>
      </c>
      <c r="V119">
        <v>0.46300000000000002</v>
      </c>
      <c r="W119">
        <v>825000000</v>
      </c>
      <c r="X119">
        <v>8881.0902749370252</v>
      </c>
      <c r="Y119">
        <v>156000000</v>
      </c>
      <c r="Z119">
        <v>1679.3334338062739</v>
      </c>
      <c r="AA119">
        <v>0</v>
      </c>
      <c r="AB119">
        <v>0</v>
      </c>
      <c r="AC119">
        <v>0</v>
      </c>
      <c r="AD119">
        <v>0</v>
      </c>
      <c r="AE119">
        <v>0.17100000000000001</v>
      </c>
      <c r="AF119">
        <v>0.57099999999999995</v>
      </c>
    </row>
    <row r="120" spans="1:32" ht="14.4">
      <c r="A120" t="s">
        <v>411</v>
      </c>
      <c r="B120" s="7" t="s">
        <v>87</v>
      </c>
      <c r="C120" s="8" t="s">
        <v>84</v>
      </c>
      <c r="D120" s="9" t="s">
        <v>64</v>
      </c>
      <c r="E120" s="13">
        <v>1920262570</v>
      </c>
      <c r="F120">
        <v>20214.354123901259</v>
      </c>
      <c r="G120" s="8"/>
      <c r="H120" s="8"/>
      <c r="I120" s="14">
        <v>0.121</v>
      </c>
      <c r="J120">
        <v>0</v>
      </c>
      <c r="L120">
        <v>2321</v>
      </c>
      <c r="M120">
        <v>2.4432864887625666E-2</v>
      </c>
      <c r="N120">
        <v>1.2999999999999999E-2</v>
      </c>
      <c r="O120">
        <v>0</v>
      </c>
      <c r="P120">
        <v>76</v>
      </c>
      <c r="Q120">
        <v>71</v>
      </c>
      <c r="R120">
        <v>0.22500000000000001</v>
      </c>
      <c r="S120">
        <v>0.69499999999999995</v>
      </c>
      <c r="T120">
        <v>7.9000000000000001E-2</v>
      </c>
      <c r="U120">
        <v>94995</v>
      </c>
      <c r="V120">
        <v>0.46</v>
      </c>
      <c r="W120">
        <v>835000000</v>
      </c>
      <c r="X120">
        <v>8789.9363124374959</v>
      </c>
      <c r="Y120">
        <v>172000000</v>
      </c>
      <c r="Z120">
        <v>1810.6216116637718</v>
      </c>
      <c r="AA120">
        <v>0</v>
      </c>
      <c r="AB120">
        <v>0</v>
      </c>
      <c r="AC120">
        <v>0</v>
      </c>
      <c r="AD120">
        <v>0</v>
      </c>
      <c r="AE120">
        <v>0.188</v>
      </c>
      <c r="AF120">
        <v>0.65100000000000002</v>
      </c>
    </row>
    <row r="121" spans="1:32" ht="14.4">
      <c r="A121" t="s">
        <v>412</v>
      </c>
      <c r="B121" s="7" t="s">
        <v>87</v>
      </c>
      <c r="C121" s="8" t="s">
        <v>84</v>
      </c>
      <c r="D121" s="9" t="s">
        <v>65</v>
      </c>
      <c r="E121" s="13">
        <v>1941094972</v>
      </c>
      <c r="F121">
        <v>20008.194320465907</v>
      </c>
      <c r="G121" s="8"/>
      <c r="H121" s="8"/>
      <c r="I121" s="14">
        <v>0.13100000000000001</v>
      </c>
      <c r="J121">
        <v>0</v>
      </c>
      <c r="L121">
        <v>2296</v>
      </c>
      <c r="M121">
        <v>2.3666443333505129E-2</v>
      </c>
      <c r="N121">
        <v>1.2999999999999999E-2</v>
      </c>
      <c r="O121">
        <v>0</v>
      </c>
      <c r="P121">
        <v>76</v>
      </c>
      <c r="Q121">
        <v>72</v>
      </c>
      <c r="R121">
        <v>0.221</v>
      </c>
      <c r="S121">
        <v>0.69799999999999995</v>
      </c>
      <c r="T121">
        <v>8.1000000000000003E-2</v>
      </c>
      <c r="U121">
        <v>97015</v>
      </c>
      <c r="V121">
        <v>0.45600000000000002</v>
      </c>
      <c r="W121">
        <v>858000000</v>
      </c>
      <c r="X121">
        <v>8843.9931969283098</v>
      </c>
      <c r="Y121">
        <v>213000000</v>
      </c>
      <c r="Z121">
        <v>2195.5367726640211</v>
      </c>
      <c r="AA121">
        <v>0</v>
      </c>
      <c r="AB121">
        <v>0</v>
      </c>
      <c r="AC121">
        <v>0</v>
      </c>
      <c r="AD121">
        <v>0</v>
      </c>
      <c r="AE121">
        <v>0.20799999999999999</v>
      </c>
      <c r="AF121">
        <v>0.72099999999999997</v>
      </c>
    </row>
    <row r="122" spans="1:32" ht="14.4">
      <c r="A122" t="s">
        <v>413</v>
      </c>
      <c r="B122" s="7" t="s">
        <v>87</v>
      </c>
      <c r="C122" s="8" t="s">
        <v>84</v>
      </c>
      <c r="D122" s="9" t="s">
        <v>66</v>
      </c>
      <c r="E122" s="13">
        <v>2021301676</v>
      </c>
      <c r="F122">
        <v>20470.53610419072</v>
      </c>
      <c r="G122" s="8"/>
      <c r="H122" s="8"/>
      <c r="I122" s="14">
        <v>0.115</v>
      </c>
      <c r="J122">
        <v>0</v>
      </c>
      <c r="L122">
        <v>2288</v>
      </c>
      <c r="M122">
        <v>2.317149743776711E-2</v>
      </c>
      <c r="N122">
        <v>1.2999999999999999E-2</v>
      </c>
      <c r="O122">
        <v>0</v>
      </c>
      <c r="P122">
        <v>77</v>
      </c>
      <c r="Q122">
        <v>72</v>
      </c>
      <c r="R122">
        <v>0.217</v>
      </c>
      <c r="S122">
        <v>0.69899999999999995</v>
      </c>
      <c r="T122">
        <v>8.3000000000000004E-2</v>
      </c>
      <c r="U122">
        <v>98742</v>
      </c>
      <c r="V122">
        <v>0.45200000000000001</v>
      </c>
      <c r="W122">
        <v>1056000000</v>
      </c>
      <c r="X122">
        <v>10694.537278969436</v>
      </c>
      <c r="Y122">
        <v>248000000</v>
      </c>
      <c r="Z122">
        <v>2511.5958761216098</v>
      </c>
      <c r="AA122">
        <v>0</v>
      </c>
      <c r="AB122">
        <v>0</v>
      </c>
      <c r="AC122">
        <v>0</v>
      </c>
      <c r="AD122">
        <v>0</v>
      </c>
      <c r="AE122">
        <v>0.23</v>
      </c>
      <c r="AF122">
        <v>0.996</v>
      </c>
    </row>
    <row r="123" spans="1:32" ht="14.4">
      <c r="A123" t="s">
        <v>414</v>
      </c>
      <c r="B123" s="7" t="s">
        <v>87</v>
      </c>
      <c r="C123" s="8" t="s">
        <v>84</v>
      </c>
      <c r="D123" s="9" t="s">
        <v>67</v>
      </c>
      <c r="E123" s="13">
        <v>2228279330</v>
      </c>
      <c r="F123">
        <v>22275.887774789815</v>
      </c>
      <c r="G123" s="8"/>
      <c r="H123" s="8"/>
      <c r="I123" s="14">
        <v>0.11600000000000001</v>
      </c>
      <c r="J123">
        <v>0</v>
      </c>
      <c r="L123">
        <v>2358</v>
      </c>
      <c r="M123">
        <v>2.3572692465335745E-2</v>
      </c>
      <c r="N123">
        <v>1.2E-2</v>
      </c>
      <c r="O123">
        <v>0</v>
      </c>
      <c r="P123">
        <v>77</v>
      </c>
      <c r="Q123">
        <v>72</v>
      </c>
      <c r="R123">
        <v>0.215</v>
      </c>
      <c r="S123">
        <v>0.69899999999999995</v>
      </c>
      <c r="T123">
        <v>8.5999999999999993E-2</v>
      </c>
      <c r="U123">
        <v>100031</v>
      </c>
      <c r="V123">
        <v>0.44900000000000001</v>
      </c>
      <c r="W123">
        <v>1097000000</v>
      </c>
      <c r="X123">
        <v>10966.600353890293</v>
      </c>
      <c r="Y123">
        <v>250000000</v>
      </c>
      <c r="Z123">
        <v>2499.2252401755454</v>
      </c>
      <c r="AA123">
        <v>0</v>
      </c>
      <c r="AB123">
        <v>0</v>
      </c>
      <c r="AC123">
        <v>0</v>
      </c>
      <c r="AD123">
        <v>0</v>
      </c>
      <c r="AE123">
        <v>0.254</v>
      </c>
      <c r="AF123">
        <v>1.034</v>
      </c>
    </row>
    <row r="124" spans="1:32" ht="14.4">
      <c r="A124" t="s">
        <v>415</v>
      </c>
      <c r="B124" s="7" t="s">
        <v>87</v>
      </c>
      <c r="C124" s="8" t="s">
        <v>84</v>
      </c>
      <c r="D124" s="9" t="s">
        <v>68</v>
      </c>
      <c r="E124" s="13">
        <v>2331005587</v>
      </c>
      <c r="F124">
        <v>23118.175017355945</v>
      </c>
      <c r="G124" s="8"/>
      <c r="H124" s="8"/>
      <c r="I124" s="14">
        <v>0.115</v>
      </c>
      <c r="J124">
        <v>0</v>
      </c>
      <c r="L124">
        <v>2274</v>
      </c>
      <c r="M124">
        <v>2.2552811663195477E-2</v>
      </c>
      <c r="N124">
        <v>1.2E-2</v>
      </c>
      <c r="O124">
        <v>0</v>
      </c>
      <c r="P124">
        <v>77</v>
      </c>
      <c r="Q124">
        <v>72</v>
      </c>
      <c r="R124">
        <v>0.21299999999999999</v>
      </c>
      <c r="S124">
        <v>0.69799999999999995</v>
      </c>
      <c r="T124">
        <v>8.8999999999999996E-2</v>
      </c>
      <c r="U124">
        <v>100830</v>
      </c>
      <c r="V124">
        <v>0.44500000000000001</v>
      </c>
      <c r="W124">
        <v>1064000000</v>
      </c>
      <c r="X124">
        <v>10552.41495586631</v>
      </c>
      <c r="Y124">
        <v>241000000</v>
      </c>
      <c r="Z124">
        <v>2390.161658236636</v>
      </c>
      <c r="AA124">
        <v>0</v>
      </c>
      <c r="AB124">
        <v>0</v>
      </c>
      <c r="AC124">
        <v>0</v>
      </c>
      <c r="AD124">
        <v>0</v>
      </c>
      <c r="AE124">
        <v>0.28000000000000003</v>
      </c>
      <c r="AF124">
        <v>1.081</v>
      </c>
    </row>
    <row r="125" spans="1:32" ht="14.4">
      <c r="A125" t="s">
        <v>416</v>
      </c>
      <c r="B125" s="7" t="s">
        <v>87</v>
      </c>
      <c r="C125" s="8" t="s">
        <v>84</v>
      </c>
      <c r="D125" s="9" t="s">
        <v>69</v>
      </c>
      <c r="E125" s="13">
        <v>2421474860</v>
      </c>
      <c r="F125">
        <v>23923.125697744494</v>
      </c>
      <c r="G125" s="8"/>
      <c r="H125" s="8"/>
      <c r="I125" s="14">
        <v>0.113</v>
      </c>
      <c r="L125">
        <v>2274</v>
      </c>
      <c r="M125">
        <v>2.2466137780456238E-2</v>
      </c>
      <c r="N125">
        <v>1.2E-2</v>
      </c>
      <c r="O125">
        <v>0</v>
      </c>
      <c r="P125">
        <v>77</v>
      </c>
      <c r="Q125">
        <v>72</v>
      </c>
      <c r="R125">
        <v>0.21199999999999999</v>
      </c>
      <c r="S125">
        <v>0.69599999999999995</v>
      </c>
      <c r="T125">
        <v>9.1999999999999998E-2</v>
      </c>
      <c r="U125">
        <v>101219</v>
      </c>
      <c r="V125">
        <v>0.441</v>
      </c>
      <c r="W125">
        <v>1213000000</v>
      </c>
      <c r="X125">
        <v>11983.916063189718</v>
      </c>
      <c r="Y125">
        <v>270000000</v>
      </c>
      <c r="Z125">
        <v>2667.4833776267301</v>
      </c>
      <c r="AA125">
        <v>0</v>
      </c>
      <c r="AB125">
        <v>0</v>
      </c>
      <c r="AC125">
        <v>0</v>
      </c>
      <c r="AD125">
        <v>0</v>
      </c>
      <c r="AE125">
        <v>0.309</v>
      </c>
      <c r="AF125">
        <v>1.1220000000000001</v>
      </c>
    </row>
    <row r="126" spans="1:32" ht="14.4">
      <c r="A126" t="s">
        <v>417</v>
      </c>
      <c r="B126" s="7" t="s">
        <v>87</v>
      </c>
      <c r="C126" s="8" t="s">
        <v>84</v>
      </c>
      <c r="D126" s="9" t="s">
        <v>70</v>
      </c>
      <c r="E126" s="13">
        <v>2623726257</v>
      </c>
      <c r="F126">
        <v>25889.310240369436</v>
      </c>
      <c r="G126" s="8"/>
      <c r="H126" s="8"/>
      <c r="I126" s="14">
        <v>0.11</v>
      </c>
      <c r="J126">
        <v>0</v>
      </c>
      <c r="L126">
        <v>2255</v>
      </c>
      <c r="M126">
        <v>2.2250947268708555E-2</v>
      </c>
      <c r="N126">
        <v>1.0999999999999999E-2</v>
      </c>
      <c r="O126">
        <v>0</v>
      </c>
      <c r="P126">
        <v>77</v>
      </c>
      <c r="Q126">
        <v>72</v>
      </c>
      <c r="R126">
        <v>0.21199999999999999</v>
      </c>
      <c r="S126">
        <v>0.69299999999999995</v>
      </c>
      <c r="T126">
        <v>9.6000000000000002E-2</v>
      </c>
      <c r="U126">
        <v>101344</v>
      </c>
      <c r="V126">
        <v>0.438</v>
      </c>
      <c r="W126">
        <v>1353000000</v>
      </c>
      <c r="X126">
        <v>13350.568361225134</v>
      </c>
      <c r="Y126">
        <v>273000000</v>
      </c>
      <c r="Z126">
        <v>2693.7953899589515</v>
      </c>
      <c r="AA126">
        <v>0</v>
      </c>
      <c r="AB126">
        <v>0</v>
      </c>
      <c r="AC126">
        <v>0</v>
      </c>
      <c r="AD126">
        <v>0</v>
      </c>
      <c r="AE126">
        <v>0.52</v>
      </c>
      <c r="AF126">
        <v>1.1919999999999999</v>
      </c>
    </row>
    <row r="127" spans="1:32" ht="14.4">
      <c r="A127" t="s">
        <v>418</v>
      </c>
      <c r="B127" s="7" t="s">
        <v>87</v>
      </c>
      <c r="C127" s="8" t="s">
        <v>84</v>
      </c>
      <c r="D127" s="9" t="s">
        <v>71</v>
      </c>
      <c r="E127" s="13">
        <v>2791960894</v>
      </c>
      <c r="F127">
        <v>27529.244256443628</v>
      </c>
      <c r="G127" s="8"/>
      <c r="H127" s="8"/>
      <c r="I127" s="14">
        <v>0.112</v>
      </c>
      <c r="J127">
        <v>0</v>
      </c>
      <c r="L127">
        <v>2274</v>
      </c>
      <c r="M127">
        <v>2.242205525646335E-2</v>
      </c>
      <c r="N127">
        <v>1.0999999999999999E-2</v>
      </c>
      <c r="O127">
        <v>0</v>
      </c>
      <c r="P127">
        <v>77</v>
      </c>
      <c r="Q127">
        <v>72</v>
      </c>
      <c r="R127">
        <v>0.21</v>
      </c>
      <c r="S127">
        <v>0.69</v>
      </c>
      <c r="T127">
        <v>9.9000000000000005E-2</v>
      </c>
      <c r="U127">
        <v>101418</v>
      </c>
      <c r="V127">
        <v>0.434</v>
      </c>
      <c r="W127">
        <v>1224000000</v>
      </c>
      <c r="X127">
        <v>12068.863515352305</v>
      </c>
      <c r="Y127">
        <v>265000000</v>
      </c>
      <c r="Z127">
        <v>2612.948391804216</v>
      </c>
      <c r="AA127">
        <v>0</v>
      </c>
      <c r="AB127">
        <v>0</v>
      </c>
      <c r="AC127">
        <v>0</v>
      </c>
      <c r="AD127">
        <v>0</v>
      </c>
      <c r="AE127">
        <v>0.57999999999999996</v>
      </c>
      <c r="AF127">
        <v>1.262</v>
      </c>
    </row>
    <row r="128" spans="1:32" ht="14.4">
      <c r="A128" t="s">
        <v>419</v>
      </c>
      <c r="B128" s="7" t="s">
        <v>87</v>
      </c>
      <c r="C128" s="8" t="s">
        <v>84</v>
      </c>
      <c r="D128" s="9" t="s">
        <v>72</v>
      </c>
      <c r="E128" s="13">
        <v>2498932961</v>
      </c>
      <c r="F128">
        <v>24596.523135525655</v>
      </c>
      <c r="G128" s="8"/>
      <c r="H128" s="8"/>
      <c r="I128" s="14">
        <v>0.108</v>
      </c>
      <c r="L128">
        <v>2274</v>
      </c>
      <c r="M128">
        <v>2.2382550665866117E-2</v>
      </c>
      <c r="N128">
        <v>1.0999999999999999E-2</v>
      </c>
      <c r="O128">
        <v>0</v>
      </c>
      <c r="P128">
        <v>77</v>
      </c>
      <c r="Q128">
        <v>73</v>
      </c>
      <c r="R128">
        <v>0.20799999999999999</v>
      </c>
      <c r="S128">
        <v>0.68899999999999995</v>
      </c>
      <c r="T128">
        <v>0.10299999999999999</v>
      </c>
      <c r="U128">
        <v>101597</v>
      </c>
      <c r="V128">
        <v>0.43099999999999999</v>
      </c>
      <c r="W128">
        <v>1256000000</v>
      </c>
      <c r="X128">
        <v>12362.569760918137</v>
      </c>
      <c r="Y128">
        <v>264000000</v>
      </c>
      <c r="Z128">
        <v>2598.5019242694175</v>
      </c>
      <c r="AA128">
        <v>0</v>
      </c>
      <c r="AB128">
        <v>0</v>
      </c>
      <c r="AC128">
        <v>0</v>
      </c>
      <c r="AD128">
        <v>0</v>
      </c>
      <c r="AE128">
        <v>0.62</v>
      </c>
      <c r="AF128">
        <v>1.2969999999999999</v>
      </c>
    </row>
    <row r="129" spans="1:32" ht="14.4">
      <c r="A129" t="s">
        <v>420</v>
      </c>
      <c r="B129" s="7" t="s">
        <v>87</v>
      </c>
      <c r="C129" s="8" t="s">
        <v>84</v>
      </c>
      <c r="D129" s="9" t="s">
        <v>73</v>
      </c>
      <c r="E129" s="13">
        <v>2467703911</v>
      </c>
      <c r="F129">
        <v>24209.315141466861</v>
      </c>
      <c r="G129" s="8"/>
      <c r="H129" s="8"/>
      <c r="I129" s="14">
        <v>0.107</v>
      </c>
      <c r="J129">
        <v>0</v>
      </c>
      <c r="L129">
        <v>2237</v>
      </c>
      <c r="M129">
        <v>2.1946003217831495E-2</v>
      </c>
      <c r="N129">
        <v>1.0999999999999999E-2</v>
      </c>
      <c r="O129">
        <v>0</v>
      </c>
      <c r="P129">
        <v>78</v>
      </c>
      <c r="Q129">
        <v>73</v>
      </c>
      <c r="R129">
        <v>0.20399999999999999</v>
      </c>
      <c r="S129">
        <v>0.68899999999999995</v>
      </c>
      <c r="T129">
        <v>0.107</v>
      </c>
      <c r="U129">
        <v>101932</v>
      </c>
      <c r="V129">
        <v>0.42699999999999999</v>
      </c>
      <c r="W129">
        <v>1360000000</v>
      </c>
      <c r="X129">
        <v>13342.228152101401</v>
      </c>
      <c r="Y129">
        <v>289000000</v>
      </c>
      <c r="Z129">
        <v>2835.2234823215476</v>
      </c>
      <c r="AA129">
        <v>0</v>
      </c>
      <c r="AB129">
        <v>0</v>
      </c>
      <c r="AC129">
        <v>0</v>
      </c>
      <c r="AD129">
        <v>0</v>
      </c>
      <c r="AE129">
        <v>0.69</v>
      </c>
      <c r="AF129">
        <v>0.57976412489999996</v>
      </c>
    </row>
    <row r="130" spans="1:32" ht="14.4">
      <c r="A130" t="s">
        <v>421</v>
      </c>
      <c r="B130" s="7" t="s">
        <v>87</v>
      </c>
      <c r="C130" s="8" t="s">
        <v>84</v>
      </c>
      <c r="D130" s="9" t="s">
        <v>74</v>
      </c>
      <c r="E130" s="13">
        <v>2584463687</v>
      </c>
      <c r="F130">
        <v>25242.847388263792</v>
      </c>
      <c r="G130" s="8"/>
      <c r="H130" s="8"/>
      <c r="I130" s="14">
        <v>9.7000000000000003E-2</v>
      </c>
      <c r="J130">
        <v>0</v>
      </c>
      <c r="L130">
        <v>2259</v>
      </c>
      <c r="M130">
        <v>2.2063994374120956E-2</v>
      </c>
      <c r="N130">
        <v>0.01</v>
      </c>
      <c r="O130">
        <v>0</v>
      </c>
      <c r="P130">
        <v>78</v>
      </c>
      <c r="Q130">
        <v>73</v>
      </c>
      <c r="R130">
        <v>0.19900000000000001</v>
      </c>
      <c r="S130">
        <v>0.69</v>
      </c>
      <c r="T130">
        <v>0.11</v>
      </c>
      <c r="U130">
        <v>102384</v>
      </c>
      <c r="V130">
        <v>0.42399999999999999</v>
      </c>
      <c r="W130">
        <v>1414000000</v>
      </c>
      <c r="X130">
        <v>13810.751679949992</v>
      </c>
      <c r="Y130">
        <v>296000000</v>
      </c>
      <c r="Z130">
        <v>2891.0767307391779</v>
      </c>
      <c r="AA130">
        <v>0</v>
      </c>
      <c r="AB130">
        <v>0</v>
      </c>
      <c r="AC130">
        <v>0</v>
      </c>
      <c r="AD130">
        <v>0</v>
      </c>
      <c r="AE130">
        <v>0.74</v>
      </c>
      <c r="AF130">
        <v>1.319</v>
      </c>
    </row>
    <row r="131" spans="1:32" ht="14.4">
      <c r="A131" t="s">
        <v>422</v>
      </c>
      <c r="B131" s="7" t="s">
        <v>87</v>
      </c>
      <c r="C131" s="8" t="s">
        <v>84</v>
      </c>
      <c r="D131" s="9" t="s">
        <v>62</v>
      </c>
      <c r="E131" s="7"/>
      <c r="G131" s="8"/>
      <c r="H131" s="8"/>
      <c r="I131" s="14">
        <v>9.1999999999999998E-2</v>
      </c>
      <c r="J131">
        <v>0</v>
      </c>
      <c r="L131">
        <v>0</v>
      </c>
      <c r="N131">
        <v>1.4E-2</v>
      </c>
      <c r="O131">
        <v>0</v>
      </c>
      <c r="P131">
        <v>76</v>
      </c>
      <c r="Q131">
        <v>71</v>
      </c>
      <c r="R131">
        <v>0.23200000000000001</v>
      </c>
      <c r="S131">
        <v>0.69199999999999995</v>
      </c>
      <c r="T131">
        <v>7.5999999999999998E-2</v>
      </c>
      <c r="U131">
        <v>90858</v>
      </c>
      <c r="V131">
        <v>0.46700000000000003</v>
      </c>
      <c r="W131">
        <v>850000000</v>
      </c>
      <c r="X131">
        <v>9355.2576548019988</v>
      </c>
      <c r="Y131">
        <v>163000000</v>
      </c>
      <c r="Z131">
        <v>1794.0082326267361</v>
      </c>
      <c r="AA131">
        <v>0</v>
      </c>
      <c r="AB131">
        <v>0</v>
      </c>
      <c r="AC131">
        <v>0</v>
      </c>
      <c r="AD131">
        <v>0</v>
      </c>
      <c r="AE131">
        <v>0.154</v>
      </c>
      <c r="AF131">
        <v>0.16500000000000001</v>
      </c>
    </row>
    <row r="132" spans="1:32" ht="14.4">
      <c r="A132" t="s">
        <v>423</v>
      </c>
      <c r="B132" s="7" t="s">
        <v>88</v>
      </c>
      <c r="C132" s="8" t="s">
        <v>80</v>
      </c>
      <c r="D132" s="9" t="s">
        <v>63</v>
      </c>
      <c r="E132" s="13">
        <v>415000000000</v>
      </c>
      <c r="F132">
        <v>21377.427497038068</v>
      </c>
      <c r="G132" s="14">
        <v>8.1000000000000003E-2</v>
      </c>
      <c r="H132" s="14">
        <v>1713</v>
      </c>
      <c r="I132" s="14">
        <v>9.2999999999999999E-2</v>
      </c>
      <c r="J132">
        <v>122888</v>
      </c>
      <c r="K132">
        <v>6.3301911090506363E-3</v>
      </c>
      <c r="L132">
        <v>0</v>
      </c>
      <c r="N132">
        <v>1.2999999999999999E-2</v>
      </c>
      <c r="O132">
        <v>5.0000000000000001E-3</v>
      </c>
      <c r="P132">
        <v>82</v>
      </c>
      <c r="Q132">
        <v>77</v>
      </c>
      <c r="R132">
        <v>0.20599999999999999</v>
      </c>
      <c r="S132">
        <v>0.66900000000000004</v>
      </c>
      <c r="T132">
        <v>0.125</v>
      </c>
      <c r="U132">
        <v>19413000</v>
      </c>
      <c r="V132">
        <v>0.874</v>
      </c>
      <c r="W132">
        <v>12804000000</v>
      </c>
      <c r="X132">
        <v>659.55802812548291</v>
      </c>
      <c r="Y132">
        <v>8053000000</v>
      </c>
      <c r="Z132">
        <v>414.82511718951218</v>
      </c>
      <c r="AA132">
        <v>0</v>
      </c>
      <c r="AB132">
        <v>0</v>
      </c>
      <c r="AC132">
        <v>0</v>
      </c>
      <c r="AD132">
        <v>0</v>
      </c>
      <c r="AE132">
        <v>0.52700000000000002</v>
      </c>
      <c r="AF132">
        <v>0.57099999999999995</v>
      </c>
    </row>
    <row r="133" spans="1:32" ht="14.4">
      <c r="A133" t="s">
        <v>424</v>
      </c>
      <c r="B133" s="7" t="s">
        <v>88</v>
      </c>
      <c r="C133" s="8" t="s">
        <v>80</v>
      </c>
      <c r="D133" s="9" t="s">
        <v>64</v>
      </c>
      <c r="E133" s="13">
        <v>379000000000</v>
      </c>
      <c r="F133">
        <v>19286.157729220311</v>
      </c>
      <c r="G133" s="14">
        <v>8.2000000000000003E-2</v>
      </c>
      <c r="H133" s="14">
        <v>1632</v>
      </c>
      <c r="I133" s="14">
        <v>8.6999999999999994E-2</v>
      </c>
      <c r="J133">
        <v>122512</v>
      </c>
      <c r="K133">
        <v>6.2342632077103917E-3</v>
      </c>
      <c r="L133">
        <v>373081</v>
      </c>
      <c r="M133">
        <v>1.8984957814710404E-2</v>
      </c>
      <c r="N133">
        <v>1.2999999999999999E-2</v>
      </c>
      <c r="O133">
        <v>5.0000000000000001E-3</v>
      </c>
      <c r="P133">
        <v>83</v>
      </c>
      <c r="Q133">
        <v>77</v>
      </c>
      <c r="R133">
        <v>0.20399999999999999</v>
      </c>
      <c r="S133">
        <v>0.67</v>
      </c>
      <c r="T133">
        <v>0.126</v>
      </c>
      <c r="U133">
        <v>19651400</v>
      </c>
      <c r="V133">
        <v>0.875</v>
      </c>
      <c r="W133">
        <v>13624000000</v>
      </c>
      <c r="X133">
        <v>693.28393905777705</v>
      </c>
      <c r="Y133">
        <v>8494000000</v>
      </c>
      <c r="Z133">
        <v>432.23383575724887</v>
      </c>
      <c r="AA133">
        <v>0</v>
      </c>
      <c r="AB133">
        <v>0</v>
      </c>
      <c r="AC133">
        <v>0</v>
      </c>
      <c r="AD133">
        <v>0</v>
      </c>
      <c r="AE133">
        <v>0.129</v>
      </c>
      <c r="AF133">
        <v>0.64300000000000002</v>
      </c>
    </row>
    <row r="134" spans="1:32" ht="14.4">
      <c r="A134" t="s">
        <v>425</v>
      </c>
      <c r="B134" s="7" t="s">
        <v>88</v>
      </c>
      <c r="C134" s="8" t="s">
        <v>80</v>
      </c>
      <c r="D134" s="9" t="s">
        <v>65</v>
      </c>
      <c r="E134" s="13">
        <v>394000000000</v>
      </c>
      <c r="F134">
        <v>19803.572685143299</v>
      </c>
      <c r="G134" s="14">
        <v>8.4000000000000005E-2</v>
      </c>
      <c r="H134" s="14">
        <v>1847</v>
      </c>
      <c r="I134" s="14">
        <v>8.2000000000000003E-2</v>
      </c>
      <c r="J134">
        <v>122108</v>
      </c>
      <c r="K134">
        <v>6.1374991203996905E-3</v>
      </c>
      <c r="L134">
        <v>395094</v>
      </c>
      <c r="M134">
        <v>1.9858560270213214E-2</v>
      </c>
      <c r="N134">
        <v>1.2999999999999999E-2</v>
      </c>
      <c r="O134">
        <v>5.0000000000000001E-3</v>
      </c>
      <c r="P134">
        <v>83</v>
      </c>
      <c r="Q134">
        <v>78</v>
      </c>
      <c r="R134">
        <v>0.20200000000000001</v>
      </c>
      <c r="S134">
        <v>0.67100000000000004</v>
      </c>
      <c r="T134">
        <v>0.127</v>
      </c>
      <c r="U134">
        <v>19895400</v>
      </c>
      <c r="V134">
        <v>0.877</v>
      </c>
      <c r="W134">
        <v>16647000000</v>
      </c>
      <c r="X134">
        <v>836.72607738472209</v>
      </c>
      <c r="Y134">
        <v>10135000000</v>
      </c>
      <c r="Z134">
        <v>509.41423645666839</v>
      </c>
      <c r="AA134">
        <v>0</v>
      </c>
      <c r="AB134">
        <v>3</v>
      </c>
      <c r="AC134">
        <v>0</v>
      </c>
      <c r="AD134">
        <v>0</v>
      </c>
      <c r="AE134">
        <v>0.129</v>
      </c>
      <c r="AF134">
        <v>0.71899999999999997</v>
      </c>
    </row>
    <row r="135" spans="1:32" ht="14.4">
      <c r="A135" t="s">
        <v>426</v>
      </c>
      <c r="B135" s="7" t="s">
        <v>88</v>
      </c>
      <c r="C135" s="8" t="s">
        <v>80</v>
      </c>
      <c r="D135" s="9" t="s">
        <v>66</v>
      </c>
      <c r="E135" s="13">
        <v>467000000000</v>
      </c>
      <c r="F135">
        <v>23202.201973429255</v>
      </c>
      <c r="G135" s="14">
        <v>8.3000000000000004E-2</v>
      </c>
      <c r="H135" s="14">
        <v>2323</v>
      </c>
      <c r="I135" s="14">
        <v>8.4000000000000005E-2</v>
      </c>
      <c r="J135">
        <v>122519</v>
      </c>
      <c r="K135">
        <v>6.0871746971789698E-3</v>
      </c>
      <c r="L135">
        <v>387635</v>
      </c>
      <c r="M135">
        <v>1.9259069725846359E-2</v>
      </c>
      <c r="N135">
        <v>1.2E-2</v>
      </c>
      <c r="O135">
        <v>5.0000000000000001E-3</v>
      </c>
      <c r="P135">
        <v>83</v>
      </c>
      <c r="Q135">
        <v>78</v>
      </c>
      <c r="R135">
        <v>0.2</v>
      </c>
      <c r="S135">
        <v>0.67200000000000004</v>
      </c>
      <c r="T135">
        <v>0.128</v>
      </c>
      <c r="U135">
        <v>20127400</v>
      </c>
      <c r="V135">
        <v>0.878</v>
      </c>
      <c r="W135">
        <v>20453000000</v>
      </c>
      <c r="X135">
        <v>1016.1769528105965</v>
      </c>
      <c r="Y135">
        <v>14224000000</v>
      </c>
      <c r="Z135">
        <v>706.69833162753264</v>
      </c>
      <c r="AA135">
        <v>0</v>
      </c>
      <c r="AB135">
        <v>3</v>
      </c>
      <c r="AC135">
        <v>0</v>
      </c>
      <c r="AD135">
        <v>0</v>
      </c>
      <c r="AE135">
        <v>0.129</v>
      </c>
      <c r="AF135">
        <v>0.81499999999999995</v>
      </c>
    </row>
    <row r="136" spans="1:32" ht="14.4">
      <c r="A136" t="s">
        <v>427</v>
      </c>
      <c r="B136" s="7" t="s">
        <v>88</v>
      </c>
      <c r="C136" s="8" t="s">
        <v>80</v>
      </c>
      <c r="D136" s="9" t="s">
        <v>67</v>
      </c>
      <c r="E136" s="13">
        <v>613000000000</v>
      </c>
      <c r="F136">
        <v>30056.681114793966</v>
      </c>
      <c r="G136" s="14">
        <v>8.5999999999999993E-2</v>
      </c>
      <c r="H136" s="14">
        <v>2872</v>
      </c>
      <c r="I136" s="14">
        <v>8.8999999999999996E-2</v>
      </c>
      <c r="J136">
        <v>118655</v>
      </c>
      <c r="K136">
        <v>5.8179045639084473E-3</v>
      </c>
      <c r="L136">
        <v>377235</v>
      </c>
      <c r="M136">
        <v>1.8496626591091848E-2</v>
      </c>
      <c r="N136">
        <v>1.2999999999999999E-2</v>
      </c>
      <c r="O136">
        <v>5.0000000000000001E-3</v>
      </c>
      <c r="P136">
        <v>83</v>
      </c>
      <c r="Q136">
        <v>79</v>
      </c>
      <c r="R136">
        <v>0.19800000000000001</v>
      </c>
      <c r="S136">
        <v>0.67300000000000004</v>
      </c>
      <c r="T136">
        <v>0.129</v>
      </c>
      <c r="U136">
        <v>20394800</v>
      </c>
      <c r="V136">
        <v>0.88</v>
      </c>
      <c r="W136">
        <v>19820000000</v>
      </c>
      <c r="X136">
        <v>971.8163453429305</v>
      </c>
      <c r="Y136">
        <v>15656000000</v>
      </c>
      <c r="Z136">
        <v>767.64665502971343</v>
      </c>
      <c r="AA136">
        <v>0.52100000000000002</v>
      </c>
      <c r="AB136">
        <v>3</v>
      </c>
      <c r="AC136">
        <v>0</v>
      </c>
      <c r="AD136">
        <v>107</v>
      </c>
      <c r="AE136">
        <v>0.63</v>
      </c>
      <c r="AF136">
        <v>0.89800000000000002</v>
      </c>
    </row>
    <row r="137" spans="1:32" ht="14.4">
      <c r="A137" t="s">
        <v>428</v>
      </c>
      <c r="B137" s="7" t="s">
        <v>88</v>
      </c>
      <c r="C137" s="8" t="s">
        <v>80</v>
      </c>
      <c r="D137" s="9" t="s">
        <v>68</v>
      </c>
      <c r="E137" s="13">
        <v>694000000000</v>
      </c>
      <c r="F137">
        <v>33529.971639634939</v>
      </c>
      <c r="G137" s="14">
        <v>8.5000000000000006E-2</v>
      </c>
      <c r="H137" s="14">
        <v>3136</v>
      </c>
      <c r="I137" s="14">
        <v>9.0999999999999998E-2</v>
      </c>
      <c r="J137">
        <v>113503</v>
      </c>
      <c r="K137">
        <v>5.4837930418061738E-3</v>
      </c>
      <c r="L137">
        <v>362685</v>
      </c>
      <c r="M137">
        <v>1.7522792167321322E-2</v>
      </c>
      <c r="N137">
        <v>1.2999999999999999E-2</v>
      </c>
      <c r="O137">
        <v>5.0000000000000001E-3</v>
      </c>
      <c r="P137">
        <v>84</v>
      </c>
      <c r="Q137">
        <v>79</v>
      </c>
      <c r="R137">
        <v>0.19500000000000001</v>
      </c>
      <c r="S137">
        <v>0.67400000000000004</v>
      </c>
      <c r="T137">
        <v>0.13</v>
      </c>
      <c r="U137">
        <v>20697900</v>
      </c>
      <c r="V137">
        <v>0.88200000000000001</v>
      </c>
      <c r="W137">
        <v>20726000000</v>
      </c>
      <c r="X137">
        <v>1001.357625652844</v>
      </c>
      <c r="Y137">
        <v>16446000000</v>
      </c>
      <c r="Z137">
        <v>794.57336251503773</v>
      </c>
      <c r="AA137">
        <v>0.51100000000000001</v>
      </c>
      <c r="AB137">
        <v>3</v>
      </c>
      <c r="AC137">
        <v>0</v>
      </c>
      <c r="AD137">
        <v>107</v>
      </c>
      <c r="AE137">
        <v>0.66</v>
      </c>
      <c r="AF137">
        <v>0.94699999999999995</v>
      </c>
    </row>
    <row r="138" spans="1:32" ht="14.4">
      <c r="A138" t="s">
        <v>429</v>
      </c>
      <c r="B138" s="7" t="s">
        <v>88</v>
      </c>
      <c r="C138" s="8" t="s">
        <v>80</v>
      </c>
      <c r="D138" s="9" t="s">
        <v>69</v>
      </c>
      <c r="E138" s="13">
        <v>747000000000</v>
      </c>
      <c r="F138">
        <v>35865.870287503123</v>
      </c>
      <c r="G138" s="14">
        <v>8.5000000000000006E-2</v>
      </c>
      <c r="H138" s="14">
        <v>3330</v>
      </c>
      <c r="I138" s="14">
        <v>9.4E-2</v>
      </c>
      <c r="J138">
        <v>113503</v>
      </c>
      <c r="K138">
        <v>5.4496437419577866E-3</v>
      </c>
      <c r="L138">
        <v>362685</v>
      </c>
      <c r="M138">
        <v>1.7413672242601163E-2</v>
      </c>
      <c r="N138">
        <v>1.4E-2</v>
      </c>
      <c r="O138">
        <v>5.0000000000000001E-3</v>
      </c>
      <c r="P138">
        <v>84</v>
      </c>
      <c r="Q138">
        <v>79</v>
      </c>
      <c r="R138">
        <v>0.193</v>
      </c>
      <c r="S138">
        <v>0.67600000000000005</v>
      </c>
      <c r="T138">
        <v>0.13100000000000001</v>
      </c>
      <c r="U138">
        <v>20827600</v>
      </c>
      <c r="V138">
        <v>0.88300000000000001</v>
      </c>
      <c r="W138">
        <v>25624000000</v>
      </c>
      <c r="X138">
        <v>1230.2905759665059</v>
      </c>
      <c r="Y138">
        <v>20429000000</v>
      </c>
      <c r="Z138">
        <v>980.86193320401776</v>
      </c>
      <c r="AA138">
        <v>0.501</v>
      </c>
      <c r="AB138">
        <v>3</v>
      </c>
      <c r="AC138">
        <v>0</v>
      </c>
      <c r="AD138">
        <v>107</v>
      </c>
      <c r="AE138">
        <v>0.69499999999999995</v>
      </c>
      <c r="AF138">
        <v>1.0009999999999999</v>
      </c>
    </row>
    <row r="139" spans="1:32" ht="14.4">
      <c r="A139" t="s">
        <v>430</v>
      </c>
      <c r="B139" s="7" t="s">
        <v>88</v>
      </c>
      <c r="C139" s="8" t="s">
        <v>80</v>
      </c>
      <c r="D139" s="9" t="s">
        <v>70</v>
      </c>
      <c r="E139" s="13">
        <v>854000000000</v>
      </c>
      <c r="F139">
        <v>40189.748319936749</v>
      </c>
      <c r="G139" s="14">
        <v>8.5999999999999993E-2</v>
      </c>
      <c r="H139" s="14">
        <v>3956</v>
      </c>
      <c r="I139" s="14">
        <v>8.2000000000000003E-2</v>
      </c>
      <c r="J139">
        <v>110814</v>
      </c>
      <c r="K139">
        <v>5.2149727989759618E-3</v>
      </c>
      <c r="L139">
        <v>346476</v>
      </c>
      <c r="M139">
        <v>1.6305366790279163E-2</v>
      </c>
      <c r="N139">
        <v>1.4E-2</v>
      </c>
      <c r="O139">
        <v>4.0000000000000001E-3</v>
      </c>
      <c r="P139">
        <v>84</v>
      </c>
      <c r="Q139">
        <v>79</v>
      </c>
      <c r="R139">
        <v>0.192</v>
      </c>
      <c r="S139">
        <v>0.67700000000000005</v>
      </c>
      <c r="T139">
        <v>0.13200000000000001</v>
      </c>
      <c r="U139">
        <v>21249200</v>
      </c>
      <c r="V139">
        <v>0.88400000000000001</v>
      </c>
      <c r="W139">
        <v>28306000000</v>
      </c>
      <c r="X139">
        <v>1332.0972083654915</v>
      </c>
      <c r="Y139">
        <v>24689000000</v>
      </c>
      <c r="Z139">
        <v>1161.8790354460402</v>
      </c>
      <c r="AA139">
        <v>0.499</v>
      </c>
      <c r="AB139">
        <v>3</v>
      </c>
      <c r="AC139">
        <v>0</v>
      </c>
      <c r="AD139">
        <v>107</v>
      </c>
      <c r="AE139">
        <v>0.71699999999999997</v>
      </c>
      <c r="AF139">
        <v>1.022</v>
      </c>
    </row>
    <row r="140" spans="1:32" ht="14.4">
      <c r="A140" t="s">
        <v>431</v>
      </c>
      <c r="B140" s="7" t="s">
        <v>88</v>
      </c>
      <c r="C140" s="8" t="s">
        <v>80</v>
      </c>
      <c r="D140" s="9" t="s">
        <v>71</v>
      </c>
      <c r="E140" s="13">
        <v>1060000000000</v>
      </c>
      <c r="F140">
        <v>48866.617185375049</v>
      </c>
      <c r="G140" s="14">
        <v>8.7999999999999995E-2</v>
      </c>
      <c r="H140" s="14">
        <v>4237</v>
      </c>
      <c r="I140" s="14">
        <v>8.8999999999999996E-2</v>
      </c>
      <c r="J140">
        <v>115020</v>
      </c>
      <c r="K140">
        <v>5.3024889704356964E-3</v>
      </c>
      <c r="L140">
        <v>371214</v>
      </c>
      <c r="M140">
        <v>1.7113181539482842E-2</v>
      </c>
      <c r="N140">
        <v>1.4E-2</v>
      </c>
      <c r="O140">
        <v>4.0000000000000001E-3</v>
      </c>
      <c r="P140">
        <v>84</v>
      </c>
      <c r="Q140">
        <v>79</v>
      </c>
      <c r="R140">
        <v>0.19</v>
      </c>
      <c r="S140">
        <v>0.67700000000000005</v>
      </c>
      <c r="T140">
        <v>0.13300000000000001</v>
      </c>
      <c r="U140">
        <v>21691700</v>
      </c>
      <c r="V140">
        <v>0.88600000000000001</v>
      </c>
      <c r="W140">
        <v>28022000000</v>
      </c>
      <c r="X140">
        <v>1291.8305158194148</v>
      </c>
      <c r="Y140">
        <v>21891000000</v>
      </c>
      <c r="Z140">
        <v>1009.1878460424955</v>
      </c>
      <c r="AA140">
        <v>0.47599999999999998</v>
      </c>
      <c r="AB140">
        <v>3</v>
      </c>
      <c r="AC140">
        <v>0</v>
      </c>
      <c r="AD140">
        <v>107</v>
      </c>
      <c r="AE140">
        <v>0.74299999999999999</v>
      </c>
      <c r="AF140">
        <v>1.0069999999999999</v>
      </c>
    </row>
    <row r="141" spans="1:32" ht="14.4">
      <c r="A141" t="s">
        <v>432</v>
      </c>
      <c r="B141" s="7" t="s">
        <v>88</v>
      </c>
      <c r="C141" s="8" t="s">
        <v>80</v>
      </c>
      <c r="D141" s="9" t="s">
        <v>72</v>
      </c>
      <c r="E141" s="13">
        <v>927000000000</v>
      </c>
      <c r="F141">
        <v>42075.545348087762</v>
      </c>
      <c r="G141" s="14">
        <v>0.09</v>
      </c>
      <c r="H141" s="14">
        <v>4118</v>
      </c>
      <c r="I141" s="14">
        <v>0.06</v>
      </c>
      <c r="J141">
        <v>115020</v>
      </c>
      <c r="K141">
        <v>5.2206356266850645E-3</v>
      </c>
      <c r="L141">
        <v>371214</v>
      </c>
      <c r="M141">
        <v>1.684900915948765E-2</v>
      </c>
      <c r="N141">
        <v>1.4E-2</v>
      </c>
      <c r="O141">
        <v>4.0000000000000001E-3</v>
      </c>
      <c r="P141">
        <v>84</v>
      </c>
      <c r="Q141">
        <v>80</v>
      </c>
      <c r="R141">
        <v>0.189</v>
      </c>
      <c r="S141">
        <v>0.67600000000000005</v>
      </c>
      <c r="T141">
        <v>0.13400000000000001</v>
      </c>
      <c r="U141">
        <v>22031800</v>
      </c>
      <c r="V141">
        <v>0.88700000000000001</v>
      </c>
      <c r="W141">
        <v>32336000000</v>
      </c>
      <c r="X141">
        <v>1467.6966929619914</v>
      </c>
      <c r="Y141">
        <v>27534000000</v>
      </c>
      <c r="Z141">
        <v>1249.7390136076035</v>
      </c>
      <c r="AA141">
        <v>0.47499999999999998</v>
      </c>
      <c r="AB141">
        <v>3</v>
      </c>
      <c r="AC141">
        <v>0</v>
      </c>
      <c r="AD141">
        <v>109</v>
      </c>
      <c r="AE141">
        <v>0.76</v>
      </c>
      <c r="AF141">
        <v>1.004</v>
      </c>
    </row>
    <row r="142" spans="1:32" ht="14.4">
      <c r="A142" t="s">
        <v>433</v>
      </c>
      <c r="B142" s="7" t="s">
        <v>88</v>
      </c>
      <c r="C142" s="8" t="s">
        <v>80</v>
      </c>
      <c r="D142" s="9" t="s">
        <v>73</v>
      </c>
      <c r="E142" s="13">
        <v>1140000000000</v>
      </c>
      <c r="F142">
        <v>51029.543419874666</v>
      </c>
      <c r="G142" s="14">
        <v>8.8999999999999996E-2</v>
      </c>
      <c r="H142" s="14">
        <v>5138</v>
      </c>
      <c r="I142" s="14">
        <v>7.2999999999999995E-2</v>
      </c>
      <c r="J142">
        <v>105751</v>
      </c>
      <c r="K142">
        <v>4.7337063563115487E-3</v>
      </c>
      <c r="L142">
        <v>324860</v>
      </c>
      <c r="M142">
        <v>1.4541629364368844E-2</v>
      </c>
      <c r="N142">
        <v>1.4E-2</v>
      </c>
      <c r="O142">
        <v>4.0000000000000001E-3</v>
      </c>
      <c r="P142">
        <v>84</v>
      </c>
      <c r="Q142">
        <v>80</v>
      </c>
      <c r="R142">
        <v>0.189</v>
      </c>
      <c r="S142">
        <v>0.67400000000000004</v>
      </c>
      <c r="T142">
        <v>0.13700000000000001</v>
      </c>
      <c r="U142">
        <v>22340000</v>
      </c>
      <c r="V142">
        <v>0.88900000000000001</v>
      </c>
      <c r="W142">
        <v>34207000000</v>
      </c>
      <c r="X142">
        <v>1531.1996418979409</v>
      </c>
      <c r="Y142">
        <v>33328000000</v>
      </c>
      <c r="Z142">
        <v>1491.8531781557745</v>
      </c>
      <c r="AA142">
        <v>0.47299999999999998</v>
      </c>
      <c r="AB142">
        <v>3</v>
      </c>
      <c r="AC142">
        <v>0</v>
      </c>
      <c r="AD142">
        <v>109</v>
      </c>
      <c r="AE142">
        <v>0.79500000000000004</v>
      </c>
      <c r="AF142">
        <v>1.046</v>
      </c>
    </row>
    <row r="143" spans="1:32" ht="14.4">
      <c r="A143" t="s">
        <v>434</v>
      </c>
      <c r="B143" s="7" t="s">
        <v>88</v>
      </c>
      <c r="C143" s="8" t="s">
        <v>80</v>
      </c>
      <c r="D143" s="9" t="s">
        <v>74</v>
      </c>
      <c r="E143" s="13">
        <v>1390000000000</v>
      </c>
      <c r="F143">
        <v>61169.077491099677</v>
      </c>
      <c r="G143" s="14">
        <v>9.1999999999999998E-2</v>
      </c>
      <c r="H143" s="14">
        <v>6114</v>
      </c>
      <c r="I143" s="14">
        <v>7.6999999999999999E-2</v>
      </c>
      <c r="J143">
        <v>112696</v>
      </c>
      <c r="K143">
        <v>4.9593599690194029E-3</v>
      </c>
      <c r="L143">
        <v>348757</v>
      </c>
      <c r="M143">
        <v>1.5347585581700324E-2</v>
      </c>
      <c r="N143">
        <v>1.4E-2</v>
      </c>
      <c r="O143">
        <v>4.0000000000000001E-3</v>
      </c>
      <c r="P143">
        <v>84</v>
      </c>
      <c r="Q143">
        <v>80</v>
      </c>
      <c r="R143">
        <v>0.189</v>
      </c>
      <c r="S143">
        <v>0.67100000000000004</v>
      </c>
      <c r="T143">
        <v>0.14000000000000001</v>
      </c>
      <c r="U143">
        <v>22723900</v>
      </c>
      <c r="V143">
        <v>0.89</v>
      </c>
      <c r="W143">
        <v>34130000000</v>
      </c>
      <c r="X143">
        <v>1501.9428883246273</v>
      </c>
      <c r="Y143">
        <v>34704000000</v>
      </c>
      <c r="Z143">
        <v>1527.2026368713116</v>
      </c>
      <c r="AA143">
        <v>0.47199999999999998</v>
      </c>
      <c r="AB143">
        <v>3</v>
      </c>
      <c r="AC143">
        <v>10</v>
      </c>
      <c r="AD143">
        <v>109</v>
      </c>
      <c r="AE143">
        <v>0.79</v>
      </c>
      <c r="AF143">
        <v>1.056</v>
      </c>
    </row>
    <row r="144" spans="1:32" ht="14.4">
      <c r="A144" t="s">
        <v>435</v>
      </c>
      <c r="B144" s="7" t="s">
        <v>88</v>
      </c>
      <c r="C144" s="8" t="s">
        <v>80</v>
      </c>
      <c r="D144" s="9" t="s">
        <v>62</v>
      </c>
      <c r="E144" s="13">
        <v>1530000000000</v>
      </c>
      <c r="F144">
        <v>79883.047042238817</v>
      </c>
      <c r="G144" s="14">
        <v>9.0999999999999998E-2</v>
      </c>
      <c r="H144" s="14">
        <v>6140</v>
      </c>
      <c r="I144" s="14">
        <v>7.0000000000000007E-2</v>
      </c>
      <c r="J144">
        <v>133681</v>
      </c>
      <c r="K144">
        <v>6.9796376546755077E-3</v>
      </c>
      <c r="L144">
        <v>0</v>
      </c>
      <c r="N144">
        <v>1.2999999999999999E-2</v>
      </c>
      <c r="O144">
        <v>5.0000000000000001E-3</v>
      </c>
      <c r="P144">
        <v>82</v>
      </c>
      <c r="Q144">
        <v>77</v>
      </c>
      <c r="R144">
        <v>0.20699999999999999</v>
      </c>
      <c r="S144">
        <v>0.66900000000000004</v>
      </c>
      <c r="T144">
        <v>0.124</v>
      </c>
      <c r="U144">
        <v>19153000</v>
      </c>
      <c r="V144">
        <v>0.872</v>
      </c>
      <c r="W144">
        <v>13016000000</v>
      </c>
      <c r="X144">
        <v>679.58022241946435</v>
      </c>
      <c r="Y144">
        <v>8780000000</v>
      </c>
      <c r="Z144">
        <v>458.41382551036389</v>
      </c>
      <c r="AA144">
        <v>0</v>
      </c>
      <c r="AB144">
        <v>0</v>
      </c>
      <c r="AC144">
        <v>0</v>
      </c>
      <c r="AD144">
        <v>0</v>
      </c>
      <c r="AE144">
        <v>0.46800000000000003</v>
      </c>
      <c r="AF144">
        <v>0.44500000000000001</v>
      </c>
    </row>
    <row r="145" spans="1:32" ht="14.4">
      <c r="A145" t="s">
        <v>436</v>
      </c>
      <c r="B145" s="7" t="s">
        <v>89</v>
      </c>
      <c r="C145" s="8" t="s">
        <v>76</v>
      </c>
      <c r="D145" s="9" t="s">
        <v>63</v>
      </c>
      <c r="E145" s="13">
        <v>192000000000</v>
      </c>
      <c r="F145">
        <v>23873.788234275969</v>
      </c>
      <c r="G145" s="14">
        <v>0.1</v>
      </c>
      <c r="H145" s="14">
        <v>2403</v>
      </c>
      <c r="I145" s="8"/>
      <c r="J145">
        <v>33019</v>
      </c>
      <c r="K145">
        <v>4.105669863060199E-3</v>
      </c>
      <c r="L145">
        <v>0</v>
      </c>
      <c r="N145">
        <v>8.9999999999999993E-3</v>
      </c>
      <c r="O145">
        <v>5.0000000000000001E-3</v>
      </c>
      <c r="P145">
        <v>82</v>
      </c>
      <c r="Q145">
        <v>76</v>
      </c>
      <c r="R145">
        <v>0.16800000000000001</v>
      </c>
      <c r="S145">
        <v>0.67600000000000005</v>
      </c>
      <c r="T145">
        <v>0.156</v>
      </c>
      <c r="U145">
        <v>8042293</v>
      </c>
      <c r="V145">
        <v>0.65800000000000003</v>
      </c>
      <c r="W145">
        <v>11511000000</v>
      </c>
      <c r="X145">
        <v>1431.3082102330766</v>
      </c>
      <c r="Y145">
        <v>7408000000</v>
      </c>
      <c r="Z145">
        <v>921.13032937248124</v>
      </c>
      <c r="AA145">
        <v>0</v>
      </c>
      <c r="AB145">
        <v>0</v>
      </c>
      <c r="AC145">
        <v>0</v>
      </c>
      <c r="AD145">
        <v>0</v>
      </c>
      <c r="AE145">
        <v>0.39200000000000002</v>
      </c>
      <c r="AF145">
        <v>0.81299999999999994</v>
      </c>
    </row>
    <row r="146" spans="1:32" ht="14.4">
      <c r="A146" t="s">
        <v>437</v>
      </c>
      <c r="B146" s="7" t="s">
        <v>89</v>
      </c>
      <c r="C146" s="8" t="s">
        <v>76</v>
      </c>
      <c r="D146" s="9" t="s">
        <v>64</v>
      </c>
      <c r="E146" s="13">
        <v>192000000000</v>
      </c>
      <c r="F146">
        <v>23756.622313135296</v>
      </c>
      <c r="G146" s="14">
        <v>0.10100000000000001</v>
      </c>
      <c r="H146" s="14">
        <v>2406</v>
      </c>
      <c r="I146" s="8"/>
      <c r="J146">
        <v>34228</v>
      </c>
      <c r="K146">
        <v>4.2351128569478903E-3</v>
      </c>
      <c r="L146">
        <v>66897</v>
      </c>
      <c r="M146">
        <v>8.2773268900094375E-3</v>
      </c>
      <c r="N146">
        <v>0.01</v>
      </c>
      <c r="O146">
        <v>4.0000000000000001E-3</v>
      </c>
      <c r="P146">
        <v>82</v>
      </c>
      <c r="Q146">
        <v>76</v>
      </c>
      <c r="R146">
        <v>0.16700000000000001</v>
      </c>
      <c r="S146">
        <v>0.67700000000000005</v>
      </c>
      <c r="T146">
        <v>0.156</v>
      </c>
      <c r="U146">
        <v>8081957</v>
      </c>
      <c r="V146">
        <v>0.65800000000000003</v>
      </c>
      <c r="W146">
        <v>12334000000</v>
      </c>
      <c r="X146">
        <v>1526.115518803181</v>
      </c>
      <c r="Y146">
        <v>7743000000</v>
      </c>
      <c r="Z146">
        <v>958.0600342219094</v>
      </c>
      <c r="AA146">
        <v>0</v>
      </c>
      <c r="AB146">
        <v>0</v>
      </c>
      <c r="AC146">
        <v>0</v>
      </c>
      <c r="AD146">
        <v>0</v>
      </c>
      <c r="AE146">
        <v>0.36599999999999999</v>
      </c>
      <c r="AF146">
        <v>0.83199999999999996</v>
      </c>
    </row>
    <row r="147" spans="1:32" ht="14.4">
      <c r="A147" t="s">
        <v>438</v>
      </c>
      <c r="B147" s="7" t="s">
        <v>89</v>
      </c>
      <c r="C147" s="8" t="s">
        <v>76</v>
      </c>
      <c r="D147" s="9" t="s">
        <v>65</v>
      </c>
      <c r="E147" s="13">
        <v>208000000000</v>
      </c>
      <c r="F147">
        <v>25611.275265430701</v>
      </c>
      <c r="G147" s="14">
        <v>0.10100000000000001</v>
      </c>
      <c r="H147" s="14">
        <v>2599</v>
      </c>
      <c r="I147" s="8"/>
      <c r="J147">
        <v>31963</v>
      </c>
      <c r="K147">
        <v>3.9356403428315459E-3</v>
      </c>
      <c r="L147">
        <v>62262</v>
      </c>
      <c r="M147">
        <v>7.6663904835396453E-3</v>
      </c>
      <c r="N147">
        <v>0.01</v>
      </c>
      <c r="O147">
        <v>4.0000000000000001E-3</v>
      </c>
      <c r="P147">
        <v>82</v>
      </c>
      <c r="Q147">
        <v>76</v>
      </c>
      <c r="R147">
        <v>0.16500000000000001</v>
      </c>
      <c r="S147">
        <v>0.67800000000000005</v>
      </c>
      <c r="T147">
        <v>0.157</v>
      </c>
      <c r="U147">
        <v>8121423</v>
      </c>
      <c r="V147">
        <v>0.65800000000000003</v>
      </c>
      <c r="W147">
        <v>15128000000</v>
      </c>
      <c r="X147">
        <v>1862.7277510357483</v>
      </c>
      <c r="Y147">
        <v>9761000000</v>
      </c>
      <c r="Z147">
        <v>1201.8829705089859</v>
      </c>
      <c r="AA147">
        <v>0</v>
      </c>
      <c r="AB147">
        <v>25</v>
      </c>
      <c r="AC147">
        <v>0</v>
      </c>
      <c r="AD147">
        <v>0</v>
      </c>
      <c r="AE147">
        <v>0.42699999999999999</v>
      </c>
      <c r="AF147">
        <v>0.89300000000000002</v>
      </c>
    </row>
    <row r="148" spans="1:32" ht="14.4">
      <c r="A148" t="s">
        <v>439</v>
      </c>
      <c r="B148" s="7" t="s">
        <v>89</v>
      </c>
      <c r="C148" s="8" t="s">
        <v>76</v>
      </c>
      <c r="D148" s="9" t="s">
        <v>66</v>
      </c>
      <c r="E148" s="13">
        <v>254000000000</v>
      </c>
      <c r="F148">
        <v>31081.871853113436</v>
      </c>
      <c r="G148" s="14">
        <v>0.10299999999999999</v>
      </c>
      <c r="H148" s="14">
        <v>3223</v>
      </c>
      <c r="I148" s="8"/>
      <c r="J148">
        <v>33545</v>
      </c>
      <c r="K148">
        <v>4.104887367372796E-3</v>
      </c>
      <c r="L148">
        <v>68269</v>
      </c>
      <c r="M148">
        <v>8.3540484627566969E-3</v>
      </c>
      <c r="N148">
        <v>0.01</v>
      </c>
      <c r="O148">
        <v>4.0000000000000001E-3</v>
      </c>
      <c r="P148">
        <v>82</v>
      </c>
      <c r="Q148">
        <v>76</v>
      </c>
      <c r="R148">
        <v>0.16300000000000001</v>
      </c>
      <c r="S148">
        <v>0.67900000000000005</v>
      </c>
      <c r="T148">
        <v>0.158</v>
      </c>
      <c r="U148">
        <v>8171966</v>
      </c>
      <c r="V148">
        <v>0.65800000000000003</v>
      </c>
      <c r="W148">
        <v>17251000000</v>
      </c>
      <c r="X148">
        <v>2110.9975249529916</v>
      </c>
      <c r="Y148">
        <v>10812000000</v>
      </c>
      <c r="Z148">
        <v>1323.0598365191436</v>
      </c>
      <c r="AA148">
        <v>0</v>
      </c>
      <c r="AB148">
        <v>25</v>
      </c>
      <c r="AC148">
        <v>0</v>
      </c>
      <c r="AD148">
        <v>0</v>
      </c>
      <c r="AE148">
        <v>0.54300000000000004</v>
      </c>
      <c r="AF148">
        <v>0.97499999999999998</v>
      </c>
    </row>
    <row r="149" spans="1:32" ht="14.4">
      <c r="A149" t="s">
        <v>440</v>
      </c>
      <c r="B149" s="7" t="s">
        <v>89</v>
      </c>
      <c r="C149" s="8" t="s">
        <v>76</v>
      </c>
      <c r="D149" s="9" t="s">
        <v>67</v>
      </c>
      <c r="E149" s="13">
        <v>291000000000</v>
      </c>
      <c r="F149">
        <v>35367.774415340915</v>
      </c>
      <c r="G149" s="14">
        <v>0.104</v>
      </c>
      <c r="H149" s="14">
        <v>3720</v>
      </c>
      <c r="I149" s="8"/>
      <c r="J149">
        <v>33393</v>
      </c>
      <c r="K149">
        <v>4.0585432682181408E-3</v>
      </c>
      <c r="L149">
        <v>69141</v>
      </c>
      <c r="M149">
        <v>8.4033102778387839E-3</v>
      </c>
      <c r="N149">
        <v>0.01</v>
      </c>
      <c r="O149">
        <v>4.0000000000000001E-3</v>
      </c>
      <c r="P149">
        <v>82</v>
      </c>
      <c r="Q149">
        <v>77</v>
      </c>
      <c r="R149">
        <v>0.16</v>
      </c>
      <c r="S149">
        <v>0.67900000000000005</v>
      </c>
      <c r="T149">
        <v>0.161</v>
      </c>
      <c r="U149">
        <v>8227829</v>
      </c>
      <c r="V149">
        <v>0.65800000000000003</v>
      </c>
      <c r="W149">
        <v>18471000000</v>
      </c>
      <c r="X149">
        <v>2244.942134796433</v>
      </c>
      <c r="Y149">
        <v>11077000000</v>
      </c>
      <c r="Z149">
        <v>1346.284663913166</v>
      </c>
      <c r="AA149">
        <v>0.58199999999999996</v>
      </c>
      <c r="AB149">
        <v>25</v>
      </c>
      <c r="AC149">
        <v>0</v>
      </c>
      <c r="AD149">
        <v>170</v>
      </c>
      <c r="AE149">
        <v>0.57999999999999996</v>
      </c>
      <c r="AF149">
        <v>1.052</v>
      </c>
    </row>
    <row r="150" spans="1:32" ht="14.4">
      <c r="A150" t="s">
        <v>441</v>
      </c>
      <c r="B150" s="7" t="s">
        <v>89</v>
      </c>
      <c r="C150" s="8" t="s">
        <v>76</v>
      </c>
      <c r="D150" s="9" t="s">
        <v>68</v>
      </c>
      <c r="E150" s="13">
        <v>305000000000</v>
      </c>
      <c r="F150">
        <v>36886.351699148625</v>
      </c>
      <c r="G150" s="14">
        <v>0.104</v>
      </c>
      <c r="H150" s="14">
        <v>3863</v>
      </c>
      <c r="I150" s="8"/>
      <c r="J150">
        <v>33792</v>
      </c>
      <c r="K150">
        <v>4.086765890549608E-3</v>
      </c>
      <c r="L150">
        <v>74238</v>
      </c>
      <c r="M150">
        <v>8.9782589424308064E-3</v>
      </c>
      <c r="N150">
        <v>8.9999999999999993E-3</v>
      </c>
      <c r="O150">
        <v>4.0000000000000001E-3</v>
      </c>
      <c r="P150">
        <v>83</v>
      </c>
      <c r="Q150">
        <v>77</v>
      </c>
      <c r="R150">
        <v>0.158</v>
      </c>
      <c r="S150">
        <v>0.67900000000000005</v>
      </c>
      <c r="T150">
        <v>0.16400000000000001</v>
      </c>
      <c r="U150">
        <v>8268641</v>
      </c>
      <c r="V150">
        <v>0.65800000000000003</v>
      </c>
      <c r="W150">
        <v>18886000000</v>
      </c>
      <c r="X150">
        <v>2284.0512727544951</v>
      </c>
      <c r="Y150">
        <v>11721000000</v>
      </c>
      <c r="Z150">
        <v>1417.5243549695772</v>
      </c>
      <c r="AA150">
        <v>0.52400000000000002</v>
      </c>
      <c r="AB150">
        <v>25</v>
      </c>
      <c r="AC150">
        <v>0</v>
      </c>
      <c r="AD150">
        <v>170</v>
      </c>
      <c r="AE150">
        <v>0.63600000000000001</v>
      </c>
      <c r="AF150">
        <v>1.121</v>
      </c>
    </row>
    <row r="151" spans="1:32" ht="14.4">
      <c r="A151" t="s">
        <v>442</v>
      </c>
      <c r="B151" s="7" t="s">
        <v>89</v>
      </c>
      <c r="C151" s="8" t="s">
        <v>76</v>
      </c>
      <c r="D151" s="9" t="s">
        <v>69</v>
      </c>
      <c r="E151" s="13">
        <v>325000000000</v>
      </c>
      <c r="F151">
        <v>39152.909338245961</v>
      </c>
      <c r="G151" s="14">
        <v>0.10199999999999999</v>
      </c>
      <c r="H151" s="14">
        <v>4016</v>
      </c>
      <c r="I151" s="8"/>
      <c r="J151">
        <v>33792</v>
      </c>
      <c r="K151">
        <v>4.0709388072554071E-3</v>
      </c>
      <c r="L151">
        <v>74238</v>
      </c>
      <c r="M151">
        <v>8.94348825677755E-3</v>
      </c>
      <c r="N151">
        <v>8.9999999999999993E-3</v>
      </c>
      <c r="O151">
        <v>4.0000000000000001E-3</v>
      </c>
      <c r="P151">
        <v>83</v>
      </c>
      <c r="Q151">
        <v>77</v>
      </c>
      <c r="R151">
        <v>0.155</v>
      </c>
      <c r="S151">
        <v>0.67800000000000005</v>
      </c>
      <c r="T151">
        <v>0.16700000000000001</v>
      </c>
      <c r="U151">
        <v>8300788</v>
      </c>
      <c r="V151">
        <v>0.65800000000000003</v>
      </c>
      <c r="W151">
        <v>21088000000</v>
      </c>
      <c r="X151">
        <v>2540.4816988459411</v>
      </c>
      <c r="Y151">
        <v>12825000000</v>
      </c>
      <c r="Z151">
        <v>1545.0340377323214</v>
      </c>
      <c r="AA151">
        <v>0.52400000000000002</v>
      </c>
      <c r="AB151">
        <v>25</v>
      </c>
      <c r="AC151">
        <v>0</v>
      </c>
      <c r="AD151">
        <v>170</v>
      </c>
      <c r="AE151">
        <v>0.69399999999999995</v>
      </c>
      <c r="AF151">
        <v>1.1930000000000001</v>
      </c>
    </row>
    <row r="152" spans="1:32" ht="14.4">
      <c r="A152" t="s">
        <v>443</v>
      </c>
      <c r="B152" s="7" t="s">
        <v>89</v>
      </c>
      <c r="C152" s="8" t="s">
        <v>76</v>
      </c>
      <c r="D152" s="9" t="s">
        <v>70</v>
      </c>
      <c r="E152" s="13">
        <v>375000000000</v>
      </c>
      <c r="F152">
        <v>44980.607960296154</v>
      </c>
      <c r="G152" s="14">
        <v>0.10299999999999999</v>
      </c>
      <c r="H152" s="14">
        <v>4636</v>
      </c>
      <c r="I152" s="8"/>
      <c r="J152">
        <v>32214</v>
      </c>
      <c r="K152">
        <v>3.864014146221281E-3</v>
      </c>
      <c r="L152">
        <v>72317</v>
      </c>
      <c r="M152">
        <v>8.6743003356392987E-3</v>
      </c>
      <c r="N152">
        <v>8.9999999999999993E-3</v>
      </c>
      <c r="O152">
        <v>4.0000000000000001E-3</v>
      </c>
      <c r="P152">
        <v>83</v>
      </c>
      <c r="Q152">
        <v>78</v>
      </c>
      <c r="R152">
        <v>0.152</v>
      </c>
      <c r="S152">
        <v>0.67700000000000005</v>
      </c>
      <c r="T152">
        <v>0.17100000000000001</v>
      </c>
      <c r="U152">
        <v>8336926</v>
      </c>
      <c r="V152">
        <v>0.65800000000000003</v>
      </c>
      <c r="W152">
        <v>24346000000</v>
      </c>
      <c r="X152">
        <v>2920.2610170703206</v>
      </c>
      <c r="Y152">
        <v>13993000000</v>
      </c>
      <c r="Z152">
        <v>1678.4363925024643</v>
      </c>
      <c r="AA152">
        <v>0.52400000000000002</v>
      </c>
      <c r="AB152">
        <v>25</v>
      </c>
      <c r="AC152">
        <v>0</v>
      </c>
      <c r="AD152">
        <v>170</v>
      </c>
      <c r="AE152">
        <v>0.72899999999999998</v>
      </c>
      <c r="AF152">
        <v>1.2969999999999999</v>
      </c>
    </row>
    <row r="153" spans="1:32" ht="14.4">
      <c r="A153" t="s">
        <v>444</v>
      </c>
      <c r="B153" s="7" t="s">
        <v>89</v>
      </c>
      <c r="C153" s="8" t="s">
        <v>76</v>
      </c>
      <c r="D153" s="9" t="s">
        <v>71</v>
      </c>
      <c r="E153" s="13">
        <v>414000000000</v>
      </c>
      <c r="F153">
        <v>49490.303666048036</v>
      </c>
      <c r="G153" s="14">
        <v>0.105</v>
      </c>
      <c r="H153" s="14">
        <v>5211</v>
      </c>
      <c r="I153" s="8"/>
      <c r="J153">
        <v>33799</v>
      </c>
      <c r="K153">
        <v>4.0403931729680138E-3</v>
      </c>
      <c r="L153">
        <v>71565</v>
      </c>
      <c r="M153">
        <v>8.5550086518375069E-3</v>
      </c>
      <c r="N153">
        <v>8.9999999999999993E-3</v>
      </c>
      <c r="O153">
        <v>4.0000000000000001E-3</v>
      </c>
      <c r="P153">
        <v>83</v>
      </c>
      <c r="Q153">
        <v>77</v>
      </c>
      <c r="R153">
        <v>0.15</v>
      </c>
      <c r="S153">
        <v>0.67500000000000004</v>
      </c>
      <c r="T153">
        <v>0.17499999999999999</v>
      </c>
      <c r="U153">
        <v>8365275</v>
      </c>
      <c r="V153">
        <v>0.65800000000000003</v>
      </c>
      <c r="W153">
        <v>21220000000</v>
      </c>
      <c r="X153">
        <v>2536.6769173756988</v>
      </c>
      <c r="Y153">
        <v>12767000000</v>
      </c>
      <c r="Z153">
        <v>1526.1901132957375</v>
      </c>
      <c r="AA153">
        <v>0.53400000000000003</v>
      </c>
      <c r="AB153">
        <v>25</v>
      </c>
      <c r="AC153">
        <v>0</v>
      </c>
      <c r="AD153">
        <v>170</v>
      </c>
      <c r="AE153">
        <v>0.73499999999999999</v>
      </c>
      <c r="AF153">
        <v>1.3660000000000001</v>
      </c>
    </row>
    <row r="154" spans="1:32" ht="14.4">
      <c r="A154" t="s">
        <v>445</v>
      </c>
      <c r="B154" s="7" t="s">
        <v>89</v>
      </c>
      <c r="C154" s="8" t="s">
        <v>76</v>
      </c>
      <c r="D154" s="9" t="s">
        <v>72</v>
      </c>
      <c r="E154" s="13">
        <v>384000000000</v>
      </c>
      <c r="F154">
        <v>45770.021613224009</v>
      </c>
      <c r="G154" s="14">
        <v>0.112</v>
      </c>
      <c r="H154" s="14">
        <v>5125</v>
      </c>
      <c r="I154" s="8"/>
      <c r="J154">
        <v>33799</v>
      </c>
      <c r="K154">
        <v>4.0285962513160372E-3</v>
      </c>
      <c r="L154">
        <v>71565</v>
      </c>
      <c r="M154">
        <v>8.5300301998707719E-3</v>
      </c>
      <c r="N154">
        <v>8.9999999999999993E-3</v>
      </c>
      <c r="O154">
        <v>4.0000000000000001E-3</v>
      </c>
      <c r="P154">
        <v>83</v>
      </c>
      <c r="Q154">
        <v>78</v>
      </c>
      <c r="R154">
        <v>0.14799999999999999</v>
      </c>
      <c r="S154">
        <v>0.67400000000000004</v>
      </c>
      <c r="T154">
        <v>0.17799999999999999</v>
      </c>
      <c r="U154">
        <v>8389771</v>
      </c>
      <c r="V154">
        <v>0.65900000000000003</v>
      </c>
      <c r="W154">
        <v>20980000000</v>
      </c>
      <c r="X154">
        <v>2500.6642016808323</v>
      </c>
      <c r="Y154">
        <v>12213000000</v>
      </c>
      <c r="Z154">
        <v>1455.7012342768355</v>
      </c>
      <c r="AA154">
        <v>0.53200000000000003</v>
      </c>
      <c r="AB154">
        <v>25</v>
      </c>
      <c r="AC154">
        <v>0</v>
      </c>
      <c r="AD154">
        <v>170</v>
      </c>
      <c r="AE154">
        <v>0.752</v>
      </c>
      <c r="AF154">
        <v>1.4570000000000001</v>
      </c>
    </row>
    <row r="155" spans="1:32" ht="14.4">
      <c r="A155" t="s">
        <v>446</v>
      </c>
      <c r="B155" s="7" t="s">
        <v>89</v>
      </c>
      <c r="C155" s="8" t="s">
        <v>76</v>
      </c>
      <c r="D155" s="9" t="s">
        <v>73</v>
      </c>
      <c r="E155" s="13">
        <v>378000000000</v>
      </c>
      <c r="F155">
        <v>44966.879751782821</v>
      </c>
      <c r="G155" s="14">
        <v>0.11600000000000001</v>
      </c>
      <c r="H155" s="14">
        <v>5272</v>
      </c>
      <c r="I155" s="8"/>
      <c r="J155">
        <v>30177</v>
      </c>
      <c r="K155">
        <v>3.5898559001839954E-3</v>
      </c>
      <c r="L155">
        <v>65716</v>
      </c>
      <c r="M155">
        <v>7.8175753168469846E-3</v>
      </c>
      <c r="N155">
        <v>8.9999999999999993E-3</v>
      </c>
      <c r="O155">
        <v>3.0000000000000001E-3</v>
      </c>
      <c r="P155">
        <v>84</v>
      </c>
      <c r="Q155">
        <v>78</v>
      </c>
      <c r="R155">
        <v>0.14599999999999999</v>
      </c>
      <c r="S155">
        <v>0.67300000000000004</v>
      </c>
      <c r="T155">
        <v>0.18099999999999999</v>
      </c>
      <c r="U155">
        <v>8406187</v>
      </c>
      <c r="V155">
        <v>0.65900000000000003</v>
      </c>
      <c r="W155">
        <v>22453000000</v>
      </c>
      <c r="X155">
        <v>2671.0088652560312</v>
      </c>
      <c r="Y155">
        <v>12920000000</v>
      </c>
      <c r="Z155">
        <v>1536.9631915159632</v>
      </c>
      <c r="AA155">
        <v>0.52300000000000002</v>
      </c>
      <c r="AB155">
        <v>25</v>
      </c>
      <c r="AC155">
        <v>0</v>
      </c>
      <c r="AD155">
        <v>170</v>
      </c>
      <c r="AE155">
        <v>0.78700000000000003</v>
      </c>
      <c r="AF155">
        <v>1.544</v>
      </c>
    </row>
    <row r="156" spans="1:32" ht="14.4">
      <c r="A156" t="s">
        <v>447</v>
      </c>
      <c r="B156" s="7" t="s">
        <v>89</v>
      </c>
      <c r="C156" s="8" t="s">
        <v>76</v>
      </c>
      <c r="D156" s="9" t="s">
        <v>74</v>
      </c>
      <c r="E156" s="13">
        <v>416000000000</v>
      </c>
      <c r="F156">
        <v>49347.62089307094</v>
      </c>
      <c r="G156" s="14">
        <v>0.113</v>
      </c>
      <c r="H156" s="14">
        <v>5643</v>
      </c>
      <c r="I156" s="8"/>
      <c r="J156">
        <v>32690</v>
      </c>
      <c r="K156">
        <v>3.8778214591213681E-3</v>
      </c>
      <c r="L156">
        <v>71866</v>
      </c>
      <c r="M156">
        <v>8.5250387574553749E-3</v>
      </c>
      <c r="N156">
        <v>8.9999999999999993E-3</v>
      </c>
      <c r="O156">
        <v>3.0000000000000001E-3</v>
      </c>
      <c r="P156">
        <v>84</v>
      </c>
      <c r="Q156">
        <v>78</v>
      </c>
      <c r="R156">
        <v>0.14499999999999999</v>
      </c>
      <c r="S156">
        <v>0.67200000000000004</v>
      </c>
      <c r="T156">
        <v>0.182</v>
      </c>
      <c r="U156">
        <v>8429991</v>
      </c>
      <c r="V156">
        <v>0.65900000000000003</v>
      </c>
      <c r="W156">
        <v>21446000000</v>
      </c>
      <c r="X156">
        <v>2544.0122059442292</v>
      </c>
      <c r="Y156">
        <v>12352000000</v>
      </c>
      <c r="Z156">
        <v>1465.2447434404141</v>
      </c>
      <c r="AA156">
        <v>0.52400000000000002</v>
      </c>
      <c r="AB156">
        <v>25</v>
      </c>
      <c r="AC156">
        <v>28</v>
      </c>
      <c r="AD156">
        <v>170</v>
      </c>
      <c r="AE156">
        <v>0.8</v>
      </c>
      <c r="AF156">
        <v>1.605</v>
      </c>
    </row>
    <row r="157" spans="1:32" ht="14.4">
      <c r="A157" t="s">
        <v>448</v>
      </c>
      <c r="B157" s="7" t="s">
        <v>89</v>
      </c>
      <c r="C157" s="8" t="s">
        <v>76</v>
      </c>
      <c r="D157" s="9" t="s">
        <v>62</v>
      </c>
      <c r="E157" s="13">
        <v>394000000000</v>
      </c>
      <c r="F157">
        <v>49178.899605894774</v>
      </c>
      <c r="G157" s="14">
        <v>0.115</v>
      </c>
      <c r="H157" s="14">
        <v>5407</v>
      </c>
      <c r="I157" s="8"/>
      <c r="J157">
        <v>32896</v>
      </c>
      <c r="K157">
        <v>4.1060636584657733E-3</v>
      </c>
      <c r="L157">
        <v>0</v>
      </c>
      <c r="N157">
        <v>0.01</v>
      </c>
      <c r="O157">
        <v>5.0000000000000001E-3</v>
      </c>
      <c r="P157">
        <v>81</v>
      </c>
      <c r="Q157">
        <v>75</v>
      </c>
      <c r="R157">
        <v>0.17</v>
      </c>
      <c r="S157">
        <v>0.67500000000000004</v>
      </c>
      <c r="T157">
        <v>0.155</v>
      </c>
      <c r="U157">
        <v>8011566</v>
      </c>
      <c r="V157">
        <v>0.65800000000000003</v>
      </c>
      <c r="W157">
        <v>11382000000</v>
      </c>
      <c r="X157">
        <v>1420.6960287164832</v>
      </c>
      <c r="Y157">
        <v>7001000000</v>
      </c>
      <c r="Z157">
        <v>873.86161457073433</v>
      </c>
      <c r="AA157">
        <v>0</v>
      </c>
      <c r="AB157">
        <v>0</v>
      </c>
      <c r="AC157">
        <v>0</v>
      </c>
      <c r="AD157">
        <v>0</v>
      </c>
      <c r="AE157">
        <v>0.33700000000000002</v>
      </c>
      <c r="AF157">
        <v>0.76300000000000001</v>
      </c>
    </row>
    <row r="158" spans="1:32" ht="14.4">
      <c r="A158" t="s">
        <v>449</v>
      </c>
      <c r="B158" s="7" t="s">
        <v>90</v>
      </c>
      <c r="C158" s="8" t="s">
        <v>61</v>
      </c>
      <c r="D158" s="9" t="s">
        <v>63</v>
      </c>
      <c r="E158" s="13">
        <v>5272617196</v>
      </c>
      <c r="F158">
        <v>650.04157165400932</v>
      </c>
      <c r="G158" s="14">
        <v>4.7E-2</v>
      </c>
      <c r="H158" s="14">
        <v>30</v>
      </c>
      <c r="I158" s="14">
        <v>0.19700000000000001</v>
      </c>
      <c r="J158">
        <v>12561</v>
      </c>
      <c r="K158">
        <v>1.548599467403097E-3</v>
      </c>
      <c r="L158">
        <v>0</v>
      </c>
      <c r="N158">
        <v>1.4E-2</v>
      </c>
      <c r="O158">
        <v>5.7000000000000002E-2</v>
      </c>
      <c r="P158">
        <v>70</v>
      </c>
      <c r="Q158">
        <v>64</v>
      </c>
      <c r="R158">
        <v>0.30099999999999999</v>
      </c>
      <c r="S158">
        <v>0.64100000000000001</v>
      </c>
      <c r="T158">
        <v>5.8000000000000003E-2</v>
      </c>
      <c r="U158">
        <v>8111200</v>
      </c>
      <c r="V158">
        <v>0.51600000000000001</v>
      </c>
      <c r="W158">
        <v>57000000</v>
      </c>
      <c r="X158">
        <v>7.0273202485452213</v>
      </c>
      <c r="Y158">
        <v>119000000</v>
      </c>
      <c r="Z158">
        <v>14.671072097840023</v>
      </c>
      <c r="AA158">
        <v>0</v>
      </c>
      <c r="AB158">
        <v>0</v>
      </c>
      <c r="AC158">
        <v>0</v>
      </c>
      <c r="AD158">
        <v>0</v>
      </c>
      <c r="AE158">
        <v>3.0000000000000001E-3</v>
      </c>
      <c r="AF158">
        <v>8.8999999999999996E-2</v>
      </c>
    </row>
    <row r="159" spans="1:32" ht="14.4">
      <c r="A159" t="s">
        <v>450</v>
      </c>
      <c r="B159" s="7" t="s">
        <v>90</v>
      </c>
      <c r="C159" s="8" t="s">
        <v>61</v>
      </c>
      <c r="D159" s="9" t="s">
        <v>64</v>
      </c>
      <c r="E159" s="13">
        <v>5707618247</v>
      </c>
      <c r="F159">
        <v>698.4401822086528</v>
      </c>
      <c r="G159" s="14">
        <v>4.4999999999999998E-2</v>
      </c>
      <c r="H159" s="14">
        <v>31</v>
      </c>
      <c r="I159" s="14">
        <v>0.19700000000000001</v>
      </c>
      <c r="J159">
        <v>11586</v>
      </c>
      <c r="K159">
        <v>1.4177766628528075E-3</v>
      </c>
      <c r="L159">
        <v>45731</v>
      </c>
      <c r="M159">
        <v>5.5960939555430465E-3</v>
      </c>
      <c r="N159">
        <v>1.4E-2</v>
      </c>
      <c r="O159">
        <v>5.2999999999999999E-2</v>
      </c>
      <c r="P159">
        <v>70</v>
      </c>
      <c r="Q159">
        <v>65</v>
      </c>
      <c r="R159">
        <v>0.29099999999999998</v>
      </c>
      <c r="S159">
        <v>0.64900000000000002</v>
      </c>
      <c r="T159">
        <v>0.06</v>
      </c>
      <c r="U159">
        <v>8171950</v>
      </c>
      <c r="V159">
        <v>0.51800000000000002</v>
      </c>
      <c r="W159">
        <v>63000000</v>
      </c>
      <c r="X159">
        <v>7.709298270302682</v>
      </c>
      <c r="Y159">
        <v>110000000</v>
      </c>
      <c r="Z159">
        <v>13.460679519576111</v>
      </c>
      <c r="AA159">
        <v>0</v>
      </c>
      <c r="AB159">
        <v>0</v>
      </c>
      <c r="AC159">
        <v>0</v>
      </c>
      <c r="AD159">
        <v>0</v>
      </c>
      <c r="AE159">
        <v>0.05</v>
      </c>
      <c r="AF159">
        <v>9.6000000000000002E-2</v>
      </c>
    </row>
    <row r="160" spans="1:32" ht="14.4">
      <c r="A160" t="s">
        <v>451</v>
      </c>
      <c r="B160" s="7" t="s">
        <v>90</v>
      </c>
      <c r="C160" s="8" t="s">
        <v>61</v>
      </c>
      <c r="D160" s="9" t="s">
        <v>65</v>
      </c>
      <c r="E160" s="13">
        <v>6236024951</v>
      </c>
      <c r="F160">
        <v>757.34141569813335</v>
      </c>
      <c r="G160" s="14">
        <v>4.4999999999999998E-2</v>
      </c>
      <c r="H160" s="14">
        <v>34</v>
      </c>
      <c r="I160" s="14">
        <v>0.17399999999999999</v>
      </c>
      <c r="J160">
        <v>11937</v>
      </c>
      <c r="K160">
        <v>1.4497030640871498E-3</v>
      </c>
      <c r="L160">
        <v>42629</v>
      </c>
      <c r="M160">
        <v>5.1771292551705712E-3</v>
      </c>
      <c r="N160">
        <v>1.4E-2</v>
      </c>
      <c r="O160">
        <v>0.05</v>
      </c>
      <c r="P160">
        <v>71</v>
      </c>
      <c r="Q160">
        <v>65</v>
      </c>
      <c r="R160">
        <v>0.28000000000000003</v>
      </c>
      <c r="S160">
        <v>0.65800000000000003</v>
      </c>
      <c r="T160">
        <v>6.2E-2</v>
      </c>
      <c r="U160">
        <v>8234100</v>
      </c>
      <c r="V160">
        <v>0.52</v>
      </c>
      <c r="W160">
        <v>70000000</v>
      </c>
      <c r="X160">
        <v>8.5012326787384165</v>
      </c>
      <c r="Y160">
        <v>120000000</v>
      </c>
      <c r="Z160">
        <v>14.573541734980143</v>
      </c>
      <c r="AA160">
        <v>0</v>
      </c>
      <c r="AB160">
        <v>105</v>
      </c>
      <c r="AC160">
        <v>0</v>
      </c>
      <c r="AD160">
        <v>0</v>
      </c>
      <c r="AE160">
        <v>0.129</v>
      </c>
      <c r="AF160">
        <v>0.126</v>
      </c>
    </row>
    <row r="161" spans="1:32" ht="14.4">
      <c r="A161" t="s">
        <v>452</v>
      </c>
      <c r="B161" s="7" t="s">
        <v>90</v>
      </c>
      <c r="C161" s="8" t="s">
        <v>61</v>
      </c>
      <c r="D161" s="9" t="s">
        <v>66</v>
      </c>
      <c r="E161" s="13">
        <v>7275766111</v>
      </c>
      <c r="F161">
        <v>875.91237115511944</v>
      </c>
      <c r="G161" s="14">
        <v>6.6000000000000003E-2</v>
      </c>
      <c r="H161" s="14">
        <v>57</v>
      </c>
      <c r="I161" s="14">
        <v>0.155</v>
      </c>
      <c r="J161">
        <v>13322</v>
      </c>
      <c r="K161">
        <v>1.6038042496839824E-3</v>
      </c>
      <c r="L161">
        <v>45702</v>
      </c>
      <c r="M161">
        <v>5.5019562992836939E-3</v>
      </c>
      <c r="N161">
        <v>1.6E-2</v>
      </c>
      <c r="O161">
        <v>4.7E-2</v>
      </c>
      <c r="P161">
        <v>71</v>
      </c>
      <c r="Q161">
        <v>66</v>
      </c>
      <c r="R161">
        <v>0.27</v>
      </c>
      <c r="S161">
        <v>0.66700000000000004</v>
      </c>
      <c r="T161">
        <v>6.4000000000000001E-2</v>
      </c>
      <c r="U161">
        <v>8306500</v>
      </c>
      <c r="V161">
        <v>0.52200000000000002</v>
      </c>
      <c r="W161">
        <v>79000000</v>
      </c>
      <c r="X161">
        <v>9.5106242099560578</v>
      </c>
      <c r="Y161">
        <v>140000000</v>
      </c>
      <c r="Z161">
        <v>16.854270751820863</v>
      </c>
      <c r="AA161">
        <v>0</v>
      </c>
      <c r="AB161">
        <v>121</v>
      </c>
      <c r="AC161">
        <v>0</v>
      </c>
      <c r="AD161">
        <v>0</v>
      </c>
      <c r="AE161">
        <v>0.129</v>
      </c>
      <c r="AF161">
        <v>0.17199999999999999</v>
      </c>
    </row>
    <row r="162" spans="1:32" ht="14.4">
      <c r="A162" t="s">
        <v>453</v>
      </c>
      <c r="B162" s="7" t="s">
        <v>90</v>
      </c>
      <c r="C162" s="8" t="s">
        <v>61</v>
      </c>
      <c r="D162" s="9" t="s">
        <v>67</v>
      </c>
      <c r="E162" s="13">
        <v>8680511918</v>
      </c>
      <c r="F162">
        <v>1034.397888189136</v>
      </c>
      <c r="G162" s="14">
        <v>7.9000000000000001E-2</v>
      </c>
      <c r="H162" s="14">
        <v>81</v>
      </c>
      <c r="I162" s="14">
        <v>0.157</v>
      </c>
      <c r="J162">
        <v>12113</v>
      </c>
      <c r="K162">
        <v>1.4434242747427563E-3</v>
      </c>
      <c r="L162">
        <v>41426</v>
      </c>
      <c r="M162">
        <v>4.9364562045317775E-3</v>
      </c>
      <c r="N162">
        <v>1.7000000000000001E-2</v>
      </c>
      <c r="O162">
        <v>4.3999999999999997E-2</v>
      </c>
      <c r="P162">
        <v>72</v>
      </c>
      <c r="Q162">
        <v>66</v>
      </c>
      <c r="R162">
        <v>0.26</v>
      </c>
      <c r="S162">
        <v>0.67600000000000005</v>
      </c>
      <c r="T162">
        <v>6.4000000000000001E-2</v>
      </c>
      <c r="U162">
        <v>8391850</v>
      </c>
      <c r="V162">
        <v>0.52400000000000002</v>
      </c>
      <c r="W162">
        <v>100000000</v>
      </c>
      <c r="X162">
        <v>11.916323575850379</v>
      </c>
      <c r="Y162">
        <v>188000000</v>
      </c>
      <c r="Z162">
        <v>22.402688322598713</v>
      </c>
      <c r="AA162">
        <v>0.46400000000000002</v>
      </c>
      <c r="AB162">
        <v>113</v>
      </c>
      <c r="AC162">
        <v>0</v>
      </c>
      <c r="AD162">
        <v>756</v>
      </c>
      <c r="AE162">
        <v>0.08</v>
      </c>
      <c r="AF162">
        <v>0.26200000000000001</v>
      </c>
    </row>
    <row r="163" spans="1:32" ht="14.4">
      <c r="A163" t="s">
        <v>454</v>
      </c>
      <c r="B163" s="7" t="s">
        <v>90</v>
      </c>
      <c r="C163" s="8" t="s">
        <v>61</v>
      </c>
      <c r="D163" s="9" t="s">
        <v>68</v>
      </c>
      <c r="E163" s="13">
        <v>13245421881</v>
      </c>
      <c r="F163">
        <v>1561.1224968914084</v>
      </c>
      <c r="G163" s="14">
        <v>7.9000000000000001E-2</v>
      </c>
      <c r="H163" s="14">
        <v>122</v>
      </c>
      <c r="I163" s="14">
        <v>0.17</v>
      </c>
      <c r="J163">
        <v>13427</v>
      </c>
      <c r="K163">
        <v>1.5825235280598263E-3</v>
      </c>
      <c r="L163">
        <v>34338</v>
      </c>
      <c r="M163">
        <v>4.0471209433617572E-3</v>
      </c>
      <c r="N163">
        <v>1.7999999999999999E-2</v>
      </c>
      <c r="O163">
        <v>4.2000000000000003E-2</v>
      </c>
      <c r="P163">
        <v>72</v>
      </c>
      <c r="Q163">
        <v>67</v>
      </c>
      <c r="R163">
        <v>0.251</v>
      </c>
      <c r="S163">
        <v>0.68500000000000005</v>
      </c>
      <c r="T163">
        <v>6.4000000000000001E-2</v>
      </c>
      <c r="U163">
        <v>8484550</v>
      </c>
      <c r="V163">
        <v>0.52600000000000002</v>
      </c>
      <c r="W163">
        <v>201000000</v>
      </c>
      <c r="X163">
        <v>23.690119098832582</v>
      </c>
      <c r="Y163">
        <v>256000000</v>
      </c>
      <c r="Z163">
        <v>30.17248999652309</v>
      </c>
      <c r="AA163">
        <v>0.42199999999999999</v>
      </c>
      <c r="AB163">
        <v>51</v>
      </c>
      <c r="AC163">
        <v>0</v>
      </c>
      <c r="AD163">
        <v>1000</v>
      </c>
      <c r="AE163">
        <v>0.12</v>
      </c>
      <c r="AF163">
        <v>0.38400000000000001</v>
      </c>
    </row>
    <row r="164" spans="1:32" ht="14.4">
      <c r="A164" t="s">
        <v>455</v>
      </c>
      <c r="B164" s="7" t="s">
        <v>90</v>
      </c>
      <c r="C164" s="8" t="s">
        <v>61</v>
      </c>
      <c r="D164" s="9" t="s">
        <v>69</v>
      </c>
      <c r="E164" s="13">
        <v>20982270733</v>
      </c>
      <c r="F164">
        <v>2445.1156273524989</v>
      </c>
      <c r="G164" s="14">
        <v>6.2E-2</v>
      </c>
      <c r="H164" s="14">
        <v>149</v>
      </c>
      <c r="I164" s="14">
        <v>0.17899999999999999</v>
      </c>
      <c r="J164">
        <v>13427</v>
      </c>
      <c r="K164">
        <v>1.5646813419878107E-3</v>
      </c>
      <c r="L164">
        <v>34338</v>
      </c>
      <c r="M164">
        <v>4.0014916154894947E-3</v>
      </c>
      <c r="N164">
        <v>1.7999999999999999E-2</v>
      </c>
      <c r="O164">
        <v>3.9E-2</v>
      </c>
      <c r="P164">
        <v>73</v>
      </c>
      <c r="Q164">
        <v>67</v>
      </c>
      <c r="R164">
        <v>0.24299999999999999</v>
      </c>
      <c r="S164">
        <v>0.69299999999999995</v>
      </c>
      <c r="T164">
        <v>6.3E-2</v>
      </c>
      <c r="U164">
        <v>8581300</v>
      </c>
      <c r="V164">
        <v>0.52800000000000002</v>
      </c>
      <c r="W164">
        <v>317000000</v>
      </c>
      <c r="X164">
        <v>36.940789857014671</v>
      </c>
      <c r="Y164">
        <v>381000000</v>
      </c>
      <c r="Z164">
        <v>44.398867304487666</v>
      </c>
      <c r="AA164">
        <v>0.40899999999999997</v>
      </c>
      <c r="AB164">
        <v>36</v>
      </c>
      <c r="AC164">
        <v>0</v>
      </c>
      <c r="AD164">
        <v>952</v>
      </c>
      <c r="AE164">
        <v>0.14499999999999999</v>
      </c>
      <c r="AF164">
        <v>0.51500000000000001</v>
      </c>
    </row>
    <row r="165" spans="1:32" ht="14.4">
      <c r="A165" t="s">
        <v>456</v>
      </c>
      <c r="B165" s="7" t="s">
        <v>90</v>
      </c>
      <c r="C165" s="8" t="s">
        <v>61</v>
      </c>
      <c r="D165" s="9" t="s">
        <v>70</v>
      </c>
      <c r="E165" s="13">
        <v>33050343783</v>
      </c>
      <c r="F165">
        <v>3771.4065069493577</v>
      </c>
      <c r="G165" s="14">
        <v>5.0999999999999997E-2</v>
      </c>
      <c r="H165" s="14">
        <v>192</v>
      </c>
      <c r="I165" s="14">
        <v>0.191</v>
      </c>
      <c r="J165">
        <v>12158</v>
      </c>
      <c r="K165">
        <v>1.387361069904375E-3</v>
      </c>
      <c r="L165">
        <v>30616</v>
      </c>
      <c r="M165">
        <v>3.4936211972522082E-3</v>
      </c>
      <c r="N165">
        <v>1.7000000000000001E-2</v>
      </c>
      <c r="O165">
        <v>3.6999999999999998E-2</v>
      </c>
      <c r="P165">
        <v>73</v>
      </c>
      <c r="Q165">
        <v>67</v>
      </c>
      <c r="R165">
        <v>0.23699999999999999</v>
      </c>
      <c r="S165">
        <v>0.70099999999999996</v>
      </c>
      <c r="T165">
        <v>6.2E-2</v>
      </c>
      <c r="U165">
        <v>8763400</v>
      </c>
      <c r="V165">
        <v>0.53</v>
      </c>
      <c r="W165">
        <v>382000000</v>
      </c>
      <c r="X165">
        <v>43.590387292603324</v>
      </c>
      <c r="Y165">
        <v>456000000</v>
      </c>
      <c r="Z165">
        <v>52.034598443526484</v>
      </c>
      <c r="AA165">
        <v>0.40899999999999997</v>
      </c>
      <c r="AB165">
        <v>10</v>
      </c>
      <c r="AC165">
        <v>0</v>
      </c>
      <c r="AD165">
        <v>376</v>
      </c>
      <c r="AE165">
        <v>0.17100000000000001</v>
      </c>
      <c r="AF165">
        <v>0.73799999999999999</v>
      </c>
    </row>
    <row r="166" spans="1:32" ht="14.4">
      <c r="A166" t="s">
        <v>457</v>
      </c>
      <c r="B166" s="7" t="s">
        <v>90</v>
      </c>
      <c r="C166" s="8" t="s">
        <v>61</v>
      </c>
      <c r="D166" s="9" t="s">
        <v>71</v>
      </c>
      <c r="E166" s="13">
        <v>48852482960</v>
      </c>
      <c r="F166">
        <v>5460.0599268400329</v>
      </c>
      <c r="G166" s="14">
        <v>4.3999999999999997E-2</v>
      </c>
      <c r="H166" s="14">
        <v>241</v>
      </c>
      <c r="I166" s="14">
        <v>0.19800000000000001</v>
      </c>
      <c r="J166">
        <v>13232</v>
      </c>
      <c r="K166">
        <v>1.4788913188118395E-3</v>
      </c>
      <c r="L166">
        <v>39167</v>
      </c>
      <c r="M166">
        <v>4.3775495982393683E-3</v>
      </c>
      <c r="N166">
        <v>1.7000000000000001E-2</v>
      </c>
      <c r="O166">
        <v>3.5000000000000003E-2</v>
      </c>
      <c r="P166">
        <v>73</v>
      </c>
      <c r="Q166">
        <v>67</v>
      </c>
      <c r="R166">
        <v>0.23100000000000001</v>
      </c>
      <c r="S166">
        <v>0.70799999999999996</v>
      </c>
      <c r="T166">
        <v>6.0999999999999999E-2</v>
      </c>
      <c r="U166">
        <v>8947243</v>
      </c>
      <c r="V166">
        <v>0.53200000000000003</v>
      </c>
      <c r="W166">
        <v>545000000</v>
      </c>
      <c r="X166">
        <v>60.912618557470722</v>
      </c>
      <c r="Y166">
        <v>488000000</v>
      </c>
      <c r="Z166">
        <v>54.541941020267359</v>
      </c>
      <c r="AA166">
        <v>0.40899999999999997</v>
      </c>
      <c r="AB166">
        <v>10</v>
      </c>
      <c r="AC166">
        <v>0</v>
      </c>
      <c r="AD166">
        <v>376</v>
      </c>
      <c r="AE166">
        <v>0.27400000000000002</v>
      </c>
      <c r="AF166">
        <v>0.86299999999999999</v>
      </c>
    </row>
    <row r="167" spans="1:32" ht="14.4">
      <c r="A167" t="s">
        <v>458</v>
      </c>
      <c r="B167" s="7" t="s">
        <v>90</v>
      </c>
      <c r="C167" s="8" t="s">
        <v>61</v>
      </c>
      <c r="D167" s="9" t="s">
        <v>72</v>
      </c>
      <c r="E167" s="13">
        <v>44291490421</v>
      </c>
      <c r="F167">
        <v>4891.745787651701</v>
      </c>
      <c r="G167" s="14">
        <v>5.8999999999999997E-2</v>
      </c>
      <c r="H167" s="14">
        <v>288</v>
      </c>
      <c r="I167" s="14">
        <v>0.2</v>
      </c>
      <c r="J167">
        <v>13232</v>
      </c>
      <c r="K167">
        <v>1.4613999133232579E-3</v>
      </c>
      <c r="L167">
        <v>39167</v>
      </c>
      <c r="M167">
        <v>4.3257746678606436E-3</v>
      </c>
      <c r="N167">
        <v>1.7999999999999999E-2</v>
      </c>
      <c r="O167">
        <v>3.4000000000000002E-2</v>
      </c>
      <c r="P167">
        <v>74</v>
      </c>
      <c r="Q167">
        <v>67</v>
      </c>
      <c r="R167">
        <v>0.22700000000000001</v>
      </c>
      <c r="S167">
        <v>0.71399999999999997</v>
      </c>
      <c r="T167">
        <v>5.8999999999999997E-2</v>
      </c>
      <c r="U167">
        <v>9054332</v>
      </c>
      <c r="V167">
        <v>0.53400000000000003</v>
      </c>
      <c r="W167">
        <v>792000000</v>
      </c>
      <c r="X167">
        <v>87.471941607619428</v>
      </c>
      <c r="Y167">
        <v>856000000</v>
      </c>
      <c r="Z167">
        <v>94.540381333487659</v>
      </c>
      <c r="AA167">
        <v>0.40899999999999997</v>
      </c>
      <c r="AB167">
        <v>8</v>
      </c>
      <c r="AC167">
        <v>0</v>
      </c>
      <c r="AD167">
        <v>306</v>
      </c>
      <c r="AE167">
        <v>0.46</v>
      </c>
      <c r="AF167">
        <v>1.0009999999999999</v>
      </c>
    </row>
    <row r="168" spans="1:32" ht="14.4">
      <c r="A168" t="s">
        <v>459</v>
      </c>
      <c r="B168" s="7" t="s">
        <v>90</v>
      </c>
      <c r="C168" s="8" t="s">
        <v>61</v>
      </c>
      <c r="D168" s="9" t="s">
        <v>73</v>
      </c>
      <c r="E168" s="13">
        <v>52902703376</v>
      </c>
      <c r="F168">
        <v>5767.1678260370945</v>
      </c>
      <c r="G168" s="14">
        <v>5.2999999999999999E-2</v>
      </c>
      <c r="H168" s="14">
        <v>310</v>
      </c>
      <c r="I168" s="14">
        <v>0.20699999999999999</v>
      </c>
      <c r="J168">
        <v>13232</v>
      </c>
      <c r="K168">
        <v>1.4424813819390256E-3</v>
      </c>
      <c r="L168">
        <v>39167</v>
      </c>
      <c r="M168">
        <v>4.2697754146316363E-3</v>
      </c>
      <c r="N168">
        <v>1.9E-2</v>
      </c>
      <c r="O168">
        <v>3.2000000000000001E-2</v>
      </c>
      <c r="P168">
        <v>74</v>
      </c>
      <c r="Q168">
        <v>68</v>
      </c>
      <c r="R168">
        <v>0.224</v>
      </c>
      <c r="S168">
        <v>0.71799999999999997</v>
      </c>
      <c r="T168">
        <v>5.8000000000000003E-2</v>
      </c>
      <c r="U168">
        <v>9173082</v>
      </c>
      <c r="V168">
        <v>0.53600000000000003</v>
      </c>
      <c r="W168">
        <v>1500000000</v>
      </c>
      <c r="X168">
        <v>163.52192207591733</v>
      </c>
      <c r="Y168">
        <v>1778000000</v>
      </c>
      <c r="Z168">
        <v>193.8279849673207</v>
      </c>
      <c r="AA168">
        <v>0.4</v>
      </c>
      <c r="AB168">
        <v>8</v>
      </c>
      <c r="AC168">
        <v>0</v>
      </c>
      <c r="AD168">
        <v>225</v>
      </c>
      <c r="AE168">
        <v>0.5</v>
      </c>
      <c r="AF168">
        <v>1.1000000000000001</v>
      </c>
    </row>
    <row r="169" spans="1:32" ht="14.4">
      <c r="A169" t="s">
        <v>460</v>
      </c>
      <c r="B169" s="7" t="s">
        <v>90</v>
      </c>
      <c r="C169" s="8" t="s">
        <v>61</v>
      </c>
      <c r="D169" s="9" t="s">
        <v>74</v>
      </c>
      <c r="E169" s="13">
        <v>65951627200</v>
      </c>
      <c r="F169">
        <v>7094.7891216060962</v>
      </c>
      <c r="G169" s="14">
        <v>0.05</v>
      </c>
      <c r="H169" s="14">
        <v>359</v>
      </c>
      <c r="I169" s="14">
        <v>0.19</v>
      </c>
      <c r="J169">
        <v>12786</v>
      </c>
      <c r="K169">
        <v>1.3754622525652489E-3</v>
      </c>
      <c r="L169">
        <v>32090</v>
      </c>
      <c r="M169">
        <v>3.452102587581639E-3</v>
      </c>
      <c r="N169">
        <v>1.9E-2</v>
      </c>
      <c r="O169">
        <v>3.1E-2</v>
      </c>
      <c r="P169">
        <v>74</v>
      </c>
      <c r="Q169">
        <v>68</v>
      </c>
      <c r="R169">
        <v>0.222</v>
      </c>
      <c r="S169">
        <v>0.72099999999999997</v>
      </c>
      <c r="T169">
        <v>5.7000000000000002E-2</v>
      </c>
      <c r="U169">
        <v>9295784</v>
      </c>
      <c r="V169">
        <v>0.53900000000000003</v>
      </c>
      <c r="W169">
        <v>2634000000</v>
      </c>
      <c r="X169">
        <v>283.35426038298652</v>
      </c>
      <c r="Y169">
        <v>2616000000</v>
      </c>
      <c r="Z169">
        <v>281.41789869472012</v>
      </c>
      <c r="AA169">
        <v>0.4</v>
      </c>
      <c r="AB169">
        <v>8</v>
      </c>
      <c r="AC169">
        <v>71</v>
      </c>
      <c r="AD169">
        <v>214</v>
      </c>
      <c r="AE169">
        <v>0.54200000000000004</v>
      </c>
      <c r="AF169">
        <v>1.0880000000000001</v>
      </c>
    </row>
    <row r="170" spans="1:32" ht="14.4">
      <c r="A170" t="s">
        <v>461</v>
      </c>
      <c r="B170" s="7" t="s">
        <v>90</v>
      </c>
      <c r="C170" s="8" t="s">
        <v>61</v>
      </c>
      <c r="D170" s="9" t="s">
        <v>62</v>
      </c>
      <c r="E170" s="13">
        <v>68730906314</v>
      </c>
      <c r="F170">
        <v>8539.4859123325805</v>
      </c>
      <c r="G170" s="14">
        <v>5.3999999999999999E-2</v>
      </c>
      <c r="H170" s="14">
        <v>398</v>
      </c>
      <c r="I170" s="14">
        <v>0.183</v>
      </c>
      <c r="J170">
        <v>0</v>
      </c>
      <c r="L170">
        <v>0</v>
      </c>
      <c r="N170">
        <v>1.4999999999999999E-2</v>
      </c>
      <c r="O170">
        <v>6.0999999999999999E-2</v>
      </c>
      <c r="P170">
        <v>70</v>
      </c>
      <c r="Q170">
        <v>64</v>
      </c>
      <c r="R170">
        <v>0.311</v>
      </c>
      <c r="S170">
        <v>0.63300000000000001</v>
      </c>
      <c r="T170">
        <v>5.6000000000000001E-2</v>
      </c>
      <c r="U170">
        <v>8048600</v>
      </c>
      <c r="V170">
        <v>0.51400000000000001</v>
      </c>
      <c r="W170">
        <v>68000000</v>
      </c>
      <c r="X170">
        <v>8.4486743036055962</v>
      </c>
      <c r="Y170">
        <v>138000000</v>
      </c>
      <c r="Z170">
        <v>17.145839027905474</v>
      </c>
      <c r="AA170">
        <v>0</v>
      </c>
      <c r="AB170">
        <v>0</v>
      </c>
      <c r="AC170">
        <v>0</v>
      </c>
      <c r="AD170">
        <v>0</v>
      </c>
      <c r="AE170">
        <v>1E-3</v>
      </c>
      <c r="AF170">
        <v>5.1999999999999998E-2</v>
      </c>
    </row>
    <row r="171" spans="1:32" ht="14.4">
      <c r="A171" t="s">
        <v>462</v>
      </c>
      <c r="B171" s="7" t="s">
        <v>91</v>
      </c>
      <c r="C171" s="8" t="s">
        <v>84</v>
      </c>
      <c r="D171" s="9" t="s">
        <v>63</v>
      </c>
      <c r="E171" s="13">
        <v>6327552000</v>
      </c>
      <c r="F171">
        <v>20882.665302552763</v>
      </c>
      <c r="G171" s="14">
        <v>5.1999999999999998E-2</v>
      </c>
      <c r="H171" s="14">
        <v>1107</v>
      </c>
      <c r="I171" s="14">
        <v>0.06</v>
      </c>
      <c r="J171">
        <v>0</v>
      </c>
      <c r="L171">
        <v>0</v>
      </c>
      <c r="N171">
        <v>1.7000000000000001E-2</v>
      </c>
      <c r="O171">
        <v>1.2999999999999999E-2</v>
      </c>
      <c r="P171">
        <v>76</v>
      </c>
      <c r="Q171">
        <v>70</v>
      </c>
      <c r="R171">
        <v>0.28599999999999998</v>
      </c>
      <c r="S171">
        <v>0.65900000000000003</v>
      </c>
      <c r="T171">
        <v>5.5E-2</v>
      </c>
      <c r="U171">
        <v>303005</v>
      </c>
      <c r="V171">
        <v>0.82099999999999995</v>
      </c>
      <c r="W171">
        <v>1665000000</v>
      </c>
      <c r="X171">
        <v>5494.9588290622269</v>
      </c>
      <c r="Y171">
        <v>342000000</v>
      </c>
      <c r="Z171">
        <v>1128.6942459695385</v>
      </c>
      <c r="AA171">
        <v>0</v>
      </c>
      <c r="AB171">
        <v>0</v>
      </c>
      <c r="AC171">
        <v>0</v>
      </c>
      <c r="AD171">
        <v>0</v>
      </c>
      <c r="AE171">
        <v>0.11799999999999999</v>
      </c>
      <c r="AF171">
        <v>0.2</v>
      </c>
    </row>
    <row r="172" spans="1:32" ht="14.4">
      <c r="A172" t="s">
        <v>463</v>
      </c>
      <c r="B172" s="7" t="s">
        <v>91</v>
      </c>
      <c r="C172" s="8" t="s">
        <v>84</v>
      </c>
      <c r="D172" s="9" t="s">
        <v>64</v>
      </c>
      <c r="E172" s="13">
        <v>6516651000</v>
      </c>
      <c r="F172">
        <v>21086.823993088252</v>
      </c>
      <c r="G172" s="14">
        <v>5.0999999999999997E-2</v>
      </c>
      <c r="H172" s="14">
        <v>1107</v>
      </c>
      <c r="I172" s="14">
        <v>0.06</v>
      </c>
      <c r="J172">
        <v>0</v>
      </c>
      <c r="L172">
        <v>2464</v>
      </c>
      <c r="M172">
        <v>7.9731037183009262E-3</v>
      </c>
      <c r="N172">
        <v>1.6E-2</v>
      </c>
      <c r="O172">
        <v>1.2999999999999999E-2</v>
      </c>
      <c r="P172">
        <v>76</v>
      </c>
      <c r="Q172">
        <v>70</v>
      </c>
      <c r="R172">
        <v>0.27900000000000003</v>
      </c>
      <c r="S172">
        <v>0.66400000000000003</v>
      </c>
      <c r="T172">
        <v>5.7000000000000002E-2</v>
      </c>
      <c r="U172">
        <v>309039</v>
      </c>
      <c r="V172">
        <v>0.82099999999999995</v>
      </c>
      <c r="W172">
        <v>1773000000</v>
      </c>
      <c r="X172">
        <v>5737.1399726248146</v>
      </c>
      <c r="Y172">
        <v>338000000</v>
      </c>
      <c r="Z172">
        <v>1093.7130912279679</v>
      </c>
      <c r="AA172">
        <v>0</v>
      </c>
      <c r="AB172">
        <v>0</v>
      </c>
      <c r="AC172">
        <v>0</v>
      </c>
      <c r="AD172">
        <v>0</v>
      </c>
      <c r="AE172">
        <v>0.18</v>
      </c>
      <c r="AF172">
        <v>0.39400000000000002</v>
      </c>
    </row>
    <row r="173" spans="1:32" ht="14.4">
      <c r="A173" t="s">
        <v>464</v>
      </c>
      <c r="B173" s="7" t="s">
        <v>91</v>
      </c>
      <c r="C173" s="8" t="s">
        <v>84</v>
      </c>
      <c r="D173" s="9" t="s">
        <v>65</v>
      </c>
      <c r="E173" s="13">
        <v>6957996000</v>
      </c>
      <c r="F173">
        <v>22045.205687780395</v>
      </c>
      <c r="G173" s="14">
        <v>5.2999999999999999E-2</v>
      </c>
      <c r="H173" s="14">
        <v>1183</v>
      </c>
      <c r="I173" s="14">
        <v>0.06</v>
      </c>
      <c r="J173">
        <v>0</v>
      </c>
      <c r="L173">
        <v>1643</v>
      </c>
      <c r="M173">
        <v>5.2055610473221298E-3</v>
      </c>
      <c r="N173">
        <v>1.6E-2</v>
      </c>
      <c r="O173">
        <v>1.2999999999999999E-2</v>
      </c>
      <c r="P173">
        <v>76</v>
      </c>
      <c r="Q173">
        <v>70</v>
      </c>
      <c r="R173">
        <v>0.27100000000000002</v>
      </c>
      <c r="S173">
        <v>0.67</v>
      </c>
      <c r="T173">
        <v>5.8999999999999997E-2</v>
      </c>
      <c r="U173">
        <v>315624</v>
      </c>
      <c r="V173">
        <v>0.82199999999999995</v>
      </c>
      <c r="W173">
        <v>1770000000</v>
      </c>
      <c r="X173">
        <v>5607.9385598053377</v>
      </c>
      <c r="Y173">
        <v>404000000</v>
      </c>
      <c r="Z173">
        <v>1280.0040554583936</v>
      </c>
      <c r="AA173">
        <v>0</v>
      </c>
      <c r="AB173">
        <v>0</v>
      </c>
      <c r="AC173">
        <v>0</v>
      </c>
      <c r="AD173">
        <v>0</v>
      </c>
      <c r="AE173">
        <v>0.2</v>
      </c>
      <c r="AF173">
        <v>0.38700000000000001</v>
      </c>
    </row>
    <row r="174" spans="1:32" ht="14.4">
      <c r="A174" t="s">
        <v>465</v>
      </c>
      <c r="B174" s="7" t="s">
        <v>91</v>
      </c>
      <c r="C174" s="8" t="s">
        <v>84</v>
      </c>
      <c r="D174" s="9" t="s">
        <v>66</v>
      </c>
      <c r="E174" s="13">
        <v>6949317000</v>
      </c>
      <c r="F174">
        <v>21554.95347394541</v>
      </c>
      <c r="G174" s="14">
        <v>5.6000000000000001E-2</v>
      </c>
      <c r="H174" s="14">
        <v>1237</v>
      </c>
      <c r="I174" s="14">
        <v>0.06</v>
      </c>
      <c r="J174">
        <v>0</v>
      </c>
      <c r="L174">
        <v>1045</v>
      </c>
      <c r="M174">
        <v>3.2413151364764268E-3</v>
      </c>
      <c r="N174">
        <v>1.4999999999999999E-2</v>
      </c>
      <c r="O174">
        <v>1.2999999999999999E-2</v>
      </c>
      <c r="P174">
        <v>77</v>
      </c>
      <c r="Q174">
        <v>70</v>
      </c>
      <c r="R174">
        <v>0.26300000000000001</v>
      </c>
      <c r="S174">
        <v>0.67600000000000005</v>
      </c>
      <c r="T174">
        <v>6.0999999999999999E-2</v>
      </c>
      <c r="U174">
        <v>322400</v>
      </c>
      <c r="V174">
        <v>0.82199999999999995</v>
      </c>
      <c r="W174">
        <v>1897000000</v>
      </c>
      <c r="X174">
        <v>5883.9950372208441</v>
      </c>
      <c r="Y174">
        <v>469000000</v>
      </c>
      <c r="Z174">
        <v>1454.7146401985112</v>
      </c>
      <c r="AA174">
        <v>0</v>
      </c>
      <c r="AB174">
        <v>0</v>
      </c>
      <c r="AC174">
        <v>0</v>
      </c>
      <c r="AD174">
        <v>0</v>
      </c>
      <c r="AE174">
        <v>0.22</v>
      </c>
      <c r="AF174">
        <v>0.57699999999999996</v>
      </c>
    </row>
    <row r="175" spans="1:32" ht="14.4">
      <c r="A175" t="s">
        <v>466</v>
      </c>
      <c r="B175" s="7" t="s">
        <v>91</v>
      </c>
      <c r="C175" s="8" t="s">
        <v>84</v>
      </c>
      <c r="D175" s="9" t="s">
        <v>67</v>
      </c>
      <c r="E175" s="13">
        <v>7094413000</v>
      </c>
      <c r="F175">
        <v>21557.799129716062</v>
      </c>
      <c r="G175" s="14">
        <v>0.06</v>
      </c>
      <c r="H175" s="14">
        <v>1326</v>
      </c>
      <c r="I175" s="14">
        <v>0.06</v>
      </c>
      <c r="J175">
        <v>709</v>
      </c>
      <c r="K175">
        <v>2.1544389342668222E-3</v>
      </c>
      <c r="L175">
        <v>1547</v>
      </c>
      <c r="M175">
        <v>4.7008702839362116E-3</v>
      </c>
      <c r="N175">
        <v>1.4999999999999999E-2</v>
      </c>
      <c r="O175">
        <v>1.2999999999999999E-2</v>
      </c>
      <c r="P175">
        <v>77</v>
      </c>
      <c r="Q175">
        <v>71</v>
      </c>
      <c r="R175">
        <v>0.25600000000000001</v>
      </c>
      <c r="S175">
        <v>0.68200000000000005</v>
      </c>
      <c r="T175">
        <v>6.2E-2</v>
      </c>
      <c r="U175">
        <v>329088</v>
      </c>
      <c r="V175">
        <v>0.82299999999999995</v>
      </c>
      <c r="W175">
        <v>2081000000</v>
      </c>
      <c r="X175">
        <v>6323.5365616491636</v>
      </c>
      <c r="Y175">
        <v>528000000</v>
      </c>
      <c r="Z175">
        <v>1604.4340723453909</v>
      </c>
      <c r="AA175">
        <v>0</v>
      </c>
      <c r="AB175">
        <v>0</v>
      </c>
      <c r="AC175">
        <v>0</v>
      </c>
      <c r="AD175">
        <v>0</v>
      </c>
      <c r="AE175">
        <v>0.25</v>
      </c>
      <c r="AF175">
        <v>0.69199999999999995</v>
      </c>
    </row>
    <row r="176" spans="1:32" ht="14.4">
      <c r="A176" t="s">
        <v>467</v>
      </c>
      <c r="B176" s="7" t="s">
        <v>91</v>
      </c>
      <c r="C176" s="8" t="s">
        <v>84</v>
      </c>
      <c r="D176" s="9" t="s">
        <v>68</v>
      </c>
      <c r="E176" s="13">
        <v>7706222000</v>
      </c>
      <c r="F176">
        <v>22961.015666434261</v>
      </c>
      <c r="G176" s="14">
        <v>0.06</v>
      </c>
      <c r="H176" s="14">
        <v>1394</v>
      </c>
      <c r="I176" s="14">
        <v>5.5E-2</v>
      </c>
      <c r="J176">
        <v>696</v>
      </c>
      <c r="K176">
        <v>2.0737615531758943E-3</v>
      </c>
      <c r="L176">
        <v>1599</v>
      </c>
      <c r="M176">
        <v>4.7642883958739293E-3</v>
      </c>
      <c r="N176">
        <v>1.4999999999999999E-2</v>
      </c>
      <c r="O176">
        <v>1.2E-2</v>
      </c>
      <c r="P176">
        <v>77</v>
      </c>
      <c r="Q176">
        <v>71</v>
      </c>
      <c r="R176">
        <v>0.249</v>
      </c>
      <c r="S176">
        <v>0.68799999999999994</v>
      </c>
      <c r="T176">
        <v>6.4000000000000001E-2</v>
      </c>
      <c r="U176">
        <v>335622</v>
      </c>
      <c r="V176">
        <v>0.82299999999999995</v>
      </c>
      <c r="W176">
        <v>2066000000</v>
      </c>
      <c r="X176">
        <v>6155.7347253755715</v>
      </c>
      <c r="Y176">
        <v>541000000</v>
      </c>
      <c r="Z176">
        <v>1611.9324716496535</v>
      </c>
      <c r="AA176">
        <v>0</v>
      </c>
      <c r="AB176">
        <v>0</v>
      </c>
      <c r="AC176">
        <v>0</v>
      </c>
      <c r="AD176">
        <v>0</v>
      </c>
      <c r="AE176">
        <v>0.26</v>
      </c>
      <c r="AF176">
        <v>0.754</v>
      </c>
    </row>
    <row r="177" spans="1:32" ht="14.4">
      <c r="A177" t="s">
        <v>468</v>
      </c>
      <c r="B177" s="7" t="s">
        <v>91</v>
      </c>
      <c r="C177" s="8" t="s">
        <v>84</v>
      </c>
      <c r="D177" s="9" t="s">
        <v>69</v>
      </c>
      <c r="E177" s="13">
        <v>7965588000</v>
      </c>
      <c r="F177">
        <v>23287.856418232477</v>
      </c>
      <c r="G177" s="14">
        <v>6.9000000000000006E-2</v>
      </c>
      <c r="H177" s="14">
        <v>1645</v>
      </c>
      <c r="I177" s="14">
        <v>5.5E-2</v>
      </c>
      <c r="J177">
        <v>696</v>
      </c>
      <c r="K177">
        <v>2.0347961841724431E-3</v>
      </c>
      <c r="L177">
        <v>1599</v>
      </c>
      <c r="M177">
        <v>4.6747688196720353E-3</v>
      </c>
      <c r="N177">
        <v>1.4999999999999999E-2</v>
      </c>
      <c r="O177">
        <v>1.2E-2</v>
      </c>
      <c r="P177">
        <v>77</v>
      </c>
      <c r="Q177">
        <v>71</v>
      </c>
      <c r="R177">
        <v>0.24199999999999999</v>
      </c>
      <c r="S177">
        <v>0.69299999999999995</v>
      </c>
      <c r="T177">
        <v>6.5000000000000002E-2</v>
      </c>
      <c r="U177">
        <v>342049</v>
      </c>
      <c r="V177">
        <v>0.82399999999999995</v>
      </c>
      <c r="W177">
        <v>2198000000</v>
      </c>
      <c r="X177">
        <v>6425.9799034641237</v>
      </c>
      <c r="Y177">
        <v>538000000</v>
      </c>
      <c r="Z177">
        <v>1572.8740619034115</v>
      </c>
      <c r="AA177">
        <v>0.44900000000000001</v>
      </c>
      <c r="AB177">
        <v>31</v>
      </c>
      <c r="AC177">
        <v>0</v>
      </c>
      <c r="AD177">
        <v>58</v>
      </c>
      <c r="AE177">
        <v>0.27</v>
      </c>
      <c r="AF177">
        <v>1.093</v>
      </c>
    </row>
    <row r="178" spans="1:32" ht="14.4">
      <c r="A178" t="s">
        <v>469</v>
      </c>
      <c r="B178" s="7" t="s">
        <v>91</v>
      </c>
      <c r="C178" s="8" t="s">
        <v>84</v>
      </c>
      <c r="D178" s="9" t="s">
        <v>70</v>
      </c>
      <c r="E178" s="13">
        <v>8318996000</v>
      </c>
      <c r="F178">
        <v>23881.828098983751</v>
      </c>
      <c r="G178" s="14">
        <v>7.0999999999999994E-2</v>
      </c>
      <c r="H178" s="14">
        <v>1721</v>
      </c>
      <c r="I178" s="14">
        <v>5.5E-2</v>
      </c>
      <c r="J178">
        <v>696</v>
      </c>
      <c r="K178">
        <v>1.998047884251019E-3</v>
      </c>
      <c r="L178">
        <v>1518</v>
      </c>
      <c r="M178">
        <v>4.3578113337543779E-3</v>
      </c>
      <c r="N178">
        <v>1.6E-2</v>
      </c>
      <c r="O178">
        <v>1.2E-2</v>
      </c>
      <c r="P178">
        <v>77</v>
      </c>
      <c r="Q178">
        <v>71</v>
      </c>
      <c r="R178">
        <v>0.23599999999999999</v>
      </c>
      <c r="S178">
        <v>0.69799999999999995</v>
      </c>
      <c r="T178">
        <v>6.6000000000000003E-2</v>
      </c>
      <c r="U178">
        <v>348340</v>
      </c>
      <c r="V178">
        <v>0.82399999999999995</v>
      </c>
      <c r="W178">
        <v>2155000000</v>
      </c>
      <c r="X178">
        <v>6186.4844691967619</v>
      </c>
      <c r="Y178">
        <v>460000000</v>
      </c>
      <c r="Z178">
        <v>1320.5488890164781</v>
      </c>
      <c r="AA178">
        <v>0.44900000000000001</v>
      </c>
      <c r="AB178">
        <v>31</v>
      </c>
      <c r="AC178">
        <v>0</v>
      </c>
      <c r="AD178">
        <v>58</v>
      </c>
      <c r="AE178">
        <v>0.315</v>
      </c>
      <c r="AF178">
        <v>1.028</v>
      </c>
    </row>
    <row r="179" spans="1:32" ht="14.4">
      <c r="A179" t="s">
        <v>470</v>
      </c>
      <c r="B179" s="7" t="s">
        <v>91</v>
      </c>
      <c r="C179" s="8" t="s">
        <v>84</v>
      </c>
      <c r="D179" s="9" t="s">
        <v>71</v>
      </c>
      <c r="E179" s="13">
        <v>8246650000</v>
      </c>
      <c r="F179">
        <v>23263.289439536013</v>
      </c>
      <c r="G179" s="14">
        <v>7.2999999999999995E-2</v>
      </c>
      <c r="H179" s="14">
        <v>1729</v>
      </c>
      <c r="I179" s="14">
        <v>5.5E-2</v>
      </c>
      <c r="J179">
        <v>706</v>
      </c>
      <c r="K179">
        <v>1.9915823206165442E-3</v>
      </c>
      <c r="L179">
        <v>1522</v>
      </c>
      <c r="M179">
        <v>4.2934678356634278E-3</v>
      </c>
      <c r="N179">
        <v>1.6E-2</v>
      </c>
      <c r="O179">
        <v>1.2E-2</v>
      </c>
      <c r="P179">
        <v>78</v>
      </c>
      <c r="Q179">
        <v>71</v>
      </c>
      <c r="R179">
        <v>0.23</v>
      </c>
      <c r="S179">
        <v>0.70199999999999996</v>
      </c>
      <c r="T179">
        <v>6.8000000000000005E-2</v>
      </c>
      <c r="U179">
        <v>354492</v>
      </c>
      <c r="V179">
        <v>0.82499999999999996</v>
      </c>
      <c r="W179">
        <v>2025000000</v>
      </c>
      <c r="X179">
        <v>5712.3997156494361</v>
      </c>
      <c r="Y179">
        <v>386000000</v>
      </c>
      <c r="Z179">
        <v>1088.8821186373741</v>
      </c>
      <c r="AA179">
        <v>0.44900000000000001</v>
      </c>
      <c r="AB179">
        <v>31</v>
      </c>
      <c r="AC179">
        <v>0</v>
      </c>
      <c r="AD179">
        <v>58</v>
      </c>
      <c r="AE179">
        <v>0.33900000000000002</v>
      </c>
      <c r="AF179">
        <v>1.012</v>
      </c>
    </row>
    <row r="180" spans="1:32" ht="14.4">
      <c r="A180" t="s">
        <v>471</v>
      </c>
      <c r="B180" s="7" t="s">
        <v>91</v>
      </c>
      <c r="C180" s="8" t="s">
        <v>84</v>
      </c>
      <c r="D180" s="9" t="s">
        <v>72</v>
      </c>
      <c r="E180" s="13">
        <v>7820420000</v>
      </c>
      <c r="F180">
        <v>21693.379713618382</v>
      </c>
      <c r="G180" s="14">
        <v>7.3999999999999996E-2</v>
      </c>
      <c r="H180" s="14">
        <v>1640</v>
      </c>
      <c r="I180" s="14">
        <v>5.5E-2</v>
      </c>
      <c r="J180">
        <v>706</v>
      </c>
      <c r="K180">
        <v>1.9584019883605456E-3</v>
      </c>
      <c r="L180">
        <v>1522</v>
      </c>
      <c r="M180">
        <v>4.2219374309982304E-3</v>
      </c>
      <c r="N180">
        <v>1.6E-2</v>
      </c>
      <c r="O180">
        <v>1.0999999999999999E-2</v>
      </c>
      <c r="P180">
        <v>78</v>
      </c>
      <c r="Q180">
        <v>72</v>
      </c>
      <c r="R180">
        <v>0.22500000000000001</v>
      </c>
      <c r="S180">
        <v>0.70599999999999996</v>
      </c>
      <c r="T180">
        <v>7.0000000000000007E-2</v>
      </c>
      <c r="U180">
        <v>360498</v>
      </c>
      <c r="V180">
        <v>0.82499999999999996</v>
      </c>
      <c r="W180">
        <v>2159000000</v>
      </c>
      <c r="X180">
        <v>5988.9375253122071</v>
      </c>
      <c r="Y180">
        <v>369000000</v>
      </c>
      <c r="Z180">
        <v>1023.5840420751294</v>
      </c>
      <c r="AA180">
        <v>0.44900000000000001</v>
      </c>
      <c r="AB180">
        <v>24</v>
      </c>
      <c r="AC180">
        <v>0</v>
      </c>
      <c r="AD180">
        <v>58</v>
      </c>
      <c r="AE180">
        <v>0.43</v>
      </c>
      <c r="AF180">
        <v>1.1879999999999999</v>
      </c>
    </row>
    <row r="181" spans="1:32" ht="14.4">
      <c r="A181" t="s">
        <v>472</v>
      </c>
      <c r="B181" s="7" t="s">
        <v>91</v>
      </c>
      <c r="C181" s="8" t="s">
        <v>84</v>
      </c>
      <c r="D181" s="9" t="s">
        <v>73</v>
      </c>
      <c r="E181" s="13">
        <v>7888087000</v>
      </c>
      <c r="F181">
        <v>21532.676732244883</v>
      </c>
      <c r="G181" s="14">
        <v>7.3999999999999996E-2</v>
      </c>
      <c r="H181" s="14">
        <v>1626</v>
      </c>
      <c r="I181" s="14">
        <v>5.5E-2</v>
      </c>
      <c r="J181">
        <v>706</v>
      </c>
      <c r="K181">
        <v>1.927218826689524E-3</v>
      </c>
      <c r="L181">
        <v>1522</v>
      </c>
      <c r="M181">
        <v>4.1547125413901632E-3</v>
      </c>
      <c r="N181">
        <v>1.4999999999999999E-2</v>
      </c>
      <c r="O181">
        <v>1.0999999999999999E-2</v>
      </c>
      <c r="P181">
        <v>78</v>
      </c>
      <c r="Q181">
        <v>72</v>
      </c>
      <c r="R181">
        <v>0.22</v>
      </c>
      <c r="S181">
        <v>0.70799999999999996</v>
      </c>
      <c r="T181">
        <v>7.1999999999999995E-2</v>
      </c>
      <c r="U181">
        <v>366331</v>
      </c>
      <c r="V181">
        <v>0.82599999999999996</v>
      </c>
      <c r="W181">
        <v>2223000000</v>
      </c>
      <c r="X181">
        <v>6068.2825095337275</v>
      </c>
      <c r="Y181">
        <v>347000000</v>
      </c>
      <c r="Z181">
        <v>947.23078308961021</v>
      </c>
      <c r="AA181">
        <v>0.46600000000000003</v>
      </c>
      <c r="AB181">
        <v>24</v>
      </c>
      <c r="AC181">
        <v>0</v>
      </c>
      <c r="AD181">
        <v>58</v>
      </c>
      <c r="AE181">
        <v>0.65</v>
      </c>
      <c r="AF181">
        <v>0.81599999999999995</v>
      </c>
    </row>
    <row r="182" spans="1:32" ht="14.4">
      <c r="A182" t="s">
        <v>473</v>
      </c>
      <c r="B182" s="7" t="s">
        <v>91</v>
      </c>
      <c r="C182" s="8" t="s">
        <v>84</v>
      </c>
      <c r="D182" s="9" t="s">
        <v>74</v>
      </c>
      <c r="E182" s="13">
        <v>7872584000</v>
      </c>
      <c r="F182">
        <v>21165.136036132917</v>
      </c>
      <c r="G182" s="14">
        <v>7.4999999999999997E-2</v>
      </c>
      <c r="H182" s="14">
        <v>1622</v>
      </c>
      <c r="I182" s="14">
        <v>5.0999999999999997E-2</v>
      </c>
      <c r="J182">
        <v>664</v>
      </c>
      <c r="K182">
        <v>1.7851381869018175E-3</v>
      </c>
      <c r="L182">
        <v>1723</v>
      </c>
      <c r="M182">
        <v>4.6322185181202277E-3</v>
      </c>
      <c r="N182">
        <v>1.4999999999999999E-2</v>
      </c>
      <c r="O182">
        <v>1.0999999999999999E-2</v>
      </c>
      <c r="P182">
        <v>78</v>
      </c>
      <c r="Q182">
        <v>72</v>
      </c>
      <c r="R182">
        <v>0.216</v>
      </c>
      <c r="S182">
        <v>0.71</v>
      </c>
      <c r="T182">
        <v>7.3999999999999996E-2</v>
      </c>
      <c r="U182">
        <v>371960</v>
      </c>
      <c r="V182">
        <v>0.82699999999999996</v>
      </c>
      <c r="W182">
        <v>2415000000</v>
      </c>
      <c r="X182">
        <v>6492.6336165179055</v>
      </c>
      <c r="Y182">
        <v>384000000</v>
      </c>
      <c r="Z182">
        <v>1032.3690719432198</v>
      </c>
      <c r="AA182">
        <v>0.46600000000000003</v>
      </c>
      <c r="AB182">
        <v>24</v>
      </c>
      <c r="AC182">
        <v>76</v>
      </c>
      <c r="AD182">
        <v>58</v>
      </c>
      <c r="AE182">
        <v>0.71699999999999997</v>
      </c>
      <c r="AF182">
        <v>0.80700000000000005</v>
      </c>
    </row>
    <row r="183" spans="1:32" ht="14.4">
      <c r="A183" t="s">
        <v>474</v>
      </c>
      <c r="B183" s="7" t="s">
        <v>91</v>
      </c>
      <c r="C183" s="8" t="s">
        <v>84</v>
      </c>
      <c r="D183" s="9" t="s">
        <v>62</v>
      </c>
      <c r="E183" s="13">
        <v>8149004000</v>
      </c>
      <c r="F183">
        <v>27367.784013245611</v>
      </c>
      <c r="G183" s="14">
        <v>7.4999999999999997E-2</v>
      </c>
      <c r="H183" s="14">
        <v>1647</v>
      </c>
      <c r="I183" s="14">
        <v>4.8000000000000001E-2</v>
      </c>
      <c r="J183">
        <v>0</v>
      </c>
      <c r="L183">
        <v>0</v>
      </c>
      <c r="N183">
        <v>1.7999999999999999E-2</v>
      </c>
      <c r="O183">
        <v>1.2999999999999999E-2</v>
      </c>
      <c r="P183">
        <v>75</v>
      </c>
      <c r="Q183">
        <v>69</v>
      </c>
      <c r="R183">
        <v>0.29299999999999998</v>
      </c>
      <c r="S183">
        <v>0.65400000000000003</v>
      </c>
      <c r="T183">
        <v>5.3999999999999999E-2</v>
      </c>
      <c r="U183">
        <v>297759</v>
      </c>
      <c r="V183">
        <v>0.82</v>
      </c>
      <c r="W183">
        <v>1753000000</v>
      </c>
      <c r="X183">
        <v>5887.3115506164386</v>
      </c>
      <c r="Y183">
        <v>348000000</v>
      </c>
      <c r="Z183">
        <v>1168.7304162090818</v>
      </c>
      <c r="AA183">
        <v>0</v>
      </c>
      <c r="AB183">
        <v>0</v>
      </c>
      <c r="AC183">
        <v>0</v>
      </c>
      <c r="AD183">
        <v>0</v>
      </c>
      <c r="AE183">
        <v>0.08</v>
      </c>
      <c r="AF183">
        <v>0.106</v>
      </c>
    </row>
    <row r="184" spans="1:32" ht="14.4">
      <c r="A184" t="s">
        <v>475</v>
      </c>
      <c r="B184" s="7" t="s">
        <v>92</v>
      </c>
      <c r="C184" s="8" t="s">
        <v>93</v>
      </c>
      <c r="D184" s="9" t="s">
        <v>63</v>
      </c>
      <c r="E184" s="13">
        <v>9063147901</v>
      </c>
      <c r="F184">
        <v>12970.534342088504</v>
      </c>
      <c r="G184" s="14">
        <v>3.5000000000000003E-2</v>
      </c>
      <c r="H184" s="14">
        <v>476</v>
      </c>
      <c r="I184" s="14">
        <v>0.11600000000000001</v>
      </c>
      <c r="J184">
        <v>9506</v>
      </c>
      <c r="K184">
        <v>1.3604312850537174E-2</v>
      </c>
      <c r="L184">
        <v>0</v>
      </c>
      <c r="N184">
        <v>2.1000000000000001E-2</v>
      </c>
      <c r="O184">
        <v>1.0999999999999999E-2</v>
      </c>
      <c r="P184">
        <v>76</v>
      </c>
      <c r="Q184">
        <v>74</v>
      </c>
      <c r="R184">
        <v>0.30499999999999999</v>
      </c>
      <c r="S184">
        <v>0.67</v>
      </c>
      <c r="T184">
        <v>2.4E-2</v>
      </c>
      <c r="U184">
        <v>698749</v>
      </c>
      <c r="V184">
        <v>0.88400000000000001</v>
      </c>
      <c r="W184">
        <v>886000000</v>
      </c>
      <c r="X184">
        <v>1267.9803477357391</v>
      </c>
      <c r="Y184">
        <v>423000000</v>
      </c>
      <c r="Z184">
        <v>605.36759265487319</v>
      </c>
      <c r="AA184">
        <v>0</v>
      </c>
      <c r="AB184">
        <v>0</v>
      </c>
      <c r="AC184">
        <v>0</v>
      </c>
      <c r="AD184">
        <v>0</v>
      </c>
      <c r="AE184">
        <v>0.15</v>
      </c>
      <c r="AF184">
        <v>0.42899999999999999</v>
      </c>
    </row>
    <row r="185" spans="1:32" ht="14.4">
      <c r="A185" t="s">
        <v>476</v>
      </c>
      <c r="B185" s="7" t="s">
        <v>92</v>
      </c>
      <c r="C185" s="8" t="s">
        <v>93</v>
      </c>
      <c r="D185" s="9" t="s">
        <v>64</v>
      </c>
      <c r="E185" s="13">
        <v>8976446420</v>
      </c>
      <c r="F185">
        <v>12253.848480835884</v>
      </c>
      <c r="G185" s="14">
        <v>3.7999999999999999E-2</v>
      </c>
      <c r="H185" s="14">
        <v>488</v>
      </c>
      <c r="I185" s="14">
        <v>0.107</v>
      </c>
      <c r="J185">
        <v>9472</v>
      </c>
      <c r="K185">
        <v>1.2930334274805097E-2</v>
      </c>
      <c r="L185">
        <v>24202</v>
      </c>
      <c r="M185">
        <v>3.3038423787883547E-2</v>
      </c>
      <c r="N185">
        <v>0.02</v>
      </c>
      <c r="O185">
        <v>0.01</v>
      </c>
      <c r="P185">
        <v>76</v>
      </c>
      <c r="Q185">
        <v>74</v>
      </c>
      <c r="R185">
        <v>0.30099999999999999</v>
      </c>
      <c r="S185">
        <v>0.67500000000000004</v>
      </c>
      <c r="T185">
        <v>2.4E-2</v>
      </c>
      <c r="U185">
        <v>732541</v>
      </c>
      <c r="V185">
        <v>0.88400000000000001</v>
      </c>
      <c r="W185">
        <v>985000000</v>
      </c>
      <c r="X185">
        <v>1344.6346347849471</v>
      </c>
      <c r="Y185">
        <v>550000000</v>
      </c>
      <c r="Z185">
        <v>750.81121739261016</v>
      </c>
      <c r="AA185">
        <v>0</v>
      </c>
      <c r="AB185">
        <v>0</v>
      </c>
      <c r="AC185">
        <v>0</v>
      </c>
      <c r="AD185">
        <v>0</v>
      </c>
      <c r="AE185">
        <v>0.18099999999999999</v>
      </c>
      <c r="AF185">
        <v>0.53100000000000003</v>
      </c>
    </row>
    <row r="186" spans="1:32" ht="14.4">
      <c r="A186" t="s">
        <v>477</v>
      </c>
      <c r="B186" s="7" t="s">
        <v>92</v>
      </c>
      <c r="C186" s="8" t="s">
        <v>93</v>
      </c>
      <c r="D186" s="9" t="s">
        <v>65</v>
      </c>
      <c r="E186" s="13">
        <v>9632411109</v>
      </c>
      <c r="F186">
        <v>12476.279125402496</v>
      </c>
      <c r="G186" s="14">
        <v>3.9E-2</v>
      </c>
      <c r="H186" s="14">
        <v>510</v>
      </c>
      <c r="I186" s="14">
        <v>8.4000000000000005E-2</v>
      </c>
      <c r="J186">
        <v>9340</v>
      </c>
      <c r="K186">
        <v>1.209753671356297E-2</v>
      </c>
      <c r="L186">
        <v>24169</v>
      </c>
      <c r="M186">
        <v>3.1304642915428636E-2</v>
      </c>
      <c r="N186">
        <v>0.02</v>
      </c>
      <c r="O186">
        <v>0.01</v>
      </c>
      <c r="P186">
        <v>76</v>
      </c>
      <c r="Q186">
        <v>74</v>
      </c>
      <c r="R186">
        <v>0.29399999999999998</v>
      </c>
      <c r="S186">
        <v>0.68300000000000005</v>
      </c>
      <c r="T186">
        <v>2.3E-2</v>
      </c>
      <c r="U186">
        <v>772058</v>
      </c>
      <c r="V186">
        <v>0.88400000000000001</v>
      </c>
      <c r="W186">
        <v>1206000000</v>
      </c>
      <c r="X186">
        <v>1562.0588090532058</v>
      </c>
      <c r="Y186">
        <v>492000000</v>
      </c>
      <c r="Z186">
        <v>637.25782259882033</v>
      </c>
      <c r="AA186">
        <v>0</v>
      </c>
      <c r="AB186">
        <v>0</v>
      </c>
      <c r="AC186">
        <v>0</v>
      </c>
      <c r="AD186">
        <v>0</v>
      </c>
      <c r="AE186">
        <v>0.216</v>
      </c>
      <c r="AF186">
        <v>0.57399999999999995</v>
      </c>
    </row>
    <row r="187" spans="1:32" ht="14.4">
      <c r="A187" t="s">
        <v>478</v>
      </c>
      <c r="B187" s="7" t="s">
        <v>92</v>
      </c>
      <c r="C187" s="8" t="s">
        <v>93</v>
      </c>
      <c r="D187" s="9" t="s">
        <v>66</v>
      </c>
      <c r="E187" s="13">
        <v>11075116594</v>
      </c>
      <c r="F187">
        <v>13497.92700105423</v>
      </c>
      <c r="G187" s="14">
        <v>3.6999999999999998E-2</v>
      </c>
      <c r="H187" s="14">
        <v>536</v>
      </c>
      <c r="I187" s="14">
        <v>8.3000000000000004E-2</v>
      </c>
      <c r="J187">
        <v>9771</v>
      </c>
      <c r="K187">
        <v>1.1908519753078897E-2</v>
      </c>
      <c r="L187">
        <v>24301</v>
      </c>
      <c r="M187">
        <v>2.9617126038232553E-2</v>
      </c>
      <c r="N187">
        <v>1.9E-2</v>
      </c>
      <c r="O187">
        <v>0.01</v>
      </c>
      <c r="P187">
        <v>76</v>
      </c>
      <c r="Q187">
        <v>75</v>
      </c>
      <c r="R187">
        <v>0.28299999999999997</v>
      </c>
      <c r="S187">
        <v>0.69399999999999995</v>
      </c>
      <c r="T187">
        <v>2.3E-2</v>
      </c>
      <c r="U187">
        <v>820505</v>
      </c>
      <c r="V187">
        <v>0.88400000000000001</v>
      </c>
      <c r="W187">
        <v>1504000000</v>
      </c>
      <c r="X187">
        <v>1833.0174709477699</v>
      </c>
      <c r="Y187">
        <v>528000000</v>
      </c>
      <c r="Z187">
        <v>643.50613341783412</v>
      </c>
      <c r="AA187">
        <v>0</v>
      </c>
      <c r="AB187">
        <v>0</v>
      </c>
      <c r="AC187">
        <v>0</v>
      </c>
      <c r="AD187">
        <v>0</v>
      </c>
      <c r="AE187">
        <v>0.215</v>
      </c>
      <c r="AF187">
        <v>0.79200000000000004</v>
      </c>
    </row>
    <row r="188" spans="1:32" ht="14.4">
      <c r="A188" t="s">
        <v>479</v>
      </c>
      <c r="B188" s="7" t="s">
        <v>92</v>
      </c>
      <c r="C188" s="8" t="s">
        <v>93</v>
      </c>
      <c r="D188" s="9" t="s">
        <v>67</v>
      </c>
      <c r="E188" s="13">
        <v>13150516509</v>
      </c>
      <c r="F188">
        <v>14951.686357775821</v>
      </c>
      <c r="G188" s="14">
        <v>3.9E-2</v>
      </c>
      <c r="H188" s="14">
        <v>539</v>
      </c>
      <c r="I188" s="14">
        <v>7.9000000000000001E-2</v>
      </c>
      <c r="J188">
        <v>8962</v>
      </c>
      <c r="K188">
        <v>1.0189486705459936E-2</v>
      </c>
      <c r="L188">
        <v>22398</v>
      </c>
      <c r="M188">
        <v>2.5465758003670125E-2</v>
      </c>
      <c r="N188">
        <v>1.9E-2</v>
      </c>
      <c r="O188">
        <v>8.9999999999999993E-3</v>
      </c>
      <c r="P188">
        <v>76</v>
      </c>
      <c r="Q188">
        <v>75</v>
      </c>
      <c r="R188">
        <v>0.26900000000000002</v>
      </c>
      <c r="S188">
        <v>0.70899999999999996</v>
      </c>
      <c r="T188">
        <v>2.1999999999999999E-2</v>
      </c>
      <c r="U188">
        <v>879534</v>
      </c>
      <c r="V188">
        <v>0.88400000000000001</v>
      </c>
      <c r="W188">
        <v>1603000000</v>
      </c>
      <c r="X188">
        <v>1822.5560353550857</v>
      </c>
      <c r="Y188">
        <v>574000000</v>
      </c>
      <c r="Z188">
        <v>652.61831833675558</v>
      </c>
      <c r="AA188">
        <v>0</v>
      </c>
      <c r="AB188">
        <v>0</v>
      </c>
      <c r="AC188">
        <v>0</v>
      </c>
      <c r="AD188">
        <v>0</v>
      </c>
      <c r="AE188">
        <v>0.21299999999999999</v>
      </c>
      <c r="AF188">
        <v>0.872</v>
      </c>
    </row>
    <row r="189" spans="1:32" ht="14.4">
      <c r="A189" t="s">
        <v>480</v>
      </c>
      <c r="B189" s="7" t="s">
        <v>92</v>
      </c>
      <c r="C189" s="8" t="s">
        <v>93</v>
      </c>
      <c r="D189" s="9" t="s">
        <v>68</v>
      </c>
      <c r="E189" s="13">
        <v>15969151306</v>
      </c>
      <c r="F189">
        <v>16792.82245457442</v>
      </c>
      <c r="G189" s="14">
        <v>3.6999999999999998E-2</v>
      </c>
      <c r="H189" s="14">
        <v>573</v>
      </c>
      <c r="I189" s="14">
        <v>7.8E-2</v>
      </c>
      <c r="J189">
        <v>7332</v>
      </c>
      <c r="K189">
        <v>7.710176444422478E-3</v>
      </c>
      <c r="L189">
        <v>19208</v>
      </c>
      <c r="M189">
        <v>2.0198727379223534E-2</v>
      </c>
      <c r="N189">
        <v>1.7999999999999999E-2</v>
      </c>
      <c r="O189">
        <v>8.9999999999999993E-3</v>
      </c>
      <c r="P189">
        <v>76</v>
      </c>
      <c r="Q189">
        <v>75</v>
      </c>
      <c r="R189">
        <v>0.252</v>
      </c>
      <c r="S189">
        <v>0.72699999999999998</v>
      </c>
      <c r="T189">
        <v>2.1999999999999999E-2</v>
      </c>
      <c r="U189">
        <v>950951</v>
      </c>
      <c r="V189">
        <v>0.88400000000000001</v>
      </c>
      <c r="W189">
        <v>1786000000</v>
      </c>
      <c r="X189">
        <v>1878.1199031285523</v>
      </c>
      <c r="Y189">
        <v>639000000</v>
      </c>
      <c r="Z189">
        <v>671.95891270948766</v>
      </c>
      <c r="AA189">
        <v>0</v>
      </c>
      <c r="AB189">
        <v>0</v>
      </c>
      <c r="AC189">
        <v>0</v>
      </c>
      <c r="AD189">
        <v>0</v>
      </c>
      <c r="AE189">
        <v>0.28199999999999997</v>
      </c>
      <c r="AF189">
        <v>0.95399999999999996</v>
      </c>
    </row>
    <row r="190" spans="1:32" ht="14.4">
      <c r="A190" t="s">
        <v>481</v>
      </c>
      <c r="B190" s="7" t="s">
        <v>92</v>
      </c>
      <c r="C190" s="8" t="s">
        <v>93</v>
      </c>
      <c r="D190" s="9" t="s">
        <v>69</v>
      </c>
      <c r="E190" s="13">
        <v>18505250857</v>
      </c>
      <c r="F190">
        <v>17925.313199070471</v>
      </c>
      <c r="G190" s="14">
        <v>3.5999999999999997E-2</v>
      </c>
      <c r="H190" s="14">
        <v>599</v>
      </c>
      <c r="I190" s="14">
        <v>0.08</v>
      </c>
      <c r="J190">
        <v>7332</v>
      </c>
      <c r="K190">
        <v>7.1022218175372182E-3</v>
      </c>
      <c r="L190">
        <v>19208</v>
      </c>
      <c r="M190">
        <v>1.8606038825866734E-2</v>
      </c>
      <c r="N190">
        <v>1.7999999999999999E-2</v>
      </c>
      <c r="O190">
        <v>8.9999999999999993E-3</v>
      </c>
      <c r="P190">
        <v>77</v>
      </c>
      <c r="Q190">
        <v>75</v>
      </c>
      <c r="R190">
        <v>0.23300000000000001</v>
      </c>
      <c r="S190">
        <v>0.746</v>
      </c>
      <c r="T190">
        <v>2.1000000000000001E-2</v>
      </c>
      <c r="U190">
        <v>1032353</v>
      </c>
      <c r="V190">
        <v>0.88400000000000001</v>
      </c>
      <c r="W190">
        <v>1854000000</v>
      </c>
      <c r="X190">
        <v>1795.8973335671035</v>
      </c>
      <c r="Y190">
        <v>671000000</v>
      </c>
      <c r="Z190">
        <v>649.97147293609839</v>
      </c>
      <c r="AA190">
        <v>0.14699999999999999</v>
      </c>
      <c r="AB190">
        <v>9</v>
      </c>
      <c r="AC190">
        <v>0</v>
      </c>
      <c r="AD190">
        <v>36</v>
      </c>
      <c r="AE190">
        <v>0.32900000000000001</v>
      </c>
      <c r="AF190">
        <v>1.081</v>
      </c>
    </row>
    <row r="191" spans="1:32" ht="14.4">
      <c r="A191" t="s">
        <v>482</v>
      </c>
      <c r="B191" s="7" t="s">
        <v>92</v>
      </c>
      <c r="C191" s="8" t="s">
        <v>93</v>
      </c>
      <c r="D191" s="9" t="s">
        <v>70</v>
      </c>
      <c r="E191" s="13">
        <v>21730590263</v>
      </c>
      <c r="F191">
        <v>19471.192076793082</v>
      </c>
      <c r="G191" s="14">
        <v>3.5999999999999997E-2</v>
      </c>
      <c r="H191" s="14">
        <v>648</v>
      </c>
      <c r="I191" s="14">
        <v>8.3000000000000004E-2</v>
      </c>
      <c r="J191">
        <v>6752</v>
      </c>
      <c r="K191">
        <v>6.0499732087975497E-3</v>
      </c>
      <c r="L191">
        <v>16468</v>
      </c>
      <c r="M191">
        <v>1.4755769964821986E-2</v>
      </c>
      <c r="N191">
        <v>1.7000000000000001E-2</v>
      </c>
      <c r="O191">
        <v>8.0000000000000002E-3</v>
      </c>
      <c r="P191">
        <v>77</v>
      </c>
      <c r="Q191">
        <v>75</v>
      </c>
      <c r="R191">
        <v>0.217</v>
      </c>
      <c r="S191">
        <v>0.76300000000000001</v>
      </c>
      <c r="T191">
        <v>2.1000000000000001E-2</v>
      </c>
      <c r="U191">
        <v>1116038</v>
      </c>
      <c r="V191">
        <v>0.88500000000000001</v>
      </c>
      <c r="W191">
        <v>1927000000</v>
      </c>
      <c r="X191">
        <v>1726.6437164325946</v>
      </c>
      <c r="Y191">
        <v>704000000</v>
      </c>
      <c r="Z191">
        <v>630.80289380827537</v>
      </c>
      <c r="AA191">
        <v>0.13500000000000001</v>
      </c>
      <c r="AB191">
        <v>9</v>
      </c>
      <c r="AC191">
        <v>0</v>
      </c>
      <c r="AD191">
        <v>36</v>
      </c>
      <c r="AE191">
        <v>0.52</v>
      </c>
      <c r="AF191">
        <v>1.2909999999999999</v>
      </c>
    </row>
    <row r="192" spans="1:32" ht="14.4">
      <c r="A192" t="s">
        <v>483</v>
      </c>
      <c r="B192" s="7" t="s">
        <v>92</v>
      </c>
      <c r="C192" s="8" t="s">
        <v>93</v>
      </c>
      <c r="D192" s="9" t="s">
        <v>71</v>
      </c>
      <c r="E192" s="13">
        <v>25711147929</v>
      </c>
      <c r="F192">
        <v>21578.100195629351</v>
      </c>
      <c r="G192" s="14">
        <v>4.1000000000000002E-2</v>
      </c>
      <c r="H192" s="14">
        <v>727</v>
      </c>
      <c r="I192" s="14">
        <v>8.2000000000000003E-2</v>
      </c>
      <c r="J192">
        <v>8093</v>
      </c>
      <c r="K192">
        <v>6.7920563237963676E-3</v>
      </c>
      <c r="L192">
        <v>19497</v>
      </c>
      <c r="M192">
        <v>1.636287188249818E-2</v>
      </c>
      <c r="N192">
        <v>1.7000000000000001E-2</v>
      </c>
      <c r="O192">
        <v>7.0000000000000001E-3</v>
      </c>
      <c r="P192">
        <v>77</v>
      </c>
      <c r="Q192">
        <v>75</v>
      </c>
      <c r="R192">
        <v>0.20499999999999999</v>
      </c>
      <c r="S192">
        <v>0.77500000000000002</v>
      </c>
      <c r="T192">
        <v>0.02</v>
      </c>
      <c r="U192">
        <v>1191539</v>
      </c>
      <c r="V192">
        <v>0.88500000000000001</v>
      </c>
      <c r="W192">
        <v>1873000000</v>
      </c>
      <c r="X192">
        <v>1571.9166556864693</v>
      </c>
      <c r="Y192">
        <v>597000000</v>
      </c>
      <c r="Z192">
        <v>501.0326980484902</v>
      </c>
      <c r="AA192">
        <v>0.13500000000000001</v>
      </c>
      <c r="AB192">
        <v>9</v>
      </c>
      <c r="AC192">
        <v>0</v>
      </c>
      <c r="AD192">
        <v>36</v>
      </c>
      <c r="AE192">
        <v>0.53</v>
      </c>
      <c r="AF192">
        <v>1.177</v>
      </c>
    </row>
    <row r="193" spans="1:32" ht="14.4">
      <c r="A193" t="s">
        <v>484</v>
      </c>
      <c r="B193" s="7" t="s">
        <v>92</v>
      </c>
      <c r="C193" s="8" t="s">
        <v>93</v>
      </c>
      <c r="D193" s="9" t="s">
        <v>72</v>
      </c>
      <c r="E193" s="13">
        <v>22938464723</v>
      </c>
      <c r="F193">
        <v>18328.586856868445</v>
      </c>
      <c r="G193" s="14">
        <v>4.4999999999999998E-2</v>
      </c>
      <c r="H193" s="14">
        <v>729</v>
      </c>
      <c r="I193" s="14">
        <v>7.9000000000000001E-2</v>
      </c>
      <c r="J193">
        <v>8093</v>
      </c>
      <c r="K193">
        <v>6.4665728602100016E-3</v>
      </c>
      <c r="L193">
        <v>19497</v>
      </c>
      <c r="M193">
        <v>1.5578743488881058E-2</v>
      </c>
      <c r="N193">
        <v>1.6E-2</v>
      </c>
      <c r="O193">
        <v>7.0000000000000001E-3</v>
      </c>
      <c r="P193">
        <v>77</v>
      </c>
      <c r="Q193">
        <v>76</v>
      </c>
      <c r="R193">
        <v>0.19900000000000001</v>
      </c>
      <c r="S193">
        <v>0.78100000000000003</v>
      </c>
      <c r="T193">
        <v>0.02</v>
      </c>
      <c r="U193">
        <v>1251513</v>
      </c>
      <c r="V193">
        <v>0.88500000000000001</v>
      </c>
      <c r="W193">
        <v>2163000000</v>
      </c>
      <c r="X193">
        <v>1728.3080559291034</v>
      </c>
      <c r="Y193">
        <v>684000000</v>
      </c>
      <c r="Z193">
        <v>546.53846983611038</v>
      </c>
      <c r="AA193">
        <v>0.13500000000000001</v>
      </c>
      <c r="AB193">
        <v>9</v>
      </c>
      <c r="AC193">
        <v>0</v>
      </c>
      <c r="AD193">
        <v>36</v>
      </c>
      <c r="AE193">
        <v>0.55000000000000004</v>
      </c>
      <c r="AF193">
        <v>1.252</v>
      </c>
    </row>
    <row r="194" spans="1:32" ht="14.4">
      <c r="A194" t="s">
        <v>485</v>
      </c>
      <c r="B194" s="7" t="s">
        <v>92</v>
      </c>
      <c r="C194" s="8" t="s">
        <v>93</v>
      </c>
      <c r="D194" s="9" t="s">
        <v>73</v>
      </c>
      <c r="E194" s="13">
        <v>25713547869</v>
      </c>
      <c r="F194">
        <v>19890.365038785116</v>
      </c>
      <c r="G194" s="14">
        <v>4.2999999999999997E-2</v>
      </c>
      <c r="H194" s="14">
        <v>747</v>
      </c>
      <c r="I194" s="14">
        <v>7.1999999999999995E-2</v>
      </c>
      <c r="J194">
        <v>8093</v>
      </c>
      <c r="K194">
        <v>6.2602300187814637E-3</v>
      </c>
      <c r="L194">
        <v>19497</v>
      </c>
      <c r="M194">
        <v>1.5081639030789842E-2</v>
      </c>
      <c r="N194">
        <v>1.6E-2</v>
      </c>
      <c r="O194">
        <v>6.0000000000000001E-3</v>
      </c>
      <c r="P194">
        <v>77</v>
      </c>
      <c r="Q194">
        <v>76</v>
      </c>
      <c r="R194">
        <v>0.19800000000000001</v>
      </c>
      <c r="S194">
        <v>0.78100000000000003</v>
      </c>
      <c r="T194">
        <v>2.1000000000000001E-2</v>
      </c>
      <c r="U194">
        <v>1292764</v>
      </c>
      <c r="V194">
        <v>0.88600000000000001</v>
      </c>
      <c r="W194">
        <v>1766000000</v>
      </c>
      <c r="X194">
        <v>1366.065267906594</v>
      </c>
      <c r="Y194">
        <v>899000000</v>
      </c>
      <c r="Z194">
        <v>695.40921622198641</v>
      </c>
      <c r="AA194">
        <v>0.13500000000000001</v>
      </c>
      <c r="AB194">
        <v>9</v>
      </c>
      <c r="AC194">
        <v>0</v>
      </c>
      <c r="AD194">
        <v>36</v>
      </c>
      <c r="AE194">
        <v>0.77</v>
      </c>
      <c r="AF194">
        <v>1.31</v>
      </c>
    </row>
    <row r="195" spans="1:32" ht="14.4">
      <c r="A195" t="s">
        <v>486</v>
      </c>
      <c r="B195" s="7" t="s">
        <v>92</v>
      </c>
      <c r="C195" s="8" t="s">
        <v>93</v>
      </c>
      <c r="D195" s="9" t="s">
        <v>74</v>
      </c>
      <c r="E195" s="13">
        <v>29044378668</v>
      </c>
      <c r="F195">
        <v>22039.59902779348</v>
      </c>
      <c r="G195" s="14">
        <v>3.7999999999999999E-2</v>
      </c>
      <c r="H195" s="14">
        <v>766</v>
      </c>
      <c r="I195" s="14">
        <v>6.8000000000000005E-2</v>
      </c>
      <c r="J195">
        <v>6970</v>
      </c>
      <c r="K195">
        <v>5.2890098624478023E-3</v>
      </c>
      <c r="L195">
        <v>17510</v>
      </c>
      <c r="M195">
        <v>1.328702477639326E-2</v>
      </c>
      <c r="N195">
        <v>1.6E-2</v>
      </c>
      <c r="O195">
        <v>6.0000000000000001E-3</v>
      </c>
      <c r="P195">
        <v>77</v>
      </c>
      <c r="Q195">
        <v>76</v>
      </c>
      <c r="R195">
        <v>0.20200000000000001</v>
      </c>
      <c r="S195">
        <v>0.77700000000000002</v>
      </c>
      <c r="T195">
        <v>2.1000000000000001E-2</v>
      </c>
      <c r="U195">
        <v>1317827</v>
      </c>
      <c r="V195">
        <v>0.88600000000000001</v>
      </c>
      <c r="W195">
        <v>1742000000</v>
      </c>
      <c r="X195">
        <v>1321.8730531397521</v>
      </c>
      <c r="Y195">
        <v>889000000</v>
      </c>
      <c r="Z195">
        <v>674.59537556902387</v>
      </c>
      <c r="AA195">
        <v>0.13500000000000001</v>
      </c>
      <c r="AB195">
        <v>9</v>
      </c>
      <c r="AC195">
        <v>47</v>
      </c>
      <c r="AD195">
        <v>36</v>
      </c>
      <c r="AE195">
        <v>0.88</v>
      </c>
      <c r="AF195">
        <v>1.6120000000000001</v>
      </c>
    </row>
    <row r="196" spans="1:32" ht="14.4">
      <c r="A196" t="s">
        <v>487</v>
      </c>
      <c r="B196" s="7" t="s">
        <v>92</v>
      </c>
      <c r="C196" s="8" t="s">
        <v>93</v>
      </c>
      <c r="D196" s="9" t="s">
        <v>62</v>
      </c>
      <c r="E196" s="13">
        <v>30362317939</v>
      </c>
      <c r="F196">
        <v>45436.315358726446</v>
      </c>
      <c r="G196" s="14">
        <v>3.9E-2</v>
      </c>
      <c r="H196" s="14">
        <v>895</v>
      </c>
      <c r="I196" s="14">
        <v>0.06</v>
      </c>
      <c r="J196">
        <v>0</v>
      </c>
      <c r="L196">
        <v>0</v>
      </c>
      <c r="N196">
        <v>2.1000000000000001E-2</v>
      </c>
      <c r="O196">
        <v>1.0999999999999999E-2</v>
      </c>
      <c r="P196">
        <v>76</v>
      </c>
      <c r="Q196">
        <v>74</v>
      </c>
      <c r="R196">
        <v>0.308</v>
      </c>
      <c r="S196">
        <v>0.66700000000000004</v>
      </c>
      <c r="T196">
        <v>2.4E-2</v>
      </c>
      <c r="U196">
        <v>668239</v>
      </c>
      <c r="V196">
        <v>0.88400000000000001</v>
      </c>
      <c r="W196">
        <v>854000000</v>
      </c>
      <c r="X196">
        <v>1277.985870324839</v>
      </c>
      <c r="Y196">
        <v>425000000</v>
      </c>
      <c r="Z196">
        <v>635.99999401411765</v>
      </c>
      <c r="AA196">
        <v>0</v>
      </c>
      <c r="AB196">
        <v>0</v>
      </c>
      <c r="AC196">
        <v>0</v>
      </c>
      <c r="AD196">
        <v>0</v>
      </c>
      <c r="AE196">
        <v>6.2E-2</v>
      </c>
      <c r="AF196">
        <v>0.308</v>
      </c>
    </row>
    <row r="197" spans="1:32" ht="14.4">
      <c r="A197" t="s">
        <v>488</v>
      </c>
      <c r="B197" s="7" t="s">
        <v>94</v>
      </c>
      <c r="C197" s="8" t="s">
        <v>61</v>
      </c>
      <c r="D197" s="9" t="s">
        <v>63</v>
      </c>
      <c r="E197" s="13">
        <v>47124925462</v>
      </c>
      <c r="F197">
        <v>349.7743583452542</v>
      </c>
      <c r="G197" s="14">
        <v>2.8000000000000001E-2</v>
      </c>
      <c r="H197" s="14">
        <v>10</v>
      </c>
      <c r="I197" s="14">
        <v>0.155</v>
      </c>
      <c r="J197">
        <v>31294</v>
      </c>
      <c r="K197">
        <v>2.3227280813171262E-4</v>
      </c>
      <c r="L197">
        <v>0</v>
      </c>
      <c r="N197">
        <v>2.5999999999999999E-2</v>
      </c>
      <c r="O197">
        <v>6.2E-2</v>
      </c>
      <c r="P197">
        <v>66</v>
      </c>
      <c r="Q197">
        <v>66</v>
      </c>
      <c r="R197">
        <v>0.36399999999999999</v>
      </c>
      <c r="S197">
        <v>0.59499999999999997</v>
      </c>
      <c r="T197">
        <v>4.1000000000000002E-2</v>
      </c>
      <c r="U197">
        <v>134729503</v>
      </c>
      <c r="V197">
        <v>0.24099999999999999</v>
      </c>
      <c r="W197">
        <v>48000000</v>
      </c>
      <c r="X197">
        <v>0.35626940596670947</v>
      </c>
      <c r="Y197">
        <v>341000000</v>
      </c>
      <c r="Z197">
        <v>2.5309972382218318</v>
      </c>
      <c r="AA197">
        <v>0</v>
      </c>
      <c r="AB197">
        <v>0</v>
      </c>
      <c r="AC197">
        <v>0</v>
      </c>
      <c r="AD197">
        <v>0</v>
      </c>
      <c r="AE197">
        <v>1E-3</v>
      </c>
      <c r="AF197">
        <v>4.0000000000000001E-3</v>
      </c>
    </row>
    <row r="198" spans="1:32" ht="14.4">
      <c r="A198" t="s">
        <v>489</v>
      </c>
      <c r="B198" s="7" t="s">
        <v>94</v>
      </c>
      <c r="C198" s="8" t="s">
        <v>61</v>
      </c>
      <c r="D198" s="9" t="s">
        <v>64</v>
      </c>
      <c r="E198" s="13">
        <v>46987842847</v>
      </c>
      <c r="F198">
        <v>342.9612364481485</v>
      </c>
      <c r="G198" s="14">
        <v>0.03</v>
      </c>
      <c r="H198" s="14">
        <v>10</v>
      </c>
      <c r="I198" s="14">
        <v>0.158</v>
      </c>
      <c r="J198">
        <v>30756</v>
      </c>
      <c r="K198">
        <v>2.244860616935666E-4</v>
      </c>
      <c r="L198">
        <v>56153</v>
      </c>
      <c r="M198">
        <v>4.0985712778901176E-4</v>
      </c>
      <c r="N198">
        <v>2.5999999999999999E-2</v>
      </c>
      <c r="O198">
        <v>5.8999999999999997E-2</v>
      </c>
      <c r="P198">
        <v>67</v>
      </c>
      <c r="Q198">
        <v>66</v>
      </c>
      <c r="R198">
        <v>0.35899999999999999</v>
      </c>
      <c r="S198">
        <v>0.6</v>
      </c>
      <c r="T198">
        <v>4.1000000000000002E-2</v>
      </c>
      <c r="U198">
        <v>137006279</v>
      </c>
      <c r="V198">
        <v>0.248</v>
      </c>
      <c r="W198">
        <v>59000000</v>
      </c>
      <c r="X198">
        <v>0.43063719729224964</v>
      </c>
      <c r="Y198">
        <v>309000000</v>
      </c>
      <c r="Z198">
        <v>2.2553710841238161</v>
      </c>
      <c r="AA198">
        <v>0</v>
      </c>
      <c r="AB198">
        <v>0</v>
      </c>
      <c r="AC198">
        <v>0</v>
      </c>
      <c r="AD198">
        <v>0</v>
      </c>
      <c r="AE198">
        <v>1E-3</v>
      </c>
      <c r="AF198">
        <v>8.0000000000000002E-3</v>
      </c>
    </row>
    <row r="199" spans="1:32" ht="14.4">
      <c r="A199" t="s">
        <v>490</v>
      </c>
      <c r="B199" s="7" t="s">
        <v>94</v>
      </c>
      <c r="C199" s="8" t="s">
        <v>61</v>
      </c>
      <c r="D199" s="9" t="s">
        <v>65</v>
      </c>
      <c r="E199" s="13">
        <v>47571130071</v>
      </c>
      <c r="F199">
        <v>341.78103297698374</v>
      </c>
      <c r="G199" s="14">
        <v>3.1E-2</v>
      </c>
      <c r="H199" s="14">
        <v>11</v>
      </c>
      <c r="I199" s="14">
        <v>0.16</v>
      </c>
      <c r="J199">
        <v>29131</v>
      </c>
      <c r="K199">
        <v>2.0929549617157577E-4</v>
      </c>
      <c r="L199">
        <v>52328</v>
      </c>
      <c r="M199">
        <v>3.7595738984814173E-4</v>
      </c>
      <c r="N199">
        <v>2.5000000000000001E-2</v>
      </c>
      <c r="O199">
        <v>5.6000000000000001E-2</v>
      </c>
      <c r="P199">
        <v>67</v>
      </c>
      <c r="Q199">
        <v>66</v>
      </c>
      <c r="R199">
        <v>0.35399999999999998</v>
      </c>
      <c r="S199">
        <v>0.60499999999999998</v>
      </c>
      <c r="T199">
        <v>4.2000000000000003E-2</v>
      </c>
      <c r="U199">
        <v>139185986</v>
      </c>
      <c r="V199">
        <v>0.254</v>
      </c>
      <c r="W199">
        <v>59000000</v>
      </c>
      <c r="X199">
        <v>0.42389325028742475</v>
      </c>
      <c r="Y199">
        <v>389000000</v>
      </c>
      <c r="Z199">
        <v>2.7948215993526819</v>
      </c>
      <c r="AA199">
        <v>0</v>
      </c>
      <c r="AB199">
        <v>50</v>
      </c>
      <c r="AC199">
        <v>0</v>
      </c>
      <c r="AD199">
        <v>0</v>
      </c>
      <c r="AE199">
        <v>2E-3</v>
      </c>
      <c r="AF199">
        <v>0.01</v>
      </c>
    </row>
    <row r="200" spans="1:32" ht="14.4">
      <c r="A200" t="s">
        <v>491</v>
      </c>
      <c r="B200" s="7" t="s">
        <v>94</v>
      </c>
      <c r="C200" s="8" t="s">
        <v>61</v>
      </c>
      <c r="D200" s="9" t="s">
        <v>66</v>
      </c>
      <c r="E200" s="13">
        <v>51913661485</v>
      </c>
      <c r="F200">
        <v>367.56928962420693</v>
      </c>
      <c r="G200" s="14">
        <v>0.03</v>
      </c>
      <c r="H200" s="14">
        <v>11</v>
      </c>
      <c r="I200" s="14">
        <v>0.16</v>
      </c>
      <c r="J200">
        <v>27873</v>
      </c>
      <c r="K200">
        <v>1.9735188227198725E-4</v>
      </c>
      <c r="L200">
        <v>46435</v>
      </c>
      <c r="M200">
        <v>3.2877819586337061E-4</v>
      </c>
      <c r="N200">
        <v>2.4E-2</v>
      </c>
      <c r="O200">
        <v>5.2999999999999999E-2</v>
      </c>
      <c r="P200">
        <v>68</v>
      </c>
      <c r="Q200">
        <v>67</v>
      </c>
      <c r="R200">
        <v>0.34799999999999998</v>
      </c>
      <c r="S200">
        <v>0.60899999999999999</v>
      </c>
      <c r="T200">
        <v>4.2000000000000003E-2</v>
      </c>
      <c r="U200">
        <v>141235035</v>
      </c>
      <c r="V200">
        <v>0.26100000000000001</v>
      </c>
      <c r="W200">
        <v>76000000</v>
      </c>
      <c r="X200">
        <v>0.53811010844440965</v>
      </c>
      <c r="Y200">
        <v>442000000</v>
      </c>
      <c r="Z200">
        <v>3.1295351043740669</v>
      </c>
      <c r="AA200">
        <v>0</v>
      </c>
      <c r="AB200">
        <v>50</v>
      </c>
      <c r="AC200">
        <v>0</v>
      </c>
      <c r="AD200">
        <v>0</v>
      </c>
      <c r="AE200">
        <v>2E-3</v>
      </c>
      <c r="AF200">
        <v>0.02</v>
      </c>
    </row>
    <row r="201" spans="1:32" ht="14.4">
      <c r="A201" t="s">
        <v>492</v>
      </c>
      <c r="B201" s="7" t="s">
        <v>94</v>
      </c>
      <c r="C201" s="8" t="s">
        <v>61</v>
      </c>
      <c r="D201" s="9" t="s">
        <v>67</v>
      </c>
      <c r="E201" s="13">
        <v>56560744012</v>
      </c>
      <c r="F201">
        <v>395.15613151148443</v>
      </c>
      <c r="G201" s="14">
        <v>3.1E-2</v>
      </c>
      <c r="H201" s="14">
        <v>12</v>
      </c>
      <c r="I201" s="14">
        <v>0.14799999999999999</v>
      </c>
      <c r="J201">
        <v>26626</v>
      </c>
      <c r="K201">
        <v>1.860199567988806E-4</v>
      </c>
      <c r="L201">
        <v>48467</v>
      </c>
      <c r="M201">
        <v>3.3860997694626854E-4</v>
      </c>
      <c r="N201">
        <v>2.3E-2</v>
      </c>
      <c r="O201">
        <v>5.0999999999999997E-2</v>
      </c>
      <c r="P201">
        <v>68</v>
      </c>
      <c r="Q201">
        <v>67</v>
      </c>
      <c r="R201">
        <v>0.34300000000000003</v>
      </c>
      <c r="S201">
        <v>0.61399999999999999</v>
      </c>
      <c r="T201">
        <v>4.2999999999999997E-2</v>
      </c>
      <c r="U201">
        <v>143135180</v>
      </c>
      <c r="V201">
        <v>0.26800000000000002</v>
      </c>
      <c r="W201">
        <v>79000000</v>
      </c>
      <c r="X201">
        <v>0.55192580887521847</v>
      </c>
      <c r="Y201">
        <v>375000000</v>
      </c>
      <c r="Z201">
        <v>2.6199009914962903</v>
      </c>
      <c r="AA201">
        <v>0.35299999999999998</v>
      </c>
      <c r="AB201">
        <v>50</v>
      </c>
      <c r="AC201">
        <v>0</v>
      </c>
      <c r="AD201">
        <v>400</v>
      </c>
      <c r="AE201">
        <v>2E-3</v>
      </c>
      <c r="AF201">
        <v>6.3E-2</v>
      </c>
    </row>
    <row r="202" spans="1:32" ht="14.4">
      <c r="A202" t="s">
        <v>493</v>
      </c>
      <c r="B202" s="7" t="s">
        <v>94</v>
      </c>
      <c r="C202" s="8" t="s">
        <v>61</v>
      </c>
      <c r="D202" s="9" t="s">
        <v>68</v>
      </c>
      <c r="E202" s="13">
        <v>60277560976</v>
      </c>
      <c r="F202">
        <v>416.08408264747203</v>
      </c>
      <c r="G202" s="14">
        <v>3.2000000000000001E-2</v>
      </c>
      <c r="H202" s="14">
        <v>13</v>
      </c>
      <c r="I202" s="14">
        <v>0.14000000000000001</v>
      </c>
      <c r="J202">
        <v>23868</v>
      </c>
      <c r="K202">
        <v>1.6475608375368753E-4</v>
      </c>
      <c r="L202">
        <v>37554</v>
      </c>
      <c r="M202">
        <v>2.5922783514689045E-4</v>
      </c>
      <c r="N202">
        <v>2.3E-2</v>
      </c>
      <c r="O202">
        <v>4.8000000000000001E-2</v>
      </c>
      <c r="P202">
        <v>68</v>
      </c>
      <c r="Q202">
        <v>67</v>
      </c>
      <c r="R202">
        <v>0.33800000000000002</v>
      </c>
      <c r="S202">
        <v>0.61899999999999999</v>
      </c>
      <c r="T202">
        <v>4.3999999999999997E-2</v>
      </c>
      <c r="U202">
        <v>144868702</v>
      </c>
      <c r="V202">
        <v>0.27500000000000002</v>
      </c>
      <c r="W202">
        <v>80000000</v>
      </c>
      <c r="X202">
        <v>0.55222417882918562</v>
      </c>
      <c r="Y202">
        <v>444000000</v>
      </c>
      <c r="Z202">
        <v>3.06484419250198</v>
      </c>
      <c r="AA202">
        <v>0.35299999999999998</v>
      </c>
      <c r="AB202">
        <v>50</v>
      </c>
      <c r="AC202">
        <v>0</v>
      </c>
      <c r="AD202">
        <v>400</v>
      </c>
      <c r="AE202">
        <v>0.01</v>
      </c>
      <c r="AF202">
        <v>0.13200000000000001</v>
      </c>
    </row>
    <row r="203" spans="1:32" ht="14.4">
      <c r="A203" t="s">
        <v>494</v>
      </c>
      <c r="B203" s="7" t="s">
        <v>94</v>
      </c>
      <c r="C203" s="8" t="s">
        <v>61</v>
      </c>
      <c r="D203" s="9" t="s">
        <v>69</v>
      </c>
      <c r="E203" s="13">
        <v>61901116736</v>
      </c>
      <c r="F203">
        <v>422.65708308906665</v>
      </c>
      <c r="G203" s="14">
        <v>3.4000000000000002E-2</v>
      </c>
      <c r="H203" s="14">
        <v>14</v>
      </c>
      <c r="I203" s="14">
        <v>0.153</v>
      </c>
      <c r="J203">
        <v>23868</v>
      </c>
      <c r="K203">
        <v>1.6296926115555763E-4</v>
      </c>
      <c r="L203">
        <v>37554</v>
      </c>
      <c r="M203">
        <v>2.5641644182318631E-4</v>
      </c>
      <c r="N203">
        <v>2.1999999999999999E-2</v>
      </c>
      <c r="O203">
        <v>4.5999999999999999E-2</v>
      </c>
      <c r="P203">
        <v>69</v>
      </c>
      <c r="Q203">
        <v>68</v>
      </c>
      <c r="R203">
        <v>0.33300000000000002</v>
      </c>
      <c r="S203">
        <v>0.623</v>
      </c>
      <c r="T203">
        <v>4.3999999999999997E-2</v>
      </c>
      <c r="U203">
        <v>146457067</v>
      </c>
      <c r="V203">
        <v>0.28199999999999997</v>
      </c>
      <c r="W203">
        <v>76000000</v>
      </c>
      <c r="X203">
        <v>0.51892340572408158</v>
      </c>
      <c r="Y203">
        <v>530000000</v>
      </c>
      <c r="Z203">
        <v>3.6188079609705688</v>
      </c>
      <c r="AA203">
        <v>0.37</v>
      </c>
      <c r="AB203">
        <v>74</v>
      </c>
      <c r="AC203">
        <v>0</v>
      </c>
      <c r="AD203">
        <v>400</v>
      </c>
      <c r="AE203">
        <v>1.7999999999999999E-2</v>
      </c>
      <c r="AF203">
        <v>0.23499999999999999</v>
      </c>
    </row>
    <row r="204" spans="1:32" ht="14.4">
      <c r="A204" t="s">
        <v>495</v>
      </c>
      <c r="B204" s="7" t="s">
        <v>94</v>
      </c>
      <c r="C204" s="8" t="s">
        <v>61</v>
      </c>
      <c r="D204" s="9" t="s">
        <v>70</v>
      </c>
      <c r="E204" s="13">
        <v>68415421373</v>
      </c>
      <c r="F204">
        <v>462.3601853814024</v>
      </c>
      <c r="G204" s="14">
        <v>3.5000000000000003E-2</v>
      </c>
      <c r="H204" s="14">
        <v>16</v>
      </c>
      <c r="I204" s="14">
        <v>0.16</v>
      </c>
      <c r="J204">
        <v>21713</v>
      </c>
      <c r="K204">
        <v>1.4673923661819835E-4</v>
      </c>
      <c r="L204">
        <v>33883</v>
      </c>
      <c r="M204">
        <v>2.2898565625820543E-4</v>
      </c>
      <c r="N204">
        <v>2.1999999999999999E-2</v>
      </c>
      <c r="O204">
        <v>4.2999999999999997E-2</v>
      </c>
      <c r="P204">
        <v>69</v>
      </c>
      <c r="Q204">
        <v>68</v>
      </c>
      <c r="R204">
        <v>0.32700000000000001</v>
      </c>
      <c r="S204">
        <v>0.628</v>
      </c>
      <c r="T204">
        <v>4.4999999999999998E-2</v>
      </c>
      <c r="U204">
        <v>147969967</v>
      </c>
      <c r="V204">
        <v>0.28999999999999998</v>
      </c>
      <c r="W204">
        <v>75000000</v>
      </c>
      <c r="X204">
        <v>0.50685961158591053</v>
      </c>
      <c r="Y204">
        <v>735000000</v>
      </c>
      <c r="Z204">
        <v>4.9672241935419237</v>
      </c>
      <c r="AA204">
        <v>0.36099999999999999</v>
      </c>
      <c r="AB204">
        <v>73</v>
      </c>
      <c r="AC204">
        <v>0</v>
      </c>
      <c r="AD204">
        <v>302</v>
      </c>
      <c r="AE204">
        <v>2.5000000000000001E-2</v>
      </c>
      <c r="AF204">
        <v>0.30199999999999999</v>
      </c>
    </row>
    <row r="205" spans="1:32" ht="14.4">
      <c r="A205" t="s">
        <v>496</v>
      </c>
      <c r="B205" s="7" t="s">
        <v>94</v>
      </c>
      <c r="C205" s="8" t="s">
        <v>61</v>
      </c>
      <c r="D205" s="9" t="s">
        <v>71</v>
      </c>
      <c r="E205" s="13">
        <v>79554350678</v>
      </c>
      <c r="F205">
        <v>532.12509090446952</v>
      </c>
      <c r="G205" s="14">
        <v>3.5000000000000003E-2</v>
      </c>
      <c r="H205" s="14">
        <v>19</v>
      </c>
      <c r="I205" s="14">
        <v>0.16400000000000001</v>
      </c>
      <c r="J205">
        <v>25332</v>
      </c>
      <c r="K205">
        <v>1.6944130255493029E-4</v>
      </c>
      <c r="L205">
        <v>48137</v>
      </c>
      <c r="M205">
        <v>3.219799455663461E-4</v>
      </c>
      <c r="N205">
        <v>2.1000000000000001E-2</v>
      </c>
      <c r="O205">
        <v>4.1000000000000002E-2</v>
      </c>
      <c r="P205">
        <v>70</v>
      </c>
      <c r="Q205">
        <v>68</v>
      </c>
      <c r="R205">
        <v>0.32200000000000001</v>
      </c>
      <c r="S205">
        <v>0.63200000000000001</v>
      </c>
      <c r="T205">
        <v>4.5999999999999999E-2</v>
      </c>
      <c r="U205">
        <v>149503100</v>
      </c>
      <c r="V205">
        <v>0.29699999999999999</v>
      </c>
      <c r="W205">
        <v>77000000</v>
      </c>
      <c r="X205">
        <v>0.51503948747551054</v>
      </c>
      <c r="Y205">
        <v>651000000</v>
      </c>
      <c r="Z205">
        <v>4.3544247577474984</v>
      </c>
      <c r="AA205">
        <v>0.35</v>
      </c>
      <c r="AB205">
        <v>43</v>
      </c>
      <c r="AC205">
        <v>0</v>
      </c>
      <c r="AD205">
        <v>302</v>
      </c>
      <c r="AE205">
        <v>3.1E-2</v>
      </c>
      <c r="AF205">
        <v>0.34399999999999997</v>
      </c>
    </row>
    <row r="206" spans="1:32" ht="14.4">
      <c r="A206" t="s">
        <v>497</v>
      </c>
      <c r="B206" s="7" t="s">
        <v>94</v>
      </c>
      <c r="C206" s="8" t="s">
        <v>61</v>
      </c>
      <c r="D206" s="9" t="s">
        <v>72</v>
      </c>
      <c r="E206" s="13">
        <v>89356650349</v>
      </c>
      <c r="F206">
        <v>591.27457067711453</v>
      </c>
      <c r="G206" s="14">
        <v>3.6999999999999998E-2</v>
      </c>
      <c r="H206" s="14">
        <v>22</v>
      </c>
      <c r="I206" s="14">
        <v>0.14599999999999999</v>
      </c>
      <c r="J206">
        <v>25332</v>
      </c>
      <c r="K206">
        <v>1.6762230193155721E-4</v>
      </c>
      <c r="L206">
        <v>48137</v>
      </c>
      <c r="M206">
        <v>3.1852339918203733E-4</v>
      </c>
      <c r="N206">
        <v>2.1000000000000001E-2</v>
      </c>
      <c r="O206">
        <v>3.9E-2</v>
      </c>
      <c r="P206">
        <v>70</v>
      </c>
      <c r="Q206">
        <v>69</v>
      </c>
      <c r="R206">
        <v>0.317</v>
      </c>
      <c r="S206">
        <v>0.63700000000000001</v>
      </c>
      <c r="T206">
        <v>4.5999999999999999E-2</v>
      </c>
      <c r="U206">
        <v>151125475</v>
      </c>
      <c r="V206">
        <v>0.30499999999999999</v>
      </c>
      <c r="W206">
        <v>103000000</v>
      </c>
      <c r="X206">
        <v>0.68155286195130238</v>
      </c>
      <c r="Y206">
        <v>835000000</v>
      </c>
      <c r="Z206">
        <v>5.5252100944595872</v>
      </c>
      <c r="AA206">
        <v>0.35</v>
      </c>
      <c r="AB206">
        <v>19</v>
      </c>
      <c r="AC206">
        <v>0</v>
      </c>
      <c r="AD206">
        <v>302</v>
      </c>
      <c r="AE206">
        <v>3.6999999999999998E-2</v>
      </c>
      <c r="AF206">
        <v>0.44900000000000001</v>
      </c>
    </row>
    <row r="207" spans="1:32" ht="14.4">
      <c r="A207" t="s">
        <v>498</v>
      </c>
      <c r="B207" s="7" t="s">
        <v>94</v>
      </c>
      <c r="C207" s="8" t="s">
        <v>61</v>
      </c>
      <c r="D207" s="9" t="s">
        <v>73</v>
      </c>
      <c r="E207" s="13">
        <v>100000000000</v>
      </c>
      <c r="F207">
        <v>654.18297580260253</v>
      </c>
      <c r="G207" s="14">
        <v>3.6999999999999998E-2</v>
      </c>
      <c r="H207" s="14">
        <v>24</v>
      </c>
      <c r="I207" s="14">
        <v>0.13</v>
      </c>
      <c r="J207">
        <v>25332</v>
      </c>
      <c r="K207">
        <v>1.6571763143031527E-4</v>
      </c>
      <c r="L207">
        <v>48137</v>
      </c>
      <c r="M207">
        <v>3.1490405906209876E-4</v>
      </c>
      <c r="N207">
        <v>2.1000000000000001E-2</v>
      </c>
      <c r="O207">
        <v>3.6999999999999998E-2</v>
      </c>
      <c r="P207">
        <v>71</v>
      </c>
      <c r="Q207">
        <v>69</v>
      </c>
      <c r="R207">
        <v>0.311</v>
      </c>
      <c r="S207">
        <v>0.64200000000000002</v>
      </c>
      <c r="T207">
        <v>4.7E-2</v>
      </c>
      <c r="U207">
        <v>152862431</v>
      </c>
      <c r="V207">
        <v>0.312</v>
      </c>
      <c r="W207">
        <v>97000000</v>
      </c>
      <c r="X207">
        <v>0.63455748652852451</v>
      </c>
      <c r="Y207">
        <v>819000000</v>
      </c>
      <c r="Z207">
        <v>5.3577585718233145</v>
      </c>
      <c r="AA207">
        <v>0.35</v>
      </c>
      <c r="AB207">
        <v>19</v>
      </c>
      <c r="AC207">
        <v>0</v>
      </c>
      <c r="AD207">
        <v>302</v>
      </c>
      <c r="AE207">
        <v>0.05</v>
      </c>
      <c r="AF207">
        <v>0.55200000000000005</v>
      </c>
    </row>
    <row r="208" spans="1:32" ht="14.4">
      <c r="A208" t="s">
        <v>499</v>
      </c>
      <c r="B208" s="7" t="s">
        <v>94</v>
      </c>
      <c r="C208" s="8" t="s">
        <v>61</v>
      </c>
      <c r="D208" s="9" t="s">
        <v>74</v>
      </c>
      <c r="E208" s="13">
        <v>112000000000</v>
      </c>
      <c r="F208">
        <v>724.00357843940094</v>
      </c>
      <c r="G208" s="14">
        <v>3.7999999999999999E-2</v>
      </c>
      <c r="H208" s="14">
        <v>27</v>
      </c>
      <c r="I208" s="14">
        <v>0.13300000000000001</v>
      </c>
      <c r="J208">
        <v>22554</v>
      </c>
      <c r="K208">
        <v>1.4579622060823438E-4</v>
      </c>
      <c r="L208">
        <v>39750</v>
      </c>
      <c r="M208">
        <v>2.5695662716934095E-4</v>
      </c>
      <c r="N208">
        <v>0.02</v>
      </c>
      <c r="O208">
        <v>3.5000000000000003E-2</v>
      </c>
      <c r="P208">
        <v>71</v>
      </c>
      <c r="Q208">
        <v>70</v>
      </c>
      <c r="R208">
        <v>0.30599999999999999</v>
      </c>
      <c r="S208">
        <v>0.64700000000000002</v>
      </c>
      <c r="T208">
        <v>4.7E-2</v>
      </c>
      <c r="U208">
        <v>154695368</v>
      </c>
      <c r="V208">
        <v>0.32</v>
      </c>
      <c r="W208">
        <v>110000000</v>
      </c>
      <c r="X208">
        <v>0.71107494311012598</v>
      </c>
      <c r="Y208">
        <v>829000000</v>
      </c>
      <c r="Z208">
        <v>5.3589193439844944</v>
      </c>
      <c r="AA208">
        <v>0.35</v>
      </c>
      <c r="AB208">
        <v>19</v>
      </c>
      <c r="AC208">
        <v>132</v>
      </c>
      <c r="AD208">
        <v>302</v>
      </c>
      <c r="AE208">
        <v>5.8000000000000003E-2</v>
      </c>
      <c r="AF208">
        <v>0.628</v>
      </c>
    </row>
    <row r="209" spans="1:32" ht="14.4">
      <c r="A209" t="s">
        <v>500</v>
      </c>
      <c r="B209" s="7" t="s">
        <v>94</v>
      </c>
      <c r="C209" s="8" t="s">
        <v>61</v>
      </c>
      <c r="D209" s="9" t="s">
        <v>62</v>
      </c>
      <c r="E209" s="13">
        <v>116000000000</v>
      </c>
      <c r="F209">
        <v>876.24368533288555</v>
      </c>
      <c r="G209" s="14">
        <v>3.5999999999999997E-2</v>
      </c>
      <c r="H209" s="14">
        <v>26</v>
      </c>
      <c r="I209" s="14">
        <v>0.13</v>
      </c>
      <c r="J209">
        <v>0</v>
      </c>
      <c r="L209">
        <v>0</v>
      </c>
      <c r="N209">
        <v>2.7E-2</v>
      </c>
      <c r="O209">
        <v>6.4000000000000001E-2</v>
      </c>
      <c r="P209">
        <v>66</v>
      </c>
      <c r="Q209">
        <v>65</v>
      </c>
      <c r="R209">
        <v>0.37</v>
      </c>
      <c r="S209">
        <v>0.59</v>
      </c>
      <c r="T209">
        <v>4.1000000000000002E-2</v>
      </c>
      <c r="U209">
        <v>132383265</v>
      </c>
      <c r="V209">
        <v>0.23599999999999999</v>
      </c>
      <c r="W209">
        <v>50000000</v>
      </c>
      <c r="X209">
        <v>0.37769124367796791</v>
      </c>
      <c r="Y209">
        <v>471000000</v>
      </c>
      <c r="Z209">
        <v>3.5578515154464578</v>
      </c>
      <c r="AA209">
        <v>0</v>
      </c>
      <c r="AB209">
        <v>0</v>
      </c>
      <c r="AC209">
        <v>0</v>
      </c>
      <c r="AD209">
        <v>0</v>
      </c>
      <c r="AE209">
        <v>1E-3</v>
      </c>
      <c r="AF209">
        <v>2E-3</v>
      </c>
    </row>
    <row r="210" spans="1:32" ht="14.4">
      <c r="A210" t="s">
        <v>501</v>
      </c>
      <c r="B210" s="7" t="s">
        <v>95</v>
      </c>
      <c r="C210" s="8" t="s">
        <v>84</v>
      </c>
      <c r="D210" s="9" t="s">
        <v>63</v>
      </c>
      <c r="E210" s="13">
        <v>3119500000</v>
      </c>
      <c r="F210">
        <v>11627.083519694666</v>
      </c>
      <c r="G210" s="14">
        <v>6.3E-2</v>
      </c>
      <c r="H210" s="14">
        <v>602</v>
      </c>
      <c r="I210" s="14">
        <v>0.10199999999999999</v>
      </c>
      <c r="J210">
        <v>0</v>
      </c>
      <c r="L210">
        <v>0</v>
      </c>
      <c r="N210">
        <v>1.2999999999999999E-2</v>
      </c>
      <c r="O210">
        <v>1.4999999999999999E-2</v>
      </c>
      <c r="P210">
        <v>76</v>
      </c>
      <c r="Q210">
        <v>71</v>
      </c>
      <c r="R210">
        <v>0.217</v>
      </c>
      <c r="S210">
        <v>0.66900000000000004</v>
      </c>
      <c r="T210">
        <v>0.115</v>
      </c>
      <c r="U210">
        <v>268296</v>
      </c>
      <c r="V210">
        <v>0.33700000000000002</v>
      </c>
      <c r="W210">
        <v>706000000</v>
      </c>
      <c r="X210">
        <v>2631.4220115096759</v>
      </c>
      <c r="Y210">
        <v>149000000</v>
      </c>
      <c r="Z210">
        <v>555.35677013447832</v>
      </c>
      <c r="AA210">
        <v>0</v>
      </c>
      <c r="AB210">
        <v>0</v>
      </c>
      <c r="AC210">
        <v>0</v>
      </c>
      <c r="AD210">
        <v>0</v>
      </c>
      <c r="AE210">
        <v>0.11899999999999999</v>
      </c>
      <c r="AF210">
        <v>0.19800000000000001</v>
      </c>
    </row>
    <row r="211" spans="1:32" ht="14.4">
      <c r="A211" t="s">
        <v>502</v>
      </c>
      <c r="B211" s="7" t="s">
        <v>95</v>
      </c>
      <c r="C211" s="8" t="s">
        <v>84</v>
      </c>
      <c r="D211" s="9" t="s">
        <v>64</v>
      </c>
      <c r="E211" s="13">
        <v>3112350000</v>
      </c>
      <c r="F211">
        <v>11547.580178388567</v>
      </c>
      <c r="G211" s="14">
        <v>6.7000000000000004E-2</v>
      </c>
      <c r="H211" s="14">
        <v>635</v>
      </c>
      <c r="I211" s="14">
        <v>9.6000000000000002E-2</v>
      </c>
      <c r="J211">
        <v>0</v>
      </c>
      <c r="L211">
        <v>1503</v>
      </c>
      <c r="M211">
        <v>5.5764978257965897E-3</v>
      </c>
      <c r="N211">
        <v>1.2999999999999999E-2</v>
      </c>
      <c r="O211">
        <v>1.4999999999999999E-2</v>
      </c>
      <c r="P211">
        <v>76</v>
      </c>
      <c r="Q211">
        <v>71</v>
      </c>
      <c r="R211">
        <v>0.214</v>
      </c>
      <c r="S211">
        <v>0.67200000000000004</v>
      </c>
      <c r="T211">
        <v>0.114</v>
      </c>
      <c r="U211">
        <v>269524</v>
      </c>
      <c r="V211">
        <v>0.33500000000000002</v>
      </c>
      <c r="W211">
        <v>666000000</v>
      </c>
      <c r="X211">
        <v>2471.0229886763332</v>
      </c>
      <c r="Y211">
        <v>146000000</v>
      </c>
      <c r="Z211">
        <v>541.69573025036732</v>
      </c>
      <c r="AA211">
        <v>0</v>
      </c>
      <c r="AB211">
        <v>0</v>
      </c>
      <c r="AC211">
        <v>0</v>
      </c>
      <c r="AD211">
        <v>0</v>
      </c>
      <c r="AE211">
        <v>0.27800000000000002</v>
      </c>
      <c r="AF211">
        <v>0.36099999999999999</v>
      </c>
    </row>
    <row r="212" spans="1:32" ht="14.4">
      <c r="A212" t="s">
        <v>503</v>
      </c>
      <c r="B212" s="7" t="s">
        <v>95</v>
      </c>
      <c r="C212" s="8" t="s">
        <v>84</v>
      </c>
      <c r="D212" s="9" t="s">
        <v>65</v>
      </c>
      <c r="E212" s="13">
        <v>3168600000</v>
      </c>
      <c r="F212">
        <v>11698.985393806028</v>
      </c>
      <c r="G212" s="14">
        <v>7.3999999999999996E-2</v>
      </c>
      <c r="H212" s="14">
        <v>677</v>
      </c>
      <c r="I212" s="14">
        <v>8.5000000000000006E-2</v>
      </c>
      <c r="J212">
        <v>0</v>
      </c>
      <c r="L212">
        <v>1624</v>
      </c>
      <c r="M212">
        <v>5.9960715393362965E-3</v>
      </c>
      <c r="N212">
        <v>1.2999999999999999E-2</v>
      </c>
      <c r="O212">
        <v>1.4999999999999999E-2</v>
      </c>
      <c r="P212">
        <v>76</v>
      </c>
      <c r="Q212">
        <v>71</v>
      </c>
      <c r="R212">
        <v>0.21099999999999999</v>
      </c>
      <c r="S212">
        <v>0.67700000000000005</v>
      </c>
      <c r="T212">
        <v>0.112</v>
      </c>
      <c r="U212">
        <v>270844</v>
      </c>
      <c r="V212">
        <v>0.33300000000000002</v>
      </c>
      <c r="W212">
        <v>767000000</v>
      </c>
      <c r="X212">
        <v>2831.8884671619089</v>
      </c>
      <c r="Y212">
        <v>153000000</v>
      </c>
      <c r="Z212">
        <v>564.9008285212152</v>
      </c>
      <c r="AA212">
        <v>0</v>
      </c>
      <c r="AB212">
        <v>0</v>
      </c>
      <c r="AC212">
        <v>0</v>
      </c>
      <c r="AD212">
        <v>0</v>
      </c>
      <c r="AE212">
        <v>0.39700000000000002</v>
      </c>
      <c r="AF212">
        <v>0.51700000000000002</v>
      </c>
    </row>
    <row r="213" spans="1:32" ht="14.4">
      <c r="A213" t="s">
        <v>504</v>
      </c>
      <c r="B213" s="7" t="s">
        <v>95</v>
      </c>
      <c r="C213" s="8" t="s">
        <v>84</v>
      </c>
      <c r="D213" s="9" t="s">
        <v>66</v>
      </c>
      <c r="E213" s="13">
        <v>3271200000</v>
      </c>
      <c r="F213">
        <v>12017.41334655866</v>
      </c>
      <c r="G213" s="14">
        <v>7.0999999999999994E-2</v>
      </c>
      <c r="H213" s="14">
        <v>702</v>
      </c>
      <c r="I213" s="14">
        <v>8.5000000000000006E-2</v>
      </c>
      <c r="J213">
        <v>0</v>
      </c>
      <c r="L213">
        <v>1635</v>
      </c>
      <c r="M213">
        <v>6.0065024521959555E-3</v>
      </c>
      <c r="N213">
        <v>1.2999999999999999E-2</v>
      </c>
      <c r="O213">
        <v>1.4999999999999999E-2</v>
      </c>
      <c r="P213">
        <v>76</v>
      </c>
      <c r="Q213">
        <v>71</v>
      </c>
      <c r="R213">
        <v>0.20899999999999999</v>
      </c>
      <c r="S213">
        <v>0.68100000000000005</v>
      </c>
      <c r="T213">
        <v>0.11</v>
      </c>
      <c r="U213">
        <v>272205</v>
      </c>
      <c r="V213">
        <v>0.33100000000000002</v>
      </c>
      <c r="W213">
        <v>784000000</v>
      </c>
      <c r="X213">
        <v>2880.1822156095591</v>
      </c>
      <c r="Y213">
        <v>163000000</v>
      </c>
      <c r="Z213">
        <v>598.81339431678327</v>
      </c>
      <c r="AA213">
        <v>0</v>
      </c>
      <c r="AB213">
        <v>0</v>
      </c>
      <c r="AC213">
        <v>0</v>
      </c>
      <c r="AD213">
        <v>0</v>
      </c>
      <c r="AE213">
        <v>0.498</v>
      </c>
      <c r="AF213">
        <v>0.73499999999999999</v>
      </c>
    </row>
    <row r="214" spans="1:32" ht="14.4">
      <c r="A214" t="s">
        <v>505</v>
      </c>
      <c r="B214" s="7" t="s">
        <v>95</v>
      </c>
      <c r="C214" s="8" t="s">
        <v>84</v>
      </c>
      <c r="D214" s="9" t="s">
        <v>67</v>
      </c>
      <c r="E214" s="13">
        <v>3509700000</v>
      </c>
      <c r="F214">
        <v>12829.351386127033</v>
      </c>
      <c r="G214" s="14">
        <v>7.0999999999999994E-2</v>
      </c>
      <c r="H214" s="14">
        <v>737</v>
      </c>
      <c r="I214" s="14">
        <v>8.3000000000000004E-2</v>
      </c>
      <c r="J214">
        <v>401</v>
      </c>
      <c r="K214">
        <v>1.465814715171365E-3</v>
      </c>
      <c r="L214">
        <v>1426</v>
      </c>
      <c r="M214">
        <v>5.2125979646742305E-3</v>
      </c>
      <c r="N214">
        <v>1.2999999999999999E-2</v>
      </c>
      <c r="O214">
        <v>1.4999999999999999E-2</v>
      </c>
      <c r="P214">
        <v>76</v>
      </c>
      <c r="Q214">
        <v>72</v>
      </c>
      <c r="R214">
        <v>0.20599999999999999</v>
      </c>
      <c r="S214">
        <v>0.68600000000000005</v>
      </c>
      <c r="T214">
        <v>0.108</v>
      </c>
      <c r="U214">
        <v>273568</v>
      </c>
      <c r="V214">
        <v>0.32900000000000001</v>
      </c>
      <c r="W214">
        <v>1081000000</v>
      </c>
      <c r="X214">
        <v>3951.4855538659494</v>
      </c>
      <c r="Y214">
        <v>274000000</v>
      </c>
      <c r="Z214">
        <v>1001.5791320622295</v>
      </c>
      <c r="AA214">
        <v>0</v>
      </c>
      <c r="AB214">
        <v>0</v>
      </c>
      <c r="AC214">
        <v>0</v>
      </c>
      <c r="AD214">
        <v>0</v>
      </c>
      <c r="AE214">
        <v>0.52500000000000002</v>
      </c>
      <c r="AF214">
        <v>0.754</v>
      </c>
    </row>
    <row r="215" spans="1:32" ht="14.4">
      <c r="A215" t="s">
        <v>506</v>
      </c>
      <c r="B215" s="7" t="s">
        <v>95</v>
      </c>
      <c r="C215" s="8" t="s">
        <v>84</v>
      </c>
      <c r="D215" s="9" t="s">
        <v>68</v>
      </c>
      <c r="E215" s="13">
        <v>3891500000</v>
      </c>
      <c r="F215">
        <v>14154.872455196546</v>
      </c>
      <c r="G215" s="14">
        <v>7.0000000000000007E-2</v>
      </c>
      <c r="H215" s="14">
        <v>765</v>
      </c>
      <c r="I215" s="14">
        <v>9.1999999999999998E-2</v>
      </c>
      <c r="J215">
        <v>390</v>
      </c>
      <c r="K215">
        <v>1.4185790203075043E-3</v>
      </c>
      <c r="L215">
        <v>1353</v>
      </c>
      <c r="M215">
        <v>4.9213779858360337E-3</v>
      </c>
      <c r="N215">
        <v>1.2999999999999999E-2</v>
      </c>
      <c r="O215">
        <v>1.4E-2</v>
      </c>
      <c r="P215">
        <v>77</v>
      </c>
      <c r="Q215">
        <v>72</v>
      </c>
      <c r="R215">
        <v>0.20300000000000001</v>
      </c>
      <c r="S215">
        <v>0.69</v>
      </c>
      <c r="T215">
        <v>0.107</v>
      </c>
      <c r="U215">
        <v>274923</v>
      </c>
      <c r="V215">
        <v>0.32800000000000001</v>
      </c>
      <c r="W215">
        <v>1235000000</v>
      </c>
      <c r="X215">
        <v>4492.1668976404299</v>
      </c>
      <c r="Y215">
        <v>284000000</v>
      </c>
      <c r="Z215">
        <v>1033.0165173521314</v>
      </c>
      <c r="AA215">
        <v>0</v>
      </c>
      <c r="AB215">
        <v>0</v>
      </c>
      <c r="AC215">
        <v>0</v>
      </c>
      <c r="AD215">
        <v>0</v>
      </c>
      <c r="AE215">
        <v>0.55300000000000005</v>
      </c>
      <c r="AF215">
        <v>0.86199999999999999</v>
      </c>
    </row>
    <row r="216" spans="1:32" ht="14.4">
      <c r="A216" t="s">
        <v>507</v>
      </c>
      <c r="B216" s="7" t="s">
        <v>95</v>
      </c>
      <c r="C216" s="8" t="s">
        <v>84</v>
      </c>
      <c r="D216" s="9" t="s">
        <v>69</v>
      </c>
      <c r="E216" s="13">
        <v>4314050000</v>
      </c>
      <c r="F216">
        <v>15614.944421721679</v>
      </c>
      <c r="G216" s="14">
        <v>7.0999999999999994E-2</v>
      </c>
      <c r="H216" s="14">
        <v>826</v>
      </c>
      <c r="I216" s="14">
        <v>0.10299999999999999</v>
      </c>
      <c r="J216">
        <v>390</v>
      </c>
      <c r="K216">
        <v>1.4116267369343087E-3</v>
      </c>
      <c r="L216">
        <v>1353</v>
      </c>
      <c r="M216">
        <v>4.8972589104413324E-3</v>
      </c>
      <c r="N216">
        <v>1.2999999999999999E-2</v>
      </c>
      <c r="O216">
        <v>1.4E-2</v>
      </c>
      <c r="P216">
        <v>77</v>
      </c>
      <c r="Q216">
        <v>72</v>
      </c>
      <c r="R216">
        <v>0.2</v>
      </c>
      <c r="S216">
        <v>0.69399999999999995</v>
      </c>
      <c r="T216">
        <v>0.106</v>
      </c>
      <c r="U216">
        <v>276277</v>
      </c>
      <c r="V216">
        <v>0.32600000000000001</v>
      </c>
      <c r="W216">
        <v>1224000000</v>
      </c>
      <c r="X216">
        <v>4430.3362205322919</v>
      </c>
      <c r="Y216">
        <v>290000000</v>
      </c>
      <c r="Z216">
        <v>1049.6711633614091</v>
      </c>
      <c r="AA216">
        <v>0</v>
      </c>
      <c r="AB216">
        <v>0</v>
      </c>
      <c r="AC216">
        <v>0</v>
      </c>
      <c r="AD216">
        <v>0</v>
      </c>
      <c r="AE216">
        <v>0.58199999999999996</v>
      </c>
      <c r="AF216">
        <v>0.93200000000000005</v>
      </c>
    </row>
    <row r="217" spans="1:32" ht="14.4">
      <c r="A217" t="s">
        <v>508</v>
      </c>
      <c r="B217" s="7" t="s">
        <v>95</v>
      </c>
      <c r="C217" s="8" t="s">
        <v>84</v>
      </c>
      <c r="D217" s="9" t="s">
        <v>70</v>
      </c>
      <c r="E217" s="13">
        <v>4513250000</v>
      </c>
      <c r="F217">
        <v>16256.114164691644</v>
      </c>
      <c r="G217" s="14">
        <v>7.4999999999999997E-2</v>
      </c>
      <c r="H217" s="14">
        <v>928</v>
      </c>
      <c r="I217" s="14">
        <v>0.108</v>
      </c>
      <c r="J217">
        <v>390</v>
      </c>
      <c r="K217">
        <v>1.4047270867400966E-3</v>
      </c>
      <c r="L217">
        <v>1269</v>
      </c>
      <c r="M217">
        <v>4.5707658283927763E-3</v>
      </c>
      <c r="N217">
        <v>1.2999999999999999E-2</v>
      </c>
      <c r="O217">
        <v>1.4E-2</v>
      </c>
      <c r="P217">
        <v>77</v>
      </c>
      <c r="Q217">
        <v>72</v>
      </c>
      <c r="R217">
        <v>0.19800000000000001</v>
      </c>
      <c r="S217">
        <v>0.69799999999999995</v>
      </c>
      <c r="T217">
        <v>0.105</v>
      </c>
      <c r="U217">
        <v>277634</v>
      </c>
      <c r="V217">
        <v>0.32400000000000001</v>
      </c>
      <c r="W217">
        <v>1244000000</v>
      </c>
      <c r="X217">
        <v>4480.7192202684109</v>
      </c>
      <c r="Y217">
        <v>279000000</v>
      </c>
      <c r="Z217">
        <v>1004.9201466679153</v>
      </c>
      <c r="AA217">
        <v>0</v>
      </c>
      <c r="AB217">
        <v>0</v>
      </c>
      <c r="AC217">
        <v>0</v>
      </c>
      <c r="AD217">
        <v>0</v>
      </c>
      <c r="AE217">
        <v>0.61399999999999999</v>
      </c>
      <c r="AF217">
        <v>1.04</v>
      </c>
    </row>
    <row r="218" spans="1:32" ht="14.4">
      <c r="A218" t="s">
        <v>509</v>
      </c>
      <c r="B218" s="7" t="s">
        <v>95</v>
      </c>
      <c r="C218" s="8" t="s">
        <v>84</v>
      </c>
      <c r="D218" s="9" t="s">
        <v>71</v>
      </c>
      <c r="E218" s="13">
        <v>4541550000</v>
      </c>
      <c r="F218">
        <v>16277.606933184232</v>
      </c>
      <c r="G218" s="14">
        <v>7.4999999999999997E-2</v>
      </c>
      <c r="H218" s="14">
        <v>996</v>
      </c>
      <c r="I218" s="14">
        <v>0.1</v>
      </c>
      <c r="J218">
        <v>398</v>
      </c>
      <c r="K218">
        <v>1.4264926202303893E-3</v>
      </c>
      <c r="L218">
        <v>1371</v>
      </c>
      <c r="M218">
        <v>4.9138728199393565E-3</v>
      </c>
      <c r="N218">
        <v>1.2999999999999999E-2</v>
      </c>
      <c r="O218">
        <v>1.4E-2</v>
      </c>
      <c r="P218">
        <v>77</v>
      </c>
      <c r="Q218">
        <v>72</v>
      </c>
      <c r="R218">
        <v>0.19500000000000001</v>
      </c>
      <c r="S218">
        <v>0.70099999999999996</v>
      </c>
      <c r="T218">
        <v>0.104</v>
      </c>
      <c r="U218">
        <v>279006</v>
      </c>
      <c r="V218">
        <v>0.32200000000000001</v>
      </c>
      <c r="W218">
        <v>1122000000</v>
      </c>
      <c r="X218">
        <v>4021.4188942173287</v>
      </c>
      <c r="Y218">
        <v>293000000</v>
      </c>
      <c r="Z218">
        <v>1050.1566274560403</v>
      </c>
      <c r="AA218">
        <v>0</v>
      </c>
      <c r="AB218">
        <v>0</v>
      </c>
      <c r="AC218">
        <v>0</v>
      </c>
      <c r="AD218">
        <v>0</v>
      </c>
      <c r="AE218">
        <v>0.64700000000000002</v>
      </c>
      <c r="AF218">
        <v>1.208</v>
      </c>
    </row>
    <row r="219" spans="1:32" ht="14.4">
      <c r="A219" t="s">
        <v>510</v>
      </c>
      <c r="B219" s="7" t="s">
        <v>95</v>
      </c>
      <c r="C219" s="8" t="s">
        <v>84</v>
      </c>
      <c r="D219" s="9" t="s">
        <v>72</v>
      </c>
      <c r="E219" s="13">
        <v>4592650000</v>
      </c>
      <c r="F219">
        <v>16379.156621349804</v>
      </c>
      <c r="G219" s="14">
        <v>0.08</v>
      </c>
      <c r="H219" s="14">
        <v>1025</v>
      </c>
      <c r="I219" s="14">
        <v>9.1999999999999998E-2</v>
      </c>
      <c r="J219">
        <v>398</v>
      </c>
      <c r="K219">
        <v>1.4194211044380092E-3</v>
      </c>
      <c r="L219">
        <v>1371</v>
      </c>
      <c r="M219">
        <v>4.8895134024736445E-3</v>
      </c>
      <c r="N219">
        <v>1.2999999999999999E-2</v>
      </c>
      <c r="O219">
        <v>1.4E-2</v>
      </c>
      <c r="P219">
        <v>77</v>
      </c>
      <c r="Q219">
        <v>72</v>
      </c>
      <c r="R219">
        <v>0.193</v>
      </c>
      <c r="S219">
        <v>0.70299999999999996</v>
      </c>
      <c r="T219">
        <v>0.104</v>
      </c>
      <c r="U219">
        <v>280396</v>
      </c>
      <c r="V219">
        <v>0.32100000000000001</v>
      </c>
      <c r="W219">
        <v>1074000000</v>
      </c>
      <c r="X219">
        <v>3830.2971511719138</v>
      </c>
      <c r="Y219">
        <v>351000000</v>
      </c>
      <c r="Z219">
        <v>1251.8010242656815</v>
      </c>
      <c r="AA219">
        <v>0</v>
      </c>
      <c r="AB219">
        <v>0</v>
      </c>
      <c r="AC219">
        <v>0</v>
      </c>
      <c r="AD219">
        <v>0</v>
      </c>
      <c r="AE219">
        <v>0.68100000000000005</v>
      </c>
      <c r="AF219">
        <v>1.248</v>
      </c>
    </row>
    <row r="220" spans="1:32" ht="14.4">
      <c r="A220" t="s">
        <v>511</v>
      </c>
      <c r="B220" s="7" t="s">
        <v>95</v>
      </c>
      <c r="C220" s="8" t="s">
        <v>84</v>
      </c>
      <c r="D220" s="9" t="s">
        <v>73</v>
      </c>
      <c r="E220" s="13">
        <v>4433700000</v>
      </c>
      <c r="F220">
        <v>15733.275609998438</v>
      </c>
      <c r="G220" s="14">
        <v>6.7000000000000004E-2</v>
      </c>
      <c r="H220" s="14">
        <v>978</v>
      </c>
      <c r="I220" s="14">
        <v>8.6999999999999994E-2</v>
      </c>
      <c r="J220">
        <v>398</v>
      </c>
      <c r="K220">
        <v>1.4123291365630013E-3</v>
      </c>
      <c r="L220">
        <v>1371</v>
      </c>
      <c r="M220">
        <v>4.8650835332358661E-3</v>
      </c>
      <c r="N220">
        <v>1.2999999999999999E-2</v>
      </c>
      <c r="O220">
        <v>1.4E-2</v>
      </c>
      <c r="P220">
        <v>77</v>
      </c>
      <c r="Q220">
        <v>73</v>
      </c>
      <c r="R220">
        <v>0.191</v>
      </c>
      <c r="S220">
        <v>0.70399999999999996</v>
      </c>
      <c r="T220">
        <v>0.105</v>
      </c>
      <c r="U220">
        <v>281804</v>
      </c>
      <c r="V220">
        <v>0.31900000000000001</v>
      </c>
      <c r="W220">
        <v>0</v>
      </c>
      <c r="Y220">
        <v>351000000</v>
      </c>
      <c r="Z220">
        <v>1245.5465500844559</v>
      </c>
      <c r="AA220">
        <v>0.41099999999999998</v>
      </c>
      <c r="AB220">
        <v>18</v>
      </c>
      <c r="AC220">
        <v>0</v>
      </c>
      <c r="AD220">
        <v>245</v>
      </c>
      <c r="AE220">
        <v>0.71799999999999997</v>
      </c>
      <c r="AF220">
        <v>1.2350000000000001</v>
      </c>
    </row>
    <row r="221" spans="1:32" ht="14.4">
      <c r="A221" t="s">
        <v>512</v>
      </c>
      <c r="B221" s="7" t="s">
        <v>95</v>
      </c>
      <c r="C221" s="8" t="s">
        <v>84</v>
      </c>
      <c r="D221" s="9" t="s">
        <v>74</v>
      </c>
      <c r="E221" s="13">
        <v>4368900000</v>
      </c>
      <c r="F221">
        <v>15425.762920122448</v>
      </c>
      <c r="G221" s="14">
        <v>7.1999999999999995E-2</v>
      </c>
      <c r="H221" s="14">
        <v>935</v>
      </c>
      <c r="I221" s="14">
        <v>8.6999999999999994E-2</v>
      </c>
      <c r="J221">
        <v>375</v>
      </c>
      <c r="K221">
        <v>1.3240543603758195E-3</v>
      </c>
      <c r="L221">
        <v>1294</v>
      </c>
      <c r="M221">
        <v>4.5688702462034951E-3</v>
      </c>
      <c r="N221">
        <v>1.2999999999999999E-2</v>
      </c>
      <c r="O221">
        <v>1.4E-2</v>
      </c>
      <c r="P221">
        <v>78</v>
      </c>
      <c r="Q221">
        <v>73</v>
      </c>
      <c r="R221">
        <v>0.19</v>
      </c>
      <c r="S221">
        <v>0.70399999999999996</v>
      </c>
      <c r="T221">
        <v>0.106</v>
      </c>
      <c r="U221">
        <v>283221</v>
      </c>
      <c r="V221">
        <v>0.318</v>
      </c>
      <c r="W221">
        <v>0</v>
      </c>
      <c r="Y221">
        <v>351000000</v>
      </c>
      <c r="Z221">
        <v>1239.3148813117671</v>
      </c>
      <c r="AA221">
        <v>0.40799999999999997</v>
      </c>
      <c r="AB221">
        <v>18</v>
      </c>
      <c r="AC221">
        <v>84</v>
      </c>
      <c r="AD221">
        <v>237</v>
      </c>
      <c r="AE221">
        <v>0.73299999999999998</v>
      </c>
      <c r="AF221">
        <v>1.2330000000000001</v>
      </c>
    </row>
    <row r="222" spans="1:32" ht="14.4">
      <c r="A222" t="s">
        <v>513</v>
      </c>
      <c r="B222" s="7" t="s">
        <v>95</v>
      </c>
      <c r="C222" s="8" t="s">
        <v>84</v>
      </c>
      <c r="D222" s="9" t="s">
        <v>62</v>
      </c>
      <c r="E222" s="13">
        <v>4224850000</v>
      </c>
      <c r="F222">
        <v>15812.156143568247</v>
      </c>
      <c r="G222" s="14">
        <v>6.3E-2</v>
      </c>
      <c r="H222" s="14">
        <v>938</v>
      </c>
      <c r="I222" s="14">
        <v>8.6999999999999994E-2</v>
      </c>
      <c r="J222">
        <v>0</v>
      </c>
      <c r="L222">
        <v>0</v>
      </c>
      <c r="N222">
        <v>1.2999999999999999E-2</v>
      </c>
      <c r="O222">
        <v>1.4999999999999999E-2</v>
      </c>
      <c r="P222">
        <v>75</v>
      </c>
      <c r="Q222">
        <v>71</v>
      </c>
      <c r="R222">
        <v>0.219</v>
      </c>
      <c r="S222">
        <v>0.66600000000000004</v>
      </c>
      <c r="T222">
        <v>0.115</v>
      </c>
      <c r="U222">
        <v>267190</v>
      </c>
      <c r="V222">
        <v>0.33800000000000002</v>
      </c>
      <c r="W222">
        <v>733000000</v>
      </c>
      <c r="X222">
        <v>2743.3661439425127</v>
      </c>
      <c r="Y222">
        <v>141000000</v>
      </c>
      <c r="Z222">
        <v>527.71436056738651</v>
      </c>
      <c r="AA222">
        <v>0</v>
      </c>
      <c r="AB222">
        <v>0</v>
      </c>
      <c r="AC222">
        <v>0</v>
      </c>
      <c r="AD222">
        <v>0</v>
      </c>
      <c r="AE222">
        <v>0.04</v>
      </c>
      <c r="AF222">
        <v>0.107</v>
      </c>
    </row>
    <row r="223" spans="1:32" ht="14.4">
      <c r="A223" t="s">
        <v>514</v>
      </c>
      <c r="B223" s="7" t="s">
        <v>96</v>
      </c>
      <c r="C223" s="8" t="s">
        <v>76</v>
      </c>
      <c r="D223" s="9" t="s">
        <v>63</v>
      </c>
      <c r="E223" s="13">
        <v>12736856485</v>
      </c>
      <c r="F223">
        <v>1282.9226918815471</v>
      </c>
      <c r="G223" s="14">
        <v>6.0999999999999999E-2</v>
      </c>
      <c r="H223" s="14">
        <v>64</v>
      </c>
      <c r="I223" s="14">
        <v>0.67700000000000005</v>
      </c>
      <c r="J223">
        <v>29501</v>
      </c>
      <c r="K223">
        <v>2.971494762288477E-3</v>
      </c>
      <c r="L223">
        <v>0</v>
      </c>
      <c r="N223">
        <v>8.9999999999999993E-3</v>
      </c>
      <c r="O223">
        <v>0.01</v>
      </c>
      <c r="P223">
        <v>75</v>
      </c>
      <c r="Q223">
        <v>63</v>
      </c>
      <c r="R223">
        <v>0.17899999999999999</v>
      </c>
      <c r="S223">
        <v>0.68400000000000005</v>
      </c>
      <c r="T223">
        <v>0.13700000000000001</v>
      </c>
      <c r="U223">
        <v>9928000</v>
      </c>
      <c r="V223">
        <v>0.70499999999999996</v>
      </c>
      <c r="W223">
        <v>272000000</v>
      </c>
      <c r="X223">
        <v>27.397260273972602</v>
      </c>
      <c r="Y223">
        <v>486000000</v>
      </c>
      <c r="Z223">
        <v>48.952457695406927</v>
      </c>
      <c r="AA223">
        <v>0</v>
      </c>
      <c r="AB223">
        <v>0</v>
      </c>
      <c r="AC223">
        <v>0</v>
      </c>
      <c r="AD223">
        <v>0</v>
      </c>
      <c r="AE223">
        <v>4.2999999999999997E-2</v>
      </c>
      <c r="AF223">
        <v>1.4E-2</v>
      </c>
    </row>
    <row r="224" spans="1:32" ht="14.4">
      <c r="A224" t="s">
        <v>515</v>
      </c>
      <c r="B224" s="7" t="s">
        <v>96</v>
      </c>
      <c r="C224" s="8" t="s">
        <v>76</v>
      </c>
      <c r="D224" s="9" t="s">
        <v>64</v>
      </c>
      <c r="E224" s="13">
        <v>12354820144</v>
      </c>
      <c r="F224">
        <v>1252.3892695387735</v>
      </c>
      <c r="G224" s="14">
        <v>6.6000000000000003E-2</v>
      </c>
      <c r="H224" s="14">
        <v>83</v>
      </c>
      <c r="I224" s="14">
        <v>0.47</v>
      </c>
      <c r="J224">
        <v>27686</v>
      </c>
      <c r="K224">
        <v>2.8064875823618856E-3</v>
      </c>
      <c r="L224">
        <v>62222</v>
      </c>
      <c r="M224">
        <v>6.3073492143943238E-3</v>
      </c>
      <c r="N224">
        <v>8.9999999999999993E-3</v>
      </c>
      <c r="O224">
        <v>8.9999999999999993E-3</v>
      </c>
      <c r="P224">
        <v>74</v>
      </c>
      <c r="Q224">
        <v>62</v>
      </c>
      <c r="R224">
        <v>0.17199999999999999</v>
      </c>
      <c r="S224">
        <v>0.68700000000000006</v>
      </c>
      <c r="T224">
        <v>0.14000000000000001</v>
      </c>
      <c r="U224">
        <v>9865000</v>
      </c>
      <c r="V224">
        <v>0.70899999999999996</v>
      </c>
      <c r="W224">
        <v>295000000</v>
      </c>
      <c r="X224">
        <v>29.903699949315762</v>
      </c>
      <c r="Y224">
        <v>527000000</v>
      </c>
      <c r="Z224">
        <v>53.421186011150532</v>
      </c>
      <c r="AA224">
        <v>0</v>
      </c>
      <c r="AB224">
        <v>0</v>
      </c>
      <c r="AC224">
        <v>0</v>
      </c>
      <c r="AD224">
        <v>0</v>
      </c>
      <c r="AE224">
        <v>0.09</v>
      </c>
      <c r="AF224">
        <v>4.7E-2</v>
      </c>
    </row>
    <row r="225" spans="1:32" ht="14.4">
      <c r="A225" t="s">
        <v>516</v>
      </c>
      <c r="B225" s="7" t="s">
        <v>96</v>
      </c>
      <c r="C225" s="8" t="s">
        <v>76</v>
      </c>
      <c r="D225" s="9" t="s">
        <v>65</v>
      </c>
      <c r="E225" s="13">
        <v>14594925393</v>
      </c>
      <c r="F225">
        <v>1489.7341423905277</v>
      </c>
      <c r="G225" s="14">
        <v>6.5000000000000002E-2</v>
      </c>
      <c r="H225" s="14">
        <v>96</v>
      </c>
      <c r="I225" s="14">
        <v>0.36899999999999999</v>
      </c>
      <c r="J225">
        <v>26737</v>
      </c>
      <c r="K225">
        <v>2.7291007451260589E-3</v>
      </c>
      <c r="L225">
        <v>60293</v>
      </c>
      <c r="M225">
        <v>6.1542308870062264E-3</v>
      </c>
      <c r="N225">
        <v>8.9999999999999993E-3</v>
      </c>
      <c r="O225">
        <v>8.9999999999999993E-3</v>
      </c>
      <c r="P225">
        <v>75</v>
      </c>
      <c r="Q225">
        <v>63</v>
      </c>
      <c r="R225">
        <v>0.16600000000000001</v>
      </c>
      <c r="S225">
        <v>0.69099999999999995</v>
      </c>
      <c r="T225">
        <v>0.14299999999999999</v>
      </c>
      <c r="U225">
        <v>9797000</v>
      </c>
      <c r="V225">
        <v>0.71399999999999997</v>
      </c>
      <c r="W225">
        <v>339000000</v>
      </c>
      <c r="X225">
        <v>34.602429315096458</v>
      </c>
      <c r="Y225">
        <v>436000000</v>
      </c>
      <c r="Z225">
        <v>44.503419414106361</v>
      </c>
      <c r="AA225">
        <v>0</v>
      </c>
      <c r="AB225">
        <v>79</v>
      </c>
      <c r="AC225">
        <v>0</v>
      </c>
      <c r="AD225">
        <v>0</v>
      </c>
      <c r="AE225">
        <v>0.129</v>
      </c>
      <c r="AF225">
        <v>0.114</v>
      </c>
    </row>
    <row r="226" spans="1:32" ht="14.4">
      <c r="A226" t="s">
        <v>517</v>
      </c>
      <c r="B226" s="7" t="s">
        <v>96</v>
      </c>
      <c r="C226" s="8" t="s">
        <v>76</v>
      </c>
      <c r="D226" s="9" t="s">
        <v>66</v>
      </c>
      <c r="E226" s="13">
        <v>17825436035</v>
      </c>
      <c r="F226">
        <v>1832.0078144912641</v>
      </c>
      <c r="G226" s="14">
        <v>6.6000000000000003E-2</v>
      </c>
      <c r="H226" s="14">
        <v>120</v>
      </c>
      <c r="I226" s="14">
        <v>0.24</v>
      </c>
      <c r="J226">
        <v>28098</v>
      </c>
      <c r="K226">
        <v>2.8877697841726618E-3</v>
      </c>
      <c r="L226">
        <v>62816</v>
      </c>
      <c r="M226">
        <v>6.4559095580678317E-3</v>
      </c>
      <c r="N226">
        <v>8.9999999999999993E-3</v>
      </c>
      <c r="O226">
        <v>8.0000000000000002E-3</v>
      </c>
      <c r="P226">
        <v>75</v>
      </c>
      <c r="Q226">
        <v>63</v>
      </c>
      <c r="R226">
        <v>0.16</v>
      </c>
      <c r="S226">
        <v>0.69399999999999995</v>
      </c>
      <c r="T226">
        <v>0.14599999999999999</v>
      </c>
      <c r="U226">
        <v>9730000</v>
      </c>
      <c r="V226">
        <v>0.71899999999999997</v>
      </c>
      <c r="W226">
        <v>362000000</v>
      </c>
      <c r="X226">
        <v>37.204522096608429</v>
      </c>
      <c r="Y226">
        <v>500000000</v>
      </c>
      <c r="Z226">
        <v>51.387461459403909</v>
      </c>
      <c r="AA226">
        <v>0</v>
      </c>
      <c r="AB226">
        <v>79</v>
      </c>
      <c r="AC226">
        <v>0</v>
      </c>
      <c r="AD226">
        <v>0</v>
      </c>
      <c r="AE226">
        <v>0.129</v>
      </c>
      <c r="AF226">
        <v>0.23</v>
      </c>
    </row>
    <row r="227" spans="1:32" ht="14.4">
      <c r="A227" t="s">
        <v>518</v>
      </c>
      <c r="B227" s="7" t="s">
        <v>96</v>
      </c>
      <c r="C227" s="8" t="s">
        <v>76</v>
      </c>
      <c r="D227" s="9" t="s">
        <v>67</v>
      </c>
      <c r="E227" s="13">
        <v>23141587718</v>
      </c>
      <c r="F227">
        <v>2394.8657474904276</v>
      </c>
      <c r="G227" s="14">
        <v>6.6000000000000003E-2</v>
      </c>
      <c r="H227" s="14">
        <v>157</v>
      </c>
      <c r="I227" s="14">
        <v>0.16900000000000001</v>
      </c>
      <c r="J227">
        <v>28039</v>
      </c>
      <c r="K227">
        <v>2.9016868467349683E-3</v>
      </c>
      <c r="L227">
        <v>60282</v>
      </c>
      <c r="M227">
        <v>6.2384352685501401E-3</v>
      </c>
      <c r="N227">
        <v>8.9999999999999993E-3</v>
      </c>
      <c r="O227">
        <v>7.0000000000000001E-3</v>
      </c>
      <c r="P227">
        <v>75</v>
      </c>
      <c r="Q227">
        <v>63</v>
      </c>
      <c r="R227">
        <v>0.155</v>
      </c>
      <c r="S227">
        <v>0.69799999999999995</v>
      </c>
      <c r="T227">
        <v>0.14699999999999999</v>
      </c>
      <c r="U227">
        <v>9663000</v>
      </c>
      <c r="V227">
        <v>0.72399999999999998</v>
      </c>
      <c r="W227">
        <v>346000000</v>
      </c>
      <c r="X227">
        <v>35.806685294422024</v>
      </c>
      <c r="Y227">
        <v>516000000</v>
      </c>
      <c r="Z227">
        <v>53.399565352375042</v>
      </c>
      <c r="AA227">
        <v>1.373</v>
      </c>
      <c r="AB227">
        <v>79</v>
      </c>
      <c r="AC227">
        <v>0</v>
      </c>
      <c r="AD227">
        <v>987</v>
      </c>
      <c r="AE227">
        <v>0.129</v>
      </c>
      <c r="AF227">
        <v>0.42399999999999999</v>
      </c>
    </row>
    <row r="228" spans="1:32" ht="14.4">
      <c r="A228" t="s">
        <v>519</v>
      </c>
      <c r="B228" s="7" t="s">
        <v>96</v>
      </c>
      <c r="C228" s="8" t="s">
        <v>76</v>
      </c>
      <c r="D228" s="9" t="s">
        <v>68</v>
      </c>
      <c r="E228" s="13">
        <v>30210091837</v>
      </c>
      <c r="F228">
        <v>3145.5739105581006</v>
      </c>
      <c r="G228" s="14">
        <v>6.9000000000000006E-2</v>
      </c>
      <c r="H228" s="14">
        <v>215</v>
      </c>
      <c r="I228" s="14">
        <v>0.114</v>
      </c>
      <c r="J228">
        <v>26874</v>
      </c>
      <c r="K228">
        <v>2.7982090795501875E-3</v>
      </c>
      <c r="L228">
        <v>59064</v>
      </c>
      <c r="M228">
        <v>6.1499375260308208E-3</v>
      </c>
      <c r="N228">
        <v>0.01</v>
      </c>
      <c r="O228">
        <v>7.0000000000000001E-3</v>
      </c>
      <c r="P228">
        <v>76</v>
      </c>
      <c r="Q228">
        <v>64</v>
      </c>
      <c r="R228">
        <v>0.152</v>
      </c>
      <c r="S228">
        <v>0.70199999999999996</v>
      </c>
      <c r="T228">
        <v>0.14699999999999999</v>
      </c>
      <c r="U228">
        <v>9604000</v>
      </c>
      <c r="V228">
        <v>0.72799999999999998</v>
      </c>
      <c r="W228">
        <v>401000000</v>
      </c>
      <c r="X228">
        <v>41.753436068304872</v>
      </c>
      <c r="Y228">
        <v>675000000</v>
      </c>
      <c r="Z228">
        <v>70.283215326947101</v>
      </c>
      <c r="AA228">
        <v>1.373</v>
      </c>
      <c r="AB228">
        <v>69</v>
      </c>
      <c r="AC228">
        <v>0</v>
      </c>
      <c r="AD228">
        <v>987</v>
      </c>
      <c r="AE228">
        <v>0.16200000000000001</v>
      </c>
      <c r="AF228">
        <v>0.62</v>
      </c>
    </row>
    <row r="229" spans="1:32" ht="14.4">
      <c r="A229" t="s">
        <v>520</v>
      </c>
      <c r="B229" s="7" t="s">
        <v>96</v>
      </c>
      <c r="C229" s="8" t="s">
        <v>76</v>
      </c>
      <c r="D229" s="9" t="s">
        <v>69</v>
      </c>
      <c r="E229" s="13">
        <v>36961918859</v>
      </c>
      <c r="F229">
        <v>3866.3095040794979</v>
      </c>
      <c r="G229" s="14">
        <v>6.3E-2</v>
      </c>
      <c r="H229" s="14">
        <v>243</v>
      </c>
      <c r="I229" s="14">
        <v>8.7999999999999995E-2</v>
      </c>
      <c r="J229">
        <v>26874</v>
      </c>
      <c r="K229">
        <v>2.8110878661087866E-3</v>
      </c>
      <c r="L229">
        <v>59064</v>
      </c>
      <c r="M229">
        <v>6.1782426778242677E-3</v>
      </c>
      <c r="N229">
        <v>1.0999999999999999E-2</v>
      </c>
      <c r="O229">
        <v>6.0000000000000001E-3</v>
      </c>
      <c r="P229">
        <v>76</v>
      </c>
      <c r="Q229">
        <v>65</v>
      </c>
      <c r="R229">
        <v>0.15</v>
      </c>
      <c r="S229">
        <v>0.70499999999999996</v>
      </c>
      <c r="T229">
        <v>0.14499999999999999</v>
      </c>
      <c r="U229">
        <v>9560000</v>
      </c>
      <c r="V229">
        <v>0.73299999999999998</v>
      </c>
      <c r="W229">
        <v>479000000</v>
      </c>
      <c r="X229">
        <v>50.104602510460253</v>
      </c>
      <c r="Y229">
        <v>724000000</v>
      </c>
      <c r="Z229">
        <v>75.73221757322176</v>
      </c>
      <c r="AA229">
        <v>1.208</v>
      </c>
      <c r="AB229">
        <v>48</v>
      </c>
      <c r="AC229">
        <v>0</v>
      </c>
      <c r="AD229">
        <v>987</v>
      </c>
      <c r="AE229">
        <v>0.19700000000000001</v>
      </c>
      <c r="AF229">
        <v>0.72599999999999998</v>
      </c>
    </row>
    <row r="230" spans="1:32" ht="14.4">
      <c r="A230" t="s">
        <v>521</v>
      </c>
      <c r="B230" s="7" t="s">
        <v>96</v>
      </c>
      <c r="C230" s="8" t="s">
        <v>76</v>
      </c>
      <c r="D230" s="9" t="s">
        <v>70</v>
      </c>
      <c r="E230" s="13">
        <v>45275711996</v>
      </c>
      <c r="F230">
        <v>4751.8589416456762</v>
      </c>
      <c r="G230" s="14">
        <v>6.4000000000000001E-2</v>
      </c>
      <c r="H230" s="14">
        <v>304</v>
      </c>
      <c r="I230" s="14">
        <v>8.5999999999999993E-2</v>
      </c>
      <c r="J230">
        <v>26009</v>
      </c>
      <c r="K230">
        <v>2.7297439126784213E-3</v>
      </c>
      <c r="L230">
        <v>53722</v>
      </c>
      <c r="M230">
        <v>5.6383291351805205E-3</v>
      </c>
      <c r="N230">
        <v>1.0999999999999999E-2</v>
      </c>
      <c r="O230">
        <v>6.0000000000000001E-3</v>
      </c>
      <c r="P230">
        <v>77</v>
      </c>
      <c r="Q230">
        <v>65</v>
      </c>
      <c r="R230">
        <v>0.14799999999999999</v>
      </c>
      <c r="S230">
        <v>0.70799999999999996</v>
      </c>
      <c r="T230">
        <v>0.14299999999999999</v>
      </c>
      <c r="U230">
        <v>9528000</v>
      </c>
      <c r="V230">
        <v>0.73699999999999999</v>
      </c>
      <c r="W230">
        <v>585000000</v>
      </c>
      <c r="X230">
        <v>61.397984886649873</v>
      </c>
      <c r="Y230">
        <v>860000000</v>
      </c>
      <c r="Z230">
        <v>90.260285474391267</v>
      </c>
      <c r="AA230">
        <v>1.175</v>
      </c>
      <c r="AB230">
        <v>31</v>
      </c>
      <c r="AC230">
        <v>0</v>
      </c>
      <c r="AD230">
        <v>987</v>
      </c>
      <c r="AE230">
        <v>0.23</v>
      </c>
      <c r="AF230">
        <v>0.85099999999999998</v>
      </c>
    </row>
    <row r="231" spans="1:32" ht="14.4">
      <c r="A231" t="s">
        <v>522</v>
      </c>
      <c r="B231" s="7" t="s">
        <v>96</v>
      </c>
      <c r="C231" s="8" t="s">
        <v>76</v>
      </c>
      <c r="D231" s="9" t="s">
        <v>71</v>
      </c>
      <c r="E231" s="13">
        <v>60763483146</v>
      </c>
      <c r="F231">
        <v>6391.4466336383721</v>
      </c>
      <c r="G231" s="14">
        <v>5.8999999999999997E-2</v>
      </c>
      <c r="H231" s="14">
        <v>378</v>
      </c>
      <c r="I231" s="14">
        <v>8.5999999999999993E-2</v>
      </c>
      <c r="J231">
        <v>28621</v>
      </c>
      <c r="K231">
        <v>3.0105185652676975E-3</v>
      </c>
      <c r="L231">
        <v>61829</v>
      </c>
      <c r="M231">
        <v>6.5035237193646787E-3</v>
      </c>
      <c r="N231">
        <v>1.0999999999999999E-2</v>
      </c>
      <c r="O231">
        <v>5.0000000000000001E-3</v>
      </c>
      <c r="P231">
        <v>76</v>
      </c>
      <c r="Q231">
        <v>65</v>
      </c>
      <c r="R231">
        <v>0.14799999999999999</v>
      </c>
      <c r="S231">
        <v>0.71099999999999997</v>
      </c>
      <c r="T231">
        <v>0.14099999999999999</v>
      </c>
      <c r="U231">
        <v>9507000</v>
      </c>
      <c r="V231">
        <v>0.74199999999999999</v>
      </c>
      <c r="W231">
        <v>563000000</v>
      </c>
      <c r="X231">
        <v>59.219522457136847</v>
      </c>
      <c r="Y231">
        <v>752000000</v>
      </c>
      <c r="Z231">
        <v>79.099610813085093</v>
      </c>
      <c r="AA231">
        <v>0.997</v>
      </c>
      <c r="AB231">
        <v>10</v>
      </c>
      <c r="AC231">
        <v>0</v>
      </c>
      <c r="AD231">
        <v>900</v>
      </c>
      <c r="AE231">
        <v>0.27400000000000002</v>
      </c>
      <c r="AF231">
        <v>1.0169999999999999</v>
      </c>
    </row>
    <row r="232" spans="1:32" ht="14.4">
      <c r="A232" t="s">
        <v>523</v>
      </c>
      <c r="B232" s="7" t="s">
        <v>96</v>
      </c>
      <c r="C232" s="8" t="s">
        <v>76</v>
      </c>
      <c r="D232" s="9" t="s">
        <v>72</v>
      </c>
      <c r="E232" s="13">
        <v>49208656976</v>
      </c>
      <c r="F232">
        <v>5185.316857323498</v>
      </c>
      <c r="G232" s="14">
        <v>6.0999999999999999E-2</v>
      </c>
      <c r="H232" s="14">
        <v>314</v>
      </c>
      <c r="I232" s="14">
        <v>0.11700000000000001</v>
      </c>
      <c r="J232">
        <v>28621</v>
      </c>
      <c r="K232">
        <v>3.0159114857744996E-3</v>
      </c>
      <c r="L232">
        <v>61829</v>
      </c>
      <c r="M232">
        <v>6.5151738672286621E-3</v>
      </c>
      <c r="N232">
        <v>1.0999999999999999E-2</v>
      </c>
      <c r="O232">
        <v>5.0000000000000001E-3</v>
      </c>
      <c r="P232">
        <v>77</v>
      </c>
      <c r="Q232">
        <v>65</v>
      </c>
      <c r="R232">
        <v>0.14799999999999999</v>
      </c>
      <c r="S232">
        <v>0.71199999999999997</v>
      </c>
      <c r="T232">
        <v>0.13900000000000001</v>
      </c>
      <c r="U232">
        <v>9490000</v>
      </c>
      <c r="V232">
        <v>0.746</v>
      </c>
      <c r="W232">
        <v>665000000</v>
      </c>
      <c r="X232">
        <v>70.073761854583779</v>
      </c>
      <c r="Y232">
        <v>748000000</v>
      </c>
      <c r="Z232">
        <v>78.819810326659635</v>
      </c>
      <c r="AA232">
        <v>0.80500000000000005</v>
      </c>
      <c r="AB232">
        <v>10</v>
      </c>
      <c r="AC232">
        <v>0</v>
      </c>
      <c r="AD232">
        <v>798</v>
      </c>
      <c r="AE232">
        <v>0.318</v>
      </c>
      <c r="AF232">
        <v>1.089</v>
      </c>
    </row>
    <row r="233" spans="1:32" ht="14.4">
      <c r="A233" t="s">
        <v>524</v>
      </c>
      <c r="B233" s="7" t="s">
        <v>96</v>
      </c>
      <c r="C233" s="8" t="s">
        <v>76</v>
      </c>
      <c r="D233" s="9" t="s">
        <v>73</v>
      </c>
      <c r="E233" s="13">
        <v>55220932614</v>
      </c>
      <c r="F233">
        <v>5829.2972251662623</v>
      </c>
      <c r="G233" s="14">
        <v>5.6000000000000001E-2</v>
      </c>
      <c r="H233" s="14">
        <v>323</v>
      </c>
      <c r="I233" s="14">
        <v>9.1999999999999998E-2</v>
      </c>
      <c r="J233">
        <v>28621</v>
      </c>
      <c r="K233">
        <v>3.0213237622717195E-3</v>
      </c>
      <c r="L233">
        <v>61829</v>
      </c>
      <c r="M233">
        <v>6.5268658291987754E-3</v>
      </c>
      <c r="N233">
        <v>1.2E-2</v>
      </c>
      <c r="O233">
        <v>4.0000000000000001E-3</v>
      </c>
      <c r="P233">
        <v>77</v>
      </c>
      <c r="Q233">
        <v>65</v>
      </c>
      <c r="R233">
        <v>0.14899999999999999</v>
      </c>
      <c r="S233">
        <v>0.71199999999999997</v>
      </c>
      <c r="T233">
        <v>0.13800000000000001</v>
      </c>
      <c r="U233">
        <v>9473000</v>
      </c>
      <c r="V233">
        <v>0.75</v>
      </c>
      <c r="W233">
        <v>747000000</v>
      </c>
      <c r="X233">
        <v>78.855695133537424</v>
      </c>
      <c r="Y233">
        <v>729000000</v>
      </c>
      <c r="Z233">
        <v>76.955557901403992</v>
      </c>
      <c r="AA233">
        <v>0.623</v>
      </c>
      <c r="AB233">
        <v>10</v>
      </c>
      <c r="AC233">
        <v>0</v>
      </c>
      <c r="AD233">
        <v>654</v>
      </c>
      <c r="AE233">
        <v>0.39600000000000002</v>
      </c>
      <c r="AF233">
        <v>1.1319999999999999</v>
      </c>
    </row>
    <row r="234" spans="1:32" ht="14.4">
      <c r="A234" t="s">
        <v>525</v>
      </c>
      <c r="B234" s="7" t="s">
        <v>96</v>
      </c>
      <c r="C234" s="8" t="s">
        <v>76</v>
      </c>
      <c r="D234" s="9" t="s">
        <v>74</v>
      </c>
      <c r="E234" s="13">
        <v>59734593905</v>
      </c>
      <c r="F234">
        <v>6311.7702773668643</v>
      </c>
      <c r="G234" s="14">
        <v>4.9000000000000002E-2</v>
      </c>
      <c r="H234" s="14">
        <v>311</v>
      </c>
      <c r="I234" s="14">
        <v>0.13600000000000001</v>
      </c>
      <c r="J234">
        <v>26888</v>
      </c>
      <c r="K234">
        <v>2.8410819949281486E-3</v>
      </c>
      <c r="L234">
        <v>58038</v>
      </c>
      <c r="M234">
        <v>6.1325021132713443E-3</v>
      </c>
      <c r="N234">
        <v>1.2E-2</v>
      </c>
      <c r="O234">
        <v>4.0000000000000001E-3</v>
      </c>
      <c r="P234">
        <v>78</v>
      </c>
      <c r="Q234">
        <v>67</v>
      </c>
      <c r="R234">
        <v>0.151</v>
      </c>
      <c r="S234">
        <v>0.71099999999999997</v>
      </c>
      <c r="T234">
        <v>0.13800000000000001</v>
      </c>
      <c r="U234">
        <v>9464000</v>
      </c>
      <c r="V234">
        <v>0.755</v>
      </c>
      <c r="W234">
        <v>986000000</v>
      </c>
      <c r="X234">
        <v>104.18427726120034</v>
      </c>
      <c r="Y234">
        <v>781000000</v>
      </c>
      <c r="Z234">
        <v>82.523245984784452</v>
      </c>
      <c r="AA234">
        <v>0.60499999999999998</v>
      </c>
      <c r="AB234">
        <v>10</v>
      </c>
      <c r="AC234">
        <v>64</v>
      </c>
      <c r="AD234">
        <v>338</v>
      </c>
      <c r="AE234">
        <v>0.46899999999999997</v>
      </c>
      <c r="AF234">
        <v>1.135</v>
      </c>
    </row>
    <row r="235" spans="1:32" ht="14.4">
      <c r="A235" t="s">
        <v>526</v>
      </c>
      <c r="B235" s="7" t="s">
        <v>96</v>
      </c>
      <c r="C235" s="8" t="s">
        <v>76</v>
      </c>
      <c r="D235" s="9" t="s">
        <v>62</v>
      </c>
      <c r="E235" s="13">
        <v>63615445567</v>
      </c>
      <c r="F235">
        <v>6358.3653740129939</v>
      </c>
      <c r="G235" s="14">
        <v>0.05</v>
      </c>
      <c r="H235" s="14">
        <v>339</v>
      </c>
      <c r="I235" s="14">
        <v>0.19500000000000001</v>
      </c>
      <c r="J235">
        <v>0</v>
      </c>
      <c r="L235">
        <v>0</v>
      </c>
      <c r="N235">
        <v>8.9999999999999993E-3</v>
      </c>
      <c r="O235">
        <v>1.0999999999999999E-2</v>
      </c>
      <c r="P235">
        <v>75</v>
      </c>
      <c r="Q235">
        <v>63</v>
      </c>
      <c r="R235">
        <v>0.186</v>
      </c>
      <c r="S235">
        <v>0.67900000000000005</v>
      </c>
      <c r="T235">
        <v>0.13400000000000001</v>
      </c>
      <c r="U235">
        <v>10005000</v>
      </c>
      <c r="V235">
        <v>0.7</v>
      </c>
      <c r="W235">
        <v>188000000</v>
      </c>
      <c r="X235">
        <v>18.790604697651176</v>
      </c>
      <c r="Y235">
        <v>247000000</v>
      </c>
      <c r="Z235">
        <v>24.687656171914043</v>
      </c>
      <c r="AA235">
        <v>0</v>
      </c>
      <c r="AB235">
        <v>0</v>
      </c>
      <c r="AC235">
        <v>0</v>
      </c>
      <c r="AD235">
        <v>0</v>
      </c>
      <c r="AE235">
        <v>1.9E-2</v>
      </c>
      <c r="AF235">
        <v>5.0000000000000001E-3</v>
      </c>
    </row>
    <row r="236" spans="1:32" ht="14.4">
      <c r="A236" t="s">
        <v>527</v>
      </c>
      <c r="B236" s="7" t="s">
        <v>97</v>
      </c>
      <c r="C236" s="8" t="s">
        <v>76</v>
      </c>
      <c r="D236" s="9" t="s">
        <v>63</v>
      </c>
      <c r="E236" s="13">
        <v>233000000000</v>
      </c>
      <c r="F236">
        <v>22650.893349289414</v>
      </c>
      <c r="G236" s="14">
        <v>8.1000000000000003E-2</v>
      </c>
      <c r="H236" s="14">
        <v>1845</v>
      </c>
      <c r="I236" s="14">
        <v>0.08</v>
      </c>
      <c r="J236">
        <v>59094</v>
      </c>
      <c r="K236">
        <v>5.7447720668794356E-3</v>
      </c>
      <c r="L236">
        <v>0</v>
      </c>
      <c r="N236">
        <v>1.0999999999999999E-2</v>
      </c>
      <c r="O236">
        <v>5.0000000000000001E-3</v>
      </c>
      <c r="P236">
        <v>81</v>
      </c>
      <c r="Q236">
        <v>75</v>
      </c>
      <c r="R236">
        <v>0.17499999999999999</v>
      </c>
      <c r="S236">
        <v>0.65500000000000003</v>
      </c>
      <c r="T236">
        <v>0.17</v>
      </c>
      <c r="U236">
        <v>10286570</v>
      </c>
      <c r="V236">
        <v>0.97199999999999998</v>
      </c>
      <c r="W236">
        <v>8304000000</v>
      </c>
      <c r="X236">
        <v>807.26617327252916</v>
      </c>
      <c r="Y236">
        <v>10878000000</v>
      </c>
      <c r="Z236">
        <v>1057.495355594722</v>
      </c>
      <c r="AA236">
        <v>0</v>
      </c>
      <c r="AB236">
        <v>0</v>
      </c>
      <c r="AC236">
        <v>0</v>
      </c>
      <c r="AD236">
        <v>0</v>
      </c>
      <c r="AE236">
        <v>0.313</v>
      </c>
      <c r="AF236">
        <v>0.747</v>
      </c>
    </row>
    <row r="237" spans="1:32" ht="14.4">
      <c r="A237" t="s">
        <v>528</v>
      </c>
      <c r="B237" s="7" t="s">
        <v>97</v>
      </c>
      <c r="C237" s="8" t="s">
        <v>76</v>
      </c>
      <c r="D237" s="9" t="s">
        <v>64</v>
      </c>
      <c r="E237" s="13">
        <v>232000000000</v>
      </c>
      <c r="F237">
        <v>22452.804350424401</v>
      </c>
      <c r="G237" s="14">
        <v>8.3000000000000004E-2</v>
      </c>
      <c r="H237" s="14">
        <v>1878</v>
      </c>
      <c r="I237" s="14">
        <v>8.5000000000000006E-2</v>
      </c>
      <c r="J237">
        <v>60892</v>
      </c>
      <c r="K237">
        <v>5.893086907353632E-3</v>
      </c>
      <c r="L237">
        <v>108947</v>
      </c>
      <c r="M237">
        <v>1.054381756709348E-2</v>
      </c>
      <c r="N237">
        <v>1.0999999999999999E-2</v>
      </c>
      <c r="O237">
        <v>4.0000000000000001E-3</v>
      </c>
      <c r="P237">
        <v>81</v>
      </c>
      <c r="Q237">
        <v>75</v>
      </c>
      <c r="R237">
        <v>0.17399999999999999</v>
      </c>
      <c r="S237">
        <v>0.65500000000000003</v>
      </c>
      <c r="T237">
        <v>0.17100000000000001</v>
      </c>
      <c r="U237">
        <v>10332785</v>
      </c>
      <c r="V237">
        <v>0.97199999999999998</v>
      </c>
      <c r="W237">
        <v>7598000000</v>
      </c>
      <c r="X237">
        <v>735.32934247639912</v>
      </c>
      <c r="Y237">
        <v>11270000000</v>
      </c>
      <c r="Z237">
        <v>1090.7030389193233</v>
      </c>
      <c r="AA237">
        <v>0</v>
      </c>
      <c r="AB237">
        <v>0</v>
      </c>
      <c r="AC237">
        <v>0</v>
      </c>
      <c r="AD237">
        <v>0</v>
      </c>
      <c r="AE237">
        <v>0.46300000000000002</v>
      </c>
      <c r="AF237">
        <v>0.78400000000000003</v>
      </c>
    </row>
    <row r="238" spans="1:32" ht="14.4">
      <c r="A238" t="s">
        <v>529</v>
      </c>
      <c r="B238" s="7" t="s">
        <v>97</v>
      </c>
      <c r="C238" s="8" t="s">
        <v>76</v>
      </c>
      <c r="D238" s="9" t="s">
        <v>65</v>
      </c>
      <c r="E238" s="13">
        <v>253000000000</v>
      </c>
      <c r="F238">
        <v>24382.879440731918</v>
      </c>
      <c r="G238" s="14">
        <v>8.5000000000000006E-2</v>
      </c>
      <c r="H238" s="14">
        <v>2075</v>
      </c>
      <c r="I238" s="14">
        <v>7.6999999999999999E-2</v>
      </c>
      <c r="J238">
        <v>57096</v>
      </c>
      <c r="K238">
        <v>5.5026280021661248E-3</v>
      </c>
      <c r="L238">
        <v>104194</v>
      </c>
      <c r="M238">
        <v>1.0041698578844354E-2</v>
      </c>
      <c r="N238">
        <v>1.0999999999999999E-2</v>
      </c>
      <c r="O238">
        <v>4.0000000000000001E-3</v>
      </c>
      <c r="P238">
        <v>81</v>
      </c>
      <c r="Q238">
        <v>75</v>
      </c>
      <c r="R238">
        <v>0.17299999999999999</v>
      </c>
      <c r="S238">
        <v>0.65500000000000003</v>
      </c>
      <c r="T238">
        <v>0.17199999999999999</v>
      </c>
      <c r="U238">
        <v>10376133</v>
      </c>
      <c r="V238">
        <v>0.97299999999999998</v>
      </c>
      <c r="W238">
        <v>8848000000</v>
      </c>
      <c r="X238">
        <v>852.72615530275107</v>
      </c>
      <c r="Y238">
        <v>13402000000</v>
      </c>
      <c r="Z238">
        <v>1291.6179852359255</v>
      </c>
      <c r="AA238">
        <v>0</v>
      </c>
      <c r="AB238">
        <v>56</v>
      </c>
      <c r="AC238">
        <v>0</v>
      </c>
      <c r="AD238">
        <v>0</v>
      </c>
      <c r="AE238">
        <v>0.5</v>
      </c>
      <c r="AF238">
        <v>0.82899999999999996</v>
      </c>
    </row>
    <row r="239" spans="1:32" ht="14.4">
      <c r="A239" t="s">
        <v>530</v>
      </c>
      <c r="B239" s="7" t="s">
        <v>97</v>
      </c>
      <c r="C239" s="8" t="s">
        <v>76</v>
      </c>
      <c r="D239" s="9" t="s">
        <v>66</v>
      </c>
      <c r="E239" s="13">
        <v>312000000000</v>
      </c>
      <c r="F239">
        <v>29939.151553232627</v>
      </c>
      <c r="G239" s="14">
        <v>0.1</v>
      </c>
      <c r="H239" s="14">
        <v>3000</v>
      </c>
      <c r="I239" s="14">
        <v>6.9000000000000006E-2</v>
      </c>
      <c r="J239">
        <v>58600</v>
      </c>
      <c r="K239">
        <v>5.6231867981392045E-3</v>
      </c>
      <c r="L239">
        <v>103882</v>
      </c>
      <c r="M239">
        <v>9.9683940437593332E-3</v>
      </c>
      <c r="N239">
        <v>1.0999999999999999E-2</v>
      </c>
      <c r="O239">
        <v>4.0000000000000001E-3</v>
      </c>
      <c r="P239">
        <v>82</v>
      </c>
      <c r="Q239">
        <v>76</v>
      </c>
      <c r="R239">
        <v>0.17199999999999999</v>
      </c>
      <c r="S239">
        <v>0.65600000000000003</v>
      </c>
      <c r="T239">
        <v>0.17299999999999999</v>
      </c>
      <c r="U239">
        <v>10421137</v>
      </c>
      <c r="V239">
        <v>0.97299999999999998</v>
      </c>
      <c r="W239">
        <v>10089000000</v>
      </c>
      <c r="X239">
        <v>968.12852570693576</v>
      </c>
      <c r="Y239">
        <v>15456000000</v>
      </c>
      <c r="Z239">
        <v>1483.1395077139855</v>
      </c>
      <c r="AA239">
        <v>0</v>
      </c>
      <c r="AB239">
        <v>34</v>
      </c>
      <c r="AC239">
        <v>0</v>
      </c>
      <c r="AD239">
        <v>0</v>
      </c>
      <c r="AE239">
        <v>0.53900000000000003</v>
      </c>
      <c r="AF239">
        <v>0.875</v>
      </c>
    </row>
    <row r="240" spans="1:32" ht="14.4">
      <c r="A240" t="s">
        <v>531</v>
      </c>
      <c r="B240" s="7" t="s">
        <v>97</v>
      </c>
      <c r="C240" s="8" t="s">
        <v>76</v>
      </c>
      <c r="D240" s="9" t="s">
        <v>67</v>
      </c>
      <c r="E240" s="13">
        <v>362000000000</v>
      </c>
      <c r="F240">
        <v>34546.543689878155</v>
      </c>
      <c r="G240" s="14">
        <v>0.1</v>
      </c>
      <c r="H240" s="14">
        <v>3482</v>
      </c>
      <c r="I240" s="14">
        <v>6.7000000000000004E-2</v>
      </c>
      <c r="J240">
        <v>56375</v>
      </c>
      <c r="K240">
        <v>5.3800038688311637E-3</v>
      </c>
      <c r="L240">
        <v>107531</v>
      </c>
      <c r="M240">
        <v>1.0261945827393062E-2</v>
      </c>
      <c r="N240">
        <v>1.0999999999999999E-2</v>
      </c>
      <c r="O240">
        <v>4.0000000000000001E-3</v>
      </c>
      <c r="P240">
        <v>82</v>
      </c>
      <c r="Q240">
        <v>76</v>
      </c>
      <c r="R240">
        <v>0.17100000000000001</v>
      </c>
      <c r="S240">
        <v>0.65700000000000003</v>
      </c>
      <c r="T240">
        <v>0.17299999999999999</v>
      </c>
      <c r="U240">
        <v>10478617</v>
      </c>
      <c r="V240">
        <v>0.97399999999999998</v>
      </c>
      <c r="W240">
        <v>10881000000</v>
      </c>
      <c r="X240">
        <v>1038.4003919601223</v>
      </c>
      <c r="Y240">
        <v>16771000000</v>
      </c>
      <c r="Z240">
        <v>1600.4974702291343</v>
      </c>
      <c r="AA240">
        <v>0.59499999999999997</v>
      </c>
      <c r="AB240">
        <v>34</v>
      </c>
      <c r="AC240">
        <v>0</v>
      </c>
      <c r="AD240">
        <v>156</v>
      </c>
      <c r="AE240">
        <v>0.55800000000000005</v>
      </c>
      <c r="AF240">
        <v>0.91400000000000003</v>
      </c>
    </row>
    <row r="241" spans="1:32" ht="14.4">
      <c r="A241" t="s">
        <v>532</v>
      </c>
      <c r="B241" s="7" t="s">
        <v>97</v>
      </c>
      <c r="C241" s="8" t="s">
        <v>76</v>
      </c>
      <c r="D241" s="9" t="s">
        <v>68</v>
      </c>
      <c r="E241" s="13">
        <v>377000000000</v>
      </c>
      <c r="F241">
        <v>35741.515087564818</v>
      </c>
      <c r="G241" s="14">
        <v>0.1</v>
      </c>
      <c r="H241" s="14">
        <v>3606</v>
      </c>
      <c r="I241" s="14">
        <v>6.7000000000000004E-2</v>
      </c>
      <c r="J241">
        <v>57019</v>
      </c>
      <c r="K241">
        <v>5.4056908455646108E-3</v>
      </c>
      <c r="L241">
        <v>103215</v>
      </c>
      <c r="M241">
        <v>9.7853063123687061E-3</v>
      </c>
      <c r="N241">
        <v>1.2E-2</v>
      </c>
      <c r="O241">
        <v>4.0000000000000001E-3</v>
      </c>
      <c r="P241">
        <v>82</v>
      </c>
      <c r="Q241">
        <v>77</v>
      </c>
      <c r="R241">
        <v>0.17</v>
      </c>
      <c r="S241">
        <v>0.65800000000000003</v>
      </c>
      <c r="T241">
        <v>0.17199999999999999</v>
      </c>
      <c r="U241">
        <v>10547958</v>
      </c>
      <c r="V241">
        <v>0.97399999999999998</v>
      </c>
      <c r="W241">
        <v>11625000000</v>
      </c>
      <c r="X241">
        <v>1102.1090527664217</v>
      </c>
      <c r="Y241">
        <v>17891000000</v>
      </c>
      <c r="Z241">
        <v>1696.1576828424991</v>
      </c>
      <c r="AA241">
        <v>0.59299999999999997</v>
      </c>
      <c r="AB241">
        <v>27</v>
      </c>
      <c r="AC241">
        <v>0</v>
      </c>
      <c r="AD241">
        <v>156</v>
      </c>
      <c r="AE241">
        <v>0.59699999999999998</v>
      </c>
      <c r="AF241">
        <v>0.93</v>
      </c>
    </row>
    <row r="242" spans="1:32" ht="14.4">
      <c r="A242" t="s">
        <v>533</v>
      </c>
      <c r="B242" s="7" t="s">
        <v>97</v>
      </c>
      <c r="C242" s="8" t="s">
        <v>76</v>
      </c>
      <c r="D242" s="9" t="s">
        <v>69</v>
      </c>
      <c r="E242" s="13">
        <v>400000000000</v>
      </c>
      <c r="F242">
        <v>37644.578710108508</v>
      </c>
      <c r="G242" s="14">
        <v>9.5000000000000001E-2</v>
      </c>
      <c r="H242" s="14">
        <v>3608</v>
      </c>
      <c r="I242" s="14">
        <v>7.4999999999999997E-2</v>
      </c>
      <c r="J242">
        <v>57019</v>
      </c>
      <c r="K242">
        <v>5.3661405836791928E-3</v>
      </c>
      <c r="L242">
        <v>103215</v>
      </c>
      <c r="M242">
        <v>9.7137129789096246E-3</v>
      </c>
      <c r="N242">
        <v>1.2E-2</v>
      </c>
      <c r="O242">
        <v>4.0000000000000001E-3</v>
      </c>
      <c r="P242">
        <v>83</v>
      </c>
      <c r="Q242">
        <v>77</v>
      </c>
      <c r="R242">
        <v>0.16900000000000001</v>
      </c>
      <c r="S242">
        <v>0.65900000000000003</v>
      </c>
      <c r="T242">
        <v>0.17199999999999999</v>
      </c>
      <c r="U242">
        <v>10625700</v>
      </c>
      <c r="V242">
        <v>0.97499999999999998</v>
      </c>
      <c r="W242">
        <v>12371000000</v>
      </c>
      <c r="X242">
        <v>1164.2527080568809</v>
      </c>
      <c r="Y242">
        <v>19215000000</v>
      </c>
      <c r="Z242">
        <v>1808.3514497868375</v>
      </c>
      <c r="AA242">
        <v>0.57299999999999995</v>
      </c>
      <c r="AB242">
        <v>4</v>
      </c>
      <c r="AC242">
        <v>0</v>
      </c>
      <c r="AD242">
        <v>156</v>
      </c>
      <c r="AE242">
        <v>0.64400000000000002</v>
      </c>
      <c r="AF242">
        <v>1.006</v>
      </c>
    </row>
    <row r="243" spans="1:32" ht="14.4">
      <c r="A243" t="s">
        <v>534</v>
      </c>
      <c r="B243" s="7" t="s">
        <v>97</v>
      </c>
      <c r="C243" s="8" t="s">
        <v>76</v>
      </c>
      <c r="D243" s="9" t="s">
        <v>70</v>
      </c>
      <c r="E243" s="13">
        <v>460000000000</v>
      </c>
      <c r="F243">
        <v>42950.621817627361</v>
      </c>
      <c r="G243" s="14">
        <v>9.5000000000000001E-2</v>
      </c>
      <c r="H243" s="14">
        <v>4136</v>
      </c>
      <c r="I243" s="14">
        <v>8.5999999999999993E-2</v>
      </c>
      <c r="J243">
        <v>59242</v>
      </c>
      <c r="K243">
        <v>5.5314798646084358E-3</v>
      </c>
      <c r="L243">
        <v>114836</v>
      </c>
      <c r="M243">
        <v>1.0722342624019688E-2</v>
      </c>
      <c r="N243">
        <v>1.2E-2</v>
      </c>
      <c r="O243">
        <v>4.0000000000000001E-3</v>
      </c>
      <c r="P243">
        <v>83</v>
      </c>
      <c r="Q243">
        <v>77</v>
      </c>
      <c r="R243">
        <v>0.16800000000000001</v>
      </c>
      <c r="S243">
        <v>0.66100000000000003</v>
      </c>
      <c r="T243">
        <v>0.17100000000000001</v>
      </c>
      <c r="U243">
        <v>10709973</v>
      </c>
      <c r="V243">
        <v>0.97499999999999998</v>
      </c>
      <c r="W243">
        <v>13106000000</v>
      </c>
      <c r="X243">
        <v>1223.7192381344005</v>
      </c>
      <c r="Y243">
        <v>21445000000</v>
      </c>
      <c r="Z243">
        <v>2002.3393149543888</v>
      </c>
      <c r="AA243">
        <v>0.55200000000000005</v>
      </c>
      <c r="AB243">
        <v>4</v>
      </c>
      <c r="AC243">
        <v>0</v>
      </c>
      <c r="AD243">
        <v>156</v>
      </c>
      <c r="AE243">
        <v>0.66</v>
      </c>
      <c r="AF243">
        <v>1.0529999999999999</v>
      </c>
    </row>
    <row r="244" spans="1:32" ht="14.4">
      <c r="A244" t="s">
        <v>535</v>
      </c>
      <c r="B244" s="7" t="s">
        <v>97</v>
      </c>
      <c r="C244" s="8" t="s">
        <v>76</v>
      </c>
      <c r="D244" s="9" t="s">
        <v>71</v>
      </c>
      <c r="E244" s="13">
        <v>507000000000</v>
      </c>
      <c r="F244">
        <v>46959.693300407824</v>
      </c>
      <c r="G244" s="14">
        <v>9.9000000000000005E-2</v>
      </c>
      <c r="H244" s="14">
        <v>4715</v>
      </c>
      <c r="I244" s="14">
        <v>9.1999999999999998E-2</v>
      </c>
      <c r="J244">
        <v>58111</v>
      </c>
      <c r="K244">
        <v>5.3823959317159751E-3</v>
      </c>
      <c r="L244">
        <v>106834</v>
      </c>
      <c r="M244">
        <v>9.895250244685936E-3</v>
      </c>
      <c r="N244">
        <v>1.2E-2</v>
      </c>
      <c r="O244">
        <v>4.0000000000000001E-3</v>
      </c>
      <c r="P244">
        <v>83</v>
      </c>
      <c r="Q244">
        <v>77</v>
      </c>
      <c r="R244">
        <v>0.16800000000000001</v>
      </c>
      <c r="S244">
        <v>0.66100000000000003</v>
      </c>
      <c r="T244">
        <v>0.17100000000000001</v>
      </c>
      <c r="U244">
        <v>10796493</v>
      </c>
      <c r="V244">
        <v>0.97599999999999998</v>
      </c>
      <c r="W244">
        <v>11500000000</v>
      </c>
      <c r="X244">
        <v>1065.1606961630966</v>
      </c>
      <c r="Y244">
        <v>22292000000</v>
      </c>
      <c r="Z244">
        <v>2064.7445425102392</v>
      </c>
      <c r="AA244">
        <v>0.54500000000000004</v>
      </c>
      <c r="AB244">
        <v>4</v>
      </c>
      <c r="AC244">
        <v>0</v>
      </c>
      <c r="AD244">
        <v>156</v>
      </c>
      <c r="AE244">
        <v>0.7</v>
      </c>
      <c r="AF244">
        <v>1.0840000000000001</v>
      </c>
    </row>
    <row r="245" spans="1:32" ht="14.4">
      <c r="A245" t="s">
        <v>536</v>
      </c>
      <c r="B245" s="7" t="s">
        <v>97</v>
      </c>
      <c r="C245" s="8" t="s">
        <v>76</v>
      </c>
      <c r="D245" s="9" t="s">
        <v>72</v>
      </c>
      <c r="E245" s="13">
        <v>473000000000</v>
      </c>
      <c r="F245">
        <v>43313.939433010462</v>
      </c>
      <c r="G245" s="14">
        <v>0.106</v>
      </c>
      <c r="H245" s="14">
        <v>4664</v>
      </c>
      <c r="I245" s="14">
        <v>9.5000000000000001E-2</v>
      </c>
      <c r="J245">
        <v>58111</v>
      </c>
      <c r="K245">
        <v>5.3213875991367249E-3</v>
      </c>
      <c r="L245">
        <v>106834</v>
      </c>
      <c r="M245">
        <v>9.7830896519793646E-3</v>
      </c>
      <c r="N245">
        <v>1.2E-2</v>
      </c>
      <c r="O245">
        <v>4.0000000000000001E-3</v>
      </c>
      <c r="P245">
        <v>83</v>
      </c>
      <c r="Q245">
        <v>78</v>
      </c>
      <c r="R245">
        <v>0.16800000000000001</v>
      </c>
      <c r="S245">
        <v>0.66100000000000003</v>
      </c>
      <c r="T245">
        <v>0.17199999999999999</v>
      </c>
      <c r="U245">
        <v>10920272</v>
      </c>
      <c r="V245">
        <v>0.97599999999999998</v>
      </c>
      <c r="W245">
        <v>11624000000</v>
      </c>
      <c r="X245">
        <v>1064.4423508864982</v>
      </c>
      <c r="Y245">
        <v>20876000000</v>
      </c>
      <c r="Z245">
        <v>1911.6739949334594</v>
      </c>
      <c r="AA245">
        <v>0.56699999999999995</v>
      </c>
      <c r="AB245">
        <v>4</v>
      </c>
      <c r="AC245">
        <v>0</v>
      </c>
      <c r="AD245">
        <v>156</v>
      </c>
      <c r="AE245">
        <v>0.75</v>
      </c>
      <c r="AF245">
        <v>1.111</v>
      </c>
    </row>
    <row r="246" spans="1:32" ht="14.4">
      <c r="A246" t="s">
        <v>537</v>
      </c>
      <c r="B246" s="7" t="s">
        <v>97</v>
      </c>
      <c r="C246" s="8" t="s">
        <v>76</v>
      </c>
      <c r="D246" s="9" t="s">
        <v>73</v>
      </c>
      <c r="E246" s="13">
        <v>471000000000</v>
      </c>
      <c r="F246">
        <v>42633.13849415772</v>
      </c>
      <c r="G246" s="14">
        <v>0.105</v>
      </c>
      <c r="H246" s="14">
        <v>4570</v>
      </c>
      <c r="I246" s="8"/>
      <c r="J246">
        <v>58111</v>
      </c>
      <c r="K246">
        <v>5.2599879215159224E-3</v>
      </c>
      <c r="L246">
        <v>106834</v>
      </c>
      <c r="M246">
        <v>9.6702095921122003E-3</v>
      </c>
      <c r="N246">
        <v>1.2E-2</v>
      </c>
      <c r="O246">
        <v>4.0000000000000001E-3</v>
      </c>
      <c r="P246">
        <v>83</v>
      </c>
      <c r="Q246">
        <v>78</v>
      </c>
      <c r="R246">
        <v>0.16800000000000001</v>
      </c>
      <c r="S246">
        <v>0.65800000000000003</v>
      </c>
      <c r="T246">
        <v>0.17399999999999999</v>
      </c>
      <c r="U246">
        <v>11047744</v>
      </c>
      <c r="V246">
        <v>0.97699999999999998</v>
      </c>
      <c r="W246">
        <v>13008000000</v>
      </c>
      <c r="X246">
        <v>1177.4349586666744</v>
      </c>
      <c r="Y246">
        <v>24215000000</v>
      </c>
      <c r="Z246">
        <v>2191.8502094183209</v>
      </c>
      <c r="AA246">
        <v>0.56999999999999995</v>
      </c>
      <c r="AB246">
        <v>4</v>
      </c>
      <c r="AC246">
        <v>0</v>
      </c>
      <c r="AD246">
        <v>156</v>
      </c>
      <c r="AE246">
        <v>0.81599999999999995</v>
      </c>
      <c r="AF246">
        <v>1.135</v>
      </c>
    </row>
    <row r="247" spans="1:32" ht="14.4">
      <c r="A247" t="s">
        <v>538</v>
      </c>
      <c r="B247" s="7" t="s">
        <v>97</v>
      </c>
      <c r="C247" s="8" t="s">
        <v>76</v>
      </c>
      <c r="D247" s="9" t="s">
        <v>74</v>
      </c>
      <c r="E247" s="13">
        <v>513000000000</v>
      </c>
      <c r="F247">
        <v>46098.909028430899</v>
      </c>
      <c r="G247" s="14">
        <v>0.105</v>
      </c>
      <c r="H247" s="14">
        <v>4914</v>
      </c>
      <c r="I247" s="8"/>
      <c r="J247">
        <v>58895</v>
      </c>
      <c r="K247">
        <v>5.2923883961587476E-3</v>
      </c>
      <c r="L247">
        <v>111282</v>
      </c>
      <c r="M247">
        <v>9.9999586637462903E-3</v>
      </c>
      <c r="N247">
        <v>1.0999999999999999E-2</v>
      </c>
      <c r="O247">
        <v>4.0000000000000001E-3</v>
      </c>
      <c r="P247">
        <v>83</v>
      </c>
      <c r="Q247">
        <v>78</v>
      </c>
      <c r="R247">
        <v>0.16900000000000001</v>
      </c>
      <c r="S247">
        <v>0.65500000000000003</v>
      </c>
      <c r="T247">
        <v>0.17599999999999999</v>
      </c>
      <c r="U247">
        <v>11128246</v>
      </c>
      <c r="V247">
        <v>0.97699999999999998</v>
      </c>
      <c r="W247">
        <v>12659000000</v>
      </c>
      <c r="X247">
        <v>1137.5557298068356</v>
      </c>
      <c r="Y247">
        <v>23784000000</v>
      </c>
      <c r="Z247">
        <v>2137.2640396339189</v>
      </c>
      <c r="AA247">
        <v>0.57599999999999996</v>
      </c>
      <c r="AB247">
        <v>4</v>
      </c>
      <c r="AC247">
        <v>32</v>
      </c>
      <c r="AD247">
        <v>156</v>
      </c>
      <c r="AE247">
        <v>0.80700000000000005</v>
      </c>
      <c r="AF247">
        <v>1.113</v>
      </c>
    </row>
    <row r="248" spans="1:32" ht="14.4">
      <c r="A248" t="s">
        <v>539</v>
      </c>
      <c r="B248" s="7" t="s">
        <v>97</v>
      </c>
      <c r="C248" s="8" t="s">
        <v>76</v>
      </c>
      <c r="D248" s="9" t="s">
        <v>62</v>
      </c>
      <c r="E248" s="13">
        <v>483000000000</v>
      </c>
      <c r="F248">
        <v>47116.205340812099</v>
      </c>
      <c r="G248" s="14">
        <v>0.108</v>
      </c>
      <c r="H248" s="14">
        <v>4711</v>
      </c>
      <c r="I248" s="8"/>
      <c r="J248">
        <v>57286</v>
      </c>
      <c r="K248">
        <v>5.5881965613949515E-3</v>
      </c>
      <c r="L248">
        <v>0</v>
      </c>
      <c r="N248">
        <v>1.0999999999999999E-2</v>
      </c>
      <c r="O248">
        <v>5.0000000000000001E-3</v>
      </c>
      <c r="P248">
        <v>81</v>
      </c>
      <c r="Q248">
        <v>75</v>
      </c>
      <c r="R248">
        <v>0.17599999999999999</v>
      </c>
      <c r="S248">
        <v>0.65500000000000003</v>
      </c>
      <c r="T248">
        <v>0.16900000000000001</v>
      </c>
      <c r="U248">
        <v>10251250</v>
      </c>
      <c r="V248">
        <v>0.97099999999999997</v>
      </c>
      <c r="W248">
        <v>6592000000</v>
      </c>
      <c r="X248">
        <v>643.04353127667355</v>
      </c>
      <c r="Y248">
        <v>9429000000</v>
      </c>
      <c r="Z248">
        <v>919.79026947933176</v>
      </c>
      <c r="AA248">
        <v>0</v>
      </c>
      <c r="AB248">
        <v>0</v>
      </c>
      <c r="AC248">
        <v>0</v>
      </c>
      <c r="AD248">
        <v>0</v>
      </c>
      <c r="AE248">
        <v>0.29399999999999998</v>
      </c>
      <c r="AF248">
        <v>0.54800000000000004</v>
      </c>
    </row>
    <row r="249" spans="1:32" ht="14.4">
      <c r="A249" t="s">
        <v>540</v>
      </c>
      <c r="B249" s="7" t="s">
        <v>98</v>
      </c>
      <c r="C249" s="8" t="s">
        <v>84</v>
      </c>
      <c r="D249" s="9" t="s">
        <v>63</v>
      </c>
      <c r="E249" s="13">
        <v>831750000</v>
      </c>
      <c r="F249">
        <v>3392.1565428755534</v>
      </c>
      <c r="G249" s="14">
        <v>0.04</v>
      </c>
      <c r="H249" s="14">
        <v>139</v>
      </c>
      <c r="I249" s="14">
        <v>0.16</v>
      </c>
      <c r="J249">
        <v>0</v>
      </c>
      <c r="L249">
        <v>0</v>
      </c>
      <c r="N249">
        <v>2.9000000000000001E-2</v>
      </c>
      <c r="O249">
        <v>2.1000000000000001E-2</v>
      </c>
      <c r="P249">
        <v>74</v>
      </c>
      <c r="Q249">
        <v>67</v>
      </c>
      <c r="R249">
        <v>0.39700000000000002</v>
      </c>
      <c r="S249">
        <v>0.56000000000000005</v>
      </c>
      <c r="T249">
        <v>4.2000000000000003E-2</v>
      </c>
      <c r="U249">
        <v>245198</v>
      </c>
      <c r="V249">
        <v>0.47399999999999998</v>
      </c>
      <c r="W249">
        <v>111000000</v>
      </c>
      <c r="X249">
        <v>452.69537271919023</v>
      </c>
      <c r="Y249">
        <v>45000000</v>
      </c>
      <c r="Z249">
        <v>183.52515110237439</v>
      </c>
      <c r="AA249">
        <v>0</v>
      </c>
      <c r="AB249">
        <v>0</v>
      </c>
      <c r="AC249">
        <v>0</v>
      </c>
      <c r="AD249">
        <v>0</v>
      </c>
      <c r="AE249">
        <v>0.129</v>
      </c>
      <c r="AF249">
        <v>0.16</v>
      </c>
    </row>
    <row r="250" spans="1:32" ht="14.4">
      <c r="A250" t="s">
        <v>541</v>
      </c>
      <c r="B250" s="7" t="s">
        <v>98</v>
      </c>
      <c r="C250" s="8" t="s">
        <v>84</v>
      </c>
      <c r="D250" s="9" t="s">
        <v>64</v>
      </c>
      <c r="E250" s="13">
        <v>871840755</v>
      </c>
      <c r="F250">
        <v>3462.901086723386</v>
      </c>
      <c r="G250" s="14">
        <v>4.4999999999999998E-2</v>
      </c>
      <c r="H250" s="14">
        <v>160</v>
      </c>
      <c r="I250" s="14">
        <v>0.155</v>
      </c>
      <c r="J250">
        <v>0</v>
      </c>
      <c r="L250">
        <v>422</v>
      </c>
      <c r="M250">
        <v>1.6761596085253768E-3</v>
      </c>
      <c r="N250">
        <v>2.8000000000000001E-2</v>
      </c>
      <c r="O250">
        <v>0.02</v>
      </c>
      <c r="P250">
        <v>75</v>
      </c>
      <c r="Q250">
        <v>68</v>
      </c>
      <c r="R250">
        <v>0.39300000000000002</v>
      </c>
      <c r="S250">
        <v>0.56499999999999995</v>
      </c>
      <c r="T250">
        <v>4.2000000000000003E-2</v>
      </c>
      <c r="U250">
        <v>251766</v>
      </c>
      <c r="V250">
        <v>0.47099999999999997</v>
      </c>
      <c r="W250">
        <v>121000000</v>
      </c>
      <c r="X250">
        <v>480.60500623594925</v>
      </c>
      <c r="Y250">
        <v>48000000</v>
      </c>
      <c r="Z250">
        <v>190.65322561426086</v>
      </c>
      <c r="AA250">
        <v>0</v>
      </c>
      <c r="AB250">
        <v>0</v>
      </c>
      <c r="AC250">
        <v>0</v>
      </c>
      <c r="AD250">
        <v>0</v>
      </c>
      <c r="AE250">
        <v>5.7000000000000002E-2</v>
      </c>
      <c r="AF250">
        <v>0.20499999999999999</v>
      </c>
    </row>
    <row r="251" spans="1:32" ht="14.4">
      <c r="A251" t="s">
        <v>542</v>
      </c>
      <c r="B251" s="7" t="s">
        <v>98</v>
      </c>
      <c r="C251" s="8" t="s">
        <v>84</v>
      </c>
      <c r="D251" s="9" t="s">
        <v>65</v>
      </c>
      <c r="E251" s="13">
        <v>932676403</v>
      </c>
      <c r="F251">
        <v>3610.1832542404372</v>
      </c>
      <c r="G251" s="14">
        <v>4.3999999999999997E-2</v>
      </c>
      <c r="H251" s="14">
        <v>162</v>
      </c>
      <c r="I251" s="14">
        <v>0.14799999999999999</v>
      </c>
      <c r="J251">
        <v>0</v>
      </c>
      <c r="L251">
        <v>414</v>
      </c>
      <c r="M251">
        <v>1.6025020708662027E-3</v>
      </c>
      <c r="N251">
        <v>2.8000000000000001E-2</v>
      </c>
      <c r="O251">
        <v>1.9E-2</v>
      </c>
      <c r="P251">
        <v>75</v>
      </c>
      <c r="Q251">
        <v>68</v>
      </c>
      <c r="R251">
        <v>0.38800000000000001</v>
      </c>
      <c r="S251">
        <v>0.56999999999999995</v>
      </c>
      <c r="T251">
        <v>4.2000000000000003E-2</v>
      </c>
      <c r="U251">
        <v>258346</v>
      </c>
      <c r="V251">
        <v>0.46899999999999997</v>
      </c>
      <c r="W251">
        <v>150000000</v>
      </c>
      <c r="X251">
        <v>580.61669234282704</v>
      </c>
      <c r="Y251">
        <v>50000000</v>
      </c>
      <c r="Z251">
        <v>193.53889744760903</v>
      </c>
      <c r="AA251">
        <v>0</v>
      </c>
      <c r="AB251">
        <v>0</v>
      </c>
      <c r="AC251">
        <v>0</v>
      </c>
      <c r="AD251">
        <v>0</v>
      </c>
      <c r="AE251">
        <v>0.129</v>
      </c>
      <c r="AF251">
        <v>0.23400000000000001</v>
      </c>
    </row>
    <row r="252" spans="1:32" ht="14.4">
      <c r="A252" t="s">
        <v>543</v>
      </c>
      <c r="B252" s="7" t="s">
        <v>98</v>
      </c>
      <c r="C252" s="8" t="s">
        <v>84</v>
      </c>
      <c r="D252" s="9" t="s">
        <v>66</v>
      </c>
      <c r="E252" s="13">
        <v>990350000</v>
      </c>
      <c r="F252">
        <v>3736.6057953516452</v>
      </c>
      <c r="G252" s="14">
        <v>4.4999999999999998E-2</v>
      </c>
      <c r="H252" s="14">
        <v>174</v>
      </c>
      <c r="I252" s="14">
        <v>0.14299999999999999</v>
      </c>
      <c r="J252">
        <v>0</v>
      </c>
      <c r="L252">
        <v>407</v>
      </c>
      <c r="M252">
        <v>1.5356172653184425E-3</v>
      </c>
      <c r="N252">
        <v>2.7E-2</v>
      </c>
      <c r="O252">
        <v>1.9E-2</v>
      </c>
      <c r="P252">
        <v>75</v>
      </c>
      <c r="Q252">
        <v>69</v>
      </c>
      <c r="R252">
        <v>0.38400000000000001</v>
      </c>
      <c r="S252">
        <v>0.57499999999999996</v>
      </c>
      <c r="T252">
        <v>4.1000000000000002E-2</v>
      </c>
      <c r="U252">
        <v>265040</v>
      </c>
      <c r="V252">
        <v>0.46600000000000003</v>
      </c>
      <c r="W252">
        <v>168000000</v>
      </c>
      <c r="X252">
        <v>633.86658617567161</v>
      </c>
      <c r="Y252">
        <v>47000000</v>
      </c>
      <c r="Z252">
        <v>177.33172351343194</v>
      </c>
      <c r="AA252">
        <v>0</v>
      </c>
      <c r="AB252">
        <v>0</v>
      </c>
      <c r="AC252">
        <v>0</v>
      </c>
      <c r="AD252">
        <v>0</v>
      </c>
      <c r="AE252">
        <v>5.8000000000000003E-2</v>
      </c>
      <c r="AF252">
        <v>0.28299999999999997</v>
      </c>
    </row>
    <row r="253" spans="1:32" ht="14.4">
      <c r="A253" t="s">
        <v>544</v>
      </c>
      <c r="B253" s="7" t="s">
        <v>98</v>
      </c>
      <c r="C253" s="8" t="s">
        <v>84</v>
      </c>
      <c r="D253" s="9" t="s">
        <v>67</v>
      </c>
      <c r="E253" s="13">
        <v>1057850000</v>
      </c>
      <c r="F253">
        <v>3890.2986172403648</v>
      </c>
      <c r="G253" s="14">
        <v>4.3999999999999997E-2</v>
      </c>
      <c r="H253" s="14">
        <v>175</v>
      </c>
      <c r="I253" s="14">
        <v>0.13900000000000001</v>
      </c>
      <c r="J253">
        <v>0</v>
      </c>
      <c r="L253">
        <v>359</v>
      </c>
      <c r="M253">
        <v>1.3202412474257134E-3</v>
      </c>
      <c r="N253">
        <v>2.7E-2</v>
      </c>
      <c r="O253">
        <v>1.7999999999999999E-2</v>
      </c>
      <c r="P253">
        <v>75</v>
      </c>
      <c r="Q253">
        <v>69</v>
      </c>
      <c r="R253">
        <v>0.379</v>
      </c>
      <c r="S253">
        <v>0.57999999999999996</v>
      </c>
      <c r="T253">
        <v>4.1000000000000002E-2</v>
      </c>
      <c r="U253">
        <v>271920</v>
      </c>
      <c r="V253">
        <v>0.46300000000000002</v>
      </c>
      <c r="W253">
        <v>214000000</v>
      </c>
      <c r="X253">
        <v>786.99617534568995</v>
      </c>
      <c r="Y253">
        <v>45000000</v>
      </c>
      <c r="Z253">
        <v>165.48984995586937</v>
      </c>
      <c r="AA253">
        <v>0.34699999999999998</v>
      </c>
      <c r="AB253">
        <v>45</v>
      </c>
      <c r="AC253">
        <v>0</v>
      </c>
      <c r="AD253">
        <v>147</v>
      </c>
      <c r="AE253">
        <v>9.1999999999999998E-2</v>
      </c>
      <c r="AF253">
        <v>0.35299999999999998</v>
      </c>
    </row>
    <row r="254" spans="1:32" ht="14.4">
      <c r="A254" t="s">
        <v>545</v>
      </c>
      <c r="B254" s="7" t="s">
        <v>98</v>
      </c>
      <c r="C254" s="8" t="s">
        <v>84</v>
      </c>
      <c r="D254" s="9" t="s">
        <v>68</v>
      </c>
      <c r="E254" s="13">
        <v>1114200000</v>
      </c>
      <c r="F254">
        <v>3993.7631055433089</v>
      </c>
      <c r="G254" s="14">
        <v>4.3999999999999997E-2</v>
      </c>
      <c r="H254" s="14">
        <v>182</v>
      </c>
      <c r="I254" s="14">
        <v>0.14299999999999999</v>
      </c>
      <c r="J254">
        <v>178</v>
      </c>
      <c r="K254">
        <v>6.3802713407530868E-4</v>
      </c>
      <c r="L254">
        <v>425</v>
      </c>
      <c r="M254">
        <v>1.5233793931573381E-3</v>
      </c>
      <c r="N254">
        <v>2.5999999999999999E-2</v>
      </c>
      <c r="O254">
        <v>1.7999999999999999E-2</v>
      </c>
      <c r="P254">
        <v>75</v>
      </c>
      <c r="Q254">
        <v>69</v>
      </c>
      <c r="R254">
        <v>0.374</v>
      </c>
      <c r="S254">
        <v>0.58499999999999996</v>
      </c>
      <c r="T254">
        <v>0.04</v>
      </c>
      <c r="U254">
        <v>278985</v>
      </c>
      <c r="V254">
        <v>0.46</v>
      </c>
      <c r="W254">
        <v>260000000</v>
      </c>
      <c r="X254">
        <v>931.94974640213627</v>
      </c>
      <c r="Y254">
        <v>43000000</v>
      </c>
      <c r="Z254">
        <v>154.13015036650717</v>
      </c>
      <c r="AA254">
        <v>0.34799999999999998</v>
      </c>
      <c r="AB254">
        <v>45</v>
      </c>
      <c r="AC254">
        <v>0</v>
      </c>
      <c r="AD254">
        <v>147</v>
      </c>
      <c r="AE254">
        <v>0.104</v>
      </c>
      <c r="AF254">
        <v>0.42299999999999999</v>
      </c>
    </row>
    <row r="255" spans="1:32" ht="14.4">
      <c r="A255" t="s">
        <v>546</v>
      </c>
      <c r="B255" s="7" t="s">
        <v>98</v>
      </c>
      <c r="C255" s="8" t="s">
        <v>84</v>
      </c>
      <c r="D255" s="9" t="s">
        <v>69</v>
      </c>
      <c r="E255" s="13">
        <v>1217450000</v>
      </c>
      <c r="F255">
        <v>4253.9029196774236</v>
      </c>
      <c r="G255" s="14">
        <v>4.3999999999999997E-2</v>
      </c>
      <c r="H255" s="14">
        <v>192</v>
      </c>
      <c r="I255" s="14">
        <v>0.14199999999999999</v>
      </c>
      <c r="J255">
        <v>178</v>
      </c>
      <c r="K255">
        <v>6.2195138995653325E-4</v>
      </c>
      <c r="L255">
        <v>425</v>
      </c>
      <c r="M255">
        <v>1.4849962962445317E-3</v>
      </c>
      <c r="N255">
        <v>2.5999999999999999E-2</v>
      </c>
      <c r="O255">
        <v>1.7000000000000001E-2</v>
      </c>
      <c r="P255">
        <v>76</v>
      </c>
      <c r="Q255">
        <v>70</v>
      </c>
      <c r="R255">
        <v>0.37</v>
      </c>
      <c r="S255">
        <v>0.59</v>
      </c>
      <c r="T255">
        <v>0.04</v>
      </c>
      <c r="U255">
        <v>286196</v>
      </c>
      <c r="V255">
        <v>0.45800000000000002</v>
      </c>
      <c r="W255">
        <v>289000000</v>
      </c>
      <c r="X255">
        <v>1009.7974814462816</v>
      </c>
      <c r="Y255">
        <v>46000000</v>
      </c>
      <c r="Z255">
        <v>160.72901088764343</v>
      </c>
      <c r="AA255">
        <v>0.34799999999999998</v>
      </c>
      <c r="AB255">
        <v>44</v>
      </c>
      <c r="AC255">
        <v>0</v>
      </c>
      <c r="AD255">
        <v>147</v>
      </c>
      <c r="AE255">
        <v>0.109</v>
      </c>
      <c r="AF255">
        <v>0.41299999999999998</v>
      </c>
    </row>
    <row r="256" spans="1:32" ht="14.4">
      <c r="A256" t="s">
        <v>547</v>
      </c>
      <c r="B256" s="7" t="s">
        <v>98</v>
      </c>
      <c r="C256" s="8" t="s">
        <v>84</v>
      </c>
      <c r="D256" s="9" t="s">
        <v>70</v>
      </c>
      <c r="E256" s="13">
        <v>1290500000</v>
      </c>
      <c r="F256">
        <v>4396.2744937726538</v>
      </c>
      <c r="G256" s="14">
        <v>4.8000000000000001E-2</v>
      </c>
      <c r="H256" s="14">
        <v>215</v>
      </c>
      <c r="I256" s="14">
        <v>0.14299999999999999</v>
      </c>
      <c r="J256">
        <v>178</v>
      </c>
      <c r="K256">
        <v>6.0638268879622821E-4</v>
      </c>
      <c r="L256">
        <v>374</v>
      </c>
      <c r="M256">
        <v>1.2740849753358951E-3</v>
      </c>
      <c r="N256">
        <v>2.5000000000000001E-2</v>
      </c>
      <c r="O256">
        <v>1.7000000000000001E-2</v>
      </c>
      <c r="P256">
        <v>76</v>
      </c>
      <c r="Q256">
        <v>70</v>
      </c>
      <c r="R256">
        <v>0.36499999999999999</v>
      </c>
      <c r="S256">
        <v>0.59599999999999997</v>
      </c>
      <c r="T256">
        <v>3.9E-2</v>
      </c>
      <c r="U256">
        <v>293544</v>
      </c>
      <c r="V256">
        <v>0.45500000000000002</v>
      </c>
      <c r="W256">
        <v>278000000</v>
      </c>
      <c r="X256">
        <v>947.04712070422147</v>
      </c>
      <c r="Y256">
        <v>44000000</v>
      </c>
      <c r="Z256">
        <v>149.89235003951708</v>
      </c>
      <c r="AA256">
        <v>0.33200000000000002</v>
      </c>
      <c r="AB256">
        <v>44</v>
      </c>
      <c r="AC256">
        <v>0</v>
      </c>
      <c r="AD256">
        <v>147</v>
      </c>
      <c r="AE256">
        <v>0.113</v>
      </c>
      <c r="AF256">
        <v>0.54500000000000004</v>
      </c>
    </row>
    <row r="257" spans="1:32" ht="14.4">
      <c r="A257" t="s">
        <v>548</v>
      </c>
      <c r="B257" s="7" t="s">
        <v>98</v>
      </c>
      <c r="C257" s="8" t="s">
        <v>84</v>
      </c>
      <c r="D257" s="9" t="s">
        <v>71</v>
      </c>
      <c r="E257" s="13">
        <v>1369500000</v>
      </c>
      <c r="F257">
        <v>4549.5920482632155</v>
      </c>
      <c r="G257" s="14">
        <v>5.0999999999999997E-2</v>
      </c>
      <c r="H257" s="14">
        <v>237</v>
      </c>
      <c r="I257" s="14">
        <v>0.14099999999999999</v>
      </c>
      <c r="J257">
        <v>172</v>
      </c>
      <c r="K257">
        <v>5.7139819810242648E-4</v>
      </c>
      <c r="L257">
        <v>407</v>
      </c>
      <c r="M257">
        <v>1.352087596672602E-3</v>
      </c>
      <c r="N257">
        <v>2.5000000000000001E-2</v>
      </c>
      <c r="O257">
        <v>1.6E-2</v>
      </c>
      <c r="P257">
        <v>76</v>
      </c>
      <c r="Q257">
        <v>70</v>
      </c>
      <c r="R257">
        <v>0.36</v>
      </c>
      <c r="S257">
        <v>0.60099999999999998</v>
      </c>
      <c r="T257">
        <v>3.9E-2</v>
      </c>
      <c r="U257">
        <v>301016</v>
      </c>
      <c r="V257">
        <v>0.45200000000000001</v>
      </c>
      <c r="W257">
        <v>256000000</v>
      </c>
      <c r="X257">
        <v>850.45313205942546</v>
      </c>
      <c r="Y257">
        <v>43000000</v>
      </c>
      <c r="Z257">
        <v>142.84954952560662</v>
      </c>
      <c r="AA257">
        <v>0.33200000000000002</v>
      </c>
      <c r="AB257">
        <v>44</v>
      </c>
      <c r="AC257">
        <v>0</v>
      </c>
      <c r="AD257">
        <v>147</v>
      </c>
      <c r="AE257">
        <v>0.11700000000000001</v>
      </c>
      <c r="AF257">
        <v>0.53700000000000003</v>
      </c>
    </row>
    <row r="258" spans="1:32" ht="14.4">
      <c r="A258" t="s">
        <v>549</v>
      </c>
      <c r="B258" s="7" t="s">
        <v>98</v>
      </c>
      <c r="C258" s="8" t="s">
        <v>84</v>
      </c>
      <c r="D258" s="9" t="s">
        <v>72</v>
      </c>
      <c r="E258" s="13">
        <v>1338500000</v>
      </c>
      <c r="F258">
        <v>4337.4001523031802</v>
      </c>
      <c r="G258" s="14">
        <v>5.8000000000000003E-2</v>
      </c>
      <c r="H258" s="14">
        <v>259</v>
      </c>
      <c r="I258" s="14">
        <v>0.14099999999999999</v>
      </c>
      <c r="J258">
        <v>172</v>
      </c>
      <c r="K258">
        <v>5.5736483092726718E-4</v>
      </c>
      <c r="L258">
        <v>407</v>
      </c>
      <c r="M258">
        <v>1.3188807336476612E-3</v>
      </c>
      <c r="N258">
        <v>2.4E-2</v>
      </c>
      <c r="O258">
        <v>1.6E-2</v>
      </c>
      <c r="P258">
        <v>76</v>
      </c>
      <c r="Q258">
        <v>70</v>
      </c>
      <c r="R258">
        <v>0.35499999999999998</v>
      </c>
      <c r="S258">
        <v>0.60599999999999998</v>
      </c>
      <c r="T258">
        <v>3.9E-2</v>
      </c>
      <c r="U258">
        <v>308595</v>
      </c>
      <c r="V258">
        <v>0.45</v>
      </c>
      <c r="W258">
        <v>264000000</v>
      </c>
      <c r="X258">
        <v>855.49020560929375</v>
      </c>
      <c r="Y258">
        <v>39000000</v>
      </c>
      <c r="Z258">
        <v>126.37923491955476</v>
      </c>
      <c r="AA258">
        <v>0.33200000000000002</v>
      </c>
      <c r="AB258">
        <v>44</v>
      </c>
      <c r="AC258">
        <v>0</v>
      </c>
      <c r="AD258">
        <v>147</v>
      </c>
      <c r="AE258">
        <v>0.14000000000000001</v>
      </c>
      <c r="AF258">
        <v>0.629</v>
      </c>
    </row>
    <row r="259" spans="1:32" ht="14.4">
      <c r="A259" t="s">
        <v>550</v>
      </c>
      <c r="B259" s="7" t="s">
        <v>98</v>
      </c>
      <c r="C259" s="8" t="s">
        <v>84</v>
      </c>
      <c r="D259" s="9" t="s">
        <v>73</v>
      </c>
      <c r="E259" s="13">
        <v>1398500000</v>
      </c>
      <c r="F259">
        <v>4421.714936132541</v>
      </c>
      <c r="G259" s="14">
        <v>5.8000000000000003E-2</v>
      </c>
      <c r="H259" s="14">
        <v>265</v>
      </c>
      <c r="I259" s="14">
        <v>0.13900000000000001</v>
      </c>
      <c r="J259">
        <v>172</v>
      </c>
      <c r="K259">
        <v>5.4382192993550024E-4</v>
      </c>
      <c r="L259">
        <v>407</v>
      </c>
      <c r="M259">
        <v>1.2868344504869103E-3</v>
      </c>
      <c r="N259">
        <v>2.4E-2</v>
      </c>
      <c r="O259">
        <v>1.4999999999999999E-2</v>
      </c>
      <c r="P259">
        <v>77</v>
      </c>
      <c r="Q259">
        <v>71</v>
      </c>
      <c r="R259">
        <v>0.34899999999999998</v>
      </c>
      <c r="S259">
        <v>0.61199999999999999</v>
      </c>
      <c r="T259">
        <v>3.9E-2</v>
      </c>
      <c r="U259">
        <v>316280</v>
      </c>
      <c r="V259">
        <v>0.44700000000000001</v>
      </c>
      <c r="W259">
        <v>248000000</v>
      </c>
      <c r="X259">
        <v>784.11534083723279</v>
      </c>
      <c r="Y259">
        <v>37000000</v>
      </c>
      <c r="Z259">
        <v>116.98495004426458</v>
      </c>
      <c r="AA259">
        <v>0.33200000000000002</v>
      </c>
      <c r="AB259">
        <v>44</v>
      </c>
      <c r="AC259">
        <v>0</v>
      </c>
      <c r="AD259">
        <v>147</v>
      </c>
      <c r="AE259">
        <v>0.187</v>
      </c>
      <c r="AF259">
        <v>0.70299999999999996</v>
      </c>
    </row>
    <row r="260" spans="1:32" ht="14.4">
      <c r="A260" t="s">
        <v>551</v>
      </c>
      <c r="B260" s="7" t="s">
        <v>98</v>
      </c>
      <c r="C260" s="8" t="s">
        <v>84</v>
      </c>
      <c r="D260" s="9" t="s">
        <v>74</v>
      </c>
      <c r="E260" s="13">
        <v>1489000000</v>
      </c>
      <c r="F260">
        <v>4594.8281182497067</v>
      </c>
      <c r="G260" s="14">
        <v>5.8000000000000003E-2</v>
      </c>
      <c r="H260" s="14">
        <v>264</v>
      </c>
      <c r="I260" s="14">
        <v>0.13400000000000001</v>
      </c>
      <c r="J260">
        <v>155</v>
      </c>
      <c r="K260">
        <v>4.7830648645312595E-4</v>
      </c>
      <c r="L260">
        <v>381</v>
      </c>
      <c r="M260">
        <v>1.1757082021847806E-3</v>
      </c>
      <c r="N260">
        <v>2.4E-2</v>
      </c>
      <c r="O260">
        <v>1.4999999999999999E-2</v>
      </c>
      <c r="P260">
        <v>77</v>
      </c>
      <c r="Q260">
        <v>71</v>
      </c>
      <c r="R260">
        <v>0.34399999999999997</v>
      </c>
      <c r="S260">
        <v>0.61699999999999999</v>
      </c>
      <c r="T260">
        <v>3.9E-2</v>
      </c>
      <c r="U260">
        <v>324060</v>
      </c>
      <c r="V260">
        <v>0.44500000000000001</v>
      </c>
      <c r="W260">
        <v>299000000</v>
      </c>
      <c r="X260">
        <v>922.66864160957846</v>
      </c>
      <c r="Y260">
        <v>40000000</v>
      </c>
      <c r="Z260">
        <v>123.43393198790348</v>
      </c>
      <c r="AA260">
        <v>0.33200000000000002</v>
      </c>
      <c r="AB260">
        <v>44</v>
      </c>
      <c r="AC260">
        <v>104</v>
      </c>
      <c r="AD260">
        <v>147</v>
      </c>
      <c r="AE260">
        <v>0.25</v>
      </c>
      <c r="AF260">
        <v>0.53200000000000003</v>
      </c>
    </row>
    <row r="261" spans="1:32" ht="14.4">
      <c r="A261" t="s">
        <v>552</v>
      </c>
      <c r="B261" s="7" t="s">
        <v>98</v>
      </c>
      <c r="C261" s="8" t="s">
        <v>84</v>
      </c>
      <c r="D261" s="9" t="s">
        <v>62</v>
      </c>
      <c r="E261" s="13">
        <v>1572500000</v>
      </c>
      <c r="F261">
        <v>6590.914806401046</v>
      </c>
      <c r="G261" s="14">
        <v>5.8000000000000003E-2</v>
      </c>
      <c r="H261" s="14">
        <v>259</v>
      </c>
      <c r="I261" s="14">
        <v>0.124</v>
      </c>
      <c r="J261">
        <v>0</v>
      </c>
      <c r="L261">
        <v>0</v>
      </c>
      <c r="N261">
        <v>2.9000000000000001E-2</v>
      </c>
      <c r="O261">
        <v>2.1000000000000001E-2</v>
      </c>
      <c r="P261">
        <v>74</v>
      </c>
      <c r="Q261">
        <v>67</v>
      </c>
      <c r="R261">
        <v>0.40200000000000002</v>
      </c>
      <c r="S261">
        <v>0.55500000000000005</v>
      </c>
      <c r="T261">
        <v>4.2999999999999997E-2</v>
      </c>
      <c r="U261">
        <v>238586</v>
      </c>
      <c r="V261">
        <v>0.47699999999999998</v>
      </c>
      <c r="W261">
        <v>111000000</v>
      </c>
      <c r="X261">
        <v>465.24104515772092</v>
      </c>
      <c r="Y261">
        <v>44000000</v>
      </c>
      <c r="Z261">
        <v>184.41987375621369</v>
      </c>
      <c r="AA261">
        <v>0</v>
      </c>
      <c r="AB261">
        <v>0</v>
      </c>
      <c r="AC261">
        <v>0</v>
      </c>
      <c r="AD261">
        <v>0</v>
      </c>
      <c r="AE261">
        <v>0.06</v>
      </c>
      <c r="AF261">
        <v>7.0000000000000007E-2</v>
      </c>
    </row>
    <row r="262" spans="1:32" ht="14.4">
      <c r="A262" t="s">
        <v>553</v>
      </c>
      <c r="B262" s="7" t="s">
        <v>99</v>
      </c>
      <c r="C262" s="8" t="s">
        <v>78</v>
      </c>
      <c r="D262" s="9" t="s">
        <v>63</v>
      </c>
      <c r="E262" s="13">
        <v>2359122303</v>
      </c>
      <c r="F262">
        <v>328.80161203393322</v>
      </c>
      <c r="G262" s="14">
        <v>4.2999999999999997E-2</v>
      </c>
      <c r="H262" s="14">
        <v>15</v>
      </c>
      <c r="I262" s="8"/>
      <c r="J262">
        <v>3761</v>
      </c>
      <c r="K262">
        <v>5.2418768678803125E-4</v>
      </c>
      <c r="L262">
        <v>0</v>
      </c>
      <c r="N262">
        <v>4.2000000000000003E-2</v>
      </c>
      <c r="O262">
        <v>8.7999999999999995E-2</v>
      </c>
      <c r="P262">
        <v>57</v>
      </c>
      <c r="Q262">
        <v>54</v>
      </c>
      <c r="R262">
        <v>0.45300000000000001</v>
      </c>
      <c r="S262">
        <v>0.51800000000000002</v>
      </c>
      <c r="T262">
        <v>2.9000000000000001E-2</v>
      </c>
      <c r="U262">
        <v>7174911</v>
      </c>
      <c r="V262">
        <v>0.38700000000000001</v>
      </c>
      <c r="W262">
        <v>86000000</v>
      </c>
      <c r="X262">
        <v>11.986211396907921</v>
      </c>
      <c r="Y262">
        <v>48000000</v>
      </c>
      <c r="Z262">
        <v>6.6899784540881413</v>
      </c>
      <c r="AA262">
        <v>0</v>
      </c>
      <c r="AB262">
        <v>0</v>
      </c>
      <c r="AC262">
        <v>0</v>
      </c>
      <c r="AD262">
        <v>0</v>
      </c>
      <c r="AE262">
        <v>4.0000000000000001E-3</v>
      </c>
      <c r="AF262">
        <v>1.7000000000000001E-2</v>
      </c>
    </row>
    <row r="263" spans="1:32" ht="14.4">
      <c r="A263" t="s">
        <v>554</v>
      </c>
      <c r="B263" s="7" t="s">
        <v>99</v>
      </c>
      <c r="C263" s="8" t="s">
        <v>78</v>
      </c>
      <c r="D263" s="9" t="s">
        <v>64</v>
      </c>
      <c r="E263" s="13">
        <v>2499269391</v>
      </c>
      <c r="F263">
        <v>337.06752262788842</v>
      </c>
      <c r="G263" s="14">
        <v>4.7E-2</v>
      </c>
      <c r="H263" s="14">
        <v>16</v>
      </c>
      <c r="I263" s="8"/>
      <c r="J263">
        <v>3653</v>
      </c>
      <c r="K263">
        <v>4.9266704285407556E-4</v>
      </c>
      <c r="L263">
        <v>5189</v>
      </c>
      <c r="M263">
        <v>6.9982186842863358E-4</v>
      </c>
      <c r="N263">
        <v>4.2000000000000003E-2</v>
      </c>
      <c r="O263">
        <v>8.5000000000000006E-2</v>
      </c>
      <c r="P263">
        <v>58</v>
      </c>
      <c r="Q263">
        <v>54</v>
      </c>
      <c r="R263">
        <v>0.45100000000000001</v>
      </c>
      <c r="S263">
        <v>0.52</v>
      </c>
      <c r="T263">
        <v>2.8000000000000001E-2</v>
      </c>
      <c r="U263">
        <v>7414744</v>
      </c>
      <c r="V263">
        <v>0.39</v>
      </c>
      <c r="W263">
        <v>95000000</v>
      </c>
      <c r="X263">
        <v>12.812310175509769</v>
      </c>
      <c r="Y263">
        <v>49000000</v>
      </c>
      <c r="Z263">
        <v>6.608454722105038</v>
      </c>
      <c r="AA263">
        <v>0</v>
      </c>
      <c r="AB263">
        <v>0</v>
      </c>
      <c r="AC263">
        <v>0</v>
      </c>
      <c r="AD263">
        <v>0</v>
      </c>
      <c r="AE263">
        <v>7.0000000000000001E-3</v>
      </c>
      <c r="AF263">
        <v>0.03</v>
      </c>
    </row>
    <row r="264" spans="1:32" ht="14.4">
      <c r="A264" t="s">
        <v>555</v>
      </c>
      <c r="B264" s="7" t="s">
        <v>99</v>
      </c>
      <c r="C264" s="8" t="s">
        <v>78</v>
      </c>
      <c r="D264" s="9" t="s">
        <v>65</v>
      </c>
      <c r="E264" s="13">
        <v>2807657386</v>
      </c>
      <c r="F264">
        <v>366.26326949947435</v>
      </c>
      <c r="G264" s="14">
        <v>4.2999999999999997E-2</v>
      </c>
      <c r="H264" s="14">
        <v>16</v>
      </c>
      <c r="I264" s="8"/>
      <c r="J264">
        <v>3439</v>
      </c>
      <c r="K264">
        <v>4.4862289469128707E-4</v>
      </c>
      <c r="L264">
        <v>4756</v>
      </c>
      <c r="M264">
        <v>6.2042759149513261E-4</v>
      </c>
      <c r="N264">
        <v>4.1000000000000002E-2</v>
      </c>
      <c r="O264">
        <v>8.2000000000000003E-2</v>
      </c>
      <c r="P264">
        <v>58</v>
      </c>
      <c r="Q264">
        <v>55</v>
      </c>
      <c r="R264">
        <v>0.44900000000000001</v>
      </c>
      <c r="S264">
        <v>0.52200000000000002</v>
      </c>
      <c r="T264">
        <v>2.8000000000000001E-2</v>
      </c>
      <c r="U264">
        <v>7665681</v>
      </c>
      <c r="V264">
        <v>0.39300000000000002</v>
      </c>
      <c r="W264">
        <v>108000000</v>
      </c>
      <c r="X264">
        <v>14.088767847240186</v>
      </c>
      <c r="Y264">
        <v>53000000</v>
      </c>
      <c r="Z264">
        <v>6.9139323694789807</v>
      </c>
      <c r="AA264">
        <v>0</v>
      </c>
      <c r="AB264">
        <v>32</v>
      </c>
      <c r="AC264">
        <v>0</v>
      </c>
      <c r="AD264">
        <v>0</v>
      </c>
      <c r="AE264">
        <v>0.01</v>
      </c>
      <c r="AF264">
        <v>3.1E-2</v>
      </c>
    </row>
    <row r="265" spans="1:32" ht="14.4">
      <c r="A265" t="s">
        <v>556</v>
      </c>
      <c r="B265" s="7" t="s">
        <v>99</v>
      </c>
      <c r="C265" s="8" t="s">
        <v>78</v>
      </c>
      <c r="D265" s="9" t="s">
        <v>66</v>
      </c>
      <c r="E265" s="13">
        <v>3557229702</v>
      </c>
      <c r="F265">
        <v>448.98665849783333</v>
      </c>
      <c r="G265" s="14">
        <v>4.5999999999999999E-2</v>
      </c>
      <c r="H265" s="14">
        <v>21</v>
      </c>
      <c r="I265" s="8"/>
      <c r="J265">
        <v>3278</v>
      </c>
      <c r="K265">
        <v>4.1374282513395523E-4</v>
      </c>
      <c r="L265">
        <v>4492</v>
      </c>
      <c r="M265">
        <v>5.6697155903042307E-4</v>
      </c>
      <c r="N265">
        <v>4.1000000000000002E-2</v>
      </c>
      <c r="O265">
        <v>7.8E-2</v>
      </c>
      <c r="P265">
        <v>58</v>
      </c>
      <c r="Q265">
        <v>55</v>
      </c>
      <c r="R265">
        <v>0.44700000000000001</v>
      </c>
      <c r="S265">
        <v>0.52500000000000002</v>
      </c>
      <c r="T265">
        <v>2.8000000000000001E-2</v>
      </c>
      <c r="U265">
        <v>7922796</v>
      </c>
      <c r="V265">
        <v>0.39600000000000002</v>
      </c>
      <c r="W265">
        <v>121000000</v>
      </c>
      <c r="X265">
        <v>15.272386162662777</v>
      </c>
      <c r="Y265">
        <v>59000000</v>
      </c>
      <c r="Z265">
        <v>7.4468659801413537</v>
      </c>
      <c r="AA265">
        <v>0</v>
      </c>
      <c r="AB265">
        <v>31</v>
      </c>
      <c r="AC265">
        <v>0</v>
      </c>
      <c r="AD265">
        <v>0</v>
      </c>
      <c r="AE265">
        <v>1.2E-2</v>
      </c>
      <c r="AF265">
        <v>5.8000000000000003E-2</v>
      </c>
    </row>
    <row r="266" spans="1:32" ht="14.4">
      <c r="A266" t="s">
        <v>557</v>
      </c>
      <c r="B266" s="7" t="s">
        <v>99</v>
      </c>
      <c r="C266" s="8" t="s">
        <v>78</v>
      </c>
      <c r="D266" s="9" t="s">
        <v>67</v>
      </c>
      <c r="E266" s="13">
        <v>4050869968</v>
      </c>
      <c r="F266">
        <v>495.07342354200415</v>
      </c>
      <c r="G266" s="14">
        <v>4.5999999999999999E-2</v>
      </c>
      <c r="H266" s="14">
        <v>23</v>
      </c>
      <c r="I266" s="8"/>
      <c r="J266">
        <v>2262</v>
      </c>
      <c r="K266">
        <v>2.7644829207018709E-4</v>
      </c>
      <c r="L266">
        <v>2054</v>
      </c>
      <c r="M266">
        <v>2.5102775946603191E-4</v>
      </c>
      <c r="N266">
        <v>0.04</v>
      </c>
      <c r="O266">
        <v>7.4999999999999997E-2</v>
      </c>
      <c r="P266">
        <v>59</v>
      </c>
      <c r="Q266">
        <v>56</v>
      </c>
      <c r="R266">
        <v>0.44500000000000001</v>
      </c>
      <c r="S266">
        <v>0.52700000000000002</v>
      </c>
      <c r="T266">
        <v>2.8000000000000001E-2</v>
      </c>
      <c r="U266">
        <v>8182362</v>
      </c>
      <c r="V266">
        <v>0.4</v>
      </c>
      <c r="W266">
        <v>108000000</v>
      </c>
      <c r="X266">
        <v>13.199122698311319</v>
      </c>
      <c r="Y266">
        <v>58000000</v>
      </c>
      <c r="Z266">
        <v>7.0884177453894122</v>
      </c>
      <c r="AA266">
        <v>0.75700000000000001</v>
      </c>
      <c r="AB266">
        <v>31</v>
      </c>
      <c r="AC266">
        <v>0</v>
      </c>
      <c r="AD266">
        <v>270</v>
      </c>
      <c r="AE266">
        <v>1.2999999999999999E-2</v>
      </c>
      <c r="AF266">
        <v>7.2999999999999995E-2</v>
      </c>
    </row>
    <row r="267" spans="1:32" ht="14.4">
      <c r="A267" t="s">
        <v>558</v>
      </c>
      <c r="B267" s="7" t="s">
        <v>99</v>
      </c>
      <c r="C267" s="8" t="s">
        <v>78</v>
      </c>
      <c r="D267" s="9" t="s">
        <v>68</v>
      </c>
      <c r="E267" s="13">
        <v>4358015993</v>
      </c>
      <c r="F267">
        <v>516.12811453691177</v>
      </c>
      <c r="G267" s="14">
        <v>4.7E-2</v>
      </c>
      <c r="H267" s="14">
        <v>25</v>
      </c>
      <c r="I267" s="8"/>
      <c r="J267">
        <v>3206</v>
      </c>
      <c r="K267">
        <v>3.7969267158798585E-4</v>
      </c>
      <c r="L267">
        <v>4499</v>
      </c>
      <c r="M267">
        <v>5.3282511836380173E-4</v>
      </c>
      <c r="N267">
        <v>0.04</v>
      </c>
      <c r="O267">
        <v>7.1999999999999995E-2</v>
      </c>
      <c r="P267">
        <v>59</v>
      </c>
      <c r="Q267">
        <v>56</v>
      </c>
      <c r="R267">
        <v>0.443</v>
      </c>
      <c r="S267">
        <v>0.52900000000000003</v>
      </c>
      <c r="T267">
        <v>2.8000000000000001E-2</v>
      </c>
      <c r="U267">
        <v>8443671</v>
      </c>
      <c r="V267">
        <v>0.40300000000000002</v>
      </c>
      <c r="W267">
        <v>122000000</v>
      </c>
      <c r="X267">
        <v>14.448691807153548</v>
      </c>
      <c r="Y267">
        <v>71000000</v>
      </c>
      <c r="Z267">
        <v>8.4086649041631301</v>
      </c>
      <c r="AA267">
        <v>0.75700000000000001</v>
      </c>
      <c r="AB267">
        <v>31</v>
      </c>
      <c r="AC267">
        <v>0</v>
      </c>
      <c r="AD267">
        <v>270</v>
      </c>
      <c r="AE267">
        <v>1.4999999999999999E-2</v>
      </c>
      <c r="AF267">
        <v>0.125</v>
      </c>
    </row>
    <row r="268" spans="1:32" ht="14.4">
      <c r="A268" t="s">
        <v>559</v>
      </c>
      <c r="B268" s="7" t="s">
        <v>99</v>
      </c>
      <c r="C268" s="8" t="s">
        <v>78</v>
      </c>
      <c r="D268" s="9" t="s">
        <v>69</v>
      </c>
      <c r="E268" s="13">
        <v>4705087452</v>
      </c>
      <c r="F268">
        <v>540.34945225317517</v>
      </c>
      <c r="G268" s="14">
        <v>4.8000000000000001E-2</v>
      </c>
      <c r="H268" s="14">
        <v>26</v>
      </c>
      <c r="I268" s="8"/>
      <c r="J268">
        <v>3206</v>
      </c>
      <c r="K268">
        <v>3.681887662231022E-4</v>
      </c>
      <c r="L268">
        <v>4499</v>
      </c>
      <c r="M268">
        <v>5.1668161548276258E-4</v>
      </c>
      <c r="N268">
        <v>3.9E-2</v>
      </c>
      <c r="O268">
        <v>6.9000000000000006E-2</v>
      </c>
      <c r="P268">
        <v>59</v>
      </c>
      <c r="Q268">
        <v>57</v>
      </c>
      <c r="R268">
        <v>0.441</v>
      </c>
      <c r="S268">
        <v>0.53100000000000003</v>
      </c>
      <c r="T268">
        <v>2.8000000000000001E-2</v>
      </c>
      <c r="U268">
        <v>8707490</v>
      </c>
      <c r="V268">
        <v>0.40699999999999997</v>
      </c>
      <c r="W268">
        <v>206000000</v>
      </c>
      <c r="X268">
        <v>23.657793462869321</v>
      </c>
      <c r="Y268">
        <v>107000000</v>
      </c>
      <c r="Z268">
        <v>12.288271361781639</v>
      </c>
      <c r="AA268">
        <v>0.73199999999999998</v>
      </c>
      <c r="AB268">
        <v>31</v>
      </c>
      <c r="AC268">
        <v>0</v>
      </c>
      <c r="AD268">
        <v>270</v>
      </c>
      <c r="AE268">
        <v>1.7999999999999999E-2</v>
      </c>
      <c r="AF268">
        <v>0.23599999999999999</v>
      </c>
    </row>
    <row r="269" spans="1:32" ht="14.4">
      <c r="A269" t="s">
        <v>560</v>
      </c>
      <c r="B269" s="7" t="s">
        <v>99</v>
      </c>
      <c r="C269" s="8" t="s">
        <v>78</v>
      </c>
      <c r="D269" s="9" t="s">
        <v>70</v>
      </c>
      <c r="E269" s="13">
        <v>5506275948</v>
      </c>
      <c r="F269">
        <v>613.62934967129684</v>
      </c>
      <c r="G269" s="14">
        <v>4.4999999999999998E-2</v>
      </c>
      <c r="H269" s="14">
        <v>29</v>
      </c>
      <c r="I269" s="8"/>
      <c r="J269">
        <v>2386</v>
      </c>
      <c r="K269">
        <v>2.6590015504898815E-4</v>
      </c>
      <c r="L269">
        <v>2321</v>
      </c>
      <c r="M269">
        <v>2.5865643749736024E-4</v>
      </c>
      <c r="N269">
        <v>3.9E-2</v>
      </c>
      <c r="O269">
        <v>6.6000000000000003E-2</v>
      </c>
      <c r="P269">
        <v>60</v>
      </c>
      <c r="Q269">
        <v>57</v>
      </c>
      <c r="R269">
        <v>0.439</v>
      </c>
      <c r="S269">
        <v>0.53300000000000003</v>
      </c>
      <c r="T269">
        <v>2.9000000000000001E-2</v>
      </c>
      <c r="U269">
        <v>8973293</v>
      </c>
      <c r="V269">
        <v>0.41099999999999998</v>
      </c>
      <c r="W269">
        <v>236000000</v>
      </c>
      <c r="X269">
        <v>26.300266802833697</v>
      </c>
      <c r="Y269">
        <v>102000000</v>
      </c>
      <c r="Z269">
        <v>11.367064465631513</v>
      </c>
      <c r="AA269">
        <v>0.73199999999999998</v>
      </c>
      <c r="AB269">
        <v>31</v>
      </c>
      <c r="AC269">
        <v>0</v>
      </c>
      <c r="AD269">
        <v>270</v>
      </c>
      <c r="AE269">
        <v>1.9E-2</v>
      </c>
      <c r="AF269">
        <v>0.40400000000000003</v>
      </c>
    </row>
    <row r="270" spans="1:32" ht="14.4">
      <c r="A270" t="s">
        <v>561</v>
      </c>
      <c r="B270" s="7" t="s">
        <v>99</v>
      </c>
      <c r="C270" s="8" t="s">
        <v>78</v>
      </c>
      <c r="D270" s="9" t="s">
        <v>71</v>
      </c>
      <c r="E270" s="13">
        <v>6633561835</v>
      </c>
      <c r="F270">
        <v>717.85711611234672</v>
      </c>
      <c r="G270" s="14">
        <v>4.2000000000000003E-2</v>
      </c>
      <c r="H270" s="14">
        <v>31</v>
      </c>
      <c r="I270" s="8"/>
      <c r="J270">
        <v>2949</v>
      </c>
      <c r="K270">
        <v>3.1912880109834848E-4</v>
      </c>
      <c r="L270">
        <v>3876</v>
      </c>
      <c r="M270">
        <v>4.1944497560434004E-4</v>
      </c>
      <c r="N270">
        <v>3.7999999999999999E-2</v>
      </c>
      <c r="O270">
        <v>6.4000000000000001E-2</v>
      </c>
      <c r="P270">
        <v>60</v>
      </c>
      <c r="Q270">
        <v>57</v>
      </c>
      <c r="R270">
        <v>0.436</v>
      </c>
      <c r="S270">
        <v>0.53500000000000003</v>
      </c>
      <c r="T270">
        <v>2.9000000000000001E-2</v>
      </c>
      <c r="U270">
        <v>9240783</v>
      </c>
      <c r="V270">
        <v>0.41499999999999998</v>
      </c>
      <c r="W270">
        <v>131000000</v>
      </c>
      <c r="X270">
        <v>14.176287875172482</v>
      </c>
      <c r="Y270">
        <v>88000000</v>
      </c>
      <c r="Z270">
        <v>9.523002542100599</v>
      </c>
      <c r="AA270">
        <v>0.73199999999999998</v>
      </c>
      <c r="AB270">
        <v>31</v>
      </c>
      <c r="AC270">
        <v>0</v>
      </c>
      <c r="AD270">
        <v>270</v>
      </c>
      <c r="AE270">
        <v>2.1999999999999999E-2</v>
      </c>
      <c r="AF270">
        <v>0.54500000000000004</v>
      </c>
    </row>
    <row r="271" spans="1:32" ht="14.4">
      <c r="A271" t="s">
        <v>562</v>
      </c>
      <c r="B271" s="7" t="s">
        <v>99</v>
      </c>
      <c r="C271" s="8" t="s">
        <v>78</v>
      </c>
      <c r="D271" s="9" t="s">
        <v>72</v>
      </c>
      <c r="E271" s="13">
        <v>6585134688</v>
      </c>
      <c r="F271">
        <v>692.45789321707991</v>
      </c>
      <c r="G271" s="14">
        <v>4.3999999999999997E-2</v>
      </c>
      <c r="H271" s="14">
        <v>32</v>
      </c>
      <c r="I271" s="8"/>
      <c r="J271">
        <v>2949</v>
      </c>
      <c r="K271">
        <v>3.101012240217931E-4</v>
      </c>
      <c r="L271">
        <v>3876</v>
      </c>
      <c r="M271">
        <v>4.0757963523515434E-4</v>
      </c>
      <c r="N271">
        <v>3.7999999999999999E-2</v>
      </c>
      <c r="O271">
        <v>6.2E-2</v>
      </c>
      <c r="P271">
        <v>60</v>
      </c>
      <c r="Q271">
        <v>57</v>
      </c>
      <c r="R271">
        <v>0.434</v>
      </c>
      <c r="S271">
        <v>0.53700000000000003</v>
      </c>
      <c r="T271">
        <v>2.9000000000000001E-2</v>
      </c>
      <c r="U271">
        <v>9509798</v>
      </c>
      <c r="V271">
        <v>0.41899999999999998</v>
      </c>
      <c r="W271">
        <v>149000000</v>
      </c>
      <c r="X271">
        <v>15.668050993301856</v>
      </c>
      <c r="Y271">
        <v>91000000</v>
      </c>
      <c r="Z271">
        <v>9.5690781234259656</v>
      </c>
      <c r="AA271">
        <v>0.65900000000000003</v>
      </c>
      <c r="AB271">
        <v>31</v>
      </c>
      <c r="AC271">
        <v>0</v>
      </c>
      <c r="AD271">
        <v>270</v>
      </c>
      <c r="AE271">
        <v>3.1E-2</v>
      </c>
      <c r="AF271">
        <v>0.74399999999999999</v>
      </c>
    </row>
    <row r="272" spans="1:32" ht="14.4">
      <c r="A272" t="s">
        <v>563</v>
      </c>
      <c r="B272" s="7" t="s">
        <v>99</v>
      </c>
      <c r="C272" s="8" t="s">
        <v>78</v>
      </c>
      <c r="D272" s="9" t="s">
        <v>73</v>
      </c>
      <c r="E272" s="13">
        <v>6558416322</v>
      </c>
      <c r="F272">
        <v>670.60877267877288</v>
      </c>
      <c r="G272" s="14">
        <v>4.2999999999999997E-2</v>
      </c>
      <c r="H272" s="14">
        <v>30</v>
      </c>
      <c r="I272" s="8"/>
      <c r="J272">
        <v>2949</v>
      </c>
      <c r="K272">
        <v>3.0154006295632986E-4</v>
      </c>
      <c r="L272">
        <v>3876</v>
      </c>
      <c r="M272">
        <v>3.963273258795302E-4</v>
      </c>
      <c r="N272">
        <v>3.6999999999999998E-2</v>
      </c>
      <c r="O272">
        <v>0.06</v>
      </c>
      <c r="P272">
        <v>60</v>
      </c>
      <c r="Q272">
        <v>58</v>
      </c>
      <c r="R272">
        <v>0.432</v>
      </c>
      <c r="S272">
        <v>0.53900000000000003</v>
      </c>
      <c r="T272">
        <v>2.9000000000000001E-2</v>
      </c>
      <c r="U272">
        <v>9779795</v>
      </c>
      <c r="V272">
        <v>0.42299999999999999</v>
      </c>
      <c r="W272">
        <v>188000000</v>
      </c>
      <c r="X272">
        <v>19.223306828006109</v>
      </c>
      <c r="Y272">
        <v>91000000</v>
      </c>
      <c r="Z272">
        <v>9.304898517811468</v>
      </c>
      <c r="AA272">
        <v>0.65900000000000003</v>
      </c>
      <c r="AB272">
        <v>29</v>
      </c>
      <c r="AC272">
        <v>0</v>
      </c>
      <c r="AD272">
        <v>270</v>
      </c>
      <c r="AE272">
        <v>4.1000000000000002E-2</v>
      </c>
      <c r="AF272">
        <v>0.79400000000000004</v>
      </c>
    </row>
    <row r="273" spans="1:32" ht="14.4">
      <c r="A273" t="s">
        <v>564</v>
      </c>
      <c r="B273" s="7" t="s">
        <v>99</v>
      </c>
      <c r="C273" s="8" t="s">
        <v>78</v>
      </c>
      <c r="D273" s="9" t="s">
        <v>74</v>
      </c>
      <c r="E273" s="13">
        <v>7294900431</v>
      </c>
      <c r="F273">
        <v>725.81004102996985</v>
      </c>
      <c r="G273" s="14">
        <v>4.4999999999999998E-2</v>
      </c>
      <c r="H273" s="14">
        <v>34</v>
      </c>
      <c r="I273" s="8"/>
      <c r="J273">
        <v>2491</v>
      </c>
      <c r="K273">
        <v>2.4784338447204982E-4</v>
      </c>
      <c r="L273">
        <v>2512</v>
      </c>
      <c r="M273">
        <v>2.4993279076426702E-4</v>
      </c>
      <c r="N273">
        <v>3.6999999999999998E-2</v>
      </c>
      <c r="O273">
        <v>5.8000000000000003E-2</v>
      </c>
      <c r="P273">
        <v>61</v>
      </c>
      <c r="Q273">
        <v>58</v>
      </c>
      <c r="R273">
        <v>0.43</v>
      </c>
      <c r="S273">
        <v>0.54200000000000004</v>
      </c>
      <c r="T273">
        <v>2.9000000000000001E-2</v>
      </c>
      <c r="U273">
        <v>10050702</v>
      </c>
      <c r="V273">
        <v>0.42699999999999999</v>
      </c>
      <c r="W273">
        <v>192000000</v>
      </c>
      <c r="X273">
        <v>19.103143243128688</v>
      </c>
      <c r="Y273">
        <v>91000000</v>
      </c>
      <c r="Z273">
        <v>9.0540939329412016</v>
      </c>
      <c r="AA273">
        <v>0.65900000000000003</v>
      </c>
      <c r="AB273">
        <v>26</v>
      </c>
      <c r="AC273">
        <v>175</v>
      </c>
      <c r="AD273">
        <v>270</v>
      </c>
      <c r="AE273">
        <v>4.4999999999999998E-2</v>
      </c>
      <c r="AF273">
        <v>0.83699999999999997</v>
      </c>
    </row>
    <row r="274" spans="1:32" ht="14.4">
      <c r="A274" t="s">
        <v>565</v>
      </c>
      <c r="B274" s="7" t="s">
        <v>99</v>
      </c>
      <c r="C274" s="8" t="s">
        <v>78</v>
      </c>
      <c r="D274" s="9" t="s">
        <v>62</v>
      </c>
      <c r="E274" s="13">
        <v>7543183759</v>
      </c>
      <c r="F274">
        <v>1085.4491991067962</v>
      </c>
      <c r="G274" s="14">
        <v>4.4999999999999998E-2</v>
      </c>
      <c r="H274" s="14">
        <v>33</v>
      </c>
      <c r="I274" s="8"/>
      <c r="J274">
        <v>0</v>
      </c>
      <c r="L274">
        <v>0</v>
      </c>
      <c r="N274">
        <v>4.2999999999999997E-2</v>
      </c>
      <c r="O274">
        <v>0.09</v>
      </c>
      <c r="P274">
        <v>57</v>
      </c>
      <c r="Q274">
        <v>53</v>
      </c>
      <c r="R274">
        <v>0.45400000000000001</v>
      </c>
      <c r="S274">
        <v>0.51700000000000002</v>
      </c>
      <c r="T274">
        <v>2.9000000000000001E-2</v>
      </c>
      <c r="U274">
        <v>6949366</v>
      </c>
      <c r="V274">
        <v>0.38300000000000001</v>
      </c>
      <c r="W274">
        <v>77000000</v>
      </c>
      <c r="X274">
        <v>11.080147455177926</v>
      </c>
      <c r="Y274">
        <v>50000000</v>
      </c>
      <c r="Z274">
        <v>7.1949009449207306</v>
      </c>
      <c r="AA274">
        <v>0</v>
      </c>
      <c r="AB274">
        <v>0</v>
      </c>
      <c r="AC274">
        <v>0</v>
      </c>
      <c r="AD274">
        <v>0</v>
      </c>
      <c r="AE274">
        <v>2E-3</v>
      </c>
      <c r="AF274">
        <v>8.0000000000000002E-3</v>
      </c>
    </row>
    <row r="275" spans="1:32" ht="14.4">
      <c r="A275" t="s">
        <v>566</v>
      </c>
      <c r="B275" s="7" t="s">
        <v>100</v>
      </c>
      <c r="C275" s="8" t="s">
        <v>84</v>
      </c>
      <c r="D275" s="9" t="s">
        <v>63</v>
      </c>
      <c r="E275" s="13">
        <v>3480219000</v>
      </c>
      <c r="F275">
        <v>55679.940483809034</v>
      </c>
      <c r="G275" s="8"/>
      <c r="H275" s="8"/>
      <c r="I275" s="8"/>
      <c r="J275">
        <v>0</v>
      </c>
      <c r="L275">
        <v>0</v>
      </c>
      <c r="N275">
        <v>1.2999999999999999E-2</v>
      </c>
      <c r="O275">
        <v>0</v>
      </c>
      <c r="P275">
        <v>81</v>
      </c>
      <c r="Q275">
        <v>75</v>
      </c>
      <c r="R275">
        <v>0</v>
      </c>
      <c r="S275">
        <v>0</v>
      </c>
      <c r="T275">
        <v>0</v>
      </c>
      <c r="U275">
        <v>62504</v>
      </c>
      <c r="V275">
        <v>1</v>
      </c>
      <c r="W275">
        <v>351000000</v>
      </c>
      <c r="X275">
        <v>5615.6405990016638</v>
      </c>
      <c r="Y275">
        <v>0</v>
      </c>
      <c r="AA275">
        <v>0</v>
      </c>
      <c r="AB275">
        <v>0</v>
      </c>
      <c r="AC275">
        <v>0</v>
      </c>
      <c r="AD275">
        <v>0</v>
      </c>
      <c r="AE275">
        <v>0.47499999999999998</v>
      </c>
      <c r="AF275">
        <v>0.21099999999999999</v>
      </c>
    </row>
    <row r="276" spans="1:32" ht="14.4">
      <c r="A276" t="s">
        <v>567</v>
      </c>
      <c r="B276" s="7" t="s">
        <v>100</v>
      </c>
      <c r="C276" s="8" t="s">
        <v>84</v>
      </c>
      <c r="D276" s="9" t="s">
        <v>64</v>
      </c>
      <c r="E276" s="13">
        <v>3680483000</v>
      </c>
      <c r="F276">
        <v>58502.082273652086</v>
      </c>
      <c r="G276" s="8"/>
      <c r="H276" s="8"/>
      <c r="I276" s="8"/>
      <c r="J276">
        <v>0</v>
      </c>
      <c r="L276">
        <v>477</v>
      </c>
      <c r="M276">
        <v>7.5820193285859611E-3</v>
      </c>
      <c r="N276">
        <v>1.2999999999999999E-2</v>
      </c>
      <c r="O276">
        <v>0</v>
      </c>
      <c r="P276">
        <v>81</v>
      </c>
      <c r="Q276">
        <v>76</v>
      </c>
      <c r="R276">
        <v>0</v>
      </c>
      <c r="S276">
        <v>0</v>
      </c>
      <c r="T276">
        <v>0</v>
      </c>
      <c r="U276">
        <v>62912</v>
      </c>
      <c r="V276">
        <v>1</v>
      </c>
      <c r="W276">
        <v>378000000</v>
      </c>
      <c r="X276">
        <v>6008.3926754832146</v>
      </c>
      <c r="Y276">
        <v>243000000</v>
      </c>
      <c r="Z276">
        <v>3862.5381485249236</v>
      </c>
      <c r="AA276">
        <v>0</v>
      </c>
      <c r="AB276">
        <v>0</v>
      </c>
      <c r="AC276">
        <v>0</v>
      </c>
      <c r="AD276">
        <v>0</v>
      </c>
      <c r="AE276">
        <v>0.52</v>
      </c>
      <c r="AF276">
        <v>0.47299999999999998</v>
      </c>
    </row>
    <row r="277" spans="1:32" ht="14.4">
      <c r="A277" t="s">
        <v>568</v>
      </c>
      <c r="B277" s="7" t="s">
        <v>100</v>
      </c>
      <c r="C277" s="8" t="s">
        <v>84</v>
      </c>
      <c r="D277" s="9" t="s">
        <v>65</v>
      </c>
      <c r="E277" s="13">
        <v>3937228000</v>
      </c>
      <c r="F277">
        <v>62174.938807737861</v>
      </c>
      <c r="G277" s="8"/>
      <c r="H277" s="8"/>
      <c r="I277" s="8"/>
      <c r="J277">
        <v>0</v>
      </c>
      <c r="L277">
        <v>466</v>
      </c>
      <c r="M277">
        <v>7.3588630082905646E-3</v>
      </c>
      <c r="N277">
        <v>1.2999999999999999E-2</v>
      </c>
      <c r="O277">
        <v>0</v>
      </c>
      <c r="P277">
        <v>81</v>
      </c>
      <c r="Q277">
        <v>76</v>
      </c>
      <c r="R277">
        <v>0</v>
      </c>
      <c r="S277">
        <v>0</v>
      </c>
      <c r="T277">
        <v>0</v>
      </c>
      <c r="U277">
        <v>63325</v>
      </c>
      <c r="V277">
        <v>1</v>
      </c>
      <c r="W277">
        <v>348000000</v>
      </c>
      <c r="X277">
        <v>5495.4599289380185</v>
      </c>
      <c r="Y277">
        <v>248000000</v>
      </c>
      <c r="Z277">
        <v>3916.3047769443347</v>
      </c>
      <c r="AA277">
        <v>0</v>
      </c>
      <c r="AB277">
        <v>0</v>
      </c>
      <c r="AC277">
        <v>0</v>
      </c>
      <c r="AD277">
        <v>0</v>
      </c>
      <c r="AE277">
        <v>0.56499999999999995</v>
      </c>
      <c r="AF277">
        <v>0.628</v>
      </c>
    </row>
    <row r="278" spans="1:32" ht="14.4">
      <c r="A278" t="s">
        <v>569</v>
      </c>
      <c r="B278" s="7" t="s">
        <v>100</v>
      </c>
      <c r="C278" s="8" t="s">
        <v>84</v>
      </c>
      <c r="D278" s="9" t="s">
        <v>66</v>
      </c>
      <c r="E278" s="13">
        <v>4186525000</v>
      </c>
      <c r="F278">
        <v>65681.283338562906</v>
      </c>
      <c r="G278" s="8"/>
      <c r="H278" s="8"/>
      <c r="I278" s="8"/>
      <c r="J278">
        <v>0</v>
      </c>
      <c r="L278">
        <v>389</v>
      </c>
      <c r="M278">
        <v>6.1029181048007529E-3</v>
      </c>
      <c r="N278">
        <v>1.2999999999999999E-2</v>
      </c>
      <c r="O278">
        <v>0</v>
      </c>
      <c r="P278">
        <v>81</v>
      </c>
      <c r="Q278">
        <v>76</v>
      </c>
      <c r="R278">
        <v>0</v>
      </c>
      <c r="S278">
        <v>0</v>
      </c>
      <c r="T278">
        <v>0</v>
      </c>
      <c r="U278">
        <v>63740</v>
      </c>
      <c r="V278">
        <v>1</v>
      </c>
      <c r="W278">
        <v>426000000</v>
      </c>
      <c r="X278">
        <v>6683.4013178537807</v>
      </c>
      <c r="Y278">
        <v>217000000</v>
      </c>
      <c r="Z278">
        <v>3404.4556008785694</v>
      </c>
      <c r="AA278">
        <v>0</v>
      </c>
      <c r="AB278">
        <v>0</v>
      </c>
      <c r="AC278">
        <v>0</v>
      </c>
      <c r="AD278">
        <v>0</v>
      </c>
      <c r="AE278">
        <v>0.61</v>
      </c>
      <c r="AF278">
        <v>0.76700000000000002</v>
      </c>
    </row>
    <row r="279" spans="1:32" ht="14.4">
      <c r="A279" t="s">
        <v>570</v>
      </c>
      <c r="B279" s="7" t="s">
        <v>100</v>
      </c>
      <c r="C279" s="8" t="s">
        <v>84</v>
      </c>
      <c r="D279" s="9" t="s">
        <v>67</v>
      </c>
      <c r="E279" s="13">
        <v>4484703000</v>
      </c>
      <c r="F279">
        <v>69905.274807494468</v>
      </c>
      <c r="G279" s="8"/>
      <c r="H279" s="8"/>
      <c r="I279" s="8"/>
      <c r="J279">
        <v>0</v>
      </c>
      <c r="L279">
        <v>524</v>
      </c>
      <c r="M279">
        <v>8.167846120273093E-3</v>
      </c>
      <c r="N279">
        <v>1.2999999999999999E-2</v>
      </c>
      <c r="O279">
        <v>0</v>
      </c>
      <c r="P279">
        <v>81</v>
      </c>
      <c r="Q279">
        <v>76</v>
      </c>
      <c r="R279">
        <v>0</v>
      </c>
      <c r="S279">
        <v>0</v>
      </c>
      <c r="T279">
        <v>0</v>
      </c>
      <c r="U279">
        <v>64154</v>
      </c>
      <c r="V279">
        <v>1</v>
      </c>
      <c r="W279">
        <v>429000000</v>
      </c>
      <c r="X279">
        <v>6687.0343236586959</v>
      </c>
      <c r="Y279">
        <v>239000000</v>
      </c>
      <c r="Z279">
        <v>3725.4107304299032</v>
      </c>
      <c r="AA279">
        <v>0</v>
      </c>
      <c r="AB279">
        <v>0</v>
      </c>
      <c r="AC279">
        <v>0</v>
      </c>
      <c r="AD279">
        <v>0</v>
      </c>
      <c r="AE279">
        <v>0.65400000000000003</v>
      </c>
      <c r="AF279">
        <v>0.82199999999999995</v>
      </c>
    </row>
    <row r="280" spans="1:32" ht="14.4">
      <c r="A280" t="s">
        <v>571</v>
      </c>
      <c r="B280" s="7" t="s">
        <v>100</v>
      </c>
      <c r="C280" s="8" t="s">
        <v>84</v>
      </c>
      <c r="D280" s="9" t="s">
        <v>68</v>
      </c>
      <c r="E280" s="13">
        <v>4868136000</v>
      </c>
      <c r="F280">
        <v>75448.072780248898</v>
      </c>
      <c r="G280" s="8"/>
      <c r="H280" s="8"/>
      <c r="I280" s="8"/>
      <c r="J280">
        <v>0</v>
      </c>
      <c r="L280">
        <v>517</v>
      </c>
      <c r="M280">
        <v>8.0126466531314413E-3</v>
      </c>
      <c r="N280">
        <v>1.2999999999999999E-2</v>
      </c>
      <c r="O280">
        <v>0</v>
      </c>
      <c r="P280">
        <v>82</v>
      </c>
      <c r="Q280">
        <v>76</v>
      </c>
      <c r="R280">
        <v>0</v>
      </c>
      <c r="S280">
        <v>0</v>
      </c>
      <c r="T280">
        <v>0</v>
      </c>
      <c r="U280">
        <v>64523</v>
      </c>
      <c r="V280">
        <v>1</v>
      </c>
      <c r="W280">
        <v>495000000</v>
      </c>
      <c r="X280">
        <v>7671.6829657641465</v>
      </c>
      <c r="Y280">
        <v>394000000</v>
      </c>
      <c r="Z280">
        <v>6106.3496737597443</v>
      </c>
      <c r="AA280">
        <v>0</v>
      </c>
      <c r="AB280">
        <v>0</v>
      </c>
      <c r="AC280">
        <v>0</v>
      </c>
      <c r="AD280">
        <v>0</v>
      </c>
      <c r="AE280">
        <v>0.69899999999999995</v>
      </c>
      <c r="AF280">
        <v>0.93400000000000005</v>
      </c>
    </row>
    <row r="281" spans="1:32" ht="14.4">
      <c r="A281" t="s">
        <v>572</v>
      </c>
      <c r="B281" s="7" t="s">
        <v>100</v>
      </c>
      <c r="C281" s="8" t="s">
        <v>84</v>
      </c>
      <c r="D281" s="9" t="s">
        <v>69</v>
      </c>
      <c r="E281" s="13">
        <v>5414299000</v>
      </c>
      <c r="F281">
        <v>83440.682406608306</v>
      </c>
      <c r="G281" s="8"/>
      <c r="H281" s="8"/>
      <c r="I281" s="8"/>
      <c r="L281">
        <v>517</v>
      </c>
      <c r="M281">
        <v>7.9675748982862785E-3</v>
      </c>
      <c r="N281">
        <v>1.2999999999999999E-2</v>
      </c>
      <c r="O281">
        <v>0</v>
      </c>
      <c r="P281">
        <v>82</v>
      </c>
      <c r="Q281">
        <v>76</v>
      </c>
      <c r="R281">
        <v>0</v>
      </c>
      <c r="S281">
        <v>0</v>
      </c>
      <c r="T281">
        <v>0</v>
      </c>
      <c r="U281">
        <v>64888</v>
      </c>
      <c r="V281">
        <v>1</v>
      </c>
      <c r="W281">
        <v>569000000</v>
      </c>
      <c r="X281">
        <v>8768.9557391197141</v>
      </c>
      <c r="Y281">
        <v>453000000</v>
      </c>
      <c r="Z281">
        <v>6981.2600172605107</v>
      </c>
      <c r="AA281">
        <v>0</v>
      </c>
      <c r="AB281">
        <v>0</v>
      </c>
      <c r="AC281">
        <v>0</v>
      </c>
      <c r="AD281">
        <v>0</v>
      </c>
      <c r="AE281">
        <v>0.74399999999999999</v>
      </c>
      <c r="AF281">
        <v>1.07</v>
      </c>
    </row>
    <row r="282" spans="1:32" ht="14.4">
      <c r="A282" t="s">
        <v>573</v>
      </c>
      <c r="B282" s="7" t="s">
        <v>100</v>
      </c>
      <c r="C282" s="8" t="s">
        <v>84</v>
      </c>
      <c r="D282" s="9" t="s">
        <v>70</v>
      </c>
      <c r="E282" s="13">
        <v>5895048000</v>
      </c>
      <c r="F282">
        <v>90313.728494170631</v>
      </c>
      <c r="G282" s="8"/>
      <c r="H282" s="8"/>
      <c r="I282" s="8"/>
      <c r="J282">
        <v>0</v>
      </c>
      <c r="L282">
        <v>510</v>
      </c>
      <c r="M282">
        <v>7.8133378272792729E-3</v>
      </c>
      <c r="N282">
        <v>1.2999999999999999E-2</v>
      </c>
      <c r="O282">
        <v>0</v>
      </c>
      <c r="P282">
        <v>82</v>
      </c>
      <c r="Q282">
        <v>77</v>
      </c>
      <c r="R282">
        <v>0</v>
      </c>
      <c r="S282">
        <v>0</v>
      </c>
      <c r="T282">
        <v>0</v>
      </c>
      <c r="U282">
        <v>65273</v>
      </c>
      <c r="V282">
        <v>1</v>
      </c>
      <c r="W282">
        <v>431000000</v>
      </c>
      <c r="X282">
        <v>6603.0364775634644</v>
      </c>
      <c r="Y282">
        <v>459000000</v>
      </c>
      <c r="Z282">
        <v>7032.0040445513459</v>
      </c>
      <c r="AA282">
        <v>0</v>
      </c>
      <c r="AB282">
        <v>0</v>
      </c>
      <c r="AC282">
        <v>0</v>
      </c>
      <c r="AD282">
        <v>0</v>
      </c>
      <c r="AE282">
        <v>0.82299999999999995</v>
      </c>
      <c r="AF282">
        <v>1.222</v>
      </c>
    </row>
    <row r="283" spans="1:32" ht="14.4">
      <c r="A283" t="s">
        <v>574</v>
      </c>
      <c r="B283" s="7" t="s">
        <v>100</v>
      </c>
      <c r="C283" s="8" t="s">
        <v>84</v>
      </c>
      <c r="D283" s="9" t="s">
        <v>71</v>
      </c>
      <c r="E283" s="13">
        <v>6109928000</v>
      </c>
      <c r="F283">
        <v>93088.061429703215</v>
      </c>
      <c r="G283" s="8"/>
      <c r="H283" s="8"/>
      <c r="I283" s="8"/>
      <c r="J283">
        <v>0</v>
      </c>
      <c r="L283">
        <v>521</v>
      </c>
      <c r="M283">
        <v>7.9377171064659632E-3</v>
      </c>
      <c r="N283">
        <v>1.2E-2</v>
      </c>
      <c r="O283">
        <v>0</v>
      </c>
      <c r="P283">
        <v>82</v>
      </c>
      <c r="Q283">
        <v>77</v>
      </c>
      <c r="R283">
        <v>0</v>
      </c>
      <c r="S283">
        <v>0</v>
      </c>
      <c r="T283">
        <v>0</v>
      </c>
      <c r="U283">
        <v>65636</v>
      </c>
      <c r="V283">
        <v>1</v>
      </c>
      <c r="W283">
        <v>366000000</v>
      </c>
      <c r="X283">
        <v>5576.2081784386619</v>
      </c>
      <c r="Y283">
        <v>407000000</v>
      </c>
      <c r="Z283">
        <v>6200.8653787555613</v>
      </c>
      <c r="AA283">
        <v>0</v>
      </c>
      <c r="AB283">
        <v>0</v>
      </c>
      <c r="AC283">
        <v>0</v>
      </c>
      <c r="AD283">
        <v>0</v>
      </c>
      <c r="AE283">
        <v>0.83299999999999996</v>
      </c>
      <c r="AF283">
        <v>1.3109999999999999</v>
      </c>
    </row>
    <row r="284" spans="1:32" ht="14.4">
      <c r="A284" t="s">
        <v>575</v>
      </c>
      <c r="B284" s="7" t="s">
        <v>100</v>
      </c>
      <c r="C284" s="8" t="s">
        <v>84</v>
      </c>
      <c r="D284" s="9" t="s">
        <v>72</v>
      </c>
      <c r="E284" s="13">
        <v>5806378000</v>
      </c>
      <c r="F284">
        <v>89158.804741723477</v>
      </c>
      <c r="G284" s="8"/>
      <c r="H284" s="8"/>
      <c r="I284" s="8"/>
      <c r="L284">
        <v>521</v>
      </c>
      <c r="M284">
        <v>8.0001228425772373E-3</v>
      </c>
      <c r="N284">
        <v>1.2E-2</v>
      </c>
      <c r="O284">
        <v>0</v>
      </c>
      <c r="P284">
        <v>82</v>
      </c>
      <c r="Q284">
        <v>77</v>
      </c>
      <c r="R284">
        <v>0</v>
      </c>
      <c r="S284">
        <v>0</v>
      </c>
      <c r="T284">
        <v>0</v>
      </c>
      <c r="U284">
        <v>65124</v>
      </c>
      <c r="V284">
        <v>1</v>
      </c>
      <c r="W284">
        <v>442000000</v>
      </c>
      <c r="X284">
        <v>6787.0523923591918</v>
      </c>
      <c r="Y284">
        <v>417000000</v>
      </c>
      <c r="Z284">
        <v>6403.1693384927212</v>
      </c>
      <c r="AA284">
        <v>0</v>
      </c>
      <c r="AB284">
        <v>0</v>
      </c>
      <c r="AC284">
        <v>0</v>
      </c>
      <c r="AD284">
        <v>0</v>
      </c>
      <c r="AE284">
        <v>0.84199999999999997</v>
      </c>
      <c r="AF284">
        <v>1.3580000000000001</v>
      </c>
    </row>
    <row r="285" spans="1:32" ht="14.4">
      <c r="A285" t="s">
        <v>576</v>
      </c>
      <c r="B285" s="7" t="s">
        <v>100</v>
      </c>
      <c r="C285" s="8" t="s">
        <v>84</v>
      </c>
      <c r="D285" s="9" t="s">
        <v>73</v>
      </c>
      <c r="E285" s="13">
        <v>5744414000</v>
      </c>
      <c r="F285">
        <v>88972.399479586151</v>
      </c>
      <c r="G285" s="8"/>
      <c r="H285" s="8"/>
      <c r="I285" s="8"/>
      <c r="L285">
        <v>521</v>
      </c>
      <c r="M285">
        <v>8.0695124217830365E-3</v>
      </c>
      <c r="N285">
        <v>1.2E-2</v>
      </c>
      <c r="O285">
        <v>0</v>
      </c>
      <c r="P285">
        <v>82</v>
      </c>
      <c r="Q285">
        <v>77</v>
      </c>
      <c r="R285">
        <v>0</v>
      </c>
      <c r="S285">
        <v>0</v>
      </c>
      <c r="T285">
        <v>0</v>
      </c>
      <c r="U285">
        <v>64564</v>
      </c>
      <c r="V285">
        <v>1</v>
      </c>
      <c r="W285">
        <v>472000000</v>
      </c>
      <c r="X285">
        <v>7310.5755529397184</v>
      </c>
      <c r="Y285">
        <v>413000000</v>
      </c>
      <c r="Z285">
        <v>6396.7536088222541</v>
      </c>
      <c r="AA285">
        <v>0</v>
      </c>
      <c r="AB285">
        <v>0</v>
      </c>
      <c r="AC285">
        <v>0</v>
      </c>
      <c r="AD285">
        <v>0</v>
      </c>
      <c r="AE285">
        <v>0.88300000000000001</v>
      </c>
      <c r="AF285">
        <v>0.57976412489999996</v>
      </c>
    </row>
    <row r="286" spans="1:32" ht="14.4">
      <c r="A286" t="s">
        <v>577</v>
      </c>
      <c r="B286" s="7" t="s">
        <v>100</v>
      </c>
      <c r="C286" s="8" t="s">
        <v>84</v>
      </c>
      <c r="D286" s="9" t="s">
        <v>74</v>
      </c>
      <c r="E286" s="13">
        <v>5550771000</v>
      </c>
      <c r="F286">
        <v>85662.690206487852</v>
      </c>
      <c r="G286" s="8"/>
      <c r="H286" s="8"/>
      <c r="I286" s="8"/>
      <c r="J286">
        <v>0</v>
      </c>
      <c r="L286">
        <v>671</v>
      </c>
      <c r="M286">
        <v>1.0355257878329579E-2</v>
      </c>
      <c r="N286">
        <v>1.2E-2</v>
      </c>
      <c r="O286">
        <v>0</v>
      </c>
      <c r="P286">
        <v>82</v>
      </c>
      <c r="Q286">
        <v>77</v>
      </c>
      <c r="R286">
        <v>0</v>
      </c>
      <c r="S286">
        <v>0</v>
      </c>
      <c r="T286">
        <v>0</v>
      </c>
      <c r="U286">
        <v>64798</v>
      </c>
      <c r="V286">
        <v>1</v>
      </c>
      <c r="W286">
        <v>461000000</v>
      </c>
      <c r="X286">
        <v>7114.4171116392481</v>
      </c>
      <c r="Y286">
        <v>411000000</v>
      </c>
      <c r="Z286">
        <v>6342.7883576653603</v>
      </c>
      <c r="AA286">
        <v>0</v>
      </c>
      <c r="AB286">
        <v>0</v>
      </c>
      <c r="AC286">
        <v>0</v>
      </c>
      <c r="AD286">
        <v>0</v>
      </c>
      <c r="AE286">
        <v>0.91300000000000003</v>
      </c>
      <c r="AF286">
        <v>1.395</v>
      </c>
    </row>
    <row r="287" spans="1:32" ht="14.4">
      <c r="A287" t="s">
        <v>578</v>
      </c>
      <c r="B287" s="7" t="s">
        <v>100</v>
      </c>
      <c r="C287" s="8" t="s">
        <v>84</v>
      </c>
      <c r="D287" s="9" t="s">
        <v>62</v>
      </c>
      <c r="E287" s="13">
        <v>5473536000</v>
      </c>
      <c r="F287">
        <v>88521.275047304836</v>
      </c>
      <c r="G287" s="8"/>
      <c r="H287" s="8"/>
      <c r="I287" s="8"/>
      <c r="J287">
        <v>0</v>
      </c>
      <c r="L287">
        <v>0</v>
      </c>
      <c r="N287">
        <v>1.4E-2</v>
      </c>
      <c r="O287">
        <v>0</v>
      </c>
      <c r="P287">
        <v>81</v>
      </c>
      <c r="Q287">
        <v>75</v>
      </c>
      <c r="R287">
        <v>0</v>
      </c>
      <c r="S287">
        <v>0</v>
      </c>
      <c r="T287">
        <v>0</v>
      </c>
      <c r="U287">
        <v>61833</v>
      </c>
      <c r="V287">
        <v>1</v>
      </c>
      <c r="W287">
        <v>431000000</v>
      </c>
      <c r="X287">
        <v>6970.3879805281967</v>
      </c>
      <c r="Y287">
        <v>0</v>
      </c>
      <c r="AA287">
        <v>0</v>
      </c>
      <c r="AB287">
        <v>0</v>
      </c>
      <c r="AC287">
        <v>0</v>
      </c>
      <c r="AD287">
        <v>0</v>
      </c>
      <c r="AE287">
        <v>0.42899999999999999</v>
      </c>
      <c r="AF287">
        <v>0.20699999999999999</v>
      </c>
    </row>
    <row r="288" spans="1:32" ht="14.4">
      <c r="A288" t="s">
        <v>579</v>
      </c>
      <c r="B288" s="7" t="s">
        <v>101</v>
      </c>
      <c r="C288" s="8" t="s">
        <v>61</v>
      </c>
      <c r="D288" s="9" t="s">
        <v>63</v>
      </c>
      <c r="E288" s="13">
        <v>439158233</v>
      </c>
      <c r="F288">
        <v>756.01188697304815</v>
      </c>
      <c r="G288" s="14">
        <v>6.7000000000000004E-2</v>
      </c>
      <c r="H288" s="14">
        <v>52</v>
      </c>
      <c r="I288" s="14">
        <v>0.16</v>
      </c>
      <c r="J288">
        <v>0</v>
      </c>
      <c r="L288">
        <v>0</v>
      </c>
      <c r="N288">
        <v>2.7E-2</v>
      </c>
      <c r="O288">
        <v>5.6000000000000001E-2</v>
      </c>
      <c r="P288">
        <v>61</v>
      </c>
      <c r="Q288">
        <v>61</v>
      </c>
      <c r="R288">
        <v>0.39300000000000002</v>
      </c>
      <c r="S288">
        <v>0.56799999999999995</v>
      </c>
      <c r="T288">
        <v>3.9E-2</v>
      </c>
      <c r="U288">
        <v>580888</v>
      </c>
      <c r="V288">
        <v>0.26500000000000001</v>
      </c>
      <c r="W288">
        <v>9000000</v>
      </c>
      <c r="X288">
        <v>15.493520265524507</v>
      </c>
      <c r="Y288">
        <v>0</v>
      </c>
      <c r="AA288">
        <v>0</v>
      </c>
      <c r="AB288">
        <v>0</v>
      </c>
      <c r="AC288">
        <v>0</v>
      </c>
      <c r="AD288">
        <v>0</v>
      </c>
      <c r="AE288">
        <v>8.9999999999999993E-3</v>
      </c>
      <c r="AF288">
        <v>0.57976412489999996</v>
      </c>
    </row>
    <row r="289" spans="1:32" ht="14.4">
      <c r="A289" t="s">
        <v>580</v>
      </c>
      <c r="B289" s="7" t="s">
        <v>101</v>
      </c>
      <c r="C289" s="8" t="s">
        <v>61</v>
      </c>
      <c r="D289" s="9" t="s">
        <v>64</v>
      </c>
      <c r="E289" s="13">
        <v>476360697</v>
      </c>
      <c r="F289">
        <v>795.98415419705748</v>
      </c>
      <c r="G289" s="14">
        <v>6.2E-2</v>
      </c>
      <c r="H289" s="14">
        <v>51</v>
      </c>
      <c r="I289" s="14">
        <v>0.158</v>
      </c>
      <c r="J289">
        <v>0</v>
      </c>
      <c r="L289">
        <v>477</v>
      </c>
      <c r="M289">
        <v>7.9705240995563576E-4</v>
      </c>
      <c r="N289">
        <v>2.5999999999999999E-2</v>
      </c>
      <c r="O289">
        <v>5.2999999999999999E-2</v>
      </c>
      <c r="P289">
        <v>62</v>
      </c>
      <c r="Q289">
        <v>62</v>
      </c>
      <c r="R289">
        <v>0.38</v>
      </c>
      <c r="S289">
        <v>0.58099999999999996</v>
      </c>
      <c r="T289">
        <v>3.9E-2</v>
      </c>
      <c r="U289">
        <v>598455</v>
      </c>
      <c r="V289">
        <v>0.27600000000000002</v>
      </c>
      <c r="W289">
        <v>8000000</v>
      </c>
      <c r="X289">
        <v>13.367755303239175</v>
      </c>
      <c r="Y289">
        <v>0</v>
      </c>
      <c r="AA289">
        <v>0</v>
      </c>
      <c r="AB289">
        <v>0</v>
      </c>
      <c r="AC289">
        <v>0</v>
      </c>
      <c r="AD289">
        <v>0</v>
      </c>
      <c r="AE289">
        <v>1.7000000000000001E-2</v>
      </c>
      <c r="AF289">
        <v>0.57976412489999996</v>
      </c>
    </row>
    <row r="290" spans="1:32" ht="14.4">
      <c r="A290" t="s">
        <v>581</v>
      </c>
      <c r="B290" s="7" t="s">
        <v>101</v>
      </c>
      <c r="C290" s="8" t="s">
        <v>61</v>
      </c>
      <c r="D290" s="9" t="s">
        <v>65</v>
      </c>
      <c r="E290" s="13">
        <v>537050133</v>
      </c>
      <c r="F290">
        <v>871.29290230262677</v>
      </c>
      <c r="G290" s="14">
        <v>7.9000000000000001E-2</v>
      </c>
      <c r="H290" s="14">
        <v>71</v>
      </c>
      <c r="I290" s="14">
        <v>0.153</v>
      </c>
      <c r="J290">
        <v>0</v>
      </c>
      <c r="L290">
        <v>389</v>
      </c>
      <c r="M290">
        <v>6.3110111732478022E-4</v>
      </c>
      <c r="N290">
        <v>2.5000000000000001E-2</v>
      </c>
      <c r="O290">
        <v>5.0999999999999997E-2</v>
      </c>
      <c r="P290">
        <v>63</v>
      </c>
      <c r="Q290">
        <v>62</v>
      </c>
      <c r="R290">
        <v>0.36499999999999999</v>
      </c>
      <c r="S290">
        <v>0.59499999999999997</v>
      </c>
      <c r="T290">
        <v>0.04</v>
      </c>
      <c r="U290">
        <v>616383</v>
      </c>
      <c r="V290">
        <v>0.28699999999999998</v>
      </c>
      <c r="W290">
        <v>8000000</v>
      </c>
      <c r="X290">
        <v>12.97894328688494</v>
      </c>
      <c r="Y290">
        <v>0</v>
      </c>
      <c r="AA290">
        <v>0</v>
      </c>
      <c r="AB290">
        <v>62</v>
      </c>
      <c r="AC290">
        <v>0</v>
      </c>
      <c r="AD290">
        <v>0</v>
      </c>
      <c r="AE290">
        <v>2.4E-2</v>
      </c>
      <c r="AF290">
        <v>4.0000000000000001E-3</v>
      </c>
    </row>
    <row r="291" spans="1:32" ht="14.4">
      <c r="A291" t="s">
        <v>582</v>
      </c>
      <c r="B291" s="7" t="s">
        <v>101</v>
      </c>
      <c r="C291" s="8" t="s">
        <v>61</v>
      </c>
      <c r="D291" s="9" t="s">
        <v>66</v>
      </c>
      <c r="E291" s="13">
        <v>622026107</v>
      </c>
      <c r="F291">
        <v>981.27934367472108</v>
      </c>
      <c r="G291" s="14">
        <v>5.0999999999999997E-2</v>
      </c>
      <c r="H291" s="14">
        <v>51</v>
      </c>
      <c r="I291" s="14">
        <v>0.15</v>
      </c>
      <c r="J291">
        <v>0</v>
      </c>
      <c r="L291">
        <v>422</v>
      </c>
      <c r="M291">
        <v>6.6572749659642876E-4</v>
      </c>
      <c r="N291">
        <v>2.4E-2</v>
      </c>
      <c r="O291">
        <v>4.8000000000000001E-2</v>
      </c>
      <c r="P291">
        <v>63</v>
      </c>
      <c r="Q291">
        <v>63</v>
      </c>
      <c r="R291">
        <v>0.35199999999999998</v>
      </c>
      <c r="S291">
        <v>0.60799999999999998</v>
      </c>
      <c r="T291">
        <v>0.04</v>
      </c>
      <c r="U291">
        <v>633893</v>
      </c>
      <c r="V291">
        <v>0.29799999999999999</v>
      </c>
      <c r="W291">
        <v>13000000</v>
      </c>
      <c r="X291">
        <v>20.508193023112735</v>
      </c>
      <c r="Y291">
        <v>0</v>
      </c>
      <c r="AA291">
        <v>0</v>
      </c>
      <c r="AB291">
        <v>62</v>
      </c>
      <c r="AC291">
        <v>0</v>
      </c>
      <c r="AD291">
        <v>0</v>
      </c>
      <c r="AE291">
        <v>3.2000000000000001E-2</v>
      </c>
      <c r="AF291">
        <v>0.03</v>
      </c>
    </row>
    <row r="292" spans="1:32" ht="14.4">
      <c r="A292" t="s">
        <v>583</v>
      </c>
      <c r="B292" s="7" t="s">
        <v>101</v>
      </c>
      <c r="C292" s="8" t="s">
        <v>61</v>
      </c>
      <c r="D292" s="9" t="s">
        <v>67</v>
      </c>
      <c r="E292" s="13">
        <v>702682018</v>
      </c>
      <c r="F292">
        <v>1080.356168427332</v>
      </c>
      <c r="G292" s="14">
        <v>4.3999999999999997E-2</v>
      </c>
      <c r="H292" s="14">
        <v>49</v>
      </c>
      <c r="I292" s="14">
        <v>0.15</v>
      </c>
      <c r="J292">
        <v>0</v>
      </c>
      <c r="L292">
        <v>418</v>
      </c>
      <c r="M292">
        <v>6.4266462899954953E-4</v>
      </c>
      <c r="N292">
        <v>2.3E-2</v>
      </c>
      <c r="O292">
        <v>4.4999999999999998E-2</v>
      </c>
      <c r="P292">
        <v>64</v>
      </c>
      <c r="Q292">
        <v>64</v>
      </c>
      <c r="R292">
        <v>0.34</v>
      </c>
      <c r="S292">
        <v>0.61899999999999999</v>
      </c>
      <c r="T292">
        <v>4.1000000000000002E-2</v>
      </c>
      <c r="U292">
        <v>650417</v>
      </c>
      <c r="V292">
        <v>0.31</v>
      </c>
      <c r="W292">
        <v>19000000</v>
      </c>
      <c r="X292">
        <v>29.212028590888615</v>
      </c>
      <c r="Y292">
        <v>0</v>
      </c>
      <c r="AA292">
        <v>0.40799999999999997</v>
      </c>
      <c r="AB292">
        <v>62</v>
      </c>
      <c r="AC292">
        <v>0</v>
      </c>
      <c r="AD292">
        <v>274</v>
      </c>
      <c r="AE292">
        <v>3.7999999999999999E-2</v>
      </c>
      <c r="AF292">
        <v>5.5E-2</v>
      </c>
    </row>
    <row r="293" spans="1:32" ht="14.4">
      <c r="A293" t="s">
        <v>584</v>
      </c>
      <c r="B293" s="7" t="s">
        <v>101</v>
      </c>
      <c r="C293" s="8" t="s">
        <v>61</v>
      </c>
      <c r="D293" s="9" t="s">
        <v>68</v>
      </c>
      <c r="E293" s="13">
        <v>818869146</v>
      </c>
      <c r="F293">
        <v>1230.3313049906246</v>
      </c>
      <c r="G293" s="14">
        <v>4.2999999999999997E-2</v>
      </c>
      <c r="H293" s="14">
        <v>55</v>
      </c>
      <c r="I293" s="14">
        <v>0.14000000000000001</v>
      </c>
      <c r="J293">
        <v>244</v>
      </c>
      <c r="K293">
        <v>3.6660416366171453E-4</v>
      </c>
      <c r="L293">
        <v>392</v>
      </c>
      <c r="M293">
        <v>5.8897062358767246E-4</v>
      </c>
      <c r="N293">
        <v>2.1999999999999999E-2</v>
      </c>
      <c r="O293">
        <v>4.2999999999999997E-2</v>
      </c>
      <c r="P293">
        <v>65</v>
      </c>
      <c r="Q293">
        <v>65</v>
      </c>
      <c r="R293">
        <v>0.32900000000000001</v>
      </c>
      <c r="S293">
        <v>0.629</v>
      </c>
      <c r="T293">
        <v>4.1000000000000002E-2</v>
      </c>
      <c r="U293">
        <v>665568</v>
      </c>
      <c r="V293">
        <v>0.317</v>
      </c>
      <c r="W293">
        <v>36000000</v>
      </c>
      <c r="X293">
        <v>54.089138900908701</v>
      </c>
      <c r="Y293">
        <v>22000000</v>
      </c>
      <c r="Z293">
        <v>33.054473772777534</v>
      </c>
      <c r="AA293">
        <v>0.40799999999999997</v>
      </c>
      <c r="AB293">
        <v>62</v>
      </c>
      <c r="AC293">
        <v>0</v>
      </c>
      <c r="AD293">
        <v>274</v>
      </c>
      <c r="AE293">
        <v>4.4999999999999998E-2</v>
      </c>
      <c r="AF293">
        <v>0.123</v>
      </c>
    </row>
    <row r="294" spans="1:32" ht="14.4">
      <c r="A294" t="s">
        <v>585</v>
      </c>
      <c r="B294" s="7" t="s">
        <v>101</v>
      </c>
      <c r="C294" s="8" t="s">
        <v>61</v>
      </c>
      <c r="D294" s="9" t="s">
        <v>69</v>
      </c>
      <c r="E294" s="13">
        <v>897672086</v>
      </c>
      <c r="F294">
        <v>1321.3399071191479</v>
      </c>
      <c r="G294" s="14">
        <v>4.3999999999999997E-2</v>
      </c>
      <c r="H294" s="14">
        <v>59</v>
      </c>
      <c r="I294" s="14">
        <v>0.14000000000000001</v>
      </c>
      <c r="J294">
        <v>244</v>
      </c>
      <c r="K294">
        <v>3.5915892046249073E-4</v>
      </c>
      <c r="L294">
        <v>392</v>
      </c>
      <c r="M294">
        <v>5.7700941320203429E-4</v>
      </c>
      <c r="N294">
        <v>2.1999999999999999E-2</v>
      </c>
      <c r="O294">
        <v>4.1000000000000002E-2</v>
      </c>
      <c r="P294">
        <v>66</v>
      </c>
      <c r="Q294">
        <v>65</v>
      </c>
      <c r="R294">
        <v>0.32</v>
      </c>
      <c r="S294">
        <v>0.63800000000000001</v>
      </c>
      <c r="T294">
        <v>4.2000000000000003E-2</v>
      </c>
      <c r="U294">
        <v>679365</v>
      </c>
      <c r="V294">
        <v>0.32500000000000001</v>
      </c>
      <c r="W294">
        <v>47000000</v>
      </c>
      <c r="X294">
        <v>69.182251072692878</v>
      </c>
      <c r="Y294">
        <v>26000000</v>
      </c>
      <c r="Z294">
        <v>38.271032508298191</v>
      </c>
      <c r="AA294">
        <v>0.40799999999999997</v>
      </c>
      <c r="AB294">
        <v>48</v>
      </c>
      <c r="AC294">
        <v>0</v>
      </c>
      <c r="AD294">
        <v>274</v>
      </c>
      <c r="AE294">
        <v>5.8999999999999997E-2</v>
      </c>
      <c r="AF294">
        <v>0.22</v>
      </c>
    </row>
    <row r="295" spans="1:32" ht="14.4">
      <c r="A295" t="s">
        <v>586</v>
      </c>
      <c r="B295" s="7" t="s">
        <v>101</v>
      </c>
      <c r="C295" s="8" t="s">
        <v>61</v>
      </c>
      <c r="D295" s="9" t="s">
        <v>70</v>
      </c>
      <c r="E295" s="13">
        <v>1196091806</v>
      </c>
      <c r="F295">
        <v>1728.0593129613283</v>
      </c>
      <c r="G295" s="14">
        <v>0.05</v>
      </c>
      <c r="H295" s="14">
        <v>88</v>
      </c>
      <c r="I295" s="14">
        <v>0.14000000000000001</v>
      </c>
      <c r="J295">
        <v>244</v>
      </c>
      <c r="K295">
        <v>3.5252015794058877E-4</v>
      </c>
      <c r="L295">
        <v>378</v>
      </c>
      <c r="M295">
        <v>5.4611729385878099E-4</v>
      </c>
      <c r="N295">
        <v>2.1000000000000001E-2</v>
      </c>
      <c r="O295">
        <v>3.7999999999999999E-2</v>
      </c>
      <c r="P295">
        <v>66</v>
      </c>
      <c r="Q295">
        <v>66</v>
      </c>
      <c r="R295">
        <v>0.312</v>
      </c>
      <c r="S295">
        <v>0.64500000000000002</v>
      </c>
      <c r="T295">
        <v>4.2999999999999997E-2</v>
      </c>
      <c r="U295">
        <v>692159</v>
      </c>
      <c r="V295">
        <v>0.33200000000000002</v>
      </c>
      <c r="W295">
        <v>46000000</v>
      </c>
      <c r="X295">
        <v>66.458718300274938</v>
      </c>
      <c r="Y295">
        <v>66000000</v>
      </c>
      <c r="Z295">
        <v>95.353813213437959</v>
      </c>
      <c r="AA295">
        <v>0.40799999999999997</v>
      </c>
      <c r="AB295">
        <v>46</v>
      </c>
      <c r="AC295">
        <v>0</v>
      </c>
      <c r="AD295">
        <v>274</v>
      </c>
      <c r="AE295">
        <v>6.6000000000000003E-2</v>
      </c>
      <c r="AF295">
        <v>0.36599999999999999</v>
      </c>
    </row>
    <row r="296" spans="1:32" ht="14.4">
      <c r="A296" t="s">
        <v>587</v>
      </c>
      <c r="B296" s="7" t="s">
        <v>101</v>
      </c>
      <c r="C296" s="8" t="s">
        <v>61</v>
      </c>
      <c r="D296" s="9" t="s">
        <v>71</v>
      </c>
      <c r="E296" s="13">
        <v>1258193519</v>
      </c>
      <c r="F296">
        <v>1785.8318155624504</v>
      </c>
      <c r="G296" s="14">
        <v>5.1999999999999998E-2</v>
      </c>
      <c r="H296" s="14">
        <v>95</v>
      </c>
      <c r="I296" s="14">
        <v>0.13800000000000001</v>
      </c>
      <c r="J296">
        <v>211</v>
      </c>
      <c r="K296">
        <v>2.9948533941198679E-4</v>
      </c>
      <c r="L296">
        <v>392</v>
      </c>
      <c r="M296">
        <v>5.5638982487914135E-4</v>
      </c>
      <c r="N296">
        <v>2.1000000000000001E-2</v>
      </c>
      <c r="O296">
        <v>3.5999999999999997E-2</v>
      </c>
      <c r="P296">
        <v>67</v>
      </c>
      <c r="Q296">
        <v>66</v>
      </c>
      <c r="R296">
        <v>0.30499999999999999</v>
      </c>
      <c r="S296">
        <v>0.65100000000000002</v>
      </c>
      <c r="T296">
        <v>4.3999999999999997E-2</v>
      </c>
      <c r="U296">
        <v>704542</v>
      </c>
      <c r="V296">
        <v>0.34</v>
      </c>
      <c r="W296">
        <v>51000000</v>
      </c>
      <c r="X296">
        <v>72.387451706214819</v>
      </c>
      <c r="Y296">
        <v>34000000</v>
      </c>
      <c r="Z296">
        <v>48.258301137476543</v>
      </c>
      <c r="AA296">
        <v>0.40799999999999997</v>
      </c>
      <c r="AB296">
        <v>46</v>
      </c>
      <c r="AC296">
        <v>0</v>
      </c>
      <c r="AD296">
        <v>274</v>
      </c>
      <c r="AE296">
        <v>7.1999999999999995E-2</v>
      </c>
      <c r="AF296">
        <v>0.48099999999999998</v>
      </c>
    </row>
    <row r="297" spans="1:32" ht="14.4">
      <c r="A297" t="s">
        <v>588</v>
      </c>
      <c r="B297" s="7" t="s">
        <v>101</v>
      </c>
      <c r="C297" s="8" t="s">
        <v>61</v>
      </c>
      <c r="D297" s="9" t="s">
        <v>72</v>
      </c>
      <c r="E297" s="13">
        <v>1264758198</v>
      </c>
      <c r="F297">
        <v>1764.1085196927493</v>
      </c>
      <c r="G297" s="14">
        <v>4.5999999999999999E-2</v>
      </c>
      <c r="H297" s="14">
        <v>82</v>
      </c>
      <c r="I297" s="14">
        <v>0.13800000000000001</v>
      </c>
      <c r="J297">
        <v>211</v>
      </c>
      <c r="K297">
        <v>2.9430676807929264E-4</v>
      </c>
      <c r="L297">
        <v>392</v>
      </c>
      <c r="M297">
        <v>5.4676897197669541E-4</v>
      </c>
      <c r="N297">
        <v>2.1000000000000001E-2</v>
      </c>
      <c r="O297">
        <v>3.4000000000000002E-2</v>
      </c>
      <c r="P297">
        <v>67</v>
      </c>
      <c r="Q297">
        <v>67</v>
      </c>
      <c r="R297">
        <v>0.29799999999999999</v>
      </c>
      <c r="S297">
        <v>0.65700000000000003</v>
      </c>
      <c r="T297">
        <v>4.4999999999999998E-2</v>
      </c>
      <c r="U297">
        <v>716939</v>
      </c>
      <c r="V297">
        <v>0.34799999999999998</v>
      </c>
      <c r="W297">
        <v>64000000</v>
      </c>
      <c r="X297">
        <v>89.268403588031902</v>
      </c>
      <c r="Y297">
        <v>43000000</v>
      </c>
      <c r="Z297">
        <v>59.977208660708932</v>
      </c>
      <c r="AA297">
        <v>0.40799999999999997</v>
      </c>
      <c r="AB297">
        <v>46</v>
      </c>
      <c r="AC297">
        <v>0</v>
      </c>
      <c r="AD297">
        <v>274</v>
      </c>
      <c r="AE297">
        <v>0.13600000000000001</v>
      </c>
      <c r="AF297">
        <v>0.55000000000000004</v>
      </c>
    </row>
    <row r="298" spans="1:32" ht="14.4">
      <c r="A298" t="s">
        <v>589</v>
      </c>
      <c r="B298" s="7" t="s">
        <v>101</v>
      </c>
      <c r="C298" s="8" t="s">
        <v>61</v>
      </c>
      <c r="D298" s="9" t="s">
        <v>73</v>
      </c>
      <c r="E298" s="13">
        <v>1585396256</v>
      </c>
      <c r="F298">
        <v>2173.4757680322555</v>
      </c>
      <c r="G298" s="14">
        <v>4.1000000000000002E-2</v>
      </c>
      <c r="H298" s="14">
        <v>90</v>
      </c>
      <c r="I298" s="14">
        <v>0.14000000000000001</v>
      </c>
      <c r="J298">
        <v>211</v>
      </c>
      <c r="K298">
        <v>2.8926735844064328E-4</v>
      </c>
      <c r="L298">
        <v>392</v>
      </c>
      <c r="M298">
        <v>5.3740665643948896E-4</v>
      </c>
      <c r="N298">
        <v>0.02</v>
      </c>
      <c r="O298">
        <v>3.3000000000000002E-2</v>
      </c>
      <c r="P298">
        <v>68</v>
      </c>
      <c r="Q298">
        <v>67</v>
      </c>
      <c r="R298">
        <v>0.29099999999999998</v>
      </c>
      <c r="S298">
        <v>0.66300000000000003</v>
      </c>
      <c r="T298">
        <v>4.5999999999999999E-2</v>
      </c>
      <c r="U298">
        <v>729429</v>
      </c>
      <c r="V298">
        <v>0.35599999999999998</v>
      </c>
      <c r="W298">
        <v>76000000</v>
      </c>
      <c r="X298">
        <v>104.19108645255399</v>
      </c>
      <c r="Y298">
        <v>58000000</v>
      </c>
      <c r="Z298">
        <v>79.514250187475412</v>
      </c>
      <c r="AA298">
        <v>0.40799999999999997</v>
      </c>
      <c r="AB298">
        <v>36</v>
      </c>
      <c r="AC298">
        <v>0</v>
      </c>
      <c r="AD298">
        <v>274</v>
      </c>
      <c r="AE298">
        <v>0.21</v>
      </c>
      <c r="AF298">
        <v>0.66400000000000003</v>
      </c>
    </row>
    <row r="299" spans="1:32" ht="14.4">
      <c r="A299" t="s">
        <v>590</v>
      </c>
      <c r="B299" s="7" t="s">
        <v>101</v>
      </c>
      <c r="C299" s="8" t="s">
        <v>61</v>
      </c>
      <c r="D299" s="9" t="s">
        <v>74</v>
      </c>
      <c r="E299" s="13">
        <v>1840841618</v>
      </c>
      <c r="F299">
        <v>2481.5139184332629</v>
      </c>
      <c r="G299" s="14">
        <v>3.6999999999999998E-2</v>
      </c>
      <c r="H299" s="14">
        <v>94</v>
      </c>
      <c r="I299" s="14">
        <v>0.14000000000000001</v>
      </c>
      <c r="J299">
        <v>180</v>
      </c>
      <c r="K299">
        <v>2.4264580991127251E-4</v>
      </c>
      <c r="L299">
        <v>308</v>
      </c>
      <c r="M299">
        <v>4.1519394140373297E-4</v>
      </c>
      <c r="N299">
        <v>0.02</v>
      </c>
      <c r="O299">
        <v>3.1E-2</v>
      </c>
      <c r="P299">
        <v>68</v>
      </c>
      <c r="Q299">
        <v>68</v>
      </c>
      <c r="R299">
        <v>0.28499999999999998</v>
      </c>
      <c r="S299">
        <v>0.66800000000000004</v>
      </c>
      <c r="T299">
        <v>4.7E-2</v>
      </c>
      <c r="U299">
        <v>741822</v>
      </c>
      <c r="V299">
        <v>0.36399999999999999</v>
      </c>
      <c r="W299">
        <v>94000000</v>
      </c>
      <c r="X299">
        <v>126.71503406477565</v>
      </c>
      <c r="Y299">
        <v>71000000</v>
      </c>
      <c r="Z299">
        <v>95.710291687224156</v>
      </c>
      <c r="AA299">
        <v>0.40799999999999997</v>
      </c>
      <c r="AB299">
        <v>36</v>
      </c>
      <c r="AC299">
        <v>146</v>
      </c>
      <c r="AD299">
        <v>274</v>
      </c>
      <c r="AE299">
        <v>0.254</v>
      </c>
      <c r="AF299">
        <v>0.75600000000000001</v>
      </c>
    </row>
    <row r="300" spans="1:32" ht="14.4">
      <c r="A300" t="s">
        <v>591</v>
      </c>
      <c r="B300" s="7" t="s">
        <v>101</v>
      </c>
      <c r="C300" s="8" t="s">
        <v>61</v>
      </c>
      <c r="D300" s="9" t="s">
        <v>62</v>
      </c>
      <c r="E300" s="13">
        <v>1861157558</v>
      </c>
      <c r="F300">
        <v>3297.8781926109682</v>
      </c>
      <c r="G300" s="14">
        <v>3.7999999999999999E-2</v>
      </c>
      <c r="H300" s="14">
        <v>90</v>
      </c>
      <c r="I300" s="14">
        <v>0.14000000000000001</v>
      </c>
      <c r="J300">
        <v>0</v>
      </c>
      <c r="L300">
        <v>0</v>
      </c>
      <c r="N300">
        <v>2.8000000000000001E-2</v>
      </c>
      <c r="O300">
        <v>5.8999999999999997E-2</v>
      </c>
      <c r="P300">
        <v>60</v>
      </c>
      <c r="Q300">
        <v>60</v>
      </c>
      <c r="R300">
        <v>0.40600000000000003</v>
      </c>
      <c r="S300">
        <v>0.55600000000000005</v>
      </c>
      <c r="T300">
        <v>3.7999999999999999E-2</v>
      </c>
      <c r="U300">
        <v>564350</v>
      </c>
      <c r="V300">
        <v>0.254</v>
      </c>
      <c r="W300">
        <v>10000000</v>
      </c>
      <c r="X300">
        <v>17.719500310091256</v>
      </c>
      <c r="Y300">
        <v>0</v>
      </c>
      <c r="AA300">
        <v>0</v>
      </c>
      <c r="AB300">
        <v>0</v>
      </c>
      <c r="AC300">
        <v>0</v>
      </c>
      <c r="AD300">
        <v>0</v>
      </c>
      <c r="AE300">
        <v>4.0000000000000001E-3</v>
      </c>
      <c r="AF300">
        <v>0.57976412489999996</v>
      </c>
    </row>
    <row r="301" spans="1:32" ht="14.4">
      <c r="A301" t="s">
        <v>592</v>
      </c>
      <c r="B301" s="7" t="s">
        <v>102</v>
      </c>
      <c r="C301" s="8" t="s">
        <v>84</v>
      </c>
      <c r="D301" s="9" t="s">
        <v>63</v>
      </c>
      <c r="E301" s="13">
        <v>8397858185</v>
      </c>
      <c r="F301">
        <v>968.71545158382696</v>
      </c>
      <c r="G301" s="14">
        <v>6.0999999999999999E-2</v>
      </c>
      <c r="H301" s="14">
        <v>60</v>
      </c>
      <c r="I301" s="14">
        <v>0.34599999999999997</v>
      </c>
      <c r="J301">
        <v>7704</v>
      </c>
      <c r="K301">
        <v>8.8867705009974547E-4</v>
      </c>
      <c r="L301">
        <v>0</v>
      </c>
      <c r="N301">
        <v>3.1E-2</v>
      </c>
      <c r="O301">
        <v>5.3999999999999999E-2</v>
      </c>
      <c r="P301">
        <v>65</v>
      </c>
      <c r="Q301">
        <v>61</v>
      </c>
      <c r="R301">
        <v>0.39600000000000002</v>
      </c>
      <c r="S301">
        <v>0.56200000000000006</v>
      </c>
      <c r="T301">
        <v>4.2000000000000003E-2</v>
      </c>
      <c r="U301">
        <v>8669066</v>
      </c>
      <c r="V301">
        <v>0.623</v>
      </c>
      <c r="W301">
        <v>119000000</v>
      </c>
      <c r="X301">
        <v>13.726968972205309</v>
      </c>
      <c r="Y301">
        <v>114000000</v>
      </c>
      <c r="Z301">
        <v>13.15020557001181</v>
      </c>
      <c r="AA301">
        <v>0</v>
      </c>
      <c r="AB301">
        <v>0</v>
      </c>
      <c r="AC301">
        <v>0</v>
      </c>
      <c r="AD301">
        <v>0</v>
      </c>
      <c r="AE301">
        <v>2.1000000000000001E-2</v>
      </c>
      <c r="AF301">
        <v>0.09</v>
      </c>
    </row>
    <row r="302" spans="1:32" ht="14.4">
      <c r="A302" t="s">
        <v>593</v>
      </c>
      <c r="B302" s="7" t="s">
        <v>102</v>
      </c>
      <c r="C302" s="8" t="s">
        <v>84</v>
      </c>
      <c r="D302" s="9" t="s">
        <v>64</v>
      </c>
      <c r="E302" s="13">
        <v>8141513292</v>
      </c>
      <c r="F302">
        <v>920.63678266720194</v>
      </c>
      <c r="G302" s="14">
        <v>6.3E-2</v>
      </c>
      <c r="H302" s="14">
        <v>59</v>
      </c>
      <c r="I302" s="14">
        <v>0.20100000000000001</v>
      </c>
      <c r="J302">
        <v>7341</v>
      </c>
      <c r="K302">
        <v>8.301152843662187E-4</v>
      </c>
      <c r="L302">
        <v>15456</v>
      </c>
      <c r="M302">
        <v>1.7477539620166566E-3</v>
      </c>
      <c r="N302">
        <v>0.03</v>
      </c>
      <c r="O302">
        <v>5.1999999999999998E-2</v>
      </c>
      <c r="P302">
        <v>66</v>
      </c>
      <c r="Q302">
        <v>62</v>
      </c>
      <c r="R302">
        <v>0.39300000000000002</v>
      </c>
      <c r="S302">
        <v>0.56399999999999995</v>
      </c>
      <c r="T302">
        <v>4.2999999999999997E-2</v>
      </c>
      <c r="U302">
        <v>8843350</v>
      </c>
      <c r="V302">
        <v>0.628</v>
      </c>
      <c r="W302">
        <v>143000000</v>
      </c>
      <c r="X302">
        <v>16.17034268687771</v>
      </c>
      <c r="Y302">
        <v>114000000</v>
      </c>
      <c r="Z302">
        <v>12.891042421706706</v>
      </c>
      <c r="AA302">
        <v>0</v>
      </c>
      <c r="AB302">
        <v>0</v>
      </c>
      <c r="AC302">
        <v>0</v>
      </c>
      <c r="AD302">
        <v>0</v>
      </c>
      <c r="AE302">
        <v>3.1E-2</v>
      </c>
      <c r="AF302">
        <v>0.11600000000000001</v>
      </c>
    </row>
    <row r="303" spans="1:32" ht="14.4">
      <c r="A303" t="s">
        <v>594</v>
      </c>
      <c r="B303" s="7" t="s">
        <v>102</v>
      </c>
      <c r="C303" s="8" t="s">
        <v>84</v>
      </c>
      <c r="D303" s="9" t="s">
        <v>65</v>
      </c>
      <c r="E303" s="13">
        <v>7905485216</v>
      </c>
      <c r="F303">
        <v>876.75190907803415</v>
      </c>
      <c r="G303" s="14">
        <v>6.5000000000000002E-2</v>
      </c>
      <c r="H303" s="14">
        <v>58</v>
      </c>
      <c r="I303" s="14">
        <v>0.20599999999999999</v>
      </c>
      <c r="J303">
        <v>6203</v>
      </c>
      <c r="K303">
        <v>6.8793906299439034E-4</v>
      </c>
      <c r="L303">
        <v>14408</v>
      </c>
      <c r="M303">
        <v>1.5979084345676569E-3</v>
      </c>
      <c r="N303">
        <v>0.03</v>
      </c>
      <c r="O303">
        <v>4.9000000000000002E-2</v>
      </c>
      <c r="P303">
        <v>66</v>
      </c>
      <c r="Q303">
        <v>62</v>
      </c>
      <c r="R303">
        <v>0.39</v>
      </c>
      <c r="S303">
        <v>0.56699999999999995</v>
      </c>
      <c r="T303">
        <v>4.2999999999999997E-2</v>
      </c>
      <c r="U303">
        <v>9016787</v>
      </c>
      <c r="V303">
        <v>0.63300000000000001</v>
      </c>
      <c r="W303">
        <v>243000000</v>
      </c>
      <c r="X303">
        <v>26.949732759573891</v>
      </c>
      <c r="Y303">
        <v>197000000</v>
      </c>
      <c r="Z303">
        <v>21.84813725776155</v>
      </c>
      <c r="AA303">
        <v>0</v>
      </c>
      <c r="AB303">
        <v>60</v>
      </c>
      <c r="AC303">
        <v>0</v>
      </c>
      <c r="AD303">
        <v>0</v>
      </c>
      <c r="AE303">
        <v>3.5000000000000003E-2</v>
      </c>
      <c r="AF303">
        <v>0.14199999999999999</v>
      </c>
    </row>
    <row r="304" spans="1:32" ht="14.4">
      <c r="A304" t="s">
        <v>595</v>
      </c>
      <c r="B304" s="7" t="s">
        <v>102</v>
      </c>
      <c r="C304" s="8" t="s">
        <v>84</v>
      </c>
      <c r="D304" s="9" t="s">
        <v>66</v>
      </c>
      <c r="E304" s="13">
        <v>8082396526</v>
      </c>
      <c r="F304">
        <v>879.70609614469925</v>
      </c>
      <c r="G304" s="14">
        <v>5.6000000000000001E-2</v>
      </c>
      <c r="H304" s="14">
        <v>50</v>
      </c>
      <c r="I304" s="14">
        <v>0.17699999999999999</v>
      </c>
      <c r="J304">
        <v>5973</v>
      </c>
      <c r="K304">
        <v>6.5011466529380326E-4</v>
      </c>
      <c r="L304">
        <v>13773</v>
      </c>
      <c r="M304">
        <v>1.4990840925986192E-3</v>
      </c>
      <c r="N304">
        <v>2.9000000000000001E-2</v>
      </c>
      <c r="O304">
        <v>4.5999999999999999E-2</v>
      </c>
      <c r="P304">
        <v>67</v>
      </c>
      <c r="Q304">
        <v>62</v>
      </c>
      <c r="R304">
        <v>0.38700000000000001</v>
      </c>
      <c r="S304">
        <v>0.56899999999999995</v>
      </c>
      <c r="T304">
        <v>4.3999999999999997E-2</v>
      </c>
      <c r="U304">
        <v>9187610</v>
      </c>
      <c r="V304">
        <v>0.63700000000000001</v>
      </c>
      <c r="W304">
        <v>283000000</v>
      </c>
      <c r="X304">
        <v>30.80235229836704</v>
      </c>
      <c r="Y304">
        <v>232000000</v>
      </c>
      <c r="Z304">
        <v>25.251398350604781</v>
      </c>
      <c r="AA304">
        <v>0</v>
      </c>
      <c r="AB304">
        <v>60</v>
      </c>
      <c r="AC304">
        <v>0</v>
      </c>
      <c r="AD304">
        <v>0</v>
      </c>
      <c r="AE304">
        <v>4.3999999999999997E-2</v>
      </c>
      <c r="AF304">
        <v>0.19600000000000001</v>
      </c>
    </row>
    <row r="305" spans="1:32" ht="14.4">
      <c r="A305" t="s">
        <v>596</v>
      </c>
      <c r="B305" s="7" t="s">
        <v>102</v>
      </c>
      <c r="C305" s="8" t="s">
        <v>84</v>
      </c>
      <c r="D305" s="9" t="s">
        <v>67</v>
      </c>
      <c r="E305" s="13">
        <v>8773451739</v>
      </c>
      <c r="F305">
        <v>937.86474159698605</v>
      </c>
      <c r="G305" s="14">
        <v>5.2999999999999999E-2</v>
      </c>
      <c r="H305" s="14">
        <v>51</v>
      </c>
      <c r="I305" s="14">
        <v>0.14499999999999999</v>
      </c>
      <c r="J305">
        <v>5973</v>
      </c>
      <c r="K305">
        <v>6.3850195660816386E-4</v>
      </c>
      <c r="L305">
        <v>13773</v>
      </c>
      <c r="M305">
        <v>1.4723066211893925E-3</v>
      </c>
      <c r="N305">
        <v>2.9000000000000001E-2</v>
      </c>
      <c r="O305">
        <v>4.3999999999999997E-2</v>
      </c>
      <c r="P305">
        <v>67</v>
      </c>
      <c r="Q305">
        <v>63</v>
      </c>
      <c r="R305">
        <v>0.38300000000000001</v>
      </c>
      <c r="S305">
        <v>0.57299999999999995</v>
      </c>
      <c r="T305">
        <v>4.3999999999999997E-2</v>
      </c>
      <c r="U305">
        <v>9354709</v>
      </c>
      <c r="V305">
        <v>0.64200000000000002</v>
      </c>
      <c r="W305">
        <v>345000000</v>
      </c>
      <c r="X305">
        <v>36.879821702631261</v>
      </c>
      <c r="Y305">
        <v>257000000</v>
      </c>
      <c r="Z305">
        <v>27.472794717612274</v>
      </c>
      <c r="AA305">
        <v>0.8</v>
      </c>
      <c r="AB305">
        <v>50</v>
      </c>
      <c r="AC305">
        <v>0</v>
      </c>
      <c r="AD305">
        <v>1080</v>
      </c>
      <c r="AE305">
        <v>5.1999999999999998E-2</v>
      </c>
      <c r="AF305">
        <v>0.25900000000000001</v>
      </c>
    </row>
    <row r="306" spans="1:32" ht="14.4">
      <c r="A306" t="s">
        <v>597</v>
      </c>
      <c r="B306" s="7" t="s">
        <v>102</v>
      </c>
      <c r="C306" s="8" t="s">
        <v>84</v>
      </c>
      <c r="D306" s="9" t="s">
        <v>68</v>
      </c>
      <c r="E306" s="13">
        <v>9549196256</v>
      </c>
      <c r="F306">
        <v>1003.3413823845706</v>
      </c>
      <c r="G306" s="14">
        <v>5.6000000000000001E-2</v>
      </c>
      <c r="H306" s="14">
        <v>57</v>
      </c>
      <c r="I306" s="14">
        <v>0.16600000000000001</v>
      </c>
      <c r="J306">
        <v>5372</v>
      </c>
      <c r="K306">
        <v>5.6444016456183653E-4</v>
      </c>
      <c r="L306">
        <v>12757</v>
      </c>
      <c r="M306">
        <v>1.3403877846826784E-3</v>
      </c>
      <c r="N306">
        <v>2.8000000000000001E-2</v>
      </c>
      <c r="O306">
        <v>4.2000000000000003E-2</v>
      </c>
      <c r="P306">
        <v>67</v>
      </c>
      <c r="Q306">
        <v>63</v>
      </c>
      <c r="R306">
        <v>0.379</v>
      </c>
      <c r="S306">
        <v>0.57599999999999996</v>
      </c>
      <c r="T306">
        <v>4.4999999999999998E-2</v>
      </c>
      <c r="U306">
        <v>9517395</v>
      </c>
      <c r="V306">
        <v>0.64700000000000002</v>
      </c>
      <c r="W306">
        <v>330000000</v>
      </c>
      <c r="X306">
        <v>34.673353370328748</v>
      </c>
      <c r="Y306">
        <v>360000000</v>
      </c>
      <c r="Z306">
        <v>37.825476403994998</v>
      </c>
      <c r="AA306">
        <v>0.8</v>
      </c>
      <c r="AB306">
        <v>50</v>
      </c>
      <c r="AC306">
        <v>0</v>
      </c>
      <c r="AD306">
        <v>1080</v>
      </c>
      <c r="AE306">
        <v>6.2E-2</v>
      </c>
      <c r="AF306">
        <v>0.30199999999999999</v>
      </c>
    </row>
    <row r="307" spans="1:32" ht="14.4">
      <c r="A307" t="s">
        <v>598</v>
      </c>
      <c r="B307" s="7" t="s">
        <v>102</v>
      </c>
      <c r="C307" s="8" t="s">
        <v>84</v>
      </c>
      <c r="D307" s="9" t="s">
        <v>69</v>
      </c>
      <c r="E307" s="13">
        <v>11451845341</v>
      </c>
      <c r="F307">
        <v>1183.4751629108839</v>
      </c>
      <c r="G307" s="14">
        <v>4.8000000000000001E-2</v>
      </c>
      <c r="H307" s="14">
        <v>58</v>
      </c>
      <c r="I307" s="14">
        <v>0.11899999999999999</v>
      </c>
      <c r="J307">
        <v>5372</v>
      </c>
      <c r="K307">
        <v>5.5516193118637647E-4</v>
      </c>
      <c r="L307">
        <v>12757</v>
      </c>
      <c r="M307">
        <v>1.3183545711363746E-3</v>
      </c>
      <c r="N307">
        <v>2.8000000000000001E-2</v>
      </c>
      <c r="O307">
        <v>0.04</v>
      </c>
      <c r="P307">
        <v>68</v>
      </c>
      <c r="Q307">
        <v>63</v>
      </c>
      <c r="R307">
        <v>0.374</v>
      </c>
      <c r="S307">
        <v>0.57999999999999996</v>
      </c>
      <c r="T307">
        <v>4.4999999999999998E-2</v>
      </c>
      <c r="U307">
        <v>9676456</v>
      </c>
      <c r="V307">
        <v>0.65100000000000002</v>
      </c>
      <c r="W307">
        <v>326000000</v>
      </c>
      <c r="X307">
        <v>33.690020395897008</v>
      </c>
      <c r="Y307">
        <v>385000000</v>
      </c>
      <c r="Z307">
        <v>39.78729402582929</v>
      </c>
      <c r="AA307">
        <v>0.8</v>
      </c>
      <c r="AB307">
        <v>50</v>
      </c>
      <c r="AC307">
        <v>0</v>
      </c>
      <c r="AD307">
        <v>1080</v>
      </c>
      <c r="AE307">
        <v>0.105</v>
      </c>
      <c r="AF307">
        <v>0.33600000000000002</v>
      </c>
    </row>
    <row r="308" spans="1:32" ht="14.4">
      <c r="A308" t="s">
        <v>599</v>
      </c>
      <c r="B308" s="7" t="s">
        <v>102</v>
      </c>
      <c r="C308" s="8" t="s">
        <v>84</v>
      </c>
      <c r="D308" s="9" t="s">
        <v>70</v>
      </c>
      <c r="E308" s="13">
        <v>13120183157</v>
      </c>
      <c r="F308">
        <v>1334.1521669806423</v>
      </c>
      <c r="G308" s="14">
        <v>4.7E-2</v>
      </c>
      <c r="H308" s="14">
        <v>64</v>
      </c>
      <c r="I308" s="14">
        <v>0.129</v>
      </c>
      <c r="J308">
        <v>3688</v>
      </c>
      <c r="K308">
        <v>3.7502168475441264E-4</v>
      </c>
      <c r="L308">
        <v>14129</v>
      </c>
      <c r="M308">
        <v>1.4367357331602755E-3</v>
      </c>
      <c r="N308">
        <v>2.7E-2</v>
      </c>
      <c r="O308">
        <v>3.7999999999999999E-2</v>
      </c>
      <c r="P308">
        <v>68</v>
      </c>
      <c r="Q308">
        <v>64</v>
      </c>
      <c r="R308">
        <v>0.37</v>
      </c>
      <c r="S308">
        <v>0.58499999999999996</v>
      </c>
      <c r="T308">
        <v>4.5999999999999999E-2</v>
      </c>
      <c r="U308">
        <v>9834098</v>
      </c>
      <c r="V308">
        <v>0.65600000000000003</v>
      </c>
      <c r="W308">
        <v>302000000</v>
      </c>
      <c r="X308">
        <v>30.709476354618388</v>
      </c>
      <c r="Y308">
        <v>381000000</v>
      </c>
      <c r="Z308">
        <v>38.742749970561611</v>
      </c>
      <c r="AA308">
        <v>0.8</v>
      </c>
      <c r="AB308">
        <v>50</v>
      </c>
      <c r="AC308">
        <v>0</v>
      </c>
      <c r="AD308">
        <v>1080</v>
      </c>
      <c r="AE308">
        <v>0.125</v>
      </c>
      <c r="AF308">
        <v>0.51200000000000001</v>
      </c>
    </row>
    <row r="309" spans="1:32" ht="14.4">
      <c r="A309" t="s">
        <v>600</v>
      </c>
      <c r="B309" s="7" t="s">
        <v>102</v>
      </c>
      <c r="C309" s="8" t="s">
        <v>84</v>
      </c>
      <c r="D309" s="9" t="s">
        <v>71</v>
      </c>
      <c r="E309" s="13">
        <v>16674324634</v>
      </c>
      <c r="F309">
        <v>1668.5326938583303</v>
      </c>
      <c r="G309" s="14">
        <v>4.9000000000000002E-2</v>
      </c>
      <c r="H309" s="14">
        <v>84</v>
      </c>
      <c r="I309" s="14">
        <v>0.13900000000000001</v>
      </c>
      <c r="J309">
        <v>3688</v>
      </c>
      <c r="K309">
        <v>3.6904334718313255E-4</v>
      </c>
      <c r="L309">
        <v>14129</v>
      </c>
      <c r="M309">
        <v>1.4138322810060954E-3</v>
      </c>
      <c r="N309">
        <v>2.7E-2</v>
      </c>
      <c r="O309">
        <v>3.5999999999999997E-2</v>
      </c>
      <c r="P309">
        <v>68</v>
      </c>
      <c r="Q309">
        <v>64</v>
      </c>
      <c r="R309">
        <v>0.36499999999999999</v>
      </c>
      <c r="S309">
        <v>0.58899999999999997</v>
      </c>
      <c r="T309">
        <v>4.5999999999999999E-2</v>
      </c>
      <c r="U309">
        <v>9993406</v>
      </c>
      <c r="V309">
        <v>0.66</v>
      </c>
      <c r="W309">
        <v>306000000</v>
      </c>
      <c r="X309">
        <v>30.62019095391501</v>
      </c>
      <c r="Y309">
        <v>388000000</v>
      </c>
      <c r="Z309">
        <v>38.825601601696157</v>
      </c>
      <c r="AA309">
        <v>0.8</v>
      </c>
      <c r="AB309">
        <v>50</v>
      </c>
      <c r="AC309">
        <v>0</v>
      </c>
      <c r="AD309">
        <v>1080</v>
      </c>
      <c r="AE309">
        <v>0.16800000000000001</v>
      </c>
      <c r="AF309">
        <v>0.64700000000000002</v>
      </c>
    </row>
    <row r="310" spans="1:32" ht="14.4">
      <c r="A310" t="s">
        <v>601</v>
      </c>
      <c r="B310" s="7" t="s">
        <v>102</v>
      </c>
      <c r="C310" s="8" t="s">
        <v>84</v>
      </c>
      <c r="D310" s="9" t="s">
        <v>72</v>
      </c>
      <c r="E310" s="13">
        <v>17339992165</v>
      </c>
      <c r="F310">
        <v>1707.2633024571901</v>
      </c>
      <c r="G310" s="14">
        <v>5.8000000000000003E-2</v>
      </c>
      <c r="H310" s="14">
        <v>100</v>
      </c>
      <c r="I310" s="14">
        <v>0.124</v>
      </c>
      <c r="J310">
        <v>6439</v>
      </c>
      <c r="K310">
        <v>6.3397193608373515E-4</v>
      </c>
      <c r="L310">
        <v>14910</v>
      </c>
      <c r="M310">
        <v>1.468010804008152E-3</v>
      </c>
      <c r="N310">
        <v>2.5999999999999999E-2</v>
      </c>
      <c r="O310">
        <v>3.5000000000000003E-2</v>
      </c>
      <c r="P310">
        <v>69</v>
      </c>
      <c r="Q310">
        <v>64</v>
      </c>
      <c r="R310">
        <v>0.36</v>
      </c>
      <c r="S310">
        <v>0.59299999999999997</v>
      </c>
      <c r="T310">
        <v>4.7E-2</v>
      </c>
      <c r="U310">
        <v>10156601</v>
      </c>
      <c r="V310">
        <v>0.66400000000000003</v>
      </c>
      <c r="W310">
        <v>339000000</v>
      </c>
      <c r="X310">
        <v>33.377308018696411</v>
      </c>
      <c r="Y310">
        <v>421000000</v>
      </c>
      <c r="Z310">
        <v>41.450875150062508</v>
      </c>
      <c r="AA310">
        <v>0.8</v>
      </c>
      <c r="AB310">
        <v>49</v>
      </c>
      <c r="AC310">
        <v>0</v>
      </c>
      <c r="AD310">
        <v>1080</v>
      </c>
      <c r="AE310">
        <v>0.224</v>
      </c>
      <c r="AF310">
        <v>0.70699999999999996</v>
      </c>
    </row>
    <row r="311" spans="1:32" ht="14.4">
      <c r="A311" t="s">
        <v>602</v>
      </c>
      <c r="B311" s="7" t="s">
        <v>102</v>
      </c>
      <c r="C311" s="8" t="s">
        <v>84</v>
      </c>
      <c r="D311" s="9" t="s">
        <v>73</v>
      </c>
      <c r="E311" s="13">
        <v>19649631308</v>
      </c>
      <c r="F311">
        <v>1903.214294618258</v>
      </c>
      <c r="G311" s="14">
        <v>5.5E-2</v>
      </c>
      <c r="H311" s="14">
        <v>106</v>
      </c>
      <c r="I311" s="14">
        <v>9.9000000000000005E-2</v>
      </c>
      <c r="J311">
        <v>6439</v>
      </c>
      <c r="K311">
        <v>6.2366548516651495E-4</v>
      </c>
      <c r="L311">
        <v>14910</v>
      </c>
      <c r="M311">
        <v>1.4441454237975988E-3</v>
      </c>
      <c r="N311">
        <v>2.5999999999999999E-2</v>
      </c>
      <c r="O311">
        <v>3.3000000000000002E-2</v>
      </c>
      <c r="P311">
        <v>69</v>
      </c>
      <c r="Q311">
        <v>65</v>
      </c>
      <c r="R311">
        <v>0.35599999999999998</v>
      </c>
      <c r="S311">
        <v>0.59599999999999997</v>
      </c>
      <c r="T311">
        <v>4.8000000000000001E-2</v>
      </c>
      <c r="U311">
        <v>10324445</v>
      </c>
      <c r="V311">
        <v>0.66900000000000004</v>
      </c>
      <c r="W311">
        <v>499000000</v>
      </c>
      <c r="X311">
        <v>48.33189580650582</v>
      </c>
      <c r="Y311">
        <v>410000000</v>
      </c>
      <c r="Z311">
        <v>39.711577716768311</v>
      </c>
      <c r="AA311">
        <v>0.8</v>
      </c>
      <c r="AB311">
        <v>49</v>
      </c>
      <c r="AC311">
        <v>0</v>
      </c>
      <c r="AD311">
        <v>1080</v>
      </c>
      <c r="AE311">
        <v>0.3</v>
      </c>
      <c r="AF311">
        <v>0.80900000000000005</v>
      </c>
    </row>
    <row r="312" spans="1:32" ht="14.4">
      <c r="A312" t="s">
        <v>603</v>
      </c>
      <c r="B312" s="7" t="s">
        <v>102</v>
      </c>
      <c r="C312" s="8" t="s">
        <v>84</v>
      </c>
      <c r="D312" s="9" t="s">
        <v>74</v>
      </c>
      <c r="E312" s="13">
        <v>23948541156</v>
      </c>
      <c r="F312">
        <v>2281.6207025628592</v>
      </c>
      <c r="G312" s="14">
        <v>0.05</v>
      </c>
      <c r="H312" s="14">
        <v>115</v>
      </c>
      <c r="I312" s="14">
        <v>0.109</v>
      </c>
      <c r="J312">
        <v>3622</v>
      </c>
      <c r="K312">
        <v>3.4507447158685194E-4</v>
      </c>
      <c r="L312">
        <v>13084</v>
      </c>
      <c r="M312">
        <v>1.2465362745009306E-3</v>
      </c>
      <c r="N312">
        <v>2.5999999999999999E-2</v>
      </c>
      <c r="O312">
        <v>3.2000000000000001E-2</v>
      </c>
      <c r="P312">
        <v>69</v>
      </c>
      <c r="Q312">
        <v>65</v>
      </c>
      <c r="R312">
        <v>0.35199999999999998</v>
      </c>
      <c r="S312">
        <v>0.59899999999999998</v>
      </c>
      <c r="T312">
        <v>4.8000000000000001E-2</v>
      </c>
      <c r="U312">
        <v>10496285</v>
      </c>
      <c r="V312">
        <v>0.67300000000000004</v>
      </c>
      <c r="W312">
        <v>581000000</v>
      </c>
      <c r="X312">
        <v>55.352917722794302</v>
      </c>
      <c r="Y312">
        <v>559000000</v>
      </c>
      <c r="Z312">
        <v>53.25693804998626</v>
      </c>
      <c r="AA312">
        <v>0.83399999999999996</v>
      </c>
      <c r="AB312">
        <v>49</v>
      </c>
      <c r="AC312">
        <v>158</v>
      </c>
      <c r="AD312">
        <v>1025</v>
      </c>
      <c r="AE312">
        <v>0.35499999999999998</v>
      </c>
      <c r="AF312">
        <v>0.90400000000000003</v>
      </c>
    </row>
    <row r="313" spans="1:32" ht="14.4">
      <c r="A313" t="s">
        <v>604</v>
      </c>
      <c r="B313" s="7" t="s">
        <v>102</v>
      </c>
      <c r="C313" s="8" t="s">
        <v>84</v>
      </c>
      <c r="D313" s="9" t="s">
        <v>62</v>
      </c>
      <c r="E313" s="13">
        <v>27035110130</v>
      </c>
      <c r="F313">
        <v>3182.3717136274995</v>
      </c>
      <c r="G313" s="14">
        <v>5.8000000000000003E-2</v>
      </c>
      <c r="H313" s="14">
        <v>149</v>
      </c>
      <c r="I313" s="14">
        <v>0.111</v>
      </c>
      <c r="J313">
        <v>0</v>
      </c>
      <c r="L313">
        <v>0</v>
      </c>
      <c r="N313">
        <v>3.1E-2</v>
      </c>
      <c r="O313">
        <v>5.7000000000000002E-2</v>
      </c>
      <c r="P313">
        <v>65</v>
      </c>
      <c r="Q313">
        <v>61</v>
      </c>
      <c r="R313">
        <v>0.39800000000000002</v>
      </c>
      <c r="S313">
        <v>0.56000000000000005</v>
      </c>
      <c r="T313">
        <v>4.2000000000000003E-2</v>
      </c>
      <c r="U313">
        <v>8495271</v>
      </c>
      <c r="V313">
        <v>0.61799999999999999</v>
      </c>
      <c r="W313">
        <v>101000000</v>
      </c>
      <c r="X313">
        <v>11.88896740315877</v>
      </c>
      <c r="Y313">
        <v>116000000</v>
      </c>
      <c r="Z313">
        <v>13.654655631350666</v>
      </c>
      <c r="AA313">
        <v>0</v>
      </c>
      <c r="AB313">
        <v>0</v>
      </c>
      <c r="AC313">
        <v>0</v>
      </c>
      <c r="AD313">
        <v>0</v>
      </c>
      <c r="AE313">
        <v>1.4E-2</v>
      </c>
      <c r="AF313">
        <v>6.9000000000000006E-2</v>
      </c>
    </row>
    <row r="314" spans="1:32" ht="14.4">
      <c r="A314" t="s">
        <v>605</v>
      </c>
      <c r="B314" s="7" t="s">
        <v>103</v>
      </c>
      <c r="C314" s="8" t="s">
        <v>76</v>
      </c>
      <c r="D314" s="9" t="s">
        <v>63</v>
      </c>
      <c r="E314" s="13">
        <v>5505984456</v>
      </c>
      <c r="F314">
        <v>1419.3048315015417</v>
      </c>
      <c r="G314" s="14">
        <v>7.0999999999999994E-2</v>
      </c>
      <c r="H314" s="14">
        <v>103</v>
      </c>
      <c r="I314" s="14">
        <v>0.30499999999999999</v>
      </c>
      <c r="J314">
        <v>7095</v>
      </c>
      <c r="K314">
        <v>1.8289132234163789E-3</v>
      </c>
      <c r="L314">
        <v>0</v>
      </c>
      <c r="N314">
        <v>0.01</v>
      </c>
      <c r="O314">
        <v>8.0000000000000002E-3</v>
      </c>
      <c r="P314">
        <v>77</v>
      </c>
      <c r="Q314">
        <v>73</v>
      </c>
      <c r="R314">
        <v>0.19900000000000001</v>
      </c>
      <c r="S314">
        <v>0.68899999999999995</v>
      </c>
      <c r="T314">
        <v>0.112</v>
      </c>
      <c r="U314">
        <v>3879353</v>
      </c>
      <c r="V314">
        <v>0.39300000000000002</v>
      </c>
      <c r="W314">
        <v>279000000</v>
      </c>
      <c r="X314">
        <v>71.919209208339637</v>
      </c>
      <c r="Y314">
        <v>96000000</v>
      </c>
      <c r="Z314">
        <v>24.746394566310414</v>
      </c>
      <c r="AA314">
        <v>0</v>
      </c>
      <c r="AB314">
        <v>0</v>
      </c>
      <c r="AC314">
        <v>0</v>
      </c>
      <c r="AD314">
        <v>0</v>
      </c>
      <c r="AE314">
        <v>1.2E-2</v>
      </c>
      <c r="AF314">
        <v>0.115</v>
      </c>
    </row>
    <row r="315" spans="1:32" ht="14.4">
      <c r="A315" t="s">
        <v>606</v>
      </c>
      <c r="B315" s="7" t="s">
        <v>103</v>
      </c>
      <c r="C315" s="8" t="s">
        <v>76</v>
      </c>
      <c r="D315" s="9" t="s">
        <v>64</v>
      </c>
      <c r="E315" s="13">
        <v>5748990555</v>
      </c>
      <c r="F315">
        <v>1475.0157867229889</v>
      </c>
      <c r="G315" s="14">
        <v>7.1999999999999995E-2</v>
      </c>
      <c r="H315" s="14">
        <v>108</v>
      </c>
      <c r="I315" s="8"/>
      <c r="J315">
        <v>6451</v>
      </c>
      <c r="K315">
        <v>1.6551300178905932E-3</v>
      </c>
      <c r="L315">
        <v>31125</v>
      </c>
      <c r="M315">
        <v>7.9857265240807183E-3</v>
      </c>
      <c r="N315">
        <v>8.9999999999999993E-3</v>
      </c>
      <c r="O315">
        <v>7.0000000000000001E-3</v>
      </c>
      <c r="P315">
        <v>77</v>
      </c>
      <c r="Q315">
        <v>73</v>
      </c>
      <c r="R315">
        <v>0.19700000000000001</v>
      </c>
      <c r="S315">
        <v>0.68600000000000005</v>
      </c>
      <c r="T315">
        <v>0.11700000000000001</v>
      </c>
      <c r="U315">
        <v>3897579</v>
      </c>
      <c r="V315">
        <v>0.39300000000000002</v>
      </c>
      <c r="W315">
        <v>307000000</v>
      </c>
      <c r="X315">
        <v>78.766844751575277</v>
      </c>
      <c r="Y315">
        <v>112000000</v>
      </c>
      <c r="Z315">
        <v>28.73578701034668</v>
      </c>
      <c r="AA315">
        <v>0</v>
      </c>
      <c r="AB315">
        <v>0</v>
      </c>
      <c r="AC315">
        <v>0</v>
      </c>
      <c r="AD315">
        <v>0</v>
      </c>
      <c r="AE315">
        <v>2.5999999999999999E-2</v>
      </c>
      <c r="AF315">
        <v>0.192</v>
      </c>
    </row>
    <row r="316" spans="1:32" ht="14.4">
      <c r="A316" t="s">
        <v>607</v>
      </c>
      <c r="B316" s="7" t="s">
        <v>103</v>
      </c>
      <c r="C316" s="8" t="s">
        <v>76</v>
      </c>
      <c r="D316" s="9" t="s">
        <v>65</v>
      </c>
      <c r="E316" s="13">
        <v>6651226179</v>
      </c>
      <c r="F316">
        <v>1707.2904235584206</v>
      </c>
      <c r="G316" s="14">
        <v>7.0999999999999994E-2</v>
      </c>
      <c r="H316" s="14">
        <v>122</v>
      </c>
      <c r="I316" s="14">
        <v>0.127</v>
      </c>
      <c r="J316">
        <v>6161</v>
      </c>
      <c r="K316">
        <v>1.581455210883369E-3</v>
      </c>
      <c r="L316">
        <v>30590</v>
      </c>
      <c r="M316">
        <v>7.8520881189615734E-3</v>
      </c>
      <c r="N316">
        <v>8.9999999999999993E-3</v>
      </c>
      <c r="O316">
        <v>7.0000000000000001E-3</v>
      </c>
      <c r="P316">
        <v>78</v>
      </c>
      <c r="Q316">
        <v>73</v>
      </c>
      <c r="R316">
        <v>0.19400000000000001</v>
      </c>
      <c r="S316">
        <v>0.68400000000000005</v>
      </c>
      <c r="T316">
        <v>0.122</v>
      </c>
      <c r="U316">
        <v>3895779</v>
      </c>
      <c r="V316">
        <v>0.39200000000000002</v>
      </c>
      <c r="W316">
        <v>404000000</v>
      </c>
      <c r="X316">
        <v>103.70198104153239</v>
      </c>
      <c r="Y316">
        <v>145000000</v>
      </c>
      <c r="Z316">
        <v>37.219770423322267</v>
      </c>
      <c r="AA316">
        <v>0</v>
      </c>
      <c r="AB316">
        <v>68</v>
      </c>
      <c r="AC316">
        <v>0</v>
      </c>
      <c r="AD316">
        <v>0</v>
      </c>
      <c r="AE316">
        <v>0.04</v>
      </c>
      <c r="AF316">
        <v>0.27600000000000002</v>
      </c>
    </row>
    <row r="317" spans="1:32" ht="14.4">
      <c r="A317" t="s">
        <v>608</v>
      </c>
      <c r="B317" s="7" t="s">
        <v>103</v>
      </c>
      <c r="C317" s="8" t="s">
        <v>76</v>
      </c>
      <c r="D317" s="9" t="s">
        <v>66</v>
      </c>
      <c r="E317" s="13">
        <v>8370020196</v>
      </c>
      <c r="F317">
        <v>2153.4902785714339</v>
      </c>
      <c r="G317" s="14">
        <v>0.08</v>
      </c>
      <c r="H317" s="14">
        <v>174</v>
      </c>
      <c r="I317" s="14">
        <v>0.109</v>
      </c>
      <c r="J317">
        <v>5954</v>
      </c>
      <c r="K317">
        <v>1.5318817420227786E-3</v>
      </c>
      <c r="L317">
        <v>30997</v>
      </c>
      <c r="M317">
        <v>7.9750988171783787E-3</v>
      </c>
      <c r="N317">
        <v>8.0000000000000002E-3</v>
      </c>
      <c r="O317">
        <v>7.0000000000000001E-3</v>
      </c>
      <c r="P317">
        <v>78</v>
      </c>
      <c r="Q317">
        <v>73</v>
      </c>
      <c r="R317">
        <v>0.192</v>
      </c>
      <c r="S317">
        <v>0.68200000000000005</v>
      </c>
      <c r="T317">
        <v>0.127</v>
      </c>
      <c r="U317">
        <v>3886723</v>
      </c>
      <c r="V317">
        <v>0.39200000000000002</v>
      </c>
      <c r="W317">
        <v>507000000</v>
      </c>
      <c r="X317">
        <v>130.44407846918858</v>
      </c>
      <c r="Y317">
        <v>162000000</v>
      </c>
      <c r="Z317">
        <v>41.68035643394191</v>
      </c>
      <c r="AA317">
        <v>0</v>
      </c>
      <c r="AB317">
        <v>63</v>
      </c>
      <c r="AC317">
        <v>0</v>
      </c>
      <c r="AD317">
        <v>0</v>
      </c>
      <c r="AE317">
        <v>0.155</v>
      </c>
      <c r="AF317">
        <v>0.36199999999999999</v>
      </c>
    </row>
    <row r="318" spans="1:32" ht="14.4">
      <c r="A318" t="s">
        <v>609</v>
      </c>
      <c r="B318" s="7" t="s">
        <v>103</v>
      </c>
      <c r="C318" s="8" t="s">
        <v>76</v>
      </c>
      <c r="D318" s="9" t="s">
        <v>67</v>
      </c>
      <c r="E318" s="13">
        <v>10022840635</v>
      </c>
      <c r="F318">
        <v>2583.3208675745418</v>
      </c>
      <c r="G318" s="14">
        <v>0.09</v>
      </c>
      <c r="H318" s="14">
        <v>236</v>
      </c>
      <c r="I318" s="14">
        <v>0.10299999999999999</v>
      </c>
      <c r="J318">
        <v>5954</v>
      </c>
      <c r="K318">
        <v>1.534604111316275E-3</v>
      </c>
      <c r="L318">
        <v>30997</v>
      </c>
      <c r="M318">
        <v>7.9892716893635498E-3</v>
      </c>
      <c r="N318">
        <v>8.0000000000000002E-3</v>
      </c>
      <c r="O318">
        <v>7.0000000000000001E-3</v>
      </c>
      <c r="P318">
        <v>78</v>
      </c>
      <c r="Q318">
        <v>73</v>
      </c>
      <c r="R318">
        <v>0.189</v>
      </c>
      <c r="S318">
        <v>0.68</v>
      </c>
      <c r="T318">
        <v>0.13100000000000001</v>
      </c>
      <c r="U318">
        <v>3879828</v>
      </c>
      <c r="V318">
        <v>0.39200000000000002</v>
      </c>
      <c r="W318">
        <v>557000000</v>
      </c>
      <c r="X318">
        <v>143.56306516680635</v>
      </c>
      <c r="Y318">
        <v>158000000</v>
      </c>
      <c r="Z318">
        <v>40.723454751086905</v>
      </c>
      <c r="AA318">
        <v>0.42799999999999999</v>
      </c>
      <c r="AB318">
        <v>63</v>
      </c>
      <c r="AC318">
        <v>0</v>
      </c>
      <c r="AD318">
        <v>368</v>
      </c>
      <c r="AE318">
        <v>0.21299999999999999</v>
      </c>
      <c r="AF318">
        <v>0.41099999999999998</v>
      </c>
    </row>
    <row r="319" spans="1:32" ht="14.4">
      <c r="A319" t="s">
        <v>610</v>
      </c>
      <c r="B319" s="7" t="s">
        <v>103</v>
      </c>
      <c r="C319" s="8" t="s">
        <v>76</v>
      </c>
      <c r="D319" s="9" t="s">
        <v>68</v>
      </c>
      <c r="E319" s="13">
        <v>10948051122</v>
      </c>
      <c r="F319">
        <v>2825.1890496307633</v>
      </c>
      <c r="G319" s="14">
        <v>8.6999999999999994E-2</v>
      </c>
      <c r="H319" s="14">
        <v>246</v>
      </c>
      <c r="I319" s="14">
        <v>9.6000000000000002E-2</v>
      </c>
      <c r="J319">
        <v>5305</v>
      </c>
      <c r="K319">
        <v>1.3689767924241522E-3</v>
      </c>
      <c r="L319">
        <v>27884</v>
      </c>
      <c r="M319">
        <v>7.1955794307172584E-3</v>
      </c>
      <c r="N319">
        <v>8.0000000000000002E-3</v>
      </c>
      <c r="O319">
        <v>7.0000000000000001E-3</v>
      </c>
      <c r="P319">
        <v>78</v>
      </c>
      <c r="Q319">
        <v>73</v>
      </c>
      <c r="R319">
        <v>0.186</v>
      </c>
      <c r="S319">
        <v>0.67800000000000005</v>
      </c>
      <c r="T319">
        <v>0.13600000000000001</v>
      </c>
      <c r="U319">
        <v>3875157</v>
      </c>
      <c r="V319">
        <v>0.39200000000000002</v>
      </c>
      <c r="W319">
        <v>658000000</v>
      </c>
      <c r="X319">
        <v>169.7995719915348</v>
      </c>
      <c r="Y319">
        <v>210000000</v>
      </c>
      <c r="Z319">
        <v>54.191352763255786</v>
      </c>
      <c r="AA319">
        <v>0.42699999999999999</v>
      </c>
      <c r="AB319">
        <v>63</v>
      </c>
      <c r="AC319">
        <v>0</v>
      </c>
      <c r="AD319">
        <v>368</v>
      </c>
      <c r="AE319">
        <v>0.251</v>
      </c>
      <c r="AF319">
        <v>0.48699999999999999</v>
      </c>
    </row>
    <row r="320" spans="1:32" ht="14.4">
      <c r="A320" t="s">
        <v>611</v>
      </c>
      <c r="B320" s="7" t="s">
        <v>103</v>
      </c>
      <c r="C320" s="8" t="s">
        <v>76</v>
      </c>
      <c r="D320" s="9" t="s">
        <v>69</v>
      </c>
      <c r="E320" s="13">
        <v>12400102623</v>
      </c>
      <c r="F320">
        <v>3205.2665772301298</v>
      </c>
      <c r="G320" s="14">
        <v>8.5000000000000006E-2</v>
      </c>
      <c r="H320" s="14">
        <v>275</v>
      </c>
      <c r="I320" s="14">
        <v>0.08</v>
      </c>
      <c r="J320">
        <v>5305</v>
      </c>
      <c r="K320">
        <v>1.3712740699957221E-3</v>
      </c>
      <c r="L320">
        <v>27884</v>
      </c>
      <c r="M320">
        <v>7.2076543200302948E-3</v>
      </c>
      <c r="N320">
        <v>8.0000000000000002E-3</v>
      </c>
      <c r="O320">
        <v>7.0000000000000001E-3</v>
      </c>
      <c r="P320">
        <v>78</v>
      </c>
      <c r="Q320">
        <v>73</v>
      </c>
      <c r="R320">
        <v>0.184</v>
      </c>
      <c r="S320">
        <v>0.67600000000000005</v>
      </c>
      <c r="T320">
        <v>0.14000000000000001</v>
      </c>
      <c r="U320">
        <v>3868665</v>
      </c>
      <c r="V320">
        <v>0.39200000000000002</v>
      </c>
      <c r="W320">
        <v>804000000</v>
      </c>
      <c r="X320">
        <v>207.82362908134976</v>
      </c>
      <c r="Y320">
        <v>264000000</v>
      </c>
      <c r="Z320">
        <v>68.240594623726793</v>
      </c>
      <c r="AA320">
        <v>0.42799999999999999</v>
      </c>
      <c r="AB320">
        <v>63</v>
      </c>
      <c r="AC320">
        <v>0</v>
      </c>
      <c r="AD320">
        <v>368</v>
      </c>
      <c r="AE320">
        <v>0.27900000000000003</v>
      </c>
      <c r="AF320">
        <v>0.63300000000000001</v>
      </c>
    </row>
    <row r="321" spans="1:32" ht="14.4">
      <c r="A321" t="s">
        <v>612</v>
      </c>
      <c r="B321" s="7" t="s">
        <v>103</v>
      </c>
      <c r="C321" s="8" t="s">
        <v>76</v>
      </c>
      <c r="D321" s="9" t="s">
        <v>70</v>
      </c>
      <c r="E321" s="13">
        <v>15280615815</v>
      </c>
      <c r="F321">
        <v>3957.477431244838</v>
      </c>
      <c r="G321" s="14">
        <v>8.5999999999999993E-2</v>
      </c>
      <c r="H321" s="14">
        <v>341</v>
      </c>
      <c r="I321" s="14">
        <v>7.1999999999999995E-2</v>
      </c>
      <c r="J321">
        <v>4400</v>
      </c>
      <c r="K321">
        <v>1.13954181613441E-3</v>
      </c>
      <c r="L321">
        <v>23238</v>
      </c>
      <c r="M321">
        <v>6.0183347098480494E-3</v>
      </c>
      <c r="N321">
        <v>8.0000000000000002E-3</v>
      </c>
      <c r="O321">
        <v>7.0000000000000001E-3</v>
      </c>
      <c r="P321">
        <v>78</v>
      </c>
      <c r="Q321">
        <v>73</v>
      </c>
      <c r="R321">
        <v>0.18099999999999999</v>
      </c>
      <c r="S321">
        <v>0.67400000000000004</v>
      </c>
      <c r="T321">
        <v>0.14399999999999999</v>
      </c>
      <c r="U321">
        <v>3861201</v>
      </c>
      <c r="V321">
        <v>0.39200000000000002</v>
      </c>
      <c r="W321">
        <v>913000000</v>
      </c>
      <c r="X321">
        <v>236.45492684789008</v>
      </c>
      <c r="Y321">
        <v>345000000</v>
      </c>
      <c r="Z321">
        <v>89.350437855993505</v>
      </c>
      <c r="AA321">
        <v>0.42799999999999999</v>
      </c>
      <c r="AB321">
        <v>69</v>
      </c>
      <c r="AC321">
        <v>0</v>
      </c>
      <c r="AD321">
        <v>428</v>
      </c>
      <c r="AE321">
        <v>0.34699999999999998</v>
      </c>
      <c r="AF321">
        <v>0.82299999999999995</v>
      </c>
    </row>
    <row r="322" spans="1:32" ht="14.4">
      <c r="A322" t="s">
        <v>613</v>
      </c>
      <c r="B322" s="7" t="s">
        <v>103</v>
      </c>
      <c r="C322" s="8" t="s">
        <v>76</v>
      </c>
      <c r="D322" s="9" t="s">
        <v>71</v>
      </c>
      <c r="E322" s="13">
        <v>18543289395</v>
      </c>
      <c r="F322">
        <v>4812.1316336079444</v>
      </c>
      <c r="G322" s="14">
        <v>8.7999999999999995E-2</v>
      </c>
      <c r="H322" s="14">
        <v>425</v>
      </c>
      <c r="I322" s="14">
        <v>7.0000000000000007E-2</v>
      </c>
      <c r="J322">
        <v>4400</v>
      </c>
      <c r="K322">
        <v>1.1418351262739896E-3</v>
      </c>
      <c r="L322">
        <v>23238</v>
      </c>
      <c r="M322">
        <v>6.0304465146261291E-3</v>
      </c>
      <c r="N322">
        <v>8.9999999999999993E-3</v>
      </c>
      <c r="O322">
        <v>7.0000000000000001E-3</v>
      </c>
      <c r="P322">
        <v>78</v>
      </c>
      <c r="Q322">
        <v>73</v>
      </c>
      <c r="R322">
        <v>0.17799999999999999</v>
      </c>
      <c r="S322">
        <v>0.67400000000000004</v>
      </c>
      <c r="T322">
        <v>0.14799999999999999</v>
      </c>
      <c r="U322">
        <v>3853446</v>
      </c>
      <c r="V322">
        <v>0.39200000000000002</v>
      </c>
      <c r="W322">
        <v>753000000</v>
      </c>
      <c r="X322">
        <v>195.40951138279866</v>
      </c>
      <c r="Y322">
        <v>285000000</v>
      </c>
      <c r="Z322">
        <v>73.959775224565234</v>
      </c>
      <c r="AA322">
        <v>0.25900000000000001</v>
      </c>
      <c r="AB322">
        <v>69</v>
      </c>
      <c r="AC322">
        <v>0</v>
      </c>
      <c r="AD322">
        <v>422</v>
      </c>
      <c r="AE322">
        <v>0.377</v>
      </c>
      <c r="AF322">
        <v>0.84499999999999997</v>
      </c>
    </row>
    <row r="323" spans="1:32" ht="14.4">
      <c r="A323" t="s">
        <v>614</v>
      </c>
      <c r="B323" s="7" t="s">
        <v>103</v>
      </c>
      <c r="C323" s="8" t="s">
        <v>76</v>
      </c>
      <c r="D323" s="9" t="s">
        <v>72</v>
      </c>
      <c r="E323" s="13">
        <v>17082889410</v>
      </c>
      <c r="F323">
        <v>4441.8109148660833</v>
      </c>
      <c r="G323" s="14">
        <v>9.9000000000000005E-2</v>
      </c>
      <c r="H323" s="14">
        <v>440</v>
      </c>
      <c r="I323" s="14">
        <v>7.9000000000000001E-2</v>
      </c>
      <c r="J323">
        <v>5301</v>
      </c>
      <c r="K323">
        <v>1.3783405777901777E-3</v>
      </c>
      <c r="L323">
        <v>27169</v>
      </c>
      <c r="M323">
        <v>7.064352982075332E-3</v>
      </c>
      <c r="N323">
        <v>8.9999999999999993E-3</v>
      </c>
      <c r="O323">
        <v>7.0000000000000001E-3</v>
      </c>
      <c r="P323">
        <v>78</v>
      </c>
      <c r="Q323">
        <v>73</v>
      </c>
      <c r="R323">
        <v>0.17399999999999999</v>
      </c>
      <c r="S323">
        <v>0.67500000000000004</v>
      </c>
      <c r="T323">
        <v>0.151</v>
      </c>
      <c r="U323">
        <v>3845929</v>
      </c>
      <c r="V323">
        <v>0.39200000000000002</v>
      </c>
      <c r="W323">
        <v>662000000</v>
      </c>
      <c r="X323">
        <v>172.13006272346681</v>
      </c>
      <c r="Y323">
        <v>247000000</v>
      </c>
      <c r="Z323">
        <v>64.223754520689283</v>
      </c>
      <c r="AA323">
        <v>0.222</v>
      </c>
      <c r="AB323">
        <v>64</v>
      </c>
      <c r="AC323">
        <v>0</v>
      </c>
      <c r="AD323">
        <v>422</v>
      </c>
      <c r="AE323">
        <v>0.52</v>
      </c>
      <c r="AF323">
        <v>0.80900000000000005</v>
      </c>
    </row>
    <row r="324" spans="1:32" ht="14.4">
      <c r="A324" t="s">
        <v>615</v>
      </c>
      <c r="B324" s="7" t="s">
        <v>103</v>
      </c>
      <c r="C324" s="8" t="s">
        <v>76</v>
      </c>
      <c r="D324" s="9" t="s">
        <v>73</v>
      </c>
      <c r="E324" s="13">
        <v>16775919279</v>
      </c>
      <c r="F324">
        <v>4369.5004688327781</v>
      </c>
      <c r="G324" s="14">
        <v>9.8000000000000004E-2</v>
      </c>
      <c r="H324" s="14">
        <v>427</v>
      </c>
      <c r="I324" s="14">
        <v>7.9000000000000001E-2</v>
      </c>
      <c r="J324">
        <v>5301</v>
      </c>
      <c r="K324">
        <v>1.3807125320564413E-3</v>
      </c>
      <c r="L324">
        <v>27169</v>
      </c>
      <c r="M324">
        <v>7.0765098629393423E-3</v>
      </c>
      <c r="N324">
        <v>8.9999999999999993E-3</v>
      </c>
      <c r="O324">
        <v>6.0000000000000001E-3</v>
      </c>
      <c r="P324">
        <v>79</v>
      </c>
      <c r="Q324">
        <v>73</v>
      </c>
      <c r="R324">
        <v>0.16900000000000001</v>
      </c>
      <c r="S324">
        <v>0.67800000000000005</v>
      </c>
      <c r="T324">
        <v>0.153</v>
      </c>
      <c r="U324">
        <v>3839322</v>
      </c>
      <c r="V324">
        <v>0.39300000000000002</v>
      </c>
      <c r="W324">
        <v>734000000</v>
      </c>
      <c r="X324">
        <v>191.17958847942424</v>
      </c>
      <c r="Y324">
        <v>238000000</v>
      </c>
      <c r="Z324">
        <v>61.990111795780606</v>
      </c>
      <c r="AA324">
        <v>0.23699999999999999</v>
      </c>
      <c r="AB324">
        <v>40</v>
      </c>
      <c r="AC324">
        <v>0</v>
      </c>
      <c r="AD324">
        <v>422</v>
      </c>
      <c r="AE324">
        <v>0.6</v>
      </c>
      <c r="AF324">
        <v>0.82599999999999996</v>
      </c>
    </row>
    <row r="325" spans="1:32" ht="14.4">
      <c r="A325" t="s">
        <v>616</v>
      </c>
      <c r="B325" s="7" t="s">
        <v>103</v>
      </c>
      <c r="C325" s="8" t="s">
        <v>76</v>
      </c>
      <c r="D325" s="9" t="s">
        <v>74</v>
      </c>
      <c r="E325" s="13">
        <v>18252896439</v>
      </c>
      <c r="F325">
        <v>4760.9015009718523</v>
      </c>
      <c r="G325" s="14">
        <v>9.9000000000000005E-2</v>
      </c>
      <c r="H325" s="14">
        <v>471</v>
      </c>
      <c r="I325" s="14">
        <v>7.3999999999999996E-2</v>
      </c>
      <c r="J325">
        <v>4811</v>
      </c>
      <c r="K325">
        <v>1.2548527406442917E-3</v>
      </c>
      <c r="L325">
        <v>24617</v>
      </c>
      <c r="M325">
        <v>6.4208501177386258E-3</v>
      </c>
      <c r="N325">
        <v>8.9999999999999993E-3</v>
      </c>
      <c r="O325">
        <v>6.0000000000000001E-3</v>
      </c>
      <c r="P325">
        <v>79</v>
      </c>
      <c r="Q325">
        <v>74</v>
      </c>
      <c r="R325">
        <v>0.16300000000000001</v>
      </c>
      <c r="S325">
        <v>0.68200000000000005</v>
      </c>
      <c r="T325">
        <v>0.155</v>
      </c>
      <c r="U325">
        <v>3833916</v>
      </c>
      <c r="V325">
        <v>0.39400000000000002</v>
      </c>
      <c r="W325">
        <v>665000000</v>
      </c>
      <c r="X325">
        <v>173.45189618134566</v>
      </c>
      <c r="Y325">
        <v>194000000</v>
      </c>
      <c r="Z325">
        <v>50.601004299520383</v>
      </c>
      <c r="AA325">
        <v>0.23699999999999999</v>
      </c>
      <c r="AB325">
        <v>37</v>
      </c>
      <c r="AC325">
        <v>130</v>
      </c>
      <c r="AD325">
        <v>407</v>
      </c>
      <c r="AE325">
        <v>0.65400000000000003</v>
      </c>
      <c r="AF325">
        <v>0.876</v>
      </c>
    </row>
    <row r="326" spans="1:32" ht="14.4">
      <c r="A326" t="s">
        <v>617</v>
      </c>
      <c r="B326" s="7" t="s">
        <v>103</v>
      </c>
      <c r="C326" s="8" t="s">
        <v>76</v>
      </c>
      <c r="D326" s="9" t="s">
        <v>62</v>
      </c>
      <c r="E326" s="13">
        <v>16853238733</v>
      </c>
      <c r="F326">
        <v>4395.3152942704446</v>
      </c>
      <c r="G326" s="14">
        <v>9.9000000000000005E-2</v>
      </c>
      <c r="H326" s="14">
        <v>447</v>
      </c>
      <c r="I326" s="14">
        <v>6.9000000000000006E-2</v>
      </c>
      <c r="J326">
        <v>0</v>
      </c>
      <c r="L326">
        <v>0</v>
      </c>
      <c r="N326">
        <v>0.01</v>
      </c>
      <c r="O326">
        <v>8.0000000000000002E-3</v>
      </c>
      <c r="P326">
        <v>77</v>
      </c>
      <c r="Q326">
        <v>72</v>
      </c>
      <c r="R326">
        <v>0.20200000000000001</v>
      </c>
      <c r="S326">
        <v>0.69099999999999995</v>
      </c>
      <c r="T326">
        <v>0.107</v>
      </c>
      <c r="U326">
        <v>3834364</v>
      </c>
      <c r="V326">
        <v>0.39300000000000002</v>
      </c>
      <c r="W326">
        <v>246000000</v>
      </c>
      <c r="X326">
        <v>64.156663269319239</v>
      </c>
      <c r="Y326">
        <v>92000000</v>
      </c>
      <c r="Z326">
        <v>23.993548864948661</v>
      </c>
      <c r="AA326">
        <v>0</v>
      </c>
      <c r="AB326">
        <v>0</v>
      </c>
      <c r="AC326">
        <v>0</v>
      </c>
      <c r="AD326">
        <v>0</v>
      </c>
      <c r="AE326">
        <v>1.0999999999999999E-2</v>
      </c>
      <c r="AF326">
        <v>2.4E-2</v>
      </c>
    </row>
    <row r="327" spans="1:32" ht="14.4">
      <c r="A327" t="s">
        <v>618</v>
      </c>
      <c r="B327" s="7" t="s">
        <v>104</v>
      </c>
      <c r="C327" s="8" t="s">
        <v>78</v>
      </c>
      <c r="D327" s="9" t="s">
        <v>63</v>
      </c>
      <c r="E327" s="13">
        <v>5788311645</v>
      </c>
      <c r="F327">
        <v>3245.7537167430492</v>
      </c>
      <c r="G327" s="14">
        <v>4.7E-2</v>
      </c>
      <c r="H327" s="14">
        <v>152</v>
      </c>
      <c r="I327" s="14">
        <v>0.155</v>
      </c>
      <c r="J327">
        <v>2215</v>
      </c>
      <c r="K327">
        <v>1.2420451633415558E-3</v>
      </c>
      <c r="L327">
        <v>0</v>
      </c>
      <c r="N327">
        <v>2.7E-2</v>
      </c>
      <c r="O327">
        <v>5.3999999999999999E-2</v>
      </c>
      <c r="P327">
        <v>51</v>
      </c>
      <c r="Q327">
        <v>48</v>
      </c>
      <c r="R327">
        <v>0.377</v>
      </c>
      <c r="S327">
        <v>0.59299999999999997</v>
      </c>
      <c r="T327">
        <v>0.03</v>
      </c>
      <c r="U327">
        <v>1783349</v>
      </c>
      <c r="V327">
        <v>0.54100000000000004</v>
      </c>
      <c r="W327">
        <v>235000000</v>
      </c>
      <c r="X327">
        <v>131.77454328905895</v>
      </c>
      <c r="Y327">
        <v>215000000</v>
      </c>
      <c r="Z327">
        <v>120.55968854105394</v>
      </c>
      <c r="AA327">
        <v>0</v>
      </c>
      <c r="AB327">
        <v>0</v>
      </c>
      <c r="AC327">
        <v>0</v>
      </c>
      <c r="AD327">
        <v>0</v>
      </c>
      <c r="AE327">
        <v>3.4000000000000002E-2</v>
      </c>
      <c r="AF327">
        <v>0.186</v>
      </c>
    </row>
    <row r="328" spans="1:32" ht="14.4">
      <c r="A328" t="s">
        <v>619</v>
      </c>
      <c r="B328" s="7" t="s">
        <v>104</v>
      </c>
      <c r="C328" s="8" t="s">
        <v>78</v>
      </c>
      <c r="D328" s="9" t="s">
        <v>64</v>
      </c>
      <c r="E328" s="13">
        <v>5489646903</v>
      </c>
      <c r="F328">
        <v>3034.6709425664021</v>
      </c>
      <c r="G328" s="14">
        <v>5.1999999999999998E-2</v>
      </c>
      <c r="H328" s="14">
        <v>175</v>
      </c>
      <c r="I328" s="14">
        <v>0.158</v>
      </c>
      <c r="J328">
        <v>2263</v>
      </c>
      <c r="K328">
        <v>1.2509839820981593E-3</v>
      </c>
      <c r="L328">
        <v>5233</v>
      </c>
      <c r="M328">
        <v>2.8927968088023281E-3</v>
      </c>
      <c r="N328">
        <v>2.5999999999999999E-2</v>
      </c>
      <c r="O328">
        <v>5.3999999999999999E-2</v>
      </c>
      <c r="P328">
        <v>49</v>
      </c>
      <c r="Q328">
        <v>48</v>
      </c>
      <c r="R328">
        <v>0.372</v>
      </c>
      <c r="S328">
        <v>0.59799999999999998</v>
      </c>
      <c r="T328">
        <v>0.03</v>
      </c>
      <c r="U328">
        <v>1808976</v>
      </c>
      <c r="V328">
        <v>0.54400000000000004</v>
      </c>
      <c r="W328">
        <v>324000000</v>
      </c>
      <c r="X328">
        <v>179.10685382227294</v>
      </c>
      <c r="Y328">
        <v>197000000</v>
      </c>
      <c r="Z328">
        <v>108.90138951539434</v>
      </c>
      <c r="AA328">
        <v>0</v>
      </c>
      <c r="AB328">
        <v>0</v>
      </c>
      <c r="AC328">
        <v>0</v>
      </c>
      <c r="AD328">
        <v>0</v>
      </c>
      <c r="AE328">
        <v>3.4000000000000002E-2</v>
      </c>
      <c r="AF328">
        <v>0.184</v>
      </c>
    </row>
    <row r="329" spans="1:32" ht="14.4">
      <c r="A329" t="s">
        <v>620</v>
      </c>
      <c r="B329" s="7" t="s">
        <v>104</v>
      </c>
      <c r="C329" s="8" t="s">
        <v>78</v>
      </c>
      <c r="D329" s="9" t="s">
        <v>65</v>
      </c>
      <c r="E329" s="13">
        <v>5438856515</v>
      </c>
      <c r="F329">
        <v>2967.8329037074063</v>
      </c>
      <c r="G329" s="14">
        <v>5.7000000000000002E-2</v>
      </c>
      <c r="H329" s="14">
        <v>193</v>
      </c>
      <c r="I329" s="14">
        <v>0.16200000000000001</v>
      </c>
      <c r="J329">
        <v>2023</v>
      </c>
      <c r="K329">
        <v>1.1038948991652306E-3</v>
      </c>
      <c r="L329">
        <v>4397</v>
      </c>
      <c r="M329">
        <v>2.3993207472217098E-3</v>
      </c>
      <c r="N329">
        <v>2.5999999999999999E-2</v>
      </c>
      <c r="O329">
        <v>5.0999999999999997E-2</v>
      </c>
      <c r="P329">
        <v>48</v>
      </c>
      <c r="Q329">
        <v>47</v>
      </c>
      <c r="R329">
        <v>0.36699999999999999</v>
      </c>
      <c r="S329">
        <v>0.60199999999999998</v>
      </c>
      <c r="T329">
        <v>3.1E-2</v>
      </c>
      <c r="U329">
        <v>1832602</v>
      </c>
      <c r="V329">
        <v>0.54600000000000004</v>
      </c>
      <c r="W329">
        <v>459000000</v>
      </c>
      <c r="X329">
        <v>250.46354855009434</v>
      </c>
      <c r="Y329">
        <v>235000000</v>
      </c>
      <c r="Z329">
        <v>128.23297147989581</v>
      </c>
      <c r="AA329">
        <v>0</v>
      </c>
      <c r="AB329">
        <v>107</v>
      </c>
      <c r="AC329">
        <v>0</v>
      </c>
      <c r="AD329">
        <v>0</v>
      </c>
      <c r="AE329">
        <v>3.3000000000000002E-2</v>
      </c>
      <c r="AF329">
        <v>0.24299999999999999</v>
      </c>
    </row>
    <row r="330" spans="1:32" ht="14.4">
      <c r="A330" t="s">
        <v>621</v>
      </c>
      <c r="B330" s="7" t="s">
        <v>104</v>
      </c>
      <c r="C330" s="8" t="s">
        <v>78</v>
      </c>
      <c r="D330" s="9" t="s">
        <v>66</v>
      </c>
      <c r="E330" s="13">
        <v>7511538765</v>
      </c>
      <c r="F330">
        <v>4049.9168697051177</v>
      </c>
      <c r="G330" s="14">
        <v>4.2999999999999997E-2</v>
      </c>
      <c r="H330" s="14">
        <v>190</v>
      </c>
      <c r="I330" s="14">
        <v>0.16400000000000001</v>
      </c>
      <c r="J330">
        <v>2151</v>
      </c>
      <c r="K330">
        <v>1.1597319083709351E-3</v>
      </c>
      <c r="L330">
        <v>4980</v>
      </c>
      <c r="M330">
        <v>2.6850139022255963E-3</v>
      </c>
      <c r="N330">
        <v>2.5999999999999999E-2</v>
      </c>
      <c r="O330">
        <v>4.5999999999999999E-2</v>
      </c>
      <c r="P330">
        <v>48</v>
      </c>
      <c r="Q330">
        <v>47</v>
      </c>
      <c r="R330">
        <v>0.36199999999999999</v>
      </c>
      <c r="S330">
        <v>0.60699999999999998</v>
      </c>
      <c r="T330">
        <v>3.2000000000000001E-2</v>
      </c>
      <c r="U330">
        <v>1854739</v>
      </c>
      <c r="V330">
        <v>0.54800000000000004</v>
      </c>
      <c r="W330">
        <v>582000000</v>
      </c>
      <c r="X330">
        <v>313.79078134443716</v>
      </c>
      <c r="Y330">
        <v>280000000</v>
      </c>
      <c r="Z330">
        <v>150.96463707292509</v>
      </c>
      <c r="AA330">
        <v>0</v>
      </c>
      <c r="AB330">
        <v>107</v>
      </c>
      <c r="AC330">
        <v>0</v>
      </c>
      <c r="AD330">
        <v>0</v>
      </c>
      <c r="AE330">
        <v>3.3000000000000002E-2</v>
      </c>
      <c r="AF330">
        <v>0.28199999999999997</v>
      </c>
    </row>
    <row r="331" spans="1:32" ht="14.4">
      <c r="A331" t="s">
        <v>622</v>
      </c>
      <c r="B331" s="7" t="s">
        <v>104</v>
      </c>
      <c r="C331" s="8" t="s">
        <v>78</v>
      </c>
      <c r="D331" s="9" t="s">
        <v>67</v>
      </c>
      <c r="E331" s="13">
        <v>8957491785</v>
      </c>
      <c r="F331">
        <v>4775.2787656499477</v>
      </c>
      <c r="G331" s="14">
        <v>4.9000000000000002E-2</v>
      </c>
      <c r="H331" s="14">
        <v>268</v>
      </c>
      <c r="I331" s="14">
        <v>0.158</v>
      </c>
      <c r="J331">
        <v>2151</v>
      </c>
      <c r="K331">
        <v>1.1467076801693139E-3</v>
      </c>
      <c r="L331">
        <v>4980</v>
      </c>
      <c r="M331">
        <v>2.654860180029374E-3</v>
      </c>
      <c r="N331">
        <v>2.5000000000000001E-2</v>
      </c>
      <c r="O331">
        <v>4.2999999999999997E-2</v>
      </c>
      <c r="P331">
        <v>47</v>
      </c>
      <c r="Q331">
        <v>46</v>
      </c>
      <c r="R331">
        <v>0.35799999999999998</v>
      </c>
      <c r="S331">
        <v>0.61</v>
      </c>
      <c r="T331">
        <v>3.2000000000000001E-2</v>
      </c>
      <c r="U331">
        <v>1875805</v>
      </c>
      <c r="V331">
        <v>0.55100000000000005</v>
      </c>
      <c r="W331">
        <v>563000000</v>
      </c>
      <c r="X331">
        <v>300.13780750131275</v>
      </c>
      <c r="Y331">
        <v>301000000</v>
      </c>
      <c r="Z331">
        <v>160.46444060016898</v>
      </c>
      <c r="AA331">
        <v>0.17100000000000001</v>
      </c>
      <c r="AB331">
        <v>107</v>
      </c>
      <c r="AC331">
        <v>0</v>
      </c>
      <c r="AD331">
        <v>140</v>
      </c>
      <c r="AE331">
        <v>3.3000000000000002E-2</v>
      </c>
      <c r="AF331">
        <v>0.30099999999999999</v>
      </c>
    </row>
    <row r="332" spans="1:32" ht="14.4">
      <c r="A332" t="s">
        <v>623</v>
      </c>
      <c r="B332" s="7" t="s">
        <v>104</v>
      </c>
      <c r="C332" s="8" t="s">
        <v>78</v>
      </c>
      <c r="D332" s="9" t="s">
        <v>68</v>
      </c>
      <c r="E332" s="13">
        <v>9931223496</v>
      </c>
      <c r="F332">
        <v>5238.1417889979875</v>
      </c>
      <c r="G332" s="14">
        <v>5.6000000000000001E-2</v>
      </c>
      <c r="H332" s="14">
        <v>298</v>
      </c>
      <c r="I332" s="14">
        <v>0.157</v>
      </c>
      <c r="J332">
        <v>2033</v>
      </c>
      <c r="K332">
        <v>1.0722890549509901E-3</v>
      </c>
      <c r="L332">
        <v>4701</v>
      </c>
      <c r="M332">
        <v>2.4795036140307942E-3</v>
      </c>
      <c r="N332">
        <v>2.5000000000000001E-2</v>
      </c>
      <c r="O332">
        <v>4.2999999999999997E-2</v>
      </c>
      <c r="P332">
        <v>47</v>
      </c>
      <c r="Q332">
        <v>46</v>
      </c>
      <c r="R332">
        <v>0.35399999999999998</v>
      </c>
      <c r="S332">
        <v>0.61299999999999999</v>
      </c>
      <c r="T332">
        <v>3.3000000000000002E-2</v>
      </c>
      <c r="U332">
        <v>1895944</v>
      </c>
      <c r="V332">
        <v>0.55300000000000005</v>
      </c>
      <c r="W332">
        <v>539000000</v>
      </c>
      <c r="X332">
        <v>284.29109720540271</v>
      </c>
      <c r="Y332">
        <v>285000000</v>
      </c>
      <c r="Z332">
        <v>150.32089555387711</v>
      </c>
      <c r="AA332">
        <v>0.17100000000000001</v>
      </c>
      <c r="AB332">
        <v>107</v>
      </c>
      <c r="AC332">
        <v>0</v>
      </c>
      <c r="AD332">
        <v>140</v>
      </c>
      <c r="AE332">
        <v>4.2999999999999997E-2</v>
      </c>
      <c r="AF332">
        <v>0.434</v>
      </c>
    </row>
    <row r="333" spans="1:32" ht="14.4">
      <c r="A333" t="s">
        <v>624</v>
      </c>
      <c r="B333" s="7" t="s">
        <v>104</v>
      </c>
      <c r="C333" s="8" t="s">
        <v>78</v>
      </c>
      <c r="D333" s="9" t="s">
        <v>69</v>
      </c>
      <c r="E333" s="13">
        <v>10126990488</v>
      </c>
      <c r="F333">
        <v>5287.7293381795098</v>
      </c>
      <c r="G333" s="14">
        <v>4.9000000000000002E-2</v>
      </c>
      <c r="H333" s="14">
        <v>263</v>
      </c>
      <c r="I333" s="14">
        <v>0.16500000000000001</v>
      </c>
      <c r="J333">
        <v>2033</v>
      </c>
      <c r="K333">
        <v>1.0615151418634317E-3</v>
      </c>
      <c r="L333">
        <v>4701</v>
      </c>
      <c r="M333">
        <v>2.4545905961141134E-3</v>
      </c>
      <c r="N333">
        <v>2.5000000000000001E-2</v>
      </c>
      <c r="O333">
        <v>4.2999999999999997E-2</v>
      </c>
      <c r="P333">
        <v>46</v>
      </c>
      <c r="Q333">
        <v>46</v>
      </c>
      <c r="R333">
        <v>0.35099999999999998</v>
      </c>
      <c r="S333">
        <v>0.61599999999999999</v>
      </c>
      <c r="T333">
        <v>3.3000000000000002E-2</v>
      </c>
      <c r="U333">
        <v>1915187</v>
      </c>
      <c r="V333">
        <v>0.55500000000000005</v>
      </c>
      <c r="W333">
        <v>548000000</v>
      </c>
      <c r="X333">
        <v>286.13393887907552</v>
      </c>
      <c r="Y333">
        <v>284000000</v>
      </c>
      <c r="Z333">
        <v>148.28839168185667</v>
      </c>
      <c r="AA333">
        <v>0.17100000000000001</v>
      </c>
      <c r="AB333">
        <v>107</v>
      </c>
      <c r="AC333">
        <v>0</v>
      </c>
      <c r="AD333">
        <v>140</v>
      </c>
      <c r="AE333">
        <v>5.2999999999999999E-2</v>
      </c>
      <c r="AF333">
        <v>0.60099999999999998</v>
      </c>
    </row>
    <row r="334" spans="1:32" ht="14.4">
      <c r="A334" t="s">
        <v>625</v>
      </c>
      <c r="B334" s="7" t="s">
        <v>104</v>
      </c>
      <c r="C334" s="8" t="s">
        <v>78</v>
      </c>
      <c r="D334" s="9" t="s">
        <v>70</v>
      </c>
      <c r="E334" s="13">
        <v>10939028155</v>
      </c>
      <c r="F334">
        <v>5656.9895393281031</v>
      </c>
      <c r="G334" s="14">
        <v>4.7E-2</v>
      </c>
      <c r="H334" s="14">
        <v>269</v>
      </c>
      <c r="I334" s="14">
        <v>0.16200000000000001</v>
      </c>
      <c r="J334">
        <v>1836</v>
      </c>
      <c r="K334">
        <v>9.4946577036270519E-4</v>
      </c>
      <c r="L334">
        <v>4276</v>
      </c>
      <c r="M334">
        <v>2.2112830250930978E-3</v>
      </c>
      <c r="N334">
        <v>2.5000000000000001E-2</v>
      </c>
      <c r="O334">
        <v>4.2999999999999997E-2</v>
      </c>
      <c r="P334">
        <v>46</v>
      </c>
      <c r="Q334">
        <v>46</v>
      </c>
      <c r="R334">
        <v>0.34799999999999998</v>
      </c>
      <c r="S334">
        <v>0.61799999999999999</v>
      </c>
      <c r="T334">
        <v>3.4000000000000002E-2</v>
      </c>
      <c r="U334">
        <v>1933719</v>
      </c>
      <c r="V334">
        <v>0.55800000000000005</v>
      </c>
      <c r="W334">
        <v>59000000</v>
      </c>
      <c r="X334">
        <v>30.511154929956213</v>
      </c>
      <c r="Y334">
        <v>54000000</v>
      </c>
      <c r="Z334">
        <v>27.925463834197213</v>
      </c>
      <c r="AA334">
        <v>0.17100000000000001</v>
      </c>
      <c r="AB334">
        <v>77</v>
      </c>
      <c r="AC334">
        <v>0</v>
      </c>
      <c r="AD334">
        <v>140</v>
      </c>
      <c r="AE334">
        <v>6.3E-2</v>
      </c>
      <c r="AF334">
        <v>0.76800000000000002</v>
      </c>
    </row>
    <row r="335" spans="1:32" ht="14.4">
      <c r="A335" t="s">
        <v>626</v>
      </c>
      <c r="B335" s="7" t="s">
        <v>104</v>
      </c>
      <c r="C335" s="8" t="s">
        <v>78</v>
      </c>
      <c r="D335" s="9" t="s">
        <v>71</v>
      </c>
      <c r="E335" s="13">
        <v>11113042238</v>
      </c>
      <c r="F335">
        <v>5693.9882298388857</v>
      </c>
      <c r="G335" s="14">
        <v>5.2999999999999999E-2</v>
      </c>
      <c r="H335" s="14">
        <v>307</v>
      </c>
      <c r="I335" s="14">
        <v>0.16500000000000001</v>
      </c>
      <c r="J335">
        <v>1907</v>
      </c>
      <c r="K335">
        <v>9.7708938036547349E-4</v>
      </c>
      <c r="L335">
        <v>4265</v>
      </c>
      <c r="M335">
        <v>2.1852575811529859E-3</v>
      </c>
      <c r="N335">
        <v>2.5000000000000001E-2</v>
      </c>
      <c r="O335">
        <v>4.1000000000000002E-2</v>
      </c>
      <c r="P335">
        <v>46</v>
      </c>
      <c r="Q335">
        <v>47</v>
      </c>
      <c r="R335">
        <v>0.34499999999999997</v>
      </c>
      <c r="S335">
        <v>0.621</v>
      </c>
      <c r="T335">
        <v>3.4000000000000002E-2</v>
      </c>
      <c r="U335">
        <v>1951715</v>
      </c>
      <c r="V335">
        <v>0.56000000000000005</v>
      </c>
      <c r="W335">
        <v>53000000</v>
      </c>
      <c r="X335">
        <v>27.155604173765123</v>
      </c>
      <c r="Y335">
        <v>80000000</v>
      </c>
      <c r="Z335">
        <v>40.989591205683205</v>
      </c>
      <c r="AA335">
        <v>0.17</v>
      </c>
      <c r="AB335">
        <v>60</v>
      </c>
      <c r="AC335">
        <v>0</v>
      </c>
      <c r="AD335">
        <v>140</v>
      </c>
      <c r="AE335">
        <v>6.2E-2</v>
      </c>
      <c r="AF335">
        <v>0.96</v>
      </c>
    </row>
    <row r="336" spans="1:32" ht="14.4">
      <c r="A336" t="s">
        <v>627</v>
      </c>
      <c r="B336" s="7" t="s">
        <v>104</v>
      </c>
      <c r="C336" s="8" t="s">
        <v>78</v>
      </c>
      <c r="D336" s="9" t="s">
        <v>72</v>
      </c>
      <c r="E336" s="13">
        <v>10106837286</v>
      </c>
      <c r="F336">
        <v>5132.0910324824399</v>
      </c>
      <c r="G336" s="14">
        <v>6.0999999999999999E-2</v>
      </c>
      <c r="H336" s="14">
        <v>318</v>
      </c>
      <c r="I336" s="14">
        <v>0.13800000000000001</v>
      </c>
      <c r="J336">
        <v>1956</v>
      </c>
      <c r="K336">
        <v>9.9322565264217829E-4</v>
      </c>
      <c r="L336">
        <v>4646</v>
      </c>
      <c r="M336">
        <v>2.3591648170631697E-3</v>
      </c>
      <c r="N336">
        <v>2.4E-2</v>
      </c>
      <c r="O336">
        <v>0.04</v>
      </c>
      <c r="P336">
        <v>46</v>
      </c>
      <c r="Q336">
        <v>47</v>
      </c>
      <c r="R336">
        <v>0.34300000000000003</v>
      </c>
      <c r="S336">
        <v>0.623</v>
      </c>
      <c r="T336">
        <v>3.5000000000000003E-2</v>
      </c>
      <c r="U336">
        <v>1969341</v>
      </c>
      <c r="V336">
        <v>0.56200000000000006</v>
      </c>
      <c r="W336">
        <v>80000000</v>
      </c>
      <c r="X336">
        <v>40.622726079434692</v>
      </c>
      <c r="Y336">
        <v>89000000</v>
      </c>
      <c r="Z336">
        <v>45.192782763371099</v>
      </c>
      <c r="AA336">
        <v>0.19500000000000001</v>
      </c>
      <c r="AB336">
        <v>60</v>
      </c>
      <c r="AC336">
        <v>0</v>
      </c>
      <c r="AD336">
        <v>152</v>
      </c>
      <c r="AE336">
        <v>0.06</v>
      </c>
      <c r="AF336">
        <v>1.2</v>
      </c>
    </row>
    <row r="337" spans="1:32" ht="14.4">
      <c r="A337" t="s">
        <v>628</v>
      </c>
      <c r="B337" s="7" t="s">
        <v>104</v>
      </c>
      <c r="C337" s="8" t="s">
        <v>78</v>
      </c>
      <c r="D337" s="9" t="s">
        <v>73</v>
      </c>
      <c r="E337" s="13">
        <v>13746712706</v>
      </c>
      <c r="F337">
        <v>6919.366681750299</v>
      </c>
      <c r="G337" s="14">
        <v>5.6000000000000001E-2</v>
      </c>
      <c r="H337" s="14">
        <v>394</v>
      </c>
      <c r="I337" s="14">
        <v>0.115</v>
      </c>
      <c r="J337">
        <v>1956</v>
      </c>
      <c r="K337">
        <v>9.8454674357137785E-4</v>
      </c>
      <c r="L337">
        <v>4646</v>
      </c>
      <c r="M337">
        <v>2.3385501894849802E-3</v>
      </c>
      <c r="N337">
        <v>2.4E-2</v>
      </c>
      <c r="O337">
        <v>3.9E-2</v>
      </c>
      <c r="P337">
        <v>46</v>
      </c>
      <c r="Q337">
        <v>47</v>
      </c>
      <c r="R337">
        <v>0.34</v>
      </c>
      <c r="S337">
        <v>0.625</v>
      </c>
      <c r="T337">
        <v>3.5000000000000003E-2</v>
      </c>
      <c r="U337">
        <v>1986701</v>
      </c>
      <c r="V337">
        <v>0.56499999999999995</v>
      </c>
      <c r="W337">
        <v>36000000</v>
      </c>
      <c r="X337">
        <v>18.120492212970145</v>
      </c>
      <c r="Y337">
        <v>82000000</v>
      </c>
      <c r="Z337">
        <v>41.274454485098666</v>
      </c>
      <c r="AA337">
        <v>0.19500000000000001</v>
      </c>
      <c r="AB337">
        <v>60</v>
      </c>
      <c r="AC337">
        <v>0</v>
      </c>
      <c r="AD337">
        <v>152</v>
      </c>
      <c r="AE337">
        <v>0.08</v>
      </c>
      <c r="AF337">
        <v>1.46</v>
      </c>
    </row>
    <row r="338" spans="1:32" ht="14.4">
      <c r="A338" t="s">
        <v>629</v>
      </c>
      <c r="B338" s="7" t="s">
        <v>104</v>
      </c>
      <c r="C338" s="8" t="s">
        <v>78</v>
      </c>
      <c r="D338" s="9" t="s">
        <v>74</v>
      </c>
      <c r="E338" s="13">
        <v>15292424757</v>
      </c>
      <c r="F338">
        <v>7631.2932002934267</v>
      </c>
      <c r="G338" s="14">
        <v>5.1999999999999998E-2</v>
      </c>
      <c r="H338" s="14">
        <v>404</v>
      </c>
      <c r="I338" s="14">
        <v>0.11</v>
      </c>
      <c r="J338">
        <v>1857</v>
      </c>
      <c r="K338">
        <v>9.2668832432594279E-4</v>
      </c>
      <c r="L338">
        <v>4378</v>
      </c>
      <c r="M338">
        <v>2.1847288550883022E-3</v>
      </c>
      <c r="N338">
        <v>2.4E-2</v>
      </c>
      <c r="O338">
        <v>3.6999999999999998E-2</v>
      </c>
      <c r="P338">
        <v>46</v>
      </c>
      <c r="Q338">
        <v>48</v>
      </c>
      <c r="R338">
        <v>0.33800000000000002</v>
      </c>
      <c r="S338">
        <v>0.627</v>
      </c>
      <c r="T338">
        <v>3.5999999999999997E-2</v>
      </c>
      <c r="U338">
        <v>2003910</v>
      </c>
      <c r="V338">
        <v>0.56699999999999995</v>
      </c>
      <c r="W338">
        <v>30000000</v>
      </c>
      <c r="X338">
        <v>14.970732218512808</v>
      </c>
      <c r="Y338">
        <v>100000000</v>
      </c>
      <c r="Z338">
        <v>49.902440728376028</v>
      </c>
      <c r="AA338">
        <v>0.254</v>
      </c>
      <c r="AB338">
        <v>60</v>
      </c>
      <c r="AC338">
        <v>65</v>
      </c>
      <c r="AD338">
        <v>152</v>
      </c>
      <c r="AE338">
        <v>0.115</v>
      </c>
      <c r="AF338">
        <v>1.538</v>
      </c>
    </row>
    <row r="339" spans="1:32" ht="14.4">
      <c r="A339" t="s">
        <v>630</v>
      </c>
      <c r="B339" s="7" t="s">
        <v>104</v>
      </c>
      <c r="C339" s="8" t="s">
        <v>78</v>
      </c>
      <c r="D339" s="9" t="s">
        <v>62</v>
      </c>
      <c r="E339" s="13">
        <v>14537490553</v>
      </c>
      <c r="F339">
        <v>8281.7008063804024</v>
      </c>
      <c r="G339" s="14">
        <v>5.2999999999999999E-2</v>
      </c>
      <c r="H339" s="14">
        <v>384</v>
      </c>
      <c r="I339" s="14">
        <v>0.11</v>
      </c>
      <c r="J339">
        <v>0</v>
      </c>
      <c r="L339">
        <v>0</v>
      </c>
      <c r="N339">
        <v>2.7E-2</v>
      </c>
      <c r="O339">
        <v>5.3999999999999999E-2</v>
      </c>
      <c r="P339">
        <v>52</v>
      </c>
      <c r="Q339">
        <v>49</v>
      </c>
      <c r="R339">
        <v>0.38300000000000001</v>
      </c>
      <c r="S339">
        <v>0.58699999999999997</v>
      </c>
      <c r="T339">
        <v>2.9000000000000001E-2</v>
      </c>
      <c r="U339">
        <v>1755375</v>
      </c>
      <c r="V339">
        <v>0.53200000000000003</v>
      </c>
      <c r="W339">
        <v>227000000</v>
      </c>
      <c r="X339">
        <v>129.31709748629211</v>
      </c>
      <c r="Y339">
        <v>209000000</v>
      </c>
      <c r="Z339">
        <v>119.06287830235705</v>
      </c>
      <c r="AA339">
        <v>0</v>
      </c>
      <c r="AB339">
        <v>0</v>
      </c>
      <c r="AC339">
        <v>0</v>
      </c>
      <c r="AD339">
        <v>0</v>
      </c>
      <c r="AE339">
        <v>2.9000000000000001E-2</v>
      </c>
      <c r="AF339">
        <v>0.127</v>
      </c>
    </row>
    <row r="340" spans="1:32" ht="14.4">
      <c r="A340" t="s">
        <v>631</v>
      </c>
      <c r="B340" s="7" t="s">
        <v>105</v>
      </c>
      <c r="C340" s="8" t="s">
        <v>84</v>
      </c>
      <c r="D340" s="9" t="s">
        <v>63</v>
      </c>
      <c r="E340" s="13">
        <v>645000000000</v>
      </c>
      <c r="F340">
        <v>3644.7225082042278</v>
      </c>
      <c r="G340" s="14">
        <v>7.1999999999999995E-2</v>
      </c>
      <c r="H340" s="14">
        <v>265</v>
      </c>
      <c r="I340" s="14">
        <v>0.56799999999999995</v>
      </c>
      <c r="J340">
        <v>270028</v>
      </c>
      <c r="K340">
        <v>1.5258560146439865E-3</v>
      </c>
      <c r="L340">
        <v>0</v>
      </c>
      <c r="N340">
        <v>0.02</v>
      </c>
      <c r="O340">
        <v>2.7E-2</v>
      </c>
      <c r="P340">
        <v>74</v>
      </c>
      <c r="Q340">
        <v>67</v>
      </c>
      <c r="R340">
        <v>0.29099999999999998</v>
      </c>
      <c r="S340">
        <v>0.65300000000000002</v>
      </c>
      <c r="T340">
        <v>5.6000000000000001E-2</v>
      </c>
      <c r="U340">
        <v>176968205</v>
      </c>
      <c r="V340">
        <v>0.81599999999999995</v>
      </c>
      <c r="W340">
        <v>1844000000</v>
      </c>
      <c r="X340">
        <v>10.419950860664491</v>
      </c>
      <c r="Y340">
        <v>3765000000</v>
      </c>
      <c r="Z340">
        <v>21.275008129285144</v>
      </c>
      <c r="AA340">
        <v>0</v>
      </c>
      <c r="AB340">
        <v>0</v>
      </c>
      <c r="AC340">
        <v>0</v>
      </c>
      <c r="AD340">
        <v>0</v>
      </c>
      <c r="AE340">
        <v>4.4999999999999998E-2</v>
      </c>
      <c r="AF340">
        <v>0.16200000000000001</v>
      </c>
    </row>
    <row r="341" spans="1:32" ht="14.4">
      <c r="A341" t="s">
        <v>632</v>
      </c>
      <c r="B341" s="7" t="s">
        <v>105</v>
      </c>
      <c r="C341" s="8" t="s">
        <v>84</v>
      </c>
      <c r="D341" s="9" t="s">
        <v>64</v>
      </c>
      <c r="E341" s="13">
        <v>554000000000</v>
      </c>
      <c r="F341">
        <v>3088.1786261382281</v>
      </c>
      <c r="G341" s="14">
        <v>7.2999999999999995E-2</v>
      </c>
      <c r="H341" s="14">
        <v>228</v>
      </c>
      <c r="I341" s="14">
        <v>0.57599999999999996</v>
      </c>
      <c r="J341">
        <v>265887</v>
      </c>
      <c r="K341">
        <v>1.4821417876678972E-3</v>
      </c>
      <c r="L341">
        <v>419754</v>
      </c>
      <c r="M341">
        <v>2.3398471679350647E-3</v>
      </c>
      <c r="N341">
        <v>0.02</v>
      </c>
      <c r="O341">
        <v>2.5000000000000001E-2</v>
      </c>
      <c r="P341">
        <v>75</v>
      </c>
      <c r="Q341">
        <v>67</v>
      </c>
      <c r="R341">
        <v>0.28699999999999998</v>
      </c>
      <c r="S341">
        <v>0.65500000000000003</v>
      </c>
      <c r="T341">
        <v>5.7000000000000002E-2</v>
      </c>
      <c r="U341">
        <v>179393768</v>
      </c>
      <c r="V341">
        <v>0.81899999999999995</v>
      </c>
      <c r="W341">
        <v>2142000000</v>
      </c>
      <c r="X341">
        <v>11.940214110447805</v>
      </c>
      <c r="Y341">
        <v>2929000000</v>
      </c>
      <c r="Z341">
        <v>16.327211545052112</v>
      </c>
      <c r="AA341">
        <v>0</v>
      </c>
      <c r="AB341">
        <v>0</v>
      </c>
      <c r="AC341">
        <v>0</v>
      </c>
      <c r="AD341">
        <v>0</v>
      </c>
      <c r="AE341">
        <v>9.0999999999999998E-2</v>
      </c>
      <c r="AF341">
        <v>0.19400000000000001</v>
      </c>
    </row>
    <row r="342" spans="1:32" ht="14.4">
      <c r="A342" t="s">
        <v>633</v>
      </c>
      <c r="B342" s="7" t="s">
        <v>105</v>
      </c>
      <c r="C342" s="8" t="s">
        <v>84</v>
      </c>
      <c r="D342" s="9" t="s">
        <v>65</v>
      </c>
      <c r="E342" s="13">
        <v>504000000000</v>
      </c>
      <c r="F342">
        <v>2772.9948659815709</v>
      </c>
      <c r="G342" s="14">
        <v>7.1999999999999995E-2</v>
      </c>
      <c r="H342" s="14">
        <v>203</v>
      </c>
      <c r="I342" s="14">
        <v>0.629</v>
      </c>
      <c r="J342">
        <v>240464</v>
      </c>
      <c r="K342">
        <v>1.3230266616138739E-3</v>
      </c>
      <c r="L342">
        <v>367147</v>
      </c>
      <c r="M342">
        <v>2.0200332263105867E-3</v>
      </c>
      <c r="N342">
        <v>1.9E-2</v>
      </c>
      <c r="O342">
        <v>2.4E-2</v>
      </c>
      <c r="P342">
        <v>75</v>
      </c>
      <c r="Q342">
        <v>67</v>
      </c>
      <c r="R342">
        <v>0.28299999999999997</v>
      </c>
      <c r="S342">
        <v>0.65800000000000003</v>
      </c>
      <c r="T342">
        <v>5.8999999999999997E-2</v>
      </c>
      <c r="U342">
        <v>181752951</v>
      </c>
      <c r="V342">
        <v>0.82199999999999995</v>
      </c>
      <c r="W342">
        <v>2673000000</v>
      </c>
      <c r="X342">
        <v>14.706776342795116</v>
      </c>
      <c r="Y342">
        <v>2874000000</v>
      </c>
      <c r="Z342">
        <v>15.812673104823482</v>
      </c>
      <c r="AA342">
        <v>0</v>
      </c>
      <c r="AB342">
        <v>152</v>
      </c>
      <c r="AC342">
        <v>0</v>
      </c>
      <c r="AD342">
        <v>0</v>
      </c>
      <c r="AE342">
        <v>0.13200000000000001</v>
      </c>
      <c r="AF342">
        <v>0.255</v>
      </c>
    </row>
    <row r="343" spans="1:32" ht="14.4">
      <c r="A343" t="s">
        <v>634</v>
      </c>
      <c r="B343" s="7" t="s">
        <v>105</v>
      </c>
      <c r="C343" s="8" t="s">
        <v>84</v>
      </c>
      <c r="D343" s="9" t="s">
        <v>66</v>
      </c>
      <c r="E343" s="13">
        <v>552000000000</v>
      </c>
      <c r="F343">
        <v>2999.8323517604722</v>
      </c>
      <c r="G343" s="14">
        <v>7.0000000000000007E-2</v>
      </c>
      <c r="H343" s="14">
        <v>214</v>
      </c>
      <c r="I343" s="14">
        <v>0.67100000000000004</v>
      </c>
      <c r="J343">
        <v>248594</v>
      </c>
      <c r="K343">
        <v>1.3509788471984471E-3</v>
      </c>
      <c r="L343">
        <v>387675</v>
      </c>
      <c r="M343">
        <v>2.1068116068274291E-3</v>
      </c>
      <c r="N343">
        <v>1.9E-2</v>
      </c>
      <c r="O343">
        <v>2.1999999999999999E-2</v>
      </c>
      <c r="P343">
        <v>75</v>
      </c>
      <c r="Q343">
        <v>68</v>
      </c>
      <c r="R343">
        <v>0.28000000000000003</v>
      </c>
      <c r="S343">
        <v>0.66</v>
      </c>
      <c r="T343">
        <v>0.06</v>
      </c>
      <c r="U343">
        <v>184010283</v>
      </c>
      <c r="V343">
        <v>0.82499999999999996</v>
      </c>
      <c r="W343">
        <v>3389000000</v>
      </c>
      <c r="X343">
        <v>18.417448985717826</v>
      </c>
      <c r="Y343">
        <v>3752000000</v>
      </c>
      <c r="Z343">
        <v>20.390164825734221</v>
      </c>
      <c r="AA343">
        <v>0</v>
      </c>
      <c r="AB343">
        <v>152</v>
      </c>
      <c r="AC343">
        <v>0</v>
      </c>
      <c r="AD343">
        <v>0</v>
      </c>
      <c r="AE343">
        <v>0.191</v>
      </c>
      <c r="AF343">
        <v>0.35699999999999998</v>
      </c>
    </row>
    <row r="344" spans="1:32" ht="14.4">
      <c r="A344" t="s">
        <v>635</v>
      </c>
      <c r="B344" s="7" t="s">
        <v>105</v>
      </c>
      <c r="C344" s="8" t="s">
        <v>84</v>
      </c>
      <c r="D344" s="9" t="s">
        <v>67</v>
      </c>
      <c r="E344" s="13">
        <v>664000000000</v>
      </c>
      <c r="F344">
        <v>3567.1614274797989</v>
      </c>
      <c r="G344" s="14">
        <v>7.0999999999999994E-2</v>
      </c>
      <c r="H344" s="14">
        <v>257</v>
      </c>
      <c r="I344" s="14">
        <v>0.54900000000000004</v>
      </c>
      <c r="J344">
        <v>248594</v>
      </c>
      <c r="K344">
        <v>1.3355044094923391E-3</v>
      </c>
      <c r="L344">
        <v>387675</v>
      </c>
      <c r="M344">
        <v>2.0826796783105887E-3</v>
      </c>
      <c r="N344">
        <v>1.7999999999999999E-2</v>
      </c>
      <c r="O344">
        <v>0.02</v>
      </c>
      <c r="P344">
        <v>76</v>
      </c>
      <c r="Q344">
        <v>68</v>
      </c>
      <c r="R344">
        <v>0.27600000000000002</v>
      </c>
      <c r="S344">
        <v>0.66300000000000003</v>
      </c>
      <c r="T344">
        <v>6.2E-2</v>
      </c>
      <c r="U344">
        <v>186142403</v>
      </c>
      <c r="V344">
        <v>0.82799999999999996</v>
      </c>
      <c r="W344">
        <v>4168000000</v>
      </c>
      <c r="X344">
        <v>22.391459080927412</v>
      </c>
      <c r="Y344">
        <v>5905000000</v>
      </c>
      <c r="Z344">
        <v>31.723024441668993</v>
      </c>
      <c r="AA344">
        <v>0.69</v>
      </c>
      <c r="AB344">
        <v>152</v>
      </c>
      <c r="AC344">
        <v>0</v>
      </c>
      <c r="AD344">
        <v>2600</v>
      </c>
      <c r="AE344">
        <v>0.21</v>
      </c>
      <c r="AF344">
        <v>0.46300000000000002</v>
      </c>
    </row>
    <row r="345" spans="1:32" ht="14.4">
      <c r="A345" t="s">
        <v>636</v>
      </c>
      <c r="B345" s="7" t="s">
        <v>105</v>
      </c>
      <c r="C345" s="8" t="s">
        <v>84</v>
      </c>
      <c r="D345" s="9" t="s">
        <v>68</v>
      </c>
      <c r="E345" s="13">
        <v>882000000000</v>
      </c>
      <c r="F345">
        <v>4688.1399600067643</v>
      </c>
      <c r="G345" s="14">
        <v>8.2000000000000003E-2</v>
      </c>
      <c r="H345" s="14">
        <v>387</v>
      </c>
      <c r="I345" s="14">
        <v>0.55400000000000005</v>
      </c>
      <c r="J345">
        <v>235460</v>
      </c>
      <c r="K345">
        <v>1.2515526473732344E-3</v>
      </c>
      <c r="L345">
        <v>363213</v>
      </c>
      <c r="M345">
        <v>1.9306047384284998E-3</v>
      </c>
      <c r="N345">
        <v>1.7000000000000001E-2</v>
      </c>
      <c r="O345">
        <v>1.9E-2</v>
      </c>
      <c r="P345">
        <v>76</v>
      </c>
      <c r="Q345">
        <v>68</v>
      </c>
      <c r="R345">
        <v>0.27200000000000002</v>
      </c>
      <c r="S345">
        <v>0.66500000000000004</v>
      </c>
      <c r="T345">
        <v>6.3E-2</v>
      </c>
      <c r="U345">
        <v>188134315</v>
      </c>
      <c r="V345">
        <v>0.83099999999999996</v>
      </c>
      <c r="W345">
        <v>4577000000</v>
      </c>
      <c r="X345">
        <v>24.328363488606531</v>
      </c>
      <c r="Y345">
        <v>7501000000</v>
      </c>
      <c r="Z345">
        <v>39.87045106577181</v>
      </c>
      <c r="AA345">
        <v>0.69</v>
      </c>
      <c r="AB345">
        <v>149</v>
      </c>
      <c r="AC345">
        <v>0</v>
      </c>
      <c r="AD345">
        <v>2600</v>
      </c>
      <c r="AE345">
        <v>0.28199999999999997</v>
      </c>
      <c r="AF345">
        <v>0.53100000000000003</v>
      </c>
    </row>
    <row r="346" spans="1:32" ht="14.4">
      <c r="A346" t="s">
        <v>637</v>
      </c>
      <c r="B346" s="7" t="s">
        <v>105</v>
      </c>
      <c r="C346" s="8" t="s">
        <v>84</v>
      </c>
      <c r="D346" s="9" t="s">
        <v>69</v>
      </c>
      <c r="E346" s="13">
        <v>1090000000000</v>
      </c>
      <c r="F346">
        <v>5736.933413087585</v>
      </c>
      <c r="G346" s="14">
        <v>8.5000000000000006E-2</v>
      </c>
      <c r="H346" s="14">
        <v>491</v>
      </c>
      <c r="I346" s="14">
        <v>0.50800000000000001</v>
      </c>
      <c r="J346">
        <v>235460</v>
      </c>
      <c r="K346">
        <v>1.2392828820601861E-3</v>
      </c>
      <c r="L346">
        <v>363213</v>
      </c>
      <c r="M346">
        <v>1.911677794282368E-3</v>
      </c>
      <c r="N346">
        <v>1.7000000000000001E-2</v>
      </c>
      <c r="O346">
        <v>1.7999999999999999E-2</v>
      </c>
      <c r="P346">
        <v>76</v>
      </c>
      <c r="Q346">
        <v>69</v>
      </c>
      <c r="R346">
        <v>0.26800000000000002</v>
      </c>
      <c r="S346">
        <v>0.66800000000000004</v>
      </c>
      <c r="T346">
        <v>6.4000000000000001E-2</v>
      </c>
      <c r="U346">
        <v>189996976</v>
      </c>
      <c r="V346">
        <v>0.83399999999999996</v>
      </c>
      <c r="W346">
        <v>5284000000</v>
      </c>
      <c r="X346">
        <v>27.810968949316329</v>
      </c>
      <c r="Y346">
        <v>10434000000</v>
      </c>
      <c r="Z346">
        <v>54.916663515739323</v>
      </c>
      <c r="AA346">
        <v>0.69</v>
      </c>
      <c r="AB346">
        <v>149</v>
      </c>
      <c r="AC346">
        <v>0</v>
      </c>
      <c r="AD346">
        <v>2600</v>
      </c>
      <c r="AE346">
        <v>0.309</v>
      </c>
      <c r="AF346">
        <v>0.63700000000000001</v>
      </c>
    </row>
    <row r="347" spans="1:32" ht="14.4">
      <c r="A347" t="s">
        <v>638</v>
      </c>
      <c r="B347" s="7" t="s">
        <v>105</v>
      </c>
      <c r="C347" s="8" t="s">
        <v>84</v>
      </c>
      <c r="D347" s="9" t="s">
        <v>70</v>
      </c>
      <c r="E347" s="13">
        <v>1370000000000</v>
      </c>
      <c r="F347">
        <v>7144.1396984475323</v>
      </c>
      <c r="G347" s="14">
        <v>8.5000000000000006E-2</v>
      </c>
      <c r="H347" s="14">
        <v>609</v>
      </c>
      <c r="I347" s="14">
        <v>0.437</v>
      </c>
      <c r="J347">
        <v>187442</v>
      </c>
      <c r="K347">
        <v>9.7745389296087764E-4</v>
      </c>
      <c r="L347">
        <v>327984</v>
      </c>
      <c r="M347">
        <v>1.710338332011398E-3</v>
      </c>
      <c r="N347">
        <v>1.6E-2</v>
      </c>
      <c r="O347">
        <v>1.7000000000000001E-2</v>
      </c>
      <c r="P347">
        <v>76</v>
      </c>
      <c r="Q347">
        <v>69</v>
      </c>
      <c r="R347">
        <v>0.26400000000000001</v>
      </c>
      <c r="S347">
        <v>0.67100000000000004</v>
      </c>
      <c r="T347">
        <v>6.6000000000000003E-2</v>
      </c>
      <c r="U347">
        <v>191765567</v>
      </c>
      <c r="V347">
        <v>0.83699999999999997</v>
      </c>
      <c r="W347">
        <v>6109000000</v>
      </c>
      <c r="X347">
        <v>31.856605414464212</v>
      </c>
      <c r="Y347">
        <v>13269000000</v>
      </c>
      <c r="Z347">
        <v>69.193861064744752</v>
      </c>
      <c r="AA347">
        <v>0.68400000000000005</v>
      </c>
      <c r="AB347">
        <v>149</v>
      </c>
      <c r="AC347">
        <v>0</v>
      </c>
      <c r="AD347">
        <v>2600</v>
      </c>
      <c r="AE347">
        <v>0.33800000000000002</v>
      </c>
      <c r="AF347">
        <v>0.78600000000000003</v>
      </c>
    </row>
    <row r="348" spans="1:32" ht="14.4">
      <c r="A348" t="s">
        <v>639</v>
      </c>
      <c r="B348" s="7" t="s">
        <v>105</v>
      </c>
      <c r="C348" s="8" t="s">
        <v>84</v>
      </c>
      <c r="D348" s="9" t="s">
        <v>71</v>
      </c>
      <c r="E348" s="13">
        <v>1650000000000</v>
      </c>
      <c r="F348">
        <v>8527.5318497887984</v>
      </c>
      <c r="G348" s="14">
        <v>8.3000000000000004E-2</v>
      </c>
      <c r="H348" s="14">
        <v>714</v>
      </c>
      <c r="I348" s="14">
        <v>0.47299999999999998</v>
      </c>
      <c r="J348">
        <v>198976</v>
      </c>
      <c r="K348">
        <v>1.0283479862688339E-3</v>
      </c>
      <c r="L348">
        <v>321622</v>
      </c>
      <c r="M348">
        <v>1.6622071809653169E-3</v>
      </c>
      <c r="N348">
        <v>1.6E-2</v>
      </c>
      <c r="O348">
        <v>1.6E-2</v>
      </c>
      <c r="P348">
        <v>77</v>
      </c>
      <c r="Q348">
        <v>69</v>
      </c>
      <c r="R348">
        <v>0.25900000000000001</v>
      </c>
      <c r="S348">
        <v>0.67300000000000004</v>
      </c>
      <c r="T348">
        <v>6.7000000000000004E-2</v>
      </c>
      <c r="U348">
        <v>193490922</v>
      </c>
      <c r="V348">
        <v>0.84</v>
      </c>
      <c r="W348">
        <v>5635000000</v>
      </c>
      <c r="X348">
        <v>29.122813317309017</v>
      </c>
      <c r="Y348">
        <v>12897000000</v>
      </c>
      <c r="Z348">
        <v>66.654289858621894</v>
      </c>
      <c r="AA348">
        <v>0.65600000000000003</v>
      </c>
      <c r="AB348">
        <v>119</v>
      </c>
      <c r="AC348">
        <v>0</v>
      </c>
      <c r="AD348">
        <v>2600</v>
      </c>
      <c r="AE348">
        <v>0.39200000000000002</v>
      </c>
      <c r="AF348">
        <v>0.875</v>
      </c>
    </row>
    <row r="349" spans="1:32" ht="14.4">
      <c r="A349" t="s">
        <v>640</v>
      </c>
      <c r="B349" s="7" t="s">
        <v>105</v>
      </c>
      <c r="C349" s="8" t="s">
        <v>84</v>
      </c>
      <c r="D349" s="9" t="s">
        <v>72</v>
      </c>
      <c r="E349" s="13">
        <v>1620000000000</v>
      </c>
      <c r="F349">
        <v>8298.7486398888868</v>
      </c>
      <c r="G349" s="14">
        <v>8.7999999999999995E-2</v>
      </c>
      <c r="H349" s="14">
        <v>733</v>
      </c>
      <c r="I349" s="14">
        <v>0.44700000000000001</v>
      </c>
      <c r="J349">
        <v>222818</v>
      </c>
      <c r="K349">
        <v>1.1414262805202234E-3</v>
      </c>
      <c r="L349">
        <v>347668</v>
      </c>
      <c r="M349">
        <v>1.7809934210696848E-3</v>
      </c>
      <c r="N349">
        <v>1.6E-2</v>
      </c>
      <c r="O349">
        <v>1.4999999999999999E-2</v>
      </c>
      <c r="P349">
        <v>77</v>
      </c>
      <c r="Q349">
        <v>70</v>
      </c>
      <c r="R349">
        <v>0.255</v>
      </c>
      <c r="S349">
        <v>0.67600000000000005</v>
      </c>
      <c r="T349">
        <v>6.9000000000000006E-2</v>
      </c>
      <c r="U349">
        <v>195210154</v>
      </c>
      <c r="V349">
        <v>0.84299999999999997</v>
      </c>
      <c r="W349">
        <v>6180000000</v>
      </c>
      <c r="X349">
        <v>31.658189255872418</v>
      </c>
      <c r="Y349">
        <v>19340000000</v>
      </c>
      <c r="Z349">
        <v>99.072715244105595</v>
      </c>
      <c r="AA349">
        <v>0.66300000000000003</v>
      </c>
      <c r="AB349">
        <v>119</v>
      </c>
      <c r="AC349">
        <v>0</v>
      </c>
      <c r="AD349">
        <v>2600</v>
      </c>
      <c r="AE349">
        <v>0.40699999999999997</v>
      </c>
      <c r="AF349">
        <v>1.0089999999999999</v>
      </c>
    </row>
    <row r="350" spans="1:32" ht="14.4">
      <c r="A350" t="s">
        <v>641</v>
      </c>
      <c r="B350" s="7" t="s">
        <v>105</v>
      </c>
      <c r="C350" s="8" t="s">
        <v>84</v>
      </c>
      <c r="D350" s="9" t="s">
        <v>73</v>
      </c>
      <c r="E350" s="13">
        <v>2140000000000</v>
      </c>
      <c r="F350">
        <v>10866.522171711626</v>
      </c>
      <c r="G350" s="14">
        <v>0.09</v>
      </c>
      <c r="H350" s="14">
        <v>989</v>
      </c>
      <c r="I350" s="14">
        <v>0.4</v>
      </c>
      <c r="J350">
        <v>222818</v>
      </c>
      <c r="K350">
        <v>1.1314283818955331E-3</v>
      </c>
      <c r="L350">
        <v>347668</v>
      </c>
      <c r="M350">
        <v>1.7653934721470269E-3</v>
      </c>
      <c r="N350">
        <v>1.4999999999999999E-2</v>
      </c>
      <c r="O350">
        <v>1.4E-2</v>
      </c>
      <c r="P350">
        <v>77</v>
      </c>
      <c r="Q350">
        <v>70</v>
      </c>
      <c r="R350">
        <v>0.25</v>
      </c>
      <c r="S350">
        <v>0.67900000000000005</v>
      </c>
      <c r="T350">
        <v>7.0999999999999994E-2</v>
      </c>
      <c r="U350">
        <v>196935134</v>
      </c>
      <c r="V350">
        <v>0.84599999999999997</v>
      </c>
      <c r="W350">
        <v>6830000000</v>
      </c>
      <c r="X350">
        <v>34.68147029569645</v>
      </c>
      <c r="Y350">
        <v>25070000000</v>
      </c>
      <c r="Z350">
        <v>127.3007994601918</v>
      </c>
      <c r="AA350">
        <v>0.66300000000000003</v>
      </c>
      <c r="AB350">
        <v>119</v>
      </c>
      <c r="AC350">
        <v>0</v>
      </c>
      <c r="AD350">
        <v>2600</v>
      </c>
      <c r="AE350">
        <v>0.45700000000000002</v>
      </c>
      <c r="AF350">
        <v>1.19</v>
      </c>
    </row>
    <row r="351" spans="1:32" ht="14.4">
      <c r="A351" t="s">
        <v>642</v>
      </c>
      <c r="B351" s="7" t="s">
        <v>105</v>
      </c>
      <c r="C351" s="8" t="s">
        <v>84</v>
      </c>
      <c r="D351" s="9" t="s">
        <v>74</v>
      </c>
      <c r="E351" s="13">
        <v>2480000000000</v>
      </c>
      <c r="F351">
        <v>12483.890558584082</v>
      </c>
      <c r="G351" s="14">
        <v>8.8999999999999996E-2</v>
      </c>
      <c r="H351" s="14">
        <v>1119</v>
      </c>
      <c r="I351" s="14">
        <v>0.439</v>
      </c>
      <c r="J351">
        <v>210042</v>
      </c>
      <c r="K351">
        <v>1.0573150567363377E-3</v>
      </c>
      <c r="L351">
        <v>337826</v>
      </c>
      <c r="M351">
        <v>1.700557585421059E-3</v>
      </c>
      <c r="N351">
        <v>1.4999999999999999E-2</v>
      </c>
      <c r="O351">
        <v>1.2999999999999999E-2</v>
      </c>
      <c r="P351">
        <v>77</v>
      </c>
      <c r="Q351">
        <v>70</v>
      </c>
      <c r="R351">
        <v>0.246</v>
      </c>
      <c r="S351">
        <v>0.68100000000000005</v>
      </c>
      <c r="T351">
        <v>7.2999999999999995E-2</v>
      </c>
      <c r="U351">
        <v>198656019</v>
      </c>
      <c r="V351">
        <v>0.84899999999999998</v>
      </c>
      <c r="W351">
        <v>6890000000</v>
      </c>
      <c r="X351">
        <v>34.683066914775935</v>
      </c>
      <c r="Y351">
        <v>26202000000</v>
      </c>
      <c r="Z351">
        <v>131.89633081291134</v>
      </c>
      <c r="AA351">
        <v>0.68500000000000005</v>
      </c>
      <c r="AB351">
        <v>119</v>
      </c>
      <c r="AC351">
        <v>118</v>
      </c>
      <c r="AD351">
        <v>2600</v>
      </c>
      <c r="AE351">
        <v>0.48599999999999999</v>
      </c>
      <c r="AF351">
        <v>1.25</v>
      </c>
    </row>
    <row r="352" spans="1:32" ht="14.4">
      <c r="A352" t="s">
        <v>643</v>
      </c>
      <c r="B352" s="7" t="s">
        <v>105</v>
      </c>
      <c r="C352" s="8" t="s">
        <v>84</v>
      </c>
      <c r="D352" s="9" t="s">
        <v>62</v>
      </c>
      <c r="E352" s="13">
        <v>2250000000000</v>
      </c>
      <c r="F352">
        <v>12893.620899970383</v>
      </c>
      <c r="G352" s="14">
        <v>9.2999999999999999E-2</v>
      </c>
      <c r="H352" s="14">
        <v>1056</v>
      </c>
      <c r="I352" s="14">
        <v>0.36599999999999999</v>
      </c>
      <c r="J352">
        <v>0</v>
      </c>
      <c r="L352">
        <v>0</v>
      </c>
      <c r="N352">
        <v>2.1000000000000001E-2</v>
      </c>
      <c r="O352">
        <v>2.9000000000000001E-2</v>
      </c>
      <c r="P352">
        <v>74</v>
      </c>
      <c r="Q352">
        <v>67</v>
      </c>
      <c r="R352">
        <v>0.29599999999999999</v>
      </c>
      <c r="S352">
        <v>0.64900000000000002</v>
      </c>
      <c r="T352">
        <v>5.5E-2</v>
      </c>
      <c r="U352">
        <v>174504898</v>
      </c>
      <c r="V352">
        <v>0.81200000000000006</v>
      </c>
      <c r="W352">
        <v>1969000000</v>
      </c>
      <c r="X352">
        <v>11.283350912018527</v>
      </c>
      <c r="Y352">
        <v>4548000000</v>
      </c>
      <c r="Z352">
        <v>26.062305712473467</v>
      </c>
      <c r="AA352">
        <v>0</v>
      </c>
      <c r="AB352">
        <v>0</v>
      </c>
      <c r="AC352">
        <v>0</v>
      </c>
      <c r="AD352">
        <v>0</v>
      </c>
      <c r="AE352">
        <v>2.9000000000000001E-2</v>
      </c>
      <c r="AF352">
        <v>0.13300000000000001</v>
      </c>
    </row>
    <row r="353" spans="1:32" ht="14.4">
      <c r="A353" t="s">
        <v>644</v>
      </c>
      <c r="B353" s="7" t="s">
        <v>106</v>
      </c>
      <c r="C353" s="8" t="s">
        <v>61</v>
      </c>
      <c r="D353" s="9" t="s">
        <v>63</v>
      </c>
      <c r="E353" s="13">
        <v>6001153318</v>
      </c>
      <c r="F353">
        <v>17696.566104613787</v>
      </c>
      <c r="G353" s="14">
        <v>0.03</v>
      </c>
      <c r="H353" s="14">
        <v>543</v>
      </c>
      <c r="I353" s="14">
        <v>5.5E-2</v>
      </c>
      <c r="J353">
        <v>3832</v>
      </c>
      <c r="K353">
        <v>1.1300034796558089E-2</v>
      </c>
      <c r="L353">
        <v>0</v>
      </c>
      <c r="N353">
        <v>2.1999999999999999E-2</v>
      </c>
      <c r="O353">
        <v>8.0000000000000002E-3</v>
      </c>
      <c r="P353">
        <v>78</v>
      </c>
      <c r="Q353">
        <v>74</v>
      </c>
      <c r="R353">
        <v>0.30099999999999999</v>
      </c>
      <c r="S353">
        <v>0.67100000000000004</v>
      </c>
      <c r="T353">
        <v>2.8000000000000001E-2</v>
      </c>
      <c r="U353">
        <v>339114</v>
      </c>
      <c r="V353">
        <v>0.71699999999999997</v>
      </c>
      <c r="W353">
        <v>155000000</v>
      </c>
      <c r="X353">
        <v>457.07343253301252</v>
      </c>
      <c r="Y353">
        <v>456000000</v>
      </c>
      <c r="Z353">
        <v>1344.6805499035722</v>
      </c>
      <c r="AA353">
        <v>0</v>
      </c>
      <c r="AB353">
        <v>0</v>
      </c>
      <c r="AC353">
        <v>0</v>
      </c>
      <c r="AD353">
        <v>0</v>
      </c>
      <c r="AE353">
        <v>0.129</v>
      </c>
      <c r="AF353">
        <v>0.42199999999999999</v>
      </c>
    </row>
    <row r="354" spans="1:32" ht="14.4">
      <c r="A354" t="s">
        <v>645</v>
      </c>
      <c r="B354" s="7" t="s">
        <v>106</v>
      </c>
      <c r="C354" s="8" t="s">
        <v>61</v>
      </c>
      <c r="D354" s="9" t="s">
        <v>64</v>
      </c>
      <c r="E354" s="13">
        <v>5601090584</v>
      </c>
      <c r="F354">
        <v>16169.103349528155</v>
      </c>
      <c r="G354" s="14">
        <v>3.2000000000000001E-2</v>
      </c>
      <c r="H354" s="14">
        <v>525</v>
      </c>
      <c r="I354" s="14">
        <v>5.5E-2</v>
      </c>
      <c r="J354">
        <v>3240</v>
      </c>
      <c r="K354">
        <v>9.3531597225229284E-3</v>
      </c>
      <c r="L354">
        <v>9160</v>
      </c>
      <c r="M354">
        <v>2.644288365997223E-2</v>
      </c>
      <c r="N354">
        <v>2.1999999999999999E-2</v>
      </c>
      <c r="O354">
        <v>8.0000000000000002E-3</v>
      </c>
      <c r="P354">
        <v>78</v>
      </c>
      <c r="Q354">
        <v>75</v>
      </c>
      <c r="R354">
        <v>0.29799999999999999</v>
      </c>
      <c r="S354">
        <v>0.67300000000000004</v>
      </c>
      <c r="T354">
        <v>2.9000000000000001E-2</v>
      </c>
      <c r="U354">
        <v>346407</v>
      </c>
      <c r="V354">
        <v>0.72099999999999997</v>
      </c>
      <c r="W354">
        <v>113000000</v>
      </c>
      <c r="X354">
        <v>326.20587921144778</v>
      </c>
      <c r="Y354">
        <v>398000000</v>
      </c>
      <c r="Z354">
        <v>1148.9375214704091</v>
      </c>
      <c r="AA354">
        <v>0</v>
      </c>
      <c r="AB354">
        <v>0</v>
      </c>
      <c r="AC354">
        <v>0</v>
      </c>
      <c r="AD354">
        <v>0</v>
      </c>
      <c r="AE354">
        <v>0.153</v>
      </c>
      <c r="AF354">
        <v>0.44400000000000001</v>
      </c>
    </row>
    <row r="355" spans="1:32" ht="14.4">
      <c r="A355" t="s">
        <v>646</v>
      </c>
      <c r="B355" s="7" t="s">
        <v>106</v>
      </c>
      <c r="C355" s="8" t="s">
        <v>61</v>
      </c>
      <c r="D355" s="9" t="s">
        <v>65</v>
      </c>
      <c r="E355" s="13">
        <v>5843329102</v>
      </c>
      <c r="F355">
        <v>16522.962321397768</v>
      </c>
      <c r="G355" s="14">
        <v>3.1E-2</v>
      </c>
      <c r="H355" s="14">
        <v>526</v>
      </c>
      <c r="I355" s="14">
        <v>5.5E-2</v>
      </c>
      <c r="J355">
        <v>3043</v>
      </c>
      <c r="K355">
        <v>8.6045768544517308E-3</v>
      </c>
      <c r="L355">
        <v>9094</v>
      </c>
      <c r="M355">
        <v>2.5714762377385486E-2</v>
      </c>
      <c r="N355">
        <v>2.1000000000000001E-2</v>
      </c>
      <c r="O355">
        <v>8.0000000000000002E-3</v>
      </c>
      <c r="P355">
        <v>79</v>
      </c>
      <c r="Q355">
        <v>75</v>
      </c>
      <c r="R355">
        <v>0.29499999999999998</v>
      </c>
      <c r="S355">
        <v>0.67500000000000004</v>
      </c>
      <c r="T355">
        <v>0.03</v>
      </c>
      <c r="U355">
        <v>353649</v>
      </c>
      <c r="V355">
        <v>0.72599999999999998</v>
      </c>
      <c r="W355">
        <v>124000000</v>
      </c>
      <c r="X355">
        <v>350.63014457838136</v>
      </c>
      <c r="Y355">
        <v>469000000</v>
      </c>
      <c r="Z355">
        <v>1326.1736919940392</v>
      </c>
      <c r="AA355">
        <v>0</v>
      </c>
      <c r="AB355">
        <v>0</v>
      </c>
      <c r="AC355">
        <v>0</v>
      </c>
      <c r="AD355">
        <v>0</v>
      </c>
      <c r="AE355">
        <v>0.19600000000000001</v>
      </c>
      <c r="AF355">
        <v>0.502</v>
      </c>
    </row>
    <row r="356" spans="1:32" ht="14.4">
      <c r="A356" t="s">
        <v>647</v>
      </c>
      <c r="B356" s="7" t="s">
        <v>106</v>
      </c>
      <c r="C356" s="8" t="s">
        <v>61</v>
      </c>
      <c r="D356" s="9" t="s">
        <v>66</v>
      </c>
      <c r="E356" s="13">
        <v>6557333067</v>
      </c>
      <c r="F356">
        <v>18174.577579636196</v>
      </c>
      <c r="G356" s="14">
        <v>3.1E-2</v>
      </c>
      <c r="H356" s="14">
        <v>575</v>
      </c>
      <c r="I356" s="14">
        <v>5.5E-2</v>
      </c>
      <c r="J356">
        <v>3542</v>
      </c>
      <c r="K356">
        <v>9.8171547989589717E-3</v>
      </c>
      <c r="L356">
        <v>10583</v>
      </c>
      <c r="M356">
        <v>2.9332283805020551E-2</v>
      </c>
      <c r="N356">
        <v>0.02</v>
      </c>
      <c r="O356">
        <v>8.0000000000000002E-3</v>
      </c>
      <c r="P356">
        <v>79</v>
      </c>
      <c r="Q356">
        <v>75</v>
      </c>
      <c r="R356">
        <v>0.29199999999999998</v>
      </c>
      <c r="S356">
        <v>0.67700000000000005</v>
      </c>
      <c r="T356">
        <v>3.1E-2</v>
      </c>
      <c r="U356">
        <v>360797</v>
      </c>
      <c r="V356">
        <v>0.73099999999999998</v>
      </c>
      <c r="W356">
        <v>181000000</v>
      </c>
      <c r="X356">
        <v>501.66714246515352</v>
      </c>
      <c r="Y356">
        <v>382000000</v>
      </c>
      <c r="Z356">
        <v>1058.767118351871</v>
      </c>
      <c r="AA356">
        <v>0</v>
      </c>
      <c r="AB356">
        <v>0</v>
      </c>
      <c r="AC356">
        <v>0</v>
      </c>
      <c r="AD356">
        <v>0</v>
      </c>
      <c r="AE356">
        <v>0.29699999999999999</v>
      </c>
      <c r="AF356">
        <v>0.56100000000000005</v>
      </c>
    </row>
    <row r="357" spans="1:32" ht="14.4">
      <c r="A357" t="s">
        <v>648</v>
      </c>
      <c r="B357" s="7" t="s">
        <v>106</v>
      </c>
      <c r="C357" s="8" t="s">
        <v>61</v>
      </c>
      <c r="D357" s="9" t="s">
        <v>67</v>
      </c>
      <c r="E357" s="13">
        <v>7872333197</v>
      </c>
      <c r="F357">
        <v>21402.969419409215</v>
      </c>
      <c r="G357" s="14">
        <v>0.03</v>
      </c>
      <c r="H357" s="14">
        <v>658</v>
      </c>
      <c r="I357" s="14">
        <v>5.5E-2</v>
      </c>
      <c r="J357">
        <v>3542</v>
      </c>
      <c r="K357">
        <v>9.6298410885907321E-3</v>
      </c>
      <c r="L357">
        <v>10583</v>
      </c>
      <c r="M357">
        <v>2.8772616668705734E-2</v>
      </c>
      <c r="N357">
        <v>0.02</v>
      </c>
      <c r="O357">
        <v>7.0000000000000001E-3</v>
      </c>
      <c r="P357">
        <v>79</v>
      </c>
      <c r="Q357">
        <v>75</v>
      </c>
      <c r="R357">
        <v>0.28899999999999998</v>
      </c>
      <c r="S357">
        <v>0.67900000000000005</v>
      </c>
      <c r="T357">
        <v>3.2000000000000001E-2</v>
      </c>
      <c r="U357">
        <v>367815</v>
      </c>
      <c r="V357">
        <v>0.73499999999999999</v>
      </c>
      <c r="W357">
        <v>191000000</v>
      </c>
      <c r="X357">
        <v>519.28279162078763</v>
      </c>
      <c r="Y357">
        <v>374000000</v>
      </c>
      <c r="Z357">
        <v>1016.815518671071</v>
      </c>
      <c r="AA357">
        <v>0</v>
      </c>
      <c r="AB357">
        <v>0</v>
      </c>
      <c r="AC357">
        <v>0</v>
      </c>
      <c r="AD357">
        <v>0</v>
      </c>
      <c r="AE357">
        <v>0.36499999999999999</v>
      </c>
      <c r="AF357">
        <v>0.63300000000000001</v>
      </c>
    </row>
    <row r="358" spans="1:32" ht="14.4">
      <c r="A358" t="s">
        <v>649</v>
      </c>
      <c r="B358" s="7" t="s">
        <v>106</v>
      </c>
      <c r="C358" s="8" t="s">
        <v>61</v>
      </c>
      <c r="D358" s="9" t="s">
        <v>68</v>
      </c>
      <c r="E358" s="13">
        <v>9531402830</v>
      </c>
      <c r="F358">
        <v>25437.627816609154</v>
      </c>
      <c r="G358" s="14">
        <v>2.5999999999999999E-2</v>
      </c>
      <c r="H358" s="14">
        <v>671</v>
      </c>
      <c r="I358" s="14">
        <v>5.5E-2</v>
      </c>
      <c r="J358">
        <v>3227</v>
      </c>
      <c r="K358">
        <v>8.6122920653221129E-3</v>
      </c>
      <c r="L358">
        <v>10176</v>
      </c>
      <c r="M358">
        <v>2.7157943618443703E-2</v>
      </c>
      <c r="N358">
        <v>1.9E-2</v>
      </c>
      <c r="O358">
        <v>7.0000000000000001E-3</v>
      </c>
      <c r="P358">
        <v>79</v>
      </c>
      <c r="Q358">
        <v>75</v>
      </c>
      <c r="R358">
        <v>0.28499999999999998</v>
      </c>
      <c r="S358">
        <v>0.68300000000000005</v>
      </c>
      <c r="T358">
        <v>3.3000000000000002E-2</v>
      </c>
      <c r="U358">
        <v>374697</v>
      </c>
      <c r="V358">
        <v>0.73899999999999999</v>
      </c>
      <c r="W358">
        <v>224000000</v>
      </c>
      <c r="X358">
        <v>597.81636895945257</v>
      </c>
      <c r="Y358">
        <v>408000000</v>
      </c>
      <c r="Z358">
        <v>1088.8798148904314</v>
      </c>
      <c r="AA358">
        <v>0.374</v>
      </c>
      <c r="AB358">
        <v>116</v>
      </c>
      <c r="AC358">
        <v>0</v>
      </c>
      <c r="AD358">
        <v>144</v>
      </c>
      <c r="AE358">
        <v>0.42199999999999999</v>
      </c>
      <c r="AF358">
        <v>0.80400000000000005</v>
      </c>
    </row>
    <row r="359" spans="1:32" ht="14.4">
      <c r="A359" t="s">
        <v>650</v>
      </c>
      <c r="B359" s="7" t="s">
        <v>106</v>
      </c>
      <c r="C359" s="8" t="s">
        <v>61</v>
      </c>
      <c r="D359" s="9" t="s">
        <v>69</v>
      </c>
      <c r="E359" s="13">
        <v>11470703002</v>
      </c>
      <c r="F359">
        <v>30072.103088296979</v>
      </c>
      <c r="G359" s="14">
        <v>2.1999999999999999E-2</v>
      </c>
      <c r="H359" s="14">
        <v>680</v>
      </c>
      <c r="I359" s="14">
        <v>5.5E-2</v>
      </c>
      <c r="J359">
        <v>3227</v>
      </c>
      <c r="K359">
        <v>8.4600461409395974E-3</v>
      </c>
      <c r="L359">
        <v>10176</v>
      </c>
      <c r="M359">
        <v>2.6677852348993288E-2</v>
      </c>
      <c r="N359">
        <v>1.7999999999999999E-2</v>
      </c>
      <c r="O359">
        <v>8.0000000000000002E-3</v>
      </c>
      <c r="P359">
        <v>79</v>
      </c>
      <c r="Q359">
        <v>76</v>
      </c>
      <c r="R359">
        <v>0.28000000000000003</v>
      </c>
      <c r="S359">
        <v>0.68600000000000005</v>
      </c>
      <c r="T359">
        <v>3.3000000000000002E-2</v>
      </c>
      <c r="U359">
        <v>381440</v>
      </c>
      <c r="V359">
        <v>0.74299999999999999</v>
      </c>
      <c r="W359">
        <v>233000000</v>
      </c>
      <c r="X359">
        <v>610.84312080536915</v>
      </c>
      <c r="Y359">
        <v>430000000</v>
      </c>
      <c r="Z359">
        <v>1127.3070469798658</v>
      </c>
      <c r="AA359">
        <v>0.374</v>
      </c>
      <c r="AB359">
        <v>116</v>
      </c>
      <c r="AC359">
        <v>0</v>
      </c>
      <c r="AD359">
        <v>144</v>
      </c>
      <c r="AE359">
        <v>0.44700000000000001</v>
      </c>
      <c r="AF359">
        <v>0.96</v>
      </c>
    </row>
    <row r="360" spans="1:32" ht="14.4">
      <c r="A360" t="s">
        <v>651</v>
      </c>
      <c r="B360" s="7" t="s">
        <v>106</v>
      </c>
      <c r="C360" s="8" t="s">
        <v>61</v>
      </c>
      <c r="D360" s="9" t="s">
        <v>70</v>
      </c>
      <c r="E360" s="13">
        <v>12247694247</v>
      </c>
      <c r="F360">
        <v>31564.839290546548</v>
      </c>
      <c r="G360" s="14">
        <v>2.3E-2</v>
      </c>
      <c r="H360" s="14">
        <v>738</v>
      </c>
      <c r="I360" s="14">
        <v>5.5E-2</v>
      </c>
      <c r="J360">
        <v>2385</v>
      </c>
      <c r="K360">
        <v>6.1466379050402432E-3</v>
      </c>
      <c r="L360">
        <v>6527</v>
      </c>
      <c r="M360">
        <v>1.6821427927126903E-2</v>
      </c>
      <c r="N360">
        <v>1.7999999999999999E-2</v>
      </c>
      <c r="O360">
        <v>8.0000000000000002E-3</v>
      </c>
      <c r="P360">
        <v>80</v>
      </c>
      <c r="Q360">
        <v>76</v>
      </c>
      <c r="R360">
        <v>0.27500000000000002</v>
      </c>
      <c r="S360">
        <v>0.69099999999999995</v>
      </c>
      <c r="T360">
        <v>3.4000000000000002E-2</v>
      </c>
      <c r="U360">
        <v>388017</v>
      </c>
      <c r="V360">
        <v>0.747</v>
      </c>
      <c r="W360">
        <v>242000000</v>
      </c>
      <c r="X360">
        <v>623.68401384475419</v>
      </c>
      <c r="Y360">
        <v>459000000</v>
      </c>
      <c r="Z360">
        <v>1182.9378609700091</v>
      </c>
      <c r="AA360">
        <v>0.374</v>
      </c>
      <c r="AB360">
        <v>116</v>
      </c>
      <c r="AC360">
        <v>0</v>
      </c>
      <c r="AD360">
        <v>144</v>
      </c>
      <c r="AE360">
        <v>0.46</v>
      </c>
      <c r="AF360">
        <v>1.028</v>
      </c>
    </row>
    <row r="361" spans="1:32" ht="14.4">
      <c r="A361" t="s">
        <v>652</v>
      </c>
      <c r="B361" s="7" t="s">
        <v>106</v>
      </c>
      <c r="C361" s="8" t="s">
        <v>61</v>
      </c>
      <c r="D361" s="9" t="s">
        <v>71</v>
      </c>
      <c r="E361" s="13">
        <v>14393099069</v>
      </c>
      <c r="F361">
        <v>36493.65889705882</v>
      </c>
      <c r="G361" s="14">
        <v>2.1999999999999999E-2</v>
      </c>
      <c r="H361" s="14">
        <v>821</v>
      </c>
      <c r="I361" s="14">
        <v>5.5E-2</v>
      </c>
      <c r="J361">
        <v>2505</v>
      </c>
      <c r="K361">
        <v>6.3514198782961464E-3</v>
      </c>
      <c r="L361">
        <v>5357</v>
      </c>
      <c r="M361">
        <v>1.3582657200811359E-2</v>
      </c>
      <c r="N361">
        <v>1.7000000000000001E-2</v>
      </c>
      <c r="O361">
        <v>8.0000000000000002E-3</v>
      </c>
      <c r="P361">
        <v>80</v>
      </c>
      <c r="Q361">
        <v>76</v>
      </c>
      <c r="R361">
        <v>0.27100000000000002</v>
      </c>
      <c r="S361">
        <v>0.69399999999999995</v>
      </c>
      <c r="T361">
        <v>3.5000000000000003E-2</v>
      </c>
      <c r="U361">
        <v>394400</v>
      </c>
      <c r="V361">
        <v>0.751</v>
      </c>
      <c r="W361">
        <v>254000000</v>
      </c>
      <c r="X361">
        <v>644.01622718052738</v>
      </c>
      <c r="Y361">
        <v>477000000</v>
      </c>
      <c r="Z361">
        <v>1209.4320486815416</v>
      </c>
      <c r="AA361">
        <v>0.30299999999999999</v>
      </c>
      <c r="AB361">
        <v>116</v>
      </c>
      <c r="AC361">
        <v>0</v>
      </c>
      <c r="AD361">
        <v>144</v>
      </c>
      <c r="AE361">
        <v>0.49</v>
      </c>
      <c r="AF361">
        <v>1.0469999999999999</v>
      </c>
    </row>
    <row r="362" spans="1:32" ht="14.4">
      <c r="A362" t="s">
        <v>653</v>
      </c>
      <c r="B362" s="7" t="s">
        <v>106</v>
      </c>
      <c r="C362" s="8" t="s">
        <v>61</v>
      </c>
      <c r="D362" s="9" t="s">
        <v>72</v>
      </c>
      <c r="E362" s="13">
        <v>10732366286</v>
      </c>
      <c r="F362">
        <v>26792.802952799644</v>
      </c>
      <c r="G362" s="14">
        <v>2.8000000000000001E-2</v>
      </c>
      <c r="H362" s="14">
        <v>766</v>
      </c>
      <c r="I362" s="14">
        <v>5.5E-2</v>
      </c>
      <c r="J362">
        <v>3152</v>
      </c>
      <c r="K362">
        <v>7.8688066225793812E-3</v>
      </c>
      <c r="L362">
        <v>4822</v>
      </c>
      <c r="M362">
        <v>1.2037876121217568E-2</v>
      </c>
      <c r="N362">
        <v>1.7000000000000001E-2</v>
      </c>
      <c r="O362">
        <v>8.0000000000000002E-3</v>
      </c>
      <c r="P362">
        <v>80</v>
      </c>
      <c r="Q362">
        <v>76</v>
      </c>
      <c r="R362">
        <v>0.26600000000000001</v>
      </c>
      <c r="S362">
        <v>0.69699999999999995</v>
      </c>
      <c r="T362">
        <v>3.6999999999999998E-2</v>
      </c>
      <c r="U362">
        <v>400569</v>
      </c>
      <c r="V362">
        <v>0.755</v>
      </c>
      <c r="W362">
        <v>0</v>
      </c>
      <c r="Y362">
        <v>477000000</v>
      </c>
      <c r="Z362">
        <v>1190.806078353542</v>
      </c>
      <c r="AA362">
        <v>0.17299999999999999</v>
      </c>
      <c r="AB362">
        <v>105</v>
      </c>
      <c r="AC362">
        <v>0</v>
      </c>
      <c r="AD362">
        <v>144</v>
      </c>
      <c r="AE362">
        <v>0.53</v>
      </c>
      <c r="AF362">
        <v>1.0860000000000001</v>
      </c>
    </row>
    <row r="363" spans="1:32" ht="14.4">
      <c r="A363" t="s">
        <v>654</v>
      </c>
      <c r="B363" s="7" t="s">
        <v>106</v>
      </c>
      <c r="C363" s="8" t="s">
        <v>61</v>
      </c>
      <c r="D363" s="9" t="s">
        <v>73</v>
      </c>
      <c r="E363" s="13">
        <v>12369708859</v>
      </c>
      <c r="F363">
        <v>30428.889821210691</v>
      </c>
      <c r="G363" s="14">
        <v>2.7E-2</v>
      </c>
      <c r="H363" s="14">
        <v>844</v>
      </c>
      <c r="I363" s="14">
        <v>5.5E-2</v>
      </c>
      <c r="J363">
        <v>3152</v>
      </c>
      <c r="K363">
        <v>7.7537686464360213E-3</v>
      </c>
      <c r="L363">
        <v>4822</v>
      </c>
      <c r="M363">
        <v>1.1861888455937341E-2</v>
      </c>
      <c r="N363">
        <v>1.6E-2</v>
      </c>
      <c r="O363">
        <v>8.0000000000000002E-3</v>
      </c>
      <c r="P363">
        <v>80</v>
      </c>
      <c r="Q363">
        <v>76</v>
      </c>
      <c r="R363">
        <v>0.26200000000000001</v>
      </c>
      <c r="S363">
        <v>0.7</v>
      </c>
      <c r="T363">
        <v>3.7999999999999999E-2</v>
      </c>
      <c r="U363">
        <v>406512</v>
      </c>
      <c r="V363">
        <v>0.75900000000000001</v>
      </c>
      <c r="W363">
        <v>0</v>
      </c>
      <c r="Y363">
        <v>477000000</v>
      </c>
      <c r="Z363">
        <v>1173.3970952887</v>
      </c>
      <c r="AA363">
        <v>0.16800000000000001</v>
      </c>
      <c r="AB363">
        <v>101</v>
      </c>
      <c r="AC363">
        <v>0</v>
      </c>
      <c r="AD363">
        <v>96</v>
      </c>
      <c r="AE363">
        <v>0.56000000000000005</v>
      </c>
      <c r="AF363">
        <v>1.0900000000000001</v>
      </c>
    </row>
    <row r="364" spans="1:32" ht="14.4">
      <c r="A364" t="s">
        <v>655</v>
      </c>
      <c r="B364" s="7" t="s">
        <v>106</v>
      </c>
      <c r="C364" s="8" t="s">
        <v>61</v>
      </c>
      <c r="D364" s="9" t="s">
        <v>74</v>
      </c>
      <c r="E364" s="13">
        <v>16691360399</v>
      </c>
      <c r="F364">
        <v>40489.621041728322</v>
      </c>
      <c r="G364" s="14">
        <v>2.1999999999999999E-2</v>
      </c>
      <c r="H364" s="14">
        <v>917</v>
      </c>
      <c r="I364" s="14">
        <v>5.5E-2</v>
      </c>
      <c r="J364">
        <v>2296</v>
      </c>
      <c r="K364">
        <v>5.5695981447610359E-3</v>
      </c>
      <c r="L364">
        <v>5361</v>
      </c>
      <c r="M364">
        <v>1.3004623542710763E-2</v>
      </c>
      <c r="N364">
        <v>1.6E-2</v>
      </c>
      <c r="O364">
        <v>8.0000000000000002E-3</v>
      </c>
      <c r="P364">
        <v>80</v>
      </c>
      <c r="Q364">
        <v>77</v>
      </c>
      <c r="R364">
        <v>0.25800000000000001</v>
      </c>
      <c r="S364">
        <v>0.70199999999999996</v>
      </c>
      <c r="T364">
        <v>0.04</v>
      </c>
      <c r="U364">
        <v>412238</v>
      </c>
      <c r="V364">
        <v>0.76200000000000001</v>
      </c>
      <c r="W364">
        <v>0</v>
      </c>
      <c r="Y364">
        <v>477000000</v>
      </c>
      <c r="Z364">
        <v>1157.0985692730899</v>
      </c>
      <c r="AA364">
        <v>0.16800000000000001</v>
      </c>
      <c r="AB364">
        <v>101</v>
      </c>
      <c r="AC364">
        <v>79</v>
      </c>
      <c r="AD364">
        <v>96</v>
      </c>
      <c r="AE364">
        <v>0.60299999999999998</v>
      </c>
      <c r="AF364">
        <v>1.139</v>
      </c>
    </row>
    <row r="365" spans="1:32" ht="14.4">
      <c r="A365" t="s">
        <v>656</v>
      </c>
      <c r="B365" s="7" t="s">
        <v>106</v>
      </c>
      <c r="C365" s="8" t="s">
        <v>61</v>
      </c>
      <c r="D365" s="9" t="s">
        <v>62</v>
      </c>
      <c r="E365" s="13">
        <v>16953952625</v>
      </c>
      <c r="F365">
        <v>51096.749633063191</v>
      </c>
      <c r="G365" s="14">
        <v>2.3E-2</v>
      </c>
      <c r="H365" s="14">
        <v>939</v>
      </c>
      <c r="I365" s="14">
        <v>5.5E-2</v>
      </c>
      <c r="J365">
        <v>0</v>
      </c>
      <c r="L365">
        <v>0</v>
      </c>
      <c r="N365">
        <v>2.3E-2</v>
      </c>
      <c r="O365">
        <v>8.0000000000000002E-3</v>
      </c>
      <c r="P365">
        <v>78</v>
      </c>
      <c r="Q365">
        <v>74</v>
      </c>
      <c r="R365">
        <v>0.30399999999999999</v>
      </c>
      <c r="S365">
        <v>0.66800000000000004</v>
      </c>
      <c r="T365">
        <v>2.8000000000000001E-2</v>
      </c>
      <c r="U365">
        <v>331801</v>
      </c>
      <c r="V365">
        <v>0.71199999999999997</v>
      </c>
      <c r="W365">
        <v>0</v>
      </c>
      <c r="Y365">
        <v>0</v>
      </c>
      <c r="AA365">
        <v>0</v>
      </c>
      <c r="AB365">
        <v>0</v>
      </c>
      <c r="AC365">
        <v>0</v>
      </c>
      <c r="AD365">
        <v>0</v>
      </c>
      <c r="AE365">
        <v>0.09</v>
      </c>
      <c r="AF365">
        <v>0.28599999999999998</v>
      </c>
    </row>
    <row r="366" spans="1:32" ht="14.4">
      <c r="A366" t="s">
        <v>657</v>
      </c>
      <c r="B366" s="7" t="s">
        <v>107</v>
      </c>
      <c r="C366" s="8" t="s">
        <v>76</v>
      </c>
      <c r="D366" s="9" t="s">
        <v>63</v>
      </c>
      <c r="E366" s="13">
        <v>12903546765</v>
      </c>
      <c r="F366">
        <v>1608.8644719724318</v>
      </c>
      <c r="G366" s="14">
        <v>6.2E-2</v>
      </c>
      <c r="H366" s="14">
        <v>98</v>
      </c>
      <c r="I366" s="14">
        <v>0.113</v>
      </c>
      <c r="J366">
        <v>19216</v>
      </c>
      <c r="K366">
        <v>2.3959257292948052E-3</v>
      </c>
      <c r="L366">
        <v>0</v>
      </c>
      <c r="N366">
        <v>8.9999999999999993E-3</v>
      </c>
      <c r="O366">
        <v>1.7000000000000001E-2</v>
      </c>
      <c r="P366">
        <v>75</v>
      </c>
      <c r="Q366">
        <v>69</v>
      </c>
      <c r="R366">
        <v>0.152</v>
      </c>
      <c r="S366">
        <v>0.68</v>
      </c>
      <c r="T366">
        <v>0.16800000000000001</v>
      </c>
      <c r="U366">
        <v>8020282</v>
      </c>
      <c r="V366">
        <v>0.69199999999999995</v>
      </c>
      <c r="W366">
        <v>1262000000</v>
      </c>
      <c r="X366">
        <v>157.35107568536867</v>
      </c>
      <c r="Y366">
        <v>836000000</v>
      </c>
      <c r="Z366">
        <v>104.23573634942014</v>
      </c>
      <c r="AA366">
        <v>0</v>
      </c>
      <c r="AB366">
        <v>0</v>
      </c>
      <c r="AC366">
        <v>0</v>
      </c>
      <c r="AD366">
        <v>0</v>
      </c>
      <c r="AE366">
        <v>7.5999999999999998E-2</v>
      </c>
      <c r="AF366">
        <v>0.19500000000000001</v>
      </c>
    </row>
    <row r="367" spans="1:32" ht="14.4">
      <c r="A367" t="s">
        <v>658</v>
      </c>
      <c r="B367" s="7" t="s">
        <v>107</v>
      </c>
      <c r="C367" s="8" t="s">
        <v>76</v>
      </c>
      <c r="D367" s="9" t="s">
        <v>64</v>
      </c>
      <c r="E367" s="13">
        <v>13868600710</v>
      </c>
      <c r="F367">
        <v>1762.5541223526614</v>
      </c>
      <c r="G367" s="14">
        <v>7.3999999999999996E-2</v>
      </c>
      <c r="H367" s="14">
        <v>129</v>
      </c>
      <c r="I367" s="14">
        <v>0.111</v>
      </c>
      <c r="J367">
        <v>17897</v>
      </c>
      <c r="K367">
        <v>2.2745215459985348E-3</v>
      </c>
      <c r="L367">
        <v>44679</v>
      </c>
      <c r="M367">
        <v>5.6782336790338348E-3</v>
      </c>
      <c r="N367">
        <v>8.9999999999999993E-3</v>
      </c>
      <c r="O367">
        <v>1.6E-2</v>
      </c>
      <c r="P367">
        <v>75</v>
      </c>
      <c r="Q367">
        <v>69</v>
      </c>
      <c r="R367">
        <v>0.14799999999999999</v>
      </c>
      <c r="S367">
        <v>0.68300000000000005</v>
      </c>
      <c r="T367">
        <v>0.17</v>
      </c>
      <c r="U367">
        <v>7868468</v>
      </c>
      <c r="V367">
        <v>0.69499999999999995</v>
      </c>
      <c r="W367">
        <v>1392000000</v>
      </c>
      <c r="X367">
        <v>176.9086434614718</v>
      </c>
      <c r="Y367">
        <v>1018000000</v>
      </c>
      <c r="Z367">
        <v>129.37715448547291</v>
      </c>
      <c r="AA367">
        <v>0</v>
      </c>
      <c r="AB367">
        <v>0</v>
      </c>
      <c r="AC367">
        <v>0</v>
      </c>
      <c r="AD367">
        <v>0</v>
      </c>
      <c r="AE367">
        <v>9.0999999999999998E-2</v>
      </c>
      <c r="AF367">
        <v>0.33</v>
      </c>
    </row>
    <row r="368" spans="1:32" ht="14.4">
      <c r="A368" t="s">
        <v>659</v>
      </c>
      <c r="B368" s="7" t="s">
        <v>107</v>
      </c>
      <c r="C368" s="8" t="s">
        <v>76</v>
      </c>
      <c r="D368" s="9" t="s">
        <v>65</v>
      </c>
      <c r="E368" s="13">
        <v>15979194511</v>
      </c>
      <c r="F368">
        <v>2042.4462314264472</v>
      </c>
      <c r="G368" s="14">
        <v>7.5999999999999998E-2</v>
      </c>
      <c r="H368" s="14">
        <v>154</v>
      </c>
      <c r="I368" s="14">
        <v>9.1999999999999998E-2</v>
      </c>
      <c r="J368">
        <v>17512</v>
      </c>
      <c r="K368">
        <v>2.2383680466570386E-3</v>
      </c>
      <c r="L368">
        <v>42805</v>
      </c>
      <c r="M368">
        <v>5.471296495954462E-3</v>
      </c>
      <c r="N368">
        <v>8.9999999999999993E-3</v>
      </c>
      <c r="O368">
        <v>1.6E-2</v>
      </c>
      <c r="P368">
        <v>76</v>
      </c>
      <c r="Q368">
        <v>69</v>
      </c>
      <c r="R368">
        <v>0.14299999999999999</v>
      </c>
      <c r="S368">
        <v>0.68500000000000005</v>
      </c>
      <c r="T368">
        <v>0.17100000000000001</v>
      </c>
      <c r="U368">
        <v>7823557</v>
      </c>
      <c r="V368">
        <v>0.69899999999999995</v>
      </c>
      <c r="W368">
        <v>2051000000</v>
      </c>
      <c r="X368">
        <v>262.15697028857846</v>
      </c>
      <c r="Y368">
        <v>1467000000</v>
      </c>
      <c r="Z368">
        <v>187.5106169738394</v>
      </c>
      <c r="AA368">
        <v>0</v>
      </c>
      <c r="AB368">
        <v>32</v>
      </c>
      <c r="AC368">
        <v>0</v>
      </c>
      <c r="AD368">
        <v>0</v>
      </c>
      <c r="AE368">
        <v>0.12</v>
      </c>
      <c r="AF368">
        <v>0.44800000000000001</v>
      </c>
    </row>
    <row r="369" spans="1:32" ht="14.4">
      <c r="A369" t="s">
        <v>660</v>
      </c>
      <c r="B369" s="7" t="s">
        <v>107</v>
      </c>
      <c r="C369" s="8" t="s">
        <v>76</v>
      </c>
      <c r="D369" s="9" t="s">
        <v>66</v>
      </c>
      <c r="E369" s="13">
        <v>20668176834</v>
      </c>
      <c r="F369">
        <v>2656.1816204548395</v>
      </c>
      <c r="G369" s="14">
        <v>7.5999999999999998E-2</v>
      </c>
      <c r="H369" s="14">
        <v>201</v>
      </c>
      <c r="I369" s="14">
        <v>8.5000000000000006E-2</v>
      </c>
      <c r="J369">
        <v>19815</v>
      </c>
      <c r="K369">
        <v>2.5465351507313627E-3</v>
      </c>
      <c r="L369">
        <v>50792</v>
      </c>
      <c r="M369">
        <v>6.5275606043879572E-3</v>
      </c>
      <c r="N369">
        <v>8.9999999999999993E-3</v>
      </c>
      <c r="O369">
        <v>1.4999999999999999E-2</v>
      </c>
      <c r="P369">
        <v>76</v>
      </c>
      <c r="Q369">
        <v>69</v>
      </c>
      <c r="R369">
        <v>0.14000000000000001</v>
      </c>
      <c r="S369">
        <v>0.68799999999999994</v>
      </c>
      <c r="T369">
        <v>0.17299999999999999</v>
      </c>
      <c r="U369">
        <v>7781161</v>
      </c>
      <c r="V369">
        <v>0.70199999999999996</v>
      </c>
      <c r="W369">
        <v>2796000000</v>
      </c>
      <c r="X369">
        <v>359.32941112515215</v>
      </c>
      <c r="Y369">
        <v>1935000000</v>
      </c>
      <c r="Z369">
        <v>248.67754310699908</v>
      </c>
      <c r="AA369">
        <v>0</v>
      </c>
      <c r="AB369">
        <v>32</v>
      </c>
      <c r="AC369">
        <v>0</v>
      </c>
      <c r="AD369">
        <v>0</v>
      </c>
      <c r="AE369">
        <v>0.18099999999999999</v>
      </c>
      <c r="AF369">
        <v>0.61099999999999999</v>
      </c>
    </row>
    <row r="370" spans="1:32" ht="14.4">
      <c r="A370" t="s">
        <v>661</v>
      </c>
      <c r="B370" s="7" t="s">
        <v>107</v>
      </c>
      <c r="C370" s="8" t="s">
        <v>76</v>
      </c>
      <c r="D370" s="9" t="s">
        <v>67</v>
      </c>
      <c r="E370" s="13">
        <v>25283228366</v>
      </c>
      <c r="F370">
        <v>3266.6091766043487</v>
      </c>
      <c r="G370" s="14">
        <v>7.2999999999999995E-2</v>
      </c>
      <c r="H370" s="14">
        <v>238</v>
      </c>
      <c r="I370" s="14">
        <v>8.8999999999999996E-2</v>
      </c>
      <c r="J370">
        <v>19815</v>
      </c>
      <c r="K370">
        <v>2.5601105957441311E-3</v>
      </c>
      <c r="L370">
        <v>50792</v>
      </c>
      <c r="M370">
        <v>6.5623586868047389E-3</v>
      </c>
      <c r="N370">
        <v>8.9999999999999993E-3</v>
      </c>
      <c r="O370">
        <v>1.4E-2</v>
      </c>
      <c r="P370">
        <v>76</v>
      </c>
      <c r="Q370">
        <v>69</v>
      </c>
      <c r="R370">
        <v>0.13700000000000001</v>
      </c>
      <c r="S370">
        <v>0.68899999999999995</v>
      </c>
      <c r="T370">
        <v>0.17399999999999999</v>
      </c>
      <c r="U370">
        <v>7739900</v>
      </c>
      <c r="V370">
        <v>0.70599999999999996</v>
      </c>
      <c r="W370">
        <v>3063000000</v>
      </c>
      <c r="X370">
        <v>395.74154704841146</v>
      </c>
      <c r="Y370">
        <v>1858000000</v>
      </c>
      <c r="Z370">
        <v>240.05478106952287</v>
      </c>
      <c r="AA370">
        <v>0.45200000000000001</v>
      </c>
      <c r="AB370">
        <v>32</v>
      </c>
      <c r="AC370">
        <v>0</v>
      </c>
      <c r="AD370">
        <v>616</v>
      </c>
      <c r="AE370">
        <v>0.2</v>
      </c>
      <c r="AF370">
        <v>0.81299999999999994</v>
      </c>
    </row>
    <row r="371" spans="1:32" ht="14.4">
      <c r="A371" t="s">
        <v>662</v>
      </c>
      <c r="B371" s="7" t="s">
        <v>107</v>
      </c>
      <c r="C371" s="8" t="s">
        <v>76</v>
      </c>
      <c r="D371" s="9" t="s">
        <v>68</v>
      </c>
      <c r="E371" s="13">
        <v>28895083540</v>
      </c>
      <c r="F371">
        <v>3753.0859174284519</v>
      </c>
      <c r="G371" s="14">
        <v>7.2999999999999995E-2</v>
      </c>
      <c r="H371" s="14">
        <v>274</v>
      </c>
      <c r="I371" s="14">
        <v>8.6999999999999994E-2</v>
      </c>
      <c r="J371">
        <v>20117</v>
      </c>
      <c r="K371">
        <v>2.6129299573192434E-3</v>
      </c>
      <c r="L371">
        <v>52812</v>
      </c>
      <c r="M371">
        <v>6.8595743354348997E-3</v>
      </c>
      <c r="N371">
        <v>0.01</v>
      </c>
      <c r="O371">
        <v>1.2999999999999999E-2</v>
      </c>
      <c r="P371">
        <v>76</v>
      </c>
      <c r="Q371">
        <v>69</v>
      </c>
      <c r="R371">
        <v>0.13500000000000001</v>
      </c>
      <c r="S371">
        <v>0.69</v>
      </c>
      <c r="T371">
        <v>0.17599999999999999</v>
      </c>
      <c r="U371">
        <v>7699020</v>
      </c>
      <c r="V371">
        <v>0.70899999999999996</v>
      </c>
      <c r="W371">
        <v>3317000000</v>
      </c>
      <c r="X371">
        <v>430.83405420430131</v>
      </c>
      <c r="Y371">
        <v>2099000000</v>
      </c>
      <c r="Z371">
        <v>272.63210122846806</v>
      </c>
      <c r="AA371">
        <v>0.41599999999999998</v>
      </c>
      <c r="AB371">
        <v>32</v>
      </c>
      <c r="AC371">
        <v>0</v>
      </c>
      <c r="AD371">
        <v>616</v>
      </c>
      <c r="AE371">
        <v>0.27100000000000002</v>
      </c>
      <c r="AF371">
        <v>1.083</v>
      </c>
    </row>
    <row r="372" spans="1:32" ht="14.4">
      <c r="A372" t="s">
        <v>663</v>
      </c>
      <c r="B372" s="7" t="s">
        <v>107</v>
      </c>
      <c r="C372" s="8" t="s">
        <v>76</v>
      </c>
      <c r="D372" s="9" t="s">
        <v>69</v>
      </c>
      <c r="E372" s="13">
        <v>33209188739</v>
      </c>
      <c r="F372">
        <v>4401.2857659921929</v>
      </c>
      <c r="G372" s="14">
        <v>6.9000000000000006E-2</v>
      </c>
      <c r="H372" s="14">
        <v>297</v>
      </c>
      <c r="I372" s="14">
        <v>8.8999999999999996E-2</v>
      </c>
      <c r="J372">
        <v>20117</v>
      </c>
      <c r="K372">
        <v>2.6661496145036841E-3</v>
      </c>
      <c r="L372">
        <v>52812</v>
      </c>
      <c r="M372">
        <v>6.9992888323889531E-3</v>
      </c>
      <c r="N372">
        <v>0.01</v>
      </c>
      <c r="O372">
        <v>1.2E-2</v>
      </c>
      <c r="P372">
        <v>76</v>
      </c>
      <c r="Q372">
        <v>69</v>
      </c>
      <c r="R372">
        <v>0.13300000000000001</v>
      </c>
      <c r="S372">
        <v>0.68899999999999995</v>
      </c>
      <c r="T372">
        <v>0.17699999999999999</v>
      </c>
      <c r="U372">
        <v>7545338</v>
      </c>
      <c r="V372">
        <v>0.71299999999999997</v>
      </c>
      <c r="W372">
        <v>4181000000</v>
      </c>
      <c r="X372">
        <v>554.11699250583604</v>
      </c>
      <c r="Y372">
        <v>2142000000</v>
      </c>
      <c r="Z372">
        <v>283.88390288148787</v>
      </c>
      <c r="AA372">
        <v>0.35799999999999998</v>
      </c>
      <c r="AB372">
        <v>32</v>
      </c>
      <c r="AC372">
        <v>0</v>
      </c>
      <c r="AD372">
        <v>616</v>
      </c>
      <c r="AE372">
        <v>0.33600000000000002</v>
      </c>
      <c r="AF372">
        <v>1.3089999999999999</v>
      </c>
    </row>
    <row r="373" spans="1:32" ht="14.4">
      <c r="A373" t="s">
        <v>664</v>
      </c>
      <c r="B373" s="7" t="s">
        <v>107</v>
      </c>
      <c r="C373" s="8" t="s">
        <v>76</v>
      </c>
      <c r="D373" s="9" t="s">
        <v>70</v>
      </c>
      <c r="E373" s="13">
        <v>42113656147</v>
      </c>
      <c r="F373">
        <v>5620.7291668362795</v>
      </c>
      <c r="G373" s="14">
        <v>6.8000000000000005E-2</v>
      </c>
      <c r="H373" s="14">
        <v>375</v>
      </c>
      <c r="I373" s="14">
        <v>0.1</v>
      </c>
      <c r="J373">
        <v>18688</v>
      </c>
      <c r="K373">
        <v>2.4942072543686997E-3</v>
      </c>
      <c r="L373">
        <v>43531</v>
      </c>
      <c r="M373">
        <v>5.8098959754882213E-3</v>
      </c>
      <c r="N373">
        <v>0.01</v>
      </c>
      <c r="O373">
        <v>1.2E-2</v>
      </c>
      <c r="P373">
        <v>77</v>
      </c>
      <c r="Q373">
        <v>70</v>
      </c>
      <c r="R373">
        <v>0.13300000000000001</v>
      </c>
      <c r="S373">
        <v>0.68799999999999994</v>
      </c>
      <c r="T373">
        <v>0.17899999999999999</v>
      </c>
      <c r="U373">
        <v>7492561</v>
      </c>
      <c r="V373">
        <v>0.71599999999999997</v>
      </c>
      <c r="W373">
        <v>4852000000</v>
      </c>
      <c r="X373">
        <v>647.57564202680499</v>
      </c>
      <c r="Y373">
        <v>2602000000</v>
      </c>
      <c r="Z373">
        <v>347.27778659392965</v>
      </c>
      <c r="AA373">
        <v>0.33900000000000002</v>
      </c>
      <c r="AB373">
        <v>49</v>
      </c>
      <c r="AC373">
        <v>0</v>
      </c>
      <c r="AD373">
        <v>616</v>
      </c>
      <c r="AE373">
        <v>0.39700000000000002</v>
      </c>
      <c r="AF373">
        <v>1.39</v>
      </c>
    </row>
    <row r="374" spans="1:32" ht="14.4">
      <c r="A374" t="s">
        <v>665</v>
      </c>
      <c r="B374" s="7" t="s">
        <v>107</v>
      </c>
      <c r="C374" s="8" t="s">
        <v>76</v>
      </c>
      <c r="D374" s="9" t="s">
        <v>71</v>
      </c>
      <c r="E374" s="13">
        <v>51824892678</v>
      </c>
      <c r="F374">
        <v>6961.5540985403477</v>
      </c>
      <c r="G374" s="14">
        <v>7.0000000000000007E-2</v>
      </c>
      <c r="H374" s="14">
        <v>474</v>
      </c>
      <c r="I374" s="14">
        <v>0.109</v>
      </c>
      <c r="J374">
        <v>19399</v>
      </c>
      <c r="K374">
        <v>2.6058363265055559E-3</v>
      </c>
      <c r="L374">
        <v>47308</v>
      </c>
      <c r="M374">
        <v>6.3548072031715469E-3</v>
      </c>
      <c r="N374">
        <v>1.0999999999999999E-2</v>
      </c>
      <c r="O374">
        <v>1.2E-2</v>
      </c>
      <c r="P374">
        <v>77</v>
      </c>
      <c r="Q374">
        <v>70</v>
      </c>
      <c r="R374">
        <v>0.13300000000000001</v>
      </c>
      <c r="S374">
        <v>0.68600000000000005</v>
      </c>
      <c r="T374">
        <v>0.18099999999999999</v>
      </c>
      <c r="U374">
        <v>7444443</v>
      </c>
      <c r="V374">
        <v>0.72</v>
      </c>
      <c r="W374">
        <v>4273000000</v>
      </c>
      <c r="X374">
        <v>573.98518599712565</v>
      </c>
      <c r="Y374">
        <v>1955000000</v>
      </c>
      <c r="Z374">
        <v>262.61199125307292</v>
      </c>
      <c r="AA374">
        <v>0.30399999999999999</v>
      </c>
      <c r="AB374">
        <v>18</v>
      </c>
      <c r="AC374">
        <v>0</v>
      </c>
      <c r="AD374">
        <v>616</v>
      </c>
      <c r="AE374">
        <v>0.45</v>
      </c>
      <c r="AF374">
        <v>1.4039999999999999</v>
      </c>
    </row>
    <row r="375" spans="1:32" ht="14.4">
      <c r="A375" t="s">
        <v>666</v>
      </c>
      <c r="B375" s="7" t="s">
        <v>107</v>
      </c>
      <c r="C375" s="8" t="s">
        <v>76</v>
      </c>
      <c r="D375" s="9" t="s">
        <v>72</v>
      </c>
      <c r="E375" s="13">
        <v>48568714012</v>
      </c>
      <c r="F375">
        <v>6567.2454674732908</v>
      </c>
      <c r="G375" s="14">
        <v>7.1999999999999995E-2</v>
      </c>
      <c r="H375" s="14">
        <v>463</v>
      </c>
      <c r="I375" s="14">
        <v>0.113</v>
      </c>
      <c r="J375">
        <v>20459</v>
      </c>
      <c r="K375">
        <v>2.7663749751710444E-3</v>
      </c>
      <c r="L375">
        <v>48943</v>
      </c>
      <c r="M375">
        <v>6.6178547538880894E-3</v>
      </c>
      <c r="N375">
        <v>0.01</v>
      </c>
      <c r="O375">
        <v>1.0999999999999999E-2</v>
      </c>
      <c r="P375">
        <v>77</v>
      </c>
      <c r="Q375">
        <v>70</v>
      </c>
      <c r="R375">
        <v>0.13300000000000001</v>
      </c>
      <c r="S375">
        <v>0.68300000000000005</v>
      </c>
      <c r="T375">
        <v>0.183</v>
      </c>
      <c r="U375">
        <v>7395599</v>
      </c>
      <c r="V375">
        <v>0.72299999999999998</v>
      </c>
      <c r="W375">
        <v>4035000000</v>
      </c>
      <c r="X375">
        <v>545.5947516894845</v>
      </c>
      <c r="Y375">
        <v>1382000000</v>
      </c>
      <c r="Z375">
        <v>186.86789264804651</v>
      </c>
      <c r="AA375">
        <v>0.28000000000000003</v>
      </c>
      <c r="AB375">
        <v>18</v>
      </c>
      <c r="AC375">
        <v>0</v>
      </c>
      <c r="AD375">
        <v>616</v>
      </c>
      <c r="AE375">
        <v>0.46200000000000002</v>
      </c>
      <c r="AF375">
        <v>1.38</v>
      </c>
    </row>
    <row r="376" spans="1:32" ht="14.4">
      <c r="A376" t="s">
        <v>667</v>
      </c>
      <c r="B376" s="7" t="s">
        <v>107</v>
      </c>
      <c r="C376" s="8" t="s">
        <v>76</v>
      </c>
      <c r="D376" s="9" t="s">
        <v>73</v>
      </c>
      <c r="E376" s="13">
        <v>47726575741</v>
      </c>
      <c r="F376">
        <v>6494.8891422647439</v>
      </c>
      <c r="G376" s="14">
        <v>7.5999999999999998E-2</v>
      </c>
      <c r="H376" s="14">
        <v>480</v>
      </c>
      <c r="I376" s="14">
        <v>0.111</v>
      </c>
      <c r="J376">
        <v>20459</v>
      </c>
      <c r="K376">
        <v>2.7841707664655142E-3</v>
      </c>
      <c r="L376">
        <v>48943</v>
      </c>
      <c r="M376">
        <v>6.6604266984271795E-3</v>
      </c>
      <c r="N376">
        <v>0.01</v>
      </c>
      <c r="O376">
        <v>1.0999999999999999E-2</v>
      </c>
      <c r="P376">
        <v>78</v>
      </c>
      <c r="Q376">
        <v>71</v>
      </c>
      <c r="R376">
        <v>0.13400000000000001</v>
      </c>
      <c r="S376">
        <v>0.68</v>
      </c>
      <c r="T376">
        <v>0.186</v>
      </c>
      <c r="U376">
        <v>7348328</v>
      </c>
      <c r="V376">
        <v>0.72599999999999998</v>
      </c>
      <c r="W376">
        <v>4554000000</v>
      </c>
      <c r="X376">
        <v>619.73281541052609</v>
      </c>
      <c r="Y376">
        <v>1498000000</v>
      </c>
      <c r="Z376">
        <v>203.85589755928152</v>
      </c>
      <c r="AA376">
        <v>0.27200000000000002</v>
      </c>
      <c r="AB376">
        <v>18</v>
      </c>
      <c r="AC376">
        <v>0</v>
      </c>
      <c r="AD376">
        <v>500</v>
      </c>
      <c r="AE376">
        <v>0.48</v>
      </c>
      <c r="AF376">
        <v>1.4279999999999999</v>
      </c>
    </row>
    <row r="377" spans="1:32" ht="14.4">
      <c r="A377" t="s">
        <v>668</v>
      </c>
      <c r="B377" s="7" t="s">
        <v>107</v>
      </c>
      <c r="C377" s="8" t="s">
        <v>76</v>
      </c>
      <c r="D377" s="9" t="s">
        <v>74</v>
      </c>
      <c r="E377" s="13">
        <v>53542780661</v>
      </c>
      <c r="F377">
        <v>7328.7163259277995</v>
      </c>
      <c r="G377" s="14">
        <v>7.2999999999999995E-2</v>
      </c>
      <c r="H377" s="14">
        <v>522</v>
      </c>
      <c r="I377" s="14">
        <v>0.106</v>
      </c>
      <c r="J377">
        <v>18833</v>
      </c>
      <c r="K377">
        <v>2.5777838368176462E-3</v>
      </c>
      <c r="L377">
        <v>46787</v>
      </c>
      <c r="M377">
        <v>6.404012763403983E-3</v>
      </c>
      <c r="N377">
        <v>0.01</v>
      </c>
      <c r="O377">
        <v>1.0999999999999999E-2</v>
      </c>
      <c r="P377">
        <v>78</v>
      </c>
      <c r="Q377">
        <v>71</v>
      </c>
      <c r="R377">
        <v>0.13500000000000001</v>
      </c>
      <c r="S377">
        <v>0.67500000000000004</v>
      </c>
      <c r="T377">
        <v>0.189</v>
      </c>
      <c r="U377">
        <v>7305888</v>
      </c>
      <c r="V377">
        <v>0.73</v>
      </c>
      <c r="W377">
        <v>4202000000</v>
      </c>
      <c r="X377">
        <v>575.15253450367709</v>
      </c>
      <c r="Y377">
        <v>1475000000</v>
      </c>
      <c r="Z377">
        <v>201.89195344905369</v>
      </c>
      <c r="AA377">
        <v>0.27700000000000002</v>
      </c>
      <c r="AB377">
        <v>18</v>
      </c>
      <c r="AC377">
        <v>57</v>
      </c>
      <c r="AD377">
        <v>454</v>
      </c>
      <c r="AE377">
        <v>0.51900000000000002</v>
      </c>
      <c r="AF377">
        <v>1.4810000000000001</v>
      </c>
    </row>
    <row r="378" spans="1:32" ht="14.4">
      <c r="A378" t="s">
        <v>669</v>
      </c>
      <c r="B378" s="7" t="s">
        <v>107</v>
      </c>
      <c r="C378" s="8" t="s">
        <v>76</v>
      </c>
      <c r="D378" s="9" t="s">
        <v>62</v>
      </c>
      <c r="E378" s="13">
        <v>51303659418</v>
      </c>
      <c r="F378">
        <v>6279.385479032755</v>
      </c>
      <c r="G378" s="14">
        <v>7.3999999999999996E-2</v>
      </c>
      <c r="H378" s="14">
        <v>516</v>
      </c>
      <c r="I378" s="14">
        <v>9.7000000000000003E-2</v>
      </c>
      <c r="J378">
        <v>0</v>
      </c>
      <c r="L378">
        <v>0</v>
      </c>
      <c r="N378">
        <v>8.9999999999999993E-3</v>
      </c>
      <c r="O378">
        <v>1.7999999999999999E-2</v>
      </c>
      <c r="P378">
        <v>75</v>
      </c>
      <c r="Q378">
        <v>68</v>
      </c>
      <c r="R378">
        <v>0.157</v>
      </c>
      <c r="S378">
        <v>0.67700000000000005</v>
      </c>
      <c r="T378">
        <v>0.16600000000000001</v>
      </c>
      <c r="U378">
        <v>8170172</v>
      </c>
      <c r="V378">
        <v>0.68899999999999995</v>
      </c>
      <c r="W378">
        <v>1364000000</v>
      </c>
      <c r="X378">
        <v>166.94874967136556</v>
      </c>
      <c r="Y378">
        <v>764000000</v>
      </c>
      <c r="Z378">
        <v>93.510883247011208</v>
      </c>
      <c r="AA378">
        <v>0</v>
      </c>
      <c r="AB378">
        <v>0</v>
      </c>
      <c r="AC378">
        <v>0</v>
      </c>
      <c r="AD378">
        <v>0</v>
      </c>
      <c r="AE378">
        <v>5.3999999999999999E-2</v>
      </c>
      <c r="AF378">
        <v>9.1999999999999998E-2</v>
      </c>
    </row>
    <row r="379" spans="1:32" ht="14.4">
      <c r="A379" t="s">
        <v>670</v>
      </c>
      <c r="B379" s="7" t="s">
        <v>108</v>
      </c>
      <c r="C379" s="8" t="s">
        <v>78</v>
      </c>
      <c r="D379" s="9" t="s">
        <v>63</v>
      </c>
      <c r="E379" s="13">
        <v>2610959139</v>
      </c>
      <c r="F379">
        <v>218.56200017076731</v>
      </c>
      <c r="G379" s="14">
        <v>5.0999999999999997E-2</v>
      </c>
      <c r="H379" s="14">
        <v>12</v>
      </c>
      <c r="I379" s="8"/>
      <c r="J379">
        <v>0</v>
      </c>
      <c r="L379">
        <v>0</v>
      </c>
      <c r="N379">
        <v>4.5999999999999999E-2</v>
      </c>
      <c r="O379">
        <v>9.5000000000000001E-2</v>
      </c>
      <c r="P379">
        <v>52</v>
      </c>
      <c r="Q379">
        <v>50</v>
      </c>
      <c r="R379">
        <v>0.46700000000000003</v>
      </c>
      <c r="S379">
        <v>0.50600000000000001</v>
      </c>
      <c r="T379">
        <v>2.7E-2</v>
      </c>
      <c r="U379">
        <v>11946080</v>
      </c>
      <c r="V379">
        <v>0.185</v>
      </c>
      <c r="W379">
        <v>25000000</v>
      </c>
      <c r="X379">
        <v>2.092736696891365</v>
      </c>
      <c r="Y379">
        <v>35000000</v>
      </c>
      <c r="Z379">
        <v>2.9298313756479111</v>
      </c>
      <c r="AA379">
        <v>0</v>
      </c>
      <c r="AB379">
        <v>0</v>
      </c>
      <c r="AC379">
        <v>0</v>
      </c>
      <c r="AD379">
        <v>0</v>
      </c>
      <c r="AE379">
        <v>2E-3</v>
      </c>
      <c r="AF379">
        <v>6.0000000000000001E-3</v>
      </c>
    </row>
    <row r="380" spans="1:32" ht="14.4">
      <c r="A380" t="s">
        <v>671</v>
      </c>
      <c r="B380" s="7" t="s">
        <v>108</v>
      </c>
      <c r="C380" s="8" t="s">
        <v>78</v>
      </c>
      <c r="D380" s="9" t="s">
        <v>64</v>
      </c>
      <c r="E380" s="13">
        <v>2812845486</v>
      </c>
      <c r="F380">
        <v>228.75359574782829</v>
      </c>
      <c r="G380" s="14">
        <v>4.9000000000000002E-2</v>
      </c>
      <c r="H380" s="14">
        <v>12</v>
      </c>
      <c r="I380" s="8"/>
      <c r="J380">
        <v>0</v>
      </c>
      <c r="L380">
        <v>1683</v>
      </c>
      <c r="M380">
        <v>1.3686933873892674E-4</v>
      </c>
      <c r="N380">
        <v>4.5999999999999999E-2</v>
      </c>
      <c r="O380">
        <v>9.4E-2</v>
      </c>
      <c r="P380">
        <v>52</v>
      </c>
      <c r="Q380">
        <v>50</v>
      </c>
      <c r="R380">
        <v>0.46700000000000003</v>
      </c>
      <c r="S380">
        <v>0.50700000000000001</v>
      </c>
      <c r="T380">
        <v>2.7E-2</v>
      </c>
      <c r="U380">
        <v>12296399</v>
      </c>
      <c r="V380">
        <v>0.193</v>
      </c>
      <c r="W380">
        <v>37000000</v>
      </c>
      <c r="X380">
        <v>3.0090110120857334</v>
      </c>
      <c r="Y380">
        <v>36000000</v>
      </c>
      <c r="Z380">
        <v>2.9276863901374703</v>
      </c>
      <c r="AA380">
        <v>0</v>
      </c>
      <c r="AB380">
        <v>0</v>
      </c>
      <c r="AC380">
        <v>0</v>
      </c>
      <c r="AD380">
        <v>0</v>
      </c>
      <c r="AE380">
        <v>2E-3</v>
      </c>
      <c r="AF380">
        <v>8.9999999999999993E-3</v>
      </c>
    </row>
    <row r="381" spans="1:32" ht="14.4">
      <c r="A381" t="s">
        <v>672</v>
      </c>
      <c r="B381" s="7" t="s">
        <v>108</v>
      </c>
      <c r="C381" s="8" t="s">
        <v>78</v>
      </c>
      <c r="D381" s="9" t="s">
        <v>65</v>
      </c>
      <c r="E381" s="13">
        <v>3205592273</v>
      </c>
      <c r="F381">
        <v>253.22462245694516</v>
      </c>
      <c r="G381" s="14">
        <v>0.05</v>
      </c>
      <c r="H381" s="14">
        <v>13</v>
      </c>
      <c r="I381" s="8"/>
      <c r="J381">
        <v>0</v>
      </c>
      <c r="L381">
        <v>1665</v>
      </c>
      <c r="M381">
        <v>1.3152608332070735E-4</v>
      </c>
      <c r="N381">
        <v>4.4999999999999998E-2</v>
      </c>
      <c r="O381">
        <v>9.0999999999999998E-2</v>
      </c>
      <c r="P381">
        <v>53</v>
      </c>
      <c r="Q381">
        <v>51</v>
      </c>
      <c r="R381">
        <v>0.46600000000000003</v>
      </c>
      <c r="S381">
        <v>0.50800000000000001</v>
      </c>
      <c r="T381">
        <v>2.5999999999999999E-2</v>
      </c>
      <c r="U381">
        <v>12659086</v>
      </c>
      <c r="V381">
        <v>0.2</v>
      </c>
      <c r="W381">
        <v>38000000</v>
      </c>
      <c r="X381">
        <v>3.0017964962083359</v>
      </c>
      <c r="Y381">
        <v>50000000</v>
      </c>
      <c r="Z381">
        <v>3.9497322318530736</v>
      </c>
      <c r="AA381">
        <v>0</v>
      </c>
      <c r="AB381">
        <v>40</v>
      </c>
      <c r="AC381">
        <v>0</v>
      </c>
      <c r="AD381">
        <v>0</v>
      </c>
      <c r="AE381">
        <v>4.0000000000000001E-3</v>
      </c>
      <c r="AF381">
        <v>1.9E-2</v>
      </c>
    </row>
    <row r="382" spans="1:32" ht="14.4">
      <c r="A382" t="s">
        <v>673</v>
      </c>
      <c r="B382" s="7" t="s">
        <v>108</v>
      </c>
      <c r="C382" s="8" t="s">
        <v>78</v>
      </c>
      <c r="D382" s="9" t="s">
        <v>66</v>
      </c>
      <c r="E382" s="13">
        <v>4205691122</v>
      </c>
      <c r="F382">
        <v>322.66440652011033</v>
      </c>
      <c r="G382" s="14">
        <v>5.5E-2</v>
      </c>
      <c r="H382" s="14">
        <v>19</v>
      </c>
      <c r="I382" s="8"/>
      <c r="J382">
        <v>0</v>
      </c>
      <c r="L382">
        <v>1698</v>
      </c>
      <c r="M382">
        <v>1.3027208760176451E-4</v>
      </c>
      <c r="N382">
        <v>4.4999999999999998E-2</v>
      </c>
      <c r="O382">
        <v>8.8999999999999996E-2</v>
      </c>
      <c r="P382">
        <v>53</v>
      </c>
      <c r="Q382">
        <v>51</v>
      </c>
      <c r="R382">
        <v>0.46600000000000003</v>
      </c>
      <c r="S382">
        <v>0.50800000000000001</v>
      </c>
      <c r="T382">
        <v>2.5999999999999999E-2</v>
      </c>
      <c r="U382">
        <v>13034258</v>
      </c>
      <c r="V382">
        <v>0.20799999999999999</v>
      </c>
      <c r="W382">
        <v>52000000</v>
      </c>
      <c r="X382">
        <v>3.9894867816794788</v>
      </c>
      <c r="Y382">
        <v>67000000</v>
      </c>
      <c r="Z382">
        <v>5.1403002763947132</v>
      </c>
      <c r="AA382">
        <v>0</v>
      </c>
      <c r="AB382">
        <v>40</v>
      </c>
      <c r="AC382">
        <v>0</v>
      </c>
      <c r="AD382">
        <v>0</v>
      </c>
      <c r="AE382">
        <v>4.0000000000000001E-3</v>
      </c>
      <c r="AF382">
        <v>0.03</v>
      </c>
    </row>
    <row r="383" spans="1:32" ht="14.4">
      <c r="A383" t="s">
        <v>674</v>
      </c>
      <c r="B383" s="7" t="s">
        <v>108</v>
      </c>
      <c r="C383" s="8" t="s">
        <v>78</v>
      </c>
      <c r="D383" s="9" t="s">
        <v>67</v>
      </c>
      <c r="E383" s="13">
        <v>4838551014</v>
      </c>
      <c r="F383">
        <v>360.49594763912103</v>
      </c>
      <c r="G383" s="14">
        <v>6.0999999999999999E-2</v>
      </c>
      <c r="H383" s="14">
        <v>24</v>
      </c>
      <c r="I383" s="8"/>
      <c r="L383">
        <v>1698</v>
      </c>
      <c r="M383">
        <v>1.2650938624395941E-4</v>
      </c>
      <c r="N383">
        <v>4.4999999999999998E-2</v>
      </c>
      <c r="O383">
        <v>8.5999999999999993E-2</v>
      </c>
      <c r="P383">
        <v>53</v>
      </c>
      <c r="Q383">
        <v>52</v>
      </c>
      <c r="R383">
        <v>0.46500000000000002</v>
      </c>
      <c r="S383">
        <v>0.50900000000000001</v>
      </c>
      <c r="T383">
        <v>2.5999999999999999E-2</v>
      </c>
      <c r="U383">
        <v>13421929</v>
      </c>
      <c r="V383">
        <v>0.215</v>
      </c>
      <c r="W383">
        <v>46000000</v>
      </c>
      <c r="X383">
        <v>3.4272271891767567</v>
      </c>
      <c r="Y383">
        <v>74000000</v>
      </c>
      <c r="Z383">
        <v>5.5133654782408694</v>
      </c>
      <c r="AA383">
        <v>0.47499999999999998</v>
      </c>
      <c r="AB383">
        <v>40</v>
      </c>
      <c r="AC383">
        <v>0</v>
      </c>
      <c r="AD383">
        <v>270</v>
      </c>
      <c r="AE383">
        <v>5.0000000000000001E-3</v>
      </c>
      <c r="AF383">
        <v>4.7E-2</v>
      </c>
    </row>
    <row r="384" spans="1:32" ht="14.4">
      <c r="A384" t="s">
        <v>675</v>
      </c>
      <c r="B384" s="7" t="s">
        <v>108</v>
      </c>
      <c r="C384" s="8" t="s">
        <v>78</v>
      </c>
      <c r="D384" s="9" t="s">
        <v>68</v>
      </c>
      <c r="E384" s="13">
        <v>5462709055</v>
      </c>
      <c r="F384">
        <v>395.21107551393379</v>
      </c>
      <c r="G384" s="14">
        <v>6.9000000000000006E-2</v>
      </c>
      <c r="H384" s="14">
        <v>28</v>
      </c>
      <c r="I384" s="8"/>
      <c r="J384">
        <v>0</v>
      </c>
      <c r="L384">
        <v>1646</v>
      </c>
      <c r="M384">
        <v>1.1908330166339694E-4</v>
      </c>
      <c r="N384">
        <v>4.3999999999999997E-2</v>
      </c>
      <c r="O384">
        <v>8.3000000000000004E-2</v>
      </c>
      <c r="P384">
        <v>54</v>
      </c>
      <c r="Q384">
        <v>52</v>
      </c>
      <c r="R384">
        <v>0.46400000000000002</v>
      </c>
      <c r="S384">
        <v>0.51</v>
      </c>
      <c r="T384">
        <v>2.5000000000000001E-2</v>
      </c>
      <c r="U384">
        <v>13822257</v>
      </c>
      <c r="V384">
        <v>0.223</v>
      </c>
      <c r="W384">
        <v>55000000</v>
      </c>
      <c r="X384">
        <v>3.979089666759922</v>
      </c>
      <c r="Y384">
        <v>84000000</v>
      </c>
      <c r="Z384">
        <v>6.0771551274151534</v>
      </c>
      <c r="AA384">
        <v>0.47599999999999998</v>
      </c>
      <c r="AB384">
        <v>34</v>
      </c>
      <c r="AC384">
        <v>0</v>
      </c>
      <c r="AD384">
        <v>270</v>
      </c>
      <c r="AE384">
        <v>6.0000000000000001E-3</v>
      </c>
      <c r="AF384">
        <v>7.3999999999999996E-2</v>
      </c>
    </row>
    <row r="385" spans="1:32" ht="14.4">
      <c r="A385" t="s">
        <v>676</v>
      </c>
      <c r="B385" s="7" t="s">
        <v>108</v>
      </c>
      <c r="C385" s="8" t="s">
        <v>78</v>
      </c>
      <c r="D385" s="9" t="s">
        <v>69</v>
      </c>
      <c r="E385" s="13">
        <v>5844669738</v>
      </c>
      <c r="F385">
        <v>410.58229324397661</v>
      </c>
      <c r="G385" s="14">
        <v>7.3999999999999996E-2</v>
      </c>
      <c r="H385" s="14">
        <v>28</v>
      </c>
      <c r="I385" s="8"/>
      <c r="L385">
        <v>1646</v>
      </c>
      <c r="M385">
        <v>1.1562987901363358E-4</v>
      </c>
      <c r="N385">
        <v>4.3999999999999997E-2</v>
      </c>
      <c r="O385">
        <v>7.9000000000000001E-2</v>
      </c>
      <c r="P385">
        <v>54</v>
      </c>
      <c r="Q385">
        <v>53</v>
      </c>
      <c r="R385">
        <v>0.46300000000000002</v>
      </c>
      <c r="S385">
        <v>0.51100000000000001</v>
      </c>
      <c r="T385">
        <v>2.5000000000000001E-2</v>
      </c>
      <c r="U385">
        <v>14235075</v>
      </c>
      <c r="V385">
        <v>0.23200000000000001</v>
      </c>
      <c r="W385">
        <v>61000000</v>
      </c>
      <c r="X385">
        <v>4.285189926993711</v>
      </c>
      <c r="Y385">
        <v>93000000</v>
      </c>
      <c r="Z385">
        <v>6.5331584132854941</v>
      </c>
      <c r="AA385">
        <v>0.47599999999999998</v>
      </c>
      <c r="AB385">
        <v>18</v>
      </c>
      <c r="AC385">
        <v>0</v>
      </c>
      <c r="AD385">
        <v>270</v>
      </c>
      <c r="AE385">
        <v>8.0000000000000002E-3</v>
      </c>
      <c r="AF385">
        <v>0.13100000000000001</v>
      </c>
    </row>
    <row r="386" spans="1:32" ht="14.4">
      <c r="A386" t="s">
        <v>677</v>
      </c>
      <c r="B386" s="7" t="s">
        <v>108</v>
      </c>
      <c r="C386" s="8" t="s">
        <v>78</v>
      </c>
      <c r="D386" s="9" t="s">
        <v>70</v>
      </c>
      <c r="E386" s="13">
        <v>6755823933</v>
      </c>
      <c r="F386">
        <v>460.84495717017995</v>
      </c>
      <c r="G386" s="14">
        <v>7.6999999999999999E-2</v>
      </c>
      <c r="H386" s="14">
        <v>32</v>
      </c>
      <c r="I386" s="8"/>
      <c r="J386">
        <v>0</v>
      </c>
      <c r="L386">
        <v>1041</v>
      </c>
      <c r="M386">
        <v>7.101126452848862E-5</v>
      </c>
      <c r="N386">
        <v>4.3999999999999997E-2</v>
      </c>
      <c r="O386">
        <v>7.5999999999999998E-2</v>
      </c>
      <c r="P386">
        <v>55</v>
      </c>
      <c r="Q386">
        <v>54</v>
      </c>
      <c r="R386">
        <v>0.46200000000000002</v>
      </c>
      <c r="S386">
        <v>0.51200000000000001</v>
      </c>
      <c r="T386">
        <v>2.5000000000000001E-2</v>
      </c>
      <c r="U386">
        <v>14659646</v>
      </c>
      <c r="V386">
        <v>0.24</v>
      </c>
      <c r="W386">
        <v>82000000</v>
      </c>
      <c r="X386">
        <v>5.5935866391316678</v>
      </c>
      <c r="Y386">
        <v>110000000</v>
      </c>
      <c r="Z386">
        <v>7.5035918329815061</v>
      </c>
      <c r="AA386">
        <v>0.44500000000000001</v>
      </c>
      <c r="AB386">
        <v>16</v>
      </c>
      <c r="AC386">
        <v>0</v>
      </c>
      <c r="AD386">
        <v>270</v>
      </c>
      <c r="AE386">
        <v>8.9999999999999993E-3</v>
      </c>
      <c r="AF386">
        <v>0.20599999999999999</v>
      </c>
    </row>
    <row r="387" spans="1:32" ht="14.4">
      <c r="A387" t="s">
        <v>678</v>
      </c>
      <c r="B387" s="7" t="s">
        <v>108</v>
      </c>
      <c r="C387" s="8" t="s">
        <v>78</v>
      </c>
      <c r="D387" s="9" t="s">
        <v>71</v>
      </c>
      <c r="E387" s="13">
        <v>8350710389</v>
      </c>
      <c r="F387">
        <v>553.21156972386893</v>
      </c>
      <c r="G387" s="14">
        <v>8.5999999999999993E-2</v>
      </c>
      <c r="H387" s="14">
        <v>39</v>
      </c>
      <c r="I387" s="8"/>
      <c r="J387">
        <v>0</v>
      </c>
      <c r="L387">
        <v>1078</v>
      </c>
      <c r="M387">
        <v>7.1414531744256216E-5</v>
      </c>
      <c r="N387">
        <v>4.2999999999999997E-2</v>
      </c>
      <c r="O387">
        <v>7.2999999999999995E-2</v>
      </c>
      <c r="P387">
        <v>55</v>
      </c>
      <c r="Q387">
        <v>54</v>
      </c>
      <c r="R387">
        <v>0.46100000000000002</v>
      </c>
      <c r="S387">
        <v>0.51400000000000001</v>
      </c>
      <c r="T387">
        <v>2.5000000000000001E-2</v>
      </c>
      <c r="U387">
        <v>15094967</v>
      </c>
      <c r="V387">
        <v>0.248</v>
      </c>
      <c r="W387">
        <v>99000000</v>
      </c>
      <c r="X387">
        <v>6.5584774050847541</v>
      </c>
      <c r="Y387">
        <v>111000000</v>
      </c>
      <c r="Z387">
        <v>7.3534443632768456</v>
      </c>
      <c r="AA387">
        <v>0.44900000000000001</v>
      </c>
      <c r="AB387">
        <v>14</v>
      </c>
      <c r="AC387">
        <v>0</v>
      </c>
      <c r="AD387">
        <v>270</v>
      </c>
      <c r="AE387">
        <v>1.0999999999999999E-2</v>
      </c>
      <c r="AF387">
        <v>0.253</v>
      </c>
    </row>
    <row r="388" spans="1:32" ht="14.4">
      <c r="A388" t="s">
        <v>679</v>
      </c>
      <c r="B388" s="7" t="s">
        <v>108</v>
      </c>
      <c r="C388" s="8" t="s">
        <v>78</v>
      </c>
      <c r="D388" s="9" t="s">
        <v>72</v>
      </c>
      <c r="E388" s="13">
        <v>8348156389</v>
      </c>
      <c r="F388">
        <v>537.19458338084428</v>
      </c>
      <c r="G388" s="14">
        <v>7.2999999999999995E-2</v>
      </c>
      <c r="H388" s="14">
        <v>41</v>
      </c>
      <c r="I388" s="8"/>
      <c r="J388">
        <v>0</v>
      </c>
      <c r="L388">
        <v>1360</v>
      </c>
      <c r="M388">
        <v>8.7514488152211378E-5</v>
      </c>
      <c r="N388">
        <v>4.2999999999999997E-2</v>
      </c>
      <c r="O388">
        <v>7.0000000000000007E-2</v>
      </c>
      <c r="P388">
        <v>56</v>
      </c>
      <c r="Q388">
        <v>54</v>
      </c>
      <c r="R388">
        <v>0.46</v>
      </c>
      <c r="S388">
        <v>0.51500000000000001</v>
      </c>
      <c r="T388">
        <v>2.5000000000000001E-2</v>
      </c>
      <c r="U388">
        <v>15540284</v>
      </c>
      <c r="V388">
        <v>0.25700000000000001</v>
      </c>
      <c r="W388">
        <v>105000000</v>
      </c>
      <c r="X388">
        <v>6.7566332764574959</v>
      </c>
      <c r="Y388">
        <v>110000000</v>
      </c>
      <c r="Z388">
        <v>7.0783777181935674</v>
      </c>
      <c r="AA388">
        <v>0.44800000000000001</v>
      </c>
      <c r="AB388">
        <v>14</v>
      </c>
      <c r="AC388">
        <v>0</v>
      </c>
      <c r="AD388">
        <v>270</v>
      </c>
      <c r="AE388">
        <v>2.4E-2</v>
      </c>
      <c r="AF388">
        <v>0.36699999999999999</v>
      </c>
    </row>
    <row r="389" spans="1:32" ht="14.4">
      <c r="A389" t="s">
        <v>680</v>
      </c>
      <c r="B389" s="7" t="s">
        <v>108</v>
      </c>
      <c r="C389" s="8" t="s">
        <v>78</v>
      </c>
      <c r="D389" s="9" t="s">
        <v>73</v>
      </c>
      <c r="E389" s="13">
        <v>9209288383</v>
      </c>
      <c r="F389">
        <v>575.74918246363791</v>
      </c>
      <c r="G389" s="14">
        <v>7.3999999999999996E-2</v>
      </c>
      <c r="H389" s="14">
        <v>41</v>
      </c>
      <c r="I389" s="8"/>
      <c r="L389">
        <v>1360</v>
      </c>
      <c r="M389">
        <v>8.5024906983689532E-5</v>
      </c>
      <c r="N389">
        <v>4.2000000000000003E-2</v>
      </c>
      <c r="O389">
        <v>6.8000000000000005E-2</v>
      </c>
      <c r="P389">
        <v>56</v>
      </c>
      <c r="Q389">
        <v>55</v>
      </c>
      <c r="R389">
        <v>0.45800000000000002</v>
      </c>
      <c r="S389">
        <v>0.51700000000000002</v>
      </c>
      <c r="T389">
        <v>2.5000000000000001E-2</v>
      </c>
      <c r="U389">
        <v>15995313</v>
      </c>
      <c r="V389">
        <v>0.26500000000000001</v>
      </c>
      <c r="W389">
        <v>0</v>
      </c>
      <c r="Y389">
        <v>110000000</v>
      </c>
      <c r="Z389">
        <v>6.8770145354454773</v>
      </c>
      <c r="AA389">
        <v>0.435</v>
      </c>
      <c r="AB389">
        <v>13</v>
      </c>
      <c r="AC389">
        <v>0</v>
      </c>
      <c r="AD389">
        <v>270</v>
      </c>
      <c r="AE389">
        <v>0.03</v>
      </c>
      <c r="AF389">
        <v>0.48</v>
      </c>
    </row>
    <row r="390" spans="1:32" ht="14.4">
      <c r="A390" t="s">
        <v>681</v>
      </c>
      <c r="B390" s="7" t="s">
        <v>108</v>
      </c>
      <c r="C390" s="8" t="s">
        <v>78</v>
      </c>
      <c r="D390" s="9" t="s">
        <v>74</v>
      </c>
      <c r="E390" s="13">
        <v>10395757480</v>
      </c>
      <c r="F390">
        <v>631.57159346326375</v>
      </c>
      <c r="G390" s="14">
        <v>6.4000000000000001E-2</v>
      </c>
      <c r="H390" s="14">
        <v>39</v>
      </c>
      <c r="I390" s="8"/>
      <c r="J390">
        <v>0</v>
      </c>
      <c r="L390">
        <v>1104</v>
      </c>
      <c r="M390">
        <v>6.7071114396893687E-5</v>
      </c>
      <c r="N390">
        <v>4.1000000000000002E-2</v>
      </c>
      <c r="O390">
        <v>6.6000000000000003E-2</v>
      </c>
      <c r="P390">
        <v>56</v>
      </c>
      <c r="Q390">
        <v>55</v>
      </c>
      <c r="R390">
        <v>0.45700000000000002</v>
      </c>
      <c r="S390">
        <v>0.51900000000000002</v>
      </c>
      <c r="T390">
        <v>2.4E-2</v>
      </c>
      <c r="U390">
        <v>16460141</v>
      </c>
      <c r="V390">
        <v>0.27300000000000002</v>
      </c>
      <c r="W390">
        <v>0</v>
      </c>
      <c r="Y390">
        <v>110000000</v>
      </c>
      <c r="Z390">
        <v>6.6828103112846966</v>
      </c>
      <c r="AA390">
        <v>0.435</v>
      </c>
      <c r="AB390">
        <v>13</v>
      </c>
      <c r="AC390">
        <v>154</v>
      </c>
      <c r="AD390">
        <v>270</v>
      </c>
      <c r="AE390">
        <v>3.6999999999999998E-2</v>
      </c>
      <c r="AF390">
        <v>0.60599999999999998</v>
      </c>
    </row>
    <row r="391" spans="1:32" ht="14.4">
      <c r="A391" t="s">
        <v>682</v>
      </c>
      <c r="B391" s="7" t="s">
        <v>108</v>
      </c>
      <c r="C391" s="8" t="s">
        <v>78</v>
      </c>
      <c r="D391" s="9" t="s">
        <v>62</v>
      </c>
      <c r="E391" s="13">
        <v>10726305450</v>
      </c>
      <c r="F391">
        <v>924.04869027624534</v>
      </c>
      <c r="G391" s="14">
        <v>6.2E-2</v>
      </c>
      <c r="H391" s="14">
        <v>38</v>
      </c>
      <c r="I391" s="8"/>
      <c r="J391">
        <v>0</v>
      </c>
      <c r="L391">
        <v>0</v>
      </c>
      <c r="N391">
        <v>4.5999999999999999E-2</v>
      </c>
      <c r="O391">
        <v>9.6000000000000002E-2</v>
      </c>
      <c r="P391">
        <v>52</v>
      </c>
      <c r="Q391">
        <v>49</v>
      </c>
      <c r="R391">
        <v>0.46800000000000003</v>
      </c>
      <c r="S391">
        <v>0.505</v>
      </c>
      <c r="T391">
        <v>2.8000000000000001E-2</v>
      </c>
      <c r="U391">
        <v>11607944</v>
      </c>
      <c r="V391">
        <v>0.17799999999999999</v>
      </c>
      <c r="W391">
        <v>23000000</v>
      </c>
      <c r="X391">
        <v>1.9814017021446693</v>
      </c>
      <c r="Y391">
        <v>30000000</v>
      </c>
      <c r="Z391">
        <v>2.5844370027973946</v>
      </c>
      <c r="AA391">
        <v>0</v>
      </c>
      <c r="AB391">
        <v>0</v>
      </c>
      <c r="AC391">
        <v>0</v>
      </c>
      <c r="AD391">
        <v>0</v>
      </c>
      <c r="AE391">
        <v>1E-3</v>
      </c>
      <c r="AF391">
        <v>2E-3</v>
      </c>
    </row>
    <row r="392" spans="1:32" ht="14.4">
      <c r="A392" t="s">
        <v>683</v>
      </c>
      <c r="B392" s="7" t="s">
        <v>109</v>
      </c>
      <c r="C392" s="8" t="s">
        <v>78</v>
      </c>
      <c r="D392" s="9" t="s">
        <v>63</v>
      </c>
      <c r="E392" s="13">
        <v>870486066</v>
      </c>
      <c r="F392">
        <v>127.27565584930555</v>
      </c>
      <c r="G392" s="14">
        <v>6.3E-2</v>
      </c>
      <c r="H392" s="14">
        <v>7</v>
      </c>
      <c r="I392" s="14">
        <v>0.158</v>
      </c>
      <c r="J392">
        <v>0</v>
      </c>
      <c r="L392">
        <v>0</v>
      </c>
      <c r="N392">
        <v>4.2000000000000003E-2</v>
      </c>
      <c r="O392">
        <v>8.8999999999999996E-2</v>
      </c>
      <c r="P392">
        <v>50</v>
      </c>
      <c r="Q392">
        <v>47</v>
      </c>
      <c r="R392">
        <v>0.48399999999999999</v>
      </c>
      <c r="S392">
        <v>0.48699999999999999</v>
      </c>
      <c r="T392">
        <v>2.9000000000000001E-2</v>
      </c>
      <c r="U392">
        <v>6839376</v>
      </c>
      <c r="V392">
        <v>8.5000000000000006E-2</v>
      </c>
      <c r="W392">
        <v>900000</v>
      </c>
      <c r="X392">
        <v>0.13159095215703889</v>
      </c>
      <c r="Y392">
        <v>12000000</v>
      </c>
      <c r="Z392">
        <v>1.7545460287605186</v>
      </c>
      <c r="AA392">
        <v>0</v>
      </c>
      <c r="AB392">
        <v>0</v>
      </c>
      <c r="AC392">
        <v>0</v>
      </c>
      <c r="AD392">
        <v>0</v>
      </c>
      <c r="AE392">
        <v>1E-3</v>
      </c>
      <c r="AF392">
        <v>5.0000000000000001E-3</v>
      </c>
    </row>
    <row r="393" spans="1:32" ht="14.4">
      <c r="A393" t="s">
        <v>684</v>
      </c>
      <c r="B393" s="7" t="s">
        <v>109</v>
      </c>
      <c r="C393" s="8" t="s">
        <v>78</v>
      </c>
      <c r="D393" s="9" t="s">
        <v>64</v>
      </c>
      <c r="E393" s="13">
        <v>876794723</v>
      </c>
      <c r="F393">
        <v>124.58492962287397</v>
      </c>
      <c r="G393" s="14">
        <v>6.8000000000000005E-2</v>
      </c>
      <c r="H393" s="14">
        <v>7</v>
      </c>
      <c r="I393" s="14">
        <v>0.16800000000000001</v>
      </c>
      <c r="J393">
        <v>0</v>
      </c>
      <c r="L393">
        <v>308</v>
      </c>
      <c r="M393">
        <v>4.3764130094844541E-5</v>
      </c>
      <c r="N393">
        <v>4.2999999999999997E-2</v>
      </c>
      <c r="O393">
        <v>8.5999999999999993E-2</v>
      </c>
      <c r="P393">
        <v>50</v>
      </c>
      <c r="Q393">
        <v>48</v>
      </c>
      <c r="R393">
        <v>0.47599999999999998</v>
      </c>
      <c r="S393">
        <v>0.495</v>
      </c>
      <c r="T393">
        <v>2.8000000000000001E-2</v>
      </c>
      <c r="U393">
        <v>7037727</v>
      </c>
      <c r="V393">
        <v>8.6999999999999994E-2</v>
      </c>
      <c r="W393">
        <v>1600000</v>
      </c>
      <c r="X393">
        <v>0.2273461303628288</v>
      </c>
      <c r="Y393">
        <v>14000000</v>
      </c>
      <c r="Z393">
        <v>1.989278640674752</v>
      </c>
      <c r="AA393">
        <v>0</v>
      </c>
      <c r="AB393">
        <v>0</v>
      </c>
      <c r="AC393">
        <v>0</v>
      </c>
      <c r="AD393">
        <v>0</v>
      </c>
      <c r="AE393">
        <v>1E-3</v>
      </c>
      <c r="AF393">
        <v>7.0000000000000001E-3</v>
      </c>
    </row>
    <row r="394" spans="1:32" ht="14.4">
      <c r="A394" t="s">
        <v>685</v>
      </c>
      <c r="B394" s="7" t="s">
        <v>109</v>
      </c>
      <c r="C394" s="8" t="s">
        <v>78</v>
      </c>
      <c r="D394" s="9" t="s">
        <v>65</v>
      </c>
      <c r="E394" s="13">
        <v>825394484</v>
      </c>
      <c r="F394">
        <v>113.62277701759554</v>
      </c>
      <c r="G394" s="14">
        <v>7.0999999999999994E-2</v>
      </c>
      <c r="H394" s="14">
        <v>6</v>
      </c>
      <c r="I394" s="14">
        <v>0.19500000000000001</v>
      </c>
      <c r="J394">
        <v>0</v>
      </c>
      <c r="L394">
        <v>180</v>
      </c>
      <c r="M394">
        <v>2.4778575892648197E-5</v>
      </c>
      <c r="N394">
        <v>4.2999999999999997E-2</v>
      </c>
      <c r="O394">
        <v>8.2000000000000003E-2</v>
      </c>
      <c r="P394">
        <v>50</v>
      </c>
      <c r="Q394">
        <v>48</v>
      </c>
      <c r="R394">
        <v>0.46800000000000003</v>
      </c>
      <c r="S394">
        <v>0.504</v>
      </c>
      <c r="T394">
        <v>2.8000000000000001E-2</v>
      </c>
      <c r="U394">
        <v>7264340</v>
      </c>
      <c r="V394">
        <v>8.8999999999999996E-2</v>
      </c>
      <c r="W394">
        <v>1200000</v>
      </c>
      <c r="X394">
        <v>0.16519050595098797</v>
      </c>
      <c r="Y394">
        <v>15000000</v>
      </c>
      <c r="Z394">
        <v>2.0648813243873496</v>
      </c>
      <c r="AA394">
        <v>0</v>
      </c>
      <c r="AB394">
        <v>13</v>
      </c>
      <c r="AC394">
        <v>0</v>
      </c>
      <c r="AD394">
        <v>0</v>
      </c>
      <c r="AE394">
        <v>2E-3</v>
      </c>
      <c r="AF394">
        <v>8.9999999999999993E-3</v>
      </c>
    </row>
    <row r="395" spans="1:32" ht="14.4">
      <c r="A395" t="s">
        <v>686</v>
      </c>
      <c r="B395" s="7" t="s">
        <v>109</v>
      </c>
      <c r="C395" s="8" t="s">
        <v>78</v>
      </c>
      <c r="D395" s="9" t="s">
        <v>66</v>
      </c>
      <c r="E395" s="13">
        <v>784654424</v>
      </c>
      <c r="F395">
        <v>104.47055621852937</v>
      </c>
      <c r="G395" s="14">
        <v>7.1999999999999995E-2</v>
      </c>
      <c r="H395" s="14">
        <v>6</v>
      </c>
      <c r="I395" s="14">
        <v>0.182</v>
      </c>
      <c r="J395">
        <v>0</v>
      </c>
      <c r="L395">
        <v>249</v>
      </c>
      <c r="M395">
        <v>3.3152388749437308E-5</v>
      </c>
      <c r="N395">
        <v>4.2999999999999997E-2</v>
      </c>
      <c r="O395">
        <v>7.9000000000000001E-2</v>
      </c>
      <c r="P395">
        <v>51</v>
      </c>
      <c r="Q395">
        <v>48</v>
      </c>
      <c r="R395">
        <v>0.46100000000000002</v>
      </c>
      <c r="S395">
        <v>0.51200000000000001</v>
      </c>
      <c r="T395">
        <v>2.8000000000000001E-2</v>
      </c>
      <c r="U395">
        <v>7510771</v>
      </c>
      <c r="V395">
        <v>9.0999999999999998E-2</v>
      </c>
      <c r="W395">
        <v>1800000</v>
      </c>
      <c r="X395">
        <v>0.23965582228508897</v>
      </c>
      <c r="Y395">
        <v>29000000</v>
      </c>
      <c r="Z395">
        <v>3.8611215812597668</v>
      </c>
      <c r="AA395">
        <v>0</v>
      </c>
      <c r="AB395">
        <v>13</v>
      </c>
      <c r="AC395">
        <v>0</v>
      </c>
      <c r="AD395">
        <v>0</v>
      </c>
      <c r="AE395">
        <v>3.0000000000000001E-3</v>
      </c>
      <c r="AF395">
        <v>1.2999999999999999E-2</v>
      </c>
    </row>
    <row r="396" spans="1:32" ht="14.4">
      <c r="A396" t="s">
        <v>687</v>
      </c>
      <c r="B396" s="7" t="s">
        <v>109</v>
      </c>
      <c r="C396" s="8" t="s">
        <v>78</v>
      </c>
      <c r="D396" s="9" t="s">
        <v>67</v>
      </c>
      <c r="E396" s="13">
        <v>915257323</v>
      </c>
      <c r="F396">
        <v>117.7877928166301</v>
      </c>
      <c r="G396" s="14">
        <v>9.7000000000000003E-2</v>
      </c>
      <c r="H396" s="14">
        <v>9</v>
      </c>
      <c r="I396" s="14">
        <v>0.183</v>
      </c>
      <c r="L396">
        <v>249</v>
      </c>
      <c r="M396">
        <v>3.2044715376006771E-5</v>
      </c>
      <c r="N396">
        <v>4.3999999999999997E-2</v>
      </c>
      <c r="O396">
        <v>7.4999999999999997E-2</v>
      </c>
      <c r="P396">
        <v>51</v>
      </c>
      <c r="Q396">
        <v>49</v>
      </c>
      <c r="R396">
        <v>0.45400000000000001</v>
      </c>
      <c r="S396">
        <v>0.51900000000000002</v>
      </c>
      <c r="T396">
        <v>2.7E-2</v>
      </c>
      <c r="U396">
        <v>7770392</v>
      </c>
      <c r="V396">
        <v>9.4E-2</v>
      </c>
      <c r="W396">
        <v>1900000</v>
      </c>
      <c r="X396">
        <v>0.24451790849161792</v>
      </c>
      <c r="Y396">
        <v>62000000</v>
      </c>
      <c r="Z396">
        <v>7.979005434989638</v>
      </c>
      <c r="AA396">
        <v>2.7970000000000002</v>
      </c>
      <c r="AB396">
        <v>13</v>
      </c>
      <c r="AC396">
        <v>0</v>
      </c>
      <c r="AD396">
        <v>140</v>
      </c>
      <c r="AE396">
        <v>5.0000000000000001E-3</v>
      </c>
      <c r="AF396">
        <v>0.02</v>
      </c>
    </row>
    <row r="397" spans="1:32" ht="14.4">
      <c r="A397" t="s">
        <v>688</v>
      </c>
      <c r="B397" s="7" t="s">
        <v>109</v>
      </c>
      <c r="C397" s="8" t="s">
        <v>78</v>
      </c>
      <c r="D397" s="9" t="s">
        <v>68</v>
      </c>
      <c r="E397" s="13">
        <v>1117254387</v>
      </c>
      <c r="F397">
        <v>138.91742773058243</v>
      </c>
      <c r="G397" s="14">
        <v>0.10100000000000001</v>
      </c>
      <c r="H397" s="14">
        <v>14</v>
      </c>
      <c r="I397" s="14">
        <v>0.184</v>
      </c>
      <c r="J397">
        <v>0</v>
      </c>
      <c r="L397">
        <v>191</v>
      </c>
      <c r="M397">
        <v>2.3748601039542165E-5</v>
      </c>
      <c r="N397">
        <v>4.3999999999999997E-2</v>
      </c>
      <c r="O397">
        <v>7.1999999999999995E-2</v>
      </c>
      <c r="P397">
        <v>52</v>
      </c>
      <c r="Q397">
        <v>49</v>
      </c>
      <c r="R397">
        <v>0.44900000000000001</v>
      </c>
      <c r="S397">
        <v>0.52400000000000002</v>
      </c>
      <c r="T397">
        <v>2.7E-2</v>
      </c>
      <c r="U397">
        <v>8042579</v>
      </c>
      <c r="V397">
        <v>9.6000000000000002E-2</v>
      </c>
      <c r="W397">
        <v>1600000</v>
      </c>
      <c r="X397">
        <v>0.19894116054066738</v>
      </c>
      <c r="Y397">
        <v>126000000</v>
      </c>
      <c r="Z397">
        <v>15.666616392577556</v>
      </c>
      <c r="AA397">
        <v>2.7970000000000002</v>
      </c>
      <c r="AB397">
        <v>13</v>
      </c>
      <c r="AC397">
        <v>0</v>
      </c>
      <c r="AD397">
        <v>140</v>
      </c>
      <c r="AE397">
        <v>7.0000000000000001E-3</v>
      </c>
      <c r="AF397">
        <v>2.5000000000000001E-2</v>
      </c>
    </row>
    <row r="398" spans="1:32" ht="14.4">
      <c r="A398" t="s">
        <v>689</v>
      </c>
      <c r="B398" s="7" t="s">
        <v>109</v>
      </c>
      <c r="C398" s="8" t="s">
        <v>78</v>
      </c>
      <c r="D398" s="9" t="s">
        <v>69</v>
      </c>
      <c r="E398" s="13">
        <v>1273180655</v>
      </c>
      <c r="F398">
        <v>152.87379423345331</v>
      </c>
      <c r="G398" s="14">
        <v>0.11600000000000001</v>
      </c>
      <c r="H398" s="14">
        <v>18</v>
      </c>
      <c r="I398" s="14">
        <v>0.17100000000000001</v>
      </c>
      <c r="L398">
        <v>191</v>
      </c>
      <c r="M398">
        <v>2.2933819001977831E-5</v>
      </c>
      <c r="N398">
        <v>4.3999999999999997E-2</v>
      </c>
      <c r="O398">
        <v>6.9000000000000006E-2</v>
      </c>
      <c r="P398">
        <v>53</v>
      </c>
      <c r="Q398">
        <v>50</v>
      </c>
      <c r="R398">
        <v>0.44500000000000001</v>
      </c>
      <c r="S398">
        <v>0.52900000000000003</v>
      </c>
      <c r="T398">
        <v>2.5999999999999999E-2</v>
      </c>
      <c r="U398">
        <v>8328312</v>
      </c>
      <c r="V398">
        <v>9.9000000000000005E-2</v>
      </c>
      <c r="W398">
        <v>2300000</v>
      </c>
      <c r="X398">
        <v>0.27616640683009952</v>
      </c>
      <c r="Y398">
        <v>106000000</v>
      </c>
      <c r="Z398">
        <v>12.727669184343718</v>
      </c>
      <c r="AA398">
        <v>2.7970000000000002</v>
      </c>
      <c r="AB398">
        <v>13</v>
      </c>
      <c r="AC398">
        <v>0</v>
      </c>
      <c r="AD398">
        <v>140</v>
      </c>
      <c r="AE398">
        <v>7.0000000000000001E-3</v>
      </c>
      <c r="AF398">
        <v>3.2000000000000001E-2</v>
      </c>
    </row>
    <row r="399" spans="1:32" ht="14.4">
      <c r="A399" t="s">
        <v>690</v>
      </c>
      <c r="B399" s="7" t="s">
        <v>109</v>
      </c>
      <c r="C399" s="8" t="s">
        <v>78</v>
      </c>
      <c r="D399" s="9" t="s">
        <v>70</v>
      </c>
      <c r="E399" s="13">
        <v>1356078300</v>
      </c>
      <c r="F399">
        <v>157.23959565320234</v>
      </c>
      <c r="G399" s="14">
        <v>0.1</v>
      </c>
      <c r="H399" s="14">
        <v>16</v>
      </c>
      <c r="I399" s="14">
        <v>0.16800000000000001</v>
      </c>
      <c r="J399">
        <v>0</v>
      </c>
      <c r="L399">
        <v>301</v>
      </c>
      <c r="M399">
        <v>3.4901464238174083E-5</v>
      </c>
      <c r="N399">
        <v>4.4999999999999998E-2</v>
      </c>
      <c r="O399">
        <v>6.6000000000000003E-2</v>
      </c>
      <c r="P399">
        <v>53</v>
      </c>
      <c r="Q399">
        <v>50</v>
      </c>
      <c r="R399">
        <v>0.442</v>
      </c>
      <c r="S399">
        <v>0.53200000000000003</v>
      </c>
      <c r="T399">
        <v>2.5999999999999999E-2</v>
      </c>
      <c r="U399">
        <v>8624280</v>
      </c>
      <c r="V399">
        <v>0.10100000000000001</v>
      </c>
      <c r="W399">
        <v>1600000</v>
      </c>
      <c r="X399">
        <v>0.18552273349195528</v>
      </c>
      <c r="Y399">
        <v>151000000</v>
      </c>
      <c r="Z399">
        <v>17.508707973303277</v>
      </c>
      <c r="AA399">
        <v>2.7970000000000002</v>
      </c>
      <c r="AB399">
        <v>13</v>
      </c>
      <c r="AC399">
        <v>0</v>
      </c>
      <c r="AD399">
        <v>140</v>
      </c>
      <c r="AE399">
        <v>8.0000000000000002E-3</v>
      </c>
      <c r="AF399">
        <v>5.6000000000000001E-2</v>
      </c>
    </row>
    <row r="400" spans="1:32" ht="14.4">
      <c r="A400" t="s">
        <v>691</v>
      </c>
      <c r="B400" s="7" t="s">
        <v>109</v>
      </c>
      <c r="C400" s="8" t="s">
        <v>78</v>
      </c>
      <c r="D400" s="9" t="s">
        <v>71</v>
      </c>
      <c r="E400" s="13">
        <v>1611634286</v>
      </c>
      <c r="F400">
        <v>180.54114432375638</v>
      </c>
      <c r="G400" s="14">
        <v>7.9000000000000001E-2</v>
      </c>
      <c r="H400" s="14">
        <v>15</v>
      </c>
      <c r="I400" s="14">
        <v>0.16500000000000001</v>
      </c>
      <c r="J400">
        <v>0</v>
      </c>
      <c r="L400">
        <v>165</v>
      </c>
      <c r="M400">
        <v>1.8483901138238634E-5</v>
      </c>
      <c r="N400">
        <v>4.4999999999999998E-2</v>
      </c>
      <c r="O400">
        <v>6.3E-2</v>
      </c>
      <c r="P400">
        <v>54</v>
      </c>
      <c r="Q400">
        <v>51</v>
      </c>
      <c r="R400">
        <v>0.44</v>
      </c>
      <c r="S400">
        <v>0.53500000000000003</v>
      </c>
      <c r="T400">
        <v>2.5999999999999999E-2</v>
      </c>
      <c r="U400">
        <v>8926687</v>
      </c>
      <c r="V400">
        <v>0.104</v>
      </c>
      <c r="W400">
        <v>1700000</v>
      </c>
      <c r="X400">
        <v>0.19044019354548894</v>
      </c>
      <c r="Y400">
        <v>71000000</v>
      </c>
      <c r="Z400">
        <v>7.9536786716057142</v>
      </c>
      <c r="AA400">
        <v>2.7970000000000002</v>
      </c>
      <c r="AB400">
        <v>13</v>
      </c>
      <c r="AC400">
        <v>0</v>
      </c>
      <c r="AD400">
        <v>140</v>
      </c>
      <c r="AE400">
        <v>8.9999999999999993E-3</v>
      </c>
      <c r="AF400">
        <v>0.10299999999999999</v>
      </c>
    </row>
    <row r="401" spans="1:32" ht="14.4">
      <c r="A401" t="s">
        <v>692</v>
      </c>
      <c r="B401" s="7" t="s">
        <v>109</v>
      </c>
      <c r="C401" s="8" t="s">
        <v>78</v>
      </c>
      <c r="D401" s="9" t="s">
        <v>72</v>
      </c>
      <c r="E401" s="13">
        <v>1739781536</v>
      </c>
      <c r="F401">
        <v>188.43583663507516</v>
      </c>
      <c r="G401" s="14">
        <v>7.0000000000000007E-2</v>
      </c>
      <c r="H401" s="14">
        <v>14</v>
      </c>
      <c r="I401" s="14">
        <v>0.14099999999999999</v>
      </c>
      <c r="J401">
        <v>0</v>
      </c>
      <c r="L401">
        <v>187</v>
      </c>
      <c r="M401">
        <v>2.0253980584122633E-5</v>
      </c>
      <c r="N401">
        <v>4.4999999999999998E-2</v>
      </c>
      <c r="O401">
        <v>6.0999999999999999E-2</v>
      </c>
      <c r="P401">
        <v>54</v>
      </c>
      <c r="Q401">
        <v>51</v>
      </c>
      <c r="R401">
        <v>0.439</v>
      </c>
      <c r="S401">
        <v>0.53500000000000003</v>
      </c>
      <c r="T401">
        <v>2.5000000000000001E-2</v>
      </c>
      <c r="U401">
        <v>9232753</v>
      </c>
      <c r="V401">
        <v>0.106</v>
      </c>
      <c r="W401">
        <v>2100000</v>
      </c>
      <c r="X401">
        <v>0.22745111885913119</v>
      </c>
      <c r="Y401">
        <v>35000000</v>
      </c>
      <c r="Z401">
        <v>3.7908519809855199</v>
      </c>
      <c r="AA401">
        <v>1.5449999999999999</v>
      </c>
      <c r="AB401">
        <v>13</v>
      </c>
      <c r="AC401">
        <v>0</v>
      </c>
      <c r="AD401">
        <v>211</v>
      </c>
      <c r="AE401">
        <v>0.01</v>
      </c>
      <c r="AF401">
        <v>0.182</v>
      </c>
    </row>
    <row r="402" spans="1:32" ht="14.4">
      <c r="A402" t="s">
        <v>693</v>
      </c>
      <c r="B402" s="7" t="s">
        <v>109</v>
      </c>
      <c r="C402" s="8" t="s">
        <v>78</v>
      </c>
      <c r="D402" s="9" t="s">
        <v>73</v>
      </c>
      <c r="E402" s="13">
        <v>2026864414</v>
      </c>
      <c r="F402">
        <v>212.45152060267733</v>
      </c>
      <c r="G402" s="14">
        <v>8.7999999999999995E-2</v>
      </c>
      <c r="H402" s="14">
        <v>19</v>
      </c>
      <c r="I402" s="14">
        <v>0.124</v>
      </c>
      <c r="L402">
        <v>187</v>
      </c>
      <c r="M402">
        <v>1.9600933381773146E-5</v>
      </c>
      <c r="N402">
        <v>4.4999999999999998E-2</v>
      </c>
      <c r="O402">
        <v>5.8999999999999997E-2</v>
      </c>
      <c r="P402">
        <v>55</v>
      </c>
      <c r="Q402">
        <v>51</v>
      </c>
      <c r="R402">
        <v>0.44</v>
      </c>
      <c r="S402">
        <v>0.53500000000000003</v>
      </c>
      <c r="T402">
        <v>2.5000000000000001E-2</v>
      </c>
      <c r="U402">
        <v>9540362</v>
      </c>
      <c r="V402">
        <v>0.109</v>
      </c>
      <c r="W402">
        <v>3700000</v>
      </c>
      <c r="X402">
        <v>0.3878259546126237</v>
      </c>
      <c r="Y402">
        <v>49000000</v>
      </c>
      <c r="Z402">
        <v>5.1360734529779899</v>
      </c>
      <c r="AA402">
        <v>0.51600000000000001</v>
      </c>
      <c r="AB402">
        <v>13</v>
      </c>
      <c r="AC402">
        <v>0</v>
      </c>
      <c r="AD402">
        <v>274</v>
      </c>
      <c r="AE402">
        <v>1.0999999999999999E-2</v>
      </c>
      <c r="AF402">
        <v>0.20100000000000001</v>
      </c>
    </row>
    <row r="403" spans="1:32" ht="14.4">
      <c r="A403" t="s">
        <v>694</v>
      </c>
      <c r="B403" s="7" t="s">
        <v>109</v>
      </c>
      <c r="C403" s="8" t="s">
        <v>78</v>
      </c>
      <c r="D403" s="9" t="s">
        <v>74</v>
      </c>
      <c r="E403" s="13">
        <v>2355652064</v>
      </c>
      <c r="F403">
        <v>239.16295870408138</v>
      </c>
      <c r="G403" s="14">
        <v>0.09</v>
      </c>
      <c r="H403" s="14">
        <v>21</v>
      </c>
      <c r="I403" s="14">
        <v>0.13200000000000001</v>
      </c>
      <c r="J403">
        <v>0</v>
      </c>
      <c r="L403">
        <v>198</v>
      </c>
      <c r="M403">
        <v>2.0102402450300111E-5</v>
      </c>
      <c r="N403">
        <v>4.4999999999999998E-2</v>
      </c>
      <c r="O403">
        <v>5.7000000000000002E-2</v>
      </c>
      <c r="P403">
        <v>56</v>
      </c>
      <c r="Q403">
        <v>52</v>
      </c>
      <c r="R403">
        <v>0.442</v>
      </c>
      <c r="S403">
        <v>0.53400000000000003</v>
      </c>
      <c r="T403">
        <v>2.4E-2</v>
      </c>
      <c r="U403">
        <v>9849569</v>
      </c>
      <c r="V403">
        <v>0.112</v>
      </c>
      <c r="W403">
        <v>2700000</v>
      </c>
      <c r="X403">
        <v>0.27412366977681968</v>
      </c>
      <c r="Y403">
        <v>41000000</v>
      </c>
      <c r="Z403">
        <v>4.1626186892035584</v>
      </c>
      <c r="AA403">
        <v>0.51600000000000001</v>
      </c>
      <c r="AB403">
        <v>8</v>
      </c>
      <c r="AC403">
        <v>157</v>
      </c>
      <c r="AD403">
        <v>274</v>
      </c>
      <c r="AE403">
        <v>1.2E-2</v>
      </c>
      <c r="AF403">
        <v>0.22800000000000001</v>
      </c>
    </row>
    <row r="404" spans="1:32" ht="14.4">
      <c r="A404" t="s">
        <v>695</v>
      </c>
      <c r="B404" s="7" t="s">
        <v>109</v>
      </c>
      <c r="C404" s="8" t="s">
        <v>78</v>
      </c>
      <c r="D404" s="9" t="s">
        <v>62</v>
      </c>
      <c r="E404" s="13">
        <v>2472384813</v>
      </c>
      <c r="F404">
        <v>370.4343525284952</v>
      </c>
      <c r="G404" s="14">
        <v>8.1000000000000003E-2</v>
      </c>
      <c r="H404" s="14">
        <v>20</v>
      </c>
      <c r="I404" s="14">
        <v>0.14299999999999999</v>
      </c>
      <c r="J404">
        <v>0</v>
      </c>
      <c r="L404">
        <v>0</v>
      </c>
      <c r="N404">
        <v>4.2000000000000003E-2</v>
      </c>
      <c r="O404">
        <v>9.1999999999999998E-2</v>
      </c>
      <c r="P404">
        <v>49</v>
      </c>
      <c r="Q404">
        <v>47</v>
      </c>
      <c r="R404">
        <v>0.49</v>
      </c>
      <c r="S404">
        <v>0.48099999999999998</v>
      </c>
      <c r="T404">
        <v>2.9000000000000001E-2</v>
      </c>
      <c r="U404">
        <v>6674286</v>
      </c>
      <c r="V404">
        <v>8.2000000000000003E-2</v>
      </c>
      <c r="W404">
        <v>1400000</v>
      </c>
      <c r="X404">
        <v>0.20976026499313935</v>
      </c>
      <c r="Y404">
        <v>14000000</v>
      </c>
      <c r="Z404">
        <v>2.0976026499313933</v>
      </c>
      <c r="AA404">
        <v>0</v>
      </c>
      <c r="AB404">
        <v>0</v>
      </c>
      <c r="AC404">
        <v>0</v>
      </c>
      <c r="AD404">
        <v>0</v>
      </c>
      <c r="AE404">
        <v>1E-3</v>
      </c>
      <c r="AF404">
        <v>2E-3</v>
      </c>
    </row>
    <row r="405" spans="1:32" ht="14.4">
      <c r="A405" t="s">
        <v>696</v>
      </c>
      <c r="B405" s="7" t="s">
        <v>110</v>
      </c>
      <c r="C405" s="8" t="s">
        <v>61</v>
      </c>
      <c r="D405" s="9" t="s">
        <v>63</v>
      </c>
      <c r="E405" s="13">
        <v>3654031716</v>
      </c>
      <c r="F405">
        <v>292.96504477900572</v>
      </c>
      <c r="G405" s="14">
        <v>6.3E-2</v>
      </c>
      <c r="H405" s="14">
        <v>19</v>
      </c>
      <c r="I405" s="8"/>
      <c r="J405">
        <v>5333</v>
      </c>
      <c r="K405">
        <v>4.2757772926961578E-4</v>
      </c>
      <c r="L405">
        <v>0</v>
      </c>
      <c r="N405">
        <v>2.7E-2</v>
      </c>
      <c r="O405">
        <v>7.5999999999999998E-2</v>
      </c>
      <c r="P405">
        <v>66</v>
      </c>
      <c r="Q405">
        <v>60</v>
      </c>
      <c r="R405">
        <v>0.39700000000000002</v>
      </c>
      <c r="S405">
        <v>0.56399999999999995</v>
      </c>
      <c r="T405">
        <v>3.9E-2</v>
      </c>
      <c r="U405">
        <v>12472586</v>
      </c>
      <c r="V405">
        <v>0.187</v>
      </c>
      <c r="W405">
        <v>429000000</v>
      </c>
      <c r="X405">
        <v>34.395433312706764</v>
      </c>
      <c r="Y405">
        <v>59000000</v>
      </c>
      <c r="Z405">
        <v>4.7303742784375267</v>
      </c>
      <c r="AA405">
        <v>0</v>
      </c>
      <c r="AB405">
        <v>0</v>
      </c>
      <c r="AC405">
        <v>0</v>
      </c>
      <c r="AD405">
        <v>0</v>
      </c>
      <c r="AE405">
        <v>1E-3</v>
      </c>
      <c r="AF405">
        <v>1.7999999999999999E-2</v>
      </c>
    </row>
    <row r="406" spans="1:32" ht="14.4">
      <c r="A406" t="s">
        <v>697</v>
      </c>
      <c r="B406" s="7" t="s">
        <v>110</v>
      </c>
      <c r="C406" s="8" t="s">
        <v>61</v>
      </c>
      <c r="D406" s="9" t="s">
        <v>64</v>
      </c>
      <c r="E406" s="13">
        <v>3979813388</v>
      </c>
      <c r="F406">
        <v>313.14093733929138</v>
      </c>
      <c r="G406" s="14">
        <v>6.2E-2</v>
      </c>
      <c r="H406" s="14">
        <v>20</v>
      </c>
      <c r="I406" s="8"/>
      <c r="J406">
        <v>5024</v>
      </c>
      <c r="K406">
        <v>3.9529995902224947E-4</v>
      </c>
      <c r="L406">
        <v>4180</v>
      </c>
      <c r="M406">
        <v>3.2889208374064545E-4</v>
      </c>
      <c r="N406">
        <v>2.7E-2</v>
      </c>
      <c r="O406">
        <v>6.9000000000000006E-2</v>
      </c>
      <c r="P406">
        <v>67</v>
      </c>
      <c r="Q406">
        <v>61</v>
      </c>
      <c r="R406">
        <v>0.38800000000000001</v>
      </c>
      <c r="S406">
        <v>0.57199999999999995</v>
      </c>
      <c r="T406">
        <v>0.04</v>
      </c>
      <c r="U406">
        <v>12709336</v>
      </c>
      <c r="V406">
        <v>0.188</v>
      </c>
      <c r="W406">
        <v>509000000</v>
      </c>
      <c r="X406">
        <v>40.049299192341756</v>
      </c>
      <c r="Y406">
        <v>64000000</v>
      </c>
      <c r="Z406">
        <v>5.0356682677993563</v>
      </c>
      <c r="AA406">
        <v>0</v>
      </c>
      <c r="AB406">
        <v>0</v>
      </c>
      <c r="AC406">
        <v>0</v>
      </c>
      <c r="AD406">
        <v>0</v>
      </c>
      <c r="AE406">
        <v>2E-3</v>
      </c>
      <c r="AF406">
        <v>0.03</v>
      </c>
    </row>
    <row r="407" spans="1:32" ht="14.4">
      <c r="A407" t="s">
        <v>698</v>
      </c>
      <c r="B407" s="7" t="s">
        <v>110</v>
      </c>
      <c r="C407" s="8" t="s">
        <v>61</v>
      </c>
      <c r="D407" s="9" t="s">
        <v>65</v>
      </c>
      <c r="E407" s="13">
        <v>4284028138</v>
      </c>
      <c r="F407">
        <v>331.21276639007283</v>
      </c>
      <c r="G407" s="14">
        <v>6.4000000000000001E-2</v>
      </c>
      <c r="H407" s="14">
        <v>22</v>
      </c>
      <c r="I407" s="8"/>
      <c r="J407">
        <v>4907</v>
      </c>
      <c r="K407">
        <v>3.7937683701462358E-4</v>
      </c>
      <c r="L407">
        <v>4052</v>
      </c>
      <c r="M407">
        <v>3.1327388293932238E-4</v>
      </c>
      <c r="N407">
        <v>2.5999999999999999E-2</v>
      </c>
      <c r="O407">
        <v>6.3E-2</v>
      </c>
      <c r="P407">
        <v>68</v>
      </c>
      <c r="Q407">
        <v>62</v>
      </c>
      <c r="R407">
        <v>0.379</v>
      </c>
      <c r="S407">
        <v>0.57999999999999996</v>
      </c>
      <c r="T407">
        <v>4.1000000000000002E-2</v>
      </c>
      <c r="U407">
        <v>12934369</v>
      </c>
      <c r="V407">
        <v>0.189</v>
      </c>
      <c r="W407">
        <v>441000000</v>
      </c>
      <c r="X407">
        <v>34.095207891471162</v>
      </c>
      <c r="Y407">
        <v>60000000</v>
      </c>
      <c r="Z407">
        <v>4.6388037947579814</v>
      </c>
      <c r="AA407">
        <v>0</v>
      </c>
      <c r="AB407">
        <v>94</v>
      </c>
      <c r="AC407">
        <v>0</v>
      </c>
      <c r="AD407">
        <v>0</v>
      </c>
      <c r="AE407">
        <v>3.0000000000000001E-3</v>
      </c>
      <c r="AF407">
        <v>3.9E-2</v>
      </c>
    </row>
    <row r="408" spans="1:32" ht="14.4">
      <c r="A408" t="s">
        <v>699</v>
      </c>
      <c r="B408" s="7" t="s">
        <v>110</v>
      </c>
      <c r="C408" s="8" t="s">
        <v>61</v>
      </c>
      <c r="D408" s="9" t="s">
        <v>66</v>
      </c>
      <c r="E408" s="13">
        <v>4658246907</v>
      </c>
      <c r="F408">
        <v>354.25584943662011</v>
      </c>
      <c r="G408" s="14">
        <v>7.2999999999999995E-2</v>
      </c>
      <c r="H408" s="14">
        <v>26</v>
      </c>
      <c r="I408" s="8"/>
      <c r="J408">
        <v>3514</v>
      </c>
      <c r="K408">
        <v>2.6723681242607071E-4</v>
      </c>
      <c r="L408">
        <v>3975</v>
      </c>
      <c r="M408">
        <v>3.0229548360661098E-4</v>
      </c>
      <c r="N408">
        <v>2.5999999999999999E-2</v>
      </c>
      <c r="O408">
        <v>5.7000000000000002E-2</v>
      </c>
      <c r="P408">
        <v>69</v>
      </c>
      <c r="Q408">
        <v>63</v>
      </c>
      <c r="R408">
        <v>0.37</v>
      </c>
      <c r="S408">
        <v>0.58799999999999997</v>
      </c>
      <c r="T408">
        <v>4.2999999999999997E-2</v>
      </c>
      <c r="U408">
        <v>13149386</v>
      </c>
      <c r="V408">
        <v>0.191</v>
      </c>
      <c r="W408">
        <v>673000000</v>
      </c>
      <c r="X408">
        <v>51.181096972892881</v>
      </c>
      <c r="Y408">
        <v>80000000</v>
      </c>
      <c r="Z408">
        <v>6.083934261265127</v>
      </c>
      <c r="AA408">
        <v>0</v>
      </c>
      <c r="AB408">
        <v>94</v>
      </c>
      <c r="AC408">
        <v>0</v>
      </c>
      <c r="AD408">
        <v>0</v>
      </c>
      <c r="AE408">
        <v>3.0000000000000001E-3</v>
      </c>
      <c r="AF408">
        <v>6.6000000000000003E-2</v>
      </c>
    </row>
    <row r="409" spans="1:32" ht="14.4">
      <c r="A409" t="s">
        <v>700</v>
      </c>
      <c r="B409" s="7" t="s">
        <v>110</v>
      </c>
      <c r="C409" s="8" t="s">
        <v>61</v>
      </c>
      <c r="D409" s="9" t="s">
        <v>67</v>
      </c>
      <c r="E409" s="13">
        <v>5337833256</v>
      </c>
      <c r="F409">
        <v>399.64538831651345</v>
      </c>
      <c r="G409" s="14">
        <v>7.0999999999999994E-2</v>
      </c>
      <c r="H409" s="14">
        <v>29</v>
      </c>
      <c r="I409" s="8"/>
      <c r="J409">
        <v>3514</v>
      </c>
      <c r="K409">
        <v>2.6309437316455363E-4</v>
      </c>
      <c r="L409">
        <v>3975</v>
      </c>
      <c r="M409">
        <v>2.9760959969524778E-4</v>
      </c>
      <c r="N409">
        <v>2.5999999999999999E-2</v>
      </c>
      <c r="O409">
        <v>5.1999999999999998E-2</v>
      </c>
      <c r="P409">
        <v>70</v>
      </c>
      <c r="Q409">
        <v>65</v>
      </c>
      <c r="R409">
        <v>0.36099999999999999</v>
      </c>
      <c r="S409">
        <v>0.59499999999999997</v>
      </c>
      <c r="T409">
        <v>4.3999999999999997E-2</v>
      </c>
      <c r="U409">
        <v>13356424</v>
      </c>
      <c r="V409">
        <v>0.192</v>
      </c>
      <c r="W409">
        <v>929000000</v>
      </c>
      <c r="X409">
        <v>69.554545438210113</v>
      </c>
      <c r="Y409">
        <v>137000000</v>
      </c>
      <c r="Z409">
        <v>10.257236517798477</v>
      </c>
      <c r="AA409">
        <v>0.215</v>
      </c>
      <c r="AB409">
        <v>86</v>
      </c>
      <c r="AC409">
        <v>0</v>
      </c>
      <c r="AD409">
        <v>137</v>
      </c>
      <c r="AE409">
        <v>3.0000000000000001E-3</v>
      </c>
      <c r="AF409">
        <v>0.08</v>
      </c>
    </row>
    <row r="410" spans="1:32" ht="14.4">
      <c r="A410" t="s">
        <v>701</v>
      </c>
      <c r="B410" s="7" t="s">
        <v>110</v>
      </c>
      <c r="C410" s="8" t="s">
        <v>61</v>
      </c>
      <c r="D410" s="9" t="s">
        <v>68</v>
      </c>
      <c r="E410" s="13">
        <v>6293046162</v>
      </c>
      <c r="F410">
        <v>464.25828786812656</v>
      </c>
      <c r="G410" s="14">
        <v>6.9000000000000006E-2</v>
      </c>
      <c r="H410" s="14">
        <v>33</v>
      </c>
      <c r="I410" s="8"/>
      <c r="J410">
        <v>3482</v>
      </c>
      <c r="K410">
        <v>2.5687835695822387E-4</v>
      </c>
      <c r="L410">
        <v>3484</v>
      </c>
      <c r="M410">
        <v>2.5702590340104877E-4</v>
      </c>
      <c r="N410">
        <v>2.5999999999999999E-2</v>
      </c>
      <c r="O410">
        <v>4.8000000000000001E-2</v>
      </c>
      <c r="P410">
        <v>71</v>
      </c>
      <c r="Q410">
        <v>65</v>
      </c>
      <c r="R410">
        <v>0.35099999999999998</v>
      </c>
      <c r="S410">
        <v>0.60399999999999998</v>
      </c>
      <c r="T410">
        <v>4.4999999999999998E-2</v>
      </c>
      <c r="U410">
        <v>13555054</v>
      </c>
      <c r="V410">
        <v>0.193</v>
      </c>
      <c r="W410">
        <v>1109000000</v>
      </c>
      <c r="X410">
        <v>81.81450254643029</v>
      </c>
      <c r="Y410">
        <v>176000000</v>
      </c>
      <c r="Z410">
        <v>12.984086968594887</v>
      </c>
      <c r="AA410">
        <v>0.215</v>
      </c>
      <c r="AB410">
        <v>86</v>
      </c>
      <c r="AC410">
        <v>0</v>
      </c>
      <c r="AD410">
        <v>137</v>
      </c>
      <c r="AE410">
        <v>5.0000000000000001E-3</v>
      </c>
      <c r="AF410">
        <v>0.127</v>
      </c>
    </row>
    <row r="411" spans="1:32" ht="14.4">
      <c r="A411" t="s">
        <v>702</v>
      </c>
      <c r="B411" s="7" t="s">
        <v>110</v>
      </c>
      <c r="C411" s="8" t="s">
        <v>61</v>
      </c>
      <c r="D411" s="9" t="s">
        <v>69</v>
      </c>
      <c r="E411" s="13">
        <v>7274424519</v>
      </c>
      <c r="F411">
        <v>529.15342422447247</v>
      </c>
      <c r="G411" s="14">
        <v>5.3999999999999999E-2</v>
      </c>
      <c r="H411" s="14">
        <v>29</v>
      </c>
      <c r="I411" s="8"/>
      <c r="J411">
        <v>3482</v>
      </c>
      <c r="K411">
        <v>2.5328632090925861E-4</v>
      </c>
      <c r="L411">
        <v>3484</v>
      </c>
      <c r="M411">
        <v>2.534318041492984E-4</v>
      </c>
      <c r="N411">
        <v>2.5999999999999999E-2</v>
      </c>
      <c r="O411">
        <v>4.4999999999999998E-2</v>
      </c>
      <c r="P411">
        <v>72</v>
      </c>
      <c r="Q411">
        <v>66</v>
      </c>
      <c r="R411">
        <v>0.34100000000000003</v>
      </c>
      <c r="S411">
        <v>0.61199999999999999</v>
      </c>
      <c r="T411">
        <v>4.5999999999999999E-2</v>
      </c>
      <c r="U411">
        <v>13747288</v>
      </c>
      <c r="V411">
        <v>0.19400000000000001</v>
      </c>
      <c r="W411">
        <v>1169000000</v>
      </c>
      <c r="X411">
        <v>85.034953803251952</v>
      </c>
      <c r="Y411">
        <v>194000000</v>
      </c>
      <c r="Z411">
        <v>14.11187428385875</v>
      </c>
      <c r="AA411">
        <v>0.215</v>
      </c>
      <c r="AB411">
        <v>86</v>
      </c>
      <c r="AC411">
        <v>0</v>
      </c>
      <c r="AD411">
        <v>137</v>
      </c>
      <c r="AE411">
        <v>5.0000000000000001E-3</v>
      </c>
      <c r="AF411">
        <v>0.188</v>
      </c>
    </row>
    <row r="412" spans="1:32" ht="14.4">
      <c r="A412" t="s">
        <v>703</v>
      </c>
      <c r="B412" s="7" t="s">
        <v>110</v>
      </c>
      <c r="C412" s="8" t="s">
        <v>61</v>
      </c>
      <c r="D412" s="9" t="s">
        <v>70</v>
      </c>
      <c r="E412" s="13">
        <v>8639164917</v>
      </c>
      <c r="F412">
        <v>619.71620545233679</v>
      </c>
      <c r="G412" s="14">
        <v>4.4999999999999998E-2</v>
      </c>
      <c r="H412" s="14">
        <v>28</v>
      </c>
      <c r="I412" s="8"/>
      <c r="J412">
        <v>3482</v>
      </c>
      <c r="K412">
        <v>2.4977551049394289E-4</v>
      </c>
      <c r="L412">
        <v>3484</v>
      </c>
      <c r="M412">
        <v>2.4991897718578321E-4</v>
      </c>
      <c r="N412">
        <v>2.5999999999999999E-2</v>
      </c>
      <c r="O412">
        <v>4.2000000000000003E-2</v>
      </c>
      <c r="P412">
        <v>72</v>
      </c>
      <c r="Q412">
        <v>67</v>
      </c>
      <c r="R412">
        <v>0.33200000000000002</v>
      </c>
      <c r="S412">
        <v>0.62</v>
      </c>
      <c r="T412">
        <v>4.8000000000000001E-2</v>
      </c>
      <c r="U412">
        <v>13940518</v>
      </c>
      <c r="V412">
        <v>0.19500000000000001</v>
      </c>
      <c r="W412">
        <v>1280000000</v>
      </c>
      <c r="X412">
        <v>91.818682777784872</v>
      </c>
      <c r="Y412">
        <v>180000000</v>
      </c>
      <c r="Z412">
        <v>12.912002265625997</v>
      </c>
      <c r="AA412">
        <v>0.215</v>
      </c>
      <c r="AB412">
        <v>102</v>
      </c>
      <c r="AC412">
        <v>0</v>
      </c>
      <c r="AD412">
        <v>137</v>
      </c>
      <c r="AE412">
        <v>5.0000000000000001E-3</v>
      </c>
      <c r="AF412">
        <v>0.30399999999999999</v>
      </c>
    </row>
    <row r="413" spans="1:32" ht="14.4">
      <c r="A413" t="s">
        <v>704</v>
      </c>
      <c r="B413" s="7" t="s">
        <v>110</v>
      </c>
      <c r="C413" s="8" t="s">
        <v>61</v>
      </c>
      <c r="D413" s="9" t="s">
        <v>71</v>
      </c>
      <c r="E413" s="13">
        <v>10351829066</v>
      </c>
      <c r="F413">
        <v>731.87672467031598</v>
      </c>
      <c r="G413" s="14">
        <v>5.5E-2</v>
      </c>
      <c r="H413" s="14">
        <v>41</v>
      </c>
      <c r="I413" s="8"/>
      <c r="J413">
        <v>4115</v>
      </c>
      <c r="K413">
        <v>2.9093145789182512E-4</v>
      </c>
      <c r="L413">
        <v>2380</v>
      </c>
      <c r="M413">
        <v>1.6826655401762911E-4</v>
      </c>
      <c r="N413">
        <v>2.5999999999999999E-2</v>
      </c>
      <c r="O413">
        <v>3.9E-2</v>
      </c>
      <c r="P413">
        <v>73</v>
      </c>
      <c r="Q413">
        <v>68</v>
      </c>
      <c r="R413">
        <v>0.32400000000000001</v>
      </c>
      <c r="S413">
        <v>0.627</v>
      </c>
      <c r="T413">
        <v>4.9000000000000002E-2</v>
      </c>
      <c r="U413">
        <v>14144225</v>
      </c>
      <c r="V413">
        <v>0.19700000000000001</v>
      </c>
      <c r="W413">
        <v>1208000000</v>
      </c>
      <c r="X413">
        <v>85.405881198863852</v>
      </c>
      <c r="Y413">
        <v>163000000</v>
      </c>
      <c r="Z413">
        <v>11.524137943224178</v>
      </c>
      <c r="AA413">
        <v>0.217</v>
      </c>
      <c r="AB413">
        <v>102</v>
      </c>
      <c r="AC413">
        <v>0</v>
      </c>
      <c r="AD413">
        <v>173</v>
      </c>
      <c r="AE413">
        <v>5.0000000000000001E-3</v>
      </c>
      <c r="AF413">
        <v>0.443</v>
      </c>
    </row>
    <row r="414" spans="1:32" ht="14.4">
      <c r="A414" t="s">
        <v>705</v>
      </c>
      <c r="B414" s="7" t="s">
        <v>110</v>
      </c>
      <c r="C414" s="8" t="s">
        <v>61</v>
      </c>
      <c r="D414" s="9" t="s">
        <v>72</v>
      </c>
      <c r="E414" s="13">
        <v>10401935532</v>
      </c>
      <c r="F414">
        <v>724.12011808479974</v>
      </c>
      <c r="G414" s="14">
        <v>6.3E-2</v>
      </c>
      <c r="H414" s="14">
        <v>46</v>
      </c>
      <c r="I414" s="8"/>
      <c r="J414">
        <v>3429</v>
      </c>
      <c r="K414">
        <v>2.3870633280452235E-4</v>
      </c>
      <c r="L414">
        <v>3000</v>
      </c>
      <c r="M414">
        <v>2.088419359619618E-4</v>
      </c>
      <c r="N414">
        <v>2.5999999999999999E-2</v>
      </c>
      <c r="O414">
        <v>3.6999999999999998E-2</v>
      </c>
      <c r="P414">
        <v>73</v>
      </c>
      <c r="Q414">
        <v>68</v>
      </c>
      <c r="R414">
        <v>0.318</v>
      </c>
      <c r="S414">
        <v>0.63100000000000001</v>
      </c>
      <c r="T414">
        <v>0.05</v>
      </c>
      <c r="U414">
        <v>14364931</v>
      </c>
      <c r="V414">
        <v>0.19800000000000001</v>
      </c>
      <c r="W414">
        <v>1332000000</v>
      </c>
      <c r="X414">
        <v>92.725819567111046</v>
      </c>
      <c r="Y414">
        <v>268000000</v>
      </c>
      <c r="Z414">
        <v>18.656546279268589</v>
      </c>
      <c r="AA414">
        <v>0.214</v>
      </c>
      <c r="AB414">
        <v>102</v>
      </c>
      <c r="AC414">
        <v>0</v>
      </c>
      <c r="AD414">
        <v>173</v>
      </c>
      <c r="AE414">
        <v>1.2999999999999999E-2</v>
      </c>
      <c r="AF414">
        <v>0.56699999999999995</v>
      </c>
    </row>
    <row r="415" spans="1:32" ht="14.4">
      <c r="A415" t="s">
        <v>706</v>
      </c>
      <c r="B415" s="7" t="s">
        <v>110</v>
      </c>
      <c r="C415" s="8" t="s">
        <v>61</v>
      </c>
      <c r="D415" s="9" t="s">
        <v>73</v>
      </c>
      <c r="E415" s="13">
        <v>11242266334</v>
      </c>
      <c r="F415">
        <v>769.70919853960004</v>
      </c>
      <c r="G415" s="14">
        <v>5.8000000000000003E-2</v>
      </c>
      <c r="H415" s="14">
        <v>46</v>
      </c>
      <c r="I415" s="8"/>
      <c r="J415">
        <v>3429</v>
      </c>
      <c r="K415">
        <v>2.3476875243652173E-4</v>
      </c>
      <c r="L415">
        <v>3000</v>
      </c>
      <c r="M415">
        <v>2.0539698375898662E-4</v>
      </c>
      <c r="N415">
        <v>2.5999999999999999E-2</v>
      </c>
      <c r="O415">
        <v>3.5999999999999997E-2</v>
      </c>
      <c r="P415">
        <v>74</v>
      </c>
      <c r="Q415">
        <v>68</v>
      </c>
      <c r="R415">
        <v>0.314</v>
      </c>
      <c r="S415">
        <v>0.63400000000000001</v>
      </c>
      <c r="T415">
        <v>5.0999999999999997E-2</v>
      </c>
      <c r="U415">
        <v>14605862</v>
      </c>
      <c r="V415">
        <v>0.2</v>
      </c>
      <c r="W415">
        <v>1790000000</v>
      </c>
      <c r="X415">
        <v>122.55353364286202</v>
      </c>
      <c r="Y415">
        <v>333000000</v>
      </c>
      <c r="Z415">
        <v>22.799065197247515</v>
      </c>
      <c r="AA415">
        <v>0.214</v>
      </c>
      <c r="AB415">
        <v>102</v>
      </c>
      <c r="AC415">
        <v>0</v>
      </c>
      <c r="AD415">
        <v>173</v>
      </c>
      <c r="AE415">
        <v>3.1E-2</v>
      </c>
      <c r="AF415">
        <v>0.94199999999999995</v>
      </c>
    </row>
    <row r="416" spans="1:32" ht="14.4">
      <c r="A416" t="s">
        <v>707</v>
      </c>
      <c r="B416" s="7" t="s">
        <v>110</v>
      </c>
      <c r="C416" s="8" t="s">
        <v>61</v>
      </c>
      <c r="D416" s="9" t="s">
        <v>74</v>
      </c>
      <c r="E416" s="13">
        <v>12829541141</v>
      </c>
      <c r="F416">
        <v>863.0909300497301</v>
      </c>
      <c r="G416" s="14">
        <v>5.6000000000000001E-2</v>
      </c>
      <c r="H416" s="14">
        <v>49</v>
      </c>
      <c r="I416" s="8"/>
      <c r="J416">
        <v>3389</v>
      </c>
      <c r="K416">
        <v>2.2799062957839695E-4</v>
      </c>
      <c r="L416">
        <v>2446</v>
      </c>
      <c r="M416">
        <v>1.6455151370574179E-4</v>
      </c>
      <c r="N416">
        <v>2.5999999999999999E-2</v>
      </c>
      <c r="O416">
        <v>3.4000000000000002E-2</v>
      </c>
      <c r="P416">
        <v>74</v>
      </c>
      <c r="Q416">
        <v>69</v>
      </c>
      <c r="R416">
        <v>0.312</v>
      </c>
      <c r="S416">
        <v>0.63500000000000001</v>
      </c>
      <c r="T416">
        <v>5.2999999999999999E-2</v>
      </c>
      <c r="U416">
        <v>14864646</v>
      </c>
      <c r="V416">
        <v>0.20100000000000001</v>
      </c>
      <c r="W416">
        <v>2000000000</v>
      </c>
      <c r="X416">
        <v>134.54743557296959</v>
      </c>
      <c r="Y416">
        <v>382000000</v>
      </c>
      <c r="Z416">
        <v>25.698560194437189</v>
      </c>
      <c r="AA416">
        <v>0.214</v>
      </c>
      <c r="AB416">
        <v>102</v>
      </c>
      <c r="AC416">
        <v>135</v>
      </c>
      <c r="AD416">
        <v>173</v>
      </c>
      <c r="AE416">
        <v>4.9000000000000002E-2</v>
      </c>
      <c r="AF416">
        <v>1.2849999999999999</v>
      </c>
    </row>
    <row r="417" spans="1:32" ht="14.4">
      <c r="A417" t="s">
        <v>708</v>
      </c>
      <c r="B417" s="7" t="s">
        <v>110</v>
      </c>
      <c r="C417" s="8" t="s">
        <v>61</v>
      </c>
      <c r="D417" s="9" t="s">
        <v>62</v>
      </c>
      <c r="E417" s="13">
        <v>14054443213</v>
      </c>
      <c r="F417">
        <v>1149.8479541345073</v>
      </c>
      <c r="G417" s="14">
        <v>5.3999999999999999E-2</v>
      </c>
      <c r="H417" s="14">
        <v>51</v>
      </c>
      <c r="I417" s="8"/>
      <c r="J417">
        <v>0</v>
      </c>
      <c r="L417">
        <v>0</v>
      </c>
      <c r="N417">
        <v>2.8000000000000001E-2</v>
      </c>
      <c r="O417">
        <v>8.2000000000000003E-2</v>
      </c>
      <c r="P417">
        <v>65</v>
      </c>
      <c r="Q417">
        <v>59</v>
      </c>
      <c r="R417">
        <v>0.40799999999999997</v>
      </c>
      <c r="S417">
        <v>0.55400000000000005</v>
      </c>
      <c r="T417">
        <v>3.7999999999999999E-2</v>
      </c>
      <c r="U417">
        <v>12222871</v>
      </c>
      <c r="V417">
        <v>0.186</v>
      </c>
      <c r="W417">
        <v>345000000</v>
      </c>
      <c r="X417">
        <v>28.225774451845233</v>
      </c>
      <c r="Y417">
        <v>52000000</v>
      </c>
      <c r="Z417">
        <v>4.2543196275244988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1.0999999999999999E-2</v>
      </c>
    </row>
    <row r="418" spans="1:32" ht="14.4">
      <c r="A418" t="s">
        <v>709</v>
      </c>
      <c r="B418" s="7" t="s">
        <v>111</v>
      </c>
      <c r="C418" s="8" t="s">
        <v>78</v>
      </c>
      <c r="D418" s="9" t="s">
        <v>63</v>
      </c>
      <c r="E418" s="13">
        <v>9287367569</v>
      </c>
      <c r="F418">
        <v>568.0194275505736</v>
      </c>
      <c r="G418" s="14">
        <v>4.3999999999999997E-2</v>
      </c>
      <c r="H418" s="14">
        <v>26</v>
      </c>
      <c r="I418" s="14">
        <v>0.22</v>
      </c>
      <c r="J418">
        <v>6720</v>
      </c>
      <c r="K418">
        <v>4.1099811381222769E-4</v>
      </c>
      <c r="L418">
        <v>0</v>
      </c>
      <c r="N418">
        <v>4.1000000000000002E-2</v>
      </c>
      <c r="O418">
        <v>0.09</v>
      </c>
      <c r="P418">
        <v>53</v>
      </c>
      <c r="Q418">
        <v>51</v>
      </c>
      <c r="R418">
        <v>0.45100000000000001</v>
      </c>
      <c r="S418">
        <v>0.51500000000000001</v>
      </c>
      <c r="T418">
        <v>3.4000000000000002E-2</v>
      </c>
      <c r="U418">
        <v>16350440</v>
      </c>
      <c r="V418">
        <v>0.46100000000000002</v>
      </c>
      <c r="W418">
        <v>182000000</v>
      </c>
      <c r="X418">
        <v>11.131198915747833</v>
      </c>
      <c r="Y418">
        <v>199000000</v>
      </c>
      <c r="Z418">
        <v>12.170926286999004</v>
      </c>
      <c r="AA418">
        <v>0</v>
      </c>
      <c r="AB418">
        <v>0</v>
      </c>
      <c r="AC418">
        <v>0</v>
      </c>
      <c r="AD418">
        <v>0</v>
      </c>
      <c r="AE418">
        <v>3.0000000000000001E-3</v>
      </c>
      <c r="AF418">
        <v>2.5999999999999999E-2</v>
      </c>
    </row>
    <row r="419" spans="1:32" ht="14.4">
      <c r="A419" t="s">
        <v>710</v>
      </c>
      <c r="B419" s="7" t="s">
        <v>111</v>
      </c>
      <c r="C419" s="8" t="s">
        <v>78</v>
      </c>
      <c r="D419" s="9" t="s">
        <v>64</v>
      </c>
      <c r="E419" s="13">
        <v>9633109257</v>
      </c>
      <c r="F419">
        <v>574.01287095898454</v>
      </c>
      <c r="G419" s="14">
        <v>4.7E-2</v>
      </c>
      <c r="H419" s="14">
        <v>27</v>
      </c>
      <c r="I419" s="14">
        <v>0.20699999999999999</v>
      </c>
      <c r="J419">
        <v>6944</v>
      </c>
      <c r="K419">
        <v>4.1377558061461407E-4</v>
      </c>
      <c r="L419">
        <v>7235</v>
      </c>
      <c r="M419">
        <v>4.3111554230223684E-4</v>
      </c>
      <c r="N419">
        <v>4.1000000000000002E-2</v>
      </c>
      <c r="O419">
        <v>8.6999999999999994E-2</v>
      </c>
      <c r="P419">
        <v>53</v>
      </c>
      <c r="Q419">
        <v>51</v>
      </c>
      <c r="R419">
        <v>0.44900000000000001</v>
      </c>
      <c r="S419">
        <v>0.51800000000000002</v>
      </c>
      <c r="T419">
        <v>3.4000000000000002E-2</v>
      </c>
      <c r="U419">
        <v>16782044</v>
      </c>
      <c r="V419">
        <v>0.46700000000000003</v>
      </c>
      <c r="W419">
        <v>124000000</v>
      </c>
      <c r="X419">
        <v>7.388849653832394</v>
      </c>
      <c r="Y419">
        <v>205000000</v>
      </c>
      <c r="Z419">
        <v>12.215436927706779</v>
      </c>
      <c r="AA419">
        <v>0</v>
      </c>
      <c r="AB419">
        <v>0</v>
      </c>
      <c r="AC419">
        <v>0</v>
      </c>
      <c r="AD419">
        <v>0</v>
      </c>
      <c r="AE419">
        <v>4.0000000000000001E-3</v>
      </c>
      <c r="AF419">
        <v>4.2000000000000003E-2</v>
      </c>
    </row>
    <row r="420" spans="1:32" ht="14.4">
      <c r="A420" t="s">
        <v>711</v>
      </c>
      <c r="B420" s="7" t="s">
        <v>111</v>
      </c>
      <c r="C420" s="8" t="s">
        <v>78</v>
      </c>
      <c r="D420" s="9" t="s">
        <v>65</v>
      </c>
      <c r="E420" s="13">
        <v>10879778328</v>
      </c>
      <c r="F420">
        <v>631.69037622747396</v>
      </c>
      <c r="G420" s="14">
        <v>4.8000000000000001E-2</v>
      </c>
      <c r="H420" s="14">
        <v>31</v>
      </c>
      <c r="I420" s="14">
        <v>0.18</v>
      </c>
      <c r="J420">
        <v>6914</v>
      </c>
      <c r="K420">
        <v>4.0143347865798128E-4</v>
      </c>
      <c r="L420">
        <v>6674</v>
      </c>
      <c r="M420">
        <v>3.8749884821570249E-4</v>
      </c>
      <c r="N420">
        <v>4.1000000000000002E-2</v>
      </c>
      <c r="O420">
        <v>8.4000000000000005E-2</v>
      </c>
      <c r="P420">
        <v>53</v>
      </c>
      <c r="Q420">
        <v>51</v>
      </c>
      <c r="R420">
        <v>0.44700000000000001</v>
      </c>
      <c r="S420">
        <v>0.52</v>
      </c>
      <c r="T420">
        <v>3.3000000000000002E-2</v>
      </c>
      <c r="U420">
        <v>17223277</v>
      </c>
      <c r="V420">
        <v>0.47299999999999998</v>
      </c>
      <c r="W420">
        <v>266000000</v>
      </c>
      <c r="X420">
        <v>15.444215406858985</v>
      </c>
      <c r="Y420">
        <v>272000000</v>
      </c>
      <c r="Z420">
        <v>15.792581167915955</v>
      </c>
      <c r="AA420">
        <v>0</v>
      </c>
      <c r="AB420">
        <v>45</v>
      </c>
      <c r="AC420">
        <v>0</v>
      </c>
      <c r="AD420">
        <v>0</v>
      </c>
      <c r="AE420">
        <v>6.0000000000000001E-3</v>
      </c>
      <c r="AF420">
        <v>6.3E-2</v>
      </c>
    </row>
    <row r="421" spans="1:32" ht="14.4">
      <c r="A421" t="s">
        <v>712</v>
      </c>
      <c r="B421" s="7" t="s">
        <v>111</v>
      </c>
      <c r="C421" s="8" t="s">
        <v>78</v>
      </c>
      <c r="D421" s="9" t="s">
        <v>66</v>
      </c>
      <c r="E421" s="13">
        <v>13621809574</v>
      </c>
      <c r="F421">
        <v>770.68403968099506</v>
      </c>
      <c r="G421" s="14">
        <v>4.9000000000000002E-2</v>
      </c>
      <c r="H421" s="14">
        <v>39</v>
      </c>
      <c r="I421" s="14">
        <v>0.18</v>
      </c>
      <c r="J421">
        <v>6395</v>
      </c>
      <c r="K421">
        <v>3.6181128557009467E-4</v>
      </c>
      <c r="L421">
        <v>5545</v>
      </c>
      <c r="M421">
        <v>3.1372065339893275E-4</v>
      </c>
      <c r="N421">
        <v>4.1000000000000002E-2</v>
      </c>
      <c r="O421">
        <v>8.1000000000000003E-2</v>
      </c>
      <c r="P421">
        <v>53</v>
      </c>
      <c r="Q421">
        <v>51</v>
      </c>
      <c r="R421">
        <v>0.44500000000000001</v>
      </c>
      <c r="S421">
        <v>0.52200000000000002</v>
      </c>
      <c r="T421">
        <v>3.3000000000000002E-2</v>
      </c>
      <c r="U421">
        <v>17674960</v>
      </c>
      <c r="V421">
        <v>0.47899999999999998</v>
      </c>
      <c r="W421">
        <v>212000000</v>
      </c>
      <c r="X421">
        <v>11.994369435630972</v>
      </c>
      <c r="Y421">
        <v>394000000</v>
      </c>
      <c r="Z421">
        <v>22.291422441691523</v>
      </c>
      <c r="AA421">
        <v>0</v>
      </c>
      <c r="AB421">
        <v>45</v>
      </c>
      <c r="AC421">
        <v>0</v>
      </c>
      <c r="AD421">
        <v>0</v>
      </c>
      <c r="AE421">
        <v>0.01</v>
      </c>
      <c r="AF421">
        <v>8.6999999999999994E-2</v>
      </c>
    </row>
    <row r="422" spans="1:32" ht="14.4">
      <c r="A422" t="s">
        <v>713</v>
      </c>
      <c r="B422" s="7" t="s">
        <v>111</v>
      </c>
      <c r="C422" s="8" t="s">
        <v>78</v>
      </c>
      <c r="D422" s="9" t="s">
        <v>67</v>
      </c>
      <c r="E422" s="13">
        <v>15775356737</v>
      </c>
      <c r="F422">
        <v>869.75345084452113</v>
      </c>
      <c r="G422" s="14">
        <v>4.5999999999999999E-2</v>
      </c>
      <c r="H422" s="14">
        <v>41</v>
      </c>
      <c r="I422" s="14">
        <v>0.18</v>
      </c>
      <c r="J422">
        <v>6395</v>
      </c>
      <c r="K422">
        <v>3.5257987574412549E-4</v>
      </c>
      <c r="L422">
        <v>5545</v>
      </c>
      <c r="M422">
        <v>3.0571624878829957E-4</v>
      </c>
      <c r="N422">
        <v>0.04</v>
      </c>
      <c r="O422">
        <v>7.8E-2</v>
      </c>
      <c r="P422">
        <v>53</v>
      </c>
      <c r="Q422">
        <v>51</v>
      </c>
      <c r="R422">
        <v>0.443</v>
      </c>
      <c r="S422">
        <v>0.52400000000000002</v>
      </c>
      <c r="T422">
        <v>3.3000000000000002E-2</v>
      </c>
      <c r="U422">
        <v>18137734</v>
      </c>
      <c r="V422">
        <v>0.48499999999999999</v>
      </c>
      <c r="W422">
        <v>229000000</v>
      </c>
      <c r="X422">
        <v>12.625612438687215</v>
      </c>
      <c r="Y422">
        <v>480000000</v>
      </c>
      <c r="Z422">
        <v>26.464165810348746</v>
      </c>
      <c r="AA422">
        <v>0.50600000000000001</v>
      </c>
      <c r="AB422">
        <v>45</v>
      </c>
      <c r="AC422">
        <v>0</v>
      </c>
      <c r="AD422">
        <v>654</v>
      </c>
      <c r="AE422">
        <v>1.4E-2</v>
      </c>
      <c r="AF422">
        <v>0.124</v>
      </c>
    </row>
    <row r="423" spans="1:32" ht="14.4">
      <c r="A423" t="s">
        <v>714</v>
      </c>
      <c r="B423" s="7" t="s">
        <v>111</v>
      </c>
      <c r="C423" s="8" t="s">
        <v>78</v>
      </c>
      <c r="D423" s="9" t="s">
        <v>68</v>
      </c>
      <c r="E423" s="13">
        <v>16587921221</v>
      </c>
      <c r="F423">
        <v>891.2517391929706</v>
      </c>
      <c r="G423" s="14">
        <v>4.9000000000000002E-2</v>
      </c>
      <c r="H423" s="14">
        <v>45</v>
      </c>
      <c r="I423" s="14">
        <v>0.17699999999999999</v>
      </c>
      <c r="J423">
        <v>6340</v>
      </c>
      <c r="K423">
        <v>3.406416000655923E-4</v>
      </c>
      <c r="L423">
        <v>5834</v>
      </c>
      <c r="M423">
        <v>3.1345474681114598E-4</v>
      </c>
      <c r="N423">
        <v>0.04</v>
      </c>
      <c r="O423">
        <v>7.5999999999999998E-2</v>
      </c>
      <c r="P423">
        <v>53</v>
      </c>
      <c r="Q423">
        <v>51</v>
      </c>
      <c r="R423">
        <v>0.441</v>
      </c>
      <c r="S423">
        <v>0.52600000000000002</v>
      </c>
      <c r="T423">
        <v>3.3000000000000002E-2</v>
      </c>
      <c r="U423">
        <v>18611937</v>
      </c>
      <c r="V423">
        <v>0.49099999999999999</v>
      </c>
      <c r="W423">
        <v>231000000</v>
      </c>
      <c r="X423">
        <v>12.411389529203758</v>
      </c>
      <c r="Y423">
        <v>521000000</v>
      </c>
      <c r="Z423">
        <v>27.992787639459557</v>
      </c>
      <c r="AA423">
        <v>0.50800000000000001</v>
      </c>
      <c r="AB423">
        <v>45</v>
      </c>
      <c r="AC423">
        <v>0</v>
      </c>
      <c r="AD423">
        <v>654</v>
      </c>
      <c r="AE423">
        <v>0.02</v>
      </c>
      <c r="AF423">
        <v>0.16800000000000001</v>
      </c>
    </row>
    <row r="424" spans="1:32" ht="14.4">
      <c r="A424" t="s">
        <v>715</v>
      </c>
      <c r="B424" s="7" t="s">
        <v>111</v>
      </c>
      <c r="C424" s="8" t="s">
        <v>78</v>
      </c>
      <c r="D424" s="9" t="s">
        <v>69</v>
      </c>
      <c r="E424" s="13">
        <v>17953103009</v>
      </c>
      <c r="F424">
        <v>940.06742019290721</v>
      </c>
      <c r="G424" s="14">
        <v>4.8000000000000001E-2</v>
      </c>
      <c r="H424" s="14">
        <v>46</v>
      </c>
      <c r="I424" s="14">
        <v>0.153</v>
      </c>
      <c r="J424">
        <v>6340</v>
      </c>
      <c r="K424">
        <v>3.3197756627560335E-4</v>
      </c>
      <c r="L424">
        <v>5834</v>
      </c>
      <c r="M424">
        <v>3.0548219584414357E-4</v>
      </c>
      <c r="N424">
        <v>0.04</v>
      </c>
      <c r="O424">
        <v>7.2999999999999995E-2</v>
      </c>
      <c r="P424">
        <v>53</v>
      </c>
      <c r="Q424">
        <v>52</v>
      </c>
      <c r="R424">
        <v>0.439</v>
      </c>
      <c r="S424">
        <v>0.52800000000000002</v>
      </c>
      <c r="T424">
        <v>3.3000000000000002E-2</v>
      </c>
      <c r="U424">
        <v>19097676</v>
      </c>
      <c r="V424">
        <v>0.497</v>
      </c>
      <c r="W424">
        <v>254000000</v>
      </c>
      <c r="X424">
        <v>13.300047607886949</v>
      </c>
      <c r="Y424">
        <v>466000000</v>
      </c>
      <c r="Z424">
        <v>24.40087474517842</v>
      </c>
      <c r="AA424">
        <v>0.50800000000000001</v>
      </c>
      <c r="AB424">
        <v>38</v>
      </c>
      <c r="AC424">
        <v>0</v>
      </c>
      <c r="AD424">
        <v>654</v>
      </c>
      <c r="AE424">
        <v>2.9000000000000001E-2</v>
      </c>
      <c r="AF424">
        <v>0.23799999999999999</v>
      </c>
    </row>
    <row r="425" spans="1:32" ht="14.4">
      <c r="A425" t="s">
        <v>716</v>
      </c>
      <c r="B425" s="7" t="s">
        <v>111</v>
      </c>
      <c r="C425" s="8" t="s">
        <v>78</v>
      </c>
      <c r="D425" s="9" t="s">
        <v>70</v>
      </c>
      <c r="E425" s="13">
        <v>20431779034</v>
      </c>
      <c r="F425">
        <v>1042.7023181291008</v>
      </c>
      <c r="G425" s="14">
        <v>4.7E-2</v>
      </c>
      <c r="H425" s="14">
        <v>50</v>
      </c>
      <c r="I425" s="14">
        <v>0.15</v>
      </c>
      <c r="J425">
        <v>6340</v>
      </c>
      <c r="K425">
        <v>3.2355149720138162E-4</v>
      </c>
      <c r="L425">
        <v>5834</v>
      </c>
      <c r="M425">
        <v>2.9772861745628714E-4</v>
      </c>
      <c r="N425">
        <v>3.9E-2</v>
      </c>
      <c r="O425">
        <v>7.0999999999999994E-2</v>
      </c>
      <c r="P425">
        <v>54</v>
      </c>
      <c r="Q425">
        <v>52</v>
      </c>
      <c r="R425">
        <v>0.438</v>
      </c>
      <c r="S425">
        <v>0.53</v>
      </c>
      <c r="T425">
        <v>3.3000000000000002E-2</v>
      </c>
      <c r="U425">
        <v>19595026</v>
      </c>
      <c r="V425">
        <v>0.503</v>
      </c>
      <c r="W425">
        <v>167000000</v>
      </c>
      <c r="X425">
        <v>8.5225709830647833</v>
      </c>
      <c r="Y425">
        <v>563000000</v>
      </c>
      <c r="Z425">
        <v>28.731781218356129</v>
      </c>
      <c r="AA425">
        <v>0.504</v>
      </c>
      <c r="AB425">
        <v>38</v>
      </c>
      <c r="AC425">
        <v>0</v>
      </c>
      <c r="AD425">
        <v>654</v>
      </c>
      <c r="AE425">
        <v>3.4000000000000002E-2</v>
      </c>
      <c r="AF425">
        <v>0.314</v>
      </c>
    </row>
    <row r="426" spans="1:32" ht="14.4">
      <c r="A426" t="s">
        <v>717</v>
      </c>
      <c r="B426" s="7" t="s">
        <v>111</v>
      </c>
      <c r="C426" s="8" t="s">
        <v>78</v>
      </c>
      <c r="D426" s="9" t="s">
        <v>71</v>
      </c>
      <c r="E426" s="13">
        <v>23735537026</v>
      </c>
      <c r="F426">
        <v>1180.6407660784985</v>
      </c>
      <c r="G426" s="14">
        <v>0.05</v>
      </c>
      <c r="H426" s="14">
        <v>60</v>
      </c>
      <c r="I426" s="8"/>
      <c r="J426">
        <v>6766</v>
      </c>
      <c r="K426">
        <v>3.3655086103747301E-4</v>
      </c>
      <c r="L426">
        <v>3795</v>
      </c>
      <c r="M426">
        <v>1.8876892072675289E-4</v>
      </c>
      <c r="N426">
        <v>3.9E-2</v>
      </c>
      <c r="O426">
        <v>6.9000000000000006E-2</v>
      </c>
      <c r="P426">
        <v>54</v>
      </c>
      <c r="Q426">
        <v>52</v>
      </c>
      <c r="R426">
        <v>0.436</v>
      </c>
      <c r="S426">
        <v>0.53200000000000003</v>
      </c>
      <c r="T426">
        <v>3.3000000000000002E-2</v>
      </c>
      <c r="U426">
        <v>20103945</v>
      </c>
      <c r="V426">
        <v>0.50900000000000001</v>
      </c>
      <c r="W426">
        <v>271000000</v>
      </c>
      <c r="X426">
        <v>13.479941374690391</v>
      </c>
      <c r="Y426">
        <v>476000000</v>
      </c>
      <c r="Z426">
        <v>23.676944997611166</v>
      </c>
      <c r="AA426">
        <v>0.48799999999999999</v>
      </c>
      <c r="AB426">
        <v>35</v>
      </c>
      <c r="AC426">
        <v>0</v>
      </c>
      <c r="AD426">
        <v>654</v>
      </c>
      <c r="AE426">
        <v>3.7999999999999999E-2</v>
      </c>
      <c r="AF426">
        <v>0.39800000000000002</v>
      </c>
    </row>
    <row r="427" spans="1:32" ht="14.4">
      <c r="A427" t="s">
        <v>718</v>
      </c>
      <c r="B427" s="7" t="s">
        <v>111</v>
      </c>
      <c r="C427" s="8" t="s">
        <v>78</v>
      </c>
      <c r="D427" s="9" t="s">
        <v>72</v>
      </c>
      <c r="E427" s="13">
        <v>22165009363</v>
      </c>
      <c r="F427">
        <v>1074.7013547534582</v>
      </c>
      <c r="G427" s="14">
        <v>5.0999999999999997E-2</v>
      </c>
      <c r="H427" s="14">
        <v>56</v>
      </c>
      <c r="I427" s="8"/>
      <c r="J427">
        <v>6723</v>
      </c>
      <c r="K427">
        <v>3.2597402011787723E-4</v>
      </c>
      <c r="L427">
        <v>3828</v>
      </c>
      <c r="M427">
        <v>1.8560591239197291E-4</v>
      </c>
      <c r="N427">
        <v>3.9E-2</v>
      </c>
      <c r="O427">
        <v>6.6000000000000003E-2</v>
      </c>
      <c r="P427">
        <v>55</v>
      </c>
      <c r="Q427">
        <v>53</v>
      </c>
      <c r="R427">
        <v>0.434</v>
      </c>
      <c r="S427">
        <v>0.53300000000000003</v>
      </c>
      <c r="T427">
        <v>3.2000000000000001E-2</v>
      </c>
      <c r="U427">
        <v>20624343</v>
      </c>
      <c r="V427">
        <v>0.51500000000000001</v>
      </c>
      <c r="W427">
        <v>171000000</v>
      </c>
      <c r="X427">
        <v>8.2911732024627405</v>
      </c>
      <c r="Y427">
        <v>265000000</v>
      </c>
      <c r="Z427">
        <v>12.848894144167405</v>
      </c>
      <c r="AA427">
        <v>0.48799999999999999</v>
      </c>
      <c r="AB427">
        <v>19</v>
      </c>
      <c r="AC427">
        <v>0</v>
      </c>
      <c r="AD427">
        <v>654</v>
      </c>
      <c r="AE427">
        <v>4.2999999999999997E-2</v>
      </c>
      <c r="AF427">
        <v>0.41899999999999998</v>
      </c>
    </row>
    <row r="428" spans="1:32" ht="14.4">
      <c r="A428" t="s">
        <v>719</v>
      </c>
      <c r="B428" s="7" t="s">
        <v>111</v>
      </c>
      <c r="C428" s="8" t="s">
        <v>78</v>
      </c>
      <c r="D428" s="9" t="s">
        <v>73</v>
      </c>
      <c r="E428" s="13">
        <v>22493301699</v>
      </c>
      <c r="F428">
        <v>1063.1977930232699</v>
      </c>
      <c r="G428" s="14">
        <v>5.2999999999999999E-2</v>
      </c>
      <c r="H428" s="14">
        <v>57</v>
      </c>
      <c r="I428" s="8"/>
      <c r="J428">
        <v>6723</v>
      </c>
      <c r="K428">
        <v>3.1777810381715643E-4</v>
      </c>
      <c r="L428">
        <v>3828</v>
      </c>
      <c r="M428">
        <v>1.8093925054470843E-4</v>
      </c>
      <c r="N428">
        <v>3.7999999999999999E-2</v>
      </c>
      <c r="O428">
        <v>6.4000000000000001E-2</v>
      </c>
      <c r="P428">
        <v>55</v>
      </c>
      <c r="Q428">
        <v>53</v>
      </c>
      <c r="R428">
        <v>0.432</v>
      </c>
      <c r="S428">
        <v>0.53500000000000003</v>
      </c>
      <c r="T428">
        <v>3.2000000000000001E-2</v>
      </c>
      <c r="U428">
        <v>21156272</v>
      </c>
      <c r="V428">
        <v>0.52100000000000002</v>
      </c>
      <c r="W428">
        <v>423000000</v>
      </c>
      <c r="X428">
        <v>19.994070789031262</v>
      </c>
      <c r="Y428">
        <v>622000000</v>
      </c>
      <c r="Z428">
        <v>29.400264848173631</v>
      </c>
      <c r="AA428">
        <v>0.48799999999999999</v>
      </c>
      <c r="AB428">
        <v>15</v>
      </c>
      <c r="AC428">
        <v>0</v>
      </c>
      <c r="AD428">
        <v>654</v>
      </c>
      <c r="AE428">
        <v>0.05</v>
      </c>
      <c r="AF428">
        <v>0.496</v>
      </c>
    </row>
    <row r="429" spans="1:32" ht="14.4">
      <c r="A429" t="s">
        <v>720</v>
      </c>
      <c r="B429" s="7" t="s">
        <v>111</v>
      </c>
      <c r="C429" s="8" t="s">
        <v>78</v>
      </c>
      <c r="D429" s="9" t="s">
        <v>74</v>
      </c>
      <c r="E429" s="13">
        <v>25486923059</v>
      </c>
      <c r="F429">
        <v>1174.5325558300967</v>
      </c>
      <c r="G429" s="14">
        <v>5.3999999999999999E-2</v>
      </c>
      <c r="H429" s="14">
        <v>64</v>
      </c>
      <c r="I429" s="8"/>
      <c r="J429">
        <v>6959</v>
      </c>
      <c r="K429">
        <v>3.2069669756135485E-4</v>
      </c>
      <c r="L429">
        <v>3957</v>
      </c>
      <c r="M429">
        <v>1.8235333126171593E-4</v>
      </c>
      <c r="N429">
        <v>3.7999999999999999E-2</v>
      </c>
      <c r="O429">
        <v>6.2E-2</v>
      </c>
      <c r="P429">
        <v>56</v>
      </c>
      <c r="Q429">
        <v>54</v>
      </c>
      <c r="R429">
        <v>0.43099999999999999</v>
      </c>
      <c r="S429">
        <v>0.53700000000000003</v>
      </c>
      <c r="T429">
        <v>3.2000000000000001E-2</v>
      </c>
      <c r="U429">
        <v>21699631</v>
      </c>
      <c r="V429">
        <v>0.52700000000000002</v>
      </c>
      <c r="W429">
        <v>377000000</v>
      </c>
      <c r="X429">
        <v>17.373567320107885</v>
      </c>
      <c r="Y429">
        <v>668000000</v>
      </c>
      <c r="Z429">
        <v>30.783933606981613</v>
      </c>
      <c r="AA429">
        <v>0.48799999999999999</v>
      </c>
      <c r="AB429">
        <v>15</v>
      </c>
      <c r="AC429">
        <v>162</v>
      </c>
      <c r="AD429">
        <v>654</v>
      </c>
      <c r="AE429">
        <v>5.7000000000000002E-2</v>
      </c>
      <c r="AF429">
        <v>0.60399999999999998</v>
      </c>
    </row>
    <row r="430" spans="1:32" ht="14.4">
      <c r="A430" t="s">
        <v>721</v>
      </c>
      <c r="B430" s="7" t="s">
        <v>111</v>
      </c>
      <c r="C430" s="8" t="s">
        <v>78</v>
      </c>
      <c r="D430" s="9" t="s">
        <v>62</v>
      </c>
      <c r="E430" s="13">
        <v>26472637887</v>
      </c>
      <c r="F430">
        <v>1662.0489009941352</v>
      </c>
      <c r="G430" s="14">
        <v>5.0999999999999997E-2</v>
      </c>
      <c r="H430" s="14">
        <v>59</v>
      </c>
      <c r="I430" s="8"/>
      <c r="J430">
        <v>0</v>
      </c>
      <c r="L430">
        <v>0</v>
      </c>
      <c r="N430">
        <v>4.1000000000000002E-2</v>
      </c>
      <c r="O430">
        <v>9.2999999999999999E-2</v>
      </c>
      <c r="P430">
        <v>53</v>
      </c>
      <c r="Q430">
        <v>51</v>
      </c>
      <c r="R430">
        <v>0.45300000000000001</v>
      </c>
      <c r="S430">
        <v>0.51300000000000001</v>
      </c>
      <c r="T430">
        <v>3.4000000000000002E-2</v>
      </c>
      <c r="U430">
        <v>15927713</v>
      </c>
      <c r="V430">
        <v>0.45500000000000002</v>
      </c>
      <c r="W430">
        <v>132000000</v>
      </c>
      <c r="X430">
        <v>8.2874421456489085</v>
      </c>
      <c r="Y430">
        <v>241000000</v>
      </c>
      <c r="Z430">
        <v>15.130860281071111</v>
      </c>
      <c r="AA430">
        <v>0</v>
      </c>
      <c r="AB430">
        <v>0</v>
      </c>
      <c r="AC430">
        <v>0</v>
      </c>
      <c r="AD430">
        <v>0</v>
      </c>
      <c r="AE430">
        <v>3.0000000000000001E-3</v>
      </c>
      <c r="AF430">
        <v>6.0000000000000001E-3</v>
      </c>
    </row>
    <row r="431" spans="1:32" ht="14.4">
      <c r="A431" t="s">
        <v>722</v>
      </c>
      <c r="B431" s="7" t="s">
        <v>112</v>
      </c>
      <c r="C431" s="8" t="s">
        <v>84</v>
      </c>
      <c r="D431" s="9" t="s">
        <v>63</v>
      </c>
      <c r="E431" s="13">
        <v>739000000000</v>
      </c>
      <c r="F431">
        <v>23775.895295976115</v>
      </c>
      <c r="G431" s="14">
        <v>8.7999999999999995E-2</v>
      </c>
      <c r="H431" s="14">
        <v>2090</v>
      </c>
      <c r="I431" s="14">
        <v>7.2999999999999995E-2</v>
      </c>
      <c r="J431">
        <v>251845</v>
      </c>
      <c r="K431">
        <v>8.1026256438634699E-3</v>
      </c>
      <c r="L431">
        <v>0</v>
      </c>
      <c r="N431">
        <v>1.0999999999999999E-2</v>
      </c>
      <c r="O431">
        <v>5.0000000000000001E-3</v>
      </c>
      <c r="P431">
        <v>82</v>
      </c>
      <c r="Q431">
        <v>77</v>
      </c>
      <c r="R431">
        <v>0.189</v>
      </c>
      <c r="S431">
        <v>0.68500000000000005</v>
      </c>
      <c r="T431">
        <v>0.127</v>
      </c>
      <c r="U431">
        <v>31081900</v>
      </c>
      <c r="V431">
        <v>0.79800000000000004</v>
      </c>
      <c r="W431">
        <v>12680000000</v>
      </c>
      <c r="X431">
        <v>407.95446867791225</v>
      </c>
      <c r="Y431">
        <v>14634000000</v>
      </c>
      <c r="Z431">
        <v>470.82063837796272</v>
      </c>
      <c r="AA431">
        <v>0</v>
      </c>
      <c r="AB431">
        <v>0</v>
      </c>
      <c r="AC431">
        <v>0</v>
      </c>
      <c r="AD431">
        <v>0</v>
      </c>
      <c r="AE431">
        <v>0.60199999999999998</v>
      </c>
      <c r="AF431">
        <v>0.34399999999999997</v>
      </c>
    </row>
    <row r="432" spans="1:32" ht="14.4">
      <c r="A432" t="s">
        <v>723</v>
      </c>
      <c r="B432" s="7" t="s">
        <v>112</v>
      </c>
      <c r="C432" s="8" t="s">
        <v>84</v>
      </c>
      <c r="D432" s="9" t="s">
        <v>64</v>
      </c>
      <c r="E432" s="13">
        <v>733000000000</v>
      </c>
      <c r="F432">
        <v>23372.233913653465</v>
      </c>
      <c r="G432" s="14">
        <v>9.2999999999999999E-2</v>
      </c>
      <c r="H432" s="14">
        <v>2152</v>
      </c>
      <c r="I432" s="14">
        <v>5.8000000000000003E-2</v>
      </c>
      <c r="J432">
        <v>250992</v>
      </c>
      <c r="K432">
        <v>8.003061029271093E-3</v>
      </c>
      <c r="L432">
        <v>499137</v>
      </c>
      <c r="M432">
        <v>1.591534340922135E-2</v>
      </c>
      <c r="N432">
        <v>1.0999999999999999E-2</v>
      </c>
      <c r="O432">
        <v>5.0000000000000001E-3</v>
      </c>
      <c r="P432">
        <v>82</v>
      </c>
      <c r="Q432">
        <v>77</v>
      </c>
      <c r="R432">
        <v>0.186</v>
      </c>
      <c r="S432">
        <v>0.68700000000000006</v>
      </c>
      <c r="T432">
        <v>0.128</v>
      </c>
      <c r="U432">
        <v>31362000</v>
      </c>
      <c r="V432">
        <v>0.79900000000000004</v>
      </c>
      <c r="W432">
        <v>12744000000</v>
      </c>
      <c r="X432">
        <v>406.35163573751674</v>
      </c>
      <c r="Y432">
        <v>14257000000</v>
      </c>
      <c r="Z432">
        <v>454.594732478796</v>
      </c>
      <c r="AA432">
        <v>0</v>
      </c>
      <c r="AB432">
        <v>0</v>
      </c>
      <c r="AC432">
        <v>0</v>
      </c>
      <c r="AD432">
        <v>0</v>
      </c>
      <c r="AE432">
        <v>0.61599999999999999</v>
      </c>
      <c r="AF432">
        <v>0.379</v>
      </c>
    </row>
    <row r="433" spans="1:32" ht="14.4">
      <c r="A433" t="s">
        <v>724</v>
      </c>
      <c r="B433" s="7" t="s">
        <v>112</v>
      </c>
      <c r="C433" s="8" t="s">
        <v>84</v>
      </c>
      <c r="D433" s="9" t="s">
        <v>65</v>
      </c>
      <c r="E433" s="13">
        <v>753000000000</v>
      </c>
      <c r="F433">
        <v>23771.940901628994</v>
      </c>
      <c r="G433" s="14">
        <v>9.6000000000000002E-2</v>
      </c>
      <c r="H433" s="14">
        <v>2254</v>
      </c>
      <c r="I433" s="14">
        <v>4.2000000000000003E-2</v>
      </c>
      <c r="J433">
        <v>251326</v>
      </c>
      <c r="K433">
        <v>7.9342720040409143E-3</v>
      </c>
      <c r="L433">
        <v>513937</v>
      </c>
      <c r="M433">
        <v>1.6224807425179948E-2</v>
      </c>
      <c r="N433">
        <v>1.0999999999999999E-2</v>
      </c>
      <c r="O433">
        <v>5.0000000000000001E-3</v>
      </c>
      <c r="P433">
        <v>82</v>
      </c>
      <c r="Q433">
        <v>77</v>
      </c>
      <c r="R433">
        <v>0.183</v>
      </c>
      <c r="S433">
        <v>0.68899999999999995</v>
      </c>
      <c r="T433">
        <v>0.129</v>
      </c>
      <c r="U433">
        <v>31676000</v>
      </c>
      <c r="V433">
        <v>0.8</v>
      </c>
      <c r="W433">
        <v>12236000000</v>
      </c>
      <c r="X433">
        <v>386.28614724081325</v>
      </c>
      <c r="Y433">
        <v>16309000000</v>
      </c>
      <c r="Z433">
        <v>514.86930167950504</v>
      </c>
      <c r="AA433">
        <v>0</v>
      </c>
      <c r="AB433">
        <v>3</v>
      </c>
      <c r="AC433">
        <v>0</v>
      </c>
      <c r="AD433">
        <v>0</v>
      </c>
      <c r="AE433">
        <v>0.64200000000000002</v>
      </c>
      <c r="AF433">
        <v>0.42099999999999999</v>
      </c>
    </row>
    <row r="434" spans="1:32" ht="14.4">
      <c r="A434" t="s">
        <v>725</v>
      </c>
      <c r="B434" s="7" t="s">
        <v>112</v>
      </c>
      <c r="C434" s="8" t="s">
        <v>84</v>
      </c>
      <c r="D434" s="9" t="s">
        <v>66</v>
      </c>
      <c r="E434" s="13">
        <v>888000000000</v>
      </c>
      <c r="F434">
        <v>27754.336615096108</v>
      </c>
      <c r="G434" s="14">
        <v>9.8000000000000004E-2</v>
      </c>
      <c r="H434" s="14">
        <v>2680</v>
      </c>
      <c r="I434" s="14">
        <v>4.7E-2</v>
      </c>
      <c r="J434">
        <v>264724</v>
      </c>
      <c r="K434">
        <v>8.2739177996561959E-3</v>
      </c>
      <c r="L434">
        <v>544975</v>
      </c>
      <c r="M434">
        <v>1.7033130176590094E-2</v>
      </c>
      <c r="N434">
        <v>1.0999999999999999E-2</v>
      </c>
      <c r="O434">
        <v>5.0000000000000001E-3</v>
      </c>
      <c r="P434">
        <v>83</v>
      </c>
      <c r="Q434">
        <v>78</v>
      </c>
      <c r="R434">
        <v>0.18</v>
      </c>
      <c r="S434">
        <v>0.69099999999999995</v>
      </c>
      <c r="T434">
        <v>0.13</v>
      </c>
      <c r="U434">
        <v>31995000</v>
      </c>
      <c r="V434">
        <v>0.8</v>
      </c>
      <c r="W434">
        <v>15135000000</v>
      </c>
      <c r="X434">
        <v>473.04266291608064</v>
      </c>
      <c r="Y434">
        <v>19267000000</v>
      </c>
      <c r="Z434">
        <v>602.18784185028915</v>
      </c>
      <c r="AA434">
        <v>0</v>
      </c>
      <c r="AB434">
        <v>3</v>
      </c>
      <c r="AC434">
        <v>0</v>
      </c>
      <c r="AD434">
        <v>0</v>
      </c>
      <c r="AE434">
        <v>0.66</v>
      </c>
      <c r="AF434">
        <v>0.47099999999999997</v>
      </c>
    </row>
    <row r="435" spans="1:32" ht="14.4">
      <c r="A435" t="s">
        <v>726</v>
      </c>
      <c r="B435" s="7" t="s">
        <v>112</v>
      </c>
      <c r="C435" s="8" t="s">
        <v>84</v>
      </c>
      <c r="D435" s="9" t="s">
        <v>67</v>
      </c>
      <c r="E435" s="13">
        <v>1020000000000</v>
      </c>
      <c r="F435">
        <v>31567.219608814063</v>
      </c>
      <c r="G435" s="14">
        <v>9.8000000000000004E-2</v>
      </c>
      <c r="H435" s="14">
        <v>3047</v>
      </c>
      <c r="I435" s="14">
        <v>0.04</v>
      </c>
      <c r="J435">
        <v>264724</v>
      </c>
      <c r="K435">
        <v>8.1927457291408757E-3</v>
      </c>
      <c r="L435">
        <v>544975</v>
      </c>
      <c r="M435">
        <v>1.6866025006189649E-2</v>
      </c>
      <c r="N435">
        <v>1.0999999999999999E-2</v>
      </c>
      <c r="O435">
        <v>5.0000000000000001E-3</v>
      </c>
      <c r="P435">
        <v>83</v>
      </c>
      <c r="Q435">
        <v>78</v>
      </c>
      <c r="R435">
        <v>0.17699999999999999</v>
      </c>
      <c r="S435">
        <v>0.69199999999999995</v>
      </c>
      <c r="T435">
        <v>0.13100000000000001</v>
      </c>
      <c r="U435">
        <v>32312000</v>
      </c>
      <c r="V435">
        <v>0.80100000000000005</v>
      </c>
      <c r="W435">
        <v>15887000000</v>
      </c>
      <c r="X435">
        <v>491.67491953453828</v>
      </c>
      <c r="Y435">
        <v>22739000000</v>
      </c>
      <c r="Z435">
        <v>703.73235949492448</v>
      </c>
      <c r="AA435">
        <v>0.47499999999999998</v>
      </c>
      <c r="AB435">
        <v>3</v>
      </c>
      <c r="AC435">
        <v>0</v>
      </c>
      <c r="AD435">
        <v>119</v>
      </c>
      <c r="AE435">
        <v>0.71699999999999997</v>
      </c>
      <c r="AF435">
        <v>0.52800000000000002</v>
      </c>
    </row>
    <row r="436" spans="1:32" ht="14.4">
      <c r="A436" t="s">
        <v>727</v>
      </c>
      <c r="B436" s="7" t="s">
        <v>112</v>
      </c>
      <c r="C436" s="8" t="s">
        <v>84</v>
      </c>
      <c r="D436" s="9" t="s">
        <v>68</v>
      </c>
      <c r="E436" s="13">
        <v>1160000000000</v>
      </c>
      <c r="F436">
        <v>35615.044961691565</v>
      </c>
      <c r="G436" s="14">
        <v>9.8000000000000004E-2</v>
      </c>
      <c r="H436" s="14">
        <v>3452</v>
      </c>
      <c r="I436" s="14">
        <v>4.3999999999999997E-2</v>
      </c>
      <c r="J436">
        <v>271728</v>
      </c>
      <c r="K436">
        <v>8.3427628770263162E-3</v>
      </c>
      <c r="L436">
        <v>560802</v>
      </c>
      <c r="M436">
        <v>1.7218093486729789E-2</v>
      </c>
      <c r="N436">
        <v>1.0999999999999999E-2</v>
      </c>
      <c r="O436">
        <v>5.0000000000000001E-3</v>
      </c>
      <c r="P436">
        <v>83</v>
      </c>
      <c r="Q436">
        <v>78</v>
      </c>
      <c r="R436">
        <v>0.17399999999999999</v>
      </c>
      <c r="S436">
        <v>0.69399999999999995</v>
      </c>
      <c r="T436">
        <v>0.13300000000000001</v>
      </c>
      <c r="U436">
        <v>32570505</v>
      </c>
      <c r="V436">
        <v>0.80200000000000005</v>
      </c>
      <c r="W436">
        <v>16837000000</v>
      </c>
      <c r="X436">
        <v>516.94009656896628</v>
      </c>
      <c r="Y436">
        <v>26067000000</v>
      </c>
      <c r="Z436">
        <v>800.32532501415005</v>
      </c>
      <c r="AA436">
        <v>0.45</v>
      </c>
      <c r="AB436">
        <v>3</v>
      </c>
      <c r="AC436">
        <v>0</v>
      </c>
      <c r="AD436">
        <v>119</v>
      </c>
      <c r="AE436">
        <v>0.72399999999999998</v>
      </c>
      <c r="AF436">
        <v>0.57499999999999996</v>
      </c>
    </row>
    <row r="437" spans="1:32" ht="14.4">
      <c r="A437" t="s">
        <v>728</v>
      </c>
      <c r="B437" s="7" t="s">
        <v>112</v>
      </c>
      <c r="C437" s="8" t="s">
        <v>84</v>
      </c>
      <c r="D437" s="9" t="s">
        <v>69</v>
      </c>
      <c r="E437" s="13">
        <v>1310000000000</v>
      </c>
      <c r="F437">
        <v>39832.244828558367</v>
      </c>
      <c r="G437" s="14">
        <v>0.1</v>
      </c>
      <c r="H437" s="14">
        <v>3904</v>
      </c>
      <c r="I437" s="14">
        <v>5.8000000000000003E-2</v>
      </c>
      <c r="J437">
        <v>271728</v>
      </c>
      <c r="K437">
        <v>8.2622413914309224E-3</v>
      </c>
      <c r="L437">
        <v>560802</v>
      </c>
      <c r="M437">
        <v>1.7051910354461977E-2</v>
      </c>
      <c r="N437">
        <v>1.0999999999999999E-2</v>
      </c>
      <c r="O437">
        <v>5.0000000000000001E-3</v>
      </c>
      <c r="P437">
        <v>83</v>
      </c>
      <c r="Q437">
        <v>78</v>
      </c>
      <c r="R437">
        <v>0.17100000000000001</v>
      </c>
      <c r="S437">
        <v>0.69499999999999995</v>
      </c>
      <c r="T437">
        <v>0.13400000000000001</v>
      </c>
      <c r="U437">
        <v>32887928</v>
      </c>
      <c r="V437">
        <v>0.80400000000000005</v>
      </c>
      <c r="W437">
        <v>17961000000</v>
      </c>
      <c r="X437">
        <v>546.12744226392124</v>
      </c>
      <c r="Y437">
        <v>31099000000</v>
      </c>
      <c r="Z437">
        <v>945.60532971247073</v>
      </c>
      <c r="AA437">
        <v>0.443</v>
      </c>
      <c r="AB437">
        <v>3</v>
      </c>
      <c r="AC437">
        <v>0</v>
      </c>
      <c r="AD437">
        <v>119</v>
      </c>
      <c r="AE437">
        <v>0.73199999999999998</v>
      </c>
      <c r="AF437">
        <v>0.61499999999999999</v>
      </c>
    </row>
    <row r="438" spans="1:32" ht="14.4">
      <c r="A438" t="s">
        <v>729</v>
      </c>
      <c r="B438" s="7" t="s">
        <v>112</v>
      </c>
      <c r="C438" s="8" t="s">
        <v>84</v>
      </c>
      <c r="D438" s="9" t="s">
        <v>70</v>
      </c>
      <c r="E438" s="13">
        <v>1460000000000</v>
      </c>
      <c r="F438">
        <v>43915.357299708448</v>
      </c>
      <c r="G438" s="14">
        <v>0.1</v>
      </c>
      <c r="H438" s="14">
        <v>4330</v>
      </c>
      <c r="I438" s="14">
        <v>6.0999999999999999E-2</v>
      </c>
      <c r="J438">
        <v>271728</v>
      </c>
      <c r="K438">
        <v>8.1733097317364233E-3</v>
      </c>
      <c r="L438">
        <v>560802</v>
      </c>
      <c r="M438">
        <v>1.6868370003007602E-2</v>
      </c>
      <c r="N438">
        <v>1.0999999999999999E-2</v>
      </c>
      <c r="O438">
        <v>5.0000000000000001E-3</v>
      </c>
      <c r="P438">
        <v>83</v>
      </c>
      <c r="Q438">
        <v>78</v>
      </c>
      <c r="R438">
        <v>0.16800000000000001</v>
      </c>
      <c r="S438">
        <v>0.69499999999999995</v>
      </c>
      <c r="T438">
        <v>0.13600000000000001</v>
      </c>
      <c r="U438">
        <v>33245773</v>
      </c>
      <c r="V438">
        <v>0.80600000000000005</v>
      </c>
      <c r="W438">
        <v>18191000000</v>
      </c>
      <c r="X438">
        <v>547.1673045472578</v>
      </c>
      <c r="Y438">
        <v>33844000000</v>
      </c>
      <c r="Z438">
        <v>1017.9940770214607</v>
      </c>
      <c r="AA438">
        <v>0.441</v>
      </c>
      <c r="AB438">
        <v>5</v>
      </c>
      <c r="AC438">
        <v>0</v>
      </c>
      <c r="AD438">
        <v>119</v>
      </c>
      <c r="AE438">
        <v>0.76700000000000002</v>
      </c>
      <c r="AF438">
        <v>0.66200000000000003</v>
      </c>
    </row>
    <row r="439" spans="1:32" ht="14.4">
      <c r="A439" t="s">
        <v>730</v>
      </c>
      <c r="B439" s="7" t="s">
        <v>112</v>
      </c>
      <c r="C439" s="8" t="s">
        <v>84</v>
      </c>
      <c r="D439" s="9" t="s">
        <v>71</v>
      </c>
      <c r="E439" s="13">
        <v>1540000000000</v>
      </c>
      <c r="F439">
        <v>45794.393106980373</v>
      </c>
      <c r="G439" s="14">
        <v>0.10299999999999999</v>
      </c>
      <c r="H439" s="14">
        <v>4623</v>
      </c>
      <c r="I439" s="14">
        <v>4.7E-2</v>
      </c>
      <c r="J439">
        <v>262038</v>
      </c>
      <c r="K439">
        <v>7.7921241434850148E-3</v>
      </c>
      <c r="L439">
        <v>553185</v>
      </c>
      <c r="M439">
        <v>1.644985152654866E-2</v>
      </c>
      <c r="N439">
        <v>1.0999999999999999E-2</v>
      </c>
      <c r="O439">
        <v>5.0000000000000001E-3</v>
      </c>
      <c r="P439">
        <v>83</v>
      </c>
      <c r="Q439">
        <v>79</v>
      </c>
      <c r="R439">
        <v>0.16600000000000001</v>
      </c>
      <c r="S439">
        <v>0.69499999999999995</v>
      </c>
      <c r="T439">
        <v>0.13900000000000001</v>
      </c>
      <c r="U439">
        <v>33628571</v>
      </c>
      <c r="V439">
        <v>0.80800000000000005</v>
      </c>
      <c r="W439">
        <v>15568000000</v>
      </c>
      <c r="X439">
        <v>462.93968304511066</v>
      </c>
      <c r="Y439">
        <v>30065000000</v>
      </c>
      <c r="Z439">
        <v>894.03144724763956</v>
      </c>
      <c r="AA439">
        <v>0.42299999999999999</v>
      </c>
      <c r="AB439">
        <v>5</v>
      </c>
      <c r="AC439">
        <v>0</v>
      </c>
      <c r="AD439">
        <v>119</v>
      </c>
      <c r="AE439">
        <v>0.80300000000000005</v>
      </c>
      <c r="AF439">
        <v>0.70499999999999996</v>
      </c>
    </row>
    <row r="440" spans="1:32" ht="14.4">
      <c r="A440" t="s">
        <v>731</v>
      </c>
      <c r="B440" s="7" t="s">
        <v>112</v>
      </c>
      <c r="C440" s="8" t="s">
        <v>84</v>
      </c>
      <c r="D440" s="9" t="s">
        <v>72</v>
      </c>
      <c r="E440" s="13">
        <v>1370000000000</v>
      </c>
      <c r="F440">
        <v>40287.868287725018</v>
      </c>
      <c r="G440" s="14">
        <v>0.114</v>
      </c>
      <c r="H440" s="14">
        <v>4528</v>
      </c>
      <c r="I440" s="14">
        <v>2.4E-2</v>
      </c>
      <c r="J440">
        <v>268302</v>
      </c>
      <c r="K440">
        <v>7.8900114141118236E-3</v>
      </c>
      <c r="L440">
        <v>550233</v>
      </c>
      <c r="M440">
        <v>1.6180813599678684E-2</v>
      </c>
      <c r="N440">
        <v>1.0999999999999999E-2</v>
      </c>
      <c r="O440">
        <v>5.0000000000000001E-3</v>
      </c>
      <c r="P440">
        <v>83</v>
      </c>
      <c r="Q440">
        <v>79</v>
      </c>
      <c r="R440">
        <v>0.16500000000000001</v>
      </c>
      <c r="S440">
        <v>0.69399999999999995</v>
      </c>
      <c r="T440">
        <v>0.14199999999999999</v>
      </c>
      <c r="U440">
        <v>34005274</v>
      </c>
      <c r="V440">
        <v>0.80900000000000005</v>
      </c>
      <c r="W440">
        <v>18438000000</v>
      </c>
      <c r="X440">
        <v>542.21001130589332</v>
      </c>
      <c r="Y440">
        <v>36975000000</v>
      </c>
      <c r="Z440">
        <v>1087.3313357216296</v>
      </c>
      <c r="AA440">
        <v>0.27700000000000002</v>
      </c>
      <c r="AB440">
        <v>5</v>
      </c>
      <c r="AC440">
        <v>0</v>
      </c>
      <c r="AD440">
        <v>131</v>
      </c>
      <c r="AE440">
        <v>0.80300000000000005</v>
      </c>
      <c r="AF440">
        <v>0.75700000000000001</v>
      </c>
    </row>
    <row r="441" spans="1:32" ht="14.4">
      <c r="A441" t="s">
        <v>732</v>
      </c>
      <c r="B441" s="7" t="s">
        <v>112</v>
      </c>
      <c r="C441" s="8" t="s">
        <v>84</v>
      </c>
      <c r="D441" s="9" t="s">
        <v>73</v>
      </c>
      <c r="E441" s="13">
        <v>1610000000000</v>
      </c>
      <c r="F441">
        <v>46880.304972398859</v>
      </c>
      <c r="G441" s="14">
        <v>0.114</v>
      </c>
      <c r="H441" s="14">
        <v>5273</v>
      </c>
      <c r="I441" s="14">
        <v>2.5999999999999999E-2</v>
      </c>
      <c r="J441">
        <v>268302</v>
      </c>
      <c r="K441">
        <v>7.8124717917419616E-3</v>
      </c>
      <c r="L441">
        <v>550233</v>
      </c>
      <c r="M441">
        <v>1.6021795556445926E-2</v>
      </c>
      <c r="N441">
        <v>1.0999999999999999E-2</v>
      </c>
      <c r="O441">
        <v>5.0000000000000001E-3</v>
      </c>
      <c r="P441">
        <v>83</v>
      </c>
      <c r="Q441">
        <v>79</v>
      </c>
      <c r="R441">
        <v>0.16400000000000001</v>
      </c>
      <c r="S441">
        <v>0.69099999999999995</v>
      </c>
      <c r="T441">
        <v>0.14499999999999999</v>
      </c>
      <c r="U441">
        <v>34342780</v>
      </c>
      <c r="V441">
        <v>0.81100000000000005</v>
      </c>
      <c r="W441">
        <v>19989000000</v>
      </c>
      <c r="X441">
        <v>582.04373670390112</v>
      </c>
      <c r="Y441">
        <v>41234000000</v>
      </c>
      <c r="Z441">
        <v>1200.6599349266426</v>
      </c>
      <c r="AA441">
        <v>0.26100000000000001</v>
      </c>
      <c r="AB441">
        <v>5</v>
      </c>
      <c r="AC441">
        <v>0</v>
      </c>
      <c r="AD441">
        <v>131</v>
      </c>
      <c r="AE441">
        <v>0.83</v>
      </c>
      <c r="AF441">
        <v>0.79400000000000004</v>
      </c>
    </row>
    <row r="442" spans="1:32" ht="14.4">
      <c r="A442" t="s">
        <v>733</v>
      </c>
      <c r="B442" s="7" t="s">
        <v>112</v>
      </c>
      <c r="C442" s="8" t="s">
        <v>84</v>
      </c>
      <c r="D442" s="9" t="s">
        <v>74</v>
      </c>
      <c r="E442" s="13">
        <v>1780000000000</v>
      </c>
      <c r="F442">
        <v>51216.666294530587</v>
      </c>
      <c r="G442" s="14">
        <v>0.109</v>
      </c>
      <c r="H442" s="14">
        <v>5656</v>
      </c>
      <c r="I442" s="14">
        <v>0.03</v>
      </c>
      <c r="J442">
        <v>267619</v>
      </c>
      <c r="K442">
        <v>7.700310683750552E-3</v>
      </c>
      <c r="L442">
        <v>552349</v>
      </c>
      <c r="M442">
        <v>1.58929631523133E-2</v>
      </c>
      <c r="N442">
        <v>1.0999999999999999E-2</v>
      </c>
      <c r="O442">
        <v>5.0000000000000001E-3</v>
      </c>
      <c r="P442">
        <v>83</v>
      </c>
      <c r="Q442">
        <v>79</v>
      </c>
      <c r="R442">
        <v>0.16400000000000001</v>
      </c>
      <c r="S442">
        <v>0.68799999999999994</v>
      </c>
      <c r="T442">
        <v>0.14799999999999999</v>
      </c>
      <c r="U442">
        <v>34754312</v>
      </c>
      <c r="V442">
        <v>0.81299999999999994</v>
      </c>
      <c r="W442">
        <v>20696000000</v>
      </c>
      <c r="X442">
        <v>595.49445260202538</v>
      </c>
      <c r="Y442">
        <v>43010000000</v>
      </c>
      <c r="Z442">
        <v>1237.5442793976183</v>
      </c>
      <c r="AA442">
        <v>0.246</v>
      </c>
      <c r="AB442">
        <v>5</v>
      </c>
      <c r="AC442">
        <v>17</v>
      </c>
      <c r="AD442">
        <v>131</v>
      </c>
      <c r="AE442">
        <v>0.83</v>
      </c>
      <c r="AF442">
        <v>0.80100000000000005</v>
      </c>
    </row>
    <row r="443" spans="1:32" ht="14.4">
      <c r="A443" t="s">
        <v>734</v>
      </c>
      <c r="B443" s="7" t="s">
        <v>112</v>
      </c>
      <c r="C443" s="8" t="s">
        <v>84</v>
      </c>
      <c r="D443" s="9" t="s">
        <v>62</v>
      </c>
      <c r="E443" s="13">
        <v>1820000000000</v>
      </c>
      <c r="F443">
        <v>59149.097976255864</v>
      </c>
      <c r="G443" s="14">
        <v>0.109</v>
      </c>
      <c r="H443" s="14">
        <v>5741</v>
      </c>
      <c r="I443" s="14">
        <v>0.03</v>
      </c>
      <c r="J443">
        <v>252651</v>
      </c>
      <c r="K443">
        <v>8.211032281757704E-3</v>
      </c>
      <c r="L443">
        <v>0</v>
      </c>
      <c r="N443">
        <v>1.0999999999999999E-2</v>
      </c>
      <c r="O443">
        <v>5.0000000000000001E-3</v>
      </c>
      <c r="P443">
        <v>82</v>
      </c>
      <c r="Q443">
        <v>77</v>
      </c>
      <c r="R443">
        <v>0.192</v>
      </c>
      <c r="S443">
        <v>0.68300000000000005</v>
      </c>
      <c r="T443">
        <v>0.125</v>
      </c>
      <c r="U443">
        <v>30769700</v>
      </c>
      <c r="V443">
        <v>0.79500000000000004</v>
      </c>
      <c r="W443">
        <v>13035000000</v>
      </c>
      <c r="X443">
        <v>423.6310396266457</v>
      </c>
      <c r="Y443">
        <v>15125000000</v>
      </c>
      <c r="Z443">
        <v>491.55500378619229</v>
      </c>
      <c r="AA443">
        <v>0</v>
      </c>
      <c r="AB443">
        <v>0</v>
      </c>
      <c r="AC443">
        <v>0</v>
      </c>
      <c r="AD443">
        <v>0</v>
      </c>
      <c r="AE443">
        <v>0.51300000000000001</v>
      </c>
      <c r="AF443">
        <v>0.28399999999999997</v>
      </c>
    </row>
    <row r="444" spans="1:32" ht="14.4">
      <c r="A444" t="s">
        <v>735</v>
      </c>
      <c r="B444" s="7" t="s">
        <v>113</v>
      </c>
      <c r="C444" s="8" t="s">
        <v>84</v>
      </c>
      <c r="D444" s="9" t="s">
        <v>63</v>
      </c>
      <c r="E444" s="13">
        <v>1820000000000</v>
      </c>
      <c r="F444">
        <v>42015836.738462962</v>
      </c>
      <c r="G444" s="8"/>
      <c r="H444" s="8"/>
      <c r="I444" s="8"/>
      <c r="J444">
        <v>0</v>
      </c>
      <c r="L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43317</v>
      </c>
      <c r="V444">
        <v>1</v>
      </c>
      <c r="W444">
        <v>585000000</v>
      </c>
      <c r="X444">
        <v>13505.090380220237</v>
      </c>
      <c r="Y444">
        <v>0</v>
      </c>
      <c r="AA444">
        <v>0</v>
      </c>
      <c r="AB444">
        <v>0</v>
      </c>
      <c r="AC444">
        <v>0</v>
      </c>
      <c r="AD444">
        <v>0</v>
      </c>
      <c r="AE444">
        <v>0.129</v>
      </c>
      <c r="AF444">
        <v>0.39200000000000002</v>
      </c>
    </row>
    <row r="445" spans="1:32" ht="14.4">
      <c r="A445" t="s">
        <v>736</v>
      </c>
      <c r="B445" s="7" t="s">
        <v>113</v>
      </c>
      <c r="C445" s="8" t="s">
        <v>84</v>
      </c>
      <c r="D445" s="9" t="s">
        <v>64</v>
      </c>
      <c r="E445" s="13">
        <v>1820000000000</v>
      </c>
      <c r="F445">
        <v>40677663.045907646</v>
      </c>
      <c r="G445" s="8"/>
      <c r="H445" s="8"/>
      <c r="I445" s="8"/>
      <c r="J445">
        <v>0</v>
      </c>
      <c r="L445">
        <v>590</v>
      </c>
      <c r="M445">
        <v>1.3186714943453578E-2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44742</v>
      </c>
      <c r="V445">
        <v>1</v>
      </c>
      <c r="W445">
        <v>607000000</v>
      </c>
      <c r="X445">
        <v>13566.671136739529</v>
      </c>
      <c r="Y445">
        <v>0</v>
      </c>
      <c r="AA445">
        <v>0</v>
      </c>
      <c r="AB445">
        <v>0</v>
      </c>
      <c r="AC445">
        <v>0</v>
      </c>
      <c r="AD445">
        <v>0</v>
      </c>
      <c r="AE445">
        <v>0.129</v>
      </c>
      <c r="AF445">
        <v>0.42499999999999999</v>
      </c>
    </row>
    <row r="446" spans="1:32" ht="14.4">
      <c r="A446" t="s">
        <v>737</v>
      </c>
      <c r="B446" s="7" t="s">
        <v>113</v>
      </c>
      <c r="C446" s="8" t="s">
        <v>84</v>
      </c>
      <c r="D446" s="9" t="s">
        <v>65</v>
      </c>
      <c r="E446" s="13">
        <v>1820000000000</v>
      </c>
      <c r="F446">
        <v>39537712.895377129</v>
      </c>
      <c r="G446" s="8"/>
      <c r="H446" s="8"/>
      <c r="I446" s="8"/>
      <c r="J446">
        <v>0</v>
      </c>
      <c r="L446">
        <v>587</v>
      </c>
      <c r="M446">
        <v>1.2751998609662843E-2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46032</v>
      </c>
      <c r="V446">
        <v>1</v>
      </c>
      <c r="W446">
        <v>518000000</v>
      </c>
      <c r="X446">
        <v>11253.041362530414</v>
      </c>
      <c r="Y446">
        <v>0</v>
      </c>
      <c r="AA446">
        <v>0</v>
      </c>
      <c r="AB446">
        <v>0</v>
      </c>
      <c r="AC446">
        <v>0</v>
      </c>
      <c r="AD446">
        <v>0</v>
      </c>
      <c r="AE446">
        <v>0.129</v>
      </c>
      <c r="AF446">
        <v>0.45700000000000002</v>
      </c>
    </row>
    <row r="447" spans="1:32" ht="14.4">
      <c r="A447" t="s">
        <v>738</v>
      </c>
      <c r="B447" s="7" t="s">
        <v>113</v>
      </c>
      <c r="C447" s="8" t="s">
        <v>84</v>
      </c>
      <c r="D447" s="9" t="s">
        <v>66</v>
      </c>
      <c r="E447" s="13">
        <v>1820000000000</v>
      </c>
      <c r="F447">
        <v>38478614.769868284</v>
      </c>
      <c r="G447" s="8"/>
      <c r="H447" s="8"/>
      <c r="I447" s="8"/>
      <c r="J447">
        <v>0</v>
      </c>
      <c r="L447">
        <v>631</v>
      </c>
      <c r="M447">
        <v>1.3340662593289499E-2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47299</v>
      </c>
      <c r="V447">
        <v>1</v>
      </c>
      <c r="W447">
        <v>523000000</v>
      </c>
      <c r="X447">
        <v>11057.316222330282</v>
      </c>
      <c r="Y447">
        <v>0</v>
      </c>
      <c r="AA447">
        <v>0</v>
      </c>
      <c r="AB447">
        <v>0</v>
      </c>
      <c r="AC447">
        <v>0</v>
      </c>
      <c r="AD447">
        <v>0</v>
      </c>
      <c r="AE447">
        <v>0.129</v>
      </c>
      <c r="AF447">
        <v>0.71499999999999997</v>
      </c>
    </row>
    <row r="448" spans="1:32" ht="14.4">
      <c r="A448" t="s">
        <v>739</v>
      </c>
      <c r="B448" s="7" t="s">
        <v>113</v>
      </c>
      <c r="C448" s="8" t="s">
        <v>84</v>
      </c>
      <c r="D448" s="9" t="s">
        <v>67</v>
      </c>
      <c r="E448" s="13">
        <v>1820000000000</v>
      </c>
      <c r="F448">
        <v>37430845.484647185</v>
      </c>
      <c r="G448" s="8"/>
      <c r="H448" s="8"/>
      <c r="I448" s="8"/>
      <c r="L448">
        <v>631</v>
      </c>
      <c r="M448">
        <v>1.2977397527918886E-2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48623</v>
      </c>
      <c r="V448">
        <v>1</v>
      </c>
      <c r="W448">
        <v>356000000</v>
      </c>
      <c r="X448">
        <v>7321.6379079859325</v>
      </c>
      <c r="Y448">
        <v>0</v>
      </c>
      <c r="AA448">
        <v>0</v>
      </c>
      <c r="AB448">
        <v>0</v>
      </c>
      <c r="AC448">
        <v>0</v>
      </c>
      <c r="AD448">
        <v>0</v>
      </c>
      <c r="AE448">
        <v>0.38</v>
      </c>
      <c r="AF448">
        <v>1.665</v>
      </c>
    </row>
    <row r="449" spans="1:32" ht="14.4">
      <c r="A449" t="s">
        <v>740</v>
      </c>
      <c r="B449" s="7" t="s">
        <v>113</v>
      </c>
      <c r="C449" s="8" t="s">
        <v>84</v>
      </c>
      <c r="D449" s="9" t="s">
        <v>68</v>
      </c>
      <c r="E449" s="13">
        <v>1820000000000</v>
      </c>
      <c r="F449">
        <v>36381081.837444529</v>
      </c>
      <c r="G449" s="8"/>
      <c r="H449" s="8"/>
      <c r="I449" s="8"/>
      <c r="J449">
        <v>0</v>
      </c>
      <c r="L449">
        <v>612</v>
      </c>
      <c r="M449">
        <v>1.2233638507975852E-2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50026</v>
      </c>
      <c r="V449">
        <v>1</v>
      </c>
      <c r="W449">
        <v>509000000</v>
      </c>
      <c r="X449">
        <v>10174.709151241355</v>
      </c>
      <c r="Y449">
        <v>164000000</v>
      </c>
      <c r="Z449">
        <v>3278.2952864510453</v>
      </c>
      <c r="AA449">
        <v>0</v>
      </c>
      <c r="AB449">
        <v>0</v>
      </c>
      <c r="AC449">
        <v>0</v>
      </c>
      <c r="AD449">
        <v>0</v>
      </c>
      <c r="AE449">
        <v>0.44500000000000001</v>
      </c>
      <c r="AF449">
        <v>1.85</v>
      </c>
    </row>
    <row r="450" spans="1:32" ht="14.4">
      <c r="A450" t="s">
        <v>741</v>
      </c>
      <c r="B450" s="7" t="s">
        <v>113</v>
      </c>
      <c r="C450" s="8" t="s">
        <v>84</v>
      </c>
      <c r="D450" s="9" t="s">
        <v>69</v>
      </c>
      <c r="E450" s="13">
        <v>1820000000000</v>
      </c>
      <c r="F450">
        <v>35359030.152315825</v>
      </c>
      <c r="G450" s="8"/>
      <c r="H450" s="8"/>
      <c r="I450" s="8"/>
      <c r="L450">
        <v>612</v>
      </c>
      <c r="M450">
        <v>1.1889959589679826E-2</v>
      </c>
      <c r="N450">
        <v>1.4E-2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51472</v>
      </c>
      <c r="V450">
        <v>1</v>
      </c>
      <c r="W450">
        <v>481000000</v>
      </c>
      <c r="X450">
        <v>9344.8865402548963</v>
      </c>
      <c r="Y450">
        <v>132000000</v>
      </c>
      <c r="Z450">
        <v>2564.5010879701586</v>
      </c>
      <c r="AA450">
        <v>0</v>
      </c>
      <c r="AB450">
        <v>0</v>
      </c>
      <c r="AC450">
        <v>0</v>
      </c>
      <c r="AD450">
        <v>0</v>
      </c>
      <c r="AE450">
        <v>0.52</v>
      </c>
      <c r="AF450">
        <v>1.972</v>
      </c>
    </row>
    <row r="451" spans="1:32" ht="14.4">
      <c r="A451" t="s">
        <v>742</v>
      </c>
      <c r="B451" s="7" t="s">
        <v>113</v>
      </c>
      <c r="C451" s="8" t="s">
        <v>84</v>
      </c>
      <c r="D451" s="9" t="s">
        <v>70</v>
      </c>
      <c r="E451" s="13">
        <v>1820000000000</v>
      </c>
      <c r="F451">
        <v>34396734.200181432</v>
      </c>
      <c r="G451" s="8"/>
      <c r="H451" s="8"/>
      <c r="I451" s="8"/>
      <c r="L451">
        <v>612</v>
      </c>
      <c r="M451">
        <v>1.1566374357423647E-2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52912</v>
      </c>
      <c r="V451">
        <v>1</v>
      </c>
      <c r="W451">
        <v>518000000</v>
      </c>
      <c r="X451">
        <v>9789.839733897792</v>
      </c>
      <c r="Y451">
        <v>130000000</v>
      </c>
      <c r="Z451">
        <v>2456.909585727245</v>
      </c>
      <c r="AA451">
        <v>0</v>
      </c>
      <c r="AB451">
        <v>0</v>
      </c>
      <c r="AC451">
        <v>0</v>
      </c>
      <c r="AD451">
        <v>0</v>
      </c>
      <c r="AE451">
        <v>0.61</v>
      </c>
      <c r="AF451">
        <v>1.8580000000000001</v>
      </c>
    </row>
    <row r="452" spans="1:32" ht="14.4">
      <c r="A452" t="s">
        <v>743</v>
      </c>
      <c r="B452" s="7" t="s">
        <v>113</v>
      </c>
      <c r="C452" s="8" t="s">
        <v>84</v>
      </c>
      <c r="D452" s="9" t="s">
        <v>71</v>
      </c>
      <c r="E452" s="13">
        <v>1820000000000</v>
      </c>
      <c r="F452">
        <v>33532934.131736528</v>
      </c>
      <c r="G452" s="8"/>
      <c r="H452" s="8"/>
      <c r="I452" s="8"/>
      <c r="J452">
        <v>0</v>
      </c>
      <c r="L452">
        <v>480</v>
      </c>
      <c r="M452">
        <v>8.8438507600184253E-3</v>
      </c>
      <c r="N452">
        <v>1.6E-2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54275</v>
      </c>
      <c r="V452">
        <v>1</v>
      </c>
      <c r="W452">
        <v>458000000</v>
      </c>
      <c r="X452">
        <v>8438.5076001842463</v>
      </c>
      <c r="Y452">
        <v>120000000</v>
      </c>
      <c r="Z452">
        <v>2210.962690004606</v>
      </c>
      <c r="AA452">
        <v>0</v>
      </c>
      <c r="AB452">
        <v>0</v>
      </c>
      <c r="AC452">
        <v>0</v>
      </c>
      <c r="AD452">
        <v>0</v>
      </c>
      <c r="AE452">
        <v>0.64500000000000002</v>
      </c>
      <c r="AF452">
        <v>2.0030000000000001</v>
      </c>
    </row>
    <row r="453" spans="1:32" ht="14.4">
      <c r="A453" t="s">
        <v>744</v>
      </c>
      <c r="B453" s="7" t="s">
        <v>113</v>
      </c>
      <c r="C453" s="8" t="s">
        <v>84</v>
      </c>
      <c r="D453" s="9" t="s">
        <v>72</v>
      </c>
      <c r="E453" s="13">
        <v>1820000000000</v>
      </c>
      <c r="F453">
        <v>32787475.904808231</v>
      </c>
      <c r="G453" s="8"/>
      <c r="H453" s="8"/>
      <c r="I453" s="8"/>
      <c r="J453">
        <v>0</v>
      </c>
      <c r="L453">
        <v>517</v>
      </c>
      <c r="M453">
        <v>9.3138049685636565E-3</v>
      </c>
      <c r="N453">
        <v>1.4999999999999999E-2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55509</v>
      </c>
      <c r="V453">
        <v>1</v>
      </c>
      <c r="W453">
        <v>465000000</v>
      </c>
      <c r="X453">
        <v>8377.0199427119933</v>
      </c>
      <c r="Y453">
        <v>129000000</v>
      </c>
      <c r="Z453">
        <v>2323.9474679781656</v>
      </c>
      <c r="AA453">
        <v>0</v>
      </c>
      <c r="AB453">
        <v>0</v>
      </c>
      <c r="AC453">
        <v>0</v>
      </c>
      <c r="AD453">
        <v>0</v>
      </c>
      <c r="AE453">
        <v>0.66</v>
      </c>
      <c r="AF453">
        <v>1.8120000000000001</v>
      </c>
    </row>
    <row r="454" spans="1:32" ht="14.4">
      <c r="A454" t="s">
        <v>745</v>
      </c>
      <c r="B454" s="7" t="s">
        <v>113</v>
      </c>
      <c r="C454" s="8" t="s">
        <v>84</v>
      </c>
      <c r="D454" s="9" t="s">
        <v>73</v>
      </c>
      <c r="E454" s="13">
        <v>1820000000000</v>
      </c>
      <c r="F454">
        <v>32154908.923870604</v>
      </c>
      <c r="G454" s="8"/>
      <c r="H454" s="8"/>
      <c r="I454" s="8"/>
      <c r="L454">
        <v>517</v>
      </c>
      <c r="M454">
        <v>9.134114238264341E-3</v>
      </c>
      <c r="N454">
        <v>1.4999999999999999E-2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56601</v>
      </c>
      <c r="V454">
        <v>1</v>
      </c>
      <c r="W454">
        <v>472000000</v>
      </c>
      <c r="X454">
        <v>8339.0752813554536</v>
      </c>
      <c r="Y454">
        <v>145000000</v>
      </c>
      <c r="Z454">
        <v>2561.7921944841964</v>
      </c>
      <c r="AA454">
        <v>0</v>
      </c>
      <c r="AB454">
        <v>0</v>
      </c>
      <c r="AC454">
        <v>0</v>
      </c>
      <c r="AD454">
        <v>0</v>
      </c>
      <c r="AE454">
        <v>0.69499999999999995</v>
      </c>
      <c r="AF454">
        <v>1.71</v>
      </c>
    </row>
    <row r="455" spans="1:32" ht="14.4">
      <c r="A455" t="s">
        <v>746</v>
      </c>
      <c r="B455" s="7" t="s">
        <v>113</v>
      </c>
      <c r="C455" s="8" t="s">
        <v>84</v>
      </c>
      <c r="D455" s="9" t="s">
        <v>74</v>
      </c>
      <c r="E455" s="13">
        <v>1820000000000</v>
      </c>
      <c r="F455">
        <v>31613687.68455793</v>
      </c>
      <c r="G455" s="8"/>
      <c r="H455" s="8"/>
      <c r="I455" s="8"/>
      <c r="J455">
        <v>0</v>
      </c>
      <c r="L455">
        <v>499</v>
      </c>
      <c r="M455">
        <v>8.6677088761507731E-3</v>
      </c>
      <c r="N455">
        <v>1.2999999999999999E-2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57570</v>
      </c>
      <c r="V455">
        <v>1</v>
      </c>
      <c r="W455">
        <v>0</v>
      </c>
      <c r="Y455">
        <v>145000000</v>
      </c>
      <c r="Z455">
        <v>2518.6729199235715</v>
      </c>
      <c r="AA455">
        <v>0</v>
      </c>
      <c r="AB455">
        <v>0</v>
      </c>
      <c r="AC455">
        <v>0</v>
      </c>
      <c r="AD455">
        <v>0</v>
      </c>
      <c r="AE455">
        <v>0.74099999999999999</v>
      </c>
      <c r="AF455">
        <v>1.7170000000000001</v>
      </c>
    </row>
    <row r="456" spans="1:32" ht="14.4">
      <c r="A456" t="s">
        <v>747</v>
      </c>
      <c r="B456" s="7" t="s">
        <v>113</v>
      </c>
      <c r="C456" s="8" t="s">
        <v>84</v>
      </c>
      <c r="D456" s="9" t="s">
        <v>62</v>
      </c>
      <c r="E456" s="7"/>
      <c r="G456" s="8"/>
      <c r="H456" s="8"/>
      <c r="I456" s="8"/>
      <c r="J456">
        <v>0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41685</v>
      </c>
      <c r="V456">
        <v>1</v>
      </c>
      <c r="W456">
        <v>559000000</v>
      </c>
      <c r="X456">
        <v>13410.099556195273</v>
      </c>
      <c r="Y456">
        <v>0</v>
      </c>
      <c r="AA456">
        <v>0</v>
      </c>
      <c r="AB456">
        <v>0</v>
      </c>
      <c r="AC456">
        <v>0</v>
      </c>
      <c r="AD456">
        <v>0</v>
      </c>
      <c r="AE456">
        <v>0.129</v>
      </c>
      <c r="AF456">
        <v>0.25700000000000001</v>
      </c>
    </row>
    <row r="457" spans="1:32" ht="14.4">
      <c r="A457" t="s">
        <v>748</v>
      </c>
      <c r="B457" s="7" t="s">
        <v>114</v>
      </c>
      <c r="C457" s="8" t="s">
        <v>78</v>
      </c>
      <c r="D457" s="9" t="s">
        <v>63</v>
      </c>
      <c r="E457" s="13">
        <v>914500332</v>
      </c>
      <c r="F457">
        <v>246.89233851100622</v>
      </c>
      <c r="G457" s="14">
        <v>4.2999999999999997E-2</v>
      </c>
      <c r="H457" s="14">
        <v>11</v>
      </c>
      <c r="I457" s="14">
        <v>0.22</v>
      </c>
      <c r="J457">
        <v>0</v>
      </c>
      <c r="L457">
        <v>0</v>
      </c>
      <c r="N457">
        <v>3.9E-2</v>
      </c>
      <c r="O457">
        <v>0.113</v>
      </c>
      <c r="P457">
        <v>45</v>
      </c>
      <c r="Q457">
        <v>42</v>
      </c>
      <c r="R457">
        <v>0.42199999999999999</v>
      </c>
      <c r="S457">
        <v>0.53800000000000003</v>
      </c>
      <c r="T457">
        <v>0.04</v>
      </c>
      <c r="U457">
        <v>3704045</v>
      </c>
      <c r="V457">
        <v>0.377</v>
      </c>
      <c r="W457">
        <v>5000000</v>
      </c>
      <c r="X457">
        <v>1.349875608962634</v>
      </c>
      <c r="Y457">
        <v>29000000</v>
      </c>
      <c r="Z457">
        <v>7.8292785319832774</v>
      </c>
      <c r="AA457">
        <v>0</v>
      </c>
      <c r="AB457">
        <v>0</v>
      </c>
      <c r="AC457">
        <v>0</v>
      </c>
      <c r="AD457">
        <v>0</v>
      </c>
      <c r="AE457">
        <v>1E-3</v>
      </c>
      <c r="AF457">
        <v>3.0000000000000001E-3</v>
      </c>
    </row>
    <row r="458" spans="1:32" ht="14.4">
      <c r="A458" t="s">
        <v>749</v>
      </c>
      <c r="B458" s="7" t="s">
        <v>114</v>
      </c>
      <c r="C458" s="8" t="s">
        <v>78</v>
      </c>
      <c r="D458" s="9" t="s">
        <v>64</v>
      </c>
      <c r="E458" s="13">
        <v>931833294</v>
      </c>
      <c r="F458">
        <v>247.3511948244448</v>
      </c>
      <c r="G458" s="14">
        <v>0.04</v>
      </c>
      <c r="H458" s="14">
        <v>10</v>
      </c>
      <c r="I458" s="14">
        <v>0.20699999999999999</v>
      </c>
      <c r="J458">
        <v>0</v>
      </c>
      <c r="L458">
        <v>264</v>
      </c>
      <c r="M458">
        <v>7.0077680046548574E-5</v>
      </c>
      <c r="N458">
        <v>3.9E-2</v>
      </c>
      <c r="O458">
        <v>0.113</v>
      </c>
      <c r="P458">
        <v>46</v>
      </c>
      <c r="Q458">
        <v>42</v>
      </c>
      <c r="R458">
        <v>0.42199999999999999</v>
      </c>
      <c r="S458">
        <v>0.53900000000000003</v>
      </c>
      <c r="T458">
        <v>0.04</v>
      </c>
      <c r="U458">
        <v>3767248</v>
      </c>
      <c r="V458">
        <v>0.378</v>
      </c>
      <c r="W458">
        <v>3000000</v>
      </c>
      <c r="X458">
        <v>0.79633727325623371</v>
      </c>
      <c r="Y458">
        <v>29000000</v>
      </c>
      <c r="Z458">
        <v>7.697926974810259</v>
      </c>
      <c r="AA458">
        <v>0</v>
      </c>
      <c r="AB458">
        <v>0</v>
      </c>
      <c r="AC458">
        <v>0</v>
      </c>
      <c r="AD458">
        <v>0</v>
      </c>
      <c r="AE458">
        <v>1E-3</v>
      </c>
      <c r="AF458">
        <v>3.0000000000000001E-3</v>
      </c>
    </row>
    <row r="459" spans="1:32" ht="14.4">
      <c r="A459" t="s">
        <v>750</v>
      </c>
      <c r="B459" s="7" t="s">
        <v>114</v>
      </c>
      <c r="C459" s="8" t="s">
        <v>78</v>
      </c>
      <c r="D459" s="9" t="s">
        <v>65</v>
      </c>
      <c r="E459" s="13">
        <v>991387865</v>
      </c>
      <c r="F459">
        <v>258.87260956393766</v>
      </c>
      <c r="G459" s="14">
        <v>4.2000000000000003E-2</v>
      </c>
      <c r="H459" s="14">
        <v>11</v>
      </c>
      <c r="I459" s="14">
        <v>0.18</v>
      </c>
      <c r="J459">
        <v>0</v>
      </c>
      <c r="L459">
        <v>235</v>
      </c>
      <c r="M459">
        <v>6.1363534288898472E-5</v>
      </c>
      <c r="N459">
        <v>3.7999999999999999E-2</v>
      </c>
      <c r="O459">
        <v>0.112</v>
      </c>
      <c r="P459">
        <v>46</v>
      </c>
      <c r="Q459">
        <v>43</v>
      </c>
      <c r="R459">
        <v>0.42099999999999999</v>
      </c>
      <c r="S459">
        <v>0.53900000000000003</v>
      </c>
      <c r="T459">
        <v>0.04</v>
      </c>
      <c r="U459">
        <v>3829636</v>
      </c>
      <c r="V459">
        <v>0.379</v>
      </c>
      <c r="W459">
        <v>4000000</v>
      </c>
      <c r="X459">
        <v>1.0444856900238038</v>
      </c>
      <c r="Y459">
        <v>31000000</v>
      </c>
      <c r="Z459">
        <v>8.0947640976844788</v>
      </c>
      <c r="AA459">
        <v>0</v>
      </c>
      <c r="AB459">
        <v>22</v>
      </c>
      <c r="AC459">
        <v>0</v>
      </c>
      <c r="AD459">
        <v>0</v>
      </c>
      <c r="AE459">
        <v>2E-3</v>
      </c>
      <c r="AF459">
        <v>0.01</v>
      </c>
    </row>
    <row r="460" spans="1:32" ht="14.4">
      <c r="A460" t="s">
        <v>751</v>
      </c>
      <c r="B460" s="7" t="s">
        <v>114</v>
      </c>
      <c r="C460" s="8" t="s">
        <v>78</v>
      </c>
      <c r="D460" s="9" t="s">
        <v>66</v>
      </c>
      <c r="E460" s="13">
        <v>1139754772</v>
      </c>
      <c r="F460">
        <v>292.72555877023677</v>
      </c>
      <c r="G460" s="14">
        <v>4.3999999999999997E-2</v>
      </c>
      <c r="H460" s="14">
        <v>13</v>
      </c>
      <c r="I460" s="14">
        <v>0.18</v>
      </c>
      <c r="J460">
        <v>0</v>
      </c>
      <c r="L460">
        <v>235</v>
      </c>
      <c r="M460">
        <v>6.0355532611892098E-5</v>
      </c>
      <c r="N460">
        <v>3.7999999999999999E-2</v>
      </c>
      <c r="O460">
        <v>0.111</v>
      </c>
      <c r="P460">
        <v>46</v>
      </c>
      <c r="Q460">
        <v>43</v>
      </c>
      <c r="R460">
        <v>0.42</v>
      </c>
      <c r="S460">
        <v>0.54</v>
      </c>
      <c r="T460">
        <v>0.04</v>
      </c>
      <c r="U460">
        <v>3893595</v>
      </c>
      <c r="V460">
        <v>0.38</v>
      </c>
      <c r="W460">
        <v>7800000</v>
      </c>
      <c r="X460">
        <v>2.0032900186074825</v>
      </c>
      <c r="Y460">
        <v>32000000</v>
      </c>
      <c r="Z460">
        <v>8.2186257173640307</v>
      </c>
      <c r="AA460">
        <v>0</v>
      </c>
      <c r="AB460">
        <v>22</v>
      </c>
      <c r="AC460">
        <v>0</v>
      </c>
      <c r="AD460">
        <v>0</v>
      </c>
      <c r="AE460">
        <v>2E-3</v>
      </c>
      <c r="AF460">
        <v>1.4999999999999999E-2</v>
      </c>
    </row>
    <row r="461" spans="1:32" ht="14.4">
      <c r="A461" t="s">
        <v>752</v>
      </c>
      <c r="B461" s="7" t="s">
        <v>114</v>
      </c>
      <c r="C461" s="8" t="s">
        <v>78</v>
      </c>
      <c r="D461" s="9" t="s">
        <v>67</v>
      </c>
      <c r="E461" s="13">
        <v>1270080228</v>
      </c>
      <c r="F461">
        <v>320.65469715572004</v>
      </c>
      <c r="G461" s="14">
        <v>4.1000000000000002E-2</v>
      </c>
      <c r="H461" s="14">
        <v>14</v>
      </c>
      <c r="I461" s="14">
        <v>0.18</v>
      </c>
      <c r="L461">
        <v>235</v>
      </c>
      <c r="M461">
        <v>5.9329995200582094E-5</v>
      </c>
      <c r="N461">
        <v>3.6999999999999998E-2</v>
      </c>
      <c r="O461">
        <v>0.111</v>
      </c>
      <c r="P461">
        <v>47</v>
      </c>
      <c r="Q461">
        <v>43</v>
      </c>
      <c r="R461">
        <v>0.41899999999999998</v>
      </c>
      <c r="S461">
        <v>0.54200000000000004</v>
      </c>
      <c r="T461">
        <v>0.04</v>
      </c>
      <c r="U461">
        <v>3960897</v>
      </c>
      <c r="V461">
        <v>0.38100000000000001</v>
      </c>
      <c r="W461">
        <v>7200000</v>
      </c>
      <c r="X461">
        <v>1.817770065719962</v>
      </c>
      <c r="Y461">
        <v>46000000</v>
      </c>
      <c r="Z461">
        <v>11.61353097543309</v>
      </c>
      <c r="AA461">
        <v>0.65700000000000003</v>
      </c>
      <c r="AB461">
        <v>22</v>
      </c>
      <c r="AC461">
        <v>0</v>
      </c>
      <c r="AD461">
        <v>504</v>
      </c>
      <c r="AE461">
        <v>3.0000000000000001E-3</v>
      </c>
      <c r="AF461">
        <v>2.5000000000000001E-2</v>
      </c>
    </row>
    <row r="462" spans="1:32" ht="14.4">
      <c r="A462" t="s">
        <v>753</v>
      </c>
      <c r="B462" s="7" t="s">
        <v>114</v>
      </c>
      <c r="C462" s="8" t="s">
        <v>78</v>
      </c>
      <c r="D462" s="9" t="s">
        <v>68</v>
      </c>
      <c r="E462" s="13">
        <v>1350300947</v>
      </c>
      <c r="F462">
        <v>334.88759634552895</v>
      </c>
      <c r="G462" s="14">
        <v>4.3999999999999997E-2</v>
      </c>
      <c r="H462" s="14">
        <v>15</v>
      </c>
      <c r="I462" s="14">
        <v>0.17699999999999999</v>
      </c>
      <c r="J462">
        <v>0</v>
      </c>
      <c r="L462">
        <v>235</v>
      </c>
      <c r="M462">
        <v>5.8282255756426795E-5</v>
      </c>
      <c r="N462">
        <v>3.6999999999999998E-2</v>
      </c>
      <c r="O462">
        <v>0.109</v>
      </c>
      <c r="P462">
        <v>47</v>
      </c>
      <c r="Q462">
        <v>44</v>
      </c>
      <c r="R462">
        <v>0.41699999999999998</v>
      </c>
      <c r="S462">
        <v>0.54400000000000004</v>
      </c>
      <c r="T462">
        <v>0.04</v>
      </c>
      <c r="U462">
        <v>4032102</v>
      </c>
      <c r="V462">
        <v>0.38200000000000001</v>
      </c>
      <c r="W462">
        <v>10200000</v>
      </c>
      <c r="X462">
        <v>2.5296979094278864</v>
      </c>
      <c r="Y462">
        <v>47000000</v>
      </c>
      <c r="Z462">
        <v>11.65645115128536</v>
      </c>
      <c r="AA462">
        <v>2.0379999999999998</v>
      </c>
      <c r="AB462">
        <v>22</v>
      </c>
      <c r="AC462">
        <v>0</v>
      </c>
      <c r="AD462">
        <v>504</v>
      </c>
      <c r="AE462">
        <v>3.0000000000000001E-3</v>
      </c>
      <c r="AF462">
        <v>2.7E-2</v>
      </c>
    </row>
    <row r="463" spans="1:32" ht="14.4">
      <c r="A463" t="s">
        <v>754</v>
      </c>
      <c r="B463" s="7" t="s">
        <v>114</v>
      </c>
      <c r="C463" s="8" t="s">
        <v>78</v>
      </c>
      <c r="D463" s="9" t="s">
        <v>69</v>
      </c>
      <c r="E463" s="13">
        <v>1473721521</v>
      </c>
      <c r="F463">
        <v>358.84063345148417</v>
      </c>
      <c r="G463" s="14">
        <v>0.04</v>
      </c>
      <c r="H463" s="14">
        <v>15</v>
      </c>
      <c r="I463" s="14">
        <v>0.153</v>
      </c>
      <c r="L463">
        <v>235</v>
      </c>
      <c r="M463">
        <v>5.7220816592186263E-5</v>
      </c>
      <c r="N463">
        <v>3.5999999999999997E-2</v>
      </c>
      <c r="O463">
        <v>0.108</v>
      </c>
      <c r="P463">
        <v>48</v>
      </c>
      <c r="Q463">
        <v>45</v>
      </c>
      <c r="R463">
        <v>0.41499999999999998</v>
      </c>
      <c r="S463">
        <v>0.54600000000000004</v>
      </c>
      <c r="T463">
        <v>3.9E-2</v>
      </c>
      <c r="U463">
        <v>4106897</v>
      </c>
      <c r="V463">
        <v>0.38300000000000001</v>
      </c>
      <c r="W463">
        <v>10800000</v>
      </c>
      <c r="X463">
        <v>2.6297226348749434</v>
      </c>
      <c r="Y463">
        <v>54000000</v>
      </c>
      <c r="Z463">
        <v>13.148613174374717</v>
      </c>
      <c r="AA463">
        <v>2.0379999999999998</v>
      </c>
      <c r="AB463">
        <v>22</v>
      </c>
      <c r="AC463">
        <v>0</v>
      </c>
      <c r="AD463">
        <v>504</v>
      </c>
      <c r="AE463">
        <v>4.0000000000000001E-3</v>
      </c>
      <c r="AF463">
        <v>8.3000000000000004E-2</v>
      </c>
    </row>
    <row r="464" spans="1:32" ht="14.4">
      <c r="A464" t="s">
        <v>755</v>
      </c>
      <c r="B464" s="7" t="s">
        <v>114</v>
      </c>
      <c r="C464" s="8" t="s">
        <v>78</v>
      </c>
      <c r="D464" s="9" t="s">
        <v>70</v>
      </c>
      <c r="E464" s="13">
        <v>1698125680</v>
      </c>
      <c r="F464">
        <v>405.75452091297092</v>
      </c>
      <c r="G464" s="14">
        <v>4.2999999999999997E-2</v>
      </c>
      <c r="H464" s="14">
        <v>18</v>
      </c>
      <c r="I464" s="14">
        <v>0.15</v>
      </c>
      <c r="L464">
        <v>235</v>
      </c>
      <c r="M464">
        <v>5.6151504884225158E-5</v>
      </c>
      <c r="N464">
        <v>3.5999999999999997E-2</v>
      </c>
      <c r="O464">
        <v>0.107</v>
      </c>
      <c r="P464">
        <v>48</v>
      </c>
      <c r="Q464">
        <v>45</v>
      </c>
      <c r="R464">
        <v>0.41199999999999998</v>
      </c>
      <c r="S464">
        <v>0.54900000000000004</v>
      </c>
      <c r="T464">
        <v>3.9E-2</v>
      </c>
      <c r="U464">
        <v>4185106</v>
      </c>
      <c r="V464">
        <v>0.38500000000000001</v>
      </c>
      <c r="W464">
        <v>11800000</v>
      </c>
      <c r="X464">
        <v>2.8195223729100292</v>
      </c>
      <c r="Y464">
        <v>56000000</v>
      </c>
      <c r="Z464">
        <v>13.380784142623867</v>
      </c>
      <c r="AA464">
        <v>2.0379999999999998</v>
      </c>
      <c r="AB464">
        <v>22</v>
      </c>
      <c r="AC464">
        <v>0</v>
      </c>
      <c r="AD464">
        <v>504</v>
      </c>
      <c r="AE464">
        <v>0.01</v>
      </c>
      <c r="AF464">
        <v>0.13600000000000001</v>
      </c>
    </row>
    <row r="465" spans="1:32" ht="14.4">
      <c r="A465" t="s">
        <v>756</v>
      </c>
      <c r="B465" s="7" t="s">
        <v>114</v>
      </c>
      <c r="C465" s="8" t="s">
        <v>78</v>
      </c>
      <c r="D465" s="9" t="s">
        <v>71</v>
      </c>
      <c r="E465" s="13">
        <v>1985370255</v>
      </c>
      <c r="F465">
        <v>465.36692671568244</v>
      </c>
      <c r="G465" s="14">
        <v>4.2999999999999997E-2</v>
      </c>
      <c r="H465" s="14">
        <v>20</v>
      </c>
      <c r="I465" s="8"/>
      <c r="J465">
        <v>0</v>
      </c>
      <c r="L465">
        <v>235</v>
      </c>
      <c r="M465">
        <v>5.5083542982860579E-5</v>
      </c>
      <c r="N465">
        <v>3.5000000000000003E-2</v>
      </c>
      <c r="O465">
        <v>0.105</v>
      </c>
      <c r="P465">
        <v>49</v>
      </c>
      <c r="Q465">
        <v>46</v>
      </c>
      <c r="R465">
        <v>0.40899999999999997</v>
      </c>
      <c r="S465">
        <v>0.55200000000000005</v>
      </c>
      <c r="T465">
        <v>3.9E-2</v>
      </c>
      <c r="U465">
        <v>4266247</v>
      </c>
      <c r="V465">
        <v>0.38600000000000001</v>
      </c>
      <c r="W465">
        <v>6000000</v>
      </c>
      <c r="X465">
        <v>1.4063883314772914</v>
      </c>
      <c r="Y465">
        <v>61000000</v>
      </c>
      <c r="Z465">
        <v>14.298281370019129</v>
      </c>
      <c r="AA465">
        <v>2.0379999999999998</v>
      </c>
      <c r="AB465">
        <v>23</v>
      </c>
      <c r="AC465">
        <v>0</v>
      </c>
      <c r="AD465">
        <v>504</v>
      </c>
      <c r="AE465">
        <v>1.7999999999999999E-2</v>
      </c>
      <c r="AF465">
        <v>0.20200000000000001</v>
      </c>
    </row>
    <row r="466" spans="1:32" ht="14.4">
      <c r="A466" t="s">
        <v>757</v>
      </c>
      <c r="B466" s="7" t="s">
        <v>114</v>
      </c>
      <c r="C466" s="8" t="s">
        <v>78</v>
      </c>
      <c r="D466" s="9" t="s">
        <v>72</v>
      </c>
      <c r="E466" s="13">
        <v>1981728179</v>
      </c>
      <c r="F466">
        <v>455.5779700366972</v>
      </c>
      <c r="G466" s="14">
        <v>3.5999999999999997E-2</v>
      </c>
      <c r="H466" s="14">
        <v>17</v>
      </c>
      <c r="I466" s="8"/>
      <c r="J466">
        <v>0</v>
      </c>
      <c r="L466">
        <v>227</v>
      </c>
      <c r="M466">
        <v>5.2184855770943889E-5</v>
      </c>
      <c r="N466">
        <v>3.5000000000000003E-2</v>
      </c>
      <c r="O466">
        <v>0.10299999999999999</v>
      </c>
      <c r="P466">
        <v>50</v>
      </c>
      <c r="Q466">
        <v>46</v>
      </c>
      <c r="R466">
        <v>0.40600000000000003</v>
      </c>
      <c r="S466">
        <v>0.55500000000000005</v>
      </c>
      <c r="T466">
        <v>3.9E-2</v>
      </c>
      <c r="U466">
        <v>4349921</v>
      </c>
      <c r="V466">
        <v>0.38800000000000001</v>
      </c>
      <c r="W466">
        <v>7200000</v>
      </c>
      <c r="X466">
        <v>1.6552024737920528</v>
      </c>
      <c r="Y466">
        <v>61000000</v>
      </c>
      <c r="Z466">
        <v>14.023243180738225</v>
      </c>
      <c r="AA466">
        <v>2.0379999999999998</v>
      </c>
      <c r="AB466">
        <v>23</v>
      </c>
      <c r="AC466">
        <v>0</v>
      </c>
      <c r="AD466">
        <v>504</v>
      </c>
      <c r="AE466">
        <v>0.02</v>
      </c>
      <c r="AF466">
        <v>0.22500000000000001</v>
      </c>
    </row>
    <row r="467" spans="1:32" ht="14.4">
      <c r="A467" t="s">
        <v>758</v>
      </c>
      <c r="B467" s="7" t="s">
        <v>114</v>
      </c>
      <c r="C467" s="8" t="s">
        <v>78</v>
      </c>
      <c r="D467" s="9" t="s">
        <v>73</v>
      </c>
      <c r="E467" s="13">
        <v>1986014759</v>
      </c>
      <c r="F467">
        <v>447.6820586098471</v>
      </c>
      <c r="G467" s="14">
        <v>3.9E-2</v>
      </c>
      <c r="H467" s="14">
        <v>18</v>
      </c>
      <c r="I467" s="8"/>
      <c r="L467">
        <v>227</v>
      </c>
      <c r="M467">
        <v>5.1169724114036803E-5</v>
      </c>
      <c r="N467">
        <v>3.5000000000000003E-2</v>
      </c>
      <c r="O467">
        <v>0.1</v>
      </c>
      <c r="P467">
        <v>51</v>
      </c>
      <c r="Q467">
        <v>47</v>
      </c>
      <c r="R467">
        <v>0.40400000000000003</v>
      </c>
      <c r="S467">
        <v>0.55800000000000005</v>
      </c>
      <c r="T467">
        <v>3.9E-2</v>
      </c>
      <c r="U467">
        <v>4436217</v>
      </c>
      <c r="V467">
        <v>0.39</v>
      </c>
      <c r="W467">
        <v>0</v>
      </c>
      <c r="Y467">
        <v>61000000</v>
      </c>
      <c r="Z467">
        <v>13.750454497604602</v>
      </c>
      <c r="AA467">
        <v>0.54600000000000004</v>
      </c>
      <c r="AB467">
        <v>22</v>
      </c>
      <c r="AC467">
        <v>0</v>
      </c>
      <c r="AD467">
        <v>504</v>
      </c>
      <c r="AE467">
        <v>2.1999999999999999E-2</v>
      </c>
      <c r="AF467">
        <v>0.224</v>
      </c>
    </row>
    <row r="468" spans="1:32" ht="14.4">
      <c r="A468" t="s">
        <v>759</v>
      </c>
      <c r="B468" s="7" t="s">
        <v>114</v>
      </c>
      <c r="C468" s="8" t="s">
        <v>78</v>
      </c>
      <c r="D468" s="9" t="s">
        <v>74</v>
      </c>
      <c r="E468" s="13">
        <v>2195599491</v>
      </c>
      <c r="F468">
        <v>485.19294711028817</v>
      </c>
      <c r="G468" s="14">
        <v>3.9E-2</v>
      </c>
      <c r="H468" s="14">
        <v>19</v>
      </c>
      <c r="I468" s="8"/>
      <c r="J468">
        <v>0</v>
      </c>
      <c r="L468">
        <v>213</v>
      </c>
      <c r="M468">
        <v>4.7069649158746038E-5</v>
      </c>
      <c r="N468">
        <v>3.4000000000000002E-2</v>
      </c>
      <c r="O468">
        <v>9.8000000000000004E-2</v>
      </c>
      <c r="P468">
        <v>51</v>
      </c>
      <c r="Q468">
        <v>48</v>
      </c>
      <c r="R468">
        <v>0.40100000000000002</v>
      </c>
      <c r="S468">
        <v>0.56100000000000005</v>
      </c>
      <c r="T468">
        <v>3.9E-2</v>
      </c>
      <c r="U468">
        <v>4525209</v>
      </c>
      <c r="V468">
        <v>0.39300000000000002</v>
      </c>
      <c r="W468">
        <v>0</v>
      </c>
      <c r="Y468">
        <v>61000000</v>
      </c>
      <c r="Z468">
        <v>13.480040369406142</v>
      </c>
      <c r="AA468">
        <v>0.67400000000000004</v>
      </c>
      <c r="AB468">
        <v>22</v>
      </c>
      <c r="AC468">
        <v>187</v>
      </c>
      <c r="AD468">
        <v>483</v>
      </c>
      <c r="AE468">
        <v>0.03</v>
      </c>
      <c r="AF468">
        <v>0.253</v>
      </c>
    </row>
    <row r="469" spans="1:32" ht="14.4">
      <c r="A469" t="s">
        <v>760</v>
      </c>
      <c r="B469" s="7" t="s">
        <v>114</v>
      </c>
      <c r="C469" s="8" t="s">
        <v>78</v>
      </c>
      <c r="D469" s="9" t="s">
        <v>62</v>
      </c>
      <c r="E469" s="13">
        <v>2169706411</v>
      </c>
      <c r="F469">
        <v>596.34908320222871</v>
      </c>
      <c r="G469" s="14">
        <v>3.7999999999999999E-2</v>
      </c>
      <c r="H469" s="14">
        <v>18</v>
      </c>
      <c r="I469" s="8"/>
      <c r="J469">
        <v>0</v>
      </c>
      <c r="L469">
        <v>0</v>
      </c>
      <c r="N469">
        <v>3.9E-2</v>
      </c>
      <c r="O469">
        <v>0.113</v>
      </c>
      <c r="P469">
        <v>45</v>
      </c>
      <c r="Q469">
        <v>42</v>
      </c>
      <c r="R469">
        <v>0.42299999999999999</v>
      </c>
      <c r="S469">
        <v>0.53700000000000003</v>
      </c>
      <c r="T469">
        <v>0.04</v>
      </c>
      <c r="U469">
        <v>3638316</v>
      </c>
      <c r="V469">
        <v>0.376</v>
      </c>
      <c r="W469">
        <v>5000000</v>
      </c>
      <c r="X469">
        <v>1.3742621586470225</v>
      </c>
      <c r="Y469">
        <v>33000000</v>
      </c>
      <c r="Z469">
        <v>9.0701302470703471</v>
      </c>
      <c r="AA469">
        <v>0</v>
      </c>
      <c r="AB469">
        <v>0</v>
      </c>
      <c r="AC469">
        <v>0</v>
      </c>
      <c r="AD469">
        <v>0</v>
      </c>
      <c r="AE469">
        <v>1E-3</v>
      </c>
      <c r="AF469">
        <v>1E-3</v>
      </c>
    </row>
    <row r="470" spans="1:32" ht="14.4">
      <c r="A470" t="s">
        <v>761</v>
      </c>
      <c r="B470" s="7" t="s">
        <v>115</v>
      </c>
      <c r="C470" s="8" t="s">
        <v>78</v>
      </c>
      <c r="D470" s="9" t="s">
        <v>63</v>
      </c>
      <c r="E470" s="13">
        <v>1385058212</v>
      </c>
      <c r="F470">
        <v>160.66251560013859</v>
      </c>
      <c r="G470" s="14">
        <v>6.3E-2</v>
      </c>
      <c r="H470" s="14">
        <v>10</v>
      </c>
      <c r="I470" s="14">
        <v>0.22</v>
      </c>
      <c r="J470">
        <v>0</v>
      </c>
      <c r="L470">
        <v>0</v>
      </c>
      <c r="N470">
        <v>5.0999999999999997E-2</v>
      </c>
      <c r="O470">
        <v>0.105</v>
      </c>
      <c r="P470">
        <v>48</v>
      </c>
      <c r="Q470">
        <v>46</v>
      </c>
      <c r="R470">
        <v>0.49099999999999999</v>
      </c>
      <c r="S470">
        <v>0.48099999999999998</v>
      </c>
      <c r="T470">
        <v>2.8000000000000001E-2</v>
      </c>
      <c r="U470">
        <v>8620917</v>
      </c>
      <c r="V470">
        <v>0.217</v>
      </c>
      <c r="W470">
        <v>23000000</v>
      </c>
      <c r="X470">
        <v>2.6679296413594979</v>
      </c>
      <c r="Y470">
        <v>56000000</v>
      </c>
      <c r="Z470">
        <v>6.495828692005734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3.0000000000000001E-3</v>
      </c>
    </row>
    <row r="471" spans="1:32" ht="14.4">
      <c r="A471" t="s">
        <v>762</v>
      </c>
      <c r="B471" s="7" t="s">
        <v>115</v>
      </c>
      <c r="C471" s="8" t="s">
        <v>78</v>
      </c>
      <c r="D471" s="9" t="s">
        <v>64</v>
      </c>
      <c r="E471" s="13">
        <v>1709347777</v>
      </c>
      <c r="F471">
        <v>190.77618805164843</v>
      </c>
      <c r="G471" s="14">
        <v>0.06</v>
      </c>
      <c r="H471" s="14">
        <v>12</v>
      </c>
      <c r="I471" s="14">
        <v>0.20699999999999999</v>
      </c>
      <c r="J471">
        <v>0</v>
      </c>
      <c r="L471">
        <v>469</v>
      </c>
      <c r="M471">
        <v>5.2343960310554821E-5</v>
      </c>
      <c r="N471">
        <v>5.0999999999999997E-2</v>
      </c>
      <c r="O471">
        <v>0.104</v>
      </c>
      <c r="P471">
        <v>48</v>
      </c>
      <c r="Q471">
        <v>46</v>
      </c>
      <c r="R471">
        <v>0.49099999999999999</v>
      </c>
      <c r="S471">
        <v>0.48099999999999998</v>
      </c>
      <c r="T471">
        <v>2.8000000000000001E-2</v>
      </c>
      <c r="U471">
        <v>8959964</v>
      </c>
      <c r="V471">
        <v>0.217</v>
      </c>
      <c r="W471">
        <v>25000000</v>
      </c>
      <c r="X471">
        <v>2.7901897820125172</v>
      </c>
      <c r="Y471">
        <v>80000000</v>
      </c>
      <c r="Z471">
        <v>8.9286073024400547</v>
      </c>
      <c r="AA471">
        <v>0</v>
      </c>
      <c r="AB471">
        <v>0</v>
      </c>
      <c r="AC471">
        <v>0</v>
      </c>
      <c r="AD471">
        <v>0</v>
      </c>
      <c r="AE471">
        <v>2E-3</v>
      </c>
      <c r="AF471">
        <v>4.0000000000000001E-3</v>
      </c>
    </row>
    <row r="472" spans="1:32" ht="14.4">
      <c r="A472" t="s">
        <v>763</v>
      </c>
      <c r="B472" s="7" t="s">
        <v>115</v>
      </c>
      <c r="C472" s="8" t="s">
        <v>78</v>
      </c>
      <c r="D472" s="9" t="s">
        <v>65</v>
      </c>
      <c r="E472" s="13">
        <v>1987622269</v>
      </c>
      <c r="F472">
        <v>213.46496812345174</v>
      </c>
      <c r="G472" s="14">
        <v>0.08</v>
      </c>
      <c r="H472" s="14">
        <v>18</v>
      </c>
      <c r="I472" s="14">
        <v>0.18</v>
      </c>
      <c r="J472">
        <v>0</v>
      </c>
      <c r="L472">
        <v>444</v>
      </c>
      <c r="M472">
        <v>4.768433485830127E-5</v>
      </c>
      <c r="N472">
        <v>0.05</v>
      </c>
      <c r="O472">
        <v>0.10299999999999999</v>
      </c>
      <c r="P472">
        <v>48</v>
      </c>
      <c r="Q472">
        <v>46</v>
      </c>
      <c r="R472">
        <v>0.49199999999999999</v>
      </c>
      <c r="S472">
        <v>0.48099999999999998</v>
      </c>
      <c r="T472">
        <v>2.7E-2</v>
      </c>
      <c r="U472">
        <v>9311234</v>
      </c>
      <c r="V472">
        <v>0.217</v>
      </c>
      <c r="W472">
        <v>0</v>
      </c>
      <c r="Y472">
        <v>80000000</v>
      </c>
      <c r="Z472">
        <v>8.5917720465407701</v>
      </c>
      <c r="AA472">
        <v>0</v>
      </c>
      <c r="AB472">
        <v>64</v>
      </c>
      <c r="AC472">
        <v>0</v>
      </c>
      <c r="AD472">
        <v>0</v>
      </c>
      <c r="AE472">
        <v>3.0000000000000001E-3</v>
      </c>
      <c r="AF472">
        <v>7.0000000000000001E-3</v>
      </c>
    </row>
    <row r="473" spans="1:32" ht="14.4">
      <c r="A473" t="s">
        <v>764</v>
      </c>
      <c r="B473" s="7" t="s">
        <v>115</v>
      </c>
      <c r="C473" s="8" t="s">
        <v>78</v>
      </c>
      <c r="D473" s="9" t="s">
        <v>66</v>
      </c>
      <c r="E473" s="13">
        <v>2736666451</v>
      </c>
      <c r="F473">
        <v>283.15154219999869</v>
      </c>
      <c r="G473" s="14">
        <v>5.8000000000000003E-2</v>
      </c>
      <c r="H473" s="14">
        <v>17</v>
      </c>
      <c r="I473" s="14">
        <v>0.18</v>
      </c>
      <c r="J473">
        <v>0</v>
      </c>
      <c r="L473">
        <v>510</v>
      </c>
      <c r="M473">
        <v>5.2767587540393072E-5</v>
      </c>
      <c r="N473">
        <v>0.05</v>
      </c>
      <c r="O473">
        <v>0.10199999999999999</v>
      </c>
      <c r="P473">
        <v>48</v>
      </c>
      <c r="Q473">
        <v>47</v>
      </c>
      <c r="R473">
        <v>0.49199999999999999</v>
      </c>
      <c r="S473">
        <v>0.48099999999999998</v>
      </c>
      <c r="T473">
        <v>2.7E-2</v>
      </c>
      <c r="U473">
        <v>9665024</v>
      </c>
      <c r="V473">
        <v>0.218</v>
      </c>
      <c r="W473">
        <v>0</v>
      </c>
      <c r="Y473">
        <v>80000000</v>
      </c>
      <c r="Z473">
        <v>8.2772686337871484</v>
      </c>
      <c r="AA473">
        <v>0</v>
      </c>
      <c r="AB473">
        <v>64</v>
      </c>
      <c r="AC473">
        <v>0</v>
      </c>
      <c r="AD473">
        <v>0</v>
      </c>
      <c r="AE473">
        <v>4.0000000000000001E-3</v>
      </c>
      <c r="AF473">
        <v>1.2999999999999999E-2</v>
      </c>
    </row>
    <row r="474" spans="1:32" ht="14.4">
      <c r="A474" t="s">
        <v>765</v>
      </c>
      <c r="B474" s="7" t="s">
        <v>115</v>
      </c>
      <c r="C474" s="8" t="s">
        <v>78</v>
      </c>
      <c r="D474" s="9" t="s">
        <v>67</v>
      </c>
      <c r="E474" s="13">
        <v>4414929142</v>
      </c>
      <c r="F474">
        <v>440.85750627620411</v>
      </c>
      <c r="G474" s="14">
        <v>5.0999999999999997E-2</v>
      </c>
      <c r="H474" s="14">
        <v>23</v>
      </c>
      <c r="I474" s="14">
        <v>0.18</v>
      </c>
      <c r="L474">
        <v>510</v>
      </c>
      <c r="M474">
        <v>5.0926599492151958E-5</v>
      </c>
      <c r="N474">
        <v>0.05</v>
      </c>
      <c r="O474">
        <v>0.10100000000000001</v>
      </c>
      <c r="P474">
        <v>48</v>
      </c>
      <c r="Q474">
        <v>47</v>
      </c>
      <c r="R474">
        <v>0.49199999999999999</v>
      </c>
      <c r="S474">
        <v>0.48099999999999998</v>
      </c>
      <c r="T474">
        <v>2.7E-2</v>
      </c>
      <c r="U474">
        <v>10014413</v>
      </c>
      <c r="V474">
        <v>0.218</v>
      </c>
      <c r="W474">
        <v>0</v>
      </c>
      <c r="Y474">
        <v>80000000</v>
      </c>
      <c r="Z474">
        <v>7.9884861948473667</v>
      </c>
      <c r="AA474">
        <v>0.74</v>
      </c>
      <c r="AB474">
        <v>64</v>
      </c>
      <c r="AC474">
        <v>0</v>
      </c>
      <c r="AD474">
        <v>732</v>
      </c>
      <c r="AE474">
        <v>4.0000000000000001E-3</v>
      </c>
      <c r="AF474">
        <v>2.1000000000000001E-2</v>
      </c>
    </row>
    <row r="475" spans="1:32" ht="14.4">
      <c r="A475" t="s">
        <v>766</v>
      </c>
      <c r="B475" s="7" t="s">
        <v>115</v>
      </c>
      <c r="C475" s="8" t="s">
        <v>78</v>
      </c>
      <c r="D475" s="9" t="s">
        <v>68</v>
      </c>
      <c r="E475" s="13">
        <v>6646663021</v>
      </c>
      <c r="F475">
        <v>641.76665592978236</v>
      </c>
      <c r="G475" s="14">
        <v>4.7E-2</v>
      </c>
      <c r="H475" s="14">
        <v>25</v>
      </c>
      <c r="I475" s="14">
        <v>0.17699999999999999</v>
      </c>
      <c r="J475">
        <v>0</v>
      </c>
      <c r="L475">
        <v>462</v>
      </c>
      <c r="M475">
        <v>4.4608278485427288E-5</v>
      </c>
      <c r="N475">
        <v>4.9000000000000002E-2</v>
      </c>
      <c r="O475">
        <v>0.1</v>
      </c>
      <c r="P475">
        <v>49</v>
      </c>
      <c r="Q475">
        <v>47</v>
      </c>
      <c r="R475">
        <v>0.49199999999999999</v>
      </c>
      <c r="S475">
        <v>0.48199999999999998</v>
      </c>
      <c r="T475">
        <v>2.5999999999999999E-2</v>
      </c>
      <c r="U475">
        <v>10356822</v>
      </c>
      <c r="V475">
        <v>0.218</v>
      </c>
      <c r="W475">
        <v>0</v>
      </c>
      <c r="Y475">
        <v>80000000</v>
      </c>
      <c r="Z475">
        <v>7.7243772269138162</v>
      </c>
      <c r="AA475">
        <v>0.74</v>
      </c>
      <c r="AB475">
        <v>64</v>
      </c>
      <c r="AC475">
        <v>0</v>
      </c>
      <c r="AD475">
        <v>732</v>
      </c>
      <c r="AE475">
        <v>6.0000000000000001E-3</v>
      </c>
      <c r="AF475">
        <v>4.4999999999999998E-2</v>
      </c>
    </row>
    <row r="476" spans="1:32" ht="14.4">
      <c r="A476" t="s">
        <v>767</v>
      </c>
      <c r="B476" s="7" t="s">
        <v>115</v>
      </c>
      <c r="C476" s="8" t="s">
        <v>78</v>
      </c>
      <c r="D476" s="9" t="s">
        <v>69</v>
      </c>
      <c r="E476" s="13">
        <v>7422102520</v>
      </c>
      <c r="F476">
        <v>694.01987177173476</v>
      </c>
      <c r="G476" s="14">
        <v>0.04</v>
      </c>
      <c r="H476" s="14">
        <v>24</v>
      </c>
      <c r="I476" s="14">
        <v>0.153</v>
      </c>
      <c r="J476">
        <v>0</v>
      </c>
      <c r="L476">
        <v>169</v>
      </c>
      <c r="M476">
        <v>1.5802713316525729E-5</v>
      </c>
      <c r="N476">
        <v>4.9000000000000002E-2</v>
      </c>
      <c r="O476">
        <v>9.9000000000000005E-2</v>
      </c>
      <c r="P476">
        <v>49</v>
      </c>
      <c r="Q476">
        <v>48</v>
      </c>
      <c r="R476">
        <v>0.49199999999999999</v>
      </c>
      <c r="S476">
        <v>0.48199999999999998</v>
      </c>
      <c r="T476">
        <v>2.5999999999999999E-2</v>
      </c>
      <c r="U476">
        <v>10694366</v>
      </c>
      <c r="V476">
        <v>0.219</v>
      </c>
      <c r="W476">
        <v>0</v>
      </c>
      <c r="Y476">
        <v>80000000</v>
      </c>
      <c r="Z476">
        <v>7.4805743510180971</v>
      </c>
      <c r="AA476">
        <v>0.74</v>
      </c>
      <c r="AB476">
        <v>64</v>
      </c>
      <c r="AC476">
        <v>0</v>
      </c>
      <c r="AD476">
        <v>732</v>
      </c>
      <c r="AE476">
        <v>8.0000000000000002E-3</v>
      </c>
      <c r="AF476">
        <v>8.5999999999999993E-2</v>
      </c>
    </row>
    <row r="477" spans="1:32" ht="14.4">
      <c r="A477" t="s">
        <v>768</v>
      </c>
      <c r="B477" s="7" t="s">
        <v>115</v>
      </c>
      <c r="C477" s="8" t="s">
        <v>78</v>
      </c>
      <c r="D477" s="9" t="s">
        <v>70</v>
      </c>
      <c r="E477" s="13">
        <v>8638711757</v>
      </c>
      <c r="F477">
        <v>783.15683903037973</v>
      </c>
      <c r="G477" s="14">
        <v>4.2000000000000003E-2</v>
      </c>
      <c r="H477" s="14">
        <v>27</v>
      </c>
      <c r="I477" s="14">
        <v>0.15</v>
      </c>
      <c r="L477">
        <v>169</v>
      </c>
      <c r="M477">
        <v>1.5320977191869766E-5</v>
      </c>
      <c r="N477">
        <v>4.8000000000000001E-2</v>
      </c>
      <c r="O477">
        <v>9.7000000000000003E-2</v>
      </c>
      <c r="P477">
        <v>50</v>
      </c>
      <c r="Q477">
        <v>48</v>
      </c>
      <c r="R477">
        <v>0.49099999999999999</v>
      </c>
      <c r="S477">
        <v>0.48399999999999999</v>
      </c>
      <c r="T477">
        <v>2.5999999999999999E-2</v>
      </c>
      <c r="U477">
        <v>11030628</v>
      </c>
      <c r="V477">
        <v>0.219</v>
      </c>
      <c r="W477">
        <v>0</v>
      </c>
      <c r="Y477">
        <v>80000000</v>
      </c>
      <c r="Z477">
        <v>7.2525335819501846</v>
      </c>
      <c r="AA477">
        <v>0.71299999999999997</v>
      </c>
      <c r="AB477">
        <v>64</v>
      </c>
      <c r="AC477">
        <v>0</v>
      </c>
      <c r="AD477">
        <v>732</v>
      </c>
      <c r="AE477">
        <v>1.2E-2</v>
      </c>
      <c r="AF477">
        <v>0.14499999999999999</v>
      </c>
    </row>
    <row r="478" spans="1:32" ht="14.4">
      <c r="A478" t="s">
        <v>769</v>
      </c>
      <c r="B478" s="7" t="s">
        <v>115</v>
      </c>
      <c r="C478" s="8" t="s">
        <v>78</v>
      </c>
      <c r="D478" s="9" t="s">
        <v>71</v>
      </c>
      <c r="E478" s="13">
        <v>10351933632</v>
      </c>
      <c r="F478">
        <v>910.3542139548382</v>
      </c>
      <c r="G478" s="14">
        <v>3.5999999999999997E-2</v>
      </c>
      <c r="H478" s="14">
        <v>27</v>
      </c>
      <c r="I478" s="8"/>
      <c r="J478">
        <v>0</v>
      </c>
      <c r="L478">
        <v>381</v>
      </c>
      <c r="M478">
        <v>3.3505330293523399E-5</v>
      </c>
      <c r="N478">
        <v>4.8000000000000001E-2</v>
      </c>
      <c r="O478">
        <v>9.5000000000000001E-2</v>
      </c>
      <c r="P478">
        <v>50</v>
      </c>
      <c r="Q478">
        <v>49</v>
      </c>
      <c r="R478">
        <v>0.49</v>
      </c>
      <c r="S478">
        <v>0.48499999999999999</v>
      </c>
      <c r="T478">
        <v>2.5000000000000001E-2</v>
      </c>
      <c r="U478">
        <v>11371325</v>
      </c>
      <c r="V478">
        <v>0.219</v>
      </c>
      <c r="W478">
        <v>0</v>
      </c>
      <c r="Y478">
        <v>80000000</v>
      </c>
      <c r="Z478">
        <v>7.0352399566453334</v>
      </c>
      <c r="AA478">
        <v>0.71299999999999997</v>
      </c>
      <c r="AB478">
        <v>64</v>
      </c>
      <c r="AC478">
        <v>0</v>
      </c>
      <c r="AD478">
        <v>732</v>
      </c>
      <c r="AE478">
        <v>1.4999999999999999E-2</v>
      </c>
      <c r="AF478">
        <v>0.20100000000000001</v>
      </c>
    </row>
    <row r="479" spans="1:32" ht="14.4">
      <c r="A479" t="s">
        <v>770</v>
      </c>
      <c r="B479" s="7" t="s">
        <v>115</v>
      </c>
      <c r="C479" s="8" t="s">
        <v>78</v>
      </c>
      <c r="D479" s="9" t="s">
        <v>72</v>
      </c>
      <c r="E479" s="13">
        <v>9253484290</v>
      </c>
      <c r="F479">
        <v>789.4938306585542</v>
      </c>
      <c r="G479" s="14">
        <v>4.4999999999999998E-2</v>
      </c>
      <c r="H479" s="14">
        <v>28</v>
      </c>
      <c r="I479" s="8"/>
      <c r="J479">
        <v>0</v>
      </c>
      <c r="L479">
        <v>407</v>
      </c>
      <c r="M479">
        <v>3.4724648468391311E-5</v>
      </c>
      <c r="N479">
        <v>4.7E-2</v>
      </c>
      <c r="O479">
        <v>9.4E-2</v>
      </c>
      <c r="P479">
        <v>51</v>
      </c>
      <c r="Q479">
        <v>49</v>
      </c>
      <c r="R479">
        <v>0.48799999999999999</v>
      </c>
      <c r="S479">
        <v>0.48699999999999999</v>
      </c>
      <c r="T479">
        <v>2.5000000000000001E-2</v>
      </c>
      <c r="U479">
        <v>11720781</v>
      </c>
      <c r="V479">
        <v>0.22</v>
      </c>
      <c r="W479">
        <v>0</v>
      </c>
      <c r="Y479">
        <v>80000000</v>
      </c>
      <c r="Z479">
        <v>6.8254837284307248</v>
      </c>
      <c r="AA479">
        <v>0.75800000000000001</v>
      </c>
      <c r="AB479">
        <v>64</v>
      </c>
      <c r="AC479">
        <v>0</v>
      </c>
      <c r="AD479">
        <v>732</v>
      </c>
      <c r="AE479">
        <v>1.7000000000000001E-2</v>
      </c>
      <c r="AF479">
        <v>0.245</v>
      </c>
    </row>
    <row r="480" spans="1:32" ht="14.4">
      <c r="A480" t="s">
        <v>771</v>
      </c>
      <c r="B480" s="7" t="s">
        <v>115</v>
      </c>
      <c r="C480" s="8" t="s">
        <v>78</v>
      </c>
      <c r="D480" s="9" t="s">
        <v>73</v>
      </c>
      <c r="E480" s="13">
        <v>10657705072</v>
      </c>
      <c r="F480">
        <v>882.25765136315397</v>
      </c>
      <c r="G480" s="14">
        <v>0.04</v>
      </c>
      <c r="H480" s="14">
        <v>29</v>
      </c>
      <c r="I480" s="8"/>
      <c r="L480">
        <v>407</v>
      </c>
      <c r="M480">
        <v>3.3691949784590894E-5</v>
      </c>
      <c r="N480">
        <v>4.7E-2</v>
      </c>
      <c r="O480">
        <v>9.1999999999999998E-2</v>
      </c>
      <c r="P480">
        <v>51</v>
      </c>
      <c r="Q480">
        <v>49</v>
      </c>
      <c r="R480">
        <v>0.48699999999999999</v>
      </c>
      <c r="S480">
        <v>0.48799999999999999</v>
      </c>
      <c r="T480">
        <v>2.5000000000000001E-2</v>
      </c>
      <c r="U480">
        <v>12080037</v>
      </c>
      <c r="V480">
        <v>0.22</v>
      </c>
      <c r="W480">
        <v>0</v>
      </c>
      <c r="Y480">
        <v>80000000</v>
      </c>
      <c r="Z480">
        <v>6.6224962721554581</v>
      </c>
      <c r="AA480">
        <v>0.75800000000000001</v>
      </c>
      <c r="AB480">
        <v>55</v>
      </c>
      <c r="AC480">
        <v>0</v>
      </c>
      <c r="AD480">
        <v>732</v>
      </c>
      <c r="AE480">
        <v>1.9E-2</v>
      </c>
      <c r="AF480">
        <v>0.30299999999999999</v>
      </c>
    </row>
    <row r="481" spans="1:32" ht="14.4">
      <c r="A481" t="s">
        <v>772</v>
      </c>
      <c r="B481" s="7" t="s">
        <v>115</v>
      </c>
      <c r="C481" s="8" t="s">
        <v>78</v>
      </c>
      <c r="D481" s="9" t="s">
        <v>74</v>
      </c>
      <c r="E481" s="13">
        <v>12156380062</v>
      </c>
      <c r="F481">
        <v>976.55921948398054</v>
      </c>
      <c r="G481" s="14">
        <v>2.8000000000000001E-2</v>
      </c>
      <c r="H481" s="14">
        <v>25</v>
      </c>
      <c r="I481" s="8"/>
      <c r="J481">
        <v>0</v>
      </c>
      <c r="L481">
        <v>378</v>
      </c>
      <c r="M481">
        <v>3.036589700899931E-5</v>
      </c>
      <c r="N481">
        <v>4.5999999999999999E-2</v>
      </c>
      <c r="O481">
        <v>0.09</v>
      </c>
      <c r="P481">
        <v>52</v>
      </c>
      <c r="Q481">
        <v>50</v>
      </c>
      <c r="R481">
        <v>0.48499999999999999</v>
      </c>
      <c r="S481">
        <v>0.49</v>
      </c>
      <c r="T481">
        <v>2.4E-2</v>
      </c>
      <c r="U481">
        <v>12448175</v>
      </c>
      <c r="V481">
        <v>0.221</v>
      </c>
      <c r="W481">
        <v>0</v>
      </c>
      <c r="Y481">
        <v>80000000</v>
      </c>
      <c r="Z481">
        <v>6.4266448696294836</v>
      </c>
      <c r="AA481">
        <v>0.75700000000000001</v>
      </c>
      <c r="AB481">
        <v>62</v>
      </c>
      <c r="AC481">
        <v>189</v>
      </c>
      <c r="AD481">
        <v>732</v>
      </c>
      <c r="AE481">
        <v>2.1000000000000001E-2</v>
      </c>
      <c r="AF481">
        <v>0.35399999999999998</v>
      </c>
    </row>
    <row r="482" spans="1:32" ht="14.4">
      <c r="A482" t="s">
        <v>773</v>
      </c>
      <c r="B482" s="7" t="s">
        <v>115</v>
      </c>
      <c r="C482" s="8" t="s">
        <v>78</v>
      </c>
      <c r="D482" s="9" t="s">
        <v>62</v>
      </c>
      <c r="E482" s="13">
        <v>12887072082</v>
      </c>
      <c r="F482">
        <v>1552.4440022835388</v>
      </c>
      <c r="G482" s="14">
        <v>2.8000000000000001E-2</v>
      </c>
      <c r="H482" s="14">
        <v>25</v>
      </c>
      <c r="I482" s="8"/>
      <c r="J482">
        <v>0</v>
      </c>
      <c r="L482">
        <v>0</v>
      </c>
      <c r="N482">
        <v>5.0999999999999997E-2</v>
      </c>
      <c r="O482">
        <v>0.106</v>
      </c>
      <c r="P482">
        <v>48</v>
      </c>
      <c r="Q482">
        <v>46</v>
      </c>
      <c r="R482">
        <v>0.49</v>
      </c>
      <c r="S482">
        <v>0.48199999999999998</v>
      </c>
      <c r="T482">
        <v>2.8000000000000001E-2</v>
      </c>
      <c r="U482">
        <v>8301151</v>
      </c>
      <c r="V482">
        <v>0.216</v>
      </c>
      <c r="W482">
        <v>14000000</v>
      </c>
      <c r="X482">
        <v>1.6865131112540899</v>
      </c>
      <c r="Y482">
        <v>56000000</v>
      </c>
      <c r="Z482">
        <v>6.7460524450163595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1E-3</v>
      </c>
    </row>
    <row r="483" spans="1:32" ht="14.4">
      <c r="A483" t="s">
        <v>774</v>
      </c>
      <c r="B483" s="7" t="s">
        <v>116</v>
      </c>
      <c r="C483" s="8" t="s">
        <v>84</v>
      </c>
      <c r="D483" s="9" t="s">
        <v>63</v>
      </c>
      <c r="E483" s="13">
        <v>79328640264</v>
      </c>
      <c r="F483">
        <v>5072.3942926049895</v>
      </c>
      <c r="G483" s="14">
        <v>7.6999999999999999E-2</v>
      </c>
      <c r="H483" s="14">
        <v>390</v>
      </c>
      <c r="I483" s="14">
        <v>0.14799999999999999</v>
      </c>
      <c r="J483">
        <v>33574</v>
      </c>
      <c r="K483">
        <v>2.1467727848753226E-3</v>
      </c>
      <c r="L483">
        <v>0</v>
      </c>
      <c r="N483">
        <v>1.6E-2</v>
      </c>
      <c r="O483">
        <v>8.9999999999999993E-3</v>
      </c>
      <c r="P483">
        <v>80</v>
      </c>
      <c r="Q483">
        <v>74</v>
      </c>
      <c r="R483">
        <v>0.27300000000000002</v>
      </c>
      <c r="S483">
        <v>0.65400000000000003</v>
      </c>
      <c r="T483">
        <v>7.3999999999999996E-2</v>
      </c>
      <c r="U483">
        <v>15639289</v>
      </c>
      <c r="V483">
        <v>0.86399999999999999</v>
      </c>
      <c r="W483">
        <v>1184000000</v>
      </c>
      <c r="X483">
        <v>75.706766464894926</v>
      </c>
      <c r="Y483">
        <v>939000000</v>
      </c>
      <c r="Z483">
        <v>60.041092660925955</v>
      </c>
      <c r="AA483">
        <v>0</v>
      </c>
      <c r="AB483">
        <v>0</v>
      </c>
      <c r="AC483">
        <v>0</v>
      </c>
      <c r="AD483">
        <v>0</v>
      </c>
      <c r="AE483">
        <v>0.191</v>
      </c>
      <c r="AF483">
        <v>0.32600000000000001</v>
      </c>
    </row>
    <row r="484" spans="1:32" ht="14.4">
      <c r="A484" t="s">
        <v>775</v>
      </c>
      <c r="B484" s="7" t="s">
        <v>116</v>
      </c>
      <c r="C484" s="8" t="s">
        <v>84</v>
      </c>
      <c r="D484" s="9" t="s">
        <v>64</v>
      </c>
      <c r="E484" s="13">
        <v>72336972322</v>
      </c>
      <c r="F484">
        <v>4572.6395729276774</v>
      </c>
      <c r="G484" s="14">
        <v>7.6999999999999999E-2</v>
      </c>
      <c r="H484" s="14">
        <v>348</v>
      </c>
      <c r="I484" s="14">
        <v>0.11899999999999999</v>
      </c>
      <c r="J484">
        <v>30920</v>
      </c>
      <c r="K484">
        <v>1.9545470463646119E-3</v>
      </c>
      <c r="L484">
        <v>72258</v>
      </c>
      <c r="M484">
        <v>4.5676474927624239E-3</v>
      </c>
      <c r="N484">
        <v>1.6E-2</v>
      </c>
      <c r="O484">
        <v>8.0000000000000002E-3</v>
      </c>
      <c r="P484">
        <v>81</v>
      </c>
      <c r="Q484">
        <v>75</v>
      </c>
      <c r="R484">
        <v>0.26700000000000002</v>
      </c>
      <c r="S484">
        <v>0.65800000000000003</v>
      </c>
      <c r="T484">
        <v>7.4999999999999997E-2</v>
      </c>
      <c r="U484">
        <v>15819522</v>
      </c>
      <c r="V484">
        <v>0.86599999999999999</v>
      </c>
      <c r="W484">
        <v>1221000000</v>
      </c>
      <c r="X484">
        <v>77.183115899456382</v>
      </c>
      <c r="Y484">
        <v>932000000</v>
      </c>
      <c r="Z484">
        <v>58.914548745530993</v>
      </c>
      <c r="AA484">
        <v>0</v>
      </c>
      <c r="AB484">
        <v>0</v>
      </c>
      <c r="AC484">
        <v>0</v>
      </c>
      <c r="AD484">
        <v>0</v>
      </c>
      <c r="AE484">
        <v>0.221</v>
      </c>
      <c r="AF484">
        <v>0.39500000000000002</v>
      </c>
    </row>
    <row r="485" spans="1:32" ht="14.4">
      <c r="A485" t="s">
        <v>776</v>
      </c>
      <c r="B485" s="7" t="s">
        <v>116</v>
      </c>
      <c r="C485" s="8" t="s">
        <v>84</v>
      </c>
      <c r="D485" s="9" t="s">
        <v>65</v>
      </c>
      <c r="E485" s="13">
        <v>70984568429</v>
      </c>
      <c r="F485">
        <v>4437.7398184557333</v>
      </c>
      <c r="G485" s="14">
        <v>7.4999999999999997E-2</v>
      </c>
      <c r="H485" s="14">
        <v>331</v>
      </c>
      <c r="I485" s="14">
        <v>7.8E-2</v>
      </c>
      <c r="J485">
        <v>29484</v>
      </c>
      <c r="K485">
        <v>1.8432502120262887E-3</v>
      </c>
      <c r="L485">
        <v>67267</v>
      </c>
      <c r="M485">
        <v>4.2053287210816834E-3</v>
      </c>
      <c r="N485">
        <v>1.6E-2</v>
      </c>
      <c r="O485">
        <v>8.0000000000000002E-3</v>
      </c>
      <c r="P485">
        <v>81</v>
      </c>
      <c r="Q485">
        <v>75</v>
      </c>
      <c r="R485">
        <v>0.26100000000000001</v>
      </c>
      <c r="S485">
        <v>0.66200000000000003</v>
      </c>
      <c r="T485">
        <v>7.6999999999999999E-2</v>
      </c>
      <c r="U485">
        <v>15995658</v>
      </c>
      <c r="V485">
        <v>0.86899999999999999</v>
      </c>
      <c r="W485">
        <v>1309000000</v>
      </c>
      <c r="X485">
        <v>81.834707893854699</v>
      </c>
      <c r="Y485">
        <v>1109000000</v>
      </c>
      <c r="Z485">
        <v>69.331314785549935</v>
      </c>
      <c r="AA485">
        <v>0</v>
      </c>
      <c r="AB485">
        <v>27</v>
      </c>
      <c r="AC485">
        <v>0</v>
      </c>
      <c r="AD485">
        <v>0</v>
      </c>
      <c r="AE485">
        <v>0.255</v>
      </c>
      <c r="AF485">
        <v>0.45400000000000001</v>
      </c>
    </row>
    <row r="486" spans="1:32" ht="14.4">
      <c r="A486" t="s">
        <v>777</v>
      </c>
      <c r="B486" s="7" t="s">
        <v>116</v>
      </c>
      <c r="C486" s="8" t="s">
        <v>84</v>
      </c>
      <c r="D486" s="9" t="s">
        <v>66</v>
      </c>
      <c r="E486" s="13">
        <v>77840186385</v>
      </c>
      <c r="F486">
        <v>4814.3880577361506</v>
      </c>
      <c r="G486" s="14">
        <v>7.0999999999999994E-2</v>
      </c>
      <c r="H486" s="14">
        <v>338</v>
      </c>
      <c r="I486" s="14">
        <v>6.2E-2</v>
      </c>
      <c r="J486">
        <v>30310</v>
      </c>
      <c r="K486">
        <v>1.8746628034552429E-3</v>
      </c>
      <c r="L486">
        <v>71224</v>
      </c>
      <c r="M486">
        <v>4.4051792647078923E-3</v>
      </c>
      <c r="N486">
        <v>1.4999999999999999E-2</v>
      </c>
      <c r="O486">
        <v>8.0000000000000002E-3</v>
      </c>
      <c r="P486">
        <v>81</v>
      </c>
      <c r="Q486">
        <v>75</v>
      </c>
      <c r="R486">
        <v>0.255</v>
      </c>
      <c r="S486">
        <v>0.66700000000000004</v>
      </c>
      <c r="T486">
        <v>7.9000000000000001E-2</v>
      </c>
      <c r="U486">
        <v>16168241</v>
      </c>
      <c r="V486">
        <v>0.872</v>
      </c>
      <c r="W486">
        <v>1571000000</v>
      </c>
      <c r="X486">
        <v>97.165795586545258</v>
      </c>
      <c r="Y486">
        <v>1251000000</v>
      </c>
      <c r="Z486">
        <v>77.3739085160841</v>
      </c>
      <c r="AA486">
        <v>0</v>
      </c>
      <c r="AB486">
        <v>27</v>
      </c>
      <c r="AC486">
        <v>0</v>
      </c>
      <c r="AD486">
        <v>0</v>
      </c>
      <c r="AE486">
        <v>0.28199999999999997</v>
      </c>
      <c r="AF486">
        <v>0.57299999999999995</v>
      </c>
    </row>
    <row r="487" spans="1:32" ht="14.4">
      <c r="A487" t="s">
        <v>778</v>
      </c>
      <c r="B487" s="7" t="s">
        <v>116</v>
      </c>
      <c r="C487" s="8" t="s">
        <v>84</v>
      </c>
      <c r="D487" s="9" t="s">
        <v>67</v>
      </c>
      <c r="E487" s="13">
        <v>101000000000</v>
      </c>
      <c r="F487">
        <v>6182.0021840218014</v>
      </c>
      <c r="G487" s="14">
        <v>6.7000000000000004E-2</v>
      </c>
      <c r="H487" s="14">
        <v>414</v>
      </c>
      <c r="I487" s="14">
        <v>5.0999999999999997E-2</v>
      </c>
      <c r="J487">
        <v>30310</v>
      </c>
      <c r="K487">
        <v>1.8552127346307009E-3</v>
      </c>
      <c r="L487">
        <v>71224</v>
      </c>
      <c r="M487">
        <v>4.3594744906412753E-3</v>
      </c>
      <c r="N487">
        <v>1.4999999999999999E-2</v>
      </c>
      <c r="O487">
        <v>8.0000000000000002E-3</v>
      </c>
      <c r="P487">
        <v>81</v>
      </c>
      <c r="Q487">
        <v>75</v>
      </c>
      <c r="R487">
        <v>0.249</v>
      </c>
      <c r="S487">
        <v>0.67100000000000004</v>
      </c>
      <c r="T487">
        <v>0.08</v>
      </c>
      <c r="U487">
        <v>16337749</v>
      </c>
      <c r="V487">
        <v>0.874</v>
      </c>
      <c r="W487">
        <v>1682000000</v>
      </c>
      <c r="X487">
        <v>102.95175914380862</v>
      </c>
      <c r="Y487">
        <v>1355000000</v>
      </c>
      <c r="Z487">
        <v>82.936761973757825</v>
      </c>
      <c r="AA487">
        <v>0.253</v>
      </c>
      <c r="AB487">
        <v>27</v>
      </c>
      <c r="AC487">
        <v>0</v>
      </c>
      <c r="AD487">
        <v>316</v>
      </c>
      <c r="AE487">
        <v>0.312</v>
      </c>
      <c r="AF487">
        <v>0.64700000000000002</v>
      </c>
    </row>
    <row r="488" spans="1:32" ht="14.4">
      <c r="A488" t="s">
        <v>779</v>
      </c>
      <c r="B488" s="7" t="s">
        <v>116</v>
      </c>
      <c r="C488" s="8" t="s">
        <v>84</v>
      </c>
      <c r="D488" s="9" t="s">
        <v>68</v>
      </c>
      <c r="E488" s="13">
        <v>124000000000</v>
      </c>
      <c r="F488">
        <v>7513.0888307634332</v>
      </c>
      <c r="G488" s="14">
        <v>6.6000000000000003E-2</v>
      </c>
      <c r="H488" s="14">
        <v>497</v>
      </c>
      <c r="I488" s="14">
        <v>6.7000000000000004E-2</v>
      </c>
      <c r="J488">
        <v>30565</v>
      </c>
      <c r="K488">
        <v>1.8519158073571317E-3</v>
      </c>
      <c r="L488">
        <v>71154</v>
      </c>
      <c r="M488">
        <v>4.3111800214850103E-3</v>
      </c>
      <c r="N488">
        <v>1.4999999999999999E-2</v>
      </c>
      <c r="O488">
        <v>8.0000000000000002E-3</v>
      </c>
      <c r="P488">
        <v>81</v>
      </c>
      <c r="Q488">
        <v>75</v>
      </c>
      <c r="R488">
        <v>0.24299999999999999</v>
      </c>
      <c r="S488">
        <v>0.67500000000000004</v>
      </c>
      <c r="T488">
        <v>8.2000000000000003E-2</v>
      </c>
      <c r="U488">
        <v>16504530</v>
      </c>
      <c r="V488">
        <v>0.877</v>
      </c>
      <c r="W488">
        <v>1891000000</v>
      </c>
      <c r="X488">
        <v>114.57460466914235</v>
      </c>
      <c r="Y488">
        <v>1573000000</v>
      </c>
      <c r="Z488">
        <v>95.307167183797418</v>
      </c>
      <c r="AA488">
        <v>0.251</v>
      </c>
      <c r="AB488">
        <v>27</v>
      </c>
      <c r="AC488">
        <v>0</v>
      </c>
      <c r="AD488">
        <v>316</v>
      </c>
      <c r="AE488">
        <v>0.34499999999999997</v>
      </c>
      <c r="AF488">
        <v>0.754</v>
      </c>
    </row>
    <row r="489" spans="1:32" ht="14.4">
      <c r="A489" t="s">
        <v>780</v>
      </c>
      <c r="B489" s="7" t="s">
        <v>116</v>
      </c>
      <c r="C489" s="8" t="s">
        <v>84</v>
      </c>
      <c r="D489" s="9" t="s">
        <v>69</v>
      </c>
      <c r="E489" s="13">
        <v>155000000000</v>
      </c>
      <c r="F489">
        <v>9298.7584297744561</v>
      </c>
      <c r="G489" s="14">
        <v>6.2E-2</v>
      </c>
      <c r="H489" s="14">
        <v>587</v>
      </c>
      <c r="I489" s="14">
        <v>0.08</v>
      </c>
      <c r="J489">
        <v>25568</v>
      </c>
      <c r="K489">
        <v>1.5338751969836987E-3</v>
      </c>
      <c r="L489">
        <v>55361</v>
      </c>
      <c r="M489">
        <v>3.3212165511660881E-3</v>
      </c>
      <c r="N489">
        <v>1.4999999999999999E-2</v>
      </c>
      <c r="O489">
        <v>8.0000000000000002E-3</v>
      </c>
      <c r="P489">
        <v>82</v>
      </c>
      <c r="Q489">
        <v>76</v>
      </c>
      <c r="R489">
        <v>0.23699999999999999</v>
      </c>
      <c r="S489">
        <v>0.67800000000000005</v>
      </c>
      <c r="T489">
        <v>8.5000000000000006E-2</v>
      </c>
      <c r="U489">
        <v>16668892</v>
      </c>
      <c r="V489">
        <v>0.879</v>
      </c>
      <c r="W489">
        <v>2226000000</v>
      </c>
      <c r="X489">
        <v>133.54216944953509</v>
      </c>
      <c r="Y489">
        <v>2042000000</v>
      </c>
      <c r="Z489">
        <v>122.50364331354477</v>
      </c>
      <c r="AA489">
        <v>0.251</v>
      </c>
      <c r="AB489">
        <v>27</v>
      </c>
      <c r="AC489">
        <v>0</v>
      </c>
      <c r="AD489">
        <v>316</v>
      </c>
      <c r="AE489">
        <v>0.35899999999999999</v>
      </c>
      <c r="AF489">
        <v>0.83699999999999997</v>
      </c>
    </row>
    <row r="490" spans="1:32" ht="14.4">
      <c r="A490" t="s">
        <v>781</v>
      </c>
      <c r="B490" s="7" t="s">
        <v>116</v>
      </c>
      <c r="C490" s="8" t="s">
        <v>84</v>
      </c>
      <c r="D490" s="9" t="s">
        <v>70</v>
      </c>
      <c r="E490" s="13">
        <v>173000000000</v>
      </c>
      <c r="F490">
        <v>10278.540119340387</v>
      </c>
      <c r="G490" s="14">
        <v>6.4000000000000001E-2</v>
      </c>
      <c r="H490" s="14">
        <v>665</v>
      </c>
      <c r="I490" s="14">
        <v>8.6999999999999994E-2</v>
      </c>
      <c r="J490">
        <v>25568</v>
      </c>
      <c r="K490">
        <v>1.5190850507011272E-3</v>
      </c>
      <c r="L490">
        <v>55361</v>
      </c>
      <c r="M490">
        <v>3.2891922517156252E-3</v>
      </c>
      <c r="N490">
        <v>1.4999999999999999E-2</v>
      </c>
      <c r="O490">
        <v>8.0000000000000002E-3</v>
      </c>
      <c r="P490">
        <v>82</v>
      </c>
      <c r="Q490">
        <v>76</v>
      </c>
      <c r="R490">
        <v>0.23100000000000001</v>
      </c>
      <c r="S490">
        <v>0.68200000000000005</v>
      </c>
      <c r="T490">
        <v>8.6999999999999994E-2</v>
      </c>
      <c r="U490">
        <v>16831184</v>
      </c>
      <c r="V490">
        <v>0.88200000000000001</v>
      </c>
      <c r="W490">
        <v>2537000000</v>
      </c>
      <c r="X490">
        <v>150.73211724142521</v>
      </c>
      <c r="Y490">
        <v>1789000000</v>
      </c>
      <c r="Z490">
        <v>106.29079926878585</v>
      </c>
      <c r="AA490">
        <v>0.251</v>
      </c>
      <c r="AB490">
        <v>27</v>
      </c>
      <c r="AC490">
        <v>0</v>
      </c>
      <c r="AD490">
        <v>316</v>
      </c>
      <c r="AE490">
        <v>0.373</v>
      </c>
      <c r="AF490">
        <v>0.879</v>
      </c>
    </row>
    <row r="491" spans="1:32" ht="14.4">
      <c r="A491" t="s">
        <v>782</v>
      </c>
      <c r="B491" s="7" t="s">
        <v>116</v>
      </c>
      <c r="C491" s="8" t="s">
        <v>84</v>
      </c>
      <c r="D491" s="9" t="s">
        <v>71</v>
      </c>
      <c r="E491" s="13">
        <v>180000000000</v>
      </c>
      <c r="F491">
        <v>10593.389289577299</v>
      </c>
      <c r="G491" s="14">
        <v>6.8000000000000005E-2</v>
      </c>
      <c r="H491" s="14">
        <v>732</v>
      </c>
      <c r="I491" s="14">
        <v>0.13300000000000001</v>
      </c>
      <c r="J491">
        <v>25833</v>
      </c>
      <c r="K491">
        <v>1.5203279195425022E-3</v>
      </c>
      <c r="L491">
        <v>55078</v>
      </c>
      <c r="M491">
        <v>3.2414594182852141E-3</v>
      </c>
      <c r="N491">
        <v>1.4E-2</v>
      </c>
      <c r="O491">
        <v>8.0000000000000002E-3</v>
      </c>
      <c r="P491">
        <v>82</v>
      </c>
      <c r="Q491">
        <v>76</v>
      </c>
      <c r="R491">
        <v>0.22600000000000001</v>
      </c>
      <c r="S491">
        <v>0.68500000000000005</v>
      </c>
      <c r="T491">
        <v>8.8999999999999996E-2</v>
      </c>
      <c r="U491">
        <v>16991729</v>
      </c>
      <c r="V491">
        <v>0.88400000000000001</v>
      </c>
      <c r="W491">
        <v>2350000000</v>
      </c>
      <c r="X491">
        <v>138.30258239170362</v>
      </c>
      <c r="Y491">
        <v>1504000000</v>
      </c>
      <c r="Z491">
        <v>88.513652730690325</v>
      </c>
      <c r="AA491">
        <v>0.248</v>
      </c>
      <c r="AB491">
        <v>27</v>
      </c>
      <c r="AC491">
        <v>0</v>
      </c>
      <c r="AD491">
        <v>316</v>
      </c>
      <c r="AE491">
        <v>0.41599999999999998</v>
      </c>
      <c r="AF491">
        <v>0.96799999999999997</v>
      </c>
    </row>
    <row r="492" spans="1:32" ht="14.4">
      <c r="A492" t="s">
        <v>783</v>
      </c>
      <c r="B492" s="7" t="s">
        <v>116</v>
      </c>
      <c r="C492" s="8" t="s">
        <v>84</v>
      </c>
      <c r="D492" s="9" t="s">
        <v>72</v>
      </c>
      <c r="E492" s="13">
        <v>172000000000</v>
      </c>
      <c r="F492">
        <v>10028.710097978166</v>
      </c>
      <c r="G492" s="14">
        <v>7.4999999999999997E-2</v>
      </c>
      <c r="H492" s="14">
        <v>760</v>
      </c>
      <c r="I492" s="14">
        <v>7.2999999999999995E-2</v>
      </c>
      <c r="J492">
        <v>29507</v>
      </c>
      <c r="K492">
        <v>1.7204485398897775E-3</v>
      </c>
      <c r="L492">
        <v>64393</v>
      </c>
      <c r="M492">
        <v>3.7545274961576047E-3</v>
      </c>
      <c r="N492">
        <v>1.4E-2</v>
      </c>
      <c r="O492">
        <v>8.0000000000000002E-3</v>
      </c>
      <c r="P492">
        <v>82</v>
      </c>
      <c r="Q492">
        <v>76</v>
      </c>
      <c r="R492">
        <v>0.221</v>
      </c>
      <c r="S492">
        <v>0.68700000000000006</v>
      </c>
      <c r="T492">
        <v>9.1999999999999998E-2</v>
      </c>
      <c r="U492">
        <v>17150760</v>
      </c>
      <c r="V492">
        <v>0.88600000000000001</v>
      </c>
      <c r="W492">
        <v>2422000000</v>
      </c>
      <c r="X492">
        <v>141.21823172850648</v>
      </c>
      <c r="Y492">
        <v>1808000000</v>
      </c>
      <c r="Z492">
        <v>105.41806893688677</v>
      </c>
      <c r="AA492">
        <v>0.245</v>
      </c>
      <c r="AB492">
        <v>22</v>
      </c>
      <c r="AC492">
        <v>0</v>
      </c>
      <c r="AD492">
        <v>316</v>
      </c>
      <c r="AE492">
        <v>0.45</v>
      </c>
      <c r="AF492">
        <v>1.1579999999999999</v>
      </c>
    </row>
    <row r="493" spans="1:32" ht="14.4">
      <c r="A493" t="s">
        <v>784</v>
      </c>
      <c r="B493" s="7" t="s">
        <v>116</v>
      </c>
      <c r="C493" s="8" t="s">
        <v>84</v>
      </c>
      <c r="D493" s="9" t="s">
        <v>73</v>
      </c>
      <c r="E493" s="13">
        <v>218000000000</v>
      </c>
      <c r="F493">
        <v>12595.004901941244</v>
      </c>
      <c r="G493" s="14">
        <v>7.0999999999999994E-2</v>
      </c>
      <c r="H493" s="14">
        <v>894</v>
      </c>
      <c r="I493" s="14">
        <v>4.8000000000000001E-2</v>
      </c>
      <c r="J493">
        <v>29507</v>
      </c>
      <c r="K493">
        <v>1.7047743561540377E-3</v>
      </c>
      <c r="L493">
        <v>64393</v>
      </c>
      <c r="M493">
        <v>3.7203217919756994E-3</v>
      </c>
      <c r="N493">
        <v>1.4E-2</v>
      </c>
      <c r="O493">
        <v>7.0000000000000001E-3</v>
      </c>
      <c r="P493">
        <v>82</v>
      </c>
      <c r="Q493">
        <v>76</v>
      </c>
      <c r="R493">
        <v>0.217</v>
      </c>
      <c r="S493">
        <v>0.68799999999999994</v>
      </c>
      <c r="T493">
        <v>9.4E-2</v>
      </c>
      <c r="U493">
        <v>17308449</v>
      </c>
      <c r="V493">
        <v>0.88800000000000001</v>
      </c>
      <c r="W493">
        <v>2751000000</v>
      </c>
      <c r="X493">
        <v>158.93971782220348</v>
      </c>
      <c r="Y493">
        <v>2047000000</v>
      </c>
      <c r="Z493">
        <v>118.26594052419139</v>
      </c>
      <c r="AA493">
        <v>0.245</v>
      </c>
      <c r="AB493">
        <v>8</v>
      </c>
      <c r="AC493">
        <v>0</v>
      </c>
      <c r="AD493">
        <v>316</v>
      </c>
      <c r="AE493">
        <v>0.52200000000000002</v>
      </c>
      <c r="AF493">
        <v>1.2889999999999999</v>
      </c>
    </row>
    <row r="494" spans="1:32" ht="14.4">
      <c r="A494" t="s">
        <v>785</v>
      </c>
      <c r="B494" s="7" t="s">
        <v>116</v>
      </c>
      <c r="C494" s="8" t="s">
        <v>84</v>
      </c>
      <c r="D494" s="9" t="s">
        <v>74</v>
      </c>
      <c r="E494" s="13">
        <v>251000000000</v>
      </c>
      <c r="F494">
        <v>14371.753400866452</v>
      </c>
      <c r="G494" s="14">
        <v>7.0999999999999994E-2</v>
      </c>
      <c r="H494" s="14">
        <v>1022</v>
      </c>
      <c r="I494" s="14">
        <v>0.09</v>
      </c>
      <c r="J494">
        <v>27514</v>
      </c>
      <c r="K494">
        <v>1.5753961078543407E-3</v>
      </c>
      <c r="L494">
        <v>60047</v>
      </c>
      <c r="M494">
        <v>3.4381700257443337E-3</v>
      </c>
      <c r="N494">
        <v>1.4E-2</v>
      </c>
      <c r="O494">
        <v>7.0000000000000001E-3</v>
      </c>
      <c r="P494">
        <v>82</v>
      </c>
      <c r="Q494">
        <v>77</v>
      </c>
      <c r="R494">
        <v>0.214</v>
      </c>
      <c r="S494">
        <v>0.68899999999999995</v>
      </c>
      <c r="T494">
        <v>9.7000000000000003E-2</v>
      </c>
      <c r="U494">
        <v>17464814</v>
      </c>
      <c r="V494">
        <v>0.89</v>
      </c>
      <c r="W494">
        <v>3180000000</v>
      </c>
      <c r="X494">
        <v>182.08038173209289</v>
      </c>
      <c r="Y494">
        <v>2348000000</v>
      </c>
      <c r="Z494">
        <v>134.44174097702958</v>
      </c>
      <c r="AA494">
        <v>0.27700000000000002</v>
      </c>
      <c r="AB494">
        <v>8</v>
      </c>
      <c r="AC494">
        <v>34</v>
      </c>
      <c r="AD494">
        <v>291</v>
      </c>
      <c r="AE494">
        <v>0.61399999999999999</v>
      </c>
      <c r="AF494">
        <v>1.371</v>
      </c>
    </row>
    <row r="495" spans="1:32" ht="14.4">
      <c r="A495" t="s">
        <v>786</v>
      </c>
      <c r="B495" s="7" t="s">
        <v>116</v>
      </c>
      <c r="C495" s="8" t="s">
        <v>84</v>
      </c>
      <c r="D495" s="9" t="s">
        <v>62</v>
      </c>
      <c r="E495" s="13">
        <v>266000000000</v>
      </c>
      <c r="F495">
        <v>17211.924473040108</v>
      </c>
      <c r="G495" s="14">
        <v>7.1999999999999995E-2</v>
      </c>
      <c r="H495" s="14">
        <v>1103</v>
      </c>
      <c r="I495" s="14">
        <v>0.10100000000000001</v>
      </c>
      <c r="J495">
        <v>32720</v>
      </c>
      <c r="K495">
        <v>2.1171961231498961E-3</v>
      </c>
      <c r="L495">
        <v>0</v>
      </c>
      <c r="N495">
        <v>1.7000000000000001E-2</v>
      </c>
      <c r="O495">
        <v>8.9999999999999993E-3</v>
      </c>
      <c r="P495">
        <v>80</v>
      </c>
      <c r="Q495">
        <v>74</v>
      </c>
      <c r="R495">
        <v>0.27800000000000002</v>
      </c>
      <c r="S495">
        <v>0.65</v>
      </c>
      <c r="T495">
        <v>7.1999999999999995E-2</v>
      </c>
      <c r="U495">
        <v>15454402</v>
      </c>
      <c r="V495">
        <v>0.86099999999999999</v>
      </c>
      <c r="W495">
        <v>1179000000</v>
      </c>
      <c r="X495">
        <v>76.288943435016122</v>
      </c>
      <c r="Y495">
        <v>904000000</v>
      </c>
      <c r="Z495">
        <v>58.494660615143829</v>
      </c>
      <c r="AA495">
        <v>0</v>
      </c>
      <c r="AB495">
        <v>0</v>
      </c>
      <c r="AC495">
        <v>0</v>
      </c>
      <c r="AD495">
        <v>0</v>
      </c>
      <c r="AE495">
        <v>0.16600000000000001</v>
      </c>
      <c r="AF495">
        <v>0.22</v>
      </c>
    </row>
    <row r="496" spans="1:32" ht="14.4">
      <c r="A496" t="s">
        <v>787</v>
      </c>
      <c r="B496" s="7" t="s">
        <v>117</v>
      </c>
      <c r="C496" s="8" t="s">
        <v>61</v>
      </c>
      <c r="D496" s="9" t="s">
        <v>63</v>
      </c>
      <c r="E496" s="13">
        <v>1200000000000</v>
      </c>
      <c r="F496">
        <v>943.50748909069466</v>
      </c>
      <c r="G496" s="14">
        <v>4.5999999999999999E-2</v>
      </c>
      <c r="H496" s="14">
        <v>43</v>
      </c>
      <c r="I496" s="14">
        <v>5.8999999999999997E-2</v>
      </c>
      <c r="J496">
        <v>2727728</v>
      </c>
      <c r="K496">
        <v>2.1446931635019854E-3</v>
      </c>
      <c r="L496">
        <v>0</v>
      </c>
      <c r="N496">
        <v>1.2999999999999999E-2</v>
      </c>
      <c r="O496">
        <v>2.8000000000000001E-2</v>
      </c>
      <c r="P496">
        <v>74</v>
      </c>
      <c r="Q496">
        <v>71</v>
      </c>
      <c r="R496">
        <v>0.246</v>
      </c>
      <c r="S496">
        <v>0.68300000000000005</v>
      </c>
      <c r="T496">
        <v>7.0000000000000007E-2</v>
      </c>
      <c r="U496">
        <v>1271850000</v>
      </c>
      <c r="V496">
        <v>0.371</v>
      </c>
      <c r="W496">
        <v>19006000000</v>
      </c>
      <c r="X496">
        <v>14.943586114714785</v>
      </c>
      <c r="Y496">
        <v>14992000000</v>
      </c>
      <c r="Z496">
        <v>11.787553563706412</v>
      </c>
      <c r="AA496">
        <v>0</v>
      </c>
      <c r="AB496">
        <v>0</v>
      </c>
      <c r="AC496">
        <v>0</v>
      </c>
      <c r="AD496">
        <v>0</v>
      </c>
      <c r="AE496">
        <v>2.5999999999999999E-2</v>
      </c>
      <c r="AF496">
        <v>0.112</v>
      </c>
    </row>
    <row r="497" spans="1:32" ht="14.4">
      <c r="A497" t="s">
        <v>788</v>
      </c>
      <c r="B497" s="7" t="s">
        <v>117</v>
      </c>
      <c r="C497" s="8" t="s">
        <v>61</v>
      </c>
      <c r="D497" s="9" t="s">
        <v>64</v>
      </c>
      <c r="E497" s="13">
        <v>1320000000000</v>
      </c>
      <c r="F497">
        <v>1030.9278350515465</v>
      </c>
      <c r="G497" s="14">
        <v>4.5999999999999999E-2</v>
      </c>
      <c r="H497" s="14">
        <v>47</v>
      </c>
      <c r="I497" s="14">
        <v>5.8999999999999997E-2</v>
      </c>
      <c r="J497">
        <v>2516731</v>
      </c>
      <c r="K497">
        <v>1.9655818494220558E-3</v>
      </c>
      <c r="L497">
        <v>8286892</v>
      </c>
      <c r="M497">
        <v>6.4721118400499844E-3</v>
      </c>
      <c r="N497">
        <v>1.2999999999999999E-2</v>
      </c>
      <c r="O497">
        <v>2.5999999999999999E-2</v>
      </c>
      <c r="P497">
        <v>74</v>
      </c>
      <c r="Q497">
        <v>72</v>
      </c>
      <c r="R497">
        <v>0.23599999999999999</v>
      </c>
      <c r="S497">
        <v>0.69199999999999995</v>
      </c>
      <c r="T497">
        <v>7.1999999999999995E-2</v>
      </c>
      <c r="U497">
        <v>1280400000</v>
      </c>
      <c r="V497">
        <v>0.38400000000000001</v>
      </c>
      <c r="W497">
        <v>21742000000</v>
      </c>
      <c r="X497">
        <v>16.980631052796003</v>
      </c>
      <c r="Y497">
        <v>16759000000</v>
      </c>
      <c r="Z497">
        <v>13.088878475476413</v>
      </c>
      <c r="AA497">
        <v>0</v>
      </c>
      <c r="AB497">
        <v>0</v>
      </c>
      <c r="AC497">
        <v>0</v>
      </c>
      <c r="AD497">
        <v>0</v>
      </c>
      <c r="AE497">
        <v>4.5999999999999999E-2</v>
      </c>
      <c r="AF497">
        <v>0.159</v>
      </c>
    </row>
    <row r="498" spans="1:32" ht="14.4">
      <c r="A498" t="s">
        <v>789</v>
      </c>
      <c r="B498" s="7" t="s">
        <v>117</v>
      </c>
      <c r="C498" s="8" t="s">
        <v>61</v>
      </c>
      <c r="D498" s="9" t="s">
        <v>65</v>
      </c>
      <c r="E498" s="13">
        <v>1450000000000</v>
      </c>
      <c r="F498">
        <v>1125.4268860602297</v>
      </c>
      <c r="G498" s="14">
        <v>4.8000000000000001E-2</v>
      </c>
      <c r="H498" s="14">
        <v>54</v>
      </c>
      <c r="I498" s="14">
        <v>5.2999999999999999E-2</v>
      </c>
      <c r="J498">
        <v>2286137</v>
      </c>
      <c r="K498">
        <v>1.7744000310462589E-3</v>
      </c>
      <c r="L498">
        <v>7692211</v>
      </c>
      <c r="M498">
        <v>5.970359360447066E-3</v>
      </c>
      <c r="N498">
        <v>1.2E-2</v>
      </c>
      <c r="O498">
        <v>2.4E-2</v>
      </c>
      <c r="P498">
        <v>75</v>
      </c>
      <c r="Q498">
        <v>72</v>
      </c>
      <c r="R498">
        <v>0.22500000000000001</v>
      </c>
      <c r="S498">
        <v>0.70199999999999996</v>
      </c>
      <c r="T498">
        <v>7.3999999999999996E-2</v>
      </c>
      <c r="U498">
        <v>1288400000</v>
      </c>
      <c r="V498">
        <v>0.39800000000000002</v>
      </c>
      <c r="W498">
        <v>18707000000</v>
      </c>
      <c r="X498">
        <v>14.519559143123253</v>
      </c>
      <c r="Y498">
        <v>16716000000</v>
      </c>
      <c r="Z498">
        <v>12.974231605091587</v>
      </c>
      <c r="AA498">
        <v>0</v>
      </c>
      <c r="AB498">
        <v>48</v>
      </c>
      <c r="AC498">
        <v>0</v>
      </c>
      <c r="AD498">
        <v>0</v>
      </c>
      <c r="AE498">
        <v>6.2E-2</v>
      </c>
      <c r="AF498">
        <v>0.20699999999999999</v>
      </c>
    </row>
    <row r="499" spans="1:32" ht="14.4">
      <c r="A499" t="s">
        <v>790</v>
      </c>
      <c r="B499" s="7" t="s">
        <v>117</v>
      </c>
      <c r="C499" s="8" t="s">
        <v>61</v>
      </c>
      <c r="D499" s="9" t="s">
        <v>66</v>
      </c>
      <c r="E499" s="13">
        <v>1640000000000</v>
      </c>
      <c r="F499">
        <v>1265.3588719788593</v>
      </c>
      <c r="G499" s="14">
        <v>4.8000000000000001E-2</v>
      </c>
      <c r="H499" s="14">
        <v>61</v>
      </c>
      <c r="I499" s="14">
        <v>5.2999999999999999E-2</v>
      </c>
      <c r="J499">
        <v>2120814</v>
      </c>
      <c r="K499">
        <v>1.6363358601932758E-3</v>
      </c>
      <c r="L499">
        <v>7035444</v>
      </c>
      <c r="M499">
        <v>5.4282691973844104E-3</v>
      </c>
      <c r="N499">
        <v>1.2E-2</v>
      </c>
      <c r="O499">
        <v>2.1999999999999999E-2</v>
      </c>
      <c r="P499">
        <v>75</v>
      </c>
      <c r="Q499">
        <v>73</v>
      </c>
      <c r="R499">
        <v>0.214</v>
      </c>
      <c r="S499">
        <v>0.71099999999999997</v>
      </c>
      <c r="T499">
        <v>7.4999999999999997E-2</v>
      </c>
      <c r="U499">
        <v>1296075000</v>
      </c>
      <c r="V499">
        <v>0.41099999999999998</v>
      </c>
      <c r="W499">
        <v>27755000000</v>
      </c>
      <c r="X499">
        <v>21.414655787666607</v>
      </c>
      <c r="Y499">
        <v>21360000000</v>
      </c>
      <c r="Z499">
        <v>16.480527747236849</v>
      </c>
      <c r="AA499">
        <v>0</v>
      </c>
      <c r="AB499">
        <v>48</v>
      </c>
      <c r="AC499">
        <v>0</v>
      </c>
      <c r="AD499">
        <v>0</v>
      </c>
      <c r="AE499">
        <v>7.2999999999999995E-2</v>
      </c>
      <c r="AF499">
        <v>0.25600000000000001</v>
      </c>
    </row>
    <row r="500" spans="1:32" ht="14.4">
      <c r="A500" t="s">
        <v>791</v>
      </c>
      <c r="B500" s="7" t="s">
        <v>117</v>
      </c>
      <c r="C500" s="8" t="s">
        <v>61</v>
      </c>
      <c r="D500" s="9" t="s">
        <v>67</v>
      </c>
      <c r="E500" s="13">
        <v>1930000000000</v>
      </c>
      <c r="F500">
        <v>1480.3792225324455</v>
      </c>
      <c r="G500" s="14">
        <v>4.7E-2</v>
      </c>
      <c r="H500" s="14">
        <v>70</v>
      </c>
      <c r="I500" s="14">
        <v>5.6000000000000001E-2</v>
      </c>
      <c r="J500">
        <v>2120814</v>
      </c>
      <c r="K500">
        <v>1.6267404043813088E-3</v>
      </c>
      <c r="L500">
        <v>7035444</v>
      </c>
      <c r="M500">
        <v>5.3964378854355231E-3</v>
      </c>
      <c r="N500">
        <v>1.2E-2</v>
      </c>
      <c r="O500">
        <v>0.02</v>
      </c>
      <c r="P500">
        <v>75</v>
      </c>
      <c r="Q500">
        <v>73</v>
      </c>
      <c r="R500">
        <v>0.20499999999999999</v>
      </c>
      <c r="S500">
        <v>0.71799999999999997</v>
      </c>
      <c r="T500">
        <v>7.6999999999999999E-2</v>
      </c>
      <c r="U500">
        <v>1303720000</v>
      </c>
      <c r="V500">
        <v>0.42499999999999999</v>
      </c>
      <c r="W500">
        <v>31842000000</v>
      </c>
      <c r="X500">
        <v>24.42395606418556</v>
      </c>
      <c r="Y500">
        <v>24721000000</v>
      </c>
      <c r="Z500">
        <v>18.961893658147456</v>
      </c>
      <c r="AA500">
        <v>0.8</v>
      </c>
      <c r="AB500">
        <v>48</v>
      </c>
      <c r="AC500">
        <v>0</v>
      </c>
      <c r="AD500">
        <v>832</v>
      </c>
      <c r="AE500">
        <v>8.5000000000000006E-2</v>
      </c>
      <c r="AF500">
        <v>0.29799999999999999</v>
      </c>
    </row>
    <row r="501" spans="1:32" ht="14.4">
      <c r="A501" t="s">
        <v>792</v>
      </c>
      <c r="B501" s="7" t="s">
        <v>117</v>
      </c>
      <c r="C501" s="8" t="s">
        <v>61</v>
      </c>
      <c r="D501" s="9" t="s">
        <v>68</v>
      </c>
      <c r="E501" s="13">
        <v>2260000000000</v>
      </c>
      <c r="F501">
        <v>1723.8486064285823</v>
      </c>
      <c r="G501" s="14">
        <v>4.7E-2</v>
      </c>
      <c r="H501" s="14">
        <v>80</v>
      </c>
      <c r="I501" s="14">
        <v>5.6000000000000001E-2</v>
      </c>
      <c r="J501">
        <v>2044606</v>
      </c>
      <c r="K501">
        <v>1.5595536299980168E-3</v>
      </c>
      <c r="L501">
        <v>6791805</v>
      </c>
      <c r="M501">
        <v>5.1805502585772906E-3</v>
      </c>
      <c r="N501">
        <v>1.2E-2</v>
      </c>
      <c r="O501">
        <v>1.9E-2</v>
      </c>
      <c r="P501">
        <v>76</v>
      </c>
      <c r="Q501">
        <v>73</v>
      </c>
      <c r="R501">
        <v>0.19800000000000001</v>
      </c>
      <c r="S501">
        <v>0.72399999999999998</v>
      </c>
      <c r="T501">
        <v>7.8E-2</v>
      </c>
      <c r="U501">
        <v>1311020000</v>
      </c>
      <c r="V501">
        <v>0.439</v>
      </c>
      <c r="W501">
        <v>37132000000</v>
      </c>
      <c r="X501">
        <v>28.322985156595628</v>
      </c>
      <c r="Y501">
        <v>28242000000</v>
      </c>
      <c r="Z501">
        <v>21.542005461396471</v>
      </c>
      <c r="AA501">
        <v>0.80700000000000005</v>
      </c>
      <c r="AB501">
        <v>35</v>
      </c>
      <c r="AC501">
        <v>0</v>
      </c>
      <c r="AD501">
        <v>832</v>
      </c>
      <c r="AE501">
        <v>0.105</v>
      </c>
      <c r="AF501">
        <v>0.34799999999999998</v>
      </c>
    </row>
    <row r="502" spans="1:32" ht="14.4">
      <c r="A502" t="s">
        <v>793</v>
      </c>
      <c r="B502" s="7" t="s">
        <v>117</v>
      </c>
      <c r="C502" s="8" t="s">
        <v>61</v>
      </c>
      <c r="D502" s="9" t="s">
        <v>69</v>
      </c>
      <c r="E502" s="13">
        <v>2710000000000</v>
      </c>
      <c r="F502">
        <v>2056.3250966510736</v>
      </c>
      <c r="G502" s="14">
        <v>4.5999999999999999E-2</v>
      </c>
      <c r="H502" s="14">
        <v>93</v>
      </c>
      <c r="I502" s="14">
        <v>6.0999999999999999E-2</v>
      </c>
      <c r="J502">
        <v>1253831</v>
      </c>
      <c r="K502">
        <v>9.5139636614727382E-4</v>
      </c>
      <c r="L502">
        <v>3694242</v>
      </c>
      <c r="M502">
        <v>2.803159608008286E-3</v>
      </c>
      <c r="N502">
        <v>1.2E-2</v>
      </c>
      <c r="O502">
        <v>1.7000000000000001E-2</v>
      </c>
      <c r="P502">
        <v>76</v>
      </c>
      <c r="Q502">
        <v>73</v>
      </c>
      <c r="R502">
        <v>0.192</v>
      </c>
      <c r="S502">
        <v>0.72899999999999998</v>
      </c>
      <c r="T502">
        <v>7.9000000000000001E-2</v>
      </c>
      <c r="U502">
        <v>1317885000</v>
      </c>
      <c r="V502">
        <v>0.45200000000000001</v>
      </c>
      <c r="W502">
        <v>41126000000</v>
      </c>
      <c r="X502">
        <v>31.206061226890053</v>
      </c>
      <c r="Y502">
        <v>33269000000</v>
      </c>
      <c r="Z502">
        <v>25.244236029699103</v>
      </c>
      <c r="AA502">
        <v>0.81200000000000006</v>
      </c>
      <c r="AB502">
        <v>35</v>
      </c>
      <c r="AC502">
        <v>0</v>
      </c>
      <c r="AD502">
        <v>832</v>
      </c>
      <c r="AE502">
        <v>0.16</v>
      </c>
      <c r="AF502">
        <v>0.41</v>
      </c>
    </row>
    <row r="503" spans="1:32" ht="14.4">
      <c r="A503" t="s">
        <v>794</v>
      </c>
      <c r="B503" s="7" t="s">
        <v>117</v>
      </c>
      <c r="C503" s="8" t="s">
        <v>61</v>
      </c>
      <c r="D503" s="9" t="s">
        <v>70</v>
      </c>
      <c r="E503" s="13">
        <v>3490000000000</v>
      </c>
      <c r="F503">
        <v>2634.6482669072325</v>
      </c>
      <c r="G503" s="14">
        <v>4.3999999999999997E-2</v>
      </c>
      <c r="H503" s="14">
        <v>113</v>
      </c>
      <c r="I503" s="14">
        <v>7.4999999999999997E-2</v>
      </c>
      <c r="J503">
        <v>1253831</v>
      </c>
      <c r="K503">
        <v>9.4653400319328425E-4</v>
      </c>
      <c r="L503">
        <v>3694242</v>
      </c>
      <c r="M503">
        <v>2.788833318864157E-3</v>
      </c>
      <c r="N503">
        <v>1.2E-2</v>
      </c>
      <c r="O503">
        <v>1.6E-2</v>
      </c>
      <c r="P503">
        <v>76</v>
      </c>
      <c r="Q503">
        <v>73</v>
      </c>
      <c r="R503">
        <v>0.187</v>
      </c>
      <c r="S503">
        <v>0.73199999999999998</v>
      </c>
      <c r="T503">
        <v>8.1000000000000003E-2</v>
      </c>
      <c r="U503">
        <v>1324655000</v>
      </c>
      <c r="V503">
        <v>0.46500000000000002</v>
      </c>
      <c r="W503">
        <v>44130000000</v>
      </c>
      <c r="X503">
        <v>33.31433467582125</v>
      </c>
      <c r="Y503">
        <v>40987000000</v>
      </c>
      <c r="Z503">
        <v>30.94164140851769</v>
      </c>
      <c r="AA503">
        <v>0.79900000000000004</v>
      </c>
      <c r="AB503">
        <v>41</v>
      </c>
      <c r="AC503">
        <v>0</v>
      </c>
      <c r="AD503">
        <v>464</v>
      </c>
      <c r="AE503">
        <v>0.22600000000000001</v>
      </c>
      <c r="AF503">
        <v>0.47799999999999998</v>
      </c>
    </row>
    <row r="504" spans="1:32" ht="14.4">
      <c r="A504" t="s">
        <v>795</v>
      </c>
      <c r="B504" s="7" t="s">
        <v>117</v>
      </c>
      <c r="C504" s="8" t="s">
        <v>61</v>
      </c>
      <c r="D504" s="9" t="s">
        <v>71</v>
      </c>
      <c r="E504" s="13">
        <v>4520000000000</v>
      </c>
      <c r="F504">
        <v>3395.2796598710997</v>
      </c>
      <c r="G504" s="14">
        <v>4.5999999999999999E-2</v>
      </c>
      <c r="H504" s="14">
        <v>155</v>
      </c>
      <c r="I504" s="14">
        <v>5.2999999999999999E-2</v>
      </c>
      <c r="J504">
        <v>1427554</v>
      </c>
      <c r="K504">
        <v>1.0723329777804487E-3</v>
      </c>
      <c r="L504">
        <v>4525177</v>
      </c>
      <c r="M504">
        <v>3.3991684569505583E-3</v>
      </c>
      <c r="N504">
        <v>1.2E-2</v>
      </c>
      <c r="O504">
        <v>1.4999999999999999E-2</v>
      </c>
      <c r="P504">
        <v>76</v>
      </c>
      <c r="Q504">
        <v>73</v>
      </c>
      <c r="R504">
        <v>0.184</v>
      </c>
      <c r="S504">
        <v>0.73399999999999999</v>
      </c>
      <c r="T504">
        <v>8.2000000000000003E-2</v>
      </c>
      <c r="U504">
        <v>1331260000</v>
      </c>
      <c r="V504">
        <v>0.47899999999999998</v>
      </c>
      <c r="W504">
        <v>42632000000</v>
      </c>
      <c r="X504">
        <v>32.023797004341752</v>
      </c>
      <c r="Y504">
        <v>47108000000</v>
      </c>
      <c r="Z504">
        <v>35.386025269293754</v>
      </c>
      <c r="AA504">
        <v>0.63800000000000001</v>
      </c>
      <c r="AB504">
        <v>38</v>
      </c>
      <c r="AC504">
        <v>0</v>
      </c>
      <c r="AD504">
        <v>464</v>
      </c>
      <c r="AE504">
        <v>0.28899999999999998</v>
      </c>
      <c r="AF504">
        <v>0.55300000000000005</v>
      </c>
    </row>
    <row r="505" spans="1:32" ht="14.4">
      <c r="A505" t="s">
        <v>796</v>
      </c>
      <c r="B505" s="7" t="s">
        <v>117</v>
      </c>
      <c r="C505" s="8" t="s">
        <v>61</v>
      </c>
      <c r="D505" s="9" t="s">
        <v>72</v>
      </c>
      <c r="E505" s="13">
        <v>4990000000000</v>
      </c>
      <c r="F505">
        <v>3730.2693792727096</v>
      </c>
      <c r="G505" s="14">
        <v>5.0999999999999997E-2</v>
      </c>
      <c r="H505" s="14">
        <v>189</v>
      </c>
      <c r="I505" s="14">
        <v>5.2999999999999999E-2</v>
      </c>
      <c r="J505">
        <v>1938944</v>
      </c>
      <c r="K505">
        <v>1.4494555974598287E-3</v>
      </c>
      <c r="L505">
        <v>6414463</v>
      </c>
      <c r="M505">
        <v>4.7951252331418365E-3</v>
      </c>
      <c r="N505">
        <v>1.2E-2</v>
      </c>
      <c r="O505">
        <v>1.4E-2</v>
      </c>
      <c r="P505">
        <v>76</v>
      </c>
      <c r="Q505">
        <v>74</v>
      </c>
      <c r="R505">
        <v>0.18099999999999999</v>
      </c>
      <c r="S505">
        <v>0.73499999999999999</v>
      </c>
      <c r="T505">
        <v>8.4000000000000005E-2</v>
      </c>
      <c r="U505">
        <v>1337705000</v>
      </c>
      <c r="V505">
        <v>0.49199999999999999</v>
      </c>
      <c r="W505">
        <v>50154000000</v>
      </c>
      <c r="X505">
        <v>37.492571232072841</v>
      </c>
      <c r="Y505">
        <v>59840000000</v>
      </c>
      <c r="Z505">
        <v>44.733330592320428</v>
      </c>
      <c r="AA505">
        <v>0.63500000000000001</v>
      </c>
      <c r="AB505">
        <v>38</v>
      </c>
      <c r="AC505">
        <v>0</v>
      </c>
      <c r="AD505">
        <v>358</v>
      </c>
      <c r="AE505">
        <v>0.34300000000000003</v>
      </c>
      <c r="AF505">
        <v>0.63200000000000001</v>
      </c>
    </row>
    <row r="506" spans="1:32" ht="14.4">
      <c r="A506" t="s">
        <v>797</v>
      </c>
      <c r="B506" s="7" t="s">
        <v>117</v>
      </c>
      <c r="C506" s="8" t="s">
        <v>61</v>
      </c>
      <c r="D506" s="9" t="s">
        <v>73</v>
      </c>
      <c r="E506" s="13">
        <v>5930000000000</v>
      </c>
      <c r="F506">
        <v>4411.7756467008403</v>
      </c>
      <c r="G506" s="14">
        <v>0.05</v>
      </c>
      <c r="H506" s="14">
        <v>216</v>
      </c>
      <c r="I506" s="14">
        <v>5.8000000000000003E-2</v>
      </c>
      <c r="J506">
        <v>1938944</v>
      </c>
      <c r="K506">
        <v>1.4425271365120934E-3</v>
      </c>
      <c r="L506">
        <v>6414463</v>
      </c>
      <c r="M506">
        <v>4.7722043254744707E-3</v>
      </c>
      <c r="N506">
        <v>1.2E-2</v>
      </c>
      <c r="O506">
        <v>1.2999999999999999E-2</v>
      </c>
      <c r="P506">
        <v>76</v>
      </c>
      <c r="Q506">
        <v>74</v>
      </c>
      <c r="R506">
        <v>0.18</v>
      </c>
      <c r="S506">
        <v>0.73499999999999999</v>
      </c>
      <c r="T506">
        <v>8.5000000000000006E-2</v>
      </c>
      <c r="U506">
        <v>1344130000</v>
      </c>
      <c r="V506">
        <v>0.50600000000000001</v>
      </c>
      <c r="W506">
        <v>53313000000</v>
      </c>
      <c r="X506">
        <v>39.663574207851916</v>
      </c>
      <c r="Y506">
        <v>79010000000</v>
      </c>
      <c r="Z506">
        <v>58.7815166687746</v>
      </c>
      <c r="AA506">
        <v>0.63500000000000001</v>
      </c>
      <c r="AB506">
        <v>38</v>
      </c>
      <c r="AC506">
        <v>0</v>
      </c>
      <c r="AD506">
        <v>358</v>
      </c>
      <c r="AE506">
        <v>0.38300000000000001</v>
      </c>
      <c r="AF506">
        <v>0.72099999999999997</v>
      </c>
    </row>
    <row r="507" spans="1:32" ht="14.4">
      <c r="A507" t="s">
        <v>798</v>
      </c>
      <c r="B507" s="7" t="s">
        <v>117</v>
      </c>
      <c r="C507" s="8" t="s">
        <v>61</v>
      </c>
      <c r="D507" s="9" t="s">
        <v>74</v>
      </c>
      <c r="E507" s="13">
        <v>7320000000000</v>
      </c>
      <c r="F507">
        <v>5419.4322182283931</v>
      </c>
      <c r="G507" s="14">
        <v>5.0999999999999997E-2</v>
      </c>
      <c r="H507" s="14">
        <v>274</v>
      </c>
      <c r="I507" s="14">
        <v>6.6000000000000003E-2</v>
      </c>
      <c r="J507">
        <v>1639854</v>
      </c>
      <c r="K507">
        <v>1.214081639452282E-3</v>
      </c>
      <c r="L507">
        <v>5288166</v>
      </c>
      <c r="M507">
        <v>3.9151444256475369E-3</v>
      </c>
      <c r="N507">
        <v>1.2E-2</v>
      </c>
      <c r="O507">
        <v>1.2E-2</v>
      </c>
      <c r="P507">
        <v>77</v>
      </c>
      <c r="Q507">
        <v>74</v>
      </c>
      <c r="R507">
        <v>0.18</v>
      </c>
      <c r="S507">
        <v>0.73299999999999998</v>
      </c>
      <c r="T507">
        <v>8.6999999999999994E-2</v>
      </c>
      <c r="U507">
        <v>1350695000</v>
      </c>
      <c r="V507">
        <v>0.51900000000000002</v>
      </c>
      <c r="W507">
        <v>54937000000</v>
      </c>
      <c r="X507">
        <v>40.673134941641152</v>
      </c>
      <c r="Y507">
        <v>79010000000</v>
      </c>
      <c r="Z507">
        <v>58.495811415604557</v>
      </c>
      <c r="AA507">
        <v>0.63700000000000001</v>
      </c>
      <c r="AB507">
        <v>33</v>
      </c>
      <c r="AC507">
        <v>99</v>
      </c>
      <c r="AD507">
        <v>338</v>
      </c>
      <c r="AE507">
        <v>0.42299999999999999</v>
      </c>
      <c r="AF507">
        <v>0.80800000000000005</v>
      </c>
    </row>
    <row r="508" spans="1:32" ht="14.4">
      <c r="A508" t="s">
        <v>799</v>
      </c>
      <c r="B508" s="7" t="s">
        <v>117</v>
      </c>
      <c r="C508" s="8" t="s">
        <v>61</v>
      </c>
      <c r="D508" s="9" t="s">
        <v>62</v>
      </c>
      <c r="E508" s="13">
        <v>8230000000000</v>
      </c>
      <c r="F508">
        <v>6518.0632719410441</v>
      </c>
      <c r="G508" s="14">
        <v>5.3999999999999999E-2</v>
      </c>
      <c r="H508" s="14">
        <v>322</v>
      </c>
      <c r="I508" s="14">
        <v>0.06</v>
      </c>
      <c r="J508">
        <v>0</v>
      </c>
      <c r="L508">
        <v>0</v>
      </c>
      <c r="N508">
        <v>1.4E-2</v>
      </c>
      <c r="O508">
        <v>0.03</v>
      </c>
      <c r="P508">
        <v>74</v>
      </c>
      <c r="Q508">
        <v>71</v>
      </c>
      <c r="R508">
        <v>0.25600000000000001</v>
      </c>
      <c r="S508">
        <v>0.67500000000000004</v>
      </c>
      <c r="T508">
        <v>6.9000000000000006E-2</v>
      </c>
      <c r="U508">
        <v>1262645000</v>
      </c>
      <c r="V508">
        <v>0.35899999999999999</v>
      </c>
      <c r="W508">
        <v>17318000000</v>
      </c>
      <c r="X508">
        <v>13.715652459717498</v>
      </c>
      <c r="Y508">
        <v>14169000000</v>
      </c>
      <c r="Z508">
        <v>11.221681470246981</v>
      </c>
      <c r="AA508">
        <v>0</v>
      </c>
      <c r="AB508">
        <v>0</v>
      </c>
      <c r="AC508">
        <v>0</v>
      </c>
      <c r="AD508">
        <v>0</v>
      </c>
      <c r="AE508">
        <v>1.7999999999999999E-2</v>
      </c>
      <c r="AF508">
        <v>6.7000000000000004E-2</v>
      </c>
    </row>
    <row r="509" spans="1:32" ht="14.4">
      <c r="A509" t="s">
        <v>800</v>
      </c>
      <c r="B509" s="7" t="s">
        <v>118</v>
      </c>
      <c r="C509" s="8" t="s">
        <v>84</v>
      </c>
      <c r="D509" s="9" t="s">
        <v>63</v>
      </c>
      <c r="E509" s="13">
        <v>99886577576</v>
      </c>
      <c r="F509">
        <v>2462.7689161630833</v>
      </c>
      <c r="G509" s="14">
        <v>5.8999999999999997E-2</v>
      </c>
      <c r="H509" s="14">
        <v>148</v>
      </c>
      <c r="I509" s="14">
        <v>0.188</v>
      </c>
      <c r="J509">
        <v>31613</v>
      </c>
      <c r="K509">
        <v>7.7943919629668132E-4</v>
      </c>
      <c r="L509">
        <v>0</v>
      </c>
      <c r="N509">
        <v>2.3E-2</v>
      </c>
      <c r="O509">
        <v>2.1000000000000001E-2</v>
      </c>
      <c r="P509">
        <v>75</v>
      </c>
      <c r="Q509">
        <v>68</v>
      </c>
      <c r="R509">
        <v>0.32400000000000001</v>
      </c>
      <c r="S509">
        <v>0.628</v>
      </c>
      <c r="T509">
        <v>4.8000000000000001E-2</v>
      </c>
      <c r="U509">
        <v>40558648</v>
      </c>
      <c r="V509">
        <v>0.72399999999999998</v>
      </c>
      <c r="W509">
        <v>1483000000</v>
      </c>
      <c r="X509">
        <v>36.564335181981413</v>
      </c>
      <c r="Y509">
        <v>1556000000</v>
      </c>
      <c r="Z509">
        <v>38.364197938747857</v>
      </c>
      <c r="AA509">
        <v>0</v>
      </c>
      <c r="AB509">
        <v>0</v>
      </c>
      <c r="AC509">
        <v>0</v>
      </c>
      <c r="AD509">
        <v>0</v>
      </c>
      <c r="AE509">
        <v>2.9000000000000001E-2</v>
      </c>
      <c r="AF509">
        <v>8.1000000000000003E-2</v>
      </c>
    </row>
    <row r="510" spans="1:32" ht="14.4">
      <c r="A510" t="s">
        <v>801</v>
      </c>
      <c r="B510" s="7" t="s">
        <v>118</v>
      </c>
      <c r="C510" s="8" t="s">
        <v>84</v>
      </c>
      <c r="D510" s="9" t="s">
        <v>64</v>
      </c>
      <c r="E510" s="13">
        <v>98203544965</v>
      </c>
      <c r="F510">
        <v>2382.6383114070586</v>
      </c>
      <c r="G510" s="14">
        <v>0.06</v>
      </c>
      <c r="H510" s="14">
        <v>144</v>
      </c>
      <c r="I510" s="14">
        <v>0.20699999999999999</v>
      </c>
      <c r="J510">
        <v>32235</v>
      </c>
      <c r="K510">
        <v>7.8209341623644861E-4</v>
      </c>
      <c r="L510">
        <v>75680</v>
      </c>
      <c r="M510">
        <v>1.836166581069472E-3</v>
      </c>
      <c r="N510">
        <v>2.1999999999999999E-2</v>
      </c>
      <c r="O510">
        <v>0.02</v>
      </c>
      <c r="P510">
        <v>75</v>
      </c>
      <c r="Q510">
        <v>68</v>
      </c>
      <c r="R510">
        <v>0.32</v>
      </c>
      <c r="S510">
        <v>0.63100000000000001</v>
      </c>
      <c r="T510">
        <v>4.9000000000000002E-2</v>
      </c>
      <c r="U510">
        <v>41216304</v>
      </c>
      <c r="V510">
        <v>0.72699999999999998</v>
      </c>
      <c r="W510">
        <v>1237000000</v>
      </c>
      <c r="X510">
        <v>30.012395094911955</v>
      </c>
      <c r="Y510">
        <v>1355000000</v>
      </c>
      <c r="Z510">
        <v>32.87533981698116</v>
      </c>
      <c r="AA510">
        <v>0</v>
      </c>
      <c r="AB510">
        <v>0</v>
      </c>
      <c r="AC510">
        <v>0</v>
      </c>
      <c r="AD510">
        <v>0</v>
      </c>
      <c r="AE510">
        <v>4.5999999999999999E-2</v>
      </c>
      <c r="AF510">
        <v>0.112</v>
      </c>
    </row>
    <row r="511" spans="1:32" ht="14.4">
      <c r="A511" t="s">
        <v>802</v>
      </c>
      <c r="B511" s="7" t="s">
        <v>118</v>
      </c>
      <c r="C511" s="8" t="s">
        <v>84</v>
      </c>
      <c r="D511" s="9" t="s">
        <v>65</v>
      </c>
      <c r="E511" s="13">
        <v>97933392356</v>
      </c>
      <c r="F511">
        <v>2338.8725896421934</v>
      </c>
      <c r="G511" s="14">
        <v>5.7000000000000002E-2</v>
      </c>
      <c r="H511" s="14">
        <v>135</v>
      </c>
      <c r="I511" s="14">
        <v>0.16300000000000001</v>
      </c>
      <c r="J511">
        <v>30815</v>
      </c>
      <c r="K511">
        <v>7.3593242423209695E-4</v>
      </c>
      <c r="L511">
        <v>70850</v>
      </c>
      <c r="M511">
        <v>1.6920594599008298E-3</v>
      </c>
      <c r="N511">
        <v>2.1999999999999999E-2</v>
      </c>
      <c r="O511">
        <v>0.02</v>
      </c>
      <c r="P511">
        <v>76</v>
      </c>
      <c r="Q511">
        <v>68</v>
      </c>
      <c r="R511">
        <v>0.316</v>
      </c>
      <c r="S511">
        <v>0.63500000000000001</v>
      </c>
      <c r="T511">
        <v>4.9000000000000002E-2</v>
      </c>
      <c r="U511">
        <v>41872051</v>
      </c>
      <c r="V511">
        <v>0.73</v>
      </c>
      <c r="W511">
        <v>1191000000</v>
      </c>
      <c r="X511">
        <v>28.443794167140272</v>
      </c>
      <c r="Y511">
        <v>1349000000</v>
      </c>
      <c r="Z511">
        <v>32.217194232974165</v>
      </c>
      <c r="AA511">
        <v>0</v>
      </c>
      <c r="AB511">
        <v>60</v>
      </c>
      <c r="AC511">
        <v>0</v>
      </c>
      <c r="AD511">
        <v>0</v>
      </c>
      <c r="AE511">
        <v>7.3999999999999996E-2</v>
      </c>
      <c r="AF511">
        <v>0.14799999999999999</v>
      </c>
    </row>
    <row r="512" spans="1:32" ht="14.4">
      <c r="A512" t="s">
        <v>803</v>
      </c>
      <c r="B512" s="7" t="s">
        <v>118</v>
      </c>
      <c r="C512" s="8" t="s">
        <v>84</v>
      </c>
      <c r="D512" s="9" t="s">
        <v>66</v>
      </c>
      <c r="E512" s="13">
        <v>94684582573</v>
      </c>
      <c r="F512">
        <v>2226.4254593537944</v>
      </c>
      <c r="G512" s="14">
        <v>5.8999999999999997E-2</v>
      </c>
      <c r="H512" s="14">
        <v>134</v>
      </c>
      <c r="I512" s="14">
        <v>0.152</v>
      </c>
      <c r="J512">
        <v>29208</v>
      </c>
      <c r="K512">
        <v>6.86800670707601E-4</v>
      </c>
      <c r="L512">
        <v>66439</v>
      </c>
      <c r="M512">
        <v>1.5622551958758663E-3</v>
      </c>
      <c r="N512">
        <v>2.1999999999999999E-2</v>
      </c>
      <c r="O512">
        <v>1.9E-2</v>
      </c>
      <c r="P512">
        <v>76</v>
      </c>
      <c r="Q512">
        <v>68</v>
      </c>
      <c r="R512">
        <v>0.312</v>
      </c>
      <c r="S512">
        <v>0.63800000000000001</v>
      </c>
      <c r="T512">
        <v>0.05</v>
      </c>
      <c r="U512">
        <v>42527623</v>
      </c>
      <c r="V512">
        <v>0.73299999999999998</v>
      </c>
      <c r="W512">
        <v>1369000000</v>
      </c>
      <c r="X512">
        <v>32.190842173332847</v>
      </c>
      <c r="Y512">
        <v>1469000000</v>
      </c>
      <c r="Z512">
        <v>34.542255042093466</v>
      </c>
      <c r="AA512">
        <v>0</v>
      </c>
      <c r="AB512">
        <v>42</v>
      </c>
      <c r="AC512">
        <v>0</v>
      </c>
      <c r="AD512">
        <v>0</v>
      </c>
      <c r="AE512">
        <v>9.0999999999999998E-2</v>
      </c>
      <c r="AF512">
        <v>0.245</v>
      </c>
    </row>
    <row r="513" spans="1:32" ht="14.4">
      <c r="A513" t="s">
        <v>804</v>
      </c>
      <c r="B513" s="7" t="s">
        <v>118</v>
      </c>
      <c r="C513" s="8" t="s">
        <v>84</v>
      </c>
      <c r="D513" s="9" t="s">
        <v>67</v>
      </c>
      <c r="E513" s="13">
        <v>117000000000</v>
      </c>
      <c r="F513">
        <v>2709.3351601816839</v>
      </c>
      <c r="G513" s="14">
        <v>5.3999999999999999E-2</v>
      </c>
      <c r="H513" s="14">
        <v>148</v>
      </c>
      <c r="I513" s="14">
        <v>0.151</v>
      </c>
      <c r="J513">
        <v>29208</v>
      </c>
      <c r="K513">
        <v>6.7636120819304809E-4</v>
      </c>
      <c r="L513">
        <v>66439</v>
      </c>
      <c r="M513">
        <v>1.5385087069000932E-3</v>
      </c>
      <c r="N513">
        <v>2.1000000000000001E-2</v>
      </c>
      <c r="O513">
        <v>1.7999999999999999E-2</v>
      </c>
      <c r="P513">
        <v>76</v>
      </c>
      <c r="Q513">
        <v>69</v>
      </c>
      <c r="R513">
        <v>0.308</v>
      </c>
      <c r="S513">
        <v>0.64200000000000002</v>
      </c>
      <c r="T513">
        <v>5.0999999999999997E-2</v>
      </c>
      <c r="U513">
        <v>43184026</v>
      </c>
      <c r="V513">
        <v>0.73599999999999999</v>
      </c>
      <c r="W513">
        <v>1574000000</v>
      </c>
      <c r="X513">
        <v>36.448662753213419</v>
      </c>
      <c r="Y513">
        <v>1565000000</v>
      </c>
      <c r="Z513">
        <v>36.240252356276372</v>
      </c>
      <c r="AA513">
        <v>0.83699999999999997</v>
      </c>
      <c r="AB513">
        <v>42</v>
      </c>
      <c r="AC513">
        <v>0</v>
      </c>
      <c r="AD513">
        <v>456</v>
      </c>
      <c r="AE513">
        <v>0.11</v>
      </c>
      <c r="AF513">
        <v>0.50600000000000001</v>
      </c>
    </row>
    <row r="514" spans="1:32" ht="14.4">
      <c r="A514" t="s">
        <v>805</v>
      </c>
      <c r="B514" s="7" t="s">
        <v>118</v>
      </c>
      <c r="C514" s="8" t="s">
        <v>84</v>
      </c>
      <c r="D514" s="9" t="s">
        <v>68</v>
      </c>
      <c r="E514" s="13">
        <v>147000000000</v>
      </c>
      <c r="F514">
        <v>3352.9974086120028</v>
      </c>
      <c r="G514" s="14">
        <v>5.8000000000000003E-2</v>
      </c>
      <c r="H514" s="14">
        <v>197</v>
      </c>
      <c r="I514" s="14">
        <v>0.14599999999999999</v>
      </c>
      <c r="J514">
        <v>27919</v>
      </c>
      <c r="K514">
        <v>6.3681860306828914E-4</v>
      </c>
      <c r="L514">
        <v>63439</v>
      </c>
      <c r="M514">
        <v>1.4470122626186179E-3</v>
      </c>
      <c r="N514">
        <v>2.1000000000000001E-2</v>
      </c>
      <c r="O514">
        <v>1.7999999999999999E-2</v>
      </c>
      <c r="P514">
        <v>76</v>
      </c>
      <c r="Q514">
        <v>69</v>
      </c>
      <c r="R514">
        <v>0.30399999999999999</v>
      </c>
      <c r="S514">
        <v>0.64500000000000002</v>
      </c>
      <c r="T514">
        <v>5.1999999999999998E-2</v>
      </c>
      <c r="U514">
        <v>43841370</v>
      </c>
      <c r="V514">
        <v>0.73899999999999999</v>
      </c>
      <c r="W514">
        <v>2009000000</v>
      </c>
      <c r="X514">
        <v>45.824297917697372</v>
      </c>
      <c r="Y514">
        <v>1799000000</v>
      </c>
      <c r="Z514">
        <v>41.034301619680221</v>
      </c>
      <c r="AA514">
        <v>0.84</v>
      </c>
      <c r="AB514">
        <v>43</v>
      </c>
      <c r="AC514">
        <v>0</v>
      </c>
      <c r="AD514">
        <v>456</v>
      </c>
      <c r="AE514">
        <v>0.153</v>
      </c>
      <c r="AF514">
        <v>0.67900000000000005</v>
      </c>
    </row>
    <row r="515" spans="1:32" ht="14.4">
      <c r="A515" t="s">
        <v>806</v>
      </c>
      <c r="B515" s="7" t="s">
        <v>118</v>
      </c>
      <c r="C515" s="8" t="s">
        <v>84</v>
      </c>
      <c r="D515" s="9" t="s">
        <v>69</v>
      </c>
      <c r="E515" s="13">
        <v>163000000000</v>
      </c>
      <c r="F515">
        <v>3663.0538767807107</v>
      </c>
      <c r="G515" s="14">
        <v>6.0999999999999999E-2</v>
      </c>
      <c r="H515" s="14">
        <v>227</v>
      </c>
      <c r="I515" s="14">
        <v>0.129</v>
      </c>
      <c r="J515">
        <v>25205</v>
      </c>
      <c r="K515">
        <v>5.6642498751078413E-4</v>
      </c>
      <c r="L515">
        <v>55661</v>
      </c>
      <c r="M515">
        <v>1.250854244389516E-3</v>
      </c>
      <c r="N515">
        <v>2.1000000000000001E-2</v>
      </c>
      <c r="O515">
        <v>1.7000000000000001E-2</v>
      </c>
      <c r="P515">
        <v>77</v>
      </c>
      <c r="Q515">
        <v>69</v>
      </c>
      <c r="R515">
        <v>0.3</v>
      </c>
      <c r="S515">
        <v>0.64800000000000002</v>
      </c>
      <c r="T515">
        <v>5.1999999999999998E-2</v>
      </c>
      <c r="U515">
        <v>44498390</v>
      </c>
      <c r="V515">
        <v>0.74199999999999999</v>
      </c>
      <c r="W515">
        <v>2262000000</v>
      </c>
      <c r="X515">
        <v>50.833299811521272</v>
      </c>
      <c r="Y515">
        <v>2093000000</v>
      </c>
      <c r="Z515">
        <v>47.035409595717958</v>
      </c>
      <c r="AA515">
        <v>0.84199999999999997</v>
      </c>
      <c r="AB515">
        <v>42</v>
      </c>
      <c r="AC515">
        <v>0</v>
      </c>
      <c r="AD515">
        <v>268</v>
      </c>
      <c r="AE515">
        <v>0.218</v>
      </c>
      <c r="AF515">
        <v>0.76300000000000001</v>
      </c>
    </row>
    <row r="516" spans="1:32" ht="14.4">
      <c r="A516" t="s">
        <v>807</v>
      </c>
      <c r="B516" s="7" t="s">
        <v>118</v>
      </c>
      <c r="C516" s="8" t="s">
        <v>84</v>
      </c>
      <c r="D516" s="9" t="s">
        <v>70</v>
      </c>
      <c r="E516" s="13">
        <v>208000000000</v>
      </c>
      <c r="F516">
        <v>4606.5561437207425</v>
      </c>
      <c r="G516" s="14">
        <v>6.3E-2</v>
      </c>
      <c r="H516" s="14">
        <v>291</v>
      </c>
      <c r="I516" s="14">
        <v>0.154</v>
      </c>
      <c r="J516">
        <v>25205</v>
      </c>
      <c r="K516">
        <v>5.5821272885808325E-4</v>
      </c>
      <c r="L516">
        <v>55661</v>
      </c>
      <c r="M516">
        <v>1.232718853440578E-3</v>
      </c>
      <c r="N516">
        <v>0.02</v>
      </c>
      <c r="O516">
        <v>1.7000000000000001E-2</v>
      </c>
      <c r="P516">
        <v>77</v>
      </c>
      <c r="Q516">
        <v>69</v>
      </c>
      <c r="R516">
        <v>0.29499999999999998</v>
      </c>
      <c r="S516">
        <v>0.65100000000000002</v>
      </c>
      <c r="T516">
        <v>5.3999999999999999E-2</v>
      </c>
      <c r="U516">
        <v>45153037</v>
      </c>
      <c r="V516">
        <v>0.745</v>
      </c>
      <c r="W516">
        <v>2438000000</v>
      </c>
      <c r="X516">
        <v>53.99415326149601</v>
      </c>
      <c r="Y516">
        <v>2337000000</v>
      </c>
      <c r="Z516">
        <v>51.757315903246997</v>
      </c>
      <c r="AA516">
        <v>0.80100000000000005</v>
      </c>
      <c r="AB516">
        <v>36</v>
      </c>
      <c r="AC516">
        <v>0</v>
      </c>
      <c r="AD516">
        <v>256</v>
      </c>
      <c r="AE516">
        <v>0.25600000000000001</v>
      </c>
      <c r="AF516">
        <v>0.91600000000000004</v>
      </c>
    </row>
    <row r="517" spans="1:32" ht="14.4">
      <c r="A517" t="s">
        <v>808</v>
      </c>
      <c r="B517" s="7" t="s">
        <v>118</v>
      </c>
      <c r="C517" s="8" t="s">
        <v>84</v>
      </c>
      <c r="D517" s="9" t="s">
        <v>71</v>
      </c>
      <c r="E517" s="13">
        <v>244000000000</v>
      </c>
      <c r="F517">
        <v>5327.2130350964435</v>
      </c>
      <c r="G517" s="14">
        <v>6.6000000000000003E-2</v>
      </c>
      <c r="H517" s="14">
        <v>358</v>
      </c>
      <c r="I517" s="14">
        <v>0.17199999999999999</v>
      </c>
      <c r="J517">
        <v>25736</v>
      </c>
      <c r="K517">
        <v>5.6188997816082815E-4</v>
      </c>
      <c r="L517">
        <v>57422</v>
      </c>
      <c r="M517">
        <v>1.2536853561529015E-3</v>
      </c>
      <c r="N517">
        <v>0.02</v>
      </c>
      <c r="O517">
        <v>1.6E-2</v>
      </c>
      <c r="P517">
        <v>77</v>
      </c>
      <c r="Q517">
        <v>70</v>
      </c>
      <c r="R517">
        <v>0.29099999999999998</v>
      </c>
      <c r="S517">
        <v>0.65400000000000003</v>
      </c>
      <c r="T517">
        <v>5.5E-2</v>
      </c>
      <c r="U517">
        <v>45802561</v>
      </c>
      <c r="V517">
        <v>0.747</v>
      </c>
      <c r="W517">
        <v>2609000000</v>
      </c>
      <c r="X517">
        <v>56.961880362977958</v>
      </c>
      <c r="Y517">
        <v>2301000000</v>
      </c>
      <c r="Z517">
        <v>50.237365548184087</v>
      </c>
      <c r="AA517">
        <v>0.80300000000000005</v>
      </c>
      <c r="AB517">
        <v>20</v>
      </c>
      <c r="AC517">
        <v>0</v>
      </c>
      <c r="AD517">
        <v>208</v>
      </c>
      <c r="AE517">
        <v>0.3</v>
      </c>
      <c r="AF517">
        <v>0.92</v>
      </c>
    </row>
    <row r="518" spans="1:32" ht="14.4">
      <c r="A518" t="s">
        <v>809</v>
      </c>
      <c r="B518" s="7" t="s">
        <v>118</v>
      </c>
      <c r="C518" s="8" t="s">
        <v>84</v>
      </c>
      <c r="D518" s="9" t="s">
        <v>72</v>
      </c>
      <c r="E518" s="13">
        <v>234000000000</v>
      </c>
      <c r="F518">
        <v>5038.2391586674576</v>
      </c>
      <c r="G518" s="14">
        <v>7.0000000000000007E-2</v>
      </c>
      <c r="H518" s="14">
        <v>358</v>
      </c>
      <c r="I518" s="14">
        <v>0.13</v>
      </c>
      <c r="J518">
        <v>28568</v>
      </c>
      <c r="K518">
        <v>6.1509579608893985E-4</v>
      </c>
      <c r="L518">
        <v>62940</v>
      </c>
      <c r="M518">
        <v>1.355157148062093E-3</v>
      </c>
      <c r="N518">
        <v>0.02</v>
      </c>
      <c r="O518">
        <v>1.6E-2</v>
      </c>
      <c r="P518">
        <v>77</v>
      </c>
      <c r="Q518">
        <v>70</v>
      </c>
      <c r="R518">
        <v>0.28799999999999998</v>
      </c>
      <c r="S518">
        <v>0.65600000000000003</v>
      </c>
      <c r="T518">
        <v>5.6000000000000001E-2</v>
      </c>
      <c r="U518">
        <v>46444798</v>
      </c>
      <c r="V518">
        <v>0.75</v>
      </c>
      <c r="W518">
        <v>2727000000</v>
      </c>
      <c r="X518">
        <v>58.714864041393831</v>
      </c>
      <c r="Y518">
        <v>2373000000</v>
      </c>
      <c r="Z518">
        <v>51.092912493666134</v>
      </c>
      <c r="AA518">
        <v>0.80300000000000005</v>
      </c>
      <c r="AB518">
        <v>14</v>
      </c>
      <c r="AC518">
        <v>0</v>
      </c>
      <c r="AD518">
        <v>208</v>
      </c>
      <c r="AE518">
        <v>0.36499999999999999</v>
      </c>
      <c r="AF518">
        <v>0.95799999999999996</v>
      </c>
    </row>
    <row r="519" spans="1:32" ht="14.4">
      <c r="A519" t="s">
        <v>810</v>
      </c>
      <c r="B519" s="7" t="s">
        <v>118</v>
      </c>
      <c r="C519" s="8" t="s">
        <v>84</v>
      </c>
      <c r="D519" s="9" t="s">
        <v>73</v>
      </c>
      <c r="E519" s="13">
        <v>287000000000</v>
      </c>
      <c r="F519">
        <v>6096.1632150629521</v>
      </c>
      <c r="G519" s="14">
        <v>6.8000000000000005E-2</v>
      </c>
      <c r="H519" s="14">
        <v>418</v>
      </c>
      <c r="I519" s="14">
        <v>9.4E-2</v>
      </c>
      <c r="J519">
        <v>28568</v>
      </c>
      <c r="K519">
        <v>6.0681251124710246E-4</v>
      </c>
      <c r="L519">
        <v>62940</v>
      </c>
      <c r="M519">
        <v>1.3369077099514362E-3</v>
      </c>
      <c r="N519">
        <v>1.9E-2</v>
      </c>
      <c r="O519">
        <v>1.4999999999999999E-2</v>
      </c>
      <c r="P519">
        <v>77</v>
      </c>
      <c r="Q519">
        <v>70</v>
      </c>
      <c r="R519">
        <v>0.28399999999999997</v>
      </c>
      <c r="S519">
        <v>0.65800000000000003</v>
      </c>
      <c r="T519">
        <v>5.8000000000000003E-2</v>
      </c>
      <c r="U519">
        <v>47078792</v>
      </c>
      <c r="V519">
        <v>0.753</v>
      </c>
      <c r="W519">
        <v>2992000000</v>
      </c>
      <c r="X519">
        <v>63.553032541701583</v>
      </c>
      <c r="Y519">
        <v>2842000000</v>
      </c>
      <c r="Z519">
        <v>60.366884519891677</v>
      </c>
      <c r="AA519">
        <v>0.76400000000000001</v>
      </c>
      <c r="AB519">
        <v>14</v>
      </c>
      <c r="AC519">
        <v>0</v>
      </c>
      <c r="AD519">
        <v>193</v>
      </c>
      <c r="AE519">
        <v>0.40400000000000003</v>
      </c>
      <c r="AF519">
        <v>0.98099999999999998</v>
      </c>
    </row>
    <row r="520" spans="1:32" ht="14.4">
      <c r="A520" t="s">
        <v>811</v>
      </c>
      <c r="B520" s="7" t="s">
        <v>118</v>
      </c>
      <c r="C520" s="8" t="s">
        <v>84</v>
      </c>
      <c r="D520" s="9" t="s">
        <v>74</v>
      </c>
      <c r="E520" s="13">
        <v>335000000000</v>
      </c>
      <c r="F520">
        <v>7022.4090523087089</v>
      </c>
      <c r="G520" s="14">
        <v>6.5000000000000002E-2</v>
      </c>
      <c r="H520" s="14">
        <v>466</v>
      </c>
      <c r="I520" s="14">
        <v>0.112</v>
      </c>
      <c r="J520">
        <v>26001</v>
      </c>
      <c r="K520">
        <v>5.4504375453456346E-4</v>
      </c>
      <c r="L520">
        <v>55071</v>
      </c>
      <c r="M520">
        <v>1.1544211609543073E-3</v>
      </c>
      <c r="N520">
        <v>1.9E-2</v>
      </c>
      <c r="O520">
        <v>1.4999999999999999E-2</v>
      </c>
      <c r="P520">
        <v>78</v>
      </c>
      <c r="Q520">
        <v>70</v>
      </c>
      <c r="R520">
        <v>0.28000000000000003</v>
      </c>
      <c r="S520">
        <v>0.66</v>
      </c>
      <c r="T520">
        <v>0.06</v>
      </c>
      <c r="U520">
        <v>47704427</v>
      </c>
      <c r="V520">
        <v>0.75600000000000001</v>
      </c>
      <c r="W520">
        <v>3257000000</v>
      </c>
      <c r="X520">
        <v>68.274585920505871</v>
      </c>
      <c r="Y520">
        <v>3364000000</v>
      </c>
      <c r="Z520">
        <v>70.517564334228354</v>
      </c>
      <c r="AA520">
        <v>0.76</v>
      </c>
      <c r="AB520">
        <v>15</v>
      </c>
      <c r="AC520">
        <v>42</v>
      </c>
      <c r="AD520">
        <v>203</v>
      </c>
      <c r="AE520">
        <v>0.49</v>
      </c>
      <c r="AF520">
        <v>1.0289999999999999</v>
      </c>
    </row>
    <row r="521" spans="1:32" ht="14.4">
      <c r="A521" t="s">
        <v>812</v>
      </c>
      <c r="B521" s="7" t="s">
        <v>118</v>
      </c>
      <c r="C521" s="8" t="s">
        <v>84</v>
      </c>
      <c r="D521" s="9" t="s">
        <v>62</v>
      </c>
      <c r="E521" s="13">
        <v>370000000000</v>
      </c>
      <c r="F521">
        <v>9273.6515208387464</v>
      </c>
      <c r="G521" s="14">
        <v>6.8000000000000005E-2</v>
      </c>
      <c r="H521" s="14">
        <v>530</v>
      </c>
      <c r="I521" s="14">
        <v>0.126</v>
      </c>
      <c r="J521">
        <v>0</v>
      </c>
      <c r="L521">
        <v>0</v>
      </c>
      <c r="N521">
        <v>2.3E-2</v>
      </c>
      <c r="O521">
        <v>2.1000000000000001E-2</v>
      </c>
      <c r="P521">
        <v>75</v>
      </c>
      <c r="Q521">
        <v>67</v>
      </c>
      <c r="R521">
        <v>0.32800000000000001</v>
      </c>
      <c r="S521">
        <v>0.624</v>
      </c>
      <c r="T521">
        <v>4.7E-2</v>
      </c>
      <c r="U521">
        <v>39897984</v>
      </c>
      <c r="V521">
        <v>0.72099999999999997</v>
      </c>
      <c r="W521">
        <v>1313000000</v>
      </c>
      <c r="X521">
        <v>32.908930937462905</v>
      </c>
      <c r="Y521">
        <v>1452000000</v>
      </c>
      <c r="Z521">
        <v>36.392816238534756</v>
      </c>
      <c r="AA521">
        <v>0</v>
      </c>
      <c r="AB521">
        <v>0</v>
      </c>
      <c r="AC521">
        <v>0</v>
      </c>
      <c r="AD521">
        <v>0</v>
      </c>
      <c r="AE521">
        <v>2.1999999999999999E-2</v>
      </c>
      <c r="AF521">
        <v>5.7000000000000002E-2</v>
      </c>
    </row>
    <row r="522" spans="1:32" ht="14.4">
      <c r="A522" t="s">
        <v>813</v>
      </c>
      <c r="B522" s="7" t="s">
        <v>119</v>
      </c>
      <c r="C522" s="8" t="s">
        <v>78</v>
      </c>
      <c r="D522" s="9" t="s">
        <v>63</v>
      </c>
      <c r="E522" s="13">
        <v>201899884</v>
      </c>
      <c r="F522">
        <v>372.52550666450173</v>
      </c>
      <c r="G522" s="14">
        <v>3.5000000000000003E-2</v>
      </c>
      <c r="H522" s="14">
        <v>13</v>
      </c>
      <c r="I522" s="14">
        <v>0.12</v>
      </c>
      <c r="J522">
        <v>0</v>
      </c>
      <c r="L522">
        <v>0</v>
      </c>
      <c r="N522">
        <v>3.9E-2</v>
      </c>
      <c r="O522">
        <v>7.2999999999999995E-2</v>
      </c>
      <c r="P522">
        <v>60</v>
      </c>
      <c r="Q522">
        <v>57</v>
      </c>
      <c r="R522">
        <v>0.41399999999999998</v>
      </c>
      <c r="S522">
        <v>0.55500000000000005</v>
      </c>
      <c r="T522">
        <v>3.1E-2</v>
      </c>
      <c r="U522">
        <v>541976</v>
      </c>
      <c r="V522">
        <v>0.28000000000000003</v>
      </c>
      <c r="W522">
        <v>9000000</v>
      </c>
      <c r="X522">
        <v>16.605901368326272</v>
      </c>
      <c r="Y522">
        <v>0</v>
      </c>
      <c r="AA522">
        <v>0</v>
      </c>
      <c r="AB522">
        <v>0</v>
      </c>
      <c r="AC522">
        <v>0</v>
      </c>
      <c r="AD522">
        <v>0</v>
      </c>
      <c r="AE522">
        <v>4.0000000000000001E-3</v>
      </c>
      <c r="AF522">
        <v>0.57976412489999996</v>
      </c>
    </row>
    <row r="523" spans="1:32" ht="14.4">
      <c r="A523" t="s">
        <v>814</v>
      </c>
      <c r="B523" s="7" t="s">
        <v>119</v>
      </c>
      <c r="C523" s="8" t="s">
        <v>78</v>
      </c>
      <c r="D523" s="9" t="s">
        <v>64</v>
      </c>
      <c r="E523" s="13">
        <v>220115655</v>
      </c>
      <c r="F523">
        <v>395.87152985101471</v>
      </c>
      <c r="G523" s="14">
        <v>2.8000000000000001E-2</v>
      </c>
      <c r="H523" s="14">
        <v>11</v>
      </c>
      <c r="I523" s="14">
        <v>0.12</v>
      </c>
      <c r="J523">
        <v>0</v>
      </c>
      <c r="L523">
        <v>139</v>
      </c>
      <c r="M523">
        <v>2.499874107059357E-4</v>
      </c>
      <c r="N523">
        <v>3.9E-2</v>
      </c>
      <c r="O523">
        <v>7.1999999999999995E-2</v>
      </c>
      <c r="P523">
        <v>60</v>
      </c>
      <c r="Q523">
        <v>57</v>
      </c>
      <c r="R523">
        <v>0.41299999999999998</v>
      </c>
      <c r="S523">
        <v>0.55600000000000005</v>
      </c>
      <c r="T523">
        <v>3.1E-2</v>
      </c>
      <c r="U523">
        <v>556028</v>
      </c>
      <c r="V523">
        <v>0.28000000000000003</v>
      </c>
      <c r="W523">
        <v>11000000</v>
      </c>
      <c r="X523">
        <v>19.783176386800665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6.0000000000000001E-3</v>
      </c>
      <c r="AF523">
        <v>0.57976412489999996</v>
      </c>
    </row>
    <row r="524" spans="1:32" ht="14.4">
      <c r="A524" t="s">
        <v>815</v>
      </c>
      <c r="B524" s="7" t="s">
        <v>119</v>
      </c>
      <c r="C524" s="8" t="s">
        <v>78</v>
      </c>
      <c r="D524" s="9" t="s">
        <v>65</v>
      </c>
      <c r="E524" s="13">
        <v>251162421</v>
      </c>
      <c r="F524">
        <v>440.25658774634479</v>
      </c>
      <c r="G524" s="14">
        <v>3.4000000000000002E-2</v>
      </c>
      <c r="H524" s="14">
        <v>15</v>
      </c>
      <c r="I524" s="14">
        <v>0.12</v>
      </c>
      <c r="J524">
        <v>0</v>
      </c>
      <c r="L524">
        <v>125</v>
      </c>
      <c r="M524">
        <v>2.1910950391855436E-4</v>
      </c>
      <c r="N524">
        <v>3.9E-2</v>
      </c>
      <c r="O524">
        <v>7.1999999999999995E-2</v>
      </c>
      <c r="P524">
        <v>60</v>
      </c>
      <c r="Q524">
        <v>57</v>
      </c>
      <c r="R524">
        <v>0.41399999999999998</v>
      </c>
      <c r="S524">
        <v>0.55600000000000005</v>
      </c>
      <c r="T524">
        <v>0.03</v>
      </c>
      <c r="U524">
        <v>570491</v>
      </c>
      <c r="V524">
        <v>0.27900000000000003</v>
      </c>
      <c r="W524">
        <v>16000000</v>
      </c>
      <c r="X524">
        <v>28.046016501574957</v>
      </c>
      <c r="Y524">
        <v>8000000</v>
      </c>
      <c r="Z524">
        <v>14.023008250787479</v>
      </c>
      <c r="AA524">
        <v>0</v>
      </c>
      <c r="AB524">
        <v>0</v>
      </c>
      <c r="AC524">
        <v>0</v>
      </c>
      <c r="AD524">
        <v>0</v>
      </c>
      <c r="AE524">
        <v>8.0000000000000002E-3</v>
      </c>
      <c r="AF524">
        <v>4.0000000000000001E-3</v>
      </c>
    </row>
    <row r="525" spans="1:32" ht="14.4">
      <c r="A525" t="s">
        <v>816</v>
      </c>
      <c r="B525" s="7" t="s">
        <v>119</v>
      </c>
      <c r="C525" s="8" t="s">
        <v>78</v>
      </c>
      <c r="D525" s="9" t="s">
        <v>66</v>
      </c>
      <c r="E525" s="13">
        <v>324470869</v>
      </c>
      <c r="F525">
        <v>554.28248395511366</v>
      </c>
      <c r="G525" s="14">
        <v>3.5999999999999997E-2</v>
      </c>
      <c r="H525" s="14">
        <v>21</v>
      </c>
      <c r="I525" s="14">
        <v>0.11799999999999999</v>
      </c>
      <c r="J525">
        <v>0</v>
      </c>
      <c r="L525">
        <v>125</v>
      </c>
      <c r="M525">
        <v>2.1353322320713235E-4</v>
      </c>
      <c r="N525">
        <v>3.9E-2</v>
      </c>
      <c r="O525">
        <v>7.0999999999999994E-2</v>
      </c>
      <c r="P525">
        <v>60</v>
      </c>
      <c r="Q525">
        <v>57</v>
      </c>
      <c r="R525">
        <v>0.41399999999999998</v>
      </c>
      <c r="S525">
        <v>0.55600000000000005</v>
      </c>
      <c r="T525">
        <v>0.03</v>
      </c>
      <c r="U525">
        <v>585389</v>
      </c>
      <c r="V525">
        <v>0.27900000000000003</v>
      </c>
      <c r="W525">
        <v>21000000</v>
      </c>
      <c r="X525">
        <v>35.873581498798238</v>
      </c>
      <c r="Y525">
        <v>9000000</v>
      </c>
      <c r="Z525">
        <v>15.37439207091353</v>
      </c>
      <c r="AA525">
        <v>0</v>
      </c>
      <c r="AB525">
        <v>0</v>
      </c>
      <c r="AC525">
        <v>0</v>
      </c>
      <c r="AD525">
        <v>0</v>
      </c>
      <c r="AE525">
        <v>1.2999999999999999E-2</v>
      </c>
      <c r="AF525">
        <v>1.4E-2</v>
      </c>
    </row>
    <row r="526" spans="1:32" ht="14.4">
      <c r="A526" t="s">
        <v>817</v>
      </c>
      <c r="B526" s="7" t="s">
        <v>119</v>
      </c>
      <c r="C526" s="8" t="s">
        <v>78</v>
      </c>
      <c r="D526" s="9" t="s">
        <v>67</v>
      </c>
      <c r="E526" s="13">
        <v>362420484</v>
      </c>
      <c r="F526">
        <v>603.29711202813894</v>
      </c>
      <c r="G526" s="14">
        <v>0.04</v>
      </c>
      <c r="H526" s="14">
        <v>25</v>
      </c>
      <c r="I526" s="14">
        <v>0.11</v>
      </c>
      <c r="J526">
        <v>34</v>
      </c>
      <c r="K526">
        <v>5.6597523358963135E-5</v>
      </c>
      <c r="L526">
        <v>103</v>
      </c>
      <c r="M526">
        <v>1.7145720311685891E-4</v>
      </c>
      <c r="N526">
        <v>3.9E-2</v>
      </c>
      <c r="O526">
        <v>7.0000000000000007E-2</v>
      </c>
      <c r="P526">
        <v>60</v>
      </c>
      <c r="Q526">
        <v>58</v>
      </c>
      <c r="R526">
        <v>0.41499999999999998</v>
      </c>
      <c r="S526">
        <v>0.55500000000000005</v>
      </c>
      <c r="T526">
        <v>0.03</v>
      </c>
      <c r="U526">
        <v>600733</v>
      </c>
      <c r="V526">
        <v>0.27900000000000003</v>
      </c>
      <c r="W526">
        <v>24000000</v>
      </c>
      <c r="X526">
        <v>39.951192959268091</v>
      </c>
      <c r="Y526">
        <v>10000000</v>
      </c>
      <c r="Z526">
        <v>16.646330399695039</v>
      </c>
      <c r="AA526">
        <v>2.1789999999999998</v>
      </c>
      <c r="AB526">
        <v>24</v>
      </c>
      <c r="AC526">
        <v>0</v>
      </c>
      <c r="AD526">
        <v>100</v>
      </c>
      <c r="AE526">
        <v>0.02</v>
      </c>
      <c r="AF526">
        <v>2.5999999999999999E-2</v>
      </c>
    </row>
    <row r="527" spans="1:32" ht="14.4">
      <c r="A527" t="s">
        <v>818</v>
      </c>
      <c r="B527" s="7" t="s">
        <v>119</v>
      </c>
      <c r="C527" s="8" t="s">
        <v>78</v>
      </c>
      <c r="D527" s="9" t="s">
        <v>68</v>
      </c>
      <c r="E527" s="13">
        <v>387036132</v>
      </c>
      <c r="F527">
        <v>627.7693592808738</v>
      </c>
      <c r="G527" s="14">
        <v>4.2999999999999997E-2</v>
      </c>
      <c r="H527" s="14">
        <v>28</v>
      </c>
      <c r="I527" s="14">
        <v>0.11</v>
      </c>
      <c r="J527">
        <v>41</v>
      </c>
      <c r="K527">
        <v>6.6501656053434891E-5</v>
      </c>
      <c r="L527">
        <v>121</v>
      </c>
      <c r="M527">
        <v>1.9626098493818591E-4</v>
      </c>
      <c r="N527">
        <v>3.9E-2</v>
      </c>
      <c r="O527">
        <v>6.9000000000000006E-2</v>
      </c>
      <c r="P527">
        <v>61</v>
      </c>
      <c r="Q527">
        <v>58</v>
      </c>
      <c r="R527">
        <v>0.41699999999999998</v>
      </c>
      <c r="S527">
        <v>0.55300000000000005</v>
      </c>
      <c r="T527">
        <v>0.03</v>
      </c>
      <c r="U527">
        <v>616526</v>
      </c>
      <c r="V527">
        <v>0.27900000000000003</v>
      </c>
      <c r="W527">
        <v>27000000</v>
      </c>
      <c r="X527">
        <v>43.793773498603464</v>
      </c>
      <c r="Y527">
        <v>11000000</v>
      </c>
      <c r="Z527">
        <v>17.841907721653264</v>
      </c>
      <c r="AA527">
        <v>2.1789999999999998</v>
      </c>
      <c r="AB527">
        <v>22</v>
      </c>
      <c r="AC527">
        <v>0</v>
      </c>
      <c r="AD527">
        <v>100</v>
      </c>
      <c r="AE527">
        <v>2.1999999999999999E-2</v>
      </c>
      <c r="AF527">
        <v>0.06</v>
      </c>
    </row>
    <row r="528" spans="1:32" ht="14.4">
      <c r="A528" t="s">
        <v>819</v>
      </c>
      <c r="B528" s="7" t="s">
        <v>119</v>
      </c>
      <c r="C528" s="8" t="s">
        <v>78</v>
      </c>
      <c r="D528" s="9" t="s">
        <v>69</v>
      </c>
      <c r="E528" s="13">
        <v>403179474</v>
      </c>
      <c r="F528">
        <v>637.2001498255197</v>
      </c>
      <c r="G528" s="14">
        <v>4.5999999999999999E-2</v>
      </c>
      <c r="H528" s="14">
        <v>30</v>
      </c>
      <c r="I528" s="14">
        <v>0.105</v>
      </c>
      <c r="J528">
        <v>41</v>
      </c>
      <c r="K528">
        <v>6.4797956809791129E-5</v>
      </c>
      <c r="L528">
        <v>92</v>
      </c>
      <c r="M528">
        <v>1.4540029332928741E-4</v>
      </c>
      <c r="N528">
        <v>3.9E-2</v>
      </c>
      <c r="O528">
        <v>6.8000000000000005E-2</v>
      </c>
      <c r="P528">
        <v>61</v>
      </c>
      <c r="Q528">
        <v>58</v>
      </c>
      <c r="R528">
        <v>0.41799999999999998</v>
      </c>
      <c r="S528">
        <v>0.55200000000000005</v>
      </c>
      <c r="T528">
        <v>0.03</v>
      </c>
      <c r="U528">
        <v>632736</v>
      </c>
      <c r="V528">
        <v>0.27900000000000003</v>
      </c>
      <c r="W528">
        <v>30000000</v>
      </c>
      <c r="X528">
        <v>47.413139129115457</v>
      </c>
      <c r="Y528">
        <v>15000000</v>
      </c>
      <c r="Z528">
        <v>23.706569564557729</v>
      </c>
      <c r="AA528">
        <v>2.1789999999999998</v>
      </c>
      <c r="AB528">
        <v>22</v>
      </c>
      <c r="AC528">
        <v>0</v>
      </c>
      <c r="AD528">
        <v>100</v>
      </c>
      <c r="AE528">
        <v>2.5000000000000001E-2</v>
      </c>
      <c r="AF528">
        <v>9.8000000000000004E-2</v>
      </c>
    </row>
    <row r="529" spans="1:32" ht="14.4">
      <c r="A529" t="s">
        <v>820</v>
      </c>
      <c r="B529" s="7" t="s">
        <v>119</v>
      </c>
      <c r="C529" s="8" t="s">
        <v>78</v>
      </c>
      <c r="D529" s="9" t="s">
        <v>70</v>
      </c>
      <c r="E529" s="13">
        <v>464948879</v>
      </c>
      <c r="F529">
        <v>716.08705341672692</v>
      </c>
      <c r="G529" s="14">
        <v>4.9000000000000002E-2</v>
      </c>
      <c r="H529" s="14">
        <v>36</v>
      </c>
      <c r="I529" s="14">
        <v>0.105</v>
      </c>
      <c r="J529">
        <v>41</v>
      </c>
      <c r="K529">
        <v>6.3145800573240654E-5</v>
      </c>
      <c r="L529">
        <v>92</v>
      </c>
      <c r="M529">
        <v>1.4169301592044245E-4</v>
      </c>
      <c r="N529">
        <v>3.7999999999999999E-2</v>
      </c>
      <c r="O529">
        <v>6.6000000000000003E-2</v>
      </c>
      <c r="P529">
        <v>61</v>
      </c>
      <c r="Q529">
        <v>58</v>
      </c>
      <c r="R529">
        <v>0.42</v>
      </c>
      <c r="S529">
        <v>0.55000000000000004</v>
      </c>
      <c r="T529">
        <v>0.03</v>
      </c>
      <c r="U529">
        <v>649291</v>
      </c>
      <c r="V529">
        <v>0.27900000000000003</v>
      </c>
      <c r="W529">
        <v>37000000</v>
      </c>
      <c r="X529">
        <v>56.9852346636562</v>
      </c>
      <c r="Y529">
        <v>15000000</v>
      </c>
      <c r="Z529">
        <v>23.102122160941704</v>
      </c>
      <c r="AA529">
        <v>2.1789999999999998</v>
      </c>
      <c r="AB529">
        <v>22</v>
      </c>
      <c r="AC529">
        <v>0</v>
      </c>
      <c r="AD529">
        <v>100</v>
      </c>
      <c r="AE529">
        <v>0.03</v>
      </c>
      <c r="AF529">
        <v>0.14099999999999999</v>
      </c>
    </row>
    <row r="530" spans="1:32" ht="14.4">
      <c r="A530" t="s">
        <v>821</v>
      </c>
      <c r="B530" s="7" t="s">
        <v>119</v>
      </c>
      <c r="C530" s="8" t="s">
        <v>78</v>
      </c>
      <c r="D530" s="9" t="s">
        <v>71</v>
      </c>
      <c r="E530" s="13">
        <v>530131963</v>
      </c>
      <c r="F530">
        <v>795.87802227002976</v>
      </c>
      <c r="G530" s="14">
        <v>5.1999999999999998E-2</v>
      </c>
      <c r="H530" s="14">
        <v>42</v>
      </c>
      <c r="I530" s="14">
        <v>0.105</v>
      </c>
      <c r="J530">
        <v>41</v>
      </c>
      <c r="K530">
        <v>6.1552596693874916E-5</v>
      </c>
      <c r="L530">
        <v>99</v>
      </c>
      <c r="M530">
        <v>1.4862700177301503E-4</v>
      </c>
      <c r="N530">
        <v>3.7999999999999999E-2</v>
      </c>
      <c r="O530">
        <v>6.5000000000000002E-2</v>
      </c>
      <c r="P530">
        <v>61</v>
      </c>
      <c r="Q530">
        <v>59</v>
      </c>
      <c r="R530">
        <v>0.42099999999999999</v>
      </c>
      <c r="S530">
        <v>0.54900000000000004</v>
      </c>
      <c r="T530">
        <v>2.9000000000000001E-2</v>
      </c>
      <c r="U530">
        <v>666097</v>
      </c>
      <c r="V530">
        <v>0.27900000000000003</v>
      </c>
      <c r="W530">
        <v>32000000</v>
      </c>
      <c r="X530">
        <v>48.041051078146275</v>
      </c>
      <c r="Y530">
        <v>17000000</v>
      </c>
      <c r="Z530">
        <v>25.52180838526521</v>
      </c>
      <c r="AA530">
        <v>2.1789999999999998</v>
      </c>
      <c r="AB530">
        <v>22</v>
      </c>
      <c r="AC530">
        <v>0</v>
      </c>
      <c r="AD530">
        <v>100</v>
      </c>
      <c r="AE530">
        <v>3.5000000000000003E-2</v>
      </c>
      <c r="AF530">
        <v>0.184</v>
      </c>
    </row>
    <row r="531" spans="1:32" ht="14.4">
      <c r="A531" t="s">
        <v>822</v>
      </c>
      <c r="B531" s="7" t="s">
        <v>119</v>
      </c>
      <c r="C531" s="8" t="s">
        <v>78</v>
      </c>
      <c r="D531" s="9" t="s">
        <v>72</v>
      </c>
      <c r="E531" s="13">
        <v>535199686</v>
      </c>
      <c r="F531">
        <v>783.50837748378308</v>
      </c>
      <c r="G531" s="14">
        <v>3.7999999999999999E-2</v>
      </c>
      <c r="H531" s="14">
        <v>31</v>
      </c>
      <c r="I531" s="14">
        <v>0.105</v>
      </c>
      <c r="J531">
        <v>42</v>
      </c>
      <c r="K531">
        <v>6.1486119508520946E-5</v>
      </c>
      <c r="L531">
        <v>121</v>
      </c>
      <c r="M531">
        <v>1.7713858239359607E-4</v>
      </c>
      <c r="N531">
        <v>3.6999999999999998E-2</v>
      </c>
      <c r="O531">
        <v>6.3E-2</v>
      </c>
      <c r="P531">
        <v>62</v>
      </c>
      <c r="Q531">
        <v>59</v>
      </c>
      <c r="R531">
        <v>0.42199999999999999</v>
      </c>
      <c r="S531">
        <v>0.54900000000000004</v>
      </c>
      <c r="T531">
        <v>2.9000000000000001E-2</v>
      </c>
      <c r="U531">
        <v>683081</v>
      </c>
      <c r="V531">
        <v>0.27900000000000003</v>
      </c>
      <c r="W531">
        <v>35000000</v>
      </c>
      <c r="X531">
        <v>51.238432923767462</v>
      </c>
      <c r="Y531">
        <v>19000000</v>
      </c>
      <c r="Z531">
        <v>27.815149301473763</v>
      </c>
      <c r="AA531">
        <v>2.1789999999999998</v>
      </c>
      <c r="AB531">
        <v>22</v>
      </c>
      <c r="AC531">
        <v>0</v>
      </c>
      <c r="AD531">
        <v>100</v>
      </c>
      <c r="AE531">
        <v>5.0999999999999997E-2</v>
      </c>
      <c r="AF531">
        <v>0.24199999999999999</v>
      </c>
    </row>
    <row r="532" spans="1:32" ht="14.4">
      <c r="A532" t="s">
        <v>823</v>
      </c>
      <c r="B532" s="7" t="s">
        <v>119</v>
      </c>
      <c r="C532" s="8" t="s">
        <v>78</v>
      </c>
      <c r="D532" s="9" t="s">
        <v>73</v>
      </c>
      <c r="E532" s="13">
        <v>543376206</v>
      </c>
      <c r="F532">
        <v>776.0122676431273</v>
      </c>
      <c r="G532" s="14">
        <v>3.4000000000000002E-2</v>
      </c>
      <c r="H532" s="14">
        <v>27</v>
      </c>
      <c r="I532" s="14">
        <v>0.105</v>
      </c>
      <c r="J532">
        <v>42</v>
      </c>
      <c r="K532">
        <v>5.9981491425502986E-5</v>
      </c>
      <c r="L532">
        <v>121</v>
      </c>
      <c r="M532">
        <v>1.7280382053537765E-4</v>
      </c>
      <c r="N532">
        <v>3.5999999999999997E-2</v>
      </c>
      <c r="O532">
        <v>6.0999999999999999E-2</v>
      </c>
      <c r="P532">
        <v>62</v>
      </c>
      <c r="Q532">
        <v>59</v>
      </c>
      <c r="R532">
        <v>0.42199999999999999</v>
      </c>
      <c r="S532">
        <v>0.54900000000000004</v>
      </c>
      <c r="T532">
        <v>2.9000000000000001E-2</v>
      </c>
      <c r="U532">
        <v>700216</v>
      </c>
      <c r="V532">
        <v>0.28000000000000003</v>
      </c>
      <c r="W532">
        <v>42000000</v>
      </c>
      <c r="X532">
        <v>59.981491425502988</v>
      </c>
      <c r="Y532">
        <v>20000000</v>
      </c>
      <c r="Z532">
        <v>28.562614964525231</v>
      </c>
      <c r="AA532">
        <v>2.1789999999999998</v>
      </c>
      <c r="AB532">
        <v>22</v>
      </c>
      <c r="AC532">
        <v>0</v>
      </c>
      <c r="AD532">
        <v>100</v>
      </c>
      <c r="AE532">
        <v>5.5E-2</v>
      </c>
      <c r="AF532">
        <v>0.309</v>
      </c>
    </row>
    <row r="533" spans="1:32" ht="14.4">
      <c r="A533" t="s">
        <v>824</v>
      </c>
      <c r="B533" s="7" t="s">
        <v>119</v>
      </c>
      <c r="C533" s="8" t="s">
        <v>78</v>
      </c>
      <c r="D533" s="9" t="s">
        <v>74</v>
      </c>
      <c r="E533" s="13">
        <v>610372697</v>
      </c>
      <c r="F533">
        <v>850.69009746300708</v>
      </c>
      <c r="G533" s="14">
        <v>3.5999999999999997E-2</v>
      </c>
      <c r="H533" s="14">
        <v>31</v>
      </c>
      <c r="I533" s="14">
        <v>0.105</v>
      </c>
      <c r="J533">
        <v>42</v>
      </c>
      <c r="K533">
        <v>5.8536340614603705E-5</v>
      </c>
      <c r="L533">
        <v>121</v>
      </c>
      <c r="M533">
        <v>1.686404098658821E-4</v>
      </c>
      <c r="N533">
        <v>3.5999999999999997E-2</v>
      </c>
      <c r="O533">
        <v>5.8999999999999997E-2</v>
      </c>
      <c r="P533">
        <v>62</v>
      </c>
      <c r="Q533">
        <v>59</v>
      </c>
      <c r="R533">
        <v>0.42199999999999999</v>
      </c>
      <c r="S533">
        <v>0.55000000000000004</v>
      </c>
      <c r="T533">
        <v>2.9000000000000001E-2</v>
      </c>
      <c r="U533">
        <v>717503</v>
      </c>
      <c r="V533">
        <v>0.28000000000000003</v>
      </c>
      <c r="W533">
        <v>0</v>
      </c>
      <c r="Y533">
        <v>20000000</v>
      </c>
      <c r="Z533">
        <v>27.87444791171605</v>
      </c>
      <c r="AA533">
        <v>2.1789999999999998</v>
      </c>
      <c r="AB533">
        <v>20</v>
      </c>
      <c r="AC533">
        <v>160</v>
      </c>
      <c r="AD533">
        <v>100</v>
      </c>
      <c r="AE533">
        <v>0.06</v>
      </c>
      <c r="AF533">
        <v>0.39500000000000002</v>
      </c>
    </row>
    <row r="534" spans="1:32" ht="14.4">
      <c r="A534" t="s">
        <v>825</v>
      </c>
      <c r="B534" s="7" t="s">
        <v>119</v>
      </c>
      <c r="C534" s="8" t="s">
        <v>78</v>
      </c>
      <c r="D534" s="9" t="s">
        <v>62</v>
      </c>
      <c r="E534" s="13">
        <v>595898770</v>
      </c>
      <c r="F534">
        <v>1127.9296514181015</v>
      </c>
      <c r="G534" s="14">
        <v>4.4999999999999998E-2</v>
      </c>
      <c r="H534" s="14">
        <v>38</v>
      </c>
      <c r="I534" s="14">
        <v>0.105</v>
      </c>
      <c r="J534">
        <v>0</v>
      </c>
      <c r="L534">
        <v>0</v>
      </c>
      <c r="N534">
        <v>3.9E-2</v>
      </c>
      <c r="O534">
        <v>7.2999999999999995E-2</v>
      </c>
      <c r="P534">
        <v>59</v>
      </c>
      <c r="Q534">
        <v>56</v>
      </c>
      <c r="R534">
        <v>0.41499999999999998</v>
      </c>
      <c r="S534">
        <v>0.55400000000000005</v>
      </c>
      <c r="T534">
        <v>3.1E-2</v>
      </c>
      <c r="U534">
        <v>528312</v>
      </c>
      <c r="V534">
        <v>0.28100000000000003</v>
      </c>
      <c r="W534">
        <v>15000000</v>
      </c>
      <c r="X534">
        <v>28.392313632853313</v>
      </c>
      <c r="Y534">
        <v>0</v>
      </c>
      <c r="AA534">
        <v>0</v>
      </c>
      <c r="AB534">
        <v>0</v>
      </c>
      <c r="AC534">
        <v>0</v>
      </c>
      <c r="AD534">
        <v>0</v>
      </c>
      <c r="AE534">
        <v>3.0000000000000001E-3</v>
      </c>
      <c r="AF534">
        <v>0.57976412489999996</v>
      </c>
    </row>
    <row r="535" spans="1:32" ht="14.4">
      <c r="A535" t="s">
        <v>826</v>
      </c>
      <c r="B535" s="7" t="s">
        <v>120</v>
      </c>
      <c r="C535" s="8" t="s">
        <v>78</v>
      </c>
      <c r="D535" s="9" t="s">
        <v>63</v>
      </c>
      <c r="E535" s="13">
        <v>3219910666</v>
      </c>
      <c r="F535">
        <v>1004.4529902958415</v>
      </c>
      <c r="G535" s="14">
        <v>2.1000000000000001E-2</v>
      </c>
      <c r="H535" s="14">
        <v>22</v>
      </c>
      <c r="I535" s="14">
        <v>0.22</v>
      </c>
      <c r="J535">
        <v>1659</v>
      </c>
      <c r="K535">
        <v>5.1752600731960838E-4</v>
      </c>
      <c r="L535">
        <v>0</v>
      </c>
      <c r="N535">
        <v>3.9E-2</v>
      </c>
      <c r="O535">
        <v>7.4999999999999997E-2</v>
      </c>
      <c r="P535">
        <v>54</v>
      </c>
      <c r="Q535">
        <v>51</v>
      </c>
      <c r="R535">
        <v>0.41899999999999998</v>
      </c>
      <c r="S535">
        <v>0.54500000000000004</v>
      </c>
      <c r="T535">
        <v>3.5999999999999997E-2</v>
      </c>
      <c r="U535">
        <v>3205636</v>
      </c>
      <c r="V535">
        <v>0.59199999999999997</v>
      </c>
      <c r="W535">
        <v>22600000</v>
      </c>
      <c r="X535">
        <v>7.0500830412436093</v>
      </c>
      <c r="Y535">
        <v>82000000</v>
      </c>
      <c r="Z535">
        <v>25.579947317786548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4.7E-2</v>
      </c>
    </row>
    <row r="536" spans="1:32" ht="14.4">
      <c r="A536" t="s">
        <v>827</v>
      </c>
      <c r="B536" s="7" t="s">
        <v>120</v>
      </c>
      <c r="C536" s="8" t="s">
        <v>78</v>
      </c>
      <c r="D536" s="9" t="s">
        <v>64</v>
      </c>
      <c r="E536" s="13">
        <v>2794259756</v>
      </c>
      <c r="F536">
        <v>850.94362702776948</v>
      </c>
      <c r="G536" s="14">
        <v>2.4E-2</v>
      </c>
      <c r="H536" s="14">
        <v>21</v>
      </c>
      <c r="I536" s="14">
        <v>0.20699999999999999</v>
      </c>
      <c r="J536">
        <v>1511</v>
      </c>
      <c r="K536">
        <v>4.601489956966476E-4</v>
      </c>
      <c r="L536">
        <v>2028</v>
      </c>
      <c r="M536">
        <v>6.1759243102104658E-4</v>
      </c>
      <c r="N536">
        <v>3.9E-2</v>
      </c>
      <c r="O536">
        <v>7.2999999999999995E-2</v>
      </c>
      <c r="P536">
        <v>54</v>
      </c>
      <c r="Q536">
        <v>52</v>
      </c>
      <c r="R536">
        <v>0.42</v>
      </c>
      <c r="S536">
        <v>0.54500000000000004</v>
      </c>
      <c r="T536">
        <v>3.5999999999999997E-2</v>
      </c>
      <c r="U536">
        <v>3283719</v>
      </c>
      <c r="V536">
        <v>0.59599999999999997</v>
      </c>
      <c r="W536">
        <v>25600000</v>
      </c>
      <c r="X536">
        <v>7.7960385769915144</v>
      </c>
      <c r="Y536">
        <v>85000000</v>
      </c>
      <c r="Z536">
        <v>25.885284337667137</v>
      </c>
      <c r="AA536">
        <v>0</v>
      </c>
      <c r="AB536">
        <v>0</v>
      </c>
      <c r="AC536">
        <v>0</v>
      </c>
      <c r="AD536">
        <v>0</v>
      </c>
      <c r="AE536">
        <v>2E-3</v>
      </c>
      <c r="AF536">
        <v>6.8000000000000005E-2</v>
      </c>
    </row>
    <row r="537" spans="1:32" ht="14.4">
      <c r="A537" t="s">
        <v>828</v>
      </c>
      <c r="B537" s="7" t="s">
        <v>120</v>
      </c>
      <c r="C537" s="8" t="s">
        <v>78</v>
      </c>
      <c r="D537" s="9" t="s">
        <v>65</v>
      </c>
      <c r="E537" s="13">
        <v>3019993723</v>
      </c>
      <c r="F537">
        <v>897.89426202749701</v>
      </c>
      <c r="G537" s="14">
        <v>2.5000000000000001E-2</v>
      </c>
      <c r="H537" s="14">
        <v>23</v>
      </c>
      <c r="I537" s="14">
        <v>0.18</v>
      </c>
      <c r="J537">
        <v>1416</v>
      </c>
      <c r="K537">
        <v>4.2100030385756393E-4</v>
      </c>
      <c r="L537">
        <v>1885</v>
      </c>
      <c r="M537">
        <v>5.604417886804435E-4</v>
      </c>
      <c r="N537">
        <v>3.9E-2</v>
      </c>
      <c r="O537">
        <v>7.0000000000000007E-2</v>
      </c>
      <c r="P537">
        <v>54</v>
      </c>
      <c r="Q537">
        <v>52</v>
      </c>
      <c r="R537">
        <v>0.42099999999999999</v>
      </c>
      <c r="S537">
        <v>0.54400000000000004</v>
      </c>
      <c r="T537">
        <v>3.5999999999999997E-2</v>
      </c>
      <c r="U537">
        <v>3363418</v>
      </c>
      <c r="V537">
        <v>0.60099999999999998</v>
      </c>
      <c r="W537">
        <v>30000000</v>
      </c>
      <c r="X537">
        <v>8.9194979630839821</v>
      </c>
      <c r="Y537">
        <v>118000000</v>
      </c>
      <c r="Z537">
        <v>35.083358654796996</v>
      </c>
      <c r="AA537">
        <v>0</v>
      </c>
      <c r="AB537">
        <v>37</v>
      </c>
      <c r="AC537">
        <v>0</v>
      </c>
      <c r="AD537">
        <v>0</v>
      </c>
      <c r="AE537">
        <v>5.0000000000000001E-3</v>
      </c>
      <c r="AF537">
        <v>9.8000000000000004E-2</v>
      </c>
    </row>
    <row r="538" spans="1:32" ht="14.4">
      <c r="A538" t="s">
        <v>829</v>
      </c>
      <c r="B538" s="7" t="s">
        <v>120</v>
      </c>
      <c r="C538" s="8" t="s">
        <v>78</v>
      </c>
      <c r="D538" s="9" t="s">
        <v>66</v>
      </c>
      <c r="E538" s="13">
        <v>3495868725</v>
      </c>
      <c r="F538">
        <v>1013.6278700721512</v>
      </c>
      <c r="G538" s="14">
        <v>2.5999999999999999E-2</v>
      </c>
      <c r="H538" s="14">
        <v>27</v>
      </c>
      <c r="I538" s="14">
        <v>0.18</v>
      </c>
      <c r="J538">
        <v>1260</v>
      </c>
      <c r="K538">
        <v>3.6533726428497696E-4</v>
      </c>
      <c r="L538">
        <v>1474</v>
      </c>
      <c r="M538">
        <v>4.2738660917147306E-4</v>
      </c>
      <c r="N538">
        <v>3.9E-2</v>
      </c>
      <c r="O538">
        <v>6.6000000000000003E-2</v>
      </c>
      <c r="P538">
        <v>55</v>
      </c>
      <c r="Q538">
        <v>52</v>
      </c>
      <c r="R538">
        <v>0.42199999999999999</v>
      </c>
      <c r="S538">
        <v>0.54300000000000004</v>
      </c>
      <c r="T538">
        <v>3.5000000000000003E-2</v>
      </c>
      <c r="U538">
        <v>3448868</v>
      </c>
      <c r="V538">
        <v>0.60499999999999998</v>
      </c>
      <c r="W538">
        <v>23100000</v>
      </c>
      <c r="X538">
        <v>6.697849845224578</v>
      </c>
      <c r="Y538">
        <v>176000000</v>
      </c>
      <c r="Z538">
        <v>51.031236915996786</v>
      </c>
      <c r="AA538">
        <v>0</v>
      </c>
      <c r="AB538">
        <v>37</v>
      </c>
      <c r="AC538">
        <v>0</v>
      </c>
      <c r="AD538">
        <v>0</v>
      </c>
      <c r="AE538">
        <v>1.0999999999999999E-2</v>
      </c>
      <c r="AF538">
        <v>0.111</v>
      </c>
    </row>
    <row r="539" spans="1:32" ht="14.4">
      <c r="A539" t="s">
        <v>830</v>
      </c>
      <c r="B539" s="7" t="s">
        <v>120</v>
      </c>
      <c r="C539" s="8" t="s">
        <v>78</v>
      </c>
      <c r="D539" s="9" t="s">
        <v>67</v>
      </c>
      <c r="E539" s="13">
        <v>4648628839</v>
      </c>
      <c r="F539">
        <v>1312.1093281232404</v>
      </c>
      <c r="G539" s="14">
        <v>2.5999999999999999E-2</v>
      </c>
      <c r="H539" s="14">
        <v>34</v>
      </c>
      <c r="I539" s="14">
        <v>0.18</v>
      </c>
      <c r="J539">
        <v>1020</v>
      </c>
      <c r="K539">
        <v>2.8790242478760845E-4</v>
      </c>
      <c r="L539">
        <v>1181</v>
      </c>
      <c r="M539">
        <v>3.3334584673937802E-4</v>
      </c>
      <c r="N539">
        <v>3.9E-2</v>
      </c>
      <c r="O539">
        <v>6.2E-2</v>
      </c>
      <c r="P539">
        <v>55</v>
      </c>
      <c r="Q539">
        <v>53</v>
      </c>
      <c r="R539">
        <v>0.42199999999999999</v>
      </c>
      <c r="S539">
        <v>0.54300000000000004</v>
      </c>
      <c r="T539">
        <v>3.5000000000000003E-2</v>
      </c>
      <c r="U539">
        <v>3542867</v>
      </c>
      <c r="V539">
        <v>0.61</v>
      </c>
      <c r="W539">
        <v>40000000</v>
      </c>
      <c r="X539">
        <v>11.290291168141508</v>
      </c>
      <c r="Y539">
        <v>112000000</v>
      </c>
      <c r="Z539">
        <v>31.612815270796222</v>
      </c>
      <c r="AA539">
        <v>0.64900000000000002</v>
      </c>
      <c r="AB539">
        <v>37</v>
      </c>
      <c r="AC539">
        <v>0</v>
      </c>
      <c r="AD539">
        <v>606</v>
      </c>
      <c r="AE539">
        <v>1.4999999999999999E-2</v>
      </c>
      <c r="AF539">
        <v>0.158</v>
      </c>
    </row>
    <row r="540" spans="1:32" ht="14.4">
      <c r="A540" t="s">
        <v>831</v>
      </c>
      <c r="B540" s="7" t="s">
        <v>120</v>
      </c>
      <c r="C540" s="8" t="s">
        <v>78</v>
      </c>
      <c r="D540" s="9" t="s">
        <v>68</v>
      </c>
      <c r="E540" s="13">
        <v>6087002682</v>
      </c>
      <c r="F540">
        <v>1669.2026035929384</v>
      </c>
      <c r="G540" s="14">
        <v>2.4E-2</v>
      </c>
      <c r="H540" s="14">
        <v>42</v>
      </c>
      <c r="I540" s="14">
        <v>0.17699999999999999</v>
      </c>
      <c r="J540">
        <v>1209</v>
      </c>
      <c r="K540">
        <v>3.3153689150023323E-4</v>
      </c>
      <c r="L540">
        <v>1437</v>
      </c>
      <c r="M540">
        <v>3.9405997773849064E-4</v>
      </c>
      <c r="N540">
        <v>3.9E-2</v>
      </c>
      <c r="O540">
        <v>5.7000000000000002E-2</v>
      </c>
      <c r="P540">
        <v>56</v>
      </c>
      <c r="Q540">
        <v>53</v>
      </c>
      <c r="R540">
        <v>0.42199999999999999</v>
      </c>
      <c r="S540">
        <v>0.54300000000000004</v>
      </c>
      <c r="T540">
        <v>3.5000000000000003E-2</v>
      </c>
      <c r="U540">
        <v>3646653</v>
      </c>
      <c r="V540">
        <v>0.61399999999999999</v>
      </c>
      <c r="W540">
        <v>45000000</v>
      </c>
      <c r="X540">
        <v>12.340082810182379</v>
      </c>
      <c r="Y540">
        <v>132000000</v>
      </c>
      <c r="Z540">
        <v>36.197576243201645</v>
      </c>
      <c r="AA540">
        <v>0.64900000000000002</v>
      </c>
      <c r="AB540">
        <v>37</v>
      </c>
      <c r="AC540">
        <v>0</v>
      </c>
      <c r="AD540">
        <v>606</v>
      </c>
      <c r="AE540">
        <v>0.02</v>
      </c>
      <c r="AF540">
        <v>0.252</v>
      </c>
    </row>
    <row r="541" spans="1:32" ht="14.4">
      <c r="A541" t="s">
        <v>832</v>
      </c>
      <c r="B541" s="7" t="s">
        <v>120</v>
      </c>
      <c r="C541" s="8" t="s">
        <v>78</v>
      </c>
      <c r="D541" s="9" t="s">
        <v>69</v>
      </c>
      <c r="E541" s="13">
        <v>7731261169</v>
      </c>
      <c r="F541">
        <v>2056.8111828113751</v>
      </c>
      <c r="G541" s="14">
        <v>2.4E-2</v>
      </c>
      <c r="H541" s="14">
        <v>50</v>
      </c>
      <c r="I541" s="14">
        <v>0.153</v>
      </c>
      <c r="J541">
        <v>869</v>
      </c>
      <c r="K541">
        <v>2.3118723825161792E-4</v>
      </c>
      <c r="L541">
        <v>708</v>
      </c>
      <c r="M541">
        <v>1.8835508018658859E-4</v>
      </c>
      <c r="N541">
        <v>3.9E-2</v>
      </c>
      <c r="O541">
        <v>5.2999999999999999E-2</v>
      </c>
      <c r="P541">
        <v>57</v>
      </c>
      <c r="Q541">
        <v>54</v>
      </c>
      <c r="R541">
        <v>0.42199999999999999</v>
      </c>
      <c r="S541">
        <v>0.54300000000000004</v>
      </c>
      <c r="T541">
        <v>3.5000000000000003E-2</v>
      </c>
      <c r="U541">
        <v>3758858</v>
      </c>
      <c r="V541">
        <v>0.61899999999999999</v>
      </c>
      <c r="W541">
        <v>54000000</v>
      </c>
      <c r="X541">
        <v>14.366065437960147</v>
      </c>
      <c r="Y541">
        <v>168000000</v>
      </c>
      <c r="Z541">
        <v>44.69442580698712</v>
      </c>
      <c r="AA541">
        <v>0.64900000000000002</v>
      </c>
      <c r="AB541">
        <v>37</v>
      </c>
      <c r="AC541">
        <v>0</v>
      </c>
      <c r="AD541">
        <v>606</v>
      </c>
      <c r="AE541">
        <v>2.8000000000000001E-2</v>
      </c>
      <c r="AF541">
        <v>0.34300000000000003</v>
      </c>
    </row>
    <row r="542" spans="1:32" ht="14.4">
      <c r="A542" t="s">
        <v>833</v>
      </c>
      <c r="B542" s="7" t="s">
        <v>120</v>
      </c>
      <c r="C542" s="8" t="s">
        <v>78</v>
      </c>
      <c r="D542" s="9" t="s">
        <v>70</v>
      </c>
      <c r="E542" s="13">
        <v>8394688589</v>
      </c>
      <c r="F542">
        <v>2165.5469438084856</v>
      </c>
      <c r="G542" s="14">
        <v>2.5000000000000001E-2</v>
      </c>
      <c r="H542" s="14">
        <v>57</v>
      </c>
      <c r="I542" s="14">
        <v>0.15</v>
      </c>
      <c r="J542">
        <v>869</v>
      </c>
      <c r="K542">
        <v>2.2417273424954373E-4</v>
      </c>
      <c r="L542">
        <v>708</v>
      </c>
      <c r="M542">
        <v>1.8264015632759144E-4</v>
      </c>
      <c r="N542">
        <v>3.9E-2</v>
      </c>
      <c r="O542">
        <v>4.9000000000000002E-2</v>
      </c>
      <c r="P542">
        <v>57</v>
      </c>
      <c r="Q542">
        <v>55</v>
      </c>
      <c r="R542">
        <v>0.42199999999999999</v>
      </c>
      <c r="S542">
        <v>0.54400000000000004</v>
      </c>
      <c r="T542">
        <v>3.4000000000000002E-2</v>
      </c>
      <c r="U542">
        <v>3876475</v>
      </c>
      <c r="V542">
        <v>0.623</v>
      </c>
      <c r="W542">
        <v>0</v>
      </c>
      <c r="Y542">
        <v>168000000</v>
      </c>
      <c r="Z542">
        <v>43.338342179428473</v>
      </c>
      <c r="AA542">
        <v>0.65900000000000003</v>
      </c>
      <c r="AB542">
        <v>161</v>
      </c>
      <c r="AC542">
        <v>0</v>
      </c>
      <c r="AD542">
        <v>606</v>
      </c>
      <c r="AE542">
        <v>4.2999999999999997E-2</v>
      </c>
      <c r="AF542">
        <v>0.46600000000000003</v>
      </c>
    </row>
    <row r="543" spans="1:32" ht="14.4">
      <c r="A543" t="s">
        <v>834</v>
      </c>
      <c r="B543" s="7" t="s">
        <v>120</v>
      </c>
      <c r="C543" s="8" t="s">
        <v>78</v>
      </c>
      <c r="D543" s="9" t="s">
        <v>71</v>
      </c>
      <c r="E543" s="13">
        <v>11859015181</v>
      </c>
      <c r="F543">
        <v>2968.3558951287387</v>
      </c>
      <c r="G543" s="14">
        <v>2.1000000000000001E-2</v>
      </c>
      <c r="H543" s="14">
        <v>64</v>
      </c>
      <c r="I543" s="8"/>
      <c r="J543">
        <v>999</v>
      </c>
      <c r="K543">
        <v>2.5005343984925709E-4</v>
      </c>
      <c r="L543">
        <v>1085</v>
      </c>
      <c r="M543">
        <v>2.7157956179824219E-4</v>
      </c>
      <c r="N543">
        <v>3.9E-2</v>
      </c>
      <c r="O543">
        <v>4.4999999999999998E-2</v>
      </c>
      <c r="P543">
        <v>58</v>
      </c>
      <c r="Q543">
        <v>55</v>
      </c>
      <c r="R543">
        <v>0.42199999999999999</v>
      </c>
      <c r="S543">
        <v>0.54400000000000004</v>
      </c>
      <c r="T543">
        <v>3.4000000000000002E-2</v>
      </c>
      <c r="U543">
        <v>3995146</v>
      </c>
      <c r="V543">
        <v>0.628</v>
      </c>
      <c r="W543">
        <v>0</v>
      </c>
      <c r="Y543">
        <v>168000000</v>
      </c>
      <c r="Z543">
        <v>42.051028923598786</v>
      </c>
      <c r="AA543">
        <v>0.65900000000000003</v>
      </c>
      <c r="AB543">
        <v>161</v>
      </c>
      <c r="AC543">
        <v>0</v>
      </c>
      <c r="AD543">
        <v>606</v>
      </c>
      <c r="AE543">
        <v>4.4999999999999998E-2</v>
      </c>
      <c r="AF543">
        <v>0.73799999999999999</v>
      </c>
    </row>
    <row r="544" spans="1:32" ht="14.4">
      <c r="A544" t="s">
        <v>835</v>
      </c>
      <c r="B544" s="7" t="s">
        <v>120</v>
      </c>
      <c r="C544" s="8" t="s">
        <v>78</v>
      </c>
      <c r="D544" s="9" t="s">
        <v>72</v>
      </c>
      <c r="E544" s="13">
        <v>9593536719</v>
      </c>
      <c r="F544">
        <v>2333.220254565309</v>
      </c>
      <c r="G544" s="14">
        <v>2.3E-2</v>
      </c>
      <c r="H544" s="14">
        <v>54</v>
      </c>
      <c r="I544" s="8"/>
      <c r="J544">
        <v>1154</v>
      </c>
      <c r="K544">
        <v>2.8066147580754015E-4</v>
      </c>
      <c r="L544">
        <v>1338</v>
      </c>
      <c r="M544">
        <v>3.2541165912520689E-4</v>
      </c>
      <c r="N544">
        <v>3.9E-2</v>
      </c>
      <c r="O544">
        <v>4.2000000000000003E-2</v>
      </c>
      <c r="P544">
        <v>59</v>
      </c>
      <c r="Q544">
        <v>56</v>
      </c>
      <c r="R544">
        <v>0.42199999999999999</v>
      </c>
      <c r="S544">
        <v>0.54400000000000004</v>
      </c>
      <c r="T544">
        <v>3.4000000000000002E-2</v>
      </c>
      <c r="U544">
        <v>4111715</v>
      </c>
      <c r="V544">
        <v>0.63200000000000001</v>
      </c>
      <c r="W544">
        <v>0</v>
      </c>
      <c r="Y544">
        <v>168000000</v>
      </c>
      <c r="Z544">
        <v>40.858863029173961</v>
      </c>
      <c r="AA544">
        <v>0.66300000000000003</v>
      </c>
      <c r="AB544">
        <v>161</v>
      </c>
      <c r="AC544">
        <v>0</v>
      </c>
      <c r="AD544">
        <v>606</v>
      </c>
      <c r="AE544">
        <v>0.05</v>
      </c>
      <c r="AF544">
        <v>0.90400000000000003</v>
      </c>
    </row>
    <row r="545" spans="1:32" ht="14.4">
      <c r="A545" t="s">
        <v>836</v>
      </c>
      <c r="B545" s="7" t="s">
        <v>120</v>
      </c>
      <c r="C545" s="8" t="s">
        <v>78</v>
      </c>
      <c r="D545" s="9" t="s">
        <v>73</v>
      </c>
      <c r="E545" s="13">
        <v>12007880067</v>
      </c>
      <c r="F545">
        <v>2841.8603169576832</v>
      </c>
      <c r="G545" s="14">
        <v>2.3E-2</v>
      </c>
      <c r="H545" s="14">
        <v>67</v>
      </c>
      <c r="I545" s="8"/>
      <c r="J545">
        <v>1154</v>
      </c>
      <c r="K545">
        <v>2.7311288815932565E-4</v>
      </c>
      <c r="L545">
        <v>1338</v>
      </c>
      <c r="M545">
        <v>3.1665948384504135E-4</v>
      </c>
      <c r="N545">
        <v>3.7999999999999999E-2</v>
      </c>
      <c r="O545">
        <v>3.9E-2</v>
      </c>
      <c r="P545">
        <v>59</v>
      </c>
      <c r="Q545">
        <v>56</v>
      </c>
      <c r="R545">
        <v>0.42299999999999999</v>
      </c>
      <c r="S545">
        <v>0.54300000000000004</v>
      </c>
      <c r="T545">
        <v>3.4000000000000002E-2</v>
      </c>
      <c r="U545">
        <v>4225359</v>
      </c>
      <c r="V545">
        <v>0.63700000000000001</v>
      </c>
      <c r="W545">
        <v>0</v>
      </c>
      <c r="Y545">
        <v>168000000</v>
      </c>
      <c r="Z545">
        <v>39.759935191305637</v>
      </c>
      <c r="AA545">
        <v>0.65300000000000002</v>
      </c>
      <c r="AB545">
        <v>161</v>
      </c>
      <c r="AC545">
        <v>0</v>
      </c>
      <c r="AD545">
        <v>606</v>
      </c>
      <c r="AE545">
        <v>5.6000000000000001E-2</v>
      </c>
      <c r="AF545">
        <v>0.91900000000000004</v>
      </c>
    </row>
    <row r="546" spans="1:32" ht="14.4">
      <c r="A546" t="s">
        <v>837</v>
      </c>
      <c r="B546" s="7" t="s">
        <v>120</v>
      </c>
      <c r="C546" s="8" t="s">
        <v>78</v>
      </c>
      <c r="D546" s="9" t="s">
        <v>74</v>
      </c>
      <c r="E546" s="13">
        <v>14425606793</v>
      </c>
      <c r="F546">
        <v>3326.1326170709085</v>
      </c>
      <c r="G546" s="14">
        <v>2.5000000000000001E-2</v>
      </c>
      <c r="H546" s="14">
        <v>85</v>
      </c>
      <c r="I546" s="8"/>
      <c r="J546">
        <v>1154</v>
      </c>
      <c r="K546">
        <v>2.6607941663586617E-4</v>
      </c>
      <c r="L546">
        <v>1338</v>
      </c>
      <c r="M546">
        <v>3.0850455758993844E-4</v>
      </c>
      <c r="N546">
        <v>3.7999999999999999E-2</v>
      </c>
      <c r="O546">
        <v>3.6999999999999998E-2</v>
      </c>
      <c r="P546">
        <v>60</v>
      </c>
      <c r="Q546">
        <v>57</v>
      </c>
      <c r="R546">
        <v>0.42399999999999999</v>
      </c>
      <c r="S546">
        <v>0.54200000000000004</v>
      </c>
      <c r="T546">
        <v>3.4000000000000002E-2</v>
      </c>
      <c r="U546">
        <v>4337051</v>
      </c>
      <c r="V546">
        <v>0.64100000000000001</v>
      </c>
      <c r="W546">
        <v>0</v>
      </c>
      <c r="Y546">
        <v>168000000</v>
      </c>
      <c r="Z546">
        <v>38.735998262413794</v>
      </c>
      <c r="AA546">
        <v>0.64900000000000002</v>
      </c>
      <c r="AB546">
        <v>161</v>
      </c>
      <c r="AC546">
        <v>186</v>
      </c>
      <c r="AD546">
        <v>606</v>
      </c>
      <c r="AE546">
        <v>6.0999999999999999E-2</v>
      </c>
      <c r="AF546">
        <v>0.98799999999999999</v>
      </c>
    </row>
    <row r="547" spans="1:32" ht="14.4">
      <c r="A547" t="s">
        <v>838</v>
      </c>
      <c r="B547" s="7" t="s">
        <v>120</v>
      </c>
      <c r="C547" s="8" t="s">
        <v>78</v>
      </c>
      <c r="D547" s="9" t="s">
        <v>62</v>
      </c>
      <c r="E547" s="13">
        <v>13677929162</v>
      </c>
      <c r="F547">
        <v>4375.2516348901099</v>
      </c>
      <c r="G547" s="14">
        <v>3.2000000000000001E-2</v>
      </c>
      <c r="H547" s="14">
        <v>100</v>
      </c>
      <c r="I547" s="8"/>
      <c r="J547">
        <v>0</v>
      </c>
      <c r="L547">
        <v>0</v>
      </c>
      <c r="N547">
        <v>3.9E-2</v>
      </c>
      <c r="O547">
        <v>7.6999999999999999E-2</v>
      </c>
      <c r="P547">
        <v>53</v>
      </c>
      <c r="Q547">
        <v>51</v>
      </c>
      <c r="R547">
        <v>0.41899999999999998</v>
      </c>
      <c r="S547">
        <v>0.54500000000000004</v>
      </c>
      <c r="T547">
        <v>3.5999999999999997E-2</v>
      </c>
      <c r="U547">
        <v>3126204</v>
      </c>
      <c r="V547">
        <v>0.58699999999999997</v>
      </c>
      <c r="W547">
        <v>12400000</v>
      </c>
      <c r="X547">
        <v>3.9664717977457644</v>
      </c>
      <c r="Y547">
        <v>59000000</v>
      </c>
      <c r="Z547">
        <v>18.872728715080655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2.1999999999999999E-2</v>
      </c>
    </row>
    <row r="548" spans="1:32" ht="14.4">
      <c r="A548" t="s">
        <v>839</v>
      </c>
      <c r="B548" s="7" t="s">
        <v>121</v>
      </c>
      <c r="C548" s="8" t="s">
        <v>78</v>
      </c>
      <c r="D548" s="9" t="s">
        <v>63</v>
      </c>
      <c r="E548" s="13">
        <v>19088046305</v>
      </c>
      <c r="F548">
        <v>396.28850607298</v>
      </c>
      <c r="G548" s="14">
        <v>4.8000000000000001E-2</v>
      </c>
      <c r="H548" s="14">
        <v>14</v>
      </c>
      <c r="I548" s="8"/>
      <c r="J548">
        <v>24497</v>
      </c>
      <c r="K548">
        <v>5.0858424053208998E-4</v>
      </c>
      <c r="L548">
        <v>0</v>
      </c>
      <c r="N548">
        <v>4.7E-2</v>
      </c>
      <c r="O548">
        <v>0.114</v>
      </c>
      <c r="P548">
        <v>48</v>
      </c>
      <c r="Q548">
        <v>45</v>
      </c>
      <c r="R548">
        <v>0.46400000000000002</v>
      </c>
      <c r="S548">
        <v>0.50700000000000001</v>
      </c>
      <c r="T548">
        <v>2.8000000000000001E-2</v>
      </c>
      <c r="U548">
        <v>48167045</v>
      </c>
      <c r="V548">
        <v>0.35599999999999998</v>
      </c>
      <c r="W548">
        <v>0</v>
      </c>
      <c r="Y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3.0000000000000001E-3</v>
      </c>
    </row>
    <row r="549" spans="1:32" ht="14.4">
      <c r="A549" t="s">
        <v>840</v>
      </c>
      <c r="B549" s="7" t="s">
        <v>121</v>
      </c>
      <c r="C549" s="8" t="s">
        <v>78</v>
      </c>
      <c r="D549" s="9" t="s">
        <v>64</v>
      </c>
      <c r="E549" s="13">
        <v>7438189100</v>
      </c>
      <c r="F549">
        <v>150.2149788678465</v>
      </c>
      <c r="G549" s="14">
        <v>4.2999999999999997E-2</v>
      </c>
      <c r="H549" s="14">
        <v>6</v>
      </c>
      <c r="I549" s="8"/>
      <c r="J549">
        <v>23766</v>
      </c>
      <c r="K549">
        <v>4.7995676632814295E-4</v>
      </c>
      <c r="L549">
        <v>3040</v>
      </c>
      <c r="M549">
        <v>6.1393106523502245E-5</v>
      </c>
      <c r="N549">
        <v>4.7E-2</v>
      </c>
      <c r="O549">
        <v>0.113</v>
      </c>
      <c r="P549">
        <v>48</v>
      </c>
      <c r="Q549">
        <v>46</v>
      </c>
      <c r="R549">
        <v>0.46400000000000002</v>
      </c>
      <c r="S549">
        <v>0.50800000000000001</v>
      </c>
      <c r="T549">
        <v>2.8000000000000001E-2</v>
      </c>
      <c r="U549">
        <v>49516960</v>
      </c>
      <c r="V549">
        <v>0.36099999999999999</v>
      </c>
      <c r="W549">
        <v>0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1E-3</v>
      </c>
      <c r="AF549">
        <v>1.0999999999999999E-2</v>
      </c>
    </row>
    <row r="550" spans="1:32" ht="14.4">
      <c r="A550" t="s">
        <v>841</v>
      </c>
      <c r="B550" s="7" t="s">
        <v>121</v>
      </c>
      <c r="C550" s="8" t="s">
        <v>78</v>
      </c>
      <c r="D550" s="9" t="s">
        <v>65</v>
      </c>
      <c r="E550" s="13">
        <v>8728037672</v>
      </c>
      <c r="F550">
        <v>171.23091823772677</v>
      </c>
      <c r="G550" s="14">
        <v>4.2000000000000003E-2</v>
      </c>
      <c r="H550" s="14">
        <v>5</v>
      </c>
      <c r="I550" s="8"/>
      <c r="J550">
        <v>22925</v>
      </c>
      <c r="K550">
        <v>4.4975387917870646E-4</v>
      </c>
      <c r="L550">
        <v>2721</v>
      </c>
      <c r="M550">
        <v>5.3381910806772528E-5</v>
      </c>
      <c r="N550">
        <v>4.7E-2</v>
      </c>
      <c r="O550">
        <v>0.111</v>
      </c>
      <c r="P550">
        <v>49</v>
      </c>
      <c r="Q550">
        <v>46</v>
      </c>
      <c r="R550">
        <v>0.46400000000000002</v>
      </c>
      <c r="S550">
        <v>0.50800000000000001</v>
      </c>
      <c r="T550">
        <v>2.8000000000000001E-2</v>
      </c>
      <c r="U550">
        <v>50972323</v>
      </c>
      <c r="V550">
        <v>0.36499999999999999</v>
      </c>
      <c r="W550">
        <v>0</v>
      </c>
      <c r="Y550">
        <v>0</v>
      </c>
      <c r="AA550">
        <v>0</v>
      </c>
      <c r="AB550">
        <v>166</v>
      </c>
      <c r="AC550">
        <v>0</v>
      </c>
      <c r="AD550">
        <v>0</v>
      </c>
      <c r="AE550">
        <v>1E-3</v>
      </c>
      <c r="AF550">
        <v>2.4E-2</v>
      </c>
    </row>
    <row r="551" spans="1:32" ht="14.4">
      <c r="A551" t="s">
        <v>842</v>
      </c>
      <c r="B551" s="7" t="s">
        <v>121</v>
      </c>
      <c r="C551" s="8" t="s">
        <v>78</v>
      </c>
      <c r="D551" s="9" t="s">
        <v>66</v>
      </c>
      <c r="E551" s="13">
        <v>8937565919</v>
      </c>
      <c r="F551">
        <v>170.28056522175757</v>
      </c>
      <c r="G551" s="14">
        <v>5.0999999999999997E-2</v>
      </c>
      <c r="H551" s="14">
        <v>6</v>
      </c>
      <c r="I551" s="8"/>
      <c r="J551">
        <v>22246</v>
      </c>
      <c r="K551">
        <v>4.2383591777156427E-4</v>
      </c>
      <c r="L551">
        <v>2820</v>
      </c>
      <c r="M551">
        <v>5.3727289765162781E-5</v>
      </c>
      <c r="N551">
        <v>4.5999999999999999E-2</v>
      </c>
      <c r="O551">
        <v>0.108</v>
      </c>
      <c r="P551">
        <v>49</v>
      </c>
      <c r="Q551">
        <v>46</v>
      </c>
      <c r="R551">
        <v>0.46300000000000002</v>
      </c>
      <c r="S551">
        <v>0.50900000000000001</v>
      </c>
      <c r="T551">
        <v>2.8000000000000001E-2</v>
      </c>
      <c r="U551">
        <v>52487293</v>
      </c>
      <c r="V551">
        <v>0.37</v>
      </c>
      <c r="W551">
        <v>0</v>
      </c>
      <c r="Y551">
        <v>0</v>
      </c>
      <c r="AA551">
        <v>0</v>
      </c>
      <c r="AB551">
        <v>133</v>
      </c>
      <c r="AC551">
        <v>0</v>
      </c>
      <c r="AD551">
        <v>0</v>
      </c>
      <c r="AE551">
        <v>2E-3</v>
      </c>
      <c r="AF551">
        <v>3.7999999999999999E-2</v>
      </c>
    </row>
    <row r="552" spans="1:32" ht="14.4">
      <c r="A552" t="s">
        <v>843</v>
      </c>
      <c r="B552" s="7" t="s">
        <v>121</v>
      </c>
      <c r="C552" s="8" t="s">
        <v>78</v>
      </c>
      <c r="D552" s="9" t="s">
        <v>67</v>
      </c>
      <c r="E552" s="13">
        <v>10297481118</v>
      </c>
      <c r="F552">
        <v>190.59525701884633</v>
      </c>
      <c r="G552" s="14">
        <v>5.3999999999999999E-2</v>
      </c>
      <c r="H552" s="14">
        <v>7</v>
      </c>
      <c r="I552" s="8"/>
      <c r="J552">
        <v>19231</v>
      </c>
      <c r="K552">
        <v>3.559450457571049E-4</v>
      </c>
      <c r="L552">
        <v>1936</v>
      </c>
      <c r="M552">
        <v>3.5833269647223496E-5</v>
      </c>
      <c r="N552">
        <v>4.5999999999999999E-2</v>
      </c>
      <c r="O552">
        <v>0.105</v>
      </c>
      <c r="P552">
        <v>49</v>
      </c>
      <c r="Q552">
        <v>46</v>
      </c>
      <c r="R552">
        <v>0.46200000000000002</v>
      </c>
      <c r="S552">
        <v>0.51</v>
      </c>
      <c r="T552">
        <v>2.8000000000000001E-2</v>
      </c>
      <c r="U552">
        <v>54028003</v>
      </c>
      <c r="V552">
        <v>0.375</v>
      </c>
      <c r="W552">
        <v>3200000</v>
      </c>
      <c r="X552">
        <v>5.9228544871443793E-2</v>
      </c>
      <c r="Y552">
        <v>54000000</v>
      </c>
      <c r="Z552">
        <v>0.9994816947056141</v>
      </c>
      <c r="AA552">
        <v>2.8650000000000002</v>
      </c>
      <c r="AB552">
        <v>133</v>
      </c>
      <c r="AC552">
        <v>0</v>
      </c>
      <c r="AD552">
        <v>308</v>
      </c>
      <c r="AE552">
        <v>2E-3</v>
      </c>
      <c r="AF552">
        <v>5.0999999999999997E-2</v>
      </c>
    </row>
    <row r="553" spans="1:32" ht="14.4">
      <c r="A553" t="s">
        <v>844</v>
      </c>
      <c r="B553" s="7" t="s">
        <v>121</v>
      </c>
      <c r="C553" s="8" t="s">
        <v>78</v>
      </c>
      <c r="D553" s="9" t="s">
        <v>68</v>
      </c>
      <c r="E553" s="13">
        <v>11964484458</v>
      </c>
      <c r="F553">
        <v>215.22403490301764</v>
      </c>
      <c r="G553" s="14">
        <v>5.2999999999999999E-2</v>
      </c>
      <c r="H553" s="14">
        <v>7</v>
      </c>
      <c r="I553" s="8"/>
      <c r="J553">
        <v>21459</v>
      </c>
      <c r="K553">
        <v>3.8601684687681806E-4</v>
      </c>
      <c r="L553">
        <v>2604</v>
      </c>
      <c r="M553">
        <v>4.6842251235716214E-5</v>
      </c>
      <c r="N553">
        <v>4.5999999999999999E-2</v>
      </c>
      <c r="O553">
        <v>0.10199999999999999</v>
      </c>
      <c r="P553">
        <v>50</v>
      </c>
      <c r="Q553">
        <v>46</v>
      </c>
      <c r="R553">
        <v>0.46100000000000002</v>
      </c>
      <c r="S553">
        <v>0.51100000000000001</v>
      </c>
      <c r="T553">
        <v>2.8000000000000001E-2</v>
      </c>
      <c r="U553">
        <v>55590838</v>
      </c>
      <c r="V553">
        <v>0.38</v>
      </c>
      <c r="W553">
        <v>3100000</v>
      </c>
      <c r="X553">
        <v>5.5764584804424068E-2</v>
      </c>
      <c r="Y553">
        <v>93000000</v>
      </c>
      <c r="Z553">
        <v>1.6729375441327221</v>
      </c>
      <c r="AA553">
        <v>2.8650000000000002</v>
      </c>
      <c r="AB553">
        <v>133</v>
      </c>
      <c r="AC553">
        <v>0</v>
      </c>
      <c r="AD553">
        <v>308</v>
      </c>
      <c r="AE553">
        <v>3.0000000000000001E-3</v>
      </c>
      <c r="AF553">
        <v>7.9000000000000001E-2</v>
      </c>
    </row>
    <row r="554" spans="1:32" ht="14.4">
      <c r="A554" t="s">
        <v>845</v>
      </c>
      <c r="B554" s="7" t="s">
        <v>121</v>
      </c>
      <c r="C554" s="8" t="s">
        <v>78</v>
      </c>
      <c r="D554" s="9" t="s">
        <v>69</v>
      </c>
      <c r="E554" s="13">
        <v>14296505933</v>
      </c>
      <c r="F554">
        <v>249.99161419377532</v>
      </c>
      <c r="G554" s="14">
        <v>5.5E-2</v>
      </c>
      <c r="H554" s="14">
        <v>9</v>
      </c>
      <c r="I554" s="14">
        <v>0.46400000000000002</v>
      </c>
      <c r="J554">
        <v>17841</v>
      </c>
      <c r="K554">
        <v>3.1197135927710077E-4</v>
      </c>
      <c r="L554">
        <v>1544</v>
      </c>
      <c r="M554">
        <v>2.6998698431917693E-5</v>
      </c>
      <c r="N554">
        <v>4.4999999999999998E-2</v>
      </c>
      <c r="O554">
        <v>0.1</v>
      </c>
      <c r="P554">
        <v>50</v>
      </c>
      <c r="Q554">
        <v>47</v>
      </c>
      <c r="R554">
        <v>0.46</v>
      </c>
      <c r="S554">
        <v>0.51200000000000001</v>
      </c>
      <c r="T554">
        <v>2.8000000000000001E-2</v>
      </c>
      <c r="U554">
        <v>57187942</v>
      </c>
      <c r="V554">
        <v>0.38400000000000001</v>
      </c>
      <c r="W554">
        <v>700000</v>
      </c>
      <c r="X554">
        <v>1.224034255333056E-2</v>
      </c>
      <c r="Y554">
        <v>109000000</v>
      </c>
      <c r="Z554">
        <v>1.9059961975900443</v>
      </c>
      <c r="AA554">
        <v>2.8809999999999998</v>
      </c>
      <c r="AB554">
        <v>133</v>
      </c>
      <c r="AC554">
        <v>0</v>
      </c>
      <c r="AD554">
        <v>308</v>
      </c>
      <c r="AE554">
        <v>4.0000000000000001E-3</v>
      </c>
      <c r="AF554">
        <v>0.115</v>
      </c>
    </row>
    <row r="555" spans="1:32" ht="14.4">
      <c r="A555" t="s">
        <v>846</v>
      </c>
      <c r="B555" s="7" t="s">
        <v>121</v>
      </c>
      <c r="C555" s="8" t="s">
        <v>78</v>
      </c>
      <c r="D555" s="9" t="s">
        <v>70</v>
      </c>
      <c r="E555" s="13">
        <v>16364027647</v>
      </c>
      <c r="F555">
        <v>278.20971242338237</v>
      </c>
      <c r="G555" s="14">
        <v>5.8999999999999997E-2</v>
      </c>
      <c r="H555" s="14">
        <v>10</v>
      </c>
      <c r="I555" s="14">
        <v>0.47</v>
      </c>
      <c r="J555">
        <v>17841</v>
      </c>
      <c r="K555">
        <v>3.0332015970747429E-4</v>
      </c>
      <c r="L555">
        <v>1544</v>
      </c>
      <c r="M555">
        <v>2.6250004292827776E-5</v>
      </c>
      <c r="N555">
        <v>4.4999999999999998E-2</v>
      </c>
      <c r="O555">
        <v>9.7000000000000003E-2</v>
      </c>
      <c r="P555">
        <v>50</v>
      </c>
      <c r="Q555">
        <v>47</v>
      </c>
      <c r="R555">
        <v>0.45800000000000002</v>
      </c>
      <c r="S555">
        <v>0.51400000000000001</v>
      </c>
      <c r="T555">
        <v>2.8000000000000001E-2</v>
      </c>
      <c r="U555">
        <v>58819038</v>
      </c>
      <c r="V555">
        <v>0.38900000000000001</v>
      </c>
      <c r="W555">
        <v>700000</v>
      </c>
      <c r="X555">
        <v>1.1900908681981504E-2</v>
      </c>
      <c r="Y555">
        <v>127000000</v>
      </c>
      <c r="Z555">
        <v>2.159164860873787</v>
      </c>
      <c r="AA555">
        <v>2.8809999999999998</v>
      </c>
      <c r="AB555">
        <v>133</v>
      </c>
      <c r="AC555">
        <v>0</v>
      </c>
      <c r="AD555">
        <v>308</v>
      </c>
      <c r="AE555">
        <v>4.0000000000000001E-3</v>
      </c>
      <c r="AF555">
        <v>0.16900000000000001</v>
      </c>
    </row>
    <row r="556" spans="1:32" ht="14.4">
      <c r="A556" t="s">
        <v>847</v>
      </c>
      <c r="B556" s="7" t="s">
        <v>121</v>
      </c>
      <c r="C556" s="8" t="s">
        <v>78</v>
      </c>
      <c r="D556" s="9" t="s">
        <v>71</v>
      </c>
      <c r="E556" s="13">
        <v>19206060075</v>
      </c>
      <c r="F556">
        <v>317.52756732783484</v>
      </c>
      <c r="G556" s="14">
        <v>7.2999999999999995E-2</v>
      </c>
      <c r="H556" s="14">
        <v>15</v>
      </c>
      <c r="I556" s="14">
        <v>0.432</v>
      </c>
      <c r="J556">
        <v>18503</v>
      </c>
      <c r="K556">
        <v>3.0590410294064062E-4</v>
      </c>
      <c r="L556">
        <v>1698</v>
      </c>
      <c r="M556">
        <v>2.8072483748214224E-5</v>
      </c>
      <c r="N556">
        <v>4.3999999999999997E-2</v>
      </c>
      <c r="O556">
        <v>9.5000000000000001E-2</v>
      </c>
      <c r="P556">
        <v>50</v>
      </c>
      <c r="Q556">
        <v>47</v>
      </c>
      <c r="R556">
        <v>0.45600000000000002</v>
      </c>
      <c r="S556">
        <v>0.51500000000000001</v>
      </c>
      <c r="T556">
        <v>2.8000000000000001E-2</v>
      </c>
      <c r="U556">
        <v>60486276</v>
      </c>
      <c r="V556">
        <v>0.39400000000000002</v>
      </c>
      <c r="W556">
        <v>24000000</v>
      </c>
      <c r="X556">
        <v>0.39678422258960033</v>
      </c>
      <c r="Y556">
        <v>121000000</v>
      </c>
      <c r="Z556">
        <v>2.0004537888892351</v>
      </c>
      <c r="AA556">
        <v>2.927</v>
      </c>
      <c r="AB556">
        <v>127</v>
      </c>
      <c r="AC556">
        <v>0</v>
      </c>
      <c r="AD556">
        <v>308</v>
      </c>
      <c r="AE556">
        <v>6.0000000000000001E-3</v>
      </c>
      <c r="AF556">
        <v>0.156</v>
      </c>
    </row>
    <row r="557" spans="1:32" ht="14.4">
      <c r="A557" t="s">
        <v>848</v>
      </c>
      <c r="B557" s="7" t="s">
        <v>121</v>
      </c>
      <c r="C557" s="8" t="s">
        <v>78</v>
      </c>
      <c r="D557" s="9" t="s">
        <v>72</v>
      </c>
      <c r="E557" s="13">
        <v>18262773766</v>
      </c>
      <c r="F557">
        <v>293.65545637586666</v>
      </c>
      <c r="G557" s="14">
        <v>9.0999999999999998E-2</v>
      </c>
      <c r="H557" s="14">
        <v>17</v>
      </c>
      <c r="I557" s="14">
        <v>0.65400000000000003</v>
      </c>
      <c r="J557">
        <v>20715</v>
      </c>
      <c r="K557">
        <v>3.3308591875298808E-4</v>
      </c>
      <c r="L557">
        <v>2417</v>
      </c>
      <c r="M557">
        <v>3.8864043718366986E-5</v>
      </c>
      <c r="N557">
        <v>4.3999999999999997E-2</v>
      </c>
      <c r="O557">
        <v>9.1999999999999998E-2</v>
      </c>
      <c r="P557">
        <v>51</v>
      </c>
      <c r="Q557">
        <v>47</v>
      </c>
      <c r="R557">
        <v>0.45500000000000002</v>
      </c>
      <c r="S557">
        <v>0.51700000000000002</v>
      </c>
      <c r="T557">
        <v>2.8000000000000001E-2</v>
      </c>
      <c r="U557">
        <v>62191161</v>
      </c>
      <c r="V557">
        <v>0.39900000000000002</v>
      </c>
      <c r="W557">
        <v>10700000</v>
      </c>
      <c r="X557">
        <v>0.17205017285334165</v>
      </c>
      <c r="Y557">
        <v>150000000</v>
      </c>
      <c r="Z557">
        <v>2.4119183110281539</v>
      </c>
      <c r="AA557">
        <v>3.391</v>
      </c>
      <c r="AB557">
        <v>84</v>
      </c>
      <c r="AC557">
        <v>0</v>
      </c>
      <c r="AD557">
        <v>336</v>
      </c>
      <c r="AE557">
        <v>7.0000000000000001E-3</v>
      </c>
      <c r="AF557">
        <v>0.19</v>
      </c>
    </row>
    <row r="558" spans="1:32" ht="14.4">
      <c r="A558" t="s">
        <v>849</v>
      </c>
      <c r="B558" s="7" t="s">
        <v>121</v>
      </c>
      <c r="C558" s="8" t="s">
        <v>78</v>
      </c>
      <c r="D558" s="9" t="s">
        <v>73</v>
      </c>
      <c r="E558" s="13">
        <v>20523286237</v>
      </c>
      <c r="F558">
        <v>321.01987885098043</v>
      </c>
      <c r="G558" s="14">
        <v>7.0000000000000007E-2</v>
      </c>
      <c r="H558" s="14">
        <v>15</v>
      </c>
      <c r="I558" s="14">
        <v>0.56499999999999995</v>
      </c>
      <c r="J558">
        <v>20715</v>
      </c>
      <c r="K558">
        <v>3.2401861542082723E-4</v>
      </c>
      <c r="L558">
        <v>2417</v>
      </c>
      <c r="M558">
        <v>3.7806082233750391E-5</v>
      </c>
      <c r="N558">
        <v>4.3999999999999997E-2</v>
      </c>
      <c r="O558">
        <v>0.09</v>
      </c>
      <c r="P558">
        <v>51</v>
      </c>
      <c r="Q558">
        <v>48</v>
      </c>
      <c r="R558">
        <v>0.45300000000000001</v>
      </c>
      <c r="S558">
        <v>0.51900000000000002</v>
      </c>
      <c r="T558">
        <v>2.8000000000000001E-2</v>
      </c>
      <c r="U558">
        <v>63931512</v>
      </c>
      <c r="V558">
        <v>0.40400000000000003</v>
      </c>
      <c r="W558">
        <v>11400000</v>
      </c>
      <c r="X558">
        <v>0.17831582021710984</v>
      </c>
      <c r="Y558">
        <v>298000000</v>
      </c>
      <c r="Z558">
        <v>4.6612381074297131</v>
      </c>
      <c r="AA558">
        <v>3.391</v>
      </c>
      <c r="AB558">
        <v>65</v>
      </c>
      <c r="AC558">
        <v>0</v>
      </c>
      <c r="AD558">
        <v>336</v>
      </c>
      <c r="AE558">
        <v>1.2E-2</v>
      </c>
      <c r="AF558">
        <v>0.245</v>
      </c>
    </row>
    <row r="559" spans="1:32" ht="14.4">
      <c r="A559" t="s">
        <v>850</v>
      </c>
      <c r="B559" s="7" t="s">
        <v>121</v>
      </c>
      <c r="C559" s="8" t="s">
        <v>78</v>
      </c>
      <c r="D559" s="9" t="s">
        <v>74</v>
      </c>
      <c r="E559" s="13">
        <v>23831631365</v>
      </c>
      <c r="F559">
        <v>362.70599852891161</v>
      </c>
      <c r="G559" s="14">
        <v>6.0999999999999999E-2</v>
      </c>
      <c r="H559" s="14">
        <v>15</v>
      </c>
      <c r="I559" s="14">
        <v>0.438</v>
      </c>
      <c r="J559">
        <v>20715</v>
      </c>
      <c r="K559">
        <v>3.1527236404642176E-4</v>
      </c>
      <c r="L559">
        <v>2417</v>
      </c>
      <c r="M559">
        <v>3.6785580685503331E-5</v>
      </c>
      <c r="N559">
        <v>4.2999999999999997E-2</v>
      </c>
      <c r="O559">
        <v>8.7999999999999995E-2</v>
      </c>
      <c r="P559">
        <v>51</v>
      </c>
      <c r="Q559">
        <v>48</v>
      </c>
      <c r="R559">
        <v>0.45100000000000001</v>
      </c>
      <c r="S559">
        <v>0.52</v>
      </c>
      <c r="T559">
        <v>2.8000000000000001E-2</v>
      </c>
      <c r="U559">
        <v>65705093</v>
      </c>
      <c r="V559">
        <v>0.41</v>
      </c>
      <c r="W559">
        <v>6900000</v>
      </c>
      <c r="X559">
        <v>0.10501469041372485</v>
      </c>
      <c r="Y559">
        <v>108000000</v>
      </c>
      <c r="Z559">
        <v>1.6437081977800412</v>
      </c>
      <c r="AA559">
        <v>3.391</v>
      </c>
      <c r="AB559">
        <v>58</v>
      </c>
      <c r="AC559">
        <v>183</v>
      </c>
      <c r="AD559">
        <v>336</v>
      </c>
      <c r="AE559">
        <v>1.7000000000000001E-2</v>
      </c>
      <c r="AF559">
        <v>0.30599999999999999</v>
      </c>
    </row>
    <row r="560" spans="1:32" ht="14.4">
      <c r="A560" t="s">
        <v>851</v>
      </c>
      <c r="B560" s="7" t="s">
        <v>121</v>
      </c>
      <c r="C560" s="8" t="s">
        <v>78</v>
      </c>
      <c r="D560" s="9" t="s">
        <v>62</v>
      </c>
      <c r="E560" s="13">
        <v>27452795398</v>
      </c>
      <c r="F560">
        <v>584.73349215165206</v>
      </c>
      <c r="G560" s="14">
        <v>5.6000000000000001E-2</v>
      </c>
      <c r="H560" s="14">
        <v>15</v>
      </c>
      <c r="I560" s="14">
        <v>0.28399999999999997</v>
      </c>
      <c r="J560">
        <v>0</v>
      </c>
      <c r="L560">
        <v>0</v>
      </c>
      <c r="N560">
        <v>4.8000000000000001E-2</v>
      </c>
      <c r="O560">
        <v>0.115</v>
      </c>
      <c r="P560">
        <v>48</v>
      </c>
      <c r="Q560">
        <v>45</v>
      </c>
      <c r="R560">
        <v>0.46400000000000002</v>
      </c>
      <c r="S560">
        <v>0.50700000000000001</v>
      </c>
      <c r="T560">
        <v>2.8000000000000001E-2</v>
      </c>
      <c r="U560">
        <v>46949244</v>
      </c>
      <c r="V560">
        <v>0.35099999999999998</v>
      </c>
      <c r="W560">
        <v>0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ht="14.4">
      <c r="A561" t="s">
        <v>852</v>
      </c>
      <c r="B561" s="7" t="s">
        <v>122</v>
      </c>
      <c r="C561" s="8" t="s">
        <v>84</v>
      </c>
      <c r="D561" s="9" t="s">
        <v>63</v>
      </c>
      <c r="E561" s="13">
        <v>15946443103</v>
      </c>
      <c r="F561">
        <v>3973.2131011728452</v>
      </c>
      <c r="G561" s="14">
        <v>7.0999999999999994E-2</v>
      </c>
      <c r="H561" s="14">
        <v>287</v>
      </c>
      <c r="I561" s="14">
        <v>0.249</v>
      </c>
      <c r="J561">
        <v>4655</v>
      </c>
      <c r="K561">
        <v>1.1598390228150675E-3</v>
      </c>
      <c r="L561">
        <v>0</v>
      </c>
      <c r="N561">
        <v>0.02</v>
      </c>
      <c r="O561">
        <v>1.0999999999999999E-2</v>
      </c>
      <c r="P561">
        <v>80</v>
      </c>
      <c r="Q561">
        <v>76</v>
      </c>
      <c r="R561">
        <v>0.308</v>
      </c>
      <c r="S561">
        <v>0.63700000000000001</v>
      </c>
      <c r="T561">
        <v>5.5E-2</v>
      </c>
      <c r="U561">
        <v>4013488</v>
      </c>
      <c r="V561">
        <v>0.60399999999999998</v>
      </c>
      <c r="W561">
        <v>1339000000</v>
      </c>
      <c r="X561">
        <v>333.62501644454898</v>
      </c>
      <c r="Y561">
        <v>434000000</v>
      </c>
      <c r="Z561">
        <v>108.13536754065292</v>
      </c>
      <c r="AA561">
        <v>0</v>
      </c>
      <c r="AB561">
        <v>0</v>
      </c>
      <c r="AC561">
        <v>0</v>
      </c>
      <c r="AD561">
        <v>0</v>
      </c>
      <c r="AE561">
        <v>9.6000000000000002E-2</v>
      </c>
      <c r="AF561">
        <v>8.1000000000000003E-2</v>
      </c>
    </row>
    <row r="562" spans="1:32" ht="14.4">
      <c r="A562" t="s">
        <v>853</v>
      </c>
      <c r="B562" s="7" t="s">
        <v>122</v>
      </c>
      <c r="C562" s="8" t="s">
        <v>84</v>
      </c>
      <c r="D562" s="9" t="s">
        <v>64</v>
      </c>
      <c r="E562" s="13">
        <v>16403602943</v>
      </c>
      <c r="F562">
        <v>4006.8988878412442</v>
      </c>
      <c r="G562" s="14">
        <v>7.0999999999999994E-2</v>
      </c>
      <c r="H562" s="14">
        <v>291</v>
      </c>
      <c r="I562" s="14">
        <v>0.23799999999999999</v>
      </c>
      <c r="J562">
        <v>4646</v>
      </c>
      <c r="K562">
        <v>1.1348758134172318E-3</v>
      </c>
      <c r="L562">
        <v>7770</v>
      </c>
      <c r="M562">
        <v>1.8979735407343716E-3</v>
      </c>
      <c r="N562">
        <v>1.9E-2</v>
      </c>
      <c r="O562">
        <v>0.01</v>
      </c>
      <c r="P562">
        <v>80</v>
      </c>
      <c r="Q562">
        <v>76</v>
      </c>
      <c r="R562">
        <v>0.3</v>
      </c>
      <c r="S562">
        <v>0.64400000000000002</v>
      </c>
      <c r="T562">
        <v>5.6000000000000001E-2</v>
      </c>
      <c r="U562">
        <v>4093840</v>
      </c>
      <c r="V562">
        <v>0.61799999999999999</v>
      </c>
      <c r="W562">
        <v>1292000000</v>
      </c>
      <c r="X562">
        <v>315.59611513884278</v>
      </c>
      <c r="Y562">
        <v>430000000</v>
      </c>
      <c r="Z562">
        <v>105.03585875363962</v>
      </c>
      <c r="AA562">
        <v>0</v>
      </c>
      <c r="AB562">
        <v>0</v>
      </c>
      <c r="AC562">
        <v>0</v>
      </c>
      <c r="AD562">
        <v>0</v>
      </c>
      <c r="AE562">
        <v>0.19900000000000001</v>
      </c>
      <c r="AF562">
        <v>0.123</v>
      </c>
    </row>
    <row r="563" spans="1:32" ht="14.4">
      <c r="A563" t="s">
        <v>854</v>
      </c>
      <c r="B563" s="7" t="s">
        <v>122</v>
      </c>
      <c r="C563" s="8" t="s">
        <v>84</v>
      </c>
      <c r="D563" s="9" t="s">
        <v>65</v>
      </c>
      <c r="E563" s="13">
        <v>16844378578</v>
      </c>
      <c r="F563">
        <v>4038.3104826132871</v>
      </c>
      <c r="G563" s="14">
        <v>0.08</v>
      </c>
      <c r="H563" s="14">
        <v>332</v>
      </c>
      <c r="I563" s="14">
        <v>0.26400000000000001</v>
      </c>
      <c r="J563">
        <v>4561</v>
      </c>
      <c r="K563">
        <v>1.0934647440930488E-3</v>
      </c>
      <c r="L563">
        <v>7818</v>
      </c>
      <c r="M563">
        <v>1.874305496452413E-3</v>
      </c>
      <c r="N563">
        <v>1.7999999999999999E-2</v>
      </c>
      <c r="O563">
        <v>8.9999999999999993E-3</v>
      </c>
      <c r="P563">
        <v>81</v>
      </c>
      <c r="Q563">
        <v>76</v>
      </c>
      <c r="R563">
        <v>0.29299999999999998</v>
      </c>
      <c r="S563">
        <v>0.65</v>
      </c>
      <c r="T563">
        <v>5.7000000000000002E-2</v>
      </c>
      <c r="U563">
        <v>4171145</v>
      </c>
      <c r="V563">
        <v>0.63100000000000001</v>
      </c>
      <c r="W563">
        <v>1424000000</v>
      </c>
      <c r="X563">
        <v>341.39307072758197</v>
      </c>
      <c r="Y563">
        <v>434000000</v>
      </c>
      <c r="Z563">
        <v>104.04816902792878</v>
      </c>
      <c r="AA563">
        <v>0</v>
      </c>
      <c r="AB563">
        <v>77</v>
      </c>
      <c r="AC563">
        <v>0</v>
      </c>
      <c r="AD563">
        <v>0</v>
      </c>
      <c r="AE563">
        <v>0.20300000000000001</v>
      </c>
      <c r="AF563">
        <v>0.187</v>
      </c>
    </row>
    <row r="564" spans="1:32" ht="14.4">
      <c r="A564" t="s">
        <v>855</v>
      </c>
      <c r="B564" s="7" t="s">
        <v>122</v>
      </c>
      <c r="C564" s="8" t="s">
        <v>84</v>
      </c>
      <c r="D564" s="9" t="s">
        <v>66</v>
      </c>
      <c r="E564" s="13">
        <v>17517536016</v>
      </c>
      <c r="F564">
        <v>4125.3296997694015</v>
      </c>
      <c r="G564" s="14">
        <v>8.1000000000000003E-2</v>
      </c>
      <c r="H564" s="14">
        <v>343</v>
      </c>
      <c r="I564" s="14">
        <v>0.25600000000000001</v>
      </c>
      <c r="J564">
        <v>4586</v>
      </c>
      <c r="K564">
        <v>1.0799899018824699E-3</v>
      </c>
      <c r="L564">
        <v>8647</v>
      </c>
      <c r="M564">
        <v>2.0363438032223544E-3</v>
      </c>
      <c r="N564">
        <v>1.7999999999999999E-2</v>
      </c>
      <c r="O564">
        <v>8.9999999999999993E-3</v>
      </c>
      <c r="P564">
        <v>81</v>
      </c>
      <c r="Q564">
        <v>76</v>
      </c>
      <c r="R564">
        <v>0.28599999999999998</v>
      </c>
      <c r="S564">
        <v>0.65600000000000003</v>
      </c>
      <c r="T564">
        <v>5.8000000000000003E-2</v>
      </c>
      <c r="U564">
        <v>4246336</v>
      </c>
      <c r="V564">
        <v>0.64400000000000002</v>
      </c>
      <c r="W564">
        <v>1586000000</v>
      </c>
      <c r="X564">
        <v>373.49847021055331</v>
      </c>
      <c r="Y564">
        <v>481000000</v>
      </c>
      <c r="Z564">
        <v>113.2741262113973</v>
      </c>
      <c r="AA564">
        <v>0</v>
      </c>
      <c r="AB564">
        <v>77</v>
      </c>
      <c r="AC564">
        <v>0</v>
      </c>
      <c r="AD564">
        <v>0</v>
      </c>
      <c r="AE564">
        <v>0.20799999999999999</v>
      </c>
      <c r="AF564">
        <v>0.217</v>
      </c>
    </row>
    <row r="565" spans="1:32" ht="14.4">
      <c r="A565" t="s">
        <v>856</v>
      </c>
      <c r="B565" s="7" t="s">
        <v>122</v>
      </c>
      <c r="C565" s="8" t="s">
        <v>84</v>
      </c>
      <c r="D565" s="9" t="s">
        <v>67</v>
      </c>
      <c r="E565" s="13">
        <v>18596365927</v>
      </c>
      <c r="F565">
        <v>4304.5847988370724</v>
      </c>
      <c r="G565" s="14">
        <v>7.8E-2</v>
      </c>
      <c r="H565" s="14">
        <v>346</v>
      </c>
      <c r="I565" s="14">
        <v>0.23400000000000001</v>
      </c>
      <c r="J565">
        <v>3880</v>
      </c>
      <c r="K565">
        <v>8.9812112135514446E-4</v>
      </c>
      <c r="L565">
        <v>6931</v>
      </c>
      <c r="M565">
        <v>1.6043498691011614E-3</v>
      </c>
      <c r="N565">
        <v>1.7000000000000001E-2</v>
      </c>
      <c r="O565">
        <v>8.9999999999999993E-3</v>
      </c>
      <c r="P565">
        <v>81</v>
      </c>
      <c r="Q565">
        <v>76</v>
      </c>
      <c r="R565">
        <v>0.27900000000000003</v>
      </c>
      <c r="S565">
        <v>0.66200000000000003</v>
      </c>
      <c r="T565">
        <v>5.8999999999999997E-2</v>
      </c>
      <c r="U565">
        <v>4320130</v>
      </c>
      <c r="V565">
        <v>0.65700000000000003</v>
      </c>
      <c r="W565">
        <v>1810000000</v>
      </c>
      <c r="X565">
        <v>418.96887362185862</v>
      </c>
      <c r="Y565">
        <v>556000000</v>
      </c>
      <c r="Z565">
        <v>128.69983079212895</v>
      </c>
      <c r="AA565">
        <v>0.55200000000000005</v>
      </c>
      <c r="AB565">
        <v>77</v>
      </c>
      <c r="AC565">
        <v>0</v>
      </c>
      <c r="AD565">
        <v>402</v>
      </c>
      <c r="AE565">
        <v>0.221</v>
      </c>
      <c r="AF565">
        <v>0.255</v>
      </c>
    </row>
    <row r="566" spans="1:32" ht="14.4">
      <c r="A566" t="s">
        <v>857</v>
      </c>
      <c r="B566" s="7" t="s">
        <v>122</v>
      </c>
      <c r="C566" s="8" t="s">
        <v>84</v>
      </c>
      <c r="D566" s="9" t="s">
        <v>68</v>
      </c>
      <c r="E566" s="13">
        <v>19964893807</v>
      </c>
      <c r="F566">
        <v>4545.2306485178233</v>
      </c>
      <c r="G566" s="14">
        <v>7.6999999999999999E-2</v>
      </c>
      <c r="H566" s="14">
        <v>364</v>
      </c>
      <c r="I566" s="14">
        <v>0.247</v>
      </c>
      <c r="J566">
        <v>4508</v>
      </c>
      <c r="K566">
        <v>1.0262964562493327E-3</v>
      </c>
      <c r="L566">
        <v>8573</v>
      </c>
      <c r="M566">
        <v>1.9517390238299754E-3</v>
      </c>
      <c r="N566">
        <v>1.7000000000000001E-2</v>
      </c>
      <c r="O566">
        <v>8.9999999999999993E-3</v>
      </c>
      <c r="P566">
        <v>81</v>
      </c>
      <c r="Q566">
        <v>76</v>
      </c>
      <c r="R566">
        <v>0.27200000000000002</v>
      </c>
      <c r="S566">
        <v>0.66800000000000004</v>
      </c>
      <c r="T566">
        <v>0.06</v>
      </c>
      <c r="U566">
        <v>4392493</v>
      </c>
      <c r="V566">
        <v>0.66900000000000004</v>
      </c>
      <c r="W566">
        <v>1865000000</v>
      </c>
      <c r="X566">
        <v>424.58804146073766</v>
      </c>
      <c r="Y566">
        <v>577000000</v>
      </c>
      <c r="Z566">
        <v>131.36048253235691</v>
      </c>
      <c r="AA566">
        <v>0.55200000000000005</v>
      </c>
      <c r="AB566">
        <v>77</v>
      </c>
      <c r="AC566">
        <v>0</v>
      </c>
      <c r="AD566">
        <v>402</v>
      </c>
      <c r="AE566">
        <v>0.251</v>
      </c>
      <c r="AF566">
        <v>0.32900000000000001</v>
      </c>
    </row>
    <row r="567" spans="1:32" ht="14.4">
      <c r="A567" t="s">
        <v>858</v>
      </c>
      <c r="B567" s="7" t="s">
        <v>122</v>
      </c>
      <c r="C567" s="8" t="s">
        <v>84</v>
      </c>
      <c r="D567" s="9" t="s">
        <v>69</v>
      </c>
      <c r="E567" s="13">
        <v>22526464409</v>
      </c>
      <c r="F567">
        <v>5047.1260942197414</v>
      </c>
      <c r="G567" s="14">
        <v>7.8E-2</v>
      </c>
      <c r="H567" s="14">
        <v>410</v>
      </c>
      <c r="I567" s="14">
        <v>0.222</v>
      </c>
      <c r="J567">
        <v>3865</v>
      </c>
      <c r="K567">
        <v>8.6596555944063781E-4</v>
      </c>
      <c r="L567">
        <v>7088</v>
      </c>
      <c r="M567">
        <v>1.5880889742083417E-3</v>
      </c>
      <c r="N567">
        <v>1.7000000000000001E-2</v>
      </c>
      <c r="O567">
        <v>8.9999999999999993E-3</v>
      </c>
      <c r="P567">
        <v>81</v>
      </c>
      <c r="Q567">
        <v>76</v>
      </c>
      <c r="R567">
        <v>0.26600000000000001</v>
      </c>
      <c r="S567">
        <v>0.67300000000000004</v>
      </c>
      <c r="T567">
        <v>6.0999999999999999E-2</v>
      </c>
      <c r="U567">
        <v>4463226</v>
      </c>
      <c r="V567">
        <v>0.68200000000000005</v>
      </c>
      <c r="W567">
        <v>2221000000</v>
      </c>
      <c r="X567">
        <v>497.62212354919961</v>
      </c>
      <c r="Y567">
        <v>751000000</v>
      </c>
      <c r="Z567">
        <v>168.26394182145381</v>
      </c>
      <c r="AA567">
        <v>0.55200000000000005</v>
      </c>
      <c r="AB567">
        <v>77</v>
      </c>
      <c r="AC567">
        <v>0</v>
      </c>
      <c r="AD567">
        <v>402</v>
      </c>
      <c r="AE567">
        <v>0.28399999999999997</v>
      </c>
      <c r="AF567">
        <v>0.33800000000000002</v>
      </c>
    </row>
    <row r="568" spans="1:32" ht="14.4">
      <c r="A568" t="s">
        <v>859</v>
      </c>
      <c r="B568" s="7" t="s">
        <v>122</v>
      </c>
      <c r="C568" s="8" t="s">
        <v>84</v>
      </c>
      <c r="D568" s="9" t="s">
        <v>70</v>
      </c>
      <c r="E568" s="13">
        <v>26321999607</v>
      </c>
      <c r="F568">
        <v>5807.1206408262078</v>
      </c>
      <c r="G568" s="14">
        <v>8.4000000000000005E-2</v>
      </c>
      <c r="H568" s="14">
        <v>525</v>
      </c>
      <c r="I568" s="14">
        <v>0.128</v>
      </c>
      <c r="J568">
        <v>3865</v>
      </c>
      <c r="K568">
        <v>8.5269058627386563E-4</v>
      </c>
      <c r="L568">
        <v>7088</v>
      </c>
      <c r="M568">
        <v>1.5637440816323829E-3</v>
      </c>
      <c r="N568">
        <v>1.6E-2</v>
      </c>
      <c r="O568">
        <v>8.9999999999999993E-3</v>
      </c>
      <c r="P568">
        <v>81</v>
      </c>
      <c r="Q568">
        <v>77</v>
      </c>
      <c r="R568">
        <v>0.26</v>
      </c>
      <c r="S568">
        <v>0.67800000000000005</v>
      </c>
      <c r="T568">
        <v>6.2E-2</v>
      </c>
      <c r="U568">
        <v>4532711</v>
      </c>
      <c r="V568">
        <v>0.69399999999999995</v>
      </c>
      <c r="W568">
        <v>2533000000</v>
      </c>
      <c r="X568">
        <v>558.82671540276885</v>
      </c>
      <c r="Y568">
        <v>718000000</v>
      </c>
      <c r="Z568">
        <v>158.40409856264827</v>
      </c>
      <c r="AA568">
        <v>0.55200000000000005</v>
      </c>
      <c r="AB568">
        <v>60</v>
      </c>
      <c r="AC568">
        <v>0</v>
      </c>
      <c r="AD568">
        <v>282</v>
      </c>
      <c r="AE568">
        <v>0.32300000000000001</v>
      </c>
      <c r="AF568">
        <v>0.41599999999999998</v>
      </c>
    </row>
    <row r="569" spans="1:32" ht="14.4">
      <c r="A569" t="s">
        <v>860</v>
      </c>
      <c r="B569" s="7" t="s">
        <v>122</v>
      </c>
      <c r="C569" s="8" t="s">
        <v>84</v>
      </c>
      <c r="D569" s="9" t="s">
        <v>71</v>
      </c>
      <c r="E569" s="13">
        <v>29831167681</v>
      </c>
      <c r="F569">
        <v>6483.0295319448933</v>
      </c>
      <c r="G569" s="14">
        <v>0.09</v>
      </c>
      <c r="H569" s="14">
        <v>593</v>
      </c>
      <c r="I569" s="14">
        <v>0.158</v>
      </c>
      <c r="J569">
        <v>3297</v>
      </c>
      <c r="K569">
        <v>7.1651732159435863E-4</v>
      </c>
      <c r="L569">
        <v>6626</v>
      </c>
      <c r="M569">
        <v>1.4399890120971248E-3</v>
      </c>
      <c r="N569">
        <v>1.6E-2</v>
      </c>
      <c r="O569">
        <v>8.9999999999999993E-3</v>
      </c>
      <c r="P569">
        <v>81</v>
      </c>
      <c r="Q569">
        <v>77</v>
      </c>
      <c r="R569">
        <v>0.255</v>
      </c>
      <c r="S569">
        <v>0.68200000000000005</v>
      </c>
      <c r="T569">
        <v>6.4000000000000001E-2</v>
      </c>
      <c r="U569">
        <v>4601424</v>
      </c>
      <c r="V569">
        <v>0.70599999999999996</v>
      </c>
      <c r="W569">
        <v>2001000000</v>
      </c>
      <c r="X569">
        <v>434.86538080385549</v>
      </c>
      <c r="Y569">
        <v>462000000</v>
      </c>
      <c r="Z569">
        <v>100.40370111513306</v>
      </c>
      <c r="AA569">
        <v>0.55200000000000005</v>
      </c>
      <c r="AB569">
        <v>60</v>
      </c>
      <c r="AC569">
        <v>0</v>
      </c>
      <c r="AD569">
        <v>282</v>
      </c>
      <c r="AE569">
        <v>0.34300000000000003</v>
      </c>
      <c r="AF569">
        <v>0.42399999999999999</v>
      </c>
    </row>
    <row r="570" spans="1:32" ht="14.4">
      <c r="A570" t="s">
        <v>861</v>
      </c>
      <c r="B570" s="7" t="s">
        <v>122</v>
      </c>
      <c r="C570" s="8" t="s">
        <v>84</v>
      </c>
      <c r="D570" s="9" t="s">
        <v>72</v>
      </c>
      <c r="E570" s="13">
        <v>29382692643</v>
      </c>
      <c r="F570">
        <v>6292.2215616256772</v>
      </c>
      <c r="G570" s="14">
        <v>9.7000000000000003E-2</v>
      </c>
      <c r="H570" s="14">
        <v>619</v>
      </c>
      <c r="I570" s="14">
        <v>0.19700000000000001</v>
      </c>
      <c r="J570">
        <v>4182</v>
      </c>
      <c r="K570">
        <v>8.9556361938760321E-4</v>
      </c>
      <c r="L570">
        <v>7437</v>
      </c>
      <c r="M570">
        <v>1.5926127779496903E-3</v>
      </c>
      <c r="N570">
        <v>1.6E-2</v>
      </c>
      <c r="O570">
        <v>8.9999999999999993E-3</v>
      </c>
      <c r="P570">
        <v>82</v>
      </c>
      <c r="Q570">
        <v>77</v>
      </c>
      <c r="R570">
        <v>0.249</v>
      </c>
      <c r="S570">
        <v>0.68600000000000005</v>
      </c>
      <c r="T570">
        <v>6.5000000000000002E-2</v>
      </c>
      <c r="U570">
        <v>4669685</v>
      </c>
      <c r="V570">
        <v>0.71699999999999997</v>
      </c>
      <c r="W570">
        <v>2179000000</v>
      </c>
      <c r="X570">
        <v>466.6267639037751</v>
      </c>
      <c r="Y570">
        <v>533000000</v>
      </c>
      <c r="Z570">
        <v>114.14046129449845</v>
      </c>
      <c r="AA570">
        <v>0.55300000000000005</v>
      </c>
      <c r="AB570">
        <v>60</v>
      </c>
      <c r="AC570">
        <v>0</v>
      </c>
      <c r="AD570">
        <v>272</v>
      </c>
      <c r="AE570">
        <v>0.36499999999999999</v>
      </c>
      <c r="AF570">
        <v>0.67</v>
      </c>
    </row>
    <row r="571" spans="1:32" ht="14.4">
      <c r="A571" t="s">
        <v>862</v>
      </c>
      <c r="B571" s="7" t="s">
        <v>122</v>
      </c>
      <c r="C571" s="8" t="s">
        <v>84</v>
      </c>
      <c r="D571" s="9" t="s">
        <v>73</v>
      </c>
      <c r="E571" s="13">
        <v>36298327670</v>
      </c>
      <c r="F571">
        <v>7661.6250295503287</v>
      </c>
      <c r="G571" s="14">
        <v>9.7000000000000003E-2</v>
      </c>
      <c r="H571" s="14">
        <v>750</v>
      </c>
      <c r="I571" s="14">
        <v>0.17100000000000001</v>
      </c>
      <c r="J571">
        <v>4182</v>
      </c>
      <c r="K571">
        <v>8.8271052498269196E-4</v>
      </c>
      <c r="L571">
        <v>7437</v>
      </c>
      <c r="M571">
        <v>1.5697556609986323E-3</v>
      </c>
      <c r="N571">
        <v>1.6E-2</v>
      </c>
      <c r="O571">
        <v>8.9999999999999993E-3</v>
      </c>
      <c r="P571">
        <v>82</v>
      </c>
      <c r="Q571">
        <v>77</v>
      </c>
      <c r="R571">
        <v>0.24399999999999999</v>
      </c>
      <c r="S571">
        <v>0.68899999999999995</v>
      </c>
      <c r="T571">
        <v>6.7000000000000004E-2</v>
      </c>
      <c r="U571">
        <v>4737680</v>
      </c>
      <c r="V571">
        <v>0.72899999999999998</v>
      </c>
      <c r="W571">
        <v>2375000000</v>
      </c>
      <c r="X571">
        <v>501.30021445095491</v>
      </c>
      <c r="Y571">
        <v>522000000</v>
      </c>
      <c r="Z571">
        <v>110.18051029195725</v>
      </c>
      <c r="AA571">
        <v>0.55300000000000005</v>
      </c>
      <c r="AB571">
        <v>60</v>
      </c>
      <c r="AC571">
        <v>0</v>
      </c>
      <c r="AD571">
        <v>246</v>
      </c>
      <c r="AE571">
        <v>0.39200000000000002</v>
      </c>
      <c r="AF571">
        <v>0.877</v>
      </c>
    </row>
    <row r="572" spans="1:32" ht="14.4">
      <c r="A572" t="s">
        <v>863</v>
      </c>
      <c r="B572" s="7" t="s">
        <v>122</v>
      </c>
      <c r="C572" s="8" t="s">
        <v>84</v>
      </c>
      <c r="D572" s="9" t="s">
        <v>74</v>
      </c>
      <c r="E572" s="13">
        <v>41237296807</v>
      </c>
      <c r="F572">
        <v>8581.6368832714743</v>
      </c>
      <c r="G572" s="14">
        <v>0.10199999999999999</v>
      </c>
      <c r="H572" s="14">
        <v>883</v>
      </c>
      <c r="I572" s="14">
        <v>0.161</v>
      </c>
      <c r="J572">
        <v>4182</v>
      </c>
      <c r="K572">
        <v>8.7028996138634564E-4</v>
      </c>
      <c r="L572">
        <v>7437</v>
      </c>
      <c r="M572">
        <v>1.5476677290364067E-3</v>
      </c>
      <c r="N572">
        <v>1.4999999999999999E-2</v>
      </c>
      <c r="O572">
        <v>8.9999999999999993E-3</v>
      </c>
      <c r="P572">
        <v>82</v>
      </c>
      <c r="Q572">
        <v>78</v>
      </c>
      <c r="R572">
        <v>0.23899999999999999</v>
      </c>
      <c r="S572">
        <v>0.69199999999999995</v>
      </c>
      <c r="T572">
        <v>6.8000000000000005E-2</v>
      </c>
      <c r="U572">
        <v>4805295</v>
      </c>
      <c r="V572">
        <v>0.73899999999999999</v>
      </c>
      <c r="W572">
        <v>2544000000</v>
      </c>
      <c r="X572">
        <v>529.41598798825044</v>
      </c>
      <c r="Y572">
        <v>567000000</v>
      </c>
      <c r="Z572">
        <v>117.9948369454945</v>
      </c>
      <c r="AA572">
        <v>0.55300000000000005</v>
      </c>
      <c r="AB572">
        <v>60</v>
      </c>
      <c r="AC572">
        <v>109</v>
      </c>
      <c r="AD572">
        <v>226</v>
      </c>
      <c r="AE572">
        <v>0.47499999999999998</v>
      </c>
      <c r="AF572">
        <v>1.119</v>
      </c>
    </row>
    <row r="573" spans="1:32" ht="14.4">
      <c r="A573" t="s">
        <v>864</v>
      </c>
      <c r="B573" s="7" t="s">
        <v>122</v>
      </c>
      <c r="C573" s="8" t="s">
        <v>84</v>
      </c>
      <c r="D573" s="9" t="s">
        <v>62</v>
      </c>
      <c r="E573" s="13">
        <v>45374788701</v>
      </c>
      <c r="F573">
        <v>11546.95828188604</v>
      </c>
      <c r="G573" s="14">
        <v>0.10100000000000001</v>
      </c>
      <c r="H573" s="14">
        <v>951</v>
      </c>
      <c r="I573" s="14">
        <v>0.182</v>
      </c>
      <c r="J573">
        <v>0</v>
      </c>
      <c r="L573">
        <v>0</v>
      </c>
      <c r="N573">
        <v>0.02</v>
      </c>
      <c r="O573">
        <v>1.0999999999999999E-2</v>
      </c>
      <c r="P573">
        <v>80</v>
      </c>
      <c r="Q573">
        <v>75</v>
      </c>
      <c r="R573">
        <v>0.315</v>
      </c>
      <c r="S573">
        <v>0.63100000000000001</v>
      </c>
      <c r="T573">
        <v>5.5E-2</v>
      </c>
      <c r="U573">
        <v>3929588</v>
      </c>
      <c r="V573">
        <v>0.59</v>
      </c>
      <c r="W573">
        <v>1477000000</v>
      </c>
      <c r="X573">
        <v>375.86637581344405</v>
      </c>
      <c r="Y573">
        <v>551000000</v>
      </c>
      <c r="Z573">
        <v>140.21826206716835</v>
      </c>
      <c r="AA573">
        <v>0</v>
      </c>
      <c r="AB573">
        <v>0</v>
      </c>
      <c r="AC573">
        <v>0</v>
      </c>
      <c r="AD573">
        <v>0</v>
      </c>
      <c r="AE573">
        <v>5.8000000000000003E-2</v>
      </c>
      <c r="AF573">
        <v>5.3999999999999999E-2</v>
      </c>
    </row>
    <row r="574" spans="1:32" ht="14.4">
      <c r="A574" t="s">
        <v>865</v>
      </c>
      <c r="B574" s="7" t="s">
        <v>123</v>
      </c>
      <c r="C574" s="8" t="s">
        <v>78</v>
      </c>
      <c r="D574" s="9" t="s">
        <v>63</v>
      </c>
      <c r="E574" s="13">
        <v>10545285037</v>
      </c>
      <c r="F574">
        <v>642.21522130126152</v>
      </c>
      <c r="G574" s="14">
        <v>5.1999999999999998E-2</v>
      </c>
      <c r="H574" s="14">
        <v>34</v>
      </c>
      <c r="I574" s="8"/>
      <c r="J574">
        <v>11233</v>
      </c>
      <c r="K574">
        <v>6.8409754269945877E-4</v>
      </c>
      <c r="L574">
        <v>0</v>
      </c>
      <c r="N574">
        <v>3.7999999999999999E-2</v>
      </c>
      <c r="O574">
        <v>9.8000000000000004E-2</v>
      </c>
      <c r="P574">
        <v>47</v>
      </c>
      <c r="Q574">
        <v>46</v>
      </c>
      <c r="R574">
        <v>0.42099999999999999</v>
      </c>
      <c r="S574">
        <v>0.55000000000000004</v>
      </c>
      <c r="T574">
        <v>2.9000000000000001E-2</v>
      </c>
      <c r="U574">
        <v>16420173</v>
      </c>
      <c r="V574">
        <v>0.442</v>
      </c>
      <c r="W574">
        <v>58000000</v>
      </c>
      <c r="X574">
        <v>3.5322404946647028</v>
      </c>
      <c r="Y574">
        <v>289000000</v>
      </c>
      <c r="Z574">
        <v>17.600301775139641</v>
      </c>
      <c r="AA574">
        <v>0</v>
      </c>
      <c r="AB574">
        <v>0</v>
      </c>
      <c r="AC574">
        <v>0</v>
      </c>
      <c r="AD574">
        <v>0</v>
      </c>
      <c r="AE574">
        <v>4.0000000000000001E-3</v>
      </c>
      <c r="AF574">
        <v>4.3999999999999997E-2</v>
      </c>
    </row>
    <row r="575" spans="1:32" ht="14.4">
      <c r="A575" t="s">
        <v>866</v>
      </c>
      <c r="B575" s="7" t="s">
        <v>123</v>
      </c>
      <c r="C575" s="8" t="s">
        <v>78</v>
      </c>
      <c r="D575" s="9" t="s">
        <v>64</v>
      </c>
      <c r="E575" s="13">
        <v>11486664265</v>
      </c>
      <c r="F575">
        <v>688.85596522504034</v>
      </c>
      <c r="G575" s="14">
        <v>4.7E-2</v>
      </c>
      <c r="H575" s="14">
        <v>33</v>
      </c>
      <c r="I575" s="8"/>
      <c r="J575">
        <v>9800</v>
      </c>
      <c r="K575">
        <v>5.8770660510859768E-4</v>
      </c>
      <c r="L575">
        <v>5805</v>
      </c>
      <c r="M575">
        <v>3.4812620843422548E-4</v>
      </c>
      <c r="N575">
        <v>3.7999999999999999E-2</v>
      </c>
      <c r="O575">
        <v>9.6000000000000002E-2</v>
      </c>
      <c r="P575">
        <v>47</v>
      </c>
      <c r="Q575">
        <v>46</v>
      </c>
      <c r="R575">
        <v>0.42199999999999999</v>
      </c>
      <c r="S575">
        <v>0.54900000000000004</v>
      </c>
      <c r="T575">
        <v>2.9000000000000001E-2</v>
      </c>
      <c r="U575">
        <v>16674987</v>
      </c>
      <c r="V575">
        <v>0.44900000000000001</v>
      </c>
      <c r="W575">
        <v>56000000</v>
      </c>
      <c r="X575">
        <v>3.3583234577634156</v>
      </c>
      <c r="Y575">
        <v>490000000</v>
      </c>
      <c r="Z575">
        <v>29.385330255429885</v>
      </c>
      <c r="AA575">
        <v>0</v>
      </c>
      <c r="AB575">
        <v>0</v>
      </c>
      <c r="AC575">
        <v>0</v>
      </c>
      <c r="AD575">
        <v>0</v>
      </c>
      <c r="AE575">
        <v>5.0000000000000001E-3</v>
      </c>
      <c r="AF575">
        <v>6.2E-2</v>
      </c>
    </row>
    <row r="576" spans="1:32" ht="14.4">
      <c r="A576" t="s">
        <v>867</v>
      </c>
      <c r="B576" s="7" t="s">
        <v>123</v>
      </c>
      <c r="C576" s="8" t="s">
        <v>78</v>
      </c>
      <c r="D576" s="9" t="s">
        <v>65</v>
      </c>
      <c r="E576" s="13">
        <v>13737482343</v>
      </c>
      <c r="F576">
        <v>812.39763513479545</v>
      </c>
      <c r="G576" s="14">
        <v>5.0999999999999997E-2</v>
      </c>
      <c r="H576" s="14">
        <v>42</v>
      </c>
      <c r="I576" s="8"/>
      <c r="J576">
        <v>9489</v>
      </c>
      <c r="K576">
        <v>5.6115385390993072E-4</v>
      </c>
      <c r="L576">
        <v>5856</v>
      </c>
      <c r="M576">
        <v>3.4630803756945452E-4</v>
      </c>
      <c r="N576">
        <v>3.6999999999999998E-2</v>
      </c>
      <c r="O576">
        <v>9.4E-2</v>
      </c>
      <c r="P576">
        <v>47</v>
      </c>
      <c r="Q576">
        <v>46</v>
      </c>
      <c r="R576">
        <v>0.42199999999999999</v>
      </c>
      <c r="S576">
        <v>0.54800000000000004</v>
      </c>
      <c r="T576">
        <v>2.9000000000000001E-2</v>
      </c>
      <c r="U576">
        <v>16909801</v>
      </c>
      <c r="V576">
        <v>0.45500000000000002</v>
      </c>
      <c r="W576">
        <v>76000000</v>
      </c>
      <c r="X576">
        <v>4.4944349138112267</v>
      </c>
      <c r="Y576">
        <v>551000000</v>
      </c>
      <c r="Z576">
        <v>32.584653125131396</v>
      </c>
      <c r="AA576">
        <v>0</v>
      </c>
      <c r="AB576">
        <v>62</v>
      </c>
      <c r="AC576">
        <v>0</v>
      </c>
      <c r="AD576">
        <v>0</v>
      </c>
      <c r="AE576">
        <v>8.0000000000000002E-3</v>
      </c>
      <c r="AF576">
        <v>7.5999999999999998E-2</v>
      </c>
    </row>
    <row r="577" spans="1:32" ht="14.4">
      <c r="A577" t="s">
        <v>868</v>
      </c>
      <c r="B577" s="7" t="s">
        <v>123</v>
      </c>
      <c r="C577" s="8" t="s">
        <v>78</v>
      </c>
      <c r="D577" s="9" t="s">
        <v>66</v>
      </c>
      <c r="E577" s="13">
        <v>15481092596</v>
      </c>
      <c r="F577">
        <v>902.98641655474921</v>
      </c>
      <c r="G577" s="14">
        <v>5.6000000000000001E-2</v>
      </c>
      <c r="H577" s="14">
        <v>50</v>
      </c>
      <c r="I577" s="8"/>
      <c r="J577">
        <v>10278</v>
      </c>
      <c r="K577">
        <v>5.9949866792655875E-4</v>
      </c>
      <c r="L577">
        <v>6872</v>
      </c>
      <c r="M577">
        <v>4.0083234539709206E-4</v>
      </c>
      <c r="N577">
        <v>3.6999999999999998E-2</v>
      </c>
      <c r="O577">
        <v>9.0999999999999998E-2</v>
      </c>
      <c r="P577">
        <v>48</v>
      </c>
      <c r="Q577">
        <v>46</v>
      </c>
      <c r="R577">
        <v>0.42299999999999999</v>
      </c>
      <c r="S577">
        <v>0.54800000000000004</v>
      </c>
      <c r="T577">
        <v>2.9000000000000001E-2</v>
      </c>
      <c r="U577">
        <v>17144325</v>
      </c>
      <c r="V577">
        <v>0.46200000000000002</v>
      </c>
      <c r="W577">
        <v>91000000</v>
      </c>
      <c r="X577">
        <v>5.3078788462071271</v>
      </c>
      <c r="Y577">
        <v>571000000</v>
      </c>
      <c r="Z577">
        <v>33.305481551475488</v>
      </c>
      <c r="AA577">
        <v>0</v>
      </c>
      <c r="AB577">
        <v>58</v>
      </c>
      <c r="AC577">
        <v>0</v>
      </c>
      <c r="AD577">
        <v>0</v>
      </c>
      <c r="AE577">
        <v>8.0000000000000002E-3</v>
      </c>
      <c r="AF577">
        <v>9.8000000000000004E-2</v>
      </c>
    </row>
    <row r="578" spans="1:32" ht="14.4">
      <c r="A578" t="s">
        <v>869</v>
      </c>
      <c r="B578" s="7" t="s">
        <v>123</v>
      </c>
      <c r="C578" s="8" t="s">
        <v>78</v>
      </c>
      <c r="D578" s="9" t="s">
        <v>67</v>
      </c>
      <c r="E578" s="13">
        <v>16363437145</v>
      </c>
      <c r="F578">
        <v>940.75214381469834</v>
      </c>
      <c r="G578" s="14">
        <v>5.7000000000000002E-2</v>
      </c>
      <c r="H578" s="14">
        <v>53</v>
      </c>
      <c r="I578" s="8"/>
      <c r="J578">
        <v>9302</v>
      </c>
      <c r="K578">
        <v>5.3478229324443831E-4</v>
      </c>
      <c r="L578">
        <v>7664</v>
      </c>
      <c r="M578">
        <v>4.4061185717322887E-4</v>
      </c>
      <c r="N578">
        <v>3.6999999999999998E-2</v>
      </c>
      <c r="O578">
        <v>8.8999999999999996E-2</v>
      </c>
      <c r="P578">
        <v>48</v>
      </c>
      <c r="Q578">
        <v>46</v>
      </c>
      <c r="R578">
        <v>0.42299999999999999</v>
      </c>
      <c r="S578">
        <v>0.54700000000000004</v>
      </c>
      <c r="T578">
        <v>0.03</v>
      </c>
      <c r="U578">
        <v>17393994</v>
      </c>
      <c r="V578">
        <v>0.46800000000000003</v>
      </c>
      <c r="W578">
        <v>93000000</v>
      </c>
      <c r="X578">
        <v>5.3466731102701308</v>
      </c>
      <c r="Y578">
        <v>549000000</v>
      </c>
      <c r="Z578">
        <v>31.56261868320755</v>
      </c>
      <c r="AA578">
        <v>0.47299999999999998</v>
      </c>
      <c r="AB578">
        <v>45</v>
      </c>
      <c r="AC578">
        <v>0</v>
      </c>
      <c r="AD578">
        <v>270</v>
      </c>
      <c r="AE578">
        <v>0.01</v>
      </c>
      <c r="AF578">
        <v>0.13500000000000001</v>
      </c>
    </row>
    <row r="579" spans="1:32" ht="14.4">
      <c r="A579" t="s">
        <v>870</v>
      </c>
      <c r="B579" s="7" t="s">
        <v>123</v>
      </c>
      <c r="C579" s="8" t="s">
        <v>78</v>
      </c>
      <c r="D579" s="9" t="s">
        <v>68</v>
      </c>
      <c r="E579" s="13">
        <v>17367303156</v>
      </c>
      <c r="F579">
        <v>983.29142359168623</v>
      </c>
      <c r="G579" s="14">
        <v>0.06</v>
      </c>
      <c r="H579" s="14">
        <v>59</v>
      </c>
      <c r="I579" s="8"/>
      <c r="J579">
        <v>10233</v>
      </c>
      <c r="K579">
        <v>5.7936577989297841E-4</v>
      </c>
      <c r="L579">
        <v>6883</v>
      </c>
      <c r="M579">
        <v>3.8969751421903356E-4</v>
      </c>
      <c r="N579">
        <v>3.5999999999999997E-2</v>
      </c>
      <c r="O579">
        <v>8.6999999999999994E-2</v>
      </c>
      <c r="P579">
        <v>49</v>
      </c>
      <c r="Q579">
        <v>47</v>
      </c>
      <c r="R579">
        <v>0.42299999999999999</v>
      </c>
      <c r="S579">
        <v>0.54700000000000004</v>
      </c>
      <c r="T579">
        <v>0.03</v>
      </c>
      <c r="U579">
        <v>17662417</v>
      </c>
      <c r="V579">
        <v>0.47499999999999998</v>
      </c>
      <c r="W579">
        <v>104000000</v>
      </c>
      <c r="X579">
        <v>5.8882088448030636</v>
      </c>
      <c r="Y579">
        <v>583000000</v>
      </c>
      <c r="Z579">
        <v>33.007939966540256</v>
      </c>
      <c r="AA579">
        <v>0.47299999999999998</v>
      </c>
      <c r="AB579">
        <v>45</v>
      </c>
      <c r="AC579">
        <v>0</v>
      </c>
      <c r="AD579">
        <v>270</v>
      </c>
      <c r="AE579">
        <v>1.4999999999999999E-2</v>
      </c>
      <c r="AF579">
        <v>0.23</v>
      </c>
    </row>
    <row r="580" spans="1:32" ht="14.4">
      <c r="A580" t="s">
        <v>871</v>
      </c>
      <c r="B580" s="7" t="s">
        <v>123</v>
      </c>
      <c r="C580" s="8" t="s">
        <v>78</v>
      </c>
      <c r="D580" s="9" t="s">
        <v>69</v>
      </c>
      <c r="E580" s="13">
        <v>19795705245</v>
      </c>
      <c r="F580">
        <v>1102.8824987000712</v>
      </c>
      <c r="G580" s="14">
        <v>6.6000000000000003E-2</v>
      </c>
      <c r="H580" s="14">
        <v>72</v>
      </c>
      <c r="I580" s="8"/>
      <c r="J580">
        <v>9634</v>
      </c>
      <c r="K580">
        <v>5.3674116991412528E-4</v>
      </c>
      <c r="L580">
        <v>7825</v>
      </c>
      <c r="M580">
        <v>4.3595595335042873E-4</v>
      </c>
      <c r="N580">
        <v>3.5999999999999997E-2</v>
      </c>
      <c r="O580">
        <v>8.4000000000000005E-2</v>
      </c>
      <c r="P580">
        <v>49</v>
      </c>
      <c r="Q580">
        <v>47</v>
      </c>
      <c r="R580">
        <v>0.42199999999999999</v>
      </c>
      <c r="S580">
        <v>0.54800000000000004</v>
      </c>
      <c r="T580">
        <v>0.03</v>
      </c>
      <c r="U580">
        <v>17949061</v>
      </c>
      <c r="V580">
        <v>0.48299999999999998</v>
      </c>
      <c r="W580">
        <v>115000000</v>
      </c>
      <c r="X580">
        <v>6.4070204006772276</v>
      </c>
      <c r="Y580">
        <v>606000000</v>
      </c>
      <c r="Z580">
        <v>33.762211850525219</v>
      </c>
      <c r="AA580">
        <v>0.44600000000000001</v>
      </c>
      <c r="AB580">
        <v>40</v>
      </c>
      <c r="AC580">
        <v>0</v>
      </c>
      <c r="AD580">
        <v>270</v>
      </c>
      <c r="AE580">
        <v>1.7999999999999999E-2</v>
      </c>
      <c r="AF580">
        <v>0.41599999999999998</v>
      </c>
    </row>
    <row r="581" spans="1:32" ht="14.4">
      <c r="A581" t="s">
        <v>872</v>
      </c>
      <c r="B581" s="7" t="s">
        <v>123</v>
      </c>
      <c r="C581" s="8" t="s">
        <v>78</v>
      </c>
      <c r="D581" s="9" t="s">
        <v>70</v>
      </c>
      <c r="E581" s="13">
        <v>23414253328</v>
      </c>
      <c r="F581">
        <v>1282.2670815031991</v>
      </c>
      <c r="G581" s="14">
        <v>6.5000000000000002E-2</v>
      </c>
      <c r="H581" s="14">
        <v>83</v>
      </c>
      <c r="I581" s="8"/>
      <c r="J581">
        <v>9634</v>
      </c>
      <c r="K581">
        <v>5.2760004302289745E-4</v>
      </c>
      <c r="L581">
        <v>7825</v>
      </c>
      <c r="M581">
        <v>4.2853127845694127E-4</v>
      </c>
      <c r="N581">
        <v>3.5999999999999997E-2</v>
      </c>
      <c r="O581">
        <v>8.2000000000000003E-2</v>
      </c>
      <c r="P581">
        <v>50</v>
      </c>
      <c r="Q581">
        <v>48</v>
      </c>
      <c r="R581">
        <v>0.42099999999999999</v>
      </c>
      <c r="S581">
        <v>0.54900000000000004</v>
      </c>
      <c r="T581">
        <v>0.03</v>
      </c>
      <c r="U581">
        <v>18260044</v>
      </c>
      <c r="V581">
        <v>0.49</v>
      </c>
      <c r="W581">
        <v>129000000</v>
      </c>
      <c r="X581">
        <v>7.0646051017182652</v>
      </c>
      <c r="Y581">
        <v>612000000</v>
      </c>
      <c r="Z581">
        <v>33.515800947686657</v>
      </c>
      <c r="AA581">
        <v>0.44600000000000001</v>
      </c>
      <c r="AB581">
        <v>40</v>
      </c>
      <c r="AC581">
        <v>0</v>
      </c>
      <c r="AD581">
        <v>270</v>
      </c>
      <c r="AE581">
        <v>1.9E-2</v>
      </c>
      <c r="AF581">
        <v>0.57199999999999995</v>
      </c>
    </row>
    <row r="582" spans="1:32" ht="14.4">
      <c r="A582" t="s">
        <v>873</v>
      </c>
      <c r="B582" s="7" t="s">
        <v>123</v>
      </c>
      <c r="C582" s="8" t="s">
        <v>78</v>
      </c>
      <c r="D582" s="9" t="s">
        <v>71</v>
      </c>
      <c r="E582" s="13">
        <v>23041633638</v>
      </c>
      <c r="F582">
        <v>1238.7081339615174</v>
      </c>
      <c r="G582" s="14">
        <v>6.8000000000000005E-2</v>
      </c>
      <c r="H582" s="14">
        <v>84</v>
      </c>
      <c r="I582" s="8"/>
      <c r="J582">
        <v>6578</v>
      </c>
      <c r="K582">
        <v>3.5363039935505728E-4</v>
      </c>
      <c r="L582">
        <v>5460</v>
      </c>
      <c r="M582">
        <v>2.9352720895083805E-4</v>
      </c>
      <c r="N582">
        <v>3.5999999999999997E-2</v>
      </c>
      <c r="O582">
        <v>7.9000000000000001E-2</v>
      </c>
      <c r="P582">
        <v>50</v>
      </c>
      <c r="Q582">
        <v>48</v>
      </c>
      <c r="R582">
        <v>0.42</v>
      </c>
      <c r="S582">
        <v>0.55000000000000004</v>
      </c>
      <c r="T582">
        <v>3.1E-2</v>
      </c>
      <c r="U582">
        <v>18601342</v>
      </c>
      <c r="V582">
        <v>0.498</v>
      </c>
      <c r="W582">
        <v>164000000</v>
      </c>
      <c r="X582">
        <v>8.8165681809409229</v>
      </c>
      <c r="Y582">
        <v>589000000</v>
      </c>
      <c r="Z582">
        <v>31.664382064476854</v>
      </c>
      <c r="AA582">
        <v>0.44400000000000001</v>
      </c>
      <c r="AB582">
        <v>40</v>
      </c>
      <c r="AC582">
        <v>0</v>
      </c>
      <c r="AD582">
        <v>270</v>
      </c>
      <c r="AE582">
        <v>0.02</v>
      </c>
      <c r="AF582">
        <v>0.70899999999999996</v>
      </c>
    </row>
    <row r="583" spans="1:32" ht="14.4">
      <c r="A583" t="s">
        <v>874</v>
      </c>
      <c r="B583" s="7" t="s">
        <v>123</v>
      </c>
      <c r="C583" s="8" t="s">
        <v>78</v>
      </c>
      <c r="D583" s="9" t="s">
        <v>72</v>
      </c>
      <c r="E583" s="13">
        <v>22920779598</v>
      </c>
      <c r="F583">
        <v>1207.8451404435823</v>
      </c>
      <c r="G583" s="14">
        <v>6.9000000000000006E-2</v>
      </c>
      <c r="H583" s="14">
        <v>83</v>
      </c>
      <c r="I583" s="8"/>
      <c r="J583">
        <v>9537</v>
      </c>
      <c r="K583">
        <v>5.025666363205019E-4</v>
      </c>
      <c r="L583">
        <v>6997</v>
      </c>
      <c r="M583">
        <v>3.6871749547389657E-4</v>
      </c>
      <c r="N583">
        <v>3.6999999999999998E-2</v>
      </c>
      <c r="O583">
        <v>7.6999999999999999E-2</v>
      </c>
      <c r="P583">
        <v>50</v>
      </c>
      <c r="Q583">
        <v>49</v>
      </c>
      <c r="R583">
        <v>0.41799999999999998</v>
      </c>
      <c r="S583">
        <v>0.55100000000000005</v>
      </c>
      <c r="T583">
        <v>3.1E-2</v>
      </c>
      <c r="U583">
        <v>18976588</v>
      </c>
      <c r="V583">
        <v>0.50600000000000001</v>
      </c>
      <c r="W583">
        <v>213000000</v>
      </c>
      <c r="X583">
        <v>11.224357086742886</v>
      </c>
      <c r="Y583">
        <v>569000000</v>
      </c>
      <c r="Z583">
        <v>29.984315410125362</v>
      </c>
      <c r="AA583">
        <v>0.442</v>
      </c>
      <c r="AB583">
        <v>40</v>
      </c>
      <c r="AC583">
        <v>0</v>
      </c>
      <c r="AD583">
        <v>270</v>
      </c>
      <c r="AE583">
        <v>2.1000000000000001E-2</v>
      </c>
      <c r="AF583">
        <v>0.82199999999999995</v>
      </c>
    </row>
    <row r="584" spans="1:32" ht="14.4">
      <c r="A584" t="s">
        <v>875</v>
      </c>
      <c r="B584" s="7" t="s">
        <v>123</v>
      </c>
      <c r="C584" s="8" t="s">
        <v>78</v>
      </c>
      <c r="D584" s="9" t="s">
        <v>73</v>
      </c>
      <c r="E584" s="13">
        <v>24074553674</v>
      </c>
      <c r="F584">
        <v>1241.5993185955986</v>
      </c>
      <c r="G584" s="14">
        <v>6.8000000000000005E-2</v>
      </c>
      <c r="H584" s="14">
        <v>84</v>
      </c>
      <c r="I584" s="8"/>
      <c r="J584">
        <v>9537</v>
      </c>
      <c r="K584">
        <v>4.9185263667979816E-4</v>
      </c>
      <c r="L584">
        <v>6997</v>
      </c>
      <c r="M584">
        <v>3.6085696747913896E-4</v>
      </c>
      <c r="N584">
        <v>3.6999999999999998E-2</v>
      </c>
      <c r="O584">
        <v>7.4999999999999997E-2</v>
      </c>
      <c r="P584">
        <v>51</v>
      </c>
      <c r="Q584">
        <v>49</v>
      </c>
      <c r="R584">
        <v>0.41699999999999998</v>
      </c>
      <c r="S584">
        <v>0.55200000000000005</v>
      </c>
      <c r="T584">
        <v>3.1E-2</v>
      </c>
      <c r="U584">
        <v>19389954</v>
      </c>
      <c r="V584">
        <v>0.51300000000000001</v>
      </c>
      <c r="W584">
        <v>0</v>
      </c>
      <c r="Y584">
        <v>569000000</v>
      </c>
      <c r="Z584">
        <v>29.345092824872097</v>
      </c>
      <c r="AA584">
        <v>0.44</v>
      </c>
      <c r="AB584">
        <v>32</v>
      </c>
      <c r="AC584">
        <v>0</v>
      </c>
      <c r="AD584">
        <v>270</v>
      </c>
      <c r="AE584">
        <v>2.1999999999999999E-2</v>
      </c>
      <c r="AF584">
        <v>0.89400000000000002</v>
      </c>
    </row>
    <row r="585" spans="1:32" ht="14.4">
      <c r="A585" t="s">
        <v>876</v>
      </c>
      <c r="B585" s="7" t="s">
        <v>123</v>
      </c>
      <c r="C585" s="8" t="s">
        <v>78</v>
      </c>
      <c r="D585" s="9" t="s">
        <v>74</v>
      </c>
      <c r="E585" s="13">
        <v>24680372724</v>
      </c>
      <c r="F585">
        <v>1243.986074622916</v>
      </c>
      <c r="G585" s="14">
        <v>7.0999999999999994E-2</v>
      </c>
      <c r="H585" s="14">
        <v>88</v>
      </c>
      <c r="I585" s="8"/>
      <c r="J585">
        <v>9537</v>
      </c>
      <c r="K585">
        <v>4.8070162174422559E-4</v>
      </c>
      <c r="L585">
        <v>6997</v>
      </c>
      <c r="M585">
        <v>3.5267581496742649E-4</v>
      </c>
      <c r="N585">
        <v>3.6999999999999998E-2</v>
      </c>
      <c r="O585">
        <v>7.2999999999999995E-2</v>
      </c>
      <c r="P585">
        <v>51</v>
      </c>
      <c r="Q585">
        <v>50</v>
      </c>
      <c r="R585">
        <v>0.41499999999999998</v>
      </c>
      <c r="S585">
        <v>0.55400000000000005</v>
      </c>
      <c r="T585">
        <v>3.1E-2</v>
      </c>
      <c r="U585">
        <v>19839750</v>
      </c>
      <c r="V585">
        <v>0.52</v>
      </c>
      <c r="W585">
        <v>0</v>
      </c>
      <c r="Y585">
        <v>569000000</v>
      </c>
      <c r="Z585">
        <v>28.679796872440431</v>
      </c>
      <c r="AA585">
        <v>0.39400000000000002</v>
      </c>
      <c r="AB585">
        <v>32</v>
      </c>
      <c r="AC585">
        <v>173</v>
      </c>
      <c r="AD585">
        <v>270</v>
      </c>
      <c r="AE585">
        <v>2.4E-2</v>
      </c>
      <c r="AF585">
        <v>0.91200000000000003</v>
      </c>
    </row>
    <row r="586" spans="1:32" ht="14.4">
      <c r="A586" t="s">
        <v>877</v>
      </c>
      <c r="B586" s="7" t="s">
        <v>123</v>
      </c>
      <c r="C586" s="8" t="s">
        <v>78</v>
      </c>
      <c r="D586" s="9" t="s">
        <v>62</v>
      </c>
      <c r="E586" s="13">
        <v>10417060605</v>
      </c>
      <c r="F586">
        <v>645.76568165604681</v>
      </c>
      <c r="G586" s="14">
        <v>6.5000000000000002E-2</v>
      </c>
      <c r="H586" s="14">
        <v>42</v>
      </c>
      <c r="I586" s="8"/>
      <c r="J586">
        <v>0</v>
      </c>
      <c r="L586">
        <v>0</v>
      </c>
      <c r="N586">
        <v>3.7999999999999999E-2</v>
      </c>
      <c r="O586">
        <v>0.1</v>
      </c>
      <c r="P586">
        <v>47</v>
      </c>
      <c r="Q586">
        <v>46</v>
      </c>
      <c r="R586">
        <v>0.42099999999999999</v>
      </c>
      <c r="S586">
        <v>0.55000000000000004</v>
      </c>
      <c r="T586">
        <v>2.9000000000000001E-2</v>
      </c>
      <c r="U586">
        <v>16131332</v>
      </c>
      <c r="V586">
        <v>0.435</v>
      </c>
      <c r="W586">
        <v>53000000</v>
      </c>
      <c r="X586">
        <v>3.2855315357715034</v>
      </c>
      <c r="Y586">
        <v>291000000</v>
      </c>
      <c r="Z586">
        <v>18.039427866217125</v>
      </c>
      <c r="AA586">
        <v>0</v>
      </c>
      <c r="AB586">
        <v>0</v>
      </c>
      <c r="AC586">
        <v>0</v>
      </c>
      <c r="AD586">
        <v>0</v>
      </c>
      <c r="AE586">
        <v>2E-3</v>
      </c>
      <c r="AF586">
        <v>2.9000000000000001E-2</v>
      </c>
    </row>
    <row r="587" spans="1:32" ht="14.4">
      <c r="A587" t="s">
        <v>878</v>
      </c>
      <c r="B587" s="7" t="s">
        <v>124</v>
      </c>
      <c r="C587" s="8" t="s">
        <v>76</v>
      </c>
      <c r="D587" s="9" t="s">
        <v>62</v>
      </c>
      <c r="E587" s="13">
        <v>21517784659</v>
      </c>
      <c r="F587">
        <v>4861.6775099412562</v>
      </c>
      <c r="G587" s="14">
        <v>7.8E-2</v>
      </c>
      <c r="H587" s="14">
        <v>377</v>
      </c>
      <c r="I587" s="14">
        <v>0.121</v>
      </c>
      <c r="J587">
        <v>0</v>
      </c>
      <c r="L587">
        <v>0</v>
      </c>
      <c r="N587">
        <v>0.01</v>
      </c>
      <c r="O587">
        <v>7.0000000000000001E-3</v>
      </c>
      <c r="P587">
        <v>77</v>
      </c>
      <c r="Q587">
        <v>69</v>
      </c>
      <c r="R587">
        <v>0.17199999999999999</v>
      </c>
      <c r="S587">
        <v>0.67300000000000004</v>
      </c>
      <c r="T587">
        <v>0.156</v>
      </c>
      <c r="U587">
        <v>4426000</v>
      </c>
      <c r="V587">
        <v>0.55600000000000005</v>
      </c>
      <c r="W587">
        <v>2871000000</v>
      </c>
      <c r="X587">
        <v>648.6669679168549</v>
      </c>
      <c r="Y587">
        <v>634000000</v>
      </c>
      <c r="Z587">
        <v>143.24446452779034</v>
      </c>
      <c r="AA587">
        <v>0</v>
      </c>
      <c r="AB587">
        <v>0</v>
      </c>
      <c r="AC587">
        <v>0</v>
      </c>
      <c r="AD587">
        <v>0</v>
      </c>
      <c r="AE587">
        <v>6.6000000000000003E-2</v>
      </c>
      <c r="AF587">
        <v>0.23100000000000001</v>
      </c>
    </row>
    <row r="588" spans="1:32" ht="14.4">
      <c r="A588" t="s">
        <v>879</v>
      </c>
      <c r="B588" s="7" t="s">
        <v>124</v>
      </c>
      <c r="C588" s="8" t="s">
        <v>76</v>
      </c>
      <c r="D588" s="9" t="s">
        <v>63</v>
      </c>
      <c r="E588" s="13">
        <v>23052044813</v>
      </c>
      <c r="F588">
        <v>5191.9019849099095</v>
      </c>
      <c r="G588" s="14">
        <v>7.1999999999999995E-2</v>
      </c>
      <c r="H588" s="14">
        <v>376</v>
      </c>
      <c r="I588" s="14">
        <v>9.5000000000000001E-2</v>
      </c>
      <c r="J588">
        <v>8439</v>
      </c>
      <c r="K588">
        <v>1.9006756756756757E-3</v>
      </c>
      <c r="L588">
        <v>0</v>
      </c>
      <c r="N588">
        <v>8.9999999999999993E-3</v>
      </c>
      <c r="O588">
        <v>7.0000000000000001E-3</v>
      </c>
      <c r="P588">
        <v>78</v>
      </c>
      <c r="Q588">
        <v>71</v>
      </c>
      <c r="R588">
        <v>0.16900000000000001</v>
      </c>
      <c r="S588">
        <v>0.67200000000000004</v>
      </c>
      <c r="T588">
        <v>0.159</v>
      </c>
      <c r="U588">
        <v>4440000</v>
      </c>
      <c r="V588">
        <v>0.55700000000000005</v>
      </c>
      <c r="W588">
        <v>3463000000</v>
      </c>
      <c r="X588">
        <v>779.95495495495493</v>
      </c>
      <c r="Y588">
        <v>677000000</v>
      </c>
      <c r="Z588">
        <v>152.47747747747746</v>
      </c>
      <c r="AA588">
        <v>0</v>
      </c>
      <c r="AB588">
        <v>0</v>
      </c>
      <c r="AC588">
        <v>0</v>
      </c>
      <c r="AD588">
        <v>0</v>
      </c>
      <c r="AE588">
        <v>0.11600000000000001</v>
      </c>
      <c r="AF588">
        <v>0.39500000000000002</v>
      </c>
    </row>
    <row r="589" spans="1:32" ht="14.4">
      <c r="A589" t="s">
        <v>880</v>
      </c>
      <c r="B589" s="7" t="s">
        <v>124</v>
      </c>
      <c r="C589" s="8" t="s">
        <v>76</v>
      </c>
      <c r="D589" s="9" t="s">
        <v>64</v>
      </c>
      <c r="E589" s="13">
        <v>26524896398</v>
      </c>
      <c r="F589">
        <v>5974.075765315315</v>
      </c>
      <c r="G589" s="14">
        <v>6.3E-2</v>
      </c>
      <c r="H589" s="14">
        <v>375</v>
      </c>
      <c r="I589" s="14">
        <v>0.128</v>
      </c>
      <c r="J589">
        <v>8564</v>
      </c>
      <c r="K589">
        <v>1.9288288288288288E-3</v>
      </c>
      <c r="L589">
        <v>20884</v>
      </c>
      <c r="M589">
        <v>4.7036036036036035E-3</v>
      </c>
      <c r="N589">
        <v>8.9999999999999993E-3</v>
      </c>
      <c r="O589">
        <v>7.0000000000000001E-3</v>
      </c>
      <c r="P589">
        <v>78</v>
      </c>
      <c r="Q589">
        <v>71</v>
      </c>
      <c r="R589">
        <v>0.16700000000000001</v>
      </c>
      <c r="S589">
        <v>0.67100000000000004</v>
      </c>
      <c r="T589">
        <v>0.16300000000000001</v>
      </c>
      <c r="U589">
        <v>4440000</v>
      </c>
      <c r="V589">
        <v>0.55900000000000005</v>
      </c>
      <c r="W589">
        <v>3952000000</v>
      </c>
      <c r="X589">
        <v>890.09009009009014</v>
      </c>
      <c r="Y589">
        <v>852000000</v>
      </c>
      <c r="Z589">
        <v>191.8918918918919</v>
      </c>
      <c r="AA589">
        <v>0</v>
      </c>
      <c r="AB589">
        <v>0</v>
      </c>
      <c r="AC589">
        <v>0</v>
      </c>
      <c r="AD589">
        <v>0</v>
      </c>
      <c r="AE589">
        <v>0.17799999999999999</v>
      </c>
      <c r="AF589">
        <v>0.52200000000000002</v>
      </c>
    </row>
    <row r="590" spans="1:32" ht="14.4">
      <c r="A590" t="s">
        <v>881</v>
      </c>
      <c r="B590" s="7" t="s">
        <v>124</v>
      </c>
      <c r="C590" s="8" t="s">
        <v>76</v>
      </c>
      <c r="D590" s="9" t="s">
        <v>65</v>
      </c>
      <c r="E590" s="13">
        <v>34143409062</v>
      </c>
      <c r="F590">
        <v>7689.9569959459459</v>
      </c>
      <c r="G590" s="14">
        <v>6.4000000000000001E-2</v>
      </c>
      <c r="H590" s="14">
        <v>495</v>
      </c>
      <c r="I590" s="14">
        <v>0.11600000000000001</v>
      </c>
      <c r="J590">
        <v>8722</v>
      </c>
      <c r="K590">
        <v>1.9644144144144145E-3</v>
      </c>
      <c r="L590">
        <v>21555</v>
      </c>
      <c r="M590">
        <v>4.8547297297297301E-3</v>
      </c>
      <c r="N590">
        <v>8.9999999999999993E-3</v>
      </c>
      <c r="O590">
        <v>6.0000000000000001E-3</v>
      </c>
      <c r="P590">
        <v>78</v>
      </c>
      <c r="Q590">
        <v>71</v>
      </c>
      <c r="R590">
        <v>0.16400000000000001</v>
      </c>
      <c r="S590">
        <v>0.67</v>
      </c>
      <c r="T590">
        <v>0.16600000000000001</v>
      </c>
      <c r="U590">
        <v>4440000</v>
      </c>
      <c r="V590">
        <v>0.56000000000000005</v>
      </c>
      <c r="W590">
        <v>6513000000</v>
      </c>
      <c r="X590">
        <v>1466.8918918918919</v>
      </c>
      <c r="Y590">
        <v>709000000</v>
      </c>
      <c r="Z590">
        <v>159.6846846846847</v>
      </c>
      <c r="AA590">
        <v>0</v>
      </c>
      <c r="AB590">
        <v>29</v>
      </c>
      <c r="AC590">
        <v>0</v>
      </c>
      <c r="AD590">
        <v>0</v>
      </c>
      <c r="AE590">
        <v>0.22800000000000001</v>
      </c>
      <c r="AF590">
        <v>0.57499999999999996</v>
      </c>
    </row>
    <row r="591" spans="1:32" ht="14.4">
      <c r="A591" t="s">
        <v>882</v>
      </c>
      <c r="B591" s="7" t="s">
        <v>124</v>
      </c>
      <c r="C591" s="8" t="s">
        <v>76</v>
      </c>
      <c r="D591" s="9" t="s">
        <v>66</v>
      </c>
      <c r="E591" s="13">
        <v>41003558916</v>
      </c>
      <c r="F591">
        <v>9237.1162234737549</v>
      </c>
      <c r="G591" s="14">
        <v>6.6000000000000003E-2</v>
      </c>
      <c r="H591" s="14">
        <v>614</v>
      </c>
      <c r="I591" s="14">
        <v>0.11700000000000001</v>
      </c>
      <c r="J591">
        <v>9084</v>
      </c>
      <c r="K591">
        <v>2.046406848389277E-3</v>
      </c>
      <c r="L591">
        <v>23366</v>
      </c>
      <c r="M591">
        <v>5.2637981527371026E-3</v>
      </c>
      <c r="N591">
        <v>8.9999999999999993E-3</v>
      </c>
      <c r="O591">
        <v>6.0000000000000001E-3</v>
      </c>
      <c r="P591">
        <v>79</v>
      </c>
      <c r="Q591">
        <v>72</v>
      </c>
      <c r="R591">
        <v>0.16200000000000001</v>
      </c>
      <c r="S591">
        <v>0.67</v>
      </c>
      <c r="T591">
        <v>0.16900000000000001</v>
      </c>
      <c r="U591">
        <v>4439000</v>
      </c>
      <c r="V591">
        <v>0.56200000000000006</v>
      </c>
      <c r="W591">
        <v>6945000000</v>
      </c>
      <c r="X591">
        <v>1564.5415634151836</v>
      </c>
      <c r="Y591">
        <v>881000000</v>
      </c>
      <c r="Z591">
        <v>198.46812345122774</v>
      </c>
      <c r="AA591">
        <v>0</v>
      </c>
      <c r="AB591">
        <v>29</v>
      </c>
      <c r="AC591">
        <v>0</v>
      </c>
      <c r="AD591">
        <v>0</v>
      </c>
      <c r="AE591">
        <v>0.309</v>
      </c>
      <c r="AF591">
        <v>0.64400000000000002</v>
      </c>
    </row>
    <row r="592" spans="1:32" ht="14.4">
      <c r="A592" t="s">
        <v>883</v>
      </c>
      <c r="B592" s="7" t="s">
        <v>124</v>
      </c>
      <c r="C592" s="8" t="s">
        <v>76</v>
      </c>
      <c r="D592" s="9" t="s">
        <v>67</v>
      </c>
      <c r="E592" s="13">
        <v>44821408831</v>
      </c>
      <c r="F592">
        <v>10090.366688653759</v>
      </c>
      <c r="G592" s="14">
        <v>7.0000000000000007E-2</v>
      </c>
      <c r="H592" s="14">
        <v>705</v>
      </c>
      <c r="I592" s="14">
        <v>0.112</v>
      </c>
      <c r="J592">
        <v>8831</v>
      </c>
      <c r="K592">
        <v>1.9880684376407023E-3</v>
      </c>
      <c r="L592">
        <v>23047</v>
      </c>
      <c r="M592">
        <v>5.1884286357496623E-3</v>
      </c>
      <c r="N592">
        <v>0.01</v>
      </c>
      <c r="O592">
        <v>6.0000000000000001E-3</v>
      </c>
      <c r="P592">
        <v>79</v>
      </c>
      <c r="Q592">
        <v>72</v>
      </c>
      <c r="R592">
        <v>0.16</v>
      </c>
      <c r="S592">
        <v>0.67</v>
      </c>
      <c r="T592">
        <v>0.17100000000000001</v>
      </c>
      <c r="U592">
        <v>4442000</v>
      </c>
      <c r="V592">
        <v>0.56399999999999995</v>
      </c>
      <c r="W592">
        <v>7625000000</v>
      </c>
      <c r="X592">
        <v>1716.5691130121568</v>
      </c>
      <c r="Y592">
        <v>786000000</v>
      </c>
      <c r="Z592">
        <v>176.94732102656462</v>
      </c>
      <c r="AA592">
        <v>0.214</v>
      </c>
      <c r="AB592">
        <v>29</v>
      </c>
      <c r="AC592">
        <v>0</v>
      </c>
      <c r="AD592">
        <v>232</v>
      </c>
      <c r="AE592">
        <v>0.33100000000000002</v>
      </c>
      <c r="AF592">
        <v>0.83199999999999996</v>
      </c>
    </row>
    <row r="593" spans="1:32" ht="14.4">
      <c r="A593" t="s">
        <v>884</v>
      </c>
      <c r="B593" s="7" t="s">
        <v>124</v>
      </c>
      <c r="C593" s="8" t="s">
        <v>76</v>
      </c>
      <c r="D593" s="9" t="s">
        <v>68</v>
      </c>
      <c r="E593" s="13">
        <v>49855078905</v>
      </c>
      <c r="F593">
        <v>11228.621375000001</v>
      </c>
      <c r="G593" s="14">
        <v>7.0000000000000007E-2</v>
      </c>
      <c r="H593" s="14">
        <v>790</v>
      </c>
      <c r="I593" s="14">
        <v>9.9000000000000005E-2</v>
      </c>
      <c r="J593">
        <v>9325</v>
      </c>
      <c r="K593">
        <v>2.100225225225225E-3</v>
      </c>
      <c r="L593">
        <v>24389</v>
      </c>
      <c r="M593">
        <v>5.4930180180180182E-3</v>
      </c>
      <c r="N593">
        <v>8.9999999999999993E-3</v>
      </c>
      <c r="O593">
        <v>6.0000000000000001E-3</v>
      </c>
      <c r="P593">
        <v>79</v>
      </c>
      <c r="Q593">
        <v>73</v>
      </c>
      <c r="R593">
        <v>0.158</v>
      </c>
      <c r="S593">
        <v>0.67</v>
      </c>
      <c r="T593">
        <v>0.17199999999999999</v>
      </c>
      <c r="U593">
        <v>4440000</v>
      </c>
      <c r="V593">
        <v>0.56599999999999995</v>
      </c>
      <c r="W593">
        <v>8296000000</v>
      </c>
      <c r="X593">
        <v>1868.4684684684685</v>
      </c>
      <c r="Y593">
        <v>770000000</v>
      </c>
      <c r="Z593">
        <v>173.42342342342343</v>
      </c>
      <c r="AA593">
        <v>0.214</v>
      </c>
      <c r="AB593">
        <v>25</v>
      </c>
      <c r="AC593">
        <v>0</v>
      </c>
      <c r="AD593">
        <v>196</v>
      </c>
      <c r="AE593">
        <v>0.38</v>
      </c>
      <c r="AF593">
        <v>1.004</v>
      </c>
    </row>
    <row r="594" spans="1:32" ht="14.4">
      <c r="A594" t="s">
        <v>885</v>
      </c>
      <c r="B594" s="7" t="s">
        <v>124</v>
      </c>
      <c r="C594" s="8" t="s">
        <v>76</v>
      </c>
      <c r="D594" s="9" t="s">
        <v>69</v>
      </c>
      <c r="E594" s="13">
        <v>59319390298</v>
      </c>
      <c r="F594">
        <v>13372.270130297566</v>
      </c>
      <c r="G594" s="14">
        <v>7.4999999999999997E-2</v>
      </c>
      <c r="H594" s="14">
        <v>1008</v>
      </c>
      <c r="I594" s="14">
        <v>9.2999999999999999E-2</v>
      </c>
      <c r="J594">
        <v>8905</v>
      </c>
      <c r="K594">
        <v>2.0074391343552749E-3</v>
      </c>
      <c r="L594">
        <v>23106</v>
      </c>
      <c r="M594">
        <v>5.2087466185752928E-3</v>
      </c>
      <c r="N594">
        <v>8.9999999999999993E-3</v>
      </c>
      <c r="O594">
        <v>5.0000000000000001E-3</v>
      </c>
      <c r="P594">
        <v>79</v>
      </c>
      <c r="Q594">
        <v>72</v>
      </c>
      <c r="R594">
        <v>0.157</v>
      </c>
      <c r="S594">
        <v>0.67</v>
      </c>
      <c r="T594">
        <v>0.17299999999999999</v>
      </c>
      <c r="U594">
        <v>4436000</v>
      </c>
      <c r="V594">
        <v>0.56799999999999995</v>
      </c>
      <c r="W594">
        <v>9601000000</v>
      </c>
      <c r="X594">
        <v>2164.3372407574393</v>
      </c>
      <c r="Y594">
        <v>1025000000</v>
      </c>
      <c r="Z594">
        <v>231.06402164111813</v>
      </c>
      <c r="AA594">
        <v>0.214</v>
      </c>
      <c r="AB594">
        <v>22</v>
      </c>
      <c r="AC594">
        <v>0</v>
      </c>
      <c r="AD594">
        <v>196</v>
      </c>
      <c r="AE594">
        <v>0.41399999999999998</v>
      </c>
      <c r="AF594">
        <v>1.1519999999999999</v>
      </c>
    </row>
    <row r="595" spans="1:32" ht="14.4">
      <c r="A595" t="s">
        <v>886</v>
      </c>
      <c r="B595" s="7" t="s">
        <v>124</v>
      </c>
      <c r="C595" s="8" t="s">
        <v>76</v>
      </c>
      <c r="D595" s="9" t="s">
        <v>70</v>
      </c>
      <c r="E595" s="13">
        <v>69595512099</v>
      </c>
      <c r="F595">
        <v>15694.077471277535</v>
      </c>
      <c r="G595" s="14">
        <v>7.8E-2</v>
      </c>
      <c r="H595" s="14">
        <v>1224</v>
      </c>
      <c r="I595" s="14">
        <v>0.10100000000000001</v>
      </c>
      <c r="J595">
        <v>8905</v>
      </c>
      <c r="K595">
        <v>2.0081145416808357E-3</v>
      </c>
      <c r="L595">
        <v>23106</v>
      </c>
      <c r="M595">
        <v>5.2104991128666357E-3</v>
      </c>
      <c r="N595">
        <v>0.01</v>
      </c>
      <c r="O595">
        <v>5.0000000000000001E-3</v>
      </c>
      <c r="P595">
        <v>80</v>
      </c>
      <c r="Q595">
        <v>72</v>
      </c>
      <c r="R595">
        <v>0.156</v>
      </c>
      <c r="S595">
        <v>0.67100000000000004</v>
      </c>
      <c r="T595">
        <v>0.17299999999999999</v>
      </c>
      <c r="U595">
        <v>4434508</v>
      </c>
      <c r="V595">
        <v>0.56999999999999995</v>
      </c>
      <c r="W595">
        <v>11681000000</v>
      </c>
      <c r="X595">
        <v>2634.1140888684831</v>
      </c>
      <c r="Y595">
        <v>1156000000</v>
      </c>
      <c r="Z595">
        <v>260.68280855508658</v>
      </c>
      <c r="AA595">
        <v>0.214</v>
      </c>
      <c r="AB595">
        <v>22</v>
      </c>
      <c r="AC595">
        <v>0</v>
      </c>
      <c r="AD595">
        <v>196</v>
      </c>
      <c r="AE595">
        <v>0.442</v>
      </c>
      <c r="AF595">
        <v>1.0449999999999999</v>
      </c>
    </row>
    <row r="596" spans="1:32" ht="14.4">
      <c r="A596" t="s">
        <v>887</v>
      </c>
      <c r="B596" s="7" t="s">
        <v>124</v>
      </c>
      <c r="C596" s="8" t="s">
        <v>76</v>
      </c>
      <c r="D596" s="9" t="s">
        <v>71</v>
      </c>
      <c r="E596" s="13">
        <v>62202619240</v>
      </c>
      <c r="F596">
        <v>14044.146262495264</v>
      </c>
      <c r="G596" s="14">
        <v>7.8E-2</v>
      </c>
      <c r="H596" s="14">
        <v>1095</v>
      </c>
      <c r="I596" s="14">
        <v>0.11600000000000001</v>
      </c>
      <c r="J596">
        <v>8812</v>
      </c>
      <c r="K596">
        <v>1.9895788694622224E-3</v>
      </c>
      <c r="L596">
        <v>23542</v>
      </c>
      <c r="M596">
        <v>5.3153274789922416E-3</v>
      </c>
      <c r="N596">
        <v>0.01</v>
      </c>
      <c r="O596">
        <v>5.0000000000000001E-3</v>
      </c>
      <c r="P596">
        <v>80</v>
      </c>
      <c r="Q596">
        <v>73</v>
      </c>
      <c r="R596">
        <v>0.154</v>
      </c>
      <c r="S596">
        <v>0.67200000000000004</v>
      </c>
      <c r="T596">
        <v>0.17399999999999999</v>
      </c>
      <c r="U596">
        <v>4429078</v>
      </c>
      <c r="V596">
        <v>0.57299999999999995</v>
      </c>
      <c r="W596">
        <v>9308000000</v>
      </c>
      <c r="X596">
        <v>2101.5660595726695</v>
      </c>
      <c r="Y596">
        <v>1041000000</v>
      </c>
      <c r="Z596">
        <v>235.03763085680586</v>
      </c>
      <c r="AA596">
        <v>0.214</v>
      </c>
      <c r="AB596">
        <v>22</v>
      </c>
      <c r="AC596">
        <v>0</v>
      </c>
      <c r="AD596">
        <v>196</v>
      </c>
      <c r="AE596">
        <v>0.50600000000000001</v>
      </c>
      <c r="AF596">
        <v>1.075</v>
      </c>
    </row>
    <row r="597" spans="1:32" ht="14.4">
      <c r="A597" t="s">
        <v>888</v>
      </c>
      <c r="B597" s="7" t="s">
        <v>124</v>
      </c>
      <c r="C597" s="8" t="s">
        <v>76</v>
      </c>
      <c r="D597" s="9" t="s">
        <v>72</v>
      </c>
      <c r="E597" s="13">
        <v>58873994412</v>
      </c>
      <c r="F597">
        <v>13326.598672953683</v>
      </c>
      <c r="G597" s="14">
        <v>7.8E-2</v>
      </c>
      <c r="H597" s="14">
        <v>1051</v>
      </c>
      <c r="I597" s="14">
        <v>0.104</v>
      </c>
      <c r="J597">
        <v>8944</v>
      </c>
      <c r="K597">
        <v>2.0245458070465693E-3</v>
      </c>
      <c r="L597">
        <v>23175</v>
      </c>
      <c r="M597">
        <v>5.2458462744078985E-3</v>
      </c>
      <c r="N597">
        <v>0.01</v>
      </c>
      <c r="O597">
        <v>5.0000000000000001E-3</v>
      </c>
      <c r="P597">
        <v>80</v>
      </c>
      <c r="Q597">
        <v>74</v>
      </c>
      <c r="R597">
        <v>0.153</v>
      </c>
      <c r="S597">
        <v>0.67200000000000004</v>
      </c>
      <c r="T597">
        <v>0.17499999999999999</v>
      </c>
      <c r="U597">
        <v>4417781</v>
      </c>
      <c r="V597">
        <v>0.57499999999999996</v>
      </c>
      <c r="W597">
        <v>8255000000</v>
      </c>
      <c r="X597">
        <v>1868.5851562130399</v>
      </c>
      <c r="Y597">
        <v>859000000</v>
      </c>
      <c r="Z597">
        <v>194.4415080783769</v>
      </c>
      <c r="AA597">
        <v>0.221</v>
      </c>
      <c r="AB597">
        <v>9</v>
      </c>
      <c r="AC597">
        <v>0</v>
      </c>
      <c r="AD597">
        <v>196</v>
      </c>
      <c r="AE597">
        <v>0.56599999999999995</v>
      </c>
      <c r="AF597">
        <v>1.1359999999999999</v>
      </c>
    </row>
    <row r="598" spans="1:32" ht="14.4">
      <c r="A598" t="s">
        <v>889</v>
      </c>
      <c r="B598" s="7" t="s">
        <v>124</v>
      </c>
      <c r="C598" s="8" t="s">
        <v>76</v>
      </c>
      <c r="D598" s="9" t="s">
        <v>73</v>
      </c>
      <c r="E598" s="13">
        <v>61520901516</v>
      </c>
      <c r="F598">
        <v>14371.953775876496</v>
      </c>
      <c r="G598" s="14">
        <v>6.8000000000000005E-2</v>
      </c>
      <c r="H598" s="14">
        <v>992</v>
      </c>
      <c r="I598" s="14">
        <v>9.7000000000000003E-2</v>
      </c>
      <c r="J598">
        <v>8944</v>
      </c>
      <c r="K598">
        <v>2.0894159773976774E-3</v>
      </c>
      <c r="L598">
        <v>23175</v>
      </c>
      <c r="M598">
        <v>5.4139328349945403E-3</v>
      </c>
      <c r="N598">
        <v>0.01</v>
      </c>
      <c r="O598">
        <v>4.0000000000000001E-3</v>
      </c>
      <c r="P598">
        <v>80</v>
      </c>
      <c r="Q598">
        <v>74</v>
      </c>
      <c r="R598">
        <v>0.151</v>
      </c>
      <c r="S598">
        <v>0.67100000000000004</v>
      </c>
      <c r="T598">
        <v>0.17699999999999999</v>
      </c>
      <c r="U598">
        <v>4280622</v>
      </c>
      <c r="V598">
        <v>0.57799999999999996</v>
      </c>
      <c r="W598">
        <v>9638000000</v>
      </c>
      <c r="X598">
        <v>2251.541948810243</v>
      </c>
      <c r="Y598">
        <v>919000000</v>
      </c>
      <c r="Z598">
        <v>214.68842612125061</v>
      </c>
      <c r="AA598">
        <v>0.219</v>
      </c>
      <c r="AB598">
        <v>8</v>
      </c>
      <c r="AC598">
        <v>0</v>
      </c>
      <c r="AD598">
        <v>196</v>
      </c>
      <c r="AE598">
        <v>0.57799999999999996</v>
      </c>
      <c r="AF598">
        <v>1.1830000000000001</v>
      </c>
    </row>
    <row r="599" spans="1:32" ht="14.4">
      <c r="A599" t="s">
        <v>890</v>
      </c>
      <c r="B599" s="7" t="s">
        <v>124</v>
      </c>
      <c r="C599" s="8" t="s">
        <v>76</v>
      </c>
      <c r="D599" s="9" t="s">
        <v>74</v>
      </c>
      <c r="E599" s="13">
        <v>56155732957</v>
      </c>
      <c r="F599">
        <v>13158.750966477784</v>
      </c>
      <c r="G599" s="14">
        <v>6.8000000000000005E-2</v>
      </c>
      <c r="H599" s="14">
        <v>908</v>
      </c>
      <c r="I599" s="14">
        <v>9.5000000000000001E-2</v>
      </c>
      <c r="J599">
        <v>8944</v>
      </c>
      <c r="K599">
        <v>2.0958121717384978E-3</v>
      </c>
      <c r="L599">
        <v>23175</v>
      </c>
      <c r="M599">
        <v>5.4305061583228625E-3</v>
      </c>
      <c r="N599">
        <v>0.01</v>
      </c>
      <c r="O599">
        <v>4.0000000000000001E-3</v>
      </c>
      <c r="P599">
        <v>80</v>
      </c>
      <c r="Q599">
        <v>74</v>
      </c>
      <c r="R599">
        <v>0.15</v>
      </c>
      <c r="S599">
        <v>0.67</v>
      </c>
      <c r="T599">
        <v>0.18</v>
      </c>
      <c r="U599">
        <v>4267558</v>
      </c>
      <c r="V599">
        <v>0.58099999999999996</v>
      </c>
      <c r="W599">
        <v>8865000000</v>
      </c>
      <c r="X599">
        <v>2077.3004139603959</v>
      </c>
      <c r="Y599">
        <v>962000000</v>
      </c>
      <c r="Z599">
        <v>225.42165800675701</v>
      </c>
      <c r="AA599">
        <v>0.218</v>
      </c>
      <c r="AB599">
        <v>8</v>
      </c>
      <c r="AC599">
        <v>88</v>
      </c>
      <c r="AD599">
        <v>196</v>
      </c>
      <c r="AE599">
        <v>0.61899999999999999</v>
      </c>
      <c r="AF599">
        <v>1.1539999999999999</v>
      </c>
    </row>
    <row r="600" spans="1:32" ht="14.4">
      <c r="A600" t="s">
        <v>891</v>
      </c>
      <c r="B600" s="7" t="s">
        <v>125</v>
      </c>
      <c r="C600" s="8" t="s">
        <v>84</v>
      </c>
      <c r="D600" s="9" t="s">
        <v>62</v>
      </c>
      <c r="E600" s="13">
        <v>30565200000</v>
      </c>
      <c r="F600">
        <v>2744.1244787409628</v>
      </c>
      <c r="G600" s="14">
        <v>6.0999999999999999E-2</v>
      </c>
      <c r="H600" s="14">
        <v>166</v>
      </c>
      <c r="I600" s="8"/>
      <c r="J600">
        <v>0</v>
      </c>
      <c r="L600">
        <v>0</v>
      </c>
      <c r="N600">
        <v>1.2999999999999999E-2</v>
      </c>
      <c r="O600">
        <v>7.0000000000000001E-3</v>
      </c>
      <c r="P600">
        <v>79</v>
      </c>
      <c r="Q600">
        <v>75</v>
      </c>
      <c r="R600">
        <v>0.216</v>
      </c>
      <c r="S600">
        <v>0.68500000000000005</v>
      </c>
      <c r="T600">
        <v>9.9000000000000005E-2</v>
      </c>
      <c r="U600">
        <v>11138416</v>
      </c>
      <c r="V600">
        <v>0.753</v>
      </c>
      <c r="W600">
        <v>1948000000</v>
      </c>
      <c r="X600">
        <v>174.89021778321083</v>
      </c>
      <c r="Y600">
        <v>0</v>
      </c>
      <c r="AA600">
        <v>0</v>
      </c>
      <c r="AB600">
        <v>0</v>
      </c>
      <c r="AC600">
        <v>0</v>
      </c>
      <c r="AD600">
        <v>0</v>
      </c>
      <c r="AE600">
        <v>5.0000000000000001E-3</v>
      </c>
      <c r="AF600">
        <v>1E-3</v>
      </c>
    </row>
    <row r="601" spans="1:32" ht="14.4">
      <c r="A601" t="s">
        <v>892</v>
      </c>
      <c r="B601" s="7" t="s">
        <v>125</v>
      </c>
      <c r="C601" s="8" t="s">
        <v>84</v>
      </c>
      <c r="D601" s="9" t="s">
        <v>63</v>
      </c>
      <c r="E601" s="13">
        <v>31683300000</v>
      </c>
      <c r="F601">
        <v>2835.0766612395996</v>
      </c>
      <c r="G601" s="14">
        <v>6.3E-2</v>
      </c>
      <c r="H601" s="14">
        <v>178</v>
      </c>
      <c r="I601" s="8"/>
      <c r="J601">
        <v>11187</v>
      </c>
      <c r="K601">
        <v>1.0010321718156693E-3</v>
      </c>
      <c r="L601">
        <v>0</v>
      </c>
      <c r="N601">
        <v>1.2999999999999999E-2</v>
      </c>
      <c r="O601">
        <v>6.0000000000000001E-3</v>
      </c>
      <c r="P601">
        <v>79</v>
      </c>
      <c r="Q601">
        <v>75</v>
      </c>
      <c r="R601">
        <v>0.21299999999999999</v>
      </c>
      <c r="S601">
        <v>0.68700000000000006</v>
      </c>
      <c r="T601">
        <v>0.10100000000000001</v>
      </c>
      <c r="U601">
        <v>11175465</v>
      </c>
      <c r="V601">
        <v>0.75600000000000001</v>
      </c>
      <c r="W601">
        <v>1840000000</v>
      </c>
      <c r="X601">
        <v>164.6463927899197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1.0999999999999999E-2</v>
      </c>
      <c r="AF601">
        <v>1E-3</v>
      </c>
    </row>
    <row r="602" spans="1:32" ht="14.4">
      <c r="A602" t="s">
        <v>893</v>
      </c>
      <c r="B602" s="7" t="s">
        <v>125</v>
      </c>
      <c r="C602" s="8" t="s">
        <v>84</v>
      </c>
      <c r="D602" s="9" t="s">
        <v>64</v>
      </c>
      <c r="E602" s="13">
        <v>33590400000</v>
      </c>
      <c r="F602">
        <v>2995.8995284123216</v>
      </c>
      <c r="G602" s="14">
        <v>6.5000000000000002E-2</v>
      </c>
      <c r="H602" s="14">
        <v>195</v>
      </c>
      <c r="I602" s="8"/>
      <c r="J602">
        <v>11308</v>
      </c>
      <c r="K602">
        <v>1.0085510106246586E-3</v>
      </c>
      <c r="L602">
        <v>38364</v>
      </c>
      <c r="M602">
        <v>3.421652898090237E-3</v>
      </c>
      <c r="N602">
        <v>1.2E-2</v>
      </c>
      <c r="O602">
        <v>6.0000000000000001E-3</v>
      </c>
      <c r="P602">
        <v>79</v>
      </c>
      <c r="Q602">
        <v>75</v>
      </c>
      <c r="R602">
        <v>0.20899999999999999</v>
      </c>
      <c r="S602">
        <v>0.68899999999999995</v>
      </c>
      <c r="T602">
        <v>0.10299999999999999</v>
      </c>
      <c r="U602">
        <v>11212125</v>
      </c>
      <c r="V602">
        <v>0.75800000000000001</v>
      </c>
      <c r="W602">
        <v>1769000000</v>
      </c>
      <c r="X602">
        <v>157.77562237310056</v>
      </c>
      <c r="Y602">
        <v>0</v>
      </c>
      <c r="AA602">
        <v>0</v>
      </c>
      <c r="AB602">
        <v>0</v>
      </c>
      <c r="AC602">
        <v>0</v>
      </c>
      <c r="AD602">
        <v>0</v>
      </c>
      <c r="AE602">
        <v>3.7999999999999999E-2</v>
      </c>
      <c r="AF602">
        <v>2E-3</v>
      </c>
    </row>
    <row r="603" spans="1:32" ht="14.4">
      <c r="A603" t="s">
        <v>894</v>
      </c>
      <c r="B603" s="7" t="s">
        <v>125</v>
      </c>
      <c r="C603" s="8" t="s">
        <v>84</v>
      </c>
      <c r="D603" s="9" t="s">
        <v>65</v>
      </c>
      <c r="E603" s="13">
        <v>35901500000</v>
      </c>
      <c r="F603">
        <v>3192.4005190857561</v>
      </c>
      <c r="G603" s="14">
        <v>6.3E-2</v>
      </c>
      <c r="H603" s="14">
        <v>202</v>
      </c>
      <c r="I603" s="8"/>
      <c r="J603">
        <v>12346</v>
      </c>
      <c r="K603">
        <v>1.0978197793583206E-3</v>
      </c>
      <c r="L603">
        <v>29901</v>
      </c>
      <c r="M603">
        <v>2.6588295174625903E-3</v>
      </c>
      <c r="N603">
        <v>1.2E-2</v>
      </c>
      <c r="O603">
        <v>6.0000000000000001E-3</v>
      </c>
      <c r="P603">
        <v>79</v>
      </c>
      <c r="Q603">
        <v>75</v>
      </c>
      <c r="R603">
        <v>0.20399999999999999</v>
      </c>
      <c r="S603">
        <v>0.69099999999999995</v>
      </c>
      <c r="T603">
        <v>0.105</v>
      </c>
      <c r="U603">
        <v>11245926</v>
      </c>
      <c r="V603">
        <v>0.75900000000000001</v>
      </c>
      <c r="W603">
        <v>1999000000</v>
      </c>
      <c r="X603">
        <v>177.7532592691789</v>
      </c>
      <c r="Y603">
        <v>0</v>
      </c>
      <c r="AA603">
        <v>0</v>
      </c>
      <c r="AB603">
        <v>0</v>
      </c>
      <c r="AC603">
        <v>0</v>
      </c>
      <c r="AD603">
        <v>0</v>
      </c>
      <c r="AE603">
        <v>5.1999999999999998E-2</v>
      </c>
      <c r="AF603">
        <v>3.0000000000000001E-3</v>
      </c>
    </row>
    <row r="604" spans="1:32" ht="14.4">
      <c r="A604" t="s">
        <v>895</v>
      </c>
      <c r="B604" s="7" t="s">
        <v>125</v>
      </c>
      <c r="C604" s="8" t="s">
        <v>84</v>
      </c>
      <c r="D604" s="9" t="s">
        <v>66</v>
      </c>
      <c r="E604" s="13">
        <v>38202800000</v>
      </c>
      <c r="F604">
        <v>3388.7669544571572</v>
      </c>
      <c r="G604" s="14">
        <v>6.0999999999999999E-2</v>
      </c>
      <c r="H604" s="14">
        <v>209</v>
      </c>
      <c r="I604" s="8"/>
      <c r="J604">
        <v>10566</v>
      </c>
      <c r="K604">
        <v>9.3725359504524071E-4</v>
      </c>
      <c r="L604">
        <v>30443</v>
      </c>
      <c r="M604">
        <v>2.7004364181300645E-3</v>
      </c>
      <c r="N604">
        <v>1.2E-2</v>
      </c>
      <c r="O604">
        <v>6.0000000000000001E-3</v>
      </c>
      <c r="P604">
        <v>80</v>
      </c>
      <c r="Q604">
        <v>76</v>
      </c>
      <c r="R604">
        <v>0.19900000000000001</v>
      </c>
      <c r="S604">
        <v>0.69399999999999995</v>
      </c>
      <c r="T604">
        <v>0.107</v>
      </c>
      <c r="U604">
        <v>11273363</v>
      </c>
      <c r="V604">
        <v>0.76</v>
      </c>
      <c r="W604">
        <v>2114000000</v>
      </c>
      <c r="X604">
        <v>187.52168274897207</v>
      </c>
      <c r="Y604">
        <v>0</v>
      </c>
      <c r="AA604">
        <v>0</v>
      </c>
      <c r="AB604">
        <v>0</v>
      </c>
      <c r="AC604">
        <v>0</v>
      </c>
      <c r="AD604">
        <v>0</v>
      </c>
      <c r="AE604">
        <v>8.4000000000000005E-2</v>
      </c>
      <c r="AF604">
        <v>7.0000000000000001E-3</v>
      </c>
    </row>
    <row r="605" spans="1:32" ht="14.4">
      <c r="A605" t="s">
        <v>896</v>
      </c>
      <c r="B605" s="7" t="s">
        <v>125</v>
      </c>
      <c r="C605" s="8" t="s">
        <v>84</v>
      </c>
      <c r="D605" s="9" t="s">
        <v>67</v>
      </c>
      <c r="E605" s="13">
        <v>42644200000</v>
      </c>
      <c r="F605">
        <v>3776.4705486448111</v>
      </c>
      <c r="G605" s="14">
        <v>8.1000000000000003E-2</v>
      </c>
      <c r="H605" s="14">
        <v>306</v>
      </c>
      <c r="I605" s="8"/>
      <c r="J605">
        <v>11312</v>
      </c>
      <c r="K605">
        <v>1.0017642456950793E-3</v>
      </c>
      <c r="L605">
        <v>25005</v>
      </c>
      <c r="M605">
        <v>2.2143842789608785E-3</v>
      </c>
      <c r="N605">
        <v>1.0999999999999999E-2</v>
      </c>
      <c r="O605">
        <v>5.0000000000000001E-3</v>
      </c>
      <c r="P605">
        <v>80</v>
      </c>
      <c r="Q605">
        <v>76</v>
      </c>
      <c r="R605">
        <v>0.19500000000000001</v>
      </c>
      <c r="S605">
        <v>0.69599999999999995</v>
      </c>
      <c r="T605">
        <v>0.11</v>
      </c>
      <c r="U605">
        <v>11292078</v>
      </c>
      <c r="V605">
        <v>0.76100000000000001</v>
      </c>
      <c r="W605">
        <v>2591000000</v>
      </c>
      <c r="X605">
        <v>229.45289609228701</v>
      </c>
      <c r="Y605">
        <v>0</v>
      </c>
      <c r="AA605">
        <v>0</v>
      </c>
      <c r="AB605">
        <v>0</v>
      </c>
      <c r="AC605">
        <v>0</v>
      </c>
      <c r="AD605">
        <v>0</v>
      </c>
      <c r="AE605">
        <v>9.7000000000000003E-2</v>
      </c>
      <c r="AF605">
        <v>1.2E-2</v>
      </c>
    </row>
    <row r="606" spans="1:32" ht="14.4">
      <c r="A606" t="s">
        <v>897</v>
      </c>
      <c r="B606" s="7" t="s">
        <v>125</v>
      </c>
      <c r="C606" s="8" t="s">
        <v>84</v>
      </c>
      <c r="D606" s="9" t="s">
        <v>68</v>
      </c>
      <c r="E606" s="13">
        <v>52742100000</v>
      </c>
      <c r="F606">
        <v>4666.9881692932549</v>
      </c>
      <c r="G606" s="14">
        <v>7.6999999999999999E-2</v>
      </c>
      <c r="H606" s="14">
        <v>360</v>
      </c>
      <c r="I606" s="8"/>
      <c r="J606">
        <v>10137</v>
      </c>
      <c r="K606">
        <v>8.9699232818044256E-4</v>
      </c>
      <c r="L606">
        <v>26736</v>
      </c>
      <c r="M606">
        <v>2.3657874012264291E-3</v>
      </c>
      <c r="N606">
        <v>1.0999999999999999E-2</v>
      </c>
      <c r="O606">
        <v>5.0000000000000001E-3</v>
      </c>
      <c r="P606">
        <v>80</v>
      </c>
      <c r="Q606">
        <v>76</v>
      </c>
      <c r="R606">
        <v>0.19</v>
      </c>
      <c r="S606">
        <v>0.69799999999999995</v>
      </c>
      <c r="T606">
        <v>0.112</v>
      </c>
      <c r="U606">
        <v>11301100</v>
      </c>
      <c r="V606">
        <v>0.76200000000000001</v>
      </c>
      <c r="W606">
        <v>2414000000</v>
      </c>
      <c r="X606">
        <v>213.6075249312014</v>
      </c>
      <c r="Y606">
        <v>0</v>
      </c>
      <c r="AA606">
        <v>0</v>
      </c>
      <c r="AB606">
        <v>0</v>
      </c>
      <c r="AC606">
        <v>0</v>
      </c>
      <c r="AD606">
        <v>0</v>
      </c>
      <c r="AE606">
        <v>0.112</v>
      </c>
      <c r="AF606">
        <v>1.4E-2</v>
      </c>
    </row>
    <row r="607" spans="1:32" ht="14.4">
      <c r="A607" t="s">
        <v>898</v>
      </c>
      <c r="B607" s="7" t="s">
        <v>125</v>
      </c>
      <c r="C607" s="8" t="s">
        <v>84</v>
      </c>
      <c r="D607" s="9" t="s">
        <v>69</v>
      </c>
      <c r="E607" s="13">
        <v>58603500000</v>
      </c>
      <c r="F607">
        <v>5185.3822716882469</v>
      </c>
      <c r="G607" s="14">
        <v>0.104</v>
      </c>
      <c r="H607" s="14">
        <v>587</v>
      </c>
      <c r="I607" s="8"/>
      <c r="J607">
        <v>10758</v>
      </c>
      <c r="K607">
        <v>9.5189438307988715E-4</v>
      </c>
      <c r="L607">
        <v>26006</v>
      </c>
      <c r="M607">
        <v>2.3010750442810507E-3</v>
      </c>
      <c r="N607">
        <v>1.0999999999999999E-2</v>
      </c>
      <c r="O607">
        <v>5.0000000000000001E-3</v>
      </c>
      <c r="P607">
        <v>80</v>
      </c>
      <c r="Q607">
        <v>76</v>
      </c>
      <c r="R607">
        <v>0.186</v>
      </c>
      <c r="S607">
        <v>0.69899999999999995</v>
      </c>
      <c r="T607">
        <v>0.115</v>
      </c>
      <c r="U607">
        <v>11301674</v>
      </c>
      <c r="V607">
        <v>0.76300000000000001</v>
      </c>
      <c r="W607">
        <v>2415000000</v>
      </c>
      <c r="X607">
        <v>213.68515849952848</v>
      </c>
      <c r="Y607">
        <v>0</v>
      </c>
      <c r="AA607">
        <v>0</v>
      </c>
      <c r="AB607">
        <v>0</v>
      </c>
      <c r="AC607">
        <v>0</v>
      </c>
      <c r="AD607">
        <v>0</v>
      </c>
      <c r="AE607">
        <v>0.11700000000000001</v>
      </c>
      <c r="AF607">
        <v>1.7999999999999999E-2</v>
      </c>
    </row>
    <row r="608" spans="1:32" ht="14.4">
      <c r="A608" t="s">
        <v>899</v>
      </c>
      <c r="B608" s="7" t="s">
        <v>125</v>
      </c>
      <c r="C608" s="8" t="s">
        <v>84</v>
      </c>
      <c r="D608" s="9" t="s">
        <v>70</v>
      </c>
      <c r="E608" s="13">
        <v>60806200000</v>
      </c>
      <c r="F608">
        <v>5382.8159614318074</v>
      </c>
      <c r="G608" s="14">
        <v>0.108</v>
      </c>
      <c r="H608" s="14">
        <v>584</v>
      </c>
      <c r="I608" s="8"/>
      <c r="J608">
        <v>10758</v>
      </c>
      <c r="K608">
        <v>9.523425919245633E-4</v>
      </c>
      <c r="L608">
        <v>26006</v>
      </c>
      <c r="M608">
        <v>2.302158528126993E-3</v>
      </c>
      <c r="N608">
        <v>0.01</v>
      </c>
      <c r="O608">
        <v>5.0000000000000001E-3</v>
      </c>
      <c r="P608">
        <v>80</v>
      </c>
      <c r="Q608">
        <v>76</v>
      </c>
      <c r="R608">
        <v>0.18099999999999999</v>
      </c>
      <c r="S608">
        <v>0.7</v>
      </c>
      <c r="T608">
        <v>0.11799999999999999</v>
      </c>
      <c r="U608">
        <v>11296355</v>
      </c>
      <c r="V608">
        <v>0.76400000000000001</v>
      </c>
      <c r="W608">
        <v>2347000000</v>
      </c>
      <c r="X608">
        <v>207.76613341206078</v>
      </c>
      <c r="Y608">
        <v>0</v>
      </c>
      <c r="AA608">
        <v>0</v>
      </c>
      <c r="AB608">
        <v>0</v>
      </c>
      <c r="AC608">
        <v>0</v>
      </c>
      <c r="AD608">
        <v>0</v>
      </c>
      <c r="AE608">
        <v>0.129</v>
      </c>
      <c r="AF608">
        <v>2.9000000000000001E-2</v>
      </c>
    </row>
    <row r="609" spans="1:32" ht="14.4">
      <c r="A609" t="s">
        <v>900</v>
      </c>
      <c r="B609" s="7" t="s">
        <v>125</v>
      </c>
      <c r="C609" s="8" t="s">
        <v>84</v>
      </c>
      <c r="D609" s="9" t="s">
        <v>71</v>
      </c>
      <c r="E609" s="13">
        <v>62078610000</v>
      </c>
      <c r="F609">
        <v>5499.1201033659299</v>
      </c>
      <c r="G609" s="14">
        <v>0.11700000000000001</v>
      </c>
      <c r="H609" s="14">
        <v>651</v>
      </c>
      <c r="I609" s="8"/>
      <c r="J609">
        <v>11662</v>
      </c>
      <c r="K609">
        <v>1.0330569361242702E-3</v>
      </c>
      <c r="L609">
        <v>25486</v>
      </c>
      <c r="M609">
        <v>2.2576306871945765E-3</v>
      </c>
      <c r="N609">
        <v>0.01</v>
      </c>
      <c r="O609">
        <v>5.0000000000000001E-3</v>
      </c>
      <c r="P609">
        <v>81</v>
      </c>
      <c r="Q609">
        <v>77</v>
      </c>
      <c r="R609">
        <v>0.17699999999999999</v>
      </c>
      <c r="S609">
        <v>0.70099999999999996</v>
      </c>
      <c r="T609">
        <v>0.121</v>
      </c>
      <c r="U609">
        <v>11288826</v>
      </c>
      <c r="V609">
        <v>0.76500000000000001</v>
      </c>
      <c r="W609">
        <v>2082000000</v>
      </c>
      <c r="X609">
        <v>184.43016129400877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0.14299999999999999</v>
      </c>
      <c r="AF609">
        <v>5.5E-2</v>
      </c>
    </row>
    <row r="610" spans="1:32" ht="14.4">
      <c r="A610" t="s">
        <v>901</v>
      </c>
      <c r="B610" s="7" t="s">
        <v>125</v>
      </c>
      <c r="C610" s="8" t="s">
        <v>84</v>
      </c>
      <c r="D610" s="9" t="s">
        <v>72</v>
      </c>
      <c r="E610" s="13">
        <v>64328220000</v>
      </c>
      <c r="F610">
        <v>5701.9626710990688</v>
      </c>
      <c r="G610" s="14">
        <v>0.106</v>
      </c>
      <c r="H610" s="14">
        <v>583</v>
      </c>
      <c r="I610" s="8"/>
      <c r="J610">
        <v>10847</v>
      </c>
      <c r="K610">
        <v>9.6146277781993038E-4</v>
      </c>
      <c r="L610">
        <v>27407</v>
      </c>
      <c r="M610">
        <v>2.4293178161437106E-3</v>
      </c>
      <c r="N610">
        <v>0.01</v>
      </c>
      <c r="O610">
        <v>5.0000000000000001E-3</v>
      </c>
      <c r="P610">
        <v>81</v>
      </c>
      <c r="Q610">
        <v>77</v>
      </c>
      <c r="R610">
        <v>0.17299999999999999</v>
      </c>
      <c r="S610">
        <v>0.70199999999999996</v>
      </c>
      <c r="T610">
        <v>0.124</v>
      </c>
      <c r="U610">
        <v>11281768</v>
      </c>
      <c r="V610">
        <v>0.76600000000000001</v>
      </c>
      <c r="W610">
        <v>2218000000</v>
      </c>
      <c r="X610">
        <v>196.600391002545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0.159</v>
      </c>
      <c r="AF610">
        <v>8.8999999999999996E-2</v>
      </c>
    </row>
    <row r="611" spans="1:32" ht="14.4">
      <c r="A611" t="s">
        <v>902</v>
      </c>
      <c r="B611" s="7" t="s">
        <v>125</v>
      </c>
      <c r="C611" s="8" t="s">
        <v>84</v>
      </c>
      <c r="D611" s="9" t="s">
        <v>73</v>
      </c>
      <c r="E611" s="13">
        <v>68233900000</v>
      </c>
      <c r="F611">
        <v>6051.2220011736372</v>
      </c>
      <c r="G611" s="14">
        <v>0.106</v>
      </c>
      <c r="H611" s="14">
        <v>648</v>
      </c>
      <c r="I611" s="8"/>
      <c r="J611">
        <v>10847</v>
      </c>
      <c r="K611">
        <v>9.6195007242339144E-4</v>
      </c>
      <c r="L611">
        <v>27407</v>
      </c>
      <c r="M611">
        <v>2.4305490582564662E-3</v>
      </c>
      <c r="N611">
        <v>0.01</v>
      </c>
      <c r="O611">
        <v>6.0000000000000001E-3</v>
      </c>
      <c r="P611">
        <v>81</v>
      </c>
      <c r="Q611">
        <v>77</v>
      </c>
      <c r="R611">
        <v>0.16900000000000001</v>
      </c>
      <c r="S611">
        <v>0.70299999999999996</v>
      </c>
      <c r="T611">
        <v>0.127</v>
      </c>
      <c r="U611">
        <v>11276053</v>
      </c>
      <c r="V611">
        <v>0.76700000000000002</v>
      </c>
      <c r="W611">
        <v>2503000000</v>
      </c>
      <c r="X611">
        <v>221.9748346340692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0.16</v>
      </c>
      <c r="AF611">
        <v>0.11700000000000001</v>
      </c>
    </row>
    <row r="612" spans="1:32" ht="14.4">
      <c r="A612" t="s">
        <v>903</v>
      </c>
      <c r="B612" s="7" t="s">
        <v>125</v>
      </c>
      <c r="C612" s="8" t="s">
        <v>84</v>
      </c>
      <c r="D612" s="9" t="s">
        <v>74</v>
      </c>
      <c r="E612" s="13">
        <v>68233900000</v>
      </c>
      <c r="F612">
        <v>6053.957973577576</v>
      </c>
      <c r="G612" s="14">
        <v>8.5999999999999993E-2</v>
      </c>
      <c r="H612" s="14">
        <v>558</v>
      </c>
      <c r="I612" s="8"/>
      <c r="J612">
        <v>10847</v>
      </c>
      <c r="K612">
        <v>9.6238500421925131E-4</v>
      </c>
      <c r="L612">
        <v>27407</v>
      </c>
      <c r="M612">
        <v>2.4316479958179241E-3</v>
      </c>
      <c r="N612">
        <v>0.01</v>
      </c>
      <c r="O612">
        <v>5.0000000000000001E-3</v>
      </c>
      <c r="P612">
        <v>81</v>
      </c>
      <c r="Q612">
        <v>77</v>
      </c>
      <c r="R612">
        <v>0.16600000000000001</v>
      </c>
      <c r="S612">
        <v>0.70399999999999996</v>
      </c>
      <c r="T612">
        <v>0.13</v>
      </c>
      <c r="U612">
        <v>11270957</v>
      </c>
      <c r="V612">
        <v>0.76800000000000002</v>
      </c>
      <c r="W612">
        <v>2614000000</v>
      </c>
      <c r="X612">
        <v>231.92351811829289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0.25600000000000001</v>
      </c>
      <c r="AF612">
        <v>0.14899999999999999</v>
      </c>
    </row>
    <row r="613" spans="1:32" ht="14.4">
      <c r="A613" t="s">
        <v>904</v>
      </c>
      <c r="B613" s="7" t="s">
        <v>126</v>
      </c>
      <c r="C613" s="8" t="s">
        <v>84</v>
      </c>
      <c r="D613" s="9" t="s">
        <v>62</v>
      </c>
      <c r="E613" s="7"/>
      <c r="G613" s="8"/>
      <c r="H613" s="8"/>
      <c r="I613" s="8"/>
      <c r="J613">
        <v>0</v>
      </c>
      <c r="L613">
        <v>0</v>
      </c>
      <c r="N613">
        <v>0</v>
      </c>
      <c r="O613">
        <v>0</v>
      </c>
      <c r="P613">
        <v>0</v>
      </c>
      <c r="Q613">
        <v>0</v>
      </c>
      <c r="R613">
        <v>0.249</v>
      </c>
      <c r="S613">
        <v>0.64800000000000002</v>
      </c>
      <c r="T613">
        <v>0.10299999999999999</v>
      </c>
      <c r="U613">
        <v>133860</v>
      </c>
      <c r="V613">
        <v>0.90800000000000003</v>
      </c>
      <c r="W613">
        <v>227000000</v>
      </c>
      <c r="X613">
        <v>1695.8015837442103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0.129</v>
      </c>
      <c r="AF613">
        <v>0.57976412489999996</v>
      </c>
    </row>
    <row r="614" spans="1:32" ht="14.4">
      <c r="A614" t="s">
        <v>905</v>
      </c>
      <c r="B614" s="7" t="s">
        <v>126</v>
      </c>
      <c r="C614" s="8" t="s">
        <v>84</v>
      </c>
      <c r="D614" s="9" t="s">
        <v>63</v>
      </c>
      <c r="E614" s="7"/>
      <c r="G614" s="8"/>
      <c r="H614" s="8"/>
      <c r="I614" s="8"/>
      <c r="J614">
        <v>0</v>
      </c>
      <c r="L614">
        <v>0</v>
      </c>
      <c r="N614">
        <v>0</v>
      </c>
      <c r="O614">
        <v>0</v>
      </c>
      <c r="P614">
        <v>0</v>
      </c>
      <c r="Q614">
        <v>0</v>
      </c>
      <c r="R614">
        <v>0.24199999999999999</v>
      </c>
      <c r="S614">
        <v>0.65100000000000002</v>
      </c>
      <c r="T614">
        <v>0.107</v>
      </c>
      <c r="U614">
        <v>128905</v>
      </c>
      <c r="V614">
        <v>0.91</v>
      </c>
      <c r="W614">
        <v>271000000</v>
      </c>
      <c r="X614">
        <v>2102.3234164694932</v>
      </c>
      <c r="Y614">
        <v>0</v>
      </c>
      <c r="AA614">
        <v>0</v>
      </c>
      <c r="AB614">
        <v>0</v>
      </c>
      <c r="AC614">
        <v>0</v>
      </c>
      <c r="AD614">
        <v>0</v>
      </c>
      <c r="AE614">
        <v>0.129</v>
      </c>
      <c r="AF614">
        <v>0.57976412489999996</v>
      </c>
    </row>
    <row r="615" spans="1:32" ht="14.4">
      <c r="A615" t="s">
        <v>906</v>
      </c>
      <c r="B615" s="7" t="s">
        <v>126</v>
      </c>
      <c r="C615" s="8" t="s">
        <v>84</v>
      </c>
      <c r="D615" s="9" t="s">
        <v>64</v>
      </c>
      <c r="E615" s="7"/>
      <c r="G615" s="8"/>
      <c r="H615" s="8"/>
      <c r="I615" s="8"/>
      <c r="J615">
        <v>0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0.23400000000000001</v>
      </c>
      <c r="S615">
        <v>0.65600000000000003</v>
      </c>
      <c r="T615">
        <v>0.11</v>
      </c>
      <c r="U615">
        <v>128804</v>
      </c>
      <c r="V615">
        <v>0.90900000000000003</v>
      </c>
      <c r="W615">
        <v>217000000</v>
      </c>
      <c r="X615">
        <v>1684.7302878792584</v>
      </c>
      <c r="Y615">
        <v>137000000</v>
      </c>
      <c r="Z615">
        <v>1063.6315642371355</v>
      </c>
      <c r="AA615">
        <v>0</v>
      </c>
      <c r="AB615">
        <v>0</v>
      </c>
      <c r="AC615">
        <v>0</v>
      </c>
      <c r="AD615">
        <v>0</v>
      </c>
      <c r="AE615">
        <v>0.129</v>
      </c>
      <c r="AF615">
        <v>0.57976412489999996</v>
      </c>
    </row>
    <row r="616" spans="1:32" ht="14.4">
      <c r="A616" t="s">
        <v>907</v>
      </c>
      <c r="B616" s="7" t="s">
        <v>126</v>
      </c>
      <c r="C616" s="8" t="s">
        <v>84</v>
      </c>
      <c r="D616" s="9" t="s">
        <v>65</v>
      </c>
      <c r="E616" s="7"/>
      <c r="G616" s="8"/>
      <c r="H616" s="8"/>
      <c r="I616" s="8"/>
      <c r="J616">
        <v>0</v>
      </c>
      <c r="L616">
        <v>0</v>
      </c>
      <c r="N616">
        <v>0</v>
      </c>
      <c r="O616">
        <v>0</v>
      </c>
      <c r="P616">
        <v>0</v>
      </c>
      <c r="Q616">
        <v>0</v>
      </c>
      <c r="R616">
        <v>0.22500000000000001</v>
      </c>
      <c r="S616">
        <v>0.66</v>
      </c>
      <c r="T616">
        <v>0.114</v>
      </c>
      <c r="U616">
        <v>131253</v>
      </c>
      <c r="V616">
        <v>0.90800000000000003</v>
      </c>
      <c r="W616">
        <v>223000000</v>
      </c>
      <c r="X616">
        <v>1699.0087845611147</v>
      </c>
      <c r="Y616">
        <v>176000000</v>
      </c>
      <c r="Z616">
        <v>1340.9217313128081</v>
      </c>
      <c r="AA616">
        <v>0</v>
      </c>
      <c r="AB616">
        <v>0</v>
      </c>
      <c r="AC616">
        <v>0</v>
      </c>
      <c r="AD616">
        <v>0</v>
      </c>
      <c r="AE616">
        <v>0.129</v>
      </c>
      <c r="AF616">
        <v>0.57976412489999996</v>
      </c>
    </row>
    <row r="617" spans="1:32" ht="14.4">
      <c r="A617" t="s">
        <v>908</v>
      </c>
      <c r="B617" s="7" t="s">
        <v>126</v>
      </c>
      <c r="C617" s="8" t="s">
        <v>84</v>
      </c>
      <c r="D617" s="9" t="s">
        <v>66</v>
      </c>
      <c r="E617" s="7"/>
      <c r="G617" s="8"/>
      <c r="H617" s="8"/>
      <c r="I617" s="8"/>
      <c r="J617">
        <v>0</v>
      </c>
      <c r="L617">
        <v>0</v>
      </c>
      <c r="N617">
        <v>0</v>
      </c>
      <c r="O617">
        <v>0</v>
      </c>
      <c r="P617">
        <v>0</v>
      </c>
      <c r="Q617">
        <v>0</v>
      </c>
      <c r="R617">
        <v>0.218</v>
      </c>
      <c r="S617">
        <v>0.66500000000000004</v>
      </c>
      <c r="T617">
        <v>0.11799999999999999</v>
      </c>
      <c r="U617">
        <v>133363</v>
      </c>
      <c r="V617">
        <v>0.90700000000000003</v>
      </c>
      <c r="W617">
        <v>224000000</v>
      </c>
      <c r="X617">
        <v>1679.6262831519987</v>
      </c>
      <c r="Y617">
        <v>195000000</v>
      </c>
      <c r="Z617">
        <v>1462.1746661367845</v>
      </c>
      <c r="AA617">
        <v>0</v>
      </c>
      <c r="AB617">
        <v>0</v>
      </c>
      <c r="AC617">
        <v>0</v>
      </c>
      <c r="AD617">
        <v>0</v>
      </c>
      <c r="AE617">
        <v>0.129</v>
      </c>
      <c r="AF617">
        <v>0.57976412489999996</v>
      </c>
    </row>
    <row r="618" spans="1:32" ht="14.4">
      <c r="A618" t="s">
        <v>909</v>
      </c>
      <c r="B618" s="7" t="s">
        <v>126</v>
      </c>
      <c r="C618" s="8" t="s">
        <v>84</v>
      </c>
      <c r="D618" s="9" t="s">
        <v>67</v>
      </c>
      <c r="E618" s="7"/>
      <c r="G618" s="8"/>
      <c r="H618" s="8"/>
      <c r="I618" s="8"/>
      <c r="J618">
        <v>0</v>
      </c>
      <c r="L618">
        <v>0</v>
      </c>
      <c r="N618">
        <v>0</v>
      </c>
      <c r="O618">
        <v>0</v>
      </c>
      <c r="P618">
        <v>0</v>
      </c>
      <c r="Q618">
        <v>0</v>
      </c>
      <c r="R618">
        <v>0.21099999999999999</v>
      </c>
      <c r="S618">
        <v>0.66800000000000004</v>
      </c>
      <c r="T618">
        <v>0.121</v>
      </c>
      <c r="U618">
        <v>136708</v>
      </c>
      <c r="V618">
        <v>0.90500000000000003</v>
      </c>
      <c r="W618">
        <v>244000000</v>
      </c>
      <c r="X618">
        <v>1784.8260526084794</v>
      </c>
      <c r="Y618">
        <v>164000000</v>
      </c>
      <c r="Z618">
        <v>1199.6371829007812</v>
      </c>
      <c r="AA618">
        <v>0</v>
      </c>
      <c r="AB618">
        <v>0</v>
      </c>
      <c r="AC618">
        <v>0</v>
      </c>
      <c r="AD618">
        <v>0</v>
      </c>
      <c r="AE618">
        <v>0.129</v>
      </c>
      <c r="AF618">
        <v>0.57976412489999996</v>
      </c>
    </row>
    <row r="619" spans="1:32" ht="14.4">
      <c r="A619" t="s">
        <v>910</v>
      </c>
      <c r="B619" s="7" t="s">
        <v>126</v>
      </c>
      <c r="C619" s="8" t="s">
        <v>84</v>
      </c>
      <c r="D619" s="9" t="s">
        <v>68</v>
      </c>
      <c r="E619" s="7"/>
      <c r="G619" s="8"/>
      <c r="H619" s="8"/>
      <c r="I619" s="8"/>
      <c r="J619">
        <v>0</v>
      </c>
      <c r="L619">
        <v>0</v>
      </c>
      <c r="N619">
        <v>1.4E-2</v>
      </c>
      <c r="O619">
        <v>0</v>
      </c>
      <c r="P619">
        <v>79</v>
      </c>
      <c r="Q619">
        <v>71</v>
      </c>
      <c r="R619">
        <v>0.20599999999999999</v>
      </c>
      <c r="S619">
        <v>0.67</v>
      </c>
      <c r="T619">
        <v>0.124</v>
      </c>
      <c r="U619">
        <v>140217</v>
      </c>
      <c r="V619">
        <v>0.90400000000000003</v>
      </c>
      <c r="W619">
        <v>277000000</v>
      </c>
      <c r="X619">
        <v>1975.5093890184501</v>
      </c>
      <c r="Y619">
        <v>191000000</v>
      </c>
      <c r="Z619">
        <v>1362.1743440524331</v>
      </c>
      <c r="AA619">
        <v>0</v>
      </c>
      <c r="AB619">
        <v>0</v>
      </c>
      <c r="AC619">
        <v>0</v>
      </c>
      <c r="AD619">
        <v>0</v>
      </c>
      <c r="AE619">
        <v>0.129</v>
      </c>
      <c r="AF619">
        <v>0.57976412489999996</v>
      </c>
    </row>
    <row r="620" spans="1:32" ht="14.4">
      <c r="A620" t="s">
        <v>911</v>
      </c>
      <c r="B620" s="7" t="s">
        <v>126</v>
      </c>
      <c r="C620" s="8" t="s">
        <v>84</v>
      </c>
      <c r="D620" s="9" t="s">
        <v>69</v>
      </c>
      <c r="E620" s="7"/>
      <c r="G620" s="8"/>
      <c r="H620" s="8"/>
      <c r="I620" s="8"/>
      <c r="J620">
        <v>0</v>
      </c>
      <c r="L620">
        <v>0</v>
      </c>
      <c r="N620">
        <v>1.2999999999999999E-2</v>
      </c>
      <c r="O620">
        <v>0</v>
      </c>
      <c r="P620">
        <v>79</v>
      </c>
      <c r="Q620">
        <v>72</v>
      </c>
      <c r="R620">
        <v>0.20300000000000001</v>
      </c>
      <c r="S620">
        <v>0.67100000000000004</v>
      </c>
      <c r="T620">
        <v>0.126</v>
      </c>
      <c r="U620">
        <v>143026</v>
      </c>
      <c r="V620">
        <v>0.90300000000000002</v>
      </c>
      <c r="W620">
        <v>329000000</v>
      </c>
      <c r="X620">
        <v>2300.2810677778866</v>
      </c>
      <c r="Y620">
        <v>223000000</v>
      </c>
      <c r="Z620">
        <v>1559.1570763357711</v>
      </c>
      <c r="AA620">
        <v>0</v>
      </c>
      <c r="AB620">
        <v>0</v>
      </c>
      <c r="AC620">
        <v>0</v>
      </c>
      <c r="AD620">
        <v>0</v>
      </c>
      <c r="AE620">
        <v>0.129</v>
      </c>
      <c r="AF620">
        <v>0.57976412489999996</v>
      </c>
    </row>
    <row r="621" spans="1:32" ht="14.4">
      <c r="A621" t="s">
        <v>912</v>
      </c>
      <c r="B621" s="7" t="s">
        <v>126</v>
      </c>
      <c r="C621" s="8" t="s">
        <v>84</v>
      </c>
      <c r="D621" s="9" t="s">
        <v>70</v>
      </c>
      <c r="E621" s="7"/>
      <c r="G621" s="8"/>
      <c r="H621" s="8"/>
      <c r="I621" s="8"/>
      <c r="N621">
        <v>1.4E-2</v>
      </c>
      <c r="O621">
        <v>0</v>
      </c>
      <c r="P621">
        <v>79</v>
      </c>
      <c r="Q621">
        <v>72</v>
      </c>
      <c r="R621">
        <v>0.20100000000000001</v>
      </c>
      <c r="S621">
        <v>0.67100000000000004</v>
      </c>
      <c r="T621">
        <v>0.128</v>
      </c>
      <c r="U621">
        <v>144971</v>
      </c>
      <c r="V621">
        <v>0.90200000000000002</v>
      </c>
      <c r="W621">
        <v>383000000</v>
      </c>
      <c r="X621">
        <v>2641.9076918832043</v>
      </c>
      <c r="Y621">
        <v>229000000</v>
      </c>
      <c r="Z621">
        <v>1579.6262700816026</v>
      </c>
      <c r="AA621">
        <v>0</v>
      </c>
      <c r="AB621">
        <v>0</v>
      </c>
      <c r="AC621">
        <v>0</v>
      </c>
      <c r="AD621">
        <v>0</v>
      </c>
      <c r="AE621">
        <v>0.129</v>
      </c>
      <c r="AF621">
        <v>0.57976412489999996</v>
      </c>
    </row>
    <row r="622" spans="1:32" ht="14.4">
      <c r="A622" t="s">
        <v>913</v>
      </c>
      <c r="B622" s="7" t="s">
        <v>126</v>
      </c>
      <c r="C622" s="8" t="s">
        <v>84</v>
      </c>
      <c r="D622" s="9" t="s">
        <v>71</v>
      </c>
      <c r="E622" s="7"/>
      <c r="G622" s="8"/>
      <c r="H622" s="8"/>
      <c r="I622" s="8"/>
      <c r="J622">
        <v>0</v>
      </c>
      <c r="L622">
        <v>0</v>
      </c>
      <c r="N622">
        <v>1.2999999999999999E-2</v>
      </c>
      <c r="O622">
        <v>0</v>
      </c>
      <c r="P622">
        <v>80</v>
      </c>
      <c r="Q622">
        <v>72</v>
      </c>
      <c r="R622">
        <v>0.2</v>
      </c>
      <c r="S622">
        <v>0.67</v>
      </c>
      <c r="T622">
        <v>0.13</v>
      </c>
      <c r="U622">
        <v>145890</v>
      </c>
      <c r="V622">
        <v>0.9</v>
      </c>
      <c r="W622">
        <v>378000000</v>
      </c>
      <c r="X622">
        <v>2590.9932140653918</v>
      </c>
      <c r="Y622">
        <v>258000000</v>
      </c>
      <c r="Z622">
        <v>1768.4556857906641</v>
      </c>
      <c r="AA622">
        <v>0</v>
      </c>
      <c r="AB622">
        <v>0</v>
      </c>
      <c r="AC622">
        <v>0</v>
      </c>
      <c r="AD622">
        <v>0</v>
      </c>
      <c r="AE622">
        <v>0.129</v>
      </c>
      <c r="AF622">
        <v>1.4019999999999999</v>
      </c>
    </row>
    <row r="623" spans="1:32" ht="14.4">
      <c r="A623" t="s">
        <v>914</v>
      </c>
      <c r="B623" s="7" t="s">
        <v>126</v>
      </c>
      <c r="C623" s="8" t="s">
        <v>84</v>
      </c>
      <c r="D623" s="9" t="s">
        <v>72</v>
      </c>
      <c r="E623" s="7"/>
      <c r="G623" s="8"/>
      <c r="H623" s="8"/>
      <c r="I623" s="8"/>
      <c r="J623">
        <v>0</v>
      </c>
      <c r="L623">
        <v>0</v>
      </c>
      <c r="N623">
        <v>1.4E-2</v>
      </c>
      <c r="O623">
        <v>0</v>
      </c>
      <c r="P623">
        <v>0</v>
      </c>
      <c r="Q623">
        <v>0</v>
      </c>
      <c r="R623">
        <v>0.19800000000000001</v>
      </c>
      <c r="S623">
        <v>0.67</v>
      </c>
      <c r="T623">
        <v>0.13200000000000001</v>
      </c>
      <c r="U623">
        <v>149311</v>
      </c>
      <c r="V623">
        <v>0.89900000000000002</v>
      </c>
      <c r="W623">
        <v>438000000</v>
      </c>
      <c r="X623">
        <v>2933.4744258627966</v>
      </c>
      <c r="Y623">
        <v>282000000</v>
      </c>
      <c r="Z623">
        <v>1888.6753152815265</v>
      </c>
      <c r="AA623">
        <v>0</v>
      </c>
      <c r="AB623">
        <v>0</v>
      </c>
      <c r="AC623">
        <v>0</v>
      </c>
      <c r="AD623">
        <v>0</v>
      </c>
      <c r="AE623">
        <v>0.129</v>
      </c>
      <c r="AF623">
        <v>1.383</v>
      </c>
    </row>
    <row r="624" spans="1:32" ht="14.4">
      <c r="A624" t="s">
        <v>915</v>
      </c>
      <c r="B624" s="7" t="s">
        <v>126</v>
      </c>
      <c r="C624" s="8" t="s">
        <v>84</v>
      </c>
      <c r="D624" s="9" t="s">
        <v>73</v>
      </c>
      <c r="E624" s="7"/>
      <c r="G624" s="8"/>
      <c r="H624" s="8"/>
      <c r="I624" s="8"/>
      <c r="N624">
        <v>1.2999999999999999E-2</v>
      </c>
      <c r="O624">
        <v>0</v>
      </c>
      <c r="P624">
        <v>81</v>
      </c>
      <c r="Q624">
        <v>74</v>
      </c>
      <c r="R624">
        <v>0.19700000000000001</v>
      </c>
      <c r="S624">
        <v>0.66900000000000004</v>
      </c>
      <c r="T624">
        <v>0.13400000000000001</v>
      </c>
      <c r="U624">
        <v>150612</v>
      </c>
      <c r="V624">
        <v>0.89800000000000002</v>
      </c>
      <c r="W624">
        <v>540000000</v>
      </c>
      <c r="X624">
        <v>3585.371683531193</v>
      </c>
      <c r="Y624">
        <v>321000000</v>
      </c>
      <c r="Z624">
        <v>2131.3042785435423</v>
      </c>
      <c r="AA624">
        <v>0</v>
      </c>
      <c r="AB624">
        <v>0</v>
      </c>
      <c r="AC624">
        <v>0</v>
      </c>
      <c r="AD624">
        <v>0</v>
      </c>
      <c r="AE624">
        <v>0.129</v>
      </c>
      <c r="AF624">
        <v>1.361</v>
      </c>
    </row>
    <row r="625" spans="1:32" ht="14.4">
      <c r="A625" t="s">
        <v>916</v>
      </c>
      <c r="B625" s="7" t="s">
        <v>126</v>
      </c>
      <c r="C625" s="8" t="s">
        <v>84</v>
      </c>
      <c r="D625" s="9" t="s">
        <v>74</v>
      </c>
      <c r="E625" s="7"/>
      <c r="G625" s="8"/>
      <c r="H625" s="8"/>
      <c r="I625" s="8"/>
      <c r="N625">
        <v>1.2999999999999999E-2</v>
      </c>
      <c r="O625">
        <v>0</v>
      </c>
      <c r="P625">
        <v>0</v>
      </c>
      <c r="Q625">
        <v>0</v>
      </c>
      <c r="R625">
        <v>0.19500000000000001</v>
      </c>
      <c r="S625">
        <v>0.66800000000000004</v>
      </c>
      <c r="T625">
        <v>0.13700000000000001</v>
      </c>
      <c r="U625">
        <v>152056</v>
      </c>
      <c r="V625">
        <v>0.89700000000000002</v>
      </c>
      <c r="W625">
        <v>676000000</v>
      </c>
      <c r="X625">
        <v>4445.7305203346132</v>
      </c>
      <c r="Y625">
        <v>357000000</v>
      </c>
      <c r="Z625">
        <v>2347.8192244962383</v>
      </c>
      <c r="AA625">
        <v>0</v>
      </c>
      <c r="AB625">
        <v>0</v>
      </c>
      <c r="AC625">
        <v>0</v>
      </c>
      <c r="AD625">
        <v>0</v>
      </c>
      <c r="AE625">
        <v>0.129</v>
      </c>
      <c r="AF625">
        <v>1.3180000000000001</v>
      </c>
    </row>
    <row r="626" spans="1:32" ht="14.4">
      <c r="A626" t="s">
        <v>917</v>
      </c>
      <c r="B626" s="7" t="s">
        <v>127</v>
      </c>
      <c r="C626" s="8" t="s">
        <v>76</v>
      </c>
      <c r="D626" s="9" t="s">
        <v>62</v>
      </c>
      <c r="E626" s="13">
        <v>9314937556</v>
      </c>
      <c r="F626">
        <v>9874.9771342125987</v>
      </c>
      <c r="G626" s="14">
        <v>5.8000000000000003E-2</v>
      </c>
      <c r="H626" s="14">
        <v>744</v>
      </c>
      <c r="I626" s="14">
        <v>0.08</v>
      </c>
      <c r="J626">
        <v>0</v>
      </c>
      <c r="L626">
        <v>0</v>
      </c>
      <c r="N626">
        <v>1.2999999999999999E-2</v>
      </c>
      <c r="O626">
        <v>6.0000000000000001E-3</v>
      </c>
      <c r="P626">
        <v>80</v>
      </c>
      <c r="Q626">
        <v>76</v>
      </c>
      <c r="R626">
        <v>0.224</v>
      </c>
      <c r="S626">
        <v>0.67400000000000004</v>
      </c>
      <c r="T626">
        <v>0.10199999999999999</v>
      </c>
      <c r="U626">
        <v>943287</v>
      </c>
      <c r="V626">
        <v>0.68600000000000005</v>
      </c>
      <c r="W626">
        <v>2137000000</v>
      </c>
      <c r="X626">
        <v>2265.482297540409</v>
      </c>
      <c r="Y626">
        <v>543000000</v>
      </c>
      <c r="Z626">
        <v>575.64664836894815</v>
      </c>
      <c r="AA626">
        <v>0</v>
      </c>
      <c r="AB626">
        <v>0</v>
      </c>
      <c r="AC626">
        <v>0</v>
      </c>
      <c r="AD626">
        <v>0</v>
      </c>
      <c r="AE626">
        <v>0.153</v>
      </c>
      <c r="AF626">
        <v>0.23100000000000001</v>
      </c>
    </row>
    <row r="627" spans="1:32" ht="14.4">
      <c r="A627" t="s">
        <v>918</v>
      </c>
      <c r="B627" s="7" t="s">
        <v>127</v>
      </c>
      <c r="C627" s="8" t="s">
        <v>76</v>
      </c>
      <c r="D627" s="9" t="s">
        <v>63</v>
      </c>
      <c r="E627" s="13">
        <v>9679304971</v>
      </c>
      <c r="F627">
        <v>10067.078778467801</v>
      </c>
      <c r="G627" s="14">
        <v>5.8000000000000003E-2</v>
      </c>
      <c r="H627" s="14">
        <v>776</v>
      </c>
      <c r="I627" s="14">
        <v>7.4999999999999997E-2</v>
      </c>
      <c r="J627">
        <v>2368</v>
      </c>
      <c r="K627">
        <v>2.4628671809427331E-3</v>
      </c>
      <c r="L627">
        <v>0</v>
      </c>
      <c r="N627">
        <v>1.2999999999999999E-2</v>
      </c>
      <c r="O627">
        <v>5.0000000000000001E-3</v>
      </c>
      <c r="P627">
        <v>80</v>
      </c>
      <c r="Q627">
        <v>76</v>
      </c>
      <c r="R627">
        <v>0.219</v>
      </c>
      <c r="S627">
        <v>0.67800000000000005</v>
      </c>
      <c r="T627">
        <v>0.10299999999999999</v>
      </c>
      <c r="U627">
        <v>961481</v>
      </c>
      <c r="V627">
        <v>0.68799999999999994</v>
      </c>
      <c r="W627">
        <v>2203000000</v>
      </c>
      <c r="X627">
        <v>2291.2569255138687</v>
      </c>
      <c r="Y627">
        <v>568000000</v>
      </c>
      <c r="Z627">
        <v>590.75530353693932</v>
      </c>
      <c r="AA627">
        <v>0</v>
      </c>
      <c r="AB627">
        <v>0</v>
      </c>
      <c r="AC627">
        <v>0</v>
      </c>
      <c r="AD627">
        <v>0</v>
      </c>
      <c r="AE627">
        <v>0.188</v>
      </c>
      <c r="AF627">
        <v>0.32700000000000001</v>
      </c>
    </row>
    <row r="628" spans="1:32" ht="14.4">
      <c r="A628" t="s">
        <v>919</v>
      </c>
      <c r="B628" s="7" t="s">
        <v>127</v>
      </c>
      <c r="C628" s="8" t="s">
        <v>76</v>
      </c>
      <c r="D628" s="9" t="s">
        <v>64</v>
      </c>
      <c r="E628" s="13">
        <v>10557366162</v>
      </c>
      <c r="F628">
        <v>10774.174883174113</v>
      </c>
      <c r="G628" s="14">
        <v>6.0999999999999999E-2</v>
      </c>
      <c r="H628" s="14">
        <v>882</v>
      </c>
      <c r="I628" s="14">
        <v>7.1999999999999995E-2</v>
      </c>
      <c r="J628">
        <v>2443</v>
      </c>
      <c r="K628">
        <v>2.4931700611403266E-3</v>
      </c>
      <c r="L628">
        <v>7708</v>
      </c>
      <c r="M628">
        <v>7.8662934225418087E-3</v>
      </c>
      <c r="N628">
        <v>1.2999999999999999E-2</v>
      </c>
      <c r="O628">
        <v>5.0000000000000001E-3</v>
      </c>
      <c r="P628">
        <v>80</v>
      </c>
      <c r="Q628">
        <v>76</v>
      </c>
      <c r="R628">
        <v>0.214</v>
      </c>
      <c r="S628">
        <v>0.68200000000000005</v>
      </c>
      <c r="T628">
        <v>0.104</v>
      </c>
      <c r="U628">
        <v>979877</v>
      </c>
      <c r="V628">
        <v>0.68700000000000006</v>
      </c>
      <c r="W628">
        <v>2178000000</v>
      </c>
      <c r="X628">
        <v>2222.7279546310406</v>
      </c>
      <c r="Y628">
        <v>582000000</v>
      </c>
      <c r="Z628">
        <v>593.95209806945161</v>
      </c>
      <c r="AA628">
        <v>0</v>
      </c>
      <c r="AB628">
        <v>0</v>
      </c>
      <c r="AC628">
        <v>0</v>
      </c>
      <c r="AD628">
        <v>0</v>
      </c>
      <c r="AE628">
        <v>0.28299999999999997</v>
      </c>
      <c r="AF628">
        <v>0.42699999999999999</v>
      </c>
    </row>
    <row r="629" spans="1:32" ht="14.4">
      <c r="A629" t="s">
        <v>920</v>
      </c>
      <c r="B629" s="7" t="s">
        <v>127</v>
      </c>
      <c r="C629" s="8" t="s">
        <v>76</v>
      </c>
      <c r="D629" s="9" t="s">
        <v>65</v>
      </c>
      <c r="E629" s="13">
        <v>13319544758</v>
      </c>
      <c r="F629">
        <v>13344.338539005472</v>
      </c>
      <c r="G629" s="14">
        <v>6.8000000000000005E-2</v>
      </c>
      <c r="H629" s="14">
        <v>1235</v>
      </c>
      <c r="I629" s="14">
        <v>6.9000000000000006E-2</v>
      </c>
      <c r="J629">
        <v>2525</v>
      </c>
      <c r="K629">
        <v>2.5297001829399026E-3</v>
      </c>
      <c r="L629">
        <v>8141</v>
      </c>
      <c r="M629">
        <v>8.1561541343816817E-3</v>
      </c>
      <c r="N629">
        <v>1.2E-2</v>
      </c>
      <c r="O629">
        <v>5.0000000000000001E-3</v>
      </c>
      <c r="P629">
        <v>81</v>
      </c>
      <c r="Q629">
        <v>76</v>
      </c>
      <c r="R629">
        <v>0.20899999999999999</v>
      </c>
      <c r="S629">
        <v>0.68600000000000005</v>
      </c>
      <c r="T629">
        <v>0.105</v>
      </c>
      <c r="U629">
        <v>998142</v>
      </c>
      <c r="V629">
        <v>0.68600000000000005</v>
      </c>
      <c r="W629">
        <v>2325000000</v>
      </c>
      <c r="X629">
        <v>2329.3278912218902</v>
      </c>
      <c r="Y629">
        <v>700000000</v>
      </c>
      <c r="Z629">
        <v>701.30302101304221</v>
      </c>
      <c r="AA629">
        <v>0</v>
      </c>
      <c r="AB629">
        <v>0</v>
      </c>
      <c r="AC629">
        <v>0</v>
      </c>
      <c r="AD629">
        <v>0</v>
      </c>
      <c r="AE629">
        <v>0.30099999999999999</v>
      </c>
      <c r="AF629">
        <v>0.55300000000000005</v>
      </c>
    </row>
    <row r="630" spans="1:32" ht="14.4">
      <c r="A630" t="s">
        <v>921</v>
      </c>
      <c r="B630" s="7" t="s">
        <v>127</v>
      </c>
      <c r="C630" s="8" t="s">
        <v>76</v>
      </c>
      <c r="D630" s="9" t="s">
        <v>66</v>
      </c>
      <c r="E630" s="13">
        <v>15816972051</v>
      </c>
      <c r="F630">
        <v>15570.644455710657</v>
      </c>
      <c r="G630" s="14">
        <v>6.4000000000000001E-2</v>
      </c>
      <c r="H630" s="14">
        <v>1353</v>
      </c>
      <c r="I630" s="14">
        <v>7.5999999999999998E-2</v>
      </c>
      <c r="J630">
        <v>2574</v>
      </c>
      <c r="K630">
        <v>2.5339134886101866E-3</v>
      </c>
      <c r="L630">
        <v>8555</v>
      </c>
      <c r="M630">
        <v>8.421767635998504E-3</v>
      </c>
      <c r="N630">
        <v>1.2E-2</v>
      </c>
      <c r="O630">
        <v>4.0000000000000001E-3</v>
      </c>
      <c r="P630">
        <v>81</v>
      </c>
      <c r="Q630">
        <v>76</v>
      </c>
      <c r="R630">
        <v>0.20499999999999999</v>
      </c>
      <c r="S630">
        <v>0.69</v>
      </c>
      <c r="T630">
        <v>0.106</v>
      </c>
      <c r="U630">
        <v>1015820</v>
      </c>
      <c r="V630">
        <v>0.68400000000000005</v>
      </c>
      <c r="W630">
        <v>2552000000</v>
      </c>
      <c r="X630">
        <v>2512.2561083656551</v>
      </c>
      <c r="Y630">
        <v>907000000</v>
      </c>
      <c r="Z630">
        <v>892.87472189954917</v>
      </c>
      <c r="AA630">
        <v>0</v>
      </c>
      <c r="AB630">
        <v>0</v>
      </c>
      <c r="AC630">
        <v>0</v>
      </c>
      <c r="AD630">
        <v>0</v>
      </c>
      <c r="AE630">
        <v>0.33800000000000002</v>
      </c>
      <c r="AF630">
        <v>0.64800000000000002</v>
      </c>
    </row>
    <row r="631" spans="1:32" ht="14.4">
      <c r="A631" t="s">
        <v>922</v>
      </c>
      <c r="B631" s="7" t="s">
        <v>127</v>
      </c>
      <c r="C631" s="8" t="s">
        <v>76</v>
      </c>
      <c r="D631" s="9" t="s">
        <v>67</v>
      </c>
      <c r="E631" s="13">
        <v>16997801392</v>
      </c>
      <c r="F631">
        <v>16461.390520499019</v>
      </c>
      <c r="G631" s="14">
        <v>6.4000000000000001E-2</v>
      </c>
      <c r="H631" s="14">
        <v>1434</v>
      </c>
      <c r="I631" s="14">
        <v>7.0999999999999994E-2</v>
      </c>
      <c r="J631">
        <v>2184</v>
      </c>
      <c r="K631">
        <v>2.1150780661368641E-3</v>
      </c>
      <c r="L631">
        <v>7334</v>
      </c>
      <c r="M631">
        <v>7.1025561067068503E-3</v>
      </c>
      <c r="N631">
        <v>1.2E-2</v>
      </c>
      <c r="O631">
        <v>4.0000000000000001E-3</v>
      </c>
      <c r="P631">
        <v>81</v>
      </c>
      <c r="Q631">
        <v>77</v>
      </c>
      <c r="R631">
        <v>0.2</v>
      </c>
      <c r="S631">
        <v>0.69299999999999995</v>
      </c>
      <c r="T631">
        <v>0.107</v>
      </c>
      <c r="U631">
        <v>1032586</v>
      </c>
      <c r="V631">
        <v>0.68300000000000005</v>
      </c>
      <c r="W631">
        <v>2644000000</v>
      </c>
      <c r="X631">
        <v>2560.5615416052515</v>
      </c>
      <c r="Y631">
        <v>1001000000</v>
      </c>
      <c r="Z631">
        <v>969.41078031272934</v>
      </c>
      <c r="AA631">
        <v>0</v>
      </c>
      <c r="AB631">
        <v>0</v>
      </c>
      <c r="AC631">
        <v>0</v>
      </c>
      <c r="AD631">
        <v>0</v>
      </c>
      <c r="AE631">
        <v>0.32800000000000001</v>
      </c>
      <c r="AF631">
        <v>0.75800000000000001</v>
      </c>
    </row>
    <row r="632" spans="1:32" ht="14.4">
      <c r="A632" t="s">
        <v>923</v>
      </c>
      <c r="B632" s="7" t="s">
        <v>127</v>
      </c>
      <c r="C632" s="8" t="s">
        <v>76</v>
      </c>
      <c r="D632" s="9" t="s">
        <v>68</v>
      </c>
      <c r="E632" s="13">
        <v>18435765910</v>
      </c>
      <c r="F632">
        <v>17586.110564201183</v>
      </c>
      <c r="G632" s="14">
        <v>6.3E-2</v>
      </c>
      <c r="H632" s="14">
        <v>1494</v>
      </c>
      <c r="I632" s="14">
        <v>6.7000000000000004E-2</v>
      </c>
      <c r="J632">
        <v>2437</v>
      </c>
      <c r="K632">
        <v>2.3246851611253882E-3</v>
      </c>
      <c r="L632">
        <v>8196</v>
      </c>
      <c r="M632">
        <v>7.8182681906375385E-3</v>
      </c>
      <c r="N632">
        <v>1.2E-2</v>
      </c>
      <c r="O632">
        <v>4.0000000000000001E-3</v>
      </c>
      <c r="P632">
        <v>81</v>
      </c>
      <c r="Q632">
        <v>77</v>
      </c>
      <c r="R632">
        <v>0.19500000000000001</v>
      </c>
      <c r="S632">
        <v>0.69699999999999995</v>
      </c>
      <c r="T632">
        <v>0.109</v>
      </c>
      <c r="U632">
        <v>1048314</v>
      </c>
      <c r="V632">
        <v>0.68100000000000005</v>
      </c>
      <c r="W632">
        <v>2691000000</v>
      </c>
      <c r="X632">
        <v>2566.9789776727202</v>
      </c>
      <c r="Y632">
        <v>1031000000</v>
      </c>
      <c r="Z632">
        <v>983.48395614291132</v>
      </c>
      <c r="AA632">
        <v>0</v>
      </c>
      <c r="AB632">
        <v>0</v>
      </c>
      <c r="AC632">
        <v>0</v>
      </c>
      <c r="AD632">
        <v>0</v>
      </c>
      <c r="AE632">
        <v>0.35799999999999998</v>
      </c>
      <c r="AF632">
        <v>0.82799999999999996</v>
      </c>
    </row>
    <row r="633" spans="1:32" ht="14.4">
      <c r="A633" t="s">
        <v>924</v>
      </c>
      <c r="B633" s="7" t="s">
        <v>127</v>
      </c>
      <c r="C633" s="8" t="s">
        <v>76</v>
      </c>
      <c r="D633" s="9" t="s">
        <v>69</v>
      </c>
      <c r="E633" s="13">
        <v>21841815681</v>
      </c>
      <c r="F633">
        <v>20545.497515273801</v>
      </c>
      <c r="G633" s="14">
        <v>6.0999999999999999E-2</v>
      </c>
      <c r="H633" s="14">
        <v>1691</v>
      </c>
      <c r="I633" s="14">
        <v>6.7000000000000004E-2</v>
      </c>
      <c r="J633">
        <v>2219</v>
      </c>
      <c r="K633">
        <v>2.0873016992836954E-3</v>
      </c>
      <c r="L633">
        <v>7503</v>
      </c>
      <c r="M633">
        <v>7.0576947497636615E-3</v>
      </c>
      <c r="N633">
        <v>1.2E-2</v>
      </c>
      <c r="O633">
        <v>4.0000000000000001E-3</v>
      </c>
      <c r="P633">
        <v>81</v>
      </c>
      <c r="Q633">
        <v>77</v>
      </c>
      <c r="R633">
        <v>0.19</v>
      </c>
      <c r="S633">
        <v>0.7</v>
      </c>
      <c r="T633">
        <v>0.11</v>
      </c>
      <c r="U633">
        <v>1063095</v>
      </c>
      <c r="V633">
        <v>0.68</v>
      </c>
      <c r="W633">
        <v>3108000000</v>
      </c>
      <c r="X633">
        <v>2923.5392885866268</v>
      </c>
      <c r="Y633">
        <v>1554000000</v>
      </c>
      <c r="Z633">
        <v>1461.7696442933134</v>
      </c>
      <c r="AA633">
        <v>0</v>
      </c>
      <c r="AB633">
        <v>0</v>
      </c>
      <c r="AC633">
        <v>0</v>
      </c>
      <c r="AD633">
        <v>0</v>
      </c>
      <c r="AE633">
        <v>0.40799999999999997</v>
      </c>
      <c r="AF633">
        <v>0.93</v>
      </c>
    </row>
    <row r="634" spans="1:32" ht="14.4">
      <c r="A634" t="s">
        <v>925</v>
      </c>
      <c r="B634" s="7" t="s">
        <v>127</v>
      </c>
      <c r="C634" s="8" t="s">
        <v>76</v>
      </c>
      <c r="D634" s="9" t="s">
        <v>70</v>
      </c>
      <c r="E634" s="13">
        <v>25321517504</v>
      </c>
      <c r="F634">
        <v>23509.215583856116</v>
      </c>
      <c r="G634" s="14">
        <v>6.9000000000000006E-2</v>
      </c>
      <c r="H634" s="14">
        <v>2182</v>
      </c>
      <c r="I634" s="8"/>
      <c r="J634">
        <v>2219</v>
      </c>
      <c r="K634">
        <v>2.0601825847260534E-3</v>
      </c>
      <c r="L634">
        <v>7503</v>
      </c>
      <c r="M634">
        <v>6.9659981672823695E-3</v>
      </c>
      <c r="N634">
        <v>1.2E-2</v>
      </c>
      <c r="O634">
        <v>3.0000000000000001E-3</v>
      </c>
      <c r="P634">
        <v>81</v>
      </c>
      <c r="Q634">
        <v>77</v>
      </c>
      <c r="R634">
        <v>0.186</v>
      </c>
      <c r="S634">
        <v>0.70299999999999996</v>
      </c>
      <c r="T634">
        <v>0.112</v>
      </c>
      <c r="U634">
        <v>1077089</v>
      </c>
      <c r="V634">
        <v>0.67800000000000005</v>
      </c>
      <c r="W634">
        <v>3231000000</v>
      </c>
      <c r="X634">
        <v>2999.7521096213964</v>
      </c>
      <c r="Y634">
        <v>1895000000</v>
      </c>
      <c r="Z634">
        <v>1759.3717882180581</v>
      </c>
      <c r="AA634">
        <v>0.20599999999999999</v>
      </c>
      <c r="AB634">
        <v>8</v>
      </c>
      <c r="AC634">
        <v>0</v>
      </c>
      <c r="AD634">
        <v>149</v>
      </c>
      <c r="AE634">
        <v>0.42299999999999999</v>
      </c>
      <c r="AF634">
        <v>0.94399999999999995</v>
      </c>
    </row>
    <row r="635" spans="1:32" ht="14.4">
      <c r="A635" t="s">
        <v>926</v>
      </c>
      <c r="B635" s="7" t="s">
        <v>127</v>
      </c>
      <c r="C635" s="8" t="s">
        <v>76</v>
      </c>
      <c r="D635" s="9" t="s">
        <v>71</v>
      </c>
      <c r="E635" s="13">
        <v>23542650736</v>
      </c>
      <c r="F635">
        <v>21587.809795580775</v>
      </c>
      <c r="G635" s="14">
        <v>7.3999999999999996E-2</v>
      </c>
      <c r="H635" s="14">
        <v>2115</v>
      </c>
      <c r="I635" s="8"/>
      <c r="J635">
        <v>2332</v>
      </c>
      <c r="K635">
        <v>2.1383646645325811E-3</v>
      </c>
      <c r="L635">
        <v>7748</v>
      </c>
      <c r="M635">
        <v>7.1046524102909257E-3</v>
      </c>
      <c r="N635">
        <v>1.2E-2</v>
      </c>
      <c r="O635">
        <v>3.0000000000000001E-3</v>
      </c>
      <c r="P635">
        <v>81</v>
      </c>
      <c r="Q635">
        <v>77</v>
      </c>
      <c r="R635">
        <v>0.18099999999999999</v>
      </c>
      <c r="S635">
        <v>0.70499999999999996</v>
      </c>
      <c r="T635">
        <v>0.114</v>
      </c>
      <c r="U635">
        <v>1090553</v>
      </c>
      <c r="V635">
        <v>0.67700000000000005</v>
      </c>
      <c r="W635">
        <v>2474000000</v>
      </c>
      <c r="X635">
        <v>2268.5738336421982</v>
      </c>
      <c r="Y635">
        <v>1638000000</v>
      </c>
      <c r="Z635">
        <v>1501.9902746588198</v>
      </c>
      <c r="AA635">
        <v>0.20599999999999999</v>
      </c>
      <c r="AB635">
        <v>8</v>
      </c>
      <c r="AC635">
        <v>0</v>
      </c>
      <c r="AD635">
        <v>149</v>
      </c>
      <c r="AE635">
        <v>0.498</v>
      </c>
      <c r="AF635">
        <v>0.89600000000000002</v>
      </c>
    </row>
    <row r="636" spans="1:32" ht="14.4">
      <c r="A636" t="s">
        <v>927</v>
      </c>
      <c r="B636" s="7" t="s">
        <v>127</v>
      </c>
      <c r="C636" s="8" t="s">
        <v>76</v>
      </c>
      <c r="D636" s="9" t="s">
        <v>72</v>
      </c>
      <c r="E636" s="13">
        <v>23132450331</v>
      </c>
      <c r="F636">
        <v>20959.28669049593</v>
      </c>
      <c r="G636" s="14">
        <v>7.3999999999999996E-2</v>
      </c>
      <c r="H636" s="14">
        <v>2012</v>
      </c>
      <c r="I636" s="8"/>
      <c r="J636">
        <v>2308</v>
      </c>
      <c r="K636">
        <v>2.0911763773178034E-3</v>
      </c>
      <c r="L636">
        <v>7789</v>
      </c>
      <c r="M636">
        <v>7.05726724563621E-3</v>
      </c>
      <c r="N636">
        <v>1.2E-2</v>
      </c>
      <c r="O636">
        <v>3.0000000000000001E-3</v>
      </c>
      <c r="P636">
        <v>81</v>
      </c>
      <c r="Q636">
        <v>77</v>
      </c>
      <c r="R636">
        <v>0.17799999999999999</v>
      </c>
      <c r="S636">
        <v>0.70699999999999996</v>
      </c>
      <c r="T636">
        <v>0.11600000000000001</v>
      </c>
      <c r="U636">
        <v>1103685</v>
      </c>
      <c r="V636">
        <v>0.67600000000000005</v>
      </c>
      <c r="W636">
        <v>2371000000</v>
      </c>
      <c r="X636">
        <v>2148.2578815513484</v>
      </c>
      <c r="Y636">
        <v>1457000000</v>
      </c>
      <c r="Z636">
        <v>1320.1230423535701</v>
      </c>
      <c r="AA636">
        <v>0.223</v>
      </c>
      <c r="AB636">
        <v>8</v>
      </c>
      <c r="AC636">
        <v>0</v>
      </c>
      <c r="AD636">
        <v>149</v>
      </c>
      <c r="AE636">
        <v>0.53</v>
      </c>
      <c r="AF636">
        <v>0.93700000000000006</v>
      </c>
    </row>
    <row r="637" spans="1:32" ht="14.4">
      <c r="A637" t="s">
        <v>928</v>
      </c>
      <c r="B637" s="7" t="s">
        <v>127</v>
      </c>
      <c r="C637" s="8" t="s">
        <v>76</v>
      </c>
      <c r="D637" s="9" t="s">
        <v>73</v>
      </c>
      <c r="E637" s="13">
        <v>24851264943</v>
      </c>
      <c r="F637">
        <v>22257.927084592837</v>
      </c>
      <c r="G637" s="14">
        <v>7.3999999999999996E-2</v>
      </c>
      <c r="H637" s="14">
        <v>2123</v>
      </c>
      <c r="I637" s="8"/>
      <c r="J637">
        <v>2308</v>
      </c>
      <c r="K637">
        <v>2.0671501361829193E-3</v>
      </c>
      <c r="L637">
        <v>7789</v>
      </c>
      <c r="M637">
        <v>6.9761838867975559E-3</v>
      </c>
      <c r="N637">
        <v>1.2E-2</v>
      </c>
      <c r="O637">
        <v>3.0000000000000001E-3</v>
      </c>
      <c r="P637">
        <v>82</v>
      </c>
      <c r="Q637">
        <v>77</v>
      </c>
      <c r="R637">
        <v>0.17399999999999999</v>
      </c>
      <c r="S637">
        <v>0.70799999999999996</v>
      </c>
      <c r="T637">
        <v>0.11799999999999999</v>
      </c>
      <c r="U637">
        <v>1116513</v>
      </c>
      <c r="V637">
        <v>0.67400000000000004</v>
      </c>
      <c r="W637">
        <v>2751000000</v>
      </c>
      <c r="X637">
        <v>2463.9211545230551</v>
      </c>
      <c r="Y637">
        <v>1721000000</v>
      </c>
      <c r="Z637">
        <v>1541.4061457412497</v>
      </c>
      <c r="AA637">
        <v>0.22</v>
      </c>
      <c r="AB637">
        <v>8</v>
      </c>
      <c r="AC637">
        <v>0</v>
      </c>
      <c r="AD637">
        <v>149</v>
      </c>
      <c r="AE637">
        <v>0.56899999999999995</v>
      </c>
      <c r="AF637">
        <v>0.97699999999999998</v>
      </c>
    </row>
    <row r="638" spans="1:32" ht="14.4">
      <c r="A638" t="s">
        <v>929</v>
      </c>
      <c r="B638" s="7" t="s">
        <v>127</v>
      </c>
      <c r="C638" s="8" t="s">
        <v>76</v>
      </c>
      <c r="D638" s="9" t="s">
        <v>74</v>
      </c>
      <c r="E638" s="13">
        <v>22766912960</v>
      </c>
      <c r="F638">
        <v>20165.663378193331</v>
      </c>
      <c r="G638" s="14">
        <v>7.2999999999999995E-2</v>
      </c>
      <c r="H638" s="14">
        <v>1949</v>
      </c>
      <c r="I638" s="8"/>
      <c r="J638">
        <v>2308</v>
      </c>
      <c r="K638">
        <v>2.0442978439212255E-3</v>
      </c>
      <c r="L638">
        <v>7789</v>
      </c>
      <c r="M638">
        <v>6.8990623510842399E-3</v>
      </c>
      <c r="N638">
        <v>1.2E-2</v>
      </c>
      <c r="O638">
        <v>3.0000000000000001E-3</v>
      </c>
      <c r="P638">
        <v>82</v>
      </c>
      <c r="Q638">
        <v>78</v>
      </c>
      <c r="R638">
        <v>0.17199999999999999</v>
      </c>
      <c r="S638">
        <v>0.70799999999999996</v>
      </c>
      <c r="T638">
        <v>0.12</v>
      </c>
      <c r="U638">
        <v>1128994</v>
      </c>
      <c r="V638">
        <v>0.67300000000000004</v>
      </c>
      <c r="W638">
        <v>2709000000</v>
      </c>
      <c r="X638">
        <v>2399.4813081380416</v>
      </c>
      <c r="Y638">
        <v>1637000000</v>
      </c>
      <c r="Z638">
        <v>1449.9634187604186</v>
      </c>
      <c r="AA638">
        <v>0.222</v>
      </c>
      <c r="AB638">
        <v>8</v>
      </c>
      <c r="AC638">
        <v>38</v>
      </c>
      <c r="AD638">
        <v>147</v>
      </c>
      <c r="AE638">
        <v>0.60699999999999998</v>
      </c>
      <c r="AF638">
        <v>0.98399999999999999</v>
      </c>
    </row>
    <row r="639" spans="1:32" ht="14.4">
      <c r="A639" t="s">
        <v>930</v>
      </c>
      <c r="B639" s="7" t="s">
        <v>128</v>
      </c>
      <c r="C639" s="8" t="s">
        <v>76</v>
      </c>
      <c r="D639" s="9" t="s">
        <v>62</v>
      </c>
      <c r="E639" s="13">
        <v>58807244368</v>
      </c>
      <c r="F639">
        <v>5734.459590155614</v>
      </c>
      <c r="G639" s="14">
        <v>6.3E-2</v>
      </c>
      <c r="H639" s="14">
        <v>361</v>
      </c>
      <c r="I639" s="14">
        <v>7.1999999999999995E-2</v>
      </c>
      <c r="J639">
        <v>42823</v>
      </c>
      <c r="K639">
        <v>4.1757910214691024E-3</v>
      </c>
      <c r="L639">
        <v>0</v>
      </c>
      <c r="N639">
        <v>8.9999999999999993E-3</v>
      </c>
      <c r="O639">
        <v>6.0000000000000001E-3</v>
      </c>
      <c r="P639">
        <v>78</v>
      </c>
      <c r="Q639">
        <v>72</v>
      </c>
      <c r="R639">
        <v>0.16500000000000001</v>
      </c>
      <c r="S639">
        <v>0.69699999999999995</v>
      </c>
      <c r="T639">
        <v>0.13800000000000001</v>
      </c>
      <c r="U639">
        <v>10255063</v>
      </c>
      <c r="V639">
        <v>0.74</v>
      </c>
      <c r="W639">
        <v>2973000000</v>
      </c>
      <c r="X639">
        <v>289.905581272392</v>
      </c>
      <c r="Y639">
        <v>1276000000</v>
      </c>
      <c r="Z639">
        <v>124.42634433352579</v>
      </c>
      <c r="AA639">
        <v>0</v>
      </c>
      <c r="AB639">
        <v>0</v>
      </c>
      <c r="AC639">
        <v>0</v>
      </c>
      <c r="AD639">
        <v>0</v>
      </c>
      <c r="AE639">
        <v>9.8000000000000004E-2</v>
      </c>
      <c r="AF639">
        <v>0.42399999999999999</v>
      </c>
    </row>
    <row r="640" spans="1:32" ht="14.4">
      <c r="A640" t="s">
        <v>931</v>
      </c>
      <c r="B640" s="7" t="s">
        <v>128</v>
      </c>
      <c r="C640" s="8" t="s">
        <v>76</v>
      </c>
      <c r="D640" s="9" t="s">
        <v>63</v>
      </c>
      <c r="E640" s="13">
        <v>64375288107</v>
      </c>
      <c r="F640">
        <v>6301.0450249373444</v>
      </c>
      <c r="G640" s="14">
        <v>6.4000000000000001E-2</v>
      </c>
      <c r="H640" s="14">
        <v>403</v>
      </c>
      <c r="I640" s="14">
        <v>7.1999999999999995E-2</v>
      </c>
      <c r="J640">
        <v>43429</v>
      </c>
      <c r="K640">
        <v>4.2508250049796388E-3</v>
      </c>
      <c r="L640">
        <v>0</v>
      </c>
      <c r="N640">
        <v>8.9999999999999993E-3</v>
      </c>
      <c r="O640">
        <v>5.0000000000000001E-3</v>
      </c>
      <c r="P640">
        <v>78</v>
      </c>
      <c r="Q640">
        <v>72</v>
      </c>
      <c r="R640">
        <v>0.161</v>
      </c>
      <c r="S640">
        <v>0.7</v>
      </c>
      <c r="T640">
        <v>0.13900000000000001</v>
      </c>
      <c r="U640">
        <v>10216605</v>
      </c>
      <c r="V640">
        <v>0.73899999999999999</v>
      </c>
      <c r="W640">
        <v>3104000000</v>
      </c>
      <c r="X640">
        <v>303.81912582506618</v>
      </c>
      <c r="Y640">
        <v>1386000000</v>
      </c>
      <c r="Z640">
        <v>135.66150399276472</v>
      </c>
      <c r="AA640">
        <v>0</v>
      </c>
      <c r="AB640">
        <v>0</v>
      </c>
      <c r="AC640">
        <v>0</v>
      </c>
      <c r="AD640">
        <v>0</v>
      </c>
      <c r="AE640">
        <v>0.14699999999999999</v>
      </c>
      <c r="AF640">
        <v>0.67900000000000005</v>
      </c>
    </row>
    <row r="641" spans="1:32" ht="14.4">
      <c r="A641" t="s">
        <v>932</v>
      </c>
      <c r="B641" s="7" t="s">
        <v>128</v>
      </c>
      <c r="C641" s="8" t="s">
        <v>76</v>
      </c>
      <c r="D641" s="9" t="s">
        <v>64</v>
      </c>
      <c r="E641" s="13">
        <v>78425201661</v>
      </c>
      <c r="F641">
        <v>7691.070678722861</v>
      </c>
      <c r="G641" s="14">
        <v>6.8000000000000005E-2</v>
      </c>
      <c r="H641" s="14">
        <v>522</v>
      </c>
      <c r="I641" s="14">
        <v>6.7000000000000004E-2</v>
      </c>
      <c r="J641">
        <v>44043</v>
      </c>
      <c r="K641">
        <v>4.319247113539035E-3</v>
      </c>
      <c r="L641">
        <v>111752</v>
      </c>
      <c r="M641">
        <v>1.0959392035788076E-2</v>
      </c>
      <c r="N641">
        <v>8.9999999999999993E-3</v>
      </c>
      <c r="O641">
        <v>5.0000000000000001E-3</v>
      </c>
      <c r="P641">
        <v>79</v>
      </c>
      <c r="Q641">
        <v>72</v>
      </c>
      <c r="R641">
        <v>0.157</v>
      </c>
      <c r="S641">
        <v>0.70399999999999996</v>
      </c>
      <c r="T641">
        <v>0.13900000000000001</v>
      </c>
      <c r="U641">
        <v>10196916</v>
      </c>
      <c r="V641">
        <v>0.73799999999999999</v>
      </c>
      <c r="W641">
        <v>3376000000</v>
      </c>
      <c r="X641">
        <v>331.08049531838844</v>
      </c>
      <c r="Y641">
        <v>1797000000</v>
      </c>
      <c r="Z641">
        <v>176.22975417273221</v>
      </c>
      <c r="AA641">
        <v>0</v>
      </c>
      <c r="AB641">
        <v>0</v>
      </c>
      <c r="AC641">
        <v>0</v>
      </c>
      <c r="AD641">
        <v>0</v>
      </c>
      <c r="AE641">
        <v>0.23899999999999999</v>
      </c>
      <c r="AF641">
        <v>0.84299999999999997</v>
      </c>
    </row>
    <row r="642" spans="1:32" ht="14.4">
      <c r="A642" t="s">
        <v>933</v>
      </c>
      <c r="B642" s="7" t="s">
        <v>128</v>
      </c>
      <c r="C642" s="8" t="s">
        <v>76</v>
      </c>
      <c r="D642" s="9" t="s">
        <v>65</v>
      </c>
      <c r="E642" s="13">
        <v>95292530753</v>
      </c>
      <c r="F642">
        <v>9347.9055766932652</v>
      </c>
      <c r="G642" s="14">
        <v>7.0999999999999994E-2</v>
      </c>
      <c r="H642" s="14">
        <v>666</v>
      </c>
      <c r="I642" s="14">
        <v>5.8999999999999997E-2</v>
      </c>
      <c r="J642">
        <v>42044</v>
      </c>
      <c r="K642">
        <v>4.1243877034309795E-3</v>
      </c>
      <c r="L642">
        <v>108121</v>
      </c>
      <c r="M642">
        <v>1.0606339141914684E-2</v>
      </c>
      <c r="N642">
        <v>8.9999999999999993E-3</v>
      </c>
      <c r="O642">
        <v>5.0000000000000001E-3</v>
      </c>
      <c r="P642">
        <v>79</v>
      </c>
      <c r="Q642">
        <v>72</v>
      </c>
      <c r="R642">
        <v>0.154</v>
      </c>
      <c r="S642">
        <v>0.70699999999999996</v>
      </c>
      <c r="T642">
        <v>0.13900000000000001</v>
      </c>
      <c r="U642">
        <v>10193998</v>
      </c>
      <c r="V642">
        <v>0.73699999999999999</v>
      </c>
      <c r="W642">
        <v>4069000000</v>
      </c>
      <c r="X642">
        <v>399.15644480212768</v>
      </c>
      <c r="Y642">
        <v>2177000000</v>
      </c>
      <c r="Z642">
        <v>213.55703620895355</v>
      </c>
      <c r="AA642">
        <v>0</v>
      </c>
      <c r="AB642">
        <v>40</v>
      </c>
      <c r="AC642">
        <v>0</v>
      </c>
      <c r="AD642">
        <v>0</v>
      </c>
      <c r="AE642">
        <v>0.34300000000000003</v>
      </c>
      <c r="AF642">
        <v>0.95099999999999996</v>
      </c>
    </row>
    <row r="643" spans="1:32" ht="14.4">
      <c r="A643" t="s">
        <v>934</v>
      </c>
      <c r="B643" s="7" t="s">
        <v>128</v>
      </c>
      <c r="C643" s="8" t="s">
        <v>76</v>
      </c>
      <c r="D643" s="9" t="s">
        <v>66</v>
      </c>
      <c r="E643" s="13">
        <v>114000000000</v>
      </c>
      <c r="F643">
        <v>11179.648019569484</v>
      </c>
      <c r="G643" s="14">
        <v>6.9000000000000006E-2</v>
      </c>
      <c r="H643" s="14">
        <v>771</v>
      </c>
      <c r="I643" s="14">
        <v>0.06</v>
      </c>
      <c r="J643">
        <v>44870</v>
      </c>
      <c r="K643">
        <v>4.4002702336673923E-3</v>
      </c>
      <c r="L643">
        <v>117014</v>
      </c>
      <c r="M643">
        <v>1.1475222222472839E-2</v>
      </c>
      <c r="N643">
        <v>0.01</v>
      </c>
      <c r="O643">
        <v>5.0000000000000001E-3</v>
      </c>
      <c r="P643">
        <v>79</v>
      </c>
      <c r="Q643">
        <v>73</v>
      </c>
      <c r="R643">
        <v>0.151</v>
      </c>
      <c r="S643">
        <v>0.70899999999999996</v>
      </c>
      <c r="T643">
        <v>0.14000000000000001</v>
      </c>
      <c r="U643">
        <v>10197101</v>
      </c>
      <c r="V643">
        <v>0.73699999999999999</v>
      </c>
      <c r="W643">
        <v>4931000000</v>
      </c>
      <c r="X643">
        <v>483.56881039032567</v>
      </c>
      <c r="Y643">
        <v>2682000000</v>
      </c>
      <c r="Z643">
        <v>263.01592972355576</v>
      </c>
      <c r="AA643">
        <v>0</v>
      </c>
      <c r="AB643">
        <v>40</v>
      </c>
      <c r="AC643">
        <v>0</v>
      </c>
      <c r="AD643">
        <v>0</v>
      </c>
      <c r="AE643">
        <v>0.35499999999999998</v>
      </c>
      <c r="AF643">
        <v>1.056</v>
      </c>
    </row>
    <row r="644" spans="1:32" ht="14.4">
      <c r="A644" t="s">
        <v>935</v>
      </c>
      <c r="B644" s="7" t="s">
        <v>128</v>
      </c>
      <c r="C644" s="8" t="s">
        <v>76</v>
      </c>
      <c r="D644" s="9" t="s">
        <v>67</v>
      </c>
      <c r="E644" s="13">
        <v>130000000000</v>
      </c>
      <c r="F644">
        <v>12731.098823098053</v>
      </c>
      <c r="G644" s="14">
        <v>6.9000000000000006E-2</v>
      </c>
      <c r="H644" s="14">
        <v>882</v>
      </c>
      <c r="I644" s="14">
        <v>5.8000000000000003E-2</v>
      </c>
      <c r="J644">
        <v>45511</v>
      </c>
      <c r="K644">
        <v>4.456961834907811E-3</v>
      </c>
      <c r="L644">
        <v>122709</v>
      </c>
      <c r="M644">
        <v>1.2017080042181069E-2</v>
      </c>
      <c r="N644">
        <v>0.01</v>
      </c>
      <c r="O644">
        <v>4.0000000000000001E-3</v>
      </c>
      <c r="P644">
        <v>79</v>
      </c>
      <c r="Q644">
        <v>73</v>
      </c>
      <c r="R644">
        <v>0.14799999999999999</v>
      </c>
      <c r="S644">
        <v>0.71099999999999997</v>
      </c>
      <c r="T644">
        <v>0.14099999999999999</v>
      </c>
      <c r="U644">
        <v>10211216</v>
      </c>
      <c r="V644">
        <v>0.73599999999999999</v>
      </c>
      <c r="W644">
        <v>5772000000</v>
      </c>
      <c r="X644">
        <v>565.26078774555356</v>
      </c>
      <c r="Y644">
        <v>2603000000</v>
      </c>
      <c r="Z644">
        <v>254.91577105018638</v>
      </c>
      <c r="AA644">
        <v>0.48799999999999999</v>
      </c>
      <c r="AB644">
        <v>40</v>
      </c>
      <c r="AC644">
        <v>0</v>
      </c>
      <c r="AD644">
        <v>930</v>
      </c>
      <c r="AE644">
        <v>0.35299999999999998</v>
      </c>
      <c r="AF644">
        <v>1.151</v>
      </c>
    </row>
    <row r="645" spans="1:32" ht="14.4">
      <c r="A645" t="s">
        <v>936</v>
      </c>
      <c r="B645" s="7" t="s">
        <v>128</v>
      </c>
      <c r="C645" s="8" t="s">
        <v>76</v>
      </c>
      <c r="D645" s="9" t="s">
        <v>68</v>
      </c>
      <c r="E645" s="13">
        <v>148000000000</v>
      </c>
      <c r="F645">
        <v>14454.670689883342</v>
      </c>
      <c r="G645" s="14">
        <v>6.7000000000000004E-2</v>
      </c>
      <c r="H645" s="14">
        <v>969</v>
      </c>
      <c r="I645" s="14">
        <v>5.6000000000000001E-2</v>
      </c>
      <c r="J645">
        <v>45845</v>
      </c>
      <c r="K645">
        <v>4.4775295795790662E-3</v>
      </c>
      <c r="L645">
        <v>123948</v>
      </c>
      <c r="M645">
        <v>1.2105591369389598E-2</v>
      </c>
      <c r="N645">
        <v>0.01</v>
      </c>
      <c r="O645">
        <v>4.0000000000000001E-3</v>
      </c>
      <c r="P645">
        <v>80</v>
      </c>
      <c r="Q645">
        <v>74</v>
      </c>
      <c r="R645">
        <v>0.14499999999999999</v>
      </c>
      <c r="S645">
        <v>0.71199999999999997</v>
      </c>
      <c r="T645">
        <v>0.14299999999999999</v>
      </c>
      <c r="U645">
        <v>10238905</v>
      </c>
      <c r="V645">
        <v>0.73499999999999999</v>
      </c>
      <c r="W645">
        <v>6702000000</v>
      </c>
      <c r="X645">
        <v>654.56218218647405</v>
      </c>
      <c r="Y645">
        <v>2874000000</v>
      </c>
      <c r="Z645">
        <v>280.69407812651843</v>
      </c>
      <c r="AA645">
        <v>0.48199999999999998</v>
      </c>
      <c r="AB645">
        <v>24</v>
      </c>
      <c r="AC645">
        <v>0</v>
      </c>
      <c r="AD645">
        <v>930</v>
      </c>
      <c r="AE645">
        <v>0.47899999999999998</v>
      </c>
      <c r="AF645">
        <v>1.2070000000000001</v>
      </c>
    </row>
    <row r="646" spans="1:32" ht="14.4">
      <c r="A646" t="s">
        <v>937</v>
      </c>
      <c r="B646" s="7" t="s">
        <v>128</v>
      </c>
      <c r="C646" s="8" t="s">
        <v>76</v>
      </c>
      <c r="D646" s="9" t="s">
        <v>69</v>
      </c>
      <c r="E646" s="13">
        <v>180000000000</v>
      </c>
      <c r="F646">
        <v>17477.716881959772</v>
      </c>
      <c r="G646" s="14">
        <v>6.5000000000000002E-2</v>
      </c>
      <c r="H646" s="14">
        <v>1144</v>
      </c>
      <c r="I646" s="14">
        <v>5.8000000000000003E-2</v>
      </c>
      <c r="J646">
        <v>44941</v>
      </c>
      <c r="K646">
        <v>4.3637004132897452E-3</v>
      </c>
      <c r="L646">
        <v>120736</v>
      </c>
      <c r="M646">
        <v>1.1723275697001639E-2</v>
      </c>
      <c r="N646">
        <v>1.0999999999999999E-2</v>
      </c>
      <c r="O646">
        <v>4.0000000000000001E-3</v>
      </c>
      <c r="P646">
        <v>80</v>
      </c>
      <c r="Q646">
        <v>74</v>
      </c>
      <c r="R646">
        <v>0.14299999999999999</v>
      </c>
      <c r="S646">
        <v>0.71199999999999997</v>
      </c>
      <c r="T646">
        <v>0.14499999999999999</v>
      </c>
      <c r="U646">
        <v>10298828</v>
      </c>
      <c r="V646">
        <v>0.73499999999999999</v>
      </c>
      <c r="W646">
        <v>7775000000</v>
      </c>
      <c r="X646">
        <v>754.94027087354016</v>
      </c>
      <c r="Y646">
        <v>3704000000</v>
      </c>
      <c r="Z646">
        <v>359.65257405988331</v>
      </c>
      <c r="AA646">
        <v>0.47699999999999998</v>
      </c>
      <c r="AB646">
        <v>17</v>
      </c>
      <c r="AC646">
        <v>0</v>
      </c>
      <c r="AD646">
        <v>808</v>
      </c>
      <c r="AE646">
        <v>0.51900000000000002</v>
      </c>
      <c r="AF646">
        <v>1.28</v>
      </c>
    </row>
    <row r="647" spans="1:32" ht="14.4">
      <c r="A647" t="s">
        <v>938</v>
      </c>
      <c r="B647" s="7" t="s">
        <v>128</v>
      </c>
      <c r="C647" s="8" t="s">
        <v>76</v>
      </c>
      <c r="D647" s="9" t="s">
        <v>70</v>
      </c>
      <c r="E647" s="13">
        <v>225000000000</v>
      </c>
      <c r="F647">
        <v>21666.692506203657</v>
      </c>
      <c r="G647" s="14">
        <v>6.8000000000000005E-2</v>
      </c>
      <c r="H647" s="14">
        <v>1481</v>
      </c>
      <c r="I647" s="14">
        <v>6.3E-2</v>
      </c>
      <c r="J647">
        <v>42535</v>
      </c>
      <c r="K647">
        <v>4.0959678477838777E-3</v>
      </c>
      <c r="L647">
        <v>120193</v>
      </c>
      <c r="M647">
        <v>1.1574154543991716E-2</v>
      </c>
      <c r="N647">
        <v>1.2E-2</v>
      </c>
      <c r="O647">
        <v>4.0000000000000001E-3</v>
      </c>
      <c r="P647">
        <v>80</v>
      </c>
      <c r="Q647">
        <v>74</v>
      </c>
      <c r="R647">
        <v>0.14199999999999999</v>
      </c>
      <c r="S647">
        <v>0.71099999999999997</v>
      </c>
      <c r="T647">
        <v>0.14699999999999999</v>
      </c>
      <c r="U647">
        <v>10384603</v>
      </c>
      <c r="V647">
        <v>0.73399999999999999</v>
      </c>
      <c r="W647">
        <v>8871000000</v>
      </c>
      <c r="X647">
        <v>854.24546321125615</v>
      </c>
      <c r="Y647">
        <v>4797000000</v>
      </c>
      <c r="Z647">
        <v>461.93388423226196</v>
      </c>
      <c r="AA647">
        <v>0.47699999999999998</v>
      </c>
      <c r="AB647">
        <v>20</v>
      </c>
      <c r="AC647">
        <v>0</v>
      </c>
      <c r="AD647">
        <v>808</v>
      </c>
      <c r="AE647">
        <v>0.63</v>
      </c>
      <c r="AF647">
        <v>1.3240000000000001</v>
      </c>
    </row>
    <row r="648" spans="1:32" ht="14.4">
      <c r="A648" t="s">
        <v>939</v>
      </c>
      <c r="B648" s="7" t="s">
        <v>128</v>
      </c>
      <c r="C648" s="8" t="s">
        <v>76</v>
      </c>
      <c r="D648" s="9" t="s">
        <v>71</v>
      </c>
      <c r="E648" s="13">
        <v>197000000000</v>
      </c>
      <c r="F648">
        <v>18862.620376072777</v>
      </c>
      <c r="G648" s="14">
        <v>0.08</v>
      </c>
      <c r="H648" s="14">
        <v>1498</v>
      </c>
      <c r="I648" s="14">
        <v>0.06</v>
      </c>
      <c r="J648">
        <v>44415</v>
      </c>
      <c r="K648">
        <v>4.2527070253973211E-3</v>
      </c>
      <c r="L648">
        <v>122379</v>
      </c>
      <c r="M648">
        <v>1.1717708725905636E-2</v>
      </c>
      <c r="N648">
        <v>1.0999999999999999E-2</v>
      </c>
      <c r="O648">
        <v>4.0000000000000001E-3</v>
      </c>
      <c r="P648">
        <v>80</v>
      </c>
      <c r="Q648">
        <v>74</v>
      </c>
      <c r="R648">
        <v>0.14199999999999999</v>
      </c>
      <c r="S648">
        <v>0.70799999999999996</v>
      </c>
      <c r="T648">
        <v>0.15</v>
      </c>
      <c r="U648">
        <v>10443936</v>
      </c>
      <c r="V648">
        <v>0.73299999999999998</v>
      </c>
      <c r="W648">
        <v>7936000000</v>
      </c>
      <c r="X648">
        <v>759.86677819550027</v>
      </c>
      <c r="Y648">
        <v>4158000000</v>
      </c>
      <c r="Z648">
        <v>398.12576407974922</v>
      </c>
      <c r="AA648">
        <v>0.46400000000000002</v>
      </c>
      <c r="AB648">
        <v>20</v>
      </c>
      <c r="AC648">
        <v>0</v>
      </c>
      <c r="AD648">
        <v>613</v>
      </c>
      <c r="AE648">
        <v>0.64400000000000002</v>
      </c>
      <c r="AF648">
        <v>1.246</v>
      </c>
    </row>
    <row r="649" spans="1:32" ht="14.4">
      <c r="A649" t="s">
        <v>940</v>
      </c>
      <c r="B649" s="7" t="s">
        <v>128</v>
      </c>
      <c r="C649" s="8" t="s">
        <v>76</v>
      </c>
      <c r="D649" s="9" t="s">
        <v>72</v>
      </c>
      <c r="E649" s="13">
        <v>198000000000</v>
      </c>
      <c r="F649">
        <v>18903.212686919836</v>
      </c>
      <c r="G649" s="14">
        <v>7.3999999999999996E-2</v>
      </c>
      <c r="H649" s="14">
        <v>1404</v>
      </c>
      <c r="I649" s="14">
        <v>5.8999999999999997E-2</v>
      </c>
      <c r="J649">
        <v>45904</v>
      </c>
      <c r="K649">
        <v>4.3824902786887276E-3</v>
      </c>
      <c r="L649">
        <v>122764</v>
      </c>
      <c r="M649">
        <v>1.1720373748974883E-2</v>
      </c>
      <c r="N649">
        <v>1.0999999999999999E-2</v>
      </c>
      <c r="O649">
        <v>3.0000000000000001E-3</v>
      </c>
      <c r="P649">
        <v>81</v>
      </c>
      <c r="Q649">
        <v>74</v>
      </c>
      <c r="R649">
        <v>0.14199999999999999</v>
      </c>
      <c r="S649">
        <v>0.70399999999999996</v>
      </c>
      <c r="T649">
        <v>0.154</v>
      </c>
      <c r="U649">
        <v>10474410</v>
      </c>
      <c r="V649">
        <v>0.73299999999999998</v>
      </c>
      <c r="W649">
        <v>8017000000</v>
      </c>
      <c r="X649">
        <v>765.38917227796128</v>
      </c>
      <c r="Y649">
        <v>4166000000</v>
      </c>
      <c r="Z649">
        <v>397.73123259448505</v>
      </c>
      <c r="AA649">
        <v>0.48</v>
      </c>
      <c r="AB649">
        <v>20</v>
      </c>
      <c r="AC649">
        <v>0</v>
      </c>
      <c r="AD649">
        <v>557</v>
      </c>
      <c r="AE649">
        <v>0.68799999999999994</v>
      </c>
      <c r="AF649">
        <v>1.226</v>
      </c>
    </row>
    <row r="650" spans="1:32" ht="14.4">
      <c r="A650" t="s">
        <v>941</v>
      </c>
      <c r="B650" s="7" t="s">
        <v>128</v>
      </c>
      <c r="C650" s="8" t="s">
        <v>76</v>
      </c>
      <c r="D650" s="9" t="s">
        <v>73</v>
      </c>
      <c r="E650" s="13">
        <v>216000000000</v>
      </c>
      <c r="F650">
        <v>20579.095754532547</v>
      </c>
      <c r="G650" s="14">
        <v>7.4999999999999997E-2</v>
      </c>
      <c r="H650" s="14">
        <v>1545</v>
      </c>
      <c r="I650" s="14">
        <v>5.7000000000000002E-2</v>
      </c>
      <c r="J650">
        <v>45904</v>
      </c>
      <c r="K650">
        <v>4.3734389422039905E-3</v>
      </c>
      <c r="L650">
        <v>122764</v>
      </c>
      <c r="M650">
        <v>1.1696167181525155E-2</v>
      </c>
      <c r="N650">
        <v>0.01</v>
      </c>
      <c r="O650">
        <v>3.0000000000000001E-3</v>
      </c>
      <c r="P650">
        <v>81</v>
      </c>
      <c r="Q650">
        <v>75</v>
      </c>
      <c r="R650">
        <v>0.14299999999999999</v>
      </c>
      <c r="S650">
        <v>0.69899999999999995</v>
      </c>
      <c r="T650">
        <v>0.158</v>
      </c>
      <c r="U650">
        <v>10496088</v>
      </c>
      <c r="V650">
        <v>0.73199999999999998</v>
      </c>
      <c r="W650">
        <v>8503000000</v>
      </c>
      <c r="X650">
        <v>810.11134815180662</v>
      </c>
      <c r="Y650">
        <v>4660000000</v>
      </c>
      <c r="Z650">
        <v>443.97493618574845</v>
      </c>
      <c r="AA650">
        <v>0.48099999999999998</v>
      </c>
      <c r="AB650">
        <v>20</v>
      </c>
      <c r="AC650">
        <v>0</v>
      </c>
      <c r="AD650">
        <v>557</v>
      </c>
      <c r="AE650">
        <v>0.70499999999999996</v>
      </c>
      <c r="AF650">
        <v>1.2410000000000001</v>
      </c>
    </row>
    <row r="651" spans="1:32" ht="14.4">
      <c r="A651" t="s">
        <v>942</v>
      </c>
      <c r="B651" s="7" t="s">
        <v>128</v>
      </c>
      <c r="C651" s="8" t="s">
        <v>76</v>
      </c>
      <c r="D651" s="9" t="s">
        <v>74</v>
      </c>
      <c r="E651" s="13">
        <v>196000000000</v>
      </c>
      <c r="F651">
        <v>18647.513006878173</v>
      </c>
      <c r="G651" s="14">
        <v>7.6999999999999999E-2</v>
      </c>
      <c r="H651" s="14">
        <v>1432</v>
      </c>
      <c r="I651" s="14">
        <v>5.3999999999999999E-2</v>
      </c>
      <c r="J651">
        <v>45904</v>
      </c>
      <c r="K651">
        <v>4.3673236585088553E-3</v>
      </c>
      <c r="L651">
        <v>122764</v>
      </c>
      <c r="M651">
        <v>1.1679812687634654E-2</v>
      </c>
      <c r="N651">
        <v>0.01</v>
      </c>
      <c r="O651">
        <v>3.0000000000000001E-3</v>
      </c>
      <c r="P651">
        <v>81</v>
      </c>
      <c r="Q651">
        <v>75</v>
      </c>
      <c r="R651">
        <v>0.14599999999999999</v>
      </c>
      <c r="S651">
        <v>0.69199999999999995</v>
      </c>
      <c r="T651">
        <v>0.16200000000000001</v>
      </c>
      <c r="U651">
        <v>10510785</v>
      </c>
      <c r="V651">
        <v>0.73099999999999998</v>
      </c>
      <c r="W651">
        <v>7758000000</v>
      </c>
      <c r="X651">
        <v>738.09900973143294</v>
      </c>
      <c r="Y651">
        <v>4379000000</v>
      </c>
      <c r="Z651">
        <v>416.61969110775266</v>
      </c>
      <c r="AA651">
        <v>0.48099999999999998</v>
      </c>
      <c r="AB651">
        <v>20</v>
      </c>
      <c r="AC651">
        <v>68</v>
      </c>
      <c r="AD651">
        <v>413</v>
      </c>
      <c r="AE651">
        <v>0.73399999999999999</v>
      </c>
      <c r="AF651">
        <v>1.268</v>
      </c>
    </row>
    <row r="652" spans="1:32" ht="14.4">
      <c r="A652" t="s">
        <v>943</v>
      </c>
      <c r="B652" s="7" t="s">
        <v>129</v>
      </c>
      <c r="C652" s="8" t="s">
        <v>76</v>
      </c>
      <c r="D652" s="9" t="s">
        <v>62</v>
      </c>
      <c r="E652" s="13">
        <v>160000000000</v>
      </c>
      <c r="F652">
        <v>29964.701581536949</v>
      </c>
      <c r="G652" s="14">
        <v>8.6999999999999994E-2</v>
      </c>
      <c r="H652" s="14">
        <v>2613</v>
      </c>
      <c r="I652" s="14">
        <v>8.1000000000000003E-2</v>
      </c>
      <c r="J652">
        <v>17041</v>
      </c>
      <c r="K652">
        <v>3.1914279978185697E-3</v>
      </c>
      <c r="L652">
        <v>0</v>
      </c>
      <c r="N652">
        <v>1.2999999999999999E-2</v>
      </c>
      <c r="O652">
        <v>5.0000000000000001E-3</v>
      </c>
      <c r="P652">
        <v>79</v>
      </c>
      <c r="Q652">
        <v>74</v>
      </c>
      <c r="R652">
        <v>0.185</v>
      </c>
      <c r="S652">
        <v>0.66700000000000004</v>
      </c>
      <c r="T652">
        <v>0.14899999999999999</v>
      </c>
      <c r="U652">
        <v>5339616</v>
      </c>
      <c r="V652">
        <v>0.85099999999999998</v>
      </c>
      <c r="W652">
        <v>3671000000</v>
      </c>
      <c r="X652">
        <v>687.50262191138836</v>
      </c>
      <c r="Y652">
        <v>4669000000</v>
      </c>
      <c r="Z652">
        <v>874.4074480262251</v>
      </c>
      <c r="AA652">
        <v>0</v>
      </c>
      <c r="AB652">
        <v>0</v>
      </c>
      <c r="AC652">
        <v>0</v>
      </c>
      <c r="AD652">
        <v>0</v>
      </c>
      <c r="AE652">
        <v>0.39200000000000002</v>
      </c>
      <c r="AF652">
        <v>0.63</v>
      </c>
    </row>
    <row r="653" spans="1:32" ht="14.4">
      <c r="A653" t="s">
        <v>944</v>
      </c>
      <c r="B653" s="7" t="s">
        <v>129</v>
      </c>
      <c r="C653" s="8" t="s">
        <v>76</v>
      </c>
      <c r="D653" s="9" t="s">
        <v>63</v>
      </c>
      <c r="E653" s="13">
        <v>160000000000</v>
      </c>
      <c r="F653">
        <v>29857.525486663671</v>
      </c>
      <c r="G653" s="14">
        <v>9.0999999999999998E-2</v>
      </c>
      <c r="H653" s="14">
        <v>2730</v>
      </c>
      <c r="I653" s="14">
        <v>8.2000000000000003E-2</v>
      </c>
      <c r="J653">
        <v>17997</v>
      </c>
      <c r="K653">
        <v>3.358411788646788E-3</v>
      </c>
      <c r="L653">
        <v>0</v>
      </c>
      <c r="N653">
        <v>1.2E-2</v>
      </c>
      <c r="O653">
        <v>5.0000000000000001E-3</v>
      </c>
      <c r="P653">
        <v>79</v>
      </c>
      <c r="Q653">
        <v>75</v>
      </c>
      <c r="R653">
        <v>0.186</v>
      </c>
      <c r="S653">
        <v>0.66500000000000004</v>
      </c>
      <c r="T653">
        <v>0.14799999999999999</v>
      </c>
      <c r="U653">
        <v>5358783</v>
      </c>
      <c r="V653">
        <v>0.85199999999999998</v>
      </c>
      <c r="W653">
        <v>4003000000</v>
      </c>
      <c r="X653">
        <v>746.99796576946665</v>
      </c>
      <c r="Y653">
        <v>4861000000</v>
      </c>
      <c r="Z653">
        <v>907.10894619170062</v>
      </c>
      <c r="AA653">
        <v>0</v>
      </c>
      <c r="AB653">
        <v>0</v>
      </c>
      <c r="AC653">
        <v>0</v>
      </c>
      <c r="AD653">
        <v>0</v>
      </c>
      <c r="AE653">
        <v>0.43</v>
      </c>
      <c r="AF653">
        <v>0.74</v>
      </c>
    </row>
    <row r="654" spans="1:32" ht="14.4">
      <c r="A654" t="s">
        <v>945</v>
      </c>
      <c r="B654" s="7" t="s">
        <v>129</v>
      </c>
      <c r="C654" s="8" t="s">
        <v>76</v>
      </c>
      <c r="D654" s="9" t="s">
        <v>64</v>
      </c>
      <c r="E654" s="13">
        <v>174000000000</v>
      </c>
      <c r="F654">
        <v>32366.486846650376</v>
      </c>
      <c r="G654" s="14">
        <v>9.2999999999999999E-2</v>
      </c>
      <c r="H654" s="14">
        <v>3023</v>
      </c>
      <c r="I654" s="14">
        <v>7.0999999999999994E-2</v>
      </c>
      <c r="J654">
        <v>19307</v>
      </c>
      <c r="K654">
        <v>3.5913779399326367E-3</v>
      </c>
      <c r="L654">
        <v>46303</v>
      </c>
      <c r="M654">
        <v>8.6130197727612209E-3</v>
      </c>
      <c r="N654">
        <v>1.2E-2</v>
      </c>
      <c r="O654">
        <v>4.0000000000000001E-3</v>
      </c>
      <c r="P654">
        <v>79</v>
      </c>
      <c r="Q654">
        <v>75</v>
      </c>
      <c r="R654">
        <v>0.187</v>
      </c>
      <c r="S654">
        <v>0.66400000000000003</v>
      </c>
      <c r="T654">
        <v>0.14899999999999999</v>
      </c>
      <c r="U654">
        <v>5375931</v>
      </c>
      <c r="V654">
        <v>0.85299999999999998</v>
      </c>
      <c r="W654">
        <v>4791000000</v>
      </c>
      <c r="X654">
        <v>891.19447403621814</v>
      </c>
      <c r="Y654">
        <v>5838000000</v>
      </c>
      <c r="Z654">
        <v>1085.9514379927869</v>
      </c>
      <c r="AA654">
        <v>0</v>
      </c>
      <c r="AB654">
        <v>0</v>
      </c>
      <c r="AC654">
        <v>0</v>
      </c>
      <c r="AD654">
        <v>0</v>
      </c>
      <c r="AE654">
        <v>0.64300000000000002</v>
      </c>
      <c r="AF654">
        <v>0.83399999999999996</v>
      </c>
    </row>
    <row r="655" spans="1:32" ht="14.4">
      <c r="A655" t="s">
        <v>946</v>
      </c>
      <c r="B655" s="7" t="s">
        <v>129</v>
      </c>
      <c r="C655" s="8" t="s">
        <v>76</v>
      </c>
      <c r="D655" s="9" t="s">
        <v>65</v>
      </c>
      <c r="E655" s="13">
        <v>213000000000</v>
      </c>
      <c r="F655">
        <v>39513.417309548109</v>
      </c>
      <c r="G655" s="14">
        <v>9.5000000000000001E-2</v>
      </c>
      <c r="H655" s="14">
        <v>3756</v>
      </c>
      <c r="I655" s="8"/>
      <c r="J655">
        <v>18358</v>
      </c>
      <c r="K655">
        <v>3.4055742486792688E-3</v>
      </c>
      <c r="L655">
        <v>44503</v>
      </c>
      <c r="M655">
        <v>8.2557070916752101E-3</v>
      </c>
      <c r="N655">
        <v>1.2E-2</v>
      </c>
      <c r="O655">
        <v>4.0000000000000001E-3</v>
      </c>
      <c r="P655">
        <v>80</v>
      </c>
      <c r="Q655">
        <v>75</v>
      </c>
      <c r="R655">
        <v>0.188</v>
      </c>
      <c r="S655">
        <v>0.66300000000000003</v>
      </c>
      <c r="T655">
        <v>0.14899999999999999</v>
      </c>
      <c r="U655">
        <v>5390574</v>
      </c>
      <c r="V655">
        <v>0.85399999999999998</v>
      </c>
      <c r="W655">
        <v>5271000000</v>
      </c>
      <c r="X655">
        <v>977.81794666022574</v>
      </c>
      <c r="Y655">
        <v>6659000000</v>
      </c>
      <c r="Z655">
        <v>1235.3044406773749</v>
      </c>
      <c r="AA655">
        <v>0</v>
      </c>
      <c r="AB655">
        <v>7</v>
      </c>
      <c r="AC655">
        <v>0</v>
      </c>
      <c r="AD655">
        <v>0</v>
      </c>
      <c r="AE655">
        <v>0.76300000000000001</v>
      </c>
      <c r="AF655">
        <v>0.88600000000000001</v>
      </c>
    </row>
    <row r="656" spans="1:32" ht="14.4">
      <c r="A656" t="s">
        <v>947</v>
      </c>
      <c r="B656" s="7" t="s">
        <v>129</v>
      </c>
      <c r="C656" s="8" t="s">
        <v>76</v>
      </c>
      <c r="D656" s="9" t="s">
        <v>66</v>
      </c>
      <c r="E656" s="13">
        <v>245000000000</v>
      </c>
      <c r="F656">
        <v>45332.400287684963</v>
      </c>
      <c r="G656" s="14">
        <v>9.7000000000000003E-2</v>
      </c>
      <c r="H656" s="14">
        <v>4387</v>
      </c>
      <c r="I656" s="8"/>
      <c r="J656">
        <v>19200</v>
      </c>
      <c r="K656">
        <v>3.5525799409124544E-3</v>
      </c>
      <c r="L656">
        <v>46960</v>
      </c>
      <c r="M656">
        <v>8.6890184388150448E-3</v>
      </c>
      <c r="N656">
        <v>1.2E-2</v>
      </c>
      <c r="O656">
        <v>4.0000000000000001E-3</v>
      </c>
      <c r="P656">
        <v>80</v>
      </c>
      <c r="Q656">
        <v>75</v>
      </c>
      <c r="R656">
        <v>0.188</v>
      </c>
      <c r="S656">
        <v>0.66200000000000003</v>
      </c>
      <c r="T656">
        <v>0.15</v>
      </c>
      <c r="U656">
        <v>5404523</v>
      </c>
      <c r="V656">
        <v>0.85599999999999998</v>
      </c>
      <c r="W656">
        <v>5652000000</v>
      </c>
      <c r="X656">
        <v>1045.7907201061037</v>
      </c>
      <c r="Y656">
        <v>7279000000</v>
      </c>
      <c r="Z656">
        <v>1346.8348640573831</v>
      </c>
      <c r="AA656">
        <v>0</v>
      </c>
      <c r="AB656">
        <v>7</v>
      </c>
      <c r="AC656">
        <v>0</v>
      </c>
      <c r="AD656">
        <v>0</v>
      </c>
      <c r="AE656">
        <v>0.80900000000000005</v>
      </c>
      <c r="AF656">
        <v>0.95699999999999996</v>
      </c>
    </row>
    <row r="657" spans="1:32" ht="14.4">
      <c r="A657" t="s">
        <v>948</v>
      </c>
      <c r="B657" s="7" t="s">
        <v>129</v>
      </c>
      <c r="C657" s="8" t="s">
        <v>76</v>
      </c>
      <c r="D657" s="9" t="s">
        <v>67</v>
      </c>
      <c r="E657" s="13">
        <v>258000000000</v>
      </c>
      <c r="F657">
        <v>47606.465031759784</v>
      </c>
      <c r="G657" s="14">
        <v>9.8000000000000004E-2</v>
      </c>
      <c r="H657" s="14">
        <v>4652</v>
      </c>
      <c r="I657" s="8"/>
      <c r="J657">
        <v>19428</v>
      </c>
      <c r="K657">
        <v>3.5848775296008881E-3</v>
      </c>
      <c r="L657">
        <v>50597</v>
      </c>
      <c r="M657">
        <v>9.3362182605114339E-3</v>
      </c>
      <c r="N657">
        <v>1.2E-2</v>
      </c>
      <c r="O657">
        <v>4.0000000000000001E-3</v>
      </c>
      <c r="P657">
        <v>80</v>
      </c>
      <c r="Q657">
        <v>76</v>
      </c>
      <c r="R657">
        <v>0.187</v>
      </c>
      <c r="S657">
        <v>0.66100000000000003</v>
      </c>
      <c r="T657">
        <v>0.151</v>
      </c>
      <c r="U657">
        <v>5419432</v>
      </c>
      <c r="V657">
        <v>0.85899999999999999</v>
      </c>
      <c r="W657">
        <v>5293000000</v>
      </c>
      <c r="X657">
        <v>976.67061788025023</v>
      </c>
      <c r="Y657">
        <v>6850000000</v>
      </c>
      <c r="Z657">
        <v>1263.9700987114518</v>
      </c>
      <c r="AA657">
        <v>0.33300000000000002</v>
      </c>
      <c r="AB657">
        <v>6</v>
      </c>
      <c r="AC657">
        <v>0</v>
      </c>
      <c r="AD657">
        <v>135</v>
      </c>
      <c r="AE657">
        <v>0.82699999999999996</v>
      </c>
      <c r="AF657">
        <v>1.006</v>
      </c>
    </row>
    <row r="658" spans="1:32" ht="14.4">
      <c r="A658" t="s">
        <v>949</v>
      </c>
      <c r="B658" s="7" t="s">
        <v>129</v>
      </c>
      <c r="C658" s="8" t="s">
        <v>76</v>
      </c>
      <c r="D658" s="9" t="s">
        <v>68</v>
      </c>
      <c r="E658" s="13">
        <v>274000000000</v>
      </c>
      <c r="F658">
        <v>50392.917624867761</v>
      </c>
      <c r="G658" s="14">
        <v>9.9000000000000005E-2</v>
      </c>
      <c r="H658" s="14">
        <v>5017</v>
      </c>
      <c r="I658" s="8"/>
      <c r="J658">
        <v>19763</v>
      </c>
      <c r="K658">
        <v>3.6347271205119038E-3</v>
      </c>
      <c r="L658">
        <v>50253</v>
      </c>
      <c r="M658">
        <v>9.2423185744616044E-3</v>
      </c>
      <c r="N658">
        <v>1.2E-2</v>
      </c>
      <c r="O658">
        <v>4.0000000000000001E-3</v>
      </c>
      <c r="P658">
        <v>80</v>
      </c>
      <c r="Q658">
        <v>76</v>
      </c>
      <c r="R658">
        <v>0.186</v>
      </c>
      <c r="S658">
        <v>0.66</v>
      </c>
      <c r="T658">
        <v>0.154</v>
      </c>
      <c r="U658">
        <v>5437272</v>
      </c>
      <c r="V658">
        <v>0.86099999999999999</v>
      </c>
      <c r="W658">
        <v>5562000000</v>
      </c>
      <c r="X658">
        <v>1022.9394446332647</v>
      </c>
      <c r="Y658">
        <v>7486000000</v>
      </c>
      <c r="Z658">
        <v>1376.793362553869</v>
      </c>
      <c r="AA658">
        <v>0.315</v>
      </c>
      <c r="AB658">
        <v>6</v>
      </c>
      <c r="AC658">
        <v>0</v>
      </c>
      <c r="AD658">
        <v>135</v>
      </c>
      <c r="AE658">
        <v>0.86699999999999999</v>
      </c>
      <c r="AF658">
        <v>1.071</v>
      </c>
    </row>
    <row r="659" spans="1:32" ht="14.4">
      <c r="A659" t="s">
        <v>950</v>
      </c>
      <c r="B659" s="7" t="s">
        <v>129</v>
      </c>
      <c r="C659" s="8" t="s">
        <v>76</v>
      </c>
      <c r="D659" s="9" t="s">
        <v>69</v>
      </c>
      <c r="E659" s="13">
        <v>311000000000</v>
      </c>
      <c r="F659">
        <v>56944.709433669304</v>
      </c>
      <c r="G659" s="14">
        <v>0.1</v>
      </c>
      <c r="H659" s="14">
        <v>5710</v>
      </c>
      <c r="I659" s="8"/>
      <c r="J659">
        <v>18888</v>
      </c>
      <c r="K659">
        <v>3.4584298128075425E-3</v>
      </c>
      <c r="L659">
        <v>47099</v>
      </c>
      <c r="M659">
        <v>8.6239191949080071E-3</v>
      </c>
      <c r="N659">
        <v>1.2E-2</v>
      </c>
      <c r="O659">
        <v>4.0000000000000001E-3</v>
      </c>
      <c r="P659">
        <v>81</v>
      </c>
      <c r="Q659">
        <v>76</v>
      </c>
      <c r="R659">
        <v>0.185</v>
      </c>
      <c r="S659">
        <v>0.65900000000000003</v>
      </c>
      <c r="T659">
        <v>0.156</v>
      </c>
      <c r="U659">
        <v>5461438</v>
      </c>
      <c r="V659">
        <v>0.86299999999999999</v>
      </c>
      <c r="W659">
        <v>5978000000</v>
      </c>
      <c r="X659">
        <v>1094.5835144516884</v>
      </c>
      <c r="Y659">
        <v>8830000000</v>
      </c>
      <c r="Z659">
        <v>1616.7903032131831</v>
      </c>
      <c r="AA659">
        <v>0.32</v>
      </c>
      <c r="AB659">
        <v>6</v>
      </c>
      <c r="AC659">
        <v>0</v>
      </c>
      <c r="AD659">
        <v>135</v>
      </c>
      <c r="AE659">
        <v>0.85</v>
      </c>
      <c r="AF659">
        <v>1.1539999999999999</v>
      </c>
    </row>
    <row r="660" spans="1:32" ht="14.4">
      <c r="A660" t="s">
        <v>951</v>
      </c>
      <c r="B660" s="7" t="s">
        <v>129</v>
      </c>
      <c r="C660" s="8" t="s">
        <v>76</v>
      </c>
      <c r="D660" s="9" t="s">
        <v>70</v>
      </c>
      <c r="E660" s="13">
        <v>344000000000</v>
      </c>
      <c r="F660">
        <v>62618.080133303702</v>
      </c>
      <c r="G660" s="14">
        <v>0.10199999999999999</v>
      </c>
      <c r="H660" s="14">
        <v>6395</v>
      </c>
      <c r="I660" s="8"/>
      <c r="J660">
        <v>19004</v>
      </c>
      <c r="K660">
        <v>3.4592848687596033E-3</v>
      </c>
      <c r="L660">
        <v>49266</v>
      </c>
      <c r="M660">
        <v>8.967855627463198E-3</v>
      </c>
      <c r="N660">
        <v>1.2E-2</v>
      </c>
      <c r="O660">
        <v>4.0000000000000001E-3</v>
      </c>
      <c r="P660">
        <v>81</v>
      </c>
      <c r="Q660">
        <v>76</v>
      </c>
      <c r="R660">
        <v>0.183</v>
      </c>
      <c r="S660">
        <v>0.65700000000000003</v>
      </c>
      <c r="T660">
        <v>0.159</v>
      </c>
      <c r="U660">
        <v>5493621</v>
      </c>
      <c r="V660">
        <v>0.86499999999999999</v>
      </c>
      <c r="W660">
        <v>6281000000</v>
      </c>
      <c r="X660">
        <v>1143.3260503409317</v>
      </c>
      <c r="Y660">
        <v>9698000000</v>
      </c>
      <c r="Z660">
        <v>1765.3201777115676</v>
      </c>
      <c r="AA660">
        <v>0.29199999999999998</v>
      </c>
      <c r="AB660">
        <v>6</v>
      </c>
      <c r="AC660">
        <v>0</v>
      </c>
      <c r="AD660">
        <v>135</v>
      </c>
      <c r="AE660">
        <v>0.85</v>
      </c>
      <c r="AF660">
        <v>1.1930000000000001</v>
      </c>
    </row>
    <row r="661" spans="1:32" ht="14.4">
      <c r="A661" t="s">
        <v>952</v>
      </c>
      <c r="B661" s="7" t="s">
        <v>129</v>
      </c>
      <c r="C661" s="8" t="s">
        <v>76</v>
      </c>
      <c r="D661" s="9" t="s">
        <v>71</v>
      </c>
      <c r="E661" s="13">
        <v>311000000000</v>
      </c>
      <c r="F661">
        <v>56309.007902272184</v>
      </c>
      <c r="G661" s="14">
        <v>0.115</v>
      </c>
      <c r="H661" s="14">
        <v>6464</v>
      </c>
      <c r="I661" s="8"/>
      <c r="J661">
        <v>20087</v>
      </c>
      <c r="K661">
        <v>3.6369101020351812E-3</v>
      </c>
      <c r="L661">
        <v>55735</v>
      </c>
      <c r="M661">
        <v>1.0091262236119423E-2</v>
      </c>
      <c r="N661">
        <v>1.0999999999999999E-2</v>
      </c>
      <c r="O661">
        <v>4.0000000000000001E-3</v>
      </c>
      <c r="P661">
        <v>81</v>
      </c>
      <c r="Q661">
        <v>77</v>
      </c>
      <c r="R661">
        <v>0.18099999999999999</v>
      </c>
      <c r="S661">
        <v>0.65600000000000003</v>
      </c>
      <c r="T661">
        <v>0.16300000000000001</v>
      </c>
      <c r="U661">
        <v>5523095</v>
      </c>
      <c r="V661">
        <v>0.86699999999999999</v>
      </c>
      <c r="W661">
        <v>5617000000</v>
      </c>
      <c r="X661">
        <v>1017.0022424021314</v>
      </c>
      <c r="Y661">
        <v>8968000000</v>
      </c>
      <c r="Z661">
        <v>1623.7272761015336</v>
      </c>
      <c r="AA661">
        <v>0.28199999999999997</v>
      </c>
      <c r="AB661">
        <v>6</v>
      </c>
      <c r="AC661">
        <v>0</v>
      </c>
      <c r="AD661">
        <v>135</v>
      </c>
      <c r="AE661">
        <v>0.86799999999999999</v>
      </c>
      <c r="AF661">
        <v>1.2370000000000001</v>
      </c>
    </row>
    <row r="662" spans="1:32" ht="14.4">
      <c r="A662" t="s">
        <v>953</v>
      </c>
      <c r="B662" s="7" t="s">
        <v>129</v>
      </c>
      <c r="C662" s="8" t="s">
        <v>76</v>
      </c>
      <c r="D662" s="9" t="s">
        <v>72</v>
      </c>
      <c r="E662" s="13">
        <v>313000000000</v>
      </c>
      <c r="F662">
        <v>56419.950454991747</v>
      </c>
      <c r="G662" s="14">
        <v>0.111</v>
      </c>
      <c r="H662" s="14">
        <v>6266</v>
      </c>
      <c r="I662" s="8"/>
      <c r="J662">
        <v>20252</v>
      </c>
      <c r="K662">
        <v>3.6505330243274533E-3</v>
      </c>
      <c r="L662">
        <v>55005</v>
      </c>
      <c r="M662">
        <v>9.9149500791591728E-3</v>
      </c>
      <c r="N662">
        <v>1.0999999999999999E-2</v>
      </c>
      <c r="O662">
        <v>3.0000000000000001E-3</v>
      </c>
      <c r="P662">
        <v>81</v>
      </c>
      <c r="Q662">
        <v>77</v>
      </c>
      <c r="R662">
        <v>0.18</v>
      </c>
      <c r="S662">
        <v>0.65400000000000003</v>
      </c>
      <c r="T662">
        <v>0.16700000000000001</v>
      </c>
      <c r="U662">
        <v>5547683</v>
      </c>
      <c r="V662">
        <v>0.86799999999999999</v>
      </c>
      <c r="W662">
        <v>5704000000</v>
      </c>
      <c r="X662">
        <v>1028.1769884833002</v>
      </c>
      <c r="Y662">
        <v>9082000000</v>
      </c>
      <c r="Z662">
        <v>1637.0798403585786</v>
      </c>
      <c r="AA662">
        <v>0.28100000000000003</v>
      </c>
      <c r="AB662">
        <v>6</v>
      </c>
      <c r="AC662">
        <v>0</v>
      </c>
      <c r="AD662">
        <v>135</v>
      </c>
      <c r="AE662">
        <v>0.88700000000000001</v>
      </c>
      <c r="AF662">
        <v>1.157</v>
      </c>
    </row>
    <row r="663" spans="1:32" ht="14.4">
      <c r="A663" t="s">
        <v>954</v>
      </c>
      <c r="B663" s="7" t="s">
        <v>129</v>
      </c>
      <c r="C663" s="8" t="s">
        <v>76</v>
      </c>
      <c r="D663" s="9" t="s">
        <v>73</v>
      </c>
      <c r="E663" s="13">
        <v>334000000000</v>
      </c>
      <c r="F663">
        <v>59957.936097047124</v>
      </c>
      <c r="G663" s="14">
        <v>0.109</v>
      </c>
      <c r="H663" s="14">
        <v>6521</v>
      </c>
      <c r="I663" s="8"/>
      <c r="J663">
        <v>20252</v>
      </c>
      <c r="K663">
        <v>3.6355332989143666E-3</v>
      </c>
      <c r="L663">
        <v>55005</v>
      </c>
      <c r="M663">
        <v>9.8742104042457406E-3</v>
      </c>
      <c r="N663">
        <v>1.0999999999999999E-2</v>
      </c>
      <c r="O663">
        <v>3.0000000000000001E-3</v>
      </c>
      <c r="P663">
        <v>82</v>
      </c>
      <c r="Q663">
        <v>78</v>
      </c>
      <c r="R663">
        <v>0.17799999999999999</v>
      </c>
      <c r="S663">
        <v>0.65100000000000002</v>
      </c>
      <c r="T663">
        <v>0.17100000000000001</v>
      </c>
      <c r="U663">
        <v>5570572</v>
      </c>
      <c r="V663">
        <v>0.87</v>
      </c>
      <c r="W663">
        <v>6366000000</v>
      </c>
      <c r="X663">
        <v>1142.7910814185689</v>
      </c>
      <c r="Y663">
        <v>9840000000</v>
      </c>
      <c r="Z663">
        <v>1766.4254227393524</v>
      </c>
      <c r="AA663">
        <v>0.26400000000000001</v>
      </c>
      <c r="AB663">
        <v>6</v>
      </c>
      <c r="AC663">
        <v>0</v>
      </c>
      <c r="AD663">
        <v>135</v>
      </c>
      <c r="AE663">
        <v>0.89800000000000002</v>
      </c>
      <c r="AF663">
        <v>1.2869999999999999</v>
      </c>
    </row>
    <row r="664" spans="1:32" ht="14.4">
      <c r="A664" t="s">
        <v>955</v>
      </c>
      <c r="B664" s="7" t="s">
        <v>129</v>
      </c>
      <c r="C664" s="8" t="s">
        <v>76</v>
      </c>
      <c r="D664" s="9" t="s">
        <v>74</v>
      </c>
      <c r="E664" s="13">
        <v>315000000000</v>
      </c>
      <c r="F664">
        <v>56334.783849693791</v>
      </c>
      <c r="G664" s="14">
        <v>0.112</v>
      </c>
      <c r="H664" s="14">
        <v>6304</v>
      </c>
      <c r="I664" s="8"/>
      <c r="J664">
        <v>20252</v>
      </c>
      <c r="K664">
        <v>3.6218795000761859E-3</v>
      </c>
      <c r="L664">
        <v>55005</v>
      </c>
      <c r="M664">
        <v>9.8371263036584351E-3</v>
      </c>
      <c r="N664">
        <v>0.01</v>
      </c>
      <c r="O664">
        <v>3.0000000000000001E-3</v>
      </c>
      <c r="P664">
        <v>82</v>
      </c>
      <c r="Q664">
        <v>78</v>
      </c>
      <c r="R664">
        <v>0.17699999999999999</v>
      </c>
      <c r="S664">
        <v>0.64900000000000002</v>
      </c>
      <c r="T664">
        <v>0.17499999999999999</v>
      </c>
      <c r="U664">
        <v>5591572</v>
      </c>
      <c r="V664">
        <v>0.871</v>
      </c>
      <c r="W664">
        <v>6135000000</v>
      </c>
      <c r="X664">
        <v>1097.1869806916552</v>
      </c>
      <c r="Y664">
        <v>9600000000</v>
      </c>
      <c r="Z664">
        <v>1716.8696030382869</v>
      </c>
      <c r="AA664">
        <v>0.27</v>
      </c>
      <c r="AB664">
        <v>6</v>
      </c>
      <c r="AC664">
        <v>5</v>
      </c>
      <c r="AD664">
        <v>130</v>
      </c>
      <c r="AE664">
        <v>0.92300000000000004</v>
      </c>
      <c r="AF664">
        <v>1.3029999999999999</v>
      </c>
    </row>
    <row r="665" spans="1:32" ht="14.4">
      <c r="A665" t="s">
        <v>956</v>
      </c>
      <c r="B665" s="7" t="s">
        <v>130</v>
      </c>
      <c r="C665" s="8" t="s">
        <v>78</v>
      </c>
      <c r="D665" s="9" t="s">
        <v>62</v>
      </c>
      <c r="E665" s="13">
        <v>551230862</v>
      </c>
      <c r="F665">
        <v>762.5408424829883</v>
      </c>
      <c r="G665" s="14">
        <v>5.8000000000000003E-2</v>
      </c>
      <c r="H665" s="14">
        <v>44</v>
      </c>
      <c r="I665" s="8"/>
      <c r="J665">
        <v>0</v>
      </c>
      <c r="L665">
        <v>0</v>
      </c>
      <c r="N665">
        <v>0.03</v>
      </c>
      <c r="O665">
        <v>0.08</v>
      </c>
      <c r="P665">
        <v>59</v>
      </c>
      <c r="Q665">
        <v>55</v>
      </c>
      <c r="R665">
        <v>0.41399999999999998</v>
      </c>
      <c r="S665">
        <v>0.55600000000000005</v>
      </c>
      <c r="T665">
        <v>0.03</v>
      </c>
      <c r="U665">
        <v>722887</v>
      </c>
      <c r="V665">
        <v>0.76500000000000001</v>
      </c>
      <c r="W665">
        <v>8100000</v>
      </c>
      <c r="X665">
        <v>11.205070778697085</v>
      </c>
      <c r="Y665">
        <v>14800000</v>
      </c>
      <c r="Z665">
        <v>20.473462657372451</v>
      </c>
      <c r="AA665">
        <v>0</v>
      </c>
      <c r="AB665">
        <v>0</v>
      </c>
      <c r="AC665">
        <v>0</v>
      </c>
      <c r="AD665">
        <v>0</v>
      </c>
      <c r="AE665">
        <v>2E-3</v>
      </c>
      <c r="AF665">
        <v>0</v>
      </c>
    </row>
    <row r="666" spans="1:32" ht="14.4">
      <c r="A666" t="s">
        <v>957</v>
      </c>
      <c r="B666" s="7" t="s">
        <v>130</v>
      </c>
      <c r="C666" s="8" t="s">
        <v>78</v>
      </c>
      <c r="D666" s="9" t="s">
        <v>63</v>
      </c>
      <c r="E666" s="13">
        <v>572417441</v>
      </c>
      <c r="F666">
        <v>780.14512246978461</v>
      </c>
      <c r="G666" s="14">
        <v>5.3999999999999999E-2</v>
      </c>
      <c r="H666" s="14">
        <v>41</v>
      </c>
      <c r="I666" s="14">
        <v>0.115</v>
      </c>
      <c r="J666">
        <v>0</v>
      </c>
      <c r="L666">
        <v>0</v>
      </c>
      <c r="N666">
        <v>0.03</v>
      </c>
      <c r="O666">
        <v>7.8E-2</v>
      </c>
      <c r="P666">
        <v>59</v>
      </c>
      <c r="Q666">
        <v>56</v>
      </c>
      <c r="R666">
        <v>0.40699999999999997</v>
      </c>
      <c r="S666">
        <v>0.56200000000000006</v>
      </c>
      <c r="T666">
        <v>3.1E-2</v>
      </c>
      <c r="U666">
        <v>733732</v>
      </c>
      <c r="V666">
        <v>0.76600000000000001</v>
      </c>
      <c r="W666">
        <v>8600000</v>
      </c>
      <c r="X666">
        <v>11.720900819372741</v>
      </c>
      <c r="Y666">
        <v>12900000</v>
      </c>
      <c r="Z666">
        <v>17.581351229059113</v>
      </c>
      <c r="AA666">
        <v>0</v>
      </c>
      <c r="AB666">
        <v>0</v>
      </c>
      <c r="AC666">
        <v>0</v>
      </c>
      <c r="AD666">
        <v>0</v>
      </c>
      <c r="AE666">
        <v>3.0000000000000001E-3</v>
      </c>
      <c r="AF666">
        <v>4.0000000000000001E-3</v>
      </c>
    </row>
    <row r="667" spans="1:32" ht="14.4">
      <c r="A667" t="s">
        <v>958</v>
      </c>
      <c r="B667" s="7" t="s">
        <v>130</v>
      </c>
      <c r="C667" s="8" t="s">
        <v>78</v>
      </c>
      <c r="D667" s="9" t="s">
        <v>64</v>
      </c>
      <c r="E667" s="13">
        <v>591122040</v>
      </c>
      <c r="F667">
        <v>794.05567182584355</v>
      </c>
      <c r="G667" s="14">
        <v>5.3999999999999999E-2</v>
      </c>
      <c r="H667" s="14">
        <v>42</v>
      </c>
      <c r="I667" s="14">
        <v>0.113</v>
      </c>
      <c r="J667">
        <v>0</v>
      </c>
      <c r="L667">
        <v>539</v>
      </c>
      <c r="M667">
        <v>7.2404000891952811E-4</v>
      </c>
      <c r="N667">
        <v>2.9000000000000001E-2</v>
      </c>
      <c r="O667">
        <v>7.5999999999999998E-2</v>
      </c>
      <c r="P667">
        <v>59</v>
      </c>
      <c r="Q667">
        <v>56</v>
      </c>
      <c r="R667">
        <v>0.39800000000000002</v>
      </c>
      <c r="S667">
        <v>0.56999999999999995</v>
      </c>
      <c r="T667">
        <v>3.2000000000000001E-2</v>
      </c>
      <c r="U667">
        <v>744434</v>
      </c>
      <c r="V667">
        <v>0.76600000000000001</v>
      </c>
      <c r="W667">
        <v>8900000</v>
      </c>
      <c r="X667">
        <v>11.955391612956959</v>
      </c>
      <c r="Y667">
        <v>7700000</v>
      </c>
      <c r="Z667">
        <v>10.343428698850401</v>
      </c>
      <c r="AA667">
        <v>0</v>
      </c>
      <c r="AB667">
        <v>0</v>
      </c>
      <c r="AC667">
        <v>0</v>
      </c>
      <c r="AD667">
        <v>0</v>
      </c>
      <c r="AE667">
        <v>5.0000000000000001E-3</v>
      </c>
      <c r="AF667">
        <v>0.02</v>
      </c>
    </row>
    <row r="668" spans="1:32" ht="14.4">
      <c r="A668" t="s">
        <v>959</v>
      </c>
      <c r="B668" s="7" t="s">
        <v>130</v>
      </c>
      <c r="C668" s="8" t="s">
        <v>78</v>
      </c>
      <c r="D668" s="9" t="s">
        <v>65</v>
      </c>
      <c r="E668" s="13">
        <v>622044666</v>
      </c>
      <c r="F668">
        <v>823.80747333081706</v>
      </c>
      <c r="G668" s="14">
        <v>6.2E-2</v>
      </c>
      <c r="H668" s="14">
        <v>50</v>
      </c>
      <c r="I668" s="14">
        <v>0.113</v>
      </c>
      <c r="J668">
        <v>0</v>
      </c>
      <c r="L668">
        <v>532</v>
      </c>
      <c r="M668">
        <v>7.0455644066562038E-4</v>
      </c>
      <c r="N668">
        <v>2.9000000000000001E-2</v>
      </c>
      <c r="O668">
        <v>7.4999999999999997E-2</v>
      </c>
      <c r="P668">
        <v>59</v>
      </c>
      <c r="Q668">
        <v>56</v>
      </c>
      <c r="R668">
        <v>0.39</v>
      </c>
      <c r="S668">
        <v>0.57799999999999996</v>
      </c>
      <c r="T668">
        <v>3.2000000000000001E-2</v>
      </c>
      <c r="U668">
        <v>755085</v>
      </c>
      <c r="V668">
        <v>0.76700000000000002</v>
      </c>
      <c r="W668">
        <v>6900000</v>
      </c>
      <c r="X668">
        <v>9.1380440612646261</v>
      </c>
      <c r="Y668">
        <v>9900000</v>
      </c>
      <c r="Z668">
        <v>13.111106696597071</v>
      </c>
      <c r="AA668">
        <v>0</v>
      </c>
      <c r="AB668">
        <v>0</v>
      </c>
      <c r="AC668">
        <v>0</v>
      </c>
      <c r="AD668">
        <v>0</v>
      </c>
      <c r="AE668">
        <v>6.0000000000000001E-3</v>
      </c>
      <c r="AF668">
        <v>0.03</v>
      </c>
    </row>
    <row r="669" spans="1:32" ht="14.4">
      <c r="A669" t="s">
        <v>960</v>
      </c>
      <c r="B669" s="7" t="s">
        <v>130</v>
      </c>
      <c r="C669" s="8" t="s">
        <v>78</v>
      </c>
      <c r="D669" s="9" t="s">
        <v>66</v>
      </c>
      <c r="E669" s="13">
        <v>666072102</v>
      </c>
      <c r="F669">
        <v>869.80017916466431</v>
      </c>
      <c r="G669" s="14">
        <v>6.8000000000000005E-2</v>
      </c>
      <c r="H669" s="14">
        <v>57</v>
      </c>
      <c r="I669" s="14">
        <v>0.112</v>
      </c>
      <c r="J669">
        <v>0</v>
      </c>
      <c r="L669">
        <v>524</v>
      </c>
      <c r="M669">
        <v>6.8427320783101065E-4</v>
      </c>
      <c r="N669">
        <v>2.9000000000000001E-2</v>
      </c>
      <c r="O669">
        <v>7.2999999999999995E-2</v>
      </c>
      <c r="P669">
        <v>59</v>
      </c>
      <c r="Q669">
        <v>56</v>
      </c>
      <c r="R669">
        <v>0.38100000000000001</v>
      </c>
      <c r="S669">
        <v>0.58599999999999997</v>
      </c>
      <c r="T669">
        <v>3.3000000000000002E-2</v>
      </c>
      <c r="U669">
        <v>765776</v>
      </c>
      <c r="V669">
        <v>0.76700000000000002</v>
      </c>
      <c r="W669">
        <v>6800000</v>
      </c>
      <c r="X669">
        <v>8.8798813229978482</v>
      </c>
      <c r="Y669">
        <v>14000000</v>
      </c>
      <c r="Z669">
        <v>18.282108606172041</v>
      </c>
      <c r="AA669">
        <v>0</v>
      </c>
      <c r="AB669">
        <v>0</v>
      </c>
      <c r="AC669">
        <v>0</v>
      </c>
      <c r="AD669">
        <v>0</v>
      </c>
      <c r="AE669">
        <v>8.0000000000000002E-3</v>
      </c>
      <c r="AF669">
        <v>4.4999999999999998E-2</v>
      </c>
    </row>
    <row r="670" spans="1:32" ht="14.4">
      <c r="A670" t="s">
        <v>961</v>
      </c>
      <c r="B670" s="7" t="s">
        <v>130</v>
      </c>
      <c r="C670" s="8" t="s">
        <v>78</v>
      </c>
      <c r="D670" s="9" t="s">
        <v>67</v>
      </c>
      <c r="E670" s="13">
        <v>708633195</v>
      </c>
      <c r="F670">
        <v>912.49920485201233</v>
      </c>
      <c r="G670" s="14">
        <v>7.1999999999999995E-2</v>
      </c>
      <c r="H670" s="14">
        <v>63</v>
      </c>
      <c r="I670" s="14">
        <v>0.112</v>
      </c>
      <c r="J670">
        <v>133</v>
      </c>
      <c r="K670">
        <v>1.7126264349684838E-4</v>
      </c>
      <c r="L670">
        <v>458</v>
      </c>
      <c r="M670">
        <v>5.8976158437260571E-4</v>
      </c>
      <c r="N670">
        <v>2.9000000000000001E-2</v>
      </c>
      <c r="O670">
        <v>7.0999999999999994E-2</v>
      </c>
      <c r="P670">
        <v>59</v>
      </c>
      <c r="Q670">
        <v>57</v>
      </c>
      <c r="R670">
        <v>0.373</v>
      </c>
      <c r="S670">
        <v>0.59399999999999997</v>
      </c>
      <c r="T670">
        <v>3.4000000000000002E-2</v>
      </c>
      <c r="U670">
        <v>776585</v>
      </c>
      <c r="V670">
        <v>0.76800000000000002</v>
      </c>
      <c r="W670">
        <v>7100000</v>
      </c>
      <c r="X670">
        <v>9.1425922468242362</v>
      </c>
      <c r="Y670">
        <v>14400000</v>
      </c>
      <c r="Z670">
        <v>18.54272230341817</v>
      </c>
      <c r="AA670">
        <v>0.378</v>
      </c>
      <c r="AB670">
        <v>37</v>
      </c>
      <c r="AC670">
        <v>0</v>
      </c>
      <c r="AD670">
        <v>66</v>
      </c>
      <c r="AE670">
        <v>0.01</v>
      </c>
      <c r="AF670">
        <v>5.7000000000000002E-2</v>
      </c>
    </row>
    <row r="671" spans="1:32" ht="14.4">
      <c r="A671" t="s">
        <v>962</v>
      </c>
      <c r="B671" s="7" t="s">
        <v>130</v>
      </c>
      <c r="C671" s="8" t="s">
        <v>78</v>
      </c>
      <c r="D671" s="9" t="s">
        <v>68</v>
      </c>
      <c r="E671" s="13">
        <v>768873684</v>
      </c>
      <c r="F671">
        <v>976.29298680454679</v>
      </c>
      <c r="G671" s="14">
        <v>7.0999999999999994E-2</v>
      </c>
      <c r="H671" s="14">
        <v>66</v>
      </c>
      <c r="I671" s="8"/>
      <c r="J671">
        <v>143</v>
      </c>
      <c r="K671">
        <v>1.8157715632396412E-4</v>
      </c>
      <c r="L671">
        <v>488</v>
      </c>
      <c r="M671">
        <v>6.1964791808457687E-4</v>
      </c>
      <c r="N671">
        <v>2.9000000000000001E-2</v>
      </c>
      <c r="O671">
        <v>6.9000000000000006E-2</v>
      </c>
      <c r="P671">
        <v>60</v>
      </c>
      <c r="Q671">
        <v>57</v>
      </c>
      <c r="R671">
        <v>0.36499999999999999</v>
      </c>
      <c r="S671">
        <v>0.60099999999999998</v>
      </c>
      <c r="T671">
        <v>3.4000000000000002E-2</v>
      </c>
      <c r="U671">
        <v>787544</v>
      </c>
      <c r="V671">
        <v>0.76800000000000002</v>
      </c>
      <c r="W671">
        <v>9800000</v>
      </c>
      <c r="X671">
        <v>12.443749174649289</v>
      </c>
      <c r="Y671">
        <v>15000000</v>
      </c>
      <c r="Z671">
        <v>19.046554859157077</v>
      </c>
      <c r="AA671">
        <v>0.378</v>
      </c>
      <c r="AB671">
        <v>37</v>
      </c>
      <c r="AC671">
        <v>0</v>
      </c>
      <c r="AD671">
        <v>66</v>
      </c>
      <c r="AE671">
        <v>1.2999999999999999E-2</v>
      </c>
      <c r="AF671">
        <v>5.7000000000000002E-2</v>
      </c>
    </row>
    <row r="672" spans="1:32" ht="14.4">
      <c r="A672" t="s">
        <v>963</v>
      </c>
      <c r="B672" s="7" t="s">
        <v>130</v>
      </c>
      <c r="C672" s="8" t="s">
        <v>78</v>
      </c>
      <c r="D672" s="9" t="s">
        <v>69</v>
      </c>
      <c r="E672" s="13">
        <v>847918929</v>
      </c>
      <c r="F672">
        <v>1061.6370919881306</v>
      </c>
      <c r="G672" s="14">
        <v>7.6999999999999999E-2</v>
      </c>
      <c r="H672" s="14">
        <v>78</v>
      </c>
      <c r="I672" s="14">
        <v>0.112</v>
      </c>
      <c r="J672">
        <v>139</v>
      </c>
      <c r="K672">
        <v>1.7403498228348922E-4</v>
      </c>
      <c r="L672">
        <v>473</v>
      </c>
      <c r="M672">
        <v>5.9221975985676546E-4</v>
      </c>
      <c r="N672">
        <v>2.9000000000000001E-2</v>
      </c>
      <c r="O672">
        <v>6.7000000000000004E-2</v>
      </c>
      <c r="P672">
        <v>60</v>
      </c>
      <c r="Q672">
        <v>57</v>
      </c>
      <c r="R672">
        <v>0.35699999999999998</v>
      </c>
      <c r="S672">
        <v>0.60799999999999998</v>
      </c>
      <c r="T672">
        <v>3.5000000000000003E-2</v>
      </c>
      <c r="U672">
        <v>798690</v>
      </c>
      <c r="V672">
        <v>0.76900000000000002</v>
      </c>
      <c r="W672">
        <v>6800000</v>
      </c>
      <c r="X672">
        <v>8.5139415793361621</v>
      </c>
      <c r="Y672">
        <v>14200000</v>
      </c>
      <c r="Z672">
        <v>17.779113298025518</v>
      </c>
      <c r="AA672">
        <v>0.378</v>
      </c>
      <c r="AB672">
        <v>37</v>
      </c>
      <c r="AC672">
        <v>0</v>
      </c>
      <c r="AD672">
        <v>66</v>
      </c>
      <c r="AE672">
        <v>1.6E-2</v>
      </c>
      <c r="AF672">
        <v>8.6999999999999994E-2</v>
      </c>
    </row>
    <row r="673" spans="1:32" ht="14.4">
      <c r="A673" t="s">
        <v>964</v>
      </c>
      <c r="B673" s="7" t="s">
        <v>130</v>
      </c>
      <c r="C673" s="8" t="s">
        <v>78</v>
      </c>
      <c r="D673" s="9" t="s">
        <v>70</v>
      </c>
      <c r="E673" s="13">
        <v>999105339</v>
      </c>
      <c r="F673">
        <v>1233.3111208492778</v>
      </c>
      <c r="G673" s="14">
        <v>0.08</v>
      </c>
      <c r="H673" s="14">
        <v>92</v>
      </c>
      <c r="I673" s="14">
        <v>0.11600000000000001</v>
      </c>
      <c r="J673">
        <v>139</v>
      </c>
      <c r="K673">
        <v>1.7158375509196394E-4</v>
      </c>
      <c r="L673">
        <v>400</v>
      </c>
      <c r="M673">
        <v>4.937662017034934E-4</v>
      </c>
      <c r="N673">
        <v>2.9000000000000001E-2</v>
      </c>
      <c r="O673">
        <v>6.6000000000000003E-2</v>
      </c>
      <c r="P673">
        <v>61</v>
      </c>
      <c r="Q673">
        <v>58</v>
      </c>
      <c r="R673">
        <v>0.35099999999999998</v>
      </c>
      <c r="S673">
        <v>0.61399999999999999</v>
      </c>
      <c r="T673">
        <v>3.5000000000000003E-2</v>
      </c>
      <c r="U673">
        <v>810100</v>
      </c>
      <c r="V673">
        <v>0.76900000000000002</v>
      </c>
      <c r="W673">
        <v>7800000</v>
      </c>
      <c r="X673">
        <v>9.6284409332181209</v>
      </c>
      <c r="Y673">
        <v>15500000</v>
      </c>
      <c r="Z673">
        <v>19.133440316010368</v>
      </c>
      <c r="AA673">
        <v>0.378</v>
      </c>
      <c r="AB673">
        <v>37</v>
      </c>
      <c r="AC673">
        <v>0</v>
      </c>
      <c r="AD673">
        <v>66</v>
      </c>
      <c r="AE673">
        <v>2.3E-2</v>
      </c>
      <c r="AF673">
        <v>0.13900000000000001</v>
      </c>
    </row>
    <row r="674" spans="1:32" ht="14.4">
      <c r="A674" t="s">
        <v>965</v>
      </c>
      <c r="B674" s="7" t="s">
        <v>130</v>
      </c>
      <c r="C674" s="8" t="s">
        <v>78</v>
      </c>
      <c r="D674" s="9" t="s">
        <v>71</v>
      </c>
      <c r="E674" s="13">
        <v>1198997305</v>
      </c>
      <c r="F674">
        <v>1458.8737870574851</v>
      </c>
      <c r="G674" s="14">
        <v>8.3000000000000004E-2</v>
      </c>
      <c r="H674" s="14">
        <v>100</v>
      </c>
      <c r="I674" s="14">
        <v>0.111</v>
      </c>
      <c r="J674">
        <v>139</v>
      </c>
      <c r="K674">
        <v>1.6912753311066904E-4</v>
      </c>
      <c r="L674">
        <v>407</v>
      </c>
      <c r="M674">
        <v>4.9521515090677906E-4</v>
      </c>
      <c r="N674">
        <v>2.9000000000000001E-2</v>
      </c>
      <c r="O674">
        <v>6.4000000000000001E-2</v>
      </c>
      <c r="P674">
        <v>61</v>
      </c>
      <c r="Q674">
        <v>58</v>
      </c>
      <c r="R674">
        <v>0.34499999999999997</v>
      </c>
      <c r="S674">
        <v>0.61799999999999999</v>
      </c>
      <c r="T674">
        <v>3.5999999999999997E-2</v>
      </c>
      <c r="U674">
        <v>821865</v>
      </c>
      <c r="V674">
        <v>0.76900000000000002</v>
      </c>
      <c r="W674">
        <v>16000000</v>
      </c>
      <c r="X674">
        <v>19.467917480364779</v>
      </c>
      <c r="Y674">
        <v>17500000</v>
      </c>
      <c r="Z674">
        <v>21.293034744148979</v>
      </c>
      <c r="AA674">
        <v>0.378</v>
      </c>
      <c r="AB674">
        <v>37</v>
      </c>
      <c r="AC674">
        <v>0</v>
      </c>
      <c r="AD674">
        <v>66</v>
      </c>
      <c r="AE674">
        <v>0.04</v>
      </c>
      <c r="AF674">
        <v>0.157</v>
      </c>
    </row>
    <row r="675" spans="1:32" ht="14.4">
      <c r="A675" t="s">
        <v>966</v>
      </c>
      <c r="B675" s="7" t="s">
        <v>130</v>
      </c>
      <c r="C675" s="8" t="s">
        <v>78</v>
      </c>
      <c r="D675" s="9" t="s">
        <v>72</v>
      </c>
      <c r="E675" s="13">
        <v>1128611700</v>
      </c>
      <c r="F675">
        <v>1353.1930276390947</v>
      </c>
      <c r="G675" s="14">
        <v>8.7999999999999995E-2</v>
      </c>
      <c r="H675" s="14">
        <v>111</v>
      </c>
      <c r="I675" s="14">
        <v>0.10299999999999999</v>
      </c>
      <c r="J675">
        <v>143</v>
      </c>
      <c r="K675">
        <v>1.7145542878245064E-4</v>
      </c>
      <c r="L675">
        <v>488</v>
      </c>
      <c r="M675">
        <v>5.8510663808276865E-4</v>
      </c>
      <c r="N675">
        <v>2.8000000000000001E-2</v>
      </c>
      <c r="O675">
        <v>6.2E-2</v>
      </c>
      <c r="P675">
        <v>62</v>
      </c>
      <c r="Q675">
        <v>59</v>
      </c>
      <c r="R675">
        <v>0.34100000000000003</v>
      </c>
      <c r="S675">
        <v>0.622</v>
      </c>
      <c r="T675">
        <v>3.6999999999999998E-2</v>
      </c>
      <c r="U675">
        <v>834036</v>
      </c>
      <c r="V675">
        <v>0.77</v>
      </c>
      <c r="W675">
        <v>18000000</v>
      </c>
      <c r="X675">
        <v>21.581802224364417</v>
      </c>
      <c r="Y675">
        <v>20500000</v>
      </c>
      <c r="Z675">
        <v>24.579274755526139</v>
      </c>
      <c r="AA675">
        <v>0.378</v>
      </c>
      <c r="AB675">
        <v>37</v>
      </c>
      <c r="AC675">
        <v>0</v>
      </c>
      <c r="AD675">
        <v>90</v>
      </c>
      <c r="AE675">
        <v>6.5000000000000002E-2</v>
      </c>
      <c r="AF675">
        <v>0.19900000000000001</v>
      </c>
    </row>
    <row r="676" spans="1:32" ht="14.4">
      <c r="A676" t="s">
        <v>967</v>
      </c>
      <c r="B676" s="7" t="s">
        <v>130</v>
      </c>
      <c r="C676" s="8" t="s">
        <v>78</v>
      </c>
      <c r="D676" s="9" t="s">
        <v>73</v>
      </c>
      <c r="E676" s="13">
        <v>1239144502</v>
      </c>
      <c r="F676">
        <v>1463.5922239046779</v>
      </c>
      <c r="G676" s="14">
        <v>8.6999999999999994E-2</v>
      </c>
      <c r="H676" s="14">
        <v>119</v>
      </c>
      <c r="I676" s="14">
        <v>0.106</v>
      </c>
      <c r="J676">
        <v>143</v>
      </c>
      <c r="K676">
        <v>1.6890176059415623E-4</v>
      </c>
      <c r="L676">
        <v>488</v>
      </c>
      <c r="M676">
        <v>5.7639202216747023E-4</v>
      </c>
      <c r="N676">
        <v>2.8000000000000001E-2</v>
      </c>
      <c r="O676">
        <v>6.0999999999999999E-2</v>
      </c>
      <c r="P676">
        <v>62</v>
      </c>
      <c r="Q676">
        <v>59</v>
      </c>
      <c r="R676">
        <v>0.33900000000000002</v>
      </c>
      <c r="S676">
        <v>0.623</v>
      </c>
      <c r="T676">
        <v>3.7999999999999999E-2</v>
      </c>
      <c r="U676">
        <v>846646</v>
      </c>
      <c r="V676">
        <v>0.77100000000000002</v>
      </c>
      <c r="W676">
        <v>19200000</v>
      </c>
      <c r="X676">
        <v>22.67771890494965</v>
      </c>
      <c r="Y676">
        <v>33500000</v>
      </c>
      <c r="Z676">
        <v>39.567894964365273</v>
      </c>
      <c r="AA676">
        <v>0.378</v>
      </c>
      <c r="AB676">
        <v>37</v>
      </c>
      <c r="AC676">
        <v>0</v>
      </c>
      <c r="AD676">
        <v>82</v>
      </c>
      <c r="AE676">
        <v>7.0000000000000007E-2</v>
      </c>
      <c r="AF676">
        <v>0.22800000000000001</v>
      </c>
    </row>
    <row r="677" spans="1:32" ht="14.4">
      <c r="A677" t="s">
        <v>968</v>
      </c>
      <c r="B677" s="7" t="s">
        <v>130</v>
      </c>
      <c r="C677" s="8" t="s">
        <v>78</v>
      </c>
      <c r="D677" s="9" t="s">
        <v>74</v>
      </c>
      <c r="E677" s="13">
        <v>1353632942</v>
      </c>
      <c r="F677">
        <v>1574.6289684663095</v>
      </c>
      <c r="G677" s="14">
        <v>8.7999999999999995E-2</v>
      </c>
      <c r="H677" s="14">
        <v>129</v>
      </c>
      <c r="I677" s="8"/>
      <c r="J677">
        <v>143</v>
      </c>
      <c r="K677">
        <v>1.6634638202435404E-4</v>
      </c>
      <c r="L677">
        <v>488</v>
      </c>
      <c r="M677">
        <v>5.6767156942576767E-4</v>
      </c>
      <c r="N677">
        <v>2.8000000000000001E-2</v>
      </c>
      <c r="O677">
        <v>5.8999999999999997E-2</v>
      </c>
      <c r="P677">
        <v>63</v>
      </c>
      <c r="Q677">
        <v>60</v>
      </c>
      <c r="R677">
        <v>0.33700000000000002</v>
      </c>
      <c r="S677">
        <v>0.624</v>
      </c>
      <c r="T677">
        <v>3.9E-2</v>
      </c>
      <c r="U677">
        <v>859652</v>
      </c>
      <c r="V677">
        <v>0.77100000000000002</v>
      </c>
      <c r="W677">
        <v>20500000</v>
      </c>
      <c r="X677">
        <v>23.846858961533272</v>
      </c>
      <c r="Y677">
        <v>29600000</v>
      </c>
      <c r="Z677">
        <v>34.432537817628528</v>
      </c>
      <c r="AA677">
        <v>0.378</v>
      </c>
      <c r="AB677">
        <v>37</v>
      </c>
      <c r="AC677">
        <v>172</v>
      </c>
      <c r="AD677">
        <v>82</v>
      </c>
      <c r="AE677">
        <v>8.3000000000000004E-2</v>
      </c>
      <c r="AF677">
        <v>0.247</v>
      </c>
    </row>
    <row r="678" spans="1:32" ht="14.4">
      <c r="A678" t="s">
        <v>969</v>
      </c>
      <c r="B678" s="7" t="s">
        <v>131</v>
      </c>
      <c r="C678" s="8" t="s">
        <v>84</v>
      </c>
      <c r="D678" s="9" t="s">
        <v>62</v>
      </c>
      <c r="E678" s="13">
        <v>324463833</v>
      </c>
      <c r="F678">
        <v>4656.5512277730741</v>
      </c>
      <c r="G678" s="14">
        <v>0.05</v>
      </c>
      <c r="H678" s="14">
        <v>231</v>
      </c>
      <c r="I678" s="14">
        <v>0.11700000000000001</v>
      </c>
      <c r="J678">
        <v>0</v>
      </c>
      <c r="L678">
        <v>0</v>
      </c>
      <c r="N678">
        <v>0</v>
      </c>
      <c r="O678">
        <v>1.4E-2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69679</v>
      </c>
      <c r="V678">
        <v>0.65300000000000002</v>
      </c>
      <c r="W678">
        <v>48000000</v>
      </c>
      <c r="X678">
        <v>688.87326167137871</v>
      </c>
      <c r="Y678">
        <v>9000000</v>
      </c>
      <c r="Z678">
        <v>129.16373656338351</v>
      </c>
      <c r="AA678">
        <v>0</v>
      </c>
      <c r="AB678">
        <v>0</v>
      </c>
      <c r="AC678">
        <v>0</v>
      </c>
      <c r="AD678">
        <v>0</v>
      </c>
      <c r="AE678">
        <v>8.7999999999999995E-2</v>
      </c>
      <c r="AF678">
        <v>1.7000000000000001E-2</v>
      </c>
    </row>
    <row r="679" spans="1:32" ht="14.4">
      <c r="A679" t="s">
        <v>970</v>
      </c>
      <c r="B679" s="7" t="s">
        <v>131</v>
      </c>
      <c r="C679" s="8" t="s">
        <v>84</v>
      </c>
      <c r="D679" s="9" t="s">
        <v>63</v>
      </c>
      <c r="E679" s="13">
        <v>330949850</v>
      </c>
      <c r="F679">
        <v>4750.9309503301747</v>
      </c>
      <c r="G679" s="14">
        <v>0.05</v>
      </c>
      <c r="H679" s="14">
        <v>236</v>
      </c>
      <c r="I679" s="14">
        <v>0.111</v>
      </c>
      <c r="J679">
        <v>0</v>
      </c>
      <c r="L679">
        <v>0</v>
      </c>
      <c r="N679">
        <v>0</v>
      </c>
      <c r="O679">
        <v>1.2999999999999999E-2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69660</v>
      </c>
      <c r="V679">
        <v>0.65400000000000003</v>
      </c>
      <c r="W679">
        <v>46000000</v>
      </c>
      <c r="X679">
        <v>660.35027275337347</v>
      </c>
      <c r="Y679">
        <v>9000000</v>
      </c>
      <c r="Z679">
        <v>129.19896640826875</v>
      </c>
      <c r="AA679">
        <v>0</v>
      </c>
      <c r="AB679">
        <v>0</v>
      </c>
      <c r="AC679">
        <v>0</v>
      </c>
      <c r="AD679">
        <v>0</v>
      </c>
      <c r="AE679">
        <v>0.13200000000000001</v>
      </c>
      <c r="AF679">
        <v>0.111</v>
      </c>
    </row>
    <row r="680" spans="1:32" ht="14.4">
      <c r="A680" t="s">
        <v>971</v>
      </c>
      <c r="B680" s="7" t="s">
        <v>131</v>
      </c>
      <c r="C680" s="8" t="s">
        <v>84</v>
      </c>
      <c r="D680" s="9" t="s">
        <v>64</v>
      </c>
      <c r="E680" s="13">
        <v>326998081</v>
      </c>
      <c r="F680">
        <v>4684.3835916683383</v>
      </c>
      <c r="G680" s="14">
        <v>5.0999999999999997E-2</v>
      </c>
      <c r="H680" s="14">
        <v>237</v>
      </c>
      <c r="I680" s="14">
        <v>0.11</v>
      </c>
      <c r="J680">
        <v>0</v>
      </c>
      <c r="L680">
        <v>136</v>
      </c>
      <c r="M680">
        <v>1.9482565968541386E-3</v>
      </c>
      <c r="N680">
        <v>1.4999999999999999E-2</v>
      </c>
      <c r="O680">
        <v>1.2999999999999999E-2</v>
      </c>
      <c r="P680">
        <v>79</v>
      </c>
      <c r="Q680">
        <v>75</v>
      </c>
      <c r="R680">
        <v>0</v>
      </c>
      <c r="S680">
        <v>0</v>
      </c>
      <c r="T680">
        <v>0</v>
      </c>
      <c r="U680">
        <v>69806</v>
      </c>
      <c r="V680">
        <v>0.65700000000000003</v>
      </c>
      <c r="W680">
        <v>46000000</v>
      </c>
      <c r="X680">
        <v>658.96914305360576</v>
      </c>
      <c r="Y680">
        <v>9000000</v>
      </c>
      <c r="Z680">
        <v>128.9287453800533</v>
      </c>
      <c r="AA680">
        <v>0</v>
      </c>
      <c r="AB680">
        <v>0</v>
      </c>
      <c r="AC680">
        <v>0</v>
      </c>
      <c r="AD680">
        <v>0</v>
      </c>
      <c r="AE680">
        <v>0.184</v>
      </c>
      <c r="AF680">
        <v>0.17399999999999999</v>
      </c>
    </row>
    <row r="681" spans="1:32" ht="14.4">
      <c r="A681" t="s">
        <v>972</v>
      </c>
      <c r="B681" s="7" t="s">
        <v>131</v>
      </c>
      <c r="C681" s="8" t="s">
        <v>84</v>
      </c>
      <c r="D681" s="9" t="s">
        <v>65</v>
      </c>
      <c r="E681" s="13">
        <v>340803913</v>
      </c>
      <c r="F681">
        <v>4864.5966627651378</v>
      </c>
      <c r="G681" s="14">
        <v>4.9000000000000002E-2</v>
      </c>
      <c r="H681" s="14">
        <v>240</v>
      </c>
      <c r="I681" s="14">
        <v>0.115</v>
      </c>
      <c r="J681">
        <v>0</v>
      </c>
      <c r="L681">
        <v>128</v>
      </c>
      <c r="M681">
        <v>1.8270575808615719E-3</v>
      </c>
      <c r="N681">
        <v>0</v>
      </c>
      <c r="O681">
        <v>1.2999999999999999E-2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70058</v>
      </c>
      <c r="V681">
        <v>0.66</v>
      </c>
      <c r="W681">
        <v>52000000</v>
      </c>
      <c r="X681">
        <v>742.24214222501359</v>
      </c>
      <c r="Y681">
        <v>9000000</v>
      </c>
      <c r="Z681">
        <v>128.46498615432927</v>
      </c>
      <c r="AA681">
        <v>0</v>
      </c>
      <c r="AB681">
        <v>0</v>
      </c>
      <c r="AC681">
        <v>0</v>
      </c>
      <c r="AD681">
        <v>0</v>
      </c>
      <c r="AE681">
        <v>0.23599999999999999</v>
      </c>
      <c r="AF681">
        <v>0.34</v>
      </c>
    </row>
    <row r="682" spans="1:32" ht="14.4">
      <c r="A682" t="s">
        <v>973</v>
      </c>
      <c r="B682" s="7" t="s">
        <v>131</v>
      </c>
      <c r="C682" s="8" t="s">
        <v>84</v>
      </c>
      <c r="D682" s="9" t="s">
        <v>66</v>
      </c>
      <c r="E682" s="13">
        <v>366976849</v>
      </c>
      <c r="F682">
        <v>5218.2985993601142</v>
      </c>
      <c r="G682" s="14">
        <v>4.7E-2</v>
      </c>
      <c r="H682" s="14">
        <v>243</v>
      </c>
      <c r="I682" s="14">
        <v>8.8999999999999996E-2</v>
      </c>
      <c r="J682">
        <v>0</v>
      </c>
      <c r="L682">
        <v>128</v>
      </c>
      <c r="M682">
        <v>1.8201208674013508E-3</v>
      </c>
      <c r="N682">
        <v>0</v>
      </c>
      <c r="O682">
        <v>1.2999999999999999E-2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70325</v>
      </c>
      <c r="V682">
        <v>0.66300000000000003</v>
      </c>
      <c r="W682">
        <v>61000000</v>
      </c>
      <c r="X682">
        <v>867.40135087095632</v>
      </c>
      <c r="Y682">
        <v>9000000</v>
      </c>
      <c r="Z682">
        <v>127.97724848915749</v>
      </c>
      <c r="AA682">
        <v>0</v>
      </c>
      <c r="AB682">
        <v>0</v>
      </c>
      <c r="AC682">
        <v>0</v>
      </c>
      <c r="AD682">
        <v>0</v>
      </c>
      <c r="AE682">
        <v>0.30299999999999999</v>
      </c>
      <c r="AF682">
        <v>0.59499999999999997</v>
      </c>
    </row>
    <row r="683" spans="1:32" ht="14.4">
      <c r="A683" t="s">
        <v>974</v>
      </c>
      <c r="B683" s="7" t="s">
        <v>131</v>
      </c>
      <c r="C683" s="8" t="s">
        <v>84</v>
      </c>
      <c r="D683" s="9" t="s">
        <v>67</v>
      </c>
      <c r="E683" s="13">
        <v>361615918</v>
      </c>
      <c r="F683">
        <v>5126.2498653284565</v>
      </c>
      <c r="G683" s="14">
        <v>0.05</v>
      </c>
      <c r="H683" s="14">
        <v>255</v>
      </c>
      <c r="I683" s="14">
        <v>9.9000000000000005E-2</v>
      </c>
      <c r="J683">
        <v>39</v>
      </c>
      <c r="K683">
        <v>5.52862124691673E-4</v>
      </c>
      <c r="L683">
        <v>110</v>
      </c>
      <c r="M683">
        <v>1.5593547106688213E-3</v>
      </c>
      <c r="N683">
        <v>0</v>
      </c>
      <c r="O683">
        <v>1.2E-2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70542</v>
      </c>
      <c r="V683">
        <v>0.66600000000000004</v>
      </c>
      <c r="W683">
        <v>57000000</v>
      </c>
      <c r="X683">
        <v>808.02925916475294</v>
      </c>
      <c r="Y683">
        <v>10000000</v>
      </c>
      <c r="Z683">
        <v>141.75951915171103</v>
      </c>
      <c r="AA683">
        <v>0.37</v>
      </c>
      <c r="AB683">
        <v>14</v>
      </c>
      <c r="AC683">
        <v>0</v>
      </c>
      <c r="AD683">
        <v>147</v>
      </c>
      <c r="AE683">
        <v>0.38500000000000001</v>
      </c>
      <c r="AF683">
        <v>0.73699999999999999</v>
      </c>
    </row>
    <row r="684" spans="1:32" ht="14.4">
      <c r="A684" t="s">
        <v>975</v>
      </c>
      <c r="B684" s="7" t="s">
        <v>131</v>
      </c>
      <c r="C684" s="8" t="s">
        <v>84</v>
      </c>
      <c r="D684" s="9" t="s">
        <v>68</v>
      </c>
      <c r="E684" s="13">
        <v>382299140</v>
      </c>
      <c r="F684">
        <v>5408.1077945961242</v>
      </c>
      <c r="G684" s="14">
        <v>0.05</v>
      </c>
      <c r="H684" s="14">
        <v>271</v>
      </c>
      <c r="I684" s="14">
        <v>9.5000000000000001E-2</v>
      </c>
      <c r="J684">
        <v>43</v>
      </c>
      <c r="K684">
        <v>6.0828971565992361E-4</v>
      </c>
      <c r="L684">
        <v>150</v>
      </c>
      <c r="M684">
        <v>2.121940868581129E-3</v>
      </c>
      <c r="N684">
        <v>1.4999999999999999E-2</v>
      </c>
      <c r="O684">
        <v>1.2E-2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70690</v>
      </c>
      <c r="V684">
        <v>0.66900000000000004</v>
      </c>
      <c r="W684">
        <v>72000000</v>
      </c>
      <c r="X684">
        <v>1018.5316169189418</v>
      </c>
      <c r="Y684">
        <v>10000000</v>
      </c>
      <c r="Z684">
        <v>141.46272457207525</v>
      </c>
      <c r="AA684">
        <v>0.37</v>
      </c>
      <c r="AB684">
        <v>14</v>
      </c>
      <c r="AC684">
        <v>0</v>
      </c>
      <c r="AD684">
        <v>147</v>
      </c>
      <c r="AE684">
        <v>0.39400000000000002</v>
      </c>
      <c r="AF684">
        <v>1.0109999999999999</v>
      </c>
    </row>
    <row r="685" spans="1:32" ht="14.4">
      <c r="A685" t="s">
        <v>976</v>
      </c>
      <c r="B685" s="7" t="s">
        <v>131</v>
      </c>
      <c r="C685" s="8" t="s">
        <v>84</v>
      </c>
      <c r="D685" s="9" t="s">
        <v>69</v>
      </c>
      <c r="E685" s="13">
        <v>412592593</v>
      </c>
      <c r="F685">
        <v>5827.9905784306802</v>
      </c>
      <c r="G685" s="14">
        <v>5.0999999999999997E-2</v>
      </c>
      <c r="H685" s="14">
        <v>298</v>
      </c>
      <c r="I685" s="14">
        <v>9.1999999999999998E-2</v>
      </c>
      <c r="J685">
        <v>41</v>
      </c>
      <c r="K685">
        <v>5.7913694469948439E-4</v>
      </c>
      <c r="L685">
        <v>114</v>
      </c>
      <c r="M685">
        <v>1.6102832120912494E-3</v>
      </c>
      <c r="N685">
        <v>0</v>
      </c>
      <c r="O685">
        <v>1.2E-2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70795</v>
      </c>
      <c r="V685">
        <v>0.67200000000000004</v>
      </c>
      <c r="W685">
        <v>74000000</v>
      </c>
      <c r="X685">
        <v>1045.2715587258988</v>
      </c>
      <c r="Y685">
        <v>11000000</v>
      </c>
      <c r="Z685">
        <v>155.37820467547144</v>
      </c>
      <c r="AA685">
        <v>0.37</v>
      </c>
      <c r="AB685">
        <v>14</v>
      </c>
      <c r="AC685">
        <v>0</v>
      </c>
      <c r="AD685">
        <v>147</v>
      </c>
      <c r="AE685">
        <v>0.40300000000000002</v>
      </c>
      <c r="AF685">
        <v>1.2569999999999999</v>
      </c>
    </row>
    <row r="686" spans="1:32" ht="14.4">
      <c r="A686" t="s">
        <v>977</v>
      </c>
      <c r="B686" s="7" t="s">
        <v>131</v>
      </c>
      <c r="C686" s="8" t="s">
        <v>84</v>
      </c>
      <c r="D686" s="9" t="s">
        <v>70</v>
      </c>
      <c r="E686" s="13">
        <v>452222222</v>
      </c>
      <c r="F686">
        <v>6379.8403284285368</v>
      </c>
      <c r="G686" s="14">
        <v>4.9000000000000002E-2</v>
      </c>
      <c r="H686" s="14">
        <v>316</v>
      </c>
      <c r="I686" s="14">
        <v>9.0999999999999998E-2</v>
      </c>
      <c r="J686">
        <v>41</v>
      </c>
      <c r="K686">
        <v>5.7841795635060593E-4</v>
      </c>
      <c r="L686">
        <v>103</v>
      </c>
      <c r="M686">
        <v>1.4530987683929856E-3</v>
      </c>
      <c r="N686">
        <v>0</v>
      </c>
      <c r="O686">
        <v>1.2E-2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70883</v>
      </c>
      <c r="V686">
        <v>0.67500000000000004</v>
      </c>
      <c r="W686">
        <v>76000000</v>
      </c>
      <c r="X686">
        <v>1072.1893825035622</v>
      </c>
      <c r="Y686">
        <v>11000000</v>
      </c>
      <c r="Z686">
        <v>155.1853053623577</v>
      </c>
      <c r="AA686">
        <v>0.37</v>
      </c>
      <c r="AB686">
        <v>13</v>
      </c>
      <c r="AC686">
        <v>0</v>
      </c>
      <c r="AD686">
        <v>117</v>
      </c>
      <c r="AE686">
        <v>0.41199999999999998</v>
      </c>
      <c r="AF686">
        <v>1.284</v>
      </c>
    </row>
    <row r="687" spans="1:32" ht="14.4">
      <c r="A687" t="s">
        <v>978</v>
      </c>
      <c r="B687" s="7" t="s">
        <v>131</v>
      </c>
      <c r="C687" s="8" t="s">
        <v>84</v>
      </c>
      <c r="D687" s="9" t="s">
        <v>71</v>
      </c>
      <c r="E687" s="13">
        <v>482592593</v>
      </c>
      <c r="F687">
        <v>6797.4617302383231</v>
      </c>
      <c r="G687" s="14">
        <v>0.05</v>
      </c>
      <c r="H687" s="14">
        <v>342</v>
      </c>
      <c r="I687" s="14">
        <v>0.1</v>
      </c>
      <c r="J687">
        <v>41</v>
      </c>
      <c r="K687">
        <v>5.7749732379288969E-4</v>
      </c>
      <c r="L687">
        <v>114</v>
      </c>
      <c r="M687">
        <v>1.6057242661558398E-3</v>
      </c>
      <c r="N687">
        <v>0</v>
      </c>
      <c r="O687">
        <v>1.0999999999999999E-2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70996</v>
      </c>
      <c r="V687">
        <v>0.67800000000000005</v>
      </c>
      <c r="W687">
        <v>79000000</v>
      </c>
      <c r="X687">
        <v>1112.7387458448363</v>
      </c>
      <c r="Y687">
        <v>13000000</v>
      </c>
      <c r="Z687">
        <v>183.108907544087</v>
      </c>
      <c r="AA687">
        <v>0.37</v>
      </c>
      <c r="AB687">
        <v>13</v>
      </c>
      <c r="AC687">
        <v>0</v>
      </c>
      <c r="AD687">
        <v>117</v>
      </c>
      <c r="AE687">
        <v>0.42</v>
      </c>
      <c r="AF687">
        <v>1.387</v>
      </c>
    </row>
    <row r="688" spans="1:32" ht="14.4">
      <c r="A688" t="s">
        <v>979</v>
      </c>
      <c r="B688" s="7" t="s">
        <v>131</v>
      </c>
      <c r="C688" s="8" t="s">
        <v>84</v>
      </c>
      <c r="D688" s="9" t="s">
        <v>72</v>
      </c>
      <c r="E688" s="13">
        <v>475185185</v>
      </c>
      <c r="F688">
        <v>6677.043924852811</v>
      </c>
      <c r="G688" s="14">
        <v>0.06</v>
      </c>
      <c r="H688" s="14">
        <v>400</v>
      </c>
      <c r="I688" s="14">
        <v>9.5000000000000001E-2</v>
      </c>
      <c r="J688">
        <v>42</v>
      </c>
      <c r="K688">
        <v>5.9016117020529177E-4</v>
      </c>
      <c r="L688">
        <v>110</v>
      </c>
      <c r="M688">
        <v>1.5456602076805261E-3</v>
      </c>
      <c r="N688">
        <v>1.2999999999999999E-2</v>
      </c>
      <c r="O688">
        <v>1.0999999999999999E-2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71167</v>
      </c>
      <c r="V688">
        <v>0.68100000000000005</v>
      </c>
      <c r="W688">
        <v>95000000</v>
      </c>
      <c r="X688">
        <v>1334.8883611786362</v>
      </c>
      <c r="Y688">
        <v>13000000</v>
      </c>
      <c r="Z688">
        <v>182.66893363497127</v>
      </c>
      <c r="AA688">
        <v>0.37</v>
      </c>
      <c r="AB688">
        <v>13</v>
      </c>
      <c r="AC688">
        <v>0</v>
      </c>
      <c r="AD688">
        <v>117</v>
      </c>
      <c r="AE688">
        <v>0.47499999999999998</v>
      </c>
      <c r="AF688">
        <v>1.4830000000000001</v>
      </c>
    </row>
    <row r="689" spans="1:32" ht="14.4">
      <c r="A689" t="s">
        <v>980</v>
      </c>
      <c r="B689" s="7" t="s">
        <v>131</v>
      </c>
      <c r="C689" s="8" t="s">
        <v>84</v>
      </c>
      <c r="D689" s="9" t="s">
        <v>73</v>
      </c>
      <c r="E689" s="13">
        <v>491481481</v>
      </c>
      <c r="F689">
        <v>6883.3977255220516</v>
      </c>
      <c r="G689" s="14">
        <v>0.06</v>
      </c>
      <c r="H689" s="14">
        <v>402</v>
      </c>
      <c r="I689" s="14">
        <v>8.7999999999999995E-2</v>
      </c>
      <c r="J689">
        <v>42</v>
      </c>
      <c r="K689">
        <v>5.8822705564347841E-4</v>
      </c>
      <c r="L689">
        <v>110</v>
      </c>
      <c r="M689">
        <v>1.5405946695424434E-3</v>
      </c>
      <c r="N689">
        <v>0</v>
      </c>
      <c r="O689">
        <v>1.0999999999999999E-2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71401</v>
      </c>
      <c r="V689">
        <v>0.68400000000000005</v>
      </c>
      <c r="W689">
        <v>113000000</v>
      </c>
      <c r="X689">
        <v>1582.6108878026919</v>
      </c>
      <c r="Y689">
        <v>12000000</v>
      </c>
      <c r="Z689">
        <v>168.06487304099383</v>
      </c>
      <c r="AA689">
        <v>0.371</v>
      </c>
      <c r="AB689">
        <v>12</v>
      </c>
      <c r="AC689">
        <v>0</v>
      </c>
      <c r="AD689">
        <v>117</v>
      </c>
      <c r="AE689">
        <v>0.51300000000000001</v>
      </c>
      <c r="AF689">
        <v>1.526</v>
      </c>
    </row>
    <row r="690" spans="1:32" ht="14.4">
      <c r="A690" t="s">
        <v>981</v>
      </c>
      <c r="B690" s="7" t="s">
        <v>131</v>
      </c>
      <c r="C690" s="8" t="s">
        <v>84</v>
      </c>
      <c r="D690" s="9" t="s">
        <v>74</v>
      </c>
      <c r="E690" s="13">
        <v>495555556</v>
      </c>
      <c r="F690">
        <v>6913.0566932648844</v>
      </c>
      <c r="G690" s="14">
        <v>5.8999999999999997E-2</v>
      </c>
      <c r="H690" s="14">
        <v>392</v>
      </c>
      <c r="I690" s="14">
        <v>0.09</v>
      </c>
      <c r="J690">
        <v>42</v>
      </c>
      <c r="K690">
        <v>5.8590480441939627E-4</v>
      </c>
      <c r="L690">
        <v>110</v>
      </c>
      <c r="M690">
        <v>1.5345125830031807E-3</v>
      </c>
      <c r="N690">
        <v>0</v>
      </c>
      <c r="O690">
        <v>1.0999999999999999E-2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71684</v>
      </c>
      <c r="V690">
        <v>0.68700000000000006</v>
      </c>
      <c r="W690">
        <v>110000000</v>
      </c>
      <c r="X690">
        <v>1534.5125830031807</v>
      </c>
      <c r="Y690">
        <v>13000000</v>
      </c>
      <c r="Z690">
        <v>181.35148708219407</v>
      </c>
      <c r="AA690">
        <v>0.371</v>
      </c>
      <c r="AB690">
        <v>12</v>
      </c>
      <c r="AC690">
        <v>69</v>
      </c>
      <c r="AD690">
        <v>117</v>
      </c>
      <c r="AE690">
        <v>0.55200000000000005</v>
      </c>
      <c r="AF690">
        <v>1.5249999999999999</v>
      </c>
    </row>
    <row r="691" spans="1:32" ht="14.4">
      <c r="A691" t="s">
        <v>982</v>
      </c>
      <c r="B691" s="7" t="s">
        <v>132</v>
      </c>
      <c r="C691" s="8" t="s">
        <v>84</v>
      </c>
      <c r="D691" s="9" t="s">
        <v>62</v>
      </c>
      <c r="E691" s="13">
        <v>23996656676</v>
      </c>
      <c r="F691">
        <v>2769.8823220065146</v>
      </c>
      <c r="G691" s="14">
        <v>6.3E-2</v>
      </c>
      <c r="H691" s="14">
        <v>173</v>
      </c>
      <c r="I691" s="14">
        <v>0.26800000000000002</v>
      </c>
      <c r="J691">
        <v>0</v>
      </c>
      <c r="L691">
        <v>0</v>
      </c>
      <c r="N691">
        <v>2.5000000000000001E-2</v>
      </c>
      <c r="O691">
        <v>3.3000000000000002E-2</v>
      </c>
      <c r="P691">
        <v>74</v>
      </c>
      <c r="Q691">
        <v>68</v>
      </c>
      <c r="R691">
        <v>0.34899999999999998</v>
      </c>
      <c r="S691">
        <v>0.59899999999999998</v>
      </c>
      <c r="T691">
        <v>5.0999999999999997E-2</v>
      </c>
      <c r="U691">
        <v>8663421</v>
      </c>
      <c r="V691">
        <v>0.61699999999999999</v>
      </c>
      <c r="W691">
        <v>2860000000</v>
      </c>
      <c r="X691">
        <v>330.12363129992184</v>
      </c>
      <c r="Y691">
        <v>440000000</v>
      </c>
      <c r="Z691">
        <v>50.788250969218744</v>
      </c>
      <c r="AA691">
        <v>0</v>
      </c>
      <c r="AB691">
        <v>0</v>
      </c>
      <c r="AC691">
        <v>0</v>
      </c>
      <c r="AD691">
        <v>0</v>
      </c>
      <c r="AE691">
        <v>3.6999999999999998E-2</v>
      </c>
      <c r="AF691">
        <v>8.1000000000000003E-2</v>
      </c>
    </row>
    <row r="692" spans="1:32" ht="14.4">
      <c r="A692" t="s">
        <v>983</v>
      </c>
      <c r="B692" s="7" t="s">
        <v>132</v>
      </c>
      <c r="C692" s="8" t="s">
        <v>84</v>
      </c>
      <c r="D692" s="9" t="s">
        <v>63</v>
      </c>
      <c r="E692" s="13">
        <v>24894907435</v>
      </c>
      <c r="F692">
        <v>2829.1924463746996</v>
      </c>
      <c r="G692" s="14">
        <v>6.2E-2</v>
      </c>
      <c r="H692" s="14">
        <v>173</v>
      </c>
      <c r="I692" s="14">
        <v>0.24299999999999999</v>
      </c>
      <c r="J692">
        <v>7382</v>
      </c>
      <c r="K692">
        <v>8.389305601424114E-4</v>
      </c>
      <c r="L692">
        <v>0</v>
      </c>
      <c r="N692">
        <v>2.5000000000000001E-2</v>
      </c>
      <c r="O692">
        <v>3.2000000000000001E-2</v>
      </c>
      <c r="P692">
        <v>74</v>
      </c>
      <c r="Q692">
        <v>68</v>
      </c>
      <c r="R692">
        <v>0.34499999999999997</v>
      </c>
      <c r="S692">
        <v>0.60199999999999998</v>
      </c>
      <c r="T692">
        <v>5.2999999999999999E-2</v>
      </c>
      <c r="U692">
        <v>8799298</v>
      </c>
      <c r="V692">
        <v>0.626</v>
      </c>
      <c r="W692">
        <v>2798000000</v>
      </c>
      <c r="X692">
        <v>317.97991157931006</v>
      </c>
      <c r="Y692">
        <v>425000000</v>
      </c>
      <c r="Z692">
        <v>48.299307512940238</v>
      </c>
      <c r="AA692">
        <v>0</v>
      </c>
      <c r="AB692">
        <v>0</v>
      </c>
      <c r="AC692">
        <v>0</v>
      </c>
      <c r="AD692">
        <v>0</v>
      </c>
      <c r="AE692">
        <v>4.3999999999999997E-2</v>
      </c>
      <c r="AF692">
        <v>0.14399999999999999</v>
      </c>
    </row>
    <row r="693" spans="1:32" ht="14.4">
      <c r="A693" t="s">
        <v>984</v>
      </c>
      <c r="B693" s="7" t="s">
        <v>132</v>
      </c>
      <c r="C693" s="8" t="s">
        <v>84</v>
      </c>
      <c r="D693" s="9" t="s">
        <v>64</v>
      </c>
      <c r="E693" s="13">
        <v>26570402719</v>
      </c>
      <c r="F693">
        <v>2973.6571454376094</v>
      </c>
      <c r="G693" s="14">
        <v>6.3E-2</v>
      </c>
      <c r="H693" s="14">
        <v>176</v>
      </c>
      <c r="I693" s="14">
        <v>0.26100000000000001</v>
      </c>
      <c r="J693">
        <v>7178</v>
      </c>
      <c r="K693">
        <v>8.0333411637332141E-4</v>
      </c>
      <c r="L693">
        <v>20964</v>
      </c>
      <c r="M693">
        <v>2.3462101442811799E-3</v>
      </c>
      <c r="N693">
        <v>2.4E-2</v>
      </c>
      <c r="O693">
        <v>3.2000000000000001E-2</v>
      </c>
      <c r="P693">
        <v>74</v>
      </c>
      <c r="Q693">
        <v>68</v>
      </c>
      <c r="R693">
        <v>0.34200000000000003</v>
      </c>
      <c r="S693">
        <v>0.60399999999999998</v>
      </c>
      <c r="T693">
        <v>5.3999999999999999E-2</v>
      </c>
      <c r="U693">
        <v>8935261</v>
      </c>
      <c r="V693">
        <v>0.63400000000000001</v>
      </c>
      <c r="W693">
        <v>2730000000</v>
      </c>
      <c r="X693">
        <v>305.53108633312445</v>
      </c>
      <c r="Y693">
        <v>429000000</v>
      </c>
      <c r="Z693">
        <v>48.012027852348126</v>
      </c>
      <c r="AA693">
        <v>0</v>
      </c>
      <c r="AB693">
        <v>0</v>
      </c>
      <c r="AC693">
        <v>0</v>
      </c>
      <c r="AD693">
        <v>0</v>
      </c>
      <c r="AE693">
        <v>6.8000000000000005E-2</v>
      </c>
      <c r="AF693">
        <v>0.19</v>
      </c>
    </row>
    <row r="694" spans="1:32" ht="14.4">
      <c r="A694" t="s">
        <v>985</v>
      </c>
      <c r="B694" s="7" t="s">
        <v>132</v>
      </c>
      <c r="C694" s="8" t="s">
        <v>84</v>
      </c>
      <c r="D694" s="9" t="s">
        <v>65</v>
      </c>
      <c r="E694" s="13">
        <v>21268012747</v>
      </c>
      <c r="F694">
        <v>2344.5339196575405</v>
      </c>
      <c r="G694" s="14">
        <v>6.5000000000000002E-2</v>
      </c>
      <c r="H694" s="14">
        <v>143</v>
      </c>
      <c r="I694" s="14">
        <v>0.314</v>
      </c>
      <c r="J694">
        <v>6941</v>
      </c>
      <c r="K694">
        <v>7.6515893280336997E-4</v>
      </c>
      <c r="L694">
        <v>20323</v>
      </c>
      <c r="M694">
        <v>2.2403580163323565E-3</v>
      </c>
      <c r="N694">
        <v>2.4E-2</v>
      </c>
      <c r="O694">
        <v>3.1E-2</v>
      </c>
      <c r="P694">
        <v>74</v>
      </c>
      <c r="Q694">
        <v>68</v>
      </c>
      <c r="R694">
        <v>0.33800000000000002</v>
      </c>
      <c r="S694">
        <v>0.60699999999999998</v>
      </c>
      <c r="T694">
        <v>5.5E-2</v>
      </c>
      <c r="U694">
        <v>9071318</v>
      </c>
      <c r="V694">
        <v>0.64600000000000002</v>
      </c>
      <c r="W694">
        <v>3128000000</v>
      </c>
      <c r="X694">
        <v>344.823100678424</v>
      </c>
      <c r="Y694">
        <v>408000000</v>
      </c>
      <c r="Z694">
        <v>44.976926175446614</v>
      </c>
      <c r="AA694">
        <v>0</v>
      </c>
      <c r="AB694">
        <v>77</v>
      </c>
      <c r="AC694">
        <v>0</v>
      </c>
      <c r="AD694">
        <v>0</v>
      </c>
      <c r="AE694">
        <v>7.9000000000000001E-2</v>
      </c>
      <c r="AF694">
        <v>0.23100000000000001</v>
      </c>
    </row>
    <row r="695" spans="1:32" ht="14.4">
      <c r="A695" t="s">
        <v>986</v>
      </c>
      <c r="B695" s="7" t="s">
        <v>132</v>
      </c>
      <c r="C695" s="8" t="s">
        <v>84</v>
      </c>
      <c r="D695" s="9" t="s">
        <v>66</v>
      </c>
      <c r="E695" s="13">
        <v>22163928097</v>
      </c>
      <c r="F695">
        <v>2407.1892799359298</v>
      </c>
      <c r="G695" s="14">
        <v>5.0999999999999997E-2</v>
      </c>
      <c r="H695" s="14">
        <v>120</v>
      </c>
      <c r="I695" s="14">
        <v>0.32600000000000001</v>
      </c>
      <c r="J695">
        <v>7104</v>
      </c>
      <c r="K695">
        <v>7.7155423758027385E-4</v>
      </c>
      <c r="L695">
        <v>21019</v>
      </c>
      <c r="M695">
        <v>2.2828404447775585E-3</v>
      </c>
      <c r="N695">
        <v>2.4E-2</v>
      </c>
      <c r="O695">
        <v>0.03</v>
      </c>
      <c r="P695">
        <v>75</v>
      </c>
      <c r="Q695">
        <v>68</v>
      </c>
      <c r="R695">
        <v>0.33400000000000002</v>
      </c>
      <c r="S695">
        <v>0.61</v>
      </c>
      <c r="T695">
        <v>5.6000000000000001E-2</v>
      </c>
      <c r="U695">
        <v>9207389</v>
      </c>
      <c r="V695">
        <v>0.66</v>
      </c>
      <c r="W695">
        <v>3152000000</v>
      </c>
      <c r="X695">
        <v>342.33374955701339</v>
      </c>
      <c r="Y695">
        <v>448000000</v>
      </c>
      <c r="Z695">
        <v>48.656573541098354</v>
      </c>
      <c r="AA695">
        <v>0</v>
      </c>
      <c r="AB695">
        <v>77</v>
      </c>
      <c r="AC695">
        <v>0</v>
      </c>
      <c r="AD695">
        <v>0</v>
      </c>
      <c r="AE695">
        <v>8.8999999999999996E-2</v>
      </c>
      <c r="AF695">
        <v>0.27500000000000002</v>
      </c>
    </row>
    <row r="696" spans="1:32" ht="14.4">
      <c r="A696" t="s">
        <v>987</v>
      </c>
      <c r="B696" s="7" t="s">
        <v>132</v>
      </c>
      <c r="C696" s="8" t="s">
        <v>84</v>
      </c>
      <c r="D696" s="9" t="s">
        <v>67</v>
      </c>
      <c r="E696" s="13">
        <v>33969724872</v>
      </c>
      <c r="F696">
        <v>3635.7068121731772</v>
      </c>
      <c r="G696" s="14">
        <v>5.2999999999999999E-2</v>
      </c>
      <c r="H696" s="14">
        <v>188</v>
      </c>
      <c r="I696" s="14">
        <v>0.24099999999999999</v>
      </c>
      <c r="J696">
        <v>6528</v>
      </c>
      <c r="K696">
        <v>6.9867784208724865E-4</v>
      </c>
      <c r="L696">
        <v>18786</v>
      </c>
      <c r="M696">
        <v>2.010625297403654E-3</v>
      </c>
      <c r="N696">
        <v>2.4E-2</v>
      </c>
      <c r="O696">
        <v>2.9000000000000001E-2</v>
      </c>
      <c r="P696">
        <v>75</v>
      </c>
      <c r="Q696">
        <v>69</v>
      </c>
      <c r="R696">
        <v>0.33100000000000002</v>
      </c>
      <c r="S696">
        <v>0.61299999999999999</v>
      </c>
      <c r="T696">
        <v>5.7000000000000002E-2</v>
      </c>
      <c r="U696">
        <v>9343362</v>
      </c>
      <c r="V696">
        <v>0.67400000000000004</v>
      </c>
      <c r="W696">
        <v>3518000000</v>
      </c>
      <c r="X696">
        <v>376.52399639444559</v>
      </c>
      <c r="Y696">
        <v>511000000</v>
      </c>
      <c r="Z696">
        <v>54.691234268778196</v>
      </c>
      <c r="AA696">
        <v>0.35499999999999998</v>
      </c>
      <c r="AB696">
        <v>74</v>
      </c>
      <c r="AC696">
        <v>0</v>
      </c>
      <c r="AD696">
        <v>232</v>
      </c>
      <c r="AE696">
        <v>0.115</v>
      </c>
      <c r="AF696">
        <v>0.38800000000000001</v>
      </c>
    </row>
    <row r="697" spans="1:32" ht="14.4">
      <c r="A697" t="s">
        <v>988</v>
      </c>
      <c r="B697" s="7" t="s">
        <v>132</v>
      </c>
      <c r="C697" s="8" t="s">
        <v>84</v>
      </c>
      <c r="D697" s="9" t="s">
        <v>68</v>
      </c>
      <c r="E697" s="13">
        <v>35965041793</v>
      </c>
      <c r="F697">
        <v>3794.0733397269346</v>
      </c>
      <c r="G697" s="14">
        <v>5.1999999999999998E-2</v>
      </c>
      <c r="H697" s="14">
        <v>197</v>
      </c>
      <c r="I697" s="14">
        <v>0.19500000000000001</v>
      </c>
      <c r="J697">
        <v>7058</v>
      </c>
      <c r="K697">
        <v>7.4457218167350251E-4</v>
      </c>
      <c r="L697">
        <v>21430</v>
      </c>
      <c r="M697">
        <v>2.26072284687775E-3</v>
      </c>
      <c r="N697">
        <v>2.3E-2</v>
      </c>
      <c r="O697">
        <v>2.8000000000000001E-2</v>
      </c>
      <c r="P697">
        <v>75</v>
      </c>
      <c r="Q697">
        <v>69</v>
      </c>
      <c r="R697">
        <v>0.32700000000000001</v>
      </c>
      <c r="S697">
        <v>0.61599999999999999</v>
      </c>
      <c r="T697">
        <v>5.7000000000000002E-2</v>
      </c>
      <c r="U697">
        <v>9479269</v>
      </c>
      <c r="V697">
        <v>0.68700000000000006</v>
      </c>
      <c r="W697">
        <v>3917000000</v>
      </c>
      <c r="X697">
        <v>413.21751708913422</v>
      </c>
      <c r="Y697">
        <v>495000000</v>
      </c>
      <c r="Z697">
        <v>52.219216481777231</v>
      </c>
      <c r="AA697">
        <v>0.35799999999999998</v>
      </c>
      <c r="AB697">
        <v>72</v>
      </c>
      <c r="AC697">
        <v>0</v>
      </c>
      <c r="AD697">
        <v>286</v>
      </c>
      <c r="AE697">
        <v>0.14799999999999999</v>
      </c>
      <c r="AF697">
        <v>0.48599999999999999</v>
      </c>
    </row>
    <row r="698" spans="1:32" ht="14.4">
      <c r="A698" t="s">
        <v>989</v>
      </c>
      <c r="B698" s="7" t="s">
        <v>132</v>
      </c>
      <c r="C698" s="8" t="s">
        <v>84</v>
      </c>
      <c r="D698" s="9" t="s">
        <v>69</v>
      </c>
      <c r="E698" s="13">
        <v>41320673508</v>
      </c>
      <c r="F698">
        <v>4297.5152413178766</v>
      </c>
      <c r="G698" s="14">
        <v>0.05</v>
      </c>
      <c r="H698" s="14">
        <v>212</v>
      </c>
      <c r="I698" s="14">
        <v>0.158</v>
      </c>
      <c r="J698">
        <v>6840</v>
      </c>
      <c r="K698">
        <v>7.1138734572956982E-4</v>
      </c>
      <c r="L698">
        <v>19651</v>
      </c>
      <c r="M698">
        <v>2.0437825630017217E-3</v>
      </c>
      <c r="N698">
        <v>2.3E-2</v>
      </c>
      <c r="O698">
        <v>2.8000000000000001E-2</v>
      </c>
      <c r="P698">
        <v>75</v>
      </c>
      <c r="Q698">
        <v>69</v>
      </c>
      <c r="R698">
        <v>0.32300000000000001</v>
      </c>
      <c r="S698">
        <v>0.61899999999999999</v>
      </c>
      <c r="T698">
        <v>5.8000000000000003E-2</v>
      </c>
      <c r="U698">
        <v>9615015</v>
      </c>
      <c r="V698">
        <v>0.7</v>
      </c>
      <c r="W698">
        <v>4064000000</v>
      </c>
      <c r="X698">
        <v>422.67224752119472</v>
      </c>
      <c r="Y698">
        <v>531000000</v>
      </c>
      <c r="Z698">
        <v>55.226122892163971</v>
      </c>
      <c r="AA698">
        <v>0.39500000000000002</v>
      </c>
      <c r="AB698">
        <v>22</v>
      </c>
      <c r="AC698">
        <v>0</v>
      </c>
      <c r="AD698">
        <v>286</v>
      </c>
      <c r="AE698">
        <v>0.17699999999999999</v>
      </c>
      <c r="AF698">
        <v>0.57299999999999995</v>
      </c>
    </row>
    <row r="699" spans="1:32" ht="14.4">
      <c r="A699" t="s">
        <v>990</v>
      </c>
      <c r="B699" s="7" t="s">
        <v>132</v>
      </c>
      <c r="C699" s="8" t="s">
        <v>84</v>
      </c>
      <c r="D699" s="9" t="s">
        <v>70</v>
      </c>
      <c r="E699" s="13">
        <v>45796187338</v>
      </c>
      <c r="F699">
        <v>4696.9509161611641</v>
      </c>
      <c r="G699" s="14">
        <v>5.2999999999999999E-2</v>
      </c>
      <c r="H699" s="14">
        <v>244</v>
      </c>
      <c r="I699" s="14">
        <v>0.19900000000000001</v>
      </c>
      <c r="J699">
        <v>7476</v>
      </c>
      <c r="K699">
        <v>7.6675389569131691E-4</v>
      </c>
      <c r="L699">
        <v>21500</v>
      </c>
      <c r="M699">
        <v>2.2050841034461362E-3</v>
      </c>
      <c r="N699">
        <v>2.3E-2</v>
      </c>
      <c r="O699">
        <v>2.7E-2</v>
      </c>
      <c r="P699">
        <v>76</v>
      </c>
      <c r="Q699">
        <v>69</v>
      </c>
      <c r="R699">
        <v>0.31900000000000001</v>
      </c>
      <c r="S699">
        <v>0.622</v>
      </c>
      <c r="T699">
        <v>5.8999999999999997E-2</v>
      </c>
      <c r="U699">
        <v>9750195</v>
      </c>
      <c r="V699">
        <v>0.71299999999999997</v>
      </c>
      <c r="W699">
        <v>4166000000</v>
      </c>
      <c r="X699">
        <v>427.27350581193502</v>
      </c>
      <c r="Y699">
        <v>532000000</v>
      </c>
      <c r="Z699">
        <v>54.563011303876486</v>
      </c>
      <c r="AA699">
        <v>0.35199999999999998</v>
      </c>
      <c r="AB699">
        <v>19</v>
      </c>
      <c r="AC699">
        <v>0</v>
      </c>
      <c r="AD699">
        <v>480</v>
      </c>
      <c r="AE699">
        <v>0.20799999999999999</v>
      </c>
      <c r="AF699">
        <v>0.74</v>
      </c>
    </row>
    <row r="700" spans="1:32" ht="14.4">
      <c r="A700" t="s">
        <v>991</v>
      </c>
      <c r="B700" s="7" t="s">
        <v>132</v>
      </c>
      <c r="C700" s="8" t="s">
        <v>84</v>
      </c>
      <c r="D700" s="9" t="s">
        <v>71</v>
      </c>
      <c r="E700" s="13">
        <v>46484962937</v>
      </c>
      <c r="F700">
        <v>4702.925603168268</v>
      </c>
      <c r="G700" s="14">
        <v>5.3999999999999999E-2</v>
      </c>
      <c r="H700" s="14">
        <v>256</v>
      </c>
      <c r="I700" s="14">
        <v>0.18099999999999999</v>
      </c>
      <c r="J700">
        <v>7479</v>
      </c>
      <c r="K700">
        <v>7.5665717177756764E-4</v>
      </c>
      <c r="L700">
        <v>21888</v>
      </c>
      <c r="M700">
        <v>2.2144286904489103E-3</v>
      </c>
      <c r="N700">
        <v>2.1999999999999999E-2</v>
      </c>
      <c r="O700">
        <v>2.5999999999999999E-2</v>
      </c>
      <c r="P700">
        <v>76</v>
      </c>
      <c r="Q700">
        <v>70</v>
      </c>
      <c r="R700">
        <v>0.315</v>
      </c>
      <c r="S700">
        <v>0.625</v>
      </c>
      <c r="T700">
        <v>5.8999999999999997E-2</v>
      </c>
      <c r="U700">
        <v>9884265</v>
      </c>
      <c r="V700">
        <v>0.72499999999999998</v>
      </c>
      <c r="W700">
        <v>4049000000</v>
      </c>
      <c r="X700">
        <v>409.64097988064867</v>
      </c>
      <c r="Y700">
        <v>523000000</v>
      </c>
      <c r="Z700">
        <v>52.912381446673074</v>
      </c>
      <c r="AA700">
        <v>0.38400000000000001</v>
      </c>
      <c r="AB700">
        <v>13</v>
      </c>
      <c r="AC700">
        <v>0</v>
      </c>
      <c r="AD700">
        <v>324</v>
      </c>
      <c r="AE700">
        <v>0.27700000000000002</v>
      </c>
      <c r="AF700">
        <v>0.873</v>
      </c>
    </row>
    <row r="701" spans="1:32" ht="14.4">
      <c r="A701" t="s">
        <v>992</v>
      </c>
      <c r="B701" s="7" t="s">
        <v>132</v>
      </c>
      <c r="C701" s="8" t="s">
        <v>84</v>
      </c>
      <c r="D701" s="9" t="s">
        <v>72</v>
      </c>
      <c r="E701" s="13">
        <v>50980167048</v>
      </c>
      <c r="F701">
        <v>5089.467925525495</v>
      </c>
      <c r="G701" s="14">
        <v>5.5E-2</v>
      </c>
      <c r="H701" s="14">
        <v>278</v>
      </c>
      <c r="I701" s="14">
        <v>0.121</v>
      </c>
      <c r="J701">
        <v>7068</v>
      </c>
      <c r="K701">
        <v>7.0561477885595567E-4</v>
      </c>
      <c r="L701">
        <v>20693</v>
      </c>
      <c r="M701">
        <v>2.0658300253064928E-3</v>
      </c>
      <c r="N701">
        <v>2.1999999999999999E-2</v>
      </c>
      <c r="O701">
        <v>2.5999999999999999E-2</v>
      </c>
      <c r="P701">
        <v>76</v>
      </c>
      <c r="Q701">
        <v>70</v>
      </c>
      <c r="R701">
        <v>0.312</v>
      </c>
      <c r="S701">
        <v>0.628</v>
      </c>
      <c r="T701">
        <v>0.06</v>
      </c>
      <c r="U701">
        <v>10016797</v>
      </c>
      <c r="V701">
        <v>0.73799999999999999</v>
      </c>
      <c r="W701">
        <v>4209000000</v>
      </c>
      <c r="X701">
        <v>420.19419980259158</v>
      </c>
      <c r="Y701">
        <v>554000000</v>
      </c>
      <c r="Z701">
        <v>55.307100663016328</v>
      </c>
      <c r="AA701">
        <v>0.40100000000000002</v>
      </c>
      <c r="AB701">
        <v>19</v>
      </c>
      <c r="AC701">
        <v>0</v>
      </c>
      <c r="AD701">
        <v>324</v>
      </c>
      <c r="AE701">
        <v>0.314</v>
      </c>
      <c r="AF701">
        <v>0.88800000000000001</v>
      </c>
    </row>
    <row r="702" spans="1:32" ht="14.4">
      <c r="A702" t="s">
        <v>993</v>
      </c>
      <c r="B702" s="7" t="s">
        <v>132</v>
      </c>
      <c r="C702" s="8" t="s">
        <v>84</v>
      </c>
      <c r="D702" s="9" t="s">
        <v>73</v>
      </c>
      <c r="E702" s="13">
        <v>55433248935</v>
      </c>
      <c r="F702">
        <v>5462.696584452794</v>
      </c>
      <c r="G702" s="14">
        <v>5.3999999999999999E-2</v>
      </c>
      <c r="H702" s="14">
        <v>293</v>
      </c>
      <c r="I702" s="14">
        <v>0.156</v>
      </c>
      <c r="J702">
        <v>7068</v>
      </c>
      <c r="K702">
        <v>6.965195113168653E-4</v>
      </c>
      <c r="L702">
        <v>20693</v>
      </c>
      <c r="M702">
        <v>2.0392017894283947E-3</v>
      </c>
      <c r="N702">
        <v>2.1999999999999999E-2</v>
      </c>
      <c r="O702">
        <v>2.5000000000000001E-2</v>
      </c>
      <c r="P702">
        <v>76</v>
      </c>
      <c r="Q702">
        <v>70</v>
      </c>
      <c r="R702">
        <v>0.308</v>
      </c>
      <c r="S702">
        <v>0.63100000000000001</v>
      </c>
      <c r="T702">
        <v>6.0999999999999999E-2</v>
      </c>
      <c r="U702">
        <v>10147598</v>
      </c>
      <c r="V702">
        <v>0.749</v>
      </c>
      <c r="W702">
        <v>4436000000</v>
      </c>
      <c r="X702">
        <v>437.14778610662347</v>
      </c>
      <c r="Y702">
        <v>545000000</v>
      </c>
      <c r="Z702">
        <v>53.707291124461179</v>
      </c>
      <c r="AA702">
        <v>0.41199999999999998</v>
      </c>
      <c r="AB702">
        <v>19</v>
      </c>
      <c r="AC702">
        <v>0</v>
      </c>
      <c r="AD702">
        <v>324</v>
      </c>
      <c r="AE702">
        <v>0.38</v>
      </c>
      <c r="AF702">
        <v>0.86399999999999999</v>
      </c>
    </row>
    <row r="703" spans="1:32" ht="14.4">
      <c r="A703" t="s">
        <v>994</v>
      </c>
      <c r="B703" s="7" t="s">
        <v>132</v>
      </c>
      <c r="C703" s="8" t="s">
        <v>84</v>
      </c>
      <c r="D703" s="9" t="s">
        <v>74</v>
      </c>
      <c r="E703" s="13">
        <v>58920504571</v>
      </c>
      <c r="F703">
        <v>5733.4511578270722</v>
      </c>
      <c r="G703" s="14">
        <v>5.3999999999999999E-2</v>
      </c>
      <c r="H703" s="14">
        <v>310</v>
      </c>
      <c r="I703" s="14">
        <v>0.155</v>
      </c>
      <c r="J703">
        <v>7068</v>
      </c>
      <c r="K703">
        <v>6.877747072700258E-4</v>
      </c>
      <c r="L703">
        <v>20693</v>
      </c>
      <c r="M703">
        <v>2.013599606329746E-3</v>
      </c>
      <c r="N703">
        <v>2.1000000000000001E-2</v>
      </c>
      <c r="O703">
        <v>2.4E-2</v>
      </c>
      <c r="P703">
        <v>76</v>
      </c>
      <c r="Q703">
        <v>70</v>
      </c>
      <c r="R703">
        <v>0.30499999999999999</v>
      </c>
      <c r="S703">
        <v>0.63300000000000001</v>
      </c>
      <c r="T703">
        <v>6.2E-2</v>
      </c>
      <c r="U703">
        <v>10276621</v>
      </c>
      <c r="V703">
        <v>0.76</v>
      </c>
      <c r="W703">
        <v>4736000000</v>
      </c>
      <c r="X703">
        <v>460.8518695006851</v>
      </c>
      <c r="Y703">
        <v>545000000</v>
      </c>
      <c r="Z703">
        <v>53.032995962388803</v>
      </c>
      <c r="AA703">
        <v>0.434</v>
      </c>
      <c r="AB703">
        <v>19</v>
      </c>
      <c r="AC703">
        <v>112</v>
      </c>
      <c r="AD703">
        <v>324</v>
      </c>
      <c r="AE703">
        <v>0.41199999999999998</v>
      </c>
      <c r="AF703">
        <v>0.86899999999999999</v>
      </c>
    </row>
    <row r="704" spans="1:32" ht="14.4">
      <c r="A704" t="s">
        <v>995</v>
      </c>
      <c r="B704" s="7" t="s">
        <v>133</v>
      </c>
      <c r="C704" s="8" t="s">
        <v>84</v>
      </c>
      <c r="D704" s="9" t="s">
        <v>62</v>
      </c>
      <c r="E704" s="13">
        <v>18327386416</v>
      </c>
      <c r="F704">
        <v>1462.3202101764714</v>
      </c>
      <c r="G704" s="14">
        <v>3.5999999999999997E-2</v>
      </c>
      <c r="H704" s="14">
        <v>53</v>
      </c>
      <c r="I704" s="14">
        <v>0.17100000000000001</v>
      </c>
      <c r="J704">
        <v>0</v>
      </c>
      <c r="L704">
        <v>0</v>
      </c>
      <c r="N704">
        <v>2.5000000000000001E-2</v>
      </c>
      <c r="O704">
        <v>2.8000000000000001E-2</v>
      </c>
      <c r="P704">
        <v>76</v>
      </c>
      <c r="Q704">
        <v>71</v>
      </c>
      <c r="R704">
        <v>0.34499999999999997</v>
      </c>
      <c r="S704">
        <v>0.60399999999999998</v>
      </c>
      <c r="T704">
        <v>5.0999999999999997E-2</v>
      </c>
      <c r="U704">
        <v>12533087</v>
      </c>
      <c r="V704">
        <v>0.60299999999999998</v>
      </c>
      <c r="W704">
        <v>451000000</v>
      </c>
      <c r="X704">
        <v>35.984749806651784</v>
      </c>
      <c r="Y704">
        <v>416000000</v>
      </c>
      <c r="Z704">
        <v>33.192141728530252</v>
      </c>
      <c r="AA704">
        <v>0</v>
      </c>
      <c r="AB704">
        <v>0</v>
      </c>
      <c r="AC704">
        <v>0</v>
      </c>
      <c r="AD704">
        <v>0</v>
      </c>
      <c r="AE704">
        <v>1.4999999999999999E-2</v>
      </c>
      <c r="AF704">
        <v>3.7999999999999999E-2</v>
      </c>
    </row>
    <row r="705" spans="1:32" ht="14.4">
      <c r="A705" t="s">
        <v>996</v>
      </c>
      <c r="B705" s="7" t="s">
        <v>133</v>
      </c>
      <c r="C705" s="8" t="s">
        <v>84</v>
      </c>
      <c r="D705" s="9" t="s">
        <v>63</v>
      </c>
      <c r="E705" s="13">
        <v>24468324000</v>
      </c>
      <c r="F705">
        <v>1914.4491661717211</v>
      </c>
      <c r="G705" s="14">
        <v>0.04</v>
      </c>
      <c r="H705" s="14">
        <v>77</v>
      </c>
      <c r="I705" s="14">
        <v>0.16200000000000001</v>
      </c>
      <c r="J705">
        <v>12942</v>
      </c>
      <c r="K705">
        <v>1.012607202217627E-3</v>
      </c>
      <c r="L705">
        <v>0</v>
      </c>
      <c r="N705">
        <v>2.5000000000000001E-2</v>
      </c>
      <c r="O705">
        <v>2.7E-2</v>
      </c>
      <c r="P705">
        <v>77</v>
      </c>
      <c r="Q705">
        <v>71</v>
      </c>
      <c r="R705">
        <v>0.34200000000000003</v>
      </c>
      <c r="S705">
        <v>0.60599999999999998</v>
      </c>
      <c r="T705">
        <v>5.1999999999999998E-2</v>
      </c>
      <c r="U705">
        <v>12780869</v>
      </c>
      <c r="V705">
        <v>0.60799999999999998</v>
      </c>
      <c r="W705">
        <v>438000000</v>
      </c>
      <c r="X705">
        <v>34.269970218769942</v>
      </c>
      <c r="Y705">
        <v>465000000</v>
      </c>
      <c r="Z705">
        <v>36.38250262951604</v>
      </c>
      <c r="AA705">
        <v>0</v>
      </c>
      <c r="AB705">
        <v>0</v>
      </c>
      <c r="AC705">
        <v>0</v>
      </c>
      <c r="AD705">
        <v>0</v>
      </c>
      <c r="AE705">
        <v>2.7E-2</v>
      </c>
      <c r="AF705">
        <v>6.7000000000000004E-2</v>
      </c>
    </row>
    <row r="706" spans="1:32" ht="14.4">
      <c r="A706" t="s">
        <v>997</v>
      </c>
      <c r="B706" s="7" t="s">
        <v>133</v>
      </c>
      <c r="C706" s="8" t="s">
        <v>84</v>
      </c>
      <c r="D706" s="9" t="s">
        <v>64</v>
      </c>
      <c r="E706" s="13">
        <v>28548945000</v>
      </c>
      <c r="F706">
        <v>2191.0096061861968</v>
      </c>
      <c r="G706" s="14">
        <v>4.8000000000000001E-2</v>
      </c>
      <c r="H706" s="14">
        <v>105</v>
      </c>
      <c r="I706" s="14">
        <v>0.158</v>
      </c>
      <c r="J706">
        <v>12428</v>
      </c>
      <c r="K706">
        <v>9.5379592435664636E-4</v>
      </c>
      <c r="L706">
        <v>32636</v>
      </c>
      <c r="M706">
        <v>2.5046736230530664E-3</v>
      </c>
      <c r="N706">
        <v>2.5000000000000001E-2</v>
      </c>
      <c r="O706">
        <v>2.5999999999999999E-2</v>
      </c>
      <c r="P706">
        <v>77</v>
      </c>
      <c r="Q706">
        <v>71</v>
      </c>
      <c r="R706">
        <v>0.33800000000000002</v>
      </c>
      <c r="S706">
        <v>0.60899999999999999</v>
      </c>
      <c r="T706">
        <v>5.2999999999999999E-2</v>
      </c>
      <c r="U706">
        <v>13030041</v>
      </c>
      <c r="V706">
        <v>0.61099999999999999</v>
      </c>
      <c r="W706">
        <v>449000000</v>
      </c>
      <c r="X706">
        <v>34.45883247796381</v>
      </c>
      <c r="Y706">
        <v>507000000</v>
      </c>
      <c r="Z706">
        <v>38.910084780239757</v>
      </c>
      <c r="AA706">
        <v>0</v>
      </c>
      <c r="AB706">
        <v>0</v>
      </c>
      <c r="AC706">
        <v>0</v>
      </c>
      <c r="AD706">
        <v>0</v>
      </c>
      <c r="AE706">
        <v>4.2999999999999997E-2</v>
      </c>
      <c r="AF706">
        <v>0.12</v>
      </c>
    </row>
    <row r="707" spans="1:32" ht="14.4">
      <c r="A707" t="s">
        <v>998</v>
      </c>
      <c r="B707" s="7" t="s">
        <v>133</v>
      </c>
      <c r="C707" s="8" t="s">
        <v>84</v>
      </c>
      <c r="D707" s="9" t="s">
        <v>65</v>
      </c>
      <c r="E707" s="13">
        <v>32432859000</v>
      </c>
      <c r="F707">
        <v>2442.2690361591126</v>
      </c>
      <c r="G707" s="14">
        <v>6.7000000000000004E-2</v>
      </c>
      <c r="H707" s="14">
        <v>164</v>
      </c>
      <c r="I707" s="14">
        <v>0.13600000000000001</v>
      </c>
      <c r="J707">
        <v>12678</v>
      </c>
      <c r="K707">
        <v>9.5468262111660367E-4</v>
      </c>
      <c r="L707">
        <v>30473</v>
      </c>
      <c r="M707">
        <v>2.2946871362428036E-3</v>
      </c>
      <c r="N707">
        <v>2.4E-2</v>
      </c>
      <c r="O707">
        <v>2.5999999999999999E-2</v>
      </c>
      <c r="P707">
        <v>77</v>
      </c>
      <c r="Q707">
        <v>71</v>
      </c>
      <c r="R707">
        <v>0.33400000000000002</v>
      </c>
      <c r="S707">
        <v>0.61199999999999999</v>
      </c>
      <c r="T707">
        <v>5.3999999999999999E-2</v>
      </c>
      <c r="U707">
        <v>13279806</v>
      </c>
      <c r="V707">
        <v>0.61299999999999999</v>
      </c>
      <c r="W707">
        <v>408000000</v>
      </c>
      <c r="X707">
        <v>30.723340386147207</v>
      </c>
      <c r="Y707">
        <v>500000000</v>
      </c>
      <c r="Z707">
        <v>37.651152434003933</v>
      </c>
      <c r="AA707">
        <v>0</v>
      </c>
      <c r="AB707">
        <v>92</v>
      </c>
      <c r="AC707">
        <v>0</v>
      </c>
      <c r="AD707">
        <v>0</v>
      </c>
      <c r="AE707">
        <v>4.4999999999999998E-2</v>
      </c>
      <c r="AF707">
        <v>0.18099999999999999</v>
      </c>
    </row>
    <row r="708" spans="1:32" ht="14.4">
      <c r="A708" t="s">
        <v>999</v>
      </c>
      <c r="B708" s="7" t="s">
        <v>133</v>
      </c>
      <c r="C708" s="8" t="s">
        <v>84</v>
      </c>
      <c r="D708" s="9" t="s">
        <v>66</v>
      </c>
      <c r="E708" s="13">
        <v>36591661000</v>
      </c>
      <c r="F708">
        <v>2704.665154517772</v>
      </c>
      <c r="G708" s="14">
        <v>6.6000000000000003E-2</v>
      </c>
      <c r="H708" s="14">
        <v>178</v>
      </c>
      <c r="I708" s="14">
        <v>0.1</v>
      </c>
      <c r="J708">
        <v>10973</v>
      </c>
      <c r="K708">
        <v>8.1106705542892724E-4</v>
      </c>
      <c r="L708">
        <v>29670</v>
      </c>
      <c r="M708">
        <v>2.1930519944022846E-3</v>
      </c>
      <c r="N708">
        <v>2.4E-2</v>
      </c>
      <c r="O708">
        <v>2.5000000000000001E-2</v>
      </c>
      <c r="P708">
        <v>77</v>
      </c>
      <c r="Q708">
        <v>72</v>
      </c>
      <c r="R708">
        <v>0.33</v>
      </c>
      <c r="S708">
        <v>0.61499999999999999</v>
      </c>
      <c r="T708">
        <v>5.5E-2</v>
      </c>
      <c r="U708">
        <v>13529091</v>
      </c>
      <c r="V708">
        <v>0.61499999999999999</v>
      </c>
      <c r="W708">
        <v>464000000</v>
      </c>
      <c r="X708">
        <v>34.296465298370748</v>
      </c>
      <c r="Y708">
        <v>577000000</v>
      </c>
      <c r="Z708">
        <v>42.648837235258455</v>
      </c>
      <c r="AA708">
        <v>0</v>
      </c>
      <c r="AB708">
        <v>92</v>
      </c>
      <c r="AC708">
        <v>0</v>
      </c>
      <c r="AD708">
        <v>0</v>
      </c>
      <c r="AE708">
        <v>4.8000000000000001E-2</v>
      </c>
      <c r="AF708">
        <v>0.26200000000000001</v>
      </c>
    </row>
    <row r="709" spans="1:32" ht="14.4">
      <c r="A709" t="s">
        <v>1000</v>
      </c>
      <c r="B709" s="7" t="s">
        <v>133</v>
      </c>
      <c r="C709" s="8" t="s">
        <v>84</v>
      </c>
      <c r="D709" s="9" t="s">
        <v>67</v>
      </c>
      <c r="E709" s="13">
        <v>41507085000</v>
      </c>
      <c r="F709">
        <v>3012.7524373543374</v>
      </c>
      <c r="G709" s="14">
        <v>6.3E-2</v>
      </c>
      <c r="H709" s="14">
        <v>190</v>
      </c>
      <c r="I709" s="14">
        <v>9.6000000000000002E-2</v>
      </c>
      <c r="J709">
        <v>10278</v>
      </c>
      <c r="K709">
        <v>7.4601889174168406E-4</v>
      </c>
      <c r="L709">
        <v>28658</v>
      </c>
      <c r="M709">
        <v>2.080113776953997E-3</v>
      </c>
      <c r="N709">
        <v>2.4E-2</v>
      </c>
      <c r="O709">
        <v>2.4E-2</v>
      </c>
      <c r="P709">
        <v>78</v>
      </c>
      <c r="Q709">
        <v>72</v>
      </c>
      <c r="R709">
        <v>0.32700000000000001</v>
      </c>
      <c r="S709">
        <v>0.61699999999999999</v>
      </c>
      <c r="T709">
        <v>5.6000000000000001E-2</v>
      </c>
      <c r="U709">
        <v>13777131</v>
      </c>
      <c r="V709">
        <v>0.61699999999999999</v>
      </c>
      <c r="W709">
        <v>488000000</v>
      </c>
      <c r="X709">
        <v>35.42101762696457</v>
      </c>
      <c r="Y709">
        <v>644000000</v>
      </c>
      <c r="Z709">
        <v>46.744129819190945</v>
      </c>
      <c r="AA709">
        <v>0.35299999999999998</v>
      </c>
      <c r="AB709">
        <v>69</v>
      </c>
      <c r="AC709">
        <v>0</v>
      </c>
      <c r="AD709">
        <v>600</v>
      </c>
      <c r="AE709">
        <v>0.06</v>
      </c>
      <c r="AF709">
        <v>0.45300000000000001</v>
      </c>
    </row>
    <row r="710" spans="1:32" ht="14.4">
      <c r="A710" t="s">
        <v>1001</v>
      </c>
      <c r="B710" s="7" t="s">
        <v>133</v>
      </c>
      <c r="C710" s="8" t="s">
        <v>84</v>
      </c>
      <c r="D710" s="9" t="s">
        <v>68</v>
      </c>
      <c r="E710" s="13">
        <v>46802044000</v>
      </c>
      <c r="F710">
        <v>3337.4003628052137</v>
      </c>
      <c r="G710" s="14">
        <v>6.5000000000000002E-2</v>
      </c>
      <c r="H710" s="14">
        <v>216</v>
      </c>
      <c r="I710" s="14">
        <v>9.8000000000000004E-2</v>
      </c>
      <c r="J710">
        <v>11332</v>
      </c>
      <c r="K710">
        <v>8.0807199171276968E-4</v>
      </c>
      <c r="L710">
        <v>30759</v>
      </c>
      <c r="M710">
        <v>2.1933891981197567E-3</v>
      </c>
      <c r="N710">
        <v>2.3E-2</v>
      </c>
      <c r="O710">
        <v>2.3E-2</v>
      </c>
      <c r="P710">
        <v>78</v>
      </c>
      <c r="Q710">
        <v>72</v>
      </c>
      <c r="R710">
        <v>0.32300000000000001</v>
      </c>
      <c r="S710">
        <v>0.62</v>
      </c>
      <c r="T710">
        <v>5.7000000000000002E-2</v>
      </c>
      <c r="U710">
        <v>14023503</v>
      </c>
      <c r="V710">
        <v>0.61899999999999999</v>
      </c>
      <c r="W710">
        <v>492000000</v>
      </c>
      <c r="X710">
        <v>35.083958694200732</v>
      </c>
      <c r="Y710">
        <v>706000000</v>
      </c>
      <c r="Z710">
        <v>50.344054548995352</v>
      </c>
      <c r="AA710">
        <v>0.35299999999999998</v>
      </c>
      <c r="AB710">
        <v>65</v>
      </c>
      <c r="AC710">
        <v>0</v>
      </c>
      <c r="AD710">
        <v>600</v>
      </c>
      <c r="AE710">
        <v>7.1999999999999995E-2</v>
      </c>
      <c r="AF710">
        <v>0.60499999999999998</v>
      </c>
    </row>
    <row r="711" spans="1:32" ht="14.4">
      <c r="A711" t="s">
        <v>1002</v>
      </c>
      <c r="B711" s="7" t="s">
        <v>133</v>
      </c>
      <c r="C711" s="8" t="s">
        <v>84</v>
      </c>
      <c r="D711" s="9" t="s">
        <v>69</v>
      </c>
      <c r="E711" s="13">
        <v>51007777000</v>
      </c>
      <c r="F711">
        <v>3574.8778927303465</v>
      </c>
      <c r="G711" s="14">
        <v>6.7000000000000004E-2</v>
      </c>
      <c r="H711" s="14">
        <v>241</v>
      </c>
      <c r="I711" s="8"/>
      <c r="J711">
        <v>11048</v>
      </c>
      <c r="K711">
        <v>7.7429861252108418E-4</v>
      </c>
      <c r="L711">
        <v>29908</v>
      </c>
      <c r="M711">
        <v>2.0961009144895536E-3</v>
      </c>
      <c r="N711">
        <v>2.3E-2</v>
      </c>
      <c r="O711">
        <v>2.3E-2</v>
      </c>
      <c r="P711">
        <v>78</v>
      </c>
      <c r="Q711">
        <v>72</v>
      </c>
      <c r="R711">
        <v>0.32</v>
      </c>
      <c r="S711">
        <v>0.622</v>
      </c>
      <c r="T711">
        <v>5.8000000000000003E-2</v>
      </c>
      <c r="U711">
        <v>14268397</v>
      </c>
      <c r="V711">
        <v>0.621</v>
      </c>
      <c r="W711">
        <v>626000000</v>
      </c>
      <c r="X711">
        <v>43.873183511784823</v>
      </c>
      <c r="Y711">
        <v>733000000</v>
      </c>
      <c r="Z711">
        <v>51.372273984246441</v>
      </c>
      <c r="AA711">
        <v>0.35299999999999998</v>
      </c>
      <c r="AB711">
        <v>65</v>
      </c>
      <c r="AC711">
        <v>0</v>
      </c>
      <c r="AD711">
        <v>600</v>
      </c>
      <c r="AE711">
        <v>0.108</v>
      </c>
      <c r="AF711">
        <v>0.69699999999999995</v>
      </c>
    </row>
    <row r="712" spans="1:32" ht="14.4">
      <c r="A712" t="s">
        <v>1003</v>
      </c>
      <c r="B712" s="7" t="s">
        <v>133</v>
      </c>
      <c r="C712" s="8" t="s">
        <v>84</v>
      </c>
      <c r="D712" s="9" t="s">
        <v>70</v>
      </c>
      <c r="E712" s="13">
        <v>61762635000</v>
      </c>
      <c r="F712">
        <v>4255.8519947283712</v>
      </c>
      <c r="G712" s="14">
        <v>6.3E-2</v>
      </c>
      <c r="H712" s="14">
        <v>268</v>
      </c>
      <c r="I712" s="8"/>
      <c r="J712">
        <v>9177</v>
      </c>
      <c r="K712">
        <v>6.3235569135970736E-4</v>
      </c>
      <c r="L712">
        <v>24690</v>
      </c>
      <c r="M712">
        <v>1.7013034782250381E-3</v>
      </c>
      <c r="N712">
        <v>2.1999999999999999E-2</v>
      </c>
      <c r="O712">
        <v>2.1999999999999999E-2</v>
      </c>
      <c r="P712">
        <v>78</v>
      </c>
      <c r="Q712">
        <v>72</v>
      </c>
      <c r="R712">
        <v>0.316</v>
      </c>
      <c r="S712">
        <v>0.624</v>
      </c>
      <c r="T712">
        <v>5.8999999999999997E-2</v>
      </c>
      <c r="U712">
        <v>14512402</v>
      </c>
      <c r="V712">
        <v>0.623</v>
      </c>
      <c r="W712">
        <v>745000000</v>
      </c>
      <c r="X712">
        <v>51.335402643890376</v>
      </c>
      <c r="Y712">
        <v>790000000</v>
      </c>
      <c r="Z712">
        <v>54.436198776742813</v>
      </c>
      <c r="AA712">
        <v>0.34899999999999998</v>
      </c>
      <c r="AB712">
        <v>65</v>
      </c>
      <c r="AC712">
        <v>0</v>
      </c>
      <c r="AD712">
        <v>600</v>
      </c>
      <c r="AE712">
        <v>0.188</v>
      </c>
      <c r="AF712">
        <v>0.80500000000000005</v>
      </c>
    </row>
    <row r="713" spans="1:32" ht="14.4">
      <c r="A713" t="s">
        <v>1004</v>
      </c>
      <c r="B713" s="7" t="s">
        <v>133</v>
      </c>
      <c r="C713" s="8" t="s">
        <v>84</v>
      </c>
      <c r="D713" s="9" t="s">
        <v>71</v>
      </c>
      <c r="E713" s="13">
        <v>62519686000</v>
      </c>
      <c r="F713">
        <v>4236.7775553209913</v>
      </c>
      <c r="G713" s="14">
        <v>7.0999999999999994E-2</v>
      </c>
      <c r="H713" s="14">
        <v>302</v>
      </c>
      <c r="I713" s="8"/>
      <c r="J713">
        <v>9712</v>
      </c>
      <c r="K713">
        <v>6.5815403515106369E-4</v>
      </c>
      <c r="L713">
        <v>26523</v>
      </c>
      <c r="M713">
        <v>1.7973866839283014E-3</v>
      </c>
      <c r="N713">
        <v>2.1999999999999999E-2</v>
      </c>
      <c r="O713">
        <v>2.1999999999999999E-2</v>
      </c>
      <c r="P713">
        <v>78</v>
      </c>
      <c r="Q713">
        <v>73</v>
      </c>
      <c r="R713">
        <v>0.313</v>
      </c>
      <c r="S713">
        <v>0.627</v>
      </c>
      <c r="T713">
        <v>6.0999999999999999E-2</v>
      </c>
      <c r="U713">
        <v>14756424</v>
      </c>
      <c r="V713">
        <v>0.625</v>
      </c>
      <c r="W713">
        <v>674000000</v>
      </c>
      <c r="X713">
        <v>45.675022620656605</v>
      </c>
      <c r="Y713">
        <v>806000000</v>
      </c>
      <c r="Z713">
        <v>54.620279276334159</v>
      </c>
      <c r="AA713">
        <v>0.34899999999999998</v>
      </c>
      <c r="AB713">
        <v>64</v>
      </c>
      <c r="AC713">
        <v>0</v>
      </c>
      <c r="AD713">
        <v>600</v>
      </c>
      <c r="AE713">
        <v>0.246</v>
      </c>
      <c r="AF713">
        <v>0.89700000000000002</v>
      </c>
    </row>
    <row r="714" spans="1:32" ht="14.4">
      <c r="A714" t="s">
        <v>1005</v>
      </c>
      <c r="B714" s="7" t="s">
        <v>133</v>
      </c>
      <c r="C714" s="8" t="s">
        <v>84</v>
      </c>
      <c r="D714" s="9" t="s">
        <v>72</v>
      </c>
      <c r="E714" s="13">
        <v>67513698000</v>
      </c>
      <c r="F714">
        <v>4500.5915577233418</v>
      </c>
      <c r="G714" s="14">
        <v>7.1999999999999995E-2</v>
      </c>
      <c r="H714" s="14">
        <v>335</v>
      </c>
      <c r="I714" s="8"/>
      <c r="J714">
        <v>10255</v>
      </c>
      <c r="K714">
        <v>6.836178107804562E-4</v>
      </c>
      <c r="L714">
        <v>29688</v>
      </c>
      <c r="M714">
        <v>1.979058563281344E-3</v>
      </c>
      <c r="N714">
        <v>2.1999999999999999E-2</v>
      </c>
      <c r="O714">
        <v>2.1000000000000001E-2</v>
      </c>
      <c r="P714">
        <v>79</v>
      </c>
      <c r="Q714">
        <v>73</v>
      </c>
      <c r="R714">
        <v>0.31</v>
      </c>
      <c r="S714">
        <v>0.629</v>
      </c>
      <c r="T714">
        <v>6.2E-2</v>
      </c>
      <c r="U714">
        <v>15001072</v>
      </c>
      <c r="V714">
        <v>0.627</v>
      </c>
      <c r="W714">
        <v>786000000</v>
      </c>
      <c r="X714">
        <v>52.396255414279729</v>
      </c>
      <c r="Y714">
        <v>863000000</v>
      </c>
      <c r="Z714">
        <v>57.529221911607387</v>
      </c>
      <c r="AA714">
        <v>0.35299999999999998</v>
      </c>
      <c r="AB714">
        <v>56</v>
      </c>
      <c r="AC714">
        <v>0</v>
      </c>
      <c r="AD714">
        <v>654</v>
      </c>
      <c r="AE714">
        <v>0.28999999999999998</v>
      </c>
      <c r="AF714">
        <v>0.98499999999999999</v>
      </c>
    </row>
    <row r="715" spans="1:32" ht="14.4">
      <c r="A715" t="s">
        <v>1006</v>
      </c>
      <c r="B715" s="7" t="s">
        <v>133</v>
      </c>
      <c r="C715" s="8" t="s">
        <v>84</v>
      </c>
      <c r="D715" s="9" t="s">
        <v>73</v>
      </c>
      <c r="E715" s="13">
        <v>76769729000</v>
      </c>
      <c r="F715">
        <v>5035.2424930054349</v>
      </c>
      <c r="G715" s="14">
        <v>6.9000000000000006E-2</v>
      </c>
      <c r="H715" s="14">
        <v>362</v>
      </c>
      <c r="I715" s="8"/>
      <c r="J715">
        <v>10255</v>
      </c>
      <c r="K715">
        <v>6.7261422488244988E-4</v>
      </c>
      <c r="L715">
        <v>29688</v>
      </c>
      <c r="M715">
        <v>1.9472034235309774E-3</v>
      </c>
      <c r="N715">
        <v>2.1000000000000001E-2</v>
      </c>
      <c r="O715">
        <v>0.02</v>
      </c>
      <c r="P715">
        <v>79</v>
      </c>
      <c r="Q715">
        <v>73</v>
      </c>
      <c r="R715">
        <v>0.30599999999999999</v>
      </c>
      <c r="S715">
        <v>0.63100000000000001</v>
      </c>
      <c r="T715">
        <v>6.3E-2</v>
      </c>
      <c r="U715">
        <v>15246481</v>
      </c>
      <c r="V715">
        <v>0.629</v>
      </c>
      <c r="W715">
        <v>849000000</v>
      </c>
      <c r="X715">
        <v>55.684980685051194</v>
      </c>
      <c r="Y715">
        <v>917000000</v>
      </c>
      <c r="Z715">
        <v>60.14502625228733</v>
      </c>
      <c r="AA715">
        <v>0.35299999999999998</v>
      </c>
      <c r="AB715">
        <v>56</v>
      </c>
      <c r="AC715">
        <v>0</v>
      </c>
      <c r="AD715">
        <v>654</v>
      </c>
      <c r="AE715">
        <v>0.314</v>
      </c>
      <c r="AF715">
        <v>1.006</v>
      </c>
    </row>
    <row r="716" spans="1:32" ht="14.4">
      <c r="A716" t="s">
        <v>1007</v>
      </c>
      <c r="B716" s="7" t="s">
        <v>133</v>
      </c>
      <c r="C716" s="8" t="s">
        <v>84</v>
      </c>
      <c r="D716" s="9" t="s">
        <v>74</v>
      </c>
      <c r="E716" s="13">
        <v>84039856000</v>
      </c>
      <c r="F716">
        <v>5424.633610684662</v>
      </c>
      <c r="G716" s="14">
        <v>6.4000000000000001E-2</v>
      </c>
      <c r="H716" s="14">
        <v>361</v>
      </c>
      <c r="I716" s="8"/>
      <c r="J716">
        <v>10255</v>
      </c>
      <c r="K716">
        <v>6.6194327698004634E-4</v>
      </c>
      <c r="L716">
        <v>29688</v>
      </c>
      <c r="M716">
        <v>1.9163112634796309E-3</v>
      </c>
      <c r="N716">
        <v>2.1000000000000001E-2</v>
      </c>
      <c r="O716">
        <v>0.02</v>
      </c>
      <c r="P716">
        <v>79</v>
      </c>
      <c r="Q716">
        <v>73</v>
      </c>
      <c r="R716">
        <v>0.30299999999999999</v>
      </c>
      <c r="S716">
        <v>0.63300000000000001</v>
      </c>
      <c r="T716">
        <v>6.4000000000000001E-2</v>
      </c>
      <c r="U716">
        <v>15492264</v>
      </c>
      <c r="V716">
        <v>0.63100000000000001</v>
      </c>
      <c r="W716">
        <v>1039000000</v>
      </c>
      <c r="X716">
        <v>67.065730354194841</v>
      </c>
      <c r="Y716">
        <v>944000000</v>
      </c>
      <c r="Z716">
        <v>60.93363758841187</v>
      </c>
      <c r="AA716">
        <v>0.34599999999999997</v>
      </c>
      <c r="AB716">
        <v>56</v>
      </c>
      <c r="AC716">
        <v>134</v>
      </c>
      <c r="AD716">
        <v>654</v>
      </c>
      <c r="AE716">
        <v>0.35099999999999998</v>
      </c>
      <c r="AF716">
        <v>1.0620000000000001</v>
      </c>
    </row>
    <row r="717" spans="1:32" ht="14.4">
      <c r="A717" t="s">
        <v>1008</v>
      </c>
      <c r="B717" s="7" t="s">
        <v>134</v>
      </c>
      <c r="C717" s="8" t="s">
        <v>78</v>
      </c>
      <c r="D717" s="9" t="s">
        <v>62</v>
      </c>
      <c r="E717" s="13">
        <v>99838540997</v>
      </c>
      <c r="F717">
        <v>1509.5810200828316</v>
      </c>
      <c r="G717" s="14">
        <v>5.3999999999999999E-2</v>
      </c>
      <c r="H717" s="14">
        <v>79</v>
      </c>
      <c r="I717" s="14">
        <v>0.13200000000000001</v>
      </c>
      <c r="J717">
        <v>0</v>
      </c>
      <c r="L717">
        <v>0</v>
      </c>
      <c r="N717">
        <v>2.5000000000000001E-2</v>
      </c>
      <c r="O717">
        <v>3.5999999999999997E-2</v>
      </c>
      <c r="P717">
        <v>71</v>
      </c>
      <c r="Q717">
        <v>66</v>
      </c>
      <c r="R717">
        <v>0.35399999999999998</v>
      </c>
      <c r="S717">
        <v>0.59199999999999997</v>
      </c>
      <c r="T717">
        <v>5.2999999999999999E-2</v>
      </c>
      <c r="U717">
        <v>66136590</v>
      </c>
      <c r="V717">
        <v>0.42799999999999999</v>
      </c>
      <c r="W717">
        <v>4657000000</v>
      </c>
      <c r="X717">
        <v>70.414879267286082</v>
      </c>
      <c r="Y717">
        <v>1206000000</v>
      </c>
      <c r="Z717">
        <v>18.234989133851624</v>
      </c>
      <c r="AA717">
        <v>0</v>
      </c>
      <c r="AB717">
        <v>0</v>
      </c>
      <c r="AC717">
        <v>0</v>
      </c>
      <c r="AD717">
        <v>0</v>
      </c>
      <c r="AE717">
        <v>6.0000000000000001E-3</v>
      </c>
      <c r="AF717">
        <v>2.1000000000000001E-2</v>
      </c>
    </row>
    <row r="718" spans="1:32" ht="14.4">
      <c r="A718" t="s">
        <v>1009</v>
      </c>
      <c r="B718" s="7" t="s">
        <v>134</v>
      </c>
      <c r="C718" s="8" t="s">
        <v>78</v>
      </c>
      <c r="D718" s="9" t="s">
        <v>63</v>
      </c>
      <c r="E718" s="13">
        <v>97632008051</v>
      </c>
      <c r="F718">
        <v>1452.7667025488545</v>
      </c>
      <c r="G718" s="14">
        <v>5.8000000000000003E-2</v>
      </c>
      <c r="H718" s="14">
        <v>76</v>
      </c>
      <c r="I718" s="14">
        <v>0.13300000000000001</v>
      </c>
      <c r="J718">
        <v>77649</v>
      </c>
      <c r="K718">
        <v>1.1554190468692361E-3</v>
      </c>
      <c r="L718">
        <v>0</v>
      </c>
      <c r="N718">
        <v>2.5000000000000001E-2</v>
      </c>
      <c r="O718">
        <v>3.4000000000000002E-2</v>
      </c>
      <c r="P718">
        <v>71</v>
      </c>
      <c r="Q718">
        <v>66</v>
      </c>
      <c r="R718">
        <v>0.34799999999999998</v>
      </c>
      <c r="S718">
        <v>0.59799999999999998</v>
      </c>
      <c r="T718">
        <v>5.3999999999999999E-2</v>
      </c>
      <c r="U718">
        <v>67204189</v>
      </c>
      <c r="V718">
        <v>0.42799999999999999</v>
      </c>
      <c r="W718">
        <v>4119000000</v>
      </c>
      <c r="X718">
        <v>61.290822213478386</v>
      </c>
      <c r="Y718">
        <v>1248000000</v>
      </c>
      <c r="Z718">
        <v>18.57027096926949</v>
      </c>
      <c r="AA718">
        <v>0</v>
      </c>
      <c r="AB718">
        <v>0</v>
      </c>
      <c r="AC718">
        <v>0</v>
      </c>
      <c r="AD718">
        <v>0</v>
      </c>
      <c r="AE718">
        <v>8.0000000000000002E-3</v>
      </c>
      <c r="AF718">
        <v>4.2000000000000003E-2</v>
      </c>
    </row>
    <row r="719" spans="1:32" ht="14.4">
      <c r="A719" t="s">
        <v>1010</v>
      </c>
      <c r="B719" s="7" t="s">
        <v>134</v>
      </c>
      <c r="C719" s="8" t="s">
        <v>78</v>
      </c>
      <c r="D719" s="9" t="s">
        <v>64</v>
      </c>
      <c r="E719" s="13">
        <v>87850680573</v>
      </c>
      <c r="F719">
        <v>1286.1922783118741</v>
      </c>
      <c r="G719" s="14">
        <v>6.0999999999999999E-2</v>
      </c>
      <c r="H719" s="14">
        <v>74</v>
      </c>
      <c r="I719" s="14">
        <v>0.13800000000000001</v>
      </c>
      <c r="J719">
        <v>73575</v>
      </c>
      <c r="K719">
        <v>1.0771868386171635E-3</v>
      </c>
      <c r="L719">
        <v>204776</v>
      </c>
      <c r="M719">
        <v>2.9980565690067044E-3</v>
      </c>
      <c r="N719">
        <v>2.4E-2</v>
      </c>
      <c r="O719">
        <v>3.1E-2</v>
      </c>
      <c r="P719">
        <v>71</v>
      </c>
      <c r="Q719">
        <v>67</v>
      </c>
      <c r="R719">
        <v>0.34200000000000003</v>
      </c>
      <c r="S719">
        <v>0.60399999999999998</v>
      </c>
      <c r="T719">
        <v>5.3999999999999999E-2</v>
      </c>
      <c r="U719">
        <v>68302914</v>
      </c>
      <c r="V719">
        <v>0.42899999999999999</v>
      </c>
      <c r="W719">
        <v>4133000000</v>
      </c>
      <c r="X719">
        <v>60.509863459119771</v>
      </c>
      <c r="Y719">
        <v>1309000000</v>
      </c>
      <c r="Z719">
        <v>19.164628905876548</v>
      </c>
      <c r="AA719">
        <v>0</v>
      </c>
      <c r="AB719">
        <v>0</v>
      </c>
      <c r="AC719">
        <v>0</v>
      </c>
      <c r="AD719">
        <v>0</v>
      </c>
      <c r="AE719">
        <v>2.7E-2</v>
      </c>
      <c r="AF719">
        <v>6.6000000000000003E-2</v>
      </c>
    </row>
    <row r="720" spans="1:32" ht="14.4">
      <c r="A720" t="s">
        <v>1011</v>
      </c>
      <c r="B720" s="7" t="s">
        <v>134</v>
      </c>
      <c r="C720" s="8" t="s">
        <v>78</v>
      </c>
      <c r="D720" s="9" t="s">
        <v>65</v>
      </c>
      <c r="E720" s="13">
        <v>82923680622</v>
      </c>
      <c r="F720">
        <v>1194.3068172837907</v>
      </c>
      <c r="G720" s="14">
        <v>5.6000000000000001E-2</v>
      </c>
      <c r="H720" s="14">
        <v>56</v>
      </c>
      <c r="I720" s="14">
        <v>0.13500000000000001</v>
      </c>
      <c r="J720">
        <v>71465</v>
      </c>
      <c r="K720">
        <v>1.0292733759159998E-3</v>
      </c>
      <c r="L720">
        <v>197871</v>
      </c>
      <c r="M720">
        <v>2.8498335152294797E-3</v>
      </c>
      <c r="N720">
        <v>2.4E-2</v>
      </c>
      <c r="O720">
        <v>2.9000000000000001E-2</v>
      </c>
      <c r="P720">
        <v>72</v>
      </c>
      <c r="Q720">
        <v>67</v>
      </c>
      <c r="R720">
        <v>0.33500000000000002</v>
      </c>
      <c r="S720">
        <v>0.61</v>
      </c>
      <c r="T720">
        <v>5.3999999999999999E-2</v>
      </c>
      <c r="U720">
        <v>69432477</v>
      </c>
      <c r="V720">
        <v>0.42899999999999999</v>
      </c>
      <c r="W720">
        <v>4704000000</v>
      </c>
      <c r="X720">
        <v>67.749275313913984</v>
      </c>
      <c r="Y720">
        <v>1465000000</v>
      </c>
      <c r="Z720">
        <v>21.099636125613092</v>
      </c>
      <c r="AA720">
        <v>0</v>
      </c>
      <c r="AB720">
        <v>37</v>
      </c>
      <c r="AC720">
        <v>0</v>
      </c>
      <c r="AD720">
        <v>0</v>
      </c>
      <c r="AE720">
        <v>0.04</v>
      </c>
      <c r="AF720">
        <v>8.3000000000000004E-2</v>
      </c>
    </row>
    <row r="721" spans="1:32" ht="14.4">
      <c r="A721" t="s">
        <v>1012</v>
      </c>
      <c r="B721" s="7" t="s">
        <v>134</v>
      </c>
      <c r="C721" s="8" t="s">
        <v>78</v>
      </c>
      <c r="D721" s="9" t="s">
        <v>66</v>
      </c>
      <c r="E721" s="13">
        <v>78845185709</v>
      </c>
      <c r="F721">
        <v>1116.9251609207074</v>
      </c>
      <c r="G721" s="14">
        <v>5.2999999999999999E-2</v>
      </c>
      <c r="H721" s="14">
        <v>57</v>
      </c>
      <c r="I721" s="14">
        <v>0.13400000000000001</v>
      </c>
      <c r="J721">
        <v>72050</v>
      </c>
      <c r="K721">
        <v>1.0206641930091997E-3</v>
      </c>
      <c r="L721">
        <v>196797</v>
      </c>
      <c r="M721">
        <v>2.787836935345336E-3</v>
      </c>
      <c r="N721">
        <v>2.4E-2</v>
      </c>
      <c r="O721">
        <v>2.7E-2</v>
      </c>
      <c r="P721">
        <v>72</v>
      </c>
      <c r="Q721">
        <v>67</v>
      </c>
      <c r="R721">
        <v>0.33</v>
      </c>
      <c r="S721">
        <v>0.61599999999999999</v>
      </c>
      <c r="T721">
        <v>5.3999999999999999E-2</v>
      </c>
      <c r="U721">
        <v>70591288</v>
      </c>
      <c r="V721">
        <v>0.43</v>
      </c>
      <c r="W721">
        <v>6328000000</v>
      </c>
      <c r="X721">
        <v>89.642789914812155</v>
      </c>
      <c r="Y721">
        <v>1543000000</v>
      </c>
      <c r="Z721">
        <v>21.858221371453091</v>
      </c>
      <c r="AA721">
        <v>0</v>
      </c>
      <c r="AB721">
        <v>37</v>
      </c>
      <c r="AC721">
        <v>0</v>
      </c>
      <c r="AD721">
        <v>0</v>
      </c>
      <c r="AE721">
        <v>0.11899999999999999</v>
      </c>
      <c r="AF721">
        <v>0.108</v>
      </c>
    </row>
    <row r="722" spans="1:32" ht="14.4">
      <c r="A722" t="s">
        <v>1013</v>
      </c>
      <c r="B722" s="7" t="s">
        <v>134</v>
      </c>
      <c r="C722" s="8" t="s">
        <v>78</v>
      </c>
      <c r="D722" s="9" t="s">
        <v>67</v>
      </c>
      <c r="E722" s="13">
        <v>89685724889</v>
      </c>
      <c r="F722">
        <v>1249.4932601330459</v>
      </c>
      <c r="G722" s="14">
        <v>5.0999999999999997E-2</v>
      </c>
      <c r="H722" s="14">
        <v>64</v>
      </c>
      <c r="I722" s="14">
        <v>0.13100000000000001</v>
      </c>
      <c r="J722">
        <v>53536</v>
      </c>
      <c r="K722">
        <v>7.4585862195207823E-4</v>
      </c>
      <c r="L722">
        <v>150912</v>
      </c>
      <c r="M722">
        <v>2.102492086745966E-3</v>
      </c>
      <c r="N722">
        <v>2.4E-2</v>
      </c>
      <c r="O722">
        <v>2.5999999999999999E-2</v>
      </c>
      <c r="P722">
        <v>72</v>
      </c>
      <c r="Q722">
        <v>67</v>
      </c>
      <c r="R722">
        <v>0.32500000000000001</v>
      </c>
      <c r="S722">
        <v>0.62</v>
      </c>
      <c r="T722">
        <v>5.5E-2</v>
      </c>
      <c r="U722">
        <v>71777678</v>
      </c>
      <c r="V722">
        <v>0.43</v>
      </c>
      <c r="W722">
        <v>7206000000</v>
      </c>
      <c r="X722">
        <v>100.39332841054011</v>
      </c>
      <c r="Y722">
        <v>1932000000</v>
      </c>
      <c r="Z722">
        <v>26.916446085090687</v>
      </c>
      <c r="AA722">
        <v>0.54300000000000004</v>
      </c>
      <c r="AB722">
        <v>22</v>
      </c>
      <c r="AC722">
        <v>0</v>
      </c>
      <c r="AD722">
        <v>504</v>
      </c>
      <c r="AE722">
        <v>0.128</v>
      </c>
      <c r="AF722">
        <v>0.19</v>
      </c>
    </row>
    <row r="723" spans="1:32" ht="14.4">
      <c r="A723" t="s">
        <v>1014</v>
      </c>
      <c r="B723" s="7" t="s">
        <v>134</v>
      </c>
      <c r="C723" s="8" t="s">
        <v>78</v>
      </c>
      <c r="D723" s="9" t="s">
        <v>68</v>
      </c>
      <c r="E723" s="13">
        <v>107000000000</v>
      </c>
      <c r="F723">
        <v>1465.9390968889018</v>
      </c>
      <c r="G723" s="14">
        <v>5.1999999999999998E-2</v>
      </c>
      <c r="H723" s="14">
        <v>75</v>
      </c>
      <c r="I723" s="14">
        <v>0.126</v>
      </c>
      <c r="J723">
        <v>71189</v>
      </c>
      <c r="K723">
        <v>9.7531531185443023E-4</v>
      </c>
      <c r="L723">
        <v>192382</v>
      </c>
      <c r="M723">
        <v>2.6357036947446794E-3</v>
      </c>
      <c r="N723">
        <v>2.4E-2</v>
      </c>
      <c r="O723">
        <v>2.4E-2</v>
      </c>
      <c r="P723">
        <v>72</v>
      </c>
      <c r="Q723">
        <v>67</v>
      </c>
      <c r="R723">
        <v>0.32200000000000001</v>
      </c>
      <c r="S723">
        <v>0.624</v>
      </c>
      <c r="T723">
        <v>5.5E-2</v>
      </c>
      <c r="U723">
        <v>72990754</v>
      </c>
      <c r="V723">
        <v>0.43099999999999999</v>
      </c>
      <c r="W723">
        <v>8133000000</v>
      </c>
      <c r="X723">
        <v>111.42507172894803</v>
      </c>
      <c r="Y723">
        <v>2156000000</v>
      </c>
      <c r="Z723">
        <v>29.5379877840418</v>
      </c>
      <c r="AA723">
        <v>0.46400000000000002</v>
      </c>
      <c r="AB723">
        <v>19</v>
      </c>
      <c r="AC723">
        <v>0</v>
      </c>
      <c r="AD723">
        <v>596</v>
      </c>
      <c r="AE723">
        <v>0.13700000000000001</v>
      </c>
      <c r="AF723">
        <v>0.247</v>
      </c>
    </row>
    <row r="724" spans="1:32" ht="14.4">
      <c r="A724" t="s">
        <v>1015</v>
      </c>
      <c r="B724" s="7" t="s">
        <v>134</v>
      </c>
      <c r="C724" s="8" t="s">
        <v>78</v>
      </c>
      <c r="D724" s="9" t="s">
        <v>69</v>
      </c>
      <c r="E724" s="13">
        <v>130000000000</v>
      </c>
      <c r="F724">
        <v>1751.3234650387406</v>
      </c>
      <c r="G724" s="14">
        <v>4.9000000000000002E-2</v>
      </c>
      <c r="H724" s="14">
        <v>85</v>
      </c>
      <c r="I724" s="14">
        <v>0.125</v>
      </c>
      <c r="J724">
        <v>62741</v>
      </c>
      <c r="K724">
        <v>8.4522911938458172E-4</v>
      </c>
      <c r="L724">
        <v>167208</v>
      </c>
      <c r="M724">
        <v>2.2525791841707518E-3</v>
      </c>
      <c r="N724">
        <v>2.4E-2</v>
      </c>
      <c r="O724">
        <v>2.3E-2</v>
      </c>
      <c r="P724">
        <v>72</v>
      </c>
      <c r="Q724">
        <v>68</v>
      </c>
      <c r="R724">
        <v>0.31900000000000001</v>
      </c>
      <c r="S724">
        <v>0.626</v>
      </c>
      <c r="T724">
        <v>5.3999999999999999E-2</v>
      </c>
      <c r="U724">
        <v>74229577</v>
      </c>
      <c r="V724">
        <v>0.43099999999999999</v>
      </c>
      <c r="W724">
        <v>10327000000</v>
      </c>
      <c r="X724">
        <v>139.12244171888517</v>
      </c>
      <c r="Y724">
        <v>2886000000</v>
      </c>
      <c r="Z724">
        <v>38.87938092386004</v>
      </c>
      <c r="AA724">
        <v>0.45100000000000001</v>
      </c>
      <c r="AB724">
        <v>10</v>
      </c>
      <c r="AC724">
        <v>0</v>
      </c>
      <c r="AD724">
        <v>711</v>
      </c>
      <c r="AE724">
        <v>0.16</v>
      </c>
      <c r="AF724">
        <v>0.40500000000000003</v>
      </c>
    </row>
    <row r="725" spans="1:32" ht="14.4">
      <c r="A725" t="s">
        <v>1016</v>
      </c>
      <c r="B725" s="7" t="s">
        <v>134</v>
      </c>
      <c r="C725" s="8" t="s">
        <v>78</v>
      </c>
      <c r="D725" s="9" t="s">
        <v>70</v>
      </c>
      <c r="E725" s="13">
        <v>163000000000</v>
      </c>
      <c r="F725">
        <v>2159.1714143931849</v>
      </c>
      <c r="G725" s="14">
        <v>4.8000000000000001E-2</v>
      </c>
      <c r="H725" s="14">
        <v>101</v>
      </c>
      <c r="I725" s="14">
        <v>0.123</v>
      </c>
      <c r="J725">
        <v>47162</v>
      </c>
      <c r="K725">
        <v>6.247290935313582E-4</v>
      </c>
      <c r="L725">
        <v>127194</v>
      </c>
      <c r="M725">
        <v>1.684869011548017E-3</v>
      </c>
      <c r="N725">
        <v>2.4E-2</v>
      </c>
      <c r="O725">
        <v>2.1000000000000001E-2</v>
      </c>
      <c r="P725">
        <v>72</v>
      </c>
      <c r="Q725">
        <v>68</v>
      </c>
      <c r="R725">
        <v>0.318</v>
      </c>
      <c r="S725">
        <v>0.628</v>
      </c>
      <c r="T725">
        <v>5.3999999999999999E-2</v>
      </c>
      <c r="U725">
        <v>75491922</v>
      </c>
      <c r="V725">
        <v>0.43099999999999999</v>
      </c>
      <c r="W725">
        <v>12104000000</v>
      </c>
      <c r="X725">
        <v>160.33503558168781</v>
      </c>
      <c r="Y725">
        <v>3390000000</v>
      </c>
      <c r="Z725">
        <v>44.905466839220232</v>
      </c>
      <c r="AA725">
        <v>0.44</v>
      </c>
      <c r="AB725">
        <v>8</v>
      </c>
      <c r="AC725">
        <v>0</v>
      </c>
      <c r="AD725">
        <v>711</v>
      </c>
      <c r="AE725">
        <v>0.18</v>
      </c>
      <c r="AF725">
        <v>0.54700000000000004</v>
      </c>
    </row>
    <row r="726" spans="1:32" ht="14.4">
      <c r="A726" t="s">
        <v>1017</v>
      </c>
      <c r="B726" s="7" t="s">
        <v>134</v>
      </c>
      <c r="C726" s="8" t="s">
        <v>78</v>
      </c>
      <c r="D726" s="9" t="s">
        <v>71</v>
      </c>
      <c r="E726" s="13">
        <v>189000000000</v>
      </c>
      <c r="F726">
        <v>2461.7381098016735</v>
      </c>
      <c r="G726" s="14">
        <v>0.05</v>
      </c>
      <c r="H726" s="14">
        <v>118</v>
      </c>
      <c r="I726" s="14">
        <v>0.12</v>
      </c>
      <c r="J726">
        <v>48971</v>
      </c>
      <c r="K726">
        <v>6.3785067182591405E-4</v>
      </c>
      <c r="L726">
        <v>147963</v>
      </c>
      <c r="M726">
        <v>1.9272283383099736E-3</v>
      </c>
      <c r="N726">
        <v>2.4E-2</v>
      </c>
      <c r="O726">
        <v>2.1000000000000001E-2</v>
      </c>
      <c r="P726">
        <v>73</v>
      </c>
      <c r="Q726">
        <v>68</v>
      </c>
      <c r="R726">
        <v>0.316</v>
      </c>
      <c r="S726">
        <v>0.629</v>
      </c>
      <c r="T726">
        <v>5.5E-2</v>
      </c>
      <c r="U726">
        <v>76775023</v>
      </c>
      <c r="V726">
        <v>0.43</v>
      </c>
      <c r="W726">
        <v>11757000000</v>
      </c>
      <c r="X726">
        <v>153.13574051290092</v>
      </c>
      <c r="Y726">
        <v>2941000000</v>
      </c>
      <c r="Z726">
        <v>38.306728999612282</v>
      </c>
      <c r="AA726">
        <v>0.43</v>
      </c>
      <c r="AB726">
        <v>8</v>
      </c>
      <c r="AC726">
        <v>0</v>
      </c>
      <c r="AD726">
        <v>480</v>
      </c>
      <c r="AE726">
        <v>0.25700000000000001</v>
      </c>
      <c r="AF726">
        <v>0.72099999999999997</v>
      </c>
    </row>
    <row r="727" spans="1:32" ht="14.4">
      <c r="A727" t="s">
        <v>1018</v>
      </c>
      <c r="B727" s="7" t="s">
        <v>134</v>
      </c>
      <c r="C727" s="8" t="s">
        <v>78</v>
      </c>
      <c r="D727" s="9" t="s">
        <v>72</v>
      </c>
      <c r="E727" s="13">
        <v>219000000000</v>
      </c>
      <c r="F727">
        <v>2804.9698686678526</v>
      </c>
      <c r="G727" s="14">
        <v>4.8000000000000001E-2</v>
      </c>
      <c r="H727" s="14">
        <v>126</v>
      </c>
      <c r="I727" s="14">
        <v>0.11</v>
      </c>
      <c r="J727">
        <v>66269</v>
      </c>
      <c r="K727">
        <v>8.4877875902625538E-4</v>
      </c>
      <c r="L727">
        <v>178616</v>
      </c>
      <c r="M727">
        <v>2.2877283016528639E-3</v>
      </c>
      <c r="N727">
        <v>2.4E-2</v>
      </c>
      <c r="O727">
        <v>0.02</v>
      </c>
      <c r="P727">
        <v>73</v>
      </c>
      <c r="Q727">
        <v>68</v>
      </c>
      <c r="R727">
        <v>0.315</v>
      </c>
      <c r="S727">
        <v>0.63</v>
      </c>
      <c r="T727">
        <v>5.5E-2</v>
      </c>
      <c r="U727">
        <v>78075705</v>
      </c>
      <c r="V727">
        <v>0.43</v>
      </c>
      <c r="W727">
        <v>13633000000</v>
      </c>
      <c r="X727">
        <v>174.61257634497184</v>
      </c>
      <c r="Y727">
        <v>2696000000</v>
      </c>
      <c r="Z727">
        <v>34.530587972276393</v>
      </c>
      <c r="AA727">
        <v>0.42599999999999999</v>
      </c>
      <c r="AB727">
        <v>8</v>
      </c>
      <c r="AC727">
        <v>0</v>
      </c>
      <c r="AD727">
        <v>433</v>
      </c>
      <c r="AE727">
        <v>0.314</v>
      </c>
      <c r="AF727">
        <v>0.90500000000000003</v>
      </c>
    </row>
    <row r="728" spans="1:32" ht="14.4">
      <c r="A728" t="s">
        <v>1019</v>
      </c>
      <c r="B728" s="7" t="s">
        <v>134</v>
      </c>
      <c r="C728" s="8" t="s">
        <v>78</v>
      </c>
      <c r="D728" s="9" t="s">
        <v>73</v>
      </c>
      <c r="E728" s="13">
        <v>236000000000</v>
      </c>
      <c r="F728">
        <v>2972.5742490477624</v>
      </c>
      <c r="G728" s="14">
        <v>4.9000000000000002E-2</v>
      </c>
      <c r="H728" s="14">
        <v>137</v>
      </c>
      <c r="I728" s="14">
        <v>0.11</v>
      </c>
      <c r="J728">
        <v>66269</v>
      </c>
      <c r="K728">
        <v>8.3470136826333116E-4</v>
      </c>
      <c r="L728">
        <v>178616</v>
      </c>
      <c r="M728">
        <v>2.2497852629996401E-3</v>
      </c>
      <c r="N728">
        <v>2.4E-2</v>
      </c>
      <c r="O728">
        <v>1.9E-2</v>
      </c>
      <c r="P728">
        <v>73</v>
      </c>
      <c r="Q728">
        <v>68</v>
      </c>
      <c r="R728">
        <v>0.314</v>
      </c>
      <c r="S728">
        <v>0.63100000000000001</v>
      </c>
      <c r="T728">
        <v>5.6000000000000001E-2</v>
      </c>
      <c r="U728">
        <v>79392466</v>
      </c>
      <c r="V728">
        <v>0.43</v>
      </c>
      <c r="W728">
        <v>9333000000</v>
      </c>
      <c r="X728">
        <v>117.55523502696087</v>
      </c>
      <c r="Y728">
        <v>2575000000</v>
      </c>
      <c r="Z728">
        <v>32.433808013974527</v>
      </c>
      <c r="AA728">
        <v>0.436</v>
      </c>
      <c r="AB728">
        <v>8</v>
      </c>
      <c r="AC728">
        <v>0</v>
      </c>
      <c r="AD728">
        <v>433</v>
      </c>
      <c r="AE728">
        <v>0.39800000000000002</v>
      </c>
      <c r="AF728">
        <v>1.0509999999999999</v>
      </c>
    </row>
    <row r="729" spans="1:32" ht="14.4">
      <c r="A729" t="s">
        <v>1020</v>
      </c>
      <c r="B729" s="7" t="s">
        <v>134</v>
      </c>
      <c r="C729" s="8" t="s">
        <v>78</v>
      </c>
      <c r="D729" s="9" t="s">
        <v>74</v>
      </c>
      <c r="E729" s="13">
        <v>263000000000</v>
      </c>
      <c r="F729">
        <v>3258.1007720410457</v>
      </c>
      <c r="G729" s="14">
        <v>0.05</v>
      </c>
      <c r="H729" s="14">
        <v>152</v>
      </c>
      <c r="I729" s="14">
        <v>0.12</v>
      </c>
      <c r="J729">
        <v>66269</v>
      </c>
      <c r="K729">
        <v>8.2095467704330059E-4</v>
      </c>
      <c r="L729">
        <v>178616</v>
      </c>
      <c r="M729">
        <v>2.2127335646345376E-3</v>
      </c>
      <c r="N729">
        <v>2.4E-2</v>
      </c>
      <c r="O729">
        <v>1.9E-2</v>
      </c>
      <c r="P729">
        <v>73</v>
      </c>
      <c r="Q729">
        <v>69</v>
      </c>
      <c r="R729">
        <v>0.312</v>
      </c>
      <c r="S729">
        <v>0.63100000000000001</v>
      </c>
      <c r="T729">
        <v>5.6000000000000001E-2</v>
      </c>
      <c r="U729">
        <v>80721874</v>
      </c>
      <c r="V729">
        <v>0.43</v>
      </c>
      <c r="W729">
        <v>10823000000</v>
      </c>
      <c r="X729">
        <v>134.07766028821382</v>
      </c>
      <c r="Y729">
        <v>3037000000</v>
      </c>
      <c r="Z729">
        <v>37.623011576762948</v>
      </c>
      <c r="AA729">
        <v>0.42599999999999999</v>
      </c>
      <c r="AB729">
        <v>8</v>
      </c>
      <c r="AC729">
        <v>127</v>
      </c>
      <c r="AD729">
        <v>392</v>
      </c>
      <c r="AE729">
        <v>0.44</v>
      </c>
      <c r="AF729">
        <v>1.1990000000000001</v>
      </c>
    </row>
    <row r="730" spans="1:32" ht="14.4">
      <c r="A730" t="s">
        <v>1021</v>
      </c>
      <c r="B730" s="7" t="s">
        <v>135</v>
      </c>
      <c r="C730" s="8" t="s">
        <v>84</v>
      </c>
      <c r="D730" s="9" t="s">
        <v>62</v>
      </c>
      <c r="E730" s="13">
        <v>13134100000</v>
      </c>
      <c r="F730">
        <v>2204.1540620467831</v>
      </c>
      <c r="G730" s="14">
        <v>8.1000000000000003E-2</v>
      </c>
      <c r="H730" s="14">
        <v>179</v>
      </c>
      <c r="I730" s="14">
        <v>0.14000000000000001</v>
      </c>
      <c r="J730">
        <v>0</v>
      </c>
      <c r="L730">
        <v>0</v>
      </c>
      <c r="N730">
        <v>2.5000000000000001E-2</v>
      </c>
      <c r="O730">
        <v>2.7E-2</v>
      </c>
      <c r="P730">
        <v>74</v>
      </c>
      <c r="Q730">
        <v>65</v>
      </c>
      <c r="R730">
        <v>0.38300000000000001</v>
      </c>
      <c r="S730">
        <v>0.56200000000000006</v>
      </c>
      <c r="T730">
        <v>5.5E-2</v>
      </c>
      <c r="U730">
        <v>5958794</v>
      </c>
      <c r="V730">
        <v>0.58899999999999997</v>
      </c>
      <c r="W730">
        <v>437000000</v>
      </c>
      <c r="X730">
        <v>73.336987316561036</v>
      </c>
      <c r="Y730">
        <v>219000000</v>
      </c>
      <c r="Z730">
        <v>36.752403254752558</v>
      </c>
      <c r="AA730">
        <v>0</v>
      </c>
      <c r="AB730">
        <v>0</v>
      </c>
      <c r="AC730">
        <v>0</v>
      </c>
      <c r="AD730">
        <v>0</v>
      </c>
      <c r="AE730">
        <v>1.2E-2</v>
      </c>
      <c r="AF730">
        <v>0.125</v>
      </c>
    </row>
    <row r="731" spans="1:32" ht="14.4">
      <c r="A731" t="s">
        <v>1022</v>
      </c>
      <c r="B731" s="7" t="s">
        <v>135</v>
      </c>
      <c r="C731" s="8" t="s">
        <v>84</v>
      </c>
      <c r="D731" s="9" t="s">
        <v>63</v>
      </c>
      <c r="E731" s="13">
        <v>13812700000</v>
      </c>
      <c r="F731">
        <v>2307.7710904668256</v>
      </c>
      <c r="G731" s="14">
        <v>0.08</v>
      </c>
      <c r="H731" s="14">
        <v>184</v>
      </c>
      <c r="I731" s="8"/>
      <c r="J731">
        <v>4319</v>
      </c>
      <c r="K731">
        <v>7.2160137697381533E-4</v>
      </c>
      <c r="L731">
        <v>0</v>
      </c>
      <c r="N731">
        <v>2.4E-2</v>
      </c>
      <c r="O731">
        <v>2.5000000000000001E-2</v>
      </c>
      <c r="P731">
        <v>75</v>
      </c>
      <c r="Q731">
        <v>65</v>
      </c>
      <c r="R731">
        <v>0.379</v>
      </c>
      <c r="S731">
        <v>0.56399999999999995</v>
      </c>
      <c r="T731">
        <v>5.7000000000000002E-2</v>
      </c>
      <c r="U731">
        <v>5985299</v>
      </c>
      <c r="V731">
        <v>0.59499999999999997</v>
      </c>
      <c r="W731">
        <v>452000000</v>
      </c>
      <c r="X731">
        <v>75.518365916222393</v>
      </c>
      <c r="Y731">
        <v>247000000</v>
      </c>
      <c r="Z731">
        <v>41.267779604661357</v>
      </c>
      <c r="AA731">
        <v>0</v>
      </c>
      <c r="AB731">
        <v>0</v>
      </c>
      <c r="AC731">
        <v>0</v>
      </c>
      <c r="AD731">
        <v>0</v>
      </c>
      <c r="AE731">
        <v>1.4999999999999999E-2</v>
      </c>
      <c r="AF731">
        <v>0.14299999999999999</v>
      </c>
    </row>
    <row r="732" spans="1:32" ht="14.4">
      <c r="A732" t="s">
        <v>1023</v>
      </c>
      <c r="B732" s="7" t="s">
        <v>135</v>
      </c>
      <c r="C732" s="8" t="s">
        <v>84</v>
      </c>
      <c r="D732" s="9" t="s">
        <v>64</v>
      </c>
      <c r="E732" s="13">
        <v>14306700000</v>
      </c>
      <c r="F732">
        <v>2381.1528969553492</v>
      </c>
      <c r="G732" s="14">
        <v>7.6999999999999999E-2</v>
      </c>
      <c r="H732" s="14">
        <v>184</v>
      </c>
      <c r="I732" s="8"/>
      <c r="J732">
        <v>4210</v>
      </c>
      <c r="K732">
        <v>7.0069643566874403E-4</v>
      </c>
      <c r="L732">
        <v>6249</v>
      </c>
      <c r="M732">
        <v>1.0400598637752925E-3</v>
      </c>
      <c r="N732">
        <v>2.3E-2</v>
      </c>
      <c r="O732">
        <v>2.4E-2</v>
      </c>
      <c r="P732">
        <v>75</v>
      </c>
      <c r="Q732">
        <v>65</v>
      </c>
      <c r="R732">
        <v>0.374</v>
      </c>
      <c r="S732">
        <v>0.56799999999999995</v>
      </c>
      <c r="T732">
        <v>5.8000000000000003E-2</v>
      </c>
      <c r="U732">
        <v>6008308</v>
      </c>
      <c r="V732">
        <v>0.6</v>
      </c>
      <c r="W732">
        <v>521000000</v>
      </c>
      <c r="X732">
        <v>86.713264366607035</v>
      </c>
      <c r="Y732">
        <v>266000000</v>
      </c>
      <c r="Z732">
        <v>44.272031327288815</v>
      </c>
      <c r="AA732">
        <v>0</v>
      </c>
      <c r="AB732">
        <v>0</v>
      </c>
      <c r="AC732">
        <v>0</v>
      </c>
      <c r="AD732">
        <v>0</v>
      </c>
      <c r="AE732">
        <v>1.9E-2</v>
      </c>
      <c r="AF732">
        <v>0.14799999999999999</v>
      </c>
    </row>
    <row r="733" spans="1:32" ht="14.4">
      <c r="A733" t="s">
        <v>1024</v>
      </c>
      <c r="B733" s="7" t="s">
        <v>135</v>
      </c>
      <c r="C733" s="8" t="s">
        <v>84</v>
      </c>
      <c r="D733" s="9" t="s">
        <v>65</v>
      </c>
      <c r="E733" s="13">
        <v>15046700000</v>
      </c>
      <c r="F733">
        <v>2495.5691858812352</v>
      </c>
      <c r="G733" s="14">
        <v>7.2999999999999995E-2</v>
      </c>
      <c r="H733" s="14">
        <v>182</v>
      </c>
      <c r="I733" s="8"/>
      <c r="J733">
        <v>4214</v>
      </c>
      <c r="K733">
        <v>6.989126219904381E-4</v>
      </c>
      <c r="L733">
        <v>6476</v>
      </c>
      <c r="M733">
        <v>1.0740764451851157E-3</v>
      </c>
      <c r="N733">
        <v>2.1999999999999999E-2</v>
      </c>
      <c r="O733">
        <v>2.3E-2</v>
      </c>
      <c r="P733">
        <v>75</v>
      </c>
      <c r="Q733">
        <v>66</v>
      </c>
      <c r="R733">
        <v>0.36899999999999999</v>
      </c>
      <c r="S733">
        <v>0.57199999999999995</v>
      </c>
      <c r="T733">
        <v>5.8999999999999997E-2</v>
      </c>
      <c r="U733">
        <v>6029366</v>
      </c>
      <c r="V733">
        <v>0.60599999999999998</v>
      </c>
      <c r="W733">
        <v>664000000</v>
      </c>
      <c r="X733">
        <v>110.12766516413168</v>
      </c>
      <c r="Y733">
        <v>311000000</v>
      </c>
      <c r="Z733">
        <v>51.580879316332762</v>
      </c>
      <c r="AA733">
        <v>0</v>
      </c>
      <c r="AB733">
        <v>115</v>
      </c>
      <c r="AC733">
        <v>0</v>
      </c>
      <c r="AD733">
        <v>0</v>
      </c>
      <c r="AE733">
        <v>2.5000000000000001E-2</v>
      </c>
      <c r="AF733">
        <v>0.191</v>
      </c>
    </row>
    <row r="734" spans="1:32" ht="14.4">
      <c r="A734" t="s">
        <v>1025</v>
      </c>
      <c r="B734" s="7" t="s">
        <v>135</v>
      </c>
      <c r="C734" s="8" t="s">
        <v>84</v>
      </c>
      <c r="D734" s="9" t="s">
        <v>66</v>
      </c>
      <c r="E734" s="13">
        <v>15798300000</v>
      </c>
      <c r="F734">
        <v>2611.1610719275436</v>
      </c>
      <c r="G734" s="14">
        <v>7.2999999999999995E-2</v>
      </c>
      <c r="H734" s="14">
        <v>191</v>
      </c>
      <c r="I734" s="8"/>
      <c r="J734">
        <v>4499</v>
      </c>
      <c r="K734">
        <v>7.4359985964325389E-4</v>
      </c>
      <c r="L734">
        <v>6546</v>
      </c>
      <c r="M734">
        <v>1.0819303581295265E-3</v>
      </c>
      <c r="N734">
        <v>2.1000000000000001E-2</v>
      </c>
      <c r="O734">
        <v>2.1000000000000001E-2</v>
      </c>
      <c r="P734">
        <v>75</v>
      </c>
      <c r="Q734">
        <v>66</v>
      </c>
      <c r="R734">
        <v>0.36299999999999999</v>
      </c>
      <c r="S734">
        <v>0.57599999999999996</v>
      </c>
      <c r="T734">
        <v>6.0999999999999999E-2</v>
      </c>
      <c r="U734">
        <v>6050297</v>
      </c>
      <c r="V734">
        <v>0.61099999999999999</v>
      </c>
      <c r="W734">
        <v>748000000</v>
      </c>
      <c r="X734">
        <v>123.63029451281483</v>
      </c>
      <c r="Y734">
        <v>373000000</v>
      </c>
      <c r="Z734">
        <v>61.649866114010599</v>
      </c>
      <c r="AA734">
        <v>0</v>
      </c>
      <c r="AB734">
        <v>115</v>
      </c>
      <c r="AC734">
        <v>0</v>
      </c>
      <c r="AD734">
        <v>0</v>
      </c>
      <c r="AE734">
        <v>3.2000000000000001E-2</v>
      </c>
      <c r="AF734">
        <v>0.30299999999999999</v>
      </c>
    </row>
    <row r="735" spans="1:32" ht="14.4">
      <c r="A735" t="s">
        <v>1026</v>
      </c>
      <c r="B735" s="7" t="s">
        <v>135</v>
      </c>
      <c r="C735" s="8" t="s">
        <v>84</v>
      </c>
      <c r="D735" s="9" t="s">
        <v>67</v>
      </c>
      <c r="E735" s="13">
        <v>17093800000</v>
      </c>
      <c r="F735">
        <v>2814.9350403406288</v>
      </c>
      <c r="G735" s="14">
        <v>7.1999999999999995E-2</v>
      </c>
      <c r="H735" s="14">
        <v>202</v>
      </c>
      <c r="I735" s="8"/>
      <c r="J735">
        <v>4382</v>
      </c>
      <c r="K735">
        <v>7.2160931722452791E-4</v>
      </c>
      <c r="L735">
        <v>6366</v>
      </c>
      <c r="M735">
        <v>1.0483260870495993E-3</v>
      </c>
      <c r="N735">
        <v>2.1000000000000001E-2</v>
      </c>
      <c r="O735">
        <v>0.02</v>
      </c>
      <c r="P735">
        <v>75</v>
      </c>
      <c r="Q735">
        <v>66</v>
      </c>
      <c r="R735">
        <v>0.35699999999999998</v>
      </c>
      <c r="S735">
        <v>0.58099999999999996</v>
      </c>
      <c r="T735">
        <v>6.2E-2</v>
      </c>
      <c r="U735">
        <v>6072538</v>
      </c>
      <c r="V735">
        <v>0.61599999999999999</v>
      </c>
      <c r="W735">
        <v>656000000</v>
      </c>
      <c r="X735">
        <v>108.02731905506396</v>
      </c>
      <c r="Y735">
        <v>288000000</v>
      </c>
      <c r="Z735">
        <v>47.426627877832956</v>
      </c>
      <c r="AA735">
        <v>0.34699999999999998</v>
      </c>
      <c r="AB735">
        <v>40</v>
      </c>
      <c r="AC735">
        <v>0</v>
      </c>
      <c r="AD735">
        <v>320</v>
      </c>
      <c r="AE735">
        <v>4.2000000000000003E-2</v>
      </c>
      <c r="AF735">
        <v>0.39700000000000002</v>
      </c>
    </row>
    <row r="736" spans="1:32" ht="14.4">
      <c r="A736" t="s">
        <v>1027</v>
      </c>
      <c r="B736" s="7" t="s">
        <v>135</v>
      </c>
      <c r="C736" s="8" t="s">
        <v>84</v>
      </c>
      <c r="D736" s="9" t="s">
        <v>68</v>
      </c>
      <c r="E736" s="13">
        <v>18550700000</v>
      </c>
      <c r="F736">
        <v>3042.7484281639945</v>
      </c>
      <c r="G736" s="14">
        <v>6.7000000000000004E-2</v>
      </c>
      <c r="H736" s="14">
        <v>203</v>
      </c>
      <c r="I736" s="8"/>
      <c r="J736">
        <v>4479</v>
      </c>
      <c r="K736">
        <v>7.3466069796538844E-4</v>
      </c>
      <c r="L736">
        <v>6898</v>
      </c>
      <c r="M736">
        <v>1.1314332428143E-3</v>
      </c>
      <c r="N736">
        <v>2.1000000000000001E-2</v>
      </c>
      <c r="O736">
        <v>1.9E-2</v>
      </c>
      <c r="P736">
        <v>76</v>
      </c>
      <c r="Q736">
        <v>66</v>
      </c>
      <c r="R736">
        <v>0.35</v>
      </c>
      <c r="S736">
        <v>0.58599999999999997</v>
      </c>
      <c r="T736">
        <v>6.4000000000000001E-2</v>
      </c>
      <c r="U736">
        <v>6096692</v>
      </c>
      <c r="V736">
        <v>0.622</v>
      </c>
      <c r="W736">
        <v>686000000</v>
      </c>
      <c r="X736">
        <v>112.5200354552928</v>
      </c>
      <c r="Y736">
        <v>307000000</v>
      </c>
      <c r="Z736">
        <v>50.355176216873019</v>
      </c>
      <c r="AA736">
        <v>0.34699999999999998</v>
      </c>
      <c r="AB736">
        <v>26</v>
      </c>
      <c r="AC736">
        <v>0</v>
      </c>
      <c r="AD736">
        <v>320</v>
      </c>
      <c r="AE736">
        <v>5.5E-2</v>
      </c>
      <c r="AF736">
        <v>0.63200000000000001</v>
      </c>
    </row>
    <row r="737" spans="1:32" ht="14.4">
      <c r="A737" t="s">
        <v>1028</v>
      </c>
      <c r="B737" s="7" t="s">
        <v>135</v>
      </c>
      <c r="C737" s="8" t="s">
        <v>84</v>
      </c>
      <c r="D737" s="9" t="s">
        <v>69</v>
      </c>
      <c r="E737" s="13">
        <v>20104900000</v>
      </c>
      <c r="F737">
        <v>3283.5305584626499</v>
      </c>
      <c r="G737" s="14">
        <v>6.3E-2</v>
      </c>
      <c r="H737" s="14">
        <v>207</v>
      </c>
      <c r="I737" s="8"/>
      <c r="J737">
        <v>4509</v>
      </c>
      <c r="K737">
        <v>7.3640949659575967E-4</v>
      </c>
      <c r="L737">
        <v>6454</v>
      </c>
      <c r="M737">
        <v>1.054066731210697E-3</v>
      </c>
      <c r="N737">
        <v>2.1000000000000001E-2</v>
      </c>
      <c r="O737">
        <v>1.7999999999999999E-2</v>
      </c>
      <c r="P737">
        <v>76</v>
      </c>
      <c r="Q737">
        <v>66</v>
      </c>
      <c r="R737">
        <v>0.34300000000000003</v>
      </c>
      <c r="S737">
        <v>0.59199999999999997</v>
      </c>
      <c r="T737">
        <v>6.5000000000000002E-2</v>
      </c>
      <c r="U737">
        <v>6122952</v>
      </c>
      <c r="V737">
        <v>0.627</v>
      </c>
      <c r="W737">
        <v>793000000</v>
      </c>
      <c r="X737">
        <v>129.51269257051175</v>
      </c>
      <c r="Y737">
        <v>363000000</v>
      </c>
      <c r="Z737">
        <v>59.28512913379037</v>
      </c>
      <c r="AA737">
        <v>0.34699999999999998</v>
      </c>
      <c r="AB737">
        <v>22</v>
      </c>
      <c r="AC737">
        <v>0</v>
      </c>
      <c r="AD737">
        <v>320</v>
      </c>
      <c r="AE737">
        <v>6.0999999999999999E-2</v>
      </c>
      <c r="AF737">
        <v>1.002</v>
      </c>
    </row>
    <row r="738" spans="1:32" ht="14.4">
      <c r="A738" t="s">
        <v>1029</v>
      </c>
      <c r="B738" s="7" t="s">
        <v>135</v>
      </c>
      <c r="C738" s="8" t="s">
        <v>84</v>
      </c>
      <c r="D738" s="9" t="s">
        <v>70</v>
      </c>
      <c r="E738" s="13">
        <v>21431000000</v>
      </c>
      <c r="F738">
        <v>3483.7094198488371</v>
      </c>
      <c r="G738" s="14">
        <v>6.2E-2</v>
      </c>
      <c r="H738" s="14">
        <v>216</v>
      </c>
      <c r="I738" s="8"/>
      <c r="J738">
        <v>4232</v>
      </c>
      <c r="K738">
        <v>6.8793142012973159E-4</v>
      </c>
      <c r="L738">
        <v>6040</v>
      </c>
      <c r="M738">
        <v>9.8183028770878534E-4</v>
      </c>
      <c r="N738">
        <v>2.1000000000000001E-2</v>
      </c>
      <c r="O738">
        <v>1.7000000000000001E-2</v>
      </c>
      <c r="P738">
        <v>76</v>
      </c>
      <c r="Q738">
        <v>67</v>
      </c>
      <c r="R738">
        <v>0.33600000000000002</v>
      </c>
      <c r="S738">
        <v>0.59799999999999998</v>
      </c>
      <c r="T738">
        <v>6.6000000000000003E-2</v>
      </c>
      <c r="U738">
        <v>6151776</v>
      </c>
      <c r="V738">
        <v>0.63300000000000001</v>
      </c>
      <c r="W738">
        <v>711000000</v>
      </c>
      <c r="X738">
        <v>115.57637989419641</v>
      </c>
      <c r="Y738">
        <v>326000000</v>
      </c>
      <c r="Z738">
        <v>52.992826786931126</v>
      </c>
      <c r="AA738">
        <v>0.34699999999999998</v>
      </c>
      <c r="AB738">
        <v>17</v>
      </c>
      <c r="AC738">
        <v>0</v>
      </c>
      <c r="AD738">
        <v>320</v>
      </c>
      <c r="AE738">
        <v>0.10100000000000001</v>
      </c>
      <c r="AF738">
        <v>1.1299999999999999</v>
      </c>
    </row>
    <row r="739" spans="1:32" ht="14.4">
      <c r="A739" t="s">
        <v>1030</v>
      </c>
      <c r="B739" s="7" t="s">
        <v>135</v>
      </c>
      <c r="C739" s="8" t="s">
        <v>84</v>
      </c>
      <c r="D739" s="9" t="s">
        <v>71</v>
      </c>
      <c r="E739" s="13">
        <v>20661000000</v>
      </c>
      <c r="F739">
        <v>3341.320200715325</v>
      </c>
      <c r="G739" s="14">
        <v>6.8000000000000005E-2</v>
      </c>
      <c r="H739" s="14">
        <v>228</v>
      </c>
      <c r="I739" s="8"/>
      <c r="J739">
        <v>4418</v>
      </c>
      <c r="K739">
        <v>7.1448393818112895E-4</v>
      </c>
      <c r="L739">
        <v>6553</v>
      </c>
      <c r="M739">
        <v>1.0597585438888498E-3</v>
      </c>
      <c r="N739">
        <v>2.1000000000000001E-2</v>
      </c>
      <c r="O739">
        <v>1.6E-2</v>
      </c>
      <c r="P739">
        <v>76</v>
      </c>
      <c r="Q739">
        <v>67</v>
      </c>
      <c r="R739">
        <v>0.32800000000000001</v>
      </c>
      <c r="S739">
        <v>0.60399999999999998</v>
      </c>
      <c r="T739">
        <v>6.8000000000000005E-2</v>
      </c>
      <c r="U739">
        <v>6183484</v>
      </c>
      <c r="V739">
        <v>0.63800000000000001</v>
      </c>
      <c r="W739">
        <v>549000000</v>
      </c>
      <c r="X739">
        <v>88.784898610556766</v>
      </c>
      <c r="Y739">
        <v>253000000</v>
      </c>
      <c r="Z739">
        <v>40.9154450791819</v>
      </c>
      <c r="AA739">
        <v>0.34799999999999998</v>
      </c>
      <c r="AB739">
        <v>17</v>
      </c>
      <c r="AC739">
        <v>0</v>
      </c>
      <c r="AD739">
        <v>320</v>
      </c>
      <c r="AE739">
        <v>0.121</v>
      </c>
      <c r="AF739">
        <v>1.224</v>
      </c>
    </row>
    <row r="740" spans="1:32" ht="14.4">
      <c r="A740" t="s">
        <v>1031</v>
      </c>
      <c r="B740" s="7" t="s">
        <v>135</v>
      </c>
      <c r="C740" s="8" t="s">
        <v>84</v>
      </c>
      <c r="D740" s="9" t="s">
        <v>72</v>
      </c>
      <c r="E740" s="13">
        <v>21418300000</v>
      </c>
      <c r="F740">
        <v>3444.4561484482233</v>
      </c>
      <c r="G740" s="14">
        <v>6.9000000000000006E-2</v>
      </c>
      <c r="H740" s="14">
        <v>238</v>
      </c>
      <c r="I740" s="8"/>
      <c r="J740">
        <v>4735</v>
      </c>
      <c r="K740">
        <v>7.6147499394920869E-4</v>
      </c>
      <c r="L740">
        <v>6846</v>
      </c>
      <c r="M740">
        <v>1.1009625783688032E-3</v>
      </c>
      <c r="N740">
        <v>0.02</v>
      </c>
      <c r="O740">
        <v>1.4999999999999999E-2</v>
      </c>
      <c r="P740">
        <v>76</v>
      </c>
      <c r="Q740">
        <v>67</v>
      </c>
      <c r="R740">
        <v>0.32100000000000001</v>
      </c>
      <c r="S740">
        <v>0.61</v>
      </c>
      <c r="T740">
        <v>6.9000000000000006E-2</v>
      </c>
      <c r="U740">
        <v>6218195</v>
      </c>
      <c r="V740">
        <v>0.64300000000000002</v>
      </c>
      <c r="W740">
        <v>646000000</v>
      </c>
      <c r="X740">
        <v>103.88866865706206</v>
      </c>
      <c r="Y740">
        <v>280000000</v>
      </c>
      <c r="Z740">
        <v>45.029144309562504</v>
      </c>
      <c r="AA740">
        <v>0.34799999999999998</v>
      </c>
      <c r="AB740">
        <v>17</v>
      </c>
      <c r="AC740">
        <v>0</v>
      </c>
      <c r="AD740">
        <v>320</v>
      </c>
      <c r="AE740">
        <v>0.159</v>
      </c>
      <c r="AF740">
        <v>1.238</v>
      </c>
    </row>
    <row r="741" spans="1:32" ht="14.4">
      <c r="A741" t="s">
        <v>1032</v>
      </c>
      <c r="B741" s="7" t="s">
        <v>135</v>
      </c>
      <c r="C741" s="8" t="s">
        <v>84</v>
      </c>
      <c r="D741" s="9" t="s">
        <v>73</v>
      </c>
      <c r="E741" s="13">
        <v>23139000000</v>
      </c>
      <c r="F741">
        <v>3698.5461879511695</v>
      </c>
      <c r="G741" s="14">
        <v>6.8000000000000005E-2</v>
      </c>
      <c r="H741" s="14">
        <v>252</v>
      </c>
      <c r="I741" s="8"/>
      <c r="J741">
        <v>4735</v>
      </c>
      <c r="K741">
        <v>7.5684412463584364E-4</v>
      </c>
      <c r="L741">
        <v>6846</v>
      </c>
      <c r="M741">
        <v>1.0942671335284024E-3</v>
      </c>
      <c r="N741">
        <v>0.02</v>
      </c>
      <c r="O741">
        <v>1.4999999999999999E-2</v>
      </c>
      <c r="P741">
        <v>77</v>
      </c>
      <c r="Q741">
        <v>67</v>
      </c>
      <c r="R741">
        <v>0.313</v>
      </c>
      <c r="S741">
        <v>0.61699999999999999</v>
      </c>
      <c r="T741">
        <v>7.0000000000000007E-2</v>
      </c>
      <c r="U741">
        <v>6256242</v>
      </c>
      <c r="V741">
        <v>0.64800000000000002</v>
      </c>
      <c r="W741">
        <v>729000000</v>
      </c>
      <c r="X741">
        <v>116.52362552471595</v>
      </c>
      <c r="Y741">
        <v>244000000</v>
      </c>
      <c r="Z741">
        <v>39.001048872470086</v>
      </c>
      <c r="AA741">
        <v>0.34799999999999998</v>
      </c>
      <c r="AB741">
        <v>17</v>
      </c>
      <c r="AC741">
        <v>0</v>
      </c>
      <c r="AD741">
        <v>320</v>
      </c>
      <c r="AE741">
        <v>0.189</v>
      </c>
      <c r="AF741">
        <v>1.329</v>
      </c>
    </row>
    <row r="742" spans="1:32" ht="14.4">
      <c r="A742" t="s">
        <v>1033</v>
      </c>
      <c r="B742" s="7" t="s">
        <v>135</v>
      </c>
      <c r="C742" s="8" t="s">
        <v>84</v>
      </c>
      <c r="D742" s="9" t="s">
        <v>74</v>
      </c>
      <c r="E742" s="13">
        <v>23813600000</v>
      </c>
      <c r="F742">
        <v>3781.5007287141316</v>
      </c>
      <c r="G742" s="14">
        <v>6.7000000000000004E-2</v>
      </c>
      <c r="H742" s="14">
        <v>254</v>
      </c>
      <c r="I742" s="8"/>
      <c r="J742">
        <v>4735</v>
      </c>
      <c r="K742">
        <v>7.5189832492615204E-4</v>
      </c>
      <c r="L742">
        <v>6846</v>
      </c>
      <c r="M742">
        <v>1.0871163532089622E-3</v>
      </c>
      <c r="N742">
        <v>0.02</v>
      </c>
      <c r="O742">
        <v>1.4E-2</v>
      </c>
      <c r="P742">
        <v>77</v>
      </c>
      <c r="Q742">
        <v>68</v>
      </c>
      <c r="R742">
        <v>0.30599999999999999</v>
      </c>
      <c r="S742">
        <v>0.623</v>
      </c>
      <c r="T742">
        <v>7.0999999999999994E-2</v>
      </c>
      <c r="U742">
        <v>6297394</v>
      </c>
      <c r="V742">
        <v>0.65300000000000002</v>
      </c>
      <c r="W742">
        <v>894000000</v>
      </c>
      <c r="X742">
        <v>141.96348521308974</v>
      </c>
      <c r="Y742">
        <v>286000000</v>
      </c>
      <c r="Z742">
        <v>45.415611600608123</v>
      </c>
      <c r="AA742">
        <v>0.34799999999999998</v>
      </c>
      <c r="AB742">
        <v>17</v>
      </c>
      <c r="AC742">
        <v>115</v>
      </c>
      <c r="AD742">
        <v>320</v>
      </c>
      <c r="AE742">
        <v>0.20300000000000001</v>
      </c>
      <c r="AF742">
        <v>1.373</v>
      </c>
    </row>
    <row r="743" spans="1:32" ht="14.4">
      <c r="A743" t="s">
        <v>1034</v>
      </c>
      <c r="B743" s="7" t="s">
        <v>136</v>
      </c>
      <c r="C743" s="8" t="s">
        <v>78</v>
      </c>
      <c r="D743" s="9" t="s">
        <v>62</v>
      </c>
      <c r="E743" s="13">
        <v>1045998534</v>
      </c>
      <c r="F743">
        <v>2018.6046404813781</v>
      </c>
      <c r="G743" s="14">
        <v>2.4E-2</v>
      </c>
      <c r="H743" s="14">
        <v>57</v>
      </c>
      <c r="I743" s="14">
        <v>0.22</v>
      </c>
      <c r="J743">
        <v>0</v>
      </c>
      <c r="L743">
        <v>0</v>
      </c>
      <c r="N743">
        <v>0.04</v>
      </c>
      <c r="O743">
        <v>9.9000000000000005E-2</v>
      </c>
      <c r="P743">
        <v>49</v>
      </c>
      <c r="Q743">
        <v>46</v>
      </c>
      <c r="R743">
        <v>0.42599999999999999</v>
      </c>
      <c r="S743">
        <v>0.53700000000000003</v>
      </c>
      <c r="T743">
        <v>3.6999999999999998E-2</v>
      </c>
      <c r="U743">
        <v>518179</v>
      </c>
      <c r="V743">
        <v>0.38800000000000001</v>
      </c>
      <c r="W743">
        <v>5000000</v>
      </c>
      <c r="X743">
        <v>9.6491752849883916</v>
      </c>
      <c r="Y743">
        <v>19000000</v>
      </c>
      <c r="Z743">
        <v>36.666866082955892</v>
      </c>
      <c r="AA743">
        <v>0</v>
      </c>
      <c r="AB743">
        <v>0</v>
      </c>
      <c r="AC743">
        <v>0</v>
      </c>
      <c r="AD743">
        <v>0</v>
      </c>
      <c r="AE743">
        <v>1E-3</v>
      </c>
      <c r="AF743">
        <v>0.01</v>
      </c>
    </row>
    <row r="744" spans="1:32" ht="14.4">
      <c r="A744" t="s">
        <v>1035</v>
      </c>
      <c r="B744" s="7" t="s">
        <v>136</v>
      </c>
      <c r="C744" s="8" t="s">
        <v>78</v>
      </c>
      <c r="D744" s="9" t="s">
        <v>63</v>
      </c>
      <c r="E744" s="13">
        <v>1461139008</v>
      </c>
      <c r="F744">
        <v>2733.1853226385729</v>
      </c>
      <c r="G744" s="14">
        <v>1.4999999999999999E-2</v>
      </c>
      <c r="H744" s="14">
        <v>50</v>
      </c>
      <c r="I744" s="14">
        <v>0.20699999999999999</v>
      </c>
      <c r="J744">
        <v>0</v>
      </c>
      <c r="L744">
        <v>0</v>
      </c>
      <c r="N744">
        <v>3.9E-2</v>
      </c>
      <c r="O744">
        <v>9.6000000000000002E-2</v>
      </c>
      <c r="P744">
        <v>49</v>
      </c>
      <c r="Q744">
        <v>47</v>
      </c>
      <c r="R744">
        <v>0.42299999999999999</v>
      </c>
      <c r="S744">
        <v>0.54100000000000004</v>
      </c>
      <c r="T744">
        <v>3.5999999999999997E-2</v>
      </c>
      <c r="U744">
        <v>534592</v>
      </c>
      <c r="V744">
        <v>0.38800000000000001</v>
      </c>
      <c r="W744">
        <v>14000000</v>
      </c>
      <c r="X744">
        <v>26.18819585777565</v>
      </c>
      <c r="Y744">
        <v>30000000</v>
      </c>
      <c r="Z744">
        <v>56.117562552376391</v>
      </c>
      <c r="AA744">
        <v>0</v>
      </c>
      <c r="AB744">
        <v>0</v>
      </c>
      <c r="AC744">
        <v>0</v>
      </c>
      <c r="AD744">
        <v>0</v>
      </c>
      <c r="AE744">
        <v>2E-3</v>
      </c>
      <c r="AF744">
        <v>2.8000000000000001E-2</v>
      </c>
    </row>
    <row r="745" spans="1:32" ht="14.4">
      <c r="A745" t="s">
        <v>1036</v>
      </c>
      <c r="B745" s="7" t="s">
        <v>136</v>
      </c>
      <c r="C745" s="8" t="s">
        <v>78</v>
      </c>
      <c r="D745" s="9" t="s">
        <v>64</v>
      </c>
      <c r="E745" s="13">
        <v>1806742733</v>
      </c>
      <c r="F745">
        <v>3276.6521756477614</v>
      </c>
      <c r="G745" s="14">
        <v>1.7999999999999999E-2</v>
      </c>
      <c r="H745" s="14">
        <v>71</v>
      </c>
      <c r="I745" s="14">
        <v>0.18</v>
      </c>
      <c r="J745">
        <v>0</v>
      </c>
      <c r="L745">
        <v>4679</v>
      </c>
      <c r="M745">
        <v>8.4856882221404101E-3</v>
      </c>
      <c r="N745">
        <v>3.9E-2</v>
      </c>
      <c r="O745">
        <v>9.4E-2</v>
      </c>
      <c r="P745">
        <v>49</v>
      </c>
      <c r="Q745">
        <v>47</v>
      </c>
      <c r="R745">
        <v>0.41899999999999998</v>
      </c>
      <c r="S745">
        <v>0.54600000000000004</v>
      </c>
      <c r="T745">
        <v>3.5000000000000003E-2</v>
      </c>
      <c r="U745">
        <v>551399</v>
      </c>
      <c r="V745">
        <v>0.38800000000000001</v>
      </c>
      <c r="W745">
        <v>0</v>
      </c>
      <c r="Y745">
        <v>30000000</v>
      </c>
      <c r="Z745">
        <v>54.407062762174036</v>
      </c>
      <c r="AA745">
        <v>0</v>
      </c>
      <c r="AB745">
        <v>0</v>
      </c>
      <c r="AC745">
        <v>0</v>
      </c>
      <c r="AD745">
        <v>0</v>
      </c>
      <c r="AE745">
        <v>3.0000000000000001E-3</v>
      </c>
      <c r="AF745">
        <v>5.8000000000000003E-2</v>
      </c>
    </row>
    <row r="746" spans="1:32" ht="14.4">
      <c r="A746" t="s">
        <v>1037</v>
      </c>
      <c r="B746" s="7" t="s">
        <v>136</v>
      </c>
      <c r="C746" s="8" t="s">
        <v>78</v>
      </c>
      <c r="D746" s="9" t="s">
        <v>65</v>
      </c>
      <c r="E746" s="13">
        <v>2484745876</v>
      </c>
      <c r="F746">
        <v>4370.3054003855405</v>
      </c>
      <c r="G746" s="14">
        <v>0.02</v>
      </c>
      <c r="H746" s="14">
        <v>101</v>
      </c>
      <c r="I746" s="14">
        <v>0.18</v>
      </c>
      <c r="J746">
        <v>0</v>
      </c>
      <c r="L746">
        <v>4620</v>
      </c>
      <c r="M746">
        <v>8.1259058098467687E-3</v>
      </c>
      <c r="N746">
        <v>3.7999999999999999E-2</v>
      </c>
      <c r="O746">
        <v>9.1999999999999998E-2</v>
      </c>
      <c r="P746">
        <v>49</v>
      </c>
      <c r="Q746">
        <v>47</v>
      </c>
      <c r="R746">
        <v>0.41499999999999998</v>
      </c>
      <c r="S746">
        <v>0.55100000000000005</v>
      </c>
      <c r="T746">
        <v>3.4000000000000002E-2</v>
      </c>
      <c r="U746">
        <v>568552</v>
      </c>
      <c r="V746">
        <v>0.38800000000000001</v>
      </c>
      <c r="W746">
        <v>0</v>
      </c>
      <c r="Y746">
        <v>30000000</v>
      </c>
      <c r="Z746">
        <v>52.765622141862131</v>
      </c>
      <c r="AA746">
        <v>0</v>
      </c>
      <c r="AB746">
        <v>0</v>
      </c>
      <c r="AC746">
        <v>0</v>
      </c>
      <c r="AD746">
        <v>0</v>
      </c>
      <c r="AE746">
        <v>5.0000000000000001E-3</v>
      </c>
      <c r="AF746">
        <v>7.2999999999999995E-2</v>
      </c>
    </row>
    <row r="747" spans="1:32" ht="14.4">
      <c r="A747" t="s">
        <v>1038</v>
      </c>
      <c r="B747" s="7" t="s">
        <v>136</v>
      </c>
      <c r="C747" s="8" t="s">
        <v>78</v>
      </c>
      <c r="D747" s="9" t="s">
        <v>66</v>
      </c>
      <c r="E747" s="13">
        <v>4410764261</v>
      </c>
      <c r="F747">
        <v>7527.1198328279152</v>
      </c>
      <c r="G747" s="14">
        <v>2.1000000000000001E-2</v>
      </c>
      <c r="H747" s="14">
        <v>191</v>
      </c>
      <c r="I747" s="14">
        <v>0.18</v>
      </c>
      <c r="J747">
        <v>0</v>
      </c>
      <c r="L747">
        <v>4503</v>
      </c>
      <c r="M747">
        <v>7.6845232711529174E-3</v>
      </c>
      <c r="N747">
        <v>3.7999999999999999E-2</v>
      </c>
      <c r="O747">
        <v>8.8999999999999996E-2</v>
      </c>
      <c r="P747">
        <v>50</v>
      </c>
      <c r="Q747">
        <v>47</v>
      </c>
      <c r="R747">
        <v>0.41</v>
      </c>
      <c r="S747">
        <v>0.55700000000000005</v>
      </c>
      <c r="T747">
        <v>3.3000000000000002E-2</v>
      </c>
      <c r="U747">
        <v>585983</v>
      </c>
      <c r="V747">
        <v>0.38800000000000001</v>
      </c>
      <c r="W747">
        <v>0</v>
      </c>
      <c r="Y747">
        <v>30000000</v>
      </c>
      <c r="Z747">
        <v>51.196024458047418</v>
      </c>
      <c r="AA747">
        <v>0</v>
      </c>
      <c r="AB747">
        <v>0</v>
      </c>
      <c r="AC747">
        <v>0</v>
      </c>
      <c r="AD747">
        <v>0</v>
      </c>
      <c r="AE747">
        <v>8.0000000000000002E-3</v>
      </c>
      <c r="AF747">
        <v>0.106</v>
      </c>
    </row>
    <row r="748" spans="1:32" ht="14.4">
      <c r="A748" t="s">
        <v>1039</v>
      </c>
      <c r="B748" s="7" t="s">
        <v>136</v>
      </c>
      <c r="C748" s="8" t="s">
        <v>78</v>
      </c>
      <c r="D748" s="9" t="s">
        <v>67</v>
      </c>
      <c r="E748" s="13">
        <v>6915849240</v>
      </c>
      <c r="F748">
        <v>11456.758309478371</v>
      </c>
      <c r="G748" s="14">
        <v>1.6E-2</v>
      </c>
      <c r="H748" s="14">
        <v>220</v>
      </c>
      <c r="I748" s="14">
        <v>0.17699999999999999</v>
      </c>
      <c r="J748">
        <v>762</v>
      </c>
      <c r="K748">
        <v>1.2623250636132316E-3</v>
      </c>
      <c r="L748">
        <v>5218</v>
      </c>
      <c r="M748">
        <v>8.6441104749787959E-3</v>
      </c>
      <c r="N748">
        <v>3.7999999999999999E-2</v>
      </c>
      <c r="O748">
        <v>8.6999999999999994E-2</v>
      </c>
      <c r="P748">
        <v>50</v>
      </c>
      <c r="Q748">
        <v>48</v>
      </c>
      <c r="R748">
        <v>0.40600000000000003</v>
      </c>
      <c r="S748">
        <v>0.56100000000000005</v>
      </c>
      <c r="T748">
        <v>3.2000000000000001E-2</v>
      </c>
      <c r="U748">
        <v>603648</v>
      </c>
      <c r="V748">
        <v>0.38900000000000001</v>
      </c>
      <c r="W748">
        <v>0</v>
      </c>
      <c r="Y748">
        <v>30000000</v>
      </c>
      <c r="Z748">
        <v>49.697837150127228</v>
      </c>
      <c r="AA748">
        <v>0.441</v>
      </c>
      <c r="AB748">
        <v>137</v>
      </c>
      <c r="AC748">
        <v>0</v>
      </c>
      <c r="AD748">
        <v>492</v>
      </c>
      <c r="AE748">
        <v>1.0999999999999999E-2</v>
      </c>
      <c r="AF748">
        <v>0.161</v>
      </c>
    </row>
    <row r="749" spans="1:32" ht="14.4">
      <c r="A749" t="s">
        <v>1040</v>
      </c>
      <c r="B749" s="7" t="s">
        <v>136</v>
      </c>
      <c r="C749" s="8" t="s">
        <v>78</v>
      </c>
      <c r="D749" s="9" t="s">
        <v>68</v>
      </c>
      <c r="E749" s="13">
        <v>8081982438</v>
      </c>
      <c r="F749">
        <v>13003.638577866735</v>
      </c>
      <c r="G749" s="14">
        <v>2.3E-2</v>
      </c>
      <c r="H749" s="14">
        <v>287</v>
      </c>
      <c r="I749" s="14">
        <v>0.153</v>
      </c>
      <c r="J749">
        <v>1759</v>
      </c>
      <c r="K749">
        <v>2.8301719824236505E-3</v>
      </c>
      <c r="L749">
        <v>4796</v>
      </c>
      <c r="M749">
        <v>7.7166030856758543E-3</v>
      </c>
      <c r="N749">
        <v>3.7999999999999999E-2</v>
      </c>
      <c r="O749">
        <v>8.5000000000000006E-2</v>
      </c>
      <c r="P749">
        <v>51</v>
      </c>
      <c r="Q749">
        <v>48</v>
      </c>
      <c r="R749">
        <v>0.40300000000000002</v>
      </c>
      <c r="S749">
        <v>0.56599999999999995</v>
      </c>
      <c r="T749">
        <v>3.2000000000000001E-2</v>
      </c>
      <c r="U749">
        <v>621517</v>
      </c>
      <c r="V749">
        <v>0.38900000000000001</v>
      </c>
      <c r="W749">
        <v>0</v>
      </c>
      <c r="Y749">
        <v>30000000</v>
      </c>
      <c r="Z749">
        <v>48.268993446679659</v>
      </c>
      <c r="AA749">
        <v>0.441</v>
      </c>
      <c r="AB749">
        <v>135</v>
      </c>
      <c r="AC749">
        <v>0</v>
      </c>
      <c r="AD749">
        <v>492</v>
      </c>
      <c r="AE749">
        <v>1.2999999999999999E-2</v>
      </c>
      <c r="AF749">
        <v>0.193</v>
      </c>
    </row>
    <row r="750" spans="1:32" ht="14.4">
      <c r="A750" t="s">
        <v>1041</v>
      </c>
      <c r="B750" s="7" t="s">
        <v>136</v>
      </c>
      <c r="C750" s="8" t="s">
        <v>78</v>
      </c>
      <c r="D750" s="9" t="s">
        <v>69</v>
      </c>
      <c r="E750" s="13">
        <v>10197937673</v>
      </c>
      <c r="F750">
        <v>15943.794066145731</v>
      </c>
      <c r="G750" s="14">
        <v>2.4E-2</v>
      </c>
      <c r="H750" s="14">
        <v>380</v>
      </c>
      <c r="I750" s="14">
        <v>0.15</v>
      </c>
      <c r="J750">
        <v>1249</v>
      </c>
      <c r="K750">
        <v>1.9527280345456193E-3</v>
      </c>
      <c r="L750">
        <v>4712</v>
      </c>
      <c r="M750">
        <v>7.3668971167165399E-3</v>
      </c>
      <c r="N750">
        <v>3.7999999999999999E-2</v>
      </c>
      <c r="O750">
        <v>8.2000000000000003E-2</v>
      </c>
      <c r="P750">
        <v>51</v>
      </c>
      <c r="Q750">
        <v>49</v>
      </c>
      <c r="R750">
        <v>0.4</v>
      </c>
      <c r="S750">
        <v>0.56899999999999995</v>
      </c>
      <c r="T750">
        <v>3.1E-2</v>
      </c>
      <c r="U750">
        <v>639618</v>
      </c>
      <c r="V750">
        <v>0.39</v>
      </c>
      <c r="W750">
        <v>0</v>
      </c>
      <c r="Y750">
        <v>30000000</v>
      </c>
      <c r="Z750">
        <v>46.902995225275085</v>
      </c>
      <c r="AA750">
        <v>0.441</v>
      </c>
      <c r="AB750">
        <v>135</v>
      </c>
      <c r="AC750">
        <v>0</v>
      </c>
      <c r="AD750">
        <v>492</v>
      </c>
      <c r="AE750">
        <v>1.6E-2</v>
      </c>
      <c r="AF750">
        <v>0.23499999999999999</v>
      </c>
    </row>
    <row r="751" spans="1:32" ht="14.4">
      <c r="A751" t="s">
        <v>1042</v>
      </c>
      <c r="B751" s="7" t="s">
        <v>136</v>
      </c>
      <c r="C751" s="8" t="s">
        <v>78</v>
      </c>
      <c r="D751" s="9" t="s">
        <v>70</v>
      </c>
      <c r="E751" s="13">
        <v>15419096232</v>
      </c>
      <c r="F751">
        <v>23432.386660081305</v>
      </c>
      <c r="G751" s="14">
        <v>3.4000000000000002E-2</v>
      </c>
      <c r="H751" s="14">
        <v>792</v>
      </c>
      <c r="I751" s="8"/>
      <c r="J751">
        <v>1249</v>
      </c>
      <c r="K751">
        <v>1.8981041753732761E-3</v>
      </c>
      <c r="L751">
        <v>4980</v>
      </c>
      <c r="M751">
        <v>7.5681015158998522E-3</v>
      </c>
      <c r="N751">
        <v>3.6999999999999998E-2</v>
      </c>
      <c r="O751">
        <v>0.08</v>
      </c>
      <c r="P751">
        <v>52</v>
      </c>
      <c r="Q751">
        <v>49</v>
      </c>
      <c r="R751">
        <v>0.39700000000000002</v>
      </c>
      <c r="S751">
        <v>0.57199999999999995</v>
      </c>
      <c r="T751">
        <v>0.03</v>
      </c>
      <c r="U751">
        <v>658025</v>
      </c>
      <c r="V751">
        <v>0.39</v>
      </c>
      <c r="W751">
        <v>0</v>
      </c>
      <c r="Y751">
        <v>30000000</v>
      </c>
      <c r="Z751">
        <v>45.590972987348508</v>
      </c>
      <c r="AA751">
        <v>0.441</v>
      </c>
      <c r="AB751">
        <v>135</v>
      </c>
      <c r="AC751">
        <v>0</v>
      </c>
      <c r="AD751">
        <v>492</v>
      </c>
      <c r="AE751">
        <v>1.7999999999999999E-2</v>
      </c>
      <c r="AF751">
        <v>0.27400000000000002</v>
      </c>
    </row>
    <row r="752" spans="1:32" ht="14.4">
      <c r="A752" t="s">
        <v>1043</v>
      </c>
      <c r="B752" s="7" t="s">
        <v>136</v>
      </c>
      <c r="C752" s="8" t="s">
        <v>78</v>
      </c>
      <c r="D752" s="9" t="s">
        <v>71</v>
      </c>
      <c r="E752" s="13">
        <v>9380412630</v>
      </c>
      <c r="F752">
        <v>13858.903407101416</v>
      </c>
      <c r="G752" s="14">
        <v>5.6000000000000001E-2</v>
      </c>
      <c r="H752" s="14">
        <v>861</v>
      </c>
      <c r="I752" s="8"/>
      <c r="J752">
        <v>1249</v>
      </c>
      <c r="K752">
        <v>1.845310119952545E-3</v>
      </c>
      <c r="L752">
        <v>6018</v>
      </c>
      <c r="M752">
        <v>8.8911739806840796E-3</v>
      </c>
      <c r="N752">
        <v>3.6999999999999998E-2</v>
      </c>
      <c r="O752">
        <v>7.8E-2</v>
      </c>
      <c r="P752">
        <v>52</v>
      </c>
      <c r="Q752">
        <v>50</v>
      </c>
      <c r="R752">
        <v>0.39500000000000002</v>
      </c>
      <c r="S752">
        <v>0.57499999999999996</v>
      </c>
      <c r="T752">
        <v>0.03</v>
      </c>
      <c r="U752">
        <v>676851</v>
      </c>
      <c r="V752">
        <v>0.39100000000000001</v>
      </c>
      <c r="W752">
        <v>0</v>
      </c>
      <c r="Y752">
        <v>30000000</v>
      </c>
      <c r="Z752">
        <v>44.322901199820933</v>
      </c>
      <c r="AA752">
        <v>0.441</v>
      </c>
      <c r="AB752">
        <v>135</v>
      </c>
      <c r="AC752">
        <v>0</v>
      </c>
      <c r="AD752">
        <v>492</v>
      </c>
      <c r="AE752">
        <v>2.1000000000000001E-2</v>
      </c>
      <c r="AF752">
        <v>0.29499999999999998</v>
      </c>
    </row>
    <row r="753" spans="1:32" ht="14.4">
      <c r="A753" t="s">
        <v>1044</v>
      </c>
      <c r="B753" s="7" t="s">
        <v>136</v>
      </c>
      <c r="C753" s="8" t="s">
        <v>78</v>
      </c>
      <c r="D753" s="9" t="s">
        <v>72</v>
      </c>
      <c r="E753" s="13">
        <v>11586407487</v>
      </c>
      <c r="F753">
        <v>16643.143795957003</v>
      </c>
      <c r="G753" s="14">
        <v>4.2999999999999997E-2</v>
      </c>
      <c r="H753" s="14">
        <v>757</v>
      </c>
      <c r="I753" s="8"/>
      <c r="J753">
        <v>1503</v>
      </c>
      <c r="K753">
        <v>2.1589647311636433E-3</v>
      </c>
      <c r="L753">
        <v>4752</v>
      </c>
      <c r="M753">
        <v>6.8259483715832556E-3</v>
      </c>
      <c r="N753">
        <v>3.6999999999999998E-2</v>
      </c>
      <c r="O753">
        <v>7.5999999999999998E-2</v>
      </c>
      <c r="P753">
        <v>53</v>
      </c>
      <c r="Q753">
        <v>50</v>
      </c>
      <c r="R753">
        <v>0.39300000000000002</v>
      </c>
      <c r="S753">
        <v>0.57799999999999996</v>
      </c>
      <c r="T753">
        <v>2.9000000000000001E-2</v>
      </c>
      <c r="U753">
        <v>696167</v>
      </c>
      <c r="V753">
        <v>0.39200000000000002</v>
      </c>
      <c r="W753">
        <v>0</v>
      </c>
      <c r="Y753">
        <v>30000000</v>
      </c>
      <c r="Z753">
        <v>43.093108406459947</v>
      </c>
      <c r="AA753">
        <v>0.441</v>
      </c>
      <c r="AB753">
        <v>135</v>
      </c>
      <c r="AC753">
        <v>0</v>
      </c>
      <c r="AD753">
        <v>492</v>
      </c>
      <c r="AE753">
        <v>0.06</v>
      </c>
      <c r="AF753">
        <v>0.57399999999999995</v>
      </c>
    </row>
    <row r="754" spans="1:32" ht="14.4">
      <c r="A754" t="s">
        <v>1045</v>
      </c>
      <c r="B754" s="7" t="s">
        <v>136</v>
      </c>
      <c r="C754" s="8" t="s">
        <v>78</v>
      </c>
      <c r="D754" s="9" t="s">
        <v>73</v>
      </c>
      <c r="E754" s="13">
        <v>15715842151</v>
      </c>
      <c r="F754">
        <v>21949.622834485108</v>
      </c>
      <c r="G754" s="14">
        <v>4.4999999999999998E-2</v>
      </c>
      <c r="H754" s="14">
        <v>1051</v>
      </c>
      <c r="I754" s="8"/>
      <c r="J754">
        <v>1503</v>
      </c>
      <c r="K754">
        <v>2.099173738400773E-3</v>
      </c>
      <c r="L754">
        <v>4752</v>
      </c>
      <c r="M754">
        <v>6.6369085860814867E-3</v>
      </c>
      <c r="N754">
        <v>3.5999999999999997E-2</v>
      </c>
      <c r="O754">
        <v>7.2999999999999995E-2</v>
      </c>
      <c r="P754">
        <v>54</v>
      </c>
      <c r="Q754">
        <v>51</v>
      </c>
      <c r="R754">
        <v>0.39100000000000001</v>
      </c>
      <c r="S754">
        <v>0.57999999999999996</v>
      </c>
      <c r="T754">
        <v>2.9000000000000001E-2</v>
      </c>
      <c r="U754">
        <v>715996</v>
      </c>
      <c r="V754">
        <v>0.39300000000000002</v>
      </c>
      <c r="W754">
        <v>0</v>
      </c>
      <c r="Y754">
        <v>30000000</v>
      </c>
      <c r="Z754">
        <v>41.899675417181101</v>
      </c>
      <c r="AA754">
        <v>0.441</v>
      </c>
      <c r="AB754">
        <v>135</v>
      </c>
      <c r="AC754">
        <v>0</v>
      </c>
      <c r="AD754">
        <v>492</v>
      </c>
      <c r="AE754">
        <v>0.115</v>
      </c>
      <c r="AF754">
        <v>0.66900000000000004</v>
      </c>
    </row>
    <row r="755" spans="1:32" ht="14.4">
      <c r="A755" t="s">
        <v>1046</v>
      </c>
      <c r="B755" s="7" t="s">
        <v>136</v>
      </c>
      <c r="C755" s="8" t="s">
        <v>78</v>
      </c>
      <c r="D755" s="9" t="s">
        <v>74</v>
      </c>
      <c r="E755" s="13">
        <v>16486743747</v>
      </c>
      <c r="F755">
        <v>22391.461785749209</v>
      </c>
      <c r="G755" s="14">
        <v>4.7E-2</v>
      </c>
      <c r="H755" s="14">
        <v>1138</v>
      </c>
      <c r="I755" s="8"/>
      <c r="J755">
        <v>1503</v>
      </c>
      <c r="K755">
        <v>2.0412986081684539E-3</v>
      </c>
      <c r="L755">
        <v>4752</v>
      </c>
      <c r="M755">
        <v>6.4539261384008598E-3</v>
      </c>
      <c r="N755">
        <v>3.5999999999999997E-2</v>
      </c>
      <c r="O755">
        <v>7.0999999999999994E-2</v>
      </c>
      <c r="P755">
        <v>54</v>
      </c>
      <c r="Q755">
        <v>51</v>
      </c>
      <c r="R755">
        <v>0.39</v>
      </c>
      <c r="S755">
        <v>0.58199999999999996</v>
      </c>
      <c r="T755">
        <v>2.8000000000000001E-2</v>
      </c>
      <c r="U755">
        <v>736296</v>
      </c>
      <c r="V755">
        <v>0.39500000000000002</v>
      </c>
      <c r="W755">
        <v>0</v>
      </c>
      <c r="Y755">
        <v>30000000</v>
      </c>
      <c r="Z755">
        <v>40.744483196975132</v>
      </c>
      <c r="AA755">
        <v>0.441</v>
      </c>
      <c r="AB755">
        <v>135</v>
      </c>
      <c r="AC755">
        <v>164</v>
      </c>
      <c r="AD755">
        <v>492</v>
      </c>
      <c r="AE755">
        <v>0.13900000000000001</v>
      </c>
      <c r="AF755">
        <v>0.68100000000000005</v>
      </c>
    </row>
    <row r="756" spans="1:32" ht="14.4">
      <c r="A756" t="s">
        <v>1047</v>
      </c>
      <c r="B756" s="7" t="s">
        <v>137</v>
      </c>
      <c r="C756" s="8" t="s">
        <v>78</v>
      </c>
      <c r="D756" s="9" t="s">
        <v>62</v>
      </c>
      <c r="E756" s="13">
        <v>706370812</v>
      </c>
      <c r="F756">
        <v>179.31160486456133</v>
      </c>
      <c r="G756" s="14">
        <v>4.4999999999999998E-2</v>
      </c>
      <c r="H756" s="14">
        <v>7</v>
      </c>
      <c r="I756" s="8"/>
      <c r="J756">
        <v>0</v>
      </c>
      <c r="L756">
        <v>0</v>
      </c>
      <c r="N756">
        <v>0.04</v>
      </c>
      <c r="O756">
        <v>5.8000000000000003E-2</v>
      </c>
      <c r="P756">
        <v>58</v>
      </c>
      <c r="Q756">
        <v>54</v>
      </c>
      <c r="R756">
        <v>0.47</v>
      </c>
      <c r="S756">
        <v>0.51200000000000001</v>
      </c>
      <c r="T756">
        <v>1.7999999999999999E-2</v>
      </c>
      <c r="U756">
        <v>3939348</v>
      </c>
      <c r="V756">
        <v>0.17599999999999999</v>
      </c>
      <c r="W756">
        <v>36000000</v>
      </c>
      <c r="X756">
        <v>9.1385681082250159</v>
      </c>
      <c r="Y756">
        <v>0</v>
      </c>
      <c r="AA756">
        <v>0</v>
      </c>
      <c r="AB756">
        <v>0</v>
      </c>
      <c r="AC756">
        <v>0</v>
      </c>
      <c r="AD756">
        <v>0</v>
      </c>
      <c r="AE756">
        <v>1E-3</v>
      </c>
      <c r="AF756">
        <v>0.57976412489999996</v>
      </c>
    </row>
    <row r="757" spans="1:32" ht="14.4">
      <c r="A757" t="s">
        <v>1048</v>
      </c>
      <c r="B757" s="7" t="s">
        <v>137</v>
      </c>
      <c r="C757" s="8" t="s">
        <v>78</v>
      </c>
      <c r="D757" s="9" t="s">
        <v>63</v>
      </c>
      <c r="E757" s="13">
        <v>752368494</v>
      </c>
      <c r="F757">
        <v>183.43252465069196</v>
      </c>
      <c r="G757" s="14">
        <v>3.9E-2</v>
      </c>
      <c r="H757" s="14">
        <v>7</v>
      </c>
      <c r="I757" s="8"/>
      <c r="J757">
        <v>765</v>
      </c>
      <c r="K757">
        <v>1.8651217119915623E-4</v>
      </c>
      <c r="L757">
        <v>0</v>
      </c>
      <c r="N757">
        <v>0.04</v>
      </c>
      <c r="O757">
        <v>5.6000000000000001E-2</v>
      </c>
      <c r="P757">
        <v>59</v>
      </c>
      <c r="Q757">
        <v>54</v>
      </c>
      <c r="R757">
        <v>0.46200000000000002</v>
      </c>
      <c r="S757">
        <v>0.51900000000000002</v>
      </c>
      <c r="T757">
        <v>1.9E-2</v>
      </c>
      <c r="U757">
        <v>4101609</v>
      </c>
      <c r="V757">
        <v>0.17799999999999999</v>
      </c>
      <c r="W757">
        <v>74000000</v>
      </c>
      <c r="X757">
        <v>18.041700220571975</v>
      </c>
      <c r="Y757">
        <v>0</v>
      </c>
      <c r="AA757">
        <v>0</v>
      </c>
      <c r="AB757">
        <v>0</v>
      </c>
      <c r="AC757">
        <v>0</v>
      </c>
      <c r="AD757">
        <v>0</v>
      </c>
      <c r="AE757">
        <v>2E-3</v>
      </c>
      <c r="AF757">
        <v>0.57976412489999996</v>
      </c>
    </row>
    <row r="758" spans="1:32" ht="14.4">
      <c r="A758" t="s">
        <v>1049</v>
      </c>
      <c r="B758" s="7" t="s">
        <v>137</v>
      </c>
      <c r="C758" s="8" t="s">
        <v>78</v>
      </c>
      <c r="D758" s="9" t="s">
        <v>64</v>
      </c>
      <c r="E758" s="13">
        <v>729321364</v>
      </c>
      <c r="F758">
        <v>170.33946472046742</v>
      </c>
      <c r="G758" s="14">
        <v>0.04</v>
      </c>
      <c r="H758" s="14">
        <v>6</v>
      </c>
      <c r="I758" s="8"/>
      <c r="J758">
        <v>745</v>
      </c>
      <c r="K758">
        <v>1.7400134903596245E-4</v>
      </c>
      <c r="L758">
        <v>513</v>
      </c>
      <c r="M758">
        <v>1.1981569403415938E-4</v>
      </c>
      <c r="N758">
        <v>0.04</v>
      </c>
      <c r="O758">
        <v>5.3999999999999999E-2</v>
      </c>
      <c r="P758">
        <v>59</v>
      </c>
      <c r="Q758">
        <v>55</v>
      </c>
      <c r="R758">
        <v>0.45400000000000001</v>
      </c>
      <c r="S758">
        <v>0.52700000000000002</v>
      </c>
      <c r="T758">
        <v>1.9E-2</v>
      </c>
      <c r="U758">
        <v>4281576</v>
      </c>
      <c r="V758">
        <v>0.18</v>
      </c>
      <c r="W758">
        <v>73000000</v>
      </c>
      <c r="X758">
        <v>17.049796616946658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2E-3</v>
      </c>
      <c r="AF758">
        <v>0.57976412489999996</v>
      </c>
    </row>
    <row r="759" spans="1:32" ht="14.4">
      <c r="A759" t="s">
        <v>1050</v>
      </c>
      <c r="B759" s="7" t="s">
        <v>137</v>
      </c>
      <c r="C759" s="8" t="s">
        <v>78</v>
      </c>
      <c r="D759" s="9" t="s">
        <v>65</v>
      </c>
      <c r="E759" s="13">
        <v>870247702</v>
      </c>
      <c r="F759">
        <v>194.57602705223192</v>
      </c>
      <c r="G759" s="14">
        <v>3.2000000000000001E-2</v>
      </c>
      <c r="H759" s="14">
        <v>6</v>
      </c>
      <c r="I759" s="8"/>
      <c r="J759">
        <v>726</v>
      </c>
      <c r="K759">
        <v>1.623241237124466E-4</v>
      </c>
      <c r="L759">
        <v>513</v>
      </c>
      <c r="M759">
        <v>1.1470010394557178E-4</v>
      </c>
      <c r="N759">
        <v>0.04</v>
      </c>
      <c r="O759">
        <v>5.0999999999999997E-2</v>
      </c>
      <c r="P759">
        <v>60</v>
      </c>
      <c r="Q759">
        <v>55</v>
      </c>
      <c r="R759">
        <v>0.44600000000000001</v>
      </c>
      <c r="S759">
        <v>0.53500000000000003</v>
      </c>
      <c r="T759">
        <v>1.9E-2</v>
      </c>
      <c r="U759">
        <v>4472533</v>
      </c>
      <c r="V759">
        <v>0.183</v>
      </c>
      <c r="W759">
        <v>74000000</v>
      </c>
      <c r="X759">
        <v>16.545434097411913</v>
      </c>
      <c r="Y759">
        <v>0</v>
      </c>
      <c r="AA759">
        <v>0</v>
      </c>
      <c r="AB759">
        <v>0</v>
      </c>
      <c r="AC759">
        <v>0</v>
      </c>
      <c r="AD759">
        <v>0</v>
      </c>
      <c r="AE759">
        <v>0.129</v>
      </c>
      <c r="AF759">
        <v>0.57976412489999996</v>
      </c>
    </row>
    <row r="760" spans="1:32" ht="14.4">
      <c r="A760" t="s">
        <v>1051</v>
      </c>
      <c r="B760" s="7" t="s">
        <v>137</v>
      </c>
      <c r="C760" s="8" t="s">
        <v>78</v>
      </c>
      <c r="D760" s="9" t="s">
        <v>66</v>
      </c>
      <c r="E760" s="13">
        <v>1109054002</v>
      </c>
      <c r="F760">
        <v>237.71273653837662</v>
      </c>
      <c r="G760" s="14">
        <v>2.9000000000000001E-2</v>
      </c>
      <c r="H760" s="14">
        <v>7</v>
      </c>
      <c r="I760" s="8"/>
      <c r="J760">
        <v>677</v>
      </c>
      <c r="K760">
        <v>1.4510702125078393E-4</v>
      </c>
      <c r="L760">
        <v>414</v>
      </c>
      <c r="M760">
        <v>8.8736051400036271E-5</v>
      </c>
      <c r="N760">
        <v>0.04</v>
      </c>
      <c r="O760">
        <v>4.9000000000000002E-2</v>
      </c>
      <c r="P760">
        <v>60</v>
      </c>
      <c r="Q760">
        <v>56</v>
      </c>
      <c r="R760">
        <v>0.44</v>
      </c>
      <c r="S760">
        <v>0.54100000000000004</v>
      </c>
      <c r="T760">
        <v>1.9E-2</v>
      </c>
      <c r="U760">
        <v>4665522</v>
      </c>
      <c r="V760">
        <v>0.186</v>
      </c>
      <c r="W760">
        <v>73000000</v>
      </c>
      <c r="X760">
        <v>15.646695053629584</v>
      </c>
      <c r="Y760">
        <v>0</v>
      </c>
      <c r="AA760">
        <v>0</v>
      </c>
      <c r="AB760">
        <v>91</v>
      </c>
      <c r="AC760">
        <v>0</v>
      </c>
      <c r="AD760">
        <v>0</v>
      </c>
      <c r="AE760">
        <v>0.129</v>
      </c>
      <c r="AF760">
        <v>4.0000000000000001E-3</v>
      </c>
    </row>
    <row r="761" spans="1:32" ht="14.4">
      <c r="A761" t="s">
        <v>1052</v>
      </c>
      <c r="B761" s="7" t="s">
        <v>137</v>
      </c>
      <c r="C761" s="8" t="s">
        <v>78</v>
      </c>
      <c r="D761" s="9" t="s">
        <v>67</v>
      </c>
      <c r="E761" s="13">
        <v>1098425900</v>
      </c>
      <c r="F761">
        <v>226.28985679222328</v>
      </c>
      <c r="G761" s="14">
        <v>2.8000000000000001E-2</v>
      </c>
      <c r="H761" s="14">
        <v>6</v>
      </c>
      <c r="I761" s="8"/>
      <c r="J761">
        <v>744</v>
      </c>
      <c r="K761">
        <v>1.5327356488354299E-4</v>
      </c>
      <c r="L761">
        <v>770</v>
      </c>
      <c r="M761">
        <v>1.5862989914022595E-4</v>
      </c>
      <c r="N761">
        <v>0.04</v>
      </c>
      <c r="O761">
        <v>4.7E-2</v>
      </c>
      <c r="P761">
        <v>61</v>
      </c>
      <c r="Q761">
        <v>56</v>
      </c>
      <c r="R761">
        <v>0.435</v>
      </c>
      <c r="S761">
        <v>0.54500000000000004</v>
      </c>
      <c r="T761">
        <v>0.02</v>
      </c>
      <c r="U761">
        <v>4854066</v>
      </c>
      <c r="V761">
        <v>0.189</v>
      </c>
      <c r="W761">
        <v>66000000</v>
      </c>
      <c r="X761">
        <v>13.596848497733653</v>
      </c>
      <c r="Y761">
        <v>0</v>
      </c>
      <c r="AA761">
        <v>0.84499999999999997</v>
      </c>
      <c r="AB761">
        <v>76</v>
      </c>
      <c r="AC761">
        <v>0</v>
      </c>
      <c r="AD761">
        <v>216</v>
      </c>
      <c r="AE761">
        <v>0.129</v>
      </c>
      <c r="AF761">
        <v>8.0000000000000002E-3</v>
      </c>
    </row>
    <row r="762" spans="1:32" ht="14.4">
      <c r="A762" t="s">
        <v>1053</v>
      </c>
      <c r="B762" s="7" t="s">
        <v>137</v>
      </c>
      <c r="C762" s="8" t="s">
        <v>78</v>
      </c>
      <c r="D762" s="9" t="s">
        <v>68</v>
      </c>
      <c r="E762" s="13">
        <v>1211161880</v>
      </c>
      <c r="F762">
        <v>240.54681634848291</v>
      </c>
      <c r="G762" s="14">
        <v>3.2000000000000001E-2</v>
      </c>
      <c r="H762" s="14">
        <v>8</v>
      </c>
      <c r="I762" s="8"/>
      <c r="J762">
        <v>721</v>
      </c>
      <c r="K762">
        <v>1.4319659283468876E-4</v>
      </c>
      <c r="L762">
        <v>579</v>
      </c>
      <c r="M762">
        <v>1.1499421255379307E-4</v>
      </c>
      <c r="N762">
        <v>0.04</v>
      </c>
      <c r="O762">
        <v>4.5999999999999999E-2</v>
      </c>
      <c r="P762">
        <v>61</v>
      </c>
      <c r="Q762">
        <v>57</v>
      </c>
      <c r="R762">
        <v>0.432</v>
      </c>
      <c r="S762">
        <v>0.54800000000000004</v>
      </c>
      <c r="T762">
        <v>0.02</v>
      </c>
      <c r="U762">
        <v>5035036</v>
      </c>
      <c r="V762">
        <v>0.192</v>
      </c>
      <c r="W762">
        <v>60000000</v>
      </c>
      <c r="X762">
        <v>11.916498710237622</v>
      </c>
      <c r="Y762">
        <v>0</v>
      </c>
      <c r="AA762">
        <v>0.84499999999999997</v>
      </c>
      <c r="AB762">
        <v>76</v>
      </c>
      <c r="AC762">
        <v>0</v>
      </c>
      <c r="AD762">
        <v>216</v>
      </c>
      <c r="AE762">
        <v>0.129</v>
      </c>
      <c r="AF762">
        <v>1.2E-2</v>
      </c>
    </row>
    <row r="763" spans="1:32" ht="14.4">
      <c r="A763" t="s">
        <v>1054</v>
      </c>
      <c r="B763" s="7" t="s">
        <v>137</v>
      </c>
      <c r="C763" s="8" t="s">
        <v>78</v>
      </c>
      <c r="D763" s="9" t="s">
        <v>69</v>
      </c>
      <c r="E763" s="13">
        <v>1317974493</v>
      </c>
      <c r="F763">
        <v>252.97762985700538</v>
      </c>
      <c r="G763" s="14">
        <v>3.3000000000000002E-2</v>
      </c>
      <c r="H763" s="14">
        <v>8</v>
      </c>
      <c r="I763" s="8"/>
      <c r="J763">
        <v>763</v>
      </c>
      <c r="K763">
        <v>1.4645346522718713E-4</v>
      </c>
      <c r="L763">
        <v>766</v>
      </c>
      <c r="M763">
        <v>1.4702929798692706E-4</v>
      </c>
      <c r="N763">
        <v>0.04</v>
      </c>
      <c r="O763">
        <v>4.3999999999999997E-2</v>
      </c>
      <c r="P763">
        <v>62</v>
      </c>
      <c r="Q763">
        <v>57</v>
      </c>
      <c r="R763">
        <v>0.43099999999999999</v>
      </c>
      <c r="S763">
        <v>0.54900000000000004</v>
      </c>
      <c r="T763">
        <v>0.02</v>
      </c>
      <c r="U763">
        <v>5209846</v>
      </c>
      <c r="V763">
        <v>0.19500000000000001</v>
      </c>
      <c r="W763">
        <v>61000000</v>
      </c>
      <c r="X763">
        <v>11.708599448045105</v>
      </c>
      <c r="Y763">
        <v>0</v>
      </c>
      <c r="AA763">
        <v>0.84499999999999997</v>
      </c>
      <c r="AB763">
        <v>84</v>
      </c>
      <c r="AC763">
        <v>0</v>
      </c>
      <c r="AD763">
        <v>216</v>
      </c>
      <c r="AE763">
        <v>4.0000000000000001E-3</v>
      </c>
      <c r="AF763">
        <v>1.6E-2</v>
      </c>
    </row>
    <row r="764" spans="1:32" ht="14.4">
      <c r="A764" t="s">
        <v>1055</v>
      </c>
      <c r="B764" s="7" t="s">
        <v>137</v>
      </c>
      <c r="C764" s="8" t="s">
        <v>78</v>
      </c>
      <c r="D764" s="9" t="s">
        <v>70</v>
      </c>
      <c r="E764" s="13">
        <v>1380188800</v>
      </c>
      <c r="F764">
        <v>256.43756980232666</v>
      </c>
      <c r="G764" s="14">
        <v>3.4000000000000002E-2</v>
      </c>
      <c r="H764" s="14">
        <v>9</v>
      </c>
      <c r="I764" s="8"/>
      <c r="J764">
        <v>748</v>
      </c>
      <c r="K764">
        <v>1.3897758206133853E-4</v>
      </c>
      <c r="L764">
        <v>605</v>
      </c>
      <c r="M764">
        <v>1.1240833843196499E-4</v>
      </c>
      <c r="N764">
        <v>3.9E-2</v>
      </c>
      <c r="O764">
        <v>4.2000000000000003E-2</v>
      </c>
      <c r="P764">
        <v>63</v>
      </c>
      <c r="Q764">
        <v>58</v>
      </c>
      <c r="R764">
        <v>0.43</v>
      </c>
      <c r="S764">
        <v>0.54900000000000004</v>
      </c>
      <c r="T764">
        <v>0.02</v>
      </c>
      <c r="U764">
        <v>5382163</v>
      </c>
      <c r="V764">
        <v>0.19900000000000001</v>
      </c>
      <c r="W764">
        <v>46000000</v>
      </c>
      <c r="X764">
        <v>8.5467496989593226</v>
      </c>
      <c r="Y764">
        <v>0</v>
      </c>
      <c r="AA764">
        <v>0.84499999999999997</v>
      </c>
      <c r="AB764">
        <v>84</v>
      </c>
      <c r="AC764">
        <v>0</v>
      </c>
      <c r="AD764">
        <v>216</v>
      </c>
      <c r="AE764">
        <v>5.0000000000000001E-3</v>
      </c>
      <c r="AF764">
        <v>0.02</v>
      </c>
    </row>
    <row r="765" spans="1:32" ht="14.4">
      <c r="A765" t="s">
        <v>1056</v>
      </c>
      <c r="B765" s="7" t="s">
        <v>137</v>
      </c>
      <c r="C765" s="8" t="s">
        <v>78</v>
      </c>
      <c r="D765" s="9" t="s">
        <v>71</v>
      </c>
      <c r="E765" s="13">
        <v>1856695550</v>
      </c>
      <c r="F765">
        <v>334.06488506697417</v>
      </c>
      <c r="G765" s="14">
        <v>3.1E-2</v>
      </c>
      <c r="H765" s="14">
        <v>10</v>
      </c>
      <c r="I765" s="8"/>
      <c r="J765">
        <v>804</v>
      </c>
      <c r="K765">
        <v>1.4465924022592032E-4</v>
      </c>
      <c r="L765">
        <v>726</v>
      </c>
      <c r="M765">
        <v>1.3062513483086833E-4</v>
      </c>
      <c r="N765">
        <v>3.9E-2</v>
      </c>
      <c r="O765">
        <v>4.1000000000000002E-2</v>
      </c>
      <c r="P765">
        <v>63</v>
      </c>
      <c r="Q765">
        <v>58</v>
      </c>
      <c r="R765">
        <v>0.43</v>
      </c>
      <c r="S765">
        <v>0.54900000000000004</v>
      </c>
      <c r="T765">
        <v>2.1000000000000001E-2</v>
      </c>
      <c r="U765">
        <v>5557889</v>
      </c>
      <c r="V765">
        <v>0.20200000000000001</v>
      </c>
      <c r="W765">
        <v>26000000</v>
      </c>
      <c r="X765">
        <v>4.6780351316839903</v>
      </c>
      <c r="Y765">
        <v>0</v>
      </c>
      <c r="AA765">
        <v>0.84499999999999997</v>
      </c>
      <c r="AB765">
        <v>84</v>
      </c>
      <c r="AC765">
        <v>0</v>
      </c>
      <c r="AD765">
        <v>216</v>
      </c>
      <c r="AE765">
        <v>5.0000000000000001E-3</v>
      </c>
      <c r="AF765">
        <v>2.5000000000000001E-2</v>
      </c>
    </row>
    <row r="766" spans="1:32" ht="14.4">
      <c r="A766" t="s">
        <v>1057</v>
      </c>
      <c r="B766" s="7" t="s">
        <v>137</v>
      </c>
      <c r="C766" s="8" t="s">
        <v>78</v>
      </c>
      <c r="D766" s="9" t="s">
        <v>72</v>
      </c>
      <c r="E766" s="13">
        <v>2117039511</v>
      </c>
      <c r="F766">
        <v>368.74775824881351</v>
      </c>
      <c r="G766" s="14">
        <v>3.2000000000000001E-2</v>
      </c>
      <c r="H766" s="14">
        <v>12</v>
      </c>
      <c r="I766" s="8"/>
      <c r="J766">
        <v>697</v>
      </c>
      <c r="K766">
        <v>1.21404057961119E-4</v>
      </c>
      <c r="L766">
        <v>561</v>
      </c>
      <c r="M766">
        <v>9.7715461285778708E-5</v>
      </c>
      <c r="N766">
        <v>3.7999999999999999E-2</v>
      </c>
      <c r="O766">
        <v>3.9E-2</v>
      </c>
      <c r="P766">
        <v>64</v>
      </c>
      <c r="Q766">
        <v>59</v>
      </c>
      <c r="R766">
        <v>0.43</v>
      </c>
      <c r="S766">
        <v>0.54900000000000004</v>
      </c>
      <c r="T766">
        <v>2.1000000000000001E-2</v>
      </c>
      <c r="U766">
        <v>5741159</v>
      </c>
      <c r="V766">
        <v>0.20599999999999999</v>
      </c>
      <c r="W766">
        <v>0</v>
      </c>
      <c r="Y766">
        <v>0</v>
      </c>
      <c r="AA766">
        <v>0.84499999999999997</v>
      </c>
      <c r="AB766">
        <v>84</v>
      </c>
      <c r="AC766">
        <v>0</v>
      </c>
      <c r="AD766">
        <v>216</v>
      </c>
      <c r="AE766">
        <v>6.0000000000000001E-3</v>
      </c>
      <c r="AF766">
        <v>3.2000000000000001E-2</v>
      </c>
    </row>
    <row r="767" spans="1:32" ht="14.4">
      <c r="A767" t="s">
        <v>1058</v>
      </c>
      <c r="B767" s="7" t="s">
        <v>137</v>
      </c>
      <c r="C767" s="8" t="s">
        <v>78</v>
      </c>
      <c r="D767" s="9" t="s">
        <v>73</v>
      </c>
      <c r="E767" s="13">
        <v>2607739837</v>
      </c>
      <c r="F767">
        <v>439.54237135866526</v>
      </c>
      <c r="G767" s="14">
        <v>2.7E-2</v>
      </c>
      <c r="H767" s="14">
        <v>12</v>
      </c>
      <c r="I767" s="8"/>
      <c r="J767">
        <v>697</v>
      </c>
      <c r="K767">
        <v>1.1748144062922857E-4</v>
      </c>
      <c r="L767">
        <v>561</v>
      </c>
      <c r="M767">
        <v>9.4558232701574222E-5</v>
      </c>
      <c r="N767">
        <v>3.7999999999999999E-2</v>
      </c>
      <c r="O767">
        <v>3.7999999999999999E-2</v>
      </c>
      <c r="P767">
        <v>64</v>
      </c>
      <c r="Q767">
        <v>59</v>
      </c>
      <c r="R767">
        <v>0.43099999999999999</v>
      </c>
      <c r="S767">
        <v>0.54800000000000004</v>
      </c>
      <c r="T767">
        <v>2.1999999999999999E-2</v>
      </c>
      <c r="U767">
        <v>5932852</v>
      </c>
      <c r="V767">
        <v>0.21</v>
      </c>
      <c r="W767">
        <v>0</v>
      </c>
      <c r="Y767">
        <v>0</v>
      </c>
      <c r="AA767">
        <v>0.84499999999999997</v>
      </c>
      <c r="AB767">
        <v>84</v>
      </c>
      <c r="AC767">
        <v>0</v>
      </c>
      <c r="AD767">
        <v>216</v>
      </c>
      <c r="AE767">
        <v>7.0000000000000001E-3</v>
      </c>
      <c r="AF767">
        <v>4.1000000000000002E-2</v>
      </c>
    </row>
    <row r="768" spans="1:32" ht="14.4">
      <c r="A768" t="s">
        <v>1059</v>
      </c>
      <c r="B768" s="7" t="s">
        <v>137</v>
      </c>
      <c r="C768" s="8" t="s">
        <v>78</v>
      </c>
      <c r="D768" s="9" t="s">
        <v>74</v>
      </c>
      <c r="E768" s="13">
        <v>3091967480</v>
      </c>
      <c r="F768">
        <v>504.3234084530842</v>
      </c>
      <c r="G768" s="14">
        <v>2.5999999999999999E-2</v>
      </c>
      <c r="H768" s="14">
        <v>15</v>
      </c>
      <c r="I768" s="8"/>
      <c r="J768">
        <v>697</v>
      </c>
      <c r="K768">
        <v>1.1368600024596626E-4</v>
      </c>
      <c r="L768">
        <v>561</v>
      </c>
      <c r="M768">
        <v>9.1503366051631384E-5</v>
      </c>
      <c r="N768">
        <v>3.6999999999999998E-2</v>
      </c>
      <c r="O768">
        <v>3.6999999999999998E-2</v>
      </c>
      <c r="P768">
        <v>65</v>
      </c>
      <c r="Q768">
        <v>60</v>
      </c>
      <c r="R768">
        <v>0.43099999999999999</v>
      </c>
      <c r="S768">
        <v>0.54700000000000004</v>
      </c>
      <c r="T768">
        <v>2.1999999999999999E-2</v>
      </c>
      <c r="U768">
        <v>6130922</v>
      </c>
      <c r="V768">
        <v>0.214</v>
      </c>
      <c r="W768">
        <v>0</v>
      </c>
      <c r="Y768">
        <v>0</v>
      </c>
      <c r="AA768">
        <v>0.84499999999999997</v>
      </c>
      <c r="AB768">
        <v>84</v>
      </c>
      <c r="AC768">
        <v>185</v>
      </c>
      <c r="AD768">
        <v>216</v>
      </c>
      <c r="AE768">
        <v>8.0000000000000002E-3</v>
      </c>
      <c r="AF768">
        <v>0.05</v>
      </c>
    </row>
    <row r="769" spans="1:32" ht="14.4">
      <c r="A769" t="s">
        <v>1060</v>
      </c>
      <c r="B769" s="7" t="s">
        <v>138</v>
      </c>
      <c r="C769" s="8" t="s">
        <v>76</v>
      </c>
      <c r="D769" s="9" t="s">
        <v>62</v>
      </c>
      <c r="E769" s="13">
        <v>5675697575</v>
      </c>
      <c r="F769">
        <v>4062.8192679234207</v>
      </c>
      <c r="G769" s="14">
        <v>5.2999999999999999E-2</v>
      </c>
      <c r="H769" s="14">
        <v>213</v>
      </c>
      <c r="I769" s="14">
        <v>7.3999999999999996E-2</v>
      </c>
      <c r="J769">
        <v>5721</v>
      </c>
      <c r="K769">
        <v>4.095247980472231E-3</v>
      </c>
      <c r="L769">
        <v>0</v>
      </c>
      <c r="N769">
        <v>0.01</v>
      </c>
      <c r="O769">
        <v>8.9999999999999993E-3</v>
      </c>
      <c r="P769">
        <v>76</v>
      </c>
      <c r="Q769">
        <v>65</v>
      </c>
      <c r="R769">
        <v>0.18</v>
      </c>
      <c r="S769">
        <v>0.66900000000000004</v>
      </c>
      <c r="T769">
        <v>0.152</v>
      </c>
      <c r="U769">
        <v>1396985</v>
      </c>
      <c r="V769">
        <v>0.69399999999999995</v>
      </c>
      <c r="W769">
        <v>657000000</v>
      </c>
      <c r="X769">
        <v>470.29853577525887</v>
      </c>
      <c r="Y769">
        <v>253000000</v>
      </c>
      <c r="Z769">
        <v>181.10430677494747</v>
      </c>
      <c r="AA769">
        <v>0</v>
      </c>
      <c r="AB769">
        <v>0</v>
      </c>
      <c r="AC769">
        <v>0</v>
      </c>
      <c r="AD769">
        <v>0</v>
      </c>
      <c r="AE769">
        <v>0.28599999999999998</v>
      </c>
      <c r="AF769">
        <v>0.40799999999999997</v>
      </c>
    </row>
    <row r="770" spans="1:32" ht="14.4">
      <c r="A770" t="s">
        <v>1061</v>
      </c>
      <c r="B770" s="7" t="s">
        <v>138</v>
      </c>
      <c r="C770" s="8" t="s">
        <v>76</v>
      </c>
      <c r="D770" s="9" t="s">
        <v>63</v>
      </c>
      <c r="E770" s="13">
        <v>6240147810</v>
      </c>
      <c r="F770">
        <v>4495.4112663576143</v>
      </c>
      <c r="G770" s="14">
        <v>4.9000000000000002E-2</v>
      </c>
      <c r="H770" s="14">
        <v>218</v>
      </c>
      <c r="I770" s="14">
        <v>7.8E-2</v>
      </c>
      <c r="J770">
        <v>5603</v>
      </c>
      <c r="K770">
        <v>4.0364090871433563E-3</v>
      </c>
      <c r="L770">
        <v>0</v>
      </c>
      <c r="N770">
        <v>8.9999999999999993E-3</v>
      </c>
      <c r="O770">
        <v>8.0000000000000002E-3</v>
      </c>
      <c r="P770">
        <v>76</v>
      </c>
      <c r="Q770">
        <v>65</v>
      </c>
      <c r="R770">
        <v>0.17399999999999999</v>
      </c>
      <c r="S770">
        <v>0.67100000000000004</v>
      </c>
      <c r="T770">
        <v>0.155</v>
      </c>
      <c r="U770">
        <v>1388115</v>
      </c>
      <c r="V770">
        <v>0.69199999999999995</v>
      </c>
      <c r="W770">
        <v>661000000</v>
      </c>
      <c r="X770">
        <v>476.18533046613572</v>
      </c>
      <c r="Y770">
        <v>253000000</v>
      </c>
      <c r="Z770">
        <v>182.26155613908068</v>
      </c>
      <c r="AA770">
        <v>0</v>
      </c>
      <c r="AB770">
        <v>0</v>
      </c>
      <c r="AC770">
        <v>0</v>
      </c>
      <c r="AD770">
        <v>0</v>
      </c>
      <c r="AE770">
        <v>0.315</v>
      </c>
      <c r="AF770">
        <v>0.48</v>
      </c>
    </row>
    <row r="771" spans="1:32" ht="14.4">
      <c r="A771" t="s">
        <v>1062</v>
      </c>
      <c r="B771" s="7" t="s">
        <v>138</v>
      </c>
      <c r="C771" s="8" t="s">
        <v>76</v>
      </c>
      <c r="D771" s="9" t="s">
        <v>64</v>
      </c>
      <c r="E771" s="13">
        <v>7324390332</v>
      </c>
      <c r="F771">
        <v>5310.0303273280897</v>
      </c>
      <c r="G771" s="14">
        <v>4.8000000000000001E-2</v>
      </c>
      <c r="H771" s="14">
        <v>256</v>
      </c>
      <c r="I771" s="14">
        <v>6.7000000000000004E-2</v>
      </c>
      <c r="J771">
        <v>5568</v>
      </c>
      <c r="K771">
        <v>4.0366839453365713E-3</v>
      </c>
      <c r="L771">
        <v>18339</v>
      </c>
      <c r="M771">
        <v>1.3295392757458223E-2</v>
      </c>
      <c r="N771">
        <v>0.01</v>
      </c>
      <c r="O771">
        <v>8.0000000000000002E-3</v>
      </c>
      <c r="P771">
        <v>77</v>
      </c>
      <c r="Q771">
        <v>65</v>
      </c>
      <c r="R771">
        <v>0.16700000000000001</v>
      </c>
      <c r="S771">
        <v>0.67400000000000004</v>
      </c>
      <c r="T771">
        <v>0.159</v>
      </c>
      <c r="U771">
        <v>1379350</v>
      </c>
      <c r="V771">
        <v>0.69099999999999995</v>
      </c>
      <c r="W771">
        <v>737000000</v>
      </c>
      <c r="X771">
        <v>534.30963859789028</v>
      </c>
      <c r="Y771">
        <v>305000000</v>
      </c>
      <c r="Z771">
        <v>221.11864283901838</v>
      </c>
      <c r="AA771">
        <v>0</v>
      </c>
      <c r="AB771">
        <v>0</v>
      </c>
      <c r="AC771">
        <v>0</v>
      </c>
      <c r="AD771">
        <v>0</v>
      </c>
      <c r="AE771">
        <v>0.41499999999999998</v>
      </c>
      <c r="AF771">
        <v>0.65400000000000003</v>
      </c>
    </row>
    <row r="772" spans="1:32" ht="14.4">
      <c r="A772" t="s">
        <v>1063</v>
      </c>
      <c r="B772" s="7" t="s">
        <v>138</v>
      </c>
      <c r="C772" s="8" t="s">
        <v>76</v>
      </c>
      <c r="D772" s="9" t="s">
        <v>65</v>
      </c>
      <c r="E772" s="13">
        <v>9845187817</v>
      </c>
      <c r="F772">
        <v>7182.4937383273027</v>
      </c>
      <c r="G772" s="14">
        <v>4.9000000000000002E-2</v>
      </c>
      <c r="H772" s="14">
        <v>352</v>
      </c>
      <c r="I772" s="14">
        <v>5.5E-2</v>
      </c>
      <c r="J772">
        <v>4749</v>
      </c>
      <c r="K772">
        <v>3.4646025446480682E-3</v>
      </c>
      <c r="L772">
        <v>14745</v>
      </c>
      <c r="M772">
        <v>1.0757120345511849E-2</v>
      </c>
      <c r="N772">
        <v>0.01</v>
      </c>
      <c r="O772">
        <v>7.0000000000000001E-3</v>
      </c>
      <c r="P772">
        <v>77</v>
      </c>
      <c r="Q772">
        <v>66</v>
      </c>
      <c r="R772">
        <v>0.161</v>
      </c>
      <c r="S772">
        <v>0.67600000000000005</v>
      </c>
      <c r="T772">
        <v>0.16300000000000001</v>
      </c>
      <c r="U772">
        <v>1370720</v>
      </c>
      <c r="V772">
        <v>0.69</v>
      </c>
      <c r="W772">
        <v>883000000</v>
      </c>
      <c r="X772">
        <v>644.18699661491769</v>
      </c>
      <c r="Y772">
        <v>404000000</v>
      </c>
      <c r="Z772">
        <v>294.7356134002568</v>
      </c>
      <c r="AA772">
        <v>0</v>
      </c>
      <c r="AB772">
        <v>72</v>
      </c>
      <c r="AC772">
        <v>0</v>
      </c>
      <c r="AD772">
        <v>0</v>
      </c>
      <c r="AE772">
        <v>0.45300000000000001</v>
      </c>
      <c r="AF772">
        <v>0.78400000000000003</v>
      </c>
    </row>
    <row r="773" spans="1:32" ht="14.4">
      <c r="A773" t="s">
        <v>1064</v>
      </c>
      <c r="B773" s="7" t="s">
        <v>138</v>
      </c>
      <c r="C773" s="8" t="s">
        <v>76</v>
      </c>
      <c r="D773" s="9" t="s">
        <v>66</v>
      </c>
      <c r="E773" s="13">
        <v>12031396467</v>
      </c>
      <c r="F773">
        <v>8830.0586892224146</v>
      </c>
      <c r="G773" s="14">
        <v>5.0999999999999997E-2</v>
      </c>
      <c r="H773" s="14">
        <v>450</v>
      </c>
      <c r="I773" s="14">
        <v>5.7000000000000002E-2</v>
      </c>
      <c r="J773">
        <v>5440</v>
      </c>
      <c r="K773">
        <v>3.9925140361821588E-3</v>
      </c>
      <c r="L773">
        <v>17492</v>
      </c>
      <c r="M773">
        <v>1.2837694029576897E-2</v>
      </c>
      <c r="N773">
        <v>0.01</v>
      </c>
      <c r="O773">
        <v>6.0000000000000001E-3</v>
      </c>
      <c r="P773">
        <v>78</v>
      </c>
      <c r="Q773">
        <v>66</v>
      </c>
      <c r="R773">
        <v>0.156</v>
      </c>
      <c r="S773">
        <v>0.67800000000000005</v>
      </c>
      <c r="T773">
        <v>0.16600000000000001</v>
      </c>
      <c r="U773">
        <v>1362550</v>
      </c>
      <c r="V773">
        <v>0.68899999999999995</v>
      </c>
      <c r="W773">
        <v>1111000000</v>
      </c>
      <c r="X773">
        <v>815.38292172764307</v>
      </c>
      <c r="Y773">
        <v>486000000</v>
      </c>
      <c r="Z773">
        <v>356.68415837950903</v>
      </c>
      <c r="AA773">
        <v>0</v>
      </c>
      <c r="AB773">
        <v>72</v>
      </c>
      <c r="AC773">
        <v>0</v>
      </c>
      <c r="AD773">
        <v>0</v>
      </c>
      <c r="AE773">
        <v>0.53200000000000003</v>
      </c>
      <c r="AF773">
        <v>0.94299999999999995</v>
      </c>
    </row>
    <row r="774" spans="1:32" ht="14.4">
      <c r="A774" t="s">
        <v>1065</v>
      </c>
      <c r="B774" s="7" t="s">
        <v>138</v>
      </c>
      <c r="C774" s="8" t="s">
        <v>76</v>
      </c>
      <c r="D774" s="9" t="s">
        <v>67</v>
      </c>
      <c r="E774" s="13">
        <v>13905561150</v>
      </c>
      <c r="F774">
        <v>10264.111125463638</v>
      </c>
      <c r="G774" s="14">
        <v>0.05</v>
      </c>
      <c r="H774" s="14">
        <v>513</v>
      </c>
      <c r="I774" s="14">
        <v>4.9000000000000002E-2</v>
      </c>
      <c r="J774">
        <v>5282</v>
      </c>
      <c r="K774">
        <v>3.8988023841597312E-3</v>
      </c>
      <c r="L774">
        <v>17217</v>
      </c>
      <c r="M774">
        <v>1.2708383310881881E-2</v>
      </c>
      <c r="N774">
        <v>1.0999999999999999E-2</v>
      </c>
      <c r="O774">
        <v>6.0000000000000001E-3</v>
      </c>
      <c r="P774">
        <v>78</v>
      </c>
      <c r="Q774">
        <v>67</v>
      </c>
      <c r="R774">
        <v>0.153</v>
      </c>
      <c r="S774">
        <v>0.67900000000000005</v>
      </c>
      <c r="T774">
        <v>0.16800000000000001</v>
      </c>
      <c r="U774">
        <v>1354775</v>
      </c>
      <c r="V774">
        <v>0.68700000000000006</v>
      </c>
      <c r="W774">
        <v>1229000000</v>
      </c>
      <c r="X774">
        <v>907.16170581830931</v>
      </c>
      <c r="Y774">
        <v>530000000</v>
      </c>
      <c r="Z774">
        <v>391.20887232197231</v>
      </c>
      <c r="AA774">
        <v>0.503</v>
      </c>
      <c r="AB774">
        <v>35</v>
      </c>
      <c r="AC774">
        <v>0</v>
      </c>
      <c r="AD774">
        <v>81</v>
      </c>
      <c r="AE774">
        <v>0.61499999999999999</v>
      </c>
      <c r="AF774">
        <v>1.091</v>
      </c>
    </row>
    <row r="775" spans="1:32" ht="14.4">
      <c r="A775" t="s">
        <v>1066</v>
      </c>
      <c r="B775" s="7" t="s">
        <v>138</v>
      </c>
      <c r="C775" s="8" t="s">
        <v>76</v>
      </c>
      <c r="D775" s="9" t="s">
        <v>68</v>
      </c>
      <c r="E775" s="13">
        <v>16798498860</v>
      </c>
      <c r="F775">
        <v>12472.805265776167</v>
      </c>
      <c r="G775" s="14">
        <v>0.05</v>
      </c>
      <c r="H775" s="14">
        <v>620</v>
      </c>
      <c r="I775" s="14">
        <v>0.05</v>
      </c>
      <c r="J775">
        <v>5624</v>
      </c>
      <c r="K775">
        <v>4.1757931705288798E-3</v>
      </c>
      <c r="L775">
        <v>18845</v>
      </c>
      <c r="M775">
        <v>1.3992322599327299E-2</v>
      </c>
      <c r="N775">
        <v>1.0999999999999999E-2</v>
      </c>
      <c r="O775">
        <v>5.0000000000000001E-3</v>
      </c>
      <c r="P775">
        <v>78</v>
      </c>
      <c r="Q775">
        <v>67</v>
      </c>
      <c r="R775">
        <v>0.151</v>
      </c>
      <c r="S775">
        <v>0.67900000000000005</v>
      </c>
      <c r="T775">
        <v>0.17</v>
      </c>
      <c r="U775">
        <v>1346810</v>
      </c>
      <c r="V775">
        <v>0.68600000000000005</v>
      </c>
      <c r="W775">
        <v>1361000000</v>
      </c>
      <c r="X775">
        <v>1010.536007306153</v>
      </c>
      <c r="Y775">
        <v>706000000</v>
      </c>
      <c r="Z775">
        <v>524.20163200451441</v>
      </c>
      <c r="AA775">
        <v>0.49099999999999999</v>
      </c>
      <c r="AB775">
        <v>35</v>
      </c>
      <c r="AC775">
        <v>0</v>
      </c>
      <c r="AD775">
        <v>81</v>
      </c>
      <c r="AE775">
        <v>0.63500000000000001</v>
      </c>
      <c r="AF775">
        <v>1.258</v>
      </c>
    </row>
    <row r="776" spans="1:32" ht="14.4">
      <c r="A776" t="s">
        <v>1067</v>
      </c>
      <c r="B776" s="7" t="s">
        <v>138</v>
      </c>
      <c r="C776" s="8" t="s">
        <v>76</v>
      </c>
      <c r="D776" s="9" t="s">
        <v>69</v>
      </c>
      <c r="E776" s="13">
        <v>21993674015</v>
      </c>
      <c r="F776">
        <v>16404.864706715995</v>
      </c>
      <c r="G776" s="14">
        <v>5.0999999999999997E-2</v>
      </c>
      <c r="H776" s="14">
        <v>835</v>
      </c>
      <c r="I776" s="14">
        <v>6.5000000000000002E-2</v>
      </c>
      <c r="J776">
        <v>5164</v>
      </c>
      <c r="K776">
        <v>3.851776710326103E-3</v>
      </c>
      <c r="L776">
        <v>16780</v>
      </c>
      <c r="M776">
        <v>1.2516036638123937E-2</v>
      </c>
      <c r="N776">
        <v>1.2E-2</v>
      </c>
      <c r="O776">
        <v>5.0000000000000001E-3</v>
      </c>
      <c r="P776">
        <v>79</v>
      </c>
      <c r="Q776">
        <v>67</v>
      </c>
      <c r="R776">
        <v>0.151</v>
      </c>
      <c r="S776">
        <v>0.67800000000000005</v>
      </c>
      <c r="T776">
        <v>0.17199999999999999</v>
      </c>
      <c r="U776">
        <v>1340680</v>
      </c>
      <c r="V776">
        <v>0.68500000000000005</v>
      </c>
      <c r="W776">
        <v>1416000000</v>
      </c>
      <c r="X776">
        <v>1056.1804457439509</v>
      </c>
      <c r="Y776">
        <v>804000000</v>
      </c>
      <c r="Z776">
        <v>599.69567682071784</v>
      </c>
      <c r="AA776">
        <v>0.48399999999999999</v>
      </c>
      <c r="AB776">
        <v>7</v>
      </c>
      <c r="AC776">
        <v>0</v>
      </c>
      <c r="AD776">
        <v>81</v>
      </c>
      <c r="AE776">
        <v>0.66200000000000003</v>
      </c>
      <c r="AF776">
        <v>1.2809999999999999</v>
      </c>
    </row>
    <row r="777" spans="1:32" ht="14.4">
      <c r="A777" t="s">
        <v>1068</v>
      </c>
      <c r="B777" s="7" t="s">
        <v>138</v>
      </c>
      <c r="C777" s="8" t="s">
        <v>76</v>
      </c>
      <c r="D777" s="9" t="s">
        <v>70</v>
      </c>
      <c r="E777" s="13">
        <v>23781549758</v>
      </c>
      <c r="F777">
        <v>17786.050122280474</v>
      </c>
      <c r="G777" s="14">
        <v>0.06</v>
      </c>
      <c r="H777" s="14">
        <v>1060</v>
      </c>
      <c r="I777" s="14">
        <v>8.5000000000000006E-2</v>
      </c>
      <c r="J777">
        <v>4713</v>
      </c>
      <c r="K777">
        <v>3.5248188229662926E-3</v>
      </c>
      <c r="L777">
        <v>14936</v>
      </c>
      <c r="M777">
        <v>1.1170527040064618E-2</v>
      </c>
      <c r="N777">
        <v>1.2E-2</v>
      </c>
      <c r="O777">
        <v>4.0000000000000001E-3</v>
      </c>
      <c r="P777">
        <v>79</v>
      </c>
      <c r="Q777">
        <v>69</v>
      </c>
      <c r="R777">
        <v>0.151</v>
      </c>
      <c r="S777">
        <v>0.67600000000000005</v>
      </c>
      <c r="T777">
        <v>0.17299999999999999</v>
      </c>
      <c r="U777">
        <v>1337090</v>
      </c>
      <c r="V777">
        <v>0.68400000000000005</v>
      </c>
      <c r="W777">
        <v>1643000000</v>
      </c>
      <c r="X777">
        <v>1228.7878901195882</v>
      </c>
      <c r="Y777">
        <v>939000000</v>
      </c>
      <c r="Z777">
        <v>702.27135047005061</v>
      </c>
      <c r="AA777">
        <v>0.47899999999999998</v>
      </c>
      <c r="AB777">
        <v>7</v>
      </c>
      <c r="AC777">
        <v>0</v>
      </c>
      <c r="AD777">
        <v>81</v>
      </c>
      <c r="AE777">
        <v>0.70599999999999996</v>
      </c>
      <c r="AF777">
        <v>1.242</v>
      </c>
    </row>
    <row r="778" spans="1:32" ht="14.4">
      <c r="A778" t="s">
        <v>1069</v>
      </c>
      <c r="B778" s="7" t="s">
        <v>138</v>
      </c>
      <c r="C778" s="8" t="s">
        <v>76</v>
      </c>
      <c r="D778" s="9" t="s">
        <v>71</v>
      </c>
      <c r="E778" s="13">
        <v>19406617022</v>
      </c>
      <c r="F778">
        <v>14542.074852661828</v>
      </c>
      <c r="G778" s="14">
        <v>6.8000000000000005E-2</v>
      </c>
      <c r="H778" s="14">
        <v>968</v>
      </c>
      <c r="I778" s="14">
        <v>9.4E-2</v>
      </c>
      <c r="J778">
        <v>5188</v>
      </c>
      <c r="K778">
        <v>3.8875546546872832E-3</v>
      </c>
      <c r="L778">
        <v>17052</v>
      </c>
      <c r="M778">
        <v>1.277767578483569E-2</v>
      </c>
      <c r="N778">
        <v>1.2E-2</v>
      </c>
      <c r="O778">
        <v>4.0000000000000001E-3</v>
      </c>
      <c r="P778">
        <v>80</v>
      </c>
      <c r="Q778">
        <v>70</v>
      </c>
      <c r="R778">
        <v>0.153</v>
      </c>
      <c r="S778">
        <v>0.67400000000000004</v>
      </c>
      <c r="T778">
        <v>0.17399999999999999</v>
      </c>
      <c r="U778">
        <v>1334515</v>
      </c>
      <c r="V778">
        <v>0.68200000000000005</v>
      </c>
      <c r="W778">
        <v>1445000000</v>
      </c>
      <c r="X778">
        <v>1082.7903770283585</v>
      </c>
      <c r="Y778">
        <v>696000000</v>
      </c>
      <c r="Z778">
        <v>521.53778713615054</v>
      </c>
      <c r="AA778">
        <v>0.48099999999999998</v>
      </c>
      <c r="AB778">
        <v>7</v>
      </c>
      <c r="AC778">
        <v>0</v>
      </c>
      <c r="AD778">
        <v>81</v>
      </c>
      <c r="AE778">
        <v>0.72499999999999998</v>
      </c>
      <c r="AF778">
        <v>1.2050000000000001</v>
      </c>
    </row>
    <row r="779" spans="1:32" ht="14.4">
      <c r="A779" t="s">
        <v>1070</v>
      </c>
      <c r="B779" s="7" t="s">
        <v>138</v>
      </c>
      <c r="C779" s="8" t="s">
        <v>76</v>
      </c>
      <c r="D779" s="9" t="s">
        <v>72</v>
      </c>
      <c r="E779" s="13">
        <v>19033475893</v>
      </c>
      <c r="F779">
        <v>14295.030618674778</v>
      </c>
      <c r="G779" s="14">
        <v>6.3E-2</v>
      </c>
      <c r="H779" s="14">
        <v>894</v>
      </c>
      <c r="I779" s="14">
        <v>7.8E-2</v>
      </c>
      <c r="J779">
        <v>5038</v>
      </c>
      <c r="K779">
        <v>3.7837736345030888E-3</v>
      </c>
      <c r="L779">
        <v>16190</v>
      </c>
      <c r="M779">
        <v>1.2159447229576221E-2</v>
      </c>
      <c r="N779">
        <v>1.2E-2</v>
      </c>
      <c r="O779">
        <v>4.0000000000000001E-3</v>
      </c>
      <c r="P779">
        <v>81</v>
      </c>
      <c r="Q779">
        <v>71</v>
      </c>
      <c r="R779">
        <v>0.154</v>
      </c>
      <c r="S779">
        <v>0.67100000000000004</v>
      </c>
      <c r="T779">
        <v>0.17499999999999999</v>
      </c>
      <c r="U779">
        <v>1331475</v>
      </c>
      <c r="V779">
        <v>0.68100000000000005</v>
      </c>
      <c r="W779">
        <v>1412000000</v>
      </c>
      <c r="X779">
        <v>1060.4780412700202</v>
      </c>
      <c r="Y779">
        <v>723000000</v>
      </c>
      <c r="Z779">
        <v>543.00681574945077</v>
      </c>
      <c r="AA779">
        <v>0.48599999999999999</v>
      </c>
      <c r="AB779">
        <v>7</v>
      </c>
      <c r="AC779">
        <v>0</v>
      </c>
      <c r="AD779">
        <v>81</v>
      </c>
      <c r="AE779">
        <v>0.74099999999999999</v>
      </c>
      <c r="AF779">
        <v>1.2729999999999999</v>
      </c>
    </row>
    <row r="780" spans="1:32" ht="14.4">
      <c r="A780" t="s">
        <v>1071</v>
      </c>
      <c r="B780" s="7" t="s">
        <v>138</v>
      </c>
      <c r="C780" s="8" t="s">
        <v>76</v>
      </c>
      <c r="D780" s="9" t="s">
        <v>73</v>
      </c>
      <c r="E780" s="13">
        <v>22542967739</v>
      </c>
      <c r="F780">
        <v>16982.300308338086</v>
      </c>
      <c r="G780" s="14">
        <v>5.8000000000000003E-2</v>
      </c>
      <c r="H780" s="14">
        <v>928</v>
      </c>
      <c r="I780" s="14">
        <v>6.0999999999999999E-2</v>
      </c>
      <c r="J780">
        <v>5038</v>
      </c>
      <c r="K780">
        <v>3.7952779751084607E-3</v>
      </c>
      <c r="L780">
        <v>16190</v>
      </c>
      <c r="M780">
        <v>1.2196417311831279E-2</v>
      </c>
      <c r="N780">
        <v>1.0999999999999999E-2</v>
      </c>
      <c r="O780">
        <v>3.0000000000000001E-3</v>
      </c>
      <c r="P780">
        <v>81</v>
      </c>
      <c r="Q780">
        <v>71</v>
      </c>
      <c r="R780">
        <v>0.155</v>
      </c>
      <c r="S780">
        <v>0.66800000000000004</v>
      </c>
      <c r="T780">
        <v>0.17599999999999999</v>
      </c>
      <c r="U780">
        <v>1327439</v>
      </c>
      <c r="V780">
        <v>0.68</v>
      </c>
      <c r="W780">
        <v>1683000000</v>
      </c>
      <c r="X780">
        <v>1267.8548694139618</v>
      </c>
      <c r="Y780">
        <v>939000000</v>
      </c>
      <c r="Z780">
        <v>707.37713748051704</v>
      </c>
      <c r="AA780">
        <v>0.57599999999999996</v>
      </c>
      <c r="AB780">
        <v>7</v>
      </c>
      <c r="AC780">
        <v>0</v>
      </c>
      <c r="AD780">
        <v>81</v>
      </c>
      <c r="AE780">
        <v>0.76500000000000001</v>
      </c>
      <c r="AF780">
        <v>1.4390000000000001</v>
      </c>
    </row>
    <row r="781" spans="1:32" ht="14.4">
      <c r="A781" t="s">
        <v>1072</v>
      </c>
      <c r="B781" s="7" t="s">
        <v>138</v>
      </c>
      <c r="C781" s="8" t="s">
        <v>76</v>
      </c>
      <c r="D781" s="9" t="s">
        <v>74</v>
      </c>
      <c r="E781" s="13">
        <v>22376042498</v>
      </c>
      <c r="F781">
        <v>16887.375320750845</v>
      </c>
      <c r="G781" s="14">
        <v>5.8999999999999997E-2</v>
      </c>
      <c r="H781" s="14">
        <v>1010</v>
      </c>
      <c r="I781" s="14">
        <v>5.7000000000000002E-2</v>
      </c>
      <c r="J781">
        <v>5038</v>
      </c>
      <c r="K781">
        <v>3.8022182373646809E-3</v>
      </c>
      <c r="L781">
        <v>16190</v>
      </c>
      <c r="M781">
        <v>1.2218720377716194E-2</v>
      </c>
      <c r="N781">
        <v>1.0999999999999999E-2</v>
      </c>
      <c r="O781">
        <v>3.0000000000000001E-3</v>
      </c>
      <c r="P781">
        <v>82</v>
      </c>
      <c r="Q781">
        <v>72</v>
      </c>
      <c r="R781">
        <v>0.157</v>
      </c>
      <c r="S781">
        <v>0.66500000000000004</v>
      </c>
      <c r="T781">
        <v>0.17799999999999999</v>
      </c>
      <c r="U781">
        <v>1325016</v>
      </c>
      <c r="V781">
        <v>0.67800000000000005</v>
      </c>
      <c r="W781">
        <v>1588000000</v>
      </c>
      <c r="X781">
        <v>1198.4760938735835</v>
      </c>
      <c r="Y781">
        <v>958000000</v>
      </c>
      <c r="Z781">
        <v>723.01013723607866</v>
      </c>
      <c r="AA781">
        <v>0.66400000000000003</v>
      </c>
      <c r="AB781">
        <v>7</v>
      </c>
      <c r="AC781">
        <v>21</v>
      </c>
      <c r="AD781">
        <v>81</v>
      </c>
      <c r="AE781">
        <v>0.78400000000000003</v>
      </c>
      <c r="AF781">
        <v>1.6040000000000001</v>
      </c>
    </row>
    <row r="782" spans="1:32" ht="14.4">
      <c r="A782" t="s">
        <v>1073</v>
      </c>
      <c r="B782" s="7" t="s">
        <v>139</v>
      </c>
      <c r="C782" s="8" t="s">
        <v>78</v>
      </c>
      <c r="D782" s="9" t="s">
        <v>62</v>
      </c>
      <c r="E782" s="13">
        <v>8091384891</v>
      </c>
      <c r="F782">
        <v>122.55180696701827</v>
      </c>
      <c r="G782" s="14">
        <v>4.2999999999999997E-2</v>
      </c>
      <c r="H782" s="14">
        <v>5</v>
      </c>
      <c r="I782" s="14">
        <v>0.109</v>
      </c>
      <c r="J782">
        <v>0</v>
      </c>
      <c r="L782">
        <v>0</v>
      </c>
      <c r="N782">
        <v>4.3999999999999997E-2</v>
      </c>
      <c r="O782">
        <v>0.09</v>
      </c>
      <c r="P782">
        <v>53</v>
      </c>
      <c r="Q782">
        <v>51</v>
      </c>
      <c r="R782">
        <v>0.46600000000000003</v>
      </c>
      <c r="S782">
        <v>0.503</v>
      </c>
      <c r="T782">
        <v>3.1E-2</v>
      </c>
      <c r="U782">
        <v>66024199</v>
      </c>
      <c r="V782">
        <v>0.14699999999999999</v>
      </c>
      <c r="W782">
        <v>205000000</v>
      </c>
      <c r="X782">
        <v>3.104922181638281</v>
      </c>
      <c r="Y782">
        <v>80000000</v>
      </c>
      <c r="Z782">
        <v>1.2116769489320121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ht="14.4">
      <c r="A783" t="s">
        <v>1074</v>
      </c>
      <c r="B783" s="7" t="s">
        <v>139</v>
      </c>
      <c r="C783" s="8" t="s">
        <v>78</v>
      </c>
      <c r="D783" s="9" t="s">
        <v>63</v>
      </c>
      <c r="E783" s="13">
        <v>8080496318</v>
      </c>
      <c r="F783">
        <v>118.90625324010675</v>
      </c>
      <c r="G783" s="14">
        <v>4.7E-2</v>
      </c>
      <c r="H783" s="14">
        <v>6</v>
      </c>
      <c r="I783" s="14">
        <v>0.109</v>
      </c>
      <c r="J783">
        <v>34064</v>
      </c>
      <c r="K783">
        <v>5.0125913693547901E-4</v>
      </c>
      <c r="L783">
        <v>0</v>
      </c>
      <c r="N783">
        <v>4.2999999999999997E-2</v>
      </c>
      <c r="O783">
        <v>8.6999999999999994E-2</v>
      </c>
      <c r="P783">
        <v>54</v>
      </c>
      <c r="Q783">
        <v>52</v>
      </c>
      <c r="R783">
        <v>0.46600000000000003</v>
      </c>
      <c r="S783">
        <v>0.504</v>
      </c>
      <c r="T783">
        <v>3.1E-2</v>
      </c>
      <c r="U783">
        <v>67956866</v>
      </c>
      <c r="V783">
        <v>0.14899999999999999</v>
      </c>
      <c r="W783">
        <v>218000000</v>
      </c>
      <c r="X783">
        <v>3.20791721030808</v>
      </c>
      <c r="Y783">
        <v>50000000</v>
      </c>
      <c r="Z783">
        <v>0.73576082805231191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ht="14.4">
      <c r="A784" t="s">
        <v>1075</v>
      </c>
      <c r="B784" s="7" t="s">
        <v>139</v>
      </c>
      <c r="C784" s="8" t="s">
        <v>78</v>
      </c>
      <c r="D784" s="9" t="s">
        <v>64</v>
      </c>
      <c r="E784" s="13">
        <v>7707034813</v>
      </c>
      <c r="F784">
        <v>110.18180520470935</v>
      </c>
      <c r="G784" s="14">
        <v>4.7E-2</v>
      </c>
      <c r="H784" s="14">
        <v>5</v>
      </c>
      <c r="I784" s="14">
        <v>8.6999999999999994E-2</v>
      </c>
      <c r="J784">
        <v>33250</v>
      </c>
      <c r="K784">
        <v>4.7535078171400313E-4</v>
      </c>
      <c r="L784">
        <v>6494</v>
      </c>
      <c r="M784">
        <v>9.283993914137553E-5</v>
      </c>
      <c r="N784">
        <v>4.2000000000000003E-2</v>
      </c>
      <c r="O784">
        <v>8.3000000000000004E-2</v>
      </c>
      <c r="P784">
        <v>55</v>
      </c>
      <c r="Q784">
        <v>53</v>
      </c>
      <c r="R784">
        <v>0.46500000000000002</v>
      </c>
      <c r="S784">
        <v>0.504</v>
      </c>
      <c r="T784">
        <v>3.1E-2</v>
      </c>
      <c r="U784">
        <v>69948344</v>
      </c>
      <c r="V784">
        <v>0.151</v>
      </c>
      <c r="W784">
        <v>261000000</v>
      </c>
      <c r="X784">
        <v>3.7313249331535281</v>
      </c>
      <c r="Y784">
        <v>55000000</v>
      </c>
      <c r="Z784">
        <v>0.78629452614346385</v>
      </c>
      <c r="AA784">
        <v>0</v>
      </c>
      <c r="AB784">
        <v>0</v>
      </c>
      <c r="AC784">
        <v>0</v>
      </c>
      <c r="AD784">
        <v>0</v>
      </c>
      <c r="AE784">
        <v>1E-3</v>
      </c>
      <c r="AF784">
        <v>1E-3</v>
      </c>
    </row>
    <row r="785" spans="1:32" ht="14.4">
      <c r="A785" t="s">
        <v>1076</v>
      </c>
      <c r="B785" s="7" t="s">
        <v>139</v>
      </c>
      <c r="C785" s="8" t="s">
        <v>78</v>
      </c>
      <c r="D785" s="9" t="s">
        <v>65</v>
      </c>
      <c r="E785" s="13">
        <v>8465744001</v>
      </c>
      <c r="F785">
        <v>117.59665617840206</v>
      </c>
      <c r="G785" s="14">
        <v>4.9000000000000002E-2</v>
      </c>
      <c r="H785" s="14">
        <v>6</v>
      </c>
      <c r="I785" s="14">
        <v>7.0000000000000007E-2</v>
      </c>
      <c r="J785">
        <v>32378</v>
      </c>
      <c r="K785">
        <v>4.497589973538702E-4</v>
      </c>
      <c r="L785">
        <v>6659</v>
      </c>
      <c r="M785">
        <v>9.2499387342622207E-5</v>
      </c>
      <c r="N785">
        <v>4.1000000000000002E-2</v>
      </c>
      <c r="O785">
        <v>7.9000000000000001E-2</v>
      </c>
      <c r="P785">
        <v>55</v>
      </c>
      <c r="Q785">
        <v>54</v>
      </c>
      <c r="R785">
        <v>0.46500000000000002</v>
      </c>
      <c r="S785">
        <v>0.504</v>
      </c>
      <c r="T785">
        <v>3.1E-2</v>
      </c>
      <c r="U785">
        <v>71989666</v>
      </c>
      <c r="V785">
        <v>0.153</v>
      </c>
      <c r="W785">
        <v>336000000</v>
      </c>
      <c r="X785">
        <v>4.6673365591111367</v>
      </c>
      <c r="Y785">
        <v>63000000</v>
      </c>
      <c r="Z785">
        <v>0.87512560483333812</v>
      </c>
      <c r="AA785">
        <v>0</v>
      </c>
      <c r="AB785">
        <v>46</v>
      </c>
      <c r="AC785">
        <v>0</v>
      </c>
      <c r="AD785">
        <v>0</v>
      </c>
      <c r="AE785">
        <v>1E-3</v>
      </c>
      <c r="AF785">
        <v>1E-3</v>
      </c>
    </row>
    <row r="786" spans="1:32" ht="14.4">
      <c r="A786" t="s">
        <v>1077</v>
      </c>
      <c r="B786" s="7" t="s">
        <v>139</v>
      </c>
      <c r="C786" s="8" t="s">
        <v>78</v>
      </c>
      <c r="D786" s="9" t="s">
        <v>66</v>
      </c>
      <c r="E786" s="13">
        <v>9945571030</v>
      </c>
      <c r="F786">
        <v>134.2795789012759</v>
      </c>
      <c r="G786" s="14">
        <v>4.2999999999999997E-2</v>
      </c>
      <c r="H786" s="14">
        <v>6</v>
      </c>
      <c r="I786" s="14">
        <v>7.0000000000000007E-2</v>
      </c>
      <c r="J786">
        <v>31482</v>
      </c>
      <c r="K786">
        <v>4.2505248720444441E-4</v>
      </c>
      <c r="L786">
        <v>6370</v>
      </c>
      <c r="M786">
        <v>8.6004203782869931E-5</v>
      </c>
      <c r="N786">
        <v>0.04</v>
      </c>
      <c r="O786">
        <v>7.3999999999999996E-2</v>
      </c>
      <c r="P786">
        <v>56</v>
      </c>
      <c r="Q786">
        <v>55</v>
      </c>
      <c r="R786">
        <v>0.46400000000000002</v>
      </c>
      <c r="S786">
        <v>0.505</v>
      </c>
      <c r="T786">
        <v>3.1E-2</v>
      </c>
      <c r="U786">
        <v>74066147</v>
      </c>
      <c r="V786">
        <v>0.155</v>
      </c>
      <c r="W786">
        <v>458000000</v>
      </c>
      <c r="X786">
        <v>6.1836617476537556</v>
      </c>
      <c r="Y786">
        <v>59000000</v>
      </c>
      <c r="Z786">
        <v>0.79658524696849697</v>
      </c>
      <c r="AA786">
        <v>0</v>
      </c>
      <c r="AB786">
        <v>34</v>
      </c>
      <c r="AC786">
        <v>0</v>
      </c>
      <c r="AD786">
        <v>0</v>
      </c>
      <c r="AE786">
        <v>2E-3</v>
      </c>
      <c r="AF786">
        <v>2E-3</v>
      </c>
    </row>
    <row r="787" spans="1:32" ht="14.4">
      <c r="A787" t="s">
        <v>1078</v>
      </c>
      <c r="B787" s="7" t="s">
        <v>139</v>
      </c>
      <c r="C787" s="8" t="s">
        <v>78</v>
      </c>
      <c r="D787" s="9" t="s">
        <v>67</v>
      </c>
      <c r="E787" s="13">
        <v>12173919387</v>
      </c>
      <c r="F787">
        <v>159.83143654673583</v>
      </c>
      <c r="G787" s="14">
        <v>4.1000000000000002E-2</v>
      </c>
      <c r="H787" s="14">
        <v>7</v>
      </c>
      <c r="I787" s="14">
        <v>7.0000000000000007E-2</v>
      </c>
      <c r="J787">
        <v>28377</v>
      </c>
      <c r="K787">
        <v>3.7256174701879707E-4</v>
      </c>
      <c r="L787">
        <v>5244</v>
      </c>
      <c r="M787">
        <v>6.8848497070394044E-5</v>
      </c>
      <c r="N787">
        <v>3.9E-2</v>
      </c>
      <c r="O787">
        <v>7.0000000000000007E-2</v>
      </c>
      <c r="P787">
        <v>58</v>
      </c>
      <c r="Q787">
        <v>56</v>
      </c>
      <c r="R787">
        <v>0.46200000000000002</v>
      </c>
      <c r="S787">
        <v>0.50700000000000001</v>
      </c>
      <c r="T787">
        <v>3.1E-2</v>
      </c>
      <c r="U787">
        <v>76167240</v>
      </c>
      <c r="V787">
        <v>0.157</v>
      </c>
      <c r="W787">
        <v>533000000</v>
      </c>
      <c r="X787">
        <v>6.9977591415942078</v>
      </c>
      <c r="Y787">
        <v>77000000</v>
      </c>
      <c r="Z787">
        <v>1.01093330938603</v>
      </c>
      <c r="AA787">
        <v>0.30299999999999999</v>
      </c>
      <c r="AB787">
        <v>34</v>
      </c>
      <c r="AC787">
        <v>0</v>
      </c>
      <c r="AD787">
        <v>212</v>
      </c>
      <c r="AE787">
        <v>2E-3</v>
      </c>
      <c r="AF787">
        <v>5.0000000000000001E-3</v>
      </c>
    </row>
    <row r="788" spans="1:32" ht="14.4">
      <c r="A788" t="s">
        <v>1079</v>
      </c>
      <c r="B788" s="7" t="s">
        <v>139</v>
      </c>
      <c r="C788" s="8" t="s">
        <v>78</v>
      </c>
      <c r="D788" s="9" t="s">
        <v>68</v>
      </c>
      <c r="E788" s="13">
        <v>15000803171</v>
      </c>
      <c r="F788">
        <v>191.60402120309413</v>
      </c>
      <c r="G788" s="14">
        <v>4.2000000000000003E-2</v>
      </c>
      <c r="H788" s="14">
        <v>8</v>
      </c>
      <c r="I788" s="14">
        <v>7.0000000000000007E-2</v>
      </c>
      <c r="J788">
        <v>30536</v>
      </c>
      <c r="K788">
        <v>3.9003380850757797E-4</v>
      </c>
      <c r="L788">
        <v>5915</v>
      </c>
      <c r="M788">
        <v>7.5551806959730275E-5</v>
      </c>
      <c r="N788">
        <v>3.7999999999999999E-2</v>
      </c>
      <c r="O788">
        <v>6.5000000000000002E-2</v>
      </c>
      <c r="P788">
        <v>59</v>
      </c>
      <c r="Q788">
        <v>57</v>
      </c>
      <c r="R788">
        <v>0.46</v>
      </c>
      <c r="S788">
        <v>0.50900000000000001</v>
      </c>
      <c r="T788">
        <v>3.1E-2</v>
      </c>
      <c r="U788">
        <v>78290649</v>
      </c>
      <c r="V788">
        <v>0.159</v>
      </c>
      <c r="W788">
        <v>639000000</v>
      </c>
      <c r="X788">
        <v>8.1618942767992646</v>
      </c>
      <c r="Y788">
        <v>97000000</v>
      </c>
      <c r="Z788">
        <v>1.2389729966346301</v>
      </c>
      <c r="AA788">
        <v>0.30299999999999999</v>
      </c>
      <c r="AB788">
        <v>18</v>
      </c>
      <c r="AC788">
        <v>0</v>
      </c>
      <c r="AD788">
        <v>212</v>
      </c>
      <c r="AE788">
        <v>3.0000000000000001E-3</v>
      </c>
      <c r="AF788">
        <v>1.0999999999999999E-2</v>
      </c>
    </row>
    <row r="789" spans="1:32" ht="14.4">
      <c r="A789" t="s">
        <v>1080</v>
      </c>
      <c r="B789" s="7" t="s">
        <v>139</v>
      </c>
      <c r="C789" s="8" t="s">
        <v>78</v>
      </c>
      <c r="D789" s="9" t="s">
        <v>69</v>
      </c>
      <c r="E789" s="13">
        <v>19346646117</v>
      </c>
      <c r="F789">
        <v>240.50815312316743</v>
      </c>
      <c r="G789" s="14">
        <v>4.8000000000000001E-2</v>
      </c>
      <c r="H789" s="14">
        <v>11</v>
      </c>
      <c r="I789" s="14">
        <v>7.4999999999999997E-2</v>
      </c>
      <c r="J789">
        <v>28935</v>
      </c>
      <c r="K789">
        <v>3.5970593396567318E-4</v>
      </c>
      <c r="L789">
        <v>5053</v>
      </c>
      <c r="M789">
        <v>6.2816453579697486E-5</v>
      </c>
      <c r="N789">
        <v>3.6999999999999998E-2</v>
      </c>
      <c r="O789">
        <v>6.0999999999999999E-2</v>
      </c>
      <c r="P789">
        <v>60</v>
      </c>
      <c r="Q789">
        <v>58</v>
      </c>
      <c r="R789">
        <v>0.45700000000000002</v>
      </c>
      <c r="S789">
        <v>0.51100000000000001</v>
      </c>
      <c r="T789">
        <v>3.2000000000000001E-2</v>
      </c>
      <c r="U789">
        <v>80440708</v>
      </c>
      <c r="V789">
        <v>0.161</v>
      </c>
      <c r="W789">
        <v>790000000</v>
      </c>
      <c r="X789">
        <v>9.8208981452525261</v>
      </c>
      <c r="Y789">
        <v>107000000</v>
      </c>
      <c r="Z789">
        <v>1.330172280432937</v>
      </c>
      <c r="AA789">
        <v>0.30299999999999999</v>
      </c>
      <c r="AB789">
        <v>18</v>
      </c>
      <c r="AC789">
        <v>0</v>
      </c>
      <c r="AD789">
        <v>198</v>
      </c>
      <c r="AE789">
        <v>4.0000000000000001E-3</v>
      </c>
      <c r="AF789">
        <v>1.4999999999999999E-2</v>
      </c>
    </row>
    <row r="790" spans="1:32" ht="14.4">
      <c r="A790" t="s">
        <v>1081</v>
      </c>
      <c r="B790" s="7" t="s">
        <v>139</v>
      </c>
      <c r="C790" s="8" t="s">
        <v>78</v>
      </c>
      <c r="D790" s="9" t="s">
        <v>70</v>
      </c>
      <c r="E790" s="13">
        <v>26571320718</v>
      </c>
      <c r="F790">
        <v>321.60418795710882</v>
      </c>
      <c r="G790" s="14">
        <v>4.2999999999999997E-2</v>
      </c>
      <c r="H790" s="14">
        <v>14</v>
      </c>
      <c r="I790" s="14">
        <v>0.08</v>
      </c>
      <c r="J790">
        <v>26867</v>
      </c>
      <c r="K790">
        <v>3.2518292220191941E-4</v>
      </c>
      <c r="L790">
        <v>4481</v>
      </c>
      <c r="M790">
        <v>5.4235481236714213E-5</v>
      </c>
      <c r="N790">
        <v>3.5999999999999997E-2</v>
      </c>
      <c r="O790">
        <v>5.7000000000000002E-2</v>
      </c>
      <c r="P790">
        <v>61</v>
      </c>
      <c r="Q790">
        <v>59</v>
      </c>
      <c r="R790">
        <v>0.45300000000000001</v>
      </c>
      <c r="S790">
        <v>0.51500000000000001</v>
      </c>
      <c r="T790">
        <v>3.2000000000000001E-2</v>
      </c>
      <c r="U790">
        <v>82621190</v>
      </c>
      <c r="V790">
        <v>0.16500000000000001</v>
      </c>
      <c r="W790">
        <v>1184000000</v>
      </c>
      <c r="X790">
        <v>14.330464133958856</v>
      </c>
      <c r="Y790">
        <v>156000000</v>
      </c>
      <c r="Z790">
        <v>1.8881354771094436</v>
      </c>
      <c r="AA790">
        <v>0.30299999999999999</v>
      </c>
      <c r="AB790">
        <v>18</v>
      </c>
      <c r="AC790">
        <v>0</v>
      </c>
      <c r="AD790">
        <v>198</v>
      </c>
      <c r="AE790">
        <v>5.0000000000000001E-3</v>
      </c>
      <c r="AF790">
        <v>2.4E-2</v>
      </c>
    </row>
    <row r="791" spans="1:32" ht="14.4">
      <c r="A791" t="s">
        <v>1082</v>
      </c>
      <c r="B791" s="7" t="s">
        <v>139</v>
      </c>
      <c r="C791" s="8" t="s">
        <v>78</v>
      </c>
      <c r="D791" s="9" t="s">
        <v>71</v>
      </c>
      <c r="E791" s="13">
        <v>31843357840</v>
      </c>
      <c r="F791">
        <v>375.34295750754802</v>
      </c>
      <c r="G791" s="14">
        <v>4.4999999999999998E-2</v>
      </c>
      <c r="H791" s="14">
        <v>15</v>
      </c>
      <c r="I791" s="8"/>
      <c r="J791">
        <v>27648</v>
      </c>
      <c r="K791">
        <v>3.2589157655142214E-4</v>
      </c>
      <c r="L791">
        <v>4947</v>
      </c>
      <c r="M791">
        <v>5.8311112167241218E-5</v>
      </c>
      <c r="N791">
        <v>3.5000000000000003E-2</v>
      </c>
      <c r="O791">
        <v>5.3999999999999999E-2</v>
      </c>
      <c r="P791">
        <v>62</v>
      </c>
      <c r="Q791">
        <v>59</v>
      </c>
      <c r="R791">
        <v>0.44900000000000001</v>
      </c>
      <c r="S791">
        <v>0.51800000000000002</v>
      </c>
      <c r="T791">
        <v>3.3000000000000002E-2</v>
      </c>
      <c r="U791">
        <v>84838032</v>
      </c>
      <c r="V791">
        <v>0.16900000000000001</v>
      </c>
      <c r="W791">
        <v>1119000000</v>
      </c>
      <c r="X791">
        <v>13.189839198533035</v>
      </c>
      <c r="Y791">
        <v>139000000</v>
      </c>
      <c r="Z791">
        <v>1.6384161292190276</v>
      </c>
      <c r="AA791">
        <v>0.30299999999999999</v>
      </c>
      <c r="AB791">
        <v>15</v>
      </c>
      <c r="AC791">
        <v>0</v>
      </c>
      <c r="AD791">
        <v>198</v>
      </c>
      <c r="AE791">
        <v>5.0000000000000001E-3</v>
      </c>
      <c r="AF791">
        <v>4.8000000000000001E-2</v>
      </c>
    </row>
    <row r="792" spans="1:32" ht="14.4">
      <c r="A792" t="s">
        <v>1083</v>
      </c>
      <c r="B792" s="7" t="s">
        <v>139</v>
      </c>
      <c r="C792" s="8" t="s">
        <v>78</v>
      </c>
      <c r="D792" s="9" t="s">
        <v>72</v>
      </c>
      <c r="E792" s="13">
        <v>29385611867</v>
      </c>
      <c r="F792">
        <v>337.39614281742774</v>
      </c>
      <c r="G792" s="14">
        <v>4.7E-2</v>
      </c>
      <c r="H792" s="14">
        <v>14</v>
      </c>
      <c r="I792" s="8"/>
      <c r="J792">
        <v>29705</v>
      </c>
      <c r="K792">
        <v>3.4106325462110855E-4</v>
      </c>
      <c r="L792">
        <v>5420</v>
      </c>
      <c r="M792">
        <v>6.2230696517300398E-5</v>
      </c>
      <c r="N792">
        <v>3.5000000000000003E-2</v>
      </c>
      <c r="O792">
        <v>5.0999999999999997E-2</v>
      </c>
      <c r="P792">
        <v>63</v>
      </c>
      <c r="Q792">
        <v>60</v>
      </c>
      <c r="R792">
        <v>0.44400000000000001</v>
      </c>
      <c r="S792">
        <v>0.52300000000000002</v>
      </c>
      <c r="T792">
        <v>3.3000000000000002E-2</v>
      </c>
      <c r="U792">
        <v>87095281</v>
      </c>
      <c r="V792">
        <v>0.17299999999999999</v>
      </c>
      <c r="W792">
        <v>1434000000</v>
      </c>
      <c r="X792">
        <v>16.464726716938888</v>
      </c>
      <c r="Y792">
        <v>143000000</v>
      </c>
      <c r="Z792">
        <v>1.6418800003641989</v>
      </c>
      <c r="AA792">
        <v>0.30299999999999999</v>
      </c>
      <c r="AB792">
        <v>15</v>
      </c>
      <c r="AC792">
        <v>0</v>
      </c>
      <c r="AD792">
        <v>198</v>
      </c>
      <c r="AE792">
        <v>8.0000000000000002E-3</v>
      </c>
      <c r="AF792">
        <v>7.9000000000000001E-2</v>
      </c>
    </row>
    <row r="793" spans="1:32" ht="14.4">
      <c r="A793" t="s">
        <v>1084</v>
      </c>
      <c r="B793" s="7" t="s">
        <v>139</v>
      </c>
      <c r="C793" s="8" t="s">
        <v>78</v>
      </c>
      <c r="D793" s="9" t="s">
        <v>73</v>
      </c>
      <c r="E793" s="13">
        <v>31367606700</v>
      </c>
      <c r="F793">
        <v>350.89531164179931</v>
      </c>
      <c r="G793" s="14">
        <v>4.1000000000000002E-2</v>
      </c>
      <c r="H793" s="14">
        <v>14</v>
      </c>
      <c r="I793" s="8"/>
      <c r="J793">
        <v>29705</v>
      </c>
      <c r="K793">
        <v>3.3229647808353987E-4</v>
      </c>
      <c r="L793">
        <v>5420</v>
      </c>
      <c r="M793">
        <v>6.0631102885466629E-5</v>
      </c>
      <c r="N793">
        <v>3.4000000000000002E-2</v>
      </c>
      <c r="O793">
        <v>4.8000000000000001E-2</v>
      </c>
      <c r="P793">
        <v>64</v>
      </c>
      <c r="Q793">
        <v>61</v>
      </c>
      <c r="R793">
        <v>0.439</v>
      </c>
      <c r="S793">
        <v>0.52800000000000002</v>
      </c>
      <c r="T793">
        <v>3.3000000000000002E-2</v>
      </c>
      <c r="U793">
        <v>89393063</v>
      </c>
      <c r="V793">
        <v>0.17699999999999999</v>
      </c>
      <c r="W793">
        <v>1998000000</v>
      </c>
      <c r="X793">
        <v>22.350727595048397</v>
      </c>
      <c r="Y793">
        <v>170000000</v>
      </c>
      <c r="Z793">
        <v>1.9017135591382521</v>
      </c>
      <c r="AA793">
        <v>0.30299999999999999</v>
      </c>
      <c r="AB793">
        <v>15</v>
      </c>
      <c r="AC793">
        <v>0</v>
      </c>
      <c r="AD793">
        <v>198</v>
      </c>
      <c r="AE793">
        <v>1.0999999999999999E-2</v>
      </c>
      <c r="AF793">
        <v>0.158</v>
      </c>
    </row>
    <row r="794" spans="1:32" ht="14.4">
      <c r="A794" t="s">
        <v>1085</v>
      </c>
      <c r="B794" s="7" t="s">
        <v>139</v>
      </c>
      <c r="C794" s="8" t="s">
        <v>78</v>
      </c>
      <c r="D794" s="9" t="s">
        <v>74</v>
      </c>
      <c r="E794" s="13">
        <v>42805215879</v>
      </c>
      <c r="F794">
        <v>466.64943848799413</v>
      </c>
      <c r="G794" s="14">
        <v>3.7999999999999999E-2</v>
      </c>
      <c r="H794" s="14">
        <v>18</v>
      </c>
      <c r="I794" s="8"/>
      <c r="J794">
        <v>29705</v>
      </c>
      <c r="K794">
        <v>3.2383487118649008E-4</v>
      </c>
      <c r="L794">
        <v>5420</v>
      </c>
      <c r="M794">
        <v>5.9087190770266831E-5</v>
      </c>
      <c r="N794">
        <v>3.4000000000000002E-2</v>
      </c>
      <c r="O794">
        <v>4.5999999999999999E-2</v>
      </c>
      <c r="P794">
        <v>65</v>
      </c>
      <c r="Q794">
        <v>61</v>
      </c>
      <c r="R794">
        <v>0.433</v>
      </c>
      <c r="S794">
        <v>0.53300000000000003</v>
      </c>
      <c r="T794">
        <v>3.4000000000000002E-2</v>
      </c>
      <c r="U794">
        <v>91728849</v>
      </c>
      <c r="V794">
        <v>0.182</v>
      </c>
      <c r="W794">
        <v>1980000000</v>
      </c>
      <c r="X794">
        <v>21.585357513861315</v>
      </c>
      <c r="Y794">
        <v>181000000</v>
      </c>
      <c r="Z794">
        <v>1.9732069242469181</v>
      </c>
      <c r="AA794">
        <v>0.32500000000000001</v>
      </c>
      <c r="AB794">
        <v>15</v>
      </c>
      <c r="AC794">
        <v>124</v>
      </c>
      <c r="AD794">
        <v>306</v>
      </c>
      <c r="AE794">
        <v>1.4999999999999999E-2</v>
      </c>
      <c r="AF794">
        <v>0.224</v>
      </c>
    </row>
    <row r="795" spans="1:32" ht="14.4">
      <c r="A795" t="s">
        <v>1086</v>
      </c>
      <c r="B795" s="7" t="s">
        <v>140</v>
      </c>
      <c r="C795" s="8" t="s">
        <v>76</v>
      </c>
      <c r="D795" s="9" t="s">
        <v>62</v>
      </c>
      <c r="E795" s="13">
        <v>1062339944</v>
      </c>
      <c r="F795">
        <v>22850.442967456067</v>
      </c>
      <c r="G795" s="8"/>
      <c r="H795" s="8"/>
      <c r="I795" s="8"/>
      <c r="J795">
        <v>0</v>
      </c>
      <c r="L795">
        <v>0</v>
      </c>
      <c r="N795">
        <v>0</v>
      </c>
      <c r="O795">
        <v>0</v>
      </c>
      <c r="P795">
        <v>82</v>
      </c>
      <c r="Q795">
        <v>76</v>
      </c>
      <c r="R795">
        <v>0</v>
      </c>
      <c r="S795">
        <v>0</v>
      </c>
      <c r="T795">
        <v>0</v>
      </c>
      <c r="U795">
        <v>46491</v>
      </c>
      <c r="V795">
        <v>0.36299999999999999</v>
      </c>
      <c r="W795">
        <v>0</v>
      </c>
      <c r="Y795">
        <v>0</v>
      </c>
      <c r="AA795">
        <v>0</v>
      </c>
      <c r="AB795">
        <v>0</v>
      </c>
      <c r="AC795">
        <v>0</v>
      </c>
      <c r="AD795">
        <v>0</v>
      </c>
      <c r="AE795">
        <v>0.32900000000000001</v>
      </c>
      <c r="AF795">
        <v>0.36499999999999999</v>
      </c>
    </row>
    <row r="796" spans="1:32" ht="14.4">
      <c r="A796" t="s">
        <v>1087</v>
      </c>
      <c r="B796" s="7" t="s">
        <v>140</v>
      </c>
      <c r="C796" s="8" t="s">
        <v>76</v>
      </c>
      <c r="D796" s="9" t="s">
        <v>63</v>
      </c>
      <c r="E796" s="13">
        <v>1154899793</v>
      </c>
      <c r="F796">
        <v>24501.958056645806</v>
      </c>
      <c r="G796" s="8"/>
      <c r="H796" s="8"/>
      <c r="I796" s="8"/>
      <c r="J796">
        <v>0</v>
      </c>
      <c r="L796">
        <v>0</v>
      </c>
      <c r="N796">
        <v>0</v>
      </c>
      <c r="O796">
        <v>0</v>
      </c>
      <c r="P796">
        <v>82</v>
      </c>
      <c r="Q796">
        <v>77</v>
      </c>
      <c r="R796">
        <v>0</v>
      </c>
      <c r="S796">
        <v>0</v>
      </c>
      <c r="T796">
        <v>0</v>
      </c>
      <c r="U796">
        <v>47135</v>
      </c>
      <c r="V796">
        <v>0.372</v>
      </c>
      <c r="W796">
        <v>0</v>
      </c>
      <c r="Y796">
        <v>0</v>
      </c>
      <c r="AA796">
        <v>0</v>
      </c>
      <c r="AB796">
        <v>0</v>
      </c>
      <c r="AC796">
        <v>0</v>
      </c>
      <c r="AD796">
        <v>0</v>
      </c>
      <c r="AE796">
        <v>0.432</v>
      </c>
      <c r="AF796">
        <v>0.52</v>
      </c>
    </row>
    <row r="797" spans="1:32" ht="14.4">
      <c r="A797" t="s">
        <v>1088</v>
      </c>
      <c r="B797" s="7" t="s">
        <v>140</v>
      </c>
      <c r="C797" s="8" t="s">
        <v>76</v>
      </c>
      <c r="D797" s="9" t="s">
        <v>64</v>
      </c>
      <c r="E797" s="13">
        <v>1268445919</v>
      </c>
      <c r="F797">
        <v>26563.75613076166</v>
      </c>
      <c r="G797" s="8"/>
      <c r="H797" s="8"/>
      <c r="I797" s="8"/>
      <c r="J797">
        <v>0</v>
      </c>
      <c r="L797">
        <v>711</v>
      </c>
      <c r="M797">
        <v>1.4889740528994158E-2</v>
      </c>
      <c r="N797">
        <v>0</v>
      </c>
      <c r="O797">
        <v>0</v>
      </c>
      <c r="P797">
        <v>82</v>
      </c>
      <c r="Q797">
        <v>77</v>
      </c>
      <c r="R797">
        <v>0</v>
      </c>
      <c r="S797">
        <v>0</v>
      </c>
      <c r="T797">
        <v>0</v>
      </c>
      <c r="U797">
        <v>47751</v>
      </c>
      <c r="V797">
        <v>0.38</v>
      </c>
      <c r="W797">
        <v>0</v>
      </c>
      <c r="Y797">
        <v>0</v>
      </c>
      <c r="AA797">
        <v>0</v>
      </c>
      <c r="AB797">
        <v>0</v>
      </c>
      <c r="AC797">
        <v>0</v>
      </c>
      <c r="AD797">
        <v>0</v>
      </c>
      <c r="AE797">
        <v>0.53300000000000003</v>
      </c>
      <c r="AF797">
        <v>0.72699999999999998</v>
      </c>
    </row>
    <row r="798" spans="1:32" ht="14.4">
      <c r="A798" t="s">
        <v>1089</v>
      </c>
      <c r="B798" s="7" t="s">
        <v>140</v>
      </c>
      <c r="C798" s="8" t="s">
        <v>76</v>
      </c>
      <c r="D798" s="9" t="s">
        <v>65</v>
      </c>
      <c r="E798" s="13">
        <v>1486861879</v>
      </c>
      <c r="F798">
        <v>30778.791897822306</v>
      </c>
      <c r="G798" s="8"/>
      <c r="H798" s="8"/>
      <c r="I798" s="8"/>
      <c r="J798">
        <v>0</v>
      </c>
      <c r="L798">
        <v>667</v>
      </c>
      <c r="M798">
        <v>1.3807236896580276E-2</v>
      </c>
      <c r="N798">
        <v>0</v>
      </c>
      <c r="O798">
        <v>0</v>
      </c>
      <c r="P798">
        <v>82</v>
      </c>
      <c r="Q798">
        <v>77</v>
      </c>
      <c r="R798">
        <v>0</v>
      </c>
      <c r="S798">
        <v>0</v>
      </c>
      <c r="T798">
        <v>0</v>
      </c>
      <c r="U798">
        <v>48308</v>
      </c>
      <c r="V798">
        <v>0.38700000000000001</v>
      </c>
      <c r="W798">
        <v>0</v>
      </c>
      <c r="Y798">
        <v>0</v>
      </c>
      <c r="AA798">
        <v>0</v>
      </c>
      <c r="AB798">
        <v>0</v>
      </c>
      <c r="AC798">
        <v>0</v>
      </c>
      <c r="AD798">
        <v>0</v>
      </c>
      <c r="AE798">
        <v>0.58899999999999997</v>
      </c>
      <c r="AF798">
        <v>0.78700000000000003</v>
      </c>
    </row>
    <row r="799" spans="1:32" ht="14.4">
      <c r="A799" t="s">
        <v>1090</v>
      </c>
      <c r="B799" s="7" t="s">
        <v>140</v>
      </c>
      <c r="C799" s="8" t="s">
        <v>76</v>
      </c>
      <c r="D799" s="9" t="s">
        <v>66</v>
      </c>
      <c r="E799" s="13">
        <v>1683997930</v>
      </c>
      <c r="F799">
        <v>34520.887417490056</v>
      </c>
      <c r="G799" s="8"/>
      <c r="H799" s="8"/>
      <c r="I799" s="8"/>
      <c r="J799">
        <v>0</v>
      </c>
      <c r="L799">
        <v>719</v>
      </c>
      <c r="M799">
        <v>1.4739043089664221E-2</v>
      </c>
      <c r="N799">
        <v>0</v>
      </c>
      <c r="O799">
        <v>0</v>
      </c>
      <c r="P799">
        <v>82</v>
      </c>
      <c r="Q799">
        <v>77</v>
      </c>
      <c r="R799">
        <v>0</v>
      </c>
      <c r="S799">
        <v>0</v>
      </c>
      <c r="T799">
        <v>0</v>
      </c>
      <c r="U799">
        <v>48782</v>
      </c>
      <c r="V799">
        <v>0.39200000000000002</v>
      </c>
      <c r="W799">
        <v>0</v>
      </c>
      <c r="Y799">
        <v>0</v>
      </c>
      <c r="AA799">
        <v>0</v>
      </c>
      <c r="AB799">
        <v>0</v>
      </c>
      <c r="AC799">
        <v>0</v>
      </c>
      <c r="AD799">
        <v>0</v>
      </c>
      <c r="AE799">
        <v>0.66500000000000004</v>
      </c>
      <c r="AF799">
        <v>0.84699999999999998</v>
      </c>
    </row>
    <row r="800" spans="1:32" ht="14.4">
      <c r="A800" t="s">
        <v>1091</v>
      </c>
      <c r="B800" s="7" t="s">
        <v>140</v>
      </c>
      <c r="C800" s="8" t="s">
        <v>76</v>
      </c>
      <c r="D800" s="9" t="s">
        <v>67</v>
      </c>
      <c r="E800" s="13">
        <v>1730894295</v>
      </c>
      <c r="F800">
        <v>35211.552678153668</v>
      </c>
      <c r="G800" s="8"/>
      <c r="H800" s="8"/>
      <c r="I800" s="8"/>
      <c r="J800">
        <v>0</v>
      </c>
      <c r="L800">
        <v>796</v>
      </c>
      <c r="M800">
        <v>1.6193014219744898E-2</v>
      </c>
      <c r="N800">
        <v>0</v>
      </c>
      <c r="O800">
        <v>0</v>
      </c>
      <c r="P800">
        <v>82</v>
      </c>
      <c r="Q800">
        <v>77</v>
      </c>
      <c r="R800">
        <v>0</v>
      </c>
      <c r="S800">
        <v>0</v>
      </c>
      <c r="T800">
        <v>0</v>
      </c>
      <c r="U800">
        <v>49157</v>
      </c>
      <c r="V800">
        <v>0.39800000000000002</v>
      </c>
      <c r="W800">
        <v>0</v>
      </c>
      <c r="Y800">
        <v>0</v>
      </c>
      <c r="AA800">
        <v>0</v>
      </c>
      <c r="AB800">
        <v>0</v>
      </c>
      <c r="AC800">
        <v>0</v>
      </c>
      <c r="AD800">
        <v>0</v>
      </c>
      <c r="AE800">
        <v>0.67900000000000005</v>
      </c>
      <c r="AF800">
        <v>0.85499999999999998</v>
      </c>
    </row>
    <row r="801" spans="1:32" ht="14.4">
      <c r="A801" t="s">
        <v>1092</v>
      </c>
      <c r="B801" s="7" t="s">
        <v>140</v>
      </c>
      <c r="C801" s="8" t="s">
        <v>76</v>
      </c>
      <c r="D801" s="9" t="s">
        <v>68</v>
      </c>
      <c r="E801" s="13">
        <v>1970135199</v>
      </c>
      <c r="F801">
        <v>39869.980147326671</v>
      </c>
      <c r="G801" s="8"/>
      <c r="H801" s="8"/>
      <c r="I801" s="8"/>
      <c r="J801">
        <v>0</v>
      </c>
      <c r="L801">
        <v>774</v>
      </c>
      <c r="M801">
        <v>1.5663577123892013E-2</v>
      </c>
      <c r="N801">
        <v>0</v>
      </c>
      <c r="O801">
        <v>0</v>
      </c>
      <c r="P801">
        <v>82</v>
      </c>
      <c r="Q801">
        <v>77</v>
      </c>
      <c r="R801">
        <v>0</v>
      </c>
      <c r="S801">
        <v>0</v>
      </c>
      <c r="T801">
        <v>0</v>
      </c>
      <c r="U801">
        <v>49414</v>
      </c>
      <c r="V801">
        <v>0.40100000000000002</v>
      </c>
      <c r="W801">
        <v>0</v>
      </c>
      <c r="Y801">
        <v>0</v>
      </c>
      <c r="AA801">
        <v>0</v>
      </c>
      <c r="AB801">
        <v>0</v>
      </c>
      <c r="AC801">
        <v>0</v>
      </c>
      <c r="AD801">
        <v>0</v>
      </c>
      <c r="AE801">
        <v>0.69399999999999995</v>
      </c>
      <c r="AF801">
        <v>1.0109999999999999</v>
      </c>
    </row>
    <row r="802" spans="1:32" ht="14.4">
      <c r="A802" t="s">
        <v>1093</v>
      </c>
      <c r="B802" s="7" t="s">
        <v>140</v>
      </c>
      <c r="C802" s="8" t="s">
        <v>76</v>
      </c>
      <c r="D802" s="9" t="s">
        <v>69</v>
      </c>
      <c r="E802" s="13">
        <v>2278229880</v>
      </c>
      <c r="F802">
        <v>45974.691851313721</v>
      </c>
      <c r="G802" s="8"/>
      <c r="H802" s="8"/>
      <c r="I802" s="8"/>
      <c r="J802">
        <v>0</v>
      </c>
      <c r="L802">
        <v>766</v>
      </c>
      <c r="M802">
        <v>1.5457884328207612E-2</v>
      </c>
      <c r="N802">
        <v>1.4E-2</v>
      </c>
      <c r="O802">
        <v>0</v>
      </c>
      <c r="P802">
        <v>83</v>
      </c>
      <c r="Q802">
        <v>78</v>
      </c>
      <c r="R802">
        <v>0</v>
      </c>
      <c r="S802">
        <v>0</v>
      </c>
      <c r="T802">
        <v>0</v>
      </c>
      <c r="U802">
        <v>49554</v>
      </c>
      <c r="V802">
        <v>0.40300000000000002</v>
      </c>
      <c r="W802">
        <v>0</v>
      </c>
      <c r="Y802">
        <v>0</v>
      </c>
      <c r="AA802">
        <v>0</v>
      </c>
      <c r="AB802">
        <v>0</v>
      </c>
      <c r="AC802">
        <v>0</v>
      </c>
      <c r="AD802">
        <v>0</v>
      </c>
      <c r="AE802">
        <v>0.76</v>
      </c>
      <c r="AF802">
        <v>1.0529999999999999</v>
      </c>
    </row>
    <row r="803" spans="1:32" ht="14.4">
      <c r="A803" t="s">
        <v>1094</v>
      </c>
      <c r="B803" s="7" t="s">
        <v>140</v>
      </c>
      <c r="C803" s="8" t="s">
        <v>76</v>
      </c>
      <c r="D803" s="9" t="s">
        <v>70</v>
      </c>
      <c r="E803" s="13">
        <v>2412859693</v>
      </c>
      <c r="F803">
        <v>48645.384024515632</v>
      </c>
      <c r="G803" s="8"/>
      <c r="H803" s="8"/>
      <c r="I803" s="8"/>
      <c r="J803">
        <v>0</v>
      </c>
      <c r="L803">
        <v>763</v>
      </c>
      <c r="M803">
        <v>1.5382754379952016E-2</v>
      </c>
      <c r="N803">
        <v>0</v>
      </c>
      <c r="O803">
        <v>0</v>
      </c>
      <c r="P803">
        <v>83</v>
      </c>
      <c r="Q803">
        <v>78</v>
      </c>
      <c r="R803">
        <v>0</v>
      </c>
      <c r="S803">
        <v>0</v>
      </c>
      <c r="T803">
        <v>0</v>
      </c>
      <c r="U803">
        <v>49601</v>
      </c>
      <c r="V803">
        <v>0.40500000000000003</v>
      </c>
      <c r="W803">
        <v>0</v>
      </c>
      <c r="Y803">
        <v>0</v>
      </c>
      <c r="AA803">
        <v>0</v>
      </c>
      <c r="AB803">
        <v>0</v>
      </c>
      <c r="AC803">
        <v>0</v>
      </c>
      <c r="AD803">
        <v>0</v>
      </c>
      <c r="AE803">
        <v>0.75600000000000001</v>
      </c>
      <c r="AF803">
        <v>1.1060000000000001</v>
      </c>
    </row>
    <row r="804" spans="1:32" ht="14.4">
      <c r="A804" t="s">
        <v>1095</v>
      </c>
      <c r="B804" s="7" t="s">
        <v>140</v>
      </c>
      <c r="C804" s="8" t="s">
        <v>76</v>
      </c>
      <c r="D804" s="9" t="s">
        <v>71</v>
      </c>
      <c r="E804" s="13">
        <v>2198138372</v>
      </c>
      <c r="F804">
        <v>44317.305887096772</v>
      </c>
      <c r="G804" s="8"/>
      <c r="H804" s="8"/>
      <c r="I804" s="8"/>
      <c r="J804">
        <v>0</v>
      </c>
      <c r="L804">
        <v>777</v>
      </c>
      <c r="M804">
        <v>1.5665322580645163E-2</v>
      </c>
      <c r="N804">
        <v>0</v>
      </c>
      <c r="O804">
        <v>0</v>
      </c>
      <c r="P804">
        <v>84</v>
      </c>
      <c r="Q804">
        <v>78</v>
      </c>
      <c r="R804">
        <v>0</v>
      </c>
      <c r="S804">
        <v>0</v>
      </c>
      <c r="T804">
        <v>0</v>
      </c>
      <c r="U804">
        <v>49600</v>
      </c>
      <c r="V804">
        <v>0.40699999999999997</v>
      </c>
      <c r="W804">
        <v>0</v>
      </c>
      <c r="Y804">
        <v>0</v>
      </c>
      <c r="AA804">
        <v>0</v>
      </c>
      <c r="AB804">
        <v>0</v>
      </c>
      <c r="AC804">
        <v>0</v>
      </c>
      <c r="AD804">
        <v>0</v>
      </c>
      <c r="AE804">
        <v>0.752</v>
      </c>
      <c r="AF804">
        <v>1.149</v>
      </c>
    </row>
    <row r="805" spans="1:32" ht="14.4">
      <c r="A805" t="s">
        <v>1096</v>
      </c>
      <c r="B805" s="7" t="s">
        <v>140</v>
      </c>
      <c r="C805" s="8" t="s">
        <v>76</v>
      </c>
      <c r="D805" s="9" t="s">
        <v>72</v>
      </c>
      <c r="E805" s="13">
        <v>2198138372</v>
      </c>
      <c r="F805">
        <v>44334.288779976203</v>
      </c>
      <c r="G805" s="8"/>
      <c r="H805" s="8"/>
      <c r="I805" s="8"/>
      <c r="J805">
        <v>0</v>
      </c>
      <c r="L805">
        <v>766</v>
      </c>
      <c r="M805">
        <v>1.5449466529517356E-2</v>
      </c>
      <c r="N805">
        <v>0</v>
      </c>
      <c r="O805">
        <v>0</v>
      </c>
      <c r="P805">
        <v>84</v>
      </c>
      <c r="Q805">
        <v>79</v>
      </c>
      <c r="R805">
        <v>0</v>
      </c>
      <c r="S805">
        <v>0</v>
      </c>
      <c r="T805">
        <v>0</v>
      </c>
      <c r="U805">
        <v>49581</v>
      </c>
      <c r="V805">
        <v>0.40899999999999997</v>
      </c>
      <c r="W805">
        <v>0</v>
      </c>
      <c r="Y805">
        <v>0</v>
      </c>
      <c r="AA805">
        <v>0</v>
      </c>
      <c r="AB805">
        <v>0</v>
      </c>
      <c r="AC805">
        <v>0</v>
      </c>
      <c r="AD805">
        <v>0</v>
      </c>
      <c r="AE805">
        <v>0.752</v>
      </c>
      <c r="AF805">
        <v>1.1990000000000001</v>
      </c>
    </row>
    <row r="806" spans="1:32" ht="14.4">
      <c r="A806" t="s">
        <v>1097</v>
      </c>
      <c r="B806" s="7" t="s">
        <v>140</v>
      </c>
      <c r="C806" s="8" t="s">
        <v>76</v>
      </c>
      <c r="D806" s="9" t="s">
        <v>73</v>
      </c>
      <c r="E806" s="13">
        <v>2198138372</v>
      </c>
      <c r="F806">
        <v>44361.130390910374</v>
      </c>
      <c r="G806" s="8"/>
      <c r="H806" s="8"/>
      <c r="I806" s="8"/>
      <c r="L806">
        <v>766</v>
      </c>
      <c r="M806">
        <v>1.5458820205444895E-2</v>
      </c>
      <c r="N806">
        <v>1.2E-2</v>
      </c>
      <c r="O806">
        <v>0</v>
      </c>
      <c r="P806">
        <v>84</v>
      </c>
      <c r="Q806">
        <v>79</v>
      </c>
      <c r="R806">
        <v>0</v>
      </c>
      <c r="S806">
        <v>0</v>
      </c>
      <c r="T806">
        <v>0</v>
      </c>
      <c r="U806">
        <v>49551</v>
      </c>
      <c r="V806">
        <v>0.41099999999999998</v>
      </c>
      <c r="W806">
        <v>0</v>
      </c>
      <c r="Y806">
        <v>0</v>
      </c>
      <c r="AA806">
        <v>0</v>
      </c>
      <c r="AB806">
        <v>0</v>
      </c>
      <c r="AC806">
        <v>0</v>
      </c>
      <c r="AD806">
        <v>0</v>
      </c>
      <c r="AE806">
        <v>0.80700000000000005</v>
      </c>
      <c r="AF806">
        <v>1.18</v>
      </c>
    </row>
    <row r="807" spans="1:32" ht="14.4">
      <c r="A807" t="s">
        <v>1098</v>
      </c>
      <c r="B807" s="7" t="s">
        <v>140</v>
      </c>
      <c r="C807" s="8" t="s">
        <v>76</v>
      </c>
      <c r="D807" s="9" t="s">
        <v>74</v>
      </c>
      <c r="E807" s="13">
        <v>2198138372</v>
      </c>
      <c r="F807">
        <v>44401.453803579367</v>
      </c>
      <c r="G807" s="8"/>
      <c r="H807" s="8"/>
      <c r="I807" s="8"/>
      <c r="L807">
        <v>766</v>
      </c>
      <c r="M807">
        <v>1.5472871975114127E-2</v>
      </c>
      <c r="N807">
        <v>1.2999999999999999E-2</v>
      </c>
      <c r="O807">
        <v>0</v>
      </c>
      <c r="P807">
        <v>85</v>
      </c>
      <c r="Q807">
        <v>80</v>
      </c>
      <c r="R807">
        <v>0</v>
      </c>
      <c r="S807">
        <v>0</v>
      </c>
      <c r="T807">
        <v>0</v>
      </c>
      <c r="U807">
        <v>49506</v>
      </c>
      <c r="V807">
        <v>0.41299999999999998</v>
      </c>
      <c r="W807">
        <v>0</v>
      </c>
      <c r="Y807">
        <v>0</v>
      </c>
      <c r="AA807">
        <v>0</v>
      </c>
      <c r="AB807">
        <v>0</v>
      </c>
      <c r="AC807">
        <v>0</v>
      </c>
      <c r="AD807">
        <v>0</v>
      </c>
      <c r="AE807">
        <v>0.85299999999999998</v>
      </c>
      <c r="AF807">
        <v>1.1859999999999999</v>
      </c>
    </row>
    <row r="808" spans="1:32" ht="14.4">
      <c r="A808" t="s">
        <v>1099</v>
      </c>
      <c r="B808" s="7" t="s">
        <v>141</v>
      </c>
      <c r="C808" s="8" t="s">
        <v>80</v>
      </c>
      <c r="D808" s="9" t="s">
        <v>62</v>
      </c>
      <c r="E808" s="13">
        <v>1684109743</v>
      </c>
      <c r="F808">
        <v>2074.9288089526603</v>
      </c>
      <c r="G808" s="14">
        <v>3.9E-2</v>
      </c>
      <c r="H808" s="14">
        <v>80</v>
      </c>
      <c r="I808" s="14">
        <v>8.4000000000000005E-2</v>
      </c>
      <c r="J808">
        <v>0</v>
      </c>
      <c r="L808">
        <v>0</v>
      </c>
      <c r="N808">
        <v>2.5000000000000001E-2</v>
      </c>
      <c r="O808">
        <v>2.1000000000000001E-2</v>
      </c>
      <c r="P808">
        <v>70</v>
      </c>
      <c r="Q808">
        <v>65</v>
      </c>
      <c r="R808">
        <v>0.35099999999999998</v>
      </c>
      <c r="S808">
        <v>0.61499999999999999</v>
      </c>
      <c r="T808">
        <v>3.4000000000000002E-2</v>
      </c>
      <c r="U808">
        <v>811647</v>
      </c>
      <c r="V808">
        <v>0.47899999999999998</v>
      </c>
      <c r="W808">
        <v>291000000</v>
      </c>
      <c r="X808">
        <v>358.53024775548977</v>
      </c>
      <c r="Y808">
        <v>96000000</v>
      </c>
      <c r="Z808">
        <v>118.27801987809971</v>
      </c>
      <c r="AA808">
        <v>0</v>
      </c>
      <c r="AB808">
        <v>0</v>
      </c>
      <c r="AC808">
        <v>0</v>
      </c>
      <c r="AD808">
        <v>0</v>
      </c>
      <c r="AE808">
        <v>1.4999999999999999E-2</v>
      </c>
      <c r="AF808">
        <v>6.8000000000000005E-2</v>
      </c>
    </row>
    <row r="809" spans="1:32" ht="14.4">
      <c r="A809" t="s">
        <v>1100</v>
      </c>
      <c r="B809" s="7" t="s">
        <v>141</v>
      </c>
      <c r="C809" s="8" t="s">
        <v>80</v>
      </c>
      <c r="D809" s="9" t="s">
        <v>63</v>
      </c>
      <c r="E809" s="13">
        <v>1660102346</v>
      </c>
      <c r="F809">
        <v>2037.6854621333007</v>
      </c>
      <c r="G809" s="14">
        <v>3.3000000000000002E-2</v>
      </c>
      <c r="H809" s="14">
        <v>67</v>
      </c>
      <c r="I809" s="14">
        <v>8.3000000000000004E-2</v>
      </c>
      <c r="J809">
        <v>0</v>
      </c>
      <c r="L809">
        <v>0</v>
      </c>
      <c r="N809">
        <v>2.4E-2</v>
      </c>
      <c r="O809">
        <v>0.02</v>
      </c>
      <c r="P809">
        <v>70</v>
      </c>
      <c r="Q809">
        <v>65</v>
      </c>
      <c r="R809">
        <v>0.34300000000000003</v>
      </c>
      <c r="S809">
        <v>0.621</v>
      </c>
      <c r="T809">
        <v>3.5999999999999997E-2</v>
      </c>
      <c r="U809">
        <v>814700</v>
      </c>
      <c r="V809">
        <v>0.48299999999999998</v>
      </c>
      <c r="W809">
        <v>316000000</v>
      </c>
      <c r="X809">
        <v>387.87283662697928</v>
      </c>
      <c r="Y809">
        <v>84000000</v>
      </c>
      <c r="Z809">
        <v>103.10543758438689</v>
      </c>
      <c r="AA809">
        <v>0</v>
      </c>
      <c r="AB809">
        <v>0</v>
      </c>
      <c r="AC809">
        <v>0</v>
      </c>
      <c r="AD809">
        <v>0</v>
      </c>
      <c r="AE809">
        <v>1.9E-2</v>
      </c>
      <c r="AF809">
        <v>9.9000000000000005E-2</v>
      </c>
    </row>
    <row r="810" spans="1:32" ht="14.4">
      <c r="A810" t="s">
        <v>1101</v>
      </c>
      <c r="B810" s="7" t="s">
        <v>141</v>
      </c>
      <c r="C810" s="8" t="s">
        <v>80</v>
      </c>
      <c r="D810" s="9" t="s">
        <v>64</v>
      </c>
      <c r="E810" s="13">
        <v>1842691481</v>
      </c>
      <c r="F810">
        <v>2257.5446604356334</v>
      </c>
      <c r="G810" s="14">
        <v>3.5000000000000003E-2</v>
      </c>
      <c r="H810" s="14">
        <v>79</v>
      </c>
      <c r="I810" s="14">
        <v>8.1000000000000003E-2</v>
      </c>
      <c r="J810">
        <v>0</v>
      </c>
      <c r="L810">
        <v>1291</v>
      </c>
      <c r="M810">
        <v>1.5816484672956507E-3</v>
      </c>
      <c r="N810">
        <v>2.4E-2</v>
      </c>
      <c r="O810">
        <v>0.02</v>
      </c>
      <c r="P810">
        <v>71</v>
      </c>
      <c r="Q810">
        <v>65</v>
      </c>
      <c r="R810">
        <v>0.33400000000000002</v>
      </c>
      <c r="S810">
        <v>0.629</v>
      </c>
      <c r="T810">
        <v>3.6999999999999998E-2</v>
      </c>
      <c r="U810">
        <v>816237</v>
      </c>
      <c r="V810">
        <v>0.48699999999999999</v>
      </c>
      <c r="W810">
        <v>384000000</v>
      </c>
      <c r="X810">
        <v>470.45159677887671</v>
      </c>
      <c r="Y810">
        <v>79000000</v>
      </c>
      <c r="Z810">
        <v>96.785614962320992</v>
      </c>
      <c r="AA810">
        <v>0</v>
      </c>
      <c r="AB810">
        <v>0</v>
      </c>
      <c r="AC810">
        <v>0</v>
      </c>
      <c r="AD810">
        <v>0</v>
      </c>
      <c r="AE810">
        <v>6.2E-2</v>
      </c>
      <c r="AF810">
        <v>0.11</v>
      </c>
    </row>
    <row r="811" spans="1:32" ht="14.4">
      <c r="A811" t="s">
        <v>1102</v>
      </c>
      <c r="B811" s="7" t="s">
        <v>141</v>
      </c>
      <c r="C811" s="8" t="s">
        <v>80</v>
      </c>
      <c r="D811" s="9" t="s">
        <v>65</v>
      </c>
      <c r="E811" s="13">
        <v>2315935753</v>
      </c>
      <c r="F811">
        <v>2833.9057014967743</v>
      </c>
      <c r="G811" s="14">
        <v>3.4000000000000002E-2</v>
      </c>
      <c r="H811" s="14">
        <v>95</v>
      </c>
      <c r="I811" s="14">
        <v>7.5999999999999998E-2</v>
      </c>
      <c r="J811">
        <v>0</v>
      </c>
      <c r="L811">
        <v>847</v>
      </c>
      <c r="M811">
        <v>1.036435542764285E-3</v>
      </c>
      <c r="N811">
        <v>2.4E-2</v>
      </c>
      <c r="O811">
        <v>0.02</v>
      </c>
      <c r="P811">
        <v>71</v>
      </c>
      <c r="Q811">
        <v>66</v>
      </c>
      <c r="R811">
        <v>0.32400000000000001</v>
      </c>
      <c r="S811">
        <v>0.63800000000000001</v>
      </c>
      <c r="T811">
        <v>3.7999999999999999E-2</v>
      </c>
      <c r="U811">
        <v>817224</v>
      </c>
      <c r="V811">
        <v>0.49099999999999999</v>
      </c>
      <c r="W811">
        <v>496000000</v>
      </c>
      <c r="X811">
        <v>606.93273814768042</v>
      </c>
      <c r="Y811">
        <v>88000000</v>
      </c>
      <c r="Z811">
        <v>107.68161483265298</v>
      </c>
      <c r="AA811">
        <v>0</v>
      </c>
      <c r="AB811">
        <v>45</v>
      </c>
      <c r="AC811">
        <v>0</v>
      </c>
      <c r="AD811">
        <v>0</v>
      </c>
      <c r="AE811">
        <v>6.7000000000000004E-2</v>
      </c>
      <c r="AF811">
        <v>0.13400000000000001</v>
      </c>
    </row>
    <row r="812" spans="1:32" ht="14.4">
      <c r="A812" t="s">
        <v>1103</v>
      </c>
      <c r="B812" s="7" t="s">
        <v>141</v>
      </c>
      <c r="C812" s="8" t="s">
        <v>80</v>
      </c>
      <c r="D812" s="9" t="s">
        <v>66</v>
      </c>
      <c r="E812" s="13">
        <v>2727507213</v>
      </c>
      <c r="F812">
        <v>3330.309968925329</v>
      </c>
      <c r="G812" s="14">
        <v>3.5999999999999997E-2</v>
      </c>
      <c r="H812" s="14">
        <v>120</v>
      </c>
      <c r="I812" s="14">
        <v>7.1999999999999995E-2</v>
      </c>
      <c r="J812">
        <v>0</v>
      </c>
      <c r="L812">
        <v>1078</v>
      </c>
      <c r="M812">
        <v>1.3162473519374356E-3</v>
      </c>
      <c r="N812">
        <v>2.4E-2</v>
      </c>
      <c r="O812">
        <v>0.02</v>
      </c>
      <c r="P812">
        <v>71</v>
      </c>
      <c r="Q812">
        <v>66</v>
      </c>
      <c r="R812">
        <v>0.314</v>
      </c>
      <c r="S812">
        <v>0.64600000000000002</v>
      </c>
      <c r="T812">
        <v>0.04</v>
      </c>
      <c r="U812">
        <v>818995</v>
      </c>
      <c r="V812">
        <v>0.495</v>
      </c>
      <c r="W812">
        <v>588000000</v>
      </c>
      <c r="X812">
        <v>717.953101056783</v>
      </c>
      <c r="Y812">
        <v>118000000</v>
      </c>
      <c r="Z812">
        <v>144.07902368146327</v>
      </c>
      <c r="AA812">
        <v>0</v>
      </c>
      <c r="AB812">
        <v>45</v>
      </c>
      <c r="AC812">
        <v>0</v>
      </c>
      <c r="AD812">
        <v>0</v>
      </c>
      <c r="AE812">
        <v>7.3999999999999996E-2</v>
      </c>
      <c r="AF812">
        <v>0.17399999999999999</v>
      </c>
    </row>
    <row r="813" spans="1:32" ht="14.4">
      <c r="A813" t="s">
        <v>1104</v>
      </c>
      <c r="B813" s="7" t="s">
        <v>141</v>
      </c>
      <c r="C813" s="8" t="s">
        <v>80</v>
      </c>
      <c r="D813" s="9" t="s">
        <v>67</v>
      </c>
      <c r="E813" s="13">
        <v>3006725015</v>
      </c>
      <c r="F813">
        <v>3655.6638366217458</v>
      </c>
      <c r="G813" s="14">
        <v>3.5999999999999997E-2</v>
      </c>
      <c r="H813" s="14">
        <v>132</v>
      </c>
      <c r="I813" s="14">
        <v>6.8000000000000005E-2</v>
      </c>
      <c r="J813">
        <v>666</v>
      </c>
      <c r="K813">
        <v>8.0974219559286256E-4</v>
      </c>
      <c r="L813">
        <v>1133</v>
      </c>
      <c r="M813">
        <v>1.3775343958058758E-3</v>
      </c>
      <c r="N813">
        <v>2.3E-2</v>
      </c>
      <c r="O813">
        <v>0.02</v>
      </c>
      <c r="P813">
        <v>71</v>
      </c>
      <c r="Q813">
        <v>66</v>
      </c>
      <c r="R813">
        <v>0.30599999999999999</v>
      </c>
      <c r="S813">
        <v>0.65300000000000002</v>
      </c>
      <c r="T813">
        <v>4.1000000000000002E-2</v>
      </c>
      <c r="U813">
        <v>822484</v>
      </c>
      <c r="V813">
        <v>0.499</v>
      </c>
      <c r="W813">
        <v>722000000</v>
      </c>
      <c r="X813">
        <v>877.82862645352373</v>
      </c>
      <c r="Y813">
        <v>132000000</v>
      </c>
      <c r="Z813">
        <v>160.48944417155835</v>
      </c>
      <c r="AA813">
        <v>0.41499999999999998</v>
      </c>
      <c r="AB813">
        <v>46</v>
      </c>
      <c r="AC813">
        <v>0</v>
      </c>
      <c r="AD813">
        <v>140</v>
      </c>
      <c r="AE813">
        <v>8.5000000000000006E-2</v>
      </c>
      <c r="AF813">
        <v>0.249</v>
      </c>
    </row>
    <row r="814" spans="1:32" ht="14.4">
      <c r="A814" t="s">
        <v>1105</v>
      </c>
      <c r="B814" s="7" t="s">
        <v>141</v>
      </c>
      <c r="C814" s="8" t="s">
        <v>80</v>
      </c>
      <c r="D814" s="9" t="s">
        <v>68</v>
      </c>
      <c r="E814" s="13">
        <v>3103099942</v>
      </c>
      <c r="F814">
        <v>3747.433690795353</v>
      </c>
      <c r="G814" s="14">
        <v>3.7999999999999999E-2</v>
      </c>
      <c r="H814" s="14">
        <v>144</v>
      </c>
      <c r="I814" s="14">
        <v>7.2999999999999995E-2</v>
      </c>
      <c r="J814">
        <v>524</v>
      </c>
      <c r="K814">
        <v>6.3280438615559258E-4</v>
      </c>
      <c r="L814">
        <v>1203</v>
      </c>
      <c r="M814">
        <v>1.4527932758495762E-3</v>
      </c>
      <c r="N814">
        <v>2.3E-2</v>
      </c>
      <c r="O814">
        <v>0.02</v>
      </c>
      <c r="P814">
        <v>72</v>
      </c>
      <c r="Q814">
        <v>66</v>
      </c>
      <c r="R814">
        <v>0.3</v>
      </c>
      <c r="S814">
        <v>0.65700000000000003</v>
      </c>
      <c r="T814">
        <v>4.2000000000000003E-2</v>
      </c>
      <c r="U814">
        <v>828060</v>
      </c>
      <c r="V814">
        <v>0.503</v>
      </c>
      <c r="W814">
        <v>684000000</v>
      </c>
      <c r="X814">
        <v>826.02709948554457</v>
      </c>
      <c r="Y814">
        <v>123000000</v>
      </c>
      <c r="Z814">
        <v>148.53996087240054</v>
      </c>
      <c r="AA814">
        <v>0.41499999999999998</v>
      </c>
      <c r="AB814">
        <v>46</v>
      </c>
      <c r="AC814">
        <v>0</v>
      </c>
      <c r="AD814">
        <v>140</v>
      </c>
      <c r="AE814">
        <v>9.6000000000000002E-2</v>
      </c>
      <c r="AF814">
        <v>0.34399999999999997</v>
      </c>
    </row>
    <row r="815" spans="1:32" ht="14.4">
      <c r="A815" t="s">
        <v>1106</v>
      </c>
      <c r="B815" s="7" t="s">
        <v>141</v>
      </c>
      <c r="C815" s="8" t="s">
        <v>80</v>
      </c>
      <c r="D815" s="9" t="s">
        <v>69</v>
      </c>
      <c r="E815" s="13">
        <v>3405050612</v>
      </c>
      <c r="F815">
        <v>4075.9914052325134</v>
      </c>
      <c r="G815" s="14">
        <v>3.6999999999999998E-2</v>
      </c>
      <c r="H815" s="14">
        <v>152</v>
      </c>
      <c r="I815" s="14">
        <v>0.09</v>
      </c>
      <c r="J815">
        <v>578</v>
      </c>
      <c r="K815">
        <v>6.9189075308358227E-4</v>
      </c>
      <c r="L815">
        <v>1364</v>
      </c>
      <c r="M815">
        <v>1.6327664138512219E-3</v>
      </c>
      <c r="N815">
        <v>2.3E-2</v>
      </c>
      <c r="O815">
        <v>0.02</v>
      </c>
      <c r="P815">
        <v>72</v>
      </c>
      <c r="Q815">
        <v>66</v>
      </c>
      <c r="R815">
        <v>0.29599999999999999</v>
      </c>
      <c r="S815">
        <v>0.66</v>
      </c>
      <c r="T815">
        <v>4.3999999999999997E-2</v>
      </c>
      <c r="U815">
        <v>835392</v>
      </c>
      <c r="V815">
        <v>0.50700000000000001</v>
      </c>
      <c r="W815">
        <v>725000000</v>
      </c>
      <c r="X815">
        <v>867.85604841798818</v>
      </c>
      <c r="Y815">
        <v>130000000</v>
      </c>
      <c r="Z815">
        <v>155.61556730253582</v>
      </c>
      <c r="AA815">
        <v>0.41499999999999998</v>
      </c>
      <c r="AB815">
        <v>46</v>
      </c>
      <c r="AC815">
        <v>0</v>
      </c>
      <c r="AD815">
        <v>140</v>
      </c>
      <c r="AE815">
        <v>0.109</v>
      </c>
      <c r="AF815">
        <v>0.63400000000000001</v>
      </c>
    </row>
    <row r="816" spans="1:32" ht="14.4">
      <c r="A816" t="s">
        <v>1107</v>
      </c>
      <c r="B816" s="7" t="s">
        <v>141</v>
      </c>
      <c r="C816" s="8" t="s">
        <v>80</v>
      </c>
      <c r="D816" s="9" t="s">
        <v>70</v>
      </c>
      <c r="E816" s="13">
        <v>3629936625</v>
      </c>
      <c r="F816">
        <v>4301.6321898060205</v>
      </c>
      <c r="G816" s="14">
        <v>3.5999999999999997E-2</v>
      </c>
      <c r="H816" s="14">
        <v>154</v>
      </c>
      <c r="I816" s="14">
        <v>0.08</v>
      </c>
      <c r="J816">
        <v>578</v>
      </c>
      <c r="K816">
        <v>6.8495504538123436E-4</v>
      </c>
      <c r="L816">
        <v>1364</v>
      </c>
      <c r="M816">
        <v>1.6163991036332243E-3</v>
      </c>
      <c r="N816">
        <v>2.1999999999999999E-2</v>
      </c>
      <c r="O816">
        <v>0.02</v>
      </c>
      <c r="P816">
        <v>72</v>
      </c>
      <c r="Q816">
        <v>66</v>
      </c>
      <c r="R816">
        <v>0.29399999999999998</v>
      </c>
      <c r="S816">
        <v>0.66100000000000003</v>
      </c>
      <c r="T816">
        <v>4.4999999999999998E-2</v>
      </c>
      <c r="U816">
        <v>843851</v>
      </c>
      <c r="V816">
        <v>0.51100000000000001</v>
      </c>
      <c r="W816">
        <v>938000000</v>
      </c>
      <c r="X816">
        <v>1111.570644580619</v>
      </c>
      <c r="Y816">
        <v>112000000</v>
      </c>
      <c r="Z816">
        <v>132.72485308425303</v>
      </c>
      <c r="AA816">
        <v>0.41499999999999998</v>
      </c>
      <c r="AB816">
        <v>46</v>
      </c>
      <c r="AC816">
        <v>0</v>
      </c>
      <c r="AD816">
        <v>140</v>
      </c>
      <c r="AE816">
        <v>0.13</v>
      </c>
      <c r="AF816">
        <v>0.71099999999999997</v>
      </c>
    </row>
    <row r="817" spans="1:32" ht="14.4">
      <c r="A817" t="s">
        <v>1108</v>
      </c>
      <c r="B817" s="7" t="s">
        <v>141</v>
      </c>
      <c r="C817" s="8" t="s">
        <v>80</v>
      </c>
      <c r="D817" s="9" t="s">
        <v>71</v>
      </c>
      <c r="E817" s="13">
        <v>2925499821</v>
      </c>
      <c r="F817">
        <v>3431.7558802035005</v>
      </c>
      <c r="G817" s="14">
        <v>4.2000000000000003E-2</v>
      </c>
      <c r="H817" s="14">
        <v>143</v>
      </c>
      <c r="I817" s="14">
        <v>7.9000000000000001E-2</v>
      </c>
      <c r="J817">
        <v>578</v>
      </c>
      <c r="K817">
        <v>6.7802256712482065E-4</v>
      </c>
      <c r="L817">
        <v>862</v>
      </c>
      <c r="M817">
        <v>1.011168603566774E-3</v>
      </c>
      <c r="N817">
        <v>2.1999999999999999E-2</v>
      </c>
      <c r="O817">
        <v>0.02</v>
      </c>
      <c r="P817">
        <v>72</v>
      </c>
      <c r="Q817">
        <v>66</v>
      </c>
      <c r="R817">
        <v>0.29199999999999998</v>
      </c>
      <c r="S817">
        <v>0.66200000000000003</v>
      </c>
      <c r="T817">
        <v>4.7E-2</v>
      </c>
      <c r="U817">
        <v>852479</v>
      </c>
      <c r="V817">
        <v>0.51400000000000001</v>
      </c>
      <c r="W817">
        <v>724000000</v>
      </c>
      <c r="X817">
        <v>849.28778304216291</v>
      </c>
      <c r="Y817">
        <v>110000000</v>
      </c>
      <c r="Z817">
        <v>129.03543665005239</v>
      </c>
      <c r="AA817">
        <v>0.41199999999999998</v>
      </c>
      <c r="AB817">
        <v>46</v>
      </c>
      <c r="AC817">
        <v>0</v>
      </c>
      <c r="AD817">
        <v>150</v>
      </c>
      <c r="AE817">
        <v>0.17</v>
      </c>
      <c r="AF817">
        <v>0.751</v>
      </c>
    </row>
    <row r="818" spans="1:32" ht="14.4">
      <c r="A818" t="s">
        <v>1109</v>
      </c>
      <c r="B818" s="7" t="s">
        <v>141</v>
      </c>
      <c r="C818" s="8" t="s">
        <v>80</v>
      </c>
      <c r="D818" s="9" t="s">
        <v>72</v>
      </c>
      <c r="E818" s="13">
        <v>3225095136</v>
      </c>
      <c r="F818">
        <v>3747.6746347432309</v>
      </c>
      <c r="G818" s="14">
        <v>4.2000000000000003E-2</v>
      </c>
      <c r="H818" s="14">
        <v>154</v>
      </c>
      <c r="I818" s="14">
        <v>7.4999999999999997E-2</v>
      </c>
      <c r="J818">
        <v>559</v>
      </c>
      <c r="K818">
        <v>6.4957777444660974E-4</v>
      </c>
      <c r="L818">
        <v>1360</v>
      </c>
      <c r="M818">
        <v>1.5803681095659914E-3</v>
      </c>
      <c r="N818">
        <v>2.1999999999999999E-2</v>
      </c>
      <c r="O818">
        <v>0.02</v>
      </c>
      <c r="P818">
        <v>72</v>
      </c>
      <c r="Q818">
        <v>66</v>
      </c>
      <c r="R818">
        <v>0.28999999999999998</v>
      </c>
      <c r="S818">
        <v>0.66100000000000003</v>
      </c>
      <c r="T818">
        <v>4.8000000000000001E-2</v>
      </c>
      <c r="U818">
        <v>860559</v>
      </c>
      <c r="V818">
        <v>0.51800000000000002</v>
      </c>
      <c r="W818">
        <v>809000000</v>
      </c>
      <c r="X818">
        <v>940.08661811682873</v>
      </c>
      <c r="Y818">
        <v>100000000</v>
      </c>
      <c r="Z818">
        <v>116.2035374680876</v>
      </c>
      <c r="AA818">
        <v>0.39300000000000002</v>
      </c>
      <c r="AB818">
        <v>46</v>
      </c>
      <c r="AC818">
        <v>0</v>
      </c>
      <c r="AD818">
        <v>163</v>
      </c>
      <c r="AE818">
        <v>0.2</v>
      </c>
      <c r="AF818">
        <v>0.81100000000000005</v>
      </c>
    </row>
    <row r="819" spans="1:32" ht="14.4">
      <c r="A819" t="s">
        <v>1110</v>
      </c>
      <c r="B819" s="7" t="s">
        <v>141</v>
      </c>
      <c r="C819" s="8" t="s">
        <v>80</v>
      </c>
      <c r="D819" s="9" t="s">
        <v>73</v>
      </c>
      <c r="E819" s="13">
        <v>3753485389</v>
      </c>
      <c r="F819">
        <v>4324.6855289824762</v>
      </c>
      <c r="G819" s="14">
        <v>3.7999999999999999E-2</v>
      </c>
      <c r="H819" s="14">
        <v>167</v>
      </c>
      <c r="I819" s="14">
        <v>7.4999999999999997E-2</v>
      </c>
      <c r="J819">
        <v>559</v>
      </c>
      <c r="K819">
        <v>6.4406783566707104E-4</v>
      </c>
      <c r="L819">
        <v>1360</v>
      </c>
      <c r="M819">
        <v>1.5669628917839296E-3</v>
      </c>
      <c r="N819">
        <v>2.1000000000000001E-2</v>
      </c>
      <c r="O819">
        <v>0.02</v>
      </c>
      <c r="P819">
        <v>73</v>
      </c>
      <c r="Q819">
        <v>67</v>
      </c>
      <c r="R819">
        <v>0.28899999999999998</v>
      </c>
      <c r="S819">
        <v>0.66100000000000003</v>
      </c>
      <c r="T819">
        <v>0.05</v>
      </c>
      <c r="U819">
        <v>867921</v>
      </c>
      <c r="V819">
        <v>0.52200000000000002</v>
      </c>
      <c r="W819">
        <v>933000000</v>
      </c>
      <c r="X819">
        <v>1074.9826309076518</v>
      </c>
      <c r="Y819">
        <v>115000000</v>
      </c>
      <c r="Z819">
        <v>132.50053864349405</v>
      </c>
      <c r="AA819">
        <v>0.38300000000000001</v>
      </c>
      <c r="AB819">
        <v>45</v>
      </c>
      <c r="AC819">
        <v>0</v>
      </c>
      <c r="AD819">
        <v>163</v>
      </c>
      <c r="AE819">
        <v>0.28000000000000003</v>
      </c>
      <c r="AF819">
        <v>0.83799999999999997</v>
      </c>
    </row>
    <row r="820" spans="1:32" ht="14.4">
      <c r="A820" t="s">
        <v>1111</v>
      </c>
      <c r="B820" s="7" t="s">
        <v>141</v>
      </c>
      <c r="C820" s="8" t="s">
        <v>80</v>
      </c>
      <c r="D820" s="9" t="s">
        <v>74</v>
      </c>
      <c r="E820" s="13">
        <v>4035420973</v>
      </c>
      <c r="F820">
        <v>4613.2699390220205</v>
      </c>
      <c r="G820" s="14">
        <v>0.04</v>
      </c>
      <c r="H820" s="14">
        <v>177</v>
      </c>
      <c r="I820" s="14">
        <v>7.0000000000000007E-2</v>
      </c>
      <c r="J820">
        <v>559</v>
      </c>
      <c r="K820">
        <v>6.3904557000807099E-4</v>
      </c>
      <c r="L820">
        <v>1360</v>
      </c>
      <c r="M820">
        <v>1.5547441417012103E-3</v>
      </c>
      <c r="N820">
        <v>2.1000000000000001E-2</v>
      </c>
      <c r="O820">
        <v>0.02</v>
      </c>
      <c r="P820">
        <v>73</v>
      </c>
      <c r="Q820">
        <v>67</v>
      </c>
      <c r="R820">
        <v>0.28899999999999998</v>
      </c>
      <c r="S820">
        <v>0.65900000000000003</v>
      </c>
      <c r="T820">
        <v>5.1999999999999998E-2</v>
      </c>
      <c r="U820">
        <v>874742</v>
      </c>
      <c r="V820">
        <v>0.52600000000000002</v>
      </c>
      <c r="W820">
        <v>987000000</v>
      </c>
      <c r="X820">
        <v>1128.3326969552165</v>
      </c>
      <c r="Y820">
        <v>110000000</v>
      </c>
      <c r="Z820">
        <v>125.75136440230376</v>
      </c>
      <c r="AA820">
        <v>0.376</v>
      </c>
      <c r="AB820">
        <v>59</v>
      </c>
      <c r="AC820">
        <v>58</v>
      </c>
      <c r="AD820">
        <v>163</v>
      </c>
      <c r="AE820">
        <v>0.33700000000000002</v>
      </c>
      <c r="AF820">
        <v>0.98199999999999998</v>
      </c>
    </row>
    <row r="821" spans="1:32" ht="14.4">
      <c r="A821" t="s">
        <v>1112</v>
      </c>
      <c r="B821" s="7" t="s">
        <v>142</v>
      </c>
      <c r="C821" s="8" t="s">
        <v>76</v>
      </c>
      <c r="D821" s="9" t="s">
        <v>62</v>
      </c>
      <c r="E821" s="13">
        <v>122000000000</v>
      </c>
      <c r="F821">
        <v>23569.372875013356</v>
      </c>
      <c r="G821" s="14">
        <v>7.1999999999999995E-2</v>
      </c>
      <c r="H821" s="14">
        <v>1700</v>
      </c>
      <c r="I821" s="14">
        <v>5.6000000000000001E-2</v>
      </c>
      <c r="J821">
        <v>33475</v>
      </c>
      <c r="K821">
        <v>6.4670881720579679E-3</v>
      </c>
      <c r="L821">
        <v>0</v>
      </c>
      <c r="N821">
        <v>1.0999999999999999E-2</v>
      </c>
      <c r="O821">
        <v>4.0000000000000001E-3</v>
      </c>
      <c r="P821">
        <v>81</v>
      </c>
      <c r="Q821">
        <v>74</v>
      </c>
      <c r="R821">
        <v>0.182</v>
      </c>
      <c r="S821">
        <v>0.66900000000000004</v>
      </c>
      <c r="T821">
        <v>0.14899999999999999</v>
      </c>
      <c r="U821">
        <v>5176209</v>
      </c>
      <c r="V821">
        <v>0.82199999999999995</v>
      </c>
      <c r="W821">
        <v>2035000000</v>
      </c>
      <c r="X821">
        <v>393.14486721846043</v>
      </c>
      <c r="Y821">
        <v>2293000000</v>
      </c>
      <c r="Z821">
        <v>442.98829510168542</v>
      </c>
      <c r="AA821">
        <v>0</v>
      </c>
      <c r="AB821">
        <v>0</v>
      </c>
      <c r="AC821">
        <v>0</v>
      </c>
      <c r="AD821">
        <v>0</v>
      </c>
      <c r="AE821">
        <v>0.372</v>
      </c>
      <c r="AF821">
        <v>0.72</v>
      </c>
    </row>
    <row r="822" spans="1:32" ht="14.4">
      <c r="A822" t="s">
        <v>1113</v>
      </c>
      <c r="B822" s="7" t="s">
        <v>142</v>
      </c>
      <c r="C822" s="8" t="s">
        <v>76</v>
      </c>
      <c r="D822" s="9" t="s">
        <v>63</v>
      </c>
      <c r="E822" s="13">
        <v>125000000000</v>
      </c>
      <c r="F822">
        <v>24094.026069350704</v>
      </c>
      <c r="G822" s="14">
        <v>7.3999999999999996E-2</v>
      </c>
      <c r="H822" s="14">
        <v>1786</v>
      </c>
      <c r="I822" s="14">
        <v>5.8000000000000003E-2</v>
      </c>
      <c r="J822">
        <v>34749</v>
      </c>
      <c r="K822">
        <v>6.6979464950709406E-3</v>
      </c>
      <c r="L822">
        <v>0</v>
      </c>
      <c r="N822">
        <v>1.0999999999999999E-2</v>
      </c>
      <c r="O822">
        <v>3.0000000000000001E-3</v>
      </c>
      <c r="P822">
        <v>82</v>
      </c>
      <c r="Q822">
        <v>75</v>
      </c>
      <c r="R822">
        <v>0.18</v>
      </c>
      <c r="S822">
        <v>0.66900000000000004</v>
      </c>
      <c r="T822">
        <v>0.151</v>
      </c>
      <c r="U822">
        <v>5188008</v>
      </c>
      <c r="V822">
        <v>0.82399999999999995</v>
      </c>
      <c r="W822">
        <v>2065000000</v>
      </c>
      <c r="X822">
        <v>398.03331066567358</v>
      </c>
      <c r="Y822">
        <v>2442000000</v>
      </c>
      <c r="Z822">
        <v>470.70089329083532</v>
      </c>
      <c r="AA822">
        <v>0</v>
      </c>
      <c r="AB822">
        <v>0</v>
      </c>
      <c r="AC822">
        <v>0</v>
      </c>
      <c r="AD822">
        <v>0</v>
      </c>
      <c r="AE822">
        <v>0.43099999999999999</v>
      </c>
      <c r="AF822">
        <v>0.80500000000000005</v>
      </c>
    </row>
    <row r="823" spans="1:32" ht="14.4">
      <c r="A823" t="s">
        <v>1114</v>
      </c>
      <c r="B823" s="7" t="s">
        <v>142</v>
      </c>
      <c r="C823" s="8" t="s">
        <v>76</v>
      </c>
      <c r="D823" s="9" t="s">
        <v>64</v>
      </c>
      <c r="E823" s="13">
        <v>135000000000</v>
      </c>
      <c r="F823">
        <v>25958.553227917251</v>
      </c>
      <c r="G823" s="14">
        <v>7.8E-2</v>
      </c>
      <c r="H823" s="14">
        <v>2032</v>
      </c>
      <c r="I823" s="14">
        <v>4.8000000000000001E-2</v>
      </c>
      <c r="J823">
        <v>36429</v>
      </c>
      <c r="K823">
        <v>7.0047713743688709E-3</v>
      </c>
      <c r="L823">
        <v>61844</v>
      </c>
      <c r="M823">
        <v>1.1891709376498626E-2</v>
      </c>
      <c r="N823">
        <v>1.0999999999999999E-2</v>
      </c>
      <c r="O823">
        <v>3.0000000000000001E-3</v>
      </c>
      <c r="P823">
        <v>82</v>
      </c>
      <c r="Q823">
        <v>75</v>
      </c>
      <c r="R823">
        <v>0.17799999999999999</v>
      </c>
      <c r="S823">
        <v>0.66900000000000004</v>
      </c>
      <c r="T823">
        <v>0.153</v>
      </c>
      <c r="U823">
        <v>5200598</v>
      </c>
      <c r="V823">
        <v>0.82499999999999996</v>
      </c>
      <c r="W823">
        <v>2235000000</v>
      </c>
      <c r="X823">
        <v>429.75827010663005</v>
      </c>
      <c r="Y823">
        <v>2438000000</v>
      </c>
      <c r="Z823">
        <v>468.79224273823894</v>
      </c>
      <c r="AA823">
        <v>0</v>
      </c>
      <c r="AB823">
        <v>0</v>
      </c>
      <c r="AC823">
        <v>0</v>
      </c>
      <c r="AD823">
        <v>0</v>
      </c>
      <c r="AE823">
        <v>0.624</v>
      </c>
      <c r="AF823">
        <v>0.86899999999999999</v>
      </c>
    </row>
    <row r="824" spans="1:32" ht="14.4">
      <c r="A824" t="s">
        <v>1115</v>
      </c>
      <c r="B824" s="7" t="s">
        <v>142</v>
      </c>
      <c r="C824" s="8" t="s">
        <v>76</v>
      </c>
      <c r="D824" s="9" t="s">
        <v>65</v>
      </c>
      <c r="E824" s="13">
        <v>164000000000</v>
      </c>
      <c r="F824">
        <v>31459.727520394154</v>
      </c>
      <c r="G824" s="14">
        <v>8.2000000000000003E-2</v>
      </c>
      <c r="H824" s="14">
        <v>2572</v>
      </c>
      <c r="I824" s="14">
        <v>4.1000000000000002E-2</v>
      </c>
      <c r="J824">
        <v>33259</v>
      </c>
      <c r="K824">
        <v>6.379994375614568E-3</v>
      </c>
      <c r="L824">
        <v>53168</v>
      </c>
      <c r="M824">
        <v>1.0199090200026319E-2</v>
      </c>
      <c r="N824">
        <v>1.0999999999999999E-2</v>
      </c>
      <c r="O824">
        <v>3.0000000000000001E-3</v>
      </c>
      <c r="P824">
        <v>82</v>
      </c>
      <c r="Q824">
        <v>75</v>
      </c>
      <c r="R824">
        <v>0.17699999999999999</v>
      </c>
      <c r="S824">
        <v>0.66800000000000004</v>
      </c>
      <c r="T824">
        <v>0.155</v>
      </c>
      <c r="U824">
        <v>5213014</v>
      </c>
      <c r="V824">
        <v>0.82599999999999996</v>
      </c>
      <c r="W824">
        <v>2676000000</v>
      </c>
      <c r="X824">
        <v>513.33067588155336</v>
      </c>
      <c r="Y824">
        <v>2954000000</v>
      </c>
      <c r="Z824">
        <v>566.65875058075812</v>
      </c>
      <c r="AA824">
        <v>0</v>
      </c>
      <c r="AB824">
        <v>31</v>
      </c>
      <c r="AC824">
        <v>0</v>
      </c>
      <c r="AD824">
        <v>0</v>
      </c>
      <c r="AE824">
        <v>0.69199999999999995</v>
      </c>
      <c r="AF824">
        <v>0.91100000000000003</v>
      </c>
    </row>
    <row r="825" spans="1:32" ht="14.4">
      <c r="A825" t="s">
        <v>1116</v>
      </c>
      <c r="B825" s="7" t="s">
        <v>142</v>
      </c>
      <c r="C825" s="8" t="s">
        <v>76</v>
      </c>
      <c r="D825" s="9" t="s">
        <v>66</v>
      </c>
      <c r="E825" s="13">
        <v>189000000000</v>
      </c>
      <c r="F825">
        <v>36150.302629676298</v>
      </c>
      <c r="G825" s="14">
        <v>8.2000000000000003E-2</v>
      </c>
      <c r="H825" s="14">
        <v>2974</v>
      </c>
      <c r="I825" s="14">
        <v>3.6999999999999998E-2</v>
      </c>
      <c r="J825">
        <v>35284</v>
      </c>
      <c r="K825">
        <v>6.7488215766428493E-3</v>
      </c>
      <c r="L825">
        <v>56593</v>
      </c>
      <c r="M825">
        <v>1.0824624744556989E-2</v>
      </c>
      <c r="N825">
        <v>1.0999999999999999E-2</v>
      </c>
      <c r="O825">
        <v>3.0000000000000001E-3</v>
      </c>
      <c r="P825">
        <v>82</v>
      </c>
      <c r="Q825">
        <v>75</v>
      </c>
      <c r="R825">
        <v>0.17499999999999999</v>
      </c>
      <c r="S825">
        <v>0.66700000000000004</v>
      </c>
      <c r="T825">
        <v>0.157</v>
      </c>
      <c r="U825">
        <v>5228172</v>
      </c>
      <c r="V825">
        <v>0.82799999999999996</v>
      </c>
      <c r="W825">
        <v>2975000000</v>
      </c>
      <c r="X825">
        <v>569.03254139305284</v>
      </c>
      <c r="Y825">
        <v>3383000000</v>
      </c>
      <c r="Z825">
        <v>647.07128992695721</v>
      </c>
      <c r="AA825">
        <v>0</v>
      </c>
      <c r="AB825">
        <v>14</v>
      </c>
      <c r="AC825">
        <v>0</v>
      </c>
      <c r="AD825">
        <v>0</v>
      </c>
      <c r="AE825">
        <v>0.72399999999999998</v>
      </c>
      <c r="AF825">
        <v>0.95399999999999996</v>
      </c>
    </row>
    <row r="826" spans="1:32" ht="14.4">
      <c r="A826" t="s">
        <v>1117</v>
      </c>
      <c r="B826" s="7" t="s">
        <v>142</v>
      </c>
      <c r="C826" s="8" t="s">
        <v>76</v>
      </c>
      <c r="D826" s="9" t="s">
        <v>67</v>
      </c>
      <c r="E826" s="13">
        <v>196000000000</v>
      </c>
      <c r="F826">
        <v>37361.115770660697</v>
      </c>
      <c r="G826" s="14">
        <v>8.4000000000000005E-2</v>
      </c>
      <c r="H826" s="14">
        <v>3151</v>
      </c>
      <c r="I826" s="8"/>
      <c r="J826">
        <v>37120</v>
      </c>
      <c r="K826">
        <v>7.0757378439128826E-3</v>
      </c>
      <c r="L826">
        <v>67091</v>
      </c>
      <c r="M826">
        <v>1.2788748051884678E-2</v>
      </c>
      <c r="N826">
        <v>1.0999999999999999E-2</v>
      </c>
      <c r="O826">
        <v>3.0000000000000001E-3</v>
      </c>
      <c r="P826">
        <v>82</v>
      </c>
      <c r="Q826">
        <v>76</v>
      </c>
      <c r="R826">
        <v>0.17399999999999999</v>
      </c>
      <c r="S826">
        <v>0.66700000000000004</v>
      </c>
      <c r="T826">
        <v>0.159</v>
      </c>
      <c r="U826">
        <v>5246096</v>
      </c>
      <c r="V826">
        <v>0.82899999999999996</v>
      </c>
      <c r="W826">
        <v>3069000000</v>
      </c>
      <c r="X826">
        <v>585.00645051100855</v>
      </c>
      <c r="Y826">
        <v>3622000000</v>
      </c>
      <c r="Z826">
        <v>690.41817000680123</v>
      </c>
      <c r="AA826">
        <v>0.495</v>
      </c>
      <c r="AB826">
        <v>14</v>
      </c>
      <c r="AC826">
        <v>0</v>
      </c>
      <c r="AD826">
        <v>269</v>
      </c>
      <c r="AE826">
        <v>0.745</v>
      </c>
      <c r="AF826">
        <v>1.0049999999999999</v>
      </c>
    </row>
    <row r="827" spans="1:32" ht="14.4">
      <c r="A827" t="s">
        <v>1118</v>
      </c>
      <c r="B827" s="7" t="s">
        <v>142</v>
      </c>
      <c r="C827" s="8" t="s">
        <v>76</v>
      </c>
      <c r="D827" s="9" t="s">
        <v>68</v>
      </c>
      <c r="E827" s="13">
        <v>208000000000</v>
      </c>
      <c r="F827">
        <v>39496.660633298568</v>
      </c>
      <c r="G827" s="14">
        <v>8.3000000000000004E-2</v>
      </c>
      <c r="H827" s="14">
        <v>3302</v>
      </c>
      <c r="I827" s="8"/>
      <c r="J827">
        <v>36803</v>
      </c>
      <c r="K827">
        <v>6.988440390804266E-3</v>
      </c>
      <c r="L827">
        <v>63982</v>
      </c>
      <c r="M827">
        <v>1.2149400676152448E-2</v>
      </c>
      <c r="N827">
        <v>1.0999999999999999E-2</v>
      </c>
      <c r="O827">
        <v>3.0000000000000001E-3</v>
      </c>
      <c r="P827">
        <v>83</v>
      </c>
      <c r="Q827">
        <v>76</v>
      </c>
      <c r="R827">
        <v>0.17199999999999999</v>
      </c>
      <c r="S827">
        <v>0.66700000000000004</v>
      </c>
      <c r="T827">
        <v>0.161</v>
      </c>
      <c r="U827">
        <v>5266268</v>
      </c>
      <c r="V827">
        <v>0.83</v>
      </c>
      <c r="W827">
        <v>3515000000</v>
      </c>
      <c r="X827">
        <v>667.45558714444462</v>
      </c>
      <c r="Y827">
        <v>4099000000</v>
      </c>
      <c r="Z827">
        <v>778.35005738409063</v>
      </c>
      <c r="AA827">
        <v>0.47699999999999998</v>
      </c>
      <c r="AB827">
        <v>14</v>
      </c>
      <c r="AC827">
        <v>0</v>
      </c>
      <c r="AD827">
        <v>269</v>
      </c>
      <c r="AE827">
        <v>0.79700000000000004</v>
      </c>
      <c r="AF827">
        <v>1.0760000000000001</v>
      </c>
    </row>
    <row r="828" spans="1:32" ht="14.4">
      <c r="A828" t="s">
        <v>1119</v>
      </c>
      <c r="B828" s="7" t="s">
        <v>142</v>
      </c>
      <c r="C828" s="8" t="s">
        <v>76</v>
      </c>
      <c r="D828" s="9" t="s">
        <v>69</v>
      </c>
      <c r="E828" s="13">
        <v>246000000000</v>
      </c>
      <c r="F828">
        <v>46514.090365910844</v>
      </c>
      <c r="G828" s="14">
        <v>0.08</v>
      </c>
      <c r="H828" s="14">
        <v>3751</v>
      </c>
      <c r="I828" s="8"/>
      <c r="J828">
        <v>34263</v>
      </c>
      <c r="K828">
        <v>6.4785051959642412E-3</v>
      </c>
      <c r="L828">
        <v>54646</v>
      </c>
      <c r="M828">
        <v>1.0332556837949447E-2</v>
      </c>
      <c r="N828">
        <v>1.0999999999999999E-2</v>
      </c>
      <c r="O828">
        <v>3.0000000000000001E-3</v>
      </c>
      <c r="P828">
        <v>83</v>
      </c>
      <c r="Q828">
        <v>76</v>
      </c>
      <c r="R828">
        <v>0.17</v>
      </c>
      <c r="S828">
        <v>0.66800000000000004</v>
      </c>
      <c r="T828">
        <v>0.16300000000000001</v>
      </c>
      <c r="U828">
        <v>5288720</v>
      </c>
      <c r="V828">
        <v>0.83199999999999996</v>
      </c>
      <c r="W828">
        <v>4287000000</v>
      </c>
      <c r="X828">
        <v>810.59311137666577</v>
      </c>
      <c r="Y828">
        <v>4812000000</v>
      </c>
      <c r="Z828">
        <v>909.86098715757305</v>
      </c>
      <c r="AA828">
        <v>0.47799999999999998</v>
      </c>
      <c r="AB828">
        <v>14</v>
      </c>
      <c r="AC828">
        <v>0</v>
      </c>
      <c r="AD828">
        <v>269</v>
      </c>
      <c r="AE828">
        <v>0.80800000000000005</v>
      </c>
      <c r="AF828">
        <v>1.149</v>
      </c>
    </row>
    <row r="829" spans="1:32" ht="14.4">
      <c r="A829" t="s">
        <v>1120</v>
      </c>
      <c r="B829" s="7" t="s">
        <v>142</v>
      </c>
      <c r="C829" s="8" t="s">
        <v>76</v>
      </c>
      <c r="D829" s="9" t="s">
        <v>70</v>
      </c>
      <c r="E829" s="13">
        <v>272000000000</v>
      </c>
      <c r="F829">
        <v>51191.337221240115</v>
      </c>
      <c r="G829" s="14">
        <v>8.3000000000000004E-2</v>
      </c>
      <c r="H829" s="14">
        <v>4262</v>
      </c>
      <c r="I829" s="8"/>
      <c r="J829">
        <v>34263</v>
      </c>
      <c r="K829">
        <v>6.448414658865257E-3</v>
      </c>
      <c r="L829">
        <v>54646</v>
      </c>
      <c r="M829">
        <v>1.0284565491881939E-2</v>
      </c>
      <c r="N829">
        <v>1.0999999999999999E-2</v>
      </c>
      <c r="O829">
        <v>3.0000000000000001E-3</v>
      </c>
      <c r="P829">
        <v>83</v>
      </c>
      <c r="Q829">
        <v>76</v>
      </c>
      <c r="R829">
        <v>0.16800000000000001</v>
      </c>
      <c r="S829">
        <v>0.66800000000000004</v>
      </c>
      <c r="T829">
        <v>0.16500000000000001</v>
      </c>
      <c r="U829">
        <v>5313399</v>
      </c>
      <c r="V829">
        <v>0.83299999999999996</v>
      </c>
      <c r="W829">
        <v>4873000000</v>
      </c>
      <c r="X829">
        <v>917.11539073199663</v>
      </c>
      <c r="Y829">
        <v>5579000000</v>
      </c>
      <c r="Z829">
        <v>1049.9870233724214</v>
      </c>
      <c r="AA829">
        <v>0.47799999999999998</v>
      </c>
      <c r="AB829">
        <v>14</v>
      </c>
      <c r="AC829">
        <v>0</v>
      </c>
      <c r="AD829">
        <v>269</v>
      </c>
      <c r="AE829">
        <v>0.83699999999999997</v>
      </c>
      <c r="AF829">
        <v>1.284</v>
      </c>
    </row>
    <row r="830" spans="1:32" ht="14.4">
      <c r="A830" t="s">
        <v>1121</v>
      </c>
      <c r="B830" s="7" t="s">
        <v>142</v>
      </c>
      <c r="C830" s="8" t="s">
        <v>76</v>
      </c>
      <c r="D830" s="9" t="s">
        <v>71</v>
      </c>
      <c r="E830" s="13">
        <v>239000000000</v>
      </c>
      <c r="F830">
        <v>44766.018883018529</v>
      </c>
      <c r="G830" s="14">
        <v>9.1999999999999998E-2</v>
      </c>
      <c r="H830" s="14">
        <v>4121</v>
      </c>
      <c r="I830" s="8"/>
      <c r="J830">
        <v>36747</v>
      </c>
      <c r="K830">
        <v>6.8829158824028529E-3</v>
      </c>
      <c r="L830">
        <v>68888</v>
      </c>
      <c r="M830">
        <v>1.2903102547336318E-2</v>
      </c>
      <c r="N830">
        <v>1.0999999999999999E-2</v>
      </c>
      <c r="O830">
        <v>3.0000000000000001E-3</v>
      </c>
      <c r="P830">
        <v>83</v>
      </c>
      <c r="Q830">
        <v>77</v>
      </c>
      <c r="R830">
        <v>0.16600000000000001</v>
      </c>
      <c r="S830">
        <v>0.66600000000000004</v>
      </c>
      <c r="T830">
        <v>0.16700000000000001</v>
      </c>
      <c r="U830">
        <v>5338871</v>
      </c>
      <c r="V830">
        <v>0.83399999999999996</v>
      </c>
      <c r="W830">
        <v>4104000000</v>
      </c>
      <c r="X830">
        <v>768.70184726321349</v>
      </c>
      <c r="Y830">
        <v>5226000000</v>
      </c>
      <c r="Z830">
        <v>978.85863883955994</v>
      </c>
      <c r="AA830">
        <v>0.47699999999999998</v>
      </c>
      <c r="AB830">
        <v>14</v>
      </c>
      <c r="AC830">
        <v>0</v>
      </c>
      <c r="AD830">
        <v>243</v>
      </c>
      <c r="AE830">
        <v>0.82499999999999996</v>
      </c>
      <c r="AF830">
        <v>1.4410000000000001</v>
      </c>
    </row>
    <row r="831" spans="1:32" ht="14.4">
      <c r="A831" t="s">
        <v>1122</v>
      </c>
      <c r="B831" s="7" t="s">
        <v>142</v>
      </c>
      <c r="C831" s="8" t="s">
        <v>76</v>
      </c>
      <c r="D831" s="9" t="s">
        <v>72</v>
      </c>
      <c r="E831" s="13">
        <v>237000000000</v>
      </c>
      <c r="F831">
        <v>44188.783432450451</v>
      </c>
      <c r="G831" s="14">
        <v>0.09</v>
      </c>
      <c r="H831" s="14">
        <v>3978</v>
      </c>
      <c r="I831" s="8"/>
      <c r="J831">
        <v>37334</v>
      </c>
      <c r="K831">
        <v>6.9609453192704864E-3</v>
      </c>
      <c r="L831">
        <v>66197</v>
      </c>
      <c r="M831">
        <v>1.2342467919316129E-2</v>
      </c>
      <c r="N831">
        <v>1.0999999999999999E-2</v>
      </c>
      <c r="O831">
        <v>3.0000000000000001E-3</v>
      </c>
      <c r="P831">
        <v>83</v>
      </c>
      <c r="Q831">
        <v>77</v>
      </c>
      <c r="R831">
        <v>0.16500000000000001</v>
      </c>
      <c r="S831">
        <v>0.66400000000000003</v>
      </c>
      <c r="T831">
        <v>0.17100000000000001</v>
      </c>
      <c r="U831">
        <v>5363352</v>
      </c>
      <c r="V831">
        <v>0.83599999999999997</v>
      </c>
      <c r="W831">
        <v>4510000000</v>
      </c>
      <c r="X831">
        <v>840.8920391576014</v>
      </c>
      <c r="Y831">
        <v>5267000000</v>
      </c>
      <c r="Z831">
        <v>982.03511535323435</v>
      </c>
      <c r="AA831">
        <v>0.40799999999999997</v>
      </c>
      <c r="AB831">
        <v>14</v>
      </c>
      <c r="AC831">
        <v>0</v>
      </c>
      <c r="AD831">
        <v>243</v>
      </c>
      <c r="AE831">
        <v>0.86899999999999999</v>
      </c>
      <c r="AF831">
        <v>1.5629999999999999</v>
      </c>
    </row>
    <row r="832" spans="1:32" ht="14.4">
      <c r="A832" t="s">
        <v>1123</v>
      </c>
      <c r="B832" s="7" t="s">
        <v>142</v>
      </c>
      <c r="C832" s="8" t="s">
        <v>76</v>
      </c>
      <c r="D832" s="9" t="s">
        <v>73</v>
      </c>
      <c r="E832" s="13">
        <v>262000000000</v>
      </c>
      <c r="F832">
        <v>48624.122909905069</v>
      </c>
      <c r="G832" s="14">
        <v>0.09</v>
      </c>
      <c r="H832" s="14">
        <v>4411</v>
      </c>
      <c r="I832" s="8"/>
      <c r="J832">
        <v>37334</v>
      </c>
      <c r="K832">
        <v>6.9287519264060911E-3</v>
      </c>
      <c r="L832">
        <v>66197</v>
      </c>
      <c r="M832">
        <v>1.2285385741477046E-2</v>
      </c>
      <c r="N832">
        <v>1.0999999999999999E-2</v>
      </c>
      <c r="O832">
        <v>2E-3</v>
      </c>
      <c r="P832">
        <v>84</v>
      </c>
      <c r="Q832">
        <v>77</v>
      </c>
      <c r="R832">
        <v>0.16400000000000001</v>
      </c>
      <c r="S832">
        <v>0.65900000000000003</v>
      </c>
      <c r="T832">
        <v>0.17699999999999999</v>
      </c>
      <c r="U832">
        <v>5388272</v>
      </c>
      <c r="V832">
        <v>0.83699999999999997</v>
      </c>
      <c r="W832">
        <v>5591000000</v>
      </c>
      <c r="X832">
        <v>1037.6239358369437</v>
      </c>
      <c r="Y832">
        <v>6009000000</v>
      </c>
      <c r="Z832">
        <v>1115.1998265863342</v>
      </c>
      <c r="AA832">
        <v>0.39</v>
      </c>
      <c r="AB832">
        <v>14</v>
      </c>
      <c r="AC832">
        <v>0</v>
      </c>
      <c r="AD832">
        <v>93</v>
      </c>
      <c r="AE832">
        <v>0.88700000000000001</v>
      </c>
      <c r="AF832">
        <v>1.659</v>
      </c>
    </row>
    <row r="833" spans="1:32" ht="14.4">
      <c r="A833" t="s">
        <v>1124</v>
      </c>
      <c r="B833" s="7" t="s">
        <v>142</v>
      </c>
      <c r="C833" s="8" t="s">
        <v>76</v>
      </c>
      <c r="D833" s="9" t="s">
        <v>74</v>
      </c>
      <c r="E833" s="13">
        <v>247000000000</v>
      </c>
      <c r="F833">
        <v>45622.704665392557</v>
      </c>
      <c r="G833" s="14">
        <v>9.0999999999999998E-2</v>
      </c>
      <c r="H833" s="14">
        <v>4232</v>
      </c>
      <c r="I833" s="8"/>
      <c r="J833">
        <v>37334</v>
      </c>
      <c r="K833">
        <v>6.8958625748087683E-3</v>
      </c>
      <c r="L833">
        <v>66197</v>
      </c>
      <c r="M833">
        <v>1.2227069557631542E-2</v>
      </c>
      <c r="N833">
        <v>1.0999999999999999E-2</v>
      </c>
      <c r="O833">
        <v>2E-3</v>
      </c>
      <c r="P833">
        <v>84</v>
      </c>
      <c r="Q833">
        <v>78</v>
      </c>
      <c r="R833">
        <v>0.16400000000000001</v>
      </c>
      <c r="S833">
        <v>0.65300000000000002</v>
      </c>
      <c r="T833">
        <v>0.183</v>
      </c>
      <c r="U833">
        <v>5413971</v>
      </c>
      <c r="V833">
        <v>0.83799999999999997</v>
      </c>
      <c r="W833">
        <v>5415000000</v>
      </c>
      <c r="X833">
        <v>1000.1900638182215</v>
      </c>
      <c r="Y833">
        <v>5839000000</v>
      </c>
      <c r="Z833">
        <v>1078.505961705373</v>
      </c>
      <c r="AA833">
        <v>0.40600000000000003</v>
      </c>
      <c r="AB833">
        <v>14</v>
      </c>
      <c r="AC833">
        <v>12</v>
      </c>
      <c r="AD833">
        <v>93</v>
      </c>
      <c r="AE833">
        <v>0.89900000000000002</v>
      </c>
      <c r="AF833">
        <v>1.7230000000000001</v>
      </c>
    </row>
    <row r="834" spans="1:32" ht="14.4">
      <c r="A834" t="s">
        <v>1125</v>
      </c>
      <c r="B834" s="7" t="s">
        <v>143</v>
      </c>
      <c r="C834" s="8" t="s">
        <v>76</v>
      </c>
      <c r="D834" s="9" t="s">
        <v>62</v>
      </c>
      <c r="E834" s="13">
        <v>1330000000000</v>
      </c>
      <c r="F834">
        <v>21835.116077529241</v>
      </c>
      <c r="G834" s="14">
        <v>0.10100000000000001</v>
      </c>
      <c r="H834" s="14">
        <v>2209</v>
      </c>
      <c r="I834" s="14">
        <v>6.7000000000000004E-2</v>
      </c>
      <c r="J834">
        <v>251706</v>
      </c>
      <c r="K834">
        <v>4.1323531785041915E-3</v>
      </c>
      <c r="L834">
        <v>0</v>
      </c>
      <c r="N834">
        <v>1.2999999999999999E-2</v>
      </c>
      <c r="O834">
        <v>4.0000000000000001E-3</v>
      </c>
      <c r="P834">
        <v>83</v>
      </c>
      <c r="Q834">
        <v>75</v>
      </c>
      <c r="R834">
        <v>0.189</v>
      </c>
      <c r="S834">
        <v>0.65</v>
      </c>
      <c r="T834">
        <v>0.16</v>
      </c>
      <c r="U834">
        <v>60911057</v>
      </c>
      <c r="V834">
        <v>0.75900000000000001</v>
      </c>
      <c r="W834">
        <v>38534000000</v>
      </c>
      <c r="X834">
        <v>632.62734055000885</v>
      </c>
      <c r="Y834">
        <v>26703000000</v>
      </c>
      <c r="Z834">
        <v>438.39331174305511</v>
      </c>
      <c r="AA834">
        <v>0</v>
      </c>
      <c r="AB834">
        <v>0</v>
      </c>
      <c r="AC834">
        <v>0</v>
      </c>
      <c r="AD834">
        <v>0</v>
      </c>
      <c r="AE834">
        <v>0.14299999999999999</v>
      </c>
      <c r="AF834">
        <v>0.49099999999999999</v>
      </c>
    </row>
    <row r="835" spans="1:32" ht="14.4">
      <c r="A835" t="s">
        <v>1126</v>
      </c>
      <c r="B835" s="7" t="s">
        <v>143</v>
      </c>
      <c r="C835" s="8" t="s">
        <v>76</v>
      </c>
      <c r="D835" s="9" t="s">
        <v>63</v>
      </c>
      <c r="E835" s="13">
        <v>1340000000000</v>
      </c>
      <c r="F835">
        <v>21839.852760276241</v>
      </c>
      <c r="G835" s="14">
        <v>0.10199999999999999</v>
      </c>
      <c r="H835" s="14">
        <v>2241</v>
      </c>
      <c r="I835" s="14">
        <v>7.0000000000000007E-2</v>
      </c>
      <c r="J835">
        <v>252827</v>
      </c>
      <c r="K835">
        <v>4.1206749655390753E-3</v>
      </c>
      <c r="L835">
        <v>0</v>
      </c>
      <c r="N835">
        <v>1.2999999999999999E-2</v>
      </c>
      <c r="O835">
        <v>4.0000000000000001E-3</v>
      </c>
      <c r="P835">
        <v>83</v>
      </c>
      <c r="Q835">
        <v>76</v>
      </c>
      <c r="R835">
        <v>0.188</v>
      </c>
      <c r="S835">
        <v>0.65100000000000002</v>
      </c>
      <c r="T835">
        <v>0.161</v>
      </c>
      <c r="U835">
        <v>61355725</v>
      </c>
      <c r="V835">
        <v>0.76100000000000001</v>
      </c>
      <c r="W835">
        <v>38385000000</v>
      </c>
      <c r="X835">
        <v>625.61399119642056</v>
      </c>
      <c r="Y835">
        <v>26749000000</v>
      </c>
      <c r="Z835">
        <v>435.96583692882774</v>
      </c>
      <c r="AA835">
        <v>0</v>
      </c>
      <c r="AB835">
        <v>0</v>
      </c>
      <c r="AC835">
        <v>0</v>
      </c>
      <c r="AD835">
        <v>0</v>
      </c>
      <c r="AE835">
        <v>0.26300000000000001</v>
      </c>
      <c r="AF835">
        <v>0.621</v>
      </c>
    </row>
    <row r="836" spans="1:32" ht="14.4">
      <c r="A836" t="s">
        <v>1127</v>
      </c>
      <c r="B836" s="7" t="s">
        <v>143</v>
      </c>
      <c r="C836" s="8" t="s">
        <v>76</v>
      </c>
      <c r="D836" s="9" t="s">
        <v>64</v>
      </c>
      <c r="E836" s="13">
        <v>1450000000000</v>
      </c>
      <c r="F836">
        <v>23461.557324132693</v>
      </c>
      <c r="G836" s="14">
        <v>0.106</v>
      </c>
      <c r="H836" s="14">
        <v>2497</v>
      </c>
      <c r="I836" s="14">
        <v>6.6000000000000003E-2</v>
      </c>
      <c r="J836">
        <v>261157</v>
      </c>
      <c r="K836">
        <v>4.2256206386886352E-3</v>
      </c>
      <c r="L836">
        <v>361273</v>
      </c>
      <c r="M836">
        <v>5.8455359994216485E-3</v>
      </c>
      <c r="N836">
        <v>1.2999999999999999E-2</v>
      </c>
      <c r="O836">
        <v>4.0000000000000001E-3</v>
      </c>
      <c r="P836">
        <v>83</v>
      </c>
      <c r="Q836">
        <v>76</v>
      </c>
      <c r="R836">
        <v>0.187</v>
      </c>
      <c r="S836">
        <v>0.65100000000000002</v>
      </c>
      <c r="T836">
        <v>0.16200000000000001</v>
      </c>
      <c r="U836">
        <v>61803229</v>
      </c>
      <c r="V836">
        <v>0.76400000000000001</v>
      </c>
      <c r="W836">
        <v>40537000000</v>
      </c>
      <c r="X836">
        <v>655.90424086094276</v>
      </c>
      <c r="Y836">
        <v>27808000000</v>
      </c>
      <c r="Z836">
        <v>449.9441283237806</v>
      </c>
      <c r="AA836">
        <v>0</v>
      </c>
      <c r="AB836">
        <v>0</v>
      </c>
      <c r="AC836">
        <v>0</v>
      </c>
      <c r="AD836">
        <v>0</v>
      </c>
      <c r="AE836">
        <v>0.30199999999999999</v>
      </c>
      <c r="AF836">
        <v>0.64300000000000002</v>
      </c>
    </row>
    <row r="837" spans="1:32" ht="14.4">
      <c r="A837" t="s">
        <v>1128</v>
      </c>
      <c r="B837" s="7" t="s">
        <v>143</v>
      </c>
      <c r="C837" s="8" t="s">
        <v>76</v>
      </c>
      <c r="D837" s="9" t="s">
        <v>65</v>
      </c>
      <c r="E837" s="13">
        <v>1790000000000</v>
      </c>
      <c r="F837">
        <v>28758.496971055487</v>
      </c>
      <c r="G837" s="14">
        <v>0.108</v>
      </c>
      <c r="H837" s="14">
        <v>3137</v>
      </c>
      <c r="I837" s="14">
        <v>6.6000000000000003E-2</v>
      </c>
      <c r="J837">
        <v>253469</v>
      </c>
      <c r="K837">
        <v>4.0722835020985827E-3</v>
      </c>
      <c r="L837">
        <v>356924</v>
      </c>
      <c r="M837">
        <v>5.7344121636296137E-3</v>
      </c>
      <c r="N837">
        <v>1.2999999999999999E-2</v>
      </c>
      <c r="O837">
        <v>4.0000000000000001E-3</v>
      </c>
      <c r="P837">
        <v>83</v>
      </c>
      <c r="Q837">
        <v>76</v>
      </c>
      <c r="R837">
        <v>0.186</v>
      </c>
      <c r="S837">
        <v>0.65100000000000002</v>
      </c>
      <c r="T837">
        <v>0.16300000000000001</v>
      </c>
      <c r="U837">
        <v>62242474</v>
      </c>
      <c r="V837">
        <v>0.76600000000000001</v>
      </c>
      <c r="W837">
        <v>45990000000</v>
      </c>
      <c r="X837">
        <v>738.88451156359883</v>
      </c>
      <c r="Y837">
        <v>32618000000</v>
      </c>
      <c r="Z837">
        <v>524.04729285021676</v>
      </c>
      <c r="AA837">
        <v>0</v>
      </c>
      <c r="AB837">
        <v>41</v>
      </c>
      <c r="AC837">
        <v>0</v>
      </c>
      <c r="AD837">
        <v>0</v>
      </c>
      <c r="AE837">
        <v>0.36099999999999999</v>
      </c>
      <c r="AF837">
        <v>0.68899999999999995</v>
      </c>
    </row>
    <row r="838" spans="1:32" ht="14.4">
      <c r="A838" t="s">
        <v>1129</v>
      </c>
      <c r="B838" s="7" t="s">
        <v>143</v>
      </c>
      <c r="C838" s="8" t="s">
        <v>76</v>
      </c>
      <c r="D838" s="9" t="s">
        <v>66</v>
      </c>
      <c r="E838" s="13">
        <v>2060000000000</v>
      </c>
      <c r="F838">
        <v>32853.753065227254</v>
      </c>
      <c r="G838" s="14">
        <v>0.11</v>
      </c>
      <c r="H838" s="14">
        <v>3620</v>
      </c>
      <c r="I838" s="14">
        <v>6.6000000000000003E-2</v>
      </c>
      <c r="J838">
        <v>264803</v>
      </c>
      <c r="K838">
        <v>4.2231904722967823E-3</v>
      </c>
      <c r="L838">
        <v>372564</v>
      </c>
      <c r="M838">
        <v>5.9418085713559832E-3</v>
      </c>
      <c r="N838">
        <v>1.2999999999999999E-2</v>
      </c>
      <c r="O838">
        <v>4.0000000000000001E-3</v>
      </c>
      <c r="P838">
        <v>84</v>
      </c>
      <c r="Q838">
        <v>77</v>
      </c>
      <c r="R838">
        <v>0.186</v>
      </c>
      <c r="S838">
        <v>0.65100000000000002</v>
      </c>
      <c r="T838">
        <v>0.16400000000000001</v>
      </c>
      <c r="U838">
        <v>62702121</v>
      </c>
      <c r="V838">
        <v>0.76900000000000002</v>
      </c>
      <c r="W838">
        <v>52108000000</v>
      </c>
      <c r="X838">
        <v>831.0404683120687</v>
      </c>
      <c r="Y838">
        <v>36029000000</v>
      </c>
      <c r="Z838">
        <v>574.60576174129744</v>
      </c>
      <c r="AA838">
        <v>0</v>
      </c>
      <c r="AB838">
        <v>7</v>
      </c>
      <c r="AC838">
        <v>0</v>
      </c>
      <c r="AD838">
        <v>0</v>
      </c>
      <c r="AE838">
        <v>0.39200000000000002</v>
      </c>
      <c r="AF838">
        <v>0.73</v>
      </c>
    </row>
    <row r="839" spans="1:32" ht="14.4">
      <c r="A839" t="s">
        <v>1130</v>
      </c>
      <c r="B839" s="7" t="s">
        <v>143</v>
      </c>
      <c r="C839" s="8" t="s">
        <v>76</v>
      </c>
      <c r="D839" s="9" t="s">
        <v>67</v>
      </c>
      <c r="E839" s="13">
        <v>2140000000000</v>
      </c>
      <c r="F839">
        <v>33873.490995333908</v>
      </c>
      <c r="G839" s="14">
        <v>0.11</v>
      </c>
      <c r="H839" s="14">
        <v>3750</v>
      </c>
      <c r="I839" s="8"/>
      <c r="J839">
        <v>269777</v>
      </c>
      <c r="K839">
        <v>4.2702284019851388E-3</v>
      </c>
      <c r="L839">
        <v>390103</v>
      </c>
      <c r="M839">
        <v>6.1748366625012825E-3</v>
      </c>
      <c r="N839">
        <v>1.2999999999999999E-2</v>
      </c>
      <c r="O839">
        <v>4.0000000000000001E-3</v>
      </c>
      <c r="P839">
        <v>84</v>
      </c>
      <c r="Q839">
        <v>77</v>
      </c>
      <c r="R839">
        <v>0.185</v>
      </c>
      <c r="S839">
        <v>0.65100000000000002</v>
      </c>
      <c r="T839">
        <v>0.16400000000000001</v>
      </c>
      <c r="U839">
        <v>63176246</v>
      </c>
      <c r="V839">
        <v>0.77100000000000002</v>
      </c>
      <c r="W839">
        <v>51691000000</v>
      </c>
      <c r="X839">
        <v>818.20309487841359</v>
      </c>
      <c r="Y839">
        <v>38813000000</v>
      </c>
      <c r="Z839">
        <v>614.36065701023131</v>
      </c>
      <c r="AA839">
        <v>0.65100000000000002</v>
      </c>
      <c r="AB839">
        <v>7</v>
      </c>
      <c r="AC839">
        <v>0</v>
      </c>
      <c r="AD839">
        <v>132</v>
      </c>
      <c r="AE839">
        <v>0.42899999999999999</v>
      </c>
      <c r="AF839">
        <v>0.78300000000000003</v>
      </c>
    </row>
    <row r="840" spans="1:32" ht="14.4">
      <c r="A840" t="s">
        <v>1131</v>
      </c>
      <c r="B840" s="7" t="s">
        <v>143</v>
      </c>
      <c r="C840" s="8" t="s">
        <v>76</v>
      </c>
      <c r="D840" s="9" t="s">
        <v>68</v>
      </c>
      <c r="E840" s="13">
        <v>2260000000000</v>
      </c>
      <c r="F840">
        <v>35524.551040802544</v>
      </c>
      <c r="G840" s="14">
        <v>0.11</v>
      </c>
      <c r="H840" s="14">
        <v>3907</v>
      </c>
      <c r="I840" s="8"/>
      <c r="J840">
        <v>263542</v>
      </c>
      <c r="K840">
        <v>4.142571340882824E-3</v>
      </c>
      <c r="L840">
        <v>375882</v>
      </c>
      <c r="M840">
        <v>5.9084244665128056E-3</v>
      </c>
      <c r="N840">
        <v>1.2999999999999999E-2</v>
      </c>
      <c r="O840">
        <v>4.0000000000000001E-3</v>
      </c>
      <c r="P840">
        <v>85</v>
      </c>
      <c r="Q840">
        <v>77</v>
      </c>
      <c r="R840">
        <v>0.185</v>
      </c>
      <c r="S840">
        <v>0.65100000000000002</v>
      </c>
      <c r="T840">
        <v>0.16500000000000001</v>
      </c>
      <c r="U840">
        <v>63617975</v>
      </c>
      <c r="V840">
        <v>0.77400000000000002</v>
      </c>
      <c r="W840">
        <v>54450000000</v>
      </c>
      <c r="X840">
        <v>855.89017883703468</v>
      </c>
      <c r="Y840">
        <v>39331000000</v>
      </c>
      <c r="Z840">
        <v>618.23721990522336</v>
      </c>
      <c r="AA840">
        <v>0.65</v>
      </c>
      <c r="AB840">
        <v>7</v>
      </c>
      <c r="AC840">
        <v>0</v>
      </c>
      <c r="AD840">
        <v>132</v>
      </c>
      <c r="AE840">
        <v>0.46899999999999997</v>
      </c>
      <c r="AF840">
        <v>0.83499999999999996</v>
      </c>
    </row>
    <row r="841" spans="1:32" ht="14.4">
      <c r="A841" t="s">
        <v>1132</v>
      </c>
      <c r="B841" s="7" t="s">
        <v>143</v>
      </c>
      <c r="C841" s="8" t="s">
        <v>76</v>
      </c>
      <c r="D841" s="9" t="s">
        <v>69</v>
      </c>
      <c r="E841" s="13">
        <v>2580000000000</v>
      </c>
      <c r="F841">
        <v>40304.582668542047</v>
      </c>
      <c r="G841" s="14">
        <v>0.109</v>
      </c>
      <c r="H841" s="14">
        <v>4413</v>
      </c>
      <c r="I841" s="8"/>
      <c r="J841">
        <v>270660</v>
      </c>
      <c r="K841">
        <v>4.2282319166928647E-3</v>
      </c>
      <c r="L841">
        <v>392072</v>
      </c>
      <c r="M841">
        <v>6.1249218356669065E-3</v>
      </c>
      <c r="N841">
        <v>1.2999999999999999E-2</v>
      </c>
      <c r="O841">
        <v>4.0000000000000001E-3</v>
      </c>
      <c r="P841">
        <v>85</v>
      </c>
      <c r="Q841">
        <v>78</v>
      </c>
      <c r="R841">
        <v>0.184</v>
      </c>
      <c r="S841">
        <v>0.65100000000000002</v>
      </c>
      <c r="T841">
        <v>0.16500000000000001</v>
      </c>
      <c r="U841">
        <v>64012572</v>
      </c>
      <c r="V841">
        <v>0.77600000000000002</v>
      </c>
      <c r="W841">
        <v>63701000000</v>
      </c>
      <c r="X841">
        <v>995.13264363131668</v>
      </c>
      <c r="Y841">
        <v>46029000000</v>
      </c>
      <c r="Z841">
        <v>719.06187428307055</v>
      </c>
      <c r="AA841">
        <v>0.65</v>
      </c>
      <c r="AB841">
        <v>7</v>
      </c>
      <c r="AC841">
        <v>0</v>
      </c>
      <c r="AD841">
        <v>132</v>
      </c>
      <c r="AE841">
        <v>0.66100000000000003</v>
      </c>
      <c r="AF841">
        <v>0.89</v>
      </c>
    </row>
    <row r="842" spans="1:32" ht="14.4">
      <c r="A842" t="s">
        <v>1133</v>
      </c>
      <c r="B842" s="7" t="s">
        <v>143</v>
      </c>
      <c r="C842" s="8" t="s">
        <v>76</v>
      </c>
      <c r="D842" s="9" t="s">
        <v>70</v>
      </c>
      <c r="E842" s="13">
        <v>2830000000000</v>
      </c>
      <c r="F842">
        <v>43963.82917122481</v>
      </c>
      <c r="G842" s="14">
        <v>0.11</v>
      </c>
      <c r="H842" s="14">
        <v>4877</v>
      </c>
      <c r="I842" s="8"/>
      <c r="J842">
        <v>270660</v>
      </c>
      <c r="K842">
        <v>4.2046819800295784E-3</v>
      </c>
      <c r="L842">
        <v>392072</v>
      </c>
      <c r="M842">
        <v>6.0908079260849658E-3</v>
      </c>
      <c r="N842">
        <v>1.2999999999999999E-2</v>
      </c>
      <c r="O842">
        <v>4.0000000000000001E-3</v>
      </c>
      <c r="P842">
        <v>85</v>
      </c>
      <c r="Q842">
        <v>78</v>
      </c>
      <c r="R842">
        <v>0.184</v>
      </c>
      <c r="S842">
        <v>0.65100000000000002</v>
      </c>
      <c r="T842">
        <v>0.16500000000000001</v>
      </c>
      <c r="U842">
        <v>64371099</v>
      </c>
      <c r="V842">
        <v>0.77900000000000003</v>
      </c>
      <c r="W842">
        <v>67779000000</v>
      </c>
      <c r="X842">
        <v>1052.9414761118185</v>
      </c>
      <c r="Y842">
        <v>50021000000</v>
      </c>
      <c r="Z842">
        <v>777.07233179287493</v>
      </c>
      <c r="AA842">
        <v>0.64500000000000002</v>
      </c>
      <c r="AB842">
        <v>7</v>
      </c>
      <c r="AC842">
        <v>0</v>
      </c>
      <c r="AD842">
        <v>132</v>
      </c>
      <c r="AE842">
        <v>0.70699999999999996</v>
      </c>
      <c r="AF842">
        <v>0.92700000000000005</v>
      </c>
    </row>
    <row r="843" spans="1:32" ht="14.4">
      <c r="A843" t="s">
        <v>1134</v>
      </c>
      <c r="B843" s="7" t="s">
        <v>143</v>
      </c>
      <c r="C843" s="8" t="s">
        <v>76</v>
      </c>
      <c r="D843" s="9" t="s">
        <v>71</v>
      </c>
      <c r="E843" s="13">
        <v>2620000000000</v>
      </c>
      <c r="F843">
        <v>40492.762297393034</v>
      </c>
      <c r="G843" s="14">
        <v>0.11700000000000001</v>
      </c>
      <c r="H843" s="14">
        <v>4776</v>
      </c>
      <c r="I843" s="8"/>
      <c r="J843">
        <v>265879</v>
      </c>
      <c r="K843">
        <v>4.1092271552933442E-3</v>
      </c>
      <c r="L843">
        <v>387591</v>
      </c>
      <c r="M843">
        <v>5.9903168822934595E-3</v>
      </c>
      <c r="N843">
        <v>1.2999999999999999E-2</v>
      </c>
      <c r="O843">
        <v>4.0000000000000001E-3</v>
      </c>
      <c r="P843">
        <v>85</v>
      </c>
      <c r="Q843">
        <v>78</v>
      </c>
      <c r="R843">
        <v>0.184</v>
      </c>
      <c r="S843">
        <v>0.65</v>
      </c>
      <c r="T843">
        <v>0.16600000000000001</v>
      </c>
      <c r="U843">
        <v>64702921</v>
      </c>
      <c r="V843">
        <v>0.78100000000000003</v>
      </c>
      <c r="W843">
        <v>58857000000</v>
      </c>
      <c r="X843">
        <v>909.64981318231366</v>
      </c>
      <c r="Y843">
        <v>45806000000</v>
      </c>
      <c r="Z843">
        <v>707.94330908182644</v>
      </c>
      <c r="AA843">
        <v>0.64800000000000002</v>
      </c>
      <c r="AB843">
        <v>7</v>
      </c>
      <c r="AC843">
        <v>0</v>
      </c>
      <c r="AD843">
        <v>132</v>
      </c>
      <c r="AE843">
        <v>0.71599999999999997</v>
      </c>
      <c r="AF843">
        <v>0.92100000000000004</v>
      </c>
    </row>
    <row r="844" spans="1:32" ht="14.4">
      <c r="A844" t="s">
        <v>1135</v>
      </c>
      <c r="B844" s="7" t="s">
        <v>143</v>
      </c>
      <c r="C844" s="8" t="s">
        <v>76</v>
      </c>
      <c r="D844" s="9" t="s">
        <v>72</v>
      </c>
      <c r="E844" s="13">
        <v>2570000000000</v>
      </c>
      <c r="F844">
        <v>39524.389639614768</v>
      </c>
      <c r="G844" s="14">
        <v>0.11700000000000001</v>
      </c>
      <c r="H844" s="14">
        <v>4634</v>
      </c>
      <c r="I844" s="8"/>
      <c r="J844">
        <v>266793</v>
      </c>
      <c r="K844">
        <v>4.1030468813703282E-3</v>
      </c>
      <c r="L844">
        <v>382582</v>
      </c>
      <c r="M844">
        <v>5.8837821156043184E-3</v>
      </c>
      <c r="N844">
        <v>1.2999999999999999E-2</v>
      </c>
      <c r="O844">
        <v>4.0000000000000001E-3</v>
      </c>
      <c r="P844">
        <v>85</v>
      </c>
      <c r="Q844">
        <v>78</v>
      </c>
      <c r="R844">
        <v>0.184</v>
      </c>
      <c r="S844">
        <v>0.64800000000000002</v>
      </c>
      <c r="T844">
        <v>0.16800000000000001</v>
      </c>
      <c r="U844">
        <v>65023142</v>
      </c>
      <c r="V844">
        <v>0.78300000000000003</v>
      </c>
      <c r="W844">
        <v>56139000000</v>
      </c>
      <c r="X844">
        <v>863.36953695655006</v>
      </c>
      <c r="Y844">
        <v>46157000000</v>
      </c>
      <c r="Z844">
        <v>709.85496209949372</v>
      </c>
      <c r="AA844">
        <v>0.64800000000000002</v>
      </c>
      <c r="AB844">
        <v>7</v>
      </c>
      <c r="AC844">
        <v>0</v>
      </c>
      <c r="AD844">
        <v>132</v>
      </c>
      <c r="AE844">
        <v>0.77300000000000002</v>
      </c>
      <c r="AF844">
        <v>0.91400000000000003</v>
      </c>
    </row>
    <row r="845" spans="1:32" ht="14.4">
      <c r="A845" t="s">
        <v>1136</v>
      </c>
      <c r="B845" s="7" t="s">
        <v>143</v>
      </c>
      <c r="C845" s="8" t="s">
        <v>76</v>
      </c>
      <c r="D845" s="9" t="s">
        <v>73</v>
      </c>
      <c r="E845" s="13">
        <v>2780000000000</v>
      </c>
      <c r="F845">
        <v>42544.342682865841</v>
      </c>
      <c r="G845" s="14">
        <v>0.11600000000000001</v>
      </c>
      <c r="H845" s="14">
        <v>4968</v>
      </c>
      <c r="I845" s="8"/>
      <c r="J845">
        <v>266793</v>
      </c>
      <c r="K845">
        <v>4.0829254738812323E-3</v>
      </c>
      <c r="L845">
        <v>382582</v>
      </c>
      <c r="M845">
        <v>5.8549279540633737E-3</v>
      </c>
      <c r="N845">
        <v>1.2999999999999999E-2</v>
      </c>
      <c r="O845">
        <v>4.0000000000000001E-3</v>
      </c>
      <c r="P845">
        <v>86</v>
      </c>
      <c r="Q845">
        <v>79</v>
      </c>
      <c r="R845">
        <v>0.183</v>
      </c>
      <c r="S845">
        <v>0.64600000000000002</v>
      </c>
      <c r="T845">
        <v>0.17100000000000001</v>
      </c>
      <c r="U845">
        <v>65343588</v>
      </c>
      <c r="V845">
        <v>0.78600000000000003</v>
      </c>
      <c r="W845">
        <v>65959000000</v>
      </c>
      <c r="X845">
        <v>1009.4180931723554</v>
      </c>
      <c r="Y845">
        <v>53914000000</v>
      </c>
      <c r="Z845">
        <v>825.08478108058591</v>
      </c>
      <c r="AA845">
        <v>0.64700000000000002</v>
      </c>
      <c r="AB845">
        <v>7</v>
      </c>
      <c r="AC845">
        <v>0</v>
      </c>
      <c r="AD845">
        <v>132</v>
      </c>
      <c r="AE845">
        <v>0.77800000000000002</v>
      </c>
      <c r="AF845">
        <v>0.94099999999999995</v>
      </c>
    </row>
    <row r="846" spans="1:32" ht="14.4">
      <c r="A846" t="s">
        <v>1137</v>
      </c>
      <c r="B846" s="7" t="s">
        <v>143</v>
      </c>
      <c r="C846" s="8" t="s">
        <v>76</v>
      </c>
      <c r="D846" s="9" t="s">
        <v>74</v>
      </c>
      <c r="E846" s="13">
        <v>2610000000000</v>
      </c>
      <c r="F846">
        <v>39740.085830667827</v>
      </c>
      <c r="G846" s="14">
        <v>0.11700000000000001</v>
      </c>
      <c r="H846" s="14">
        <v>4690</v>
      </c>
      <c r="I846" s="8"/>
      <c r="J846">
        <v>266793</v>
      </c>
      <c r="K846">
        <v>4.0622133023070356E-3</v>
      </c>
      <c r="L846">
        <v>382582</v>
      </c>
      <c r="M846">
        <v>5.8252266349687965E-3</v>
      </c>
      <c r="N846">
        <v>1.2999999999999999E-2</v>
      </c>
      <c r="O846">
        <v>4.0000000000000001E-3</v>
      </c>
      <c r="P846">
        <v>86</v>
      </c>
      <c r="Q846">
        <v>79</v>
      </c>
      <c r="R846">
        <v>0.183</v>
      </c>
      <c r="S846">
        <v>0.64300000000000002</v>
      </c>
      <c r="T846">
        <v>0.17499999999999999</v>
      </c>
      <c r="U846">
        <v>65676758</v>
      </c>
      <c r="V846">
        <v>0.78800000000000003</v>
      </c>
      <c r="W846">
        <v>63530000000</v>
      </c>
      <c r="X846">
        <v>967.31327694342042</v>
      </c>
      <c r="Y846">
        <v>47159000000</v>
      </c>
      <c r="Z846">
        <v>718.04701444002455</v>
      </c>
      <c r="AA846">
        <v>0.64700000000000002</v>
      </c>
      <c r="AB846">
        <v>7</v>
      </c>
      <c r="AC846">
        <v>35</v>
      </c>
      <c r="AD846">
        <v>132</v>
      </c>
      <c r="AE846">
        <v>0.81399999999999995</v>
      </c>
      <c r="AF846">
        <v>0.97399999999999998</v>
      </c>
    </row>
    <row r="847" spans="1:32" ht="14.4">
      <c r="A847" t="s">
        <v>1138</v>
      </c>
      <c r="B847" s="7" t="s">
        <v>144</v>
      </c>
      <c r="C847" s="8" t="s">
        <v>80</v>
      </c>
      <c r="D847" s="9" t="s">
        <v>62</v>
      </c>
      <c r="E847" s="13">
        <v>3447543138</v>
      </c>
      <c r="F847">
        <v>14530.226023846553</v>
      </c>
      <c r="G847" s="8"/>
      <c r="H847" s="8"/>
      <c r="I847" s="8"/>
      <c r="J847">
        <v>0</v>
      </c>
      <c r="L847">
        <v>0</v>
      </c>
      <c r="N847">
        <v>0.02</v>
      </c>
      <c r="O847">
        <v>0</v>
      </c>
      <c r="P847">
        <v>75</v>
      </c>
      <c r="Q847">
        <v>70</v>
      </c>
      <c r="R847">
        <v>0.318</v>
      </c>
      <c r="S847">
        <v>0.64</v>
      </c>
      <c r="T847">
        <v>4.2999999999999997E-2</v>
      </c>
      <c r="U847">
        <v>237267</v>
      </c>
      <c r="V847">
        <v>0.56100000000000005</v>
      </c>
      <c r="W847">
        <v>0</v>
      </c>
      <c r="Y847">
        <v>0</v>
      </c>
      <c r="AA847">
        <v>0</v>
      </c>
      <c r="AB847">
        <v>0</v>
      </c>
      <c r="AC847">
        <v>0</v>
      </c>
      <c r="AD847">
        <v>0</v>
      </c>
      <c r="AE847">
        <v>6.4000000000000001E-2</v>
      </c>
      <c r="AF847">
        <v>0.16800000000000001</v>
      </c>
    </row>
    <row r="848" spans="1:32" ht="14.4">
      <c r="A848" t="s">
        <v>1139</v>
      </c>
      <c r="B848" s="7" t="s">
        <v>144</v>
      </c>
      <c r="C848" s="8" t="s">
        <v>80</v>
      </c>
      <c r="D848" s="9" t="s">
        <v>63</v>
      </c>
      <c r="E848" s="13">
        <v>3447543138</v>
      </c>
      <c r="F848">
        <v>14288.794318539763</v>
      </c>
      <c r="G848" s="8"/>
      <c r="H848" s="8"/>
      <c r="I848" s="8"/>
      <c r="J848">
        <v>0</v>
      </c>
      <c r="L848">
        <v>0</v>
      </c>
      <c r="N848">
        <v>0.02</v>
      </c>
      <c r="O848">
        <v>0</v>
      </c>
      <c r="P848">
        <v>76</v>
      </c>
      <c r="Q848">
        <v>70</v>
      </c>
      <c r="R848">
        <v>0.31</v>
      </c>
      <c r="S848">
        <v>0.64500000000000002</v>
      </c>
      <c r="T848">
        <v>4.3999999999999997E-2</v>
      </c>
      <c r="U848">
        <v>241276</v>
      </c>
      <c r="V848">
        <v>0.56000000000000005</v>
      </c>
      <c r="W848">
        <v>0</v>
      </c>
      <c r="Y848">
        <v>0</v>
      </c>
      <c r="AA848">
        <v>0</v>
      </c>
      <c r="AB848">
        <v>0</v>
      </c>
      <c r="AC848">
        <v>0</v>
      </c>
      <c r="AD848">
        <v>0</v>
      </c>
      <c r="AE848">
        <v>6.3E-2</v>
      </c>
      <c r="AF848">
        <v>0.27900000000000003</v>
      </c>
    </row>
    <row r="849" spans="1:32" ht="14.4">
      <c r="A849" t="s">
        <v>1140</v>
      </c>
      <c r="B849" s="7" t="s">
        <v>144</v>
      </c>
      <c r="C849" s="8" t="s">
        <v>80</v>
      </c>
      <c r="D849" s="9" t="s">
        <v>64</v>
      </c>
      <c r="E849" s="13">
        <v>3447543138</v>
      </c>
      <c r="F849">
        <v>14069.766961049985</v>
      </c>
      <c r="G849" s="8"/>
      <c r="H849" s="8"/>
      <c r="I849" s="8"/>
      <c r="J849">
        <v>0</v>
      </c>
      <c r="L849">
        <v>884</v>
      </c>
      <c r="M849">
        <v>3.6076920565477162E-3</v>
      </c>
      <c r="N849">
        <v>1.9E-2</v>
      </c>
      <c r="O849">
        <v>0</v>
      </c>
      <c r="P849">
        <v>76</v>
      </c>
      <c r="Q849">
        <v>70</v>
      </c>
      <c r="R849">
        <v>0.30299999999999999</v>
      </c>
      <c r="S849">
        <v>0.65200000000000002</v>
      </c>
      <c r="T849">
        <v>4.4999999999999998E-2</v>
      </c>
      <c r="U849">
        <v>245032</v>
      </c>
      <c r="V849">
        <v>0.55900000000000005</v>
      </c>
      <c r="W849">
        <v>471000000</v>
      </c>
      <c r="X849">
        <v>1922.1979170067582</v>
      </c>
      <c r="Y849">
        <v>264000000</v>
      </c>
      <c r="Z849">
        <v>1077.4102974305397</v>
      </c>
      <c r="AA849">
        <v>0</v>
      </c>
      <c r="AB849">
        <v>0</v>
      </c>
      <c r="AC849">
        <v>0</v>
      </c>
      <c r="AD849">
        <v>0</v>
      </c>
      <c r="AE849">
        <v>8.2000000000000003E-2</v>
      </c>
      <c r="AF849">
        <v>0.21299999999999999</v>
      </c>
    </row>
    <row r="850" spans="1:32" ht="14.4">
      <c r="A850" t="s">
        <v>1141</v>
      </c>
      <c r="B850" s="7" t="s">
        <v>144</v>
      </c>
      <c r="C850" s="8" t="s">
        <v>80</v>
      </c>
      <c r="D850" s="9" t="s">
        <v>65</v>
      </c>
      <c r="E850" s="13">
        <v>3447543138</v>
      </c>
      <c r="F850">
        <v>13871.403490842373</v>
      </c>
      <c r="G850" s="8"/>
      <c r="H850" s="8"/>
      <c r="I850" s="8"/>
      <c r="J850">
        <v>0</v>
      </c>
      <c r="L850">
        <v>873</v>
      </c>
      <c r="M850">
        <v>3.5125696076222356E-3</v>
      </c>
      <c r="N850">
        <v>1.9E-2</v>
      </c>
      <c r="O850">
        <v>0</v>
      </c>
      <c r="P850">
        <v>76</v>
      </c>
      <c r="Q850">
        <v>71</v>
      </c>
      <c r="R850">
        <v>0.29399999999999998</v>
      </c>
      <c r="S850">
        <v>0.65900000000000003</v>
      </c>
      <c r="T850">
        <v>4.5999999999999999E-2</v>
      </c>
      <c r="U850">
        <v>248536</v>
      </c>
      <c r="V850">
        <v>0.56000000000000005</v>
      </c>
      <c r="W850">
        <v>651000000</v>
      </c>
      <c r="X850">
        <v>2619.3388482956193</v>
      </c>
      <c r="Y850">
        <v>335000000</v>
      </c>
      <c r="Z850">
        <v>1347.8932629478224</v>
      </c>
      <c r="AA850">
        <v>0</v>
      </c>
      <c r="AB850">
        <v>0</v>
      </c>
      <c r="AC850">
        <v>0</v>
      </c>
      <c r="AD850">
        <v>0</v>
      </c>
      <c r="AE850">
        <v>0.14099999999999999</v>
      </c>
      <c r="AF850">
        <v>0.24199999999999999</v>
      </c>
    </row>
    <row r="851" spans="1:32" ht="14.4">
      <c r="A851" t="s">
        <v>1142</v>
      </c>
      <c r="B851" s="7" t="s">
        <v>144</v>
      </c>
      <c r="C851" s="8" t="s">
        <v>80</v>
      </c>
      <c r="D851" s="9" t="s">
        <v>66</v>
      </c>
      <c r="E851" s="13">
        <v>3447543138</v>
      </c>
      <c r="F851">
        <v>13690.994984333489</v>
      </c>
      <c r="G851" s="8"/>
      <c r="H851" s="8"/>
      <c r="I851" s="8"/>
      <c r="J851">
        <v>0</v>
      </c>
      <c r="L851">
        <v>869</v>
      </c>
      <c r="M851">
        <v>3.4510009491245416E-3</v>
      </c>
      <c r="N851">
        <v>1.9E-2</v>
      </c>
      <c r="O851">
        <v>0</v>
      </c>
      <c r="P851">
        <v>77</v>
      </c>
      <c r="Q851">
        <v>71</v>
      </c>
      <c r="R851">
        <v>0.28599999999999998</v>
      </c>
      <c r="S851">
        <v>0.66600000000000004</v>
      </c>
      <c r="T851">
        <v>4.8000000000000001E-2</v>
      </c>
      <c r="U851">
        <v>251811</v>
      </c>
      <c r="V851">
        <v>0.56200000000000006</v>
      </c>
      <c r="W851">
        <v>737000000</v>
      </c>
      <c r="X851">
        <v>2926.7982733081558</v>
      </c>
      <c r="Y851">
        <v>425000000</v>
      </c>
      <c r="Z851">
        <v>1687.7737668330612</v>
      </c>
      <c r="AA851">
        <v>0</v>
      </c>
      <c r="AB851">
        <v>0</v>
      </c>
      <c r="AC851">
        <v>0</v>
      </c>
      <c r="AD851">
        <v>0</v>
      </c>
      <c r="AE851">
        <v>0.17899999999999999</v>
      </c>
      <c r="AF851">
        <v>0.38100000000000001</v>
      </c>
    </row>
    <row r="852" spans="1:32" ht="14.4">
      <c r="A852" t="s">
        <v>1143</v>
      </c>
      <c r="B852" s="7" t="s">
        <v>144</v>
      </c>
      <c r="C852" s="8" t="s">
        <v>80</v>
      </c>
      <c r="D852" s="9" t="s">
        <v>67</v>
      </c>
      <c r="E852" s="13">
        <v>3447543138</v>
      </c>
      <c r="F852">
        <v>13525.929983835784</v>
      </c>
      <c r="G852" s="8"/>
      <c r="H852" s="8"/>
      <c r="I852" s="8"/>
      <c r="J852">
        <v>0</v>
      </c>
      <c r="L852">
        <v>788</v>
      </c>
      <c r="M852">
        <v>3.0916024544498672E-3</v>
      </c>
      <c r="N852">
        <v>1.7999999999999999E-2</v>
      </c>
      <c r="O852">
        <v>0</v>
      </c>
      <c r="P852">
        <v>77</v>
      </c>
      <c r="Q852">
        <v>72</v>
      </c>
      <c r="R852">
        <v>0.27700000000000002</v>
      </c>
      <c r="S852">
        <v>0.67200000000000004</v>
      </c>
      <c r="T852">
        <v>0.05</v>
      </c>
      <c r="U852">
        <v>254884</v>
      </c>
      <c r="V852">
        <v>0.56399999999999995</v>
      </c>
      <c r="W852">
        <v>759000000</v>
      </c>
      <c r="X852">
        <v>2977.8252067607227</v>
      </c>
      <c r="Y852">
        <v>430000000</v>
      </c>
      <c r="Z852">
        <v>1687.041948494217</v>
      </c>
      <c r="AA852">
        <v>0</v>
      </c>
      <c r="AB852">
        <v>0</v>
      </c>
      <c r="AC852">
        <v>0</v>
      </c>
      <c r="AD852">
        <v>0</v>
      </c>
      <c r="AE852">
        <v>0.215</v>
      </c>
      <c r="AF852">
        <v>0.47099999999999997</v>
      </c>
    </row>
    <row r="853" spans="1:32" ht="14.4">
      <c r="A853" t="s">
        <v>1144</v>
      </c>
      <c r="B853" s="7" t="s">
        <v>144</v>
      </c>
      <c r="C853" s="8" t="s">
        <v>80</v>
      </c>
      <c r="D853" s="9" t="s">
        <v>68</v>
      </c>
      <c r="E853" s="13">
        <v>3447543138</v>
      </c>
      <c r="F853">
        <v>13376.517136083747</v>
      </c>
      <c r="G853" s="8"/>
      <c r="H853" s="8"/>
      <c r="I853" s="8"/>
      <c r="J853">
        <v>0</v>
      </c>
      <c r="L853">
        <v>843</v>
      </c>
      <c r="M853">
        <v>3.2708521675700632E-3</v>
      </c>
      <c r="N853">
        <v>1.7999999999999999E-2</v>
      </c>
      <c r="O853">
        <v>0</v>
      </c>
      <c r="P853">
        <v>77</v>
      </c>
      <c r="Q853">
        <v>72</v>
      </c>
      <c r="R853">
        <v>0.26900000000000002</v>
      </c>
      <c r="S853">
        <v>0.67800000000000005</v>
      </c>
      <c r="T853">
        <v>5.2999999999999999E-2</v>
      </c>
      <c r="U853">
        <v>257731</v>
      </c>
      <c r="V853">
        <v>0.56599999999999995</v>
      </c>
      <c r="W853">
        <v>463000000</v>
      </c>
      <c r="X853">
        <v>1796.44668278166</v>
      </c>
      <c r="Y853">
        <v>122000000</v>
      </c>
      <c r="Z853">
        <v>473.36176090575054</v>
      </c>
      <c r="AA853">
        <v>0</v>
      </c>
      <c r="AB853">
        <v>0</v>
      </c>
      <c r="AC853">
        <v>0</v>
      </c>
      <c r="AD853">
        <v>0</v>
      </c>
      <c r="AE853">
        <v>0.251</v>
      </c>
      <c r="AF853">
        <v>0.59</v>
      </c>
    </row>
    <row r="854" spans="1:32" ht="14.4">
      <c r="A854" t="s">
        <v>1145</v>
      </c>
      <c r="B854" s="7" t="s">
        <v>144</v>
      </c>
      <c r="C854" s="8" t="s">
        <v>80</v>
      </c>
      <c r="D854" s="9" t="s">
        <v>69</v>
      </c>
      <c r="E854" s="13">
        <v>3447543138</v>
      </c>
      <c r="F854">
        <v>13241.39613075691</v>
      </c>
      <c r="G854" s="8"/>
      <c r="H854" s="8"/>
      <c r="I854" s="8"/>
      <c r="J854">
        <v>0</v>
      </c>
      <c r="L854">
        <v>851</v>
      </c>
      <c r="M854">
        <v>3.2685386828288413E-3</v>
      </c>
      <c r="N854">
        <v>1.7999999999999999E-2</v>
      </c>
      <c r="O854">
        <v>0</v>
      </c>
      <c r="P854">
        <v>77</v>
      </c>
      <c r="Q854">
        <v>73</v>
      </c>
      <c r="R854">
        <v>0.26</v>
      </c>
      <c r="S854">
        <v>0.68300000000000005</v>
      </c>
      <c r="T854">
        <v>5.7000000000000002E-2</v>
      </c>
      <c r="U854">
        <v>260361</v>
      </c>
      <c r="V854">
        <v>0.56799999999999995</v>
      </c>
      <c r="W854">
        <v>537000000</v>
      </c>
      <c r="X854">
        <v>2062.520884464263</v>
      </c>
      <c r="Y854">
        <v>153000000</v>
      </c>
      <c r="Z854">
        <v>587.64561512668945</v>
      </c>
      <c r="AA854">
        <v>0</v>
      </c>
      <c r="AB854">
        <v>0</v>
      </c>
      <c r="AC854">
        <v>0</v>
      </c>
      <c r="AD854">
        <v>0</v>
      </c>
      <c r="AE854">
        <v>0.28599999999999998</v>
      </c>
      <c r="AF854">
        <v>0.67200000000000004</v>
      </c>
    </row>
    <row r="855" spans="1:32" ht="14.4">
      <c r="A855" t="s">
        <v>1146</v>
      </c>
      <c r="B855" s="7" t="s">
        <v>144</v>
      </c>
      <c r="C855" s="8" t="s">
        <v>80</v>
      </c>
      <c r="D855" s="9" t="s">
        <v>70</v>
      </c>
      <c r="E855" s="13">
        <v>3447543138</v>
      </c>
      <c r="F855">
        <v>13114.662515168691</v>
      </c>
      <c r="G855" s="8"/>
      <c r="H855" s="8"/>
      <c r="I855" s="8"/>
      <c r="L855">
        <v>851</v>
      </c>
      <c r="M855">
        <v>3.237255446463555E-3</v>
      </c>
      <c r="N855">
        <v>1.7000000000000001E-2</v>
      </c>
      <c r="O855">
        <v>0</v>
      </c>
      <c r="P855">
        <v>78</v>
      </c>
      <c r="Q855">
        <v>73</v>
      </c>
      <c r="R855">
        <v>0.251</v>
      </c>
      <c r="S855">
        <v>0.68799999999999994</v>
      </c>
      <c r="T855">
        <v>6.0999999999999999E-2</v>
      </c>
      <c r="U855">
        <v>262877</v>
      </c>
      <c r="V855">
        <v>0.56699999999999995</v>
      </c>
      <c r="W855">
        <v>522000000</v>
      </c>
      <c r="X855">
        <v>1985.7195570552008</v>
      </c>
      <c r="Y855">
        <v>159000000</v>
      </c>
      <c r="Z855">
        <v>604.84561220646924</v>
      </c>
      <c r="AA855">
        <v>0</v>
      </c>
      <c r="AB855">
        <v>0</v>
      </c>
      <c r="AC855">
        <v>0</v>
      </c>
      <c r="AD855">
        <v>0</v>
      </c>
      <c r="AE855">
        <v>0.33900000000000002</v>
      </c>
      <c r="AF855">
        <v>0.71199999999999997</v>
      </c>
    </row>
    <row r="856" spans="1:32" ht="14.4">
      <c r="A856" t="s">
        <v>1147</v>
      </c>
      <c r="B856" s="7" t="s">
        <v>144</v>
      </c>
      <c r="C856" s="8" t="s">
        <v>80</v>
      </c>
      <c r="D856" s="9" t="s">
        <v>71</v>
      </c>
      <c r="E856" s="13">
        <v>3447543138</v>
      </c>
      <c r="F856">
        <v>12989.401903455759</v>
      </c>
      <c r="G856" s="8"/>
      <c r="H856" s="8"/>
      <c r="I856" s="8"/>
      <c r="J856">
        <v>0</v>
      </c>
      <c r="L856">
        <v>799</v>
      </c>
      <c r="M856">
        <v>3.0104139978599309E-3</v>
      </c>
      <c r="N856">
        <v>1.7000000000000001E-2</v>
      </c>
      <c r="O856">
        <v>0</v>
      </c>
      <c r="P856">
        <v>78</v>
      </c>
      <c r="Q856">
        <v>73</v>
      </c>
      <c r="R856">
        <v>0.24399999999999999</v>
      </c>
      <c r="S856">
        <v>0.69199999999999995</v>
      </c>
      <c r="T856">
        <v>6.5000000000000002E-2</v>
      </c>
      <c r="U856">
        <v>265412</v>
      </c>
      <c r="V856">
        <v>0.56599999999999995</v>
      </c>
      <c r="W856">
        <v>440000000</v>
      </c>
      <c r="X856">
        <v>1657.7999487589107</v>
      </c>
      <c r="Y856">
        <v>164000000</v>
      </c>
      <c r="Z856">
        <v>617.9072536283212</v>
      </c>
      <c r="AA856">
        <v>0</v>
      </c>
      <c r="AB856">
        <v>0</v>
      </c>
      <c r="AC856">
        <v>0</v>
      </c>
      <c r="AD856">
        <v>0</v>
      </c>
      <c r="AE856">
        <v>0.44600000000000001</v>
      </c>
      <c r="AF856">
        <v>0.78500000000000003</v>
      </c>
    </row>
    <row r="857" spans="1:32" ht="14.4">
      <c r="A857" t="s">
        <v>1148</v>
      </c>
      <c r="B857" s="7" t="s">
        <v>144</v>
      </c>
      <c r="C857" s="8" t="s">
        <v>80</v>
      </c>
      <c r="D857" s="9" t="s">
        <v>72</v>
      </c>
      <c r="E857" s="13">
        <v>3447543138</v>
      </c>
      <c r="F857">
        <v>12860.847697386827</v>
      </c>
      <c r="G857" s="8"/>
      <c r="H857" s="8"/>
      <c r="I857" s="8"/>
      <c r="J857">
        <v>0</v>
      </c>
      <c r="L857">
        <v>851</v>
      </c>
      <c r="M857">
        <v>3.1746031746031746E-3</v>
      </c>
      <c r="N857">
        <v>1.7000000000000001E-2</v>
      </c>
      <c r="O857">
        <v>0</v>
      </c>
      <c r="P857">
        <v>78</v>
      </c>
      <c r="Q857">
        <v>73</v>
      </c>
      <c r="R857">
        <v>0.23799999999999999</v>
      </c>
      <c r="S857">
        <v>0.69499999999999995</v>
      </c>
      <c r="T857">
        <v>6.8000000000000005E-2</v>
      </c>
      <c r="U857">
        <v>268065</v>
      </c>
      <c r="V857">
        <v>0.56499999999999995</v>
      </c>
      <c r="W857">
        <v>405000000</v>
      </c>
      <c r="X857">
        <v>1510.8275977841195</v>
      </c>
      <c r="Y857">
        <v>160000000</v>
      </c>
      <c r="Z857">
        <v>596.87016208755335</v>
      </c>
      <c r="AA857">
        <v>0</v>
      </c>
      <c r="AB857">
        <v>0</v>
      </c>
      <c r="AC857">
        <v>0</v>
      </c>
      <c r="AD857">
        <v>0</v>
      </c>
      <c r="AE857">
        <v>0.49</v>
      </c>
      <c r="AF857">
        <v>0.80500000000000005</v>
      </c>
    </row>
    <row r="858" spans="1:32" ht="14.4">
      <c r="A858" t="s">
        <v>1149</v>
      </c>
      <c r="B858" s="7" t="s">
        <v>144</v>
      </c>
      <c r="C858" s="8" t="s">
        <v>80</v>
      </c>
      <c r="D858" s="9" t="s">
        <v>73</v>
      </c>
      <c r="E858" s="13">
        <v>3447543138</v>
      </c>
      <c r="F858">
        <v>12727.478968081101</v>
      </c>
      <c r="G858" s="8"/>
      <c r="H858" s="8"/>
      <c r="I858" s="8"/>
      <c r="L858">
        <v>851</v>
      </c>
      <c r="M858">
        <v>3.1416821105015617E-3</v>
      </c>
      <c r="N858">
        <v>1.7000000000000001E-2</v>
      </c>
      <c r="O858">
        <v>0</v>
      </c>
      <c r="P858">
        <v>78</v>
      </c>
      <c r="Q858">
        <v>74</v>
      </c>
      <c r="R858">
        <v>0.23300000000000001</v>
      </c>
      <c r="S858">
        <v>0.69799999999999995</v>
      </c>
      <c r="T858">
        <v>7.0000000000000007E-2</v>
      </c>
      <c r="U858">
        <v>270874</v>
      </c>
      <c r="V858">
        <v>0.56299999999999994</v>
      </c>
      <c r="W858">
        <v>384000000</v>
      </c>
      <c r="X858">
        <v>1417.6332907551111</v>
      </c>
      <c r="Y858">
        <v>168000000</v>
      </c>
      <c r="Z858">
        <v>620.21456470536111</v>
      </c>
      <c r="AA858">
        <v>0</v>
      </c>
      <c r="AB858">
        <v>0</v>
      </c>
      <c r="AC858">
        <v>0</v>
      </c>
      <c r="AD858">
        <v>0</v>
      </c>
      <c r="AE858">
        <v>0.49</v>
      </c>
      <c r="AF858">
        <v>0.82299999999999995</v>
      </c>
    </row>
    <row r="859" spans="1:32" ht="14.4">
      <c r="A859" t="s">
        <v>1150</v>
      </c>
      <c r="B859" s="7" t="s">
        <v>144</v>
      </c>
      <c r="C859" s="8" t="s">
        <v>80</v>
      </c>
      <c r="D859" s="9" t="s">
        <v>74</v>
      </c>
      <c r="E859" s="13">
        <v>3447543138</v>
      </c>
      <c r="F859">
        <v>12590.821280139073</v>
      </c>
      <c r="G859" s="8"/>
      <c r="H859" s="8"/>
      <c r="I859" s="8"/>
      <c r="L859">
        <v>851</v>
      </c>
      <c r="M859">
        <v>3.1079491917871257E-3</v>
      </c>
      <c r="N859">
        <v>1.7000000000000001E-2</v>
      </c>
      <c r="O859">
        <v>0</v>
      </c>
      <c r="P859">
        <v>78</v>
      </c>
      <c r="Q859">
        <v>74</v>
      </c>
      <c r="R859">
        <v>0.22900000000000001</v>
      </c>
      <c r="S859">
        <v>0.7</v>
      </c>
      <c r="T859">
        <v>7.0999999999999994E-2</v>
      </c>
      <c r="U859">
        <v>273814</v>
      </c>
      <c r="V859">
        <v>0.56200000000000006</v>
      </c>
      <c r="W859">
        <v>0</v>
      </c>
      <c r="Y859">
        <v>168000000</v>
      </c>
      <c r="Z859">
        <v>613.55518709781097</v>
      </c>
      <c r="AA859">
        <v>0</v>
      </c>
      <c r="AB859">
        <v>0</v>
      </c>
      <c r="AC859">
        <v>0</v>
      </c>
      <c r="AD859">
        <v>0</v>
      </c>
      <c r="AE859">
        <v>0.52900000000000003</v>
      </c>
      <c r="AF859">
        <v>0.82499999999999996</v>
      </c>
    </row>
    <row r="860" spans="1:32" ht="14.4">
      <c r="A860" t="s">
        <v>1151</v>
      </c>
      <c r="B860" s="7" t="s">
        <v>145</v>
      </c>
      <c r="C860" s="8" t="s">
        <v>78</v>
      </c>
      <c r="D860" s="9" t="s">
        <v>62</v>
      </c>
      <c r="E860" s="13">
        <v>5067865503</v>
      </c>
      <c r="F860">
        <v>4135.254060498055</v>
      </c>
      <c r="G860" s="14">
        <v>2.9000000000000001E-2</v>
      </c>
      <c r="H860" s="14">
        <v>118</v>
      </c>
      <c r="I860" s="14">
        <v>0.22</v>
      </c>
      <c r="J860" t="s">
        <v>287</v>
      </c>
      <c r="L860">
        <v>0</v>
      </c>
      <c r="N860">
        <v>3.4000000000000002E-2</v>
      </c>
      <c r="O860">
        <v>5.6000000000000001E-2</v>
      </c>
      <c r="P860">
        <v>61</v>
      </c>
      <c r="Q860">
        <v>59</v>
      </c>
      <c r="R860">
        <v>0.40600000000000003</v>
      </c>
      <c r="S860">
        <v>0.53500000000000003</v>
      </c>
      <c r="T860">
        <v>5.8999999999999997E-2</v>
      </c>
      <c r="U860">
        <v>1225527</v>
      </c>
      <c r="V860">
        <v>0.80100000000000005</v>
      </c>
      <c r="W860">
        <v>99000000</v>
      </c>
      <c r="X860">
        <v>80.781573967770598</v>
      </c>
      <c r="Y860">
        <v>183000000</v>
      </c>
      <c r="Z860">
        <v>149.32351551618203</v>
      </c>
      <c r="AA860">
        <v>0</v>
      </c>
      <c r="AB860">
        <v>0</v>
      </c>
      <c r="AC860">
        <v>0</v>
      </c>
      <c r="AD860">
        <v>0</v>
      </c>
      <c r="AE860">
        <v>1.2E-2</v>
      </c>
      <c r="AF860">
        <v>9.8000000000000004E-2</v>
      </c>
    </row>
    <row r="861" spans="1:32" ht="14.4">
      <c r="A861" t="s">
        <v>1152</v>
      </c>
      <c r="B861" s="7" t="s">
        <v>145</v>
      </c>
      <c r="C861" s="8" t="s">
        <v>78</v>
      </c>
      <c r="D861" s="9" t="s">
        <v>63</v>
      </c>
      <c r="E861" s="13">
        <v>4712849280</v>
      </c>
      <c r="F861">
        <v>3754.3639244514652</v>
      </c>
      <c r="G861" s="14">
        <v>3.3000000000000002E-2</v>
      </c>
      <c r="H861" s="14">
        <v>125</v>
      </c>
      <c r="I861" s="14">
        <v>0.20699999999999999</v>
      </c>
      <c r="J861">
        <v>1997</v>
      </c>
      <c r="K861">
        <v>1.5908560430622505E-3</v>
      </c>
      <c r="L861">
        <v>0</v>
      </c>
      <c r="N861">
        <v>3.4000000000000002E-2</v>
      </c>
      <c r="O861">
        <v>5.5E-2</v>
      </c>
      <c r="P861">
        <v>61</v>
      </c>
      <c r="Q861">
        <v>58</v>
      </c>
      <c r="R861">
        <v>0.40400000000000003</v>
      </c>
      <c r="S861">
        <v>0.53800000000000003</v>
      </c>
      <c r="T861">
        <v>5.8000000000000003E-2</v>
      </c>
      <c r="U861">
        <v>1255299</v>
      </c>
      <c r="V861">
        <v>0.80900000000000005</v>
      </c>
      <c r="W861">
        <v>46000000</v>
      </c>
      <c r="X861">
        <v>36.644655974393352</v>
      </c>
      <c r="Y861">
        <v>256000000</v>
      </c>
      <c r="Z861">
        <v>203.93547672705864</v>
      </c>
      <c r="AA861">
        <v>0</v>
      </c>
      <c r="AB861">
        <v>0</v>
      </c>
      <c r="AC861">
        <v>0</v>
      </c>
      <c r="AD861">
        <v>0</v>
      </c>
      <c r="AE861">
        <v>1.2999999999999999E-2</v>
      </c>
      <c r="AF861">
        <v>0.11899999999999999</v>
      </c>
    </row>
    <row r="862" spans="1:32" ht="14.4">
      <c r="A862" t="s">
        <v>1153</v>
      </c>
      <c r="B862" s="7" t="s">
        <v>145</v>
      </c>
      <c r="C862" s="8" t="s">
        <v>78</v>
      </c>
      <c r="D862" s="9" t="s">
        <v>64</v>
      </c>
      <c r="E862" s="13">
        <v>4931503836</v>
      </c>
      <c r="F862">
        <v>3836.7966806657964</v>
      </c>
      <c r="G862" s="14">
        <v>3.6999999999999998E-2</v>
      </c>
      <c r="H862" s="14">
        <v>142</v>
      </c>
      <c r="I862" s="14">
        <v>0.18</v>
      </c>
      <c r="J862">
        <v>1984</v>
      </c>
      <c r="K862">
        <v>1.5435868788891154E-3</v>
      </c>
      <c r="L862">
        <v>2574</v>
      </c>
      <c r="M862">
        <v>2.002617251139407E-3</v>
      </c>
      <c r="N862">
        <v>3.3000000000000002E-2</v>
      </c>
      <c r="O862">
        <v>5.3999999999999999E-2</v>
      </c>
      <c r="P862">
        <v>61</v>
      </c>
      <c r="Q862">
        <v>58</v>
      </c>
      <c r="R862">
        <v>0.40200000000000002</v>
      </c>
      <c r="S862">
        <v>0.54</v>
      </c>
      <c r="T862">
        <v>5.8000000000000003E-2</v>
      </c>
      <c r="U862">
        <v>1285318</v>
      </c>
      <c r="V862">
        <v>0.81599999999999995</v>
      </c>
      <c r="W862">
        <v>77000000</v>
      </c>
      <c r="X862">
        <v>59.907353666563452</v>
      </c>
      <c r="Y862">
        <v>234000000</v>
      </c>
      <c r="Z862">
        <v>182.05611373994606</v>
      </c>
      <c r="AA862">
        <v>0</v>
      </c>
      <c r="AB862">
        <v>0</v>
      </c>
      <c r="AC862">
        <v>0</v>
      </c>
      <c r="AD862">
        <v>0</v>
      </c>
      <c r="AE862">
        <v>1.9E-2</v>
      </c>
      <c r="AF862">
        <v>0.217</v>
      </c>
    </row>
    <row r="863" spans="1:32" ht="14.4">
      <c r="A863" t="s">
        <v>1154</v>
      </c>
      <c r="B863" s="7" t="s">
        <v>145</v>
      </c>
      <c r="C863" s="8" t="s">
        <v>78</v>
      </c>
      <c r="D863" s="9" t="s">
        <v>65</v>
      </c>
      <c r="E863" s="13">
        <v>6054883172</v>
      </c>
      <c r="F863">
        <v>4601.6044534966786</v>
      </c>
      <c r="G863" s="14">
        <v>3.7999999999999999E-2</v>
      </c>
      <c r="H863" s="14">
        <v>174</v>
      </c>
      <c r="I863" s="14">
        <v>0.18</v>
      </c>
      <c r="J863">
        <v>1925</v>
      </c>
      <c r="K863">
        <v>1.4629660591874269E-3</v>
      </c>
      <c r="L863">
        <v>81</v>
      </c>
      <c r="M863">
        <v>6.1558571841133279E-5</v>
      </c>
      <c r="N863">
        <v>3.3000000000000002E-2</v>
      </c>
      <c r="O863">
        <v>5.2999999999999999E-2</v>
      </c>
      <c r="P863">
        <v>61</v>
      </c>
      <c r="Q863">
        <v>58</v>
      </c>
      <c r="R863">
        <v>0.39900000000000002</v>
      </c>
      <c r="S863">
        <v>0.54300000000000004</v>
      </c>
      <c r="T863">
        <v>5.7000000000000002E-2</v>
      </c>
      <c r="U863">
        <v>1315820</v>
      </c>
      <c r="V863">
        <v>0.82199999999999995</v>
      </c>
      <c r="W863">
        <v>84000000</v>
      </c>
      <c r="X863">
        <v>63.838518946360445</v>
      </c>
      <c r="Y863">
        <v>239000000</v>
      </c>
      <c r="Z863">
        <v>181.63578604976365</v>
      </c>
      <c r="AA863">
        <v>0</v>
      </c>
      <c r="AB863">
        <v>0</v>
      </c>
      <c r="AC863">
        <v>0</v>
      </c>
      <c r="AD863">
        <v>0</v>
      </c>
      <c r="AE863">
        <v>2.7E-2</v>
      </c>
      <c r="AF863">
        <v>0.22800000000000001</v>
      </c>
    </row>
    <row r="864" spans="1:32" ht="14.4">
      <c r="A864" t="s">
        <v>1155</v>
      </c>
      <c r="B864" s="7" t="s">
        <v>145</v>
      </c>
      <c r="C864" s="8" t="s">
        <v>78</v>
      </c>
      <c r="D864" s="9" t="s">
        <v>66</v>
      </c>
      <c r="E864" s="13">
        <v>7178135606</v>
      </c>
      <c r="F864">
        <v>5328.4851858587735</v>
      </c>
      <c r="G864" s="14">
        <v>3.4000000000000002E-2</v>
      </c>
      <c r="H864" s="14">
        <v>180</v>
      </c>
      <c r="I864" s="14">
        <v>0.18</v>
      </c>
      <c r="J864">
        <v>1880</v>
      </c>
      <c r="K864">
        <v>1.3955646283752435E-3</v>
      </c>
      <c r="L864">
        <v>1566</v>
      </c>
      <c r="M864">
        <v>1.1624756425721444E-3</v>
      </c>
      <c r="N864">
        <v>3.3000000000000002E-2</v>
      </c>
      <c r="O864">
        <v>5.1999999999999998E-2</v>
      </c>
      <c r="P864">
        <v>61</v>
      </c>
      <c r="Q864">
        <v>59</v>
      </c>
      <c r="R864">
        <v>0.39700000000000002</v>
      </c>
      <c r="S864">
        <v>0.54600000000000004</v>
      </c>
      <c r="T864">
        <v>5.7000000000000002E-2</v>
      </c>
      <c r="U864">
        <v>1347125</v>
      </c>
      <c r="V864">
        <v>0.82799999999999996</v>
      </c>
      <c r="W864">
        <v>74000000</v>
      </c>
      <c r="X864">
        <v>54.931799202004271</v>
      </c>
      <c r="Y864">
        <v>275000000</v>
      </c>
      <c r="Z864">
        <v>204.13844298042127</v>
      </c>
      <c r="AA864">
        <v>0</v>
      </c>
      <c r="AB864">
        <v>0</v>
      </c>
      <c r="AC864">
        <v>0</v>
      </c>
      <c r="AD864">
        <v>0</v>
      </c>
      <c r="AE864">
        <v>0.03</v>
      </c>
      <c r="AF864">
        <v>0.36299999999999999</v>
      </c>
    </row>
    <row r="865" spans="1:32" ht="14.4">
      <c r="A865" t="s">
        <v>1156</v>
      </c>
      <c r="B865" s="7" t="s">
        <v>145</v>
      </c>
      <c r="C865" s="8" t="s">
        <v>78</v>
      </c>
      <c r="D865" s="9" t="s">
        <v>67</v>
      </c>
      <c r="E865" s="13">
        <v>8665736618</v>
      </c>
      <c r="F865">
        <v>6281.9546838810702</v>
      </c>
      <c r="G865" s="14">
        <v>0.03</v>
      </c>
      <c r="H865" s="14">
        <v>187</v>
      </c>
      <c r="I865" s="14">
        <v>0.17699999999999999</v>
      </c>
      <c r="J865">
        <v>1629</v>
      </c>
      <c r="K865">
        <v>1.1808925924180751E-3</v>
      </c>
      <c r="L865">
        <v>1767</v>
      </c>
      <c r="M865">
        <v>1.2809313755695142E-3</v>
      </c>
      <c r="N865">
        <v>3.3000000000000002E-2</v>
      </c>
      <c r="O865">
        <v>0.05</v>
      </c>
      <c r="P865">
        <v>61</v>
      </c>
      <c r="Q865">
        <v>59</v>
      </c>
      <c r="R865">
        <v>0.39500000000000002</v>
      </c>
      <c r="S865">
        <v>0.54900000000000004</v>
      </c>
      <c r="T865">
        <v>5.6000000000000001E-2</v>
      </c>
      <c r="U865">
        <v>1379465</v>
      </c>
      <c r="V865">
        <v>0.83399999999999996</v>
      </c>
      <c r="W865">
        <v>13000000</v>
      </c>
      <c r="X865">
        <v>9.4239433403529631</v>
      </c>
      <c r="Y865">
        <v>346000000</v>
      </c>
      <c r="Z865">
        <v>250.82187659708654</v>
      </c>
      <c r="AA865">
        <v>0.45100000000000001</v>
      </c>
      <c r="AB865">
        <v>57</v>
      </c>
      <c r="AC865">
        <v>0</v>
      </c>
      <c r="AD865">
        <v>488</v>
      </c>
      <c r="AE865">
        <v>4.9000000000000002E-2</v>
      </c>
      <c r="AF865">
        <v>0.53400000000000003</v>
      </c>
    </row>
    <row r="866" spans="1:32" ht="14.4">
      <c r="A866" t="s">
        <v>1157</v>
      </c>
      <c r="B866" s="7" t="s">
        <v>145</v>
      </c>
      <c r="C866" s="8" t="s">
        <v>78</v>
      </c>
      <c r="D866" s="9" t="s">
        <v>68</v>
      </c>
      <c r="E866" s="13">
        <v>9545982814</v>
      </c>
      <c r="F866">
        <v>6756.2711586820651</v>
      </c>
      <c r="G866" s="14">
        <v>3.2000000000000001E-2</v>
      </c>
      <c r="H866" s="14">
        <v>216</v>
      </c>
      <c r="I866" s="14">
        <v>0.153</v>
      </c>
      <c r="J866">
        <v>1832</v>
      </c>
      <c r="K866">
        <v>1.296617540998806E-3</v>
      </c>
      <c r="L866">
        <v>2332</v>
      </c>
      <c r="M866">
        <v>1.6504978742408383E-3</v>
      </c>
      <c r="N866">
        <v>3.3000000000000002E-2</v>
      </c>
      <c r="O866">
        <v>4.9000000000000002E-2</v>
      </c>
      <c r="P866">
        <v>61</v>
      </c>
      <c r="Q866">
        <v>59</v>
      </c>
      <c r="R866">
        <v>0.39300000000000002</v>
      </c>
      <c r="S866">
        <v>0.55100000000000005</v>
      </c>
      <c r="T866">
        <v>5.6000000000000001E-2</v>
      </c>
      <c r="U866">
        <v>1412907</v>
      </c>
      <c r="V866">
        <v>0.84</v>
      </c>
      <c r="W866">
        <v>0</v>
      </c>
      <c r="Y866">
        <v>346000000</v>
      </c>
      <c r="Z866">
        <v>244.88519060348628</v>
      </c>
      <c r="AA866">
        <v>0.44700000000000001</v>
      </c>
      <c r="AB866">
        <v>57</v>
      </c>
      <c r="AC866">
        <v>0</v>
      </c>
      <c r="AD866">
        <v>488</v>
      </c>
      <c r="AE866">
        <v>5.5E-2</v>
      </c>
      <c r="AF866">
        <v>0.63600000000000001</v>
      </c>
    </row>
    <row r="867" spans="1:32" ht="14.4">
      <c r="A867" t="s">
        <v>1158</v>
      </c>
      <c r="B867" s="7" t="s">
        <v>145</v>
      </c>
      <c r="C867" s="8" t="s">
        <v>78</v>
      </c>
      <c r="D867" s="9" t="s">
        <v>69</v>
      </c>
      <c r="E867" s="13">
        <v>11570860872</v>
      </c>
      <c r="F867">
        <v>7994.3048249674584</v>
      </c>
      <c r="G867" s="14">
        <v>3.3000000000000002E-2</v>
      </c>
      <c r="H867" s="14">
        <v>262</v>
      </c>
      <c r="I867" s="14">
        <v>0.15</v>
      </c>
      <c r="J867">
        <v>1718</v>
      </c>
      <c r="K867">
        <v>1.1869657617722407E-3</v>
      </c>
      <c r="L867">
        <v>2087</v>
      </c>
      <c r="M867">
        <v>1.4419077676476521E-3</v>
      </c>
      <c r="N867">
        <v>3.3000000000000002E-2</v>
      </c>
      <c r="O867">
        <v>4.8000000000000001E-2</v>
      </c>
      <c r="P867">
        <v>62</v>
      </c>
      <c r="Q867">
        <v>60</v>
      </c>
      <c r="R867">
        <v>0.39100000000000001</v>
      </c>
      <c r="S867">
        <v>0.55400000000000005</v>
      </c>
      <c r="T867">
        <v>5.5E-2</v>
      </c>
      <c r="U867">
        <v>1447388</v>
      </c>
      <c r="V867">
        <v>0.84399999999999997</v>
      </c>
      <c r="W867">
        <v>0</v>
      </c>
      <c r="Y867">
        <v>346000000</v>
      </c>
      <c r="Z867">
        <v>239.05131174225571</v>
      </c>
      <c r="AA867">
        <v>0.44700000000000001</v>
      </c>
      <c r="AB867">
        <v>57</v>
      </c>
      <c r="AC867">
        <v>0</v>
      </c>
      <c r="AD867">
        <v>488</v>
      </c>
      <c r="AE867">
        <v>5.8000000000000003E-2</v>
      </c>
      <c r="AF867">
        <v>0.80800000000000005</v>
      </c>
    </row>
    <row r="868" spans="1:32" ht="14.4">
      <c r="A868" t="s">
        <v>1159</v>
      </c>
      <c r="B868" s="7" t="s">
        <v>145</v>
      </c>
      <c r="C868" s="8" t="s">
        <v>78</v>
      </c>
      <c r="D868" s="9" t="s">
        <v>70</v>
      </c>
      <c r="E868" s="13">
        <v>15685389827</v>
      </c>
      <c r="F868">
        <v>10577.916763271634</v>
      </c>
      <c r="G868" s="14">
        <v>2.7E-2</v>
      </c>
      <c r="H868" s="14">
        <v>283</v>
      </c>
      <c r="I868" s="8"/>
      <c r="J868">
        <v>1718</v>
      </c>
      <c r="K868">
        <v>1.1585852312078892E-3</v>
      </c>
      <c r="L868">
        <v>2087</v>
      </c>
      <c r="M868">
        <v>1.4074315352333323E-3</v>
      </c>
      <c r="N868">
        <v>3.3000000000000002E-2</v>
      </c>
      <c r="O868">
        <v>4.5999999999999999E-2</v>
      </c>
      <c r="P868">
        <v>62</v>
      </c>
      <c r="Q868">
        <v>60</v>
      </c>
      <c r="R868">
        <v>0.38900000000000001</v>
      </c>
      <c r="S868">
        <v>0.55600000000000005</v>
      </c>
      <c r="T868">
        <v>5.5E-2</v>
      </c>
      <c r="U868">
        <v>1482843</v>
      </c>
      <c r="V868">
        <v>0.84899999999999998</v>
      </c>
      <c r="W868">
        <v>0</v>
      </c>
      <c r="Y868">
        <v>346000000</v>
      </c>
      <c r="Z868">
        <v>233.33555878808477</v>
      </c>
      <c r="AA868">
        <v>0.44700000000000001</v>
      </c>
      <c r="AB868">
        <v>57</v>
      </c>
      <c r="AC868">
        <v>0</v>
      </c>
      <c r="AD868">
        <v>488</v>
      </c>
      <c r="AE868">
        <v>6.2E-2</v>
      </c>
      <c r="AF868">
        <v>0.877</v>
      </c>
    </row>
    <row r="869" spans="1:32" ht="14.4">
      <c r="A869" t="s">
        <v>1160</v>
      </c>
      <c r="B869" s="7" t="s">
        <v>145</v>
      </c>
      <c r="C869" s="8" t="s">
        <v>78</v>
      </c>
      <c r="D869" s="9" t="s">
        <v>71</v>
      </c>
      <c r="E869" s="13">
        <v>12031268402</v>
      </c>
      <c r="F869">
        <v>7919.7108932268266</v>
      </c>
      <c r="G869" s="14">
        <v>3.6999999999999998E-2</v>
      </c>
      <c r="H869" s="14">
        <v>291</v>
      </c>
      <c r="I869" s="8"/>
      <c r="J869">
        <v>1593</v>
      </c>
      <c r="K869">
        <v>1.0486092597529549E-3</v>
      </c>
      <c r="L869">
        <v>1335</v>
      </c>
      <c r="M869">
        <v>8.7877800487771161E-4</v>
      </c>
      <c r="N869">
        <v>3.3000000000000002E-2</v>
      </c>
      <c r="O869">
        <v>4.4999999999999998E-2</v>
      </c>
      <c r="P869">
        <v>63</v>
      </c>
      <c r="Q869">
        <v>61</v>
      </c>
      <c r="R869">
        <v>0.38800000000000001</v>
      </c>
      <c r="S869">
        <v>0.55900000000000005</v>
      </c>
      <c r="T869">
        <v>5.3999999999999999E-2</v>
      </c>
      <c r="U869">
        <v>1519155</v>
      </c>
      <c r="V869">
        <v>0.85299999999999998</v>
      </c>
      <c r="W869">
        <v>0</v>
      </c>
      <c r="Y869">
        <v>346000000</v>
      </c>
      <c r="Z869">
        <v>227.75819452261291</v>
      </c>
      <c r="AA869">
        <v>0.44700000000000001</v>
      </c>
      <c r="AB869">
        <v>57</v>
      </c>
      <c r="AC869">
        <v>0</v>
      </c>
      <c r="AD869">
        <v>488</v>
      </c>
      <c r="AE869">
        <v>6.7000000000000004E-2</v>
      </c>
      <c r="AF869">
        <v>0.95399999999999996</v>
      </c>
    </row>
    <row r="870" spans="1:32" ht="14.4">
      <c r="A870" t="s">
        <v>1161</v>
      </c>
      <c r="B870" s="7" t="s">
        <v>145</v>
      </c>
      <c r="C870" s="8" t="s">
        <v>78</v>
      </c>
      <c r="D870" s="9" t="s">
        <v>72</v>
      </c>
      <c r="E870" s="13">
        <v>14569527125</v>
      </c>
      <c r="F870">
        <v>9362.113583409051</v>
      </c>
      <c r="G870" s="14">
        <v>3.5000000000000003E-2</v>
      </c>
      <c r="H870" s="14">
        <v>322</v>
      </c>
      <c r="I870" s="8"/>
      <c r="J870">
        <v>1768</v>
      </c>
      <c r="K870">
        <v>1.1360846974274878E-3</v>
      </c>
      <c r="L870">
        <v>1977</v>
      </c>
      <c r="M870">
        <v>1.2703843024966875E-3</v>
      </c>
      <c r="N870">
        <v>3.3000000000000002E-2</v>
      </c>
      <c r="O870">
        <v>4.2999999999999997E-2</v>
      </c>
      <c r="P870">
        <v>63</v>
      </c>
      <c r="Q870">
        <v>61</v>
      </c>
      <c r="R870">
        <v>0.38600000000000001</v>
      </c>
      <c r="S870">
        <v>0.56000000000000005</v>
      </c>
      <c r="T870">
        <v>5.2999999999999999E-2</v>
      </c>
      <c r="U870">
        <v>1556222</v>
      </c>
      <c r="V870">
        <v>0.85699999999999998</v>
      </c>
      <c r="W870">
        <v>0</v>
      </c>
      <c r="Y870">
        <v>346000000</v>
      </c>
      <c r="Z870">
        <v>222.33331748298122</v>
      </c>
      <c r="AA870">
        <v>0.435</v>
      </c>
      <c r="AB870">
        <v>57</v>
      </c>
      <c r="AC870">
        <v>0</v>
      </c>
      <c r="AD870">
        <v>488</v>
      </c>
      <c r="AE870">
        <v>7.1999999999999995E-2</v>
      </c>
      <c r="AF870">
        <v>1.0349999999999999</v>
      </c>
    </row>
    <row r="871" spans="1:32" ht="14.4">
      <c r="A871" t="s">
        <v>1162</v>
      </c>
      <c r="B871" s="7" t="s">
        <v>145</v>
      </c>
      <c r="C871" s="8" t="s">
        <v>78</v>
      </c>
      <c r="D871" s="9" t="s">
        <v>73</v>
      </c>
      <c r="E871" s="13">
        <v>18796191833</v>
      </c>
      <c r="F871">
        <v>11791.587778554283</v>
      </c>
      <c r="G871" s="14">
        <v>3.4000000000000002E-2</v>
      </c>
      <c r="H871" s="14">
        <v>401</v>
      </c>
      <c r="I871" s="8"/>
      <c r="J871">
        <v>1768</v>
      </c>
      <c r="K871">
        <v>1.1091356897029801E-3</v>
      </c>
      <c r="L871">
        <v>1977</v>
      </c>
      <c r="M871">
        <v>1.2402495806237508E-3</v>
      </c>
      <c r="N871">
        <v>3.2000000000000001E-2</v>
      </c>
      <c r="O871">
        <v>4.2000000000000003E-2</v>
      </c>
      <c r="P871">
        <v>64</v>
      </c>
      <c r="Q871">
        <v>62</v>
      </c>
      <c r="R871">
        <v>0.38500000000000001</v>
      </c>
      <c r="S871">
        <v>0.56200000000000006</v>
      </c>
      <c r="T871">
        <v>5.2999999999999999E-2</v>
      </c>
      <c r="U871">
        <v>1594034</v>
      </c>
      <c r="V871">
        <v>0.86</v>
      </c>
      <c r="W871">
        <v>0</v>
      </c>
      <c r="Y871">
        <v>346000000</v>
      </c>
      <c r="Z871">
        <v>217.05936008893161</v>
      </c>
      <c r="AA871">
        <v>0.435</v>
      </c>
      <c r="AB871">
        <v>57</v>
      </c>
      <c r="AC871">
        <v>0</v>
      </c>
      <c r="AD871">
        <v>488</v>
      </c>
      <c r="AE871">
        <v>0.08</v>
      </c>
      <c r="AF871">
        <v>1.4870000000000001</v>
      </c>
    </row>
    <row r="872" spans="1:32" ht="14.4">
      <c r="A872" t="s">
        <v>1163</v>
      </c>
      <c r="B872" s="7" t="s">
        <v>145</v>
      </c>
      <c r="C872" s="8" t="s">
        <v>78</v>
      </c>
      <c r="D872" s="9" t="s">
        <v>74</v>
      </c>
      <c r="E872" s="13">
        <v>17843815459</v>
      </c>
      <c r="F872">
        <v>10929.879637161484</v>
      </c>
      <c r="G872" s="14">
        <v>3.5000000000000003E-2</v>
      </c>
      <c r="H872" s="14">
        <v>397</v>
      </c>
      <c r="I872" s="8"/>
      <c r="J872">
        <v>1768</v>
      </c>
      <c r="K872">
        <v>1.0829537686546137E-3</v>
      </c>
      <c r="L872">
        <v>1977</v>
      </c>
      <c r="M872">
        <v>1.2109726247908209E-3</v>
      </c>
      <c r="N872">
        <v>3.2000000000000001E-2</v>
      </c>
      <c r="O872">
        <v>0.04</v>
      </c>
      <c r="P872">
        <v>64</v>
      </c>
      <c r="Q872">
        <v>62</v>
      </c>
      <c r="R872">
        <v>0.38500000000000001</v>
      </c>
      <c r="S872">
        <v>0.56299999999999994</v>
      </c>
      <c r="T872">
        <v>5.1999999999999998E-2</v>
      </c>
      <c r="U872">
        <v>1632572</v>
      </c>
      <c r="V872">
        <v>0.86399999999999999</v>
      </c>
      <c r="W872">
        <v>0</v>
      </c>
      <c r="Y872">
        <v>346000000</v>
      </c>
      <c r="Z872">
        <v>211.93552259869702</v>
      </c>
      <c r="AA872">
        <v>0.435</v>
      </c>
      <c r="AB872">
        <v>57</v>
      </c>
      <c r="AC872">
        <v>169</v>
      </c>
      <c r="AD872">
        <v>488</v>
      </c>
      <c r="AE872">
        <v>8.5999999999999993E-2</v>
      </c>
      <c r="AF872">
        <v>1.7949999999999999</v>
      </c>
    </row>
    <row r="873" spans="1:32" ht="14.4">
      <c r="A873" t="s">
        <v>1164</v>
      </c>
      <c r="B873" s="7" t="s">
        <v>146</v>
      </c>
      <c r="C873" s="8" t="s">
        <v>78</v>
      </c>
      <c r="D873" s="9" t="s">
        <v>62</v>
      </c>
      <c r="E873" s="13">
        <v>782913866</v>
      </c>
      <c r="F873">
        <v>637.10427118401321</v>
      </c>
      <c r="G873" s="14">
        <v>4.4999999999999998E-2</v>
      </c>
      <c r="H873" s="14">
        <v>29</v>
      </c>
      <c r="I873" s="14">
        <v>0.24</v>
      </c>
      <c r="J873">
        <v>0</v>
      </c>
      <c r="L873">
        <v>0</v>
      </c>
      <c r="N873">
        <v>4.4999999999999998E-2</v>
      </c>
      <c r="O873">
        <v>6.3E-2</v>
      </c>
      <c r="P873">
        <v>56</v>
      </c>
      <c r="Q873">
        <v>54</v>
      </c>
      <c r="R873">
        <v>0.45900000000000002</v>
      </c>
      <c r="S873">
        <v>0.51400000000000001</v>
      </c>
      <c r="T873">
        <v>2.7E-2</v>
      </c>
      <c r="U873">
        <v>1228863</v>
      </c>
      <c r="V873">
        <v>0.47899999999999998</v>
      </c>
      <c r="W873">
        <v>0</v>
      </c>
      <c r="Y873">
        <v>0</v>
      </c>
      <c r="AA873">
        <v>0</v>
      </c>
      <c r="AB873">
        <v>0</v>
      </c>
      <c r="AC873">
        <v>0</v>
      </c>
      <c r="AD873">
        <v>0</v>
      </c>
      <c r="AE873">
        <v>8.9999999999999993E-3</v>
      </c>
      <c r="AF873">
        <v>5.0000000000000001E-3</v>
      </c>
    </row>
    <row r="874" spans="1:32" ht="14.4">
      <c r="A874" t="s">
        <v>1165</v>
      </c>
      <c r="B874" s="7" t="s">
        <v>146</v>
      </c>
      <c r="C874" s="8" t="s">
        <v>78</v>
      </c>
      <c r="D874" s="9" t="s">
        <v>63</v>
      </c>
      <c r="E874" s="13">
        <v>687410629</v>
      </c>
      <c r="F874">
        <v>542.68217663186999</v>
      </c>
      <c r="G874" s="14">
        <v>4.5999999999999999E-2</v>
      </c>
      <c r="H874" s="14">
        <v>25</v>
      </c>
      <c r="I874" s="14">
        <v>0.24</v>
      </c>
      <c r="J874">
        <v>0</v>
      </c>
      <c r="L874">
        <v>0</v>
      </c>
      <c r="N874">
        <v>4.4999999999999998E-2</v>
      </c>
      <c r="O874">
        <v>6.2E-2</v>
      </c>
      <c r="P874">
        <v>57</v>
      </c>
      <c r="Q874">
        <v>54</v>
      </c>
      <c r="R874">
        <v>0.45900000000000002</v>
      </c>
      <c r="S874">
        <v>0.51500000000000001</v>
      </c>
      <c r="T874">
        <v>2.7E-2</v>
      </c>
      <c r="U874">
        <v>1266691</v>
      </c>
      <c r="V874">
        <v>0.48799999999999999</v>
      </c>
      <c r="W874">
        <v>0</v>
      </c>
      <c r="Y874">
        <v>0</v>
      </c>
      <c r="AA874">
        <v>0</v>
      </c>
      <c r="AB874">
        <v>0</v>
      </c>
      <c r="AC874">
        <v>0</v>
      </c>
      <c r="AD874">
        <v>0</v>
      </c>
      <c r="AE874">
        <v>1.2999999999999999E-2</v>
      </c>
      <c r="AF874">
        <v>4.2999999999999997E-2</v>
      </c>
    </row>
    <row r="875" spans="1:32" ht="14.4">
      <c r="A875" t="s">
        <v>1166</v>
      </c>
      <c r="B875" s="7" t="s">
        <v>146</v>
      </c>
      <c r="C875" s="8" t="s">
        <v>78</v>
      </c>
      <c r="D875" s="9" t="s">
        <v>64</v>
      </c>
      <c r="E875" s="13">
        <v>578235310</v>
      </c>
      <c r="F875">
        <v>442.5269100696658</v>
      </c>
      <c r="G875" s="14">
        <v>3.7999999999999999E-2</v>
      </c>
      <c r="H875" s="14">
        <v>17</v>
      </c>
      <c r="I875" s="14">
        <v>0.24</v>
      </c>
      <c r="J875">
        <v>0</v>
      </c>
      <c r="L875">
        <v>473</v>
      </c>
      <c r="M875">
        <v>3.619897035740552E-4</v>
      </c>
      <c r="N875">
        <v>4.4999999999999998E-2</v>
      </c>
      <c r="O875">
        <v>6.0999999999999999E-2</v>
      </c>
      <c r="P875">
        <v>57</v>
      </c>
      <c r="Q875">
        <v>55</v>
      </c>
      <c r="R875">
        <v>0.45900000000000002</v>
      </c>
      <c r="S875">
        <v>0.51500000000000001</v>
      </c>
      <c r="T875">
        <v>2.5999999999999999E-2</v>
      </c>
      <c r="U875">
        <v>1306667</v>
      </c>
      <c r="V875">
        <v>0.497</v>
      </c>
      <c r="W875">
        <v>0</v>
      </c>
      <c r="Y875">
        <v>0</v>
      </c>
      <c r="AA875">
        <v>0</v>
      </c>
      <c r="AB875">
        <v>0</v>
      </c>
      <c r="AC875">
        <v>0</v>
      </c>
      <c r="AD875">
        <v>0</v>
      </c>
      <c r="AE875">
        <v>1.7999999999999999E-2</v>
      </c>
      <c r="AF875">
        <v>7.6999999999999999E-2</v>
      </c>
    </row>
    <row r="876" spans="1:32" ht="14.4">
      <c r="A876" t="s">
        <v>1167</v>
      </c>
      <c r="B876" s="7" t="s">
        <v>146</v>
      </c>
      <c r="C876" s="8" t="s">
        <v>78</v>
      </c>
      <c r="D876" s="9" t="s">
        <v>65</v>
      </c>
      <c r="E876" s="13">
        <v>487038678</v>
      </c>
      <c r="F876">
        <v>361.1578364285142</v>
      </c>
      <c r="G876" s="14">
        <v>4.2000000000000003E-2</v>
      </c>
      <c r="H876" s="14">
        <v>15</v>
      </c>
      <c r="I876" s="14">
        <v>0.29299999999999998</v>
      </c>
      <c r="J876">
        <v>0</v>
      </c>
      <c r="L876">
        <v>436</v>
      </c>
      <c r="M876">
        <v>3.2331070158422246E-4</v>
      </c>
      <c r="N876">
        <v>4.4999999999999998E-2</v>
      </c>
      <c r="O876">
        <v>5.8999999999999997E-2</v>
      </c>
      <c r="P876">
        <v>57</v>
      </c>
      <c r="Q876">
        <v>55</v>
      </c>
      <c r="R876">
        <v>0.45900000000000002</v>
      </c>
      <c r="S876">
        <v>0.51500000000000001</v>
      </c>
      <c r="T876">
        <v>2.5999999999999999E-2</v>
      </c>
      <c r="U876">
        <v>1348548</v>
      </c>
      <c r="V876">
        <v>0.50600000000000001</v>
      </c>
      <c r="W876">
        <v>58000000</v>
      </c>
      <c r="X876">
        <v>43.009221770378211</v>
      </c>
      <c r="Y876">
        <v>8000000</v>
      </c>
      <c r="Z876">
        <v>5.9323064510866503</v>
      </c>
      <c r="AA876">
        <v>0</v>
      </c>
      <c r="AB876">
        <v>0</v>
      </c>
      <c r="AC876">
        <v>0</v>
      </c>
      <c r="AD876">
        <v>0</v>
      </c>
      <c r="AE876">
        <v>2.4E-2</v>
      </c>
      <c r="AF876">
        <v>0.111</v>
      </c>
    </row>
    <row r="877" spans="1:32" ht="14.4">
      <c r="A877" t="s">
        <v>1168</v>
      </c>
      <c r="B877" s="7" t="s">
        <v>146</v>
      </c>
      <c r="C877" s="8" t="s">
        <v>78</v>
      </c>
      <c r="D877" s="9" t="s">
        <v>66</v>
      </c>
      <c r="E877" s="13">
        <v>578785601</v>
      </c>
      <c r="F877">
        <v>415.81396890944541</v>
      </c>
      <c r="G877" s="14">
        <v>4.3999999999999997E-2</v>
      </c>
      <c r="H877" s="14">
        <v>18</v>
      </c>
      <c r="I877" s="14">
        <v>0.36499999999999999</v>
      </c>
      <c r="J877">
        <v>0</v>
      </c>
      <c r="L877">
        <v>411</v>
      </c>
      <c r="M877">
        <v>2.9527262068460144E-4</v>
      </c>
      <c r="N877">
        <v>4.3999999999999997E-2</v>
      </c>
      <c r="O877">
        <v>5.8000000000000003E-2</v>
      </c>
      <c r="P877">
        <v>58</v>
      </c>
      <c r="Q877">
        <v>55</v>
      </c>
      <c r="R877">
        <v>0.46</v>
      </c>
      <c r="S877">
        <v>0.51500000000000001</v>
      </c>
      <c r="T877">
        <v>2.5999999999999999E-2</v>
      </c>
      <c r="U877">
        <v>1391934</v>
      </c>
      <c r="V877">
        <v>0.51500000000000001</v>
      </c>
      <c r="W877">
        <v>51000000</v>
      </c>
      <c r="X877">
        <v>36.639668260133021</v>
      </c>
      <c r="Y877">
        <v>6000000</v>
      </c>
      <c r="Z877">
        <v>4.3105492070744731</v>
      </c>
      <c r="AA877">
        <v>0</v>
      </c>
      <c r="AB877">
        <v>0</v>
      </c>
      <c r="AC877">
        <v>0</v>
      </c>
      <c r="AD877">
        <v>0</v>
      </c>
      <c r="AE877">
        <v>3.3000000000000002E-2</v>
      </c>
      <c r="AF877">
        <v>0.126</v>
      </c>
    </row>
    <row r="878" spans="1:32" ht="14.4">
      <c r="A878" t="s">
        <v>1169</v>
      </c>
      <c r="B878" s="7" t="s">
        <v>146</v>
      </c>
      <c r="C878" s="8" t="s">
        <v>78</v>
      </c>
      <c r="D878" s="9" t="s">
        <v>67</v>
      </c>
      <c r="E878" s="13">
        <v>624173996</v>
      </c>
      <c r="F878">
        <v>434.49544429044886</v>
      </c>
      <c r="G878" s="14">
        <v>4.4999999999999998E-2</v>
      </c>
      <c r="H878" s="14">
        <v>20</v>
      </c>
      <c r="I878" s="14">
        <v>0.34899999999999998</v>
      </c>
      <c r="J878">
        <v>108</v>
      </c>
      <c r="K878">
        <v>7.518017136902396E-5</v>
      </c>
      <c r="L878">
        <v>323</v>
      </c>
      <c r="M878">
        <v>2.2484440140921054E-4</v>
      </c>
      <c r="N878">
        <v>4.3999999999999997E-2</v>
      </c>
      <c r="O878">
        <v>5.7000000000000002E-2</v>
      </c>
      <c r="P878">
        <v>58</v>
      </c>
      <c r="Q878">
        <v>56</v>
      </c>
      <c r="R878">
        <v>0.46</v>
      </c>
      <c r="S878">
        <v>0.51500000000000001</v>
      </c>
      <c r="T878">
        <v>2.5000000000000001E-2</v>
      </c>
      <c r="U878">
        <v>1436549</v>
      </c>
      <c r="V878">
        <v>0.52300000000000002</v>
      </c>
      <c r="W878">
        <v>59000000</v>
      </c>
      <c r="X878">
        <v>41.070649173818644</v>
      </c>
      <c r="Y878">
        <v>7000000</v>
      </c>
      <c r="Z878">
        <v>4.8727888850293306</v>
      </c>
      <c r="AA878">
        <v>2.86</v>
      </c>
      <c r="AB878">
        <v>27</v>
      </c>
      <c r="AC878">
        <v>0</v>
      </c>
      <c r="AD878">
        <v>376</v>
      </c>
      <c r="AE878">
        <v>3.7999999999999999E-2</v>
      </c>
      <c r="AF878">
        <v>0.17199999999999999</v>
      </c>
    </row>
    <row r="879" spans="1:32" ht="14.4">
      <c r="A879" t="s">
        <v>1170</v>
      </c>
      <c r="B879" s="7" t="s">
        <v>146</v>
      </c>
      <c r="C879" s="8" t="s">
        <v>78</v>
      </c>
      <c r="D879" s="9" t="s">
        <v>68</v>
      </c>
      <c r="E879" s="13">
        <v>655068112</v>
      </c>
      <c r="F879">
        <v>441.91965589169439</v>
      </c>
      <c r="G879" s="14">
        <v>4.7E-2</v>
      </c>
      <c r="H879" s="14">
        <v>21</v>
      </c>
      <c r="I879" s="14">
        <v>0.29799999999999999</v>
      </c>
      <c r="J879">
        <v>133</v>
      </c>
      <c r="K879">
        <v>8.9723973975999849E-5</v>
      </c>
      <c r="L879">
        <v>396</v>
      </c>
      <c r="M879">
        <v>2.671480728909469E-4</v>
      </c>
      <c r="N879">
        <v>4.3999999999999997E-2</v>
      </c>
      <c r="O879">
        <v>5.6000000000000001E-2</v>
      </c>
      <c r="P879">
        <v>58</v>
      </c>
      <c r="Q879">
        <v>56</v>
      </c>
      <c r="R879">
        <v>0.46</v>
      </c>
      <c r="S879">
        <v>0.51500000000000001</v>
      </c>
      <c r="T879">
        <v>2.5000000000000001E-2</v>
      </c>
      <c r="U879">
        <v>1482324</v>
      </c>
      <c r="V879">
        <v>0.53200000000000003</v>
      </c>
      <c r="W879">
        <v>69000000</v>
      </c>
      <c r="X879">
        <v>46.548527852210448</v>
      </c>
      <c r="Y879">
        <v>8000000</v>
      </c>
      <c r="Z879">
        <v>5.3969307654736749</v>
      </c>
      <c r="AA879">
        <v>2.9209999999999998</v>
      </c>
      <c r="AB879">
        <v>27</v>
      </c>
      <c r="AC879">
        <v>0</v>
      </c>
      <c r="AD879">
        <v>376</v>
      </c>
      <c r="AE879">
        <v>5.1999999999999998E-2</v>
      </c>
      <c r="AF879">
        <v>0.27300000000000002</v>
      </c>
    </row>
    <row r="880" spans="1:32" ht="14.4">
      <c r="A880" t="s">
        <v>1171</v>
      </c>
      <c r="B880" s="7" t="s">
        <v>146</v>
      </c>
      <c r="C880" s="8" t="s">
        <v>78</v>
      </c>
      <c r="D880" s="9" t="s">
        <v>69</v>
      </c>
      <c r="E880" s="13">
        <v>798869805</v>
      </c>
      <c r="F880">
        <v>522.33991824276882</v>
      </c>
      <c r="G880" s="14">
        <v>4.1000000000000002E-2</v>
      </c>
      <c r="H880" s="14">
        <v>21</v>
      </c>
      <c r="I880" s="14">
        <v>0.27900000000000003</v>
      </c>
      <c r="J880">
        <v>108</v>
      </c>
      <c r="K880">
        <v>7.0615650782068331E-5</v>
      </c>
      <c r="L880">
        <v>323</v>
      </c>
      <c r="M880">
        <v>2.1119310372785252E-4</v>
      </c>
      <c r="N880">
        <v>4.3999999999999997E-2</v>
      </c>
      <c r="O880">
        <v>5.5E-2</v>
      </c>
      <c r="P880">
        <v>59</v>
      </c>
      <c r="Q880">
        <v>56</v>
      </c>
      <c r="R880">
        <v>0.46</v>
      </c>
      <c r="S880">
        <v>0.51400000000000001</v>
      </c>
      <c r="T880">
        <v>2.5000000000000001E-2</v>
      </c>
      <c r="U880">
        <v>1529406</v>
      </c>
      <c r="V880">
        <v>0.54</v>
      </c>
      <c r="W880">
        <v>87000000</v>
      </c>
      <c r="X880">
        <v>56.884829796666153</v>
      </c>
      <c r="Y880">
        <v>8000000</v>
      </c>
      <c r="Z880">
        <v>5.2307889468198763</v>
      </c>
      <c r="AA880">
        <v>2.9209999999999998</v>
      </c>
      <c r="AB880">
        <v>32</v>
      </c>
      <c r="AC880">
        <v>0</v>
      </c>
      <c r="AD880">
        <v>376</v>
      </c>
      <c r="AE880">
        <v>6.2E-2</v>
      </c>
      <c r="AF880">
        <v>0.52300000000000002</v>
      </c>
    </row>
    <row r="881" spans="1:32" ht="14.4">
      <c r="A881" t="s">
        <v>1172</v>
      </c>
      <c r="B881" s="7" t="s">
        <v>146</v>
      </c>
      <c r="C881" s="8" t="s">
        <v>78</v>
      </c>
      <c r="D881" s="9" t="s">
        <v>70</v>
      </c>
      <c r="E881" s="13">
        <v>965771303</v>
      </c>
      <c r="F881">
        <v>612.02857760281472</v>
      </c>
      <c r="G881" s="14">
        <v>4.1000000000000002E-2</v>
      </c>
      <c r="H881" s="14">
        <v>25</v>
      </c>
      <c r="I881" s="14">
        <v>0.27</v>
      </c>
      <c r="J881">
        <v>108</v>
      </c>
      <c r="K881">
        <v>6.8441758598312779E-5</v>
      </c>
      <c r="L881">
        <v>323</v>
      </c>
      <c r="M881">
        <v>2.0469155580791693E-4</v>
      </c>
      <c r="N881">
        <v>4.3999999999999997E-2</v>
      </c>
      <c r="O881">
        <v>5.3999999999999999E-2</v>
      </c>
      <c r="P881">
        <v>59</v>
      </c>
      <c r="Q881">
        <v>56</v>
      </c>
      <c r="R881">
        <v>0.46</v>
      </c>
      <c r="S881">
        <v>0.51400000000000001</v>
      </c>
      <c r="T881">
        <v>2.5000000000000001E-2</v>
      </c>
      <c r="U881">
        <v>1577984</v>
      </c>
      <c r="V881">
        <v>0.54800000000000004</v>
      </c>
      <c r="W881">
        <v>80000000</v>
      </c>
      <c r="X881">
        <v>50.697598961713176</v>
      </c>
      <c r="Y881">
        <v>8000000</v>
      </c>
      <c r="Z881">
        <v>5.0697598961713171</v>
      </c>
      <c r="AA881">
        <v>2.9209999999999998</v>
      </c>
      <c r="AB881">
        <v>27</v>
      </c>
      <c r="AC881">
        <v>0</v>
      </c>
      <c r="AD881">
        <v>376</v>
      </c>
      <c r="AE881">
        <v>6.9000000000000006E-2</v>
      </c>
      <c r="AF881">
        <v>0.73899999999999999</v>
      </c>
    </row>
    <row r="882" spans="1:32" ht="14.4">
      <c r="A882" t="s">
        <v>1173</v>
      </c>
      <c r="B882" s="7" t="s">
        <v>146</v>
      </c>
      <c r="C882" s="8" t="s">
        <v>78</v>
      </c>
      <c r="D882" s="9" t="s">
        <v>71</v>
      </c>
      <c r="E882" s="13">
        <v>900629373</v>
      </c>
      <c r="F882">
        <v>553.099351360779</v>
      </c>
      <c r="G882" s="14">
        <v>4.4999999999999998E-2</v>
      </c>
      <c r="H882" s="14">
        <v>25</v>
      </c>
      <c r="I882" s="14">
        <v>0.27</v>
      </c>
      <c r="J882">
        <v>108</v>
      </c>
      <c r="K882">
        <v>6.6325540491742467E-5</v>
      </c>
      <c r="L882">
        <v>315</v>
      </c>
      <c r="M882">
        <v>1.9344949310091554E-4</v>
      </c>
      <c r="N882">
        <v>4.2999999999999997E-2</v>
      </c>
      <c r="O882">
        <v>5.2999999999999999E-2</v>
      </c>
      <c r="P882">
        <v>59</v>
      </c>
      <c r="Q882">
        <v>57</v>
      </c>
      <c r="R882">
        <v>0.46</v>
      </c>
      <c r="S882">
        <v>0.51500000000000001</v>
      </c>
      <c r="T882">
        <v>2.5000000000000001E-2</v>
      </c>
      <c r="U882">
        <v>1628332</v>
      </c>
      <c r="V882">
        <v>0.55600000000000005</v>
      </c>
      <c r="W882">
        <v>64000000</v>
      </c>
      <c r="X882">
        <v>39.304023995106647</v>
      </c>
      <c r="Y882">
        <v>9000000</v>
      </c>
      <c r="Z882">
        <v>5.5271283743118724</v>
      </c>
      <c r="AA882">
        <v>2.9209999999999998</v>
      </c>
      <c r="AB882">
        <v>27</v>
      </c>
      <c r="AC882">
        <v>0</v>
      </c>
      <c r="AD882">
        <v>376</v>
      </c>
      <c r="AE882">
        <v>7.5999999999999998E-2</v>
      </c>
      <c r="AF882">
        <v>0.80600000000000005</v>
      </c>
    </row>
    <row r="883" spans="1:32" ht="14.4">
      <c r="A883" t="s">
        <v>1174</v>
      </c>
      <c r="B883" s="7" t="s">
        <v>146</v>
      </c>
      <c r="C883" s="8" t="s">
        <v>78</v>
      </c>
      <c r="D883" s="9" t="s">
        <v>72</v>
      </c>
      <c r="E883" s="13">
        <v>951805801</v>
      </c>
      <c r="F883">
        <v>566.33532523324448</v>
      </c>
      <c r="G883" s="14">
        <v>4.7E-2</v>
      </c>
      <c r="H883" s="14">
        <v>27</v>
      </c>
      <c r="I883" s="14">
        <v>0.27</v>
      </c>
      <c r="J883">
        <v>114</v>
      </c>
      <c r="K883">
        <v>6.7831302361005328E-5</v>
      </c>
      <c r="L883">
        <v>337</v>
      </c>
      <c r="M883">
        <v>2.0051884996191927E-4</v>
      </c>
      <c r="N883">
        <v>4.2999999999999997E-2</v>
      </c>
      <c r="O883">
        <v>5.1999999999999998E-2</v>
      </c>
      <c r="P883">
        <v>59</v>
      </c>
      <c r="Q883">
        <v>57</v>
      </c>
      <c r="R883">
        <v>0.46</v>
      </c>
      <c r="S883">
        <v>0.51500000000000001</v>
      </c>
      <c r="T883">
        <v>2.5000000000000001E-2</v>
      </c>
      <c r="U883">
        <v>1680640</v>
      </c>
      <c r="V883">
        <v>0.56299999999999994</v>
      </c>
      <c r="W883">
        <v>80000000</v>
      </c>
      <c r="X883">
        <v>47.600913937547602</v>
      </c>
      <c r="Y883">
        <v>11000000</v>
      </c>
      <c r="Z883">
        <v>6.5451256664127948</v>
      </c>
      <c r="AA883">
        <v>2.9209999999999998</v>
      </c>
      <c r="AB883">
        <v>27</v>
      </c>
      <c r="AC883">
        <v>0</v>
      </c>
      <c r="AD883">
        <v>376</v>
      </c>
      <c r="AE883">
        <v>9.1999999999999998E-2</v>
      </c>
      <c r="AF883">
        <v>0.88</v>
      </c>
    </row>
    <row r="884" spans="1:32" ht="14.4">
      <c r="A884" t="s">
        <v>1175</v>
      </c>
      <c r="B884" s="7" t="s">
        <v>146</v>
      </c>
      <c r="C884" s="8" t="s">
        <v>78</v>
      </c>
      <c r="D884" s="9" t="s">
        <v>73</v>
      </c>
      <c r="E884" s="13">
        <v>898282866</v>
      </c>
      <c r="F884">
        <v>517.75243203613218</v>
      </c>
      <c r="G884" s="14">
        <v>4.7E-2</v>
      </c>
      <c r="H884" s="14">
        <v>24</v>
      </c>
      <c r="I884" s="14">
        <v>0.28000000000000003</v>
      </c>
      <c r="J884">
        <v>114</v>
      </c>
      <c r="K884">
        <v>6.5707339509823249E-5</v>
      </c>
      <c r="L884">
        <v>337</v>
      </c>
      <c r="M884">
        <v>1.9424011767377574E-4</v>
      </c>
      <c r="N884">
        <v>4.2999999999999997E-2</v>
      </c>
      <c r="O884">
        <v>5.0999999999999997E-2</v>
      </c>
      <c r="P884">
        <v>60</v>
      </c>
      <c r="Q884">
        <v>57</v>
      </c>
      <c r="R884">
        <v>0.45900000000000002</v>
      </c>
      <c r="S884">
        <v>0.51600000000000001</v>
      </c>
      <c r="T884">
        <v>2.5000000000000001E-2</v>
      </c>
      <c r="U884">
        <v>1734966</v>
      </c>
      <c r="V884">
        <v>0.56999999999999995</v>
      </c>
      <c r="W884">
        <v>92000000</v>
      </c>
      <c r="X884">
        <v>53.026975744769636</v>
      </c>
      <c r="Y884">
        <v>11000000</v>
      </c>
      <c r="Z884">
        <v>6.3401818825268048</v>
      </c>
      <c r="AA884">
        <v>2.8319999999999999</v>
      </c>
      <c r="AB884">
        <v>27</v>
      </c>
      <c r="AC884">
        <v>0</v>
      </c>
      <c r="AD884">
        <v>376</v>
      </c>
      <c r="AE884">
        <v>0.109</v>
      </c>
      <c r="AF884">
        <v>0.80800000000000005</v>
      </c>
    </row>
    <row r="885" spans="1:32" ht="14.4">
      <c r="A885" t="s">
        <v>1176</v>
      </c>
      <c r="B885" s="7" t="s">
        <v>146</v>
      </c>
      <c r="C885" s="8" t="s">
        <v>78</v>
      </c>
      <c r="D885" s="9" t="s">
        <v>74</v>
      </c>
      <c r="E885" s="13">
        <v>914109100</v>
      </c>
      <c r="F885">
        <v>510.32622925651441</v>
      </c>
      <c r="G885" s="14">
        <v>0.05</v>
      </c>
      <c r="H885" s="14">
        <v>26</v>
      </c>
      <c r="I885" s="14">
        <v>0.28000000000000003</v>
      </c>
      <c r="J885">
        <v>114</v>
      </c>
      <c r="K885">
        <v>6.3643595863166263E-5</v>
      </c>
      <c r="L885">
        <v>337</v>
      </c>
      <c r="M885">
        <v>1.8813940180602661E-4</v>
      </c>
      <c r="N885">
        <v>4.2999999999999997E-2</v>
      </c>
      <c r="O885">
        <v>0.05</v>
      </c>
      <c r="P885">
        <v>60</v>
      </c>
      <c r="Q885">
        <v>57</v>
      </c>
      <c r="R885">
        <v>0.45900000000000002</v>
      </c>
      <c r="S885">
        <v>0.51700000000000002</v>
      </c>
      <c r="T885">
        <v>2.4E-2</v>
      </c>
      <c r="U885">
        <v>1791225</v>
      </c>
      <c r="V885">
        <v>0.57699999999999996</v>
      </c>
      <c r="W885">
        <v>99000000</v>
      </c>
      <c r="X885">
        <v>55.269438512749652</v>
      </c>
      <c r="Y885">
        <v>8000000</v>
      </c>
      <c r="Z885">
        <v>4.466217253555528</v>
      </c>
      <c r="AA885">
        <v>2.8319999999999999</v>
      </c>
      <c r="AB885">
        <v>27</v>
      </c>
      <c r="AC885">
        <v>148</v>
      </c>
      <c r="AD885">
        <v>376</v>
      </c>
      <c r="AE885">
        <v>0.124</v>
      </c>
      <c r="AF885">
        <v>0.85199999999999998</v>
      </c>
    </row>
    <row r="886" spans="1:32" ht="14.4">
      <c r="A886" t="s">
        <v>1177</v>
      </c>
      <c r="B886" s="7" t="s">
        <v>147</v>
      </c>
      <c r="C886" s="8" t="s">
        <v>61</v>
      </c>
      <c r="D886" s="9" t="s">
        <v>62</v>
      </c>
      <c r="E886" s="13">
        <v>3057453461</v>
      </c>
      <c r="F886">
        <v>691.99770522599192</v>
      </c>
      <c r="G886" s="14">
        <v>6.9000000000000006E-2</v>
      </c>
      <c r="H886" s="14">
        <v>45</v>
      </c>
      <c r="I886" s="14">
        <v>0.247</v>
      </c>
      <c r="J886">
        <v>0</v>
      </c>
      <c r="L886">
        <v>0</v>
      </c>
      <c r="N886">
        <v>1.2E-2</v>
      </c>
      <c r="O886">
        <v>3.1E-2</v>
      </c>
      <c r="P886">
        <v>75</v>
      </c>
      <c r="Q886">
        <v>68</v>
      </c>
      <c r="R886">
        <v>0.219</v>
      </c>
      <c r="S886">
        <v>0.65600000000000003</v>
      </c>
      <c r="T886">
        <v>0.125</v>
      </c>
      <c r="U886">
        <v>4418300</v>
      </c>
      <c r="V886">
        <v>0.52600000000000002</v>
      </c>
      <c r="W886">
        <v>107000000</v>
      </c>
      <c r="X886">
        <v>24.217459203766154</v>
      </c>
      <c r="Y886">
        <v>129000000</v>
      </c>
      <c r="Z886">
        <v>29.196749881176018</v>
      </c>
      <c r="AA886">
        <v>0</v>
      </c>
      <c r="AB886">
        <v>0</v>
      </c>
      <c r="AC886">
        <v>0</v>
      </c>
      <c r="AD886">
        <v>0</v>
      </c>
      <c r="AE886">
        <v>5.0000000000000001E-3</v>
      </c>
      <c r="AF886">
        <v>4.1000000000000002E-2</v>
      </c>
    </row>
    <row r="887" spans="1:32" ht="14.4">
      <c r="A887" t="s">
        <v>1178</v>
      </c>
      <c r="B887" s="7" t="s">
        <v>147</v>
      </c>
      <c r="C887" s="8" t="s">
        <v>61</v>
      </c>
      <c r="D887" s="9" t="s">
        <v>63</v>
      </c>
      <c r="E887" s="13">
        <v>3219487823</v>
      </c>
      <c r="F887">
        <v>733.97041377895312</v>
      </c>
      <c r="G887" s="14">
        <v>7.8E-2</v>
      </c>
      <c r="H887" s="14">
        <v>54</v>
      </c>
      <c r="I887" s="14">
        <v>0.223</v>
      </c>
      <c r="J887">
        <v>3543</v>
      </c>
      <c r="K887">
        <v>8.0772387379171985E-4</v>
      </c>
      <c r="L887">
        <v>0</v>
      </c>
      <c r="N887">
        <v>1.2E-2</v>
      </c>
      <c r="O887">
        <v>2.9000000000000001E-2</v>
      </c>
      <c r="P887">
        <v>76</v>
      </c>
      <c r="Q887">
        <v>68</v>
      </c>
      <c r="R887">
        <v>0.21199999999999999</v>
      </c>
      <c r="S887">
        <v>0.65900000000000003</v>
      </c>
      <c r="T887">
        <v>0.129</v>
      </c>
      <c r="U887">
        <v>4386400</v>
      </c>
      <c r="V887">
        <v>0.52400000000000002</v>
      </c>
      <c r="W887">
        <v>136000000</v>
      </c>
      <c r="X887">
        <v>31.004924311508297</v>
      </c>
      <c r="Y887">
        <v>136000000</v>
      </c>
      <c r="Z887">
        <v>31.004924311508297</v>
      </c>
      <c r="AA887">
        <v>0</v>
      </c>
      <c r="AB887">
        <v>0</v>
      </c>
      <c r="AC887">
        <v>0</v>
      </c>
      <c r="AD887">
        <v>0</v>
      </c>
      <c r="AE887">
        <v>0.01</v>
      </c>
      <c r="AF887">
        <v>6.4000000000000001E-2</v>
      </c>
    </row>
    <row r="888" spans="1:32" ht="14.4">
      <c r="A888" t="s">
        <v>1179</v>
      </c>
      <c r="B888" s="7" t="s">
        <v>147</v>
      </c>
      <c r="C888" s="8" t="s">
        <v>61</v>
      </c>
      <c r="D888" s="9" t="s">
        <v>64</v>
      </c>
      <c r="E888" s="13">
        <v>3395778661</v>
      </c>
      <c r="F888">
        <v>779.3845905439523</v>
      </c>
      <c r="G888" s="14">
        <v>8.6999999999999994E-2</v>
      </c>
      <c r="H888" s="14">
        <v>64</v>
      </c>
      <c r="I888" s="14">
        <v>0.23599999999999999</v>
      </c>
      <c r="J888">
        <v>3122</v>
      </c>
      <c r="K888">
        <v>7.1654808354372273E-4</v>
      </c>
      <c r="L888">
        <v>6241</v>
      </c>
      <c r="M888">
        <v>1.4324076199219646E-3</v>
      </c>
      <c r="N888">
        <v>1.2E-2</v>
      </c>
      <c r="O888">
        <v>2.8000000000000001E-2</v>
      </c>
      <c r="P888">
        <v>76</v>
      </c>
      <c r="Q888">
        <v>69</v>
      </c>
      <c r="R888">
        <v>0.20499999999999999</v>
      </c>
      <c r="S888">
        <v>0.66100000000000003</v>
      </c>
      <c r="T888">
        <v>0.13400000000000001</v>
      </c>
      <c r="U888">
        <v>4357000</v>
      </c>
      <c r="V888">
        <v>0.52300000000000002</v>
      </c>
      <c r="W888">
        <v>144000000</v>
      </c>
      <c r="X888">
        <v>33.050263943080104</v>
      </c>
      <c r="Y888">
        <v>189000000</v>
      </c>
      <c r="Z888">
        <v>43.378471425292631</v>
      </c>
      <c r="AA888">
        <v>0</v>
      </c>
      <c r="AB888">
        <v>0</v>
      </c>
      <c r="AC888">
        <v>0</v>
      </c>
      <c r="AD888">
        <v>0</v>
      </c>
      <c r="AE888">
        <v>1.6E-2</v>
      </c>
      <c r="AF888">
        <v>0.109</v>
      </c>
    </row>
    <row r="889" spans="1:32" ht="14.4">
      <c r="A889" t="s">
        <v>1180</v>
      </c>
      <c r="B889" s="7" t="s">
        <v>147</v>
      </c>
      <c r="C889" s="8" t="s">
        <v>61</v>
      </c>
      <c r="D889" s="9" t="s">
        <v>65</v>
      </c>
      <c r="E889" s="13">
        <v>3991374540</v>
      </c>
      <c r="F889">
        <v>922.02973965672572</v>
      </c>
      <c r="G889" s="14">
        <v>8.5000000000000006E-2</v>
      </c>
      <c r="H889" s="14">
        <v>74</v>
      </c>
      <c r="I889" s="14">
        <v>0.23799999999999999</v>
      </c>
      <c r="J889">
        <v>3096</v>
      </c>
      <c r="K889">
        <v>7.1519323615699135E-4</v>
      </c>
      <c r="L889">
        <v>6058</v>
      </c>
      <c r="M889">
        <v>1.3994317263046039E-3</v>
      </c>
      <c r="N889">
        <v>1.2E-2</v>
      </c>
      <c r="O889">
        <v>2.5999999999999999E-2</v>
      </c>
      <c r="P889">
        <v>76</v>
      </c>
      <c r="Q889">
        <v>69</v>
      </c>
      <c r="R889">
        <v>0.19700000000000001</v>
      </c>
      <c r="S889">
        <v>0.66400000000000003</v>
      </c>
      <c r="T889">
        <v>0.13900000000000001</v>
      </c>
      <c r="U889">
        <v>4328900</v>
      </c>
      <c r="V889">
        <v>0.52400000000000002</v>
      </c>
      <c r="W889">
        <v>172000000</v>
      </c>
      <c r="X889">
        <v>39.732957564277299</v>
      </c>
      <c r="Y889">
        <v>170000000</v>
      </c>
      <c r="Z889">
        <v>39.270946429808959</v>
      </c>
      <c r="AA889">
        <v>0</v>
      </c>
      <c r="AB889">
        <v>25</v>
      </c>
      <c r="AC889">
        <v>0</v>
      </c>
      <c r="AD889">
        <v>0</v>
      </c>
      <c r="AE889">
        <v>2.5999999999999999E-2</v>
      </c>
      <c r="AF889">
        <v>0.156</v>
      </c>
    </row>
    <row r="890" spans="1:32" ht="14.4">
      <c r="A890" t="s">
        <v>1181</v>
      </c>
      <c r="B890" s="7" t="s">
        <v>147</v>
      </c>
      <c r="C890" s="8" t="s">
        <v>61</v>
      </c>
      <c r="D890" s="9" t="s">
        <v>66</v>
      </c>
      <c r="E890" s="13">
        <v>5125273877</v>
      </c>
      <c r="F890">
        <v>1186.8730465692518</v>
      </c>
      <c r="G890" s="14">
        <v>8.5000000000000006E-2</v>
      </c>
      <c r="H890" s="14">
        <v>97</v>
      </c>
      <c r="I890" s="14">
        <v>0.221</v>
      </c>
      <c r="J890">
        <v>3005</v>
      </c>
      <c r="K890">
        <v>6.9587569182317111E-4</v>
      </c>
      <c r="L890">
        <v>6238</v>
      </c>
      <c r="M890">
        <v>1.4445499386332584E-3</v>
      </c>
      <c r="N890">
        <v>1.2E-2</v>
      </c>
      <c r="O890">
        <v>2.4E-2</v>
      </c>
      <c r="P890">
        <v>76</v>
      </c>
      <c r="Q890">
        <v>69</v>
      </c>
      <c r="R890">
        <v>0.19</v>
      </c>
      <c r="S890">
        <v>0.66700000000000004</v>
      </c>
      <c r="T890">
        <v>0.14299999999999999</v>
      </c>
      <c r="U890">
        <v>4318300</v>
      </c>
      <c r="V890">
        <v>0.52400000000000002</v>
      </c>
      <c r="W890">
        <v>209000000</v>
      </c>
      <c r="X890">
        <v>48.398675404673135</v>
      </c>
      <c r="Y890">
        <v>196000000</v>
      </c>
      <c r="Z890">
        <v>45.388231479980547</v>
      </c>
      <c r="AA890">
        <v>0</v>
      </c>
      <c r="AB890">
        <v>25</v>
      </c>
      <c r="AC890">
        <v>0</v>
      </c>
      <c r="AD890">
        <v>0</v>
      </c>
      <c r="AE890">
        <v>3.9E-2</v>
      </c>
      <c r="AF890">
        <v>0.186</v>
      </c>
    </row>
    <row r="891" spans="1:32" ht="14.4">
      <c r="A891" t="s">
        <v>1182</v>
      </c>
      <c r="B891" s="7" t="s">
        <v>147</v>
      </c>
      <c r="C891" s="8" t="s">
        <v>61</v>
      </c>
      <c r="D891" s="9" t="s">
        <v>67</v>
      </c>
      <c r="E891" s="13">
        <v>6411147323</v>
      </c>
      <c r="F891">
        <v>1469.974623515385</v>
      </c>
      <c r="G891" s="14">
        <v>8.5999999999999993E-2</v>
      </c>
      <c r="H891" s="14">
        <v>123</v>
      </c>
      <c r="I891" s="14">
        <v>0.17599999999999999</v>
      </c>
      <c r="J891">
        <v>2781</v>
      </c>
      <c r="K891">
        <v>6.3763929013619476E-4</v>
      </c>
      <c r="L891">
        <v>4323</v>
      </c>
      <c r="M891">
        <v>9.9119548768743975E-4</v>
      </c>
      <c r="N891">
        <v>1.2999999999999999E-2</v>
      </c>
      <c r="O891">
        <v>2.1999999999999999E-2</v>
      </c>
      <c r="P891">
        <v>77</v>
      </c>
      <c r="Q891">
        <v>69</v>
      </c>
      <c r="R891">
        <v>0.184</v>
      </c>
      <c r="S891">
        <v>0.67</v>
      </c>
      <c r="T891">
        <v>0.14599999999999999</v>
      </c>
      <c r="U891">
        <v>4361400</v>
      </c>
      <c r="V891">
        <v>0.52500000000000002</v>
      </c>
      <c r="W891">
        <v>287000000</v>
      </c>
      <c r="X891">
        <v>65.80455816939515</v>
      </c>
      <c r="Y891">
        <v>237000000</v>
      </c>
      <c r="Z891">
        <v>54.340349429082401</v>
      </c>
      <c r="AA891">
        <v>0.56999999999999995</v>
      </c>
      <c r="AB891">
        <v>21</v>
      </c>
      <c r="AC891">
        <v>0</v>
      </c>
      <c r="AD891">
        <v>448</v>
      </c>
      <c r="AE891">
        <v>6.0999999999999999E-2</v>
      </c>
      <c r="AF891">
        <v>0.26200000000000001</v>
      </c>
    </row>
    <row r="892" spans="1:32" ht="14.4">
      <c r="A892" t="s">
        <v>1183</v>
      </c>
      <c r="B892" s="7" t="s">
        <v>147</v>
      </c>
      <c r="C892" s="8" t="s">
        <v>61</v>
      </c>
      <c r="D892" s="9" t="s">
        <v>68</v>
      </c>
      <c r="E892" s="13">
        <v>7761900179</v>
      </c>
      <c r="F892">
        <v>1764.8704363346976</v>
      </c>
      <c r="G892" s="14">
        <v>8.4000000000000005E-2</v>
      </c>
      <c r="H892" s="14">
        <v>146</v>
      </c>
      <c r="I892" s="14">
        <v>0.17100000000000001</v>
      </c>
      <c r="J892">
        <v>3341</v>
      </c>
      <c r="K892">
        <v>7.5966348340154616E-4</v>
      </c>
      <c r="L892">
        <v>6190</v>
      </c>
      <c r="M892">
        <v>1.4074579354251932E-3</v>
      </c>
      <c r="N892">
        <v>1.2999999999999999E-2</v>
      </c>
      <c r="O892">
        <v>0.02</v>
      </c>
      <c r="P892">
        <v>77</v>
      </c>
      <c r="Q892">
        <v>70</v>
      </c>
      <c r="R892">
        <v>0.17899999999999999</v>
      </c>
      <c r="S892">
        <v>0.67400000000000004</v>
      </c>
      <c r="T892">
        <v>0.14699999999999999</v>
      </c>
      <c r="U892">
        <v>4398000</v>
      </c>
      <c r="V892">
        <v>0.52500000000000002</v>
      </c>
      <c r="W892">
        <v>361000000</v>
      </c>
      <c r="X892">
        <v>82.082764893133245</v>
      </c>
      <c r="Y892">
        <v>257000000</v>
      </c>
      <c r="Z892">
        <v>58.435652569349706</v>
      </c>
      <c r="AA892">
        <v>0.38600000000000001</v>
      </c>
      <c r="AB892">
        <v>16</v>
      </c>
      <c r="AC892">
        <v>0</v>
      </c>
      <c r="AD892">
        <v>387</v>
      </c>
      <c r="AE892">
        <v>7.4999999999999997E-2</v>
      </c>
      <c r="AF892">
        <v>0.38300000000000001</v>
      </c>
    </row>
    <row r="893" spans="1:32" ht="14.4">
      <c r="A893" t="s">
        <v>1184</v>
      </c>
      <c r="B893" s="7" t="s">
        <v>147</v>
      </c>
      <c r="C893" s="8" t="s">
        <v>61</v>
      </c>
      <c r="D893" s="9" t="s">
        <v>69</v>
      </c>
      <c r="E893" s="13">
        <v>10172260738</v>
      </c>
      <c r="F893">
        <v>2317.988501048218</v>
      </c>
      <c r="G893" s="14">
        <v>8.2000000000000003E-2</v>
      </c>
      <c r="H893" s="14">
        <v>188</v>
      </c>
      <c r="I893" s="14">
        <v>0.17100000000000001</v>
      </c>
      <c r="J893">
        <v>2841</v>
      </c>
      <c r="K893">
        <v>6.4738856986601043E-4</v>
      </c>
      <c r="L893">
        <v>5068</v>
      </c>
      <c r="M893">
        <v>1.1548628201622458E-3</v>
      </c>
      <c r="N893">
        <v>1.2999999999999999E-2</v>
      </c>
      <c r="O893">
        <v>1.9E-2</v>
      </c>
      <c r="P893">
        <v>77</v>
      </c>
      <c r="Q893">
        <v>70</v>
      </c>
      <c r="R893">
        <v>0.17599999999999999</v>
      </c>
      <c r="S893">
        <v>0.67800000000000005</v>
      </c>
      <c r="T893">
        <v>0.14599999999999999</v>
      </c>
      <c r="U893">
        <v>4388400</v>
      </c>
      <c r="V893">
        <v>0.52600000000000002</v>
      </c>
      <c r="W893">
        <v>440000000</v>
      </c>
      <c r="X893">
        <v>100.26433324218394</v>
      </c>
      <c r="Y893">
        <v>277000000</v>
      </c>
      <c r="Z893">
        <v>63.120955245647615</v>
      </c>
      <c r="AA893">
        <v>0.38600000000000001</v>
      </c>
      <c r="AB893">
        <v>11</v>
      </c>
      <c r="AC893">
        <v>0</v>
      </c>
      <c r="AD893">
        <v>387</v>
      </c>
      <c r="AE893">
        <v>8.3000000000000004E-2</v>
      </c>
      <c r="AF893">
        <v>0.58699999999999997</v>
      </c>
    </row>
    <row r="894" spans="1:32" ht="14.4">
      <c r="A894" t="s">
        <v>1185</v>
      </c>
      <c r="B894" s="7" t="s">
        <v>147</v>
      </c>
      <c r="C894" s="8" t="s">
        <v>61</v>
      </c>
      <c r="D894" s="9" t="s">
        <v>70</v>
      </c>
      <c r="E894" s="13">
        <v>12799337250</v>
      </c>
      <c r="F894">
        <v>2919.6900520096719</v>
      </c>
      <c r="G894" s="14">
        <v>0.09</v>
      </c>
      <c r="H894" s="14">
        <v>261</v>
      </c>
      <c r="I894" s="14">
        <v>0.18</v>
      </c>
      <c r="J894">
        <v>2841</v>
      </c>
      <c r="K894">
        <v>6.4806788630868194E-4</v>
      </c>
      <c r="L894">
        <v>5068</v>
      </c>
      <c r="M894">
        <v>1.1560746384415347E-3</v>
      </c>
      <c r="N894">
        <v>1.4E-2</v>
      </c>
      <c r="O894">
        <v>1.7000000000000001E-2</v>
      </c>
      <c r="P894">
        <v>77</v>
      </c>
      <c r="Q894">
        <v>70</v>
      </c>
      <c r="R894">
        <v>0.17399999999999999</v>
      </c>
      <c r="S894">
        <v>0.68200000000000005</v>
      </c>
      <c r="T894">
        <v>0.14499999999999999</v>
      </c>
      <c r="U894">
        <v>4383800</v>
      </c>
      <c r="V894">
        <v>0.52600000000000002</v>
      </c>
      <c r="W894">
        <v>505000000</v>
      </c>
      <c r="X894">
        <v>115.19686117067384</v>
      </c>
      <c r="Y894">
        <v>337000000</v>
      </c>
      <c r="Z894">
        <v>76.873944979241756</v>
      </c>
      <c r="AA894">
        <v>0.38600000000000001</v>
      </c>
      <c r="AB894">
        <v>3</v>
      </c>
      <c r="AC894">
        <v>0</v>
      </c>
      <c r="AD894">
        <v>387</v>
      </c>
      <c r="AE894">
        <v>0.1</v>
      </c>
      <c r="AF894">
        <v>0.624</v>
      </c>
    </row>
    <row r="895" spans="1:32" ht="14.4">
      <c r="A895" t="s">
        <v>1186</v>
      </c>
      <c r="B895" s="7" t="s">
        <v>147</v>
      </c>
      <c r="C895" s="8" t="s">
        <v>61</v>
      </c>
      <c r="D895" s="9" t="s">
        <v>71</v>
      </c>
      <c r="E895" s="13">
        <v>10766836277</v>
      </c>
      <c r="F895">
        <v>2440.9613178716363</v>
      </c>
      <c r="G895" s="14">
        <v>0.10199999999999999</v>
      </c>
      <c r="H895" s="14">
        <v>249</v>
      </c>
      <c r="I895" s="14">
        <v>0.17899999999999999</v>
      </c>
      <c r="J895">
        <v>2705</v>
      </c>
      <c r="K895">
        <v>6.1325353102541431E-4</v>
      </c>
      <c r="L895">
        <v>3773</v>
      </c>
      <c r="M895">
        <v>8.5538098800698275E-4</v>
      </c>
      <c r="N895">
        <v>1.4E-2</v>
      </c>
      <c r="O895">
        <v>1.6E-2</v>
      </c>
      <c r="P895">
        <v>77</v>
      </c>
      <c r="Q895">
        <v>70</v>
      </c>
      <c r="R895">
        <v>0.17299999999999999</v>
      </c>
      <c r="S895">
        <v>0.68400000000000005</v>
      </c>
      <c r="T895">
        <v>0.14299999999999999</v>
      </c>
      <c r="U895">
        <v>4410900</v>
      </c>
      <c r="V895">
        <v>0.52700000000000002</v>
      </c>
      <c r="W895">
        <v>537000000</v>
      </c>
      <c r="X895">
        <v>121.7438617969122</v>
      </c>
      <c r="Y895">
        <v>311000000</v>
      </c>
      <c r="Z895">
        <v>70.507152735269443</v>
      </c>
      <c r="AA895">
        <v>0.153</v>
      </c>
      <c r="AB895">
        <v>3</v>
      </c>
      <c r="AC895">
        <v>0</v>
      </c>
      <c r="AD895">
        <v>387</v>
      </c>
      <c r="AE895">
        <v>0.20100000000000001</v>
      </c>
      <c r="AF895">
        <v>0.64500000000000002</v>
      </c>
    </row>
    <row r="896" spans="1:32" ht="14.4">
      <c r="A896" t="s">
        <v>1187</v>
      </c>
      <c r="B896" s="7" t="s">
        <v>147</v>
      </c>
      <c r="C896" s="8" t="s">
        <v>61</v>
      </c>
      <c r="D896" s="9" t="s">
        <v>72</v>
      </c>
      <c r="E896" s="13">
        <v>11638536862</v>
      </c>
      <c r="F896">
        <v>2613.7569309198707</v>
      </c>
      <c r="G896" s="14">
        <v>0.10100000000000001</v>
      </c>
      <c r="H896" s="14">
        <v>267</v>
      </c>
      <c r="I896" s="14">
        <v>0.158</v>
      </c>
      <c r="J896">
        <v>3032</v>
      </c>
      <c r="K896">
        <v>6.8091987064319078E-4</v>
      </c>
      <c r="L896">
        <v>6150</v>
      </c>
      <c r="M896">
        <v>1.3811534315486885E-3</v>
      </c>
      <c r="N896">
        <v>1.4E-2</v>
      </c>
      <c r="O896">
        <v>1.4999999999999999E-2</v>
      </c>
      <c r="P896">
        <v>77</v>
      </c>
      <c r="Q896">
        <v>70</v>
      </c>
      <c r="R896">
        <v>0.17299999999999999</v>
      </c>
      <c r="S896">
        <v>0.68500000000000005</v>
      </c>
      <c r="T896">
        <v>0.14199999999999999</v>
      </c>
      <c r="U896">
        <v>4452800</v>
      </c>
      <c r="V896">
        <v>0.52900000000000003</v>
      </c>
      <c r="W896">
        <v>737000000</v>
      </c>
      <c r="X896">
        <v>165.51383399209487</v>
      </c>
      <c r="Y896">
        <v>329000000</v>
      </c>
      <c r="Z896">
        <v>73.886094143011135</v>
      </c>
      <c r="AA896">
        <v>0.153</v>
      </c>
      <c r="AB896">
        <v>3</v>
      </c>
      <c r="AC896">
        <v>0</v>
      </c>
      <c r="AD896">
        <v>387</v>
      </c>
      <c r="AE896">
        <v>0.26900000000000002</v>
      </c>
      <c r="AF896">
        <v>0.90600000000000003</v>
      </c>
    </row>
    <row r="897" spans="1:32" ht="14.4">
      <c r="A897" t="s">
        <v>1188</v>
      </c>
      <c r="B897" s="7" t="s">
        <v>147</v>
      </c>
      <c r="C897" s="8" t="s">
        <v>61</v>
      </c>
      <c r="D897" s="9" t="s">
        <v>73</v>
      </c>
      <c r="E897" s="13">
        <v>14434619972</v>
      </c>
      <c r="F897">
        <v>3219.6058688257663</v>
      </c>
      <c r="G897" s="14">
        <v>9.4E-2</v>
      </c>
      <c r="H897" s="14">
        <v>310</v>
      </c>
      <c r="I897" s="14">
        <v>0.15</v>
      </c>
      <c r="J897">
        <v>3032</v>
      </c>
      <c r="K897">
        <v>6.7628001382894485E-4</v>
      </c>
      <c r="L897">
        <v>6150</v>
      </c>
      <c r="M897">
        <v>1.3717421124828531E-3</v>
      </c>
      <c r="N897">
        <v>1.4E-2</v>
      </c>
      <c r="O897">
        <v>1.4E-2</v>
      </c>
      <c r="P897">
        <v>78</v>
      </c>
      <c r="Q897">
        <v>70</v>
      </c>
      <c r="R897">
        <v>0.17399999999999999</v>
      </c>
      <c r="S897">
        <v>0.68400000000000005</v>
      </c>
      <c r="T897">
        <v>0.14199999999999999</v>
      </c>
      <c r="U897">
        <v>4483350</v>
      </c>
      <c r="V897">
        <v>0.53</v>
      </c>
      <c r="W897">
        <v>1069000000</v>
      </c>
      <c r="X897">
        <v>238.43777532425531</v>
      </c>
      <c r="Y897">
        <v>384000000</v>
      </c>
      <c r="Z897">
        <v>85.65023921844157</v>
      </c>
      <c r="AA897">
        <v>0.16500000000000001</v>
      </c>
      <c r="AB897">
        <v>2</v>
      </c>
      <c r="AC897">
        <v>0</v>
      </c>
      <c r="AD897">
        <v>387</v>
      </c>
      <c r="AE897">
        <v>0.315</v>
      </c>
      <c r="AF897">
        <v>1.0129999999999999</v>
      </c>
    </row>
    <row r="898" spans="1:32" ht="14.4">
      <c r="A898" t="s">
        <v>1189</v>
      </c>
      <c r="B898" s="7" t="s">
        <v>147</v>
      </c>
      <c r="C898" s="8" t="s">
        <v>61</v>
      </c>
      <c r="D898" s="9" t="s">
        <v>74</v>
      </c>
      <c r="E898" s="13">
        <v>15846484588</v>
      </c>
      <c r="F898">
        <v>3528.7337359431713</v>
      </c>
      <c r="G898" s="14">
        <v>9.1999999999999998E-2</v>
      </c>
      <c r="H898" s="14">
        <v>333</v>
      </c>
      <c r="I898" s="14">
        <v>0.14799999999999999</v>
      </c>
      <c r="J898">
        <v>3032</v>
      </c>
      <c r="K898">
        <v>6.7517313559133324E-4</v>
      </c>
      <c r="L898">
        <v>6150</v>
      </c>
      <c r="M898">
        <v>1.3694969603847953E-3</v>
      </c>
      <c r="N898">
        <v>1.4E-2</v>
      </c>
      <c r="O898">
        <v>1.2999999999999999E-2</v>
      </c>
      <c r="P898">
        <v>78</v>
      </c>
      <c r="Q898">
        <v>70</v>
      </c>
      <c r="R898">
        <v>0.17599999999999999</v>
      </c>
      <c r="S898">
        <v>0.68100000000000005</v>
      </c>
      <c r="T898">
        <v>0.14299999999999999</v>
      </c>
      <c r="U898">
        <v>4490700</v>
      </c>
      <c r="V898">
        <v>0.53200000000000003</v>
      </c>
      <c r="W898">
        <v>1565000000</v>
      </c>
      <c r="X898">
        <v>348.4980069922284</v>
      </c>
      <c r="Y898">
        <v>471000000</v>
      </c>
      <c r="Z898">
        <v>104.88342574654285</v>
      </c>
      <c r="AA898">
        <v>0.16500000000000001</v>
      </c>
      <c r="AB898">
        <v>2</v>
      </c>
      <c r="AC898">
        <v>9</v>
      </c>
      <c r="AD898">
        <v>280</v>
      </c>
      <c r="AE898">
        <v>0.36899999999999999</v>
      </c>
      <c r="AF898">
        <v>1.0780000000000001</v>
      </c>
    </row>
    <row r="899" spans="1:32" ht="14.4">
      <c r="A899" t="s">
        <v>1190</v>
      </c>
      <c r="B899" s="7" t="s">
        <v>148</v>
      </c>
      <c r="C899" s="8" t="s">
        <v>76</v>
      </c>
      <c r="D899" s="9" t="s">
        <v>62</v>
      </c>
      <c r="E899" s="13">
        <v>1890000000000</v>
      </c>
      <c r="F899">
        <v>22989.482202418669</v>
      </c>
      <c r="G899" s="14">
        <v>0.104</v>
      </c>
      <c r="H899" s="14">
        <v>2387</v>
      </c>
      <c r="I899" s="14">
        <v>9.6000000000000002E-2</v>
      </c>
      <c r="J899">
        <v>307381</v>
      </c>
      <c r="K899">
        <v>3.7389047771754775E-3</v>
      </c>
      <c r="L899">
        <v>0</v>
      </c>
      <c r="N899">
        <v>8.9999999999999993E-3</v>
      </c>
      <c r="O899">
        <v>4.0000000000000001E-3</v>
      </c>
      <c r="P899">
        <v>81</v>
      </c>
      <c r="Q899">
        <v>75</v>
      </c>
      <c r="R899">
        <v>0.156</v>
      </c>
      <c r="S899">
        <v>0.68100000000000005</v>
      </c>
      <c r="T899">
        <v>0.16300000000000001</v>
      </c>
      <c r="U899">
        <v>82211508</v>
      </c>
      <c r="V899">
        <v>0.73099999999999998</v>
      </c>
      <c r="W899">
        <v>24943000000</v>
      </c>
      <c r="X899">
        <v>303.40034633594121</v>
      </c>
      <c r="Y899">
        <v>57601000000</v>
      </c>
      <c r="Z899">
        <v>700.64400229709929</v>
      </c>
      <c r="AA899">
        <v>0</v>
      </c>
      <c r="AB899">
        <v>0</v>
      </c>
      <c r="AC899">
        <v>0</v>
      </c>
      <c r="AD899">
        <v>0</v>
      </c>
      <c r="AE899">
        <v>0.30199999999999999</v>
      </c>
      <c r="AF899">
        <v>0.57699999999999996</v>
      </c>
    </row>
    <row r="900" spans="1:32" ht="14.4">
      <c r="A900" t="s">
        <v>1191</v>
      </c>
      <c r="B900" s="7" t="s">
        <v>148</v>
      </c>
      <c r="C900" s="8" t="s">
        <v>76</v>
      </c>
      <c r="D900" s="9" t="s">
        <v>63</v>
      </c>
      <c r="E900" s="13">
        <v>1880000000000</v>
      </c>
      <c r="F900">
        <v>22829.407555623155</v>
      </c>
      <c r="G900" s="14">
        <v>0.105</v>
      </c>
      <c r="H900" s="14">
        <v>2402</v>
      </c>
      <c r="I900" s="14">
        <v>0.1</v>
      </c>
      <c r="J900">
        <v>311770</v>
      </c>
      <c r="K900">
        <v>3.7859172306471439E-3</v>
      </c>
      <c r="L900">
        <v>0</v>
      </c>
      <c r="N900">
        <v>8.9999999999999993E-3</v>
      </c>
      <c r="O900">
        <v>4.0000000000000001E-3</v>
      </c>
      <c r="P900">
        <v>81</v>
      </c>
      <c r="Q900">
        <v>76</v>
      </c>
      <c r="R900">
        <v>0.154</v>
      </c>
      <c r="S900">
        <v>0.67900000000000005</v>
      </c>
      <c r="T900">
        <v>0.16800000000000001</v>
      </c>
      <c r="U900">
        <v>82349925</v>
      </c>
      <c r="V900">
        <v>0.73099999999999998</v>
      </c>
      <c r="W900">
        <v>24175000000</v>
      </c>
      <c r="X900">
        <v>293.56432322190943</v>
      </c>
      <c r="Y900">
        <v>56529000000</v>
      </c>
      <c r="Z900">
        <v>686.44871261267087</v>
      </c>
      <c r="AA900">
        <v>0</v>
      </c>
      <c r="AB900">
        <v>0</v>
      </c>
      <c r="AC900">
        <v>0</v>
      </c>
      <c r="AD900">
        <v>0</v>
      </c>
      <c r="AE900">
        <v>0.317</v>
      </c>
      <c r="AF900">
        <v>0.67100000000000004</v>
      </c>
    </row>
    <row r="901" spans="1:32" ht="14.4">
      <c r="A901" t="s">
        <v>1192</v>
      </c>
      <c r="B901" s="7" t="s">
        <v>148</v>
      </c>
      <c r="C901" s="8" t="s">
        <v>76</v>
      </c>
      <c r="D901" s="9" t="s">
        <v>64</v>
      </c>
      <c r="E901" s="13">
        <v>2010000000000</v>
      </c>
      <c r="F901">
        <v>24367.034457350688</v>
      </c>
      <c r="G901" s="14">
        <v>0.107</v>
      </c>
      <c r="H901" s="14">
        <v>2610</v>
      </c>
      <c r="I901" s="14">
        <v>9.7000000000000003E-2</v>
      </c>
      <c r="J901">
        <v>329769</v>
      </c>
      <c r="K901">
        <v>3.9977575054557608E-3</v>
      </c>
      <c r="L901">
        <v>745384</v>
      </c>
      <c r="M901">
        <v>9.0362177173919835E-3</v>
      </c>
      <c r="N901">
        <v>8.9999999999999993E-3</v>
      </c>
      <c r="O901">
        <v>4.0000000000000001E-3</v>
      </c>
      <c r="P901">
        <v>81</v>
      </c>
      <c r="Q901">
        <v>75</v>
      </c>
      <c r="R901">
        <v>0.151</v>
      </c>
      <c r="S901">
        <v>0.67600000000000005</v>
      </c>
      <c r="T901">
        <v>0.17299999999999999</v>
      </c>
      <c r="U901">
        <v>82488495</v>
      </c>
      <c r="V901">
        <v>0.73199999999999998</v>
      </c>
      <c r="W901">
        <v>26690000000</v>
      </c>
      <c r="X901">
        <v>323.56027346601485</v>
      </c>
      <c r="Y901">
        <v>59496000000</v>
      </c>
      <c r="Z901">
        <v>721.26421993758038</v>
      </c>
      <c r="AA901">
        <v>0</v>
      </c>
      <c r="AB901">
        <v>0</v>
      </c>
      <c r="AC901">
        <v>0</v>
      </c>
      <c r="AD901">
        <v>0</v>
      </c>
      <c r="AE901">
        <v>0.48799999999999999</v>
      </c>
      <c r="AF901">
        <v>0.70699999999999996</v>
      </c>
    </row>
    <row r="902" spans="1:32" ht="14.4">
      <c r="A902" t="s">
        <v>1193</v>
      </c>
      <c r="B902" s="7" t="s">
        <v>148</v>
      </c>
      <c r="C902" s="8" t="s">
        <v>76</v>
      </c>
      <c r="D902" s="9" t="s">
        <v>65</v>
      </c>
      <c r="E902" s="13">
        <v>2420000000000</v>
      </c>
      <c r="F902">
        <v>29321.186898382555</v>
      </c>
      <c r="G902" s="14">
        <v>0.109</v>
      </c>
      <c r="H902" s="14">
        <v>3206</v>
      </c>
      <c r="I902" s="8"/>
      <c r="J902">
        <v>313249</v>
      </c>
      <c r="K902">
        <v>3.7953853201369574E-3</v>
      </c>
      <c r="L902">
        <v>732249</v>
      </c>
      <c r="M902">
        <v>8.8720701591544337E-3</v>
      </c>
      <c r="N902">
        <v>8.9999999999999993E-3</v>
      </c>
      <c r="O902">
        <v>4.0000000000000001E-3</v>
      </c>
      <c r="P902">
        <v>81</v>
      </c>
      <c r="Q902">
        <v>76</v>
      </c>
      <c r="R902">
        <v>0.14799999999999999</v>
      </c>
      <c r="S902">
        <v>0.67300000000000004</v>
      </c>
      <c r="T902">
        <v>0.17899999999999999</v>
      </c>
      <c r="U902">
        <v>82534176</v>
      </c>
      <c r="V902">
        <v>0.73199999999999998</v>
      </c>
      <c r="W902">
        <v>30104000000</v>
      </c>
      <c r="X902">
        <v>364.74587206153245</v>
      </c>
      <c r="Y902">
        <v>73203000000</v>
      </c>
      <c r="Z902">
        <v>886.94167129020593</v>
      </c>
      <c r="AA902">
        <v>0</v>
      </c>
      <c r="AB902">
        <v>45</v>
      </c>
      <c r="AC902">
        <v>0</v>
      </c>
      <c r="AD902">
        <v>0</v>
      </c>
      <c r="AE902">
        <v>0.55900000000000005</v>
      </c>
      <c r="AF902">
        <v>0.77300000000000002</v>
      </c>
    </row>
    <row r="903" spans="1:32" ht="14.4">
      <c r="A903" t="s">
        <v>1194</v>
      </c>
      <c r="B903" s="7" t="s">
        <v>148</v>
      </c>
      <c r="C903" s="8" t="s">
        <v>76</v>
      </c>
      <c r="D903" s="9" t="s">
        <v>66</v>
      </c>
      <c r="E903" s="13">
        <v>2730000000000</v>
      </c>
      <c r="F903">
        <v>33084.388458711044</v>
      </c>
      <c r="G903" s="14">
        <v>0.107</v>
      </c>
      <c r="H903" s="14">
        <v>3524</v>
      </c>
      <c r="I903" s="8"/>
      <c r="J903">
        <v>334634</v>
      </c>
      <c r="K903">
        <v>4.055370420326854E-3</v>
      </c>
      <c r="L903">
        <v>783359</v>
      </c>
      <c r="M903">
        <v>9.4933895452847718E-3</v>
      </c>
      <c r="N903">
        <v>8.9999999999999993E-3</v>
      </c>
      <c r="O903">
        <v>4.0000000000000001E-3</v>
      </c>
      <c r="P903">
        <v>82</v>
      </c>
      <c r="Q903">
        <v>76</v>
      </c>
      <c r="R903">
        <v>0.14599999999999999</v>
      </c>
      <c r="S903">
        <v>0.67</v>
      </c>
      <c r="T903">
        <v>0.184</v>
      </c>
      <c r="U903">
        <v>82516260</v>
      </c>
      <c r="V903">
        <v>0.73299999999999998</v>
      </c>
      <c r="W903">
        <v>36390000000</v>
      </c>
      <c r="X903">
        <v>441.00399121336812</v>
      </c>
      <c r="Y903">
        <v>80624000000</v>
      </c>
      <c r="Z903">
        <v>977.06803483337706</v>
      </c>
      <c r="AA903">
        <v>0</v>
      </c>
      <c r="AB903">
        <v>45</v>
      </c>
      <c r="AC903">
        <v>0</v>
      </c>
      <c r="AD903">
        <v>0</v>
      </c>
      <c r="AE903">
        <v>0.64700000000000002</v>
      </c>
      <c r="AF903">
        <v>0.85099999999999998</v>
      </c>
    </row>
    <row r="904" spans="1:32" ht="14.4">
      <c r="A904" t="s">
        <v>1195</v>
      </c>
      <c r="B904" s="7" t="s">
        <v>148</v>
      </c>
      <c r="C904" s="8" t="s">
        <v>76</v>
      </c>
      <c r="D904" s="9" t="s">
        <v>67</v>
      </c>
      <c r="E904" s="13">
        <v>2770000000000</v>
      </c>
      <c r="F904">
        <v>33588.20679014823</v>
      </c>
      <c r="G904" s="14">
        <v>0.108</v>
      </c>
      <c r="H904" s="14">
        <v>3624</v>
      </c>
      <c r="I904" s="8"/>
      <c r="J904">
        <v>340676</v>
      </c>
      <c r="K904">
        <v>4.1309371611698694E-3</v>
      </c>
      <c r="L904">
        <v>825896</v>
      </c>
      <c r="M904">
        <v>1.0014572431464355E-2</v>
      </c>
      <c r="N904">
        <v>8.0000000000000002E-3</v>
      </c>
      <c r="O904">
        <v>4.0000000000000001E-3</v>
      </c>
      <c r="P904">
        <v>82</v>
      </c>
      <c r="Q904">
        <v>76</v>
      </c>
      <c r="R904">
        <v>0.14299999999999999</v>
      </c>
      <c r="S904">
        <v>0.66700000000000004</v>
      </c>
      <c r="T904">
        <v>0.189</v>
      </c>
      <c r="U904">
        <v>82469422</v>
      </c>
      <c r="V904">
        <v>0.73399999999999999</v>
      </c>
      <c r="W904">
        <v>40531000000</v>
      </c>
      <c r="X904">
        <v>491.46700700776103</v>
      </c>
      <c r="Y904">
        <v>84838000000</v>
      </c>
      <c r="Z904">
        <v>1028.7206814666411</v>
      </c>
      <c r="AA904">
        <v>0.47699999999999998</v>
      </c>
      <c r="AB904">
        <v>45</v>
      </c>
      <c r="AC904">
        <v>0</v>
      </c>
      <c r="AD904">
        <v>196</v>
      </c>
      <c r="AE904">
        <v>0.68700000000000006</v>
      </c>
      <c r="AF904">
        <v>0.94599999999999995</v>
      </c>
    </row>
    <row r="905" spans="1:32" ht="14.4">
      <c r="A905" t="s">
        <v>1196</v>
      </c>
      <c r="B905" s="7" t="s">
        <v>148</v>
      </c>
      <c r="C905" s="8" t="s">
        <v>76</v>
      </c>
      <c r="D905" s="9" t="s">
        <v>68</v>
      </c>
      <c r="E905" s="13">
        <v>2900000000000</v>
      </c>
      <c r="F905">
        <v>35204.235734797556</v>
      </c>
      <c r="G905" s="14">
        <v>0.106</v>
      </c>
      <c r="H905" s="14">
        <v>3746</v>
      </c>
      <c r="I905" s="8"/>
      <c r="J905">
        <v>330719</v>
      </c>
      <c r="K905">
        <v>4.0147274613712113E-3</v>
      </c>
      <c r="L905">
        <v>784016</v>
      </c>
      <c r="M905">
        <v>9.5174772702941515E-3</v>
      </c>
      <c r="N905">
        <v>8.0000000000000002E-3</v>
      </c>
      <c r="O905">
        <v>4.0000000000000001E-3</v>
      </c>
      <c r="P905">
        <v>82</v>
      </c>
      <c r="Q905">
        <v>76</v>
      </c>
      <c r="R905">
        <v>0.14099999999999999</v>
      </c>
      <c r="S905">
        <v>0.66500000000000004</v>
      </c>
      <c r="T905">
        <v>0.19400000000000001</v>
      </c>
      <c r="U905">
        <v>82376451</v>
      </c>
      <c r="V905">
        <v>0.73499999999999999</v>
      </c>
      <c r="W905">
        <v>45538000000</v>
      </c>
      <c r="X905">
        <v>552.80361616938319</v>
      </c>
      <c r="Y905">
        <v>85974000000</v>
      </c>
      <c r="Z905">
        <v>1043.6720562287881</v>
      </c>
      <c r="AA905">
        <v>0.47399999999999998</v>
      </c>
      <c r="AB905">
        <v>24</v>
      </c>
      <c r="AC905">
        <v>0</v>
      </c>
      <c r="AD905">
        <v>196</v>
      </c>
      <c r="AE905">
        <v>0.72199999999999998</v>
      </c>
      <c r="AF905">
        <v>1.0229999999999999</v>
      </c>
    </row>
    <row r="906" spans="1:32" ht="14.4">
      <c r="A906" t="s">
        <v>1197</v>
      </c>
      <c r="B906" s="7" t="s">
        <v>148</v>
      </c>
      <c r="C906" s="8" t="s">
        <v>76</v>
      </c>
      <c r="D906" s="9" t="s">
        <v>69</v>
      </c>
      <c r="E906" s="13">
        <v>3320000000000</v>
      </c>
      <c r="F906">
        <v>40356.7085710307</v>
      </c>
      <c r="G906" s="14">
        <v>0.105</v>
      </c>
      <c r="H906" s="14">
        <v>4231</v>
      </c>
      <c r="I906" s="8"/>
      <c r="J906">
        <v>335185</v>
      </c>
      <c r="K906">
        <v>4.0743865549340138E-3</v>
      </c>
      <c r="L906">
        <v>806703</v>
      </c>
      <c r="M906">
        <v>9.8059873115590897E-3</v>
      </c>
      <c r="N906">
        <v>8.0000000000000002E-3</v>
      </c>
      <c r="O906">
        <v>4.0000000000000001E-3</v>
      </c>
      <c r="P906">
        <v>82</v>
      </c>
      <c r="Q906">
        <v>77</v>
      </c>
      <c r="R906">
        <v>0.13900000000000001</v>
      </c>
      <c r="S906">
        <v>0.66200000000000003</v>
      </c>
      <c r="T906">
        <v>0.19800000000000001</v>
      </c>
      <c r="U906">
        <v>82266372</v>
      </c>
      <c r="V906">
        <v>0.73699999999999999</v>
      </c>
      <c r="W906">
        <v>49332000000</v>
      </c>
      <c r="X906">
        <v>599.66179133315859</v>
      </c>
      <c r="Y906">
        <v>96549000000</v>
      </c>
      <c r="Z906">
        <v>1173.6144144049526</v>
      </c>
      <c r="AA906">
        <v>0.49</v>
      </c>
      <c r="AB906">
        <v>18</v>
      </c>
      <c r="AC906">
        <v>0</v>
      </c>
      <c r="AD906">
        <v>196</v>
      </c>
      <c r="AE906">
        <v>0.752</v>
      </c>
      <c r="AF906">
        <v>1.151</v>
      </c>
    </row>
    <row r="907" spans="1:32" ht="14.4">
      <c r="A907" t="s">
        <v>1198</v>
      </c>
      <c r="B907" s="7" t="s">
        <v>148</v>
      </c>
      <c r="C907" s="8" t="s">
        <v>76</v>
      </c>
      <c r="D907" s="9" t="s">
        <v>70</v>
      </c>
      <c r="E907" s="13">
        <v>3620000000000</v>
      </c>
      <c r="F907">
        <v>44087.148015426166</v>
      </c>
      <c r="G907" s="14">
        <v>0.107</v>
      </c>
      <c r="H907" s="14">
        <v>4718</v>
      </c>
      <c r="I907" s="8"/>
      <c r="J907">
        <v>335185</v>
      </c>
      <c r="K907">
        <v>4.0821410794338727E-3</v>
      </c>
      <c r="L907">
        <v>806703</v>
      </c>
      <c r="M907">
        <v>9.8246504324553414E-3</v>
      </c>
      <c r="N907">
        <v>8.0000000000000002E-3</v>
      </c>
      <c r="O907">
        <v>4.0000000000000001E-3</v>
      </c>
      <c r="P907">
        <v>82</v>
      </c>
      <c r="Q907">
        <v>77</v>
      </c>
      <c r="R907">
        <v>0.13700000000000001</v>
      </c>
      <c r="S907">
        <v>0.66</v>
      </c>
      <c r="T907">
        <v>0.20200000000000001</v>
      </c>
      <c r="U907">
        <v>82110097</v>
      </c>
      <c r="V907">
        <v>0.73899999999999999</v>
      </c>
      <c r="W907">
        <v>53398000000</v>
      </c>
      <c r="X907">
        <v>650.32196953804601</v>
      </c>
      <c r="Y907">
        <v>96549000000</v>
      </c>
      <c r="Z907">
        <v>1175.8480811440279</v>
      </c>
      <c r="AA907">
        <v>0.49399999999999999</v>
      </c>
      <c r="AB907">
        <v>18</v>
      </c>
      <c r="AC907">
        <v>0</v>
      </c>
      <c r="AD907">
        <v>196</v>
      </c>
      <c r="AE907">
        <v>0.78</v>
      </c>
      <c r="AF907">
        <v>1.266</v>
      </c>
    </row>
    <row r="908" spans="1:32" ht="14.4">
      <c r="A908" t="s">
        <v>1199</v>
      </c>
      <c r="B908" s="7" t="s">
        <v>148</v>
      </c>
      <c r="C908" s="8" t="s">
        <v>76</v>
      </c>
      <c r="D908" s="9" t="s">
        <v>71</v>
      </c>
      <c r="E908" s="13">
        <v>3300000000000</v>
      </c>
      <c r="F908">
        <v>40291.905330578782</v>
      </c>
      <c r="G908" s="14">
        <v>0.11799999999999999</v>
      </c>
      <c r="H908" s="14">
        <v>4727</v>
      </c>
      <c r="I908" s="8"/>
      <c r="J908">
        <v>338070</v>
      </c>
      <c r="K908">
        <v>4.1277225560935665E-3</v>
      </c>
      <c r="L908">
        <v>833406</v>
      </c>
      <c r="M908">
        <v>1.0175610804223134E-2</v>
      </c>
      <c r="N908">
        <v>8.0000000000000002E-3</v>
      </c>
      <c r="O908">
        <v>4.0000000000000001E-3</v>
      </c>
      <c r="P908">
        <v>83</v>
      </c>
      <c r="Q908">
        <v>77</v>
      </c>
      <c r="R908">
        <v>0.13600000000000001</v>
      </c>
      <c r="S908">
        <v>0.65900000000000003</v>
      </c>
      <c r="T908">
        <v>0.20599999999999999</v>
      </c>
      <c r="U908">
        <v>81902307</v>
      </c>
      <c r="V908">
        <v>0.74099999999999999</v>
      </c>
      <c r="W908">
        <v>47466000000</v>
      </c>
      <c r="X908">
        <v>579.54411467310683</v>
      </c>
      <c r="Y908">
        <v>93112000000</v>
      </c>
      <c r="Z908">
        <v>1136.8666330729855</v>
      </c>
      <c r="AA908">
        <v>0.439</v>
      </c>
      <c r="AB908">
        <v>18</v>
      </c>
      <c r="AC908">
        <v>0</v>
      </c>
      <c r="AD908">
        <v>196</v>
      </c>
      <c r="AE908">
        <v>0.79</v>
      </c>
      <c r="AF908">
        <v>1.262</v>
      </c>
    </row>
    <row r="909" spans="1:32" ht="14.4">
      <c r="A909" t="s">
        <v>1200</v>
      </c>
      <c r="B909" s="7" t="s">
        <v>148</v>
      </c>
      <c r="C909" s="8" t="s">
        <v>76</v>
      </c>
      <c r="D909" s="9" t="s">
        <v>72</v>
      </c>
      <c r="E909" s="13">
        <v>3300000000000</v>
      </c>
      <c r="F909">
        <v>40353.67921001681</v>
      </c>
      <c r="G909" s="14">
        <v>0.115</v>
      </c>
      <c r="H909" s="14">
        <v>4668</v>
      </c>
      <c r="I909" s="8"/>
      <c r="J909">
        <v>340492</v>
      </c>
      <c r="K909">
        <v>4.1636681641142557E-3</v>
      </c>
      <c r="L909">
        <v>808860</v>
      </c>
      <c r="M909">
        <v>9.8910536260043026E-3</v>
      </c>
      <c r="N909">
        <v>8.0000000000000002E-3</v>
      </c>
      <c r="O909">
        <v>4.0000000000000001E-3</v>
      </c>
      <c r="P909">
        <v>83</v>
      </c>
      <c r="Q909">
        <v>78</v>
      </c>
      <c r="R909">
        <v>0.13400000000000001</v>
      </c>
      <c r="S909">
        <v>0.65800000000000003</v>
      </c>
      <c r="T909">
        <v>0.20799999999999999</v>
      </c>
      <c r="U909">
        <v>81776930</v>
      </c>
      <c r="V909">
        <v>0.74299999999999999</v>
      </c>
      <c r="W909">
        <v>49108000000</v>
      </c>
      <c r="X909">
        <v>600.51166019560776</v>
      </c>
      <c r="Y909">
        <v>91166000000</v>
      </c>
      <c r="Z909">
        <v>1114.8131875334523</v>
      </c>
      <c r="AA909">
        <v>0.47</v>
      </c>
      <c r="AB909">
        <v>15</v>
      </c>
      <c r="AC909">
        <v>0</v>
      </c>
      <c r="AD909">
        <v>215</v>
      </c>
      <c r="AE909">
        <v>0.82</v>
      </c>
      <c r="AF909">
        <v>1.0649999999999999</v>
      </c>
    </row>
    <row r="910" spans="1:32" ht="14.4">
      <c r="A910" t="s">
        <v>1201</v>
      </c>
      <c r="B910" s="7" t="s">
        <v>148</v>
      </c>
      <c r="C910" s="8" t="s">
        <v>76</v>
      </c>
      <c r="D910" s="9" t="s">
        <v>73</v>
      </c>
      <c r="E910" s="13">
        <v>3630000000000</v>
      </c>
      <c r="F910">
        <v>44377.790551572289</v>
      </c>
      <c r="G910" s="14">
        <v>0.113</v>
      </c>
      <c r="H910" s="14">
        <v>4996</v>
      </c>
      <c r="I910" s="8"/>
      <c r="J910">
        <v>340492</v>
      </c>
      <c r="K910">
        <v>4.1626123031641747E-3</v>
      </c>
      <c r="L910">
        <v>808860</v>
      </c>
      <c r="M910">
        <v>9.8885453624090267E-3</v>
      </c>
      <c r="N910">
        <v>8.0000000000000002E-3</v>
      </c>
      <c r="O910">
        <v>3.0000000000000001E-3</v>
      </c>
      <c r="P910">
        <v>83</v>
      </c>
      <c r="Q910">
        <v>78</v>
      </c>
      <c r="R910">
        <v>0.13300000000000001</v>
      </c>
      <c r="S910">
        <v>0.65700000000000003</v>
      </c>
      <c r="T910">
        <v>0.21</v>
      </c>
      <c r="U910">
        <v>81797673</v>
      </c>
      <c r="V910">
        <v>0.745</v>
      </c>
      <c r="W910">
        <v>53399000000</v>
      </c>
      <c r="X910">
        <v>652.81808200093906</v>
      </c>
      <c r="Y910">
        <v>91166000000</v>
      </c>
      <c r="Z910">
        <v>1114.5304830370908</v>
      </c>
      <c r="AA910">
        <v>0.45600000000000002</v>
      </c>
      <c r="AB910">
        <v>15</v>
      </c>
      <c r="AC910">
        <v>0</v>
      </c>
      <c r="AD910">
        <v>221</v>
      </c>
      <c r="AE910">
        <v>0.81299999999999994</v>
      </c>
      <c r="AF910">
        <v>1.097</v>
      </c>
    </row>
    <row r="911" spans="1:32" ht="14.4">
      <c r="A911" t="s">
        <v>1202</v>
      </c>
      <c r="B911" s="7" t="s">
        <v>148</v>
      </c>
      <c r="C911" s="8" t="s">
        <v>76</v>
      </c>
      <c r="D911" s="9" t="s">
        <v>74</v>
      </c>
      <c r="E911" s="13">
        <v>3430000000000</v>
      </c>
      <c r="F911">
        <v>42647.993791745219</v>
      </c>
      <c r="G911" s="14">
        <v>0.113</v>
      </c>
      <c r="H911" s="14">
        <v>4683</v>
      </c>
      <c r="I911" s="8"/>
      <c r="J911">
        <v>340492</v>
      </c>
      <c r="K911">
        <v>4.2336153650550769E-3</v>
      </c>
      <c r="L911">
        <v>808860</v>
      </c>
      <c r="M911">
        <v>1.0057217568044036E-2</v>
      </c>
      <c r="N911">
        <v>8.0000000000000002E-3</v>
      </c>
      <c r="O911">
        <v>3.0000000000000001E-3</v>
      </c>
      <c r="P911">
        <v>83</v>
      </c>
      <c r="Q911">
        <v>79</v>
      </c>
      <c r="R911">
        <v>0.13200000000000001</v>
      </c>
      <c r="S911">
        <v>0.65700000000000003</v>
      </c>
      <c r="T911">
        <v>0.21099999999999999</v>
      </c>
      <c r="U911">
        <v>80425823</v>
      </c>
      <c r="V911">
        <v>0.747</v>
      </c>
      <c r="W911">
        <v>51581000000</v>
      </c>
      <c r="X911">
        <v>641.34873695976978</v>
      </c>
      <c r="Y911">
        <v>96361000000</v>
      </c>
      <c r="Z911">
        <v>1198.1350815645369</v>
      </c>
      <c r="AA911">
        <v>0.45900000000000002</v>
      </c>
      <c r="AB911">
        <v>15</v>
      </c>
      <c r="AC911">
        <v>19</v>
      </c>
      <c r="AD911">
        <v>207</v>
      </c>
      <c r="AE911">
        <v>0.82299999999999995</v>
      </c>
      <c r="AF911">
        <v>1.1160000000000001</v>
      </c>
    </row>
    <row r="912" spans="1:32" ht="14.4">
      <c r="A912" t="s">
        <v>1203</v>
      </c>
      <c r="B912" s="7" t="s">
        <v>149</v>
      </c>
      <c r="C912" s="8" t="s">
        <v>78</v>
      </c>
      <c r="D912" s="9" t="s">
        <v>62</v>
      </c>
      <c r="E912" s="13">
        <v>4982849054</v>
      </c>
      <c r="F912">
        <v>264.692698775471</v>
      </c>
      <c r="G912" s="14">
        <v>4.8000000000000001E-2</v>
      </c>
      <c r="H912" s="14">
        <v>13</v>
      </c>
      <c r="I912" s="8"/>
      <c r="J912">
        <v>0</v>
      </c>
      <c r="L912">
        <v>0</v>
      </c>
      <c r="N912">
        <v>3.5000000000000003E-2</v>
      </c>
      <c r="O912">
        <v>6.5000000000000002E-2</v>
      </c>
      <c r="P912">
        <v>58</v>
      </c>
      <c r="Q912">
        <v>56</v>
      </c>
      <c r="R912">
        <v>0.41399999999999998</v>
      </c>
      <c r="S912">
        <v>0.55600000000000005</v>
      </c>
      <c r="T912">
        <v>0.03</v>
      </c>
      <c r="U912">
        <v>18825034</v>
      </c>
      <c r="V912">
        <v>0.439</v>
      </c>
      <c r="W912">
        <v>357000000</v>
      </c>
      <c r="X912">
        <v>18.964109175048502</v>
      </c>
      <c r="Y912">
        <v>162000000</v>
      </c>
      <c r="Z912">
        <v>8.6055621466606649</v>
      </c>
      <c r="AA912">
        <v>0</v>
      </c>
      <c r="AB912">
        <v>0</v>
      </c>
      <c r="AC912">
        <v>0</v>
      </c>
      <c r="AD912">
        <v>0</v>
      </c>
      <c r="AE912">
        <v>2E-3</v>
      </c>
      <c r="AF912">
        <v>7.0000000000000001E-3</v>
      </c>
    </row>
    <row r="913" spans="1:32" ht="14.4">
      <c r="A913" t="s">
        <v>1204</v>
      </c>
      <c r="B913" s="7" t="s">
        <v>149</v>
      </c>
      <c r="C913" s="8" t="s">
        <v>78</v>
      </c>
      <c r="D913" s="9" t="s">
        <v>63</v>
      </c>
      <c r="E913" s="13">
        <v>5314871684</v>
      </c>
      <c r="F913">
        <v>275.47627104658426</v>
      </c>
      <c r="G913" s="14">
        <v>5.6000000000000001E-2</v>
      </c>
      <c r="H913" s="14">
        <v>15</v>
      </c>
      <c r="I913" s="8"/>
      <c r="J913">
        <v>10550</v>
      </c>
      <c r="K913">
        <v>5.4681934623004597E-4</v>
      </c>
      <c r="L913">
        <v>0</v>
      </c>
      <c r="N913">
        <v>3.4000000000000002E-2</v>
      </c>
      <c r="O913">
        <v>6.3E-2</v>
      </c>
      <c r="P913">
        <v>58</v>
      </c>
      <c r="Q913">
        <v>56</v>
      </c>
      <c r="R913">
        <v>0.41199999999999998</v>
      </c>
      <c r="S913">
        <v>0.55700000000000005</v>
      </c>
      <c r="T913">
        <v>3.1E-2</v>
      </c>
      <c r="U913">
        <v>19293392</v>
      </c>
      <c r="V913">
        <v>0.44600000000000001</v>
      </c>
      <c r="W913">
        <v>374000000</v>
      </c>
      <c r="X913">
        <v>19.384875401899262</v>
      </c>
      <c r="Y913">
        <v>165000000</v>
      </c>
      <c r="Z913">
        <v>8.552150912602615</v>
      </c>
      <c r="AA913">
        <v>0</v>
      </c>
      <c r="AB913">
        <v>0</v>
      </c>
      <c r="AC913">
        <v>0</v>
      </c>
      <c r="AD913">
        <v>0</v>
      </c>
      <c r="AE913">
        <v>2E-3</v>
      </c>
      <c r="AF913">
        <v>1.2999999999999999E-2</v>
      </c>
    </row>
    <row r="914" spans="1:32" ht="14.4">
      <c r="A914" t="s">
        <v>1205</v>
      </c>
      <c r="B914" s="7" t="s">
        <v>149</v>
      </c>
      <c r="C914" s="8" t="s">
        <v>78</v>
      </c>
      <c r="D914" s="9" t="s">
        <v>64</v>
      </c>
      <c r="E914" s="13">
        <v>6166197192</v>
      </c>
      <c r="F914">
        <v>311.63961986438397</v>
      </c>
      <c r="G914" s="14">
        <v>4.8000000000000001E-2</v>
      </c>
      <c r="H914" s="14">
        <v>15</v>
      </c>
      <c r="I914" s="8"/>
      <c r="J914">
        <v>10011</v>
      </c>
      <c r="K914">
        <v>5.0595596237337261E-4</v>
      </c>
      <c r="L914">
        <v>8999</v>
      </c>
      <c r="M914">
        <v>4.5480948011167522E-4</v>
      </c>
      <c r="N914">
        <v>3.4000000000000002E-2</v>
      </c>
      <c r="O914">
        <v>6.2E-2</v>
      </c>
      <c r="P914">
        <v>58</v>
      </c>
      <c r="Q914">
        <v>57</v>
      </c>
      <c r="R914">
        <v>0.40899999999999997</v>
      </c>
      <c r="S914">
        <v>0.55900000000000005</v>
      </c>
      <c r="T914">
        <v>3.2000000000000001E-2</v>
      </c>
      <c r="U914">
        <v>19786307</v>
      </c>
      <c r="V914">
        <v>0.45300000000000001</v>
      </c>
      <c r="W914">
        <v>383000000</v>
      </c>
      <c r="X914">
        <v>19.356820855958617</v>
      </c>
      <c r="Y914">
        <v>184000000</v>
      </c>
      <c r="Z914">
        <v>9.2993604112177177</v>
      </c>
      <c r="AA914">
        <v>0</v>
      </c>
      <c r="AB914">
        <v>0</v>
      </c>
      <c r="AC914">
        <v>0</v>
      </c>
      <c r="AD914">
        <v>0</v>
      </c>
      <c r="AE914">
        <v>8.0000000000000002E-3</v>
      </c>
      <c r="AF914">
        <v>0.02</v>
      </c>
    </row>
    <row r="915" spans="1:32" ht="14.4">
      <c r="A915" t="s">
        <v>1206</v>
      </c>
      <c r="B915" s="7" t="s">
        <v>149</v>
      </c>
      <c r="C915" s="8" t="s">
        <v>78</v>
      </c>
      <c r="D915" s="9" t="s">
        <v>65</v>
      </c>
      <c r="E915" s="13">
        <v>7632720680</v>
      </c>
      <c r="F915">
        <v>375.96486715438311</v>
      </c>
      <c r="G915" s="14">
        <v>4.8000000000000001E-2</v>
      </c>
      <c r="H915" s="14">
        <v>18</v>
      </c>
      <c r="I915" s="8"/>
      <c r="J915">
        <v>9320</v>
      </c>
      <c r="K915">
        <v>4.5907517237730896E-4</v>
      </c>
      <c r="L915">
        <v>7444</v>
      </c>
      <c r="M915">
        <v>3.6666905398891503E-4</v>
      </c>
      <c r="N915">
        <v>3.4000000000000002E-2</v>
      </c>
      <c r="O915">
        <v>0.06</v>
      </c>
      <c r="P915">
        <v>59</v>
      </c>
      <c r="Q915">
        <v>57</v>
      </c>
      <c r="R915">
        <v>0.40699999999999997</v>
      </c>
      <c r="S915">
        <v>0.56100000000000005</v>
      </c>
      <c r="T915">
        <v>3.2000000000000001E-2</v>
      </c>
      <c r="U915">
        <v>20301686</v>
      </c>
      <c r="V915">
        <v>0.46</v>
      </c>
      <c r="W915">
        <v>441000000</v>
      </c>
      <c r="X915">
        <v>21.722333800256788</v>
      </c>
      <c r="Y915">
        <v>216000000</v>
      </c>
      <c r="Z915">
        <v>10.639510432778835</v>
      </c>
      <c r="AA915">
        <v>0</v>
      </c>
      <c r="AB915">
        <v>22</v>
      </c>
      <c r="AC915">
        <v>0</v>
      </c>
      <c r="AD915">
        <v>0</v>
      </c>
      <c r="AE915">
        <v>1.2E-2</v>
      </c>
      <c r="AF915">
        <v>3.9E-2</v>
      </c>
    </row>
    <row r="916" spans="1:32" ht="14.4">
      <c r="A916" t="s">
        <v>1207</v>
      </c>
      <c r="B916" s="7" t="s">
        <v>149</v>
      </c>
      <c r="C916" s="8" t="s">
        <v>78</v>
      </c>
      <c r="D916" s="9" t="s">
        <v>66</v>
      </c>
      <c r="E916" s="13">
        <v>8881419348</v>
      </c>
      <c r="F916">
        <v>426.26351084979234</v>
      </c>
      <c r="G916" s="14">
        <v>6.0999999999999999E-2</v>
      </c>
      <c r="H916" s="14">
        <v>26</v>
      </c>
      <c r="I916" s="8"/>
      <c r="J916">
        <v>8958</v>
      </c>
      <c r="K916">
        <v>4.2993899742526151E-4</v>
      </c>
      <c r="L916">
        <v>8529</v>
      </c>
      <c r="M916">
        <v>4.0934915260549848E-4</v>
      </c>
      <c r="N916">
        <v>3.4000000000000002E-2</v>
      </c>
      <c r="O916">
        <v>5.8999999999999997E-2</v>
      </c>
      <c r="P916">
        <v>59</v>
      </c>
      <c r="Q916">
        <v>57</v>
      </c>
      <c r="R916">
        <v>0.40400000000000003</v>
      </c>
      <c r="S916">
        <v>0.56200000000000006</v>
      </c>
      <c r="T916">
        <v>3.3000000000000002E-2</v>
      </c>
      <c r="U916">
        <v>20835514</v>
      </c>
      <c r="V916">
        <v>0.46600000000000003</v>
      </c>
      <c r="W916">
        <v>495000000</v>
      </c>
      <c r="X916">
        <v>23.757513253572721</v>
      </c>
      <c r="Y916">
        <v>270000000</v>
      </c>
      <c r="Z916">
        <v>12.958643592857849</v>
      </c>
      <c r="AA916">
        <v>0</v>
      </c>
      <c r="AB916">
        <v>22</v>
      </c>
      <c r="AC916">
        <v>0</v>
      </c>
      <c r="AD916">
        <v>0</v>
      </c>
      <c r="AE916">
        <v>1.7000000000000001E-2</v>
      </c>
      <c r="AF916">
        <v>8.1000000000000003E-2</v>
      </c>
    </row>
    <row r="917" spans="1:32" ht="14.4">
      <c r="A917" t="s">
        <v>1208</v>
      </c>
      <c r="B917" s="7" t="s">
        <v>149</v>
      </c>
      <c r="C917" s="8" t="s">
        <v>78</v>
      </c>
      <c r="D917" s="9" t="s">
        <v>67</v>
      </c>
      <c r="E917" s="13">
        <v>10731883141</v>
      </c>
      <c r="F917">
        <v>501.86429468827072</v>
      </c>
      <c r="G917" s="14">
        <v>7.0000000000000007E-2</v>
      </c>
      <c r="H917" s="14">
        <v>35</v>
      </c>
      <c r="I917" s="8"/>
      <c r="J917">
        <v>8267</v>
      </c>
      <c r="K917">
        <v>3.8659684136304684E-4</v>
      </c>
      <c r="L917">
        <v>7349</v>
      </c>
      <c r="M917">
        <v>3.4366761669009691E-4</v>
      </c>
      <c r="N917">
        <v>3.4000000000000002E-2</v>
      </c>
      <c r="O917">
        <v>5.8000000000000003E-2</v>
      </c>
      <c r="P917">
        <v>60</v>
      </c>
      <c r="Q917">
        <v>58</v>
      </c>
      <c r="R917">
        <v>0.40200000000000002</v>
      </c>
      <c r="S917">
        <v>0.56399999999999995</v>
      </c>
      <c r="T917">
        <v>3.4000000000000002E-2</v>
      </c>
      <c r="U917">
        <v>21384034</v>
      </c>
      <c r="V917">
        <v>0.47299999999999998</v>
      </c>
      <c r="W917">
        <v>867000000</v>
      </c>
      <c r="X917">
        <v>40.544267746674926</v>
      </c>
      <c r="Y917">
        <v>472000000</v>
      </c>
      <c r="Z917">
        <v>22.072542533368587</v>
      </c>
      <c r="AA917">
        <v>0.39800000000000002</v>
      </c>
      <c r="AB917">
        <v>18</v>
      </c>
      <c r="AC917">
        <v>0</v>
      </c>
      <c r="AD917">
        <v>304</v>
      </c>
      <c r="AE917">
        <v>1.7999999999999999E-2</v>
      </c>
      <c r="AF917">
        <v>0.13400000000000001</v>
      </c>
    </row>
    <row r="918" spans="1:32" ht="14.4">
      <c r="A918" t="s">
        <v>1209</v>
      </c>
      <c r="B918" s="7" t="s">
        <v>149</v>
      </c>
      <c r="C918" s="8" t="s">
        <v>78</v>
      </c>
      <c r="D918" s="9" t="s">
        <v>68</v>
      </c>
      <c r="E918" s="13">
        <v>20410239313</v>
      </c>
      <c r="F918">
        <v>929.94554542398112</v>
      </c>
      <c r="G918" s="14">
        <v>5.3999999999999999E-2</v>
      </c>
      <c r="H918" s="14">
        <v>48</v>
      </c>
      <c r="I918" s="8"/>
      <c r="J918">
        <v>9064</v>
      </c>
      <c r="K918">
        <v>4.1298028379090204E-4</v>
      </c>
      <c r="L918">
        <v>9578</v>
      </c>
      <c r="M918">
        <v>4.3639950994585829E-4</v>
      </c>
      <c r="N918">
        <v>3.4000000000000002E-2</v>
      </c>
      <c r="O918">
        <v>5.7000000000000002E-2</v>
      </c>
      <c r="P918">
        <v>60</v>
      </c>
      <c r="Q918">
        <v>58</v>
      </c>
      <c r="R918">
        <v>0.39900000000000002</v>
      </c>
      <c r="S918">
        <v>0.56599999999999995</v>
      </c>
      <c r="T918">
        <v>3.4000000000000002E-2</v>
      </c>
      <c r="U918">
        <v>21947779</v>
      </c>
      <c r="V918">
        <v>0.48</v>
      </c>
      <c r="W918">
        <v>910000000</v>
      </c>
      <c r="X918">
        <v>41.462054087568497</v>
      </c>
      <c r="Y918">
        <v>575000000</v>
      </c>
      <c r="Z918">
        <v>26.198550659727346</v>
      </c>
      <c r="AA918">
        <v>0.35899999999999999</v>
      </c>
      <c r="AB918">
        <v>18</v>
      </c>
      <c r="AC918">
        <v>0</v>
      </c>
      <c r="AD918">
        <v>304</v>
      </c>
      <c r="AE918">
        <v>2.7E-2</v>
      </c>
      <c r="AF918">
        <v>0.23699999999999999</v>
      </c>
    </row>
    <row r="919" spans="1:32" ht="14.4">
      <c r="A919" t="s">
        <v>1210</v>
      </c>
      <c r="B919" s="7" t="s">
        <v>149</v>
      </c>
      <c r="C919" s="8" t="s">
        <v>78</v>
      </c>
      <c r="D919" s="9" t="s">
        <v>69</v>
      </c>
      <c r="E919" s="13">
        <v>24757608488</v>
      </c>
      <c r="F919">
        <v>1099.0847587633284</v>
      </c>
      <c r="G919" s="14">
        <v>0.06</v>
      </c>
      <c r="H919" s="14">
        <v>66</v>
      </c>
      <c r="I919" s="8"/>
      <c r="J919">
        <v>8229</v>
      </c>
      <c r="K919">
        <v>3.6531672613884461E-4</v>
      </c>
      <c r="L919">
        <v>6956</v>
      </c>
      <c r="M919">
        <v>3.0880339616257173E-4</v>
      </c>
      <c r="N919">
        <v>3.3000000000000002E-2</v>
      </c>
      <c r="O919">
        <v>5.7000000000000002E-2</v>
      </c>
      <c r="P919">
        <v>61</v>
      </c>
      <c r="Q919">
        <v>59</v>
      </c>
      <c r="R919">
        <v>0.39700000000000002</v>
      </c>
      <c r="S919">
        <v>0.56799999999999995</v>
      </c>
      <c r="T919">
        <v>3.5000000000000003E-2</v>
      </c>
      <c r="U919">
        <v>22525659</v>
      </c>
      <c r="V919">
        <v>0.48699999999999999</v>
      </c>
      <c r="W919">
        <v>990000000</v>
      </c>
      <c r="X919">
        <v>43.949879557352794</v>
      </c>
      <c r="Y919">
        <v>816000000</v>
      </c>
      <c r="Z919">
        <v>36.225355271515028</v>
      </c>
      <c r="AA919">
        <v>0.32700000000000001</v>
      </c>
      <c r="AB919">
        <v>15</v>
      </c>
      <c r="AC919">
        <v>0</v>
      </c>
      <c r="AD919">
        <v>304</v>
      </c>
      <c r="AE919">
        <v>3.9E-2</v>
      </c>
      <c r="AF919">
        <v>0.33800000000000002</v>
      </c>
    </row>
    <row r="920" spans="1:32" ht="14.4">
      <c r="A920" t="s">
        <v>1211</v>
      </c>
      <c r="B920" s="7" t="s">
        <v>149</v>
      </c>
      <c r="C920" s="8" t="s">
        <v>78</v>
      </c>
      <c r="D920" s="9" t="s">
        <v>70</v>
      </c>
      <c r="E920" s="13">
        <v>28528016511</v>
      </c>
      <c r="F920">
        <v>1234.4372533198523</v>
      </c>
      <c r="G920" s="14">
        <v>5.6000000000000001E-2</v>
      </c>
      <c r="H920" s="14">
        <v>69</v>
      </c>
      <c r="I920" s="8"/>
      <c r="J920">
        <v>8229</v>
      </c>
      <c r="K920">
        <v>3.5607747750889771E-4</v>
      </c>
      <c r="L920">
        <v>6956</v>
      </c>
      <c r="M920">
        <v>3.009934297669088E-4</v>
      </c>
      <c r="N920">
        <v>3.3000000000000002E-2</v>
      </c>
      <c r="O920">
        <v>5.6000000000000001E-2</v>
      </c>
      <c r="P920">
        <v>61</v>
      </c>
      <c r="Q920">
        <v>59</v>
      </c>
      <c r="R920">
        <v>0.39400000000000002</v>
      </c>
      <c r="S920">
        <v>0.57099999999999995</v>
      </c>
      <c r="T920">
        <v>3.5000000000000003E-2</v>
      </c>
      <c r="U920">
        <v>23110139</v>
      </c>
      <c r="V920">
        <v>0.49399999999999999</v>
      </c>
      <c r="W920">
        <v>970000000</v>
      </c>
      <c r="X920">
        <v>41.972919332073253</v>
      </c>
      <c r="Y920">
        <v>870000000</v>
      </c>
      <c r="Z920">
        <v>37.645814246292503</v>
      </c>
      <c r="AA920">
        <v>0.32500000000000001</v>
      </c>
      <c r="AB920">
        <v>13</v>
      </c>
      <c r="AC920">
        <v>0</v>
      </c>
      <c r="AD920">
        <v>224</v>
      </c>
      <c r="AE920">
        <v>4.2999999999999997E-2</v>
      </c>
      <c r="AF920">
        <v>0.501</v>
      </c>
    </row>
    <row r="921" spans="1:32" ht="14.4">
      <c r="A921" t="s">
        <v>1212</v>
      </c>
      <c r="B921" s="7" t="s">
        <v>149</v>
      </c>
      <c r="C921" s="8" t="s">
        <v>78</v>
      </c>
      <c r="D921" s="9" t="s">
        <v>71</v>
      </c>
      <c r="E921" s="13">
        <v>25978563316</v>
      </c>
      <c r="F921">
        <v>1096.5336568131745</v>
      </c>
      <c r="G921" s="14">
        <v>5.0999999999999997E-2</v>
      </c>
      <c r="H921" s="14">
        <v>56</v>
      </c>
      <c r="I921" s="8"/>
      <c r="J921">
        <v>8226</v>
      </c>
      <c r="K921">
        <v>3.4721265187862683E-4</v>
      </c>
      <c r="L921">
        <v>7631</v>
      </c>
      <c r="M921">
        <v>3.2209819432115264E-4</v>
      </c>
      <c r="N921">
        <v>3.3000000000000002E-2</v>
      </c>
      <c r="O921">
        <v>5.6000000000000001E-2</v>
      </c>
      <c r="P921">
        <v>61</v>
      </c>
      <c r="Q921">
        <v>59</v>
      </c>
      <c r="R921">
        <v>0.39200000000000002</v>
      </c>
      <c r="S921">
        <v>0.57299999999999995</v>
      </c>
      <c r="T921">
        <v>3.5000000000000003E-2</v>
      </c>
      <c r="U921">
        <v>23691533</v>
      </c>
      <c r="V921">
        <v>0.5</v>
      </c>
      <c r="W921">
        <v>849000000</v>
      </c>
      <c r="X921">
        <v>35.83558733831196</v>
      </c>
      <c r="Y921">
        <v>948000000</v>
      </c>
      <c r="Z921">
        <v>40.014295402496749</v>
      </c>
      <c r="AA921">
        <v>0.32500000000000001</v>
      </c>
      <c r="AB921">
        <v>12</v>
      </c>
      <c r="AC921">
        <v>0</v>
      </c>
      <c r="AD921">
        <v>224</v>
      </c>
      <c r="AE921">
        <v>5.3999999999999999E-2</v>
      </c>
      <c r="AF921">
        <v>0.63800000000000001</v>
      </c>
    </row>
    <row r="922" spans="1:32" ht="14.4">
      <c r="A922" t="s">
        <v>1213</v>
      </c>
      <c r="B922" s="7" t="s">
        <v>149</v>
      </c>
      <c r="C922" s="8" t="s">
        <v>78</v>
      </c>
      <c r="D922" s="9" t="s">
        <v>72</v>
      </c>
      <c r="E922" s="13">
        <v>32174210793</v>
      </c>
      <c r="F922">
        <v>1326.0661119212414</v>
      </c>
      <c r="G922" s="14">
        <v>5.2999999999999999E-2</v>
      </c>
      <c r="H922" s="14">
        <v>70</v>
      </c>
      <c r="I922" s="8"/>
      <c r="J922">
        <v>9062</v>
      </c>
      <c r="K922">
        <v>3.7349202389277356E-4</v>
      </c>
      <c r="L922">
        <v>9289</v>
      </c>
      <c r="M922">
        <v>3.8284787132420811E-4</v>
      </c>
      <c r="N922">
        <v>3.2000000000000001E-2</v>
      </c>
      <c r="O922">
        <v>5.5E-2</v>
      </c>
      <c r="P922">
        <v>62</v>
      </c>
      <c r="Q922">
        <v>60</v>
      </c>
      <c r="R922">
        <v>0.39</v>
      </c>
      <c r="S922">
        <v>0.57499999999999996</v>
      </c>
      <c r="T922">
        <v>3.5000000000000003E-2</v>
      </c>
      <c r="U922">
        <v>24262901</v>
      </c>
      <c r="V922">
        <v>0.50700000000000001</v>
      </c>
      <c r="W922">
        <v>706000000</v>
      </c>
      <c r="X922">
        <v>29.097921967369029</v>
      </c>
      <c r="Y922">
        <v>882000000</v>
      </c>
      <c r="Z922">
        <v>36.35179486574998</v>
      </c>
      <c r="AA922">
        <v>0.32500000000000001</v>
      </c>
      <c r="AB922">
        <v>12</v>
      </c>
      <c r="AC922">
        <v>0</v>
      </c>
      <c r="AD922">
        <v>224</v>
      </c>
      <c r="AE922">
        <v>7.8E-2</v>
      </c>
      <c r="AF922">
        <v>0.71899999999999997</v>
      </c>
    </row>
    <row r="923" spans="1:32" ht="14.4">
      <c r="A923" t="s">
        <v>1214</v>
      </c>
      <c r="B923" s="7" t="s">
        <v>149</v>
      </c>
      <c r="C923" s="8" t="s">
        <v>78</v>
      </c>
      <c r="D923" s="9" t="s">
        <v>73</v>
      </c>
      <c r="E923" s="13">
        <v>39564970070</v>
      </c>
      <c r="F923">
        <v>1594.0308091961606</v>
      </c>
      <c r="G923" s="14">
        <v>5.2999999999999999E-2</v>
      </c>
      <c r="H923" s="14">
        <v>83</v>
      </c>
      <c r="I923" s="8"/>
      <c r="J923">
        <v>9062</v>
      </c>
      <c r="K923">
        <v>3.6509839808746778E-4</v>
      </c>
      <c r="L923">
        <v>9289</v>
      </c>
      <c r="M923">
        <v>3.7424398806383671E-4</v>
      </c>
      <c r="N923">
        <v>3.2000000000000001E-2</v>
      </c>
      <c r="O923">
        <v>5.3999999999999999E-2</v>
      </c>
      <c r="P923">
        <v>62</v>
      </c>
      <c r="Q923">
        <v>60</v>
      </c>
      <c r="R923">
        <v>0.38800000000000001</v>
      </c>
      <c r="S923">
        <v>0.57699999999999996</v>
      </c>
      <c r="T923">
        <v>3.5000000000000003E-2</v>
      </c>
      <c r="U923">
        <v>24820706</v>
      </c>
      <c r="V923">
        <v>0.51400000000000001</v>
      </c>
      <c r="W923">
        <v>797000000</v>
      </c>
      <c r="X923">
        <v>32.110287273859171</v>
      </c>
      <c r="Y923">
        <v>1026000000</v>
      </c>
      <c r="Z923">
        <v>41.336455135482446</v>
      </c>
      <c r="AA923">
        <v>0.33400000000000002</v>
      </c>
      <c r="AB923">
        <v>12</v>
      </c>
      <c r="AC923">
        <v>0</v>
      </c>
      <c r="AD923">
        <v>224</v>
      </c>
      <c r="AE923">
        <v>0.14099999999999999</v>
      </c>
      <c r="AF923">
        <v>0.85299999999999998</v>
      </c>
    </row>
    <row r="924" spans="1:32" ht="14.4">
      <c r="A924" t="s">
        <v>1215</v>
      </c>
      <c r="B924" s="7" t="s">
        <v>149</v>
      </c>
      <c r="C924" s="8" t="s">
        <v>78</v>
      </c>
      <c r="D924" s="9" t="s">
        <v>74</v>
      </c>
      <c r="E924" s="13">
        <v>41740897827</v>
      </c>
      <c r="F924">
        <v>1645.5151619882977</v>
      </c>
      <c r="G924" s="14">
        <v>5.1999999999999998E-2</v>
      </c>
      <c r="H924" s="14">
        <v>83</v>
      </c>
      <c r="I924" s="8"/>
      <c r="J924">
        <v>9062</v>
      </c>
      <c r="K924">
        <v>3.5724335541945107E-4</v>
      </c>
      <c r="L924">
        <v>9289</v>
      </c>
      <c r="M924">
        <v>3.6619217926410079E-4</v>
      </c>
      <c r="N924">
        <v>3.1E-2</v>
      </c>
      <c r="O924">
        <v>5.2999999999999999E-2</v>
      </c>
      <c r="P924">
        <v>62</v>
      </c>
      <c r="Q924">
        <v>60</v>
      </c>
      <c r="R924">
        <v>0.38600000000000001</v>
      </c>
      <c r="S924">
        <v>0.57899999999999996</v>
      </c>
      <c r="T924">
        <v>3.5000000000000003E-2</v>
      </c>
      <c r="U924">
        <v>25366462</v>
      </c>
      <c r="V924">
        <v>0.52100000000000002</v>
      </c>
      <c r="W924">
        <v>1154000000</v>
      </c>
      <c r="X924">
        <v>45.493139721258721</v>
      </c>
      <c r="Y924">
        <v>979000000</v>
      </c>
      <c r="Z924">
        <v>38.59426671326888</v>
      </c>
      <c r="AA924">
        <v>0.33400000000000002</v>
      </c>
      <c r="AB924">
        <v>12</v>
      </c>
      <c r="AC924">
        <v>62</v>
      </c>
      <c r="AD924">
        <v>224</v>
      </c>
      <c r="AE924">
        <v>0.123</v>
      </c>
      <c r="AF924">
        <v>1.01</v>
      </c>
    </row>
    <row r="925" spans="1:32" ht="14.4">
      <c r="A925" t="s">
        <v>1216</v>
      </c>
      <c r="B925" s="7" t="s">
        <v>150</v>
      </c>
      <c r="C925" s="8" t="s">
        <v>76</v>
      </c>
      <c r="D925" s="9" t="s">
        <v>62</v>
      </c>
      <c r="E925" s="13">
        <v>124000000000</v>
      </c>
      <c r="F925">
        <v>11357.930335951092</v>
      </c>
      <c r="G925" s="14">
        <v>7.9000000000000001E-2</v>
      </c>
      <c r="H925" s="14">
        <v>918</v>
      </c>
      <c r="I925" s="14">
        <v>0.123</v>
      </c>
      <c r="J925">
        <v>25991</v>
      </c>
      <c r="K925">
        <v>2.3806771561427809E-3</v>
      </c>
      <c r="L925">
        <v>0</v>
      </c>
      <c r="N925">
        <v>0.01</v>
      </c>
      <c r="O925">
        <v>7.0000000000000001E-3</v>
      </c>
      <c r="P925">
        <v>81</v>
      </c>
      <c r="Q925">
        <v>75</v>
      </c>
      <c r="R925">
        <v>0.152</v>
      </c>
      <c r="S925">
        <v>0.68</v>
      </c>
      <c r="T925">
        <v>0.16800000000000001</v>
      </c>
      <c r="U925">
        <v>10917482</v>
      </c>
      <c r="V925">
        <v>0.72699999999999998</v>
      </c>
      <c r="W925">
        <v>9262000000</v>
      </c>
      <c r="X925">
        <v>848.36411912563722</v>
      </c>
      <c r="Y925">
        <v>4564000000</v>
      </c>
      <c r="Z925">
        <v>418.04511333290952</v>
      </c>
      <c r="AA925">
        <v>0</v>
      </c>
      <c r="AB925">
        <v>0</v>
      </c>
      <c r="AC925">
        <v>0</v>
      </c>
      <c r="AD925">
        <v>0</v>
      </c>
      <c r="AE925">
        <v>9.0999999999999998E-2</v>
      </c>
      <c r="AF925">
        <v>0.54</v>
      </c>
    </row>
    <row r="926" spans="1:32" ht="14.4">
      <c r="A926" t="s">
        <v>1217</v>
      </c>
      <c r="B926" s="7" t="s">
        <v>150</v>
      </c>
      <c r="C926" s="8" t="s">
        <v>76</v>
      </c>
      <c r="D926" s="9" t="s">
        <v>63</v>
      </c>
      <c r="E926" s="13">
        <v>130000000000</v>
      </c>
      <c r="F926">
        <v>11870.233872826331</v>
      </c>
      <c r="G926" s="14">
        <v>8.7999999999999995E-2</v>
      </c>
      <c r="H926" s="14">
        <v>1055</v>
      </c>
      <c r="I926" s="14">
        <v>8.5999999999999993E-2</v>
      </c>
      <c r="J926">
        <v>26723</v>
      </c>
      <c r="K926">
        <v>2.4400635367964468E-3</v>
      </c>
      <c r="L926">
        <v>0</v>
      </c>
      <c r="N926">
        <v>8.9999999999999993E-3</v>
      </c>
      <c r="O926">
        <v>6.0000000000000001E-3</v>
      </c>
      <c r="P926">
        <v>81</v>
      </c>
      <c r="Q926">
        <v>76</v>
      </c>
      <c r="R926">
        <v>0.15</v>
      </c>
      <c r="S926">
        <v>0.67800000000000005</v>
      </c>
      <c r="T926">
        <v>0.17199999999999999</v>
      </c>
      <c r="U926">
        <v>10951764</v>
      </c>
      <c r="V926">
        <v>0.72899999999999998</v>
      </c>
      <c r="W926">
        <v>9216000000</v>
      </c>
      <c r="X926">
        <v>841.5082720920575</v>
      </c>
      <c r="Y926">
        <v>4189000000</v>
      </c>
      <c r="Z926">
        <v>382.49545917899621</v>
      </c>
      <c r="AA926">
        <v>0</v>
      </c>
      <c r="AB926">
        <v>0</v>
      </c>
      <c r="AC926">
        <v>0</v>
      </c>
      <c r="AD926">
        <v>0</v>
      </c>
      <c r="AE926">
        <v>0.109</v>
      </c>
      <c r="AF926">
        <v>0.72299999999999998</v>
      </c>
    </row>
    <row r="927" spans="1:32" ht="14.4">
      <c r="A927" t="s">
        <v>1218</v>
      </c>
      <c r="B927" s="7" t="s">
        <v>150</v>
      </c>
      <c r="C927" s="8" t="s">
        <v>76</v>
      </c>
      <c r="D927" s="9" t="s">
        <v>64</v>
      </c>
      <c r="E927" s="13">
        <v>146000000000</v>
      </c>
      <c r="F927">
        <v>13292.396394191659</v>
      </c>
      <c r="G927" s="14">
        <v>9.0999999999999998E-2</v>
      </c>
      <c r="H927" s="14">
        <v>1223</v>
      </c>
      <c r="I927" s="14">
        <v>7.3999999999999996E-2</v>
      </c>
      <c r="J927">
        <v>27615</v>
      </c>
      <c r="K927">
        <v>2.5141748385315251E-3</v>
      </c>
      <c r="L927">
        <v>86717</v>
      </c>
      <c r="M927">
        <v>7.8950461514734113E-3</v>
      </c>
      <c r="N927">
        <v>8.9999999999999993E-3</v>
      </c>
      <c r="O927">
        <v>6.0000000000000001E-3</v>
      </c>
      <c r="P927">
        <v>81</v>
      </c>
      <c r="Q927">
        <v>76</v>
      </c>
      <c r="R927">
        <v>0.14799999999999999</v>
      </c>
      <c r="S927">
        <v>0.67600000000000005</v>
      </c>
      <c r="T927">
        <v>0.17599999999999999</v>
      </c>
      <c r="U927">
        <v>10983723</v>
      </c>
      <c r="V927">
        <v>0.73299999999999998</v>
      </c>
      <c r="W927">
        <v>10005000000</v>
      </c>
      <c r="X927">
        <v>910.89332824580515</v>
      </c>
      <c r="Y927">
        <v>2453000000</v>
      </c>
      <c r="Z927">
        <v>223.33046818460372</v>
      </c>
      <c r="AA927">
        <v>0</v>
      </c>
      <c r="AB927">
        <v>0</v>
      </c>
      <c r="AC927">
        <v>0</v>
      </c>
      <c r="AD927">
        <v>0</v>
      </c>
      <c r="AE927">
        <v>0.14699999999999999</v>
      </c>
      <c r="AF927">
        <v>0.84499999999999997</v>
      </c>
    </row>
    <row r="928" spans="1:32" ht="14.4">
      <c r="A928" t="s">
        <v>1219</v>
      </c>
      <c r="B928" s="7" t="s">
        <v>150</v>
      </c>
      <c r="C928" s="8" t="s">
        <v>76</v>
      </c>
      <c r="D928" s="9" t="s">
        <v>65</v>
      </c>
      <c r="E928" s="13">
        <v>193000000000</v>
      </c>
      <c r="F928">
        <v>17516.275615057246</v>
      </c>
      <c r="G928" s="14">
        <v>8.8999999999999996E-2</v>
      </c>
      <c r="H928" s="14">
        <v>1579</v>
      </c>
      <c r="I928" s="14">
        <v>6.8000000000000005E-2</v>
      </c>
      <c r="J928">
        <v>29436</v>
      </c>
      <c r="K928">
        <v>2.6715496839628239E-3</v>
      </c>
      <c r="L928">
        <v>94902</v>
      </c>
      <c r="M928">
        <v>8.6131066757521371E-3</v>
      </c>
      <c r="N928">
        <v>0.01</v>
      </c>
      <c r="O928">
        <v>6.0000000000000001E-3</v>
      </c>
      <c r="P928">
        <v>81</v>
      </c>
      <c r="Q928">
        <v>77</v>
      </c>
      <c r="R928">
        <v>0.14599999999999999</v>
      </c>
      <c r="S928">
        <v>0.67400000000000004</v>
      </c>
      <c r="T928">
        <v>0.18</v>
      </c>
      <c r="U928">
        <v>11018324</v>
      </c>
      <c r="V928">
        <v>0.73699999999999999</v>
      </c>
      <c r="W928">
        <v>10842000000</v>
      </c>
      <c r="X928">
        <v>983.99720320440747</v>
      </c>
      <c r="Y928">
        <v>2439000000</v>
      </c>
      <c r="Z928">
        <v>221.35852966385812</v>
      </c>
      <c r="AA928">
        <v>0</v>
      </c>
      <c r="AB928">
        <v>38</v>
      </c>
      <c r="AC928">
        <v>0</v>
      </c>
      <c r="AD928">
        <v>0</v>
      </c>
      <c r="AE928">
        <v>0.17799999999999999</v>
      </c>
      <c r="AF928">
        <v>0.81</v>
      </c>
    </row>
    <row r="929" spans="1:32" ht="14.4">
      <c r="A929" t="s">
        <v>1220</v>
      </c>
      <c r="B929" s="7" t="s">
        <v>150</v>
      </c>
      <c r="C929" s="8" t="s">
        <v>76</v>
      </c>
      <c r="D929" s="9" t="s">
        <v>66</v>
      </c>
      <c r="E929" s="13">
        <v>228000000000</v>
      </c>
      <c r="F929">
        <v>20622.792038408323</v>
      </c>
      <c r="G929" s="14">
        <v>8.6999999999999994E-2</v>
      </c>
      <c r="H929" s="14">
        <v>1809</v>
      </c>
      <c r="I929" s="8"/>
      <c r="J929">
        <v>30419</v>
      </c>
      <c r="K929">
        <v>2.7514241711243102E-3</v>
      </c>
      <c r="L929">
        <v>97810</v>
      </c>
      <c r="M929">
        <v>8.8469968827926231E-3</v>
      </c>
      <c r="N929">
        <v>0.01</v>
      </c>
      <c r="O929">
        <v>5.0000000000000001E-3</v>
      </c>
      <c r="P929">
        <v>82</v>
      </c>
      <c r="Q929">
        <v>77</v>
      </c>
      <c r="R929">
        <v>0.14499999999999999</v>
      </c>
      <c r="S929">
        <v>0.67200000000000004</v>
      </c>
      <c r="T929">
        <v>0.183</v>
      </c>
      <c r="U929">
        <v>11055729</v>
      </c>
      <c r="V929">
        <v>0.74099999999999999</v>
      </c>
      <c r="W929">
        <v>12809000000</v>
      </c>
      <c r="X929">
        <v>1158.5848386840885</v>
      </c>
      <c r="Y929">
        <v>2880000000</v>
      </c>
      <c r="Z929">
        <v>260.49842574831564</v>
      </c>
      <c r="AA929">
        <v>0</v>
      </c>
      <c r="AB929">
        <v>38</v>
      </c>
      <c r="AC929">
        <v>0</v>
      </c>
      <c r="AD929">
        <v>0</v>
      </c>
      <c r="AE929">
        <v>0.214</v>
      </c>
      <c r="AF929">
        <v>0.84499999999999997</v>
      </c>
    </row>
    <row r="930" spans="1:32" ht="14.4">
      <c r="A930" t="s">
        <v>1221</v>
      </c>
      <c r="B930" s="7" t="s">
        <v>150</v>
      </c>
      <c r="C930" s="8" t="s">
        <v>76</v>
      </c>
      <c r="D930" s="9" t="s">
        <v>67</v>
      </c>
      <c r="E930" s="13">
        <v>240000000000</v>
      </c>
      <c r="F930">
        <v>21635.435164775925</v>
      </c>
      <c r="G930" s="14">
        <v>9.7000000000000003E-2</v>
      </c>
      <c r="H930" s="14">
        <v>2093</v>
      </c>
      <c r="I930" s="8"/>
      <c r="J930">
        <v>29707</v>
      </c>
      <c r="K930">
        <v>2.6780161351666601E-3</v>
      </c>
      <c r="L930">
        <v>97150</v>
      </c>
      <c r="M930">
        <v>8.7578438594082542E-3</v>
      </c>
      <c r="N930">
        <v>0.01</v>
      </c>
      <c r="O930">
        <v>5.0000000000000001E-3</v>
      </c>
      <c r="P930">
        <v>82</v>
      </c>
      <c r="Q930">
        <v>77</v>
      </c>
      <c r="R930">
        <v>0.14399999999999999</v>
      </c>
      <c r="S930">
        <v>0.67100000000000004</v>
      </c>
      <c r="T930">
        <v>0.186</v>
      </c>
      <c r="U930">
        <v>11092913</v>
      </c>
      <c r="V930">
        <v>0.745</v>
      </c>
      <c r="W930">
        <v>13453000000</v>
      </c>
      <c r="X930">
        <v>1212.7562886322105</v>
      </c>
      <c r="Y930">
        <v>3045000000</v>
      </c>
      <c r="Z930">
        <v>274.49958365309453</v>
      </c>
      <c r="AA930">
        <v>0.54</v>
      </c>
      <c r="AB930">
        <v>38</v>
      </c>
      <c r="AC930">
        <v>0</v>
      </c>
      <c r="AD930">
        <v>264</v>
      </c>
      <c r="AE930">
        <v>0.24</v>
      </c>
      <c r="AF930">
        <v>0.92900000000000005</v>
      </c>
    </row>
    <row r="931" spans="1:32" ht="14.4">
      <c r="A931" t="s">
        <v>1222</v>
      </c>
      <c r="B931" s="7" t="s">
        <v>150</v>
      </c>
      <c r="C931" s="8" t="s">
        <v>76</v>
      </c>
      <c r="D931" s="9" t="s">
        <v>68</v>
      </c>
      <c r="E931" s="13">
        <v>262000000000</v>
      </c>
      <c r="F931">
        <v>23544.32493253248</v>
      </c>
      <c r="G931" s="14">
        <v>9.7000000000000003E-2</v>
      </c>
      <c r="H931" s="14">
        <v>2293</v>
      </c>
      <c r="I931" s="8"/>
      <c r="J931">
        <v>29707</v>
      </c>
      <c r="K931">
        <v>2.669584964773826E-3</v>
      </c>
      <c r="L931">
        <v>97150</v>
      </c>
      <c r="M931">
        <v>8.7302716305172907E-3</v>
      </c>
      <c r="N931">
        <v>0.01</v>
      </c>
      <c r="O931">
        <v>5.0000000000000001E-3</v>
      </c>
      <c r="P931">
        <v>82</v>
      </c>
      <c r="Q931">
        <v>77</v>
      </c>
      <c r="R931">
        <v>0.14399999999999999</v>
      </c>
      <c r="S931">
        <v>0.66900000000000004</v>
      </c>
      <c r="T931">
        <v>0.187</v>
      </c>
      <c r="U931">
        <v>11127947</v>
      </c>
      <c r="V931">
        <v>0.748</v>
      </c>
      <c r="W931">
        <v>14495000000</v>
      </c>
      <c r="X931">
        <v>1302.5762973170163</v>
      </c>
      <c r="Y931">
        <v>3004000000</v>
      </c>
      <c r="Z931">
        <v>269.95096220354031</v>
      </c>
      <c r="AA931">
        <v>0.495</v>
      </c>
      <c r="AB931">
        <v>38</v>
      </c>
      <c r="AC931">
        <v>0</v>
      </c>
      <c r="AD931">
        <v>264</v>
      </c>
      <c r="AE931">
        <v>0.32300000000000001</v>
      </c>
      <c r="AF931">
        <v>0.99299999999999999</v>
      </c>
    </row>
    <row r="932" spans="1:32" ht="14.4">
      <c r="A932" t="s">
        <v>1223</v>
      </c>
      <c r="B932" s="7" t="s">
        <v>150</v>
      </c>
      <c r="C932" s="8" t="s">
        <v>76</v>
      </c>
      <c r="D932" s="9" t="s">
        <v>69</v>
      </c>
      <c r="E932" s="13">
        <v>305000000000</v>
      </c>
      <c r="F932">
        <v>27322.399476413244</v>
      </c>
      <c r="G932" s="14">
        <v>9.8000000000000004E-2</v>
      </c>
      <c r="H932" s="14">
        <v>2682</v>
      </c>
      <c r="I932" s="8"/>
      <c r="J932">
        <v>30217</v>
      </c>
      <c r="K932">
        <v>2.7068883441927179E-3</v>
      </c>
      <c r="L932">
        <v>98246</v>
      </c>
      <c r="M932">
        <v>8.8010375703596582E-3</v>
      </c>
      <c r="N932">
        <v>0.01</v>
      </c>
      <c r="O932">
        <v>4.0000000000000001E-3</v>
      </c>
      <c r="P932">
        <v>82</v>
      </c>
      <c r="Q932">
        <v>77</v>
      </c>
      <c r="R932">
        <v>0.14399999999999999</v>
      </c>
      <c r="S932">
        <v>0.66800000000000004</v>
      </c>
      <c r="T932">
        <v>0.188</v>
      </c>
      <c r="U932">
        <v>11163002</v>
      </c>
      <c r="V932">
        <v>0.752</v>
      </c>
      <c r="W932">
        <v>15687000000</v>
      </c>
      <c r="X932">
        <v>1405.2671494639167</v>
      </c>
      <c r="Y932">
        <v>3430000000</v>
      </c>
      <c r="Z932">
        <v>307.2650170626145</v>
      </c>
      <c r="AA932">
        <v>0.48899999999999999</v>
      </c>
      <c r="AB932">
        <v>38</v>
      </c>
      <c r="AC932">
        <v>0</v>
      </c>
      <c r="AD932">
        <v>264</v>
      </c>
      <c r="AE932">
        <v>0.35899999999999999</v>
      </c>
      <c r="AF932">
        <v>1.111</v>
      </c>
    </row>
    <row r="933" spans="1:32" ht="14.4">
      <c r="A933" t="s">
        <v>1224</v>
      </c>
      <c r="B933" s="7" t="s">
        <v>150</v>
      </c>
      <c r="C933" s="8" t="s">
        <v>76</v>
      </c>
      <c r="D933" s="9" t="s">
        <v>70</v>
      </c>
      <c r="E933" s="13">
        <v>342000000000</v>
      </c>
      <c r="F933">
        <v>30572.731858637053</v>
      </c>
      <c r="G933" s="14">
        <v>0.10100000000000001</v>
      </c>
      <c r="H933" s="14">
        <v>3085</v>
      </c>
      <c r="I933" s="8"/>
      <c r="J933">
        <v>30217</v>
      </c>
      <c r="K933">
        <v>2.7012170718492276E-3</v>
      </c>
      <c r="L933">
        <v>98246</v>
      </c>
      <c r="M933">
        <v>8.7825982870867129E-3</v>
      </c>
      <c r="N933">
        <v>1.0999999999999999E-2</v>
      </c>
      <c r="O933">
        <v>4.0000000000000001E-3</v>
      </c>
      <c r="P933">
        <v>83</v>
      </c>
      <c r="Q933">
        <v>78</v>
      </c>
      <c r="R933">
        <v>0.14399999999999999</v>
      </c>
      <c r="S933">
        <v>0.66800000000000004</v>
      </c>
      <c r="T933">
        <v>0.188</v>
      </c>
      <c r="U933">
        <v>11186439</v>
      </c>
      <c r="V933">
        <v>0.75600000000000001</v>
      </c>
      <c r="W933">
        <v>17586000000</v>
      </c>
      <c r="X933">
        <v>1572.0820539941262</v>
      </c>
      <c r="Y933">
        <v>3946000000</v>
      </c>
      <c r="Z933">
        <v>352.74853776076549</v>
      </c>
      <c r="AA933">
        <v>0.46700000000000003</v>
      </c>
      <c r="AB933">
        <v>19</v>
      </c>
      <c r="AC933">
        <v>0</v>
      </c>
      <c r="AD933">
        <v>224</v>
      </c>
      <c r="AE933">
        <v>0.38200000000000001</v>
      </c>
      <c r="AF933">
        <v>1.2450000000000001</v>
      </c>
    </row>
    <row r="934" spans="1:32" ht="14.4">
      <c r="A934" t="s">
        <v>1225</v>
      </c>
      <c r="B934" s="7" t="s">
        <v>150</v>
      </c>
      <c r="C934" s="8" t="s">
        <v>76</v>
      </c>
      <c r="D934" s="9" t="s">
        <v>71</v>
      </c>
      <c r="E934" s="13">
        <v>321000000000</v>
      </c>
      <c r="F934">
        <v>28693.801825944829</v>
      </c>
      <c r="G934" s="14">
        <v>0.1</v>
      </c>
      <c r="H934" s="14">
        <v>2861</v>
      </c>
      <c r="I934" s="8"/>
      <c r="J934">
        <v>29141</v>
      </c>
      <c r="K934">
        <v>2.6048787508095271E-3</v>
      </c>
      <c r="L934">
        <v>95738</v>
      </c>
      <c r="M934">
        <v>8.5579040473903606E-3</v>
      </c>
      <c r="N934">
        <v>1.0999999999999999E-2</v>
      </c>
      <c r="O934">
        <v>4.0000000000000001E-3</v>
      </c>
      <c r="P934">
        <v>83</v>
      </c>
      <c r="Q934">
        <v>78</v>
      </c>
      <c r="R934">
        <v>0.14499999999999999</v>
      </c>
      <c r="S934">
        <v>0.66700000000000004</v>
      </c>
      <c r="T934">
        <v>0.189</v>
      </c>
      <c r="U934">
        <v>11187085</v>
      </c>
      <c r="V934">
        <v>0.75900000000000001</v>
      </c>
      <c r="W934">
        <v>14796000000</v>
      </c>
      <c r="X934">
        <v>1322.596547715513</v>
      </c>
      <c r="Y934">
        <v>3401000000</v>
      </c>
      <c r="Z934">
        <v>304.01127728983914</v>
      </c>
      <c r="AA934">
        <v>0.46700000000000003</v>
      </c>
      <c r="AB934">
        <v>19</v>
      </c>
      <c r="AC934">
        <v>0</v>
      </c>
      <c r="AD934">
        <v>224</v>
      </c>
      <c r="AE934">
        <v>0.42399999999999999</v>
      </c>
      <c r="AF934">
        <v>1.198</v>
      </c>
    </row>
    <row r="935" spans="1:32" ht="14.4">
      <c r="A935" t="s">
        <v>1226</v>
      </c>
      <c r="B935" s="7" t="s">
        <v>150</v>
      </c>
      <c r="C935" s="8" t="s">
        <v>76</v>
      </c>
      <c r="D935" s="9" t="s">
        <v>72</v>
      </c>
      <c r="E935" s="13">
        <v>294000000000</v>
      </c>
      <c r="F935">
        <v>26359.547454985692</v>
      </c>
      <c r="G935" s="14">
        <v>9.4E-2</v>
      </c>
      <c r="H935" s="14">
        <v>2442</v>
      </c>
      <c r="I935" s="8"/>
      <c r="J935">
        <v>30223</v>
      </c>
      <c r="K935">
        <v>2.7097435467075938E-3</v>
      </c>
      <c r="L935">
        <v>97286</v>
      </c>
      <c r="M935">
        <v>8.7224997745093142E-3</v>
      </c>
      <c r="N935">
        <v>0.01</v>
      </c>
      <c r="O935">
        <v>4.0000000000000001E-3</v>
      </c>
      <c r="P935">
        <v>83</v>
      </c>
      <c r="Q935">
        <v>78</v>
      </c>
      <c r="R935">
        <v>0.14499999999999999</v>
      </c>
      <c r="S935">
        <v>0.66500000000000004</v>
      </c>
      <c r="T935">
        <v>0.19</v>
      </c>
      <c r="U935">
        <v>11153454</v>
      </c>
      <c r="V935">
        <v>0.76300000000000001</v>
      </c>
      <c r="W935">
        <v>12579000000</v>
      </c>
      <c r="X935">
        <v>1127.812066109745</v>
      </c>
      <c r="Y935">
        <v>2874000000</v>
      </c>
      <c r="Z935">
        <v>257.67802512118669</v>
      </c>
      <c r="AA935">
        <v>0.46700000000000003</v>
      </c>
      <c r="AB935">
        <v>19</v>
      </c>
      <c r="AC935">
        <v>0</v>
      </c>
      <c r="AD935">
        <v>224</v>
      </c>
      <c r="AE935">
        <v>0.44400000000000001</v>
      </c>
      <c r="AF935">
        <v>1.1060000000000001</v>
      </c>
    </row>
    <row r="936" spans="1:32" ht="14.4">
      <c r="A936" t="s">
        <v>1227</v>
      </c>
      <c r="B936" s="7" t="s">
        <v>150</v>
      </c>
      <c r="C936" s="8" t="s">
        <v>76</v>
      </c>
      <c r="D936" s="9" t="s">
        <v>73</v>
      </c>
      <c r="E936" s="13">
        <v>290000000000</v>
      </c>
      <c r="F936">
        <v>26071.603591516228</v>
      </c>
      <c r="G936" s="14">
        <v>0.09</v>
      </c>
      <c r="H936" s="14">
        <v>2304</v>
      </c>
      <c r="I936" s="8"/>
      <c r="J936">
        <v>30223</v>
      </c>
      <c r="K936">
        <v>2.7171106046427413E-3</v>
      </c>
      <c r="L936">
        <v>97286</v>
      </c>
      <c r="M936">
        <v>8.7462138862215433E-3</v>
      </c>
      <c r="N936">
        <v>0.01</v>
      </c>
      <c r="O936">
        <v>4.0000000000000001E-3</v>
      </c>
      <c r="P936">
        <v>84</v>
      </c>
      <c r="Q936">
        <v>78</v>
      </c>
      <c r="R936">
        <v>0.14599999999999999</v>
      </c>
      <c r="S936">
        <v>0.66300000000000003</v>
      </c>
      <c r="T936">
        <v>0.192</v>
      </c>
      <c r="U936">
        <v>11123213</v>
      </c>
      <c r="V936">
        <v>0.76600000000000001</v>
      </c>
      <c r="W936">
        <v>14984000000</v>
      </c>
      <c r="X936">
        <v>1347.0927869492384</v>
      </c>
      <c r="Y936">
        <v>3197000000</v>
      </c>
      <c r="Z936">
        <v>287.41695407612889</v>
      </c>
      <c r="AA936">
        <v>0.45900000000000002</v>
      </c>
      <c r="AB936">
        <v>11</v>
      </c>
      <c r="AC936">
        <v>0</v>
      </c>
      <c r="AD936">
        <v>224</v>
      </c>
      <c r="AE936">
        <v>0.51600000000000001</v>
      </c>
      <c r="AF936">
        <v>1.091</v>
      </c>
    </row>
    <row r="937" spans="1:32" ht="14.4">
      <c r="A937" t="s">
        <v>1228</v>
      </c>
      <c r="B937" s="7" t="s">
        <v>150</v>
      </c>
      <c r="C937" s="8" t="s">
        <v>76</v>
      </c>
      <c r="D937" s="9" t="s">
        <v>74</v>
      </c>
      <c r="E937" s="13">
        <v>248000000000</v>
      </c>
      <c r="F937">
        <v>22356.902526879894</v>
      </c>
      <c r="G937" s="14">
        <v>9.2999999999999999E-2</v>
      </c>
      <c r="H937" s="14">
        <v>2044</v>
      </c>
      <c r="I937" s="8"/>
      <c r="J937">
        <v>30223</v>
      </c>
      <c r="K937">
        <v>2.7245671978624636E-3</v>
      </c>
      <c r="L937">
        <v>97286</v>
      </c>
      <c r="M937">
        <v>8.7702162065727302E-3</v>
      </c>
      <c r="N937">
        <v>8.9999999999999993E-3</v>
      </c>
      <c r="O937">
        <v>4.0000000000000001E-3</v>
      </c>
      <c r="P937">
        <v>83</v>
      </c>
      <c r="Q937">
        <v>78</v>
      </c>
      <c r="R937">
        <v>0.14599999999999999</v>
      </c>
      <c r="S937">
        <v>0.66</v>
      </c>
      <c r="T937">
        <v>0.19400000000000001</v>
      </c>
      <c r="U937">
        <v>11092771</v>
      </c>
      <c r="V937">
        <v>0.77</v>
      </c>
      <c r="W937">
        <v>13313000000</v>
      </c>
      <c r="X937">
        <v>1200.1509812110969</v>
      </c>
      <c r="Y937">
        <v>2392000000</v>
      </c>
      <c r="Z937">
        <v>215.63593082377704</v>
      </c>
      <c r="AA937">
        <v>0.441</v>
      </c>
      <c r="AB937">
        <v>12</v>
      </c>
      <c r="AC937">
        <v>89</v>
      </c>
      <c r="AD937">
        <v>202</v>
      </c>
      <c r="AE937">
        <v>0.55100000000000005</v>
      </c>
      <c r="AF937">
        <v>1.2010000000000001</v>
      </c>
    </row>
    <row r="938" spans="1:32" ht="14.4">
      <c r="A938" t="s">
        <v>1229</v>
      </c>
      <c r="B938" s="7" t="s">
        <v>151</v>
      </c>
      <c r="C938" s="8" t="s">
        <v>84</v>
      </c>
      <c r="D938" s="9" t="s">
        <v>62</v>
      </c>
      <c r="E938" s="13">
        <v>1068024994</v>
      </c>
      <c r="F938">
        <v>19004.003451957295</v>
      </c>
      <c r="G938" s="8"/>
      <c r="H938" s="8"/>
      <c r="I938" s="8"/>
      <c r="J938">
        <v>0</v>
      </c>
      <c r="L938">
        <v>0</v>
      </c>
      <c r="N938">
        <v>1.6E-2</v>
      </c>
      <c r="O938">
        <v>0</v>
      </c>
      <c r="P938">
        <v>70</v>
      </c>
      <c r="Q938">
        <v>64</v>
      </c>
      <c r="R938">
        <v>0</v>
      </c>
      <c r="S938">
        <v>0</v>
      </c>
      <c r="T938">
        <v>0</v>
      </c>
      <c r="U938">
        <v>56200</v>
      </c>
      <c r="V938">
        <v>0.81599999999999995</v>
      </c>
      <c r="W938">
        <v>0</v>
      </c>
      <c r="Y938">
        <v>0</v>
      </c>
      <c r="AA938">
        <v>0</v>
      </c>
      <c r="AB938">
        <v>0</v>
      </c>
      <c r="AC938">
        <v>0</v>
      </c>
      <c r="AD938">
        <v>0</v>
      </c>
      <c r="AE938">
        <v>0.317</v>
      </c>
      <c r="AF938">
        <v>0.26900000000000002</v>
      </c>
    </row>
    <row r="939" spans="1:32" ht="14.4">
      <c r="A939" t="s">
        <v>1230</v>
      </c>
      <c r="B939" s="7" t="s">
        <v>151</v>
      </c>
      <c r="C939" s="8" t="s">
        <v>84</v>
      </c>
      <c r="D939" s="9" t="s">
        <v>63</v>
      </c>
      <c r="E939" s="13">
        <v>1086170639</v>
      </c>
      <c r="F939">
        <v>19275.432812777286</v>
      </c>
      <c r="G939" s="8"/>
      <c r="H939" s="8"/>
      <c r="I939" s="8"/>
      <c r="J939">
        <v>0</v>
      </c>
      <c r="L939">
        <v>0</v>
      </c>
      <c r="N939">
        <v>1.7000000000000001E-2</v>
      </c>
      <c r="O939">
        <v>0</v>
      </c>
      <c r="P939">
        <v>70</v>
      </c>
      <c r="Q939">
        <v>65</v>
      </c>
      <c r="R939">
        <v>0</v>
      </c>
      <c r="S939">
        <v>0</v>
      </c>
      <c r="T939">
        <v>0</v>
      </c>
      <c r="U939">
        <v>56350</v>
      </c>
      <c r="V939">
        <v>0.81799999999999995</v>
      </c>
      <c r="W939">
        <v>0</v>
      </c>
      <c r="Y939">
        <v>0</v>
      </c>
      <c r="AA939">
        <v>0</v>
      </c>
      <c r="AB939">
        <v>0</v>
      </c>
      <c r="AC939">
        <v>0</v>
      </c>
      <c r="AD939">
        <v>0</v>
      </c>
      <c r="AE939">
        <v>0.35499999999999998</v>
      </c>
      <c r="AF939">
        <v>0.28199999999999997</v>
      </c>
    </row>
    <row r="940" spans="1:32" ht="14.4">
      <c r="A940" t="s">
        <v>1231</v>
      </c>
      <c r="B940" s="7" t="s">
        <v>151</v>
      </c>
      <c r="C940" s="8" t="s">
        <v>84</v>
      </c>
      <c r="D940" s="9" t="s">
        <v>64</v>
      </c>
      <c r="E940" s="13">
        <v>1169136691</v>
      </c>
      <c r="F940">
        <v>20652.841261990143</v>
      </c>
      <c r="G940" s="8"/>
      <c r="H940" s="8"/>
      <c r="I940" s="8"/>
      <c r="J940">
        <v>0</v>
      </c>
      <c r="L940">
        <v>634</v>
      </c>
      <c r="M940">
        <v>1.1199632567259622E-2</v>
      </c>
      <c r="N940">
        <v>1.7000000000000001E-2</v>
      </c>
      <c r="O940">
        <v>0</v>
      </c>
      <c r="P940">
        <v>71</v>
      </c>
      <c r="Q940">
        <v>65</v>
      </c>
      <c r="R940">
        <v>0</v>
      </c>
      <c r="S940">
        <v>0</v>
      </c>
      <c r="T940">
        <v>0</v>
      </c>
      <c r="U940">
        <v>56609</v>
      </c>
      <c r="V940">
        <v>0.82099999999999995</v>
      </c>
      <c r="W940">
        <v>0</v>
      </c>
      <c r="Y940">
        <v>0</v>
      </c>
      <c r="AA940">
        <v>0</v>
      </c>
      <c r="AB940">
        <v>0</v>
      </c>
      <c r="AC940">
        <v>0</v>
      </c>
      <c r="AD940">
        <v>0</v>
      </c>
      <c r="AE940">
        <v>0.442</v>
      </c>
      <c r="AF940">
        <v>0.35199999999999998</v>
      </c>
    </row>
    <row r="941" spans="1:32" ht="14.4">
      <c r="A941" t="s">
        <v>1232</v>
      </c>
      <c r="B941" s="7" t="s">
        <v>151</v>
      </c>
      <c r="C941" s="8" t="s">
        <v>84</v>
      </c>
      <c r="D941" s="9" t="s">
        <v>65</v>
      </c>
      <c r="E941" s="13">
        <v>1426452030</v>
      </c>
      <c r="F941">
        <v>25129.076543644853</v>
      </c>
      <c r="G941" s="8"/>
      <c r="H941" s="8"/>
      <c r="I941" s="8"/>
      <c r="J941">
        <v>0</v>
      </c>
      <c r="L941">
        <v>557</v>
      </c>
      <c r="M941">
        <v>9.8123843917907166E-3</v>
      </c>
      <c r="N941">
        <v>1.6E-2</v>
      </c>
      <c r="O941">
        <v>0</v>
      </c>
      <c r="P941">
        <v>71</v>
      </c>
      <c r="Q941">
        <v>66</v>
      </c>
      <c r="R941">
        <v>0</v>
      </c>
      <c r="S941">
        <v>0</v>
      </c>
      <c r="T941">
        <v>0</v>
      </c>
      <c r="U941">
        <v>56765</v>
      </c>
      <c r="V941">
        <v>0.82299999999999995</v>
      </c>
      <c r="W941">
        <v>0</v>
      </c>
      <c r="Y941">
        <v>0</v>
      </c>
      <c r="AA941">
        <v>0</v>
      </c>
      <c r="AB941">
        <v>0</v>
      </c>
      <c r="AC941">
        <v>0</v>
      </c>
      <c r="AD941">
        <v>0</v>
      </c>
      <c r="AE941">
        <v>0.54500000000000004</v>
      </c>
      <c r="AF941">
        <v>0.52400000000000002</v>
      </c>
    </row>
    <row r="942" spans="1:32" ht="14.4">
      <c r="A942" t="s">
        <v>1233</v>
      </c>
      <c r="B942" s="7" t="s">
        <v>151</v>
      </c>
      <c r="C942" s="8" t="s">
        <v>84</v>
      </c>
      <c r="D942" s="9" t="s">
        <v>66</v>
      </c>
      <c r="E942" s="13">
        <v>1644951892</v>
      </c>
      <c r="F942">
        <v>28903.935829628717</v>
      </c>
      <c r="G942" s="8"/>
      <c r="H942" s="8"/>
      <c r="I942" s="8"/>
      <c r="J942">
        <v>0</v>
      </c>
      <c r="L942">
        <v>638</v>
      </c>
      <c r="M942">
        <v>1.121048654917327E-2</v>
      </c>
      <c r="N942">
        <v>1.6E-2</v>
      </c>
      <c r="O942">
        <v>0</v>
      </c>
      <c r="P942">
        <v>72</v>
      </c>
      <c r="Q942">
        <v>66</v>
      </c>
      <c r="R942">
        <v>0</v>
      </c>
      <c r="S942">
        <v>0</v>
      </c>
      <c r="T942">
        <v>0</v>
      </c>
      <c r="U942">
        <v>56911</v>
      </c>
      <c r="V942">
        <v>0.82599999999999996</v>
      </c>
      <c r="W942">
        <v>0</v>
      </c>
      <c r="Y942">
        <v>0</v>
      </c>
      <c r="AA942">
        <v>0</v>
      </c>
      <c r="AB942">
        <v>0</v>
      </c>
      <c r="AC942">
        <v>0</v>
      </c>
      <c r="AD942">
        <v>0</v>
      </c>
      <c r="AE942">
        <v>0.56100000000000005</v>
      </c>
      <c r="AF942">
        <v>0.68600000000000005</v>
      </c>
    </row>
    <row r="943" spans="1:32" ht="14.4">
      <c r="A943" t="s">
        <v>1234</v>
      </c>
      <c r="B943" s="7" t="s">
        <v>151</v>
      </c>
      <c r="C943" s="8" t="s">
        <v>84</v>
      </c>
      <c r="D943" s="9" t="s">
        <v>67</v>
      </c>
      <c r="E943" s="13">
        <v>1702543477</v>
      </c>
      <c r="F943">
        <v>29903.284043207164</v>
      </c>
      <c r="G943" s="8"/>
      <c r="H943" s="8"/>
      <c r="I943" s="8"/>
      <c r="J943">
        <v>0</v>
      </c>
      <c r="L943">
        <v>583</v>
      </c>
      <c r="M943">
        <v>1.0239747080003513E-2</v>
      </c>
      <c r="N943">
        <v>1.6E-2</v>
      </c>
      <c r="O943">
        <v>0</v>
      </c>
      <c r="P943">
        <v>72</v>
      </c>
      <c r="Q943">
        <v>67</v>
      </c>
      <c r="R943">
        <v>0</v>
      </c>
      <c r="S943">
        <v>0</v>
      </c>
      <c r="T943">
        <v>0</v>
      </c>
      <c r="U943">
        <v>56935</v>
      </c>
      <c r="V943">
        <v>0.82899999999999996</v>
      </c>
      <c r="W943">
        <v>0</v>
      </c>
      <c r="Y943">
        <v>0</v>
      </c>
      <c r="AA943">
        <v>0</v>
      </c>
      <c r="AB943">
        <v>0</v>
      </c>
      <c r="AC943">
        <v>0</v>
      </c>
      <c r="AD943">
        <v>0</v>
      </c>
      <c r="AE943">
        <v>0.57699999999999996</v>
      </c>
      <c r="AF943">
        <v>0.81599999999999995</v>
      </c>
    </row>
    <row r="944" spans="1:32" ht="14.4">
      <c r="A944" t="s">
        <v>1235</v>
      </c>
      <c r="B944" s="7" t="s">
        <v>151</v>
      </c>
      <c r="C944" s="8" t="s">
        <v>84</v>
      </c>
      <c r="D944" s="9" t="s">
        <v>68</v>
      </c>
      <c r="E944" s="13">
        <v>1738432116</v>
      </c>
      <c r="F944">
        <v>30620.215521189275</v>
      </c>
      <c r="G944" s="8"/>
      <c r="H944" s="8"/>
      <c r="I944" s="8"/>
      <c r="L944">
        <v>583</v>
      </c>
      <c r="M944">
        <v>1.0268785007221615E-2</v>
      </c>
      <c r="N944">
        <v>1.4999999999999999E-2</v>
      </c>
      <c r="O944">
        <v>0</v>
      </c>
      <c r="P944">
        <v>72</v>
      </c>
      <c r="Q944">
        <v>67</v>
      </c>
      <c r="R944">
        <v>0</v>
      </c>
      <c r="S944">
        <v>0</v>
      </c>
      <c r="T944">
        <v>0</v>
      </c>
      <c r="U944">
        <v>56774</v>
      </c>
      <c r="V944">
        <v>0.83199999999999996</v>
      </c>
      <c r="W944">
        <v>0</v>
      </c>
      <c r="Y944">
        <v>0</v>
      </c>
      <c r="AA944">
        <v>0</v>
      </c>
      <c r="AB944">
        <v>0</v>
      </c>
      <c r="AC944">
        <v>0</v>
      </c>
      <c r="AD944">
        <v>0</v>
      </c>
      <c r="AE944">
        <v>0.59399999999999997</v>
      </c>
      <c r="AF944">
        <v>0.94699999999999995</v>
      </c>
    </row>
    <row r="945" spans="1:32" ht="14.4">
      <c r="A945" t="s">
        <v>1236</v>
      </c>
      <c r="B945" s="7" t="s">
        <v>151</v>
      </c>
      <c r="C945" s="8" t="s">
        <v>84</v>
      </c>
      <c r="D945" s="9" t="s">
        <v>69</v>
      </c>
      <c r="E945" s="13">
        <v>2121759848</v>
      </c>
      <c r="F945">
        <v>37516.750915038458</v>
      </c>
      <c r="G945" s="8"/>
      <c r="H945" s="8"/>
      <c r="I945" s="8"/>
      <c r="J945">
        <v>0</v>
      </c>
      <c r="L945">
        <v>616</v>
      </c>
      <c r="M945">
        <v>1.0892051984793564E-2</v>
      </c>
      <c r="N945">
        <v>1.4999999999999999E-2</v>
      </c>
      <c r="O945">
        <v>0</v>
      </c>
      <c r="P945">
        <v>72</v>
      </c>
      <c r="Q945">
        <v>68</v>
      </c>
      <c r="R945">
        <v>0</v>
      </c>
      <c r="S945">
        <v>0</v>
      </c>
      <c r="T945">
        <v>0</v>
      </c>
      <c r="U945">
        <v>56555</v>
      </c>
      <c r="V945">
        <v>0.83499999999999996</v>
      </c>
      <c r="W945">
        <v>0</v>
      </c>
      <c r="Y945">
        <v>0</v>
      </c>
      <c r="AA945">
        <v>0</v>
      </c>
      <c r="AB945">
        <v>0</v>
      </c>
      <c r="AC945">
        <v>0</v>
      </c>
      <c r="AD945">
        <v>0</v>
      </c>
      <c r="AE945">
        <v>0.61099999999999999</v>
      </c>
      <c r="AF945">
        <v>1.169</v>
      </c>
    </row>
    <row r="946" spans="1:32" ht="14.4">
      <c r="A946" t="s">
        <v>1237</v>
      </c>
      <c r="B946" s="7" t="s">
        <v>151</v>
      </c>
      <c r="C946" s="8" t="s">
        <v>84</v>
      </c>
      <c r="D946" s="9" t="s">
        <v>70</v>
      </c>
      <c r="E946" s="13">
        <v>1739579594</v>
      </c>
      <c r="F946">
        <v>30883.034973725324</v>
      </c>
      <c r="G946" s="8"/>
      <c r="H946" s="8"/>
      <c r="I946" s="8"/>
      <c r="L946">
        <v>616</v>
      </c>
      <c r="M946">
        <v>1.0935946598494532E-2</v>
      </c>
      <c r="N946">
        <v>1.4999999999999999E-2</v>
      </c>
      <c r="O946">
        <v>0</v>
      </c>
      <c r="P946">
        <v>73</v>
      </c>
      <c r="Q946">
        <v>68</v>
      </c>
      <c r="R946">
        <v>0</v>
      </c>
      <c r="S946">
        <v>0</v>
      </c>
      <c r="T946">
        <v>0</v>
      </c>
      <c r="U946">
        <v>56328</v>
      </c>
      <c r="V946">
        <v>0.83799999999999997</v>
      </c>
      <c r="W946">
        <v>0</v>
      </c>
      <c r="Y946">
        <v>0</v>
      </c>
      <c r="AA946">
        <v>0</v>
      </c>
      <c r="AB946">
        <v>0</v>
      </c>
      <c r="AC946">
        <v>0</v>
      </c>
      <c r="AD946">
        <v>0</v>
      </c>
      <c r="AE946">
        <v>0.628</v>
      </c>
      <c r="AF946">
        <v>0.98499999999999999</v>
      </c>
    </row>
    <row r="947" spans="1:32" ht="14.4">
      <c r="A947" t="s">
        <v>1238</v>
      </c>
      <c r="B947" s="7" t="s">
        <v>151</v>
      </c>
      <c r="C947" s="8" t="s">
        <v>84</v>
      </c>
      <c r="D947" s="9" t="s">
        <v>71</v>
      </c>
      <c r="E947" s="13">
        <v>1267711816</v>
      </c>
      <c r="F947">
        <v>22507.888713314278</v>
      </c>
      <c r="G947" s="8"/>
      <c r="H947" s="8"/>
      <c r="I947" s="8"/>
      <c r="J947">
        <v>0</v>
      </c>
      <c r="L947">
        <v>532</v>
      </c>
      <c r="M947">
        <v>9.4455195923512595E-3</v>
      </c>
      <c r="N947">
        <v>1.6E-2</v>
      </c>
      <c r="O947">
        <v>0</v>
      </c>
      <c r="P947">
        <v>73</v>
      </c>
      <c r="Q947">
        <v>68</v>
      </c>
      <c r="R947">
        <v>0</v>
      </c>
      <c r="S947">
        <v>0</v>
      </c>
      <c r="T947">
        <v>0</v>
      </c>
      <c r="U947">
        <v>56323</v>
      </c>
      <c r="V947">
        <v>0.84099999999999997</v>
      </c>
      <c r="W947">
        <v>0</v>
      </c>
      <c r="Y947">
        <v>0</v>
      </c>
      <c r="AA947">
        <v>0</v>
      </c>
      <c r="AB947">
        <v>0</v>
      </c>
      <c r="AC947">
        <v>0</v>
      </c>
      <c r="AD947">
        <v>0</v>
      </c>
      <c r="AE947">
        <v>0.628</v>
      </c>
      <c r="AF947">
        <v>0.94499999999999995</v>
      </c>
    </row>
    <row r="948" spans="1:32" ht="14.4">
      <c r="A948" t="s">
        <v>1239</v>
      </c>
      <c r="B948" s="7" t="s">
        <v>151</v>
      </c>
      <c r="C948" s="8" t="s">
        <v>84</v>
      </c>
      <c r="D948" s="9" t="s">
        <v>72</v>
      </c>
      <c r="E948" s="13">
        <v>1267711816</v>
      </c>
      <c r="F948">
        <v>22277.68765486337</v>
      </c>
      <c r="G948" s="8"/>
      <c r="H948" s="8"/>
      <c r="I948" s="8"/>
      <c r="J948">
        <v>0</v>
      </c>
      <c r="L948">
        <v>627</v>
      </c>
      <c r="M948">
        <v>1.1018363939899833E-2</v>
      </c>
      <c r="N948">
        <v>1.4999999999999999E-2</v>
      </c>
      <c r="O948">
        <v>0</v>
      </c>
      <c r="P948">
        <v>73</v>
      </c>
      <c r="Q948">
        <v>69</v>
      </c>
      <c r="R948">
        <v>0</v>
      </c>
      <c r="S948">
        <v>0</v>
      </c>
      <c r="T948">
        <v>0</v>
      </c>
      <c r="U948">
        <v>56905</v>
      </c>
      <c r="V948">
        <v>0.84399999999999997</v>
      </c>
      <c r="W948">
        <v>0</v>
      </c>
      <c r="Y948">
        <v>0</v>
      </c>
      <c r="AA948">
        <v>0</v>
      </c>
      <c r="AB948">
        <v>0</v>
      </c>
      <c r="AC948">
        <v>0</v>
      </c>
      <c r="AD948">
        <v>0</v>
      </c>
      <c r="AE948">
        <v>0.63</v>
      </c>
      <c r="AF948">
        <v>1.014</v>
      </c>
    </row>
    <row r="949" spans="1:32" ht="14.4">
      <c r="A949" t="s">
        <v>1240</v>
      </c>
      <c r="B949" s="7" t="s">
        <v>151</v>
      </c>
      <c r="C949" s="8" t="s">
        <v>84</v>
      </c>
      <c r="D949" s="9" t="s">
        <v>73</v>
      </c>
      <c r="E949" s="13">
        <v>1267711816</v>
      </c>
      <c r="F949">
        <v>22283.561539813676</v>
      </c>
      <c r="G949" s="8"/>
      <c r="H949" s="8"/>
      <c r="I949" s="8"/>
      <c r="L949">
        <v>627</v>
      </c>
      <c r="M949">
        <v>1.1021269115837581E-2</v>
      </c>
      <c r="N949">
        <v>1.4E-2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56890</v>
      </c>
      <c r="V949">
        <v>0.84799999999999998</v>
      </c>
      <c r="W949">
        <v>0</v>
      </c>
      <c r="Y949">
        <v>0</v>
      </c>
      <c r="AA949">
        <v>0</v>
      </c>
      <c r="AB949">
        <v>0</v>
      </c>
      <c r="AC949">
        <v>0</v>
      </c>
      <c r="AD949">
        <v>0</v>
      </c>
      <c r="AE949">
        <v>0.64</v>
      </c>
      <c r="AF949">
        <v>1.0369999999999999</v>
      </c>
    </row>
    <row r="950" spans="1:32" ht="14.4">
      <c r="A950" t="s">
        <v>1241</v>
      </c>
      <c r="B950" s="7" t="s">
        <v>151</v>
      </c>
      <c r="C950" s="8" t="s">
        <v>84</v>
      </c>
      <c r="D950" s="9" t="s">
        <v>74</v>
      </c>
      <c r="E950" s="13">
        <v>1267711816</v>
      </c>
      <c r="F950">
        <v>22314.941313149095</v>
      </c>
      <c r="G950" s="8"/>
      <c r="H950" s="8"/>
      <c r="I950" s="8"/>
      <c r="L950">
        <v>627</v>
      </c>
      <c r="M950">
        <v>1.1036789297658863E-2</v>
      </c>
      <c r="N950">
        <v>1.4E-2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56810</v>
      </c>
      <c r="V950">
        <v>0.85199999999999998</v>
      </c>
      <c r="W950">
        <v>0</v>
      </c>
      <c r="Y950">
        <v>0</v>
      </c>
      <c r="AA950">
        <v>0</v>
      </c>
      <c r="AB950">
        <v>0</v>
      </c>
      <c r="AC950">
        <v>0</v>
      </c>
      <c r="AD950">
        <v>0</v>
      </c>
      <c r="AE950">
        <v>0.64900000000000002</v>
      </c>
      <c r="AF950">
        <v>1.0469999999999999</v>
      </c>
    </row>
    <row r="951" spans="1:32" ht="14.4">
      <c r="A951" t="s">
        <v>1242</v>
      </c>
      <c r="B951" s="7" t="s">
        <v>152</v>
      </c>
      <c r="C951" s="8" t="s">
        <v>84</v>
      </c>
      <c r="D951" s="9" t="s">
        <v>62</v>
      </c>
      <c r="E951" s="13">
        <v>523256355</v>
      </c>
      <c r="F951">
        <v>5149.1473627238729</v>
      </c>
      <c r="G951" s="14">
        <v>6.6000000000000003E-2</v>
      </c>
      <c r="H951" s="14">
        <v>339</v>
      </c>
      <c r="I951" s="14">
        <v>0.11600000000000001</v>
      </c>
      <c r="J951">
        <v>0</v>
      </c>
      <c r="L951">
        <v>0</v>
      </c>
      <c r="N951">
        <v>1.9E-2</v>
      </c>
      <c r="O951">
        <v>1.4E-2</v>
      </c>
      <c r="P951">
        <v>73</v>
      </c>
      <c r="Q951">
        <v>68</v>
      </c>
      <c r="R951">
        <v>0.35</v>
      </c>
      <c r="S951">
        <v>0.57199999999999995</v>
      </c>
      <c r="T951">
        <v>7.8E-2</v>
      </c>
      <c r="U951">
        <v>101620</v>
      </c>
      <c r="V951">
        <v>0.35899999999999999</v>
      </c>
      <c r="W951">
        <v>93000000</v>
      </c>
      <c r="X951">
        <v>915.17417831135606</v>
      </c>
      <c r="Y951">
        <v>8000000</v>
      </c>
      <c r="Z951">
        <v>78.724660499901589</v>
      </c>
      <c r="AA951">
        <v>0</v>
      </c>
      <c r="AB951">
        <v>0</v>
      </c>
      <c r="AC951">
        <v>0</v>
      </c>
      <c r="AD951">
        <v>0</v>
      </c>
      <c r="AE951">
        <v>4.1000000000000002E-2</v>
      </c>
      <c r="AF951">
        <v>4.2000000000000003E-2</v>
      </c>
    </row>
    <row r="952" spans="1:32" ht="14.4">
      <c r="A952" t="s">
        <v>1243</v>
      </c>
      <c r="B952" s="7" t="s">
        <v>152</v>
      </c>
      <c r="C952" s="8" t="s">
        <v>84</v>
      </c>
      <c r="D952" s="9" t="s">
        <v>63</v>
      </c>
      <c r="E952" s="13">
        <v>523279846</v>
      </c>
      <c r="F952">
        <v>5137.8005282329723</v>
      </c>
      <c r="G952" s="14">
        <v>7.5999999999999998E-2</v>
      </c>
      <c r="H952" s="14">
        <v>392</v>
      </c>
      <c r="I952" s="14">
        <v>0.10199999999999999</v>
      </c>
      <c r="J952">
        <v>0</v>
      </c>
      <c r="L952">
        <v>0</v>
      </c>
      <c r="N952">
        <v>1.9E-2</v>
      </c>
      <c r="O952">
        <v>1.2999999999999999E-2</v>
      </c>
      <c r="P952">
        <v>73</v>
      </c>
      <c r="Q952">
        <v>68</v>
      </c>
      <c r="R952">
        <v>0.34100000000000003</v>
      </c>
      <c r="S952">
        <v>0.58199999999999996</v>
      </c>
      <c r="T952">
        <v>7.6999999999999999E-2</v>
      </c>
      <c r="U952">
        <v>101849</v>
      </c>
      <c r="V952">
        <v>0.36099999999999999</v>
      </c>
      <c r="W952">
        <v>83000000</v>
      </c>
      <c r="X952">
        <v>814.93190900254297</v>
      </c>
      <c r="Y952">
        <v>8000000</v>
      </c>
      <c r="Z952">
        <v>78.547653879763175</v>
      </c>
      <c r="AA952">
        <v>0</v>
      </c>
      <c r="AB952">
        <v>0</v>
      </c>
      <c r="AC952">
        <v>0</v>
      </c>
      <c r="AD952">
        <v>0</v>
      </c>
      <c r="AE952">
        <v>5.0999999999999997E-2</v>
      </c>
      <c r="AF952">
        <v>6.3E-2</v>
      </c>
    </row>
    <row r="953" spans="1:32" ht="14.4">
      <c r="A953" t="s">
        <v>1244</v>
      </c>
      <c r="B953" s="7" t="s">
        <v>152</v>
      </c>
      <c r="C953" s="8" t="s">
        <v>84</v>
      </c>
      <c r="D953" s="9" t="s">
        <v>64</v>
      </c>
      <c r="E953" s="13">
        <v>544381962</v>
      </c>
      <c r="F953">
        <v>5331.902976522787</v>
      </c>
      <c r="G953" s="14">
        <v>6.6000000000000003E-2</v>
      </c>
      <c r="H953" s="14">
        <v>353</v>
      </c>
      <c r="I953" s="14">
        <v>0.113</v>
      </c>
      <c r="J953">
        <v>0</v>
      </c>
      <c r="L953">
        <v>260</v>
      </c>
      <c r="M953">
        <v>2.5465479583541466E-3</v>
      </c>
      <c r="N953">
        <v>1.9E-2</v>
      </c>
      <c r="O953">
        <v>1.2999999999999999E-2</v>
      </c>
      <c r="P953">
        <v>73</v>
      </c>
      <c r="Q953">
        <v>68</v>
      </c>
      <c r="R953">
        <v>0.33</v>
      </c>
      <c r="S953">
        <v>0.59199999999999997</v>
      </c>
      <c r="T953">
        <v>7.6999999999999999E-2</v>
      </c>
      <c r="U953">
        <v>102099</v>
      </c>
      <c r="V953">
        <v>0.36099999999999999</v>
      </c>
      <c r="W953">
        <v>91000000</v>
      </c>
      <c r="X953">
        <v>891.2917854239513</v>
      </c>
      <c r="Y953">
        <v>8000000</v>
      </c>
      <c r="Z953">
        <v>78.355321795512197</v>
      </c>
      <c r="AA953">
        <v>0</v>
      </c>
      <c r="AB953">
        <v>0</v>
      </c>
      <c r="AC953">
        <v>0</v>
      </c>
      <c r="AD953">
        <v>0</v>
      </c>
      <c r="AE953">
        <v>0.14799999999999999</v>
      </c>
      <c r="AF953">
        <v>7.3999999999999996E-2</v>
      </c>
    </row>
    <row r="954" spans="1:32" ht="14.4">
      <c r="A954" t="s">
        <v>1245</v>
      </c>
      <c r="B954" s="7" t="s">
        <v>152</v>
      </c>
      <c r="C954" s="8" t="s">
        <v>84</v>
      </c>
      <c r="D954" s="9" t="s">
        <v>65</v>
      </c>
      <c r="E954" s="13">
        <v>596339089</v>
      </c>
      <c r="F954">
        <v>5825.3874610477778</v>
      </c>
      <c r="G954" s="14">
        <v>6.2E-2</v>
      </c>
      <c r="H954" s="14">
        <v>359</v>
      </c>
      <c r="I954" s="14">
        <v>0.12</v>
      </c>
      <c r="J954">
        <v>0</v>
      </c>
      <c r="L954">
        <v>253</v>
      </c>
      <c r="M954">
        <v>2.4714513182701793E-3</v>
      </c>
      <c r="N954">
        <v>1.9E-2</v>
      </c>
      <c r="O954">
        <v>1.2999999999999999E-2</v>
      </c>
      <c r="P954">
        <v>73</v>
      </c>
      <c r="Q954">
        <v>69</v>
      </c>
      <c r="R954">
        <v>0.31900000000000001</v>
      </c>
      <c r="S954">
        <v>0.60299999999999998</v>
      </c>
      <c r="T954">
        <v>7.6999999999999999E-2</v>
      </c>
      <c r="U954">
        <v>102369</v>
      </c>
      <c r="V954">
        <v>0.36</v>
      </c>
      <c r="W954">
        <v>104000000</v>
      </c>
      <c r="X954">
        <v>1015.9325577078998</v>
      </c>
      <c r="Y954">
        <v>8000000</v>
      </c>
      <c r="Z954">
        <v>78.148658285223064</v>
      </c>
      <c r="AA954">
        <v>0</v>
      </c>
      <c r="AB954">
        <v>0</v>
      </c>
      <c r="AC954">
        <v>0</v>
      </c>
      <c r="AD954">
        <v>0</v>
      </c>
      <c r="AE954">
        <v>0.186</v>
      </c>
      <c r="AF954">
        <v>0.41299999999999998</v>
      </c>
    </row>
    <row r="955" spans="1:32" ht="14.4">
      <c r="A955" t="s">
        <v>1246</v>
      </c>
      <c r="B955" s="7" t="s">
        <v>152</v>
      </c>
      <c r="C955" s="8" t="s">
        <v>84</v>
      </c>
      <c r="D955" s="9" t="s">
        <v>66</v>
      </c>
      <c r="E955" s="13">
        <v>600014341</v>
      </c>
      <c r="F955">
        <v>5844.9597291900054</v>
      </c>
      <c r="G955" s="14">
        <v>5.8000000000000003E-2</v>
      </c>
      <c r="H955" s="14">
        <v>342</v>
      </c>
      <c r="I955" s="14">
        <v>0.10199999999999999</v>
      </c>
      <c r="J955">
        <v>0</v>
      </c>
      <c r="L955">
        <v>260</v>
      </c>
      <c r="M955">
        <v>2.5327553455749842E-3</v>
      </c>
      <c r="N955">
        <v>1.9E-2</v>
      </c>
      <c r="O955">
        <v>1.2999999999999999E-2</v>
      </c>
      <c r="P955">
        <v>74</v>
      </c>
      <c r="Q955">
        <v>69</v>
      </c>
      <c r="R955">
        <v>0.309</v>
      </c>
      <c r="S955">
        <v>0.61399999999999999</v>
      </c>
      <c r="T955">
        <v>7.6999999999999999E-2</v>
      </c>
      <c r="U955">
        <v>102655</v>
      </c>
      <c r="V955">
        <v>0.36</v>
      </c>
      <c r="W955">
        <v>86000000</v>
      </c>
      <c r="X955">
        <v>837.75753738249477</v>
      </c>
      <c r="Y955">
        <v>9000000</v>
      </c>
      <c r="Z955">
        <v>87.672300423749448</v>
      </c>
      <c r="AA955">
        <v>0</v>
      </c>
      <c r="AB955">
        <v>0</v>
      </c>
      <c r="AC955">
        <v>0</v>
      </c>
      <c r="AD955">
        <v>0</v>
      </c>
      <c r="AE955">
        <v>0.19600000000000001</v>
      </c>
      <c r="AF955">
        <v>0.42199999999999999</v>
      </c>
    </row>
    <row r="956" spans="1:32" ht="14.4">
      <c r="A956" t="s">
        <v>1247</v>
      </c>
      <c r="B956" s="7" t="s">
        <v>152</v>
      </c>
      <c r="C956" s="8" t="s">
        <v>84</v>
      </c>
      <c r="D956" s="9" t="s">
        <v>67</v>
      </c>
      <c r="E956" s="13">
        <v>700431791</v>
      </c>
      <c r="F956">
        <v>6803.5452885353225</v>
      </c>
      <c r="G956" s="14">
        <v>6.0999999999999999E-2</v>
      </c>
      <c r="H956" s="14">
        <v>412</v>
      </c>
      <c r="I956" s="14">
        <v>0.10100000000000001</v>
      </c>
      <c r="J956">
        <v>74</v>
      </c>
      <c r="K956">
        <v>7.1878854989266736E-4</v>
      </c>
      <c r="L956">
        <v>205</v>
      </c>
      <c r="M956">
        <v>1.9912385503783351E-3</v>
      </c>
      <c r="N956">
        <v>1.9E-2</v>
      </c>
      <c r="O956">
        <v>1.2999999999999999E-2</v>
      </c>
      <c r="P956">
        <v>74</v>
      </c>
      <c r="Q956">
        <v>69</v>
      </c>
      <c r="R956">
        <v>0.3</v>
      </c>
      <c r="S956">
        <v>0.623</v>
      </c>
      <c r="T956">
        <v>7.6999999999999999E-2</v>
      </c>
      <c r="U956">
        <v>102951</v>
      </c>
      <c r="V956">
        <v>0.35899999999999999</v>
      </c>
      <c r="W956">
        <v>71000000</v>
      </c>
      <c r="X956">
        <v>689.64847354566734</v>
      </c>
      <c r="Y956">
        <v>10000000</v>
      </c>
      <c r="Z956">
        <v>97.133587823333428</v>
      </c>
      <c r="AA956">
        <v>0.45300000000000001</v>
      </c>
      <c r="AB956">
        <v>20</v>
      </c>
      <c r="AC956">
        <v>0</v>
      </c>
      <c r="AD956">
        <v>140</v>
      </c>
      <c r="AE956">
        <v>0.20499999999999999</v>
      </c>
      <c r="AF956">
        <v>0.45500000000000002</v>
      </c>
    </row>
    <row r="957" spans="1:32" ht="14.4">
      <c r="A957" t="s">
        <v>1248</v>
      </c>
      <c r="B957" s="7" t="s">
        <v>152</v>
      </c>
      <c r="C957" s="8" t="s">
        <v>84</v>
      </c>
      <c r="D957" s="9" t="s">
        <v>68</v>
      </c>
      <c r="E957" s="13">
        <v>704762536</v>
      </c>
      <c r="F957">
        <v>6825.1262444315316</v>
      </c>
      <c r="G957" s="14">
        <v>6.4000000000000001E-2</v>
      </c>
      <c r="H957" s="14">
        <v>435</v>
      </c>
      <c r="I957" s="14">
        <v>9.9000000000000005E-2</v>
      </c>
      <c r="J957">
        <v>74</v>
      </c>
      <c r="K957">
        <v>7.1663761379043189E-4</v>
      </c>
      <c r="L957">
        <v>205</v>
      </c>
      <c r="M957">
        <v>1.9852798760410613E-3</v>
      </c>
      <c r="N957">
        <v>1.9E-2</v>
      </c>
      <c r="O957">
        <v>1.2999999999999999E-2</v>
      </c>
      <c r="P957">
        <v>74</v>
      </c>
      <c r="Q957">
        <v>69</v>
      </c>
      <c r="R957">
        <v>0.29299999999999998</v>
      </c>
      <c r="S957">
        <v>0.63100000000000001</v>
      </c>
      <c r="T957">
        <v>7.5999999999999998E-2</v>
      </c>
      <c r="U957">
        <v>103260</v>
      </c>
      <c r="V957">
        <v>0.35899999999999999</v>
      </c>
      <c r="W957">
        <v>94000000</v>
      </c>
      <c r="X957">
        <v>910.32345535541356</v>
      </c>
      <c r="Y957">
        <v>16000000</v>
      </c>
      <c r="Z957">
        <v>154.94867325198527</v>
      </c>
      <c r="AA957">
        <v>0.45300000000000001</v>
      </c>
      <c r="AB957">
        <v>20</v>
      </c>
      <c r="AC957">
        <v>0</v>
      </c>
      <c r="AD957">
        <v>140</v>
      </c>
      <c r="AE957">
        <v>0.214</v>
      </c>
      <c r="AF957">
        <v>0.44700000000000001</v>
      </c>
    </row>
    <row r="958" spans="1:32" ht="14.4">
      <c r="A958" t="s">
        <v>1249</v>
      </c>
      <c r="B958" s="7" t="s">
        <v>152</v>
      </c>
      <c r="C958" s="8" t="s">
        <v>84</v>
      </c>
      <c r="D958" s="9" t="s">
        <v>69</v>
      </c>
      <c r="E958" s="13">
        <v>758888875</v>
      </c>
      <c r="F958">
        <v>7326.172214391906</v>
      </c>
      <c r="G958" s="14">
        <v>6.0999999999999999E-2</v>
      </c>
      <c r="H958" s="14">
        <v>448</v>
      </c>
      <c r="I958" s="14">
        <v>9.8000000000000004E-2</v>
      </c>
      <c r="J958">
        <v>81</v>
      </c>
      <c r="K958">
        <v>7.819589519819281E-4</v>
      </c>
      <c r="L958">
        <v>238</v>
      </c>
      <c r="M958">
        <v>2.2976077848357885E-3</v>
      </c>
      <c r="N958">
        <v>1.9E-2</v>
      </c>
      <c r="O958">
        <v>1.2E-2</v>
      </c>
      <c r="P958">
        <v>74</v>
      </c>
      <c r="Q958">
        <v>69</v>
      </c>
      <c r="R958">
        <v>0.28699999999999998</v>
      </c>
      <c r="S958">
        <v>0.63800000000000001</v>
      </c>
      <c r="T958">
        <v>7.4999999999999997E-2</v>
      </c>
      <c r="U958">
        <v>103586</v>
      </c>
      <c r="V958">
        <v>0.35799999999999998</v>
      </c>
      <c r="W958">
        <v>129000000</v>
      </c>
      <c r="X958">
        <v>1245.3420346378855</v>
      </c>
      <c r="Y958">
        <v>16000000</v>
      </c>
      <c r="Z958">
        <v>154.46102755198578</v>
      </c>
      <c r="AA958">
        <v>0.45300000000000001</v>
      </c>
      <c r="AB958">
        <v>20</v>
      </c>
      <c r="AC958">
        <v>0</v>
      </c>
      <c r="AD958">
        <v>140</v>
      </c>
      <c r="AE958">
        <v>0.223</v>
      </c>
      <c r="AF958">
        <v>0.496</v>
      </c>
    </row>
    <row r="959" spans="1:32" ht="14.4">
      <c r="A959" t="s">
        <v>1250</v>
      </c>
      <c r="B959" s="7" t="s">
        <v>152</v>
      </c>
      <c r="C959" s="8" t="s">
        <v>84</v>
      </c>
      <c r="D959" s="9" t="s">
        <v>70</v>
      </c>
      <c r="E959" s="13">
        <v>825925911</v>
      </c>
      <c r="F959">
        <v>7946.7912769888007</v>
      </c>
      <c r="G959" s="14">
        <v>0.06</v>
      </c>
      <c r="H959" s="14">
        <v>474</v>
      </c>
      <c r="I959" s="14">
        <v>9.5000000000000001E-2</v>
      </c>
      <c r="J959">
        <v>81</v>
      </c>
      <c r="K959">
        <v>7.793557325943886E-4</v>
      </c>
      <c r="L959">
        <v>238</v>
      </c>
      <c r="M959">
        <v>2.2899588192279567E-3</v>
      </c>
      <c r="N959">
        <v>1.9E-2</v>
      </c>
      <c r="O959">
        <v>1.2E-2</v>
      </c>
      <c r="P959">
        <v>74</v>
      </c>
      <c r="Q959">
        <v>70</v>
      </c>
      <c r="R959">
        <v>0.28199999999999997</v>
      </c>
      <c r="S959">
        <v>0.64300000000000002</v>
      </c>
      <c r="T959">
        <v>7.3999999999999996E-2</v>
      </c>
      <c r="U959">
        <v>103932</v>
      </c>
      <c r="V959">
        <v>0.35799999999999998</v>
      </c>
      <c r="W959">
        <v>127000000</v>
      </c>
      <c r="X959">
        <v>1221.952815302313</v>
      </c>
      <c r="Y959">
        <v>11000000</v>
      </c>
      <c r="Z959">
        <v>105.83843282146019</v>
      </c>
      <c r="AA959">
        <v>0.45300000000000001</v>
      </c>
      <c r="AB959">
        <v>20</v>
      </c>
      <c r="AC959">
        <v>0</v>
      </c>
      <c r="AD959">
        <v>140</v>
      </c>
      <c r="AE959">
        <v>0.23200000000000001</v>
      </c>
      <c r="AF959">
        <v>0.57799999999999996</v>
      </c>
    </row>
    <row r="960" spans="1:32" ht="14.4">
      <c r="A960" t="s">
        <v>1251</v>
      </c>
      <c r="B960" s="7" t="s">
        <v>152</v>
      </c>
      <c r="C960" s="8" t="s">
        <v>84</v>
      </c>
      <c r="D960" s="9" t="s">
        <v>71</v>
      </c>
      <c r="E960" s="13">
        <v>771481468</v>
      </c>
      <c r="F960">
        <v>7397.0379305054848</v>
      </c>
      <c r="G960" s="14">
        <v>6.2E-2</v>
      </c>
      <c r="H960" s="14">
        <v>462</v>
      </c>
      <c r="I960" s="14">
        <v>0.11</v>
      </c>
      <c r="J960">
        <v>81</v>
      </c>
      <c r="K960">
        <v>7.7663572907877578E-4</v>
      </c>
      <c r="L960">
        <v>205</v>
      </c>
      <c r="M960">
        <v>1.9655595612487536E-3</v>
      </c>
      <c r="N960">
        <v>1.9E-2</v>
      </c>
      <c r="O960">
        <v>1.2E-2</v>
      </c>
      <c r="P960">
        <v>75</v>
      </c>
      <c r="Q960">
        <v>70</v>
      </c>
      <c r="R960">
        <v>0.27900000000000003</v>
      </c>
      <c r="S960">
        <v>0.64800000000000002</v>
      </c>
      <c r="T960">
        <v>7.2999999999999995E-2</v>
      </c>
      <c r="U960">
        <v>104296</v>
      </c>
      <c r="V960">
        <v>0.35699999999999998</v>
      </c>
      <c r="W960">
        <v>112000000</v>
      </c>
      <c r="X960">
        <v>1073.8666871212702</v>
      </c>
      <c r="Y960">
        <v>10000000</v>
      </c>
      <c r="Z960">
        <v>95.880954207256266</v>
      </c>
      <c r="AA960">
        <v>0.45300000000000001</v>
      </c>
      <c r="AB960">
        <v>20</v>
      </c>
      <c r="AC960">
        <v>0</v>
      </c>
      <c r="AD960">
        <v>140</v>
      </c>
      <c r="AE960">
        <v>0.24099999999999999</v>
      </c>
      <c r="AF960">
        <v>1.097</v>
      </c>
    </row>
    <row r="961" spans="1:32" ht="14.4">
      <c r="A961" t="s">
        <v>1252</v>
      </c>
      <c r="B961" s="7" t="s">
        <v>152</v>
      </c>
      <c r="C961" s="8" t="s">
        <v>84</v>
      </c>
      <c r="D961" s="9" t="s">
        <v>72</v>
      </c>
      <c r="E961" s="13">
        <v>771111097</v>
      </c>
      <c r="F961">
        <v>7366.5762010756898</v>
      </c>
      <c r="G961" s="14">
        <v>0.06</v>
      </c>
      <c r="H961" s="14">
        <v>438</v>
      </c>
      <c r="I961" s="14">
        <v>0.106</v>
      </c>
      <c r="J961">
        <v>81</v>
      </c>
      <c r="K961">
        <v>7.7380895516684662E-4</v>
      </c>
      <c r="L961">
        <v>231</v>
      </c>
      <c r="M961">
        <v>2.2067885017721181E-3</v>
      </c>
      <c r="N961">
        <v>1.9E-2</v>
      </c>
      <c r="O961">
        <v>1.2E-2</v>
      </c>
      <c r="P961">
        <v>75</v>
      </c>
      <c r="Q961">
        <v>70</v>
      </c>
      <c r="R961">
        <v>0.27500000000000002</v>
      </c>
      <c r="S961">
        <v>0.65200000000000002</v>
      </c>
      <c r="T961">
        <v>7.1999999999999995E-2</v>
      </c>
      <c r="U961">
        <v>104677</v>
      </c>
      <c r="V961">
        <v>0.35699999999999998</v>
      </c>
      <c r="W961">
        <v>112000000</v>
      </c>
      <c r="X961">
        <v>1069.9580614652693</v>
      </c>
      <c r="Y961">
        <v>10000000</v>
      </c>
      <c r="Z961">
        <v>95.531969773684764</v>
      </c>
      <c r="AA961">
        <v>0.45300000000000001</v>
      </c>
      <c r="AB961">
        <v>15</v>
      </c>
      <c r="AC961">
        <v>0</v>
      </c>
      <c r="AD961">
        <v>140</v>
      </c>
      <c r="AE961">
        <v>0.27</v>
      </c>
      <c r="AF961">
        <v>1.165</v>
      </c>
    </row>
    <row r="962" spans="1:32" ht="14.4">
      <c r="A962" t="s">
        <v>1253</v>
      </c>
      <c r="B962" s="7" t="s">
        <v>152</v>
      </c>
      <c r="C962" s="8" t="s">
        <v>84</v>
      </c>
      <c r="D962" s="9" t="s">
        <v>73</v>
      </c>
      <c r="E962" s="13">
        <v>778518505</v>
      </c>
      <c r="F962">
        <v>7409.2402021432517</v>
      </c>
      <c r="G962" s="14">
        <v>6.5000000000000002E-2</v>
      </c>
      <c r="H962" s="14">
        <v>481</v>
      </c>
      <c r="I962" s="14">
        <v>0.107</v>
      </c>
      <c r="J962">
        <v>81</v>
      </c>
      <c r="K962">
        <v>7.7088528084968684E-4</v>
      </c>
      <c r="L962">
        <v>231</v>
      </c>
      <c r="M962">
        <v>2.1984506157565146E-3</v>
      </c>
      <c r="N962">
        <v>1.9E-2</v>
      </c>
      <c r="O962">
        <v>1.0999999999999999E-2</v>
      </c>
      <c r="P962">
        <v>75</v>
      </c>
      <c r="Q962">
        <v>70</v>
      </c>
      <c r="R962">
        <v>0.27200000000000002</v>
      </c>
      <c r="S962">
        <v>0.65600000000000003</v>
      </c>
      <c r="T962">
        <v>7.1999999999999995E-2</v>
      </c>
      <c r="U962">
        <v>105074</v>
      </c>
      <c r="V962">
        <v>0.35599999999999998</v>
      </c>
      <c r="W962">
        <v>117000000</v>
      </c>
      <c r="X962">
        <v>1113.5009612273254</v>
      </c>
      <c r="Y962">
        <v>10000000</v>
      </c>
      <c r="Z962">
        <v>95.171022327121833</v>
      </c>
      <c r="AA962">
        <v>0.45300000000000001</v>
      </c>
      <c r="AB962">
        <v>15</v>
      </c>
      <c r="AC962">
        <v>0</v>
      </c>
      <c r="AD962">
        <v>140</v>
      </c>
      <c r="AE962">
        <v>0.3</v>
      </c>
      <c r="AF962">
        <v>1.1499999999999999</v>
      </c>
    </row>
    <row r="963" spans="1:32" ht="14.4">
      <c r="A963" t="s">
        <v>1254</v>
      </c>
      <c r="B963" s="7" t="s">
        <v>152</v>
      </c>
      <c r="C963" s="8" t="s">
        <v>84</v>
      </c>
      <c r="D963" s="9" t="s">
        <v>74</v>
      </c>
      <c r="E963" s="13">
        <v>801481467</v>
      </c>
      <c r="F963">
        <v>7598.2050851796021</v>
      </c>
      <c r="G963" s="14">
        <v>6.4000000000000001E-2</v>
      </c>
      <c r="H963" s="14">
        <v>478</v>
      </c>
      <c r="I963" s="14">
        <v>9.7000000000000003E-2</v>
      </c>
      <c r="J963">
        <v>81</v>
      </c>
      <c r="K963">
        <v>7.6789624868462217E-4</v>
      </c>
      <c r="L963">
        <v>231</v>
      </c>
      <c r="M963">
        <v>2.18992633884133E-3</v>
      </c>
      <c r="N963">
        <v>1.9E-2</v>
      </c>
      <c r="O963">
        <v>1.0999999999999999E-2</v>
      </c>
      <c r="P963">
        <v>75</v>
      </c>
      <c r="Q963">
        <v>70</v>
      </c>
      <c r="R963">
        <v>0.27</v>
      </c>
      <c r="S963">
        <v>0.65900000000000003</v>
      </c>
      <c r="T963">
        <v>7.0999999999999994E-2</v>
      </c>
      <c r="U963">
        <v>105483</v>
      </c>
      <c r="V963">
        <v>0.35599999999999998</v>
      </c>
      <c r="W963">
        <v>110000000</v>
      </c>
      <c r="X963">
        <v>1042.8220661149189</v>
      </c>
      <c r="Y963">
        <v>10000000</v>
      </c>
      <c r="Z963">
        <v>94.802006010447187</v>
      </c>
      <c r="AA963">
        <v>0.45300000000000001</v>
      </c>
      <c r="AB963">
        <v>15</v>
      </c>
      <c r="AC963">
        <v>102</v>
      </c>
      <c r="AD963">
        <v>140</v>
      </c>
      <c r="AE963">
        <v>0.32</v>
      </c>
      <c r="AF963">
        <v>1.232</v>
      </c>
    </row>
    <row r="964" spans="1:32" ht="14.4">
      <c r="A964" t="s">
        <v>1255</v>
      </c>
      <c r="B964" s="7" t="s">
        <v>153</v>
      </c>
      <c r="C964" s="8" t="s">
        <v>80</v>
      </c>
      <c r="D964" s="9" t="s">
        <v>62</v>
      </c>
      <c r="E964" s="7"/>
      <c r="G964" s="8"/>
      <c r="H964" s="8"/>
      <c r="I964" s="8"/>
      <c r="J964">
        <v>0</v>
      </c>
      <c r="L964">
        <v>0</v>
      </c>
      <c r="N964">
        <v>2.1999999999999999E-2</v>
      </c>
      <c r="O964">
        <v>0</v>
      </c>
      <c r="P964">
        <v>78</v>
      </c>
      <c r="Q964">
        <v>73</v>
      </c>
      <c r="R964">
        <v>0.30499999999999999</v>
      </c>
      <c r="S964">
        <v>0.64200000000000002</v>
      </c>
      <c r="T964">
        <v>5.3999999999999999E-2</v>
      </c>
      <c r="U964">
        <v>155328</v>
      </c>
      <c r="V964">
        <v>0.93100000000000005</v>
      </c>
      <c r="W964">
        <v>0</v>
      </c>
      <c r="Y964">
        <v>0</v>
      </c>
      <c r="AA964">
        <v>0</v>
      </c>
      <c r="AB964">
        <v>0</v>
      </c>
      <c r="AC964">
        <v>0</v>
      </c>
      <c r="AD964">
        <v>0</v>
      </c>
      <c r="AE964">
        <v>0.161</v>
      </c>
      <c r="AF964">
        <v>0.17499999999999999</v>
      </c>
    </row>
    <row r="965" spans="1:32" ht="14.4">
      <c r="A965" t="s">
        <v>1256</v>
      </c>
      <c r="B965" s="7" t="s">
        <v>153</v>
      </c>
      <c r="C965" s="8" t="s">
        <v>80</v>
      </c>
      <c r="D965" s="9" t="s">
        <v>63</v>
      </c>
      <c r="E965" s="7"/>
      <c r="G965" s="8"/>
      <c r="H965" s="8"/>
      <c r="I965" s="8"/>
      <c r="J965">
        <v>0</v>
      </c>
      <c r="L965">
        <v>0</v>
      </c>
      <c r="N965">
        <v>2.1000000000000001E-2</v>
      </c>
      <c r="O965">
        <v>0</v>
      </c>
      <c r="P965">
        <v>78</v>
      </c>
      <c r="Q965">
        <v>73</v>
      </c>
      <c r="R965">
        <v>0.30299999999999999</v>
      </c>
      <c r="S965">
        <v>0.64100000000000001</v>
      </c>
      <c r="T965">
        <v>5.5E-2</v>
      </c>
      <c r="U965">
        <v>156417</v>
      </c>
      <c r="V965">
        <v>0.93200000000000005</v>
      </c>
      <c r="W965">
        <v>0</v>
      </c>
      <c r="Y965">
        <v>0</v>
      </c>
      <c r="AA965">
        <v>0</v>
      </c>
      <c r="AB965">
        <v>0</v>
      </c>
      <c r="AC965">
        <v>0</v>
      </c>
      <c r="AD965">
        <v>0</v>
      </c>
      <c r="AE965">
        <v>0.254</v>
      </c>
      <c r="AF965">
        <v>0.20799999999999999</v>
      </c>
    </row>
    <row r="966" spans="1:32" ht="14.4">
      <c r="A966" t="s">
        <v>1257</v>
      </c>
      <c r="B966" s="7" t="s">
        <v>153</v>
      </c>
      <c r="C966" s="8" t="s">
        <v>80</v>
      </c>
      <c r="D966" s="9" t="s">
        <v>64</v>
      </c>
      <c r="E966" s="7"/>
      <c r="G966" s="8"/>
      <c r="H966" s="8"/>
      <c r="I966" s="8"/>
      <c r="J966">
        <v>0</v>
      </c>
      <c r="L966">
        <v>0</v>
      </c>
      <c r="N966">
        <v>2.1000000000000001E-2</v>
      </c>
      <c r="O966">
        <v>0</v>
      </c>
      <c r="P966">
        <v>78</v>
      </c>
      <c r="Q966">
        <v>73</v>
      </c>
      <c r="R966">
        <v>0.30199999999999999</v>
      </c>
      <c r="S966">
        <v>0.64100000000000001</v>
      </c>
      <c r="T966">
        <v>5.8000000000000003E-2</v>
      </c>
      <c r="U966">
        <v>157241</v>
      </c>
      <c r="V966">
        <v>0.93300000000000005</v>
      </c>
      <c r="W966">
        <v>0</v>
      </c>
      <c r="Y966">
        <v>0</v>
      </c>
      <c r="AA966">
        <v>0</v>
      </c>
      <c r="AB966">
        <v>0</v>
      </c>
      <c r="AC966">
        <v>0</v>
      </c>
      <c r="AD966">
        <v>0</v>
      </c>
      <c r="AE966">
        <v>0.312</v>
      </c>
      <c r="AF966">
        <v>0.44800000000000001</v>
      </c>
    </row>
    <row r="967" spans="1:32" ht="14.4">
      <c r="A967" t="s">
        <v>1258</v>
      </c>
      <c r="B967" s="7" t="s">
        <v>153</v>
      </c>
      <c r="C967" s="8" t="s">
        <v>80</v>
      </c>
      <c r="D967" s="9" t="s">
        <v>65</v>
      </c>
      <c r="E967" s="7"/>
      <c r="G967" s="8"/>
      <c r="H967" s="8"/>
      <c r="I967" s="8"/>
      <c r="J967">
        <v>0</v>
      </c>
      <c r="L967">
        <v>0</v>
      </c>
      <c r="N967">
        <v>0.02</v>
      </c>
      <c r="O967">
        <v>0</v>
      </c>
      <c r="P967">
        <v>79</v>
      </c>
      <c r="Q967">
        <v>74</v>
      </c>
      <c r="R967">
        <v>0.3</v>
      </c>
      <c r="S967">
        <v>0.64</v>
      </c>
      <c r="T967">
        <v>0.06</v>
      </c>
      <c r="U967">
        <v>157823</v>
      </c>
      <c r="V967">
        <v>0.93400000000000005</v>
      </c>
      <c r="W967">
        <v>0</v>
      </c>
      <c r="Y967">
        <v>0</v>
      </c>
      <c r="AA967">
        <v>0</v>
      </c>
      <c r="AB967">
        <v>0</v>
      </c>
      <c r="AC967">
        <v>0</v>
      </c>
      <c r="AD967">
        <v>0</v>
      </c>
      <c r="AE967">
        <v>0.33700000000000002</v>
      </c>
      <c r="AF967">
        <v>0.50600000000000001</v>
      </c>
    </row>
    <row r="968" spans="1:32" ht="14.4">
      <c r="A968" t="s">
        <v>1259</v>
      </c>
      <c r="B968" s="7" t="s">
        <v>153</v>
      </c>
      <c r="C968" s="8" t="s">
        <v>80</v>
      </c>
      <c r="D968" s="9" t="s">
        <v>66</v>
      </c>
      <c r="E968" s="7"/>
      <c r="G968" s="8"/>
      <c r="H968" s="8"/>
      <c r="I968" s="8"/>
      <c r="J968">
        <v>0</v>
      </c>
      <c r="L968">
        <v>0</v>
      </c>
      <c r="N968">
        <v>0.02</v>
      </c>
      <c r="O968">
        <v>0</v>
      </c>
      <c r="P968">
        <v>79</v>
      </c>
      <c r="Q968">
        <v>74</v>
      </c>
      <c r="R968">
        <v>0.29799999999999999</v>
      </c>
      <c r="S968">
        <v>0.64</v>
      </c>
      <c r="T968">
        <v>6.2E-2</v>
      </c>
      <c r="U968">
        <v>158194</v>
      </c>
      <c r="V968">
        <v>0.93500000000000005</v>
      </c>
      <c r="W968">
        <v>0</v>
      </c>
      <c r="Y968">
        <v>0</v>
      </c>
      <c r="AA968">
        <v>0</v>
      </c>
      <c r="AB968">
        <v>0</v>
      </c>
      <c r="AC968">
        <v>0</v>
      </c>
      <c r="AD968">
        <v>0</v>
      </c>
      <c r="AE968">
        <v>0.36199999999999999</v>
      </c>
      <c r="AF968">
        <v>0.61899999999999999</v>
      </c>
    </row>
    <row r="969" spans="1:32" ht="14.4">
      <c r="A969" t="s">
        <v>1260</v>
      </c>
      <c r="B969" s="7" t="s">
        <v>153</v>
      </c>
      <c r="C969" s="8" t="s">
        <v>80</v>
      </c>
      <c r="D969" s="9" t="s">
        <v>67</v>
      </c>
      <c r="E969" s="7"/>
      <c r="G969" s="8"/>
      <c r="H969" s="8"/>
      <c r="I969" s="8"/>
      <c r="J969">
        <v>0</v>
      </c>
      <c r="L969">
        <v>0</v>
      </c>
      <c r="N969">
        <v>1.9E-2</v>
      </c>
      <c r="O969">
        <v>0</v>
      </c>
      <c r="P969">
        <v>79</v>
      </c>
      <c r="Q969">
        <v>74</v>
      </c>
      <c r="R969">
        <v>0.29499999999999998</v>
      </c>
      <c r="S969">
        <v>0.64100000000000001</v>
      </c>
      <c r="T969">
        <v>6.4000000000000001E-2</v>
      </c>
      <c r="U969">
        <v>158401</v>
      </c>
      <c r="V969">
        <v>0.93600000000000005</v>
      </c>
      <c r="W969">
        <v>0</v>
      </c>
      <c r="Y969">
        <v>0</v>
      </c>
      <c r="AA969">
        <v>0</v>
      </c>
      <c r="AB969">
        <v>0</v>
      </c>
      <c r="AC969">
        <v>0</v>
      </c>
      <c r="AD969">
        <v>0</v>
      </c>
      <c r="AE969">
        <v>0.38600000000000001</v>
      </c>
      <c r="AF969">
        <v>0.57976412489999996</v>
      </c>
    </row>
    <row r="970" spans="1:32" ht="14.4">
      <c r="A970" t="s">
        <v>1261</v>
      </c>
      <c r="B970" s="7" t="s">
        <v>153</v>
      </c>
      <c r="C970" s="8" t="s">
        <v>80</v>
      </c>
      <c r="D970" s="9" t="s">
        <v>68</v>
      </c>
      <c r="E970" s="7"/>
      <c r="G970" s="8"/>
      <c r="H970" s="8"/>
      <c r="I970" s="8"/>
      <c r="N970">
        <v>1.9E-2</v>
      </c>
      <c r="O970">
        <v>0</v>
      </c>
      <c r="P970">
        <v>80</v>
      </c>
      <c r="Q970">
        <v>74</v>
      </c>
      <c r="R970">
        <v>0.29199999999999998</v>
      </c>
      <c r="S970">
        <v>0.64200000000000002</v>
      </c>
      <c r="T970">
        <v>6.6000000000000003E-2</v>
      </c>
      <c r="U970">
        <v>158429</v>
      </c>
      <c r="V970">
        <v>0.93700000000000006</v>
      </c>
      <c r="W970">
        <v>0</v>
      </c>
      <c r="Y970">
        <v>0</v>
      </c>
      <c r="AA970">
        <v>0</v>
      </c>
      <c r="AB970">
        <v>0</v>
      </c>
      <c r="AC970">
        <v>0</v>
      </c>
      <c r="AD970">
        <v>0</v>
      </c>
      <c r="AE970">
        <v>0.439</v>
      </c>
      <c r="AF970">
        <v>0.57976412489999996</v>
      </c>
    </row>
    <row r="971" spans="1:32" ht="14.4">
      <c r="A971" t="s">
        <v>1262</v>
      </c>
      <c r="B971" s="7" t="s">
        <v>153</v>
      </c>
      <c r="C971" s="8" t="s">
        <v>80</v>
      </c>
      <c r="D971" s="9" t="s">
        <v>69</v>
      </c>
      <c r="E971" s="7"/>
      <c r="G971" s="8"/>
      <c r="H971" s="8"/>
      <c r="I971" s="8"/>
      <c r="J971">
        <v>0</v>
      </c>
      <c r="L971">
        <v>0</v>
      </c>
      <c r="N971">
        <v>1.9E-2</v>
      </c>
      <c r="O971">
        <v>0</v>
      </c>
      <c r="P971">
        <v>80</v>
      </c>
      <c r="Q971">
        <v>75</v>
      </c>
      <c r="R971">
        <v>0.28799999999999998</v>
      </c>
      <c r="S971">
        <v>0.64500000000000002</v>
      </c>
      <c r="T971">
        <v>6.7000000000000004E-2</v>
      </c>
      <c r="U971">
        <v>158331</v>
      </c>
      <c r="V971">
        <v>0.93799999999999994</v>
      </c>
      <c r="W971">
        <v>0</v>
      </c>
      <c r="Y971">
        <v>0</v>
      </c>
      <c r="AA971">
        <v>0</v>
      </c>
      <c r="AB971">
        <v>0</v>
      </c>
      <c r="AC971">
        <v>0</v>
      </c>
      <c r="AD971">
        <v>0</v>
      </c>
      <c r="AE971">
        <v>0.46200000000000002</v>
      </c>
      <c r="AF971">
        <v>0.57976412489999996</v>
      </c>
    </row>
    <row r="972" spans="1:32" ht="14.4">
      <c r="A972" t="s">
        <v>1263</v>
      </c>
      <c r="B972" s="7" t="s">
        <v>153</v>
      </c>
      <c r="C972" s="8" t="s">
        <v>80</v>
      </c>
      <c r="D972" s="9" t="s">
        <v>70</v>
      </c>
      <c r="E972" s="7"/>
      <c r="G972" s="8"/>
      <c r="H972" s="8"/>
      <c r="I972" s="8"/>
      <c r="N972">
        <v>1.7999999999999999E-2</v>
      </c>
      <c r="O972">
        <v>0</v>
      </c>
      <c r="P972">
        <v>80</v>
      </c>
      <c r="Q972">
        <v>75</v>
      </c>
      <c r="R972">
        <v>0.28399999999999997</v>
      </c>
      <c r="S972">
        <v>0.64700000000000002</v>
      </c>
      <c r="T972">
        <v>6.9000000000000006E-2</v>
      </c>
      <c r="U972">
        <v>158310</v>
      </c>
      <c r="V972">
        <v>0.93899999999999995</v>
      </c>
      <c r="W972">
        <v>0</v>
      </c>
      <c r="Y972">
        <v>0</v>
      </c>
      <c r="AA972">
        <v>0</v>
      </c>
      <c r="AB972">
        <v>0</v>
      </c>
      <c r="AC972">
        <v>0</v>
      </c>
      <c r="AD972">
        <v>0</v>
      </c>
      <c r="AE972">
        <v>0.48399999999999999</v>
      </c>
      <c r="AF972">
        <v>0.57976412489999996</v>
      </c>
    </row>
    <row r="973" spans="1:32" ht="14.4">
      <c r="A973" t="s">
        <v>1264</v>
      </c>
      <c r="B973" s="7" t="s">
        <v>153</v>
      </c>
      <c r="C973" s="8" t="s">
        <v>80</v>
      </c>
      <c r="D973" s="9" t="s">
        <v>71</v>
      </c>
      <c r="E973" s="7"/>
      <c r="G973" s="8"/>
      <c r="H973" s="8"/>
      <c r="I973" s="8"/>
      <c r="J973">
        <v>0</v>
      </c>
      <c r="L973">
        <v>0</v>
      </c>
      <c r="N973">
        <v>1.7999999999999999E-2</v>
      </c>
      <c r="O973">
        <v>0</v>
      </c>
      <c r="P973">
        <v>81</v>
      </c>
      <c r="Q973">
        <v>75</v>
      </c>
      <c r="R973">
        <v>0.27900000000000003</v>
      </c>
      <c r="S973">
        <v>0.65</v>
      </c>
      <c r="T973">
        <v>7.0999999999999994E-2</v>
      </c>
      <c r="U973">
        <v>158621</v>
      </c>
      <c r="V973">
        <v>0.94</v>
      </c>
      <c r="W973">
        <v>0</v>
      </c>
      <c r="Y973">
        <v>0</v>
      </c>
      <c r="AA973">
        <v>0</v>
      </c>
      <c r="AB973">
        <v>0</v>
      </c>
      <c r="AC973">
        <v>0</v>
      </c>
      <c r="AD973">
        <v>0</v>
      </c>
      <c r="AE973">
        <v>0.50600000000000001</v>
      </c>
      <c r="AF973">
        <v>0.57976412489999996</v>
      </c>
    </row>
    <row r="974" spans="1:32" ht="14.4">
      <c r="A974" t="s">
        <v>1265</v>
      </c>
      <c r="B974" s="7" t="s">
        <v>153</v>
      </c>
      <c r="C974" s="8" t="s">
        <v>80</v>
      </c>
      <c r="D974" s="9" t="s">
        <v>72</v>
      </c>
      <c r="E974" s="7"/>
      <c r="G974" s="8"/>
      <c r="H974" s="8"/>
      <c r="I974" s="8"/>
      <c r="J974">
        <v>0</v>
      </c>
      <c r="L974">
        <v>0</v>
      </c>
      <c r="N974">
        <v>1.7999999999999999E-2</v>
      </c>
      <c r="O974">
        <v>0</v>
      </c>
      <c r="P974">
        <v>81</v>
      </c>
      <c r="Q974">
        <v>75</v>
      </c>
      <c r="R974">
        <v>0.27500000000000002</v>
      </c>
      <c r="S974">
        <v>0.65200000000000002</v>
      </c>
      <c r="T974">
        <v>7.2999999999999995E-2</v>
      </c>
      <c r="U974">
        <v>159440</v>
      </c>
      <c r="V974">
        <v>0.94099999999999995</v>
      </c>
      <c r="W974">
        <v>0</v>
      </c>
      <c r="Y974">
        <v>0</v>
      </c>
      <c r="AA974">
        <v>0</v>
      </c>
      <c r="AB974">
        <v>0</v>
      </c>
      <c r="AC974">
        <v>0</v>
      </c>
      <c r="AD974">
        <v>0</v>
      </c>
      <c r="AE974">
        <v>0.54</v>
      </c>
      <c r="AF974">
        <v>0.57976412489999996</v>
      </c>
    </row>
    <row r="975" spans="1:32" ht="14.4">
      <c r="A975" t="s">
        <v>1266</v>
      </c>
      <c r="B975" s="7" t="s">
        <v>153</v>
      </c>
      <c r="C975" s="8" t="s">
        <v>80</v>
      </c>
      <c r="D975" s="9" t="s">
        <v>73</v>
      </c>
      <c r="E975" s="7"/>
      <c r="G975" s="8"/>
      <c r="H975" s="8"/>
      <c r="I975" s="8"/>
      <c r="N975">
        <v>1.7999999999999999E-2</v>
      </c>
      <c r="O975">
        <v>0</v>
      </c>
      <c r="P975">
        <v>81</v>
      </c>
      <c r="Q975">
        <v>76</v>
      </c>
      <c r="R975">
        <v>0.27100000000000002</v>
      </c>
      <c r="S975">
        <v>0.65400000000000003</v>
      </c>
      <c r="T975">
        <v>7.4999999999999997E-2</v>
      </c>
      <c r="U975">
        <v>160858</v>
      </c>
      <c r="V975">
        <v>0.94199999999999995</v>
      </c>
      <c r="W975">
        <v>0</v>
      </c>
      <c r="Y975">
        <v>0</v>
      </c>
      <c r="AA975">
        <v>0</v>
      </c>
      <c r="AB975">
        <v>0</v>
      </c>
      <c r="AC975">
        <v>0</v>
      </c>
      <c r="AD975">
        <v>0</v>
      </c>
      <c r="AE975">
        <v>0.57699999999999996</v>
      </c>
      <c r="AF975">
        <v>0.57976412489999996</v>
      </c>
    </row>
    <row r="976" spans="1:32" ht="14.4">
      <c r="A976" t="s">
        <v>1267</v>
      </c>
      <c r="B976" s="7" t="s">
        <v>153</v>
      </c>
      <c r="C976" s="8" t="s">
        <v>80</v>
      </c>
      <c r="D976" s="9" t="s">
        <v>74</v>
      </c>
      <c r="E976" s="7"/>
      <c r="G976" s="8"/>
      <c r="H976" s="8"/>
      <c r="I976" s="8"/>
      <c r="N976">
        <v>1.7000000000000001E-2</v>
      </c>
      <c r="O976">
        <v>0</v>
      </c>
      <c r="P976">
        <v>81</v>
      </c>
      <c r="Q976">
        <v>76</v>
      </c>
      <c r="R976">
        <v>0.26600000000000001</v>
      </c>
      <c r="S976">
        <v>0.65600000000000003</v>
      </c>
      <c r="T976">
        <v>7.8E-2</v>
      </c>
      <c r="U976">
        <v>162810</v>
      </c>
      <c r="V976">
        <v>0.94299999999999995</v>
      </c>
      <c r="W976">
        <v>0</v>
      </c>
      <c r="Y976">
        <v>0</v>
      </c>
      <c r="AA976">
        <v>0</v>
      </c>
      <c r="AB976">
        <v>0</v>
      </c>
      <c r="AC976">
        <v>0</v>
      </c>
      <c r="AD976">
        <v>0</v>
      </c>
      <c r="AE976">
        <v>0.61499999999999999</v>
      </c>
      <c r="AF976">
        <v>0.57976412489999996</v>
      </c>
    </row>
    <row r="977" spans="1:32" ht="14.4">
      <c r="A977" t="s">
        <v>1268</v>
      </c>
      <c r="B977" s="7" t="s">
        <v>154</v>
      </c>
      <c r="C977" s="8" t="s">
        <v>84</v>
      </c>
      <c r="D977" s="9" t="s">
        <v>62</v>
      </c>
      <c r="E977" s="13">
        <v>19290566570</v>
      </c>
      <c r="F977">
        <v>1721.7289801496458</v>
      </c>
      <c r="G977" s="14">
        <v>5.6000000000000001E-2</v>
      </c>
      <c r="H977" s="14">
        <v>96</v>
      </c>
      <c r="I977" s="14">
        <v>0.20899999999999999</v>
      </c>
      <c r="J977">
        <v>0</v>
      </c>
      <c r="L977">
        <v>0</v>
      </c>
      <c r="N977">
        <v>3.6999999999999998E-2</v>
      </c>
      <c r="O977">
        <v>0.04</v>
      </c>
      <c r="P977">
        <v>71</v>
      </c>
      <c r="Q977">
        <v>64</v>
      </c>
      <c r="R977">
        <v>0.441</v>
      </c>
      <c r="S977">
        <v>0.51900000000000002</v>
      </c>
      <c r="T977">
        <v>0.04</v>
      </c>
      <c r="U977">
        <v>11204183</v>
      </c>
      <c r="V977">
        <v>0.45100000000000001</v>
      </c>
      <c r="W977">
        <v>498000000</v>
      </c>
      <c r="X977">
        <v>44.447685297535749</v>
      </c>
      <c r="Y977">
        <v>216000000</v>
      </c>
      <c r="Z977">
        <v>19.278514104955267</v>
      </c>
      <c r="AA977">
        <v>0</v>
      </c>
      <c r="AB977">
        <v>0</v>
      </c>
      <c r="AC977">
        <v>0</v>
      </c>
      <c r="AD977">
        <v>0</v>
      </c>
      <c r="AE977">
        <v>7.0000000000000001E-3</v>
      </c>
      <c r="AF977">
        <v>7.5999999999999998E-2</v>
      </c>
    </row>
    <row r="978" spans="1:32" ht="14.4">
      <c r="A978" t="s">
        <v>1269</v>
      </c>
      <c r="B978" s="7" t="s">
        <v>154</v>
      </c>
      <c r="C978" s="8" t="s">
        <v>84</v>
      </c>
      <c r="D978" s="9" t="s">
        <v>63</v>
      </c>
      <c r="E978" s="13">
        <v>18702820735</v>
      </c>
      <c r="F978">
        <v>1629.3097660036813</v>
      </c>
      <c r="G978" s="14">
        <v>6.4000000000000001E-2</v>
      </c>
      <c r="H978" s="14">
        <v>105</v>
      </c>
      <c r="I978" s="14">
        <v>0.19</v>
      </c>
      <c r="J978">
        <v>10163</v>
      </c>
      <c r="K978">
        <v>8.853571012904975E-4</v>
      </c>
      <c r="L978">
        <v>0</v>
      </c>
      <c r="N978">
        <v>3.5999999999999997E-2</v>
      </c>
      <c r="O978">
        <v>3.9E-2</v>
      </c>
      <c r="P978">
        <v>72</v>
      </c>
      <c r="Q978">
        <v>65</v>
      </c>
      <c r="R978">
        <v>0.439</v>
      </c>
      <c r="S978">
        <v>0.52</v>
      </c>
      <c r="T978">
        <v>4.1000000000000002E-2</v>
      </c>
      <c r="U978">
        <v>11478984</v>
      </c>
      <c r="V978">
        <v>0.45500000000000002</v>
      </c>
      <c r="W978">
        <v>588000000</v>
      </c>
      <c r="X978">
        <v>51.224045612399145</v>
      </c>
      <c r="Y978">
        <v>266000000</v>
      </c>
      <c r="Z978">
        <v>23.172782538942471</v>
      </c>
      <c r="AA978">
        <v>0</v>
      </c>
      <c r="AB978">
        <v>0</v>
      </c>
      <c r="AC978">
        <v>0</v>
      </c>
      <c r="AD978">
        <v>0</v>
      </c>
      <c r="AE978">
        <v>1.7000000000000001E-2</v>
      </c>
      <c r="AF978">
        <v>0.1</v>
      </c>
    </row>
    <row r="979" spans="1:32" ht="14.4">
      <c r="A979" t="s">
        <v>1270</v>
      </c>
      <c r="B979" s="7" t="s">
        <v>154</v>
      </c>
      <c r="C979" s="8" t="s">
        <v>84</v>
      </c>
      <c r="D979" s="9" t="s">
        <v>64</v>
      </c>
      <c r="E979" s="13">
        <v>20776536920</v>
      </c>
      <c r="F979">
        <v>1765.8507201163243</v>
      </c>
      <c r="G979" s="14">
        <v>6.2E-2</v>
      </c>
      <c r="H979" s="14">
        <v>110</v>
      </c>
      <c r="I979" s="14">
        <v>0.16900000000000001</v>
      </c>
      <c r="J979">
        <v>10251</v>
      </c>
      <c r="K979">
        <v>8.712585644861376E-4</v>
      </c>
      <c r="L979">
        <v>11118</v>
      </c>
      <c r="M979">
        <v>9.449470997909353E-4</v>
      </c>
      <c r="N979">
        <v>3.5999999999999997E-2</v>
      </c>
      <c r="O979">
        <v>3.6999999999999998E-2</v>
      </c>
      <c r="P979">
        <v>72</v>
      </c>
      <c r="Q979">
        <v>65</v>
      </c>
      <c r="R979">
        <v>0.438</v>
      </c>
      <c r="S979">
        <v>0.52100000000000002</v>
      </c>
      <c r="T979">
        <v>4.2000000000000003E-2</v>
      </c>
      <c r="U979">
        <v>11765738</v>
      </c>
      <c r="V979">
        <v>0.45900000000000002</v>
      </c>
      <c r="W979">
        <v>647000000</v>
      </c>
      <c r="X979">
        <v>54.990175711884795</v>
      </c>
      <c r="Y979">
        <v>329000000</v>
      </c>
      <c r="Z979">
        <v>27.962546845765221</v>
      </c>
      <c r="AA979">
        <v>0</v>
      </c>
      <c r="AB979">
        <v>0</v>
      </c>
      <c r="AC979">
        <v>0</v>
      </c>
      <c r="AD979">
        <v>0</v>
      </c>
      <c r="AE979">
        <v>3.4000000000000002E-2</v>
      </c>
      <c r="AF979">
        <v>0.13400000000000001</v>
      </c>
    </row>
    <row r="980" spans="1:32" ht="14.4">
      <c r="A980" t="s">
        <v>1271</v>
      </c>
      <c r="B980" s="7" t="s">
        <v>154</v>
      </c>
      <c r="C980" s="8" t="s">
        <v>84</v>
      </c>
      <c r="D980" s="9" t="s">
        <v>65</v>
      </c>
      <c r="E980" s="13">
        <v>21917565500</v>
      </c>
      <c r="F980">
        <v>1816.9497883374845</v>
      </c>
      <c r="G980" s="14">
        <v>6.4000000000000001E-2</v>
      </c>
      <c r="H980" s="14">
        <v>116</v>
      </c>
      <c r="I980" s="14">
        <v>0.15</v>
      </c>
      <c r="J980">
        <v>9318</v>
      </c>
      <c r="K980">
        <v>7.7245523129513085E-4</v>
      </c>
      <c r="L980">
        <v>11844</v>
      </c>
      <c r="M980">
        <v>9.8185874216135749E-4</v>
      </c>
      <c r="N980">
        <v>3.5000000000000003E-2</v>
      </c>
      <c r="O980">
        <v>3.5999999999999997E-2</v>
      </c>
      <c r="P980">
        <v>73</v>
      </c>
      <c r="Q980">
        <v>66</v>
      </c>
      <c r="R980">
        <v>0.436</v>
      </c>
      <c r="S980">
        <v>0.52200000000000002</v>
      </c>
      <c r="T980">
        <v>4.2000000000000003E-2</v>
      </c>
      <c r="U980">
        <v>12062835</v>
      </c>
      <c r="V980">
        <v>0.46300000000000002</v>
      </c>
      <c r="W980">
        <v>646000000</v>
      </c>
      <c r="X980">
        <v>53.552916872360434</v>
      </c>
      <c r="Y980">
        <v>373000000</v>
      </c>
      <c r="Z980">
        <v>30.921421042400066</v>
      </c>
      <c r="AA980">
        <v>0</v>
      </c>
      <c r="AB980">
        <v>39</v>
      </c>
      <c r="AC980">
        <v>0</v>
      </c>
      <c r="AD980">
        <v>0</v>
      </c>
      <c r="AE980">
        <v>4.4999999999999998E-2</v>
      </c>
      <c r="AF980">
        <v>0.16900000000000001</v>
      </c>
    </row>
    <row r="981" spans="1:32" ht="14.4">
      <c r="A981" t="s">
        <v>1272</v>
      </c>
      <c r="B981" s="7" t="s">
        <v>154</v>
      </c>
      <c r="C981" s="8" t="s">
        <v>84</v>
      </c>
      <c r="D981" s="9" t="s">
        <v>66</v>
      </c>
      <c r="E981" s="13">
        <v>23965280312</v>
      </c>
      <c r="F981">
        <v>1937.7157062695062</v>
      </c>
      <c r="G981" s="14">
        <v>6.4000000000000001E-2</v>
      </c>
      <c r="H981" s="14">
        <v>124</v>
      </c>
      <c r="I981" s="14">
        <v>0.13800000000000001</v>
      </c>
      <c r="J981">
        <v>8157</v>
      </c>
      <c r="K981">
        <v>6.5953524474845972E-4</v>
      </c>
      <c r="L981">
        <v>11441</v>
      </c>
      <c r="M981">
        <v>9.2506347127217455E-4</v>
      </c>
      <c r="N981">
        <v>3.5000000000000003E-2</v>
      </c>
      <c r="O981">
        <v>3.5000000000000003E-2</v>
      </c>
      <c r="P981">
        <v>73</v>
      </c>
      <c r="Q981">
        <v>66</v>
      </c>
      <c r="R981">
        <v>0.434</v>
      </c>
      <c r="S981">
        <v>0.52400000000000002</v>
      </c>
      <c r="T981">
        <v>4.2999999999999997E-2</v>
      </c>
      <c r="U981">
        <v>12367800</v>
      </c>
      <c r="V981">
        <v>0.46800000000000003</v>
      </c>
      <c r="W981">
        <v>630000000</v>
      </c>
      <c r="X981">
        <v>50.93872798719255</v>
      </c>
      <c r="Y981">
        <v>488000000</v>
      </c>
      <c r="Z981">
        <v>39.45730040912693</v>
      </c>
      <c r="AA981">
        <v>0</v>
      </c>
      <c r="AB981">
        <v>39</v>
      </c>
      <c r="AC981">
        <v>0</v>
      </c>
      <c r="AD981">
        <v>0</v>
      </c>
      <c r="AE981">
        <v>5.0999999999999997E-2</v>
      </c>
      <c r="AF981">
        <v>0.25600000000000001</v>
      </c>
    </row>
    <row r="982" spans="1:32" ht="14.4">
      <c r="A982" t="s">
        <v>1273</v>
      </c>
      <c r="B982" s="7" t="s">
        <v>154</v>
      </c>
      <c r="C982" s="8" t="s">
        <v>84</v>
      </c>
      <c r="D982" s="9" t="s">
        <v>67</v>
      </c>
      <c r="E982" s="13">
        <v>27211230374</v>
      </c>
      <c r="F982">
        <v>2146.1790531195916</v>
      </c>
      <c r="G982" s="14">
        <v>6.5000000000000002E-2</v>
      </c>
      <c r="H982" s="14">
        <v>138</v>
      </c>
      <c r="I982" s="14">
        <v>0.13</v>
      </c>
      <c r="J982">
        <v>7785</v>
      </c>
      <c r="K982">
        <v>6.1401133645541867E-4</v>
      </c>
      <c r="L982">
        <v>11621</v>
      </c>
      <c r="M982">
        <v>9.1656078881803722E-4</v>
      </c>
      <c r="N982">
        <v>3.5000000000000003E-2</v>
      </c>
      <c r="O982">
        <v>3.3000000000000002E-2</v>
      </c>
      <c r="P982">
        <v>73</v>
      </c>
      <c r="Q982">
        <v>66</v>
      </c>
      <c r="R982">
        <v>0.432</v>
      </c>
      <c r="S982">
        <v>0.52600000000000002</v>
      </c>
      <c r="T982">
        <v>4.2999999999999997E-2</v>
      </c>
      <c r="U982">
        <v>12678919</v>
      </c>
      <c r="V982">
        <v>0.47199999999999998</v>
      </c>
      <c r="W982">
        <v>791000000</v>
      </c>
      <c r="X982">
        <v>62.387022111269893</v>
      </c>
      <c r="Y982">
        <v>532000000</v>
      </c>
      <c r="Z982">
        <v>41.95941310138506</v>
      </c>
      <c r="AA982">
        <v>0.38700000000000001</v>
      </c>
      <c r="AB982">
        <v>39</v>
      </c>
      <c r="AC982">
        <v>0</v>
      </c>
      <c r="AD982">
        <v>344</v>
      </c>
      <c r="AE982">
        <v>5.7000000000000002E-2</v>
      </c>
      <c r="AF982">
        <v>0.35599999999999998</v>
      </c>
    </row>
    <row r="983" spans="1:32" ht="14.4">
      <c r="A983" t="s">
        <v>1274</v>
      </c>
      <c r="B983" s="7" t="s">
        <v>154</v>
      </c>
      <c r="C983" s="8" t="s">
        <v>84</v>
      </c>
      <c r="D983" s="9" t="s">
        <v>68</v>
      </c>
      <c r="E983" s="13">
        <v>30231130543</v>
      </c>
      <c r="F983">
        <v>2326.2993849195877</v>
      </c>
      <c r="G983" s="14">
        <v>7.2999999999999995E-2</v>
      </c>
      <c r="H983" s="14">
        <v>171</v>
      </c>
      <c r="I983" s="14">
        <v>0.128</v>
      </c>
      <c r="J983">
        <v>7785</v>
      </c>
      <c r="K983">
        <v>5.990593268035226E-4</v>
      </c>
      <c r="L983">
        <v>11621</v>
      </c>
      <c r="M983">
        <v>8.9424128924646569E-4</v>
      </c>
      <c r="N983">
        <v>3.4000000000000002E-2</v>
      </c>
      <c r="O983">
        <v>3.2000000000000001E-2</v>
      </c>
      <c r="P983">
        <v>73</v>
      </c>
      <c r="Q983">
        <v>66</v>
      </c>
      <c r="R983">
        <v>0.42899999999999999</v>
      </c>
      <c r="S983">
        <v>0.52800000000000002</v>
      </c>
      <c r="T983">
        <v>4.2999999999999997E-2</v>
      </c>
      <c r="U983">
        <v>12995374</v>
      </c>
      <c r="V983">
        <v>0.47599999999999998</v>
      </c>
      <c r="W983">
        <v>919000000</v>
      </c>
      <c r="X983">
        <v>70.71747223281146</v>
      </c>
      <c r="Y983">
        <v>655000000</v>
      </c>
      <c r="Z983">
        <v>50.402550938510892</v>
      </c>
      <c r="AA983">
        <v>0.38700000000000001</v>
      </c>
      <c r="AB983">
        <v>30</v>
      </c>
      <c r="AC983">
        <v>0</v>
      </c>
      <c r="AD983">
        <v>344</v>
      </c>
      <c r="AE983">
        <v>6.5000000000000002E-2</v>
      </c>
      <c r="AF983">
        <v>0.55200000000000005</v>
      </c>
    </row>
    <row r="984" spans="1:32" ht="14.4">
      <c r="A984" t="s">
        <v>1275</v>
      </c>
      <c r="B984" s="7" t="s">
        <v>154</v>
      </c>
      <c r="C984" s="8" t="s">
        <v>84</v>
      </c>
      <c r="D984" s="9" t="s">
        <v>69</v>
      </c>
      <c r="E984" s="13">
        <v>34113106486</v>
      </c>
      <c r="F984">
        <v>2561.4419000969447</v>
      </c>
      <c r="G984" s="14">
        <v>7.1999999999999995E-2</v>
      </c>
      <c r="H984" s="14">
        <v>184</v>
      </c>
      <c r="I984" s="14">
        <v>0.128</v>
      </c>
      <c r="J984">
        <v>8528</v>
      </c>
      <c r="K984">
        <v>6.4033970441805109E-4</v>
      </c>
      <c r="L984">
        <v>12636</v>
      </c>
      <c r="M984">
        <v>9.4879602544869774E-4</v>
      </c>
      <c r="N984">
        <v>3.4000000000000002E-2</v>
      </c>
      <c r="O984">
        <v>3.1E-2</v>
      </c>
      <c r="P984">
        <v>74</v>
      </c>
      <c r="Q984">
        <v>67</v>
      </c>
      <c r="R984">
        <v>0.42599999999999999</v>
      </c>
      <c r="S984">
        <v>0.53100000000000003</v>
      </c>
      <c r="T984">
        <v>4.2999999999999997E-2</v>
      </c>
      <c r="U984">
        <v>13317931</v>
      </c>
      <c r="V984">
        <v>0.48</v>
      </c>
      <c r="W984">
        <v>1055000000</v>
      </c>
      <c r="X984">
        <v>79.216508930704023</v>
      </c>
      <c r="Y984">
        <v>737000000</v>
      </c>
      <c r="Z984">
        <v>55.338926144008404</v>
      </c>
      <c r="AA984">
        <v>0.36499999999999999</v>
      </c>
      <c r="AB984">
        <v>34</v>
      </c>
      <c r="AC984">
        <v>0</v>
      </c>
      <c r="AD984">
        <v>344</v>
      </c>
      <c r="AE984">
        <v>7.2999999999999995E-2</v>
      </c>
      <c r="AF984">
        <v>0.89300000000000002</v>
      </c>
    </row>
    <row r="985" spans="1:32" ht="14.4">
      <c r="A985" t="s">
        <v>1276</v>
      </c>
      <c r="B985" s="7" t="s">
        <v>154</v>
      </c>
      <c r="C985" s="8" t="s">
        <v>84</v>
      </c>
      <c r="D985" s="9" t="s">
        <v>70</v>
      </c>
      <c r="E985" s="13">
        <v>39136441799</v>
      </c>
      <c r="F985">
        <v>2867.4942466490534</v>
      </c>
      <c r="G985" s="14">
        <v>6.9000000000000006E-2</v>
      </c>
      <c r="H985" s="14">
        <v>199</v>
      </c>
      <c r="I985" s="14">
        <v>0.13400000000000001</v>
      </c>
      <c r="J985">
        <v>8528</v>
      </c>
      <c r="K985">
        <v>6.2483940315820861E-4</v>
      </c>
      <c r="L985">
        <v>12636</v>
      </c>
      <c r="M985">
        <v>9.2582911565515047E-4</v>
      </c>
      <c r="N985">
        <v>3.3000000000000002E-2</v>
      </c>
      <c r="O985">
        <v>0.03</v>
      </c>
      <c r="P985">
        <v>74</v>
      </c>
      <c r="Q985">
        <v>67</v>
      </c>
      <c r="R985">
        <v>0.42199999999999999</v>
      </c>
      <c r="S985">
        <v>0.53400000000000003</v>
      </c>
      <c r="T985">
        <v>4.3999999999999997E-2</v>
      </c>
      <c r="U985">
        <v>13648307</v>
      </c>
      <c r="V985">
        <v>0.48399999999999999</v>
      </c>
      <c r="W985">
        <v>1068000000</v>
      </c>
      <c r="X985">
        <v>78.251463716342258</v>
      </c>
      <c r="Y985">
        <v>741000000</v>
      </c>
      <c r="Z985">
        <v>54.292448140271169</v>
      </c>
      <c r="AA985">
        <v>0.40899999999999997</v>
      </c>
      <c r="AB985">
        <v>34</v>
      </c>
      <c r="AC985">
        <v>0</v>
      </c>
      <c r="AD985">
        <v>344</v>
      </c>
      <c r="AE985">
        <v>8.3000000000000004E-2</v>
      </c>
      <c r="AF985">
        <v>1.095</v>
      </c>
    </row>
    <row r="986" spans="1:32" ht="14.4">
      <c r="A986" t="s">
        <v>1277</v>
      </c>
      <c r="B986" s="7" t="s">
        <v>154</v>
      </c>
      <c r="C986" s="8" t="s">
        <v>84</v>
      </c>
      <c r="D986" s="9" t="s">
        <v>71</v>
      </c>
      <c r="E986" s="13">
        <v>37733606156</v>
      </c>
      <c r="F986">
        <v>2697.3792640325378</v>
      </c>
      <c r="G986" s="14">
        <v>7.0999999999999994E-2</v>
      </c>
      <c r="H986" s="14">
        <v>190</v>
      </c>
      <c r="I986" s="14">
        <v>0.13800000000000001</v>
      </c>
      <c r="J986">
        <v>8528</v>
      </c>
      <c r="K986">
        <v>6.0962236868027911E-4</v>
      </c>
      <c r="L986">
        <v>12636</v>
      </c>
      <c r="M986">
        <v>9.0328192432504763E-4</v>
      </c>
      <c r="N986">
        <v>3.3000000000000002E-2</v>
      </c>
      <c r="O986">
        <v>2.9000000000000001E-2</v>
      </c>
      <c r="P986">
        <v>74</v>
      </c>
      <c r="Q986">
        <v>67</v>
      </c>
      <c r="R986">
        <v>0.41899999999999998</v>
      </c>
      <c r="S986">
        <v>0.53700000000000003</v>
      </c>
      <c r="T986">
        <v>4.3999999999999997E-2</v>
      </c>
      <c r="U986">
        <v>13988988</v>
      </c>
      <c r="V986">
        <v>0.48899999999999999</v>
      </c>
      <c r="W986">
        <v>1179000000</v>
      </c>
      <c r="X986">
        <v>84.280578409245905</v>
      </c>
      <c r="Y986">
        <v>862000000</v>
      </c>
      <c r="Z986">
        <v>61.619897021857476</v>
      </c>
      <c r="AA986">
        <v>0.40899999999999997</v>
      </c>
      <c r="AB986">
        <v>37</v>
      </c>
      <c r="AC986">
        <v>0</v>
      </c>
      <c r="AD986">
        <v>344</v>
      </c>
      <c r="AE986">
        <v>9.2999999999999999E-2</v>
      </c>
      <c r="AF986">
        <v>1.2370000000000001</v>
      </c>
    </row>
    <row r="987" spans="1:32" ht="14.4">
      <c r="A987" t="s">
        <v>1278</v>
      </c>
      <c r="B987" s="7" t="s">
        <v>154</v>
      </c>
      <c r="C987" s="8" t="s">
        <v>84</v>
      </c>
      <c r="D987" s="9" t="s">
        <v>72</v>
      </c>
      <c r="E987" s="13">
        <v>41338007893</v>
      </c>
      <c r="F987">
        <v>2882.3894872502156</v>
      </c>
      <c r="G987" s="14">
        <v>6.9000000000000006E-2</v>
      </c>
      <c r="H987" s="14">
        <v>198</v>
      </c>
      <c r="I987" s="14">
        <v>0.13300000000000001</v>
      </c>
      <c r="J987">
        <v>7940</v>
      </c>
      <c r="K987">
        <v>5.5363510955839168E-4</v>
      </c>
      <c r="L987">
        <v>12526</v>
      </c>
      <c r="M987">
        <v>8.7340470810181529E-4</v>
      </c>
      <c r="N987">
        <v>3.2000000000000001E-2</v>
      </c>
      <c r="O987">
        <v>2.8000000000000001E-2</v>
      </c>
      <c r="P987">
        <v>75</v>
      </c>
      <c r="Q987">
        <v>68</v>
      </c>
      <c r="R987">
        <v>0.41499999999999998</v>
      </c>
      <c r="S987">
        <v>0.54100000000000004</v>
      </c>
      <c r="T987">
        <v>4.3999999999999997E-2</v>
      </c>
      <c r="U987">
        <v>14341576</v>
      </c>
      <c r="V987">
        <v>0.49299999999999999</v>
      </c>
      <c r="W987">
        <v>1379000000</v>
      </c>
      <c r="X987">
        <v>96.15400706310102</v>
      </c>
      <c r="Y987">
        <v>1002000000</v>
      </c>
      <c r="Z987">
        <v>69.866798460643381</v>
      </c>
      <c r="AA987">
        <v>0.40899999999999997</v>
      </c>
      <c r="AB987">
        <v>37</v>
      </c>
      <c r="AC987">
        <v>0</v>
      </c>
      <c r="AD987">
        <v>344</v>
      </c>
      <c r="AE987">
        <v>0.105</v>
      </c>
      <c r="AF987">
        <v>1.26</v>
      </c>
    </row>
    <row r="988" spans="1:32" ht="14.4">
      <c r="A988" t="s">
        <v>1279</v>
      </c>
      <c r="B988" s="7" t="s">
        <v>154</v>
      </c>
      <c r="C988" s="8" t="s">
        <v>84</v>
      </c>
      <c r="D988" s="9" t="s">
        <v>73</v>
      </c>
      <c r="E988" s="13">
        <v>47654789735</v>
      </c>
      <c r="F988">
        <v>3240.3724194030724</v>
      </c>
      <c r="G988" s="14">
        <v>6.7000000000000004E-2</v>
      </c>
      <c r="H988" s="14">
        <v>215</v>
      </c>
      <c r="I988" s="14">
        <v>0.13400000000000001</v>
      </c>
      <c r="J988">
        <v>7940</v>
      </c>
      <c r="K988">
        <v>5.3989446083242481E-4</v>
      </c>
      <c r="L988">
        <v>12526</v>
      </c>
      <c r="M988">
        <v>8.5172770987241219E-4</v>
      </c>
      <c r="N988">
        <v>3.2000000000000001E-2</v>
      </c>
      <c r="O988">
        <v>2.8000000000000001E-2</v>
      </c>
      <c r="P988">
        <v>75</v>
      </c>
      <c r="Q988">
        <v>68</v>
      </c>
      <c r="R988">
        <v>0.41199999999999998</v>
      </c>
      <c r="S988">
        <v>0.54400000000000004</v>
      </c>
      <c r="T988">
        <v>4.4999999999999998E-2</v>
      </c>
      <c r="U988">
        <v>14706578</v>
      </c>
      <c r="V988">
        <v>0.498</v>
      </c>
      <c r="W988">
        <v>1350000000</v>
      </c>
      <c r="X988">
        <v>91.795657698208245</v>
      </c>
      <c r="Y988">
        <v>935000000</v>
      </c>
      <c r="Z988">
        <v>63.57699255394423</v>
      </c>
      <c r="AA988">
        <v>0.40899999999999997</v>
      </c>
      <c r="AB988">
        <v>37</v>
      </c>
      <c r="AC988">
        <v>0</v>
      </c>
      <c r="AD988">
        <v>344</v>
      </c>
      <c r="AE988">
        <v>0.123</v>
      </c>
      <c r="AF988">
        <v>1.325</v>
      </c>
    </row>
    <row r="989" spans="1:32" ht="14.4">
      <c r="A989" t="s">
        <v>1280</v>
      </c>
      <c r="B989" s="7" t="s">
        <v>154</v>
      </c>
      <c r="C989" s="8" t="s">
        <v>84</v>
      </c>
      <c r="D989" s="9" t="s">
        <v>74</v>
      </c>
      <c r="E989" s="13">
        <v>50388454861</v>
      </c>
      <c r="F989">
        <v>3340.7823014790793</v>
      </c>
      <c r="G989" s="14">
        <v>6.7000000000000004E-2</v>
      </c>
      <c r="H989" s="14">
        <v>226</v>
      </c>
      <c r="I989" s="14">
        <v>0.13500000000000001</v>
      </c>
      <c r="J989">
        <v>7940</v>
      </c>
      <c r="K989">
        <v>5.2642637181308995E-4</v>
      </c>
      <c r="L989">
        <v>12526</v>
      </c>
      <c r="M989">
        <v>8.3048069689304347E-4</v>
      </c>
      <c r="N989">
        <v>3.1E-2</v>
      </c>
      <c r="O989">
        <v>2.7E-2</v>
      </c>
      <c r="P989">
        <v>75</v>
      </c>
      <c r="Q989">
        <v>68</v>
      </c>
      <c r="R989">
        <v>0.40799999999999997</v>
      </c>
      <c r="S989">
        <v>0.54700000000000004</v>
      </c>
      <c r="T989">
        <v>4.4999999999999998E-2</v>
      </c>
      <c r="U989">
        <v>15082831</v>
      </c>
      <c r="V989">
        <v>0.502</v>
      </c>
      <c r="W989">
        <v>1419000000</v>
      </c>
      <c r="X989">
        <v>94.080481310173141</v>
      </c>
      <c r="Y989">
        <v>914000000</v>
      </c>
      <c r="Z989">
        <v>60.598703254050911</v>
      </c>
      <c r="AA989">
        <v>0.40899999999999997</v>
      </c>
      <c r="AB989">
        <v>40</v>
      </c>
      <c r="AC989">
        <v>93</v>
      </c>
      <c r="AD989">
        <v>332</v>
      </c>
      <c r="AE989">
        <v>0.16</v>
      </c>
      <c r="AF989">
        <v>1.3779999999999999</v>
      </c>
    </row>
    <row r="990" spans="1:32" ht="14.4">
      <c r="A990" t="s">
        <v>1281</v>
      </c>
      <c r="B990" s="7" t="s">
        <v>155</v>
      </c>
      <c r="C990" s="8" t="s">
        <v>78</v>
      </c>
      <c r="D990" s="9" t="s">
        <v>62</v>
      </c>
      <c r="E990" s="13">
        <v>2995360969</v>
      </c>
      <c r="F990">
        <v>342.47851952315358</v>
      </c>
      <c r="G990" s="14">
        <v>5.6000000000000001E-2</v>
      </c>
      <c r="H990" s="14">
        <v>19</v>
      </c>
      <c r="I990" s="14">
        <v>0.19400000000000001</v>
      </c>
      <c r="J990">
        <v>0</v>
      </c>
      <c r="L990">
        <v>0</v>
      </c>
      <c r="N990">
        <v>4.2000000000000003E-2</v>
      </c>
      <c r="O990">
        <v>0.10299999999999999</v>
      </c>
      <c r="P990">
        <v>51</v>
      </c>
      <c r="Q990">
        <v>51</v>
      </c>
      <c r="R990">
        <v>0.44</v>
      </c>
      <c r="S990">
        <v>0.52500000000000002</v>
      </c>
      <c r="T990">
        <v>3.4000000000000002E-2</v>
      </c>
      <c r="U990">
        <v>8746128</v>
      </c>
      <c r="V990">
        <v>0.31</v>
      </c>
      <c r="W990">
        <v>7800000</v>
      </c>
      <c r="X990">
        <v>0.89182321594195735</v>
      </c>
      <c r="Y990">
        <v>13000000</v>
      </c>
      <c r="Z990">
        <v>1.486372026569929</v>
      </c>
      <c r="AA990">
        <v>0</v>
      </c>
      <c r="AB990">
        <v>0</v>
      </c>
      <c r="AC990">
        <v>0</v>
      </c>
      <c r="AD990">
        <v>0</v>
      </c>
      <c r="AE990">
        <v>1E-3</v>
      </c>
      <c r="AF990">
        <v>5.0000000000000001E-3</v>
      </c>
    </row>
    <row r="991" spans="1:32" ht="14.4">
      <c r="A991" t="s">
        <v>1282</v>
      </c>
      <c r="B991" s="7" t="s">
        <v>155</v>
      </c>
      <c r="C991" s="8" t="s">
        <v>78</v>
      </c>
      <c r="D991" s="9" t="s">
        <v>63</v>
      </c>
      <c r="E991" s="13">
        <v>2833442750</v>
      </c>
      <c r="F991">
        <v>318.53066989022244</v>
      </c>
      <c r="G991" s="14">
        <v>5.8999999999999997E-2</v>
      </c>
      <c r="H991" s="14">
        <v>19</v>
      </c>
      <c r="I991" s="8"/>
      <c r="J991">
        <v>0</v>
      </c>
      <c r="L991">
        <v>0</v>
      </c>
      <c r="N991">
        <v>4.2000000000000003E-2</v>
      </c>
      <c r="O991">
        <v>9.9000000000000005E-2</v>
      </c>
      <c r="P991">
        <v>51</v>
      </c>
      <c r="Q991">
        <v>51</v>
      </c>
      <c r="R991">
        <v>0.44</v>
      </c>
      <c r="S991">
        <v>0.52600000000000002</v>
      </c>
      <c r="T991">
        <v>3.4000000000000002E-2</v>
      </c>
      <c r="U991">
        <v>8895353</v>
      </c>
      <c r="V991">
        <v>0.314</v>
      </c>
      <c r="W991">
        <v>8200000</v>
      </c>
      <c r="X991">
        <v>0.92182963396730855</v>
      </c>
      <c r="Y991">
        <v>26000000</v>
      </c>
      <c r="Z991">
        <v>2.9228744491646368</v>
      </c>
      <c r="AA991">
        <v>0</v>
      </c>
      <c r="AB991">
        <v>0</v>
      </c>
      <c r="AC991">
        <v>0</v>
      </c>
      <c r="AD991">
        <v>0</v>
      </c>
      <c r="AE991">
        <v>2E-3</v>
      </c>
      <c r="AF991">
        <v>6.0000000000000001E-3</v>
      </c>
    </row>
    <row r="992" spans="1:32" ht="14.4">
      <c r="A992" t="s">
        <v>1283</v>
      </c>
      <c r="B992" s="7" t="s">
        <v>155</v>
      </c>
      <c r="C992" s="8" t="s">
        <v>78</v>
      </c>
      <c r="D992" s="9" t="s">
        <v>64</v>
      </c>
      <c r="E992" s="13">
        <v>2949637039</v>
      </c>
      <c r="F992">
        <v>326.07994817012371</v>
      </c>
      <c r="G992" s="14">
        <v>6.0999999999999999E-2</v>
      </c>
      <c r="H992" s="14">
        <v>20</v>
      </c>
      <c r="I992" s="8"/>
      <c r="J992">
        <v>0</v>
      </c>
      <c r="L992">
        <v>1236</v>
      </c>
      <c r="M992">
        <v>1.3663878321615858E-4</v>
      </c>
      <c r="N992">
        <v>4.1000000000000002E-2</v>
      </c>
      <c r="O992">
        <v>9.5000000000000001E-2</v>
      </c>
      <c r="P992">
        <v>51</v>
      </c>
      <c r="Q992">
        <v>51</v>
      </c>
      <c r="R992">
        <v>0.439</v>
      </c>
      <c r="S992">
        <v>0.52700000000000002</v>
      </c>
      <c r="T992">
        <v>3.4000000000000002E-2</v>
      </c>
      <c r="U992">
        <v>9045748</v>
      </c>
      <c r="V992">
        <v>0.317</v>
      </c>
      <c r="W992">
        <v>0</v>
      </c>
      <c r="Y992">
        <v>38000000</v>
      </c>
      <c r="Z992">
        <v>4.2008687396553608</v>
      </c>
      <c r="AA992">
        <v>0</v>
      </c>
      <c r="AB992">
        <v>0</v>
      </c>
      <c r="AC992">
        <v>0</v>
      </c>
      <c r="AD992">
        <v>0</v>
      </c>
      <c r="AE992">
        <v>4.0000000000000001E-3</v>
      </c>
      <c r="AF992">
        <v>0.01</v>
      </c>
    </row>
    <row r="993" spans="1:32" ht="14.4">
      <c r="A993" t="s">
        <v>1284</v>
      </c>
      <c r="B993" s="7" t="s">
        <v>155</v>
      </c>
      <c r="C993" s="8" t="s">
        <v>78</v>
      </c>
      <c r="D993" s="9" t="s">
        <v>65</v>
      </c>
      <c r="E993" s="13">
        <v>3446442219</v>
      </c>
      <c r="F993">
        <v>374.42684452448191</v>
      </c>
      <c r="G993" s="14">
        <v>4.9000000000000002E-2</v>
      </c>
      <c r="H993" s="14">
        <v>18</v>
      </c>
      <c r="I993" s="8"/>
      <c r="J993">
        <v>0</v>
      </c>
      <c r="L993">
        <v>1228</v>
      </c>
      <c r="M993">
        <v>1.3341183047875835E-4</v>
      </c>
      <c r="N993">
        <v>4.1000000000000002E-2</v>
      </c>
      <c r="O993">
        <v>9.1999999999999998E-2</v>
      </c>
      <c r="P993">
        <v>52</v>
      </c>
      <c r="Q993">
        <v>52</v>
      </c>
      <c r="R993">
        <v>0.438</v>
      </c>
      <c r="S993">
        <v>0.52900000000000003</v>
      </c>
      <c r="T993">
        <v>3.3000000000000002E-2</v>
      </c>
      <c r="U993">
        <v>9204581</v>
      </c>
      <c r="V993">
        <v>0.32100000000000001</v>
      </c>
      <c r="W993">
        <v>0</v>
      </c>
      <c r="Y993">
        <v>36000000</v>
      </c>
      <c r="Z993">
        <v>3.9110960075206029</v>
      </c>
      <c r="AA993">
        <v>0</v>
      </c>
      <c r="AB993">
        <v>40</v>
      </c>
      <c r="AC993">
        <v>0</v>
      </c>
      <c r="AD993">
        <v>0</v>
      </c>
      <c r="AE993">
        <v>5.0000000000000001E-3</v>
      </c>
      <c r="AF993">
        <v>1.2E-2</v>
      </c>
    </row>
    <row r="994" spans="1:32" ht="14.4">
      <c r="A994" t="s">
        <v>1285</v>
      </c>
      <c r="B994" s="7" t="s">
        <v>155</v>
      </c>
      <c r="C994" s="8" t="s">
        <v>78</v>
      </c>
      <c r="D994" s="9" t="s">
        <v>66</v>
      </c>
      <c r="E994" s="13">
        <v>3666349049</v>
      </c>
      <c r="F994">
        <v>390.88456228668514</v>
      </c>
      <c r="G994" s="14">
        <v>5.2999999999999999E-2</v>
      </c>
      <c r="H994" s="14">
        <v>20</v>
      </c>
      <c r="I994" s="8"/>
      <c r="J994">
        <v>0</v>
      </c>
      <c r="L994">
        <v>1214</v>
      </c>
      <c r="M994">
        <v>1.2942953665185406E-4</v>
      </c>
      <c r="N994">
        <v>0.04</v>
      </c>
      <c r="O994">
        <v>8.7999999999999995E-2</v>
      </c>
      <c r="P994">
        <v>52</v>
      </c>
      <c r="Q994">
        <v>52</v>
      </c>
      <c r="R994">
        <v>0.437</v>
      </c>
      <c r="S994">
        <v>0.53</v>
      </c>
      <c r="T994">
        <v>3.3000000000000002E-2</v>
      </c>
      <c r="U994">
        <v>9379621</v>
      </c>
      <c r="V994">
        <v>0.32400000000000001</v>
      </c>
      <c r="W994">
        <v>0</v>
      </c>
      <c r="Y994">
        <v>29000000</v>
      </c>
      <c r="Z994">
        <v>3.0918093598877823</v>
      </c>
      <c r="AA994">
        <v>0</v>
      </c>
      <c r="AB994">
        <v>40</v>
      </c>
      <c r="AC994">
        <v>0</v>
      </c>
      <c r="AD994">
        <v>0</v>
      </c>
      <c r="AE994">
        <v>5.0000000000000001E-3</v>
      </c>
      <c r="AF994">
        <v>1.7000000000000001E-2</v>
      </c>
    </row>
    <row r="995" spans="1:32" ht="14.4">
      <c r="A995" t="s">
        <v>1286</v>
      </c>
      <c r="B995" s="7" t="s">
        <v>155</v>
      </c>
      <c r="C995" s="8" t="s">
        <v>78</v>
      </c>
      <c r="D995" s="9" t="s">
        <v>67</v>
      </c>
      <c r="E995" s="13">
        <v>2937072009</v>
      </c>
      <c r="F995">
        <v>306.70117908413982</v>
      </c>
      <c r="G995" s="14">
        <v>5.2999999999999999E-2</v>
      </c>
      <c r="H995" s="14">
        <v>16</v>
      </c>
      <c r="I995" s="8"/>
      <c r="J995">
        <v>0</v>
      </c>
      <c r="L995">
        <v>1342</v>
      </c>
      <c r="M995">
        <v>1.401371777980523E-4</v>
      </c>
      <c r="N995">
        <v>0.04</v>
      </c>
      <c r="O995">
        <v>8.5000000000000006E-2</v>
      </c>
      <c r="P995">
        <v>53</v>
      </c>
      <c r="Q995">
        <v>52</v>
      </c>
      <c r="R995">
        <v>0.436</v>
      </c>
      <c r="S995">
        <v>0.53100000000000003</v>
      </c>
      <c r="T995">
        <v>3.2000000000000001E-2</v>
      </c>
      <c r="U995">
        <v>9576331</v>
      </c>
      <c r="V995">
        <v>0.32800000000000001</v>
      </c>
      <c r="W995">
        <v>0</v>
      </c>
      <c r="Y995">
        <v>38000000</v>
      </c>
      <c r="Z995">
        <v>3.9681168079925393</v>
      </c>
      <c r="AA995">
        <v>0.80700000000000005</v>
      </c>
      <c r="AB995">
        <v>40</v>
      </c>
      <c r="AC995">
        <v>0</v>
      </c>
      <c r="AD995">
        <v>416</v>
      </c>
      <c r="AE995">
        <v>5.0000000000000001E-3</v>
      </c>
      <c r="AF995">
        <v>0.02</v>
      </c>
    </row>
    <row r="996" spans="1:32" ht="14.4">
      <c r="A996" t="s">
        <v>1287</v>
      </c>
      <c r="B996" s="7" t="s">
        <v>155</v>
      </c>
      <c r="C996" s="8" t="s">
        <v>78</v>
      </c>
      <c r="D996" s="9" t="s">
        <v>68</v>
      </c>
      <c r="E996" s="13">
        <v>2821346684</v>
      </c>
      <c r="F996">
        <v>287.92298572818368</v>
      </c>
      <c r="G996" s="14">
        <v>5.5E-2</v>
      </c>
      <c r="H996" s="14">
        <v>16</v>
      </c>
      <c r="I996" s="8"/>
      <c r="L996">
        <v>1342</v>
      </c>
      <c r="M996">
        <v>1.3695326740186691E-4</v>
      </c>
      <c r="N996">
        <v>0.04</v>
      </c>
      <c r="O996">
        <v>8.2000000000000003E-2</v>
      </c>
      <c r="P996">
        <v>54</v>
      </c>
      <c r="Q996">
        <v>53</v>
      </c>
      <c r="R996">
        <v>0.435</v>
      </c>
      <c r="S996">
        <v>0.53300000000000003</v>
      </c>
      <c r="T996">
        <v>3.2000000000000001E-2</v>
      </c>
      <c r="U996">
        <v>9798963</v>
      </c>
      <c r="V996">
        <v>0.33200000000000002</v>
      </c>
      <c r="W996">
        <v>0</v>
      </c>
      <c r="Y996">
        <v>41000000</v>
      </c>
      <c r="Z996">
        <v>4.1841162171956361</v>
      </c>
      <c r="AA996">
        <v>0.80700000000000005</v>
      </c>
      <c r="AB996">
        <v>40</v>
      </c>
      <c r="AC996">
        <v>0</v>
      </c>
      <c r="AD996">
        <v>416</v>
      </c>
      <c r="AE996">
        <v>6.0000000000000001E-3</v>
      </c>
      <c r="AF996">
        <v>0.57976412489999996</v>
      </c>
    </row>
    <row r="997" spans="1:32" ht="14.4">
      <c r="A997" t="s">
        <v>1288</v>
      </c>
      <c r="B997" s="7" t="s">
        <v>155</v>
      </c>
      <c r="C997" s="8" t="s">
        <v>78</v>
      </c>
      <c r="D997" s="9" t="s">
        <v>69</v>
      </c>
      <c r="E997" s="13">
        <v>4134173271</v>
      </c>
      <c r="F997">
        <v>411.48470687720982</v>
      </c>
      <c r="G997" s="14">
        <v>6.3E-2</v>
      </c>
      <c r="H997" s="14">
        <v>26</v>
      </c>
      <c r="I997" s="8"/>
      <c r="J997">
        <v>0</v>
      </c>
      <c r="L997">
        <v>1210</v>
      </c>
      <c r="M997">
        <v>1.2043435596036098E-4</v>
      </c>
      <c r="N997">
        <v>3.9E-2</v>
      </c>
      <c r="O997">
        <v>7.9000000000000001E-2</v>
      </c>
      <c r="P997">
        <v>55</v>
      </c>
      <c r="Q997">
        <v>53</v>
      </c>
      <c r="R997">
        <v>0.433</v>
      </c>
      <c r="S997">
        <v>0.53400000000000003</v>
      </c>
      <c r="T997">
        <v>3.2000000000000001E-2</v>
      </c>
      <c r="U997">
        <v>10046967</v>
      </c>
      <c r="V997">
        <v>0.33600000000000002</v>
      </c>
      <c r="W997">
        <v>1100000</v>
      </c>
      <c r="X997">
        <v>0.1094857781457827</v>
      </c>
      <c r="Y997">
        <v>96000000</v>
      </c>
      <c r="Z997">
        <v>9.5551224563592179</v>
      </c>
      <c r="AA997">
        <v>0.80700000000000005</v>
      </c>
      <c r="AB997">
        <v>40</v>
      </c>
      <c r="AC997">
        <v>0</v>
      </c>
      <c r="AD997">
        <v>416</v>
      </c>
      <c r="AE997">
        <v>8.0000000000000002E-3</v>
      </c>
      <c r="AF997">
        <v>0.19900000000000001</v>
      </c>
    </row>
    <row r="998" spans="1:32" ht="14.4">
      <c r="A998" t="s">
        <v>1289</v>
      </c>
      <c r="B998" s="7" t="s">
        <v>155</v>
      </c>
      <c r="C998" s="8" t="s">
        <v>78</v>
      </c>
      <c r="D998" s="9" t="s">
        <v>70</v>
      </c>
      <c r="E998" s="13">
        <v>4515824643</v>
      </c>
      <c r="F998">
        <v>437.80568263982644</v>
      </c>
      <c r="G998" s="14">
        <v>0.06</v>
      </c>
      <c r="H998" s="14">
        <v>26</v>
      </c>
      <c r="I998" s="8"/>
      <c r="L998">
        <v>1210</v>
      </c>
      <c r="M998">
        <v>1.1730855776593317E-4</v>
      </c>
      <c r="N998">
        <v>3.9E-2</v>
      </c>
      <c r="O998">
        <v>7.6999999999999999E-2</v>
      </c>
      <c r="P998">
        <v>55</v>
      </c>
      <c r="Q998">
        <v>54</v>
      </c>
      <c r="R998">
        <v>0.432</v>
      </c>
      <c r="S998">
        <v>0.53600000000000003</v>
      </c>
      <c r="T998">
        <v>3.2000000000000001E-2</v>
      </c>
      <c r="U998">
        <v>10314678</v>
      </c>
      <c r="V998">
        <v>0.34</v>
      </c>
      <c r="W998">
        <v>2400000</v>
      </c>
      <c r="X998">
        <v>0.23267813110598315</v>
      </c>
      <c r="Y998">
        <v>30000000</v>
      </c>
      <c r="Z998">
        <v>2.9084766388247894</v>
      </c>
      <c r="AA998">
        <v>0.80700000000000005</v>
      </c>
      <c r="AB998">
        <v>40</v>
      </c>
      <c r="AC998">
        <v>0</v>
      </c>
      <c r="AD998">
        <v>416</v>
      </c>
      <c r="AE998">
        <v>8.9999999999999993E-3</v>
      </c>
      <c r="AF998">
        <v>0.26700000000000002</v>
      </c>
    </row>
    <row r="999" spans="1:32" ht="14.4">
      <c r="A999" t="s">
        <v>1290</v>
      </c>
      <c r="B999" s="7" t="s">
        <v>155</v>
      </c>
      <c r="C999" s="8" t="s">
        <v>78</v>
      </c>
      <c r="D999" s="9" t="s">
        <v>71</v>
      </c>
      <c r="E999" s="13">
        <v>4609923720</v>
      </c>
      <c r="F999">
        <v>435.17566283730918</v>
      </c>
      <c r="G999" s="14">
        <v>6.3E-2</v>
      </c>
      <c r="H999" s="14">
        <v>28</v>
      </c>
      <c r="I999" s="8"/>
      <c r="L999">
        <v>1210</v>
      </c>
      <c r="M999">
        <v>1.1422370173907002E-4</v>
      </c>
      <c r="N999">
        <v>3.9E-2</v>
      </c>
      <c r="O999">
        <v>7.3999999999999996E-2</v>
      </c>
      <c r="P999">
        <v>56</v>
      </c>
      <c r="Q999">
        <v>54</v>
      </c>
      <c r="R999">
        <v>0.43</v>
      </c>
      <c r="S999">
        <v>0.53800000000000003</v>
      </c>
      <c r="T999">
        <v>3.2000000000000001E-2</v>
      </c>
      <c r="U999">
        <v>10593248</v>
      </c>
      <c r="V999">
        <v>0.34399999999999997</v>
      </c>
      <c r="W999">
        <v>4900000</v>
      </c>
      <c r="X999">
        <v>0.46255879216648188</v>
      </c>
      <c r="Y999">
        <v>28000000</v>
      </c>
      <c r="Z999">
        <v>2.6431930980941822</v>
      </c>
      <c r="AA999">
        <v>0.80700000000000005</v>
      </c>
      <c r="AB999">
        <v>40</v>
      </c>
      <c r="AC999">
        <v>0</v>
      </c>
      <c r="AD999">
        <v>416</v>
      </c>
      <c r="AE999">
        <v>8.9999999999999993E-3</v>
      </c>
      <c r="AF999">
        <v>0.32900000000000001</v>
      </c>
    </row>
    <row r="1000" spans="1:32" ht="14.4">
      <c r="A1000" t="s">
        <v>1291</v>
      </c>
      <c r="B1000" s="7" t="s">
        <v>155</v>
      </c>
      <c r="C1000" s="8" t="s">
        <v>78</v>
      </c>
      <c r="D1000" s="9" t="s">
        <v>72</v>
      </c>
      <c r="E1000" s="13">
        <v>4735956476</v>
      </c>
      <c r="F1000">
        <v>435.44888802746368</v>
      </c>
      <c r="G1000" s="14">
        <v>6.2E-2</v>
      </c>
      <c r="H1000" s="14">
        <v>27</v>
      </c>
      <c r="I1000" s="8"/>
      <c r="J1000">
        <v>0</v>
      </c>
      <c r="L1000">
        <v>1342</v>
      </c>
      <c r="M1000">
        <v>1.2339057816393166E-4</v>
      </c>
      <c r="N1000">
        <v>3.7999999999999999E-2</v>
      </c>
      <c r="O1000">
        <v>7.0999999999999994E-2</v>
      </c>
      <c r="P1000">
        <v>56</v>
      </c>
      <c r="Q1000">
        <v>55</v>
      </c>
      <c r="R1000">
        <v>0.42799999999999999</v>
      </c>
      <c r="S1000">
        <v>0.54</v>
      </c>
      <c r="T1000">
        <v>3.2000000000000001E-2</v>
      </c>
      <c r="U1000">
        <v>10876033</v>
      </c>
      <c r="V1000">
        <v>0.34899999999999998</v>
      </c>
      <c r="W1000">
        <v>2000000</v>
      </c>
      <c r="X1000">
        <v>0.18389057848574017</v>
      </c>
      <c r="Y1000">
        <v>17000000</v>
      </c>
      <c r="Z1000">
        <v>1.5630699171287914</v>
      </c>
      <c r="AA1000">
        <v>0.879</v>
      </c>
      <c r="AB1000">
        <v>40</v>
      </c>
      <c r="AC1000">
        <v>0</v>
      </c>
      <c r="AD1000">
        <v>416</v>
      </c>
      <c r="AE1000">
        <v>0.01</v>
      </c>
      <c r="AF1000">
        <v>0.36799999999999999</v>
      </c>
    </row>
    <row r="1001" spans="1:32" ht="14.4">
      <c r="A1001" t="s">
        <v>1292</v>
      </c>
      <c r="B1001" s="7" t="s">
        <v>155</v>
      </c>
      <c r="C1001" s="8" t="s">
        <v>78</v>
      </c>
      <c r="D1001" s="9" t="s">
        <v>73</v>
      </c>
      <c r="E1001" s="13">
        <v>5067360041</v>
      </c>
      <c r="F1001">
        <v>454.00227755513805</v>
      </c>
      <c r="G1001" s="14">
        <v>0.06</v>
      </c>
      <c r="H1001" s="14">
        <v>27</v>
      </c>
      <c r="I1001" s="8"/>
      <c r="J1001">
        <v>0</v>
      </c>
      <c r="L1001">
        <v>1181</v>
      </c>
      <c r="M1001">
        <v>1.0580986656847224E-4</v>
      </c>
      <c r="N1001">
        <v>3.7999999999999999E-2</v>
      </c>
      <c r="O1001">
        <v>6.9000000000000006E-2</v>
      </c>
      <c r="P1001">
        <v>56</v>
      </c>
      <c r="Q1001">
        <v>55</v>
      </c>
      <c r="R1001">
        <v>0.42699999999999999</v>
      </c>
      <c r="S1001">
        <v>0.54200000000000004</v>
      </c>
      <c r="T1001">
        <v>3.1E-2</v>
      </c>
      <c r="U1001">
        <v>11161530</v>
      </c>
      <c r="V1001">
        <v>0.35299999999999998</v>
      </c>
      <c r="W1001">
        <v>2100000</v>
      </c>
      <c r="X1001">
        <v>0.18814624876697011</v>
      </c>
      <c r="Y1001">
        <v>49000000</v>
      </c>
      <c r="Z1001">
        <v>4.3900791378959694</v>
      </c>
      <c r="AA1001">
        <v>0.91200000000000003</v>
      </c>
      <c r="AB1001">
        <v>40</v>
      </c>
      <c r="AC1001">
        <v>0</v>
      </c>
      <c r="AD1001">
        <v>416</v>
      </c>
      <c r="AE1001">
        <v>1.2999999999999999E-2</v>
      </c>
      <c r="AF1001">
        <v>0.435</v>
      </c>
    </row>
    <row r="1002" spans="1:32" ht="14.4">
      <c r="A1002" t="s">
        <v>1293</v>
      </c>
      <c r="B1002" s="7" t="s">
        <v>155</v>
      </c>
      <c r="C1002" s="8" t="s">
        <v>78</v>
      </c>
      <c r="D1002" s="9" t="s">
        <v>74</v>
      </c>
      <c r="E1002" s="13">
        <v>5651088170</v>
      </c>
      <c r="F1002">
        <v>493.48995260177622</v>
      </c>
      <c r="G1002" s="14">
        <v>6.3E-2</v>
      </c>
      <c r="H1002" s="14">
        <v>32</v>
      </c>
      <c r="I1002" s="8"/>
      <c r="L1002">
        <v>1181</v>
      </c>
      <c r="M1002">
        <v>1.0313263861581153E-4</v>
      </c>
      <c r="N1002">
        <v>3.6999999999999998E-2</v>
      </c>
      <c r="O1002">
        <v>6.7000000000000004E-2</v>
      </c>
      <c r="P1002">
        <v>57</v>
      </c>
      <c r="Q1002">
        <v>55</v>
      </c>
      <c r="R1002">
        <v>0.42499999999999999</v>
      </c>
      <c r="S1002">
        <v>0.54400000000000004</v>
      </c>
      <c r="T1002">
        <v>3.1E-2</v>
      </c>
      <c r="U1002">
        <v>11451273</v>
      </c>
      <c r="V1002">
        <v>0.35699999999999998</v>
      </c>
      <c r="W1002">
        <v>1700000</v>
      </c>
      <c r="X1002">
        <v>0.14845511062394548</v>
      </c>
      <c r="Y1002">
        <v>41000000</v>
      </c>
      <c r="Z1002">
        <v>3.5803879621069203</v>
      </c>
      <c r="AA1002">
        <v>0.91200000000000003</v>
      </c>
      <c r="AB1002">
        <v>35</v>
      </c>
      <c r="AC1002">
        <v>179</v>
      </c>
      <c r="AD1002">
        <v>416</v>
      </c>
      <c r="AE1002">
        <v>1.4999999999999999E-2</v>
      </c>
      <c r="AF1002">
        <v>0.48799999999999999</v>
      </c>
    </row>
    <row r="1003" spans="1:32" ht="14.4">
      <c r="A1003" t="s">
        <v>1294</v>
      </c>
      <c r="B1003" s="7" t="s">
        <v>156</v>
      </c>
      <c r="C1003" s="8" t="s">
        <v>78</v>
      </c>
      <c r="D1003" s="9" t="s">
        <v>62</v>
      </c>
      <c r="E1003" s="13">
        <v>361858968</v>
      </c>
      <c r="F1003">
        <v>284.18719685355984</v>
      </c>
      <c r="G1003" s="14">
        <v>4.9000000000000002E-2</v>
      </c>
      <c r="H1003" s="14">
        <v>16</v>
      </c>
      <c r="I1003" s="8"/>
      <c r="J1003">
        <v>0</v>
      </c>
      <c r="L1003">
        <v>0</v>
      </c>
      <c r="N1003">
        <v>4.2000000000000003E-2</v>
      </c>
      <c r="O1003">
        <v>0.109</v>
      </c>
      <c r="P1003">
        <v>53</v>
      </c>
      <c r="Q1003">
        <v>50</v>
      </c>
      <c r="R1003">
        <v>0.435</v>
      </c>
      <c r="S1003">
        <v>0.53400000000000003</v>
      </c>
      <c r="T1003">
        <v>3.1E-2</v>
      </c>
      <c r="U1003">
        <v>1273312</v>
      </c>
      <c r="V1003">
        <v>0.36699999999999999</v>
      </c>
      <c r="W1003">
        <v>0</v>
      </c>
      <c r="Y1003">
        <v>0</v>
      </c>
      <c r="AA1003">
        <v>0</v>
      </c>
      <c r="AB1003">
        <v>0</v>
      </c>
      <c r="AC1003">
        <v>0</v>
      </c>
      <c r="AD1003">
        <v>0</v>
      </c>
      <c r="AE1003">
        <v>2E-3</v>
      </c>
      <c r="AF1003">
        <v>0.57976412489999996</v>
      </c>
    </row>
    <row r="1004" spans="1:32" ht="14.4">
      <c r="A1004" t="s">
        <v>1295</v>
      </c>
      <c r="B1004" s="7" t="s">
        <v>156</v>
      </c>
      <c r="C1004" s="8" t="s">
        <v>78</v>
      </c>
      <c r="D1004" s="9" t="s">
        <v>63</v>
      </c>
      <c r="E1004" s="13">
        <v>384270400</v>
      </c>
      <c r="F1004">
        <v>295.1956907174046</v>
      </c>
      <c r="G1004" s="14">
        <v>0.05</v>
      </c>
      <c r="H1004" s="14">
        <v>15</v>
      </c>
      <c r="I1004" s="8"/>
      <c r="J1004">
        <v>0</v>
      </c>
      <c r="L1004">
        <v>0</v>
      </c>
      <c r="N1004">
        <v>4.1000000000000002E-2</v>
      </c>
      <c r="O1004">
        <v>0.106</v>
      </c>
      <c r="P1004">
        <v>53</v>
      </c>
      <c r="Q1004">
        <v>51</v>
      </c>
      <c r="R1004">
        <v>0.434</v>
      </c>
      <c r="S1004">
        <v>0.53500000000000003</v>
      </c>
      <c r="T1004">
        <v>3.1E-2</v>
      </c>
      <c r="U1004">
        <v>1301748</v>
      </c>
      <c r="V1004">
        <v>0.375</v>
      </c>
      <c r="W1004">
        <v>2700000</v>
      </c>
      <c r="X1004">
        <v>2.0741341642161157</v>
      </c>
      <c r="Y1004">
        <v>5500000</v>
      </c>
      <c r="Z1004">
        <v>4.2250881122920871</v>
      </c>
      <c r="AA1004">
        <v>0</v>
      </c>
      <c r="AB1004">
        <v>0</v>
      </c>
      <c r="AC1004">
        <v>0</v>
      </c>
      <c r="AD1004">
        <v>0</v>
      </c>
      <c r="AE1004">
        <v>3.0000000000000001E-3</v>
      </c>
      <c r="AF1004">
        <v>0.57976412489999996</v>
      </c>
    </row>
    <row r="1005" spans="1:32" ht="14.4">
      <c r="A1005" t="s">
        <v>1296</v>
      </c>
      <c r="B1005" s="7" t="s">
        <v>156</v>
      </c>
      <c r="C1005" s="8" t="s">
        <v>78</v>
      </c>
      <c r="D1005" s="9" t="s">
        <v>64</v>
      </c>
      <c r="E1005" s="13">
        <v>406669723</v>
      </c>
      <c r="F1005">
        <v>305.5716486242992</v>
      </c>
      <c r="G1005" s="14">
        <v>5.8000000000000003E-2</v>
      </c>
      <c r="H1005" s="14">
        <v>17</v>
      </c>
      <c r="I1005" s="8"/>
      <c r="J1005">
        <v>0</v>
      </c>
      <c r="L1005">
        <v>238</v>
      </c>
      <c r="M1005">
        <v>1.7883321098035915E-4</v>
      </c>
      <c r="N1005">
        <v>4.1000000000000002E-2</v>
      </c>
      <c r="O1005">
        <v>0.104</v>
      </c>
      <c r="P1005">
        <v>53</v>
      </c>
      <c r="Q1005">
        <v>51</v>
      </c>
      <c r="R1005">
        <v>0.433</v>
      </c>
      <c r="S1005">
        <v>0.53700000000000003</v>
      </c>
      <c r="T1005">
        <v>0.03</v>
      </c>
      <c r="U1005">
        <v>1330849</v>
      </c>
      <c r="V1005">
        <v>0.38300000000000001</v>
      </c>
      <c r="W1005">
        <v>2300000</v>
      </c>
      <c r="X1005">
        <v>1.7282201061127145</v>
      </c>
      <c r="Y1005">
        <v>10200000</v>
      </c>
      <c r="Z1005">
        <v>7.6642804705868208</v>
      </c>
      <c r="AA1005">
        <v>0</v>
      </c>
      <c r="AB1005">
        <v>0</v>
      </c>
      <c r="AC1005">
        <v>0</v>
      </c>
      <c r="AD1005">
        <v>0</v>
      </c>
      <c r="AE1005">
        <v>0.01</v>
      </c>
      <c r="AF1005">
        <v>0.57976412489999996</v>
      </c>
    </row>
    <row r="1006" spans="1:32" ht="14.4">
      <c r="A1006" t="s">
        <v>1297</v>
      </c>
      <c r="B1006" s="7" t="s">
        <v>156</v>
      </c>
      <c r="C1006" s="8" t="s">
        <v>78</v>
      </c>
      <c r="D1006" s="9" t="s">
        <v>65</v>
      </c>
      <c r="E1006" s="13">
        <v>465414408</v>
      </c>
      <c r="F1006">
        <v>342.07587322563739</v>
      </c>
      <c r="G1006" s="14">
        <v>5.8000000000000003E-2</v>
      </c>
      <c r="H1006" s="14">
        <v>20</v>
      </c>
      <c r="I1006" s="8"/>
      <c r="J1006">
        <v>0</v>
      </c>
      <c r="L1006">
        <v>235</v>
      </c>
      <c r="M1006">
        <v>1.7272312336326465E-4</v>
      </c>
      <c r="N1006">
        <v>4.1000000000000002E-2</v>
      </c>
      <c r="O1006">
        <v>0.10100000000000001</v>
      </c>
      <c r="P1006">
        <v>53</v>
      </c>
      <c r="Q1006">
        <v>51</v>
      </c>
      <c r="R1006">
        <v>0.43099999999999999</v>
      </c>
      <c r="S1006">
        <v>0.53900000000000003</v>
      </c>
      <c r="T1006">
        <v>0.03</v>
      </c>
      <c r="U1006">
        <v>1360559</v>
      </c>
      <c r="V1006">
        <v>0.39200000000000002</v>
      </c>
      <c r="W1006">
        <v>2400000</v>
      </c>
      <c r="X1006">
        <v>1.7639808343482348</v>
      </c>
      <c r="Y1006">
        <v>21300000</v>
      </c>
      <c r="Z1006">
        <v>15.655329904840585</v>
      </c>
      <c r="AA1006">
        <v>0</v>
      </c>
      <c r="AB1006">
        <v>0</v>
      </c>
      <c r="AC1006">
        <v>0</v>
      </c>
      <c r="AD1006">
        <v>0</v>
      </c>
      <c r="AE1006">
        <v>1.4E-2</v>
      </c>
      <c r="AF1006">
        <v>1E-3</v>
      </c>
    </row>
    <row r="1007" spans="1:32" ht="14.4">
      <c r="A1007" t="s">
        <v>1298</v>
      </c>
      <c r="B1007" s="7" t="s">
        <v>156</v>
      </c>
      <c r="C1007" s="8" t="s">
        <v>78</v>
      </c>
      <c r="D1007" s="9" t="s">
        <v>66</v>
      </c>
      <c r="E1007" s="13">
        <v>522651788</v>
      </c>
      <c r="F1007">
        <v>375.79462909955555</v>
      </c>
      <c r="G1007" s="14">
        <v>5.2999999999999999E-2</v>
      </c>
      <c r="H1007" s="14">
        <v>20</v>
      </c>
      <c r="I1007" s="8"/>
      <c r="J1007">
        <v>0</v>
      </c>
      <c r="L1007">
        <v>227</v>
      </c>
      <c r="M1007">
        <v>1.6321647177757118E-4</v>
      </c>
      <c r="N1007">
        <v>0.04</v>
      </c>
      <c r="O1007">
        <v>9.9000000000000005E-2</v>
      </c>
      <c r="P1007">
        <v>53</v>
      </c>
      <c r="Q1007">
        <v>51</v>
      </c>
      <c r="R1007">
        <v>0.43</v>
      </c>
      <c r="S1007">
        <v>0.54</v>
      </c>
      <c r="T1007">
        <v>2.9000000000000001E-2</v>
      </c>
      <c r="U1007">
        <v>1390791</v>
      </c>
      <c r="V1007">
        <v>0.4</v>
      </c>
      <c r="W1007">
        <v>2200000</v>
      </c>
      <c r="X1007">
        <v>1.5818336471835093</v>
      </c>
      <c r="Y1007">
        <v>22300000</v>
      </c>
      <c r="Z1007">
        <v>16.034041060087389</v>
      </c>
      <c r="AA1007">
        <v>0</v>
      </c>
      <c r="AB1007">
        <v>0</v>
      </c>
      <c r="AC1007">
        <v>0</v>
      </c>
      <c r="AD1007">
        <v>0</v>
      </c>
      <c r="AE1007">
        <v>1.7999999999999999E-2</v>
      </c>
      <c r="AF1007">
        <v>2.8000000000000001E-2</v>
      </c>
    </row>
    <row r="1008" spans="1:32" ht="14.4">
      <c r="A1008" t="s">
        <v>1299</v>
      </c>
      <c r="B1008" s="7" t="s">
        <v>156</v>
      </c>
      <c r="C1008" s="8" t="s">
        <v>78</v>
      </c>
      <c r="D1008" s="9" t="s">
        <v>67</v>
      </c>
      <c r="E1008" s="13">
        <v>572853554</v>
      </c>
      <c r="F1008">
        <v>402.98804725943802</v>
      </c>
      <c r="G1008" s="14">
        <v>5.7000000000000002E-2</v>
      </c>
      <c r="H1008" s="14">
        <v>24</v>
      </c>
      <c r="I1008" s="8"/>
      <c r="J1008">
        <v>86</v>
      </c>
      <c r="K1008">
        <v>6.0498833990496057E-5</v>
      </c>
      <c r="L1008">
        <v>202</v>
      </c>
      <c r="M1008">
        <v>1.4210191239628144E-4</v>
      </c>
      <c r="N1008">
        <v>0.04</v>
      </c>
      <c r="O1008">
        <v>9.6000000000000002E-2</v>
      </c>
      <c r="P1008">
        <v>53</v>
      </c>
      <c r="Q1008">
        <v>51</v>
      </c>
      <c r="R1008">
        <v>0.42899999999999999</v>
      </c>
      <c r="S1008">
        <v>0.54200000000000004</v>
      </c>
      <c r="T1008">
        <v>2.9000000000000001E-2</v>
      </c>
      <c r="U1008">
        <v>1421515</v>
      </c>
      <c r="V1008">
        <v>0.40899999999999997</v>
      </c>
      <c r="W1008">
        <v>1600000</v>
      </c>
      <c r="X1008">
        <v>1.1255597021487638</v>
      </c>
      <c r="Y1008">
        <v>18900000</v>
      </c>
      <c r="Z1008">
        <v>13.295673981632273</v>
      </c>
      <c r="AA1008">
        <v>0.54200000000000004</v>
      </c>
      <c r="AB1008">
        <v>259</v>
      </c>
      <c r="AC1008">
        <v>0</v>
      </c>
      <c r="AD1008">
        <v>208</v>
      </c>
      <c r="AE1008">
        <v>1.9E-2</v>
      </c>
      <c r="AF1008">
        <v>7.0000000000000007E-2</v>
      </c>
    </row>
    <row r="1009" spans="1:32" ht="14.4">
      <c r="A1009" t="s">
        <v>1300</v>
      </c>
      <c r="B1009" s="7" t="s">
        <v>156</v>
      </c>
      <c r="C1009" s="8" t="s">
        <v>78</v>
      </c>
      <c r="D1009" s="9" t="s">
        <v>68</v>
      </c>
      <c r="E1009" s="13">
        <v>578517349</v>
      </c>
      <c r="F1009">
        <v>398.24717913839379</v>
      </c>
      <c r="G1009" s="14">
        <v>5.8999999999999997E-2</v>
      </c>
      <c r="H1009" s="14">
        <v>24</v>
      </c>
      <c r="I1009" s="8"/>
      <c r="J1009">
        <v>86</v>
      </c>
      <c r="K1009">
        <v>5.9201781009858475E-5</v>
      </c>
      <c r="L1009">
        <v>202</v>
      </c>
      <c r="M1009">
        <v>1.3905534609292338E-4</v>
      </c>
      <c r="N1009">
        <v>0.04</v>
      </c>
      <c r="O1009">
        <v>9.4E-2</v>
      </c>
      <c r="P1009">
        <v>54</v>
      </c>
      <c r="Q1009">
        <v>52</v>
      </c>
      <c r="R1009">
        <v>0.42699999999999999</v>
      </c>
      <c r="S1009">
        <v>0.54400000000000004</v>
      </c>
      <c r="T1009">
        <v>2.9000000000000001E-2</v>
      </c>
      <c r="U1009">
        <v>1452659</v>
      </c>
      <c r="V1009">
        <v>0.41699999999999998</v>
      </c>
      <c r="W1009">
        <v>2800000</v>
      </c>
      <c r="X1009">
        <v>1.9274998468326014</v>
      </c>
      <c r="Y1009">
        <v>17800000</v>
      </c>
      <c r="Z1009">
        <v>12.253391883435823</v>
      </c>
      <c r="AA1009">
        <v>0.45900000000000002</v>
      </c>
      <c r="AB1009">
        <v>259</v>
      </c>
      <c r="AC1009">
        <v>0</v>
      </c>
      <c r="AD1009">
        <v>208</v>
      </c>
      <c r="AE1009">
        <v>2.1000000000000001E-2</v>
      </c>
      <c r="AF1009">
        <v>0.108</v>
      </c>
    </row>
    <row r="1010" spans="1:32" ht="14.4">
      <c r="A1010" t="s">
        <v>1301</v>
      </c>
      <c r="B1010" s="7" t="s">
        <v>156</v>
      </c>
      <c r="C1010" s="8" t="s">
        <v>78</v>
      </c>
      <c r="D1010" s="9" t="s">
        <v>69</v>
      </c>
      <c r="E1010" s="13">
        <v>690721769</v>
      </c>
      <c r="F1010">
        <v>465.34026235282147</v>
      </c>
      <c r="G1010" s="14">
        <v>6.0999999999999999E-2</v>
      </c>
      <c r="H1010" s="14">
        <v>29</v>
      </c>
      <c r="I1010" s="8"/>
      <c r="J1010">
        <v>95</v>
      </c>
      <c r="K1010">
        <v>6.4001638441944114E-5</v>
      </c>
      <c r="L1010">
        <v>231</v>
      </c>
      <c r="M1010">
        <v>1.5562503663251674E-4</v>
      </c>
      <c r="N1010">
        <v>0.04</v>
      </c>
      <c r="O1010">
        <v>9.0999999999999998E-2</v>
      </c>
      <c r="P1010">
        <v>54</v>
      </c>
      <c r="Q1010">
        <v>52</v>
      </c>
      <c r="R1010">
        <v>0.42499999999999999</v>
      </c>
      <c r="S1010">
        <v>0.54600000000000004</v>
      </c>
      <c r="T1010">
        <v>2.9000000000000001E-2</v>
      </c>
      <c r="U1010">
        <v>1484337</v>
      </c>
      <c r="V1010">
        <v>0.42599999999999999</v>
      </c>
      <c r="W1010">
        <v>28400000</v>
      </c>
      <c r="X1010">
        <v>19.133121386854871</v>
      </c>
      <c r="Y1010">
        <v>40700000</v>
      </c>
      <c r="Z1010">
        <v>27.419649311443425</v>
      </c>
      <c r="AA1010">
        <v>0.45900000000000002</v>
      </c>
      <c r="AB1010">
        <v>259</v>
      </c>
      <c r="AC1010">
        <v>0</v>
      </c>
      <c r="AD1010">
        <v>208</v>
      </c>
      <c r="AE1010">
        <v>2.1999999999999999E-2</v>
      </c>
      <c r="AF1010">
        <v>0.2</v>
      </c>
    </row>
    <row r="1011" spans="1:32" ht="14.4">
      <c r="A1011" t="s">
        <v>1302</v>
      </c>
      <c r="B1011" s="7" t="s">
        <v>156</v>
      </c>
      <c r="C1011" s="8" t="s">
        <v>78</v>
      </c>
      <c r="D1011" s="9" t="s">
        <v>70</v>
      </c>
      <c r="E1011" s="13">
        <v>842890956</v>
      </c>
      <c r="F1011">
        <v>555.65946523218099</v>
      </c>
      <c r="G1011" s="14">
        <v>0.06</v>
      </c>
      <c r="H1011" s="14">
        <v>34</v>
      </c>
      <c r="I1011" s="8"/>
      <c r="J1011">
        <v>87</v>
      </c>
      <c r="K1011">
        <v>5.7353057511272842E-5</v>
      </c>
      <c r="L1011">
        <v>213</v>
      </c>
      <c r="M1011">
        <v>1.4041610632070246E-4</v>
      </c>
      <c r="N1011">
        <v>3.9E-2</v>
      </c>
      <c r="O1011">
        <v>8.8999999999999996E-2</v>
      </c>
      <c r="P1011">
        <v>55</v>
      </c>
      <c r="Q1011">
        <v>52</v>
      </c>
      <c r="R1011">
        <v>0.42299999999999999</v>
      </c>
      <c r="S1011">
        <v>0.54800000000000004</v>
      </c>
      <c r="T1011">
        <v>2.9000000000000001E-2</v>
      </c>
      <c r="U1011">
        <v>1516920</v>
      </c>
      <c r="V1011">
        <v>0.435</v>
      </c>
      <c r="W1011">
        <v>38200000</v>
      </c>
      <c r="X1011">
        <v>25.182606861271523</v>
      </c>
      <c r="Y1011">
        <v>46100000</v>
      </c>
      <c r="Z1011">
        <v>30.390528175513541</v>
      </c>
      <c r="AA1011">
        <v>0.45900000000000002</v>
      </c>
      <c r="AB1011">
        <v>259</v>
      </c>
      <c r="AC1011">
        <v>0</v>
      </c>
      <c r="AD1011">
        <v>208</v>
      </c>
      <c r="AE1011">
        <v>2.4E-2</v>
      </c>
      <c r="AF1011">
        <v>0.33</v>
      </c>
    </row>
    <row r="1012" spans="1:32" ht="14.4">
      <c r="A1012" t="s">
        <v>1303</v>
      </c>
      <c r="B1012" s="7" t="s">
        <v>156</v>
      </c>
      <c r="C1012" s="8" t="s">
        <v>78</v>
      </c>
      <c r="D1012" s="9" t="s">
        <v>71</v>
      </c>
      <c r="E1012" s="13">
        <v>832530157</v>
      </c>
      <c r="F1012">
        <v>536.80280674831795</v>
      </c>
      <c r="G1012" s="14">
        <v>6.8000000000000005E-2</v>
      </c>
      <c r="H1012" s="14">
        <v>36</v>
      </c>
      <c r="I1012" s="8"/>
      <c r="J1012">
        <v>87</v>
      </c>
      <c r="K1012">
        <v>5.6096279269200884E-5</v>
      </c>
      <c r="L1012">
        <v>213</v>
      </c>
      <c r="M1012">
        <v>1.3733916648666424E-4</v>
      </c>
      <c r="N1012">
        <v>3.9E-2</v>
      </c>
      <c r="O1012">
        <v>8.6999999999999994E-2</v>
      </c>
      <c r="P1012">
        <v>55</v>
      </c>
      <c r="Q1012">
        <v>52</v>
      </c>
      <c r="R1012">
        <v>0.42099999999999999</v>
      </c>
      <c r="S1012">
        <v>0.55000000000000004</v>
      </c>
      <c r="T1012">
        <v>0.03</v>
      </c>
      <c r="U1012">
        <v>1550905</v>
      </c>
      <c r="V1012">
        <v>0.443</v>
      </c>
      <c r="W1012">
        <v>12000000</v>
      </c>
      <c r="X1012">
        <v>7.7374178302346053</v>
      </c>
      <c r="Y1012">
        <v>26000000</v>
      </c>
      <c r="Z1012">
        <v>16.764405298841645</v>
      </c>
      <c r="AA1012">
        <v>0.45900000000000002</v>
      </c>
      <c r="AB1012">
        <v>216</v>
      </c>
      <c r="AC1012">
        <v>0</v>
      </c>
      <c r="AD1012">
        <v>208</v>
      </c>
      <c r="AE1012">
        <v>2.3E-2</v>
      </c>
      <c r="AF1012">
        <v>0.36099999999999999</v>
      </c>
    </row>
    <row r="1013" spans="1:32" ht="14.4">
      <c r="A1013" t="s">
        <v>1304</v>
      </c>
      <c r="B1013" s="7" t="s">
        <v>156</v>
      </c>
      <c r="C1013" s="8" t="s">
        <v>78</v>
      </c>
      <c r="D1013" s="9" t="s">
        <v>72</v>
      </c>
      <c r="E1013" s="13">
        <v>835390893</v>
      </c>
      <c r="F1013">
        <v>526.52102388467586</v>
      </c>
      <c r="G1013" s="14">
        <v>7.0999999999999994E-2</v>
      </c>
      <c r="H1013" s="14">
        <v>38</v>
      </c>
      <c r="I1013" s="8"/>
      <c r="J1013">
        <v>87</v>
      </c>
      <c r="K1013">
        <v>5.4833407284901776E-5</v>
      </c>
      <c r="L1013">
        <v>194</v>
      </c>
      <c r="M1013">
        <v>1.2227219555483845E-4</v>
      </c>
      <c r="N1013">
        <v>3.9E-2</v>
      </c>
      <c r="O1013">
        <v>8.5000000000000006E-2</v>
      </c>
      <c r="P1013">
        <v>55</v>
      </c>
      <c r="Q1013">
        <v>52</v>
      </c>
      <c r="R1013">
        <v>0.41899999999999998</v>
      </c>
      <c r="S1013">
        <v>0.55100000000000005</v>
      </c>
      <c r="T1013">
        <v>0.03</v>
      </c>
      <c r="U1013">
        <v>1586624</v>
      </c>
      <c r="V1013">
        <v>0.45200000000000001</v>
      </c>
      <c r="W1013">
        <v>13600000</v>
      </c>
      <c r="X1013">
        <v>8.5716590698237258</v>
      </c>
      <c r="Y1013">
        <v>29500000</v>
      </c>
      <c r="Z1013">
        <v>18.592936952926465</v>
      </c>
      <c r="AA1013">
        <v>0.45900000000000002</v>
      </c>
      <c r="AB1013">
        <v>216</v>
      </c>
      <c r="AC1013">
        <v>0</v>
      </c>
      <c r="AD1013">
        <v>208</v>
      </c>
      <c r="AE1013">
        <v>2.5000000000000001E-2</v>
      </c>
      <c r="AF1013">
        <v>0.42699999999999999</v>
      </c>
    </row>
    <row r="1014" spans="1:32" ht="14.4">
      <c r="A1014" t="s">
        <v>1305</v>
      </c>
      <c r="B1014" s="7" t="s">
        <v>156</v>
      </c>
      <c r="C1014" s="8" t="s">
        <v>78</v>
      </c>
      <c r="D1014" s="9" t="s">
        <v>73</v>
      </c>
      <c r="E1014" s="13">
        <v>967762549</v>
      </c>
      <c r="F1014">
        <v>595.82924872616411</v>
      </c>
      <c r="G1014" s="14">
        <v>6.3E-2</v>
      </c>
      <c r="H1014" s="14">
        <v>35</v>
      </c>
      <c r="I1014" s="8"/>
      <c r="J1014">
        <v>90</v>
      </c>
      <c r="K1014">
        <v>5.5410939843420997E-5</v>
      </c>
      <c r="L1014">
        <v>216</v>
      </c>
      <c r="M1014">
        <v>1.3298625562421039E-4</v>
      </c>
      <c r="N1014">
        <v>3.7999999999999999E-2</v>
      </c>
      <c r="O1014">
        <v>8.2000000000000003E-2</v>
      </c>
      <c r="P1014">
        <v>55</v>
      </c>
      <c r="Q1014">
        <v>52</v>
      </c>
      <c r="R1014">
        <v>0.41699999999999998</v>
      </c>
      <c r="S1014">
        <v>0.55300000000000005</v>
      </c>
      <c r="T1014">
        <v>2.9000000000000001E-2</v>
      </c>
      <c r="U1014">
        <v>1624228</v>
      </c>
      <c r="V1014">
        <v>0.46100000000000002</v>
      </c>
      <c r="W1014">
        <v>0</v>
      </c>
      <c r="Y1014">
        <v>29500000</v>
      </c>
      <c r="Z1014">
        <v>18.162474726454661</v>
      </c>
      <c r="AA1014">
        <v>0.45900000000000002</v>
      </c>
      <c r="AB1014">
        <v>9</v>
      </c>
      <c r="AC1014">
        <v>0</v>
      </c>
      <c r="AD1014">
        <v>208</v>
      </c>
      <c r="AE1014">
        <v>2.7E-2</v>
      </c>
      <c r="AF1014">
        <v>0.45100000000000001</v>
      </c>
    </row>
    <row r="1015" spans="1:32" ht="14.4">
      <c r="A1015" t="s">
        <v>1306</v>
      </c>
      <c r="B1015" s="7" t="s">
        <v>156</v>
      </c>
      <c r="C1015" s="8" t="s">
        <v>78</v>
      </c>
      <c r="D1015" s="9" t="s">
        <v>74</v>
      </c>
      <c r="E1015" s="13">
        <v>822320638</v>
      </c>
      <c r="F1015">
        <v>494.31437797780421</v>
      </c>
      <c r="G1015" s="14">
        <v>5.8999999999999997E-2</v>
      </c>
      <c r="H1015" s="14">
        <v>30</v>
      </c>
      <c r="I1015" s="8"/>
      <c r="J1015">
        <v>90</v>
      </c>
      <c r="K1015">
        <v>5.4100909015495702E-5</v>
      </c>
      <c r="L1015">
        <v>216</v>
      </c>
      <c r="M1015">
        <v>1.2984218163718969E-4</v>
      </c>
      <c r="N1015">
        <v>3.7999999999999999E-2</v>
      </c>
      <c r="O1015">
        <v>0.08</v>
      </c>
      <c r="P1015">
        <v>56</v>
      </c>
      <c r="Q1015">
        <v>53</v>
      </c>
      <c r="R1015">
        <v>0.41599999999999998</v>
      </c>
      <c r="S1015">
        <v>0.55500000000000005</v>
      </c>
      <c r="T1015">
        <v>2.9000000000000001E-2</v>
      </c>
      <c r="U1015">
        <v>1663558</v>
      </c>
      <c r="V1015">
        <v>0.46899999999999997</v>
      </c>
      <c r="W1015">
        <v>0</v>
      </c>
      <c r="Y1015">
        <v>29500000</v>
      </c>
      <c r="Z1015">
        <v>17.733075732856925</v>
      </c>
      <c r="AA1015">
        <v>0.45900000000000002</v>
      </c>
      <c r="AB1015">
        <v>9</v>
      </c>
      <c r="AC1015">
        <v>181</v>
      </c>
      <c r="AD1015">
        <v>208</v>
      </c>
      <c r="AE1015">
        <v>2.9000000000000001E-2</v>
      </c>
      <c r="AF1015">
        <v>0.63100000000000001</v>
      </c>
    </row>
    <row r="1016" spans="1:32" ht="14.4">
      <c r="A1016" t="s">
        <v>1307</v>
      </c>
      <c r="B1016" s="7" t="s">
        <v>157</v>
      </c>
      <c r="C1016" s="8" t="s">
        <v>84</v>
      </c>
      <c r="D1016" s="9" t="s">
        <v>62</v>
      </c>
      <c r="E1016" s="13">
        <v>712667925</v>
      </c>
      <c r="F1016">
        <v>957.28097535028223</v>
      </c>
      <c r="G1016" s="14">
        <v>5.8000000000000003E-2</v>
      </c>
      <c r="H1016" s="14">
        <v>56</v>
      </c>
      <c r="I1016" s="14">
        <v>0.17299999999999999</v>
      </c>
      <c r="J1016">
        <v>0</v>
      </c>
      <c r="L1016">
        <v>0</v>
      </c>
      <c r="N1016">
        <v>2.1999999999999999E-2</v>
      </c>
      <c r="O1016">
        <v>3.9E-2</v>
      </c>
      <c r="P1016">
        <v>67</v>
      </c>
      <c r="Q1016">
        <v>60</v>
      </c>
      <c r="R1016">
        <v>0.35399999999999998</v>
      </c>
      <c r="S1016">
        <v>0.60199999999999998</v>
      </c>
      <c r="T1016">
        <v>4.4999999999999998E-2</v>
      </c>
      <c r="U1016">
        <v>744471</v>
      </c>
      <c r="V1016">
        <v>0.28699999999999998</v>
      </c>
      <c r="W1016">
        <v>80000000</v>
      </c>
      <c r="X1016">
        <v>107.45885333344079</v>
      </c>
      <c r="Y1016">
        <v>77000000</v>
      </c>
      <c r="Z1016">
        <v>103.42914633343676</v>
      </c>
      <c r="AA1016">
        <v>0</v>
      </c>
      <c r="AB1016">
        <v>0</v>
      </c>
      <c r="AC1016">
        <v>0</v>
      </c>
      <c r="AD1016">
        <v>0</v>
      </c>
      <c r="AE1016">
        <v>6.6000000000000003E-2</v>
      </c>
      <c r="AF1016">
        <v>5.3999999999999999E-2</v>
      </c>
    </row>
    <row r="1017" spans="1:32" ht="14.4">
      <c r="A1017" t="s">
        <v>1308</v>
      </c>
      <c r="B1017" s="7" t="s">
        <v>157</v>
      </c>
      <c r="C1017" s="8" t="s">
        <v>84</v>
      </c>
      <c r="D1017" s="9" t="s">
        <v>63</v>
      </c>
      <c r="E1017" s="13">
        <v>696281469</v>
      </c>
      <c r="F1017">
        <v>931.284625169028</v>
      </c>
      <c r="G1017" s="14">
        <v>5.8000000000000003E-2</v>
      </c>
      <c r="H1017" s="14">
        <v>54</v>
      </c>
      <c r="I1017" s="14">
        <v>0.17</v>
      </c>
      <c r="J1017">
        <v>0</v>
      </c>
      <c r="L1017">
        <v>0</v>
      </c>
      <c r="N1017">
        <v>2.1999999999999999E-2</v>
      </c>
      <c r="O1017">
        <v>3.7999999999999999E-2</v>
      </c>
      <c r="P1017">
        <v>67</v>
      </c>
      <c r="Q1017">
        <v>60</v>
      </c>
      <c r="R1017">
        <v>0.35599999999999998</v>
      </c>
      <c r="S1017">
        <v>0.60099999999999998</v>
      </c>
      <c r="T1017">
        <v>4.3999999999999997E-2</v>
      </c>
      <c r="U1017">
        <v>747657</v>
      </c>
      <c r="V1017">
        <v>0.28599999999999998</v>
      </c>
      <c r="W1017">
        <v>65000000</v>
      </c>
      <c r="X1017">
        <v>86.938261796518987</v>
      </c>
      <c r="Y1017">
        <v>62000000</v>
      </c>
      <c r="Z1017">
        <v>82.925726636679656</v>
      </c>
      <c r="AA1017">
        <v>0</v>
      </c>
      <c r="AB1017">
        <v>0</v>
      </c>
      <c r="AC1017">
        <v>0</v>
      </c>
      <c r="AD1017">
        <v>0</v>
      </c>
      <c r="AE1017">
        <v>0.13200000000000001</v>
      </c>
      <c r="AF1017">
        <v>0.10100000000000001</v>
      </c>
    </row>
    <row r="1018" spans="1:32" ht="14.4">
      <c r="A1018" t="s">
        <v>1309</v>
      </c>
      <c r="B1018" s="7" t="s">
        <v>157</v>
      </c>
      <c r="C1018" s="8" t="s">
        <v>84</v>
      </c>
      <c r="D1018" s="9" t="s">
        <v>64</v>
      </c>
      <c r="E1018" s="13">
        <v>722460912</v>
      </c>
      <c r="F1018">
        <v>962.47402112095324</v>
      </c>
      <c r="G1018" s="14">
        <v>5.8000000000000003E-2</v>
      </c>
      <c r="H1018" s="14">
        <v>56</v>
      </c>
      <c r="I1018" s="14">
        <v>0.16300000000000001</v>
      </c>
      <c r="J1018">
        <v>0</v>
      </c>
      <c r="L1018">
        <v>1701</v>
      </c>
      <c r="M1018">
        <v>2.2660994978877715E-3</v>
      </c>
      <c r="N1018">
        <v>2.1999999999999999E-2</v>
      </c>
      <c r="O1018">
        <v>3.6999999999999998E-2</v>
      </c>
      <c r="P1018">
        <v>67</v>
      </c>
      <c r="Q1018">
        <v>60</v>
      </c>
      <c r="R1018">
        <v>0.35799999999999998</v>
      </c>
      <c r="S1018">
        <v>0.6</v>
      </c>
      <c r="T1018">
        <v>4.2000000000000003E-2</v>
      </c>
      <c r="U1018">
        <v>750629</v>
      </c>
      <c r="V1018">
        <v>0.28499999999999998</v>
      </c>
      <c r="W1018">
        <v>53000000</v>
      </c>
      <c r="X1018">
        <v>70.607450551470833</v>
      </c>
      <c r="Y1018">
        <v>44000000</v>
      </c>
      <c r="Z1018">
        <v>58.617506118202201</v>
      </c>
      <c r="AA1018">
        <v>0</v>
      </c>
      <c r="AB1018">
        <v>0</v>
      </c>
      <c r="AC1018">
        <v>0</v>
      </c>
      <c r="AD1018">
        <v>0</v>
      </c>
      <c r="AE1018">
        <v>0.129</v>
      </c>
      <c r="AF1018">
        <v>0.106</v>
      </c>
    </row>
    <row r="1019" spans="1:32" ht="14.4">
      <c r="A1019" t="s">
        <v>1310</v>
      </c>
      <c r="B1019" s="7" t="s">
        <v>157</v>
      </c>
      <c r="C1019" s="8" t="s">
        <v>84</v>
      </c>
      <c r="D1019" s="9" t="s">
        <v>65</v>
      </c>
      <c r="E1019" s="13">
        <v>741929343</v>
      </c>
      <c r="F1019">
        <v>984.49778267861973</v>
      </c>
      <c r="G1019" s="14">
        <v>5.6000000000000001E-2</v>
      </c>
      <c r="H1019" s="14">
        <v>55</v>
      </c>
      <c r="I1019" s="14">
        <v>0.15</v>
      </c>
      <c r="J1019">
        <v>0</v>
      </c>
      <c r="L1019">
        <v>1555</v>
      </c>
      <c r="M1019">
        <v>2.0633960181101149E-3</v>
      </c>
      <c r="N1019">
        <v>2.1999999999999999E-2</v>
      </c>
      <c r="O1019">
        <v>3.6999999999999998E-2</v>
      </c>
      <c r="P1019">
        <v>68</v>
      </c>
      <c r="Q1019">
        <v>61</v>
      </c>
      <c r="R1019">
        <v>0.36</v>
      </c>
      <c r="S1019">
        <v>0.59899999999999998</v>
      </c>
      <c r="T1019">
        <v>4.1000000000000002E-2</v>
      </c>
      <c r="U1019">
        <v>753612</v>
      </c>
      <c r="V1019">
        <v>0.28399999999999997</v>
      </c>
      <c r="W1019">
        <v>28000000</v>
      </c>
      <c r="X1019">
        <v>37.154397753751269</v>
      </c>
      <c r="Y1019">
        <v>30000000</v>
      </c>
      <c r="Z1019">
        <v>39.808283307590642</v>
      </c>
      <c r="AA1019">
        <v>0</v>
      </c>
      <c r="AB1019">
        <v>0</v>
      </c>
      <c r="AC1019">
        <v>0</v>
      </c>
      <c r="AD1019">
        <v>0</v>
      </c>
      <c r="AE1019">
        <v>0.129</v>
      </c>
      <c r="AF1019">
        <v>0.183</v>
      </c>
    </row>
    <row r="1020" spans="1:32" ht="14.4">
      <c r="A1020" t="s">
        <v>1311</v>
      </c>
      <c r="B1020" s="7" t="s">
        <v>157</v>
      </c>
      <c r="C1020" s="8" t="s">
        <v>84</v>
      </c>
      <c r="D1020" s="9" t="s">
        <v>66</v>
      </c>
      <c r="E1020" s="13">
        <v>785918770</v>
      </c>
      <c r="F1020">
        <v>1038.2854761083786</v>
      </c>
      <c r="G1020" s="14">
        <v>5.2999999999999999E-2</v>
      </c>
      <c r="H1020" s="14">
        <v>55</v>
      </c>
      <c r="I1020" s="14">
        <v>0.14499999999999999</v>
      </c>
      <c r="J1020">
        <v>0</v>
      </c>
      <c r="L1020">
        <v>1558</v>
      </c>
      <c r="M1020">
        <v>2.0582900339393266E-3</v>
      </c>
      <c r="N1020">
        <v>2.1999999999999999E-2</v>
      </c>
      <c r="O1020">
        <v>3.5999999999999997E-2</v>
      </c>
      <c r="P1020">
        <v>68</v>
      </c>
      <c r="Q1020">
        <v>61</v>
      </c>
      <c r="R1020">
        <v>0.36299999999999999</v>
      </c>
      <c r="S1020">
        <v>0.59799999999999998</v>
      </c>
      <c r="T1020">
        <v>3.9E-2</v>
      </c>
      <c r="U1020">
        <v>756939</v>
      </c>
      <c r="V1020">
        <v>0.28399999999999997</v>
      </c>
      <c r="W1020">
        <v>27000000</v>
      </c>
      <c r="X1020">
        <v>35.669981332709767</v>
      </c>
      <c r="Y1020">
        <v>30000000</v>
      </c>
      <c r="Z1020">
        <v>39.633312591899745</v>
      </c>
      <c r="AA1020">
        <v>0</v>
      </c>
      <c r="AB1020">
        <v>46</v>
      </c>
      <c r="AC1020">
        <v>0</v>
      </c>
      <c r="AD1020">
        <v>0</v>
      </c>
      <c r="AE1020">
        <v>0.129</v>
      </c>
      <c r="AF1020">
        <v>0.22700000000000001</v>
      </c>
    </row>
    <row r="1021" spans="1:32" ht="14.4">
      <c r="A1021" t="s">
        <v>1312</v>
      </c>
      <c r="B1021" s="7" t="s">
        <v>157</v>
      </c>
      <c r="C1021" s="8" t="s">
        <v>84</v>
      </c>
      <c r="D1021" s="9" t="s">
        <v>67</v>
      </c>
      <c r="E1021" s="13">
        <v>824880550</v>
      </c>
      <c r="F1021">
        <v>1084.1794004999776</v>
      </c>
      <c r="G1021" s="14">
        <v>5.2999999999999999E-2</v>
      </c>
      <c r="H1021" s="14">
        <v>58</v>
      </c>
      <c r="I1021" s="14">
        <v>0.14499999999999999</v>
      </c>
      <c r="J1021">
        <v>479</v>
      </c>
      <c r="K1021">
        <v>6.2957228515024305E-4</v>
      </c>
      <c r="L1021">
        <v>1628</v>
      </c>
      <c r="M1021">
        <v>2.1397571612204501E-3</v>
      </c>
      <c r="N1021">
        <v>2.1999999999999999E-2</v>
      </c>
      <c r="O1021">
        <v>3.5999999999999997E-2</v>
      </c>
      <c r="P1021">
        <v>68</v>
      </c>
      <c r="Q1021">
        <v>62</v>
      </c>
      <c r="R1021">
        <v>0.36599999999999999</v>
      </c>
      <c r="S1021">
        <v>0.59599999999999997</v>
      </c>
      <c r="T1021">
        <v>3.7999999999999999E-2</v>
      </c>
      <c r="U1021">
        <v>760834</v>
      </c>
      <c r="V1021">
        <v>0.28299999999999997</v>
      </c>
      <c r="W1021">
        <v>35000000</v>
      </c>
      <c r="X1021">
        <v>46.002150271938426</v>
      </c>
      <c r="Y1021">
        <v>40000000</v>
      </c>
      <c r="Z1021">
        <v>52.57388602507249</v>
      </c>
      <c r="AA1021">
        <v>0.39</v>
      </c>
      <c r="AB1021">
        <v>42</v>
      </c>
      <c r="AC1021">
        <v>0</v>
      </c>
      <c r="AD1021">
        <v>288</v>
      </c>
      <c r="AE1021">
        <v>0.129</v>
      </c>
      <c r="AF1021">
        <v>0.37</v>
      </c>
    </row>
    <row r="1022" spans="1:32" ht="14.4">
      <c r="A1022" t="s">
        <v>1313</v>
      </c>
      <c r="B1022" s="7" t="s">
        <v>157</v>
      </c>
      <c r="C1022" s="8" t="s">
        <v>84</v>
      </c>
      <c r="D1022" s="9" t="s">
        <v>68</v>
      </c>
      <c r="E1022" s="13">
        <v>1458449058</v>
      </c>
      <c r="F1022">
        <v>1905.555188556601</v>
      </c>
      <c r="G1022" s="14">
        <v>4.1000000000000002E-2</v>
      </c>
      <c r="H1022" s="14">
        <v>79</v>
      </c>
      <c r="I1022" s="14">
        <v>0.14499999999999999</v>
      </c>
      <c r="J1022">
        <v>479</v>
      </c>
      <c r="K1022">
        <v>6.258435495651106E-4</v>
      </c>
      <c r="L1022">
        <v>1628</v>
      </c>
      <c r="M1022">
        <v>2.1270841308810022E-3</v>
      </c>
      <c r="N1022">
        <v>2.1999999999999999E-2</v>
      </c>
      <c r="O1022">
        <v>3.5000000000000003E-2</v>
      </c>
      <c r="P1022">
        <v>68</v>
      </c>
      <c r="Q1022">
        <v>62</v>
      </c>
      <c r="R1022">
        <v>0.36899999999999999</v>
      </c>
      <c r="S1022">
        <v>0.59399999999999997</v>
      </c>
      <c r="T1022">
        <v>3.6999999999999998E-2</v>
      </c>
      <c r="U1022">
        <v>765367</v>
      </c>
      <c r="V1022">
        <v>0.28299999999999997</v>
      </c>
      <c r="W1022">
        <v>37000000</v>
      </c>
      <c r="X1022">
        <v>48.342821156386414</v>
      </c>
      <c r="Y1022">
        <v>49000000</v>
      </c>
      <c r="Z1022">
        <v>64.021573963863091</v>
      </c>
      <c r="AA1022">
        <v>0.39</v>
      </c>
      <c r="AB1022">
        <v>41</v>
      </c>
      <c r="AC1022">
        <v>0</v>
      </c>
      <c r="AD1022">
        <v>288</v>
      </c>
      <c r="AE1022">
        <v>0.129</v>
      </c>
      <c r="AF1022">
        <v>0.52300000000000002</v>
      </c>
    </row>
    <row r="1023" spans="1:32" ht="14.4">
      <c r="A1023" t="s">
        <v>1314</v>
      </c>
      <c r="B1023" s="7" t="s">
        <v>157</v>
      </c>
      <c r="C1023" s="8" t="s">
        <v>84</v>
      </c>
      <c r="D1023" s="9" t="s">
        <v>69</v>
      </c>
      <c r="E1023" s="13">
        <v>1740334782</v>
      </c>
      <c r="F1023">
        <v>2258.9810087395363</v>
      </c>
      <c r="G1023" s="14">
        <v>3.9E-2</v>
      </c>
      <c r="H1023" s="14">
        <v>89</v>
      </c>
      <c r="I1023" s="14">
        <v>0.14599999999999999</v>
      </c>
      <c r="J1023">
        <v>500</v>
      </c>
      <c r="K1023">
        <v>6.4900760247505536E-4</v>
      </c>
      <c r="L1023">
        <v>1566</v>
      </c>
      <c r="M1023">
        <v>2.0326918109518735E-3</v>
      </c>
      <c r="N1023">
        <v>2.1999999999999999E-2</v>
      </c>
      <c r="O1023">
        <v>3.4000000000000002E-2</v>
      </c>
      <c r="P1023">
        <v>68</v>
      </c>
      <c r="Q1023">
        <v>62</v>
      </c>
      <c r="R1023">
        <v>0.372</v>
      </c>
      <c r="S1023">
        <v>0.59199999999999997</v>
      </c>
      <c r="T1023">
        <v>3.5000000000000003E-2</v>
      </c>
      <c r="U1023">
        <v>770407</v>
      </c>
      <c r="V1023">
        <v>0.28199999999999997</v>
      </c>
      <c r="W1023">
        <v>50000000</v>
      </c>
      <c r="X1023">
        <v>64.900760247505545</v>
      </c>
      <c r="Y1023">
        <v>58000000</v>
      </c>
      <c r="Z1023">
        <v>75.284881887106422</v>
      </c>
      <c r="AA1023">
        <v>0.39</v>
      </c>
      <c r="AB1023">
        <v>37</v>
      </c>
      <c r="AC1023">
        <v>0</v>
      </c>
      <c r="AD1023">
        <v>288</v>
      </c>
      <c r="AE1023">
        <v>0.13800000000000001</v>
      </c>
      <c r="AF1023">
        <v>0.69899999999999995</v>
      </c>
    </row>
    <row r="1024" spans="1:32" ht="14.4">
      <c r="A1024" t="s">
        <v>1315</v>
      </c>
      <c r="B1024" s="7" t="s">
        <v>157</v>
      </c>
      <c r="C1024" s="8" t="s">
        <v>84</v>
      </c>
      <c r="D1024" s="9" t="s">
        <v>70</v>
      </c>
      <c r="E1024" s="13">
        <v>1922598121</v>
      </c>
      <c r="F1024">
        <v>2478.408486617277</v>
      </c>
      <c r="G1024" s="14">
        <v>6.6000000000000003E-2</v>
      </c>
      <c r="H1024" s="14">
        <v>165</v>
      </c>
      <c r="I1024" s="14">
        <v>0.14599999999999999</v>
      </c>
      <c r="J1024">
        <v>495</v>
      </c>
      <c r="K1024">
        <v>6.3810121703304851E-4</v>
      </c>
      <c r="L1024">
        <v>1434</v>
      </c>
      <c r="M1024">
        <v>1.8485598893442253E-3</v>
      </c>
      <c r="N1024">
        <v>2.1999999999999999E-2</v>
      </c>
      <c r="O1024">
        <v>3.4000000000000002E-2</v>
      </c>
      <c r="P1024">
        <v>68</v>
      </c>
      <c r="Q1024">
        <v>63</v>
      </c>
      <c r="R1024">
        <v>0.375</v>
      </c>
      <c r="S1024">
        <v>0.59099999999999997</v>
      </c>
      <c r="T1024">
        <v>3.4000000000000002E-2</v>
      </c>
      <c r="U1024">
        <v>775739</v>
      </c>
      <c r="V1024">
        <v>0.28199999999999997</v>
      </c>
      <c r="W1024">
        <v>59000000</v>
      </c>
      <c r="X1024">
        <v>76.056508696868406</v>
      </c>
      <c r="Y1024">
        <v>52000000</v>
      </c>
      <c r="Z1024">
        <v>67.032855122663676</v>
      </c>
      <c r="AA1024">
        <v>0.39</v>
      </c>
      <c r="AB1024">
        <v>39</v>
      </c>
      <c r="AC1024">
        <v>0</v>
      </c>
      <c r="AD1024">
        <v>288</v>
      </c>
      <c r="AE1024">
        <v>0.182</v>
      </c>
      <c r="AF1024">
        <v>0.57699999999999996</v>
      </c>
    </row>
    <row r="1025" spans="1:32" ht="14.4">
      <c r="A1025" t="s">
        <v>1316</v>
      </c>
      <c r="B1025" s="7" t="s">
        <v>157</v>
      </c>
      <c r="C1025" s="8" t="s">
        <v>84</v>
      </c>
      <c r="D1025" s="9" t="s">
        <v>71</v>
      </c>
      <c r="E1025" s="13">
        <v>2025565089</v>
      </c>
      <c r="F1025">
        <v>2593.370619226559</v>
      </c>
      <c r="G1025" s="14">
        <v>6.4000000000000001E-2</v>
      </c>
      <c r="H1025" s="14">
        <v>165</v>
      </c>
      <c r="I1025" s="14">
        <v>0.14499999999999999</v>
      </c>
      <c r="J1025">
        <v>495</v>
      </c>
      <c r="K1025">
        <v>6.3375818604323637E-4</v>
      </c>
      <c r="L1025">
        <v>1434</v>
      </c>
      <c r="M1025">
        <v>1.8359782601737394E-3</v>
      </c>
      <c r="N1025">
        <v>2.1999999999999999E-2</v>
      </c>
      <c r="O1025">
        <v>3.3000000000000002E-2</v>
      </c>
      <c r="P1025">
        <v>68</v>
      </c>
      <c r="Q1025">
        <v>63</v>
      </c>
      <c r="R1025">
        <v>0.376</v>
      </c>
      <c r="S1025">
        <v>0.59099999999999997</v>
      </c>
      <c r="T1025">
        <v>3.3000000000000002E-2</v>
      </c>
      <c r="U1025">
        <v>781055</v>
      </c>
      <c r="V1025">
        <v>0.28199999999999997</v>
      </c>
      <c r="W1025">
        <v>35000000</v>
      </c>
      <c r="X1025">
        <v>44.81118487174399</v>
      </c>
      <c r="Y1025">
        <v>52000000</v>
      </c>
      <c r="Z1025">
        <v>66.57661752373393</v>
      </c>
      <c r="AA1025">
        <v>0.38800000000000001</v>
      </c>
      <c r="AB1025">
        <v>30</v>
      </c>
      <c r="AC1025">
        <v>0</v>
      </c>
      <c r="AD1025">
        <v>288</v>
      </c>
      <c r="AE1025">
        <v>0.23899999999999999</v>
      </c>
      <c r="AF1025">
        <v>0.625</v>
      </c>
    </row>
    <row r="1026" spans="1:32" ht="14.4">
      <c r="A1026" t="s">
        <v>1317</v>
      </c>
      <c r="B1026" s="7" t="s">
        <v>157</v>
      </c>
      <c r="C1026" s="8" t="s">
        <v>84</v>
      </c>
      <c r="D1026" s="9" t="s">
        <v>72</v>
      </c>
      <c r="E1026" s="13">
        <v>2259288396</v>
      </c>
      <c r="F1026">
        <v>2873.9520076934232</v>
      </c>
      <c r="G1026" s="14">
        <v>6.6000000000000003E-2</v>
      </c>
      <c r="H1026" s="14">
        <v>188</v>
      </c>
      <c r="I1026" s="14">
        <v>0.14499999999999999</v>
      </c>
      <c r="J1026">
        <v>495</v>
      </c>
      <c r="K1026">
        <v>6.2967005289228445E-4</v>
      </c>
      <c r="L1026">
        <v>1566</v>
      </c>
      <c r="M1026">
        <v>1.9920470764228635E-3</v>
      </c>
      <c r="N1026">
        <v>2.1999999999999999E-2</v>
      </c>
      <c r="O1026">
        <v>3.2000000000000001E-2</v>
      </c>
      <c r="P1026">
        <v>68</v>
      </c>
      <c r="Q1026">
        <v>63</v>
      </c>
      <c r="R1026">
        <v>0.376</v>
      </c>
      <c r="S1026">
        <v>0.59199999999999997</v>
      </c>
      <c r="T1026">
        <v>3.3000000000000002E-2</v>
      </c>
      <c r="U1026">
        <v>786126</v>
      </c>
      <c r="V1026">
        <v>0.28199999999999997</v>
      </c>
      <c r="W1026">
        <v>80000000</v>
      </c>
      <c r="X1026">
        <v>101.76485703309648</v>
      </c>
      <c r="Y1026">
        <v>73000000</v>
      </c>
      <c r="Z1026">
        <v>92.860432042700538</v>
      </c>
      <c r="AA1026">
        <v>0.38800000000000001</v>
      </c>
      <c r="AB1026">
        <v>24</v>
      </c>
      <c r="AC1026">
        <v>0</v>
      </c>
      <c r="AD1026">
        <v>288</v>
      </c>
      <c r="AE1026">
        <v>0.29899999999999999</v>
      </c>
      <c r="AF1026">
        <v>0.71299999999999997</v>
      </c>
    </row>
    <row r="1027" spans="1:32" ht="14.4">
      <c r="A1027" t="s">
        <v>1318</v>
      </c>
      <c r="B1027" s="7" t="s">
        <v>157</v>
      </c>
      <c r="C1027" s="8" t="s">
        <v>84</v>
      </c>
      <c r="D1027" s="9" t="s">
        <v>73</v>
      </c>
      <c r="E1027" s="13">
        <v>2576602497</v>
      </c>
      <c r="F1027">
        <v>3257.8848639872954</v>
      </c>
      <c r="G1027" s="14">
        <v>6.8000000000000005E-2</v>
      </c>
      <c r="H1027" s="14">
        <v>221</v>
      </c>
      <c r="I1027" s="14">
        <v>0.14499999999999999</v>
      </c>
      <c r="J1027">
        <v>500</v>
      </c>
      <c r="K1027">
        <v>6.3220556290318906E-4</v>
      </c>
      <c r="L1027">
        <v>1291</v>
      </c>
      <c r="M1027">
        <v>1.6323547634160343E-3</v>
      </c>
      <c r="N1027">
        <v>2.1000000000000001E-2</v>
      </c>
      <c r="O1027">
        <v>3.2000000000000001E-2</v>
      </c>
      <c r="P1027">
        <v>69</v>
      </c>
      <c r="Q1027">
        <v>63</v>
      </c>
      <c r="R1027">
        <v>0.373</v>
      </c>
      <c r="S1027">
        <v>0.59499999999999997</v>
      </c>
      <c r="T1027">
        <v>3.3000000000000002E-2</v>
      </c>
      <c r="U1027">
        <v>790882</v>
      </c>
      <c r="V1027">
        <v>0.28299999999999997</v>
      </c>
      <c r="W1027">
        <v>95000000</v>
      </c>
      <c r="X1027">
        <v>120.11905695160593</v>
      </c>
      <c r="Y1027">
        <v>79000000</v>
      </c>
      <c r="Z1027">
        <v>99.888478938703884</v>
      </c>
      <c r="AA1027">
        <v>0.35899999999999999</v>
      </c>
      <c r="AB1027">
        <v>20</v>
      </c>
      <c r="AC1027">
        <v>0</v>
      </c>
      <c r="AD1027">
        <v>263</v>
      </c>
      <c r="AE1027">
        <v>0.31</v>
      </c>
      <c r="AF1027">
        <v>0.66900000000000004</v>
      </c>
    </row>
    <row r="1028" spans="1:32" ht="14.4">
      <c r="A1028" t="s">
        <v>1319</v>
      </c>
      <c r="B1028" s="7" t="s">
        <v>157</v>
      </c>
      <c r="C1028" s="8" t="s">
        <v>84</v>
      </c>
      <c r="D1028" s="9" t="s">
        <v>74</v>
      </c>
      <c r="E1028" s="13">
        <v>2851154076</v>
      </c>
      <c r="F1028">
        <v>3584.6934894369783</v>
      </c>
      <c r="G1028" s="14">
        <v>6.6000000000000003E-2</v>
      </c>
      <c r="H1028" s="14">
        <v>235</v>
      </c>
      <c r="I1028" s="14">
        <v>0.13900000000000001</v>
      </c>
      <c r="J1028">
        <v>500</v>
      </c>
      <c r="K1028">
        <v>6.2863903420927892E-4</v>
      </c>
      <c r="L1028">
        <v>1291</v>
      </c>
      <c r="M1028">
        <v>1.6231459863283583E-3</v>
      </c>
      <c r="N1028">
        <v>2.1000000000000001E-2</v>
      </c>
      <c r="O1028">
        <v>3.1E-2</v>
      </c>
      <c r="P1028">
        <v>69</v>
      </c>
      <c r="Q1028">
        <v>63</v>
      </c>
      <c r="R1028">
        <v>0.36799999999999999</v>
      </c>
      <c r="S1028">
        <v>0.59899999999999998</v>
      </c>
      <c r="T1028">
        <v>3.3000000000000002E-2</v>
      </c>
      <c r="U1028">
        <v>795369</v>
      </c>
      <c r="V1028">
        <v>0.28299999999999997</v>
      </c>
      <c r="W1028">
        <v>64000000</v>
      </c>
      <c r="X1028">
        <v>80.465796378787701</v>
      </c>
      <c r="Y1028">
        <v>82000000</v>
      </c>
      <c r="Z1028">
        <v>103.09680161032175</v>
      </c>
      <c r="AA1028">
        <v>0.35899999999999999</v>
      </c>
      <c r="AB1028">
        <v>20</v>
      </c>
      <c r="AC1028">
        <v>113</v>
      </c>
      <c r="AD1028">
        <v>263</v>
      </c>
      <c r="AE1028">
        <v>0.33</v>
      </c>
      <c r="AF1028">
        <v>0.68799999999999994</v>
      </c>
    </row>
    <row r="1029" spans="1:32" ht="14.4">
      <c r="A1029" t="s">
        <v>1320</v>
      </c>
      <c r="B1029" s="7" t="s">
        <v>158</v>
      </c>
      <c r="C1029" s="8" t="s">
        <v>84</v>
      </c>
      <c r="D1029" s="9" t="s">
        <v>62</v>
      </c>
      <c r="E1029" s="13">
        <v>3664503846</v>
      </c>
      <c r="F1029">
        <v>427.18627703557632</v>
      </c>
      <c r="G1029" s="14">
        <v>6.0999999999999999E-2</v>
      </c>
      <c r="H1029" s="14">
        <v>26</v>
      </c>
      <c r="I1029" s="14">
        <v>0.314</v>
      </c>
      <c r="J1029">
        <v>0</v>
      </c>
      <c r="L1029">
        <v>0</v>
      </c>
      <c r="N1029">
        <v>3.1E-2</v>
      </c>
      <c r="O1029">
        <v>7.4999999999999997E-2</v>
      </c>
      <c r="P1029">
        <v>59</v>
      </c>
      <c r="Q1029">
        <v>56</v>
      </c>
      <c r="R1029">
        <v>0.40300000000000002</v>
      </c>
      <c r="S1029">
        <v>0.55700000000000005</v>
      </c>
      <c r="T1029">
        <v>0.04</v>
      </c>
      <c r="U1029">
        <v>8578234</v>
      </c>
      <c r="V1029">
        <v>0.35599999999999998</v>
      </c>
      <c r="W1029">
        <v>128000000</v>
      </c>
      <c r="X1029">
        <v>14.921486170696673</v>
      </c>
      <c r="Y1029">
        <v>173000000</v>
      </c>
      <c r="Z1029">
        <v>20.167321152582222</v>
      </c>
      <c r="AA1029">
        <v>0</v>
      </c>
      <c r="AB1029">
        <v>0</v>
      </c>
      <c r="AC1029">
        <v>0</v>
      </c>
      <c r="AD1029">
        <v>0</v>
      </c>
      <c r="AE1029">
        <v>2E-3</v>
      </c>
      <c r="AF1029">
        <v>6.0000000000000001E-3</v>
      </c>
    </row>
    <row r="1030" spans="1:32" ht="14.4">
      <c r="A1030" t="s">
        <v>1321</v>
      </c>
      <c r="B1030" s="7" t="s">
        <v>158</v>
      </c>
      <c r="C1030" s="8" t="s">
        <v>84</v>
      </c>
      <c r="D1030" s="9" t="s">
        <v>63</v>
      </c>
      <c r="E1030" s="13">
        <v>3507981946</v>
      </c>
      <c r="F1030">
        <v>402.28011270781667</v>
      </c>
      <c r="G1030" s="14">
        <v>5.6000000000000001E-2</v>
      </c>
      <c r="H1030" s="14">
        <v>23</v>
      </c>
      <c r="I1030" s="14">
        <v>0.34</v>
      </c>
      <c r="J1030">
        <v>3211</v>
      </c>
      <c r="K1030">
        <v>3.682235147697078E-4</v>
      </c>
      <c r="L1030">
        <v>0</v>
      </c>
      <c r="N1030">
        <v>3.1E-2</v>
      </c>
      <c r="O1030">
        <v>7.2999999999999995E-2</v>
      </c>
      <c r="P1030">
        <v>59</v>
      </c>
      <c r="Q1030">
        <v>56</v>
      </c>
      <c r="R1030">
        <v>0.39800000000000002</v>
      </c>
      <c r="S1030">
        <v>0.56100000000000005</v>
      </c>
      <c r="T1030">
        <v>0.04</v>
      </c>
      <c r="U1030">
        <v>8720247</v>
      </c>
      <c r="V1030">
        <v>0.373</v>
      </c>
      <c r="W1030">
        <v>105000000</v>
      </c>
      <c r="X1030">
        <v>12.040943335664689</v>
      </c>
      <c r="Y1030">
        <v>168000000</v>
      </c>
      <c r="Z1030">
        <v>19.265509337063502</v>
      </c>
      <c r="AA1030">
        <v>0</v>
      </c>
      <c r="AB1030">
        <v>0</v>
      </c>
      <c r="AC1030">
        <v>0</v>
      </c>
      <c r="AD1030">
        <v>0</v>
      </c>
      <c r="AE1030">
        <v>3.0000000000000001E-3</v>
      </c>
      <c r="AF1030">
        <v>0.01</v>
      </c>
    </row>
    <row r="1031" spans="1:32" ht="14.4">
      <c r="A1031" t="s">
        <v>1322</v>
      </c>
      <c r="B1031" s="7" t="s">
        <v>158</v>
      </c>
      <c r="C1031" s="8" t="s">
        <v>84</v>
      </c>
      <c r="D1031" s="9" t="s">
        <v>64</v>
      </c>
      <c r="E1031" s="13">
        <v>3214632479</v>
      </c>
      <c r="F1031">
        <v>362.84028393946249</v>
      </c>
      <c r="G1031" s="14">
        <v>5.5E-2</v>
      </c>
      <c r="H1031" s="14">
        <v>20</v>
      </c>
      <c r="I1031" s="14">
        <v>0.34200000000000003</v>
      </c>
      <c r="J1031">
        <v>2409</v>
      </c>
      <c r="K1031">
        <v>2.7190736412956065E-4</v>
      </c>
      <c r="L1031">
        <v>2120</v>
      </c>
      <c r="M1031">
        <v>2.3928751015137758E-4</v>
      </c>
      <c r="N1031">
        <v>0.03</v>
      </c>
      <c r="O1031">
        <v>7.0999999999999994E-2</v>
      </c>
      <c r="P1031">
        <v>60</v>
      </c>
      <c r="Q1031">
        <v>56</v>
      </c>
      <c r="R1031">
        <v>0.39400000000000002</v>
      </c>
      <c r="S1031">
        <v>0.56599999999999995</v>
      </c>
      <c r="T1031">
        <v>0.04</v>
      </c>
      <c r="U1031">
        <v>8859635</v>
      </c>
      <c r="V1031">
        <v>0.38900000000000001</v>
      </c>
      <c r="W1031">
        <v>108000000</v>
      </c>
      <c r="X1031">
        <v>12.190118441673951</v>
      </c>
      <c r="Y1031">
        <v>172000000</v>
      </c>
      <c r="Z1031">
        <v>19.413892333036294</v>
      </c>
      <c r="AA1031">
        <v>0</v>
      </c>
      <c r="AB1031">
        <v>0</v>
      </c>
      <c r="AC1031">
        <v>0</v>
      </c>
      <c r="AD1031">
        <v>0</v>
      </c>
      <c r="AE1031">
        <v>8.9999999999999993E-3</v>
      </c>
      <c r="AF1031">
        <v>1.6E-2</v>
      </c>
    </row>
    <row r="1032" spans="1:32" ht="14.4">
      <c r="A1032" t="s">
        <v>1323</v>
      </c>
      <c r="B1032" s="7" t="s">
        <v>158</v>
      </c>
      <c r="C1032" s="8" t="s">
        <v>84</v>
      </c>
      <c r="D1032" s="9" t="s">
        <v>65</v>
      </c>
      <c r="E1032" s="13">
        <v>2826481072</v>
      </c>
      <c r="F1032">
        <v>314.18509599966831</v>
      </c>
      <c r="G1032" s="14">
        <v>5.2999999999999999E-2</v>
      </c>
      <c r="H1032" s="14">
        <v>17</v>
      </c>
      <c r="I1032" s="14">
        <v>0.442</v>
      </c>
      <c r="J1032">
        <v>2732</v>
      </c>
      <c r="K1032">
        <v>3.0368279864818914E-4</v>
      </c>
      <c r="L1032">
        <v>2263</v>
      </c>
      <c r="M1032">
        <v>2.5154984382900878E-4</v>
      </c>
      <c r="N1032">
        <v>0.03</v>
      </c>
      <c r="O1032">
        <v>6.9000000000000006E-2</v>
      </c>
      <c r="P1032">
        <v>60</v>
      </c>
      <c r="Q1032">
        <v>57</v>
      </c>
      <c r="R1032">
        <v>0.38900000000000001</v>
      </c>
      <c r="S1032">
        <v>0.56999999999999995</v>
      </c>
      <c r="T1032">
        <v>4.1000000000000002E-2</v>
      </c>
      <c r="U1032">
        <v>8996229</v>
      </c>
      <c r="V1032">
        <v>0.40600000000000003</v>
      </c>
      <c r="W1032">
        <v>96000000</v>
      </c>
      <c r="X1032">
        <v>10.671137873435637</v>
      </c>
      <c r="Y1032">
        <v>202000000</v>
      </c>
      <c r="Z1032">
        <v>22.453852608687484</v>
      </c>
      <c r="AA1032">
        <v>0</v>
      </c>
      <c r="AB1032">
        <v>202</v>
      </c>
      <c r="AC1032">
        <v>0</v>
      </c>
      <c r="AD1032">
        <v>0</v>
      </c>
      <c r="AE1032">
        <v>1.6E-2</v>
      </c>
      <c r="AF1032">
        <v>3.5999999999999997E-2</v>
      </c>
    </row>
    <row r="1033" spans="1:32" ht="14.4">
      <c r="A1033" t="s">
        <v>1324</v>
      </c>
      <c r="B1033" s="7" t="s">
        <v>158</v>
      </c>
      <c r="C1033" s="8" t="s">
        <v>84</v>
      </c>
      <c r="D1033" s="9" t="s">
        <v>66</v>
      </c>
      <c r="E1033" s="13">
        <v>3660483886</v>
      </c>
      <c r="F1033">
        <v>400.93217398199965</v>
      </c>
      <c r="G1033" s="14">
        <v>5.6000000000000001E-2</v>
      </c>
      <c r="H1033" s="14">
        <v>22</v>
      </c>
      <c r="I1033" s="14">
        <v>0.48</v>
      </c>
      <c r="J1033">
        <v>2927</v>
      </c>
      <c r="K1033">
        <v>3.2059380939597259E-4</v>
      </c>
      <c r="L1033">
        <v>2428</v>
      </c>
      <c r="M1033">
        <v>2.6593842473980915E-4</v>
      </c>
      <c r="N1033">
        <v>2.9000000000000001E-2</v>
      </c>
      <c r="O1033">
        <v>6.7000000000000004E-2</v>
      </c>
      <c r="P1033">
        <v>61</v>
      </c>
      <c r="Q1033">
        <v>57</v>
      </c>
      <c r="R1033">
        <v>0.38500000000000001</v>
      </c>
      <c r="S1033">
        <v>0.57399999999999995</v>
      </c>
      <c r="T1033">
        <v>4.1000000000000002E-2</v>
      </c>
      <c r="U1033">
        <v>9129933</v>
      </c>
      <c r="V1033">
        <v>0.42399999999999999</v>
      </c>
      <c r="W1033">
        <v>93000000</v>
      </c>
      <c r="X1033">
        <v>10.186274094234864</v>
      </c>
      <c r="Y1033">
        <v>206000000</v>
      </c>
      <c r="Z1033">
        <v>22.563144767875077</v>
      </c>
      <c r="AA1033">
        <v>0</v>
      </c>
      <c r="AB1033">
        <v>202</v>
      </c>
      <c r="AC1033">
        <v>0</v>
      </c>
      <c r="AD1033">
        <v>0</v>
      </c>
      <c r="AE1033">
        <v>5.3999999999999999E-2</v>
      </c>
      <c r="AF1033">
        <v>4.3999999999999997E-2</v>
      </c>
    </row>
    <row r="1034" spans="1:32" ht="14.4">
      <c r="A1034" t="s">
        <v>1325</v>
      </c>
      <c r="B1034" s="7" t="s">
        <v>158</v>
      </c>
      <c r="C1034" s="8" t="s">
        <v>84</v>
      </c>
      <c r="D1034" s="9" t="s">
        <v>67</v>
      </c>
      <c r="E1034" s="13">
        <v>4154289832</v>
      </c>
      <c r="F1034">
        <v>448.58483001451589</v>
      </c>
      <c r="G1034" s="14">
        <v>4.3999999999999997E-2</v>
      </c>
      <c r="H1034" s="14">
        <v>20</v>
      </c>
      <c r="I1034" s="14">
        <v>0.41</v>
      </c>
      <c r="J1034">
        <v>2288</v>
      </c>
      <c r="K1034">
        <v>2.4706078116342952E-4</v>
      </c>
      <c r="L1034">
        <v>1988</v>
      </c>
      <c r="M1034">
        <v>2.1466644796892391E-4</v>
      </c>
      <c r="N1034">
        <v>2.9000000000000001E-2</v>
      </c>
      <c r="O1034">
        <v>6.6000000000000003E-2</v>
      </c>
      <c r="P1034">
        <v>61</v>
      </c>
      <c r="Q1034">
        <v>58</v>
      </c>
      <c r="R1034">
        <v>0.38100000000000001</v>
      </c>
      <c r="S1034">
        <v>0.57799999999999996</v>
      </c>
      <c r="T1034">
        <v>4.2000000000000003E-2</v>
      </c>
      <c r="U1034">
        <v>9260879</v>
      </c>
      <c r="V1034">
        <v>0.441</v>
      </c>
      <c r="W1034">
        <v>80000000</v>
      </c>
      <c r="X1034">
        <v>8.6384888518681642</v>
      </c>
      <c r="Y1034">
        <v>174000000</v>
      </c>
      <c r="Z1034">
        <v>18.78871325281326</v>
      </c>
      <c r="AA1034">
        <v>0.40400000000000003</v>
      </c>
      <c r="AB1034">
        <v>202</v>
      </c>
      <c r="AC1034">
        <v>0</v>
      </c>
      <c r="AD1034">
        <v>184</v>
      </c>
      <c r="AE1034">
        <v>6.4000000000000001E-2</v>
      </c>
      <c r="AF1034">
        <v>5.3999999999999999E-2</v>
      </c>
    </row>
    <row r="1035" spans="1:32" ht="14.4">
      <c r="A1035" t="s">
        <v>1326</v>
      </c>
      <c r="B1035" s="7" t="s">
        <v>158</v>
      </c>
      <c r="C1035" s="8" t="s">
        <v>84</v>
      </c>
      <c r="D1035" s="9" t="s">
        <v>68</v>
      </c>
      <c r="E1035" s="13">
        <v>4879738636</v>
      </c>
      <c r="F1035">
        <v>519.74914327332965</v>
      </c>
      <c r="G1035" s="14">
        <v>5.7000000000000002E-2</v>
      </c>
      <c r="H1035" s="14">
        <v>30</v>
      </c>
      <c r="I1035" s="14">
        <v>0.26400000000000001</v>
      </c>
      <c r="J1035">
        <v>2288</v>
      </c>
      <c r="K1035">
        <v>2.4369871595913446E-4</v>
      </c>
      <c r="L1035">
        <v>1988</v>
      </c>
      <c r="M1035">
        <v>2.1174521299246473E-4</v>
      </c>
      <c r="N1035">
        <v>2.8000000000000001E-2</v>
      </c>
      <c r="O1035">
        <v>6.4000000000000001E-2</v>
      </c>
      <c r="P1035">
        <v>62</v>
      </c>
      <c r="Q1035">
        <v>58</v>
      </c>
      <c r="R1035">
        <v>0.377</v>
      </c>
      <c r="S1035">
        <v>0.58099999999999996</v>
      </c>
      <c r="T1035">
        <v>4.2000000000000003E-2</v>
      </c>
      <c r="U1035">
        <v>9388642</v>
      </c>
      <c r="V1035">
        <v>0.45800000000000002</v>
      </c>
      <c r="W1035">
        <v>126000000</v>
      </c>
      <c r="X1035">
        <v>13.420471246001286</v>
      </c>
      <c r="Y1035">
        <v>239000000</v>
      </c>
      <c r="Z1035">
        <v>25.456290696780215</v>
      </c>
      <c r="AA1035">
        <v>0.40400000000000003</v>
      </c>
      <c r="AB1035">
        <v>202</v>
      </c>
      <c r="AC1035">
        <v>0</v>
      </c>
      <c r="AD1035">
        <v>184</v>
      </c>
      <c r="AE1035">
        <v>6.8000000000000005E-2</v>
      </c>
      <c r="AF1035">
        <v>0.128</v>
      </c>
    </row>
    <row r="1036" spans="1:32" ht="14.4">
      <c r="A1036" t="s">
        <v>1327</v>
      </c>
      <c r="B1036" s="7" t="s">
        <v>158</v>
      </c>
      <c r="C1036" s="8" t="s">
        <v>84</v>
      </c>
      <c r="D1036" s="9" t="s">
        <v>69</v>
      </c>
      <c r="E1036" s="13">
        <v>5885325590</v>
      </c>
      <c r="F1036">
        <v>618.61493734203066</v>
      </c>
      <c r="G1036" s="14">
        <v>5.3999999999999999E-2</v>
      </c>
      <c r="H1036" s="14">
        <v>34</v>
      </c>
      <c r="I1036" s="14">
        <v>0.23100000000000001</v>
      </c>
      <c r="J1036">
        <v>2509</v>
      </c>
      <c r="K1036">
        <v>2.6372455594103416E-4</v>
      </c>
      <c r="L1036">
        <v>2391</v>
      </c>
      <c r="M1036">
        <v>2.5132140823236858E-4</v>
      </c>
      <c r="N1036">
        <v>2.8000000000000001E-2</v>
      </c>
      <c r="O1036">
        <v>6.3E-2</v>
      </c>
      <c r="P1036">
        <v>62</v>
      </c>
      <c r="Q1036">
        <v>59</v>
      </c>
      <c r="R1036">
        <v>0.373</v>
      </c>
      <c r="S1036">
        <v>0.58399999999999996</v>
      </c>
      <c r="T1036">
        <v>4.2999999999999997E-2</v>
      </c>
      <c r="U1036">
        <v>9513714</v>
      </c>
      <c r="V1036">
        <v>0.47399999999999998</v>
      </c>
      <c r="W1036">
        <v>190000000</v>
      </c>
      <c r="X1036">
        <v>19.97117003937684</v>
      </c>
      <c r="Y1036">
        <v>331000000</v>
      </c>
      <c r="Z1036">
        <v>34.791880437019657</v>
      </c>
      <c r="AA1036">
        <v>0.40400000000000003</v>
      </c>
      <c r="AB1036">
        <v>202</v>
      </c>
      <c r="AC1036">
        <v>0</v>
      </c>
      <c r="AD1036">
        <v>184</v>
      </c>
      <c r="AE1036">
        <v>7.1999999999999995E-2</v>
      </c>
      <c r="AF1036">
        <v>0.26300000000000001</v>
      </c>
    </row>
    <row r="1037" spans="1:32" ht="14.4">
      <c r="A1037" t="s">
        <v>1328</v>
      </c>
      <c r="B1037" s="7" t="s">
        <v>158</v>
      </c>
      <c r="C1037" s="8" t="s">
        <v>84</v>
      </c>
      <c r="D1037" s="9" t="s">
        <v>70</v>
      </c>
      <c r="E1037" s="13">
        <v>6548530572</v>
      </c>
      <c r="F1037">
        <v>679.43113893541931</v>
      </c>
      <c r="G1037" s="14">
        <v>5.5E-2</v>
      </c>
      <c r="H1037" s="14">
        <v>36</v>
      </c>
      <c r="I1037" s="14">
        <v>0.17799999999999999</v>
      </c>
      <c r="J1037">
        <v>2585</v>
      </c>
      <c r="K1037">
        <v>2.6820207599819677E-4</v>
      </c>
      <c r="L1037">
        <v>2076</v>
      </c>
      <c r="M1037">
        <v>2.1539168656566982E-4</v>
      </c>
      <c r="N1037">
        <v>2.7E-2</v>
      </c>
      <c r="O1037">
        <v>6.0999999999999999E-2</v>
      </c>
      <c r="P1037">
        <v>63</v>
      </c>
      <c r="Q1037">
        <v>59</v>
      </c>
      <c r="R1037">
        <v>0.36899999999999999</v>
      </c>
      <c r="S1037">
        <v>0.58699999999999997</v>
      </c>
      <c r="T1037">
        <v>4.3999999999999997E-2</v>
      </c>
      <c r="U1037">
        <v>9638255</v>
      </c>
      <c r="V1037">
        <v>0.49</v>
      </c>
      <c r="W1037">
        <v>276000000</v>
      </c>
      <c r="X1037">
        <v>28.635888965378069</v>
      </c>
      <c r="Y1037">
        <v>383000000</v>
      </c>
      <c r="Z1037">
        <v>39.737483600506522</v>
      </c>
      <c r="AA1037">
        <v>0.40400000000000003</v>
      </c>
      <c r="AB1037">
        <v>195</v>
      </c>
      <c r="AC1037">
        <v>0</v>
      </c>
      <c r="AD1037">
        <v>184</v>
      </c>
      <c r="AE1037">
        <v>7.5999999999999998E-2</v>
      </c>
      <c r="AF1037">
        <v>0.33200000000000002</v>
      </c>
    </row>
    <row r="1038" spans="1:32" ht="14.4">
      <c r="A1038" t="s">
        <v>1329</v>
      </c>
      <c r="B1038" s="7" t="s">
        <v>158</v>
      </c>
      <c r="C1038" s="8" t="s">
        <v>84</v>
      </c>
      <c r="D1038" s="9" t="s">
        <v>71</v>
      </c>
      <c r="E1038" s="13">
        <v>6584649419</v>
      </c>
      <c r="F1038">
        <v>674.30069134605469</v>
      </c>
      <c r="G1038" s="14">
        <v>6.5000000000000002E-2</v>
      </c>
      <c r="H1038" s="14">
        <v>43</v>
      </c>
      <c r="I1038" s="14">
        <v>0.17299999999999999</v>
      </c>
      <c r="J1038">
        <v>2585</v>
      </c>
      <c r="K1038">
        <v>2.6471679450388539E-4</v>
      </c>
      <c r="L1038">
        <v>2076</v>
      </c>
      <c r="M1038">
        <v>2.1259267519925187E-4</v>
      </c>
      <c r="N1038">
        <v>2.7E-2</v>
      </c>
      <c r="O1038">
        <v>0.06</v>
      </c>
      <c r="P1038">
        <v>63</v>
      </c>
      <c r="Q1038">
        <v>60</v>
      </c>
      <c r="R1038">
        <v>0.36499999999999999</v>
      </c>
      <c r="S1038">
        <v>0.59</v>
      </c>
      <c r="T1038">
        <v>4.3999999999999997E-2</v>
      </c>
      <c r="U1038">
        <v>9765153</v>
      </c>
      <c r="V1038">
        <v>0.505</v>
      </c>
      <c r="W1038">
        <v>312000000</v>
      </c>
      <c r="X1038">
        <v>31.950344249598547</v>
      </c>
      <c r="Y1038">
        <v>433000000</v>
      </c>
      <c r="Z1038">
        <v>44.341343141269782</v>
      </c>
      <c r="AA1038">
        <v>0.40400000000000003</v>
      </c>
      <c r="AB1038">
        <v>195</v>
      </c>
      <c r="AC1038">
        <v>0</v>
      </c>
      <c r="AD1038">
        <v>184</v>
      </c>
      <c r="AE1038">
        <v>8.1000000000000003E-2</v>
      </c>
      <c r="AF1038">
        <v>0.374</v>
      </c>
    </row>
    <row r="1039" spans="1:32" ht="14.4">
      <c r="A1039" t="s">
        <v>1330</v>
      </c>
      <c r="B1039" s="7" t="s">
        <v>158</v>
      </c>
      <c r="C1039" s="8" t="s">
        <v>84</v>
      </c>
      <c r="D1039" s="9" t="s">
        <v>72</v>
      </c>
      <c r="E1039" s="13">
        <v>6622541529</v>
      </c>
      <c r="F1039">
        <v>669.18692948951139</v>
      </c>
      <c r="G1039" s="14">
        <v>6.7000000000000004E-2</v>
      </c>
      <c r="H1039" s="14">
        <v>45</v>
      </c>
      <c r="I1039" s="14">
        <v>0.17499999999999999</v>
      </c>
      <c r="J1039">
        <v>2218</v>
      </c>
      <c r="K1039">
        <v>2.2412190291419101E-4</v>
      </c>
      <c r="L1039">
        <v>1734</v>
      </c>
      <c r="M1039">
        <v>1.7521522978052625E-4</v>
      </c>
      <c r="N1039">
        <v>2.7E-2</v>
      </c>
      <c r="O1039">
        <v>7.2999999999999995E-2</v>
      </c>
      <c r="P1039">
        <v>64</v>
      </c>
      <c r="Q1039">
        <v>60</v>
      </c>
      <c r="R1039">
        <v>0.36199999999999999</v>
      </c>
      <c r="S1039">
        <v>0.59399999999999997</v>
      </c>
      <c r="T1039">
        <v>4.4999999999999998E-2</v>
      </c>
      <c r="U1039">
        <v>9896400</v>
      </c>
      <c r="V1039">
        <v>0.52</v>
      </c>
      <c r="W1039">
        <v>169000000</v>
      </c>
      <c r="X1039">
        <v>17.076916858655672</v>
      </c>
      <c r="Y1039">
        <v>431000000</v>
      </c>
      <c r="Z1039">
        <v>43.551190331837837</v>
      </c>
      <c r="AA1039">
        <v>0.40400000000000003</v>
      </c>
      <c r="AB1039">
        <v>105</v>
      </c>
      <c r="AC1039">
        <v>0</v>
      </c>
      <c r="AD1039">
        <v>184</v>
      </c>
      <c r="AE1039">
        <v>8.4000000000000005E-2</v>
      </c>
      <c r="AF1039">
        <v>0.40400000000000003</v>
      </c>
    </row>
    <row r="1040" spans="1:32" ht="14.4">
      <c r="A1040" t="s">
        <v>1331</v>
      </c>
      <c r="B1040" s="7" t="s">
        <v>158</v>
      </c>
      <c r="C1040" s="8" t="s">
        <v>84</v>
      </c>
      <c r="D1040" s="9" t="s">
        <v>73</v>
      </c>
      <c r="E1040" s="13">
        <v>7516834160</v>
      </c>
      <c r="F1040">
        <v>749.22117552874238</v>
      </c>
      <c r="G1040" s="14">
        <v>8.5000000000000006E-2</v>
      </c>
      <c r="H1040" s="14">
        <v>62</v>
      </c>
      <c r="I1040" s="14">
        <v>0.11600000000000001</v>
      </c>
      <c r="J1040">
        <v>2645</v>
      </c>
      <c r="K1040">
        <v>2.6363359455485494E-4</v>
      </c>
      <c r="L1040">
        <v>2112</v>
      </c>
      <c r="M1040">
        <v>2.1050818589786526E-4</v>
      </c>
      <c r="N1040">
        <v>2.5999999999999999E-2</v>
      </c>
      <c r="O1040">
        <v>5.7000000000000002E-2</v>
      </c>
      <c r="P1040">
        <v>64</v>
      </c>
      <c r="Q1040">
        <v>61</v>
      </c>
      <c r="R1040">
        <v>0.35799999999999998</v>
      </c>
      <c r="S1040">
        <v>0.59799999999999998</v>
      </c>
      <c r="T1040">
        <v>4.4999999999999998E-2</v>
      </c>
      <c r="U1040">
        <v>10032864</v>
      </c>
      <c r="V1040">
        <v>0.53500000000000003</v>
      </c>
      <c r="W1040">
        <v>162000000</v>
      </c>
      <c r="X1040">
        <v>16.146934713756711</v>
      </c>
      <c r="Y1040">
        <v>458000000</v>
      </c>
      <c r="Z1040">
        <v>45.649975919139344</v>
      </c>
      <c r="AA1040">
        <v>0.40400000000000003</v>
      </c>
      <c r="AB1040">
        <v>105</v>
      </c>
      <c r="AC1040">
        <v>0</v>
      </c>
      <c r="AD1040">
        <v>184</v>
      </c>
      <c r="AE1040">
        <v>0.09</v>
      </c>
      <c r="AF1040">
        <v>0.41899999999999998</v>
      </c>
    </row>
    <row r="1041" spans="1:32" ht="14.4">
      <c r="A1041" t="s">
        <v>1332</v>
      </c>
      <c r="B1041" s="7" t="s">
        <v>158</v>
      </c>
      <c r="C1041" s="8" t="s">
        <v>84</v>
      </c>
      <c r="D1041" s="9" t="s">
        <v>74</v>
      </c>
      <c r="E1041" s="13">
        <v>7890216508</v>
      </c>
      <c r="F1041">
        <v>775.54462409479277</v>
      </c>
      <c r="G1041" s="14">
        <v>6.4000000000000001E-2</v>
      </c>
      <c r="H1041" s="14">
        <v>53</v>
      </c>
      <c r="I1041" s="14">
        <v>8.8999999999999996E-2</v>
      </c>
      <c r="J1041">
        <v>2645</v>
      </c>
      <c r="K1041">
        <v>2.5998216001435064E-4</v>
      </c>
      <c r="L1041">
        <v>2112</v>
      </c>
      <c r="M1041">
        <v>2.0759256028367052E-4</v>
      </c>
      <c r="N1041">
        <v>2.5999999999999999E-2</v>
      </c>
      <c r="O1041">
        <v>5.6000000000000001E-2</v>
      </c>
      <c r="P1041">
        <v>65</v>
      </c>
      <c r="Q1041">
        <v>61</v>
      </c>
      <c r="R1041">
        <v>0.35399999999999998</v>
      </c>
      <c r="S1041">
        <v>0.60099999999999998</v>
      </c>
      <c r="T1041">
        <v>4.4999999999999998E-2</v>
      </c>
      <c r="U1041">
        <v>10173775</v>
      </c>
      <c r="V1041">
        <v>0.54800000000000004</v>
      </c>
      <c r="W1041">
        <v>170000000</v>
      </c>
      <c r="X1041">
        <v>16.709628431924237</v>
      </c>
      <c r="Y1041">
        <v>474000000</v>
      </c>
      <c r="Z1041">
        <v>46.590375745482874</v>
      </c>
      <c r="AA1041">
        <v>0.40400000000000003</v>
      </c>
      <c r="AB1041">
        <v>105</v>
      </c>
      <c r="AC1041">
        <v>177</v>
      </c>
      <c r="AD1041">
        <v>184</v>
      </c>
      <c r="AE1041">
        <v>9.8000000000000004E-2</v>
      </c>
      <c r="AF1041">
        <v>0.59899999999999998</v>
      </c>
    </row>
    <row r="1042" spans="1:32" ht="14.4">
      <c r="A1042" t="s">
        <v>1333</v>
      </c>
      <c r="B1042" s="7" t="s">
        <v>159</v>
      </c>
      <c r="C1042" s="8" t="s">
        <v>84</v>
      </c>
      <c r="D1042" s="9" t="s">
        <v>62</v>
      </c>
      <c r="E1042" s="13">
        <v>7105529647</v>
      </c>
      <c r="F1042">
        <v>1139.5173019717072</v>
      </c>
      <c r="G1042" s="14">
        <v>6.6000000000000003E-2</v>
      </c>
      <c r="H1042" s="14">
        <v>76</v>
      </c>
      <c r="I1042" s="14">
        <v>0.26800000000000002</v>
      </c>
      <c r="J1042">
        <v>0</v>
      </c>
      <c r="L1042">
        <v>0</v>
      </c>
      <c r="N1042">
        <v>3.2000000000000001E-2</v>
      </c>
      <c r="O1042">
        <v>3.1E-2</v>
      </c>
      <c r="P1042">
        <v>73</v>
      </c>
      <c r="Q1042">
        <v>68</v>
      </c>
      <c r="R1042">
        <v>0.42399999999999999</v>
      </c>
      <c r="S1042">
        <v>0.53700000000000003</v>
      </c>
      <c r="T1042">
        <v>3.9E-2</v>
      </c>
      <c r="U1042">
        <v>6235561</v>
      </c>
      <c r="V1042">
        <v>0.45500000000000002</v>
      </c>
      <c r="W1042">
        <v>263000000</v>
      </c>
      <c r="X1042">
        <v>42.177440009006403</v>
      </c>
      <c r="Y1042">
        <v>198000000</v>
      </c>
      <c r="Z1042">
        <v>31.753357877502921</v>
      </c>
      <c r="AA1042">
        <v>0</v>
      </c>
      <c r="AB1042">
        <v>0</v>
      </c>
      <c r="AC1042">
        <v>0</v>
      </c>
      <c r="AD1042">
        <v>0</v>
      </c>
      <c r="AE1042">
        <v>1.2E-2</v>
      </c>
      <c r="AF1042">
        <v>2.5000000000000001E-2</v>
      </c>
    </row>
    <row r="1043" spans="1:32" ht="14.4">
      <c r="A1043" t="s">
        <v>1334</v>
      </c>
      <c r="B1043" s="7" t="s">
        <v>159</v>
      </c>
      <c r="C1043" s="8" t="s">
        <v>84</v>
      </c>
      <c r="D1043" s="9" t="s">
        <v>63</v>
      </c>
      <c r="E1043" s="13">
        <v>7566517572</v>
      </c>
      <c r="F1043">
        <v>1188.7619829569021</v>
      </c>
      <c r="G1043" s="14">
        <v>6.9000000000000006E-2</v>
      </c>
      <c r="H1043" s="14">
        <v>83</v>
      </c>
      <c r="I1043" s="14">
        <v>0.23799999999999999</v>
      </c>
      <c r="J1043">
        <v>4740</v>
      </c>
      <c r="K1043">
        <v>7.4469288488367711E-4</v>
      </c>
      <c r="L1043">
        <v>0</v>
      </c>
      <c r="N1043">
        <v>3.1E-2</v>
      </c>
      <c r="O1043">
        <v>0.03</v>
      </c>
      <c r="P1043">
        <v>73</v>
      </c>
      <c r="Q1043">
        <v>68</v>
      </c>
      <c r="R1043">
        <v>0.41899999999999998</v>
      </c>
      <c r="S1043">
        <v>0.54100000000000004</v>
      </c>
      <c r="T1043">
        <v>0.04</v>
      </c>
      <c r="U1043">
        <v>6365040</v>
      </c>
      <c r="V1043">
        <v>0.46</v>
      </c>
      <c r="W1043">
        <v>260000000</v>
      </c>
      <c r="X1043">
        <v>40.848132926108867</v>
      </c>
      <c r="Y1043">
        <v>205000000</v>
      </c>
      <c r="Z1043">
        <v>32.207181730201221</v>
      </c>
      <c r="AA1043">
        <v>0</v>
      </c>
      <c r="AB1043">
        <v>0</v>
      </c>
      <c r="AC1043">
        <v>0</v>
      </c>
      <c r="AD1043">
        <v>0</v>
      </c>
      <c r="AE1043">
        <v>1.4E-2</v>
      </c>
      <c r="AF1043">
        <v>3.6999999999999998E-2</v>
      </c>
    </row>
    <row r="1044" spans="1:32" ht="14.4">
      <c r="A1044" t="s">
        <v>1335</v>
      </c>
      <c r="B1044" s="7" t="s">
        <v>159</v>
      </c>
      <c r="C1044" s="8" t="s">
        <v>84</v>
      </c>
      <c r="D1044" s="9" t="s">
        <v>64</v>
      </c>
      <c r="E1044" s="13">
        <v>7776459964</v>
      </c>
      <c r="F1044">
        <v>1197.1518160731832</v>
      </c>
      <c r="G1044" s="14">
        <v>7.2999999999999995E-2</v>
      </c>
      <c r="H1044" s="14">
        <v>88</v>
      </c>
      <c r="I1044" s="14">
        <v>0.22700000000000001</v>
      </c>
      <c r="J1044">
        <v>4567</v>
      </c>
      <c r="K1044">
        <v>7.0306956755602579E-4</v>
      </c>
      <c r="L1044">
        <v>8108</v>
      </c>
      <c r="M1044">
        <v>1.2481909467362069E-3</v>
      </c>
      <c r="N1044">
        <v>0.03</v>
      </c>
      <c r="O1044">
        <v>2.9000000000000001E-2</v>
      </c>
      <c r="P1044">
        <v>73</v>
      </c>
      <c r="Q1044">
        <v>69</v>
      </c>
      <c r="R1044">
        <v>0.41399999999999998</v>
      </c>
      <c r="S1044">
        <v>0.54500000000000004</v>
      </c>
      <c r="T1044">
        <v>0.04</v>
      </c>
      <c r="U1044">
        <v>6495801</v>
      </c>
      <c r="V1044">
        <v>0.46600000000000003</v>
      </c>
      <c r="W1044">
        <v>305000000</v>
      </c>
      <c r="X1044">
        <v>46.953408825177988</v>
      </c>
      <c r="Y1044">
        <v>221000000</v>
      </c>
      <c r="Z1044">
        <v>34.021978197915857</v>
      </c>
      <c r="AA1044">
        <v>0</v>
      </c>
      <c r="AB1044">
        <v>0</v>
      </c>
      <c r="AC1044">
        <v>0</v>
      </c>
      <c r="AD1044">
        <v>0</v>
      </c>
      <c r="AE1044">
        <v>2.5999999999999999E-2</v>
      </c>
      <c r="AF1044">
        <v>0.05</v>
      </c>
    </row>
    <row r="1045" spans="1:32" ht="14.4">
      <c r="A1045" t="s">
        <v>1336</v>
      </c>
      <c r="B1045" s="7" t="s">
        <v>159</v>
      </c>
      <c r="C1045" s="8" t="s">
        <v>84</v>
      </c>
      <c r="D1045" s="9" t="s">
        <v>65</v>
      </c>
      <c r="E1045" s="13">
        <v>8140294080</v>
      </c>
      <c r="F1045">
        <v>1228.1357979448628</v>
      </c>
      <c r="G1045" s="14">
        <v>8.3000000000000004E-2</v>
      </c>
      <c r="H1045" s="14">
        <v>103</v>
      </c>
      <c r="I1045" s="14">
        <v>0.20799999999999999</v>
      </c>
      <c r="J1045">
        <v>4453</v>
      </c>
      <c r="K1045">
        <v>6.7182937796867338E-4</v>
      </c>
      <c r="L1045">
        <v>7866</v>
      </c>
      <c r="M1045">
        <v>1.1867527256010746E-3</v>
      </c>
      <c r="N1045">
        <v>0.03</v>
      </c>
      <c r="O1045">
        <v>2.8000000000000001E-2</v>
      </c>
      <c r="P1045">
        <v>74</v>
      </c>
      <c r="Q1045">
        <v>69</v>
      </c>
      <c r="R1045">
        <v>0.40899999999999997</v>
      </c>
      <c r="S1045">
        <v>0.55000000000000004</v>
      </c>
      <c r="T1045">
        <v>4.1000000000000002E-2</v>
      </c>
      <c r="U1045">
        <v>6628171</v>
      </c>
      <c r="V1045">
        <v>0.47199999999999998</v>
      </c>
      <c r="W1045">
        <v>372000000</v>
      </c>
      <c r="X1045">
        <v>56.124080081820459</v>
      </c>
      <c r="Y1045">
        <v>274000000</v>
      </c>
      <c r="Z1045">
        <v>41.338704146287114</v>
      </c>
      <c r="AA1045">
        <v>0</v>
      </c>
      <c r="AB1045">
        <v>62</v>
      </c>
      <c r="AC1045">
        <v>0</v>
      </c>
      <c r="AD1045">
        <v>0</v>
      </c>
      <c r="AE1045">
        <v>4.8000000000000001E-2</v>
      </c>
      <c r="AF1045">
        <v>5.7000000000000002E-2</v>
      </c>
    </row>
    <row r="1046" spans="1:32" ht="14.4">
      <c r="A1046" t="s">
        <v>1337</v>
      </c>
      <c r="B1046" s="7" t="s">
        <v>159</v>
      </c>
      <c r="C1046" s="8" t="s">
        <v>84</v>
      </c>
      <c r="D1046" s="9" t="s">
        <v>66</v>
      </c>
      <c r="E1046" s="13">
        <v>8772197585</v>
      </c>
      <c r="F1046">
        <v>1297.1968321723593</v>
      </c>
      <c r="G1046" s="14">
        <v>7.9000000000000001E-2</v>
      </c>
      <c r="H1046" s="14">
        <v>103</v>
      </c>
      <c r="I1046" s="14">
        <v>0.19900000000000001</v>
      </c>
      <c r="J1046">
        <v>4648</v>
      </c>
      <c r="K1046">
        <v>6.8732729940408958E-4</v>
      </c>
      <c r="L1046">
        <v>8672</v>
      </c>
      <c r="M1046">
        <v>1.2823800216076302E-3</v>
      </c>
      <c r="N1046">
        <v>2.9000000000000001E-2</v>
      </c>
      <c r="O1046">
        <v>2.7E-2</v>
      </c>
      <c r="P1046">
        <v>74</v>
      </c>
      <c r="Q1046">
        <v>69</v>
      </c>
      <c r="R1046">
        <v>0.40400000000000003</v>
      </c>
      <c r="S1046">
        <v>0.55500000000000005</v>
      </c>
      <c r="T1046">
        <v>4.1000000000000002E-2</v>
      </c>
      <c r="U1046">
        <v>6762426</v>
      </c>
      <c r="V1046">
        <v>0.47899999999999998</v>
      </c>
      <c r="W1046">
        <v>420000000</v>
      </c>
      <c r="X1046">
        <v>62.10788850036954</v>
      </c>
      <c r="Y1046">
        <v>300000000</v>
      </c>
      <c r="Z1046">
        <v>44.362777500263959</v>
      </c>
      <c r="AA1046">
        <v>0</v>
      </c>
      <c r="AB1046">
        <v>62</v>
      </c>
      <c r="AC1046">
        <v>0</v>
      </c>
      <c r="AD1046">
        <v>0</v>
      </c>
      <c r="AE1046">
        <v>5.6000000000000001E-2</v>
      </c>
      <c r="AF1046">
        <v>0.105</v>
      </c>
    </row>
    <row r="1047" spans="1:32" ht="14.4">
      <c r="A1047" t="s">
        <v>1338</v>
      </c>
      <c r="B1047" s="7" t="s">
        <v>159</v>
      </c>
      <c r="C1047" s="8" t="s">
        <v>84</v>
      </c>
      <c r="D1047" s="9" t="s">
        <v>67</v>
      </c>
      <c r="E1047" s="13">
        <v>9672006169</v>
      </c>
      <c r="F1047">
        <v>1401.9787672538439</v>
      </c>
      <c r="G1047" s="14">
        <v>7.6999999999999999E-2</v>
      </c>
      <c r="H1047" s="14">
        <v>109</v>
      </c>
      <c r="I1047" s="14">
        <v>0.188</v>
      </c>
      <c r="J1047">
        <v>3853</v>
      </c>
      <c r="K1047">
        <v>5.58500904139473E-4</v>
      </c>
      <c r="L1047">
        <v>7367</v>
      </c>
      <c r="M1047">
        <v>1.0678630056567605E-3</v>
      </c>
      <c r="N1047">
        <v>2.9000000000000001E-2</v>
      </c>
      <c r="O1047">
        <v>2.5999999999999999E-2</v>
      </c>
      <c r="P1047">
        <v>74</v>
      </c>
      <c r="Q1047">
        <v>69</v>
      </c>
      <c r="R1047">
        <v>0.39800000000000002</v>
      </c>
      <c r="S1047">
        <v>0.56000000000000005</v>
      </c>
      <c r="T1047">
        <v>4.1000000000000002E-2</v>
      </c>
      <c r="U1047">
        <v>6898825</v>
      </c>
      <c r="V1047">
        <v>0.48499999999999999</v>
      </c>
      <c r="W1047">
        <v>465000000</v>
      </c>
      <c r="X1047">
        <v>67.402782357865291</v>
      </c>
      <c r="Y1047">
        <v>321000000</v>
      </c>
      <c r="Z1047">
        <v>46.529662659945714</v>
      </c>
      <c r="AA1047">
        <v>0.44</v>
      </c>
      <c r="AB1047">
        <v>62</v>
      </c>
      <c r="AC1047">
        <v>0</v>
      </c>
      <c r="AD1047">
        <v>424</v>
      </c>
      <c r="AE1047">
        <v>6.5000000000000002E-2</v>
      </c>
      <c r="AF1047">
        <v>0.186</v>
      </c>
    </row>
    <row r="1048" spans="1:32" ht="14.4">
      <c r="A1048" t="s">
        <v>1339</v>
      </c>
      <c r="B1048" s="7" t="s">
        <v>159</v>
      </c>
      <c r="C1048" s="8" t="s">
        <v>84</v>
      </c>
      <c r="D1048" s="9" t="s">
        <v>68</v>
      </c>
      <c r="E1048" s="13">
        <v>10841723354</v>
      </c>
      <c r="F1048">
        <v>1540.5803589038496</v>
      </c>
      <c r="G1048" s="14">
        <v>7.5999999999999998E-2</v>
      </c>
      <c r="H1048" s="14">
        <v>118</v>
      </c>
      <c r="I1048" s="14">
        <v>0.17399999999999999</v>
      </c>
      <c r="J1048">
        <v>3853</v>
      </c>
      <c r="K1048">
        <v>5.4750116093550086E-4</v>
      </c>
      <c r="L1048">
        <v>7367</v>
      </c>
      <c r="M1048">
        <v>1.0468313139402633E-3</v>
      </c>
      <c r="N1048">
        <v>2.8000000000000001E-2</v>
      </c>
      <c r="O1048">
        <v>2.5000000000000001E-2</v>
      </c>
      <c r="P1048">
        <v>74</v>
      </c>
      <c r="Q1048">
        <v>69</v>
      </c>
      <c r="R1048">
        <v>0.39200000000000002</v>
      </c>
      <c r="S1048">
        <v>0.56599999999999995</v>
      </c>
      <c r="T1048">
        <v>4.2000000000000003E-2</v>
      </c>
      <c r="U1048">
        <v>7037428</v>
      </c>
      <c r="V1048">
        <v>0.49199999999999999</v>
      </c>
      <c r="W1048">
        <v>516000000</v>
      </c>
      <c r="X1048">
        <v>73.32224216006189</v>
      </c>
      <c r="Y1048">
        <v>425000000</v>
      </c>
      <c r="Z1048">
        <v>60.39138162408198</v>
      </c>
      <c r="AA1048">
        <v>0.44</v>
      </c>
      <c r="AB1048">
        <v>44</v>
      </c>
      <c r="AC1048">
        <v>0</v>
      </c>
      <c r="AD1048">
        <v>424</v>
      </c>
      <c r="AE1048">
        <v>7.8E-2</v>
      </c>
      <c r="AF1048">
        <v>0.318</v>
      </c>
    </row>
    <row r="1049" spans="1:32" ht="14.4">
      <c r="A1049" t="s">
        <v>1340</v>
      </c>
      <c r="B1049" s="7" t="s">
        <v>159</v>
      </c>
      <c r="C1049" s="8" t="s">
        <v>84</v>
      </c>
      <c r="D1049" s="9" t="s">
        <v>69</v>
      </c>
      <c r="E1049" s="13">
        <v>12275491273</v>
      </c>
      <c r="F1049">
        <v>1710.0509460556589</v>
      </c>
      <c r="G1049" s="14">
        <v>7.9000000000000001E-2</v>
      </c>
      <c r="H1049" s="14">
        <v>136</v>
      </c>
      <c r="I1049" s="14">
        <v>0.16600000000000001</v>
      </c>
      <c r="J1049">
        <v>4692</v>
      </c>
      <c r="K1049">
        <v>6.5362427135938809E-4</v>
      </c>
      <c r="L1049">
        <v>8779</v>
      </c>
      <c r="M1049">
        <v>1.22296834575108E-3</v>
      </c>
      <c r="N1049">
        <v>2.8000000000000001E-2</v>
      </c>
      <c r="O1049">
        <v>2.4E-2</v>
      </c>
      <c r="P1049">
        <v>74</v>
      </c>
      <c r="Q1049">
        <v>70</v>
      </c>
      <c r="R1049">
        <v>0.38600000000000001</v>
      </c>
      <c r="S1049">
        <v>0.57199999999999995</v>
      </c>
      <c r="T1049">
        <v>4.2000000000000003E-2</v>
      </c>
      <c r="U1049">
        <v>7178436</v>
      </c>
      <c r="V1049">
        <v>0.498</v>
      </c>
      <c r="W1049">
        <v>547000000</v>
      </c>
      <c r="X1049">
        <v>76.200442547652443</v>
      </c>
      <c r="Y1049">
        <v>309000000</v>
      </c>
      <c r="Z1049">
        <v>43.045588203335654</v>
      </c>
      <c r="AA1049">
        <v>0.44</v>
      </c>
      <c r="AB1049">
        <v>21</v>
      </c>
      <c r="AC1049">
        <v>0</v>
      </c>
      <c r="AD1049">
        <v>424</v>
      </c>
      <c r="AE1049">
        <v>9.4E-2</v>
      </c>
      <c r="AF1049">
        <v>0.58299999999999996</v>
      </c>
    </row>
    <row r="1050" spans="1:32" ht="14.4">
      <c r="A1050" t="s">
        <v>1341</v>
      </c>
      <c r="B1050" s="7" t="s">
        <v>159</v>
      </c>
      <c r="C1050" s="8" t="s">
        <v>84</v>
      </c>
      <c r="D1050" s="9" t="s">
        <v>70</v>
      </c>
      <c r="E1050" s="13">
        <v>13789720387</v>
      </c>
      <c r="F1050">
        <v>1883.2323623997045</v>
      </c>
      <c r="G1050" s="14">
        <v>8.4000000000000005E-2</v>
      </c>
      <c r="H1050" s="14">
        <v>159</v>
      </c>
      <c r="I1050" s="14">
        <v>0.17899999999999999</v>
      </c>
      <c r="J1050">
        <v>3997</v>
      </c>
      <c r="K1050">
        <v>5.4586166660839774E-4</v>
      </c>
      <c r="L1050">
        <v>7554</v>
      </c>
      <c r="M1050">
        <v>1.0316334825018355E-3</v>
      </c>
      <c r="N1050">
        <v>2.8000000000000001E-2</v>
      </c>
      <c r="O1050">
        <v>2.3E-2</v>
      </c>
      <c r="P1050">
        <v>75</v>
      </c>
      <c r="Q1050">
        <v>70</v>
      </c>
      <c r="R1050">
        <v>0.38</v>
      </c>
      <c r="S1050">
        <v>0.57799999999999996</v>
      </c>
      <c r="T1050">
        <v>4.2000000000000003E-2</v>
      </c>
      <c r="U1050">
        <v>7322368</v>
      </c>
      <c r="V1050">
        <v>0.504</v>
      </c>
      <c r="W1050">
        <v>620000000</v>
      </c>
      <c r="X1050">
        <v>84.67206237107996</v>
      </c>
      <c r="Y1050">
        <v>385000000</v>
      </c>
      <c r="Z1050">
        <v>52.578619375589973</v>
      </c>
      <c r="AA1050">
        <v>0.441</v>
      </c>
      <c r="AB1050">
        <v>20</v>
      </c>
      <c r="AC1050">
        <v>0</v>
      </c>
      <c r="AD1050">
        <v>224</v>
      </c>
      <c r="AE1050">
        <v>9.6000000000000002E-2</v>
      </c>
      <c r="AF1050">
        <v>0.84799999999999998</v>
      </c>
    </row>
    <row r="1051" spans="1:32" ht="14.4">
      <c r="A1051" t="s">
        <v>1342</v>
      </c>
      <c r="B1051" s="7" t="s">
        <v>159</v>
      </c>
      <c r="C1051" s="8" t="s">
        <v>84</v>
      </c>
      <c r="D1051" s="9" t="s">
        <v>71</v>
      </c>
      <c r="E1051" s="13">
        <v>14587485644</v>
      </c>
      <c r="F1051">
        <v>1952.8501055711472</v>
      </c>
      <c r="G1051" s="14">
        <v>9.0999999999999998E-2</v>
      </c>
      <c r="H1051" s="14">
        <v>173</v>
      </c>
      <c r="I1051" s="14">
        <v>0.19400000000000001</v>
      </c>
      <c r="J1051">
        <v>3997</v>
      </c>
      <c r="K1051">
        <v>5.350848023064471E-4</v>
      </c>
      <c r="L1051">
        <v>7554</v>
      </c>
      <c r="M1051">
        <v>1.0112660987297727E-3</v>
      </c>
      <c r="N1051">
        <v>2.7E-2</v>
      </c>
      <c r="O1051">
        <v>2.1999999999999999E-2</v>
      </c>
      <c r="P1051">
        <v>75</v>
      </c>
      <c r="Q1051">
        <v>70</v>
      </c>
      <c r="R1051">
        <v>0.374</v>
      </c>
      <c r="S1051">
        <v>0.58399999999999996</v>
      </c>
      <c r="T1051">
        <v>4.2999999999999997E-2</v>
      </c>
      <c r="U1051">
        <v>7469844</v>
      </c>
      <c r="V1051">
        <v>0.51100000000000001</v>
      </c>
      <c r="W1051">
        <v>616000000</v>
      </c>
      <c r="X1051">
        <v>82.464908236370135</v>
      </c>
      <c r="Y1051">
        <v>361000000</v>
      </c>
      <c r="Z1051">
        <v>48.327649145015613</v>
      </c>
      <c r="AA1051">
        <v>0.441</v>
      </c>
      <c r="AB1051">
        <v>14</v>
      </c>
      <c r="AC1051">
        <v>0</v>
      </c>
      <c r="AD1051">
        <v>224</v>
      </c>
      <c r="AE1051">
        <v>9.8000000000000004E-2</v>
      </c>
      <c r="AF1051">
        <v>1.123</v>
      </c>
    </row>
    <row r="1052" spans="1:32" ht="14.4">
      <c r="A1052" t="s">
        <v>1343</v>
      </c>
      <c r="B1052" s="7" t="s">
        <v>159</v>
      </c>
      <c r="C1052" s="8" t="s">
        <v>84</v>
      </c>
      <c r="D1052" s="9" t="s">
        <v>72</v>
      </c>
      <c r="E1052" s="13">
        <v>15839344592</v>
      </c>
      <c r="F1052">
        <v>2078.325759551903</v>
      </c>
      <c r="G1052" s="14">
        <v>8.6999999999999994E-2</v>
      </c>
      <c r="H1052" s="14">
        <v>176</v>
      </c>
      <c r="I1052" s="14">
        <v>0.189</v>
      </c>
      <c r="J1052">
        <v>3647</v>
      </c>
      <c r="K1052">
        <v>4.785333131090573E-4</v>
      </c>
      <c r="L1052">
        <v>6769</v>
      </c>
      <c r="M1052">
        <v>8.8817987289147493E-4</v>
      </c>
      <c r="N1052">
        <v>2.7E-2</v>
      </c>
      <c r="O1052">
        <v>2.1000000000000001E-2</v>
      </c>
      <c r="P1052">
        <v>75</v>
      </c>
      <c r="Q1052">
        <v>70</v>
      </c>
      <c r="R1052">
        <v>0.36799999999999999</v>
      </c>
      <c r="S1052">
        <v>0.58899999999999997</v>
      </c>
      <c r="T1052">
        <v>4.2999999999999997E-2</v>
      </c>
      <c r="U1052">
        <v>7621204</v>
      </c>
      <c r="V1052">
        <v>0.51700000000000002</v>
      </c>
      <c r="W1052">
        <v>627000000</v>
      </c>
      <c r="X1052">
        <v>82.270465401529734</v>
      </c>
      <c r="Y1052">
        <v>406000000</v>
      </c>
      <c r="Z1052">
        <v>53.272422572601393</v>
      </c>
      <c r="AA1052">
        <v>0.441</v>
      </c>
      <c r="AB1052">
        <v>14</v>
      </c>
      <c r="AC1052">
        <v>0</v>
      </c>
      <c r="AD1052">
        <v>224</v>
      </c>
      <c r="AE1052">
        <v>0.111</v>
      </c>
      <c r="AF1052">
        <v>1.2470000000000001</v>
      </c>
    </row>
    <row r="1053" spans="1:32" ht="14.4">
      <c r="A1053" t="s">
        <v>1344</v>
      </c>
      <c r="B1053" s="7" t="s">
        <v>159</v>
      </c>
      <c r="C1053" s="8" t="s">
        <v>84</v>
      </c>
      <c r="D1053" s="9" t="s">
        <v>73</v>
      </c>
      <c r="E1053" s="13">
        <v>17710325578</v>
      </c>
      <c r="F1053">
        <v>2277.3665148921732</v>
      </c>
      <c r="G1053" s="14">
        <v>8.4000000000000005E-2</v>
      </c>
      <c r="H1053" s="14">
        <v>187</v>
      </c>
      <c r="I1053" s="14">
        <v>0.186</v>
      </c>
      <c r="J1053">
        <v>3993</v>
      </c>
      <c r="K1053">
        <v>5.1345891152111526E-4</v>
      </c>
      <c r="L1053">
        <v>7008</v>
      </c>
      <c r="M1053">
        <v>9.0115703780114598E-4</v>
      </c>
      <c r="N1053">
        <v>2.5999999999999999E-2</v>
      </c>
      <c r="O1053">
        <v>0.02</v>
      </c>
      <c r="P1053">
        <v>76</v>
      </c>
      <c r="Q1053">
        <v>71</v>
      </c>
      <c r="R1053">
        <v>0.36199999999999999</v>
      </c>
      <c r="S1053">
        <v>0.59399999999999997</v>
      </c>
      <c r="T1053">
        <v>4.2999999999999997E-2</v>
      </c>
      <c r="U1053">
        <v>7776669</v>
      </c>
      <c r="V1053">
        <v>0.52300000000000002</v>
      </c>
      <c r="W1053">
        <v>642000000</v>
      </c>
      <c r="X1053">
        <v>82.55462589445429</v>
      </c>
      <c r="Y1053">
        <v>446000000</v>
      </c>
      <c r="Z1053">
        <v>57.351032942253298</v>
      </c>
      <c r="AA1053">
        <v>0.436</v>
      </c>
      <c r="AB1053">
        <v>14</v>
      </c>
      <c r="AC1053">
        <v>0</v>
      </c>
      <c r="AD1053">
        <v>224</v>
      </c>
      <c r="AE1053">
        <v>0.159</v>
      </c>
      <c r="AF1053">
        <v>1.0369999999999999</v>
      </c>
    </row>
    <row r="1054" spans="1:32" ht="14.4">
      <c r="A1054" t="s">
        <v>1345</v>
      </c>
      <c r="B1054" s="7" t="s">
        <v>159</v>
      </c>
      <c r="C1054" s="8" t="s">
        <v>84</v>
      </c>
      <c r="D1054" s="9" t="s">
        <v>74</v>
      </c>
      <c r="E1054" s="13">
        <v>18564264545</v>
      </c>
      <c r="F1054">
        <v>2339.2924390165836</v>
      </c>
      <c r="G1054" s="14">
        <v>8.5999999999999993E-2</v>
      </c>
      <c r="H1054" s="14">
        <v>195</v>
      </c>
      <c r="I1054" s="14">
        <v>0.185</v>
      </c>
      <c r="J1054">
        <v>3993</v>
      </c>
      <c r="K1054">
        <v>5.0315996555376703E-4</v>
      </c>
      <c r="L1054">
        <v>7008</v>
      </c>
      <c r="M1054">
        <v>8.8308165254214865E-4</v>
      </c>
      <c r="N1054">
        <v>2.5999999999999999E-2</v>
      </c>
      <c r="O1054">
        <v>0.02</v>
      </c>
      <c r="P1054">
        <v>76</v>
      </c>
      <c r="Q1054">
        <v>71</v>
      </c>
      <c r="R1054">
        <v>0.35699999999999998</v>
      </c>
      <c r="S1054">
        <v>0.59899999999999998</v>
      </c>
      <c r="T1054">
        <v>4.3999999999999997E-2</v>
      </c>
      <c r="U1054">
        <v>7935846</v>
      </c>
      <c r="V1054">
        <v>0.52900000000000003</v>
      </c>
      <c r="W1054">
        <v>666000000</v>
      </c>
      <c r="X1054">
        <v>83.922999513851451</v>
      </c>
      <c r="Y1054">
        <v>464000000</v>
      </c>
      <c r="Z1054">
        <v>58.46887653817879</v>
      </c>
      <c r="AA1054">
        <v>0.4</v>
      </c>
      <c r="AB1054">
        <v>14</v>
      </c>
      <c r="AC1054">
        <v>125</v>
      </c>
      <c r="AD1054">
        <v>224</v>
      </c>
      <c r="AE1054">
        <v>0.18099999999999999</v>
      </c>
      <c r="AF1054">
        <v>0.92900000000000005</v>
      </c>
    </row>
    <row r="1055" spans="1:32" ht="14.4">
      <c r="A1055" t="s">
        <v>1346</v>
      </c>
      <c r="B1055" s="7" t="s">
        <v>160</v>
      </c>
      <c r="C1055" s="8" t="s">
        <v>61</v>
      </c>
      <c r="D1055" s="9" t="s">
        <v>62</v>
      </c>
      <c r="E1055" s="13">
        <v>172000000000</v>
      </c>
      <c r="F1055">
        <v>25806.451612903227</v>
      </c>
      <c r="G1055" s="8"/>
      <c r="H1055" s="8"/>
      <c r="I1055" s="14">
        <v>9.5000000000000001E-2</v>
      </c>
      <c r="J1055">
        <v>0</v>
      </c>
      <c r="L1055">
        <v>0</v>
      </c>
      <c r="N1055">
        <v>8.0000000000000002E-3</v>
      </c>
      <c r="O1055">
        <v>0</v>
      </c>
      <c r="P1055">
        <v>84</v>
      </c>
      <c r="Q1055">
        <v>78</v>
      </c>
      <c r="R1055">
        <v>0.17299999999999999</v>
      </c>
      <c r="S1055">
        <v>0.71699999999999997</v>
      </c>
      <c r="T1055">
        <v>0.11</v>
      </c>
      <c r="U1055">
        <v>6665000</v>
      </c>
      <c r="V1055">
        <v>1</v>
      </c>
      <c r="W1055">
        <v>8198000000</v>
      </c>
      <c r="X1055">
        <v>1230.007501875469</v>
      </c>
      <c r="Y1055">
        <v>12502000000</v>
      </c>
      <c r="Z1055">
        <v>1875.7689422355588</v>
      </c>
      <c r="AA1055">
        <v>0</v>
      </c>
      <c r="AB1055">
        <v>0</v>
      </c>
      <c r="AC1055">
        <v>0</v>
      </c>
      <c r="AD1055">
        <v>0</v>
      </c>
      <c r="AE1055">
        <v>0.27800000000000002</v>
      </c>
      <c r="AF1055">
        <v>0.79700000000000004</v>
      </c>
    </row>
    <row r="1056" spans="1:32" ht="14.4">
      <c r="A1056" t="s">
        <v>1347</v>
      </c>
      <c r="B1056" s="7" t="s">
        <v>160</v>
      </c>
      <c r="C1056" s="8" t="s">
        <v>61</v>
      </c>
      <c r="D1056" s="9" t="s">
        <v>63</v>
      </c>
      <c r="E1056" s="13">
        <v>169000000000</v>
      </c>
      <c r="F1056">
        <v>25170.159212427207</v>
      </c>
      <c r="G1056" s="8"/>
      <c r="H1056" s="8"/>
      <c r="I1056" s="14">
        <v>5.0999999999999997E-2</v>
      </c>
      <c r="J1056">
        <v>14894</v>
      </c>
      <c r="K1056">
        <v>2.2182505994668097E-3</v>
      </c>
      <c r="L1056">
        <v>0</v>
      </c>
      <c r="N1056">
        <v>7.0000000000000001E-3</v>
      </c>
      <c r="O1056">
        <v>0</v>
      </c>
      <c r="P1056">
        <v>85</v>
      </c>
      <c r="Q1056">
        <v>78</v>
      </c>
      <c r="R1056">
        <v>0.16700000000000001</v>
      </c>
      <c r="S1056">
        <v>0.72</v>
      </c>
      <c r="T1056">
        <v>0.112</v>
      </c>
      <c r="U1056">
        <v>6714300</v>
      </c>
      <c r="V1056">
        <v>1</v>
      </c>
      <c r="W1056">
        <v>7923000000</v>
      </c>
      <c r="X1056">
        <v>1180.0187659175194</v>
      </c>
      <c r="Y1056">
        <v>12317000000</v>
      </c>
      <c r="Z1056">
        <v>1834.4429054406266</v>
      </c>
      <c r="AA1056">
        <v>0</v>
      </c>
      <c r="AB1056">
        <v>0</v>
      </c>
      <c r="AC1056">
        <v>0</v>
      </c>
      <c r="AD1056">
        <v>0</v>
      </c>
      <c r="AE1056">
        <v>0.38700000000000001</v>
      </c>
      <c r="AF1056">
        <v>0.83799999999999997</v>
      </c>
    </row>
    <row r="1057" spans="1:32" ht="14.4">
      <c r="A1057" t="s">
        <v>1348</v>
      </c>
      <c r="B1057" s="7" t="s">
        <v>160</v>
      </c>
      <c r="C1057" s="8" t="s">
        <v>61</v>
      </c>
      <c r="D1057" s="9" t="s">
        <v>64</v>
      </c>
      <c r="E1057" s="13">
        <v>166000000000</v>
      </c>
      <c r="F1057">
        <v>24614.10714550496</v>
      </c>
      <c r="G1057" s="8"/>
      <c r="H1057" s="8"/>
      <c r="I1057" s="14">
        <v>0.05</v>
      </c>
      <c r="J1057">
        <v>13838</v>
      </c>
      <c r="K1057">
        <v>2.0518675583102268E-3</v>
      </c>
      <c r="L1057">
        <v>36289</v>
      </c>
      <c r="M1057">
        <v>5.380851410862828E-3</v>
      </c>
      <c r="N1057">
        <v>7.0000000000000001E-3</v>
      </c>
      <c r="O1057">
        <v>0</v>
      </c>
      <c r="P1057">
        <v>85</v>
      </c>
      <c r="Q1057">
        <v>79</v>
      </c>
      <c r="R1057">
        <v>0.161</v>
      </c>
      <c r="S1057">
        <v>0.72399999999999998</v>
      </c>
      <c r="T1057">
        <v>0.115</v>
      </c>
      <c r="U1057">
        <v>6744100</v>
      </c>
      <c r="V1057">
        <v>1</v>
      </c>
      <c r="W1057">
        <v>9849000000</v>
      </c>
      <c r="X1057">
        <v>1460.3875980486648</v>
      </c>
      <c r="Y1057">
        <v>12418000000</v>
      </c>
      <c r="Z1057">
        <v>1841.3131477884374</v>
      </c>
      <c r="AA1057">
        <v>0</v>
      </c>
      <c r="AB1057">
        <v>0</v>
      </c>
      <c r="AC1057">
        <v>0</v>
      </c>
      <c r="AD1057">
        <v>0</v>
      </c>
      <c r="AE1057">
        <v>0.43099999999999999</v>
      </c>
      <c r="AF1057">
        <v>0.92500000000000004</v>
      </c>
    </row>
    <row r="1058" spans="1:32" ht="14.4">
      <c r="A1058" t="s">
        <v>1349</v>
      </c>
      <c r="B1058" s="7" t="s">
        <v>160</v>
      </c>
      <c r="C1058" s="8" t="s">
        <v>61</v>
      </c>
      <c r="D1058" s="9" t="s">
        <v>65</v>
      </c>
      <c r="E1058" s="13">
        <v>161000000000</v>
      </c>
      <c r="F1058">
        <v>23919.89065192845</v>
      </c>
      <c r="G1058" s="8"/>
      <c r="H1058" s="8"/>
      <c r="I1058" s="14">
        <v>0.05</v>
      </c>
      <c r="J1058">
        <v>14933</v>
      </c>
      <c r="K1058">
        <v>2.2186070006537115E-3</v>
      </c>
      <c r="L1058">
        <v>36996</v>
      </c>
      <c r="M1058">
        <v>5.4965234444642542E-3</v>
      </c>
      <c r="N1058">
        <v>7.0000000000000001E-3</v>
      </c>
      <c r="O1058">
        <v>0</v>
      </c>
      <c r="P1058">
        <v>84</v>
      </c>
      <c r="Q1058">
        <v>79</v>
      </c>
      <c r="R1058">
        <v>0.155</v>
      </c>
      <c r="S1058">
        <v>0.72799999999999998</v>
      </c>
      <c r="T1058">
        <v>0.11700000000000001</v>
      </c>
      <c r="U1058">
        <v>6730800</v>
      </c>
      <c r="V1058">
        <v>1</v>
      </c>
      <c r="W1058">
        <v>9004000000</v>
      </c>
      <c r="X1058">
        <v>1337.7310275153027</v>
      </c>
      <c r="Y1058">
        <v>11447000000</v>
      </c>
      <c r="Z1058">
        <v>1700.6893682771736</v>
      </c>
      <c r="AA1058">
        <v>0</v>
      </c>
      <c r="AB1058">
        <v>11</v>
      </c>
      <c r="AC1058">
        <v>0</v>
      </c>
      <c r="AD1058">
        <v>0</v>
      </c>
      <c r="AE1058">
        <v>0.52200000000000002</v>
      </c>
      <c r="AF1058">
        <v>1.0640000000000001</v>
      </c>
    </row>
    <row r="1059" spans="1:32" ht="14.4">
      <c r="A1059" t="s">
        <v>1350</v>
      </c>
      <c r="B1059" s="7" t="s">
        <v>160</v>
      </c>
      <c r="C1059" s="8" t="s">
        <v>61</v>
      </c>
      <c r="D1059" s="9" t="s">
        <v>66</v>
      </c>
      <c r="E1059" s="13">
        <v>169000000000</v>
      </c>
      <c r="F1059">
        <v>24913.392791331909</v>
      </c>
      <c r="G1059" s="8"/>
      <c r="H1059" s="8"/>
      <c r="I1059" s="14">
        <v>0.05</v>
      </c>
      <c r="J1059">
        <v>14139</v>
      </c>
      <c r="K1059">
        <v>2.0843222525245078E-3</v>
      </c>
      <c r="L1059">
        <v>38573</v>
      </c>
      <c r="M1059">
        <v>5.6862976339647677E-3</v>
      </c>
      <c r="N1059">
        <v>7.0000000000000001E-3</v>
      </c>
      <c r="O1059">
        <v>0</v>
      </c>
      <c r="P1059">
        <v>85</v>
      </c>
      <c r="Q1059">
        <v>79</v>
      </c>
      <c r="R1059">
        <v>0.14799999999999999</v>
      </c>
      <c r="S1059">
        <v>0.73199999999999998</v>
      </c>
      <c r="T1059">
        <v>0.11899999999999999</v>
      </c>
      <c r="U1059">
        <v>6783500</v>
      </c>
      <c r="V1059">
        <v>1</v>
      </c>
      <c r="W1059">
        <v>11874000000</v>
      </c>
      <c r="X1059">
        <v>1750.4238225105034</v>
      </c>
      <c r="Y1059">
        <v>13270000000</v>
      </c>
      <c r="Z1059">
        <v>1956.2172919584286</v>
      </c>
      <c r="AA1059">
        <v>0</v>
      </c>
      <c r="AB1059">
        <v>11</v>
      </c>
      <c r="AC1059">
        <v>0</v>
      </c>
      <c r="AD1059">
        <v>0</v>
      </c>
      <c r="AE1059">
        <v>0.56399999999999995</v>
      </c>
      <c r="AF1059">
        <v>1.1910000000000001</v>
      </c>
    </row>
    <row r="1060" spans="1:32" ht="14.4">
      <c r="A1060" t="s">
        <v>1351</v>
      </c>
      <c r="B1060" s="7" t="s">
        <v>160</v>
      </c>
      <c r="C1060" s="8" t="s">
        <v>61</v>
      </c>
      <c r="D1060" s="9" t="s">
        <v>67</v>
      </c>
      <c r="E1060" s="13">
        <v>182000000000</v>
      </c>
      <c r="F1060">
        <v>26712.851523513182</v>
      </c>
      <c r="G1060" s="8"/>
      <c r="H1060" s="8"/>
      <c r="I1060" s="14">
        <v>7.8E-2</v>
      </c>
      <c r="J1060">
        <v>12808</v>
      </c>
      <c r="K1060">
        <v>1.8798802324898726E-3</v>
      </c>
      <c r="L1060">
        <v>38415</v>
      </c>
      <c r="M1060">
        <v>5.6383197322843895E-3</v>
      </c>
      <c r="N1060">
        <v>8.0000000000000002E-3</v>
      </c>
      <c r="O1060">
        <v>0</v>
      </c>
      <c r="P1060">
        <v>85</v>
      </c>
      <c r="Q1060">
        <v>79</v>
      </c>
      <c r="R1060">
        <v>0.14199999999999999</v>
      </c>
      <c r="S1060">
        <v>0.73599999999999999</v>
      </c>
      <c r="T1060">
        <v>0.121</v>
      </c>
      <c r="U1060">
        <v>6813200</v>
      </c>
      <c r="V1060">
        <v>1</v>
      </c>
      <c r="W1060">
        <v>13588000000</v>
      </c>
      <c r="X1060">
        <v>1994.3638818763577</v>
      </c>
      <c r="Y1060">
        <v>13305000000</v>
      </c>
      <c r="Z1060">
        <v>1952.8268654963895</v>
      </c>
      <c r="AA1060">
        <v>0.24099999999999999</v>
      </c>
      <c r="AB1060">
        <v>11</v>
      </c>
      <c r="AC1060">
        <v>0</v>
      </c>
      <c r="AD1060">
        <v>80</v>
      </c>
      <c r="AE1060">
        <v>0.56899999999999995</v>
      </c>
      <c r="AF1060">
        <v>1.2390000000000001</v>
      </c>
    </row>
    <row r="1061" spans="1:32" ht="14.4">
      <c r="A1061" t="s">
        <v>1352</v>
      </c>
      <c r="B1061" s="7" t="s">
        <v>160</v>
      </c>
      <c r="C1061" s="8" t="s">
        <v>61</v>
      </c>
      <c r="D1061" s="9" t="s">
        <v>68</v>
      </c>
      <c r="E1061" s="13">
        <v>194000000000</v>
      </c>
      <c r="F1061">
        <v>28291.843490688483</v>
      </c>
      <c r="G1061" s="8"/>
      <c r="H1061" s="8"/>
      <c r="I1061" s="14">
        <v>7.8E-2</v>
      </c>
      <c r="J1061">
        <v>12808</v>
      </c>
      <c r="K1061">
        <v>1.8678450073646294E-3</v>
      </c>
      <c r="L1061">
        <v>38415</v>
      </c>
      <c r="M1061">
        <v>5.6022225138907117E-3</v>
      </c>
      <c r="N1061">
        <v>0.01</v>
      </c>
      <c r="O1061">
        <v>0</v>
      </c>
      <c r="P1061">
        <v>86</v>
      </c>
      <c r="Q1061">
        <v>79</v>
      </c>
      <c r="R1061">
        <v>0.13700000000000001</v>
      </c>
      <c r="S1061">
        <v>0.74</v>
      </c>
      <c r="T1061">
        <v>0.123</v>
      </c>
      <c r="U1061">
        <v>6857100</v>
      </c>
      <c r="V1061">
        <v>1</v>
      </c>
      <c r="W1061">
        <v>15541000000</v>
      </c>
      <c r="X1061">
        <v>2266.4099983958231</v>
      </c>
      <c r="Y1061">
        <v>14044000000</v>
      </c>
      <c r="Z1061">
        <v>2048.0961339341702</v>
      </c>
      <c r="AA1061">
        <v>0.24099999999999999</v>
      </c>
      <c r="AB1061">
        <v>11</v>
      </c>
      <c r="AC1061">
        <v>0</v>
      </c>
      <c r="AD1061">
        <v>80</v>
      </c>
      <c r="AE1061">
        <v>0.60799999999999998</v>
      </c>
      <c r="AF1061">
        <v>1.367</v>
      </c>
    </row>
    <row r="1062" spans="1:32" ht="14.4">
      <c r="A1062" t="s">
        <v>1353</v>
      </c>
      <c r="B1062" s="7" t="s">
        <v>160</v>
      </c>
      <c r="C1062" s="8" t="s">
        <v>61</v>
      </c>
      <c r="D1062" s="9" t="s">
        <v>69</v>
      </c>
      <c r="E1062" s="13">
        <v>212000000000</v>
      </c>
      <c r="F1062">
        <v>30652.227346991887</v>
      </c>
      <c r="G1062" s="8"/>
      <c r="H1062" s="8"/>
      <c r="I1062" s="14">
        <v>6.8000000000000005E-2</v>
      </c>
      <c r="J1062">
        <v>14338</v>
      </c>
      <c r="K1062">
        <v>2.0730737533074042E-3</v>
      </c>
      <c r="L1062">
        <v>39963</v>
      </c>
      <c r="M1062">
        <v>5.7780894408860231E-3</v>
      </c>
      <c r="N1062">
        <v>0.01</v>
      </c>
      <c r="O1062">
        <v>0</v>
      </c>
      <c r="P1062">
        <v>85</v>
      </c>
      <c r="Q1062">
        <v>79</v>
      </c>
      <c r="R1062">
        <v>0.13200000000000001</v>
      </c>
      <c r="S1062">
        <v>0.74399999999999999</v>
      </c>
      <c r="T1062">
        <v>0.124</v>
      </c>
      <c r="U1062">
        <v>6916300</v>
      </c>
      <c r="V1062">
        <v>1</v>
      </c>
      <c r="W1062">
        <v>18237000000</v>
      </c>
      <c r="X1062">
        <v>2636.8144817315615</v>
      </c>
      <c r="Y1062">
        <v>15042000000</v>
      </c>
      <c r="Z1062">
        <v>2174.8622818559056</v>
      </c>
      <c r="AA1062">
        <v>0.24099999999999999</v>
      </c>
      <c r="AB1062">
        <v>11</v>
      </c>
      <c r="AC1062">
        <v>0</v>
      </c>
      <c r="AD1062">
        <v>80</v>
      </c>
      <c r="AE1062">
        <v>0.64800000000000002</v>
      </c>
      <c r="AF1062">
        <v>1.55</v>
      </c>
    </row>
    <row r="1063" spans="1:32" ht="14.4">
      <c r="A1063" t="s">
        <v>1354</v>
      </c>
      <c r="B1063" s="7" t="s">
        <v>160</v>
      </c>
      <c r="C1063" s="8" t="s">
        <v>61</v>
      </c>
      <c r="D1063" s="9" t="s">
        <v>70</v>
      </c>
      <c r="E1063" s="13">
        <v>219000000000</v>
      </c>
      <c r="F1063">
        <v>31475.466383052113</v>
      </c>
      <c r="G1063" s="8"/>
      <c r="H1063" s="8"/>
      <c r="I1063" s="14">
        <v>0.05</v>
      </c>
      <c r="J1063">
        <v>12664</v>
      </c>
      <c r="K1063">
        <v>1.8201155537669953E-3</v>
      </c>
      <c r="L1063">
        <v>40546</v>
      </c>
      <c r="M1063">
        <v>5.827416712179137E-3</v>
      </c>
      <c r="N1063">
        <v>1.0999999999999999E-2</v>
      </c>
      <c r="O1063">
        <v>0</v>
      </c>
      <c r="P1063">
        <v>86</v>
      </c>
      <c r="Q1063">
        <v>79</v>
      </c>
      <c r="R1063">
        <v>0.128</v>
      </c>
      <c r="S1063">
        <v>0.747</v>
      </c>
      <c r="T1063">
        <v>0.125</v>
      </c>
      <c r="U1063">
        <v>6957800</v>
      </c>
      <c r="V1063">
        <v>1</v>
      </c>
      <c r="W1063">
        <v>20236000000</v>
      </c>
      <c r="X1063">
        <v>2908.3905832303312</v>
      </c>
      <c r="Y1063">
        <v>16095000000</v>
      </c>
      <c r="Z1063">
        <v>2313.2311937681452</v>
      </c>
      <c r="AA1063">
        <v>0.24099999999999999</v>
      </c>
      <c r="AB1063">
        <v>11</v>
      </c>
      <c r="AC1063">
        <v>0</v>
      </c>
      <c r="AD1063">
        <v>80</v>
      </c>
      <c r="AE1063">
        <v>0.66700000000000004</v>
      </c>
      <c r="AF1063">
        <v>1.6619999999999999</v>
      </c>
    </row>
    <row r="1064" spans="1:32" ht="14.4">
      <c r="A1064" t="s">
        <v>1355</v>
      </c>
      <c r="B1064" s="7" t="s">
        <v>160</v>
      </c>
      <c r="C1064" s="8" t="s">
        <v>61</v>
      </c>
      <c r="D1064" s="9" t="s">
        <v>71</v>
      </c>
      <c r="E1064" s="13">
        <v>214000000000</v>
      </c>
      <c r="F1064">
        <v>30690.683799908216</v>
      </c>
      <c r="G1064" s="8"/>
      <c r="H1064" s="8"/>
      <c r="I1064" s="14">
        <v>0.05</v>
      </c>
      <c r="J1064">
        <v>12664</v>
      </c>
      <c r="K1064">
        <v>1.8162000917852227E-3</v>
      </c>
      <c r="L1064">
        <v>40546</v>
      </c>
      <c r="M1064">
        <v>5.8148806792106475E-3</v>
      </c>
      <c r="N1064">
        <v>1.2E-2</v>
      </c>
      <c r="O1064">
        <v>0</v>
      </c>
      <c r="P1064">
        <v>86</v>
      </c>
      <c r="Q1064">
        <v>80</v>
      </c>
      <c r="R1064">
        <v>0.124</v>
      </c>
      <c r="S1064">
        <v>0.749</v>
      </c>
      <c r="T1064">
        <v>0.127</v>
      </c>
      <c r="U1064">
        <v>6972800</v>
      </c>
      <c r="V1064">
        <v>1</v>
      </c>
      <c r="W1064">
        <v>20291000000</v>
      </c>
      <c r="X1064">
        <v>2910.0217989903626</v>
      </c>
      <c r="Y1064">
        <v>15669000000</v>
      </c>
      <c r="Z1064">
        <v>2247.1603946764571</v>
      </c>
      <c r="AA1064">
        <v>0.23</v>
      </c>
      <c r="AB1064">
        <v>6</v>
      </c>
      <c r="AC1064">
        <v>0</v>
      </c>
      <c r="AD1064">
        <v>80</v>
      </c>
      <c r="AE1064">
        <v>0.69399999999999995</v>
      </c>
      <c r="AF1064">
        <v>1.798</v>
      </c>
    </row>
    <row r="1065" spans="1:32" ht="14.4">
      <c r="A1065" t="s">
        <v>1356</v>
      </c>
      <c r="B1065" s="7" t="s">
        <v>160</v>
      </c>
      <c r="C1065" s="8" t="s">
        <v>61</v>
      </c>
      <c r="D1065" s="9" t="s">
        <v>72</v>
      </c>
      <c r="E1065" s="13">
        <v>229000000000</v>
      </c>
      <c r="F1065">
        <v>32601.577403832463</v>
      </c>
      <c r="G1065" s="8"/>
      <c r="H1065" s="8"/>
      <c r="I1065" s="14">
        <v>0.05</v>
      </c>
      <c r="J1065">
        <v>13608</v>
      </c>
      <c r="K1065">
        <v>1.9373024686085247E-3</v>
      </c>
      <c r="L1065">
        <v>40066</v>
      </c>
      <c r="M1065">
        <v>5.7039947609692204E-3</v>
      </c>
      <c r="N1065">
        <v>1.2999999999999999E-2</v>
      </c>
      <c r="O1065">
        <v>0</v>
      </c>
      <c r="P1065">
        <v>86</v>
      </c>
      <c r="Q1065">
        <v>80</v>
      </c>
      <c r="R1065">
        <v>0.121</v>
      </c>
      <c r="S1065">
        <v>0.75</v>
      </c>
      <c r="T1065">
        <v>0.129</v>
      </c>
      <c r="U1065">
        <v>7024200</v>
      </c>
      <c r="V1065">
        <v>1</v>
      </c>
      <c r="W1065">
        <v>27208000000</v>
      </c>
      <c r="X1065">
        <v>3873.466017482418</v>
      </c>
      <c r="Y1065">
        <v>17503000000</v>
      </c>
      <c r="Z1065">
        <v>2491.8140144073345</v>
      </c>
      <c r="AA1065">
        <v>0.23</v>
      </c>
      <c r="AB1065">
        <v>6</v>
      </c>
      <c r="AC1065">
        <v>0</v>
      </c>
      <c r="AD1065">
        <v>80</v>
      </c>
      <c r="AE1065">
        <v>0.72</v>
      </c>
      <c r="AF1065">
        <v>1.9570000000000001</v>
      </c>
    </row>
    <row r="1066" spans="1:32" ht="14.4">
      <c r="A1066" t="s">
        <v>1357</v>
      </c>
      <c r="B1066" s="7" t="s">
        <v>160</v>
      </c>
      <c r="C1066" s="8" t="s">
        <v>61</v>
      </c>
      <c r="D1066" s="9" t="s">
        <v>73</v>
      </c>
      <c r="E1066" s="13">
        <v>249000000000</v>
      </c>
      <c r="F1066">
        <v>35211.267605633802</v>
      </c>
      <c r="G1066" s="8"/>
      <c r="H1066" s="8"/>
      <c r="I1066" s="14">
        <v>0.05</v>
      </c>
      <c r="J1066">
        <v>13330</v>
      </c>
      <c r="K1066">
        <v>1.8850048079642513E-3</v>
      </c>
      <c r="L1066">
        <v>38555</v>
      </c>
      <c r="M1066">
        <v>5.4520900503422136E-3</v>
      </c>
      <c r="N1066">
        <v>1.4E-2</v>
      </c>
      <c r="O1066">
        <v>0</v>
      </c>
      <c r="P1066">
        <v>87</v>
      </c>
      <c r="Q1066">
        <v>80</v>
      </c>
      <c r="R1066">
        <v>0.11899999999999999</v>
      </c>
      <c r="S1066">
        <v>0.749</v>
      </c>
      <c r="T1066">
        <v>0.13200000000000001</v>
      </c>
      <c r="U1066">
        <v>7071600</v>
      </c>
      <c r="V1066">
        <v>1</v>
      </c>
      <c r="W1066">
        <v>33169000000</v>
      </c>
      <c r="X1066">
        <v>4690.4519486396293</v>
      </c>
      <c r="Y1066">
        <v>19172000000</v>
      </c>
      <c r="Z1066">
        <v>2711.1261949205273</v>
      </c>
      <c r="AA1066">
        <v>0.23</v>
      </c>
      <c r="AB1066">
        <v>3</v>
      </c>
      <c r="AC1066">
        <v>0</v>
      </c>
      <c r="AD1066">
        <v>80</v>
      </c>
      <c r="AE1066">
        <v>0.72199999999999998</v>
      </c>
      <c r="AF1066">
        <v>2.1549999999999998</v>
      </c>
    </row>
    <row r="1067" spans="1:32" ht="14.4">
      <c r="A1067" t="s">
        <v>1358</v>
      </c>
      <c r="B1067" s="7" t="s">
        <v>160</v>
      </c>
      <c r="C1067" s="8" t="s">
        <v>61</v>
      </c>
      <c r="D1067" s="9" t="s">
        <v>74</v>
      </c>
      <c r="E1067" s="13">
        <v>263000000000</v>
      </c>
      <c r="F1067">
        <v>36759.567271405809</v>
      </c>
      <c r="G1067" s="8"/>
      <c r="H1067" s="8"/>
      <c r="I1067" s="14">
        <v>0.05</v>
      </c>
      <c r="J1067">
        <v>13330</v>
      </c>
      <c r="K1067">
        <v>1.8631370027674503E-3</v>
      </c>
      <c r="L1067">
        <v>38555</v>
      </c>
      <c r="M1067">
        <v>5.3888407458138818E-3</v>
      </c>
      <c r="N1067">
        <v>1.2999999999999999E-2</v>
      </c>
      <c r="O1067">
        <v>0</v>
      </c>
      <c r="P1067">
        <v>86</v>
      </c>
      <c r="Q1067">
        <v>81</v>
      </c>
      <c r="R1067">
        <v>0.11799999999999999</v>
      </c>
      <c r="S1067">
        <v>0.747</v>
      </c>
      <c r="T1067">
        <v>0.13600000000000001</v>
      </c>
      <c r="U1067">
        <v>7154600</v>
      </c>
      <c r="V1067">
        <v>1</v>
      </c>
      <c r="W1067">
        <v>38021000000</v>
      </c>
      <c r="X1067">
        <v>5314.2034495289745</v>
      </c>
      <c r="Y1067">
        <v>20246000000</v>
      </c>
      <c r="Z1067">
        <v>2829.7878288094371</v>
      </c>
      <c r="AA1067">
        <v>0.23</v>
      </c>
      <c r="AB1067">
        <v>3</v>
      </c>
      <c r="AC1067">
        <v>2</v>
      </c>
      <c r="AD1067">
        <v>78</v>
      </c>
      <c r="AE1067">
        <v>0.72899999999999998</v>
      </c>
      <c r="AF1067">
        <v>2.2919999999999998</v>
      </c>
    </row>
    <row r="1068" spans="1:32" ht="14.4">
      <c r="A1068" t="s">
        <v>1359</v>
      </c>
      <c r="B1068" s="7" t="s">
        <v>161</v>
      </c>
      <c r="C1068" s="8" t="s">
        <v>76</v>
      </c>
      <c r="D1068" s="9" t="s">
        <v>62</v>
      </c>
      <c r="E1068" s="13">
        <v>46385589534</v>
      </c>
      <c r="F1068">
        <v>4542.7207200960611</v>
      </c>
      <c r="G1068" s="14">
        <v>7.1999999999999995E-2</v>
      </c>
      <c r="H1068" s="14">
        <v>326</v>
      </c>
      <c r="I1068" s="14">
        <v>0.126</v>
      </c>
      <c r="J1068">
        <v>23499</v>
      </c>
      <c r="K1068">
        <v>2.3013482263342048E-3</v>
      </c>
      <c r="L1068">
        <v>0</v>
      </c>
      <c r="N1068">
        <v>0.01</v>
      </c>
      <c r="O1068">
        <v>0.01</v>
      </c>
      <c r="P1068">
        <v>76</v>
      </c>
      <c r="Q1068">
        <v>67</v>
      </c>
      <c r="R1068">
        <v>0.16800000000000001</v>
      </c>
      <c r="S1068">
        <v>0.68</v>
      </c>
      <c r="T1068">
        <v>0.151</v>
      </c>
      <c r="U1068">
        <v>10210971</v>
      </c>
      <c r="V1068">
        <v>0.64600000000000002</v>
      </c>
      <c r="W1068">
        <v>3809000000</v>
      </c>
      <c r="X1068">
        <v>373.03014571288077</v>
      </c>
      <c r="Y1068">
        <v>1722000000</v>
      </c>
      <c r="Z1068">
        <v>168.64213991010257</v>
      </c>
      <c r="AA1068">
        <v>0</v>
      </c>
      <c r="AB1068">
        <v>0</v>
      </c>
      <c r="AC1068">
        <v>0</v>
      </c>
      <c r="AD1068">
        <v>0</v>
      </c>
      <c r="AE1068">
        <v>7.0000000000000007E-2</v>
      </c>
      <c r="AF1068">
        <v>0.30099999999999999</v>
      </c>
    </row>
    <row r="1069" spans="1:32" ht="14.4">
      <c r="A1069" t="s">
        <v>1360</v>
      </c>
      <c r="B1069" s="7" t="s">
        <v>161</v>
      </c>
      <c r="C1069" s="8" t="s">
        <v>76</v>
      </c>
      <c r="D1069" s="9" t="s">
        <v>63</v>
      </c>
      <c r="E1069" s="13">
        <v>52720966883</v>
      </c>
      <c r="F1069">
        <v>5175.0256275879565</v>
      </c>
      <c r="G1069" s="14">
        <v>7.1999999999999995E-2</v>
      </c>
      <c r="H1069" s="14">
        <v>374</v>
      </c>
      <c r="I1069" s="14">
        <v>0.121</v>
      </c>
      <c r="J1069">
        <v>24964</v>
      </c>
      <c r="K1069">
        <v>2.4504357071790188E-3</v>
      </c>
      <c r="L1069">
        <v>0</v>
      </c>
      <c r="N1069">
        <v>0.01</v>
      </c>
      <c r="O1069">
        <v>8.9999999999999993E-3</v>
      </c>
      <c r="P1069">
        <v>77</v>
      </c>
      <c r="Q1069">
        <v>68</v>
      </c>
      <c r="R1069">
        <v>0.16600000000000001</v>
      </c>
      <c r="S1069">
        <v>0.68200000000000005</v>
      </c>
      <c r="T1069">
        <v>0.153</v>
      </c>
      <c r="U1069">
        <v>10187576</v>
      </c>
      <c r="V1069">
        <v>0.64700000000000002</v>
      </c>
      <c r="W1069">
        <v>4191000000</v>
      </c>
      <c r="X1069">
        <v>411.38343409658978</v>
      </c>
      <c r="Y1069">
        <v>1887000000</v>
      </c>
      <c r="Z1069">
        <v>185.22561205923765</v>
      </c>
      <c r="AA1069">
        <v>0</v>
      </c>
      <c r="AB1069">
        <v>0</v>
      </c>
      <c r="AC1069">
        <v>0</v>
      </c>
      <c r="AD1069">
        <v>0</v>
      </c>
      <c r="AE1069">
        <v>0.14499999999999999</v>
      </c>
      <c r="AF1069">
        <v>0.48699999999999999</v>
      </c>
    </row>
    <row r="1070" spans="1:32" ht="14.4">
      <c r="A1070" t="s">
        <v>1361</v>
      </c>
      <c r="B1070" s="7" t="s">
        <v>161</v>
      </c>
      <c r="C1070" s="8" t="s">
        <v>76</v>
      </c>
      <c r="D1070" s="9" t="s">
        <v>64</v>
      </c>
      <c r="E1070" s="13">
        <v>66389489264</v>
      </c>
      <c r="F1070">
        <v>6535.293936334584</v>
      </c>
      <c r="G1070" s="14">
        <v>7.5999999999999998E-2</v>
      </c>
      <c r="H1070" s="14">
        <v>495</v>
      </c>
      <c r="I1070" s="14">
        <v>0.10199999999999999</v>
      </c>
      <c r="J1070">
        <v>25667</v>
      </c>
      <c r="K1070">
        <v>2.5266256951739846E-3</v>
      </c>
      <c r="L1070">
        <v>50583</v>
      </c>
      <c r="M1070">
        <v>4.979323938870365E-3</v>
      </c>
      <c r="N1070">
        <v>0.01</v>
      </c>
      <c r="O1070">
        <v>8.9999999999999993E-3</v>
      </c>
      <c r="P1070">
        <v>77</v>
      </c>
      <c r="Q1070">
        <v>68</v>
      </c>
      <c r="R1070">
        <v>0.16300000000000001</v>
      </c>
      <c r="S1070">
        <v>0.68300000000000005</v>
      </c>
      <c r="T1070">
        <v>0.154</v>
      </c>
      <c r="U1070">
        <v>10158608</v>
      </c>
      <c r="V1070">
        <v>0.65100000000000002</v>
      </c>
      <c r="W1070">
        <v>3774000000</v>
      </c>
      <c r="X1070">
        <v>371.50759237879834</v>
      </c>
      <c r="Y1070">
        <v>2211000000</v>
      </c>
      <c r="Z1070">
        <v>217.64792971635484</v>
      </c>
      <c r="AA1070">
        <v>0</v>
      </c>
      <c r="AB1070">
        <v>0</v>
      </c>
      <c r="AC1070">
        <v>0</v>
      </c>
      <c r="AD1070">
        <v>0</v>
      </c>
      <c r="AE1070">
        <v>0.16700000000000001</v>
      </c>
      <c r="AF1070">
        <v>0.67700000000000005</v>
      </c>
    </row>
    <row r="1071" spans="1:32" ht="14.4">
      <c r="A1071" t="s">
        <v>1362</v>
      </c>
      <c r="B1071" s="7" t="s">
        <v>161</v>
      </c>
      <c r="C1071" s="8" t="s">
        <v>76</v>
      </c>
      <c r="D1071" s="9" t="s">
        <v>65</v>
      </c>
      <c r="E1071" s="13">
        <v>83538373061</v>
      </c>
      <c r="F1071">
        <v>8246.9958257778817</v>
      </c>
      <c r="G1071" s="14">
        <v>8.5999999999999993E-2</v>
      </c>
      <c r="H1071" s="14">
        <v>706</v>
      </c>
      <c r="I1071" s="14">
        <v>9.6000000000000002E-2</v>
      </c>
      <c r="J1071">
        <v>24859</v>
      </c>
      <c r="K1071">
        <v>2.4541065587105927E-3</v>
      </c>
      <c r="L1071">
        <v>48676</v>
      </c>
      <c r="M1071">
        <v>4.8053457842952979E-3</v>
      </c>
      <c r="N1071">
        <v>8.9999999999999993E-3</v>
      </c>
      <c r="O1071">
        <v>8.0000000000000002E-3</v>
      </c>
      <c r="P1071">
        <v>77</v>
      </c>
      <c r="Q1071">
        <v>68</v>
      </c>
      <c r="R1071">
        <v>0.16</v>
      </c>
      <c r="S1071">
        <v>0.68500000000000005</v>
      </c>
      <c r="T1071">
        <v>0.155</v>
      </c>
      <c r="U1071">
        <v>10129552</v>
      </c>
      <c r="V1071">
        <v>0.65500000000000003</v>
      </c>
      <c r="W1071">
        <v>4119000000</v>
      </c>
      <c r="X1071">
        <v>406.63200109935758</v>
      </c>
      <c r="Y1071">
        <v>2700000000</v>
      </c>
      <c r="Z1071">
        <v>266.5468324759081</v>
      </c>
      <c r="AA1071">
        <v>0</v>
      </c>
      <c r="AB1071">
        <v>52</v>
      </c>
      <c r="AC1071">
        <v>0</v>
      </c>
      <c r="AD1071">
        <v>0</v>
      </c>
      <c r="AE1071">
        <v>0.216</v>
      </c>
      <c r="AF1071">
        <v>0.78300000000000003</v>
      </c>
    </row>
    <row r="1072" spans="1:32" ht="14.4">
      <c r="A1072" t="s">
        <v>1363</v>
      </c>
      <c r="B1072" s="7" t="s">
        <v>161</v>
      </c>
      <c r="C1072" s="8" t="s">
        <v>76</v>
      </c>
      <c r="D1072" s="9" t="s">
        <v>66</v>
      </c>
      <c r="E1072" s="13">
        <v>102000000000</v>
      </c>
      <c r="F1072">
        <v>10091.869653411557</v>
      </c>
      <c r="G1072" s="14">
        <v>8.2000000000000003E-2</v>
      </c>
      <c r="H1072" s="14">
        <v>828</v>
      </c>
      <c r="I1072" s="14">
        <v>0.128</v>
      </c>
      <c r="J1072">
        <v>26458</v>
      </c>
      <c r="K1072">
        <v>2.6177518361761073E-3</v>
      </c>
      <c r="L1072">
        <v>54657</v>
      </c>
      <c r="M1072">
        <v>5.4077580357501515E-3</v>
      </c>
      <c r="N1072">
        <v>8.9999999999999993E-3</v>
      </c>
      <c r="O1072">
        <v>8.0000000000000002E-3</v>
      </c>
      <c r="P1072">
        <v>77</v>
      </c>
      <c r="Q1072">
        <v>69</v>
      </c>
      <c r="R1072">
        <v>0.158</v>
      </c>
      <c r="S1072">
        <v>0.68700000000000006</v>
      </c>
      <c r="T1072">
        <v>0.156</v>
      </c>
      <c r="U1072">
        <v>10107146</v>
      </c>
      <c r="V1072">
        <v>0.65900000000000003</v>
      </c>
      <c r="W1072">
        <v>4009000000</v>
      </c>
      <c r="X1072">
        <v>396.65005333849933</v>
      </c>
      <c r="Y1072">
        <v>2482000000</v>
      </c>
      <c r="Z1072">
        <v>245.56882823301453</v>
      </c>
      <c r="AA1072">
        <v>0</v>
      </c>
      <c r="AB1072">
        <v>52</v>
      </c>
      <c r="AC1072">
        <v>0</v>
      </c>
      <c r="AD1072">
        <v>0</v>
      </c>
      <c r="AE1072">
        <v>0.27700000000000002</v>
      </c>
      <c r="AF1072">
        <v>0.86299999999999999</v>
      </c>
    </row>
    <row r="1073" spans="1:32" ht="14.4">
      <c r="A1073" t="s">
        <v>1364</v>
      </c>
      <c r="B1073" s="7" t="s">
        <v>161</v>
      </c>
      <c r="C1073" s="8" t="s">
        <v>76</v>
      </c>
      <c r="D1073" s="9" t="s">
        <v>67</v>
      </c>
      <c r="E1073" s="13">
        <v>110000000000</v>
      </c>
      <c r="F1073">
        <v>10905.055137445828</v>
      </c>
      <c r="G1073" s="14">
        <v>8.4000000000000005E-2</v>
      </c>
      <c r="H1073" s="14">
        <v>923</v>
      </c>
      <c r="I1073" s="14">
        <v>8.5000000000000006E-2</v>
      </c>
      <c r="J1073">
        <v>26157</v>
      </c>
      <c r="K1073">
        <v>2.5931229748197321E-3</v>
      </c>
      <c r="L1073">
        <v>57352</v>
      </c>
      <c r="M1073">
        <v>5.6856974749344832E-3</v>
      </c>
      <c r="N1073">
        <v>0.01</v>
      </c>
      <c r="O1073">
        <v>7.0000000000000001E-3</v>
      </c>
      <c r="P1073">
        <v>77</v>
      </c>
      <c r="Q1073">
        <v>69</v>
      </c>
      <c r="R1073">
        <v>0.155</v>
      </c>
      <c r="S1073">
        <v>0.68799999999999994</v>
      </c>
      <c r="T1073">
        <v>0.157</v>
      </c>
      <c r="U1073">
        <v>10087065</v>
      </c>
      <c r="V1073">
        <v>0.66400000000000003</v>
      </c>
      <c r="W1073">
        <v>4761000000</v>
      </c>
      <c r="X1073">
        <v>471.9906137216326</v>
      </c>
      <c r="Y1073">
        <v>2721000000</v>
      </c>
      <c r="Z1073">
        <v>269.75140935445546</v>
      </c>
      <c r="AA1073">
        <v>0.56599999999999995</v>
      </c>
      <c r="AB1073">
        <v>38</v>
      </c>
      <c r="AC1073">
        <v>0</v>
      </c>
      <c r="AD1073">
        <v>340</v>
      </c>
      <c r="AE1073">
        <v>0.39</v>
      </c>
      <c r="AF1073">
        <v>0.92300000000000004</v>
      </c>
    </row>
    <row r="1074" spans="1:32" ht="14.4">
      <c r="A1074" t="s">
        <v>1365</v>
      </c>
      <c r="B1074" s="7" t="s">
        <v>161</v>
      </c>
      <c r="C1074" s="8" t="s">
        <v>76</v>
      </c>
      <c r="D1074" s="9" t="s">
        <v>68</v>
      </c>
      <c r="E1074" s="13">
        <v>113000000000</v>
      </c>
      <c r="F1074">
        <v>11219.923406646762</v>
      </c>
      <c r="G1074" s="14">
        <v>8.3000000000000004E-2</v>
      </c>
      <c r="H1074" s="14">
        <v>922</v>
      </c>
      <c r="I1074" s="14">
        <v>8.1000000000000003E-2</v>
      </c>
      <c r="J1074">
        <v>26157</v>
      </c>
      <c r="K1074">
        <v>2.5971640402447731E-3</v>
      </c>
      <c r="L1074">
        <v>57352</v>
      </c>
      <c r="M1074">
        <v>5.6945579399823457E-3</v>
      </c>
      <c r="N1074">
        <v>0.01</v>
      </c>
      <c r="O1074">
        <v>7.0000000000000001E-3</v>
      </c>
      <c r="P1074">
        <v>77</v>
      </c>
      <c r="Q1074">
        <v>69</v>
      </c>
      <c r="R1074">
        <v>0.153</v>
      </c>
      <c r="S1074">
        <v>0.68799999999999994</v>
      </c>
      <c r="T1074">
        <v>0.159</v>
      </c>
      <c r="U1074">
        <v>10071370</v>
      </c>
      <c r="V1074">
        <v>0.66900000000000004</v>
      </c>
      <c r="W1074">
        <v>4998000000</v>
      </c>
      <c r="X1074">
        <v>496.25820518956209</v>
      </c>
      <c r="Y1074">
        <v>2319000000</v>
      </c>
      <c r="Z1074">
        <v>230.25665823021097</v>
      </c>
      <c r="AA1074">
        <v>0.55700000000000005</v>
      </c>
      <c r="AB1074">
        <v>38</v>
      </c>
      <c r="AC1074">
        <v>0</v>
      </c>
      <c r="AD1074">
        <v>340</v>
      </c>
      <c r="AE1074">
        <v>0.47099999999999997</v>
      </c>
      <c r="AF1074">
        <v>0.98899999999999999</v>
      </c>
    </row>
    <row r="1075" spans="1:32" ht="14.4">
      <c r="A1075" t="s">
        <v>1366</v>
      </c>
      <c r="B1075" s="7" t="s">
        <v>161</v>
      </c>
      <c r="C1075" s="8" t="s">
        <v>76</v>
      </c>
      <c r="D1075" s="9" t="s">
        <v>69</v>
      </c>
      <c r="E1075" s="13">
        <v>136000000000</v>
      </c>
      <c r="F1075">
        <v>13524.560004296036</v>
      </c>
      <c r="G1075" s="14">
        <v>7.6999999999999999E-2</v>
      </c>
      <c r="H1075" s="14">
        <v>1038</v>
      </c>
      <c r="I1075" s="14">
        <v>9.0999999999999998E-2</v>
      </c>
      <c r="J1075">
        <v>26729</v>
      </c>
      <c r="K1075">
        <v>2.6580732673149175E-3</v>
      </c>
      <c r="L1075">
        <v>55859</v>
      </c>
      <c r="M1075">
        <v>5.554914685882149E-3</v>
      </c>
      <c r="N1075">
        <v>0.01</v>
      </c>
      <c r="O1075">
        <v>7.0000000000000001E-3</v>
      </c>
      <c r="P1075">
        <v>77</v>
      </c>
      <c r="Q1075">
        <v>69</v>
      </c>
      <c r="R1075">
        <v>0.151</v>
      </c>
      <c r="S1075">
        <v>0.68899999999999995</v>
      </c>
      <c r="T1075">
        <v>0.161</v>
      </c>
      <c r="U1075">
        <v>10055780</v>
      </c>
      <c r="V1075">
        <v>0.67400000000000004</v>
      </c>
      <c r="W1075">
        <v>5628000000</v>
      </c>
      <c r="X1075">
        <v>559.67811547189774</v>
      </c>
      <c r="Y1075">
        <v>3088000000</v>
      </c>
      <c r="Z1075">
        <v>307.08706833283941</v>
      </c>
      <c r="AA1075">
        <v>0.55300000000000005</v>
      </c>
      <c r="AB1075">
        <v>16</v>
      </c>
      <c r="AC1075">
        <v>0</v>
      </c>
      <c r="AD1075">
        <v>340</v>
      </c>
      <c r="AE1075">
        <v>0.53300000000000003</v>
      </c>
      <c r="AF1075">
        <v>1.0960000000000001</v>
      </c>
    </row>
    <row r="1076" spans="1:32" ht="14.4">
      <c r="A1076" t="s">
        <v>1367</v>
      </c>
      <c r="B1076" s="7" t="s">
        <v>161</v>
      </c>
      <c r="C1076" s="8" t="s">
        <v>76</v>
      </c>
      <c r="D1076" s="9" t="s">
        <v>70</v>
      </c>
      <c r="E1076" s="13">
        <v>154000000000</v>
      </c>
      <c r="F1076">
        <v>15341.414207424687</v>
      </c>
      <c r="G1076" s="14">
        <v>7.4999999999999997E-2</v>
      </c>
      <c r="H1076" s="14">
        <v>1146</v>
      </c>
      <c r="I1076" s="14">
        <v>0.10199999999999999</v>
      </c>
      <c r="J1076">
        <v>27583</v>
      </c>
      <c r="K1076">
        <v>2.7478066758662022E-3</v>
      </c>
      <c r="L1076">
        <v>57917</v>
      </c>
      <c r="M1076">
        <v>5.7696667964377635E-3</v>
      </c>
      <c r="N1076">
        <v>0.01</v>
      </c>
      <c r="O1076">
        <v>6.0000000000000001E-3</v>
      </c>
      <c r="P1076">
        <v>78</v>
      </c>
      <c r="Q1076">
        <v>70</v>
      </c>
      <c r="R1076">
        <v>0.14899999999999999</v>
      </c>
      <c r="S1076">
        <v>0.68799999999999994</v>
      </c>
      <c r="T1076">
        <v>0.16300000000000001</v>
      </c>
      <c r="U1076">
        <v>10038188</v>
      </c>
      <c r="V1076">
        <v>0.67900000000000005</v>
      </c>
      <c r="W1076">
        <v>7113000000</v>
      </c>
      <c r="X1076">
        <v>708.59402115202465</v>
      </c>
      <c r="Y1076">
        <v>3833000000</v>
      </c>
      <c r="Z1076">
        <v>381.8418224484339</v>
      </c>
      <c r="AA1076">
        <v>0.56599999999999995</v>
      </c>
      <c r="AB1076">
        <v>5</v>
      </c>
      <c r="AC1076">
        <v>0</v>
      </c>
      <c r="AD1076">
        <v>330</v>
      </c>
      <c r="AE1076">
        <v>0.61</v>
      </c>
      <c r="AF1076">
        <v>1.2170000000000001</v>
      </c>
    </row>
    <row r="1077" spans="1:32" ht="14.4">
      <c r="A1077" t="s">
        <v>1368</v>
      </c>
      <c r="B1077" s="7" t="s">
        <v>161</v>
      </c>
      <c r="C1077" s="8" t="s">
        <v>76</v>
      </c>
      <c r="D1077" s="9" t="s">
        <v>71</v>
      </c>
      <c r="E1077" s="13">
        <v>127000000000</v>
      </c>
      <c r="F1077">
        <v>12671.299506617512</v>
      </c>
      <c r="G1077" s="14">
        <v>7.6999999999999999E-2</v>
      </c>
      <c r="H1077" s="14">
        <v>977</v>
      </c>
      <c r="I1077" s="14">
        <v>0.11</v>
      </c>
      <c r="J1077">
        <v>27583</v>
      </c>
      <c r="K1077">
        <v>2.7520665692207149E-3</v>
      </c>
      <c r="L1077">
        <v>57917</v>
      </c>
      <c r="M1077">
        <v>5.778611445076901E-3</v>
      </c>
      <c r="N1077">
        <v>0.01</v>
      </c>
      <c r="O1077">
        <v>6.0000000000000001E-3</v>
      </c>
      <c r="P1077">
        <v>78</v>
      </c>
      <c r="Q1077">
        <v>70</v>
      </c>
      <c r="R1077">
        <v>0.14699999999999999</v>
      </c>
      <c r="S1077">
        <v>0.68700000000000006</v>
      </c>
      <c r="T1077">
        <v>0.16500000000000001</v>
      </c>
      <c r="U1077">
        <v>10022650</v>
      </c>
      <c r="V1077">
        <v>0.68400000000000005</v>
      </c>
      <c r="W1077">
        <v>6740000000</v>
      </c>
      <c r="X1077">
        <v>672.47683995749628</v>
      </c>
      <c r="Y1077">
        <v>3233000000</v>
      </c>
      <c r="Z1077">
        <v>322.5693803534993</v>
      </c>
      <c r="AA1077">
        <v>0.56599999999999995</v>
      </c>
      <c r="AB1077">
        <v>4</v>
      </c>
      <c r="AC1077">
        <v>0</v>
      </c>
      <c r="AD1077">
        <v>330</v>
      </c>
      <c r="AE1077">
        <v>0.62</v>
      </c>
      <c r="AF1077">
        <v>1.1759999999999999</v>
      </c>
    </row>
    <row r="1078" spans="1:32" ht="14.4">
      <c r="A1078" t="s">
        <v>1369</v>
      </c>
      <c r="B1078" s="7" t="s">
        <v>161</v>
      </c>
      <c r="C1078" s="8" t="s">
        <v>76</v>
      </c>
      <c r="D1078" s="9" t="s">
        <v>72</v>
      </c>
      <c r="E1078" s="13">
        <v>128000000000</v>
      </c>
      <c r="F1078">
        <v>12799.970560067712</v>
      </c>
      <c r="G1078" s="14">
        <v>0.08</v>
      </c>
      <c r="H1078" s="14">
        <v>1026</v>
      </c>
      <c r="I1078" s="14">
        <v>7.5999999999999998E-2</v>
      </c>
      <c r="J1078">
        <v>26136</v>
      </c>
      <c r="K1078">
        <v>2.6135939887338257E-3</v>
      </c>
      <c r="L1078">
        <v>59072</v>
      </c>
      <c r="M1078">
        <v>5.9071864134712486E-3</v>
      </c>
      <c r="N1078">
        <v>8.9999999999999993E-3</v>
      </c>
      <c r="O1078">
        <v>6.0000000000000001E-3</v>
      </c>
      <c r="P1078">
        <v>78</v>
      </c>
      <c r="Q1078">
        <v>71</v>
      </c>
      <c r="R1078">
        <v>0.14599999999999999</v>
      </c>
      <c r="S1078">
        <v>0.68600000000000005</v>
      </c>
      <c r="T1078">
        <v>0.16700000000000001</v>
      </c>
      <c r="U1078">
        <v>10000023</v>
      </c>
      <c r="V1078">
        <v>0.68899999999999995</v>
      </c>
      <c r="W1078">
        <v>6338000000</v>
      </c>
      <c r="X1078">
        <v>633.79854226335283</v>
      </c>
      <c r="Y1078">
        <v>2879000000</v>
      </c>
      <c r="Z1078">
        <v>287.89933783152298</v>
      </c>
      <c r="AA1078">
        <v>0.54600000000000004</v>
      </c>
      <c r="AB1078">
        <v>4</v>
      </c>
      <c r="AC1078">
        <v>0</v>
      </c>
      <c r="AD1078">
        <v>277</v>
      </c>
      <c r="AE1078">
        <v>0.65</v>
      </c>
      <c r="AF1078">
        <v>1.1990000000000001</v>
      </c>
    </row>
    <row r="1079" spans="1:32" ht="14.4">
      <c r="A1079" t="s">
        <v>1370</v>
      </c>
      <c r="B1079" s="7" t="s">
        <v>161</v>
      </c>
      <c r="C1079" s="8" t="s">
        <v>76</v>
      </c>
      <c r="D1079" s="9" t="s">
        <v>73</v>
      </c>
      <c r="E1079" s="13">
        <v>137000000000</v>
      </c>
      <c r="F1079">
        <v>13738.84383316952</v>
      </c>
      <c r="G1079" s="14">
        <v>7.9000000000000001E-2</v>
      </c>
      <c r="H1079" s="14">
        <v>1096</v>
      </c>
      <c r="I1079" s="14">
        <v>8.3000000000000004E-2</v>
      </c>
      <c r="J1079">
        <v>27330</v>
      </c>
      <c r="K1079">
        <v>2.7407489194198756E-3</v>
      </c>
      <c r="L1079">
        <v>57235</v>
      </c>
      <c r="M1079">
        <v>5.7397279327843611E-3</v>
      </c>
      <c r="N1079">
        <v>8.9999999999999993E-3</v>
      </c>
      <c r="O1079">
        <v>6.0000000000000001E-3</v>
      </c>
      <c r="P1079">
        <v>79</v>
      </c>
      <c r="Q1079">
        <v>71</v>
      </c>
      <c r="R1079">
        <v>0.14599999999999999</v>
      </c>
      <c r="S1079">
        <v>0.68500000000000005</v>
      </c>
      <c r="T1079">
        <v>0.16900000000000001</v>
      </c>
      <c r="U1079">
        <v>9971727</v>
      </c>
      <c r="V1079">
        <v>0.69299999999999995</v>
      </c>
      <c r="W1079">
        <v>6929000000</v>
      </c>
      <c r="X1079">
        <v>694.86459065716497</v>
      </c>
      <c r="Y1079">
        <v>3028000000</v>
      </c>
      <c r="Z1079">
        <v>303.65853377253507</v>
      </c>
      <c r="AA1079">
        <v>0.52</v>
      </c>
      <c r="AB1079">
        <v>4</v>
      </c>
      <c r="AC1079">
        <v>0</v>
      </c>
      <c r="AD1079">
        <v>277</v>
      </c>
      <c r="AE1079">
        <v>0.68</v>
      </c>
      <c r="AF1079">
        <v>1.169</v>
      </c>
    </row>
    <row r="1080" spans="1:32" ht="14.4">
      <c r="A1080" t="s">
        <v>1371</v>
      </c>
      <c r="B1080" s="7" t="s">
        <v>161</v>
      </c>
      <c r="C1080" s="8" t="s">
        <v>76</v>
      </c>
      <c r="D1080" s="9" t="s">
        <v>74</v>
      </c>
      <c r="E1080" s="13">
        <v>125000000000</v>
      </c>
      <c r="F1080">
        <v>12600.346640576221</v>
      </c>
      <c r="G1080" s="14">
        <v>7.8E-2</v>
      </c>
      <c r="H1080" s="14">
        <v>987</v>
      </c>
      <c r="I1080" s="14">
        <v>0.09</v>
      </c>
      <c r="J1080">
        <v>27330</v>
      </c>
      <c r="K1080">
        <v>2.7549397894955849E-3</v>
      </c>
      <c r="L1080">
        <v>57235</v>
      </c>
      <c r="M1080">
        <v>5.76944671978704E-3</v>
      </c>
      <c r="N1080">
        <v>8.9999999999999993E-3</v>
      </c>
      <c r="O1080">
        <v>5.0000000000000001E-3</v>
      </c>
      <c r="P1080">
        <v>79</v>
      </c>
      <c r="Q1080">
        <v>72</v>
      </c>
      <c r="R1080">
        <v>0.14599999999999999</v>
      </c>
      <c r="S1080">
        <v>0.68300000000000005</v>
      </c>
      <c r="T1080">
        <v>0.17</v>
      </c>
      <c r="U1080">
        <v>9920362</v>
      </c>
      <c r="V1080">
        <v>0.69799999999999995</v>
      </c>
      <c r="W1080">
        <v>5923000000</v>
      </c>
      <c r="X1080">
        <v>597.05482521706369</v>
      </c>
      <c r="Y1080">
        <v>2514000000</v>
      </c>
      <c r="Z1080">
        <v>253.41817163526895</v>
      </c>
      <c r="AA1080">
        <v>0.495</v>
      </c>
      <c r="AB1080">
        <v>5</v>
      </c>
      <c r="AC1080">
        <v>52</v>
      </c>
      <c r="AD1080">
        <v>277</v>
      </c>
      <c r="AE1080">
        <v>0.70599999999999996</v>
      </c>
      <c r="AF1080">
        <v>1.161</v>
      </c>
    </row>
    <row r="1081" spans="1:32" ht="14.4">
      <c r="A1081" t="s">
        <v>1372</v>
      </c>
      <c r="B1081" s="7" t="s">
        <v>162</v>
      </c>
      <c r="C1081" s="8" t="s">
        <v>76</v>
      </c>
      <c r="D1081" s="9" t="s">
        <v>62</v>
      </c>
      <c r="E1081" s="13">
        <v>8697298234</v>
      </c>
      <c r="F1081">
        <v>30928.675642324994</v>
      </c>
      <c r="G1081" s="14">
        <v>9.5000000000000001E-2</v>
      </c>
      <c r="H1081" s="14">
        <v>2961</v>
      </c>
      <c r="I1081" s="14">
        <v>0.16800000000000001</v>
      </c>
      <c r="J1081">
        <v>6021</v>
      </c>
      <c r="K1081">
        <v>2.1411425828132501E-2</v>
      </c>
      <c r="L1081">
        <v>0</v>
      </c>
      <c r="N1081">
        <v>1.4E-2</v>
      </c>
      <c r="O1081">
        <v>3.0000000000000001E-3</v>
      </c>
      <c r="P1081">
        <v>82</v>
      </c>
      <c r="Q1081">
        <v>78</v>
      </c>
      <c r="R1081">
        <v>0.23300000000000001</v>
      </c>
      <c r="S1081">
        <v>0.65100000000000002</v>
      </c>
      <c r="T1081">
        <v>0.11600000000000001</v>
      </c>
      <c r="U1081">
        <v>281205</v>
      </c>
      <c r="V1081">
        <v>0.92400000000000004</v>
      </c>
      <c r="W1081">
        <v>386000000</v>
      </c>
      <c r="X1081">
        <v>1372.6640706957558</v>
      </c>
      <c r="Y1081">
        <v>471000000</v>
      </c>
      <c r="Z1081">
        <v>1674.9346562116605</v>
      </c>
      <c r="AA1081">
        <v>0</v>
      </c>
      <c r="AB1081">
        <v>0</v>
      </c>
      <c r="AC1081">
        <v>0</v>
      </c>
      <c r="AD1081">
        <v>0</v>
      </c>
      <c r="AE1081">
        <v>0.44500000000000001</v>
      </c>
      <c r="AF1081">
        <v>0.76400000000000001</v>
      </c>
    </row>
    <row r="1082" spans="1:32" ht="14.4">
      <c r="A1082" t="s">
        <v>1373</v>
      </c>
      <c r="B1082" s="7" t="s">
        <v>162</v>
      </c>
      <c r="C1082" s="8" t="s">
        <v>76</v>
      </c>
      <c r="D1082" s="9" t="s">
        <v>63</v>
      </c>
      <c r="E1082" s="13">
        <v>7922983043</v>
      </c>
      <c r="F1082">
        <v>27803.062249094633</v>
      </c>
      <c r="G1082" s="14">
        <v>9.2999999999999999E-2</v>
      </c>
      <c r="H1082" s="14">
        <v>2612</v>
      </c>
      <c r="I1082" s="14">
        <v>0.18</v>
      </c>
      <c r="J1082">
        <v>5731</v>
      </c>
      <c r="K1082">
        <v>2.0111030010387131E-2</v>
      </c>
      <c r="L1082">
        <v>0</v>
      </c>
      <c r="N1082">
        <v>1.4E-2</v>
      </c>
      <c r="O1082">
        <v>3.0000000000000001E-3</v>
      </c>
      <c r="P1082">
        <v>83</v>
      </c>
      <c r="Q1082">
        <v>78</v>
      </c>
      <c r="R1082">
        <v>0.23</v>
      </c>
      <c r="S1082">
        <v>0.65300000000000002</v>
      </c>
      <c r="T1082">
        <v>0.11600000000000001</v>
      </c>
      <c r="U1082">
        <v>284968</v>
      </c>
      <c r="V1082">
        <v>0.92500000000000004</v>
      </c>
      <c r="W1082">
        <v>383000000</v>
      </c>
      <c r="X1082">
        <v>1344.0105555711518</v>
      </c>
      <c r="Y1082">
        <v>372000000</v>
      </c>
      <c r="Z1082">
        <v>1305.4097302153225</v>
      </c>
      <c r="AA1082">
        <v>0</v>
      </c>
      <c r="AB1082">
        <v>0</v>
      </c>
      <c r="AC1082">
        <v>0</v>
      </c>
      <c r="AD1082">
        <v>0</v>
      </c>
      <c r="AE1082">
        <v>0.49399999999999999</v>
      </c>
      <c r="AF1082">
        <v>0.874</v>
      </c>
    </row>
    <row r="1083" spans="1:32" ht="14.4">
      <c r="A1083" t="s">
        <v>1374</v>
      </c>
      <c r="B1083" s="7" t="s">
        <v>162</v>
      </c>
      <c r="C1083" s="8" t="s">
        <v>76</v>
      </c>
      <c r="D1083" s="9" t="s">
        <v>64</v>
      </c>
      <c r="E1083" s="13">
        <v>8907207933</v>
      </c>
      <c r="F1083">
        <v>30979.11448127628</v>
      </c>
      <c r="G1083" s="14">
        <v>0.10199999999999999</v>
      </c>
      <c r="H1083" s="14">
        <v>3156</v>
      </c>
      <c r="I1083" s="14">
        <v>0.154</v>
      </c>
      <c r="J1083">
        <v>5369</v>
      </c>
      <c r="K1083">
        <v>1.8673288745596005E-2</v>
      </c>
      <c r="L1083">
        <v>1962</v>
      </c>
      <c r="M1083">
        <v>6.8238019219332017E-3</v>
      </c>
      <c r="N1083">
        <v>1.4E-2</v>
      </c>
      <c r="O1083">
        <v>3.0000000000000001E-3</v>
      </c>
      <c r="P1083">
        <v>83</v>
      </c>
      <c r="Q1083">
        <v>79</v>
      </c>
      <c r="R1083">
        <v>0.22800000000000001</v>
      </c>
      <c r="S1083">
        <v>0.65600000000000003</v>
      </c>
      <c r="T1083">
        <v>0.11700000000000001</v>
      </c>
      <c r="U1083">
        <v>287523</v>
      </c>
      <c r="V1083">
        <v>0.92700000000000005</v>
      </c>
      <c r="W1083">
        <v>415000000</v>
      </c>
      <c r="X1083">
        <v>1443.3627918462175</v>
      </c>
      <c r="Y1083">
        <v>373000000</v>
      </c>
      <c r="Z1083">
        <v>1297.2875213461184</v>
      </c>
      <c r="AA1083">
        <v>0</v>
      </c>
      <c r="AB1083">
        <v>0</v>
      </c>
      <c r="AC1083">
        <v>0</v>
      </c>
      <c r="AD1083">
        <v>0</v>
      </c>
      <c r="AE1083">
        <v>0.79100000000000004</v>
      </c>
      <c r="AF1083">
        <v>0.90800000000000003</v>
      </c>
    </row>
    <row r="1084" spans="1:32" ht="14.4">
      <c r="A1084" t="s">
        <v>1375</v>
      </c>
      <c r="B1084" s="7" t="s">
        <v>162</v>
      </c>
      <c r="C1084" s="8" t="s">
        <v>76</v>
      </c>
      <c r="D1084" s="9" t="s">
        <v>65</v>
      </c>
      <c r="E1084" s="13">
        <v>10969898924</v>
      </c>
      <c r="F1084">
        <v>37889.821201225473</v>
      </c>
      <c r="G1084" s="14">
        <v>0.106</v>
      </c>
      <c r="H1084" s="14">
        <v>4020</v>
      </c>
      <c r="I1084" s="14">
        <v>0.12</v>
      </c>
      <c r="J1084">
        <v>5384</v>
      </c>
      <c r="K1084">
        <v>1.8596233088446087E-2</v>
      </c>
      <c r="L1084">
        <v>2054</v>
      </c>
      <c r="M1084">
        <v>7.0944767391657258E-3</v>
      </c>
      <c r="N1084">
        <v>1.4E-2</v>
      </c>
      <c r="O1084">
        <v>3.0000000000000001E-3</v>
      </c>
      <c r="P1084">
        <v>83</v>
      </c>
      <c r="Q1084">
        <v>80</v>
      </c>
      <c r="R1084">
        <v>0.22500000000000001</v>
      </c>
      <c r="S1084">
        <v>0.65800000000000003</v>
      </c>
      <c r="T1084">
        <v>0.11700000000000001</v>
      </c>
      <c r="U1084">
        <v>289521</v>
      </c>
      <c r="V1084">
        <v>0.92800000000000005</v>
      </c>
      <c r="W1084">
        <v>486000000</v>
      </c>
      <c r="X1084">
        <v>1678.6347104355125</v>
      </c>
      <c r="Y1084">
        <v>524000000</v>
      </c>
      <c r="Z1084">
        <v>1809.885984090964</v>
      </c>
      <c r="AA1084">
        <v>0</v>
      </c>
      <c r="AB1084">
        <v>0</v>
      </c>
      <c r="AC1084">
        <v>0</v>
      </c>
      <c r="AD1084">
        <v>0</v>
      </c>
      <c r="AE1084">
        <v>0.83099999999999996</v>
      </c>
      <c r="AF1084">
        <v>0.96499999999999997</v>
      </c>
    </row>
    <row r="1085" spans="1:32" ht="14.4">
      <c r="A1085" t="s">
        <v>1376</v>
      </c>
      <c r="B1085" s="7" t="s">
        <v>162</v>
      </c>
      <c r="C1085" s="8" t="s">
        <v>76</v>
      </c>
      <c r="D1085" s="9" t="s">
        <v>66</v>
      </c>
      <c r="E1085" s="13">
        <v>13251434311</v>
      </c>
      <c r="F1085">
        <v>45370.126443983376</v>
      </c>
      <c r="G1085" s="14">
        <v>0.1</v>
      </c>
      <c r="H1085" s="14">
        <v>4567</v>
      </c>
      <c r="I1085" s="14">
        <v>0.12</v>
      </c>
      <c r="J1085">
        <v>5354</v>
      </c>
      <c r="K1085">
        <v>1.8330970918328918E-2</v>
      </c>
      <c r="L1085">
        <v>2120</v>
      </c>
      <c r="M1085">
        <v>7.2584345063237401E-3</v>
      </c>
      <c r="N1085">
        <v>1.4999999999999999E-2</v>
      </c>
      <c r="O1085">
        <v>3.0000000000000001E-3</v>
      </c>
      <c r="P1085">
        <v>83</v>
      </c>
      <c r="Q1085">
        <v>79</v>
      </c>
      <c r="R1085">
        <v>0.223</v>
      </c>
      <c r="S1085">
        <v>0.66</v>
      </c>
      <c r="T1085">
        <v>0.11700000000000001</v>
      </c>
      <c r="U1085">
        <v>292074</v>
      </c>
      <c r="V1085">
        <v>0.92900000000000005</v>
      </c>
      <c r="W1085">
        <v>558000000</v>
      </c>
      <c r="X1085">
        <v>1910.4747427021919</v>
      </c>
      <c r="Y1085">
        <v>699000000</v>
      </c>
      <c r="Z1085">
        <v>2393.2291131699499</v>
      </c>
      <c r="AA1085">
        <v>0</v>
      </c>
      <c r="AB1085">
        <v>5</v>
      </c>
      <c r="AC1085">
        <v>0</v>
      </c>
      <c r="AD1085">
        <v>0</v>
      </c>
      <c r="AE1085">
        <v>0.83899999999999997</v>
      </c>
      <c r="AF1085">
        <v>0.98899999999999999</v>
      </c>
    </row>
    <row r="1086" spans="1:32" ht="14.4">
      <c r="A1086" t="s">
        <v>1377</v>
      </c>
      <c r="B1086" s="7" t="s">
        <v>162</v>
      </c>
      <c r="C1086" s="8" t="s">
        <v>76</v>
      </c>
      <c r="D1086" s="9" t="s">
        <v>67</v>
      </c>
      <c r="E1086" s="13">
        <v>16286331747</v>
      </c>
      <c r="F1086">
        <v>54885.290350954056</v>
      </c>
      <c r="G1086" s="14">
        <v>9.6000000000000002E-2</v>
      </c>
      <c r="H1086" s="14">
        <v>5329</v>
      </c>
      <c r="I1086" s="14">
        <v>0.14799999999999999</v>
      </c>
      <c r="J1086">
        <v>3368</v>
      </c>
      <c r="K1086">
        <v>1.1350232868495016E-2</v>
      </c>
      <c r="L1086">
        <v>2233</v>
      </c>
      <c r="M1086">
        <v>7.5252583121583642E-3</v>
      </c>
      <c r="N1086">
        <v>1.4E-2</v>
      </c>
      <c r="O1086">
        <v>2E-3</v>
      </c>
      <c r="P1086">
        <v>84</v>
      </c>
      <c r="Q1086">
        <v>80</v>
      </c>
      <c r="R1086">
        <v>0.221</v>
      </c>
      <c r="S1086">
        <v>0.66200000000000003</v>
      </c>
      <c r="T1086">
        <v>0.11700000000000001</v>
      </c>
      <c r="U1086">
        <v>296734</v>
      </c>
      <c r="V1086">
        <v>0.93</v>
      </c>
      <c r="W1086">
        <v>635000000</v>
      </c>
      <c r="X1086">
        <v>2139.9637385672017</v>
      </c>
      <c r="Y1086">
        <v>991000000</v>
      </c>
      <c r="Z1086">
        <v>3339.6914408190501</v>
      </c>
      <c r="AA1086">
        <v>0.26400000000000001</v>
      </c>
      <c r="AB1086">
        <v>5</v>
      </c>
      <c r="AC1086">
        <v>0</v>
      </c>
      <c r="AD1086">
        <v>140</v>
      </c>
      <c r="AE1086">
        <v>0.87</v>
      </c>
      <c r="AF1086">
        <v>0.95399999999999996</v>
      </c>
    </row>
    <row r="1087" spans="1:32" ht="14.4">
      <c r="A1087" t="s">
        <v>1378</v>
      </c>
      <c r="B1087" s="7" t="s">
        <v>162</v>
      </c>
      <c r="C1087" s="8" t="s">
        <v>76</v>
      </c>
      <c r="D1087" s="9" t="s">
        <v>68</v>
      </c>
      <c r="E1087" s="13">
        <v>16651492784</v>
      </c>
      <c r="F1087">
        <v>54813.95469119303</v>
      </c>
      <c r="G1087" s="14">
        <v>9.4E-2</v>
      </c>
      <c r="H1087" s="14">
        <v>5205</v>
      </c>
      <c r="I1087" s="14">
        <v>0.17899999999999999</v>
      </c>
      <c r="J1087">
        <v>3368</v>
      </c>
      <c r="K1087">
        <v>1.1086897841215082E-2</v>
      </c>
      <c r="L1087">
        <v>2233</v>
      </c>
      <c r="M1087">
        <v>7.3506659380740136E-3</v>
      </c>
      <c r="N1087">
        <v>1.4999999999999999E-2</v>
      </c>
      <c r="O1087">
        <v>2E-3</v>
      </c>
      <c r="P1087">
        <v>83</v>
      </c>
      <c r="Q1087">
        <v>80</v>
      </c>
      <c r="R1087">
        <v>0.218</v>
      </c>
      <c r="S1087">
        <v>0.66400000000000003</v>
      </c>
      <c r="T1087">
        <v>0.11799999999999999</v>
      </c>
      <c r="U1087">
        <v>303782</v>
      </c>
      <c r="V1087">
        <v>0.93200000000000005</v>
      </c>
      <c r="W1087">
        <v>702000000</v>
      </c>
      <c r="X1087">
        <v>2310.8676616784405</v>
      </c>
      <c r="Y1087">
        <v>1084000000</v>
      </c>
      <c r="Z1087">
        <v>3568.3483550704123</v>
      </c>
      <c r="AA1087">
        <v>0.26500000000000001</v>
      </c>
      <c r="AB1087">
        <v>5</v>
      </c>
      <c r="AC1087">
        <v>0</v>
      </c>
      <c r="AD1087">
        <v>140</v>
      </c>
      <c r="AE1087">
        <v>0.89500000000000002</v>
      </c>
      <c r="AF1087">
        <v>1.004</v>
      </c>
    </row>
    <row r="1088" spans="1:32" ht="14.4">
      <c r="A1088" t="s">
        <v>1379</v>
      </c>
      <c r="B1088" s="7" t="s">
        <v>162</v>
      </c>
      <c r="C1088" s="8" t="s">
        <v>76</v>
      </c>
      <c r="D1088" s="9" t="s">
        <v>69</v>
      </c>
      <c r="E1088" s="13">
        <v>20428232684</v>
      </c>
      <c r="F1088">
        <v>65566.309173658228</v>
      </c>
      <c r="G1088" s="14">
        <v>9.2999999999999999E-2</v>
      </c>
      <c r="H1088" s="14">
        <v>6182</v>
      </c>
      <c r="I1088" s="14">
        <v>0.193</v>
      </c>
      <c r="J1088">
        <v>4836</v>
      </c>
      <c r="K1088">
        <v>1.5521590930974497E-2</v>
      </c>
      <c r="L1088">
        <v>2310</v>
      </c>
      <c r="M1088">
        <v>7.4141594397334754E-3</v>
      </c>
      <c r="N1088">
        <v>1.4999999999999999E-2</v>
      </c>
      <c r="O1088">
        <v>2E-3</v>
      </c>
      <c r="P1088">
        <v>83</v>
      </c>
      <c r="Q1088">
        <v>80</v>
      </c>
      <c r="R1088">
        <v>0.215</v>
      </c>
      <c r="S1088">
        <v>0.66600000000000004</v>
      </c>
      <c r="T1088">
        <v>0.11799999999999999</v>
      </c>
      <c r="U1088">
        <v>311566</v>
      </c>
      <c r="V1088">
        <v>0.93300000000000005</v>
      </c>
      <c r="W1088">
        <v>848000000</v>
      </c>
      <c r="X1088">
        <v>2721.7347207333278</v>
      </c>
      <c r="Y1088">
        <v>1336000000</v>
      </c>
      <c r="Z1088">
        <v>4288.0160222874129</v>
      </c>
      <c r="AA1088">
        <v>0.26200000000000001</v>
      </c>
      <c r="AB1088">
        <v>5</v>
      </c>
      <c r="AC1088">
        <v>0</v>
      </c>
      <c r="AD1088">
        <v>140</v>
      </c>
      <c r="AE1088">
        <v>0.90600000000000003</v>
      </c>
      <c r="AF1088">
        <v>1.069</v>
      </c>
    </row>
    <row r="1089" spans="1:32" ht="14.4">
      <c r="A1089" t="s">
        <v>1380</v>
      </c>
      <c r="B1089" s="7" t="s">
        <v>162</v>
      </c>
      <c r="C1089" s="8" t="s">
        <v>76</v>
      </c>
      <c r="D1089" s="9" t="s">
        <v>70</v>
      </c>
      <c r="E1089" s="13">
        <v>16832076487</v>
      </c>
      <c r="F1089">
        <v>53028.777832735796</v>
      </c>
      <c r="G1089" s="14">
        <v>9.2999999999999999E-2</v>
      </c>
      <c r="H1089" s="14">
        <v>4959</v>
      </c>
      <c r="I1089" s="14">
        <v>0.20100000000000001</v>
      </c>
      <c r="J1089">
        <v>3480</v>
      </c>
      <c r="K1089">
        <v>1.0963599589180062E-2</v>
      </c>
      <c r="L1089">
        <v>2204</v>
      </c>
      <c r="M1089">
        <v>6.9436130731473722E-3</v>
      </c>
      <c r="N1089">
        <v>1.4999999999999999E-2</v>
      </c>
      <c r="O1089">
        <v>2E-3</v>
      </c>
      <c r="P1089">
        <v>83</v>
      </c>
      <c r="Q1089">
        <v>80</v>
      </c>
      <c r="R1089">
        <v>0.21299999999999999</v>
      </c>
      <c r="S1089">
        <v>0.66800000000000004</v>
      </c>
      <c r="T1089">
        <v>0.11899999999999999</v>
      </c>
      <c r="U1089">
        <v>317414</v>
      </c>
      <c r="V1089">
        <v>0.93400000000000005</v>
      </c>
      <c r="W1089">
        <v>881000000</v>
      </c>
      <c r="X1089">
        <v>2775.5549534677111</v>
      </c>
      <c r="Y1089">
        <v>1103000000</v>
      </c>
      <c r="Z1089">
        <v>3474.9569962257492</v>
      </c>
      <c r="AA1089">
        <v>0.25800000000000001</v>
      </c>
      <c r="AB1089">
        <v>5</v>
      </c>
      <c r="AC1089">
        <v>0</v>
      </c>
      <c r="AD1089">
        <v>140</v>
      </c>
      <c r="AE1089">
        <v>0.91</v>
      </c>
      <c r="AF1089">
        <v>1.089</v>
      </c>
    </row>
    <row r="1090" spans="1:32" ht="14.4">
      <c r="A1090" t="s">
        <v>1381</v>
      </c>
      <c r="B1090" s="7" t="s">
        <v>162</v>
      </c>
      <c r="C1090" s="8" t="s">
        <v>76</v>
      </c>
      <c r="D1090" s="9" t="s">
        <v>71</v>
      </c>
      <c r="E1090" s="13">
        <v>12115441517</v>
      </c>
      <c r="F1090">
        <v>38039.18228000716</v>
      </c>
      <c r="G1090" s="14">
        <v>9.7000000000000003E-2</v>
      </c>
      <c r="H1090" s="14">
        <v>3696</v>
      </c>
      <c r="I1090" s="14">
        <v>0.19</v>
      </c>
      <c r="J1090">
        <v>3480</v>
      </c>
      <c r="K1090">
        <v>1.0926250945842843E-2</v>
      </c>
      <c r="L1090">
        <v>2204</v>
      </c>
      <c r="M1090">
        <v>6.9199589323671344E-3</v>
      </c>
      <c r="N1090">
        <v>1.6E-2</v>
      </c>
      <c r="O1090">
        <v>2E-3</v>
      </c>
      <c r="P1090">
        <v>84</v>
      </c>
      <c r="Q1090">
        <v>80</v>
      </c>
      <c r="R1090">
        <v>0.21099999999999999</v>
      </c>
      <c r="S1090">
        <v>0.66900000000000004</v>
      </c>
      <c r="T1090">
        <v>0.12</v>
      </c>
      <c r="U1090">
        <v>318499</v>
      </c>
      <c r="V1090">
        <v>0.93500000000000005</v>
      </c>
      <c r="W1090">
        <v>550000000</v>
      </c>
      <c r="X1090">
        <v>1726.8500058084956</v>
      </c>
      <c r="Y1090">
        <v>534000000</v>
      </c>
      <c r="Z1090">
        <v>1676.6143692758847</v>
      </c>
      <c r="AA1090">
        <v>0.24299999999999999</v>
      </c>
      <c r="AB1090">
        <v>5</v>
      </c>
      <c r="AC1090">
        <v>0</v>
      </c>
      <c r="AD1090">
        <v>140</v>
      </c>
      <c r="AE1090">
        <v>0.93</v>
      </c>
      <c r="AF1090">
        <v>1.083</v>
      </c>
    </row>
    <row r="1091" spans="1:32" ht="14.4">
      <c r="A1091" t="s">
        <v>1382</v>
      </c>
      <c r="B1091" s="7" t="s">
        <v>162</v>
      </c>
      <c r="C1091" s="8" t="s">
        <v>76</v>
      </c>
      <c r="D1091" s="9" t="s">
        <v>72</v>
      </c>
      <c r="E1091" s="13">
        <v>12564705489</v>
      </c>
      <c r="F1091">
        <v>39506.55886819624</v>
      </c>
      <c r="G1091" s="14">
        <v>9.4E-2</v>
      </c>
      <c r="H1091" s="14">
        <v>3730</v>
      </c>
      <c r="I1091" s="14">
        <v>0.10299999999999999</v>
      </c>
      <c r="J1091">
        <v>3273</v>
      </c>
      <c r="K1091">
        <v>1.0291125986901059E-2</v>
      </c>
      <c r="L1091">
        <v>2167</v>
      </c>
      <c r="M1091">
        <v>6.8135869274716151E-3</v>
      </c>
      <c r="N1091">
        <v>1.4999999999999999E-2</v>
      </c>
      <c r="O1091">
        <v>2E-3</v>
      </c>
      <c r="P1091">
        <v>84</v>
      </c>
      <c r="Q1091">
        <v>80</v>
      </c>
      <c r="R1091">
        <v>0.20899999999999999</v>
      </c>
      <c r="S1091">
        <v>0.66900000000000004</v>
      </c>
      <c r="T1091">
        <v>0.121</v>
      </c>
      <c r="U1091">
        <v>318041</v>
      </c>
      <c r="V1091">
        <v>0.93600000000000005</v>
      </c>
      <c r="W1091">
        <v>562000000</v>
      </c>
      <c r="X1091">
        <v>1767.0677679921771</v>
      </c>
      <c r="Y1091">
        <v>599000000</v>
      </c>
      <c r="Z1091">
        <v>1883.4049697994913</v>
      </c>
      <c r="AA1091">
        <v>0.26100000000000001</v>
      </c>
      <c r="AB1091">
        <v>5</v>
      </c>
      <c r="AC1091">
        <v>0</v>
      </c>
      <c r="AD1091">
        <v>140</v>
      </c>
      <c r="AE1091">
        <v>0.93400000000000005</v>
      </c>
      <c r="AF1091">
        <v>1.0720000000000001</v>
      </c>
    </row>
    <row r="1092" spans="1:32" ht="14.4">
      <c r="A1092" t="s">
        <v>1383</v>
      </c>
      <c r="B1092" s="7" t="s">
        <v>162</v>
      </c>
      <c r="C1092" s="8" t="s">
        <v>76</v>
      </c>
      <c r="D1092" s="9" t="s">
        <v>73</v>
      </c>
      <c r="E1092" s="13">
        <v>14042801904</v>
      </c>
      <c r="F1092">
        <v>44019.390697586939</v>
      </c>
      <c r="G1092" s="14">
        <v>9.1999999999999998E-2</v>
      </c>
      <c r="H1092" s="14">
        <v>4051</v>
      </c>
      <c r="I1092" s="14">
        <v>7.6999999999999999E-2</v>
      </c>
      <c r="J1092">
        <v>4159</v>
      </c>
      <c r="K1092">
        <v>1.3037045396126816E-2</v>
      </c>
      <c r="L1092">
        <v>2277</v>
      </c>
      <c r="M1092">
        <v>7.1376177847994136E-3</v>
      </c>
      <c r="N1092">
        <v>1.4E-2</v>
      </c>
      <c r="O1092">
        <v>2E-3</v>
      </c>
      <c r="P1092">
        <v>84</v>
      </c>
      <c r="Q1092">
        <v>81</v>
      </c>
      <c r="R1092">
        <v>0.20799999999999999</v>
      </c>
      <c r="S1092">
        <v>0.66900000000000004</v>
      </c>
      <c r="T1092">
        <v>0.123</v>
      </c>
      <c r="U1092">
        <v>319014</v>
      </c>
      <c r="V1092">
        <v>0.93700000000000006</v>
      </c>
      <c r="W1092">
        <v>751000000</v>
      </c>
      <c r="X1092">
        <v>2354.128658930329</v>
      </c>
      <c r="Y1092">
        <v>740000000</v>
      </c>
      <c r="Z1092">
        <v>2319.6474135931339</v>
      </c>
      <c r="AA1092">
        <v>0.29599999999999999</v>
      </c>
      <c r="AB1092">
        <v>5</v>
      </c>
      <c r="AC1092">
        <v>0</v>
      </c>
      <c r="AD1092">
        <v>140</v>
      </c>
      <c r="AE1092">
        <v>0.94799999999999995</v>
      </c>
      <c r="AF1092">
        <v>1.0680000000000001</v>
      </c>
    </row>
    <row r="1093" spans="1:32" ht="14.4">
      <c r="A1093" t="s">
        <v>1384</v>
      </c>
      <c r="B1093" s="7" t="s">
        <v>162</v>
      </c>
      <c r="C1093" s="8" t="s">
        <v>76</v>
      </c>
      <c r="D1093" s="9" t="s">
        <v>74</v>
      </c>
      <c r="E1093" s="13">
        <v>13586213061</v>
      </c>
      <c r="F1093">
        <v>42362.130548522684</v>
      </c>
      <c r="G1093" s="14">
        <v>9.0999999999999998E-2</v>
      </c>
      <c r="H1093" s="14">
        <v>3872</v>
      </c>
      <c r="I1093" s="14">
        <v>8.3000000000000004E-2</v>
      </c>
      <c r="J1093">
        <v>4159</v>
      </c>
      <c r="K1093">
        <v>1.2967859414559923E-2</v>
      </c>
      <c r="L1093">
        <v>2277</v>
      </c>
      <c r="M1093">
        <v>7.0997393332418715E-3</v>
      </c>
      <c r="N1093">
        <v>1.4E-2</v>
      </c>
      <c r="O1093">
        <v>2E-3</v>
      </c>
      <c r="P1093">
        <v>84</v>
      </c>
      <c r="Q1093">
        <v>82</v>
      </c>
      <c r="R1093">
        <v>0.20699999999999999</v>
      </c>
      <c r="S1093">
        <v>0.66700000000000004</v>
      </c>
      <c r="T1093">
        <v>0.126</v>
      </c>
      <c r="U1093">
        <v>320716</v>
      </c>
      <c r="V1093">
        <v>0.93799999999999994</v>
      </c>
      <c r="W1093">
        <v>865000000</v>
      </c>
      <c r="X1093">
        <v>2697.0902605420374</v>
      </c>
      <c r="Y1093">
        <v>780000000</v>
      </c>
      <c r="Z1093">
        <v>2432.0582696217216</v>
      </c>
      <c r="AA1093">
        <v>0.30599999999999999</v>
      </c>
      <c r="AB1093">
        <v>5</v>
      </c>
      <c r="AC1093">
        <v>13</v>
      </c>
      <c r="AD1093">
        <v>140</v>
      </c>
      <c r="AE1093">
        <v>0.96199999999999997</v>
      </c>
      <c r="AF1093">
        <v>1.081</v>
      </c>
    </row>
    <row r="1094" spans="1:32" ht="14.4">
      <c r="A1094" t="s">
        <v>1385</v>
      </c>
      <c r="B1094" s="7" t="s">
        <v>163</v>
      </c>
      <c r="C1094" s="8" t="s">
        <v>61</v>
      </c>
      <c r="D1094" s="9" t="s">
        <v>62</v>
      </c>
      <c r="E1094" s="13">
        <v>477000000000</v>
      </c>
      <c r="F1094">
        <v>457.65854531141684</v>
      </c>
      <c r="G1094" s="14">
        <v>4.2999999999999997E-2</v>
      </c>
      <c r="H1094" s="14">
        <v>20</v>
      </c>
      <c r="I1094" s="14">
        <v>0.123</v>
      </c>
      <c r="J1094">
        <v>0</v>
      </c>
      <c r="L1094">
        <v>0</v>
      </c>
      <c r="N1094">
        <v>2.5999999999999999E-2</v>
      </c>
      <c r="O1094">
        <v>6.7000000000000004E-2</v>
      </c>
      <c r="P1094">
        <v>63</v>
      </c>
      <c r="Q1094">
        <v>61</v>
      </c>
      <c r="R1094">
        <v>0.34200000000000003</v>
      </c>
      <c r="S1094">
        <v>0.61399999999999999</v>
      </c>
      <c r="T1094">
        <v>4.3999999999999997E-2</v>
      </c>
      <c r="U1094">
        <v>1042261758</v>
      </c>
      <c r="V1094">
        <v>0.27700000000000002</v>
      </c>
      <c r="W1094">
        <v>3598000000</v>
      </c>
      <c r="X1094">
        <v>3.4521078533133709</v>
      </c>
      <c r="Y1094">
        <v>3686000000</v>
      </c>
      <c r="Z1094">
        <v>3.5365396184861271</v>
      </c>
      <c r="AA1094">
        <v>0</v>
      </c>
      <c r="AB1094">
        <v>0</v>
      </c>
      <c r="AC1094">
        <v>0</v>
      </c>
      <c r="AD1094">
        <v>0</v>
      </c>
      <c r="AE1094">
        <v>5.0000000000000001E-3</v>
      </c>
      <c r="AF1094">
        <v>3.0000000000000001E-3</v>
      </c>
    </row>
    <row r="1095" spans="1:32" ht="14.4">
      <c r="A1095" t="s">
        <v>1386</v>
      </c>
      <c r="B1095" s="7" t="s">
        <v>163</v>
      </c>
      <c r="C1095" s="8" t="s">
        <v>61</v>
      </c>
      <c r="D1095" s="9" t="s">
        <v>63</v>
      </c>
      <c r="E1095" s="13">
        <v>494000000000</v>
      </c>
      <c r="F1095">
        <v>466.25727792688741</v>
      </c>
      <c r="G1095" s="14">
        <v>4.4999999999999998E-2</v>
      </c>
      <c r="H1095" s="14">
        <v>21</v>
      </c>
      <c r="I1095" s="14">
        <v>0.121</v>
      </c>
      <c r="J1095">
        <v>749447</v>
      </c>
      <c r="K1095">
        <v>7.073585388066234E-4</v>
      </c>
      <c r="L1095">
        <v>0</v>
      </c>
      <c r="N1095">
        <v>2.5000000000000001E-2</v>
      </c>
      <c r="O1095">
        <v>6.4000000000000001E-2</v>
      </c>
      <c r="P1095">
        <v>64</v>
      </c>
      <c r="Q1095">
        <v>61</v>
      </c>
      <c r="R1095">
        <v>0.33800000000000002</v>
      </c>
      <c r="S1095">
        <v>0.61699999999999999</v>
      </c>
      <c r="T1095">
        <v>4.3999999999999997E-2</v>
      </c>
      <c r="U1095">
        <v>1059500888</v>
      </c>
      <c r="V1095">
        <v>0.27900000000000003</v>
      </c>
      <c r="W1095">
        <v>3342000000</v>
      </c>
      <c r="X1095">
        <v>3.1543154308333152</v>
      </c>
      <c r="Y1095">
        <v>4367000000</v>
      </c>
      <c r="Z1095">
        <v>4.1217520904994274</v>
      </c>
      <c r="AA1095">
        <v>0</v>
      </c>
      <c r="AB1095">
        <v>0</v>
      </c>
      <c r="AC1095">
        <v>0</v>
      </c>
      <c r="AD1095">
        <v>0</v>
      </c>
      <c r="AE1095">
        <v>7.0000000000000001E-3</v>
      </c>
      <c r="AF1095">
        <v>6.0000000000000001E-3</v>
      </c>
    </row>
    <row r="1096" spans="1:32" ht="14.4">
      <c r="A1096" t="s">
        <v>1387</v>
      </c>
      <c r="B1096" s="7" t="s">
        <v>163</v>
      </c>
      <c r="C1096" s="8" t="s">
        <v>61</v>
      </c>
      <c r="D1096" s="9" t="s">
        <v>64</v>
      </c>
      <c r="E1096" s="13">
        <v>524000000000</v>
      </c>
      <c r="F1096">
        <v>486.66965244690169</v>
      </c>
      <c r="G1096" s="14">
        <v>4.3999999999999997E-2</v>
      </c>
      <c r="H1096" s="14">
        <v>21</v>
      </c>
      <c r="I1096" s="14">
        <v>0.11899999999999999</v>
      </c>
      <c r="J1096">
        <v>723743</v>
      </c>
      <c r="K1096">
        <v>6.7218273715816406E-4</v>
      </c>
      <c r="L1096">
        <v>2008823</v>
      </c>
      <c r="M1096">
        <v>1.865712197017829E-3</v>
      </c>
      <c r="N1096">
        <v>2.5000000000000001E-2</v>
      </c>
      <c r="O1096">
        <v>6.2E-2</v>
      </c>
      <c r="P1096">
        <v>64</v>
      </c>
      <c r="Q1096">
        <v>62</v>
      </c>
      <c r="R1096">
        <v>0.33400000000000002</v>
      </c>
      <c r="S1096">
        <v>0.621</v>
      </c>
      <c r="T1096">
        <v>4.4999999999999998E-2</v>
      </c>
      <c r="U1096">
        <v>1076705723</v>
      </c>
      <c r="V1096">
        <v>0.28199999999999997</v>
      </c>
      <c r="W1096">
        <v>3300000000</v>
      </c>
      <c r="X1096">
        <v>3.0649042997610221</v>
      </c>
      <c r="Y1096">
        <v>4350000000</v>
      </c>
      <c r="Z1096">
        <v>4.0401011224122563</v>
      </c>
      <c r="AA1096">
        <v>0</v>
      </c>
      <c r="AB1096">
        <v>0</v>
      </c>
      <c r="AC1096">
        <v>0</v>
      </c>
      <c r="AD1096">
        <v>0</v>
      </c>
      <c r="AE1096">
        <v>1.4999999999999999E-2</v>
      </c>
      <c r="AF1096">
        <v>1.2E-2</v>
      </c>
    </row>
    <row r="1097" spans="1:32" ht="14.4">
      <c r="A1097" t="s">
        <v>1388</v>
      </c>
      <c r="B1097" s="7" t="s">
        <v>163</v>
      </c>
      <c r="C1097" s="8" t="s">
        <v>61</v>
      </c>
      <c r="D1097" s="9" t="s">
        <v>65</v>
      </c>
      <c r="E1097" s="13">
        <v>618000000000</v>
      </c>
      <c r="F1097">
        <v>565.00958090769063</v>
      </c>
      <c r="G1097" s="14">
        <v>4.2999999999999997E-2</v>
      </c>
      <c r="H1097" s="14">
        <v>24</v>
      </c>
      <c r="I1097" s="14">
        <v>0.115</v>
      </c>
      <c r="J1097">
        <v>698360</v>
      </c>
      <c r="K1097">
        <v>6.3847911152539619E-4</v>
      </c>
      <c r="L1097">
        <v>1982263</v>
      </c>
      <c r="M1097">
        <v>1.812293829901006E-3</v>
      </c>
      <c r="N1097">
        <v>2.4E-2</v>
      </c>
      <c r="O1097">
        <v>0.06</v>
      </c>
      <c r="P1097">
        <v>65</v>
      </c>
      <c r="Q1097">
        <v>62</v>
      </c>
      <c r="R1097">
        <v>0.33</v>
      </c>
      <c r="S1097">
        <v>0.624</v>
      </c>
      <c r="T1097">
        <v>4.5999999999999999E-2</v>
      </c>
      <c r="U1097">
        <v>1093786762</v>
      </c>
      <c r="V1097">
        <v>0.28599999999999998</v>
      </c>
      <c r="W1097">
        <v>4560000000</v>
      </c>
      <c r="X1097">
        <v>4.1690027329111157</v>
      </c>
      <c r="Y1097">
        <v>4385000000</v>
      </c>
      <c r="Z1097">
        <v>4.0090081104857989</v>
      </c>
      <c r="AA1097">
        <v>0</v>
      </c>
      <c r="AB1097">
        <v>89</v>
      </c>
      <c r="AC1097">
        <v>0</v>
      </c>
      <c r="AD1097">
        <v>0</v>
      </c>
      <c r="AE1097">
        <v>1.7000000000000001E-2</v>
      </c>
      <c r="AF1097">
        <v>3.1E-2</v>
      </c>
    </row>
    <row r="1098" spans="1:32" ht="14.4">
      <c r="A1098" t="s">
        <v>1389</v>
      </c>
      <c r="B1098" s="7" t="s">
        <v>163</v>
      </c>
      <c r="C1098" s="8" t="s">
        <v>61</v>
      </c>
      <c r="D1098" s="9" t="s">
        <v>66</v>
      </c>
      <c r="E1098" s="13">
        <v>722000000000</v>
      </c>
      <c r="F1098">
        <v>650.08376338295125</v>
      </c>
      <c r="G1098" s="14">
        <v>4.4999999999999998E-2</v>
      </c>
      <c r="H1098" s="14">
        <v>29</v>
      </c>
      <c r="I1098" s="14">
        <v>0.109</v>
      </c>
      <c r="J1098">
        <v>632956</v>
      </c>
      <c r="K1098">
        <v>5.6990916694711808E-4</v>
      </c>
      <c r="L1098">
        <v>1811289</v>
      </c>
      <c r="M1098">
        <v>1.6308719801857927E-3</v>
      </c>
      <c r="N1098">
        <v>2.4E-2</v>
      </c>
      <c r="O1098">
        <v>5.8000000000000003E-2</v>
      </c>
      <c r="P1098">
        <v>65</v>
      </c>
      <c r="Q1098">
        <v>62</v>
      </c>
      <c r="R1098">
        <v>0.32600000000000001</v>
      </c>
      <c r="S1098">
        <v>0.627</v>
      </c>
      <c r="T1098">
        <v>4.5999999999999999E-2</v>
      </c>
      <c r="U1098">
        <v>1110626108</v>
      </c>
      <c r="V1098">
        <v>0.28899999999999998</v>
      </c>
      <c r="W1098">
        <v>6307000000</v>
      </c>
      <c r="X1098">
        <v>5.6787788028480239</v>
      </c>
      <c r="Y1098">
        <v>5783000000</v>
      </c>
      <c r="Z1098">
        <v>5.2069728582321426</v>
      </c>
      <c r="AA1098">
        <v>0</v>
      </c>
      <c r="AB1098">
        <v>89</v>
      </c>
      <c r="AC1098">
        <v>0</v>
      </c>
      <c r="AD1098">
        <v>0</v>
      </c>
      <c r="AE1098">
        <v>0.02</v>
      </c>
      <c r="AF1098">
        <v>4.7E-2</v>
      </c>
    </row>
    <row r="1099" spans="1:32" ht="14.4">
      <c r="A1099" t="s">
        <v>1390</v>
      </c>
      <c r="B1099" s="7" t="s">
        <v>163</v>
      </c>
      <c r="C1099" s="8" t="s">
        <v>61</v>
      </c>
      <c r="D1099" s="9" t="s">
        <v>67</v>
      </c>
      <c r="E1099" s="13">
        <v>834000000000</v>
      </c>
      <c r="F1099">
        <v>739.9235008529721</v>
      </c>
      <c r="G1099" s="14">
        <v>4.2000000000000003E-2</v>
      </c>
      <c r="H1099" s="14">
        <v>32</v>
      </c>
      <c r="I1099" s="14">
        <v>0.108</v>
      </c>
      <c r="J1099">
        <v>519165</v>
      </c>
      <c r="K1099">
        <v>4.6060237928097512E-4</v>
      </c>
      <c r="L1099">
        <v>1348525</v>
      </c>
      <c r="M1099">
        <v>1.1964092793618156E-3</v>
      </c>
      <c r="N1099">
        <v>2.3E-2</v>
      </c>
      <c r="O1099">
        <v>5.6000000000000001E-2</v>
      </c>
      <c r="P1099">
        <v>66</v>
      </c>
      <c r="Q1099">
        <v>63</v>
      </c>
      <c r="R1099">
        <v>0.32200000000000001</v>
      </c>
      <c r="S1099">
        <v>0.63100000000000001</v>
      </c>
      <c r="T1099">
        <v>4.7E-2</v>
      </c>
      <c r="U1099">
        <v>1127143548</v>
      </c>
      <c r="V1099">
        <v>0.29199999999999998</v>
      </c>
      <c r="W1099">
        <v>7659000000</v>
      </c>
      <c r="X1099">
        <v>6.7950528693440209</v>
      </c>
      <c r="Y1099">
        <v>8277000000</v>
      </c>
      <c r="Z1099">
        <v>7.3433415066667269</v>
      </c>
      <c r="AA1099">
        <v>0.66600000000000004</v>
      </c>
      <c r="AB1099">
        <v>71</v>
      </c>
      <c r="AC1099">
        <v>0</v>
      </c>
      <c r="AD1099">
        <v>264</v>
      </c>
      <c r="AE1099">
        <v>2.4E-2</v>
      </c>
      <c r="AF1099">
        <v>0.08</v>
      </c>
    </row>
    <row r="1100" spans="1:32" ht="14.4">
      <c r="A1100" t="s">
        <v>1391</v>
      </c>
      <c r="B1100" s="7" t="s">
        <v>163</v>
      </c>
      <c r="C1100" s="8" t="s">
        <v>61</v>
      </c>
      <c r="D1100" s="9" t="s">
        <v>68</v>
      </c>
      <c r="E1100" s="13">
        <v>949000000000</v>
      </c>
      <c r="F1100">
        <v>830.06108646074597</v>
      </c>
      <c r="G1100" s="14">
        <v>0.04</v>
      </c>
      <c r="H1100" s="14">
        <v>33</v>
      </c>
      <c r="I1100" s="14">
        <v>0.112</v>
      </c>
      <c r="J1100">
        <v>519165</v>
      </c>
      <c r="K1100">
        <v>4.5409764378545115E-4</v>
      </c>
      <c r="L1100">
        <v>1348525</v>
      </c>
      <c r="M1100">
        <v>1.179513305183854E-3</v>
      </c>
      <c r="N1100">
        <v>2.3E-2</v>
      </c>
      <c r="O1100">
        <v>5.3999999999999999E-2</v>
      </c>
      <c r="P1100">
        <v>66</v>
      </c>
      <c r="Q1100">
        <v>63</v>
      </c>
      <c r="R1100">
        <v>0.318</v>
      </c>
      <c r="S1100">
        <v>0.63400000000000001</v>
      </c>
      <c r="T1100">
        <v>4.8000000000000001E-2</v>
      </c>
      <c r="U1100">
        <v>1143289350</v>
      </c>
      <c r="V1100">
        <v>0.29599999999999999</v>
      </c>
      <c r="W1100">
        <v>8915000000</v>
      </c>
      <c r="X1100">
        <v>7.7976760651185986</v>
      </c>
      <c r="Y1100">
        <v>8738000000</v>
      </c>
      <c r="Z1100">
        <v>7.6428596137976799</v>
      </c>
      <c r="AA1100">
        <v>0.74</v>
      </c>
      <c r="AB1100">
        <v>35</v>
      </c>
      <c r="AC1100">
        <v>0</v>
      </c>
      <c r="AD1100">
        <v>264</v>
      </c>
      <c r="AE1100">
        <v>2.8000000000000001E-2</v>
      </c>
      <c r="AF1100">
        <v>0.14499999999999999</v>
      </c>
    </row>
    <row r="1101" spans="1:32" ht="14.4">
      <c r="A1101" t="s">
        <v>1392</v>
      </c>
      <c r="B1101" s="7" t="s">
        <v>163</v>
      </c>
      <c r="C1101" s="8" t="s">
        <v>61</v>
      </c>
      <c r="D1101" s="9" t="s">
        <v>69</v>
      </c>
      <c r="E1101" s="13">
        <v>1240000000000</v>
      </c>
      <c r="F1101">
        <v>1069.7999150630633</v>
      </c>
      <c r="G1101" s="14">
        <v>3.9E-2</v>
      </c>
      <c r="H1101" s="14">
        <v>40</v>
      </c>
      <c r="I1101" s="14">
        <v>0.13</v>
      </c>
      <c r="J1101">
        <v>604659</v>
      </c>
      <c r="K1101">
        <v>5.2166463455009414E-4</v>
      </c>
      <c r="L1101">
        <v>1611404</v>
      </c>
      <c r="M1101">
        <v>1.3902256954292584E-3</v>
      </c>
      <c r="N1101">
        <v>2.1999999999999999E-2</v>
      </c>
      <c r="O1101">
        <v>5.1999999999999998E-2</v>
      </c>
      <c r="P1101">
        <v>66</v>
      </c>
      <c r="Q1101">
        <v>63</v>
      </c>
      <c r="R1101">
        <v>0.314</v>
      </c>
      <c r="S1101">
        <v>0.63800000000000001</v>
      </c>
      <c r="T1101">
        <v>4.9000000000000002E-2</v>
      </c>
      <c r="U1101">
        <v>1159095250</v>
      </c>
      <c r="V1101">
        <v>0.29899999999999999</v>
      </c>
      <c r="W1101">
        <v>11234000000</v>
      </c>
      <c r="X1101">
        <v>9.6920421337245575</v>
      </c>
      <c r="Y1101">
        <v>10690000000</v>
      </c>
      <c r="Z1101">
        <v>9.222710558083989</v>
      </c>
      <c r="AA1101">
        <v>0.72699999999999998</v>
      </c>
      <c r="AB1101">
        <v>33</v>
      </c>
      <c r="AC1101">
        <v>0</v>
      </c>
      <c r="AD1101">
        <v>271</v>
      </c>
      <c r="AE1101">
        <v>0.04</v>
      </c>
      <c r="AF1101">
        <v>0.20200000000000001</v>
      </c>
    </row>
    <row r="1102" spans="1:32" ht="14.4">
      <c r="A1102" t="s">
        <v>1393</v>
      </c>
      <c r="B1102" s="7" t="s">
        <v>163</v>
      </c>
      <c r="C1102" s="8" t="s">
        <v>61</v>
      </c>
      <c r="D1102" s="9" t="s">
        <v>70</v>
      </c>
      <c r="E1102" s="13">
        <v>1220000000000</v>
      </c>
      <c r="F1102">
        <v>1038.5963392948972</v>
      </c>
      <c r="G1102" s="14">
        <v>3.9E-2</v>
      </c>
      <c r="H1102" s="14">
        <v>43</v>
      </c>
      <c r="I1102" s="14">
        <v>0.13300000000000001</v>
      </c>
      <c r="J1102">
        <v>539388</v>
      </c>
      <c r="K1102">
        <v>4.5918557562261975E-4</v>
      </c>
      <c r="L1102">
        <v>1411128</v>
      </c>
      <c r="M1102">
        <v>1.2013052254725655E-3</v>
      </c>
      <c r="N1102">
        <v>2.1999999999999999E-2</v>
      </c>
      <c r="O1102">
        <v>0.05</v>
      </c>
      <c r="P1102">
        <v>67</v>
      </c>
      <c r="Q1102">
        <v>63</v>
      </c>
      <c r="R1102">
        <v>0.31</v>
      </c>
      <c r="S1102">
        <v>0.64100000000000001</v>
      </c>
      <c r="T1102">
        <v>4.9000000000000002E-2</v>
      </c>
      <c r="U1102">
        <v>1174662334</v>
      </c>
      <c r="V1102">
        <v>0.30199999999999999</v>
      </c>
      <c r="W1102">
        <v>12462000000</v>
      </c>
      <c r="X1102">
        <v>10.609006213354927</v>
      </c>
      <c r="Y1102">
        <v>12083000000</v>
      </c>
      <c r="Z1102">
        <v>10.286360301393643</v>
      </c>
      <c r="AA1102">
        <v>0.70299999999999996</v>
      </c>
      <c r="AB1102">
        <v>30</v>
      </c>
      <c r="AC1102">
        <v>0</v>
      </c>
      <c r="AD1102">
        <v>271</v>
      </c>
      <c r="AE1102">
        <v>4.3999999999999997E-2</v>
      </c>
      <c r="AF1102">
        <v>0.29499999999999998</v>
      </c>
    </row>
    <row r="1103" spans="1:32" ht="14.4">
      <c r="A1103" t="s">
        <v>1394</v>
      </c>
      <c r="B1103" s="7" t="s">
        <v>163</v>
      </c>
      <c r="C1103" s="8" t="s">
        <v>61</v>
      </c>
      <c r="D1103" s="9" t="s">
        <v>71</v>
      </c>
      <c r="E1103" s="13">
        <v>1370000000000</v>
      </c>
      <c r="F1103">
        <v>1151.1269454233382</v>
      </c>
      <c r="G1103" s="14">
        <v>3.9E-2</v>
      </c>
      <c r="H1103" s="14">
        <v>44</v>
      </c>
      <c r="I1103" s="14">
        <v>0.122</v>
      </c>
      <c r="J1103">
        <v>539388</v>
      </c>
      <c r="K1103">
        <v>4.5321464294744779E-4</v>
      </c>
      <c r="L1103">
        <v>1411128</v>
      </c>
      <c r="M1103">
        <v>1.1856842804681344E-3</v>
      </c>
      <c r="N1103">
        <v>2.1999999999999999E-2</v>
      </c>
      <c r="O1103">
        <v>4.8000000000000001E-2</v>
      </c>
      <c r="P1103">
        <v>67</v>
      </c>
      <c r="Q1103">
        <v>64</v>
      </c>
      <c r="R1103">
        <v>0.30599999999999999</v>
      </c>
      <c r="S1103">
        <v>0.64400000000000002</v>
      </c>
      <c r="T1103">
        <v>0.05</v>
      </c>
      <c r="U1103">
        <v>1190138069</v>
      </c>
      <c r="V1103">
        <v>0.30599999999999999</v>
      </c>
      <c r="W1103">
        <v>11136000000</v>
      </c>
      <c r="X1103">
        <v>9.3568975651345205</v>
      </c>
      <c r="Y1103">
        <v>9310000000</v>
      </c>
      <c r="Z1103">
        <v>7.8226217970009326</v>
      </c>
      <c r="AA1103">
        <v>0.66</v>
      </c>
      <c r="AB1103">
        <v>30</v>
      </c>
      <c r="AC1103">
        <v>0</v>
      </c>
      <c r="AD1103">
        <v>271</v>
      </c>
      <c r="AE1103">
        <v>5.0999999999999997E-2</v>
      </c>
      <c r="AF1103">
        <v>0.441</v>
      </c>
    </row>
    <row r="1104" spans="1:32" ht="14.4">
      <c r="A1104" t="s">
        <v>1395</v>
      </c>
      <c r="B1104" s="7" t="s">
        <v>163</v>
      </c>
      <c r="C1104" s="8" t="s">
        <v>61</v>
      </c>
      <c r="D1104" s="9" t="s">
        <v>72</v>
      </c>
      <c r="E1104" s="13">
        <v>1710000000000</v>
      </c>
      <c r="F1104">
        <v>1418.351891558209</v>
      </c>
      <c r="G1104" s="14">
        <v>3.6999999999999998E-2</v>
      </c>
      <c r="H1104" s="14">
        <v>52</v>
      </c>
      <c r="I1104" s="14">
        <v>8.3000000000000004E-2</v>
      </c>
      <c r="J1104">
        <v>489507</v>
      </c>
      <c r="K1104">
        <v>4.060194031467744E-4</v>
      </c>
      <c r="L1104">
        <v>1281914</v>
      </c>
      <c r="M1104">
        <v>1.0632778635759942E-3</v>
      </c>
      <c r="N1104">
        <v>2.1000000000000001E-2</v>
      </c>
      <c r="O1104">
        <v>4.5999999999999999E-2</v>
      </c>
      <c r="P1104">
        <v>67</v>
      </c>
      <c r="Q1104">
        <v>64</v>
      </c>
      <c r="R1104">
        <v>0.30199999999999999</v>
      </c>
      <c r="S1104">
        <v>0.64800000000000002</v>
      </c>
      <c r="T1104">
        <v>5.0999999999999997E-2</v>
      </c>
      <c r="U1104">
        <v>1205624648</v>
      </c>
      <c r="V1104">
        <v>0.309</v>
      </c>
      <c r="W1104">
        <v>14490000000</v>
      </c>
      <c r="X1104">
        <v>12.01866602846693</v>
      </c>
      <c r="Y1104">
        <v>10490000000</v>
      </c>
      <c r="Z1104">
        <v>8.7008838259915873</v>
      </c>
      <c r="AA1104">
        <v>0.64900000000000002</v>
      </c>
      <c r="AB1104">
        <v>29</v>
      </c>
      <c r="AC1104">
        <v>0</v>
      </c>
      <c r="AD1104">
        <v>258</v>
      </c>
      <c r="AE1104">
        <v>7.4999999999999997E-2</v>
      </c>
      <c r="AF1104">
        <v>0.624</v>
      </c>
    </row>
    <row r="1105" spans="1:32" ht="14.4">
      <c r="A1105" t="s">
        <v>1396</v>
      </c>
      <c r="B1105" s="7" t="s">
        <v>163</v>
      </c>
      <c r="C1105" s="8" t="s">
        <v>61</v>
      </c>
      <c r="D1105" s="9" t="s">
        <v>73</v>
      </c>
      <c r="E1105" s="13">
        <v>1880000000000</v>
      </c>
      <c r="F1105">
        <v>1539.5244415060017</v>
      </c>
      <c r="G1105" s="14">
        <v>3.9E-2</v>
      </c>
      <c r="H1105" s="14">
        <v>62</v>
      </c>
      <c r="I1105" s="14">
        <v>0.10199999999999999</v>
      </c>
      <c r="J1105">
        <v>567182</v>
      </c>
      <c r="K1105">
        <v>4.644630594586474E-4</v>
      </c>
      <c r="L1105">
        <v>1504365</v>
      </c>
      <c r="M1105">
        <v>1.2319184502373279E-3</v>
      </c>
      <c r="N1105">
        <v>2.1000000000000001E-2</v>
      </c>
      <c r="O1105">
        <v>4.4999999999999998E-2</v>
      </c>
      <c r="P1105">
        <v>68</v>
      </c>
      <c r="Q1105">
        <v>64</v>
      </c>
      <c r="R1105">
        <v>0.29799999999999999</v>
      </c>
      <c r="S1105">
        <v>0.65100000000000002</v>
      </c>
      <c r="T1105">
        <v>5.0999999999999997E-2</v>
      </c>
      <c r="U1105">
        <v>1221156319</v>
      </c>
      <c r="V1105">
        <v>0.313</v>
      </c>
      <c r="W1105">
        <v>17708000000</v>
      </c>
      <c r="X1105">
        <v>14.501010005419298</v>
      </c>
      <c r="Y1105">
        <v>13699000000</v>
      </c>
      <c r="Z1105">
        <v>11.218056023505701</v>
      </c>
      <c r="AA1105">
        <v>0.629</v>
      </c>
      <c r="AB1105">
        <v>29</v>
      </c>
      <c r="AC1105">
        <v>0</v>
      </c>
      <c r="AD1105">
        <v>254</v>
      </c>
      <c r="AE1105">
        <v>0.10100000000000001</v>
      </c>
      <c r="AF1105">
        <v>0.73199999999999998</v>
      </c>
    </row>
    <row r="1106" spans="1:32" ht="14.4">
      <c r="A1106" t="s">
        <v>1397</v>
      </c>
      <c r="B1106" s="7" t="s">
        <v>163</v>
      </c>
      <c r="C1106" s="8" t="s">
        <v>61</v>
      </c>
      <c r="D1106" s="9" t="s">
        <v>74</v>
      </c>
      <c r="E1106" s="13">
        <v>1860000000000</v>
      </c>
      <c r="F1106">
        <v>1504.0187234741029</v>
      </c>
      <c r="G1106" s="14">
        <v>0.04</v>
      </c>
      <c r="H1106" s="14">
        <v>61</v>
      </c>
      <c r="I1106" s="14">
        <v>0.106</v>
      </c>
      <c r="J1106">
        <v>567182</v>
      </c>
      <c r="K1106">
        <v>4.5863029441800464E-4</v>
      </c>
      <c r="L1106">
        <v>1504365</v>
      </c>
      <c r="M1106">
        <v>1.2164479177092036E-3</v>
      </c>
      <c r="N1106">
        <v>2.1000000000000001E-2</v>
      </c>
      <c r="O1106">
        <v>4.2999999999999997E-2</v>
      </c>
      <c r="P1106">
        <v>68</v>
      </c>
      <c r="Q1106">
        <v>65</v>
      </c>
      <c r="R1106">
        <v>0.29399999999999998</v>
      </c>
      <c r="S1106">
        <v>0.65400000000000003</v>
      </c>
      <c r="T1106">
        <v>5.1999999999999998E-2</v>
      </c>
      <c r="U1106">
        <v>1236686732</v>
      </c>
      <c r="V1106">
        <v>0.316</v>
      </c>
      <c r="W1106">
        <v>18340000000</v>
      </c>
      <c r="X1106">
        <v>14.829948058341424</v>
      </c>
      <c r="Y1106">
        <v>14107000000</v>
      </c>
      <c r="Z1106">
        <v>11.407092544112457</v>
      </c>
      <c r="AA1106">
        <v>0.628</v>
      </c>
      <c r="AB1106">
        <v>27</v>
      </c>
      <c r="AC1106">
        <v>131</v>
      </c>
      <c r="AD1106">
        <v>243</v>
      </c>
      <c r="AE1106">
        <v>0.126</v>
      </c>
      <c r="AF1106">
        <v>0.69899999999999995</v>
      </c>
    </row>
    <row r="1107" spans="1:32" ht="14.4">
      <c r="A1107" t="s">
        <v>1398</v>
      </c>
      <c r="B1107" s="7" t="s">
        <v>164</v>
      </c>
      <c r="C1107" s="8" t="s">
        <v>61</v>
      </c>
      <c r="D1107" s="9" t="s">
        <v>62</v>
      </c>
      <c r="E1107" s="13">
        <v>165000000000</v>
      </c>
      <c r="F1107">
        <v>789.70531346950384</v>
      </c>
      <c r="G1107" s="14">
        <v>0.02</v>
      </c>
      <c r="H1107" s="14">
        <v>15</v>
      </c>
      <c r="I1107" s="14">
        <v>0.185</v>
      </c>
      <c r="J1107">
        <v>0</v>
      </c>
      <c r="L1107">
        <v>0</v>
      </c>
      <c r="N1107">
        <v>2.1999999999999999E-2</v>
      </c>
      <c r="O1107">
        <v>4.1000000000000002E-2</v>
      </c>
      <c r="P1107">
        <v>69</v>
      </c>
      <c r="Q1107">
        <v>65</v>
      </c>
      <c r="R1107">
        <v>0.307</v>
      </c>
      <c r="S1107">
        <v>0.64700000000000002</v>
      </c>
      <c r="T1107">
        <v>4.7E-2</v>
      </c>
      <c r="U1107">
        <v>208938698</v>
      </c>
      <c r="V1107">
        <v>0.42</v>
      </c>
      <c r="W1107">
        <v>4975000000</v>
      </c>
      <c r="X1107">
        <v>23.810811724307769</v>
      </c>
      <c r="Y1107">
        <v>3197000000</v>
      </c>
      <c r="Z1107">
        <v>15.301138710072751</v>
      </c>
      <c r="AA1107">
        <v>0</v>
      </c>
      <c r="AB1107">
        <v>0</v>
      </c>
      <c r="AC1107">
        <v>0</v>
      </c>
      <c r="AD1107">
        <v>0</v>
      </c>
      <c r="AE1107">
        <v>8.9999999999999993E-3</v>
      </c>
      <c r="AF1107">
        <v>1.7999999999999999E-2</v>
      </c>
    </row>
    <row r="1108" spans="1:32" ht="14.4">
      <c r="A1108" t="s">
        <v>1399</v>
      </c>
      <c r="B1108" s="7" t="s">
        <v>164</v>
      </c>
      <c r="C1108" s="8" t="s">
        <v>61</v>
      </c>
      <c r="D1108" s="9" t="s">
        <v>63</v>
      </c>
      <c r="E1108" s="13">
        <v>160000000000</v>
      </c>
      <c r="F1108">
        <v>754.82247469388074</v>
      </c>
      <c r="G1108" s="14">
        <v>2.1999999999999999E-2</v>
      </c>
      <c r="H1108" s="14">
        <v>17</v>
      </c>
      <c r="I1108" s="14">
        <v>0.185</v>
      </c>
      <c r="J1108">
        <v>209009</v>
      </c>
      <c r="K1108">
        <v>9.8602931633308324E-4</v>
      </c>
      <c r="L1108">
        <v>0</v>
      </c>
      <c r="N1108">
        <v>2.1000000000000001E-2</v>
      </c>
      <c r="O1108">
        <v>3.9E-2</v>
      </c>
      <c r="P1108">
        <v>70</v>
      </c>
      <c r="Q1108">
        <v>66</v>
      </c>
      <c r="R1108">
        <v>0.30399999999999999</v>
      </c>
      <c r="S1108">
        <v>0.64900000000000002</v>
      </c>
      <c r="T1108">
        <v>4.7E-2</v>
      </c>
      <c r="U1108">
        <v>211970371</v>
      </c>
      <c r="V1108">
        <v>0.42799999999999999</v>
      </c>
      <c r="W1108">
        <v>5277000000</v>
      </c>
      <c r="X1108">
        <v>24.894988743497553</v>
      </c>
      <c r="Y1108">
        <v>3406000000</v>
      </c>
      <c r="Z1108">
        <v>16.068283430045984</v>
      </c>
      <c r="AA1108">
        <v>0</v>
      </c>
      <c r="AB1108">
        <v>0</v>
      </c>
      <c r="AC1108">
        <v>0</v>
      </c>
      <c r="AD1108">
        <v>0</v>
      </c>
      <c r="AE1108">
        <v>0.02</v>
      </c>
      <c r="AF1108">
        <v>3.1E-2</v>
      </c>
    </row>
    <row r="1109" spans="1:32" ht="14.4">
      <c r="A1109" t="s">
        <v>1400</v>
      </c>
      <c r="B1109" s="7" t="s">
        <v>164</v>
      </c>
      <c r="C1109" s="8" t="s">
        <v>61</v>
      </c>
      <c r="D1109" s="9" t="s">
        <v>64</v>
      </c>
      <c r="E1109" s="13">
        <v>196000000000</v>
      </c>
      <c r="F1109">
        <v>911.46560250887421</v>
      </c>
      <c r="G1109" s="14">
        <v>2.1999999999999999E-2</v>
      </c>
      <c r="H1109" s="14">
        <v>20</v>
      </c>
      <c r="I1109" s="14">
        <v>0.189</v>
      </c>
      <c r="J1109">
        <v>211296</v>
      </c>
      <c r="K1109">
        <v>9.8259712218221984E-4</v>
      </c>
      <c r="L1109">
        <v>433989</v>
      </c>
      <c r="M1109">
        <v>2.0181941090164478E-3</v>
      </c>
      <c r="N1109">
        <v>2.1000000000000001E-2</v>
      </c>
      <c r="O1109">
        <v>3.7999999999999999E-2</v>
      </c>
      <c r="P1109">
        <v>70</v>
      </c>
      <c r="Q1109">
        <v>66</v>
      </c>
      <c r="R1109">
        <v>0.30199999999999999</v>
      </c>
      <c r="S1109">
        <v>0.65100000000000002</v>
      </c>
      <c r="T1109">
        <v>4.8000000000000001E-2</v>
      </c>
      <c r="U1109">
        <v>215038285</v>
      </c>
      <c r="V1109">
        <v>0.436</v>
      </c>
      <c r="W1109">
        <v>5797000000</v>
      </c>
      <c r="X1109">
        <v>26.957990294611957</v>
      </c>
      <c r="Y1109">
        <v>5042000000</v>
      </c>
      <c r="Z1109">
        <v>23.446987591070119</v>
      </c>
      <c r="AA1109">
        <v>0</v>
      </c>
      <c r="AB1109">
        <v>0</v>
      </c>
      <c r="AC1109">
        <v>0</v>
      </c>
      <c r="AD1109">
        <v>0</v>
      </c>
      <c r="AE1109">
        <v>2.1000000000000001E-2</v>
      </c>
      <c r="AF1109">
        <v>5.3999999999999999E-2</v>
      </c>
    </row>
    <row r="1110" spans="1:32" ht="14.4">
      <c r="A1110" t="s">
        <v>1401</v>
      </c>
      <c r="B1110" s="7" t="s">
        <v>164</v>
      </c>
      <c r="C1110" s="8" t="s">
        <v>61</v>
      </c>
      <c r="D1110" s="9" t="s">
        <v>65</v>
      </c>
      <c r="E1110" s="13">
        <v>235000000000</v>
      </c>
      <c r="F1110">
        <v>1077.2620749010969</v>
      </c>
      <c r="G1110" s="14">
        <v>2.5000000000000001E-2</v>
      </c>
      <c r="H1110" s="14">
        <v>27</v>
      </c>
      <c r="I1110" s="14">
        <v>0.16900000000000001</v>
      </c>
      <c r="J1110">
        <v>199782</v>
      </c>
      <c r="K1110">
        <v>9.1581945467187633E-4</v>
      </c>
      <c r="L1110">
        <v>453106</v>
      </c>
      <c r="M1110">
        <v>2.0770804668516444E-3</v>
      </c>
      <c r="N1110">
        <v>2.1000000000000001E-2</v>
      </c>
      <c r="O1110">
        <v>3.5999999999999997E-2</v>
      </c>
      <c r="P1110">
        <v>70</v>
      </c>
      <c r="Q1110">
        <v>66</v>
      </c>
      <c r="R1110">
        <v>0.30099999999999999</v>
      </c>
      <c r="S1110">
        <v>0.65100000000000002</v>
      </c>
      <c r="T1110">
        <v>4.8000000000000001E-2</v>
      </c>
      <c r="U1110">
        <v>218145617</v>
      </c>
      <c r="V1110">
        <v>0.44400000000000001</v>
      </c>
      <c r="W1110">
        <v>4461000000</v>
      </c>
      <c r="X1110">
        <v>20.449643047377844</v>
      </c>
      <c r="Y1110">
        <v>4427000000</v>
      </c>
      <c r="Z1110">
        <v>20.293783853562367</v>
      </c>
      <c r="AA1110">
        <v>0</v>
      </c>
      <c r="AB1110">
        <v>168</v>
      </c>
      <c r="AC1110">
        <v>0</v>
      </c>
      <c r="AD1110">
        <v>0</v>
      </c>
      <c r="AE1110">
        <v>2.4E-2</v>
      </c>
      <c r="AF1110">
        <v>8.5000000000000006E-2</v>
      </c>
    </row>
    <row r="1111" spans="1:32" ht="14.4">
      <c r="A1111" t="s">
        <v>1402</v>
      </c>
      <c r="B1111" s="7" t="s">
        <v>164</v>
      </c>
      <c r="C1111" s="8" t="s">
        <v>61</v>
      </c>
      <c r="D1111" s="9" t="s">
        <v>66</v>
      </c>
      <c r="E1111" s="13">
        <v>257000000000</v>
      </c>
      <c r="F1111">
        <v>1161.3520283173596</v>
      </c>
      <c r="G1111" s="14">
        <v>2.4E-2</v>
      </c>
      <c r="H1111" s="14">
        <v>27</v>
      </c>
      <c r="I1111" s="14">
        <v>0.14099999999999999</v>
      </c>
      <c r="J1111">
        <v>186605</v>
      </c>
      <c r="K1111">
        <v>8.4324550678661816E-4</v>
      </c>
      <c r="L1111">
        <v>412387</v>
      </c>
      <c r="M1111">
        <v>1.8635271552595756E-3</v>
      </c>
      <c r="N1111">
        <v>2.1000000000000001E-2</v>
      </c>
      <c r="O1111">
        <v>3.5000000000000003E-2</v>
      </c>
      <c r="P1111">
        <v>71</v>
      </c>
      <c r="Q1111">
        <v>67</v>
      </c>
      <c r="R1111">
        <v>0.3</v>
      </c>
      <c r="S1111">
        <v>0.65100000000000002</v>
      </c>
      <c r="T1111">
        <v>4.8000000000000001E-2</v>
      </c>
      <c r="U1111">
        <v>221293797</v>
      </c>
      <c r="V1111">
        <v>0.45100000000000001</v>
      </c>
      <c r="W1111">
        <v>5226000000</v>
      </c>
      <c r="X1111">
        <v>23.615664202282183</v>
      </c>
      <c r="Y1111">
        <v>4569000000</v>
      </c>
      <c r="Z1111">
        <v>20.646760378918348</v>
      </c>
      <c r="AA1111">
        <v>0</v>
      </c>
      <c r="AB1111">
        <v>151</v>
      </c>
      <c r="AC1111">
        <v>0</v>
      </c>
      <c r="AD1111">
        <v>0</v>
      </c>
      <c r="AE1111">
        <v>2.5999999999999999E-2</v>
      </c>
      <c r="AF1111">
        <v>0.13700000000000001</v>
      </c>
    </row>
    <row r="1112" spans="1:32" ht="14.4">
      <c r="A1112" t="s">
        <v>1403</v>
      </c>
      <c r="B1112" s="7" t="s">
        <v>164</v>
      </c>
      <c r="C1112" s="8" t="s">
        <v>61</v>
      </c>
      <c r="D1112" s="9" t="s">
        <v>67</v>
      </c>
      <c r="E1112" s="13">
        <v>286000000000</v>
      </c>
      <c r="F1112">
        <v>1274.0504814705819</v>
      </c>
      <c r="G1112" s="14">
        <v>2.8000000000000001E-2</v>
      </c>
      <c r="H1112" s="14">
        <v>36</v>
      </c>
      <c r="I1112" s="14">
        <v>0.14099999999999999</v>
      </c>
      <c r="J1112">
        <v>176238</v>
      </c>
      <c r="K1112">
        <v>7.8509128934759582E-4</v>
      </c>
      <c r="L1112">
        <v>337635</v>
      </c>
      <c r="M1112">
        <v>1.50407005003958E-3</v>
      </c>
      <c r="N1112">
        <v>2.1000000000000001E-2</v>
      </c>
      <c r="O1112">
        <v>3.3000000000000002E-2</v>
      </c>
      <c r="P1112">
        <v>71</v>
      </c>
      <c r="Q1112">
        <v>67</v>
      </c>
      <c r="R1112">
        <v>0.3</v>
      </c>
      <c r="S1112">
        <v>0.65100000000000002</v>
      </c>
      <c r="T1112">
        <v>4.9000000000000002E-2</v>
      </c>
      <c r="U1112">
        <v>224480901</v>
      </c>
      <c r="V1112">
        <v>0.45900000000000002</v>
      </c>
      <c r="W1112">
        <v>5094000000</v>
      </c>
      <c r="X1112">
        <v>22.692353680458545</v>
      </c>
      <c r="Y1112">
        <v>4740000000</v>
      </c>
      <c r="Z1112">
        <v>21.115382105491459</v>
      </c>
      <c r="AA1112">
        <v>0.375</v>
      </c>
      <c r="AB1112">
        <v>151</v>
      </c>
      <c r="AC1112">
        <v>0</v>
      </c>
      <c r="AD1112">
        <v>560</v>
      </c>
      <c r="AE1112">
        <v>3.5999999999999997E-2</v>
      </c>
      <c r="AF1112">
        <v>0.20899999999999999</v>
      </c>
    </row>
    <row r="1113" spans="1:32" ht="14.4">
      <c r="A1113" t="s">
        <v>1404</v>
      </c>
      <c r="B1113" s="7" t="s">
        <v>164</v>
      </c>
      <c r="C1113" s="8" t="s">
        <v>61</v>
      </c>
      <c r="D1113" s="9" t="s">
        <v>68</v>
      </c>
      <c r="E1113" s="13">
        <v>365000000000</v>
      </c>
      <c r="F1113">
        <v>1602.9172496692622</v>
      </c>
      <c r="G1113" s="14">
        <v>2.9000000000000001E-2</v>
      </c>
      <c r="H1113" s="14">
        <v>47</v>
      </c>
      <c r="I1113" s="14">
        <v>0.16</v>
      </c>
      <c r="J1113">
        <v>176238</v>
      </c>
      <c r="K1113">
        <v>7.7395871300605875E-4</v>
      </c>
      <c r="L1113">
        <v>337635</v>
      </c>
      <c r="M1113">
        <v>1.4827423714851543E-3</v>
      </c>
      <c r="N1113">
        <v>2.1000000000000001E-2</v>
      </c>
      <c r="O1113">
        <v>3.2000000000000001E-2</v>
      </c>
      <c r="P1113">
        <v>71</v>
      </c>
      <c r="Q1113">
        <v>67</v>
      </c>
      <c r="R1113">
        <v>0.3</v>
      </c>
      <c r="S1113">
        <v>0.65100000000000002</v>
      </c>
      <c r="T1113">
        <v>4.9000000000000002E-2</v>
      </c>
      <c r="U1113">
        <v>227709821</v>
      </c>
      <c r="V1113">
        <v>0.46700000000000003</v>
      </c>
      <c r="W1113">
        <v>4890000000</v>
      </c>
      <c r="X1113">
        <v>21.47469959145943</v>
      </c>
      <c r="Y1113">
        <v>5458000000</v>
      </c>
      <c r="Z1113">
        <v>23.969102325191322</v>
      </c>
      <c r="AA1113">
        <v>0.375</v>
      </c>
      <c r="AB1113">
        <v>97</v>
      </c>
      <c r="AC1113">
        <v>0</v>
      </c>
      <c r="AD1113">
        <v>576</v>
      </c>
      <c r="AE1113">
        <v>4.8000000000000001E-2</v>
      </c>
      <c r="AF1113">
        <v>0.28000000000000003</v>
      </c>
    </row>
    <row r="1114" spans="1:32" ht="14.4">
      <c r="A1114" t="s">
        <v>1405</v>
      </c>
      <c r="B1114" s="7" t="s">
        <v>164</v>
      </c>
      <c r="C1114" s="8" t="s">
        <v>61</v>
      </c>
      <c r="D1114" s="9" t="s">
        <v>69</v>
      </c>
      <c r="E1114" s="13">
        <v>432000000000</v>
      </c>
      <c r="F1114">
        <v>1870.3500370485169</v>
      </c>
      <c r="G1114" s="14">
        <v>3.1E-2</v>
      </c>
      <c r="H1114" s="14">
        <v>58</v>
      </c>
      <c r="I1114" s="14">
        <v>0.13900000000000001</v>
      </c>
      <c r="J1114">
        <v>182885</v>
      </c>
      <c r="K1114">
        <v>7.9180316325374548E-4</v>
      </c>
      <c r="L1114">
        <v>375545</v>
      </c>
      <c r="M1114">
        <v>1.6259273256096882E-3</v>
      </c>
      <c r="N1114">
        <v>2.1000000000000001E-2</v>
      </c>
      <c r="O1114">
        <v>3.1E-2</v>
      </c>
      <c r="P1114">
        <v>71</v>
      </c>
      <c r="Q1114">
        <v>67</v>
      </c>
      <c r="R1114">
        <v>0.3</v>
      </c>
      <c r="S1114">
        <v>0.65100000000000002</v>
      </c>
      <c r="T1114">
        <v>4.9000000000000002E-2</v>
      </c>
      <c r="U1114">
        <v>230972808</v>
      </c>
      <c r="V1114">
        <v>0.47499999999999998</v>
      </c>
      <c r="W1114">
        <v>5831000000</v>
      </c>
      <c r="X1114">
        <v>25.245395986180331</v>
      </c>
      <c r="Y1114">
        <v>6578000000</v>
      </c>
      <c r="Z1114">
        <v>28.47954292524339</v>
      </c>
      <c r="AA1114">
        <v>0.375</v>
      </c>
      <c r="AB1114">
        <v>105</v>
      </c>
      <c r="AC1114">
        <v>0</v>
      </c>
      <c r="AD1114">
        <v>266</v>
      </c>
      <c r="AE1114">
        <v>5.8000000000000003E-2</v>
      </c>
      <c r="AF1114">
        <v>0.40400000000000003</v>
      </c>
    </row>
    <row r="1115" spans="1:32" ht="14.4">
      <c r="A1115" t="s">
        <v>1406</v>
      </c>
      <c r="B1115" s="7" t="s">
        <v>164</v>
      </c>
      <c r="C1115" s="8" t="s">
        <v>61</v>
      </c>
      <c r="D1115" s="9" t="s">
        <v>70</v>
      </c>
      <c r="E1115" s="13">
        <v>510000000000</v>
      </c>
      <c r="F1115">
        <v>2177.2216686885158</v>
      </c>
      <c r="G1115" s="14">
        <v>2.8000000000000001E-2</v>
      </c>
      <c r="H1115" s="14">
        <v>61</v>
      </c>
      <c r="I1115" s="14">
        <v>0.13600000000000001</v>
      </c>
      <c r="J1115">
        <v>179461</v>
      </c>
      <c r="K1115">
        <v>7.6613015271472494E-4</v>
      </c>
      <c r="L1115">
        <v>341992</v>
      </c>
      <c r="M1115">
        <v>1.4599850841531823E-3</v>
      </c>
      <c r="N1115">
        <v>2.1000000000000001E-2</v>
      </c>
      <c r="O1115">
        <v>0.03</v>
      </c>
      <c r="P1115">
        <v>72</v>
      </c>
      <c r="Q1115">
        <v>68</v>
      </c>
      <c r="R1115">
        <v>0.3</v>
      </c>
      <c r="S1115">
        <v>0.65</v>
      </c>
      <c r="T1115">
        <v>4.9000000000000002E-2</v>
      </c>
      <c r="U1115">
        <v>234243489</v>
      </c>
      <c r="V1115">
        <v>0.48299999999999998</v>
      </c>
      <c r="W1115">
        <v>8150000000</v>
      </c>
      <c r="X1115">
        <v>34.792856078061575</v>
      </c>
      <c r="Y1115">
        <v>8801000000</v>
      </c>
      <c r="Z1115">
        <v>37.572015502211038</v>
      </c>
      <c r="AA1115">
        <v>0.375</v>
      </c>
      <c r="AB1115">
        <v>77</v>
      </c>
      <c r="AC1115">
        <v>0</v>
      </c>
      <c r="AD1115">
        <v>266</v>
      </c>
      <c r="AE1115">
        <v>7.9000000000000001E-2</v>
      </c>
      <c r="AF1115">
        <v>0.6</v>
      </c>
    </row>
    <row r="1116" spans="1:32" ht="14.4">
      <c r="A1116" t="s">
        <v>1407</v>
      </c>
      <c r="B1116" s="7" t="s">
        <v>164</v>
      </c>
      <c r="C1116" s="8" t="s">
        <v>61</v>
      </c>
      <c r="D1116" s="9" t="s">
        <v>71</v>
      </c>
      <c r="E1116" s="13">
        <v>540000000000</v>
      </c>
      <c r="F1116">
        <v>2273.8096865252701</v>
      </c>
      <c r="G1116" s="14">
        <v>2.8000000000000001E-2</v>
      </c>
      <c r="H1116" s="14">
        <v>64</v>
      </c>
      <c r="I1116" s="14">
        <v>0.14499999999999999</v>
      </c>
      <c r="J1116">
        <v>179461</v>
      </c>
      <c r="K1116">
        <v>7.5566696324724347E-4</v>
      </c>
      <c r="L1116">
        <v>341992</v>
      </c>
      <c r="M1116">
        <v>1.440045782063241E-3</v>
      </c>
      <c r="N1116">
        <v>0.02</v>
      </c>
      <c r="O1116">
        <v>2.9000000000000001E-2</v>
      </c>
      <c r="P1116">
        <v>72</v>
      </c>
      <c r="Q1116">
        <v>68</v>
      </c>
      <c r="R1116">
        <v>0.3</v>
      </c>
      <c r="S1116">
        <v>0.65100000000000002</v>
      </c>
      <c r="T1116">
        <v>0.05</v>
      </c>
      <c r="U1116">
        <v>237486894</v>
      </c>
      <c r="V1116">
        <v>0.49099999999999999</v>
      </c>
      <c r="W1116">
        <v>6053000000</v>
      </c>
      <c r="X1116">
        <v>25.487722282476774</v>
      </c>
      <c r="Y1116">
        <v>6908000000</v>
      </c>
      <c r="Z1116">
        <v>29.087920952808453</v>
      </c>
      <c r="AA1116">
        <v>0.378</v>
      </c>
      <c r="AB1116">
        <v>63</v>
      </c>
      <c r="AC1116">
        <v>0</v>
      </c>
      <c r="AD1116">
        <v>266</v>
      </c>
      <c r="AE1116">
        <v>6.9000000000000006E-2</v>
      </c>
      <c r="AF1116">
        <v>0.68899999999999995</v>
      </c>
    </row>
    <row r="1117" spans="1:32" ht="14.4">
      <c r="A1117" t="s">
        <v>1408</v>
      </c>
      <c r="B1117" s="7" t="s">
        <v>164</v>
      </c>
      <c r="C1117" s="8" t="s">
        <v>61</v>
      </c>
      <c r="D1117" s="9" t="s">
        <v>72</v>
      </c>
      <c r="E1117" s="13">
        <v>709000000000</v>
      </c>
      <c r="F1117">
        <v>2945.8631988912421</v>
      </c>
      <c r="G1117" s="14">
        <v>2.9000000000000001E-2</v>
      </c>
      <c r="H1117" s="14">
        <v>86</v>
      </c>
      <c r="I1117" s="14">
        <v>0.13300000000000001</v>
      </c>
      <c r="J1117">
        <v>165366</v>
      </c>
      <c r="K1117">
        <v>6.8708831276142329E-4</v>
      </c>
      <c r="L1117">
        <v>316792</v>
      </c>
      <c r="M1117">
        <v>1.3162565507801895E-3</v>
      </c>
      <c r="N1117">
        <v>0.02</v>
      </c>
      <c r="O1117">
        <v>2.7E-2</v>
      </c>
      <c r="P1117">
        <v>72</v>
      </c>
      <c r="Q1117">
        <v>68</v>
      </c>
      <c r="R1117">
        <v>0.29799999999999999</v>
      </c>
      <c r="S1117">
        <v>0.65200000000000002</v>
      </c>
      <c r="T1117">
        <v>0.05</v>
      </c>
      <c r="U1117">
        <v>240676485</v>
      </c>
      <c r="V1117">
        <v>0.499</v>
      </c>
      <c r="W1117">
        <v>7618000000</v>
      </c>
      <c r="X1117">
        <v>31.652448306281354</v>
      </c>
      <c r="Y1117">
        <v>8432000000</v>
      </c>
      <c r="Z1117">
        <v>35.034581795558466</v>
      </c>
      <c r="AA1117">
        <v>0.32200000000000001</v>
      </c>
      <c r="AB1117">
        <v>50</v>
      </c>
      <c r="AC1117">
        <v>0</v>
      </c>
      <c r="AD1117">
        <v>266</v>
      </c>
      <c r="AE1117">
        <v>0.109</v>
      </c>
      <c r="AF1117">
        <v>0.878</v>
      </c>
    </row>
    <row r="1118" spans="1:32" ht="14.4">
      <c r="A1118" t="s">
        <v>1409</v>
      </c>
      <c r="B1118" s="7" t="s">
        <v>164</v>
      </c>
      <c r="C1118" s="8" t="s">
        <v>61</v>
      </c>
      <c r="D1118" s="9" t="s">
        <v>73</v>
      </c>
      <c r="E1118" s="13">
        <v>846000000000</v>
      </c>
      <c r="F1118">
        <v>3470.0340960382141</v>
      </c>
      <c r="G1118" s="14">
        <v>2.9000000000000001E-2</v>
      </c>
      <c r="H1118" s="14">
        <v>99</v>
      </c>
      <c r="I1118" s="14">
        <v>0.124</v>
      </c>
      <c r="J1118">
        <v>183726</v>
      </c>
      <c r="K1118">
        <v>7.5358804294174578E-4</v>
      </c>
      <c r="L1118">
        <v>345120</v>
      </c>
      <c r="M1118">
        <v>1.4155770298164402E-3</v>
      </c>
      <c r="N1118">
        <v>0.02</v>
      </c>
      <c r="O1118">
        <v>2.5999999999999999E-2</v>
      </c>
      <c r="P1118">
        <v>72</v>
      </c>
      <c r="Q1118">
        <v>68</v>
      </c>
      <c r="R1118">
        <v>0.29599999999999999</v>
      </c>
      <c r="S1118">
        <v>0.65300000000000002</v>
      </c>
      <c r="T1118">
        <v>5.0999999999999997E-2</v>
      </c>
      <c r="U1118">
        <v>243801639</v>
      </c>
      <c r="V1118">
        <v>0.50700000000000001</v>
      </c>
      <c r="W1118">
        <v>9038000000</v>
      </c>
      <c r="X1118">
        <v>37.071120756493357</v>
      </c>
      <c r="Y1118">
        <v>8653000000</v>
      </c>
      <c r="Z1118">
        <v>35.491968124135539</v>
      </c>
      <c r="AA1118">
        <v>0.32200000000000001</v>
      </c>
      <c r="AB1118">
        <v>48</v>
      </c>
      <c r="AC1118">
        <v>0</v>
      </c>
      <c r="AD1118">
        <v>266</v>
      </c>
      <c r="AE1118">
        <v>0.111</v>
      </c>
      <c r="AF1118">
        <v>1.0249999999999999</v>
      </c>
    </row>
    <row r="1119" spans="1:32" ht="14.4">
      <c r="A1119" t="s">
        <v>1410</v>
      </c>
      <c r="B1119" s="7" t="s">
        <v>164</v>
      </c>
      <c r="C1119" s="8" t="s">
        <v>61</v>
      </c>
      <c r="D1119" s="9" t="s">
        <v>74</v>
      </c>
      <c r="E1119" s="13">
        <v>877000000000</v>
      </c>
      <c r="F1119">
        <v>3552.5606060864452</v>
      </c>
      <c r="G1119" s="14">
        <v>0.03</v>
      </c>
      <c r="H1119" s="14">
        <v>108</v>
      </c>
      <c r="I1119" s="14">
        <v>0.11799999999999999</v>
      </c>
      <c r="J1119">
        <v>183726</v>
      </c>
      <c r="K1119">
        <v>7.4423916751862967E-4</v>
      </c>
      <c r="L1119">
        <v>345120</v>
      </c>
      <c r="M1119">
        <v>1.3980156401055348E-3</v>
      </c>
      <c r="N1119">
        <v>1.9E-2</v>
      </c>
      <c r="O1119">
        <v>2.5000000000000001E-2</v>
      </c>
      <c r="P1119">
        <v>73</v>
      </c>
      <c r="Q1119">
        <v>69</v>
      </c>
      <c r="R1119">
        <v>0.29299999999999998</v>
      </c>
      <c r="S1119">
        <v>0.65600000000000003</v>
      </c>
      <c r="T1119">
        <v>5.0999999999999997E-2</v>
      </c>
      <c r="U1119">
        <v>246864191</v>
      </c>
      <c r="V1119">
        <v>0.51500000000000001</v>
      </c>
      <c r="W1119">
        <v>9463000000</v>
      </c>
      <c r="X1119">
        <v>38.33281757741851</v>
      </c>
      <c r="Y1119">
        <v>9498000000</v>
      </c>
      <c r="Z1119">
        <v>38.47459593684043</v>
      </c>
      <c r="AA1119">
        <v>0.32200000000000001</v>
      </c>
      <c r="AB1119">
        <v>48</v>
      </c>
      <c r="AC1119">
        <v>116</v>
      </c>
      <c r="AD1119">
        <v>259</v>
      </c>
      <c r="AE1119">
        <v>0.14699999999999999</v>
      </c>
      <c r="AF1119">
        <v>1.1419999999999999</v>
      </c>
    </row>
    <row r="1120" spans="1:32" ht="14.4">
      <c r="A1120" t="s">
        <v>1411</v>
      </c>
      <c r="B1120" s="7" t="s">
        <v>165</v>
      </c>
      <c r="C1120" s="8" t="s">
        <v>93</v>
      </c>
      <c r="D1120" s="9" t="s">
        <v>62</v>
      </c>
      <c r="E1120" s="13">
        <v>101000000000</v>
      </c>
      <c r="F1120">
        <v>1532.3681982803128</v>
      </c>
      <c r="G1120" s="14">
        <v>4.5999999999999999E-2</v>
      </c>
      <c r="H1120" s="14">
        <v>231</v>
      </c>
      <c r="I1120" s="8"/>
      <c r="J1120">
        <v>0</v>
      </c>
      <c r="L1120">
        <v>0</v>
      </c>
      <c r="N1120">
        <v>1.9E-2</v>
      </c>
      <c r="O1120">
        <v>2.9000000000000001E-2</v>
      </c>
      <c r="P1120">
        <v>71</v>
      </c>
      <c r="Q1120">
        <v>69</v>
      </c>
      <c r="R1120">
        <v>0.34699999999999998</v>
      </c>
      <c r="S1120">
        <v>0.61099999999999999</v>
      </c>
      <c r="T1120">
        <v>4.2000000000000003E-2</v>
      </c>
      <c r="U1120">
        <v>65911052</v>
      </c>
      <c r="V1120">
        <v>0.64</v>
      </c>
      <c r="W1120">
        <v>677000000</v>
      </c>
      <c r="X1120">
        <v>10.271418517185857</v>
      </c>
      <c r="Y1120">
        <v>671000000</v>
      </c>
      <c r="Z1120">
        <v>10.180386743030592</v>
      </c>
      <c r="AA1120">
        <v>0</v>
      </c>
      <c r="AB1120">
        <v>0</v>
      </c>
      <c r="AC1120">
        <v>0</v>
      </c>
      <c r="AD1120">
        <v>0</v>
      </c>
      <c r="AE1120">
        <v>8.9999999999999993E-3</v>
      </c>
      <c r="AF1120">
        <v>1.4999999999999999E-2</v>
      </c>
    </row>
    <row r="1121" spans="1:32" ht="14.4">
      <c r="A1121" t="s">
        <v>1412</v>
      </c>
      <c r="B1121" s="7" t="s">
        <v>165</v>
      </c>
      <c r="C1121" s="8" t="s">
        <v>93</v>
      </c>
      <c r="D1121" s="9" t="s">
        <v>63</v>
      </c>
      <c r="E1121" s="13">
        <v>115000000000</v>
      </c>
      <c r="F1121">
        <v>1720.0730914398034</v>
      </c>
      <c r="G1121" s="14">
        <v>5.0999999999999997E-2</v>
      </c>
      <c r="H1121" s="14">
        <v>294</v>
      </c>
      <c r="I1121" s="8"/>
      <c r="J1121">
        <v>212145</v>
      </c>
      <c r="K1121">
        <v>3.1730861389869312E-3</v>
      </c>
      <c r="L1121">
        <v>0</v>
      </c>
      <c r="N1121">
        <v>1.7999999999999999E-2</v>
      </c>
      <c r="O1121">
        <v>2.7E-2</v>
      </c>
      <c r="P1121">
        <v>71</v>
      </c>
      <c r="Q1121">
        <v>69</v>
      </c>
      <c r="R1121">
        <v>0.32800000000000001</v>
      </c>
      <c r="S1121">
        <v>0.629</v>
      </c>
      <c r="T1121">
        <v>4.2999999999999997E-2</v>
      </c>
      <c r="U1121">
        <v>66857624</v>
      </c>
      <c r="V1121">
        <v>0.64800000000000002</v>
      </c>
      <c r="W1121">
        <v>1122000000</v>
      </c>
      <c r="X1121">
        <v>16.781930509525736</v>
      </c>
      <c r="Y1121">
        <v>714000000</v>
      </c>
      <c r="Z1121">
        <v>10.67941032424365</v>
      </c>
      <c r="AA1121">
        <v>0</v>
      </c>
      <c r="AB1121">
        <v>0</v>
      </c>
      <c r="AC1121">
        <v>0</v>
      </c>
      <c r="AD1121">
        <v>0</v>
      </c>
      <c r="AE1121">
        <v>1.4999999999999999E-2</v>
      </c>
      <c r="AF1121">
        <v>3.1E-2</v>
      </c>
    </row>
    <row r="1122" spans="1:32" ht="14.4">
      <c r="A1122" t="s">
        <v>1413</v>
      </c>
      <c r="B1122" s="7" t="s">
        <v>165</v>
      </c>
      <c r="C1122" s="8" t="s">
        <v>93</v>
      </c>
      <c r="D1122" s="9" t="s">
        <v>64</v>
      </c>
      <c r="E1122" s="13">
        <v>116000000000</v>
      </c>
      <c r="F1122">
        <v>1712.7516456664121</v>
      </c>
      <c r="G1122" s="14">
        <v>5.0999999999999997E-2</v>
      </c>
      <c r="H1122" s="14">
        <v>102</v>
      </c>
      <c r="I1122" s="8"/>
      <c r="J1122">
        <v>210678</v>
      </c>
      <c r="K1122">
        <v>3.110681820738865E-3</v>
      </c>
      <c r="L1122">
        <v>571612</v>
      </c>
      <c r="M1122">
        <v>8.4399085662299062E-3</v>
      </c>
      <c r="N1122">
        <v>1.7999999999999999E-2</v>
      </c>
      <c r="O1122">
        <v>2.5999999999999999E-2</v>
      </c>
      <c r="P1122">
        <v>72</v>
      </c>
      <c r="Q1122">
        <v>69</v>
      </c>
      <c r="R1122">
        <v>0.308</v>
      </c>
      <c r="S1122">
        <v>0.64700000000000002</v>
      </c>
      <c r="T1122">
        <v>4.4999999999999998E-2</v>
      </c>
      <c r="U1122">
        <v>67727274</v>
      </c>
      <c r="V1122">
        <v>0.65500000000000003</v>
      </c>
      <c r="W1122">
        <v>1607000000</v>
      </c>
      <c r="X1122">
        <v>23.727516332637276</v>
      </c>
      <c r="Y1122">
        <v>3990000000</v>
      </c>
      <c r="Z1122">
        <v>58.912750570767102</v>
      </c>
      <c r="AA1122">
        <v>0</v>
      </c>
      <c r="AB1122">
        <v>0</v>
      </c>
      <c r="AC1122">
        <v>0</v>
      </c>
      <c r="AD1122">
        <v>0</v>
      </c>
      <c r="AE1122">
        <v>4.5999999999999999E-2</v>
      </c>
      <c r="AF1122">
        <v>3.4000000000000002E-2</v>
      </c>
    </row>
    <row r="1123" spans="1:32" ht="14.4">
      <c r="A1123" t="s">
        <v>1414</v>
      </c>
      <c r="B1123" s="7" t="s">
        <v>165</v>
      </c>
      <c r="C1123" s="8" t="s">
        <v>93</v>
      </c>
      <c r="D1123" s="9" t="s">
        <v>65</v>
      </c>
      <c r="E1123" s="13">
        <v>135000000000</v>
      </c>
      <c r="F1123">
        <v>1969.56163583386</v>
      </c>
      <c r="G1123" s="14">
        <v>4.7E-2</v>
      </c>
      <c r="H1123" s="14">
        <v>97</v>
      </c>
      <c r="I1123" s="8"/>
      <c r="J1123">
        <v>213423</v>
      </c>
      <c r="K1123">
        <v>3.1137018741079253E-3</v>
      </c>
      <c r="L1123">
        <v>577483</v>
      </c>
      <c r="M1123">
        <v>8.4250989788610745E-3</v>
      </c>
      <c r="N1123">
        <v>1.7999999999999999E-2</v>
      </c>
      <c r="O1123">
        <v>2.4E-2</v>
      </c>
      <c r="P1123">
        <v>72</v>
      </c>
      <c r="Q1123">
        <v>70</v>
      </c>
      <c r="R1123">
        <v>0.28899999999999998</v>
      </c>
      <c r="S1123">
        <v>0.66400000000000003</v>
      </c>
      <c r="T1123">
        <v>4.7E-2</v>
      </c>
      <c r="U1123">
        <v>68543171</v>
      </c>
      <c r="V1123">
        <v>0.66200000000000003</v>
      </c>
      <c r="W1123">
        <v>1266000000</v>
      </c>
      <c r="X1123">
        <v>18.470111340486422</v>
      </c>
      <c r="Y1123">
        <v>4120000000</v>
      </c>
      <c r="Z1123">
        <v>60.108103256559289</v>
      </c>
      <c r="AA1123">
        <v>0</v>
      </c>
      <c r="AB1123">
        <v>29</v>
      </c>
      <c r="AC1123">
        <v>0</v>
      </c>
      <c r="AD1123">
        <v>0</v>
      </c>
      <c r="AE1123">
        <v>6.9000000000000006E-2</v>
      </c>
      <c r="AF1123">
        <v>0.05</v>
      </c>
    </row>
    <row r="1124" spans="1:32" ht="14.4">
      <c r="A1124" t="s">
        <v>1415</v>
      </c>
      <c r="B1124" s="7" t="s">
        <v>165</v>
      </c>
      <c r="C1124" s="8" t="s">
        <v>93</v>
      </c>
      <c r="D1124" s="9" t="s">
        <v>66</v>
      </c>
      <c r="E1124" s="13">
        <v>163000000000</v>
      </c>
      <c r="F1124">
        <v>2350.6634336535917</v>
      </c>
      <c r="G1124" s="14">
        <v>4.7E-2</v>
      </c>
      <c r="H1124" s="14">
        <v>117</v>
      </c>
      <c r="I1124" s="14">
        <v>0.16700000000000001</v>
      </c>
      <c r="J1124">
        <v>204312</v>
      </c>
      <c r="K1124">
        <v>2.9464340334762738E-3</v>
      </c>
      <c r="L1124">
        <v>570574</v>
      </c>
      <c r="M1124">
        <v>8.2283891901439535E-3</v>
      </c>
      <c r="N1124">
        <v>1.7999999999999999E-2</v>
      </c>
      <c r="O1124">
        <v>2.3E-2</v>
      </c>
      <c r="P1124">
        <v>73</v>
      </c>
      <c r="Q1124">
        <v>70</v>
      </c>
      <c r="R1124">
        <v>0.27200000000000002</v>
      </c>
      <c r="S1124">
        <v>0.68</v>
      </c>
      <c r="T1124">
        <v>4.8000000000000001E-2</v>
      </c>
      <c r="U1124">
        <v>69342126</v>
      </c>
      <c r="V1124">
        <v>0.66900000000000004</v>
      </c>
      <c r="W1124">
        <v>1305000000</v>
      </c>
      <c r="X1124">
        <v>18.819728717287958</v>
      </c>
      <c r="Y1124">
        <v>4402000000</v>
      </c>
      <c r="Z1124">
        <v>63.482333956706199</v>
      </c>
      <c r="AA1124">
        <v>0</v>
      </c>
      <c r="AB1124">
        <v>29</v>
      </c>
      <c r="AC1124">
        <v>0</v>
      </c>
      <c r="AD1124">
        <v>0</v>
      </c>
      <c r="AE1124">
        <v>7.4999999999999997E-2</v>
      </c>
      <c r="AF1124">
        <v>7.2999999999999995E-2</v>
      </c>
    </row>
    <row r="1125" spans="1:32" ht="14.4">
      <c r="A1125" t="s">
        <v>1416</v>
      </c>
      <c r="B1125" s="7" t="s">
        <v>165</v>
      </c>
      <c r="C1125" s="8" t="s">
        <v>93</v>
      </c>
      <c r="D1125" s="9" t="s">
        <v>67</v>
      </c>
      <c r="E1125" s="13">
        <v>192000000000</v>
      </c>
      <c r="F1125">
        <v>2736.8991480032951</v>
      </c>
      <c r="G1125" s="14">
        <v>5.2999999999999999E-2</v>
      </c>
      <c r="H1125" s="14">
        <v>156</v>
      </c>
      <c r="I1125" s="14">
        <v>0.16</v>
      </c>
      <c r="J1125">
        <v>155548</v>
      </c>
      <c r="K1125">
        <v>2.2172874410084195E-3</v>
      </c>
      <c r="L1125">
        <v>447480</v>
      </c>
      <c r="M1125">
        <v>6.3786855768151801E-3</v>
      </c>
      <c r="N1125">
        <v>1.7999999999999999E-2</v>
      </c>
      <c r="O1125">
        <v>2.1999999999999999E-2</v>
      </c>
      <c r="P1125">
        <v>73</v>
      </c>
      <c r="Q1125">
        <v>70</v>
      </c>
      <c r="R1125">
        <v>0.25800000000000001</v>
      </c>
      <c r="S1125">
        <v>0.69299999999999995</v>
      </c>
      <c r="T1125">
        <v>4.9000000000000002E-2</v>
      </c>
      <c r="U1125">
        <v>70152384</v>
      </c>
      <c r="V1125">
        <v>0.67600000000000005</v>
      </c>
      <c r="W1125">
        <v>1025000000</v>
      </c>
      <c r="X1125">
        <v>14.611050139080092</v>
      </c>
      <c r="Y1125">
        <v>4112000000</v>
      </c>
      <c r="Z1125">
        <v>58.615256753070575</v>
      </c>
      <c r="AA1125">
        <v>0.442</v>
      </c>
      <c r="AB1125">
        <v>28</v>
      </c>
      <c r="AC1125">
        <v>0</v>
      </c>
      <c r="AD1125">
        <v>344</v>
      </c>
      <c r="AE1125">
        <v>8.1000000000000003E-2</v>
      </c>
      <c r="AF1125">
        <v>0.121</v>
      </c>
    </row>
    <row r="1126" spans="1:32" ht="14.4">
      <c r="A1126" t="s">
        <v>1417</v>
      </c>
      <c r="B1126" s="7" t="s">
        <v>165</v>
      </c>
      <c r="C1126" s="8" t="s">
        <v>93</v>
      </c>
      <c r="D1126" s="9" t="s">
        <v>68</v>
      </c>
      <c r="E1126" s="13">
        <v>223000000000</v>
      </c>
      <c r="F1126">
        <v>3141.8812717163169</v>
      </c>
      <c r="G1126" s="14">
        <v>5.0999999999999997E-2</v>
      </c>
      <c r="H1126" s="14">
        <v>174</v>
      </c>
      <c r="I1126" s="14">
        <v>0.14000000000000001</v>
      </c>
      <c r="J1126">
        <v>155548</v>
      </c>
      <c r="K1126">
        <v>2.1915396773673976E-3</v>
      </c>
      <c r="L1126">
        <v>447480</v>
      </c>
      <c r="M1126">
        <v>6.3046144908861772E-3</v>
      </c>
      <c r="N1126">
        <v>1.7999999999999999E-2</v>
      </c>
      <c r="O1126">
        <v>2.1000000000000001E-2</v>
      </c>
      <c r="P1126">
        <v>74</v>
      </c>
      <c r="Q1126">
        <v>70</v>
      </c>
      <c r="R1126">
        <v>0.249</v>
      </c>
      <c r="S1126">
        <v>0.70099999999999996</v>
      </c>
      <c r="T1126">
        <v>0.05</v>
      </c>
      <c r="U1126">
        <v>70976584</v>
      </c>
      <c r="V1126">
        <v>0.68200000000000005</v>
      </c>
      <c r="W1126">
        <v>1464000000</v>
      </c>
      <c r="X1126">
        <v>20.626520994586045</v>
      </c>
      <c r="Y1126">
        <v>5066000000</v>
      </c>
      <c r="Z1126">
        <v>71.375652567331215</v>
      </c>
      <c r="AA1126">
        <v>0.442</v>
      </c>
      <c r="AB1126">
        <v>28</v>
      </c>
      <c r="AC1126">
        <v>0</v>
      </c>
      <c r="AD1126">
        <v>344</v>
      </c>
      <c r="AE1126">
        <v>8.7999999999999995E-2</v>
      </c>
      <c r="AF1126">
        <v>0.217</v>
      </c>
    </row>
    <row r="1127" spans="1:32" ht="14.4">
      <c r="A1127" t="s">
        <v>1418</v>
      </c>
      <c r="B1127" s="7" t="s">
        <v>165</v>
      </c>
      <c r="C1127" s="8" t="s">
        <v>93</v>
      </c>
      <c r="D1127" s="9" t="s">
        <v>69</v>
      </c>
      <c r="E1127" s="13">
        <v>286000000000</v>
      </c>
      <c r="F1127">
        <v>3982.7755263568597</v>
      </c>
      <c r="G1127" s="14">
        <v>5.0999999999999997E-2</v>
      </c>
      <c r="H1127" s="14">
        <v>220</v>
      </c>
      <c r="I1127" s="14">
        <v>0.12</v>
      </c>
      <c r="J1127">
        <v>190620</v>
      </c>
      <c r="K1127">
        <v>2.6545338141054004E-3</v>
      </c>
      <c r="L1127">
        <v>539790</v>
      </c>
      <c r="M1127">
        <v>7.5170014033991931E-3</v>
      </c>
      <c r="N1127">
        <v>1.9E-2</v>
      </c>
      <c r="O1127">
        <v>1.9E-2</v>
      </c>
      <c r="P1127">
        <v>74</v>
      </c>
      <c r="Q1127">
        <v>70</v>
      </c>
      <c r="R1127">
        <v>0.24199999999999999</v>
      </c>
      <c r="S1127">
        <v>0.70699999999999996</v>
      </c>
      <c r="T1127">
        <v>5.0999999999999997E-2</v>
      </c>
      <c r="U1127">
        <v>71809219</v>
      </c>
      <c r="V1127">
        <v>0.68899999999999995</v>
      </c>
      <c r="W1127">
        <v>1950000000</v>
      </c>
      <c r="X1127">
        <v>27.155287679705861</v>
      </c>
      <c r="Y1127">
        <v>7335000000</v>
      </c>
      <c r="Z1127">
        <v>102.14565904135512</v>
      </c>
      <c r="AA1127">
        <v>0.442</v>
      </c>
      <c r="AB1127">
        <v>28</v>
      </c>
      <c r="AC1127">
        <v>0</v>
      </c>
      <c r="AD1127">
        <v>344</v>
      </c>
      <c r="AE1127">
        <v>9.5000000000000001E-2</v>
      </c>
      <c r="AF1127">
        <v>0.41499999999999998</v>
      </c>
    </row>
    <row r="1128" spans="1:32" ht="14.4">
      <c r="A1128" t="s">
        <v>1419</v>
      </c>
      <c r="B1128" s="7" t="s">
        <v>165</v>
      </c>
      <c r="C1128" s="8" t="s">
        <v>93</v>
      </c>
      <c r="D1128" s="9" t="s">
        <v>70</v>
      </c>
      <c r="E1128" s="13">
        <v>356000000000</v>
      </c>
      <c r="F1128">
        <v>4899.4722566488899</v>
      </c>
      <c r="G1128" s="14">
        <v>6.4000000000000001E-2</v>
      </c>
      <c r="H1128" s="14">
        <v>313</v>
      </c>
      <c r="I1128" s="14">
        <v>0.12</v>
      </c>
      <c r="J1128">
        <v>172442</v>
      </c>
      <c r="K1128">
        <v>2.3732438058456404E-3</v>
      </c>
      <c r="L1128">
        <v>469328</v>
      </c>
      <c r="M1128">
        <v>6.4591559417654784E-3</v>
      </c>
      <c r="N1128">
        <v>1.9E-2</v>
      </c>
      <c r="O1128">
        <v>1.7999999999999999E-2</v>
      </c>
      <c r="P1128">
        <v>74</v>
      </c>
      <c r="Q1128">
        <v>71</v>
      </c>
      <c r="R1128">
        <v>0.23899999999999999</v>
      </c>
      <c r="S1128">
        <v>0.71</v>
      </c>
      <c r="T1128">
        <v>5.0999999999999997E-2</v>
      </c>
      <c r="U1128">
        <v>72660887</v>
      </c>
      <c r="V1128">
        <v>0.69499999999999995</v>
      </c>
      <c r="W1128">
        <v>1978000000</v>
      </c>
      <c r="X1128">
        <v>27.22234866194243</v>
      </c>
      <c r="Y1128">
        <v>8270000000</v>
      </c>
      <c r="Z1128">
        <v>113.81639202945595</v>
      </c>
      <c r="AA1128">
        <v>0.442</v>
      </c>
      <c r="AB1128">
        <v>28</v>
      </c>
      <c r="AC1128">
        <v>0</v>
      </c>
      <c r="AD1128">
        <v>344</v>
      </c>
      <c r="AE1128">
        <v>0.10199999999999999</v>
      </c>
      <c r="AF1128">
        <v>0.59199999999999997</v>
      </c>
    </row>
    <row r="1129" spans="1:32" ht="14.4">
      <c r="A1129" t="s">
        <v>1420</v>
      </c>
      <c r="B1129" s="7" t="s">
        <v>165</v>
      </c>
      <c r="C1129" s="8" t="s">
        <v>93</v>
      </c>
      <c r="D1129" s="9" t="s">
        <v>71</v>
      </c>
      <c r="E1129" s="13">
        <v>363000000000</v>
      </c>
      <c r="F1129">
        <v>4935.8909352485352</v>
      </c>
      <c r="G1129" s="14">
        <v>7.1999999999999995E-2</v>
      </c>
      <c r="H1129" s="14">
        <v>357</v>
      </c>
      <c r="I1129" s="14">
        <v>0.12</v>
      </c>
      <c r="J1129">
        <v>172442</v>
      </c>
      <c r="K1129">
        <v>2.344779351669774E-3</v>
      </c>
      <c r="L1129">
        <v>469328</v>
      </c>
      <c r="M1129">
        <v>6.3816854569099845E-3</v>
      </c>
      <c r="N1129">
        <v>1.9E-2</v>
      </c>
      <c r="O1129">
        <v>1.7000000000000001E-2</v>
      </c>
      <c r="P1129">
        <v>75</v>
      </c>
      <c r="Q1129">
        <v>71</v>
      </c>
      <c r="R1129">
        <v>0.23699999999999999</v>
      </c>
      <c r="S1129">
        <v>0.71199999999999997</v>
      </c>
      <c r="T1129">
        <v>5.0999999999999997E-2</v>
      </c>
      <c r="U1129">
        <v>73542954</v>
      </c>
      <c r="V1129">
        <v>0.7</v>
      </c>
      <c r="W1129">
        <v>2259000000</v>
      </c>
      <c r="X1129">
        <v>30.716742762331794</v>
      </c>
      <c r="Y1129">
        <v>8503000000</v>
      </c>
      <c r="Z1129">
        <v>115.61950584688235</v>
      </c>
      <c r="AA1129">
        <v>0.442</v>
      </c>
      <c r="AB1129">
        <v>9</v>
      </c>
      <c r="AC1129">
        <v>0</v>
      </c>
      <c r="AD1129">
        <v>344</v>
      </c>
      <c r="AE1129">
        <v>0.111</v>
      </c>
      <c r="AF1129">
        <v>0.71499999999999997</v>
      </c>
    </row>
    <row r="1130" spans="1:32" ht="14.4">
      <c r="A1130" t="s">
        <v>1421</v>
      </c>
      <c r="B1130" s="7" t="s">
        <v>165</v>
      </c>
      <c r="C1130" s="8" t="s">
        <v>93</v>
      </c>
      <c r="D1130" s="9" t="s">
        <v>72</v>
      </c>
      <c r="E1130" s="13">
        <v>423000000000</v>
      </c>
      <c r="F1130">
        <v>5680.7259575629087</v>
      </c>
      <c r="G1130" s="14">
        <v>7.2999999999999995E-2</v>
      </c>
      <c r="H1130" s="14">
        <v>416</v>
      </c>
      <c r="I1130" s="14">
        <v>0.12</v>
      </c>
      <c r="J1130">
        <v>142649</v>
      </c>
      <c r="K1130">
        <v>1.9157207496935966E-3</v>
      </c>
      <c r="L1130">
        <v>418859</v>
      </c>
      <c r="M1130">
        <v>5.625113933472441E-3</v>
      </c>
      <c r="N1130">
        <v>1.9E-2</v>
      </c>
      <c r="O1130">
        <v>1.6E-2</v>
      </c>
      <c r="P1130">
        <v>75</v>
      </c>
      <c r="Q1130">
        <v>71</v>
      </c>
      <c r="R1130">
        <v>0.23599999999999999</v>
      </c>
      <c r="S1130">
        <v>0.71199999999999997</v>
      </c>
      <c r="T1130">
        <v>5.1999999999999998E-2</v>
      </c>
      <c r="U1130">
        <v>74462314</v>
      </c>
      <c r="V1130">
        <v>0.70599999999999996</v>
      </c>
      <c r="W1130">
        <v>2631000000</v>
      </c>
      <c r="X1130">
        <v>35.333309679309721</v>
      </c>
      <c r="Y1130">
        <v>10570000000</v>
      </c>
      <c r="Z1130">
        <v>141.95100087810863</v>
      </c>
      <c r="AA1130">
        <v>0.441</v>
      </c>
      <c r="AB1130">
        <v>11</v>
      </c>
      <c r="AC1130">
        <v>0</v>
      </c>
      <c r="AD1130">
        <v>344</v>
      </c>
      <c r="AE1130">
        <v>0.14699999999999999</v>
      </c>
      <c r="AF1130">
        <v>0.72599999999999998</v>
      </c>
    </row>
    <row r="1131" spans="1:32" ht="14.4">
      <c r="A1131" t="s">
        <v>1422</v>
      </c>
      <c r="B1131" s="7" t="s">
        <v>165</v>
      </c>
      <c r="C1131" s="8" t="s">
        <v>93</v>
      </c>
      <c r="D1131" s="9" t="s">
        <v>73</v>
      </c>
      <c r="E1131" s="13">
        <v>528000000000</v>
      </c>
      <c r="F1131">
        <v>7000.397816167565</v>
      </c>
      <c r="G1131" s="14">
        <v>6.8000000000000005E-2</v>
      </c>
      <c r="H1131" s="14">
        <v>483</v>
      </c>
      <c r="I1131" s="14">
        <v>0.11</v>
      </c>
      <c r="J1131">
        <v>180242</v>
      </c>
      <c r="K1131">
        <v>2.3897077711774132E-3</v>
      </c>
      <c r="L1131">
        <v>509889</v>
      </c>
      <c r="M1131">
        <v>6.7602762160754986E-3</v>
      </c>
      <c r="N1131">
        <v>1.9E-2</v>
      </c>
      <c r="O1131">
        <v>1.6E-2</v>
      </c>
      <c r="P1131">
        <v>75</v>
      </c>
      <c r="Q1131">
        <v>72</v>
      </c>
      <c r="R1131">
        <v>0.23599999999999999</v>
      </c>
      <c r="S1131">
        <v>0.71199999999999997</v>
      </c>
      <c r="T1131">
        <v>5.1999999999999998E-2</v>
      </c>
      <c r="U1131">
        <v>75424285</v>
      </c>
      <c r="V1131">
        <v>0.71199999999999997</v>
      </c>
      <c r="W1131">
        <v>2574000000</v>
      </c>
      <c r="X1131">
        <v>34.12693935381688</v>
      </c>
      <c r="Y1131">
        <v>10881000000</v>
      </c>
      <c r="Z1131">
        <v>144.26387999568044</v>
      </c>
      <c r="AA1131">
        <v>0.441</v>
      </c>
      <c r="AB1131">
        <v>11</v>
      </c>
      <c r="AC1131">
        <v>0</v>
      </c>
      <c r="AD1131">
        <v>344</v>
      </c>
      <c r="AE1131">
        <v>0.21</v>
      </c>
      <c r="AF1131">
        <v>0.74299999999999999</v>
      </c>
    </row>
    <row r="1132" spans="1:32" ht="14.4">
      <c r="A1132" t="s">
        <v>1423</v>
      </c>
      <c r="B1132" s="7" t="s">
        <v>165</v>
      </c>
      <c r="C1132" s="8" t="s">
        <v>93</v>
      </c>
      <c r="D1132" s="9" t="s">
        <v>74</v>
      </c>
      <c r="E1132" s="13">
        <v>503000000000</v>
      </c>
      <c r="F1132">
        <v>6581.6639317868503</v>
      </c>
      <c r="G1132" s="14">
        <v>6.7000000000000004E-2</v>
      </c>
      <c r="H1132" s="14">
        <v>490</v>
      </c>
      <c r="I1132" s="14">
        <v>0.11</v>
      </c>
      <c r="J1132">
        <v>180242</v>
      </c>
      <c r="K1132">
        <v>2.3584339371632711E-3</v>
      </c>
      <c r="L1132">
        <v>509889</v>
      </c>
      <c r="M1132">
        <v>6.6718052495325347E-3</v>
      </c>
      <c r="N1132">
        <v>1.9E-2</v>
      </c>
      <c r="O1132">
        <v>1.4999999999999999E-2</v>
      </c>
      <c r="P1132">
        <v>76</v>
      </c>
      <c r="Q1132">
        <v>72</v>
      </c>
      <c r="R1132">
        <v>0.23699999999999999</v>
      </c>
      <c r="S1132">
        <v>0.71099999999999997</v>
      </c>
      <c r="T1132">
        <v>5.1999999999999998E-2</v>
      </c>
      <c r="U1132">
        <v>76424443</v>
      </c>
      <c r="V1132">
        <v>0.71799999999999997</v>
      </c>
      <c r="W1132">
        <v>0</v>
      </c>
      <c r="Y1132">
        <v>10881000000</v>
      </c>
      <c r="Z1132">
        <v>142.37591499358393</v>
      </c>
      <c r="AA1132">
        <v>0.441</v>
      </c>
      <c r="AB1132">
        <v>16</v>
      </c>
      <c r="AC1132">
        <v>152</v>
      </c>
      <c r="AD1132">
        <v>344</v>
      </c>
      <c r="AE1132">
        <v>0.27500000000000002</v>
      </c>
      <c r="AF1132">
        <v>0.76100000000000001</v>
      </c>
    </row>
    <row r="1133" spans="1:32" ht="14.4">
      <c r="A1133" t="s">
        <v>1424</v>
      </c>
      <c r="B1133" s="7" t="s">
        <v>166</v>
      </c>
      <c r="C1133" s="8" t="s">
        <v>93</v>
      </c>
      <c r="D1133" s="9" t="s">
        <v>62</v>
      </c>
      <c r="E1133" s="7"/>
      <c r="G1133" s="14">
        <v>8.0000000000000002E-3</v>
      </c>
      <c r="H1133" s="14">
        <v>7</v>
      </c>
      <c r="I1133" s="8"/>
      <c r="J1133">
        <v>0</v>
      </c>
      <c r="L1133">
        <v>0</v>
      </c>
      <c r="N1133">
        <v>3.5999999999999997E-2</v>
      </c>
      <c r="O1133">
        <v>3.5999999999999997E-2</v>
      </c>
      <c r="P1133">
        <v>73</v>
      </c>
      <c r="Q1133">
        <v>69</v>
      </c>
      <c r="R1133">
        <v>0.42799999999999999</v>
      </c>
      <c r="S1133">
        <v>0.53700000000000003</v>
      </c>
      <c r="T1133">
        <v>3.5000000000000003E-2</v>
      </c>
      <c r="U1133">
        <v>23801156</v>
      </c>
      <c r="V1133">
        <v>0.68500000000000005</v>
      </c>
      <c r="W1133">
        <v>2000000</v>
      </c>
      <c r="X1133">
        <v>8.402953201096619E-2</v>
      </c>
      <c r="Y1133">
        <v>9000000</v>
      </c>
      <c r="Z1133">
        <v>0.37813289404934786</v>
      </c>
      <c r="AA1133">
        <v>0</v>
      </c>
      <c r="AB1133">
        <v>0</v>
      </c>
      <c r="AC1133">
        <v>0</v>
      </c>
      <c r="AD1133">
        <v>0</v>
      </c>
      <c r="AE1133">
        <v>0.129</v>
      </c>
      <c r="AF1133">
        <v>0.57976412489999996</v>
      </c>
    </row>
    <row r="1134" spans="1:32" ht="14.4">
      <c r="A1134" t="s">
        <v>1425</v>
      </c>
      <c r="B1134" s="7" t="s">
        <v>166</v>
      </c>
      <c r="C1134" s="8" t="s">
        <v>93</v>
      </c>
      <c r="D1134" s="9" t="s">
        <v>63</v>
      </c>
      <c r="E1134" s="7"/>
      <c r="G1134" s="14">
        <v>1.0999999999999999E-2</v>
      </c>
      <c r="H1134" s="14">
        <v>8</v>
      </c>
      <c r="I1134" s="8"/>
      <c r="J1134">
        <v>40220</v>
      </c>
      <c r="K1134">
        <v>1.6405049231055125E-3</v>
      </c>
      <c r="L1134">
        <v>0</v>
      </c>
      <c r="N1134">
        <v>3.5999999999999997E-2</v>
      </c>
      <c r="O1134">
        <v>3.5000000000000003E-2</v>
      </c>
      <c r="P1134">
        <v>73</v>
      </c>
      <c r="Q1134">
        <v>69</v>
      </c>
      <c r="R1134">
        <v>0.42599999999999999</v>
      </c>
      <c r="S1134">
        <v>0.53900000000000003</v>
      </c>
      <c r="T1134">
        <v>3.5000000000000003E-2</v>
      </c>
      <c r="U1134">
        <v>24516842</v>
      </c>
      <c r="V1134">
        <v>0.68600000000000005</v>
      </c>
      <c r="W1134">
        <v>15000000</v>
      </c>
      <c r="X1134">
        <v>0.61182431244611357</v>
      </c>
      <c r="Y1134">
        <v>31000000</v>
      </c>
      <c r="Z1134">
        <v>1.2644369123886348</v>
      </c>
      <c r="AA1134">
        <v>0</v>
      </c>
      <c r="AB1134">
        <v>0</v>
      </c>
      <c r="AC1134">
        <v>0</v>
      </c>
      <c r="AD1134">
        <v>0</v>
      </c>
      <c r="AE1134">
        <v>1E-3</v>
      </c>
      <c r="AF1134">
        <v>0.57976412489999996</v>
      </c>
    </row>
    <row r="1135" spans="1:32" ht="14.4">
      <c r="A1135" t="s">
        <v>1426</v>
      </c>
      <c r="B1135" s="7" t="s">
        <v>166</v>
      </c>
      <c r="C1135" s="8" t="s">
        <v>93</v>
      </c>
      <c r="D1135" s="9" t="s">
        <v>64</v>
      </c>
      <c r="E1135" s="7"/>
      <c r="G1135" s="14">
        <v>1.4E-2</v>
      </c>
      <c r="H1135" s="14">
        <v>9</v>
      </c>
      <c r="I1135" s="8"/>
      <c r="J1135">
        <v>37845</v>
      </c>
      <c r="K1135">
        <v>1.4995086627778366E-3</v>
      </c>
      <c r="L1135">
        <v>114667</v>
      </c>
      <c r="M1135">
        <v>4.5433785132711372E-3</v>
      </c>
      <c r="N1135">
        <v>3.5000000000000003E-2</v>
      </c>
      <c r="O1135">
        <v>3.5000000000000003E-2</v>
      </c>
      <c r="P1135">
        <v>73</v>
      </c>
      <c r="Q1135">
        <v>68</v>
      </c>
      <c r="R1135">
        <v>0.42399999999999999</v>
      </c>
      <c r="S1135">
        <v>0.54100000000000004</v>
      </c>
      <c r="T1135">
        <v>3.5000000000000003E-2</v>
      </c>
      <c r="U1135">
        <v>25238267</v>
      </c>
      <c r="V1135">
        <v>0.68600000000000005</v>
      </c>
      <c r="W1135">
        <v>45000000</v>
      </c>
      <c r="X1135">
        <v>1.7830067333862503</v>
      </c>
      <c r="Y1135">
        <v>26000000</v>
      </c>
      <c r="Z1135">
        <v>1.0301816681787224</v>
      </c>
      <c r="AA1135">
        <v>0</v>
      </c>
      <c r="AB1135">
        <v>0</v>
      </c>
      <c r="AC1135">
        <v>0</v>
      </c>
      <c r="AD1135">
        <v>0</v>
      </c>
      <c r="AE1135">
        <v>5.0000000000000001E-3</v>
      </c>
      <c r="AF1135">
        <v>1E-3</v>
      </c>
    </row>
    <row r="1136" spans="1:32" ht="14.4">
      <c r="A1136" t="s">
        <v>1427</v>
      </c>
      <c r="B1136" s="7" t="s">
        <v>166</v>
      </c>
      <c r="C1136" s="8" t="s">
        <v>93</v>
      </c>
      <c r="D1136" s="9" t="s">
        <v>65</v>
      </c>
      <c r="E1136" s="7"/>
      <c r="G1136" s="14">
        <v>4.3999999999999997E-2</v>
      </c>
      <c r="H1136" s="14">
        <v>16</v>
      </c>
      <c r="I1136" s="8"/>
      <c r="J1136">
        <v>32846</v>
      </c>
      <c r="K1136">
        <v>1.265277096107784E-3</v>
      </c>
      <c r="L1136">
        <v>106651</v>
      </c>
      <c r="M1136">
        <v>4.108356194878867E-3</v>
      </c>
      <c r="N1136">
        <v>3.5000000000000003E-2</v>
      </c>
      <c r="O1136">
        <v>3.4000000000000002E-2</v>
      </c>
      <c r="P1136">
        <v>73</v>
      </c>
      <c r="Q1136">
        <v>68</v>
      </c>
      <c r="R1136">
        <v>0.42199999999999999</v>
      </c>
      <c r="S1136">
        <v>0.54300000000000004</v>
      </c>
      <c r="T1136">
        <v>3.5000000000000003E-2</v>
      </c>
      <c r="U1136">
        <v>25959531</v>
      </c>
      <c r="V1136">
        <v>0.68700000000000006</v>
      </c>
      <c r="W1136">
        <v>0</v>
      </c>
      <c r="Y1136">
        <v>26000000</v>
      </c>
      <c r="Z1136">
        <v>1.001558926469049</v>
      </c>
      <c r="AA1136">
        <v>0</v>
      </c>
      <c r="AB1136">
        <v>0</v>
      </c>
      <c r="AC1136">
        <v>0</v>
      </c>
      <c r="AD1136">
        <v>0</v>
      </c>
      <c r="AE1136">
        <v>6.0000000000000001E-3</v>
      </c>
      <c r="AF1136">
        <v>3.0000000000000001E-3</v>
      </c>
    </row>
    <row r="1137" spans="1:32" ht="14.4">
      <c r="A1137" t="s">
        <v>1428</v>
      </c>
      <c r="B1137" s="7" t="s">
        <v>166</v>
      </c>
      <c r="C1137" s="8" t="s">
        <v>93</v>
      </c>
      <c r="D1137" s="9" t="s">
        <v>66</v>
      </c>
      <c r="E1137" s="13">
        <v>36627901762</v>
      </c>
      <c r="F1137">
        <v>1373.1925816659627</v>
      </c>
      <c r="G1137" s="14">
        <v>5.6000000000000001E-2</v>
      </c>
      <c r="H1137" s="14">
        <v>55</v>
      </c>
      <c r="I1137" s="14">
        <v>0.129</v>
      </c>
      <c r="J1137">
        <v>28806</v>
      </c>
      <c r="K1137">
        <v>1.079946805702851E-3</v>
      </c>
      <c r="L1137">
        <v>94444</v>
      </c>
      <c r="M1137">
        <v>3.5407379059154364E-3</v>
      </c>
      <c r="N1137">
        <v>3.5000000000000003E-2</v>
      </c>
      <c r="O1137">
        <v>3.4000000000000002E-2</v>
      </c>
      <c r="P1137">
        <v>72</v>
      </c>
      <c r="Q1137">
        <v>67</v>
      </c>
      <c r="R1137">
        <v>0.42099999999999999</v>
      </c>
      <c r="S1137">
        <v>0.54500000000000004</v>
      </c>
      <c r="T1137">
        <v>3.5000000000000003E-2</v>
      </c>
      <c r="U1137">
        <v>26673536</v>
      </c>
      <c r="V1137">
        <v>0.68700000000000006</v>
      </c>
      <c r="W1137">
        <v>0</v>
      </c>
      <c r="Y1137">
        <v>26000000</v>
      </c>
      <c r="Z1137">
        <v>0.97474890468215392</v>
      </c>
      <c r="AA1137">
        <v>0</v>
      </c>
      <c r="AB1137">
        <v>77</v>
      </c>
      <c r="AC1137">
        <v>0</v>
      </c>
      <c r="AD1137">
        <v>0</v>
      </c>
      <c r="AE1137">
        <v>8.9999999999999993E-3</v>
      </c>
      <c r="AF1137">
        <v>2.1999999999999999E-2</v>
      </c>
    </row>
    <row r="1138" spans="1:32" ht="14.4">
      <c r="A1138" t="s">
        <v>1429</v>
      </c>
      <c r="B1138" s="7" t="s">
        <v>166</v>
      </c>
      <c r="C1138" s="8" t="s">
        <v>93</v>
      </c>
      <c r="D1138" s="9" t="s">
        <v>67</v>
      </c>
      <c r="E1138" s="13">
        <v>49954890353</v>
      </c>
      <c r="F1138">
        <v>1824.6998663661473</v>
      </c>
      <c r="G1138" s="14">
        <v>4.1000000000000002E-2</v>
      </c>
      <c r="H1138" s="14">
        <v>55</v>
      </c>
      <c r="I1138" s="14">
        <v>0.13700000000000001</v>
      </c>
      <c r="J1138">
        <v>26901</v>
      </c>
      <c r="K1138">
        <v>9.8261152728499365E-4</v>
      </c>
      <c r="L1138">
        <v>114084</v>
      </c>
      <c r="M1138">
        <v>4.1671407560604145E-3</v>
      </c>
      <c r="N1138">
        <v>3.4000000000000002E-2</v>
      </c>
      <c r="O1138">
        <v>3.3000000000000002E-2</v>
      </c>
      <c r="P1138">
        <v>72</v>
      </c>
      <c r="Q1138">
        <v>67</v>
      </c>
      <c r="R1138">
        <v>0.41899999999999998</v>
      </c>
      <c r="S1138">
        <v>0.54600000000000004</v>
      </c>
      <c r="T1138">
        <v>3.5000000000000003E-2</v>
      </c>
      <c r="U1138">
        <v>27377045</v>
      </c>
      <c r="V1138">
        <v>0.68799999999999994</v>
      </c>
      <c r="W1138">
        <v>186000000</v>
      </c>
      <c r="X1138">
        <v>6.7940130134570769</v>
      </c>
      <c r="Y1138">
        <v>627000000</v>
      </c>
      <c r="Z1138">
        <v>22.902398706653695</v>
      </c>
      <c r="AA1138">
        <v>0.24199999999999999</v>
      </c>
      <c r="AB1138">
        <v>32</v>
      </c>
      <c r="AC1138">
        <v>0</v>
      </c>
      <c r="AD1138">
        <v>312</v>
      </c>
      <c r="AE1138">
        <v>8.9999999999999993E-3</v>
      </c>
      <c r="AF1138">
        <v>5.6000000000000001E-2</v>
      </c>
    </row>
    <row r="1139" spans="1:32" ht="14.4">
      <c r="A1139" t="s">
        <v>1430</v>
      </c>
      <c r="B1139" s="7" t="s">
        <v>166</v>
      </c>
      <c r="C1139" s="8" t="s">
        <v>93</v>
      </c>
      <c r="D1139" s="9" t="s">
        <v>68</v>
      </c>
      <c r="E1139" s="13">
        <v>65141035028</v>
      </c>
      <c r="F1139">
        <v>2321.1521707006764</v>
      </c>
      <c r="G1139" s="14">
        <v>0.03</v>
      </c>
      <c r="H1139" s="14">
        <v>58</v>
      </c>
      <c r="I1139" s="14">
        <v>0.14499999999999999</v>
      </c>
      <c r="J1139">
        <v>26901</v>
      </c>
      <c r="K1139">
        <v>9.5855576315573331E-4</v>
      </c>
      <c r="L1139">
        <v>114084</v>
      </c>
      <c r="M1139">
        <v>4.0651230691743315E-3</v>
      </c>
      <c r="N1139">
        <v>3.4000000000000002E-2</v>
      </c>
      <c r="O1139">
        <v>3.3000000000000002E-2</v>
      </c>
      <c r="P1139">
        <v>72</v>
      </c>
      <c r="Q1139">
        <v>66</v>
      </c>
      <c r="R1139">
        <v>0.41799999999999998</v>
      </c>
      <c r="S1139">
        <v>0.54700000000000004</v>
      </c>
      <c r="T1139">
        <v>3.4000000000000002E-2</v>
      </c>
      <c r="U1139">
        <v>28064095</v>
      </c>
      <c r="V1139">
        <v>0.68799999999999994</v>
      </c>
      <c r="W1139">
        <v>170000000</v>
      </c>
      <c r="X1139">
        <v>6.0575621626138307</v>
      </c>
      <c r="Y1139">
        <v>526000000</v>
      </c>
      <c r="Z1139">
        <v>18.742809985499264</v>
      </c>
      <c r="AA1139">
        <v>0.27800000000000002</v>
      </c>
      <c r="AB1139">
        <v>32</v>
      </c>
      <c r="AC1139">
        <v>0</v>
      </c>
      <c r="AD1139">
        <v>312</v>
      </c>
      <c r="AE1139">
        <v>0.01</v>
      </c>
      <c r="AF1139">
        <v>0.33300000000000002</v>
      </c>
    </row>
    <row r="1140" spans="1:32" ht="14.4">
      <c r="A1140" t="s">
        <v>1431</v>
      </c>
      <c r="B1140" s="7" t="s">
        <v>166</v>
      </c>
      <c r="C1140" s="8" t="s">
        <v>93</v>
      </c>
      <c r="D1140" s="9" t="s">
        <v>69</v>
      </c>
      <c r="E1140" s="13">
        <v>88837727881</v>
      </c>
      <c r="F1140">
        <v>3091.0153285088045</v>
      </c>
      <c r="G1140" s="14">
        <v>3.6999999999999998E-2</v>
      </c>
      <c r="H1140" s="14">
        <v>95</v>
      </c>
      <c r="I1140" s="14">
        <v>0.19500000000000001</v>
      </c>
      <c r="J1140">
        <v>23696</v>
      </c>
      <c r="K1140">
        <v>8.2447740359205767E-4</v>
      </c>
      <c r="L1140">
        <v>62834</v>
      </c>
      <c r="M1140">
        <v>2.186242959879446E-3</v>
      </c>
      <c r="N1140">
        <v>3.4000000000000002E-2</v>
      </c>
      <c r="O1140">
        <v>3.2000000000000001E-2</v>
      </c>
      <c r="P1140">
        <v>72</v>
      </c>
      <c r="Q1140">
        <v>66</v>
      </c>
      <c r="R1140">
        <v>0.41699999999999998</v>
      </c>
      <c r="S1140">
        <v>0.54800000000000004</v>
      </c>
      <c r="T1140">
        <v>3.4000000000000002E-2</v>
      </c>
      <c r="U1140">
        <v>28740630</v>
      </c>
      <c r="V1140">
        <v>0.68899999999999995</v>
      </c>
      <c r="W1140">
        <v>555000000</v>
      </c>
      <c r="X1140">
        <v>19.310641416002362</v>
      </c>
      <c r="Y1140">
        <v>705000000</v>
      </c>
      <c r="Z1140">
        <v>24.529733690597595</v>
      </c>
      <c r="AA1140">
        <v>0.27800000000000002</v>
      </c>
      <c r="AB1140">
        <v>32</v>
      </c>
      <c r="AC1140">
        <v>0</v>
      </c>
      <c r="AD1140">
        <v>312</v>
      </c>
      <c r="AE1140">
        <v>8.9999999999999993E-3</v>
      </c>
      <c r="AF1140">
        <v>0.48799999999999999</v>
      </c>
    </row>
    <row r="1141" spans="1:32" ht="14.4">
      <c r="A1141" t="s">
        <v>1432</v>
      </c>
      <c r="B1141" s="7" t="s">
        <v>166</v>
      </c>
      <c r="C1141" s="8" t="s">
        <v>93</v>
      </c>
      <c r="D1141" s="9" t="s">
        <v>70</v>
      </c>
      <c r="E1141" s="13">
        <v>132000000000</v>
      </c>
      <c r="F1141">
        <v>4485.2452251761297</v>
      </c>
      <c r="G1141" s="14">
        <v>3.9E-2</v>
      </c>
      <c r="H1141" s="14">
        <v>142</v>
      </c>
      <c r="I1141" s="14">
        <v>0.19500000000000001</v>
      </c>
      <c r="J1141">
        <v>26866</v>
      </c>
      <c r="K1141">
        <v>9.1288331984531752E-4</v>
      </c>
      <c r="L1141">
        <v>114770</v>
      </c>
      <c r="M1141">
        <v>3.89978480676867E-3</v>
      </c>
      <c r="N1141">
        <v>3.3000000000000002E-2</v>
      </c>
      <c r="O1141">
        <v>3.1E-2</v>
      </c>
      <c r="P1141">
        <v>72</v>
      </c>
      <c r="Q1141">
        <v>65</v>
      </c>
      <c r="R1141">
        <v>0.41599999999999998</v>
      </c>
      <c r="S1141">
        <v>0.54900000000000004</v>
      </c>
      <c r="T1141">
        <v>3.4000000000000002E-2</v>
      </c>
      <c r="U1141">
        <v>29429829</v>
      </c>
      <c r="V1141">
        <v>0.68899999999999995</v>
      </c>
      <c r="W1141">
        <v>867000000</v>
      </c>
      <c r="X1141">
        <v>29.459906138088673</v>
      </c>
      <c r="Y1141">
        <v>813000000</v>
      </c>
      <c r="Z1141">
        <v>27.62503309142571</v>
      </c>
      <c r="AA1141">
        <v>0.27800000000000002</v>
      </c>
      <c r="AB1141">
        <v>32</v>
      </c>
      <c r="AC1141">
        <v>0</v>
      </c>
      <c r="AD1141">
        <v>312</v>
      </c>
      <c r="AE1141">
        <v>0.01</v>
      </c>
      <c r="AF1141">
        <v>0.59599999999999997</v>
      </c>
    </row>
    <row r="1142" spans="1:32" ht="14.4">
      <c r="A1142" t="s">
        <v>1433</v>
      </c>
      <c r="B1142" s="7" t="s">
        <v>166</v>
      </c>
      <c r="C1142" s="8" t="s">
        <v>93</v>
      </c>
      <c r="D1142" s="9" t="s">
        <v>71</v>
      </c>
      <c r="E1142" s="13">
        <v>112000000000</v>
      </c>
      <c r="F1142">
        <v>3713.1340081004009</v>
      </c>
      <c r="G1142" s="14">
        <v>4.5999999999999999E-2</v>
      </c>
      <c r="H1142" s="14">
        <v>143</v>
      </c>
      <c r="I1142" s="14">
        <v>0.156</v>
      </c>
      <c r="J1142">
        <v>26866</v>
      </c>
      <c r="K1142">
        <v>8.9068802019308358E-4</v>
      </c>
      <c r="L1142">
        <v>114770</v>
      </c>
      <c r="M1142">
        <v>3.8049677688364552E-3</v>
      </c>
      <c r="N1142">
        <v>3.3000000000000002E-2</v>
      </c>
      <c r="O1142">
        <v>3.1E-2</v>
      </c>
      <c r="P1142">
        <v>72</v>
      </c>
      <c r="Q1142">
        <v>65</v>
      </c>
      <c r="R1142">
        <v>0.41499999999999998</v>
      </c>
      <c r="S1142">
        <v>0.55100000000000005</v>
      </c>
      <c r="T1142">
        <v>3.4000000000000002E-2</v>
      </c>
      <c r="U1142">
        <v>30163199</v>
      </c>
      <c r="V1142">
        <v>0.69</v>
      </c>
      <c r="W1142">
        <v>1432000000</v>
      </c>
      <c r="X1142">
        <v>47.47507053214084</v>
      </c>
      <c r="Y1142">
        <v>1221000000</v>
      </c>
      <c r="Z1142">
        <v>40.479791284737402</v>
      </c>
      <c r="AA1142">
        <v>0.27800000000000002</v>
      </c>
      <c r="AB1142">
        <v>32</v>
      </c>
      <c r="AC1142">
        <v>0</v>
      </c>
      <c r="AD1142">
        <v>312</v>
      </c>
      <c r="AE1142">
        <v>1.0999999999999999E-2</v>
      </c>
      <c r="AF1142">
        <v>0.66700000000000004</v>
      </c>
    </row>
    <row r="1143" spans="1:32" ht="14.4">
      <c r="A1143" t="s">
        <v>1434</v>
      </c>
      <c r="B1143" s="7" t="s">
        <v>166</v>
      </c>
      <c r="C1143" s="8" t="s">
        <v>93</v>
      </c>
      <c r="D1143" s="9" t="s">
        <v>72</v>
      </c>
      <c r="E1143" s="13">
        <v>143000000000</v>
      </c>
      <c r="F1143">
        <v>4618.5080087512652</v>
      </c>
      <c r="G1143" s="14">
        <v>3.1E-2</v>
      </c>
      <c r="H1143" s="14">
        <v>141</v>
      </c>
      <c r="I1143" s="14">
        <v>0.13300000000000001</v>
      </c>
      <c r="J1143">
        <v>27086</v>
      </c>
      <c r="K1143">
        <v>8.7480355192333403E-4</v>
      </c>
      <c r="L1143">
        <v>91118</v>
      </c>
      <c r="M1143">
        <v>2.9428616275622224E-3</v>
      </c>
      <c r="N1143">
        <v>3.2000000000000001E-2</v>
      </c>
      <c r="O1143">
        <v>0.03</v>
      </c>
      <c r="P1143">
        <v>73</v>
      </c>
      <c r="Q1143">
        <v>65</v>
      </c>
      <c r="R1143">
        <v>0.41199999999999998</v>
      </c>
      <c r="S1143">
        <v>0.55400000000000005</v>
      </c>
      <c r="T1143">
        <v>3.4000000000000002E-2</v>
      </c>
      <c r="U1143">
        <v>30962380</v>
      </c>
      <c r="V1143">
        <v>0.69</v>
      </c>
      <c r="W1143">
        <v>1736000000</v>
      </c>
      <c r="X1143">
        <v>56.068041281064311</v>
      </c>
      <c r="Y1143">
        <v>1675000000</v>
      </c>
      <c r="Z1143">
        <v>54.097908494114471</v>
      </c>
      <c r="AA1143">
        <v>0.27800000000000002</v>
      </c>
      <c r="AB1143">
        <v>32</v>
      </c>
      <c r="AC1143">
        <v>0</v>
      </c>
      <c r="AD1143">
        <v>312</v>
      </c>
      <c r="AE1143">
        <v>2.5000000000000001E-2</v>
      </c>
      <c r="AF1143">
        <v>0.751</v>
      </c>
    </row>
    <row r="1144" spans="1:32" ht="14.4">
      <c r="A1144" t="s">
        <v>1435</v>
      </c>
      <c r="B1144" s="7" t="s">
        <v>166</v>
      </c>
      <c r="C1144" s="8" t="s">
        <v>93</v>
      </c>
      <c r="D1144" s="9" t="s">
        <v>73</v>
      </c>
      <c r="E1144" s="13">
        <v>191000000000</v>
      </c>
      <c r="F1144">
        <v>6013.850117222848</v>
      </c>
      <c r="G1144" s="14">
        <v>2.7E-2</v>
      </c>
      <c r="H1144" s="14">
        <v>160</v>
      </c>
      <c r="I1144" s="14">
        <v>0.13600000000000001</v>
      </c>
      <c r="J1144">
        <v>21503</v>
      </c>
      <c r="K1144">
        <v>6.7704617314472723E-4</v>
      </c>
      <c r="L1144">
        <v>99544</v>
      </c>
      <c r="M1144">
        <v>3.1342549532399539E-3</v>
      </c>
      <c r="N1144">
        <v>3.2000000000000001E-2</v>
      </c>
      <c r="O1144">
        <v>2.9000000000000001E-2</v>
      </c>
      <c r="P1144">
        <v>73</v>
      </c>
      <c r="Q1144">
        <v>65</v>
      </c>
      <c r="R1144">
        <v>0.40899999999999997</v>
      </c>
      <c r="S1144">
        <v>0.55800000000000005</v>
      </c>
      <c r="T1144">
        <v>3.3000000000000002E-2</v>
      </c>
      <c r="U1144">
        <v>31760020</v>
      </c>
      <c r="V1144">
        <v>0.69099999999999995</v>
      </c>
      <c r="W1144">
        <v>1557000000</v>
      </c>
      <c r="X1144">
        <v>49.023898599560077</v>
      </c>
      <c r="Y1144">
        <v>1879000000</v>
      </c>
      <c r="Z1144">
        <v>59.162431257914825</v>
      </c>
      <c r="AA1144">
        <v>0.27800000000000002</v>
      </c>
      <c r="AB1144">
        <v>32</v>
      </c>
      <c r="AC1144">
        <v>0</v>
      </c>
      <c r="AD1144">
        <v>312</v>
      </c>
      <c r="AE1144">
        <v>0.05</v>
      </c>
      <c r="AF1144">
        <v>0.80200000000000005</v>
      </c>
    </row>
    <row r="1145" spans="1:32" ht="14.4">
      <c r="A1145" t="s">
        <v>1436</v>
      </c>
      <c r="B1145" s="7" t="s">
        <v>166</v>
      </c>
      <c r="C1145" s="8" t="s">
        <v>93</v>
      </c>
      <c r="D1145" s="9" t="s">
        <v>74</v>
      </c>
      <c r="E1145" s="13">
        <v>216000000000</v>
      </c>
      <c r="F1145">
        <v>6630.1987319192413</v>
      </c>
      <c r="G1145" s="14">
        <v>3.5999999999999997E-2</v>
      </c>
      <c r="H1145" s="14">
        <v>226</v>
      </c>
      <c r="I1145" s="14">
        <v>0.13</v>
      </c>
      <c r="J1145">
        <v>21503</v>
      </c>
      <c r="K1145">
        <v>6.6004242283546034E-4</v>
      </c>
      <c r="L1145">
        <v>99544</v>
      </c>
      <c r="M1145">
        <v>3.055539363750782E-3</v>
      </c>
      <c r="N1145">
        <v>3.1E-2</v>
      </c>
      <c r="O1145">
        <v>2.9000000000000001E-2</v>
      </c>
      <c r="P1145">
        <v>73</v>
      </c>
      <c r="Q1145">
        <v>66</v>
      </c>
      <c r="R1145">
        <v>0.40500000000000003</v>
      </c>
      <c r="S1145">
        <v>0.56200000000000006</v>
      </c>
      <c r="T1145">
        <v>3.3000000000000002E-2</v>
      </c>
      <c r="U1145">
        <v>32578209</v>
      </c>
      <c r="V1145">
        <v>0.69199999999999995</v>
      </c>
      <c r="W1145">
        <v>1640000000</v>
      </c>
      <c r="X1145">
        <v>50.340397779386826</v>
      </c>
      <c r="Y1145">
        <v>2363000000</v>
      </c>
      <c r="Z1145">
        <v>72.533146312616509</v>
      </c>
      <c r="AA1145">
        <v>0.27800000000000002</v>
      </c>
      <c r="AB1145">
        <v>29</v>
      </c>
      <c r="AC1145">
        <v>155</v>
      </c>
      <c r="AD1145">
        <v>312</v>
      </c>
      <c r="AE1145">
        <v>7.0999999999999994E-2</v>
      </c>
      <c r="AF1145">
        <v>0.81599999999999995</v>
      </c>
    </row>
    <row r="1146" spans="1:32" ht="14.4">
      <c r="A1146" t="s">
        <v>1437</v>
      </c>
      <c r="B1146" s="7" t="s">
        <v>167</v>
      </c>
      <c r="C1146" s="8" t="s">
        <v>76</v>
      </c>
      <c r="D1146" s="9" t="s">
        <v>62</v>
      </c>
      <c r="E1146" s="13">
        <v>97331522066</v>
      </c>
      <c r="F1146">
        <v>25578.730976822611</v>
      </c>
      <c r="G1146" s="14">
        <v>6.0999999999999999E-2</v>
      </c>
      <c r="H1146" s="14">
        <v>1572</v>
      </c>
      <c r="I1146" s="14">
        <v>4.8000000000000001E-2</v>
      </c>
      <c r="J1146">
        <v>13350</v>
      </c>
      <c r="K1146">
        <v>3.5083809570863253E-3</v>
      </c>
      <c r="L1146">
        <v>0</v>
      </c>
      <c r="N1146">
        <v>1.4E-2</v>
      </c>
      <c r="O1146">
        <v>6.0000000000000001E-3</v>
      </c>
      <c r="P1146">
        <v>79</v>
      </c>
      <c r="Q1146">
        <v>74</v>
      </c>
      <c r="R1146">
        <v>0.218</v>
      </c>
      <c r="S1146">
        <v>0.67</v>
      </c>
      <c r="T1146">
        <v>0.112</v>
      </c>
      <c r="U1146">
        <v>3805174</v>
      </c>
      <c r="V1146">
        <v>0.59099999999999997</v>
      </c>
      <c r="W1146">
        <v>3517000000</v>
      </c>
      <c r="X1146">
        <v>924.26785214027007</v>
      </c>
      <c r="Y1146">
        <v>2626000000</v>
      </c>
      <c r="Z1146">
        <v>690.11298826282325</v>
      </c>
      <c r="AA1146">
        <v>0</v>
      </c>
      <c r="AB1146">
        <v>0</v>
      </c>
      <c r="AC1146">
        <v>0</v>
      </c>
      <c r="AD1146">
        <v>0</v>
      </c>
      <c r="AE1146">
        <v>0.17899999999999999</v>
      </c>
      <c r="AF1146">
        <v>0.64700000000000002</v>
      </c>
    </row>
    <row r="1147" spans="1:32" ht="14.4">
      <c r="A1147" t="s">
        <v>1438</v>
      </c>
      <c r="B1147" s="7" t="s">
        <v>167</v>
      </c>
      <c r="C1147" s="8" t="s">
        <v>76</v>
      </c>
      <c r="D1147" s="9" t="s">
        <v>63</v>
      </c>
      <c r="E1147" s="13">
        <v>105000000000</v>
      </c>
      <c r="F1147">
        <v>27158.148103986223</v>
      </c>
      <c r="G1147" s="14">
        <v>6.7000000000000004E-2</v>
      </c>
      <c r="H1147" s="14">
        <v>1848</v>
      </c>
      <c r="I1147" s="14">
        <v>4.8000000000000001E-2</v>
      </c>
      <c r="J1147">
        <v>13216</v>
      </c>
      <c r="K1147">
        <v>3.4183055746883993E-3</v>
      </c>
      <c r="L1147">
        <v>0</v>
      </c>
      <c r="N1147">
        <v>1.4999999999999999E-2</v>
      </c>
      <c r="O1147">
        <v>6.0000000000000001E-3</v>
      </c>
      <c r="P1147">
        <v>80</v>
      </c>
      <c r="Q1147">
        <v>75</v>
      </c>
      <c r="R1147">
        <v>0.214</v>
      </c>
      <c r="S1147">
        <v>0.67400000000000004</v>
      </c>
      <c r="T1147">
        <v>0.112</v>
      </c>
      <c r="U1147">
        <v>3866243</v>
      </c>
      <c r="V1147">
        <v>0.59399999999999997</v>
      </c>
      <c r="W1147">
        <v>3789000000</v>
      </c>
      <c r="X1147">
        <v>980.0211730095599</v>
      </c>
      <c r="Y1147">
        <v>2956000000</v>
      </c>
      <c r="Z1147">
        <v>764.56653138460263</v>
      </c>
      <c r="AA1147">
        <v>0</v>
      </c>
      <c r="AB1147">
        <v>0</v>
      </c>
      <c r="AC1147">
        <v>0</v>
      </c>
      <c r="AD1147">
        <v>0</v>
      </c>
      <c r="AE1147">
        <v>0.23100000000000001</v>
      </c>
      <c r="AF1147">
        <v>0.76800000000000002</v>
      </c>
    </row>
    <row r="1148" spans="1:32" ht="14.4">
      <c r="A1148" t="s">
        <v>1439</v>
      </c>
      <c r="B1148" s="7" t="s">
        <v>167</v>
      </c>
      <c r="C1148" s="8" t="s">
        <v>76</v>
      </c>
      <c r="D1148" s="9" t="s">
        <v>64</v>
      </c>
      <c r="E1148" s="13">
        <v>123000000000</v>
      </c>
      <c r="F1148">
        <v>31282.212094923965</v>
      </c>
      <c r="G1148" s="14">
        <v>7.0000000000000007E-2</v>
      </c>
      <c r="H1148" s="14">
        <v>2221</v>
      </c>
      <c r="I1148" s="14">
        <v>3.7999999999999999E-2</v>
      </c>
      <c r="J1148">
        <v>14219</v>
      </c>
      <c r="K1148">
        <v>3.6162745835587305E-3</v>
      </c>
      <c r="L1148">
        <v>40000</v>
      </c>
      <c r="M1148">
        <v>1.0173077104040314E-2</v>
      </c>
      <c r="N1148">
        <v>1.4999999999999999E-2</v>
      </c>
      <c r="O1148">
        <v>5.0000000000000001E-3</v>
      </c>
      <c r="P1148">
        <v>80</v>
      </c>
      <c r="Q1148">
        <v>75</v>
      </c>
      <c r="R1148">
        <v>0.21099999999999999</v>
      </c>
      <c r="S1148">
        <v>0.67800000000000005</v>
      </c>
      <c r="T1148">
        <v>0.111</v>
      </c>
      <c r="U1148">
        <v>3931947</v>
      </c>
      <c r="V1148">
        <v>0.59599999999999997</v>
      </c>
      <c r="W1148">
        <v>4228000000</v>
      </c>
      <c r="X1148">
        <v>1075.2942498970613</v>
      </c>
      <c r="Y1148">
        <v>3835000000</v>
      </c>
      <c r="Z1148">
        <v>975.34376734986506</v>
      </c>
      <c r="AA1148">
        <v>0</v>
      </c>
      <c r="AB1148">
        <v>0</v>
      </c>
      <c r="AC1148">
        <v>0</v>
      </c>
      <c r="AD1148">
        <v>0</v>
      </c>
      <c r="AE1148">
        <v>0.25900000000000001</v>
      </c>
      <c r="AF1148">
        <v>0.76200000000000001</v>
      </c>
    </row>
    <row r="1149" spans="1:32" ht="14.4">
      <c r="A1149" t="s">
        <v>1440</v>
      </c>
      <c r="B1149" s="7" t="s">
        <v>167</v>
      </c>
      <c r="C1149" s="8" t="s">
        <v>76</v>
      </c>
      <c r="D1149" s="9" t="s">
        <v>65</v>
      </c>
      <c r="E1149" s="13">
        <v>159000000000</v>
      </c>
      <c r="F1149">
        <v>39784.602658161937</v>
      </c>
      <c r="G1149" s="14">
        <v>7.2999999999999995E-2</v>
      </c>
      <c r="H1149" s="14">
        <v>2918</v>
      </c>
      <c r="I1149" s="14">
        <v>2.8000000000000001E-2</v>
      </c>
      <c r="J1149">
        <v>14364</v>
      </c>
      <c r="K1149">
        <v>3.5941259910807423E-3</v>
      </c>
      <c r="L1149">
        <v>40623</v>
      </c>
      <c r="M1149">
        <v>1.0164590652720204E-2</v>
      </c>
      <c r="N1149">
        <v>1.4999999999999999E-2</v>
      </c>
      <c r="O1149">
        <v>5.0000000000000001E-3</v>
      </c>
      <c r="P1149">
        <v>81</v>
      </c>
      <c r="Q1149">
        <v>76</v>
      </c>
      <c r="R1149">
        <v>0.20799999999999999</v>
      </c>
      <c r="S1149">
        <v>0.68100000000000005</v>
      </c>
      <c r="T1149">
        <v>0.111</v>
      </c>
      <c r="U1149">
        <v>3996521</v>
      </c>
      <c r="V1149">
        <v>0.59899999999999998</v>
      </c>
      <c r="W1149">
        <v>5206000000</v>
      </c>
      <c r="X1149">
        <v>1302.6329650213272</v>
      </c>
      <c r="Y1149">
        <v>4832000000</v>
      </c>
      <c r="Z1149">
        <v>1209.0515726052733</v>
      </c>
      <c r="AA1149">
        <v>0</v>
      </c>
      <c r="AB1149">
        <v>18</v>
      </c>
      <c r="AC1149">
        <v>0</v>
      </c>
      <c r="AD1149">
        <v>0</v>
      </c>
      <c r="AE1149">
        <v>0.34300000000000003</v>
      </c>
      <c r="AF1149">
        <v>0.873</v>
      </c>
    </row>
    <row r="1150" spans="1:32" ht="14.4">
      <c r="A1150" t="s">
        <v>1441</v>
      </c>
      <c r="B1150" s="7" t="s">
        <v>167</v>
      </c>
      <c r="C1150" s="8" t="s">
        <v>76</v>
      </c>
      <c r="D1150" s="9" t="s">
        <v>66</v>
      </c>
      <c r="E1150" s="13">
        <v>186000000000</v>
      </c>
      <c r="F1150">
        <v>45697.304006474275</v>
      </c>
      <c r="G1150" s="14">
        <v>7.4999999999999997E-2</v>
      </c>
      <c r="H1150" s="14">
        <v>3487</v>
      </c>
      <c r="I1150" s="14">
        <v>2.5999999999999999E-2</v>
      </c>
      <c r="J1150">
        <v>14903</v>
      </c>
      <c r="K1150">
        <v>3.6614350624112157E-3</v>
      </c>
      <c r="L1150">
        <v>43021</v>
      </c>
      <c r="M1150">
        <v>1.0569589869153385E-2</v>
      </c>
      <c r="N1150">
        <v>1.4999999999999999E-2</v>
      </c>
      <c r="O1150">
        <v>5.0000000000000001E-3</v>
      </c>
      <c r="P1150">
        <v>81</v>
      </c>
      <c r="Q1150">
        <v>76</v>
      </c>
      <c r="R1150">
        <v>0.20599999999999999</v>
      </c>
      <c r="S1150">
        <v>0.68300000000000005</v>
      </c>
      <c r="T1150">
        <v>0.111</v>
      </c>
      <c r="U1150">
        <v>4070262</v>
      </c>
      <c r="V1150">
        <v>0.60199999999999998</v>
      </c>
      <c r="W1150">
        <v>6075000000</v>
      </c>
      <c r="X1150">
        <v>1492.5329131146841</v>
      </c>
      <c r="Y1150">
        <v>5291000000</v>
      </c>
      <c r="Z1150">
        <v>1299.9163198830936</v>
      </c>
      <c r="AA1150">
        <v>0</v>
      </c>
      <c r="AB1150">
        <v>18</v>
      </c>
      <c r="AC1150">
        <v>0</v>
      </c>
      <c r="AD1150">
        <v>0</v>
      </c>
      <c r="AE1150">
        <v>0.37</v>
      </c>
      <c r="AF1150">
        <v>0.94499999999999995</v>
      </c>
    </row>
    <row r="1151" spans="1:32" ht="14.4">
      <c r="A1151" t="s">
        <v>1442</v>
      </c>
      <c r="B1151" s="7" t="s">
        <v>167</v>
      </c>
      <c r="C1151" s="8" t="s">
        <v>76</v>
      </c>
      <c r="D1151" s="9" t="s">
        <v>67</v>
      </c>
      <c r="E1151" s="13">
        <v>203000000000</v>
      </c>
      <c r="F1151">
        <v>48799.085750330414</v>
      </c>
      <c r="G1151" s="14">
        <v>7.5999999999999998E-2</v>
      </c>
      <c r="H1151" s="14">
        <v>3734</v>
      </c>
      <c r="I1151" s="14">
        <v>2.5999999999999999E-2</v>
      </c>
      <c r="J1151">
        <v>14432</v>
      </c>
      <c r="K1151">
        <v>3.4693024903880224E-3</v>
      </c>
      <c r="L1151">
        <v>44151</v>
      </c>
      <c r="M1151">
        <v>1.0613440566319399E-2</v>
      </c>
      <c r="N1151">
        <v>1.4999999999999999E-2</v>
      </c>
      <c r="O1151">
        <v>4.0000000000000001E-3</v>
      </c>
      <c r="P1151">
        <v>81</v>
      </c>
      <c r="Q1151">
        <v>77</v>
      </c>
      <c r="R1151">
        <v>0.20599999999999999</v>
      </c>
      <c r="S1151">
        <v>0.68400000000000005</v>
      </c>
      <c r="T1151">
        <v>0.111</v>
      </c>
      <c r="U1151">
        <v>4159914</v>
      </c>
      <c r="V1151">
        <v>0.60499999999999998</v>
      </c>
      <c r="W1151">
        <v>6780000000</v>
      </c>
      <c r="X1151">
        <v>1629.8413861440404</v>
      </c>
      <c r="Y1151">
        <v>6186000000</v>
      </c>
      <c r="Z1151">
        <v>1487.0499726677042</v>
      </c>
      <c r="AA1151">
        <v>0.253</v>
      </c>
      <c r="AB1151">
        <v>18</v>
      </c>
      <c r="AC1151">
        <v>0</v>
      </c>
      <c r="AD1151">
        <v>76</v>
      </c>
      <c r="AE1151">
        <v>0.41599999999999998</v>
      </c>
      <c r="AF1151">
        <v>1.0269999999999999</v>
      </c>
    </row>
    <row r="1152" spans="1:32" ht="14.4">
      <c r="A1152" t="s">
        <v>1443</v>
      </c>
      <c r="B1152" s="7" t="s">
        <v>167</v>
      </c>
      <c r="C1152" s="8" t="s">
        <v>76</v>
      </c>
      <c r="D1152" s="9" t="s">
        <v>68</v>
      </c>
      <c r="E1152" s="13">
        <v>223000000000</v>
      </c>
      <c r="F1152">
        <v>52174.275181165227</v>
      </c>
      <c r="G1152" s="14">
        <v>7.4999999999999997E-2</v>
      </c>
      <c r="H1152" s="14">
        <v>3982</v>
      </c>
      <c r="I1152" s="8"/>
      <c r="J1152">
        <v>14269</v>
      </c>
      <c r="K1152">
        <v>3.338451715515904E-3</v>
      </c>
      <c r="L1152">
        <v>43956</v>
      </c>
      <c r="M1152">
        <v>1.028418134467847E-2</v>
      </c>
      <c r="N1152">
        <v>1.4999999999999999E-2</v>
      </c>
      <c r="O1152">
        <v>4.0000000000000001E-3</v>
      </c>
      <c r="P1152">
        <v>82</v>
      </c>
      <c r="Q1152">
        <v>77</v>
      </c>
      <c r="R1152">
        <v>0.20599999999999999</v>
      </c>
      <c r="S1152">
        <v>0.68300000000000005</v>
      </c>
      <c r="T1152">
        <v>0.111</v>
      </c>
      <c r="U1152">
        <v>4274137</v>
      </c>
      <c r="V1152">
        <v>0.60799999999999998</v>
      </c>
      <c r="W1152">
        <v>7664000000</v>
      </c>
      <c r="X1152">
        <v>1793.110515643275</v>
      </c>
      <c r="Y1152">
        <v>6978000000</v>
      </c>
      <c r="Z1152">
        <v>1632.6102789873137</v>
      </c>
      <c r="AA1152">
        <v>0.253</v>
      </c>
      <c r="AB1152">
        <v>13</v>
      </c>
      <c r="AC1152">
        <v>0</v>
      </c>
      <c r="AD1152">
        <v>76</v>
      </c>
      <c r="AE1152">
        <v>0.54800000000000004</v>
      </c>
      <c r="AF1152">
        <v>1.1100000000000001</v>
      </c>
    </row>
    <row r="1153" spans="1:32" ht="14.4">
      <c r="A1153" t="s">
        <v>1444</v>
      </c>
      <c r="B1153" s="7" t="s">
        <v>167</v>
      </c>
      <c r="C1153" s="8" t="s">
        <v>76</v>
      </c>
      <c r="D1153" s="9" t="s">
        <v>69</v>
      </c>
      <c r="E1153" s="13">
        <v>260000000000</v>
      </c>
      <c r="F1153">
        <v>59105.121185957898</v>
      </c>
      <c r="G1153" s="14">
        <v>7.9000000000000001E-2</v>
      </c>
      <c r="H1153" s="14">
        <v>4733</v>
      </c>
      <c r="I1153" s="8"/>
      <c r="J1153">
        <v>15120</v>
      </c>
      <c r="K1153">
        <v>3.4371901243526286E-3</v>
      </c>
      <c r="L1153">
        <v>44583</v>
      </c>
      <c r="M1153">
        <v>1.0134936991667542E-2</v>
      </c>
      <c r="N1153">
        <v>1.6E-2</v>
      </c>
      <c r="O1153">
        <v>4.0000000000000001E-3</v>
      </c>
      <c r="P1153">
        <v>82</v>
      </c>
      <c r="Q1153">
        <v>77</v>
      </c>
      <c r="R1153">
        <v>0.20799999999999999</v>
      </c>
      <c r="S1153">
        <v>0.68100000000000005</v>
      </c>
      <c r="T1153">
        <v>0.111</v>
      </c>
      <c r="U1153">
        <v>4398942</v>
      </c>
      <c r="V1153">
        <v>0.61</v>
      </c>
      <c r="W1153">
        <v>9263000000</v>
      </c>
      <c r="X1153">
        <v>2105.7336059443383</v>
      </c>
      <c r="Y1153">
        <v>8785000000</v>
      </c>
      <c r="Z1153">
        <v>1997.0711139178466</v>
      </c>
      <c r="AA1153">
        <v>0.253</v>
      </c>
      <c r="AB1153">
        <v>13</v>
      </c>
      <c r="AC1153">
        <v>0</v>
      </c>
      <c r="AD1153">
        <v>76</v>
      </c>
      <c r="AE1153">
        <v>0.61199999999999999</v>
      </c>
      <c r="AF1153">
        <v>1.159</v>
      </c>
    </row>
    <row r="1154" spans="1:32" ht="14.4">
      <c r="A1154" t="s">
        <v>1445</v>
      </c>
      <c r="B1154" s="7" t="s">
        <v>167</v>
      </c>
      <c r="C1154" s="8" t="s">
        <v>76</v>
      </c>
      <c r="D1154" s="9" t="s">
        <v>70</v>
      </c>
      <c r="E1154" s="13">
        <v>264000000000</v>
      </c>
      <c r="F1154">
        <v>58803.299399671771</v>
      </c>
      <c r="G1154" s="14">
        <v>9.0999999999999998E-2</v>
      </c>
      <c r="H1154" s="14">
        <v>5393</v>
      </c>
      <c r="I1154" s="8"/>
      <c r="J1154">
        <v>14330</v>
      </c>
      <c r="K1154">
        <v>3.19186091059582E-3</v>
      </c>
      <c r="L1154">
        <v>43535</v>
      </c>
      <c r="M1154">
        <v>9.6969759066845088E-3</v>
      </c>
      <c r="N1154">
        <v>1.7000000000000001E-2</v>
      </c>
      <c r="O1154">
        <v>4.0000000000000001E-3</v>
      </c>
      <c r="P1154">
        <v>82</v>
      </c>
      <c r="Q1154">
        <v>78</v>
      </c>
      <c r="R1154">
        <v>0.21</v>
      </c>
      <c r="S1154">
        <v>0.67900000000000005</v>
      </c>
      <c r="T1154">
        <v>0.111</v>
      </c>
      <c r="U1154">
        <v>4489544</v>
      </c>
      <c r="V1154">
        <v>0.61299999999999999</v>
      </c>
      <c r="W1154">
        <v>9967000000</v>
      </c>
      <c r="X1154">
        <v>2220.0472921080627</v>
      </c>
      <c r="Y1154">
        <v>10539000000</v>
      </c>
      <c r="Z1154">
        <v>2347.4544408073516</v>
      </c>
      <c r="AA1154">
        <v>0.254</v>
      </c>
      <c r="AB1154">
        <v>13</v>
      </c>
      <c r="AC1154">
        <v>0</v>
      </c>
      <c r="AD1154">
        <v>76</v>
      </c>
      <c r="AE1154">
        <v>0.65300000000000002</v>
      </c>
      <c r="AF1154">
        <v>1.1599999999999999</v>
      </c>
    </row>
    <row r="1155" spans="1:32" ht="14.4">
      <c r="A1155" t="s">
        <v>1446</v>
      </c>
      <c r="B1155" s="7" t="s">
        <v>167</v>
      </c>
      <c r="C1155" s="8" t="s">
        <v>76</v>
      </c>
      <c r="D1155" s="9" t="s">
        <v>71</v>
      </c>
      <c r="E1155" s="13">
        <v>225000000000</v>
      </c>
      <c r="F1155">
        <v>49610.010197613206</v>
      </c>
      <c r="G1155" s="14">
        <v>0.1</v>
      </c>
      <c r="H1155" s="14">
        <v>5040</v>
      </c>
      <c r="I1155" s="8"/>
      <c r="J1155">
        <v>14330</v>
      </c>
      <c r="K1155">
        <v>3.1596064272524324E-3</v>
      </c>
      <c r="L1155">
        <v>43535</v>
      </c>
      <c r="M1155">
        <v>9.5989857509026274E-3</v>
      </c>
      <c r="N1155">
        <v>1.7000000000000001E-2</v>
      </c>
      <c r="O1155">
        <v>4.0000000000000001E-3</v>
      </c>
      <c r="P1155">
        <v>83</v>
      </c>
      <c r="Q1155">
        <v>78</v>
      </c>
      <c r="R1155">
        <v>0.21199999999999999</v>
      </c>
      <c r="S1155">
        <v>0.67600000000000005</v>
      </c>
      <c r="T1155">
        <v>0.112</v>
      </c>
      <c r="U1155">
        <v>4535375</v>
      </c>
      <c r="V1155">
        <v>0.61599999999999999</v>
      </c>
      <c r="W1155">
        <v>8458000000</v>
      </c>
      <c r="X1155">
        <v>1864.8954055618333</v>
      </c>
      <c r="Y1155">
        <v>7934000000</v>
      </c>
      <c r="Z1155">
        <v>1749.3592040349474</v>
      </c>
      <c r="AA1155">
        <v>0.255</v>
      </c>
      <c r="AB1155">
        <v>13</v>
      </c>
      <c r="AC1155">
        <v>0</v>
      </c>
      <c r="AD1155">
        <v>76</v>
      </c>
      <c r="AE1155">
        <v>0.67400000000000004</v>
      </c>
      <c r="AF1155">
        <v>1.0669999999999999</v>
      </c>
    </row>
    <row r="1156" spans="1:32" ht="14.4">
      <c r="A1156" t="s">
        <v>1447</v>
      </c>
      <c r="B1156" s="7" t="s">
        <v>167</v>
      </c>
      <c r="C1156" s="8" t="s">
        <v>76</v>
      </c>
      <c r="D1156" s="9" t="s">
        <v>72</v>
      </c>
      <c r="E1156" s="13">
        <v>209000000000</v>
      </c>
      <c r="F1156">
        <v>45831.775455000985</v>
      </c>
      <c r="G1156" s="14">
        <v>9.2999999999999999E-2</v>
      </c>
      <c r="H1156" s="14">
        <v>4320</v>
      </c>
      <c r="I1156" s="8"/>
      <c r="J1156">
        <v>14061</v>
      </c>
      <c r="K1156">
        <v>3.0834478214008076E-3</v>
      </c>
      <c r="L1156">
        <v>43337</v>
      </c>
      <c r="M1156">
        <v>9.5034050377673564E-3</v>
      </c>
      <c r="N1156">
        <v>1.7000000000000001E-2</v>
      </c>
      <c r="O1156">
        <v>4.0000000000000001E-3</v>
      </c>
      <c r="P1156">
        <v>83</v>
      </c>
      <c r="Q1156">
        <v>79</v>
      </c>
      <c r="R1156">
        <v>0.21299999999999999</v>
      </c>
      <c r="S1156">
        <v>0.67300000000000004</v>
      </c>
      <c r="T1156">
        <v>0.113</v>
      </c>
      <c r="U1156">
        <v>4560155</v>
      </c>
      <c r="V1156">
        <v>0.61799999999999999</v>
      </c>
      <c r="W1156">
        <v>8187000000</v>
      </c>
      <c r="X1156">
        <v>1795.3337112444642</v>
      </c>
      <c r="Y1156">
        <v>7178000000</v>
      </c>
      <c r="Z1156">
        <v>1574.0693024688853</v>
      </c>
      <c r="AA1156">
        <v>0.253</v>
      </c>
      <c r="AB1156">
        <v>13</v>
      </c>
      <c r="AC1156">
        <v>0</v>
      </c>
      <c r="AD1156">
        <v>76</v>
      </c>
      <c r="AE1156">
        <v>0.69899999999999995</v>
      </c>
      <c r="AF1156">
        <v>1.052</v>
      </c>
    </row>
    <row r="1157" spans="1:32" ht="14.4">
      <c r="A1157" t="s">
        <v>1448</v>
      </c>
      <c r="B1157" s="7" t="s">
        <v>167</v>
      </c>
      <c r="C1157" s="8" t="s">
        <v>76</v>
      </c>
      <c r="D1157" s="9" t="s">
        <v>73</v>
      </c>
      <c r="E1157" s="13">
        <v>226000000000</v>
      </c>
      <c r="F1157">
        <v>49379.54384663151</v>
      </c>
      <c r="G1157" s="14">
        <v>8.7999999999999995E-2</v>
      </c>
      <c r="H1157" s="14">
        <v>4306</v>
      </c>
      <c r="I1157" s="8"/>
      <c r="J1157">
        <v>14607</v>
      </c>
      <c r="K1157">
        <v>3.1915353848130375E-3</v>
      </c>
      <c r="L1157">
        <v>43458</v>
      </c>
      <c r="M1157">
        <v>9.4952929933049199E-3</v>
      </c>
      <c r="N1157">
        <v>1.6E-2</v>
      </c>
      <c r="O1157">
        <v>3.0000000000000001E-3</v>
      </c>
      <c r="P1157">
        <v>83</v>
      </c>
      <c r="Q1157">
        <v>79</v>
      </c>
      <c r="R1157">
        <v>0.215</v>
      </c>
      <c r="S1157">
        <v>0.67</v>
      </c>
      <c r="T1157">
        <v>0.115</v>
      </c>
      <c r="U1157">
        <v>4576794</v>
      </c>
      <c r="V1157">
        <v>0.621</v>
      </c>
      <c r="W1157">
        <v>9526000000</v>
      </c>
      <c r="X1157">
        <v>2081.3696224912023</v>
      </c>
      <c r="Y1157">
        <v>6837000000</v>
      </c>
      <c r="Z1157">
        <v>1493.8404481390248</v>
      </c>
      <c r="AA1157">
        <v>0.254</v>
      </c>
      <c r="AB1157">
        <v>13</v>
      </c>
      <c r="AC1157">
        <v>0</v>
      </c>
      <c r="AD1157">
        <v>76</v>
      </c>
      <c r="AE1157">
        <v>0.749</v>
      </c>
      <c r="AF1157">
        <v>1.085</v>
      </c>
    </row>
    <row r="1158" spans="1:32" ht="14.4">
      <c r="A1158" t="s">
        <v>1449</v>
      </c>
      <c r="B1158" s="7" t="s">
        <v>167</v>
      </c>
      <c r="C1158" s="8" t="s">
        <v>76</v>
      </c>
      <c r="D1158" s="9" t="s">
        <v>74</v>
      </c>
      <c r="E1158" s="13">
        <v>211000000000</v>
      </c>
      <c r="F1158">
        <v>46000.596917698393</v>
      </c>
      <c r="G1158" s="14">
        <v>8.1000000000000003E-2</v>
      </c>
      <c r="H1158" s="14">
        <v>3708</v>
      </c>
      <c r="I1158" s="8"/>
      <c r="J1158">
        <v>14607</v>
      </c>
      <c r="K1158">
        <v>3.1845057780891962E-3</v>
      </c>
      <c r="L1158">
        <v>43458</v>
      </c>
      <c r="M1158">
        <v>9.4743788665845336E-3</v>
      </c>
      <c r="N1158">
        <v>1.6E-2</v>
      </c>
      <c r="O1158">
        <v>3.0000000000000001E-3</v>
      </c>
      <c r="P1158">
        <v>83</v>
      </c>
      <c r="Q1158">
        <v>79</v>
      </c>
      <c r="R1158">
        <v>0.215</v>
      </c>
      <c r="S1158">
        <v>0.66700000000000004</v>
      </c>
      <c r="T1158">
        <v>0.11799999999999999</v>
      </c>
      <c r="U1158">
        <v>4586897</v>
      </c>
      <c r="V1158">
        <v>0.624</v>
      </c>
      <c r="W1158">
        <v>9064000000</v>
      </c>
      <c r="X1158">
        <v>1976.0635566920296</v>
      </c>
      <c r="Y1158">
        <v>6001000000</v>
      </c>
      <c r="Z1158">
        <v>1308.2918583085689</v>
      </c>
      <c r="AA1158">
        <v>0.255</v>
      </c>
      <c r="AB1158">
        <v>10</v>
      </c>
      <c r="AC1158">
        <v>15</v>
      </c>
      <c r="AD1158">
        <v>80</v>
      </c>
      <c r="AE1158">
        <v>0.76900000000000002</v>
      </c>
      <c r="AF1158">
        <v>1.0720000000000001</v>
      </c>
    </row>
    <row r="1159" spans="1:32" ht="14.4">
      <c r="A1159" t="s">
        <v>1450</v>
      </c>
      <c r="B1159" s="7" t="s">
        <v>168</v>
      </c>
      <c r="C1159" s="8" t="s">
        <v>76</v>
      </c>
      <c r="D1159" s="9" t="s">
        <v>62</v>
      </c>
      <c r="E1159" s="13">
        <v>1563667800</v>
      </c>
      <c r="F1159">
        <v>20358.667291617843</v>
      </c>
      <c r="G1159" s="8"/>
      <c r="H1159" s="8"/>
      <c r="I1159" s="8"/>
      <c r="J1159">
        <v>0</v>
      </c>
      <c r="L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76806</v>
      </c>
      <c r="V1159">
        <v>0.51800000000000002</v>
      </c>
      <c r="W1159">
        <v>0</v>
      </c>
      <c r="Y1159">
        <v>0</v>
      </c>
      <c r="AA1159">
        <v>0</v>
      </c>
      <c r="AB1159">
        <v>0</v>
      </c>
      <c r="AC1159">
        <v>0</v>
      </c>
      <c r="AD1159">
        <v>0</v>
      </c>
      <c r="AE1159">
        <v>0.129</v>
      </c>
      <c r="AF1159">
        <v>0.57976412489999996</v>
      </c>
    </row>
    <row r="1160" spans="1:32" ht="14.4">
      <c r="A1160" t="s">
        <v>1451</v>
      </c>
      <c r="B1160" s="7" t="s">
        <v>168</v>
      </c>
      <c r="C1160" s="8" t="s">
        <v>76</v>
      </c>
      <c r="D1160" s="9" t="s">
        <v>63</v>
      </c>
      <c r="E1160" s="13">
        <v>1614595291</v>
      </c>
      <c r="F1160">
        <v>20802.351203360133</v>
      </c>
      <c r="G1160" s="8"/>
      <c r="H1160" s="8"/>
      <c r="I1160" s="8"/>
      <c r="J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77616</v>
      </c>
      <c r="V1160">
        <v>0.51800000000000002</v>
      </c>
      <c r="W1160">
        <v>0</v>
      </c>
      <c r="Y1160">
        <v>0</v>
      </c>
      <c r="AA1160">
        <v>0</v>
      </c>
      <c r="AB1160">
        <v>0</v>
      </c>
      <c r="AC1160">
        <v>0</v>
      </c>
      <c r="AD1160">
        <v>0</v>
      </c>
      <c r="AE1160">
        <v>0.129</v>
      </c>
      <c r="AF1160">
        <v>0.57976412489999996</v>
      </c>
    </row>
    <row r="1161" spans="1:32" ht="14.4">
      <c r="A1161" t="s">
        <v>1452</v>
      </c>
      <c r="B1161" s="7" t="s">
        <v>168</v>
      </c>
      <c r="C1161" s="8" t="s">
        <v>76</v>
      </c>
      <c r="D1161" s="9" t="s">
        <v>64</v>
      </c>
      <c r="E1161" s="13">
        <v>1897606791</v>
      </c>
      <c r="F1161">
        <v>24223.324453011312</v>
      </c>
      <c r="G1161" s="8"/>
      <c r="H1161" s="8"/>
      <c r="I1161" s="8"/>
      <c r="J1161">
        <v>0</v>
      </c>
      <c r="L1161">
        <v>0</v>
      </c>
      <c r="N1161">
        <v>1.0999999999999999E-2</v>
      </c>
      <c r="O1161">
        <v>0</v>
      </c>
      <c r="P1161">
        <v>82</v>
      </c>
      <c r="Q1161">
        <v>75</v>
      </c>
      <c r="R1161">
        <v>0</v>
      </c>
      <c r="S1161">
        <v>0</v>
      </c>
      <c r="T1161">
        <v>0</v>
      </c>
      <c r="U1161">
        <v>78338</v>
      </c>
      <c r="V1161">
        <v>0.51900000000000002</v>
      </c>
      <c r="W1161">
        <v>0</v>
      </c>
      <c r="Y1161">
        <v>0</v>
      </c>
      <c r="AA1161">
        <v>0</v>
      </c>
      <c r="AB1161">
        <v>0</v>
      </c>
      <c r="AC1161">
        <v>0</v>
      </c>
      <c r="AD1161">
        <v>0</v>
      </c>
      <c r="AE1161">
        <v>0.129</v>
      </c>
      <c r="AF1161">
        <v>0.57976412489999996</v>
      </c>
    </row>
    <row r="1162" spans="1:32" ht="14.4">
      <c r="A1162" t="s">
        <v>1453</v>
      </c>
      <c r="B1162" s="7" t="s">
        <v>168</v>
      </c>
      <c r="C1162" s="8" t="s">
        <v>76</v>
      </c>
      <c r="D1162" s="9" t="s">
        <v>65</v>
      </c>
      <c r="E1162" s="13">
        <v>2264911807</v>
      </c>
      <c r="F1162">
        <v>28669.406804977152</v>
      </c>
      <c r="G1162" s="8"/>
      <c r="H1162" s="8"/>
      <c r="I1162" s="8"/>
      <c r="J1162">
        <v>0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79001</v>
      </c>
      <c r="V1162">
        <v>0.51900000000000002</v>
      </c>
      <c r="W1162">
        <v>0</v>
      </c>
      <c r="Y1162">
        <v>0</v>
      </c>
      <c r="AA1162">
        <v>0</v>
      </c>
      <c r="AB1162">
        <v>0</v>
      </c>
      <c r="AC1162">
        <v>0</v>
      </c>
      <c r="AD1162">
        <v>0</v>
      </c>
      <c r="AE1162">
        <v>0.129</v>
      </c>
      <c r="AF1162">
        <v>0.57976412489999996</v>
      </c>
    </row>
    <row r="1163" spans="1:32" ht="14.4">
      <c r="A1163" t="s">
        <v>1454</v>
      </c>
      <c r="B1163" s="7" t="s">
        <v>168</v>
      </c>
      <c r="C1163" s="8" t="s">
        <v>76</v>
      </c>
      <c r="D1163" s="9" t="s">
        <v>66</v>
      </c>
      <c r="E1163" s="13">
        <v>2758117365</v>
      </c>
      <c r="F1163">
        <v>34624.486743327725</v>
      </c>
      <c r="G1163" s="8"/>
      <c r="H1163" s="8"/>
      <c r="I1163" s="8"/>
      <c r="J1163">
        <v>0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79658</v>
      </c>
      <c r="V1163">
        <v>0.51900000000000002</v>
      </c>
      <c r="W1163">
        <v>0</v>
      </c>
      <c r="Y1163">
        <v>0</v>
      </c>
      <c r="AA1163">
        <v>0</v>
      </c>
      <c r="AB1163">
        <v>0</v>
      </c>
      <c r="AC1163">
        <v>0</v>
      </c>
      <c r="AD1163">
        <v>0</v>
      </c>
      <c r="AE1163">
        <v>0.129</v>
      </c>
      <c r="AF1163">
        <v>0.57976412489999996</v>
      </c>
    </row>
    <row r="1164" spans="1:32" ht="14.4">
      <c r="A1164" t="s">
        <v>1455</v>
      </c>
      <c r="B1164" s="7" t="s">
        <v>168</v>
      </c>
      <c r="C1164" s="8" t="s">
        <v>76</v>
      </c>
      <c r="D1164" s="9" t="s">
        <v>67</v>
      </c>
      <c r="E1164" s="13">
        <v>2915710378</v>
      </c>
      <c r="F1164">
        <v>36289.879619142448</v>
      </c>
      <c r="G1164" s="8"/>
      <c r="H1164" s="8"/>
      <c r="I1164" s="8"/>
      <c r="J1164">
        <v>0</v>
      </c>
      <c r="L1164">
        <v>0</v>
      </c>
      <c r="N1164">
        <v>1.0999999999999999E-2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80345</v>
      </c>
      <c r="V1164">
        <v>0.51900000000000002</v>
      </c>
      <c r="W1164">
        <v>0</v>
      </c>
      <c r="Y1164">
        <v>0</v>
      </c>
      <c r="AA1164">
        <v>0</v>
      </c>
      <c r="AB1164">
        <v>0</v>
      </c>
      <c r="AC1164">
        <v>0</v>
      </c>
      <c r="AD1164">
        <v>0</v>
      </c>
      <c r="AE1164">
        <v>0.129</v>
      </c>
      <c r="AF1164">
        <v>0.57976412489999996</v>
      </c>
    </row>
    <row r="1165" spans="1:32" ht="14.4">
      <c r="A1165" t="s">
        <v>1456</v>
      </c>
      <c r="B1165" s="7" t="s">
        <v>168</v>
      </c>
      <c r="C1165" s="8" t="s">
        <v>76</v>
      </c>
      <c r="D1165" s="9" t="s">
        <v>68</v>
      </c>
      <c r="E1165" s="13">
        <v>3437450712</v>
      </c>
      <c r="F1165">
        <v>42402.066314698772</v>
      </c>
      <c r="G1165" s="8"/>
      <c r="H1165" s="8"/>
      <c r="I1165" s="8"/>
      <c r="J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81068</v>
      </c>
      <c r="V1165">
        <v>0.51900000000000002</v>
      </c>
      <c r="W1165">
        <v>0</v>
      </c>
      <c r="Y1165">
        <v>0</v>
      </c>
      <c r="AA1165">
        <v>0</v>
      </c>
      <c r="AB1165">
        <v>0</v>
      </c>
      <c r="AC1165">
        <v>0</v>
      </c>
      <c r="AD1165">
        <v>0</v>
      </c>
      <c r="AE1165">
        <v>0.129</v>
      </c>
      <c r="AF1165">
        <v>0.57976412489999996</v>
      </c>
    </row>
    <row r="1166" spans="1:32" ht="14.4">
      <c r="A1166" t="s">
        <v>1457</v>
      </c>
      <c r="B1166" s="7" t="s">
        <v>168</v>
      </c>
      <c r="C1166" s="8" t="s">
        <v>76</v>
      </c>
      <c r="D1166" s="9" t="s">
        <v>69</v>
      </c>
      <c r="E1166" s="13">
        <v>4075664785</v>
      </c>
      <c r="F1166">
        <v>49817.444690265489</v>
      </c>
      <c r="G1166" s="8"/>
      <c r="H1166" s="8"/>
      <c r="I1166" s="8"/>
      <c r="J1166">
        <v>0</v>
      </c>
      <c r="L1166">
        <v>0</v>
      </c>
      <c r="N1166">
        <v>1.0999999999999999E-2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81812</v>
      </c>
      <c r="V1166">
        <v>0.51900000000000002</v>
      </c>
      <c r="W1166">
        <v>0</v>
      </c>
      <c r="Y1166">
        <v>0</v>
      </c>
      <c r="AA1166">
        <v>0</v>
      </c>
      <c r="AB1166">
        <v>0</v>
      </c>
      <c r="AC1166">
        <v>0</v>
      </c>
      <c r="AD1166">
        <v>0</v>
      </c>
      <c r="AE1166">
        <v>0.129</v>
      </c>
      <c r="AF1166">
        <v>0.57976412489999996</v>
      </c>
    </row>
    <row r="1167" spans="1:32" ht="14.4">
      <c r="A1167" t="s">
        <v>1458</v>
      </c>
      <c r="B1167" s="7" t="s">
        <v>168</v>
      </c>
      <c r="C1167" s="8" t="s">
        <v>76</v>
      </c>
      <c r="D1167" s="9" t="s">
        <v>70</v>
      </c>
      <c r="E1167" s="13">
        <v>4075664785</v>
      </c>
      <c r="F1167">
        <v>49365.49684475721</v>
      </c>
      <c r="G1167" s="8"/>
      <c r="H1167" s="8"/>
      <c r="I1167" s="8"/>
      <c r="J1167">
        <v>0</v>
      </c>
      <c r="L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82561</v>
      </c>
      <c r="V1167">
        <v>0.52</v>
      </c>
      <c r="W1167">
        <v>0</v>
      </c>
      <c r="Y1167">
        <v>0</v>
      </c>
      <c r="AA1167">
        <v>0</v>
      </c>
      <c r="AB1167">
        <v>0</v>
      </c>
      <c r="AC1167">
        <v>0</v>
      </c>
      <c r="AD1167">
        <v>0</v>
      </c>
      <c r="AE1167">
        <v>0.129</v>
      </c>
      <c r="AF1167">
        <v>0.57976412489999996</v>
      </c>
    </row>
    <row r="1168" spans="1:32" ht="14.4">
      <c r="A1168" t="s">
        <v>1459</v>
      </c>
      <c r="B1168" s="7" t="s">
        <v>168</v>
      </c>
      <c r="C1168" s="8" t="s">
        <v>76</v>
      </c>
      <c r="D1168" s="9" t="s">
        <v>71</v>
      </c>
      <c r="E1168" s="13">
        <v>4075664785</v>
      </c>
      <c r="F1168">
        <v>48931.660343606309</v>
      </c>
      <c r="G1168" s="8"/>
      <c r="H1168" s="8"/>
      <c r="I1168" s="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83293</v>
      </c>
      <c r="V1168">
        <v>0.52</v>
      </c>
      <c r="W1168">
        <v>0</v>
      </c>
      <c r="Y1168">
        <v>0</v>
      </c>
      <c r="AA1168">
        <v>0</v>
      </c>
      <c r="AB1168">
        <v>0</v>
      </c>
      <c r="AC1168">
        <v>0</v>
      </c>
      <c r="AD1168">
        <v>0</v>
      </c>
      <c r="AE1168">
        <v>0.129</v>
      </c>
      <c r="AF1168">
        <v>0.57976412489999996</v>
      </c>
    </row>
    <row r="1169" spans="1:32" ht="14.4">
      <c r="A1169" t="s">
        <v>1460</v>
      </c>
      <c r="B1169" s="7" t="s">
        <v>168</v>
      </c>
      <c r="C1169" s="8" t="s">
        <v>76</v>
      </c>
      <c r="D1169" s="9" t="s">
        <v>72</v>
      </c>
      <c r="E1169" s="13">
        <v>4075664785</v>
      </c>
      <c r="F1169">
        <v>48524.440244308978</v>
      </c>
      <c r="G1169" s="8"/>
      <c r="H1169" s="8"/>
      <c r="I1169" s="8"/>
      <c r="J1169">
        <v>0</v>
      </c>
      <c r="L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83992</v>
      </c>
      <c r="V1169">
        <v>0.52</v>
      </c>
      <c r="W1169">
        <v>0</v>
      </c>
      <c r="Y1169">
        <v>0</v>
      </c>
      <c r="AA1169">
        <v>0</v>
      </c>
      <c r="AB1169">
        <v>0</v>
      </c>
      <c r="AC1169">
        <v>0</v>
      </c>
      <c r="AD1169">
        <v>0</v>
      </c>
      <c r="AE1169">
        <v>0.129</v>
      </c>
      <c r="AF1169">
        <v>0.57976412489999996</v>
      </c>
    </row>
    <row r="1170" spans="1:32" ht="14.4">
      <c r="A1170" t="s">
        <v>1461</v>
      </c>
      <c r="B1170" s="7" t="s">
        <v>168</v>
      </c>
      <c r="C1170" s="8" t="s">
        <v>76</v>
      </c>
      <c r="D1170" s="9" t="s">
        <v>73</v>
      </c>
      <c r="E1170" s="13">
        <v>4075664785</v>
      </c>
      <c r="F1170">
        <v>48144.975842842628</v>
      </c>
      <c r="G1170" s="8"/>
      <c r="H1170" s="8"/>
      <c r="I1170" s="8"/>
      <c r="J1170">
        <v>0</v>
      </c>
      <c r="L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84654</v>
      </c>
      <c r="V1170">
        <v>0.52</v>
      </c>
      <c r="W1170">
        <v>0</v>
      </c>
      <c r="Y1170">
        <v>0</v>
      </c>
      <c r="AA1170">
        <v>0</v>
      </c>
      <c r="AB1170">
        <v>0</v>
      </c>
      <c r="AC1170">
        <v>0</v>
      </c>
      <c r="AD1170">
        <v>0</v>
      </c>
      <c r="AE1170">
        <v>0.129</v>
      </c>
      <c r="AF1170">
        <v>0.57976412489999996</v>
      </c>
    </row>
    <row r="1171" spans="1:32" ht="14.4">
      <c r="A1171" t="s">
        <v>1462</v>
      </c>
      <c r="B1171" s="7" t="s">
        <v>168</v>
      </c>
      <c r="C1171" s="8" t="s">
        <v>76</v>
      </c>
      <c r="D1171" s="9" t="s">
        <v>74</v>
      </c>
      <c r="E1171" s="13">
        <v>4075664785</v>
      </c>
      <c r="F1171">
        <v>47789.324902678112</v>
      </c>
      <c r="G1171" s="8"/>
      <c r="H1171" s="8"/>
      <c r="I1171" s="8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85284</v>
      </c>
      <c r="V1171">
        <v>0.52</v>
      </c>
      <c r="W1171">
        <v>0</v>
      </c>
      <c r="Y1171">
        <v>0</v>
      </c>
      <c r="AA1171">
        <v>0</v>
      </c>
      <c r="AB1171">
        <v>0</v>
      </c>
      <c r="AC1171">
        <v>0</v>
      </c>
      <c r="AD1171">
        <v>0</v>
      </c>
      <c r="AE1171">
        <v>0.129</v>
      </c>
      <c r="AF1171">
        <v>0.57976412489999996</v>
      </c>
    </row>
    <row r="1172" spans="1:32" ht="14.4">
      <c r="A1172" t="s">
        <v>1463</v>
      </c>
      <c r="B1172" s="7" t="s">
        <v>169</v>
      </c>
      <c r="C1172" s="8" t="s">
        <v>93</v>
      </c>
      <c r="D1172" s="9" t="s">
        <v>62</v>
      </c>
      <c r="E1172" s="13">
        <v>125000000000</v>
      </c>
      <c r="F1172">
        <v>19875.973922722213</v>
      </c>
      <c r="G1172" s="14">
        <v>7.3999999999999996E-2</v>
      </c>
      <c r="H1172" s="14">
        <v>1454</v>
      </c>
      <c r="I1172" s="14">
        <v>0.128</v>
      </c>
      <c r="J1172">
        <v>24079</v>
      </c>
      <c r="K1172">
        <v>3.8287486086818253E-3</v>
      </c>
      <c r="L1172">
        <v>0</v>
      </c>
      <c r="N1172">
        <v>2.1999999999999999E-2</v>
      </c>
      <c r="O1172">
        <v>6.0000000000000001E-3</v>
      </c>
      <c r="P1172">
        <v>81</v>
      </c>
      <c r="Q1172">
        <v>77</v>
      </c>
      <c r="R1172">
        <v>0.28100000000000003</v>
      </c>
      <c r="S1172">
        <v>0.61899999999999999</v>
      </c>
      <c r="T1172">
        <v>0.1</v>
      </c>
      <c r="U1172">
        <v>6289000</v>
      </c>
      <c r="V1172">
        <v>0.91200000000000003</v>
      </c>
      <c r="W1172">
        <v>4611000000</v>
      </c>
      <c r="X1172">
        <v>733.18492606137704</v>
      </c>
      <c r="Y1172">
        <v>3733000000</v>
      </c>
      <c r="Z1172">
        <v>593.57608522817623</v>
      </c>
      <c r="AA1172">
        <v>0</v>
      </c>
      <c r="AB1172">
        <v>0</v>
      </c>
      <c r="AC1172">
        <v>0</v>
      </c>
      <c r="AD1172">
        <v>0</v>
      </c>
      <c r="AE1172">
        <v>0.20899999999999999</v>
      </c>
      <c r="AF1172">
        <v>0.73199999999999998</v>
      </c>
    </row>
    <row r="1173" spans="1:32" ht="14.4">
      <c r="A1173" t="s">
        <v>1464</v>
      </c>
      <c r="B1173" s="7" t="s">
        <v>169</v>
      </c>
      <c r="C1173" s="8" t="s">
        <v>93</v>
      </c>
      <c r="D1173" s="9" t="s">
        <v>63</v>
      </c>
      <c r="E1173" s="13">
        <v>123000000000</v>
      </c>
      <c r="F1173">
        <v>19102.345084640474</v>
      </c>
      <c r="G1173" s="14">
        <v>7.9000000000000001E-2</v>
      </c>
      <c r="H1173" s="14">
        <v>1499</v>
      </c>
      <c r="I1173" s="14">
        <v>0.1</v>
      </c>
      <c r="J1173">
        <v>23254</v>
      </c>
      <c r="K1173">
        <v>3.6114303463270696E-3</v>
      </c>
      <c r="L1173">
        <v>0</v>
      </c>
      <c r="N1173">
        <v>2.1000000000000001E-2</v>
      </c>
      <c r="O1173">
        <v>5.0000000000000001E-3</v>
      </c>
      <c r="P1173">
        <v>81</v>
      </c>
      <c r="Q1173">
        <v>78</v>
      </c>
      <c r="R1173">
        <v>0.28000000000000003</v>
      </c>
      <c r="S1173">
        <v>0.61899999999999999</v>
      </c>
      <c r="T1173">
        <v>0.1</v>
      </c>
      <c r="U1173">
        <v>6439000</v>
      </c>
      <c r="V1173">
        <v>0.91300000000000003</v>
      </c>
      <c r="W1173">
        <v>2854000000</v>
      </c>
      <c r="X1173">
        <v>443.23652741108867</v>
      </c>
      <c r="Y1173">
        <v>3887000000</v>
      </c>
      <c r="Z1173">
        <v>603.66516539835379</v>
      </c>
      <c r="AA1173">
        <v>0</v>
      </c>
      <c r="AB1173">
        <v>0</v>
      </c>
      <c r="AC1173">
        <v>0</v>
      </c>
      <c r="AD1173">
        <v>0</v>
      </c>
      <c r="AE1173">
        <v>0.17399999999999999</v>
      </c>
      <c r="AF1173">
        <v>0.89700000000000002</v>
      </c>
    </row>
    <row r="1174" spans="1:32" ht="14.4">
      <c r="A1174" t="s">
        <v>1465</v>
      </c>
      <c r="B1174" s="7" t="s">
        <v>169</v>
      </c>
      <c r="C1174" s="8" t="s">
        <v>93</v>
      </c>
      <c r="D1174" s="9" t="s">
        <v>64</v>
      </c>
      <c r="E1174" s="13">
        <v>113000000000</v>
      </c>
      <c r="F1174">
        <v>17199.391171993913</v>
      </c>
      <c r="G1174" s="14">
        <v>7.8E-2</v>
      </c>
      <c r="H1174" s="14">
        <v>1334</v>
      </c>
      <c r="I1174" s="14">
        <v>9.9000000000000005E-2</v>
      </c>
      <c r="J1174">
        <v>23195</v>
      </c>
      <c r="K1174">
        <v>3.5304414003044138E-3</v>
      </c>
      <c r="L1174">
        <v>70656</v>
      </c>
      <c r="M1174">
        <v>1.0754337899543378E-2</v>
      </c>
      <c r="N1174">
        <v>2.1000000000000001E-2</v>
      </c>
      <c r="O1174">
        <v>5.0000000000000001E-3</v>
      </c>
      <c r="P1174">
        <v>82</v>
      </c>
      <c r="Q1174">
        <v>78</v>
      </c>
      <c r="R1174">
        <v>0.28000000000000003</v>
      </c>
      <c r="S1174">
        <v>0.62</v>
      </c>
      <c r="T1174">
        <v>0.1</v>
      </c>
      <c r="U1174">
        <v>6570000</v>
      </c>
      <c r="V1174">
        <v>0.91300000000000003</v>
      </c>
      <c r="W1174">
        <v>2426000000</v>
      </c>
      <c r="X1174">
        <v>369.25418569254185</v>
      </c>
      <c r="Y1174">
        <v>3322000000</v>
      </c>
      <c r="Z1174">
        <v>505.63165905631661</v>
      </c>
      <c r="AA1174">
        <v>0</v>
      </c>
      <c r="AB1174">
        <v>0</v>
      </c>
      <c r="AC1174">
        <v>0</v>
      </c>
      <c r="AD1174">
        <v>0</v>
      </c>
      <c r="AE1174">
        <v>0.17799999999999999</v>
      </c>
      <c r="AF1174">
        <v>1.01</v>
      </c>
    </row>
    <row r="1175" spans="1:32" ht="14.4">
      <c r="A1175" t="s">
        <v>1466</v>
      </c>
      <c r="B1175" s="7" t="s">
        <v>169</v>
      </c>
      <c r="C1175" s="8" t="s">
        <v>93</v>
      </c>
      <c r="D1175" s="9" t="s">
        <v>65</v>
      </c>
      <c r="E1175" s="13">
        <v>119000000000</v>
      </c>
      <c r="F1175">
        <v>17788.540592253765</v>
      </c>
      <c r="G1175" s="14">
        <v>7.6999999999999999E-2</v>
      </c>
      <c r="H1175" s="14">
        <v>1364</v>
      </c>
      <c r="I1175" s="14">
        <v>0.106</v>
      </c>
      <c r="J1175">
        <v>21463</v>
      </c>
      <c r="K1175">
        <v>3.208365098584391E-3</v>
      </c>
      <c r="L1175">
        <v>67029</v>
      </c>
      <c r="M1175">
        <v>1.0019731826539306E-2</v>
      </c>
      <c r="N1175">
        <v>2.1999999999999999E-2</v>
      </c>
      <c r="O1175">
        <v>5.0000000000000001E-3</v>
      </c>
      <c r="P1175">
        <v>82</v>
      </c>
      <c r="Q1175">
        <v>78</v>
      </c>
      <c r="R1175">
        <v>0.28000000000000003</v>
      </c>
      <c r="S1175">
        <v>0.62</v>
      </c>
      <c r="T1175">
        <v>0.1</v>
      </c>
      <c r="U1175">
        <v>6689700</v>
      </c>
      <c r="V1175">
        <v>0.91400000000000003</v>
      </c>
      <c r="W1175">
        <v>2473000000</v>
      </c>
      <c r="X1175">
        <v>369.67278054322315</v>
      </c>
      <c r="Y1175">
        <v>3341000000</v>
      </c>
      <c r="Z1175">
        <v>499.42448839260356</v>
      </c>
      <c r="AA1175">
        <v>0</v>
      </c>
      <c r="AB1175">
        <v>20</v>
      </c>
      <c r="AC1175">
        <v>0</v>
      </c>
      <c r="AD1175">
        <v>0</v>
      </c>
      <c r="AE1175">
        <v>0.19600000000000001</v>
      </c>
      <c r="AF1175">
        <v>1.042</v>
      </c>
    </row>
    <row r="1176" spans="1:32" ht="14.4">
      <c r="A1176" t="s">
        <v>1467</v>
      </c>
      <c r="B1176" s="7" t="s">
        <v>169</v>
      </c>
      <c r="C1176" s="8" t="s">
        <v>93</v>
      </c>
      <c r="D1176" s="9" t="s">
        <v>66</v>
      </c>
      <c r="E1176" s="13">
        <v>127000000000</v>
      </c>
      <c r="F1176">
        <v>18651.784402996036</v>
      </c>
      <c r="G1176" s="14">
        <v>7.5999999999999998E-2</v>
      </c>
      <c r="H1176" s="14">
        <v>1410</v>
      </c>
      <c r="I1176" s="14">
        <v>7.4999999999999997E-2</v>
      </c>
      <c r="J1176">
        <v>22868</v>
      </c>
      <c r="K1176">
        <v>3.3584961080922308E-3</v>
      </c>
      <c r="L1176">
        <v>70938</v>
      </c>
      <c r="M1176">
        <v>1.0418269936848289E-2</v>
      </c>
      <c r="N1176">
        <v>2.1000000000000001E-2</v>
      </c>
      <c r="O1176">
        <v>5.0000000000000001E-3</v>
      </c>
      <c r="P1176">
        <v>82</v>
      </c>
      <c r="Q1176">
        <v>78</v>
      </c>
      <c r="R1176">
        <v>0.27900000000000003</v>
      </c>
      <c r="S1176">
        <v>0.621</v>
      </c>
      <c r="T1176">
        <v>0.1</v>
      </c>
      <c r="U1176">
        <v>6809000</v>
      </c>
      <c r="V1176">
        <v>0.91500000000000004</v>
      </c>
      <c r="W1176">
        <v>2908000000</v>
      </c>
      <c r="X1176">
        <v>427.08180349537378</v>
      </c>
      <c r="Y1176">
        <v>3663000000</v>
      </c>
      <c r="Z1176">
        <v>537.96445880452347</v>
      </c>
      <c r="AA1176">
        <v>0</v>
      </c>
      <c r="AB1176">
        <v>20</v>
      </c>
      <c r="AC1176">
        <v>0</v>
      </c>
      <c r="AD1176">
        <v>0</v>
      </c>
      <c r="AE1176">
        <v>0.22800000000000001</v>
      </c>
      <c r="AF1176">
        <v>1.117</v>
      </c>
    </row>
    <row r="1177" spans="1:32" ht="14.4">
      <c r="A1177" t="s">
        <v>1468</v>
      </c>
      <c r="B1177" s="7" t="s">
        <v>169</v>
      </c>
      <c r="C1177" s="8" t="s">
        <v>93</v>
      </c>
      <c r="D1177" s="9" t="s">
        <v>67</v>
      </c>
      <c r="E1177" s="13">
        <v>134000000000</v>
      </c>
      <c r="F1177">
        <v>19335.940318321525</v>
      </c>
      <c r="G1177" s="14">
        <v>7.6999999999999999E-2</v>
      </c>
      <c r="H1177" s="14">
        <v>1480</v>
      </c>
      <c r="I1177" s="14">
        <v>6.8000000000000005E-2</v>
      </c>
      <c r="J1177">
        <v>19143</v>
      </c>
      <c r="K1177">
        <v>2.7622978023405147E-3</v>
      </c>
      <c r="L1177">
        <v>65749</v>
      </c>
      <c r="M1177">
        <v>9.487453283502402E-3</v>
      </c>
      <c r="N1177">
        <v>2.1000000000000001E-2</v>
      </c>
      <c r="O1177">
        <v>5.0000000000000001E-3</v>
      </c>
      <c r="P1177">
        <v>82</v>
      </c>
      <c r="Q1177">
        <v>78</v>
      </c>
      <c r="R1177">
        <v>0.27900000000000003</v>
      </c>
      <c r="S1177">
        <v>0.621</v>
      </c>
      <c r="T1177">
        <v>0.1</v>
      </c>
      <c r="U1177">
        <v>6930100</v>
      </c>
      <c r="V1177">
        <v>0.91500000000000004</v>
      </c>
      <c r="W1177">
        <v>3427000000</v>
      </c>
      <c r="X1177">
        <v>494.50945873796917</v>
      </c>
      <c r="Y1177">
        <v>3780000000</v>
      </c>
      <c r="Z1177">
        <v>545.44667465115947</v>
      </c>
      <c r="AA1177">
        <v>0.39100000000000001</v>
      </c>
      <c r="AB1177">
        <v>20</v>
      </c>
      <c r="AC1177">
        <v>0</v>
      </c>
      <c r="AD1177">
        <v>230</v>
      </c>
      <c r="AE1177">
        <v>0.252</v>
      </c>
      <c r="AF1177">
        <v>1.175</v>
      </c>
    </row>
    <row r="1178" spans="1:32" ht="14.4">
      <c r="A1178" t="s">
        <v>1469</v>
      </c>
      <c r="B1178" s="7" t="s">
        <v>169</v>
      </c>
      <c r="C1178" s="8" t="s">
        <v>93</v>
      </c>
      <c r="D1178" s="9" t="s">
        <v>68</v>
      </c>
      <c r="E1178" s="13">
        <v>151000000000</v>
      </c>
      <c r="F1178">
        <v>21407.204729432779</v>
      </c>
      <c r="G1178" s="14">
        <v>7.3999999999999996E-2</v>
      </c>
      <c r="H1178" s="14">
        <v>1524</v>
      </c>
      <c r="I1178" s="14">
        <v>8.1000000000000003E-2</v>
      </c>
      <c r="J1178">
        <v>19241</v>
      </c>
      <c r="K1178">
        <v>2.7277882529736165E-3</v>
      </c>
      <c r="L1178">
        <v>63201</v>
      </c>
      <c r="M1178">
        <v>8.9599784510257033E-3</v>
      </c>
      <c r="N1178">
        <v>2.1000000000000001E-2</v>
      </c>
      <c r="O1178">
        <v>4.0000000000000001E-3</v>
      </c>
      <c r="P1178">
        <v>83</v>
      </c>
      <c r="Q1178">
        <v>88</v>
      </c>
      <c r="R1178">
        <v>0.27700000000000002</v>
      </c>
      <c r="S1178">
        <v>0.622</v>
      </c>
      <c r="T1178">
        <v>0.10100000000000001</v>
      </c>
      <c r="U1178">
        <v>7053700</v>
      </c>
      <c r="V1178">
        <v>0.91600000000000004</v>
      </c>
      <c r="W1178">
        <v>3802000000</v>
      </c>
      <c r="X1178">
        <v>539.00789656492339</v>
      </c>
      <c r="Y1178">
        <v>4085000000</v>
      </c>
      <c r="Z1178">
        <v>579.12868423664179</v>
      </c>
      <c r="AA1178">
        <v>0.38200000000000001</v>
      </c>
      <c r="AB1178">
        <v>20</v>
      </c>
      <c r="AC1178">
        <v>0</v>
      </c>
      <c r="AD1178">
        <v>230</v>
      </c>
      <c r="AE1178">
        <v>0.27900000000000003</v>
      </c>
      <c r="AF1178">
        <v>1.2430000000000001</v>
      </c>
    </row>
    <row r="1179" spans="1:32" ht="14.4">
      <c r="A1179" t="s">
        <v>1470</v>
      </c>
      <c r="B1179" s="7" t="s">
        <v>169</v>
      </c>
      <c r="C1179" s="8" t="s">
        <v>93</v>
      </c>
      <c r="D1179" s="9" t="s">
        <v>69</v>
      </c>
      <c r="E1179" s="13">
        <v>175000000000</v>
      </c>
      <c r="F1179">
        <v>24372.919597220094</v>
      </c>
      <c r="G1179" s="14">
        <v>7.4999999999999997E-2</v>
      </c>
      <c r="H1179" s="14">
        <v>1730</v>
      </c>
      <c r="I1179" s="14">
        <v>6.9000000000000006E-2</v>
      </c>
      <c r="J1179">
        <v>20700</v>
      </c>
      <c r="K1179">
        <v>2.8829682037854625E-3</v>
      </c>
      <c r="L1179">
        <v>66424</v>
      </c>
      <c r="M1179">
        <v>9.2511246361471292E-3</v>
      </c>
      <c r="N1179">
        <v>2.1000000000000001E-2</v>
      </c>
      <c r="O1179">
        <v>4.0000000000000001E-3</v>
      </c>
      <c r="P1179">
        <v>82</v>
      </c>
      <c r="Q1179">
        <v>88</v>
      </c>
      <c r="R1179">
        <v>0.27500000000000002</v>
      </c>
      <c r="S1179">
        <v>0.623</v>
      </c>
      <c r="T1179">
        <v>0.10199999999999999</v>
      </c>
      <c r="U1179">
        <v>7180100</v>
      </c>
      <c r="V1179">
        <v>0.91600000000000004</v>
      </c>
      <c r="W1179">
        <v>4405000000</v>
      </c>
      <c r="X1179">
        <v>613.50120471859725</v>
      </c>
      <c r="Y1179">
        <v>4669000000</v>
      </c>
      <c r="Z1179">
        <v>650.26949485383216</v>
      </c>
      <c r="AA1179">
        <v>0.35199999999999998</v>
      </c>
      <c r="AB1179">
        <v>20</v>
      </c>
      <c r="AC1179">
        <v>0</v>
      </c>
      <c r="AD1179">
        <v>230</v>
      </c>
      <c r="AE1179">
        <v>0.48099999999999998</v>
      </c>
      <c r="AF1179">
        <v>1.2849999999999999</v>
      </c>
    </row>
    <row r="1180" spans="1:32" ht="14.4">
      <c r="A1180" t="s">
        <v>1471</v>
      </c>
      <c r="B1180" s="7" t="s">
        <v>169</v>
      </c>
      <c r="C1180" s="8" t="s">
        <v>93</v>
      </c>
      <c r="D1180" s="9" t="s">
        <v>70</v>
      </c>
      <c r="E1180" s="13">
        <v>213000000000</v>
      </c>
      <c r="F1180">
        <v>29142.950963222418</v>
      </c>
      <c r="G1180" s="14">
        <v>7.5999999999999998E-2</v>
      </c>
      <c r="H1180" s="14">
        <v>2076</v>
      </c>
      <c r="I1180" s="14">
        <v>6.6000000000000003E-2</v>
      </c>
      <c r="J1180">
        <v>18478</v>
      </c>
      <c r="K1180">
        <v>2.5281852014010509E-3</v>
      </c>
      <c r="L1180">
        <v>60245</v>
      </c>
      <c r="M1180">
        <v>8.2428031961471106E-3</v>
      </c>
      <c r="N1180">
        <v>2.1999999999999999E-2</v>
      </c>
      <c r="O1180">
        <v>4.0000000000000001E-3</v>
      </c>
      <c r="P1180">
        <v>83</v>
      </c>
      <c r="Q1180">
        <v>79</v>
      </c>
      <c r="R1180">
        <v>0.27400000000000002</v>
      </c>
      <c r="S1180">
        <v>0.624</v>
      </c>
      <c r="T1180">
        <v>0.10299999999999999</v>
      </c>
      <c r="U1180">
        <v>7308800</v>
      </c>
      <c r="V1180">
        <v>0.91700000000000004</v>
      </c>
      <c r="W1180">
        <v>5509000000</v>
      </c>
      <c r="X1180">
        <v>753.74890542907178</v>
      </c>
      <c r="Y1180">
        <v>4693000000</v>
      </c>
      <c r="Z1180">
        <v>642.10267075306479</v>
      </c>
      <c r="AA1180">
        <v>0.33</v>
      </c>
      <c r="AB1180">
        <v>20</v>
      </c>
      <c r="AC1180">
        <v>0</v>
      </c>
      <c r="AD1180">
        <v>230</v>
      </c>
      <c r="AE1180">
        <v>0.59399999999999997</v>
      </c>
      <c r="AF1180">
        <v>1.264</v>
      </c>
    </row>
    <row r="1181" spans="1:32" ht="14.4">
      <c r="A1181" t="s">
        <v>1472</v>
      </c>
      <c r="B1181" s="7" t="s">
        <v>169</v>
      </c>
      <c r="C1181" s="8" t="s">
        <v>93</v>
      </c>
      <c r="D1181" s="9" t="s">
        <v>71</v>
      </c>
      <c r="E1181" s="13">
        <v>206000000000</v>
      </c>
      <c r="F1181">
        <v>27519.504114566636</v>
      </c>
      <c r="G1181" s="14">
        <v>7.5999999999999998E-2</v>
      </c>
      <c r="H1181" s="14">
        <v>1973</v>
      </c>
      <c r="I1181" s="14">
        <v>4.2000000000000003E-2</v>
      </c>
      <c r="J1181">
        <v>18478</v>
      </c>
      <c r="K1181">
        <v>2.4684728011114673E-3</v>
      </c>
      <c r="L1181">
        <v>60245</v>
      </c>
      <c r="M1181">
        <v>8.0481190552527514E-3</v>
      </c>
      <c r="N1181">
        <v>2.1999999999999999E-2</v>
      </c>
      <c r="O1181">
        <v>4.0000000000000001E-3</v>
      </c>
      <c r="P1181">
        <v>83</v>
      </c>
      <c r="Q1181">
        <v>80</v>
      </c>
      <c r="R1181">
        <v>0.27200000000000002</v>
      </c>
      <c r="S1181">
        <v>0.624</v>
      </c>
      <c r="T1181">
        <v>0.104</v>
      </c>
      <c r="U1181">
        <v>7485600</v>
      </c>
      <c r="V1181">
        <v>0.91800000000000004</v>
      </c>
      <c r="W1181">
        <v>5067000000</v>
      </c>
      <c r="X1181">
        <v>676.89964732285989</v>
      </c>
      <c r="Y1181">
        <v>4241000000</v>
      </c>
      <c r="Z1181">
        <v>566.55445121299567</v>
      </c>
      <c r="AA1181">
        <v>0.31900000000000001</v>
      </c>
      <c r="AB1181">
        <v>20</v>
      </c>
      <c r="AC1181">
        <v>0</v>
      </c>
      <c r="AD1181">
        <v>230</v>
      </c>
      <c r="AE1181">
        <v>0.63100000000000001</v>
      </c>
      <c r="AF1181">
        <v>1.24</v>
      </c>
    </row>
    <row r="1182" spans="1:32" ht="14.4">
      <c r="A1182" t="s">
        <v>1473</v>
      </c>
      <c r="B1182" s="7" t="s">
        <v>169</v>
      </c>
      <c r="C1182" s="8" t="s">
        <v>93</v>
      </c>
      <c r="D1182" s="9" t="s">
        <v>72</v>
      </c>
      <c r="E1182" s="13">
        <v>232000000000</v>
      </c>
      <c r="F1182">
        <v>30431.816989348863</v>
      </c>
      <c r="G1182" s="14">
        <v>7.5999999999999998E-2</v>
      </c>
      <c r="H1182" s="14">
        <v>2165</v>
      </c>
      <c r="I1182" s="14">
        <v>0.05</v>
      </c>
      <c r="J1182">
        <v>19730</v>
      </c>
      <c r="K1182">
        <v>2.5880161603441944E-3</v>
      </c>
      <c r="L1182">
        <v>65122</v>
      </c>
      <c r="M1182">
        <v>8.5421585602602438E-3</v>
      </c>
      <c r="N1182">
        <v>2.1999999999999999E-2</v>
      </c>
      <c r="O1182">
        <v>4.0000000000000001E-3</v>
      </c>
      <c r="P1182">
        <v>84</v>
      </c>
      <c r="Q1182">
        <v>80</v>
      </c>
      <c r="R1182">
        <v>0.27200000000000002</v>
      </c>
      <c r="S1182">
        <v>0.623</v>
      </c>
      <c r="T1182">
        <v>0.104</v>
      </c>
      <c r="U1182">
        <v>7623600</v>
      </c>
      <c r="V1182">
        <v>0.91800000000000004</v>
      </c>
      <c r="W1182">
        <v>5824000000</v>
      </c>
      <c r="X1182">
        <v>763.94354373261979</v>
      </c>
      <c r="Y1182">
        <v>4725000000</v>
      </c>
      <c r="Z1182">
        <v>619.78592790807488</v>
      </c>
      <c r="AA1182">
        <v>0.311</v>
      </c>
      <c r="AB1182">
        <v>20</v>
      </c>
      <c r="AC1182">
        <v>0</v>
      </c>
      <c r="AD1182">
        <v>235</v>
      </c>
      <c r="AE1182">
        <v>0.67500000000000004</v>
      </c>
      <c r="AF1182">
        <v>1.228</v>
      </c>
    </row>
    <row r="1183" spans="1:32" ht="14.4">
      <c r="A1183" t="s">
        <v>1474</v>
      </c>
      <c r="B1183" s="7" t="s">
        <v>169</v>
      </c>
      <c r="C1183" s="8" t="s">
        <v>93</v>
      </c>
      <c r="D1183" s="9" t="s">
        <v>73</v>
      </c>
      <c r="E1183" s="13">
        <v>258000000000</v>
      </c>
      <c r="F1183">
        <v>33222.591362126244</v>
      </c>
      <c r="G1183" s="14">
        <v>7.5999999999999998E-2</v>
      </c>
      <c r="H1183" s="14">
        <v>2373</v>
      </c>
      <c r="I1183" s="14">
        <v>0.06</v>
      </c>
      <c r="J1183">
        <v>20380</v>
      </c>
      <c r="K1183">
        <v>2.6243271781400501E-3</v>
      </c>
      <c r="L1183">
        <v>65977</v>
      </c>
      <c r="M1183">
        <v>8.4958407375930363E-3</v>
      </c>
      <c r="N1183">
        <v>2.1000000000000001E-2</v>
      </c>
      <c r="O1183">
        <v>3.0000000000000001E-3</v>
      </c>
      <c r="P1183">
        <v>84</v>
      </c>
      <c r="Q1183">
        <v>80</v>
      </c>
      <c r="R1183">
        <v>0.27300000000000002</v>
      </c>
      <c r="S1183">
        <v>0.622</v>
      </c>
      <c r="T1183">
        <v>0.105</v>
      </c>
      <c r="U1183">
        <v>7765800</v>
      </c>
      <c r="V1183">
        <v>0.91900000000000004</v>
      </c>
      <c r="W1183">
        <v>6029000000</v>
      </c>
      <c r="X1183">
        <v>776.35272605526802</v>
      </c>
      <c r="Y1183">
        <v>4937000000</v>
      </c>
      <c r="Z1183">
        <v>635.73617656905924</v>
      </c>
      <c r="AA1183">
        <v>0.30199999999999999</v>
      </c>
      <c r="AB1183">
        <v>20</v>
      </c>
      <c r="AC1183">
        <v>0</v>
      </c>
      <c r="AD1183">
        <v>235</v>
      </c>
      <c r="AE1183">
        <v>0.68899999999999995</v>
      </c>
      <c r="AF1183">
        <v>1.22</v>
      </c>
    </row>
    <row r="1184" spans="1:32" ht="14.4">
      <c r="A1184" t="s">
        <v>1475</v>
      </c>
      <c r="B1184" s="7" t="s">
        <v>169</v>
      </c>
      <c r="C1184" s="8" t="s">
        <v>93</v>
      </c>
      <c r="D1184" s="9" t="s">
        <v>74</v>
      </c>
      <c r="E1184" s="13">
        <v>258000000000</v>
      </c>
      <c r="F1184">
        <v>32614.8789583465</v>
      </c>
      <c r="G1184" s="14">
        <v>7.4999999999999997E-2</v>
      </c>
      <c r="H1184" s="14">
        <v>2289</v>
      </c>
      <c r="I1184" s="14">
        <v>5.6000000000000001E-2</v>
      </c>
      <c r="J1184">
        <v>20380</v>
      </c>
      <c r="K1184">
        <v>2.5763226091903165E-3</v>
      </c>
      <c r="L1184">
        <v>65977</v>
      </c>
      <c r="M1184">
        <v>8.3404336009101823E-3</v>
      </c>
      <c r="N1184">
        <v>2.1999999999999999E-2</v>
      </c>
      <c r="O1184">
        <v>3.0000000000000001E-3</v>
      </c>
      <c r="P1184">
        <v>84</v>
      </c>
      <c r="Q1184">
        <v>80</v>
      </c>
      <c r="R1184">
        <v>0.27500000000000002</v>
      </c>
      <c r="S1184">
        <v>0.61899999999999999</v>
      </c>
      <c r="T1184">
        <v>0.105</v>
      </c>
      <c r="U1184">
        <v>7910500</v>
      </c>
      <c r="V1184">
        <v>0.91900000000000004</v>
      </c>
      <c r="W1184">
        <v>6225000000</v>
      </c>
      <c r="X1184">
        <v>786.92876556475574</v>
      </c>
      <c r="Y1184">
        <v>4851000000</v>
      </c>
      <c r="Z1184">
        <v>613.2355729726313</v>
      </c>
      <c r="AA1184">
        <v>0.28999999999999998</v>
      </c>
      <c r="AB1184">
        <v>21</v>
      </c>
      <c r="AC1184">
        <v>33</v>
      </c>
      <c r="AD1184">
        <v>235</v>
      </c>
      <c r="AE1184">
        <v>0.70799999999999996</v>
      </c>
      <c r="AF1184">
        <v>1.2070000000000001</v>
      </c>
    </row>
    <row r="1185" spans="1:32" ht="14.4">
      <c r="A1185" t="s">
        <v>1476</v>
      </c>
      <c r="B1185" s="7" t="s">
        <v>170</v>
      </c>
      <c r="C1185" s="8" t="s">
        <v>76</v>
      </c>
      <c r="D1185" s="9" t="s">
        <v>62</v>
      </c>
      <c r="E1185" s="13">
        <v>1100000000000</v>
      </c>
      <c r="F1185">
        <v>19317.865787476643</v>
      </c>
      <c r="G1185" s="14">
        <v>7.9000000000000001E-2</v>
      </c>
      <c r="H1185" s="14">
        <v>1527</v>
      </c>
      <c r="I1185" s="14">
        <v>7.0000000000000007E-2</v>
      </c>
      <c r="J1185">
        <v>158616</v>
      </c>
      <c r="K1185">
        <v>2.7855659997694502E-3</v>
      </c>
      <c r="L1185">
        <v>0</v>
      </c>
      <c r="N1185">
        <v>0.01</v>
      </c>
      <c r="O1185">
        <v>5.0000000000000001E-3</v>
      </c>
      <c r="P1185">
        <v>83</v>
      </c>
      <c r="Q1185">
        <v>77</v>
      </c>
      <c r="R1185">
        <v>0.14299999999999999</v>
      </c>
      <c r="S1185">
        <v>0.67400000000000004</v>
      </c>
      <c r="T1185">
        <v>0.183</v>
      </c>
      <c r="U1185">
        <v>56942108</v>
      </c>
      <c r="V1185">
        <v>0.67200000000000004</v>
      </c>
      <c r="W1185">
        <v>28706000000</v>
      </c>
      <c r="X1185">
        <v>504.12605026845864</v>
      </c>
      <c r="Y1185">
        <v>18169000000</v>
      </c>
      <c r="Z1185">
        <v>319.07845772060284</v>
      </c>
      <c r="AA1185">
        <v>0</v>
      </c>
      <c r="AB1185">
        <v>0</v>
      </c>
      <c r="AC1185">
        <v>0</v>
      </c>
      <c r="AD1185">
        <v>0</v>
      </c>
      <c r="AE1185">
        <v>0.23100000000000001</v>
      </c>
      <c r="AF1185">
        <v>0.74099999999999999</v>
      </c>
    </row>
    <row r="1186" spans="1:32" ht="14.4">
      <c r="A1186" t="s">
        <v>1477</v>
      </c>
      <c r="B1186" s="7" t="s">
        <v>170</v>
      </c>
      <c r="C1186" s="8" t="s">
        <v>76</v>
      </c>
      <c r="D1186" s="9" t="s">
        <v>63</v>
      </c>
      <c r="E1186" s="13">
        <v>1120000000000</v>
      </c>
      <c r="F1186">
        <v>19658.0551513758</v>
      </c>
      <c r="G1186" s="14">
        <v>8.1000000000000003E-2</v>
      </c>
      <c r="H1186" s="14">
        <v>1590</v>
      </c>
      <c r="I1186" s="14">
        <v>7.2999999999999995E-2</v>
      </c>
      <c r="J1186">
        <v>167416</v>
      </c>
      <c r="K1186">
        <v>2.9384580010917241E-3</v>
      </c>
      <c r="L1186">
        <v>0</v>
      </c>
      <c r="N1186">
        <v>8.9999999999999993E-3</v>
      </c>
      <c r="O1186">
        <v>4.0000000000000001E-3</v>
      </c>
      <c r="P1186">
        <v>83</v>
      </c>
      <c r="Q1186">
        <v>77</v>
      </c>
      <c r="R1186">
        <v>0.14299999999999999</v>
      </c>
      <c r="S1186">
        <v>0.67200000000000004</v>
      </c>
      <c r="T1186">
        <v>0.186</v>
      </c>
      <c r="U1186">
        <v>56974100</v>
      </c>
      <c r="V1186">
        <v>0.67300000000000004</v>
      </c>
      <c r="W1186">
        <v>26916000000</v>
      </c>
      <c r="X1186">
        <v>472.4251896914563</v>
      </c>
      <c r="Y1186">
        <v>16997000000</v>
      </c>
      <c r="Z1186">
        <v>298.32853875708435</v>
      </c>
      <c r="AA1186">
        <v>0</v>
      </c>
      <c r="AB1186">
        <v>0</v>
      </c>
      <c r="AC1186">
        <v>0</v>
      </c>
      <c r="AD1186">
        <v>0</v>
      </c>
      <c r="AE1186">
        <v>0.27200000000000002</v>
      </c>
      <c r="AF1186">
        <v>0.89600000000000002</v>
      </c>
    </row>
    <row r="1187" spans="1:32" ht="14.4">
      <c r="A1187" t="s">
        <v>1478</v>
      </c>
      <c r="B1187" s="7" t="s">
        <v>170</v>
      </c>
      <c r="C1187" s="8" t="s">
        <v>76</v>
      </c>
      <c r="D1187" s="9" t="s">
        <v>64</v>
      </c>
      <c r="E1187" s="13">
        <v>1230000000000</v>
      </c>
      <c r="F1187">
        <v>21556.631716356369</v>
      </c>
      <c r="G1187" s="14">
        <v>8.2000000000000003E-2</v>
      </c>
      <c r="H1187" s="14">
        <v>1761</v>
      </c>
      <c r="I1187" s="14">
        <v>6.5000000000000002E-2</v>
      </c>
      <c r="J1187">
        <v>170239</v>
      </c>
      <c r="K1187">
        <v>2.9835605095616191E-3</v>
      </c>
      <c r="L1187">
        <v>406307</v>
      </c>
      <c r="M1187">
        <v>7.1208214331525254E-3</v>
      </c>
      <c r="N1187">
        <v>8.9999999999999993E-3</v>
      </c>
      <c r="O1187">
        <v>4.0000000000000001E-3</v>
      </c>
      <c r="P1187">
        <v>83</v>
      </c>
      <c r="Q1187">
        <v>77</v>
      </c>
      <c r="R1187">
        <v>0.14199999999999999</v>
      </c>
      <c r="S1187">
        <v>0.66900000000000004</v>
      </c>
      <c r="T1187">
        <v>0.189</v>
      </c>
      <c r="U1187">
        <v>57059007</v>
      </c>
      <c r="V1187">
        <v>0.67400000000000004</v>
      </c>
      <c r="W1187">
        <v>28192000000</v>
      </c>
      <c r="X1187">
        <v>494.08500922562496</v>
      </c>
      <c r="Y1187">
        <v>19636000000</v>
      </c>
      <c r="Z1187">
        <v>344.13497592062896</v>
      </c>
      <c r="AA1187">
        <v>0</v>
      </c>
      <c r="AB1187">
        <v>0</v>
      </c>
      <c r="AC1187">
        <v>0</v>
      </c>
      <c r="AD1187">
        <v>0</v>
      </c>
      <c r="AE1187">
        <v>0.28000000000000003</v>
      </c>
      <c r="AF1187">
        <v>0.94299999999999995</v>
      </c>
    </row>
    <row r="1188" spans="1:32" ht="14.4">
      <c r="A1188" t="s">
        <v>1479</v>
      </c>
      <c r="B1188" s="7" t="s">
        <v>170</v>
      </c>
      <c r="C1188" s="8" t="s">
        <v>76</v>
      </c>
      <c r="D1188" s="9" t="s">
        <v>65</v>
      </c>
      <c r="E1188" s="13">
        <v>1510000000000</v>
      </c>
      <c r="F1188">
        <v>26346.459820087181</v>
      </c>
      <c r="G1188" s="14">
        <v>8.2000000000000003E-2</v>
      </c>
      <c r="H1188" s="14">
        <v>2157</v>
      </c>
      <c r="I1188" s="14">
        <v>5.8000000000000003E-2</v>
      </c>
      <c r="J1188">
        <v>164858</v>
      </c>
      <c r="K1188">
        <v>2.8764401808079021E-3</v>
      </c>
      <c r="L1188">
        <v>401592</v>
      </c>
      <c r="M1188">
        <v>7.0069718490519545E-3</v>
      </c>
      <c r="N1188">
        <v>8.9999999999999993E-3</v>
      </c>
      <c r="O1188">
        <v>4.0000000000000001E-3</v>
      </c>
      <c r="P1188">
        <v>83</v>
      </c>
      <c r="Q1188">
        <v>77</v>
      </c>
      <c r="R1188">
        <v>0.14199999999999999</v>
      </c>
      <c r="S1188">
        <v>0.66700000000000004</v>
      </c>
      <c r="T1188">
        <v>0.192</v>
      </c>
      <c r="U1188">
        <v>57313203</v>
      </c>
      <c r="V1188">
        <v>0.67500000000000004</v>
      </c>
      <c r="W1188">
        <v>32591000000</v>
      </c>
      <c r="X1188">
        <v>568.64733244798765</v>
      </c>
      <c r="Y1188">
        <v>23731000000</v>
      </c>
      <c r="Z1188">
        <v>414.05817085462837</v>
      </c>
      <c r="AA1188">
        <v>0</v>
      </c>
      <c r="AB1188">
        <v>23</v>
      </c>
      <c r="AC1188">
        <v>0</v>
      </c>
      <c r="AD1188">
        <v>0</v>
      </c>
      <c r="AE1188">
        <v>0.28999999999999998</v>
      </c>
      <c r="AF1188">
        <v>0.98099999999999998</v>
      </c>
    </row>
    <row r="1189" spans="1:32" ht="14.4">
      <c r="A1189" t="s">
        <v>1480</v>
      </c>
      <c r="B1189" s="7" t="s">
        <v>170</v>
      </c>
      <c r="C1189" s="8" t="s">
        <v>76</v>
      </c>
      <c r="D1189" s="9" t="s">
        <v>66</v>
      </c>
      <c r="E1189" s="13">
        <v>1740000000000</v>
      </c>
      <c r="F1189">
        <v>30163.649761402929</v>
      </c>
      <c r="G1189" s="14">
        <v>8.5000000000000006E-2</v>
      </c>
      <c r="H1189" s="14">
        <v>2549</v>
      </c>
      <c r="I1189" s="14">
        <v>5.5E-2</v>
      </c>
      <c r="J1189">
        <v>176004</v>
      </c>
      <c r="K1189">
        <v>3.0511051796585985E-3</v>
      </c>
      <c r="L1189">
        <v>447187</v>
      </c>
      <c r="M1189">
        <v>7.7521793366968341E-3</v>
      </c>
      <c r="N1189">
        <v>0.01</v>
      </c>
      <c r="O1189">
        <v>4.0000000000000001E-3</v>
      </c>
      <c r="P1189">
        <v>84</v>
      </c>
      <c r="Q1189">
        <v>78</v>
      </c>
      <c r="R1189">
        <v>0.14099999999999999</v>
      </c>
      <c r="S1189">
        <v>0.66500000000000004</v>
      </c>
      <c r="T1189">
        <v>0.19400000000000001</v>
      </c>
      <c r="U1189">
        <v>57685327</v>
      </c>
      <c r="V1189">
        <v>0.67600000000000005</v>
      </c>
      <c r="W1189">
        <v>37870000000</v>
      </c>
      <c r="X1189">
        <v>656.49276808294769</v>
      </c>
      <c r="Y1189">
        <v>24064000000</v>
      </c>
      <c r="Z1189">
        <v>417.15980911402306</v>
      </c>
      <c r="AA1189">
        <v>0</v>
      </c>
      <c r="AB1189">
        <v>13</v>
      </c>
      <c r="AC1189">
        <v>0</v>
      </c>
      <c r="AD1189">
        <v>0</v>
      </c>
      <c r="AE1189">
        <v>0.33200000000000002</v>
      </c>
      <c r="AF1189">
        <v>1.077</v>
      </c>
    </row>
    <row r="1190" spans="1:32" ht="14.4">
      <c r="A1190" t="s">
        <v>1481</v>
      </c>
      <c r="B1190" s="7" t="s">
        <v>170</v>
      </c>
      <c r="C1190" s="8" t="s">
        <v>76</v>
      </c>
      <c r="D1190" s="9" t="s">
        <v>67</v>
      </c>
      <c r="E1190" s="13">
        <v>1790000000000</v>
      </c>
      <c r="F1190">
        <v>30878.315218400079</v>
      </c>
      <c r="G1190" s="14">
        <v>8.6999999999999994E-2</v>
      </c>
      <c r="H1190" s="14">
        <v>2672</v>
      </c>
      <c r="I1190" s="14">
        <v>5.2999999999999999E-2</v>
      </c>
      <c r="J1190">
        <v>172142</v>
      </c>
      <c r="K1190">
        <v>2.9695278985060487E-3</v>
      </c>
      <c r="L1190">
        <v>450348</v>
      </c>
      <c r="M1190">
        <v>7.7687081016625916E-3</v>
      </c>
      <c r="N1190">
        <v>0.01</v>
      </c>
      <c r="O1190">
        <v>4.0000000000000001E-3</v>
      </c>
      <c r="P1190">
        <v>84</v>
      </c>
      <c r="Q1190">
        <v>78</v>
      </c>
      <c r="R1190">
        <v>0.14099999999999999</v>
      </c>
      <c r="S1190">
        <v>0.66300000000000003</v>
      </c>
      <c r="T1190">
        <v>0.19600000000000001</v>
      </c>
      <c r="U1190">
        <v>57969484</v>
      </c>
      <c r="V1190">
        <v>0.67700000000000005</v>
      </c>
      <c r="W1190">
        <v>38374000000</v>
      </c>
      <c r="X1190">
        <v>661.96897664295238</v>
      </c>
      <c r="Y1190">
        <v>26774000000</v>
      </c>
      <c r="Z1190">
        <v>461.86369366337641</v>
      </c>
      <c r="AA1190">
        <v>0.76800000000000002</v>
      </c>
      <c r="AB1190">
        <v>13</v>
      </c>
      <c r="AC1190">
        <v>0</v>
      </c>
      <c r="AD1190">
        <v>340</v>
      </c>
      <c r="AE1190">
        <v>0.35</v>
      </c>
      <c r="AF1190">
        <v>1.2190000000000001</v>
      </c>
    </row>
    <row r="1191" spans="1:32" ht="14.4">
      <c r="A1191" t="s">
        <v>1482</v>
      </c>
      <c r="B1191" s="7" t="s">
        <v>170</v>
      </c>
      <c r="C1191" s="8" t="s">
        <v>76</v>
      </c>
      <c r="D1191" s="9" t="s">
        <v>68</v>
      </c>
      <c r="E1191" s="13">
        <v>1870000000000</v>
      </c>
      <c r="F1191">
        <v>32161.541610353153</v>
      </c>
      <c r="G1191" s="14">
        <v>8.7999999999999995E-2</v>
      </c>
      <c r="H1191" s="14">
        <v>2818</v>
      </c>
      <c r="I1191" s="14">
        <v>5.6000000000000001E-2</v>
      </c>
      <c r="J1191">
        <v>181990</v>
      </c>
      <c r="K1191">
        <v>3.129988747416134E-3</v>
      </c>
      <c r="L1191">
        <v>472768</v>
      </c>
      <c r="M1191">
        <v>8.1309880770285784E-3</v>
      </c>
      <c r="N1191">
        <v>0.01</v>
      </c>
      <c r="O1191">
        <v>4.0000000000000001E-3</v>
      </c>
      <c r="P1191">
        <v>84</v>
      </c>
      <c r="Q1191">
        <v>79</v>
      </c>
      <c r="R1191">
        <v>0.14099999999999999</v>
      </c>
      <c r="S1191">
        <v>0.66100000000000003</v>
      </c>
      <c r="T1191">
        <v>0.19800000000000001</v>
      </c>
      <c r="U1191">
        <v>58143979</v>
      </c>
      <c r="V1191">
        <v>0.67900000000000005</v>
      </c>
      <c r="W1191">
        <v>41644000000</v>
      </c>
      <c r="X1191">
        <v>716.22205284574693</v>
      </c>
      <c r="Y1191">
        <v>27437000000</v>
      </c>
      <c r="Z1191">
        <v>471.88033003382861</v>
      </c>
      <c r="AA1191">
        <v>0.754</v>
      </c>
      <c r="AB1191">
        <v>13</v>
      </c>
      <c r="AC1191">
        <v>0</v>
      </c>
      <c r="AD1191">
        <v>340</v>
      </c>
      <c r="AE1191">
        <v>0.38</v>
      </c>
      <c r="AF1191">
        <v>1.361</v>
      </c>
    </row>
    <row r="1192" spans="1:32" ht="14.4">
      <c r="A1192" t="s">
        <v>1483</v>
      </c>
      <c r="B1192" s="7" t="s">
        <v>170</v>
      </c>
      <c r="C1192" s="8" t="s">
        <v>76</v>
      </c>
      <c r="D1192" s="9" t="s">
        <v>69</v>
      </c>
      <c r="E1192" s="13">
        <v>2130000000000</v>
      </c>
      <c r="F1192">
        <v>36448.692646998177</v>
      </c>
      <c r="G1192" s="14">
        <v>8.5000000000000006E-2</v>
      </c>
      <c r="H1192" s="14">
        <v>3058</v>
      </c>
      <c r="I1192" s="14">
        <v>6.3E-2</v>
      </c>
      <c r="J1192">
        <v>179599</v>
      </c>
      <c r="K1192">
        <v>3.0733092726329698E-3</v>
      </c>
      <c r="L1192">
        <v>462676</v>
      </c>
      <c r="M1192">
        <v>7.9173405254190279E-3</v>
      </c>
      <c r="N1192">
        <v>0.01</v>
      </c>
      <c r="O1192">
        <v>4.0000000000000001E-3</v>
      </c>
      <c r="P1192">
        <v>84</v>
      </c>
      <c r="Q1192">
        <v>79</v>
      </c>
      <c r="R1192">
        <v>0.14099999999999999</v>
      </c>
      <c r="S1192">
        <v>0.66</v>
      </c>
      <c r="T1192">
        <v>0.19900000000000001</v>
      </c>
      <c r="U1192">
        <v>58438310</v>
      </c>
      <c r="V1192">
        <v>0.68</v>
      </c>
      <c r="W1192">
        <v>46144000000</v>
      </c>
      <c r="X1192">
        <v>789.61900164464032</v>
      </c>
      <c r="Y1192">
        <v>32754000000</v>
      </c>
      <c r="Z1192">
        <v>560.48848777454384</v>
      </c>
      <c r="AA1192">
        <v>0.754</v>
      </c>
      <c r="AB1192">
        <v>13</v>
      </c>
      <c r="AC1192">
        <v>0</v>
      </c>
      <c r="AD1192">
        <v>340</v>
      </c>
      <c r="AE1192">
        <v>0.40799999999999997</v>
      </c>
      <c r="AF1192">
        <v>1.51</v>
      </c>
    </row>
    <row r="1193" spans="1:32" ht="14.4">
      <c r="A1193" t="s">
        <v>1484</v>
      </c>
      <c r="B1193" s="7" t="s">
        <v>170</v>
      </c>
      <c r="C1193" s="8" t="s">
        <v>76</v>
      </c>
      <c r="D1193" s="9" t="s">
        <v>70</v>
      </c>
      <c r="E1193" s="13">
        <v>2310000000000</v>
      </c>
      <c r="F1193">
        <v>39267.862768033126</v>
      </c>
      <c r="G1193" s="14">
        <v>8.8999999999999996E-2</v>
      </c>
      <c r="H1193" s="14">
        <v>3441</v>
      </c>
      <c r="I1193" s="14">
        <v>6.8000000000000005E-2</v>
      </c>
      <c r="J1193">
        <v>183873</v>
      </c>
      <c r="K1193">
        <v>3.1256708791110627E-3</v>
      </c>
      <c r="L1193">
        <v>473380</v>
      </c>
      <c r="M1193">
        <v>8.0470220247322605E-3</v>
      </c>
      <c r="N1193">
        <v>0.01</v>
      </c>
      <c r="O1193">
        <v>4.0000000000000001E-3</v>
      </c>
      <c r="P1193">
        <v>85</v>
      </c>
      <c r="Q1193">
        <v>79</v>
      </c>
      <c r="R1193">
        <v>0.14000000000000001</v>
      </c>
      <c r="S1193">
        <v>0.66</v>
      </c>
      <c r="T1193">
        <v>0.2</v>
      </c>
      <c r="U1193">
        <v>58826731</v>
      </c>
      <c r="V1193">
        <v>0.68100000000000005</v>
      </c>
      <c r="W1193">
        <v>48757000000</v>
      </c>
      <c r="X1193">
        <v>828.82388960216065</v>
      </c>
      <c r="Y1193">
        <v>37807000000</v>
      </c>
      <c r="Z1193">
        <v>642.68402063680878</v>
      </c>
      <c r="AA1193">
        <v>0.72499999999999998</v>
      </c>
      <c r="AB1193">
        <v>10</v>
      </c>
      <c r="AC1193">
        <v>0</v>
      </c>
      <c r="AD1193">
        <v>314</v>
      </c>
      <c r="AE1193">
        <v>0.44500000000000001</v>
      </c>
      <c r="AF1193">
        <v>1.5089999999999999</v>
      </c>
    </row>
    <row r="1194" spans="1:32" ht="14.4">
      <c r="A1194" t="s">
        <v>1485</v>
      </c>
      <c r="B1194" s="7" t="s">
        <v>170</v>
      </c>
      <c r="C1194" s="8" t="s">
        <v>76</v>
      </c>
      <c r="D1194" s="9" t="s">
        <v>71</v>
      </c>
      <c r="E1194" s="13">
        <v>2110000000000</v>
      </c>
      <c r="F1194">
        <v>35704.999876047812</v>
      </c>
      <c r="G1194" s="14">
        <v>9.4E-2</v>
      </c>
      <c r="H1194" s="14">
        <v>3306</v>
      </c>
      <c r="I1194" s="14">
        <v>4.8000000000000001E-2</v>
      </c>
      <c r="J1194">
        <v>183873</v>
      </c>
      <c r="K1194">
        <v>3.1114622948855632E-3</v>
      </c>
      <c r="L1194">
        <v>473380</v>
      </c>
      <c r="M1194">
        <v>8.0104421048926601E-3</v>
      </c>
      <c r="N1194">
        <v>0.01</v>
      </c>
      <c r="O1194">
        <v>4.0000000000000001E-3</v>
      </c>
      <c r="P1194">
        <v>85</v>
      </c>
      <c r="Q1194">
        <v>79</v>
      </c>
      <c r="R1194">
        <v>0.14000000000000001</v>
      </c>
      <c r="S1194">
        <v>0.65800000000000003</v>
      </c>
      <c r="T1194">
        <v>0.20100000000000001</v>
      </c>
      <c r="U1194">
        <v>59095365</v>
      </c>
      <c r="V1194">
        <v>0.68200000000000005</v>
      </c>
      <c r="W1194">
        <v>41938000000</v>
      </c>
      <c r="X1194">
        <v>709.66648568800611</v>
      </c>
      <c r="Y1194">
        <v>34399000000</v>
      </c>
      <c r="Z1194">
        <v>582.09302878491405</v>
      </c>
      <c r="AA1194">
        <v>0.67700000000000005</v>
      </c>
      <c r="AB1194">
        <v>10</v>
      </c>
      <c r="AC1194">
        <v>0</v>
      </c>
      <c r="AD1194">
        <v>314</v>
      </c>
      <c r="AE1194">
        <v>0.48799999999999999</v>
      </c>
      <c r="AF1194">
        <v>1.4950000000000001</v>
      </c>
    </row>
    <row r="1195" spans="1:32" ht="14.4">
      <c r="A1195" t="s">
        <v>1486</v>
      </c>
      <c r="B1195" s="7" t="s">
        <v>170</v>
      </c>
      <c r="C1195" s="8" t="s">
        <v>76</v>
      </c>
      <c r="D1195" s="9" t="s">
        <v>72</v>
      </c>
      <c r="E1195" s="13">
        <v>2060000000000</v>
      </c>
      <c r="F1195">
        <v>34751.851619985398</v>
      </c>
      <c r="G1195" s="14">
        <v>9.4E-2</v>
      </c>
      <c r="H1195" s="14">
        <v>3205</v>
      </c>
      <c r="I1195" s="14">
        <v>0.04</v>
      </c>
      <c r="J1195">
        <v>179423</v>
      </c>
      <c r="K1195">
        <v>3.0268356666080776E-3</v>
      </c>
      <c r="L1195">
        <v>468349</v>
      </c>
      <c r="M1195">
        <v>7.9009684244507484E-3</v>
      </c>
      <c r="N1195">
        <v>8.9999999999999993E-3</v>
      </c>
      <c r="O1195">
        <v>3.0000000000000001E-3</v>
      </c>
      <c r="P1195">
        <v>85</v>
      </c>
      <c r="Q1195">
        <v>80</v>
      </c>
      <c r="R1195">
        <v>0.14000000000000001</v>
      </c>
      <c r="S1195">
        <v>0.65700000000000003</v>
      </c>
      <c r="T1195">
        <v>0.20300000000000001</v>
      </c>
      <c r="U1195">
        <v>59277417</v>
      </c>
      <c r="V1195">
        <v>0.68300000000000005</v>
      </c>
      <c r="W1195">
        <v>40058000000</v>
      </c>
      <c r="X1195">
        <v>675.77168553076456</v>
      </c>
      <c r="Y1195">
        <v>33053000000</v>
      </c>
      <c r="Z1195">
        <v>557.59852019193079</v>
      </c>
      <c r="AA1195">
        <v>0.67700000000000005</v>
      </c>
      <c r="AB1195">
        <v>6</v>
      </c>
      <c r="AC1195">
        <v>0</v>
      </c>
      <c r="AD1195">
        <v>285</v>
      </c>
      <c r="AE1195">
        <v>0.53700000000000003</v>
      </c>
      <c r="AF1195">
        <v>1.548</v>
      </c>
    </row>
    <row r="1196" spans="1:32" ht="14.4">
      <c r="A1196" t="s">
        <v>1487</v>
      </c>
      <c r="B1196" s="7" t="s">
        <v>170</v>
      </c>
      <c r="C1196" s="8" t="s">
        <v>76</v>
      </c>
      <c r="D1196" s="9" t="s">
        <v>73</v>
      </c>
      <c r="E1196" s="13">
        <v>2200000000000</v>
      </c>
      <c r="F1196">
        <v>37049.85541378129</v>
      </c>
      <c r="G1196" s="14">
        <v>9.1999999999999998E-2</v>
      </c>
      <c r="H1196" s="14">
        <v>3339</v>
      </c>
      <c r="I1196" s="14">
        <v>4.5999999999999999E-2</v>
      </c>
      <c r="J1196">
        <v>181830</v>
      </c>
      <c r="K1196">
        <v>3.0621705499490237E-3</v>
      </c>
      <c r="L1196">
        <v>469347</v>
      </c>
      <c r="M1196">
        <v>7.9041993131327305E-3</v>
      </c>
      <c r="N1196">
        <v>8.9999999999999993E-3</v>
      </c>
      <c r="O1196">
        <v>3.0000000000000001E-3</v>
      </c>
      <c r="P1196">
        <v>85</v>
      </c>
      <c r="Q1196">
        <v>80</v>
      </c>
      <c r="R1196">
        <v>0.14000000000000001</v>
      </c>
      <c r="S1196">
        <v>0.65400000000000003</v>
      </c>
      <c r="T1196">
        <v>0.20499999999999999</v>
      </c>
      <c r="U1196">
        <v>59379449</v>
      </c>
      <c r="V1196">
        <v>0.68400000000000005</v>
      </c>
      <c r="W1196">
        <v>45368000000</v>
      </c>
      <c r="X1196">
        <v>764.03538200564981</v>
      </c>
      <c r="Y1196">
        <v>35724000000</v>
      </c>
      <c r="Z1196">
        <v>601.62228854632849</v>
      </c>
      <c r="AA1196">
        <v>0.67700000000000005</v>
      </c>
      <c r="AB1196">
        <v>6</v>
      </c>
      <c r="AC1196">
        <v>0</v>
      </c>
      <c r="AD1196">
        <v>285</v>
      </c>
      <c r="AE1196">
        <v>0.54400000000000004</v>
      </c>
      <c r="AF1196">
        <v>1.581</v>
      </c>
    </row>
    <row r="1197" spans="1:32" ht="14.4">
      <c r="A1197" t="s">
        <v>1488</v>
      </c>
      <c r="B1197" s="7" t="s">
        <v>170</v>
      </c>
      <c r="C1197" s="8" t="s">
        <v>76</v>
      </c>
      <c r="D1197" s="9" t="s">
        <v>74</v>
      </c>
      <c r="E1197" s="13">
        <v>2010000000000</v>
      </c>
      <c r="F1197">
        <v>33758.978061652524</v>
      </c>
      <c r="G1197" s="14">
        <v>9.1999999999999998E-2</v>
      </c>
      <c r="H1197" s="14">
        <v>3032</v>
      </c>
      <c r="I1197" s="14">
        <v>5.1999999999999998E-2</v>
      </c>
      <c r="J1197">
        <v>181830</v>
      </c>
      <c r="K1197">
        <v>3.0539278512190442E-3</v>
      </c>
      <c r="L1197">
        <v>469347</v>
      </c>
      <c r="M1197">
        <v>7.8829229235335471E-3</v>
      </c>
      <c r="N1197">
        <v>8.9999999999999993E-3</v>
      </c>
      <c r="O1197">
        <v>3.0000000000000001E-3</v>
      </c>
      <c r="P1197">
        <v>86</v>
      </c>
      <c r="Q1197">
        <v>80</v>
      </c>
      <c r="R1197">
        <v>0.14000000000000001</v>
      </c>
      <c r="S1197">
        <v>0.65100000000000002</v>
      </c>
      <c r="T1197">
        <v>0.20799999999999999</v>
      </c>
      <c r="U1197">
        <v>59539717</v>
      </c>
      <c r="V1197">
        <v>0.68600000000000005</v>
      </c>
      <c r="W1197">
        <v>43036000000</v>
      </c>
      <c r="X1197">
        <v>722.81163177178018</v>
      </c>
      <c r="Y1197">
        <v>32798000000</v>
      </c>
      <c r="Z1197">
        <v>550.85918530650724</v>
      </c>
      <c r="AA1197">
        <v>0.67700000000000005</v>
      </c>
      <c r="AB1197">
        <v>6</v>
      </c>
      <c r="AC1197">
        <v>67</v>
      </c>
      <c r="AD1197">
        <v>269</v>
      </c>
      <c r="AE1197">
        <v>0.55800000000000005</v>
      </c>
      <c r="AF1197">
        <v>1.597</v>
      </c>
    </row>
    <row r="1198" spans="1:32" ht="14.4">
      <c r="A1198" t="s">
        <v>1489</v>
      </c>
      <c r="B1198" s="7" t="s">
        <v>171</v>
      </c>
      <c r="C1198" s="8" t="s">
        <v>84</v>
      </c>
      <c r="D1198" s="9" t="s">
        <v>62</v>
      </c>
      <c r="E1198" s="13">
        <v>9008629729</v>
      </c>
      <c r="F1198">
        <v>3479.0561514704818</v>
      </c>
      <c r="G1198" s="14">
        <v>5.5E-2</v>
      </c>
      <c r="H1198" s="14">
        <v>189</v>
      </c>
      <c r="I1198" s="14">
        <v>0.23300000000000001</v>
      </c>
      <c r="J1198">
        <v>0</v>
      </c>
      <c r="L1198">
        <v>0</v>
      </c>
      <c r="N1198">
        <v>2.1000000000000001E-2</v>
      </c>
      <c r="O1198">
        <v>0.02</v>
      </c>
      <c r="P1198">
        <v>73</v>
      </c>
      <c r="Q1198">
        <v>68</v>
      </c>
      <c r="R1198">
        <v>0.32700000000000001</v>
      </c>
      <c r="S1198">
        <v>0.59899999999999998</v>
      </c>
      <c r="T1198">
        <v>7.4999999999999997E-2</v>
      </c>
      <c r="U1198">
        <v>2589389</v>
      </c>
      <c r="V1198">
        <v>0.51800000000000002</v>
      </c>
      <c r="W1198">
        <v>1577000000</v>
      </c>
      <c r="X1198">
        <v>609.02398210543106</v>
      </c>
      <c r="Y1198">
        <v>238000000</v>
      </c>
      <c r="Z1198">
        <v>91.913574978498787</v>
      </c>
      <c r="AA1198">
        <v>0</v>
      </c>
      <c r="AB1198">
        <v>0</v>
      </c>
      <c r="AC1198">
        <v>0</v>
      </c>
      <c r="AD1198">
        <v>0</v>
      </c>
      <c r="AE1198">
        <v>3.1E-2</v>
      </c>
      <c r="AF1198">
        <v>0.14199999999999999</v>
      </c>
    </row>
    <row r="1199" spans="1:32" ht="14.4">
      <c r="A1199" t="s">
        <v>1490</v>
      </c>
      <c r="B1199" s="7" t="s">
        <v>171</v>
      </c>
      <c r="C1199" s="8" t="s">
        <v>84</v>
      </c>
      <c r="D1199" s="9" t="s">
        <v>63</v>
      </c>
      <c r="E1199" s="13">
        <v>9104515930</v>
      </c>
      <c r="F1199">
        <v>3494.2699101458575</v>
      </c>
      <c r="G1199" s="14">
        <v>5.0999999999999997E-2</v>
      </c>
      <c r="H1199" s="14">
        <v>178</v>
      </c>
      <c r="I1199" s="14">
        <v>0.20599999999999999</v>
      </c>
      <c r="J1199">
        <v>3066</v>
      </c>
      <c r="K1199">
        <v>1.1767162171912636E-3</v>
      </c>
      <c r="L1199">
        <v>0</v>
      </c>
      <c r="N1199">
        <v>1.9E-2</v>
      </c>
      <c r="O1199">
        <v>0.02</v>
      </c>
      <c r="P1199">
        <v>74</v>
      </c>
      <c r="Q1199">
        <v>68</v>
      </c>
      <c r="R1199">
        <v>0.32400000000000001</v>
      </c>
      <c r="S1199">
        <v>0.60099999999999998</v>
      </c>
      <c r="T1199">
        <v>7.4999999999999997E-2</v>
      </c>
      <c r="U1199">
        <v>2605556</v>
      </c>
      <c r="V1199">
        <v>0.52100000000000002</v>
      </c>
      <c r="W1199">
        <v>1494000000</v>
      </c>
      <c r="X1199">
        <v>573.39009409124196</v>
      </c>
      <c r="Y1199">
        <v>227000000</v>
      </c>
      <c r="Z1199">
        <v>87.121520320422974</v>
      </c>
      <c r="AA1199">
        <v>0</v>
      </c>
      <c r="AB1199">
        <v>0</v>
      </c>
      <c r="AC1199">
        <v>0</v>
      </c>
      <c r="AD1199">
        <v>0</v>
      </c>
      <c r="AE1199">
        <v>3.9E-2</v>
      </c>
      <c r="AF1199">
        <v>0.22900000000000001</v>
      </c>
    </row>
    <row r="1200" spans="1:32" ht="14.4">
      <c r="A1200" t="s">
        <v>1491</v>
      </c>
      <c r="B1200" s="7" t="s">
        <v>171</v>
      </c>
      <c r="C1200" s="8" t="s">
        <v>84</v>
      </c>
      <c r="D1200" s="9" t="s">
        <v>64</v>
      </c>
      <c r="E1200" s="13">
        <v>9718989517</v>
      </c>
      <c r="F1200">
        <v>3716.2712429734333</v>
      </c>
      <c r="G1200" s="14">
        <v>4.9000000000000002E-2</v>
      </c>
      <c r="H1200" s="14">
        <v>180</v>
      </c>
      <c r="I1200" s="14">
        <v>0.185</v>
      </c>
      <c r="J1200">
        <v>2830</v>
      </c>
      <c r="K1200">
        <v>1.082113279288849E-3</v>
      </c>
      <c r="L1200">
        <v>7158</v>
      </c>
      <c r="M1200">
        <v>2.7370200894521485E-3</v>
      </c>
      <c r="N1200">
        <v>1.7999999999999999E-2</v>
      </c>
      <c r="O1200">
        <v>1.9E-2</v>
      </c>
      <c r="P1200">
        <v>74</v>
      </c>
      <c r="Q1200">
        <v>68</v>
      </c>
      <c r="R1200">
        <v>0.32100000000000001</v>
      </c>
      <c r="S1200">
        <v>0.60399999999999998</v>
      </c>
      <c r="T1200">
        <v>7.5999999999999998E-2</v>
      </c>
      <c r="U1200">
        <v>2615253</v>
      </c>
      <c r="V1200">
        <v>0.52300000000000002</v>
      </c>
      <c r="W1200">
        <v>1482000000</v>
      </c>
      <c r="X1200">
        <v>566.67557593854212</v>
      </c>
      <c r="Y1200">
        <v>274000000</v>
      </c>
      <c r="Z1200">
        <v>104.76997827743625</v>
      </c>
      <c r="AA1200">
        <v>0</v>
      </c>
      <c r="AB1200">
        <v>0</v>
      </c>
      <c r="AC1200">
        <v>0</v>
      </c>
      <c r="AD1200">
        <v>0</v>
      </c>
      <c r="AE1200">
        <v>6.0999999999999999E-2</v>
      </c>
      <c r="AF1200">
        <v>0.47399999999999998</v>
      </c>
    </row>
    <row r="1201" spans="1:32" ht="14.4">
      <c r="A1201" t="s">
        <v>1492</v>
      </c>
      <c r="B1201" s="7" t="s">
        <v>171</v>
      </c>
      <c r="C1201" s="8" t="s">
        <v>84</v>
      </c>
      <c r="D1201" s="9" t="s">
        <v>65</v>
      </c>
      <c r="E1201" s="13">
        <v>9430236065</v>
      </c>
      <c r="F1201">
        <v>3592.8883413120379</v>
      </c>
      <c r="G1201" s="14">
        <v>4.5999999999999999E-2</v>
      </c>
      <c r="H1201" s="14">
        <v>162</v>
      </c>
      <c r="I1201" s="14">
        <v>0.189</v>
      </c>
      <c r="J1201">
        <v>3022</v>
      </c>
      <c r="K1201">
        <v>1.1513718736843709E-3</v>
      </c>
      <c r="L1201">
        <v>8592</v>
      </c>
      <c r="M1201">
        <v>3.2735232093633738E-3</v>
      </c>
      <c r="N1201">
        <v>1.7000000000000001E-2</v>
      </c>
      <c r="O1201">
        <v>1.9E-2</v>
      </c>
      <c r="P1201">
        <v>74</v>
      </c>
      <c r="Q1201">
        <v>68</v>
      </c>
      <c r="R1201">
        <v>0.318</v>
      </c>
      <c r="S1201">
        <v>0.60599999999999998</v>
      </c>
      <c r="T1201">
        <v>7.5999999999999998E-2</v>
      </c>
      <c r="U1201">
        <v>2624695</v>
      </c>
      <c r="V1201">
        <v>0.52400000000000002</v>
      </c>
      <c r="W1201">
        <v>1621000000</v>
      </c>
      <c r="X1201">
        <v>617.59556824697722</v>
      </c>
      <c r="Y1201">
        <v>269000000</v>
      </c>
      <c r="Z1201">
        <v>102.48809861717267</v>
      </c>
      <c r="AA1201">
        <v>0</v>
      </c>
      <c r="AB1201">
        <v>31</v>
      </c>
      <c r="AC1201">
        <v>0</v>
      </c>
      <c r="AD1201">
        <v>0</v>
      </c>
      <c r="AE1201">
        <v>7.8E-2</v>
      </c>
      <c r="AF1201">
        <v>0.59599999999999997</v>
      </c>
    </row>
    <row r="1202" spans="1:32" ht="14.4">
      <c r="A1202" t="s">
        <v>1493</v>
      </c>
      <c r="B1202" s="7" t="s">
        <v>171</v>
      </c>
      <c r="C1202" s="8" t="s">
        <v>84</v>
      </c>
      <c r="D1202" s="9" t="s">
        <v>66</v>
      </c>
      <c r="E1202" s="13">
        <v>10173234921</v>
      </c>
      <c r="F1202">
        <v>3862.0633719859766</v>
      </c>
      <c r="G1202" s="14">
        <v>4.8000000000000001E-2</v>
      </c>
      <c r="H1202" s="14">
        <v>183</v>
      </c>
      <c r="I1202" s="14">
        <v>0.18099999999999999</v>
      </c>
      <c r="J1202">
        <v>4078</v>
      </c>
      <c r="K1202">
        <v>1.5481304180293796E-3</v>
      </c>
      <c r="L1202">
        <v>11947</v>
      </c>
      <c r="M1202">
        <v>4.5354374948987242E-3</v>
      </c>
      <c r="N1202">
        <v>1.7000000000000001E-2</v>
      </c>
      <c r="O1202">
        <v>1.7999999999999999E-2</v>
      </c>
      <c r="P1202">
        <v>74</v>
      </c>
      <c r="Q1202">
        <v>68</v>
      </c>
      <c r="R1202">
        <v>0.315</v>
      </c>
      <c r="S1202">
        <v>0.60899999999999999</v>
      </c>
      <c r="T1202">
        <v>7.5999999999999998E-2</v>
      </c>
      <c r="U1202">
        <v>2634145</v>
      </c>
      <c r="V1202">
        <v>0.52600000000000002</v>
      </c>
      <c r="W1202">
        <v>1733000000</v>
      </c>
      <c r="X1202">
        <v>657.89848318904239</v>
      </c>
      <c r="Y1202">
        <v>318000000</v>
      </c>
      <c r="Z1202">
        <v>120.72228370116299</v>
      </c>
      <c r="AA1202">
        <v>0</v>
      </c>
      <c r="AB1202">
        <v>31</v>
      </c>
      <c r="AC1202">
        <v>0</v>
      </c>
      <c r="AD1202">
        <v>0</v>
      </c>
      <c r="AE1202">
        <v>0.1</v>
      </c>
      <c r="AF1202">
        <v>0.68899999999999995</v>
      </c>
    </row>
    <row r="1203" spans="1:32" ht="14.4">
      <c r="A1203" t="s">
        <v>1494</v>
      </c>
      <c r="B1203" s="7" t="s">
        <v>171</v>
      </c>
      <c r="C1203" s="8" t="s">
        <v>84</v>
      </c>
      <c r="D1203" s="9" t="s">
        <v>67</v>
      </c>
      <c r="E1203" s="13">
        <v>11075778481</v>
      </c>
      <c r="F1203">
        <v>4189.65588263887</v>
      </c>
      <c r="G1203" s="14">
        <v>4.1000000000000002E-2</v>
      </c>
      <c r="H1203" s="14">
        <v>170</v>
      </c>
      <c r="I1203" s="14">
        <v>0.17399999999999999</v>
      </c>
      <c r="J1203">
        <v>3841</v>
      </c>
      <c r="K1203">
        <v>1.4529424069668606E-3</v>
      </c>
      <c r="L1203">
        <v>10627</v>
      </c>
      <c r="M1203">
        <v>4.0198955893873548E-3</v>
      </c>
      <c r="N1203">
        <v>1.7999999999999999E-2</v>
      </c>
      <c r="O1203">
        <v>1.7999999999999999E-2</v>
      </c>
      <c r="P1203">
        <v>74</v>
      </c>
      <c r="Q1203">
        <v>69</v>
      </c>
      <c r="R1203">
        <v>0.311</v>
      </c>
      <c r="S1203">
        <v>0.61199999999999999</v>
      </c>
      <c r="T1203">
        <v>7.6999999999999999E-2</v>
      </c>
      <c r="U1203">
        <v>2643601</v>
      </c>
      <c r="V1203">
        <v>0.52800000000000002</v>
      </c>
      <c r="W1203">
        <v>1783000000</v>
      </c>
      <c r="X1203">
        <v>674.45881583491609</v>
      </c>
      <c r="Y1203">
        <v>290000000</v>
      </c>
      <c r="Z1203">
        <v>109.69885394959375</v>
      </c>
      <c r="AA1203">
        <v>0.499</v>
      </c>
      <c r="AB1203">
        <v>8</v>
      </c>
      <c r="AC1203">
        <v>0</v>
      </c>
      <c r="AD1203">
        <v>414</v>
      </c>
      <c r="AE1203">
        <v>0.128</v>
      </c>
      <c r="AF1203">
        <v>0.73899999999999999</v>
      </c>
    </row>
    <row r="1204" spans="1:32" ht="14.4">
      <c r="A1204" t="s">
        <v>1495</v>
      </c>
      <c r="B1204" s="7" t="s">
        <v>171</v>
      </c>
      <c r="C1204" s="8" t="s">
        <v>84</v>
      </c>
      <c r="D1204" s="9" t="s">
        <v>68</v>
      </c>
      <c r="E1204" s="13">
        <v>11903020644</v>
      </c>
      <c r="F1204">
        <v>4486.5556760880527</v>
      </c>
      <c r="G1204" s="14">
        <v>4.2000000000000003E-2</v>
      </c>
      <c r="H1204" s="14">
        <v>187</v>
      </c>
      <c r="I1204" s="14">
        <v>0.17599999999999999</v>
      </c>
      <c r="J1204">
        <v>3769</v>
      </c>
      <c r="K1204">
        <v>1.4206333710510425E-3</v>
      </c>
      <c r="L1204">
        <v>10715</v>
      </c>
      <c r="M1204">
        <v>4.0387600347073288E-3</v>
      </c>
      <c r="N1204">
        <v>1.6E-2</v>
      </c>
      <c r="O1204">
        <v>1.7999999999999999E-2</v>
      </c>
      <c r="P1204">
        <v>75</v>
      </c>
      <c r="Q1204">
        <v>69</v>
      </c>
      <c r="R1204">
        <v>0.308</v>
      </c>
      <c r="S1204">
        <v>0.61499999999999999</v>
      </c>
      <c r="T1204">
        <v>7.6999999999999999E-2</v>
      </c>
      <c r="U1204">
        <v>2653042</v>
      </c>
      <c r="V1204">
        <v>0.53</v>
      </c>
      <c r="W1204">
        <v>2094000000</v>
      </c>
      <c r="X1204">
        <v>789.28264234037761</v>
      </c>
      <c r="Y1204">
        <v>315000000</v>
      </c>
      <c r="Z1204">
        <v>118.73162957842356</v>
      </c>
      <c r="AA1204">
        <v>0.499</v>
      </c>
      <c r="AB1204">
        <v>8</v>
      </c>
      <c r="AC1204">
        <v>0</v>
      </c>
      <c r="AD1204">
        <v>414</v>
      </c>
      <c r="AE1204">
        <v>0.16400000000000001</v>
      </c>
      <c r="AF1204">
        <v>0.84399999999999997</v>
      </c>
    </row>
    <row r="1205" spans="1:32" ht="14.4">
      <c r="A1205" t="s">
        <v>1496</v>
      </c>
      <c r="B1205" s="7" t="s">
        <v>171</v>
      </c>
      <c r="C1205" s="8" t="s">
        <v>84</v>
      </c>
      <c r="D1205" s="9" t="s">
        <v>69</v>
      </c>
      <c r="E1205" s="13">
        <v>12820055025</v>
      </c>
      <c r="F1205">
        <v>4815.0785019686527</v>
      </c>
      <c r="G1205" s="14">
        <v>4.9000000000000002E-2</v>
      </c>
      <c r="H1205" s="14">
        <v>230</v>
      </c>
      <c r="I1205" s="14">
        <v>0.17199999999999999</v>
      </c>
      <c r="J1205">
        <v>4200</v>
      </c>
      <c r="K1205">
        <v>1.5774760458384491E-3</v>
      </c>
      <c r="L1205">
        <v>13480</v>
      </c>
      <c r="M1205">
        <v>5.0629469280719748E-3</v>
      </c>
      <c r="N1205">
        <v>1.6E-2</v>
      </c>
      <c r="O1205">
        <v>1.7000000000000001E-2</v>
      </c>
      <c r="P1205">
        <v>75</v>
      </c>
      <c r="Q1205">
        <v>69</v>
      </c>
      <c r="R1205">
        <v>0.30399999999999999</v>
      </c>
      <c r="S1205">
        <v>0.61799999999999999</v>
      </c>
      <c r="T1205">
        <v>7.6999999999999999E-2</v>
      </c>
      <c r="U1205">
        <v>2662481</v>
      </c>
      <c r="V1205">
        <v>0.53200000000000003</v>
      </c>
      <c r="W1205">
        <v>2142000000</v>
      </c>
      <c r="X1205">
        <v>804.51278337760903</v>
      </c>
      <c r="Y1205">
        <v>340000000</v>
      </c>
      <c r="Z1205">
        <v>127.70044180596969</v>
      </c>
      <c r="AA1205">
        <v>0.499</v>
      </c>
      <c r="AB1205">
        <v>8</v>
      </c>
      <c r="AC1205">
        <v>0</v>
      </c>
      <c r="AD1205">
        <v>414</v>
      </c>
      <c r="AE1205">
        <v>0.21099999999999999</v>
      </c>
      <c r="AF1205">
        <v>0.99099999999999999</v>
      </c>
    </row>
    <row r="1206" spans="1:32" ht="14.4">
      <c r="A1206" t="s">
        <v>1497</v>
      </c>
      <c r="B1206" s="7" t="s">
        <v>171</v>
      </c>
      <c r="C1206" s="8" t="s">
        <v>84</v>
      </c>
      <c r="D1206" s="9" t="s">
        <v>70</v>
      </c>
      <c r="E1206" s="13">
        <v>13676837630</v>
      </c>
      <c r="F1206">
        <v>5118.7033923742129</v>
      </c>
      <c r="G1206" s="14">
        <v>5.3999999999999999E-2</v>
      </c>
      <c r="H1206" s="14">
        <v>272</v>
      </c>
      <c r="I1206" s="14">
        <v>0.16800000000000001</v>
      </c>
      <c r="J1206">
        <v>3717</v>
      </c>
      <c r="K1206">
        <v>1.3911271760455161E-3</v>
      </c>
      <c r="L1206">
        <v>10645</v>
      </c>
      <c r="M1206">
        <v>3.9840055929525209E-3</v>
      </c>
      <c r="N1206">
        <v>1.6E-2</v>
      </c>
      <c r="O1206">
        <v>1.7000000000000001E-2</v>
      </c>
      <c r="P1206">
        <v>75</v>
      </c>
      <c r="Q1206">
        <v>70</v>
      </c>
      <c r="R1206">
        <v>0.3</v>
      </c>
      <c r="S1206">
        <v>0.622</v>
      </c>
      <c r="T1206">
        <v>7.8E-2</v>
      </c>
      <c r="U1206">
        <v>2671934</v>
      </c>
      <c r="V1206">
        <v>0.53400000000000003</v>
      </c>
      <c r="W1206">
        <v>2222000000</v>
      </c>
      <c r="X1206">
        <v>831.60736754725224</v>
      </c>
      <c r="Y1206">
        <v>312000000</v>
      </c>
      <c r="Z1206">
        <v>116.7693513387681</v>
      </c>
      <c r="AA1206">
        <v>0.499</v>
      </c>
      <c r="AB1206">
        <v>8</v>
      </c>
      <c r="AC1206">
        <v>0</v>
      </c>
      <c r="AD1206">
        <v>414</v>
      </c>
      <c r="AE1206">
        <v>0.23599999999999999</v>
      </c>
      <c r="AF1206">
        <v>1.002</v>
      </c>
    </row>
    <row r="1207" spans="1:32" ht="14.4">
      <c r="A1207" t="s">
        <v>1498</v>
      </c>
      <c r="B1207" s="7" t="s">
        <v>171</v>
      </c>
      <c r="C1207" s="8" t="s">
        <v>84</v>
      </c>
      <c r="D1207" s="9" t="s">
        <v>71</v>
      </c>
      <c r="E1207" s="13">
        <v>12125023181</v>
      </c>
      <c r="F1207">
        <v>4521.9238039581023</v>
      </c>
      <c r="G1207" s="14">
        <v>5.1999999999999998E-2</v>
      </c>
      <c r="H1207" s="14">
        <v>229</v>
      </c>
      <c r="I1207" s="14">
        <v>0.16400000000000001</v>
      </c>
      <c r="J1207">
        <v>3717</v>
      </c>
      <c r="K1207">
        <v>1.386223393424147E-3</v>
      </c>
      <c r="L1207">
        <v>10645</v>
      </c>
      <c r="M1207">
        <v>3.9699618033360359E-3</v>
      </c>
      <c r="N1207">
        <v>1.6E-2</v>
      </c>
      <c r="O1207">
        <v>1.6E-2</v>
      </c>
      <c r="P1207">
        <v>75</v>
      </c>
      <c r="Q1207">
        <v>70</v>
      </c>
      <c r="R1207">
        <v>0.29599999999999999</v>
      </c>
      <c r="S1207">
        <v>0.626</v>
      </c>
      <c r="T1207">
        <v>7.8E-2</v>
      </c>
      <c r="U1207">
        <v>2681386</v>
      </c>
      <c r="V1207">
        <v>0.53600000000000003</v>
      </c>
      <c r="W1207">
        <v>2070000000</v>
      </c>
      <c r="X1207">
        <v>771.98881473983977</v>
      </c>
      <c r="Y1207">
        <v>259000000</v>
      </c>
      <c r="Z1207">
        <v>96.591837206578987</v>
      </c>
      <c r="AA1207">
        <v>0.499</v>
      </c>
      <c r="AB1207">
        <v>8</v>
      </c>
      <c r="AC1207">
        <v>0</v>
      </c>
      <c r="AD1207">
        <v>414</v>
      </c>
      <c r="AE1207">
        <v>0.24299999999999999</v>
      </c>
      <c r="AF1207">
        <v>1.083</v>
      </c>
    </row>
    <row r="1208" spans="1:32" ht="14.4">
      <c r="A1208" t="s">
        <v>1499</v>
      </c>
      <c r="B1208" s="7" t="s">
        <v>171</v>
      </c>
      <c r="C1208" s="8" t="s">
        <v>84</v>
      </c>
      <c r="D1208" s="9" t="s">
        <v>72</v>
      </c>
      <c r="E1208" s="13">
        <v>13230844040</v>
      </c>
      <c r="F1208">
        <v>4917.0232018147599</v>
      </c>
      <c r="G1208" s="14">
        <v>5.2999999999999999E-2</v>
      </c>
      <c r="H1208" s="14">
        <v>255</v>
      </c>
      <c r="I1208" s="14">
        <v>0.20499999999999999</v>
      </c>
      <c r="J1208">
        <v>3728</v>
      </c>
      <c r="K1208">
        <v>1.3854492155562757E-3</v>
      </c>
      <c r="L1208">
        <v>10722</v>
      </c>
      <c r="M1208">
        <v>3.9846530282173784E-3</v>
      </c>
      <c r="N1208">
        <v>1.4999999999999999E-2</v>
      </c>
      <c r="O1208">
        <v>1.6E-2</v>
      </c>
      <c r="P1208">
        <v>76</v>
      </c>
      <c r="Q1208">
        <v>70</v>
      </c>
      <c r="R1208">
        <v>0.28999999999999998</v>
      </c>
      <c r="S1208">
        <v>0.63100000000000001</v>
      </c>
      <c r="T1208">
        <v>7.8E-2</v>
      </c>
      <c r="U1208">
        <v>2690824</v>
      </c>
      <c r="V1208">
        <v>0.53700000000000003</v>
      </c>
      <c r="W1208">
        <v>2095000000</v>
      </c>
      <c r="X1208">
        <v>778.57191700386204</v>
      </c>
      <c r="Y1208">
        <v>235000000</v>
      </c>
      <c r="Z1208">
        <v>87.333842718810303</v>
      </c>
      <c r="AA1208">
        <v>0.48699999999999999</v>
      </c>
      <c r="AB1208">
        <v>8</v>
      </c>
      <c r="AC1208">
        <v>0</v>
      </c>
      <c r="AD1208">
        <v>414</v>
      </c>
      <c r="AE1208">
        <v>0.27700000000000002</v>
      </c>
      <c r="AF1208">
        <v>1.161</v>
      </c>
    </row>
    <row r="1209" spans="1:32" ht="14.4">
      <c r="A1209" t="s">
        <v>1500</v>
      </c>
      <c r="B1209" s="7" t="s">
        <v>171</v>
      </c>
      <c r="C1209" s="8" t="s">
        <v>84</v>
      </c>
      <c r="D1209" s="9" t="s">
        <v>73</v>
      </c>
      <c r="E1209" s="13">
        <v>14433926129</v>
      </c>
      <c r="F1209">
        <v>5346.2193394566639</v>
      </c>
      <c r="G1209" s="14">
        <v>5.1999999999999998E-2</v>
      </c>
      <c r="H1209" s="14">
        <v>273</v>
      </c>
      <c r="I1209" s="14">
        <v>0.19500000000000001</v>
      </c>
      <c r="J1209">
        <v>4176</v>
      </c>
      <c r="K1209">
        <v>1.5467594722350009E-3</v>
      </c>
      <c r="L1209">
        <v>12020</v>
      </c>
      <c r="M1209">
        <v>4.4521189789905914E-3</v>
      </c>
      <c r="N1209">
        <v>1.4999999999999999E-2</v>
      </c>
      <c r="O1209">
        <v>1.4999999999999999E-2</v>
      </c>
      <c r="P1209">
        <v>76</v>
      </c>
      <c r="Q1209">
        <v>71</v>
      </c>
      <c r="R1209">
        <v>0.28399999999999997</v>
      </c>
      <c r="S1209">
        <v>0.63700000000000001</v>
      </c>
      <c r="T1209">
        <v>7.9000000000000001E-2</v>
      </c>
      <c r="U1209">
        <v>2699838</v>
      </c>
      <c r="V1209">
        <v>0.53900000000000003</v>
      </c>
      <c r="W1209">
        <v>2055000000</v>
      </c>
      <c r="X1209">
        <v>761.15678051794214</v>
      </c>
      <c r="Y1209">
        <v>213000000</v>
      </c>
      <c r="Z1209">
        <v>78.893622506239268</v>
      </c>
      <c r="AA1209">
        <v>0.443</v>
      </c>
      <c r="AB1209">
        <v>7</v>
      </c>
      <c r="AC1209">
        <v>0</v>
      </c>
      <c r="AD1209">
        <v>414</v>
      </c>
      <c r="AE1209">
        <v>0.374</v>
      </c>
      <c r="AF1209">
        <v>1.069</v>
      </c>
    </row>
    <row r="1210" spans="1:32" ht="14.4">
      <c r="A1210" t="s">
        <v>1501</v>
      </c>
      <c r="B1210" s="7" t="s">
        <v>171</v>
      </c>
      <c r="C1210" s="8" t="s">
        <v>84</v>
      </c>
      <c r="D1210" s="9" t="s">
        <v>74</v>
      </c>
      <c r="E1210" s="13">
        <v>14794802081</v>
      </c>
      <c r="F1210">
        <v>5463.7620068653396</v>
      </c>
      <c r="G1210" s="14">
        <v>5.8999999999999997E-2</v>
      </c>
      <c r="H1210" s="14">
        <v>318</v>
      </c>
      <c r="I1210" s="14">
        <v>0.17599999999999999</v>
      </c>
      <c r="J1210">
        <v>4176</v>
      </c>
      <c r="K1210">
        <v>1.5422085416047315E-3</v>
      </c>
      <c r="L1210">
        <v>12020</v>
      </c>
      <c r="M1210">
        <v>4.4390197964772208E-3</v>
      </c>
      <c r="N1210">
        <v>1.4999999999999999E-2</v>
      </c>
      <c r="O1210">
        <v>1.4999999999999999E-2</v>
      </c>
      <c r="P1210">
        <v>76</v>
      </c>
      <c r="Q1210">
        <v>71</v>
      </c>
      <c r="R1210">
        <v>0.27800000000000002</v>
      </c>
      <c r="S1210">
        <v>0.64300000000000002</v>
      </c>
      <c r="T1210">
        <v>7.9000000000000001E-2</v>
      </c>
      <c r="U1210">
        <v>2707805</v>
      </c>
      <c r="V1210">
        <v>0.54100000000000004</v>
      </c>
      <c r="W1210">
        <v>2070000000</v>
      </c>
      <c r="X1210">
        <v>764.45682019200058</v>
      </c>
      <c r="Y1210">
        <v>165000000</v>
      </c>
      <c r="Z1210">
        <v>60.934963928347869</v>
      </c>
      <c r="AA1210">
        <v>0.443</v>
      </c>
      <c r="AB1210">
        <v>7</v>
      </c>
      <c r="AC1210">
        <v>91</v>
      </c>
      <c r="AD1210">
        <v>368</v>
      </c>
      <c r="AE1210">
        <v>0.33800000000000002</v>
      </c>
      <c r="AF1210">
        <v>0.98</v>
      </c>
    </row>
    <row r="1211" spans="1:32" ht="14.4">
      <c r="A1211" t="s">
        <v>1502</v>
      </c>
      <c r="B1211" s="7" t="s">
        <v>172</v>
      </c>
      <c r="C1211" s="8" t="s">
        <v>61</v>
      </c>
      <c r="D1211" s="9" t="s">
        <v>62</v>
      </c>
      <c r="E1211" s="13">
        <v>4730000000000</v>
      </c>
      <c r="F1211">
        <v>37282.257428864192</v>
      </c>
      <c r="G1211" s="14">
        <v>7.5999999999999998E-2</v>
      </c>
      <c r="H1211" s="14">
        <v>2834</v>
      </c>
      <c r="I1211" s="14">
        <v>2.1000000000000001E-2</v>
      </c>
      <c r="J1211">
        <v>451501</v>
      </c>
      <c r="K1211">
        <v>3.5587688184756049E-3</v>
      </c>
      <c r="L1211">
        <v>0</v>
      </c>
      <c r="N1211">
        <v>8.9999999999999993E-3</v>
      </c>
      <c r="O1211">
        <v>3.0000000000000001E-3</v>
      </c>
      <c r="P1211">
        <v>85</v>
      </c>
      <c r="Q1211">
        <v>78</v>
      </c>
      <c r="R1211">
        <v>0.14599999999999999</v>
      </c>
      <c r="S1211">
        <v>0.68200000000000005</v>
      </c>
      <c r="T1211">
        <v>0.17199999999999999</v>
      </c>
      <c r="U1211">
        <v>126870000</v>
      </c>
      <c r="V1211">
        <v>0.78600000000000003</v>
      </c>
      <c r="W1211">
        <v>5970000000</v>
      </c>
      <c r="X1211">
        <v>47.056041617403643</v>
      </c>
      <c r="Y1211">
        <v>42643000000</v>
      </c>
      <c r="Z1211">
        <v>336.11570899345787</v>
      </c>
      <c r="AA1211">
        <v>0</v>
      </c>
      <c r="AB1211">
        <v>0</v>
      </c>
      <c r="AC1211">
        <v>0</v>
      </c>
      <c r="AD1211">
        <v>0</v>
      </c>
      <c r="AE1211">
        <v>0.3</v>
      </c>
      <c r="AF1211">
        <v>0.53100000000000003</v>
      </c>
    </row>
    <row r="1212" spans="1:32" ht="14.4">
      <c r="A1212" t="s">
        <v>1503</v>
      </c>
      <c r="B1212" s="7" t="s">
        <v>172</v>
      </c>
      <c r="C1212" s="8" t="s">
        <v>61</v>
      </c>
      <c r="D1212" s="9" t="s">
        <v>63</v>
      </c>
      <c r="E1212" s="13">
        <v>4160000000000</v>
      </c>
      <c r="F1212">
        <v>32717.520389464331</v>
      </c>
      <c r="G1212" s="14">
        <v>7.8E-2</v>
      </c>
      <c r="H1212" s="14">
        <v>2554</v>
      </c>
      <c r="I1212" s="14">
        <v>0.02</v>
      </c>
      <c r="J1212">
        <v>461468</v>
      </c>
      <c r="K1212">
        <v>3.629348244972434E-3</v>
      </c>
      <c r="L1212">
        <v>0</v>
      </c>
      <c r="N1212">
        <v>8.9999999999999993E-3</v>
      </c>
      <c r="O1212">
        <v>3.0000000000000001E-3</v>
      </c>
      <c r="P1212">
        <v>85</v>
      </c>
      <c r="Q1212">
        <v>78</v>
      </c>
      <c r="R1212">
        <v>0.14399999999999999</v>
      </c>
      <c r="S1212">
        <v>0.67900000000000005</v>
      </c>
      <c r="T1212">
        <v>0.17699999999999999</v>
      </c>
      <c r="U1212">
        <v>127149000</v>
      </c>
      <c r="V1212">
        <v>0.8</v>
      </c>
      <c r="W1212">
        <v>5750000000</v>
      </c>
      <c r="X1212">
        <v>45.222534192168247</v>
      </c>
      <c r="Y1212">
        <v>35526000000</v>
      </c>
      <c r="Z1212">
        <v>279.40447821060332</v>
      </c>
      <c r="AA1212">
        <v>0</v>
      </c>
      <c r="AB1212">
        <v>0</v>
      </c>
      <c r="AC1212">
        <v>0</v>
      </c>
      <c r="AD1212">
        <v>0</v>
      </c>
      <c r="AE1212">
        <v>0.38500000000000001</v>
      </c>
      <c r="AF1212">
        <v>0.59399999999999997</v>
      </c>
    </row>
    <row r="1213" spans="1:32" ht="14.4">
      <c r="A1213" t="s">
        <v>1504</v>
      </c>
      <c r="B1213" s="7" t="s">
        <v>172</v>
      </c>
      <c r="C1213" s="8" t="s">
        <v>61</v>
      </c>
      <c r="D1213" s="9" t="s">
        <v>64</v>
      </c>
      <c r="E1213" s="13">
        <v>3980000000000</v>
      </c>
      <c r="F1213">
        <v>31229.157675860173</v>
      </c>
      <c r="G1213" s="14">
        <v>7.9000000000000001E-2</v>
      </c>
      <c r="H1213" s="14">
        <v>2455</v>
      </c>
      <c r="I1213" s="14">
        <v>1.9E-2</v>
      </c>
      <c r="J1213">
        <v>499092</v>
      </c>
      <c r="K1213">
        <v>3.9161363725528659E-3</v>
      </c>
      <c r="L1213">
        <v>1170715</v>
      </c>
      <c r="M1213">
        <v>9.1860410373102129E-3</v>
      </c>
      <c r="N1213">
        <v>8.9999999999999993E-3</v>
      </c>
      <c r="O1213">
        <v>3.0000000000000001E-3</v>
      </c>
      <c r="P1213">
        <v>85</v>
      </c>
      <c r="Q1213">
        <v>78</v>
      </c>
      <c r="R1213">
        <v>0.14199999999999999</v>
      </c>
      <c r="S1213">
        <v>0.67500000000000004</v>
      </c>
      <c r="T1213">
        <v>0.182</v>
      </c>
      <c r="U1213">
        <v>127445000</v>
      </c>
      <c r="V1213">
        <v>0.81599999999999995</v>
      </c>
      <c r="W1213">
        <v>6069000000</v>
      </c>
      <c r="X1213">
        <v>47.620542194672211</v>
      </c>
      <c r="Y1213">
        <v>34977000000</v>
      </c>
      <c r="Z1213">
        <v>274.44780101220135</v>
      </c>
      <c r="AA1213">
        <v>0</v>
      </c>
      <c r="AB1213">
        <v>0</v>
      </c>
      <c r="AC1213">
        <v>0</v>
      </c>
      <c r="AD1213">
        <v>0</v>
      </c>
      <c r="AE1213">
        <v>0.46600000000000003</v>
      </c>
      <c r="AF1213">
        <v>0.64300000000000002</v>
      </c>
    </row>
    <row r="1214" spans="1:32" ht="14.4">
      <c r="A1214" t="s">
        <v>1505</v>
      </c>
      <c r="B1214" s="7" t="s">
        <v>172</v>
      </c>
      <c r="C1214" s="8" t="s">
        <v>61</v>
      </c>
      <c r="D1214" s="9" t="s">
        <v>65</v>
      </c>
      <c r="E1214" s="13">
        <v>4300000000000</v>
      </c>
      <c r="F1214">
        <v>33667.92464648679</v>
      </c>
      <c r="G1214" s="14">
        <v>0.08</v>
      </c>
      <c r="H1214" s="14">
        <v>2693</v>
      </c>
      <c r="I1214" s="14">
        <v>1.7999999999999999E-2</v>
      </c>
      <c r="J1214">
        <v>472174</v>
      </c>
      <c r="K1214">
        <v>3.6970043376814542E-3</v>
      </c>
      <c r="L1214">
        <v>1100650</v>
      </c>
      <c r="M1214">
        <v>8.6178142470129497E-3</v>
      </c>
      <c r="N1214">
        <v>8.9999999999999993E-3</v>
      </c>
      <c r="O1214">
        <v>3.0000000000000001E-3</v>
      </c>
      <c r="P1214">
        <v>85</v>
      </c>
      <c r="Q1214">
        <v>78</v>
      </c>
      <c r="R1214">
        <v>0.14099999999999999</v>
      </c>
      <c r="S1214">
        <v>0.67200000000000004</v>
      </c>
      <c r="T1214">
        <v>0.188</v>
      </c>
      <c r="U1214">
        <v>127718000</v>
      </c>
      <c r="V1214">
        <v>0.83199999999999996</v>
      </c>
      <c r="W1214">
        <v>11475000000</v>
      </c>
      <c r="X1214">
        <v>89.846380306613</v>
      </c>
      <c r="Y1214">
        <v>36505000000</v>
      </c>
      <c r="Z1214">
        <v>285.82502074883729</v>
      </c>
      <c r="AA1214">
        <v>0</v>
      </c>
      <c r="AB1214">
        <v>31</v>
      </c>
      <c r="AC1214">
        <v>0</v>
      </c>
      <c r="AD1214">
        <v>0</v>
      </c>
      <c r="AE1214">
        <v>0.48399999999999999</v>
      </c>
      <c r="AF1214">
        <v>0.68500000000000005</v>
      </c>
    </row>
    <row r="1215" spans="1:32" ht="14.4">
      <c r="A1215" t="s">
        <v>1506</v>
      </c>
      <c r="B1215" s="7" t="s">
        <v>172</v>
      </c>
      <c r="C1215" s="8" t="s">
        <v>61</v>
      </c>
      <c r="D1215" s="9" t="s">
        <v>66</v>
      </c>
      <c r="E1215" s="13">
        <v>4660000000000</v>
      </c>
      <c r="F1215">
        <v>36474.354458715883</v>
      </c>
      <c r="G1215" s="14">
        <v>0.08</v>
      </c>
      <c r="H1215" s="14">
        <v>2914</v>
      </c>
      <c r="I1215" s="14">
        <v>1.7999999999999999E-2</v>
      </c>
      <c r="J1215">
        <v>495352</v>
      </c>
      <c r="K1215">
        <v>3.877176916273354E-3</v>
      </c>
      <c r="L1215">
        <v>1206916</v>
      </c>
      <c r="M1215">
        <v>9.4466699540548364E-3</v>
      </c>
      <c r="N1215">
        <v>8.9999999999999993E-3</v>
      </c>
      <c r="O1215">
        <v>3.0000000000000001E-3</v>
      </c>
      <c r="P1215">
        <v>86</v>
      </c>
      <c r="Q1215">
        <v>79</v>
      </c>
      <c r="R1215">
        <v>0.13900000000000001</v>
      </c>
      <c r="S1215">
        <v>0.66800000000000004</v>
      </c>
      <c r="T1215">
        <v>0.193</v>
      </c>
      <c r="U1215">
        <v>127761000</v>
      </c>
      <c r="V1215">
        <v>0.84599999999999997</v>
      </c>
      <c r="W1215">
        <v>14343000000</v>
      </c>
      <c r="X1215">
        <v>112.26430600887595</v>
      </c>
      <c r="Y1215">
        <v>48175000000</v>
      </c>
      <c r="Z1215">
        <v>377.07125022502953</v>
      </c>
      <c r="AA1215">
        <v>0</v>
      </c>
      <c r="AB1215">
        <v>31</v>
      </c>
      <c r="AC1215">
        <v>0</v>
      </c>
      <c r="AD1215">
        <v>0</v>
      </c>
      <c r="AE1215">
        <v>0.624</v>
      </c>
      <c r="AF1215">
        <v>0.72199999999999998</v>
      </c>
    </row>
    <row r="1216" spans="1:32" ht="14.4">
      <c r="A1216" t="s">
        <v>1507</v>
      </c>
      <c r="B1216" s="7" t="s">
        <v>172</v>
      </c>
      <c r="C1216" s="8" t="s">
        <v>61</v>
      </c>
      <c r="D1216" s="9" t="s">
        <v>67</v>
      </c>
      <c r="E1216" s="13">
        <v>4570000000000</v>
      </c>
      <c r="F1216">
        <v>35766.554749438459</v>
      </c>
      <c r="G1216" s="14">
        <v>8.2000000000000003E-2</v>
      </c>
      <c r="H1216" s="14">
        <v>2928</v>
      </c>
      <c r="I1216" s="14">
        <v>1.7000000000000001E-2</v>
      </c>
      <c r="J1216">
        <v>510791</v>
      </c>
      <c r="K1216">
        <v>3.9976442597418858E-3</v>
      </c>
      <c r="L1216">
        <v>1202266</v>
      </c>
      <c r="M1216">
        <v>9.4093900902381573E-3</v>
      </c>
      <c r="N1216">
        <v>8.0000000000000002E-3</v>
      </c>
      <c r="O1216">
        <v>3.0000000000000001E-3</v>
      </c>
      <c r="P1216">
        <v>85</v>
      </c>
      <c r="Q1216">
        <v>79</v>
      </c>
      <c r="R1216">
        <v>0.13800000000000001</v>
      </c>
      <c r="S1216">
        <v>0.66300000000000003</v>
      </c>
      <c r="T1216">
        <v>0.19800000000000001</v>
      </c>
      <c r="U1216">
        <v>127773000</v>
      </c>
      <c r="V1216">
        <v>0.86</v>
      </c>
      <c r="W1216">
        <v>15555000000</v>
      </c>
      <c r="X1216">
        <v>121.73933460120682</v>
      </c>
      <c r="Y1216">
        <v>48102000000</v>
      </c>
      <c r="Z1216">
        <v>376.46451128172617</v>
      </c>
      <c r="AA1216">
        <v>0.52500000000000002</v>
      </c>
      <c r="AB1216">
        <v>30</v>
      </c>
      <c r="AC1216">
        <v>0</v>
      </c>
      <c r="AD1216">
        <v>315</v>
      </c>
      <c r="AE1216">
        <v>0.66900000000000004</v>
      </c>
      <c r="AF1216">
        <v>0.76</v>
      </c>
    </row>
    <row r="1217" spans="1:32" ht="14.4">
      <c r="A1217" t="s">
        <v>1508</v>
      </c>
      <c r="B1217" s="7" t="s">
        <v>172</v>
      </c>
      <c r="C1217" s="8" t="s">
        <v>61</v>
      </c>
      <c r="D1217" s="9" t="s">
        <v>68</v>
      </c>
      <c r="E1217" s="13">
        <v>4360000000000</v>
      </c>
      <c r="F1217">
        <v>34127.555652963463</v>
      </c>
      <c r="G1217" s="14">
        <v>8.2000000000000003E-2</v>
      </c>
      <c r="H1217" s="14">
        <v>2794</v>
      </c>
      <c r="I1217" s="14">
        <v>1.7000000000000001E-2</v>
      </c>
      <c r="J1217">
        <v>522488</v>
      </c>
      <c r="K1217">
        <v>4.0897335545884341E-3</v>
      </c>
      <c r="L1217">
        <v>1259655</v>
      </c>
      <c r="M1217">
        <v>9.8598500266132323E-3</v>
      </c>
      <c r="N1217">
        <v>8.9999999999999993E-3</v>
      </c>
      <c r="O1217">
        <v>3.0000000000000001E-3</v>
      </c>
      <c r="P1217">
        <v>86</v>
      </c>
      <c r="Q1217">
        <v>79</v>
      </c>
      <c r="R1217">
        <v>0.13700000000000001</v>
      </c>
      <c r="S1217">
        <v>0.65900000000000003</v>
      </c>
      <c r="T1217">
        <v>0.20399999999999999</v>
      </c>
      <c r="U1217">
        <v>127756000</v>
      </c>
      <c r="V1217">
        <v>0.871</v>
      </c>
      <c r="W1217">
        <v>11490000000</v>
      </c>
      <c r="X1217">
        <v>89.937067534988572</v>
      </c>
      <c r="Y1217">
        <v>37659000000</v>
      </c>
      <c r="Z1217">
        <v>294.77284824196124</v>
      </c>
      <c r="AA1217">
        <v>0.52500000000000002</v>
      </c>
      <c r="AB1217">
        <v>22</v>
      </c>
      <c r="AC1217">
        <v>0</v>
      </c>
      <c r="AD1217">
        <v>350</v>
      </c>
      <c r="AE1217">
        <v>0.68700000000000006</v>
      </c>
      <c r="AF1217">
        <v>0.78500000000000003</v>
      </c>
    </row>
    <row r="1218" spans="1:32" ht="14.4">
      <c r="A1218" t="s">
        <v>1509</v>
      </c>
      <c r="B1218" s="7" t="s">
        <v>172</v>
      </c>
      <c r="C1218" s="8" t="s">
        <v>61</v>
      </c>
      <c r="D1218" s="9" t="s">
        <v>69</v>
      </c>
      <c r="E1218" s="13">
        <v>4360000000000</v>
      </c>
      <c r="F1218">
        <v>34123.615929310894</v>
      </c>
      <c r="G1218" s="14">
        <v>8.2000000000000003E-2</v>
      </c>
      <c r="H1218" s="14">
        <v>2801</v>
      </c>
      <c r="I1218" s="14">
        <v>1.9E-2</v>
      </c>
      <c r="J1218">
        <v>515198</v>
      </c>
      <c r="K1218">
        <v>4.0322061191626407E-3</v>
      </c>
      <c r="L1218">
        <v>1251136</v>
      </c>
      <c r="M1218">
        <v>9.7920376925078705E-3</v>
      </c>
      <c r="N1218">
        <v>8.9999999999999993E-3</v>
      </c>
      <c r="O1218">
        <v>3.0000000000000001E-3</v>
      </c>
      <c r="P1218">
        <v>86</v>
      </c>
      <c r="Q1218">
        <v>79</v>
      </c>
      <c r="R1218">
        <v>0.13600000000000001</v>
      </c>
      <c r="S1218">
        <v>0.65400000000000003</v>
      </c>
      <c r="T1218">
        <v>0.21</v>
      </c>
      <c r="U1218">
        <v>127770750</v>
      </c>
      <c r="V1218">
        <v>0.88</v>
      </c>
      <c r="W1218">
        <v>12422000000</v>
      </c>
      <c r="X1218">
        <v>97.220999328876132</v>
      </c>
      <c r="Y1218">
        <v>37261000000</v>
      </c>
      <c r="Z1218">
        <v>291.62386539955349</v>
      </c>
      <c r="AA1218">
        <v>0.52500000000000002</v>
      </c>
      <c r="AB1218">
        <v>22</v>
      </c>
      <c r="AC1218">
        <v>0</v>
      </c>
      <c r="AD1218">
        <v>350</v>
      </c>
      <c r="AE1218">
        <v>0.74299999999999999</v>
      </c>
      <c r="AF1218">
        <v>0.84399999999999997</v>
      </c>
    </row>
    <row r="1219" spans="1:32" ht="14.4">
      <c r="A1219" t="s">
        <v>1510</v>
      </c>
      <c r="B1219" s="7" t="s">
        <v>172</v>
      </c>
      <c r="C1219" s="8" t="s">
        <v>61</v>
      </c>
      <c r="D1219" s="9" t="s">
        <v>70</v>
      </c>
      <c r="E1219" s="13">
        <v>4850000000000</v>
      </c>
      <c r="F1219">
        <v>37978.438270237966</v>
      </c>
      <c r="G1219" s="14">
        <v>8.5999999999999993E-2</v>
      </c>
      <c r="H1219" s="14">
        <v>3259</v>
      </c>
      <c r="I1219" s="14">
        <v>1.9E-2</v>
      </c>
      <c r="J1219">
        <v>520541</v>
      </c>
      <c r="K1219">
        <v>4.0761513887892665E-3</v>
      </c>
      <c r="L1219">
        <v>1238181</v>
      </c>
      <c r="M1219">
        <v>9.695707355851858E-3</v>
      </c>
      <c r="N1219">
        <v>8.9999999999999993E-3</v>
      </c>
      <c r="O1219">
        <v>3.0000000000000001E-3</v>
      </c>
      <c r="P1219">
        <v>86</v>
      </c>
      <c r="Q1219">
        <v>79</v>
      </c>
      <c r="R1219">
        <v>0.13500000000000001</v>
      </c>
      <c r="S1219">
        <v>0.64900000000000002</v>
      </c>
      <c r="T1219">
        <v>0.216</v>
      </c>
      <c r="U1219">
        <v>127704040</v>
      </c>
      <c r="V1219">
        <v>0.88900000000000001</v>
      </c>
      <c r="W1219">
        <v>13781000000</v>
      </c>
      <c r="X1219">
        <v>107.91357892827823</v>
      </c>
      <c r="Y1219">
        <v>38976000000</v>
      </c>
      <c r="Z1219">
        <v>305.20569278779277</v>
      </c>
      <c r="AA1219">
        <v>0.55000000000000004</v>
      </c>
      <c r="AB1219">
        <v>22</v>
      </c>
      <c r="AC1219">
        <v>0</v>
      </c>
      <c r="AD1219">
        <v>355</v>
      </c>
      <c r="AE1219">
        <v>0.754</v>
      </c>
      <c r="AF1219">
        <v>0.86699999999999999</v>
      </c>
    </row>
    <row r="1220" spans="1:32" ht="14.4">
      <c r="A1220" t="s">
        <v>1511</v>
      </c>
      <c r="B1220" s="7" t="s">
        <v>172</v>
      </c>
      <c r="C1220" s="8" t="s">
        <v>61</v>
      </c>
      <c r="D1220" s="9" t="s">
        <v>71</v>
      </c>
      <c r="E1220" s="13">
        <v>5040000000000</v>
      </c>
      <c r="F1220">
        <v>39511.450943734926</v>
      </c>
      <c r="G1220" s="14">
        <v>9.5000000000000001E-2</v>
      </c>
      <c r="H1220" s="14">
        <v>3746</v>
      </c>
      <c r="I1220" s="14">
        <v>1.7000000000000001E-2</v>
      </c>
      <c r="J1220">
        <v>520541</v>
      </c>
      <c r="K1220">
        <v>4.0808194812902224E-3</v>
      </c>
      <c r="L1220">
        <v>1238181</v>
      </c>
      <c r="M1220">
        <v>9.7068110795564787E-3</v>
      </c>
      <c r="N1220">
        <v>8.9999999999999993E-3</v>
      </c>
      <c r="O1220">
        <v>2E-3</v>
      </c>
      <c r="P1220">
        <v>86</v>
      </c>
      <c r="Q1220">
        <v>80</v>
      </c>
      <c r="R1220">
        <v>0.13400000000000001</v>
      </c>
      <c r="S1220">
        <v>0.64300000000000002</v>
      </c>
      <c r="T1220">
        <v>0.223</v>
      </c>
      <c r="U1220">
        <v>127557958</v>
      </c>
      <c r="V1220">
        <v>0.89700000000000002</v>
      </c>
      <c r="W1220">
        <v>12537000000</v>
      </c>
      <c r="X1220">
        <v>98.284734222540621</v>
      </c>
      <c r="Y1220">
        <v>34788000000</v>
      </c>
      <c r="Z1220">
        <v>272.72308639497038</v>
      </c>
      <c r="AA1220">
        <v>0.55300000000000005</v>
      </c>
      <c r="AB1220">
        <v>22</v>
      </c>
      <c r="AC1220">
        <v>0</v>
      </c>
      <c r="AD1220">
        <v>355</v>
      </c>
      <c r="AE1220">
        <v>0.78</v>
      </c>
      <c r="AF1220">
        <v>0.91300000000000003</v>
      </c>
    </row>
    <row r="1221" spans="1:32" ht="14.4">
      <c r="A1221" t="s">
        <v>1512</v>
      </c>
      <c r="B1221" s="7" t="s">
        <v>172</v>
      </c>
      <c r="C1221" s="8" t="s">
        <v>61</v>
      </c>
      <c r="D1221" s="9" t="s">
        <v>72</v>
      </c>
      <c r="E1221" s="13">
        <v>5500000000000</v>
      </c>
      <c r="F1221">
        <v>43154.022693633451</v>
      </c>
      <c r="G1221" s="14">
        <v>9.6000000000000002E-2</v>
      </c>
      <c r="H1221" s="14">
        <v>4115</v>
      </c>
      <c r="I1221" s="14">
        <v>1.6E-2</v>
      </c>
      <c r="J1221">
        <v>506237</v>
      </c>
      <c r="K1221">
        <v>3.9720296338830764E-3</v>
      </c>
      <c r="L1221">
        <v>1237429</v>
      </c>
      <c r="M1221">
        <v>9.7090980268654814E-3</v>
      </c>
      <c r="N1221">
        <v>8.9999999999999993E-3</v>
      </c>
      <c r="O1221">
        <v>2E-3</v>
      </c>
      <c r="P1221">
        <v>86</v>
      </c>
      <c r="Q1221">
        <v>80</v>
      </c>
      <c r="R1221">
        <v>0.13300000000000001</v>
      </c>
      <c r="S1221">
        <v>0.63800000000000001</v>
      </c>
      <c r="T1221">
        <v>0.23</v>
      </c>
      <c r="U1221">
        <v>127450459</v>
      </c>
      <c r="V1221">
        <v>0.90500000000000003</v>
      </c>
      <c r="W1221">
        <v>15356000000</v>
      </c>
      <c r="X1221">
        <v>120.48603136062461</v>
      </c>
      <c r="Y1221">
        <v>39306000000</v>
      </c>
      <c r="Z1221">
        <v>308.40218472653754</v>
      </c>
      <c r="AA1221">
        <v>0.47599999999999998</v>
      </c>
      <c r="AB1221">
        <v>22</v>
      </c>
      <c r="AC1221">
        <v>0</v>
      </c>
      <c r="AD1221">
        <v>355</v>
      </c>
      <c r="AE1221">
        <v>0.78200000000000003</v>
      </c>
      <c r="AF1221">
        <v>0.96799999999999997</v>
      </c>
    </row>
    <row r="1222" spans="1:32" ht="14.4">
      <c r="A1222" t="s">
        <v>1513</v>
      </c>
      <c r="B1222" s="7" t="s">
        <v>172</v>
      </c>
      <c r="C1222" s="8" t="s">
        <v>61</v>
      </c>
      <c r="D1222" s="9" t="s">
        <v>73</v>
      </c>
      <c r="E1222" s="13">
        <v>5910000000000</v>
      </c>
      <c r="F1222">
        <v>46237.880658340109</v>
      </c>
      <c r="G1222" s="14">
        <v>0.1</v>
      </c>
      <c r="H1222" s="14">
        <v>4641</v>
      </c>
      <c r="I1222" s="14">
        <v>1.4999999999999999E-2</v>
      </c>
      <c r="J1222">
        <v>519807</v>
      </c>
      <c r="K1222">
        <v>4.06679763644159E-3</v>
      </c>
      <c r="L1222">
        <v>1231302</v>
      </c>
      <c r="M1222">
        <v>9.6332986345813009E-3</v>
      </c>
      <c r="N1222">
        <v>8.0000000000000002E-3</v>
      </c>
      <c r="O1222">
        <v>2E-3</v>
      </c>
      <c r="P1222">
        <v>86</v>
      </c>
      <c r="Q1222">
        <v>79</v>
      </c>
      <c r="R1222">
        <v>0.13200000000000001</v>
      </c>
      <c r="S1222">
        <v>0.63100000000000001</v>
      </c>
      <c r="T1222">
        <v>0.23699999999999999</v>
      </c>
      <c r="U1222">
        <v>127817277</v>
      </c>
      <c r="V1222">
        <v>0.91200000000000003</v>
      </c>
      <c r="W1222">
        <v>12534000000</v>
      </c>
      <c r="X1222">
        <v>98.061860604337554</v>
      </c>
      <c r="Y1222">
        <v>39760000000</v>
      </c>
      <c r="Z1222">
        <v>311.0690583715064</v>
      </c>
      <c r="AA1222">
        <v>0.48399999999999999</v>
      </c>
      <c r="AB1222">
        <v>22</v>
      </c>
      <c r="AC1222">
        <v>0</v>
      </c>
      <c r="AD1222">
        <v>330</v>
      </c>
      <c r="AE1222">
        <v>0.79100000000000004</v>
      </c>
      <c r="AF1222">
        <v>1.02</v>
      </c>
    </row>
    <row r="1223" spans="1:32" ht="14.4">
      <c r="A1223" t="s">
        <v>1514</v>
      </c>
      <c r="B1223" s="7" t="s">
        <v>172</v>
      </c>
      <c r="C1223" s="8" t="s">
        <v>61</v>
      </c>
      <c r="D1223" s="9" t="s">
        <v>74</v>
      </c>
      <c r="E1223" s="13">
        <v>5940000000000</v>
      </c>
      <c r="F1223">
        <v>46565.778171498139</v>
      </c>
      <c r="G1223" s="14">
        <v>0.10100000000000001</v>
      </c>
      <c r="H1223" s="14">
        <v>4752</v>
      </c>
      <c r="I1223" s="14">
        <v>1.4E-2</v>
      </c>
      <c r="J1223">
        <v>519807</v>
      </c>
      <c r="K1223">
        <v>4.0749524333319751E-3</v>
      </c>
      <c r="L1223">
        <v>1231302</v>
      </c>
      <c r="M1223">
        <v>9.6526154535558923E-3</v>
      </c>
      <c r="N1223">
        <v>8.0000000000000002E-3</v>
      </c>
      <c r="O1223">
        <v>2E-3</v>
      </c>
      <c r="P1223">
        <v>86</v>
      </c>
      <c r="Q1223">
        <v>80</v>
      </c>
      <c r="R1223">
        <v>0.13100000000000001</v>
      </c>
      <c r="S1223">
        <v>0.625</v>
      </c>
      <c r="T1223">
        <v>0.24399999999999999</v>
      </c>
      <c r="U1223">
        <v>127561489</v>
      </c>
      <c r="V1223">
        <v>0.91900000000000004</v>
      </c>
      <c r="W1223">
        <v>16197000000</v>
      </c>
      <c r="X1223">
        <v>126.97405876157498</v>
      </c>
      <c r="Y1223">
        <v>40967000000</v>
      </c>
      <c r="Z1223">
        <v>321.15492160804115</v>
      </c>
      <c r="AA1223">
        <v>0.49399999999999999</v>
      </c>
      <c r="AB1223">
        <v>22</v>
      </c>
      <c r="AC1223">
        <v>23</v>
      </c>
      <c r="AD1223">
        <v>330</v>
      </c>
      <c r="AE1223">
        <v>0.86299999999999999</v>
      </c>
      <c r="AF1223">
        <v>1.087</v>
      </c>
    </row>
    <row r="1224" spans="1:32" ht="14.4">
      <c r="A1224" t="s">
        <v>1515</v>
      </c>
      <c r="B1224" s="7" t="s">
        <v>173</v>
      </c>
      <c r="C1224" s="8" t="s">
        <v>93</v>
      </c>
      <c r="D1224" s="9" t="s">
        <v>62</v>
      </c>
      <c r="E1224" s="13">
        <v>8457923945</v>
      </c>
      <c r="F1224">
        <v>1763.1694694600792</v>
      </c>
      <c r="G1224" s="14">
        <v>9.7000000000000003E-2</v>
      </c>
      <c r="H1224" s="14">
        <v>171</v>
      </c>
      <c r="I1224" s="14">
        <v>0.11799999999999999</v>
      </c>
      <c r="J1224">
        <v>0</v>
      </c>
      <c r="L1224">
        <v>0</v>
      </c>
      <c r="N1224">
        <v>3.1E-2</v>
      </c>
      <c r="O1224">
        <v>2.3E-2</v>
      </c>
      <c r="P1224">
        <v>73</v>
      </c>
      <c r="Q1224">
        <v>70</v>
      </c>
      <c r="R1224">
        <v>0.39400000000000002</v>
      </c>
      <c r="S1224">
        <v>0.57499999999999996</v>
      </c>
      <c r="T1224">
        <v>3.1E-2</v>
      </c>
      <c r="U1224">
        <v>4797000</v>
      </c>
      <c r="V1224">
        <v>0.79800000000000004</v>
      </c>
      <c r="W1224">
        <v>935000000</v>
      </c>
      <c r="X1224">
        <v>194.91348759641443</v>
      </c>
      <c r="Y1224">
        <v>387000000</v>
      </c>
      <c r="Z1224">
        <v>80.67542213883678</v>
      </c>
      <c r="AA1224">
        <v>0</v>
      </c>
      <c r="AB1224">
        <v>0</v>
      </c>
      <c r="AC1224">
        <v>0</v>
      </c>
      <c r="AD1224">
        <v>0</v>
      </c>
      <c r="AE1224">
        <v>2.5999999999999999E-2</v>
      </c>
      <c r="AF1224">
        <v>8.2000000000000003E-2</v>
      </c>
    </row>
    <row r="1225" spans="1:32" ht="14.4">
      <c r="A1225" t="s">
        <v>1516</v>
      </c>
      <c r="B1225" s="7" t="s">
        <v>173</v>
      </c>
      <c r="C1225" s="8" t="s">
        <v>93</v>
      </c>
      <c r="D1225" s="9" t="s">
        <v>63</v>
      </c>
      <c r="E1225" s="13">
        <v>8972965061</v>
      </c>
      <c r="F1225">
        <v>1824.8861218222494</v>
      </c>
      <c r="G1225" s="14">
        <v>9.9000000000000005E-2</v>
      </c>
      <c r="H1225" s="14">
        <v>184</v>
      </c>
      <c r="I1225" s="14">
        <v>0.109</v>
      </c>
      <c r="J1225">
        <v>7064</v>
      </c>
      <c r="K1225">
        <v>1.4366483628228594E-3</v>
      </c>
      <c r="L1225">
        <v>0</v>
      </c>
      <c r="N1225">
        <v>3.1E-2</v>
      </c>
      <c r="O1225">
        <v>2.3E-2</v>
      </c>
      <c r="P1225">
        <v>73</v>
      </c>
      <c r="Q1225">
        <v>71</v>
      </c>
      <c r="R1225">
        <v>0.39200000000000002</v>
      </c>
      <c r="S1225">
        <v>0.57699999999999996</v>
      </c>
      <c r="T1225">
        <v>3.1E-2</v>
      </c>
      <c r="U1225">
        <v>4917000</v>
      </c>
      <c r="V1225">
        <v>0.80100000000000005</v>
      </c>
      <c r="W1225">
        <v>884000000</v>
      </c>
      <c r="X1225">
        <v>179.78442139515965</v>
      </c>
      <c r="Y1225">
        <v>420000000</v>
      </c>
      <c r="Z1225">
        <v>85.417937766931061</v>
      </c>
      <c r="AA1225">
        <v>0</v>
      </c>
      <c r="AB1225">
        <v>0</v>
      </c>
      <c r="AC1225">
        <v>0</v>
      </c>
      <c r="AD1225">
        <v>0</v>
      </c>
      <c r="AE1225">
        <v>4.7E-2</v>
      </c>
      <c r="AF1225">
        <v>0.17899999999999999</v>
      </c>
    </row>
    <row r="1226" spans="1:32" ht="14.4">
      <c r="A1226" t="s">
        <v>1517</v>
      </c>
      <c r="B1226" s="7" t="s">
        <v>173</v>
      </c>
      <c r="C1226" s="8" t="s">
        <v>93</v>
      </c>
      <c r="D1226" s="9" t="s">
        <v>64</v>
      </c>
      <c r="E1226" s="13">
        <v>9580161951</v>
      </c>
      <c r="F1226">
        <v>1901.5803793171895</v>
      </c>
      <c r="G1226" s="14">
        <v>9.7000000000000003E-2</v>
      </c>
      <c r="H1226" s="14">
        <v>189</v>
      </c>
      <c r="I1226" s="14">
        <v>0.10199999999999999</v>
      </c>
      <c r="J1226">
        <v>7105</v>
      </c>
      <c r="K1226">
        <v>1.4102818578801111E-3</v>
      </c>
      <c r="L1226">
        <v>20821</v>
      </c>
      <c r="M1226">
        <v>4.1327907899960303E-3</v>
      </c>
      <c r="N1226">
        <v>3.1E-2</v>
      </c>
      <c r="O1226">
        <v>2.1999999999999999E-2</v>
      </c>
      <c r="P1226">
        <v>74</v>
      </c>
      <c r="Q1226">
        <v>71</v>
      </c>
      <c r="R1226">
        <v>0.39</v>
      </c>
      <c r="S1226">
        <v>0.57899999999999996</v>
      </c>
      <c r="T1226">
        <v>3.1E-2</v>
      </c>
      <c r="U1226">
        <v>5038000</v>
      </c>
      <c r="V1226">
        <v>0.80400000000000005</v>
      </c>
      <c r="W1226">
        <v>1254000000</v>
      </c>
      <c r="X1226">
        <v>248.90829694323145</v>
      </c>
      <c r="Y1226">
        <v>504000000</v>
      </c>
      <c r="Z1226">
        <v>100.0396982929734</v>
      </c>
      <c r="AA1226">
        <v>0</v>
      </c>
      <c r="AB1226">
        <v>0</v>
      </c>
      <c r="AC1226">
        <v>0</v>
      </c>
      <c r="AD1226">
        <v>0</v>
      </c>
      <c r="AE1226">
        <v>0.06</v>
      </c>
      <c r="AF1226">
        <v>0.249</v>
      </c>
    </row>
    <row r="1227" spans="1:32" ht="14.4">
      <c r="A1227" t="s">
        <v>1518</v>
      </c>
      <c r="B1227" s="7" t="s">
        <v>173</v>
      </c>
      <c r="C1227" s="8" t="s">
        <v>93</v>
      </c>
      <c r="D1227" s="9" t="s">
        <v>65</v>
      </c>
      <c r="E1227" s="13">
        <v>10193023726</v>
      </c>
      <c r="F1227">
        <v>1973.8620693261039</v>
      </c>
      <c r="G1227" s="14">
        <v>9.1999999999999998E-2</v>
      </c>
      <c r="H1227" s="14">
        <v>187</v>
      </c>
      <c r="I1227" s="14">
        <v>9.2999999999999999E-2</v>
      </c>
      <c r="J1227">
        <v>7458</v>
      </c>
      <c r="K1227">
        <v>1.4442292796281952E-3</v>
      </c>
      <c r="L1227">
        <v>21254</v>
      </c>
      <c r="M1227">
        <v>4.1158017041053449E-3</v>
      </c>
      <c r="N1227">
        <v>0.03</v>
      </c>
      <c r="O1227">
        <v>2.1999999999999999E-2</v>
      </c>
      <c r="P1227">
        <v>74</v>
      </c>
      <c r="Q1227">
        <v>71</v>
      </c>
      <c r="R1227">
        <v>0.38700000000000001</v>
      </c>
      <c r="S1227">
        <v>0.58199999999999996</v>
      </c>
      <c r="T1227">
        <v>3.1E-2</v>
      </c>
      <c r="U1227">
        <v>5164000</v>
      </c>
      <c r="V1227">
        <v>0.80600000000000005</v>
      </c>
      <c r="W1227">
        <v>1266000000</v>
      </c>
      <c r="X1227">
        <v>245.15879163439195</v>
      </c>
      <c r="Y1227">
        <v>503000000</v>
      </c>
      <c r="Z1227">
        <v>97.405112316034078</v>
      </c>
      <c r="AA1227">
        <v>0</v>
      </c>
      <c r="AB1227">
        <v>79</v>
      </c>
      <c r="AC1227">
        <v>0</v>
      </c>
      <c r="AD1227">
        <v>0</v>
      </c>
      <c r="AE1227">
        <v>8.5000000000000006E-2</v>
      </c>
      <c r="AF1227">
        <v>0.26600000000000001</v>
      </c>
    </row>
    <row r="1228" spans="1:32" ht="14.4">
      <c r="A1228" t="s">
        <v>1519</v>
      </c>
      <c r="B1228" s="7" t="s">
        <v>173</v>
      </c>
      <c r="C1228" s="8" t="s">
        <v>93</v>
      </c>
      <c r="D1228" s="9" t="s">
        <v>66</v>
      </c>
      <c r="E1228" s="13">
        <v>11407566660</v>
      </c>
      <c r="F1228">
        <v>2156.4398223062381</v>
      </c>
      <c r="G1228" s="14">
        <v>9.0999999999999998E-2</v>
      </c>
      <c r="H1228" s="14">
        <v>203</v>
      </c>
      <c r="I1228" s="14">
        <v>8.3000000000000004E-2</v>
      </c>
      <c r="J1228">
        <v>7069</v>
      </c>
      <c r="K1228">
        <v>1.3362948960302457E-3</v>
      </c>
      <c r="L1228">
        <v>20763</v>
      </c>
      <c r="M1228">
        <v>3.924952741020794E-3</v>
      </c>
      <c r="N1228">
        <v>0.03</v>
      </c>
      <c r="O1228">
        <v>2.1000000000000001E-2</v>
      </c>
      <c r="P1228">
        <v>74</v>
      </c>
      <c r="Q1228">
        <v>71</v>
      </c>
      <c r="R1228">
        <v>0.38300000000000001</v>
      </c>
      <c r="S1228">
        <v>0.58499999999999996</v>
      </c>
      <c r="T1228">
        <v>3.2000000000000001E-2</v>
      </c>
      <c r="U1228">
        <v>5290000</v>
      </c>
      <c r="V1228">
        <v>0.80900000000000005</v>
      </c>
      <c r="W1228">
        <v>1621000000</v>
      </c>
      <c r="X1228">
        <v>306.42722117202271</v>
      </c>
      <c r="Y1228">
        <v>585000000</v>
      </c>
      <c r="Z1228">
        <v>110.586011342155</v>
      </c>
      <c r="AA1228">
        <v>0</v>
      </c>
      <c r="AB1228">
        <v>26</v>
      </c>
      <c r="AC1228">
        <v>0</v>
      </c>
      <c r="AD1228">
        <v>0</v>
      </c>
      <c r="AE1228">
        <v>0.11700000000000001</v>
      </c>
      <c r="AF1228">
        <v>0.31900000000000001</v>
      </c>
    </row>
    <row r="1229" spans="1:32" ht="14.4">
      <c r="A1229" t="s">
        <v>1520</v>
      </c>
      <c r="B1229" s="7" t="s">
        <v>173</v>
      </c>
      <c r="C1229" s="8" t="s">
        <v>93</v>
      </c>
      <c r="D1229" s="9" t="s">
        <v>67</v>
      </c>
      <c r="E1229" s="13">
        <v>12582876895</v>
      </c>
      <c r="F1229">
        <v>2325.4254102753648</v>
      </c>
      <c r="G1229" s="14">
        <v>8.8999999999999996E-2</v>
      </c>
      <c r="H1229" s="14">
        <v>213</v>
      </c>
      <c r="I1229" s="14">
        <v>7.5999999999999998E-2</v>
      </c>
      <c r="J1229">
        <v>4818</v>
      </c>
      <c r="K1229">
        <v>8.9040842727776751E-4</v>
      </c>
      <c r="L1229">
        <v>16003</v>
      </c>
      <c r="M1229">
        <v>2.9574939937165035E-3</v>
      </c>
      <c r="N1229">
        <v>0.03</v>
      </c>
      <c r="O1229">
        <v>0.02</v>
      </c>
      <c r="P1229">
        <v>74</v>
      </c>
      <c r="Q1229">
        <v>71</v>
      </c>
      <c r="R1229">
        <v>0.379</v>
      </c>
      <c r="S1229">
        <v>0.58899999999999997</v>
      </c>
      <c r="T1229">
        <v>3.2000000000000001E-2</v>
      </c>
      <c r="U1229">
        <v>5411000</v>
      </c>
      <c r="V1229">
        <v>0.81200000000000006</v>
      </c>
      <c r="W1229">
        <v>1759000000</v>
      </c>
      <c r="X1229">
        <v>325.07854370726301</v>
      </c>
      <c r="Y1229">
        <v>653000000</v>
      </c>
      <c r="Z1229">
        <v>120.68009610053595</v>
      </c>
      <c r="AA1229">
        <v>0.311</v>
      </c>
      <c r="AB1229">
        <v>16</v>
      </c>
      <c r="AC1229">
        <v>0</v>
      </c>
      <c r="AD1229">
        <v>136</v>
      </c>
      <c r="AE1229">
        <v>0.129</v>
      </c>
      <c r="AF1229">
        <v>0.59899999999999998</v>
      </c>
    </row>
    <row r="1230" spans="1:32" ht="14.4">
      <c r="A1230" t="s">
        <v>1521</v>
      </c>
      <c r="B1230" s="7" t="s">
        <v>173</v>
      </c>
      <c r="C1230" s="8" t="s">
        <v>93</v>
      </c>
      <c r="D1230" s="9" t="s">
        <v>68</v>
      </c>
      <c r="E1230" s="13">
        <v>15056937190</v>
      </c>
      <c r="F1230">
        <v>2719.8224692919075</v>
      </c>
      <c r="G1230" s="14">
        <v>8.1000000000000003E-2</v>
      </c>
      <c r="H1230" s="14">
        <v>224</v>
      </c>
      <c r="I1230" s="14">
        <v>8.2000000000000003E-2</v>
      </c>
      <c r="J1230">
        <v>6219</v>
      </c>
      <c r="K1230">
        <v>1.1233742774566474E-3</v>
      </c>
      <c r="L1230">
        <v>19241</v>
      </c>
      <c r="M1230">
        <v>3.4756141618497109E-3</v>
      </c>
      <c r="N1230">
        <v>0.03</v>
      </c>
      <c r="O1230">
        <v>0.02</v>
      </c>
      <c r="P1230">
        <v>74</v>
      </c>
      <c r="Q1230">
        <v>71</v>
      </c>
      <c r="R1230">
        <v>0.374</v>
      </c>
      <c r="S1230">
        <v>0.59399999999999997</v>
      </c>
      <c r="T1230">
        <v>3.2000000000000001E-2</v>
      </c>
      <c r="U1230">
        <v>5536000</v>
      </c>
      <c r="V1230">
        <v>0.81399999999999995</v>
      </c>
      <c r="W1230">
        <v>2426000000</v>
      </c>
      <c r="X1230">
        <v>438.22254335260118</v>
      </c>
      <c r="Y1230">
        <v>956000000</v>
      </c>
      <c r="Z1230">
        <v>172.6878612716763</v>
      </c>
      <c r="AA1230">
        <v>0.311</v>
      </c>
      <c r="AB1230">
        <v>16</v>
      </c>
      <c r="AC1230">
        <v>0</v>
      </c>
      <c r="AD1230">
        <v>136</v>
      </c>
      <c r="AE1230">
        <v>0.13900000000000001</v>
      </c>
      <c r="AF1230">
        <v>0.8</v>
      </c>
    </row>
    <row r="1231" spans="1:32" ht="14.4">
      <c r="A1231" t="s">
        <v>1522</v>
      </c>
      <c r="B1231" s="7" t="s">
        <v>173</v>
      </c>
      <c r="C1231" s="8" t="s">
        <v>93</v>
      </c>
      <c r="D1231" s="9" t="s">
        <v>69</v>
      </c>
      <c r="E1231" s="13">
        <v>17110610000</v>
      </c>
      <c r="F1231">
        <v>3022.5419537184243</v>
      </c>
      <c r="G1231" s="14">
        <v>8.3000000000000004E-2</v>
      </c>
      <c r="H1231" s="14">
        <v>252</v>
      </c>
      <c r="I1231" s="14">
        <v>8.6999999999999994E-2</v>
      </c>
      <c r="J1231">
        <v>7209</v>
      </c>
      <c r="K1231">
        <v>1.2734499205087439E-3</v>
      </c>
      <c r="L1231">
        <v>21540</v>
      </c>
      <c r="M1231">
        <v>3.8049814520402757E-3</v>
      </c>
      <c r="N1231">
        <v>0.03</v>
      </c>
      <c r="O1231">
        <v>1.9E-2</v>
      </c>
      <c r="P1231">
        <v>75</v>
      </c>
      <c r="Q1231">
        <v>71</v>
      </c>
      <c r="R1231">
        <v>0.36799999999999999</v>
      </c>
      <c r="S1231">
        <v>0.6</v>
      </c>
      <c r="T1231">
        <v>3.3000000000000002E-2</v>
      </c>
      <c r="U1231">
        <v>5661000</v>
      </c>
      <c r="V1231">
        <v>0.81699999999999995</v>
      </c>
      <c r="W1231">
        <v>2754000000</v>
      </c>
      <c r="X1231">
        <v>486.48648648648651</v>
      </c>
      <c r="Y1231">
        <v>1024000000</v>
      </c>
      <c r="Z1231">
        <v>180.88676912206324</v>
      </c>
      <c r="AA1231">
        <v>0.311</v>
      </c>
      <c r="AB1231">
        <v>13</v>
      </c>
      <c r="AC1231">
        <v>0</v>
      </c>
      <c r="AD1231">
        <v>136</v>
      </c>
      <c r="AE1231">
        <v>0.2</v>
      </c>
      <c r="AF1231">
        <v>0.84399999999999997</v>
      </c>
    </row>
    <row r="1232" spans="1:32" ht="14.4">
      <c r="A1232" t="s">
        <v>1523</v>
      </c>
      <c r="B1232" s="7" t="s">
        <v>173</v>
      </c>
      <c r="C1232" s="8" t="s">
        <v>93</v>
      </c>
      <c r="D1232" s="9" t="s">
        <v>70</v>
      </c>
      <c r="E1232" s="13">
        <v>21971835256</v>
      </c>
      <c r="F1232">
        <v>3797.4136287590736</v>
      </c>
      <c r="G1232" s="14">
        <v>8.7999999999999995E-2</v>
      </c>
      <c r="H1232" s="14">
        <v>326</v>
      </c>
      <c r="I1232" s="14">
        <v>0.09</v>
      </c>
      <c r="J1232">
        <v>6677</v>
      </c>
      <c r="K1232">
        <v>1.1539923954372623E-3</v>
      </c>
      <c r="L1232">
        <v>21027</v>
      </c>
      <c r="M1232">
        <v>3.6341168337366055E-3</v>
      </c>
      <c r="N1232">
        <v>0.03</v>
      </c>
      <c r="O1232">
        <v>1.9E-2</v>
      </c>
      <c r="P1232">
        <v>75</v>
      </c>
      <c r="Q1232">
        <v>72</v>
      </c>
      <c r="R1232">
        <v>0.36199999999999999</v>
      </c>
      <c r="S1232">
        <v>0.60499999999999998</v>
      </c>
      <c r="T1232">
        <v>3.3000000000000002E-2</v>
      </c>
      <c r="U1232">
        <v>5786000</v>
      </c>
      <c r="V1232">
        <v>0.82</v>
      </c>
      <c r="W1232">
        <v>3539000000</v>
      </c>
      <c r="X1232">
        <v>611.64880746629797</v>
      </c>
      <c r="Y1232">
        <v>1140000000</v>
      </c>
      <c r="Z1232">
        <v>197.02730729346698</v>
      </c>
      <c r="AA1232">
        <v>0.311</v>
      </c>
      <c r="AB1232">
        <v>13</v>
      </c>
      <c r="AC1232">
        <v>0</v>
      </c>
      <c r="AD1232">
        <v>136</v>
      </c>
      <c r="AE1232">
        <v>0.23</v>
      </c>
      <c r="AF1232">
        <v>0.89900000000000002</v>
      </c>
    </row>
    <row r="1233" spans="1:32" ht="14.4">
      <c r="A1233" t="s">
        <v>1524</v>
      </c>
      <c r="B1233" s="7" t="s">
        <v>173</v>
      </c>
      <c r="C1233" s="8" t="s">
        <v>93</v>
      </c>
      <c r="D1233" s="9" t="s">
        <v>71</v>
      </c>
      <c r="E1233" s="13">
        <v>23818322918</v>
      </c>
      <c r="F1233">
        <v>4026.7663428571427</v>
      </c>
      <c r="G1233" s="14">
        <v>9.5000000000000001E-2</v>
      </c>
      <c r="H1233" s="14">
        <v>368</v>
      </c>
      <c r="I1233" s="14">
        <v>9.1999999999999998E-2</v>
      </c>
      <c r="J1233">
        <v>6677</v>
      </c>
      <c r="K1233">
        <v>1.1288250211327134E-3</v>
      </c>
      <c r="L1233">
        <v>21027</v>
      </c>
      <c r="M1233">
        <v>3.5548605240912933E-3</v>
      </c>
      <c r="N1233">
        <v>2.9000000000000001E-2</v>
      </c>
      <c r="O1233">
        <v>1.7999999999999999E-2</v>
      </c>
      <c r="P1233">
        <v>75</v>
      </c>
      <c r="Q1233">
        <v>72</v>
      </c>
      <c r="R1233">
        <v>0.35599999999999998</v>
      </c>
      <c r="S1233">
        <v>0.61</v>
      </c>
      <c r="T1233">
        <v>3.4000000000000002E-2</v>
      </c>
      <c r="U1233">
        <v>5915000</v>
      </c>
      <c r="V1233">
        <v>0.82199999999999995</v>
      </c>
      <c r="W1233">
        <v>3472000000</v>
      </c>
      <c r="X1233">
        <v>586.98224852071007</v>
      </c>
      <c r="Y1233">
        <v>1202000000</v>
      </c>
      <c r="Z1233">
        <v>203.21217244294166</v>
      </c>
      <c r="AA1233">
        <v>0.311</v>
      </c>
      <c r="AB1233">
        <v>12</v>
      </c>
      <c r="AC1233">
        <v>0</v>
      </c>
      <c r="AD1233">
        <v>136</v>
      </c>
      <c r="AE1233">
        <v>0.26</v>
      </c>
      <c r="AF1233">
        <v>0.97299999999999998</v>
      </c>
    </row>
    <row r="1234" spans="1:32" ht="14.4">
      <c r="A1234" t="s">
        <v>1525</v>
      </c>
      <c r="B1234" s="7" t="s">
        <v>173</v>
      </c>
      <c r="C1234" s="8" t="s">
        <v>93</v>
      </c>
      <c r="D1234" s="9" t="s">
        <v>72</v>
      </c>
      <c r="E1234" s="13">
        <v>26425379367</v>
      </c>
      <c r="F1234">
        <v>4370.7210332451205</v>
      </c>
      <c r="G1234" s="14">
        <v>8.5000000000000006E-2</v>
      </c>
      <c r="H1234" s="14">
        <v>361</v>
      </c>
      <c r="I1234" s="14">
        <v>0.09</v>
      </c>
      <c r="J1234">
        <v>5176</v>
      </c>
      <c r="K1234">
        <v>8.5610320873304667E-4</v>
      </c>
      <c r="L1234">
        <v>17470</v>
      </c>
      <c r="M1234">
        <v>2.8895137280846839E-3</v>
      </c>
      <c r="N1234">
        <v>2.9000000000000001E-2</v>
      </c>
      <c r="O1234">
        <v>1.7999999999999999E-2</v>
      </c>
      <c r="P1234">
        <v>75</v>
      </c>
      <c r="Q1234">
        <v>72</v>
      </c>
      <c r="R1234">
        <v>0.35099999999999998</v>
      </c>
      <c r="S1234">
        <v>0.61499999999999999</v>
      </c>
      <c r="T1234">
        <v>3.4000000000000002E-2</v>
      </c>
      <c r="U1234">
        <v>6046000</v>
      </c>
      <c r="V1234">
        <v>0.82499999999999996</v>
      </c>
      <c r="W1234">
        <v>4390000000</v>
      </c>
      <c r="X1234">
        <v>726.09990076083363</v>
      </c>
      <c r="Y1234">
        <v>1736000000</v>
      </c>
      <c r="Z1234">
        <v>287.13198809130006</v>
      </c>
      <c r="AA1234">
        <v>0.312</v>
      </c>
      <c r="AB1234">
        <v>12</v>
      </c>
      <c r="AC1234">
        <v>0</v>
      </c>
      <c r="AD1234">
        <v>136</v>
      </c>
      <c r="AE1234">
        <v>0.27200000000000002</v>
      </c>
      <c r="AF1234">
        <v>1.026</v>
      </c>
    </row>
    <row r="1235" spans="1:32" ht="14.4">
      <c r="A1235" t="s">
        <v>1526</v>
      </c>
      <c r="B1235" s="7" t="s">
        <v>173</v>
      </c>
      <c r="C1235" s="8" t="s">
        <v>93</v>
      </c>
      <c r="D1235" s="9" t="s">
        <v>73</v>
      </c>
      <c r="E1235" s="13">
        <v>28840197019</v>
      </c>
      <c r="F1235">
        <v>4665.9435397184925</v>
      </c>
      <c r="G1235" s="14">
        <v>8.7999999999999995E-2</v>
      </c>
      <c r="H1235" s="14">
        <v>386</v>
      </c>
      <c r="I1235" s="14">
        <v>8.6999999999999994E-2</v>
      </c>
      <c r="J1235">
        <v>6853</v>
      </c>
      <c r="K1235">
        <v>1.1087202718006795E-3</v>
      </c>
      <c r="L1235">
        <v>20733</v>
      </c>
      <c r="M1235">
        <v>3.3543116000647145E-3</v>
      </c>
      <c r="N1235">
        <v>2.8000000000000001E-2</v>
      </c>
      <c r="O1235">
        <v>1.7000000000000001E-2</v>
      </c>
      <c r="P1235">
        <v>75</v>
      </c>
      <c r="Q1235">
        <v>72</v>
      </c>
      <c r="R1235">
        <v>0.34599999999999997</v>
      </c>
      <c r="S1235">
        <v>0.62</v>
      </c>
      <c r="T1235">
        <v>3.4000000000000002E-2</v>
      </c>
      <c r="U1235">
        <v>6181000</v>
      </c>
      <c r="V1235">
        <v>0.82699999999999996</v>
      </c>
      <c r="W1235">
        <v>3860000000</v>
      </c>
      <c r="X1235">
        <v>624.49441837890311</v>
      </c>
      <c r="Y1235">
        <v>1280000000</v>
      </c>
      <c r="Z1235">
        <v>207.08623200129429</v>
      </c>
      <c r="AA1235">
        <v>0.27700000000000002</v>
      </c>
      <c r="AB1235">
        <v>12</v>
      </c>
      <c r="AC1235">
        <v>0</v>
      </c>
      <c r="AD1235">
        <v>151</v>
      </c>
      <c r="AE1235">
        <v>0.34899999999999998</v>
      </c>
      <c r="AF1235">
        <v>1.1120000000000001</v>
      </c>
    </row>
    <row r="1236" spans="1:32" ht="14.4">
      <c r="A1236" t="s">
        <v>1527</v>
      </c>
      <c r="B1236" s="7" t="s">
        <v>173</v>
      </c>
      <c r="C1236" s="8" t="s">
        <v>93</v>
      </c>
      <c r="D1236" s="9" t="s">
        <v>74</v>
      </c>
      <c r="E1236" s="13">
        <v>31015239496</v>
      </c>
      <c r="F1236">
        <v>4909.0280937005382</v>
      </c>
      <c r="G1236" s="14">
        <v>9.8000000000000004E-2</v>
      </c>
      <c r="H1236" s="14">
        <v>388</v>
      </c>
      <c r="I1236" s="14">
        <v>8.7999999999999995E-2</v>
      </c>
      <c r="J1236">
        <v>6853</v>
      </c>
      <c r="K1236">
        <v>1.084678695789807E-3</v>
      </c>
      <c r="L1236">
        <v>20733</v>
      </c>
      <c r="M1236">
        <v>3.281576448243115E-3</v>
      </c>
      <c r="N1236">
        <v>2.8000000000000001E-2</v>
      </c>
      <c r="O1236">
        <v>1.7000000000000001E-2</v>
      </c>
      <c r="P1236">
        <v>75</v>
      </c>
      <c r="Q1236">
        <v>72</v>
      </c>
      <c r="R1236">
        <v>0.34100000000000003</v>
      </c>
      <c r="S1236">
        <v>0.624</v>
      </c>
      <c r="T1236">
        <v>3.5000000000000003E-2</v>
      </c>
      <c r="U1236">
        <v>6318000</v>
      </c>
      <c r="V1236">
        <v>0.83</v>
      </c>
      <c r="W1236">
        <v>4485000000</v>
      </c>
      <c r="X1236">
        <v>709.87654320987656</v>
      </c>
      <c r="Y1236">
        <v>1257000000</v>
      </c>
      <c r="Z1236">
        <v>198.95536562203228</v>
      </c>
      <c r="AA1236">
        <v>0.28100000000000003</v>
      </c>
      <c r="AB1236">
        <v>12</v>
      </c>
      <c r="AC1236">
        <v>119</v>
      </c>
      <c r="AD1236">
        <v>151</v>
      </c>
      <c r="AE1236">
        <v>0.41</v>
      </c>
      <c r="AF1236">
        <v>1.282</v>
      </c>
    </row>
    <row r="1237" spans="1:32" ht="14.4">
      <c r="A1237" t="s">
        <v>1528</v>
      </c>
      <c r="B1237" s="7" t="s">
        <v>174</v>
      </c>
      <c r="C1237" s="8" t="s">
        <v>61</v>
      </c>
      <c r="D1237" s="9" t="s">
        <v>62</v>
      </c>
      <c r="E1237" s="13">
        <v>18291990619</v>
      </c>
      <c r="F1237">
        <v>1229.0009584358006</v>
      </c>
      <c r="G1237" s="14">
        <v>4.2000000000000003E-2</v>
      </c>
      <c r="H1237" s="14">
        <v>52</v>
      </c>
      <c r="I1237" s="8"/>
      <c r="J1237">
        <v>0</v>
      </c>
      <c r="L1237">
        <v>0</v>
      </c>
      <c r="N1237">
        <v>1.4999999999999999E-2</v>
      </c>
      <c r="O1237">
        <v>3.7999999999999999E-2</v>
      </c>
      <c r="P1237">
        <v>71</v>
      </c>
      <c r="Q1237">
        <v>60</v>
      </c>
      <c r="R1237">
        <v>0.27700000000000002</v>
      </c>
      <c r="S1237">
        <v>0.65500000000000003</v>
      </c>
      <c r="T1237">
        <v>6.8000000000000005E-2</v>
      </c>
      <c r="U1237">
        <v>14883626</v>
      </c>
      <c r="V1237">
        <v>0.55700000000000005</v>
      </c>
      <c r="W1237">
        <v>403000000</v>
      </c>
      <c r="X1237">
        <v>27.076735198801689</v>
      </c>
      <c r="Y1237">
        <v>483000000</v>
      </c>
      <c r="Z1237">
        <v>32.451769481442227</v>
      </c>
      <c r="AA1237">
        <v>0</v>
      </c>
      <c r="AB1237">
        <v>0</v>
      </c>
      <c r="AC1237">
        <v>0</v>
      </c>
      <c r="AD1237">
        <v>0</v>
      </c>
      <c r="AE1237">
        <v>7.0000000000000001E-3</v>
      </c>
      <c r="AF1237">
        <v>1.4E-2</v>
      </c>
    </row>
    <row r="1238" spans="1:32" ht="14.4">
      <c r="A1238" t="s">
        <v>1529</v>
      </c>
      <c r="B1238" s="7" t="s">
        <v>174</v>
      </c>
      <c r="C1238" s="8" t="s">
        <v>61</v>
      </c>
      <c r="D1238" s="9" t="s">
        <v>63</v>
      </c>
      <c r="E1238" s="13">
        <v>22152689130</v>
      </c>
      <c r="F1238">
        <v>1490.9267512140493</v>
      </c>
      <c r="G1238" s="14">
        <v>3.5000000000000003E-2</v>
      </c>
      <c r="H1238" s="14">
        <v>53</v>
      </c>
      <c r="I1238" s="8"/>
      <c r="J1238">
        <v>78101</v>
      </c>
      <c r="K1238">
        <v>5.2563763032668197E-3</v>
      </c>
      <c r="L1238">
        <v>0</v>
      </c>
      <c r="N1238">
        <v>1.4999999999999999E-2</v>
      </c>
      <c r="O1238">
        <v>3.5999999999999997E-2</v>
      </c>
      <c r="P1238">
        <v>71</v>
      </c>
      <c r="Q1238">
        <v>61</v>
      </c>
      <c r="R1238">
        <v>0.27100000000000002</v>
      </c>
      <c r="S1238">
        <v>0.66100000000000003</v>
      </c>
      <c r="T1238">
        <v>6.9000000000000006E-2</v>
      </c>
      <c r="U1238">
        <v>14858335</v>
      </c>
      <c r="V1238">
        <v>0.55500000000000005</v>
      </c>
      <c r="W1238">
        <v>502000000</v>
      </c>
      <c r="X1238">
        <v>33.785750556842338</v>
      </c>
      <c r="Y1238">
        <v>761000000</v>
      </c>
      <c r="Z1238">
        <v>51.217044170830718</v>
      </c>
      <c r="AA1238">
        <v>0</v>
      </c>
      <c r="AB1238">
        <v>0</v>
      </c>
      <c r="AC1238">
        <v>0</v>
      </c>
      <c r="AD1238">
        <v>0</v>
      </c>
      <c r="AE1238">
        <v>0.01</v>
      </c>
      <c r="AF1238">
        <v>0.04</v>
      </c>
    </row>
    <row r="1239" spans="1:32" ht="14.4">
      <c r="A1239" t="s">
        <v>1530</v>
      </c>
      <c r="B1239" s="7" t="s">
        <v>174</v>
      </c>
      <c r="C1239" s="8" t="s">
        <v>61</v>
      </c>
      <c r="D1239" s="9" t="s">
        <v>64</v>
      </c>
      <c r="E1239" s="13">
        <v>24636598581</v>
      </c>
      <c r="F1239">
        <v>1658.0311460138362</v>
      </c>
      <c r="G1239" s="14">
        <v>3.5999999999999997E-2</v>
      </c>
      <c r="H1239" s="14">
        <v>61</v>
      </c>
      <c r="I1239" s="8"/>
      <c r="J1239">
        <v>74443</v>
      </c>
      <c r="K1239">
        <v>5.0099778261556609E-3</v>
      </c>
      <c r="L1239">
        <v>248729</v>
      </c>
      <c r="M1239">
        <v>1.6739341170047838E-2</v>
      </c>
      <c r="N1239">
        <v>1.4999999999999999E-2</v>
      </c>
      <c r="O1239">
        <v>3.4000000000000002E-2</v>
      </c>
      <c r="P1239">
        <v>72</v>
      </c>
      <c r="Q1239">
        <v>61</v>
      </c>
      <c r="R1239">
        <v>0.26300000000000001</v>
      </c>
      <c r="S1239">
        <v>0.66500000000000004</v>
      </c>
      <c r="T1239">
        <v>7.0999999999999994E-2</v>
      </c>
      <c r="U1239">
        <v>14858948</v>
      </c>
      <c r="V1239">
        <v>0.55300000000000005</v>
      </c>
      <c r="W1239">
        <v>680000000</v>
      </c>
      <c r="X1239">
        <v>45.763670483267049</v>
      </c>
      <c r="Y1239">
        <v>863000000</v>
      </c>
      <c r="Z1239">
        <v>58.079481804499217</v>
      </c>
      <c r="AA1239">
        <v>0</v>
      </c>
      <c r="AB1239">
        <v>0</v>
      </c>
      <c r="AC1239">
        <v>0</v>
      </c>
      <c r="AD1239">
        <v>0</v>
      </c>
      <c r="AE1239">
        <v>1.7000000000000001E-2</v>
      </c>
      <c r="AF1239">
        <v>7.0000000000000007E-2</v>
      </c>
    </row>
    <row r="1240" spans="1:32" ht="14.4">
      <c r="A1240" t="s">
        <v>1531</v>
      </c>
      <c r="B1240" s="7" t="s">
        <v>174</v>
      </c>
      <c r="C1240" s="8" t="s">
        <v>61</v>
      </c>
      <c r="D1240" s="9" t="s">
        <v>65</v>
      </c>
      <c r="E1240" s="13">
        <v>30833692831</v>
      </c>
      <c r="F1240">
        <v>2068.1236571717868</v>
      </c>
      <c r="G1240" s="14">
        <v>3.6999999999999998E-2</v>
      </c>
      <c r="H1240" s="14">
        <v>77</v>
      </c>
      <c r="I1240" s="8"/>
      <c r="J1240">
        <v>63417</v>
      </c>
      <c r="K1240">
        <v>4.2536000694344857E-3</v>
      </c>
      <c r="L1240">
        <v>214087</v>
      </c>
      <c r="M1240">
        <v>1.4359564124209925E-2</v>
      </c>
      <c r="N1240">
        <v>1.7000000000000001E-2</v>
      </c>
      <c r="O1240">
        <v>3.2000000000000001E-2</v>
      </c>
      <c r="P1240">
        <v>72</v>
      </c>
      <c r="Q1240">
        <v>61</v>
      </c>
      <c r="R1240">
        <v>0.25700000000000001</v>
      </c>
      <c r="S1240">
        <v>0.67</v>
      </c>
      <c r="T1240">
        <v>7.3999999999999996E-2</v>
      </c>
      <c r="U1240">
        <v>14909018</v>
      </c>
      <c r="V1240">
        <v>0.55100000000000005</v>
      </c>
      <c r="W1240">
        <v>638000000</v>
      </c>
      <c r="X1240">
        <v>42.792892194509392</v>
      </c>
      <c r="Y1240">
        <v>783000000</v>
      </c>
      <c r="Z1240">
        <v>52.518549511443339</v>
      </c>
      <c r="AA1240">
        <v>0</v>
      </c>
      <c r="AB1240">
        <v>26</v>
      </c>
      <c r="AC1240">
        <v>0</v>
      </c>
      <c r="AD1240">
        <v>0</v>
      </c>
      <c r="AE1240">
        <v>0.02</v>
      </c>
      <c r="AF1240">
        <v>0.09</v>
      </c>
    </row>
    <row r="1241" spans="1:32" ht="14.4">
      <c r="A1241" t="s">
        <v>1532</v>
      </c>
      <c r="B1241" s="7" t="s">
        <v>174</v>
      </c>
      <c r="C1241" s="8" t="s">
        <v>61</v>
      </c>
      <c r="D1241" s="9" t="s">
        <v>66</v>
      </c>
      <c r="E1241" s="13">
        <v>43151647003</v>
      </c>
      <c r="F1241">
        <v>2874.288291302496</v>
      </c>
      <c r="G1241" s="14">
        <v>0.04</v>
      </c>
      <c r="H1241" s="14">
        <v>114</v>
      </c>
      <c r="I1241" s="8"/>
      <c r="J1241">
        <v>69983</v>
      </c>
      <c r="K1241">
        <v>4.6614980298721404E-3</v>
      </c>
      <c r="L1241">
        <v>230438</v>
      </c>
      <c r="M1241">
        <v>1.534924600271032E-2</v>
      </c>
      <c r="N1241">
        <v>1.7999999999999999E-2</v>
      </c>
      <c r="O1241">
        <v>0.03</v>
      </c>
      <c r="P1241">
        <v>72</v>
      </c>
      <c r="Q1241">
        <v>60</v>
      </c>
      <c r="R1241">
        <v>0.251</v>
      </c>
      <c r="S1241">
        <v>0.67400000000000004</v>
      </c>
      <c r="T1241">
        <v>7.5999999999999998E-2</v>
      </c>
      <c r="U1241">
        <v>15012985</v>
      </c>
      <c r="V1241">
        <v>0.54900000000000004</v>
      </c>
      <c r="W1241">
        <v>803000000</v>
      </c>
      <c r="X1241">
        <v>53.487031393157324</v>
      </c>
      <c r="Y1241">
        <v>997000000</v>
      </c>
      <c r="Z1241">
        <v>66.409178454517871</v>
      </c>
      <c r="AA1241">
        <v>0</v>
      </c>
      <c r="AB1241">
        <v>26</v>
      </c>
      <c r="AC1241">
        <v>0</v>
      </c>
      <c r="AD1241">
        <v>0</v>
      </c>
      <c r="AE1241">
        <v>2.7E-2</v>
      </c>
      <c r="AF1241">
        <v>0.16400000000000001</v>
      </c>
    </row>
    <row r="1242" spans="1:32" ht="14.4">
      <c r="A1242" t="s">
        <v>1533</v>
      </c>
      <c r="B1242" s="7" t="s">
        <v>174</v>
      </c>
      <c r="C1242" s="8" t="s">
        <v>61</v>
      </c>
      <c r="D1242" s="9" t="s">
        <v>67</v>
      </c>
      <c r="E1242" s="13">
        <v>57123671734</v>
      </c>
      <c r="F1242">
        <v>3771.2789573453647</v>
      </c>
      <c r="G1242" s="14">
        <v>4.1000000000000002E-2</v>
      </c>
      <c r="H1242" s="14">
        <v>154</v>
      </c>
      <c r="I1242" s="8"/>
      <c r="J1242">
        <v>34493</v>
      </c>
      <c r="K1242">
        <v>2.277212250666451E-3</v>
      </c>
      <c r="L1242">
        <v>147908</v>
      </c>
      <c r="M1242">
        <v>9.7648192262654275E-3</v>
      </c>
      <c r="N1242">
        <v>1.7999999999999999E-2</v>
      </c>
      <c r="O1242">
        <v>2.9000000000000001E-2</v>
      </c>
      <c r="P1242">
        <v>72</v>
      </c>
      <c r="Q1242">
        <v>60</v>
      </c>
      <c r="R1242">
        <v>0.247</v>
      </c>
      <c r="S1242">
        <v>0.67700000000000005</v>
      </c>
      <c r="T1242">
        <v>7.5999999999999998E-2</v>
      </c>
      <c r="U1242">
        <v>15147029</v>
      </c>
      <c r="V1242">
        <v>0.54700000000000004</v>
      </c>
      <c r="W1242">
        <v>801000000</v>
      </c>
      <c r="X1242">
        <v>52.881657518448009</v>
      </c>
      <c r="Y1242">
        <v>940000000</v>
      </c>
      <c r="Z1242">
        <v>62.058374615906523</v>
      </c>
      <c r="AA1242">
        <v>0.441</v>
      </c>
      <c r="AB1242">
        <v>25</v>
      </c>
      <c r="AC1242">
        <v>0</v>
      </c>
      <c r="AD1242">
        <v>271</v>
      </c>
      <c r="AE1242">
        <v>0.03</v>
      </c>
      <c r="AF1242">
        <v>0.35799999999999998</v>
      </c>
    </row>
    <row r="1243" spans="1:32" ht="14.4">
      <c r="A1243" t="s">
        <v>1534</v>
      </c>
      <c r="B1243" s="7" t="s">
        <v>174</v>
      </c>
      <c r="C1243" s="8" t="s">
        <v>61</v>
      </c>
      <c r="D1243" s="9" t="s">
        <v>68</v>
      </c>
      <c r="E1243" s="13">
        <v>81003864916</v>
      </c>
      <c r="F1243">
        <v>5291.5743678960735</v>
      </c>
      <c r="G1243" s="14">
        <v>3.9E-2</v>
      </c>
      <c r="H1243" s="14">
        <v>210</v>
      </c>
      <c r="I1243" s="8"/>
      <c r="J1243">
        <v>50717</v>
      </c>
      <c r="K1243">
        <v>3.3130860792245456E-3</v>
      </c>
      <c r="L1243">
        <v>172158</v>
      </c>
      <c r="M1243">
        <v>1.124621474509808E-2</v>
      </c>
      <c r="N1243">
        <v>0.02</v>
      </c>
      <c r="O1243">
        <v>2.7E-2</v>
      </c>
      <c r="P1243">
        <v>72</v>
      </c>
      <c r="Q1243">
        <v>61</v>
      </c>
      <c r="R1243">
        <v>0.245</v>
      </c>
      <c r="S1243">
        <v>0.68</v>
      </c>
      <c r="T1243">
        <v>7.4999999999999997E-2</v>
      </c>
      <c r="U1243">
        <v>15308084</v>
      </c>
      <c r="V1243">
        <v>0.54500000000000004</v>
      </c>
      <c r="W1243">
        <v>973000000</v>
      </c>
      <c r="X1243">
        <v>63.561187670514478</v>
      </c>
      <c r="Y1243">
        <v>1060000000</v>
      </c>
      <c r="Z1243">
        <v>69.244459332729036</v>
      </c>
      <c r="AA1243">
        <v>0.442</v>
      </c>
      <c r="AB1243">
        <v>21</v>
      </c>
      <c r="AC1243">
        <v>0</v>
      </c>
      <c r="AD1243">
        <v>271</v>
      </c>
      <c r="AE1243">
        <v>3.3000000000000002E-2</v>
      </c>
      <c r="AF1243">
        <v>0.51100000000000001</v>
      </c>
    </row>
    <row r="1244" spans="1:32" ht="14.4">
      <c r="A1244" t="s">
        <v>1535</v>
      </c>
      <c r="B1244" s="7" t="s">
        <v>174</v>
      </c>
      <c r="C1244" s="8" t="s">
        <v>61</v>
      </c>
      <c r="D1244" s="9" t="s">
        <v>69</v>
      </c>
      <c r="E1244" s="13">
        <v>105000000000</v>
      </c>
      <c r="F1244">
        <v>6781.1094049983367</v>
      </c>
      <c r="G1244" s="14">
        <v>3.4000000000000002E-2</v>
      </c>
      <c r="H1244" s="14">
        <v>233</v>
      </c>
      <c r="I1244" s="8"/>
      <c r="J1244">
        <v>66231</v>
      </c>
      <c r="K1244">
        <v>4.2773300666899506E-3</v>
      </c>
      <c r="L1244">
        <v>220313</v>
      </c>
      <c r="M1244">
        <v>1.4228252917556175E-2</v>
      </c>
      <c r="N1244">
        <v>2.1000000000000001E-2</v>
      </c>
      <c r="O1244">
        <v>2.5000000000000001E-2</v>
      </c>
      <c r="P1244">
        <v>73</v>
      </c>
      <c r="Q1244">
        <v>61</v>
      </c>
      <c r="R1244">
        <v>0.24399999999999999</v>
      </c>
      <c r="S1244">
        <v>0.68200000000000005</v>
      </c>
      <c r="T1244">
        <v>7.2999999999999995E-2</v>
      </c>
      <c r="U1244">
        <v>15484192</v>
      </c>
      <c r="V1244">
        <v>0.54300000000000004</v>
      </c>
      <c r="W1244">
        <v>1213000000</v>
      </c>
      <c r="X1244">
        <v>78.337959126314118</v>
      </c>
      <c r="Y1244">
        <v>1396000000</v>
      </c>
      <c r="Z1244">
        <v>90.156464089311214</v>
      </c>
      <c r="AA1244">
        <v>0.41399999999999998</v>
      </c>
      <c r="AB1244">
        <v>21</v>
      </c>
      <c r="AC1244">
        <v>0</v>
      </c>
      <c r="AD1244">
        <v>271</v>
      </c>
      <c r="AE1244">
        <v>0.04</v>
      </c>
      <c r="AF1244">
        <v>0.8</v>
      </c>
    </row>
    <row r="1245" spans="1:32" ht="14.4">
      <c r="A1245" t="s">
        <v>1536</v>
      </c>
      <c r="B1245" s="7" t="s">
        <v>174</v>
      </c>
      <c r="C1245" s="8" t="s">
        <v>61</v>
      </c>
      <c r="D1245" s="9" t="s">
        <v>70</v>
      </c>
      <c r="E1245" s="13">
        <v>133000000000</v>
      </c>
      <c r="F1245">
        <v>8485.3898175322192</v>
      </c>
      <c r="G1245" s="14">
        <v>3.9E-2</v>
      </c>
      <c r="H1245" s="14">
        <v>332</v>
      </c>
      <c r="I1245" s="8"/>
      <c r="J1245">
        <v>50805</v>
      </c>
      <c r="K1245">
        <v>3.2413551103738676E-3</v>
      </c>
      <c r="L1245">
        <v>176947</v>
      </c>
      <c r="M1245">
        <v>1.1289205052953936E-2</v>
      </c>
      <c r="N1245">
        <v>2.3E-2</v>
      </c>
      <c r="O1245">
        <v>2.3E-2</v>
      </c>
      <c r="P1245">
        <v>72</v>
      </c>
      <c r="Q1245">
        <v>62</v>
      </c>
      <c r="R1245">
        <v>0.245</v>
      </c>
      <c r="S1245">
        <v>0.68400000000000005</v>
      </c>
      <c r="T1245">
        <v>7.0999999999999994E-2</v>
      </c>
      <c r="U1245">
        <v>15674000</v>
      </c>
      <c r="V1245">
        <v>0.54100000000000004</v>
      </c>
      <c r="W1245">
        <v>1255000000</v>
      </c>
      <c r="X1245">
        <v>80.068903917315296</v>
      </c>
      <c r="Y1245">
        <v>1361000000</v>
      </c>
      <c r="Z1245">
        <v>86.83169580196504</v>
      </c>
      <c r="AA1245">
        <v>0.41499999999999998</v>
      </c>
      <c r="AB1245">
        <v>21</v>
      </c>
      <c r="AC1245">
        <v>0</v>
      </c>
      <c r="AD1245">
        <v>271</v>
      </c>
      <c r="AE1245">
        <v>0.11</v>
      </c>
      <c r="AF1245">
        <v>0.95799999999999996</v>
      </c>
    </row>
    <row r="1246" spans="1:32" ht="14.4">
      <c r="A1246" t="s">
        <v>1537</v>
      </c>
      <c r="B1246" s="7" t="s">
        <v>174</v>
      </c>
      <c r="C1246" s="8" t="s">
        <v>61</v>
      </c>
      <c r="D1246" s="9" t="s">
        <v>71</v>
      </c>
      <c r="E1246" s="13">
        <v>115000000000</v>
      </c>
      <c r="F1246">
        <v>7146.0968547169305</v>
      </c>
      <c r="G1246" s="14">
        <v>4.4999999999999998E-2</v>
      </c>
      <c r="H1246" s="14">
        <v>328</v>
      </c>
      <c r="I1246" s="8"/>
      <c r="J1246">
        <v>50805</v>
      </c>
      <c r="K1246">
        <v>3.1570213104686403E-3</v>
      </c>
      <c r="L1246">
        <v>176947</v>
      </c>
      <c r="M1246">
        <v>1.0995481740448667E-2</v>
      </c>
      <c r="N1246">
        <v>2.1999999999999999E-2</v>
      </c>
      <c r="O1246">
        <v>2.1000000000000001E-2</v>
      </c>
      <c r="P1246">
        <v>74</v>
      </c>
      <c r="Q1246">
        <v>64</v>
      </c>
      <c r="R1246">
        <v>0.247</v>
      </c>
      <c r="S1246">
        <v>0.68500000000000005</v>
      </c>
      <c r="T1246">
        <v>6.8000000000000005E-2</v>
      </c>
      <c r="U1246">
        <v>16092701</v>
      </c>
      <c r="V1246">
        <v>0.53900000000000003</v>
      </c>
      <c r="W1246">
        <v>1185000000</v>
      </c>
      <c r="X1246">
        <v>73.635867589909239</v>
      </c>
      <c r="Y1246">
        <v>1319000000</v>
      </c>
      <c r="Z1246">
        <v>81.9626239249707</v>
      </c>
      <c r="AA1246">
        <v>0.34699999999999998</v>
      </c>
      <c r="AB1246">
        <v>20</v>
      </c>
      <c r="AC1246">
        <v>0</v>
      </c>
      <c r="AD1246">
        <v>271</v>
      </c>
      <c r="AE1246">
        <v>0.182</v>
      </c>
      <c r="AF1246">
        <v>1.0840000000000001</v>
      </c>
    </row>
    <row r="1247" spans="1:32" ht="14.4">
      <c r="A1247" t="s">
        <v>1538</v>
      </c>
      <c r="B1247" s="7" t="s">
        <v>174</v>
      </c>
      <c r="C1247" s="8" t="s">
        <v>61</v>
      </c>
      <c r="D1247" s="9" t="s">
        <v>72</v>
      </c>
      <c r="E1247" s="13">
        <v>148000000000</v>
      </c>
      <c r="F1247">
        <v>9067.7490127947785</v>
      </c>
      <c r="G1247" s="14">
        <v>4.2999999999999997E-2</v>
      </c>
      <c r="H1247" s="14">
        <v>398</v>
      </c>
      <c r="I1247" s="8"/>
      <c r="J1247">
        <v>43041</v>
      </c>
      <c r="K1247">
        <v>2.6370607112141892E-3</v>
      </c>
      <c r="L1247">
        <v>153816</v>
      </c>
      <c r="M1247">
        <v>9.4240870415678475E-3</v>
      </c>
      <c r="N1247">
        <v>2.3E-2</v>
      </c>
      <c r="O1247">
        <v>1.9E-2</v>
      </c>
      <c r="P1247">
        <v>73</v>
      </c>
      <c r="Q1247">
        <v>64</v>
      </c>
      <c r="R1247">
        <v>0.249</v>
      </c>
      <c r="S1247">
        <v>0.68400000000000005</v>
      </c>
      <c r="T1247">
        <v>6.7000000000000004E-2</v>
      </c>
      <c r="U1247">
        <v>16321581</v>
      </c>
      <c r="V1247">
        <v>0.53700000000000003</v>
      </c>
      <c r="W1247">
        <v>1236000000</v>
      </c>
      <c r="X1247">
        <v>75.727957971718553</v>
      </c>
      <c r="Y1247">
        <v>1489000000</v>
      </c>
      <c r="Z1247">
        <v>91.228907297644753</v>
      </c>
      <c r="AA1247">
        <v>0.28599999999999998</v>
      </c>
      <c r="AB1247">
        <v>19</v>
      </c>
      <c r="AC1247">
        <v>0</v>
      </c>
      <c r="AD1247">
        <v>271</v>
      </c>
      <c r="AE1247">
        <v>0.316</v>
      </c>
      <c r="AF1247">
        <v>1.2190000000000001</v>
      </c>
    </row>
    <row r="1248" spans="1:32" ht="14.4">
      <c r="A1248" t="s">
        <v>1539</v>
      </c>
      <c r="B1248" s="7" t="s">
        <v>174</v>
      </c>
      <c r="C1248" s="8" t="s">
        <v>61</v>
      </c>
      <c r="D1248" s="9" t="s">
        <v>73</v>
      </c>
      <c r="E1248" s="13">
        <v>188000000000</v>
      </c>
      <c r="F1248">
        <v>11354.988343017287</v>
      </c>
      <c r="G1248" s="14">
        <v>3.9E-2</v>
      </c>
      <c r="H1248" s="14">
        <v>458</v>
      </c>
      <c r="I1248" s="8"/>
      <c r="J1248">
        <v>61504</v>
      </c>
      <c r="K1248">
        <v>3.7147723566432721E-3</v>
      </c>
      <c r="L1248">
        <v>192532</v>
      </c>
      <c r="M1248">
        <v>1.1628716040733001E-2</v>
      </c>
      <c r="N1248">
        <v>2.3E-2</v>
      </c>
      <c r="O1248">
        <v>1.7999999999999999E-2</v>
      </c>
      <c r="P1248">
        <v>74</v>
      </c>
      <c r="Q1248">
        <v>64</v>
      </c>
      <c r="R1248">
        <v>0.252</v>
      </c>
      <c r="S1248">
        <v>0.68300000000000005</v>
      </c>
      <c r="T1248">
        <v>6.6000000000000003E-2</v>
      </c>
      <c r="U1248">
        <v>16556600</v>
      </c>
      <c r="V1248">
        <v>0.53600000000000003</v>
      </c>
      <c r="W1248">
        <v>1524000000</v>
      </c>
      <c r="X1248">
        <v>92.047884227438004</v>
      </c>
      <c r="Y1248">
        <v>1831000000</v>
      </c>
      <c r="Z1248">
        <v>110.59033859608857</v>
      </c>
      <c r="AA1248">
        <v>0.28599999999999998</v>
      </c>
      <c r="AB1248">
        <v>19</v>
      </c>
      <c r="AC1248">
        <v>0</v>
      </c>
      <c r="AD1248">
        <v>188</v>
      </c>
      <c r="AE1248">
        <v>0.50600000000000001</v>
      </c>
      <c r="AF1248">
        <v>1.5680000000000001</v>
      </c>
    </row>
    <row r="1249" spans="1:32" ht="14.4">
      <c r="A1249" t="s">
        <v>1540</v>
      </c>
      <c r="B1249" s="7" t="s">
        <v>174</v>
      </c>
      <c r="C1249" s="8" t="s">
        <v>61</v>
      </c>
      <c r="D1249" s="9" t="s">
        <v>74</v>
      </c>
      <c r="E1249" s="13">
        <v>204000000000</v>
      </c>
      <c r="F1249">
        <v>12149.058224659313</v>
      </c>
      <c r="G1249" s="14">
        <v>4.2000000000000003E-2</v>
      </c>
      <c r="H1249" s="14">
        <v>521</v>
      </c>
      <c r="I1249" s="8"/>
      <c r="J1249">
        <v>61504</v>
      </c>
      <c r="K1249">
        <v>3.6628219463208157E-3</v>
      </c>
      <c r="L1249">
        <v>192532</v>
      </c>
      <c r="M1249">
        <v>1.1466090578971112E-2</v>
      </c>
      <c r="N1249">
        <v>2.3E-2</v>
      </c>
      <c r="O1249">
        <v>1.6E-2</v>
      </c>
      <c r="P1249">
        <v>74</v>
      </c>
      <c r="Q1249">
        <v>65</v>
      </c>
      <c r="R1249">
        <v>0.255</v>
      </c>
      <c r="S1249">
        <v>0.68</v>
      </c>
      <c r="T1249">
        <v>6.6000000000000003E-2</v>
      </c>
      <c r="U1249">
        <v>16791425</v>
      </c>
      <c r="V1249">
        <v>0.53500000000000003</v>
      </c>
      <c r="W1249">
        <v>1572000000</v>
      </c>
      <c r="X1249">
        <v>93.619213378257058</v>
      </c>
      <c r="Y1249">
        <v>2119000000</v>
      </c>
      <c r="Z1249">
        <v>126.19536459829943</v>
      </c>
      <c r="AA1249">
        <v>0.28599999999999998</v>
      </c>
      <c r="AB1249">
        <v>19</v>
      </c>
      <c r="AC1249">
        <v>53</v>
      </c>
      <c r="AD1249">
        <v>188</v>
      </c>
      <c r="AE1249">
        <v>0.53300000000000003</v>
      </c>
      <c r="AF1249">
        <v>1.8580000000000001</v>
      </c>
    </row>
    <row r="1250" spans="1:32" ht="14.4">
      <c r="A1250" t="s">
        <v>1541</v>
      </c>
      <c r="B1250" s="7" t="s">
        <v>175</v>
      </c>
      <c r="C1250" s="8" t="s">
        <v>78</v>
      </c>
      <c r="D1250" s="9" t="s">
        <v>62</v>
      </c>
      <c r="E1250" s="13">
        <v>12705350153</v>
      </c>
      <c r="F1250">
        <v>406.11570552068798</v>
      </c>
      <c r="G1250" s="14">
        <v>4.7E-2</v>
      </c>
      <c r="H1250" s="14">
        <v>19</v>
      </c>
      <c r="I1250" s="14">
        <v>0.223</v>
      </c>
      <c r="J1250">
        <v>0</v>
      </c>
      <c r="L1250">
        <v>0</v>
      </c>
      <c r="N1250">
        <v>3.9E-2</v>
      </c>
      <c r="O1250">
        <v>6.9000000000000006E-2</v>
      </c>
      <c r="P1250">
        <v>54</v>
      </c>
      <c r="Q1250">
        <v>52</v>
      </c>
      <c r="R1250">
        <v>0.442</v>
      </c>
      <c r="S1250">
        <v>0.53100000000000003</v>
      </c>
      <c r="T1250">
        <v>2.8000000000000001E-2</v>
      </c>
      <c r="U1250">
        <v>31285050</v>
      </c>
      <c r="V1250">
        <v>0.19900000000000001</v>
      </c>
      <c r="W1250">
        <v>500000000</v>
      </c>
      <c r="X1250">
        <v>15.982074505234928</v>
      </c>
      <c r="Y1250">
        <v>156000000</v>
      </c>
      <c r="Z1250">
        <v>4.9864072456332975</v>
      </c>
      <c r="AA1250">
        <v>0</v>
      </c>
      <c r="AB1250">
        <v>0</v>
      </c>
      <c r="AC1250">
        <v>0</v>
      </c>
      <c r="AD1250">
        <v>0</v>
      </c>
      <c r="AE1250">
        <v>3.0000000000000001E-3</v>
      </c>
      <c r="AF1250">
        <v>4.0000000000000001E-3</v>
      </c>
    </row>
    <row r="1251" spans="1:32" ht="14.4">
      <c r="A1251" t="s">
        <v>1542</v>
      </c>
      <c r="B1251" s="7" t="s">
        <v>175</v>
      </c>
      <c r="C1251" s="8" t="s">
        <v>78</v>
      </c>
      <c r="D1251" s="9" t="s">
        <v>63</v>
      </c>
      <c r="E1251" s="13">
        <v>12985991723</v>
      </c>
      <c r="F1251">
        <v>404.21620628499016</v>
      </c>
      <c r="G1251" s="14">
        <v>4.5999999999999999E-2</v>
      </c>
      <c r="H1251" s="14">
        <v>19</v>
      </c>
      <c r="I1251" s="14">
        <v>0.19700000000000001</v>
      </c>
      <c r="J1251">
        <v>20179</v>
      </c>
      <c r="K1251">
        <v>6.2811366283086433E-4</v>
      </c>
      <c r="L1251">
        <v>0</v>
      </c>
      <c r="N1251">
        <v>3.9E-2</v>
      </c>
      <c r="O1251">
        <v>6.8000000000000005E-2</v>
      </c>
      <c r="P1251">
        <v>54</v>
      </c>
      <c r="Q1251">
        <v>52</v>
      </c>
      <c r="R1251">
        <v>0.438</v>
      </c>
      <c r="S1251">
        <v>0.53400000000000003</v>
      </c>
      <c r="T1251">
        <v>2.8000000000000001E-2</v>
      </c>
      <c r="U1251">
        <v>32126351</v>
      </c>
      <c r="V1251">
        <v>0.20200000000000001</v>
      </c>
      <c r="W1251">
        <v>536000000</v>
      </c>
      <c r="X1251">
        <v>16.684123260684039</v>
      </c>
      <c r="Y1251">
        <v>183000000</v>
      </c>
      <c r="Z1251">
        <v>5.6962585013156337</v>
      </c>
      <c r="AA1251">
        <v>0</v>
      </c>
      <c r="AB1251">
        <v>0</v>
      </c>
      <c r="AC1251">
        <v>0</v>
      </c>
      <c r="AD1251">
        <v>0</v>
      </c>
      <c r="AE1251">
        <v>6.0000000000000001E-3</v>
      </c>
      <c r="AF1251">
        <v>1.9E-2</v>
      </c>
    </row>
    <row r="1252" spans="1:32" ht="14.4">
      <c r="A1252" t="s">
        <v>1543</v>
      </c>
      <c r="B1252" s="7" t="s">
        <v>175</v>
      </c>
      <c r="C1252" s="8" t="s">
        <v>78</v>
      </c>
      <c r="D1252" s="9" t="s">
        <v>64</v>
      </c>
      <c r="E1252" s="13">
        <v>13147736954</v>
      </c>
      <c r="F1252">
        <v>398.40994506632683</v>
      </c>
      <c r="G1252" s="14">
        <v>4.4999999999999998E-2</v>
      </c>
      <c r="H1252" s="14">
        <v>18</v>
      </c>
      <c r="I1252" s="14">
        <v>0.185</v>
      </c>
      <c r="J1252">
        <v>19719</v>
      </c>
      <c r="K1252">
        <v>5.9753596639859413E-4</v>
      </c>
      <c r="L1252">
        <v>12427</v>
      </c>
      <c r="M1252">
        <v>3.7656977810412951E-4</v>
      </c>
      <c r="N1252">
        <v>3.9E-2</v>
      </c>
      <c r="O1252">
        <v>6.6000000000000003E-2</v>
      </c>
      <c r="P1252">
        <v>54</v>
      </c>
      <c r="Q1252">
        <v>52</v>
      </c>
      <c r="R1252">
        <v>0.435</v>
      </c>
      <c r="S1252">
        <v>0.53800000000000003</v>
      </c>
      <c r="T1252">
        <v>2.8000000000000001E-2</v>
      </c>
      <c r="U1252">
        <v>33000524</v>
      </c>
      <c r="V1252">
        <v>0.20599999999999999</v>
      </c>
      <c r="W1252">
        <v>513000000</v>
      </c>
      <c r="X1252">
        <v>15.545207706398843</v>
      </c>
      <c r="Y1252">
        <v>126000000</v>
      </c>
      <c r="Z1252">
        <v>3.8181211910453299</v>
      </c>
      <c r="AA1252">
        <v>0</v>
      </c>
      <c r="AB1252">
        <v>0</v>
      </c>
      <c r="AC1252">
        <v>0</v>
      </c>
      <c r="AD1252">
        <v>0</v>
      </c>
      <c r="AE1252">
        <v>1.2E-2</v>
      </c>
      <c r="AF1252">
        <v>3.5999999999999997E-2</v>
      </c>
    </row>
    <row r="1253" spans="1:32" ht="14.4">
      <c r="A1253" t="s">
        <v>1544</v>
      </c>
      <c r="B1253" s="7" t="s">
        <v>175</v>
      </c>
      <c r="C1253" s="8" t="s">
        <v>78</v>
      </c>
      <c r="D1253" s="9" t="s">
        <v>65</v>
      </c>
      <c r="E1253" s="13">
        <v>14904504019</v>
      </c>
      <c r="F1253">
        <v>439.59590572024882</v>
      </c>
      <c r="G1253" s="14">
        <v>4.3999999999999997E-2</v>
      </c>
      <c r="H1253" s="14">
        <v>20</v>
      </c>
      <c r="I1253" s="14">
        <v>0.16600000000000001</v>
      </c>
      <c r="J1253">
        <v>18897</v>
      </c>
      <c r="K1253">
        <v>5.5735124226917367E-4</v>
      </c>
      <c r="L1253">
        <v>12350</v>
      </c>
      <c r="M1253">
        <v>3.6425294184390622E-4</v>
      </c>
      <c r="N1253">
        <v>3.9E-2</v>
      </c>
      <c r="O1253">
        <v>6.5000000000000002E-2</v>
      </c>
      <c r="P1253">
        <v>54</v>
      </c>
      <c r="Q1253">
        <v>52</v>
      </c>
      <c r="R1253">
        <v>0.432</v>
      </c>
      <c r="S1253">
        <v>0.54100000000000004</v>
      </c>
      <c r="T1253">
        <v>2.8000000000000001E-2</v>
      </c>
      <c r="U1253">
        <v>33905011</v>
      </c>
      <c r="V1253">
        <v>0.20899999999999999</v>
      </c>
      <c r="W1253">
        <v>619000000</v>
      </c>
      <c r="X1253">
        <v>18.256888340192546</v>
      </c>
      <c r="Y1253">
        <v>127000000</v>
      </c>
      <c r="Z1253">
        <v>3.7457589970992782</v>
      </c>
      <c r="AA1253">
        <v>0</v>
      </c>
      <c r="AB1253">
        <v>60</v>
      </c>
      <c r="AC1253">
        <v>0</v>
      </c>
      <c r="AD1253">
        <v>0</v>
      </c>
      <c r="AE1253">
        <v>2.9000000000000001E-2</v>
      </c>
      <c r="AF1253">
        <v>4.7E-2</v>
      </c>
    </row>
    <row r="1254" spans="1:32" ht="14.4">
      <c r="A1254" t="s">
        <v>1545</v>
      </c>
      <c r="B1254" s="7" t="s">
        <v>175</v>
      </c>
      <c r="C1254" s="8" t="s">
        <v>78</v>
      </c>
      <c r="D1254" s="9" t="s">
        <v>66</v>
      </c>
      <c r="E1254" s="13">
        <v>16095321631</v>
      </c>
      <c r="F1254">
        <v>462.04976829650377</v>
      </c>
      <c r="G1254" s="14">
        <v>4.2999999999999997E-2</v>
      </c>
      <c r="H1254" s="14">
        <v>20</v>
      </c>
      <c r="I1254" s="14">
        <v>0.125</v>
      </c>
      <c r="J1254">
        <v>17806</v>
      </c>
      <c r="K1254">
        <v>5.1115835786975743E-4</v>
      </c>
      <c r="L1254">
        <v>10242</v>
      </c>
      <c r="M1254">
        <v>2.94017965927331E-4</v>
      </c>
      <c r="N1254">
        <v>3.9E-2</v>
      </c>
      <c r="O1254">
        <v>6.3E-2</v>
      </c>
      <c r="P1254">
        <v>55</v>
      </c>
      <c r="Q1254">
        <v>53</v>
      </c>
      <c r="R1254">
        <v>0.42899999999999999</v>
      </c>
      <c r="S1254">
        <v>0.54300000000000004</v>
      </c>
      <c r="T1254">
        <v>2.7E-2</v>
      </c>
      <c r="U1254">
        <v>34834606</v>
      </c>
      <c r="V1254">
        <v>0.21299999999999999</v>
      </c>
      <c r="W1254">
        <v>799000000</v>
      </c>
      <c r="X1254">
        <v>22.936961020888251</v>
      </c>
      <c r="Y1254">
        <v>108000000</v>
      </c>
      <c r="Z1254">
        <v>3.100365194312805</v>
      </c>
      <c r="AA1254">
        <v>0</v>
      </c>
      <c r="AB1254">
        <v>47</v>
      </c>
      <c r="AC1254">
        <v>0</v>
      </c>
      <c r="AD1254">
        <v>0</v>
      </c>
      <c r="AE1254">
        <v>0.03</v>
      </c>
      <c r="AF1254">
        <v>7.2999999999999995E-2</v>
      </c>
    </row>
    <row r="1255" spans="1:32" ht="14.4">
      <c r="A1255" t="s">
        <v>1546</v>
      </c>
      <c r="B1255" s="7" t="s">
        <v>175</v>
      </c>
      <c r="C1255" s="8" t="s">
        <v>78</v>
      </c>
      <c r="D1255" s="9" t="s">
        <v>67</v>
      </c>
      <c r="E1255" s="13">
        <v>18737895401</v>
      </c>
      <c r="F1255">
        <v>523.61378919377842</v>
      </c>
      <c r="G1255" s="14">
        <v>4.3999999999999997E-2</v>
      </c>
      <c r="H1255" s="14">
        <v>23</v>
      </c>
      <c r="I1255" s="14">
        <v>0.129</v>
      </c>
      <c r="J1255">
        <v>14259</v>
      </c>
      <c r="K1255">
        <v>3.9845504846374748E-4</v>
      </c>
      <c r="L1255">
        <v>9369</v>
      </c>
      <c r="M1255">
        <v>2.6180835605981134E-4</v>
      </c>
      <c r="N1255">
        <v>3.9E-2</v>
      </c>
      <c r="O1255">
        <v>6.0999999999999999E-2</v>
      </c>
      <c r="P1255">
        <v>56</v>
      </c>
      <c r="Q1255">
        <v>54</v>
      </c>
      <c r="R1255">
        <v>0.42799999999999999</v>
      </c>
      <c r="S1255">
        <v>0.54500000000000004</v>
      </c>
      <c r="T1255">
        <v>2.7E-2</v>
      </c>
      <c r="U1255">
        <v>35785718</v>
      </c>
      <c r="V1255">
        <v>0.217</v>
      </c>
      <c r="W1255">
        <v>969000000</v>
      </c>
      <c r="X1255">
        <v>27.077841500902679</v>
      </c>
      <c r="Y1255">
        <v>124000000</v>
      </c>
      <c r="Z1255">
        <v>3.4650695006315089</v>
      </c>
      <c r="AA1255">
        <v>0.498</v>
      </c>
      <c r="AB1255">
        <v>54</v>
      </c>
      <c r="AC1255">
        <v>0</v>
      </c>
      <c r="AD1255">
        <v>372</v>
      </c>
      <c r="AE1255">
        <v>3.1E-2</v>
      </c>
      <c r="AF1255">
        <v>0.129</v>
      </c>
    </row>
    <row r="1256" spans="1:32" ht="14.4">
      <c r="A1256" t="s">
        <v>1547</v>
      </c>
      <c r="B1256" s="7" t="s">
        <v>175</v>
      </c>
      <c r="C1256" s="8" t="s">
        <v>78</v>
      </c>
      <c r="D1256" s="9" t="s">
        <v>68</v>
      </c>
      <c r="E1256" s="13">
        <v>22504136042</v>
      </c>
      <c r="F1256">
        <v>612.23253122396954</v>
      </c>
      <c r="G1256" s="14">
        <v>4.4999999999999998E-2</v>
      </c>
      <c r="H1256" s="14">
        <v>28</v>
      </c>
      <c r="I1256" s="14">
        <v>0.13600000000000001</v>
      </c>
      <c r="J1256">
        <v>15552</v>
      </c>
      <c r="K1256">
        <v>4.2309735009711486E-4</v>
      </c>
      <c r="L1256">
        <v>7624</v>
      </c>
      <c r="M1256">
        <v>2.0741346432229962E-4</v>
      </c>
      <c r="N1256">
        <v>3.7999999999999999E-2</v>
      </c>
      <c r="O1256">
        <v>5.8999999999999997E-2</v>
      </c>
      <c r="P1256">
        <v>57</v>
      </c>
      <c r="Q1256">
        <v>55</v>
      </c>
      <c r="R1256">
        <v>0.42699999999999999</v>
      </c>
      <c r="S1256">
        <v>0.54600000000000004</v>
      </c>
      <c r="T1256">
        <v>2.7E-2</v>
      </c>
      <c r="U1256">
        <v>36757498</v>
      </c>
      <c r="V1256">
        <v>0.22</v>
      </c>
      <c r="W1256">
        <v>1181000000</v>
      </c>
      <c r="X1256">
        <v>32.129499129674166</v>
      </c>
      <c r="Y1256">
        <v>178000000</v>
      </c>
      <c r="Z1256">
        <v>4.8425494031176983</v>
      </c>
      <c r="AA1256">
        <v>0.498</v>
      </c>
      <c r="AB1256">
        <v>54</v>
      </c>
      <c r="AC1256">
        <v>0</v>
      </c>
      <c r="AD1256">
        <v>432</v>
      </c>
      <c r="AE1256">
        <v>7.4999999999999997E-2</v>
      </c>
      <c r="AF1256">
        <v>0.2</v>
      </c>
    </row>
    <row r="1257" spans="1:32" ht="14.4">
      <c r="A1257" t="s">
        <v>1548</v>
      </c>
      <c r="B1257" s="7" t="s">
        <v>175</v>
      </c>
      <c r="C1257" s="8" t="s">
        <v>78</v>
      </c>
      <c r="D1257" s="9" t="s">
        <v>69</v>
      </c>
      <c r="E1257" s="13">
        <v>27236739896</v>
      </c>
      <c r="F1257">
        <v>721.45901071362425</v>
      </c>
      <c r="G1257" s="14">
        <v>4.3999999999999997E-2</v>
      </c>
      <c r="H1257" s="14">
        <v>32</v>
      </c>
      <c r="I1257" s="14">
        <v>0.13300000000000001</v>
      </c>
      <c r="J1257">
        <v>17230</v>
      </c>
      <c r="K1257">
        <v>4.5639598579201948E-4</v>
      </c>
      <c r="L1257">
        <v>9831</v>
      </c>
      <c r="M1257">
        <v>2.6040794755202224E-4</v>
      </c>
      <c r="N1257">
        <v>3.7999999999999999E-2</v>
      </c>
      <c r="O1257">
        <v>5.8000000000000003E-2</v>
      </c>
      <c r="P1257">
        <v>58</v>
      </c>
      <c r="Q1257">
        <v>55</v>
      </c>
      <c r="R1257">
        <v>0.42599999999999999</v>
      </c>
      <c r="S1257">
        <v>0.54700000000000004</v>
      </c>
      <c r="T1257">
        <v>2.7E-2</v>
      </c>
      <c r="U1257">
        <v>37752304</v>
      </c>
      <c r="V1257">
        <v>0.224</v>
      </c>
      <c r="W1257">
        <v>1514000000</v>
      </c>
      <c r="X1257">
        <v>40.103512622699796</v>
      </c>
      <c r="Y1257">
        <v>265000000</v>
      </c>
      <c r="Z1257">
        <v>7.0194391314500963</v>
      </c>
      <c r="AA1257">
        <v>0.49299999999999999</v>
      </c>
      <c r="AB1257">
        <v>44</v>
      </c>
      <c r="AC1257">
        <v>0</v>
      </c>
      <c r="AD1257">
        <v>432</v>
      </c>
      <c r="AE1257">
        <v>0.08</v>
      </c>
      <c r="AF1257">
        <v>0.30099999999999999</v>
      </c>
    </row>
    <row r="1258" spans="1:32" ht="14.4">
      <c r="A1258" t="s">
        <v>1549</v>
      </c>
      <c r="B1258" s="7" t="s">
        <v>175</v>
      </c>
      <c r="C1258" s="8" t="s">
        <v>78</v>
      </c>
      <c r="D1258" s="9" t="s">
        <v>70</v>
      </c>
      <c r="E1258" s="13">
        <v>30465489796</v>
      </c>
      <c r="F1258">
        <v>785.73420028438659</v>
      </c>
      <c r="G1258" s="14">
        <v>4.2000000000000003E-2</v>
      </c>
      <c r="H1258" s="14">
        <v>33</v>
      </c>
      <c r="I1258" s="14">
        <v>0.14000000000000001</v>
      </c>
      <c r="J1258">
        <v>16151</v>
      </c>
      <c r="K1258">
        <v>4.1654977989092847E-4</v>
      </c>
      <c r="L1258">
        <v>8562</v>
      </c>
      <c r="M1258">
        <v>2.2082219153155407E-4</v>
      </c>
      <c r="N1258">
        <v>3.7999999999999999E-2</v>
      </c>
      <c r="O1258">
        <v>5.6000000000000001E-2</v>
      </c>
      <c r="P1258">
        <v>59</v>
      </c>
      <c r="Q1258">
        <v>56</v>
      </c>
      <c r="R1258">
        <v>0.42599999999999999</v>
      </c>
      <c r="S1258">
        <v>0.54700000000000004</v>
      </c>
      <c r="T1258">
        <v>2.5999999999999999E-2</v>
      </c>
      <c r="U1258">
        <v>38773277</v>
      </c>
      <c r="V1258">
        <v>0.22800000000000001</v>
      </c>
      <c r="W1258">
        <v>1398000000</v>
      </c>
      <c r="X1258">
        <v>36.055760775649681</v>
      </c>
      <c r="Y1258">
        <v>266000000</v>
      </c>
      <c r="Z1258">
        <v>6.8603951118188951</v>
      </c>
      <c r="AA1258">
        <v>0.49299999999999999</v>
      </c>
      <c r="AB1258">
        <v>30</v>
      </c>
      <c r="AC1258">
        <v>0</v>
      </c>
      <c r="AD1258">
        <v>417</v>
      </c>
      <c r="AE1258">
        <v>8.6999999999999994E-2</v>
      </c>
      <c r="AF1258">
        <v>0.42</v>
      </c>
    </row>
    <row r="1259" spans="1:32" ht="14.4">
      <c r="A1259" t="s">
        <v>1550</v>
      </c>
      <c r="B1259" s="7" t="s">
        <v>175</v>
      </c>
      <c r="C1259" s="8" t="s">
        <v>78</v>
      </c>
      <c r="D1259" s="9" t="s">
        <v>71</v>
      </c>
      <c r="E1259" s="13">
        <v>30716343757</v>
      </c>
      <c r="F1259">
        <v>771.28810846545764</v>
      </c>
      <c r="G1259" s="14">
        <v>4.5999999999999999E-2</v>
      </c>
      <c r="H1259" s="14">
        <v>36</v>
      </c>
      <c r="I1259" s="14">
        <v>0.14799999999999999</v>
      </c>
      <c r="J1259">
        <v>16151</v>
      </c>
      <c r="K1259">
        <v>4.0555198686323933E-4</v>
      </c>
      <c r="L1259">
        <v>8562</v>
      </c>
      <c r="M1259">
        <v>2.1499201978348432E-4</v>
      </c>
      <c r="N1259">
        <v>3.6999999999999998E-2</v>
      </c>
      <c r="O1259">
        <v>5.3999999999999999E-2</v>
      </c>
      <c r="P1259">
        <v>60</v>
      </c>
      <c r="Q1259">
        <v>57</v>
      </c>
      <c r="R1259">
        <v>0.42599999999999999</v>
      </c>
      <c r="S1259">
        <v>0.54800000000000004</v>
      </c>
      <c r="T1259">
        <v>2.5999999999999999E-2</v>
      </c>
      <c r="U1259">
        <v>39824734</v>
      </c>
      <c r="V1259">
        <v>0.23200000000000001</v>
      </c>
      <c r="W1259">
        <v>1124000000</v>
      </c>
      <c r="X1259">
        <v>28.223666227124077</v>
      </c>
      <c r="Y1259">
        <v>227000000</v>
      </c>
      <c r="Z1259">
        <v>5.6999752967590442</v>
      </c>
      <c r="AA1259">
        <v>0.49299999999999999</v>
      </c>
      <c r="AB1259">
        <v>34</v>
      </c>
      <c r="AC1259">
        <v>0</v>
      </c>
      <c r="AD1259">
        <v>417</v>
      </c>
      <c r="AE1259">
        <v>0.1</v>
      </c>
      <c r="AF1259">
        <v>0.48599999999999999</v>
      </c>
    </row>
    <row r="1260" spans="1:32" ht="14.4">
      <c r="A1260" t="s">
        <v>1551</v>
      </c>
      <c r="B1260" s="7" t="s">
        <v>175</v>
      </c>
      <c r="C1260" s="8" t="s">
        <v>78</v>
      </c>
      <c r="D1260" s="9" t="s">
        <v>72</v>
      </c>
      <c r="E1260" s="13">
        <v>32440133261</v>
      </c>
      <c r="F1260">
        <v>792.97903696171579</v>
      </c>
      <c r="G1260" s="14">
        <v>4.3999999999999997E-2</v>
      </c>
      <c r="H1260" s="14">
        <v>35</v>
      </c>
      <c r="I1260" s="14">
        <v>0.14399999999999999</v>
      </c>
      <c r="J1260">
        <v>14769</v>
      </c>
      <c r="K1260">
        <v>3.6101909023189262E-4</v>
      </c>
      <c r="L1260">
        <v>6755</v>
      </c>
      <c r="M1260">
        <v>1.6512180611527081E-4</v>
      </c>
      <c r="N1260">
        <v>3.6999999999999998E-2</v>
      </c>
      <c r="O1260">
        <v>5.1999999999999998E-2</v>
      </c>
      <c r="P1260">
        <v>61</v>
      </c>
      <c r="Q1260">
        <v>58</v>
      </c>
      <c r="R1260">
        <v>0.42599999999999999</v>
      </c>
      <c r="S1260">
        <v>0.54800000000000004</v>
      </c>
      <c r="T1260">
        <v>2.5999999999999999E-2</v>
      </c>
      <c r="U1260">
        <v>40909194</v>
      </c>
      <c r="V1260">
        <v>0.23599999999999999</v>
      </c>
      <c r="W1260">
        <v>1620000000</v>
      </c>
      <c r="X1260">
        <v>39.599900208251476</v>
      </c>
      <c r="Y1260">
        <v>212000000</v>
      </c>
      <c r="Z1260">
        <v>5.1822091630551315</v>
      </c>
      <c r="AA1260">
        <v>0.49299999999999999</v>
      </c>
      <c r="AB1260">
        <v>33</v>
      </c>
      <c r="AC1260">
        <v>0</v>
      </c>
      <c r="AD1260">
        <v>393</v>
      </c>
      <c r="AE1260">
        <v>0.14000000000000001</v>
      </c>
      <c r="AF1260">
        <v>0.61</v>
      </c>
    </row>
    <row r="1261" spans="1:32" ht="14.4">
      <c r="A1261" t="s">
        <v>1552</v>
      </c>
      <c r="B1261" s="7" t="s">
        <v>175</v>
      </c>
      <c r="C1261" s="8" t="s">
        <v>78</v>
      </c>
      <c r="D1261" s="9" t="s">
        <v>73</v>
      </c>
      <c r="E1261" s="13">
        <v>34313315840</v>
      </c>
      <c r="F1261">
        <v>816.44153497971149</v>
      </c>
      <c r="G1261" s="14">
        <v>4.3999999999999997E-2</v>
      </c>
      <c r="H1261" s="14">
        <v>35</v>
      </c>
      <c r="I1261" s="14">
        <v>0.15</v>
      </c>
      <c r="J1261">
        <v>16896</v>
      </c>
      <c r="K1261">
        <v>4.0201874512332776E-4</v>
      </c>
      <c r="L1261">
        <v>9575</v>
      </c>
      <c r="M1261">
        <v>2.2782489847039911E-4</v>
      </c>
      <c r="N1261">
        <v>3.5999999999999997E-2</v>
      </c>
      <c r="O1261">
        <v>0.05</v>
      </c>
      <c r="P1261">
        <v>62</v>
      </c>
      <c r="Q1261">
        <v>59</v>
      </c>
      <c r="R1261">
        <v>0.42499999999999999</v>
      </c>
      <c r="S1261">
        <v>0.54900000000000004</v>
      </c>
      <c r="T1261">
        <v>2.5999999999999999E-2</v>
      </c>
      <c r="U1261">
        <v>42027891</v>
      </c>
      <c r="V1261">
        <v>0.24</v>
      </c>
      <c r="W1261">
        <v>1844000000</v>
      </c>
      <c r="X1261">
        <v>43.875625355552579</v>
      </c>
      <c r="Y1261">
        <v>197000000</v>
      </c>
      <c r="Z1261">
        <v>4.6873634463361489</v>
      </c>
      <c r="AA1261">
        <v>0.49299999999999999</v>
      </c>
      <c r="AB1261">
        <v>33</v>
      </c>
      <c r="AC1261">
        <v>0</v>
      </c>
      <c r="AD1261">
        <v>393</v>
      </c>
      <c r="AE1261">
        <v>0.28000000000000003</v>
      </c>
      <c r="AF1261">
        <v>0.66800000000000004</v>
      </c>
    </row>
    <row r="1262" spans="1:32" ht="14.4">
      <c r="A1262" t="s">
        <v>1553</v>
      </c>
      <c r="B1262" s="7" t="s">
        <v>175</v>
      </c>
      <c r="C1262" s="8" t="s">
        <v>78</v>
      </c>
      <c r="D1262" s="9" t="s">
        <v>74</v>
      </c>
      <c r="E1262" s="13">
        <v>40264403585</v>
      </c>
      <c r="F1262">
        <v>932.51822918916309</v>
      </c>
      <c r="G1262" s="14">
        <v>4.7E-2</v>
      </c>
      <c r="H1262" s="14">
        <v>45</v>
      </c>
      <c r="I1262" s="14">
        <v>0.19700000000000001</v>
      </c>
      <c r="J1262">
        <v>16896</v>
      </c>
      <c r="K1262">
        <v>3.9130911171002014E-4</v>
      </c>
      <c r="L1262">
        <v>9575</v>
      </c>
      <c r="M1262">
        <v>2.2175572588917157E-4</v>
      </c>
      <c r="N1262">
        <v>3.5999999999999997E-2</v>
      </c>
      <c r="O1262">
        <v>4.9000000000000002E-2</v>
      </c>
      <c r="P1262">
        <v>63</v>
      </c>
      <c r="Q1262">
        <v>59</v>
      </c>
      <c r="R1262">
        <v>0.42399999999999999</v>
      </c>
      <c r="S1262">
        <v>0.55000000000000004</v>
      </c>
      <c r="T1262">
        <v>2.5999999999999999E-2</v>
      </c>
      <c r="U1262">
        <v>43178141</v>
      </c>
      <c r="V1262">
        <v>0.24399999999999999</v>
      </c>
      <c r="W1262">
        <v>2004000000</v>
      </c>
      <c r="X1262">
        <v>46.412373334924261</v>
      </c>
      <c r="Y1262">
        <v>174000000</v>
      </c>
      <c r="Z1262">
        <v>4.0298168464455193</v>
      </c>
      <c r="AA1262">
        <v>0.442</v>
      </c>
      <c r="AB1262">
        <v>32</v>
      </c>
      <c r="AC1262">
        <v>122</v>
      </c>
      <c r="AD1262">
        <v>340</v>
      </c>
      <c r="AE1262">
        <v>0.32100000000000001</v>
      </c>
      <c r="AF1262">
        <v>0.71199999999999997</v>
      </c>
    </row>
    <row r="1263" spans="1:32" ht="14.4">
      <c r="A1263" t="s">
        <v>1554</v>
      </c>
      <c r="B1263" s="7" t="s">
        <v>176</v>
      </c>
      <c r="C1263" s="8" t="s">
        <v>80</v>
      </c>
      <c r="D1263" s="9" t="s">
        <v>62</v>
      </c>
      <c r="E1263" s="13">
        <v>67512715</v>
      </c>
      <c r="F1263">
        <v>815.48914093830024</v>
      </c>
      <c r="G1263" s="14">
        <v>7.9000000000000001E-2</v>
      </c>
      <c r="H1263" s="14">
        <v>65</v>
      </c>
      <c r="I1263" s="8"/>
      <c r="J1263">
        <v>0</v>
      </c>
      <c r="L1263">
        <v>0</v>
      </c>
      <c r="N1263">
        <v>2.9000000000000001E-2</v>
      </c>
      <c r="O1263">
        <v>5.3999999999999999E-2</v>
      </c>
      <c r="P1263">
        <v>68</v>
      </c>
      <c r="Q1263">
        <v>62</v>
      </c>
      <c r="R1263">
        <v>0.39900000000000002</v>
      </c>
      <c r="S1263">
        <v>0.56699999999999995</v>
      </c>
      <c r="T1263">
        <v>3.4000000000000002E-2</v>
      </c>
      <c r="U1263">
        <v>82788</v>
      </c>
      <c r="V1263">
        <v>0.43</v>
      </c>
      <c r="W1263">
        <v>2700000</v>
      </c>
      <c r="X1263">
        <v>32.61342223510654</v>
      </c>
      <c r="Y1263">
        <v>0</v>
      </c>
      <c r="AA1263">
        <v>0</v>
      </c>
      <c r="AB1263">
        <v>0</v>
      </c>
      <c r="AC1263">
        <v>0</v>
      </c>
      <c r="AD1263">
        <v>0</v>
      </c>
      <c r="AE1263">
        <v>1.7999999999999999E-2</v>
      </c>
      <c r="AF1263">
        <v>4.0000000000000001E-3</v>
      </c>
    </row>
    <row r="1264" spans="1:32" ht="14.4">
      <c r="A1264" t="s">
        <v>1555</v>
      </c>
      <c r="B1264" s="7" t="s">
        <v>176</v>
      </c>
      <c r="C1264" s="8" t="s">
        <v>80</v>
      </c>
      <c r="D1264" s="9" t="s">
        <v>63</v>
      </c>
      <c r="E1264" s="13">
        <v>63101272</v>
      </c>
      <c r="F1264">
        <v>748.87874580173514</v>
      </c>
      <c r="G1264" s="14">
        <v>8.7999999999999995E-2</v>
      </c>
      <c r="H1264" s="14">
        <v>67</v>
      </c>
      <c r="I1264" s="8"/>
      <c r="J1264">
        <v>0</v>
      </c>
      <c r="L1264">
        <v>0</v>
      </c>
      <c r="N1264">
        <v>2.8000000000000001E-2</v>
      </c>
      <c r="O1264">
        <v>5.2999999999999999E-2</v>
      </c>
      <c r="P1264">
        <v>68</v>
      </c>
      <c r="Q1264">
        <v>62</v>
      </c>
      <c r="R1264">
        <v>0.39400000000000002</v>
      </c>
      <c r="S1264">
        <v>0.57199999999999995</v>
      </c>
      <c r="T1264">
        <v>3.4000000000000002E-2</v>
      </c>
      <c r="U1264">
        <v>84261</v>
      </c>
      <c r="V1264">
        <v>0.435</v>
      </c>
      <c r="W1264">
        <v>3200000</v>
      </c>
      <c r="X1264">
        <v>37.977237393337369</v>
      </c>
      <c r="Y1264">
        <v>0</v>
      </c>
      <c r="AA1264">
        <v>0</v>
      </c>
      <c r="AB1264">
        <v>0</v>
      </c>
      <c r="AC1264">
        <v>0</v>
      </c>
      <c r="AD1264">
        <v>0</v>
      </c>
      <c r="AE1264">
        <v>2.3E-2</v>
      </c>
      <c r="AF1264">
        <v>5.0000000000000001E-3</v>
      </c>
    </row>
    <row r="1265" spans="1:32" ht="14.4">
      <c r="A1265" t="s">
        <v>1556</v>
      </c>
      <c r="B1265" s="7" t="s">
        <v>176</v>
      </c>
      <c r="C1265" s="8" t="s">
        <v>80</v>
      </c>
      <c r="D1265" s="9" t="s">
        <v>64</v>
      </c>
      <c r="E1265" s="13">
        <v>72259046</v>
      </c>
      <c r="F1265">
        <v>842.18983904241304</v>
      </c>
      <c r="G1265" s="14">
        <v>8.7999999999999995E-2</v>
      </c>
      <c r="H1265" s="14">
        <v>76</v>
      </c>
      <c r="I1265" s="8"/>
      <c r="J1265">
        <v>0</v>
      </c>
      <c r="L1265">
        <v>62</v>
      </c>
      <c r="M1265">
        <v>7.2261914474527672E-4</v>
      </c>
      <c r="N1265">
        <v>2.7E-2</v>
      </c>
      <c r="O1265">
        <v>5.1999999999999998E-2</v>
      </c>
      <c r="P1265">
        <v>68</v>
      </c>
      <c r="Q1265">
        <v>63</v>
      </c>
      <c r="R1265">
        <v>0.38900000000000001</v>
      </c>
      <c r="S1265">
        <v>0.57599999999999996</v>
      </c>
      <c r="T1265">
        <v>3.5000000000000003E-2</v>
      </c>
      <c r="U1265">
        <v>85799</v>
      </c>
      <c r="V1265">
        <v>0.435</v>
      </c>
      <c r="W1265">
        <v>0</v>
      </c>
      <c r="Y1265">
        <v>0</v>
      </c>
      <c r="AA1265">
        <v>0</v>
      </c>
      <c r="AB1265">
        <v>0</v>
      </c>
      <c r="AC1265">
        <v>0</v>
      </c>
      <c r="AD1265">
        <v>0</v>
      </c>
      <c r="AE1265">
        <v>2.5000000000000001E-2</v>
      </c>
      <c r="AF1265">
        <v>6.0000000000000001E-3</v>
      </c>
    </row>
    <row r="1266" spans="1:32" ht="14.4">
      <c r="A1266" t="s">
        <v>1557</v>
      </c>
      <c r="B1266" s="7" t="s">
        <v>176</v>
      </c>
      <c r="C1266" s="8" t="s">
        <v>80</v>
      </c>
      <c r="D1266" s="9" t="s">
        <v>65</v>
      </c>
      <c r="E1266" s="13">
        <v>90148518</v>
      </c>
      <c r="F1266">
        <v>1031.7899302972382</v>
      </c>
      <c r="G1266" s="14">
        <v>9.6000000000000002E-2</v>
      </c>
      <c r="H1266" s="14">
        <v>103</v>
      </c>
      <c r="I1266" s="8"/>
      <c r="J1266">
        <v>0</v>
      </c>
      <c r="L1266">
        <v>40</v>
      </c>
      <c r="M1266">
        <v>4.5781781140195258E-4</v>
      </c>
      <c r="N1266">
        <v>2.5999999999999999E-2</v>
      </c>
      <c r="O1266">
        <v>5.0999999999999997E-2</v>
      </c>
      <c r="P1266">
        <v>69</v>
      </c>
      <c r="Q1266">
        <v>63</v>
      </c>
      <c r="R1266">
        <v>0.38300000000000001</v>
      </c>
      <c r="S1266">
        <v>0.58199999999999996</v>
      </c>
      <c r="T1266">
        <v>3.5000000000000003E-2</v>
      </c>
      <c r="U1266">
        <v>87371</v>
      </c>
      <c r="V1266">
        <v>0.435</v>
      </c>
      <c r="W1266">
        <v>0</v>
      </c>
      <c r="Y1266">
        <v>0</v>
      </c>
      <c r="AA1266">
        <v>0</v>
      </c>
      <c r="AB1266">
        <v>21</v>
      </c>
      <c r="AC1266">
        <v>0</v>
      </c>
      <c r="AD1266">
        <v>0</v>
      </c>
      <c r="AE1266">
        <v>0.03</v>
      </c>
      <c r="AF1266">
        <v>6.0000000000000001E-3</v>
      </c>
    </row>
    <row r="1267" spans="1:32" ht="14.4">
      <c r="A1267" t="s">
        <v>1558</v>
      </c>
      <c r="B1267" s="7" t="s">
        <v>176</v>
      </c>
      <c r="C1267" s="8" t="s">
        <v>80</v>
      </c>
      <c r="D1267" s="9" t="s">
        <v>66</v>
      </c>
      <c r="E1267" s="13">
        <v>102220915</v>
      </c>
      <c r="F1267">
        <v>1149.3761244040659</v>
      </c>
      <c r="G1267" s="14">
        <v>0.104</v>
      </c>
      <c r="H1267" s="14">
        <v>119</v>
      </c>
      <c r="I1267" s="8"/>
      <c r="J1267">
        <v>0</v>
      </c>
      <c r="L1267">
        <v>55</v>
      </c>
      <c r="M1267">
        <v>6.1842223621480616E-4</v>
      </c>
      <c r="N1267">
        <v>2.5000000000000001E-2</v>
      </c>
      <c r="O1267">
        <v>0.05</v>
      </c>
      <c r="P1267">
        <v>69</v>
      </c>
      <c r="Q1267">
        <v>63</v>
      </c>
      <c r="R1267">
        <v>0.377</v>
      </c>
      <c r="S1267">
        <v>0.58699999999999997</v>
      </c>
      <c r="T1267">
        <v>3.5999999999999997E-2</v>
      </c>
      <c r="U1267">
        <v>88936</v>
      </c>
      <c r="V1267">
        <v>0.435</v>
      </c>
      <c r="W1267">
        <v>0</v>
      </c>
      <c r="Y1267">
        <v>0</v>
      </c>
      <c r="AA1267">
        <v>0</v>
      </c>
      <c r="AB1267">
        <v>21</v>
      </c>
      <c r="AC1267">
        <v>0</v>
      </c>
      <c r="AD1267">
        <v>0</v>
      </c>
      <c r="AE1267">
        <v>3.5000000000000003E-2</v>
      </c>
      <c r="AF1267">
        <v>7.0000000000000001E-3</v>
      </c>
    </row>
    <row r="1268" spans="1:32" ht="14.4">
      <c r="A1268" t="s">
        <v>1559</v>
      </c>
      <c r="B1268" s="7" t="s">
        <v>176</v>
      </c>
      <c r="C1268" s="8" t="s">
        <v>80</v>
      </c>
      <c r="D1268" s="9" t="s">
        <v>67</v>
      </c>
      <c r="E1268" s="13">
        <v>106147384</v>
      </c>
      <c r="F1268">
        <v>1173.3141442277933</v>
      </c>
      <c r="G1268" s="14">
        <v>0.10100000000000001</v>
      </c>
      <c r="H1268" s="14">
        <v>118</v>
      </c>
      <c r="I1268" s="8"/>
      <c r="J1268">
        <v>0</v>
      </c>
      <c r="L1268">
        <v>26</v>
      </c>
      <c r="M1268">
        <v>2.8739443781226513E-4</v>
      </c>
      <c r="N1268">
        <v>2.5000000000000001E-2</v>
      </c>
      <c r="O1268">
        <v>0.05</v>
      </c>
      <c r="P1268">
        <v>69</v>
      </c>
      <c r="Q1268">
        <v>64</v>
      </c>
      <c r="R1268">
        <v>0.371</v>
      </c>
      <c r="S1268">
        <v>0.59299999999999997</v>
      </c>
      <c r="T1268">
        <v>3.5999999999999997E-2</v>
      </c>
      <c r="U1268">
        <v>90468</v>
      </c>
      <c r="V1268">
        <v>0.436</v>
      </c>
      <c r="W1268">
        <v>3100000</v>
      </c>
      <c r="X1268">
        <v>34.266259893000843</v>
      </c>
      <c r="Y1268">
        <v>9300000</v>
      </c>
      <c r="Z1268">
        <v>102.79877967900252</v>
      </c>
      <c r="AA1268">
        <v>0.318</v>
      </c>
      <c r="AB1268">
        <v>31</v>
      </c>
      <c r="AC1268">
        <v>0</v>
      </c>
      <c r="AD1268">
        <v>120</v>
      </c>
      <c r="AE1268">
        <v>0.04</v>
      </c>
      <c r="AF1268">
        <v>7.0000000000000001E-3</v>
      </c>
    </row>
    <row r="1269" spans="1:32" ht="14.4">
      <c r="A1269" t="s">
        <v>1560</v>
      </c>
      <c r="B1269" s="7" t="s">
        <v>176</v>
      </c>
      <c r="C1269" s="8" t="s">
        <v>80</v>
      </c>
      <c r="D1269" s="9" t="s">
        <v>68</v>
      </c>
      <c r="E1269" s="13">
        <v>104668675</v>
      </c>
      <c r="F1269">
        <v>1138.2845040401075</v>
      </c>
      <c r="G1269" s="14">
        <v>0.11</v>
      </c>
      <c r="H1269" s="14">
        <v>124</v>
      </c>
      <c r="I1269" s="8"/>
      <c r="J1269">
        <v>8</v>
      </c>
      <c r="K1269">
        <v>8.7000967885767736E-5</v>
      </c>
      <c r="L1269">
        <v>44</v>
      </c>
      <c r="M1269">
        <v>4.7850532337172252E-4</v>
      </c>
      <c r="N1269">
        <v>2.4E-2</v>
      </c>
      <c r="O1269">
        <v>0.05</v>
      </c>
      <c r="P1269">
        <v>69</v>
      </c>
      <c r="Q1269">
        <v>64</v>
      </c>
      <c r="R1269">
        <v>0.36399999999999999</v>
      </c>
      <c r="S1269">
        <v>0.6</v>
      </c>
      <c r="T1269">
        <v>3.6999999999999998E-2</v>
      </c>
      <c r="U1269">
        <v>91953</v>
      </c>
      <c r="V1269">
        <v>0.436</v>
      </c>
      <c r="W1269">
        <v>2300000</v>
      </c>
      <c r="X1269">
        <v>25.012778267158222</v>
      </c>
      <c r="Y1269">
        <v>5600000</v>
      </c>
      <c r="Z1269">
        <v>60.900677520037412</v>
      </c>
      <c r="AA1269">
        <v>0.318</v>
      </c>
      <c r="AB1269">
        <v>31</v>
      </c>
      <c r="AC1269">
        <v>0</v>
      </c>
      <c r="AD1269">
        <v>120</v>
      </c>
      <c r="AE1269">
        <v>4.4999999999999998E-2</v>
      </c>
      <c r="AF1269">
        <v>8.0000000000000002E-3</v>
      </c>
    </row>
    <row r="1270" spans="1:32" ht="14.4">
      <c r="A1270" t="s">
        <v>1561</v>
      </c>
      <c r="B1270" s="7" t="s">
        <v>176</v>
      </c>
      <c r="C1270" s="8" t="s">
        <v>80</v>
      </c>
      <c r="D1270" s="9" t="s">
        <v>69</v>
      </c>
      <c r="E1270" s="13">
        <v>123005090</v>
      </c>
      <c r="F1270">
        <v>1316.9568848299268</v>
      </c>
      <c r="G1270" s="14">
        <v>0.121</v>
      </c>
      <c r="H1270" s="14">
        <v>160</v>
      </c>
      <c r="I1270" s="8"/>
      <c r="J1270">
        <v>11</v>
      </c>
      <c r="K1270">
        <v>1.177717583323519E-4</v>
      </c>
      <c r="L1270">
        <v>51</v>
      </c>
      <c r="M1270">
        <v>5.4603269772272249E-4</v>
      </c>
      <c r="N1270">
        <v>2.4E-2</v>
      </c>
      <c r="O1270">
        <v>0.05</v>
      </c>
      <c r="P1270">
        <v>70</v>
      </c>
      <c r="Q1270">
        <v>64</v>
      </c>
      <c r="R1270">
        <v>0.35699999999999998</v>
      </c>
      <c r="S1270">
        <v>0.60599999999999998</v>
      </c>
      <c r="T1270">
        <v>3.6999999999999998E-2</v>
      </c>
      <c r="U1270">
        <v>93401</v>
      </c>
      <c r="V1270">
        <v>0.436</v>
      </c>
      <c r="W1270">
        <v>4000000</v>
      </c>
      <c r="X1270">
        <v>42.826093939037058</v>
      </c>
      <c r="Y1270">
        <v>9100000</v>
      </c>
      <c r="Z1270">
        <v>97.429363711309307</v>
      </c>
      <c r="AA1270">
        <v>0.318</v>
      </c>
      <c r="AB1270">
        <v>31</v>
      </c>
      <c r="AC1270">
        <v>0</v>
      </c>
      <c r="AD1270">
        <v>120</v>
      </c>
      <c r="AE1270">
        <v>0.06</v>
      </c>
      <c r="AF1270">
        <v>8.0000000000000002E-3</v>
      </c>
    </row>
    <row r="1271" spans="1:32" ht="14.4">
      <c r="A1271" t="s">
        <v>1562</v>
      </c>
      <c r="B1271" s="7" t="s">
        <v>176</v>
      </c>
      <c r="C1271" s="8" t="s">
        <v>80</v>
      </c>
      <c r="D1271" s="9" t="s">
        <v>70</v>
      </c>
      <c r="E1271" s="13">
        <v>135044456</v>
      </c>
      <c r="F1271">
        <v>1424.038889826219</v>
      </c>
      <c r="G1271" s="14">
        <v>0.13200000000000001</v>
      </c>
      <c r="H1271" s="14">
        <v>183</v>
      </c>
      <c r="I1271" s="8"/>
      <c r="J1271">
        <v>8</v>
      </c>
      <c r="K1271">
        <v>8.4359709802598272E-5</v>
      </c>
      <c r="L1271">
        <v>62</v>
      </c>
      <c r="M1271">
        <v>6.5378775097013663E-4</v>
      </c>
      <c r="N1271">
        <v>2.4E-2</v>
      </c>
      <c r="O1271">
        <v>4.9000000000000002E-2</v>
      </c>
      <c r="P1271">
        <v>70</v>
      </c>
      <c r="Q1271">
        <v>64</v>
      </c>
      <c r="R1271">
        <v>0.35</v>
      </c>
      <c r="S1271">
        <v>0.61299999999999999</v>
      </c>
      <c r="T1271">
        <v>3.6999999999999998E-2</v>
      </c>
      <c r="U1271">
        <v>94832</v>
      </c>
      <c r="V1271">
        <v>0.436</v>
      </c>
      <c r="W1271">
        <v>2900000</v>
      </c>
      <c r="X1271">
        <v>30.580394803441877</v>
      </c>
      <c r="Y1271">
        <v>12700000</v>
      </c>
      <c r="Z1271">
        <v>133.92103931162478</v>
      </c>
      <c r="AA1271">
        <v>0.318</v>
      </c>
      <c r="AB1271">
        <v>31</v>
      </c>
      <c r="AC1271">
        <v>0</v>
      </c>
      <c r="AD1271">
        <v>120</v>
      </c>
      <c r="AE1271">
        <v>7.0000000000000007E-2</v>
      </c>
      <c r="AF1271">
        <v>1.0999999999999999E-2</v>
      </c>
    </row>
    <row r="1272" spans="1:32" ht="14.4">
      <c r="A1272" t="s">
        <v>1563</v>
      </c>
      <c r="B1272" s="7" t="s">
        <v>176</v>
      </c>
      <c r="C1272" s="8" t="s">
        <v>80</v>
      </c>
      <c r="D1272" s="9" t="s">
        <v>71</v>
      </c>
      <c r="E1272" s="13">
        <v>127125253</v>
      </c>
      <c r="F1272">
        <v>1320.4800253448561</v>
      </c>
      <c r="G1272" s="14">
        <v>0.115</v>
      </c>
      <c r="H1272" s="14">
        <v>143</v>
      </c>
      <c r="I1272" s="8"/>
      <c r="J1272">
        <v>8</v>
      </c>
      <c r="K1272">
        <v>8.3097889313611434E-5</v>
      </c>
      <c r="L1272">
        <v>62</v>
      </c>
      <c r="M1272">
        <v>6.4400864218048864E-4</v>
      </c>
      <c r="N1272">
        <v>2.4E-2</v>
      </c>
      <c r="O1272">
        <v>4.9000000000000002E-2</v>
      </c>
      <c r="P1272">
        <v>70</v>
      </c>
      <c r="Q1272">
        <v>65</v>
      </c>
      <c r="R1272">
        <v>0.34300000000000003</v>
      </c>
      <c r="S1272">
        <v>0.61899999999999999</v>
      </c>
      <c r="T1272">
        <v>3.7999999999999999E-2</v>
      </c>
      <c r="U1272">
        <v>96272</v>
      </c>
      <c r="V1272">
        <v>0.437</v>
      </c>
      <c r="W1272">
        <v>2700000</v>
      </c>
      <c r="X1272">
        <v>28.045537643343859</v>
      </c>
      <c r="Y1272">
        <v>10900000</v>
      </c>
      <c r="Z1272">
        <v>113.22087418979558</v>
      </c>
      <c r="AA1272">
        <v>0.318</v>
      </c>
      <c r="AB1272">
        <v>31</v>
      </c>
      <c r="AC1272">
        <v>0</v>
      </c>
      <c r="AD1272">
        <v>120</v>
      </c>
      <c r="AE1272">
        <v>0.09</v>
      </c>
      <c r="AF1272">
        <v>0.10299999999999999</v>
      </c>
    </row>
    <row r="1273" spans="1:32" ht="14.4">
      <c r="A1273" t="s">
        <v>1564</v>
      </c>
      <c r="B1273" s="7" t="s">
        <v>176</v>
      </c>
      <c r="C1273" s="8" t="s">
        <v>80</v>
      </c>
      <c r="D1273" s="9" t="s">
        <v>72</v>
      </c>
      <c r="E1273" s="13">
        <v>150431114</v>
      </c>
      <c r="F1273">
        <v>1539.047440737444</v>
      </c>
      <c r="G1273" s="14">
        <v>0.112</v>
      </c>
      <c r="H1273" s="14">
        <v>162</v>
      </c>
      <c r="I1273" s="8"/>
      <c r="J1273">
        <v>8</v>
      </c>
      <c r="K1273">
        <v>8.1847293412315973E-5</v>
      </c>
      <c r="L1273">
        <v>40</v>
      </c>
      <c r="M1273">
        <v>4.0923646706157984E-4</v>
      </c>
      <c r="N1273">
        <v>2.3E-2</v>
      </c>
      <c r="O1273">
        <v>4.8000000000000001E-2</v>
      </c>
      <c r="P1273">
        <v>71</v>
      </c>
      <c r="Q1273">
        <v>65</v>
      </c>
      <c r="R1273">
        <v>0.33600000000000002</v>
      </c>
      <c r="S1273">
        <v>0.626</v>
      </c>
      <c r="T1273">
        <v>3.9E-2</v>
      </c>
      <c r="U1273">
        <v>97743</v>
      </c>
      <c r="V1273">
        <v>0.438</v>
      </c>
      <c r="W1273">
        <v>0</v>
      </c>
      <c r="Y1273">
        <v>10900000</v>
      </c>
      <c r="Z1273">
        <v>111.51693727428051</v>
      </c>
      <c r="AA1273">
        <v>0.318</v>
      </c>
      <c r="AB1273">
        <v>31</v>
      </c>
      <c r="AC1273">
        <v>0</v>
      </c>
      <c r="AD1273">
        <v>120</v>
      </c>
      <c r="AE1273">
        <v>9.0999999999999998E-2</v>
      </c>
      <c r="AF1273">
        <v>0.108</v>
      </c>
    </row>
    <row r="1274" spans="1:32" ht="14.4">
      <c r="A1274" t="s">
        <v>1565</v>
      </c>
      <c r="B1274" s="7" t="s">
        <v>176</v>
      </c>
      <c r="C1274" s="8" t="s">
        <v>80</v>
      </c>
      <c r="D1274" s="9" t="s">
        <v>73</v>
      </c>
      <c r="E1274" s="13">
        <v>172253739</v>
      </c>
      <c r="F1274">
        <v>1735.5540453400504</v>
      </c>
      <c r="G1274" s="14">
        <v>0.108</v>
      </c>
      <c r="H1274" s="14">
        <v>181</v>
      </c>
      <c r="I1274" s="8"/>
      <c r="J1274">
        <v>10</v>
      </c>
      <c r="K1274">
        <v>1.0075566750629723E-4</v>
      </c>
      <c r="L1274">
        <v>70</v>
      </c>
      <c r="M1274">
        <v>7.0528967254408065E-4</v>
      </c>
      <c r="N1274">
        <v>2.3E-2</v>
      </c>
      <c r="O1274">
        <v>4.7E-2</v>
      </c>
      <c r="P1274">
        <v>71</v>
      </c>
      <c r="Q1274">
        <v>65</v>
      </c>
      <c r="R1274">
        <v>0.33</v>
      </c>
      <c r="S1274">
        <v>0.63100000000000001</v>
      </c>
      <c r="T1274">
        <v>3.9E-2</v>
      </c>
      <c r="U1274">
        <v>99250</v>
      </c>
      <c r="V1274">
        <v>0.439</v>
      </c>
      <c r="W1274">
        <v>0</v>
      </c>
      <c r="Y1274">
        <v>10900000</v>
      </c>
      <c r="Z1274">
        <v>109.82367758186398</v>
      </c>
      <c r="AA1274">
        <v>0.318</v>
      </c>
      <c r="AB1274">
        <v>31</v>
      </c>
      <c r="AC1274">
        <v>0</v>
      </c>
      <c r="AD1274">
        <v>120</v>
      </c>
      <c r="AE1274">
        <v>0.1</v>
      </c>
      <c r="AF1274">
        <v>0.13900000000000001</v>
      </c>
    </row>
    <row r="1275" spans="1:32" ht="14.4">
      <c r="A1275" t="s">
        <v>1566</v>
      </c>
      <c r="B1275" s="7" t="s">
        <v>176</v>
      </c>
      <c r="C1275" s="8" t="s">
        <v>80</v>
      </c>
      <c r="D1275" s="9" t="s">
        <v>74</v>
      </c>
      <c r="E1275" s="13">
        <v>174984469</v>
      </c>
      <c r="F1275">
        <v>1736.1981723652095</v>
      </c>
      <c r="G1275" s="14">
        <v>0.107</v>
      </c>
      <c r="H1275" s="14">
        <v>187</v>
      </c>
      <c r="I1275" s="8"/>
      <c r="J1275">
        <v>10</v>
      </c>
      <c r="K1275">
        <v>9.9220129779929752E-5</v>
      </c>
      <c r="L1275">
        <v>70</v>
      </c>
      <c r="M1275">
        <v>6.9454090845950825E-4</v>
      </c>
      <c r="N1275">
        <v>2.3E-2</v>
      </c>
      <c r="O1275">
        <v>4.5999999999999999E-2</v>
      </c>
      <c r="P1275">
        <v>71</v>
      </c>
      <c r="Q1275">
        <v>66</v>
      </c>
      <c r="R1275">
        <v>0.32400000000000001</v>
      </c>
      <c r="S1275">
        <v>0.63600000000000001</v>
      </c>
      <c r="T1275">
        <v>0.04</v>
      </c>
      <c r="U1275">
        <v>100786</v>
      </c>
      <c r="V1275">
        <v>0.439</v>
      </c>
      <c r="W1275">
        <v>0</v>
      </c>
      <c r="Y1275">
        <v>10900000</v>
      </c>
      <c r="Z1275">
        <v>108.14994146012343</v>
      </c>
      <c r="AA1275">
        <v>0.318</v>
      </c>
      <c r="AB1275">
        <v>31</v>
      </c>
      <c r="AC1275">
        <v>117</v>
      </c>
      <c r="AD1275">
        <v>120</v>
      </c>
      <c r="AE1275">
        <v>0.107</v>
      </c>
      <c r="AF1275">
        <v>0.159</v>
      </c>
    </row>
    <row r="1276" spans="1:32" ht="14.4">
      <c r="A1276" t="s">
        <v>1567</v>
      </c>
      <c r="B1276" s="7" t="s">
        <v>177</v>
      </c>
      <c r="C1276" s="8" t="s">
        <v>76</v>
      </c>
      <c r="D1276" s="9" t="s">
        <v>62</v>
      </c>
      <c r="E1276" s="13">
        <v>1849196082</v>
      </c>
      <c r="F1276">
        <v>1087.7624011764706</v>
      </c>
      <c r="G1276" s="8"/>
      <c r="H1276" s="8"/>
      <c r="I1276" s="8"/>
      <c r="J1276">
        <v>0</v>
      </c>
      <c r="L1276">
        <v>0</v>
      </c>
      <c r="N1276">
        <v>2.3E-2</v>
      </c>
      <c r="O1276">
        <v>0</v>
      </c>
      <c r="P1276">
        <v>70</v>
      </c>
      <c r="Q1276">
        <v>66</v>
      </c>
      <c r="R1276">
        <v>0</v>
      </c>
      <c r="S1276">
        <v>0</v>
      </c>
      <c r="T1276">
        <v>0</v>
      </c>
      <c r="U1276">
        <v>1700000</v>
      </c>
      <c r="V1276">
        <v>0</v>
      </c>
      <c r="W1276">
        <v>0</v>
      </c>
      <c r="Y1276">
        <v>0</v>
      </c>
      <c r="AA1276">
        <v>0</v>
      </c>
      <c r="AB1276">
        <v>0</v>
      </c>
      <c r="AC1276">
        <v>0</v>
      </c>
      <c r="AD1276">
        <v>0</v>
      </c>
      <c r="AE1276">
        <v>0.129</v>
      </c>
      <c r="AF1276">
        <v>0.57976412489999996</v>
      </c>
    </row>
    <row r="1277" spans="1:32" ht="14.4">
      <c r="A1277" t="s">
        <v>1568</v>
      </c>
      <c r="B1277" s="7" t="s">
        <v>177</v>
      </c>
      <c r="C1277" s="8" t="s">
        <v>76</v>
      </c>
      <c r="D1277" s="9" t="s">
        <v>63</v>
      </c>
      <c r="E1277" s="13">
        <v>2535333632</v>
      </c>
      <c r="F1277">
        <v>1490.3610325696557</v>
      </c>
      <c r="G1277" s="8"/>
      <c r="H1277" s="8"/>
      <c r="I1277" s="8"/>
      <c r="J1277">
        <v>2528</v>
      </c>
      <c r="K1277">
        <v>1.4860500577843041E-3</v>
      </c>
      <c r="L1277">
        <v>0</v>
      </c>
      <c r="N1277">
        <v>2.1999999999999999E-2</v>
      </c>
      <c r="O1277">
        <v>0</v>
      </c>
      <c r="P1277">
        <v>70</v>
      </c>
      <c r="Q1277">
        <v>66</v>
      </c>
      <c r="R1277">
        <v>0</v>
      </c>
      <c r="S1277">
        <v>0</v>
      </c>
      <c r="T1277">
        <v>0</v>
      </c>
      <c r="U1277">
        <v>1701154</v>
      </c>
      <c r="V1277">
        <v>0</v>
      </c>
      <c r="W1277">
        <v>0</v>
      </c>
      <c r="Y1277">
        <v>0</v>
      </c>
      <c r="AA1277">
        <v>0</v>
      </c>
      <c r="AB1277">
        <v>0</v>
      </c>
      <c r="AC1277">
        <v>0</v>
      </c>
      <c r="AD1277">
        <v>0</v>
      </c>
      <c r="AE1277">
        <v>0.129</v>
      </c>
      <c r="AF1277">
        <v>0.57976412489999996</v>
      </c>
    </row>
    <row r="1278" spans="1:32" ht="14.4">
      <c r="A1278" t="s">
        <v>1569</v>
      </c>
      <c r="B1278" s="7" t="s">
        <v>177</v>
      </c>
      <c r="C1278" s="8" t="s">
        <v>76</v>
      </c>
      <c r="D1278" s="9" t="s">
        <v>64</v>
      </c>
      <c r="E1278" s="13">
        <v>2702427047</v>
      </c>
      <c r="F1278">
        <v>1587.5058285506166</v>
      </c>
      <c r="G1278" s="8"/>
      <c r="H1278" s="8"/>
      <c r="I1278" s="8"/>
      <c r="J1278">
        <v>2496</v>
      </c>
      <c r="K1278">
        <v>1.4662429287262602E-3</v>
      </c>
      <c r="L1278">
        <v>0</v>
      </c>
      <c r="N1278">
        <v>2.1000000000000001E-2</v>
      </c>
      <c r="O1278">
        <v>0</v>
      </c>
      <c r="P1278">
        <v>70</v>
      </c>
      <c r="Q1278">
        <v>66</v>
      </c>
      <c r="R1278">
        <v>0</v>
      </c>
      <c r="S1278">
        <v>0</v>
      </c>
      <c r="T1278">
        <v>0</v>
      </c>
      <c r="U1278">
        <v>1702310</v>
      </c>
      <c r="V1278">
        <v>0</v>
      </c>
      <c r="W1278">
        <v>0</v>
      </c>
      <c r="Y1278">
        <v>0</v>
      </c>
      <c r="AA1278">
        <v>0</v>
      </c>
      <c r="AB1278">
        <v>0</v>
      </c>
      <c r="AC1278">
        <v>0</v>
      </c>
      <c r="AD1278">
        <v>0</v>
      </c>
      <c r="AE1278">
        <v>0.129</v>
      </c>
      <c r="AF1278">
        <v>0.57976412489999996</v>
      </c>
    </row>
    <row r="1279" spans="1:32" ht="14.4">
      <c r="A1279" t="s">
        <v>1570</v>
      </c>
      <c r="B1279" s="7" t="s">
        <v>177</v>
      </c>
      <c r="C1279" s="8" t="s">
        <v>76</v>
      </c>
      <c r="D1279" s="9" t="s">
        <v>65</v>
      </c>
      <c r="E1279" s="13">
        <v>3355083117</v>
      </c>
      <c r="F1279">
        <v>1969.5627133150881</v>
      </c>
      <c r="G1279" s="8"/>
      <c r="H1279" s="8"/>
      <c r="I1279" s="8"/>
      <c r="J1279">
        <v>2435</v>
      </c>
      <c r="K1279">
        <v>1.4294385681897965E-3</v>
      </c>
      <c r="L1279">
        <v>0</v>
      </c>
      <c r="N1279">
        <v>1.7999999999999999E-2</v>
      </c>
      <c r="O1279">
        <v>0</v>
      </c>
      <c r="P1279">
        <v>71</v>
      </c>
      <c r="Q1279">
        <v>66</v>
      </c>
      <c r="R1279">
        <v>0</v>
      </c>
      <c r="S1279">
        <v>0</v>
      </c>
      <c r="T1279">
        <v>0</v>
      </c>
      <c r="U1279">
        <v>1703466</v>
      </c>
      <c r="V1279">
        <v>0</v>
      </c>
      <c r="W1279">
        <v>0</v>
      </c>
      <c r="Y1279">
        <v>0</v>
      </c>
      <c r="AA1279">
        <v>0</v>
      </c>
      <c r="AB1279">
        <v>0</v>
      </c>
      <c r="AC1279">
        <v>0</v>
      </c>
      <c r="AD1279">
        <v>0</v>
      </c>
      <c r="AE1279">
        <v>0.129</v>
      </c>
      <c r="AF1279">
        <v>0.57976412489999996</v>
      </c>
    </row>
    <row r="1280" spans="1:32" ht="14.4">
      <c r="A1280" t="s">
        <v>1571</v>
      </c>
      <c r="B1280" s="7" t="s">
        <v>177</v>
      </c>
      <c r="C1280" s="8" t="s">
        <v>76</v>
      </c>
      <c r="D1280" s="9" t="s">
        <v>66</v>
      </c>
      <c r="E1280" s="13">
        <v>3639935348</v>
      </c>
      <c r="F1280">
        <v>2135.3328468129589</v>
      </c>
      <c r="G1280" s="8"/>
      <c r="H1280" s="8"/>
      <c r="I1280" s="14">
        <v>0.14799999999999999</v>
      </c>
      <c r="J1280">
        <v>2216</v>
      </c>
      <c r="K1280">
        <v>1.2999949548932255E-3</v>
      </c>
      <c r="L1280">
        <v>0</v>
      </c>
      <c r="N1280">
        <v>0.02</v>
      </c>
      <c r="O1280">
        <v>0</v>
      </c>
      <c r="P1280">
        <v>71</v>
      </c>
      <c r="Q1280">
        <v>66</v>
      </c>
      <c r="R1280">
        <v>0</v>
      </c>
      <c r="S1280">
        <v>0</v>
      </c>
      <c r="T1280">
        <v>0</v>
      </c>
      <c r="U1280">
        <v>1704622</v>
      </c>
      <c r="V1280">
        <v>0</v>
      </c>
      <c r="W1280">
        <v>0</v>
      </c>
      <c r="Y1280">
        <v>0</v>
      </c>
      <c r="AA1280">
        <v>0</v>
      </c>
      <c r="AB1280">
        <v>0</v>
      </c>
      <c r="AC1280">
        <v>0</v>
      </c>
      <c r="AD1280">
        <v>0</v>
      </c>
      <c r="AE1280">
        <v>0.129</v>
      </c>
      <c r="AF1280">
        <v>0.57976412489999996</v>
      </c>
    </row>
    <row r="1281" spans="1:32" ht="14.4">
      <c r="A1281" t="s">
        <v>1572</v>
      </c>
      <c r="B1281" s="7" t="s">
        <v>177</v>
      </c>
      <c r="C1281" s="8" t="s">
        <v>76</v>
      </c>
      <c r="D1281" s="9" t="s">
        <v>67</v>
      </c>
      <c r="E1281" s="13">
        <v>3743116980</v>
      </c>
      <c r="F1281">
        <v>2194.3726506349003</v>
      </c>
      <c r="G1281" s="8"/>
      <c r="H1281" s="8"/>
      <c r="I1281" s="14">
        <v>0.14000000000000001</v>
      </c>
      <c r="J1281">
        <v>1902</v>
      </c>
      <c r="K1281">
        <v>1.1150324191865305E-3</v>
      </c>
      <c r="L1281">
        <v>0</v>
      </c>
      <c r="N1281">
        <v>2.1000000000000001E-2</v>
      </c>
      <c r="O1281">
        <v>0</v>
      </c>
      <c r="P1281">
        <v>71</v>
      </c>
      <c r="Q1281">
        <v>67</v>
      </c>
      <c r="R1281">
        <v>0</v>
      </c>
      <c r="S1281">
        <v>0</v>
      </c>
      <c r="T1281">
        <v>0</v>
      </c>
      <c r="U1281">
        <v>1705780</v>
      </c>
      <c r="V1281">
        <v>0</v>
      </c>
      <c r="W1281">
        <v>0</v>
      </c>
      <c r="Y1281">
        <v>0</v>
      </c>
      <c r="AA1281">
        <v>0</v>
      </c>
      <c r="AB1281">
        <v>0</v>
      </c>
      <c r="AC1281">
        <v>0</v>
      </c>
      <c r="AD1281">
        <v>0</v>
      </c>
      <c r="AE1281">
        <v>0.129</v>
      </c>
      <c r="AF1281">
        <v>0.57976412489999996</v>
      </c>
    </row>
    <row r="1282" spans="1:32" ht="14.4">
      <c r="A1282" t="s">
        <v>1573</v>
      </c>
      <c r="B1282" s="7" t="s">
        <v>177</v>
      </c>
      <c r="C1282" s="8" t="s">
        <v>76</v>
      </c>
      <c r="D1282" s="9" t="s">
        <v>68</v>
      </c>
      <c r="E1282" s="13">
        <v>3918176308</v>
      </c>
      <c r="F1282">
        <v>2278.6241800113521</v>
      </c>
      <c r="G1282" s="8"/>
      <c r="H1282" s="8"/>
      <c r="I1282" s="14">
        <v>0.14599999999999999</v>
      </c>
      <c r="J1282">
        <v>2005</v>
      </c>
      <c r="K1282">
        <v>1.1660122265541402E-3</v>
      </c>
      <c r="L1282">
        <v>0</v>
      </c>
      <c r="N1282">
        <v>1.9E-2</v>
      </c>
      <c r="O1282">
        <v>0</v>
      </c>
      <c r="P1282">
        <v>71</v>
      </c>
      <c r="Q1282">
        <v>67</v>
      </c>
      <c r="R1282">
        <v>0</v>
      </c>
      <c r="S1282">
        <v>0</v>
      </c>
      <c r="T1282">
        <v>0</v>
      </c>
      <c r="U1282">
        <v>1719536</v>
      </c>
      <c r="V1282">
        <v>0</v>
      </c>
      <c r="W1282">
        <v>0</v>
      </c>
      <c r="Y1282">
        <v>0</v>
      </c>
      <c r="AA1282">
        <v>0</v>
      </c>
      <c r="AB1282">
        <v>0</v>
      </c>
      <c r="AC1282">
        <v>0</v>
      </c>
      <c r="AD1282">
        <v>0</v>
      </c>
      <c r="AE1282">
        <v>0.129</v>
      </c>
      <c r="AF1282">
        <v>0.57976412489999996</v>
      </c>
    </row>
    <row r="1283" spans="1:32" ht="14.4">
      <c r="A1283" t="s">
        <v>1574</v>
      </c>
      <c r="B1283" s="7" t="s">
        <v>177</v>
      </c>
      <c r="C1283" s="8" t="s">
        <v>76</v>
      </c>
      <c r="D1283" s="9" t="s">
        <v>69</v>
      </c>
      <c r="E1283" s="13">
        <v>4743437689</v>
      </c>
      <c r="F1283">
        <v>2736.4871022566003</v>
      </c>
      <c r="G1283" s="8"/>
      <c r="H1283" s="8"/>
      <c r="I1283" s="14">
        <v>0.14099999999999999</v>
      </c>
      <c r="J1283">
        <v>2045</v>
      </c>
      <c r="K1283">
        <v>1.1797595944165354E-3</v>
      </c>
      <c r="L1283">
        <v>0</v>
      </c>
      <c r="N1283">
        <v>1.9E-2</v>
      </c>
      <c r="O1283">
        <v>0</v>
      </c>
      <c r="P1283">
        <v>71</v>
      </c>
      <c r="Q1283">
        <v>67</v>
      </c>
      <c r="R1283">
        <v>0</v>
      </c>
      <c r="S1283">
        <v>0</v>
      </c>
      <c r="T1283">
        <v>0</v>
      </c>
      <c r="U1283">
        <v>1733404</v>
      </c>
      <c r="V1283">
        <v>0</v>
      </c>
      <c r="W1283">
        <v>0</v>
      </c>
      <c r="Y1283">
        <v>0</v>
      </c>
      <c r="AA1283">
        <v>0</v>
      </c>
      <c r="AB1283">
        <v>0</v>
      </c>
      <c r="AC1283">
        <v>0</v>
      </c>
      <c r="AD1283">
        <v>0</v>
      </c>
      <c r="AE1283">
        <v>0.129</v>
      </c>
      <c r="AF1283">
        <v>0.57976412489999996</v>
      </c>
    </row>
    <row r="1284" spans="1:32" ht="14.4">
      <c r="A1284" t="s">
        <v>1575</v>
      </c>
      <c r="B1284" s="7" t="s">
        <v>177</v>
      </c>
      <c r="C1284" s="8" t="s">
        <v>76</v>
      </c>
      <c r="D1284" s="9" t="s">
        <v>70</v>
      </c>
      <c r="E1284" s="13">
        <v>5771473142</v>
      </c>
      <c r="F1284">
        <v>3302.9239393996622</v>
      </c>
      <c r="G1284" s="8"/>
      <c r="H1284" s="8"/>
      <c r="I1284" s="14">
        <v>0.13800000000000001</v>
      </c>
      <c r="J1284">
        <v>1946</v>
      </c>
      <c r="K1284">
        <v>1.1136654070687422E-3</v>
      </c>
      <c r="L1284">
        <v>0</v>
      </c>
      <c r="N1284">
        <v>1.9E-2</v>
      </c>
      <c r="O1284">
        <v>0</v>
      </c>
      <c r="P1284">
        <v>72</v>
      </c>
      <c r="Q1284">
        <v>67</v>
      </c>
      <c r="R1284">
        <v>0</v>
      </c>
      <c r="S1284">
        <v>0</v>
      </c>
      <c r="T1284">
        <v>0</v>
      </c>
      <c r="U1284">
        <v>1747383</v>
      </c>
      <c r="V1284">
        <v>0</v>
      </c>
      <c r="W1284">
        <v>0</v>
      </c>
      <c r="Y1284">
        <v>0</v>
      </c>
      <c r="AA1284">
        <v>0</v>
      </c>
      <c r="AB1284">
        <v>0</v>
      </c>
      <c r="AC1284">
        <v>0</v>
      </c>
      <c r="AD1284">
        <v>0</v>
      </c>
      <c r="AE1284">
        <v>0.129</v>
      </c>
      <c r="AF1284">
        <v>0.57976412489999996</v>
      </c>
    </row>
    <row r="1285" spans="1:32" ht="14.4">
      <c r="A1285" t="s">
        <v>1576</v>
      </c>
      <c r="B1285" s="7" t="s">
        <v>177</v>
      </c>
      <c r="C1285" s="8" t="s">
        <v>76</v>
      </c>
      <c r="D1285" s="9" t="s">
        <v>71</v>
      </c>
      <c r="E1285" s="13">
        <v>5620572910</v>
      </c>
      <c r="F1285">
        <v>3190.8350109056391</v>
      </c>
      <c r="G1285" s="8"/>
      <c r="H1285" s="8"/>
      <c r="I1285" s="14">
        <v>0.14099999999999999</v>
      </c>
      <c r="J1285">
        <v>1946</v>
      </c>
      <c r="K1285">
        <v>1.1047565845422641E-3</v>
      </c>
      <c r="N1285">
        <v>1.9E-2</v>
      </c>
      <c r="O1285">
        <v>0</v>
      </c>
      <c r="P1285">
        <v>72</v>
      </c>
      <c r="Q1285">
        <v>68</v>
      </c>
      <c r="R1285">
        <v>0</v>
      </c>
      <c r="S1285">
        <v>0</v>
      </c>
      <c r="T1285">
        <v>0</v>
      </c>
      <c r="U1285">
        <v>1761474</v>
      </c>
      <c r="V1285">
        <v>0</v>
      </c>
      <c r="W1285">
        <v>0</v>
      </c>
      <c r="Y1285">
        <v>0</v>
      </c>
      <c r="AA1285">
        <v>0.28299999999999997</v>
      </c>
      <c r="AB1285">
        <v>52</v>
      </c>
      <c r="AC1285">
        <v>0</v>
      </c>
      <c r="AD1285">
        <v>163</v>
      </c>
      <c r="AE1285">
        <v>0.129</v>
      </c>
      <c r="AF1285">
        <v>0.57976412489999996</v>
      </c>
    </row>
    <row r="1286" spans="1:32" ht="14.4">
      <c r="A1286" t="s">
        <v>1577</v>
      </c>
      <c r="B1286" s="7" t="s">
        <v>177</v>
      </c>
      <c r="C1286" s="8" t="s">
        <v>76</v>
      </c>
      <c r="D1286" s="9" t="s">
        <v>72</v>
      </c>
      <c r="E1286" s="13">
        <v>5740438192</v>
      </c>
      <c r="F1286">
        <v>3232.8112002162552</v>
      </c>
      <c r="G1286" s="8"/>
      <c r="H1286" s="8"/>
      <c r="I1286" s="14">
        <v>0.14299999999999999</v>
      </c>
      <c r="J1286">
        <v>1994</v>
      </c>
      <c r="K1286">
        <v>1.1229500810956928E-3</v>
      </c>
      <c r="L1286">
        <v>0</v>
      </c>
      <c r="N1286">
        <v>1.9E-2</v>
      </c>
      <c r="O1286">
        <v>0</v>
      </c>
      <c r="P1286">
        <v>72</v>
      </c>
      <c r="Q1286">
        <v>68</v>
      </c>
      <c r="R1286">
        <v>0.27500000000000002</v>
      </c>
      <c r="S1286">
        <v>0.65900000000000003</v>
      </c>
      <c r="T1286">
        <v>6.7000000000000004E-2</v>
      </c>
      <c r="U1286">
        <v>1775680</v>
      </c>
      <c r="V1286">
        <v>0</v>
      </c>
      <c r="W1286">
        <v>0</v>
      </c>
      <c r="Y1286">
        <v>0</v>
      </c>
      <c r="AA1286">
        <v>0.16500000000000001</v>
      </c>
      <c r="AB1286">
        <v>58</v>
      </c>
      <c r="AC1286">
        <v>0</v>
      </c>
      <c r="AD1286">
        <v>163</v>
      </c>
      <c r="AE1286">
        <v>0.129</v>
      </c>
      <c r="AF1286">
        <v>0.57976412489999996</v>
      </c>
    </row>
    <row r="1287" spans="1:32" ht="14.4">
      <c r="A1287" t="s">
        <v>1578</v>
      </c>
      <c r="B1287" s="7" t="s">
        <v>177</v>
      </c>
      <c r="C1287" s="8" t="s">
        <v>76</v>
      </c>
      <c r="D1287" s="9" t="s">
        <v>73</v>
      </c>
      <c r="E1287" s="13">
        <v>6630214452</v>
      </c>
      <c r="F1287">
        <v>3702.051167057612</v>
      </c>
      <c r="G1287" s="8"/>
      <c r="H1287" s="8"/>
      <c r="I1287" s="14">
        <v>0.13900000000000001</v>
      </c>
      <c r="J1287">
        <v>1966</v>
      </c>
      <c r="K1287">
        <v>1.0977371316005912E-3</v>
      </c>
      <c r="L1287">
        <v>0</v>
      </c>
      <c r="N1287">
        <v>1.7999999999999999E-2</v>
      </c>
      <c r="O1287">
        <v>0</v>
      </c>
      <c r="P1287">
        <v>72</v>
      </c>
      <c r="Q1287">
        <v>68</v>
      </c>
      <c r="R1287">
        <v>0</v>
      </c>
      <c r="S1287">
        <v>0</v>
      </c>
      <c r="T1287">
        <v>0</v>
      </c>
      <c r="U1287">
        <v>1790957</v>
      </c>
      <c r="V1287">
        <v>0</v>
      </c>
      <c r="W1287">
        <v>0</v>
      </c>
      <c r="Y1287">
        <v>0</v>
      </c>
      <c r="AA1287">
        <v>0.154</v>
      </c>
      <c r="AB1287">
        <v>58</v>
      </c>
      <c r="AC1287">
        <v>0</v>
      </c>
      <c r="AD1287">
        <v>164</v>
      </c>
      <c r="AE1287">
        <v>0.129</v>
      </c>
      <c r="AF1287">
        <v>0.57976412489999996</v>
      </c>
    </row>
    <row r="1288" spans="1:32" ht="14.4">
      <c r="A1288" t="s">
        <v>1579</v>
      </c>
      <c r="B1288" s="7" t="s">
        <v>177</v>
      </c>
      <c r="C1288" s="8" t="s">
        <v>76</v>
      </c>
      <c r="D1288" s="9" t="s">
        <v>74</v>
      </c>
      <c r="E1288" s="13">
        <v>6445460830</v>
      </c>
      <c r="F1288">
        <v>3566.7309111917066</v>
      </c>
      <c r="G1288" s="8"/>
      <c r="H1288" s="8"/>
      <c r="I1288" s="14">
        <v>0.129</v>
      </c>
      <c r="J1288">
        <v>1966</v>
      </c>
      <c r="K1288">
        <v>1.0879273268972599E-3</v>
      </c>
      <c r="N1288">
        <v>1.7999999999999999E-2</v>
      </c>
      <c r="O1288">
        <v>0</v>
      </c>
      <c r="P1288">
        <v>73</v>
      </c>
      <c r="Q1288">
        <v>68</v>
      </c>
      <c r="R1288">
        <v>0</v>
      </c>
      <c r="S1288">
        <v>0</v>
      </c>
      <c r="T1288">
        <v>0</v>
      </c>
      <c r="U1288">
        <v>1807106</v>
      </c>
      <c r="V1288">
        <v>0</v>
      </c>
      <c r="W1288">
        <v>0</v>
      </c>
      <c r="Y1288">
        <v>0</v>
      </c>
      <c r="AA1288">
        <v>0.154</v>
      </c>
      <c r="AB1288">
        <v>52</v>
      </c>
      <c r="AC1288">
        <v>96</v>
      </c>
      <c r="AD1288">
        <v>164</v>
      </c>
      <c r="AE1288">
        <v>0.129</v>
      </c>
      <c r="AF1288">
        <v>0.57976412489999996</v>
      </c>
    </row>
    <row r="1289" spans="1:32" ht="14.4">
      <c r="A1289" t="s">
        <v>1580</v>
      </c>
      <c r="B1289" s="7" t="s">
        <v>178</v>
      </c>
      <c r="C1289" s="8" t="s">
        <v>93</v>
      </c>
      <c r="D1289" s="9" t="s">
        <v>62</v>
      </c>
      <c r="E1289" s="13">
        <v>37718011469</v>
      </c>
      <c r="F1289">
        <v>19786.695038009559</v>
      </c>
      <c r="G1289" s="14">
        <v>2.5000000000000001E-2</v>
      </c>
      <c r="H1289" s="14">
        <v>494</v>
      </c>
      <c r="I1289" s="14">
        <v>8.8999999999999996E-2</v>
      </c>
      <c r="J1289">
        <v>0</v>
      </c>
      <c r="L1289">
        <v>0</v>
      </c>
      <c r="N1289">
        <v>2.4E-2</v>
      </c>
      <c r="O1289">
        <v>1.0999999999999999E-2</v>
      </c>
      <c r="P1289">
        <v>74</v>
      </c>
      <c r="Q1289">
        <v>72</v>
      </c>
      <c r="R1289">
        <v>0.25700000000000001</v>
      </c>
      <c r="S1289">
        <v>0.71199999999999997</v>
      </c>
      <c r="T1289">
        <v>3.1E-2</v>
      </c>
      <c r="U1289">
        <v>1906231</v>
      </c>
      <c r="V1289">
        <v>0.98099999999999998</v>
      </c>
      <c r="W1289">
        <v>394000000</v>
      </c>
      <c r="X1289">
        <v>206.69058471927065</v>
      </c>
      <c r="Y1289">
        <v>2852000000</v>
      </c>
      <c r="Z1289">
        <v>1496.1460599476138</v>
      </c>
      <c r="AA1289">
        <v>0</v>
      </c>
      <c r="AB1289">
        <v>0</v>
      </c>
      <c r="AC1289">
        <v>0</v>
      </c>
      <c r="AD1289">
        <v>0</v>
      </c>
      <c r="AE1289">
        <v>6.7000000000000004E-2</v>
      </c>
      <c r="AF1289">
        <v>0.25</v>
      </c>
    </row>
    <row r="1290" spans="1:32" ht="14.4">
      <c r="A1290" t="s">
        <v>1581</v>
      </c>
      <c r="B1290" s="7" t="s">
        <v>178</v>
      </c>
      <c r="C1290" s="8" t="s">
        <v>93</v>
      </c>
      <c r="D1290" s="9" t="s">
        <v>63</v>
      </c>
      <c r="E1290" s="13">
        <v>34890773740</v>
      </c>
      <c r="F1290">
        <v>17616.229059418238</v>
      </c>
      <c r="G1290" s="14">
        <v>3.5999999999999997E-2</v>
      </c>
      <c r="H1290" s="14">
        <v>634</v>
      </c>
      <c r="I1290" s="14">
        <v>7.9000000000000001E-2</v>
      </c>
      <c r="J1290">
        <v>32523</v>
      </c>
      <c r="K1290">
        <v>1.6420748418159308E-2</v>
      </c>
      <c r="L1290">
        <v>0</v>
      </c>
      <c r="N1290">
        <v>2.3E-2</v>
      </c>
      <c r="O1290">
        <v>1.0999999999999999E-2</v>
      </c>
      <c r="P1290">
        <v>74</v>
      </c>
      <c r="Q1290">
        <v>73</v>
      </c>
      <c r="R1290">
        <v>0.25700000000000001</v>
      </c>
      <c r="S1290">
        <v>0.71099999999999997</v>
      </c>
      <c r="T1290">
        <v>3.3000000000000002E-2</v>
      </c>
      <c r="U1290">
        <v>1980604</v>
      </c>
      <c r="V1290">
        <v>0.98099999999999998</v>
      </c>
      <c r="W1290">
        <v>286000000</v>
      </c>
      <c r="X1290">
        <v>144.40039503101073</v>
      </c>
      <c r="Y1290">
        <v>3207000000</v>
      </c>
      <c r="Z1290">
        <v>1619.2030309945856</v>
      </c>
      <c r="AA1290">
        <v>0</v>
      </c>
      <c r="AB1290">
        <v>0</v>
      </c>
      <c r="AC1290">
        <v>0</v>
      </c>
      <c r="AD1290">
        <v>0</v>
      </c>
      <c r="AE1290">
        <v>8.5999999999999993E-2</v>
      </c>
      <c r="AF1290">
        <v>0.443</v>
      </c>
    </row>
    <row r="1291" spans="1:32" ht="14.4">
      <c r="A1291" t="s">
        <v>1582</v>
      </c>
      <c r="B1291" s="7" t="s">
        <v>178</v>
      </c>
      <c r="C1291" s="8" t="s">
        <v>93</v>
      </c>
      <c r="D1291" s="9" t="s">
        <v>64</v>
      </c>
      <c r="E1291" s="13">
        <v>38138801497</v>
      </c>
      <c r="F1291">
        <v>18620.352331669459</v>
      </c>
      <c r="G1291" s="14">
        <v>3.5999999999999997E-2</v>
      </c>
      <c r="H1291" s="14">
        <v>661</v>
      </c>
      <c r="I1291" s="14">
        <v>6.5000000000000002E-2</v>
      </c>
      <c r="J1291">
        <v>32586</v>
      </c>
      <c r="K1291">
        <v>1.5909330583644823E-2</v>
      </c>
      <c r="L1291">
        <v>93696</v>
      </c>
      <c r="M1291">
        <v>4.5744817969839355E-2</v>
      </c>
      <c r="N1291">
        <v>2.1999999999999999E-2</v>
      </c>
      <c r="O1291">
        <v>1.0999999999999999E-2</v>
      </c>
      <c r="P1291">
        <v>74</v>
      </c>
      <c r="Q1291">
        <v>73</v>
      </c>
      <c r="R1291">
        <v>0.25600000000000001</v>
      </c>
      <c r="S1291">
        <v>0.71</v>
      </c>
      <c r="T1291">
        <v>3.4000000000000002E-2</v>
      </c>
      <c r="U1291">
        <v>2048232</v>
      </c>
      <c r="V1291">
        <v>0.98099999999999998</v>
      </c>
      <c r="W1291">
        <v>320000000</v>
      </c>
      <c r="X1291">
        <v>156.23230180956062</v>
      </c>
      <c r="Y1291">
        <v>3412000000</v>
      </c>
      <c r="Z1291">
        <v>1665.8269180444404</v>
      </c>
      <c r="AA1291">
        <v>0</v>
      </c>
      <c r="AB1291">
        <v>0</v>
      </c>
      <c r="AC1291">
        <v>0</v>
      </c>
      <c r="AD1291">
        <v>0</v>
      </c>
      <c r="AE1291">
        <v>0.10199999999999999</v>
      </c>
      <c r="AF1291">
        <v>0.59899999999999998</v>
      </c>
    </row>
    <row r="1292" spans="1:32" ht="14.4">
      <c r="A1292" t="s">
        <v>1583</v>
      </c>
      <c r="B1292" s="7" t="s">
        <v>178</v>
      </c>
      <c r="C1292" s="8" t="s">
        <v>93</v>
      </c>
      <c r="D1292" s="9" t="s">
        <v>65</v>
      </c>
      <c r="E1292" s="13">
        <v>47875837662</v>
      </c>
      <c r="F1292">
        <v>22621.858292071312</v>
      </c>
      <c r="G1292" s="14">
        <v>3.2000000000000001E-2</v>
      </c>
      <c r="H1292" s="14">
        <v>728</v>
      </c>
      <c r="I1292" s="14">
        <v>5.3999999999999999E-2</v>
      </c>
      <c r="J1292">
        <v>30815</v>
      </c>
      <c r="K1292">
        <v>1.4560425411072728E-2</v>
      </c>
      <c r="L1292">
        <v>81869</v>
      </c>
      <c r="M1292">
        <v>3.8684000258936008E-2</v>
      </c>
      <c r="N1292">
        <v>2.1999999999999999E-2</v>
      </c>
      <c r="O1292">
        <v>0.01</v>
      </c>
      <c r="P1292">
        <v>75</v>
      </c>
      <c r="Q1292">
        <v>73</v>
      </c>
      <c r="R1292">
        <v>0.25600000000000001</v>
      </c>
      <c r="S1292">
        <v>0.71</v>
      </c>
      <c r="T1292">
        <v>3.4000000000000002E-2</v>
      </c>
      <c r="U1292">
        <v>2116353</v>
      </c>
      <c r="V1292">
        <v>0.98199999999999998</v>
      </c>
      <c r="W1292">
        <v>328000000</v>
      </c>
      <c r="X1292">
        <v>154.98359678182231</v>
      </c>
      <c r="Y1292">
        <v>3750000000</v>
      </c>
      <c r="Z1292">
        <v>1771.9161217433953</v>
      </c>
      <c r="AA1292">
        <v>0</v>
      </c>
      <c r="AB1292">
        <v>35</v>
      </c>
      <c r="AC1292">
        <v>0</v>
      </c>
      <c r="AD1292">
        <v>0</v>
      </c>
      <c r="AE1292">
        <v>0.224</v>
      </c>
      <c r="AF1292">
        <v>0.67100000000000004</v>
      </c>
    </row>
    <row r="1293" spans="1:32" ht="14.4">
      <c r="A1293" t="s">
        <v>1584</v>
      </c>
      <c r="B1293" s="7" t="s">
        <v>178</v>
      </c>
      <c r="C1293" s="8" t="s">
        <v>93</v>
      </c>
      <c r="D1293" s="9" t="s">
        <v>66</v>
      </c>
      <c r="E1293" s="13">
        <v>59440511982</v>
      </c>
      <c r="F1293">
        <v>27061.885766499458</v>
      </c>
      <c r="G1293" s="14">
        <v>2.7E-2</v>
      </c>
      <c r="H1293" s="14">
        <v>743</v>
      </c>
      <c r="I1293" s="14">
        <v>5.6000000000000001E-2</v>
      </c>
      <c r="J1293">
        <v>28843</v>
      </c>
      <c r="K1293">
        <v>1.3131548587594801E-2</v>
      </c>
      <c r="L1293">
        <v>79959</v>
      </c>
      <c r="M1293">
        <v>3.640347722204669E-2</v>
      </c>
      <c r="N1293">
        <v>2.1000000000000001E-2</v>
      </c>
      <c r="O1293">
        <v>0.01</v>
      </c>
      <c r="P1293">
        <v>75</v>
      </c>
      <c r="Q1293">
        <v>73</v>
      </c>
      <c r="R1293">
        <v>0.255</v>
      </c>
      <c r="S1293">
        <v>0.71099999999999997</v>
      </c>
      <c r="T1293">
        <v>3.4000000000000002E-2</v>
      </c>
      <c r="U1293">
        <v>2196466</v>
      </c>
      <c r="V1293">
        <v>0.98199999999999998</v>
      </c>
      <c r="W1293">
        <v>398000000</v>
      </c>
      <c r="X1293">
        <v>181.20016426386749</v>
      </c>
      <c r="Y1293">
        <v>4147000000</v>
      </c>
      <c r="Z1293">
        <v>1888.032867342358</v>
      </c>
      <c r="AA1293">
        <v>0</v>
      </c>
      <c r="AB1293">
        <v>35</v>
      </c>
      <c r="AC1293">
        <v>0</v>
      </c>
      <c r="AD1293">
        <v>0</v>
      </c>
      <c r="AE1293">
        <v>0.22900000000000001</v>
      </c>
      <c r="AF1293">
        <v>0.80800000000000005</v>
      </c>
    </row>
    <row r="1294" spans="1:32" ht="14.4">
      <c r="A1294" t="s">
        <v>1585</v>
      </c>
      <c r="B1294" s="7" t="s">
        <v>178</v>
      </c>
      <c r="C1294" s="8" t="s">
        <v>93</v>
      </c>
      <c r="D1294" s="9" t="s">
        <v>67</v>
      </c>
      <c r="E1294" s="13">
        <v>80797945205</v>
      </c>
      <c r="F1294">
        <v>35185.93067193772</v>
      </c>
      <c r="G1294" s="14">
        <v>2.4E-2</v>
      </c>
      <c r="H1294" s="14">
        <v>834</v>
      </c>
      <c r="I1294" s="14">
        <v>7.4999999999999997E-2</v>
      </c>
      <c r="J1294">
        <v>20067</v>
      </c>
      <c r="K1294">
        <v>8.7387874654772831E-3</v>
      </c>
      <c r="L1294">
        <v>55122</v>
      </c>
      <c r="M1294">
        <v>2.4004556868093822E-2</v>
      </c>
      <c r="N1294">
        <v>2.1000000000000001E-2</v>
      </c>
      <c r="O1294">
        <v>0.01</v>
      </c>
      <c r="P1294">
        <v>75</v>
      </c>
      <c r="Q1294">
        <v>73</v>
      </c>
      <c r="R1294">
        <v>0.255</v>
      </c>
      <c r="S1294">
        <v>0.71199999999999997</v>
      </c>
      <c r="T1294">
        <v>3.3000000000000002E-2</v>
      </c>
      <c r="U1294">
        <v>2296314</v>
      </c>
      <c r="V1294">
        <v>0.98199999999999998</v>
      </c>
      <c r="W1294">
        <v>413000000</v>
      </c>
      <c r="X1294">
        <v>179.85345209757898</v>
      </c>
      <c r="Y1294">
        <v>4997000000</v>
      </c>
      <c r="Z1294">
        <v>2176.0961262266396</v>
      </c>
      <c r="AA1294">
        <v>0.107</v>
      </c>
      <c r="AB1294">
        <v>35</v>
      </c>
      <c r="AC1294">
        <v>0</v>
      </c>
      <c r="AD1294">
        <v>98</v>
      </c>
      <c r="AE1294">
        <v>0.25900000000000001</v>
      </c>
      <c r="AF1294">
        <v>0.60199999999999998</v>
      </c>
    </row>
    <row r="1295" spans="1:32" ht="14.4">
      <c r="A1295" t="s">
        <v>1586</v>
      </c>
      <c r="B1295" s="7" t="s">
        <v>178</v>
      </c>
      <c r="C1295" s="8" t="s">
        <v>93</v>
      </c>
      <c r="D1295" s="9" t="s">
        <v>68</v>
      </c>
      <c r="E1295" s="13">
        <v>102000000000</v>
      </c>
      <c r="F1295">
        <v>42193.307396859083</v>
      </c>
      <c r="G1295" s="14">
        <v>2.1999999999999999E-2</v>
      </c>
      <c r="H1295" s="14">
        <v>943</v>
      </c>
      <c r="I1295" s="14">
        <v>8.5999999999999993E-2</v>
      </c>
      <c r="J1295">
        <v>23469</v>
      </c>
      <c r="K1295">
        <v>9.708183640165546E-3</v>
      </c>
      <c r="L1295">
        <v>63534</v>
      </c>
      <c r="M1295">
        <v>2.6281466589725931E-2</v>
      </c>
      <c r="N1295">
        <v>2.1000000000000001E-2</v>
      </c>
      <c r="O1295">
        <v>0.01</v>
      </c>
      <c r="P1295">
        <v>75</v>
      </c>
      <c r="Q1295">
        <v>73</v>
      </c>
      <c r="R1295">
        <v>0.255</v>
      </c>
      <c r="S1295">
        <v>0.71499999999999997</v>
      </c>
      <c r="T1295">
        <v>3.1E-2</v>
      </c>
      <c r="U1295">
        <v>2417445</v>
      </c>
      <c r="V1295">
        <v>0.98199999999999998</v>
      </c>
      <c r="W1295">
        <v>508000000</v>
      </c>
      <c r="X1295">
        <v>210.13921723141581</v>
      </c>
      <c r="Y1295">
        <v>6074000000</v>
      </c>
      <c r="Z1295">
        <v>2512.5700894953143</v>
      </c>
      <c r="AA1295">
        <v>0.107</v>
      </c>
      <c r="AB1295">
        <v>35</v>
      </c>
      <c r="AC1295">
        <v>0</v>
      </c>
      <c r="AD1295">
        <v>98</v>
      </c>
      <c r="AE1295">
        <v>0.28799999999999998</v>
      </c>
      <c r="AF1295">
        <v>0.48799999999999999</v>
      </c>
    </row>
    <row r="1296" spans="1:32" ht="14.4">
      <c r="A1296" t="s">
        <v>1587</v>
      </c>
      <c r="B1296" s="7" t="s">
        <v>178</v>
      </c>
      <c r="C1296" s="8" t="s">
        <v>93</v>
      </c>
      <c r="D1296" s="9" t="s">
        <v>69</v>
      </c>
      <c r="E1296" s="13">
        <v>115000000000</v>
      </c>
      <c r="F1296">
        <v>45011.194088268909</v>
      </c>
      <c r="G1296" s="14">
        <v>2.1000000000000001E-2</v>
      </c>
      <c r="H1296" s="14">
        <v>954</v>
      </c>
      <c r="I1296" s="14">
        <v>8.5000000000000006E-2</v>
      </c>
      <c r="J1296">
        <v>26389</v>
      </c>
      <c r="K1296">
        <v>1.032869913735068E-2</v>
      </c>
      <c r="L1296">
        <v>75236</v>
      </c>
      <c r="M1296">
        <v>2.9447497377608694E-2</v>
      </c>
      <c r="N1296">
        <v>2.1000000000000001E-2</v>
      </c>
      <c r="O1296">
        <v>0.01</v>
      </c>
      <c r="P1296">
        <v>75</v>
      </c>
      <c r="Q1296">
        <v>73</v>
      </c>
      <c r="R1296">
        <v>0.254</v>
      </c>
      <c r="S1296">
        <v>0.71799999999999997</v>
      </c>
      <c r="T1296">
        <v>2.8000000000000001E-2</v>
      </c>
      <c r="U1296">
        <v>2554920</v>
      </c>
      <c r="V1296">
        <v>0.98199999999999998</v>
      </c>
      <c r="W1296">
        <v>530000000</v>
      </c>
      <c r="X1296">
        <v>207.44289449376106</v>
      </c>
      <c r="Y1296">
        <v>7267000000</v>
      </c>
      <c r="Z1296">
        <v>2844.3160646908709</v>
      </c>
      <c r="AA1296">
        <v>0.107</v>
      </c>
      <c r="AB1296">
        <v>35</v>
      </c>
      <c r="AC1296">
        <v>0</v>
      </c>
      <c r="AD1296">
        <v>98</v>
      </c>
      <c r="AE1296">
        <v>0.34799999999999998</v>
      </c>
      <c r="AF1296">
        <v>0.55800000000000005</v>
      </c>
    </row>
    <row r="1297" spans="1:32" ht="14.4">
      <c r="A1297" t="s">
        <v>1588</v>
      </c>
      <c r="B1297" s="7" t="s">
        <v>178</v>
      </c>
      <c r="C1297" s="8" t="s">
        <v>93</v>
      </c>
      <c r="D1297" s="9" t="s">
        <v>70</v>
      </c>
      <c r="E1297" s="13">
        <v>147000000000</v>
      </c>
      <c r="F1297">
        <v>54399.695657757082</v>
      </c>
      <c r="G1297" s="14">
        <v>1.9E-2</v>
      </c>
      <c r="H1297" s="14">
        <v>1049</v>
      </c>
      <c r="I1297" s="14">
        <v>7.5999999999999998E-2</v>
      </c>
      <c r="J1297">
        <v>26399</v>
      </c>
      <c r="K1297">
        <v>9.7693711950280898E-3</v>
      </c>
      <c r="L1297">
        <v>71547</v>
      </c>
      <c r="M1297">
        <v>2.647710901513977E-2</v>
      </c>
      <c r="N1297">
        <v>2.1000000000000001E-2</v>
      </c>
      <c r="O1297">
        <v>0.01</v>
      </c>
      <c r="P1297">
        <v>75</v>
      </c>
      <c r="Q1297">
        <v>73</v>
      </c>
      <c r="R1297">
        <v>0.254</v>
      </c>
      <c r="S1297">
        <v>0.72099999999999997</v>
      </c>
      <c r="T1297">
        <v>2.5000000000000001E-2</v>
      </c>
      <c r="U1297">
        <v>2702221</v>
      </c>
      <c r="V1297">
        <v>0.98199999999999998</v>
      </c>
      <c r="W1297">
        <v>610000000</v>
      </c>
      <c r="X1297">
        <v>225.74023368184911</v>
      </c>
      <c r="Y1297">
        <v>8341000000</v>
      </c>
      <c r="Z1297">
        <v>3086.7201461316449</v>
      </c>
      <c r="AA1297">
        <v>0.107</v>
      </c>
      <c r="AB1297">
        <v>35</v>
      </c>
      <c r="AC1297">
        <v>0</v>
      </c>
      <c r="AD1297">
        <v>98</v>
      </c>
      <c r="AE1297">
        <v>0.42</v>
      </c>
      <c r="AF1297">
        <v>0.55500000000000005</v>
      </c>
    </row>
    <row r="1298" spans="1:32" ht="14.4">
      <c r="A1298" t="s">
        <v>1589</v>
      </c>
      <c r="B1298" s="7" t="s">
        <v>178</v>
      </c>
      <c r="C1298" s="8" t="s">
        <v>93</v>
      </c>
      <c r="D1298" s="9" t="s">
        <v>71</v>
      </c>
      <c r="E1298" s="13">
        <v>106000000000</v>
      </c>
      <c r="F1298">
        <v>37191.651386511781</v>
      </c>
      <c r="G1298" s="14">
        <v>3.9E-2</v>
      </c>
      <c r="H1298" s="14">
        <v>1463</v>
      </c>
      <c r="I1298" s="14">
        <v>6.2E-2</v>
      </c>
      <c r="J1298">
        <v>26399</v>
      </c>
      <c r="K1298">
        <v>9.2624755184200422E-3</v>
      </c>
      <c r="L1298">
        <v>71547</v>
      </c>
      <c r="M1298">
        <v>2.5103312091988288E-2</v>
      </c>
      <c r="N1298">
        <v>2.1000000000000001E-2</v>
      </c>
      <c r="O1298">
        <v>0.01</v>
      </c>
      <c r="P1298">
        <v>75</v>
      </c>
      <c r="Q1298">
        <v>73</v>
      </c>
      <c r="R1298">
        <v>0.253</v>
      </c>
      <c r="S1298">
        <v>0.72399999999999998</v>
      </c>
      <c r="T1298">
        <v>2.3E-2</v>
      </c>
      <c r="U1298">
        <v>2850102</v>
      </c>
      <c r="V1298">
        <v>0.98199999999999998</v>
      </c>
      <c r="W1298">
        <v>660000000</v>
      </c>
      <c r="X1298">
        <v>231.57065957639412</v>
      </c>
      <c r="Y1298">
        <v>6799000000</v>
      </c>
      <c r="Z1298">
        <v>2385.5286582725812</v>
      </c>
      <c r="AA1298">
        <v>0.107</v>
      </c>
      <c r="AB1298">
        <v>35</v>
      </c>
      <c r="AC1298">
        <v>0</v>
      </c>
      <c r="AD1298">
        <v>98</v>
      </c>
      <c r="AE1298">
        <v>0.50800000000000001</v>
      </c>
      <c r="AF1298">
        <v>0.91900000000000004</v>
      </c>
    </row>
    <row r="1299" spans="1:32" ht="14.4">
      <c r="A1299" t="s">
        <v>1590</v>
      </c>
      <c r="B1299" s="7" t="s">
        <v>178</v>
      </c>
      <c r="C1299" s="8" t="s">
        <v>93</v>
      </c>
      <c r="D1299" s="9" t="s">
        <v>72</v>
      </c>
      <c r="E1299" s="13">
        <v>120000000000</v>
      </c>
      <c r="F1299">
        <v>40112.582648633834</v>
      </c>
      <c r="G1299" s="14">
        <v>2.8000000000000001E-2</v>
      </c>
      <c r="H1299" s="14">
        <v>1116</v>
      </c>
      <c r="I1299" s="14">
        <v>4.9000000000000002E-2</v>
      </c>
      <c r="J1299">
        <v>22001</v>
      </c>
      <c r="K1299">
        <v>7.3543077571049413E-3</v>
      </c>
      <c r="L1299">
        <v>61657</v>
      </c>
      <c r="M1299">
        <v>2.0610179236390136E-2</v>
      </c>
      <c r="N1299">
        <v>2.1000000000000001E-2</v>
      </c>
      <c r="O1299">
        <v>8.9999999999999993E-3</v>
      </c>
      <c r="P1299">
        <v>75</v>
      </c>
      <c r="Q1299">
        <v>73</v>
      </c>
      <c r="R1299">
        <v>0.252</v>
      </c>
      <c r="S1299">
        <v>0.72599999999999998</v>
      </c>
      <c r="T1299">
        <v>2.1000000000000001E-2</v>
      </c>
      <c r="U1299">
        <v>2991580</v>
      </c>
      <c r="V1299">
        <v>0.98299999999999998</v>
      </c>
      <c r="W1299">
        <v>574000000</v>
      </c>
      <c r="X1299">
        <v>191.8718536692985</v>
      </c>
      <c r="Y1299">
        <v>7106000000</v>
      </c>
      <c r="Z1299">
        <v>2375.3334358432667</v>
      </c>
      <c r="AA1299">
        <v>0.107</v>
      </c>
      <c r="AB1299">
        <v>35</v>
      </c>
      <c r="AC1299">
        <v>0</v>
      </c>
      <c r="AD1299">
        <v>98</v>
      </c>
      <c r="AE1299">
        <v>0.61399999999999999</v>
      </c>
      <c r="AF1299">
        <v>1.33</v>
      </c>
    </row>
    <row r="1300" spans="1:32" ht="14.4">
      <c r="A1300" t="s">
        <v>1591</v>
      </c>
      <c r="B1300" s="7" t="s">
        <v>178</v>
      </c>
      <c r="C1300" s="8" t="s">
        <v>93</v>
      </c>
      <c r="D1300" s="9" t="s">
        <v>73</v>
      </c>
      <c r="E1300" s="13">
        <v>161000000000</v>
      </c>
      <c r="F1300">
        <v>51524.863947156613</v>
      </c>
      <c r="G1300" s="14">
        <v>2.5999999999999999E-2</v>
      </c>
      <c r="H1300" s="14">
        <v>1349</v>
      </c>
      <c r="I1300" s="14">
        <v>5.1999999999999998E-2</v>
      </c>
      <c r="J1300">
        <v>25780</v>
      </c>
      <c r="K1300">
        <v>8.2503788357620959E-3</v>
      </c>
      <c r="L1300">
        <v>73769</v>
      </c>
      <c r="M1300">
        <v>2.3608308624334138E-2</v>
      </c>
      <c r="N1300">
        <v>2.1000000000000001E-2</v>
      </c>
      <c r="O1300">
        <v>8.9999999999999993E-3</v>
      </c>
      <c r="P1300">
        <v>75</v>
      </c>
      <c r="Q1300">
        <v>73</v>
      </c>
      <c r="R1300">
        <v>0.251</v>
      </c>
      <c r="S1300">
        <v>0.72799999999999998</v>
      </c>
      <c r="T1300">
        <v>2.1000000000000001E-2</v>
      </c>
      <c r="U1300">
        <v>3124705</v>
      </c>
      <c r="V1300">
        <v>0.98299999999999998</v>
      </c>
      <c r="W1300">
        <v>644000000</v>
      </c>
      <c r="X1300">
        <v>206.09945578862644</v>
      </c>
      <c r="Y1300">
        <v>9179000000</v>
      </c>
      <c r="Z1300">
        <v>2937.5573054096308</v>
      </c>
      <c r="AA1300">
        <v>0.107</v>
      </c>
      <c r="AB1300">
        <v>32</v>
      </c>
      <c r="AC1300">
        <v>0</v>
      </c>
      <c r="AD1300">
        <v>98</v>
      </c>
      <c r="AE1300">
        <v>0.65800000000000003</v>
      </c>
      <c r="AF1300">
        <v>1.579</v>
      </c>
    </row>
    <row r="1301" spans="1:32" ht="14.4">
      <c r="A1301" t="s">
        <v>1592</v>
      </c>
      <c r="B1301" s="7" t="s">
        <v>178</v>
      </c>
      <c r="C1301" s="8" t="s">
        <v>93</v>
      </c>
      <c r="D1301" s="9" t="s">
        <v>74</v>
      </c>
      <c r="E1301" s="13">
        <v>183000000000</v>
      </c>
      <c r="F1301">
        <v>56299.100198861961</v>
      </c>
      <c r="G1301" s="14">
        <v>2.5000000000000001E-2</v>
      </c>
      <c r="H1301" s="14">
        <v>1428</v>
      </c>
      <c r="I1301" s="14">
        <v>0.05</v>
      </c>
      <c r="J1301">
        <v>25780</v>
      </c>
      <c r="K1301">
        <v>7.9310972848451438E-3</v>
      </c>
      <c r="L1301">
        <v>73769</v>
      </c>
      <c r="M1301">
        <v>2.2694690287266929E-2</v>
      </c>
      <c r="N1301">
        <v>2.1000000000000001E-2</v>
      </c>
      <c r="O1301">
        <v>8.9999999999999993E-3</v>
      </c>
      <c r="P1301">
        <v>75</v>
      </c>
      <c r="Q1301">
        <v>73</v>
      </c>
      <c r="R1301">
        <v>0.249</v>
      </c>
      <c r="S1301">
        <v>0.72899999999999998</v>
      </c>
      <c r="T1301">
        <v>2.1999999999999999E-2</v>
      </c>
      <c r="U1301">
        <v>3250496</v>
      </c>
      <c r="V1301">
        <v>0.98299999999999998</v>
      </c>
      <c r="W1301">
        <v>780000000</v>
      </c>
      <c r="X1301">
        <v>239.96337789678867</v>
      </c>
      <c r="Y1301">
        <v>9821000000</v>
      </c>
      <c r="Z1301">
        <v>3021.3850440055917</v>
      </c>
      <c r="AA1301">
        <v>0.124</v>
      </c>
      <c r="AB1301">
        <v>32</v>
      </c>
      <c r="AC1301">
        <v>101</v>
      </c>
      <c r="AD1301">
        <v>98</v>
      </c>
      <c r="AE1301">
        <v>0.70499999999999996</v>
      </c>
      <c r="AF1301">
        <v>1.569</v>
      </c>
    </row>
    <row r="1302" spans="1:32" ht="14.4">
      <c r="A1302" t="s">
        <v>1593</v>
      </c>
      <c r="B1302" s="7" t="s">
        <v>179</v>
      </c>
      <c r="C1302" s="8" t="s">
        <v>61</v>
      </c>
      <c r="D1302" s="9" t="s">
        <v>62</v>
      </c>
      <c r="E1302" s="13">
        <v>1369691955</v>
      </c>
      <c r="F1302">
        <v>279.62027498775109</v>
      </c>
      <c r="G1302" s="14">
        <v>4.7E-2</v>
      </c>
      <c r="H1302" s="14">
        <v>13</v>
      </c>
      <c r="I1302" s="14">
        <v>0.51900000000000002</v>
      </c>
      <c r="J1302">
        <v>0</v>
      </c>
      <c r="L1302">
        <v>0</v>
      </c>
      <c r="N1302">
        <v>0.02</v>
      </c>
      <c r="O1302">
        <v>4.2000000000000003E-2</v>
      </c>
      <c r="P1302">
        <v>72</v>
      </c>
      <c r="Q1302">
        <v>65</v>
      </c>
      <c r="R1302">
        <v>0.35</v>
      </c>
      <c r="S1302">
        <v>0.59599999999999997</v>
      </c>
      <c r="T1302">
        <v>5.5E-2</v>
      </c>
      <c r="U1302">
        <v>4898400</v>
      </c>
      <c r="V1302">
        <v>0.35299999999999998</v>
      </c>
      <c r="W1302">
        <v>20000000</v>
      </c>
      <c r="X1302">
        <v>4.082965866405357</v>
      </c>
      <c r="Y1302">
        <v>28000000</v>
      </c>
      <c r="Z1302">
        <v>5.7161522129674998</v>
      </c>
      <c r="AA1302">
        <v>0</v>
      </c>
      <c r="AB1302">
        <v>0</v>
      </c>
      <c r="AC1302">
        <v>0</v>
      </c>
      <c r="AD1302">
        <v>0</v>
      </c>
      <c r="AE1302">
        <v>0.01</v>
      </c>
      <c r="AF1302">
        <v>2E-3</v>
      </c>
    </row>
    <row r="1303" spans="1:32" ht="14.4">
      <c r="A1303" t="s">
        <v>1594</v>
      </c>
      <c r="B1303" s="7" t="s">
        <v>179</v>
      </c>
      <c r="C1303" s="8" t="s">
        <v>61</v>
      </c>
      <c r="D1303" s="9" t="s">
        <v>63</v>
      </c>
      <c r="E1303" s="13">
        <v>1525113501</v>
      </c>
      <c r="F1303">
        <v>308.40903136438089</v>
      </c>
      <c r="G1303" s="14">
        <v>4.8000000000000001E-2</v>
      </c>
      <c r="H1303" s="14">
        <v>15</v>
      </c>
      <c r="I1303" s="14">
        <v>0.373</v>
      </c>
      <c r="J1303">
        <v>3097</v>
      </c>
      <c r="K1303">
        <v>6.2627651614729737E-4</v>
      </c>
      <c r="L1303">
        <v>0</v>
      </c>
      <c r="N1303">
        <v>0.02</v>
      </c>
      <c r="O1303">
        <v>0.04</v>
      </c>
      <c r="P1303">
        <v>73</v>
      </c>
      <c r="Q1303">
        <v>65</v>
      </c>
      <c r="R1303">
        <v>0.34200000000000003</v>
      </c>
      <c r="S1303">
        <v>0.60199999999999998</v>
      </c>
      <c r="T1303">
        <v>5.5E-2</v>
      </c>
      <c r="U1303">
        <v>4945100</v>
      </c>
      <c r="V1303">
        <v>0.35299999999999998</v>
      </c>
      <c r="W1303">
        <v>32000000</v>
      </c>
      <c r="X1303">
        <v>6.4710521526359424</v>
      </c>
      <c r="Y1303">
        <v>21000000</v>
      </c>
      <c r="Z1303">
        <v>4.2466279751673373</v>
      </c>
      <c r="AA1303">
        <v>0</v>
      </c>
      <c r="AB1303">
        <v>0</v>
      </c>
      <c r="AC1303">
        <v>0</v>
      </c>
      <c r="AD1303">
        <v>0</v>
      </c>
      <c r="AE1303">
        <v>0.03</v>
      </c>
      <c r="AF1303">
        <v>5.0000000000000001E-3</v>
      </c>
    </row>
    <row r="1304" spans="1:32" ht="14.4">
      <c r="A1304" t="s">
        <v>1595</v>
      </c>
      <c r="B1304" s="7" t="s">
        <v>179</v>
      </c>
      <c r="C1304" s="8" t="s">
        <v>61</v>
      </c>
      <c r="D1304" s="9" t="s">
        <v>64</v>
      </c>
      <c r="E1304" s="13">
        <v>1605640633</v>
      </c>
      <c r="F1304">
        <v>321.72653796060672</v>
      </c>
      <c r="G1304" s="14">
        <v>5.3999999999999999E-2</v>
      </c>
      <c r="H1304" s="14">
        <v>17</v>
      </c>
      <c r="I1304" s="14">
        <v>0.248</v>
      </c>
      <c r="J1304">
        <v>2805</v>
      </c>
      <c r="K1304">
        <v>5.6204540445228129E-4</v>
      </c>
      <c r="L1304">
        <v>6399</v>
      </c>
      <c r="M1304">
        <v>1.282184863846755E-3</v>
      </c>
      <c r="N1304">
        <v>1.9E-2</v>
      </c>
      <c r="O1304">
        <v>3.9E-2</v>
      </c>
      <c r="P1304">
        <v>72</v>
      </c>
      <c r="Q1304">
        <v>64</v>
      </c>
      <c r="R1304">
        <v>0.33500000000000002</v>
      </c>
      <c r="S1304">
        <v>0.60899999999999999</v>
      </c>
      <c r="T1304">
        <v>5.6000000000000001E-2</v>
      </c>
      <c r="U1304">
        <v>4990700</v>
      </c>
      <c r="V1304">
        <v>0.35299999999999998</v>
      </c>
      <c r="W1304">
        <v>48000000</v>
      </c>
      <c r="X1304">
        <v>9.6178892740497322</v>
      </c>
      <c r="Y1304">
        <v>27000000</v>
      </c>
      <c r="Z1304">
        <v>5.4100627166529742</v>
      </c>
      <c r="AA1304">
        <v>0</v>
      </c>
      <c r="AB1304">
        <v>0</v>
      </c>
      <c r="AC1304">
        <v>0</v>
      </c>
      <c r="AD1304">
        <v>0</v>
      </c>
      <c r="AE1304">
        <v>0.03</v>
      </c>
      <c r="AF1304">
        <v>1.0999999999999999E-2</v>
      </c>
    </row>
    <row r="1305" spans="1:32" ht="14.4">
      <c r="A1305" t="s">
        <v>1596</v>
      </c>
      <c r="B1305" s="7" t="s">
        <v>179</v>
      </c>
      <c r="C1305" s="8" t="s">
        <v>61</v>
      </c>
      <c r="D1305" s="9" t="s">
        <v>65</v>
      </c>
      <c r="E1305" s="13">
        <v>1919012781</v>
      </c>
      <c r="F1305">
        <v>380.50736244125869</v>
      </c>
      <c r="G1305" s="14">
        <v>5.3999999999999999E-2</v>
      </c>
      <c r="H1305" s="14">
        <v>21</v>
      </c>
      <c r="I1305" s="14">
        <v>0.191</v>
      </c>
      <c r="J1305">
        <v>2484</v>
      </c>
      <c r="K1305">
        <v>4.9253464993159236E-4</v>
      </c>
      <c r="L1305">
        <v>6480</v>
      </c>
      <c r="M1305">
        <v>1.2848729998215455E-3</v>
      </c>
      <c r="N1305">
        <v>2.1000000000000001E-2</v>
      </c>
      <c r="O1305">
        <v>3.6999999999999998E-2</v>
      </c>
      <c r="P1305">
        <v>72</v>
      </c>
      <c r="Q1305">
        <v>65</v>
      </c>
      <c r="R1305">
        <v>0.32600000000000001</v>
      </c>
      <c r="S1305">
        <v>0.61699999999999999</v>
      </c>
      <c r="T1305">
        <v>5.7000000000000002E-2</v>
      </c>
      <c r="U1305">
        <v>5043300</v>
      </c>
      <c r="V1305">
        <v>0.35299999999999998</v>
      </c>
      <c r="W1305">
        <v>62000000</v>
      </c>
      <c r="X1305">
        <v>12.293537961255527</v>
      </c>
      <c r="Y1305">
        <v>35000000</v>
      </c>
      <c r="Z1305">
        <v>6.9399004619990876</v>
      </c>
      <c r="AA1305">
        <v>0</v>
      </c>
      <c r="AB1305">
        <v>21</v>
      </c>
      <c r="AC1305">
        <v>0</v>
      </c>
      <c r="AD1305">
        <v>0</v>
      </c>
      <c r="AE1305">
        <v>3.9E-2</v>
      </c>
      <c r="AF1305">
        <v>2.8000000000000001E-2</v>
      </c>
    </row>
    <row r="1306" spans="1:32" ht="14.4">
      <c r="A1306" t="s">
        <v>1597</v>
      </c>
      <c r="B1306" s="7" t="s">
        <v>179</v>
      </c>
      <c r="C1306" s="8" t="s">
        <v>61</v>
      </c>
      <c r="D1306" s="9" t="s">
        <v>66</v>
      </c>
      <c r="E1306" s="13">
        <v>2211535312</v>
      </c>
      <c r="F1306">
        <v>433.23511900797303</v>
      </c>
      <c r="G1306" s="14">
        <v>5.6000000000000001E-2</v>
      </c>
      <c r="H1306" s="14">
        <v>25</v>
      </c>
      <c r="I1306" s="14">
        <v>0.29299999999999998</v>
      </c>
      <c r="J1306">
        <v>2846</v>
      </c>
      <c r="K1306">
        <v>5.5752541775226747E-4</v>
      </c>
      <c r="L1306">
        <v>5680</v>
      </c>
      <c r="M1306">
        <v>1.1127000607283485E-3</v>
      </c>
      <c r="N1306">
        <v>2.1999999999999999E-2</v>
      </c>
      <c r="O1306">
        <v>3.5999999999999997E-2</v>
      </c>
      <c r="P1306">
        <v>72</v>
      </c>
      <c r="Q1306">
        <v>64</v>
      </c>
      <c r="R1306">
        <v>0.31900000000000001</v>
      </c>
      <c r="S1306">
        <v>0.624</v>
      </c>
      <c r="T1306">
        <v>5.7000000000000002E-2</v>
      </c>
      <c r="U1306">
        <v>5104700</v>
      </c>
      <c r="V1306">
        <v>0.35299999999999998</v>
      </c>
      <c r="W1306">
        <v>92000000</v>
      </c>
      <c r="X1306">
        <v>18.022606617430995</v>
      </c>
      <c r="Y1306">
        <v>73000000</v>
      </c>
      <c r="Z1306">
        <v>14.300546555135464</v>
      </c>
      <c r="AA1306">
        <v>0</v>
      </c>
      <c r="AB1306">
        <v>21</v>
      </c>
      <c r="AC1306">
        <v>0</v>
      </c>
      <c r="AD1306">
        <v>0</v>
      </c>
      <c r="AE1306">
        <v>5.0999999999999997E-2</v>
      </c>
      <c r="AF1306">
        <v>5.1999999999999998E-2</v>
      </c>
    </row>
    <row r="1307" spans="1:32" ht="14.4">
      <c r="A1307" t="s">
        <v>1598</v>
      </c>
      <c r="B1307" s="7" t="s">
        <v>179</v>
      </c>
      <c r="C1307" s="8" t="s">
        <v>61</v>
      </c>
      <c r="D1307" s="9" t="s">
        <v>67</v>
      </c>
      <c r="E1307" s="13">
        <v>2459876152</v>
      </c>
      <c r="F1307">
        <v>476.48009762522759</v>
      </c>
      <c r="G1307" s="14">
        <v>5.8000000000000003E-2</v>
      </c>
      <c r="H1307" s="14">
        <v>28</v>
      </c>
      <c r="I1307" s="14">
        <v>0.26600000000000001</v>
      </c>
      <c r="J1307">
        <v>2151</v>
      </c>
      <c r="K1307">
        <v>4.1665052492929921E-4</v>
      </c>
      <c r="L1307">
        <v>3781</v>
      </c>
      <c r="M1307">
        <v>7.3238290783713637E-4</v>
      </c>
      <c r="N1307">
        <v>2.1000000000000001E-2</v>
      </c>
      <c r="O1307">
        <v>3.4000000000000002E-2</v>
      </c>
      <c r="P1307">
        <v>72</v>
      </c>
      <c r="Q1307">
        <v>64</v>
      </c>
      <c r="R1307">
        <v>0.313</v>
      </c>
      <c r="S1307">
        <v>0.63100000000000001</v>
      </c>
      <c r="T1307">
        <v>5.6000000000000001E-2</v>
      </c>
      <c r="U1307">
        <v>5162600</v>
      </c>
      <c r="V1307">
        <v>0.35299999999999998</v>
      </c>
      <c r="W1307">
        <v>94000000</v>
      </c>
      <c r="X1307">
        <v>18.207879750513307</v>
      </c>
      <c r="Y1307">
        <v>94000000</v>
      </c>
      <c r="Z1307">
        <v>18.207879750513307</v>
      </c>
      <c r="AA1307">
        <v>0.68100000000000005</v>
      </c>
      <c r="AB1307">
        <v>21</v>
      </c>
      <c r="AC1307">
        <v>0</v>
      </c>
      <c r="AD1307">
        <v>202</v>
      </c>
      <c r="AE1307">
        <v>0.105</v>
      </c>
      <c r="AF1307">
        <v>0.107</v>
      </c>
    </row>
    <row r="1308" spans="1:32" ht="14.4">
      <c r="A1308" t="s">
        <v>1599</v>
      </c>
      <c r="B1308" s="7" t="s">
        <v>179</v>
      </c>
      <c r="C1308" s="8" t="s">
        <v>61</v>
      </c>
      <c r="D1308" s="9" t="s">
        <v>68</v>
      </c>
      <c r="E1308" s="13">
        <v>2834168889</v>
      </c>
      <c r="F1308">
        <v>543.11070232255099</v>
      </c>
      <c r="G1308" s="14">
        <v>6.7000000000000004E-2</v>
      </c>
      <c r="H1308" s="14">
        <v>38</v>
      </c>
      <c r="I1308" s="14">
        <v>0.23200000000000001</v>
      </c>
      <c r="J1308">
        <v>2542</v>
      </c>
      <c r="K1308">
        <v>4.8712248965200063E-4</v>
      </c>
      <c r="L1308">
        <v>5699</v>
      </c>
      <c r="M1308">
        <v>1.0920971945423885E-3</v>
      </c>
      <c r="N1308">
        <v>2.3E-2</v>
      </c>
      <c r="O1308">
        <v>3.3000000000000002E-2</v>
      </c>
      <c r="P1308">
        <v>72</v>
      </c>
      <c r="Q1308">
        <v>64</v>
      </c>
      <c r="R1308">
        <v>0.308</v>
      </c>
      <c r="S1308">
        <v>0.63800000000000001</v>
      </c>
      <c r="T1308">
        <v>5.3999999999999999E-2</v>
      </c>
      <c r="U1308">
        <v>5218400</v>
      </c>
      <c r="V1308">
        <v>0.35299999999999998</v>
      </c>
      <c r="W1308">
        <v>189000000</v>
      </c>
      <c r="X1308">
        <v>36.217997853748273</v>
      </c>
      <c r="Y1308">
        <v>142000000</v>
      </c>
      <c r="Z1308">
        <v>27.211405794879656</v>
      </c>
      <c r="AA1308">
        <v>0.67200000000000004</v>
      </c>
      <c r="AB1308">
        <v>21</v>
      </c>
      <c r="AC1308">
        <v>0</v>
      </c>
      <c r="AD1308">
        <v>202</v>
      </c>
      <c r="AE1308">
        <v>0.123</v>
      </c>
      <c r="AF1308">
        <v>0.248</v>
      </c>
    </row>
    <row r="1309" spans="1:32" ht="14.4">
      <c r="A1309" t="s">
        <v>1600</v>
      </c>
      <c r="B1309" s="7" t="s">
        <v>179</v>
      </c>
      <c r="C1309" s="8" t="s">
        <v>61</v>
      </c>
      <c r="D1309" s="9" t="s">
        <v>69</v>
      </c>
      <c r="E1309" s="13">
        <v>3802566171</v>
      </c>
      <c r="F1309">
        <v>721.76869087388957</v>
      </c>
      <c r="G1309" s="14">
        <v>6.9000000000000006E-2</v>
      </c>
      <c r="H1309" s="14">
        <v>51</v>
      </c>
      <c r="I1309" s="14">
        <v>0.253</v>
      </c>
      <c r="J1309">
        <v>2726</v>
      </c>
      <c r="K1309">
        <v>5.174246450535267E-4</v>
      </c>
      <c r="L1309">
        <v>5871</v>
      </c>
      <c r="M1309">
        <v>1.1143800774428669E-3</v>
      </c>
      <c r="N1309">
        <v>2.3E-2</v>
      </c>
      <c r="O1309">
        <v>3.2000000000000001E-2</v>
      </c>
      <c r="P1309">
        <v>72</v>
      </c>
      <c r="Q1309">
        <v>64</v>
      </c>
      <c r="R1309">
        <v>0.30399999999999999</v>
      </c>
      <c r="S1309">
        <v>0.64400000000000002</v>
      </c>
      <c r="T1309">
        <v>5.1999999999999998E-2</v>
      </c>
      <c r="U1309">
        <v>5268400</v>
      </c>
      <c r="V1309">
        <v>0.35299999999999998</v>
      </c>
      <c r="W1309">
        <v>392000000</v>
      </c>
      <c r="X1309">
        <v>74.405891731835098</v>
      </c>
      <c r="Y1309">
        <v>215000000</v>
      </c>
      <c r="Z1309">
        <v>40.809353883532005</v>
      </c>
      <c r="AA1309">
        <v>0.61399999999999999</v>
      </c>
      <c r="AB1309">
        <v>21</v>
      </c>
      <c r="AC1309">
        <v>0</v>
      </c>
      <c r="AD1309">
        <v>202</v>
      </c>
      <c r="AE1309">
        <v>0.14000000000000001</v>
      </c>
      <c r="AF1309">
        <v>0.42199999999999999</v>
      </c>
    </row>
    <row r="1310" spans="1:32" ht="14.4">
      <c r="A1310" t="s">
        <v>1601</v>
      </c>
      <c r="B1310" s="7" t="s">
        <v>179</v>
      </c>
      <c r="C1310" s="8" t="s">
        <v>61</v>
      </c>
      <c r="D1310" s="9" t="s">
        <v>70</v>
      </c>
      <c r="E1310" s="13">
        <v>5139957785</v>
      </c>
      <c r="F1310">
        <v>966.3936272021358</v>
      </c>
      <c r="G1310" s="14">
        <v>6.0999999999999999E-2</v>
      </c>
      <c r="H1310" s="14">
        <v>60</v>
      </c>
      <c r="I1310" s="14">
        <v>0.19900000000000001</v>
      </c>
      <c r="J1310">
        <v>2497</v>
      </c>
      <c r="K1310">
        <v>4.6947562374264387E-4</v>
      </c>
      <c r="L1310">
        <v>5233</v>
      </c>
      <c r="M1310">
        <v>9.8388704006618162E-4</v>
      </c>
      <c r="N1310">
        <v>2.4E-2</v>
      </c>
      <c r="O1310">
        <v>0.03</v>
      </c>
      <c r="P1310">
        <v>73</v>
      </c>
      <c r="Q1310">
        <v>65</v>
      </c>
      <c r="R1310">
        <v>0.30199999999999999</v>
      </c>
      <c r="S1310">
        <v>0.64900000000000002</v>
      </c>
      <c r="T1310">
        <v>4.9000000000000002E-2</v>
      </c>
      <c r="U1310">
        <v>5318700</v>
      </c>
      <c r="V1310">
        <v>0.35299999999999998</v>
      </c>
      <c r="W1310">
        <v>569000000</v>
      </c>
      <c r="X1310">
        <v>106.98102919886439</v>
      </c>
      <c r="Y1310">
        <v>451000000</v>
      </c>
      <c r="Z1310">
        <v>84.795156711226426</v>
      </c>
      <c r="AA1310">
        <v>0.61399999999999999</v>
      </c>
      <c r="AB1310">
        <v>15</v>
      </c>
      <c r="AC1310">
        <v>0</v>
      </c>
      <c r="AD1310">
        <v>202</v>
      </c>
      <c r="AE1310">
        <v>0.157</v>
      </c>
      <c r="AF1310">
        <v>0.65300000000000002</v>
      </c>
    </row>
    <row r="1311" spans="1:32" ht="14.4">
      <c r="A1311" t="s">
        <v>1602</v>
      </c>
      <c r="B1311" s="7" t="s">
        <v>179</v>
      </c>
      <c r="C1311" s="8" t="s">
        <v>61</v>
      </c>
      <c r="D1311" s="9" t="s">
        <v>71</v>
      </c>
      <c r="E1311" s="13">
        <v>4690062255</v>
      </c>
      <c r="F1311">
        <v>871.22438931510408</v>
      </c>
      <c r="G1311" s="14">
        <v>6.8000000000000005E-2</v>
      </c>
      <c r="H1311" s="14">
        <v>61</v>
      </c>
      <c r="I1311" s="14">
        <v>0.23</v>
      </c>
      <c r="J1311">
        <v>2497</v>
      </c>
      <c r="K1311">
        <v>4.638418813738785E-4</v>
      </c>
      <c r="L1311">
        <v>5233</v>
      </c>
      <c r="M1311">
        <v>9.7208032247877692E-4</v>
      </c>
      <c r="N1311">
        <v>2.5000000000000001E-2</v>
      </c>
      <c r="O1311">
        <v>2.9000000000000001E-2</v>
      </c>
      <c r="P1311">
        <v>73</v>
      </c>
      <c r="Q1311">
        <v>65</v>
      </c>
      <c r="R1311">
        <v>0.30099999999999999</v>
      </c>
      <c r="S1311">
        <v>0.65300000000000002</v>
      </c>
      <c r="T1311">
        <v>4.5999999999999999E-2</v>
      </c>
      <c r="U1311">
        <v>5383300</v>
      </c>
      <c r="V1311">
        <v>0.35299999999999998</v>
      </c>
      <c r="W1311">
        <v>506000000</v>
      </c>
      <c r="X1311">
        <v>93.99439005814277</v>
      </c>
      <c r="Y1311">
        <v>393000000</v>
      </c>
      <c r="Z1311">
        <v>73.003548009585202</v>
      </c>
      <c r="AA1311">
        <v>0.59399999999999997</v>
      </c>
      <c r="AB1311">
        <v>11</v>
      </c>
      <c r="AC1311">
        <v>0</v>
      </c>
      <c r="AD1311">
        <v>202</v>
      </c>
      <c r="AE1311">
        <v>0.17</v>
      </c>
      <c r="AF1311">
        <v>0.85199999999999998</v>
      </c>
    </row>
    <row r="1312" spans="1:32" ht="14.4">
      <c r="A1312" t="s">
        <v>1603</v>
      </c>
      <c r="B1312" s="7" t="s">
        <v>179</v>
      </c>
      <c r="C1312" s="8" t="s">
        <v>61</v>
      </c>
      <c r="D1312" s="9" t="s">
        <v>72</v>
      </c>
      <c r="E1312" s="13">
        <v>4794357795</v>
      </c>
      <c r="F1312">
        <v>880.03777510600412</v>
      </c>
      <c r="G1312" s="14">
        <v>6.7000000000000004E-2</v>
      </c>
      <c r="H1312" s="14">
        <v>60</v>
      </c>
      <c r="I1312" s="14">
        <v>0.315</v>
      </c>
      <c r="J1312">
        <v>2584</v>
      </c>
      <c r="K1312">
        <v>4.7431120248169021E-4</v>
      </c>
      <c r="L1312">
        <v>5328</v>
      </c>
      <c r="M1312">
        <v>9.7799151966812894E-4</v>
      </c>
      <c r="N1312">
        <v>2.7E-2</v>
      </c>
      <c r="O1312">
        <v>2.7E-2</v>
      </c>
      <c r="P1312">
        <v>74</v>
      </c>
      <c r="Q1312">
        <v>65</v>
      </c>
      <c r="R1312">
        <v>0.3</v>
      </c>
      <c r="S1312">
        <v>0.65500000000000003</v>
      </c>
      <c r="T1312">
        <v>4.3999999999999997E-2</v>
      </c>
      <c r="U1312">
        <v>5447900</v>
      </c>
      <c r="V1312">
        <v>0.35299999999999998</v>
      </c>
      <c r="W1312">
        <v>336000000</v>
      </c>
      <c r="X1312">
        <v>61.675140879972098</v>
      </c>
      <c r="Y1312">
        <v>398000000</v>
      </c>
      <c r="Z1312">
        <v>73.055672828062185</v>
      </c>
      <c r="AA1312">
        <v>0.30599999999999999</v>
      </c>
      <c r="AB1312">
        <v>10</v>
      </c>
      <c r="AC1312">
        <v>0</v>
      </c>
      <c r="AD1312">
        <v>202</v>
      </c>
      <c r="AE1312">
        <v>0.184</v>
      </c>
      <c r="AF1312">
        <v>0.98899999999999999</v>
      </c>
    </row>
    <row r="1313" spans="1:32" ht="14.4">
      <c r="A1313" t="s">
        <v>1604</v>
      </c>
      <c r="B1313" s="7" t="s">
        <v>179</v>
      </c>
      <c r="C1313" s="8" t="s">
        <v>61</v>
      </c>
      <c r="D1313" s="9" t="s">
        <v>73</v>
      </c>
      <c r="E1313" s="13">
        <v>6197766119</v>
      </c>
      <c r="F1313">
        <v>1123.8831681354948</v>
      </c>
      <c r="G1313" s="14">
        <v>6.2E-2</v>
      </c>
      <c r="H1313" s="14">
        <v>71</v>
      </c>
      <c r="I1313" s="14">
        <v>0.40200000000000002</v>
      </c>
      <c r="J1313">
        <v>2450</v>
      </c>
      <c r="K1313">
        <v>4.4427519675044428E-4</v>
      </c>
      <c r="L1313">
        <v>5145</v>
      </c>
      <c r="M1313">
        <v>9.3297791317593296E-4</v>
      </c>
      <c r="N1313">
        <v>2.7E-2</v>
      </c>
      <c r="O1313">
        <v>2.5000000000000001E-2</v>
      </c>
      <c r="P1313">
        <v>74</v>
      </c>
      <c r="Q1313">
        <v>66</v>
      </c>
      <c r="R1313">
        <v>0.30099999999999999</v>
      </c>
      <c r="S1313">
        <v>0.65600000000000003</v>
      </c>
      <c r="T1313">
        <v>4.2999999999999997E-2</v>
      </c>
      <c r="U1313">
        <v>5514600</v>
      </c>
      <c r="V1313">
        <v>0.35299999999999998</v>
      </c>
      <c r="W1313">
        <v>689000000</v>
      </c>
      <c r="X1313">
        <v>124.94106553512493</v>
      </c>
      <c r="Y1313">
        <v>566000000</v>
      </c>
      <c r="Z1313">
        <v>102.63663729010264</v>
      </c>
      <c r="AA1313">
        <v>0.33400000000000002</v>
      </c>
      <c r="AB1313">
        <v>10</v>
      </c>
      <c r="AC1313">
        <v>0</v>
      </c>
      <c r="AD1313">
        <v>210</v>
      </c>
      <c r="AE1313">
        <v>0.2</v>
      </c>
      <c r="AF1313">
        <v>1.1619999999999999</v>
      </c>
    </row>
    <row r="1314" spans="1:32" ht="14.4">
      <c r="A1314" t="s">
        <v>1605</v>
      </c>
      <c r="B1314" s="7" t="s">
        <v>179</v>
      </c>
      <c r="C1314" s="8" t="s">
        <v>61</v>
      </c>
      <c r="D1314" s="9" t="s">
        <v>74</v>
      </c>
      <c r="E1314" s="13">
        <v>6605133551</v>
      </c>
      <c r="F1314">
        <v>1177.973596625767</v>
      </c>
      <c r="G1314" s="14">
        <v>7.0999999999999994E-2</v>
      </c>
      <c r="H1314" s="14">
        <v>84</v>
      </c>
      <c r="I1314" s="14">
        <v>0.128</v>
      </c>
      <c r="J1314">
        <v>2450</v>
      </c>
      <c r="K1314">
        <v>4.3693822228563277E-4</v>
      </c>
      <c r="L1314">
        <v>5145</v>
      </c>
      <c r="M1314">
        <v>9.175702667998288E-4</v>
      </c>
      <c r="N1314">
        <v>2.8000000000000001E-2</v>
      </c>
      <c r="O1314">
        <v>2.3E-2</v>
      </c>
      <c r="P1314">
        <v>74</v>
      </c>
      <c r="Q1314">
        <v>66</v>
      </c>
      <c r="R1314">
        <v>0.30199999999999999</v>
      </c>
      <c r="S1314">
        <v>0.65600000000000003</v>
      </c>
      <c r="T1314">
        <v>4.2000000000000003E-2</v>
      </c>
      <c r="U1314">
        <v>5607200</v>
      </c>
      <c r="V1314">
        <v>0.35399999999999998</v>
      </c>
      <c r="W1314">
        <v>750000000</v>
      </c>
      <c r="X1314">
        <v>133.75659865886718</v>
      </c>
      <c r="Y1314">
        <v>738000000</v>
      </c>
      <c r="Z1314">
        <v>131.61649308032528</v>
      </c>
      <c r="AA1314">
        <v>0.33400000000000002</v>
      </c>
      <c r="AB1314">
        <v>10</v>
      </c>
      <c r="AC1314">
        <v>70</v>
      </c>
      <c r="AD1314">
        <v>210</v>
      </c>
      <c r="AE1314">
        <v>0.217</v>
      </c>
      <c r="AF1314">
        <v>1.242</v>
      </c>
    </row>
    <row r="1315" spans="1:32" ht="14.4">
      <c r="A1315" t="s">
        <v>1606</v>
      </c>
      <c r="B1315" s="7" t="s">
        <v>180</v>
      </c>
      <c r="C1315" s="8" t="s">
        <v>61</v>
      </c>
      <c r="D1315" s="9" t="s">
        <v>62</v>
      </c>
      <c r="E1315" s="13">
        <v>1731198022</v>
      </c>
      <c r="F1315">
        <v>321.28948397457373</v>
      </c>
      <c r="G1315" s="14">
        <v>3.3000000000000002E-2</v>
      </c>
      <c r="H1315" s="14">
        <v>11</v>
      </c>
      <c r="I1315" s="14">
        <v>0.32</v>
      </c>
      <c r="J1315">
        <v>0</v>
      </c>
      <c r="L1315">
        <v>0</v>
      </c>
      <c r="N1315">
        <v>3.1E-2</v>
      </c>
      <c r="O1315">
        <v>8.3000000000000004E-2</v>
      </c>
      <c r="P1315">
        <v>63</v>
      </c>
      <c r="Q1315">
        <v>60</v>
      </c>
      <c r="R1315">
        <v>0.435</v>
      </c>
      <c r="S1315">
        <v>0.52900000000000003</v>
      </c>
      <c r="T1315">
        <v>3.5999999999999997E-2</v>
      </c>
      <c r="U1315">
        <v>5388281</v>
      </c>
      <c r="V1315">
        <v>0.22</v>
      </c>
      <c r="W1315">
        <v>114000000</v>
      </c>
      <c r="X1315">
        <v>21.15702577501062</v>
      </c>
      <c r="Y1315">
        <v>8000000</v>
      </c>
      <c r="Z1315">
        <v>1.48470356315864</v>
      </c>
      <c r="AA1315">
        <v>0</v>
      </c>
      <c r="AB1315">
        <v>0</v>
      </c>
      <c r="AC1315">
        <v>0</v>
      </c>
      <c r="AD1315">
        <v>0</v>
      </c>
      <c r="AE1315">
        <v>1E-3</v>
      </c>
      <c r="AF1315">
        <v>2E-3</v>
      </c>
    </row>
    <row r="1316" spans="1:32" ht="14.4">
      <c r="A1316" t="s">
        <v>1607</v>
      </c>
      <c r="B1316" s="7" t="s">
        <v>180</v>
      </c>
      <c r="C1316" s="8" t="s">
        <v>61</v>
      </c>
      <c r="D1316" s="9" t="s">
        <v>63</v>
      </c>
      <c r="E1316" s="13">
        <v>1768619058</v>
      </c>
      <c r="F1316">
        <v>323.32073433197399</v>
      </c>
      <c r="G1316" s="14">
        <v>4.1000000000000002E-2</v>
      </c>
      <c r="H1316" s="14">
        <v>13</v>
      </c>
      <c r="I1316" s="14">
        <v>0.26200000000000001</v>
      </c>
      <c r="J1316">
        <v>0</v>
      </c>
      <c r="L1316">
        <v>0</v>
      </c>
      <c r="N1316">
        <v>0.03</v>
      </c>
      <c r="O1316">
        <v>0.08</v>
      </c>
      <c r="P1316">
        <v>64</v>
      </c>
      <c r="Q1316">
        <v>61</v>
      </c>
      <c r="R1316">
        <v>0.43</v>
      </c>
      <c r="S1316">
        <v>0.53300000000000003</v>
      </c>
      <c r="T1316">
        <v>3.5999999999999997E-2</v>
      </c>
      <c r="U1316">
        <v>5470169</v>
      </c>
      <c r="V1316">
        <v>0.23</v>
      </c>
      <c r="W1316">
        <v>108000000</v>
      </c>
      <c r="X1316">
        <v>19.743448511371405</v>
      </c>
      <c r="Y1316">
        <v>4000000</v>
      </c>
      <c r="Z1316">
        <v>0.73123883375449639</v>
      </c>
      <c r="AA1316">
        <v>0</v>
      </c>
      <c r="AB1316">
        <v>0</v>
      </c>
      <c r="AC1316">
        <v>0</v>
      </c>
      <c r="AD1316">
        <v>0</v>
      </c>
      <c r="AE1316">
        <v>2E-3</v>
      </c>
      <c r="AF1316">
        <v>5.0000000000000001E-3</v>
      </c>
    </row>
    <row r="1317" spans="1:32" ht="14.4">
      <c r="A1317" t="s">
        <v>1608</v>
      </c>
      <c r="B1317" s="7" t="s">
        <v>180</v>
      </c>
      <c r="C1317" s="8" t="s">
        <v>61</v>
      </c>
      <c r="D1317" s="9" t="s">
        <v>64</v>
      </c>
      <c r="E1317" s="13">
        <v>1758176653</v>
      </c>
      <c r="F1317">
        <v>317.06022962015203</v>
      </c>
      <c r="G1317" s="14">
        <v>0.04</v>
      </c>
      <c r="H1317" s="14">
        <v>13</v>
      </c>
      <c r="I1317" s="14">
        <v>0.29299999999999998</v>
      </c>
      <c r="J1317">
        <v>0</v>
      </c>
      <c r="L1317">
        <v>1874</v>
      </c>
      <c r="M1317">
        <v>3.3794719620143022E-4</v>
      </c>
      <c r="N1317">
        <v>2.9000000000000001E-2</v>
      </c>
      <c r="O1317">
        <v>7.8E-2</v>
      </c>
      <c r="P1317">
        <v>64</v>
      </c>
      <c r="Q1317">
        <v>62</v>
      </c>
      <c r="R1317">
        <v>0.42499999999999999</v>
      </c>
      <c r="S1317">
        <v>0.53900000000000003</v>
      </c>
      <c r="T1317">
        <v>3.6999999999999998E-2</v>
      </c>
      <c r="U1317">
        <v>5545245</v>
      </c>
      <c r="V1317">
        <v>0.24</v>
      </c>
      <c r="W1317">
        <v>110000000</v>
      </c>
      <c r="X1317">
        <v>19.83681514522803</v>
      </c>
      <c r="Y1317">
        <v>4000000</v>
      </c>
      <c r="Z1317">
        <v>0.72133873255374648</v>
      </c>
      <c r="AA1317">
        <v>0</v>
      </c>
      <c r="AB1317">
        <v>0</v>
      </c>
      <c r="AC1317">
        <v>0</v>
      </c>
      <c r="AD1317">
        <v>0</v>
      </c>
      <c r="AE1317">
        <v>3.0000000000000001E-3</v>
      </c>
      <c r="AF1317">
        <v>0.01</v>
      </c>
    </row>
    <row r="1318" spans="1:32" ht="14.4">
      <c r="A1318" t="s">
        <v>1609</v>
      </c>
      <c r="B1318" s="7" t="s">
        <v>180</v>
      </c>
      <c r="C1318" s="8" t="s">
        <v>61</v>
      </c>
      <c r="D1318" s="9" t="s">
        <v>65</v>
      </c>
      <c r="E1318" s="13">
        <v>2023324407</v>
      </c>
      <c r="F1318">
        <v>360.081787036251</v>
      </c>
      <c r="G1318" s="14">
        <v>4.9000000000000002E-2</v>
      </c>
      <c r="H1318" s="14">
        <v>18</v>
      </c>
      <c r="I1318" s="14">
        <v>0.30499999999999999</v>
      </c>
      <c r="J1318">
        <v>0</v>
      </c>
      <c r="L1318">
        <v>1811</v>
      </c>
      <c r="M1318">
        <v>3.2229538380824295E-4</v>
      </c>
      <c r="N1318">
        <v>2.9000000000000001E-2</v>
      </c>
      <c r="O1318">
        <v>7.4999999999999997E-2</v>
      </c>
      <c r="P1318">
        <v>65</v>
      </c>
      <c r="Q1318">
        <v>62</v>
      </c>
      <c r="R1318">
        <v>0.41799999999999998</v>
      </c>
      <c r="S1318">
        <v>0.54500000000000004</v>
      </c>
      <c r="T1318">
        <v>3.6999999999999998E-2</v>
      </c>
      <c r="U1318">
        <v>5619069</v>
      </c>
      <c r="V1318">
        <v>0.251</v>
      </c>
      <c r="W1318">
        <v>77000000</v>
      </c>
      <c r="X1318">
        <v>13.703337688147272</v>
      </c>
      <c r="Y1318">
        <v>5000000</v>
      </c>
      <c r="Z1318">
        <v>0.88982712260696573</v>
      </c>
      <c r="AA1318">
        <v>0</v>
      </c>
      <c r="AB1318">
        <v>153</v>
      </c>
      <c r="AC1318">
        <v>0</v>
      </c>
      <c r="AD1318">
        <v>0</v>
      </c>
      <c r="AE1318">
        <v>3.0000000000000001E-3</v>
      </c>
      <c r="AF1318">
        <v>0.02</v>
      </c>
    </row>
    <row r="1319" spans="1:32" ht="14.4">
      <c r="A1319" t="s">
        <v>1610</v>
      </c>
      <c r="B1319" s="7" t="s">
        <v>180</v>
      </c>
      <c r="C1319" s="8" t="s">
        <v>61</v>
      </c>
      <c r="D1319" s="9" t="s">
        <v>66</v>
      </c>
      <c r="E1319" s="13">
        <v>2366398120</v>
      </c>
      <c r="F1319">
        <v>415.22225216840798</v>
      </c>
      <c r="G1319" s="14">
        <v>4.5999999999999999E-2</v>
      </c>
      <c r="H1319" s="14">
        <v>19</v>
      </c>
      <c r="I1319" s="14">
        <v>0.29299999999999998</v>
      </c>
      <c r="J1319">
        <v>0</v>
      </c>
      <c r="L1319">
        <v>1742</v>
      </c>
      <c r="M1319">
        <v>3.0566165395591453E-4</v>
      </c>
      <c r="N1319">
        <v>2.8000000000000001E-2</v>
      </c>
      <c r="O1319">
        <v>7.2999999999999995E-2</v>
      </c>
      <c r="P1319">
        <v>65</v>
      </c>
      <c r="Q1319">
        <v>63</v>
      </c>
      <c r="R1319">
        <v>0.41099999999999998</v>
      </c>
      <c r="S1319">
        <v>0.55200000000000005</v>
      </c>
      <c r="T1319">
        <v>3.6999999999999998E-2</v>
      </c>
      <c r="U1319">
        <v>5699112</v>
      </c>
      <c r="V1319">
        <v>0.26200000000000001</v>
      </c>
      <c r="W1319">
        <v>122000000</v>
      </c>
      <c r="X1319">
        <v>21.406843732848206</v>
      </c>
      <c r="Y1319">
        <v>8000000</v>
      </c>
      <c r="Z1319">
        <v>1.4037274578916856</v>
      </c>
      <c r="AA1319">
        <v>0</v>
      </c>
      <c r="AB1319">
        <v>153</v>
      </c>
      <c r="AC1319">
        <v>0</v>
      </c>
      <c r="AD1319">
        <v>0</v>
      </c>
      <c r="AE1319">
        <v>4.0000000000000001E-3</v>
      </c>
      <c r="AF1319">
        <v>3.5999999999999997E-2</v>
      </c>
    </row>
    <row r="1320" spans="1:32" ht="14.4">
      <c r="A1320" t="s">
        <v>1611</v>
      </c>
      <c r="B1320" s="7" t="s">
        <v>180</v>
      </c>
      <c r="C1320" s="8" t="s">
        <v>61</v>
      </c>
      <c r="D1320" s="9" t="s">
        <v>67</v>
      </c>
      <c r="E1320" s="13">
        <v>2735550177</v>
      </c>
      <c r="F1320">
        <v>472.40846306267036</v>
      </c>
      <c r="G1320" s="14">
        <v>4.2999999999999997E-2</v>
      </c>
      <c r="H1320" s="14">
        <v>20</v>
      </c>
      <c r="I1320" s="14">
        <v>0.26800000000000002</v>
      </c>
      <c r="J1320">
        <v>0</v>
      </c>
      <c r="L1320">
        <v>902</v>
      </c>
      <c r="M1320">
        <v>1.5576845830327047E-4</v>
      </c>
      <c r="N1320">
        <v>2.8000000000000001E-2</v>
      </c>
      <c r="O1320">
        <v>7.0000000000000007E-2</v>
      </c>
      <c r="P1320">
        <v>66</v>
      </c>
      <c r="Q1320">
        <v>63</v>
      </c>
      <c r="R1320">
        <v>0.40400000000000003</v>
      </c>
      <c r="S1320">
        <v>0.55900000000000005</v>
      </c>
      <c r="T1320">
        <v>3.6999999999999998E-2</v>
      </c>
      <c r="U1320">
        <v>5790646</v>
      </c>
      <c r="V1320">
        <v>0.27400000000000002</v>
      </c>
      <c r="W1320">
        <v>143000000</v>
      </c>
      <c r="X1320">
        <v>24.694999487103857</v>
      </c>
      <c r="Y1320">
        <v>10000000</v>
      </c>
      <c r="Z1320">
        <v>1.7269230410562137</v>
      </c>
      <c r="AA1320">
        <v>0.35199999999999998</v>
      </c>
      <c r="AB1320">
        <v>153</v>
      </c>
      <c r="AC1320">
        <v>0</v>
      </c>
      <c r="AD1320">
        <v>672</v>
      </c>
      <c r="AE1320">
        <v>8.9999999999999993E-3</v>
      </c>
      <c r="AF1320">
        <v>0.114</v>
      </c>
    </row>
    <row r="1321" spans="1:32" ht="14.4">
      <c r="A1321" t="s">
        <v>1612</v>
      </c>
      <c r="B1321" s="7" t="s">
        <v>180</v>
      </c>
      <c r="C1321" s="8" t="s">
        <v>61</v>
      </c>
      <c r="D1321" s="9" t="s">
        <v>68</v>
      </c>
      <c r="E1321" s="13">
        <v>3452895836</v>
      </c>
      <c r="F1321">
        <v>585.64057510859186</v>
      </c>
      <c r="G1321" s="14">
        <v>4.2999999999999997E-2</v>
      </c>
      <c r="H1321" s="14">
        <v>25</v>
      </c>
      <c r="I1321" s="14">
        <v>0.3</v>
      </c>
      <c r="J1321">
        <v>0</v>
      </c>
      <c r="L1321">
        <v>1423</v>
      </c>
      <c r="M1321">
        <v>2.413529332946626E-4</v>
      </c>
      <c r="N1321">
        <v>2.9000000000000001E-2</v>
      </c>
      <c r="O1321">
        <v>6.8000000000000005E-2</v>
      </c>
      <c r="P1321">
        <v>66</v>
      </c>
      <c r="Q1321">
        <v>64</v>
      </c>
      <c r="R1321">
        <v>0.39600000000000002</v>
      </c>
      <c r="S1321">
        <v>0.56599999999999995</v>
      </c>
      <c r="T1321">
        <v>3.7999999999999999E-2</v>
      </c>
      <c r="U1321">
        <v>5895930</v>
      </c>
      <c r="V1321">
        <v>0.28499999999999998</v>
      </c>
      <c r="W1321">
        <v>160000000</v>
      </c>
      <c r="X1321">
        <v>27.137364249575555</v>
      </c>
      <c r="Y1321">
        <v>15000000</v>
      </c>
      <c r="Z1321">
        <v>2.5441278983977083</v>
      </c>
      <c r="AA1321">
        <v>0.35199999999999998</v>
      </c>
      <c r="AB1321">
        <v>123</v>
      </c>
      <c r="AC1321">
        <v>0</v>
      </c>
      <c r="AD1321">
        <v>672</v>
      </c>
      <c r="AE1321">
        <v>1.2E-2</v>
      </c>
      <c r="AF1321">
        <v>0.17100000000000001</v>
      </c>
    </row>
    <row r="1322" spans="1:32" ht="14.4">
      <c r="A1322" t="s">
        <v>1613</v>
      </c>
      <c r="B1322" s="7" t="s">
        <v>180</v>
      </c>
      <c r="C1322" s="8" t="s">
        <v>61</v>
      </c>
      <c r="D1322" s="9" t="s">
        <v>69</v>
      </c>
      <c r="E1322" s="13">
        <v>4222945530</v>
      </c>
      <c r="F1322">
        <v>702.27013119965511</v>
      </c>
      <c r="G1322" s="14">
        <v>4.2000000000000003E-2</v>
      </c>
      <c r="H1322" s="14">
        <v>29</v>
      </c>
      <c r="I1322" s="14">
        <v>0.28499999999999998</v>
      </c>
      <c r="J1322">
        <v>0</v>
      </c>
      <c r="L1322">
        <v>1668</v>
      </c>
      <c r="M1322">
        <v>2.7738614446230493E-4</v>
      </c>
      <c r="N1322">
        <v>2.9000000000000001E-2</v>
      </c>
      <c r="O1322">
        <v>6.5000000000000002E-2</v>
      </c>
      <c r="P1322">
        <v>67</v>
      </c>
      <c r="Q1322">
        <v>64</v>
      </c>
      <c r="R1322">
        <v>0.38900000000000001</v>
      </c>
      <c r="S1322">
        <v>0.57399999999999995</v>
      </c>
      <c r="T1322">
        <v>3.6999999999999998E-2</v>
      </c>
      <c r="U1322">
        <v>6013278</v>
      </c>
      <c r="V1322">
        <v>0.29699999999999999</v>
      </c>
      <c r="W1322">
        <v>190000000</v>
      </c>
      <c r="X1322">
        <v>31.596743074243367</v>
      </c>
      <c r="Y1322">
        <v>14000000</v>
      </c>
      <c r="Z1322">
        <v>2.3281810686284587</v>
      </c>
      <c r="AA1322">
        <v>0.35199999999999998</v>
      </c>
      <c r="AB1322">
        <v>93</v>
      </c>
      <c r="AC1322">
        <v>0</v>
      </c>
      <c r="AD1322">
        <v>672</v>
      </c>
      <c r="AE1322">
        <v>1.6E-2</v>
      </c>
      <c r="AF1322">
        <v>0.246</v>
      </c>
    </row>
    <row r="1323" spans="1:32" ht="14.4">
      <c r="A1323" t="s">
        <v>1614</v>
      </c>
      <c r="B1323" s="7" t="s">
        <v>180</v>
      </c>
      <c r="C1323" s="8" t="s">
        <v>61</v>
      </c>
      <c r="D1323" s="9" t="s">
        <v>70</v>
      </c>
      <c r="E1323" s="13">
        <v>5443930125</v>
      </c>
      <c r="F1323">
        <v>886.75965247176021</v>
      </c>
      <c r="G1323" s="14">
        <v>4.1000000000000002E-2</v>
      </c>
      <c r="H1323" s="14">
        <v>36</v>
      </c>
      <c r="I1323" s="14">
        <v>0.24</v>
      </c>
      <c r="J1323">
        <v>0</v>
      </c>
      <c r="L1323">
        <v>1434</v>
      </c>
      <c r="M1323">
        <v>2.3358370009286336E-4</v>
      </c>
      <c r="N1323">
        <v>2.9000000000000001E-2</v>
      </c>
      <c r="O1323">
        <v>6.3E-2</v>
      </c>
      <c r="P1323">
        <v>67</v>
      </c>
      <c r="Q1323">
        <v>65</v>
      </c>
      <c r="R1323">
        <v>0.38100000000000001</v>
      </c>
      <c r="S1323">
        <v>0.58099999999999996</v>
      </c>
      <c r="T1323">
        <v>3.6999999999999998E-2</v>
      </c>
      <c r="U1323">
        <v>6139127</v>
      </c>
      <c r="V1323">
        <v>0.308</v>
      </c>
      <c r="W1323">
        <v>280000000</v>
      </c>
      <c r="X1323">
        <v>45.609090673641383</v>
      </c>
      <c r="Y1323">
        <v>51000000</v>
      </c>
      <c r="Z1323">
        <v>8.3073700869846796</v>
      </c>
      <c r="AA1323">
        <v>0.33400000000000002</v>
      </c>
      <c r="AB1323">
        <v>93</v>
      </c>
      <c r="AC1323">
        <v>0</v>
      </c>
      <c r="AD1323">
        <v>560</v>
      </c>
      <c r="AE1323">
        <v>3.5999999999999997E-2</v>
      </c>
      <c r="AF1323">
        <v>0.32900000000000001</v>
      </c>
    </row>
    <row r="1324" spans="1:32" ht="14.4">
      <c r="A1324" t="s">
        <v>1615</v>
      </c>
      <c r="B1324" s="7" t="s">
        <v>180</v>
      </c>
      <c r="C1324" s="8" t="s">
        <v>61</v>
      </c>
      <c r="D1324" s="9" t="s">
        <v>71</v>
      </c>
      <c r="E1324" s="13">
        <v>5832882922</v>
      </c>
      <c r="F1324">
        <v>930.58594459958954</v>
      </c>
      <c r="G1324" s="14">
        <v>3.5999999999999997E-2</v>
      </c>
      <c r="H1324" s="14">
        <v>34</v>
      </c>
      <c r="I1324" s="14">
        <v>0.248</v>
      </c>
      <c r="L1324">
        <v>1434</v>
      </c>
      <c r="M1324">
        <v>2.2878227840346344E-4</v>
      </c>
      <c r="N1324">
        <v>2.9000000000000001E-2</v>
      </c>
      <c r="O1324">
        <v>6.0999999999999999E-2</v>
      </c>
      <c r="P1324">
        <v>68</v>
      </c>
      <c r="Q1324">
        <v>65</v>
      </c>
      <c r="R1324">
        <v>0.374</v>
      </c>
      <c r="S1324">
        <v>0.58799999999999997</v>
      </c>
      <c r="T1324">
        <v>3.6999999999999998E-2</v>
      </c>
      <c r="U1324">
        <v>6267968</v>
      </c>
      <c r="V1324">
        <v>0.32</v>
      </c>
      <c r="W1324">
        <v>271000000</v>
      </c>
      <c r="X1324">
        <v>43.235702543471824</v>
      </c>
      <c r="Y1324">
        <v>91000000</v>
      </c>
      <c r="Z1324">
        <v>14.5182617396898</v>
      </c>
      <c r="AA1324">
        <v>0.32300000000000001</v>
      </c>
      <c r="AB1324">
        <v>93</v>
      </c>
      <c r="AC1324">
        <v>0</v>
      </c>
      <c r="AD1324">
        <v>362</v>
      </c>
      <c r="AE1324">
        <v>0.06</v>
      </c>
      <c r="AF1324">
        <v>0.51600000000000001</v>
      </c>
    </row>
    <row r="1325" spans="1:32" ht="14.4">
      <c r="A1325" t="s">
        <v>1616</v>
      </c>
      <c r="B1325" s="7" t="s">
        <v>180</v>
      </c>
      <c r="C1325" s="8" t="s">
        <v>61</v>
      </c>
      <c r="D1325" s="9" t="s">
        <v>72</v>
      </c>
      <c r="E1325" s="13">
        <v>7181441152</v>
      </c>
      <c r="F1325">
        <v>1122.8523156057815</v>
      </c>
      <c r="G1325" s="14">
        <v>2.5999999999999999E-2</v>
      </c>
      <c r="H1325" s="14">
        <v>29</v>
      </c>
      <c r="I1325" s="14">
        <v>0.22600000000000001</v>
      </c>
      <c r="J1325">
        <v>0</v>
      </c>
      <c r="L1325">
        <v>1129</v>
      </c>
      <c r="M1325">
        <v>1.7652449382891321E-4</v>
      </c>
      <c r="N1325">
        <v>2.8000000000000001E-2</v>
      </c>
      <c r="O1325">
        <v>5.8999999999999997E-2</v>
      </c>
      <c r="P1325">
        <v>68</v>
      </c>
      <c r="Q1325">
        <v>66</v>
      </c>
      <c r="R1325">
        <v>0.36799999999999999</v>
      </c>
      <c r="S1325">
        <v>0.59499999999999997</v>
      </c>
      <c r="T1325">
        <v>3.6999999999999998E-2</v>
      </c>
      <c r="U1325">
        <v>6395713</v>
      </c>
      <c r="V1325">
        <v>0.33100000000000002</v>
      </c>
      <c r="W1325">
        <v>385000000</v>
      </c>
      <c r="X1325">
        <v>60.196572297725055</v>
      </c>
      <c r="Y1325">
        <v>215000000</v>
      </c>
      <c r="Z1325">
        <v>33.616267646781523</v>
      </c>
      <c r="AA1325">
        <v>0.32300000000000001</v>
      </c>
      <c r="AB1325">
        <v>93</v>
      </c>
      <c r="AC1325">
        <v>0</v>
      </c>
      <c r="AD1325">
        <v>362</v>
      </c>
      <c r="AE1325">
        <v>7.0000000000000007E-2</v>
      </c>
      <c r="AF1325">
        <v>0.626</v>
      </c>
    </row>
    <row r="1326" spans="1:32" ht="14.4">
      <c r="A1326" t="s">
        <v>1617</v>
      </c>
      <c r="B1326" s="7" t="s">
        <v>180</v>
      </c>
      <c r="C1326" s="8" t="s">
        <v>61</v>
      </c>
      <c r="D1326" s="9" t="s">
        <v>73</v>
      </c>
      <c r="E1326" s="13">
        <v>8254088067</v>
      </c>
      <c r="F1326">
        <v>1265.7093443131246</v>
      </c>
      <c r="G1326" s="14">
        <v>2.8000000000000001E-2</v>
      </c>
      <c r="H1326" s="14">
        <v>35</v>
      </c>
      <c r="I1326" s="8"/>
      <c r="J1326">
        <v>0</v>
      </c>
      <c r="L1326">
        <v>1580</v>
      </c>
      <c r="M1326">
        <v>2.4228246025264234E-4</v>
      </c>
      <c r="N1326">
        <v>2.8000000000000001E-2</v>
      </c>
      <c r="O1326">
        <v>5.7000000000000002E-2</v>
      </c>
      <c r="P1326">
        <v>69</v>
      </c>
      <c r="Q1326">
        <v>66</v>
      </c>
      <c r="R1326">
        <v>0.36199999999999999</v>
      </c>
      <c r="S1326">
        <v>0.60099999999999998</v>
      </c>
      <c r="T1326">
        <v>3.6999999999999998E-2</v>
      </c>
      <c r="U1326">
        <v>6521314</v>
      </c>
      <c r="V1326">
        <v>0.34300000000000003</v>
      </c>
      <c r="W1326">
        <v>413000000</v>
      </c>
      <c r="X1326">
        <v>63.330794990089423</v>
      </c>
      <c r="Y1326">
        <v>248000000</v>
      </c>
      <c r="Z1326">
        <v>38.029145659908416</v>
      </c>
      <c r="AA1326">
        <v>0.31900000000000001</v>
      </c>
      <c r="AB1326">
        <v>93</v>
      </c>
      <c r="AC1326">
        <v>0</v>
      </c>
      <c r="AD1326">
        <v>362</v>
      </c>
      <c r="AE1326">
        <v>0.09</v>
      </c>
      <c r="AF1326">
        <v>0.84</v>
      </c>
    </row>
    <row r="1327" spans="1:32" ht="14.4">
      <c r="A1327" t="s">
        <v>1618</v>
      </c>
      <c r="B1327" s="7" t="s">
        <v>180</v>
      </c>
      <c r="C1327" s="8" t="s">
        <v>61</v>
      </c>
      <c r="D1327" s="9" t="s">
        <v>74</v>
      </c>
      <c r="E1327" s="13">
        <v>9386913253</v>
      </c>
      <c r="F1327">
        <v>1412.4522430391282</v>
      </c>
      <c r="G1327" s="14">
        <v>2.9000000000000001E-2</v>
      </c>
      <c r="H1327" s="14">
        <v>40</v>
      </c>
      <c r="I1327" s="8"/>
      <c r="J1327">
        <v>0</v>
      </c>
      <c r="L1327">
        <v>1177</v>
      </c>
      <c r="M1327">
        <v>1.7710361705172283E-4</v>
      </c>
      <c r="N1327">
        <v>2.7E-2</v>
      </c>
      <c r="O1327">
        <v>5.5E-2</v>
      </c>
      <c r="P1327">
        <v>69</v>
      </c>
      <c r="Q1327">
        <v>66</v>
      </c>
      <c r="R1327">
        <v>0.35599999999999998</v>
      </c>
      <c r="S1327">
        <v>0.60599999999999998</v>
      </c>
      <c r="T1327">
        <v>3.7999999999999999E-2</v>
      </c>
      <c r="U1327">
        <v>6645827</v>
      </c>
      <c r="V1327">
        <v>0.35399999999999998</v>
      </c>
      <c r="W1327">
        <v>461000000</v>
      </c>
      <c r="X1327">
        <v>69.366837264948359</v>
      </c>
      <c r="Y1327">
        <v>241000000</v>
      </c>
      <c r="Z1327">
        <v>36.263357442196437</v>
      </c>
      <c r="AA1327">
        <v>0.31900000000000001</v>
      </c>
      <c r="AB1327">
        <v>92</v>
      </c>
      <c r="AC1327">
        <v>163</v>
      </c>
      <c r="AD1327">
        <v>362</v>
      </c>
      <c r="AE1327">
        <v>0.107</v>
      </c>
      <c r="AF1327">
        <v>0.64700000000000002</v>
      </c>
    </row>
    <row r="1328" spans="1:32" ht="14.4">
      <c r="A1328" t="s">
        <v>1619</v>
      </c>
      <c r="B1328" s="7" t="s">
        <v>181</v>
      </c>
      <c r="C1328" s="8" t="s">
        <v>76</v>
      </c>
      <c r="D1328" s="9" t="s">
        <v>62</v>
      </c>
      <c r="E1328" s="13">
        <v>7833068425</v>
      </c>
      <c r="F1328">
        <v>3308.5123545437268</v>
      </c>
      <c r="G1328" s="14">
        <v>0.06</v>
      </c>
      <c r="H1328" s="14">
        <v>197</v>
      </c>
      <c r="I1328" s="14">
        <v>0.11899999999999999</v>
      </c>
      <c r="J1328">
        <v>0</v>
      </c>
      <c r="L1328">
        <v>0</v>
      </c>
      <c r="N1328">
        <v>8.9999999999999993E-3</v>
      </c>
      <c r="O1328">
        <v>1.4999999999999999E-2</v>
      </c>
      <c r="P1328">
        <v>76</v>
      </c>
      <c r="Q1328">
        <v>65</v>
      </c>
      <c r="R1328">
        <v>0.17899999999999999</v>
      </c>
      <c r="S1328">
        <v>0.67100000000000004</v>
      </c>
      <c r="T1328">
        <v>0.15</v>
      </c>
      <c r="U1328">
        <v>2367550</v>
      </c>
      <c r="V1328">
        <v>0.68100000000000005</v>
      </c>
      <c r="W1328">
        <v>172000000</v>
      </c>
      <c r="X1328">
        <v>72.648940888260015</v>
      </c>
      <c r="Y1328">
        <v>281000000</v>
      </c>
      <c r="Z1328">
        <v>118.68809528837828</v>
      </c>
      <c r="AA1328">
        <v>0</v>
      </c>
      <c r="AB1328">
        <v>0</v>
      </c>
      <c r="AC1328">
        <v>0</v>
      </c>
      <c r="AD1328">
        <v>0</v>
      </c>
      <c r="AE1328">
        <v>6.3E-2</v>
      </c>
      <c r="AF1328">
        <v>0.16900000000000001</v>
      </c>
    </row>
    <row r="1329" spans="1:32" ht="14.4">
      <c r="A1329" t="s">
        <v>1620</v>
      </c>
      <c r="B1329" s="7" t="s">
        <v>181</v>
      </c>
      <c r="C1329" s="8" t="s">
        <v>76</v>
      </c>
      <c r="D1329" s="9" t="s">
        <v>63</v>
      </c>
      <c r="E1329" s="13">
        <v>8313047744</v>
      </c>
      <c r="F1329">
        <v>3556.8862102457247</v>
      </c>
      <c r="G1329" s="14">
        <v>6.2E-2</v>
      </c>
      <c r="H1329" s="14">
        <v>215</v>
      </c>
      <c r="I1329" s="14">
        <v>0.112</v>
      </c>
      <c r="J1329">
        <v>4371</v>
      </c>
      <c r="K1329">
        <v>1.8702105537894121E-3</v>
      </c>
      <c r="L1329">
        <v>0</v>
      </c>
      <c r="N1329">
        <v>8.0000000000000002E-3</v>
      </c>
      <c r="O1329">
        <v>1.4E-2</v>
      </c>
      <c r="P1329">
        <v>77</v>
      </c>
      <c r="Q1329">
        <v>65</v>
      </c>
      <c r="R1329">
        <v>0.17199999999999999</v>
      </c>
      <c r="S1329">
        <v>0.67400000000000004</v>
      </c>
      <c r="T1329">
        <v>0.154</v>
      </c>
      <c r="U1329">
        <v>2337170</v>
      </c>
      <c r="V1329">
        <v>0.68</v>
      </c>
      <c r="W1329">
        <v>153000000</v>
      </c>
      <c r="X1329">
        <v>65.463787401002065</v>
      </c>
      <c r="Y1329">
        <v>255000000</v>
      </c>
      <c r="Z1329">
        <v>109.10631233500344</v>
      </c>
      <c r="AA1329">
        <v>0</v>
      </c>
      <c r="AB1329">
        <v>0</v>
      </c>
      <c r="AC1329">
        <v>0</v>
      </c>
      <c r="AD1329">
        <v>0</v>
      </c>
      <c r="AE1329">
        <v>7.1999999999999995E-2</v>
      </c>
      <c r="AF1329">
        <v>0.28000000000000003</v>
      </c>
    </row>
    <row r="1330" spans="1:32" ht="14.4">
      <c r="A1330" t="s">
        <v>1621</v>
      </c>
      <c r="B1330" s="7" t="s">
        <v>181</v>
      </c>
      <c r="C1330" s="8" t="s">
        <v>76</v>
      </c>
      <c r="D1330" s="9" t="s">
        <v>64</v>
      </c>
      <c r="E1330" s="13">
        <v>9314784080</v>
      </c>
      <c r="F1330">
        <v>4032.0720915706311</v>
      </c>
      <c r="G1330" s="14">
        <v>6.3E-2</v>
      </c>
      <c r="H1330" s="14">
        <v>248</v>
      </c>
      <c r="I1330" s="14">
        <v>0.08</v>
      </c>
      <c r="J1330">
        <v>4644</v>
      </c>
      <c r="K1330">
        <v>2.010239060018449E-3</v>
      </c>
      <c r="L1330">
        <v>7616</v>
      </c>
      <c r="M1330">
        <v>3.2967227995479124E-3</v>
      </c>
      <c r="N1330">
        <v>8.9999999999999993E-3</v>
      </c>
      <c r="O1330">
        <v>1.2999999999999999E-2</v>
      </c>
      <c r="P1330">
        <v>77</v>
      </c>
      <c r="Q1330">
        <v>65</v>
      </c>
      <c r="R1330">
        <v>0.16500000000000001</v>
      </c>
      <c r="S1330">
        <v>0.67700000000000005</v>
      </c>
      <c r="T1330">
        <v>0.158</v>
      </c>
      <c r="U1330">
        <v>2310173</v>
      </c>
      <c r="V1330">
        <v>0.67900000000000005</v>
      </c>
      <c r="W1330">
        <v>201000000</v>
      </c>
      <c r="X1330">
        <v>87.006470943950944</v>
      </c>
      <c r="Y1330">
        <v>267000000</v>
      </c>
      <c r="Z1330">
        <v>115.57575991062141</v>
      </c>
      <c r="AA1330">
        <v>0</v>
      </c>
      <c r="AB1330">
        <v>0</v>
      </c>
      <c r="AC1330">
        <v>0</v>
      </c>
      <c r="AD1330">
        <v>0</v>
      </c>
      <c r="AE1330">
        <v>0.219</v>
      </c>
      <c r="AF1330">
        <v>0.39600000000000002</v>
      </c>
    </row>
    <row r="1331" spans="1:32" ht="14.4">
      <c r="A1331" t="s">
        <v>1622</v>
      </c>
      <c r="B1331" s="7" t="s">
        <v>181</v>
      </c>
      <c r="C1331" s="8" t="s">
        <v>76</v>
      </c>
      <c r="D1331" s="9" t="s">
        <v>65</v>
      </c>
      <c r="E1331" s="13">
        <v>11186452601</v>
      </c>
      <c r="F1331">
        <v>4889.2799906466689</v>
      </c>
      <c r="G1331" s="14">
        <v>6.2E-2</v>
      </c>
      <c r="H1331" s="14">
        <v>295</v>
      </c>
      <c r="I1331" s="14">
        <v>5.3999999999999999E-2</v>
      </c>
      <c r="J1331">
        <v>4403</v>
      </c>
      <c r="K1331">
        <v>1.9244259611749357E-3</v>
      </c>
      <c r="L1331">
        <v>6824</v>
      </c>
      <c r="M1331">
        <v>2.982576143324497E-3</v>
      </c>
      <c r="N1331">
        <v>8.9999999999999993E-3</v>
      </c>
      <c r="O1331">
        <v>1.2E-2</v>
      </c>
      <c r="P1331">
        <v>77</v>
      </c>
      <c r="Q1331">
        <v>66</v>
      </c>
      <c r="R1331">
        <v>0.158</v>
      </c>
      <c r="S1331">
        <v>0.67900000000000005</v>
      </c>
      <c r="T1331">
        <v>0.16300000000000001</v>
      </c>
      <c r="U1331">
        <v>2287955</v>
      </c>
      <c r="V1331">
        <v>0.67800000000000005</v>
      </c>
      <c r="W1331">
        <v>271000000</v>
      </c>
      <c r="X1331">
        <v>118.44638552768738</v>
      </c>
      <c r="Y1331">
        <v>365000000</v>
      </c>
      <c r="Z1331">
        <v>159.53110965906234</v>
      </c>
      <c r="AA1331">
        <v>0</v>
      </c>
      <c r="AB1331">
        <v>16</v>
      </c>
      <c r="AC1331">
        <v>0</v>
      </c>
      <c r="AD1331">
        <v>0</v>
      </c>
      <c r="AE1331">
        <v>0.27</v>
      </c>
      <c r="AF1331">
        <v>0.53300000000000003</v>
      </c>
    </row>
    <row r="1332" spans="1:32" ht="14.4">
      <c r="A1332" t="s">
        <v>1623</v>
      </c>
      <c r="B1332" s="7" t="s">
        <v>181</v>
      </c>
      <c r="C1332" s="8" t="s">
        <v>76</v>
      </c>
      <c r="D1332" s="9" t="s">
        <v>66</v>
      </c>
      <c r="E1332" s="13">
        <v>13761569545</v>
      </c>
      <c r="F1332">
        <v>6080.789964040825</v>
      </c>
      <c r="G1332" s="14">
        <v>6.5000000000000002E-2</v>
      </c>
      <c r="H1332" s="14">
        <v>387</v>
      </c>
      <c r="I1332" s="14">
        <v>7.3999999999999996E-2</v>
      </c>
      <c r="J1332">
        <v>4586</v>
      </c>
      <c r="K1332">
        <v>2.0264042327369008E-3</v>
      </c>
      <c r="L1332">
        <v>7591</v>
      </c>
      <c r="M1332">
        <v>3.3542159901233781E-3</v>
      </c>
      <c r="N1332">
        <v>8.9999999999999993E-3</v>
      </c>
      <c r="O1332">
        <v>1.2E-2</v>
      </c>
      <c r="P1332">
        <v>77</v>
      </c>
      <c r="Q1332">
        <v>67</v>
      </c>
      <c r="R1332">
        <v>0.152</v>
      </c>
      <c r="S1332">
        <v>0.68</v>
      </c>
      <c r="T1332">
        <v>0.16800000000000001</v>
      </c>
      <c r="U1332">
        <v>2263122</v>
      </c>
      <c r="V1332">
        <v>0.67900000000000005</v>
      </c>
      <c r="W1332">
        <v>343000000</v>
      </c>
      <c r="X1332">
        <v>151.5605433555946</v>
      </c>
      <c r="Y1332">
        <v>428000000</v>
      </c>
      <c r="Z1332">
        <v>189.11927858948832</v>
      </c>
      <c r="AA1332">
        <v>0</v>
      </c>
      <c r="AB1332">
        <v>16</v>
      </c>
      <c r="AC1332">
        <v>0</v>
      </c>
      <c r="AD1332">
        <v>0</v>
      </c>
      <c r="AE1332">
        <v>0.38600000000000001</v>
      </c>
      <c r="AF1332">
        <v>0.68100000000000005</v>
      </c>
    </row>
    <row r="1333" spans="1:32" ht="14.4">
      <c r="A1333" t="s">
        <v>1624</v>
      </c>
      <c r="B1333" s="7" t="s">
        <v>181</v>
      </c>
      <c r="C1333" s="8" t="s">
        <v>76</v>
      </c>
      <c r="D1333" s="9" t="s">
        <v>67</v>
      </c>
      <c r="E1333" s="13">
        <v>16041840426</v>
      </c>
      <c r="F1333">
        <v>7165.3776984892347</v>
      </c>
      <c r="G1333" s="14">
        <v>6.4000000000000001E-2</v>
      </c>
      <c r="H1333" s="14">
        <v>442</v>
      </c>
      <c r="I1333" s="14">
        <v>6.0999999999999999E-2</v>
      </c>
      <c r="J1333">
        <v>4111</v>
      </c>
      <c r="K1333">
        <v>1.8362523835324207E-3</v>
      </c>
      <c r="L1333">
        <v>6854</v>
      </c>
      <c r="M1333">
        <v>3.0614628646877186E-3</v>
      </c>
      <c r="N1333">
        <v>0.01</v>
      </c>
      <c r="O1333">
        <v>1.0999999999999999E-2</v>
      </c>
      <c r="P1333">
        <v>77</v>
      </c>
      <c r="Q1333">
        <v>66</v>
      </c>
      <c r="R1333">
        <v>0.14799999999999999</v>
      </c>
      <c r="S1333">
        <v>0.68100000000000005</v>
      </c>
      <c r="T1333">
        <v>0.17199999999999999</v>
      </c>
      <c r="U1333">
        <v>2238799</v>
      </c>
      <c r="V1333">
        <v>0.68</v>
      </c>
      <c r="W1333">
        <v>446000000</v>
      </c>
      <c r="X1333">
        <v>199.21395355277539</v>
      </c>
      <c r="Y1333">
        <v>655000000</v>
      </c>
      <c r="Z1333">
        <v>292.56757752705801</v>
      </c>
      <c r="AA1333">
        <v>0.36399999999999999</v>
      </c>
      <c r="AB1333">
        <v>16</v>
      </c>
      <c r="AC1333">
        <v>0</v>
      </c>
      <c r="AD1333">
        <v>320</v>
      </c>
      <c r="AE1333">
        <v>0.46</v>
      </c>
      <c r="AF1333">
        <v>0.84</v>
      </c>
    </row>
    <row r="1334" spans="1:32" ht="14.4">
      <c r="A1334" t="s">
        <v>1625</v>
      </c>
      <c r="B1334" s="7" t="s">
        <v>181</v>
      </c>
      <c r="C1334" s="8" t="s">
        <v>76</v>
      </c>
      <c r="D1334" s="9" t="s">
        <v>68</v>
      </c>
      <c r="E1334" s="13">
        <v>19935046397</v>
      </c>
      <c r="F1334">
        <v>8986.4013758831425</v>
      </c>
      <c r="G1334" s="14">
        <v>6.8000000000000005E-2</v>
      </c>
      <c r="H1334" s="14">
        <v>590</v>
      </c>
      <c r="I1334" s="14">
        <v>7.2999999999999995E-2</v>
      </c>
      <c r="J1334">
        <v>4438</v>
      </c>
      <c r="K1334">
        <v>2.0005797083156589E-3</v>
      </c>
      <c r="L1334">
        <v>7132</v>
      </c>
      <c r="M1334">
        <v>3.2149919963288145E-3</v>
      </c>
      <c r="N1334">
        <v>0.01</v>
      </c>
      <c r="O1334">
        <v>0.01</v>
      </c>
      <c r="P1334">
        <v>77</v>
      </c>
      <c r="Q1334">
        <v>66</v>
      </c>
      <c r="R1334">
        <v>0.14399999999999999</v>
      </c>
      <c r="S1334">
        <v>0.68100000000000005</v>
      </c>
      <c r="T1334">
        <v>0.17499999999999999</v>
      </c>
      <c r="U1334">
        <v>2218357</v>
      </c>
      <c r="V1334">
        <v>0.68</v>
      </c>
      <c r="W1334">
        <v>622000000</v>
      </c>
      <c r="X1334">
        <v>280.38769233265879</v>
      </c>
      <c r="Y1334">
        <v>788000000</v>
      </c>
      <c r="Z1334">
        <v>355.21784816420438</v>
      </c>
      <c r="AA1334">
        <v>0.36399999999999999</v>
      </c>
      <c r="AB1334">
        <v>16</v>
      </c>
      <c r="AC1334">
        <v>0</v>
      </c>
      <c r="AD1334">
        <v>320</v>
      </c>
      <c r="AE1334">
        <v>0.53600000000000003</v>
      </c>
      <c r="AF1334">
        <v>0.99399999999999999</v>
      </c>
    </row>
    <row r="1335" spans="1:32" ht="14.4">
      <c r="A1335" t="s">
        <v>1626</v>
      </c>
      <c r="B1335" s="7" t="s">
        <v>181</v>
      </c>
      <c r="C1335" s="8" t="s">
        <v>76</v>
      </c>
      <c r="D1335" s="9" t="s">
        <v>69</v>
      </c>
      <c r="E1335" s="13">
        <v>28765687042</v>
      </c>
      <c r="F1335">
        <v>13073.380996898186</v>
      </c>
      <c r="G1335" s="14">
        <v>7.0000000000000007E-2</v>
      </c>
      <c r="H1335" s="14">
        <v>883</v>
      </c>
      <c r="I1335" s="14">
        <v>0.109</v>
      </c>
      <c r="J1335">
        <v>4796</v>
      </c>
      <c r="K1335">
        <v>2.1796780021133243E-3</v>
      </c>
      <c r="L1335">
        <v>7928</v>
      </c>
      <c r="M1335">
        <v>3.6031040868962538E-3</v>
      </c>
      <c r="N1335">
        <v>1.0999999999999999E-2</v>
      </c>
      <c r="O1335">
        <v>0.01</v>
      </c>
      <c r="P1335">
        <v>77</v>
      </c>
      <c r="Q1335">
        <v>66</v>
      </c>
      <c r="R1335">
        <v>0.14199999999999999</v>
      </c>
      <c r="S1335">
        <v>0.68</v>
      </c>
      <c r="T1335">
        <v>0.17799999999999999</v>
      </c>
      <c r="U1335">
        <v>2200325</v>
      </c>
      <c r="V1335">
        <v>0.67900000000000005</v>
      </c>
      <c r="W1335">
        <v>881000000</v>
      </c>
      <c r="X1335">
        <v>400.39539613466195</v>
      </c>
      <c r="Y1335">
        <v>1021000000</v>
      </c>
      <c r="Z1335">
        <v>464.02236033313261</v>
      </c>
      <c r="AA1335">
        <v>0.36399999999999999</v>
      </c>
      <c r="AB1335">
        <v>16</v>
      </c>
      <c r="AC1335">
        <v>0</v>
      </c>
      <c r="AD1335">
        <v>279</v>
      </c>
      <c r="AE1335">
        <v>0.59199999999999997</v>
      </c>
      <c r="AF1335">
        <v>1.0229999999999999</v>
      </c>
    </row>
    <row r="1336" spans="1:32" ht="14.4">
      <c r="A1336" t="s">
        <v>1627</v>
      </c>
      <c r="B1336" s="7" t="s">
        <v>181</v>
      </c>
      <c r="C1336" s="8" t="s">
        <v>76</v>
      </c>
      <c r="D1336" s="9" t="s">
        <v>70</v>
      </c>
      <c r="E1336" s="13">
        <v>33669367720</v>
      </c>
      <c r="F1336">
        <v>15463.66027624761</v>
      </c>
      <c r="G1336" s="14">
        <v>6.6000000000000003E-2</v>
      </c>
      <c r="H1336" s="14">
        <v>979</v>
      </c>
      <c r="I1336" s="14">
        <v>0.11899999999999999</v>
      </c>
      <c r="J1336">
        <v>4528</v>
      </c>
      <c r="K1336">
        <v>2.0796189079979903E-3</v>
      </c>
      <c r="L1336">
        <v>7176</v>
      </c>
      <c r="M1336">
        <v>3.2957918029579455E-3</v>
      </c>
      <c r="N1336">
        <v>1.0999999999999999E-2</v>
      </c>
      <c r="O1336">
        <v>8.9999999999999993E-3</v>
      </c>
      <c r="P1336">
        <v>78</v>
      </c>
      <c r="Q1336">
        <v>67</v>
      </c>
      <c r="R1336">
        <v>0.14099999999999999</v>
      </c>
      <c r="S1336">
        <v>0.67900000000000005</v>
      </c>
      <c r="T1336">
        <v>0.18</v>
      </c>
      <c r="U1336">
        <v>2177322</v>
      </c>
      <c r="V1336">
        <v>0.67800000000000005</v>
      </c>
      <c r="W1336">
        <v>1134000000</v>
      </c>
      <c r="X1336">
        <v>520.82328658783592</v>
      </c>
      <c r="Y1336">
        <v>1250000000</v>
      </c>
      <c r="Z1336">
        <v>574.09974271145927</v>
      </c>
      <c r="AA1336">
        <v>0.36799999999999999</v>
      </c>
      <c r="AB1336">
        <v>16</v>
      </c>
      <c r="AC1336">
        <v>0</v>
      </c>
      <c r="AD1336">
        <v>279</v>
      </c>
      <c r="AE1336">
        <v>0.63400000000000001</v>
      </c>
      <c r="AF1336">
        <v>1.075</v>
      </c>
    </row>
    <row r="1337" spans="1:32" ht="14.4">
      <c r="A1337" t="s">
        <v>1628</v>
      </c>
      <c r="B1337" s="7" t="s">
        <v>181</v>
      </c>
      <c r="C1337" s="8" t="s">
        <v>76</v>
      </c>
      <c r="D1337" s="9" t="s">
        <v>71</v>
      </c>
      <c r="E1337" s="13">
        <v>25875781250</v>
      </c>
      <c r="F1337">
        <v>12082.06368491116</v>
      </c>
      <c r="G1337" s="14">
        <v>6.8000000000000005E-2</v>
      </c>
      <c r="H1337" s="14">
        <v>784</v>
      </c>
      <c r="I1337" s="14">
        <v>0.16200000000000001</v>
      </c>
      <c r="J1337">
        <v>4528</v>
      </c>
      <c r="K1337">
        <v>2.1142389416851999E-3</v>
      </c>
      <c r="L1337">
        <v>7176</v>
      </c>
      <c r="M1337">
        <v>3.3506578280770743E-3</v>
      </c>
      <c r="N1337">
        <v>0.01</v>
      </c>
      <c r="O1337">
        <v>8.9999999999999993E-3</v>
      </c>
      <c r="P1337">
        <v>78</v>
      </c>
      <c r="Q1337">
        <v>68</v>
      </c>
      <c r="R1337">
        <v>0.14099999999999999</v>
      </c>
      <c r="S1337">
        <v>0.67700000000000005</v>
      </c>
      <c r="T1337">
        <v>0.182</v>
      </c>
      <c r="U1337">
        <v>2141669</v>
      </c>
      <c r="V1337">
        <v>0.67800000000000005</v>
      </c>
      <c r="W1337">
        <v>1013000000</v>
      </c>
      <c r="X1337">
        <v>472.99559362347776</v>
      </c>
      <c r="Y1337">
        <v>906000000</v>
      </c>
      <c r="Z1337">
        <v>423.03455856157046</v>
      </c>
      <c r="AA1337">
        <v>0.377</v>
      </c>
      <c r="AB1337">
        <v>16</v>
      </c>
      <c r="AC1337">
        <v>0</v>
      </c>
      <c r="AD1337">
        <v>279</v>
      </c>
      <c r="AE1337">
        <v>0.66800000000000004</v>
      </c>
      <c r="AF1337">
        <v>1.091</v>
      </c>
    </row>
    <row r="1338" spans="1:32" ht="14.4">
      <c r="A1338" t="s">
        <v>1629</v>
      </c>
      <c r="B1338" s="7" t="s">
        <v>181</v>
      </c>
      <c r="C1338" s="8" t="s">
        <v>76</v>
      </c>
      <c r="D1338" s="9" t="s">
        <v>72</v>
      </c>
      <c r="E1338" s="13">
        <v>24009680460</v>
      </c>
      <c r="F1338">
        <v>11446.508177377948</v>
      </c>
      <c r="G1338" s="14">
        <v>6.5000000000000002E-2</v>
      </c>
      <c r="H1338" s="14">
        <v>742</v>
      </c>
      <c r="I1338" s="14">
        <v>9.6000000000000002E-2</v>
      </c>
      <c r="J1338">
        <v>4324</v>
      </c>
      <c r="K1338">
        <v>2.0614477331941236E-3</v>
      </c>
      <c r="L1338">
        <v>7088</v>
      </c>
      <c r="M1338">
        <v>3.379172417409794E-3</v>
      </c>
      <c r="N1338">
        <v>8.9999999999999993E-3</v>
      </c>
      <c r="O1338">
        <v>8.0000000000000002E-3</v>
      </c>
      <c r="P1338">
        <v>78</v>
      </c>
      <c r="Q1338">
        <v>69</v>
      </c>
      <c r="R1338">
        <v>0.14199999999999999</v>
      </c>
      <c r="S1338">
        <v>0.67500000000000004</v>
      </c>
      <c r="T1338">
        <v>0.184</v>
      </c>
      <c r="U1338">
        <v>2097555</v>
      </c>
      <c r="V1338">
        <v>0.67700000000000005</v>
      </c>
      <c r="W1338">
        <v>963000000</v>
      </c>
      <c r="X1338">
        <v>459.10595908092995</v>
      </c>
      <c r="Y1338">
        <v>771000000</v>
      </c>
      <c r="Z1338">
        <v>367.57081459127414</v>
      </c>
      <c r="AA1338">
        <v>0.376</v>
      </c>
      <c r="AB1338">
        <v>16</v>
      </c>
      <c r="AC1338">
        <v>0</v>
      </c>
      <c r="AD1338">
        <v>293</v>
      </c>
      <c r="AE1338">
        <v>0.68400000000000005</v>
      </c>
      <c r="AF1338">
        <v>1.103</v>
      </c>
    </row>
    <row r="1339" spans="1:32" ht="14.4">
      <c r="A1339" t="s">
        <v>1630</v>
      </c>
      <c r="B1339" s="7" t="s">
        <v>181</v>
      </c>
      <c r="C1339" s="8" t="s">
        <v>76</v>
      </c>
      <c r="D1339" s="9" t="s">
        <v>73</v>
      </c>
      <c r="E1339" s="13">
        <v>28480338368</v>
      </c>
      <c r="F1339">
        <v>13827.360257201381</v>
      </c>
      <c r="G1339" s="14">
        <v>0.06</v>
      </c>
      <c r="H1339" s="14">
        <v>826</v>
      </c>
      <c r="I1339" s="14">
        <v>6.4000000000000001E-2</v>
      </c>
      <c r="J1339">
        <v>4688</v>
      </c>
      <c r="K1339">
        <v>2.2760496749783584E-3</v>
      </c>
      <c r="L1339">
        <v>7583</v>
      </c>
      <c r="M1339">
        <v>3.681588030153774E-3</v>
      </c>
      <c r="N1339">
        <v>8.9999999999999993E-3</v>
      </c>
      <c r="O1339">
        <v>8.0000000000000002E-3</v>
      </c>
      <c r="P1339">
        <v>79</v>
      </c>
      <c r="Q1339">
        <v>69</v>
      </c>
      <c r="R1339">
        <v>0.14299999999999999</v>
      </c>
      <c r="S1339">
        <v>0.67200000000000004</v>
      </c>
      <c r="T1339">
        <v>0.185</v>
      </c>
      <c r="U1339">
        <v>2059709</v>
      </c>
      <c r="V1339">
        <v>0.67600000000000005</v>
      </c>
      <c r="W1339">
        <v>1102000000</v>
      </c>
      <c r="X1339">
        <v>535.02703537247248</v>
      </c>
      <c r="Y1339">
        <v>920000000</v>
      </c>
      <c r="Z1339">
        <v>446.665038604968</v>
      </c>
      <c r="AA1339">
        <v>0.371</v>
      </c>
      <c r="AB1339">
        <v>16</v>
      </c>
      <c r="AC1339">
        <v>0</v>
      </c>
      <c r="AD1339">
        <v>290</v>
      </c>
      <c r="AE1339">
        <v>0.69699999999999995</v>
      </c>
      <c r="AF1339">
        <v>1.1140000000000001</v>
      </c>
    </row>
    <row r="1340" spans="1:32" ht="14.4">
      <c r="A1340" t="s">
        <v>1631</v>
      </c>
      <c r="B1340" s="7" t="s">
        <v>181</v>
      </c>
      <c r="C1340" s="8" t="s">
        <v>76</v>
      </c>
      <c r="D1340" s="9" t="s">
        <v>74</v>
      </c>
      <c r="E1340" s="13">
        <v>28372577697</v>
      </c>
      <c r="F1340">
        <v>13946.965887355916</v>
      </c>
      <c r="G1340" s="14">
        <v>0.06</v>
      </c>
      <c r="H1340" s="14">
        <v>792</v>
      </c>
      <c r="I1340" s="14">
        <v>5.5E-2</v>
      </c>
      <c r="J1340">
        <v>4073</v>
      </c>
      <c r="K1340">
        <v>2.0021442064887562E-3</v>
      </c>
      <c r="L1340">
        <v>6652</v>
      </c>
      <c r="M1340">
        <v>3.2698903171036599E-3</v>
      </c>
      <c r="N1340">
        <v>0.01</v>
      </c>
      <c r="O1340">
        <v>8.0000000000000002E-3</v>
      </c>
      <c r="P1340">
        <v>79</v>
      </c>
      <c r="Q1340">
        <v>69</v>
      </c>
      <c r="R1340">
        <v>0.14599999999999999</v>
      </c>
      <c r="S1340">
        <v>0.66900000000000004</v>
      </c>
      <c r="T1340">
        <v>0.185</v>
      </c>
      <c r="U1340">
        <v>2034319</v>
      </c>
      <c r="V1340">
        <v>0.67500000000000004</v>
      </c>
      <c r="W1340">
        <v>1068000000</v>
      </c>
      <c r="X1340">
        <v>524.99140990179023</v>
      </c>
      <c r="Y1340">
        <v>863000000</v>
      </c>
      <c r="Z1340">
        <v>424.22058684011699</v>
      </c>
      <c r="AA1340">
        <v>0.35899999999999999</v>
      </c>
      <c r="AB1340">
        <v>16</v>
      </c>
      <c r="AC1340">
        <v>24</v>
      </c>
      <c r="AD1340">
        <v>264</v>
      </c>
      <c r="AE1340">
        <v>0.73099999999999998</v>
      </c>
      <c r="AF1340">
        <v>1.121</v>
      </c>
    </row>
    <row r="1341" spans="1:32" ht="14.4">
      <c r="A1341" t="s">
        <v>1632</v>
      </c>
      <c r="B1341" s="7" t="s">
        <v>182</v>
      </c>
      <c r="C1341" s="8" t="s">
        <v>93</v>
      </c>
      <c r="D1341" s="9" t="s">
        <v>62</v>
      </c>
      <c r="E1341" s="13">
        <v>17260364842</v>
      </c>
      <c r="F1341">
        <v>5334.8802434335375</v>
      </c>
      <c r="G1341" s="14">
        <v>0.109</v>
      </c>
      <c r="H1341" s="14">
        <v>579</v>
      </c>
      <c r="I1341" s="14">
        <v>0.182</v>
      </c>
      <c r="J1341">
        <v>0</v>
      </c>
      <c r="L1341">
        <v>0</v>
      </c>
      <c r="N1341">
        <v>1.9E-2</v>
      </c>
      <c r="O1341">
        <v>1.7000000000000001E-2</v>
      </c>
      <c r="P1341">
        <v>76</v>
      </c>
      <c r="Q1341">
        <v>73</v>
      </c>
      <c r="R1341">
        <v>0.28599999999999998</v>
      </c>
      <c r="S1341">
        <v>0.64300000000000002</v>
      </c>
      <c r="T1341">
        <v>7.0999999999999994E-2</v>
      </c>
      <c r="U1341">
        <v>3235380</v>
      </c>
      <c r="V1341">
        <v>0.86</v>
      </c>
      <c r="W1341">
        <v>742000000</v>
      </c>
      <c r="X1341">
        <v>229.33936662772226</v>
      </c>
      <c r="Y1341">
        <v>0</v>
      </c>
      <c r="AA1341">
        <v>0</v>
      </c>
      <c r="AB1341">
        <v>0</v>
      </c>
      <c r="AC1341">
        <v>0</v>
      </c>
      <c r="AD1341">
        <v>0</v>
      </c>
      <c r="AE1341">
        <v>0.08</v>
      </c>
      <c r="AF1341">
        <v>0.23</v>
      </c>
    </row>
    <row r="1342" spans="1:32" ht="14.4">
      <c r="A1342" t="s">
        <v>1633</v>
      </c>
      <c r="B1342" s="7" t="s">
        <v>182</v>
      </c>
      <c r="C1342" s="8" t="s">
        <v>93</v>
      </c>
      <c r="D1342" s="9" t="s">
        <v>63</v>
      </c>
      <c r="E1342" s="13">
        <v>17649751244</v>
      </c>
      <c r="F1342">
        <v>5256.6569108887297</v>
      </c>
      <c r="G1342" s="14">
        <v>0.109</v>
      </c>
      <c r="H1342" s="14">
        <v>571</v>
      </c>
      <c r="I1342" s="14">
        <v>0.17199999999999999</v>
      </c>
      <c r="J1342">
        <v>6349</v>
      </c>
      <c r="K1342">
        <v>1.8909340004765309E-3</v>
      </c>
      <c r="L1342">
        <v>0</v>
      </c>
      <c r="N1342">
        <v>1.7999999999999999E-2</v>
      </c>
      <c r="O1342">
        <v>1.6E-2</v>
      </c>
      <c r="P1342">
        <v>77</v>
      </c>
      <c r="Q1342">
        <v>73</v>
      </c>
      <c r="R1342">
        <v>0.28499999999999998</v>
      </c>
      <c r="S1342">
        <v>0.64400000000000002</v>
      </c>
      <c r="T1342">
        <v>7.1999999999999995E-2</v>
      </c>
      <c r="U1342">
        <v>3357600</v>
      </c>
      <c r="V1342">
        <v>0.86099999999999999</v>
      </c>
      <c r="W1342">
        <v>837000000</v>
      </c>
      <c r="X1342">
        <v>249.28520371694069</v>
      </c>
      <c r="Y1342">
        <v>0</v>
      </c>
      <c r="AA1342">
        <v>0</v>
      </c>
      <c r="AB1342">
        <v>0</v>
      </c>
      <c r="AC1342">
        <v>0</v>
      </c>
      <c r="AD1342">
        <v>0</v>
      </c>
      <c r="AE1342">
        <v>6.8000000000000005E-2</v>
      </c>
      <c r="AF1342">
        <v>0.22800000000000001</v>
      </c>
    </row>
    <row r="1343" spans="1:32" ht="14.4">
      <c r="A1343" t="s">
        <v>1634</v>
      </c>
      <c r="B1343" s="7" t="s">
        <v>182</v>
      </c>
      <c r="C1343" s="8" t="s">
        <v>93</v>
      </c>
      <c r="D1343" s="9" t="s">
        <v>64</v>
      </c>
      <c r="E1343" s="13">
        <v>19152238806</v>
      </c>
      <c r="F1343">
        <v>5447.7804684486646</v>
      </c>
      <c r="G1343" s="14">
        <v>0.1</v>
      </c>
      <c r="H1343" s="14">
        <v>546</v>
      </c>
      <c r="I1343" s="14">
        <v>0.16600000000000001</v>
      </c>
      <c r="J1343">
        <v>6382</v>
      </c>
      <c r="K1343">
        <v>1.8153352880472316E-3</v>
      </c>
      <c r="L1343">
        <v>20403</v>
      </c>
      <c r="M1343">
        <v>5.8035546665665414E-3</v>
      </c>
      <c r="N1343">
        <v>1.7000000000000001E-2</v>
      </c>
      <c r="O1343">
        <v>1.4999999999999999E-2</v>
      </c>
      <c r="P1343">
        <v>77</v>
      </c>
      <c r="Q1343">
        <v>74</v>
      </c>
      <c r="R1343">
        <v>0.28399999999999997</v>
      </c>
      <c r="S1343">
        <v>0.64300000000000002</v>
      </c>
      <c r="T1343">
        <v>7.1999999999999995E-2</v>
      </c>
      <c r="U1343">
        <v>3515604</v>
      </c>
      <c r="V1343">
        <v>0.86199999999999999</v>
      </c>
      <c r="W1343">
        <v>4284000000</v>
      </c>
      <c r="X1343">
        <v>1218.5672789085461</v>
      </c>
      <c r="Y1343">
        <v>2683000000</v>
      </c>
      <c r="Z1343">
        <v>763.16900310728965</v>
      </c>
      <c r="AA1343">
        <v>0</v>
      </c>
      <c r="AB1343">
        <v>0</v>
      </c>
      <c r="AC1343">
        <v>0</v>
      </c>
      <c r="AD1343">
        <v>0</v>
      </c>
      <c r="AE1343">
        <v>7.0000000000000007E-2</v>
      </c>
      <c r="AF1343">
        <v>0.22</v>
      </c>
    </row>
    <row r="1344" spans="1:32" ht="14.4">
      <c r="A1344" t="s">
        <v>1635</v>
      </c>
      <c r="B1344" s="7" t="s">
        <v>182</v>
      </c>
      <c r="C1344" s="8" t="s">
        <v>93</v>
      </c>
      <c r="D1344" s="9" t="s">
        <v>65</v>
      </c>
      <c r="E1344" s="13">
        <v>20082918740</v>
      </c>
      <c r="F1344">
        <v>5442.3631653256953</v>
      </c>
      <c r="G1344" s="14">
        <v>9.2999999999999999E-2</v>
      </c>
      <c r="H1344" s="14">
        <v>498</v>
      </c>
      <c r="I1344" s="14">
        <v>0.13400000000000001</v>
      </c>
      <c r="J1344">
        <v>6652</v>
      </c>
      <c r="K1344">
        <v>1.8026562893789075E-3</v>
      </c>
      <c r="L1344">
        <v>20917</v>
      </c>
      <c r="M1344">
        <v>5.668394709100813E-3</v>
      </c>
      <c r="N1344">
        <v>1.6E-2</v>
      </c>
      <c r="O1344">
        <v>1.4E-2</v>
      </c>
      <c r="P1344">
        <v>78</v>
      </c>
      <c r="Q1344">
        <v>74</v>
      </c>
      <c r="R1344">
        <v>0.28399999999999997</v>
      </c>
      <c r="S1344">
        <v>0.64300000000000002</v>
      </c>
      <c r="T1344">
        <v>7.2999999999999995E-2</v>
      </c>
      <c r="U1344">
        <v>3690110</v>
      </c>
      <c r="V1344">
        <v>0.86299999999999999</v>
      </c>
      <c r="W1344">
        <v>6782000000</v>
      </c>
      <c r="X1344">
        <v>1837.8855914864328</v>
      </c>
      <c r="Y1344">
        <v>3319000000</v>
      </c>
      <c r="Z1344">
        <v>899.43118226827926</v>
      </c>
      <c r="AA1344">
        <v>0</v>
      </c>
      <c r="AB1344">
        <v>46</v>
      </c>
      <c r="AC1344">
        <v>0</v>
      </c>
      <c r="AD1344">
        <v>0</v>
      </c>
      <c r="AE1344">
        <v>0.08</v>
      </c>
      <c r="AF1344">
        <v>0.216</v>
      </c>
    </row>
    <row r="1345" spans="1:32" ht="14.4">
      <c r="A1345" t="s">
        <v>1636</v>
      </c>
      <c r="B1345" s="7" t="s">
        <v>182</v>
      </c>
      <c r="C1345" s="8" t="s">
        <v>93</v>
      </c>
      <c r="D1345" s="9" t="s">
        <v>66</v>
      </c>
      <c r="E1345" s="13">
        <v>20955223881</v>
      </c>
      <c r="F1345">
        <v>5437.8559690698157</v>
      </c>
      <c r="G1345" s="14">
        <v>8.2000000000000003E-2</v>
      </c>
      <c r="H1345" s="14">
        <v>458</v>
      </c>
      <c r="I1345" s="14">
        <v>0.108</v>
      </c>
      <c r="J1345">
        <v>5426</v>
      </c>
      <c r="K1345">
        <v>1.4080406229840185E-3</v>
      </c>
      <c r="L1345">
        <v>16656</v>
      </c>
      <c r="M1345">
        <v>4.3222124246999286E-3</v>
      </c>
      <c r="N1345">
        <v>1.4999999999999999E-2</v>
      </c>
      <c r="O1345">
        <v>1.2999999999999999E-2</v>
      </c>
      <c r="P1345">
        <v>78</v>
      </c>
      <c r="Q1345">
        <v>75</v>
      </c>
      <c r="R1345">
        <v>0.28299999999999997</v>
      </c>
      <c r="S1345">
        <v>0.64400000000000002</v>
      </c>
      <c r="T1345">
        <v>7.3999999999999996E-2</v>
      </c>
      <c r="U1345">
        <v>3853582</v>
      </c>
      <c r="V1345">
        <v>0.86499999999999999</v>
      </c>
      <c r="W1345">
        <v>5931000000</v>
      </c>
      <c r="X1345">
        <v>1539.087529472579</v>
      </c>
      <c r="Y1345">
        <v>3719000000</v>
      </c>
      <c r="Z1345">
        <v>965.07612917021095</v>
      </c>
      <c r="AA1345">
        <v>0</v>
      </c>
      <c r="AB1345">
        <v>46</v>
      </c>
      <c r="AC1345">
        <v>0</v>
      </c>
      <c r="AD1345">
        <v>0</v>
      </c>
      <c r="AE1345">
        <v>0.09</v>
      </c>
      <c r="AF1345">
        <v>0.23</v>
      </c>
    </row>
    <row r="1346" spans="1:32" ht="14.4">
      <c r="A1346" t="s">
        <v>1637</v>
      </c>
      <c r="B1346" s="7" t="s">
        <v>182</v>
      </c>
      <c r="C1346" s="8" t="s">
        <v>93</v>
      </c>
      <c r="D1346" s="9" t="s">
        <v>67</v>
      </c>
      <c r="E1346" s="13">
        <v>21287562189</v>
      </c>
      <c r="F1346">
        <v>5339.4238804173201</v>
      </c>
      <c r="G1346" s="14">
        <v>7.8E-2</v>
      </c>
      <c r="H1346" s="14">
        <v>420</v>
      </c>
      <c r="I1346" s="14">
        <v>0.106</v>
      </c>
      <c r="J1346">
        <v>5258</v>
      </c>
      <c r="K1346">
        <v>1.3188307103450957E-3</v>
      </c>
      <c r="L1346">
        <v>16208</v>
      </c>
      <c r="M1346">
        <v>4.0653495917218167E-3</v>
      </c>
      <c r="N1346">
        <v>1.4E-2</v>
      </c>
      <c r="O1346">
        <v>1.2E-2</v>
      </c>
      <c r="P1346">
        <v>79</v>
      </c>
      <c r="Q1346">
        <v>75</v>
      </c>
      <c r="R1346">
        <v>0.27900000000000003</v>
      </c>
      <c r="S1346">
        <v>0.64600000000000002</v>
      </c>
      <c r="T1346">
        <v>7.4999999999999997E-2</v>
      </c>
      <c r="U1346">
        <v>3986865</v>
      </c>
      <c r="V1346">
        <v>0.86599999999999999</v>
      </c>
      <c r="W1346">
        <v>5969000000</v>
      </c>
      <c r="X1346">
        <v>1497.1663199029815</v>
      </c>
      <c r="Y1346">
        <v>3565000000</v>
      </c>
      <c r="Z1346">
        <v>894.1862842107771</v>
      </c>
      <c r="AA1346">
        <v>0.35399999999999998</v>
      </c>
      <c r="AB1346">
        <v>46</v>
      </c>
      <c r="AC1346">
        <v>0</v>
      </c>
      <c r="AD1346">
        <v>180</v>
      </c>
      <c r="AE1346">
        <v>0.10100000000000001</v>
      </c>
      <c r="AF1346">
        <v>0.249</v>
      </c>
    </row>
    <row r="1347" spans="1:32" ht="14.4">
      <c r="A1347" t="s">
        <v>1638</v>
      </c>
      <c r="B1347" s="7" t="s">
        <v>182</v>
      </c>
      <c r="C1347" s="8" t="s">
        <v>93</v>
      </c>
      <c r="D1347" s="9" t="s">
        <v>68</v>
      </c>
      <c r="E1347" s="13">
        <v>21796351575</v>
      </c>
      <c r="F1347">
        <v>5342.4748022156846</v>
      </c>
      <c r="G1347" s="14">
        <v>8.1000000000000003E-2</v>
      </c>
      <c r="H1347" s="14">
        <v>443</v>
      </c>
      <c r="I1347" s="14">
        <v>0.10299999999999999</v>
      </c>
      <c r="J1347">
        <v>5271</v>
      </c>
      <c r="K1347">
        <v>1.2919678133095479E-3</v>
      </c>
      <c r="L1347">
        <v>16835</v>
      </c>
      <c r="M1347">
        <v>4.1264045033326197E-3</v>
      </c>
      <c r="N1347">
        <v>1.4E-2</v>
      </c>
      <c r="O1347">
        <v>1.0999999999999999E-2</v>
      </c>
      <c r="P1347">
        <v>80</v>
      </c>
      <c r="Q1347">
        <v>76</v>
      </c>
      <c r="R1347">
        <v>0.27400000000000002</v>
      </c>
      <c r="S1347">
        <v>0.65</v>
      </c>
      <c r="T1347">
        <v>7.5999999999999998E-2</v>
      </c>
      <c r="U1347">
        <v>4079823</v>
      </c>
      <c r="V1347">
        <v>0.86699999999999999</v>
      </c>
      <c r="W1347">
        <v>5457000000</v>
      </c>
      <c r="X1347">
        <v>1337.5580264143812</v>
      </c>
      <c r="Y1347">
        <v>3783000000</v>
      </c>
      <c r="Z1347">
        <v>927.24610847088218</v>
      </c>
      <c r="AA1347">
        <v>0.35399999999999998</v>
      </c>
      <c r="AB1347">
        <v>46</v>
      </c>
      <c r="AC1347">
        <v>0</v>
      </c>
      <c r="AD1347">
        <v>180</v>
      </c>
      <c r="AE1347">
        <v>0.15</v>
      </c>
      <c r="AF1347">
        <v>0.27100000000000002</v>
      </c>
    </row>
    <row r="1348" spans="1:32" ht="14.4">
      <c r="A1348" t="s">
        <v>1639</v>
      </c>
      <c r="B1348" s="7" t="s">
        <v>182</v>
      </c>
      <c r="C1348" s="8" t="s">
        <v>93</v>
      </c>
      <c r="D1348" s="9" t="s">
        <v>69</v>
      </c>
      <c r="E1348" s="13">
        <v>24577114428</v>
      </c>
      <c r="F1348">
        <v>5936.7692279820367</v>
      </c>
      <c r="G1348" s="14">
        <v>0.08</v>
      </c>
      <c r="H1348" s="14">
        <v>480</v>
      </c>
      <c r="I1348" s="14">
        <v>0.10299999999999999</v>
      </c>
      <c r="J1348">
        <v>4206</v>
      </c>
      <c r="K1348">
        <v>1.0159879202273146E-3</v>
      </c>
      <c r="L1348">
        <v>14972</v>
      </c>
      <c r="M1348">
        <v>3.6165884787549584E-3</v>
      </c>
      <c r="N1348">
        <v>1.2999999999999999E-2</v>
      </c>
      <c r="O1348">
        <v>1.0999999999999999E-2</v>
      </c>
      <c r="P1348">
        <v>80</v>
      </c>
      <c r="Q1348">
        <v>76</v>
      </c>
      <c r="R1348">
        <v>0.26600000000000001</v>
      </c>
      <c r="S1348">
        <v>0.65500000000000003</v>
      </c>
      <c r="T1348">
        <v>7.8E-2</v>
      </c>
      <c r="U1348">
        <v>4139813</v>
      </c>
      <c r="V1348">
        <v>0.86799999999999999</v>
      </c>
      <c r="W1348">
        <v>5796000000</v>
      </c>
      <c r="X1348">
        <v>1400.0632395714492</v>
      </c>
      <c r="Y1348">
        <v>3914000000</v>
      </c>
      <c r="Z1348">
        <v>945.45333327858043</v>
      </c>
      <c r="AA1348">
        <v>0.35399999999999998</v>
      </c>
      <c r="AB1348">
        <v>46</v>
      </c>
      <c r="AC1348">
        <v>0</v>
      </c>
      <c r="AD1348">
        <v>180</v>
      </c>
      <c r="AE1348">
        <v>0.187</v>
      </c>
      <c r="AF1348">
        <v>0.30399999999999999</v>
      </c>
    </row>
    <row r="1349" spans="1:32" ht="14.4">
      <c r="A1349" t="s">
        <v>1640</v>
      </c>
      <c r="B1349" s="7" t="s">
        <v>182</v>
      </c>
      <c r="C1349" s="8" t="s">
        <v>93</v>
      </c>
      <c r="D1349" s="9" t="s">
        <v>70</v>
      </c>
      <c r="E1349" s="13">
        <v>28829850746</v>
      </c>
      <c r="F1349">
        <v>6887.0627531002692</v>
      </c>
      <c r="G1349" s="14">
        <v>7.4999999999999997E-2</v>
      </c>
      <c r="H1349" s="14">
        <v>529</v>
      </c>
      <c r="I1349" s="14">
        <v>0.1</v>
      </c>
      <c r="J1349">
        <v>5023</v>
      </c>
      <c r="K1349">
        <v>1.1999269962791035E-3</v>
      </c>
      <c r="L1349">
        <v>16245</v>
      </c>
      <c r="M1349">
        <v>3.8807115378367584E-3</v>
      </c>
      <c r="N1349">
        <v>1.2999999999999999E-2</v>
      </c>
      <c r="O1349">
        <v>0.01</v>
      </c>
      <c r="P1349">
        <v>81</v>
      </c>
      <c r="Q1349">
        <v>76</v>
      </c>
      <c r="R1349">
        <v>0.25700000000000001</v>
      </c>
      <c r="S1349">
        <v>0.66200000000000003</v>
      </c>
      <c r="T1349">
        <v>8.1000000000000003E-2</v>
      </c>
      <c r="U1349">
        <v>4186088</v>
      </c>
      <c r="V1349">
        <v>0.86899999999999999</v>
      </c>
      <c r="W1349">
        <v>6317000000</v>
      </c>
      <c r="X1349">
        <v>1509.0461547869993</v>
      </c>
      <c r="Y1349">
        <v>4297000000</v>
      </c>
      <c r="Z1349">
        <v>1026.4953818457711</v>
      </c>
      <c r="AA1349">
        <v>0.36</v>
      </c>
      <c r="AB1349">
        <v>11</v>
      </c>
      <c r="AC1349">
        <v>0</v>
      </c>
      <c r="AD1349">
        <v>180</v>
      </c>
      <c r="AE1349">
        <v>0.22500000000000001</v>
      </c>
      <c r="AF1349">
        <v>0.34100000000000003</v>
      </c>
    </row>
    <row r="1350" spans="1:32" ht="14.4">
      <c r="A1350" t="s">
        <v>1641</v>
      </c>
      <c r="B1350" s="7" t="s">
        <v>182</v>
      </c>
      <c r="C1350" s="8" t="s">
        <v>93</v>
      </c>
      <c r="D1350" s="9" t="s">
        <v>71</v>
      </c>
      <c r="E1350" s="13">
        <v>35139635158</v>
      </c>
      <c r="F1350">
        <v>8274.1379779812396</v>
      </c>
      <c r="G1350" s="14">
        <v>7.3999999999999996E-2</v>
      </c>
      <c r="H1350" s="14">
        <v>604</v>
      </c>
      <c r="I1350" s="14">
        <v>9.6000000000000002E-2</v>
      </c>
      <c r="J1350">
        <v>5023</v>
      </c>
      <c r="K1350">
        <v>1.1827383772349117E-3</v>
      </c>
      <c r="L1350">
        <v>16245</v>
      </c>
      <c r="M1350">
        <v>3.8251214290625402E-3</v>
      </c>
      <c r="N1350">
        <v>1.2999999999999999E-2</v>
      </c>
      <c r="O1350">
        <v>8.9999999999999993E-3</v>
      </c>
      <c r="P1350">
        <v>81</v>
      </c>
      <c r="Q1350">
        <v>77</v>
      </c>
      <c r="R1350">
        <v>0.247</v>
      </c>
      <c r="S1350">
        <v>0.67</v>
      </c>
      <c r="T1350">
        <v>8.3000000000000004E-2</v>
      </c>
      <c r="U1350">
        <v>4246924</v>
      </c>
      <c r="V1350">
        <v>0.871</v>
      </c>
      <c r="W1350">
        <v>7157000000</v>
      </c>
      <c r="X1350">
        <v>1685.2197025423577</v>
      </c>
      <c r="Y1350">
        <v>4928000000</v>
      </c>
      <c r="Z1350">
        <v>1160.3692460708032</v>
      </c>
      <c r="AA1350">
        <v>0.30199999999999999</v>
      </c>
      <c r="AB1350">
        <v>9</v>
      </c>
      <c r="AC1350">
        <v>0</v>
      </c>
      <c r="AD1350">
        <v>180</v>
      </c>
      <c r="AE1350">
        <v>0.30099999999999999</v>
      </c>
      <c r="AF1350">
        <v>0.56299999999999994</v>
      </c>
    </row>
    <row r="1351" spans="1:32" ht="14.4">
      <c r="A1351" t="s">
        <v>1642</v>
      </c>
      <c r="B1351" s="7" t="s">
        <v>182</v>
      </c>
      <c r="C1351" s="8" t="s">
        <v>93</v>
      </c>
      <c r="D1351" s="9" t="s">
        <v>72</v>
      </c>
      <c r="E1351" s="13">
        <v>38009950249</v>
      </c>
      <c r="F1351">
        <v>8755.8499679343349</v>
      </c>
      <c r="G1351" s="14">
        <v>7.1999999999999995E-2</v>
      </c>
      <c r="H1351" s="14">
        <v>620</v>
      </c>
      <c r="I1351" s="14">
        <v>8.3000000000000004E-2</v>
      </c>
      <c r="J1351">
        <v>5220</v>
      </c>
      <c r="K1351">
        <v>1.2024624218975317E-3</v>
      </c>
      <c r="L1351">
        <v>18221</v>
      </c>
      <c r="M1351">
        <v>4.1973309941369594E-3</v>
      </c>
      <c r="N1351">
        <v>1.2999999999999999E-2</v>
      </c>
      <c r="O1351">
        <v>8.9999999999999993E-3</v>
      </c>
      <c r="P1351">
        <v>81</v>
      </c>
      <c r="Q1351">
        <v>77</v>
      </c>
      <c r="R1351">
        <v>0.23699999999999999</v>
      </c>
      <c r="S1351">
        <v>0.67800000000000005</v>
      </c>
      <c r="T1351">
        <v>8.4000000000000005E-2</v>
      </c>
      <c r="U1351">
        <v>4341092</v>
      </c>
      <c r="V1351">
        <v>0.872</v>
      </c>
      <c r="W1351">
        <v>8026000000</v>
      </c>
      <c r="X1351">
        <v>1848.8435628639061</v>
      </c>
      <c r="Y1351">
        <v>4868000000</v>
      </c>
      <c r="Z1351">
        <v>1121.3768332944799</v>
      </c>
      <c r="AA1351">
        <v>0.30199999999999999</v>
      </c>
      <c r="AB1351">
        <v>9</v>
      </c>
      <c r="AC1351">
        <v>0</v>
      </c>
      <c r="AD1351">
        <v>180</v>
      </c>
      <c r="AE1351">
        <v>0.437</v>
      </c>
      <c r="AF1351">
        <v>0.66</v>
      </c>
    </row>
    <row r="1352" spans="1:32" ht="14.4">
      <c r="A1352" t="s">
        <v>1643</v>
      </c>
      <c r="B1352" s="7" t="s">
        <v>182</v>
      </c>
      <c r="C1352" s="8" t="s">
        <v>93</v>
      </c>
      <c r="D1352" s="9" t="s">
        <v>73</v>
      </c>
      <c r="E1352" s="13">
        <v>40078938640</v>
      </c>
      <c r="F1352">
        <v>9144.6176157196678</v>
      </c>
      <c r="G1352" s="14">
        <v>7.3999999999999996E-2</v>
      </c>
      <c r="H1352" s="14">
        <v>646</v>
      </c>
      <c r="I1352" s="14">
        <v>7.4999999999999997E-2</v>
      </c>
      <c r="J1352">
        <v>4774</v>
      </c>
      <c r="K1352">
        <v>1.0892604938863143E-3</v>
      </c>
      <c r="L1352">
        <v>14499</v>
      </c>
      <c r="M1352">
        <v>3.3081667157221768E-3</v>
      </c>
      <c r="N1352">
        <v>1.2999999999999999E-2</v>
      </c>
      <c r="O1352">
        <v>8.9999999999999993E-3</v>
      </c>
      <c r="P1352">
        <v>82</v>
      </c>
      <c r="Q1352">
        <v>77</v>
      </c>
      <c r="R1352">
        <v>0.22700000000000001</v>
      </c>
      <c r="S1352">
        <v>0.68799999999999994</v>
      </c>
      <c r="T1352">
        <v>8.5000000000000006E-2</v>
      </c>
      <c r="U1352">
        <v>4382790</v>
      </c>
      <c r="V1352">
        <v>0.873</v>
      </c>
      <c r="W1352">
        <v>6797000000</v>
      </c>
      <c r="X1352">
        <v>1550.8386210610136</v>
      </c>
      <c r="Y1352">
        <v>4440000000</v>
      </c>
      <c r="Z1352">
        <v>1013.0533290438283</v>
      </c>
      <c r="AA1352">
        <v>0.30199999999999999</v>
      </c>
      <c r="AB1352">
        <v>9</v>
      </c>
      <c r="AC1352">
        <v>0</v>
      </c>
      <c r="AD1352">
        <v>180</v>
      </c>
      <c r="AE1352">
        <v>0.52</v>
      </c>
      <c r="AF1352">
        <v>0.77200000000000002</v>
      </c>
    </row>
    <row r="1353" spans="1:32" ht="14.4">
      <c r="A1353" t="s">
        <v>1644</v>
      </c>
      <c r="B1353" s="7" t="s">
        <v>182</v>
      </c>
      <c r="C1353" s="8" t="s">
        <v>93</v>
      </c>
      <c r="D1353" s="9" t="s">
        <v>74</v>
      </c>
      <c r="E1353" s="13">
        <v>43205095854</v>
      </c>
      <c r="F1353">
        <v>9764.1106066413431</v>
      </c>
      <c r="G1353" s="14">
        <v>7.5999999999999998E-2</v>
      </c>
      <c r="H1353" s="14">
        <v>675</v>
      </c>
      <c r="I1353" s="14">
        <v>7.1999999999999995E-2</v>
      </c>
      <c r="J1353">
        <v>5220</v>
      </c>
      <c r="K1353">
        <v>1.1796908757916585E-3</v>
      </c>
      <c r="L1353">
        <v>16039</v>
      </c>
      <c r="M1353">
        <v>3.6247245128012279E-3</v>
      </c>
      <c r="N1353">
        <v>1.2999999999999999E-2</v>
      </c>
      <c r="O1353">
        <v>8.0000000000000002E-3</v>
      </c>
      <c r="P1353">
        <v>82</v>
      </c>
      <c r="Q1353">
        <v>78</v>
      </c>
      <c r="R1353">
        <v>0.216</v>
      </c>
      <c r="S1353">
        <v>0.69799999999999995</v>
      </c>
      <c r="T1353">
        <v>8.5999999999999993E-2</v>
      </c>
      <c r="U1353">
        <v>4424888</v>
      </c>
      <c r="V1353">
        <v>0.874</v>
      </c>
      <c r="W1353">
        <v>6298000000</v>
      </c>
      <c r="X1353">
        <v>1423.3128612520813</v>
      </c>
      <c r="Y1353">
        <v>4125000000</v>
      </c>
      <c r="Z1353">
        <v>932.2269851801899</v>
      </c>
      <c r="AA1353">
        <v>0.30199999999999999</v>
      </c>
      <c r="AB1353">
        <v>9</v>
      </c>
      <c r="AC1353">
        <v>105</v>
      </c>
      <c r="AD1353">
        <v>180</v>
      </c>
      <c r="AE1353">
        <v>0.61199999999999999</v>
      </c>
      <c r="AF1353">
        <v>0.80800000000000005</v>
      </c>
    </row>
    <row r="1354" spans="1:32" ht="14.4">
      <c r="A1354" t="s">
        <v>1645</v>
      </c>
      <c r="B1354" s="7" t="s">
        <v>183</v>
      </c>
      <c r="C1354" s="8" t="s">
        <v>78</v>
      </c>
      <c r="D1354" s="9" t="s">
        <v>62</v>
      </c>
      <c r="E1354" s="13">
        <v>771200632</v>
      </c>
      <c r="F1354">
        <v>415.46721545071313</v>
      </c>
      <c r="G1354" s="14">
        <v>6.9000000000000006E-2</v>
      </c>
      <c r="H1354" s="14">
        <v>29</v>
      </c>
      <c r="I1354" s="14">
        <v>0.17100000000000001</v>
      </c>
      <c r="J1354">
        <v>0</v>
      </c>
      <c r="L1354">
        <v>0</v>
      </c>
      <c r="N1354">
        <v>3.1E-2</v>
      </c>
      <c r="O1354">
        <v>8.1000000000000003E-2</v>
      </c>
      <c r="P1354">
        <v>48</v>
      </c>
      <c r="Q1354">
        <v>47</v>
      </c>
      <c r="R1354">
        <v>0.41199999999999998</v>
      </c>
      <c r="S1354">
        <v>0.54300000000000004</v>
      </c>
      <c r="T1354">
        <v>4.4999999999999998E-2</v>
      </c>
      <c r="U1354">
        <v>1856225</v>
      </c>
      <c r="V1354">
        <v>0.19500000000000001</v>
      </c>
      <c r="W1354">
        <v>18000000</v>
      </c>
      <c r="X1354">
        <v>9.6971002976471059</v>
      </c>
      <c r="Y1354">
        <v>195000000</v>
      </c>
      <c r="Z1354">
        <v>105.05191989117698</v>
      </c>
      <c r="AA1354">
        <v>0</v>
      </c>
      <c r="AB1354">
        <v>0</v>
      </c>
      <c r="AC1354">
        <v>0</v>
      </c>
      <c r="AD1354">
        <v>0</v>
      </c>
      <c r="AE1354">
        <v>2E-3</v>
      </c>
      <c r="AF1354">
        <v>1.2E-2</v>
      </c>
    </row>
    <row r="1355" spans="1:32" ht="14.4">
      <c r="A1355" t="s">
        <v>1646</v>
      </c>
      <c r="B1355" s="7" t="s">
        <v>183</v>
      </c>
      <c r="C1355" s="8" t="s">
        <v>78</v>
      </c>
      <c r="D1355" s="9" t="s">
        <v>63</v>
      </c>
      <c r="E1355" s="13">
        <v>706430933</v>
      </c>
      <c r="F1355">
        <v>377.46777077210794</v>
      </c>
      <c r="G1355" s="14">
        <v>7.4999999999999997E-2</v>
      </c>
      <c r="H1355" s="14">
        <v>28</v>
      </c>
      <c r="I1355" s="14">
        <v>0.16600000000000001</v>
      </c>
      <c r="J1355">
        <v>0</v>
      </c>
      <c r="L1355">
        <v>0</v>
      </c>
      <c r="N1355">
        <v>3.1E-2</v>
      </c>
      <c r="O1355">
        <v>8.2000000000000003E-2</v>
      </c>
      <c r="P1355">
        <v>46</v>
      </c>
      <c r="Q1355">
        <v>45</v>
      </c>
      <c r="R1355">
        <v>0.41</v>
      </c>
      <c r="S1355">
        <v>0.54500000000000004</v>
      </c>
      <c r="T1355">
        <v>4.5999999999999999E-2</v>
      </c>
      <c r="U1355">
        <v>1871500</v>
      </c>
      <c r="V1355">
        <v>0.20100000000000001</v>
      </c>
      <c r="W1355">
        <v>16000000</v>
      </c>
      <c r="X1355">
        <v>8.5492920117552771</v>
      </c>
      <c r="Y1355">
        <v>166000000</v>
      </c>
      <c r="Z1355">
        <v>88.698904621960992</v>
      </c>
      <c r="AA1355">
        <v>0</v>
      </c>
      <c r="AB1355">
        <v>0</v>
      </c>
      <c r="AC1355">
        <v>0</v>
      </c>
      <c r="AD1355">
        <v>0</v>
      </c>
      <c r="AE1355">
        <v>3.0000000000000001E-3</v>
      </c>
      <c r="AF1355">
        <v>0.03</v>
      </c>
    </row>
    <row r="1356" spans="1:32" ht="14.4">
      <c r="A1356" t="s">
        <v>1647</v>
      </c>
      <c r="B1356" s="7" t="s">
        <v>183</v>
      </c>
      <c r="C1356" s="8" t="s">
        <v>78</v>
      </c>
      <c r="D1356" s="9" t="s">
        <v>64</v>
      </c>
      <c r="E1356" s="13">
        <v>656802669</v>
      </c>
      <c r="F1356">
        <v>348.34643198282458</v>
      </c>
      <c r="G1356" s="14">
        <v>6.9000000000000006E-2</v>
      </c>
      <c r="H1356" s="14">
        <v>24</v>
      </c>
      <c r="I1356" s="14">
        <v>0.17100000000000001</v>
      </c>
      <c r="J1356">
        <v>0</v>
      </c>
      <c r="L1356">
        <v>18</v>
      </c>
      <c r="M1356">
        <v>9.546605200672293E-6</v>
      </c>
      <c r="N1356">
        <v>0.03</v>
      </c>
      <c r="O1356">
        <v>8.2000000000000003E-2</v>
      </c>
      <c r="P1356">
        <v>45</v>
      </c>
      <c r="Q1356">
        <v>44</v>
      </c>
      <c r="R1356">
        <v>0.40699999999999997</v>
      </c>
      <c r="S1356">
        <v>0.54700000000000004</v>
      </c>
      <c r="T1356">
        <v>4.5999999999999999E-2</v>
      </c>
      <c r="U1356">
        <v>1885487</v>
      </c>
      <c r="V1356">
        <v>0.20599999999999999</v>
      </c>
      <c r="W1356">
        <v>14000000</v>
      </c>
      <c r="X1356">
        <v>7.4251373783006729</v>
      </c>
      <c r="Y1356">
        <v>164000000</v>
      </c>
      <c r="Z1356">
        <v>86.980180717236451</v>
      </c>
      <c r="AA1356">
        <v>0</v>
      </c>
      <c r="AB1356">
        <v>0</v>
      </c>
      <c r="AC1356">
        <v>0</v>
      </c>
      <c r="AD1356">
        <v>0</v>
      </c>
      <c r="AE1356">
        <v>1.0999999999999999E-2</v>
      </c>
      <c r="AF1356">
        <v>7.2999999999999995E-2</v>
      </c>
    </row>
    <row r="1357" spans="1:32" ht="14.4">
      <c r="A1357" t="s">
        <v>1648</v>
      </c>
      <c r="B1357" s="7" t="s">
        <v>183</v>
      </c>
      <c r="C1357" s="8" t="s">
        <v>78</v>
      </c>
      <c r="D1357" s="9" t="s">
        <v>65</v>
      </c>
      <c r="E1357" s="13">
        <v>969181551</v>
      </c>
      <c r="F1357">
        <v>510.42948149763242</v>
      </c>
      <c r="G1357" s="14">
        <v>7.0999999999999994E-2</v>
      </c>
      <c r="H1357" s="14">
        <v>36</v>
      </c>
      <c r="I1357" s="14">
        <v>0.16</v>
      </c>
      <c r="J1357">
        <v>0</v>
      </c>
      <c r="L1357">
        <v>26</v>
      </c>
      <c r="M1357">
        <v>1.3693168741445061E-5</v>
      </c>
      <c r="N1357">
        <v>0.03</v>
      </c>
      <c r="O1357">
        <v>8.3000000000000004E-2</v>
      </c>
      <c r="P1357">
        <v>44</v>
      </c>
      <c r="Q1357">
        <v>44</v>
      </c>
      <c r="R1357">
        <v>0.40400000000000003</v>
      </c>
      <c r="S1357">
        <v>0.55000000000000004</v>
      </c>
      <c r="T1357">
        <v>4.5999999999999999E-2</v>
      </c>
      <c r="U1357">
        <v>1898757</v>
      </c>
      <c r="V1357">
        <v>0.21099999999999999</v>
      </c>
      <c r="W1357">
        <v>21000000</v>
      </c>
      <c r="X1357">
        <v>11.059867060397934</v>
      </c>
      <c r="Y1357">
        <v>242000000</v>
      </c>
      <c r="Z1357">
        <v>127.45180136268095</v>
      </c>
      <c r="AA1357">
        <v>0</v>
      </c>
      <c r="AB1357">
        <v>93</v>
      </c>
      <c r="AC1357">
        <v>0</v>
      </c>
      <c r="AD1357">
        <v>0</v>
      </c>
      <c r="AE1357">
        <v>1.4999999999999999E-2</v>
      </c>
      <c r="AF1357">
        <v>6.6000000000000003E-2</v>
      </c>
    </row>
    <row r="1358" spans="1:32" ht="14.4">
      <c r="A1358" t="s">
        <v>1649</v>
      </c>
      <c r="B1358" s="7" t="s">
        <v>183</v>
      </c>
      <c r="C1358" s="8" t="s">
        <v>78</v>
      </c>
      <c r="D1358" s="9" t="s">
        <v>66</v>
      </c>
      <c r="E1358" s="13">
        <v>1234197704</v>
      </c>
      <c r="F1358">
        <v>645.49346398733906</v>
      </c>
      <c r="G1358" s="14">
        <v>7.0000000000000007E-2</v>
      </c>
      <c r="H1358" s="14">
        <v>45</v>
      </c>
      <c r="I1358" s="14">
        <v>0.124</v>
      </c>
      <c r="J1358">
        <v>0</v>
      </c>
      <c r="L1358">
        <v>18</v>
      </c>
      <c r="M1358">
        <v>9.4141176199855439E-6</v>
      </c>
      <c r="N1358">
        <v>2.9000000000000001E-2</v>
      </c>
      <c r="O1358">
        <v>8.4000000000000005E-2</v>
      </c>
      <c r="P1358">
        <v>44</v>
      </c>
      <c r="Q1358">
        <v>43</v>
      </c>
      <c r="R1358">
        <v>0.4</v>
      </c>
      <c r="S1358">
        <v>0.55300000000000005</v>
      </c>
      <c r="T1358">
        <v>4.5999999999999999E-2</v>
      </c>
      <c r="U1358">
        <v>1912022</v>
      </c>
      <c r="V1358">
        <v>0.217</v>
      </c>
      <c r="W1358">
        <v>26000000</v>
      </c>
      <c r="X1358">
        <v>13.598169895534674</v>
      </c>
      <c r="Y1358">
        <v>278000000</v>
      </c>
      <c r="Z1358">
        <v>145.3958165753323</v>
      </c>
      <c r="AA1358">
        <v>0</v>
      </c>
      <c r="AB1358">
        <v>93</v>
      </c>
      <c r="AC1358">
        <v>0</v>
      </c>
      <c r="AD1358">
        <v>0</v>
      </c>
      <c r="AE1358">
        <v>2.1999999999999999E-2</v>
      </c>
      <c r="AF1358">
        <v>0.10299999999999999</v>
      </c>
    </row>
    <row r="1359" spans="1:32" ht="14.4">
      <c r="A1359" t="s">
        <v>1650</v>
      </c>
      <c r="B1359" s="7" t="s">
        <v>183</v>
      </c>
      <c r="C1359" s="8" t="s">
        <v>78</v>
      </c>
      <c r="D1359" s="9" t="s">
        <v>67</v>
      </c>
      <c r="E1359" s="13">
        <v>1368405301</v>
      </c>
      <c r="F1359">
        <v>710.54836269188991</v>
      </c>
      <c r="G1359" s="14">
        <v>6.3E-2</v>
      </c>
      <c r="H1359" s="14">
        <v>45</v>
      </c>
      <c r="I1359" s="14">
        <v>0.11700000000000001</v>
      </c>
      <c r="J1359">
        <v>0</v>
      </c>
      <c r="L1359">
        <v>18</v>
      </c>
      <c r="M1359">
        <v>9.346551434072541E-6</v>
      </c>
      <c r="N1359">
        <v>2.9000000000000001E-2</v>
      </c>
      <c r="O1359">
        <v>8.5000000000000006E-2</v>
      </c>
      <c r="P1359">
        <v>44</v>
      </c>
      <c r="Q1359">
        <v>44</v>
      </c>
      <c r="R1359">
        <v>0.39700000000000002</v>
      </c>
      <c r="S1359">
        <v>0.55700000000000005</v>
      </c>
      <c r="T1359">
        <v>4.5999999999999999E-2</v>
      </c>
      <c r="U1359">
        <v>1925844</v>
      </c>
      <c r="V1359">
        <v>0.222</v>
      </c>
      <c r="W1359">
        <v>27000000</v>
      </c>
      <c r="X1359">
        <v>14.019827151108812</v>
      </c>
      <c r="Y1359">
        <v>271000000</v>
      </c>
      <c r="Z1359">
        <v>140.7175243685366</v>
      </c>
      <c r="AA1359">
        <v>0.28799999999999998</v>
      </c>
      <c r="AB1359">
        <v>93</v>
      </c>
      <c r="AC1359">
        <v>0</v>
      </c>
      <c r="AD1359">
        <v>564</v>
      </c>
      <c r="AE1359">
        <v>2.5999999999999999E-2</v>
      </c>
      <c r="AF1359">
        <v>0.13</v>
      </c>
    </row>
    <row r="1360" spans="1:32" ht="14.4">
      <c r="A1360" t="s">
        <v>1651</v>
      </c>
      <c r="B1360" s="7" t="s">
        <v>183</v>
      </c>
      <c r="C1360" s="8" t="s">
        <v>78</v>
      </c>
      <c r="D1360" s="9" t="s">
        <v>68</v>
      </c>
      <c r="E1360" s="13">
        <v>1428842600</v>
      </c>
      <c r="F1360">
        <v>736.36004293931239</v>
      </c>
      <c r="G1360" s="14">
        <v>7.0999999999999994E-2</v>
      </c>
      <c r="H1360" s="14">
        <v>52</v>
      </c>
      <c r="I1360" s="14">
        <v>0.122</v>
      </c>
      <c r="J1360">
        <v>28</v>
      </c>
      <c r="K1360">
        <v>1.4429917754622341E-5</v>
      </c>
      <c r="L1360">
        <v>18</v>
      </c>
      <c r="M1360">
        <v>9.2763756994000764E-6</v>
      </c>
      <c r="N1360">
        <v>2.9000000000000001E-2</v>
      </c>
      <c r="O1360">
        <v>8.4000000000000005E-2</v>
      </c>
      <c r="P1360">
        <v>44</v>
      </c>
      <c r="Q1360">
        <v>44</v>
      </c>
      <c r="R1360">
        <v>0.39300000000000002</v>
      </c>
      <c r="S1360">
        <v>0.56100000000000005</v>
      </c>
      <c r="T1360">
        <v>4.5999999999999999E-2</v>
      </c>
      <c r="U1360">
        <v>1940413</v>
      </c>
      <c r="V1360">
        <v>0.22800000000000001</v>
      </c>
      <c r="W1360">
        <v>29000000</v>
      </c>
      <c r="X1360">
        <v>14.945271960144566</v>
      </c>
      <c r="Y1360">
        <v>263000000</v>
      </c>
      <c r="Z1360">
        <v>135.53815605234556</v>
      </c>
      <c r="AA1360">
        <v>0.28799999999999998</v>
      </c>
      <c r="AB1360">
        <v>73</v>
      </c>
      <c r="AC1360">
        <v>0</v>
      </c>
      <c r="AD1360">
        <v>564</v>
      </c>
      <c r="AE1360">
        <v>0.03</v>
      </c>
      <c r="AF1360">
        <v>0.184</v>
      </c>
    </row>
    <row r="1361" spans="1:32" ht="14.4">
      <c r="A1361" t="s">
        <v>1652</v>
      </c>
      <c r="B1361" s="7" t="s">
        <v>183</v>
      </c>
      <c r="C1361" s="8" t="s">
        <v>78</v>
      </c>
      <c r="D1361" s="9" t="s">
        <v>69</v>
      </c>
      <c r="E1361" s="13">
        <v>1597484736</v>
      </c>
      <c r="F1361">
        <v>816.80018652366516</v>
      </c>
      <c r="G1361" s="14">
        <v>8.5000000000000006E-2</v>
      </c>
      <c r="H1361" s="14">
        <v>69</v>
      </c>
      <c r="I1361" s="14">
        <v>0.14099999999999999</v>
      </c>
      <c r="J1361">
        <v>19</v>
      </c>
      <c r="K1361">
        <v>9.7147742286469263E-6</v>
      </c>
      <c r="L1361">
        <v>7</v>
      </c>
      <c r="M1361">
        <v>3.579127347396236E-6</v>
      </c>
      <c r="N1361">
        <v>2.8000000000000001E-2</v>
      </c>
      <c r="O1361">
        <v>8.2000000000000003E-2</v>
      </c>
      <c r="P1361">
        <v>45</v>
      </c>
      <c r="Q1361">
        <v>45</v>
      </c>
      <c r="R1361">
        <v>0.38900000000000001</v>
      </c>
      <c r="S1361">
        <v>0.56599999999999995</v>
      </c>
      <c r="T1361">
        <v>4.4999999999999998E-2</v>
      </c>
      <c r="U1361">
        <v>1955784</v>
      </c>
      <c r="V1361">
        <v>0.23300000000000001</v>
      </c>
      <c r="W1361">
        <v>31000000</v>
      </c>
      <c r="X1361">
        <v>15.850421109897617</v>
      </c>
      <c r="Y1361">
        <v>276000000</v>
      </c>
      <c r="Z1361">
        <v>141.11987826876589</v>
      </c>
      <c r="AA1361">
        <v>0.224</v>
      </c>
      <c r="AB1361">
        <v>73</v>
      </c>
      <c r="AC1361">
        <v>0</v>
      </c>
      <c r="AD1361">
        <v>342</v>
      </c>
      <c r="AE1361">
        <v>3.4000000000000002E-2</v>
      </c>
      <c r="AF1361">
        <v>0.247</v>
      </c>
    </row>
    <row r="1362" spans="1:32" ht="14.4">
      <c r="A1362" t="s">
        <v>1653</v>
      </c>
      <c r="B1362" s="7" t="s">
        <v>183</v>
      </c>
      <c r="C1362" s="8" t="s">
        <v>78</v>
      </c>
      <c r="D1362" s="9" t="s">
        <v>70</v>
      </c>
      <c r="E1362" s="13">
        <v>1630667593</v>
      </c>
      <c r="F1362">
        <v>826.82710669663663</v>
      </c>
      <c r="G1362" s="14">
        <v>8.8999999999999996E-2</v>
      </c>
      <c r="H1362" s="14">
        <v>73</v>
      </c>
      <c r="I1362" s="14">
        <v>0.16200000000000001</v>
      </c>
      <c r="J1362">
        <v>33</v>
      </c>
      <c r="K1362">
        <v>1.6732591386569003E-5</v>
      </c>
      <c r="L1362">
        <v>7</v>
      </c>
      <c r="M1362">
        <v>3.5493375668479704E-6</v>
      </c>
      <c r="N1362">
        <v>2.8000000000000001E-2</v>
      </c>
      <c r="O1362">
        <v>8.2000000000000003E-2</v>
      </c>
      <c r="P1362">
        <v>46</v>
      </c>
      <c r="Q1362">
        <v>46</v>
      </c>
      <c r="R1362">
        <v>0.38500000000000001</v>
      </c>
      <c r="S1362">
        <v>0.57099999999999995</v>
      </c>
      <c r="T1362">
        <v>4.3999999999999997E-2</v>
      </c>
      <c r="U1362">
        <v>1972199</v>
      </c>
      <c r="V1362">
        <v>0.23799999999999999</v>
      </c>
      <c r="W1362">
        <v>30000000</v>
      </c>
      <c r="X1362">
        <v>15.211446715062729</v>
      </c>
      <c r="Y1362">
        <v>248000000</v>
      </c>
      <c r="Z1362">
        <v>125.74795951118523</v>
      </c>
      <c r="AA1362">
        <v>0.19600000000000001</v>
      </c>
      <c r="AB1362">
        <v>40</v>
      </c>
      <c r="AC1362">
        <v>0</v>
      </c>
      <c r="AD1362">
        <v>324</v>
      </c>
      <c r="AE1362">
        <v>3.5999999999999997E-2</v>
      </c>
      <c r="AF1362">
        <v>0.30099999999999999</v>
      </c>
    </row>
    <row r="1363" spans="1:32" ht="14.4">
      <c r="A1363" t="s">
        <v>1654</v>
      </c>
      <c r="B1363" s="7" t="s">
        <v>183</v>
      </c>
      <c r="C1363" s="8" t="s">
        <v>78</v>
      </c>
      <c r="D1363" s="9" t="s">
        <v>71</v>
      </c>
      <c r="E1363" s="13">
        <v>1708772782</v>
      </c>
      <c r="F1363">
        <v>858.73459361476841</v>
      </c>
      <c r="G1363" s="14">
        <v>9.8000000000000004E-2</v>
      </c>
      <c r="H1363" s="14">
        <v>84</v>
      </c>
      <c r="I1363" s="14">
        <v>0.13</v>
      </c>
      <c r="J1363">
        <v>33</v>
      </c>
      <c r="K1363">
        <v>1.658397294701722E-5</v>
      </c>
      <c r="L1363">
        <v>7</v>
      </c>
      <c r="M1363">
        <v>3.5178124433066835E-6</v>
      </c>
      <c r="N1363">
        <v>2.8000000000000001E-2</v>
      </c>
      <c r="O1363">
        <v>0.08</v>
      </c>
      <c r="P1363">
        <v>47</v>
      </c>
      <c r="Q1363">
        <v>46</v>
      </c>
      <c r="R1363">
        <v>0.38100000000000001</v>
      </c>
      <c r="S1363">
        <v>0.57599999999999996</v>
      </c>
      <c r="T1363">
        <v>4.2999999999999997E-2</v>
      </c>
      <c r="U1363">
        <v>1989873</v>
      </c>
      <c r="V1363">
        <v>0.24299999999999999</v>
      </c>
      <c r="W1363">
        <v>30000000</v>
      </c>
      <c r="X1363">
        <v>15.076339042742928</v>
      </c>
      <c r="Y1363">
        <v>247000000</v>
      </c>
      <c r="Z1363">
        <v>124.12852478525011</v>
      </c>
      <c r="AA1363">
        <v>0.19900000000000001</v>
      </c>
      <c r="AB1363">
        <v>40</v>
      </c>
      <c r="AC1363">
        <v>0</v>
      </c>
      <c r="AD1363">
        <v>324</v>
      </c>
      <c r="AE1363">
        <v>3.6999999999999998E-2</v>
      </c>
      <c r="AF1363">
        <v>0.33200000000000002</v>
      </c>
    </row>
    <row r="1364" spans="1:32" ht="14.4">
      <c r="A1364" t="s">
        <v>1655</v>
      </c>
      <c r="B1364" s="7" t="s">
        <v>183</v>
      </c>
      <c r="C1364" s="8" t="s">
        <v>78</v>
      </c>
      <c r="D1364" s="9" t="s">
        <v>72</v>
      </c>
      <c r="E1364" s="13">
        <v>2175685681</v>
      </c>
      <c r="F1364">
        <v>1083.0120651832501</v>
      </c>
      <c r="G1364" s="14">
        <v>0.108</v>
      </c>
      <c r="H1364" s="14">
        <v>118</v>
      </c>
      <c r="I1364" s="14">
        <v>0.112</v>
      </c>
      <c r="J1364">
        <v>33</v>
      </c>
      <c r="K1364">
        <v>1.6426728577181481E-5</v>
      </c>
      <c r="L1364">
        <v>7</v>
      </c>
      <c r="M1364">
        <v>3.4844575769778903E-6</v>
      </c>
      <c r="N1364">
        <v>2.8000000000000001E-2</v>
      </c>
      <c r="O1364">
        <v>7.6999999999999999E-2</v>
      </c>
      <c r="P1364">
        <v>48</v>
      </c>
      <c r="Q1364">
        <v>47</v>
      </c>
      <c r="R1364">
        <v>0.376</v>
      </c>
      <c r="S1364">
        <v>0.58099999999999996</v>
      </c>
      <c r="T1364">
        <v>4.2999999999999997E-2</v>
      </c>
      <c r="U1364">
        <v>2008921</v>
      </c>
      <c r="V1364">
        <v>0.248</v>
      </c>
      <c r="W1364">
        <v>25000000</v>
      </c>
      <c r="X1364">
        <v>12.444491346349608</v>
      </c>
      <c r="Y1364">
        <v>278000000</v>
      </c>
      <c r="Z1364">
        <v>138.38274377140763</v>
      </c>
      <c r="AA1364">
        <v>0.19600000000000001</v>
      </c>
      <c r="AB1364">
        <v>40</v>
      </c>
      <c r="AC1364">
        <v>0</v>
      </c>
      <c r="AD1364">
        <v>324</v>
      </c>
      <c r="AE1364">
        <v>3.9E-2</v>
      </c>
      <c r="AF1364">
        <v>0.49199999999999999</v>
      </c>
    </row>
    <row r="1365" spans="1:32" ht="14.4">
      <c r="A1365" t="s">
        <v>1656</v>
      </c>
      <c r="B1365" s="7" t="s">
        <v>183</v>
      </c>
      <c r="C1365" s="8" t="s">
        <v>78</v>
      </c>
      <c r="D1365" s="9" t="s">
        <v>73</v>
      </c>
      <c r="E1365" s="13">
        <v>2487352968</v>
      </c>
      <c r="F1365">
        <v>1225.5892380252237</v>
      </c>
      <c r="G1365" s="14">
        <v>0.11700000000000001</v>
      </c>
      <c r="H1365" s="14">
        <v>146</v>
      </c>
      <c r="I1365" s="14">
        <v>0.104</v>
      </c>
      <c r="J1365">
        <v>19</v>
      </c>
      <c r="K1365">
        <v>9.3618379948716844E-6</v>
      </c>
      <c r="L1365">
        <v>7</v>
      </c>
      <c r="M1365">
        <v>3.4490982086369362E-6</v>
      </c>
      <c r="N1365">
        <v>2.8000000000000001E-2</v>
      </c>
      <c r="O1365">
        <v>7.2999999999999995E-2</v>
      </c>
      <c r="P1365">
        <v>48</v>
      </c>
      <c r="Q1365">
        <v>48</v>
      </c>
      <c r="R1365">
        <v>0.372</v>
      </c>
      <c r="S1365">
        <v>0.58599999999999997</v>
      </c>
      <c r="T1365">
        <v>4.2000000000000003E-2</v>
      </c>
      <c r="U1365">
        <v>2029516</v>
      </c>
      <c r="V1365">
        <v>0.253</v>
      </c>
      <c r="W1365">
        <v>29000000</v>
      </c>
      <c r="X1365">
        <v>14.289121150067306</v>
      </c>
      <c r="Y1365">
        <v>300000000</v>
      </c>
      <c r="Z1365">
        <v>147.81849465586868</v>
      </c>
      <c r="AA1365">
        <v>0.16</v>
      </c>
      <c r="AB1365">
        <v>40</v>
      </c>
      <c r="AC1365">
        <v>0</v>
      </c>
      <c r="AD1365">
        <v>324</v>
      </c>
      <c r="AE1365">
        <v>4.2000000000000003E-2</v>
      </c>
      <c r="AF1365">
        <v>0.60699999999999998</v>
      </c>
    </row>
    <row r="1366" spans="1:32" ht="14.4">
      <c r="A1366" t="s">
        <v>1657</v>
      </c>
      <c r="B1366" s="7" t="s">
        <v>183</v>
      </c>
      <c r="C1366" s="8" t="s">
        <v>78</v>
      </c>
      <c r="D1366" s="9" t="s">
        <v>74</v>
      </c>
      <c r="E1366" s="13">
        <v>2328196275</v>
      </c>
      <c r="F1366">
        <v>1134.8502104511479</v>
      </c>
      <c r="G1366" s="14">
        <v>0.11600000000000001</v>
      </c>
      <c r="H1366" s="14">
        <v>138</v>
      </c>
      <c r="I1366" s="14">
        <v>0.10100000000000001</v>
      </c>
      <c r="J1366">
        <v>19</v>
      </c>
      <c r="K1366">
        <v>9.261312815463467E-6</v>
      </c>
      <c r="L1366">
        <v>7</v>
      </c>
      <c r="M1366">
        <v>3.4120626162233827E-6</v>
      </c>
      <c r="N1366">
        <v>2.8000000000000001E-2</v>
      </c>
      <c r="O1366">
        <v>7.3999999999999996E-2</v>
      </c>
      <c r="P1366">
        <v>49</v>
      </c>
      <c r="Q1366">
        <v>49</v>
      </c>
      <c r="R1366">
        <v>0.36799999999999999</v>
      </c>
      <c r="S1366">
        <v>0.59099999999999997</v>
      </c>
      <c r="T1366">
        <v>4.2000000000000003E-2</v>
      </c>
      <c r="U1366">
        <v>2051545</v>
      </c>
      <c r="V1366">
        <v>0.25800000000000001</v>
      </c>
      <c r="W1366">
        <v>46000000</v>
      </c>
      <c r="X1366">
        <v>22.422125763753659</v>
      </c>
      <c r="Y1366">
        <v>256000000</v>
      </c>
      <c r="Z1366">
        <v>124.78400425045514</v>
      </c>
      <c r="AA1366">
        <v>0.16</v>
      </c>
      <c r="AB1366">
        <v>29</v>
      </c>
      <c r="AC1366">
        <v>139</v>
      </c>
      <c r="AD1366">
        <v>324</v>
      </c>
      <c r="AE1366">
        <v>4.5999999999999999E-2</v>
      </c>
      <c r="AF1366">
        <v>0.753</v>
      </c>
    </row>
    <row r="1367" spans="1:32" ht="14.4">
      <c r="A1367" t="s">
        <v>1658</v>
      </c>
      <c r="B1367" s="7" t="s">
        <v>184</v>
      </c>
      <c r="C1367" s="8" t="s">
        <v>78</v>
      </c>
      <c r="D1367" s="9" t="s">
        <v>62</v>
      </c>
      <c r="E1367" s="13">
        <v>529064647</v>
      </c>
      <c r="F1367">
        <v>182.94277357149181</v>
      </c>
      <c r="G1367" s="14">
        <v>5.8999999999999997E-2</v>
      </c>
      <c r="H1367" s="14">
        <v>11</v>
      </c>
      <c r="I1367" s="14">
        <v>0.20499999999999999</v>
      </c>
      <c r="J1367">
        <v>0</v>
      </c>
      <c r="L1367">
        <v>0</v>
      </c>
      <c r="N1367">
        <v>4.2999999999999997E-2</v>
      </c>
      <c r="O1367">
        <v>0.11899999999999999</v>
      </c>
      <c r="P1367">
        <v>53</v>
      </c>
      <c r="Q1367">
        <v>52</v>
      </c>
      <c r="R1367">
        <v>0.432</v>
      </c>
      <c r="S1367">
        <v>0.53700000000000003</v>
      </c>
      <c r="T1367">
        <v>3.1E-2</v>
      </c>
      <c r="U1367">
        <v>2891968</v>
      </c>
      <c r="V1367">
        <v>0.443</v>
      </c>
      <c r="W1367">
        <v>0</v>
      </c>
      <c r="Y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1E-3</v>
      </c>
    </row>
    <row r="1368" spans="1:32" ht="14.4">
      <c r="A1368" t="s">
        <v>1659</v>
      </c>
      <c r="B1368" s="7" t="s">
        <v>184</v>
      </c>
      <c r="C1368" s="8" t="s">
        <v>78</v>
      </c>
      <c r="D1368" s="9" t="s">
        <v>63</v>
      </c>
      <c r="E1368" s="13">
        <v>515000000</v>
      </c>
      <c r="F1368">
        <v>171.73707886900297</v>
      </c>
      <c r="G1368" s="14">
        <v>6.4000000000000001E-2</v>
      </c>
      <c r="H1368" s="14">
        <v>11</v>
      </c>
      <c r="I1368" s="14">
        <v>0.221</v>
      </c>
      <c r="J1368">
        <v>0</v>
      </c>
      <c r="L1368">
        <v>0</v>
      </c>
      <c r="N1368">
        <v>4.2000000000000003E-2</v>
      </c>
      <c r="O1368">
        <v>0.112</v>
      </c>
      <c r="P1368">
        <v>53</v>
      </c>
      <c r="Q1368">
        <v>52</v>
      </c>
      <c r="R1368">
        <v>0.432</v>
      </c>
      <c r="S1368">
        <v>0.53700000000000003</v>
      </c>
      <c r="T1368">
        <v>3.1E-2</v>
      </c>
      <c r="U1368">
        <v>2998770</v>
      </c>
      <c r="V1368">
        <v>0.44700000000000001</v>
      </c>
      <c r="W1368">
        <v>0</v>
      </c>
      <c r="Y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1E-3</v>
      </c>
    </row>
    <row r="1369" spans="1:32" ht="14.4">
      <c r="A1369" t="s">
        <v>1660</v>
      </c>
      <c r="B1369" s="7" t="s">
        <v>184</v>
      </c>
      <c r="C1369" s="8" t="s">
        <v>78</v>
      </c>
      <c r="D1369" s="9" t="s">
        <v>64</v>
      </c>
      <c r="E1369" s="13">
        <v>536000000</v>
      </c>
      <c r="F1369">
        <v>174.55456833078611</v>
      </c>
      <c r="G1369" s="14">
        <v>5.3999999999999999E-2</v>
      </c>
      <c r="H1369" s="14">
        <v>9</v>
      </c>
      <c r="I1369" s="14">
        <v>0.20200000000000001</v>
      </c>
      <c r="J1369">
        <v>0</v>
      </c>
      <c r="L1369">
        <v>799</v>
      </c>
      <c r="M1369">
        <v>2.6020354495578008E-4</v>
      </c>
      <c r="N1369">
        <v>4.2000000000000003E-2</v>
      </c>
      <c r="O1369">
        <v>0.104</v>
      </c>
      <c r="P1369">
        <v>54</v>
      </c>
      <c r="Q1369">
        <v>52</v>
      </c>
      <c r="R1369">
        <v>0.432</v>
      </c>
      <c r="S1369">
        <v>0.53700000000000003</v>
      </c>
      <c r="T1369">
        <v>3.1E-2</v>
      </c>
      <c r="U1369">
        <v>3070673</v>
      </c>
      <c r="V1369">
        <v>0.45</v>
      </c>
      <c r="W1369">
        <v>0</v>
      </c>
      <c r="Y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2E-3</v>
      </c>
    </row>
    <row r="1370" spans="1:32" ht="14.4">
      <c r="A1370" t="s">
        <v>1661</v>
      </c>
      <c r="B1370" s="7" t="s">
        <v>184</v>
      </c>
      <c r="C1370" s="8" t="s">
        <v>78</v>
      </c>
      <c r="D1370" s="9" t="s">
        <v>65</v>
      </c>
      <c r="E1370" s="13">
        <v>409000000</v>
      </c>
      <c r="F1370">
        <v>130.91259199890405</v>
      </c>
      <c r="G1370" s="14">
        <v>3.4000000000000002E-2</v>
      </c>
      <c r="H1370" s="14">
        <v>5</v>
      </c>
      <c r="I1370" s="14">
        <v>0.17100000000000001</v>
      </c>
      <c r="J1370">
        <v>0</v>
      </c>
      <c r="L1370">
        <v>528</v>
      </c>
      <c r="M1370">
        <v>1.6900207475653139E-4</v>
      </c>
      <c r="N1370">
        <v>4.1000000000000002E-2</v>
      </c>
      <c r="O1370">
        <v>9.7000000000000003E-2</v>
      </c>
      <c r="P1370">
        <v>54</v>
      </c>
      <c r="Q1370">
        <v>53</v>
      </c>
      <c r="R1370">
        <v>0.432</v>
      </c>
      <c r="S1370">
        <v>0.53700000000000003</v>
      </c>
      <c r="T1370">
        <v>0.03</v>
      </c>
      <c r="U1370">
        <v>3124222</v>
      </c>
      <c r="V1370">
        <v>0.45400000000000001</v>
      </c>
      <c r="W1370">
        <v>0</v>
      </c>
      <c r="Y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1.4999999999999999E-2</v>
      </c>
    </row>
    <row r="1371" spans="1:32" ht="14.4">
      <c r="A1371" t="s">
        <v>1662</v>
      </c>
      <c r="B1371" s="7" t="s">
        <v>184</v>
      </c>
      <c r="C1371" s="8" t="s">
        <v>78</v>
      </c>
      <c r="D1371" s="9" t="s">
        <v>66</v>
      </c>
      <c r="E1371" s="13">
        <v>467000000</v>
      </c>
      <c r="F1371">
        <v>146.64124047813209</v>
      </c>
      <c r="G1371" s="14">
        <v>8.7999999999999995E-2</v>
      </c>
      <c r="H1371" s="14">
        <v>13</v>
      </c>
      <c r="I1371" s="14">
        <v>0.18099999999999999</v>
      </c>
      <c r="J1371">
        <v>0</v>
      </c>
      <c r="L1371">
        <v>576</v>
      </c>
      <c r="M1371">
        <v>1.8086799682099375E-4</v>
      </c>
      <c r="N1371">
        <v>4.1000000000000002E-2</v>
      </c>
      <c r="O1371">
        <v>0.09</v>
      </c>
      <c r="P1371">
        <v>55</v>
      </c>
      <c r="Q1371">
        <v>53</v>
      </c>
      <c r="R1371">
        <v>0.433</v>
      </c>
      <c r="S1371">
        <v>0.53700000000000003</v>
      </c>
      <c r="T1371">
        <v>0.03</v>
      </c>
      <c r="U1371">
        <v>3184643</v>
      </c>
      <c r="V1371">
        <v>0.45700000000000002</v>
      </c>
      <c r="W1371">
        <v>59000000</v>
      </c>
      <c r="X1371">
        <v>18.526409396594847</v>
      </c>
      <c r="Y1371">
        <v>29000000</v>
      </c>
      <c r="Z1371">
        <v>9.1062012288347542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0.03</v>
      </c>
    </row>
    <row r="1372" spans="1:32" ht="14.4">
      <c r="A1372" t="s">
        <v>1663</v>
      </c>
      <c r="B1372" s="7" t="s">
        <v>184</v>
      </c>
      <c r="C1372" s="8" t="s">
        <v>78</v>
      </c>
      <c r="D1372" s="9" t="s">
        <v>67</v>
      </c>
      <c r="E1372" s="13">
        <v>542000000</v>
      </c>
      <c r="F1372">
        <v>165.76008338160358</v>
      </c>
      <c r="G1372" s="14">
        <v>0.08</v>
      </c>
      <c r="H1372" s="14">
        <v>13</v>
      </c>
      <c r="I1372" s="14">
        <v>0.17</v>
      </c>
      <c r="J1372">
        <v>0</v>
      </c>
      <c r="L1372">
        <v>502</v>
      </c>
      <c r="M1372">
        <v>1.5352686689587637E-4</v>
      </c>
      <c r="N1372">
        <v>0.04</v>
      </c>
      <c r="O1372">
        <v>8.3000000000000004E-2</v>
      </c>
      <c r="P1372">
        <v>56</v>
      </c>
      <c r="Q1372">
        <v>54</v>
      </c>
      <c r="R1372">
        <v>0.433</v>
      </c>
      <c r="S1372">
        <v>0.53700000000000003</v>
      </c>
      <c r="T1372">
        <v>0.03</v>
      </c>
      <c r="U1372">
        <v>3269786</v>
      </c>
      <c r="V1372">
        <v>0.46100000000000002</v>
      </c>
      <c r="W1372">
        <v>67000000</v>
      </c>
      <c r="X1372">
        <v>20.490637613593062</v>
      </c>
      <c r="Y1372">
        <v>33000000</v>
      </c>
      <c r="Z1372">
        <v>10.092403600724941</v>
      </c>
      <c r="AA1372">
        <v>0</v>
      </c>
      <c r="AB1372">
        <v>0</v>
      </c>
      <c r="AC1372">
        <v>0</v>
      </c>
      <c r="AD1372">
        <v>0</v>
      </c>
      <c r="AE1372">
        <v>0.129</v>
      </c>
      <c r="AF1372">
        <v>4.9000000000000002E-2</v>
      </c>
    </row>
    <row r="1373" spans="1:32" ht="14.4">
      <c r="A1373" t="s">
        <v>1664</v>
      </c>
      <c r="B1373" s="7" t="s">
        <v>184</v>
      </c>
      <c r="C1373" s="8" t="s">
        <v>78</v>
      </c>
      <c r="D1373" s="9" t="s">
        <v>68</v>
      </c>
      <c r="E1373" s="13">
        <v>604028582</v>
      </c>
      <c r="F1373">
        <v>178.45373082119397</v>
      </c>
      <c r="G1373" s="14">
        <v>0.109</v>
      </c>
      <c r="H1373" s="14">
        <v>18</v>
      </c>
      <c r="I1373" s="14">
        <v>0.155</v>
      </c>
      <c r="J1373">
        <v>0</v>
      </c>
      <c r="L1373">
        <v>627</v>
      </c>
      <c r="M1373">
        <v>1.8524038854983956E-4</v>
      </c>
      <c r="N1373">
        <v>0.04</v>
      </c>
      <c r="O1373">
        <v>7.6999999999999999E-2</v>
      </c>
      <c r="P1373">
        <v>57</v>
      </c>
      <c r="Q1373">
        <v>55</v>
      </c>
      <c r="R1373">
        <v>0.434</v>
      </c>
      <c r="S1373">
        <v>0.53600000000000003</v>
      </c>
      <c r="T1373">
        <v>0.03</v>
      </c>
      <c r="U1373">
        <v>3384791</v>
      </c>
      <c r="V1373">
        <v>0.46400000000000002</v>
      </c>
      <c r="W1373">
        <v>124000000</v>
      </c>
      <c r="X1373">
        <v>36.634462807304793</v>
      </c>
      <c r="Y1373">
        <v>41000000</v>
      </c>
      <c r="Z1373">
        <v>12.113007863705617</v>
      </c>
      <c r="AA1373">
        <v>0.42899999999999999</v>
      </c>
      <c r="AB1373">
        <v>68</v>
      </c>
      <c r="AC1373">
        <v>0</v>
      </c>
      <c r="AD1373">
        <v>158</v>
      </c>
      <c r="AE1373">
        <v>0.129</v>
      </c>
      <c r="AF1373">
        <v>8.3000000000000004E-2</v>
      </c>
    </row>
    <row r="1374" spans="1:32" ht="14.4">
      <c r="A1374" t="s">
        <v>1665</v>
      </c>
      <c r="B1374" s="7" t="s">
        <v>184</v>
      </c>
      <c r="C1374" s="8" t="s">
        <v>78</v>
      </c>
      <c r="D1374" s="9" t="s">
        <v>69</v>
      </c>
      <c r="E1374" s="13">
        <v>739026892</v>
      </c>
      <c r="F1374">
        <v>209.81408479814576</v>
      </c>
      <c r="G1374" s="14">
        <v>0.10199999999999999</v>
      </c>
      <c r="H1374" s="14">
        <v>21</v>
      </c>
      <c r="I1374" s="14">
        <v>0.15</v>
      </c>
      <c r="J1374">
        <v>0</v>
      </c>
      <c r="L1374">
        <v>678</v>
      </c>
      <c r="M1374">
        <v>1.9248819093465791E-4</v>
      </c>
      <c r="N1374">
        <v>3.9E-2</v>
      </c>
      <c r="O1374">
        <v>7.1999999999999995E-2</v>
      </c>
      <c r="P1374">
        <v>58</v>
      </c>
      <c r="Q1374">
        <v>56</v>
      </c>
      <c r="R1374">
        <v>0.434</v>
      </c>
      <c r="S1374">
        <v>0.53500000000000003</v>
      </c>
      <c r="T1374">
        <v>0.03</v>
      </c>
      <c r="U1374">
        <v>3522294</v>
      </c>
      <c r="V1374">
        <v>0.46700000000000003</v>
      </c>
      <c r="W1374">
        <v>131000000</v>
      </c>
      <c r="X1374">
        <v>37.191671109793788</v>
      </c>
      <c r="Y1374">
        <v>48000000</v>
      </c>
      <c r="Z1374">
        <v>13.627482544046579</v>
      </c>
      <c r="AA1374">
        <v>0.42899999999999999</v>
      </c>
      <c r="AB1374">
        <v>68</v>
      </c>
      <c r="AC1374">
        <v>0</v>
      </c>
      <c r="AD1374">
        <v>158</v>
      </c>
      <c r="AE1374">
        <v>6.0000000000000001E-3</v>
      </c>
      <c r="AF1374">
        <v>0.16</v>
      </c>
    </row>
    <row r="1375" spans="1:32" ht="14.4">
      <c r="A1375" t="s">
        <v>1666</v>
      </c>
      <c r="B1375" s="7" t="s">
        <v>184</v>
      </c>
      <c r="C1375" s="8" t="s">
        <v>78</v>
      </c>
      <c r="D1375" s="9" t="s">
        <v>70</v>
      </c>
      <c r="E1375" s="13">
        <v>850040459</v>
      </c>
      <c r="F1375">
        <v>231.44749604788177</v>
      </c>
      <c r="G1375" s="14">
        <v>0.11799999999999999</v>
      </c>
      <c r="H1375" s="14">
        <v>27</v>
      </c>
      <c r="I1375" s="14">
        <v>0.14399999999999999</v>
      </c>
      <c r="J1375">
        <v>0</v>
      </c>
      <c r="L1375">
        <v>741</v>
      </c>
      <c r="M1375">
        <v>2.0175815486857948E-4</v>
      </c>
      <c r="N1375">
        <v>3.7999999999999999E-2</v>
      </c>
      <c r="O1375">
        <v>6.7000000000000004E-2</v>
      </c>
      <c r="P1375">
        <v>59</v>
      </c>
      <c r="Q1375">
        <v>57</v>
      </c>
      <c r="R1375">
        <v>0.434</v>
      </c>
      <c r="S1375">
        <v>0.53500000000000003</v>
      </c>
      <c r="T1375">
        <v>3.1E-2</v>
      </c>
      <c r="U1375">
        <v>3672714</v>
      </c>
      <c r="V1375">
        <v>0.47099999999999997</v>
      </c>
      <c r="W1375">
        <v>158000000</v>
      </c>
      <c r="X1375">
        <v>43.019957448361076</v>
      </c>
      <c r="Y1375">
        <v>58000000</v>
      </c>
      <c r="Z1375">
        <v>15.792136278512293</v>
      </c>
      <c r="AA1375">
        <v>0.42899999999999999</v>
      </c>
      <c r="AB1375">
        <v>31</v>
      </c>
      <c r="AC1375">
        <v>0</v>
      </c>
      <c r="AD1375">
        <v>158</v>
      </c>
      <c r="AE1375">
        <v>5.0000000000000001E-3</v>
      </c>
      <c r="AF1375">
        <v>0.23300000000000001</v>
      </c>
    </row>
    <row r="1376" spans="1:32" ht="14.4">
      <c r="A1376" t="s">
        <v>1667</v>
      </c>
      <c r="B1376" s="7" t="s">
        <v>184</v>
      </c>
      <c r="C1376" s="8" t="s">
        <v>78</v>
      </c>
      <c r="D1376" s="9" t="s">
        <v>71</v>
      </c>
      <c r="E1376" s="13">
        <v>1155146230</v>
      </c>
      <c r="F1376">
        <v>302.28035243259086</v>
      </c>
      <c r="G1376" s="14">
        <v>0.14399999999999999</v>
      </c>
      <c r="H1376" s="14">
        <v>43</v>
      </c>
      <c r="I1376" s="14">
        <v>0.14199999999999999</v>
      </c>
      <c r="L1376">
        <v>741</v>
      </c>
      <c r="M1376">
        <v>1.9390596215039356E-4</v>
      </c>
      <c r="N1376">
        <v>3.7999999999999999E-2</v>
      </c>
      <c r="O1376">
        <v>6.4000000000000001E-2</v>
      </c>
      <c r="P1376">
        <v>60</v>
      </c>
      <c r="Q1376">
        <v>58</v>
      </c>
      <c r="R1376">
        <v>0.434</v>
      </c>
      <c r="S1376">
        <v>0.53500000000000003</v>
      </c>
      <c r="T1376">
        <v>3.1E-2</v>
      </c>
      <c r="U1376">
        <v>3821440</v>
      </c>
      <c r="V1376">
        <v>0.47399999999999998</v>
      </c>
      <c r="W1376">
        <v>123000000</v>
      </c>
      <c r="X1376">
        <v>32.186819628202983</v>
      </c>
      <c r="Y1376">
        <v>51000000</v>
      </c>
      <c r="Z1376">
        <v>13.345754479986601</v>
      </c>
      <c r="AA1376">
        <v>0.42899999999999999</v>
      </c>
      <c r="AB1376">
        <v>20</v>
      </c>
      <c r="AC1376">
        <v>0</v>
      </c>
      <c r="AD1376">
        <v>158</v>
      </c>
      <c r="AE1376">
        <v>5.0000000000000001E-3</v>
      </c>
      <c r="AF1376">
        <v>0.28399999999999997</v>
      </c>
    </row>
    <row r="1377" spans="1:32" ht="14.4">
      <c r="A1377" t="s">
        <v>1668</v>
      </c>
      <c r="B1377" s="7" t="s">
        <v>184</v>
      </c>
      <c r="C1377" s="8" t="s">
        <v>78</v>
      </c>
      <c r="D1377" s="9" t="s">
        <v>72</v>
      </c>
      <c r="E1377" s="13">
        <v>1292696476</v>
      </c>
      <c r="F1377">
        <v>326.60428045548372</v>
      </c>
      <c r="G1377" s="14">
        <v>0.13100000000000001</v>
      </c>
      <c r="H1377" s="14">
        <v>43</v>
      </c>
      <c r="I1377" s="14">
        <v>0.14199999999999999</v>
      </c>
      <c r="J1377">
        <v>0</v>
      </c>
      <c r="L1377">
        <v>532</v>
      </c>
      <c r="M1377">
        <v>1.3441165844279546E-4</v>
      </c>
      <c r="N1377">
        <v>3.6999999999999998E-2</v>
      </c>
      <c r="O1377">
        <v>0.06</v>
      </c>
      <c r="P1377">
        <v>60</v>
      </c>
      <c r="Q1377">
        <v>59</v>
      </c>
      <c r="R1377">
        <v>0.433</v>
      </c>
      <c r="S1377">
        <v>0.53600000000000003</v>
      </c>
      <c r="T1377">
        <v>3.1E-2</v>
      </c>
      <c r="U1377">
        <v>3957990</v>
      </c>
      <c r="V1377">
        <v>0.47799999999999998</v>
      </c>
      <c r="W1377">
        <v>12000000</v>
      </c>
      <c r="X1377">
        <v>3.0318419197623037</v>
      </c>
      <c r="Y1377">
        <v>134000000</v>
      </c>
      <c r="Z1377">
        <v>33.855568104012391</v>
      </c>
      <c r="AA1377">
        <v>0.42899999999999999</v>
      </c>
      <c r="AB1377">
        <v>20</v>
      </c>
      <c r="AC1377">
        <v>0</v>
      </c>
      <c r="AD1377">
        <v>141</v>
      </c>
      <c r="AE1377">
        <v>2.3E-2</v>
      </c>
      <c r="AF1377">
        <v>0.39700000000000002</v>
      </c>
    </row>
    <row r="1378" spans="1:32" ht="14.4">
      <c r="A1378" t="s">
        <v>1669</v>
      </c>
      <c r="B1378" s="7" t="s">
        <v>184</v>
      </c>
      <c r="C1378" s="8" t="s">
        <v>78</v>
      </c>
      <c r="D1378" s="9" t="s">
        <v>73</v>
      </c>
      <c r="E1378" s="13">
        <v>1537753885</v>
      </c>
      <c r="F1378">
        <v>376.92845449061537</v>
      </c>
      <c r="G1378" s="14">
        <v>0.156</v>
      </c>
      <c r="H1378" s="14">
        <v>59</v>
      </c>
      <c r="I1378" s="14">
        <v>0.13800000000000001</v>
      </c>
      <c r="J1378">
        <v>0</v>
      </c>
      <c r="L1378">
        <v>759</v>
      </c>
      <c r="M1378">
        <v>1.8604322821033032E-4</v>
      </c>
      <c r="N1378">
        <v>3.6999999999999998E-2</v>
      </c>
      <c r="O1378">
        <v>5.8000000000000003E-2</v>
      </c>
      <c r="P1378">
        <v>61</v>
      </c>
      <c r="Q1378">
        <v>59</v>
      </c>
      <c r="R1378">
        <v>0.432</v>
      </c>
      <c r="S1378">
        <v>0.53700000000000003</v>
      </c>
      <c r="T1378">
        <v>3.1E-2</v>
      </c>
      <c r="U1378">
        <v>4079697</v>
      </c>
      <c r="V1378">
        <v>0.48199999999999998</v>
      </c>
      <c r="W1378">
        <v>232000000</v>
      </c>
      <c r="X1378">
        <v>56.866968306714938</v>
      </c>
      <c r="Y1378">
        <v>132000000</v>
      </c>
      <c r="Z1378">
        <v>32.35534403657919</v>
      </c>
      <c r="AA1378">
        <v>0.42899999999999999</v>
      </c>
      <c r="AB1378">
        <v>6</v>
      </c>
      <c r="AC1378">
        <v>0</v>
      </c>
      <c r="AD1378">
        <v>158</v>
      </c>
      <c r="AE1378">
        <v>0.03</v>
      </c>
      <c r="AF1378">
        <v>0.498</v>
      </c>
    </row>
    <row r="1379" spans="1:32" ht="14.4">
      <c r="A1379" t="s">
        <v>1670</v>
      </c>
      <c r="B1379" s="7" t="s">
        <v>184</v>
      </c>
      <c r="C1379" s="8" t="s">
        <v>78</v>
      </c>
      <c r="D1379" s="9" t="s">
        <v>74</v>
      </c>
      <c r="E1379" s="13">
        <v>1733828405</v>
      </c>
      <c r="F1379">
        <v>413.75857279733486</v>
      </c>
      <c r="G1379" s="14">
        <v>0.155</v>
      </c>
      <c r="H1379" s="14">
        <v>65</v>
      </c>
      <c r="I1379" s="14">
        <v>0.13500000000000001</v>
      </c>
      <c r="J1379">
        <v>0</v>
      </c>
      <c r="L1379">
        <v>502</v>
      </c>
      <c r="M1379">
        <v>1.19796632091895E-4</v>
      </c>
      <c r="N1379">
        <v>3.5999999999999997E-2</v>
      </c>
      <c r="O1379">
        <v>5.6000000000000001E-2</v>
      </c>
      <c r="P1379">
        <v>61</v>
      </c>
      <c r="Q1379">
        <v>59</v>
      </c>
      <c r="R1379">
        <v>0.43099999999999999</v>
      </c>
      <c r="S1379">
        <v>0.53900000000000003</v>
      </c>
      <c r="T1379">
        <v>0.03</v>
      </c>
      <c r="U1379">
        <v>4190435</v>
      </c>
      <c r="V1379">
        <v>0.48499999999999999</v>
      </c>
      <c r="W1379">
        <v>0</v>
      </c>
      <c r="Y1379">
        <v>132000000</v>
      </c>
      <c r="Z1379">
        <v>31.500309633725376</v>
      </c>
      <c r="AA1379">
        <v>0.26600000000000001</v>
      </c>
      <c r="AB1379">
        <v>6</v>
      </c>
      <c r="AC1379">
        <v>149</v>
      </c>
      <c r="AD1379">
        <v>158</v>
      </c>
      <c r="AE1379">
        <v>3.7999999999999999E-2</v>
      </c>
      <c r="AF1379">
        <v>0.57099999999999995</v>
      </c>
    </row>
    <row r="1380" spans="1:32" ht="14.4">
      <c r="A1380" t="s">
        <v>1671</v>
      </c>
      <c r="B1380" s="7" t="s">
        <v>185</v>
      </c>
      <c r="C1380" s="8" t="s">
        <v>78</v>
      </c>
      <c r="D1380" s="9" t="s">
        <v>62</v>
      </c>
      <c r="E1380" s="13">
        <v>33896600871</v>
      </c>
      <c r="F1380">
        <v>6548.5682739314761</v>
      </c>
      <c r="G1380" s="14">
        <v>3.4000000000000002E-2</v>
      </c>
      <c r="H1380" s="14">
        <v>252</v>
      </c>
      <c r="I1380" s="14">
        <v>7.0000000000000007E-2</v>
      </c>
      <c r="J1380">
        <v>0</v>
      </c>
      <c r="L1380">
        <v>0</v>
      </c>
      <c r="N1380">
        <v>2.1999999999999999E-2</v>
      </c>
      <c r="O1380">
        <v>2.4E-2</v>
      </c>
      <c r="P1380">
        <v>74</v>
      </c>
      <c r="Q1380">
        <v>70</v>
      </c>
      <c r="R1380">
        <v>0.33300000000000002</v>
      </c>
      <c r="S1380">
        <v>0.628</v>
      </c>
      <c r="T1380">
        <v>3.9E-2</v>
      </c>
      <c r="U1380">
        <v>5176185</v>
      </c>
      <c r="V1380">
        <v>0.76300000000000001</v>
      </c>
      <c r="W1380">
        <v>84000000</v>
      </c>
      <c r="X1380">
        <v>16.228168042680082</v>
      </c>
      <c r="Y1380">
        <v>495000000</v>
      </c>
      <c r="Z1380">
        <v>95.630275965793345</v>
      </c>
      <c r="AA1380">
        <v>0</v>
      </c>
      <c r="AB1380">
        <v>0</v>
      </c>
      <c r="AC1380">
        <v>0</v>
      </c>
      <c r="AD1380">
        <v>0</v>
      </c>
      <c r="AE1380">
        <v>2E-3</v>
      </c>
      <c r="AF1380">
        <v>8.0000000000000002E-3</v>
      </c>
    </row>
    <row r="1381" spans="1:32" ht="14.4">
      <c r="A1381" t="s">
        <v>1672</v>
      </c>
      <c r="B1381" s="7" t="s">
        <v>185</v>
      </c>
      <c r="C1381" s="8" t="s">
        <v>78</v>
      </c>
      <c r="D1381" s="9" t="s">
        <v>63</v>
      </c>
      <c r="E1381" s="13">
        <v>28420321952</v>
      </c>
      <c r="F1381">
        <v>5404.4623680062496</v>
      </c>
      <c r="G1381" s="14">
        <v>4.1000000000000002E-2</v>
      </c>
      <c r="H1381" s="14">
        <v>261</v>
      </c>
      <c r="I1381" s="14">
        <v>7.0000000000000007E-2</v>
      </c>
      <c r="J1381">
        <v>13342</v>
      </c>
      <c r="K1381">
        <v>2.5371400449200436E-3</v>
      </c>
      <c r="L1381">
        <v>0</v>
      </c>
      <c r="N1381">
        <v>2.1999999999999999E-2</v>
      </c>
      <c r="O1381">
        <v>2.4E-2</v>
      </c>
      <c r="P1381">
        <v>74</v>
      </c>
      <c r="Q1381">
        <v>71</v>
      </c>
      <c r="R1381">
        <v>0.32600000000000001</v>
      </c>
      <c r="S1381">
        <v>0.63400000000000001</v>
      </c>
      <c r="T1381">
        <v>0.04</v>
      </c>
      <c r="U1381">
        <v>5258677</v>
      </c>
      <c r="V1381">
        <v>0.76400000000000001</v>
      </c>
      <c r="W1381">
        <v>90000000</v>
      </c>
      <c r="X1381">
        <v>17.114570832169385</v>
      </c>
      <c r="Y1381">
        <v>572000000</v>
      </c>
      <c r="Z1381">
        <v>108.7726057333432</v>
      </c>
      <c r="AA1381">
        <v>0</v>
      </c>
      <c r="AB1381">
        <v>0</v>
      </c>
      <c r="AC1381">
        <v>0</v>
      </c>
      <c r="AD1381">
        <v>0</v>
      </c>
      <c r="AE1381">
        <v>4.0000000000000001E-3</v>
      </c>
      <c r="AF1381">
        <v>0.01</v>
      </c>
    </row>
    <row r="1382" spans="1:32" ht="14.4">
      <c r="A1382" t="s">
        <v>1673</v>
      </c>
      <c r="B1382" s="7" t="s">
        <v>185</v>
      </c>
      <c r="C1382" s="8" t="s">
        <v>78</v>
      </c>
      <c r="D1382" s="9" t="s">
        <v>64</v>
      </c>
      <c r="E1382" s="13">
        <v>19842519685</v>
      </c>
      <c r="F1382">
        <v>3715.5569912603746</v>
      </c>
      <c r="G1382" s="14">
        <v>4.9000000000000002E-2</v>
      </c>
      <c r="H1382" s="14">
        <v>185</v>
      </c>
      <c r="I1382" s="14">
        <v>7.0000000000000007E-2</v>
      </c>
      <c r="J1382">
        <v>21611</v>
      </c>
      <c r="K1382">
        <v>4.0467089569692395E-3</v>
      </c>
      <c r="L1382">
        <v>59035</v>
      </c>
      <c r="M1382">
        <v>1.1054438169204529E-2</v>
      </c>
      <c r="N1382">
        <v>2.3E-2</v>
      </c>
      <c r="O1382">
        <v>2.3E-2</v>
      </c>
      <c r="P1382">
        <v>74</v>
      </c>
      <c r="Q1382">
        <v>71</v>
      </c>
      <c r="R1382">
        <v>0.32</v>
      </c>
      <c r="S1382">
        <v>0.64</v>
      </c>
      <c r="T1382">
        <v>4.1000000000000002E-2</v>
      </c>
      <c r="U1382">
        <v>5340389</v>
      </c>
      <c r="V1382">
        <v>0.76500000000000001</v>
      </c>
      <c r="W1382">
        <v>202000000</v>
      </c>
      <c r="X1382">
        <v>37.824959942056658</v>
      </c>
      <c r="Y1382">
        <v>654000000</v>
      </c>
      <c r="Z1382">
        <v>122.46298911933195</v>
      </c>
      <c r="AA1382">
        <v>0</v>
      </c>
      <c r="AB1382">
        <v>0</v>
      </c>
      <c r="AC1382">
        <v>0</v>
      </c>
      <c r="AD1382">
        <v>0</v>
      </c>
      <c r="AE1382">
        <v>2.1999999999999999E-2</v>
      </c>
      <c r="AF1382">
        <v>1.2999999999999999E-2</v>
      </c>
    </row>
    <row r="1383" spans="1:32" ht="14.4">
      <c r="A1383" t="s">
        <v>1674</v>
      </c>
      <c r="B1383" s="7" t="s">
        <v>185</v>
      </c>
      <c r="C1383" s="8" t="s">
        <v>78</v>
      </c>
      <c r="D1383" s="9" t="s">
        <v>65</v>
      </c>
      <c r="E1383" s="13">
        <v>24062500000</v>
      </c>
      <c r="F1383">
        <v>4437.4371612794721</v>
      </c>
      <c r="G1383" s="14">
        <v>4.1000000000000002E-2</v>
      </c>
      <c r="H1383" s="14">
        <v>194</v>
      </c>
      <c r="I1383" s="14">
        <v>7.0000000000000007E-2</v>
      </c>
      <c r="J1383">
        <v>20286</v>
      </c>
      <c r="K1383">
        <v>3.7410015689855738E-3</v>
      </c>
      <c r="L1383">
        <v>67674</v>
      </c>
      <c r="M1383">
        <v>1.2479963530490473E-2</v>
      </c>
      <c r="N1383">
        <v>2.3E-2</v>
      </c>
      <c r="O1383">
        <v>2.1999999999999999E-2</v>
      </c>
      <c r="P1383">
        <v>75</v>
      </c>
      <c r="Q1383">
        <v>71</v>
      </c>
      <c r="R1383">
        <v>0.315</v>
      </c>
      <c r="S1383">
        <v>0.64400000000000002</v>
      </c>
      <c r="T1383">
        <v>4.1000000000000002E-2</v>
      </c>
      <c r="U1383">
        <v>5422612</v>
      </c>
      <c r="V1383">
        <v>0.76700000000000002</v>
      </c>
      <c r="W1383">
        <v>243000000</v>
      </c>
      <c r="X1383">
        <v>44.812352423518405</v>
      </c>
      <c r="Y1383">
        <v>689000000</v>
      </c>
      <c r="Z1383">
        <v>127.06053835310364</v>
      </c>
      <c r="AA1383">
        <v>0</v>
      </c>
      <c r="AB1383">
        <v>0</v>
      </c>
      <c r="AC1383">
        <v>0</v>
      </c>
      <c r="AD1383">
        <v>0</v>
      </c>
      <c r="AE1383">
        <v>2.8000000000000001E-2</v>
      </c>
      <c r="AF1383">
        <v>2.3E-2</v>
      </c>
    </row>
    <row r="1384" spans="1:32" ht="14.4">
      <c r="A1384" t="s">
        <v>1675</v>
      </c>
      <c r="B1384" s="7" t="s">
        <v>185</v>
      </c>
      <c r="C1384" s="8" t="s">
        <v>78</v>
      </c>
      <c r="D1384" s="9" t="s">
        <v>66</v>
      </c>
      <c r="E1384" s="13">
        <v>33384615385</v>
      </c>
      <c r="F1384">
        <v>6062.2145242418737</v>
      </c>
      <c r="G1384" s="14">
        <v>3.5000000000000003E-2</v>
      </c>
      <c r="H1384" s="14">
        <v>205</v>
      </c>
      <c r="I1384" s="14">
        <v>6.0999999999999999E-2</v>
      </c>
      <c r="J1384">
        <v>17738</v>
      </c>
      <c r="K1384">
        <v>3.2209914654076628E-3</v>
      </c>
      <c r="L1384">
        <v>60392</v>
      </c>
      <c r="M1384">
        <v>1.09664063918649E-2</v>
      </c>
      <c r="N1384">
        <v>2.3E-2</v>
      </c>
      <c r="O1384">
        <v>2.1000000000000001E-2</v>
      </c>
      <c r="P1384">
        <v>75</v>
      </c>
      <c r="Q1384">
        <v>72</v>
      </c>
      <c r="R1384">
        <v>0.31</v>
      </c>
      <c r="S1384">
        <v>0.64800000000000002</v>
      </c>
      <c r="T1384">
        <v>4.2000000000000003E-2</v>
      </c>
      <c r="U1384">
        <v>5507000</v>
      </c>
      <c r="V1384">
        <v>0.76800000000000002</v>
      </c>
      <c r="W1384">
        <v>261000000</v>
      </c>
      <c r="X1384">
        <v>47.394225531142183</v>
      </c>
      <c r="Y1384">
        <v>789000000</v>
      </c>
      <c r="Z1384">
        <v>143.27219901942982</v>
      </c>
      <c r="AA1384">
        <v>0</v>
      </c>
      <c r="AB1384">
        <v>0</v>
      </c>
      <c r="AC1384">
        <v>0</v>
      </c>
      <c r="AD1384">
        <v>0</v>
      </c>
      <c r="AE1384">
        <v>3.5000000000000003E-2</v>
      </c>
      <c r="AF1384">
        <v>9.0999999999999998E-2</v>
      </c>
    </row>
    <row r="1385" spans="1:32" ht="14.4">
      <c r="A1385" t="s">
        <v>1676</v>
      </c>
      <c r="B1385" s="7" t="s">
        <v>185</v>
      </c>
      <c r="C1385" s="8" t="s">
        <v>78</v>
      </c>
      <c r="D1385" s="9" t="s">
        <v>67</v>
      </c>
      <c r="E1385" s="13">
        <v>44000000000</v>
      </c>
      <c r="F1385">
        <v>7864.9375720580219</v>
      </c>
      <c r="G1385" s="14">
        <v>2.5999999999999999E-2</v>
      </c>
      <c r="H1385" s="14">
        <v>213</v>
      </c>
      <c r="I1385" s="14">
        <v>6.0999999999999999E-2</v>
      </c>
      <c r="J1385">
        <v>17738</v>
      </c>
      <c r="K1385">
        <v>3.1706423330264818E-3</v>
      </c>
      <c r="L1385">
        <v>60392</v>
      </c>
      <c r="M1385">
        <v>1.0794984314812002E-2</v>
      </c>
      <c r="N1385">
        <v>2.3E-2</v>
      </c>
      <c r="O1385">
        <v>0.02</v>
      </c>
      <c r="P1385">
        <v>75</v>
      </c>
      <c r="Q1385">
        <v>72</v>
      </c>
      <c r="R1385">
        <v>0.30599999999999999</v>
      </c>
      <c r="S1385">
        <v>0.65100000000000002</v>
      </c>
      <c r="T1385">
        <v>4.2999999999999997E-2</v>
      </c>
      <c r="U1385">
        <v>5594450</v>
      </c>
      <c r="V1385">
        <v>0.76900000000000002</v>
      </c>
      <c r="W1385">
        <v>301000000</v>
      </c>
      <c r="X1385">
        <v>53.803322936124196</v>
      </c>
      <c r="Y1385">
        <v>920000000</v>
      </c>
      <c r="Z1385">
        <v>164.44869468848592</v>
      </c>
      <c r="AA1385">
        <v>0</v>
      </c>
      <c r="AB1385">
        <v>0</v>
      </c>
      <c r="AC1385">
        <v>0</v>
      </c>
      <c r="AD1385">
        <v>0</v>
      </c>
      <c r="AE1385">
        <v>3.9E-2</v>
      </c>
      <c r="AF1385">
        <v>0.35699999999999998</v>
      </c>
    </row>
    <row r="1386" spans="1:32" ht="14.4">
      <c r="A1386" t="s">
        <v>1677</v>
      </c>
      <c r="B1386" s="7" t="s">
        <v>185</v>
      </c>
      <c r="C1386" s="8" t="s">
        <v>78</v>
      </c>
      <c r="D1386" s="9" t="s">
        <v>68</v>
      </c>
      <c r="E1386" s="13">
        <v>56484375000</v>
      </c>
      <c r="F1386">
        <v>9933.1088240078425</v>
      </c>
      <c r="G1386" s="14">
        <v>2.5000000000000001E-2</v>
      </c>
      <c r="H1386" s="14">
        <v>237</v>
      </c>
      <c r="I1386" s="14">
        <v>6.3E-2</v>
      </c>
      <c r="J1386">
        <v>17796</v>
      </c>
      <c r="K1386">
        <v>3.129531036362597E-3</v>
      </c>
      <c r="L1386">
        <v>50359</v>
      </c>
      <c r="M1386">
        <v>8.8559256833099596E-3</v>
      </c>
      <c r="N1386">
        <v>2.3E-2</v>
      </c>
      <c r="O1386">
        <v>1.9E-2</v>
      </c>
      <c r="P1386">
        <v>76</v>
      </c>
      <c r="Q1386">
        <v>72</v>
      </c>
      <c r="R1386">
        <v>0.30299999999999999</v>
      </c>
      <c r="S1386">
        <v>0.65400000000000003</v>
      </c>
      <c r="T1386">
        <v>4.2999999999999997E-2</v>
      </c>
      <c r="U1386">
        <v>5686475</v>
      </c>
      <c r="V1386">
        <v>0.77</v>
      </c>
      <c r="W1386">
        <v>244000000</v>
      </c>
      <c r="X1386">
        <v>42.908831921357255</v>
      </c>
      <c r="Y1386">
        <v>915000000</v>
      </c>
      <c r="Z1386">
        <v>160.90811970508972</v>
      </c>
      <c r="AA1386">
        <v>0</v>
      </c>
      <c r="AB1386">
        <v>0</v>
      </c>
      <c r="AC1386">
        <v>0</v>
      </c>
      <c r="AD1386">
        <v>0</v>
      </c>
      <c r="AE1386">
        <v>4.2999999999999997E-2</v>
      </c>
      <c r="AF1386">
        <v>0.69099999999999995</v>
      </c>
    </row>
    <row r="1387" spans="1:32" ht="14.4">
      <c r="A1387" t="s">
        <v>1678</v>
      </c>
      <c r="B1387" s="7" t="s">
        <v>185</v>
      </c>
      <c r="C1387" s="8" t="s">
        <v>78</v>
      </c>
      <c r="D1387" s="9" t="s">
        <v>69</v>
      </c>
      <c r="E1387" s="13">
        <v>71803278689</v>
      </c>
      <c r="F1387">
        <v>12418.183591347653</v>
      </c>
      <c r="G1387" s="14">
        <v>2.5000000000000001E-2</v>
      </c>
      <c r="H1387" s="14">
        <v>276</v>
      </c>
      <c r="I1387" s="14">
        <v>0.06</v>
      </c>
      <c r="J1387">
        <v>17525</v>
      </c>
      <c r="K1387">
        <v>3.0309015327973812E-3</v>
      </c>
      <c r="L1387">
        <v>54209</v>
      </c>
      <c r="M1387">
        <v>9.3753004959436937E-3</v>
      </c>
      <c r="N1387">
        <v>2.3E-2</v>
      </c>
      <c r="O1387">
        <v>1.7000000000000001E-2</v>
      </c>
      <c r="P1387">
        <v>76</v>
      </c>
      <c r="Q1387">
        <v>72</v>
      </c>
      <c r="R1387">
        <v>0.3</v>
      </c>
      <c r="S1387">
        <v>0.65600000000000003</v>
      </c>
      <c r="T1387">
        <v>4.3999999999999997E-2</v>
      </c>
      <c r="U1387">
        <v>5782108</v>
      </c>
      <c r="V1387">
        <v>0.77200000000000002</v>
      </c>
      <c r="W1387">
        <v>99000000</v>
      </c>
      <c r="X1387">
        <v>17.121783266587205</v>
      </c>
      <c r="Y1387">
        <v>1010000000</v>
      </c>
      <c r="Z1387">
        <v>174.6767787803341</v>
      </c>
      <c r="AA1387">
        <v>0</v>
      </c>
      <c r="AB1387">
        <v>0</v>
      </c>
      <c r="AC1387">
        <v>0</v>
      </c>
      <c r="AD1387">
        <v>0</v>
      </c>
      <c r="AE1387">
        <v>4.7E-2</v>
      </c>
      <c r="AF1387">
        <v>0.77800000000000002</v>
      </c>
    </row>
    <row r="1388" spans="1:32" ht="14.4">
      <c r="A1388" t="s">
        <v>1679</v>
      </c>
      <c r="B1388" s="7" t="s">
        <v>185</v>
      </c>
      <c r="C1388" s="8" t="s">
        <v>78</v>
      </c>
      <c r="D1388" s="9" t="s">
        <v>70</v>
      </c>
      <c r="E1388" s="13">
        <v>93167701863</v>
      </c>
      <c r="F1388">
        <v>15853.461508932149</v>
      </c>
      <c r="G1388" s="14">
        <v>2.1999999999999999E-2</v>
      </c>
      <c r="H1388" s="14">
        <v>318</v>
      </c>
      <c r="I1388" s="14">
        <v>0.06</v>
      </c>
      <c r="J1388">
        <v>17670</v>
      </c>
      <c r="K1388">
        <v>3.006735802872479E-3</v>
      </c>
      <c r="L1388">
        <v>52108</v>
      </c>
      <c r="M1388">
        <v>8.8667226494668454E-3</v>
      </c>
      <c r="N1388">
        <v>2.1999999999999999E-2</v>
      </c>
      <c r="O1388">
        <v>1.6E-2</v>
      </c>
      <c r="P1388">
        <v>76</v>
      </c>
      <c r="Q1388">
        <v>73</v>
      </c>
      <c r="R1388">
        <v>0.29699999999999999</v>
      </c>
      <c r="S1388">
        <v>0.65800000000000003</v>
      </c>
      <c r="T1388">
        <v>4.3999999999999997E-2</v>
      </c>
      <c r="U1388">
        <v>5876805</v>
      </c>
      <c r="V1388">
        <v>0.77300000000000002</v>
      </c>
      <c r="W1388">
        <v>99000000</v>
      </c>
      <c r="X1388">
        <v>16.845888199455317</v>
      </c>
      <c r="Y1388">
        <v>1339000000</v>
      </c>
      <c r="Z1388">
        <v>227.84489190980474</v>
      </c>
      <c r="AA1388">
        <v>0</v>
      </c>
      <c r="AB1388">
        <v>0</v>
      </c>
      <c r="AC1388">
        <v>0</v>
      </c>
      <c r="AD1388">
        <v>0</v>
      </c>
      <c r="AE1388">
        <v>0.09</v>
      </c>
      <c r="AF1388">
        <v>1.256</v>
      </c>
    </row>
    <row r="1389" spans="1:32" ht="14.4">
      <c r="A1389" t="s">
        <v>1680</v>
      </c>
      <c r="B1389" s="7" t="s">
        <v>185</v>
      </c>
      <c r="C1389" s="8" t="s">
        <v>78</v>
      </c>
      <c r="D1389" s="9" t="s">
        <v>71</v>
      </c>
      <c r="E1389" s="13">
        <v>62360446571</v>
      </c>
      <c r="F1389">
        <v>10455.574867399077</v>
      </c>
      <c r="G1389" s="14">
        <v>3.5000000000000003E-2</v>
      </c>
      <c r="H1389" s="14">
        <v>349</v>
      </c>
      <c r="I1389" s="14">
        <v>0.06</v>
      </c>
      <c r="J1389">
        <v>17670</v>
      </c>
      <c r="K1389">
        <v>2.9626152163069585E-3</v>
      </c>
      <c r="L1389">
        <v>52108</v>
      </c>
      <c r="M1389">
        <v>8.7366131121292007E-3</v>
      </c>
      <c r="N1389">
        <v>2.1999999999999999E-2</v>
      </c>
      <c r="O1389">
        <v>1.4999999999999999E-2</v>
      </c>
      <c r="P1389">
        <v>77</v>
      </c>
      <c r="Q1389">
        <v>73</v>
      </c>
      <c r="R1389">
        <v>0.29499999999999998</v>
      </c>
      <c r="S1389">
        <v>0.65900000000000003</v>
      </c>
      <c r="T1389">
        <v>4.4999999999999998E-2</v>
      </c>
      <c r="U1389">
        <v>5964325</v>
      </c>
      <c r="V1389">
        <v>0.77500000000000002</v>
      </c>
      <c r="W1389">
        <v>159000000</v>
      </c>
      <c r="X1389">
        <v>26.65850703977399</v>
      </c>
      <c r="Y1389">
        <v>1683000000</v>
      </c>
      <c r="Z1389">
        <v>282.17778206251336</v>
      </c>
      <c r="AA1389">
        <v>0</v>
      </c>
      <c r="AB1389">
        <v>0</v>
      </c>
      <c r="AC1389">
        <v>0</v>
      </c>
      <c r="AD1389">
        <v>0</v>
      </c>
      <c r="AE1389">
        <v>0.108</v>
      </c>
      <c r="AF1389">
        <v>1.599</v>
      </c>
    </row>
    <row r="1390" spans="1:32" ht="14.4">
      <c r="A1390" t="s">
        <v>1681</v>
      </c>
      <c r="B1390" s="7" t="s">
        <v>185</v>
      </c>
      <c r="C1390" s="8" t="s">
        <v>78</v>
      </c>
      <c r="D1390" s="9" t="s">
        <v>72</v>
      </c>
      <c r="E1390" s="13">
        <v>74755288917</v>
      </c>
      <c r="F1390">
        <v>12375.449526802913</v>
      </c>
      <c r="G1390" s="14">
        <v>3.3000000000000002E-2</v>
      </c>
      <c r="H1390" s="14">
        <v>389</v>
      </c>
      <c r="I1390" s="14">
        <v>0.06</v>
      </c>
      <c r="J1390">
        <v>17441</v>
      </c>
      <c r="K1390">
        <v>2.8872902282086649E-3</v>
      </c>
      <c r="L1390">
        <v>49167</v>
      </c>
      <c r="M1390">
        <v>8.1394070667011893E-3</v>
      </c>
      <c r="N1390">
        <v>2.1999999999999999E-2</v>
      </c>
      <c r="O1390">
        <v>1.4E-2</v>
      </c>
      <c r="P1390">
        <v>77</v>
      </c>
      <c r="Q1390">
        <v>73</v>
      </c>
      <c r="R1390">
        <v>0.29399999999999998</v>
      </c>
      <c r="S1390">
        <v>0.66</v>
      </c>
      <c r="T1390">
        <v>4.5999999999999999E-2</v>
      </c>
      <c r="U1390">
        <v>6040612</v>
      </c>
      <c r="V1390">
        <v>0.77600000000000002</v>
      </c>
      <c r="W1390">
        <v>170000000</v>
      </c>
      <c r="X1390">
        <v>28.142843804568148</v>
      </c>
      <c r="Y1390">
        <v>2184000000</v>
      </c>
      <c r="Z1390">
        <v>361.55276981868724</v>
      </c>
      <c r="AA1390">
        <v>0</v>
      </c>
      <c r="AB1390">
        <v>0</v>
      </c>
      <c r="AC1390">
        <v>0</v>
      </c>
      <c r="AD1390">
        <v>0</v>
      </c>
      <c r="AE1390">
        <v>0.14000000000000001</v>
      </c>
      <c r="AF1390">
        <v>1.804</v>
      </c>
    </row>
    <row r="1391" spans="1:32" ht="14.4">
      <c r="A1391" t="s">
        <v>1682</v>
      </c>
      <c r="B1391" s="7" t="s">
        <v>185</v>
      </c>
      <c r="C1391" s="8" t="s">
        <v>78</v>
      </c>
      <c r="D1391" s="9" t="s">
        <v>73</v>
      </c>
      <c r="E1391" s="13">
        <v>34699395524</v>
      </c>
      <c r="F1391">
        <v>5685.4122272572586</v>
      </c>
      <c r="G1391" s="14">
        <v>3.9E-2</v>
      </c>
      <c r="H1391" s="14">
        <v>211</v>
      </c>
      <c r="I1391" s="14">
        <v>0.06</v>
      </c>
      <c r="J1391">
        <v>17899</v>
      </c>
      <c r="K1391">
        <v>2.9327079598632398E-3</v>
      </c>
      <c r="L1391">
        <v>53788</v>
      </c>
      <c r="M1391">
        <v>8.8130340100074835E-3</v>
      </c>
      <c r="N1391">
        <v>2.1999999999999999E-2</v>
      </c>
      <c r="O1391">
        <v>1.4E-2</v>
      </c>
      <c r="P1391">
        <v>77</v>
      </c>
      <c r="Q1391">
        <v>73</v>
      </c>
      <c r="R1391">
        <v>0.29399999999999998</v>
      </c>
      <c r="S1391">
        <v>0.65900000000000003</v>
      </c>
      <c r="T1391">
        <v>4.5999999999999999E-2</v>
      </c>
      <c r="U1391">
        <v>6103233</v>
      </c>
      <c r="V1391">
        <v>0.77800000000000002</v>
      </c>
      <c r="W1391">
        <v>0</v>
      </c>
      <c r="Y1391">
        <v>2184000000</v>
      </c>
      <c r="Z1391">
        <v>357.84313002633195</v>
      </c>
      <c r="AA1391">
        <v>0</v>
      </c>
      <c r="AB1391">
        <v>0</v>
      </c>
      <c r="AC1391">
        <v>0</v>
      </c>
      <c r="AD1391">
        <v>0</v>
      </c>
      <c r="AE1391">
        <v>0.14000000000000001</v>
      </c>
      <c r="AF1391">
        <v>1.6379999999999999</v>
      </c>
    </row>
    <row r="1392" spans="1:32" ht="14.4">
      <c r="A1392" t="s">
        <v>1683</v>
      </c>
      <c r="B1392" s="7" t="s">
        <v>185</v>
      </c>
      <c r="C1392" s="8" t="s">
        <v>78</v>
      </c>
      <c r="D1392" s="9" t="s">
        <v>74</v>
      </c>
      <c r="E1392" s="13">
        <v>81873662519</v>
      </c>
      <c r="F1392">
        <v>13302.790848277791</v>
      </c>
      <c r="G1392" s="14">
        <v>3.9E-2</v>
      </c>
      <c r="H1392" s="14">
        <v>578</v>
      </c>
      <c r="I1392" s="14">
        <v>0.06</v>
      </c>
      <c r="J1392">
        <v>16951</v>
      </c>
      <c r="K1392">
        <v>2.7541898179628548E-3</v>
      </c>
      <c r="L1392">
        <v>47832</v>
      </c>
      <c r="M1392">
        <v>7.7717189176331357E-3</v>
      </c>
      <c r="N1392">
        <v>2.1000000000000001E-2</v>
      </c>
      <c r="O1392">
        <v>1.2999999999999999E-2</v>
      </c>
      <c r="P1392">
        <v>77</v>
      </c>
      <c r="Q1392">
        <v>73</v>
      </c>
      <c r="R1392">
        <v>0.29499999999999998</v>
      </c>
      <c r="S1392">
        <v>0.65800000000000003</v>
      </c>
      <c r="T1392">
        <v>4.7E-2</v>
      </c>
      <c r="U1392">
        <v>6154623</v>
      </c>
      <c r="V1392">
        <v>0.78</v>
      </c>
      <c r="W1392">
        <v>0</v>
      </c>
      <c r="Y1392">
        <v>2654000000</v>
      </c>
      <c r="Z1392">
        <v>431.22056379407803</v>
      </c>
      <c r="AA1392">
        <v>0.316</v>
      </c>
      <c r="AB1392">
        <v>35</v>
      </c>
      <c r="AC1392">
        <v>188</v>
      </c>
      <c r="AD1392">
        <v>889</v>
      </c>
      <c r="AE1392">
        <v>0.129</v>
      </c>
      <c r="AF1392">
        <v>1.5580000000000001</v>
      </c>
    </row>
    <row r="1393" spans="1:32" ht="14.4">
      <c r="A1393" t="s">
        <v>1684</v>
      </c>
      <c r="B1393" s="7" t="s">
        <v>186</v>
      </c>
      <c r="C1393" s="8" t="s">
        <v>76</v>
      </c>
      <c r="D1393" s="9" t="s">
        <v>62</v>
      </c>
      <c r="E1393" s="13">
        <v>2483890594</v>
      </c>
      <c r="F1393">
        <v>75057.88517209077</v>
      </c>
      <c r="G1393" s="8"/>
      <c r="H1393" s="8"/>
      <c r="I1393" s="8"/>
      <c r="J1393">
        <v>0</v>
      </c>
      <c r="L1393">
        <v>0</v>
      </c>
      <c r="N1393">
        <v>1.2999999999999999E-2</v>
      </c>
      <c r="O1393">
        <v>0</v>
      </c>
      <c r="P1393">
        <v>80</v>
      </c>
      <c r="Q1393">
        <v>74</v>
      </c>
      <c r="R1393">
        <v>0</v>
      </c>
      <c r="S1393">
        <v>0</v>
      </c>
      <c r="T1393">
        <v>0</v>
      </c>
      <c r="U1393">
        <v>33093</v>
      </c>
      <c r="V1393">
        <v>0.151</v>
      </c>
      <c r="W1393">
        <v>0</v>
      </c>
      <c r="Y1393">
        <v>0</v>
      </c>
      <c r="AA1393">
        <v>0</v>
      </c>
      <c r="AB1393">
        <v>0</v>
      </c>
      <c r="AC1393">
        <v>0</v>
      </c>
      <c r="AD1393">
        <v>0</v>
      </c>
      <c r="AE1393">
        <v>0.36499999999999999</v>
      </c>
      <c r="AF1393">
        <v>0.30199999999999999</v>
      </c>
    </row>
    <row r="1394" spans="1:32" ht="14.4">
      <c r="A1394" t="s">
        <v>1685</v>
      </c>
      <c r="B1394" s="7" t="s">
        <v>186</v>
      </c>
      <c r="C1394" s="8" t="s">
        <v>76</v>
      </c>
      <c r="D1394" s="9" t="s">
        <v>63</v>
      </c>
      <c r="E1394" s="13">
        <v>2491800559</v>
      </c>
      <c r="F1394">
        <v>74437.656728902162</v>
      </c>
      <c r="G1394" s="8"/>
      <c r="H1394" s="8"/>
      <c r="I1394" s="8"/>
      <c r="J1394">
        <v>0</v>
      </c>
      <c r="L1394">
        <v>0</v>
      </c>
      <c r="N1394">
        <v>1.2E-2</v>
      </c>
      <c r="O1394">
        <v>0</v>
      </c>
      <c r="P1394">
        <v>82</v>
      </c>
      <c r="Q1394">
        <v>76</v>
      </c>
      <c r="R1394">
        <v>0</v>
      </c>
      <c r="S1394">
        <v>0</v>
      </c>
      <c r="T1394">
        <v>0</v>
      </c>
      <c r="U1394">
        <v>33475</v>
      </c>
      <c r="V1394">
        <v>0.15</v>
      </c>
      <c r="W1394">
        <v>0</v>
      </c>
      <c r="Y1394">
        <v>0</v>
      </c>
      <c r="AA1394">
        <v>0</v>
      </c>
      <c r="AB1394">
        <v>0</v>
      </c>
      <c r="AC1394">
        <v>0</v>
      </c>
      <c r="AD1394">
        <v>0</v>
      </c>
      <c r="AE1394">
        <v>0.45100000000000001</v>
      </c>
      <c r="AF1394">
        <v>0.32900000000000001</v>
      </c>
    </row>
    <row r="1395" spans="1:32" ht="14.4">
      <c r="A1395" t="s">
        <v>1686</v>
      </c>
      <c r="B1395" s="7" t="s">
        <v>186</v>
      </c>
      <c r="C1395" s="8" t="s">
        <v>76</v>
      </c>
      <c r="D1395" s="9" t="s">
        <v>64</v>
      </c>
      <c r="E1395" s="13">
        <v>2688617885</v>
      </c>
      <c r="F1395">
        <v>79495.517134324822</v>
      </c>
      <c r="G1395" s="8"/>
      <c r="H1395" s="8"/>
      <c r="I1395" s="8"/>
      <c r="J1395">
        <v>0</v>
      </c>
      <c r="L1395">
        <v>0</v>
      </c>
      <c r="N1395">
        <v>1.2E-2</v>
      </c>
      <c r="O1395">
        <v>0</v>
      </c>
      <c r="P1395">
        <v>82</v>
      </c>
      <c r="Q1395">
        <v>77</v>
      </c>
      <c r="R1395">
        <v>0</v>
      </c>
      <c r="S1395">
        <v>0</v>
      </c>
      <c r="T1395">
        <v>0</v>
      </c>
      <c r="U1395">
        <v>33821</v>
      </c>
      <c r="V1395">
        <v>0.14899999999999999</v>
      </c>
      <c r="W1395">
        <v>0</v>
      </c>
      <c r="Y1395">
        <v>0</v>
      </c>
      <c r="AA1395">
        <v>0</v>
      </c>
      <c r="AB1395">
        <v>0</v>
      </c>
      <c r="AC1395">
        <v>0</v>
      </c>
      <c r="AD1395">
        <v>0</v>
      </c>
      <c r="AE1395">
        <v>0.59499999999999997</v>
      </c>
      <c r="AF1395">
        <v>0.33700000000000002</v>
      </c>
    </row>
    <row r="1396" spans="1:32" ht="14.4">
      <c r="A1396" t="s">
        <v>1687</v>
      </c>
      <c r="B1396" s="7" t="s">
        <v>186</v>
      </c>
      <c r="C1396" s="8" t="s">
        <v>76</v>
      </c>
      <c r="D1396" s="9" t="s">
        <v>65</v>
      </c>
      <c r="E1396" s="13">
        <v>3070803431</v>
      </c>
      <c r="F1396">
        <v>89944.741835329958</v>
      </c>
      <c r="G1396" s="8"/>
      <c r="H1396" s="8"/>
      <c r="I1396" s="8"/>
      <c r="J1396">
        <v>0</v>
      </c>
      <c r="L1396">
        <v>0</v>
      </c>
      <c r="N1396">
        <v>0.01</v>
      </c>
      <c r="O1396">
        <v>0</v>
      </c>
      <c r="P1396">
        <v>82</v>
      </c>
      <c r="Q1396">
        <v>78</v>
      </c>
      <c r="R1396">
        <v>0</v>
      </c>
      <c r="S1396">
        <v>0</v>
      </c>
      <c r="T1396">
        <v>0</v>
      </c>
      <c r="U1396">
        <v>34141</v>
      </c>
      <c r="V1396">
        <v>0.14899999999999999</v>
      </c>
      <c r="W1396">
        <v>0</v>
      </c>
      <c r="Y1396">
        <v>0</v>
      </c>
      <c r="AA1396">
        <v>0</v>
      </c>
      <c r="AB1396">
        <v>0</v>
      </c>
      <c r="AC1396">
        <v>0</v>
      </c>
      <c r="AD1396">
        <v>0</v>
      </c>
      <c r="AE1396">
        <v>0.58799999999999997</v>
      </c>
      <c r="AF1396">
        <v>0.73199999999999998</v>
      </c>
    </row>
    <row r="1397" spans="1:32" ht="14.4">
      <c r="A1397" t="s">
        <v>1688</v>
      </c>
      <c r="B1397" s="7" t="s">
        <v>186</v>
      </c>
      <c r="C1397" s="8" t="s">
        <v>76</v>
      </c>
      <c r="D1397" s="9" t="s">
        <v>66</v>
      </c>
      <c r="E1397" s="13">
        <v>3454374261</v>
      </c>
      <c r="F1397">
        <v>100286.66746987953</v>
      </c>
      <c r="G1397" s="8"/>
      <c r="H1397" s="8"/>
      <c r="I1397" s="8"/>
      <c r="J1397">
        <v>0</v>
      </c>
      <c r="L1397">
        <v>0</v>
      </c>
      <c r="N1397">
        <v>1.0999999999999999E-2</v>
      </c>
      <c r="O1397">
        <v>0</v>
      </c>
      <c r="P1397">
        <v>85</v>
      </c>
      <c r="Q1397">
        <v>79</v>
      </c>
      <c r="R1397">
        <v>0</v>
      </c>
      <c r="S1397">
        <v>0</v>
      </c>
      <c r="T1397">
        <v>0</v>
      </c>
      <c r="U1397">
        <v>34445</v>
      </c>
      <c r="V1397">
        <v>0.14799999999999999</v>
      </c>
      <c r="W1397">
        <v>0</v>
      </c>
      <c r="Y1397">
        <v>0</v>
      </c>
      <c r="AA1397">
        <v>0</v>
      </c>
      <c r="AB1397">
        <v>0</v>
      </c>
      <c r="AC1397">
        <v>0</v>
      </c>
      <c r="AD1397">
        <v>0</v>
      </c>
      <c r="AE1397">
        <v>0.64</v>
      </c>
      <c r="AF1397">
        <v>0.74</v>
      </c>
    </row>
    <row r="1398" spans="1:32" ht="14.4">
      <c r="A1398" t="s">
        <v>1689</v>
      </c>
      <c r="B1398" s="7" t="s">
        <v>186</v>
      </c>
      <c r="C1398" s="8" t="s">
        <v>76</v>
      </c>
      <c r="D1398" s="9" t="s">
        <v>67</v>
      </c>
      <c r="E1398" s="13">
        <v>3658356378</v>
      </c>
      <c r="F1398">
        <v>105306.74663212436</v>
      </c>
      <c r="G1398" s="8"/>
      <c r="H1398" s="8"/>
      <c r="I1398" s="8"/>
      <c r="N1398">
        <v>1.0999999999999999E-2</v>
      </c>
      <c r="O1398">
        <v>0</v>
      </c>
      <c r="P1398">
        <v>84</v>
      </c>
      <c r="Q1398">
        <v>77</v>
      </c>
      <c r="R1398">
        <v>0</v>
      </c>
      <c r="S1398">
        <v>0</v>
      </c>
      <c r="T1398">
        <v>0</v>
      </c>
      <c r="U1398">
        <v>34740</v>
      </c>
      <c r="V1398">
        <v>0.14699999999999999</v>
      </c>
      <c r="W1398">
        <v>0</v>
      </c>
      <c r="Y1398">
        <v>0</v>
      </c>
      <c r="AA1398">
        <v>0</v>
      </c>
      <c r="AB1398">
        <v>0</v>
      </c>
      <c r="AC1398">
        <v>0</v>
      </c>
      <c r="AD1398">
        <v>0</v>
      </c>
      <c r="AE1398">
        <v>0.63400000000000001</v>
      </c>
      <c r="AF1398">
        <v>0.79200000000000004</v>
      </c>
    </row>
    <row r="1399" spans="1:32" ht="14.4">
      <c r="A1399" t="s">
        <v>1690</v>
      </c>
      <c r="B1399" s="7" t="s">
        <v>186</v>
      </c>
      <c r="C1399" s="8" t="s">
        <v>76</v>
      </c>
      <c r="D1399" s="9" t="s">
        <v>68</v>
      </c>
      <c r="E1399" s="13">
        <v>3988775844</v>
      </c>
      <c r="F1399">
        <v>113873.92497430627</v>
      </c>
      <c r="G1399" s="8"/>
      <c r="H1399" s="8"/>
      <c r="I1399" s="8"/>
      <c r="J1399">
        <v>0</v>
      </c>
      <c r="L1399">
        <v>0</v>
      </c>
      <c r="N1399">
        <v>0.01</v>
      </c>
      <c r="O1399">
        <v>0</v>
      </c>
      <c r="P1399">
        <v>83</v>
      </c>
      <c r="Q1399">
        <v>79</v>
      </c>
      <c r="R1399">
        <v>0</v>
      </c>
      <c r="S1399">
        <v>0</v>
      </c>
      <c r="T1399">
        <v>0</v>
      </c>
      <c r="U1399">
        <v>35028</v>
      </c>
      <c r="V1399">
        <v>0.14699999999999999</v>
      </c>
      <c r="W1399">
        <v>0</v>
      </c>
      <c r="Y1399">
        <v>0</v>
      </c>
      <c r="AA1399">
        <v>0</v>
      </c>
      <c r="AB1399">
        <v>0</v>
      </c>
      <c r="AC1399">
        <v>0</v>
      </c>
      <c r="AD1399">
        <v>0</v>
      </c>
      <c r="AE1399">
        <v>0.64200000000000002</v>
      </c>
      <c r="AF1399">
        <v>0.82099999999999995</v>
      </c>
    </row>
    <row r="1400" spans="1:32" ht="14.4">
      <c r="A1400" t="s">
        <v>1691</v>
      </c>
      <c r="B1400" s="7" t="s">
        <v>186</v>
      </c>
      <c r="C1400" s="8" t="s">
        <v>76</v>
      </c>
      <c r="D1400" s="9" t="s">
        <v>69</v>
      </c>
      <c r="E1400" s="13">
        <v>4602346923</v>
      </c>
      <c r="F1400">
        <v>130348.55905177297</v>
      </c>
      <c r="G1400" s="8"/>
      <c r="H1400" s="8"/>
      <c r="I1400" s="8"/>
      <c r="J1400">
        <v>0</v>
      </c>
      <c r="L1400">
        <v>0</v>
      </c>
      <c r="N1400">
        <v>0.01</v>
      </c>
      <c r="O1400">
        <v>0</v>
      </c>
      <c r="P1400">
        <v>84</v>
      </c>
      <c r="Q1400">
        <v>79</v>
      </c>
      <c r="R1400">
        <v>0</v>
      </c>
      <c r="S1400">
        <v>0</v>
      </c>
      <c r="T1400">
        <v>0</v>
      </c>
      <c r="U1400">
        <v>35308</v>
      </c>
      <c r="V1400">
        <v>0.14599999999999999</v>
      </c>
      <c r="W1400">
        <v>0</v>
      </c>
      <c r="Y1400">
        <v>0</v>
      </c>
      <c r="AA1400">
        <v>0</v>
      </c>
      <c r="AB1400">
        <v>0</v>
      </c>
      <c r="AC1400">
        <v>0</v>
      </c>
      <c r="AD1400">
        <v>0</v>
      </c>
      <c r="AE1400">
        <v>0.65100000000000002</v>
      </c>
      <c r="AF1400">
        <v>0.90700000000000003</v>
      </c>
    </row>
    <row r="1401" spans="1:32" ht="14.4">
      <c r="A1401" t="s">
        <v>1692</v>
      </c>
      <c r="B1401" s="7" t="s">
        <v>186</v>
      </c>
      <c r="C1401" s="8" t="s">
        <v>76</v>
      </c>
      <c r="D1401" s="9" t="s">
        <v>70</v>
      </c>
      <c r="E1401" s="13">
        <v>4929414915</v>
      </c>
      <c r="F1401">
        <v>138536.75777078298</v>
      </c>
      <c r="G1401" s="8"/>
      <c r="H1401" s="8"/>
      <c r="I1401" s="8"/>
      <c r="J1401">
        <v>0</v>
      </c>
      <c r="L1401">
        <v>0</v>
      </c>
      <c r="N1401">
        <v>0.01</v>
      </c>
      <c r="O1401">
        <v>0</v>
      </c>
      <c r="P1401">
        <v>86</v>
      </c>
      <c r="Q1401">
        <v>80</v>
      </c>
      <c r="R1401">
        <v>0</v>
      </c>
      <c r="S1401">
        <v>0</v>
      </c>
      <c r="T1401">
        <v>0</v>
      </c>
      <c r="U1401">
        <v>35582</v>
      </c>
      <c r="V1401">
        <v>0.14599999999999999</v>
      </c>
      <c r="W1401">
        <v>0</v>
      </c>
      <c r="Y1401">
        <v>0</v>
      </c>
      <c r="AA1401">
        <v>0</v>
      </c>
      <c r="AB1401">
        <v>0</v>
      </c>
      <c r="AC1401">
        <v>0</v>
      </c>
      <c r="AD1401">
        <v>0</v>
      </c>
      <c r="AE1401">
        <v>0.7</v>
      </c>
      <c r="AF1401">
        <v>0.95599999999999996</v>
      </c>
    </row>
    <row r="1402" spans="1:32" ht="14.4">
      <c r="A1402" t="s">
        <v>1693</v>
      </c>
      <c r="B1402" s="7" t="s">
        <v>186</v>
      </c>
      <c r="C1402" s="8" t="s">
        <v>76</v>
      </c>
      <c r="D1402" s="9" t="s">
        <v>71</v>
      </c>
      <c r="E1402" s="13">
        <v>4826167676</v>
      </c>
      <c r="F1402">
        <v>134617.37959889544</v>
      </c>
      <c r="G1402" s="8"/>
      <c r="H1402" s="8"/>
      <c r="I1402" s="8"/>
      <c r="N1402">
        <v>1.0999999999999999E-2</v>
      </c>
      <c r="O1402">
        <v>0</v>
      </c>
      <c r="P1402">
        <v>84</v>
      </c>
      <c r="Q1402">
        <v>80</v>
      </c>
      <c r="R1402">
        <v>0</v>
      </c>
      <c r="S1402">
        <v>0</v>
      </c>
      <c r="T1402">
        <v>0</v>
      </c>
      <c r="U1402">
        <v>35851</v>
      </c>
      <c r="V1402">
        <v>0.14499999999999999</v>
      </c>
      <c r="W1402">
        <v>0</v>
      </c>
      <c r="Y1402">
        <v>0</v>
      </c>
      <c r="AA1402">
        <v>0</v>
      </c>
      <c r="AB1402">
        <v>0</v>
      </c>
      <c r="AC1402">
        <v>0</v>
      </c>
      <c r="AD1402">
        <v>0</v>
      </c>
      <c r="AE1402">
        <v>0.75</v>
      </c>
      <c r="AF1402">
        <v>0.97599999999999998</v>
      </c>
    </row>
    <row r="1403" spans="1:32" ht="14.4">
      <c r="A1403" t="s">
        <v>1694</v>
      </c>
      <c r="B1403" s="7" t="s">
        <v>186</v>
      </c>
      <c r="C1403" s="8" t="s">
        <v>76</v>
      </c>
      <c r="D1403" s="9" t="s">
        <v>72</v>
      </c>
      <c r="E1403" s="13">
        <v>4826167676</v>
      </c>
      <c r="F1403">
        <v>133614.83045404209</v>
      </c>
      <c r="G1403" s="8"/>
      <c r="H1403" s="8"/>
      <c r="I1403" s="8"/>
      <c r="J1403">
        <v>0</v>
      </c>
      <c r="L1403">
        <v>0</v>
      </c>
      <c r="N1403">
        <v>8.9999999999999993E-3</v>
      </c>
      <c r="O1403">
        <v>0</v>
      </c>
      <c r="P1403">
        <v>84</v>
      </c>
      <c r="Q1403">
        <v>80</v>
      </c>
      <c r="R1403">
        <v>0</v>
      </c>
      <c r="S1403">
        <v>0</v>
      </c>
      <c r="T1403">
        <v>0</v>
      </c>
      <c r="U1403">
        <v>36120</v>
      </c>
      <c r="V1403">
        <v>0.14499999999999999</v>
      </c>
      <c r="W1403">
        <v>0</v>
      </c>
      <c r="Y1403">
        <v>0</v>
      </c>
      <c r="AA1403">
        <v>0</v>
      </c>
      <c r="AB1403">
        <v>0</v>
      </c>
      <c r="AC1403">
        <v>0</v>
      </c>
      <c r="AD1403">
        <v>0</v>
      </c>
      <c r="AE1403">
        <v>0.8</v>
      </c>
      <c r="AF1403">
        <v>0.98299999999999998</v>
      </c>
    </row>
    <row r="1404" spans="1:32" ht="14.4">
      <c r="A1404" t="s">
        <v>1695</v>
      </c>
      <c r="B1404" s="7" t="s">
        <v>186</v>
      </c>
      <c r="C1404" s="8" t="s">
        <v>76</v>
      </c>
      <c r="D1404" s="9" t="s">
        <v>73</v>
      </c>
      <c r="E1404" s="13">
        <v>4826167676</v>
      </c>
      <c r="F1404">
        <v>132630.74848851271</v>
      </c>
      <c r="G1404" s="8"/>
      <c r="H1404" s="8"/>
      <c r="I1404" s="8"/>
      <c r="J1404">
        <v>0</v>
      </c>
      <c r="L1404">
        <v>0</v>
      </c>
      <c r="N1404">
        <v>1.0999999999999999E-2</v>
      </c>
      <c r="O1404">
        <v>0</v>
      </c>
      <c r="P1404">
        <v>84</v>
      </c>
      <c r="Q1404">
        <v>80</v>
      </c>
      <c r="R1404">
        <v>0</v>
      </c>
      <c r="S1404">
        <v>0</v>
      </c>
      <c r="T1404">
        <v>0</v>
      </c>
      <c r="U1404">
        <v>36388</v>
      </c>
      <c r="V1404">
        <v>0.14399999999999999</v>
      </c>
      <c r="W1404">
        <v>0</v>
      </c>
      <c r="Y1404">
        <v>0</v>
      </c>
      <c r="AA1404">
        <v>0</v>
      </c>
      <c r="AB1404">
        <v>0</v>
      </c>
      <c r="AC1404">
        <v>0</v>
      </c>
      <c r="AD1404">
        <v>0</v>
      </c>
      <c r="AE1404">
        <v>0.85</v>
      </c>
      <c r="AF1404">
        <v>1.016</v>
      </c>
    </row>
    <row r="1405" spans="1:32" ht="14.4">
      <c r="A1405" t="s">
        <v>1696</v>
      </c>
      <c r="B1405" s="7" t="s">
        <v>186</v>
      </c>
      <c r="C1405" s="8" t="s">
        <v>76</v>
      </c>
      <c r="D1405" s="9" t="s">
        <v>74</v>
      </c>
      <c r="E1405" s="13">
        <v>4826167676</v>
      </c>
      <c r="F1405">
        <v>131661.05619816674</v>
      </c>
      <c r="G1405" s="8"/>
      <c r="H1405" s="8"/>
      <c r="I1405" s="8"/>
      <c r="J1405">
        <v>0</v>
      </c>
      <c r="L1405">
        <v>0</v>
      </c>
      <c r="N1405">
        <v>0.01</v>
      </c>
      <c r="O1405">
        <v>0</v>
      </c>
      <c r="P1405">
        <v>85</v>
      </c>
      <c r="Q1405">
        <v>80</v>
      </c>
      <c r="R1405">
        <v>0</v>
      </c>
      <c r="S1405">
        <v>0</v>
      </c>
      <c r="T1405">
        <v>0</v>
      </c>
      <c r="U1405">
        <v>36656</v>
      </c>
      <c r="V1405">
        <v>0.14399999999999999</v>
      </c>
      <c r="W1405">
        <v>0</v>
      </c>
      <c r="Y1405">
        <v>0</v>
      </c>
      <c r="AA1405">
        <v>0</v>
      </c>
      <c r="AB1405">
        <v>0</v>
      </c>
      <c r="AC1405">
        <v>0</v>
      </c>
      <c r="AD1405">
        <v>0</v>
      </c>
      <c r="AE1405">
        <v>0.89400000000000002</v>
      </c>
      <c r="AF1405">
        <v>0.97399999999999998</v>
      </c>
    </row>
    <row r="1406" spans="1:32" ht="14.4">
      <c r="A1406" t="s">
        <v>1697</v>
      </c>
      <c r="B1406" s="7" t="s">
        <v>187</v>
      </c>
      <c r="C1406" s="8" t="s">
        <v>76</v>
      </c>
      <c r="D1406" s="9" t="s">
        <v>62</v>
      </c>
      <c r="E1406" s="13">
        <v>11434200000</v>
      </c>
      <c r="F1406">
        <v>3267.3474426323946</v>
      </c>
      <c r="G1406" s="14">
        <v>6.5000000000000002E-2</v>
      </c>
      <c r="H1406" s="14">
        <v>212</v>
      </c>
      <c r="I1406" s="14">
        <v>0.121</v>
      </c>
      <c r="J1406">
        <v>0</v>
      </c>
      <c r="L1406">
        <v>0</v>
      </c>
      <c r="N1406">
        <v>0.01</v>
      </c>
      <c r="O1406">
        <v>0.01</v>
      </c>
      <c r="P1406">
        <v>78</v>
      </c>
      <c r="Q1406">
        <v>67</v>
      </c>
      <c r="R1406">
        <v>0.19900000000000001</v>
      </c>
      <c r="S1406">
        <v>0.66200000000000003</v>
      </c>
      <c r="T1406">
        <v>0.13900000000000001</v>
      </c>
      <c r="U1406">
        <v>3499536</v>
      </c>
      <c r="V1406">
        <v>0.67</v>
      </c>
      <c r="W1406">
        <v>430000000</v>
      </c>
      <c r="X1406">
        <v>122.87343236360478</v>
      </c>
      <c r="Y1406">
        <v>261000000</v>
      </c>
      <c r="Z1406">
        <v>74.58131592302523</v>
      </c>
      <c r="AA1406">
        <v>0</v>
      </c>
      <c r="AB1406">
        <v>0</v>
      </c>
      <c r="AC1406">
        <v>0</v>
      </c>
      <c r="AD1406">
        <v>0</v>
      </c>
      <c r="AE1406">
        <v>6.4000000000000001E-2</v>
      </c>
      <c r="AF1406">
        <v>0.15</v>
      </c>
    </row>
    <row r="1407" spans="1:32" ht="14.4">
      <c r="A1407" t="s">
        <v>1698</v>
      </c>
      <c r="B1407" s="7" t="s">
        <v>187</v>
      </c>
      <c r="C1407" s="8" t="s">
        <v>76</v>
      </c>
      <c r="D1407" s="9" t="s">
        <v>63</v>
      </c>
      <c r="E1407" s="13">
        <v>12159225000</v>
      </c>
      <c r="F1407">
        <v>3503.273579888084</v>
      </c>
      <c r="G1407" s="14">
        <v>6.3E-2</v>
      </c>
      <c r="H1407" s="14">
        <v>220</v>
      </c>
      <c r="I1407" s="14">
        <v>9.6000000000000002E-2</v>
      </c>
      <c r="J1407">
        <v>7287</v>
      </c>
      <c r="K1407">
        <v>2.0995050734437816E-3</v>
      </c>
      <c r="L1407">
        <v>0</v>
      </c>
      <c r="N1407">
        <v>8.9999999999999993E-3</v>
      </c>
      <c r="O1407">
        <v>8.9999999999999993E-3</v>
      </c>
      <c r="P1407">
        <v>78</v>
      </c>
      <c r="Q1407">
        <v>66</v>
      </c>
      <c r="R1407">
        <v>0.193</v>
      </c>
      <c r="S1407">
        <v>0.66500000000000004</v>
      </c>
      <c r="T1407">
        <v>0.14199999999999999</v>
      </c>
      <c r="U1407">
        <v>3470818</v>
      </c>
      <c r="V1407">
        <v>0.66900000000000004</v>
      </c>
      <c r="W1407">
        <v>425000000</v>
      </c>
      <c r="X1407">
        <v>122.44952054530084</v>
      </c>
      <c r="Y1407">
        <v>227000000</v>
      </c>
      <c r="Z1407">
        <v>65.402449797137166</v>
      </c>
      <c r="AA1407">
        <v>0</v>
      </c>
      <c r="AB1407">
        <v>0</v>
      </c>
      <c r="AC1407">
        <v>0</v>
      </c>
      <c r="AD1407">
        <v>0</v>
      </c>
      <c r="AE1407">
        <v>7.1999999999999995E-2</v>
      </c>
      <c r="AF1407">
        <v>0.29399999999999998</v>
      </c>
    </row>
    <row r="1408" spans="1:32" ht="14.4">
      <c r="A1408" t="s">
        <v>1699</v>
      </c>
      <c r="B1408" s="7" t="s">
        <v>187</v>
      </c>
      <c r="C1408" s="8" t="s">
        <v>76</v>
      </c>
      <c r="D1408" s="9" t="s">
        <v>64</v>
      </c>
      <c r="E1408" s="13">
        <v>14163949142</v>
      </c>
      <c r="F1408">
        <v>4113.7593726755822</v>
      </c>
      <c r="G1408" s="14">
        <v>6.4000000000000001E-2</v>
      </c>
      <c r="H1408" s="14">
        <v>263</v>
      </c>
      <c r="I1408" s="14">
        <v>6.8000000000000005E-2</v>
      </c>
      <c r="J1408">
        <v>7052</v>
      </c>
      <c r="K1408">
        <v>2.0481739100633245E-3</v>
      </c>
      <c r="L1408">
        <v>13561</v>
      </c>
      <c r="M1408">
        <v>3.9386395908066847E-3</v>
      </c>
      <c r="N1408">
        <v>8.9999999999999993E-3</v>
      </c>
      <c r="O1408">
        <v>8.9999999999999993E-3</v>
      </c>
      <c r="P1408">
        <v>78</v>
      </c>
      <c r="Q1408">
        <v>66</v>
      </c>
      <c r="R1408">
        <v>0.187</v>
      </c>
      <c r="S1408">
        <v>0.66900000000000004</v>
      </c>
      <c r="T1408">
        <v>0.14399999999999999</v>
      </c>
      <c r="U1408">
        <v>3443067</v>
      </c>
      <c r="V1408">
        <v>0.66800000000000004</v>
      </c>
      <c r="W1408">
        <v>556000000</v>
      </c>
      <c r="X1408">
        <v>161.48393278434605</v>
      </c>
      <c r="Y1408">
        <v>334000000</v>
      </c>
      <c r="Z1408">
        <v>97.006535161819386</v>
      </c>
      <c r="AA1408">
        <v>0</v>
      </c>
      <c r="AB1408">
        <v>0</v>
      </c>
      <c r="AC1408">
        <v>0</v>
      </c>
      <c r="AD1408">
        <v>0</v>
      </c>
      <c r="AE1408">
        <v>0.17699999999999999</v>
      </c>
      <c r="AF1408">
        <v>0.48099999999999998</v>
      </c>
    </row>
    <row r="1409" spans="1:32" ht="14.4">
      <c r="A1409" t="s">
        <v>1700</v>
      </c>
      <c r="B1409" s="7" t="s">
        <v>187</v>
      </c>
      <c r="C1409" s="8" t="s">
        <v>76</v>
      </c>
      <c r="D1409" s="9" t="s">
        <v>65</v>
      </c>
      <c r="E1409" s="13">
        <v>18608709857</v>
      </c>
      <c r="F1409">
        <v>5448.769917718163</v>
      </c>
      <c r="G1409" s="14">
        <v>6.5000000000000002E-2</v>
      </c>
      <c r="H1409" s="14">
        <v>351</v>
      </c>
      <c r="I1409" s="14">
        <v>5.8000000000000003E-2</v>
      </c>
      <c r="J1409">
        <v>8766</v>
      </c>
      <c r="K1409">
        <v>2.5667505950580536E-3</v>
      </c>
      <c r="L1409">
        <v>12578</v>
      </c>
      <c r="M1409">
        <v>3.6829328068263972E-3</v>
      </c>
      <c r="N1409">
        <v>8.9999999999999993E-3</v>
      </c>
      <c r="O1409">
        <v>8.9999999999999993E-3</v>
      </c>
      <c r="P1409">
        <v>78</v>
      </c>
      <c r="Q1409">
        <v>67</v>
      </c>
      <c r="R1409">
        <v>0.18</v>
      </c>
      <c r="S1409">
        <v>0.67300000000000004</v>
      </c>
      <c r="T1409">
        <v>0.14699999999999999</v>
      </c>
      <c r="U1409">
        <v>3415213</v>
      </c>
      <c r="V1409">
        <v>0.66700000000000004</v>
      </c>
      <c r="W1409">
        <v>700000000</v>
      </c>
      <c r="X1409">
        <v>204.96525399733486</v>
      </c>
      <c r="Y1409">
        <v>476000000</v>
      </c>
      <c r="Z1409">
        <v>139.3763727181877</v>
      </c>
      <c r="AA1409">
        <v>0</v>
      </c>
      <c r="AB1409">
        <v>26</v>
      </c>
      <c r="AC1409">
        <v>0</v>
      </c>
      <c r="AD1409">
        <v>0</v>
      </c>
      <c r="AE1409">
        <v>0.25900000000000001</v>
      </c>
      <c r="AF1409">
        <v>0.622</v>
      </c>
    </row>
    <row r="1410" spans="1:32" ht="14.4">
      <c r="A1410" t="s">
        <v>1701</v>
      </c>
      <c r="B1410" s="7" t="s">
        <v>187</v>
      </c>
      <c r="C1410" s="8" t="s">
        <v>76</v>
      </c>
      <c r="D1410" s="9" t="s">
        <v>66</v>
      </c>
      <c r="E1410" s="13">
        <v>22659294573</v>
      </c>
      <c r="F1410">
        <v>6709.7398112271712</v>
      </c>
      <c r="G1410" s="14">
        <v>5.7000000000000002E-2</v>
      </c>
      <c r="H1410" s="14">
        <v>374</v>
      </c>
      <c r="I1410" s="14">
        <v>5.7000000000000002E-2</v>
      </c>
      <c r="J1410">
        <v>9520</v>
      </c>
      <c r="K1410">
        <v>2.8190075731217104E-3</v>
      </c>
      <c r="L1410">
        <v>15115</v>
      </c>
      <c r="M1410">
        <v>4.4757667508124634E-3</v>
      </c>
      <c r="N1410">
        <v>8.9999999999999993E-3</v>
      </c>
      <c r="O1410">
        <v>8.0000000000000002E-3</v>
      </c>
      <c r="P1410">
        <v>78</v>
      </c>
      <c r="Q1410">
        <v>66</v>
      </c>
      <c r="R1410">
        <v>0.17299999999999999</v>
      </c>
      <c r="S1410">
        <v>0.67700000000000005</v>
      </c>
      <c r="T1410">
        <v>0.15</v>
      </c>
      <c r="U1410">
        <v>3377075</v>
      </c>
      <c r="V1410">
        <v>0.66600000000000004</v>
      </c>
      <c r="W1410">
        <v>834000000</v>
      </c>
      <c r="X1410">
        <v>246.95927688902378</v>
      </c>
      <c r="Y1410">
        <v>643000000</v>
      </c>
      <c r="Z1410">
        <v>190.4014568820651</v>
      </c>
      <c r="AA1410">
        <v>0</v>
      </c>
      <c r="AB1410">
        <v>26</v>
      </c>
      <c r="AC1410">
        <v>0</v>
      </c>
      <c r="AD1410">
        <v>0</v>
      </c>
      <c r="AE1410">
        <v>0.312</v>
      </c>
      <c r="AF1410">
        <v>0.91500000000000004</v>
      </c>
    </row>
    <row r="1411" spans="1:32" ht="14.4">
      <c r="A1411" t="s">
        <v>1702</v>
      </c>
      <c r="B1411" s="7" t="s">
        <v>187</v>
      </c>
      <c r="C1411" s="8" t="s">
        <v>76</v>
      </c>
      <c r="D1411" s="9" t="s">
        <v>67</v>
      </c>
      <c r="E1411" s="13">
        <v>26085307222</v>
      </c>
      <c r="F1411">
        <v>7851.0421046865522</v>
      </c>
      <c r="G1411" s="14">
        <v>5.8000000000000003E-2</v>
      </c>
      <c r="H1411" s="14">
        <v>446</v>
      </c>
      <c r="I1411" s="14">
        <v>5.2999999999999999E-2</v>
      </c>
      <c r="J1411">
        <v>9520</v>
      </c>
      <c r="K1411">
        <v>2.8652881179631897E-3</v>
      </c>
      <c r="L1411">
        <v>15115</v>
      </c>
      <c r="M1411">
        <v>4.5492468385518493E-3</v>
      </c>
      <c r="N1411">
        <v>8.9999999999999993E-3</v>
      </c>
      <c r="O1411">
        <v>8.0000000000000002E-3</v>
      </c>
      <c r="P1411">
        <v>77</v>
      </c>
      <c r="Q1411">
        <v>65</v>
      </c>
      <c r="R1411">
        <v>0.16700000000000001</v>
      </c>
      <c r="S1411">
        <v>0.68100000000000005</v>
      </c>
      <c r="T1411">
        <v>0.151</v>
      </c>
      <c r="U1411">
        <v>3322528</v>
      </c>
      <c r="V1411">
        <v>0.66600000000000004</v>
      </c>
      <c r="W1411">
        <v>975000000</v>
      </c>
      <c r="X1411">
        <v>293.45125157711237</v>
      </c>
      <c r="Y1411">
        <v>757000000</v>
      </c>
      <c r="Z1411">
        <v>227.83856148089649</v>
      </c>
      <c r="AA1411">
        <v>0.51200000000000001</v>
      </c>
      <c r="AB1411">
        <v>26</v>
      </c>
      <c r="AC1411">
        <v>0</v>
      </c>
      <c r="AD1411">
        <v>166</v>
      </c>
      <c r="AE1411">
        <v>0.36199999999999999</v>
      </c>
      <c r="AF1411">
        <v>1.325</v>
      </c>
    </row>
    <row r="1412" spans="1:32" ht="14.4">
      <c r="A1412" t="s">
        <v>1703</v>
      </c>
      <c r="B1412" s="7" t="s">
        <v>187</v>
      </c>
      <c r="C1412" s="8" t="s">
        <v>76</v>
      </c>
      <c r="D1412" s="9" t="s">
        <v>68</v>
      </c>
      <c r="E1412" s="13">
        <v>30246361657</v>
      </c>
      <c r="F1412">
        <v>9249.9092962525865</v>
      </c>
      <c r="G1412" s="14">
        <v>6.2E-2</v>
      </c>
      <c r="H1412" s="14">
        <v>552</v>
      </c>
      <c r="I1412" s="14">
        <v>5.0999999999999997E-2</v>
      </c>
      <c r="J1412">
        <v>9386</v>
      </c>
      <c r="K1412">
        <v>2.8704162715231527E-3</v>
      </c>
      <c r="L1412">
        <v>13330</v>
      </c>
      <c r="M1412">
        <v>4.0765660451101242E-3</v>
      </c>
      <c r="N1412">
        <v>0.01</v>
      </c>
      <c r="O1412">
        <v>8.0000000000000002E-3</v>
      </c>
      <c r="P1412">
        <v>77</v>
      </c>
      <c r="Q1412">
        <v>65</v>
      </c>
      <c r="R1412">
        <v>0.16300000000000001</v>
      </c>
      <c r="S1412">
        <v>0.68500000000000005</v>
      </c>
      <c r="T1412">
        <v>0.153</v>
      </c>
      <c r="U1412">
        <v>3269909</v>
      </c>
      <c r="V1412">
        <v>0.66700000000000004</v>
      </c>
      <c r="W1412">
        <v>1077000000</v>
      </c>
      <c r="X1412">
        <v>329.36696403477896</v>
      </c>
      <c r="Y1412">
        <v>931000000</v>
      </c>
      <c r="Z1412">
        <v>284.71740345067707</v>
      </c>
      <c r="AA1412">
        <v>0.47599999999999998</v>
      </c>
      <c r="AB1412">
        <v>26</v>
      </c>
      <c r="AC1412">
        <v>0</v>
      </c>
      <c r="AD1412">
        <v>166</v>
      </c>
      <c r="AE1412">
        <v>0.439</v>
      </c>
      <c r="AF1412">
        <v>1.4570000000000001</v>
      </c>
    </row>
    <row r="1413" spans="1:32" ht="14.4">
      <c r="A1413" t="s">
        <v>1704</v>
      </c>
      <c r="B1413" s="7" t="s">
        <v>187</v>
      </c>
      <c r="C1413" s="8" t="s">
        <v>76</v>
      </c>
      <c r="D1413" s="9" t="s">
        <v>69</v>
      </c>
      <c r="E1413" s="13">
        <v>39325985931</v>
      </c>
      <c r="F1413">
        <v>12170.352165726796</v>
      </c>
      <c r="G1413" s="14">
        <v>6.2E-2</v>
      </c>
      <c r="H1413" s="14">
        <v>725</v>
      </c>
      <c r="I1413" s="14">
        <v>6.9000000000000006E-2</v>
      </c>
      <c r="J1413">
        <v>9460</v>
      </c>
      <c r="K1413">
        <v>2.9276197090082178E-3</v>
      </c>
      <c r="L1413">
        <v>15137</v>
      </c>
      <c r="M1413">
        <v>4.6845010079553271E-3</v>
      </c>
      <c r="N1413">
        <v>0.01</v>
      </c>
      <c r="O1413">
        <v>7.0000000000000001E-3</v>
      </c>
      <c r="P1413">
        <v>77</v>
      </c>
      <c r="Q1413">
        <v>65</v>
      </c>
      <c r="R1413">
        <v>0.159</v>
      </c>
      <c r="S1413">
        <v>0.68799999999999994</v>
      </c>
      <c r="T1413">
        <v>0.154</v>
      </c>
      <c r="U1413">
        <v>3231294</v>
      </c>
      <c r="V1413">
        <v>0.66800000000000004</v>
      </c>
      <c r="W1413">
        <v>1192000000</v>
      </c>
      <c r="X1413">
        <v>368.8924622767226</v>
      </c>
      <c r="Y1413">
        <v>1168000000</v>
      </c>
      <c r="Z1413">
        <v>361.46509726443958</v>
      </c>
      <c r="AA1413">
        <v>0.46200000000000002</v>
      </c>
      <c r="AB1413">
        <v>26</v>
      </c>
      <c r="AC1413">
        <v>0</v>
      </c>
      <c r="AD1413">
        <v>166</v>
      </c>
      <c r="AE1413">
        <v>0.499</v>
      </c>
      <c r="AF1413">
        <v>1.54</v>
      </c>
    </row>
    <row r="1414" spans="1:32" ht="14.4">
      <c r="A1414" t="s">
        <v>1705</v>
      </c>
      <c r="B1414" s="7" t="s">
        <v>187</v>
      </c>
      <c r="C1414" s="8" t="s">
        <v>76</v>
      </c>
      <c r="D1414" s="9" t="s">
        <v>70</v>
      </c>
      <c r="E1414" s="13">
        <v>47438363056</v>
      </c>
      <c r="F1414">
        <v>14832.688150418153</v>
      </c>
      <c r="G1414" s="14">
        <v>6.6000000000000003E-2</v>
      </c>
      <c r="H1414" s="14">
        <v>934</v>
      </c>
      <c r="I1414" s="14">
        <v>8.4000000000000005E-2</v>
      </c>
      <c r="J1414">
        <v>8848</v>
      </c>
      <c r="K1414">
        <v>2.7665293720184688E-3</v>
      </c>
      <c r="L1414">
        <v>13993</v>
      </c>
      <c r="M1414">
        <v>4.3752311824880692E-3</v>
      </c>
      <c r="N1414">
        <v>1.0999999999999999E-2</v>
      </c>
      <c r="O1414">
        <v>7.0000000000000001E-3</v>
      </c>
      <c r="P1414">
        <v>78</v>
      </c>
      <c r="Q1414">
        <v>66</v>
      </c>
      <c r="R1414">
        <v>0.156</v>
      </c>
      <c r="S1414">
        <v>0.69</v>
      </c>
      <c r="T1414">
        <v>0.154</v>
      </c>
      <c r="U1414">
        <v>3198231</v>
      </c>
      <c r="V1414">
        <v>0.66800000000000004</v>
      </c>
      <c r="W1414">
        <v>1316000000</v>
      </c>
      <c r="X1414">
        <v>411.4774698888229</v>
      </c>
      <c r="Y1414">
        <v>1567000000</v>
      </c>
      <c r="Z1414">
        <v>489.95835510318045</v>
      </c>
      <c r="AA1414">
        <v>0.45600000000000002</v>
      </c>
      <c r="AB1414">
        <v>26</v>
      </c>
      <c r="AC1414">
        <v>0</v>
      </c>
      <c r="AD1414">
        <v>166</v>
      </c>
      <c r="AE1414">
        <v>0.55200000000000005</v>
      </c>
      <c r="AF1414">
        <v>1.5980000000000001</v>
      </c>
    </row>
    <row r="1415" spans="1:32" ht="14.4">
      <c r="A1415" t="s">
        <v>1706</v>
      </c>
      <c r="B1415" s="7" t="s">
        <v>187</v>
      </c>
      <c r="C1415" s="8" t="s">
        <v>76</v>
      </c>
      <c r="D1415" s="9" t="s">
        <v>71</v>
      </c>
      <c r="E1415" s="13">
        <v>37050081723</v>
      </c>
      <c r="F1415">
        <v>11713.899997028058</v>
      </c>
      <c r="G1415" s="14">
        <v>7.4999999999999997E-2</v>
      </c>
      <c r="H1415" s="14">
        <v>836</v>
      </c>
      <c r="I1415" s="14">
        <v>8.4000000000000005E-2</v>
      </c>
      <c r="J1415">
        <v>8848</v>
      </c>
      <c r="K1415">
        <v>2.7974185846225447E-3</v>
      </c>
      <c r="L1415">
        <v>13993</v>
      </c>
      <c r="M1415">
        <v>4.4240820812187238E-3</v>
      </c>
      <c r="N1415">
        <v>1.2E-2</v>
      </c>
      <c r="O1415">
        <v>6.0000000000000001E-3</v>
      </c>
      <c r="P1415">
        <v>79</v>
      </c>
      <c r="Q1415">
        <v>68</v>
      </c>
      <c r="R1415">
        <v>0.154</v>
      </c>
      <c r="S1415">
        <v>0.69199999999999995</v>
      </c>
      <c r="T1415">
        <v>0.155</v>
      </c>
      <c r="U1415">
        <v>3162916</v>
      </c>
      <c r="V1415">
        <v>0.66800000000000004</v>
      </c>
      <c r="W1415">
        <v>1063000000</v>
      </c>
      <c r="X1415">
        <v>336.08227344640198</v>
      </c>
      <c r="Y1415">
        <v>1170000000</v>
      </c>
      <c r="Z1415">
        <v>369.91181555248386</v>
      </c>
      <c r="AA1415">
        <v>0.436</v>
      </c>
      <c r="AB1415">
        <v>26</v>
      </c>
      <c r="AC1415">
        <v>0</v>
      </c>
      <c r="AD1415">
        <v>166</v>
      </c>
      <c r="AE1415">
        <v>0.59799999999999998</v>
      </c>
      <c r="AF1415">
        <v>1.599</v>
      </c>
    </row>
    <row r="1416" spans="1:32" ht="14.4">
      <c r="A1416" t="s">
        <v>1707</v>
      </c>
      <c r="B1416" s="7" t="s">
        <v>187</v>
      </c>
      <c r="C1416" s="8" t="s">
        <v>76</v>
      </c>
      <c r="D1416" s="9" t="s">
        <v>72</v>
      </c>
      <c r="E1416" s="13">
        <v>36709511568</v>
      </c>
      <c r="F1416">
        <v>11852.169601605538</v>
      </c>
      <c r="G1416" s="14">
        <v>7.0000000000000007E-2</v>
      </c>
      <c r="H1416" s="14">
        <v>782</v>
      </c>
      <c r="I1416" s="14">
        <v>0.06</v>
      </c>
      <c r="J1416">
        <v>9253</v>
      </c>
      <c r="K1416">
        <v>2.9874580357875068E-3</v>
      </c>
      <c r="L1416">
        <v>12915</v>
      </c>
      <c r="M1416">
        <v>4.1697849921318109E-3</v>
      </c>
      <c r="N1416">
        <v>1.2E-2</v>
      </c>
      <c r="O1416">
        <v>6.0000000000000001E-3</v>
      </c>
      <c r="P1416">
        <v>79</v>
      </c>
      <c r="Q1416">
        <v>68</v>
      </c>
      <c r="R1416">
        <v>0.152</v>
      </c>
      <c r="S1416">
        <v>0.69299999999999995</v>
      </c>
      <c r="T1416">
        <v>0.155</v>
      </c>
      <c r="U1416">
        <v>3097282</v>
      </c>
      <c r="V1416">
        <v>0.66800000000000004</v>
      </c>
      <c r="W1416">
        <v>1034000000</v>
      </c>
      <c r="X1416">
        <v>333.84109034953872</v>
      </c>
      <c r="Y1416">
        <v>936000000</v>
      </c>
      <c r="Z1416">
        <v>302.20044542279328</v>
      </c>
      <c r="AA1416">
        <v>0.45100000000000001</v>
      </c>
      <c r="AB1416">
        <v>22</v>
      </c>
      <c r="AC1416">
        <v>0</v>
      </c>
      <c r="AD1416">
        <v>175</v>
      </c>
      <c r="AE1416">
        <v>0.621</v>
      </c>
      <c r="AF1416">
        <v>1.5940000000000001</v>
      </c>
    </row>
    <row r="1417" spans="1:32" ht="14.4">
      <c r="A1417" t="s">
        <v>1708</v>
      </c>
      <c r="B1417" s="7" t="s">
        <v>187</v>
      </c>
      <c r="C1417" s="8" t="s">
        <v>76</v>
      </c>
      <c r="D1417" s="9" t="s">
        <v>73</v>
      </c>
      <c r="E1417" s="13">
        <v>43083067994</v>
      </c>
      <c r="F1417">
        <v>14227.685538362975</v>
      </c>
      <c r="G1417" s="14">
        <v>6.7000000000000004E-2</v>
      </c>
      <c r="H1417" s="14">
        <v>887</v>
      </c>
      <c r="I1417" s="8"/>
      <c r="J1417">
        <v>8718</v>
      </c>
      <c r="K1417">
        <v>2.8790187955213061E-3</v>
      </c>
      <c r="L1417">
        <v>14294</v>
      </c>
      <c r="M1417">
        <v>4.7204283853156176E-3</v>
      </c>
      <c r="N1417">
        <v>1.0999999999999999E-2</v>
      </c>
      <c r="O1417">
        <v>5.0000000000000001E-3</v>
      </c>
      <c r="P1417">
        <v>79</v>
      </c>
      <c r="Q1417">
        <v>68</v>
      </c>
      <c r="R1417">
        <v>0.151</v>
      </c>
      <c r="S1417">
        <v>0.69299999999999995</v>
      </c>
      <c r="T1417">
        <v>0.155</v>
      </c>
      <c r="U1417">
        <v>3028115</v>
      </c>
      <c r="V1417">
        <v>0.66700000000000004</v>
      </c>
      <c r="W1417">
        <v>1417000000</v>
      </c>
      <c r="X1417">
        <v>467.94788176803058</v>
      </c>
      <c r="Y1417">
        <v>874000000</v>
      </c>
      <c r="Z1417">
        <v>288.62840413920873</v>
      </c>
      <c r="AA1417">
        <v>0.43099999999999999</v>
      </c>
      <c r="AB1417">
        <v>22</v>
      </c>
      <c r="AC1417">
        <v>0</v>
      </c>
      <c r="AD1417">
        <v>175</v>
      </c>
      <c r="AE1417">
        <v>0.63600000000000001</v>
      </c>
      <c r="AF1417">
        <v>1.6220000000000001</v>
      </c>
    </row>
    <row r="1418" spans="1:32" ht="14.4">
      <c r="A1418" t="s">
        <v>1709</v>
      </c>
      <c r="B1418" s="7" t="s">
        <v>187</v>
      </c>
      <c r="C1418" s="8" t="s">
        <v>76</v>
      </c>
      <c r="D1418" s="9" t="s">
        <v>74</v>
      </c>
      <c r="E1418" s="13">
        <v>42343559196</v>
      </c>
      <c r="F1418">
        <v>14172.281226184185</v>
      </c>
      <c r="G1418" s="14">
        <v>6.7000000000000004E-2</v>
      </c>
      <c r="H1418" s="14">
        <v>859</v>
      </c>
      <c r="I1418" s="8"/>
      <c r="J1418">
        <v>8865</v>
      </c>
      <c r="K1418">
        <v>2.9670928815542547E-3</v>
      </c>
      <c r="L1418">
        <v>13212</v>
      </c>
      <c r="M1418">
        <v>4.422022690478828E-3</v>
      </c>
      <c r="N1418">
        <v>0.01</v>
      </c>
      <c r="O1418">
        <v>5.0000000000000001E-3</v>
      </c>
      <c r="P1418">
        <v>80</v>
      </c>
      <c r="Q1418">
        <v>68</v>
      </c>
      <c r="R1418">
        <v>0.151</v>
      </c>
      <c r="S1418">
        <v>0.69299999999999995</v>
      </c>
      <c r="T1418">
        <v>0.156</v>
      </c>
      <c r="U1418">
        <v>2987773</v>
      </c>
      <c r="V1418">
        <v>0.66600000000000004</v>
      </c>
      <c r="W1418">
        <v>1430000000</v>
      </c>
      <c r="X1418">
        <v>478.61735145206814</v>
      </c>
      <c r="Y1418">
        <v>1058000000</v>
      </c>
      <c r="Z1418">
        <v>354.10990058481684</v>
      </c>
      <c r="AA1418">
        <v>0.43</v>
      </c>
      <c r="AB1418">
        <v>20</v>
      </c>
      <c r="AC1418">
        <v>25</v>
      </c>
      <c r="AD1418">
        <v>175</v>
      </c>
      <c r="AE1418">
        <v>0.67200000000000004</v>
      </c>
      <c r="AF1418">
        <v>1.651</v>
      </c>
    </row>
    <row r="1419" spans="1:32" ht="14.4">
      <c r="A1419" t="s">
        <v>1710</v>
      </c>
      <c r="B1419" s="7" t="s">
        <v>188</v>
      </c>
      <c r="C1419" s="8" t="s">
        <v>76</v>
      </c>
      <c r="D1419" s="9" t="s">
        <v>62</v>
      </c>
      <c r="E1419" s="13">
        <v>20267551133</v>
      </c>
      <c r="F1419">
        <v>46453.245778134311</v>
      </c>
      <c r="G1419" s="14">
        <v>7.4999999999999997E-2</v>
      </c>
      <c r="H1419" s="14">
        <v>3495</v>
      </c>
      <c r="I1419" s="8"/>
      <c r="J1419">
        <v>4080</v>
      </c>
      <c r="K1419">
        <v>9.3513637405454961E-3</v>
      </c>
      <c r="L1419">
        <v>0</v>
      </c>
      <c r="N1419">
        <v>1.2999999999999999E-2</v>
      </c>
      <c r="O1419">
        <v>4.0000000000000001E-3</v>
      </c>
      <c r="P1419">
        <v>81</v>
      </c>
      <c r="Q1419">
        <v>75</v>
      </c>
      <c r="R1419">
        <v>0.189</v>
      </c>
      <c r="S1419">
        <v>0.67</v>
      </c>
      <c r="T1419">
        <v>0.14099999999999999</v>
      </c>
      <c r="U1419">
        <v>436300</v>
      </c>
      <c r="V1419">
        <v>0.84199999999999997</v>
      </c>
      <c r="W1419">
        <v>1686000000</v>
      </c>
      <c r="X1419">
        <v>3864.3135457254184</v>
      </c>
      <c r="Y1419">
        <v>1309000000</v>
      </c>
      <c r="Z1419">
        <v>3000.22920009168</v>
      </c>
      <c r="AA1419">
        <v>0</v>
      </c>
      <c r="AB1419">
        <v>0</v>
      </c>
      <c r="AC1419">
        <v>0</v>
      </c>
      <c r="AD1419">
        <v>0</v>
      </c>
      <c r="AE1419">
        <v>0.22900000000000001</v>
      </c>
      <c r="AF1419">
        <v>0.69499999999999995</v>
      </c>
    </row>
    <row r="1420" spans="1:32" ht="14.4">
      <c r="A1420" t="s">
        <v>1711</v>
      </c>
      <c r="B1420" s="7" t="s">
        <v>188</v>
      </c>
      <c r="C1420" s="8" t="s">
        <v>76</v>
      </c>
      <c r="D1420" s="9" t="s">
        <v>63</v>
      </c>
      <c r="E1420" s="13">
        <v>20196868009</v>
      </c>
      <c r="F1420">
        <v>45743.430177226655</v>
      </c>
      <c r="G1420" s="14">
        <v>7.3999999999999996E-2</v>
      </c>
      <c r="H1420" s="14">
        <v>3405</v>
      </c>
      <c r="I1420" s="8"/>
      <c r="J1420">
        <v>4171</v>
      </c>
      <c r="K1420">
        <v>9.4468036917501833E-3</v>
      </c>
      <c r="L1420">
        <v>0</v>
      </c>
      <c r="N1420">
        <v>1.2E-2</v>
      </c>
      <c r="O1420">
        <v>4.0000000000000001E-3</v>
      </c>
      <c r="P1420">
        <v>81</v>
      </c>
      <c r="Q1420">
        <v>75</v>
      </c>
      <c r="R1420">
        <v>0.19</v>
      </c>
      <c r="S1420">
        <v>0.66900000000000004</v>
      </c>
      <c r="T1420">
        <v>0.14199999999999999</v>
      </c>
      <c r="U1420">
        <v>441525</v>
      </c>
      <c r="V1420">
        <v>0.84799999999999998</v>
      </c>
      <c r="W1420">
        <v>1780000000</v>
      </c>
      <c r="X1420">
        <v>4031.481796047789</v>
      </c>
      <c r="Y1420">
        <v>1464000000</v>
      </c>
      <c r="Z1420">
        <v>3315.7805333786309</v>
      </c>
      <c r="AA1420">
        <v>0</v>
      </c>
      <c r="AB1420">
        <v>0</v>
      </c>
      <c r="AC1420">
        <v>0</v>
      </c>
      <c r="AD1420">
        <v>0</v>
      </c>
      <c r="AE1420">
        <v>0.36199999999999999</v>
      </c>
      <c r="AF1420">
        <v>0.92900000000000005</v>
      </c>
    </row>
    <row r="1421" spans="1:32" ht="14.4">
      <c r="A1421" t="s">
        <v>1712</v>
      </c>
      <c r="B1421" s="7" t="s">
        <v>188</v>
      </c>
      <c r="C1421" s="8" t="s">
        <v>76</v>
      </c>
      <c r="D1421" s="9" t="s">
        <v>64</v>
      </c>
      <c r="E1421" s="13">
        <v>22568793525</v>
      </c>
      <c r="F1421">
        <v>50582.828542612202</v>
      </c>
      <c r="G1421" s="14">
        <v>8.3000000000000004E-2</v>
      </c>
      <c r="H1421" s="14">
        <v>4202</v>
      </c>
      <c r="I1421" s="8"/>
      <c r="J1421">
        <v>4220</v>
      </c>
      <c r="K1421">
        <v>9.4581722418333614E-3</v>
      </c>
      <c r="L1421">
        <v>10829</v>
      </c>
      <c r="M1421">
        <v>2.4270745783605087E-2</v>
      </c>
      <c r="N1421">
        <v>1.2E-2</v>
      </c>
      <c r="O1421">
        <v>3.0000000000000001E-3</v>
      </c>
      <c r="P1421">
        <v>82</v>
      </c>
      <c r="Q1421">
        <v>75</v>
      </c>
      <c r="R1421">
        <v>0.189</v>
      </c>
      <c r="S1421">
        <v>0.66800000000000004</v>
      </c>
      <c r="T1421">
        <v>0.14299999999999999</v>
      </c>
      <c r="U1421">
        <v>446175</v>
      </c>
      <c r="V1421">
        <v>0.85299999999999998</v>
      </c>
      <c r="W1421">
        <v>2547000000</v>
      </c>
      <c r="X1421">
        <v>5708.5224407463438</v>
      </c>
      <c r="Y1421">
        <v>1963000000</v>
      </c>
      <c r="Z1421">
        <v>4399.6189835826754</v>
      </c>
      <c r="AA1421">
        <v>0</v>
      </c>
      <c r="AB1421">
        <v>0</v>
      </c>
      <c r="AC1421">
        <v>0</v>
      </c>
      <c r="AD1421">
        <v>0</v>
      </c>
      <c r="AE1421">
        <v>0.39800000000000002</v>
      </c>
      <c r="AF1421">
        <v>1.0660000000000001</v>
      </c>
    </row>
    <row r="1422" spans="1:32" ht="14.4">
      <c r="A1422" t="s">
        <v>1713</v>
      </c>
      <c r="B1422" s="7" t="s">
        <v>188</v>
      </c>
      <c r="C1422" s="8" t="s">
        <v>76</v>
      </c>
      <c r="D1422" s="9" t="s">
        <v>65</v>
      </c>
      <c r="E1422" s="13">
        <v>29144582393</v>
      </c>
      <c r="F1422">
        <v>64531.989444899584</v>
      </c>
      <c r="G1422" s="14">
        <v>7.6999999999999999E-2</v>
      </c>
      <c r="H1422" s="14">
        <v>4984</v>
      </c>
      <c r="I1422" s="8"/>
      <c r="J1422">
        <v>3956</v>
      </c>
      <c r="K1422">
        <v>8.7593826805128089E-3</v>
      </c>
      <c r="L1422">
        <v>10249</v>
      </c>
      <c r="M1422">
        <v>2.2693355180125323E-2</v>
      </c>
      <c r="N1422">
        <v>1.2E-2</v>
      </c>
      <c r="O1422">
        <v>3.0000000000000001E-3</v>
      </c>
      <c r="P1422">
        <v>81</v>
      </c>
      <c r="Q1422">
        <v>75</v>
      </c>
      <c r="R1422">
        <v>0.189</v>
      </c>
      <c r="S1422">
        <v>0.66800000000000004</v>
      </c>
      <c r="T1422">
        <v>0.14399999999999999</v>
      </c>
      <c r="U1422">
        <v>451630</v>
      </c>
      <c r="V1422">
        <v>0.85699999999999998</v>
      </c>
      <c r="W1422">
        <v>3149000000</v>
      </c>
      <c r="X1422">
        <v>6972.5217545335781</v>
      </c>
      <c r="Y1422">
        <v>2445000000</v>
      </c>
      <c r="Z1422">
        <v>5413.7236233199746</v>
      </c>
      <c r="AA1422">
        <v>0</v>
      </c>
      <c r="AB1422">
        <v>0</v>
      </c>
      <c r="AC1422">
        <v>0</v>
      </c>
      <c r="AD1422">
        <v>0</v>
      </c>
      <c r="AE1422">
        <v>0.54600000000000004</v>
      </c>
      <c r="AF1422">
        <v>1.206</v>
      </c>
    </row>
    <row r="1423" spans="1:32" ht="14.4">
      <c r="A1423" t="s">
        <v>1714</v>
      </c>
      <c r="B1423" s="7" t="s">
        <v>188</v>
      </c>
      <c r="C1423" s="8" t="s">
        <v>76</v>
      </c>
      <c r="D1423" s="9" t="s">
        <v>66</v>
      </c>
      <c r="E1423" s="13">
        <v>34077095478</v>
      </c>
      <c r="F1423">
        <v>74388.708625940038</v>
      </c>
      <c r="G1423" s="14">
        <v>8.2000000000000003E-2</v>
      </c>
      <c r="H1423" s="14">
        <v>6145</v>
      </c>
      <c r="I1423" s="8"/>
      <c r="J1423">
        <v>4204</v>
      </c>
      <c r="K1423">
        <v>9.1771357469520518E-3</v>
      </c>
      <c r="L1423">
        <v>10792</v>
      </c>
      <c r="M1423">
        <v>2.3558432202927339E-2</v>
      </c>
      <c r="N1423">
        <v>1.2E-2</v>
      </c>
      <c r="O1423">
        <v>3.0000000000000001E-3</v>
      </c>
      <c r="P1423">
        <v>82</v>
      </c>
      <c r="Q1423">
        <v>76</v>
      </c>
      <c r="R1423">
        <v>0.188</v>
      </c>
      <c r="S1423">
        <v>0.66800000000000004</v>
      </c>
      <c r="T1423">
        <v>0.14399999999999999</v>
      </c>
      <c r="U1423">
        <v>458095</v>
      </c>
      <c r="V1423">
        <v>0.86199999999999999</v>
      </c>
      <c r="W1423">
        <v>3880000000</v>
      </c>
      <c r="X1423">
        <v>8469.85887206802</v>
      </c>
      <c r="Y1423">
        <v>2950000000</v>
      </c>
      <c r="Z1423">
        <v>6439.7122867527478</v>
      </c>
      <c r="AA1423">
        <v>0</v>
      </c>
      <c r="AB1423">
        <v>0</v>
      </c>
      <c r="AC1423">
        <v>0</v>
      </c>
      <c r="AD1423">
        <v>0</v>
      </c>
      <c r="AE1423">
        <v>0.65900000000000003</v>
      </c>
      <c r="AF1423">
        <v>1.0409999999999999</v>
      </c>
    </row>
    <row r="1424" spans="1:32" ht="14.4">
      <c r="A1424" t="s">
        <v>1715</v>
      </c>
      <c r="B1424" s="7" t="s">
        <v>188</v>
      </c>
      <c r="C1424" s="8" t="s">
        <v>76</v>
      </c>
      <c r="D1424" s="9" t="s">
        <v>67</v>
      </c>
      <c r="E1424" s="13">
        <v>37643013481</v>
      </c>
      <c r="F1424">
        <v>80925.219991916718</v>
      </c>
      <c r="G1424" s="14">
        <v>7.9000000000000001E-2</v>
      </c>
      <c r="H1424" s="14">
        <v>6485</v>
      </c>
      <c r="I1424" s="8"/>
      <c r="J1424">
        <v>4204</v>
      </c>
      <c r="K1424">
        <v>9.0377893102988657E-3</v>
      </c>
      <c r="L1424">
        <v>10792</v>
      </c>
      <c r="M1424">
        <v>2.3200718895515074E-2</v>
      </c>
      <c r="N1424">
        <v>1.2E-2</v>
      </c>
      <c r="O1424">
        <v>3.0000000000000001E-3</v>
      </c>
      <c r="P1424">
        <v>82</v>
      </c>
      <c r="Q1424">
        <v>77</v>
      </c>
      <c r="R1424">
        <v>0.186</v>
      </c>
      <c r="S1424">
        <v>0.67</v>
      </c>
      <c r="T1424">
        <v>0.14399999999999999</v>
      </c>
      <c r="U1424">
        <v>465158</v>
      </c>
      <c r="V1424">
        <v>0.86599999999999999</v>
      </c>
      <c r="W1424">
        <v>3612000000</v>
      </c>
      <c r="X1424">
        <v>7765.1034702187217</v>
      </c>
      <c r="Y1424">
        <v>2977000000</v>
      </c>
      <c r="Z1424">
        <v>6399.9759221597824</v>
      </c>
      <c r="AA1424">
        <v>0</v>
      </c>
      <c r="AB1424">
        <v>0</v>
      </c>
      <c r="AC1424">
        <v>0</v>
      </c>
      <c r="AD1424">
        <v>0</v>
      </c>
      <c r="AE1424">
        <v>0.7</v>
      </c>
      <c r="AF1424">
        <v>1.1140000000000001</v>
      </c>
    </row>
    <row r="1425" spans="1:32" ht="14.4">
      <c r="A1425" t="s">
        <v>1716</v>
      </c>
      <c r="B1425" s="7" t="s">
        <v>188</v>
      </c>
      <c r="C1425" s="8" t="s">
        <v>76</v>
      </c>
      <c r="D1425" s="9" t="s">
        <v>68</v>
      </c>
      <c r="E1425" s="13">
        <v>42544677906</v>
      </c>
      <c r="F1425">
        <v>90015.546616113425</v>
      </c>
      <c r="G1425" s="14">
        <v>7.6999999999999999E-2</v>
      </c>
      <c r="H1425" s="14">
        <v>7029</v>
      </c>
      <c r="I1425" s="8"/>
      <c r="J1425">
        <v>4282</v>
      </c>
      <c r="K1425">
        <v>9.0598069977593804E-3</v>
      </c>
      <c r="L1425">
        <v>11269</v>
      </c>
      <c r="M1425">
        <v>2.3842822292795527E-2</v>
      </c>
      <c r="N1425">
        <v>1.2E-2</v>
      </c>
      <c r="O1425">
        <v>3.0000000000000001E-3</v>
      </c>
      <c r="P1425">
        <v>82</v>
      </c>
      <c r="Q1425">
        <v>77</v>
      </c>
      <c r="R1425">
        <v>0.184</v>
      </c>
      <c r="S1425">
        <v>0.67200000000000004</v>
      </c>
      <c r="T1425">
        <v>0.14399999999999999</v>
      </c>
      <c r="U1425">
        <v>472637</v>
      </c>
      <c r="V1425">
        <v>0.87</v>
      </c>
      <c r="W1425">
        <v>3636000000</v>
      </c>
      <c r="X1425">
        <v>7693.0075300918043</v>
      </c>
      <c r="Y1425">
        <v>3138000000</v>
      </c>
      <c r="Z1425">
        <v>6639.3447825709791</v>
      </c>
      <c r="AA1425">
        <v>0.20399999999999999</v>
      </c>
      <c r="AB1425">
        <v>26</v>
      </c>
      <c r="AC1425">
        <v>0</v>
      </c>
      <c r="AD1425">
        <v>59</v>
      </c>
      <c r="AE1425">
        <v>0.72499999999999998</v>
      </c>
      <c r="AF1425">
        <v>1.5289999999999999</v>
      </c>
    </row>
    <row r="1426" spans="1:32" ht="14.4">
      <c r="A1426" t="s">
        <v>1717</v>
      </c>
      <c r="B1426" s="7" t="s">
        <v>188</v>
      </c>
      <c r="C1426" s="8" t="s">
        <v>76</v>
      </c>
      <c r="D1426" s="9" t="s">
        <v>69</v>
      </c>
      <c r="E1426" s="13">
        <v>51320661751</v>
      </c>
      <c r="F1426">
        <v>106919.60455881649</v>
      </c>
      <c r="G1426" s="14">
        <v>6.8000000000000005E-2</v>
      </c>
      <c r="H1426" s="14">
        <v>7326</v>
      </c>
      <c r="I1426" s="8"/>
      <c r="J1426">
        <v>4209</v>
      </c>
      <c r="K1426">
        <v>8.7688778794690753E-3</v>
      </c>
      <c r="L1426">
        <v>10869</v>
      </c>
      <c r="M1426">
        <v>2.2644080226169965E-2</v>
      </c>
      <c r="N1426">
        <v>1.0999999999999999E-2</v>
      </c>
      <c r="O1426">
        <v>2E-3</v>
      </c>
      <c r="P1426">
        <v>82</v>
      </c>
      <c r="Q1426">
        <v>77</v>
      </c>
      <c r="R1426">
        <v>0.182</v>
      </c>
      <c r="S1426">
        <v>0.67500000000000004</v>
      </c>
      <c r="T1426">
        <v>0.14299999999999999</v>
      </c>
      <c r="U1426">
        <v>479993</v>
      </c>
      <c r="V1426">
        <v>0.874</v>
      </c>
      <c r="W1426">
        <v>4032000000</v>
      </c>
      <c r="X1426">
        <v>8400.1225017864836</v>
      </c>
      <c r="Y1426">
        <v>3476000000</v>
      </c>
      <c r="Z1426">
        <v>7241.7722758456894</v>
      </c>
      <c r="AA1426">
        <v>0.2</v>
      </c>
      <c r="AB1426">
        <v>26</v>
      </c>
      <c r="AC1426">
        <v>0</v>
      </c>
      <c r="AD1426">
        <v>59</v>
      </c>
      <c r="AE1426">
        <v>0.78900000000000003</v>
      </c>
      <c r="AF1426">
        <v>1.4370000000000001</v>
      </c>
    </row>
    <row r="1427" spans="1:32" ht="14.4">
      <c r="A1427" t="s">
        <v>1718</v>
      </c>
      <c r="B1427" s="7" t="s">
        <v>188</v>
      </c>
      <c r="C1427" s="8" t="s">
        <v>76</v>
      </c>
      <c r="D1427" s="9" t="s">
        <v>70</v>
      </c>
      <c r="E1427" s="13">
        <v>54742763112</v>
      </c>
      <c r="F1427">
        <v>112028.57487363143</v>
      </c>
      <c r="G1427" s="14">
        <v>7.2999999999999995E-2</v>
      </c>
      <c r="H1427" s="14">
        <v>8305</v>
      </c>
      <c r="I1427" s="8"/>
      <c r="J1427">
        <v>4382</v>
      </c>
      <c r="K1427">
        <v>8.9675636958968588E-3</v>
      </c>
      <c r="L1427">
        <v>11544</v>
      </c>
      <c r="M1427">
        <v>2.3624270950578122E-2</v>
      </c>
      <c r="N1427">
        <v>1.2E-2</v>
      </c>
      <c r="O1427">
        <v>2E-3</v>
      </c>
      <c r="P1427">
        <v>83</v>
      </c>
      <c r="Q1427">
        <v>78</v>
      </c>
      <c r="R1427">
        <v>0.18</v>
      </c>
      <c r="S1427">
        <v>0.67900000000000005</v>
      </c>
      <c r="T1427">
        <v>0.14099999999999999</v>
      </c>
      <c r="U1427">
        <v>488650</v>
      </c>
      <c r="V1427">
        <v>0.878</v>
      </c>
      <c r="W1427">
        <v>4486000000</v>
      </c>
      <c r="X1427">
        <v>9180.3949657218873</v>
      </c>
      <c r="Y1427">
        <v>3801000000</v>
      </c>
      <c r="Z1427">
        <v>7778.5736212012689</v>
      </c>
      <c r="AA1427">
        <v>0.2</v>
      </c>
      <c r="AB1427">
        <v>26</v>
      </c>
      <c r="AC1427">
        <v>0</v>
      </c>
      <c r="AD1427">
        <v>59</v>
      </c>
      <c r="AE1427">
        <v>0.82199999999999995</v>
      </c>
      <c r="AF1427">
        <v>1.4510000000000001</v>
      </c>
    </row>
    <row r="1428" spans="1:32" ht="14.4">
      <c r="A1428" t="s">
        <v>1719</v>
      </c>
      <c r="B1428" s="7" t="s">
        <v>188</v>
      </c>
      <c r="C1428" s="8" t="s">
        <v>76</v>
      </c>
      <c r="D1428" s="9" t="s">
        <v>71</v>
      </c>
      <c r="E1428" s="13">
        <v>49420751774</v>
      </c>
      <c r="F1428">
        <v>99281.71868866554</v>
      </c>
      <c r="G1428" s="14">
        <v>0.08</v>
      </c>
      <c r="H1428" s="14">
        <v>8127</v>
      </c>
      <c r="I1428" s="8"/>
      <c r="J1428">
        <v>4382</v>
      </c>
      <c r="K1428">
        <v>8.8030326467557155E-3</v>
      </c>
      <c r="L1428">
        <v>11544</v>
      </c>
      <c r="M1428">
        <v>2.319082813193701E-2</v>
      </c>
      <c r="N1428">
        <v>1.0999999999999999E-2</v>
      </c>
      <c r="O1428">
        <v>2E-3</v>
      </c>
      <c r="P1428">
        <v>83</v>
      </c>
      <c r="Q1428">
        <v>78</v>
      </c>
      <c r="R1428">
        <v>0.17799999999999999</v>
      </c>
      <c r="S1428">
        <v>0.68200000000000005</v>
      </c>
      <c r="T1428">
        <v>0.14000000000000001</v>
      </c>
      <c r="U1428">
        <v>497783</v>
      </c>
      <c r="V1428">
        <v>0.88200000000000001</v>
      </c>
      <c r="W1428">
        <v>4148000000</v>
      </c>
      <c r="X1428">
        <v>8332.948292729965</v>
      </c>
      <c r="Y1428">
        <v>3612000000</v>
      </c>
      <c r="Z1428">
        <v>7256.1738749615797</v>
      </c>
      <c r="AA1428">
        <v>0.2</v>
      </c>
      <c r="AB1428">
        <v>24</v>
      </c>
      <c r="AC1428">
        <v>0</v>
      </c>
      <c r="AD1428">
        <v>59</v>
      </c>
      <c r="AE1428">
        <v>0.873</v>
      </c>
      <c r="AF1428">
        <v>1.4450000000000001</v>
      </c>
    </row>
    <row r="1429" spans="1:32" ht="14.4">
      <c r="A1429" t="s">
        <v>1720</v>
      </c>
      <c r="B1429" s="7" t="s">
        <v>188</v>
      </c>
      <c r="C1429" s="8" t="s">
        <v>76</v>
      </c>
      <c r="D1429" s="9" t="s">
        <v>72</v>
      </c>
      <c r="E1429" s="13">
        <v>52053324635</v>
      </c>
      <c r="F1429">
        <v>102678.79790631478</v>
      </c>
      <c r="G1429" s="14">
        <v>7.1999999999999995E-2</v>
      </c>
      <c r="H1429" s="14">
        <v>7592</v>
      </c>
      <c r="I1429" s="8"/>
      <c r="J1429">
        <v>3843</v>
      </c>
      <c r="K1429">
        <v>7.5805843934250317E-3</v>
      </c>
      <c r="L1429">
        <v>9905</v>
      </c>
      <c r="M1429">
        <v>1.9538300394711147E-2</v>
      </c>
      <c r="N1429">
        <v>1.2E-2</v>
      </c>
      <c r="O1429">
        <v>2E-3</v>
      </c>
      <c r="P1429">
        <v>84</v>
      </c>
      <c r="Q1429">
        <v>78</v>
      </c>
      <c r="R1429">
        <v>0.17599999999999999</v>
      </c>
      <c r="S1429">
        <v>0.68400000000000005</v>
      </c>
      <c r="T1429">
        <v>0.14000000000000001</v>
      </c>
      <c r="U1429">
        <v>506953</v>
      </c>
      <c r="V1429">
        <v>0.88500000000000001</v>
      </c>
      <c r="W1429">
        <v>4115000000</v>
      </c>
      <c r="X1429">
        <v>8117.1232836180079</v>
      </c>
      <c r="Y1429">
        <v>3549000000</v>
      </c>
      <c r="Z1429">
        <v>7000.6489753487995</v>
      </c>
      <c r="AA1429">
        <v>0.2</v>
      </c>
      <c r="AB1429">
        <v>19</v>
      </c>
      <c r="AC1429">
        <v>0</v>
      </c>
      <c r="AD1429">
        <v>59</v>
      </c>
      <c r="AE1429">
        <v>0.90600000000000003</v>
      </c>
      <c r="AF1429">
        <v>1.431</v>
      </c>
    </row>
    <row r="1430" spans="1:32" ht="14.4">
      <c r="A1430" t="s">
        <v>1721</v>
      </c>
      <c r="B1430" s="7" t="s">
        <v>188</v>
      </c>
      <c r="C1430" s="8" t="s">
        <v>76</v>
      </c>
      <c r="D1430" s="9" t="s">
        <v>73</v>
      </c>
      <c r="E1430" s="13">
        <v>58009863403</v>
      </c>
      <c r="F1430">
        <v>111913.18441700251</v>
      </c>
      <c r="G1430" s="14">
        <v>6.7000000000000004E-2</v>
      </c>
      <c r="H1430" s="14">
        <v>7751</v>
      </c>
      <c r="I1430" s="8"/>
      <c r="J1430">
        <v>4329</v>
      </c>
      <c r="K1430">
        <v>8.3515482871512718E-3</v>
      </c>
      <c r="L1430">
        <v>11357</v>
      </c>
      <c r="M1430">
        <v>2.1910033240281124E-2</v>
      </c>
      <c r="N1430">
        <v>1.0999999999999999E-2</v>
      </c>
      <c r="O1430">
        <v>2E-3</v>
      </c>
      <c r="P1430">
        <v>84</v>
      </c>
      <c r="Q1430">
        <v>79</v>
      </c>
      <c r="R1430">
        <v>0.17499999999999999</v>
      </c>
      <c r="S1430">
        <v>0.68500000000000005</v>
      </c>
      <c r="T1430">
        <v>0.14000000000000001</v>
      </c>
      <c r="U1430">
        <v>518347</v>
      </c>
      <c r="V1430">
        <v>0.88900000000000001</v>
      </c>
      <c r="W1430">
        <v>4825000000</v>
      </c>
      <c r="X1430">
        <v>9308.4362405878692</v>
      </c>
      <c r="Y1430">
        <v>3822000000</v>
      </c>
      <c r="Z1430">
        <v>7373.4390282957165</v>
      </c>
      <c r="AA1430">
        <v>0.19800000000000001</v>
      </c>
      <c r="AB1430">
        <v>19</v>
      </c>
      <c r="AC1430">
        <v>0</v>
      </c>
      <c r="AD1430">
        <v>59</v>
      </c>
      <c r="AE1430">
        <v>0.9</v>
      </c>
      <c r="AF1430">
        <v>1.482</v>
      </c>
    </row>
    <row r="1431" spans="1:32" ht="14.4">
      <c r="A1431" t="s">
        <v>1722</v>
      </c>
      <c r="B1431" s="7" t="s">
        <v>188</v>
      </c>
      <c r="C1431" s="8" t="s">
        <v>76</v>
      </c>
      <c r="D1431" s="9" t="s">
        <v>74</v>
      </c>
      <c r="E1431" s="13">
        <v>55143457330</v>
      </c>
      <c r="F1431">
        <v>103858.88080897115</v>
      </c>
      <c r="G1431" s="14">
        <v>6.9000000000000006E-2</v>
      </c>
      <c r="H1431" s="14">
        <v>7452</v>
      </c>
      <c r="I1431" s="8"/>
      <c r="J1431">
        <v>3646</v>
      </c>
      <c r="K1431">
        <v>6.8669883566313712E-3</v>
      </c>
      <c r="L1431">
        <v>9417</v>
      </c>
      <c r="M1431">
        <v>1.7736266965002089E-2</v>
      </c>
      <c r="N1431">
        <v>1.0999999999999999E-2</v>
      </c>
      <c r="O1431">
        <v>2E-3</v>
      </c>
      <c r="P1431">
        <v>84</v>
      </c>
      <c r="Q1431">
        <v>79</v>
      </c>
      <c r="R1431">
        <v>0.17499999999999999</v>
      </c>
      <c r="S1431">
        <v>0.68500000000000005</v>
      </c>
      <c r="T1431">
        <v>0.14099999999999999</v>
      </c>
      <c r="U1431">
        <v>530946</v>
      </c>
      <c r="V1431">
        <v>0.89200000000000002</v>
      </c>
      <c r="W1431">
        <v>4613000000</v>
      </c>
      <c r="X1431">
        <v>8688.265850011112</v>
      </c>
      <c r="Y1431">
        <v>3582000000</v>
      </c>
      <c r="Z1431">
        <v>6746.4487914025158</v>
      </c>
      <c r="AA1431">
        <v>0.2</v>
      </c>
      <c r="AB1431">
        <v>19</v>
      </c>
      <c r="AC1431">
        <v>56</v>
      </c>
      <c r="AD1431">
        <v>59</v>
      </c>
      <c r="AE1431">
        <v>0.91900000000000004</v>
      </c>
      <c r="AF1431">
        <v>1.454</v>
      </c>
    </row>
    <row r="1432" spans="1:32" ht="14.4">
      <c r="A1432" t="s">
        <v>1723</v>
      </c>
      <c r="B1432" s="7" t="s">
        <v>189</v>
      </c>
      <c r="C1432" s="8" t="s">
        <v>61</v>
      </c>
      <c r="D1432" s="9" t="s">
        <v>62</v>
      </c>
      <c r="E1432" s="13">
        <v>6101794939</v>
      </c>
      <c r="F1432">
        <v>14127.566672918012</v>
      </c>
      <c r="G1432" s="8"/>
      <c r="H1432" s="8"/>
      <c r="I1432" s="14">
        <v>9.9000000000000005E-2</v>
      </c>
      <c r="J1432">
        <v>0</v>
      </c>
      <c r="L1432">
        <v>0</v>
      </c>
      <c r="N1432">
        <v>8.9999999999999993E-3</v>
      </c>
      <c r="O1432">
        <v>0</v>
      </c>
      <c r="P1432">
        <v>80</v>
      </c>
      <c r="Q1432">
        <v>75</v>
      </c>
      <c r="R1432">
        <v>0.22800000000000001</v>
      </c>
      <c r="S1432">
        <v>0.69799999999999995</v>
      </c>
      <c r="T1432">
        <v>7.3999999999999996E-2</v>
      </c>
      <c r="U1432">
        <v>431907</v>
      </c>
      <c r="V1432">
        <v>1</v>
      </c>
      <c r="W1432">
        <v>3205000000</v>
      </c>
      <c r="X1432">
        <v>7420.5789672313713</v>
      </c>
      <c r="Y1432">
        <v>0</v>
      </c>
      <c r="AA1432">
        <v>0</v>
      </c>
      <c r="AB1432">
        <v>0</v>
      </c>
      <c r="AC1432">
        <v>0</v>
      </c>
      <c r="AD1432">
        <v>0</v>
      </c>
      <c r="AE1432">
        <v>0.13600000000000001</v>
      </c>
      <c r="AF1432">
        <v>0.32700000000000001</v>
      </c>
    </row>
    <row r="1433" spans="1:32" ht="14.4">
      <c r="A1433" t="s">
        <v>1724</v>
      </c>
      <c r="B1433" s="7" t="s">
        <v>189</v>
      </c>
      <c r="C1433" s="8" t="s">
        <v>61</v>
      </c>
      <c r="D1433" s="9" t="s">
        <v>63</v>
      </c>
      <c r="E1433" s="13">
        <v>6514271488</v>
      </c>
      <c r="F1433">
        <v>14870.049963476991</v>
      </c>
      <c r="G1433" s="8"/>
      <c r="H1433" s="8"/>
      <c r="I1433" s="14">
        <v>0.08</v>
      </c>
      <c r="J1433">
        <v>0</v>
      </c>
      <c r="L1433">
        <v>0</v>
      </c>
      <c r="N1433">
        <v>8.0000000000000002E-3</v>
      </c>
      <c r="O1433">
        <v>0</v>
      </c>
      <c r="P1433">
        <v>80</v>
      </c>
      <c r="Q1433">
        <v>76</v>
      </c>
      <c r="R1433">
        <v>0.219</v>
      </c>
      <c r="S1433">
        <v>0.70799999999999996</v>
      </c>
      <c r="T1433">
        <v>7.3999999999999996E-2</v>
      </c>
      <c r="U1433">
        <v>438080</v>
      </c>
      <c r="V1433">
        <v>1</v>
      </c>
      <c r="W1433">
        <v>3745000000</v>
      </c>
      <c r="X1433">
        <v>8548.6669101533971</v>
      </c>
      <c r="Y1433">
        <v>0</v>
      </c>
      <c r="AA1433">
        <v>0</v>
      </c>
      <c r="AB1433">
        <v>0</v>
      </c>
      <c r="AC1433">
        <v>0</v>
      </c>
      <c r="AD1433">
        <v>0</v>
      </c>
      <c r="AE1433">
        <v>0.22500000000000001</v>
      </c>
      <c r="AF1433">
        <v>0.44400000000000001</v>
      </c>
    </row>
    <row r="1434" spans="1:32" ht="14.4">
      <c r="A1434" t="s">
        <v>1725</v>
      </c>
      <c r="B1434" s="7" t="s">
        <v>189</v>
      </c>
      <c r="C1434" s="8" t="s">
        <v>61</v>
      </c>
      <c r="D1434" s="9" t="s">
        <v>64</v>
      </c>
      <c r="E1434" s="13">
        <v>7008026415</v>
      </c>
      <c r="F1434">
        <v>15778.512698412698</v>
      </c>
      <c r="G1434" s="8"/>
      <c r="H1434" s="8"/>
      <c r="I1434" s="14">
        <v>6.0999999999999999E-2</v>
      </c>
      <c r="J1434">
        <v>0</v>
      </c>
      <c r="L1434">
        <v>1030</v>
      </c>
      <c r="M1434">
        <v>2.319036361589553E-3</v>
      </c>
      <c r="N1434">
        <v>8.0000000000000002E-3</v>
      </c>
      <c r="O1434">
        <v>0</v>
      </c>
      <c r="P1434">
        <v>80</v>
      </c>
      <c r="Q1434">
        <v>76</v>
      </c>
      <c r="R1434">
        <v>0.20799999999999999</v>
      </c>
      <c r="S1434">
        <v>0.71799999999999997</v>
      </c>
      <c r="T1434">
        <v>7.3999999999999996E-2</v>
      </c>
      <c r="U1434">
        <v>444150</v>
      </c>
      <c r="V1434">
        <v>1</v>
      </c>
      <c r="W1434">
        <v>4428000000</v>
      </c>
      <c r="X1434">
        <v>9969.6048632218844</v>
      </c>
      <c r="Y1434">
        <v>512000000</v>
      </c>
      <c r="Z1434">
        <v>1152.7637059551953</v>
      </c>
      <c r="AA1434">
        <v>0</v>
      </c>
      <c r="AB1434">
        <v>0</v>
      </c>
      <c r="AC1434">
        <v>0</v>
      </c>
      <c r="AD1434">
        <v>0</v>
      </c>
      <c r="AE1434">
        <v>0.252</v>
      </c>
      <c r="AF1434">
        <v>0.622</v>
      </c>
    </row>
    <row r="1435" spans="1:32" ht="14.4">
      <c r="A1435" t="s">
        <v>1726</v>
      </c>
      <c r="B1435" s="7" t="s">
        <v>189</v>
      </c>
      <c r="C1435" s="8" t="s">
        <v>61</v>
      </c>
      <c r="D1435" s="9" t="s">
        <v>65</v>
      </c>
      <c r="E1435" s="13">
        <v>7926373572</v>
      </c>
      <c r="F1435">
        <v>17586.377017645453</v>
      </c>
      <c r="G1435" s="8"/>
      <c r="H1435" s="8"/>
      <c r="I1435" s="14">
        <v>0.06</v>
      </c>
      <c r="J1435">
        <v>0</v>
      </c>
      <c r="L1435">
        <v>1302</v>
      </c>
      <c r="M1435">
        <v>2.8887690781897934E-3</v>
      </c>
      <c r="N1435">
        <v>8.0000000000000002E-3</v>
      </c>
      <c r="O1435">
        <v>0</v>
      </c>
      <c r="P1435">
        <v>81</v>
      </c>
      <c r="Q1435">
        <v>76</v>
      </c>
      <c r="R1435">
        <v>0.19700000000000001</v>
      </c>
      <c r="S1435">
        <v>0.73</v>
      </c>
      <c r="T1435">
        <v>7.3999999999999996E-2</v>
      </c>
      <c r="U1435">
        <v>450711</v>
      </c>
      <c r="V1435">
        <v>1</v>
      </c>
      <c r="W1435">
        <v>5225000000</v>
      </c>
      <c r="X1435">
        <v>11592.794495807735</v>
      </c>
      <c r="Y1435">
        <v>471000000</v>
      </c>
      <c r="Z1435">
        <v>1045.0155421101326</v>
      </c>
      <c r="AA1435">
        <v>0</v>
      </c>
      <c r="AB1435">
        <v>0</v>
      </c>
      <c r="AC1435">
        <v>0</v>
      </c>
      <c r="AD1435">
        <v>0</v>
      </c>
      <c r="AE1435">
        <v>0.25700000000000001</v>
      </c>
      <c r="AF1435">
        <v>0.80800000000000005</v>
      </c>
    </row>
    <row r="1436" spans="1:32" ht="14.4">
      <c r="A1436" t="s">
        <v>1727</v>
      </c>
      <c r="B1436" s="7" t="s">
        <v>189</v>
      </c>
      <c r="C1436" s="8" t="s">
        <v>61</v>
      </c>
      <c r="D1436" s="9" t="s">
        <v>66</v>
      </c>
      <c r="E1436" s="13">
        <v>10258324479</v>
      </c>
      <c r="F1436">
        <v>22371.613677700188</v>
      </c>
      <c r="G1436" s="8"/>
      <c r="H1436" s="8"/>
      <c r="I1436" s="14">
        <v>0.06</v>
      </c>
      <c r="J1436">
        <v>0</v>
      </c>
      <c r="L1436">
        <v>1192</v>
      </c>
      <c r="M1436">
        <v>2.5995437713448276E-3</v>
      </c>
      <c r="N1436">
        <v>8.0000000000000002E-3</v>
      </c>
      <c r="O1436">
        <v>0</v>
      </c>
      <c r="P1436">
        <v>81</v>
      </c>
      <c r="Q1436">
        <v>76</v>
      </c>
      <c r="R1436">
        <v>0.185</v>
      </c>
      <c r="S1436">
        <v>0.74199999999999999</v>
      </c>
      <c r="T1436">
        <v>7.3999999999999996E-2</v>
      </c>
      <c r="U1436">
        <v>458542</v>
      </c>
      <c r="V1436">
        <v>1</v>
      </c>
      <c r="W1436">
        <v>7431000000</v>
      </c>
      <c r="X1436">
        <v>16205.712889986085</v>
      </c>
      <c r="Y1436">
        <v>529000000</v>
      </c>
      <c r="Z1436">
        <v>1153.6565897998439</v>
      </c>
      <c r="AA1436">
        <v>0</v>
      </c>
      <c r="AB1436">
        <v>0</v>
      </c>
      <c r="AC1436">
        <v>0</v>
      </c>
      <c r="AD1436">
        <v>0</v>
      </c>
      <c r="AE1436">
        <v>0.315</v>
      </c>
      <c r="AF1436">
        <v>0.94299999999999995</v>
      </c>
    </row>
    <row r="1437" spans="1:32" ht="14.4">
      <c r="A1437" t="s">
        <v>1728</v>
      </c>
      <c r="B1437" s="7" t="s">
        <v>189</v>
      </c>
      <c r="C1437" s="8" t="s">
        <v>61</v>
      </c>
      <c r="D1437" s="9" t="s">
        <v>67</v>
      </c>
      <c r="E1437" s="13">
        <v>11792570016</v>
      </c>
      <c r="F1437">
        <v>25189.779356572373</v>
      </c>
      <c r="G1437" s="8"/>
      <c r="H1437" s="8"/>
      <c r="I1437" s="14">
        <v>7.0000000000000007E-2</v>
      </c>
      <c r="L1437">
        <v>1192</v>
      </c>
      <c r="M1437">
        <v>2.546197898532305E-3</v>
      </c>
      <c r="N1437">
        <v>8.0000000000000002E-3</v>
      </c>
      <c r="O1437">
        <v>0</v>
      </c>
      <c r="P1437">
        <v>81</v>
      </c>
      <c r="Q1437">
        <v>76</v>
      </c>
      <c r="R1437">
        <v>0.17299999999999999</v>
      </c>
      <c r="S1437">
        <v>0.754</v>
      </c>
      <c r="T1437">
        <v>7.2999999999999995E-2</v>
      </c>
      <c r="U1437">
        <v>468149</v>
      </c>
      <c r="V1437">
        <v>1</v>
      </c>
      <c r="W1437">
        <v>8190000000</v>
      </c>
      <c r="X1437">
        <v>17494.430192096959</v>
      </c>
      <c r="Y1437">
        <v>615000000</v>
      </c>
      <c r="Z1437">
        <v>1313.6843184541674</v>
      </c>
      <c r="AA1437">
        <v>0</v>
      </c>
      <c r="AB1437">
        <v>0</v>
      </c>
      <c r="AC1437">
        <v>0</v>
      </c>
      <c r="AD1437">
        <v>0</v>
      </c>
      <c r="AE1437">
        <v>0.34899999999999998</v>
      </c>
      <c r="AF1437">
        <v>1.1379999999999999</v>
      </c>
    </row>
    <row r="1438" spans="1:32" ht="14.4">
      <c r="A1438" t="s">
        <v>1729</v>
      </c>
      <c r="B1438" s="7" t="s">
        <v>189</v>
      </c>
      <c r="C1438" s="8" t="s">
        <v>61</v>
      </c>
      <c r="D1438" s="9" t="s">
        <v>68</v>
      </c>
      <c r="E1438" s="13">
        <v>14568709574</v>
      </c>
      <c r="F1438">
        <v>30363.623728658131</v>
      </c>
      <c r="G1438" s="8"/>
      <c r="H1438" s="8"/>
      <c r="I1438" s="14">
        <v>8.7999999999999995E-2</v>
      </c>
      <c r="J1438">
        <v>0</v>
      </c>
      <c r="L1438">
        <v>1727</v>
      </c>
      <c r="M1438">
        <v>3.599356409230359E-3</v>
      </c>
      <c r="N1438">
        <v>8.0000000000000002E-3</v>
      </c>
      <c r="O1438">
        <v>0</v>
      </c>
      <c r="P1438">
        <v>81</v>
      </c>
      <c r="Q1438">
        <v>77</v>
      </c>
      <c r="R1438">
        <v>0.161</v>
      </c>
      <c r="S1438">
        <v>0.76600000000000001</v>
      </c>
      <c r="T1438">
        <v>7.1999999999999995E-2</v>
      </c>
      <c r="U1438">
        <v>479808</v>
      </c>
      <c r="V1438">
        <v>1</v>
      </c>
      <c r="W1438">
        <v>10055000000</v>
      </c>
      <c r="X1438">
        <v>20956.299186341203</v>
      </c>
      <c r="Y1438">
        <v>648000000</v>
      </c>
      <c r="Z1438">
        <v>1350.5402160864346</v>
      </c>
      <c r="AA1438">
        <v>0</v>
      </c>
      <c r="AB1438">
        <v>0</v>
      </c>
      <c r="AC1438">
        <v>0</v>
      </c>
      <c r="AD1438">
        <v>0</v>
      </c>
      <c r="AE1438">
        <v>0.46400000000000002</v>
      </c>
      <c r="AF1438">
        <v>1.3260000000000001</v>
      </c>
    </row>
    <row r="1439" spans="1:32" ht="14.4">
      <c r="A1439" t="s">
        <v>1730</v>
      </c>
      <c r="B1439" s="7" t="s">
        <v>189</v>
      </c>
      <c r="C1439" s="8" t="s">
        <v>61</v>
      </c>
      <c r="D1439" s="9" t="s">
        <v>69</v>
      </c>
      <c r="E1439" s="13">
        <v>18054684854</v>
      </c>
      <c r="F1439">
        <v>36606.782670932633</v>
      </c>
      <c r="G1439" s="8"/>
      <c r="H1439" s="8"/>
      <c r="I1439" s="14">
        <v>7.8E-2</v>
      </c>
      <c r="J1439">
        <v>0</v>
      </c>
      <c r="L1439">
        <v>1404</v>
      </c>
      <c r="M1439">
        <v>2.8466806973151178E-3</v>
      </c>
      <c r="N1439">
        <v>8.0000000000000002E-3</v>
      </c>
      <c r="O1439">
        <v>0</v>
      </c>
      <c r="P1439">
        <v>82</v>
      </c>
      <c r="Q1439">
        <v>77</v>
      </c>
      <c r="R1439">
        <v>0.15</v>
      </c>
      <c r="S1439">
        <v>0.77800000000000002</v>
      </c>
      <c r="T1439">
        <v>7.0999999999999994E-2</v>
      </c>
      <c r="U1439">
        <v>493206</v>
      </c>
      <c r="V1439">
        <v>1</v>
      </c>
      <c r="W1439">
        <v>13733000000</v>
      </c>
      <c r="X1439">
        <v>27844.349014407773</v>
      </c>
      <c r="Y1439">
        <v>777000000</v>
      </c>
      <c r="Z1439">
        <v>1575.4066252235375</v>
      </c>
      <c r="AA1439">
        <v>0</v>
      </c>
      <c r="AB1439">
        <v>0</v>
      </c>
      <c r="AC1439">
        <v>0</v>
      </c>
      <c r="AD1439">
        <v>0</v>
      </c>
      <c r="AE1439">
        <v>0.47299999999999998</v>
      </c>
      <c r="AF1439">
        <v>1.611</v>
      </c>
    </row>
    <row r="1440" spans="1:32" ht="14.4">
      <c r="A1440" t="s">
        <v>1731</v>
      </c>
      <c r="B1440" s="7" t="s">
        <v>189</v>
      </c>
      <c r="C1440" s="8" t="s">
        <v>61</v>
      </c>
      <c r="D1440" s="9" t="s">
        <v>70</v>
      </c>
      <c r="E1440" s="13">
        <v>20731022857</v>
      </c>
      <c r="F1440">
        <v>40847.052491685186</v>
      </c>
      <c r="G1440" s="8"/>
      <c r="H1440" s="8"/>
      <c r="I1440" s="14">
        <v>5.3999999999999999E-2</v>
      </c>
      <c r="J1440">
        <v>0</v>
      </c>
      <c r="L1440">
        <v>1837</v>
      </c>
      <c r="M1440">
        <v>3.6195047366844786E-3</v>
      </c>
      <c r="N1440">
        <v>8.9999999999999993E-3</v>
      </c>
      <c r="O1440">
        <v>0</v>
      </c>
      <c r="P1440">
        <v>82</v>
      </c>
      <c r="Q1440">
        <v>77</v>
      </c>
      <c r="R1440">
        <v>0.14099999999999999</v>
      </c>
      <c r="S1440">
        <v>0.78800000000000003</v>
      </c>
      <c r="T1440">
        <v>7.0999999999999994E-2</v>
      </c>
      <c r="U1440">
        <v>507528</v>
      </c>
      <c r="V1440">
        <v>1</v>
      </c>
      <c r="W1440">
        <v>17297000000</v>
      </c>
      <c r="X1440">
        <v>34080.878296369854</v>
      </c>
      <c r="Y1440">
        <v>902000000</v>
      </c>
      <c r="Z1440">
        <v>1777.2418467552529</v>
      </c>
      <c r="AA1440">
        <v>0</v>
      </c>
      <c r="AB1440">
        <v>0</v>
      </c>
      <c r="AC1440">
        <v>0</v>
      </c>
      <c r="AD1440">
        <v>0</v>
      </c>
      <c r="AE1440">
        <v>0.49199999999999999</v>
      </c>
      <c r="AF1440">
        <v>1.8380000000000001</v>
      </c>
    </row>
    <row r="1441" spans="1:32" ht="14.4">
      <c r="A1441" t="s">
        <v>1732</v>
      </c>
      <c r="B1441" s="7" t="s">
        <v>189</v>
      </c>
      <c r="C1441" s="8" t="s">
        <v>61</v>
      </c>
      <c r="D1441" s="9" t="s">
        <v>71</v>
      </c>
      <c r="E1441" s="13">
        <v>21313263933</v>
      </c>
      <c r="F1441">
        <v>40859.987180249111</v>
      </c>
      <c r="G1441" s="8"/>
      <c r="H1441" s="8"/>
      <c r="I1441" s="14">
        <v>5.2999999999999999E-2</v>
      </c>
      <c r="L1441">
        <v>1837</v>
      </c>
      <c r="M1441">
        <v>3.5217410475502139E-3</v>
      </c>
      <c r="N1441">
        <v>8.9999999999999993E-3</v>
      </c>
      <c r="O1441">
        <v>0</v>
      </c>
      <c r="P1441">
        <v>82</v>
      </c>
      <c r="Q1441">
        <v>77</v>
      </c>
      <c r="R1441">
        <v>0.13300000000000001</v>
      </c>
      <c r="S1441">
        <v>0.79600000000000004</v>
      </c>
      <c r="T1441">
        <v>7.0999999999999994E-2</v>
      </c>
      <c r="U1441">
        <v>521617</v>
      </c>
      <c r="V1441">
        <v>1</v>
      </c>
      <c r="W1441">
        <v>18445000000</v>
      </c>
      <c r="X1441">
        <v>35361.194132859935</v>
      </c>
      <c r="Y1441">
        <v>983000000</v>
      </c>
      <c r="Z1441">
        <v>1884.5244691028092</v>
      </c>
      <c r="AA1441">
        <v>0</v>
      </c>
      <c r="AB1441">
        <v>0</v>
      </c>
      <c r="AC1441">
        <v>0</v>
      </c>
      <c r="AD1441">
        <v>0</v>
      </c>
      <c r="AE1441">
        <v>0.54</v>
      </c>
      <c r="AF1441">
        <v>1.9890000000000001</v>
      </c>
    </row>
    <row r="1442" spans="1:32" ht="14.4">
      <c r="A1442" t="s">
        <v>1733</v>
      </c>
      <c r="B1442" s="7" t="s">
        <v>189</v>
      </c>
      <c r="C1442" s="8" t="s">
        <v>61</v>
      </c>
      <c r="D1442" s="9" t="s">
        <v>72</v>
      </c>
      <c r="E1442" s="13">
        <v>28359706123</v>
      </c>
      <c r="F1442">
        <v>53045.879031322831</v>
      </c>
      <c r="G1442" s="8"/>
      <c r="H1442" s="8"/>
      <c r="I1442" s="14">
        <v>5.2999999999999999E-2</v>
      </c>
      <c r="J1442">
        <v>0</v>
      </c>
      <c r="L1442">
        <v>1536</v>
      </c>
      <c r="M1442">
        <v>2.8730364778368428E-3</v>
      </c>
      <c r="N1442">
        <v>8.9999999999999993E-3</v>
      </c>
      <c r="O1442">
        <v>0</v>
      </c>
      <c r="P1442">
        <v>82</v>
      </c>
      <c r="Q1442">
        <v>77</v>
      </c>
      <c r="R1442">
        <v>0.127</v>
      </c>
      <c r="S1442">
        <v>0.80100000000000005</v>
      </c>
      <c r="T1442">
        <v>7.1999999999999995E-2</v>
      </c>
      <c r="U1442">
        <v>534626</v>
      </c>
      <c r="V1442">
        <v>1</v>
      </c>
      <c r="W1442">
        <v>28214000000</v>
      </c>
      <c r="X1442">
        <v>52773.34061568274</v>
      </c>
      <c r="Y1442">
        <v>1237000000</v>
      </c>
      <c r="Z1442">
        <v>2313.7670072162596</v>
      </c>
      <c r="AA1442">
        <v>0</v>
      </c>
      <c r="AB1442">
        <v>0</v>
      </c>
      <c r="AC1442">
        <v>0</v>
      </c>
      <c r="AD1442">
        <v>0</v>
      </c>
      <c r="AE1442">
        <v>0.55200000000000005</v>
      </c>
      <c r="AF1442">
        <v>2.0990000000000002</v>
      </c>
    </row>
    <row r="1443" spans="1:32" ht="14.4">
      <c r="A1443" t="s">
        <v>1734</v>
      </c>
      <c r="B1443" s="7" t="s">
        <v>189</v>
      </c>
      <c r="C1443" s="8" t="s">
        <v>61</v>
      </c>
      <c r="D1443" s="9" t="s">
        <v>73</v>
      </c>
      <c r="E1443" s="13">
        <v>36634742799</v>
      </c>
      <c r="F1443">
        <v>67062.453181347228</v>
      </c>
      <c r="G1443" s="8"/>
      <c r="H1443" s="8"/>
      <c r="I1443" s="14">
        <v>5.2999999999999999E-2</v>
      </c>
      <c r="J1443">
        <v>0</v>
      </c>
      <c r="L1443">
        <v>1632</v>
      </c>
      <c r="M1443">
        <v>2.9874898861019482E-3</v>
      </c>
      <c r="N1443">
        <v>0.01</v>
      </c>
      <c r="O1443">
        <v>0</v>
      </c>
      <c r="P1443">
        <v>82</v>
      </c>
      <c r="Q1443">
        <v>78</v>
      </c>
      <c r="R1443">
        <v>0.124</v>
      </c>
      <c r="S1443">
        <v>0.80200000000000005</v>
      </c>
      <c r="T1443">
        <v>7.3999999999999996E-2</v>
      </c>
      <c r="U1443">
        <v>546278</v>
      </c>
      <c r="V1443">
        <v>1</v>
      </c>
      <c r="W1443">
        <v>38976000000</v>
      </c>
      <c r="X1443">
        <v>71348.287868081825</v>
      </c>
      <c r="Y1443">
        <v>1476000000</v>
      </c>
      <c r="Z1443">
        <v>2701.9209999304385</v>
      </c>
      <c r="AA1443">
        <v>0</v>
      </c>
      <c r="AB1443">
        <v>0</v>
      </c>
      <c r="AC1443">
        <v>0</v>
      </c>
      <c r="AD1443">
        <v>0</v>
      </c>
      <c r="AE1443">
        <v>0.60199999999999998</v>
      </c>
      <c r="AF1443">
        <v>2.4769999999999999</v>
      </c>
    </row>
    <row r="1444" spans="1:32" ht="14.4">
      <c r="A1444" t="s">
        <v>1735</v>
      </c>
      <c r="B1444" s="7" t="s">
        <v>189</v>
      </c>
      <c r="C1444" s="8" t="s">
        <v>61</v>
      </c>
      <c r="D1444" s="9" t="s">
        <v>74</v>
      </c>
      <c r="E1444" s="13">
        <v>42981497744</v>
      </c>
      <c r="F1444">
        <v>77196.138790157027</v>
      </c>
      <c r="G1444" s="8"/>
      <c r="H1444" s="8"/>
      <c r="I1444" s="14">
        <v>5.2999999999999999E-2</v>
      </c>
      <c r="J1444">
        <v>0</v>
      </c>
      <c r="L1444">
        <v>1525</v>
      </c>
      <c r="M1444">
        <v>2.7389485670359908E-3</v>
      </c>
      <c r="N1444">
        <v>0.01</v>
      </c>
      <c r="O1444">
        <v>0</v>
      </c>
      <c r="P1444">
        <v>82</v>
      </c>
      <c r="Q1444">
        <v>78</v>
      </c>
      <c r="R1444">
        <v>0.122</v>
      </c>
      <c r="S1444">
        <v>0.8</v>
      </c>
      <c r="T1444">
        <v>7.6999999999999999E-2</v>
      </c>
      <c r="U1444">
        <v>556783</v>
      </c>
      <c r="V1444">
        <v>1</v>
      </c>
      <c r="W1444">
        <v>44455000000</v>
      </c>
      <c r="X1444">
        <v>79842.59576890817</v>
      </c>
      <c r="Y1444">
        <v>1711000000</v>
      </c>
      <c r="Z1444">
        <v>3073.0104906220199</v>
      </c>
      <c r="AA1444">
        <v>0</v>
      </c>
      <c r="AB1444">
        <v>0</v>
      </c>
      <c r="AC1444">
        <v>0</v>
      </c>
      <c r="AD1444">
        <v>0</v>
      </c>
      <c r="AE1444">
        <v>0.61299999999999999</v>
      </c>
      <c r="AF1444">
        <v>2.8980000000000001</v>
      </c>
    </row>
    <row r="1445" spans="1:32" ht="14.4">
      <c r="A1445" t="s">
        <v>1736</v>
      </c>
      <c r="B1445" s="7" t="s">
        <v>190</v>
      </c>
      <c r="C1445" s="8" t="s">
        <v>78</v>
      </c>
      <c r="D1445" s="9" t="s">
        <v>62</v>
      </c>
      <c r="E1445" s="13">
        <v>3877673635</v>
      </c>
      <c r="F1445">
        <v>246.28264099200683</v>
      </c>
      <c r="G1445" s="14">
        <v>0.05</v>
      </c>
      <c r="H1445" s="14">
        <v>12</v>
      </c>
      <c r="I1445" s="14">
        <v>0.26500000000000001</v>
      </c>
      <c r="J1445">
        <v>0</v>
      </c>
      <c r="L1445">
        <v>0</v>
      </c>
      <c r="N1445">
        <v>4.1000000000000002E-2</v>
      </c>
      <c r="O1445">
        <v>7.0999999999999994E-2</v>
      </c>
      <c r="P1445">
        <v>60</v>
      </c>
      <c r="Q1445">
        <v>57</v>
      </c>
      <c r="R1445">
        <v>0.45500000000000002</v>
      </c>
      <c r="S1445">
        <v>0.51500000000000001</v>
      </c>
      <c r="T1445">
        <v>0.03</v>
      </c>
      <c r="U1445">
        <v>15744811</v>
      </c>
      <c r="V1445">
        <v>0.27100000000000002</v>
      </c>
      <c r="W1445">
        <v>152000000</v>
      </c>
      <c r="X1445">
        <v>9.653974252215539</v>
      </c>
      <c r="Y1445">
        <v>139000000</v>
      </c>
      <c r="Z1445">
        <v>8.8283054016971043</v>
      </c>
      <c r="AA1445">
        <v>0</v>
      </c>
      <c r="AB1445">
        <v>0</v>
      </c>
      <c r="AC1445">
        <v>0</v>
      </c>
      <c r="AD1445">
        <v>0</v>
      </c>
      <c r="AE1445">
        <v>2E-3</v>
      </c>
      <c r="AF1445">
        <v>4.0000000000000001E-3</v>
      </c>
    </row>
    <row r="1446" spans="1:32" ht="14.4">
      <c r="A1446" t="s">
        <v>1737</v>
      </c>
      <c r="B1446" s="7" t="s">
        <v>190</v>
      </c>
      <c r="C1446" s="8" t="s">
        <v>78</v>
      </c>
      <c r="D1446" s="9" t="s">
        <v>63</v>
      </c>
      <c r="E1446" s="13">
        <v>4529575233</v>
      </c>
      <c r="F1446">
        <v>278.98744993076087</v>
      </c>
      <c r="G1446" s="14">
        <v>0.05</v>
      </c>
      <c r="H1446" s="14">
        <v>14</v>
      </c>
      <c r="I1446" s="14">
        <v>0.253</v>
      </c>
      <c r="J1446">
        <v>0</v>
      </c>
      <c r="L1446">
        <v>0</v>
      </c>
      <c r="N1446">
        <v>0.04</v>
      </c>
      <c r="O1446">
        <v>6.7000000000000004E-2</v>
      </c>
      <c r="P1446">
        <v>60</v>
      </c>
      <c r="Q1446">
        <v>58</v>
      </c>
      <c r="R1446">
        <v>0.45500000000000002</v>
      </c>
      <c r="S1446">
        <v>0.51600000000000001</v>
      </c>
      <c r="T1446">
        <v>0.03</v>
      </c>
      <c r="U1446">
        <v>16235767</v>
      </c>
      <c r="V1446">
        <v>0.27400000000000002</v>
      </c>
      <c r="W1446">
        <v>149000000</v>
      </c>
      <c r="X1446">
        <v>9.1772689273010624</v>
      </c>
      <c r="Y1446">
        <v>179000000</v>
      </c>
      <c r="Z1446">
        <v>11.025041194542888</v>
      </c>
      <c r="AA1446">
        <v>0</v>
      </c>
      <c r="AB1446">
        <v>0</v>
      </c>
      <c r="AC1446">
        <v>0</v>
      </c>
      <c r="AD1446">
        <v>0</v>
      </c>
      <c r="AE1446">
        <v>2E-3</v>
      </c>
      <c r="AF1446">
        <v>8.9999999999999993E-3</v>
      </c>
    </row>
    <row r="1447" spans="1:32" ht="14.4">
      <c r="A1447" t="s">
        <v>1738</v>
      </c>
      <c r="B1447" s="7" t="s">
        <v>190</v>
      </c>
      <c r="C1447" s="8" t="s">
        <v>78</v>
      </c>
      <c r="D1447" s="9" t="s">
        <v>64</v>
      </c>
      <c r="E1447" s="13">
        <v>4397254715</v>
      </c>
      <c r="F1447">
        <v>262.74181975903605</v>
      </c>
      <c r="G1447" s="14">
        <v>5.1999999999999998E-2</v>
      </c>
      <c r="H1447" s="14">
        <v>14</v>
      </c>
      <c r="I1447" s="14">
        <v>0.253</v>
      </c>
      <c r="J1447">
        <v>0</v>
      </c>
      <c r="L1447">
        <v>2013</v>
      </c>
      <c r="M1447">
        <v>1.2027942829209964E-4</v>
      </c>
      <c r="N1447">
        <v>0.04</v>
      </c>
      <c r="O1447">
        <v>6.4000000000000001E-2</v>
      </c>
      <c r="P1447">
        <v>61</v>
      </c>
      <c r="Q1447">
        <v>59</v>
      </c>
      <c r="R1447">
        <v>0.45400000000000001</v>
      </c>
      <c r="S1447">
        <v>0.51700000000000002</v>
      </c>
      <c r="T1447">
        <v>0.03</v>
      </c>
      <c r="U1447">
        <v>16736029</v>
      </c>
      <c r="V1447">
        <v>0.27700000000000002</v>
      </c>
      <c r="W1447">
        <v>109000000</v>
      </c>
      <c r="X1447">
        <v>6.5128950242617289</v>
      </c>
      <c r="Y1447">
        <v>192000000</v>
      </c>
      <c r="Z1447">
        <v>11.472255455580294</v>
      </c>
      <c r="AA1447">
        <v>0</v>
      </c>
      <c r="AB1447">
        <v>0</v>
      </c>
      <c r="AC1447">
        <v>0</v>
      </c>
      <c r="AD1447">
        <v>0</v>
      </c>
      <c r="AE1447">
        <v>3.0000000000000001E-3</v>
      </c>
      <c r="AF1447">
        <v>0.01</v>
      </c>
    </row>
    <row r="1448" spans="1:32" ht="14.4">
      <c r="A1448" t="s">
        <v>1739</v>
      </c>
      <c r="B1448" s="7" t="s">
        <v>190</v>
      </c>
      <c r="C1448" s="8" t="s">
        <v>78</v>
      </c>
      <c r="D1448" s="9" t="s">
        <v>65</v>
      </c>
      <c r="E1448" s="13">
        <v>5474030228</v>
      </c>
      <c r="F1448">
        <v>317.42203171593377</v>
      </c>
      <c r="G1448" s="14">
        <v>4.8000000000000001E-2</v>
      </c>
      <c r="H1448" s="14">
        <v>15</v>
      </c>
      <c r="I1448" s="14">
        <v>0.24299999999999999</v>
      </c>
      <c r="J1448">
        <v>0</v>
      </c>
      <c r="L1448">
        <v>1822</v>
      </c>
      <c r="M1448">
        <v>1.0565212790170061E-4</v>
      </c>
      <c r="N1448">
        <v>3.9E-2</v>
      </c>
      <c r="O1448">
        <v>6.0999999999999999E-2</v>
      </c>
      <c r="P1448">
        <v>62</v>
      </c>
      <c r="Q1448">
        <v>59</v>
      </c>
      <c r="R1448">
        <v>0.45200000000000001</v>
      </c>
      <c r="S1448">
        <v>0.51800000000000002</v>
      </c>
      <c r="T1448">
        <v>2.9000000000000001E-2</v>
      </c>
      <c r="U1448">
        <v>17245275</v>
      </c>
      <c r="V1448">
        <v>0.27900000000000003</v>
      </c>
      <c r="W1448">
        <v>119000000</v>
      </c>
      <c r="X1448">
        <v>6.9004408453909836</v>
      </c>
      <c r="Y1448">
        <v>67000000</v>
      </c>
      <c r="Z1448">
        <v>3.8851221566487051</v>
      </c>
      <c r="AA1448">
        <v>0</v>
      </c>
      <c r="AB1448">
        <v>67</v>
      </c>
      <c r="AC1448">
        <v>0</v>
      </c>
      <c r="AD1448">
        <v>0</v>
      </c>
      <c r="AE1448">
        <v>4.0000000000000001E-3</v>
      </c>
      <c r="AF1448">
        <v>1.6E-2</v>
      </c>
    </row>
    <row r="1449" spans="1:32" ht="14.4">
      <c r="A1449" t="s">
        <v>1740</v>
      </c>
      <c r="B1449" s="7" t="s">
        <v>190</v>
      </c>
      <c r="C1449" s="8" t="s">
        <v>78</v>
      </c>
      <c r="D1449" s="9" t="s">
        <v>66</v>
      </c>
      <c r="E1449" s="13">
        <v>4363934417</v>
      </c>
      <c r="F1449">
        <v>245.67045296086042</v>
      </c>
      <c r="G1449" s="14">
        <v>4.9000000000000002E-2</v>
      </c>
      <c r="H1449" s="14">
        <v>12</v>
      </c>
      <c r="I1449" s="14">
        <v>0.255</v>
      </c>
      <c r="J1449">
        <v>0</v>
      </c>
      <c r="L1449">
        <v>1944</v>
      </c>
      <c r="M1449">
        <v>1.0943871170369896E-4</v>
      </c>
      <c r="N1449">
        <v>3.7999999999999999E-2</v>
      </c>
      <c r="O1449">
        <v>5.8000000000000003E-2</v>
      </c>
      <c r="P1449">
        <v>62</v>
      </c>
      <c r="Q1449">
        <v>59</v>
      </c>
      <c r="R1449">
        <v>0.45</v>
      </c>
      <c r="S1449">
        <v>0.52</v>
      </c>
      <c r="T1449">
        <v>2.9000000000000001E-2</v>
      </c>
      <c r="U1449">
        <v>17763367</v>
      </c>
      <c r="V1449">
        <v>0.28199999999999997</v>
      </c>
      <c r="W1449">
        <v>239000000</v>
      </c>
      <c r="X1449">
        <v>13.454656428592619</v>
      </c>
      <c r="Y1449">
        <v>108000000</v>
      </c>
      <c r="Z1449">
        <v>6.0799284279832762</v>
      </c>
      <c r="AA1449">
        <v>0</v>
      </c>
      <c r="AB1449">
        <v>44</v>
      </c>
      <c r="AC1449">
        <v>0</v>
      </c>
      <c r="AD1449">
        <v>0</v>
      </c>
      <c r="AE1449">
        <v>5.0000000000000001E-3</v>
      </c>
      <c r="AF1449">
        <v>1.9E-2</v>
      </c>
    </row>
    <row r="1450" spans="1:32" ht="14.4">
      <c r="A1450" t="s">
        <v>1741</v>
      </c>
      <c r="B1450" s="7" t="s">
        <v>190</v>
      </c>
      <c r="C1450" s="8" t="s">
        <v>78</v>
      </c>
      <c r="D1450" s="9" t="s">
        <v>67</v>
      </c>
      <c r="E1450" s="13">
        <v>5038577519</v>
      </c>
      <c r="F1450">
        <v>275.47670755479623</v>
      </c>
      <c r="G1450" s="14">
        <v>4.9000000000000002E-2</v>
      </c>
      <c r="H1450" s="14">
        <v>13</v>
      </c>
      <c r="I1450" s="14">
        <v>0.27</v>
      </c>
      <c r="L1450">
        <v>1944</v>
      </c>
      <c r="M1450">
        <v>1.0628529926692667E-4</v>
      </c>
      <c r="N1450">
        <v>3.7999999999999999E-2</v>
      </c>
      <c r="O1450">
        <v>5.5E-2</v>
      </c>
      <c r="P1450">
        <v>63</v>
      </c>
      <c r="Q1450">
        <v>60</v>
      </c>
      <c r="R1450">
        <v>0.44800000000000001</v>
      </c>
      <c r="S1450">
        <v>0.52300000000000002</v>
      </c>
      <c r="T1450">
        <v>2.9000000000000001E-2</v>
      </c>
      <c r="U1450">
        <v>18290394</v>
      </c>
      <c r="V1450">
        <v>0.28799999999999998</v>
      </c>
      <c r="W1450">
        <v>290000000</v>
      </c>
      <c r="X1450">
        <v>15.855317277473629</v>
      </c>
      <c r="Y1450">
        <v>80000000</v>
      </c>
      <c r="Z1450">
        <v>4.3738806282685871</v>
      </c>
      <c r="AA1450">
        <v>0.46899999999999997</v>
      </c>
      <c r="AB1450">
        <v>38</v>
      </c>
      <c r="AC1450">
        <v>0</v>
      </c>
      <c r="AD1450">
        <v>400</v>
      </c>
      <c r="AE1450">
        <v>6.0000000000000001E-3</v>
      </c>
      <c r="AF1450">
        <v>2.8000000000000001E-2</v>
      </c>
    </row>
    <row r="1451" spans="1:32" ht="14.4">
      <c r="A1451" t="s">
        <v>1742</v>
      </c>
      <c r="B1451" s="7" t="s">
        <v>190</v>
      </c>
      <c r="C1451" s="8" t="s">
        <v>78</v>
      </c>
      <c r="D1451" s="9" t="s">
        <v>68</v>
      </c>
      <c r="E1451" s="13">
        <v>5515236338</v>
      </c>
      <c r="F1451">
        <v>292.95651893544112</v>
      </c>
      <c r="G1451" s="14">
        <v>0.05</v>
      </c>
      <c r="H1451" s="14">
        <v>15</v>
      </c>
      <c r="I1451" s="14">
        <v>0.29499999999999998</v>
      </c>
      <c r="J1451">
        <v>0</v>
      </c>
      <c r="L1451">
        <v>1808</v>
      </c>
      <c r="M1451">
        <v>9.6036752330245749E-5</v>
      </c>
      <c r="N1451">
        <v>3.6999999999999998E-2</v>
      </c>
      <c r="O1451">
        <v>5.1999999999999998E-2</v>
      </c>
      <c r="P1451">
        <v>63</v>
      </c>
      <c r="Q1451">
        <v>60</v>
      </c>
      <c r="R1451">
        <v>0.44600000000000001</v>
      </c>
      <c r="S1451">
        <v>0.52500000000000002</v>
      </c>
      <c r="T1451">
        <v>2.9000000000000001E-2</v>
      </c>
      <c r="U1451">
        <v>18826126</v>
      </c>
      <c r="V1451">
        <v>0.29399999999999998</v>
      </c>
      <c r="W1451">
        <v>386000000</v>
      </c>
      <c r="X1451">
        <v>20.503421681125474</v>
      </c>
      <c r="Y1451">
        <v>86000000</v>
      </c>
      <c r="Z1451">
        <v>4.5681198564165566</v>
      </c>
      <c r="AA1451">
        <v>0.46500000000000002</v>
      </c>
      <c r="AB1451">
        <v>21</v>
      </c>
      <c r="AC1451">
        <v>0</v>
      </c>
      <c r="AD1451">
        <v>304</v>
      </c>
      <c r="AE1451">
        <v>6.0000000000000001E-3</v>
      </c>
      <c r="AF1451">
        <v>5.6000000000000001E-2</v>
      </c>
    </row>
    <row r="1452" spans="1:32" ht="14.4">
      <c r="A1452" t="s">
        <v>1743</v>
      </c>
      <c r="B1452" s="7" t="s">
        <v>190</v>
      </c>
      <c r="C1452" s="8" t="s">
        <v>78</v>
      </c>
      <c r="D1452" s="9" t="s">
        <v>69</v>
      </c>
      <c r="E1452" s="13">
        <v>7342905883</v>
      </c>
      <c r="F1452">
        <v>379.0664996371126</v>
      </c>
      <c r="G1452" s="14">
        <v>0.05</v>
      </c>
      <c r="H1452" s="14">
        <v>19</v>
      </c>
      <c r="I1452" s="14">
        <v>0.45</v>
      </c>
      <c r="J1452">
        <v>0</v>
      </c>
      <c r="L1452">
        <v>1815</v>
      </c>
      <c r="M1452">
        <v>9.3696651952764702E-5</v>
      </c>
      <c r="N1452">
        <v>3.6999999999999998E-2</v>
      </c>
      <c r="O1452">
        <v>4.9000000000000002E-2</v>
      </c>
      <c r="P1452">
        <v>63</v>
      </c>
      <c r="Q1452">
        <v>61</v>
      </c>
      <c r="R1452">
        <v>0.443</v>
      </c>
      <c r="S1452">
        <v>0.52800000000000002</v>
      </c>
      <c r="T1452">
        <v>2.9000000000000001E-2</v>
      </c>
      <c r="U1452">
        <v>19371023</v>
      </c>
      <c r="V1452">
        <v>0.3</v>
      </c>
      <c r="W1452">
        <v>506000000</v>
      </c>
      <c r="X1452">
        <v>26.121490847437432</v>
      </c>
      <c r="Y1452">
        <v>94000000</v>
      </c>
      <c r="Z1452">
        <v>4.8526089716583369</v>
      </c>
      <c r="AA1452">
        <v>0.46500000000000002</v>
      </c>
      <c r="AB1452">
        <v>7</v>
      </c>
      <c r="AC1452">
        <v>0</v>
      </c>
      <c r="AD1452">
        <v>238</v>
      </c>
      <c r="AE1452">
        <v>7.0000000000000001E-3</v>
      </c>
      <c r="AF1452">
        <v>0.114</v>
      </c>
    </row>
    <row r="1453" spans="1:32" ht="14.4">
      <c r="A1453" t="s">
        <v>1744</v>
      </c>
      <c r="B1453" s="7" t="s">
        <v>190</v>
      </c>
      <c r="C1453" s="8" t="s">
        <v>78</v>
      </c>
      <c r="D1453" s="9" t="s">
        <v>70</v>
      </c>
      <c r="E1453" s="13">
        <v>9413002737</v>
      </c>
      <c r="F1453">
        <v>472.37939973758938</v>
      </c>
      <c r="G1453" s="14">
        <v>4.2999999999999997E-2</v>
      </c>
      <c r="H1453" s="14">
        <v>20</v>
      </c>
      <c r="I1453" s="14">
        <v>0.45</v>
      </c>
      <c r="L1453">
        <v>1815</v>
      </c>
      <c r="M1453">
        <v>9.1083433679843483E-5</v>
      </c>
      <c r="N1453">
        <v>3.5999999999999997E-2</v>
      </c>
      <c r="O1453">
        <v>4.7E-2</v>
      </c>
      <c r="P1453">
        <v>64</v>
      </c>
      <c r="Q1453">
        <v>61</v>
      </c>
      <c r="R1453">
        <v>0.44</v>
      </c>
      <c r="S1453">
        <v>0.53100000000000003</v>
      </c>
      <c r="T1453">
        <v>2.9000000000000001E-2</v>
      </c>
      <c r="U1453">
        <v>19926785</v>
      </c>
      <c r="V1453">
        <v>0.307</v>
      </c>
      <c r="W1453">
        <v>620000000</v>
      </c>
      <c r="X1453">
        <v>31.113900210194469</v>
      </c>
      <c r="Y1453">
        <v>143000000</v>
      </c>
      <c r="Z1453">
        <v>7.176270532351305</v>
      </c>
      <c r="AA1453">
        <v>0.42599999999999999</v>
      </c>
      <c r="AB1453">
        <v>7</v>
      </c>
      <c r="AC1453">
        <v>0</v>
      </c>
      <c r="AD1453">
        <v>238</v>
      </c>
      <c r="AE1453">
        <v>1.7000000000000001E-2</v>
      </c>
      <c r="AF1453">
        <v>0.24299999999999999</v>
      </c>
    </row>
    <row r="1454" spans="1:32" ht="14.4">
      <c r="A1454" t="s">
        <v>1745</v>
      </c>
      <c r="B1454" s="7" t="s">
        <v>190</v>
      </c>
      <c r="C1454" s="8" t="s">
        <v>78</v>
      </c>
      <c r="D1454" s="9" t="s">
        <v>71</v>
      </c>
      <c r="E1454" s="13">
        <v>8550363829</v>
      </c>
      <c r="F1454">
        <v>417.17852597826032</v>
      </c>
      <c r="G1454" s="14">
        <v>4.4999999999999998E-2</v>
      </c>
      <c r="H1454" s="14">
        <v>19</v>
      </c>
      <c r="I1454" s="14">
        <v>0.45</v>
      </c>
      <c r="J1454">
        <v>0</v>
      </c>
      <c r="L1454">
        <v>1742</v>
      </c>
      <c r="M1454">
        <v>8.4993458382357859E-5</v>
      </c>
      <c r="N1454">
        <v>3.5999999999999997E-2</v>
      </c>
      <c r="O1454">
        <v>4.4999999999999998E-2</v>
      </c>
      <c r="P1454">
        <v>64</v>
      </c>
      <c r="Q1454">
        <v>61</v>
      </c>
      <c r="R1454">
        <v>0.437</v>
      </c>
      <c r="S1454">
        <v>0.53400000000000003</v>
      </c>
      <c r="T1454">
        <v>2.9000000000000001E-2</v>
      </c>
      <c r="U1454">
        <v>20495695</v>
      </c>
      <c r="V1454">
        <v>0.313</v>
      </c>
      <c r="W1454">
        <v>518000000</v>
      </c>
      <c r="X1454">
        <v>25.273600138956009</v>
      </c>
      <c r="Y1454">
        <v>123000000</v>
      </c>
      <c r="Z1454">
        <v>6.0012602646555777</v>
      </c>
      <c r="AA1454">
        <v>0.38400000000000001</v>
      </c>
      <c r="AB1454">
        <v>7</v>
      </c>
      <c r="AC1454">
        <v>0</v>
      </c>
      <c r="AD1454">
        <v>201</v>
      </c>
      <c r="AE1454">
        <v>1.6E-2</v>
      </c>
      <c r="AF1454">
        <v>0.307</v>
      </c>
    </row>
    <row r="1455" spans="1:32" ht="14.4">
      <c r="A1455" t="s">
        <v>1746</v>
      </c>
      <c r="B1455" s="7" t="s">
        <v>190</v>
      </c>
      <c r="C1455" s="8" t="s">
        <v>78</v>
      </c>
      <c r="D1455" s="9" t="s">
        <v>72</v>
      </c>
      <c r="E1455" s="13">
        <v>8704983553</v>
      </c>
      <c r="F1455">
        <v>412.95905207952433</v>
      </c>
      <c r="G1455" s="14">
        <v>4.4999999999999998E-2</v>
      </c>
      <c r="H1455" s="14">
        <v>19</v>
      </c>
      <c r="I1455" s="14">
        <v>0.49</v>
      </c>
      <c r="J1455">
        <v>0</v>
      </c>
      <c r="L1455">
        <v>1701</v>
      </c>
      <c r="M1455">
        <v>8.0694391127848571E-5</v>
      </c>
      <c r="N1455">
        <v>3.5000000000000003E-2</v>
      </c>
      <c r="O1455">
        <v>4.3999999999999997E-2</v>
      </c>
      <c r="P1455">
        <v>65</v>
      </c>
      <c r="Q1455">
        <v>62</v>
      </c>
      <c r="R1455">
        <v>0.434</v>
      </c>
      <c r="S1455">
        <v>0.53700000000000003</v>
      </c>
      <c r="T1455">
        <v>2.8000000000000001E-2</v>
      </c>
      <c r="U1455">
        <v>21079532</v>
      </c>
      <c r="V1455">
        <v>0.31900000000000001</v>
      </c>
      <c r="W1455">
        <v>633000000</v>
      </c>
      <c r="X1455">
        <v>30.029129678970101</v>
      </c>
      <c r="Y1455">
        <v>110000000</v>
      </c>
      <c r="Z1455">
        <v>5.2183321717009656</v>
      </c>
      <c r="AA1455">
        <v>0.377</v>
      </c>
      <c r="AB1455">
        <v>7</v>
      </c>
      <c r="AC1455">
        <v>0</v>
      </c>
      <c r="AD1455">
        <v>201</v>
      </c>
      <c r="AE1455">
        <v>1.7000000000000001E-2</v>
      </c>
      <c r="AF1455">
        <v>0.36599999999999999</v>
      </c>
    </row>
    <row r="1456" spans="1:32" ht="14.4">
      <c r="A1456" t="s">
        <v>1747</v>
      </c>
      <c r="B1456" s="7" t="s">
        <v>190</v>
      </c>
      <c r="C1456" s="8" t="s">
        <v>78</v>
      </c>
      <c r="D1456" s="9" t="s">
        <v>73</v>
      </c>
      <c r="E1456" s="13">
        <v>9853981624</v>
      </c>
      <c r="F1456">
        <v>454.54179730424016</v>
      </c>
      <c r="G1456" s="14">
        <v>4.1000000000000002E-2</v>
      </c>
      <c r="H1456" s="14">
        <v>19</v>
      </c>
      <c r="I1456" s="14">
        <v>0.52500000000000002</v>
      </c>
      <c r="J1456">
        <v>0</v>
      </c>
      <c r="L1456">
        <v>1683</v>
      </c>
      <c r="M1456">
        <v>7.7632968484520504E-5</v>
      </c>
      <c r="N1456">
        <v>3.5000000000000003E-2</v>
      </c>
      <c r="O1456">
        <v>4.2000000000000003E-2</v>
      </c>
      <c r="P1456">
        <v>65</v>
      </c>
      <c r="Q1456">
        <v>62</v>
      </c>
      <c r="R1456">
        <v>0.43099999999999999</v>
      </c>
      <c r="S1456">
        <v>0.54100000000000004</v>
      </c>
      <c r="T1456">
        <v>2.8000000000000001E-2</v>
      </c>
      <c r="U1456">
        <v>21678934</v>
      </c>
      <c r="V1456">
        <v>0.32600000000000001</v>
      </c>
      <c r="W1456">
        <v>0</v>
      </c>
      <c r="Y1456">
        <v>110000000</v>
      </c>
      <c r="Z1456">
        <v>5.0740502277464383</v>
      </c>
      <c r="AA1456">
        <v>0.371</v>
      </c>
      <c r="AB1456">
        <v>8</v>
      </c>
      <c r="AC1456">
        <v>0</v>
      </c>
      <c r="AD1456">
        <v>201</v>
      </c>
      <c r="AE1456">
        <v>1.9E-2</v>
      </c>
      <c r="AF1456">
        <v>0.4</v>
      </c>
    </row>
    <row r="1457" spans="1:32" ht="14.4">
      <c r="A1457" t="s">
        <v>1748</v>
      </c>
      <c r="B1457" s="7" t="s">
        <v>190</v>
      </c>
      <c r="C1457" s="8" t="s">
        <v>78</v>
      </c>
      <c r="D1457" s="9" t="s">
        <v>74</v>
      </c>
      <c r="E1457" s="13">
        <v>9880703883</v>
      </c>
      <c r="F1457">
        <v>443.2018479572497</v>
      </c>
      <c r="G1457" s="14">
        <v>4.1000000000000002E-2</v>
      </c>
      <c r="H1457" s="14">
        <v>18</v>
      </c>
      <c r="I1457" s="14">
        <v>0.6</v>
      </c>
      <c r="J1457">
        <v>0</v>
      </c>
      <c r="L1457">
        <v>1236</v>
      </c>
      <c r="M1457">
        <v>5.544113967605688E-5</v>
      </c>
      <c r="N1457">
        <v>3.5000000000000003E-2</v>
      </c>
      <c r="O1457">
        <v>4.1000000000000002E-2</v>
      </c>
      <c r="P1457">
        <v>66</v>
      </c>
      <c r="Q1457">
        <v>63</v>
      </c>
      <c r="R1457">
        <v>0.42699999999999999</v>
      </c>
      <c r="S1457">
        <v>0.54500000000000004</v>
      </c>
      <c r="T1457">
        <v>2.8000000000000001E-2</v>
      </c>
      <c r="U1457">
        <v>22293914</v>
      </c>
      <c r="V1457">
        <v>0.33200000000000002</v>
      </c>
      <c r="W1457">
        <v>0</v>
      </c>
      <c r="Y1457">
        <v>110000000</v>
      </c>
      <c r="Z1457">
        <v>4.9340820100050626</v>
      </c>
      <c r="AA1457">
        <v>0.36399999999999999</v>
      </c>
      <c r="AB1457">
        <v>8</v>
      </c>
      <c r="AC1457">
        <v>144</v>
      </c>
      <c r="AD1457">
        <v>201</v>
      </c>
      <c r="AE1457">
        <v>2.1000000000000001E-2</v>
      </c>
      <c r="AF1457">
        <v>0.39400000000000002</v>
      </c>
    </row>
    <row r="1458" spans="1:32" ht="14.4">
      <c r="A1458" t="s">
        <v>1749</v>
      </c>
      <c r="B1458" s="7" t="s">
        <v>191</v>
      </c>
      <c r="C1458" s="8" t="s">
        <v>78</v>
      </c>
      <c r="D1458" s="9" t="s">
        <v>62</v>
      </c>
      <c r="E1458" s="13">
        <v>1743506287</v>
      </c>
      <c r="F1458">
        <v>153.9996381220291</v>
      </c>
      <c r="G1458" s="14">
        <v>6.0999999999999999E-2</v>
      </c>
      <c r="H1458" s="14">
        <v>9</v>
      </c>
      <c r="I1458" s="14">
        <v>0.53100000000000003</v>
      </c>
      <c r="J1458">
        <v>0</v>
      </c>
      <c r="L1458">
        <v>0</v>
      </c>
      <c r="N1458">
        <v>4.4999999999999998E-2</v>
      </c>
      <c r="O1458">
        <v>0.10299999999999999</v>
      </c>
      <c r="P1458">
        <v>46</v>
      </c>
      <c r="Q1458">
        <v>46</v>
      </c>
      <c r="R1458">
        <v>0.45800000000000002</v>
      </c>
      <c r="S1458">
        <v>0.51100000000000001</v>
      </c>
      <c r="T1458">
        <v>3.1E-2</v>
      </c>
      <c r="U1458">
        <v>11321496</v>
      </c>
      <c r="V1458">
        <v>0.14599999999999999</v>
      </c>
      <c r="W1458">
        <v>29000000</v>
      </c>
      <c r="X1458">
        <v>2.5614989397160941</v>
      </c>
      <c r="Y1458">
        <v>53000000</v>
      </c>
      <c r="Z1458">
        <v>4.6813601312052757</v>
      </c>
      <c r="AA1458">
        <v>0</v>
      </c>
      <c r="AB1458">
        <v>0</v>
      </c>
      <c r="AC1458">
        <v>0</v>
      </c>
      <c r="AD1458">
        <v>0</v>
      </c>
      <c r="AE1458">
        <v>1E-3</v>
      </c>
      <c r="AF1458">
        <v>4.0000000000000001E-3</v>
      </c>
    </row>
    <row r="1459" spans="1:32" ht="14.4">
      <c r="A1459" t="s">
        <v>1750</v>
      </c>
      <c r="B1459" s="7" t="s">
        <v>191</v>
      </c>
      <c r="C1459" s="8" t="s">
        <v>78</v>
      </c>
      <c r="D1459" s="9" t="s">
        <v>63</v>
      </c>
      <c r="E1459" s="13">
        <v>1716502069</v>
      </c>
      <c r="F1459">
        <v>147.67939036575748</v>
      </c>
      <c r="G1459" s="14">
        <v>5.0999999999999997E-2</v>
      </c>
      <c r="H1459" s="14">
        <v>8</v>
      </c>
      <c r="I1459" s="14">
        <v>0.56200000000000006</v>
      </c>
      <c r="J1459">
        <v>0</v>
      </c>
      <c r="L1459">
        <v>0</v>
      </c>
      <c r="N1459">
        <v>4.4999999999999998E-2</v>
      </c>
      <c r="O1459">
        <v>9.7000000000000003E-2</v>
      </c>
      <c r="P1459">
        <v>46</v>
      </c>
      <c r="Q1459">
        <v>46</v>
      </c>
      <c r="R1459">
        <v>0.46</v>
      </c>
      <c r="S1459">
        <v>0.51</v>
      </c>
      <c r="T1459">
        <v>0.03</v>
      </c>
      <c r="U1459">
        <v>11623166</v>
      </c>
      <c r="V1459">
        <v>0.14699999999999999</v>
      </c>
      <c r="W1459">
        <v>40000000</v>
      </c>
      <c r="X1459">
        <v>3.4414031426549356</v>
      </c>
      <c r="Y1459">
        <v>52000000</v>
      </c>
      <c r="Z1459">
        <v>4.4738240854514162</v>
      </c>
      <c r="AA1459">
        <v>0</v>
      </c>
      <c r="AB1459">
        <v>0</v>
      </c>
      <c r="AC1459">
        <v>0</v>
      </c>
      <c r="AD1459">
        <v>0</v>
      </c>
      <c r="AE1459">
        <v>2E-3</v>
      </c>
      <c r="AF1459">
        <v>5.0000000000000001E-3</v>
      </c>
    </row>
    <row r="1460" spans="1:32" ht="14.4">
      <c r="A1460" t="s">
        <v>1751</v>
      </c>
      <c r="B1460" s="7" t="s">
        <v>191</v>
      </c>
      <c r="C1460" s="8" t="s">
        <v>78</v>
      </c>
      <c r="D1460" s="9" t="s">
        <v>64</v>
      </c>
      <c r="E1460" s="13">
        <v>2665158943</v>
      </c>
      <c r="F1460">
        <v>223.46009483868988</v>
      </c>
      <c r="G1460" s="14">
        <v>4.8000000000000001E-2</v>
      </c>
      <c r="H1460" s="14">
        <v>11</v>
      </c>
      <c r="I1460" s="14">
        <v>0.505</v>
      </c>
      <c r="J1460">
        <v>0</v>
      </c>
      <c r="L1460">
        <v>1239</v>
      </c>
      <c r="M1460">
        <v>1.0388388213480624E-4</v>
      </c>
      <c r="N1460">
        <v>4.3999999999999997E-2</v>
      </c>
      <c r="O1460">
        <v>0.09</v>
      </c>
      <c r="P1460">
        <v>47</v>
      </c>
      <c r="Q1460">
        <v>47</v>
      </c>
      <c r="R1460">
        <v>0.46100000000000002</v>
      </c>
      <c r="S1460">
        <v>0.50900000000000001</v>
      </c>
      <c r="T1460">
        <v>0.03</v>
      </c>
      <c r="U1460">
        <v>11926778</v>
      </c>
      <c r="V1460">
        <v>0.14799999999999999</v>
      </c>
      <c r="W1460">
        <v>45000000</v>
      </c>
      <c r="X1460">
        <v>3.7730223535643912</v>
      </c>
      <c r="Y1460">
        <v>86000000</v>
      </c>
      <c r="Z1460">
        <v>7.2106649423675027</v>
      </c>
      <c r="AA1460">
        <v>0</v>
      </c>
      <c r="AB1460">
        <v>0</v>
      </c>
      <c r="AC1460">
        <v>0</v>
      </c>
      <c r="AD1460">
        <v>0</v>
      </c>
      <c r="AE1460">
        <v>2E-3</v>
      </c>
      <c r="AF1460">
        <v>7.0000000000000001E-3</v>
      </c>
    </row>
    <row r="1461" spans="1:32" ht="14.4">
      <c r="A1461" t="s">
        <v>1752</v>
      </c>
      <c r="B1461" s="7" t="s">
        <v>191</v>
      </c>
      <c r="C1461" s="8" t="s">
        <v>78</v>
      </c>
      <c r="D1461" s="9" t="s">
        <v>65</v>
      </c>
      <c r="E1461" s="13">
        <v>2424656666</v>
      </c>
      <c r="F1461">
        <v>198.11327506861613</v>
      </c>
      <c r="G1461" s="14">
        <v>6.3E-2</v>
      </c>
      <c r="H1461" s="14">
        <v>13</v>
      </c>
      <c r="I1461" s="14">
        <v>0.48899999999999999</v>
      </c>
      <c r="J1461">
        <v>0</v>
      </c>
      <c r="L1461">
        <v>1060</v>
      </c>
      <c r="M1461">
        <v>8.6610230024514775E-5</v>
      </c>
      <c r="N1461">
        <v>4.2999999999999997E-2</v>
      </c>
      <c r="O1461">
        <v>8.4000000000000005E-2</v>
      </c>
      <c r="P1461">
        <v>47</v>
      </c>
      <c r="Q1461">
        <v>47</v>
      </c>
      <c r="R1461">
        <v>0.46100000000000002</v>
      </c>
      <c r="S1461">
        <v>0.50900000000000001</v>
      </c>
      <c r="T1461">
        <v>0.03</v>
      </c>
      <c r="U1461">
        <v>12238739</v>
      </c>
      <c r="V1461">
        <v>0.14899999999999999</v>
      </c>
      <c r="W1461">
        <v>66000000</v>
      </c>
      <c r="X1461">
        <v>5.3927124354886562</v>
      </c>
      <c r="Y1461">
        <v>70000000</v>
      </c>
      <c r="Z1461">
        <v>5.719543492184938</v>
      </c>
      <c r="AA1461">
        <v>0</v>
      </c>
      <c r="AB1461">
        <v>45</v>
      </c>
      <c r="AC1461">
        <v>0</v>
      </c>
      <c r="AD1461">
        <v>0</v>
      </c>
      <c r="AE1461">
        <v>3.0000000000000001E-3</v>
      </c>
      <c r="AF1461">
        <v>1.0999999999999999E-2</v>
      </c>
    </row>
    <row r="1462" spans="1:32" ht="14.4">
      <c r="A1462" t="s">
        <v>1753</v>
      </c>
      <c r="B1462" s="7" t="s">
        <v>191</v>
      </c>
      <c r="C1462" s="8" t="s">
        <v>78</v>
      </c>
      <c r="D1462" s="9" t="s">
        <v>66</v>
      </c>
      <c r="E1462" s="13">
        <v>2625127098</v>
      </c>
      <c r="F1462">
        <v>208.85576355521653</v>
      </c>
      <c r="G1462" s="14">
        <v>7.8E-2</v>
      </c>
      <c r="H1462" s="14">
        <v>16</v>
      </c>
      <c r="I1462" s="14">
        <v>0.36799999999999999</v>
      </c>
      <c r="J1462">
        <v>0</v>
      </c>
      <c r="L1462">
        <v>1155</v>
      </c>
      <c r="M1462">
        <v>9.1892086706986203E-5</v>
      </c>
      <c r="N1462">
        <v>4.2999999999999997E-2</v>
      </c>
      <c r="O1462">
        <v>7.8E-2</v>
      </c>
      <c r="P1462">
        <v>48</v>
      </c>
      <c r="Q1462">
        <v>48</v>
      </c>
      <c r="R1462">
        <v>0.46100000000000002</v>
      </c>
      <c r="S1462">
        <v>0.50800000000000001</v>
      </c>
      <c r="T1462">
        <v>0.03</v>
      </c>
      <c r="U1462">
        <v>12569091</v>
      </c>
      <c r="V1462">
        <v>0.15</v>
      </c>
      <c r="W1462">
        <v>74000000</v>
      </c>
      <c r="X1462">
        <v>5.8874583691056097</v>
      </c>
      <c r="Y1462">
        <v>70000000</v>
      </c>
      <c r="Z1462">
        <v>5.5692173761809824</v>
      </c>
      <c r="AA1462">
        <v>0</v>
      </c>
      <c r="AB1462">
        <v>39</v>
      </c>
      <c r="AC1462">
        <v>0</v>
      </c>
      <c r="AD1462">
        <v>0</v>
      </c>
      <c r="AE1462">
        <v>3.0000000000000001E-3</v>
      </c>
      <c r="AF1462">
        <v>1.7999999999999999E-2</v>
      </c>
    </row>
    <row r="1463" spans="1:32" ht="14.4">
      <c r="A1463" t="s">
        <v>1754</v>
      </c>
      <c r="B1463" s="7" t="s">
        <v>191</v>
      </c>
      <c r="C1463" s="8" t="s">
        <v>78</v>
      </c>
      <c r="D1463" s="9" t="s">
        <v>67</v>
      </c>
      <c r="E1463" s="13">
        <v>2754995877</v>
      </c>
      <c r="F1463">
        <v>213.15667456830485</v>
      </c>
      <c r="G1463" s="14">
        <v>8.2000000000000003E-2</v>
      </c>
      <c r="H1463" s="14">
        <v>17</v>
      </c>
      <c r="I1463" s="14">
        <v>0.33100000000000002</v>
      </c>
      <c r="L1463">
        <v>1155</v>
      </c>
      <c r="M1463">
        <v>8.9363458283822368E-5</v>
      </c>
      <c r="N1463">
        <v>4.2000000000000003E-2</v>
      </c>
      <c r="O1463">
        <v>7.2999999999999995E-2</v>
      </c>
      <c r="P1463">
        <v>49</v>
      </c>
      <c r="Q1463">
        <v>49</v>
      </c>
      <c r="R1463">
        <v>0.46100000000000002</v>
      </c>
      <c r="S1463">
        <v>0.50800000000000001</v>
      </c>
      <c r="T1463">
        <v>3.1E-2</v>
      </c>
      <c r="U1463">
        <v>12924746</v>
      </c>
      <c r="V1463">
        <v>0.151</v>
      </c>
      <c r="W1463">
        <v>48000000</v>
      </c>
      <c r="X1463">
        <v>3.713806058548462</v>
      </c>
      <c r="Y1463">
        <v>84000000</v>
      </c>
      <c r="Z1463">
        <v>6.4991606024598081</v>
      </c>
      <c r="AA1463">
        <v>0.33400000000000002</v>
      </c>
      <c r="AB1463">
        <v>39</v>
      </c>
      <c r="AC1463">
        <v>0</v>
      </c>
      <c r="AD1463">
        <v>370</v>
      </c>
      <c r="AE1463">
        <v>4.0000000000000001E-3</v>
      </c>
      <c r="AF1463">
        <v>3.3000000000000002E-2</v>
      </c>
    </row>
    <row r="1464" spans="1:32" ht="14.4">
      <c r="A1464" t="s">
        <v>1755</v>
      </c>
      <c r="B1464" s="7" t="s">
        <v>191</v>
      </c>
      <c r="C1464" s="8" t="s">
        <v>78</v>
      </c>
      <c r="D1464" s="9" t="s">
        <v>68</v>
      </c>
      <c r="E1464" s="13">
        <v>3116789658</v>
      </c>
      <c r="F1464">
        <v>234.21239605982626</v>
      </c>
      <c r="G1464" s="14">
        <v>0.09</v>
      </c>
      <c r="H1464" s="14">
        <v>21</v>
      </c>
      <c r="I1464" s="14">
        <v>0.32300000000000001</v>
      </c>
      <c r="J1464">
        <v>0</v>
      </c>
      <c r="L1464">
        <v>975</v>
      </c>
      <c r="M1464">
        <v>7.3266762026175396E-5</v>
      </c>
      <c r="N1464">
        <v>4.2000000000000003E-2</v>
      </c>
      <c r="O1464">
        <v>6.8000000000000005E-2</v>
      </c>
      <c r="P1464">
        <v>50</v>
      </c>
      <c r="Q1464">
        <v>50</v>
      </c>
      <c r="R1464">
        <v>0.46100000000000002</v>
      </c>
      <c r="S1464">
        <v>0.50800000000000001</v>
      </c>
      <c r="T1464">
        <v>0.03</v>
      </c>
      <c r="U1464">
        <v>13307535</v>
      </c>
      <c r="V1464">
        <v>0.151</v>
      </c>
      <c r="W1464">
        <v>45000000</v>
      </c>
      <c r="X1464">
        <v>3.3815428627465569</v>
      </c>
      <c r="Y1464">
        <v>85000000</v>
      </c>
      <c r="Z1464">
        <v>6.3873587407434957</v>
      </c>
      <c r="AA1464">
        <v>0.33400000000000002</v>
      </c>
      <c r="AB1464">
        <v>39</v>
      </c>
      <c r="AC1464">
        <v>0</v>
      </c>
      <c r="AD1464">
        <v>370</v>
      </c>
      <c r="AE1464">
        <v>4.0000000000000001E-3</v>
      </c>
      <c r="AF1464">
        <v>4.7E-2</v>
      </c>
    </row>
    <row r="1465" spans="1:32" ht="14.4">
      <c r="A1465" t="s">
        <v>1756</v>
      </c>
      <c r="B1465" s="7" t="s">
        <v>191</v>
      </c>
      <c r="C1465" s="8" t="s">
        <v>78</v>
      </c>
      <c r="D1465" s="9" t="s">
        <v>69</v>
      </c>
      <c r="E1465" s="13">
        <v>3647817219</v>
      </c>
      <c r="F1465">
        <v>265.99690755808876</v>
      </c>
      <c r="G1465" s="14">
        <v>6.7000000000000004E-2</v>
      </c>
      <c r="H1465" s="14">
        <v>18</v>
      </c>
      <c r="I1465" s="14">
        <v>0.27700000000000002</v>
      </c>
      <c r="J1465">
        <v>0</v>
      </c>
      <c r="L1465">
        <v>953</v>
      </c>
      <c r="M1465">
        <v>6.9492257337485459E-5</v>
      </c>
      <c r="N1465">
        <v>4.2000000000000003E-2</v>
      </c>
      <c r="O1465">
        <v>6.4000000000000001E-2</v>
      </c>
      <c r="P1465">
        <v>51</v>
      </c>
      <c r="Q1465">
        <v>51</v>
      </c>
      <c r="R1465">
        <v>0.46100000000000002</v>
      </c>
      <c r="S1465">
        <v>0.50900000000000001</v>
      </c>
      <c r="T1465">
        <v>0.03</v>
      </c>
      <c r="U1465">
        <v>13713758</v>
      </c>
      <c r="V1465">
        <v>0.152</v>
      </c>
      <c r="W1465">
        <v>43000000</v>
      </c>
      <c r="X1465">
        <v>3.1355373195297744</v>
      </c>
      <c r="Y1465">
        <v>79000000</v>
      </c>
      <c r="Z1465">
        <v>5.7606383312291207</v>
      </c>
      <c r="AA1465">
        <v>0.33</v>
      </c>
      <c r="AB1465">
        <v>39</v>
      </c>
      <c r="AC1465">
        <v>0</v>
      </c>
      <c r="AD1465">
        <v>370</v>
      </c>
      <c r="AE1465">
        <v>0.01</v>
      </c>
      <c r="AF1465">
        <v>7.6999999999999999E-2</v>
      </c>
    </row>
    <row r="1466" spans="1:32" ht="14.4">
      <c r="A1466" t="s">
        <v>1757</v>
      </c>
      <c r="B1466" s="7" t="s">
        <v>191</v>
      </c>
      <c r="C1466" s="8" t="s">
        <v>78</v>
      </c>
      <c r="D1466" s="9" t="s">
        <v>70</v>
      </c>
      <c r="E1466" s="13">
        <v>4276769712</v>
      </c>
      <c r="F1466">
        <v>302.49731893160146</v>
      </c>
      <c r="G1466" s="14">
        <v>8.4000000000000005E-2</v>
      </c>
      <c r="H1466" s="14">
        <v>25</v>
      </c>
      <c r="I1466" s="14">
        <v>0.253</v>
      </c>
      <c r="L1466">
        <v>953</v>
      </c>
      <c r="M1466">
        <v>6.7406001340905534E-5</v>
      </c>
      <c r="N1466">
        <v>4.2000000000000003E-2</v>
      </c>
      <c r="O1466">
        <v>5.8999999999999997E-2</v>
      </c>
      <c r="P1466">
        <v>52</v>
      </c>
      <c r="Q1466">
        <v>52</v>
      </c>
      <c r="R1466">
        <v>0.46</v>
      </c>
      <c r="S1466">
        <v>0.50900000000000001</v>
      </c>
      <c r="T1466">
        <v>0.03</v>
      </c>
      <c r="U1466">
        <v>14138207</v>
      </c>
      <c r="V1466">
        <v>0.153</v>
      </c>
      <c r="W1466">
        <v>43000000</v>
      </c>
      <c r="X1466">
        <v>3.0414040479107429</v>
      </c>
      <c r="Y1466">
        <v>86000000</v>
      </c>
      <c r="Z1466">
        <v>6.0828080958214858</v>
      </c>
      <c r="AA1466">
        <v>0.32200000000000001</v>
      </c>
      <c r="AB1466">
        <v>39</v>
      </c>
      <c r="AC1466">
        <v>0</v>
      </c>
      <c r="AD1466">
        <v>292</v>
      </c>
      <c r="AE1466">
        <v>7.0000000000000001E-3</v>
      </c>
      <c r="AF1466">
        <v>0.107</v>
      </c>
    </row>
    <row r="1467" spans="1:32" ht="14.4">
      <c r="A1467" t="s">
        <v>1758</v>
      </c>
      <c r="B1467" s="7" t="s">
        <v>191</v>
      </c>
      <c r="C1467" s="8" t="s">
        <v>78</v>
      </c>
      <c r="D1467" s="9" t="s">
        <v>71</v>
      </c>
      <c r="E1467" s="13">
        <v>5030639934</v>
      </c>
      <c r="F1467">
        <v>345.19476141979277</v>
      </c>
      <c r="G1467" s="14">
        <v>8.3000000000000004E-2</v>
      </c>
      <c r="H1467" s="14">
        <v>29</v>
      </c>
      <c r="I1467" s="14">
        <v>0.253</v>
      </c>
      <c r="J1467">
        <v>0</v>
      </c>
      <c r="L1467">
        <v>917</v>
      </c>
      <c r="M1467">
        <v>6.2923127151789105E-5</v>
      </c>
      <c r="N1467">
        <v>4.1000000000000002E-2</v>
      </c>
      <c r="O1467">
        <v>5.5E-2</v>
      </c>
      <c r="P1467">
        <v>53</v>
      </c>
      <c r="Q1467">
        <v>53</v>
      </c>
      <c r="R1467">
        <v>0.45900000000000002</v>
      </c>
      <c r="S1467">
        <v>0.51</v>
      </c>
      <c r="T1467">
        <v>3.1E-2</v>
      </c>
      <c r="U1467">
        <v>14573338</v>
      </c>
      <c r="V1467">
        <v>0.154</v>
      </c>
      <c r="W1467">
        <v>46000000</v>
      </c>
      <c r="X1467">
        <v>3.1564491264801515</v>
      </c>
      <c r="Y1467">
        <v>91000000</v>
      </c>
      <c r="Z1467">
        <v>6.244279793688996</v>
      </c>
      <c r="AA1467">
        <v>0.26300000000000001</v>
      </c>
      <c r="AB1467">
        <v>39</v>
      </c>
      <c r="AC1467">
        <v>0</v>
      </c>
      <c r="AD1467">
        <v>157</v>
      </c>
      <c r="AE1467">
        <v>1.0999999999999999E-2</v>
      </c>
      <c r="AF1467">
        <v>0.17100000000000001</v>
      </c>
    </row>
    <row r="1468" spans="1:32" ht="14.4">
      <c r="A1468" t="s">
        <v>1759</v>
      </c>
      <c r="B1468" s="7" t="s">
        <v>191</v>
      </c>
      <c r="C1468" s="8" t="s">
        <v>78</v>
      </c>
      <c r="D1468" s="9" t="s">
        <v>72</v>
      </c>
      <c r="E1468" s="13">
        <v>5398616985</v>
      </c>
      <c r="F1468">
        <v>359.57952686394168</v>
      </c>
      <c r="G1468" s="14">
        <v>8.5000000000000006E-2</v>
      </c>
      <c r="H1468" s="14">
        <v>30</v>
      </c>
      <c r="I1468" s="14">
        <v>0.246</v>
      </c>
      <c r="J1468">
        <v>0</v>
      </c>
      <c r="L1468">
        <v>957</v>
      </c>
      <c r="M1468">
        <v>6.3741807978769243E-5</v>
      </c>
      <c r="N1468">
        <v>4.1000000000000002E-2</v>
      </c>
      <c r="O1468">
        <v>5.2999999999999999E-2</v>
      </c>
      <c r="P1468">
        <v>54</v>
      </c>
      <c r="Q1468">
        <v>53</v>
      </c>
      <c r="R1468">
        <v>0.45800000000000002</v>
      </c>
      <c r="S1468">
        <v>0.51100000000000001</v>
      </c>
      <c r="T1468">
        <v>3.1E-2</v>
      </c>
      <c r="U1468">
        <v>15013694</v>
      </c>
      <c r="V1468">
        <v>0.155</v>
      </c>
      <c r="W1468">
        <v>47000000</v>
      </c>
      <c r="X1468">
        <v>3.1304754179750831</v>
      </c>
      <c r="Y1468">
        <v>93000000</v>
      </c>
      <c r="Z1468">
        <v>6.1943449759932498</v>
      </c>
      <c r="AA1468">
        <v>0.25900000000000001</v>
      </c>
      <c r="AB1468">
        <v>39</v>
      </c>
      <c r="AC1468">
        <v>0</v>
      </c>
      <c r="AD1468">
        <v>157</v>
      </c>
      <c r="AE1468">
        <v>2.3E-2</v>
      </c>
      <c r="AF1468">
        <v>0.20799999999999999</v>
      </c>
    </row>
    <row r="1469" spans="1:32" ht="14.4">
      <c r="A1469" t="s">
        <v>1760</v>
      </c>
      <c r="B1469" s="7" t="s">
        <v>191</v>
      </c>
      <c r="C1469" s="8" t="s">
        <v>78</v>
      </c>
      <c r="D1469" s="9" t="s">
        <v>73</v>
      </c>
      <c r="E1469" s="13">
        <v>5627898037</v>
      </c>
      <c r="F1469">
        <v>364.08777294381616</v>
      </c>
      <c r="G1469" s="14">
        <v>8.3000000000000004E-2</v>
      </c>
      <c r="H1469" s="14">
        <v>30</v>
      </c>
      <c r="I1469" s="14">
        <v>0.23799999999999999</v>
      </c>
      <c r="J1469">
        <v>0</v>
      </c>
      <c r="L1469">
        <v>953</v>
      </c>
      <c r="M1469">
        <v>6.1652795650223832E-5</v>
      </c>
      <c r="N1469">
        <v>0.04</v>
      </c>
      <c r="O1469">
        <v>4.9000000000000002E-2</v>
      </c>
      <c r="P1469">
        <v>54</v>
      </c>
      <c r="Q1469">
        <v>54</v>
      </c>
      <c r="R1469">
        <v>0.45600000000000002</v>
      </c>
      <c r="S1469">
        <v>0.51200000000000001</v>
      </c>
      <c r="T1469">
        <v>3.1E-2</v>
      </c>
      <c r="U1469">
        <v>15457531</v>
      </c>
      <c r="V1469">
        <v>0.157</v>
      </c>
      <c r="W1469">
        <v>39000000</v>
      </c>
      <c r="X1469">
        <v>2.5230420045736928</v>
      </c>
      <c r="Y1469">
        <v>97000000</v>
      </c>
      <c r="Z1469">
        <v>6.2752583190679028</v>
      </c>
      <c r="AA1469">
        <v>0.28999999999999998</v>
      </c>
      <c r="AB1469">
        <v>39</v>
      </c>
      <c r="AC1469">
        <v>0</v>
      </c>
      <c r="AD1469">
        <v>157</v>
      </c>
      <c r="AE1469">
        <v>3.3000000000000002E-2</v>
      </c>
      <c r="AF1469">
        <v>0.25600000000000001</v>
      </c>
    </row>
    <row r="1470" spans="1:32" ht="14.4">
      <c r="A1470" t="s">
        <v>1761</v>
      </c>
      <c r="B1470" s="7" t="s">
        <v>191</v>
      </c>
      <c r="C1470" s="8" t="s">
        <v>78</v>
      </c>
      <c r="D1470" s="9" t="s">
        <v>74</v>
      </c>
      <c r="E1470" s="13">
        <v>4240492849</v>
      </c>
      <c r="F1470">
        <v>266.58896558088924</v>
      </c>
      <c r="G1470" s="14">
        <v>9.1999999999999998E-2</v>
      </c>
      <c r="H1470" s="14">
        <v>25</v>
      </c>
      <c r="I1470" s="14">
        <v>0.32300000000000001</v>
      </c>
      <c r="J1470">
        <v>0</v>
      </c>
      <c r="L1470">
        <v>884</v>
      </c>
      <c r="M1470">
        <v>5.5574824428505031E-5</v>
      </c>
      <c r="N1470">
        <v>0.04</v>
      </c>
      <c r="O1470">
        <v>4.5999999999999999E-2</v>
      </c>
      <c r="P1470">
        <v>55</v>
      </c>
      <c r="Q1470">
        <v>55</v>
      </c>
      <c r="R1470">
        <v>0.45400000000000001</v>
      </c>
      <c r="S1470">
        <v>0.51400000000000001</v>
      </c>
      <c r="T1470">
        <v>3.1E-2</v>
      </c>
      <c r="U1470">
        <v>15906483</v>
      </c>
      <c r="V1470">
        <v>0.158</v>
      </c>
      <c r="W1470">
        <v>38000000</v>
      </c>
      <c r="X1470">
        <v>2.3889630410443341</v>
      </c>
      <c r="Y1470">
        <v>101000000</v>
      </c>
      <c r="Z1470">
        <v>6.3496122933020454</v>
      </c>
      <c r="AA1470">
        <v>0.32400000000000001</v>
      </c>
      <c r="AB1470">
        <v>40</v>
      </c>
      <c r="AC1470">
        <v>161</v>
      </c>
      <c r="AD1470">
        <v>175</v>
      </c>
      <c r="AE1470">
        <v>4.3999999999999997E-2</v>
      </c>
      <c r="AF1470">
        <v>0.29199999999999998</v>
      </c>
    </row>
    <row r="1471" spans="1:32" ht="14.4">
      <c r="A1471" t="s">
        <v>1762</v>
      </c>
      <c r="B1471" s="7" t="s">
        <v>192</v>
      </c>
      <c r="C1471" s="8" t="s">
        <v>61</v>
      </c>
      <c r="D1471" s="9" t="s">
        <v>62</v>
      </c>
      <c r="E1471" s="13">
        <v>93789473684</v>
      </c>
      <c r="F1471">
        <v>4004.5459551659978</v>
      </c>
      <c r="G1471" s="14">
        <v>0.03</v>
      </c>
      <c r="H1471" s="14">
        <v>120</v>
      </c>
      <c r="I1471" s="14">
        <v>7.6999999999999999E-2</v>
      </c>
      <c r="J1471">
        <v>0</v>
      </c>
      <c r="L1471">
        <v>0</v>
      </c>
      <c r="N1471">
        <v>2.3E-2</v>
      </c>
      <c r="O1471">
        <v>8.9999999999999993E-3</v>
      </c>
      <c r="P1471">
        <v>75</v>
      </c>
      <c r="Q1471">
        <v>71</v>
      </c>
      <c r="R1471">
        <v>0.33300000000000002</v>
      </c>
      <c r="S1471">
        <v>0.628</v>
      </c>
      <c r="T1471">
        <v>3.7999999999999999E-2</v>
      </c>
      <c r="U1471">
        <v>23420751</v>
      </c>
      <c r="V1471">
        <v>0.62</v>
      </c>
      <c r="W1471">
        <v>5873000000</v>
      </c>
      <c r="X1471">
        <v>250.76053282834525</v>
      </c>
      <c r="Y1471">
        <v>2543000000</v>
      </c>
      <c r="Z1471">
        <v>108.57892644006164</v>
      </c>
      <c r="AA1471">
        <v>0</v>
      </c>
      <c r="AB1471">
        <v>0</v>
      </c>
      <c r="AC1471">
        <v>0</v>
      </c>
      <c r="AD1471">
        <v>0</v>
      </c>
      <c r="AE1471">
        <v>0.214</v>
      </c>
      <c r="AF1471">
        <v>0.219</v>
      </c>
    </row>
    <row r="1472" spans="1:32" ht="14.4">
      <c r="A1472" t="s">
        <v>1763</v>
      </c>
      <c r="B1472" s="7" t="s">
        <v>192</v>
      </c>
      <c r="C1472" s="8" t="s">
        <v>61</v>
      </c>
      <c r="D1472" s="9" t="s">
        <v>63</v>
      </c>
      <c r="E1472" s="13">
        <v>92783947368</v>
      </c>
      <c r="F1472">
        <v>3877.9966518070787</v>
      </c>
      <c r="G1472" s="14">
        <v>3.3000000000000002E-2</v>
      </c>
      <c r="H1472" s="14">
        <v>130</v>
      </c>
      <c r="I1472" s="14">
        <v>7.0999999999999994E-2</v>
      </c>
      <c r="J1472">
        <v>75907</v>
      </c>
      <c r="K1472">
        <v>3.1726079801412221E-3</v>
      </c>
      <c r="L1472">
        <v>0</v>
      </c>
      <c r="N1472">
        <v>2.1999999999999999E-2</v>
      </c>
      <c r="O1472">
        <v>8.0000000000000002E-3</v>
      </c>
      <c r="P1472">
        <v>75</v>
      </c>
      <c r="Q1472">
        <v>71</v>
      </c>
      <c r="R1472">
        <v>0.32700000000000001</v>
      </c>
      <c r="S1472">
        <v>0.63400000000000001</v>
      </c>
      <c r="T1472">
        <v>3.9E-2</v>
      </c>
      <c r="U1472">
        <v>23925742</v>
      </c>
      <c r="V1472">
        <v>0.629</v>
      </c>
      <c r="W1472">
        <v>7627000000</v>
      </c>
      <c r="X1472">
        <v>318.77799233979869</v>
      </c>
      <c r="Y1472">
        <v>3391000000</v>
      </c>
      <c r="Z1472">
        <v>141.73019169060672</v>
      </c>
      <c r="AA1472">
        <v>0</v>
      </c>
      <c r="AB1472">
        <v>0</v>
      </c>
      <c r="AC1472">
        <v>0</v>
      </c>
      <c r="AD1472">
        <v>0</v>
      </c>
      <c r="AE1472">
        <v>0.26700000000000002</v>
      </c>
      <c r="AF1472">
        <v>0.309</v>
      </c>
    </row>
    <row r="1473" spans="1:32" ht="14.4">
      <c r="A1473" t="s">
        <v>1764</v>
      </c>
      <c r="B1473" s="7" t="s">
        <v>192</v>
      </c>
      <c r="C1473" s="8" t="s">
        <v>61</v>
      </c>
      <c r="D1473" s="9" t="s">
        <v>64</v>
      </c>
      <c r="E1473" s="13">
        <v>101000000000</v>
      </c>
      <c r="F1473">
        <v>4137.0053283399811</v>
      </c>
      <c r="G1473" s="14">
        <v>3.3000000000000002E-2</v>
      </c>
      <c r="H1473" s="14">
        <v>138</v>
      </c>
      <c r="I1473" s="14">
        <v>6.5000000000000002E-2</v>
      </c>
      <c r="J1473">
        <v>72645</v>
      </c>
      <c r="K1473">
        <v>2.9755718027451284E-3</v>
      </c>
      <c r="L1473">
        <v>216804</v>
      </c>
      <c r="M1473">
        <v>8.8803891406477355E-3</v>
      </c>
      <c r="N1473">
        <v>2.1000000000000001E-2</v>
      </c>
      <c r="O1473">
        <v>8.0000000000000002E-3</v>
      </c>
      <c r="P1473">
        <v>75</v>
      </c>
      <c r="Q1473">
        <v>71</v>
      </c>
      <c r="R1473">
        <v>0.32100000000000001</v>
      </c>
      <c r="S1473">
        <v>0.63900000000000001</v>
      </c>
      <c r="T1473">
        <v>0.04</v>
      </c>
      <c r="U1473">
        <v>24413795</v>
      </c>
      <c r="V1473">
        <v>0.63900000000000001</v>
      </c>
      <c r="W1473">
        <v>8084000000</v>
      </c>
      <c r="X1473">
        <v>331.12426806238028</v>
      </c>
      <c r="Y1473">
        <v>3330000000</v>
      </c>
      <c r="Z1473">
        <v>136.39829448883305</v>
      </c>
      <c r="AA1473">
        <v>0</v>
      </c>
      <c r="AB1473">
        <v>0</v>
      </c>
      <c r="AC1473">
        <v>0</v>
      </c>
      <c r="AD1473">
        <v>0</v>
      </c>
      <c r="AE1473">
        <v>0.32300000000000001</v>
      </c>
      <c r="AF1473">
        <v>0.371</v>
      </c>
    </row>
    <row r="1474" spans="1:32" ht="14.4">
      <c r="A1474" t="s">
        <v>1765</v>
      </c>
      <c r="B1474" s="7" t="s">
        <v>192</v>
      </c>
      <c r="C1474" s="8" t="s">
        <v>61</v>
      </c>
      <c r="D1474" s="9" t="s">
        <v>65</v>
      </c>
      <c r="E1474" s="13">
        <v>110000000000</v>
      </c>
      <c r="F1474">
        <v>4419.3294398773132</v>
      </c>
      <c r="G1474" s="14">
        <v>3.9E-2</v>
      </c>
      <c r="H1474" s="14">
        <v>172</v>
      </c>
      <c r="I1474" s="14">
        <v>6.3E-2</v>
      </c>
      <c r="J1474">
        <v>69858</v>
      </c>
      <c r="K1474">
        <v>2.8065956000995393E-3</v>
      </c>
      <c r="L1474">
        <v>203882</v>
      </c>
      <c r="M1474">
        <v>8.1911065896460578E-3</v>
      </c>
      <c r="N1474">
        <v>0.02</v>
      </c>
      <c r="O1474">
        <v>7.0000000000000001E-3</v>
      </c>
      <c r="P1474">
        <v>76</v>
      </c>
      <c r="Q1474">
        <v>71</v>
      </c>
      <c r="R1474">
        <v>0.315</v>
      </c>
      <c r="S1474">
        <v>0.64400000000000002</v>
      </c>
      <c r="T1474">
        <v>4.2000000000000003E-2</v>
      </c>
      <c r="U1474">
        <v>24890654</v>
      </c>
      <c r="V1474">
        <v>0.64800000000000002</v>
      </c>
      <c r="W1474">
        <v>6799000000</v>
      </c>
      <c r="X1474">
        <v>273.15473510659865</v>
      </c>
      <c r="Y1474">
        <v>3401000000</v>
      </c>
      <c r="Z1474">
        <v>136.63763113657038</v>
      </c>
      <c r="AA1474">
        <v>0</v>
      </c>
      <c r="AB1474">
        <v>37</v>
      </c>
      <c r="AC1474">
        <v>0</v>
      </c>
      <c r="AD1474">
        <v>0</v>
      </c>
      <c r="AE1474">
        <v>0.35</v>
      </c>
      <c r="AF1474">
        <v>0.44700000000000001</v>
      </c>
    </row>
    <row r="1475" spans="1:32" ht="14.4">
      <c r="A1475" t="s">
        <v>1766</v>
      </c>
      <c r="B1475" s="7" t="s">
        <v>192</v>
      </c>
      <c r="C1475" s="8" t="s">
        <v>61</v>
      </c>
      <c r="D1475" s="9" t="s">
        <v>66</v>
      </c>
      <c r="E1475" s="13">
        <v>125000000000</v>
      </c>
      <c r="F1475">
        <v>4928.0331718922807</v>
      </c>
      <c r="G1475" s="14">
        <v>3.6999999999999998E-2</v>
      </c>
      <c r="H1475" s="14">
        <v>181</v>
      </c>
      <c r="I1475" s="14">
        <v>0.06</v>
      </c>
      <c r="J1475">
        <v>73006</v>
      </c>
      <c r="K1475">
        <v>2.8782079179773428E-3</v>
      </c>
      <c r="L1475">
        <v>213221</v>
      </c>
      <c r="M1475">
        <v>8.4060812875523527E-3</v>
      </c>
      <c r="N1475">
        <v>1.9E-2</v>
      </c>
      <c r="O1475">
        <v>7.0000000000000001E-3</v>
      </c>
      <c r="P1475">
        <v>76</v>
      </c>
      <c r="Q1475">
        <v>71</v>
      </c>
      <c r="R1475">
        <v>0.308</v>
      </c>
      <c r="S1475">
        <v>0.64900000000000002</v>
      </c>
      <c r="T1475">
        <v>4.2999999999999997E-2</v>
      </c>
      <c r="U1475">
        <v>25365089</v>
      </c>
      <c r="V1475">
        <v>0.65700000000000003</v>
      </c>
      <c r="W1475">
        <v>9183000000</v>
      </c>
      <c r="X1475">
        <v>362.03302893989451</v>
      </c>
      <c r="Y1475">
        <v>3822000000</v>
      </c>
      <c r="Z1475">
        <v>150.67954226377839</v>
      </c>
      <c r="AA1475">
        <v>0</v>
      </c>
      <c r="AB1475">
        <v>37</v>
      </c>
      <c r="AC1475">
        <v>0</v>
      </c>
      <c r="AD1475">
        <v>0</v>
      </c>
      <c r="AE1475">
        <v>0.42299999999999999</v>
      </c>
      <c r="AF1475">
        <v>0.57599999999999996</v>
      </c>
    </row>
    <row r="1476" spans="1:32" ht="14.4">
      <c r="A1476" t="s">
        <v>1767</v>
      </c>
      <c r="B1476" s="7" t="s">
        <v>192</v>
      </c>
      <c r="C1476" s="8" t="s">
        <v>61</v>
      </c>
      <c r="D1476" s="9" t="s">
        <v>67</v>
      </c>
      <c r="E1476" s="13">
        <v>144000000000</v>
      </c>
      <c r="F1476">
        <v>5572.0080270966746</v>
      </c>
      <c r="G1476" s="14">
        <v>3.2000000000000001E-2</v>
      </c>
      <c r="H1476" s="14">
        <v>179</v>
      </c>
      <c r="I1476" s="14">
        <v>0.06</v>
      </c>
      <c r="J1476">
        <v>73006</v>
      </c>
      <c r="K1476">
        <v>2.8249306807376379E-3</v>
      </c>
      <c r="L1476">
        <v>213221</v>
      </c>
      <c r="M1476">
        <v>8.2504800246220849E-3</v>
      </c>
      <c r="N1476">
        <v>1.9E-2</v>
      </c>
      <c r="O1476">
        <v>7.0000000000000001E-3</v>
      </c>
      <c r="P1476">
        <v>76</v>
      </c>
      <c r="Q1476">
        <v>72</v>
      </c>
      <c r="R1476">
        <v>0.30199999999999999</v>
      </c>
      <c r="S1476">
        <v>0.65400000000000003</v>
      </c>
      <c r="T1476">
        <v>4.3999999999999997E-2</v>
      </c>
      <c r="U1476">
        <v>25843466</v>
      </c>
      <c r="V1476">
        <v>0.66600000000000004</v>
      </c>
      <c r="W1476">
        <v>10389000000</v>
      </c>
      <c r="X1476">
        <v>401.9971624549122</v>
      </c>
      <c r="Y1476">
        <v>4339000000</v>
      </c>
      <c r="Z1476">
        <v>167.8954363164755</v>
      </c>
      <c r="AA1476">
        <v>0.36</v>
      </c>
      <c r="AB1476">
        <v>37</v>
      </c>
      <c r="AC1476">
        <v>0</v>
      </c>
      <c r="AD1476">
        <v>190</v>
      </c>
      <c r="AE1476">
        <v>0.48599999999999999</v>
      </c>
      <c r="AF1476">
        <v>0.75600000000000001</v>
      </c>
    </row>
    <row r="1477" spans="1:32" ht="14.4">
      <c r="A1477" t="s">
        <v>1768</v>
      </c>
      <c r="B1477" s="7" t="s">
        <v>192</v>
      </c>
      <c r="C1477" s="8" t="s">
        <v>61</v>
      </c>
      <c r="D1477" s="9" t="s">
        <v>68</v>
      </c>
      <c r="E1477" s="13">
        <v>163000000000</v>
      </c>
      <c r="F1477">
        <v>6191.339432853556</v>
      </c>
      <c r="G1477" s="14">
        <v>3.5999999999999997E-2</v>
      </c>
      <c r="H1477" s="14">
        <v>222</v>
      </c>
      <c r="I1477" s="14">
        <v>6.5000000000000002E-2</v>
      </c>
      <c r="J1477">
        <v>58691</v>
      </c>
      <c r="K1477">
        <v>2.2293000162798044E-3</v>
      </c>
      <c r="L1477">
        <v>167333</v>
      </c>
      <c r="M1477">
        <v>6.3559227074704546E-3</v>
      </c>
      <c r="N1477">
        <v>1.7999999999999999E-2</v>
      </c>
      <c r="O1477">
        <v>7.0000000000000001E-3</v>
      </c>
      <c r="P1477">
        <v>76</v>
      </c>
      <c r="Q1477">
        <v>72</v>
      </c>
      <c r="R1477">
        <v>0.29699999999999999</v>
      </c>
      <c r="S1477">
        <v>0.65900000000000003</v>
      </c>
      <c r="T1477">
        <v>4.4999999999999998E-2</v>
      </c>
      <c r="U1477">
        <v>26327098</v>
      </c>
      <c r="V1477">
        <v>0.67500000000000004</v>
      </c>
      <c r="W1477">
        <v>12280000000</v>
      </c>
      <c r="X1477">
        <v>466.43955972663605</v>
      </c>
      <c r="Y1477">
        <v>5085000000</v>
      </c>
      <c r="Z1477">
        <v>193.14700009852967</v>
      </c>
      <c r="AA1477">
        <v>0.36</v>
      </c>
      <c r="AB1477">
        <v>37</v>
      </c>
      <c r="AC1477">
        <v>0</v>
      </c>
      <c r="AD1477">
        <v>190</v>
      </c>
      <c r="AE1477">
        <v>0.51600000000000001</v>
      </c>
      <c r="AF1477">
        <v>0.73899999999999999</v>
      </c>
    </row>
    <row r="1478" spans="1:32" ht="14.4">
      <c r="A1478" t="s">
        <v>1769</v>
      </c>
      <c r="B1478" s="7" t="s">
        <v>192</v>
      </c>
      <c r="C1478" s="8" t="s">
        <v>61</v>
      </c>
      <c r="D1478" s="9" t="s">
        <v>69</v>
      </c>
      <c r="E1478" s="13">
        <v>194000000000</v>
      </c>
      <c r="F1478">
        <v>7235.0753169475784</v>
      </c>
      <c r="G1478" s="14">
        <v>3.5000000000000003E-2</v>
      </c>
      <c r="H1478" s="14">
        <v>256</v>
      </c>
      <c r="I1478" s="14">
        <v>6.4000000000000001E-2</v>
      </c>
      <c r="J1478">
        <v>69970</v>
      </c>
      <c r="K1478">
        <v>2.6094753604475364E-3</v>
      </c>
      <c r="L1478">
        <v>205308</v>
      </c>
      <c r="M1478">
        <v>7.6567981606797597E-3</v>
      </c>
      <c r="N1478">
        <v>1.7999999999999999E-2</v>
      </c>
      <c r="O1478">
        <v>7.0000000000000001E-3</v>
      </c>
      <c r="P1478">
        <v>76</v>
      </c>
      <c r="Q1478">
        <v>72</v>
      </c>
      <c r="R1478">
        <v>0.29199999999999998</v>
      </c>
      <c r="S1478">
        <v>0.66300000000000003</v>
      </c>
      <c r="T1478">
        <v>4.4999999999999998E-2</v>
      </c>
      <c r="U1478">
        <v>26813819</v>
      </c>
      <c r="V1478">
        <v>0.68400000000000005</v>
      </c>
      <c r="W1478">
        <v>17948000000</v>
      </c>
      <c r="X1478">
        <v>669.35634942564502</v>
      </c>
      <c r="Y1478">
        <v>6600000000</v>
      </c>
      <c r="Z1478">
        <v>246.14173758687639</v>
      </c>
      <c r="AA1478">
        <v>0.36</v>
      </c>
      <c r="AB1478">
        <v>31</v>
      </c>
      <c r="AC1478">
        <v>0</v>
      </c>
      <c r="AD1478">
        <v>166</v>
      </c>
      <c r="AE1478">
        <v>0.55700000000000005</v>
      </c>
      <c r="AF1478">
        <v>0.871</v>
      </c>
    </row>
    <row r="1479" spans="1:32" ht="14.4">
      <c r="A1479" t="s">
        <v>1770</v>
      </c>
      <c r="B1479" s="7" t="s">
        <v>192</v>
      </c>
      <c r="C1479" s="8" t="s">
        <v>61</v>
      </c>
      <c r="D1479" s="9" t="s">
        <v>70</v>
      </c>
      <c r="E1479" s="13">
        <v>231000000000</v>
      </c>
      <c r="F1479">
        <v>8460.8107698282947</v>
      </c>
      <c r="G1479" s="14">
        <v>3.4000000000000002E-2</v>
      </c>
      <c r="H1479" s="14">
        <v>288</v>
      </c>
      <c r="I1479" s="14">
        <v>6.0999999999999999E-2</v>
      </c>
      <c r="J1479">
        <v>69970</v>
      </c>
      <c r="K1479">
        <v>2.5627832448696353E-3</v>
      </c>
      <c r="L1479">
        <v>205308</v>
      </c>
      <c r="M1479">
        <v>7.519792803168431E-3</v>
      </c>
      <c r="N1479">
        <v>1.7999999999999999E-2</v>
      </c>
      <c r="O1479">
        <v>7.0000000000000001E-3</v>
      </c>
      <c r="P1479">
        <v>77</v>
      </c>
      <c r="Q1479">
        <v>72</v>
      </c>
      <c r="R1479">
        <v>0.28699999999999998</v>
      </c>
      <c r="S1479">
        <v>0.66700000000000004</v>
      </c>
      <c r="T1479">
        <v>4.5999999999999999E-2</v>
      </c>
      <c r="U1479">
        <v>27302348</v>
      </c>
      <c r="V1479">
        <v>0.69199999999999995</v>
      </c>
      <c r="W1479">
        <v>18553000000</v>
      </c>
      <c r="X1479">
        <v>679.5386242970751</v>
      </c>
      <c r="Y1479">
        <v>7724000000</v>
      </c>
      <c r="Z1479">
        <v>282.9060709357305</v>
      </c>
      <c r="AA1479">
        <v>0.34499999999999997</v>
      </c>
      <c r="AB1479">
        <v>20</v>
      </c>
      <c r="AC1479">
        <v>0</v>
      </c>
      <c r="AD1479">
        <v>145</v>
      </c>
      <c r="AE1479">
        <v>0.55800000000000005</v>
      </c>
      <c r="AF1479">
        <v>1.0149999999999999</v>
      </c>
    </row>
    <row r="1480" spans="1:32" ht="14.4">
      <c r="A1480" t="s">
        <v>1771</v>
      </c>
      <c r="B1480" s="7" t="s">
        <v>192</v>
      </c>
      <c r="C1480" s="8" t="s">
        <v>61</v>
      </c>
      <c r="D1480" s="9" t="s">
        <v>71</v>
      </c>
      <c r="E1480" s="13">
        <v>202000000000</v>
      </c>
      <c r="F1480">
        <v>7268.7169822129454</v>
      </c>
      <c r="G1480" s="14">
        <v>3.9E-2</v>
      </c>
      <c r="H1480" s="14">
        <v>285</v>
      </c>
      <c r="I1480" s="14">
        <v>5.0999999999999997E-2</v>
      </c>
      <c r="J1480">
        <v>63507</v>
      </c>
      <c r="K1480">
        <v>2.285219848462364E-3</v>
      </c>
      <c r="L1480">
        <v>177373</v>
      </c>
      <c r="M1480">
        <v>6.3825452340893901E-3</v>
      </c>
      <c r="N1480">
        <v>1.7999999999999999E-2</v>
      </c>
      <c r="O1480">
        <v>7.0000000000000001E-3</v>
      </c>
      <c r="P1480">
        <v>77</v>
      </c>
      <c r="Q1480">
        <v>72</v>
      </c>
      <c r="R1480">
        <v>0.28199999999999997</v>
      </c>
      <c r="S1480">
        <v>0.67100000000000004</v>
      </c>
      <c r="T1480">
        <v>4.7E-2</v>
      </c>
      <c r="U1480">
        <v>27790324</v>
      </c>
      <c r="V1480">
        <v>0.70099999999999996</v>
      </c>
      <c r="W1480">
        <v>17231000000</v>
      </c>
      <c r="X1480">
        <v>620.03595208173897</v>
      </c>
      <c r="Y1480">
        <v>7196000000</v>
      </c>
      <c r="Z1480">
        <v>258.93904655447704</v>
      </c>
      <c r="AA1480">
        <v>0.34200000000000003</v>
      </c>
      <c r="AB1480">
        <v>18</v>
      </c>
      <c r="AC1480">
        <v>0</v>
      </c>
      <c r="AD1480">
        <v>145</v>
      </c>
      <c r="AE1480">
        <v>0.55900000000000005</v>
      </c>
      <c r="AF1480">
        <v>1.085</v>
      </c>
    </row>
    <row r="1481" spans="1:32" ht="14.4">
      <c r="A1481" t="s">
        <v>1772</v>
      </c>
      <c r="B1481" s="7" t="s">
        <v>192</v>
      </c>
      <c r="C1481" s="8" t="s">
        <v>61</v>
      </c>
      <c r="D1481" s="9" t="s">
        <v>72</v>
      </c>
      <c r="E1481" s="13">
        <v>248000000000</v>
      </c>
      <c r="F1481">
        <v>8770.7401036963183</v>
      </c>
      <c r="G1481" s="14">
        <v>0.04</v>
      </c>
      <c r="H1481" s="14">
        <v>345</v>
      </c>
      <c r="I1481" s="14">
        <v>0.05</v>
      </c>
      <c r="J1481">
        <v>54619</v>
      </c>
      <c r="K1481">
        <v>1.9316494101765695E-3</v>
      </c>
      <c r="L1481">
        <v>160266</v>
      </c>
      <c r="M1481">
        <v>5.6679493284636862E-3</v>
      </c>
      <c r="N1481">
        <v>1.7999999999999999E-2</v>
      </c>
      <c r="O1481">
        <v>7.0000000000000001E-3</v>
      </c>
      <c r="P1481">
        <v>77</v>
      </c>
      <c r="Q1481">
        <v>72</v>
      </c>
      <c r="R1481">
        <v>0.27700000000000002</v>
      </c>
      <c r="S1481">
        <v>0.67500000000000004</v>
      </c>
      <c r="T1481">
        <v>4.8000000000000001E-2</v>
      </c>
      <c r="U1481">
        <v>28275835</v>
      </c>
      <c r="V1481">
        <v>0.70899999999999996</v>
      </c>
      <c r="W1481">
        <v>18152000000</v>
      </c>
      <c r="X1481">
        <v>641.96159017054674</v>
      </c>
      <c r="Y1481">
        <v>8324000000</v>
      </c>
      <c r="Z1481">
        <v>294.38564767406513</v>
      </c>
      <c r="AA1481">
        <v>0.33700000000000002</v>
      </c>
      <c r="AB1481">
        <v>17</v>
      </c>
      <c r="AC1481">
        <v>0</v>
      </c>
      <c r="AD1481">
        <v>145</v>
      </c>
      <c r="AE1481">
        <v>0.56299999999999994</v>
      </c>
      <c r="AF1481">
        <v>1.1970000000000001</v>
      </c>
    </row>
    <row r="1482" spans="1:32" ht="14.4">
      <c r="A1482" t="s">
        <v>1773</v>
      </c>
      <c r="B1482" s="7" t="s">
        <v>192</v>
      </c>
      <c r="C1482" s="8" t="s">
        <v>61</v>
      </c>
      <c r="D1482" s="9" t="s">
        <v>73</v>
      </c>
      <c r="E1482" s="13">
        <v>289000000000</v>
      </c>
      <c r="F1482">
        <v>10049.039311841789</v>
      </c>
      <c r="G1482" s="14">
        <v>3.7999999999999999E-2</v>
      </c>
      <c r="H1482" s="14">
        <v>384</v>
      </c>
      <c r="I1482" s="14">
        <v>4.9000000000000002E-2</v>
      </c>
      <c r="J1482">
        <v>63715</v>
      </c>
      <c r="K1482">
        <v>2.2154828365190293E-3</v>
      </c>
      <c r="L1482">
        <v>170648</v>
      </c>
      <c r="M1482">
        <v>5.9337316971874651E-3</v>
      </c>
      <c r="N1482">
        <v>1.7999999999999999E-2</v>
      </c>
      <c r="O1482">
        <v>7.0000000000000001E-3</v>
      </c>
      <c r="P1482">
        <v>77</v>
      </c>
      <c r="Q1482">
        <v>72</v>
      </c>
      <c r="R1482">
        <v>0.27200000000000002</v>
      </c>
      <c r="S1482">
        <v>0.67800000000000005</v>
      </c>
      <c r="T1482">
        <v>0.05</v>
      </c>
      <c r="U1482">
        <v>28758968</v>
      </c>
      <c r="V1482">
        <v>0.71699999999999997</v>
      </c>
      <c r="W1482">
        <v>19649000000</v>
      </c>
      <c r="X1482">
        <v>683.23035791826749</v>
      </c>
      <c r="Y1482">
        <v>10180000000</v>
      </c>
      <c r="Z1482">
        <v>353.97654046556886</v>
      </c>
      <c r="AA1482">
        <v>0.34</v>
      </c>
      <c r="AB1482">
        <v>6</v>
      </c>
      <c r="AC1482">
        <v>0</v>
      </c>
      <c r="AD1482">
        <v>133</v>
      </c>
      <c r="AE1482">
        <v>0.61</v>
      </c>
      <c r="AF1482">
        <v>1.2749999999999999</v>
      </c>
    </row>
    <row r="1483" spans="1:32" ht="14.4">
      <c r="A1483" t="s">
        <v>1774</v>
      </c>
      <c r="B1483" s="7" t="s">
        <v>192</v>
      </c>
      <c r="C1483" s="8" t="s">
        <v>61</v>
      </c>
      <c r="D1483" s="9" t="s">
        <v>74</v>
      </c>
      <c r="E1483" s="13">
        <v>305000000000</v>
      </c>
      <c r="F1483">
        <v>10430.942594350527</v>
      </c>
      <c r="G1483" s="14">
        <v>3.9E-2</v>
      </c>
      <c r="H1483" s="14">
        <v>410</v>
      </c>
      <c r="I1483" s="14">
        <v>4.8000000000000001E-2</v>
      </c>
      <c r="J1483">
        <v>51009</v>
      </c>
      <c r="K1483">
        <v>1.7444981993286097E-3</v>
      </c>
      <c r="L1483">
        <v>135129</v>
      </c>
      <c r="M1483">
        <v>4.6213863666622699E-3</v>
      </c>
      <c r="N1483">
        <v>1.7999999999999999E-2</v>
      </c>
      <c r="O1483">
        <v>7.0000000000000001E-3</v>
      </c>
      <c r="P1483">
        <v>77</v>
      </c>
      <c r="Q1483">
        <v>73</v>
      </c>
      <c r="R1483">
        <v>0.26700000000000002</v>
      </c>
      <c r="S1483">
        <v>0.68200000000000005</v>
      </c>
      <c r="T1483">
        <v>5.1999999999999998E-2</v>
      </c>
      <c r="U1483">
        <v>29239927</v>
      </c>
      <c r="V1483">
        <v>0.72499999999999998</v>
      </c>
      <c r="W1483">
        <v>20251000000</v>
      </c>
      <c r="X1483">
        <v>692.58038845309022</v>
      </c>
      <c r="Y1483">
        <v>11545000000</v>
      </c>
      <c r="Z1483">
        <v>394.83682705500598</v>
      </c>
      <c r="AA1483">
        <v>0.245</v>
      </c>
      <c r="AB1483">
        <v>6</v>
      </c>
      <c r="AC1483">
        <v>8</v>
      </c>
      <c r="AD1483">
        <v>133</v>
      </c>
      <c r="AE1483">
        <v>0.65800000000000003</v>
      </c>
      <c r="AF1483">
        <v>1.413</v>
      </c>
    </row>
    <row r="1484" spans="1:32" ht="14.4">
      <c r="A1484" t="s">
        <v>1775</v>
      </c>
      <c r="B1484" s="7" t="s">
        <v>193</v>
      </c>
      <c r="C1484" s="8" t="s">
        <v>61</v>
      </c>
      <c r="D1484" s="9" t="s">
        <v>62</v>
      </c>
      <c r="E1484" s="13">
        <v>624337144</v>
      </c>
      <c r="F1484">
        <v>2289.0874039854075</v>
      </c>
      <c r="G1484" s="14">
        <v>7.0999999999999994E-2</v>
      </c>
      <c r="H1484" s="14">
        <v>162</v>
      </c>
      <c r="I1484" s="14">
        <v>0.13</v>
      </c>
      <c r="J1484">
        <v>0</v>
      </c>
      <c r="L1484">
        <v>0</v>
      </c>
      <c r="N1484">
        <v>2.5000000000000001E-2</v>
      </c>
      <c r="O1484">
        <v>3.5000000000000003E-2</v>
      </c>
      <c r="P1484">
        <v>70</v>
      </c>
      <c r="Q1484">
        <v>69</v>
      </c>
      <c r="R1484">
        <v>0.41299999999999998</v>
      </c>
      <c r="S1484">
        <v>0.54900000000000004</v>
      </c>
      <c r="T1484">
        <v>3.7999999999999999E-2</v>
      </c>
      <c r="U1484">
        <v>272745</v>
      </c>
      <c r="V1484">
        <v>0.27700000000000002</v>
      </c>
      <c r="W1484">
        <v>321000000</v>
      </c>
      <c r="X1484">
        <v>1176.9234999725018</v>
      </c>
      <c r="Y1484">
        <v>60000000</v>
      </c>
      <c r="Z1484">
        <v>219.98570092943959</v>
      </c>
      <c r="AA1484">
        <v>0</v>
      </c>
      <c r="AB1484">
        <v>0</v>
      </c>
      <c r="AC1484">
        <v>0</v>
      </c>
      <c r="AD1484">
        <v>0</v>
      </c>
      <c r="AE1484">
        <v>2.1999999999999999E-2</v>
      </c>
      <c r="AF1484">
        <v>2.8000000000000001E-2</v>
      </c>
    </row>
    <row r="1485" spans="1:32" ht="14.4">
      <c r="A1485" t="s">
        <v>1776</v>
      </c>
      <c r="B1485" s="7" t="s">
        <v>193</v>
      </c>
      <c r="C1485" s="8" t="s">
        <v>61</v>
      </c>
      <c r="D1485" s="9" t="s">
        <v>63</v>
      </c>
      <c r="E1485" s="13">
        <v>802442810</v>
      </c>
      <c r="F1485">
        <v>2888.3031044722397</v>
      </c>
      <c r="G1485" s="14">
        <v>5.2999999999999999E-2</v>
      </c>
      <c r="H1485" s="14">
        <v>153</v>
      </c>
      <c r="I1485" s="14">
        <v>0.13</v>
      </c>
      <c r="J1485">
        <v>0</v>
      </c>
      <c r="L1485">
        <v>0</v>
      </c>
      <c r="N1485">
        <v>2.3E-2</v>
      </c>
      <c r="O1485">
        <v>3.2000000000000001E-2</v>
      </c>
      <c r="P1485">
        <v>72</v>
      </c>
      <c r="Q1485">
        <v>70</v>
      </c>
      <c r="R1485">
        <v>0.39900000000000002</v>
      </c>
      <c r="S1485">
        <v>0.56100000000000005</v>
      </c>
      <c r="T1485">
        <v>3.9E-2</v>
      </c>
      <c r="U1485">
        <v>277825</v>
      </c>
      <c r="V1485">
        <v>0.28899999999999998</v>
      </c>
      <c r="W1485">
        <v>327000000</v>
      </c>
      <c r="X1485">
        <v>1176.9999100152975</v>
      </c>
      <c r="Y1485">
        <v>59000000</v>
      </c>
      <c r="Z1485">
        <v>212.36389813731665</v>
      </c>
      <c r="AA1485">
        <v>0</v>
      </c>
      <c r="AB1485">
        <v>0</v>
      </c>
      <c r="AC1485">
        <v>0</v>
      </c>
      <c r="AD1485">
        <v>0</v>
      </c>
      <c r="AE1485">
        <v>3.5999999999999997E-2</v>
      </c>
      <c r="AF1485">
        <v>6.8000000000000005E-2</v>
      </c>
    </row>
    <row r="1486" spans="1:32" ht="14.4">
      <c r="A1486" t="s">
        <v>1777</v>
      </c>
      <c r="B1486" s="7" t="s">
        <v>193</v>
      </c>
      <c r="C1486" s="8" t="s">
        <v>61</v>
      </c>
      <c r="D1486" s="9" t="s">
        <v>64</v>
      </c>
      <c r="E1486" s="13">
        <v>828240882</v>
      </c>
      <c r="F1486">
        <v>2929.3064090003995</v>
      </c>
      <c r="G1486" s="14">
        <v>5.1999999999999998E-2</v>
      </c>
      <c r="H1486" s="14">
        <v>152</v>
      </c>
      <c r="I1486" s="14">
        <v>0.13500000000000001</v>
      </c>
      <c r="J1486">
        <v>0</v>
      </c>
      <c r="L1486">
        <v>1074</v>
      </c>
      <c r="M1486">
        <v>3.7985025270298469E-3</v>
      </c>
      <c r="N1486">
        <v>2.1999999999999999E-2</v>
      </c>
      <c r="O1486">
        <v>2.8000000000000001E-2</v>
      </c>
      <c r="P1486">
        <v>73</v>
      </c>
      <c r="Q1486">
        <v>70</v>
      </c>
      <c r="R1486">
        <v>0.38500000000000001</v>
      </c>
      <c r="S1486">
        <v>0.57399999999999995</v>
      </c>
      <c r="T1486">
        <v>4.1000000000000002E-2</v>
      </c>
      <c r="U1486">
        <v>282743</v>
      </c>
      <c r="V1486">
        <v>0.3</v>
      </c>
      <c r="W1486">
        <v>337000000</v>
      </c>
      <c r="X1486">
        <v>1191.8951132300358</v>
      </c>
      <c r="Y1486">
        <v>60000000</v>
      </c>
      <c r="Z1486">
        <v>212.20684508546631</v>
      </c>
      <c r="AA1486">
        <v>0</v>
      </c>
      <c r="AB1486">
        <v>0</v>
      </c>
      <c r="AC1486">
        <v>0</v>
      </c>
      <c r="AD1486">
        <v>0</v>
      </c>
      <c r="AE1486">
        <v>5.2999999999999999E-2</v>
      </c>
      <c r="AF1486">
        <v>0.14799999999999999</v>
      </c>
    </row>
    <row r="1487" spans="1:32" ht="14.4">
      <c r="A1487" t="s">
        <v>1778</v>
      </c>
      <c r="B1487" s="7" t="s">
        <v>193</v>
      </c>
      <c r="C1487" s="8" t="s">
        <v>61</v>
      </c>
      <c r="D1487" s="9" t="s">
        <v>65</v>
      </c>
      <c r="E1487" s="13">
        <v>949867662</v>
      </c>
      <c r="F1487">
        <v>3302.8076455002538</v>
      </c>
      <c r="G1487" s="14">
        <v>0.06</v>
      </c>
      <c r="H1487" s="14">
        <v>199</v>
      </c>
      <c r="I1487" s="14">
        <v>0.14000000000000001</v>
      </c>
      <c r="J1487">
        <v>0</v>
      </c>
      <c r="L1487">
        <v>1067</v>
      </c>
      <c r="M1487">
        <v>3.7100913092762713E-3</v>
      </c>
      <c r="N1487">
        <v>2.1999999999999999E-2</v>
      </c>
      <c r="O1487">
        <v>2.5000000000000001E-2</v>
      </c>
      <c r="P1487">
        <v>74</v>
      </c>
      <c r="Q1487">
        <v>71</v>
      </c>
      <c r="R1487">
        <v>0.37</v>
      </c>
      <c r="S1487">
        <v>0.58699999999999997</v>
      </c>
      <c r="T1487">
        <v>4.2999999999999997E-2</v>
      </c>
      <c r="U1487">
        <v>287594</v>
      </c>
      <c r="V1487">
        <v>0.313</v>
      </c>
      <c r="W1487">
        <v>402000000</v>
      </c>
      <c r="X1487">
        <v>1397.8038484808446</v>
      </c>
      <c r="Y1487">
        <v>60000000</v>
      </c>
      <c r="Z1487">
        <v>208.62744007176784</v>
      </c>
      <c r="AA1487">
        <v>0</v>
      </c>
      <c r="AB1487">
        <v>13</v>
      </c>
      <c r="AC1487">
        <v>0</v>
      </c>
      <c r="AD1487">
        <v>0</v>
      </c>
      <c r="AE1487">
        <v>0.06</v>
      </c>
      <c r="AF1487">
        <v>0.23100000000000001</v>
      </c>
    </row>
    <row r="1488" spans="1:32" ht="14.4">
      <c r="A1488" t="s">
        <v>1779</v>
      </c>
      <c r="B1488" s="7" t="s">
        <v>193</v>
      </c>
      <c r="C1488" s="8" t="s">
        <v>61</v>
      </c>
      <c r="D1488" s="9" t="s">
        <v>66</v>
      </c>
      <c r="E1488" s="13">
        <v>1075605492</v>
      </c>
      <c r="F1488">
        <v>3677.2208748568401</v>
      </c>
      <c r="G1488" s="14">
        <v>5.8999999999999997E-2</v>
      </c>
      <c r="H1488" s="14">
        <v>217</v>
      </c>
      <c r="I1488" s="14">
        <v>0.13</v>
      </c>
      <c r="J1488">
        <v>0</v>
      </c>
      <c r="L1488">
        <v>1008</v>
      </c>
      <c r="M1488">
        <v>3.446094938548059E-3</v>
      </c>
      <c r="N1488">
        <v>2.1000000000000001E-2</v>
      </c>
      <c r="O1488">
        <v>2.1999999999999999E-2</v>
      </c>
      <c r="P1488">
        <v>75</v>
      </c>
      <c r="Q1488">
        <v>72</v>
      </c>
      <c r="R1488">
        <v>0.35599999999999998</v>
      </c>
      <c r="S1488">
        <v>0.59899999999999998</v>
      </c>
      <c r="T1488">
        <v>4.3999999999999997E-2</v>
      </c>
      <c r="U1488">
        <v>292505</v>
      </c>
      <c r="V1488">
        <v>0.32500000000000001</v>
      </c>
      <c r="W1488">
        <v>471000000</v>
      </c>
      <c r="X1488">
        <v>1610.2288849763252</v>
      </c>
      <c r="Y1488">
        <v>75000000</v>
      </c>
      <c r="Z1488">
        <v>256.40587340387344</v>
      </c>
      <c r="AA1488">
        <v>0</v>
      </c>
      <c r="AB1488">
        <v>9</v>
      </c>
      <c r="AC1488">
        <v>0</v>
      </c>
      <c r="AD1488">
        <v>0</v>
      </c>
      <c r="AE1488">
        <v>6.6000000000000003E-2</v>
      </c>
      <c r="AF1488">
        <v>0.38700000000000001</v>
      </c>
    </row>
    <row r="1489" spans="1:32" ht="14.4">
      <c r="A1489" t="s">
        <v>1780</v>
      </c>
      <c r="B1489" s="7" t="s">
        <v>193</v>
      </c>
      <c r="C1489" s="8" t="s">
        <v>61</v>
      </c>
      <c r="D1489" s="9" t="s">
        <v>67</v>
      </c>
      <c r="E1489" s="13">
        <v>992473987</v>
      </c>
      <c r="F1489">
        <v>3335.1949989246446</v>
      </c>
      <c r="G1489" s="14">
        <v>7.0000000000000007E-2</v>
      </c>
      <c r="H1489" s="14">
        <v>235</v>
      </c>
      <c r="I1489" s="14">
        <v>0.13</v>
      </c>
      <c r="J1489">
        <v>0</v>
      </c>
      <c r="L1489">
        <v>689</v>
      </c>
      <c r="M1489">
        <v>2.3153748958249323E-3</v>
      </c>
      <c r="N1489">
        <v>2.1000000000000001E-2</v>
      </c>
      <c r="O1489">
        <v>1.9E-2</v>
      </c>
      <c r="P1489">
        <v>75</v>
      </c>
      <c r="Q1489">
        <v>73</v>
      </c>
      <c r="R1489">
        <v>0.34300000000000003</v>
      </c>
      <c r="S1489">
        <v>0.61099999999999999</v>
      </c>
      <c r="T1489">
        <v>4.5999999999999999E-2</v>
      </c>
      <c r="U1489">
        <v>297576</v>
      </c>
      <c r="V1489">
        <v>0.33800000000000002</v>
      </c>
      <c r="W1489">
        <v>826000000</v>
      </c>
      <c r="X1489">
        <v>2775.7614861413554</v>
      </c>
      <c r="Y1489">
        <v>94000000</v>
      </c>
      <c r="Z1489">
        <v>315.8856897061591</v>
      </c>
      <c r="AA1489">
        <v>9.2999999999999999E-2</v>
      </c>
      <c r="AB1489">
        <v>9</v>
      </c>
      <c r="AC1489">
        <v>0</v>
      </c>
      <c r="AD1489">
        <v>0</v>
      </c>
      <c r="AE1489">
        <v>6.9000000000000006E-2</v>
      </c>
      <c r="AF1489">
        <v>0.68400000000000005</v>
      </c>
    </row>
    <row r="1490" spans="1:32" ht="14.4">
      <c r="A1490" t="s">
        <v>1781</v>
      </c>
      <c r="B1490" s="7" t="s">
        <v>193</v>
      </c>
      <c r="C1490" s="8" t="s">
        <v>61</v>
      </c>
      <c r="D1490" s="9" t="s">
        <v>68</v>
      </c>
      <c r="E1490" s="13">
        <v>1303375806</v>
      </c>
      <c r="F1490">
        <v>4304.0561578469415</v>
      </c>
      <c r="G1490" s="14">
        <v>6.7000000000000004E-2</v>
      </c>
      <c r="H1490" s="14">
        <v>287</v>
      </c>
      <c r="I1490" s="14">
        <v>0.13</v>
      </c>
      <c r="J1490">
        <v>250</v>
      </c>
      <c r="K1490">
        <v>8.2555931643688604E-4</v>
      </c>
      <c r="L1490">
        <v>777</v>
      </c>
      <c r="M1490">
        <v>2.5658383554858417E-3</v>
      </c>
      <c r="N1490">
        <v>2.1000000000000001E-2</v>
      </c>
      <c r="O1490">
        <v>1.7000000000000001E-2</v>
      </c>
      <c r="P1490">
        <v>76</v>
      </c>
      <c r="Q1490">
        <v>74</v>
      </c>
      <c r="R1490">
        <v>0.33200000000000002</v>
      </c>
      <c r="S1490">
        <v>0.621</v>
      </c>
      <c r="T1490">
        <v>4.7E-2</v>
      </c>
      <c r="U1490">
        <v>302825</v>
      </c>
      <c r="V1490">
        <v>0.35</v>
      </c>
      <c r="W1490">
        <v>1235000000</v>
      </c>
      <c r="X1490">
        <v>4078.2630231982166</v>
      </c>
      <c r="Y1490">
        <v>106000000</v>
      </c>
      <c r="Z1490">
        <v>350.03715016923968</v>
      </c>
      <c r="AA1490">
        <v>9.2999999999999999E-2</v>
      </c>
      <c r="AB1490">
        <v>9</v>
      </c>
      <c r="AC1490">
        <v>0</v>
      </c>
      <c r="AD1490">
        <v>0</v>
      </c>
      <c r="AE1490">
        <v>0.11</v>
      </c>
      <c r="AF1490">
        <v>0.89500000000000002</v>
      </c>
    </row>
    <row r="1491" spans="1:32" ht="14.4">
      <c r="A1491" t="s">
        <v>1782</v>
      </c>
      <c r="B1491" s="7" t="s">
        <v>193</v>
      </c>
      <c r="C1491" s="8" t="s">
        <v>61</v>
      </c>
      <c r="D1491" s="9" t="s">
        <v>69</v>
      </c>
      <c r="E1491" s="13">
        <v>1541978559</v>
      </c>
      <c r="F1491">
        <v>5002.5420501623739</v>
      </c>
      <c r="G1491" s="14">
        <v>6.3E-2</v>
      </c>
      <c r="H1491" s="14">
        <v>315</v>
      </c>
      <c r="I1491" s="14">
        <v>0.13</v>
      </c>
      <c r="J1491">
        <v>299</v>
      </c>
      <c r="K1491">
        <v>9.7002650540651896E-4</v>
      </c>
      <c r="L1491">
        <v>917</v>
      </c>
      <c r="M1491">
        <v>2.9749642323002607E-3</v>
      </c>
      <c r="N1491">
        <v>2.1999999999999999E-2</v>
      </c>
      <c r="O1491">
        <v>1.4999999999999999E-2</v>
      </c>
      <c r="P1491">
        <v>77</v>
      </c>
      <c r="Q1491">
        <v>74</v>
      </c>
      <c r="R1491">
        <v>0.32200000000000001</v>
      </c>
      <c r="S1491">
        <v>0.63</v>
      </c>
      <c r="T1491">
        <v>4.8000000000000001E-2</v>
      </c>
      <c r="U1491">
        <v>308239</v>
      </c>
      <c r="V1491">
        <v>0.36299999999999999</v>
      </c>
      <c r="W1491">
        <v>1515000000</v>
      </c>
      <c r="X1491">
        <v>4915.0172431132987</v>
      </c>
      <c r="Y1491">
        <v>152000000</v>
      </c>
      <c r="Z1491">
        <v>493.12384221334742</v>
      </c>
      <c r="AA1491">
        <v>9.2999999999999999E-2</v>
      </c>
      <c r="AB1491">
        <v>9</v>
      </c>
      <c r="AC1491">
        <v>0</v>
      </c>
      <c r="AD1491">
        <v>0</v>
      </c>
      <c r="AE1491">
        <v>0.16300000000000001</v>
      </c>
      <c r="AF1491">
        <v>1.0169999999999999</v>
      </c>
    </row>
    <row r="1492" spans="1:32" ht="14.4">
      <c r="A1492" t="s">
        <v>1783</v>
      </c>
      <c r="B1492" s="7" t="s">
        <v>193</v>
      </c>
      <c r="C1492" s="8" t="s">
        <v>61</v>
      </c>
      <c r="D1492" s="9" t="s">
        <v>70</v>
      </c>
      <c r="E1492" s="13">
        <v>1891633531</v>
      </c>
      <c r="F1492">
        <v>6027.3242704154627</v>
      </c>
      <c r="G1492" s="14">
        <v>7.9000000000000001E-2</v>
      </c>
      <c r="H1492" s="14">
        <v>475</v>
      </c>
      <c r="I1492" s="14">
        <v>0.13</v>
      </c>
      <c r="J1492">
        <v>299</v>
      </c>
      <c r="K1492">
        <v>9.5270565218915195E-4</v>
      </c>
      <c r="L1492">
        <v>917</v>
      </c>
      <c r="M1492">
        <v>2.9218430871486697E-3</v>
      </c>
      <c r="N1492">
        <v>2.1999999999999999E-2</v>
      </c>
      <c r="O1492">
        <v>1.4E-2</v>
      </c>
      <c r="P1492">
        <v>77</v>
      </c>
      <c r="Q1492">
        <v>75</v>
      </c>
      <c r="R1492">
        <v>0.313</v>
      </c>
      <c r="S1492">
        <v>0.63700000000000001</v>
      </c>
      <c r="T1492">
        <v>4.9000000000000002E-2</v>
      </c>
      <c r="U1492">
        <v>313843</v>
      </c>
      <c r="V1492">
        <v>0.376</v>
      </c>
      <c r="W1492">
        <v>1559000000</v>
      </c>
      <c r="X1492">
        <v>4967.4518788056448</v>
      </c>
      <c r="Y1492">
        <v>211000000</v>
      </c>
      <c r="Z1492">
        <v>672.31067763180954</v>
      </c>
      <c r="AA1492">
        <v>9.2999999999999999E-2</v>
      </c>
      <c r="AB1492">
        <v>9</v>
      </c>
      <c r="AC1492">
        <v>0</v>
      </c>
      <c r="AD1492">
        <v>0</v>
      </c>
      <c r="AE1492">
        <v>0.23200000000000001</v>
      </c>
      <c r="AF1492">
        <v>1.3879999999999999</v>
      </c>
    </row>
    <row r="1493" spans="1:32" ht="14.4">
      <c r="A1493" t="s">
        <v>1784</v>
      </c>
      <c r="B1493" s="7" t="s">
        <v>193</v>
      </c>
      <c r="C1493" s="8" t="s">
        <v>61</v>
      </c>
      <c r="D1493" s="9" t="s">
        <v>71</v>
      </c>
      <c r="E1493" s="13">
        <v>1984639641</v>
      </c>
      <c r="F1493">
        <v>6208.5955108552835</v>
      </c>
      <c r="G1493" s="14">
        <v>7.5999999999999998E-2</v>
      </c>
      <c r="H1493" s="14">
        <v>475</v>
      </c>
      <c r="I1493" s="14">
        <v>0.13</v>
      </c>
      <c r="J1493">
        <v>225</v>
      </c>
      <c r="K1493">
        <v>7.0387286491897642E-4</v>
      </c>
      <c r="L1493">
        <v>700</v>
      </c>
      <c r="M1493">
        <v>2.1898266908590377E-3</v>
      </c>
      <c r="N1493">
        <v>2.1999999999999999E-2</v>
      </c>
      <c r="O1493">
        <v>1.2E-2</v>
      </c>
      <c r="P1493">
        <v>77</v>
      </c>
      <c r="Q1493">
        <v>75</v>
      </c>
      <c r="R1493">
        <v>0.30599999999999999</v>
      </c>
      <c r="S1493">
        <v>0.64400000000000002</v>
      </c>
      <c r="T1493">
        <v>0.05</v>
      </c>
      <c r="U1493">
        <v>319660</v>
      </c>
      <c r="V1493">
        <v>0.38800000000000001</v>
      </c>
      <c r="W1493">
        <v>1473000000</v>
      </c>
      <c r="X1493">
        <v>4608.0210223362319</v>
      </c>
      <c r="Y1493">
        <v>212000000</v>
      </c>
      <c r="Z1493">
        <v>663.20465494587995</v>
      </c>
      <c r="AA1493">
        <v>9.2999999999999999E-2</v>
      </c>
      <c r="AB1493">
        <v>9</v>
      </c>
      <c r="AC1493">
        <v>0</v>
      </c>
      <c r="AD1493">
        <v>0</v>
      </c>
      <c r="AE1493">
        <v>0.248</v>
      </c>
      <c r="AF1493">
        <v>1.4319999999999999</v>
      </c>
    </row>
    <row r="1494" spans="1:32" ht="14.4">
      <c r="A1494" t="s">
        <v>1785</v>
      </c>
      <c r="B1494" s="7" t="s">
        <v>193</v>
      </c>
      <c r="C1494" s="8" t="s">
        <v>61</v>
      </c>
      <c r="D1494" s="9" t="s">
        <v>72</v>
      </c>
      <c r="E1494" s="13">
        <v>2134104884</v>
      </c>
      <c r="F1494">
        <v>6552.484491577984</v>
      </c>
      <c r="G1494" s="14">
        <v>5.8000000000000003E-2</v>
      </c>
      <c r="H1494" s="14">
        <v>379</v>
      </c>
      <c r="I1494" s="14">
        <v>0.104</v>
      </c>
      <c r="J1494">
        <v>225</v>
      </c>
      <c r="K1494">
        <v>6.9083249921705653E-4</v>
      </c>
      <c r="L1494">
        <v>598</v>
      </c>
      <c r="M1494">
        <v>1.8360792645857769E-3</v>
      </c>
      <c r="N1494">
        <v>2.1999999999999999E-2</v>
      </c>
      <c r="O1494">
        <v>1.0999999999999999E-2</v>
      </c>
      <c r="P1494">
        <v>78</v>
      </c>
      <c r="Q1494">
        <v>76</v>
      </c>
      <c r="R1494">
        <v>0.3</v>
      </c>
      <c r="S1494">
        <v>0.65</v>
      </c>
      <c r="T1494">
        <v>0.05</v>
      </c>
      <c r="U1494">
        <v>325694</v>
      </c>
      <c r="V1494">
        <v>0.4</v>
      </c>
      <c r="W1494">
        <v>1713000000</v>
      </c>
      <c r="X1494">
        <v>5259.5380940391906</v>
      </c>
      <c r="Y1494">
        <v>252000000</v>
      </c>
      <c r="Z1494">
        <v>773.73239912310328</v>
      </c>
      <c r="AA1494">
        <v>9.2999999999999999E-2</v>
      </c>
      <c r="AB1494">
        <v>9</v>
      </c>
      <c r="AC1494">
        <v>0</v>
      </c>
      <c r="AD1494">
        <v>0</v>
      </c>
      <c r="AE1494">
        <v>0.26500000000000001</v>
      </c>
      <c r="AF1494">
        <v>1.518</v>
      </c>
    </row>
    <row r="1495" spans="1:32" ht="14.4">
      <c r="A1495" t="s">
        <v>1786</v>
      </c>
      <c r="B1495" s="7" t="s">
        <v>193</v>
      </c>
      <c r="C1495" s="8" t="s">
        <v>61</v>
      </c>
      <c r="D1495" s="9" t="s">
        <v>73</v>
      </c>
      <c r="E1495" s="13">
        <v>2162990126</v>
      </c>
      <c r="F1495">
        <v>6515.7370257015818</v>
      </c>
      <c r="G1495" s="14">
        <v>8.1000000000000003E-2</v>
      </c>
      <c r="H1495" s="14">
        <v>525</v>
      </c>
      <c r="I1495" s="14">
        <v>0.10199999999999999</v>
      </c>
      <c r="J1495">
        <v>288</v>
      </c>
      <c r="K1495">
        <v>8.6756395271776461E-4</v>
      </c>
      <c r="L1495">
        <v>887</v>
      </c>
      <c r="M1495">
        <v>2.6719764793772817E-3</v>
      </c>
      <c r="N1495">
        <v>2.1999999999999999E-2</v>
      </c>
      <c r="O1495">
        <v>0.01</v>
      </c>
      <c r="P1495">
        <v>78</v>
      </c>
      <c r="Q1495">
        <v>76</v>
      </c>
      <c r="R1495">
        <v>0.29399999999999998</v>
      </c>
      <c r="S1495">
        <v>0.65500000000000003</v>
      </c>
      <c r="T1495">
        <v>0.05</v>
      </c>
      <c r="U1495">
        <v>331964</v>
      </c>
      <c r="V1495">
        <v>0.41199999999999998</v>
      </c>
      <c r="W1495">
        <v>1868000000</v>
      </c>
      <c r="X1495">
        <v>5627.1161933221674</v>
      </c>
      <c r="Y1495">
        <v>256000000</v>
      </c>
      <c r="Z1495">
        <v>771.16795797134625</v>
      </c>
      <c r="AA1495">
        <v>9.2999999999999999E-2</v>
      </c>
      <c r="AB1495">
        <v>9</v>
      </c>
      <c r="AC1495">
        <v>0</v>
      </c>
      <c r="AD1495">
        <v>0</v>
      </c>
      <c r="AE1495">
        <v>0.34</v>
      </c>
      <c r="AF1495">
        <v>1.5980000000000001</v>
      </c>
    </row>
    <row r="1496" spans="1:32" ht="14.4">
      <c r="A1496" t="s">
        <v>1787</v>
      </c>
      <c r="B1496" s="7" t="s">
        <v>193</v>
      </c>
      <c r="C1496" s="8" t="s">
        <v>61</v>
      </c>
      <c r="D1496" s="9" t="s">
        <v>74</v>
      </c>
      <c r="E1496" s="13">
        <v>2113179304</v>
      </c>
      <c r="F1496">
        <v>6243.8447474013274</v>
      </c>
      <c r="G1496" s="14">
        <v>8.5000000000000006E-2</v>
      </c>
      <c r="H1496" s="14">
        <v>558</v>
      </c>
      <c r="I1496" s="14">
        <v>0.105</v>
      </c>
      <c r="J1496">
        <v>288</v>
      </c>
      <c r="K1496">
        <v>8.5095821440601342E-4</v>
      </c>
      <c r="L1496">
        <v>887</v>
      </c>
      <c r="M1496">
        <v>2.6208331117296316E-3</v>
      </c>
      <c r="N1496">
        <v>2.1999999999999999E-2</v>
      </c>
      <c r="O1496">
        <v>8.9999999999999993E-3</v>
      </c>
      <c r="P1496">
        <v>79</v>
      </c>
      <c r="Q1496">
        <v>77</v>
      </c>
      <c r="R1496">
        <v>0.28999999999999998</v>
      </c>
      <c r="S1496">
        <v>0.66</v>
      </c>
      <c r="T1496">
        <v>0.05</v>
      </c>
      <c r="U1496">
        <v>338442</v>
      </c>
      <c r="V1496">
        <v>0.42299999999999999</v>
      </c>
      <c r="W1496">
        <v>1873000000</v>
      </c>
      <c r="X1496">
        <v>5534.1831096613305</v>
      </c>
      <c r="Y1496">
        <v>270000000</v>
      </c>
      <c r="Z1496">
        <v>797.77332600563761</v>
      </c>
      <c r="AA1496">
        <v>0.26800000000000002</v>
      </c>
      <c r="AB1496">
        <v>9</v>
      </c>
      <c r="AC1496">
        <v>81</v>
      </c>
      <c r="AD1496">
        <v>252</v>
      </c>
      <c r="AE1496">
        <v>0.38900000000000001</v>
      </c>
      <c r="AF1496">
        <v>1.6559999999999999</v>
      </c>
    </row>
    <row r="1497" spans="1:32" ht="14.4">
      <c r="A1497" t="s">
        <v>1788</v>
      </c>
      <c r="B1497" s="7" t="s">
        <v>194</v>
      </c>
      <c r="C1497" s="8" t="s">
        <v>78</v>
      </c>
      <c r="D1497" s="9" t="s">
        <v>62</v>
      </c>
      <c r="E1497" s="13">
        <v>2422482318</v>
      </c>
      <c r="F1497">
        <v>236.09611018951469</v>
      </c>
      <c r="G1497" s="14">
        <v>6.3E-2</v>
      </c>
      <c r="H1497" s="14">
        <v>16</v>
      </c>
      <c r="I1497" s="8"/>
      <c r="J1497">
        <v>0</v>
      </c>
      <c r="L1497">
        <v>0</v>
      </c>
      <c r="N1497">
        <v>4.8000000000000001E-2</v>
      </c>
      <c r="O1497">
        <v>0.11600000000000001</v>
      </c>
      <c r="P1497">
        <v>49</v>
      </c>
      <c r="Q1497">
        <v>49</v>
      </c>
      <c r="R1497">
        <v>0.46100000000000002</v>
      </c>
      <c r="S1497">
        <v>0.504</v>
      </c>
      <c r="T1497">
        <v>3.5000000000000003E-2</v>
      </c>
      <c r="U1497">
        <v>10260577</v>
      </c>
      <c r="V1497">
        <v>0.28399999999999997</v>
      </c>
      <c r="W1497">
        <v>47000000</v>
      </c>
      <c r="X1497">
        <v>4.5806390810185427</v>
      </c>
      <c r="Y1497">
        <v>66000000</v>
      </c>
      <c r="Z1497">
        <v>6.4323867946217836</v>
      </c>
      <c r="AA1497">
        <v>0</v>
      </c>
      <c r="AB1497">
        <v>0</v>
      </c>
      <c r="AC1497">
        <v>0</v>
      </c>
      <c r="AD1497">
        <v>0</v>
      </c>
      <c r="AE1497">
        <v>1E-3</v>
      </c>
      <c r="AF1497">
        <v>1E-3</v>
      </c>
    </row>
    <row r="1498" spans="1:32" ht="14.4">
      <c r="A1498" t="s">
        <v>1789</v>
      </c>
      <c r="B1498" s="7" t="s">
        <v>194</v>
      </c>
      <c r="C1498" s="8" t="s">
        <v>78</v>
      </c>
      <c r="D1498" s="9" t="s">
        <v>63</v>
      </c>
      <c r="E1498" s="13">
        <v>2629739067</v>
      </c>
      <c r="F1498">
        <v>248.96306223898887</v>
      </c>
      <c r="G1498" s="14">
        <v>6.4000000000000001E-2</v>
      </c>
      <c r="H1498" s="14">
        <v>18</v>
      </c>
      <c r="I1498" s="8"/>
      <c r="J1498">
        <v>0</v>
      </c>
      <c r="L1498">
        <v>0</v>
      </c>
      <c r="N1498">
        <v>4.8000000000000001E-2</v>
      </c>
      <c r="O1498">
        <v>0.113</v>
      </c>
      <c r="P1498">
        <v>49</v>
      </c>
      <c r="Q1498">
        <v>50</v>
      </c>
      <c r="R1498">
        <v>0.46100000000000002</v>
      </c>
      <c r="S1498">
        <v>0.505</v>
      </c>
      <c r="T1498">
        <v>3.4000000000000002E-2</v>
      </c>
      <c r="U1498">
        <v>10562768</v>
      </c>
      <c r="V1498">
        <v>0.29099999999999998</v>
      </c>
      <c r="W1498">
        <v>91000000</v>
      </c>
      <c r="X1498">
        <v>8.6151660246632318</v>
      </c>
      <c r="Y1498">
        <v>65000000</v>
      </c>
      <c r="Z1498">
        <v>6.1536900176165945</v>
      </c>
      <c r="AA1498">
        <v>0</v>
      </c>
      <c r="AB1498">
        <v>0</v>
      </c>
      <c r="AC1498">
        <v>0</v>
      </c>
      <c r="AD1498">
        <v>0</v>
      </c>
      <c r="AE1498">
        <v>2E-3</v>
      </c>
      <c r="AF1498">
        <v>2E-3</v>
      </c>
    </row>
    <row r="1499" spans="1:32" ht="14.4">
      <c r="A1499" t="s">
        <v>1790</v>
      </c>
      <c r="B1499" s="7" t="s">
        <v>194</v>
      </c>
      <c r="C1499" s="8" t="s">
        <v>78</v>
      </c>
      <c r="D1499" s="9" t="s">
        <v>64</v>
      </c>
      <c r="E1499" s="13">
        <v>3342824260</v>
      </c>
      <c r="F1499">
        <v>307.16972189341175</v>
      </c>
      <c r="G1499" s="14">
        <v>6.3E-2</v>
      </c>
      <c r="H1499" s="14">
        <v>19</v>
      </c>
      <c r="I1499" s="8"/>
      <c r="J1499">
        <v>0</v>
      </c>
      <c r="L1499">
        <v>623</v>
      </c>
      <c r="M1499">
        <v>5.7247022833200184E-5</v>
      </c>
      <c r="N1499">
        <v>4.8000000000000001E-2</v>
      </c>
      <c r="O1499">
        <v>0.109</v>
      </c>
      <c r="P1499">
        <v>50</v>
      </c>
      <c r="Q1499">
        <v>50</v>
      </c>
      <c r="R1499">
        <v>0.46100000000000002</v>
      </c>
      <c r="S1499">
        <v>0.50600000000000001</v>
      </c>
      <c r="T1499">
        <v>3.3000000000000002E-2</v>
      </c>
      <c r="U1499">
        <v>10882662</v>
      </c>
      <c r="V1499">
        <v>0.29799999999999999</v>
      </c>
      <c r="W1499">
        <v>105000000</v>
      </c>
      <c r="X1499">
        <v>9.64837463480902</v>
      </c>
      <c r="Y1499">
        <v>62000000</v>
      </c>
      <c r="Z1499">
        <v>5.6971354986491356</v>
      </c>
      <c r="AA1499">
        <v>0</v>
      </c>
      <c r="AB1499">
        <v>0</v>
      </c>
      <c r="AC1499">
        <v>0</v>
      </c>
      <c r="AD1499">
        <v>0</v>
      </c>
      <c r="AE1499">
        <v>2E-3</v>
      </c>
      <c r="AF1499">
        <v>4.0000000000000001E-3</v>
      </c>
    </row>
    <row r="1500" spans="1:32" ht="14.4">
      <c r="A1500" t="s">
        <v>1791</v>
      </c>
      <c r="B1500" s="7" t="s">
        <v>194</v>
      </c>
      <c r="C1500" s="8" t="s">
        <v>78</v>
      </c>
      <c r="D1500" s="9" t="s">
        <v>65</v>
      </c>
      <c r="E1500" s="13">
        <v>4362439887</v>
      </c>
      <c r="F1500">
        <v>388.81837310446758</v>
      </c>
      <c r="G1500" s="14">
        <v>6.2E-2</v>
      </c>
      <c r="H1500" s="14">
        <v>24</v>
      </c>
      <c r="I1500" s="8"/>
      <c r="J1500">
        <v>0</v>
      </c>
      <c r="L1500">
        <v>612</v>
      </c>
      <c r="M1500">
        <v>5.4546733136436267E-5</v>
      </c>
      <c r="N1500">
        <v>4.8000000000000001E-2</v>
      </c>
      <c r="O1500">
        <v>0.105</v>
      </c>
      <c r="P1500">
        <v>50</v>
      </c>
      <c r="Q1500">
        <v>51</v>
      </c>
      <c r="R1500">
        <v>0.46200000000000002</v>
      </c>
      <c r="S1500">
        <v>0.50600000000000001</v>
      </c>
      <c r="T1500">
        <v>3.2000000000000001E-2</v>
      </c>
      <c r="U1500">
        <v>11219737</v>
      </c>
      <c r="V1500">
        <v>0.30499999999999999</v>
      </c>
      <c r="W1500">
        <v>136000000</v>
      </c>
      <c r="X1500">
        <v>12.121496252541393</v>
      </c>
      <c r="Y1500">
        <v>94000000</v>
      </c>
      <c r="Z1500">
        <v>8.3780929980800796</v>
      </c>
      <c r="AA1500">
        <v>0</v>
      </c>
      <c r="AB1500">
        <v>41</v>
      </c>
      <c r="AC1500">
        <v>0</v>
      </c>
      <c r="AD1500">
        <v>0</v>
      </c>
      <c r="AE1500">
        <v>3.0000000000000001E-3</v>
      </c>
      <c r="AF1500">
        <v>2.1999999999999999E-2</v>
      </c>
    </row>
    <row r="1501" spans="1:32" ht="14.4">
      <c r="A1501" t="s">
        <v>1792</v>
      </c>
      <c r="B1501" s="7" t="s">
        <v>194</v>
      </c>
      <c r="C1501" s="8" t="s">
        <v>78</v>
      </c>
      <c r="D1501" s="9" t="s">
        <v>66</v>
      </c>
      <c r="E1501" s="13">
        <v>4874178417</v>
      </c>
      <c r="F1501">
        <v>421.17042874859067</v>
      </c>
      <c r="G1501" s="14">
        <v>6.3E-2</v>
      </c>
      <c r="H1501" s="14">
        <v>27</v>
      </c>
      <c r="I1501" s="8"/>
      <c r="J1501">
        <v>0</v>
      </c>
      <c r="L1501">
        <v>594</v>
      </c>
      <c r="M1501">
        <v>5.1326646928661834E-5</v>
      </c>
      <c r="N1501">
        <v>4.8000000000000001E-2</v>
      </c>
      <c r="O1501">
        <v>0.10100000000000001</v>
      </c>
      <c r="P1501">
        <v>51</v>
      </c>
      <c r="Q1501">
        <v>51</v>
      </c>
      <c r="R1501">
        <v>0.46200000000000002</v>
      </c>
      <c r="S1501">
        <v>0.50600000000000001</v>
      </c>
      <c r="T1501">
        <v>3.1E-2</v>
      </c>
      <c r="U1501">
        <v>11572936</v>
      </c>
      <c r="V1501">
        <v>0.313</v>
      </c>
      <c r="W1501">
        <v>142000000</v>
      </c>
      <c r="X1501">
        <v>12.270006504831617</v>
      </c>
      <c r="Y1501">
        <v>125000000</v>
      </c>
      <c r="Z1501">
        <v>10.801062064112338</v>
      </c>
      <c r="AA1501">
        <v>0</v>
      </c>
      <c r="AB1501">
        <v>41</v>
      </c>
      <c r="AC1501">
        <v>0</v>
      </c>
      <c r="AD1501">
        <v>0</v>
      </c>
      <c r="AE1501">
        <v>4.0000000000000001E-3</v>
      </c>
      <c r="AF1501">
        <v>3.5000000000000003E-2</v>
      </c>
    </row>
    <row r="1502" spans="1:32" ht="14.4">
      <c r="A1502" t="s">
        <v>1793</v>
      </c>
      <c r="B1502" s="7" t="s">
        <v>194</v>
      </c>
      <c r="C1502" s="8" t="s">
        <v>78</v>
      </c>
      <c r="D1502" s="9" t="s">
        <v>67</v>
      </c>
      <c r="E1502" s="13">
        <v>5305317555</v>
      </c>
      <c r="F1502">
        <v>444.28464362799969</v>
      </c>
      <c r="G1502" s="14">
        <v>6.3E-2</v>
      </c>
      <c r="H1502" s="14">
        <v>29</v>
      </c>
      <c r="I1502" s="8"/>
      <c r="J1502">
        <v>0</v>
      </c>
      <c r="L1502">
        <v>554</v>
      </c>
      <c r="M1502">
        <v>4.6393771912473544E-5</v>
      </c>
      <c r="N1502">
        <v>4.8000000000000001E-2</v>
      </c>
      <c r="O1502">
        <v>9.7000000000000003E-2</v>
      </c>
      <c r="P1502">
        <v>51</v>
      </c>
      <c r="Q1502">
        <v>52</v>
      </c>
      <c r="R1502">
        <v>0.46300000000000002</v>
      </c>
      <c r="S1502">
        <v>0.50600000000000001</v>
      </c>
      <c r="T1502">
        <v>3.1E-2</v>
      </c>
      <c r="U1502">
        <v>11941258</v>
      </c>
      <c r="V1502">
        <v>0.32100000000000001</v>
      </c>
      <c r="W1502">
        <v>149000000</v>
      </c>
      <c r="X1502">
        <v>12.47774731941978</v>
      </c>
      <c r="Y1502">
        <v>133000000</v>
      </c>
      <c r="Z1502">
        <v>11.137854989817656</v>
      </c>
      <c r="AA1502">
        <v>0.51400000000000001</v>
      </c>
      <c r="AB1502">
        <v>41</v>
      </c>
      <c r="AC1502">
        <v>0</v>
      </c>
      <c r="AD1502">
        <v>270</v>
      </c>
      <c r="AE1502">
        <v>5.0000000000000001E-3</v>
      </c>
      <c r="AF1502">
        <v>6.4000000000000001E-2</v>
      </c>
    </row>
    <row r="1503" spans="1:32" ht="14.4">
      <c r="A1503" t="s">
        <v>1794</v>
      </c>
      <c r="B1503" s="7" t="s">
        <v>194</v>
      </c>
      <c r="C1503" s="8" t="s">
        <v>78</v>
      </c>
      <c r="D1503" s="9" t="s">
        <v>68</v>
      </c>
      <c r="E1503" s="13">
        <v>6122644015</v>
      </c>
      <c r="F1503">
        <v>496.744283112836</v>
      </c>
      <c r="G1503" s="14">
        <v>6.6000000000000003E-2</v>
      </c>
      <c r="H1503" s="14">
        <v>33</v>
      </c>
      <c r="I1503" s="8"/>
      <c r="J1503">
        <v>0</v>
      </c>
      <c r="L1503">
        <v>565</v>
      </c>
      <c r="M1503">
        <v>4.5839757998530696E-5</v>
      </c>
      <c r="N1503">
        <v>4.8000000000000001E-2</v>
      </c>
      <c r="O1503">
        <v>9.2999999999999999E-2</v>
      </c>
      <c r="P1503">
        <v>52</v>
      </c>
      <c r="Q1503">
        <v>52</v>
      </c>
      <c r="R1503">
        <v>0.46400000000000002</v>
      </c>
      <c r="S1503">
        <v>0.50600000000000001</v>
      </c>
      <c r="T1503">
        <v>0.03</v>
      </c>
      <c r="U1503">
        <v>12325545</v>
      </c>
      <c r="V1503">
        <v>0.32800000000000001</v>
      </c>
      <c r="W1503">
        <v>175000000</v>
      </c>
      <c r="X1503">
        <v>14.198155132288267</v>
      </c>
      <c r="Y1503">
        <v>196000000</v>
      </c>
      <c r="Z1503">
        <v>15.901933748162859</v>
      </c>
      <c r="AA1503">
        <v>0.51400000000000001</v>
      </c>
      <c r="AB1503">
        <v>41</v>
      </c>
      <c r="AC1503">
        <v>0</v>
      </c>
      <c r="AD1503">
        <v>270</v>
      </c>
      <c r="AE1503">
        <v>7.0000000000000001E-3</v>
      </c>
      <c r="AF1503">
        <v>0.123</v>
      </c>
    </row>
    <row r="1504" spans="1:32" ht="14.4">
      <c r="A1504" t="s">
        <v>1795</v>
      </c>
      <c r="B1504" s="7" t="s">
        <v>194</v>
      </c>
      <c r="C1504" s="8" t="s">
        <v>78</v>
      </c>
      <c r="D1504" s="9" t="s">
        <v>69</v>
      </c>
      <c r="E1504" s="13">
        <v>7145394015</v>
      </c>
      <c r="F1504">
        <v>561.49633271565597</v>
      </c>
      <c r="G1504" s="14">
        <v>7.0000000000000007E-2</v>
      </c>
      <c r="H1504" s="14">
        <v>39</v>
      </c>
      <c r="I1504" s="8"/>
      <c r="J1504">
        <v>0</v>
      </c>
      <c r="L1504">
        <v>579</v>
      </c>
      <c r="M1504">
        <v>4.5498733304263392E-5</v>
      </c>
      <c r="N1504">
        <v>4.8000000000000001E-2</v>
      </c>
      <c r="O1504">
        <v>0.09</v>
      </c>
      <c r="P1504">
        <v>52</v>
      </c>
      <c r="Q1504">
        <v>53</v>
      </c>
      <c r="R1504">
        <v>0.46400000000000002</v>
      </c>
      <c r="S1504">
        <v>0.50600000000000001</v>
      </c>
      <c r="T1504">
        <v>0.03</v>
      </c>
      <c r="U1504">
        <v>12725629</v>
      </c>
      <c r="V1504">
        <v>0.33600000000000002</v>
      </c>
      <c r="W1504">
        <v>227000000</v>
      </c>
      <c r="X1504">
        <v>17.838018065747477</v>
      </c>
      <c r="Y1504">
        <v>201000000</v>
      </c>
      <c r="Z1504">
        <v>15.794897053811642</v>
      </c>
      <c r="AA1504">
        <v>0.51400000000000001</v>
      </c>
      <c r="AB1504">
        <v>25</v>
      </c>
      <c r="AC1504">
        <v>0</v>
      </c>
      <c r="AD1504">
        <v>270</v>
      </c>
      <c r="AE1504">
        <v>8.0000000000000002E-3</v>
      </c>
      <c r="AF1504">
        <v>0.19900000000000001</v>
      </c>
    </row>
    <row r="1505" spans="1:32" ht="14.4">
      <c r="A1505" t="s">
        <v>1796</v>
      </c>
      <c r="B1505" s="7" t="s">
        <v>194</v>
      </c>
      <c r="C1505" s="8" t="s">
        <v>78</v>
      </c>
      <c r="D1505" s="9" t="s">
        <v>70</v>
      </c>
      <c r="E1505" s="13">
        <v>8737687353</v>
      </c>
      <c r="F1505">
        <v>665.05468881473928</v>
      </c>
      <c r="G1505" s="14">
        <v>6.7000000000000004E-2</v>
      </c>
      <c r="H1505" s="14">
        <v>45</v>
      </c>
      <c r="I1505" s="8"/>
      <c r="L1505">
        <v>579</v>
      </c>
      <c r="M1505">
        <v>4.4069631845035644E-5</v>
      </c>
      <c r="N1505">
        <v>4.8000000000000001E-2</v>
      </c>
      <c r="O1505">
        <v>8.7999999999999995E-2</v>
      </c>
      <c r="P1505">
        <v>53</v>
      </c>
      <c r="Q1505">
        <v>53</v>
      </c>
      <c r="R1505">
        <v>0.46500000000000002</v>
      </c>
      <c r="S1505">
        <v>0.505</v>
      </c>
      <c r="T1505">
        <v>0.03</v>
      </c>
      <c r="U1505">
        <v>13138299</v>
      </c>
      <c r="V1505">
        <v>0.34399999999999997</v>
      </c>
      <c r="W1505">
        <v>286000000</v>
      </c>
      <c r="X1505">
        <v>21.768419184249041</v>
      </c>
      <c r="Y1505">
        <v>228000000</v>
      </c>
      <c r="Z1505">
        <v>17.35384466436637</v>
      </c>
      <c r="AA1505">
        <v>0.51400000000000001</v>
      </c>
      <c r="AB1505">
        <v>25</v>
      </c>
      <c r="AC1505">
        <v>0</v>
      </c>
      <c r="AD1505">
        <v>270</v>
      </c>
      <c r="AE1505">
        <v>1.6E-2</v>
      </c>
      <c r="AF1505">
        <v>0.26200000000000001</v>
      </c>
    </row>
    <row r="1506" spans="1:32" ht="14.4">
      <c r="A1506" t="s">
        <v>1797</v>
      </c>
      <c r="B1506" s="7" t="s">
        <v>194</v>
      </c>
      <c r="C1506" s="8" t="s">
        <v>78</v>
      </c>
      <c r="D1506" s="9" t="s">
        <v>71</v>
      </c>
      <c r="E1506" s="13">
        <v>8964480570</v>
      </c>
      <c r="F1506">
        <v>661.13171141038595</v>
      </c>
      <c r="G1506" s="14">
        <v>6.8000000000000005E-2</v>
      </c>
      <c r="H1506" s="14">
        <v>45</v>
      </c>
      <c r="I1506" s="8"/>
      <c r="J1506">
        <v>0</v>
      </c>
      <c r="L1506">
        <v>568</v>
      </c>
      <c r="M1506">
        <v>4.1890080428954424E-5</v>
      </c>
      <c r="N1506">
        <v>4.8000000000000001E-2</v>
      </c>
      <c r="O1506">
        <v>8.5000000000000006E-2</v>
      </c>
      <c r="P1506">
        <v>53</v>
      </c>
      <c r="Q1506">
        <v>54</v>
      </c>
      <c r="R1506">
        <v>0.46700000000000003</v>
      </c>
      <c r="S1506">
        <v>0.504</v>
      </c>
      <c r="T1506">
        <v>2.9000000000000001E-2</v>
      </c>
      <c r="U1506">
        <v>13559296</v>
      </c>
      <c r="V1506">
        <v>0.35199999999999998</v>
      </c>
      <c r="W1506">
        <v>290000000</v>
      </c>
      <c r="X1506">
        <v>21.387541064078842</v>
      </c>
      <c r="Y1506">
        <v>231000000</v>
      </c>
      <c r="Z1506">
        <v>17.036282709662803</v>
      </c>
      <c r="AA1506">
        <v>0.51400000000000001</v>
      </c>
      <c r="AB1506">
        <v>8</v>
      </c>
      <c r="AC1506">
        <v>0</v>
      </c>
      <c r="AD1506">
        <v>270</v>
      </c>
      <c r="AE1506">
        <v>1.7999999999999999E-2</v>
      </c>
      <c r="AF1506">
        <v>0.32900000000000001</v>
      </c>
    </row>
    <row r="1507" spans="1:32" ht="14.4">
      <c r="A1507" t="s">
        <v>1798</v>
      </c>
      <c r="B1507" s="7" t="s">
        <v>194</v>
      </c>
      <c r="C1507" s="8" t="s">
        <v>78</v>
      </c>
      <c r="D1507" s="9" t="s">
        <v>72</v>
      </c>
      <c r="E1507" s="13">
        <v>9422267260</v>
      </c>
      <c r="F1507">
        <v>673.69466138222469</v>
      </c>
      <c r="G1507" s="14">
        <v>6.9000000000000006E-2</v>
      </c>
      <c r="H1507" s="14">
        <v>46</v>
      </c>
      <c r="I1507" s="8"/>
      <c r="J1507">
        <v>0</v>
      </c>
      <c r="L1507">
        <v>539</v>
      </c>
      <c r="M1507">
        <v>3.8538646003660385E-5</v>
      </c>
      <c r="N1507">
        <v>4.8000000000000001E-2</v>
      </c>
      <c r="O1507">
        <v>8.3000000000000004E-2</v>
      </c>
      <c r="P1507">
        <v>54</v>
      </c>
      <c r="Q1507">
        <v>54</v>
      </c>
      <c r="R1507">
        <v>0.46800000000000003</v>
      </c>
      <c r="S1507">
        <v>0.503</v>
      </c>
      <c r="T1507">
        <v>2.9000000000000001E-2</v>
      </c>
      <c r="U1507">
        <v>13985961</v>
      </c>
      <c r="V1507">
        <v>0.36</v>
      </c>
      <c r="W1507">
        <v>296000000</v>
      </c>
      <c r="X1507">
        <v>21.164080180117761</v>
      </c>
      <c r="Y1507">
        <v>235000000</v>
      </c>
      <c r="Z1507">
        <v>16.802563656512412</v>
      </c>
      <c r="AA1507">
        <v>0.51400000000000001</v>
      </c>
      <c r="AB1507">
        <v>8</v>
      </c>
      <c r="AC1507">
        <v>0</v>
      </c>
      <c r="AD1507">
        <v>270</v>
      </c>
      <c r="AE1507">
        <v>1.9E-2</v>
      </c>
      <c r="AF1507">
        <v>0.53200000000000003</v>
      </c>
    </row>
    <row r="1508" spans="1:32" ht="14.4">
      <c r="A1508" t="s">
        <v>1799</v>
      </c>
      <c r="B1508" s="7" t="s">
        <v>194</v>
      </c>
      <c r="C1508" s="8" t="s">
        <v>78</v>
      </c>
      <c r="D1508" s="9" t="s">
        <v>73</v>
      </c>
      <c r="E1508" s="13">
        <v>10647545670</v>
      </c>
      <c r="F1508">
        <v>738.55447803480081</v>
      </c>
      <c r="G1508" s="14">
        <v>6.8000000000000005E-2</v>
      </c>
      <c r="H1508" s="14">
        <v>51</v>
      </c>
      <c r="I1508" s="8"/>
      <c r="J1508">
        <v>0</v>
      </c>
      <c r="L1508">
        <v>568</v>
      </c>
      <c r="M1508">
        <v>3.9398651719872531E-5</v>
      </c>
      <c r="N1508">
        <v>4.8000000000000001E-2</v>
      </c>
      <c r="O1508">
        <v>8.1000000000000003E-2</v>
      </c>
      <c r="P1508">
        <v>54</v>
      </c>
      <c r="Q1508">
        <v>54</v>
      </c>
      <c r="R1508">
        <v>0.47</v>
      </c>
      <c r="S1508">
        <v>0.502</v>
      </c>
      <c r="T1508">
        <v>2.9000000000000001E-2</v>
      </c>
      <c r="U1508">
        <v>14416737</v>
      </c>
      <c r="V1508">
        <v>0.36799999999999999</v>
      </c>
      <c r="W1508">
        <v>274000000</v>
      </c>
      <c r="X1508">
        <v>19.00568762543147</v>
      </c>
      <c r="Y1508">
        <v>224000000</v>
      </c>
      <c r="Z1508">
        <v>15.537496452907478</v>
      </c>
      <c r="AA1508">
        <v>0.51100000000000001</v>
      </c>
      <c r="AB1508">
        <v>8</v>
      </c>
      <c r="AC1508">
        <v>0</v>
      </c>
      <c r="AD1508">
        <v>270</v>
      </c>
      <c r="AE1508">
        <v>0.02</v>
      </c>
      <c r="AF1508">
        <v>0.751</v>
      </c>
    </row>
    <row r="1509" spans="1:32" ht="14.4">
      <c r="A1509" t="s">
        <v>1800</v>
      </c>
      <c r="B1509" s="7" t="s">
        <v>194</v>
      </c>
      <c r="C1509" s="8" t="s">
        <v>78</v>
      </c>
      <c r="D1509" s="9" t="s">
        <v>74</v>
      </c>
      <c r="E1509" s="13">
        <v>10340794110</v>
      </c>
      <c r="F1509">
        <v>696.18231291436166</v>
      </c>
      <c r="G1509" s="14">
        <v>5.8000000000000003E-2</v>
      </c>
      <c r="H1509" s="14">
        <v>42</v>
      </c>
      <c r="I1509" s="8"/>
      <c r="L1509">
        <v>568</v>
      </c>
      <c r="M1509">
        <v>3.8239960058092424E-5</v>
      </c>
      <c r="N1509">
        <v>4.7E-2</v>
      </c>
      <c r="O1509">
        <v>7.9000000000000001E-2</v>
      </c>
      <c r="P1509">
        <v>54</v>
      </c>
      <c r="Q1509">
        <v>55</v>
      </c>
      <c r="R1509">
        <v>0.47099999999999997</v>
      </c>
      <c r="S1509">
        <v>0.5</v>
      </c>
      <c r="T1509">
        <v>2.8000000000000001E-2</v>
      </c>
      <c r="U1509">
        <v>14853572</v>
      </c>
      <c r="V1509">
        <v>0.376</v>
      </c>
      <c r="W1509">
        <v>0</v>
      </c>
      <c r="Y1509">
        <v>224000000</v>
      </c>
      <c r="Z1509">
        <v>15.08054762854349</v>
      </c>
      <c r="AA1509">
        <v>0.51100000000000001</v>
      </c>
      <c r="AB1509">
        <v>8</v>
      </c>
      <c r="AC1509">
        <v>153</v>
      </c>
      <c r="AD1509">
        <v>270</v>
      </c>
      <c r="AE1509">
        <v>2.1999999999999999E-2</v>
      </c>
      <c r="AF1509">
        <v>0.98399999999999999</v>
      </c>
    </row>
    <row r="1510" spans="1:32" ht="14.4">
      <c r="A1510" t="s">
        <v>1801</v>
      </c>
      <c r="B1510" s="7" t="s">
        <v>195</v>
      </c>
      <c r="C1510" s="8" t="s">
        <v>76</v>
      </c>
      <c r="D1510" s="9" t="s">
        <v>62</v>
      </c>
      <c r="E1510" s="13">
        <v>3957418083</v>
      </c>
      <c r="F1510">
        <v>10377.037318775025</v>
      </c>
      <c r="G1510" s="14">
        <v>6.6000000000000003E-2</v>
      </c>
      <c r="H1510" s="14">
        <v>643</v>
      </c>
      <c r="I1510" s="14">
        <v>7.2999999999999995E-2</v>
      </c>
      <c r="J1510">
        <v>0</v>
      </c>
      <c r="L1510">
        <v>0</v>
      </c>
      <c r="N1510">
        <v>1.2E-2</v>
      </c>
      <c r="O1510">
        <v>7.0000000000000001E-3</v>
      </c>
      <c r="P1510">
        <v>80</v>
      </c>
      <c r="Q1510">
        <v>76</v>
      </c>
      <c r="R1510">
        <v>0.20699999999999999</v>
      </c>
      <c r="S1510">
        <v>0.68600000000000005</v>
      </c>
      <c r="T1510">
        <v>0.107</v>
      </c>
      <c r="U1510">
        <v>381363</v>
      </c>
      <c r="V1510">
        <v>0.92400000000000004</v>
      </c>
      <c r="W1510">
        <v>731000000</v>
      </c>
      <c r="X1510">
        <v>1916.8089195858015</v>
      </c>
      <c r="Y1510">
        <v>224000000</v>
      </c>
      <c r="Z1510">
        <v>587.366891911381</v>
      </c>
      <c r="AA1510">
        <v>0</v>
      </c>
      <c r="AB1510">
        <v>0</v>
      </c>
      <c r="AC1510">
        <v>0</v>
      </c>
      <c r="AD1510">
        <v>0</v>
      </c>
      <c r="AE1510">
        <v>0.13100000000000001</v>
      </c>
      <c r="AF1510">
        <v>0.28100000000000003</v>
      </c>
    </row>
    <row r="1511" spans="1:32" ht="14.4">
      <c r="A1511" t="s">
        <v>1802</v>
      </c>
      <c r="B1511" s="7" t="s">
        <v>195</v>
      </c>
      <c r="C1511" s="8" t="s">
        <v>76</v>
      </c>
      <c r="D1511" s="9" t="s">
        <v>63</v>
      </c>
      <c r="E1511" s="13">
        <v>3917620728</v>
      </c>
      <c r="F1511">
        <v>9967.7904067903564</v>
      </c>
      <c r="G1511" s="14">
        <v>7.0000000000000007E-2</v>
      </c>
      <c r="H1511" s="14">
        <v>675</v>
      </c>
      <c r="I1511" s="14">
        <v>6.9000000000000006E-2</v>
      </c>
      <c r="J1511">
        <v>857</v>
      </c>
      <c r="K1511">
        <v>2.1805062234751724E-3</v>
      </c>
      <c r="L1511">
        <v>0</v>
      </c>
      <c r="N1511">
        <v>0.01</v>
      </c>
      <c r="O1511">
        <v>7.0000000000000001E-3</v>
      </c>
      <c r="P1511">
        <v>81</v>
      </c>
      <c r="Q1511">
        <v>77</v>
      </c>
      <c r="R1511">
        <v>0.2</v>
      </c>
      <c r="S1511">
        <v>0.68799999999999994</v>
      </c>
      <c r="T1511">
        <v>0.111</v>
      </c>
      <c r="U1511">
        <v>393028</v>
      </c>
      <c r="V1511">
        <v>0.92600000000000005</v>
      </c>
      <c r="W1511">
        <v>704000000</v>
      </c>
      <c r="X1511">
        <v>1791.2209817112266</v>
      </c>
      <c r="Y1511">
        <v>204000000</v>
      </c>
      <c r="Z1511">
        <v>519.0469890185941</v>
      </c>
      <c r="AA1511">
        <v>0</v>
      </c>
      <c r="AB1511">
        <v>0</v>
      </c>
      <c r="AC1511">
        <v>0</v>
      </c>
      <c r="AD1511">
        <v>0</v>
      </c>
      <c r="AE1511">
        <v>0.17899999999999999</v>
      </c>
      <c r="AF1511">
        <v>0.58499999999999996</v>
      </c>
    </row>
    <row r="1512" spans="1:32" ht="14.4">
      <c r="A1512" t="s">
        <v>1803</v>
      </c>
      <c r="B1512" s="7" t="s">
        <v>195</v>
      </c>
      <c r="C1512" s="8" t="s">
        <v>76</v>
      </c>
      <c r="D1512" s="9" t="s">
        <v>64</v>
      </c>
      <c r="E1512" s="13">
        <v>4296164768</v>
      </c>
      <c r="F1512">
        <v>10849.750278430887</v>
      </c>
      <c r="G1512" s="14">
        <v>7.9000000000000001E-2</v>
      </c>
      <c r="H1512" s="14">
        <v>839</v>
      </c>
      <c r="I1512" s="14">
        <v>0.06</v>
      </c>
      <c r="J1512">
        <v>848</v>
      </c>
      <c r="K1512">
        <v>2.1415817904937001E-3</v>
      </c>
      <c r="L1512">
        <v>2589</v>
      </c>
      <c r="M1512">
        <v>6.5383906315898471E-3</v>
      </c>
      <c r="N1512">
        <v>0.01</v>
      </c>
      <c r="O1512">
        <v>6.0000000000000001E-3</v>
      </c>
      <c r="P1512">
        <v>81</v>
      </c>
      <c r="Q1512">
        <v>76</v>
      </c>
      <c r="R1512">
        <v>0.193</v>
      </c>
      <c r="S1512">
        <v>0.69</v>
      </c>
      <c r="T1512">
        <v>0.11700000000000001</v>
      </c>
      <c r="U1512">
        <v>395969</v>
      </c>
      <c r="V1512">
        <v>0.92900000000000005</v>
      </c>
      <c r="W1512">
        <v>757000000</v>
      </c>
      <c r="X1512">
        <v>1911.7658200515698</v>
      </c>
      <c r="Y1512">
        <v>180000000</v>
      </c>
      <c r="Z1512">
        <v>454.58104043498355</v>
      </c>
      <c r="AA1512">
        <v>0</v>
      </c>
      <c r="AB1512">
        <v>0</v>
      </c>
      <c r="AC1512">
        <v>0</v>
      </c>
      <c r="AD1512">
        <v>0</v>
      </c>
      <c r="AE1512">
        <v>0.28899999999999998</v>
      </c>
      <c r="AF1512">
        <v>0.67400000000000004</v>
      </c>
    </row>
    <row r="1513" spans="1:32" ht="14.4">
      <c r="A1513" t="s">
        <v>1804</v>
      </c>
      <c r="B1513" s="7" t="s">
        <v>195</v>
      </c>
      <c r="C1513" s="8" t="s">
        <v>76</v>
      </c>
      <c r="D1513" s="9" t="s">
        <v>65</v>
      </c>
      <c r="E1513" s="13">
        <v>5119621569</v>
      </c>
      <c r="F1513">
        <v>12844.587986913608</v>
      </c>
      <c r="G1513" s="14">
        <v>8.2000000000000003E-2</v>
      </c>
      <c r="H1513" s="14">
        <v>1074</v>
      </c>
      <c r="I1513" s="14">
        <v>5.8999999999999997E-2</v>
      </c>
      <c r="J1513">
        <v>777</v>
      </c>
      <c r="K1513">
        <v>1.9494106607925094E-3</v>
      </c>
      <c r="L1513">
        <v>2497</v>
      </c>
      <c r="M1513">
        <v>6.2647083912469705E-3</v>
      </c>
      <c r="N1513">
        <v>0.01</v>
      </c>
      <c r="O1513">
        <v>6.0000000000000001E-3</v>
      </c>
      <c r="P1513">
        <v>81</v>
      </c>
      <c r="Q1513">
        <v>76</v>
      </c>
      <c r="R1513">
        <v>0.185</v>
      </c>
      <c r="S1513">
        <v>0.69099999999999995</v>
      </c>
      <c r="T1513">
        <v>0.123</v>
      </c>
      <c r="U1513">
        <v>398582</v>
      </c>
      <c r="V1513">
        <v>0.93200000000000005</v>
      </c>
      <c r="W1513">
        <v>869000000</v>
      </c>
      <c r="X1513">
        <v>2180.2289114912364</v>
      </c>
      <c r="Y1513">
        <v>238000000</v>
      </c>
      <c r="Z1513">
        <v>597.11677898148935</v>
      </c>
      <c r="AA1513">
        <v>0</v>
      </c>
      <c r="AB1513">
        <v>0</v>
      </c>
      <c r="AC1513">
        <v>0</v>
      </c>
      <c r="AD1513">
        <v>0</v>
      </c>
      <c r="AE1513">
        <v>0.316</v>
      </c>
      <c r="AF1513">
        <v>0.70399999999999996</v>
      </c>
    </row>
    <row r="1514" spans="1:32" ht="14.4">
      <c r="A1514" t="s">
        <v>1805</v>
      </c>
      <c r="B1514" s="7" t="s">
        <v>195</v>
      </c>
      <c r="C1514" s="8" t="s">
        <v>76</v>
      </c>
      <c r="D1514" s="9" t="s">
        <v>66</v>
      </c>
      <c r="E1514" s="13">
        <v>5643525282</v>
      </c>
      <c r="F1514">
        <v>14064.229597176949</v>
      </c>
      <c r="G1514" s="14">
        <v>8.5999999999999993E-2</v>
      </c>
      <c r="H1514" s="14">
        <v>1247</v>
      </c>
      <c r="I1514" s="14">
        <v>5.2999999999999999E-2</v>
      </c>
      <c r="J1514">
        <v>837</v>
      </c>
      <c r="K1514">
        <v>2.0858877358772691E-3</v>
      </c>
      <c r="L1514">
        <v>2560</v>
      </c>
      <c r="M1514">
        <v>6.3797761097321489E-3</v>
      </c>
      <c r="N1514">
        <v>0.01</v>
      </c>
      <c r="O1514">
        <v>6.0000000000000001E-3</v>
      </c>
      <c r="P1514">
        <v>81</v>
      </c>
      <c r="Q1514">
        <v>77</v>
      </c>
      <c r="R1514">
        <v>0.17799999999999999</v>
      </c>
      <c r="S1514">
        <v>0.69299999999999995</v>
      </c>
      <c r="T1514">
        <v>0.129</v>
      </c>
      <c r="U1514">
        <v>401268</v>
      </c>
      <c r="V1514">
        <v>0.93400000000000005</v>
      </c>
      <c r="W1514">
        <v>949000000</v>
      </c>
      <c r="X1514">
        <v>2365.0029406780504</v>
      </c>
      <c r="Y1514">
        <v>291000000</v>
      </c>
      <c r="Z1514">
        <v>725.20111247345915</v>
      </c>
      <c r="AA1514">
        <v>0</v>
      </c>
      <c r="AB1514">
        <v>0</v>
      </c>
      <c r="AC1514">
        <v>0</v>
      </c>
      <c r="AD1514">
        <v>0</v>
      </c>
      <c r="AE1514">
        <v>0.34599999999999997</v>
      </c>
      <c r="AF1514">
        <v>0.74099999999999999</v>
      </c>
    </row>
    <row r="1515" spans="1:32" ht="14.4">
      <c r="A1515" t="s">
        <v>1806</v>
      </c>
      <c r="B1515" s="7" t="s">
        <v>195</v>
      </c>
      <c r="C1515" s="8" t="s">
        <v>76</v>
      </c>
      <c r="D1515" s="9" t="s">
        <v>67</v>
      </c>
      <c r="E1515" s="13">
        <v>5980795756</v>
      </c>
      <c r="F1515">
        <v>14810.03520258324</v>
      </c>
      <c r="G1515" s="14">
        <v>9.0999999999999998E-2</v>
      </c>
      <c r="H1515" s="14">
        <v>1394</v>
      </c>
      <c r="I1515" s="14">
        <v>5.5E-2</v>
      </c>
      <c r="J1515">
        <v>734</v>
      </c>
      <c r="K1515">
        <v>1.8175785099818242E-3</v>
      </c>
      <c r="L1515">
        <v>2299</v>
      </c>
      <c r="M1515">
        <v>5.6929332349430709E-3</v>
      </c>
      <c r="N1515">
        <v>0.01</v>
      </c>
      <c r="O1515">
        <v>6.0000000000000001E-3</v>
      </c>
      <c r="P1515">
        <v>81</v>
      </c>
      <c r="Q1515">
        <v>77</v>
      </c>
      <c r="R1515">
        <v>0.17299999999999999</v>
      </c>
      <c r="S1515">
        <v>0.69399999999999995</v>
      </c>
      <c r="T1515">
        <v>0.13300000000000001</v>
      </c>
      <c r="U1515">
        <v>403834</v>
      </c>
      <c r="V1515">
        <v>0.93600000000000005</v>
      </c>
      <c r="W1515">
        <v>924000000</v>
      </c>
      <c r="X1515">
        <v>2288.0688599771192</v>
      </c>
      <c r="Y1515">
        <v>311000000</v>
      </c>
      <c r="Z1515">
        <v>770.11841499229877</v>
      </c>
      <c r="AA1515">
        <v>0</v>
      </c>
      <c r="AB1515">
        <v>0</v>
      </c>
      <c r="AC1515">
        <v>0</v>
      </c>
      <c r="AD1515">
        <v>0</v>
      </c>
      <c r="AE1515">
        <v>0.41199999999999998</v>
      </c>
      <c r="AF1515">
        <v>0.78100000000000003</v>
      </c>
    </row>
    <row r="1516" spans="1:32" ht="14.4">
      <c r="A1516" t="s">
        <v>1807</v>
      </c>
      <c r="B1516" s="7" t="s">
        <v>195</v>
      </c>
      <c r="C1516" s="8" t="s">
        <v>76</v>
      </c>
      <c r="D1516" s="9" t="s">
        <v>68</v>
      </c>
      <c r="E1516" s="13">
        <v>6390123590</v>
      </c>
      <c r="F1516">
        <v>15766.092921926042</v>
      </c>
      <c r="G1516" s="14">
        <v>0.09</v>
      </c>
      <c r="H1516" s="14">
        <v>1445</v>
      </c>
      <c r="I1516" s="14">
        <v>5.7000000000000002E-2</v>
      </c>
      <c r="J1516">
        <v>830</v>
      </c>
      <c r="K1516">
        <v>2.0478253575058969E-3</v>
      </c>
      <c r="L1516">
        <v>2574</v>
      </c>
      <c r="M1516">
        <v>6.3507258677351543E-3</v>
      </c>
      <c r="N1516">
        <v>8.9999999999999993E-3</v>
      </c>
      <c r="O1516">
        <v>6.0000000000000001E-3</v>
      </c>
      <c r="P1516">
        <v>82</v>
      </c>
      <c r="Q1516">
        <v>77</v>
      </c>
      <c r="R1516">
        <v>0.16800000000000001</v>
      </c>
      <c r="S1516">
        <v>0.69599999999999995</v>
      </c>
      <c r="T1516">
        <v>0.13600000000000001</v>
      </c>
      <c r="U1516">
        <v>405308</v>
      </c>
      <c r="V1516">
        <v>0.93899999999999995</v>
      </c>
      <c r="W1516">
        <v>966000000</v>
      </c>
      <c r="X1516">
        <v>2383.3726450008389</v>
      </c>
      <c r="Y1516">
        <v>362000000</v>
      </c>
      <c r="Z1516">
        <v>893.14792700859596</v>
      </c>
      <c r="AA1516">
        <v>0</v>
      </c>
      <c r="AB1516">
        <v>0</v>
      </c>
      <c r="AC1516">
        <v>0</v>
      </c>
      <c r="AD1516">
        <v>0</v>
      </c>
      <c r="AE1516">
        <v>0.40400000000000003</v>
      </c>
      <c r="AF1516">
        <v>0.83199999999999996</v>
      </c>
    </row>
    <row r="1517" spans="1:32" ht="14.4">
      <c r="A1517" t="s">
        <v>1808</v>
      </c>
      <c r="B1517" s="7" t="s">
        <v>195</v>
      </c>
      <c r="C1517" s="8" t="s">
        <v>76</v>
      </c>
      <c r="D1517" s="9" t="s">
        <v>69</v>
      </c>
      <c r="E1517" s="13">
        <v>7513834700</v>
      </c>
      <c r="F1517">
        <v>18474.038168389376</v>
      </c>
      <c r="G1517" s="14">
        <v>8.5000000000000006E-2</v>
      </c>
      <c r="H1517" s="14">
        <v>1580</v>
      </c>
      <c r="I1517" s="14">
        <v>6.2E-2</v>
      </c>
      <c r="J1517">
        <v>878</v>
      </c>
      <c r="K1517">
        <v>2.158712050432234E-3</v>
      </c>
      <c r="L1517">
        <v>2725</v>
      </c>
      <c r="M1517">
        <v>6.6998750995761252E-3</v>
      </c>
      <c r="N1517">
        <v>8.9999999999999993E-3</v>
      </c>
      <c r="O1517">
        <v>6.0000000000000001E-3</v>
      </c>
      <c r="P1517">
        <v>82</v>
      </c>
      <c r="Q1517">
        <v>78</v>
      </c>
      <c r="R1517">
        <v>0.16400000000000001</v>
      </c>
      <c r="S1517">
        <v>0.69799999999999995</v>
      </c>
      <c r="T1517">
        <v>0.13800000000000001</v>
      </c>
      <c r="U1517">
        <v>406724</v>
      </c>
      <c r="V1517">
        <v>0.94099999999999995</v>
      </c>
      <c r="W1517">
        <v>1185000000</v>
      </c>
      <c r="X1517">
        <v>2913.5236671551224</v>
      </c>
      <c r="Y1517">
        <v>284000000</v>
      </c>
      <c r="Z1517">
        <v>698.26221221270441</v>
      </c>
      <c r="AA1517">
        <v>0</v>
      </c>
      <c r="AB1517">
        <v>0</v>
      </c>
      <c r="AC1517">
        <v>0</v>
      </c>
      <c r="AD1517">
        <v>0</v>
      </c>
      <c r="AE1517">
        <v>0.46899999999999997</v>
      </c>
      <c r="AF1517">
        <v>0.88</v>
      </c>
    </row>
    <row r="1518" spans="1:32" ht="14.4">
      <c r="A1518" t="s">
        <v>1809</v>
      </c>
      <c r="B1518" s="7" t="s">
        <v>195</v>
      </c>
      <c r="C1518" s="8" t="s">
        <v>76</v>
      </c>
      <c r="D1518" s="9" t="s">
        <v>70</v>
      </c>
      <c r="E1518" s="13">
        <v>8554293727</v>
      </c>
      <c r="F1518">
        <v>20895.780504129427</v>
      </c>
      <c r="G1518" s="14">
        <v>8.2000000000000003E-2</v>
      </c>
      <c r="H1518" s="14">
        <v>1596</v>
      </c>
      <c r="I1518" s="14">
        <v>5.8999999999999997E-2</v>
      </c>
      <c r="J1518">
        <v>878</v>
      </c>
      <c r="K1518">
        <v>2.1447118684641861E-3</v>
      </c>
      <c r="L1518">
        <v>2725</v>
      </c>
      <c r="M1518">
        <v>6.6564235097550193E-3</v>
      </c>
      <c r="N1518">
        <v>0.01</v>
      </c>
      <c r="O1518">
        <v>6.0000000000000001E-3</v>
      </c>
      <c r="P1518">
        <v>82</v>
      </c>
      <c r="Q1518">
        <v>77</v>
      </c>
      <c r="R1518">
        <v>0.16200000000000001</v>
      </c>
      <c r="S1518">
        <v>0.69899999999999995</v>
      </c>
      <c r="T1518">
        <v>0.13900000000000001</v>
      </c>
      <c r="U1518">
        <v>409379</v>
      </c>
      <c r="V1518">
        <v>0.94299999999999995</v>
      </c>
      <c r="W1518">
        <v>1336000000</v>
      </c>
      <c r="X1518">
        <v>3263.4795629477817</v>
      </c>
      <c r="Y1518">
        <v>361000000</v>
      </c>
      <c r="Z1518">
        <v>881.82344477855486</v>
      </c>
      <c r="AA1518">
        <v>0</v>
      </c>
      <c r="AB1518">
        <v>0</v>
      </c>
      <c r="AC1518">
        <v>0</v>
      </c>
      <c r="AD1518">
        <v>0</v>
      </c>
      <c r="AE1518">
        <v>0.501</v>
      </c>
      <c r="AF1518">
        <v>0.91600000000000004</v>
      </c>
    </row>
    <row r="1519" spans="1:32" ht="14.4">
      <c r="A1519" t="s">
        <v>1810</v>
      </c>
      <c r="B1519" s="7" t="s">
        <v>195</v>
      </c>
      <c r="C1519" s="8" t="s">
        <v>76</v>
      </c>
      <c r="D1519" s="9" t="s">
        <v>71</v>
      </c>
      <c r="E1519" s="13">
        <v>8099400961</v>
      </c>
      <c r="F1519">
        <v>19636.006276713611</v>
      </c>
      <c r="G1519" s="14">
        <v>8.3000000000000004E-2</v>
      </c>
      <c r="H1519" s="14">
        <v>1669</v>
      </c>
      <c r="I1519" s="14">
        <v>4.4999999999999998E-2</v>
      </c>
      <c r="J1519">
        <v>881</v>
      </c>
      <c r="K1519">
        <v>2.1358766670626483E-3</v>
      </c>
      <c r="L1519">
        <v>2699</v>
      </c>
      <c r="M1519">
        <v>6.5433951468809167E-3</v>
      </c>
      <c r="N1519">
        <v>0.01</v>
      </c>
      <c r="O1519">
        <v>6.0000000000000001E-3</v>
      </c>
      <c r="P1519">
        <v>83</v>
      </c>
      <c r="Q1519">
        <v>78</v>
      </c>
      <c r="R1519">
        <v>0.159</v>
      </c>
      <c r="S1519">
        <v>0.69899999999999995</v>
      </c>
      <c r="T1519">
        <v>0.14099999999999999</v>
      </c>
      <c r="U1519">
        <v>412477</v>
      </c>
      <c r="V1519">
        <v>0.94499999999999995</v>
      </c>
      <c r="W1519">
        <v>1117000000</v>
      </c>
      <c r="X1519">
        <v>2708.0297810544589</v>
      </c>
      <c r="Y1519">
        <v>362000000</v>
      </c>
      <c r="Z1519">
        <v>877.62469180099743</v>
      </c>
      <c r="AA1519">
        <v>0</v>
      </c>
      <c r="AB1519">
        <v>0</v>
      </c>
      <c r="AC1519">
        <v>0</v>
      </c>
      <c r="AD1519">
        <v>0</v>
      </c>
      <c r="AE1519">
        <v>0.58899999999999997</v>
      </c>
      <c r="AF1519">
        <v>0.998</v>
      </c>
    </row>
    <row r="1520" spans="1:32" ht="14.4">
      <c r="A1520" t="s">
        <v>1811</v>
      </c>
      <c r="B1520" s="7" t="s">
        <v>195</v>
      </c>
      <c r="C1520" s="8" t="s">
        <v>76</v>
      </c>
      <c r="D1520" s="9" t="s">
        <v>72</v>
      </c>
      <c r="E1520" s="13">
        <v>8163841060</v>
      </c>
      <c r="F1520">
        <v>19695.255724859351</v>
      </c>
      <c r="G1520" s="14">
        <v>8.5000000000000006E-2</v>
      </c>
      <c r="H1520" s="14">
        <v>1707</v>
      </c>
      <c r="I1520" s="14">
        <v>4.5999999999999999E-2</v>
      </c>
      <c r="J1520">
        <v>826</v>
      </c>
      <c r="K1520">
        <v>1.9927239040018526E-3</v>
      </c>
      <c r="L1520">
        <v>2582</v>
      </c>
      <c r="M1520">
        <v>6.2290715740106343E-3</v>
      </c>
      <c r="N1520">
        <v>8.9999999999999993E-3</v>
      </c>
      <c r="O1520">
        <v>6.0000000000000001E-3</v>
      </c>
      <c r="P1520">
        <v>84</v>
      </c>
      <c r="Q1520">
        <v>79</v>
      </c>
      <c r="R1520">
        <v>0.156</v>
      </c>
      <c r="S1520">
        <v>0.69899999999999995</v>
      </c>
      <c r="T1520">
        <v>0.14499999999999999</v>
      </c>
      <c r="U1520">
        <v>414508</v>
      </c>
      <c r="V1520">
        <v>0.94699999999999995</v>
      </c>
      <c r="W1520">
        <v>1238000000</v>
      </c>
      <c r="X1520">
        <v>2986.6733573296533</v>
      </c>
      <c r="Y1520">
        <v>366000000</v>
      </c>
      <c r="Z1520">
        <v>882.97451436401707</v>
      </c>
      <c r="AA1520">
        <v>0</v>
      </c>
      <c r="AB1520">
        <v>0</v>
      </c>
      <c r="AC1520">
        <v>0</v>
      </c>
      <c r="AD1520">
        <v>0</v>
      </c>
      <c r="AE1520">
        <v>0.63</v>
      </c>
      <c r="AF1520">
        <v>1.073</v>
      </c>
    </row>
    <row r="1521" spans="1:32" ht="14.4">
      <c r="A1521" t="s">
        <v>1812</v>
      </c>
      <c r="B1521" s="7" t="s">
        <v>195</v>
      </c>
      <c r="C1521" s="8" t="s">
        <v>76</v>
      </c>
      <c r="D1521" s="9" t="s">
        <v>73</v>
      </c>
      <c r="E1521" s="13">
        <v>9302057270</v>
      </c>
      <c r="F1521">
        <v>22346.318405450336</v>
      </c>
      <c r="G1521" s="14">
        <v>8.6999999999999994E-2</v>
      </c>
      <c r="H1521" s="14">
        <v>1900</v>
      </c>
      <c r="I1521" s="14">
        <v>4.7E-2</v>
      </c>
      <c r="J1521">
        <v>834</v>
      </c>
      <c r="K1521">
        <v>2.0035169650321426E-3</v>
      </c>
      <c r="L1521">
        <v>2574</v>
      </c>
      <c r="M1521">
        <v>6.1835163884804978E-3</v>
      </c>
      <c r="N1521">
        <v>0.01</v>
      </c>
      <c r="O1521">
        <v>5.0000000000000001E-3</v>
      </c>
      <c r="P1521">
        <v>83</v>
      </c>
      <c r="Q1521">
        <v>79</v>
      </c>
      <c r="R1521">
        <v>0.153</v>
      </c>
      <c r="S1521">
        <v>0.69699999999999995</v>
      </c>
      <c r="T1521">
        <v>0.15</v>
      </c>
      <c r="U1521">
        <v>416268</v>
      </c>
      <c r="V1521">
        <v>0.94799999999999995</v>
      </c>
      <c r="W1521">
        <v>1465000000</v>
      </c>
      <c r="X1521">
        <v>3519.3673306619776</v>
      </c>
      <c r="Y1521">
        <v>401000000</v>
      </c>
      <c r="Z1521">
        <v>963.32170620850025</v>
      </c>
      <c r="AA1521">
        <v>0.41</v>
      </c>
      <c r="AB1521">
        <v>40</v>
      </c>
      <c r="AC1521">
        <v>0</v>
      </c>
      <c r="AD1521">
        <v>139</v>
      </c>
      <c r="AE1521">
        <v>0.68</v>
      </c>
      <c r="AF1521">
        <v>1.224</v>
      </c>
    </row>
    <row r="1522" spans="1:32" ht="14.4">
      <c r="A1522" t="s">
        <v>1813</v>
      </c>
      <c r="B1522" s="7" t="s">
        <v>195</v>
      </c>
      <c r="C1522" s="8" t="s">
        <v>76</v>
      </c>
      <c r="D1522" s="9" t="s">
        <v>74</v>
      </c>
      <c r="E1522" s="13">
        <v>8863076923</v>
      </c>
      <c r="F1522">
        <v>21129.982770499817</v>
      </c>
      <c r="G1522" s="14">
        <v>9.0999999999999998E-2</v>
      </c>
      <c r="H1522" s="14">
        <v>1835</v>
      </c>
      <c r="I1522" s="14">
        <v>4.7E-2</v>
      </c>
      <c r="J1522">
        <v>834</v>
      </c>
      <c r="K1522">
        <v>1.9882943343147658E-3</v>
      </c>
      <c r="L1522">
        <v>2574</v>
      </c>
      <c r="M1522">
        <v>6.1365343123815424E-3</v>
      </c>
      <c r="N1522">
        <v>0.01</v>
      </c>
      <c r="O1522">
        <v>5.0000000000000001E-3</v>
      </c>
      <c r="P1522">
        <v>83</v>
      </c>
      <c r="Q1522">
        <v>79</v>
      </c>
      <c r="R1522">
        <v>0.15</v>
      </c>
      <c r="S1522">
        <v>0.69399999999999995</v>
      </c>
      <c r="T1522">
        <v>0.156</v>
      </c>
      <c r="U1522">
        <v>419455</v>
      </c>
      <c r="V1522">
        <v>0.95</v>
      </c>
      <c r="W1522">
        <v>1451000000</v>
      </c>
      <c r="X1522">
        <v>3459.2506943533872</v>
      </c>
      <c r="Y1522">
        <v>408000000</v>
      </c>
      <c r="Z1522">
        <v>972.69075347772707</v>
      </c>
      <c r="AA1522">
        <v>0.40899999999999997</v>
      </c>
      <c r="AB1522">
        <v>40</v>
      </c>
      <c r="AC1522">
        <v>100</v>
      </c>
      <c r="AD1522">
        <v>139</v>
      </c>
      <c r="AE1522">
        <v>0.68200000000000005</v>
      </c>
      <c r="AF1522">
        <v>1.244</v>
      </c>
    </row>
    <row r="1523" spans="1:32" ht="14.4">
      <c r="A1523" t="s">
        <v>1814</v>
      </c>
      <c r="B1523" s="7" t="s">
        <v>196</v>
      </c>
      <c r="C1523" s="8" t="s">
        <v>80</v>
      </c>
      <c r="D1523" s="9" t="s">
        <v>62</v>
      </c>
      <c r="E1523" s="13">
        <v>110937729</v>
      </c>
      <c r="F1523">
        <v>2126.8328636337492</v>
      </c>
      <c r="G1523" s="14">
        <v>0.22500000000000001</v>
      </c>
      <c r="H1523" s="14">
        <v>466</v>
      </c>
      <c r="I1523" s="8"/>
      <c r="J1523">
        <v>0</v>
      </c>
      <c r="L1523">
        <v>0</v>
      </c>
      <c r="N1523">
        <v>0</v>
      </c>
      <c r="O1523">
        <v>3.4000000000000002E-2</v>
      </c>
      <c r="P1523">
        <v>68</v>
      </c>
      <c r="Q1523">
        <v>63</v>
      </c>
      <c r="R1523">
        <v>0</v>
      </c>
      <c r="S1523">
        <v>0</v>
      </c>
      <c r="T1523">
        <v>0</v>
      </c>
      <c r="U1523">
        <v>52161</v>
      </c>
      <c r="V1523">
        <v>0.68400000000000005</v>
      </c>
      <c r="W1523">
        <v>3000000</v>
      </c>
      <c r="X1523">
        <v>57.514234773106345</v>
      </c>
      <c r="Y1523">
        <v>200000</v>
      </c>
      <c r="Z1523">
        <v>3.8342823182070895</v>
      </c>
      <c r="AA1523">
        <v>0</v>
      </c>
      <c r="AB1523">
        <v>0</v>
      </c>
      <c r="AC1523">
        <v>0</v>
      </c>
      <c r="AD1523">
        <v>0</v>
      </c>
      <c r="AE1523">
        <v>1.4999999999999999E-2</v>
      </c>
      <c r="AF1523">
        <v>8.9999999999999993E-3</v>
      </c>
    </row>
    <row r="1524" spans="1:32" ht="14.4">
      <c r="A1524" t="s">
        <v>1815</v>
      </c>
      <c r="B1524" s="7" t="s">
        <v>196</v>
      </c>
      <c r="C1524" s="8" t="s">
        <v>80</v>
      </c>
      <c r="D1524" s="9" t="s">
        <v>63</v>
      </c>
      <c r="E1524" s="13">
        <v>115152143</v>
      </c>
      <c r="F1524">
        <v>2206.6561206500078</v>
      </c>
      <c r="G1524" s="14">
        <v>0.19400000000000001</v>
      </c>
      <c r="H1524" s="14">
        <v>412</v>
      </c>
      <c r="I1524" s="8"/>
      <c r="J1524">
        <v>0</v>
      </c>
      <c r="L1524">
        <v>0</v>
      </c>
      <c r="N1524">
        <v>0</v>
      </c>
      <c r="O1524">
        <v>3.3000000000000002E-2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52184</v>
      </c>
      <c r="V1524">
        <v>0.68700000000000006</v>
      </c>
      <c r="W1524">
        <v>3100000</v>
      </c>
      <c r="X1524">
        <v>59.405181664878121</v>
      </c>
      <c r="Y1524">
        <v>300000</v>
      </c>
      <c r="Z1524">
        <v>5.748888548214012</v>
      </c>
      <c r="AA1524">
        <v>0</v>
      </c>
      <c r="AB1524">
        <v>0</v>
      </c>
      <c r="AC1524">
        <v>0</v>
      </c>
      <c r="AD1524">
        <v>0</v>
      </c>
      <c r="AE1524">
        <v>1.7000000000000001E-2</v>
      </c>
      <c r="AF1524">
        <v>8.9999999999999993E-3</v>
      </c>
    </row>
    <row r="1525" spans="1:32" ht="14.4">
      <c r="A1525" t="s">
        <v>1816</v>
      </c>
      <c r="B1525" s="7" t="s">
        <v>196</v>
      </c>
      <c r="C1525" s="8" t="s">
        <v>80</v>
      </c>
      <c r="D1525" s="9" t="s">
        <v>64</v>
      </c>
      <c r="E1525" s="13">
        <v>124735072</v>
      </c>
      <c r="F1525">
        <v>2391.3474051494413</v>
      </c>
      <c r="G1525" s="14">
        <v>0.182</v>
      </c>
      <c r="H1525" s="14">
        <v>418</v>
      </c>
      <c r="I1525" s="8"/>
      <c r="J1525">
        <v>0</v>
      </c>
      <c r="L1525">
        <v>103</v>
      </c>
      <c r="M1525">
        <v>1.974655393876651E-3</v>
      </c>
      <c r="N1525">
        <v>0</v>
      </c>
      <c r="O1525">
        <v>3.3000000000000002E-2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52161</v>
      </c>
      <c r="V1525">
        <v>0.69</v>
      </c>
      <c r="W1525">
        <v>3400000</v>
      </c>
      <c r="X1525">
        <v>65.182799409520527</v>
      </c>
      <c r="Y1525">
        <v>300000</v>
      </c>
      <c r="Z1525">
        <v>5.7514234773106345</v>
      </c>
      <c r="AA1525">
        <v>0</v>
      </c>
      <c r="AB1525">
        <v>0</v>
      </c>
      <c r="AC1525">
        <v>0</v>
      </c>
      <c r="AD1525">
        <v>0</v>
      </c>
      <c r="AE1525">
        <v>2.3E-2</v>
      </c>
      <c r="AF1525">
        <v>1.0999999999999999E-2</v>
      </c>
    </row>
    <row r="1526" spans="1:32" ht="14.4">
      <c r="A1526" t="s">
        <v>1817</v>
      </c>
      <c r="B1526" s="7" t="s">
        <v>196</v>
      </c>
      <c r="C1526" s="8" t="s">
        <v>80</v>
      </c>
      <c r="D1526" s="9" t="s">
        <v>65</v>
      </c>
      <c r="E1526" s="13">
        <v>126887585</v>
      </c>
      <c r="F1526">
        <v>2434.7612971313442</v>
      </c>
      <c r="G1526" s="14">
        <v>0.17299999999999999</v>
      </c>
      <c r="H1526" s="14">
        <v>411</v>
      </c>
      <c r="I1526" s="8"/>
      <c r="J1526">
        <v>0</v>
      </c>
      <c r="L1526">
        <v>103</v>
      </c>
      <c r="M1526">
        <v>1.9763983498033194E-3</v>
      </c>
      <c r="N1526">
        <v>0</v>
      </c>
      <c r="O1526">
        <v>3.3000000000000002E-2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52115</v>
      </c>
      <c r="V1526">
        <v>0.69299999999999995</v>
      </c>
      <c r="W1526">
        <v>4000000</v>
      </c>
      <c r="X1526">
        <v>76.753333972944446</v>
      </c>
      <c r="Y1526">
        <v>300000</v>
      </c>
      <c r="Z1526">
        <v>5.7565000479708335</v>
      </c>
      <c r="AA1526">
        <v>0</v>
      </c>
      <c r="AB1526">
        <v>17</v>
      </c>
      <c r="AC1526">
        <v>0</v>
      </c>
      <c r="AD1526">
        <v>0</v>
      </c>
      <c r="AE1526">
        <v>2.5999999999999999E-2</v>
      </c>
      <c r="AF1526">
        <v>1.0999999999999999E-2</v>
      </c>
    </row>
    <row r="1527" spans="1:32" ht="14.4">
      <c r="A1527" t="s">
        <v>1818</v>
      </c>
      <c r="B1527" s="7" t="s">
        <v>196</v>
      </c>
      <c r="C1527" s="8" t="s">
        <v>80</v>
      </c>
      <c r="D1527" s="9" t="s">
        <v>66</v>
      </c>
      <c r="E1527" s="13">
        <v>131106366</v>
      </c>
      <c r="F1527">
        <v>2517.6933978568959</v>
      </c>
      <c r="G1527" s="14">
        <v>0.17599999999999999</v>
      </c>
      <c r="H1527" s="14">
        <v>449</v>
      </c>
      <c r="I1527" s="8"/>
      <c r="J1527">
        <v>0</v>
      </c>
      <c r="L1527">
        <v>99</v>
      </c>
      <c r="M1527">
        <v>1.9011406844106464E-3</v>
      </c>
      <c r="N1527">
        <v>0</v>
      </c>
      <c r="O1527">
        <v>3.3000000000000002E-2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52074</v>
      </c>
      <c r="V1527">
        <v>0.69599999999999995</v>
      </c>
      <c r="W1527">
        <v>5000000</v>
      </c>
      <c r="X1527">
        <v>96.017206283365979</v>
      </c>
      <c r="Y1527">
        <v>400000</v>
      </c>
      <c r="Z1527">
        <v>7.681376502669278</v>
      </c>
      <c r="AA1527">
        <v>0</v>
      </c>
      <c r="AB1527">
        <v>17</v>
      </c>
      <c r="AC1527">
        <v>0</v>
      </c>
      <c r="AD1527">
        <v>0</v>
      </c>
      <c r="AE1527">
        <v>3.5999999999999997E-2</v>
      </c>
      <c r="AF1527">
        <v>1.2E-2</v>
      </c>
    </row>
    <row r="1528" spans="1:32" ht="14.4">
      <c r="A1528" t="s">
        <v>1819</v>
      </c>
      <c r="B1528" s="7" t="s">
        <v>196</v>
      </c>
      <c r="C1528" s="8" t="s">
        <v>80</v>
      </c>
      <c r="D1528" s="9" t="s">
        <v>67</v>
      </c>
      <c r="E1528" s="13">
        <v>137556823</v>
      </c>
      <c r="F1528">
        <v>2642.3762534096586</v>
      </c>
      <c r="G1528" s="14">
        <v>0.17299999999999999</v>
      </c>
      <c r="H1528" s="14">
        <v>462</v>
      </c>
      <c r="I1528" s="8"/>
      <c r="J1528">
        <v>0</v>
      </c>
      <c r="L1528">
        <v>84</v>
      </c>
      <c r="M1528">
        <v>1.6135848476699066E-3</v>
      </c>
      <c r="N1528">
        <v>3.5000000000000003E-2</v>
      </c>
      <c r="O1528">
        <v>3.3000000000000002E-2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52058</v>
      </c>
      <c r="V1528">
        <v>0.69899999999999995</v>
      </c>
      <c r="W1528">
        <v>5700000</v>
      </c>
      <c r="X1528">
        <v>109.49325752045795</v>
      </c>
      <c r="Y1528">
        <v>400000</v>
      </c>
      <c r="Z1528">
        <v>7.683737369856698</v>
      </c>
      <c r="AA1528">
        <v>0.64800000000000002</v>
      </c>
      <c r="AB1528">
        <v>17</v>
      </c>
      <c r="AC1528">
        <v>0</v>
      </c>
      <c r="AD1528">
        <v>128</v>
      </c>
      <c r="AE1528">
        <v>3.9E-2</v>
      </c>
      <c r="AF1528">
        <v>1.2999999999999999E-2</v>
      </c>
    </row>
    <row r="1529" spans="1:32" ht="14.4">
      <c r="A1529" t="s">
        <v>1820</v>
      </c>
      <c r="B1529" s="7" t="s">
        <v>196</v>
      </c>
      <c r="C1529" s="8" t="s">
        <v>80</v>
      </c>
      <c r="D1529" s="9" t="s">
        <v>68</v>
      </c>
      <c r="E1529" s="13">
        <v>143352031</v>
      </c>
      <c r="F1529">
        <v>2752.323765455802</v>
      </c>
      <c r="G1529" s="14">
        <v>0.19600000000000001</v>
      </c>
      <c r="H1529" s="14">
        <v>547</v>
      </c>
      <c r="I1529" s="8"/>
      <c r="J1529">
        <v>29</v>
      </c>
      <c r="K1529">
        <v>5.5679287305122492E-4</v>
      </c>
      <c r="L1529">
        <v>88</v>
      </c>
      <c r="M1529">
        <v>1.6895783733968206E-3</v>
      </c>
      <c r="N1529">
        <v>3.5000000000000003E-2</v>
      </c>
      <c r="O1529">
        <v>3.3000000000000002E-2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52084</v>
      </c>
      <c r="V1529">
        <v>0.70199999999999996</v>
      </c>
      <c r="W1529">
        <v>6600000</v>
      </c>
      <c r="X1529">
        <v>126.71837800476153</v>
      </c>
      <c r="Y1529">
        <v>400000</v>
      </c>
      <c r="Z1529">
        <v>7.6799016972582752</v>
      </c>
      <c r="AA1529">
        <v>0.64800000000000002</v>
      </c>
      <c r="AB1529">
        <v>17</v>
      </c>
      <c r="AC1529">
        <v>0</v>
      </c>
      <c r="AD1529">
        <v>128</v>
      </c>
      <c r="AE1529">
        <v>3.7999999999999999E-2</v>
      </c>
      <c r="AF1529">
        <v>0.57976412489999996</v>
      </c>
    </row>
    <row r="1530" spans="1:32" ht="14.4">
      <c r="A1530" t="s">
        <v>1821</v>
      </c>
      <c r="B1530" s="7" t="s">
        <v>196</v>
      </c>
      <c r="C1530" s="8" t="s">
        <v>80</v>
      </c>
      <c r="D1530" s="9" t="s">
        <v>69</v>
      </c>
      <c r="E1530" s="13">
        <v>149739017</v>
      </c>
      <c r="F1530">
        <v>2871.3138446788112</v>
      </c>
      <c r="G1530" s="14">
        <v>0.19600000000000001</v>
      </c>
      <c r="H1530" s="14">
        <v>587</v>
      </c>
      <c r="I1530" s="8"/>
      <c r="J1530">
        <v>32</v>
      </c>
      <c r="K1530">
        <v>6.1361457334611696E-4</v>
      </c>
      <c r="L1530">
        <v>99</v>
      </c>
      <c r="M1530">
        <v>1.8983700862895494E-3</v>
      </c>
      <c r="N1530">
        <v>3.5000000000000003E-2</v>
      </c>
      <c r="O1530">
        <v>3.2000000000000001E-2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52150</v>
      </c>
      <c r="V1530">
        <v>0.70499999999999996</v>
      </c>
      <c r="W1530">
        <v>4500000</v>
      </c>
      <c r="X1530">
        <v>86.289549376797694</v>
      </c>
      <c r="Y1530">
        <v>400000</v>
      </c>
      <c r="Z1530">
        <v>7.6701821668264625</v>
      </c>
      <c r="AA1530">
        <v>0.64800000000000002</v>
      </c>
      <c r="AB1530">
        <v>17</v>
      </c>
      <c r="AC1530">
        <v>0</v>
      </c>
      <c r="AD1530">
        <v>128</v>
      </c>
      <c r="AE1530">
        <v>0.04</v>
      </c>
      <c r="AF1530">
        <v>0.57976412489999996</v>
      </c>
    </row>
    <row r="1531" spans="1:32" ht="14.4">
      <c r="A1531" t="s">
        <v>1822</v>
      </c>
      <c r="B1531" s="7" t="s">
        <v>196</v>
      </c>
      <c r="C1531" s="8" t="s">
        <v>80</v>
      </c>
      <c r="D1531" s="9" t="s">
        <v>70</v>
      </c>
      <c r="E1531" s="13">
        <v>152565763</v>
      </c>
      <c r="F1531">
        <v>2920.1983539094649</v>
      </c>
      <c r="G1531" s="14">
        <v>0.17899999999999999</v>
      </c>
      <c r="H1531" s="14">
        <v>569</v>
      </c>
      <c r="I1531" s="8"/>
      <c r="J1531">
        <v>32</v>
      </c>
      <c r="K1531">
        <v>6.1249880371327405E-4</v>
      </c>
      <c r="L1531">
        <v>99</v>
      </c>
      <c r="M1531">
        <v>1.8949181739879415E-3</v>
      </c>
      <c r="N1531">
        <v>0</v>
      </c>
      <c r="O1531">
        <v>3.2000000000000001E-2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52245</v>
      </c>
      <c r="V1531">
        <v>0.70799999999999996</v>
      </c>
      <c r="W1531">
        <v>3000000</v>
      </c>
      <c r="X1531">
        <v>57.421762848119435</v>
      </c>
      <c r="Y1531">
        <v>400000</v>
      </c>
      <c r="Z1531">
        <v>7.656235046415925</v>
      </c>
      <c r="AA1531">
        <v>0.64800000000000002</v>
      </c>
      <c r="AB1531">
        <v>17</v>
      </c>
      <c r="AC1531">
        <v>0</v>
      </c>
      <c r="AD1531">
        <v>128</v>
      </c>
      <c r="AE1531">
        <v>4.5999999999999999E-2</v>
      </c>
      <c r="AF1531">
        <v>0.57976412489999996</v>
      </c>
    </row>
    <row r="1532" spans="1:32" ht="14.4">
      <c r="A1532" t="s">
        <v>1823</v>
      </c>
      <c r="B1532" s="7" t="s">
        <v>196</v>
      </c>
      <c r="C1532" s="8" t="s">
        <v>80</v>
      </c>
      <c r="D1532" s="9" t="s">
        <v>71</v>
      </c>
      <c r="E1532" s="13">
        <v>151560778</v>
      </c>
      <c r="F1532">
        <v>2895.6416193806003</v>
      </c>
      <c r="G1532" s="14">
        <v>0.17499999999999999</v>
      </c>
      <c r="H1532" s="14">
        <v>551</v>
      </c>
      <c r="I1532" s="8"/>
      <c r="J1532">
        <v>29</v>
      </c>
      <c r="K1532">
        <v>5.5405895951548504E-4</v>
      </c>
      <c r="L1532">
        <v>84</v>
      </c>
      <c r="M1532">
        <v>1.6048604344586462E-3</v>
      </c>
      <c r="N1532">
        <v>0</v>
      </c>
      <c r="O1532">
        <v>3.2000000000000001E-2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52341</v>
      </c>
      <c r="V1532">
        <v>0.71099999999999997</v>
      </c>
      <c r="W1532">
        <v>3500000</v>
      </c>
      <c r="X1532">
        <v>66.869184769110262</v>
      </c>
      <c r="Y1532">
        <v>400000</v>
      </c>
      <c r="Z1532">
        <v>7.6421925450411727</v>
      </c>
      <c r="AA1532">
        <v>0.64800000000000002</v>
      </c>
      <c r="AB1532">
        <v>17</v>
      </c>
      <c r="AC1532">
        <v>0</v>
      </c>
      <c r="AD1532">
        <v>128</v>
      </c>
      <c r="AE1532">
        <v>5.6000000000000001E-2</v>
      </c>
      <c r="AF1532">
        <v>0.57976412489999996</v>
      </c>
    </row>
    <row r="1533" spans="1:32" ht="14.4">
      <c r="A1533" t="s">
        <v>1824</v>
      </c>
      <c r="B1533" s="7" t="s">
        <v>196</v>
      </c>
      <c r="C1533" s="8" t="s">
        <v>80</v>
      </c>
      <c r="D1533" s="9" t="s">
        <v>72</v>
      </c>
      <c r="E1533" s="13">
        <v>163200000</v>
      </c>
      <c r="F1533">
        <v>3112.8404669260699</v>
      </c>
      <c r="G1533" s="14">
        <v>0.16</v>
      </c>
      <c r="H1533" s="14">
        <v>542</v>
      </c>
      <c r="I1533" s="8"/>
      <c r="J1533">
        <v>29</v>
      </c>
      <c r="K1533">
        <v>5.5313954375524528E-4</v>
      </c>
      <c r="L1533">
        <v>84</v>
      </c>
      <c r="M1533">
        <v>1.6021972991531242E-3</v>
      </c>
      <c r="N1533">
        <v>0</v>
      </c>
      <c r="O1533">
        <v>3.2000000000000001E-2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52428</v>
      </c>
      <c r="V1533">
        <v>0.71299999999999997</v>
      </c>
      <c r="W1533">
        <v>3300000</v>
      </c>
      <c r="X1533">
        <v>62.943465323872736</v>
      </c>
      <c r="Y1533">
        <v>400000</v>
      </c>
      <c r="Z1533">
        <v>7.6295109483482113</v>
      </c>
      <c r="AA1533">
        <v>0.64800000000000002</v>
      </c>
      <c r="AB1533">
        <v>17</v>
      </c>
      <c r="AC1533">
        <v>0</v>
      </c>
      <c r="AD1533">
        <v>128</v>
      </c>
      <c r="AE1533">
        <v>7.0000000000000007E-2</v>
      </c>
      <c r="AF1533">
        <v>0.57976412489999996</v>
      </c>
    </row>
    <row r="1534" spans="1:32" ht="14.4">
      <c r="A1534" t="s">
        <v>1825</v>
      </c>
      <c r="B1534" s="7" t="s">
        <v>196</v>
      </c>
      <c r="C1534" s="8" t="s">
        <v>80</v>
      </c>
      <c r="D1534" s="9" t="s">
        <v>73</v>
      </c>
      <c r="E1534" s="13">
        <v>170700000</v>
      </c>
      <c r="F1534">
        <v>3251.7382607867416</v>
      </c>
      <c r="G1534" s="14">
        <v>0.16</v>
      </c>
      <c r="H1534" s="14">
        <v>567</v>
      </c>
      <c r="I1534" s="8"/>
      <c r="J1534">
        <v>30</v>
      </c>
      <c r="K1534">
        <v>5.7148299838079817E-4</v>
      </c>
      <c r="L1534">
        <v>92</v>
      </c>
      <c r="M1534">
        <v>1.7525478617011145E-3</v>
      </c>
      <c r="N1534">
        <v>0</v>
      </c>
      <c r="O1534">
        <v>3.2000000000000001E-2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52495</v>
      </c>
      <c r="V1534">
        <v>0.71599999999999997</v>
      </c>
      <c r="W1534">
        <v>0</v>
      </c>
      <c r="Y1534">
        <v>400000</v>
      </c>
      <c r="Z1534">
        <v>7.6197733117439759</v>
      </c>
      <c r="AA1534">
        <v>0.64800000000000002</v>
      </c>
      <c r="AB1534">
        <v>17</v>
      </c>
      <c r="AC1534">
        <v>0</v>
      </c>
      <c r="AD1534">
        <v>128</v>
      </c>
      <c r="AE1534">
        <v>8.1000000000000003E-2</v>
      </c>
      <c r="AF1534">
        <v>0.57976412489999996</v>
      </c>
    </row>
    <row r="1535" spans="1:32" ht="14.4">
      <c r="A1535" t="s">
        <v>1826</v>
      </c>
      <c r="B1535" s="7" t="s">
        <v>196</v>
      </c>
      <c r="C1535" s="8" t="s">
        <v>80</v>
      </c>
      <c r="D1535" s="9" t="s">
        <v>74</v>
      </c>
      <c r="E1535" s="13">
        <v>173000000</v>
      </c>
      <c r="F1535">
        <v>3291.7895538007801</v>
      </c>
      <c r="G1535" s="14">
        <v>0.156</v>
      </c>
      <c r="H1535" s="14">
        <v>590</v>
      </c>
      <c r="I1535" s="8"/>
      <c r="J1535">
        <v>30</v>
      </c>
      <c r="K1535">
        <v>5.7083055846256301E-4</v>
      </c>
      <c r="L1535">
        <v>92</v>
      </c>
      <c r="M1535">
        <v>1.75054704595186E-3</v>
      </c>
      <c r="N1535">
        <v>0</v>
      </c>
      <c r="O1535">
        <v>3.1E-2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52555</v>
      </c>
      <c r="V1535">
        <v>0.71899999999999997</v>
      </c>
      <c r="W1535">
        <v>0</v>
      </c>
      <c r="Y1535">
        <v>400000</v>
      </c>
      <c r="Z1535">
        <v>7.6110741128341735</v>
      </c>
      <c r="AA1535">
        <v>0.64800000000000002</v>
      </c>
      <c r="AB1535">
        <v>17</v>
      </c>
      <c r="AC1535">
        <v>110</v>
      </c>
      <c r="AD1535">
        <v>128</v>
      </c>
      <c r="AE1535">
        <v>0.1</v>
      </c>
      <c r="AF1535">
        <v>0.57976412489999996</v>
      </c>
    </row>
    <row r="1536" spans="1:32" ht="14.4">
      <c r="A1536" t="s">
        <v>1827</v>
      </c>
      <c r="B1536" s="7" t="s">
        <v>197</v>
      </c>
      <c r="C1536" s="8" t="s">
        <v>78</v>
      </c>
      <c r="D1536" s="9" t="s">
        <v>62</v>
      </c>
      <c r="E1536" s="13">
        <v>1293653473</v>
      </c>
      <c r="F1536">
        <v>477.69870443983683</v>
      </c>
      <c r="G1536" s="14">
        <v>0.06</v>
      </c>
      <c r="H1536" s="14">
        <v>24</v>
      </c>
      <c r="I1536" s="14">
        <v>0.25600000000000001</v>
      </c>
      <c r="J1536">
        <v>0</v>
      </c>
      <c r="L1536">
        <v>0</v>
      </c>
      <c r="N1536">
        <v>3.7999999999999999E-2</v>
      </c>
      <c r="O1536">
        <v>7.5999999999999998E-2</v>
      </c>
      <c r="P1536">
        <v>61</v>
      </c>
      <c r="Q1536">
        <v>58</v>
      </c>
      <c r="R1536">
        <v>0.42799999999999999</v>
      </c>
      <c r="S1536">
        <v>0.54</v>
      </c>
      <c r="T1536">
        <v>3.2000000000000001E-2</v>
      </c>
      <c r="U1536">
        <v>2708095</v>
      </c>
      <c r="V1536">
        <v>0.49199999999999999</v>
      </c>
      <c r="W1536">
        <v>0</v>
      </c>
      <c r="Y1536">
        <v>0</v>
      </c>
      <c r="AA1536">
        <v>0</v>
      </c>
      <c r="AB1536">
        <v>0</v>
      </c>
      <c r="AC1536">
        <v>0</v>
      </c>
      <c r="AD1536">
        <v>0</v>
      </c>
      <c r="AE1536">
        <v>2E-3</v>
      </c>
      <c r="AF1536">
        <v>6.0000000000000001E-3</v>
      </c>
    </row>
    <row r="1537" spans="1:32" ht="14.4">
      <c r="A1537" t="s">
        <v>1828</v>
      </c>
      <c r="B1537" s="7" t="s">
        <v>197</v>
      </c>
      <c r="C1537" s="8" t="s">
        <v>78</v>
      </c>
      <c r="D1537" s="9" t="s">
        <v>63</v>
      </c>
      <c r="E1537" s="13">
        <v>1295536829</v>
      </c>
      <c r="F1537">
        <v>464.11672875611299</v>
      </c>
      <c r="G1537" s="14">
        <v>4.8000000000000001E-2</v>
      </c>
      <c r="H1537" s="14">
        <v>19</v>
      </c>
      <c r="I1537" s="14">
        <v>0.22500000000000001</v>
      </c>
      <c r="J1537">
        <v>0</v>
      </c>
      <c r="L1537">
        <v>0</v>
      </c>
      <c r="N1537">
        <v>3.7999999999999999E-2</v>
      </c>
      <c r="O1537">
        <v>7.5999999999999998E-2</v>
      </c>
      <c r="P1537">
        <v>61</v>
      </c>
      <c r="Q1537">
        <v>58</v>
      </c>
      <c r="R1537">
        <v>0.42599999999999999</v>
      </c>
      <c r="S1537">
        <v>0.54300000000000004</v>
      </c>
      <c r="T1537">
        <v>3.2000000000000001E-2</v>
      </c>
      <c r="U1537">
        <v>2791403</v>
      </c>
      <c r="V1537">
        <v>0.5</v>
      </c>
      <c r="W1537">
        <v>0</v>
      </c>
      <c r="Y1537">
        <v>0</v>
      </c>
      <c r="AA1537">
        <v>0</v>
      </c>
      <c r="AB1537">
        <v>0</v>
      </c>
      <c r="AC1537">
        <v>0</v>
      </c>
      <c r="AD1537">
        <v>0</v>
      </c>
      <c r="AE1537">
        <v>3.0000000000000001E-3</v>
      </c>
      <c r="AF1537">
        <v>0.04</v>
      </c>
    </row>
    <row r="1538" spans="1:32" ht="14.4">
      <c r="A1538" t="s">
        <v>1829</v>
      </c>
      <c r="B1538" s="7" t="s">
        <v>197</v>
      </c>
      <c r="C1538" s="8" t="s">
        <v>78</v>
      </c>
      <c r="D1538" s="9" t="s">
        <v>64</v>
      </c>
      <c r="E1538" s="13">
        <v>1324424463</v>
      </c>
      <c r="F1538">
        <v>460.28018152303218</v>
      </c>
      <c r="G1538" s="14">
        <v>0.06</v>
      </c>
      <c r="H1538" s="14">
        <v>24</v>
      </c>
      <c r="I1538" s="14">
        <v>0.21</v>
      </c>
      <c r="J1538">
        <v>0</v>
      </c>
      <c r="L1538">
        <v>2215</v>
      </c>
      <c r="M1538">
        <v>7.6978388013474515E-4</v>
      </c>
      <c r="N1538">
        <v>3.7999999999999999E-2</v>
      </c>
      <c r="O1538">
        <v>7.5999999999999998E-2</v>
      </c>
      <c r="P1538">
        <v>61</v>
      </c>
      <c r="Q1538">
        <v>58</v>
      </c>
      <c r="R1538">
        <v>0.42299999999999999</v>
      </c>
      <c r="S1538">
        <v>0.54500000000000004</v>
      </c>
      <c r="T1538">
        <v>3.2000000000000001E-2</v>
      </c>
      <c r="U1538">
        <v>2877431</v>
      </c>
      <c r="V1538">
        <v>0.50800000000000001</v>
      </c>
      <c r="W1538">
        <v>0</v>
      </c>
      <c r="Y1538">
        <v>0</v>
      </c>
      <c r="AA1538">
        <v>0</v>
      </c>
      <c r="AB1538">
        <v>0</v>
      </c>
      <c r="AC1538">
        <v>0</v>
      </c>
      <c r="AD1538">
        <v>0</v>
      </c>
      <c r="AE1538">
        <v>4.0000000000000001E-3</v>
      </c>
      <c r="AF1538">
        <v>8.5999999999999993E-2</v>
      </c>
    </row>
    <row r="1539" spans="1:32" ht="14.4">
      <c r="A1539" t="s">
        <v>1830</v>
      </c>
      <c r="B1539" s="7" t="s">
        <v>197</v>
      </c>
      <c r="C1539" s="8" t="s">
        <v>78</v>
      </c>
      <c r="D1539" s="9" t="s">
        <v>65</v>
      </c>
      <c r="E1539" s="13">
        <v>1563072653</v>
      </c>
      <c r="F1539">
        <v>527.05602247319064</v>
      </c>
      <c r="G1539" s="14">
        <v>5.3999999999999999E-2</v>
      </c>
      <c r="H1539" s="14">
        <v>23</v>
      </c>
      <c r="I1539" s="14">
        <v>0.21</v>
      </c>
      <c r="J1539">
        <v>0</v>
      </c>
      <c r="L1539">
        <v>2211</v>
      </c>
      <c r="M1539">
        <v>7.4553211806989796E-4</v>
      </c>
      <c r="N1539">
        <v>3.6999999999999998E-2</v>
      </c>
      <c r="O1539">
        <v>7.5999999999999998E-2</v>
      </c>
      <c r="P1539">
        <v>62</v>
      </c>
      <c r="Q1539">
        <v>59</v>
      </c>
      <c r="R1539">
        <v>0.42</v>
      </c>
      <c r="S1539">
        <v>0.54800000000000004</v>
      </c>
      <c r="T1539">
        <v>3.2000000000000001E-2</v>
      </c>
      <c r="U1539">
        <v>2965667</v>
      </c>
      <c r="V1539">
        <v>0.51600000000000001</v>
      </c>
      <c r="W1539">
        <v>0</v>
      </c>
      <c r="Y1539">
        <v>0</v>
      </c>
      <c r="AA1539">
        <v>0</v>
      </c>
      <c r="AB1539">
        <v>82</v>
      </c>
      <c r="AC1539">
        <v>0</v>
      </c>
      <c r="AD1539">
        <v>0</v>
      </c>
      <c r="AE1539">
        <v>4.0000000000000001E-3</v>
      </c>
      <c r="AF1539">
        <v>0.11799999999999999</v>
      </c>
    </row>
    <row r="1540" spans="1:32" ht="14.4">
      <c r="A1540" t="s">
        <v>1831</v>
      </c>
      <c r="B1540" s="7" t="s">
        <v>197</v>
      </c>
      <c r="C1540" s="8" t="s">
        <v>78</v>
      </c>
      <c r="D1540" s="9" t="s">
        <v>66</v>
      </c>
      <c r="E1540" s="13">
        <v>1833445283</v>
      </c>
      <c r="F1540">
        <v>600.06227709729421</v>
      </c>
      <c r="G1540" s="14">
        <v>5.8999999999999997E-2</v>
      </c>
      <c r="H1540" s="14">
        <v>28</v>
      </c>
      <c r="I1540" s="14">
        <v>0.21</v>
      </c>
      <c r="J1540">
        <v>0</v>
      </c>
      <c r="L1540">
        <v>2021</v>
      </c>
      <c r="M1540">
        <v>6.6144644362077292E-4</v>
      </c>
      <c r="N1540">
        <v>3.6999999999999998E-2</v>
      </c>
      <c r="O1540">
        <v>7.4999999999999997E-2</v>
      </c>
      <c r="P1540">
        <v>62</v>
      </c>
      <c r="Q1540">
        <v>59</v>
      </c>
      <c r="R1540">
        <v>0.41799999999999998</v>
      </c>
      <c r="S1540">
        <v>0.55100000000000005</v>
      </c>
      <c r="T1540">
        <v>3.2000000000000001E-2</v>
      </c>
      <c r="U1540">
        <v>3055425</v>
      </c>
      <c r="V1540">
        <v>0.52400000000000002</v>
      </c>
      <c r="W1540">
        <v>0</v>
      </c>
      <c r="Y1540">
        <v>0</v>
      </c>
      <c r="AA1540">
        <v>0</v>
      </c>
      <c r="AB1540">
        <v>82</v>
      </c>
      <c r="AC1540">
        <v>0</v>
      </c>
      <c r="AD1540">
        <v>0</v>
      </c>
      <c r="AE1540">
        <v>5.0000000000000001E-3</v>
      </c>
      <c r="AF1540">
        <v>0.17100000000000001</v>
      </c>
    </row>
    <row r="1541" spans="1:32" ht="14.4">
      <c r="A1541" t="s">
        <v>1832</v>
      </c>
      <c r="B1541" s="7" t="s">
        <v>197</v>
      </c>
      <c r="C1541" s="8" t="s">
        <v>78</v>
      </c>
      <c r="D1541" s="9" t="s">
        <v>67</v>
      </c>
      <c r="E1541" s="13">
        <v>2184444849</v>
      </c>
      <c r="F1541">
        <v>694.32008280560069</v>
      </c>
      <c r="G1541" s="14">
        <v>0.05</v>
      </c>
      <c r="H1541" s="14">
        <v>29</v>
      </c>
      <c r="I1541" s="14">
        <v>0.23100000000000001</v>
      </c>
      <c r="J1541">
        <v>0</v>
      </c>
      <c r="L1541">
        <v>1434</v>
      </c>
      <c r="M1541">
        <v>4.5579315000743764E-4</v>
      </c>
      <c r="N1541">
        <v>3.6999999999999998E-2</v>
      </c>
      <c r="O1541">
        <v>7.4999999999999997E-2</v>
      </c>
      <c r="P1541">
        <v>62</v>
      </c>
      <c r="Q1541">
        <v>59</v>
      </c>
      <c r="R1541">
        <v>0.41599999999999998</v>
      </c>
      <c r="S1541">
        <v>0.55300000000000005</v>
      </c>
      <c r="T1541">
        <v>3.1E-2</v>
      </c>
      <c r="U1541">
        <v>3146164</v>
      </c>
      <c r="V1541">
        <v>0.53100000000000003</v>
      </c>
      <c r="W1541">
        <v>0</v>
      </c>
      <c r="Y1541">
        <v>0</v>
      </c>
      <c r="AA1541">
        <v>0.94699999999999995</v>
      </c>
      <c r="AB1541">
        <v>82</v>
      </c>
      <c r="AC1541">
        <v>0</v>
      </c>
      <c r="AD1541">
        <v>696</v>
      </c>
      <c r="AE1541">
        <v>7.0000000000000001E-3</v>
      </c>
      <c r="AF1541">
        <v>0.23699999999999999</v>
      </c>
    </row>
    <row r="1542" spans="1:32" ht="14.4">
      <c r="A1542" t="s">
        <v>1833</v>
      </c>
      <c r="B1542" s="7" t="s">
        <v>197</v>
      </c>
      <c r="C1542" s="8" t="s">
        <v>78</v>
      </c>
      <c r="D1542" s="9" t="s">
        <v>68</v>
      </c>
      <c r="E1542" s="13">
        <v>3040718541</v>
      </c>
      <c r="F1542">
        <v>939.15629365542895</v>
      </c>
      <c r="G1542" s="14">
        <v>3.5000000000000003E-2</v>
      </c>
      <c r="H1542" s="14">
        <v>30</v>
      </c>
      <c r="I1542" s="14">
        <v>0.24</v>
      </c>
      <c r="J1542">
        <v>0</v>
      </c>
      <c r="L1542">
        <v>1632</v>
      </c>
      <c r="M1542">
        <v>5.0405950125906773E-4</v>
      </c>
      <c r="N1542">
        <v>3.6999999999999998E-2</v>
      </c>
      <c r="O1542">
        <v>7.3999999999999996E-2</v>
      </c>
      <c r="P1542">
        <v>62</v>
      </c>
      <c r="Q1542">
        <v>59</v>
      </c>
      <c r="R1542">
        <v>0.41299999999999998</v>
      </c>
      <c r="S1542">
        <v>0.55500000000000005</v>
      </c>
      <c r="T1542">
        <v>3.1E-2</v>
      </c>
      <c r="U1542">
        <v>3237713</v>
      </c>
      <c r="V1542">
        <v>0.53900000000000003</v>
      </c>
      <c r="W1542">
        <v>0</v>
      </c>
      <c r="Y1542">
        <v>0</v>
      </c>
      <c r="AA1542">
        <v>0.94699999999999995</v>
      </c>
      <c r="AB1542">
        <v>82</v>
      </c>
      <c r="AC1542">
        <v>0</v>
      </c>
      <c r="AD1542">
        <v>696</v>
      </c>
      <c r="AE1542">
        <v>0.01</v>
      </c>
      <c r="AF1542">
        <v>0.32700000000000001</v>
      </c>
    </row>
    <row r="1543" spans="1:32" ht="14.4">
      <c r="A1543" t="s">
        <v>1834</v>
      </c>
      <c r="B1543" s="7" t="s">
        <v>197</v>
      </c>
      <c r="C1543" s="8" t="s">
        <v>78</v>
      </c>
      <c r="D1543" s="9" t="s">
        <v>69</v>
      </c>
      <c r="E1543" s="13">
        <v>3356758534</v>
      </c>
      <c r="F1543">
        <v>1008.0243955247344</v>
      </c>
      <c r="G1543" s="14">
        <v>4.3999999999999997E-2</v>
      </c>
      <c r="H1543" s="14">
        <v>37</v>
      </c>
      <c r="I1543" s="14">
        <v>0.23499999999999999</v>
      </c>
      <c r="J1543">
        <v>0</v>
      </c>
      <c r="L1543">
        <v>1914</v>
      </c>
      <c r="M1543">
        <v>5.747683884593474E-4</v>
      </c>
      <c r="N1543">
        <v>3.5999999999999997E-2</v>
      </c>
      <c r="O1543">
        <v>7.2999999999999995E-2</v>
      </c>
      <c r="P1543">
        <v>62</v>
      </c>
      <c r="Q1543">
        <v>59</v>
      </c>
      <c r="R1543">
        <v>0.41099999999999998</v>
      </c>
      <c r="S1543">
        <v>0.55700000000000005</v>
      </c>
      <c r="T1543">
        <v>3.1E-2</v>
      </c>
      <c r="U1543">
        <v>3330037</v>
      </c>
      <c r="V1543">
        <v>0.54600000000000004</v>
      </c>
      <c r="W1543">
        <v>0</v>
      </c>
      <c r="Y1543">
        <v>0</v>
      </c>
      <c r="AA1543">
        <v>0.94699999999999995</v>
      </c>
      <c r="AB1543">
        <v>65</v>
      </c>
      <c r="AC1543">
        <v>0</v>
      </c>
      <c r="AD1543">
        <v>696</v>
      </c>
      <c r="AE1543">
        <v>1.4E-2</v>
      </c>
      <c r="AF1543">
        <v>0.42499999999999999</v>
      </c>
    </row>
    <row r="1544" spans="1:32" ht="14.4">
      <c r="A1544" t="s">
        <v>1835</v>
      </c>
      <c r="B1544" s="7" t="s">
        <v>197</v>
      </c>
      <c r="C1544" s="8" t="s">
        <v>78</v>
      </c>
      <c r="D1544" s="9" t="s">
        <v>70</v>
      </c>
      <c r="E1544" s="13">
        <v>3790240831</v>
      </c>
      <c r="F1544">
        <v>1107.3182750538213</v>
      </c>
      <c r="G1544" s="14">
        <v>4.2999999999999997E-2</v>
      </c>
      <c r="H1544" s="14">
        <v>46</v>
      </c>
      <c r="I1544" s="14">
        <v>0.20300000000000001</v>
      </c>
      <c r="L1544">
        <v>1914</v>
      </c>
      <c r="M1544">
        <v>5.5917480523100141E-4</v>
      </c>
      <c r="N1544">
        <v>3.5999999999999997E-2</v>
      </c>
      <c r="O1544">
        <v>7.1999999999999995E-2</v>
      </c>
      <c r="P1544">
        <v>62</v>
      </c>
      <c r="Q1544">
        <v>59</v>
      </c>
      <c r="R1544">
        <v>0.40899999999999997</v>
      </c>
      <c r="S1544">
        <v>0.55900000000000005</v>
      </c>
      <c r="T1544">
        <v>3.1E-2</v>
      </c>
      <c r="U1544">
        <v>3422901</v>
      </c>
      <c r="V1544">
        <v>0.55300000000000005</v>
      </c>
      <c r="W1544">
        <v>0</v>
      </c>
      <c r="Y1544">
        <v>0</v>
      </c>
      <c r="AA1544">
        <v>0.85799999999999998</v>
      </c>
      <c r="AB1544">
        <v>19</v>
      </c>
      <c r="AC1544">
        <v>0</v>
      </c>
      <c r="AD1544">
        <v>696</v>
      </c>
      <c r="AE1544">
        <v>1.9E-2</v>
      </c>
      <c r="AF1544">
        <v>0.61099999999999999</v>
      </c>
    </row>
    <row r="1545" spans="1:32" ht="14.4">
      <c r="A1545" t="s">
        <v>1836</v>
      </c>
      <c r="B1545" s="7" t="s">
        <v>197</v>
      </c>
      <c r="C1545" s="8" t="s">
        <v>78</v>
      </c>
      <c r="D1545" s="9" t="s">
        <v>71</v>
      </c>
      <c r="E1545" s="13">
        <v>3027032864</v>
      </c>
      <c r="F1545">
        <v>860.91199481695082</v>
      </c>
      <c r="G1545" s="14">
        <v>5.3999999999999999E-2</v>
      </c>
      <c r="H1545" s="14">
        <v>46</v>
      </c>
      <c r="I1545" s="14">
        <v>0.19500000000000001</v>
      </c>
      <c r="J1545">
        <v>0</v>
      </c>
      <c r="L1545">
        <v>1676</v>
      </c>
      <c r="M1545">
        <v>4.7666760426463926E-4</v>
      </c>
      <c r="N1545">
        <v>3.5999999999999997E-2</v>
      </c>
      <c r="O1545">
        <v>7.0999999999999994E-2</v>
      </c>
      <c r="P1545">
        <v>62</v>
      </c>
      <c r="Q1545">
        <v>59</v>
      </c>
      <c r="R1545">
        <v>0.40699999999999997</v>
      </c>
      <c r="S1545">
        <v>0.56100000000000005</v>
      </c>
      <c r="T1545">
        <v>3.1E-2</v>
      </c>
      <c r="U1545">
        <v>3516077</v>
      </c>
      <c r="V1545">
        <v>0.56000000000000005</v>
      </c>
      <c r="W1545">
        <v>0</v>
      </c>
      <c r="Y1545">
        <v>0</v>
      </c>
      <c r="AA1545">
        <v>0.85799999999999998</v>
      </c>
      <c r="AB1545">
        <v>19</v>
      </c>
      <c r="AC1545">
        <v>0</v>
      </c>
      <c r="AD1545">
        <v>696</v>
      </c>
      <c r="AE1545">
        <v>2.3E-2</v>
      </c>
      <c r="AF1545">
        <v>0.621</v>
      </c>
    </row>
    <row r="1546" spans="1:32" ht="14.4">
      <c r="A1546" t="s">
        <v>1837</v>
      </c>
      <c r="B1546" s="7" t="s">
        <v>197</v>
      </c>
      <c r="C1546" s="8" t="s">
        <v>78</v>
      </c>
      <c r="D1546" s="9" t="s">
        <v>72</v>
      </c>
      <c r="E1546" s="13">
        <v>3526946625</v>
      </c>
      <c r="F1546">
        <v>977.15051864288444</v>
      </c>
      <c r="G1546" s="14">
        <v>0.06</v>
      </c>
      <c r="H1546" s="14">
        <v>58</v>
      </c>
      <c r="I1546" s="14">
        <v>0.17</v>
      </c>
      <c r="J1546">
        <v>0</v>
      </c>
      <c r="L1546">
        <v>1474</v>
      </c>
      <c r="M1546">
        <v>4.0837586094164712E-4</v>
      </c>
      <c r="N1546">
        <v>3.5000000000000003E-2</v>
      </c>
      <c r="O1546">
        <v>7.0000000000000007E-2</v>
      </c>
      <c r="P1546">
        <v>63</v>
      </c>
      <c r="Q1546">
        <v>60</v>
      </c>
      <c r="R1546">
        <v>0.40600000000000003</v>
      </c>
      <c r="S1546">
        <v>0.56299999999999994</v>
      </c>
      <c r="T1546">
        <v>3.1E-2</v>
      </c>
      <c r="U1546">
        <v>3609420</v>
      </c>
      <c r="V1546">
        <v>0.56699999999999995</v>
      </c>
      <c r="W1546">
        <v>0</v>
      </c>
      <c r="Y1546">
        <v>0</v>
      </c>
      <c r="AA1546">
        <v>0.68200000000000005</v>
      </c>
      <c r="AB1546">
        <v>19</v>
      </c>
      <c r="AC1546">
        <v>0</v>
      </c>
      <c r="AD1546">
        <v>696</v>
      </c>
      <c r="AE1546">
        <v>0.04</v>
      </c>
      <c r="AF1546">
        <v>0.76900000000000002</v>
      </c>
    </row>
    <row r="1547" spans="1:32" ht="14.4">
      <c r="A1547" t="s">
        <v>1838</v>
      </c>
      <c r="B1547" s="7" t="s">
        <v>197</v>
      </c>
      <c r="C1547" s="8" t="s">
        <v>78</v>
      </c>
      <c r="D1547" s="9" t="s">
        <v>73</v>
      </c>
      <c r="E1547" s="13">
        <v>4136083856</v>
      </c>
      <c r="F1547">
        <v>1117.0263546438159</v>
      </c>
      <c r="G1547" s="14">
        <v>5.8999999999999997E-2</v>
      </c>
      <c r="H1547" s="14">
        <v>51</v>
      </c>
      <c r="I1547" s="14">
        <v>0.17</v>
      </c>
      <c r="J1547">
        <v>0</v>
      </c>
      <c r="L1547">
        <v>1676</v>
      </c>
      <c r="M1547">
        <v>4.5263496475469805E-4</v>
      </c>
      <c r="N1547">
        <v>3.5000000000000003E-2</v>
      </c>
      <c r="O1547">
        <v>6.9000000000000006E-2</v>
      </c>
      <c r="P1547">
        <v>63</v>
      </c>
      <c r="Q1547">
        <v>60</v>
      </c>
      <c r="R1547">
        <v>0.40400000000000003</v>
      </c>
      <c r="S1547">
        <v>0.56499999999999995</v>
      </c>
      <c r="T1547">
        <v>3.1E-2</v>
      </c>
      <c r="U1547">
        <v>3702763</v>
      </c>
      <c r="V1547">
        <v>0.57299999999999995</v>
      </c>
      <c r="W1547">
        <v>0</v>
      </c>
      <c r="Y1547">
        <v>0</v>
      </c>
      <c r="AA1547">
        <v>0.68200000000000005</v>
      </c>
      <c r="AB1547">
        <v>19</v>
      </c>
      <c r="AC1547">
        <v>0</v>
      </c>
      <c r="AD1547">
        <v>696</v>
      </c>
      <c r="AE1547">
        <v>4.4999999999999998E-2</v>
      </c>
      <c r="AF1547">
        <v>0.89500000000000002</v>
      </c>
    </row>
    <row r="1548" spans="1:32" ht="14.4">
      <c r="A1548" t="s">
        <v>1839</v>
      </c>
      <c r="B1548" s="7" t="s">
        <v>197</v>
      </c>
      <c r="C1548" s="8" t="s">
        <v>78</v>
      </c>
      <c r="D1548" s="9" t="s">
        <v>74</v>
      </c>
      <c r="E1548" s="13">
        <v>3958701369</v>
      </c>
      <c r="F1548">
        <v>1042.8225318817188</v>
      </c>
      <c r="G1548" s="14">
        <v>6.4000000000000001E-2</v>
      </c>
      <c r="H1548" s="14">
        <v>52</v>
      </c>
      <c r="I1548" s="14">
        <v>0.17</v>
      </c>
      <c r="L1548">
        <v>1676</v>
      </c>
      <c r="M1548">
        <v>4.4150098745015002E-4</v>
      </c>
      <c r="N1548">
        <v>3.4000000000000002E-2</v>
      </c>
      <c r="O1548">
        <v>6.8000000000000005E-2</v>
      </c>
      <c r="P1548">
        <v>63</v>
      </c>
      <c r="Q1548">
        <v>60</v>
      </c>
      <c r="R1548">
        <v>0.40200000000000002</v>
      </c>
      <c r="S1548">
        <v>0.56599999999999995</v>
      </c>
      <c r="T1548">
        <v>3.2000000000000001E-2</v>
      </c>
      <c r="U1548">
        <v>3796141</v>
      </c>
      <c r="V1548">
        <v>0.57999999999999996</v>
      </c>
      <c r="W1548">
        <v>0</v>
      </c>
      <c r="Y1548">
        <v>0</v>
      </c>
      <c r="AA1548">
        <v>0.68200000000000005</v>
      </c>
      <c r="AB1548">
        <v>19</v>
      </c>
      <c r="AC1548">
        <v>171</v>
      </c>
      <c r="AD1548">
        <v>696</v>
      </c>
      <c r="AE1548">
        <v>5.3999999999999999E-2</v>
      </c>
      <c r="AF1548">
        <v>1.06</v>
      </c>
    </row>
    <row r="1549" spans="1:32" ht="14.4">
      <c r="A1549" t="s">
        <v>1840</v>
      </c>
      <c r="B1549" s="7" t="s">
        <v>198</v>
      </c>
      <c r="C1549" s="8" t="s">
        <v>78</v>
      </c>
      <c r="D1549" s="9" t="s">
        <v>62</v>
      </c>
      <c r="E1549" s="13">
        <v>4582562398</v>
      </c>
      <c r="F1549">
        <v>3861.0385424556798</v>
      </c>
      <c r="G1549" s="14">
        <v>3.6999999999999998E-2</v>
      </c>
      <c r="H1549" s="14">
        <v>146</v>
      </c>
      <c r="I1549" s="14">
        <v>0.20799999999999999</v>
      </c>
      <c r="J1549">
        <v>0</v>
      </c>
      <c r="L1549">
        <v>0</v>
      </c>
      <c r="N1549">
        <v>1.7000000000000001E-2</v>
      </c>
      <c r="O1549">
        <v>1.6E-2</v>
      </c>
      <c r="P1549">
        <v>75</v>
      </c>
      <c r="Q1549">
        <v>68</v>
      </c>
      <c r="R1549">
        <v>0.25800000000000001</v>
      </c>
      <c r="S1549">
        <v>0.68100000000000005</v>
      </c>
      <c r="T1549">
        <v>6.0999999999999999E-2</v>
      </c>
      <c r="U1549">
        <v>1186873</v>
      </c>
      <c r="V1549">
        <v>0.42699999999999999</v>
      </c>
      <c r="W1549">
        <v>732000000</v>
      </c>
      <c r="X1549">
        <v>616.74669488647896</v>
      </c>
      <c r="Y1549">
        <v>203000000</v>
      </c>
      <c r="Z1549">
        <v>171.03767631414649</v>
      </c>
      <c r="AA1549">
        <v>0</v>
      </c>
      <c r="AB1549">
        <v>0</v>
      </c>
      <c r="AC1549">
        <v>0</v>
      </c>
      <c r="AD1549">
        <v>0</v>
      </c>
      <c r="AE1549">
        <v>7.2999999999999995E-2</v>
      </c>
      <c r="AF1549">
        <v>0.152</v>
      </c>
    </row>
    <row r="1550" spans="1:32" ht="14.4">
      <c r="A1550" t="s">
        <v>1841</v>
      </c>
      <c r="B1550" s="7" t="s">
        <v>198</v>
      </c>
      <c r="C1550" s="8" t="s">
        <v>78</v>
      </c>
      <c r="D1550" s="9" t="s">
        <v>63</v>
      </c>
      <c r="E1550" s="13">
        <v>4536544699</v>
      </c>
      <c r="F1550">
        <v>3780.8288480274296</v>
      </c>
      <c r="G1550" s="14">
        <v>3.7999999999999999E-2</v>
      </c>
      <c r="H1550" s="14">
        <v>147</v>
      </c>
      <c r="I1550" s="14">
        <v>0.21099999999999999</v>
      </c>
      <c r="J1550">
        <v>0</v>
      </c>
      <c r="L1550">
        <v>0</v>
      </c>
      <c r="N1550">
        <v>1.6E-2</v>
      </c>
      <c r="O1550">
        <v>1.4999999999999999E-2</v>
      </c>
      <c r="P1550">
        <v>75</v>
      </c>
      <c r="Q1550">
        <v>68</v>
      </c>
      <c r="R1550">
        <v>0.255</v>
      </c>
      <c r="S1550">
        <v>0.68300000000000005</v>
      </c>
      <c r="T1550">
        <v>6.3E-2</v>
      </c>
      <c r="U1550">
        <v>1199881</v>
      </c>
      <c r="V1550">
        <v>0.42499999999999999</v>
      </c>
      <c r="W1550">
        <v>820000000</v>
      </c>
      <c r="X1550">
        <v>683.40110394280771</v>
      </c>
      <c r="Y1550">
        <v>216000000</v>
      </c>
      <c r="Z1550">
        <v>180.01785177030055</v>
      </c>
      <c r="AA1550">
        <v>0</v>
      </c>
      <c r="AB1550">
        <v>0</v>
      </c>
      <c r="AC1550">
        <v>0</v>
      </c>
      <c r="AD1550">
        <v>0</v>
      </c>
      <c r="AE1550">
        <v>8.7999999999999995E-2</v>
      </c>
      <c r="AF1550">
        <v>0.22800000000000001</v>
      </c>
    </row>
    <row r="1551" spans="1:32" ht="14.4">
      <c r="A1551" t="s">
        <v>1842</v>
      </c>
      <c r="B1551" s="7" t="s">
        <v>198</v>
      </c>
      <c r="C1551" s="8" t="s">
        <v>78</v>
      </c>
      <c r="D1551" s="9" t="s">
        <v>64</v>
      </c>
      <c r="E1551" s="13">
        <v>4767303153</v>
      </c>
      <c r="F1551">
        <v>3939.2818626073795</v>
      </c>
      <c r="G1551" s="14">
        <v>4.2000000000000003E-2</v>
      </c>
      <c r="H1551" s="14">
        <v>168</v>
      </c>
      <c r="I1551" s="14">
        <v>0.21</v>
      </c>
      <c r="J1551">
        <v>0</v>
      </c>
      <c r="L1551">
        <v>4118</v>
      </c>
      <c r="M1551">
        <v>3.4027545951234345E-3</v>
      </c>
      <c r="N1551">
        <v>1.7000000000000001E-2</v>
      </c>
      <c r="O1551">
        <v>1.4E-2</v>
      </c>
      <c r="P1551">
        <v>76</v>
      </c>
      <c r="Q1551">
        <v>69</v>
      </c>
      <c r="R1551">
        <v>0.252</v>
      </c>
      <c r="S1551">
        <v>0.68500000000000005</v>
      </c>
      <c r="T1551">
        <v>6.4000000000000001E-2</v>
      </c>
      <c r="U1551">
        <v>1210196</v>
      </c>
      <c r="V1551">
        <v>0.42299999999999999</v>
      </c>
      <c r="W1551">
        <v>829000000</v>
      </c>
      <c r="X1551">
        <v>685.01300615768025</v>
      </c>
      <c r="Y1551">
        <v>223000000</v>
      </c>
      <c r="Z1551">
        <v>184.26767234398395</v>
      </c>
      <c r="AA1551">
        <v>0</v>
      </c>
      <c r="AB1551">
        <v>0</v>
      </c>
      <c r="AC1551">
        <v>0</v>
      </c>
      <c r="AD1551">
        <v>0</v>
      </c>
      <c r="AE1551">
        <v>0.10299999999999999</v>
      </c>
      <c r="AF1551">
        <v>0.28999999999999998</v>
      </c>
    </row>
    <row r="1552" spans="1:32" ht="14.4">
      <c r="A1552" t="s">
        <v>1843</v>
      </c>
      <c r="B1552" s="7" t="s">
        <v>198</v>
      </c>
      <c r="C1552" s="8" t="s">
        <v>78</v>
      </c>
      <c r="D1552" s="9" t="s">
        <v>65</v>
      </c>
      <c r="E1552" s="13">
        <v>5609836354</v>
      </c>
      <c r="F1552">
        <v>4587.6561087527016</v>
      </c>
      <c r="G1552" s="14">
        <v>3.9E-2</v>
      </c>
      <c r="H1552" s="14">
        <v>188</v>
      </c>
      <c r="I1552" s="14">
        <v>0.21</v>
      </c>
      <c r="J1552">
        <v>0</v>
      </c>
      <c r="L1552">
        <v>3865</v>
      </c>
      <c r="M1552">
        <v>3.1607501077435514E-3</v>
      </c>
      <c r="N1552">
        <v>1.6E-2</v>
      </c>
      <c r="O1552">
        <v>1.4E-2</v>
      </c>
      <c r="P1552">
        <v>76</v>
      </c>
      <c r="Q1552">
        <v>69</v>
      </c>
      <c r="R1552">
        <v>0.249</v>
      </c>
      <c r="S1552">
        <v>0.68700000000000006</v>
      </c>
      <c r="T1552">
        <v>6.4000000000000001E-2</v>
      </c>
      <c r="U1552">
        <v>1222811</v>
      </c>
      <c r="V1552">
        <v>0.42</v>
      </c>
      <c r="W1552">
        <v>960000000</v>
      </c>
      <c r="X1552">
        <v>785.07635276424571</v>
      </c>
      <c r="Y1552">
        <v>236000000</v>
      </c>
      <c r="Z1552">
        <v>192.99793672121038</v>
      </c>
      <c r="AA1552">
        <v>0</v>
      </c>
      <c r="AB1552">
        <v>0</v>
      </c>
      <c r="AC1552">
        <v>0</v>
      </c>
      <c r="AD1552">
        <v>0</v>
      </c>
      <c r="AE1552">
        <v>0.122</v>
      </c>
      <c r="AF1552">
        <v>0.38400000000000001</v>
      </c>
    </row>
    <row r="1553" spans="1:32" ht="14.4">
      <c r="A1553" t="s">
        <v>1844</v>
      </c>
      <c r="B1553" s="7" t="s">
        <v>198</v>
      </c>
      <c r="C1553" s="8" t="s">
        <v>78</v>
      </c>
      <c r="D1553" s="9" t="s">
        <v>66</v>
      </c>
      <c r="E1553" s="13">
        <v>6385691315</v>
      </c>
      <c r="F1553">
        <v>5177.3664651617582</v>
      </c>
      <c r="G1553" s="14">
        <v>4.2000000000000003E-2</v>
      </c>
      <c r="H1553" s="14">
        <v>227</v>
      </c>
      <c r="I1553" s="14">
        <v>0.21</v>
      </c>
      <c r="J1553">
        <v>0</v>
      </c>
      <c r="L1553">
        <v>3953</v>
      </c>
      <c r="M1553">
        <v>3.2049982730467186E-3</v>
      </c>
      <c r="N1553">
        <v>1.6E-2</v>
      </c>
      <c r="O1553">
        <v>1.4E-2</v>
      </c>
      <c r="P1553">
        <v>76</v>
      </c>
      <c r="Q1553">
        <v>69</v>
      </c>
      <c r="R1553">
        <v>0.246</v>
      </c>
      <c r="S1553">
        <v>0.68899999999999995</v>
      </c>
      <c r="T1553">
        <v>6.5000000000000002E-2</v>
      </c>
      <c r="U1553">
        <v>1233386</v>
      </c>
      <c r="V1553">
        <v>0.41799999999999998</v>
      </c>
      <c r="W1553">
        <v>1156000000</v>
      </c>
      <c r="X1553">
        <v>937.25727387857489</v>
      </c>
      <c r="Y1553">
        <v>277000000</v>
      </c>
      <c r="Z1553">
        <v>224.58500420792842</v>
      </c>
      <c r="AA1553">
        <v>0</v>
      </c>
      <c r="AB1553">
        <v>46</v>
      </c>
      <c r="AC1553">
        <v>0</v>
      </c>
      <c r="AD1553">
        <v>0</v>
      </c>
      <c r="AE1553">
        <v>0.13700000000000001</v>
      </c>
      <c r="AF1553">
        <v>0.45300000000000001</v>
      </c>
    </row>
    <row r="1554" spans="1:32" ht="14.4">
      <c r="A1554" t="s">
        <v>1845</v>
      </c>
      <c r="B1554" s="7" t="s">
        <v>198</v>
      </c>
      <c r="C1554" s="8" t="s">
        <v>78</v>
      </c>
      <c r="D1554" s="9" t="s">
        <v>67</v>
      </c>
      <c r="E1554" s="13">
        <v>6283796155</v>
      </c>
      <c r="F1554">
        <v>5054.3181114382996</v>
      </c>
      <c r="G1554" s="14">
        <v>4.4999999999999998E-2</v>
      </c>
      <c r="H1554" s="14">
        <v>239</v>
      </c>
      <c r="I1554" s="14">
        <v>0.21</v>
      </c>
      <c r="J1554">
        <v>0</v>
      </c>
      <c r="L1554">
        <v>2981</v>
      </c>
      <c r="M1554">
        <v>2.3977420525025878E-3</v>
      </c>
      <c r="N1554">
        <v>1.4999999999999999E-2</v>
      </c>
      <c r="O1554">
        <v>1.4E-2</v>
      </c>
      <c r="P1554">
        <v>76</v>
      </c>
      <c r="Q1554">
        <v>69</v>
      </c>
      <c r="R1554">
        <v>0.24199999999999999</v>
      </c>
      <c r="S1554">
        <v>0.69199999999999995</v>
      </c>
      <c r="T1554">
        <v>6.6000000000000003E-2</v>
      </c>
      <c r="U1554">
        <v>1243253</v>
      </c>
      <c r="V1554">
        <v>0.41599999999999998</v>
      </c>
      <c r="W1554">
        <v>1189000000</v>
      </c>
      <c r="X1554">
        <v>956.36205985426943</v>
      </c>
      <c r="Y1554">
        <v>295000000</v>
      </c>
      <c r="Z1554">
        <v>237.28074655761941</v>
      </c>
      <c r="AA1554">
        <v>0.26200000000000001</v>
      </c>
      <c r="AB1554">
        <v>46</v>
      </c>
      <c r="AC1554">
        <v>0</v>
      </c>
      <c r="AD1554">
        <v>161</v>
      </c>
      <c r="AE1554">
        <v>0.152</v>
      </c>
      <c r="AF1554">
        <v>0.54200000000000004</v>
      </c>
    </row>
    <row r="1555" spans="1:32" ht="14.4">
      <c r="A1555" t="s">
        <v>1846</v>
      </c>
      <c r="B1555" s="7" t="s">
        <v>198</v>
      </c>
      <c r="C1555" s="8" t="s">
        <v>78</v>
      </c>
      <c r="D1555" s="9" t="s">
        <v>68</v>
      </c>
      <c r="E1555" s="13">
        <v>6731536244</v>
      </c>
      <c r="F1555">
        <v>5373.6305510186812</v>
      </c>
      <c r="G1555" s="14">
        <v>4.8000000000000001E-2</v>
      </c>
      <c r="H1555" s="14">
        <v>269</v>
      </c>
      <c r="I1555" s="14">
        <v>0.21099999999999999</v>
      </c>
      <c r="J1555">
        <v>1019</v>
      </c>
      <c r="K1555">
        <v>8.1344426190510402E-4</v>
      </c>
      <c r="L1555">
        <v>3194</v>
      </c>
      <c r="M1555">
        <v>2.5496967345681083E-3</v>
      </c>
      <c r="N1555">
        <v>1.4E-2</v>
      </c>
      <c r="O1555">
        <v>1.4E-2</v>
      </c>
      <c r="P1555">
        <v>76</v>
      </c>
      <c r="Q1555">
        <v>69</v>
      </c>
      <c r="R1555">
        <v>0.23599999999999999</v>
      </c>
      <c r="S1555">
        <v>0.69599999999999995</v>
      </c>
      <c r="T1555">
        <v>6.8000000000000005E-2</v>
      </c>
      <c r="U1555">
        <v>1252698</v>
      </c>
      <c r="V1555">
        <v>0.41399999999999998</v>
      </c>
      <c r="W1555">
        <v>1302000000</v>
      </c>
      <c r="X1555">
        <v>1039.3566526010259</v>
      </c>
      <c r="Y1555">
        <v>347000000</v>
      </c>
      <c r="Z1555">
        <v>277.00211862715514</v>
      </c>
      <c r="AA1555">
        <v>0.26</v>
      </c>
      <c r="AB1555">
        <v>46</v>
      </c>
      <c r="AC1555">
        <v>0</v>
      </c>
      <c r="AD1555">
        <v>161</v>
      </c>
      <c r="AE1555">
        <v>0.16700000000000001</v>
      </c>
      <c r="AF1555">
        <v>0.63500000000000001</v>
      </c>
    </row>
    <row r="1556" spans="1:32" ht="14.4">
      <c r="A1556" t="s">
        <v>1847</v>
      </c>
      <c r="B1556" s="7" t="s">
        <v>198</v>
      </c>
      <c r="C1556" s="8" t="s">
        <v>78</v>
      </c>
      <c r="D1556" s="9" t="s">
        <v>69</v>
      </c>
      <c r="E1556" s="13">
        <v>7792063567</v>
      </c>
      <c r="F1556">
        <v>6182.2001113929437</v>
      </c>
      <c r="G1556" s="14">
        <v>0.05</v>
      </c>
      <c r="H1556" s="14">
        <v>316</v>
      </c>
      <c r="I1556" s="14">
        <v>0.219</v>
      </c>
      <c r="J1556">
        <v>1194</v>
      </c>
      <c r="K1556">
        <v>9.4731605684848417E-4</v>
      </c>
      <c r="L1556">
        <v>3887</v>
      </c>
      <c r="M1556">
        <v>3.0839342654690603E-3</v>
      </c>
      <c r="N1556">
        <v>1.4E-2</v>
      </c>
      <c r="O1556">
        <v>1.4E-2</v>
      </c>
      <c r="P1556">
        <v>76</v>
      </c>
      <c r="Q1556">
        <v>69</v>
      </c>
      <c r="R1556">
        <v>0.23</v>
      </c>
      <c r="S1556">
        <v>0.7</v>
      </c>
      <c r="T1556">
        <v>7.0000000000000007E-2</v>
      </c>
      <c r="U1556">
        <v>1260403</v>
      </c>
      <c r="V1556">
        <v>0.41199999999999998</v>
      </c>
      <c r="W1556">
        <v>1663000000</v>
      </c>
      <c r="X1556">
        <v>1319.4192651080646</v>
      </c>
      <c r="Y1556">
        <v>384000000</v>
      </c>
      <c r="Z1556">
        <v>304.66446049398485</v>
      </c>
      <c r="AA1556">
        <v>0.24199999999999999</v>
      </c>
      <c r="AB1556">
        <v>7</v>
      </c>
      <c r="AC1556">
        <v>0</v>
      </c>
      <c r="AD1556">
        <v>161</v>
      </c>
      <c r="AE1556">
        <v>0.20200000000000001</v>
      </c>
      <c r="AF1556">
        <v>0.76100000000000001</v>
      </c>
    </row>
    <row r="1557" spans="1:32" ht="14.4">
      <c r="A1557" t="s">
        <v>1848</v>
      </c>
      <c r="B1557" s="7" t="s">
        <v>198</v>
      </c>
      <c r="C1557" s="8" t="s">
        <v>78</v>
      </c>
      <c r="D1557" s="9" t="s">
        <v>70</v>
      </c>
      <c r="E1557" s="13">
        <v>9641077098</v>
      </c>
      <c r="F1557">
        <v>7599.9866762838328</v>
      </c>
      <c r="G1557" s="14">
        <v>4.5999999999999999E-2</v>
      </c>
      <c r="H1557" s="14">
        <v>362</v>
      </c>
      <c r="I1557" s="14">
        <v>0.115</v>
      </c>
      <c r="J1557">
        <v>1194</v>
      </c>
      <c r="K1557">
        <v>9.4122098591715834E-4</v>
      </c>
      <c r="L1557">
        <v>3887</v>
      </c>
      <c r="M1557">
        <v>3.064092104070347E-3</v>
      </c>
      <c r="N1557">
        <v>1.2999999999999999E-2</v>
      </c>
      <c r="O1557">
        <v>1.4E-2</v>
      </c>
      <c r="P1557">
        <v>76</v>
      </c>
      <c r="Q1557">
        <v>69</v>
      </c>
      <c r="R1557">
        <v>0.224</v>
      </c>
      <c r="S1557">
        <v>0.70399999999999996</v>
      </c>
      <c r="T1557">
        <v>7.1999999999999995E-2</v>
      </c>
      <c r="U1557">
        <v>1268565</v>
      </c>
      <c r="V1557">
        <v>0.41</v>
      </c>
      <c r="W1557">
        <v>1823000000</v>
      </c>
      <c r="X1557">
        <v>1437.0568319321437</v>
      </c>
      <c r="Y1557">
        <v>489000000</v>
      </c>
      <c r="Z1557">
        <v>385.47492639320808</v>
      </c>
      <c r="AA1557">
        <v>0.25800000000000001</v>
      </c>
      <c r="AB1557">
        <v>6</v>
      </c>
      <c r="AC1557">
        <v>0</v>
      </c>
      <c r="AD1557">
        <v>161</v>
      </c>
      <c r="AE1557">
        <v>0.218</v>
      </c>
      <c r="AF1557">
        <v>0.84499999999999997</v>
      </c>
    </row>
    <row r="1558" spans="1:32" ht="14.4">
      <c r="A1558" t="s">
        <v>1849</v>
      </c>
      <c r="B1558" s="7" t="s">
        <v>198</v>
      </c>
      <c r="C1558" s="8" t="s">
        <v>78</v>
      </c>
      <c r="D1558" s="9" t="s">
        <v>71</v>
      </c>
      <c r="E1558" s="13">
        <v>8834661043</v>
      </c>
      <c r="F1558">
        <v>6928.9720124671385</v>
      </c>
      <c r="G1558" s="14">
        <v>0.05</v>
      </c>
      <c r="H1558" s="14">
        <v>357</v>
      </c>
      <c r="I1558" s="14">
        <v>9.2999999999999999E-2</v>
      </c>
      <c r="J1558">
        <v>1077</v>
      </c>
      <c r="K1558">
        <v>8.4468468242365681E-4</v>
      </c>
      <c r="L1558">
        <v>3410</v>
      </c>
      <c r="M1558">
        <v>2.6744426806542894E-3</v>
      </c>
      <c r="N1558">
        <v>1.2E-2</v>
      </c>
      <c r="O1558">
        <v>1.4E-2</v>
      </c>
      <c r="P1558">
        <v>77</v>
      </c>
      <c r="Q1558">
        <v>69</v>
      </c>
      <c r="R1558">
        <v>0.217</v>
      </c>
      <c r="S1558">
        <v>0.70799999999999996</v>
      </c>
      <c r="T1558">
        <v>7.4999999999999997E-2</v>
      </c>
      <c r="U1558">
        <v>1275032</v>
      </c>
      <c r="V1558">
        <v>0.40799999999999997</v>
      </c>
      <c r="W1558">
        <v>1390000000</v>
      </c>
      <c r="X1558">
        <v>1090.1687173341531</v>
      </c>
      <c r="Y1558">
        <v>384000000</v>
      </c>
      <c r="Z1558">
        <v>301.16891183907541</v>
      </c>
      <c r="AA1558">
        <v>0.26</v>
      </c>
      <c r="AB1558">
        <v>6</v>
      </c>
      <c r="AC1558">
        <v>0</v>
      </c>
      <c r="AD1558">
        <v>161</v>
      </c>
      <c r="AE1558">
        <v>0.22500000000000001</v>
      </c>
      <c r="AF1558">
        <v>0.88600000000000001</v>
      </c>
    </row>
    <row r="1559" spans="1:32" ht="14.4">
      <c r="A1559" t="s">
        <v>1850</v>
      </c>
      <c r="B1559" s="7" t="s">
        <v>198</v>
      </c>
      <c r="C1559" s="8" t="s">
        <v>78</v>
      </c>
      <c r="D1559" s="9" t="s">
        <v>72</v>
      </c>
      <c r="E1559" s="13">
        <v>9718331363</v>
      </c>
      <c r="F1559">
        <v>7586.9695337116018</v>
      </c>
      <c r="G1559" s="14">
        <v>5.3999999999999999E-2</v>
      </c>
      <c r="H1559" s="14">
        <v>427</v>
      </c>
      <c r="I1559" s="14">
        <v>8.8999999999999996E-2</v>
      </c>
      <c r="J1559">
        <v>1077</v>
      </c>
      <c r="K1559">
        <v>8.4079929800675137E-4</v>
      </c>
      <c r="L1559">
        <v>3146</v>
      </c>
      <c r="M1559">
        <v>2.4560395464524047E-3</v>
      </c>
      <c r="N1559">
        <v>1.2E-2</v>
      </c>
      <c r="O1559">
        <v>1.2999999999999999E-2</v>
      </c>
      <c r="P1559">
        <v>77</v>
      </c>
      <c r="Q1559">
        <v>69</v>
      </c>
      <c r="R1559">
        <v>0.21199999999999999</v>
      </c>
      <c r="S1559">
        <v>0.71099999999999997</v>
      </c>
      <c r="T1559">
        <v>7.6999999999999999E-2</v>
      </c>
      <c r="U1559">
        <v>1280924</v>
      </c>
      <c r="V1559">
        <v>0.40600000000000003</v>
      </c>
      <c r="W1559">
        <v>1585000000</v>
      </c>
      <c r="X1559">
        <v>1237.3880105298988</v>
      </c>
      <c r="Y1559">
        <v>423000000</v>
      </c>
      <c r="Z1559">
        <v>330.23036495529789</v>
      </c>
      <c r="AA1559">
        <v>0.27200000000000002</v>
      </c>
      <c r="AB1559">
        <v>6</v>
      </c>
      <c r="AC1559">
        <v>0</v>
      </c>
      <c r="AD1559">
        <v>161</v>
      </c>
      <c r="AE1559">
        <v>0.28299999999999997</v>
      </c>
      <c r="AF1559">
        <v>0.96799999999999997</v>
      </c>
    </row>
    <row r="1560" spans="1:32" ht="14.4">
      <c r="A1560" t="s">
        <v>1851</v>
      </c>
      <c r="B1560" s="7" t="s">
        <v>198</v>
      </c>
      <c r="C1560" s="8" t="s">
        <v>78</v>
      </c>
      <c r="D1560" s="9" t="s">
        <v>73</v>
      </c>
      <c r="E1560" s="13">
        <v>11252405860</v>
      </c>
      <c r="F1560">
        <v>8749.5798067106207</v>
      </c>
      <c r="G1560" s="14">
        <v>4.9000000000000002E-2</v>
      </c>
      <c r="H1560" s="14">
        <v>450</v>
      </c>
      <c r="I1560" s="14">
        <v>8.8999999999999996E-2</v>
      </c>
      <c r="J1560">
        <v>1173</v>
      </c>
      <c r="K1560">
        <v>9.1209446592709E-4</v>
      </c>
      <c r="L1560">
        <v>3777</v>
      </c>
      <c r="M1560">
        <v>2.9368975258368449E-3</v>
      </c>
      <c r="N1560">
        <v>1.0999999999999999E-2</v>
      </c>
      <c r="O1560">
        <v>1.2999999999999999E-2</v>
      </c>
      <c r="P1560">
        <v>77</v>
      </c>
      <c r="Q1560">
        <v>70</v>
      </c>
      <c r="R1560">
        <v>0.20599999999999999</v>
      </c>
      <c r="S1560">
        <v>0.71299999999999997</v>
      </c>
      <c r="T1560">
        <v>0.08</v>
      </c>
      <c r="U1560">
        <v>1286051</v>
      </c>
      <c r="V1560">
        <v>0.40400000000000003</v>
      </c>
      <c r="W1560">
        <v>1808000000</v>
      </c>
      <c r="X1560">
        <v>1405.854044668524</v>
      </c>
      <c r="Y1560">
        <v>427000000</v>
      </c>
      <c r="Z1560">
        <v>332.02415767337374</v>
      </c>
      <c r="AA1560">
        <v>0.27700000000000002</v>
      </c>
      <c r="AB1560">
        <v>6</v>
      </c>
      <c r="AC1560">
        <v>0</v>
      </c>
      <c r="AD1560">
        <v>161</v>
      </c>
      <c r="AE1560">
        <v>0.35</v>
      </c>
      <c r="AF1560">
        <v>1.048</v>
      </c>
    </row>
    <row r="1561" spans="1:32" ht="14.4">
      <c r="A1561" t="s">
        <v>1852</v>
      </c>
      <c r="B1561" s="7" t="s">
        <v>198</v>
      </c>
      <c r="C1561" s="8" t="s">
        <v>78</v>
      </c>
      <c r="D1561" s="9" t="s">
        <v>74</v>
      </c>
      <c r="E1561" s="13">
        <v>11442063228</v>
      </c>
      <c r="F1561">
        <v>8861.7996184846725</v>
      </c>
      <c r="G1561" s="14">
        <v>4.8000000000000001E-2</v>
      </c>
      <c r="H1561" s="14">
        <v>444</v>
      </c>
      <c r="I1561" s="14">
        <v>8.6999999999999994E-2</v>
      </c>
      <c r="J1561">
        <v>1173</v>
      </c>
      <c r="K1561">
        <v>9.0848046766994512E-4</v>
      </c>
      <c r="L1561">
        <v>3777</v>
      </c>
      <c r="M1561">
        <v>2.9252606363080842E-3</v>
      </c>
      <c r="N1561">
        <v>1.0999999999999999E-2</v>
      </c>
      <c r="O1561">
        <v>1.2999999999999999E-2</v>
      </c>
      <c r="P1561">
        <v>77</v>
      </c>
      <c r="Q1561">
        <v>70</v>
      </c>
      <c r="R1561">
        <v>0.20200000000000001</v>
      </c>
      <c r="S1561">
        <v>0.71499999999999997</v>
      </c>
      <c r="T1561">
        <v>8.4000000000000005E-2</v>
      </c>
      <c r="U1561">
        <v>1291167</v>
      </c>
      <c r="V1561">
        <v>0.40200000000000002</v>
      </c>
      <c r="W1561">
        <v>1778000000</v>
      </c>
      <c r="X1561">
        <v>1377.0488248228153</v>
      </c>
      <c r="Y1561">
        <v>394000000</v>
      </c>
      <c r="Z1561">
        <v>305.15030201360474</v>
      </c>
      <c r="AA1561">
        <v>0.27500000000000002</v>
      </c>
      <c r="AB1561">
        <v>6</v>
      </c>
      <c r="AC1561">
        <v>20</v>
      </c>
      <c r="AD1561">
        <v>161</v>
      </c>
      <c r="AE1561">
        <v>0.35399999999999998</v>
      </c>
      <c r="AF1561">
        <v>1.1990000000000001</v>
      </c>
    </row>
    <row r="1562" spans="1:32" ht="14.4">
      <c r="A1562" t="s">
        <v>1853</v>
      </c>
      <c r="B1562" s="7" t="s">
        <v>199</v>
      </c>
      <c r="C1562" s="8" t="s">
        <v>84</v>
      </c>
      <c r="D1562" s="9" t="s">
        <v>62</v>
      </c>
      <c r="E1562" s="13">
        <v>684000000000</v>
      </c>
      <c r="F1562">
        <v>6584.9258512800079</v>
      </c>
      <c r="G1562" s="14">
        <v>5.0999999999999997E-2</v>
      </c>
      <c r="H1562" s="14">
        <v>328</v>
      </c>
      <c r="I1562" s="14">
        <v>0.16900000000000001</v>
      </c>
      <c r="J1562">
        <v>191924</v>
      </c>
      <c r="K1562">
        <v>1.8476685805278717E-3</v>
      </c>
      <c r="L1562">
        <v>0</v>
      </c>
      <c r="N1562">
        <v>2.4E-2</v>
      </c>
      <c r="O1562">
        <v>2.1999999999999999E-2</v>
      </c>
      <c r="P1562">
        <v>77</v>
      </c>
      <c r="Q1562">
        <v>72</v>
      </c>
      <c r="R1562">
        <v>0.34100000000000003</v>
      </c>
      <c r="S1562">
        <v>0.61</v>
      </c>
      <c r="T1562">
        <v>4.9000000000000002E-2</v>
      </c>
      <c r="U1562">
        <v>103873607</v>
      </c>
      <c r="V1562">
        <v>0.747</v>
      </c>
      <c r="W1562">
        <v>9133000000</v>
      </c>
      <c r="X1562">
        <v>87.92416344991274</v>
      </c>
      <c r="Y1562">
        <v>6365000000</v>
      </c>
      <c r="Z1562">
        <v>61.276393338300075</v>
      </c>
      <c r="AA1562">
        <v>0</v>
      </c>
      <c r="AB1562">
        <v>0</v>
      </c>
      <c r="AC1562">
        <v>0</v>
      </c>
      <c r="AD1562">
        <v>0</v>
      </c>
      <c r="AE1562">
        <v>5.0999999999999997E-2</v>
      </c>
      <c r="AF1562">
        <v>0.13600000000000001</v>
      </c>
    </row>
    <row r="1563" spans="1:32" ht="14.4">
      <c r="A1563" t="s">
        <v>1854</v>
      </c>
      <c r="B1563" s="7" t="s">
        <v>199</v>
      </c>
      <c r="C1563" s="8" t="s">
        <v>84</v>
      </c>
      <c r="D1563" s="9" t="s">
        <v>63</v>
      </c>
      <c r="E1563" s="13">
        <v>725000000000</v>
      </c>
      <c r="F1563">
        <v>6882.4838289871932</v>
      </c>
      <c r="G1563" s="14">
        <v>5.3999999999999999E-2</v>
      </c>
      <c r="H1563" s="14">
        <v>373</v>
      </c>
      <c r="I1563" s="14">
        <v>0.128</v>
      </c>
      <c r="J1563">
        <v>186171</v>
      </c>
      <c r="K1563">
        <v>1.7673364095536204E-3</v>
      </c>
      <c r="L1563">
        <v>0</v>
      </c>
      <c r="N1563">
        <v>2.4E-2</v>
      </c>
      <c r="O1563">
        <v>0.02</v>
      </c>
      <c r="P1563">
        <v>77</v>
      </c>
      <c r="Q1563">
        <v>72</v>
      </c>
      <c r="R1563">
        <v>0.33700000000000002</v>
      </c>
      <c r="S1563">
        <v>0.61299999999999999</v>
      </c>
      <c r="T1563">
        <v>0.05</v>
      </c>
      <c r="U1563">
        <v>105339877</v>
      </c>
      <c r="V1563">
        <v>0.75</v>
      </c>
      <c r="W1563">
        <v>9190000000</v>
      </c>
      <c r="X1563">
        <v>87.24141570812732</v>
      </c>
      <c r="Y1563">
        <v>6685000000</v>
      </c>
      <c r="Z1563">
        <v>63.461247443833642</v>
      </c>
      <c r="AA1563">
        <v>0</v>
      </c>
      <c r="AB1563">
        <v>0</v>
      </c>
      <c r="AC1563">
        <v>0</v>
      </c>
      <c r="AD1563">
        <v>0</v>
      </c>
      <c r="AE1563">
        <v>7.0000000000000007E-2</v>
      </c>
      <c r="AF1563">
        <v>0.20699999999999999</v>
      </c>
    </row>
    <row r="1564" spans="1:32" ht="14.4">
      <c r="A1564" t="s">
        <v>1855</v>
      </c>
      <c r="B1564" s="7" t="s">
        <v>199</v>
      </c>
      <c r="C1564" s="8" t="s">
        <v>84</v>
      </c>
      <c r="D1564" s="9" t="s">
        <v>64</v>
      </c>
      <c r="E1564" s="13">
        <v>742000000000</v>
      </c>
      <c r="F1564">
        <v>6952.5351084048734</v>
      </c>
      <c r="G1564" s="14">
        <v>5.6000000000000001E-2</v>
      </c>
      <c r="H1564" s="14">
        <v>396</v>
      </c>
      <c r="I1564" s="14">
        <v>8.2000000000000003E-2</v>
      </c>
      <c r="J1564">
        <v>178924</v>
      </c>
      <c r="K1564">
        <v>1.676516700453145E-3</v>
      </c>
      <c r="L1564">
        <v>443674</v>
      </c>
      <c r="M1564">
        <v>4.1572224551029973E-3</v>
      </c>
      <c r="N1564">
        <v>2.3E-2</v>
      </c>
      <c r="O1564">
        <v>1.9E-2</v>
      </c>
      <c r="P1564">
        <v>77</v>
      </c>
      <c r="Q1564">
        <v>72</v>
      </c>
      <c r="R1564">
        <v>0.33400000000000002</v>
      </c>
      <c r="S1564">
        <v>0.61499999999999999</v>
      </c>
      <c r="T1564">
        <v>5.0999999999999997E-2</v>
      </c>
      <c r="U1564">
        <v>106723661</v>
      </c>
      <c r="V1564">
        <v>0.754</v>
      </c>
      <c r="W1564">
        <v>9547000000</v>
      </c>
      <c r="X1564">
        <v>89.45532706191554</v>
      </c>
      <c r="Y1564">
        <v>7087000000</v>
      </c>
      <c r="Z1564">
        <v>66.405143279333345</v>
      </c>
      <c r="AA1564">
        <v>0</v>
      </c>
      <c r="AB1564">
        <v>0</v>
      </c>
      <c r="AC1564">
        <v>0</v>
      </c>
      <c r="AD1564">
        <v>0</v>
      </c>
      <c r="AE1564">
        <v>0.11899999999999999</v>
      </c>
      <c r="AF1564">
        <v>0.24299999999999999</v>
      </c>
    </row>
    <row r="1565" spans="1:32" ht="14.4">
      <c r="A1565" t="s">
        <v>1856</v>
      </c>
      <c r="B1565" s="7" t="s">
        <v>199</v>
      </c>
      <c r="C1565" s="8" t="s">
        <v>84</v>
      </c>
      <c r="D1565" s="9" t="s">
        <v>65</v>
      </c>
      <c r="E1565" s="13">
        <v>713000000000</v>
      </c>
      <c r="F1565">
        <v>6598.4113912753191</v>
      </c>
      <c r="G1565" s="14">
        <v>5.8000000000000003E-2</v>
      </c>
      <c r="H1565" s="14">
        <v>397</v>
      </c>
      <c r="I1565" s="14">
        <v>7.0000000000000007E-2</v>
      </c>
      <c r="J1565">
        <v>175752</v>
      </c>
      <c r="K1565">
        <v>1.6264852718645441E-3</v>
      </c>
      <c r="L1565">
        <v>446237</v>
      </c>
      <c r="M1565">
        <v>4.1296708331115357E-3</v>
      </c>
      <c r="N1565">
        <v>2.3E-2</v>
      </c>
      <c r="O1565">
        <v>1.7999999999999999E-2</v>
      </c>
      <c r="P1565">
        <v>78</v>
      </c>
      <c r="Q1565">
        <v>73</v>
      </c>
      <c r="R1565">
        <v>0.33</v>
      </c>
      <c r="S1565">
        <v>0.61799999999999999</v>
      </c>
      <c r="T1565">
        <v>5.0999999999999997E-2</v>
      </c>
      <c r="U1565">
        <v>108056312</v>
      </c>
      <c r="V1565">
        <v>0.75700000000000001</v>
      </c>
      <c r="W1565">
        <v>10058000000</v>
      </c>
      <c r="X1565">
        <v>93.081096456447639</v>
      </c>
      <c r="Y1565">
        <v>7252000000</v>
      </c>
      <c r="Z1565">
        <v>67.113154852073791</v>
      </c>
      <c r="AA1565">
        <v>0</v>
      </c>
      <c r="AB1565">
        <v>58</v>
      </c>
      <c r="AC1565">
        <v>0</v>
      </c>
      <c r="AD1565">
        <v>0</v>
      </c>
      <c r="AE1565">
        <v>0.129</v>
      </c>
      <c r="AF1565">
        <v>0.27900000000000003</v>
      </c>
    </row>
    <row r="1566" spans="1:32" ht="14.4">
      <c r="A1566" t="s">
        <v>1857</v>
      </c>
      <c r="B1566" s="7" t="s">
        <v>199</v>
      </c>
      <c r="C1566" s="8" t="s">
        <v>84</v>
      </c>
      <c r="D1566" s="9" t="s">
        <v>66</v>
      </c>
      <c r="E1566" s="13">
        <v>770000000000</v>
      </c>
      <c r="F1566">
        <v>7039.5784298174603</v>
      </c>
      <c r="G1566" s="14">
        <v>0.06</v>
      </c>
      <c r="H1566" s="14">
        <v>441</v>
      </c>
      <c r="I1566" s="14">
        <v>7.3999999999999996E-2</v>
      </c>
      <c r="J1566">
        <v>181876</v>
      </c>
      <c r="K1566">
        <v>1.6627667097421823E-3</v>
      </c>
      <c r="L1566">
        <v>471444</v>
      </c>
      <c r="M1566">
        <v>4.3100870302167048E-3</v>
      </c>
      <c r="N1566">
        <v>2.1999999999999999E-2</v>
      </c>
      <c r="O1566">
        <v>1.7000000000000001E-2</v>
      </c>
      <c r="P1566">
        <v>78</v>
      </c>
      <c r="Q1566">
        <v>73</v>
      </c>
      <c r="R1566">
        <v>0.32700000000000001</v>
      </c>
      <c r="S1566">
        <v>0.621</v>
      </c>
      <c r="T1566">
        <v>5.1999999999999998E-2</v>
      </c>
      <c r="U1566">
        <v>109381550</v>
      </c>
      <c r="V1566">
        <v>0.76</v>
      </c>
      <c r="W1566">
        <v>11610000000</v>
      </c>
      <c r="X1566">
        <v>106.14221502620872</v>
      </c>
      <c r="Y1566">
        <v>8034000000</v>
      </c>
      <c r="Z1566">
        <v>73.449315720978532</v>
      </c>
      <c r="AA1566">
        <v>0</v>
      </c>
      <c r="AB1566">
        <v>58</v>
      </c>
      <c r="AC1566">
        <v>0</v>
      </c>
      <c r="AD1566">
        <v>0</v>
      </c>
      <c r="AE1566">
        <v>0.14099999999999999</v>
      </c>
      <c r="AF1566">
        <v>0.35199999999999998</v>
      </c>
    </row>
    <row r="1567" spans="1:32" ht="14.4">
      <c r="A1567" t="s">
        <v>1858</v>
      </c>
      <c r="B1567" s="7" t="s">
        <v>199</v>
      </c>
      <c r="C1567" s="8" t="s">
        <v>84</v>
      </c>
      <c r="D1567" s="9" t="s">
        <v>67</v>
      </c>
      <c r="E1567" s="13">
        <v>866000000000</v>
      </c>
      <c r="F1567">
        <v>7820.6964635442746</v>
      </c>
      <c r="G1567" s="14">
        <v>5.8999999999999997E-2</v>
      </c>
      <c r="H1567" s="14">
        <v>478</v>
      </c>
      <c r="I1567" s="14">
        <v>9.7000000000000003E-2</v>
      </c>
      <c r="J1567">
        <v>150843</v>
      </c>
      <c r="K1567">
        <v>1.3622370862013961E-3</v>
      </c>
      <c r="L1567">
        <v>391251</v>
      </c>
      <c r="M1567">
        <v>3.5333202217761677E-3</v>
      </c>
      <c r="N1567">
        <v>2.1999999999999999E-2</v>
      </c>
      <c r="O1567">
        <v>1.7000000000000001E-2</v>
      </c>
      <c r="P1567">
        <v>78</v>
      </c>
      <c r="Q1567">
        <v>73</v>
      </c>
      <c r="R1567">
        <v>0.32300000000000001</v>
      </c>
      <c r="S1567">
        <v>0.624</v>
      </c>
      <c r="T1567">
        <v>5.2999999999999999E-2</v>
      </c>
      <c r="U1567">
        <v>110731826</v>
      </c>
      <c r="V1567">
        <v>0.76300000000000001</v>
      </c>
      <c r="W1567">
        <v>12801000000</v>
      </c>
      <c r="X1567">
        <v>115.60362058871856</v>
      </c>
      <c r="Y1567">
        <v>8951000000</v>
      </c>
      <c r="Z1567">
        <v>80.834935387049427</v>
      </c>
      <c r="AA1567">
        <v>0.55700000000000005</v>
      </c>
      <c r="AB1567">
        <v>58</v>
      </c>
      <c r="AC1567">
        <v>0</v>
      </c>
      <c r="AD1567">
        <v>552</v>
      </c>
      <c r="AE1567">
        <v>0.17199999999999999</v>
      </c>
      <c r="AF1567">
        <v>0.42599999999999999</v>
      </c>
    </row>
    <row r="1568" spans="1:32" ht="14.4">
      <c r="A1568" t="s">
        <v>1859</v>
      </c>
      <c r="B1568" s="7" t="s">
        <v>199</v>
      </c>
      <c r="C1568" s="8" t="s">
        <v>84</v>
      </c>
      <c r="D1568" s="9" t="s">
        <v>68</v>
      </c>
      <c r="E1568" s="13">
        <v>967000000000</v>
      </c>
      <c r="F1568">
        <v>8624.9421517905266</v>
      </c>
      <c r="G1568" s="14">
        <v>5.7000000000000002E-2</v>
      </c>
      <c r="H1568" s="14">
        <v>515</v>
      </c>
      <c r="I1568" s="14">
        <v>7.4999999999999997E-2</v>
      </c>
      <c r="J1568">
        <v>159324</v>
      </c>
      <c r="K1568">
        <v>1.421055101749611E-3</v>
      </c>
      <c r="L1568">
        <v>410744</v>
      </c>
      <c r="M1568">
        <v>3.6635400612151478E-3</v>
      </c>
      <c r="N1568">
        <v>2.1000000000000001E-2</v>
      </c>
      <c r="O1568">
        <v>1.6E-2</v>
      </c>
      <c r="P1568">
        <v>78</v>
      </c>
      <c r="Q1568">
        <v>73</v>
      </c>
      <c r="R1568">
        <v>0.31900000000000001</v>
      </c>
      <c r="S1568">
        <v>0.627</v>
      </c>
      <c r="T1568">
        <v>5.3999999999999999E-2</v>
      </c>
      <c r="U1568">
        <v>112116694</v>
      </c>
      <c r="V1568">
        <v>0.76600000000000001</v>
      </c>
      <c r="W1568">
        <v>13329000000</v>
      </c>
      <c r="X1568">
        <v>118.88506095265349</v>
      </c>
      <c r="Y1568">
        <v>9387000000</v>
      </c>
      <c r="Z1568">
        <v>83.725265748560162</v>
      </c>
      <c r="AA1568">
        <v>0.53100000000000003</v>
      </c>
      <c r="AB1568">
        <v>25</v>
      </c>
      <c r="AC1568">
        <v>0</v>
      </c>
      <c r="AD1568">
        <v>560</v>
      </c>
      <c r="AE1568">
        <v>0.19500000000000001</v>
      </c>
      <c r="AF1568">
        <v>0.49399999999999999</v>
      </c>
    </row>
    <row r="1569" spans="1:32" ht="14.4">
      <c r="A1569" t="s">
        <v>1860</v>
      </c>
      <c r="B1569" s="7" t="s">
        <v>199</v>
      </c>
      <c r="C1569" s="8" t="s">
        <v>84</v>
      </c>
      <c r="D1569" s="9" t="s">
        <v>69</v>
      </c>
      <c r="E1569" s="13">
        <v>1040000000000</v>
      </c>
      <c r="F1569">
        <v>9160.5889021984603</v>
      </c>
      <c r="G1569" s="14">
        <v>5.8000000000000003E-2</v>
      </c>
      <c r="H1569" s="14">
        <v>565</v>
      </c>
      <c r="I1569" s="14">
        <v>7.5999999999999998E-2</v>
      </c>
      <c r="J1569">
        <v>176711</v>
      </c>
      <c r="K1569">
        <v>1.5565161783619157E-3</v>
      </c>
      <c r="L1569">
        <v>455845</v>
      </c>
      <c r="M1569">
        <v>4.0152006231948629E-3</v>
      </c>
      <c r="N1569">
        <v>2.1000000000000001E-2</v>
      </c>
      <c r="O1569">
        <v>1.6E-2</v>
      </c>
      <c r="P1569">
        <v>78</v>
      </c>
      <c r="Q1569">
        <v>74</v>
      </c>
      <c r="R1569">
        <v>0.314</v>
      </c>
      <c r="S1569">
        <v>0.63</v>
      </c>
      <c r="T1569">
        <v>5.6000000000000001E-2</v>
      </c>
      <c r="U1569">
        <v>113529819</v>
      </c>
      <c r="V1569">
        <v>0.76900000000000002</v>
      </c>
      <c r="W1569">
        <v>14055000000</v>
      </c>
      <c r="X1569">
        <v>123.80007405807632</v>
      </c>
      <c r="Y1569">
        <v>9918000000</v>
      </c>
      <c r="Z1569">
        <v>87.360308396158018</v>
      </c>
      <c r="AA1569">
        <v>0.52300000000000002</v>
      </c>
      <c r="AB1569">
        <v>25</v>
      </c>
      <c r="AC1569">
        <v>0</v>
      </c>
      <c r="AD1569">
        <v>485</v>
      </c>
      <c r="AE1569">
        <v>0.20799999999999999</v>
      </c>
      <c r="AF1569">
        <v>0.58599999999999997</v>
      </c>
    </row>
    <row r="1570" spans="1:32" ht="14.4">
      <c r="A1570" t="s">
        <v>1861</v>
      </c>
      <c r="B1570" s="7" t="s">
        <v>199</v>
      </c>
      <c r="C1570" s="8" t="s">
        <v>84</v>
      </c>
      <c r="D1570" s="9" t="s">
        <v>70</v>
      </c>
      <c r="E1570" s="13">
        <v>1100000000000</v>
      </c>
      <c r="F1570">
        <v>9567.876512184399</v>
      </c>
      <c r="G1570" s="14">
        <v>5.8000000000000003E-2</v>
      </c>
      <c r="H1570" s="14">
        <v>598</v>
      </c>
      <c r="I1570" s="14">
        <v>8.6999999999999994E-2</v>
      </c>
      <c r="J1570">
        <v>176711</v>
      </c>
      <c r="K1570">
        <v>1.5370445694041976E-3</v>
      </c>
      <c r="L1570">
        <v>455845</v>
      </c>
      <c r="M1570">
        <v>3.9649715169969976E-3</v>
      </c>
      <c r="N1570">
        <v>0.02</v>
      </c>
      <c r="O1570">
        <v>1.4999999999999999E-2</v>
      </c>
      <c r="P1570">
        <v>79</v>
      </c>
      <c r="Q1570">
        <v>74</v>
      </c>
      <c r="R1570">
        <v>0.31</v>
      </c>
      <c r="S1570">
        <v>0.63300000000000001</v>
      </c>
      <c r="T1570">
        <v>5.7000000000000002E-2</v>
      </c>
      <c r="U1570">
        <v>114968039</v>
      </c>
      <c r="V1570">
        <v>0.77200000000000002</v>
      </c>
      <c r="W1570">
        <v>14726000000</v>
      </c>
      <c r="X1570">
        <v>128.08777228947952</v>
      </c>
      <c r="Y1570">
        <v>10246000000</v>
      </c>
      <c r="Z1570">
        <v>89.12042067621941</v>
      </c>
      <c r="AA1570">
        <v>0.51500000000000001</v>
      </c>
      <c r="AB1570">
        <v>26</v>
      </c>
      <c r="AC1570">
        <v>0</v>
      </c>
      <c r="AD1570">
        <v>549</v>
      </c>
      <c r="AE1570">
        <v>0.217</v>
      </c>
      <c r="AF1570">
        <v>0.65500000000000003</v>
      </c>
    </row>
    <row r="1571" spans="1:32" ht="14.4">
      <c r="A1571" t="s">
        <v>1862</v>
      </c>
      <c r="B1571" s="7" t="s">
        <v>199</v>
      </c>
      <c r="C1571" s="8" t="s">
        <v>84</v>
      </c>
      <c r="D1571" s="9" t="s">
        <v>71</v>
      </c>
      <c r="E1571" s="13">
        <v>895000000000</v>
      </c>
      <c r="F1571">
        <v>7687.5008074023199</v>
      </c>
      <c r="G1571" s="14">
        <v>6.4000000000000001E-2</v>
      </c>
      <c r="H1571" s="14">
        <v>526</v>
      </c>
      <c r="I1571" s="14">
        <v>7.0999999999999994E-2</v>
      </c>
      <c r="J1571">
        <v>170263</v>
      </c>
      <c r="K1571">
        <v>1.4624546927047386E-3</v>
      </c>
      <c r="L1571">
        <v>435046</v>
      </c>
      <c r="M1571">
        <v>3.7367781857621783E-3</v>
      </c>
      <c r="N1571">
        <v>0.02</v>
      </c>
      <c r="O1571">
        <v>1.4999999999999999E-2</v>
      </c>
      <c r="P1571">
        <v>79</v>
      </c>
      <c r="Q1571">
        <v>74</v>
      </c>
      <c r="R1571">
        <v>0.30499999999999999</v>
      </c>
      <c r="S1571">
        <v>0.63600000000000001</v>
      </c>
      <c r="T1571">
        <v>5.8000000000000003E-2</v>
      </c>
      <c r="U1571">
        <v>116422752</v>
      </c>
      <c r="V1571">
        <v>0.77500000000000002</v>
      </c>
      <c r="W1571">
        <v>12542000000</v>
      </c>
      <c r="X1571">
        <v>107.7280839401563</v>
      </c>
      <c r="Y1571">
        <v>8737000000</v>
      </c>
      <c r="Z1571">
        <v>75.045468775725212</v>
      </c>
      <c r="AA1571">
        <v>0.51</v>
      </c>
      <c r="AB1571">
        <v>11</v>
      </c>
      <c r="AC1571">
        <v>0</v>
      </c>
      <c r="AD1571">
        <v>517</v>
      </c>
      <c r="AE1571">
        <v>0.26300000000000001</v>
      </c>
      <c r="AF1571">
        <v>0.71499999999999997</v>
      </c>
    </row>
    <row r="1572" spans="1:32" ht="14.4">
      <c r="A1572" t="s">
        <v>1863</v>
      </c>
      <c r="B1572" s="7" t="s">
        <v>199</v>
      </c>
      <c r="C1572" s="8" t="s">
        <v>84</v>
      </c>
      <c r="D1572" s="9" t="s">
        <v>72</v>
      </c>
      <c r="E1572" s="13">
        <v>1050000000000</v>
      </c>
      <c r="F1572">
        <v>8906.8795414270171</v>
      </c>
      <c r="G1572" s="14">
        <v>6.3E-2</v>
      </c>
      <c r="H1572" s="14">
        <v>603</v>
      </c>
      <c r="I1572" s="14">
        <v>5.2999999999999999E-2</v>
      </c>
      <c r="J1572">
        <v>153665</v>
      </c>
      <c r="K1572">
        <v>1.3035006140317928E-3</v>
      </c>
      <c r="L1572">
        <v>405633</v>
      </c>
      <c r="M1572">
        <v>3.4408802562168237E-3</v>
      </c>
      <c r="N1572">
        <v>0.02</v>
      </c>
      <c r="O1572">
        <v>1.4E-2</v>
      </c>
      <c r="P1572">
        <v>79</v>
      </c>
      <c r="Q1572">
        <v>74</v>
      </c>
      <c r="R1572">
        <v>0.3</v>
      </c>
      <c r="S1572">
        <v>0.64</v>
      </c>
      <c r="T1572">
        <v>0.06</v>
      </c>
      <c r="U1572">
        <v>117886404</v>
      </c>
      <c r="V1572">
        <v>0.77800000000000002</v>
      </c>
      <c r="W1572">
        <v>12628000000</v>
      </c>
      <c r="X1572">
        <v>107.12007128489559</v>
      </c>
      <c r="Y1572">
        <v>9001000000</v>
      </c>
      <c r="Z1572">
        <v>76.353164526080548</v>
      </c>
      <c r="AA1572">
        <v>0.505</v>
      </c>
      <c r="AB1572">
        <v>7</v>
      </c>
      <c r="AC1572">
        <v>0</v>
      </c>
      <c r="AD1572">
        <v>404</v>
      </c>
      <c r="AE1572">
        <v>0.311</v>
      </c>
      <c r="AF1572">
        <v>0.77500000000000002</v>
      </c>
    </row>
    <row r="1573" spans="1:32" ht="14.4">
      <c r="A1573" t="s">
        <v>1864</v>
      </c>
      <c r="B1573" s="7" t="s">
        <v>199</v>
      </c>
      <c r="C1573" s="8" t="s">
        <v>84</v>
      </c>
      <c r="D1573" s="9" t="s">
        <v>73</v>
      </c>
      <c r="E1573" s="13">
        <v>1170000000000</v>
      </c>
      <c r="F1573">
        <v>9802.1775629613348</v>
      </c>
      <c r="G1573" s="14">
        <v>0.06</v>
      </c>
      <c r="H1573" s="14">
        <v>609</v>
      </c>
      <c r="I1573" s="14">
        <v>4.9000000000000002E-2</v>
      </c>
      <c r="J1573">
        <v>172307</v>
      </c>
      <c r="K1573">
        <v>1.4435759054198109E-3</v>
      </c>
      <c r="L1573">
        <v>441796</v>
      </c>
      <c r="M1573">
        <v>3.701335759492364E-3</v>
      </c>
      <c r="N1573">
        <v>1.9E-2</v>
      </c>
      <c r="O1573">
        <v>1.4E-2</v>
      </c>
      <c r="P1573">
        <v>79</v>
      </c>
      <c r="Q1573">
        <v>75</v>
      </c>
      <c r="R1573">
        <v>0.29499999999999998</v>
      </c>
      <c r="S1573">
        <v>0.64300000000000002</v>
      </c>
      <c r="T1573">
        <v>6.0999999999999999E-2</v>
      </c>
      <c r="U1573">
        <v>119361233</v>
      </c>
      <c r="V1573">
        <v>0.78100000000000003</v>
      </c>
      <c r="W1573">
        <v>12458000000</v>
      </c>
      <c r="X1573">
        <v>104.37224622168573</v>
      </c>
      <c r="Y1573">
        <v>9704000000</v>
      </c>
      <c r="Z1573">
        <v>81.29942826579213</v>
      </c>
      <c r="AA1573">
        <v>0.52700000000000002</v>
      </c>
      <c r="AB1573">
        <v>6</v>
      </c>
      <c r="AC1573">
        <v>0</v>
      </c>
      <c r="AD1573">
        <v>347</v>
      </c>
      <c r="AE1573">
        <v>0.372</v>
      </c>
      <c r="AF1573">
        <v>0.79200000000000004</v>
      </c>
    </row>
    <row r="1574" spans="1:32" ht="14.4">
      <c r="A1574" t="s">
        <v>1865</v>
      </c>
      <c r="B1574" s="7" t="s">
        <v>199</v>
      </c>
      <c r="C1574" s="8" t="s">
        <v>84</v>
      </c>
      <c r="D1574" s="9" t="s">
        <v>74</v>
      </c>
      <c r="E1574" s="13">
        <v>1190000000000</v>
      </c>
      <c r="F1574">
        <v>9847.12324610633</v>
      </c>
      <c r="G1574" s="14">
        <v>6.0999999999999999E-2</v>
      </c>
      <c r="H1574" s="14">
        <v>618</v>
      </c>
      <c r="I1574" s="14">
        <v>4.7E-2</v>
      </c>
      <c r="J1574">
        <v>172307</v>
      </c>
      <c r="K1574">
        <v>1.4258220715687758E-3</v>
      </c>
      <c r="L1574">
        <v>441796</v>
      </c>
      <c r="M1574">
        <v>3.65581484171159E-3</v>
      </c>
      <c r="N1574">
        <v>1.9E-2</v>
      </c>
      <c r="O1574">
        <v>1.2999999999999999E-2</v>
      </c>
      <c r="P1574">
        <v>80</v>
      </c>
      <c r="Q1574">
        <v>75</v>
      </c>
      <c r="R1574">
        <v>0.28999999999999998</v>
      </c>
      <c r="S1574">
        <v>0.64700000000000002</v>
      </c>
      <c r="T1574">
        <v>6.3E-2</v>
      </c>
      <c r="U1574">
        <v>120847477</v>
      </c>
      <c r="V1574">
        <v>0.78400000000000003</v>
      </c>
      <c r="W1574">
        <v>13320000000</v>
      </c>
      <c r="X1574">
        <v>110.2215812085179</v>
      </c>
      <c r="Y1574">
        <v>10735000000</v>
      </c>
      <c r="Z1574">
        <v>88.830981552060038</v>
      </c>
      <c r="AA1574">
        <v>0.52500000000000002</v>
      </c>
      <c r="AB1574">
        <v>6</v>
      </c>
      <c r="AC1574">
        <v>51</v>
      </c>
      <c r="AD1574">
        <v>337</v>
      </c>
      <c r="AE1574">
        <v>0.39800000000000002</v>
      </c>
      <c r="AF1574">
        <v>0.83399999999999996</v>
      </c>
    </row>
    <row r="1575" spans="1:32" ht="14.4">
      <c r="A1575" t="s">
        <v>1866</v>
      </c>
      <c r="B1575" s="7" t="s">
        <v>200</v>
      </c>
      <c r="C1575" s="8" t="s">
        <v>80</v>
      </c>
      <c r="D1575" s="9" t="s">
        <v>62</v>
      </c>
      <c r="E1575" s="13">
        <v>233226323</v>
      </c>
      <c r="F1575">
        <v>2170.9608396164945</v>
      </c>
      <c r="G1575" s="14">
        <v>7.8E-2</v>
      </c>
      <c r="H1575" s="14">
        <v>170</v>
      </c>
      <c r="I1575" s="14">
        <v>0.153</v>
      </c>
      <c r="J1575">
        <v>0</v>
      </c>
      <c r="L1575">
        <v>0</v>
      </c>
      <c r="N1575">
        <v>0.03</v>
      </c>
      <c r="O1575">
        <v>4.2000000000000003E-2</v>
      </c>
      <c r="P1575">
        <v>68</v>
      </c>
      <c r="Q1575">
        <v>67</v>
      </c>
      <c r="R1575">
        <v>0.40300000000000002</v>
      </c>
      <c r="S1575">
        <v>0.56000000000000005</v>
      </c>
      <c r="T1575">
        <v>3.6999999999999998E-2</v>
      </c>
      <c r="U1575">
        <v>107430</v>
      </c>
      <c r="V1575">
        <v>0.223</v>
      </c>
      <c r="W1575">
        <v>17000000</v>
      </c>
      <c r="X1575">
        <v>158.24257656148188</v>
      </c>
      <c r="Y1575">
        <v>5000000</v>
      </c>
      <c r="Z1575">
        <v>46.541934282788795</v>
      </c>
      <c r="AA1575">
        <v>0</v>
      </c>
      <c r="AB1575">
        <v>0</v>
      </c>
      <c r="AC1575">
        <v>0</v>
      </c>
      <c r="AD1575">
        <v>0</v>
      </c>
      <c r="AE1575">
        <v>3.6999999999999998E-2</v>
      </c>
      <c r="AF1575">
        <v>0.57976412489999996</v>
      </c>
    </row>
    <row r="1576" spans="1:32" ht="14.4">
      <c r="A1576" t="s">
        <v>1867</v>
      </c>
      <c r="B1576" s="7" t="s">
        <v>200</v>
      </c>
      <c r="C1576" s="8" t="s">
        <v>80</v>
      </c>
      <c r="D1576" s="9" t="s">
        <v>63</v>
      </c>
      <c r="E1576" s="13">
        <v>240051900</v>
      </c>
      <c r="F1576">
        <v>2239.9169543715593</v>
      </c>
      <c r="G1576" s="14">
        <v>8.5000000000000006E-2</v>
      </c>
      <c r="H1576" s="14">
        <v>190</v>
      </c>
      <c r="I1576" s="14">
        <v>0.153</v>
      </c>
      <c r="J1576">
        <v>0</v>
      </c>
      <c r="L1576">
        <v>0</v>
      </c>
      <c r="N1576">
        <v>2.9000000000000001E-2</v>
      </c>
      <c r="O1576">
        <v>4.1000000000000002E-2</v>
      </c>
      <c r="P1576">
        <v>68</v>
      </c>
      <c r="Q1576">
        <v>67</v>
      </c>
      <c r="R1576">
        <v>0.39900000000000002</v>
      </c>
      <c r="S1576">
        <v>0.56299999999999994</v>
      </c>
      <c r="T1576">
        <v>3.7999999999999999E-2</v>
      </c>
      <c r="U1576">
        <v>107170</v>
      </c>
      <c r="V1576">
        <v>0.223</v>
      </c>
      <c r="W1576">
        <v>15000000</v>
      </c>
      <c r="X1576">
        <v>139.96454231594663</v>
      </c>
      <c r="Y1576">
        <v>5000000</v>
      </c>
      <c r="Z1576">
        <v>46.654847438648872</v>
      </c>
      <c r="AA1576">
        <v>0</v>
      </c>
      <c r="AB1576">
        <v>0</v>
      </c>
      <c r="AC1576">
        <v>0</v>
      </c>
      <c r="AD1576">
        <v>0</v>
      </c>
      <c r="AE1576">
        <v>4.7E-2</v>
      </c>
      <c r="AF1576">
        <v>0.57976412489999996</v>
      </c>
    </row>
    <row r="1577" spans="1:32" ht="14.4">
      <c r="A1577" t="s">
        <v>1868</v>
      </c>
      <c r="B1577" s="7" t="s">
        <v>200</v>
      </c>
      <c r="C1577" s="8" t="s">
        <v>80</v>
      </c>
      <c r="D1577" s="9" t="s">
        <v>64</v>
      </c>
      <c r="E1577" s="13">
        <v>241543396</v>
      </c>
      <c r="F1577">
        <v>2257.773627585691</v>
      </c>
      <c r="G1577" s="14">
        <v>7.9000000000000001E-2</v>
      </c>
      <c r="H1577" s="14">
        <v>178</v>
      </c>
      <c r="I1577" s="14">
        <v>0.153</v>
      </c>
      <c r="J1577">
        <v>0</v>
      </c>
      <c r="L1577">
        <v>103</v>
      </c>
      <c r="M1577">
        <v>9.6276978585382725E-4</v>
      </c>
      <c r="N1577">
        <v>2.8000000000000001E-2</v>
      </c>
      <c r="O1577">
        <v>0.04</v>
      </c>
      <c r="P1577">
        <v>68</v>
      </c>
      <c r="Q1577">
        <v>67</v>
      </c>
      <c r="R1577">
        <v>0.39500000000000002</v>
      </c>
      <c r="S1577">
        <v>0.56599999999999995</v>
      </c>
      <c r="T1577">
        <v>3.9E-2</v>
      </c>
      <c r="U1577">
        <v>106983</v>
      </c>
      <c r="V1577">
        <v>0.223</v>
      </c>
      <c r="W1577">
        <v>17000000</v>
      </c>
      <c r="X1577">
        <v>158.90375106325305</v>
      </c>
      <c r="Y1577">
        <v>5000000</v>
      </c>
      <c r="Z1577">
        <v>46.73639737154501</v>
      </c>
      <c r="AA1577">
        <v>0</v>
      </c>
      <c r="AB1577">
        <v>0</v>
      </c>
      <c r="AC1577">
        <v>0</v>
      </c>
      <c r="AD1577">
        <v>0</v>
      </c>
      <c r="AE1577">
        <v>5.6000000000000001E-2</v>
      </c>
      <c r="AF1577">
        <v>1E-3</v>
      </c>
    </row>
    <row r="1578" spans="1:32" ht="14.4">
      <c r="A1578" t="s">
        <v>1869</v>
      </c>
      <c r="B1578" s="7" t="s">
        <v>200</v>
      </c>
      <c r="C1578" s="8" t="s">
        <v>80</v>
      </c>
      <c r="D1578" s="9" t="s">
        <v>65</v>
      </c>
      <c r="E1578" s="13">
        <v>244990984</v>
      </c>
      <c r="F1578">
        <v>2293.5794637507488</v>
      </c>
      <c r="G1578" s="14">
        <v>9.5000000000000001E-2</v>
      </c>
      <c r="H1578" s="14">
        <v>218</v>
      </c>
      <c r="I1578" s="14">
        <v>0.15</v>
      </c>
      <c r="J1578">
        <v>0</v>
      </c>
      <c r="L1578">
        <v>99</v>
      </c>
      <c r="M1578">
        <v>9.2682744158178554E-4</v>
      </c>
      <c r="N1578">
        <v>2.8000000000000001E-2</v>
      </c>
      <c r="O1578">
        <v>3.9E-2</v>
      </c>
      <c r="P1578">
        <v>68</v>
      </c>
      <c r="Q1578">
        <v>67</v>
      </c>
      <c r="R1578">
        <v>0.39300000000000002</v>
      </c>
      <c r="S1578">
        <v>0.56799999999999995</v>
      </c>
      <c r="T1578">
        <v>3.9E-2</v>
      </c>
      <c r="U1578">
        <v>106816</v>
      </c>
      <c r="V1578">
        <v>0.223</v>
      </c>
      <c r="W1578">
        <v>17000000</v>
      </c>
      <c r="X1578">
        <v>159.15218693828641</v>
      </c>
      <c r="Y1578">
        <v>6000000</v>
      </c>
      <c r="Z1578">
        <v>56.171360095865786</v>
      </c>
      <c r="AA1578">
        <v>0</v>
      </c>
      <c r="AB1578">
        <v>16</v>
      </c>
      <c r="AC1578">
        <v>0</v>
      </c>
      <c r="AD1578">
        <v>0</v>
      </c>
      <c r="AE1578">
        <v>9.1999999999999998E-2</v>
      </c>
      <c r="AF1578">
        <v>5.5E-2</v>
      </c>
    </row>
    <row r="1579" spans="1:32" ht="14.4">
      <c r="A1579" t="s">
        <v>1870</v>
      </c>
      <c r="B1579" s="7" t="s">
        <v>200</v>
      </c>
      <c r="C1579" s="8" t="s">
        <v>80</v>
      </c>
      <c r="D1579" s="9" t="s">
        <v>66</v>
      </c>
      <c r="E1579" s="13">
        <v>239563310</v>
      </c>
      <c r="F1579">
        <v>2247.8377668308704</v>
      </c>
      <c r="G1579" s="14">
        <v>0.104</v>
      </c>
      <c r="H1579" s="14">
        <v>233</v>
      </c>
      <c r="I1579" s="14">
        <v>0.154</v>
      </c>
      <c r="J1579">
        <v>0</v>
      </c>
      <c r="L1579">
        <v>99</v>
      </c>
      <c r="M1579">
        <v>9.2892329345531312E-4</v>
      </c>
      <c r="N1579">
        <v>2.7E-2</v>
      </c>
      <c r="O1579">
        <v>3.7999999999999999E-2</v>
      </c>
      <c r="P1579">
        <v>68</v>
      </c>
      <c r="Q1579">
        <v>67</v>
      </c>
      <c r="R1579">
        <v>0.39100000000000001</v>
      </c>
      <c r="S1579">
        <v>0.56999999999999995</v>
      </c>
      <c r="T1579">
        <v>0.04</v>
      </c>
      <c r="U1579">
        <v>106575</v>
      </c>
      <c r="V1579">
        <v>0.223</v>
      </c>
      <c r="W1579">
        <v>19000000</v>
      </c>
      <c r="X1579">
        <v>178.27820783485808</v>
      </c>
      <c r="Y1579">
        <v>7000000</v>
      </c>
      <c r="Z1579">
        <v>65.681444991789817</v>
      </c>
      <c r="AA1579">
        <v>0</v>
      </c>
      <c r="AB1579">
        <v>16</v>
      </c>
      <c r="AC1579">
        <v>0</v>
      </c>
      <c r="AD1579">
        <v>0</v>
      </c>
      <c r="AE1579">
        <v>0.11</v>
      </c>
      <c r="AF1579">
        <v>0.12</v>
      </c>
    </row>
    <row r="1580" spans="1:32" ht="14.4">
      <c r="A1580" t="s">
        <v>1871</v>
      </c>
      <c r="B1580" s="7" t="s">
        <v>200</v>
      </c>
      <c r="C1580" s="8" t="s">
        <v>80</v>
      </c>
      <c r="D1580" s="9" t="s">
        <v>67</v>
      </c>
      <c r="E1580" s="13">
        <v>249845593</v>
      </c>
      <c r="F1580">
        <v>2352.6393434904612</v>
      </c>
      <c r="G1580" s="14">
        <v>0.121</v>
      </c>
      <c r="H1580" s="14">
        <v>285</v>
      </c>
      <c r="I1580" s="14">
        <v>0.16400000000000001</v>
      </c>
      <c r="J1580">
        <v>0</v>
      </c>
      <c r="L1580">
        <v>147</v>
      </c>
      <c r="M1580">
        <v>1.3842068588862315E-3</v>
      </c>
      <c r="N1580">
        <v>2.5999999999999999E-2</v>
      </c>
      <c r="O1580">
        <v>3.6999999999999998E-2</v>
      </c>
      <c r="P1580">
        <v>69</v>
      </c>
      <c r="Q1580">
        <v>67</v>
      </c>
      <c r="R1580">
        <v>0.38800000000000001</v>
      </c>
      <c r="S1580">
        <v>0.57199999999999995</v>
      </c>
      <c r="T1580">
        <v>0.04</v>
      </c>
      <c r="U1580">
        <v>106198</v>
      </c>
      <c r="V1580">
        <v>0.223</v>
      </c>
      <c r="W1580">
        <v>21000000</v>
      </c>
      <c r="X1580">
        <v>197.74383698374734</v>
      </c>
      <c r="Y1580">
        <v>7000000</v>
      </c>
      <c r="Z1580">
        <v>65.914612327915776</v>
      </c>
      <c r="AA1580">
        <v>0.59599999999999997</v>
      </c>
      <c r="AB1580">
        <v>16</v>
      </c>
      <c r="AC1580">
        <v>0</v>
      </c>
      <c r="AD1580">
        <v>128</v>
      </c>
      <c r="AE1580">
        <v>0.11899999999999999</v>
      </c>
      <c r="AF1580">
        <v>0.13300000000000001</v>
      </c>
    </row>
    <row r="1581" spans="1:32" ht="14.4">
      <c r="A1581" t="s">
        <v>1872</v>
      </c>
      <c r="B1581" s="7" t="s">
        <v>200</v>
      </c>
      <c r="C1581" s="8" t="s">
        <v>80</v>
      </c>
      <c r="D1581" s="9" t="s">
        <v>68</v>
      </c>
      <c r="E1581" s="13">
        <v>252991205</v>
      </c>
      <c r="F1581">
        <v>2393.8005506878867</v>
      </c>
      <c r="G1581" s="14">
        <v>0.11899999999999999</v>
      </c>
      <c r="H1581" s="14">
        <v>285</v>
      </c>
      <c r="I1581" s="14">
        <v>0.156</v>
      </c>
      <c r="J1581">
        <v>0</v>
      </c>
      <c r="L1581">
        <v>147</v>
      </c>
      <c r="M1581">
        <v>1.3909127036693602E-3</v>
      </c>
      <c r="N1581">
        <v>2.5000000000000001E-2</v>
      </c>
      <c r="O1581">
        <v>3.5999999999999997E-2</v>
      </c>
      <c r="P1581">
        <v>69</v>
      </c>
      <c r="Q1581">
        <v>67</v>
      </c>
      <c r="R1581">
        <v>0.38500000000000001</v>
      </c>
      <c r="S1581">
        <v>0.57499999999999996</v>
      </c>
      <c r="T1581">
        <v>0.04</v>
      </c>
      <c r="U1581">
        <v>105686</v>
      </c>
      <c r="V1581">
        <v>0.223</v>
      </c>
      <c r="W1581">
        <v>23000000</v>
      </c>
      <c r="X1581">
        <v>217.62579717275705</v>
      </c>
      <c r="Y1581">
        <v>7000000</v>
      </c>
      <c r="Z1581">
        <v>66.233938269969528</v>
      </c>
      <c r="AA1581">
        <v>0.59599999999999997</v>
      </c>
      <c r="AB1581">
        <v>16</v>
      </c>
      <c r="AC1581">
        <v>0</v>
      </c>
      <c r="AD1581">
        <v>128</v>
      </c>
      <c r="AE1581">
        <v>0.128</v>
      </c>
      <c r="AF1581">
        <v>0.17599999999999999</v>
      </c>
    </row>
    <row r="1582" spans="1:32" ht="14.4">
      <c r="A1582" t="s">
        <v>1873</v>
      </c>
      <c r="B1582" s="7" t="s">
        <v>200</v>
      </c>
      <c r="C1582" s="8" t="s">
        <v>80</v>
      </c>
      <c r="D1582" s="9" t="s">
        <v>69</v>
      </c>
      <c r="E1582" s="13">
        <v>255890836</v>
      </c>
      <c r="F1582">
        <v>2434.8062837188504</v>
      </c>
      <c r="G1582" s="14">
        <v>0.12</v>
      </c>
      <c r="H1582" s="14">
        <v>292</v>
      </c>
      <c r="I1582" s="14">
        <v>0.14000000000000001</v>
      </c>
      <c r="J1582">
        <v>0</v>
      </c>
      <c r="L1582">
        <v>99</v>
      </c>
      <c r="M1582">
        <v>9.4198692636326443E-4</v>
      </c>
      <c r="N1582">
        <v>2.5000000000000001E-2</v>
      </c>
      <c r="O1582">
        <v>3.5000000000000003E-2</v>
      </c>
      <c r="P1582">
        <v>69</v>
      </c>
      <c r="Q1582">
        <v>67</v>
      </c>
      <c r="R1582">
        <v>0.38200000000000001</v>
      </c>
      <c r="S1582">
        <v>0.57899999999999996</v>
      </c>
      <c r="T1582">
        <v>3.9E-2</v>
      </c>
      <c r="U1582">
        <v>105097</v>
      </c>
      <c r="V1582">
        <v>0.223</v>
      </c>
      <c r="W1582">
        <v>25000000</v>
      </c>
      <c r="X1582">
        <v>237.87548645536981</v>
      </c>
      <c r="Y1582">
        <v>7000000</v>
      </c>
      <c r="Z1582">
        <v>66.605136207503548</v>
      </c>
      <c r="AA1582">
        <v>0.58699999999999997</v>
      </c>
      <c r="AB1582">
        <v>16</v>
      </c>
      <c r="AC1582">
        <v>0</v>
      </c>
      <c r="AD1582">
        <v>128</v>
      </c>
      <c r="AE1582">
        <v>0.13600000000000001</v>
      </c>
      <c r="AF1582">
        <v>0.26100000000000001</v>
      </c>
    </row>
    <row r="1583" spans="1:32" ht="14.4">
      <c r="A1583" t="s">
        <v>1874</v>
      </c>
      <c r="B1583" s="7" t="s">
        <v>200</v>
      </c>
      <c r="C1583" s="8" t="s">
        <v>80</v>
      </c>
      <c r="D1583" s="9" t="s">
        <v>70</v>
      </c>
      <c r="E1583" s="13">
        <v>261339642</v>
      </c>
      <c r="F1583">
        <v>2500.9056824054051</v>
      </c>
      <c r="G1583" s="14">
        <v>0.129</v>
      </c>
      <c r="H1583" s="14">
        <v>323</v>
      </c>
      <c r="I1583" s="14">
        <v>0.14399999999999999</v>
      </c>
      <c r="L1583">
        <v>99</v>
      </c>
      <c r="M1583">
        <v>9.473865528526862E-4</v>
      </c>
      <c r="N1583">
        <v>2.4E-2</v>
      </c>
      <c r="O1583">
        <v>3.4000000000000002E-2</v>
      </c>
      <c r="P1583">
        <v>69</v>
      </c>
      <c r="Q1583">
        <v>68</v>
      </c>
      <c r="R1583">
        <v>0.378</v>
      </c>
      <c r="S1583">
        <v>0.58299999999999996</v>
      </c>
      <c r="T1583">
        <v>3.9E-2</v>
      </c>
      <c r="U1583">
        <v>104498</v>
      </c>
      <c r="V1583">
        <v>0.223</v>
      </c>
      <c r="W1583">
        <v>27000000</v>
      </c>
      <c r="X1583">
        <v>258.37815077800531</v>
      </c>
      <c r="Y1583">
        <v>7000000</v>
      </c>
      <c r="Z1583">
        <v>66.986927979482857</v>
      </c>
      <c r="AA1583">
        <v>0.58699999999999997</v>
      </c>
      <c r="AB1583">
        <v>16</v>
      </c>
      <c r="AC1583">
        <v>0</v>
      </c>
      <c r="AD1583">
        <v>128</v>
      </c>
      <c r="AE1583">
        <v>0.14499999999999999</v>
      </c>
      <c r="AF1583">
        <v>0.26300000000000001</v>
      </c>
    </row>
    <row r="1584" spans="1:32" ht="14.4">
      <c r="A1584" t="s">
        <v>1875</v>
      </c>
      <c r="B1584" s="7" t="s">
        <v>200</v>
      </c>
      <c r="C1584" s="8" t="s">
        <v>80</v>
      </c>
      <c r="D1584" s="9" t="s">
        <v>71</v>
      </c>
      <c r="E1584" s="13">
        <v>277510923</v>
      </c>
      <c r="F1584">
        <v>2668.8105074868008</v>
      </c>
      <c r="G1584" s="14">
        <v>0.13400000000000001</v>
      </c>
      <c r="H1584" s="14">
        <v>357</v>
      </c>
      <c r="I1584" s="14">
        <v>0.154</v>
      </c>
      <c r="J1584">
        <v>0</v>
      </c>
      <c r="L1584">
        <v>117</v>
      </c>
      <c r="M1584">
        <v>1.1251839242953175E-3</v>
      </c>
      <c r="N1584">
        <v>2.4E-2</v>
      </c>
      <c r="O1584">
        <v>3.3000000000000002E-2</v>
      </c>
      <c r="P1584">
        <v>69</v>
      </c>
      <c r="Q1584">
        <v>68</v>
      </c>
      <c r="R1584">
        <v>0.374</v>
      </c>
      <c r="S1584">
        <v>0.58799999999999997</v>
      </c>
      <c r="T1584">
        <v>3.9E-2</v>
      </c>
      <c r="U1584">
        <v>103983</v>
      </c>
      <c r="V1584">
        <v>0.223</v>
      </c>
      <c r="W1584">
        <v>27000000</v>
      </c>
      <c r="X1584">
        <v>259.65782868353483</v>
      </c>
      <c r="Y1584">
        <v>8000000</v>
      </c>
      <c r="Z1584">
        <v>76.935652943269574</v>
      </c>
      <c r="AA1584">
        <v>0.58699999999999997</v>
      </c>
      <c r="AB1584">
        <v>16</v>
      </c>
      <c r="AC1584">
        <v>0</v>
      </c>
      <c r="AD1584">
        <v>128</v>
      </c>
      <c r="AE1584">
        <v>0.154</v>
      </c>
      <c r="AF1584">
        <v>0.26400000000000001</v>
      </c>
    </row>
    <row r="1585" spans="1:32" ht="14.4">
      <c r="A1585" t="s">
        <v>1876</v>
      </c>
      <c r="B1585" s="7" t="s">
        <v>200</v>
      </c>
      <c r="C1585" s="8" t="s">
        <v>80</v>
      </c>
      <c r="D1585" s="9" t="s">
        <v>72</v>
      </c>
      <c r="E1585" s="13">
        <v>294117230</v>
      </c>
      <c r="F1585">
        <v>2838.4488366033256</v>
      </c>
      <c r="G1585" s="14">
        <v>0.13800000000000001</v>
      </c>
      <c r="H1585" s="14">
        <v>393</v>
      </c>
      <c r="I1585" s="14">
        <v>0.151</v>
      </c>
      <c r="L1585">
        <v>117</v>
      </c>
      <c r="M1585">
        <v>1.1291365483164285E-3</v>
      </c>
      <c r="N1585">
        <v>2.4E-2</v>
      </c>
      <c r="O1585">
        <v>3.3000000000000002E-2</v>
      </c>
      <c r="P1585">
        <v>69</v>
      </c>
      <c r="Q1585">
        <v>68</v>
      </c>
      <c r="R1585">
        <v>0.36899999999999999</v>
      </c>
      <c r="S1585">
        <v>0.59299999999999997</v>
      </c>
      <c r="T1585">
        <v>3.7999999999999999E-2</v>
      </c>
      <c r="U1585">
        <v>103619</v>
      </c>
      <c r="V1585">
        <v>0.223</v>
      </c>
      <c r="W1585">
        <v>29000000</v>
      </c>
      <c r="X1585">
        <v>279.87145214680703</v>
      </c>
      <c r="Y1585">
        <v>8000000</v>
      </c>
      <c r="Z1585">
        <v>77.205917833601944</v>
      </c>
      <c r="AA1585">
        <v>0.58699999999999997</v>
      </c>
      <c r="AB1585">
        <v>16</v>
      </c>
      <c r="AC1585">
        <v>0</v>
      </c>
      <c r="AD1585">
        <v>128</v>
      </c>
      <c r="AE1585">
        <v>0.2</v>
      </c>
      <c r="AF1585">
        <v>0.26600000000000001</v>
      </c>
    </row>
    <row r="1586" spans="1:32" ht="14.4">
      <c r="A1586" t="s">
        <v>1877</v>
      </c>
      <c r="B1586" s="7" t="s">
        <v>200</v>
      </c>
      <c r="C1586" s="8" t="s">
        <v>80</v>
      </c>
      <c r="D1586" s="9" t="s">
        <v>73</v>
      </c>
      <c r="E1586" s="13">
        <v>310287519</v>
      </c>
      <c r="F1586">
        <v>3000.1500522122524</v>
      </c>
      <c r="G1586" s="14">
        <v>0.13700000000000001</v>
      </c>
      <c r="H1586" s="14">
        <v>412</v>
      </c>
      <c r="I1586" s="14">
        <v>0.14399999999999999</v>
      </c>
      <c r="J1586">
        <v>0</v>
      </c>
      <c r="L1586">
        <v>103</v>
      </c>
      <c r="M1586">
        <v>9.9590037128712873E-4</v>
      </c>
      <c r="N1586">
        <v>2.4E-2</v>
      </c>
      <c r="O1586">
        <v>3.2000000000000001E-2</v>
      </c>
      <c r="P1586">
        <v>70</v>
      </c>
      <c r="Q1586">
        <v>68</v>
      </c>
      <c r="R1586">
        <v>0.36399999999999999</v>
      </c>
      <c r="S1586">
        <v>0.59699999999999998</v>
      </c>
      <c r="T1586">
        <v>3.9E-2</v>
      </c>
      <c r="U1586">
        <v>103424</v>
      </c>
      <c r="V1586">
        <v>0.223</v>
      </c>
      <c r="W1586">
        <v>26000000</v>
      </c>
      <c r="X1586">
        <v>251.39232673267327</v>
      </c>
      <c r="Y1586">
        <v>8000000</v>
      </c>
      <c r="Z1586">
        <v>77.351485148514854</v>
      </c>
      <c r="AA1586">
        <v>0.59</v>
      </c>
      <c r="AB1586">
        <v>16</v>
      </c>
      <c r="AC1586">
        <v>0</v>
      </c>
      <c r="AD1586">
        <v>128</v>
      </c>
      <c r="AE1586">
        <v>0.22800000000000001</v>
      </c>
      <c r="AF1586">
        <v>0.26700000000000002</v>
      </c>
    </row>
    <row r="1587" spans="1:32" ht="14.4">
      <c r="A1587" t="s">
        <v>1878</v>
      </c>
      <c r="B1587" s="7" t="s">
        <v>200</v>
      </c>
      <c r="C1587" s="8" t="s">
        <v>80</v>
      </c>
      <c r="D1587" s="9" t="s">
        <v>74</v>
      </c>
      <c r="E1587" s="13">
        <v>326160961</v>
      </c>
      <c r="F1587">
        <v>3154.5138643067849</v>
      </c>
      <c r="G1587" s="14">
        <v>0.128</v>
      </c>
      <c r="H1587" s="14">
        <v>405</v>
      </c>
      <c r="I1587" s="14">
        <v>0.14299999999999999</v>
      </c>
      <c r="L1587">
        <v>103</v>
      </c>
      <c r="M1587">
        <v>9.9617969921176079E-4</v>
      </c>
      <c r="N1587">
        <v>2.4E-2</v>
      </c>
      <c r="O1587">
        <v>3.1E-2</v>
      </c>
      <c r="P1587">
        <v>70</v>
      </c>
      <c r="Q1587">
        <v>68</v>
      </c>
      <c r="R1587">
        <v>0.35799999999999998</v>
      </c>
      <c r="S1587">
        <v>0.60199999999999998</v>
      </c>
      <c r="T1587">
        <v>3.9E-2</v>
      </c>
      <c r="U1587">
        <v>103395</v>
      </c>
      <c r="V1587">
        <v>0.223</v>
      </c>
      <c r="W1587">
        <v>0</v>
      </c>
      <c r="Y1587">
        <v>8000000</v>
      </c>
      <c r="Z1587">
        <v>77.373180521301805</v>
      </c>
      <c r="AA1587">
        <v>0.59899999999999998</v>
      </c>
      <c r="AB1587">
        <v>16</v>
      </c>
      <c r="AC1587">
        <v>150</v>
      </c>
      <c r="AD1587">
        <v>128</v>
      </c>
      <c r="AE1587">
        <v>0.26</v>
      </c>
      <c r="AF1587">
        <v>0.30199999999999999</v>
      </c>
    </row>
    <row r="1588" spans="1:32" ht="14.4">
      <c r="A1588" t="s">
        <v>1879</v>
      </c>
      <c r="B1588" s="7" t="s">
        <v>201</v>
      </c>
      <c r="C1588" s="8" t="s">
        <v>76</v>
      </c>
      <c r="D1588" s="9" t="s">
        <v>62</v>
      </c>
      <c r="E1588" s="13">
        <v>1288420223</v>
      </c>
      <c r="F1588">
        <v>354.00127898951308</v>
      </c>
      <c r="G1588" s="14">
        <v>6.7000000000000004E-2</v>
      </c>
      <c r="H1588" s="14">
        <v>24</v>
      </c>
      <c r="I1588" s="14">
        <v>0.33800000000000002</v>
      </c>
      <c r="J1588">
        <v>0</v>
      </c>
      <c r="L1588">
        <v>0</v>
      </c>
      <c r="N1588">
        <v>1.2E-2</v>
      </c>
      <c r="O1588">
        <v>2.5000000000000001E-2</v>
      </c>
      <c r="P1588">
        <v>71</v>
      </c>
      <c r="Q1588">
        <v>63</v>
      </c>
      <c r="R1588">
        <v>0.23699999999999999</v>
      </c>
      <c r="S1588">
        <v>0.66300000000000003</v>
      </c>
      <c r="T1588">
        <v>0.1</v>
      </c>
      <c r="U1588">
        <v>3639592</v>
      </c>
      <c r="V1588">
        <v>0.45800000000000002</v>
      </c>
      <c r="W1588">
        <v>57000000</v>
      </c>
      <c r="X1588">
        <v>15.661096078901151</v>
      </c>
      <c r="Y1588">
        <v>86000000</v>
      </c>
      <c r="Z1588">
        <v>23.629022154131562</v>
      </c>
      <c r="AA1588">
        <v>0</v>
      </c>
      <c r="AB1588">
        <v>0</v>
      </c>
      <c r="AC1588">
        <v>0</v>
      </c>
      <c r="AD1588">
        <v>0</v>
      </c>
      <c r="AE1588">
        <v>1.2999999999999999E-2</v>
      </c>
      <c r="AF1588">
        <v>3.4000000000000002E-2</v>
      </c>
    </row>
    <row r="1589" spans="1:32" ht="14.4">
      <c r="A1589" t="s">
        <v>1880</v>
      </c>
      <c r="B1589" s="7" t="s">
        <v>201</v>
      </c>
      <c r="C1589" s="8" t="s">
        <v>76</v>
      </c>
      <c r="D1589" s="9" t="s">
        <v>63</v>
      </c>
      <c r="E1589" s="13">
        <v>1480656884</v>
      </c>
      <c r="F1589">
        <v>407.73024308116123</v>
      </c>
      <c r="G1589" s="14">
        <v>7.0999999999999994E-2</v>
      </c>
      <c r="H1589" s="14">
        <v>29</v>
      </c>
      <c r="I1589" s="14">
        <v>0.28699999999999998</v>
      </c>
      <c r="J1589">
        <v>3331</v>
      </c>
      <c r="K1589">
        <v>9.1726142253450538E-4</v>
      </c>
      <c r="L1589">
        <v>0</v>
      </c>
      <c r="N1589">
        <v>1.2E-2</v>
      </c>
      <c r="O1589">
        <v>2.4E-2</v>
      </c>
      <c r="P1589">
        <v>71</v>
      </c>
      <c r="Q1589">
        <v>63</v>
      </c>
      <c r="R1589">
        <v>0.22800000000000001</v>
      </c>
      <c r="S1589">
        <v>0.66900000000000004</v>
      </c>
      <c r="T1589">
        <v>0.10199999999999999</v>
      </c>
      <c r="U1589">
        <v>3631462</v>
      </c>
      <c r="V1589">
        <v>0.45700000000000002</v>
      </c>
      <c r="W1589">
        <v>58000000</v>
      </c>
      <c r="X1589">
        <v>15.971528822275987</v>
      </c>
      <c r="Y1589">
        <v>90000000</v>
      </c>
      <c r="Z1589">
        <v>24.783406793186877</v>
      </c>
      <c r="AA1589">
        <v>0</v>
      </c>
      <c r="AB1589">
        <v>0</v>
      </c>
      <c r="AC1589">
        <v>0</v>
      </c>
      <c r="AD1589">
        <v>0</v>
      </c>
      <c r="AE1589">
        <v>1.4999999999999999E-2</v>
      </c>
      <c r="AF1589">
        <v>5.6000000000000001E-2</v>
      </c>
    </row>
    <row r="1590" spans="1:32" ht="14.4">
      <c r="A1590" t="s">
        <v>1881</v>
      </c>
      <c r="B1590" s="7" t="s">
        <v>201</v>
      </c>
      <c r="C1590" s="8" t="s">
        <v>76</v>
      </c>
      <c r="D1590" s="9" t="s">
        <v>64</v>
      </c>
      <c r="E1590" s="13">
        <v>1661818168</v>
      </c>
      <c r="F1590">
        <v>458.67781671966969</v>
      </c>
      <c r="G1590" s="14">
        <v>8.1000000000000003E-2</v>
      </c>
      <c r="H1590" s="14">
        <v>37</v>
      </c>
      <c r="I1590" s="14">
        <v>0.23499999999999999</v>
      </c>
      <c r="J1590">
        <v>3426</v>
      </c>
      <c r="K1590">
        <v>9.4560899040645728E-4</v>
      </c>
      <c r="L1590">
        <v>4855</v>
      </c>
      <c r="M1590">
        <v>1.3400267508532839E-3</v>
      </c>
      <c r="N1590">
        <v>1.2E-2</v>
      </c>
      <c r="O1590">
        <v>2.3E-2</v>
      </c>
      <c r="P1590">
        <v>71</v>
      </c>
      <c r="Q1590">
        <v>63</v>
      </c>
      <c r="R1590">
        <v>0.219</v>
      </c>
      <c r="S1590">
        <v>0.67600000000000005</v>
      </c>
      <c r="T1590">
        <v>0.105</v>
      </c>
      <c r="U1590">
        <v>3623062</v>
      </c>
      <c r="V1590">
        <v>0.45600000000000002</v>
      </c>
      <c r="W1590">
        <v>72000000</v>
      </c>
      <c r="X1590">
        <v>19.872693318524497</v>
      </c>
      <c r="Y1590">
        <v>109000000</v>
      </c>
      <c r="Z1590">
        <v>30.085049607210696</v>
      </c>
      <c r="AA1590">
        <v>0</v>
      </c>
      <c r="AB1590">
        <v>0</v>
      </c>
      <c r="AC1590">
        <v>0</v>
      </c>
      <c r="AD1590">
        <v>0</v>
      </c>
      <c r="AE1590">
        <v>3.7999999999999999E-2</v>
      </c>
      <c r="AF1590">
        <v>8.5000000000000006E-2</v>
      </c>
    </row>
    <row r="1591" spans="1:32" ht="14.4">
      <c r="A1591" t="s">
        <v>1882</v>
      </c>
      <c r="B1591" s="7" t="s">
        <v>201</v>
      </c>
      <c r="C1591" s="8" t="s">
        <v>76</v>
      </c>
      <c r="D1591" s="9" t="s">
        <v>65</v>
      </c>
      <c r="E1591" s="13">
        <v>1980901554</v>
      </c>
      <c r="F1591">
        <v>548.28968682550237</v>
      </c>
      <c r="G1591" s="14">
        <v>8.3000000000000004E-2</v>
      </c>
      <c r="H1591" s="14">
        <v>46</v>
      </c>
      <c r="I1591" s="14">
        <v>0.193</v>
      </c>
      <c r="J1591">
        <v>3171</v>
      </c>
      <c r="K1591">
        <v>8.7769459992238861E-4</v>
      </c>
      <c r="L1591">
        <v>4547</v>
      </c>
      <c r="M1591">
        <v>1.2585548236666985E-3</v>
      </c>
      <c r="N1591">
        <v>1.2E-2</v>
      </c>
      <c r="O1591">
        <v>2.1000000000000001E-2</v>
      </c>
      <c r="P1591">
        <v>72</v>
      </c>
      <c r="Q1591">
        <v>64</v>
      </c>
      <c r="R1591">
        <v>0.20799999999999999</v>
      </c>
      <c r="S1591">
        <v>0.68300000000000005</v>
      </c>
      <c r="T1591">
        <v>0.108</v>
      </c>
      <c r="U1591">
        <v>3612874</v>
      </c>
      <c r="V1591">
        <v>0.45500000000000002</v>
      </c>
      <c r="W1591">
        <v>79000000</v>
      </c>
      <c r="X1591">
        <v>21.866248310901515</v>
      </c>
      <c r="Y1591">
        <v>118000000</v>
      </c>
      <c r="Z1591">
        <v>32.660978489700994</v>
      </c>
      <c r="AA1591">
        <v>0</v>
      </c>
      <c r="AB1591">
        <v>42</v>
      </c>
      <c r="AC1591">
        <v>0</v>
      </c>
      <c r="AD1591">
        <v>0</v>
      </c>
      <c r="AE1591">
        <v>7.3999999999999996E-2</v>
      </c>
      <c r="AF1591">
        <v>0.122</v>
      </c>
    </row>
    <row r="1592" spans="1:32" ht="14.4">
      <c r="A1592" t="s">
        <v>1883</v>
      </c>
      <c r="B1592" s="7" t="s">
        <v>201</v>
      </c>
      <c r="C1592" s="8" t="s">
        <v>76</v>
      </c>
      <c r="D1592" s="9" t="s">
        <v>66</v>
      </c>
      <c r="E1592" s="13">
        <v>2598231467</v>
      </c>
      <c r="F1592">
        <v>720.94093195095934</v>
      </c>
      <c r="G1592" s="14">
        <v>8.5000000000000006E-2</v>
      </c>
      <c r="H1592" s="14">
        <v>61</v>
      </c>
      <c r="I1592" s="14">
        <v>0.20899999999999999</v>
      </c>
      <c r="J1592">
        <v>3363</v>
      </c>
      <c r="K1592">
        <v>9.3314409626118046E-4</v>
      </c>
      <c r="L1592">
        <v>4774</v>
      </c>
      <c r="M1592">
        <v>1.3246595050701384E-3</v>
      </c>
      <c r="N1592">
        <v>1.2E-2</v>
      </c>
      <c r="O1592">
        <v>0.02</v>
      </c>
      <c r="P1592">
        <v>72</v>
      </c>
      <c r="Q1592">
        <v>64</v>
      </c>
      <c r="R1592">
        <v>0.19800000000000001</v>
      </c>
      <c r="S1592">
        <v>0.69099999999999995</v>
      </c>
      <c r="T1592">
        <v>0.111</v>
      </c>
      <c r="U1592">
        <v>3603945</v>
      </c>
      <c r="V1592">
        <v>0.45400000000000001</v>
      </c>
      <c r="W1592">
        <v>112000000</v>
      </c>
      <c r="X1592">
        <v>31.077055837422602</v>
      </c>
      <c r="Y1592">
        <v>135000000</v>
      </c>
      <c r="Z1592">
        <v>37.458951232607603</v>
      </c>
      <c r="AA1592">
        <v>0</v>
      </c>
      <c r="AB1592">
        <v>30</v>
      </c>
      <c r="AC1592">
        <v>0</v>
      </c>
      <c r="AD1592">
        <v>0</v>
      </c>
      <c r="AE1592">
        <v>0.106</v>
      </c>
      <c r="AF1592">
        <v>0.20599999999999999</v>
      </c>
    </row>
    <row r="1593" spans="1:32" ht="14.4">
      <c r="A1593" t="s">
        <v>1884</v>
      </c>
      <c r="B1593" s="7" t="s">
        <v>201</v>
      </c>
      <c r="C1593" s="8" t="s">
        <v>76</v>
      </c>
      <c r="D1593" s="9" t="s">
        <v>67</v>
      </c>
      <c r="E1593" s="13">
        <v>2988172424</v>
      </c>
      <c r="F1593">
        <v>831.15910910892808</v>
      </c>
      <c r="G1593" s="14">
        <v>9.1999999999999998E-2</v>
      </c>
      <c r="H1593" s="14">
        <v>76</v>
      </c>
      <c r="I1593" s="14">
        <v>0.193</v>
      </c>
      <c r="J1593">
        <v>3096</v>
      </c>
      <c r="K1593">
        <v>8.6115131146168478E-4</v>
      </c>
      <c r="L1593">
        <v>3986</v>
      </c>
      <c r="M1593">
        <v>1.1087044985420786E-3</v>
      </c>
      <c r="N1593">
        <v>1.2E-2</v>
      </c>
      <c r="O1593">
        <v>1.9E-2</v>
      </c>
      <c r="P1593">
        <v>72</v>
      </c>
      <c r="Q1593">
        <v>64</v>
      </c>
      <c r="R1593">
        <v>0.19</v>
      </c>
      <c r="S1593">
        <v>0.69799999999999995</v>
      </c>
      <c r="T1593">
        <v>0.112</v>
      </c>
      <c r="U1593">
        <v>3595187</v>
      </c>
      <c r="V1593">
        <v>0.45300000000000001</v>
      </c>
      <c r="W1593">
        <v>138000000</v>
      </c>
      <c r="X1593">
        <v>38.384651479881299</v>
      </c>
      <c r="Y1593">
        <v>170000000</v>
      </c>
      <c r="Z1593">
        <v>47.285440228839278</v>
      </c>
      <c r="AA1593">
        <v>0.48</v>
      </c>
      <c r="AB1593">
        <v>30</v>
      </c>
      <c r="AC1593">
        <v>0</v>
      </c>
      <c r="AD1593">
        <v>234</v>
      </c>
      <c r="AE1593">
        <v>0.14599999999999999</v>
      </c>
      <c r="AF1593">
        <v>0.28899999999999998</v>
      </c>
    </row>
    <row r="1594" spans="1:32" ht="14.4">
      <c r="A1594" t="s">
        <v>1885</v>
      </c>
      <c r="B1594" s="7" t="s">
        <v>201</v>
      </c>
      <c r="C1594" s="8" t="s">
        <v>76</v>
      </c>
      <c r="D1594" s="9" t="s">
        <v>68</v>
      </c>
      <c r="E1594" s="13">
        <v>3408454198</v>
      </c>
      <c r="F1594">
        <v>950.69888477910217</v>
      </c>
      <c r="G1594" s="14">
        <v>0.106</v>
      </c>
      <c r="H1594" s="14">
        <v>101</v>
      </c>
      <c r="I1594" s="14">
        <v>0.18099999999999999</v>
      </c>
      <c r="J1594">
        <v>3377</v>
      </c>
      <c r="K1594">
        <v>9.419255613828929E-4</v>
      </c>
      <c r="L1594">
        <v>4554</v>
      </c>
      <c r="M1594">
        <v>1.2702188352199271E-3</v>
      </c>
      <c r="N1594">
        <v>1.2E-2</v>
      </c>
      <c r="O1594">
        <v>1.7999999999999999E-2</v>
      </c>
      <c r="P1594">
        <v>72</v>
      </c>
      <c r="Q1594">
        <v>64</v>
      </c>
      <c r="R1594">
        <v>0.182</v>
      </c>
      <c r="S1594">
        <v>0.70499999999999996</v>
      </c>
      <c r="T1594">
        <v>0.113</v>
      </c>
      <c r="U1594">
        <v>3585209</v>
      </c>
      <c r="V1594">
        <v>0.45200000000000001</v>
      </c>
      <c r="W1594">
        <v>150000000</v>
      </c>
      <c r="X1594">
        <v>41.838565059944898</v>
      </c>
      <c r="Y1594">
        <v>224000000</v>
      </c>
      <c r="Z1594">
        <v>62.478923822851051</v>
      </c>
      <c r="AA1594">
        <v>0.45900000000000002</v>
      </c>
      <c r="AB1594">
        <v>30</v>
      </c>
      <c r="AC1594">
        <v>0</v>
      </c>
      <c r="AD1594">
        <v>232</v>
      </c>
      <c r="AE1594">
        <v>0.19600000000000001</v>
      </c>
      <c r="AF1594">
        <v>0.36599999999999999</v>
      </c>
    </row>
    <row r="1595" spans="1:32" ht="14.4">
      <c r="A1595" t="s">
        <v>1886</v>
      </c>
      <c r="B1595" s="7" t="s">
        <v>201</v>
      </c>
      <c r="C1595" s="8" t="s">
        <v>76</v>
      </c>
      <c r="D1595" s="9" t="s">
        <v>69</v>
      </c>
      <c r="E1595" s="13">
        <v>4402495921</v>
      </c>
      <c r="F1595">
        <v>1230.8098109821046</v>
      </c>
      <c r="G1595" s="14">
        <v>0.109</v>
      </c>
      <c r="H1595" s="14">
        <v>134</v>
      </c>
      <c r="I1595" s="14">
        <v>0.188</v>
      </c>
      <c r="J1595">
        <v>3342</v>
      </c>
      <c r="K1595">
        <v>9.3432599646063217E-4</v>
      </c>
      <c r="L1595">
        <v>4686</v>
      </c>
      <c r="M1595">
        <v>1.3100693056297195E-3</v>
      </c>
      <c r="N1595">
        <v>1.2E-2</v>
      </c>
      <c r="O1595">
        <v>1.7000000000000001E-2</v>
      </c>
      <c r="P1595">
        <v>72</v>
      </c>
      <c r="Q1595">
        <v>64</v>
      </c>
      <c r="R1595">
        <v>0.17699999999999999</v>
      </c>
      <c r="S1595">
        <v>0.71</v>
      </c>
      <c r="T1595">
        <v>0.113</v>
      </c>
      <c r="U1595">
        <v>3576910</v>
      </c>
      <c r="V1595">
        <v>0.45100000000000001</v>
      </c>
      <c r="W1595">
        <v>229000000</v>
      </c>
      <c r="X1595">
        <v>64.021739434316217</v>
      </c>
      <c r="Y1595">
        <v>290000000</v>
      </c>
      <c r="Z1595">
        <v>81.075565222496508</v>
      </c>
      <c r="AA1595">
        <v>0.42499999999999999</v>
      </c>
      <c r="AB1595">
        <v>23</v>
      </c>
      <c r="AC1595">
        <v>0</v>
      </c>
      <c r="AD1595">
        <v>234</v>
      </c>
      <c r="AE1595">
        <v>0.20499999999999999</v>
      </c>
      <c r="AF1595">
        <v>0.51300000000000001</v>
      </c>
    </row>
    <row r="1596" spans="1:32" ht="14.4">
      <c r="A1596" t="s">
        <v>1887</v>
      </c>
      <c r="B1596" s="7" t="s">
        <v>201</v>
      </c>
      <c r="C1596" s="8" t="s">
        <v>76</v>
      </c>
      <c r="D1596" s="9" t="s">
        <v>70</v>
      </c>
      <c r="E1596" s="13">
        <v>6054806101</v>
      </c>
      <c r="F1596">
        <v>1695.9728111866643</v>
      </c>
      <c r="G1596" s="14">
        <v>0.114</v>
      </c>
      <c r="H1596" s="14">
        <v>193</v>
      </c>
      <c r="I1596" s="14">
        <v>0.21099999999999999</v>
      </c>
      <c r="J1596">
        <v>3342</v>
      </c>
      <c r="K1596">
        <v>9.3610613460433129E-4</v>
      </c>
      <c r="L1596">
        <v>4686</v>
      </c>
      <c r="M1596">
        <v>1.3125653341579582E-3</v>
      </c>
      <c r="N1596">
        <v>1.2E-2</v>
      </c>
      <c r="O1596">
        <v>1.6E-2</v>
      </c>
      <c r="P1596">
        <v>72</v>
      </c>
      <c r="Q1596">
        <v>64</v>
      </c>
      <c r="R1596">
        <v>0.17199999999999999</v>
      </c>
      <c r="S1596">
        <v>0.71499999999999997</v>
      </c>
      <c r="T1596">
        <v>0.112</v>
      </c>
      <c r="U1596">
        <v>3570108</v>
      </c>
      <c r="V1596">
        <v>0.45</v>
      </c>
      <c r="W1596">
        <v>293000000</v>
      </c>
      <c r="X1596">
        <v>82.070346331259444</v>
      </c>
      <c r="Y1596">
        <v>359000000</v>
      </c>
      <c r="Z1596">
        <v>100.55718202362506</v>
      </c>
      <c r="AA1596">
        <v>0.42</v>
      </c>
      <c r="AB1596">
        <v>15</v>
      </c>
      <c r="AC1596">
        <v>0</v>
      </c>
      <c r="AD1596">
        <v>234</v>
      </c>
      <c r="AE1596">
        <v>0.23400000000000001</v>
      </c>
      <c r="AF1596">
        <v>0.66600000000000004</v>
      </c>
    </row>
    <row r="1597" spans="1:32" ht="14.4">
      <c r="A1597" t="s">
        <v>1888</v>
      </c>
      <c r="B1597" s="7" t="s">
        <v>201</v>
      </c>
      <c r="C1597" s="8" t="s">
        <v>76</v>
      </c>
      <c r="D1597" s="9" t="s">
        <v>71</v>
      </c>
      <c r="E1597" s="13">
        <v>5439422031</v>
      </c>
      <c r="F1597">
        <v>1525.5261187164924</v>
      </c>
      <c r="G1597" s="14">
        <v>0.125</v>
      </c>
      <c r="H1597" s="14">
        <v>190</v>
      </c>
      <c r="I1597" s="14">
        <v>0.20499999999999999</v>
      </c>
      <c r="J1597">
        <v>3500</v>
      </c>
      <c r="K1597">
        <v>9.8160087323213678E-4</v>
      </c>
      <c r="L1597">
        <v>4895</v>
      </c>
      <c r="M1597">
        <v>1.3728389355632314E-3</v>
      </c>
      <c r="N1597">
        <v>1.2E-2</v>
      </c>
      <c r="O1597">
        <v>1.6E-2</v>
      </c>
      <c r="P1597">
        <v>72</v>
      </c>
      <c r="Q1597">
        <v>65</v>
      </c>
      <c r="R1597">
        <v>0.16900000000000001</v>
      </c>
      <c r="S1597">
        <v>0.71899999999999997</v>
      </c>
      <c r="T1597">
        <v>0.112</v>
      </c>
      <c r="U1597">
        <v>3565604</v>
      </c>
      <c r="V1597">
        <v>0.44900000000000001</v>
      </c>
      <c r="W1597">
        <v>240000000</v>
      </c>
      <c r="X1597">
        <v>67.309774164489383</v>
      </c>
      <c r="Y1597">
        <v>307000000</v>
      </c>
      <c r="Z1597">
        <v>86.100419452075997</v>
      </c>
      <c r="AA1597">
        <v>0.31</v>
      </c>
      <c r="AB1597">
        <v>10</v>
      </c>
      <c r="AC1597">
        <v>0</v>
      </c>
      <c r="AD1597">
        <v>228</v>
      </c>
      <c r="AE1597">
        <v>0.27500000000000002</v>
      </c>
      <c r="AF1597">
        <v>0.59299999999999997</v>
      </c>
    </row>
    <row r="1598" spans="1:32" ht="14.4">
      <c r="A1598" t="s">
        <v>1889</v>
      </c>
      <c r="B1598" s="7" t="s">
        <v>201</v>
      </c>
      <c r="C1598" s="8" t="s">
        <v>76</v>
      </c>
      <c r="D1598" s="9" t="s">
        <v>72</v>
      </c>
      <c r="E1598" s="13">
        <v>5811604052</v>
      </c>
      <c r="F1598">
        <v>1631.535831804483</v>
      </c>
      <c r="G1598" s="14">
        <v>0.11700000000000001</v>
      </c>
      <c r="H1598" s="14">
        <v>190</v>
      </c>
      <c r="I1598" s="14">
        <v>0.16400000000000001</v>
      </c>
      <c r="J1598">
        <v>3500</v>
      </c>
      <c r="K1598">
        <v>9.8258163498776696E-4</v>
      </c>
      <c r="L1598">
        <v>4895</v>
      </c>
      <c r="M1598">
        <v>1.3742106009328912E-3</v>
      </c>
      <c r="N1598">
        <v>1.2E-2</v>
      </c>
      <c r="O1598">
        <v>1.4999999999999999E-2</v>
      </c>
      <c r="P1598">
        <v>72</v>
      </c>
      <c r="Q1598">
        <v>65</v>
      </c>
      <c r="R1598">
        <v>0.16700000000000001</v>
      </c>
      <c r="S1598">
        <v>0.72199999999999998</v>
      </c>
      <c r="T1598">
        <v>0.112</v>
      </c>
      <c r="U1598">
        <v>3562045</v>
      </c>
      <c r="V1598">
        <v>0.44900000000000001</v>
      </c>
      <c r="W1598">
        <v>232000000</v>
      </c>
      <c r="X1598">
        <v>65.131125519189112</v>
      </c>
      <c r="Y1598">
        <v>324000000</v>
      </c>
      <c r="Z1598">
        <v>90.95898563886756</v>
      </c>
      <c r="AA1598">
        <v>0.30399999999999999</v>
      </c>
      <c r="AB1598">
        <v>10</v>
      </c>
      <c r="AC1598">
        <v>0</v>
      </c>
      <c r="AD1598">
        <v>228</v>
      </c>
      <c r="AE1598">
        <v>0.32300000000000001</v>
      </c>
      <c r="AF1598">
        <v>0.71399999999999997</v>
      </c>
    </row>
    <row r="1599" spans="1:32" ht="14.4">
      <c r="A1599" t="s">
        <v>1890</v>
      </c>
      <c r="B1599" s="7" t="s">
        <v>201</v>
      </c>
      <c r="C1599" s="8" t="s">
        <v>76</v>
      </c>
      <c r="D1599" s="9" t="s">
        <v>73</v>
      </c>
      <c r="E1599" s="13">
        <v>7016162818</v>
      </c>
      <c r="F1599">
        <v>1970.8400027415837</v>
      </c>
      <c r="G1599" s="14">
        <v>0.114</v>
      </c>
      <c r="H1599" s="14">
        <v>224</v>
      </c>
      <c r="I1599" s="14">
        <v>0.14399999999999999</v>
      </c>
      <c r="J1599">
        <v>3441</v>
      </c>
      <c r="K1599">
        <v>9.6657683485272137E-4</v>
      </c>
      <c r="L1599">
        <v>4994</v>
      </c>
      <c r="M1599">
        <v>1.4028145054503023E-3</v>
      </c>
      <c r="N1599">
        <v>1.2E-2</v>
      </c>
      <c r="O1599">
        <v>1.4E-2</v>
      </c>
      <c r="P1599">
        <v>73</v>
      </c>
      <c r="Q1599">
        <v>65</v>
      </c>
      <c r="R1599">
        <v>0.16500000000000001</v>
      </c>
      <c r="S1599">
        <v>0.72299999999999998</v>
      </c>
      <c r="T1599">
        <v>0.112</v>
      </c>
      <c r="U1599">
        <v>3559986</v>
      </c>
      <c r="V1599">
        <v>0.44900000000000001</v>
      </c>
      <c r="W1599">
        <v>262000000</v>
      </c>
      <c r="X1599">
        <v>73.59579503964342</v>
      </c>
      <c r="Y1599">
        <v>374000000</v>
      </c>
      <c r="Z1599">
        <v>105.05659291918563</v>
      </c>
      <c r="AA1599">
        <v>0.308</v>
      </c>
      <c r="AB1599">
        <v>9</v>
      </c>
      <c r="AC1599">
        <v>0</v>
      </c>
      <c r="AD1599">
        <v>228</v>
      </c>
      <c r="AE1599">
        <v>0.38</v>
      </c>
      <c r="AF1599">
        <v>0.90800000000000003</v>
      </c>
    </row>
    <row r="1600" spans="1:32" ht="14.4">
      <c r="A1600" t="s">
        <v>1891</v>
      </c>
      <c r="B1600" s="7" t="s">
        <v>201</v>
      </c>
      <c r="C1600" s="8" t="s">
        <v>76</v>
      </c>
      <c r="D1600" s="9" t="s">
        <v>74</v>
      </c>
      <c r="E1600" s="13">
        <v>7284686576</v>
      </c>
      <c r="F1600">
        <v>2046.5367865714441</v>
      </c>
      <c r="G1600" s="14">
        <v>0.11700000000000001</v>
      </c>
      <c r="H1600" s="14">
        <v>239</v>
      </c>
      <c r="I1600" s="14">
        <v>0.13400000000000001</v>
      </c>
      <c r="J1600">
        <v>3441</v>
      </c>
      <c r="K1600">
        <v>9.6670364731864049E-4</v>
      </c>
      <c r="L1600">
        <v>4994</v>
      </c>
      <c r="M1600">
        <v>1.4029985512087448E-3</v>
      </c>
      <c r="N1600">
        <v>1.2E-2</v>
      </c>
      <c r="O1600">
        <v>1.4E-2</v>
      </c>
      <c r="P1600">
        <v>73</v>
      </c>
      <c r="Q1600">
        <v>65</v>
      </c>
      <c r="R1600">
        <v>0.16500000000000001</v>
      </c>
      <c r="S1600">
        <v>0.72199999999999998</v>
      </c>
      <c r="T1600">
        <v>0.112</v>
      </c>
      <c r="U1600">
        <v>3559519</v>
      </c>
      <c r="V1600">
        <v>0.44900000000000001</v>
      </c>
      <c r="W1600">
        <v>294000000</v>
      </c>
      <c r="X1600">
        <v>82.595429326265716</v>
      </c>
      <c r="Y1600">
        <v>420000000</v>
      </c>
      <c r="Z1600">
        <v>117.99347046609387</v>
      </c>
      <c r="AA1600">
        <v>0.308</v>
      </c>
      <c r="AB1600">
        <v>9</v>
      </c>
      <c r="AC1600">
        <v>86</v>
      </c>
      <c r="AD1600">
        <v>220</v>
      </c>
      <c r="AE1600">
        <v>0.434</v>
      </c>
      <c r="AF1600">
        <v>1.02</v>
      </c>
    </row>
    <row r="1601" spans="1:32" ht="14.4">
      <c r="A1601" t="s">
        <v>1892</v>
      </c>
      <c r="B1601" s="7" t="s">
        <v>202</v>
      </c>
      <c r="C1601" s="8" t="s">
        <v>76</v>
      </c>
      <c r="D1601" s="9" t="s">
        <v>62</v>
      </c>
      <c r="E1601" s="13">
        <v>2647883820</v>
      </c>
      <c r="F1601">
        <v>82537.446463638917</v>
      </c>
      <c r="G1601" s="14">
        <v>3.3000000000000002E-2</v>
      </c>
      <c r="H1601" s="14">
        <v>2685</v>
      </c>
      <c r="I1601" s="8"/>
      <c r="J1601">
        <v>0</v>
      </c>
      <c r="L1601">
        <v>0</v>
      </c>
      <c r="N1601">
        <v>0</v>
      </c>
      <c r="O1601">
        <v>4.0000000000000001E-3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32081</v>
      </c>
      <c r="V1601">
        <v>1</v>
      </c>
      <c r="W1601">
        <v>0</v>
      </c>
      <c r="Y1601">
        <v>0</v>
      </c>
      <c r="AA1601">
        <v>0</v>
      </c>
      <c r="AB1601">
        <v>0</v>
      </c>
      <c r="AC1601">
        <v>0</v>
      </c>
      <c r="AD1601">
        <v>0</v>
      </c>
      <c r="AE1601">
        <v>0.42199999999999999</v>
      </c>
      <c r="AF1601">
        <v>0.434</v>
      </c>
    </row>
    <row r="1602" spans="1:32" ht="14.4">
      <c r="A1602" t="s">
        <v>1893</v>
      </c>
      <c r="B1602" s="7" t="s">
        <v>202</v>
      </c>
      <c r="C1602" s="8" t="s">
        <v>76</v>
      </c>
      <c r="D1602" s="9" t="s">
        <v>63</v>
      </c>
      <c r="E1602" s="13">
        <v>2671401083</v>
      </c>
      <c r="F1602">
        <v>82537.263888030648</v>
      </c>
      <c r="G1602" s="14">
        <v>3.3000000000000002E-2</v>
      </c>
      <c r="H1602" s="14">
        <v>2718</v>
      </c>
      <c r="I1602" s="8"/>
      <c r="J1602">
        <v>0</v>
      </c>
      <c r="L1602">
        <v>0</v>
      </c>
      <c r="N1602">
        <v>0</v>
      </c>
      <c r="O1602">
        <v>4.0000000000000001E-3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32366</v>
      </c>
      <c r="V1602">
        <v>1</v>
      </c>
      <c r="W1602">
        <v>0</v>
      </c>
      <c r="Y1602">
        <v>0</v>
      </c>
      <c r="AA1602">
        <v>0</v>
      </c>
      <c r="AB1602">
        <v>0</v>
      </c>
      <c r="AC1602">
        <v>0</v>
      </c>
      <c r="AD1602">
        <v>0</v>
      </c>
      <c r="AE1602">
        <v>0.46600000000000003</v>
      </c>
      <c r="AF1602">
        <v>0.442</v>
      </c>
    </row>
    <row r="1603" spans="1:32" ht="14.4">
      <c r="A1603" t="s">
        <v>1894</v>
      </c>
      <c r="B1603" s="7" t="s">
        <v>202</v>
      </c>
      <c r="C1603" s="8" t="s">
        <v>76</v>
      </c>
      <c r="D1603" s="9" t="s">
        <v>64</v>
      </c>
      <c r="E1603" s="13">
        <v>2905973022</v>
      </c>
      <c r="F1603">
        <v>88995.590665482494</v>
      </c>
      <c r="G1603" s="14">
        <v>3.4000000000000002E-2</v>
      </c>
      <c r="H1603" s="14">
        <v>2985</v>
      </c>
      <c r="I1603" s="8"/>
      <c r="J1603">
        <v>0</v>
      </c>
      <c r="L1603">
        <v>0</v>
      </c>
      <c r="N1603">
        <v>0</v>
      </c>
      <c r="O1603">
        <v>4.0000000000000001E-3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32653</v>
      </c>
      <c r="V1603">
        <v>1</v>
      </c>
      <c r="W1603">
        <v>0</v>
      </c>
      <c r="Y1603">
        <v>0</v>
      </c>
      <c r="AA1603">
        <v>0</v>
      </c>
      <c r="AB1603">
        <v>0</v>
      </c>
      <c r="AC1603">
        <v>0</v>
      </c>
      <c r="AD1603">
        <v>0</v>
      </c>
      <c r="AE1603">
        <v>0.48</v>
      </c>
      <c r="AF1603">
        <v>0.45600000000000002</v>
      </c>
    </row>
    <row r="1604" spans="1:32" ht="14.4">
      <c r="A1604" t="s">
        <v>1895</v>
      </c>
      <c r="B1604" s="7" t="s">
        <v>202</v>
      </c>
      <c r="C1604" s="8" t="s">
        <v>76</v>
      </c>
      <c r="D1604" s="9" t="s">
        <v>65</v>
      </c>
      <c r="E1604" s="13">
        <v>3588988601</v>
      </c>
      <c r="F1604">
        <v>108862.79425503519</v>
      </c>
      <c r="G1604" s="14">
        <v>3.9E-2</v>
      </c>
      <c r="H1604" s="14">
        <v>4216</v>
      </c>
      <c r="I1604" s="8"/>
      <c r="J1604">
        <v>0</v>
      </c>
      <c r="L1604">
        <v>0</v>
      </c>
      <c r="N1604">
        <v>0</v>
      </c>
      <c r="O1604">
        <v>4.0000000000000001E-3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32968</v>
      </c>
      <c r="V1604">
        <v>1</v>
      </c>
      <c r="W1604">
        <v>0</v>
      </c>
      <c r="Y1604">
        <v>0</v>
      </c>
      <c r="AA1604">
        <v>0</v>
      </c>
      <c r="AB1604">
        <v>0</v>
      </c>
      <c r="AC1604">
        <v>0</v>
      </c>
      <c r="AD1604">
        <v>0</v>
      </c>
      <c r="AE1604">
        <v>0.495</v>
      </c>
      <c r="AF1604">
        <v>0.45700000000000002</v>
      </c>
    </row>
    <row r="1605" spans="1:32" ht="14.4">
      <c r="A1605" t="s">
        <v>1896</v>
      </c>
      <c r="B1605" s="7" t="s">
        <v>202</v>
      </c>
      <c r="C1605" s="8" t="s">
        <v>76</v>
      </c>
      <c r="D1605" s="9" t="s">
        <v>66</v>
      </c>
      <c r="E1605" s="13">
        <v>4110348444</v>
      </c>
      <c r="F1605">
        <v>123263.61314700414</v>
      </c>
      <c r="G1605" s="14">
        <v>0.04</v>
      </c>
      <c r="H1605" s="14">
        <v>4885</v>
      </c>
      <c r="I1605" s="8"/>
      <c r="J1605">
        <v>0</v>
      </c>
      <c r="L1605">
        <v>0</v>
      </c>
      <c r="N1605">
        <v>0</v>
      </c>
      <c r="O1605">
        <v>4.0000000000000001E-3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33346</v>
      </c>
      <c r="V1605">
        <v>1</v>
      </c>
      <c r="W1605">
        <v>0</v>
      </c>
      <c r="Y1605">
        <v>0</v>
      </c>
      <c r="AA1605">
        <v>0</v>
      </c>
      <c r="AB1605">
        <v>0</v>
      </c>
      <c r="AC1605">
        <v>0</v>
      </c>
      <c r="AD1605">
        <v>0</v>
      </c>
      <c r="AE1605">
        <v>0.52500000000000002</v>
      </c>
      <c r="AF1605">
        <v>0.47199999999999998</v>
      </c>
    </row>
    <row r="1606" spans="1:32" ht="14.4">
      <c r="A1606" t="s">
        <v>1897</v>
      </c>
      <c r="B1606" s="7" t="s">
        <v>202</v>
      </c>
      <c r="C1606" s="8" t="s">
        <v>76</v>
      </c>
      <c r="D1606" s="9" t="s">
        <v>67</v>
      </c>
      <c r="E1606" s="13">
        <v>4280072626</v>
      </c>
      <c r="F1606">
        <v>126599.40327733081</v>
      </c>
      <c r="G1606" s="14">
        <v>0.04</v>
      </c>
      <c r="H1606" s="14">
        <v>4960</v>
      </c>
      <c r="I1606" s="8"/>
      <c r="J1606">
        <v>0</v>
      </c>
      <c r="L1606">
        <v>0</v>
      </c>
      <c r="N1606">
        <v>0</v>
      </c>
      <c r="O1606">
        <v>4.0000000000000001E-3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33808</v>
      </c>
      <c r="V1606">
        <v>1</v>
      </c>
      <c r="W1606">
        <v>0</v>
      </c>
      <c r="Y1606">
        <v>0</v>
      </c>
      <c r="AA1606">
        <v>0</v>
      </c>
      <c r="AB1606">
        <v>0</v>
      </c>
      <c r="AC1606">
        <v>0</v>
      </c>
      <c r="AD1606">
        <v>0</v>
      </c>
      <c r="AE1606">
        <v>0.55500000000000005</v>
      </c>
      <c r="AF1606">
        <v>0.50800000000000001</v>
      </c>
    </row>
    <row r="1607" spans="1:32" ht="14.4">
      <c r="A1607" t="s">
        <v>1898</v>
      </c>
      <c r="B1607" s="7" t="s">
        <v>202</v>
      </c>
      <c r="C1607" s="8" t="s">
        <v>76</v>
      </c>
      <c r="D1607" s="9" t="s">
        <v>68</v>
      </c>
      <c r="E1607" s="13">
        <v>4663488363</v>
      </c>
      <c r="F1607">
        <v>135688.79987779685</v>
      </c>
      <c r="G1607" s="14">
        <v>3.7999999999999999E-2</v>
      </c>
      <c r="H1607" s="14">
        <v>5115</v>
      </c>
      <c r="I1607" s="8"/>
      <c r="J1607">
        <v>0</v>
      </c>
      <c r="L1607">
        <v>0</v>
      </c>
      <c r="N1607">
        <v>0</v>
      </c>
      <c r="O1607">
        <v>4.0000000000000001E-3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34369</v>
      </c>
      <c r="V1607">
        <v>1</v>
      </c>
      <c r="W1607">
        <v>0</v>
      </c>
      <c r="Y1607">
        <v>0</v>
      </c>
      <c r="AA1607">
        <v>0</v>
      </c>
      <c r="AB1607">
        <v>0</v>
      </c>
      <c r="AC1607">
        <v>0</v>
      </c>
      <c r="AD1607">
        <v>0</v>
      </c>
      <c r="AE1607">
        <v>0.61499999999999999</v>
      </c>
      <c r="AF1607">
        <v>0.53300000000000003</v>
      </c>
    </row>
    <row r="1608" spans="1:32" ht="14.4">
      <c r="A1608" t="s">
        <v>1899</v>
      </c>
      <c r="B1608" s="7" t="s">
        <v>202</v>
      </c>
      <c r="C1608" s="8" t="s">
        <v>76</v>
      </c>
      <c r="D1608" s="9" t="s">
        <v>69</v>
      </c>
      <c r="E1608" s="13">
        <v>5974371696</v>
      </c>
      <c r="F1608">
        <v>170632.95621626254</v>
      </c>
      <c r="G1608" s="14">
        <v>3.4000000000000002E-2</v>
      </c>
      <c r="H1608" s="14">
        <v>5671</v>
      </c>
      <c r="I1608" s="8"/>
      <c r="J1608">
        <v>0</v>
      </c>
      <c r="L1608">
        <v>0</v>
      </c>
      <c r="N1608">
        <v>0</v>
      </c>
      <c r="O1608">
        <v>4.0000000000000001E-3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35013</v>
      </c>
      <c r="V1608">
        <v>1</v>
      </c>
      <c r="W1608">
        <v>0</v>
      </c>
      <c r="Y1608">
        <v>0</v>
      </c>
      <c r="AA1608">
        <v>0</v>
      </c>
      <c r="AB1608">
        <v>0</v>
      </c>
      <c r="AC1608">
        <v>0</v>
      </c>
      <c r="AD1608">
        <v>0</v>
      </c>
      <c r="AE1608">
        <v>0.64400000000000002</v>
      </c>
      <c r="AF1608">
        <v>0.58299999999999996</v>
      </c>
    </row>
    <row r="1609" spans="1:32" ht="14.4">
      <c r="A1609" t="s">
        <v>1900</v>
      </c>
      <c r="B1609" s="7" t="s">
        <v>202</v>
      </c>
      <c r="C1609" s="8" t="s">
        <v>76</v>
      </c>
      <c r="D1609" s="9" t="s">
        <v>70</v>
      </c>
      <c r="E1609" s="13">
        <v>6919241412</v>
      </c>
      <c r="F1609">
        <v>193892.32225522614</v>
      </c>
      <c r="G1609" s="14">
        <v>3.5999999999999997E-2</v>
      </c>
      <c r="H1609" s="14">
        <v>6623</v>
      </c>
      <c r="I1609" s="8"/>
      <c r="N1609">
        <v>0</v>
      </c>
      <c r="O1609">
        <v>3.0000000000000001E-3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35686</v>
      </c>
      <c r="V1609">
        <v>1</v>
      </c>
      <c r="W1609">
        <v>0</v>
      </c>
      <c r="Y1609">
        <v>0</v>
      </c>
      <c r="AA1609">
        <v>0</v>
      </c>
      <c r="AB1609">
        <v>0</v>
      </c>
      <c r="AC1609">
        <v>0</v>
      </c>
      <c r="AD1609">
        <v>0</v>
      </c>
      <c r="AE1609">
        <v>0.67300000000000004</v>
      </c>
      <c r="AF1609">
        <v>0.61599999999999999</v>
      </c>
    </row>
    <row r="1610" spans="1:32" ht="14.4">
      <c r="A1610" t="s">
        <v>1901</v>
      </c>
      <c r="B1610" s="7" t="s">
        <v>202</v>
      </c>
      <c r="C1610" s="8" t="s">
        <v>76</v>
      </c>
      <c r="D1610" s="9" t="s">
        <v>71</v>
      </c>
      <c r="E1610" s="13">
        <v>5557579883</v>
      </c>
      <c r="F1610">
        <v>153042.34958968993</v>
      </c>
      <c r="G1610" s="14">
        <v>4.2999999999999997E-2</v>
      </c>
      <c r="H1610" s="14">
        <v>6458</v>
      </c>
      <c r="I1610" s="8"/>
      <c r="J1610">
        <v>0</v>
      </c>
      <c r="L1610">
        <v>0</v>
      </c>
      <c r="N1610">
        <v>0</v>
      </c>
      <c r="O1610">
        <v>3.0000000000000001E-3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36314</v>
      </c>
      <c r="V1610">
        <v>1</v>
      </c>
      <c r="W1610">
        <v>0</v>
      </c>
      <c r="Y1610">
        <v>0</v>
      </c>
      <c r="AA1610">
        <v>0</v>
      </c>
      <c r="AB1610">
        <v>0</v>
      </c>
      <c r="AC1610">
        <v>0</v>
      </c>
      <c r="AD1610">
        <v>0</v>
      </c>
      <c r="AE1610">
        <v>0.70099999999999996</v>
      </c>
      <c r="AF1610">
        <v>0.63300000000000001</v>
      </c>
    </row>
    <row r="1611" spans="1:32" ht="14.4">
      <c r="A1611" t="s">
        <v>1902</v>
      </c>
      <c r="B1611" s="7" t="s">
        <v>202</v>
      </c>
      <c r="C1611" s="8" t="s">
        <v>76</v>
      </c>
      <c r="D1611" s="9" t="s">
        <v>72</v>
      </c>
      <c r="E1611" s="13">
        <v>5350993377</v>
      </c>
      <c r="F1611">
        <v>145229.83788845161</v>
      </c>
      <c r="G1611" s="14">
        <v>4.3999999999999997E-2</v>
      </c>
      <c r="H1611" s="14">
        <v>6431</v>
      </c>
      <c r="I1611" s="8"/>
      <c r="N1611">
        <v>0</v>
      </c>
      <c r="O1611">
        <v>3.0000000000000001E-3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36845</v>
      </c>
      <c r="V1611">
        <v>1</v>
      </c>
      <c r="W1611">
        <v>0</v>
      </c>
      <c r="Y1611">
        <v>0</v>
      </c>
      <c r="AA1611">
        <v>0</v>
      </c>
      <c r="AB1611">
        <v>0</v>
      </c>
      <c r="AC1611">
        <v>0</v>
      </c>
      <c r="AD1611">
        <v>0</v>
      </c>
      <c r="AE1611">
        <v>0.75</v>
      </c>
      <c r="AF1611">
        <v>0.63500000000000001</v>
      </c>
    </row>
    <row r="1612" spans="1:32" ht="14.4">
      <c r="A1612" t="s">
        <v>1903</v>
      </c>
      <c r="B1612" s="7" t="s">
        <v>202</v>
      </c>
      <c r="C1612" s="8" t="s">
        <v>76</v>
      </c>
      <c r="D1612" s="9" t="s">
        <v>73</v>
      </c>
      <c r="E1612" s="13">
        <v>6074506533</v>
      </c>
      <c r="F1612">
        <v>163025.85902149702</v>
      </c>
      <c r="G1612" s="14">
        <v>4.3999999999999997E-2</v>
      </c>
      <c r="H1612" s="14">
        <v>7180</v>
      </c>
      <c r="I1612" s="8"/>
      <c r="J1612">
        <v>0</v>
      </c>
      <c r="L1612">
        <v>0</v>
      </c>
      <c r="N1612">
        <v>0</v>
      </c>
      <c r="O1612">
        <v>3.0000000000000001E-3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37261</v>
      </c>
      <c r="V1612">
        <v>1</v>
      </c>
      <c r="W1612">
        <v>0</v>
      </c>
      <c r="Y1612">
        <v>0</v>
      </c>
      <c r="AA1612">
        <v>0</v>
      </c>
      <c r="AB1612">
        <v>0</v>
      </c>
      <c r="AC1612">
        <v>0</v>
      </c>
      <c r="AD1612">
        <v>0</v>
      </c>
      <c r="AE1612">
        <v>0.80300000000000005</v>
      </c>
      <c r="AF1612">
        <v>0.85299999999999998</v>
      </c>
    </row>
    <row r="1613" spans="1:32" ht="14.4">
      <c r="A1613" t="s">
        <v>1904</v>
      </c>
      <c r="B1613" s="7" t="s">
        <v>202</v>
      </c>
      <c r="C1613" s="8" t="s">
        <v>76</v>
      </c>
      <c r="D1613" s="9" t="s">
        <v>74</v>
      </c>
      <c r="E1613" s="13">
        <v>6074506533</v>
      </c>
      <c r="F1613">
        <v>161646.30599536977</v>
      </c>
      <c r="G1613" s="14">
        <v>4.3999999999999997E-2</v>
      </c>
      <c r="H1613" s="14">
        <v>6708</v>
      </c>
      <c r="I1613" s="8"/>
      <c r="N1613">
        <v>0</v>
      </c>
      <c r="O1613">
        <v>3.0000000000000001E-3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37579</v>
      </c>
      <c r="V1613">
        <v>1</v>
      </c>
      <c r="W1613">
        <v>0</v>
      </c>
      <c r="Y1613">
        <v>0</v>
      </c>
      <c r="AA1613">
        <v>0</v>
      </c>
      <c r="AB1613">
        <v>0</v>
      </c>
      <c r="AC1613">
        <v>0</v>
      </c>
      <c r="AD1613">
        <v>0</v>
      </c>
      <c r="AE1613">
        <v>0.87</v>
      </c>
      <c r="AF1613">
        <v>0.88300000000000001</v>
      </c>
    </row>
    <row r="1614" spans="1:32" ht="14.4">
      <c r="A1614" t="s">
        <v>1905</v>
      </c>
      <c r="B1614" s="7" t="s">
        <v>203</v>
      </c>
      <c r="C1614" s="8" t="s">
        <v>61</v>
      </c>
      <c r="D1614" s="9" t="s">
        <v>62</v>
      </c>
      <c r="E1614" s="13">
        <v>1136896162</v>
      </c>
      <c r="F1614">
        <v>474.20603360288101</v>
      </c>
      <c r="G1614" s="14">
        <v>4.7E-2</v>
      </c>
      <c r="H1614" s="14">
        <v>22</v>
      </c>
      <c r="I1614" s="14">
        <v>0.37</v>
      </c>
      <c r="J1614">
        <v>0</v>
      </c>
      <c r="L1614">
        <v>0</v>
      </c>
      <c r="N1614">
        <v>1.9E-2</v>
      </c>
      <c r="O1614">
        <v>4.9000000000000002E-2</v>
      </c>
      <c r="P1614">
        <v>66</v>
      </c>
      <c r="Q1614">
        <v>60</v>
      </c>
      <c r="R1614">
        <v>0.34799999999999998</v>
      </c>
      <c r="S1614">
        <v>0.61499999999999999</v>
      </c>
      <c r="T1614">
        <v>3.6999999999999998E-2</v>
      </c>
      <c r="U1614">
        <v>2397473</v>
      </c>
      <c r="V1614">
        <v>0.57099999999999995</v>
      </c>
      <c r="W1614">
        <v>43000000</v>
      </c>
      <c r="X1614">
        <v>17.935551307564257</v>
      </c>
      <c r="Y1614">
        <v>54000000</v>
      </c>
      <c r="Z1614">
        <v>22.523715595545809</v>
      </c>
      <c r="AA1614">
        <v>0</v>
      </c>
      <c r="AB1614">
        <v>0</v>
      </c>
      <c r="AC1614">
        <v>0</v>
      </c>
      <c r="AD1614">
        <v>0</v>
      </c>
      <c r="AE1614">
        <v>1.2999999999999999E-2</v>
      </c>
      <c r="AF1614">
        <v>6.4000000000000001E-2</v>
      </c>
    </row>
    <row r="1615" spans="1:32" ht="14.4">
      <c r="A1615" t="s">
        <v>1906</v>
      </c>
      <c r="B1615" s="7" t="s">
        <v>203</v>
      </c>
      <c r="C1615" s="8" t="s">
        <v>61</v>
      </c>
      <c r="D1615" s="9" t="s">
        <v>63</v>
      </c>
      <c r="E1615" s="13">
        <v>1267997923</v>
      </c>
      <c r="F1615">
        <v>524.03776012338881</v>
      </c>
      <c r="G1615" s="14">
        <v>4.5999999999999999E-2</v>
      </c>
      <c r="H1615" s="14">
        <v>24</v>
      </c>
      <c r="I1615" s="14">
        <v>0.374</v>
      </c>
      <c r="J1615">
        <v>3607</v>
      </c>
      <c r="K1615">
        <v>1.4906997610003683E-3</v>
      </c>
      <c r="L1615">
        <v>0</v>
      </c>
      <c r="N1615">
        <v>1.9E-2</v>
      </c>
      <c r="O1615">
        <v>4.7E-2</v>
      </c>
      <c r="P1615">
        <v>67</v>
      </c>
      <c r="Q1615">
        <v>60</v>
      </c>
      <c r="R1615">
        <v>0.33600000000000002</v>
      </c>
      <c r="S1615">
        <v>0.627</v>
      </c>
      <c r="T1615">
        <v>3.6999999999999998E-2</v>
      </c>
      <c r="U1615">
        <v>2419669</v>
      </c>
      <c r="V1615">
        <v>0.58199999999999996</v>
      </c>
      <c r="W1615">
        <v>49000000</v>
      </c>
      <c r="X1615">
        <v>20.250703711953989</v>
      </c>
      <c r="Y1615">
        <v>59000000</v>
      </c>
      <c r="Z1615">
        <v>24.383500387862966</v>
      </c>
      <c r="AA1615">
        <v>0</v>
      </c>
      <c r="AB1615">
        <v>0</v>
      </c>
      <c r="AC1615">
        <v>0</v>
      </c>
      <c r="AD1615">
        <v>0</v>
      </c>
      <c r="AE1615">
        <v>1.7000000000000001E-2</v>
      </c>
      <c r="AF1615">
        <v>8.1000000000000003E-2</v>
      </c>
    </row>
    <row r="1616" spans="1:32" ht="14.4">
      <c r="A1616" t="s">
        <v>1907</v>
      </c>
      <c r="B1616" s="7" t="s">
        <v>203</v>
      </c>
      <c r="C1616" s="8" t="s">
        <v>61</v>
      </c>
      <c r="D1616" s="9" t="s">
        <v>64</v>
      </c>
      <c r="E1616" s="13">
        <v>1396555772</v>
      </c>
      <c r="F1616">
        <v>571.60201880215175</v>
      </c>
      <c r="G1616" s="14">
        <v>4.8000000000000001E-2</v>
      </c>
      <c r="H1616" s="14">
        <v>28</v>
      </c>
      <c r="I1616" s="14">
        <v>0.35499999999999998</v>
      </c>
      <c r="J1616">
        <v>3454</v>
      </c>
      <c r="K1616">
        <v>1.4137017744126528E-3</v>
      </c>
      <c r="L1616">
        <v>11511</v>
      </c>
      <c r="M1616">
        <v>4.7113842285072512E-3</v>
      </c>
      <c r="N1616">
        <v>1.9E-2</v>
      </c>
      <c r="O1616">
        <v>4.3999999999999997E-2</v>
      </c>
      <c r="P1616">
        <v>67</v>
      </c>
      <c r="Q1616">
        <v>61</v>
      </c>
      <c r="R1616">
        <v>0.32300000000000001</v>
      </c>
      <c r="S1616">
        <v>0.64</v>
      </c>
      <c r="T1616">
        <v>3.6999999999999998E-2</v>
      </c>
      <c r="U1616">
        <v>2443231</v>
      </c>
      <c r="V1616">
        <v>0.59299999999999997</v>
      </c>
      <c r="W1616">
        <v>143000000</v>
      </c>
      <c r="X1616">
        <v>58.52905435466397</v>
      </c>
      <c r="Y1616">
        <v>125000000</v>
      </c>
      <c r="Z1616">
        <v>51.161760799531443</v>
      </c>
      <c r="AA1616">
        <v>0</v>
      </c>
      <c r="AB1616">
        <v>0</v>
      </c>
      <c r="AC1616">
        <v>0</v>
      </c>
      <c r="AD1616">
        <v>0</v>
      </c>
      <c r="AE1616">
        <v>0.02</v>
      </c>
      <c r="AF1616">
        <v>8.7999999999999995E-2</v>
      </c>
    </row>
    <row r="1617" spans="1:32" ht="14.4">
      <c r="A1617" t="s">
        <v>1908</v>
      </c>
      <c r="B1617" s="7" t="s">
        <v>203</v>
      </c>
      <c r="C1617" s="8" t="s">
        <v>61</v>
      </c>
      <c r="D1617" s="9" t="s">
        <v>65</v>
      </c>
      <c r="E1617" s="13">
        <v>1595297301</v>
      </c>
      <c r="F1617">
        <v>646.23694895274434</v>
      </c>
      <c r="G1617" s="14">
        <v>7.3999999999999996E-2</v>
      </c>
      <c r="H1617" s="14">
        <v>48</v>
      </c>
      <c r="I1617" s="14">
        <v>0.31900000000000001</v>
      </c>
      <c r="J1617">
        <v>3252</v>
      </c>
      <c r="K1617">
        <v>1.3173485322622788E-3</v>
      </c>
      <c r="L1617">
        <v>11052</v>
      </c>
      <c r="M1617">
        <v>4.4770405838138695E-3</v>
      </c>
      <c r="N1617">
        <v>1.9E-2</v>
      </c>
      <c r="O1617">
        <v>4.2000000000000003E-2</v>
      </c>
      <c r="P1617">
        <v>68</v>
      </c>
      <c r="Q1617">
        <v>61</v>
      </c>
      <c r="R1617">
        <v>0.311</v>
      </c>
      <c r="S1617">
        <v>0.65200000000000002</v>
      </c>
      <c r="T1617">
        <v>3.6999999999999998E-2</v>
      </c>
      <c r="U1617">
        <v>2468595</v>
      </c>
      <c r="V1617">
        <v>0.60399999999999998</v>
      </c>
      <c r="W1617">
        <v>154000000</v>
      </c>
      <c r="X1617">
        <v>62.383663581916032</v>
      </c>
      <c r="Y1617">
        <v>144000000</v>
      </c>
      <c r="Z1617">
        <v>58.332776336337069</v>
      </c>
      <c r="AA1617">
        <v>0</v>
      </c>
      <c r="AB1617">
        <v>20</v>
      </c>
      <c r="AC1617">
        <v>0</v>
      </c>
      <c r="AD1617">
        <v>0</v>
      </c>
      <c r="AE1617">
        <v>0.129</v>
      </c>
      <c r="AF1617">
        <v>0.129</v>
      </c>
    </row>
    <row r="1618" spans="1:32" ht="14.4">
      <c r="A1618" t="s">
        <v>1909</v>
      </c>
      <c r="B1618" s="7" t="s">
        <v>203</v>
      </c>
      <c r="C1618" s="8" t="s">
        <v>61</v>
      </c>
      <c r="D1618" s="9" t="s">
        <v>66</v>
      </c>
      <c r="E1618" s="13">
        <v>1992066759</v>
      </c>
      <c r="F1618">
        <v>798.02437858738392</v>
      </c>
      <c r="G1618" s="14">
        <v>7.0000000000000007E-2</v>
      </c>
      <c r="H1618" s="14">
        <v>56</v>
      </c>
      <c r="I1618" s="14">
        <v>0.315</v>
      </c>
      <c r="J1618">
        <v>3156</v>
      </c>
      <c r="K1618">
        <v>1.2642974576244027E-3</v>
      </c>
      <c r="L1618">
        <v>10029</v>
      </c>
      <c r="M1618">
        <v>4.0176296585916144E-3</v>
      </c>
      <c r="N1618">
        <v>0.02</v>
      </c>
      <c r="O1618">
        <v>3.9E-2</v>
      </c>
      <c r="P1618">
        <v>69</v>
      </c>
      <c r="Q1618">
        <v>61</v>
      </c>
      <c r="R1618">
        <v>0.29899999999999999</v>
      </c>
      <c r="S1618">
        <v>0.66400000000000003</v>
      </c>
      <c r="T1618">
        <v>3.6999999999999998E-2</v>
      </c>
      <c r="U1618">
        <v>2496248</v>
      </c>
      <c r="V1618">
        <v>0.61399999999999999</v>
      </c>
      <c r="W1618">
        <v>205000000</v>
      </c>
      <c r="X1618">
        <v>82.123250574462148</v>
      </c>
      <c r="Y1618">
        <v>207000000</v>
      </c>
      <c r="Z1618">
        <v>82.924453019091047</v>
      </c>
      <c r="AA1618">
        <v>0</v>
      </c>
      <c r="AB1618">
        <v>13</v>
      </c>
      <c r="AC1618">
        <v>0</v>
      </c>
      <c r="AD1618">
        <v>0</v>
      </c>
      <c r="AE1618">
        <v>0.129</v>
      </c>
      <c r="AF1618">
        <v>0.17199999999999999</v>
      </c>
    </row>
    <row r="1619" spans="1:32" ht="14.4">
      <c r="A1619" t="s">
        <v>1910</v>
      </c>
      <c r="B1619" s="7" t="s">
        <v>203</v>
      </c>
      <c r="C1619" s="8" t="s">
        <v>61</v>
      </c>
      <c r="D1619" s="9" t="s">
        <v>67</v>
      </c>
      <c r="E1619" s="13">
        <v>2523359941</v>
      </c>
      <c r="F1619">
        <v>998.75635997913321</v>
      </c>
      <c r="G1619" s="14">
        <v>0.06</v>
      </c>
      <c r="H1619" s="14">
        <v>60</v>
      </c>
      <c r="I1619" s="14">
        <v>0.30599999999999999</v>
      </c>
      <c r="J1619">
        <v>2586</v>
      </c>
      <c r="K1619">
        <v>1.0235495558681528E-3</v>
      </c>
      <c r="L1619">
        <v>8287</v>
      </c>
      <c r="M1619">
        <v>3.2800290678574565E-3</v>
      </c>
      <c r="N1619">
        <v>0.02</v>
      </c>
      <c r="O1619">
        <v>3.6999999999999998E-2</v>
      </c>
      <c r="P1619">
        <v>69</v>
      </c>
      <c r="Q1619">
        <v>62</v>
      </c>
      <c r="R1619">
        <v>0.28899999999999998</v>
      </c>
      <c r="S1619">
        <v>0.67300000000000004</v>
      </c>
      <c r="T1619">
        <v>3.6999999999999998E-2</v>
      </c>
      <c r="U1619">
        <v>2526502</v>
      </c>
      <c r="V1619">
        <v>0.625</v>
      </c>
      <c r="W1619">
        <v>203000000</v>
      </c>
      <c r="X1619">
        <v>80.348244331490733</v>
      </c>
      <c r="Y1619">
        <v>173000000</v>
      </c>
      <c r="Z1619">
        <v>68.474119553437916</v>
      </c>
      <c r="AA1619">
        <v>0.39800000000000002</v>
      </c>
      <c r="AB1619">
        <v>13</v>
      </c>
      <c r="AC1619">
        <v>0</v>
      </c>
      <c r="AD1619">
        <v>204</v>
      </c>
      <c r="AE1619">
        <v>0.129</v>
      </c>
      <c r="AF1619">
        <v>0.221</v>
      </c>
    </row>
    <row r="1620" spans="1:32" ht="14.4">
      <c r="A1620" t="s">
        <v>1911</v>
      </c>
      <c r="B1620" s="7" t="s">
        <v>203</v>
      </c>
      <c r="C1620" s="8" t="s">
        <v>61</v>
      </c>
      <c r="D1620" s="9" t="s">
        <v>68</v>
      </c>
      <c r="E1620" s="13">
        <v>3414053251</v>
      </c>
      <c r="F1620">
        <v>1333.8771582374029</v>
      </c>
      <c r="G1620" s="14">
        <v>5.3999999999999999E-2</v>
      </c>
      <c r="H1620" s="14">
        <v>72</v>
      </c>
      <c r="I1620" s="14">
        <v>0.26900000000000002</v>
      </c>
      <c r="J1620">
        <v>2600</v>
      </c>
      <c r="K1620">
        <v>1.0158249905450134E-3</v>
      </c>
      <c r="L1620">
        <v>8551</v>
      </c>
      <c r="M1620">
        <v>3.3408921131347735E-3</v>
      </c>
      <c r="N1620">
        <v>2.1000000000000001E-2</v>
      </c>
      <c r="O1620">
        <v>3.5000000000000003E-2</v>
      </c>
      <c r="P1620">
        <v>70</v>
      </c>
      <c r="Q1620">
        <v>62</v>
      </c>
      <c r="R1620">
        <v>0.28199999999999997</v>
      </c>
      <c r="S1620">
        <v>0.68100000000000005</v>
      </c>
      <c r="T1620">
        <v>3.6999999999999998E-2</v>
      </c>
      <c r="U1620">
        <v>2559496</v>
      </c>
      <c r="V1620">
        <v>0.63500000000000001</v>
      </c>
      <c r="W1620">
        <v>261000000</v>
      </c>
      <c r="X1620">
        <v>101.97320097394174</v>
      </c>
      <c r="Y1620">
        <v>212000000</v>
      </c>
      <c r="Z1620">
        <v>82.828806921362641</v>
      </c>
      <c r="AA1620">
        <v>0.39800000000000002</v>
      </c>
      <c r="AB1620">
        <v>13</v>
      </c>
      <c r="AC1620">
        <v>0</v>
      </c>
      <c r="AD1620">
        <v>204</v>
      </c>
      <c r="AE1620">
        <v>0.129</v>
      </c>
      <c r="AF1620">
        <v>0.30299999999999999</v>
      </c>
    </row>
    <row r="1621" spans="1:32" ht="14.4">
      <c r="A1621" t="s">
        <v>1912</v>
      </c>
      <c r="B1621" s="7" t="s">
        <v>203</v>
      </c>
      <c r="C1621" s="8" t="s">
        <v>61</v>
      </c>
      <c r="D1621" s="9" t="s">
        <v>69</v>
      </c>
      <c r="E1621" s="13">
        <v>4234894168</v>
      </c>
      <c r="F1621">
        <v>1631.9010399727483</v>
      </c>
      <c r="G1621" s="14">
        <v>5.7000000000000002E-2</v>
      </c>
      <c r="H1621" s="14">
        <v>93</v>
      </c>
      <c r="I1621" s="14">
        <v>0.218</v>
      </c>
      <c r="J1621">
        <v>2600</v>
      </c>
      <c r="K1621">
        <v>1.0019005282327863E-3</v>
      </c>
      <c r="L1621">
        <v>8551</v>
      </c>
      <c r="M1621">
        <v>3.2950966988148289E-3</v>
      </c>
      <c r="N1621">
        <v>2.1999999999999999E-2</v>
      </c>
      <c r="O1621">
        <v>3.3000000000000002E-2</v>
      </c>
      <c r="P1621">
        <v>70</v>
      </c>
      <c r="Q1621">
        <v>62</v>
      </c>
      <c r="R1621">
        <v>0.27600000000000002</v>
      </c>
      <c r="S1621">
        <v>0.68600000000000005</v>
      </c>
      <c r="T1621">
        <v>3.7999999999999999E-2</v>
      </c>
      <c r="U1621">
        <v>2595068</v>
      </c>
      <c r="V1621">
        <v>0.64600000000000002</v>
      </c>
      <c r="W1621">
        <v>354000000</v>
      </c>
      <c r="X1621">
        <v>136.41261038246395</v>
      </c>
      <c r="Y1621">
        <v>227000000</v>
      </c>
      <c r="Z1621">
        <v>87.473623041862481</v>
      </c>
      <c r="AA1621">
        <v>0.39800000000000002</v>
      </c>
      <c r="AB1621">
        <v>13</v>
      </c>
      <c r="AC1621">
        <v>0</v>
      </c>
      <c r="AD1621">
        <v>204</v>
      </c>
      <c r="AE1621">
        <v>0.09</v>
      </c>
      <c r="AF1621">
        <v>0.46</v>
      </c>
    </row>
    <row r="1622" spans="1:32" ht="14.4">
      <c r="A1622" t="s">
        <v>1913</v>
      </c>
      <c r="B1622" s="7" t="s">
        <v>203</v>
      </c>
      <c r="C1622" s="8" t="s">
        <v>61</v>
      </c>
      <c r="D1622" s="9" t="s">
        <v>70</v>
      </c>
      <c r="E1622" s="13">
        <v>5623236708</v>
      </c>
      <c r="F1622">
        <v>2135.8113378967305</v>
      </c>
      <c r="G1622" s="14">
        <v>6.4000000000000001E-2</v>
      </c>
      <c r="H1622" s="14">
        <v>136</v>
      </c>
      <c r="I1622" s="14">
        <v>0.20599999999999999</v>
      </c>
      <c r="J1622">
        <v>3114</v>
      </c>
      <c r="K1622">
        <v>1.1827559200466113E-3</v>
      </c>
      <c r="L1622">
        <v>10092</v>
      </c>
      <c r="M1622">
        <v>3.8331319027329488E-3</v>
      </c>
      <c r="N1622">
        <v>2.1999999999999999E-2</v>
      </c>
      <c r="O1622">
        <v>3.2000000000000001E-2</v>
      </c>
      <c r="P1622">
        <v>70</v>
      </c>
      <c r="Q1622">
        <v>62</v>
      </c>
      <c r="R1622">
        <v>0.27300000000000002</v>
      </c>
      <c r="S1622">
        <v>0.68899999999999995</v>
      </c>
      <c r="T1622">
        <v>3.7999999999999999E-2</v>
      </c>
      <c r="U1622">
        <v>2632834</v>
      </c>
      <c r="V1622">
        <v>0.65600000000000003</v>
      </c>
      <c r="W1622">
        <v>272000000</v>
      </c>
      <c r="X1622">
        <v>103.31072904710285</v>
      </c>
      <c r="Y1622">
        <v>249000000</v>
      </c>
      <c r="Z1622">
        <v>94.574895340914011</v>
      </c>
      <c r="AA1622">
        <v>0.33800000000000002</v>
      </c>
      <c r="AB1622">
        <v>13</v>
      </c>
      <c r="AC1622">
        <v>0</v>
      </c>
      <c r="AD1622">
        <v>204</v>
      </c>
      <c r="AE1622">
        <v>9.8000000000000004E-2</v>
      </c>
      <c r="AF1622">
        <v>0.67</v>
      </c>
    </row>
    <row r="1623" spans="1:32" ht="14.4">
      <c r="A1623" t="s">
        <v>1914</v>
      </c>
      <c r="B1623" s="7" t="s">
        <v>203</v>
      </c>
      <c r="C1623" s="8" t="s">
        <v>61</v>
      </c>
      <c r="D1623" s="9" t="s">
        <v>71</v>
      </c>
      <c r="E1623" s="13">
        <v>4583834427</v>
      </c>
      <c r="F1623">
        <v>1715.3637353619065</v>
      </c>
      <c r="G1623" s="14">
        <v>6.4000000000000001E-2</v>
      </c>
      <c r="H1623" s="14">
        <v>111</v>
      </c>
      <c r="I1623" s="14">
        <v>0.217</v>
      </c>
      <c r="J1623">
        <v>2625</v>
      </c>
      <c r="K1623">
        <v>9.8232819641175164E-4</v>
      </c>
      <c r="L1623">
        <v>8647</v>
      </c>
      <c r="M1623">
        <v>3.2358826340466345E-3</v>
      </c>
      <c r="N1623">
        <v>2.3E-2</v>
      </c>
      <c r="O1623">
        <v>0.03</v>
      </c>
      <c r="P1623">
        <v>71</v>
      </c>
      <c r="Q1623">
        <v>63</v>
      </c>
      <c r="R1623">
        <v>0.27100000000000002</v>
      </c>
      <c r="S1623">
        <v>0.69099999999999995</v>
      </c>
      <c r="T1623">
        <v>3.7999999999999999E-2</v>
      </c>
      <c r="U1623">
        <v>2672223</v>
      </c>
      <c r="V1623">
        <v>0.66600000000000004</v>
      </c>
      <c r="W1623">
        <v>253000000</v>
      </c>
      <c r="X1623">
        <v>94.677727120827868</v>
      </c>
      <c r="Y1623">
        <v>242000000</v>
      </c>
      <c r="Z1623">
        <v>90.561304202531005</v>
      </c>
      <c r="AA1623">
        <v>0.24299999999999999</v>
      </c>
      <c r="AB1623">
        <v>13</v>
      </c>
      <c r="AC1623">
        <v>0</v>
      </c>
      <c r="AD1623">
        <v>192</v>
      </c>
      <c r="AE1623">
        <v>0.1</v>
      </c>
      <c r="AF1623">
        <v>0.84199999999999997</v>
      </c>
    </row>
    <row r="1624" spans="1:32" ht="14.4">
      <c r="A1624" t="s">
        <v>1915</v>
      </c>
      <c r="B1624" s="7" t="s">
        <v>203</v>
      </c>
      <c r="C1624" s="8" t="s">
        <v>61</v>
      </c>
      <c r="D1624" s="9" t="s">
        <v>72</v>
      </c>
      <c r="E1624" s="13">
        <v>6200357070</v>
      </c>
      <c r="F1624">
        <v>2285.6453774747138</v>
      </c>
      <c r="G1624" s="14">
        <v>6.3E-2</v>
      </c>
      <c r="H1624" s="14">
        <v>143</v>
      </c>
      <c r="I1624" s="14">
        <v>0.20100000000000001</v>
      </c>
      <c r="J1624">
        <v>2625</v>
      </c>
      <c r="K1624">
        <v>9.6765703138305286E-4</v>
      </c>
      <c r="L1624">
        <v>8647</v>
      </c>
      <c r="M1624">
        <v>3.1875544191882887E-3</v>
      </c>
      <c r="N1624">
        <v>2.3E-2</v>
      </c>
      <c r="O1624">
        <v>2.9000000000000001E-2</v>
      </c>
      <c r="P1624">
        <v>71</v>
      </c>
      <c r="Q1624">
        <v>63</v>
      </c>
      <c r="R1624">
        <v>0.27</v>
      </c>
      <c r="S1624">
        <v>0.69199999999999995</v>
      </c>
      <c r="T1624">
        <v>3.7999999999999999E-2</v>
      </c>
      <c r="U1624">
        <v>2712738</v>
      </c>
      <c r="V1624">
        <v>0.67600000000000005</v>
      </c>
      <c r="W1624">
        <v>288000000</v>
      </c>
      <c r="X1624">
        <v>106.16580001459779</v>
      </c>
      <c r="Y1624">
        <v>319000000</v>
      </c>
      <c r="Z1624">
        <v>117.59336876616909</v>
      </c>
      <c r="AA1624">
        <v>0.24299999999999999</v>
      </c>
      <c r="AB1624">
        <v>13</v>
      </c>
      <c r="AC1624">
        <v>0</v>
      </c>
      <c r="AD1624">
        <v>192</v>
      </c>
      <c r="AE1624">
        <v>0.10199999999999999</v>
      </c>
      <c r="AF1624">
        <v>0.92500000000000004</v>
      </c>
    </row>
    <row r="1625" spans="1:32" ht="14.4">
      <c r="A1625" t="s">
        <v>1916</v>
      </c>
      <c r="B1625" s="7" t="s">
        <v>203</v>
      </c>
      <c r="C1625" s="8" t="s">
        <v>61</v>
      </c>
      <c r="D1625" s="9" t="s">
        <v>73</v>
      </c>
      <c r="E1625" s="13">
        <v>8761426371</v>
      </c>
      <c r="F1625">
        <v>3181.1044009368934</v>
      </c>
      <c r="G1625" s="14">
        <v>0.06</v>
      </c>
      <c r="H1625" s="14">
        <v>190</v>
      </c>
      <c r="I1625" s="14">
        <v>0.16600000000000001</v>
      </c>
      <c r="J1625">
        <v>2925</v>
      </c>
      <c r="K1625">
        <v>1.0620109076689532E-3</v>
      </c>
      <c r="L1625">
        <v>9498</v>
      </c>
      <c r="M1625">
        <v>3.4485400345434934E-3</v>
      </c>
      <c r="N1625">
        <v>2.3E-2</v>
      </c>
      <c r="O1625">
        <v>2.8000000000000001E-2</v>
      </c>
      <c r="P1625">
        <v>71</v>
      </c>
      <c r="Q1625">
        <v>63</v>
      </c>
      <c r="R1625">
        <v>0.27</v>
      </c>
      <c r="S1625">
        <v>0.69199999999999995</v>
      </c>
      <c r="T1625">
        <v>3.7999999999999999E-2</v>
      </c>
      <c r="U1625">
        <v>2754209</v>
      </c>
      <c r="V1625">
        <v>0.68500000000000005</v>
      </c>
      <c r="W1625">
        <v>258000000</v>
      </c>
      <c r="X1625">
        <v>93.674808266184598</v>
      </c>
      <c r="Y1625">
        <v>404000000</v>
      </c>
      <c r="Z1625">
        <v>146.68458348658362</v>
      </c>
      <c r="AA1625">
        <v>0.246</v>
      </c>
      <c r="AB1625">
        <v>13</v>
      </c>
      <c r="AC1625">
        <v>0</v>
      </c>
      <c r="AD1625">
        <v>192</v>
      </c>
      <c r="AE1625">
        <v>0.125</v>
      </c>
      <c r="AF1625">
        <v>1.0680000000000001</v>
      </c>
    </row>
    <row r="1626" spans="1:32" ht="14.4">
      <c r="A1626" t="s">
        <v>1917</v>
      </c>
      <c r="B1626" s="7" t="s">
        <v>203</v>
      </c>
      <c r="C1626" s="8" t="s">
        <v>61</v>
      </c>
      <c r="D1626" s="9" t="s">
        <v>74</v>
      </c>
      <c r="E1626" s="13">
        <v>10321968595</v>
      </c>
      <c r="F1626">
        <v>3691.0522624123723</v>
      </c>
      <c r="G1626" s="14">
        <v>6.3E-2</v>
      </c>
      <c r="H1626" s="14">
        <v>232</v>
      </c>
      <c r="I1626" s="14">
        <v>0.18099999999999999</v>
      </c>
      <c r="J1626">
        <v>2925</v>
      </c>
      <c r="K1626">
        <v>1.0459562793851136E-3</v>
      </c>
      <c r="L1626">
        <v>9498</v>
      </c>
      <c r="M1626">
        <v>3.3964077749059174E-3</v>
      </c>
      <c r="N1626">
        <v>2.3E-2</v>
      </c>
      <c r="O1626">
        <v>2.7E-2</v>
      </c>
      <c r="P1626">
        <v>71</v>
      </c>
      <c r="Q1626">
        <v>63</v>
      </c>
      <c r="R1626">
        <v>0.27100000000000002</v>
      </c>
      <c r="S1626">
        <v>0.69099999999999995</v>
      </c>
      <c r="T1626">
        <v>3.7999999999999999E-2</v>
      </c>
      <c r="U1626">
        <v>2796484</v>
      </c>
      <c r="V1626">
        <v>0.69499999999999995</v>
      </c>
      <c r="W1626">
        <v>480000000</v>
      </c>
      <c r="X1626">
        <v>171.64410738627504</v>
      </c>
      <c r="Y1626">
        <v>420000000</v>
      </c>
      <c r="Z1626">
        <v>150.18859396299067</v>
      </c>
      <c r="AA1626">
        <v>0.246</v>
      </c>
      <c r="AB1626">
        <v>12</v>
      </c>
      <c r="AC1626">
        <v>80</v>
      </c>
      <c r="AD1626">
        <v>192</v>
      </c>
      <c r="AE1626">
        <v>0.16400000000000001</v>
      </c>
      <c r="AF1626">
        <v>1.2070000000000001</v>
      </c>
    </row>
    <row r="1627" spans="1:32" ht="14.4">
      <c r="A1627" t="s">
        <v>1918</v>
      </c>
      <c r="B1627" s="7" t="s">
        <v>204</v>
      </c>
      <c r="C1627" s="8" t="s">
        <v>76</v>
      </c>
      <c r="D1627" s="9" t="s">
        <v>62</v>
      </c>
      <c r="E1627" s="13">
        <v>984279596</v>
      </c>
      <c r="F1627">
        <v>1610.4156375368948</v>
      </c>
      <c r="G1627" s="14">
        <v>7.4999999999999997E-2</v>
      </c>
      <c r="H1627" s="14">
        <v>121</v>
      </c>
      <c r="I1627" s="8"/>
      <c r="J1627">
        <v>0</v>
      </c>
      <c r="L1627">
        <v>0</v>
      </c>
      <c r="N1627">
        <v>1.2999999999999999E-2</v>
      </c>
      <c r="O1627">
        <v>1.2999999999999999E-2</v>
      </c>
      <c r="P1627">
        <v>77</v>
      </c>
      <c r="Q1627">
        <v>71</v>
      </c>
      <c r="R1627">
        <v>0.21299999999999999</v>
      </c>
      <c r="S1627">
        <v>0.67300000000000004</v>
      </c>
      <c r="T1627">
        <v>0.113</v>
      </c>
      <c r="U1627">
        <v>611196</v>
      </c>
      <c r="V1627">
        <v>0.58499999999999996</v>
      </c>
      <c r="W1627">
        <v>0</v>
      </c>
      <c r="Y1627">
        <v>0</v>
      </c>
      <c r="AA1627">
        <v>0</v>
      </c>
      <c r="AB1627">
        <v>0</v>
      </c>
      <c r="AC1627">
        <v>0</v>
      </c>
      <c r="AD1627">
        <v>0</v>
      </c>
      <c r="AE1627">
        <v>0.129</v>
      </c>
      <c r="AF1627">
        <v>0.57976412489999996</v>
      </c>
    </row>
    <row r="1628" spans="1:32" ht="14.4">
      <c r="A1628" t="s">
        <v>1919</v>
      </c>
      <c r="B1628" s="7" t="s">
        <v>204</v>
      </c>
      <c r="C1628" s="8" t="s">
        <v>76</v>
      </c>
      <c r="D1628" s="9" t="s">
        <v>63</v>
      </c>
      <c r="E1628" s="13">
        <v>1159891560</v>
      </c>
      <c r="F1628">
        <v>1896.7197743346551</v>
      </c>
      <c r="G1628" s="14">
        <v>8.5000000000000006E-2</v>
      </c>
      <c r="H1628" s="14">
        <v>160</v>
      </c>
      <c r="I1628" s="8"/>
      <c r="J1628">
        <v>1179</v>
      </c>
      <c r="K1628">
        <v>1.9279669678263357E-3</v>
      </c>
      <c r="L1628">
        <v>0</v>
      </c>
      <c r="N1628">
        <v>1.2999999999999999E-2</v>
      </c>
      <c r="O1628">
        <v>1.2E-2</v>
      </c>
      <c r="P1628">
        <v>77</v>
      </c>
      <c r="Q1628">
        <v>71</v>
      </c>
      <c r="R1628">
        <v>0.21</v>
      </c>
      <c r="S1628">
        <v>0.67300000000000004</v>
      </c>
      <c r="T1628">
        <v>0.11700000000000001</v>
      </c>
      <c r="U1628">
        <v>611525</v>
      </c>
      <c r="V1628">
        <v>0.59599999999999997</v>
      </c>
      <c r="W1628">
        <v>0</v>
      </c>
      <c r="Y1628">
        <v>0</v>
      </c>
      <c r="AA1628">
        <v>0</v>
      </c>
      <c r="AB1628">
        <v>0</v>
      </c>
      <c r="AC1628">
        <v>0</v>
      </c>
      <c r="AD1628">
        <v>0</v>
      </c>
      <c r="AE1628">
        <v>0.129</v>
      </c>
      <c r="AF1628">
        <v>0.57976412489999996</v>
      </c>
    </row>
    <row r="1629" spans="1:32" ht="14.4">
      <c r="A1629" t="s">
        <v>1920</v>
      </c>
      <c r="B1629" s="7" t="s">
        <v>204</v>
      </c>
      <c r="C1629" s="8" t="s">
        <v>76</v>
      </c>
      <c r="D1629" s="9" t="s">
        <v>64</v>
      </c>
      <c r="E1629" s="13">
        <v>1284504509</v>
      </c>
      <c r="F1629">
        <v>2097.7495757971665</v>
      </c>
      <c r="G1629" s="14">
        <v>8.5999999999999993E-2</v>
      </c>
      <c r="H1629" s="14">
        <v>180</v>
      </c>
      <c r="I1629" s="8"/>
      <c r="J1629">
        <v>1174</v>
      </c>
      <c r="K1629">
        <v>1.9172824888743722E-3</v>
      </c>
      <c r="L1629">
        <v>2582</v>
      </c>
      <c r="M1629">
        <v>4.2167149797901439E-3</v>
      </c>
      <c r="N1629">
        <v>1.2999999999999999E-2</v>
      </c>
      <c r="O1629">
        <v>1.0999999999999999E-2</v>
      </c>
      <c r="P1629">
        <v>77</v>
      </c>
      <c r="Q1629">
        <v>71</v>
      </c>
      <c r="R1629">
        <v>0.20699999999999999</v>
      </c>
      <c r="S1629">
        <v>0.67100000000000004</v>
      </c>
      <c r="T1629">
        <v>0.121</v>
      </c>
      <c r="U1629">
        <v>612325</v>
      </c>
      <c r="V1629">
        <v>0.60599999999999998</v>
      </c>
      <c r="W1629">
        <v>0</v>
      </c>
      <c r="Y1629">
        <v>0</v>
      </c>
      <c r="AA1629">
        <v>0</v>
      </c>
      <c r="AB1629">
        <v>0</v>
      </c>
      <c r="AC1629">
        <v>0</v>
      </c>
      <c r="AD1629">
        <v>0</v>
      </c>
      <c r="AE1629">
        <v>0.129</v>
      </c>
      <c r="AF1629">
        <v>0.57976412489999996</v>
      </c>
    </row>
    <row r="1630" spans="1:32" ht="14.4">
      <c r="A1630" t="s">
        <v>1921</v>
      </c>
      <c r="B1630" s="7" t="s">
        <v>204</v>
      </c>
      <c r="C1630" s="8" t="s">
        <v>76</v>
      </c>
      <c r="D1630" s="9" t="s">
        <v>65</v>
      </c>
      <c r="E1630" s="13">
        <v>1707662608</v>
      </c>
      <c r="F1630">
        <v>2783.7120799154941</v>
      </c>
      <c r="G1630" s="14">
        <v>9.0999999999999998E-2</v>
      </c>
      <c r="H1630" s="14">
        <v>254</v>
      </c>
      <c r="I1630" s="8"/>
      <c r="J1630">
        <v>994</v>
      </c>
      <c r="K1630">
        <v>1.6203492390553071E-3</v>
      </c>
      <c r="L1630">
        <v>1822</v>
      </c>
      <c r="M1630">
        <v>2.9700968949283395E-3</v>
      </c>
      <c r="N1630">
        <v>1.2999999999999999E-2</v>
      </c>
      <c r="O1630">
        <v>1.0999999999999999E-2</v>
      </c>
      <c r="P1630">
        <v>76</v>
      </c>
      <c r="Q1630">
        <v>71</v>
      </c>
      <c r="R1630">
        <v>0.20499999999999999</v>
      </c>
      <c r="S1630">
        <v>0.67</v>
      </c>
      <c r="T1630">
        <v>0.125</v>
      </c>
      <c r="U1630">
        <v>613448</v>
      </c>
      <c r="V1630">
        <v>0.61599999999999999</v>
      </c>
      <c r="W1630">
        <v>0</v>
      </c>
      <c r="Y1630">
        <v>0</v>
      </c>
      <c r="AA1630">
        <v>0</v>
      </c>
      <c r="AB1630">
        <v>0</v>
      </c>
      <c r="AC1630">
        <v>0</v>
      </c>
      <c r="AD1630">
        <v>0</v>
      </c>
      <c r="AE1630">
        <v>0.129</v>
      </c>
      <c r="AF1630">
        <v>0.57976412489999996</v>
      </c>
    </row>
    <row r="1631" spans="1:32" ht="14.4">
      <c r="A1631" t="s">
        <v>1922</v>
      </c>
      <c r="B1631" s="7" t="s">
        <v>204</v>
      </c>
      <c r="C1631" s="8" t="s">
        <v>76</v>
      </c>
      <c r="D1631" s="9" t="s">
        <v>66</v>
      </c>
      <c r="E1631" s="13">
        <v>2073255525</v>
      </c>
      <c r="F1631">
        <v>3372.9570745277956</v>
      </c>
      <c r="G1631" s="14">
        <v>8.6999999999999994E-2</v>
      </c>
      <c r="H1631" s="14">
        <v>293</v>
      </c>
      <c r="I1631" s="8"/>
      <c r="J1631">
        <v>1177</v>
      </c>
      <c r="K1631">
        <v>1.9148486179576033E-3</v>
      </c>
      <c r="L1631">
        <v>2750</v>
      </c>
      <c r="M1631">
        <v>4.4739453690598209E-3</v>
      </c>
      <c r="N1631">
        <v>1.2999999999999999E-2</v>
      </c>
      <c r="O1631">
        <v>0.01</v>
      </c>
      <c r="P1631">
        <v>76</v>
      </c>
      <c r="Q1631">
        <v>71</v>
      </c>
      <c r="R1631">
        <v>0.20300000000000001</v>
      </c>
      <c r="S1631">
        <v>0.66900000000000004</v>
      </c>
      <c r="T1631">
        <v>0.128</v>
      </c>
      <c r="U1631">
        <v>614670</v>
      </c>
      <c r="V1631">
        <v>0.62</v>
      </c>
      <c r="W1631">
        <v>0</v>
      </c>
      <c r="Y1631">
        <v>0</v>
      </c>
      <c r="AA1631">
        <v>0</v>
      </c>
      <c r="AB1631">
        <v>0</v>
      </c>
      <c r="AC1631">
        <v>0</v>
      </c>
      <c r="AD1631">
        <v>0</v>
      </c>
      <c r="AE1631">
        <v>0.254</v>
      </c>
      <c r="AF1631">
        <v>0.78700000000000003</v>
      </c>
    </row>
    <row r="1632" spans="1:32" ht="14.4">
      <c r="A1632" t="s">
        <v>1923</v>
      </c>
      <c r="B1632" s="7" t="s">
        <v>204</v>
      </c>
      <c r="C1632" s="8" t="s">
        <v>76</v>
      </c>
      <c r="D1632" s="9" t="s">
        <v>67</v>
      </c>
      <c r="E1632" s="13">
        <v>2257181943</v>
      </c>
      <c r="F1632">
        <v>3665.3274382124646</v>
      </c>
      <c r="G1632" s="14">
        <v>8.6999999999999994E-2</v>
      </c>
      <c r="H1632" s="14">
        <v>319</v>
      </c>
      <c r="I1632" s="8"/>
      <c r="J1632">
        <v>1177</v>
      </c>
      <c r="K1632">
        <v>1.9112727745120327E-3</v>
      </c>
      <c r="L1632">
        <v>2750</v>
      </c>
      <c r="M1632">
        <v>4.4655905946542817E-3</v>
      </c>
      <c r="N1632">
        <v>1.2999999999999999E-2</v>
      </c>
      <c r="O1632">
        <v>0.01</v>
      </c>
      <c r="P1632">
        <v>76</v>
      </c>
      <c r="Q1632">
        <v>71</v>
      </c>
      <c r="R1632">
        <v>0.20100000000000001</v>
      </c>
      <c r="S1632">
        <v>0.67</v>
      </c>
      <c r="T1632">
        <v>0.129</v>
      </c>
      <c r="U1632">
        <v>615820</v>
      </c>
      <c r="V1632">
        <v>0.622</v>
      </c>
      <c r="W1632">
        <v>0</v>
      </c>
      <c r="Y1632">
        <v>0</v>
      </c>
      <c r="AA1632">
        <v>0</v>
      </c>
      <c r="AB1632">
        <v>0</v>
      </c>
      <c r="AC1632">
        <v>0</v>
      </c>
      <c r="AD1632">
        <v>0</v>
      </c>
      <c r="AE1632">
        <v>0.27100000000000002</v>
      </c>
      <c r="AF1632">
        <v>0.88200000000000001</v>
      </c>
    </row>
    <row r="1633" spans="1:32" ht="14.4">
      <c r="A1633" t="s">
        <v>1924</v>
      </c>
      <c r="B1633" s="7" t="s">
        <v>204</v>
      </c>
      <c r="C1633" s="8" t="s">
        <v>76</v>
      </c>
      <c r="D1633" s="9" t="s">
        <v>68</v>
      </c>
      <c r="E1633" s="13">
        <v>2696020575</v>
      </c>
      <c r="F1633">
        <v>4370.5975400986299</v>
      </c>
      <c r="G1633" s="14">
        <v>8.2000000000000003E-2</v>
      </c>
      <c r="H1633" s="14">
        <v>361</v>
      </c>
      <c r="I1633" s="14">
        <v>0.112</v>
      </c>
      <c r="J1633">
        <v>1177</v>
      </c>
      <c r="K1633">
        <v>1.9080690082256093E-3</v>
      </c>
      <c r="L1633">
        <v>2750</v>
      </c>
      <c r="M1633">
        <v>4.4581051594056289E-3</v>
      </c>
      <c r="N1633">
        <v>1.2999999999999999E-2</v>
      </c>
      <c r="O1633">
        <v>8.9999999999999993E-3</v>
      </c>
      <c r="P1633">
        <v>76</v>
      </c>
      <c r="Q1633">
        <v>71</v>
      </c>
      <c r="R1633">
        <v>0.2</v>
      </c>
      <c r="S1633">
        <v>0.67100000000000004</v>
      </c>
      <c r="T1633">
        <v>0.129</v>
      </c>
      <c r="U1633">
        <v>616854</v>
      </c>
      <c r="V1633">
        <v>0.624</v>
      </c>
      <c r="W1633">
        <v>0</v>
      </c>
      <c r="Y1633">
        <v>0</v>
      </c>
      <c r="AA1633">
        <v>0.30399999999999999</v>
      </c>
      <c r="AB1633">
        <v>24</v>
      </c>
      <c r="AC1633">
        <v>0</v>
      </c>
      <c r="AD1633">
        <v>372</v>
      </c>
      <c r="AE1633">
        <v>0.28899999999999998</v>
      </c>
      <c r="AF1633">
        <v>1.0429999999999999</v>
      </c>
    </row>
    <row r="1634" spans="1:32" ht="14.4">
      <c r="A1634" t="s">
        <v>1925</v>
      </c>
      <c r="B1634" s="7" t="s">
        <v>204</v>
      </c>
      <c r="C1634" s="8" t="s">
        <v>76</v>
      </c>
      <c r="D1634" s="9" t="s">
        <v>69</v>
      </c>
      <c r="E1634" s="13">
        <v>3673382212</v>
      </c>
      <c r="F1634">
        <v>5945.9084040142443</v>
      </c>
      <c r="G1634" s="14">
        <v>7.0000000000000007E-2</v>
      </c>
      <c r="H1634" s="14">
        <v>414</v>
      </c>
      <c r="I1634" s="14">
        <v>9.1999999999999998E-2</v>
      </c>
      <c r="J1634">
        <v>1177</v>
      </c>
      <c r="K1634">
        <v>1.9051472968598252E-3</v>
      </c>
      <c r="L1634">
        <v>2750</v>
      </c>
      <c r="M1634">
        <v>4.4512787309809003E-3</v>
      </c>
      <c r="N1634">
        <v>1.2999999999999999E-2</v>
      </c>
      <c r="O1634">
        <v>8.0000000000000002E-3</v>
      </c>
      <c r="P1634">
        <v>76</v>
      </c>
      <c r="Q1634">
        <v>72</v>
      </c>
      <c r="R1634">
        <v>0.19900000000000001</v>
      </c>
      <c r="S1634">
        <v>0.67300000000000004</v>
      </c>
      <c r="T1634">
        <v>0.128</v>
      </c>
      <c r="U1634">
        <v>617800</v>
      </c>
      <c r="V1634">
        <v>0.626</v>
      </c>
      <c r="W1634">
        <v>660000000</v>
      </c>
      <c r="X1634">
        <v>1068.306895435416</v>
      </c>
      <c r="Y1634">
        <v>58000000</v>
      </c>
      <c r="Z1634">
        <v>93.881515053415342</v>
      </c>
      <c r="AA1634">
        <v>0.30399999999999999</v>
      </c>
      <c r="AB1634">
        <v>24</v>
      </c>
      <c r="AC1634">
        <v>0</v>
      </c>
      <c r="AD1634">
        <v>372</v>
      </c>
      <c r="AE1634">
        <v>0.308</v>
      </c>
      <c r="AF1634">
        <v>1.4570000000000001</v>
      </c>
    </row>
    <row r="1635" spans="1:32" ht="14.4">
      <c r="A1635" t="s">
        <v>1926</v>
      </c>
      <c r="B1635" s="7" t="s">
        <v>204</v>
      </c>
      <c r="C1635" s="8" t="s">
        <v>76</v>
      </c>
      <c r="D1635" s="9" t="s">
        <v>70</v>
      </c>
      <c r="E1635" s="13">
        <v>4538345345</v>
      </c>
      <c r="F1635">
        <v>7335.8970029855382</v>
      </c>
      <c r="G1635" s="14">
        <v>6.3E-2</v>
      </c>
      <c r="H1635" s="14">
        <v>466</v>
      </c>
      <c r="I1635" s="14">
        <v>9.1999999999999998E-2</v>
      </c>
      <c r="J1635">
        <v>1086</v>
      </c>
      <c r="K1635">
        <v>1.7554380593842389E-3</v>
      </c>
      <c r="L1635">
        <v>2252</v>
      </c>
      <c r="M1635">
        <v>3.6401901562921786E-3</v>
      </c>
      <c r="N1635">
        <v>1.2E-2</v>
      </c>
      <c r="O1635">
        <v>7.0000000000000001E-3</v>
      </c>
      <c r="P1635">
        <v>76</v>
      </c>
      <c r="Q1635">
        <v>72</v>
      </c>
      <c r="R1635">
        <v>0.19800000000000001</v>
      </c>
      <c r="S1635">
        <v>0.67600000000000005</v>
      </c>
      <c r="T1635">
        <v>0.126</v>
      </c>
      <c r="U1635">
        <v>618649</v>
      </c>
      <c r="V1635">
        <v>0.627</v>
      </c>
      <c r="W1635">
        <v>859000000</v>
      </c>
      <c r="X1635">
        <v>1388.5094779107378</v>
      </c>
      <c r="Y1635">
        <v>80000000</v>
      </c>
      <c r="Z1635">
        <v>129.31403752370085</v>
      </c>
      <c r="AA1635">
        <v>0.31</v>
      </c>
      <c r="AB1635">
        <v>21</v>
      </c>
      <c r="AC1635">
        <v>0</v>
      </c>
      <c r="AD1635">
        <v>372</v>
      </c>
      <c r="AE1635">
        <v>0.32900000000000001</v>
      </c>
      <c r="AF1635">
        <v>1.8720000000000001</v>
      </c>
    </row>
    <row r="1636" spans="1:32" ht="14.4">
      <c r="A1636" t="s">
        <v>1927</v>
      </c>
      <c r="B1636" s="7" t="s">
        <v>204</v>
      </c>
      <c r="C1636" s="8" t="s">
        <v>76</v>
      </c>
      <c r="D1636" s="9" t="s">
        <v>71</v>
      </c>
      <c r="E1636" s="13">
        <v>4158135026</v>
      </c>
      <c r="F1636">
        <v>6713.0793047555089</v>
      </c>
      <c r="G1636" s="14">
        <v>6.3E-2</v>
      </c>
      <c r="H1636" s="14">
        <v>424</v>
      </c>
      <c r="I1636" s="14">
        <v>9.4E-2</v>
      </c>
      <c r="J1636">
        <v>987</v>
      </c>
      <c r="K1636">
        <v>1.5934569782760314E-3</v>
      </c>
      <c r="L1636">
        <v>2057</v>
      </c>
      <c r="M1636">
        <v>3.3209128716451836E-3</v>
      </c>
      <c r="N1636">
        <v>1.2E-2</v>
      </c>
      <c r="O1636">
        <v>7.0000000000000001E-3</v>
      </c>
      <c r="P1636">
        <v>77</v>
      </c>
      <c r="Q1636">
        <v>72</v>
      </c>
      <c r="R1636">
        <v>0.19600000000000001</v>
      </c>
      <c r="S1636">
        <v>0.67900000000000005</v>
      </c>
      <c r="T1636">
        <v>0.125</v>
      </c>
      <c r="U1636">
        <v>619408</v>
      </c>
      <c r="V1636">
        <v>0.629</v>
      </c>
      <c r="W1636">
        <v>792000000</v>
      </c>
      <c r="X1636">
        <v>1278.6402500452045</v>
      </c>
      <c r="Y1636">
        <v>76000000</v>
      </c>
      <c r="Z1636">
        <v>122.69780177201457</v>
      </c>
      <c r="AA1636">
        <v>0.26300000000000001</v>
      </c>
      <c r="AB1636">
        <v>12</v>
      </c>
      <c r="AC1636">
        <v>0</v>
      </c>
      <c r="AD1636">
        <v>372</v>
      </c>
      <c r="AE1636">
        <v>0.35099999999999998</v>
      </c>
      <c r="AF1636">
        <v>2.089</v>
      </c>
    </row>
    <row r="1637" spans="1:32" ht="14.4">
      <c r="A1637" t="s">
        <v>1928</v>
      </c>
      <c r="B1637" s="7" t="s">
        <v>204</v>
      </c>
      <c r="C1637" s="8" t="s">
        <v>76</v>
      </c>
      <c r="D1637" s="9" t="s">
        <v>72</v>
      </c>
      <c r="E1637" s="13">
        <v>4114881347</v>
      </c>
      <c r="F1637">
        <v>6636.070537900071</v>
      </c>
      <c r="G1637" s="14">
        <v>7.1999999999999995E-2</v>
      </c>
      <c r="H1637" s="14">
        <v>476</v>
      </c>
      <c r="I1637" s="14">
        <v>9.5000000000000001E-2</v>
      </c>
      <c r="J1637">
        <v>987</v>
      </c>
      <c r="K1637">
        <v>1.5917352333093579E-3</v>
      </c>
      <c r="L1637">
        <v>2057</v>
      </c>
      <c r="M1637">
        <v>3.3173245946477702E-3</v>
      </c>
      <c r="N1637">
        <v>1.2E-2</v>
      </c>
      <c r="O1637">
        <v>6.0000000000000001E-3</v>
      </c>
      <c r="P1637">
        <v>77</v>
      </c>
      <c r="Q1637">
        <v>72</v>
      </c>
      <c r="R1637">
        <v>0.19500000000000001</v>
      </c>
      <c r="S1637">
        <v>0.68100000000000005</v>
      </c>
      <c r="T1637">
        <v>0.125</v>
      </c>
      <c r="U1637">
        <v>620078</v>
      </c>
      <c r="V1637">
        <v>0.63100000000000001</v>
      </c>
      <c r="W1637">
        <v>765000000</v>
      </c>
      <c r="X1637">
        <v>1233.7157583400799</v>
      </c>
      <c r="Y1637">
        <v>72000000</v>
      </c>
      <c r="Z1637">
        <v>116.11442431436045</v>
      </c>
      <c r="AA1637">
        <v>0.254</v>
      </c>
      <c r="AB1637">
        <v>10</v>
      </c>
      <c r="AC1637">
        <v>0</v>
      </c>
      <c r="AD1637">
        <v>372</v>
      </c>
      <c r="AE1637">
        <v>0.375</v>
      </c>
      <c r="AF1637">
        <v>1.887</v>
      </c>
    </row>
    <row r="1638" spans="1:32" ht="14.4">
      <c r="A1638" t="s">
        <v>1929</v>
      </c>
      <c r="B1638" s="7" t="s">
        <v>204</v>
      </c>
      <c r="C1638" s="8" t="s">
        <v>76</v>
      </c>
      <c r="D1638" s="9" t="s">
        <v>73</v>
      </c>
      <c r="E1638" s="13">
        <v>4501753898</v>
      </c>
      <c r="F1638">
        <v>7253.3592494247914</v>
      </c>
      <c r="G1638" s="14">
        <v>7.1999999999999995E-2</v>
      </c>
      <c r="H1638" s="14">
        <v>522</v>
      </c>
      <c r="I1638" s="14">
        <v>9.7000000000000003E-2</v>
      </c>
      <c r="J1638">
        <v>1118</v>
      </c>
      <c r="K1638">
        <v>1.801354721869542E-3</v>
      </c>
      <c r="L1638">
        <v>2384</v>
      </c>
      <c r="M1638">
        <v>3.8411714283872879E-3</v>
      </c>
      <c r="N1638">
        <v>1.2E-2</v>
      </c>
      <c r="O1638">
        <v>6.0000000000000001E-3</v>
      </c>
      <c r="P1638">
        <v>77</v>
      </c>
      <c r="Q1638">
        <v>72</v>
      </c>
      <c r="R1638">
        <v>0.193</v>
      </c>
      <c r="S1638">
        <v>0.68200000000000005</v>
      </c>
      <c r="T1638">
        <v>0.126</v>
      </c>
      <c r="U1638">
        <v>620644</v>
      </c>
      <c r="V1638">
        <v>0.63300000000000001</v>
      </c>
      <c r="W1638">
        <v>926000000</v>
      </c>
      <c r="X1638">
        <v>1491.9986336772772</v>
      </c>
      <c r="Y1638">
        <v>70000000</v>
      </c>
      <c r="Z1638">
        <v>112.78607382009655</v>
      </c>
      <c r="AA1638">
        <v>0.20899999999999999</v>
      </c>
      <c r="AB1638">
        <v>10</v>
      </c>
      <c r="AC1638">
        <v>0</v>
      </c>
      <c r="AD1638">
        <v>372</v>
      </c>
      <c r="AE1638">
        <v>0.35599999999999998</v>
      </c>
      <c r="AF1638">
        <v>1.8680000000000001</v>
      </c>
    </row>
    <row r="1639" spans="1:32" ht="14.4">
      <c r="A1639" t="s">
        <v>1930</v>
      </c>
      <c r="B1639" s="7" t="s">
        <v>204</v>
      </c>
      <c r="C1639" s="8" t="s">
        <v>76</v>
      </c>
      <c r="D1639" s="9" t="s">
        <v>74</v>
      </c>
      <c r="E1639" s="13">
        <v>4045813953</v>
      </c>
      <c r="F1639">
        <v>6514.1486424476034</v>
      </c>
      <c r="G1639" s="14">
        <v>7.5999999999999998E-2</v>
      </c>
      <c r="H1639" s="14">
        <v>493</v>
      </c>
      <c r="I1639" s="14">
        <v>9.6000000000000002E-2</v>
      </c>
      <c r="J1639">
        <v>1118</v>
      </c>
      <c r="K1639">
        <v>1.8000872672002525E-3</v>
      </c>
      <c r="L1639">
        <v>2384</v>
      </c>
      <c r="M1639">
        <v>3.8384687343518799E-3</v>
      </c>
      <c r="N1639">
        <v>1.2E-2</v>
      </c>
      <c r="O1639">
        <v>5.0000000000000001E-3</v>
      </c>
      <c r="P1639">
        <v>77</v>
      </c>
      <c r="Q1639">
        <v>72</v>
      </c>
      <c r="R1639">
        <v>0.19</v>
      </c>
      <c r="S1639">
        <v>0.68200000000000005</v>
      </c>
      <c r="T1639">
        <v>0.128</v>
      </c>
      <c r="U1639">
        <v>621081</v>
      </c>
      <c r="V1639">
        <v>0.63500000000000001</v>
      </c>
      <c r="W1639">
        <v>860000000</v>
      </c>
      <c r="X1639">
        <v>1384.6825132309634</v>
      </c>
      <c r="Y1639">
        <v>67000000</v>
      </c>
      <c r="Z1639">
        <v>107.87642835636575</v>
      </c>
      <c r="AA1639">
        <v>0.20899999999999999</v>
      </c>
      <c r="AB1639">
        <v>10</v>
      </c>
      <c r="AC1639">
        <v>50</v>
      </c>
      <c r="AD1639">
        <v>320</v>
      </c>
      <c r="AE1639">
        <v>0.56799999999999995</v>
      </c>
      <c r="AF1639">
        <v>1.595</v>
      </c>
    </row>
    <row r="1640" spans="1:32" ht="14.4">
      <c r="A1640" t="s">
        <v>1931</v>
      </c>
      <c r="B1640" s="7" t="s">
        <v>205</v>
      </c>
      <c r="C1640" s="8" t="s">
        <v>78</v>
      </c>
      <c r="D1640" s="9" t="s">
        <v>62</v>
      </c>
      <c r="E1640" s="13">
        <v>37020609825</v>
      </c>
      <c r="F1640">
        <v>1289.4619025143152</v>
      </c>
      <c r="G1640" s="14">
        <v>4.2000000000000003E-2</v>
      </c>
      <c r="H1640" s="14">
        <v>54</v>
      </c>
      <c r="I1640" s="14">
        <v>0.13300000000000001</v>
      </c>
      <c r="J1640">
        <v>0</v>
      </c>
      <c r="L1640">
        <v>0</v>
      </c>
      <c r="N1640">
        <v>2.1999999999999999E-2</v>
      </c>
      <c r="O1640">
        <v>4.2999999999999997E-2</v>
      </c>
      <c r="P1640">
        <v>70</v>
      </c>
      <c r="Q1640">
        <v>67</v>
      </c>
      <c r="R1640">
        <v>0.34100000000000003</v>
      </c>
      <c r="S1640">
        <v>0.61299999999999999</v>
      </c>
      <c r="T1640">
        <v>4.7E-2</v>
      </c>
      <c r="U1640">
        <v>28710123</v>
      </c>
      <c r="V1640">
        <v>0.53300000000000003</v>
      </c>
      <c r="W1640">
        <v>2280000000</v>
      </c>
      <c r="X1640">
        <v>79.414497806226748</v>
      </c>
      <c r="Y1640">
        <v>506000000</v>
      </c>
      <c r="Z1640">
        <v>17.624445565767864</v>
      </c>
      <c r="AA1640">
        <v>0</v>
      </c>
      <c r="AB1640">
        <v>0</v>
      </c>
      <c r="AC1640">
        <v>0</v>
      </c>
      <c r="AD1640">
        <v>0</v>
      </c>
      <c r="AE1640">
        <v>7.0000000000000001E-3</v>
      </c>
      <c r="AF1640">
        <v>8.2000000000000003E-2</v>
      </c>
    </row>
    <row r="1641" spans="1:32" ht="14.4">
      <c r="A1641" t="s">
        <v>1932</v>
      </c>
      <c r="B1641" s="7" t="s">
        <v>205</v>
      </c>
      <c r="C1641" s="8" t="s">
        <v>78</v>
      </c>
      <c r="D1641" s="9" t="s">
        <v>63</v>
      </c>
      <c r="E1641" s="13">
        <v>37724674865</v>
      </c>
      <c r="F1641">
        <v>1299.9025560870145</v>
      </c>
      <c r="G1641" s="14">
        <v>4.3999999999999997E-2</v>
      </c>
      <c r="H1641" s="14">
        <v>58</v>
      </c>
      <c r="I1641" s="14">
        <v>0.13300000000000001</v>
      </c>
      <c r="J1641">
        <v>17283</v>
      </c>
      <c r="K1641">
        <v>5.955310670601819E-4</v>
      </c>
      <c r="L1641">
        <v>0</v>
      </c>
      <c r="N1641">
        <v>2.1000000000000001E-2</v>
      </c>
      <c r="O1641">
        <v>4.1000000000000002E-2</v>
      </c>
      <c r="P1641">
        <v>70</v>
      </c>
      <c r="Q1641">
        <v>67</v>
      </c>
      <c r="R1641">
        <v>0.33300000000000002</v>
      </c>
      <c r="S1641">
        <v>0.61899999999999999</v>
      </c>
      <c r="T1641">
        <v>4.8000000000000001E-2</v>
      </c>
      <c r="U1641">
        <v>29021156</v>
      </c>
      <c r="V1641">
        <v>0.53700000000000003</v>
      </c>
      <c r="W1641">
        <v>2966000000</v>
      </c>
      <c r="X1641">
        <v>102.20130445527394</v>
      </c>
      <c r="Y1641">
        <v>589000000</v>
      </c>
      <c r="Z1641">
        <v>20.295538882048668</v>
      </c>
      <c r="AA1641">
        <v>0</v>
      </c>
      <c r="AB1641">
        <v>0</v>
      </c>
      <c r="AC1641">
        <v>0</v>
      </c>
      <c r="AD1641">
        <v>0</v>
      </c>
      <c r="AE1641">
        <v>1.4E-2</v>
      </c>
      <c r="AF1641">
        <v>0.16400000000000001</v>
      </c>
    </row>
    <row r="1642" spans="1:32" ht="14.4">
      <c r="A1642" t="s">
        <v>1933</v>
      </c>
      <c r="B1642" s="7" t="s">
        <v>205</v>
      </c>
      <c r="C1642" s="8" t="s">
        <v>78</v>
      </c>
      <c r="D1642" s="9" t="s">
        <v>64</v>
      </c>
      <c r="E1642" s="13">
        <v>40416114690</v>
      </c>
      <c r="F1642">
        <v>1378.8510749880174</v>
      </c>
      <c r="G1642" s="14">
        <v>5.2999999999999999E-2</v>
      </c>
      <c r="H1642" s="14">
        <v>73</v>
      </c>
      <c r="I1642" s="14">
        <v>0.13100000000000001</v>
      </c>
      <c r="J1642">
        <v>16183</v>
      </c>
      <c r="K1642">
        <v>5.5210519659506358E-4</v>
      </c>
      <c r="L1642">
        <v>50608</v>
      </c>
      <c r="M1642">
        <v>1.7265611931831537E-3</v>
      </c>
      <c r="N1642">
        <v>2.1000000000000001E-2</v>
      </c>
      <c r="O1642">
        <v>0.04</v>
      </c>
      <c r="P1642">
        <v>70</v>
      </c>
      <c r="Q1642">
        <v>67</v>
      </c>
      <c r="R1642">
        <v>0.32700000000000001</v>
      </c>
      <c r="S1642">
        <v>0.625</v>
      </c>
      <c r="T1642">
        <v>4.8000000000000001E-2</v>
      </c>
      <c r="U1642">
        <v>29311443</v>
      </c>
      <c r="V1642">
        <v>0.54</v>
      </c>
      <c r="W1642">
        <v>3157000000</v>
      </c>
      <c r="X1642">
        <v>107.70537636103415</v>
      </c>
      <c r="Y1642">
        <v>669000000</v>
      </c>
      <c r="Z1642">
        <v>22.823850739794693</v>
      </c>
      <c r="AA1642">
        <v>0</v>
      </c>
      <c r="AB1642">
        <v>0</v>
      </c>
      <c r="AC1642">
        <v>0</v>
      </c>
      <c r="AD1642">
        <v>0</v>
      </c>
      <c r="AE1642">
        <v>2.4E-2</v>
      </c>
      <c r="AF1642">
        <v>0.21099999999999999</v>
      </c>
    </row>
    <row r="1643" spans="1:32" ht="14.4">
      <c r="A1643" t="s">
        <v>1934</v>
      </c>
      <c r="B1643" s="7" t="s">
        <v>205</v>
      </c>
      <c r="C1643" s="8" t="s">
        <v>78</v>
      </c>
      <c r="D1643" s="9" t="s">
        <v>65</v>
      </c>
      <c r="E1643" s="13">
        <v>49822651702</v>
      </c>
      <c r="F1643">
        <v>1683.9408453129163</v>
      </c>
      <c r="G1643" s="14">
        <v>5.2999999999999999E-2</v>
      </c>
      <c r="H1643" s="14">
        <v>88</v>
      </c>
      <c r="I1643" s="14">
        <v>0.126</v>
      </c>
      <c r="J1643">
        <v>15054</v>
      </c>
      <c r="K1643">
        <v>5.0880562594228659E-4</v>
      </c>
      <c r="L1643">
        <v>49541</v>
      </c>
      <c r="M1643">
        <v>1.6744213840047045E-3</v>
      </c>
      <c r="N1643">
        <v>2.1000000000000001E-2</v>
      </c>
      <c r="O1643">
        <v>3.7999999999999999E-2</v>
      </c>
      <c r="P1643">
        <v>70</v>
      </c>
      <c r="Q1643">
        <v>67</v>
      </c>
      <c r="R1643">
        <v>0.32</v>
      </c>
      <c r="S1643">
        <v>0.63100000000000001</v>
      </c>
      <c r="T1643">
        <v>4.9000000000000002E-2</v>
      </c>
      <c r="U1643">
        <v>29586937</v>
      </c>
      <c r="V1643">
        <v>0.54300000000000004</v>
      </c>
      <c r="W1643">
        <v>3802000000</v>
      </c>
      <c r="X1643">
        <v>128.50265642570571</v>
      </c>
      <c r="Y1643">
        <v>845000000</v>
      </c>
      <c r="Z1643">
        <v>28.559901283461684</v>
      </c>
      <c r="AA1643">
        <v>0</v>
      </c>
      <c r="AB1643">
        <v>36</v>
      </c>
      <c r="AC1643">
        <v>0</v>
      </c>
      <c r="AD1643">
        <v>0</v>
      </c>
      <c r="AE1643">
        <v>3.4000000000000002E-2</v>
      </c>
      <c r="AF1643">
        <v>0.249</v>
      </c>
    </row>
    <row r="1644" spans="1:32" ht="14.4">
      <c r="A1644" t="s">
        <v>1935</v>
      </c>
      <c r="B1644" s="7" t="s">
        <v>205</v>
      </c>
      <c r="C1644" s="8" t="s">
        <v>78</v>
      </c>
      <c r="D1644" s="9" t="s">
        <v>66</v>
      </c>
      <c r="E1644" s="13">
        <v>56948015336</v>
      </c>
      <c r="F1644">
        <v>1907.4343071468143</v>
      </c>
      <c r="G1644" s="14">
        <v>5.1999999999999998E-2</v>
      </c>
      <c r="H1644" s="14">
        <v>99</v>
      </c>
      <c r="I1644" s="14">
        <v>0.115</v>
      </c>
      <c r="J1644">
        <v>14933</v>
      </c>
      <c r="K1644">
        <v>5.0017048602249078E-4</v>
      </c>
      <c r="L1644">
        <v>49934</v>
      </c>
      <c r="M1644">
        <v>1.6725047243719986E-3</v>
      </c>
      <c r="N1644">
        <v>0.02</v>
      </c>
      <c r="O1644">
        <v>3.6999999999999998E-2</v>
      </c>
      <c r="P1644">
        <v>71</v>
      </c>
      <c r="Q1644">
        <v>67</v>
      </c>
      <c r="R1644">
        <v>0.314</v>
      </c>
      <c r="S1644">
        <v>0.63600000000000001</v>
      </c>
      <c r="T1644">
        <v>4.9000000000000002E-2</v>
      </c>
      <c r="U1644">
        <v>29855820</v>
      </c>
      <c r="V1644">
        <v>0.54600000000000004</v>
      </c>
      <c r="W1644">
        <v>4540000000</v>
      </c>
      <c r="X1644">
        <v>152.06415365580312</v>
      </c>
      <c r="Y1644">
        <v>912000000</v>
      </c>
      <c r="Z1644">
        <v>30.5468079590512</v>
      </c>
      <c r="AA1644">
        <v>0</v>
      </c>
      <c r="AB1644">
        <v>12</v>
      </c>
      <c r="AC1644">
        <v>0</v>
      </c>
      <c r="AD1644">
        <v>0</v>
      </c>
      <c r="AE1644">
        <v>0.11600000000000001</v>
      </c>
      <c r="AF1644">
        <v>0.313</v>
      </c>
    </row>
    <row r="1645" spans="1:32" ht="14.4">
      <c r="A1645" t="s">
        <v>1936</v>
      </c>
      <c r="B1645" s="7" t="s">
        <v>205</v>
      </c>
      <c r="C1645" s="8" t="s">
        <v>78</v>
      </c>
      <c r="D1645" s="9" t="s">
        <v>67</v>
      </c>
      <c r="E1645" s="13">
        <v>59523857868</v>
      </c>
      <c r="F1645">
        <v>1975.8665097893161</v>
      </c>
      <c r="G1645" s="14">
        <v>5.0999999999999997E-2</v>
      </c>
      <c r="H1645" s="14">
        <v>100</v>
      </c>
      <c r="I1645" s="14">
        <v>0.115</v>
      </c>
      <c r="J1645">
        <v>11079</v>
      </c>
      <c r="K1645">
        <v>3.6776220235086983E-4</v>
      </c>
      <c r="L1645">
        <v>38254</v>
      </c>
      <c r="M1645">
        <v>1.2698235660917208E-3</v>
      </c>
      <c r="N1645">
        <v>0.02</v>
      </c>
      <c r="O1645">
        <v>3.5000000000000003E-2</v>
      </c>
      <c r="P1645">
        <v>71</v>
      </c>
      <c r="Q1645">
        <v>67</v>
      </c>
      <c r="R1645">
        <v>0.308</v>
      </c>
      <c r="S1645">
        <v>0.64200000000000002</v>
      </c>
      <c r="T1645">
        <v>0.05</v>
      </c>
      <c r="U1645">
        <v>30125445</v>
      </c>
      <c r="V1645">
        <v>0.55100000000000005</v>
      </c>
      <c r="W1645">
        <v>5426000000</v>
      </c>
      <c r="X1645">
        <v>180.11352197453016</v>
      </c>
      <c r="Y1645">
        <v>999000000</v>
      </c>
      <c r="Z1645">
        <v>33.161335874042692</v>
      </c>
      <c r="AA1645">
        <v>0.51700000000000002</v>
      </c>
      <c r="AB1645">
        <v>12</v>
      </c>
      <c r="AC1645">
        <v>0</v>
      </c>
      <c r="AD1645">
        <v>358</v>
      </c>
      <c r="AE1645">
        <v>0.151</v>
      </c>
      <c r="AF1645">
        <v>0.41099999999999998</v>
      </c>
    </row>
    <row r="1646" spans="1:32" ht="14.4">
      <c r="A1646" t="s">
        <v>1937</v>
      </c>
      <c r="B1646" s="7" t="s">
        <v>205</v>
      </c>
      <c r="C1646" s="8" t="s">
        <v>78</v>
      </c>
      <c r="D1646" s="9" t="s">
        <v>68</v>
      </c>
      <c r="E1646" s="13">
        <v>65637107776</v>
      </c>
      <c r="F1646">
        <v>2159.4636719205073</v>
      </c>
      <c r="G1646" s="14">
        <v>5.1999999999999998E-2</v>
      </c>
      <c r="H1646" s="14">
        <v>113</v>
      </c>
      <c r="I1646" s="8"/>
      <c r="J1646">
        <v>12221</v>
      </c>
      <c r="K1646">
        <v>4.0207142619087544E-4</v>
      </c>
      <c r="L1646">
        <v>43311</v>
      </c>
      <c r="M1646">
        <v>1.4249337648108179E-3</v>
      </c>
      <c r="N1646">
        <v>0.02</v>
      </c>
      <c r="O1646">
        <v>3.4000000000000002E-2</v>
      </c>
      <c r="P1646">
        <v>71</v>
      </c>
      <c r="Q1646">
        <v>68</v>
      </c>
      <c r="R1646">
        <v>0.30199999999999999</v>
      </c>
      <c r="S1646">
        <v>0.64800000000000002</v>
      </c>
      <c r="T1646">
        <v>0.05</v>
      </c>
      <c r="U1646">
        <v>30395097</v>
      </c>
      <c r="V1646">
        <v>0.55600000000000005</v>
      </c>
      <c r="W1646">
        <v>6900000000</v>
      </c>
      <c r="X1646">
        <v>227.01029708837581</v>
      </c>
      <c r="Y1646">
        <v>1113000000</v>
      </c>
      <c r="Z1646">
        <v>36.617747921646703</v>
      </c>
      <c r="AA1646">
        <v>0.51700000000000002</v>
      </c>
      <c r="AB1646">
        <v>12</v>
      </c>
      <c r="AC1646">
        <v>0</v>
      </c>
      <c r="AD1646">
        <v>358</v>
      </c>
      <c r="AE1646">
        <v>0.19800000000000001</v>
      </c>
      <c r="AF1646">
        <v>0.52700000000000002</v>
      </c>
    </row>
    <row r="1647" spans="1:32" ht="14.4">
      <c r="A1647" t="s">
        <v>1938</v>
      </c>
      <c r="B1647" s="7" t="s">
        <v>205</v>
      </c>
      <c r="C1647" s="8" t="s">
        <v>78</v>
      </c>
      <c r="D1647" s="9" t="s">
        <v>69</v>
      </c>
      <c r="E1647" s="13">
        <v>75226318359</v>
      </c>
      <c r="F1647">
        <v>2452.9985783129182</v>
      </c>
      <c r="G1647" s="14">
        <v>5.5E-2</v>
      </c>
      <c r="H1647" s="14">
        <v>134</v>
      </c>
      <c r="I1647" s="8"/>
      <c r="J1647">
        <v>12221</v>
      </c>
      <c r="K1647">
        <v>3.9850542043675096E-4</v>
      </c>
      <c r="L1647">
        <v>43311</v>
      </c>
      <c r="M1647">
        <v>1.4122959057798971E-3</v>
      </c>
      <c r="N1647">
        <v>0.02</v>
      </c>
      <c r="O1647">
        <v>3.3000000000000002E-2</v>
      </c>
      <c r="P1647">
        <v>71</v>
      </c>
      <c r="Q1647">
        <v>68</v>
      </c>
      <c r="R1647">
        <v>0.29499999999999998</v>
      </c>
      <c r="S1647">
        <v>0.65400000000000003</v>
      </c>
      <c r="T1647">
        <v>0.05</v>
      </c>
      <c r="U1647">
        <v>30667086</v>
      </c>
      <c r="V1647">
        <v>0.56200000000000006</v>
      </c>
      <c r="W1647">
        <v>8307000000</v>
      </c>
      <c r="X1647">
        <v>270.8767308377457</v>
      </c>
      <c r="Y1647">
        <v>1418000000</v>
      </c>
      <c r="Z1647">
        <v>46.238498173579323</v>
      </c>
      <c r="AA1647">
        <v>0.44400000000000001</v>
      </c>
      <c r="AB1647">
        <v>12</v>
      </c>
      <c r="AC1647">
        <v>0</v>
      </c>
      <c r="AD1647">
        <v>358</v>
      </c>
      <c r="AE1647">
        <v>0.215</v>
      </c>
      <c r="AF1647">
        <v>0.65300000000000002</v>
      </c>
    </row>
    <row r="1648" spans="1:32" ht="14.4">
      <c r="A1648" t="s">
        <v>1939</v>
      </c>
      <c r="B1648" s="7" t="s">
        <v>205</v>
      </c>
      <c r="C1648" s="8" t="s">
        <v>78</v>
      </c>
      <c r="D1648" s="9" t="s">
        <v>70</v>
      </c>
      <c r="E1648" s="13">
        <v>88882967742</v>
      </c>
      <c r="F1648">
        <v>2871.3466053517232</v>
      </c>
      <c r="G1648" s="14">
        <v>5.3999999999999999E-2</v>
      </c>
      <c r="H1648" s="14">
        <v>156</v>
      </c>
      <c r="I1648" s="8"/>
      <c r="J1648">
        <v>14457</v>
      </c>
      <c r="K1648">
        <v>4.6703051133557708E-4</v>
      </c>
      <c r="L1648">
        <v>50267</v>
      </c>
      <c r="M1648">
        <v>1.623865443266615E-3</v>
      </c>
      <c r="N1648">
        <v>2.1000000000000001E-2</v>
      </c>
      <c r="O1648">
        <v>3.1E-2</v>
      </c>
      <c r="P1648">
        <v>71</v>
      </c>
      <c r="Q1648">
        <v>68</v>
      </c>
      <c r="R1648">
        <v>0.28899999999999998</v>
      </c>
      <c r="S1648">
        <v>0.66</v>
      </c>
      <c r="T1648">
        <v>0.05</v>
      </c>
      <c r="U1648">
        <v>30955151</v>
      </c>
      <c r="V1648">
        <v>0.56699999999999995</v>
      </c>
      <c r="W1648">
        <v>8885000000</v>
      </c>
      <c r="X1648">
        <v>287.02815889995173</v>
      </c>
      <c r="Y1648">
        <v>1910000000</v>
      </c>
      <c r="Z1648">
        <v>61.702170343152261</v>
      </c>
      <c r="AA1648">
        <v>0.52900000000000003</v>
      </c>
      <c r="AB1648">
        <v>12</v>
      </c>
      <c r="AC1648">
        <v>0</v>
      </c>
      <c r="AD1648">
        <v>358</v>
      </c>
      <c r="AE1648">
        <v>0.33100000000000002</v>
      </c>
      <c r="AF1648">
        <v>0.73699999999999999</v>
      </c>
    </row>
    <row r="1649" spans="1:32" ht="14.4">
      <c r="A1649" t="s">
        <v>1940</v>
      </c>
      <c r="B1649" s="7" t="s">
        <v>205</v>
      </c>
      <c r="C1649" s="8" t="s">
        <v>78</v>
      </c>
      <c r="D1649" s="9" t="s">
        <v>71</v>
      </c>
      <c r="E1649" s="13">
        <v>90908402631</v>
      </c>
      <c r="F1649">
        <v>2906.5981362594689</v>
      </c>
      <c r="G1649" s="14">
        <v>5.7000000000000002E-2</v>
      </c>
      <c r="H1649" s="14">
        <v>165</v>
      </c>
      <c r="I1649" s="8"/>
      <c r="J1649">
        <v>13327</v>
      </c>
      <c r="K1649">
        <v>4.2610179302304433E-4</v>
      </c>
      <c r="L1649">
        <v>45771</v>
      </c>
      <c r="M1649">
        <v>1.4634280159419046E-3</v>
      </c>
      <c r="N1649">
        <v>2.1000000000000001E-2</v>
      </c>
      <c r="O1649">
        <v>0.03</v>
      </c>
      <c r="P1649">
        <v>72</v>
      </c>
      <c r="Q1649">
        <v>68</v>
      </c>
      <c r="R1649">
        <v>0.28499999999999998</v>
      </c>
      <c r="S1649">
        <v>0.66500000000000004</v>
      </c>
      <c r="T1649">
        <v>0.05</v>
      </c>
      <c r="U1649">
        <v>31276564</v>
      </c>
      <c r="V1649">
        <v>0.57199999999999995</v>
      </c>
      <c r="W1649">
        <v>7980000000</v>
      </c>
      <c r="X1649">
        <v>255.14311610444165</v>
      </c>
      <c r="Y1649">
        <v>1713000000</v>
      </c>
      <c r="Z1649">
        <v>54.769443344224129</v>
      </c>
      <c r="AA1649">
        <v>0.49299999999999999</v>
      </c>
      <c r="AB1649">
        <v>12</v>
      </c>
      <c r="AC1649">
        <v>0</v>
      </c>
      <c r="AD1649">
        <v>358</v>
      </c>
      <c r="AE1649">
        <v>0.41299999999999998</v>
      </c>
      <c r="AF1649">
        <v>0.80900000000000005</v>
      </c>
    </row>
    <row r="1650" spans="1:32" ht="14.4">
      <c r="A1650" t="s">
        <v>1941</v>
      </c>
      <c r="B1650" s="7" t="s">
        <v>205</v>
      </c>
      <c r="C1650" s="8" t="s">
        <v>78</v>
      </c>
      <c r="D1650" s="9" t="s">
        <v>72</v>
      </c>
      <c r="E1650" s="13">
        <v>90770671432</v>
      </c>
      <c r="F1650">
        <v>2868.644166617155</v>
      </c>
      <c r="G1650" s="14">
        <v>5.8999999999999997E-2</v>
      </c>
      <c r="H1650" s="14">
        <v>168</v>
      </c>
      <c r="I1650" s="8"/>
      <c r="J1650">
        <v>13327</v>
      </c>
      <c r="K1650">
        <v>4.2117591734624094E-4</v>
      </c>
      <c r="L1650">
        <v>45771</v>
      </c>
      <c r="M1650">
        <v>1.4465103108617689E-3</v>
      </c>
      <c r="N1650">
        <v>2.1999999999999999E-2</v>
      </c>
      <c r="O1650">
        <v>2.9000000000000001E-2</v>
      </c>
      <c r="P1650">
        <v>72</v>
      </c>
      <c r="Q1650">
        <v>68</v>
      </c>
      <c r="R1650">
        <v>0.28100000000000003</v>
      </c>
      <c r="S1650">
        <v>0.66900000000000004</v>
      </c>
      <c r="T1650">
        <v>0.05</v>
      </c>
      <c r="U1650">
        <v>31642360</v>
      </c>
      <c r="V1650">
        <v>0.57699999999999996</v>
      </c>
      <c r="W1650">
        <v>8176000000</v>
      </c>
      <c r="X1650">
        <v>258.38780672490924</v>
      </c>
      <c r="Y1650">
        <v>1879000000</v>
      </c>
      <c r="Z1650">
        <v>59.382422802850357</v>
      </c>
      <c r="AA1650">
        <v>0.496</v>
      </c>
      <c r="AB1650">
        <v>12</v>
      </c>
      <c r="AC1650">
        <v>0</v>
      </c>
      <c r="AD1650">
        <v>358</v>
      </c>
      <c r="AE1650">
        <v>0.52</v>
      </c>
      <c r="AF1650">
        <v>1.0109999999999999</v>
      </c>
    </row>
    <row r="1651" spans="1:32" ht="14.4">
      <c r="A1651" t="s">
        <v>1942</v>
      </c>
      <c r="B1651" s="7" t="s">
        <v>205</v>
      </c>
      <c r="C1651" s="8" t="s">
        <v>78</v>
      </c>
      <c r="D1651" s="9" t="s">
        <v>73</v>
      </c>
      <c r="E1651" s="13">
        <v>99211339029</v>
      </c>
      <c r="F1651">
        <v>3094.6076582349078</v>
      </c>
      <c r="G1651" s="14">
        <v>6.3E-2</v>
      </c>
      <c r="H1651" s="14">
        <v>195</v>
      </c>
      <c r="I1651" s="8"/>
      <c r="J1651">
        <v>13648</v>
      </c>
      <c r="K1651">
        <v>4.2570945753735314E-4</v>
      </c>
      <c r="L1651">
        <v>47425</v>
      </c>
      <c r="M1651">
        <v>1.4792842192049365E-3</v>
      </c>
      <c r="N1651">
        <v>2.1999999999999999E-2</v>
      </c>
      <c r="O1651">
        <v>2.8000000000000001E-2</v>
      </c>
      <c r="P1651">
        <v>72</v>
      </c>
      <c r="Q1651">
        <v>69</v>
      </c>
      <c r="R1651">
        <v>0.27900000000000003</v>
      </c>
      <c r="S1651">
        <v>0.67100000000000004</v>
      </c>
      <c r="T1651">
        <v>0.05</v>
      </c>
      <c r="U1651">
        <v>32059424</v>
      </c>
      <c r="V1651">
        <v>0.58199999999999996</v>
      </c>
      <c r="W1651">
        <v>9101000000</v>
      </c>
      <c r="X1651">
        <v>283.87908653630211</v>
      </c>
      <c r="Y1651">
        <v>2260000000</v>
      </c>
      <c r="Z1651">
        <v>70.494092470282681</v>
      </c>
      <c r="AA1651">
        <v>0.496</v>
      </c>
      <c r="AB1651">
        <v>12</v>
      </c>
      <c r="AC1651">
        <v>0</v>
      </c>
      <c r="AD1651">
        <v>238</v>
      </c>
      <c r="AE1651">
        <v>0.46100000000000002</v>
      </c>
      <c r="AF1651">
        <v>1.1399999999999999</v>
      </c>
    </row>
    <row r="1652" spans="1:32" ht="14.4">
      <c r="A1652" t="s">
        <v>1943</v>
      </c>
      <c r="B1652" s="7" t="s">
        <v>205</v>
      </c>
      <c r="C1652" s="8" t="s">
        <v>78</v>
      </c>
      <c r="D1652" s="9" t="s">
        <v>74</v>
      </c>
      <c r="E1652" s="13">
        <v>95981572517</v>
      </c>
      <c r="F1652">
        <v>2951.3591363317087</v>
      </c>
      <c r="G1652" s="14">
        <v>6.4000000000000001E-2</v>
      </c>
      <c r="H1652" s="14">
        <v>190</v>
      </c>
      <c r="I1652" s="8"/>
      <c r="J1652">
        <v>13648</v>
      </c>
      <c r="K1652">
        <v>4.196654465680988E-4</v>
      </c>
      <c r="L1652">
        <v>47425</v>
      </c>
      <c r="M1652">
        <v>1.4582820782160085E-3</v>
      </c>
      <c r="N1652">
        <v>2.3E-2</v>
      </c>
      <c r="O1652">
        <v>2.7E-2</v>
      </c>
      <c r="P1652">
        <v>72</v>
      </c>
      <c r="Q1652">
        <v>69</v>
      </c>
      <c r="R1652">
        <v>0.27800000000000002</v>
      </c>
      <c r="S1652">
        <v>0.67200000000000004</v>
      </c>
      <c r="T1652">
        <v>0.05</v>
      </c>
      <c r="U1652">
        <v>32521143</v>
      </c>
      <c r="V1652">
        <v>0.58699999999999997</v>
      </c>
      <c r="W1652">
        <v>8491000000</v>
      </c>
      <c r="X1652">
        <v>261.09168426214296</v>
      </c>
      <c r="Y1652">
        <v>2095000000</v>
      </c>
      <c r="Z1652">
        <v>64.419630023458893</v>
      </c>
      <c r="AA1652">
        <v>0.496</v>
      </c>
      <c r="AB1652">
        <v>12</v>
      </c>
      <c r="AC1652">
        <v>95</v>
      </c>
      <c r="AD1652">
        <v>238</v>
      </c>
      <c r="AE1652">
        <v>0.55400000000000005</v>
      </c>
      <c r="AF1652">
        <v>1.2</v>
      </c>
    </row>
    <row r="1653" spans="1:32" ht="14.4">
      <c r="A1653" t="s">
        <v>1944</v>
      </c>
      <c r="B1653" s="7" t="s">
        <v>206</v>
      </c>
      <c r="C1653" s="8" t="s">
        <v>78</v>
      </c>
      <c r="D1653" s="9" t="s">
        <v>62</v>
      </c>
      <c r="E1653" s="13">
        <v>4310090791</v>
      </c>
      <c r="F1653">
        <v>235.83830604250974</v>
      </c>
      <c r="G1653" s="14">
        <v>6.2E-2</v>
      </c>
      <c r="H1653" s="14">
        <v>15</v>
      </c>
      <c r="I1653" s="14">
        <v>0.19</v>
      </c>
      <c r="J1653">
        <v>0</v>
      </c>
      <c r="L1653">
        <v>0</v>
      </c>
      <c r="N1653">
        <v>4.3999999999999997E-2</v>
      </c>
      <c r="O1653">
        <v>0.114</v>
      </c>
      <c r="P1653">
        <v>49</v>
      </c>
      <c r="Q1653">
        <v>46</v>
      </c>
      <c r="R1653">
        <v>0.438</v>
      </c>
      <c r="S1653">
        <v>0.53</v>
      </c>
      <c r="T1653">
        <v>3.2000000000000001E-2</v>
      </c>
      <c r="U1653">
        <v>18275618</v>
      </c>
      <c r="V1653">
        <v>0.29099999999999998</v>
      </c>
      <c r="W1653">
        <v>74000000</v>
      </c>
      <c r="X1653">
        <v>4.0491106785007211</v>
      </c>
      <c r="Y1653">
        <v>122000000</v>
      </c>
      <c r="Z1653">
        <v>6.6755608483390274</v>
      </c>
      <c r="AA1653">
        <v>0</v>
      </c>
      <c r="AB1653">
        <v>0</v>
      </c>
      <c r="AC1653">
        <v>0</v>
      </c>
      <c r="AD1653">
        <v>0</v>
      </c>
      <c r="AE1653">
        <v>1E-3</v>
      </c>
      <c r="AF1653">
        <v>3.0000000000000001E-3</v>
      </c>
    </row>
    <row r="1654" spans="1:32" ht="14.4">
      <c r="A1654" t="s">
        <v>1945</v>
      </c>
      <c r="B1654" s="7" t="s">
        <v>206</v>
      </c>
      <c r="C1654" s="8" t="s">
        <v>78</v>
      </c>
      <c r="D1654" s="9" t="s">
        <v>63</v>
      </c>
      <c r="E1654" s="13">
        <v>4075049537</v>
      </c>
      <c r="F1654">
        <v>216.92273460494113</v>
      </c>
      <c r="G1654" s="14">
        <v>5.6000000000000001E-2</v>
      </c>
      <c r="H1654" s="14">
        <v>12</v>
      </c>
      <c r="I1654" s="14">
        <v>0.22700000000000001</v>
      </c>
      <c r="J1654">
        <v>10202</v>
      </c>
      <c r="K1654">
        <v>5.430721070617526E-4</v>
      </c>
      <c r="L1654">
        <v>0</v>
      </c>
      <c r="N1654">
        <v>4.4999999999999998E-2</v>
      </c>
      <c r="O1654">
        <v>0.109</v>
      </c>
      <c r="P1654">
        <v>49</v>
      </c>
      <c r="Q1654">
        <v>46</v>
      </c>
      <c r="R1654">
        <v>0.44</v>
      </c>
      <c r="S1654">
        <v>0.52900000000000003</v>
      </c>
      <c r="T1654">
        <v>3.2000000000000001E-2</v>
      </c>
      <c r="U1654">
        <v>18785719</v>
      </c>
      <c r="V1654">
        <v>0.29299999999999998</v>
      </c>
      <c r="W1654">
        <v>64000000</v>
      </c>
      <c r="X1654">
        <v>3.4068432515146214</v>
      </c>
      <c r="Y1654">
        <v>132000000</v>
      </c>
      <c r="Z1654">
        <v>7.0266142062489063</v>
      </c>
      <c r="AA1654">
        <v>0</v>
      </c>
      <c r="AB1654">
        <v>0</v>
      </c>
      <c r="AC1654">
        <v>0</v>
      </c>
      <c r="AD1654">
        <v>0</v>
      </c>
      <c r="AE1654">
        <v>2E-3</v>
      </c>
      <c r="AF1654">
        <v>8.0000000000000002E-3</v>
      </c>
    </row>
    <row r="1655" spans="1:32" ht="14.4">
      <c r="A1655" t="s">
        <v>1946</v>
      </c>
      <c r="B1655" s="7" t="s">
        <v>206</v>
      </c>
      <c r="C1655" s="8" t="s">
        <v>78</v>
      </c>
      <c r="D1655" s="9" t="s">
        <v>64</v>
      </c>
      <c r="E1655" s="13">
        <v>4201332885</v>
      </c>
      <c r="F1655">
        <v>217.46148736633856</v>
      </c>
      <c r="G1655" s="14">
        <v>6.4000000000000001E-2</v>
      </c>
      <c r="H1655" s="14">
        <v>14</v>
      </c>
      <c r="I1655" s="14">
        <v>0.26700000000000002</v>
      </c>
      <c r="J1655">
        <v>9875</v>
      </c>
      <c r="K1655">
        <v>5.1113116873208523E-4</v>
      </c>
      <c r="L1655">
        <v>2882</v>
      </c>
      <c r="M1655">
        <v>1.4917266109223994E-4</v>
      </c>
      <c r="N1655">
        <v>4.4999999999999998E-2</v>
      </c>
      <c r="O1655">
        <v>0.104</v>
      </c>
      <c r="P1655">
        <v>49</v>
      </c>
      <c r="Q1655">
        <v>46</v>
      </c>
      <c r="R1655">
        <v>0.441</v>
      </c>
      <c r="S1655">
        <v>0.52700000000000002</v>
      </c>
      <c r="T1655">
        <v>3.2000000000000001E-2</v>
      </c>
      <c r="U1655">
        <v>19319894</v>
      </c>
      <c r="V1655">
        <v>0.29499999999999998</v>
      </c>
      <c r="W1655">
        <v>65000000</v>
      </c>
      <c r="X1655">
        <v>3.3644076929200541</v>
      </c>
      <c r="Y1655">
        <v>115000000</v>
      </c>
      <c r="Z1655">
        <v>5.9524136105508649</v>
      </c>
      <c r="AA1655">
        <v>0</v>
      </c>
      <c r="AB1655">
        <v>0</v>
      </c>
      <c r="AC1655">
        <v>0</v>
      </c>
      <c r="AD1655">
        <v>0</v>
      </c>
      <c r="AE1655">
        <v>3.0000000000000001E-3</v>
      </c>
      <c r="AF1655">
        <v>1.2999999999999999E-2</v>
      </c>
    </row>
    <row r="1656" spans="1:32" ht="14.4">
      <c r="A1656" t="s">
        <v>1947</v>
      </c>
      <c r="B1656" s="7" t="s">
        <v>206</v>
      </c>
      <c r="C1656" s="8" t="s">
        <v>78</v>
      </c>
      <c r="D1656" s="9" t="s">
        <v>65</v>
      </c>
      <c r="E1656" s="13">
        <v>4666197195</v>
      </c>
      <c r="F1656">
        <v>234.79541031103793</v>
      </c>
      <c r="G1656" s="14">
        <v>6.4000000000000001E-2</v>
      </c>
      <c r="H1656" s="14">
        <v>15</v>
      </c>
      <c r="I1656" s="14">
        <v>0.247</v>
      </c>
      <c r="J1656">
        <v>9554</v>
      </c>
      <c r="K1656">
        <v>4.8074165243495597E-4</v>
      </c>
      <c r="L1656">
        <v>2574</v>
      </c>
      <c r="M1656">
        <v>1.2951946968469506E-4</v>
      </c>
      <c r="N1656">
        <v>4.4999999999999998E-2</v>
      </c>
      <c r="O1656">
        <v>9.9000000000000005E-2</v>
      </c>
      <c r="P1656">
        <v>49</v>
      </c>
      <c r="Q1656">
        <v>46</v>
      </c>
      <c r="R1656">
        <v>0.44400000000000001</v>
      </c>
      <c r="S1656">
        <v>0.52500000000000002</v>
      </c>
      <c r="T1656">
        <v>3.2000000000000001E-2</v>
      </c>
      <c r="U1656">
        <v>19873460</v>
      </c>
      <c r="V1656">
        <v>0.29599999999999999</v>
      </c>
      <c r="W1656">
        <v>106000000</v>
      </c>
      <c r="X1656">
        <v>5.3337466148320427</v>
      </c>
      <c r="Y1656">
        <v>141000000</v>
      </c>
      <c r="Z1656">
        <v>7.0948893650124338</v>
      </c>
      <c r="AA1656">
        <v>0</v>
      </c>
      <c r="AB1656">
        <v>153</v>
      </c>
      <c r="AC1656">
        <v>0</v>
      </c>
      <c r="AD1656">
        <v>0</v>
      </c>
      <c r="AE1656">
        <v>4.0000000000000001E-3</v>
      </c>
      <c r="AF1656">
        <v>2.1999999999999999E-2</v>
      </c>
    </row>
    <row r="1657" spans="1:32" ht="14.4">
      <c r="A1657" t="s">
        <v>1948</v>
      </c>
      <c r="B1657" s="7" t="s">
        <v>206</v>
      </c>
      <c r="C1657" s="8" t="s">
        <v>78</v>
      </c>
      <c r="D1657" s="9" t="s">
        <v>66</v>
      </c>
      <c r="E1657" s="13">
        <v>5697991241</v>
      </c>
      <c r="F1657">
        <v>278.78269340016431</v>
      </c>
      <c r="G1657" s="14">
        <v>5.8999999999999997E-2</v>
      </c>
      <c r="H1657" s="14">
        <v>16</v>
      </c>
      <c r="I1657" s="14">
        <v>0.221</v>
      </c>
      <c r="J1657">
        <v>9264</v>
      </c>
      <c r="K1657">
        <v>4.5325497397673557E-4</v>
      </c>
      <c r="L1657">
        <v>2340</v>
      </c>
      <c r="M1657">
        <v>1.1448797917806144E-4</v>
      </c>
      <c r="N1657">
        <v>4.3999999999999997E-2</v>
      </c>
      <c r="O1657">
        <v>9.5000000000000001E-2</v>
      </c>
      <c r="P1657">
        <v>49</v>
      </c>
      <c r="Q1657">
        <v>46</v>
      </c>
      <c r="R1657">
        <v>0.44600000000000001</v>
      </c>
      <c r="S1657">
        <v>0.52200000000000002</v>
      </c>
      <c r="T1657">
        <v>3.2000000000000001E-2</v>
      </c>
      <c r="U1657">
        <v>20438827</v>
      </c>
      <c r="V1657">
        <v>0.29799999999999999</v>
      </c>
      <c r="W1657">
        <v>96000000</v>
      </c>
      <c r="X1657">
        <v>4.6969427355102127</v>
      </c>
      <c r="Y1657">
        <v>140000000</v>
      </c>
      <c r="Z1657">
        <v>6.8497081559523938</v>
      </c>
      <c r="AA1657">
        <v>0</v>
      </c>
      <c r="AB1657">
        <v>153</v>
      </c>
      <c r="AC1657">
        <v>0</v>
      </c>
      <c r="AD1657">
        <v>0</v>
      </c>
      <c r="AE1657">
        <v>7.0000000000000001E-3</v>
      </c>
      <c r="AF1657">
        <v>3.5000000000000003E-2</v>
      </c>
    </row>
    <row r="1658" spans="1:32" ht="14.4">
      <c r="A1658" t="s">
        <v>1949</v>
      </c>
      <c r="B1658" s="7" t="s">
        <v>206</v>
      </c>
      <c r="C1658" s="8" t="s">
        <v>78</v>
      </c>
      <c r="D1658" s="9" t="s">
        <v>67</v>
      </c>
      <c r="E1658" s="13">
        <v>6578515331</v>
      </c>
      <c r="F1658">
        <v>313.10792967246277</v>
      </c>
      <c r="G1658" s="14">
        <v>6.9000000000000006E-2</v>
      </c>
      <c r="H1658" s="14">
        <v>22</v>
      </c>
      <c r="I1658" s="14">
        <v>0.19500000000000001</v>
      </c>
      <c r="J1658">
        <v>7645</v>
      </c>
      <c r="K1658">
        <v>3.6386783368369991E-4</v>
      </c>
      <c r="L1658">
        <v>1588</v>
      </c>
      <c r="M1658">
        <v>7.5581703059478806E-5</v>
      </c>
      <c r="N1658">
        <v>4.3999999999999997E-2</v>
      </c>
      <c r="O1658">
        <v>9.0999999999999998E-2</v>
      </c>
      <c r="P1658">
        <v>49</v>
      </c>
      <c r="Q1658">
        <v>47</v>
      </c>
      <c r="R1658">
        <v>0.44800000000000001</v>
      </c>
      <c r="S1658">
        <v>0.52</v>
      </c>
      <c r="T1658">
        <v>3.2000000000000001E-2</v>
      </c>
      <c r="U1658">
        <v>21010376</v>
      </c>
      <c r="V1658">
        <v>0.3</v>
      </c>
      <c r="W1658">
        <v>138000000</v>
      </c>
      <c r="X1658">
        <v>6.5681832633552109</v>
      </c>
      <c r="Y1658">
        <v>187000000</v>
      </c>
      <c r="Z1658">
        <v>8.9003642771552496</v>
      </c>
      <c r="AA1658">
        <v>0.375</v>
      </c>
      <c r="AB1658">
        <v>153</v>
      </c>
      <c r="AC1658">
        <v>0</v>
      </c>
      <c r="AD1658">
        <v>230</v>
      </c>
      <c r="AE1658">
        <v>8.9999999999999993E-3</v>
      </c>
      <c r="AF1658">
        <v>7.1999999999999995E-2</v>
      </c>
    </row>
    <row r="1659" spans="1:32" ht="14.4">
      <c r="A1659" t="s">
        <v>1950</v>
      </c>
      <c r="B1659" s="7" t="s">
        <v>206</v>
      </c>
      <c r="C1659" s="8" t="s">
        <v>78</v>
      </c>
      <c r="D1659" s="9" t="s">
        <v>68</v>
      </c>
      <c r="E1659" s="13">
        <v>7095910828</v>
      </c>
      <c r="F1659">
        <v>328.70739925670244</v>
      </c>
      <c r="G1659" s="14">
        <v>6.5000000000000002E-2</v>
      </c>
      <c r="H1659" s="14">
        <v>21</v>
      </c>
      <c r="I1659" s="14">
        <v>0.186</v>
      </c>
      <c r="J1659">
        <v>8375</v>
      </c>
      <c r="K1659">
        <v>3.8795928183201275E-4</v>
      </c>
      <c r="L1659">
        <v>1922</v>
      </c>
      <c r="M1659">
        <v>8.9033759961925786E-5</v>
      </c>
      <c r="N1659">
        <v>4.2999999999999997E-2</v>
      </c>
      <c r="O1659">
        <v>8.6999999999999994E-2</v>
      </c>
      <c r="P1659">
        <v>49</v>
      </c>
      <c r="Q1659">
        <v>47</v>
      </c>
      <c r="R1659">
        <v>0.45</v>
      </c>
      <c r="S1659">
        <v>0.51900000000000002</v>
      </c>
      <c r="T1659">
        <v>3.2000000000000001E-2</v>
      </c>
      <c r="U1659">
        <v>21587317</v>
      </c>
      <c r="V1659">
        <v>0.30199999999999999</v>
      </c>
      <c r="W1659">
        <v>145000000</v>
      </c>
      <c r="X1659">
        <v>6.7169069690318626</v>
      </c>
      <c r="Y1659">
        <v>196000000</v>
      </c>
      <c r="Z1659">
        <v>9.0794052822775519</v>
      </c>
      <c r="AA1659">
        <v>0.375</v>
      </c>
      <c r="AB1659">
        <v>113</v>
      </c>
      <c r="AC1659">
        <v>0</v>
      </c>
      <c r="AD1659">
        <v>230</v>
      </c>
      <c r="AE1659">
        <v>8.0000000000000002E-3</v>
      </c>
      <c r="AF1659">
        <v>0.108</v>
      </c>
    </row>
    <row r="1660" spans="1:32" ht="14.4">
      <c r="A1660" t="s">
        <v>1951</v>
      </c>
      <c r="B1660" s="7" t="s">
        <v>206</v>
      </c>
      <c r="C1660" s="8" t="s">
        <v>78</v>
      </c>
      <c r="D1660" s="9" t="s">
        <v>69</v>
      </c>
      <c r="E1660" s="13">
        <v>8035635713</v>
      </c>
      <c r="F1660">
        <v>362.43242480268731</v>
      </c>
      <c r="G1660" s="14">
        <v>0.06</v>
      </c>
      <c r="H1660" s="14">
        <v>22</v>
      </c>
      <c r="I1660" s="14">
        <v>0.19500000000000001</v>
      </c>
      <c r="J1660">
        <v>8375</v>
      </c>
      <c r="K1660">
        <v>3.7773882068993015E-4</v>
      </c>
      <c r="L1660">
        <v>1922</v>
      </c>
      <c r="M1660">
        <v>8.6688240401915911E-5</v>
      </c>
      <c r="N1660">
        <v>4.2999999999999997E-2</v>
      </c>
      <c r="O1660">
        <v>8.2000000000000003E-2</v>
      </c>
      <c r="P1660">
        <v>49</v>
      </c>
      <c r="Q1660">
        <v>47</v>
      </c>
      <c r="R1660">
        <v>0.45100000000000001</v>
      </c>
      <c r="S1660">
        <v>0.51700000000000002</v>
      </c>
      <c r="T1660">
        <v>3.2000000000000001E-2</v>
      </c>
      <c r="U1660">
        <v>22171404</v>
      </c>
      <c r="V1660">
        <v>0.30399999999999999</v>
      </c>
      <c r="W1660">
        <v>182000000</v>
      </c>
      <c r="X1660">
        <v>8.2087719839483331</v>
      </c>
      <c r="Y1660">
        <v>209000000</v>
      </c>
      <c r="Z1660">
        <v>9.4265568387098977</v>
      </c>
      <c r="AA1660">
        <v>0.375</v>
      </c>
      <c r="AB1660">
        <v>29</v>
      </c>
      <c r="AC1660">
        <v>0</v>
      </c>
      <c r="AD1660">
        <v>230</v>
      </c>
      <c r="AE1660">
        <v>8.9999999999999993E-3</v>
      </c>
      <c r="AF1660">
        <v>0.13900000000000001</v>
      </c>
    </row>
    <row r="1661" spans="1:32" ht="14.4">
      <c r="A1661" t="s">
        <v>1952</v>
      </c>
      <c r="B1661" s="7" t="s">
        <v>206</v>
      </c>
      <c r="C1661" s="8" t="s">
        <v>78</v>
      </c>
      <c r="D1661" s="9" t="s">
        <v>70</v>
      </c>
      <c r="E1661" s="13">
        <v>9891003405</v>
      </c>
      <c r="F1661">
        <v>434.5301501041734</v>
      </c>
      <c r="G1661" s="14">
        <v>5.5E-2</v>
      </c>
      <c r="H1661" s="14">
        <v>24</v>
      </c>
      <c r="I1661" s="14">
        <v>0.183</v>
      </c>
      <c r="J1661">
        <v>9144</v>
      </c>
      <c r="K1661">
        <v>4.0171290311597678E-4</v>
      </c>
      <c r="L1661">
        <v>2391</v>
      </c>
      <c r="M1661">
        <v>1.0504107079508973E-4</v>
      </c>
      <c r="N1661">
        <v>4.2000000000000003E-2</v>
      </c>
      <c r="O1661">
        <v>7.8E-2</v>
      </c>
      <c r="P1661">
        <v>50</v>
      </c>
      <c r="Q1661">
        <v>47</v>
      </c>
      <c r="R1661">
        <v>0.45200000000000001</v>
      </c>
      <c r="S1661">
        <v>0.51600000000000001</v>
      </c>
      <c r="T1661">
        <v>3.2000000000000001E-2</v>
      </c>
      <c r="U1661">
        <v>22762525</v>
      </c>
      <c r="V1661">
        <v>0.30499999999999999</v>
      </c>
      <c r="W1661">
        <v>213000000</v>
      </c>
      <c r="X1661">
        <v>9.3574856040795122</v>
      </c>
      <c r="Y1661">
        <v>235000000</v>
      </c>
      <c r="Z1661">
        <v>10.323986464594768</v>
      </c>
      <c r="AA1661">
        <v>0.375</v>
      </c>
      <c r="AB1661">
        <v>26</v>
      </c>
      <c r="AC1661">
        <v>0</v>
      </c>
      <c r="AD1661">
        <v>230</v>
      </c>
      <c r="AE1661">
        <v>1.6E-2</v>
      </c>
      <c r="AF1661">
        <v>0.19400000000000001</v>
      </c>
    </row>
    <row r="1662" spans="1:32" ht="14.4">
      <c r="A1662" t="s">
        <v>1953</v>
      </c>
      <c r="B1662" s="7" t="s">
        <v>206</v>
      </c>
      <c r="C1662" s="8" t="s">
        <v>78</v>
      </c>
      <c r="D1662" s="9" t="s">
        <v>71</v>
      </c>
      <c r="E1662" s="13">
        <v>9674037707</v>
      </c>
      <c r="F1662">
        <v>414.11015599700784</v>
      </c>
      <c r="G1662" s="14">
        <v>0.06</v>
      </c>
      <c r="H1662" s="14">
        <v>25</v>
      </c>
      <c r="I1662" s="14">
        <v>0.157</v>
      </c>
      <c r="J1662">
        <v>8489</v>
      </c>
      <c r="K1662">
        <v>3.6338302792792695E-4</v>
      </c>
      <c r="L1662">
        <v>1822</v>
      </c>
      <c r="M1662">
        <v>7.7993153125772516E-5</v>
      </c>
      <c r="N1662">
        <v>4.1000000000000002E-2</v>
      </c>
      <c r="O1662">
        <v>7.3999999999999996E-2</v>
      </c>
      <c r="P1662">
        <v>50</v>
      </c>
      <c r="Q1662">
        <v>48</v>
      </c>
      <c r="R1662">
        <v>0.45300000000000001</v>
      </c>
      <c r="S1662">
        <v>0.51500000000000001</v>
      </c>
      <c r="T1662">
        <v>3.2000000000000001E-2</v>
      </c>
      <c r="U1662">
        <v>23361025</v>
      </c>
      <c r="V1662">
        <v>0.307</v>
      </c>
      <c r="W1662">
        <v>217000000</v>
      </c>
      <c r="X1662">
        <v>9.2889759760113257</v>
      </c>
      <c r="Y1662">
        <v>247000000</v>
      </c>
      <c r="Z1662">
        <v>10.573166203109666</v>
      </c>
      <c r="AA1662">
        <v>0.375</v>
      </c>
      <c r="AB1662">
        <v>26</v>
      </c>
      <c r="AC1662">
        <v>0</v>
      </c>
      <c r="AD1662">
        <v>230</v>
      </c>
      <c r="AE1662">
        <v>2.7E-2</v>
      </c>
      <c r="AF1662">
        <v>0.25600000000000001</v>
      </c>
    </row>
    <row r="1663" spans="1:32" ht="14.4">
      <c r="A1663" t="s">
        <v>1954</v>
      </c>
      <c r="B1663" s="7" t="s">
        <v>206</v>
      </c>
      <c r="C1663" s="8" t="s">
        <v>78</v>
      </c>
      <c r="D1663" s="9" t="s">
        <v>72</v>
      </c>
      <c r="E1663" s="13">
        <v>9274448732</v>
      </c>
      <c r="F1663">
        <v>386.96316546756589</v>
      </c>
      <c r="G1663" s="14">
        <v>5.7000000000000002E-2</v>
      </c>
      <c r="H1663" s="14">
        <v>22</v>
      </c>
      <c r="I1663" s="14">
        <v>0.16300000000000001</v>
      </c>
      <c r="J1663">
        <v>8489</v>
      </c>
      <c r="K1663">
        <v>3.5419143569364296E-4</v>
      </c>
      <c r="L1663">
        <v>1822</v>
      </c>
      <c r="M1663">
        <v>7.6020355263731594E-5</v>
      </c>
      <c r="N1663">
        <v>4.1000000000000002E-2</v>
      </c>
      <c r="O1663">
        <v>7.1999999999999995E-2</v>
      </c>
      <c r="P1663">
        <v>50</v>
      </c>
      <c r="Q1663">
        <v>48</v>
      </c>
      <c r="R1663">
        <v>0.45300000000000001</v>
      </c>
      <c r="S1663">
        <v>0.51400000000000001</v>
      </c>
      <c r="T1663">
        <v>3.2000000000000001E-2</v>
      </c>
      <c r="U1663">
        <v>23967265</v>
      </c>
      <c r="V1663">
        <v>0.31</v>
      </c>
      <c r="W1663">
        <v>224000000</v>
      </c>
      <c r="X1663">
        <v>9.3460809983951023</v>
      </c>
      <c r="Y1663">
        <v>260000000</v>
      </c>
      <c r="Z1663">
        <v>10.84812973028003</v>
      </c>
      <c r="AA1663">
        <v>0.375</v>
      </c>
      <c r="AB1663">
        <v>13</v>
      </c>
      <c r="AC1663">
        <v>0</v>
      </c>
      <c r="AD1663">
        <v>230</v>
      </c>
      <c r="AE1663">
        <v>4.2000000000000003E-2</v>
      </c>
      <c r="AF1663">
        <v>0.30099999999999999</v>
      </c>
    </row>
    <row r="1664" spans="1:32" ht="14.4">
      <c r="A1664" t="s">
        <v>1955</v>
      </c>
      <c r="B1664" s="7" t="s">
        <v>206</v>
      </c>
      <c r="C1664" s="8" t="s">
        <v>78</v>
      </c>
      <c r="D1664" s="9" t="s">
        <v>73</v>
      </c>
      <c r="E1664" s="13">
        <v>12547888400</v>
      </c>
      <c r="F1664">
        <v>510.46340913424382</v>
      </c>
      <c r="G1664" s="14">
        <v>6.4000000000000001E-2</v>
      </c>
      <c r="H1664" s="14">
        <v>33</v>
      </c>
      <c r="I1664" s="14">
        <v>0.191</v>
      </c>
      <c r="J1664">
        <v>8742</v>
      </c>
      <c r="K1664">
        <v>3.5563522565689696E-4</v>
      </c>
      <c r="L1664">
        <v>1980</v>
      </c>
      <c r="M1664">
        <v>8.0548815694424158E-5</v>
      </c>
      <c r="N1664">
        <v>0.04</v>
      </c>
      <c r="O1664">
        <v>6.8000000000000005E-2</v>
      </c>
      <c r="P1664">
        <v>50</v>
      </c>
      <c r="Q1664">
        <v>49</v>
      </c>
      <c r="R1664">
        <v>0.45400000000000001</v>
      </c>
      <c r="S1664">
        <v>0.51400000000000001</v>
      </c>
      <c r="T1664">
        <v>3.2000000000000001E-2</v>
      </c>
      <c r="U1664">
        <v>24581367</v>
      </c>
      <c r="V1664">
        <v>0.312</v>
      </c>
      <c r="W1664">
        <v>266000000</v>
      </c>
      <c r="X1664">
        <v>10.821204532685265</v>
      </c>
      <c r="Y1664">
        <v>256000000</v>
      </c>
      <c r="Z1664">
        <v>10.414392332208376</v>
      </c>
      <c r="AA1664">
        <v>0.375</v>
      </c>
      <c r="AB1664">
        <v>13</v>
      </c>
      <c r="AC1664">
        <v>0</v>
      </c>
      <c r="AD1664">
        <v>230</v>
      </c>
      <c r="AE1664">
        <v>4.2999999999999997E-2</v>
      </c>
      <c r="AF1664">
        <v>0.32</v>
      </c>
    </row>
    <row r="1665" spans="1:32" ht="14.4">
      <c r="A1665" t="s">
        <v>1956</v>
      </c>
      <c r="B1665" s="7" t="s">
        <v>206</v>
      </c>
      <c r="C1665" s="8" t="s">
        <v>78</v>
      </c>
      <c r="D1665" s="9" t="s">
        <v>74</v>
      </c>
      <c r="E1665" s="13">
        <v>14376457305</v>
      </c>
      <c r="F1665">
        <v>570.41748958820824</v>
      </c>
      <c r="G1665" s="14">
        <v>6.4000000000000001E-2</v>
      </c>
      <c r="H1665" s="14">
        <v>37</v>
      </c>
      <c r="I1665" s="14">
        <v>0.16800000000000001</v>
      </c>
      <c r="J1665">
        <v>8742</v>
      </c>
      <c r="K1665">
        <v>3.468580324198387E-4</v>
      </c>
      <c r="L1665">
        <v>1980</v>
      </c>
      <c r="M1665">
        <v>7.8560844679853643E-5</v>
      </c>
      <c r="N1665">
        <v>3.9E-2</v>
      </c>
      <c r="O1665">
        <v>6.4000000000000001E-2</v>
      </c>
      <c r="P1665">
        <v>51</v>
      </c>
      <c r="Q1665">
        <v>49</v>
      </c>
      <c r="R1665">
        <v>0.45400000000000001</v>
      </c>
      <c r="S1665">
        <v>0.51400000000000001</v>
      </c>
      <c r="T1665">
        <v>3.3000000000000002E-2</v>
      </c>
      <c r="U1665">
        <v>25203395</v>
      </c>
      <c r="V1665">
        <v>0.314</v>
      </c>
      <c r="W1665">
        <v>289000000</v>
      </c>
      <c r="X1665">
        <v>11.466709147716012</v>
      </c>
      <c r="Y1665">
        <v>230000000</v>
      </c>
      <c r="Z1665">
        <v>9.1257546850335043</v>
      </c>
      <c r="AA1665">
        <v>0.375</v>
      </c>
      <c r="AB1665">
        <v>13</v>
      </c>
      <c r="AC1665">
        <v>142</v>
      </c>
      <c r="AD1665">
        <v>230</v>
      </c>
      <c r="AE1665">
        <v>4.8000000000000001E-2</v>
      </c>
      <c r="AF1665">
        <v>0.34899999999999998</v>
      </c>
    </row>
    <row r="1666" spans="1:32" ht="14.4">
      <c r="A1666" t="s">
        <v>1957</v>
      </c>
      <c r="B1666" s="7" t="s">
        <v>207</v>
      </c>
      <c r="C1666" s="8" t="s">
        <v>61</v>
      </c>
      <c r="D1666" s="9" t="s">
        <v>62</v>
      </c>
      <c r="E1666" s="7"/>
      <c r="G1666" s="14">
        <v>2.1000000000000001E-2</v>
      </c>
      <c r="H1666" s="14">
        <v>3</v>
      </c>
      <c r="I1666" s="14">
        <v>0.153</v>
      </c>
      <c r="J1666">
        <v>0</v>
      </c>
      <c r="L1666">
        <v>0</v>
      </c>
      <c r="N1666">
        <v>2.1000000000000001E-2</v>
      </c>
      <c r="O1666">
        <v>5.8999999999999997E-2</v>
      </c>
      <c r="P1666">
        <v>64</v>
      </c>
      <c r="Q1666">
        <v>60</v>
      </c>
      <c r="R1666">
        <v>0.307</v>
      </c>
      <c r="S1666">
        <v>0.64500000000000002</v>
      </c>
      <c r="T1666">
        <v>4.7E-2</v>
      </c>
      <c r="U1666">
        <v>48453000</v>
      </c>
      <c r="V1666">
        <v>0.27</v>
      </c>
      <c r="W1666">
        <v>195000000</v>
      </c>
      <c r="X1666">
        <v>4.0245186056590923</v>
      </c>
      <c r="Y1666">
        <v>30000000</v>
      </c>
      <c r="Z1666">
        <v>0.61915670856293725</v>
      </c>
      <c r="AA1666">
        <v>0</v>
      </c>
      <c r="AB1666">
        <v>0</v>
      </c>
      <c r="AC1666">
        <v>0</v>
      </c>
      <c r="AD1666">
        <v>0</v>
      </c>
      <c r="AE1666">
        <v>0.129</v>
      </c>
      <c r="AF1666">
        <v>0</v>
      </c>
    </row>
    <row r="1667" spans="1:32" ht="14.4">
      <c r="A1667" t="s">
        <v>1958</v>
      </c>
      <c r="B1667" s="7" t="s">
        <v>207</v>
      </c>
      <c r="C1667" s="8" t="s">
        <v>61</v>
      </c>
      <c r="D1667" s="9" t="s">
        <v>63</v>
      </c>
      <c r="E1667" s="7"/>
      <c r="G1667" s="14">
        <v>2.1000000000000001E-2</v>
      </c>
      <c r="H1667" s="14">
        <v>2</v>
      </c>
      <c r="I1667" s="14">
        <v>0.15</v>
      </c>
      <c r="J1667">
        <v>14056</v>
      </c>
      <c r="K1667">
        <v>2.8747784272094588E-4</v>
      </c>
      <c r="L1667">
        <v>0</v>
      </c>
      <c r="N1667">
        <v>0.02</v>
      </c>
      <c r="O1667">
        <v>5.7000000000000002E-2</v>
      </c>
      <c r="P1667">
        <v>64</v>
      </c>
      <c r="Q1667">
        <v>60</v>
      </c>
      <c r="R1667">
        <v>0.30099999999999999</v>
      </c>
      <c r="S1667">
        <v>0.65100000000000002</v>
      </c>
      <c r="T1667">
        <v>4.8000000000000001E-2</v>
      </c>
      <c r="U1667">
        <v>48894203</v>
      </c>
      <c r="V1667">
        <v>0.27300000000000002</v>
      </c>
      <c r="W1667">
        <v>132000000</v>
      </c>
      <c r="X1667">
        <v>2.6997065480339253</v>
      </c>
      <c r="Y1667">
        <v>32000000</v>
      </c>
      <c r="Z1667">
        <v>0.65447431467489103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ht="14.4">
      <c r="A1668" t="s">
        <v>1959</v>
      </c>
      <c r="B1668" s="7" t="s">
        <v>207</v>
      </c>
      <c r="C1668" s="8" t="s">
        <v>61</v>
      </c>
      <c r="D1668" s="9" t="s">
        <v>64</v>
      </c>
      <c r="E1668" s="7"/>
      <c r="G1668" s="14">
        <v>2.4E-2</v>
      </c>
      <c r="H1668" s="14">
        <v>3</v>
      </c>
      <c r="I1668" s="14">
        <v>0.15</v>
      </c>
      <c r="J1668">
        <v>13997</v>
      </c>
      <c r="K1668">
        <v>2.8413777765119659E-4</v>
      </c>
      <c r="L1668">
        <v>8995</v>
      </c>
      <c r="M1668">
        <v>1.8259765020879569E-4</v>
      </c>
      <c r="N1668">
        <v>0.02</v>
      </c>
      <c r="O1668">
        <v>5.6000000000000001E-2</v>
      </c>
      <c r="P1668">
        <v>65</v>
      </c>
      <c r="Q1668">
        <v>61</v>
      </c>
      <c r="R1668">
        <v>0.29599999999999999</v>
      </c>
      <c r="S1668">
        <v>0.65600000000000003</v>
      </c>
      <c r="T1668">
        <v>4.8000000000000001E-2</v>
      </c>
      <c r="U1668">
        <v>49261313</v>
      </c>
      <c r="V1668">
        <v>0.27700000000000002</v>
      </c>
      <c r="W1668">
        <v>136000000</v>
      </c>
      <c r="X1668">
        <v>2.7607871515726754</v>
      </c>
      <c r="Y1668">
        <v>34000000</v>
      </c>
      <c r="Z1668">
        <v>0.69019678789316885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1E-3</v>
      </c>
    </row>
    <row r="1669" spans="1:32" ht="14.4">
      <c r="A1669" t="s">
        <v>1960</v>
      </c>
      <c r="B1669" s="7" t="s">
        <v>207</v>
      </c>
      <c r="C1669" s="8" t="s">
        <v>61</v>
      </c>
      <c r="D1669" s="9" t="s">
        <v>65</v>
      </c>
      <c r="E1669" s="7"/>
      <c r="G1669" s="14">
        <v>2.3E-2</v>
      </c>
      <c r="H1669" s="14">
        <v>4</v>
      </c>
      <c r="I1669" s="14">
        <v>0.15</v>
      </c>
      <c r="J1669">
        <v>14246</v>
      </c>
      <c r="K1669">
        <v>2.8735010837250191E-4</v>
      </c>
      <c r="L1669">
        <v>10392</v>
      </c>
      <c r="M1669">
        <v>2.0961268610185596E-4</v>
      </c>
      <c r="N1669">
        <v>0.02</v>
      </c>
      <c r="O1669">
        <v>5.3999999999999999E-2</v>
      </c>
      <c r="P1669">
        <v>65</v>
      </c>
      <c r="Q1669">
        <v>61</v>
      </c>
      <c r="R1669">
        <v>0.28999999999999998</v>
      </c>
      <c r="S1669">
        <v>0.66100000000000003</v>
      </c>
      <c r="T1669">
        <v>4.8000000000000001E-2</v>
      </c>
      <c r="U1669">
        <v>49577152</v>
      </c>
      <c r="V1669">
        <v>0.28100000000000003</v>
      </c>
      <c r="W1669">
        <v>70000000</v>
      </c>
      <c r="X1669">
        <v>1.4119407262442183</v>
      </c>
      <c r="Y1669">
        <v>36000000</v>
      </c>
      <c r="Z1669">
        <v>0.726140944925598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1E-3</v>
      </c>
    </row>
    <row r="1670" spans="1:32" ht="14.4">
      <c r="A1670" t="s">
        <v>1961</v>
      </c>
      <c r="B1670" s="7" t="s">
        <v>207</v>
      </c>
      <c r="C1670" s="8" t="s">
        <v>61</v>
      </c>
      <c r="D1670" s="9" t="s">
        <v>66</v>
      </c>
      <c r="E1670" s="7"/>
      <c r="G1670" s="14">
        <v>2.3E-2</v>
      </c>
      <c r="H1670" s="14">
        <v>5</v>
      </c>
      <c r="I1670" s="14">
        <v>0.15</v>
      </c>
      <c r="J1670">
        <v>15033</v>
      </c>
      <c r="K1670">
        <v>3.0141251250697515E-4</v>
      </c>
      <c r="L1670">
        <v>9028</v>
      </c>
      <c r="M1670">
        <v>1.8101191797465388E-4</v>
      </c>
      <c r="N1670">
        <v>1.9E-2</v>
      </c>
      <c r="O1670">
        <v>5.1999999999999998E-2</v>
      </c>
      <c r="P1670">
        <v>65</v>
      </c>
      <c r="Q1670">
        <v>61</v>
      </c>
      <c r="R1670">
        <v>0.28599999999999998</v>
      </c>
      <c r="S1670">
        <v>0.66600000000000004</v>
      </c>
      <c r="T1670">
        <v>4.9000000000000002E-2</v>
      </c>
      <c r="U1670">
        <v>49875169</v>
      </c>
      <c r="V1670">
        <v>0.28499999999999998</v>
      </c>
      <c r="W1670">
        <v>97000000</v>
      </c>
      <c r="X1670">
        <v>1.944855565301443</v>
      </c>
      <c r="Y1670">
        <v>32000000</v>
      </c>
      <c r="Z1670">
        <v>0.64160183597573373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2E-3</v>
      </c>
    </row>
    <row r="1671" spans="1:32" ht="14.4">
      <c r="A1671" t="s">
        <v>1962</v>
      </c>
      <c r="B1671" s="7" t="s">
        <v>207</v>
      </c>
      <c r="C1671" s="8" t="s">
        <v>61</v>
      </c>
      <c r="D1671" s="9" t="s">
        <v>67</v>
      </c>
      <c r="E1671" s="7"/>
      <c r="G1671" s="14">
        <v>2.1000000000000001E-2</v>
      </c>
      <c r="H1671" s="14">
        <v>5</v>
      </c>
      <c r="I1671" s="14">
        <v>0.15</v>
      </c>
      <c r="J1671">
        <v>12968</v>
      </c>
      <c r="K1671">
        <v>2.5842440030114969E-4</v>
      </c>
      <c r="L1671">
        <v>9208</v>
      </c>
      <c r="M1671">
        <v>1.834956722681205E-4</v>
      </c>
      <c r="N1671">
        <v>1.9E-2</v>
      </c>
      <c r="O1671">
        <v>5.0999999999999997E-2</v>
      </c>
      <c r="P1671">
        <v>66</v>
      </c>
      <c r="Q1671">
        <v>61</v>
      </c>
      <c r="R1671">
        <v>0.28100000000000003</v>
      </c>
      <c r="S1671">
        <v>0.67</v>
      </c>
      <c r="T1671">
        <v>4.9000000000000002E-2</v>
      </c>
      <c r="U1671">
        <v>50181020</v>
      </c>
      <c r="V1671">
        <v>0.28899999999999998</v>
      </c>
      <c r="W1671">
        <v>83000000</v>
      </c>
      <c r="X1671">
        <v>1.6540118156227195</v>
      </c>
      <c r="Y1671">
        <v>34000000</v>
      </c>
      <c r="Z1671">
        <v>0.67754700880930674</v>
      </c>
      <c r="AA1671">
        <v>0</v>
      </c>
      <c r="AB1671">
        <v>0</v>
      </c>
      <c r="AC1671">
        <v>0</v>
      </c>
      <c r="AD1671">
        <v>0</v>
      </c>
      <c r="AE1671">
        <v>1E-3</v>
      </c>
      <c r="AF1671">
        <v>3.0000000000000001E-3</v>
      </c>
    </row>
    <row r="1672" spans="1:32" ht="14.4">
      <c r="A1672" t="s">
        <v>1963</v>
      </c>
      <c r="B1672" s="7" t="s">
        <v>207</v>
      </c>
      <c r="C1672" s="8" t="s">
        <v>61</v>
      </c>
      <c r="D1672" s="9" t="s">
        <v>68</v>
      </c>
      <c r="E1672" s="7"/>
      <c r="G1672" s="14">
        <v>0.02</v>
      </c>
      <c r="H1672" s="14">
        <v>5</v>
      </c>
      <c r="I1672" s="14">
        <v>0.161</v>
      </c>
      <c r="J1672">
        <v>14764</v>
      </c>
      <c r="K1672">
        <v>2.9235603039758161E-4</v>
      </c>
      <c r="L1672">
        <v>12435</v>
      </c>
      <c r="M1672">
        <v>2.4623728244337089E-4</v>
      </c>
      <c r="N1672">
        <v>1.9E-2</v>
      </c>
      <c r="O1672">
        <v>4.9000000000000002E-2</v>
      </c>
      <c r="P1672">
        <v>66</v>
      </c>
      <c r="Q1672">
        <v>62</v>
      </c>
      <c r="R1672">
        <v>0.27700000000000002</v>
      </c>
      <c r="S1672">
        <v>0.67400000000000004</v>
      </c>
      <c r="T1672">
        <v>0.05</v>
      </c>
      <c r="U1672">
        <v>50500070</v>
      </c>
      <c r="V1672">
        <v>0.29399999999999998</v>
      </c>
      <c r="W1672">
        <v>59000000</v>
      </c>
      <c r="X1672">
        <v>1.1683152122363394</v>
      </c>
      <c r="Y1672">
        <v>40000000</v>
      </c>
      <c r="Z1672">
        <v>0.79207810999073858</v>
      </c>
      <c r="AA1672">
        <v>0</v>
      </c>
      <c r="AB1672">
        <v>0</v>
      </c>
      <c r="AC1672">
        <v>0</v>
      </c>
      <c r="AD1672">
        <v>0</v>
      </c>
      <c r="AE1672">
        <v>2E-3</v>
      </c>
      <c r="AF1672">
        <v>4.0000000000000001E-3</v>
      </c>
    </row>
    <row r="1673" spans="1:32" ht="14.4">
      <c r="A1673" t="s">
        <v>1964</v>
      </c>
      <c r="B1673" s="7" t="s">
        <v>207</v>
      </c>
      <c r="C1673" s="8" t="s">
        <v>61</v>
      </c>
      <c r="D1673" s="9" t="s">
        <v>69</v>
      </c>
      <c r="E1673" s="7"/>
      <c r="G1673" s="14">
        <v>1.9E-2</v>
      </c>
      <c r="H1673" s="14">
        <v>7</v>
      </c>
      <c r="I1673" s="14">
        <v>0.17</v>
      </c>
      <c r="J1673">
        <v>14764</v>
      </c>
      <c r="K1673">
        <v>2.9046433943295986E-4</v>
      </c>
      <c r="L1673">
        <v>12435</v>
      </c>
      <c r="M1673">
        <v>2.4464400303771713E-4</v>
      </c>
      <c r="N1673">
        <v>1.9E-2</v>
      </c>
      <c r="O1673">
        <v>4.8000000000000001E-2</v>
      </c>
      <c r="P1673">
        <v>66</v>
      </c>
      <c r="Q1673">
        <v>62</v>
      </c>
      <c r="R1673">
        <v>0.27200000000000002</v>
      </c>
      <c r="S1673">
        <v>0.67800000000000005</v>
      </c>
      <c r="T1673">
        <v>0.05</v>
      </c>
      <c r="U1673">
        <v>50828959</v>
      </c>
      <c r="V1673">
        <v>0.29899999999999999</v>
      </c>
      <c r="W1673">
        <v>97000000</v>
      </c>
      <c r="X1673">
        <v>1.908360940463093</v>
      </c>
      <c r="Y1673">
        <v>39000000</v>
      </c>
      <c r="Z1673">
        <v>0.76727914101093431</v>
      </c>
      <c r="AA1673">
        <v>0</v>
      </c>
      <c r="AB1673">
        <v>0</v>
      </c>
      <c r="AC1673">
        <v>0</v>
      </c>
      <c r="AD1673">
        <v>0</v>
      </c>
      <c r="AE1673">
        <v>2E-3</v>
      </c>
      <c r="AF1673">
        <v>5.0000000000000001E-3</v>
      </c>
    </row>
    <row r="1674" spans="1:32" ht="14.4">
      <c r="A1674" t="s">
        <v>1965</v>
      </c>
      <c r="B1674" s="7" t="s">
        <v>207</v>
      </c>
      <c r="C1674" s="8" t="s">
        <v>61</v>
      </c>
      <c r="D1674" s="9" t="s">
        <v>70</v>
      </c>
      <c r="E1674" s="7"/>
      <c r="G1674" s="14">
        <v>0.02</v>
      </c>
      <c r="H1674" s="14">
        <v>10</v>
      </c>
      <c r="I1674" s="14">
        <v>0.17</v>
      </c>
      <c r="J1674">
        <v>15595</v>
      </c>
      <c r="K1674">
        <v>3.0474448967442814E-4</v>
      </c>
      <c r="L1674">
        <v>12636</v>
      </c>
      <c r="M1674">
        <v>2.4692217836012019E-4</v>
      </c>
      <c r="N1674">
        <v>1.7999999999999999E-2</v>
      </c>
      <c r="O1674">
        <v>4.5999999999999999E-2</v>
      </c>
      <c r="P1674">
        <v>66</v>
      </c>
      <c r="Q1674">
        <v>62</v>
      </c>
      <c r="R1674">
        <v>0.26800000000000002</v>
      </c>
      <c r="S1674">
        <v>0.68100000000000005</v>
      </c>
      <c r="T1674">
        <v>0.05</v>
      </c>
      <c r="U1674">
        <v>51174018</v>
      </c>
      <c r="V1674">
        <v>0.30399999999999999</v>
      </c>
      <c r="W1674">
        <v>80000000</v>
      </c>
      <c r="X1674">
        <v>1.5632933102888267</v>
      </c>
      <c r="Y1674">
        <v>50000000</v>
      </c>
      <c r="Z1674">
        <v>0.97705831893051664</v>
      </c>
      <c r="AA1674">
        <v>0</v>
      </c>
      <c r="AB1674">
        <v>0</v>
      </c>
      <c r="AC1674">
        <v>0</v>
      </c>
      <c r="AD1674">
        <v>0</v>
      </c>
      <c r="AE1674">
        <v>2E-3</v>
      </c>
      <c r="AF1674">
        <v>7.0000000000000001E-3</v>
      </c>
    </row>
    <row r="1675" spans="1:32" ht="14.4">
      <c r="A1675" t="s">
        <v>1966</v>
      </c>
      <c r="B1675" s="7" t="s">
        <v>207</v>
      </c>
      <c r="C1675" s="8" t="s">
        <v>61</v>
      </c>
      <c r="D1675" s="9" t="s">
        <v>71</v>
      </c>
      <c r="E1675" s="7"/>
      <c r="G1675" s="14">
        <v>2.1000000000000001E-2</v>
      </c>
      <c r="H1675" s="14">
        <v>13</v>
      </c>
      <c r="I1675" s="14">
        <v>0.17</v>
      </c>
      <c r="J1675">
        <v>14817</v>
      </c>
      <c r="K1675">
        <v>2.8748271504597646E-4</v>
      </c>
      <c r="L1675">
        <v>11613</v>
      </c>
      <c r="M1675">
        <v>2.2531799755881249E-4</v>
      </c>
      <c r="N1675">
        <v>1.7999999999999999E-2</v>
      </c>
      <c r="O1675">
        <v>4.4999999999999998E-2</v>
      </c>
      <c r="P1675">
        <v>66</v>
      </c>
      <c r="Q1675">
        <v>62</v>
      </c>
      <c r="R1675">
        <v>0.26500000000000001</v>
      </c>
      <c r="S1675">
        <v>0.68500000000000005</v>
      </c>
      <c r="T1675">
        <v>5.0999999999999997E-2</v>
      </c>
      <c r="U1675">
        <v>51540490</v>
      </c>
      <c r="V1675">
        <v>0.309</v>
      </c>
      <c r="W1675">
        <v>75000000</v>
      </c>
      <c r="X1675">
        <v>1.4551666078455987</v>
      </c>
      <c r="Y1675">
        <v>52000000</v>
      </c>
      <c r="Z1675">
        <v>1.0089155147729485</v>
      </c>
      <c r="AA1675">
        <v>0</v>
      </c>
      <c r="AB1675">
        <v>0</v>
      </c>
      <c r="AC1675">
        <v>0</v>
      </c>
      <c r="AD1675">
        <v>0</v>
      </c>
      <c r="AE1675">
        <v>2E-3</v>
      </c>
      <c r="AF1675">
        <v>0.01</v>
      </c>
    </row>
    <row r="1676" spans="1:32" ht="14.4">
      <c r="A1676" t="s">
        <v>1967</v>
      </c>
      <c r="B1676" s="7" t="s">
        <v>207</v>
      </c>
      <c r="C1676" s="8" t="s">
        <v>61</v>
      </c>
      <c r="D1676" s="9" t="s">
        <v>72</v>
      </c>
      <c r="E1676" s="7"/>
      <c r="G1676" s="14">
        <v>1.9E-2</v>
      </c>
      <c r="H1676" s="14">
        <v>15</v>
      </c>
      <c r="I1676" s="14">
        <v>0.17</v>
      </c>
      <c r="J1676">
        <v>14817</v>
      </c>
      <c r="K1676">
        <v>2.8531963742588733E-4</v>
      </c>
      <c r="L1676">
        <v>11613</v>
      </c>
      <c r="M1676">
        <v>2.2362265974399875E-4</v>
      </c>
      <c r="N1676">
        <v>1.7999999999999999E-2</v>
      </c>
      <c r="O1676">
        <v>4.3999999999999997E-2</v>
      </c>
      <c r="P1676">
        <v>67</v>
      </c>
      <c r="Q1676">
        <v>63</v>
      </c>
      <c r="R1676">
        <v>0.26100000000000001</v>
      </c>
      <c r="S1676">
        <v>0.68799999999999994</v>
      </c>
      <c r="T1676">
        <v>5.0999999999999997E-2</v>
      </c>
      <c r="U1676">
        <v>51931231</v>
      </c>
      <c r="V1676">
        <v>0.314</v>
      </c>
      <c r="W1676">
        <v>91000000</v>
      </c>
      <c r="X1676">
        <v>1.7523174060711173</v>
      </c>
      <c r="Y1676">
        <v>53000000</v>
      </c>
      <c r="Z1676">
        <v>1.0205804672721892</v>
      </c>
      <c r="AA1676">
        <v>0</v>
      </c>
      <c r="AB1676">
        <v>0</v>
      </c>
      <c r="AC1676">
        <v>0</v>
      </c>
      <c r="AD1676">
        <v>0</v>
      </c>
      <c r="AE1676">
        <v>3.0000000000000001E-3</v>
      </c>
      <c r="AF1676">
        <v>1.0999999999999999E-2</v>
      </c>
    </row>
    <row r="1677" spans="1:32" ht="14.4">
      <c r="A1677" t="s">
        <v>1968</v>
      </c>
      <c r="B1677" s="7" t="s">
        <v>207</v>
      </c>
      <c r="C1677" s="8" t="s">
        <v>61</v>
      </c>
      <c r="D1677" s="9" t="s">
        <v>73</v>
      </c>
      <c r="E1677" s="7"/>
      <c r="G1677" s="14">
        <v>1.7999999999999999E-2</v>
      </c>
      <c r="H1677" s="14">
        <v>19</v>
      </c>
      <c r="I1677" s="14">
        <v>0.16300000000000001</v>
      </c>
      <c r="J1677">
        <v>15015</v>
      </c>
      <c r="K1677">
        <v>2.8681530391448163E-4</v>
      </c>
      <c r="L1677">
        <v>12611</v>
      </c>
      <c r="M1677">
        <v>2.4089429221881638E-4</v>
      </c>
      <c r="N1677">
        <v>1.7999999999999999E-2</v>
      </c>
      <c r="O1677">
        <v>4.2000000000000003E-2</v>
      </c>
      <c r="P1677">
        <v>67</v>
      </c>
      <c r="Q1677">
        <v>63</v>
      </c>
      <c r="R1677">
        <v>0.25700000000000001</v>
      </c>
      <c r="S1677">
        <v>0.69199999999999995</v>
      </c>
      <c r="T1677">
        <v>5.0999999999999997E-2</v>
      </c>
      <c r="U1677">
        <v>52350763</v>
      </c>
      <c r="V1677">
        <v>0.31900000000000001</v>
      </c>
      <c r="W1677">
        <v>293000000</v>
      </c>
      <c r="X1677">
        <v>5.5968620743884863</v>
      </c>
      <c r="Y1677">
        <v>132000000</v>
      </c>
      <c r="Z1677">
        <v>2.5214532212262122</v>
      </c>
      <c r="AA1677">
        <v>0</v>
      </c>
      <c r="AB1677">
        <v>0</v>
      </c>
      <c r="AC1677">
        <v>0</v>
      </c>
      <c r="AD1677">
        <v>0</v>
      </c>
      <c r="AE1677">
        <v>0.01</v>
      </c>
      <c r="AF1677">
        <v>2.4E-2</v>
      </c>
    </row>
    <row r="1678" spans="1:32" ht="14.4">
      <c r="A1678" t="s">
        <v>1969</v>
      </c>
      <c r="B1678" s="7" t="s">
        <v>207</v>
      </c>
      <c r="C1678" s="8" t="s">
        <v>61</v>
      </c>
      <c r="D1678" s="9" t="s">
        <v>74</v>
      </c>
      <c r="E1678" s="7"/>
      <c r="G1678" s="14">
        <v>1.7999999999999999E-2</v>
      </c>
      <c r="H1678" s="14">
        <v>20</v>
      </c>
      <c r="I1678" s="14">
        <v>0.13</v>
      </c>
      <c r="J1678">
        <v>15015</v>
      </c>
      <c r="K1678">
        <v>2.8438944030472456E-4</v>
      </c>
      <c r="L1678">
        <v>12611</v>
      </c>
      <c r="M1678">
        <v>2.3885682528690519E-4</v>
      </c>
      <c r="N1678">
        <v>1.7000000000000001E-2</v>
      </c>
      <c r="O1678">
        <v>4.1000000000000002E-2</v>
      </c>
      <c r="P1678">
        <v>67</v>
      </c>
      <c r="Q1678">
        <v>63</v>
      </c>
      <c r="R1678">
        <v>0.253</v>
      </c>
      <c r="S1678">
        <v>0.69599999999999995</v>
      </c>
      <c r="T1678">
        <v>5.1999999999999998E-2</v>
      </c>
      <c r="U1678">
        <v>52797319</v>
      </c>
      <c r="V1678">
        <v>0.32500000000000001</v>
      </c>
      <c r="W1678">
        <v>0</v>
      </c>
      <c r="Y1678">
        <v>132000000</v>
      </c>
      <c r="Z1678">
        <v>2.5001269477338424</v>
      </c>
      <c r="AA1678">
        <v>0.52700000000000002</v>
      </c>
      <c r="AB1678">
        <v>72</v>
      </c>
      <c r="AC1678">
        <v>182</v>
      </c>
      <c r="AD1678">
        <v>155</v>
      </c>
      <c r="AE1678">
        <v>1.0999999999999999E-2</v>
      </c>
      <c r="AF1678">
        <v>7.0999999999999994E-2</v>
      </c>
    </row>
    <row r="1679" spans="1:32" ht="14.4">
      <c r="A1679" t="s">
        <v>1970</v>
      </c>
      <c r="B1679" s="7" t="s">
        <v>208</v>
      </c>
      <c r="C1679" s="8" t="s">
        <v>78</v>
      </c>
      <c r="D1679" s="9" t="s">
        <v>62</v>
      </c>
      <c r="E1679" s="13">
        <v>3908645566</v>
      </c>
      <c r="F1679">
        <v>2059.4006100256433</v>
      </c>
      <c r="G1679" s="14">
        <v>6.0999999999999999E-2</v>
      </c>
      <c r="H1679" s="14">
        <v>126</v>
      </c>
      <c r="I1679" s="14">
        <v>0.153</v>
      </c>
      <c r="J1679">
        <v>0</v>
      </c>
      <c r="L1679">
        <v>0</v>
      </c>
      <c r="N1679">
        <v>3.2000000000000001E-2</v>
      </c>
      <c r="O1679">
        <v>4.9000000000000002E-2</v>
      </c>
      <c r="P1679">
        <v>57</v>
      </c>
      <c r="Q1679">
        <v>53</v>
      </c>
      <c r="R1679">
        <v>0.40500000000000003</v>
      </c>
      <c r="S1679">
        <v>0.56200000000000006</v>
      </c>
      <c r="T1679">
        <v>3.3000000000000002E-2</v>
      </c>
      <c r="U1679">
        <v>1897953</v>
      </c>
      <c r="V1679">
        <v>0.32400000000000001</v>
      </c>
      <c r="W1679">
        <v>193000000</v>
      </c>
      <c r="X1679">
        <v>101.68850335071522</v>
      </c>
      <c r="Y1679">
        <v>86000000</v>
      </c>
      <c r="Z1679">
        <v>45.311975586329062</v>
      </c>
      <c r="AA1679">
        <v>0</v>
      </c>
      <c r="AB1679">
        <v>0</v>
      </c>
      <c r="AC1679">
        <v>0</v>
      </c>
      <c r="AD1679">
        <v>0</v>
      </c>
      <c r="AE1679">
        <v>1.6E-2</v>
      </c>
      <c r="AF1679">
        <v>4.2999999999999997E-2</v>
      </c>
    </row>
    <row r="1680" spans="1:32" ht="14.4">
      <c r="A1680" t="s">
        <v>1971</v>
      </c>
      <c r="B1680" s="7" t="s">
        <v>208</v>
      </c>
      <c r="C1680" s="8" t="s">
        <v>78</v>
      </c>
      <c r="D1680" s="9" t="s">
        <v>63</v>
      </c>
      <c r="E1680" s="13">
        <v>3546791603</v>
      </c>
      <c r="F1680">
        <v>1836.4959664098769</v>
      </c>
      <c r="G1680" s="14">
        <v>6.2E-2</v>
      </c>
      <c r="H1680" s="14">
        <v>113</v>
      </c>
      <c r="I1680" s="14">
        <v>0.14499999999999999</v>
      </c>
      <c r="J1680">
        <v>1589</v>
      </c>
      <c r="K1680">
        <v>8.2276953857593038E-4</v>
      </c>
      <c r="L1680">
        <v>0</v>
      </c>
      <c r="N1680">
        <v>3.1E-2</v>
      </c>
      <c r="O1680">
        <v>4.9000000000000002E-2</v>
      </c>
      <c r="P1680">
        <v>56</v>
      </c>
      <c r="Q1680">
        <v>52</v>
      </c>
      <c r="R1680">
        <v>0.40300000000000002</v>
      </c>
      <c r="S1680">
        <v>0.56399999999999995</v>
      </c>
      <c r="T1680">
        <v>3.3000000000000002E-2</v>
      </c>
      <c r="U1680">
        <v>1931282</v>
      </c>
      <c r="V1680">
        <v>0.32900000000000001</v>
      </c>
      <c r="W1680">
        <v>264000000</v>
      </c>
      <c r="X1680">
        <v>136.69676411834212</v>
      </c>
      <c r="Y1680">
        <v>71000000</v>
      </c>
      <c r="Z1680">
        <v>36.763144895463221</v>
      </c>
      <c r="AA1680">
        <v>0</v>
      </c>
      <c r="AB1680">
        <v>0</v>
      </c>
      <c r="AC1680">
        <v>0</v>
      </c>
      <c r="AD1680">
        <v>0</v>
      </c>
      <c r="AE1680">
        <v>2.4E-2</v>
      </c>
      <c r="AF1680">
        <v>5.5E-2</v>
      </c>
    </row>
    <row r="1681" spans="1:32" ht="14.4">
      <c r="A1681" t="s">
        <v>1972</v>
      </c>
      <c r="B1681" s="7" t="s">
        <v>208</v>
      </c>
      <c r="C1681" s="8" t="s">
        <v>78</v>
      </c>
      <c r="D1681" s="9" t="s">
        <v>64</v>
      </c>
      <c r="E1681" s="13">
        <v>3361236321</v>
      </c>
      <c r="F1681">
        <v>1716.4025796825108</v>
      </c>
      <c r="G1681" s="14">
        <v>6.2E-2</v>
      </c>
      <c r="H1681" s="14">
        <v>106</v>
      </c>
      <c r="I1681" s="14">
        <v>0.13800000000000001</v>
      </c>
      <c r="J1681">
        <v>1552</v>
      </c>
      <c r="K1681">
        <v>7.9252291397194407E-4</v>
      </c>
      <c r="L1681">
        <v>3176</v>
      </c>
      <c r="M1681">
        <v>1.621812354880731E-3</v>
      </c>
      <c r="N1681">
        <v>3.1E-2</v>
      </c>
      <c r="O1681">
        <v>4.9000000000000002E-2</v>
      </c>
      <c r="P1681">
        <v>56</v>
      </c>
      <c r="Q1681">
        <v>52</v>
      </c>
      <c r="R1681">
        <v>0.40200000000000002</v>
      </c>
      <c r="S1681">
        <v>0.56499999999999995</v>
      </c>
      <c r="T1681">
        <v>3.3000000000000002E-2</v>
      </c>
      <c r="U1681">
        <v>1958303</v>
      </c>
      <c r="V1681">
        <v>0.33800000000000002</v>
      </c>
      <c r="W1681">
        <v>251000000</v>
      </c>
      <c r="X1681">
        <v>128.17219807149354</v>
      </c>
      <c r="Y1681">
        <v>65000000</v>
      </c>
      <c r="Z1681">
        <v>33.192003484649717</v>
      </c>
      <c r="AA1681">
        <v>0</v>
      </c>
      <c r="AB1681">
        <v>0</v>
      </c>
      <c r="AC1681">
        <v>0</v>
      </c>
      <c r="AD1681">
        <v>0</v>
      </c>
      <c r="AE1681">
        <v>2.5999999999999999E-2</v>
      </c>
      <c r="AF1681">
        <v>7.6999999999999999E-2</v>
      </c>
    </row>
    <row r="1682" spans="1:32" ht="14.4">
      <c r="A1682" t="s">
        <v>1973</v>
      </c>
      <c r="B1682" s="7" t="s">
        <v>208</v>
      </c>
      <c r="C1682" s="8" t="s">
        <v>78</v>
      </c>
      <c r="D1682" s="9" t="s">
        <v>65</v>
      </c>
      <c r="E1682" s="13">
        <v>4931280096</v>
      </c>
      <c r="F1682">
        <v>2488.9905124929528</v>
      </c>
      <c r="G1682" s="14">
        <v>6.5000000000000002E-2</v>
      </c>
      <c r="H1682" s="14">
        <v>162</v>
      </c>
      <c r="I1682" s="14">
        <v>0.14699999999999999</v>
      </c>
      <c r="J1682">
        <v>1497</v>
      </c>
      <c r="K1682">
        <v>7.5558855401953431E-4</v>
      </c>
      <c r="L1682">
        <v>3183</v>
      </c>
      <c r="M1682">
        <v>1.6065720557409335E-3</v>
      </c>
      <c r="N1682">
        <v>0.03</v>
      </c>
      <c r="O1682">
        <v>4.9000000000000002E-2</v>
      </c>
      <c r="P1682">
        <v>56</v>
      </c>
      <c r="Q1682">
        <v>52</v>
      </c>
      <c r="R1682">
        <v>0.40100000000000002</v>
      </c>
      <c r="S1682">
        <v>0.56499999999999995</v>
      </c>
      <c r="T1682">
        <v>3.3000000000000002E-2</v>
      </c>
      <c r="U1682">
        <v>1981237</v>
      </c>
      <c r="V1682">
        <v>0.34699999999999998</v>
      </c>
      <c r="W1682">
        <v>383000000</v>
      </c>
      <c r="X1682">
        <v>193.31357126885879</v>
      </c>
      <c r="Y1682">
        <v>101000000</v>
      </c>
      <c r="Z1682">
        <v>50.978252475599838</v>
      </c>
      <c r="AA1682">
        <v>0</v>
      </c>
      <c r="AB1682">
        <v>85</v>
      </c>
      <c r="AC1682">
        <v>0</v>
      </c>
      <c r="AD1682">
        <v>0</v>
      </c>
      <c r="AE1682">
        <v>3.4000000000000002E-2</v>
      </c>
      <c r="AF1682">
        <v>0.113</v>
      </c>
    </row>
    <row r="1683" spans="1:32" ht="14.4">
      <c r="A1683" t="s">
        <v>1974</v>
      </c>
      <c r="B1683" s="7" t="s">
        <v>208</v>
      </c>
      <c r="C1683" s="8" t="s">
        <v>78</v>
      </c>
      <c r="D1683" s="9" t="s">
        <v>66</v>
      </c>
      <c r="E1683" s="13">
        <v>6606866450</v>
      </c>
      <c r="F1683">
        <v>3297.9586137012561</v>
      </c>
      <c r="G1683" s="14">
        <v>6.5000000000000002E-2</v>
      </c>
      <c r="H1683" s="14">
        <v>213</v>
      </c>
      <c r="I1683" s="14">
        <v>0.114</v>
      </c>
      <c r="J1683">
        <v>1455</v>
      </c>
      <c r="K1683">
        <v>7.2629435137671467E-4</v>
      </c>
      <c r="L1683">
        <v>3579</v>
      </c>
      <c r="M1683">
        <v>1.786534352974063E-3</v>
      </c>
      <c r="N1683">
        <v>0.03</v>
      </c>
      <c r="O1683">
        <v>4.8000000000000001E-2</v>
      </c>
      <c r="P1683">
        <v>57</v>
      </c>
      <c r="Q1683">
        <v>53</v>
      </c>
      <c r="R1683">
        <v>0.4</v>
      </c>
      <c r="S1683">
        <v>0.56699999999999995</v>
      </c>
      <c r="T1683">
        <v>3.3000000000000002E-2</v>
      </c>
      <c r="U1683">
        <v>2003320</v>
      </c>
      <c r="V1683">
        <v>0.35699999999999998</v>
      </c>
      <c r="W1683">
        <v>426000000</v>
      </c>
      <c r="X1683">
        <v>212.64700597008965</v>
      </c>
      <c r="Y1683">
        <v>123000000</v>
      </c>
      <c r="Z1683">
        <v>61.398079188547015</v>
      </c>
      <c r="AA1683">
        <v>0</v>
      </c>
      <c r="AB1683">
        <v>85</v>
      </c>
      <c r="AC1683">
        <v>0</v>
      </c>
      <c r="AD1683">
        <v>0</v>
      </c>
      <c r="AE1683">
        <v>3.7999999999999999E-2</v>
      </c>
      <c r="AF1683">
        <v>0.14299999999999999</v>
      </c>
    </row>
    <row r="1684" spans="1:32" ht="14.4">
      <c r="A1684" t="s">
        <v>1975</v>
      </c>
      <c r="B1684" s="7" t="s">
        <v>208</v>
      </c>
      <c r="C1684" s="8" t="s">
        <v>78</v>
      </c>
      <c r="D1684" s="9" t="s">
        <v>67</v>
      </c>
      <c r="E1684" s="13">
        <v>7261366632</v>
      </c>
      <c r="F1684">
        <v>3582.2760201398501</v>
      </c>
      <c r="G1684" s="14">
        <v>7.2999999999999995E-2</v>
      </c>
      <c r="H1684" s="14">
        <v>262</v>
      </c>
      <c r="I1684" s="14">
        <v>0.106</v>
      </c>
      <c r="J1684">
        <v>1455</v>
      </c>
      <c r="K1684">
        <v>7.1780036368551757E-4</v>
      </c>
      <c r="L1684">
        <v>3579</v>
      </c>
      <c r="M1684">
        <v>1.7656408945913866E-3</v>
      </c>
      <c r="N1684">
        <v>2.9000000000000001E-2</v>
      </c>
      <c r="O1684">
        <v>4.5999999999999999E-2</v>
      </c>
      <c r="P1684">
        <v>58</v>
      </c>
      <c r="Q1684">
        <v>54</v>
      </c>
      <c r="R1684">
        <v>0.39800000000000002</v>
      </c>
      <c r="S1684">
        <v>0.56899999999999995</v>
      </c>
      <c r="T1684">
        <v>3.3000000000000002E-2</v>
      </c>
      <c r="U1684">
        <v>2027026</v>
      </c>
      <c r="V1684">
        <v>0.36599999999999999</v>
      </c>
      <c r="W1684">
        <v>363000000</v>
      </c>
      <c r="X1684">
        <v>179.08009073391264</v>
      </c>
      <c r="Y1684">
        <v>108000000</v>
      </c>
      <c r="Z1684">
        <v>53.280026995213674</v>
      </c>
      <c r="AA1684">
        <v>0.25800000000000001</v>
      </c>
      <c r="AB1684">
        <v>95</v>
      </c>
      <c r="AC1684">
        <v>0</v>
      </c>
      <c r="AD1684">
        <v>339</v>
      </c>
      <c r="AE1684">
        <v>0.04</v>
      </c>
      <c r="AF1684">
        <v>0.221</v>
      </c>
    </row>
    <row r="1685" spans="1:32" ht="14.4">
      <c r="A1685" t="s">
        <v>1976</v>
      </c>
      <c r="B1685" s="7" t="s">
        <v>208</v>
      </c>
      <c r="C1685" s="8" t="s">
        <v>78</v>
      </c>
      <c r="D1685" s="9" t="s">
        <v>68</v>
      </c>
      <c r="E1685" s="13">
        <v>7978609422</v>
      </c>
      <c r="F1685">
        <v>3886.4479234811106</v>
      </c>
      <c r="G1685" s="14">
        <v>7.1999999999999995E-2</v>
      </c>
      <c r="H1685" s="14">
        <v>280</v>
      </c>
      <c r="I1685" s="14">
        <v>0.112</v>
      </c>
      <c r="J1685">
        <v>1163</v>
      </c>
      <c r="K1685">
        <v>5.6650710618135727E-4</v>
      </c>
      <c r="L1685">
        <v>1962</v>
      </c>
      <c r="M1685">
        <v>9.5570674318815388E-4</v>
      </c>
      <c r="N1685">
        <v>2.9000000000000001E-2</v>
      </c>
      <c r="O1685">
        <v>4.3999999999999997E-2</v>
      </c>
      <c r="P1685">
        <v>60</v>
      </c>
      <c r="Q1685">
        <v>55</v>
      </c>
      <c r="R1685">
        <v>0.39500000000000002</v>
      </c>
      <c r="S1685">
        <v>0.57099999999999995</v>
      </c>
      <c r="T1685">
        <v>3.3000000000000002E-2</v>
      </c>
      <c r="U1685">
        <v>2052931</v>
      </c>
      <c r="V1685">
        <v>0.376</v>
      </c>
      <c r="W1685">
        <v>473000000</v>
      </c>
      <c r="X1685">
        <v>230.40228824056922</v>
      </c>
      <c r="Y1685">
        <v>118000000</v>
      </c>
      <c r="Z1685">
        <v>57.478794952192743</v>
      </c>
      <c r="AA1685">
        <v>0.25800000000000001</v>
      </c>
      <c r="AB1685">
        <v>95</v>
      </c>
      <c r="AC1685">
        <v>0</v>
      </c>
      <c r="AD1685">
        <v>339</v>
      </c>
      <c r="AE1685">
        <v>4.3999999999999997E-2</v>
      </c>
      <c r="AF1685">
        <v>0.29699999999999999</v>
      </c>
    </row>
    <row r="1686" spans="1:32" ht="14.4">
      <c r="A1686" t="s">
        <v>1977</v>
      </c>
      <c r="B1686" s="7" t="s">
        <v>208</v>
      </c>
      <c r="C1686" s="8" t="s">
        <v>78</v>
      </c>
      <c r="D1686" s="9" t="s">
        <v>69</v>
      </c>
      <c r="E1686" s="13">
        <v>8836063690</v>
      </c>
      <c r="F1686">
        <v>4246.6783726630465</v>
      </c>
      <c r="G1686" s="14">
        <v>6.9000000000000006E-2</v>
      </c>
      <c r="H1686" s="14">
        <v>294</v>
      </c>
      <c r="I1686" s="14">
        <v>0.129</v>
      </c>
      <c r="J1686">
        <v>1163</v>
      </c>
      <c r="K1686">
        <v>5.5894650838660066E-4</v>
      </c>
      <c r="L1686">
        <v>1962</v>
      </c>
      <c r="M1686">
        <v>9.4295189119046477E-4</v>
      </c>
      <c r="N1686">
        <v>2.8000000000000001E-2</v>
      </c>
      <c r="O1686">
        <v>4.2000000000000003E-2</v>
      </c>
      <c r="P1686">
        <v>62</v>
      </c>
      <c r="Q1686">
        <v>56</v>
      </c>
      <c r="R1686">
        <v>0.39100000000000001</v>
      </c>
      <c r="S1686">
        <v>0.57499999999999996</v>
      </c>
      <c r="T1686">
        <v>3.4000000000000002E-2</v>
      </c>
      <c r="U1686">
        <v>2080700</v>
      </c>
      <c r="V1686">
        <v>0.38600000000000001</v>
      </c>
      <c r="W1686">
        <v>542000000</v>
      </c>
      <c r="X1686">
        <v>260.48925842264623</v>
      </c>
      <c r="Y1686">
        <v>132000000</v>
      </c>
      <c r="Z1686">
        <v>63.440188398135241</v>
      </c>
      <c r="AA1686">
        <v>0.25800000000000001</v>
      </c>
      <c r="AB1686">
        <v>99</v>
      </c>
      <c r="AC1686">
        <v>0</v>
      </c>
      <c r="AD1686">
        <v>339</v>
      </c>
      <c r="AE1686">
        <v>4.8000000000000001E-2</v>
      </c>
      <c r="AF1686">
        <v>0.38500000000000001</v>
      </c>
    </row>
    <row r="1687" spans="1:32" ht="14.4">
      <c r="A1687" t="s">
        <v>1978</v>
      </c>
      <c r="B1687" s="7" t="s">
        <v>208</v>
      </c>
      <c r="C1687" s="8" t="s">
        <v>78</v>
      </c>
      <c r="D1687" s="9" t="s">
        <v>70</v>
      </c>
      <c r="E1687" s="13">
        <v>8493167843</v>
      </c>
      <c r="F1687">
        <v>4023.6896229896756</v>
      </c>
      <c r="G1687" s="14">
        <v>6.9000000000000006E-2</v>
      </c>
      <c r="H1687" s="14">
        <v>287</v>
      </c>
      <c r="I1687" s="14">
        <v>0.13700000000000001</v>
      </c>
      <c r="J1687">
        <v>1345</v>
      </c>
      <c r="K1687">
        <v>6.3720188308553525E-4</v>
      </c>
      <c r="L1687">
        <v>2409</v>
      </c>
      <c r="M1687">
        <v>1.1412783169911186E-3</v>
      </c>
      <c r="N1687">
        <v>2.8000000000000001E-2</v>
      </c>
      <c r="O1687">
        <v>4.1000000000000002E-2</v>
      </c>
      <c r="P1687">
        <v>63</v>
      </c>
      <c r="Q1687">
        <v>57</v>
      </c>
      <c r="R1687">
        <v>0.38700000000000001</v>
      </c>
      <c r="S1687">
        <v>0.57899999999999996</v>
      </c>
      <c r="T1687">
        <v>3.4000000000000002E-2</v>
      </c>
      <c r="U1687">
        <v>2110791</v>
      </c>
      <c r="V1687">
        <v>0.39600000000000002</v>
      </c>
      <c r="W1687">
        <v>484000000</v>
      </c>
      <c r="X1687">
        <v>229.29792670141194</v>
      </c>
      <c r="Y1687">
        <v>114000000</v>
      </c>
      <c r="Z1687">
        <v>54.008189347026779</v>
      </c>
      <c r="AA1687">
        <v>0.22800000000000001</v>
      </c>
      <c r="AB1687">
        <v>66</v>
      </c>
      <c r="AC1687">
        <v>0</v>
      </c>
      <c r="AD1687">
        <v>339</v>
      </c>
      <c r="AE1687">
        <v>5.2999999999999999E-2</v>
      </c>
      <c r="AF1687">
        <v>0.498</v>
      </c>
    </row>
    <row r="1688" spans="1:32" ht="14.4">
      <c r="A1688" t="s">
        <v>1979</v>
      </c>
      <c r="B1688" s="7" t="s">
        <v>208</v>
      </c>
      <c r="C1688" s="8" t="s">
        <v>78</v>
      </c>
      <c r="D1688" s="9" t="s">
        <v>71</v>
      </c>
      <c r="E1688" s="13">
        <v>8724107049</v>
      </c>
      <c r="F1688">
        <v>4070.0327450737068</v>
      </c>
      <c r="G1688" s="14">
        <v>7.9000000000000001E-2</v>
      </c>
      <c r="H1688" s="14">
        <v>326</v>
      </c>
      <c r="I1688" s="14">
        <v>0.111</v>
      </c>
      <c r="J1688">
        <v>1294</v>
      </c>
      <c r="K1688">
        <v>6.0368612426976839E-4</v>
      </c>
      <c r="L1688">
        <v>2310</v>
      </c>
      <c r="M1688">
        <v>1.0776777025217658E-3</v>
      </c>
      <c r="N1688">
        <v>2.7E-2</v>
      </c>
      <c r="O1688">
        <v>3.9E-2</v>
      </c>
      <c r="P1688">
        <v>64</v>
      </c>
      <c r="Q1688">
        <v>59</v>
      </c>
      <c r="R1688">
        <v>0.38200000000000001</v>
      </c>
      <c r="S1688">
        <v>0.58399999999999996</v>
      </c>
      <c r="T1688">
        <v>3.4000000000000002E-2</v>
      </c>
      <c r="U1688">
        <v>2143498</v>
      </c>
      <c r="V1688">
        <v>0.40600000000000003</v>
      </c>
      <c r="W1688">
        <v>511000000</v>
      </c>
      <c r="X1688">
        <v>238.39537055784515</v>
      </c>
      <c r="Y1688">
        <v>120000000</v>
      </c>
      <c r="Z1688">
        <v>55.983257273857966</v>
      </c>
      <c r="AA1688">
        <v>0.223</v>
      </c>
      <c r="AB1688">
        <v>66</v>
      </c>
      <c r="AC1688">
        <v>0</v>
      </c>
      <c r="AD1688">
        <v>339</v>
      </c>
      <c r="AE1688">
        <v>6.5000000000000002E-2</v>
      </c>
      <c r="AF1688">
        <v>0.76100000000000001</v>
      </c>
    </row>
    <row r="1689" spans="1:32" ht="14.4">
      <c r="A1689" t="s">
        <v>1980</v>
      </c>
      <c r="B1689" s="7" t="s">
        <v>208</v>
      </c>
      <c r="C1689" s="8" t="s">
        <v>78</v>
      </c>
      <c r="D1689" s="9" t="s">
        <v>72</v>
      </c>
      <c r="E1689" s="13">
        <v>11141417478</v>
      </c>
      <c r="F1689">
        <v>5113.1648519688461</v>
      </c>
      <c r="G1689" s="14">
        <v>8.2000000000000003E-2</v>
      </c>
      <c r="H1689" s="14">
        <v>416</v>
      </c>
      <c r="I1689" s="14">
        <v>9.7000000000000003E-2</v>
      </c>
      <c r="J1689">
        <v>1294</v>
      </c>
      <c r="K1689">
        <v>5.9385938382729066E-4</v>
      </c>
      <c r="L1689">
        <v>2310</v>
      </c>
      <c r="M1689">
        <v>1.0601353760749934E-3</v>
      </c>
      <c r="N1689">
        <v>2.7E-2</v>
      </c>
      <c r="O1689">
        <v>3.7999999999999999E-2</v>
      </c>
      <c r="P1689">
        <v>65</v>
      </c>
      <c r="Q1689">
        <v>60</v>
      </c>
      <c r="R1689">
        <v>0.377</v>
      </c>
      <c r="S1689">
        <v>0.58899999999999997</v>
      </c>
      <c r="T1689">
        <v>3.4000000000000002E-2</v>
      </c>
      <c r="U1689">
        <v>2178967</v>
      </c>
      <c r="V1689">
        <v>0.41599999999999998</v>
      </c>
      <c r="W1689">
        <v>560000000</v>
      </c>
      <c r="X1689">
        <v>257.00251541211958</v>
      </c>
      <c r="Y1689">
        <v>145000000</v>
      </c>
      <c r="Z1689">
        <v>66.545294169209541</v>
      </c>
      <c r="AA1689">
        <v>0.223</v>
      </c>
      <c r="AB1689">
        <v>66</v>
      </c>
      <c r="AC1689">
        <v>0</v>
      </c>
      <c r="AD1689">
        <v>339</v>
      </c>
      <c r="AE1689">
        <v>0.11600000000000001</v>
      </c>
      <c r="AF1689">
        <v>0.89500000000000002</v>
      </c>
    </row>
    <row r="1690" spans="1:32" ht="14.4">
      <c r="A1690" t="s">
        <v>1981</v>
      </c>
      <c r="B1690" s="7" t="s">
        <v>208</v>
      </c>
      <c r="C1690" s="8" t="s">
        <v>78</v>
      </c>
      <c r="D1690" s="9" t="s">
        <v>73</v>
      </c>
      <c r="E1690" s="13">
        <v>12451760766</v>
      </c>
      <c r="F1690">
        <v>5614.9259096922915</v>
      </c>
      <c r="G1690" s="14">
        <v>8.5999999999999993E-2</v>
      </c>
      <c r="H1690" s="14">
        <v>486</v>
      </c>
      <c r="I1690" s="14">
        <v>8.6999999999999994E-2</v>
      </c>
      <c r="J1690">
        <v>1076</v>
      </c>
      <c r="K1690">
        <v>4.8520529685455293E-4</v>
      </c>
      <c r="L1690">
        <v>1874</v>
      </c>
      <c r="M1690">
        <v>8.4505086087865446E-4</v>
      </c>
      <c r="N1690">
        <v>2.7E-2</v>
      </c>
      <c r="O1690">
        <v>3.5999999999999997E-2</v>
      </c>
      <c r="P1690">
        <v>66</v>
      </c>
      <c r="Q1690">
        <v>61</v>
      </c>
      <c r="R1690">
        <v>0.371</v>
      </c>
      <c r="S1690">
        <v>0.59399999999999997</v>
      </c>
      <c r="T1690">
        <v>3.5000000000000003E-2</v>
      </c>
      <c r="U1690">
        <v>2217618</v>
      </c>
      <c r="V1690">
        <v>0.42599999999999999</v>
      </c>
      <c r="W1690">
        <v>645000000</v>
      </c>
      <c r="X1690">
        <v>290.85261753827757</v>
      </c>
      <c r="Y1690">
        <v>207000000</v>
      </c>
      <c r="Z1690">
        <v>93.343398186703027</v>
      </c>
      <c r="AA1690">
        <v>0.218</v>
      </c>
      <c r="AB1690">
        <v>66</v>
      </c>
      <c r="AC1690">
        <v>0</v>
      </c>
      <c r="AD1690">
        <v>339</v>
      </c>
      <c r="AE1690">
        <v>0.12</v>
      </c>
      <c r="AF1690">
        <v>0.99</v>
      </c>
    </row>
    <row r="1691" spans="1:32" ht="14.4">
      <c r="A1691" t="s">
        <v>1982</v>
      </c>
      <c r="B1691" s="7" t="s">
        <v>208</v>
      </c>
      <c r="C1691" s="8" t="s">
        <v>78</v>
      </c>
      <c r="D1691" s="9" t="s">
        <v>74</v>
      </c>
      <c r="E1691" s="13">
        <v>13399386550</v>
      </c>
      <c r="F1691">
        <v>5930.5249463019491</v>
      </c>
      <c r="G1691" s="14">
        <v>8.3000000000000004E-2</v>
      </c>
      <c r="H1691" s="14">
        <v>473</v>
      </c>
      <c r="I1691" s="14">
        <v>8.6999999999999994E-2</v>
      </c>
      <c r="J1691">
        <v>1294</v>
      </c>
      <c r="K1691">
        <v>5.7272019520287088E-4</v>
      </c>
      <c r="L1691">
        <v>2329</v>
      </c>
      <c r="M1691">
        <v>1.030807832015059E-3</v>
      </c>
      <c r="N1691">
        <v>2.5999999999999999E-2</v>
      </c>
      <c r="O1691">
        <v>3.5999999999999997E-2</v>
      </c>
      <c r="P1691">
        <v>67</v>
      </c>
      <c r="Q1691">
        <v>61</v>
      </c>
      <c r="R1691">
        <v>0.36599999999999999</v>
      </c>
      <c r="S1691">
        <v>0.59899999999999998</v>
      </c>
      <c r="T1691">
        <v>3.5000000000000003E-2</v>
      </c>
      <c r="U1691">
        <v>2259393</v>
      </c>
      <c r="V1691">
        <v>0.437</v>
      </c>
      <c r="W1691">
        <v>0</v>
      </c>
      <c r="Y1691">
        <v>207000000</v>
      </c>
      <c r="Z1691">
        <v>91.617527362437613</v>
      </c>
      <c r="AA1691">
        <v>0.218</v>
      </c>
      <c r="AB1691">
        <v>66</v>
      </c>
      <c r="AC1691">
        <v>94</v>
      </c>
      <c r="AD1691">
        <v>314</v>
      </c>
      <c r="AE1691">
        <v>0.129</v>
      </c>
      <c r="AF1691">
        <v>0.95</v>
      </c>
    </row>
    <row r="1692" spans="1:32" ht="14.4">
      <c r="A1692" t="s">
        <v>1983</v>
      </c>
      <c r="B1692" s="7" t="s">
        <v>209</v>
      </c>
      <c r="C1692" s="8" t="s">
        <v>61</v>
      </c>
      <c r="D1692" s="9" t="s">
        <v>62</v>
      </c>
      <c r="E1692" s="13">
        <v>5494252208</v>
      </c>
      <c r="F1692">
        <v>236.98284429074192</v>
      </c>
      <c r="G1692" s="14">
        <v>0.05</v>
      </c>
      <c r="H1692" s="14">
        <v>12</v>
      </c>
      <c r="I1692" s="14">
        <v>9.5000000000000001E-2</v>
      </c>
      <c r="J1692">
        <v>0</v>
      </c>
      <c r="L1692">
        <v>0</v>
      </c>
      <c r="N1692">
        <v>3.3000000000000002E-2</v>
      </c>
      <c r="O1692">
        <v>0.06</v>
      </c>
      <c r="P1692">
        <v>63</v>
      </c>
      <c r="Q1692">
        <v>61</v>
      </c>
      <c r="R1692">
        <v>0.40400000000000003</v>
      </c>
      <c r="S1692">
        <v>0.55800000000000005</v>
      </c>
      <c r="T1692">
        <v>3.7999999999999999E-2</v>
      </c>
      <c r="U1692">
        <v>23184177</v>
      </c>
      <c r="V1692">
        <v>0.13400000000000001</v>
      </c>
      <c r="W1692">
        <v>219000000</v>
      </c>
      <c r="X1692">
        <v>9.4460976553103446</v>
      </c>
      <c r="Y1692">
        <v>109000000</v>
      </c>
      <c r="Z1692">
        <v>4.7014823946521807</v>
      </c>
      <c r="AA1692">
        <v>0</v>
      </c>
      <c r="AB1692">
        <v>0</v>
      </c>
      <c r="AC1692">
        <v>0</v>
      </c>
      <c r="AD1692">
        <v>0</v>
      </c>
      <c r="AE1692">
        <v>2E-3</v>
      </c>
      <c r="AF1692">
        <v>0</v>
      </c>
    </row>
    <row r="1693" spans="1:32" ht="14.4">
      <c r="A1693" t="s">
        <v>1984</v>
      </c>
      <c r="B1693" s="7" t="s">
        <v>209</v>
      </c>
      <c r="C1693" s="8" t="s">
        <v>61</v>
      </c>
      <c r="D1693" s="9" t="s">
        <v>63</v>
      </c>
      <c r="E1693" s="13">
        <v>6007061224</v>
      </c>
      <c r="F1693">
        <v>253.94339483136821</v>
      </c>
      <c r="G1693" s="14">
        <v>5.2999999999999999E-2</v>
      </c>
      <c r="H1693" s="14">
        <v>13</v>
      </c>
      <c r="I1693" s="14">
        <v>7.6999999999999999E-2</v>
      </c>
      <c r="J1693">
        <v>10391</v>
      </c>
      <c r="K1693">
        <v>4.3927067118115109E-4</v>
      </c>
      <c r="L1693">
        <v>0</v>
      </c>
      <c r="N1693">
        <v>3.2000000000000001E-2</v>
      </c>
      <c r="O1693">
        <v>5.7000000000000002E-2</v>
      </c>
      <c r="P1693">
        <v>64</v>
      </c>
      <c r="Q1693">
        <v>62</v>
      </c>
      <c r="R1693">
        <v>0.40300000000000002</v>
      </c>
      <c r="S1693">
        <v>0.55900000000000005</v>
      </c>
      <c r="T1693">
        <v>3.9E-2</v>
      </c>
      <c r="U1693">
        <v>23655119</v>
      </c>
      <c r="V1693">
        <v>0.14000000000000001</v>
      </c>
      <c r="W1693">
        <v>191000000</v>
      </c>
      <c r="X1693">
        <v>8.0743622553748295</v>
      </c>
      <c r="Y1693">
        <v>128000000</v>
      </c>
      <c r="Z1693">
        <v>5.4110909355391534</v>
      </c>
      <c r="AA1693">
        <v>0</v>
      </c>
      <c r="AB1693">
        <v>0</v>
      </c>
      <c r="AC1693">
        <v>0</v>
      </c>
      <c r="AD1693">
        <v>0</v>
      </c>
      <c r="AE1693">
        <v>2E-3</v>
      </c>
      <c r="AF1693">
        <v>1E-3</v>
      </c>
    </row>
    <row r="1694" spans="1:32" ht="14.4">
      <c r="A1694" t="s">
        <v>1985</v>
      </c>
      <c r="B1694" s="7" t="s">
        <v>209</v>
      </c>
      <c r="C1694" s="8" t="s">
        <v>61</v>
      </c>
      <c r="D1694" s="9" t="s">
        <v>64</v>
      </c>
      <c r="E1694" s="13">
        <v>6050875807</v>
      </c>
      <c r="F1694">
        <v>251.04387217584369</v>
      </c>
      <c r="G1694" s="14">
        <v>5.6000000000000001E-2</v>
      </c>
      <c r="H1694" s="14">
        <v>14</v>
      </c>
      <c r="I1694" s="14">
        <v>6.8000000000000005E-2</v>
      </c>
      <c r="J1694">
        <v>10218</v>
      </c>
      <c r="K1694">
        <v>4.2393305824013763E-4</v>
      </c>
      <c r="L1694">
        <v>3755</v>
      </c>
      <c r="M1694">
        <v>1.5579062768562505E-4</v>
      </c>
      <c r="N1694">
        <v>3.1E-2</v>
      </c>
      <c r="O1694">
        <v>5.3999999999999999E-2</v>
      </c>
      <c r="P1694">
        <v>64</v>
      </c>
      <c r="Q1694">
        <v>62</v>
      </c>
      <c r="R1694">
        <v>0.40100000000000002</v>
      </c>
      <c r="S1694">
        <v>0.55900000000000005</v>
      </c>
      <c r="T1694">
        <v>0.04</v>
      </c>
      <c r="U1694">
        <v>24102862</v>
      </c>
      <c r="V1694">
        <v>0.14299999999999999</v>
      </c>
      <c r="W1694">
        <v>134000000</v>
      </c>
      <c r="X1694">
        <v>5.559505754959722</v>
      </c>
      <c r="Y1694">
        <v>108000000</v>
      </c>
      <c r="Z1694">
        <v>4.4807956831018654</v>
      </c>
      <c r="AA1694">
        <v>0</v>
      </c>
      <c r="AB1694">
        <v>0</v>
      </c>
      <c r="AC1694">
        <v>0</v>
      </c>
      <c r="AD1694">
        <v>0</v>
      </c>
      <c r="AE1694">
        <v>3.0000000000000001E-3</v>
      </c>
      <c r="AF1694">
        <v>1E-3</v>
      </c>
    </row>
    <row r="1695" spans="1:32" ht="14.4">
      <c r="A1695" t="s">
        <v>1986</v>
      </c>
      <c r="B1695" s="7" t="s">
        <v>209</v>
      </c>
      <c r="C1695" s="8" t="s">
        <v>61</v>
      </c>
      <c r="D1695" s="9" t="s">
        <v>65</v>
      </c>
      <c r="E1695" s="13">
        <v>6330476435</v>
      </c>
      <c r="F1695">
        <v>258.11785553068847</v>
      </c>
      <c r="G1695" s="14">
        <v>5.3999999999999999E-2</v>
      </c>
      <c r="H1695" s="14">
        <v>14</v>
      </c>
      <c r="I1695" s="14">
        <v>7.3999999999999996E-2</v>
      </c>
      <c r="J1695">
        <v>9986</v>
      </c>
      <c r="K1695">
        <v>4.0716760133227716E-4</v>
      </c>
      <c r="L1695">
        <v>3506</v>
      </c>
      <c r="M1695">
        <v>1.4295309536060122E-4</v>
      </c>
      <c r="N1695">
        <v>0.03</v>
      </c>
      <c r="O1695">
        <v>5.1999999999999998E-2</v>
      </c>
      <c r="P1695">
        <v>65</v>
      </c>
      <c r="Q1695">
        <v>63</v>
      </c>
      <c r="R1695">
        <v>0.39900000000000002</v>
      </c>
      <c r="S1695">
        <v>0.55900000000000005</v>
      </c>
      <c r="T1695">
        <v>4.1000000000000002E-2</v>
      </c>
      <c r="U1695">
        <v>24525527</v>
      </c>
      <c r="V1695">
        <v>0.14599999999999999</v>
      </c>
      <c r="W1695">
        <v>232000000</v>
      </c>
      <c r="X1695">
        <v>9.4595316952822266</v>
      </c>
      <c r="Y1695">
        <v>119000000</v>
      </c>
      <c r="Z1695">
        <v>4.8520873781835556</v>
      </c>
      <c r="AA1695">
        <v>0</v>
      </c>
      <c r="AB1695">
        <v>31</v>
      </c>
      <c r="AC1695">
        <v>0</v>
      </c>
      <c r="AD1695">
        <v>0</v>
      </c>
      <c r="AE1695">
        <v>4.0000000000000001E-3</v>
      </c>
      <c r="AF1695">
        <v>3.0000000000000001E-3</v>
      </c>
    </row>
    <row r="1696" spans="1:32" ht="14.4">
      <c r="A1696" t="s">
        <v>1987</v>
      </c>
      <c r="B1696" s="7" t="s">
        <v>209</v>
      </c>
      <c r="C1696" s="8" t="s">
        <v>61</v>
      </c>
      <c r="D1696" s="9" t="s">
        <v>66</v>
      </c>
      <c r="E1696" s="13">
        <v>7273933993</v>
      </c>
      <c r="F1696">
        <v>291.86904185915125</v>
      </c>
      <c r="G1696" s="14">
        <v>5.8000000000000003E-2</v>
      </c>
      <c r="H1696" s="14">
        <v>17</v>
      </c>
      <c r="I1696" s="14">
        <v>8.5000000000000006E-2</v>
      </c>
      <c r="J1696">
        <v>9634</v>
      </c>
      <c r="K1696">
        <v>3.8656748218736045E-4</v>
      </c>
      <c r="L1696">
        <v>3047</v>
      </c>
      <c r="M1696">
        <v>1.2226189726228848E-4</v>
      </c>
      <c r="N1696">
        <v>2.9000000000000001E-2</v>
      </c>
      <c r="O1696">
        <v>4.9000000000000002E-2</v>
      </c>
      <c r="P1696">
        <v>65</v>
      </c>
      <c r="Q1696">
        <v>63</v>
      </c>
      <c r="R1696">
        <v>0.39700000000000002</v>
      </c>
      <c r="S1696">
        <v>0.56000000000000005</v>
      </c>
      <c r="T1696">
        <v>4.2999999999999997E-2</v>
      </c>
      <c r="U1696">
        <v>24921910</v>
      </c>
      <c r="V1696">
        <v>0.14899999999999999</v>
      </c>
      <c r="W1696">
        <v>260000000</v>
      </c>
      <c r="X1696">
        <v>10.432587229469972</v>
      </c>
      <c r="Y1696">
        <v>205000000</v>
      </c>
      <c r="Z1696">
        <v>8.2256937770820944</v>
      </c>
      <c r="AA1696">
        <v>0</v>
      </c>
      <c r="AB1696">
        <v>31</v>
      </c>
      <c r="AC1696">
        <v>0</v>
      </c>
      <c r="AD1696">
        <v>0</v>
      </c>
      <c r="AE1696">
        <v>4.0000000000000001E-3</v>
      </c>
      <c r="AF1696">
        <v>5.0000000000000001E-3</v>
      </c>
    </row>
    <row r="1697" spans="1:32" ht="14.4">
      <c r="A1697" t="s">
        <v>1988</v>
      </c>
      <c r="B1697" s="7" t="s">
        <v>209</v>
      </c>
      <c r="C1697" s="8" t="s">
        <v>61</v>
      </c>
      <c r="D1697" s="9" t="s">
        <v>67</v>
      </c>
      <c r="E1697" s="13">
        <v>8130258976</v>
      </c>
      <c r="F1697">
        <v>321.45501864656484</v>
      </c>
      <c r="G1697" s="14">
        <v>5.7000000000000002E-2</v>
      </c>
      <c r="H1697" s="14">
        <v>19</v>
      </c>
      <c r="I1697" s="14">
        <v>8.1000000000000003E-2</v>
      </c>
      <c r="J1697">
        <v>9634</v>
      </c>
      <c r="K1697">
        <v>3.8091008647853016E-4</v>
      </c>
      <c r="L1697">
        <v>3047</v>
      </c>
      <c r="M1697">
        <v>1.2047260052938357E-4</v>
      </c>
      <c r="N1697">
        <v>2.8000000000000001E-2</v>
      </c>
      <c r="O1697">
        <v>4.7E-2</v>
      </c>
      <c r="P1697">
        <v>66</v>
      </c>
      <c r="Q1697">
        <v>64</v>
      </c>
      <c r="R1697">
        <v>0.39500000000000002</v>
      </c>
      <c r="S1697">
        <v>0.56100000000000005</v>
      </c>
      <c r="T1697">
        <v>4.3999999999999997E-2</v>
      </c>
      <c r="U1697">
        <v>25292058</v>
      </c>
      <c r="V1697">
        <v>0.152</v>
      </c>
      <c r="W1697">
        <v>160000000</v>
      </c>
      <c r="X1697">
        <v>6.32609651614748</v>
      </c>
      <c r="Y1697">
        <v>221000000</v>
      </c>
      <c r="Z1697">
        <v>8.7379208129287065</v>
      </c>
      <c r="AA1697">
        <v>0.32500000000000001</v>
      </c>
      <c r="AB1697">
        <v>31</v>
      </c>
      <c r="AC1697">
        <v>0</v>
      </c>
      <c r="AD1697">
        <v>408</v>
      </c>
      <c r="AE1697">
        <v>8.0000000000000002E-3</v>
      </c>
      <c r="AF1697">
        <v>8.9999999999999993E-3</v>
      </c>
    </row>
    <row r="1698" spans="1:32" ht="14.4">
      <c r="A1698" t="s">
        <v>1989</v>
      </c>
      <c r="B1698" s="7" t="s">
        <v>209</v>
      </c>
      <c r="C1698" s="8" t="s">
        <v>61</v>
      </c>
      <c r="D1698" s="9" t="s">
        <v>68</v>
      </c>
      <c r="E1698" s="13">
        <v>9043715356</v>
      </c>
      <c r="F1698">
        <v>352.8009747038343</v>
      </c>
      <c r="G1698" s="14">
        <v>5.6000000000000001E-2</v>
      </c>
      <c r="H1698" s="14">
        <v>20</v>
      </c>
      <c r="I1698" s="14">
        <v>0.08</v>
      </c>
      <c r="J1698">
        <v>8832</v>
      </c>
      <c r="K1698">
        <v>3.445418266638626E-4</v>
      </c>
      <c r="L1698">
        <v>2769</v>
      </c>
      <c r="M1698">
        <v>1.0802041644386724E-4</v>
      </c>
      <c r="N1698">
        <v>2.7E-2</v>
      </c>
      <c r="O1698">
        <v>4.3999999999999997E-2</v>
      </c>
      <c r="P1698">
        <v>66</v>
      </c>
      <c r="Q1698">
        <v>64</v>
      </c>
      <c r="R1698">
        <v>0.39100000000000001</v>
      </c>
      <c r="S1698">
        <v>0.56399999999999995</v>
      </c>
      <c r="T1698">
        <v>4.4999999999999998E-2</v>
      </c>
      <c r="U1698">
        <v>25634043</v>
      </c>
      <c r="V1698">
        <v>0.155</v>
      </c>
      <c r="W1698">
        <v>157000000</v>
      </c>
      <c r="X1698">
        <v>6.1246678879332457</v>
      </c>
      <c r="Y1698">
        <v>261000000</v>
      </c>
      <c r="Z1698">
        <v>10.181772730895396</v>
      </c>
      <c r="AA1698">
        <v>0.32500000000000001</v>
      </c>
      <c r="AB1698">
        <v>31</v>
      </c>
      <c r="AC1698">
        <v>0</v>
      </c>
      <c r="AD1698">
        <v>408</v>
      </c>
      <c r="AE1698">
        <v>1.0999999999999999E-2</v>
      </c>
      <c r="AF1698">
        <v>4.4999999999999998E-2</v>
      </c>
    </row>
    <row r="1699" spans="1:32" ht="14.4">
      <c r="A1699" t="s">
        <v>1990</v>
      </c>
      <c r="B1699" s="7" t="s">
        <v>209</v>
      </c>
      <c r="C1699" s="8" t="s">
        <v>61</v>
      </c>
      <c r="D1699" s="9" t="s">
        <v>69</v>
      </c>
      <c r="E1699" s="13">
        <v>10325618017</v>
      </c>
      <c r="F1699">
        <v>397.90401784630473</v>
      </c>
      <c r="G1699" s="14">
        <v>5.5E-2</v>
      </c>
      <c r="H1699" s="14">
        <v>23</v>
      </c>
      <c r="I1699" s="14">
        <v>0.08</v>
      </c>
      <c r="J1699">
        <v>8832</v>
      </c>
      <c r="K1699">
        <v>3.4034653226883583E-4</v>
      </c>
      <c r="L1699">
        <v>2769</v>
      </c>
      <c r="M1699">
        <v>1.0670511184923081E-4</v>
      </c>
      <c r="N1699">
        <v>2.5999999999999999E-2</v>
      </c>
      <c r="O1699">
        <v>4.2000000000000003E-2</v>
      </c>
      <c r="P1699">
        <v>67</v>
      </c>
      <c r="Q1699">
        <v>65</v>
      </c>
      <c r="R1699">
        <v>0.38700000000000001</v>
      </c>
      <c r="S1699">
        <v>0.56599999999999995</v>
      </c>
      <c r="T1699">
        <v>4.5999999999999999E-2</v>
      </c>
      <c r="U1699">
        <v>25950022</v>
      </c>
      <c r="V1699">
        <v>0.158</v>
      </c>
      <c r="W1699">
        <v>234000000</v>
      </c>
      <c r="X1699">
        <v>9.0173333957096453</v>
      </c>
      <c r="Y1699">
        <v>402000000</v>
      </c>
      <c r="Z1699">
        <v>15.491316346475545</v>
      </c>
      <c r="AA1699">
        <v>0.32800000000000001</v>
      </c>
      <c r="AB1699">
        <v>31</v>
      </c>
      <c r="AC1699">
        <v>0</v>
      </c>
      <c r="AD1699">
        <v>408</v>
      </c>
      <c r="AE1699">
        <v>1.4E-2</v>
      </c>
      <c r="AF1699">
        <v>0.126</v>
      </c>
    </row>
    <row r="1700" spans="1:32" ht="14.4">
      <c r="A1700" t="s">
        <v>1991</v>
      </c>
      <c r="B1700" s="7" t="s">
        <v>209</v>
      </c>
      <c r="C1700" s="8" t="s">
        <v>61</v>
      </c>
      <c r="D1700" s="9" t="s">
        <v>70</v>
      </c>
      <c r="E1700" s="13">
        <v>12545438605</v>
      </c>
      <c r="F1700">
        <v>477.93217634741683</v>
      </c>
      <c r="G1700" s="14">
        <v>6.0999999999999999E-2</v>
      </c>
      <c r="H1700" s="14">
        <v>27</v>
      </c>
      <c r="I1700" s="14">
        <v>0.08</v>
      </c>
      <c r="J1700">
        <v>9308</v>
      </c>
      <c r="K1700">
        <v>3.5459841919506616E-4</v>
      </c>
      <c r="L1700">
        <v>2699</v>
      </c>
      <c r="M1700">
        <v>1.0282135081730592E-4</v>
      </c>
      <c r="N1700">
        <v>2.5000000000000001E-2</v>
      </c>
      <c r="O1700">
        <v>0.04</v>
      </c>
      <c r="P1700">
        <v>67</v>
      </c>
      <c r="Q1700">
        <v>65</v>
      </c>
      <c r="R1700">
        <v>0.38300000000000001</v>
      </c>
      <c r="S1700">
        <v>0.56999999999999995</v>
      </c>
      <c r="T1700">
        <v>4.7E-2</v>
      </c>
      <c r="U1700">
        <v>26249412</v>
      </c>
      <c r="V1700">
        <v>0.16200000000000001</v>
      </c>
      <c r="W1700">
        <v>353000000</v>
      </c>
      <c r="X1700">
        <v>13.447920281033342</v>
      </c>
      <c r="Y1700">
        <v>545000000</v>
      </c>
      <c r="Z1700">
        <v>20.762369838989155</v>
      </c>
      <c r="AA1700">
        <v>0.34100000000000003</v>
      </c>
      <c r="AB1700">
        <v>31</v>
      </c>
      <c r="AC1700">
        <v>0</v>
      </c>
      <c r="AD1700">
        <v>408</v>
      </c>
      <c r="AE1700">
        <v>1.7000000000000001E-2</v>
      </c>
      <c r="AF1700">
        <v>0.16</v>
      </c>
    </row>
    <row r="1701" spans="1:32" ht="14.4">
      <c r="A1701" t="s">
        <v>1992</v>
      </c>
      <c r="B1701" s="7" t="s">
        <v>209</v>
      </c>
      <c r="C1701" s="8" t="s">
        <v>61</v>
      </c>
      <c r="D1701" s="9" t="s">
        <v>71</v>
      </c>
      <c r="E1701" s="13">
        <v>12899651884</v>
      </c>
      <c r="F1701">
        <v>485.95515477279417</v>
      </c>
      <c r="G1701" s="14">
        <v>0.06</v>
      </c>
      <c r="H1701" s="14">
        <v>29</v>
      </c>
      <c r="I1701" s="14">
        <v>0.08</v>
      </c>
      <c r="J1701">
        <v>9132</v>
      </c>
      <c r="K1701">
        <v>3.4402032809036358E-4</v>
      </c>
      <c r="L1701">
        <v>3242</v>
      </c>
      <c r="M1701">
        <v>1.2213249054631611E-4</v>
      </c>
      <c r="N1701">
        <v>2.4E-2</v>
      </c>
      <c r="O1701">
        <v>3.7999999999999999E-2</v>
      </c>
      <c r="P1701">
        <v>68</v>
      </c>
      <c r="Q1701">
        <v>66</v>
      </c>
      <c r="R1701">
        <v>0.377</v>
      </c>
      <c r="S1701">
        <v>0.57399999999999995</v>
      </c>
      <c r="T1701">
        <v>4.8000000000000001E-2</v>
      </c>
      <c r="U1701">
        <v>26544943</v>
      </c>
      <c r="V1701">
        <v>0.16500000000000001</v>
      </c>
      <c r="W1701">
        <v>439000000</v>
      </c>
      <c r="X1701">
        <v>16.537989929004556</v>
      </c>
      <c r="Y1701">
        <v>572000000</v>
      </c>
      <c r="Z1701">
        <v>21.548360454192725</v>
      </c>
      <c r="AA1701">
        <v>0.32500000000000001</v>
      </c>
      <c r="AB1701">
        <v>31</v>
      </c>
      <c r="AC1701">
        <v>0</v>
      </c>
      <c r="AD1701">
        <v>338</v>
      </c>
      <c r="AE1701">
        <v>0.02</v>
      </c>
      <c r="AF1701">
        <v>0.21099999999999999</v>
      </c>
    </row>
    <row r="1702" spans="1:32" ht="14.4">
      <c r="A1702" t="s">
        <v>1993</v>
      </c>
      <c r="B1702" s="7" t="s">
        <v>209</v>
      </c>
      <c r="C1702" s="8" t="s">
        <v>61</v>
      </c>
      <c r="D1702" s="9" t="s">
        <v>72</v>
      </c>
      <c r="E1702" s="13">
        <v>15994094607</v>
      </c>
      <c r="F1702">
        <v>595.77162611390827</v>
      </c>
      <c r="G1702" s="14">
        <v>5.8999999999999997E-2</v>
      </c>
      <c r="H1702" s="14">
        <v>36</v>
      </c>
      <c r="I1702" s="14">
        <v>0.08</v>
      </c>
      <c r="J1702">
        <v>9132</v>
      </c>
      <c r="K1702">
        <v>3.4016220507355728E-4</v>
      </c>
      <c r="L1702">
        <v>3242</v>
      </c>
      <c r="M1702">
        <v>1.2076279772760323E-4</v>
      </c>
      <c r="N1702">
        <v>2.3E-2</v>
      </c>
      <c r="O1702">
        <v>3.5999999999999997E-2</v>
      </c>
      <c r="P1702">
        <v>68</v>
      </c>
      <c r="Q1702">
        <v>66</v>
      </c>
      <c r="R1702">
        <v>0.371</v>
      </c>
      <c r="S1702">
        <v>0.57999999999999996</v>
      </c>
      <c r="T1702">
        <v>4.9000000000000002E-2</v>
      </c>
      <c r="U1702">
        <v>26846016</v>
      </c>
      <c r="V1702">
        <v>0.16800000000000001</v>
      </c>
      <c r="W1702">
        <v>378000000</v>
      </c>
      <c r="X1702">
        <v>14.080301524069716</v>
      </c>
      <c r="Y1702">
        <v>528000000</v>
      </c>
      <c r="Z1702">
        <v>19.667722763779921</v>
      </c>
      <c r="AA1702">
        <v>0.317</v>
      </c>
      <c r="AB1702">
        <v>31</v>
      </c>
      <c r="AC1702">
        <v>0</v>
      </c>
      <c r="AD1702">
        <v>338</v>
      </c>
      <c r="AE1702">
        <v>7.9000000000000001E-2</v>
      </c>
      <c r="AF1702">
        <v>0.34300000000000003</v>
      </c>
    </row>
    <row r="1703" spans="1:32" ht="14.4">
      <c r="A1703" t="s">
        <v>1994</v>
      </c>
      <c r="B1703" s="7" t="s">
        <v>209</v>
      </c>
      <c r="C1703" s="8" t="s">
        <v>61</v>
      </c>
      <c r="D1703" s="9" t="s">
        <v>73</v>
      </c>
      <c r="E1703" s="13">
        <v>18850351853</v>
      </c>
      <c r="F1703">
        <v>694.14115124456816</v>
      </c>
      <c r="G1703" s="14">
        <v>6.0999999999999999E-2</v>
      </c>
      <c r="H1703" s="14">
        <v>41</v>
      </c>
      <c r="I1703" s="8"/>
      <c r="J1703">
        <v>8707</v>
      </c>
      <c r="K1703">
        <v>3.2062462552520372E-4</v>
      </c>
      <c r="L1703">
        <v>2952</v>
      </c>
      <c r="M1703">
        <v>1.087037894280925E-4</v>
      </c>
      <c r="N1703">
        <v>2.1999999999999999E-2</v>
      </c>
      <c r="O1703">
        <v>3.5000000000000003E-2</v>
      </c>
      <c r="P1703">
        <v>69</v>
      </c>
      <c r="Q1703">
        <v>66</v>
      </c>
      <c r="R1703">
        <v>0.36399999999999999</v>
      </c>
      <c r="S1703">
        <v>0.58599999999999997</v>
      </c>
      <c r="T1703">
        <v>0.05</v>
      </c>
      <c r="U1703">
        <v>27156367</v>
      </c>
      <c r="V1703">
        <v>0.17199999999999999</v>
      </c>
      <c r="W1703">
        <v>415000000</v>
      </c>
      <c r="X1703">
        <v>15.28186741621219</v>
      </c>
      <c r="Y1703">
        <v>420000000</v>
      </c>
      <c r="Z1703">
        <v>15.465986300744868</v>
      </c>
      <c r="AA1703">
        <v>0.315</v>
      </c>
      <c r="AB1703">
        <v>29</v>
      </c>
      <c r="AC1703">
        <v>0</v>
      </c>
      <c r="AD1703">
        <v>326</v>
      </c>
      <c r="AE1703">
        <v>0.09</v>
      </c>
      <c r="AF1703">
        <v>0.49199999999999999</v>
      </c>
    </row>
    <row r="1704" spans="1:32" ht="14.4">
      <c r="A1704" t="s">
        <v>1995</v>
      </c>
      <c r="B1704" s="7" t="s">
        <v>209</v>
      </c>
      <c r="C1704" s="8" t="s">
        <v>61</v>
      </c>
      <c r="D1704" s="9" t="s">
        <v>74</v>
      </c>
      <c r="E1704" s="13">
        <v>19206800719</v>
      </c>
      <c r="F1704">
        <v>699.08048211611856</v>
      </c>
      <c r="G1704" s="14">
        <v>5.5E-2</v>
      </c>
      <c r="H1704" s="14">
        <v>36</v>
      </c>
      <c r="I1704" s="8"/>
      <c r="J1704">
        <v>9131</v>
      </c>
      <c r="K1704">
        <v>3.3234602553499211E-4</v>
      </c>
      <c r="L1704">
        <v>2662</v>
      </c>
      <c r="M1704">
        <v>9.689027707525452E-5</v>
      </c>
      <c r="N1704">
        <v>2.1999999999999999E-2</v>
      </c>
      <c r="O1704">
        <v>3.3000000000000002E-2</v>
      </c>
      <c r="P1704">
        <v>69</v>
      </c>
      <c r="Q1704">
        <v>67</v>
      </c>
      <c r="R1704">
        <v>0.35599999999999998</v>
      </c>
      <c r="S1704">
        <v>0.59399999999999997</v>
      </c>
      <c r="T1704">
        <v>5.0999999999999997E-2</v>
      </c>
      <c r="U1704">
        <v>27474377</v>
      </c>
      <c r="V1704">
        <v>0.17499999999999999</v>
      </c>
      <c r="W1704">
        <v>379000000</v>
      </c>
      <c r="X1704">
        <v>13.794671304102728</v>
      </c>
      <c r="Y1704">
        <v>561000000</v>
      </c>
      <c r="Z1704">
        <v>20.41902533404124</v>
      </c>
      <c r="AA1704">
        <v>0.315</v>
      </c>
      <c r="AB1704">
        <v>29</v>
      </c>
      <c r="AC1704">
        <v>103</v>
      </c>
      <c r="AD1704">
        <v>326</v>
      </c>
      <c r="AE1704">
        <v>0.111</v>
      </c>
      <c r="AF1704">
        <v>0.60499999999999998</v>
      </c>
    </row>
    <row r="1705" spans="1:32" ht="14.4">
      <c r="A1705" t="s">
        <v>1996</v>
      </c>
      <c r="B1705" s="7" t="s">
        <v>210</v>
      </c>
      <c r="C1705" s="8" t="s">
        <v>76</v>
      </c>
      <c r="D1705" s="9" t="s">
        <v>62</v>
      </c>
      <c r="E1705" s="13">
        <v>385000000000</v>
      </c>
      <c r="F1705">
        <v>24175.045412979791</v>
      </c>
      <c r="G1705" s="14">
        <v>0.08</v>
      </c>
      <c r="H1705" s="14">
        <v>1932</v>
      </c>
      <c r="I1705" s="14">
        <v>4.8000000000000001E-2</v>
      </c>
      <c r="J1705">
        <v>78220</v>
      </c>
      <c r="K1705">
        <v>4.9116157200085175E-3</v>
      </c>
      <c r="L1705">
        <v>0</v>
      </c>
      <c r="N1705">
        <v>1.2999999999999999E-2</v>
      </c>
      <c r="O1705">
        <v>5.0000000000000001E-3</v>
      </c>
      <c r="P1705">
        <v>81</v>
      </c>
      <c r="Q1705">
        <v>76</v>
      </c>
      <c r="R1705">
        <v>0.186</v>
      </c>
      <c r="S1705">
        <v>0.67900000000000005</v>
      </c>
      <c r="T1705">
        <v>0.13600000000000001</v>
      </c>
      <c r="U1705">
        <v>15925513</v>
      </c>
      <c r="V1705">
        <v>0.76800000000000002</v>
      </c>
      <c r="W1705">
        <v>11285000000</v>
      </c>
      <c r="X1705">
        <v>708.61139606617382</v>
      </c>
      <c r="Y1705">
        <v>13649000000</v>
      </c>
      <c r="Z1705">
        <v>857.05245413444447</v>
      </c>
      <c r="AA1705">
        <v>0</v>
      </c>
      <c r="AB1705">
        <v>0</v>
      </c>
      <c r="AC1705">
        <v>0</v>
      </c>
      <c r="AD1705">
        <v>0</v>
      </c>
      <c r="AE1705">
        <v>0.44</v>
      </c>
      <c r="AF1705">
        <v>0.67800000000000005</v>
      </c>
    </row>
    <row r="1706" spans="1:32" ht="14.4">
      <c r="A1706" t="s">
        <v>1997</v>
      </c>
      <c r="B1706" s="7" t="s">
        <v>210</v>
      </c>
      <c r="C1706" s="8" t="s">
        <v>76</v>
      </c>
      <c r="D1706" s="9" t="s">
        <v>63</v>
      </c>
      <c r="E1706" s="13">
        <v>401000000000</v>
      </c>
      <c r="F1706">
        <v>24990.371540142263</v>
      </c>
      <c r="G1706" s="14">
        <v>8.3000000000000004E-2</v>
      </c>
      <c r="H1706" s="14">
        <v>2079</v>
      </c>
      <c r="I1706" s="14">
        <v>0.05</v>
      </c>
      <c r="J1706">
        <v>77419</v>
      </c>
      <c r="K1706">
        <v>4.8247620305892115E-3</v>
      </c>
      <c r="L1706">
        <v>0</v>
      </c>
      <c r="N1706">
        <v>1.2999999999999999E-2</v>
      </c>
      <c r="O1706">
        <v>5.0000000000000001E-3</v>
      </c>
      <c r="P1706">
        <v>81</v>
      </c>
      <c r="Q1706">
        <v>76</v>
      </c>
      <c r="R1706">
        <v>0.186</v>
      </c>
      <c r="S1706">
        <v>0.67800000000000005</v>
      </c>
      <c r="T1706">
        <v>0.13600000000000001</v>
      </c>
      <c r="U1706">
        <v>16046180</v>
      </c>
      <c r="V1706">
        <v>0.77800000000000002</v>
      </c>
      <c r="W1706">
        <v>11147000000</v>
      </c>
      <c r="X1706">
        <v>694.68247271313169</v>
      </c>
      <c r="Y1706">
        <v>13061000000</v>
      </c>
      <c r="Z1706">
        <v>813.96319871770106</v>
      </c>
      <c r="AA1706">
        <v>0</v>
      </c>
      <c r="AB1706">
        <v>0</v>
      </c>
      <c r="AC1706">
        <v>0</v>
      </c>
      <c r="AD1706">
        <v>0</v>
      </c>
      <c r="AE1706">
        <v>0.49399999999999999</v>
      </c>
      <c r="AF1706">
        <v>0.76500000000000001</v>
      </c>
    </row>
    <row r="1707" spans="1:32" ht="14.4">
      <c r="A1707" t="s">
        <v>1998</v>
      </c>
      <c r="B1707" s="7" t="s">
        <v>210</v>
      </c>
      <c r="C1707" s="8" t="s">
        <v>76</v>
      </c>
      <c r="D1707" s="9" t="s">
        <v>64</v>
      </c>
      <c r="E1707" s="13">
        <v>438000000000</v>
      </c>
      <c r="F1707">
        <v>27122.541686820223</v>
      </c>
      <c r="G1707" s="14">
        <v>8.8999999999999996E-2</v>
      </c>
      <c r="H1707" s="14">
        <v>2411</v>
      </c>
      <c r="I1707" s="14">
        <v>0.04</v>
      </c>
      <c r="J1707">
        <v>83426</v>
      </c>
      <c r="K1707">
        <v>5.1660391843942098E-3</v>
      </c>
      <c r="L1707">
        <v>182078</v>
      </c>
      <c r="M1707">
        <v>1.1274927272266786E-2</v>
      </c>
      <c r="N1707">
        <v>1.2999999999999999E-2</v>
      </c>
      <c r="O1707">
        <v>5.0000000000000001E-3</v>
      </c>
      <c r="P1707">
        <v>81</v>
      </c>
      <c r="Q1707">
        <v>76</v>
      </c>
      <c r="R1707">
        <v>0.186</v>
      </c>
      <c r="S1707">
        <v>0.67700000000000005</v>
      </c>
      <c r="T1707">
        <v>0.13700000000000001</v>
      </c>
      <c r="U1707">
        <v>16148929</v>
      </c>
      <c r="V1707">
        <v>0.79100000000000004</v>
      </c>
      <c r="W1707">
        <v>11745000000</v>
      </c>
      <c r="X1707">
        <v>727.29281304041899</v>
      </c>
      <c r="Y1707">
        <v>14201000000</v>
      </c>
      <c r="Z1707">
        <v>879.37720204231505</v>
      </c>
      <c r="AA1707">
        <v>0</v>
      </c>
      <c r="AB1707">
        <v>0</v>
      </c>
      <c r="AC1707">
        <v>0</v>
      </c>
      <c r="AD1707">
        <v>0</v>
      </c>
      <c r="AE1707">
        <v>0.61299999999999999</v>
      </c>
      <c r="AF1707">
        <v>0.754</v>
      </c>
    </row>
    <row r="1708" spans="1:32" ht="14.4">
      <c r="A1708" t="s">
        <v>1999</v>
      </c>
      <c r="B1708" s="7" t="s">
        <v>210</v>
      </c>
      <c r="C1708" s="8" t="s">
        <v>76</v>
      </c>
      <c r="D1708" s="9" t="s">
        <v>65</v>
      </c>
      <c r="E1708" s="13">
        <v>538000000000</v>
      </c>
      <c r="F1708">
        <v>33158.088521249098</v>
      </c>
      <c r="G1708" s="14">
        <v>9.8000000000000004E-2</v>
      </c>
      <c r="H1708" s="14">
        <v>3249</v>
      </c>
      <c r="I1708" s="14">
        <v>0.03</v>
      </c>
      <c r="J1708">
        <v>78175</v>
      </c>
      <c r="K1708">
        <v>4.8180921378227657E-3</v>
      </c>
      <c r="L1708">
        <v>169650</v>
      </c>
      <c r="M1708">
        <v>1.045589166845708E-2</v>
      </c>
      <c r="N1708">
        <v>1.2E-2</v>
      </c>
      <c r="O1708">
        <v>5.0000000000000001E-3</v>
      </c>
      <c r="P1708">
        <v>81</v>
      </c>
      <c r="Q1708">
        <v>76</v>
      </c>
      <c r="R1708">
        <v>0.186</v>
      </c>
      <c r="S1708">
        <v>0.67600000000000005</v>
      </c>
      <c r="T1708">
        <v>0.13800000000000001</v>
      </c>
      <c r="U1708">
        <v>16225302</v>
      </c>
      <c r="V1708">
        <v>0.80300000000000005</v>
      </c>
      <c r="W1708">
        <v>14603000000</v>
      </c>
      <c r="X1708">
        <v>900.01406445316093</v>
      </c>
      <c r="Y1708">
        <v>15887000000</v>
      </c>
      <c r="Z1708">
        <v>979.14972553361406</v>
      </c>
      <c r="AA1708">
        <v>0</v>
      </c>
      <c r="AB1708">
        <v>9</v>
      </c>
      <c r="AC1708">
        <v>0</v>
      </c>
      <c r="AD1708">
        <v>0</v>
      </c>
      <c r="AE1708">
        <v>0.64400000000000002</v>
      </c>
      <c r="AF1708">
        <v>0.81799999999999995</v>
      </c>
    </row>
    <row r="1709" spans="1:32" ht="14.4">
      <c r="A1709" t="s">
        <v>2000</v>
      </c>
      <c r="B1709" s="7" t="s">
        <v>210</v>
      </c>
      <c r="C1709" s="8" t="s">
        <v>76</v>
      </c>
      <c r="D1709" s="9" t="s">
        <v>66</v>
      </c>
      <c r="E1709" s="13">
        <v>610000000000</v>
      </c>
      <c r="F1709">
        <v>37465.193453368949</v>
      </c>
      <c r="G1709" s="14">
        <v>0.1</v>
      </c>
      <c r="H1709" s="14">
        <v>3739</v>
      </c>
      <c r="I1709" s="14">
        <v>2.8000000000000001E-2</v>
      </c>
      <c r="J1709">
        <v>79550</v>
      </c>
      <c r="K1709">
        <v>4.8858297364188516E-3</v>
      </c>
      <c r="L1709">
        <v>173845</v>
      </c>
      <c r="M1709">
        <v>1.0677273042460533E-2</v>
      </c>
      <c r="N1709">
        <v>1.2E-2</v>
      </c>
      <c r="O1709">
        <v>5.0000000000000001E-3</v>
      </c>
      <c r="P1709">
        <v>81</v>
      </c>
      <c r="Q1709">
        <v>77</v>
      </c>
      <c r="R1709">
        <v>0.185</v>
      </c>
      <c r="S1709">
        <v>0.67600000000000005</v>
      </c>
      <c r="T1709">
        <v>0.13900000000000001</v>
      </c>
      <c r="U1709">
        <v>16281779</v>
      </c>
      <c r="V1709">
        <v>0.81499999999999995</v>
      </c>
      <c r="W1709">
        <v>16495000000</v>
      </c>
      <c r="X1709">
        <v>1013.0956819890505</v>
      </c>
      <c r="Y1709">
        <v>16937000000</v>
      </c>
      <c r="Z1709">
        <v>1040.2425926552621</v>
      </c>
      <c r="AA1709">
        <v>0</v>
      </c>
      <c r="AB1709">
        <v>9</v>
      </c>
      <c r="AC1709">
        <v>0</v>
      </c>
      <c r="AD1709">
        <v>0</v>
      </c>
      <c r="AE1709">
        <v>0.68500000000000005</v>
      </c>
      <c r="AF1709">
        <v>0.91200000000000003</v>
      </c>
    </row>
    <row r="1710" spans="1:32" ht="14.4">
      <c r="A1710" t="s">
        <v>2001</v>
      </c>
      <c r="B1710" s="7" t="s">
        <v>210</v>
      </c>
      <c r="C1710" s="8" t="s">
        <v>76</v>
      </c>
      <c r="D1710" s="9" t="s">
        <v>67</v>
      </c>
      <c r="E1710" s="13">
        <v>638000000000</v>
      </c>
      <c r="F1710">
        <v>39093.453451951937</v>
      </c>
      <c r="G1710" s="14">
        <v>0.109</v>
      </c>
      <c r="H1710" s="14">
        <v>4261</v>
      </c>
      <c r="I1710" s="14">
        <v>2.8000000000000001E-2</v>
      </c>
      <c r="J1710">
        <v>79550</v>
      </c>
      <c r="K1710">
        <v>4.8744266804118756E-3</v>
      </c>
      <c r="L1710">
        <v>173845</v>
      </c>
      <c r="M1710">
        <v>1.0652353315602797E-2</v>
      </c>
      <c r="N1710">
        <v>1.2E-2</v>
      </c>
      <c r="O1710">
        <v>5.0000000000000001E-3</v>
      </c>
      <c r="P1710">
        <v>82</v>
      </c>
      <c r="Q1710">
        <v>77</v>
      </c>
      <c r="R1710">
        <v>0.184</v>
      </c>
      <c r="S1710">
        <v>0.67500000000000004</v>
      </c>
      <c r="T1710">
        <v>0.14000000000000001</v>
      </c>
      <c r="U1710">
        <v>16319868</v>
      </c>
      <c r="V1710">
        <v>0.82599999999999996</v>
      </c>
      <c r="W1710">
        <v>16528000000</v>
      </c>
      <c r="X1710">
        <v>1012.7532894261154</v>
      </c>
      <c r="Y1710">
        <v>16621000000</v>
      </c>
      <c r="Z1710">
        <v>1018.4518649292996</v>
      </c>
      <c r="AA1710">
        <v>0.47699999999999998</v>
      </c>
      <c r="AB1710">
        <v>9</v>
      </c>
      <c r="AC1710">
        <v>0</v>
      </c>
      <c r="AD1710">
        <v>250</v>
      </c>
      <c r="AE1710">
        <v>0.81</v>
      </c>
      <c r="AF1710">
        <v>0.97099999999999997</v>
      </c>
    </row>
    <row r="1711" spans="1:32" ht="14.4">
      <c r="A1711" t="s">
        <v>2002</v>
      </c>
      <c r="B1711" s="7" t="s">
        <v>210</v>
      </c>
      <c r="C1711" s="8" t="s">
        <v>76</v>
      </c>
      <c r="D1711" s="9" t="s">
        <v>68</v>
      </c>
      <c r="E1711" s="13">
        <v>678000000000</v>
      </c>
      <c r="F1711">
        <v>41477.781154050128</v>
      </c>
      <c r="G1711" s="14">
        <v>0.107</v>
      </c>
      <c r="H1711" s="14">
        <v>4459</v>
      </c>
      <c r="I1711" s="14">
        <v>3.5000000000000003E-2</v>
      </c>
      <c r="J1711">
        <v>79075</v>
      </c>
      <c r="K1711">
        <v>4.8375450512632952E-3</v>
      </c>
      <c r="L1711">
        <v>176903</v>
      </c>
      <c r="M1711">
        <v>1.08223361644468E-2</v>
      </c>
      <c r="N1711">
        <v>1.0999999999999999E-2</v>
      </c>
      <c r="O1711">
        <v>4.0000000000000001E-3</v>
      </c>
      <c r="P1711">
        <v>82</v>
      </c>
      <c r="Q1711">
        <v>78</v>
      </c>
      <c r="R1711">
        <v>0.183</v>
      </c>
      <c r="S1711">
        <v>0.67500000000000004</v>
      </c>
      <c r="T1711">
        <v>0.14199999999999999</v>
      </c>
      <c r="U1711">
        <v>16346101</v>
      </c>
      <c r="V1711">
        <v>0.83599999999999997</v>
      </c>
      <c r="W1711">
        <v>17529000000</v>
      </c>
      <c r="X1711">
        <v>1072.3658198367916</v>
      </c>
      <c r="Y1711">
        <v>17453000000</v>
      </c>
      <c r="Z1711">
        <v>1067.7163930407623</v>
      </c>
      <c r="AA1711">
        <v>0.44600000000000001</v>
      </c>
      <c r="AB1711">
        <v>8</v>
      </c>
      <c r="AC1711">
        <v>0</v>
      </c>
      <c r="AD1711">
        <v>250</v>
      </c>
      <c r="AE1711">
        <v>0.83699999999999997</v>
      </c>
      <c r="AF1711">
        <v>1.056</v>
      </c>
    </row>
    <row r="1712" spans="1:32" ht="14.4">
      <c r="A1712" t="s">
        <v>2003</v>
      </c>
      <c r="B1712" s="7" t="s">
        <v>210</v>
      </c>
      <c r="C1712" s="8" t="s">
        <v>76</v>
      </c>
      <c r="D1712" s="9" t="s">
        <v>69</v>
      </c>
      <c r="E1712" s="13">
        <v>783000000000</v>
      </c>
      <c r="F1712">
        <v>47797.248831866978</v>
      </c>
      <c r="G1712" s="14">
        <v>0.108</v>
      </c>
      <c r="H1712" s="14">
        <v>5150</v>
      </c>
      <c r="I1712" s="14">
        <v>4.5999999999999999E-2</v>
      </c>
      <c r="J1712">
        <v>79075</v>
      </c>
      <c r="K1712">
        <v>4.8270337820943568E-3</v>
      </c>
      <c r="L1712">
        <v>176903</v>
      </c>
      <c r="M1712">
        <v>1.0798820830273007E-2</v>
      </c>
      <c r="N1712">
        <v>1.0999999999999999E-2</v>
      </c>
      <c r="O1712">
        <v>4.0000000000000001E-3</v>
      </c>
      <c r="P1712">
        <v>82</v>
      </c>
      <c r="Q1712">
        <v>78</v>
      </c>
      <c r="R1712">
        <v>0.18099999999999999</v>
      </c>
      <c r="S1712">
        <v>0.67400000000000004</v>
      </c>
      <c r="T1712">
        <v>0.14399999999999999</v>
      </c>
      <c r="U1712">
        <v>16381696</v>
      </c>
      <c r="V1712">
        <v>0.84499999999999997</v>
      </c>
      <c r="W1712">
        <v>19922000000</v>
      </c>
      <c r="X1712">
        <v>1216.1133987592004</v>
      </c>
      <c r="Y1712">
        <v>19477000000</v>
      </c>
      <c r="Z1712">
        <v>1188.9489342251254</v>
      </c>
      <c r="AA1712">
        <v>0.41799999999999998</v>
      </c>
      <c r="AB1712">
        <v>8</v>
      </c>
      <c r="AC1712">
        <v>0</v>
      </c>
      <c r="AD1712">
        <v>180</v>
      </c>
      <c r="AE1712">
        <v>0.85799999999999998</v>
      </c>
      <c r="AF1712">
        <v>1.173</v>
      </c>
    </row>
    <row r="1713" spans="1:32" ht="14.4">
      <c r="A1713" t="s">
        <v>2004</v>
      </c>
      <c r="B1713" s="7" t="s">
        <v>210</v>
      </c>
      <c r="C1713" s="8" t="s">
        <v>76</v>
      </c>
      <c r="D1713" s="9" t="s">
        <v>70</v>
      </c>
      <c r="E1713" s="13">
        <v>871000000000</v>
      </c>
      <c r="F1713">
        <v>52962.517070682705</v>
      </c>
      <c r="G1713" s="14">
        <v>0.11</v>
      </c>
      <c r="H1713" s="14">
        <v>5834</v>
      </c>
      <c r="I1713" s="14">
        <v>4.5999999999999999E-2</v>
      </c>
      <c r="J1713">
        <v>79350</v>
      </c>
      <c r="K1713">
        <v>4.8250008376104162E-3</v>
      </c>
      <c r="L1713">
        <v>171766</v>
      </c>
      <c r="M1713">
        <v>1.0444500237844875E-2</v>
      </c>
      <c r="N1713">
        <v>1.0999999999999999E-2</v>
      </c>
      <c r="O1713">
        <v>4.0000000000000001E-3</v>
      </c>
      <c r="P1713">
        <v>82</v>
      </c>
      <c r="Q1713">
        <v>78</v>
      </c>
      <c r="R1713">
        <v>0.17899999999999999</v>
      </c>
      <c r="S1713">
        <v>0.67400000000000004</v>
      </c>
      <c r="T1713">
        <v>0.14699999999999999</v>
      </c>
      <c r="U1713">
        <v>16445593</v>
      </c>
      <c r="V1713">
        <v>0.85399999999999998</v>
      </c>
      <c r="W1713">
        <v>20523000000</v>
      </c>
      <c r="X1713">
        <v>1247.9331088881988</v>
      </c>
      <c r="Y1713">
        <v>22217000000</v>
      </c>
      <c r="Z1713">
        <v>1350.9394279671155</v>
      </c>
      <c r="AA1713">
        <v>0.38200000000000001</v>
      </c>
      <c r="AB1713">
        <v>8</v>
      </c>
      <c r="AC1713">
        <v>0</v>
      </c>
      <c r="AD1713">
        <v>180</v>
      </c>
      <c r="AE1713">
        <v>0.874</v>
      </c>
      <c r="AF1713">
        <v>1.25</v>
      </c>
    </row>
    <row r="1714" spans="1:32" ht="14.4">
      <c r="A1714" t="s">
        <v>2005</v>
      </c>
      <c r="B1714" s="7" t="s">
        <v>210</v>
      </c>
      <c r="C1714" s="8" t="s">
        <v>76</v>
      </c>
      <c r="D1714" s="9" t="s">
        <v>71</v>
      </c>
      <c r="E1714" s="13">
        <v>796000000000</v>
      </c>
      <c r="F1714">
        <v>48153.739646038557</v>
      </c>
      <c r="G1714" s="14">
        <v>0.11899999999999999</v>
      </c>
      <c r="H1714" s="14">
        <v>5740</v>
      </c>
      <c r="I1714" s="14">
        <v>0.02</v>
      </c>
      <c r="J1714">
        <v>78824</v>
      </c>
      <c r="K1714">
        <v>4.7684301179137479E-3</v>
      </c>
      <c r="L1714">
        <v>172228</v>
      </c>
      <c r="M1714">
        <v>1.0418872200700915E-2</v>
      </c>
      <c r="N1714">
        <v>1.0999999999999999E-2</v>
      </c>
      <c r="O1714">
        <v>4.0000000000000001E-3</v>
      </c>
      <c r="P1714">
        <v>83</v>
      </c>
      <c r="Q1714">
        <v>79</v>
      </c>
      <c r="R1714">
        <v>0.17699999999999999</v>
      </c>
      <c r="S1714">
        <v>0.67300000000000004</v>
      </c>
      <c r="T1714">
        <v>0.15</v>
      </c>
      <c r="U1714">
        <v>16530388</v>
      </c>
      <c r="V1714">
        <v>0.86199999999999999</v>
      </c>
      <c r="W1714">
        <v>17868000000</v>
      </c>
      <c r="X1714">
        <v>1080.9183668284131</v>
      </c>
      <c r="Y1714">
        <v>21080000000</v>
      </c>
      <c r="Z1714">
        <v>1275.2271755508702</v>
      </c>
      <c r="AA1714">
        <v>0.38500000000000001</v>
      </c>
      <c r="AB1714">
        <v>8</v>
      </c>
      <c r="AC1714">
        <v>0</v>
      </c>
      <c r="AD1714">
        <v>164</v>
      </c>
      <c r="AE1714">
        <v>0.89600000000000002</v>
      </c>
      <c r="AF1714">
        <v>1.2170000000000001</v>
      </c>
    </row>
    <row r="1715" spans="1:32" ht="14.4">
      <c r="A1715" t="s">
        <v>2006</v>
      </c>
      <c r="B1715" s="7" t="s">
        <v>210</v>
      </c>
      <c r="C1715" s="8" t="s">
        <v>76</v>
      </c>
      <c r="D1715" s="9" t="s">
        <v>72</v>
      </c>
      <c r="E1715" s="13">
        <v>777000000000</v>
      </c>
      <c r="F1715">
        <v>46763.862475966562</v>
      </c>
      <c r="G1715" s="14">
        <v>0.121</v>
      </c>
      <c r="H1715" s="14">
        <v>5676</v>
      </c>
      <c r="I1715" s="14">
        <v>1.7999999999999999E-2</v>
      </c>
      <c r="J1715">
        <v>78824</v>
      </c>
      <c r="K1715">
        <v>4.7440343575361503E-3</v>
      </c>
      <c r="L1715">
        <v>172228</v>
      </c>
      <c r="M1715">
        <v>1.036556821944758E-2</v>
      </c>
      <c r="N1715">
        <v>1.0999999999999999E-2</v>
      </c>
      <c r="O1715">
        <v>4.0000000000000001E-3</v>
      </c>
      <c r="P1715">
        <v>83</v>
      </c>
      <c r="Q1715">
        <v>79</v>
      </c>
      <c r="R1715">
        <v>0.17499999999999999</v>
      </c>
      <c r="S1715">
        <v>0.67100000000000004</v>
      </c>
      <c r="T1715">
        <v>0.154</v>
      </c>
      <c r="U1715">
        <v>16615394</v>
      </c>
      <c r="V1715">
        <v>0.871</v>
      </c>
      <c r="W1715">
        <v>18690000000</v>
      </c>
      <c r="X1715">
        <v>1124.8604757732498</v>
      </c>
      <c r="Y1715">
        <v>19772000000</v>
      </c>
      <c r="Z1715">
        <v>1189.9808093626909</v>
      </c>
      <c r="AA1715">
        <v>0.39400000000000002</v>
      </c>
      <c r="AB1715">
        <v>8</v>
      </c>
      <c r="AC1715">
        <v>0</v>
      </c>
      <c r="AD1715">
        <v>134</v>
      </c>
      <c r="AE1715">
        <v>0.90700000000000003</v>
      </c>
      <c r="AF1715">
        <v>1.1539999999999999</v>
      </c>
    </row>
    <row r="1716" spans="1:32" ht="14.4">
      <c r="A1716" t="s">
        <v>2007</v>
      </c>
      <c r="B1716" s="7" t="s">
        <v>210</v>
      </c>
      <c r="C1716" s="8" t="s">
        <v>76</v>
      </c>
      <c r="D1716" s="9" t="s">
        <v>73</v>
      </c>
      <c r="E1716" s="13">
        <v>833000000000</v>
      </c>
      <c r="F1716">
        <v>49900.934962607847</v>
      </c>
      <c r="G1716" s="14">
        <v>0.11899999999999999</v>
      </c>
      <c r="H1716" s="14">
        <v>5997</v>
      </c>
      <c r="I1716" s="14">
        <v>0.02</v>
      </c>
      <c r="J1716">
        <v>78010</v>
      </c>
      <c r="K1716">
        <v>4.6731956019604301E-3</v>
      </c>
      <c r="L1716">
        <v>175041</v>
      </c>
      <c r="M1716">
        <v>1.0485845806470396E-2</v>
      </c>
      <c r="N1716">
        <v>1.0999999999999999E-2</v>
      </c>
      <c r="O1716">
        <v>4.0000000000000001E-3</v>
      </c>
      <c r="P1716">
        <v>83</v>
      </c>
      <c r="Q1716">
        <v>79</v>
      </c>
      <c r="R1716">
        <v>0.17299999999999999</v>
      </c>
      <c r="S1716">
        <v>0.66700000000000004</v>
      </c>
      <c r="T1716">
        <v>0.159</v>
      </c>
      <c r="U1716">
        <v>16693074</v>
      </c>
      <c r="V1716">
        <v>0.878</v>
      </c>
      <c r="W1716">
        <v>20970000000</v>
      </c>
      <c r="X1716">
        <v>1256.2096112435613</v>
      </c>
      <c r="Y1716">
        <v>20884000000</v>
      </c>
      <c r="Z1716">
        <v>1251.0577740205308</v>
      </c>
      <c r="AA1716">
        <v>0.39600000000000002</v>
      </c>
      <c r="AB1716">
        <v>8</v>
      </c>
      <c r="AC1716">
        <v>0</v>
      </c>
      <c r="AD1716">
        <v>127</v>
      </c>
      <c r="AE1716">
        <v>0.91400000000000003</v>
      </c>
      <c r="AF1716">
        <v>1.19</v>
      </c>
    </row>
    <row r="1717" spans="1:32" ht="14.4">
      <c r="A1717" t="s">
        <v>2008</v>
      </c>
      <c r="B1717" s="7" t="s">
        <v>210</v>
      </c>
      <c r="C1717" s="8" t="s">
        <v>76</v>
      </c>
      <c r="D1717" s="9" t="s">
        <v>74</v>
      </c>
      <c r="E1717" s="13">
        <v>770000000000</v>
      </c>
      <c r="F1717">
        <v>45956.53514463357</v>
      </c>
      <c r="G1717" s="14">
        <v>0.124</v>
      </c>
      <c r="H1717" s="14">
        <v>5737</v>
      </c>
      <c r="I1717" s="14">
        <v>1.6E-2</v>
      </c>
      <c r="J1717">
        <v>76830</v>
      </c>
      <c r="K1717">
        <v>4.5855072664444125E-3</v>
      </c>
      <c r="L1717">
        <v>167201</v>
      </c>
      <c r="M1717">
        <v>9.979193029503737E-3</v>
      </c>
      <c r="N1717">
        <v>1.0999999999999999E-2</v>
      </c>
      <c r="O1717">
        <v>4.0000000000000001E-3</v>
      </c>
      <c r="P1717">
        <v>83</v>
      </c>
      <c r="Q1717">
        <v>79</v>
      </c>
      <c r="R1717">
        <v>0.17199999999999999</v>
      </c>
      <c r="S1717">
        <v>0.66300000000000003</v>
      </c>
      <c r="T1717">
        <v>0.16400000000000001</v>
      </c>
      <c r="U1717">
        <v>16754962</v>
      </c>
      <c r="V1717">
        <v>0.88600000000000001</v>
      </c>
      <c r="W1717">
        <v>20527000000</v>
      </c>
      <c r="X1717">
        <v>1225.1296063816797</v>
      </c>
      <c r="Y1717">
        <v>20346000000</v>
      </c>
      <c r="Z1717">
        <v>1214.326836432097</v>
      </c>
      <c r="AA1717">
        <v>0.39200000000000002</v>
      </c>
      <c r="AB1717">
        <v>5</v>
      </c>
      <c r="AC1717">
        <v>30</v>
      </c>
      <c r="AD1717">
        <v>127</v>
      </c>
      <c r="AE1717">
        <v>0.92900000000000005</v>
      </c>
      <c r="AF1717">
        <v>1.18</v>
      </c>
    </row>
    <row r="1718" spans="1:32" ht="14.4">
      <c r="A1718" t="s">
        <v>2009</v>
      </c>
      <c r="B1718" s="7" t="s">
        <v>211</v>
      </c>
      <c r="C1718" s="8" t="s">
        <v>80</v>
      </c>
      <c r="D1718" s="9" t="s">
        <v>62</v>
      </c>
      <c r="E1718" s="13">
        <v>2682347064</v>
      </c>
      <c r="F1718">
        <v>12579.595103878441</v>
      </c>
      <c r="G1718" s="8"/>
      <c r="H1718" s="8"/>
      <c r="I1718" s="8"/>
      <c r="J1718">
        <v>0</v>
      </c>
      <c r="L1718">
        <v>0</v>
      </c>
      <c r="N1718">
        <v>2.1000000000000001E-2</v>
      </c>
      <c r="O1718">
        <v>0</v>
      </c>
      <c r="P1718">
        <v>78</v>
      </c>
      <c r="Q1718">
        <v>72</v>
      </c>
      <c r="R1718">
        <v>0.28699999999999998</v>
      </c>
      <c r="S1718">
        <v>0.65400000000000003</v>
      </c>
      <c r="T1718">
        <v>5.8999999999999997E-2</v>
      </c>
      <c r="U1718">
        <v>213230</v>
      </c>
      <c r="V1718">
        <v>0.61799999999999999</v>
      </c>
      <c r="W1718">
        <v>111000000</v>
      </c>
      <c r="X1718">
        <v>520.56464850161797</v>
      </c>
      <c r="Y1718">
        <v>0</v>
      </c>
      <c r="AA1718">
        <v>0</v>
      </c>
      <c r="AB1718">
        <v>0</v>
      </c>
      <c r="AC1718">
        <v>0</v>
      </c>
      <c r="AD1718">
        <v>0</v>
      </c>
      <c r="AE1718">
        <v>0.13900000000000001</v>
      </c>
      <c r="AF1718">
        <v>0.23799999999999999</v>
      </c>
    </row>
    <row r="1719" spans="1:32" ht="14.4">
      <c r="A1719" t="s">
        <v>2010</v>
      </c>
      <c r="B1719" s="7" t="s">
        <v>211</v>
      </c>
      <c r="C1719" s="8" t="s">
        <v>80</v>
      </c>
      <c r="D1719" s="9" t="s">
        <v>63</v>
      </c>
      <c r="E1719" s="13">
        <v>2682347064</v>
      </c>
      <c r="F1719">
        <v>12342.617768861239</v>
      </c>
      <c r="G1719" s="8"/>
      <c r="H1719" s="8"/>
      <c r="I1719" s="8"/>
      <c r="J1719">
        <v>0</v>
      </c>
      <c r="L1719">
        <v>0</v>
      </c>
      <c r="N1719">
        <v>0.02</v>
      </c>
      <c r="O1719">
        <v>0</v>
      </c>
      <c r="P1719">
        <v>78</v>
      </c>
      <c r="Q1719">
        <v>72</v>
      </c>
      <c r="R1719">
        <v>0.28399999999999997</v>
      </c>
      <c r="S1719">
        <v>0.65500000000000003</v>
      </c>
      <c r="T1719">
        <v>6.0999999999999999E-2</v>
      </c>
      <c r="U1719">
        <v>217324</v>
      </c>
      <c r="V1719">
        <v>0.622</v>
      </c>
      <c r="W1719">
        <v>94000000</v>
      </c>
      <c r="X1719">
        <v>432.53391249930979</v>
      </c>
      <c r="Y1719">
        <v>0</v>
      </c>
      <c r="AA1719">
        <v>0</v>
      </c>
      <c r="AB1719">
        <v>0</v>
      </c>
      <c r="AC1719">
        <v>0</v>
      </c>
      <c r="AD1719">
        <v>0</v>
      </c>
      <c r="AE1719">
        <v>0.182</v>
      </c>
      <c r="AF1719">
        <v>0.317</v>
      </c>
    </row>
    <row r="1720" spans="1:32" ht="14.4">
      <c r="A1720" t="s">
        <v>2011</v>
      </c>
      <c r="B1720" s="7" t="s">
        <v>211</v>
      </c>
      <c r="C1720" s="8" t="s">
        <v>80</v>
      </c>
      <c r="D1720" s="9" t="s">
        <v>64</v>
      </c>
      <c r="E1720" s="13">
        <v>2682347064</v>
      </c>
      <c r="F1720">
        <v>12110.465772721116</v>
      </c>
      <c r="G1720" s="8"/>
      <c r="H1720" s="8"/>
      <c r="I1720" s="8"/>
      <c r="J1720">
        <v>0</v>
      </c>
      <c r="L1720">
        <v>3920</v>
      </c>
      <c r="M1720">
        <v>1.7698315951058738E-2</v>
      </c>
      <c r="N1720">
        <v>1.9E-2</v>
      </c>
      <c r="O1720">
        <v>0</v>
      </c>
      <c r="P1720">
        <v>79</v>
      </c>
      <c r="Q1720">
        <v>71</v>
      </c>
      <c r="R1720">
        <v>0.28100000000000003</v>
      </c>
      <c r="S1720">
        <v>0.65700000000000003</v>
      </c>
      <c r="T1720">
        <v>6.2E-2</v>
      </c>
      <c r="U1720">
        <v>221490</v>
      </c>
      <c r="V1720">
        <v>0.626</v>
      </c>
      <c r="W1720">
        <v>156000000</v>
      </c>
      <c r="X1720">
        <v>704.32073682784778</v>
      </c>
      <c r="Y1720">
        <v>104000000</v>
      </c>
      <c r="Z1720">
        <v>469.54715788523185</v>
      </c>
      <c r="AA1720">
        <v>0</v>
      </c>
      <c r="AB1720">
        <v>0</v>
      </c>
      <c r="AC1720">
        <v>0</v>
      </c>
      <c r="AD1720">
        <v>0</v>
      </c>
      <c r="AE1720">
        <v>0.224</v>
      </c>
      <c r="AF1720">
        <v>0.36699999999999999</v>
      </c>
    </row>
    <row r="1721" spans="1:32" ht="14.4">
      <c r="A1721" t="s">
        <v>2012</v>
      </c>
      <c r="B1721" s="7" t="s">
        <v>211</v>
      </c>
      <c r="C1721" s="8" t="s">
        <v>80</v>
      </c>
      <c r="D1721" s="9" t="s">
        <v>65</v>
      </c>
      <c r="E1721" s="13">
        <v>2682347064</v>
      </c>
      <c r="F1721">
        <v>11882.725603030101</v>
      </c>
      <c r="G1721" s="8"/>
      <c r="H1721" s="8"/>
      <c r="I1721" s="8"/>
      <c r="J1721">
        <v>0</v>
      </c>
      <c r="L1721">
        <v>2849</v>
      </c>
      <c r="M1721">
        <v>1.262099364298846E-2</v>
      </c>
      <c r="N1721">
        <v>1.7999999999999999E-2</v>
      </c>
      <c r="O1721">
        <v>0</v>
      </c>
      <c r="P1721">
        <v>79</v>
      </c>
      <c r="Q1721">
        <v>72</v>
      </c>
      <c r="R1721">
        <v>0.27800000000000002</v>
      </c>
      <c r="S1721">
        <v>0.65900000000000003</v>
      </c>
      <c r="T1721">
        <v>6.3E-2</v>
      </c>
      <c r="U1721">
        <v>225735</v>
      </c>
      <c r="V1721">
        <v>0.629</v>
      </c>
      <c r="W1721">
        <v>196000000</v>
      </c>
      <c r="X1721">
        <v>868.27474693778106</v>
      </c>
      <c r="Y1721">
        <v>128000000</v>
      </c>
      <c r="Z1721">
        <v>567.036569428755</v>
      </c>
      <c r="AA1721">
        <v>0</v>
      </c>
      <c r="AB1721">
        <v>0</v>
      </c>
      <c r="AC1721">
        <v>0</v>
      </c>
      <c r="AD1721">
        <v>0</v>
      </c>
      <c r="AE1721">
        <v>0.26400000000000001</v>
      </c>
      <c r="AF1721">
        <v>0.439</v>
      </c>
    </row>
    <row r="1722" spans="1:32" ht="14.4">
      <c r="A1722" t="s">
        <v>2013</v>
      </c>
      <c r="B1722" s="7" t="s">
        <v>211</v>
      </c>
      <c r="C1722" s="8" t="s">
        <v>80</v>
      </c>
      <c r="D1722" s="9" t="s">
        <v>66</v>
      </c>
      <c r="E1722" s="13">
        <v>2682347064</v>
      </c>
      <c r="F1722">
        <v>11658.931550671976</v>
      </c>
      <c r="G1722" s="8"/>
      <c r="H1722" s="8"/>
      <c r="I1722" s="8"/>
      <c r="J1722">
        <v>0</v>
      </c>
      <c r="L1722">
        <v>3282</v>
      </c>
      <c r="M1722">
        <v>1.4265347636350992E-2</v>
      </c>
      <c r="N1722">
        <v>1.7000000000000001E-2</v>
      </c>
      <c r="O1722">
        <v>0</v>
      </c>
      <c r="P1722">
        <v>79</v>
      </c>
      <c r="Q1722">
        <v>72</v>
      </c>
      <c r="R1722">
        <v>0.27400000000000002</v>
      </c>
      <c r="S1722">
        <v>0.66100000000000003</v>
      </c>
      <c r="T1722">
        <v>6.6000000000000003E-2</v>
      </c>
      <c r="U1722">
        <v>230068</v>
      </c>
      <c r="V1722">
        <v>0.63300000000000001</v>
      </c>
      <c r="W1722">
        <v>241000000</v>
      </c>
      <c r="X1722">
        <v>1047.5163864596555</v>
      </c>
      <c r="Y1722">
        <v>167000000</v>
      </c>
      <c r="Z1722">
        <v>725.8723507832467</v>
      </c>
      <c r="AA1722">
        <v>0</v>
      </c>
      <c r="AB1722">
        <v>0</v>
      </c>
      <c r="AC1722">
        <v>0</v>
      </c>
      <c r="AD1722">
        <v>0</v>
      </c>
      <c r="AE1722">
        <v>0.30299999999999999</v>
      </c>
      <c r="AF1722">
        <v>0.51700000000000002</v>
      </c>
    </row>
    <row r="1723" spans="1:32" ht="14.4">
      <c r="A1723" t="s">
        <v>2014</v>
      </c>
      <c r="B1723" s="7" t="s">
        <v>211</v>
      </c>
      <c r="C1723" s="8" t="s">
        <v>80</v>
      </c>
      <c r="D1723" s="9" t="s">
        <v>67</v>
      </c>
      <c r="E1723" s="13">
        <v>2682347064</v>
      </c>
      <c r="F1723">
        <v>11443.801922412358</v>
      </c>
      <c r="G1723" s="8"/>
      <c r="H1723" s="8"/>
      <c r="I1723" s="8"/>
      <c r="L1723">
        <v>3282</v>
      </c>
      <c r="M1723">
        <v>1.4002124636827892E-2</v>
      </c>
      <c r="N1723">
        <v>1.7000000000000001E-2</v>
      </c>
      <c r="O1723">
        <v>0</v>
      </c>
      <c r="P1723">
        <v>79</v>
      </c>
      <c r="Q1723">
        <v>72</v>
      </c>
      <c r="R1723">
        <v>0.26900000000000002</v>
      </c>
      <c r="S1723">
        <v>0.66200000000000003</v>
      </c>
      <c r="T1723">
        <v>6.9000000000000006E-2</v>
      </c>
      <c r="U1723">
        <v>234393</v>
      </c>
      <c r="V1723">
        <v>0.64</v>
      </c>
      <c r="W1723">
        <v>149000000</v>
      </c>
      <c r="X1723">
        <v>635.68451276275312</v>
      </c>
      <c r="Y1723">
        <v>122000000</v>
      </c>
      <c r="Z1723">
        <v>520.49335944332813</v>
      </c>
      <c r="AA1723">
        <v>0</v>
      </c>
      <c r="AB1723">
        <v>0</v>
      </c>
      <c r="AC1723">
        <v>0</v>
      </c>
      <c r="AD1723">
        <v>0</v>
      </c>
      <c r="AE1723">
        <v>0.32400000000000001</v>
      </c>
      <c r="AF1723">
        <v>0.58699999999999997</v>
      </c>
    </row>
    <row r="1724" spans="1:32" ht="14.4">
      <c r="A1724" t="s">
        <v>2015</v>
      </c>
      <c r="B1724" s="7" t="s">
        <v>211</v>
      </c>
      <c r="C1724" s="8" t="s">
        <v>80</v>
      </c>
      <c r="D1724" s="9" t="s">
        <v>68</v>
      </c>
      <c r="E1724" s="13">
        <v>2682347064</v>
      </c>
      <c r="F1724">
        <v>11248.671947798153</v>
      </c>
      <c r="G1724" s="8"/>
      <c r="H1724" s="8"/>
      <c r="I1724" s="8"/>
      <c r="J1724">
        <v>0</v>
      </c>
      <c r="L1724">
        <v>2552</v>
      </c>
      <c r="M1724">
        <v>1.0702049408913063E-2</v>
      </c>
      <c r="N1724">
        <v>1.7999999999999999E-2</v>
      </c>
      <c r="O1724">
        <v>0</v>
      </c>
      <c r="P1724">
        <v>80</v>
      </c>
      <c r="Q1724">
        <v>73</v>
      </c>
      <c r="R1724">
        <v>0.26200000000000001</v>
      </c>
      <c r="S1724">
        <v>0.66400000000000003</v>
      </c>
      <c r="T1724">
        <v>7.3999999999999996E-2</v>
      </c>
      <c r="U1724">
        <v>238459</v>
      </c>
      <c r="V1724">
        <v>0.64600000000000002</v>
      </c>
      <c r="W1724">
        <v>122000000</v>
      </c>
      <c r="X1724">
        <v>511.61834948565581</v>
      </c>
      <c r="Y1724">
        <v>129000000</v>
      </c>
      <c r="Z1724">
        <v>540.97350068565243</v>
      </c>
      <c r="AA1724">
        <v>0</v>
      </c>
      <c r="AB1724">
        <v>0</v>
      </c>
      <c r="AC1724">
        <v>0</v>
      </c>
      <c r="AD1724">
        <v>0</v>
      </c>
      <c r="AE1724">
        <v>0.33500000000000002</v>
      </c>
      <c r="AF1724">
        <v>0.66700000000000004</v>
      </c>
    </row>
    <row r="1725" spans="1:32" ht="14.4">
      <c r="A1725" t="s">
        <v>2016</v>
      </c>
      <c r="B1725" s="7" t="s">
        <v>211</v>
      </c>
      <c r="C1725" s="8" t="s">
        <v>80</v>
      </c>
      <c r="D1725" s="9" t="s">
        <v>69</v>
      </c>
      <c r="E1725" s="13">
        <v>2682347064</v>
      </c>
      <c r="F1725">
        <v>11065.788217821782</v>
      </c>
      <c r="G1725" s="8"/>
      <c r="H1725" s="8"/>
      <c r="I1725" s="8"/>
      <c r="L1725">
        <v>2552</v>
      </c>
      <c r="M1725">
        <v>1.0528052805280528E-2</v>
      </c>
      <c r="N1725">
        <v>1.7000000000000001E-2</v>
      </c>
      <c r="O1725">
        <v>0</v>
      </c>
      <c r="P1725">
        <v>80</v>
      </c>
      <c r="Q1725">
        <v>72</v>
      </c>
      <c r="R1725">
        <v>0.255</v>
      </c>
      <c r="S1725">
        <v>0.66500000000000004</v>
      </c>
      <c r="T1725">
        <v>0.08</v>
      </c>
      <c r="U1725">
        <v>242400</v>
      </c>
      <c r="V1725">
        <v>0.65300000000000002</v>
      </c>
      <c r="W1725">
        <v>142000000</v>
      </c>
      <c r="X1725">
        <v>585.80858085808586</v>
      </c>
      <c r="Y1725">
        <v>149000000</v>
      </c>
      <c r="Z1725">
        <v>614.68646864686468</v>
      </c>
      <c r="AA1725">
        <v>0</v>
      </c>
      <c r="AB1725">
        <v>0</v>
      </c>
      <c r="AC1725">
        <v>0</v>
      </c>
      <c r="AD1725">
        <v>0</v>
      </c>
      <c r="AE1725">
        <v>0.35099999999999998</v>
      </c>
      <c r="AF1725">
        <v>0.748</v>
      </c>
    </row>
    <row r="1726" spans="1:32" ht="14.4">
      <c r="A1726" t="s">
        <v>2017</v>
      </c>
      <c r="B1726" s="7" t="s">
        <v>211</v>
      </c>
      <c r="C1726" s="8" t="s">
        <v>80</v>
      </c>
      <c r="D1726" s="9" t="s">
        <v>70</v>
      </c>
      <c r="E1726" s="13">
        <v>2682347064</v>
      </c>
      <c r="F1726">
        <v>10993.901526733202</v>
      </c>
      <c r="G1726" s="8"/>
      <c r="H1726" s="8"/>
      <c r="I1726" s="8"/>
      <c r="J1726">
        <v>0</v>
      </c>
      <c r="L1726">
        <v>2945</v>
      </c>
      <c r="M1726">
        <v>1.2070414164805213E-2</v>
      </c>
      <c r="N1726">
        <v>1.6E-2</v>
      </c>
      <c r="O1726">
        <v>0</v>
      </c>
      <c r="P1726">
        <v>81</v>
      </c>
      <c r="Q1726">
        <v>72</v>
      </c>
      <c r="R1726">
        <v>0.248</v>
      </c>
      <c r="S1726">
        <v>0.66700000000000004</v>
      </c>
      <c r="T1726">
        <v>8.5999999999999993E-2</v>
      </c>
      <c r="U1726">
        <v>243985</v>
      </c>
      <c r="V1726">
        <v>0.66</v>
      </c>
      <c r="W1726">
        <v>152000000</v>
      </c>
      <c r="X1726">
        <v>622.98911818349484</v>
      </c>
      <c r="Y1726">
        <v>168000000</v>
      </c>
      <c r="Z1726">
        <v>688.56692009754693</v>
      </c>
      <c r="AA1726">
        <v>0</v>
      </c>
      <c r="AB1726">
        <v>0</v>
      </c>
      <c r="AC1726">
        <v>0</v>
      </c>
      <c r="AD1726">
        <v>0</v>
      </c>
      <c r="AE1726">
        <v>0.34499999999999997</v>
      </c>
      <c r="AF1726">
        <v>0.82099999999999995</v>
      </c>
    </row>
    <row r="1727" spans="1:32" ht="14.4">
      <c r="A1727" t="s">
        <v>2018</v>
      </c>
      <c r="B1727" s="7" t="s">
        <v>211</v>
      </c>
      <c r="C1727" s="8" t="s">
        <v>80</v>
      </c>
      <c r="D1727" s="9" t="s">
        <v>71</v>
      </c>
      <c r="E1727" s="13">
        <v>2682347064</v>
      </c>
      <c r="F1727">
        <v>10922.498021011483</v>
      </c>
      <c r="G1727" s="8"/>
      <c r="H1727" s="8"/>
      <c r="I1727" s="8"/>
      <c r="J1727">
        <v>0</v>
      </c>
      <c r="L1727">
        <v>2838</v>
      </c>
      <c r="M1727">
        <v>1.1556315660884437E-2</v>
      </c>
      <c r="N1727">
        <v>1.6E-2</v>
      </c>
      <c r="O1727">
        <v>0</v>
      </c>
      <c r="P1727">
        <v>81</v>
      </c>
      <c r="Q1727">
        <v>72</v>
      </c>
      <c r="R1727">
        <v>0.24099999999999999</v>
      </c>
      <c r="S1727">
        <v>0.66800000000000004</v>
      </c>
      <c r="T1727">
        <v>9.0999999999999998E-2</v>
      </c>
      <c r="U1727">
        <v>245580</v>
      </c>
      <c r="V1727">
        <v>0.66600000000000004</v>
      </c>
      <c r="W1727">
        <v>141000000</v>
      </c>
      <c r="X1727">
        <v>574.15098949425851</v>
      </c>
      <c r="Y1727">
        <v>170000000</v>
      </c>
      <c r="Z1727">
        <v>692.23878165974429</v>
      </c>
      <c r="AA1727">
        <v>0</v>
      </c>
      <c r="AB1727">
        <v>0</v>
      </c>
      <c r="AC1727">
        <v>0</v>
      </c>
      <c r="AD1727">
        <v>0</v>
      </c>
      <c r="AE1727">
        <v>0.34</v>
      </c>
      <c r="AF1727">
        <v>0.86299999999999999</v>
      </c>
    </row>
    <row r="1728" spans="1:32" ht="14.4">
      <c r="A1728" t="s">
        <v>2019</v>
      </c>
      <c r="B1728" s="7" t="s">
        <v>211</v>
      </c>
      <c r="C1728" s="8" t="s">
        <v>80</v>
      </c>
      <c r="D1728" s="9" t="s">
        <v>72</v>
      </c>
      <c r="E1728" s="13">
        <v>2682347064</v>
      </c>
      <c r="F1728">
        <v>10729.388256</v>
      </c>
      <c r="G1728" s="8"/>
      <c r="H1728" s="8"/>
      <c r="I1728" s="8"/>
      <c r="L1728">
        <v>2838</v>
      </c>
      <c r="M1728">
        <v>1.1351999999999999E-2</v>
      </c>
      <c r="N1728">
        <v>1.7000000000000001E-2</v>
      </c>
      <c r="O1728">
        <v>0</v>
      </c>
      <c r="P1728">
        <v>79</v>
      </c>
      <c r="Q1728">
        <v>73</v>
      </c>
      <c r="R1728">
        <v>0.23499999999999999</v>
      </c>
      <c r="S1728">
        <v>0.67</v>
      </c>
      <c r="T1728">
        <v>9.5000000000000001E-2</v>
      </c>
      <c r="U1728">
        <v>250000</v>
      </c>
      <c r="V1728">
        <v>0.67300000000000004</v>
      </c>
      <c r="W1728">
        <v>129000000</v>
      </c>
      <c r="X1728">
        <v>516</v>
      </c>
      <c r="Y1728">
        <v>179000000</v>
      </c>
      <c r="Z1728">
        <v>716</v>
      </c>
      <c r="AA1728">
        <v>0</v>
      </c>
      <c r="AB1728">
        <v>0</v>
      </c>
      <c r="AC1728">
        <v>0</v>
      </c>
      <c r="AD1728">
        <v>0</v>
      </c>
      <c r="AE1728">
        <v>0.42</v>
      </c>
      <c r="AF1728">
        <v>0.89600000000000002</v>
      </c>
    </row>
    <row r="1729" spans="1:32" ht="14.4">
      <c r="A1729" t="s">
        <v>2020</v>
      </c>
      <c r="B1729" s="7" t="s">
        <v>211</v>
      </c>
      <c r="C1729" s="8" t="s">
        <v>80</v>
      </c>
      <c r="D1729" s="9" t="s">
        <v>73</v>
      </c>
      <c r="E1729" s="13">
        <v>2682347064</v>
      </c>
      <c r="F1729">
        <v>10560.421511811024</v>
      </c>
      <c r="G1729" s="8"/>
      <c r="H1729" s="8"/>
      <c r="I1729" s="8"/>
      <c r="J1729">
        <v>0</v>
      </c>
      <c r="L1729">
        <v>2750</v>
      </c>
      <c r="M1729">
        <v>1.0826771653543307E-2</v>
      </c>
      <c r="N1729">
        <v>1.6E-2</v>
      </c>
      <c r="O1729">
        <v>0</v>
      </c>
      <c r="P1729">
        <v>79</v>
      </c>
      <c r="Q1729">
        <v>73</v>
      </c>
      <c r="R1729">
        <v>0.23100000000000001</v>
      </c>
      <c r="S1729">
        <v>0.67100000000000004</v>
      </c>
      <c r="T1729">
        <v>9.8000000000000004E-2</v>
      </c>
      <c r="U1729">
        <v>254000</v>
      </c>
      <c r="V1729">
        <v>0.67900000000000005</v>
      </c>
      <c r="W1729">
        <v>153000000</v>
      </c>
      <c r="X1729">
        <v>602.36220472440948</v>
      </c>
      <c r="Y1729">
        <v>176000000</v>
      </c>
      <c r="Z1729">
        <v>692.91338582677167</v>
      </c>
      <c r="AA1729">
        <v>0</v>
      </c>
      <c r="AB1729">
        <v>0</v>
      </c>
      <c r="AC1729">
        <v>0</v>
      </c>
      <c r="AD1729">
        <v>0</v>
      </c>
      <c r="AE1729">
        <v>0.5</v>
      </c>
      <c r="AF1729">
        <v>0.91</v>
      </c>
    </row>
    <row r="1730" spans="1:32" ht="14.4">
      <c r="A1730" t="s">
        <v>2021</v>
      </c>
      <c r="B1730" s="7" t="s">
        <v>211</v>
      </c>
      <c r="C1730" s="8" t="s">
        <v>80</v>
      </c>
      <c r="D1730" s="9" t="s">
        <v>74</v>
      </c>
      <c r="E1730" s="13">
        <v>2682347064</v>
      </c>
      <c r="F1730">
        <v>10396.694046511628</v>
      </c>
      <c r="G1730" s="8"/>
      <c r="H1730" s="8"/>
      <c r="I1730" s="8"/>
      <c r="J1730">
        <v>0</v>
      </c>
      <c r="L1730">
        <v>2780</v>
      </c>
      <c r="M1730">
        <v>1.0775193798449613E-2</v>
      </c>
      <c r="N1730">
        <v>1.6E-2</v>
      </c>
      <c r="O1730">
        <v>0</v>
      </c>
      <c r="P1730">
        <v>79</v>
      </c>
      <c r="Q1730">
        <v>73</v>
      </c>
      <c r="R1730">
        <v>0.22800000000000001</v>
      </c>
      <c r="S1730">
        <v>0.67300000000000004</v>
      </c>
      <c r="T1730">
        <v>9.9000000000000005E-2</v>
      </c>
      <c r="U1730">
        <v>258000</v>
      </c>
      <c r="V1730">
        <v>0.68500000000000005</v>
      </c>
      <c r="W1730">
        <v>0</v>
      </c>
      <c r="Y1730">
        <v>176000000</v>
      </c>
      <c r="Z1730">
        <v>682.17054263565888</v>
      </c>
      <c r="AA1730">
        <v>0</v>
      </c>
      <c r="AB1730">
        <v>0</v>
      </c>
      <c r="AC1730">
        <v>0</v>
      </c>
      <c r="AD1730">
        <v>0</v>
      </c>
      <c r="AE1730">
        <v>0.57999999999999996</v>
      </c>
      <c r="AF1730">
        <v>0.91200000000000003</v>
      </c>
    </row>
    <row r="1731" spans="1:32" ht="14.4">
      <c r="A1731" t="s">
        <v>2022</v>
      </c>
      <c r="B1731" s="7" t="s">
        <v>212</v>
      </c>
      <c r="C1731" s="8" t="s">
        <v>80</v>
      </c>
      <c r="D1731" s="9" t="s">
        <v>62</v>
      </c>
      <c r="E1731" s="13">
        <v>52011621745</v>
      </c>
      <c r="F1731">
        <v>13482.547047463515</v>
      </c>
      <c r="G1731" s="14">
        <v>7.5999999999999998E-2</v>
      </c>
      <c r="H1731" s="14">
        <v>1052</v>
      </c>
      <c r="I1731" s="14">
        <v>7.8E-2</v>
      </c>
      <c r="J1731">
        <v>18566</v>
      </c>
      <c r="K1731">
        <v>4.8127122378619387E-3</v>
      </c>
      <c r="L1731">
        <v>0</v>
      </c>
      <c r="N1731">
        <v>1.4999999999999999E-2</v>
      </c>
      <c r="O1731">
        <v>6.0000000000000001E-3</v>
      </c>
      <c r="P1731">
        <v>81</v>
      </c>
      <c r="Q1731">
        <v>76</v>
      </c>
      <c r="R1731">
        <v>0.22700000000000001</v>
      </c>
      <c r="S1731">
        <v>0.65500000000000003</v>
      </c>
      <c r="T1731">
        <v>0.11799999999999999</v>
      </c>
      <c r="U1731">
        <v>3857700</v>
      </c>
      <c r="V1731">
        <v>0.85699999999999998</v>
      </c>
      <c r="W1731">
        <v>2272000000</v>
      </c>
      <c r="X1731">
        <v>588.95196619747514</v>
      </c>
      <c r="Y1731">
        <v>1235000000</v>
      </c>
      <c r="Z1731">
        <v>320.13894289343392</v>
      </c>
      <c r="AA1731">
        <v>0</v>
      </c>
      <c r="AB1731">
        <v>0</v>
      </c>
      <c r="AC1731">
        <v>0</v>
      </c>
      <c r="AD1731">
        <v>0</v>
      </c>
      <c r="AE1731">
        <v>0.47399999999999998</v>
      </c>
      <c r="AF1731">
        <v>0.4</v>
      </c>
    </row>
    <row r="1732" spans="1:32" ht="14.4">
      <c r="A1732" t="s">
        <v>2023</v>
      </c>
      <c r="B1732" s="7" t="s">
        <v>212</v>
      </c>
      <c r="C1732" s="8" t="s">
        <v>80</v>
      </c>
      <c r="D1732" s="9" t="s">
        <v>63</v>
      </c>
      <c r="E1732" s="13">
        <v>53305639461</v>
      </c>
      <c r="F1732">
        <v>13736.796665635871</v>
      </c>
      <c r="G1732" s="14">
        <v>7.6999999999999999E-2</v>
      </c>
      <c r="H1732" s="14">
        <v>1052</v>
      </c>
      <c r="I1732" s="14">
        <v>7.5999999999999998E-2</v>
      </c>
      <c r="J1732">
        <v>18167</v>
      </c>
      <c r="K1732">
        <v>4.681613194176008E-3</v>
      </c>
      <c r="L1732">
        <v>0</v>
      </c>
      <c r="N1732">
        <v>1.4E-2</v>
      </c>
      <c r="O1732">
        <v>6.0000000000000001E-3</v>
      </c>
      <c r="P1732">
        <v>81</v>
      </c>
      <c r="Q1732">
        <v>76</v>
      </c>
      <c r="R1732">
        <v>0.22500000000000001</v>
      </c>
      <c r="S1732">
        <v>0.65700000000000003</v>
      </c>
      <c r="T1732">
        <v>0.11799999999999999</v>
      </c>
      <c r="U1732">
        <v>3880500</v>
      </c>
      <c r="V1732">
        <v>0.85799999999999998</v>
      </c>
      <c r="W1732">
        <v>2340000000</v>
      </c>
      <c r="X1732">
        <v>603.0150753768844</v>
      </c>
      <c r="Y1732">
        <v>1255000000</v>
      </c>
      <c r="Z1732">
        <v>323.41193145213248</v>
      </c>
      <c r="AA1732">
        <v>0</v>
      </c>
      <c r="AB1732">
        <v>0</v>
      </c>
      <c r="AC1732">
        <v>0</v>
      </c>
      <c r="AD1732">
        <v>0</v>
      </c>
      <c r="AE1732">
        <v>0.53200000000000003</v>
      </c>
      <c r="AF1732">
        <v>0.58599999999999997</v>
      </c>
    </row>
    <row r="1733" spans="1:32" ht="14.4">
      <c r="A1733" t="s">
        <v>2024</v>
      </c>
      <c r="B1733" s="7" t="s">
        <v>212</v>
      </c>
      <c r="C1733" s="8" t="s">
        <v>80</v>
      </c>
      <c r="D1733" s="9" t="s">
        <v>64</v>
      </c>
      <c r="E1733" s="13">
        <v>66021205382</v>
      </c>
      <c r="F1733">
        <v>16720.578797518046</v>
      </c>
      <c r="G1733" s="14">
        <v>0.08</v>
      </c>
      <c r="H1733" s="14">
        <v>1244</v>
      </c>
      <c r="I1733" s="14">
        <v>7.1999999999999995E-2</v>
      </c>
      <c r="J1733">
        <v>18287</v>
      </c>
      <c r="K1733">
        <v>4.6313790046853239E-3</v>
      </c>
      <c r="L1733">
        <v>31551</v>
      </c>
      <c r="M1733">
        <v>7.9906293529188304E-3</v>
      </c>
      <c r="N1733">
        <v>1.4E-2</v>
      </c>
      <c r="O1733">
        <v>6.0000000000000001E-3</v>
      </c>
      <c r="P1733">
        <v>81</v>
      </c>
      <c r="Q1733">
        <v>77</v>
      </c>
      <c r="R1733">
        <v>0.223</v>
      </c>
      <c r="S1733">
        <v>0.65900000000000003</v>
      </c>
      <c r="T1733">
        <v>0.11799999999999999</v>
      </c>
      <c r="U1733">
        <v>3948500</v>
      </c>
      <c r="V1733">
        <v>0.85899999999999999</v>
      </c>
      <c r="W1733">
        <v>3159000000</v>
      </c>
      <c r="X1733">
        <v>800.05065214638466</v>
      </c>
      <c r="Y1733">
        <v>1386000000</v>
      </c>
      <c r="Z1733">
        <v>351.01937444599213</v>
      </c>
      <c r="AA1733">
        <v>0</v>
      </c>
      <c r="AB1733">
        <v>0</v>
      </c>
      <c r="AC1733">
        <v>0</v>
      </c>
      <c r="AD1733">
        <v>0</v>
      </c>
      <c r="AE1733">
        <v>0.59099999999999997</v>
      </c>
      <c r="AF1733">
        <v>0.61799999999999999</v>
      </c>
    </row>
    <row r="1734" spans="1:32" ht="14.4">
      <c r="A1734" t="s">
        <v>2025</v>
      </c>
      <c r="B1734" s="7" t="s">
        <v>212</v>
      </c>
      <c r="C1734" s="8" t="s">
        <v>80</v>
      </c>
      <c r="D1734" s="9" t="s">
        <v>65</v>
      </c>
      <c r="E1734" s="13">
        <v>87440435752</v>
      </c>
      <c r="F1734">
        <v>21712.464181565356</v>
      </c>
      <c r="G1734" s="14">
        <v>7.9000000000000001E-2</v>
      </c>
      <c r="H1734" s="14">
        <v>1602</v>
      </c>
      <c r="I1734" s="14">
        <v>7.0000000000000007E-2</v>
      </c>
      <c r="J1734">
        <v>17469</v>
      </c>
      <c r="K1734">
        <v>4.337753277711561E-3</v>
      </c>
      <c r="L1734">
        <v>32325</v>
      </c>
      <c r="M1734">
        <v>8.0266686531585228E-3</v>
      </c>
      <c r="N1734">
        <v>1.4E-2</v>
      </c>
      <c r="O1734">
        <v>6.0000000000000001E-3</v>
      </c>
      <c r="P1734">
        <v>81</v>
      </c>
      <c r="Q1734">
        <v>77</v>
      </c>
      <c r="R1734">
        <v>0.221</v>
      </c>
      <c r="S1734">
        <v>0.66100000000000003</v>
      </c>
      <c r="T1734">
        <v>0.11899999999999999</v>
      </c>
      <c r="U1734">
        <v>4027200</v>
      </c>
      <c r="V1734">
        <v>0.86</v>
      </c>
      <c r="W1734">
        <v>4232000000</v>
      </c>
      <c r="X1734">
        <v>1050.8541914978148</v>
      </c>
      <c r="Y1734">
        <v>1649000000</v>
      </c>
      <c r="Z1734">
        <v>409.46563369090188</v>
      </c>
      <c r="AA1734">
        <v>0</v>
      </c>
      <c r="AB1734">
        <v>12</v>
      </c>
      <c r="AC1734">
        <v>0</v>
      </c>
      <c r="AD1734">
        <v>0</v>
      </c>
      <c r="AE1734">
        <v>0.61</v>
      </c>
      <c r="AF1734">
        <v>0.64600000000000002</v>
      </c>
    </row>
    <row r="1735" spans="1:32" ht="14.4">
      <c r="A1735" t="s">
        <v>2026</v>
      </c>
      <c r="B1735" s="7" t="s">
        <v>212</v>
      </c>
      <c r="C1735" s="8" t="s">
        <v>80</v>
      </c>
      <c r="D1735" s="9" t="s">
        <v>66</v>
      </c>
      <c r="E1735" s="13">
        <v>103000000000</v>
      </c>
      <c r="F1735">
        <v>25198.776758409786</v>
      </c>
      <c r="G1735" s="14">
        <v>0.08</v>
      </c>
      <c r="H1735" s="14">
        <v>1974</v>
      </c>
      <c r="I1735" s="14">
        <v>7.0999999999999994E-2</v>
      </c>
      <c r="J1735">
        <v>17412</v>
      </c>
      <c r="K1735">
        <v>4.2598165137614679E-3</v>
      </c>
      <c r="L1735">
        <v>34264</v>
      </c>
      <c r="M1735">
        <v>8.3826299694189609E-3</v>
      </c>
      <c r="N1735">
        <v>1.4E-2</v>
      </c>
      <c r="O1735">
        <v>6.0000000000000001E-3</v>
      </c>
      <c r="P1735">
        <v>82</v>
      </c>
      <c r="Q1735">
        <v>78</v>
      </c>
      <c r="R1735">
        <v>0.218</v>
      </c>
      <c r="S1735">
        <v>0.66300000000000003</v>
      </c>
      <c r="T1735">
        <v>0.11899999999999999</v>
      </c>
      <c r="U1735">
        <v>4087500</v>
      </c>
      <c r="V1735">
        <v>0.86</v>
      </c>
      <c r="W1735">
        <v>5098000000</v>
      </c>
      <c r="X1735">
        <v>1247.217125382263</v>
      </c>
      <c r="Y1735">
        <v>2229000000</v>
      </c>
      <c r="Z1735">
        <v>545.32110091743118</v>
      </c>
      <c r="AA1735">
        <v>0</v>
      </c>
      <c r="AB1735">
        <v>12</v>
      </c>
      <c r="AC1735">
        <v>0</v>
      </c>
      <c r="AD1735">
        <v>0</v>
      </c>
      <c r="AE1735">
        <v>0.61799999999999999</v>
      </c>
      <c r="AF1735">
        <v>0.74199999999999999</v>
      </c>
    </row>
    <row r="1736" spans="1:32" ht="14.4">
      <c r="A1736" t="s">
        <v>2027</v>
      </c>
      <c r="B1736" s="7" t="s">
        <v>212</v>
      </c>
      <c r="C1736" s="8" t="s">
        <v>80</v>
      </c>
      <c r="D1736" s="9" t="s">
        <v>67</v>
      </c>
      <c r="E1736" s="13">
        <v>114000000000</v>
      </c>
      <c r="F1736">
        <v>27576.86446213019</v>
      </c>
      <c r="G1736" s="14">
        <v>8.4000000000000005E-2</v>
      </c>
      <c r="H1736" s="14">
        <v>2288</v>
      </c>
      <c r="I1736" s="14">
        <v>7.8E-2</v>
      </c>
      <c r="J1736">
        <v>17412</v>
      </c>
      <c r="K1736">
        <v>4.2120031931106219E-3</v>
      </c>
      <c r="L1736">
        <v>34264</v>
      </c>
      <c r="M1736">
        <v>8.2885410871090248E-3</v>
      </c>
      <c r="N1736">
        <v>1.4E-2</v>
      </c>
      <c r="O1736">
        <v>5.0000000000000001E-3</v>
      </c>
      <c r="P1736">
        <v>82</v>
      </c>
      <c r="Q1736">
        <v>78</v>
      </c>
      <c r="R1736">
        <v>0.215</v>
      </c>
      <c r="S1736">
        <v>0.66400000000000003</v>
      </c>
      <c r="T1736">
        <v>0.12</v>
      </c>
      <c r="U1736">
        <v>4133900</v>
      </c>
      <c r="V1736">
        <v>0.86099999999999999</v>
      </c>
      <c r="W1736">
        <v>5211000000</v>
      </c>
      <c r="X1736">
        <v>1260.5529887031616</v>
      </c>
      <c r="Y1736">
        <v>2671000000</v>
      </c>
      <c r="Z1736">
        <v>646.12109630131351</v>
      </c>
      <c r="AA1736">
        <v>0.36599999999999999</v>
      </c>
      <c r="AB1736">
        <v>12</v>
      </c>
      <c r="AC1736">
        <v>0</v>
      </c>
      <c r="AD1736">
        <v>172</v>
      </c>
      <c r="AE1736">
        <v>0.627</v>
      </c>
      <c r="AF1736">
        <v>0.85399999999999998</v>
      </c>
    </row>
    <row r="1737" spans="1:32" ht="14.4">
      <c r="A1737" t="s">
        <v>2028</v>
      </c>
      <c r="B1737" s="7" t="s">
        <v>212</v>
      </c>
      <c r="C1737" s="8" t="s">
        <v>80</v>
      </c>
      <c r="D1737" s="9" t="s">
        <v>68</v>
      </c>
      <c r="E1737" s="13">
        <v>110000000000</v>
      </c>
      <c r="F1737">
        <v>26286.861348754959</v>
      </c>
      <c r="G1737" s="14">
        <v>8.7999999999999995E-2</v>
      </c>
      <c r="H1737" s="14">
        <v>2295</v>
      </c>
      <c r="I1737" s="14">
        <v>8.2000000000000003E-2</v>
      </c>
      <c r="J1737">
        <v>17393</v>
      </c>
      <c r="K1737">
        <v>4.1564307221717729E-3</v>
      </c>
      <c r="L1737">
        <v>34759</v>
      </c>
      <c r="M1737">
        <v>8.3064092147397597E-3</v>
      </c>
      <c r="N1737">
        <v>1.4E-2</v>
      </c>
      <c r="O1737">
        <v>5.0000000000000001E-3</v>
      </c>
      <c r="P1737">
        <v>82</v>
      </c>
      <c r="Q1737">
        <v>78</v>
      </c>
      <c r="R1737">
        <v>0.21299999999999999</v>
      </c>
      <c r="S1737">
        <v>0.66600000000000004</v>
      </c>
      <c r="T1737">
        <v>0.121</v>
      </c>
      <c r="U1737">
        <v>4184600</v>
      </c>
      <c r="V1737">
        <v>0.86099999999999999</v>
      </c>
      <c r="W1737">
        <v>4792000000</v>
      </c>
      <c r="X1737">
        <v>1145.1512689384888</v>
      </c>
      <c r="Y1737">
        <v>2534000000</v>
      </c>
      <c r="Z1737">
        <v>605.5536968885915</v>
      </c>
      <c r="AA1737">
        <v>0.35399999999999998</v>
      </c>
      <c r="AB1737">
        <v>12</v>
      </c>
      <c r="AC1737">
        <v>0</v>
      </c>
      <c r="AD1737">
        <v>172</v>
      </c>
      <c r="AE1737">
        <v>0.69</v>
      </c>
      <c r="AF1737">
        <v>0.90900000000000003</v>
      </c>
    </row>
    <row r="1738" spans="1:32" ht="14.4">
      <c r="A1738" t="s">
        <v>2029</v>
      </c>
      <c r="B1738" s="7" t="s">
        <v>212</v>
      </c>
      <c r="C1738" s="8" t="s">
        <v>80</v>
      </c>
      <c r="D1738" s="9" t="s">
        <v>69</v>
      </c>
      <c r="E1738" s="13">
        <v>135000000000</v>
      </c>
      <c r="F1738">
        <v>31927.725090461889</v>
      </c>
      <c r="G1738" s="14">
        <v>8.5000000000000006E-2</v>
      </c>
      <c r="H1738" s="14">
        <v>2694</v>
      </c>
      <c r="I1738" s="14">
        <v>8.5999999999999993E-2</v>
      </c>
      <c r="J1738">
        <v>17393</v>
      </c>
      <c r="K1738">
        <v>4.1134734999881753E-3</v>
      </c>
      <c r="L1738">
        <v>34759</v>
      </c>
      <c r="M1738">
        <v>8.2205614549582581E-3</v>
      </c>
      <c r="N1738">
        <v>1.4999999999999999E-2</v>
      </c>
      <c r="O1738">
        <v>5.0000000000000001E-3</v>
      </c>
      <c r="P1738">
        <v>82</v>
      </c>
      <c r="Q1738">
        <v>78</v>
      </c>
      <c r="R1738">
        <v>0.21099999999999999</v>
      </c>
      <c r="S1738">
        <v>0.66600000000000004</v>
      </c>
      <c r="T1738">
        <v>0.123</v>
      </c>
      <c r="U1738">
        <v>4228300</v>
      </c>
      <c r="V1738">
        <v>0.86099999999999999</v>
      </c>
      <c r="W1738">
        <v>5413000000</v>
      </c>
      <c r="X1738">
        <v>1280.1835252938533</v>
      </c>
      <c r="Y1738">
        <v>3077000000</v>
      </c>
      <c r="Z1738">
        <v>727.71563039519424</v>
      </c>
      <c r="AA1738">
        <v>0.35499999999999998</v>
      </c>
      <c r="AB1738">
        <v>12</v>
      </c>
      <c r="AC1738">
        <v>0</v>
      </c>
      <c r="AD1738">
        <v>172</v>
      </c>
      <c r="AE1738">
        <v>0.69799999999999995</v>
      </c>
      <c r="AF1738">
        <v>1.004</v>
      </c>
    </row>
    <row r="1739" spans="1:32" ht="14.4">
      <c r="A1739" t="s">
        <v>2030</v>
      </c>
      <c r="B1739" s="7" t="s">
        <v>212</v>
      </c>
      <c r="C1739" s="8" t="s">
        <v>80</v>
      </c>
      <c r="D1739" s="9" t="s">
        <v>70</v>
      </c>
      <c r="E1739" s="13">
        <v>130000000000</v>
      </c>
      <c r="F1739">
        <v>30452.809857340297</v>
      </c>
      <c r="G1739" s="14">
        <v>9.2999999999999999E-2</v>
      </c>
      <c r="H1739" s="14">
        <v>2820</v>
      </c>
      <c r="I1739" s="14">
        <v>8.8999999999999996E-2</v>
      </c>
      <c r="J1739">
        <v>17123</v>
      </c>
      <c r="K1739">
        <v>4.0111035629787533E-3</v>
      </c>
      <c r="L1739">
        <v>33648</v>
      </c>
      <c r="M1739">
        <v>7.8821242006137417E-3</v>
      </c>
      <c r="N1739">
        <v>1.4999999999999999E-2</v>
      </c>
      <c r="O1739">
        <v>5.0000000000000001E-3</v>
      </c>
      <c r="P1739">
        <v>82</v>
      </c>
      <c r="Q1739">
        <v>78</v>
      </c>
      <c r="R1739">
        <v>0.20799999999999999</v>
      </c>
      <c r="S1739">
        <v>0.66600000000000004</v>
      </c>
      <c r="T1739">
        <v>0.125</v>
      </c>
      <c r="U1739">
        <v>4268900</v>
      </c>
      <c r="V1739">
        <v>0.86099999999999999</v>
      </c>
      <c r="W1739">
        <v>5152000000</v>
      </c>
      <c r="X1739">
        <v>1206.8682798847478</v>
      </c>
      <c r="Y1739">
        <v>3006000000</v>
      </c>
      <c r="Z1739">
        <v>704.16266485511494</v>
      </c>
      <c r="AA1739">
        <v>0.36</v>
      </c>
      <c r="AB1739">
        <v>1</v>
      </c>
      <c r="AC1739">
        <v>0</v>
      </c>
      <c r="AD1739">
        <v>172</v>
      </c>
      <c r="AE1739">
        <v>0.72</v>
      </c>
      <c r="AF1739">
        <v>1.08</v>
      </c>
    </row>
    <row r="1740" spans="1:32" ht="14.4">
      <c r="A1740" t="s">
        <v>2031</v>
      </c>
      <c r="B1740" s="7" t="s">
        <v>212</v>
      </c>
      <c r="C1740" s="8" t="s">
        <v>80</v>
      </c>
      <c r="D1740" s="9" t="s">
        <v>71</v>
      </c>
      <c r="E1740" s="13">
        <v>119000000000</v>
      </c>
      <c r="F1740">
        <v>27573.103480235415</v>
      </c>
      <c r="G1740" s="14">
        <v>0.1</v>
      </c>
      <c r="H1740" s="14">
        <v>2702</v>
      </c>
      <c r="I1740" s="14">
        <v>6.7000000000000004E-2</v>
      </c>
      <c r="J1740">
        <v>16846</v>
      </c>
      <c r="K1740">
        <v>3.9033319430928216E-3</v>
      </c>
      <c r="L1740">
        <v>33920</v>
      </c>
      <c r="M1740">
        <v>7.8594930256267667E-3</v>
      </c>
      <c r="N1740">
        <v>1.4E-2</v>
      </c>
      <c r="O1740">
        <v>5.0000000000000001E-3</v>
      </c>
      <c r="P1740">
        <v>83</v>
      </c>
      <c r="Q1740">
        <v>79</v>
      </c>
      <c r="R1740">
        <v>0.20699999999999999</v>
      </c>
      <c r="S1740">
        <v>0.66600000000000004</v>
      </c>
      <c r="T1740">
        <v>0.127</v>
      </c>
      <c r="U1740">
        <v>4315800</v>
      </c>
      <c r="V1740">
        <v>0.86099999999999999</v>
      </c>
      <c r="W1740">
        <v>4591000000</v>
      </c>
      <c r="X1740">
        <v>1063.7656981324435</v>
      </c>
      <c r="Y1740">
        <v>2580000000</v>
      </c>
      <c r="Z1740">
        <v>597.80341999165853</v>
      </c>
      <c r="AA1740">
        <v>0.33200000000000002</v>
      </c>
      <c r="AB1740">
        <v>1</v>
      </c>
      <c r="AC1740">
        <v>0</v>
      </c>
      <c r="AD1740">
        <v>172</v>
      </c>
      <c r="AE1740">
        <v>0.79700000000000004</v>
      </c>
      <c r="AF1740">
        <v>1.087</v>
      </c>
    </row>
    <row r="1741" spans="1:32" ht="14.4">
      <c r="A1741" t="s">
        <v>2032</v>
      </c>
      <c r="B1741" s="7" t="s">
        <v>212</v>
      </c>
      <c r="C1741" s="8" t="s">
        <v>80</v>
      </c>
      <c r="D1741" s="9" t="s">
        <v>72</v>
      </c>
      <c r="E1741" s="13">
        <v>143000000000</v>
      </c>
      <c r="F1741">
        <v>32739.594303768488</v>
      </c>
      <c r="G1741" s="14">
        <v>0.10199999999999999</v>
      </c>
      <c r="H1741" s="14">
        <v>3260</v>
      </c>
      <c r="I1741" s="14">
        <v>6.3E-2</v>
      </c>
      <c r="J1741">
        <v>16846</v>
      </c>
      <c r="K1741">
        <v>3.8568615779110767E-3</v>
      </c>
      <c r="L1741">
        <v>33920</v>
      </c>
      <c r="M1741">
        <v>7.7659233481386508E-3</v>
      </c>
      <c r="N1741">
        <v>1.4999999999999999E-2</v>
      </c>
      <c r="O1741">
        <v>5.0000000000000001E-3</v>
      </c>
      <c r="P1741">
        <v>83</v>
      </c>
      <c r="Q1741">
        <v>79</v>
      </c>
      <c r="R1741">
        <v>0.20499999999999999</v>
      </c>
      <c r="S1741">
        <v>0.66500000000000004</v>
      </c>
      <c r="T1741">
        <v>0.13</v>
      </c>
      <c r="U1741">
        <v>4367800</v>
      </c>
      <c r="V1741">
        <v>0.86199999999999999</v>
      </c>
      <c r="W1741">
        <v>4904000000</v>
      </c>
      <c r="X1741">
        <v>1122.7620312285362</v>
      </c>
      <c r="Y1741">
        <v>3037000000</v>
      </c>
      <c r="Z1741">
        <v>695.31571958423001</v>
      </c>
      <c r="AA1741">
        <v>0.34699999999999998</v>
      </c>
      <c r="AB1741">
        <v>1</v>
      </c>
      <c r="AC1741">
        <v>0</v>
      </c>
      <c r="AD1741">
        <v>172</v>
      </c>
      <c r="AE1741">
        <v>0.80500000000000005</v>
      </c>
      <c r="AF1741">
        <v>1.0780000000000001</v>
      </c>
    </row>
    <row r="1742" spans="1:32" ht="14.4">
      <c r="A1742" t="s">
        <v>2033</v>
      </c>
      <c r="B1742" s="7" t="s">
        <v>212</v>
      </c>
      <c r="C1742" s="8" t="s">
        <v>80</v>
      </c>
      <c r="D1742" s="9" t="s">
        <v>73</v>
      </c>
      <c r="E1742" s="13">
        <v>164000000000</v>
      </c>
      <c r="F1742">
        <v>37228.729683101788</v>
      </c>
      <c r="G1742" s="14">
        <v>0.10299999999999999</v>
      </c>
      <c r="H1742" s="14">
        <v>3715</v>
      </c>
      <c r="I1742" s="14">
        <v>6.0999999999999999E-2</v>
      </c>
      <c r="J1742">
        <v>16847</v>
      </c>
      <c r="K1742">
        <v>3.82434395714156E-3</v>
      </c>
      <c r="L1742">
        <v>33938</v>
      </c>
      <c r="M1742">
        <v>7.7040769999091986E-3</v>
      </c>
      <c r="N1742">
        <v>1.4E-2</v>
      </c>
      <c r="O1742">
        <v>5.0000000000000001E-3</v>
      </c>
      <c r="P1742">
        <v>83</v>
      </c>
      <c r="Q1742">
        <v>79</v>
      </c>
      <c r="R1742">
        <v>0.20399999999999999</v>
      </c>
      <c r="S1742">
        <v>0.66300000000000003</v>
      </c>
      <c r="T1742">
        <v>0.13300000000000001</v>
      </c>
      <c r="U1742">
        <v>4405200</v>
      </c>
      <c r="V1742">
        <v>0.86199999999999999</v>
      </c>
      <c r="W1742">
        <v>5546000000</v>
      </c>
      <c r="X1742">
        <v>1258.9666757468447</v>
      </c>
      <c r="Y1742">
        <v>3462000000</v>
      </c>
      <c r="Z1742">
        <v>785.88940343230729</v>
      </c>
      <c r="AA1742">
        <v>0.34399999999999997</v>
      </c>
      <c r="AB1742">
        <v>1</v>
      </c>
      <c r="AC1742">
        <v>0</v>
      </c>
      <c r="AD1742">
        <v>172</v>
      </c>
      <c r="AE1742">
        <v>0.81200000000000006</v>
      </c>
      <c r="AF1742">
        <v>1.0920000000000001</v>
      </c>
    </row>
    <row r="1743" spans="1:32" ht="14.4">
      <c r="A1743" t="s">
        <v>2034</v>
      </c>
      <c r="B1743" s="7" t="s">
        <v>212</v>
      </c>
      <c r="C1743" s="8" t="s">
        <v>80</v>
      </c>
      <c r="D1743" s="9" t="s">
        <v>74</v>
      </c>
      <c r="E1743" s="13">
        <v>171000000000</v>
      </c>
      <c r="F1743">
        <v>38574.328896909545</v>
      </c>
      <c r="G1743" s="14">
        <v>0.10299999999999999</v>
      </c>
      <c r="H1743" s="14">
        <v>3292</v>
      </c>
      <c r="I1743" s="14">
        <v>5.8000000000000003E-2</v>
      </c>
      <c r="J1743">
        <v>16965</v>
      </c>
      <c r="K1743">
        <v>3.8269794721407626E-3</v>
      </c>
      <c r="L1743">
        <v>33553</v>
      </c>
      <c r="M1743">
        <v>7.5689149560117302E-3</v>
      </c>
      <c r="N1743">
        <v>1.4E-2</v>
      </c>
      <c r="O1743">
        <v>5.0000000000000001E-3</v>
      </c>
      <c r="P1743">
        <v>83</v>
      </c>
      <c r="Q1743">
        <v>79</v>
      </c>
      <c r="R1743">
        <v>0.20300000000000001</v>
      </c>
      <c r="S1743">
        <v>0.66100000000000003</v>
      </c>
      <c r="T1743">
        <v>0.13600000000000001</v>
      </c>
      <c r="U1743">
        <v>4433000</v>
      </c>
      <c r="V1743">
        <v>0.86199999999999999</v>
      </c>
      <c r="W1743">
        <v>5467000000</v>
      </c>
      <c r="X1743">
        <v>1233.2506203473945</v>
      </c>
      <c r="Y1743">
        <v>3718000000</v>
      </c>
      <c r="Z1743">
        <v>838.70967741935488</v>
      </c>
      <c r="AA1743">
        <v>0.34</v>
      </c>
      <c r="AB1743">
        <v>1</v>
      </c>
      <c r="AC1743">
        <v>3</v>
      </c>
      <c r="AD1743">
        <v>152</v>
      </c>
      <c r="AE1743">
        <v>0.82</v>
      </c>
      <c r="AF1743">
        <v>1.1040000000000001</v>
      </c>
    </row>
    <row r="1744" spans="1:32" ht="14.4">
      <c r="A1744" t="s">
        <v>2035</v>
      </c>
      <c r="B1744" s="7" t="s">
        <v>213</v>
      </c>
      <c r="C1744" s="8" t="s">
        <v>84</v>
      </c>
      <c r="D1744" s="9" t="s">
        <v>62</v>
      </c>
      <c r="E1744" s="13">
        <v>5107329010</v>
      </c>
      <c r="F1744">
        <v>1001.2564419751731</v>
      </c>
      <c r="G1744" s="14">
        <v>5.3999999999999999E-2</v>
      </c>
      <c r="H1744" s="14">
        <v>54</v>
      </c>
      <c r="I1744" s="14">
        <v>0.18099999999999999</v>
      </c>
      <c r="J1744">
        <v>0</v>
      </c>
      <c r="L1744">
        <v>0</v>
      </c>
      <c r="N1744">
        <v>2.8000000000000001E-2</v>
      </c>
      <c r="O1744">
        <v>3.3000000000000002E-2</v>
      </c>
      <c r="P1744">
        <v>72</v>
      </c>
      <c r="Q1744">
        <v>67</v>
      </c>
      <c r="R1744">
        <v>0.40899999999999997</v>
      </c>
      <c r="S1744">
        <v>0.55400000000000005</v>
      </c>
      <c r="T1744">
        <v>3.6999999999999998E-2</v>
      </c>
      <c r="U1744">
        <v>5100920</v>
      </c>
      <c r="V1744">
        <v>0.54700000000000004</v>
      </c>
      <c r="W1744">
        <v>129000000</v>
      </c>
      <c r="X1744">
        <v>25.289555609576311</v>
      </c>
      <c r="Y1744">
        <v>126000000</v>
      </c>
      <c r="Z1744">
        <v>24.701426409353608</v>
      </c>
      <c r="AA1744">
        <v>0</v>
      </c>
      <c r="AB1744">
        <v>0</v>
      </c>
      <c r="AC1744">
        <v>0</v>
      </c>
      <c r="AD1744">
        <v>0</v>
      </c>
      <c r="AE1744">
        <v>0.01</v>
      </c>
      <c r="AF1744">
        <v>1.7999999999999999E-2</v>
      </c>
    </row>
    <row r="1745" spans="1:32" ht="14.4">
      <c r="A1745" t="s">
        <v>2036</v>
      </c>
      <c r="B1745" s="7" t="s">
        <v>213</v>
      </c>
      <c r="C1745" s="8" t="s">
        <v>84</v>
      </c>
      <c r="D1745" s="9" t="s">
        <v>63</v>
      </c>
      <c r="E1745" s="13">
        <v>5323146568</v>
      </c>
      <c r="F1745">
        <v>1028.2925401101284</v>
      </c>
      <c r="G1745" s="14">
        <v>5.2999999999999999E-2</v>
      </c>
      <c r="H1745" s="14">
        <v>54</v>
      </c>
      <c r="I1745" s="14">
        <v>0.186</v>
      </c>
      <c r="J1745">
        <v>3038</v>
      </c>
      <c r="K1745">
        <v>5.8686205554326753E-4</v>
      </c>
      <c r="L1745">
        <v>0</v>
      </c>
      <c r="N1745">
        <v>2.7E-2</v>
      </c>
      <c r="O1745">
        <v>3.1E-2</v>
      </c>
      <c r="P1745">
        <v>73</v>
      </c>
      <c r="Q1745">
        <v>67</v>
      </c>
      <c r="R1745">
        <v>0.40300000000000002</v>
      </c>
      <c r="S1745">
        <v>0.55900000000000005</v>
      </c>
      <c r="T1745">
        <v>3.7999999999999999E-2</v>
      </c>
      <c r="U1745">
        <v>5176685</v>
      </c>
      <c r="V1745">
        <v>0.55000000000000004</v>
      </c>
      <c r="W1745">
        <v>135000000</v>
      </c>
      <c r="X1745">
        <v>26.078465272660011</v>
      </c>
      <c r="Y1745">
        <v>128000000</v>
      </c>
      <c r="Z1745">
        <v>24.726248554818383</v>
      </c>
      <c r="AA1745">
        <v>0</v>
      </c>
      <c r="AB1745">
        <v>0</v>
      </c>
      <c r="AC1745">
        <v>0</v>
      </c>
      <c r="AD1745">
        <v>0</v>
      </c>
      <c r="AE1745">
        <v>1.4E-2</v>
      </c>
      <c r="AF1745">
        <v>3.2000000000000001E-2</v>
      </c>
    </row>
    <row r="1746" spans="1:32" ht="14.4">
      <c r="A1746" t="s">
        <v>2037</v>
      </c>
      <c r="B1746" s="7" t="s">
        <v>213</v>
      </c>
      <c r="C1746" s="8" t="s">
        <v>84</v>
      </c>
      <c r="D1746" s="9" t="s">
        <v>64</v>
      </c>
      <c r="E1746" s="13">
        <v>5224213019</v>
      </c>
      <c r="F1746">
        <v>995.3579835067676</v>
      </c>
      <c r="G1746" s="14">
        <v>5.7000000000000002E-2</v>
      </c>
      <c r="H1746" s="14">
        <v>57</v>
      </c>
      <c r="I1746" s="14">
        <v>0.183</v>
      </c>
      <c r="J1746">
        <v>2951</v>
      </c>
      <c r="K1746">
        <v>5.622476339777429E-4</v>
      </c>
      <c r="L1746">
        <v>4547</v>
      </c>
      <c r="M1746">
        <v>8.6633005479389935E-4</v>
      </c>
      <c r="N1746">
        <v>2.7E-2</v>
      </c>
      <c r="O1746">
        <v>0.03</v>
      </c>
      <c r="P1746">
        <v>74</v>
      </c>
      <c r="Q1746">
        <v>68</v>
      </c>
      <c r="R1746">
        <v>0.39700000000000002</v>
      </c>
      <c r="S1746">
        <v>0.56499999999999995</v>
      </c>
      <c r="T1746">
        <v>3.9E-2</v>
      </c>
      <c r="U1746">
        <v>5248577</v>
      </c>
      <c r="V1746">
        <v>0.55200000000000005</v>
      </c>
      <c r="W1746">
        <v>135000000</v>
      </c>
      <c r="X1746">
        <v>25.721257399862857</v>
      </c>
      <c r="Y1746">
        <v>125000000</v>
      </c>
      <c r="Z1746">
        <v>23.815979073947091</v>
      </c>
      <c r="AA1746">
        <v>0</v>
      </c>
      <c r="AB1746">
        <v>0</v>
      </c>
      <c r="AC1746">
        <v>0</v>
      </c>
      <c r="AD1746">
        <v>0</v>
      </c>
      <c r="AE1746">
        <v>1.7000000000000001E-2</v>
      </c>
      <c r="AF1746">
        <v>4.4999999999999998E-2</v>
      </c>
    </row>
    <row r="1747" spans="1:32" ht="14.4">
      <c r="A1747" t="s">
        <v>2038</v>
      </c>
      <c r="B1747" s="7" t="s">
        <v>213</v>
      </c>
      <c r="C1747" s="8" t="s">
        <v>84</v>
      </c>
      <c r="D1747" s="9" t="s">
        <v>65</v>
      </c>
      <c r="E1747" s="13">
        <v>5322437648</v>
      </c>
      <c r="F1747">
        <v>1000.8574186921926</v>
      </c>
      <c r="G1747" s="14">
        <v>6.0999999999999999E-2</v>
      </c>
      <c r="H1747" s="14">
        <v>61</v>
      </c>
      <c r="I1747" s="14">
        <v>0.155</v>
      </c>
      <c r="J1747">
        <v>2903</v>
      </c>
      <c r="K1747">
        <v>5.4589443383244219E-4</v>
      </c>
      <c r="L1747">
        <v>4496</v>
      </c>
      <c r="M1747">
        <v>8.4545000844321735E-4</v>
      </c>
      <c r="N1747">
        <v>2.5999999999999999E-2</v>
      </c>
      <c r="O1747">
        <v>2.9000000000000001E-2</v>
      </c>
      <c r="P1747">
        <v>74</v>
      </c>
      <c r="Q1747">
        <v>68</v>
      </c>
      <c r="R1747">
        <v>0.39100000000000001</v>
      </c>
      <c r="S1747">
        <v>0.56999999999999995</v>
      </c>
      <c r="T1747">
        <v>3.9E-2</v>
      </c>
      <c r="U1747">
        <v>5317878</v>
      </c>
      <c r="V1747">
        <v>0.55500000000000005</v>
      </c>
      <c r="W1747">
        <v>160000000</v>
      </c>
      <c r="X1747">
        <v>30.087188912570014</v>
      </c>
      <c r="Y1747">
        <v>139000000</v>
      </c>
      <c r="Z1747">
        <v>26.1382453677952</v>
      </c>
      <c r="AA1747">
        <v>0</v>
      </c>
      <c r="AB1747">
        <v>46</v>
      </c>
      <c r="AC1747">
        <v>0</v>
      </c>
      <c r="AD1747">
        <v>0</v>
      </c>
      <c r="AE1747">
        <v>1.9E-2</v>
      </c>
      <c r="AF1747">
        <v>8.7999999999999995E-2</v>
      </c>
    </row>
    <row r="1748" spans="1:32" ht="14.4">
      <c r="A1748" t="s">
        <v>2039</v>
      </c>
      <c r="B1748" s="7" t="s">
        <v>213</v>
      </c>
      <c r="C1748" s="8" t="s">
        <v>84</v>
      </c>
      <c r="D1748" s="9" t="s">
        <v>66</v>
      </c>
      <c r="E1748" s="13">
        <v>5795568203</v>
      </c>
      <c r="F1748">
        <v>1075.9833798680691</v>
      </c>
      <c r="G1748" s="14">
        <v>6.0999999999999999E-2</v>
      </c>
      <c r="H1748" s="14">
        <v>66</v>
      </c>
      <c r="I1748" s="14">
        <v>0.13500000000000001</v>
      </c>
      <c r="J1748">
        <v>2903</v>
      </c>
      <c r="K1748">
        <v>5.3896005401853856E-4</v>
      </c>
      <c r="L1748">
        <v>4386</v>
      </c>
      <c r="M1748">
        <v>8.142882524716879E-4</v>
      </c>
      <c r="N1748">
        <v>2.5999999999999999E-2</v>
      </c>
      <c r="O1748">
        <v>2.7E-2</v>
      </c>
      <c r="P1748">
        <v>75</v>
      </c>
      <c r="Q1748">
        <v>69</v>
      </c>
      <c r="R1748">
        <v>0.38400000000000001</v>
      </c>
      <c r="S1748">
        <v>0.57499999999999996</v>
      </c>
      <c r="T1748">
        <v>0.04</v>
      </c>
      <c r="U1748">
        <v>5386299</v>
      </c>
      <c r="V1748">
        <v>0.55700000000000005</v>
      </c>
      <c r="W1748">
        <v>192000000</v>
      </c>
      <c r="X1748">
        <v>35.645997372221629</v>
      </c>
      <c r="Y1748">
        <v>154000000</v>
      </c>
      <c r="Z1748">
        <v>28.591060392302765</v>
      </c>
      <c r="AA1748">
        <v>0</v>
      </c>
      <c r="AB1748">
        <v>39</v>
      </c>
      <c r="AC1748">
        <v>0</v>
      </c>
      <c r="AD1748">
        <v>0</v>
      </c>
      <c r="AE1748">
        <v>2.3E-2</v>
      </c>
      <c r="AF1748">
        <v>0.13700000000000001</v>
      </c>
    </row>
    <row r="1749" spans="1:32" ht="14.4">
      <c r="A1749" t="s">
        <v>2040</v>
      </c>
      <c r="B1749" s="7" t="s">
        <v>213</v>
      </c>
      <c r="C1749" s="8" t="s">
        <v>84</v>
      </c>
      <c r="D1749" s="9" t="s">
        <v>67</v>
      </c>
      <c r="E1749" s="13">
        <v>6322582497</v>
      </c>
      <c r="F1749">
        <v>1158.9970076361737</v>
      </c>
      <c r="G1749" s="14">
        <v>6.0999999999999999E-2</v>
      </c>
      <c r="H1749" s="14">
        <v>71</v>
      </c>
      <c r="I1749" s="14">
        <v>0.121</v>
      </c>
      <c r="J1749">
        <v>2903</v>
      </c>
      <c r="K1749">
        <v>5.3215095489291995E-4</v>
      </c>
      <c r="L1749">
        <v>4386</v>
      </c>
      <c r="M1749">
        <v>8.0400071931117706E-4</v>
      </c>
      <c r="N1749">
        <v>2.5000000000000001E-2</v>
      </c>
      <c r="O1749">
        <v>2.5999999999999999E-2</v>
      </c>
      <c r="P1749">
        <v>75</v>
      </c>
      <c r="Q1749">
        <v>69</v>
      </c>
      <c r="R1749">
        <v>0.378</v>
      </c>
      <c r="S1749">
        <v>0.58099999999999996</v>
      </c>
      <c r="T1749">
        <v>4.1000000000000002E-2</v>
      </c>
      <c r="U1749">
        <v>5455219</v>
      </c>
      <c r="V1749">
        <v>0.55900000000000005</v>
      </c>
      <c r="W1749">
        <v>206000000</v>
      </c>
      <c r="X1749">
        <v>37.762003688577856</v>
      </c>
      <c r="Y1749">
        <v>162000000</v>
      </c>
      <c r="Z1749">
        <v>29.696332997813652</v>
      </c>
      <c r="AA1749">
        <v>0.63500000000000001</v>
      </c>
      <c r="AB1749">
        <v>39</v>
      </c>
      <c r="AC1749">
        <v>0</v>
      </c>
      <c r="AD1749">
        <v>240</v>
      </c>
      <c r="AE1749">
        <v>2.5999999999999999E-2</v>
      </c>
      <c r="AF1749">
        <v>0.20499999999999999</v>
      </c>
    </row>
    <row r="1750" spans="1:32" ht="14.4">
      <c r="A1750" t="s">
        <v>2041</v>
      </c>
      <c r="B1750" s="7" t="s">
        <v>213</v>
      </c>
      <c r="C1750" s="8" t="s">
        <v>84</v>
      </c>
      <c r="D1750" s="9" t="s">
        <v>68</v>
      </c>
      <c r="E1750" s="13">
        <v>6786340353</v>
      </c>
      <c r="F1750">
        <v>1228.3131257661867</v>
      </c>
      <c r="G1750" s="14">
        <v>6.3E-2</v>
      </c>
      <c r="H1750" s="14">
        <v>78</v>
      </c>
      <c r="I1750" s="14">
        <v>0.11600000000000001</v>
      </c>
      <c r="J1750">
        <v>2821</v>
      </c>
      <c r="K1750">
        <v>5.1059498161695163E-4</v>
      </c>
      <c r="L1750">
        <v>4426</v>
      </c>
      <c r="M1750">
        <v>8.0109655747487708E-4</v>
      </c>
      <c r="N1750">
        <v>2.5000000000000001E-2</v>
      </c>
      <c r="O1750">
        <v>2.5000000000000001E-2</v>
      </c>
      <c r="P1750">
        <v>75</v>
      </c>
      <c r="Q1750">
        <v>69</v>
      </c>
      <c r="R1750">
        <v>0.371</v>
      </c>
      <c r="S1750">
        <v>0.58699999999999997</v>
      </c>
      <c r="T1750">
        <v>4.2000000000000003E-2</v>
      </c>
      <c r="U1750">
        <v>5524927</v>
      </c>
      <c r="V1750">
        <v>0.56200000000000006</v>
      </c>
      <c r="W1750">
        <v>231000000</v>
      </c>
      <c r="X1750">
        <v>41.810507179551877</v>
      </c>
      <c r="Y1750">
        <v>188000000</v>
      </c>
      <c r="Z1750">
        <v>34.027598916691566</v>
      </c>
      <c r="AA1750">
        <v>0.63500000000000001</v>
      </c>
      <c r="AB1750">
        <v>39</v>
      </c>
      <c r="AC1750">
        <v>0</v>
      </c>
      <c r="AD1750">
        <v>240</v>
      </c>
      <c r="AE1750">
        <v>2.8000000000000001E-2</v>
      </c>
      <c r="AF1750">
        <v>0.33100000000000002</v>
      </c>
    </row>
    <row r="1751" spans="1:32" ht="14.4">
      <c r="A1751" t="s">
        <v>2042</v>
      </c>
      <c r="B1751" s="7" t="s">
        <v>213</v>
      </c>
      <c r="C1751" s="8" t="s">
        <v>84</v>
      </c>
      <c r="D1751" s="9" t="s">
        <v>69</v>
      </c>
      <c r="E1751" s="13">
        <v>7458167331</v>
      </c>
      <c r="F1751">
        <v>1332.8788036814367</v>
      </c>
      <c r="G1751" s="14">
        <v>6.9000000000000006E-2</v>
      </c>
      <c r="H1751" s="14">
        <v>92</v>
      </c>
      <c r="I1751" s="14">
        <v>0.13</v>
      </c>
      <c r="J1751">
        <v>2821</v>
      </c>
      <c r="K1751">
        <v>5.0415215136788579E-4</v>
      </c>
      <c r="L1751">
        <v>4426</v>
      </c>
      <c r="M1751">
        <v>7.9098809711246451E-4</v>
      </c>
      <c r="N1751">
        <v>2.5000000000000001E-2</v>
      </c>
      <c r="O1751">
        <v>2.4E-2</v>
      </c>
      <c r="P1751">
        <v>76</v>
      </c>
      <c r="Q1751">
        <v>70</v>
      </c>
      <c r="R1751">
        <v>0.36399999999999999</v>
      </c>
      <c r="S1751">
        <v>0.59199999999999997</v>
      </c>
      <c r="T1751">
        <v>4.2999999999999997E-2</v>
      </c>
      <c r="U1751">
        <v>5595533</v>
      </c>
      <c r="V1751">
        <v>0.56399999999999995</v>
      </c>
      <c r="W1751">
        <v>255000000</v>
      </c>
      <c r="X1751">
        <v>45.57206614633494</v>
      </c>
      <c r="Y1751">
        <v>279000000</v>
      </c>
      <c r="Z1751">
        <v>49.861201783637057</v>
      </c>
      <c r="AA1751">
        <v>0.63500000000000001</v>
      </c>
      <c r="AB1751">
        <v>39</v>
      </c>
      <c r="AC1751">
        <v>0</v>
      </c>
      <c r="AD1751">
        <v>240</v>
      </c>
      <c r="AE1751">
        <v>3.9E-2</v>
      </c>
      <c r="AF1751">
        <v>0.44700000000000001</v>
      </c>
    </row>
    <row r="1752" spans="1:32" ht="14.4">
      <c r="A1752" t="s">
        <v>2043</v>
      </c>
      <c r="B1752" s="7" t="s">
        <v>213</v>
      </c>
      <c r="C1752" s="8" t="s">
        <v>84</v>
      </c>
      <c r="D1752" s="9" t="s">
        <v>70</v>
      </c>
      <c r="E1752" s="13">
        <v>8491371523</v>
      </c>
      <c r="F1752">
        <v>1498.1293209595019</v>
      </c>
      <c r="G1752" s="14">
        <v>7.1999999999999995E-2</v>
      </c>
      <c r="H1752" s="14">
        <v>105</v>
      </c>
      <c r="I1752" s="14">
        <v>0.13200000000000001</v>
      </c>
      <c r="J1752">
        <v>2871</v>
      </c>
      <c r="K1752">
        <v>5.0652939502464985E-4</v>
      </c>
      <c r="L1752">
        <v>4595</v>
      </c>
      <c r="M1752">
        <v>8.1069403348598616E-4</v>
      </c>
      <c r="N1752">
        <v>2.5000000000000001E-2</v>
      </c>
      <c r="O1752">
        <v>2.4E-2</v>
      </c>
      <c r="P1752">
        <v>76</v>
      </c>
      <c r="Q1752">
        <v>70</v>
      </c>
      <c r="R1752">
        <v>0.35799999999999998</v>
      </c>
      <c r="S1752">
        <v>0.59799999999999998</v>
      </c>
      <c r="T1752">
        <v>4.3999999999999997E-2</v>
      </c>
      <c r="U1752">
        <v>5667983</v>
      </c>
      <c r="V1752">
        <v>0.56699999999999995</v>
      </c>
      <c r="W1752">
        <v>301000000</v>
      </c>
      <c r="X1752">
        <v>53.105311007460678</v>
      </c>
      <c r="Y1752">
        <v>332000000</v>
      </c>
      <c r="Z1752">
        <v>58.574628752415101</v>
      </c>
      <c r="AA1752">
        <v>0.63200000000000001</v>
      </c>
      <c r="AB1752">
        <v>39</v>
      </c>
      <c r="AC1752">
        <v>0</v>
      </c>
      <c r="AD1752">
        <v>240</v>
      </c>
      <c r="AE1752">
        <v>5.2999999999999999E-2</v>
      </c>
      <c r="AF1752">
        <v>0.54800000000000004</v>
      </c>
    </row>
    <row r="1753" spans="1:32" ht="14.4">
      <c r="A1753" t="s">
        <v>2044</v>
      </c>
      <c r="B1753" s="7" t="s">
        <v>213</v>
      </c>
      <c r="C1753" s="8" t="s">
        <v>84</v>
      </c>
      <c r="D1753" s="9" t="s">
        <v>71</v>
      </c>
      <c r="E1753" s="13">
        <v>8380736990</v>
      </c>
      <c r="F1753">
        <v>1459.212416701185</v>
      </c>
      <c r="G1753" s="14">
        <v>7.6999999999999999E-2</v>
      </c>
      <c r="H1753" s="14">
        <v>109</v>
      </c>
      <c r="I1753" s="14">
        <v>0.14000000000000001</v>
      </c>
      <c r="J1753">
        <v>2836</v>
      </c>
      <c r="K1753">
        <v>4.9379027389863958E-4</v>
      </c>
      <c r="L1753">
        <v>4320</v>
      </c>
      <c r="M1753">
        <v>7.5217700396407725E-4</v>
      </c>
      <c r="N1753">
        <v>2.4E-2</v>
      </c>
      <c r="O1753">
        <v>2.3E-2</v>
      </c>
      <c r="P1753">
        <v>77</v>
      </c>
      <c r="Q1753">
        <v>70</v>
      </c>
      <c r="R1753">
        <v>0.35099999999999998</v>
      </c>
      <c r="S1753">
        <v>0.60399999999999998</v>
      </c>
      <c r="T1753">
        <v>4.4999999999999998E-2</v>
      </c>
      <c r="U1753">
        <v>5743329</v>
      </c>
      <c r="V1753">
        <v>0.56999999999999995</v>
      </c>
      <c r="W1753">
        <v>334000000</v>
      </c>
      <c r="X1753">
        <v>58.154425769444863</v>
      </c>
      <c r="Y1753">
        <v>300000000</v>
      </c>
      <c r="Z1753">
        <v>52.234514164172033</v>
      </c>
      <c r="AA1753">
        <v>0.63200000000000001</v>
      </c>
      <c r="AB1753">
        <v>39</v>
      </c>
      <c r="AC1753">
        <v>0</v>
      </c>
      <c r="AD1753">
        <v>240</v>
      </c>
      <c r="AE1753">
        <v>7.2999999999999995E-2</v>
      </c>
      <c r="AF1753">
        <v>0.58199999999999996</v>
      </c>
    </row>
    <row r="1754" spans="1:32" ht="14.4">
      <c r="A1754" t="s">
        <v>2045</v>
      </c>
      <c r="B1754" s="7" t="s">
        <v>213</v>
      </c>
      <c r="C1754" s="8" t="s">
        <v>84</v>
      </c>
      <c r="D1754" s="9" t="s">
        <v>72</v>
      </c>
      <c r="E1754" s="13">
        <v>8938210560</v>
      </c>
      <c r="F1754">
        <v>1535.192323051268</v>
      </c>
      <c r="G1754" s="14">
        <v>7.5999999999999998E-2</v>
      </c>
      <c r="H1754" s="14">
        <v>112</v>
      </c>
      <c r="I1754" s="14">
        <v>0.13300000000000001</v>
      </c>
      <c r="J1754">
        <v>2836</v>
      </c>
      <c r="K1754">
        <v>4.8710034284238162E-4</v>
      </c>
      <c r="L1754">
        <v>4320</v>
      </c>
      <c r="M1754">
        <v>7.419864178699185E-4</v>
      </c>
      <c r="N1754">
        <v>2.4E-2</v>
      </c>
      <c r="O1754">
        <v>2.1999999999999999E-2</v>
      </c>
      <c r="P1754">
        <v>77</v>
      </c>
      <c r="Q1754">
        <v>71</v>
      </c>
      <c r="R1754">
        <v>0.34499999999999997</v>
      </c>
      <c r="S1754">
        <v>0.60899999999999999</v>
      </c>
      <c r="T1754">
        <v>4.5999999999999999E-2</v>
      </c>
      <c r="U1754">
        <v>5822209</v>
      </c>
      <c r="V1754">
        <v>0.57299999999999995</v>
      </c>
      <c r="W1754">
        <v>309000000</v>
      </c>
      <c r="X1754">
        <v>53.072639611528892</v>
      </c>
      <c r="Y1754">
        <v>329000000</v>
      </c>
      <c r="Z1754">
        <v>56.507761916482217</v>
      </c>
      <c r="AA1754">
        <v>0.63200000000000001</v>
      </c>
      <c r="AB1754">
        <v>39</v>
      </c>
      <c r="AC1754">
        <v>0</v>
      </c>
      <c r="AD1754">
        <v>222</v>
      </c>
      <c r="AE1754">
        <v>0.1</v>
      </c>
      <c r="AF1754">
        <v>0.68100000000000005</v>
      </c>
    </row>
    <row r="1755" spans="1:32" ht="14.4">
      <c r="A1755" t="s">
        <v>2046</v>
      </c>
      <c r="B1755" s="7" t="s">
        <v>213</v>
      </c>
      <c r="C1755" s="8" t="s">
        <v>84</v>
      </c>
      <c r="D1755" s="9" t="s">
        <v>73</v>
      </c>
      <c r="E1755" s="13">
        <v>9898547558</v>
      </c>
      <c r="F1755">
        <v>1676.2578872732358</v>
      </c>
      <c r="G1755" s="14">
        <v>7.5999999999999998E-2</v>
      </c>
      <c r="H1755" s="14">
        <v>124</v>
      </c>
      <c r="I1755" s="14">
        <v>0.105</v>
      </c>
      <c r="J1755">
        <v>2758</v>
      </c>
      <c r="K1755">
        <v>4.670502642949048E-4</v>
      </c>
      <c r="L1755">
        <v>4411</v>
      </c>
      <c r="M1755">
        <v>7.4697560399014694E-4</v>
      </c>
      <c r="N1755">
        <v>2.4E-2</v>
      </c>
      <c r="O1755">
        <v>2.1000000000000001E-2</v>
      </c>
      <c r="P1755">
        <v>77</v>
      </c>
      <c r="Q1755">
        <v>71</v>
      </c>
      <c r="R1755">
        <v>0.33900000000000002</v>
      </c>
      <c r="S1755">
        <v>0.61499999999999999</v>
      </c>
      <c r="T1755">
        <v>4.5999999999999999E-2</v>
      </c>
      <c r="U1755">
        <v>5905146</v>
      </c>
      <c r="V1755">
        <v>0.57499999999999996</v>
      </c>
      <c r="W1755">
        <v>378000000</v>
      </c>
      <c r="X1755">
        <v>64.011965157169698</v>
      </c>
      <c r="Y1755">
        <v>380000000</v>
      </c>
      <c r="Z1755">
        <v>64.350652803503934</v>
      </c>
      <c r="AA1755">
        <v>0.66900000000000004</v>
      </c>
      <c r="AB1755">
        <v>39</v>
      </c>
      <c r="AC1755">
        <v>0</v>
      </c>
      <c r="AD1755">
        <v>207</v>
      </c>
      <c r="AE1755">
        <v>0.106</v>
      </c>
      <c r="AF1755">
        <v>0.81699999999999995</v>
      </c>
    </row>
    <row r="1756" spans="1:32" ht="14.4">
      <c r="A1756" t="s">
        <v>2047</v>
      </c>
      <c r="B1756" s="7" t="s">
        <v>213</v>
      </c>
      <c r="C1756" s="8" t="s">
        <v>84</v>
      </c>
      <c r="D1756" s="9" t="s">
        <v>74</v>
      </c>
      <c r="E1756" s="13">
        <v>10644973606</v>
      </c>
      <c r="F1756">
        <v>1776.610140338363</v>
      </c>
      <c r="G1756" s="14">
        <v>8.2000000000000003E-2</v>
      </c>
      <c r="H1756" s="14">
        <v>144</v>
      </c>
      <c r="I1756" s="14">
        <v>0.12</v>
      </c>
      <c r="J1756">
        <v>2824</v>
      </c>
      <c r="K1756">
        <v>4.7131606164693923E-4</v>
      </c>
      <c r="L1756">
        <v>4466</v>
      </c>
      <c r="M1756">
        <v>7.4536031562154055E-4</v>
      </c>
      <c r="N1756">
        <v>2.3E-2</v>
      </c>
      <c r="O1756">
        <v>2.1000000000000001E-2</v>
      </c>
      <c r="P1756">
        <v>78</v>
      </c>
      <c r="Q1756">
        <v>71</v>
      </c>
      <c r="R1756">
        <v>0.33400000000000002</v>
      </c>
      <c r="S1756">
        <v>0.62</v>
      </c>
      <c r="T1756">
        <v>4.5999999999999999E-2</v>
      </c>
      <c r="U1756">
        <v>5991733</v>
      </c>
      <c r="V1756">
        <v>0.57799999999999996</v>
      </c>
      <c r="W1756">
        <v>422000000</v>
      </c>
      <c r="X1756">
        <v>70.430374651206918</v>
      </c>
      <c r="Y1756">
        <v>372000000</v>
      </c>
      <c r="Z1756">
        <v>62.085543531395672</v>
      </c>
      <c r="AA1756">
        <v>0.64900000000000002</v>
      </c>
      <c r="AB1756">
        <v>39</v>
      </c>
      <c r="AC1756">
        <v>123</v>
      </c>
      <c r="AD1756">
        <v>207</v>
      </c>
      <c r="AE1756">
        <v>0.13500000000000001</v>
      </c>
      <c r="AF1756">
        <v>0.97699999999999998</v>
      </c>
    </row>
    <row r="1757" spans="1:32" ht="14.4">
      <c r="A1757" t="s">
        <v>2048</v>
      </c>
      <c r="B1757" s="7" t="s">
        <v>214</v>
      </c>
      <c r="C1757" s="8" t="s">
        <v>78</v>
      </c>
      <c r="D1757" s="9" t="s">
        <v>62</v>
      </c>
      <c r="E1757" s="13">
        <v>1798374533</v>
      </c>
      <c r="F1757">
        <v>163.64010977436837</v>
      </c>
      <c r="G1757" s="14">
        <v>6.4000000000000001E-2</v>
      </c>
      <c r="H1757" s="14">
        <v>10</v>
      </c>
      <c r="I1757" s="8"/>
      <c r="J1757">
        <v>0</v>
      </c>
      <c r="L1757">
        <v>0</v>
      </c>
      <c r="N1757">
        <v>5.2999999999999999E-2</v>
      </c>
      <c r="O1757">
        <v>0.10100000000000001</v>
      </c>
      <c r="P1757">
        <v>51</v>
      </c>
      <c r="Q1757">
        <v>51</v>
      </c>
      <c r="R1757">
        <v>0.47899999999999998</v>
      </c>
      <c r="S1757">
        <v>0.495</v>
      </c>
      <c r="T1757">
        <v>2.5000000000000001E-2</v>
      </c>
      <c r="U1757">
        <v>10989815</v>
      </c>
      <c r="V1757">
        <v>0.16200000000000001</v>
      </c>
      <c r="W1757">
        <v>23000000</v>
      </c>
      <c r="X1757">
        <v>2.0928468768582547</v>
      </c>
      <c r="Y1757">
        <v>32000000</v>
      </c>
      <c r="Z1757">
        <v>2.911786959107137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ht="14.4">
      <c r="A1758" t="s">
        <v>2049</v>
      </c>
      <c r="B1758" s="7" t="s">
        <v>214</v>
      </c>
      <c r="C1758" s="8" t="s">
        <v>78</v>
      </c>
      <c r="D1758" s="9" t="s">
        <v>63</v>
      </c>
      <c r="E1758" s="13">
        <v>1945327546</v>
      </c>
      <c r="F1758">
        <v>170.6961621503709</v>
      </c>
      <c r="G1758" s="14">
        <v>7.3999999999999996E-2</v>
      </c>
      <c r="H1758" s="14">
        <v>12</v>
      </c>
      <c r="I1758" s="8"/>
      <c r="J1758">
        <v>0</v>
      </c>
      <c r="L1758">
        <v>0</v>
      </c>
      <c r="N1758">
        <v>5.2999999999999999E-2</v>
      </c>
      <c r="O1758">
        <v>9.8000000000000004E-2</v>
      </c>
      <c r="P1758">
        <v>51</v>
      </c>
      <c r="Q1758">
        <v>51</v>
      </c>
      <c r="R1758">
        <v>0.48099999999999998</v>
      </c>
      <c r="S1758">
        <v>0.49399999999999999</v>
      </c>
      <c r="T1758">
        <v>2.5000000000000001E-2</v>
      </c>
      <c r="U1758">
        <v>11396434</v>
      </c>
      <c r="V1758">
        <v>0.16300000000000001</v>
      </c>
      <c r="W1758">
        <v>30000000</v>
      </c>
      <c r="X1758">
        <v>2.6324023813062927</v>
      </c>
      <c r="Y1758">
        <v>33000000</v>
      </c>
      <c r="Z1758">
        <v>2.8956426194369222</v>
      </c>
      <c r="AA1758">
        <v>0</v>
      </c>
      <c r="AB1758">
        <v>0</v>
      </c>
      <c r="AC1758">
        <v>0</v>
      </c>
      <c r="AD1758">
        <v>0</v>
      </c>
      <c r="AE1758">
        <v>1E-3</v>
      </c>
      <c r="AF1758">
        <v>0</v>
      </c>
    </row>
    <row r="1759" spans="1:32" ht="14.4">
      <c r="A1759" t="s">
        <v>2050</v>
      </c>
      <c r="B1759" s="7" t="s">
        <v>214</v>
      </c>
      <c r="C1759" s="8" t="s">
        <v>78</v>
      </c>
      <c r="D1759" s="9" t="s">
        <v>64</v>
      </c>
      <c r="E1759" s="13">
        <v>2170481498</v>
      </c>
      <c r="F1759">
        <v>183.66987797632572</v>
      </c>
      <c r="G1759" s="14">
        <v>7.0000000000000007E-2</v>
      </c>
      <c r="H1759" s="14">
        <v>12</v>
      </c>
      <c r="I1759" s="8"/>
      <c r="J1759">
        <v>0</v>
      </c>
      <c r="L1759">
        <v>1412</v>
      </c>
      <c r="M1759">
        <v>1.1948586889201481E-4</v>
      </c>
      <c r="N1759">
        <v>5.1999999999999998E-2</v>
      </c>
      <c r="O1759">
        <v>9.4E-2</v>
      </c>
      <c r="P1759">
        <v>52</v>
      </c>
      <c r="Q1759">
        <v>52</v>
      </c>
      <c r="R1759">
        <v>0.48299999999999998</v>
      </c>
      <c r="S1759">
        <v>0.49099999999999999</v>
      </c>
      <c r="T1759">
        <v>2.5000000000000001E-2</v>
      </c>
      <c r="U1759">
        <v>11817297</v>
      </c>
      <c r="V1759">
        <v>0.16400000000000001</v>
      </c>
      <c r="W1759">
        <v>20000000</v>
      </c>
      <c r="X1759">
        <v>1.6924344035696151</v>
      </c>
      <c r="Y1759">
        <v>29000000</v>
      </c>
      <c r="Z1759">
        <v>2.4540298851759417</v>
      </c>
      <c r="AA1759">
        <v>0</v>
      </c>
      <c r="AB1759">
        <v>0</v>
      </c>
      <c r="AC1759">
        <v>0</v>
      </c>
      <c r="AD1759">
        <v>0</v>
      </c>
      <c r="AE1759">
        <v>1E-3</v>
      </c>
      <c r="AF1759">
        <v>5.0000000000000001E-3</v>
      </c>
    </row>
    <row r="1760" spans="1:32" ht="14.4">
      <c r="A1760" t="s">
        <v>2051</v>
      </c>
      <c r="B1760" s="7" t="s">
        <v>214</v>
      </c>
      <c r="C1760" s="8" t="s">
        <v>78</v>
      </c>
      <c r="D1760" s="9" t="s">
        <v>65</v>
      </c>
      <c r="E1760" s="13">
        <v>2731416281</v>
      </c>
      <c r="F1760">
        <v>222.89924637099276</v>
      </c>
      <c r="G1760" s="14">
        <v>6.8000000000000005E-2</v>
      </c>
      <c r="H1760" s="14">
        <v>15</v>
      </c>
      <c r="I1760" s="8"/>
      <c r="J1760">
        <v>0</v>
      </c>
      <c r="L1760">
        <v>1085</v>
      </c>
      <c r="M1760">
        <v>8.854222770612794E-5</v>
      </c>
      <c r="N1760">
        <v>5.1999999999999998E-2</v>
      </c>
      <c r="O1760">
        <v>0.09</v>
      </c>
      <c r="P1760">
        <v>53</v>
      </c>
      <c r="Q1760">
        <v>53</v>
      </c>
      <c r="R1760">
        <v>0.48599999999999999</v>
      </c>
      <c r="S1760">
        <v>0.48899999999999999</v>
      </c>
      <c r="T1760">
        <v>2.5000000000000001E-2</v>
      </c>
      <c r="U1760">
        <v>12254040</v>
      </c>
      <c r="V1760">
        <v>0.16500000000000001</v>
      </c>
      <c r="W1760">
        <v>28000000</v>
      </c>
      <c r="X1760">
        <v>2.2849607149968501</v>
      </c>
      <c r="Y1760">
        <v>39000000</v>
      </c>
      <c r="Z1760">
        <v>3.1826238530313269</v>
      </c>
      <c r="AA1760">
        <v>0</v>
      </c>
      <c r="AB1760">
        <v>35</v>
      </c>
      <c r="AC1760">
        <v>0</v>
      </c>
      <c r="AD1760">
        <v>0</v>
      </c>
      <c r="AE1760">
        <v>2E-3</v>
      </c>
      <c r="AF1760">
        <v>7.0000000000000001E-3</v>
      </c>
    </row>
    <row r="1761" spans="1:32" ht="14.4">
      <c r="A1761" t="s">
        <v>2052</v>
      </c>
      <c r="B1761" s="7" t="s">
        <v>214</v>
      </c>
      <c r="C1761" s="8" t="s">
        <v>78</v>
      </c>
      <c r="D1761" s="9" t="s">
        <v>66</v>
      </c>
      <c r="E1761" s="13">
        <v>3052898686</v>
      </c>
      <c r="F1761">
        <v>240.21743869668626</v>
      </c>
      <c r="G1761" s="14">
        <v>7.0999999999999994E-2</v>
      </c>
      <c r="H1761" s="14">
        <v>16</v>
      </c>
      <c r="I1761" s="8"/>
      <c r="J1761">
        <v>0</v>
      </c>
      <c r="L1761">
        <v>917</v>
      </c>
      <c r="M1761">
        <v>7.2154176715729141E-5</v>
      </c>
      <c r="N1761">
        <v>5.1999999999999998E-2</v>
      </c>
      <c r="O1761">
        <v>8.5999999999999993E-2</v>
      </c>
      <c r="P1761">
        <v>53</v>
      </c>
      <c r="Q1761">
        <v>53</v>
      </c>
      <c r="R1761">
        <v>0.48799999999999999</v>
      </c>
      <c r="S1761">
        <v>0.48699999999999999</v>
      </c>
      <c r="T1761">
        <v>2.5000000000000001E-2</v>
      </c>
      <c r="U1761">
        <v>12708897</v>
      </c>
      <c r="V1761">
        <v>0.16600000000000001</v>
      </c>
      <c r="W1761">
        <v>32000000</v>
      </c>
      <c r="X1761">
        <v>2.517921106764812</v>
      </c>
      <c r="Y1761">
        <v>42000000</v>
      </c>
      <c r="Z1761">
        <v>3.3047714526288159</v>
      </c>
      <c r="AA1761">
        <v>0</v>
      </c>
      <c r="AB1761">
        <v>35</v>
      </c>
      <c r="AC1761">
        <v>0</v>
      </c>
      <c r="AD1761">
        <v>0</v>
      </c>
      <c r="AE1761">
        <v>2E-3</v>
      </c>
      <c r="AF1761">
        <v>1.4E-2</v>
      </c>
    </row>
    <row r="1762" spans="1:32" ht="14.4">
      <c r="A1762" t="s">
        <v>2053</v>
      </c>
      <c r="B1762" s="7" t="s">
        <v>214</v>
      </c>
      <c r="C1762" s="8" t="s">
        <v>78</v>
      </c>
      <c r="D1762" s="9" t="s">
        <v>67</v>
      </c>
      <c r="E1762" s="13">
        <v>3405134555</v>
      </c>
      <c r="F1762">
        <v>258.28176030913096</v>
      </c>
      <c r="G1762" s="14">
        <v>7.6999999999999999E-2</v>
      </c>
      <c r="H1762" s="14">
        <v>20</v>
      </c>
      <c r="I1762" s="8"/>
      <c r="L1762">
        <v>917</v>
      </c>
      <c r="M1762">
        <v>6.9555070549472928E-5</v>
      </c>
      <c r="N1762">
        <v>5.0999999999999997E-2</v>
      </c>
      <c r="O1762">
        <v>8.2000000000000003E-2</v>
      </c>
      <c r="P1762">
        <v>54</v>
      </c>
      <c r="Q1762">
        <v>54</v>
      </c>
      <c r="R1762">
        <v>0.49</v>
      </c>
      <c r="S1762">
        <v>0.48499999999999999</v>
      </c>
      <c r="T1762">
        <v>2.5000000000000001E-2</v>
      </c>
      <c r="U1762">
        <v>13183798</v>
      </c>
      <c r="V1762">
        <v>0.16700000000000001</v>
      </c>
      <c r="W1762">
        <v>44000000</v>
      </c>
      <c r="X1762">
        <v>3.3374297755472284</v>
      </c>
      <c r="Y1762">
        <v>42000000</v>
      </c>
      <c r="Z1762">
        <v>3.1857284221132636</v>
      </c>
      <c r="AA1762">
        <v>0.42299999999999999</v>
      </c>
      <c r="AB1762">
        <v>35</v>
      </c>
      <c r="AC1762">
        <v>0</v>
      </c>
      <c r="AD1762">
        <v>270</v>
      </c>
      <c r="AE1762">
        <v>2E-3</v>
      </c>
      <c r="AF1762">
        <v>2.5000000000000001E-2</v>
      </c>
    </row>
    <row r="1763" spans="1:32" ht="14.4">
      <c r="A1763" t="s">
        <v>2054</v>
      </c>
      <c r="B1763" s="7" t="s">
        <v>214</v>
      </c>
      <c r="C1763" s="8" t="s">
        <v>78</v>
      </c>
      <c r="D1763" s="9" t="s">
        <v>68</v>
      </c>
      <c r="E1763" s="13">
        <v>3646727993</v>
      </c>
      <c r="F1763">
        <v>266.5794323050095</v>
      </c>
      <c r="G1763" s="14">
        <v>7.9000000000000001E-2</v>
      </c>
      <c r="H1763" s="14">
        <v>21</v>
      </c>
      <c r="I1763" s="8"/>
      <c r="J1763">
        <v>0</v>
      </c>
      <c r="L1763">
        <v>964</v>
      </c>
      <c r="M1763">
        <v>7.0469355881577861E-5</v>
      </c>
      <c r="N1763">
        <v>5.0999999999999997E-2</v>
      </c>
      <c r="O1763">
        <v>7.9000000000000001E-2</v>
      </c>
      <c r="P1763">
        <v>55</v>
      </c>
      <c r="Q1763">
        <v>55</v>
      </c>
      <c r="R1763">
        <v>0.49199999999999999</v>
      </c>
      <c r="S1763">
        <v>0.48299999999999998</v>
      </c>
      <c r="T1763">
        <v>2.5000000000000001E-2</v>
      </c>
      <c r="U1763">
        <v>13679705</v>
      </c>
      <c r="V1763">
        <v>0.16900000000000001</v>
      </c>
      <c r="W1763">
        <v>39000000</v>
      </c>
      <c r="X1763">
        <v>2.8509386715576102</v>
      </c>
      <c r="Y1763">
        <v>42000000</v>
      </c>
      <c r="Z1763">
        <v>3.070241646292811</v>
      </c>
      <c r="AA1763">
        <v>0.42299999999999999</v>
      </c>
      <c r="AB1763">
        <v>24</v>
      </c>
      <c r="AC1763">
        <v>0</v>
      </c>
      <c r="AD1763">
        <v>270</v>
      </c>
      <c r="AE1763">
        <v>3.0000000000000001E-3</v>
      </c>
      <c r="AF1763">
        <v>3.5000000000000003E-2</v>
      </c>
    </row>
    <row r="1764" spans="1:32" ht="14.4">
      <c r="A1764" t="s">
        <v>2055</v>
      </c>
      <c r="B1764" s="7" t="s">
        <v>214</v>
      </c>
      <c r="C1764" s="8" t="s">
        <v>78</v>
      </c>
      <c r="D1764" s="9" t="s">
        <v>69</v>
      </c>
      <c r="E1764" s="13">
        <v>4291363547</v>
      </c>
      <c r="F1764">
        <v>302.2664078332138</v>
      </c>
      <c r="G1764" s="14">
        <v>7.3999999999999996E-2</v>
      </c>
      <c r="H1764" s="14">
        <v>22</v>
      </c>
      <c r="I1764" s="8"/>
      <c r="L1764">
        <v>964</v>
      </c>
      <c r="M1764">
        <v>6.790028716045718E-5</v>
      </c>
      <c r="N1764">
        <v>5.0999999999999997E-2</v>
      </c>
      <c r="O1764">
        <v>7.4999999999999997E-2</v>
      </c>
      <c r="P1764">
        <v>55</v>
      </c>
      <c r="Q1764">
        <v>55</v>
      </c>
      <c r="R1764">
        <v>0.49399999999999999</v>
      </c>
      <c r="S1764">
        <v>0.48099999999999998</v>
      </c>
      <c r="T1764">
        <v>2.5000000000000001E-2</v>
      </c>
      <c r="U1764">
        <v>14197289</v>
      </c>
      <c r="V1764">
        <v>0.17</v>
      </c>
      <c r="W1764">
        <v>44000000</v>
      </c>
      <c r="X1764">
        <v>3.0991832313901617</v>
      </c>
      <c r="Y1764">
        <v>48000000</v>
      </c>
      <c r="Z1764">
        <v>3.3809271615165404</v>
      </c>
      <c r="AA1764">
        <v>0.42399999999999999</v>
      </c>
      <c r="AB1764">
        <v>23</v>
      </c>
      <c r="AC1764">
        <v>0</v>
      </c>
      <c r="AD1764">
        <v>270</v>
      </c>
      <c r="AE1764">
        <v>4.0000000000000001E-3</v>
      </c>
      <c r="AF1764">
        <v>6.3E-2</v>
      </c>
    </row>
    <row r="1765" spans="1:32" ht="14.4">
      <c r="A1765" t="s">
        <v>2056</v>
      </c>
      <c r="B1765" s="7" t="s">
        <v>214</v>
      </c>
      <c r="C1765" s="8" t="s">
        <v>78</v>
      </c>
      <c r="D1765" s="9" t="s">
        <v>70</v>
      </c>
      <c r="E1765" s="13">
        <v>5403364454</v>
      </c>
      <c r="F1765">
        <v>366.63067921165134</v>
      </c>
      <c r="G1765" s="14">
        <v>7.0999999999999994E-2</v>
      </c>
      <c r="H1765" s="14">
        <v>26</v>
      </c>
      <c r="I1765" s="8"/>
      <c r="J1765">
        <v>0</v>
      </c>
      <c r="L1765">
        <v>821</v>
      </c>
      <c r="M1765">
        <v>5.5706734238505565E-5</v>
      </c>
      <c r="N1765">
        <v>0.05</v>
      </c>
      <c r="O1765">
        <v>7.1999999999999995E-2</v>
      </c>
      <c r="P1765">
        <v>56</v>
      </c>
      <c r="Q1765">
        <v>56</v>
      </c>
      <c r="R1765">
        <v>0.496</v>
      </c>
      <c r="S1765">
        <v>0.47899999999999998</v>
      </c>
      <c r="T1765">
        <v>2.5999999999999999E-2</v>
      </c>
      <c r="U1765">
        <v>14737895</v>
      </c>
      <c r="V1765">
        <v>0.17199999999999999</v>
      </c>
      <c r="W1765">
        <v>86000000</v>
      </c>
      <c r="X1765">
        <v>5.8352973745572214</v>
      </c>
      <c r="Y1765">
        <v>98000000</v>
      </c>
      <c r="Z1765">
        <v>6.6495249151931128</v>
      </c>
      <c r="AA1765">
        <v>0.42299999999999999</v>
      </c>
      <c r="AB1765">
        <v>19</v>
      </c>
      <c r="AC1765">
        <v>0</v>
      </c>
      <c r="AD1765">
        <v>270</v>
      </c>
      <c r="AE1765">
        <v>7.0000000000000001E-3</v>
      </c>
      <c r="AF1765">
        <v>0.129</v>
      </c>
    </row>
    <row r="1766" spans="1:32" ht="14.4">
      <c r="A1766" t="s">
        <v>2057</v>
      </c>
      <c r="B1766" s="7" t="s">
        <v>214</v>
      </c>
      <c r="C1766" s="8" t="s">
        <v>78</v>
      </c>
      <c r="D1766" s="9" t="s">
        <v>71</v>
      </c>
      <c r="E1766" s="13">
        <v>5397121962</v>
      </c>
      <c r="F1766">
        <v>352.68511413617819</v>
      </c>
      <c r="G1766" s="14">
        <v>7.6999999999999999E-2</v>
      </c>
      <c r="H1766" s="14">
        <v>27</v>
      </c>
      <c r="I1766" s="8"/>
      <c r="J1766">
        <v>0</v>
      </c>
      <c r="L1766">
        <v>829</v>
      </c>
      <c r="M1766">
        <v>5.4172568579596561E-5</v>
      </c>
      <c r="N1766">
        <v>0.05</v>
      </c>
      <c r="O1766">
        <v>6.9000000000000006E-2</v>
      </c>
      <c r="P1766">
        <v>57</v>
      </c>
      <c r="Q1766">
        <v>56</v>
      </c>
      <c r="R1766">
        <v>0.497</v>
      </c>
      <c r="S1766">
        <v>0.47699999999999998</v>
      </c>
      <c r="T1766">
        <v>2.5999999999999999E-2</v>
      </c>
      <c r="U1766">
        <v>15302948</v>
      </c>
      <c r="V1766">
        <v>0.17399999999999999</v>
      </c>
      <c r="W1766">
        <v>69000000</v>
      </c>
      <c r="X1766">
        <v>4.508935141124442</v>
      </c>
      <c r="Y1766">
        <v>84000000</v>
      </c>
      <c r="Z1766">
        <v>5.4891384326732338</v>
      </c>
      <c r="AA1766">
        <v>0.46500000000000002</v>
      </c>
      <c r="AB1766">
        <v>17</v>
      </c>
      <c r="AC1766">
        <v>0</v>
      </c>
      <c r="AD1766">
        <v>270</v>
      </c>
      <c r="AE1766">
        <v>8.0000000000000002E-3</v>
      </c>
      <c r="AF1766">
        <v>0.17</v>
      </c>
    </row>
    <row r="1767" spans="1:32" ht="14.4">
      <c r="A1767" t="s">
        <v>2058</v>
      </c>
      <c r="B1767" s="7" t="s">
        <v>214</v>
      </c>
      <c r="C1767" s="8" t="s">
        <v>78</v>
      </c>
      <c r="D1767" s="9" t="s">
        <v>72</v>
      </c>
      <c r="E1767" s="13">
        <v>5718589550</v>
      </c>
      <c r="F1767">
        <v>359.80124194761891</v>
      </c>
      <c r="G1767" s="14">
        <v>6.9000000000000006E-2</v>
      </c>
      <c r="H1767" s="14">
        <v>24</v>
      </c>
      <c r="I1767" s="8"/>
      <c r="L1767">
        <v>829</v>
      </c>
      <c r="M1767">
        <v>5.2158880606246002E-5</v>
      </c>
      <c r="N1767">
        <v>0.05</v>
      </c>
      <c r="O1767">
        <v>6.6000000000000003E-2</v>
      </c>
      <c r="P1767">
        <v>57</v>
      </c>
      <c r="Q1767">
        <v>57</v>
      </c>
      <c r="R1767">
        <v>0.498</v>
      </c>
      <c r="S1767">
        <v>0.47599999999999998</v>
      </c>
      <c r="T1767">
        <v>2.5999999999999999E-2</v>
      </c>
      <c r="U1767">
        <v>15893746</v>
      </c>
      <c r="V1767">
        <v>0.17599999999999999</v>
      </c>
      <c r="W1767">
        <v>86000000</v>
      </c>
      <c r="X1767">
        <v>5.4109333318904174</v>
      </c>
      <c r="Y1767">
        <v>84000000</v>
      </c>
      <c r="Z1767">
        <v>5.2850976730092452</v>
      </c>
      <c r="AA1767">
        <v>0.46500000000000002</v>
      </c>
      <c r="AB1767">
        <v>17</v>
      </c>
      <c r="AC1767">
        <v>0</v>
      </c>
      <c r="AD1767">
        <v>270</v>
      </c>
      <c r="AE1767">
        <v>8.0000000000000002E-3</v>
      </c>
      <c r="AF1767">
        <v>0.23100000000000001</v>
      </c>
    </row>
    <row r="1768" spans="1:32" ht="14.4">
      <c r="A1768" t="s">
        <v>2059</v>
      </c>
      <c r="B1768" s="7" t="s">
        <v>214</v>
      </c>
      <c r="C1768" s="8" t="s">
        <v>78</v>
      </c>
      <c r="D1768" s="9" t="s">
        <v>73</v>
      </c>
      <c r="E1768" s="13">
        <v>6411842066</v>
      </c>
      <c r="F1768">
        <v>388.32673121253589</v>
      </c>
      <c r="G1768" s="14">
        <v>6.8000000000000005E-2</v>
      </c>
      <c r="H1768" s="14">
        <v>25</v>
      </c>
      <c r="I1768" s="8"/>
      <c r="J1768">
        <v>0</v>
      </c>
      <c r="L1768">
        <v>880</v>
      </c>
      <c r="M1768">
        <v>5.3296310163206627E-5</v>
      </c>
      <c r="N1768">
        <v>0.05</v>
      </c>
      <c r="O1768">
        <v>6.4000000000000001E-2</v>
      </c>
      <c r="P1768">
        <v>58</v>
      </c>
      <c r="Q1768">
        <v>57</v>
      </c>
      <c r="R1768">
        <v>0.499</v>
      </c>
      <c r="S1768">
        <v>0.47499999999999998</v>
      </c>
      <c r="T1768">
        <v>2.5999999999999999E-2</v>
      </c>
      <c r="U1768">
        <v>16511462</v>
      </c>
      <c r="V1768">
        <v>0.17799999999999999</v>
      </c>
      <c r="W1768">
        <v>86000000</v>
      </c>
      <c r="X1768">
        <v>5.2085030386770113</v>
      </c>
      <c r="Y1768">
        <v>84000000</v>
      </c>
      <c r="Z1768">
        <v>5.0873750610333595</v>
      </c>
      <c r="AA1768">
        <v>0.438</v>
      </c>
      <c r="AB1768">
        <v>17</v>
      </c>
      <c r="AC1768">
        <v>0</v>
      </c>
      <c r="AD1768">
        <v>270</v>
      </c>
      <c r="AE1768">
        <v>1.2999999999999999E-2</v>
      </c>
      <c r="AF1768">
        <v>0.28699999999999998</v>
      </c>
    </row>
    <row r="1769" spans="1:32" ht="14.4">
      <c r="A1769" t="s">
        <v>2060</v>
      </c>
      <c r="B1769" s="7" t="s">
        <v>214</v>
      </c>
      <c r="C1769" s="8" t="s">
        <v>78</v>
      </c>
      <c r="D1769" s="9" t="s">
        <v>74</v>
      </c>
      <c r="E1769" s="13">
        <v>6773185511</v>
      </c>
      <c r="F1769">
        <v>394.77583088040467</v>
      </c>
      <c r="G1769" s="14">
        <v>7.1999999999999995E-2</v>
      </c>
      <c r="H1769" s="14">
        <v>25</v>
      </c>
      <c r="I1769" s="8"/>
      <c r="J1769">
        <v>0</v>
      </c>
      <c r="L1769">
        <v>807</v>
      </c>
      <c r="M1769">
        <v>4.7036079995607633E-5</v>
      </c>
      <c r="N1769">
        <v>0.05</v>
      </c>
      <c r="O1769">
        <v>6.2E-2</v>
      </c>
      <c r="P1769">
        <v>58</v>
      </c>
      <c r="Q1769">
        <v>58</v>
      </c>
      <c r="R1769">
        <v>0.5</v>
      </c>
      <c r="S1769">
        <v>0.47399999999999998</v>
      </c>
      <c r="T1769">
        <v>2.5999999999999999E-2</v>
      </c>
      <c r="U1769">
        <v>17157042</v>
      </c>
      <c r="V1769">
        <v>0.18</v>
      </c>
      <c r="W1769">
        <v>0</v>
      </c>
      <c r="Y1769">
        <v>84000000</v>
      </c>
      <c r="Z1769">
        <v>4.8959488471264452</v>
      </c>
      <c r="AA1769">
        <v>0.438</v>
      </c>
      <c r="AB1769">
        <v>17</v>
      </c>
      <c r="AC1769">
        <v>174</v>
      </c>
      <c r="AD1769">
        <v>270</v>
      </c>
      <c r="AE1769">
        <v>1.4E-2</v>
      </c>
      <c r="AF1769">
        <v>0.314</v>
      </c>
    </row>
    <row r="1770" spans="1:32" ht="14.4">
      <c r="A1770" t="s">
        <v>2061</v>
      </c>
      <c r="B1770" s="7" t="s">
        <v>215</v>
      </c>
      <c r="C1770" s="8" t="s">
        <v>78</v>
      </c>
      <c r="D1770" s="9" t="s">
        <v>62</v>
      </c>
      <c r="E1770" s="13">
        <v>46385996027</v>
      </c>
      <c r="F1770">
        <v>377.50025704216552</v>
      </c>
      <c r="G1770" s="14">
        <v>4.5999999999999999E-2</v>
      </c>
      <c r="H1770" s="14">
        <v>17</v>
      </c>
      <c r="I1770" s="14">
        <v>0.21299999999999999</v>
      </c>
      <c r="J1770">
        <v>0</v>
      </c>
      <c r="L1770">
        <v>0</v>
      </c>
      <c r="N1770">
        <v>4.2999999999999997E-2</v>
      </c>
      <c r="O1770">
        <v>0.113</v>
      </c>
      <c r="P1770">
        <v>47</v>
      </c>
      <c r="Q1770">
        <v>46</v>
      </c>
      <c r="R1770">
        <v>0.435</v>
      </c>
      <c r="S1770">
        <v>0.53700000000000003</v>
      </c>
      <c r="T1770">
        <v>2.8000000000000001E-2</v>
      </c>
      <c r="U1770">
        <v>122876727</v>
      </c>
      <c r="V1770">
        <v>0.34799999999999998</v>
      </c>
      <c r="W1770">
        <v>186000000</v>
      </c>
      <c r="X1770">
        <v>1.5137121938477414</v>
      </c>
      <c r="Y1770">
        <v>610000000</v>
      </c>
      <c r="Z1770">
        <v>4.9643249368124849</v>
      </c>
      <c r="AA1770">
        <v>0</v>
      </c>
      <c r="AB1770">
        <v>0</v>
      </c>
      <c r="AC1770">
        <v>0</v>
      </c>
      <c r="AD1770">
        <v>0</v>
      </c>
      <c r="AE1770">
        <v>1E-3</v>
      </c>
      <c r="AF1770">
        <v>0</v>
      </c>
    </row>
    <row r="1771" spans="1:32" ht="14.4">
      <c r="A1771" t="s">
        <v>2062</v>
      </c>
      <c r="B1771" s="7" t="s">
        <v>215</v>
      </c>
      <c r="C1771" s="8" t="s">
        <v>78</v>
      </c>
      <c r="D1771" s="9" t="s">
        <v>63</v>
      </c>
      <c r="E1771" s="13">
        <v>44138014092</v>
      </c>
      <c r="F1771">
        <v>350.28782107299367</v>
      </c>
      <c r="G1771" s="14">
        <v>4.8000000000000001E-2</v>
      </c>
      <c r="H1771" s="14">
        <v>18</v>
      </c>
      <c r="I1771" s="14">
        <v>0.23400000000000001</v>
      </c>
      <c r="J1771">
        <v>118325</v>
      </c>
      <c r="K1771">
        <v>9.3905009731677929E-4</v>
      </c>
      <c r="L1771">
        <v>0</v>
      </c>
      <c r="N1771">
        <v>4.2999999999999997E-2</v>
      </c>
      <c r="O1771">
        <v>0.11</v>
      </c>
      <c r="P1771">
        <v>47</v>
      </c>
      <c r="Q1771">
        <v>46</v>
      </c>
      <c r="R1771">
        <v>0.435</v>
      </c>
      <c r="S1771">
        <v>0.53800000000000003</v>
      </c>
      <c r="T1771">
        <v>2.8000000000000001E-2</v>
      </c>
      <c r="U1771">
        <v>126004992</v>
      </c>
      <c r="V1771">
        <v>0.35699999999999998</v>
      </c>
      <c r="W1771">
        <v>168000000</v>
      </c>
      <c r="X1771">
        <v>1.333280510029317</v>
      </c>
      <c r="Y1771">
        <v>858000000</v>
      </c>
      <c r="Z1771">
        <v>6.8092540333640112</v>
      </c>
      <c r="AA1771">
        <v>0</v>
      </c>
      <c r="AB1771">
        <v>0</v>
      </c>
      <c r="AC1771">
        <v>0</v>
      </c>
      <c r="AD1771">
        <v>0</v>
      </c>
      <c r="AE1771">
        <v>1E-3</v>
      </c>
      <c r="AF1771">
        <v>2E-3</v>
      </c>
    </row>
    <row r="1772" spans="1:32" ht="14.4">
      <c r="A1772" t="s">
        <v>2063</v>
      </c>
      <c r="B1772" s="7" t="s">
        <v>215</v>
      </c>
      <c r="C1772" s="8" t="s">
        <v>78</v>
      </c>
      <c r="D1772" s="9" t="s">
        <v>64</v>
      </c>
      <c r="E1772" s="13">
        <v>59116868250</v>
      </c>
      <c r="F1772">
        <v>457.47365047816231</v>
      </c>
      <c r="G1772" s="14">
        <v>3.9E-2</v>
      </c>
      <c r="H1772" s="14">
        <v>18</v>
      </c>
      <c r="I1772" s="14">
        <v>0.248</v>
      </c>
      <c r="J1772">
        <v>115138</v>
      </c>
      <c r="K1772">
        <v>8.9099106106241765E-4</v>
      </c>
      <c r="L1772">
        <v>78910</v>
      </c>
      <c r="M1772">
        <v>6.1064205239308813E-4</v>
      </c>
      <c r="N1772">
        <v>4.2999999999999997E-2</v>
      </c>
      <c r="O1772">
        <v>0.106</v>
      </c>
      <c r="P1772">
        <v>48</v>
      </c>
      <c r="Q1772">
        <v>47</v>
      </c>
      <c r="R1772">
        <v>0.434</v>
      </c>
      <c r="S1772">
        <v>0.53800000000000003</v>
      </c>
      <c r="T1772">
        <v>2.8000000000000001E-2</v>
      </c>
      <c r="U1772">
        <v>129224641</v>
      </c>
      <c r="V1772">
        <v>0.36499999999999999</v>
      </c>
      <c r="W1772">
        <v>256000000</v>
      </c>
      <c r="X1772">
        <v>1.9810463238199285</v>
      </c>
      <c r="Y1772">
        <v>910000000</v>
      </c>
      <c r="Z1772">
        <v>7.0420006042036523</v>
      </c>
      <c r="AA1772">
        <v>0</v>
      </c>
      <c r="AB1772">
        <v>0</v>
      </c>
      <c r="AC1772">
        <v>0</v>
      </c>
      <c r="AD1772">
        <v>0</v>
      </c>
      <c r="AE1772">
        <v>3.0000000000000001E-3</v>
      </c>
      <c r="AF1772">
        <v>1.2E-2</v>
      </c>
    </row>
    <row r="1773" spans="1:32" ht="14.4">
      <c r="A1773" t="s">
        <v>2064</v>
      </c>
      <c r="B1773" s="7" t="s">
        <v>215</v>
      </c>
      <c r="C1773" s="8" t="s">
        <v>78</v>
      </c>
      <c r="D1773" s="9" t="s">
        <v>65</v>
      </c>
      <c r="E1773" s="13">
        <v>67655840108</v>
      </c>
      <c r="F1773">
        <v>510.4169414343761</v>
      </c>
      <c r="G1773" s="14">
        <v>7.4999999999999997E-2</v>
      </c>
      <c r="H1773" s="14">
        <v>39</v>
      </c>
      <c r="I1773" s="14">
        <v>0.20699999999999999</v>
      </c>
      <c r="J1773">
        <v>109255</v>
      </c>
      <c r="K1773">
        <v>8.2425409022182444E-4</v>
      </c>
      <c r="L1773">
        <v>71719</v>
      </c>
      <c r="M1773">
        <v>5.4107069787761686E-4</v>
      </c>
      <c r="N1773">
        <v>4.2999999999999997E-2</v>
      </c>
      <c r="O1773">
        <v>0.10299999999999999</v>
      </c>
      <c r="P1773">
        <v>48</v>
      </c>
      <c r="Q1773">
        <v>47</v>
      </c>
      <c r="R1773">
        <v>0.435</v>
      </c>
      <c r="S1773">
        <v>0.53800000000000003</v>
      </c>
      <c r="T1773">
        <v>2.8000000000000001E-2</v>
      </c>
      <c r="U1773">
        <v>132550146</v>
      </c>
      <c r="V1773">
        <v>0.374</v>
      </c>
      <c r="W1773">
        <v>58000000</v>
      </c>
      <c r="X1773">
        <v>0.43757024605616052</v>
      </c>
      <c r="Y1773">
        <v>2076000000</v>
      </c>
      <c r="Z1773">
        <v>15.661997082975676</v>
      </c>
      <c r="AA1773">
        <v>0</v>
      </c>
      <c r="AB1773">
        <v>36</v>
      </c>
      <c r="AC1773">
        <v>0</v>
      </c>
      <c r="AD1773">
        <v>0</v>
      </c>
      <c r="AE1773">
        <v>6.0000000000000001E-3</v>
      </c>
      <c r="AF1773">
        <v>2.4E-2</v>
      </c>
    </row>
    <row r="1774" spans="1:32" ht="14.4">
      <c r="A1774" t="s">
        <v>2065</v>
      </c>
      <c r="B1774" s="7" t="s">
        <v>215</v>
      </c>
      <c r="C1774" s="8" t="s">
        <v>78</v>
      </c>
      <c r="D1774" s="9" t="s">
        <v>66</v>
      </c>
      <c r="E1774" s="13">
        <v>87845403978</v>
      </c>
      <c r="F1774">
        <v>645.92565016351193</v>
      </c>
      <c r="G1774" s="14">
        <v>7.0000000000000007E-2</v>
      </c>
      <c r="H1774" s="14">
        <v>45</v>
      </c>
      <c r="I1774" s="14">
        <v>0.192</v>
      </c>
      <c r="J1774">
        <v>111225</v>
      </c>
      <c r="K1774">
        <v>8.1783539247459085E-4</v>
      </c>
      <c r="L1774">
        <v>92621</v>
      </c>
      <c r="M1774">
        <v>6.8104052044404653E-4</v>
      </c>
      <c r="N1774">
        <v>4.2999999999999997E-2</v>
      </c>
      <c r="O1774">
        <v>0.1</v>
      </c>
      <c r="P1774">
        <v>49</v>
      </c>
      <c r="Q1774">
        <v>48</v>
      </c>
      <c r="R1774">
        <v>0.435</v>
      </c>
      <c r="S1774">
        <v>0.53800000000000003</v>
      </c>
      <c r="T1774">
        <v>2.7E-2</v>
      </c>
      <c r="U1774">
        <v>135999250</v>
      </c>
      <c r="V1774">
        <v>0.38200000000000001</v>
      </c>
      <c r="W1774">
        <v>49000000</v>
      </c>
      <c r="X1774">
        <v>0.3602961045741061</v>
      </c>
      <c r="Y1774">
        <v>2076000000</v>
      </c>
      <c r="Z1774">
        <v>15.264790063180495</v>
      </c>
      <c r="AA1774">
        <v>0</v>
      </c>
      <c r="AB1774">
        <v>36</v>
      </c>
      <c r="AC1774">
        <v>0</v>
      </c>
      <c r="AD1774">
        <v>0</v>
      </c>
      <c r="AE1774">
        <v>1.2999999999999999E-2</v>
      </c>
      <c r="AF1774">
        <v>6.7000000000000004E-2</v>
      </c>
    </row>
    <row r="1775" spans="1:32" ht="14.4">
      <c r="A1775" t="s">
        <v>2066</v>
      </c>
      <c r="B1775" s="7" t="s">
        <v>215</v>
      </c>
      <c r="C1775" s="8" t="s">
        <v>78</v>
      </c>
      <c r="D1775" s="9" t="s">
        <v>67</v>
      </c>
      <c r="E1775" s="13">
        <v>112000000000</v>
      </c>
      <c r="F1775">
        <v>802.37335734741271</v>
      </c>
      <c r="G1775" s="14">
        <v>6.6000000000000003E-2</v>
      </c>
      <c r="H1775" s="14">
        <v>53</v>
      </c>
      <c r="I1775" s="14">
        <v>0.17899999999999999</v>
      </c>
      <c r="J1775">
        <v>111225</v>
      </c>
      <c r="K1775">
        <v>7.9682122027648192E-4</v>
      </c>
      <c r="L1775">
        <v>92621</v>
      </c>
      <c r="M1775">
        <v>6.635412743828099E-4</v>
      </c>
      <c r="N1775">
        <v>4.2000000000000003E-2</v>
      </c>
      <c r="O1775">
        <v>9.7000000000000003E-2</v>
      </c>
      <c r="P1775">
        <v>49</v>
      </c>
      <c r="Q1775">
        <v>48</v>
      </c>
      <c r="R1775">
        <v>0.436</v>
      </c>
      <c r="S1775">
        <v>0.53700000000000003</v>
      </c>
      <c r="T1775">
        <v>2.7E-2</v>
      </c>
      <c r="U1775">
        <v>139585891</v>
      </c>
      <c r="V1775">
        <v>0.39100000000000001</v>
      </c>
      <c r="W1775">
        <v>139000000</v>
      </c>
      <c r="X1775">
        <v>0.99580264885080683</v>
      </c>
      <c r="Y1775">
        <v>501000000</v>
      </c>
      <c r="Z1775">
        <v>3.5891879645629801</v>
      </c>
      <c r="AA1775">
        <v>0.316</v>
      </c>
      <c r="AB1775">
        <v>35</v>
      </c>
      <c r="AC1775">
        <v>0</v>
      </c>
      <c r="AD1775">
        <v>1120</v>
      </c>
      <c r="AE1775">
        <v>3.5000000000000003E-2</v>
      </c>
      <c r="AF1775">
        <v>0.13300000000000001</v>
      </c>
    </row>
    <row r="1776" spans="1:32" ht="14.4">
      <c r="A1776" t="s">
        <v>2067</v>
      </c>
      <c r="B1776" s="7" t="s">
        <v>215</v>
      </c>
      <c r="C1776" s="8" t="s">
        <v>78</v>
      </c>
      <c r="D1776" s="9" t="s">
        <v>68</v>
      </c>
      <c r="E1776" s="13">
        <v>145000000000</v>
      </c>
      <c r="F1776">
        <v>1011.7579602272922</v>
      </c>
      <c r="G1776" s="14">
        <v>5.7000000000000002E-2</v>
      </c>
      <c r="H1776" s="14">
        <v>59</v>
      </c>
      <c r="I1776" s="14">
        <v>0.16900000000000001</v>
      </c>
      <c r="J1776">
        <v>97389</v>
      </c>
      <c r="K1776">
        <v>6.7954548957638457E-4</v>
      </c>
      <c r="L1776">
        <v>98125</v>
      </c>
      <c r="M1776">
        <v>6.8468103342967615E-4</v>
      </c>
      <c r="N1776">
        <v>4.2000000000000003E-2</v>
      </c>
      <c r="O1776">
        <v>9.4E-2</v>
      </c>
      <c r="P1776">
        <v>50</v>
      </c>
      <c r="Q1776">
        <v>49</v>
      </c>
      <c r="R1776">
        <v>0.436</v>
      </c>
      <c r="S1776">
        <v>0.53600000000000003</v>
      </c>
      <c r="T1776">
        <v>2.7E-2</v>
      </c>
      <c r="U1776">
        <v>143314909</v>
      </c>
      <c r="V1776">
        <v>0.39900000000000002</v>
      </c>
      <c r="W1776">
        <v>209000000</v>
      </c>
      <c r="X1776">
        <v>1.4583269909483039</v>
      </c>
      <c r="Y1776">
        <v>3536000000</v>
      </c>
      <c r="Z1776">
        <v>24.672938947335897</v>
      </c>
      <c r="AA1776">
        <v>0.32200000000000001</v>
      </c>
      <c r="AB1776">
        <v>35</v>
      </c>
      <c r="AC1776">
        <v>0</v>
      </c>
      <c r="AD1776">
        <v>1120</v>
      </c>
      <c r="AE1776">
        <v>5.5E-2</v>
      </c>
      <c r="AF1776">
        <v>0.22600000000000001</v>
      </c>
    </row>
    <row r="1777" spans="1:32" ht="14.4">
      <c r="A1777" t="s">
        <v>2068</v>
      </c>
      <c r="B1777" s="7" t="s">
        <v>215</v>
      </c>
      <c r="C1777" s="8" t="s">
        <v>78</v>
      </c>
      <c r="D1777" s="9" t="s">
        <v>69</v>
      </c>
      <c r="E1777" s="13">
        <v>166000000000</v>
      </c>
      <c r="F1777">
        <v>1127.814289859537</v>
      </c>
      <c r="G1777" s="14">
        <v>7.1999999999999995E-2</v>
      </c>
      <c r="H1777" s="14">
        <v>81</v>
      </c>
      <c r="I1777" s="14">
        <v>0.16900000000000001</v>
      </c>
      <c r="J1777">
        <v>101751</v>
      </c>
      <c r="K1777">
        <v>6.9130260124998651E-4</v>
      </c>
      <c r="L1777">
        <v>97047</v>
      </c>
      <c r="M1777">
        <v>6.5934333366264152E-4</v>
      </c>
      <c r="N1777">
        <v>4.2000000000000003E-2</v>
      </c>
      <c r="O1777">
        <v>9.0999999999999998E-2</v>
      </c>
      <c r="P1777">
        <v>50</v>
      </c>
      <c r="Q1777">
        <v>49</v>
      </c>
      <c r="R1777">
        <v>0.437</v>
      </c>
      <c r="S1777">
        <v>0.53600000000000003</v>
      </c>
      <c r="T1777">
        <v>2.7E-2</v>
      </c>
      <c r="U1777">
        <v>147187353</v>
      </c>
      <c r="V1777">
        <v>0.40799999999999997</v>
      </c>
      <c r="W1777">
        <v>337000000</v>
      </c>
      <c r="X1777">
        <v>2.2895988896546022</v>
      </c>
      <c r="Y1777">
        <v>6664000000</v>
      </c>
      <c r="Z1777">
        <v>45.275629082072015</v>
      </c>
      <c r="AA1777">
        <v>0.32200000000000001</v>
      </c>
      <c r="AB1777">
        <v>27</v>
      </c>
      <c r="AC1777">
        <v>0</v>
      </c>
      <c r="AD1777">
        <v>1120</v>
      </c>
      <c r="AE1777">
        <v>6.8000000000000005E-2</v>
      </c>
      <c r="AF1777">
        <v>0.27400000000000002</v>
      </c>
    </row>
    <row r="1778" spans="1:32" ht="14.4">
      <c r="A1778" t="s">
        <v>2069</v>
      </c>
      <c r="B1778" s="7" t="s">
        <v>215</v>
      </c>
      <c r="C1778" s="8" t="s">
        <v>78</v>
      </c>
      <c r="D1778" s="9" t="s">
        <v>70</v>
      </c>
      <c r="E1778" s="13">
        <v>208000000000</v>
      </c>
      <c r="F1778">
        <v>1375.5878654103669</v>
      </c>
      <c r="G1778" s="14">
        <v>6.5000000000000002E-2</v>
      </c>
      <c r="H1778" s="14">
        <v>88</v>
      </c>
      <c r="I1778" s="14">
        <v>0.155</v>
      </c>
      <c r="J1778">
        <v>107683</v>
      </c>
      <c r="K1778">
        <v>7.121510966874257E-4</v>
      </c>
      <c r="L1778">
        <v>95210</v>
      </c>
      <c r="M1778">
        <v>6.2966211858519734E-4</v>
      </c>
      <c r="N1778">
        <v>4.2000000000000003E-2</v>
      </c>
      <c r="O1778">
        <v>8.7999999999999995E-2</v>
      </c>
      <c r="P1778">
        <v>51</v>
      </c>
      <c r="Q1778">
        <v>50</v>
      </c>
      <c r="R1778">
        <v>0.438</v>
      </c>
      <c r="S1778">
        <v>0.53500000000000003</v>
      </c>
      <c r="T1778">
        <v>2.7E-2</v>
      </c>
      <c r="U1778">
        <v>151208080</v>
      </c>
      <c r="V1778">
        <v>0.41699999999999998</v>
      </c>
      <c r="W1778">
        <v>959000000</v>
      </c>
      <c r="X1778">
        <v>6.3422536679256822</v>
      </c>
      <c r="Y1778">
        <v>11009000000</v>
      </c>
      <c r="Z1778">
        <v>72.806955818763129</v>
      </c>
      <c r="AA1778">
        <v>0.32200000000000001</v>
      </c>
      <c r="AB1778">
        <v>25</v>
      </c>
      <c r="AC1778">
        <v>0</v>
      </c>
      <c r="AD1778">
        <v>938</v>
      </c>
      <c r="AE1778">
        <v>0.159</v>
      </c>
      <c r="AF1778">
        <v>0.41699999999999998</v>
      </c>
    </row>
    <row r="1779" spans="1:32" ht="14.4">
      <c r="A1779" t="s">
        <v>2070</v>
      </c>
      <c r="B1779" s="7" t="s">
        <v>215</v>
      </c>
      <c r="C1779" s="8" t="s">
        <v>78</v>
      </c>
      <c r="D1779" s="9" t="s">
        <v>71</v>
      </c>
      <c r="E1779" s="13">
        <v>169000000000</v>
      </c>
      <c r="F1779">
        <v>1087.648929064824</v>
      </c>
      <c r="G1779" s="14">
        <v>6.8000000000000005E-2</v>
      </c>
      <c r="H1779" s="14">
        <v>74</v>
      </c>
      <c r="I1779" s="14">
        <v>0.184</v>
      </c>
      <c r="J1779">
        <v>106509</v>
      </c>
      <c r="K1779">
        <v>6.854698212175464E-4</v>
      </c>
      <c r="L1779">
        <v>104697</v>
      </c>
      <c r="M1779">
        <v>6.7380816524437799E-4</v>
      </c>
      <c r="N1779">
        <v>4.2000000000000003E-2</v>
      </c>
      <c r="O1779">
        <v>8.5000000000000006E-2</v>
      </c>
      <c r="P1779">
        <v>51</v>
      </c>
      <c r="Q1779">
        <v>51</v>
      </c>
      <c r="R1779">
        <v>0.439</v>
      </c>
      <c r="S1779">
        <v>0.53400000000000003</v>
      </c>
      <c r="T1779">
        <v>2.7E-2</v>
      </c>
      <c r="U1779">
        <v>155381020</v>
      </c>
      <c r="V1779">
        <v>0.42599999999999999</v>
      </c>
      <c r="W1779">
        <v>791000000</v>
      </c>
      <c r="X1779">
        <v>5.0907118514217506</v>
      </c>
      <c r="Y1779">
        <v>6236000000</v>
      </c>
      <c r="Z1779">
        <v>40.133601903244042</v>
      </c>
      <c r="AA1779">
        <v>0.32200000000000001</v>
      </c>
      <c r="AB1779">
        <v>25</v>
      </c>
      <c r="AC1779">
        <v>0</v>
      </c>
      <c r="AD1779">
        <v>938</v>
      </c>
      <c r="AE1779">
        <v>0.2</v>
      </c>
      <c r="AF1779">
        <v>0.48</v>
      </c>
    </row>
    <row r="1780" spans="1:32" ht="14.4">
      <c r="A1780" t="s">
        <v>2071</v>
      </c>
      <c r="B1780" s="7" t="s">
        <v>215</v>
      </c>
      <c r="C1780" s="8" t="s">
        <v>78</v>
      </c>
      <c r="D1780" s="9" t="s">
        <v>72</v>
      </c>
      <c r="E1780" s="13">
        <v>369000000000</v>
      </c>
      <c r="F1780">
        <v>2310.4697842522137</v>
      </c>
      <c r="G1780" s="14">
        <v>5.6000000000000001E-2</v>
      </c>
      <c r="H1780" s="14">
        <v>80</v>
      </c>
      <c r="I1780" s="14">
        <v>0.17599999999999999</v>
      </c>
      <c r="J1780">
        <v>106509</v>
      </c>
      <c r="K1780">
        <v>6.6689925813257184E-4</v>
      </c>
      <c r="L1780">
        <v>104697</v>
      </c>
      <c r="M1780">
        <v>6.555535365903903E-4</v>
      </c>
      <c r="N1780">
        <v>4.2000000000000003E-2</v>
      </c>
      <c r="O1780">
        <v>8.2000000000000003E-2</v>
      </c>
      <c r="P1780">
        <v>52</v>
      </c>
      <c r="Q1780">
        <v>51</v>
      </c>
      <c r="R1780">
        <v>0.44</v>
      </c>
      <c r="S1780">
        <v>0.53200000000000003</v>
      </c>
      <c r="T1780">
        <v>2.7E-2</v>
      </c>
      <c r="U1780">
        <v>159707780</v>
      </c>
      <c r="V1780">
        <v>0.435</v>
      </c>
      <c r="W1780">
        <v>738000000</v>
      </c>
      <c r="X1780">
        <v>4.6209395685044274</v>
      </c>
      <c r="Y1780">
        <v>8379000000</v>
      </c>
      <c r="Z1780">
        <v>52.464569978995385</v>
      </c>
      <c r="AA1780">
        <v>0.32200000000000001</v>
      </c>
      <c r="AB1780">
        <v>25</v>
      </c>
      <c r="AC1780">
        <v>0</v>
      </c>
      <c r="AD1780">
        <v>938</v>
      </c>
      <c r="AE1780">
        <v>0.24</v>
      </c>
      <c r="AF1780">
        <v>0.54700000000000004</v>
      </c>
    </row>
    <row r="1781" spans="1:32" ht="14.4">
      <c r="A1781" t="s">
        <v>2072</v>
      </c>
      <c r="B1781" s="7" t="s">
        <v>215</v>
      </c>
      <c r="C1781" s="8" t="s">
        <v>78</v>
      </c>
      <c r="D1781" s="9" t="s">
        <v>73</v>
      </c>
      <c r="E1781" s="13">
        <v>412000000000</v>
      </c>
      <c r="F1781">
        <v>2509.2433184925599</v>
      </c>
      <c r="G1781" s="14">
        <v>5.7000000000000002E-2</v>
      </c>
      <c r="H1781" s="14">
        <v>85</v>
      </c>
      <c r="I1781" s="14">
        <v>0.16</v>
      </c>
      <c r="J1781">
        <v>99007</v>
      </c>
      <c r="K1781">
        <v>6.0299187678153614E-4</v>
      </c>
      <c r="L1781">
        <v>93138</v>
      </c>
      <c r="M1781">
        <v>5.6724734028582534E-4</v>
      </c>
      <c r="N1781">
        <v>4.2000000000000003E-2</v>
      </c>
      <c r="O1781">
        <v>7.9000000000000001E-2</v>
      </c>
      <c r="P1781">
        <v>52</v>
      </c>
      <c r="Q1781">
        <v>51</v>
      </c>
      <c r="R1781">
        <v>0.441</v>
      </c>
      <c r="S1781">
        <v>0.53100000000000003</v>
      </c>
      <c r="T1781">
        <v>2.7E-2</v>
      </c>
      <c r="U1781">
        <v>164192925</v>
      </c>
      <c r="V1781">
        <v>0.44400000000000001</v>
      </c>
      <c r="W1781">
        <v>688000000</v>
      </c>
      <c r="X1781">
        <v>4.1901927260264111</v>
      </c>
      <c r="Y1781">
        <v>9534000000</v>
      </c>
      <c r="Z1781">
        <v>58.065839316767153</v>
      </c>
      <c r="AA1781">
        <v>0.32700000000000001</v>
      </c>
      <c r="AB1781">
        <v>28</v>
      </c>
      <c r="AC1781">
        <v>0</v>
      </c>
      <c r="AD1781">
        <v>938</v>
      </c>
      <c r="AE1781">
        <v>0.28399999999999997</v>
      </c>
      <c r="AF1781">
        <v>0.57999999999999996</v>
      </c>
    </row>
    <row r="1782" spans="1:32" ht="14.4">
      <c r="A1782" t="s">
        <v>2073</v>
      </c>
      <c r="B1782" s="7" t="s">
        <v>215</v>
      </c>
      <c r="C1782" s="8" t="s">
        <v>78</v>
      </c>
      <c r="D1782" s="9" t="s">
        <v>74</v>
      </c>
      <c r="E1782" s="13">
        <v>463000000000</v>
      </c>
      <c r="F1782">
        <v>2742.3422668696339</v>
      </c>
      <c r="G1782" s="14">
        <v>6.0999999999999999E-2</v>
      </c>
      <c r="H1782" s="14">
        <v>94</v>
      </c>
      <c r="I1782" s="14">
        <v>0.16800000000000001</v>
      </c>
      <c r="J1782">
        <v>107005</v>
      </c>
      <c r="K1782">
        <v>6.3378905889068069E-4</v>
      </c>
      <c r="L1782">
        <v>98514</v>
      </c>
      <c r="M1782">
        <v>5.8349698937018384E-4</v>
      </c>
      <c r="N1782">
        <v>4.2000000000000003E-2</v>
      </c>
      <c r="O1782">
        <v>7.6999999999999999E-2</v>
      </c>
      <c r="P1782">
        <v>52</v>
      </c>
      <c r="Q1782">
        <v>52</v>
      </c>
      <c r="R1782">
        <v>0.442</v>
      </c>
      <c r="S1782">
        <v>0.53100000000000003</v>
      </c>
      <c r="T1782">
        <v>2.7E-2</v>
      </c>
      <c r="U1782">
        <v>168833776</v>
      </c>
      <c r="V1782">
        <v>0.45200000000000001</v>
      </c>
      <c r="W1782">
        <v>641000000</v>
      </c>
      <c r="X1782">
        <v>3.7966336783227548</v>
      </c>
      <c r="Y1782">
        <v>9280000000</v>
      </c>
      <c r="Z1782">
        <v>54.965305046544714</v>
      </c>
      <c r="AA1782">
        <v>0.33800000000000002</v>
      </c>
      <c r="AB1782">
        <v>28</v>
      </c>
      <c r="AC1782">
        <v>138</v>
      </c>
      <c r="AD1782">
        <v>956</v>
      </c>
      <c r="AE1782">
        <v>0.32800000000000001</v>
      </c>
      <c r="AF1782">
        <v>0.66800000000000004</v>
      </c>
    </row>
    <row r="1783" spans="1:32" ht="14.4">
      <c r="A1783" t="s">
        <v>2074</v>
      </c>
      <c r="B1783" s="7" t="s">
        <v>216</v>
      </c>
      <c r="C1783" s="8" t="s">
        <v>61</v>
      </c>
      <c r="D1783" s="9" t="s">
        <v>62</v>
      </c>
      <c r="E1783" s="7"/>
      <c r="G1783" s="8"/>
      <c r="H1783" s="8"/>
      <c r="I1783" s="8"/>
      <c r="J1783">
        <v>0</v>
      </c>
      <c r="L1783">
        <v>0</v>
      </c>
      <c r="N1783">
        <v>1.7999999999999999E-2</v>
      </c>
      <c r="O1783">
        <v>4.4999999999999998E-2</v>
      </c>
      <c r="P1783">
        <v>69</v>
      </c>
      <c r="Q1783">
        <v>61</v>
      </c>
      <c r="R1783">
        <v>0.26</v>
      </c>
      <c r="S1783">
        <v>0.68100000000000005</v>
      </c>
      <c r="T1783">
        <v>5.8999999999999997E-2</v>
      </c>
      <c r="U1783">
        <v>22840225</v>
      </c>
      <c r="V1783">
        <v>0.59399999999999997</v>
      </c>
      <c r="W1783">
        <v>0</v>
      </c>
      <c r="Y1783">
        <v>0</v>
      </c>
      <c r="AA1783">
        <v>0</v>
      </c>
      <c r="AB1783">
        <v>0</v>
      </c>
      <c r="AC1783">
        <v>0</v>
      </c>
      <c r="AD1783">
        <v>0</v>
      </c>
      <c r="AE1783">
        <v>0.129</v>
      </c>
      <c r="AF1783">
        <v>0.57976412489999996</v>
      </c>
    </row>
    <row r="1784" spans="1:32" ht="14.4">
      <c r="A1784" t="s">
        <v>2075</v>
      </c>
      <c r="B1784" s="7" t="s">
        <v>216</v>
      </c>
      <c r="C1784" s="8" t="s">
        <v>61</v>
      </c>
      <c r="D1784" s="9" t="s">
        <v>63</v>
      </c>
      <c r="E1784" s="7"/>
      <c r="G1784" s="8"/>
      <c r="H1784" s="8"/>
      <c r="I1784" s="8"/>
      <c r="J1784">
        <v>19037</v>
      </c>
      <c r="K1784">
        <v>8.2613501129974074E-4</v>
      </c>
      <c r="L1784">
        <v>0</v>
      </c>
      <c r="N1784">
        <v>1.7000000000000001E-2</v>
      </c>
      <c r="O1784">
        <v>3.9E-2</v>
      </c>
      <c r="P1784">
        <v>70</v>
      </c>
      <c r="Q1784">
        <v>62</v>
      </c>
      <c r="R1784">
        <v>0.25800000000000001</v>
      </c>
      <c r="S1784">
        <v>0.68</v>
      </c>
      <c r="T1784">
        <v>6.2E-2</v>
      </c>
      <c r="U1784">
        <v>23043449</v>
      </c>
      <c r="V1784">
        <v>0.59499999999999997</v>
      </c>
      <c r="W1784">
        <v>0</v>
      </c>
      <c r="Y1784">
        <v>0</v>
      </c>
      <c r="AA1784">
        <v>0</v>
      </c>
      <c r="AB1784">
        <v>0</v>
      </c>
      <c r="AC1784">
        <v>0</v>
      </c>
      <c r="AD1784">
        <v>0</v>
      </c>
      <c r="AE1784">
        <v>0.129</v>
      </c>
      <c r="AF1784">
        <v>0.57976412489999996</v>
      </c>
    </row>
    <row r="1785" spans="1:32" ht="14.4">
      <c r="A1785" t="s">
        <v>2076</v>
      </c>
      <c r="B1785" s="7" t="s">
        <v>216</v>
      </c>
      <c r="C1785" s="8" t="s">
        <v>61</v>
      </c>
      <c r="D1785" s="9" t="s">
        <v>64</v>
      </c>
      <c r="E1785" s="7"/>
      <c r="G1785" s="8"/>
      <c r="H1785" s="8"/>
      <c r="I1785" s="8"/>
      <c r="J1785">
        <v>18794</v>
      </c>
      <c r="K1785">
        <v>8.0841157534915068E-4</v>
      </c>
      <c r="L1785">
        <v>71624</v>
      </c>
      <c r="M1785">
        <v>3.0808593526022968E-3</v>
      </c>
      <c r="N1785">
        <v>1.7000000000000001E-2</v>
      </c>
      <c r="O1785">
        <v>3.4000000000000002E-2</v>
      </c>
      <c r="P1785">
        <v>70</v>
      </c>
      <c r="Q1785">
        <v>63</v>
      </c>
      <c r="R1785">
        <v>0.25600000000000001</v>
      </c>
      <c r="S1785">
        <v>0.68</v>
      </c>
      <c r="T1785">
        <v>6.5000000000000002E-2</v>
      </c>
      <c r="U1785">
        <v>23248059</v>
      </c>
      <c r="V1785">
        <v>0.59599999999999997</v>
      </c>
      <c r="W1785">
        <v>0</v>
      </c>
      <c r="Y1785">
        <v>0</v>
      </c>
      <c r="AA1785">
        <v>0</v>
      </c>
      <c r="AB1785">
        <v>0</v>
      </c>
      <c r="AC1785">
        <v>0</v>
      </c>
      <c r="AD1785">
        <v>0</v>
      </c>
      <c r="AE1785">
        <v>0.129</v>
      </c>
      <c r="AF1785">
        <v>0.57976412489999996</v>
      </c>
    </row>
    <row r="1786" spans="1:32" ht="14.4">
      <c r="A1786" t="s">
        <v>2077</v>
      </c>
      <c r="B1786" s="7" t="s">
        <v>216</v>
      </c>
      <c r="C1786" s="8" t="s">
        <v>61</v>
      </c>
      <c r="D1786" s="9" t="s">
        <v>65</v>
      </c>
      <c r="E1786" s="7"/>
      <c r="G1786" s="8"/>
      <c r="H1786" s="8"/>
      <c r="I1786" s="8"/>
      <c r="J1786">
        <v>19358</v>
      </c>
      <c r="K1786">
        <v>8.2552993324286816E-4</v>
      </c>
      <c r="L1786">
        <v>74686</v>
      </c>
      <c r="M1786">
        <v>3.1850154248464126E-3</v>
      </c>
      <c r="N1786">
        <v>1.6E-2</v>
      </c>
      <c r="O1786">
        <v>0.03</v>
      </c>
      <c r="P1786">
        <v>71</v>
      </c>
      <c r="Q1786">
        <v>64</v>
      </c>
      <c r="R1786">
        <v>0.253</v>
      </c>
      <c r="S1786">
        <v>0.67900000000000005</v>
      </c>
      <c r="T1786">
        <v>6.8000000000000005E-2</v>
      </c>
      <c r="U1786">
        <v>23449180</v>
      </c>
      <c r="V1786">
        <v>0.59599999999999997</v>
      </c>
      <c r="W1786">
        <v>0</v>
      </c>
      <c r="Y1786">
        <v>0</v>
      </c>
      <c r="AA1786">
        <v>0</v>
      </c>
      <c r="AB1786">
        <v>0</v>
      </c>
      <c r="AC1786">
        <v>0</v>
      </c>
      <c r="AD1786">
        <v>0</v>
      </c>
      <c r="AE1786">
        <v>0.129</v>
      </c>
      <c r="AF1786">
        <v>0.57976412489999996</v>
      </c>
    </row>
    <row r="1787" spans="1:32" ht="14.4">
      <c r="A1787" t="s">
        <v>2078</v>
      </c>
      <c r="B1787" s="7" t="s">
        <v>216</v>
      </c>
      <c r="C1787" s="8" t="s">
        <v>61</v>
      </c>
      <c r="D1787" s="9" t="s">
        <v>66</v>
      </c>
      <c r="E1787" s="7"/>
      <c r="G1787" s="8"/>
      <c r="H1787" s="8"/>
      <c r="I1787" s="8"/>
      <c r="J1787">
        <v>20164</v>
      </c>
      <c r="K1787">
        <v>8.5298623229288948E-4</v>
      </c>
      <c r="L1787">
        <v>78081</v>
      </c>
      <c r="M1787">
        <v>3.3030161676086641E-3</v>
      </c>
      <c r="N1787">
        <v>1.6E-2</v>
      </c>
      <c r="O1787">
        <v>2.8000000000000001E-2</v>
      </c>
      <c r="P1787">
        <v>72</v>
      </c>
      <c r="Q1787">
        <v>64</v>
      </c>
      <c r="R1787">
        <v>0.25</v>
      </c>
      <c r="S1787">
        <v>0.67800000000000005</v>
      </c>
      <c r="T1787">
        <v>7.0999999999999994E-2</v>
      </c>
      <c r="U1787">
        <v>23639303</v>
      </c>
      <c r="V1787">
        <v>0.59699999999999998</v>
      </c>
      <c r="W1787">
        <v>0</v>
      </c>
      <c r="Y1787">
        <v>0</v>
      </c>
      <c r="AA1787">
        <v>0</v>
      </c>
      <c r="AB1787">
        <v>0</v>
      </c>
      <c r="AC1787">
        <v>0</v>
      </c>
      <c r="AD1787">
        <v>0</v>
      </c>
      <c r="AE1787">
        <v>0.129</v>
      </c>
      <c r="AF1787">
        <v>0.57976412489999996</v>
      </c>
    </row>
    <row r="1788" spans="1:32" ht="14.4">
      <c r="A1788" t="s">
        <v>2079</v>
      </c>
      <c r="B1788" s="7" t="s">
        <v>216</v>
      </c>
      <c r="C1788" s="8" t="s">
        <v>61</v>
      </c>
      <c r="D1788" s="9" t="s">
        <v>67</v>
      </c>
      <c r="E1788" s="7"/>
      <c r="G1788" s="8"/>
      <c r="H1788" s="8"/>
      <c r="I1788" s="8"/>
      <c r="J1788">
        <v>20164</v>
      </c>
      <c r="K1788">
        <v>8.4675253144950353E-4</v>
      </c>
      <c r="L1788">
        <v>78081</v>
      </c>
      <c r="M1788">
        <v>3.2788774255162012E-3</v>
      </c>
      <c r="N1788">
        <v>1.6E-2</v>
      </c>
      <c r="O1788">
        <v>2.5999999999999999E-2</v>
      </c>
      <c r="P1788">
        <v>72</v>
      </c>
      <c r="Q1788">
        <v>65</v>
      </c>
      <c r="R1788">
        <v>0.247</v>
      </c>
      <c r="S1788">
        <v>0.67800000000000005</v>
      </c>
      <c r="T1788">
        <v>7.3999999999999996E-2</v>
      </c>
      <c r="U1788">
        <v>23813333</v>
      </c>
      <c r="V1788">
        <v>0.59799999999999998</v>
      </c>
      <c r="W1788">
        <v>0</v>
      </c>
      <c r="Y1788">
        <v>0</v>
      </c>
      <c r="AA1788">
        <v>0</v>
      </c>
      <c r="AB1788">
        <v>0</v>
      </c>
      <c r="AC1788">
        <v>0</v>
      </c>
      <c r="AD1788">
        <v>0</v>
      </c>
      <c r="AE1788">
        <v>0.129</v>
      </c>
      <c r="AF1788">
        <v>0.57976412489999996</v>
      </c>
    </row>
    <row r="1789" spans="1:32" ht="14.4">
      <c r="A1789" t="s">
        <v>2080</v>
      </c>
      <c r="B1789" s="7" t="s">
        <v>216</v>
      </c>
      <c r="C1789" s="8" t="s">
        <v>61</v>
      </c>
      <c r="D1789" s="9" t="s">
        <v>68</v>
      </c>
      <c r="E1789" s="7"/>
      <c r="G1789" s="8"/>
      <c r="H1789" s="8"/>
      <c r="I1789" s="8"/>
      <c r="J1789">
        <v>19566</v>
      </c>
      <c r="K1789">
        <v>8.1627316440019383E-4</v>
      </c>
      <c r="L1789">
        <v>76109</v>
      </c>
      <c r="M1789">
        <v>3.1751882995673286E-3</v>
      </c>
      <c r="N1789">
        <v>1.4999999999999999E-2</v>
      </c>
      <c r="O1789">
        <v>2.5999999999999999E-2</v>
      </c>
      <c r="P1789">
        <v>72</v>
      </c>
      <c r="Q1789">
        <v>65</v>
      </c>
      <c r="R1789">
        <v>0.24299999999999999</v>
      </c>
      <c r="S1789">
        <v>0.67900000000000005</v>
      </c>
      <c r="T1789">
        <v>7.6999999999999999E-2</v>
      </c>
      <c r="U1789">
        <v>23969917</v>
      </c>
      <c r="V1789">
        <v>0.59899999999999998</v>
      </c>
      <c r="W1789">
        <v>0</v>
      </c>
      <c r="Y1789">
        <v>0</v>
      </c>
      <c r="AA1789">
        <v>0</v>
      </c>
      <c r="AB1789">
        <v>0</v>
      </c>
      <c r="AC1789">
        <v>0</v>
      </c>
      <c r="AD1789">
        <v>0</v>
      </c>
      <c r="AE1789">
        <v>0.129</v>
      </c>
      <c r="AF1789">
        <v>0.57976412489999996</v>
      </c>
    </row>
    <row r="1790" spans="1:32" ht="14.4">
      <c r="A1790" t="s">
        <v>2081</v>
      </c>
      <c r="B1790" s="7" t="s">
        <v>216</v>
      </c>
      <c r="C1790" s="8" t="s">
        <v>61</v>
      </c>
      <c r="D1790" s="9" t="s">
        <v>69</v>
      </c>
      <c r="E1790" s="7"/>
      <c r="G1790" s="8"/>
      <c r="H1790" s="8"/>
      <c r="I1790" s="8"/>
      <c r="J1790">
        <v>20494</v>
      </c>
      <c r="K1790">
        <v>8.4995062000069762E-4</v>
      </c>
      <c r="L1790">
        <v>79482</v>
      </c>
      <c r="M1790">
        <v>3.2963684580313967E-3</v>
      </c>
      <c r="N1790">
        <v>1.4999999999999999E-2</v>
      </c>
      <c r="O1790">
        <v>2.5999999999999999E-2</v>
      </c>
      <c r="P1790">
        <v>72</v>
      </c>
      <c r="Q1790">
        <v>65</v>
      </c>
      <c r="R1790">
        <v>0.23899999999999999</v>
      </c>
      <c r="S1790">
        <v>0.68100000000000005</v>
      </c>
      <c r="T1790">
        <v>0.08</v>
      </c>
      <c r="U1790">
        <v>24111989</v>
      </c>
      <c r="V1790">
        <v>0.6</v>
      </c>
      <c r="W1790">
        <v>0</v>
      </c>
      <c r="Y1790">
        <v>0</v>
      </c>
      <c r="AA1790">
        <v>0</v>
      </c>
      <c r="AB1790">
        <v>0</v>
      </c>
      <c r="AC1790">
        <v>0</v>
      </c>
      <c r="AD1790">
        <v>0</v>
      </c>
      <c r="AE1790">
        <v>0.129</v>
      </c>
      <c r="AF1790">
        <v>0.57976412489999996</v>
      </c>
    </row>
    <row r="1791" spans="1:32" ht="14.4">
      <c r="A1791" t="s">
        <v>2082</v>
      </c>
      <c r="B1791" s="7" t="s">
        <v>216</v>
      </c>
      <c r="C1791" s="8" t="s">
        <v>61</v>
      </c>
      <c r="D1791" s="9" t="s">
        <v>70</v>
      </c>
      <c r="E1791" s="7"/>
      <c r="G1791" s="8"/>
      <c r="H1791" s="8"/>
      <c r="I1791" s="8"/>
      <c r="J1791">
        <v>18300</v>
      </c>
      <c r="K1791">
        <v>7.5482923659045864E-4</v>
      </c>
      <c r="L1791">
        <v>70370</v>
      </c>
      <c r="M1791">
        <v>2.9025865234355505E-3</v>
      </c>
      <c r="N1791">
        <v>1.4999999999999999E-2</v>
      </c>
      <c r="O1791">
        <v>2.5999999999999999E-2</v>
      </c>
      <c r="P1791">
        <v>72</v>
      </c>
      <c r="Q1791">
        <v>65</v>
      </c>
      <c r="R1791">
        <v>0.23499999999999999</v>
      </c>
      <c r="S1791">
        <v>0.68200000000000005</v>
      </c>
      <c r="T1791">
        <v>8.3000000000000004E-2</v>
      </c>
      <c r="U1791">
        <v>24243894</v>
      </c>
      <c r="V1791">
        <v>0.6</v>
      </c>
      <c r="W1791">
        <v>0</v>
      </c>
      <c r="Y1791">
        <v>0</v>
      </c>
      <c r="AA1791">
        <v>0</v>
      </c>
      <c r="AB1791">
        <v>0</v>
      </c>
      <c r="AC1791">
        <v>0</v>
      </c>
      <c r="AD1791">
        <v>0</v>
      </c>
      <c r="AE1791">
        <v>0.129</v>
      </c>
      <c r="AF1791">
        <v>0.57976412489999996</v>
      </c>
    </row>
    <row r="1792" spans="1:32" ht="14.4">
      <c r="A1792" t="s">
        <v>2083</v>
      </c>
      <c r="B1792" s="7" t="s">
        <v>216</v>
      </c>
      <c r="C1792" s="8" t="s">
        <v>61</v>
      </c>
      <c r="D1792" s="9" t="s">
        <v>71</v>
      </c>
      <c r="E1792" s="7"/>
      <c r="G1792" s="8"/>
      <c r="H1792" s="8"/>
      <c r="I1792" s="8"/>
      <c r="J1792">
        <v>21331</v>
      </c>
      <c r="K1792">
        <v>8.7523051682749764E-4</v>
      </c>
      <c r="L1792">
        <v>83014</v>
      </c>
      <c r="M1792">
        <v>3.4061406461918281E-3</v>
      </c>
      <c r="N1792">
        <v>1.4E-2</v>
      </c>
      <c r="O1792">
        <v>2.5000000000000001E-2</v>
      </c>
      <c r="P1792">
        <v>72</v>
      </c>
      <c r="Q1792">
        <v>65</v>
      </c>
      <c r="R1792">
        <v>0.23100000000000001</v>
      </c>
      <c r="S1792">
        <v>0.68400000000000005</v>
      </c>
      <c r="T1792">
        <v>8.5000000000000006E-2</v>
      </c>
      <c r="U1792">
        <v>24371865</v>
      </c>
      <c r="V1792">
        <v>0.60099999999999998</v>
      </c>
      <c r="W1792">
        <v>0</v>
      </c>
      <c r="Y1792">
        <v>0</v>
      </c>
      <c r="AA1792">
        <v>0</v>
      </c>
      <c r="AB1792">
        <v>0</v>
      </c>
      <c r="AC1792">
        <v>0</v>
      </c>
      <c r="AD1792">
        <v>0</v>
      </c>
      <c r="AE1792">
        <v>0.129</v>
      </c>
      <c r="AF1792">
        <v>3.0000000000000001E-3</v>
      </c>
    </row>
    <row r="1793" spans="1:32" ht="14.4">
      <c r="A1793" t="s">
        <v>2084</v>
      </c>
      <c r="B1793" s="7" t="s">
        <v>216</v>
      </c>
      <c r="C1793" s="8" t="s">
        <v>61</v>
      </c>
      <c r="D1793" s="9" t="s">
        <v>72</v>
      </c>
      <c r="E1793" s="7"/>
      <c r="G1793" s="8"/>
      <c r="H1793" s="8"/>
      <c r="I1793" s="8"/>
      <c r="J1793">
        <v>21331</v>
      </c>
      <c r="K1793">
        <v>8.7063458244967867E-4</v>
      </c>
      <c r="L1793">
        <v>83014</v>
      </c>
      <c r="M1793">
        <v>3.3882546166367081E-3</v>
      </c>
      <c r="N1793">
        <v>1.4E-2</v>
      </c>
      <c r="O1793">
        <v>2.5000000000000001E-2</v>
      </c>
      <c r="P1793">
        <v>72</v>
      </c>
      <c r="Q1793">
        <v>66</v>
      </c>
      <c r="R1793">
        <v>0.22700000000000001</v>
      </c>
      <c r="S1793">
        <v>0.68600000000000005</v>
      </c>
      <c r="T1793">
        <v>8.7999999999999995E-2</v>
      </c>
      <c r="U1793">
        <v>24500520</v>
      </c>
      <c r="V1793">
        <v>0.60199999999999998</v>
      </c>
      <c r="W1793">
        <v>0</v>
      </c>
      <c r="Y1793">
        <v>0</v>
      </c>
      <c r="AA1793">
        <v>0</v>
      </c>
      <c r="AB1793">
        <v>0</v>
      </c>
      <c r="AC1793">
        <v>0</v>
      </c>
      <c r="AD1793">
        <v>0</v>
      </c>
      <c r="AE1793">
        <v>0.129</v>
      </c>
      <c r="AF1793">
        <v>1.7999999999999999E-2</v>
      </c>
    </row>
    <row r="1794" spans="1:32" ht="14.4">
      <c r="A1794" t="s">
        <v>2085</v>
      </c>
      <c r="B1794" s="7" t="s">
        <v>216</v>
      </c>
      <c r="C1794" s="8" t="s">
        <v>61</v>
      </c>
      <c r="D1794" s="9" t="s">
        <v>73</v>
      </c>
      <c r="E1794" s="7"/>
      <c r="G1794" s="8"/>
      <c r="H1794" s="8"/>
      <c r="I1794" s="8"/>
      <c r="J1794">
        <v>20027</v>
      </c>
      <c r="K1794">
        <v>8.130714707564455E-4</v>
      </c>
      <c r="L1794">
        <v>77777</v>
      </c>
      <c r="M1794">
        <v>3.1576501613334029E-3</v>
      </c>
      <c r="N1794">
        <v>1.4E-2</v>
      </c>
      <c r="O1794">
        <v>2.4E-2</v>
      </c>
      <c r="P1794">
        <v>73</v>
      </c>
      <c r="Q1794">
        <v>66</v>
      </c>
      <c r="R1794">
        <v>0.223</v>
      </c>
      <c r="S1794">
        <v>0.68700000000000006</v>
      </c>
      <c r="T1794">
        <v>0.09</v>
      </c>
      <c r="U1794">
        <v>24631291</v>
      </c>
      <c r="V1794">
        <v>0.60299999999999998</v>
      </c>
      <c r="W1794">
        <v>0</v>
      </c>
      <c r="Y1794">
        <v>0</v>
      </c>
      <c r="AA1794">
        <v>0</v>
      </c>
      <c r="AB1794">
        <v>0</v>
      </c>
      <c r="AC1794">
        <v>0</v>
      </c>
      <c r="AD1794">
        <v>0</v>
      </c>
      <c r="AE1794">
        <v>0.129</v>
      </c>
      <c r="AF1794">
        <v>4.1000000000000002E-2</v>
      </c>
    </row>
    <row r="1795" spans="1:32" ht="14.4">
      <c r="A1795" t="s">
        <v>2086</v>
      </c>
      <c r="B1795" s="7" t="s">
        <v>216</v>
      </c>
      <c r="C1795" s="8" t="s">
        <v>61</v>
      </c>
      <c r="D1795" s="9" t="s">
        <v>74</v>
      </c>
      <c r="E1795" s="7"/>
      <c r="G1795" s="8"/>
      <c r="H1795" s="8"/>
      <c r="I1795" s="8"/>
      <c r="J1795">
        <v>21544</v>
      </c>
      <c r="K1795">
        <v>8.7000106771389853E-4</v>
      </c>
      <c r="L1795">
        <v>84557</v>
      </c>
      <c r="M1795">
        <v>3.4146249667046102E-3</v>
      </c>
      <c r="N1795">
        <v>1.4E-2</v>
      </c>
      <c r="O1795">
        <v>2.3E-2</v>
      </c>
      <c r="P1795">
        <v>73</v>
      </c>
      <c r="Q1795">
        <v>66</v>
      </c>
      <c r="R1795">
        <v>0.22</v>
      </c>
      <c r="S1795">
        <v>0.68799999999999994</v>
      </c>
      <c r="T1795">
        <v>9.1999999999999998E-2</v>
      </c>
      <c r="U1795">
        <v>24763188</v>
      </c>
      <c r="V1795">
        <v>0.60399999999999998</v>
      </c>
      <c r="W1795">
        <v>0</v>
      </c>
      <c r="Y1795">
        <v>0</v>
      </c>
      <c r="AA1795">
        <v>0</v>
      </c>
      <c r="AB1795">
        <v>0</v>
      </c>
      <c r="AC1795">
        <v>0</v>
      </c>
      <c r="AD1795">
        <v>0</v>
      </c>
      <c r="AE1795">
        <v>0.129</v>
      </c>
      <c r="AF1795">
        <v>6.9000000000000006E-2</v>
      </c>
    </row>
    <row r="1796" spans="1:32" ht="14.4">
      <c r="A1796" t="s">
        <v>2087</v>
      </c>
      <c r="B1796" s="7" t="s">
        <v>217</v>
      </c>
      <c r="C1796" s="8" t="s">
        <v>76</v>
      </c>
      <c r="D1796" s="9" t="s">
        <v>62</v>
      </c>
      <c r="E1796" s="13">
        <v>3586883989</v>
      </c>
      <c r="F1796">
        <v>1747.8842650730046</v>
      </c>
      <c r="G1796" s="14">
        <v>8.6999999999999994E-2</v>
      </c>
      <c r="H1796" s="14">
        <v>153</v>
      </c>
      <c r="I1796" s="14">
        <v>0.189</v>
      </c>
      <c r="J1796">
        <v>0</v>
      </c>
      <c r="L1796">
        <v>0</v>
      </c>
      <c r="N1796">
        <v>1.2999999999999999E-2</v>
      </c>
      <c r="O1796">
        <v>1.4E-2</v>
      </c>
      <c r="P1796">
        <v>76</v>
      </c>
      <c r="Q1796">
        <v>71</v>
      </c>
      <c r="R1796">
        <v>0.224</v>
      </c>
      <c r="S1796">
        <v>0.67600000000000005</v>
      </c>
      <c r="T1796">
        <v>0.1</v>
      </c>
      <c r="U1796">
        <v>2052129</v>
      </c>
      <c r="V1796">
        <v>0.58499999999999996</v>
      </c>
      <c r="W1796">
        <v>88000000</v>
      </c>
      <c r="X1796">
        <v>42.882294436655783</v>
      </c>
      <c r="Y1796">
        <v>58000000</v>
      </c>
      <c r="Z1796">
        <v>28.263330424159495</v>
      </c>
      <c r="AA1796">
        <v>0</v>
      </c>
      <c r="AB1796">
        <v>0</v>
      </c>
      <c r="AC1796">
        <v>0</v>
      </c>
      <c r="AD1796">
        <v>0</v>
      </c>
      <c r="AE1796">
        <v>2.5000000000000001E-2</v>
      </c>
      <c r="AF1796">
        <v>5.6000000000000001E-2</v>
      </c>
    </row>
    <row r="1797" spans="1:32" ht="14.4">
      <c r="A1797" t="s">
        <v>2088</v>
      </c>
      <c r="B1797" s="7" t="s">
        <v>217</v>
      </c>
      <c r="C1797" s="8" t="s">
        <v>76</v>
      </c>
      <c r="D1797" s="9" t="s">
        <v>63</v>
      </c>
      <c r="E1797" s="13">
        <v>3436961385</v>
      </c>
      <c r="F1797">
        <v>1664.3090957426718</v>
      </c>
      <c r="G1797" s="14">
        <v>8.5000000000000006E-2</v>
      </c>
      <c r="H1797" s="14">
        <v>141</v>
      </c>
      <c r="I1797" s="14">
        <v>0.19400000000000001</v>
      </c>
      <c r="J1797">
        <v>3122</v>
      </c>
      <c r="K1797">
        <v>1.5117926606872895E-3</v>
      </c>
      <c r="L1797">
        <v>0</v>
      </c>
      <c r="N1797">
        <v>1.2E-2</v>
      </c>
      <c r="O1797">
        <v>1.4E-2</v>
      </c>
      <c r="P1797">
        <v>76</v>
      </c>
      <c r="Q1797">
        <v>71</v>
      </c>
      <c r="R1797">
        <v>0.219</v>
      </c>
      <c r="S1797">
        <v>0.67900000000000005</v>
      </c>
      <c r="T1797">
        <v>0.10299999999999999</v>
      </c>
      <c r="U1797">
        <v>2065098</v>
      </c>
      <c r="V1797">
        <v>0.58299999999999996</v>
      </c>
      <c r="W1797">
        <v>49000000</v>
      </c>
      <c r="X1797">
        <v>23.727687499576291</v>
      </c>
      <c r="Y1797">
        <v>60000000</v>
      </c>
      <c r="Z1797">
        <v>29.05431122397097</v>
      </c>
      <c r="AA1797">
        <v>0</v>
      </c>
      <c r="AB1797">
        <v>0</v>
      </c>
      <c r="AC1797">
        <v>0</v>
      </c>
      <c r="AD1797">
        <v>0</v>
      </c>
      <c r="AE1797">
        <v>3.5000000000000003E-2</v>
      </c>
      <c r="AF1797">
        <v>0.108</v>
      </c>
    </row>
    <row r="1798" spans="1:32" ht="14.4">
      <c r="A1798" t="s">
        <v>2089</v>
      </c>
      <c r="B1798" s="7" t="s">
        <v>217</v>
      </c>
      <c r="C1798" s="8" t="s">
        <v>76</v>
      </c>
      <c r="D1798" s="9" t="s">
        <v>64</v>
      </c>
      <c r="E1798" s="13">
        <v>3791306758</v>
      </c>
      <c r="F1798">
        <v>1827.6281456064548</v>
      </c>
      <c r="G1798" s="14">
        <v>9.2999999999999999E-2</v>
      </c>
      <c r="H1798" s="14">
        <v>170</v>
      </c>
      <c r="I1798" s="14">
        <v>0.184</v>
      </c>
      <c r="J1798">
        <v>2883</v>
      </c>
      <c r="K1798">
        <v>1.3897719915871311E-3</v>
      </c>
      <c r="L1798">
        <v>10873</v>
      </c>
      <c r="M1798">
        <v>5.2414120237692947E-3</v>
      </c>
      <c r="N1798">
        <v>1.2E-2</v>
      </c>
      <c r="O1798">
        <v>1.2999999999999999E-2</v>
      </c>
      <c r="P1798">
        <v>76</v>
      </c>
      <c r="Q1798">
        <v>71</v>
      </c>
      <c r="R1798">
        <v>0.21299999999999999</v>
      </c>
      <c r="S1798">
        <v>0.68100000000000005</v>
      </c>
      <c r="T1798">
        <v>0.106</v>
      </c>
      <c r="U1798">
        <v>2074441</v>
      </c>
      <c r="V1798">
        <v>0.58099999999999996</v>
      </c>
      <c r="W1798">
        <v>55000000</v>
      </c>
      <c r="X1798">
        <v>26.513166679601877</v>
      </c>
      <c r="Y1798">
        <v>60000000</v>
      </c>
      <c r="Z1798">
        <v>28.923454559565684</v>
      </c>
      <c r="AA1798">
        <v>0</v>
      </c>
      <c r="AB1798">
        <v>0</v>
      </c>
      <c r="AC1798">
        <v>0</v>
      </c>
      <c r="AD1798">
        <v>0</v>
      </c>
      <c r="AE1798">
        <v>0.17299999999999999</v>
      </c>
      <c r="AF1798">
        <v>0.17599999999999999</v>
      </c>
    </row>
    <row r="1799" spans="1:32" ht="14.4">
      <c r="A1799" t="s">
        <v>2090</v>
      </c>
      <c r="B1799" s="7" t="s">
        <v>217</v>
      </c>
      <c r="C1799" s="8" t="s">
        <v>76</v>
      </c>
      <c r="D1799" s="9" t="s">
        <v>65</v>
      </c>
      <c r="E1799" s="13">
        <v>4756221629</v>
      </c>
      <c r="F1799">
        <v>2285.6933742970473</v>
      </c>
      <c r="G1799" s="14">
        <v>9.2999999999999999E-2</v>
      </c>
      <c r="H1799" s="14">
        <v>212</v>
      </c>
      <c r="I1799" s="14">
        <v>0.16</v>
      </c>
      <c r="J1799">
        <v>2811</v>
      </c>
      <c r="K1799">
        <v>1.3508798740524378E-3</v>
      </c>
      <c r="L1799">
        <v>11408</v>
      </c>
      <c r="M1799">
        <v>5.4823328364248343E-3</v>
      </c>
      <c r="N1799">
        <v>1.2E-2</v>
      </c>
      <c r="O1799">
        <v>1.2999999999999999E-2</v>
      </c>
      <c r="P1799">
        <v>76</v>
      </c>
      <c r="Q1799">
        <v>71</v>
      </c>
      <c r="R1799">
        <v>0.20799999999999999</v>
      </c>
      <c r="S1799">
        <v>0.68400000000000005</v>
      </c>
      <c r="T1799">
        <v>0.108</v>
      </c>
      <c r="U1799">
        <v>2080866</v>
      </c>
      <c r="V1799">
        <v>0.57899999999999996</v>
      </c>
      <c r="W1799">
        <v>86000000</v>
      </c>
      <c r="X1799">
        <v>41.328946698153558</v>
      </c>
      <c r="Y1799">
        <v>71000000</v>
      </c>
      <c r="Z1799">
        <v>34.120409483359332</v>
      </c>
      <c r="AA1799">
        <v>0</v>
      </c>
      <c r="AB1799">
        <v>48</v>
      </c>
      <c r="AC1799">
        <v>0</v>
      </c>
      <c r="AD1799">
        <v>0</v>
      </c>
      <c r="AE1799">
        <v>0.191</v>
      </c>
      <c r="AF1799">
        <v>0.373</v>
      </c>
    </row>
    <row r="1800" spans="1:32" ht="14.4">
      <c r="A1800" t="s">
        <v>2091</v>
      </c>
      <c r="B1800" s="7" t="s">
        <v>217</v>
      </c>
      <c r="C1800" s="8" t="s">
        <v>76</v>
      </c>
      <c r="D1800" s="9" t="s">
        <v>66</v>
      </c>
      <c r="E1800" s="13">
        <v>5514253043</v>
      </c>
      <c r="F1800">
        <v>2643.8025682159896</v>
      </c>
      <c r="G1800" s="14">
        <v>8.6999999999999994E-2</v>
      </c>
      <c r="H1800" s="14">
        <v>230</v>
      </c>
      <c r="I1800" s="14">
        <v>0.124</v>
      </c>
      <c r="J1800">
        <v>3012</v>
      </c>
      <c r="K1800">
        <v>1.4441000935884257E-3</v>
      </c>
      <c r="L1800">
        <v>11848</v>
      </c>
      <c r="M1800">
        <v>5.6805105939029439E-3</v>
      </c>
      <c r="N1800">
        <v>1.2E-2</v>
      </c>
      <c r="O1800">
        <v>1.2E-2</v>
      </c>
      <c r="P1800">
        <v>77</v>
      </c>
      <c r="Q1800">
        <v>72</v>
      </c>
      <c r="R1800">
        <v>0.20300000000000001</v>
      </c>
      <c r="S1800">
        <v>0.68700000000000006</v>
      </c>
      <c r="T1800">
        <v>0.11</v>
      </c>
      <c r="U1800">
        <v>2085728</v>
      </c>
      <c r="V1800">
        <v>0.57699999999999996</v>
      </c>
      <c r="W1800">
        <v>103000000</v>
      </c>
      <c r="X1800">
        <v>49.383236932140719</v>
      </c>
      <c r="Y1800">
        <v>85000000</v>
      </c>
      <c r="Z1800">
        <v>40.753156691572435</v>
      </c>
      <c r="AA1800">
        <v>0</v>
      </c>
      <c r="AB1800">
        <v>48</v>
      </c>
      <c r="AC1800">
        <v>0</v>
      </c>
      <c r="AD1800">
        <v>0</v>
      </c>
      <c r="AE1800">
        <v>0.24399999999999999</v>
      </c>
      <c r="AF1800">
        <v>0.47299999999999998</v>
      </c>
    </row>
    <row r="1801" spans="1:32" ht="14.4">
      <c r="A1801" t="s">
        <v>2092</v>
      </c>
      <c r="B1801" s="7" t="s">
        <v>217</v>
      </c>
      <c r="C1801" s="8" t="s">
        <v>76</v>
      </c>
      <c r="D1801" s="9" t="s">
        <v>67</v>
      </c>
      <c r="E1801" s="13">
        <v>5985809060</v>
      </c>
      <c r="F1801">
        <v>2863.963179722532</v>
      </c>
      <c r="G1801" s="14">
        <v>8.1000000000000003E-2</v>
      </c>
      <c r="H1801" s="14">
        <v>231</v>
      </c>
      <c r="I1801" s="14">
        <v>0.121</v>
      </c>
      <c r="J1801">
        <v>3012</v>
      </c>
      <c r="K1801">
        <v>1.4411179860328298E-3</v>
      </c>
      <c r="L1801">
        <v>11848</v>
      </c>
      <c r="M1801">
        <v>5.6687801787904946E-3</v>
      </c>
      <c r="N1801">
        <v>1.0999999999999999E-2</v>
      </c>
      <c r="O1801">
        <v>1.2E-2</v>
      </c>
      <c r="P1801">
        <v>77</v>
      </c>
      <c r="Q1801">
        <v>72</v>
      </c>
      <c r="R1801">
        <v>0.19800000000000001</v>
      </c>
      <c r="S1801">
        <v>0.69</v>
      </c>
      <c r="T1801">
        <v>0.112</v>
      </c>
      <c r="U1801">
        <v>2090044</v>
      </c>
      <c r="V1801">
        <v>0.57499999999999996</v>
      </c>
      <c r="W1801">
        <v>116000000</v>
      </c>
      <c r="X1801">
        <v>55.501223897678706</v>
      </c>
      <c r="Y1801">
        <v>97000000</v>
      </c>
      <c r="Z1801">
        <v>46.410506190300303</v>
      </c>
      <c r="AA1801">
        <v>0.20300000000000001</v>
      </c>
      <c r="AB1801">
        <v>48</v>
      </c>
      <c r="AC1801">
        <v>0</v>
      </c>
      <c r="AD1801">
        <v>192</v>
      </c>
      <c r="AE1801">
        <v>0.26500000000000001</v>
      </c>
      <c r="AF1801">
        <v>0.54100000000000004</v>
      </c>
    </row>
    <row r="1802" spans="1:32" ht="14.4">
      <c r="A1802" t="s">
        <v>2093</v>
      </c>
      <c r="B1802" s="7" t="s">
        <v>217</v>
      </c>
      <c r="C1802" s="8" t="s">
        <v>76</v>
      </c>
      <c r="D1802" s="9" t="s">
        <v>68</v>
      </c>
      <c r="E1802" s="13">
        <v>6560546900</v>
      </c>
      <c r="F1802">
        <v>3133.319212284262</v>
      </c>
      <c r="G1802" s="14">
        <v>7.8E-2</v>
      </c>
      <c r="H1802" s="14">
        <v>246</v>
      </c>
      <c r="I1802" s="14">
        <v>0.113</v>
      </c>
      <c r="J1802">
        <v>2527</v>
      </c>
      <c r="K1802">
        <v>1.2068959753099746E-3</v>
      </c>
      <c r="L1802">
        <v>10935</v>
      </c>
      <c r="M1802">
        <v>5.2225593549721297E-3</v>
      </c>
      <c r="N1802">
        <v>1.0999999999999999E-2</v>
      </c>
      <c r="O1802">
        <v>1.2E-2</v>
      </c>
      <c r="P1802">
        <v>77</v>
      </c>
      <c r="Q1802">
        <v>72</v>
      </c>
      <c r="R1802">
        <v>0.192</v>
      </c>
      <c r="S1802">
        <v>0.69399999999999995</v>
      </c>
      <c r="T1802">
        <v>0.113</v>
      </c>
      <c r="U1802">
        <v>2093801</v>
      </c>
      <c r="V1802">
        <v>0.57399999999999995</v>
      </c>
      <c r="W1802">
        <v>156000000</v>
      </c>
      <c r="X1802">
        <v>74.505647862428191</v>
      </c>
      <c r="Y1802">
        <v>110000000</v>
      </c>
      <c r="Z1802">
        <v>52.536033749148082</v>
      </c>
      <c r="AA1802">
        <v>0.20300000000000001</v>
      </c>
      <c r="AB1802">
        <v>18</v>
      </c>
      <c r="AC1802">
        <v>0</v>
      </c>
      <c r="AD1802">
        <v>192</v>
      </c>
      <c r="AE1802">
        <v>0.28599999999999998</v>
      </c>
      <c r="AF1802">
        <v>0.60399999999999998</v>
      </c>
    </row>
    <row r="1803" spans="1:32" ht="14.4">
      <c r="A1803" t="s">
        <v>2094</v>
      </c>
      <c r="B1803" s="7" t="s">
        <v>217</v>
      </c>
      <c r="C1803" s="8" t="s">
        <v>76</v>
      </c>
      <c r="D1803" s="9" t="s">
        <v>69</v>
      </c>
      <c r="E1803" s="13">
        <v>8159825620</v>
      </c>
      <c r="F1803">
        <v>3891.8953458423557</v>
      </c>
      <c r="G1803" s="14">
        <v>7.0000000000000007E-2</v>
      </c>
      <c r="H1803" s="14">
        <v>272</v>
      </c>
      <c r="I1803" s="14">
        <v>0.10199999999999999</v>
      </c>
      <c r="J1803">
        <v>2756</v>
      </c>
      <c r="K1803">
        <v>1.3144966660625197E-3</v>
      </c>
      <c r="L1803">
        <v>11192</v>
      </c>
      <c r="M1803">
        <v>5.338115633734296E-3</v>
      </c>
      <c r="N1803">
        <v>1.0999999999999999E-2</v>
      </c>
      <c r="O1803">
        <v>1.0999999999999999E-2</v>
      </c>
      <c r="P1803">
        <v>77</v>
      </c>
      <c r="Q1803">
        <v>72</v>
      </c>
      <c r="R1803">
        <v>0.187</v>
      </c>
      <c r="S1803">
        <v>0.69899999999999995</v>
      </c>
      <c r="T1803">
        <v>0.114</v>
      </c>
      <c r="U1803">
        <v>2096620</v>
      </c>
      <c r="V1803">
        <v>0.57199999999999995</v>
      </c>
      <c r="W1803">
        <v>219000000</v>
      </c>
      <c r="X1803">
        <v>104.45383522049775</v>
      </c>
      <c r="Y1803">
        <v>147000000</v>
      </c>
      <c r="Z1803">
        <v>70.112848298690267</v>
      </c>
      <c r="AA1803">
        <v>0.20300000000000001</v>
      </c>
      <c r="AB1803">
        <v>15</v>
      </c>
      <c r="AC1803">
        <v>0</v>
      </c>
      <c r="AD1803">
        <v>192</v>
      </c>
      <c r="AE1803">
        <v>0.36299999999999999</v>
      </c>
      <c r="AF1803">
        <v>0.85599999999999998</v>
      </c>
    </row>
    <row r="1804" spans="1:32" ht="14.4">
      <c r="A1804" t="s">
        <v>2095</v>
      </c>
      <c r="B1804" s="7" t="s">
        <v>217</v>
      </c>
      <c r="C1804" s="8" t="s">
        <v>76</v>
      </c>
      <c r="D1804" s="9" t="s">
        <v>70</v>
      </c>
      <c r="E1804" s="13">
        <v>9834034351</v>
      </c>
      <c r="F1804">
        <v>4685.6201663927759</v>
      </c>
      <c r="G1804" s="14">
        <v>6.9000000000000006E-2</v>
      </c>
      <c r="H1804" s="14">
        <v>325</v>
      </c>
      <c r="I1804" s="14">
        <v>9.7000000000000003E-2</v>
      </c>
      <c r="J1804">
        <v>3045</v>
      </c>
      <c r="K1804">
        <v>1.4508504747306635E-3</v>
      </c>
      <c r="L1804">
        <v>11379</v>
      </c>
      <c r="M1804">
        <v>5.4217496065550805E-3</v>
      </c>
      <c r="N1804">
        <v>1.0999999999999999E-2</v>
      </c>
      <c r="O1804">
        <v>0.01</v>
      </c>
      <c r="P1804">
        <v>77</v>
      </c>
      <c r="Q1804">
        <v>72</v>
      </c>
      <c r="R1804">
        <v>0.182</v>
      </c>
      <c r="S1804">
        <v>0.70299999999999996</v>
      </c>
      <c r="T1804">
        <v>0.115</v>
      </c>
      <c r="U1804">
        <v>2098769</v>
      </c>
      <c r="V1804">
        <v>0.57099999999999995</v>
      </c>
      <c r="W1804">
        <v>262000000</v>
      </c>
      <c r="X1804">
        <v>124.83508189800783</v>
      </c>
      <c r="Y1804">
        <v>190000000</v>
      </c>
      <c r="Z1804">
        <v>90.529257864967505</v>
      </c>
      <c r="AA1804">
        <v>0.17399999999999999</v>
      </c>
      <c r="AB1804">
        <v>9</v>
      </c>
      <c r="AC1804">
        <v>0</v>
      </c>
      <c r="AD1804">
        <v>150</v>
      </c>
      <c r="AE1804">
        <v>0.46</v>
      </c>
      <c r="AF1804">
        <v>0.93700000000000006</v>
      </c>
    </row>
    <row r="1805" spans="1:32" ht="14.4">
      <c r="A1805" t="s">
        <v>2096</v>
      </c>
      <c r="B1805" s="7" t="s">
        <v>217</v>
      </c>
      <c r="C1805" s="8" t="s">
        <v>76</v>
      </c>
      <c r="D1805" s="9" t="s">
        <v>71</v>
      </c>
      <c r="E1805" s="13">
        <v>9313573965</v>
      </c>
      <c r="F1805">
        <v>4433.8570822609991</v>
      </c>
      <c r="G1805" s="14">
        <v>6.9000000000000006E-2</v>
      </c>
      <c r="H1805" s="14">
        <v>306</v>
      </c>
      <c r="I1805" s="14">
        <v>0.10100000000000001</v>
      </c>
      <c r="J1805">
        <v>2842</v>
      </c>
      <c r="K1805">
        <v>1.3529738288588079E-3</v>
      </c>
      <c r="L1805">
        <v>11280</v>
      </c>
      <c r="M1805">
        <v>5.370001685266486E-3</v>
      </c>
      <c r="N1805">
        <v>1.0999999999999999E-2</v>
      </c>
      <c r="O1805">
        <v>0.01</v>
      </c>
      <c r="P1805">
        <v>77</v>
      </c>
      <c r="Q1805">
        <v>72</v>
      </c>
      <c r="R1805">
        <v>0.17799999999999999</v>
      </c>
      <c r="S1805">
        <v>0.70699999999999996</v>
      </c>
      <c r="T1805">
        <v>0.115</v>
      </c>
      <c r="U1805">
        <v>2100558</v>
      </c>
      <c r="V1805">
        <v>0.56999999999999995</v>
      </c>
      <c r="W1805">
        <v>232000000</v>
      </c>
      <c r="X1805">
        <v>110.4468431721476</v>
      </c>
      <c r="Y1805">
        <v>150000000</v>
      </c>
      <c r="Z1805">
        <v>71.409596878543695</v>
      </c>
      <c r="AA1805">
        <v>0.14599999999999999</v>
      </c>
      <c r="AB1805">
        <v>4</v>
      </c>
      <c r="AC1805">
        <v>0</v>
      </c>
      <c r="AD1805">
        <v>150</v>
      </c>
      <c r="AE1805">
        <v>0.51800000000000002</v>
      </c>
      <c r="AF1805">
        <v>0.92500000000000004</v>
      </c>
    </row>
    <row r="1806" spans="1:32" ht="14.4">
      <c r="A1806" t="s">
        <v>2097</v>
      </c>
      <c r="B1806" s="7" t="s">
        <v>217</v>
      </c>
      <c r="C1806" s="8" t="s">
        <v>76</v>
      </c>
      <c r="D1806" s="9" t="s">
        <v>72</v>
      </c>
      <c r="E1806" s="13">
        <v>9338674078</v>
      </c>
      <c r="F1806">
        <v>4442.2999720295156</v>
      </c>
      <c r="G1806" s="14">
        <v>7.0000000000000007E-2</v>
      </c>
      <c r="H1806" s="14">
        <v>309</v>
      </c>
      <c r="I1806" s="14">
        <v>9.5000000000000001E-2</v>
      </c>
      <c r="J1806">
        <v>2842</v>
      </c>
      <c r="K1806">
        <v>1.3519067498297035E-3</v>
      </c>
      <c r="L1806">
        <v>11280</v>
      </c>
      <c r="M1806">
        <v>5.3657664103022714E-3</v>
      </c>
      <c r="N1806">
        <v>1.0999999999999999E-2</v>
      </c>
      <c r="O1806">
        <v>8.9999999999999993E-3</v>
      </c>
      <c r="P1806">
        <v>77</v>
      </c>
      <c r="Q1806">
        <v>73</v>
      </c>
      <c r="R1806">
        <v>0.17399999999999999</v>
      </c>
      <c r="S1806">
        <v>0.70899999999999996</v>
      </c>
      <c r="T1806">
        <v>0.11700000000000001</v>
      </c>
      <c r="U1806">
        <v>2102216</v>
      </c>
      <c r="V1806">
        <v>0.56999999999999995</v>
      </c>
      <c r="W1806">
        <v>209000000</v>
      </c>
      <c r="X1806">
        <v>99.418898914288548</v>
      </c>
      <c r="Y1806">
        <v>141000000</v>
      </c>
      <c r="Z1806">
        <v>67.072080128778396</v>
      </c>
      <c r="AA1806">
        <v>8.3000000000000004E-2</v>
      </c>
      <c r="AB1806">
        <v>3</v>
      </c>
      <c r="AC1806">
        <v>0</v>
      </c>
      <c r="AD1806">
        <v>119</v>
      </c>
      <c r="AE1806">
        <v>0.51900000000000002</v>
      </c>
      <c r="AF1806">
        <v>1.024</v>
      </c>
    </row>
    <row r="1807" spans="1:32" ht="14.4">
      <c r="A1807" t="s">
        <v>2098</v>
      </c>
      <c r="B1807" s="7" t="s">
        <v>217</v>
      </c>
      <c r="C1807" s="8" t="s">
        <v>76</v>
      </c>
      <c r="D1807" s="9" t="s">
        <v>73</v>
      </c>
      <c r="E1807" s="13">
        <v>10395222334</v>
      </c>
      <c r="F1807">
        <v>4940.9533454695829</v>
      </c>
      <c r="G1807" s="14">
        <v>6.9000000000000006E-2</v>
      </c>
      <c r="H1807" s="14">
        <v>344</v>
      </c>
      <c r="I1807" s="14">
        <v>8.8999999999999996E-2</v>
      </c>
      <c r="J1807">
        <v>2776</v>
      </c>
      <c r="K1807">
        <v>1.3194606181882132E-3</v>
      </c>
      <c r="L1807">
        <v>11309</v>
      </c>
      <c r="M1807">
        <v>5.3752810270498936E-3</v>
      </c>
      <c r="N1807">
        <v>1.0999999999999999E-2</v>
      </c>
      <c r="O1807">
        <v>8.0000000000000002E-3</v>
      </c>
      <c r="P1807">
        <v>77</v>
      </c>
      <c r="Q1807">
        <v>73</v>
      </c>
      <c r="R1807">
        <v>0.17100000000000001</v>
      </c>
      <c r="S1807">
        <v>0.71</v>
      </c>
      <c r="T1807">
        <v>0.11799999999999999</v>
      </c>
      <c r="U1807">
        <v>2103890</v>
      </c>
      <c r="V1807">
        <v>0.56999999999999995</v>
      </c>
      <c r="W1807">
        <v>242000000</v>
      </c>
      <c r="X1807">
        <v>115.02502507260361</v>
      </c>
      <c r="Y1807">
        <v>159000000</v>
      </c>
      <c r="Z1807">
        <v>75.574293332826329</v>
      </c>
      <c r="AA1807">
        <v>8.4000000000000005E-2</v>
      </c>
      <c r="AB1807">
        <v>3</v>
      </c>
      <c r="AC1807">
        <v>0</v>
      </c>
      <c r="AD1807">
        <v>119</v>
      </c>
      <c r="AE1807">
        <v>0.56699999999999995</v>
      </c>
      <c r="AF1807">
        <v>1.052</v>
      </c>
    </row>
    <row r="1808" spans="1:32" ht="14.4">
      <c r="A1808" t="s">
        <v>2099</v>
      </c>
      <c r="B1808" s="7" t="s">
        <v>217</v>
      </c>
      <c r="C1808" s="8" t="s">
        <v>76</v>
      </c>
      <c r="D1808" s="9" t="s">
        <v>74</v>
      </c>
      <c r="E1808" s="13">
        <v>9576482628</v>
      </c>
      <c r="F1808">
        <v>4548.1555527587479</v>
      </c>
      <c r="G1808" s="14">
        <v>7.0999999999999994E-2</v>
      </c>
      <c r="H1808" s="14">
        <v>327</v>
      </c>
      <c r="I1808" s="14">
        <v>8.5000000000000006E-2</v>
      </c>
      <c r="J1808">
        <v>2924</v>
      </c>
      <c r="K1808">
        <v>1.3886942996568633E-3</v>
      </c>
      <c r="L1808">
        <v>10939</v>
      </c>
      <c r="M1808">
        <v>5.1952554527860562E-3</v>
      </c>
      <c r="N1808">
        <v>1.0999999999999999E-2</v>
      </c>
      <c r="O1808">
        <v>7.0000000000000001E-3</v>
      </c>
      <c r="P1808">
        <v>77</v>
      </c>
      <c r="Q1808">
        <v>73</v>
      </c>
      <c r="R1808">
        <v>0.16900000000000001</v>
      </c>
      <c r="S1808">
        <v>0.71099999999999997</v>
      </c>
      <c r="T1808">
        <v>0.12</v>
      </c>
      <c r="U1808">
        <v>2105575</v>
      </c>
      <c r="V1808">
        <v>0.56999999999999995</v>
      </c>
      <c r="W1808">
        <v>237000000</v>
      </c>
      <c r="X1808">
        <v>112.55832729776901</v>
      </c>
      <c r="Y1808">
        <v>153000000</v>
      </c>
      <c r="Z1808">
        <v>72.664236609952155</v>
      </c>
      <c r="AA1808">
        <v>8.2000000000000003E-2</v>
      </c>
      <c r="AB1808">
        <v>2</v>
      </c>
      <c r="AC1808">
        <v>36</v>
      </c>
      <c r="AD1808">
        <v>119</v>
      </c>
      <c r="AE1808">
        <v>0.57399999999999995</v>
      </c>
      <c r="AF1808">
        <v>1.0620000000000001</v>
      </c>
    </row>
    <row r="1809" spans="1:32" ht="14.4">
      <c r="A1809" t="s">
        <v>2100</v>
      </c>
      <c r="B1809" s="7" t="s">
        <v>218</v>
      </c>
      <c r="C1809" s="8" t="s">
        <v>76</v>
      </c>
      <c r="D1809" s="9" t="s">
        <v>62</v>
      </c>
      <c r="E1809" s="13">
        <v>168000000000</v>
      </c>
      <c r="F1809">
        <v>37408.424510801349</v>
      </c>
      <c r="G1809" s="14">
        <v>9.0999999999999998E-2</v>
      </c>
      <c r="H1809" s="14">
        <v>3432</v>
      </c>
      <c r="I1809" s="14">
        <v>8.8999999999999996E-2</v>
      </c>
      <c r="J1809">
        <v>29818</v>
      </c>
      <c r="K1809">
        <v>6.6395500122802056E-3</v>
      </c>
      <c r="L1809">
        <v>0</v>
      </c>
      <c r="N1809">
        <v>1.2999999999999999E-2</v>
      </c>
      <c r="O1809">
        <v>4.0000000000000001E-3</v>
      </c>
      <c r="P1809">
        <v>81</v>
      </c>
      <c r="Q1809">
        <v>76</v>
      </c>
      <c r="R1809">
        <v>0.2</v>
      </c>
      <c r="S1809">
        <v>0.64800000000000002</v>
      </c>
      <c r="T1809">
        <v>0.152</v>
      </c>
      <c r="U1809">
        <v>4490967</v>
      </c>
      <c r="V1809">
        <v>0.76100000000000001</v>
      </c>
      <c r="W1809">
        <v>2521000000</v>
      </c>
      <c r="X1809">
        <v>561.34903685553695</v>
      </c>
      <c r="Y1809">
        <v>4893000000</v>
      </c>
      <c r="Z1809">
        <v>1089.5203638770893</v>
      </c>
      <c r="AA1809">
        <v>0</v>
      </c>
      <c r="AB1809">
        <v>0</v>
      </c>
      <c r="AC1809">
        <v>0</v>
      </c>
      <c r="AD1809">
        <v>0</v>
      </c>
      <c r="AE1809">
        <v>0.52</v>
      </c>
      <c r="AF1809">
        <v>0.71799999999999997</v>
      </c>
    </row>
    <row r="1810" spans="1:32" ht="14.4">
      <c r="A1810" t="s">
        <v>2101</v>
      </c>
      <c r="B1810" s="7" t="s">
        <v>218</v>
      </c>
      <c r="C1810" s="8" t="s">
        <v>76</v>
      </c>
      <c r="D1810" s="9" t="s">
        <v>63</v>
      </c>
      <c r="E1810" s="13">
        <v>171000000000</v>
      </c>
      <c r="F1810">
        <v>37884.234199006547</v>
      </c>
      <c r="G1810" s="14">
        <v>9.8000000000000004E-2</v>
      </c>
      <c r="H1810" s="14">
        <v>3705</v>
      </c>
      <c r="I1810" s="14">
        <v>8.6999999999999994E-2</v>
      </c>
      <c r="J1810">
        <v>28137</v>
      </c>
      <c r="K1810">
        <v>6.233618114955832E-3</v>
      </c>
      <c r="L1810">
        <v>0</v>
      </c>
      <c r="N1810">
        <v>1.2999999999999999E-2</v>
      </c>
      <c r="O1810">
        <v>4.0000000000000001E-3</v>
      </c>
      <c r="P1810">
        <v>82</v>
      </c>
      <c r="Q1810">
        <v>76</v>
      </c>
      <c r="R1810">
        <v>0.2</v>
      </c>
      <c r="S1810">
        <v>0.65</v>
      </c>
      <c r="T1810">
        <v>0.15</v>
      </c>
      <c r="U1810">
        <v>4513751</v>
      </c>
      <c r="V1810">
        <v>0.76600000000000001</v>
      </c>
      <c r="W1810">
        <v>2380000000</v>
      </c>
      <c r="X1810">
        <v>527.27764557681621</v>
      </c>
      <c r="Y1810">
        <v>4718000000</v>
      </c>
      <c r="Z1810">
        <v>1045.2503915258064</v>
      </c>
      <c r="AA1810">
        <v>0</v>
      </c>
      <c r="AB1810">
        <v>0</v>
      </c>
      <c r="AC1810">
        <v>0</v>
      </c>
      <c r="AD1810">
        <v>0</v>
      </c>
      <c r="AE1810">
        <v>0.64</v>
      </c>
      <c r="AF1810">
        <v>0.79600000000000004</v>
      </c>
    </row>
    <row r="1811" spans="1:32" ht="14.4">
      <c r="A1811" t="s">
        <v>2102</v>
      </c>
      <c r="B1811" s="7" t="s">
        <v>218</v>
      </c>
      <c r="C1811" s="8" t="s">
        <v>76</v>
      </c>
      <c r="D1811" s="9" t="s">
        <v>64</v>
      </c>
      <c r="E1811" s="13">
        <v>192000000000</v>
      </c>
      <c r="F1811">
        <v>42307.905033737246</v>
      </c>
      <c r="G1811" s="14">
        <v>0.104</v>
      </c>
      <c r="H1811" s="14">
        <v>4418</v>
      </c>
      <c r="I1811" s="14">
        <v>8.6999999999999994E-2</v>
      </c>
      <c r="J1811">
        <v>32338</v>
      </c>
      <c r="K1811">
        <v>7.1257970467760168E-3</v>
      </c>
      <c r="L1811">
        <v>57187</v>
      </c>
      <c r="M1811">
        <v>1.260136544356423E-2</v>
      </c>
      <c r="N1811">
        <v>1.2E-2</v>
      </c>
      <c r="O1811">
        <v>4.0000000000000001E-3</v>
      </c>
      <c r="P1811">
        <v>82</v>
      </c>
      <c r="Q1811">
        <v>77</v>
      </c>
      <c r="R1811">
        <v>0.2</v>
      </c>
      <c r="S1811">
        <v>0.65100000000000002</v>
      </c>
      <c r="T1811">
        <v>0.14899999999999999</v>
      </c>
      <c r="U1811">
        <v>4538159</v>
      </c>
      <c r="V1811">
        <v>0.77</v>
      </c>
      <c r="W1811">
        <v>2581000000</v>
      </c>
      <c r="X1811">
        <v>568.73282756289495</v>
      </c>
      <c r="Y1811">
        <v>5610000000</v>
      </c>
      <c r="Z1811">
        <v>1236.1841002045103</v>
      </c>
      <c r="AA1811">
        <v>0</v>
      </c>
      <c r="AB1811">
        <v>0</v>
      </c>
      <c r="AC1811">
        <v>0</v>
      </c>
      <c r="AD1811">
        <v>0</v>
      </c>
      <c r="AE1811">
        <v>0.72799999999999998</v>
      </c>
      <c r="AF1811">
        <v>0.83499999999999996</v>
      </c>
    </row>
    <row r="1812" spans="1:32" ht="14.4">
      <c r="A1812" t="s">
        <v>2103</v>
      </c>
      <c r="B1812" s="7" t="s">
        <v>218</v>
      </c>
      <c r="C1812" s="8" t="s">
        <v>76</v>
      </c>
      <c r="D1812" s="9" t="s">
        <v>65</v>
      </c>
      <c r="E1812" s="13">
        <v>225000000000</v>
      </c>
      <c r="F1812">
        <v>49289.626943243544</v>
      </c>
      <c r="G1812" s="14">
        <v>0.106</v>
      </c>
      <c r="H1812" s="14">
        <v>5220</v>
      </c>
      <c r="I1812" s="14">
        <v>4.7E-2</v>
      </c>
      <c r="J1812">
        <v>29775</v>
      </c>
      <c r="K1812">
        <v>6.5226606321558958E-3</v>
      </c>
      <c r="L1812">
        <v>47077</v>
      </c>
      <c r="M1812">
        <v>1.0312923411587006E-2</v>
      </c>
      <c r="N1812">
        <v>1.2E-2</v>
      </c>
      <c r="O1812">
        <v>4.0000000000000001E-3</v>
      </c>
      <c r="P1812">
        <v>82</v>
      </c>
      <c r="Q1812">
        <v>77</v>
      </c>
      <c r="R1812">
        <v>0.19900000000000001</v>
      </c>
      <c r="S1812">
        <v>0.65300000000000002</v>
      </c>
      <c r="T1812">
        <v>0.14799999999999999</v>
      </c>
      <c r="U1812">
        <v>4564855</v>
      </c>
      <c r="V1812">
        <v>0.77200000000000002</v>
      </c>
      <c r="W1812">
        <v>2989000000</v>
      </c>
      <c r="X1812">
        <v>654.78531081491087</v>
      </c>
      <c r="Y1812">
        <v>7089000000</v>
      </c>
      <c r="Z1812">
        <v>1552.9518462251265</v>
      </c>
      <c r="AA1812">
        <v>0</v>
      </c>
      <c r="AB1812">
        <v>18</v>
      </c>
      <c r="AC1812">
        <v>0</v>
      </c>
      <c r="AD1812">
        <v>0</v>
      </c>
      <c r="AE1812">
        <v>0.78100000000000003</v>
      </c>
      <c r="AF1812">
        <v>0.89100000000000001</v>
      </c>
    </row>
    <row r="1813" spans="1:32" ht="14.4">
      <c r="A1813" t="s">
        <v>2104</v>
      </c>
      <c r="B1813" s="7" t="s">
        <v>218</v>
      </c>
      <c r="C1813" s="8" t="s">
        <v>76</v>
      </c>
      <c r="D1813" s="9" t="s">
        <v>66</v>
      </c>
      <c r="E1813" s="13">
        <v>260000000000</v>
      </c>
      <c r="F1813">
        <v>56621.318797624517</v>
      </c>
      <c r="G1813" s="14">
        <v>0.10100000000000001</v>
      </c>
      <c r="H1813" s="14">
        <v>5733</v>
      </c>
      <c r="I1813" s="14">
        <v>0.04</v>
      </c>
      <c r="J1813">
        <v>29805</v>
      </c>
      <c r="K1813">
        <v>6.4907631029353799E-3</v>
      </c>
      <c r="L1813">
        <v>50326</v>
      </c>
      <c r="M1813">
        <v>1.0959709576189429E-2</v>
      </c>
      <c r="N1813">
        <v>1.2E-2</v>
      </c>
      <c r="O1813">
        <v>3.0000000000000001E-3</v>
      </c>
      <c r="P1813">
        <v>82</v>
      </c>
      <c r="Q1813">
        <v>78</v>
      </c>
      <c r="R1813">
        <v>0.19800000000000001</v>
      </c>
      <c r="S1813">
        <v>0.65500000000000003</v>
      </c>
      <c r="T1813">
        <v>0.14799999999999999</v>
      </c>
      <c r="U1813">
        <v>4591910</v>
      </c>
      <c r="V1813">
        <v>0.77300000000000002</v>
      </c>
      <c r="W1813">
        <v>3531000000</v>
      </c>
      <c r="X1813">
        <v>768.96106413235452</v>
      </c>
      <c r="Y1813">
        <v>8894000000</v>
      </c>
      <c r="Z1813">
        <v>1936.884651484894</v>
      </c>
      <c r="AA1813">
        <v>0</v>
      </c>
      <c r="AB1813">
        <v>18</v>
      </c>
      <c r="AC1813">
        <v>0</v>
      </c>
      <c r="AD1813">
        <v>0</v>
      </c>
      <c r="AE1813">
        <v>0.77700000000000002</v>
      </c>
      <c r="AF1813">
        <v>0.98599999999999999</v>
      </c>
    </row>
    <row r="1814" spans="1:32" ht="14.4">
      <c r="A1814" t="s">
        <v>2105</v>
      </c>
      <c r="B1814" s="7" t="s">
        <v>218</v>
      </c>
      <c r="C1814" s="8" t="s">
        <v>76</v>
      </c>
      <c r="D1814" s="9" t="s">
        <v>67</v>
      </c>
      <c r="E1814" s="13">
        <v>304000000000</v>
      </c>
      <c r="F1814">
        <v>65754.026731174832</v>
      </c>
      <c r="G1814" s="14">
        <v>9.5000000000000001E-2</v>
      </c>
      <c r="H1814" s="14">
        <v>6293</v>
      </c>
      <c r="I1814" s="14">
        <v>0.04</v>
      </c>
      <c r="J1814">
        <v>29805</v>
      </c>
      <c r="K1814">
        <v>6.4467064694824529E-3</v>
      </c>
      <c r="L1814">
        <v>50326</v>
      </c>
      <c r="M1814">
        <v>1.0885319569977316E-2</v>
      </c>
      <c r="N1814">
        <v>1.2E-2</v>
      </c>
      <c r="O1814">
        <v>3.0000000000000001E-3</v>
      </c>
      <c r="P1814">
        <v>83</v>
      </c>
      <c r="Q1814">
        <v>78</v>
      </c>
      <c r="R1814">
        <v>0.19600000000000001</v>
      </c>
      <c r="S1814">
        <v>0.65600000000000003</v>
      </c>
      <c r="T1814">
        <v>0.14699999999999999</v>
      </c>
      <c r="U1814">
        <v>4623291</v>
      </c>
      <c r="V1814">
        <v>0.77500000000000002</v>
      </c>
      <c r="W1814">
        <v>4243000000</v>
      </c>
      <c r="X1814">
        <v>917.74452440912762</v>
      </c>
      <c r="Y1814">
        <v>10400000000</v>
      </c>
      <c r="Z1814">
        <v>2249.4798618559807</v>
      </c>
      <c r="AA1814">
        <v>0.41099999999999998</v>
      </c>
      <c r="AB1814">
        <v>8</v>
      </c>
      <c r="AC1814">
        <v>0</v>
      </c>
      <c r="AD1814">
        <v>87</v>
      </c>
      <c r="AE1814">
        <v>0.82</v>
      </c>
      <c r="AF1814">
        <v>1.028</v>
      </c>
    </row>
    <row r="1815" spans="1:32" ht="14.4">
      <c r="A1815" t="s">
        <v>2106</v>
      </c>
      <c r="B1815" s="7" t="s">
        <v>218</v>
      </c>
      <c r="C1815" s="8" t="s">
        <v>76</v>
      </c>
      <c r="D1815" s="9" t="s">
        <v>68</v>
      </c>
      <c r="E1815" s="13">
        <v>340000000000</v>
      </c>
      <c r="F1815">
        <v>72950.775177082643</v>
      </c>
      <c r="G1815" s="14">
        <v>9.1999999999999998E-2</v>
      </c>
      <c r="H1815" s="14">
        <v>6778</v>
      </c>
      <c r="I1815" s="14">
        <v>4.7E-2</v>
      </c>
      <c r="J1815">
        <v>24912</v>
      </c>
      <c r="K1815">
        <v>5.3451462094455376E-3</v>
      </c>
      <c r="L1815">
        <v>37429</v>
      </c>
      <c r="M1815">
        <v>8.0308075414794889E-3</v>
      </c>
      <c r="N1815">
        <v>1.2999999999999999E-2</v>
      </c>
      <c r="O1815">
        <v>3.0000000000000001E-3</v>
      </c>
      <c r="P1815">
        <v>83</v>
      </c>
      <c r="Q1815">
        <v>78</v>
      </c>
      <c r="R1815">
        <v>0.19500000000000001</v>
      </c>
      <c r="S1815">
        <v>0.65800000000000003</v>
      </c>
      <c r="T1815">
        <v>0.14699999999999999</v>
      </c>
      <c r="U1815">
        <v>4660677</v>
      </c>
      <c r="V1815">
        <v>0.77900000000000003</v>
      </c>
      <c r="W1815">
        <v>4289000000</v>
      </c>
      <c r="X1815">
        <v>920.2525727485513</v>
      </c>
      <c r="Y1815">
        <v>11273000000</v>
      </c>
      <c r="Z1815">
        <v>2418.7473193272135</v>
      </c>
      <c r="AA1815">
        <v>0.41099999999999998</v>
      </c>
      <c r="AB1815">
        <v>7</v>
      </c>
      <c r="AC1815">
        <v>0</v>
      </c>
      <c r="AD1815">
        <v>87</v>
      </c>
      <c r="AE1815">
        <v>0.82599999999999996</v>
      </c>
      <c r="AF1815">
        <v>1.0429999999999999</v>
      </c>
    </row>
    <row r="1816" spans="1:32" ht="14.4">
      <c r="A1816" t="s">
        <v>2107</v>
      </c>
      <c r="B1816" s="7" t="s">
        <v>218</v>
      </c>
      <c r="C1816" s="8" t="s">
        <v>76</v>
      </c>
      <c r="D1816" s="9" t="s">
        <v>69</v>
      </c>
      <c r="E1816" s="13">
        <v>393000000000</v>
      </c>
      <c r="F1816">
        <v>83454.498080652716</v>
      </c>
      <c r="G1816" s="14">
        <v>9.5000000000000001E-2</v>
      </c>
      <c r="H1816" s="14">
        <v>7978</v>
      </c>
      <c r="I1816" s="14">
        <v>6.6000000000000003E-2</v>
      </c>
      <c r="J1816">
        <v>26433</v>
      </c>
      <c r="K1816">
        <v>5.6131113174704662E-3</v>
      </c>
      <c r="L1816">
        <v>42666</v>
      </c>
      <c r="M1816">
        <v>9.060228028267503E-3</v>
      </c>
      <c r="N1816">
        <v>1.2E-2</v>
      </c>
      <c r="O1816">
        <v>3.0000000000000001E-3</v>
      </c>
      <c r="P1816">
        <v>83</v>
      </c>
      <c r="Q1816">
        <v>78</v>
      </c>
      <c r="R1816">
        <v>0.193</v>
      </c>
      <c r="S1816">
        <v>0.66</v>
      </c>
      <c r="T1816">
        <v>0.14699999999999999</v>
      </c>
      <c r="U1816">
        <v>4709153</v>
      </c>
      <c r="V1816">
        <v>0.78200000000000003</v>
      </c>
      <c r="W1816">
        <v>5322000000</v>
      </c>
      <c r="X1816">
        <v>1130.1395388937246</v>
      </c>
      <c r="Y1816">
        <v>13256000000</v>
      </c>
      <c r="Z1816">
        <v>2814.9435790257821</v>
      </c>
      <c r="AA1816">
        <v>0.41099999999999998</v>
      </c>
      <c r="AB1816">
        <v>7</v>
      </c>
      <c r="AC1816">
        <v>0</v>
      </c>
      <c r="AD1816">
        <v>87</v>
      </c>
      <c r="AE1816">
        <v>0.86899999999999999</v>
      </c>
      <c r="AF1816">
        <v>1.0669999999999999</v>
      </c>
    </row>
    <row r="1817" spans="1:32" ht="14.4">
      <c r="A1817" t="s">
        <v>2108</v>
      </c>
      <c r="B1817" s="7" t="s">
        <v>218</v>
      </c>
      <c r="C1817" s="8" t="s">
        <v>76</v>
      </c>
      <c r="D1817" s="9" t="s">
        <v>70</v>
      </c>
      <c r="E1817" s="13">
        <v>454000000000</v>
      </c>
      <c r="F1817">
        <v>95213.887301990762</v>
      </c>
      <c r="G1817" s="14">
        <v>0.09</v>
      </c>
      <c r="H1817" s="14">
        <v>8626</v>
      </c>
      <c r="I1817" s="14">
        <v>7.2999999999999995E-2</v>
      </c>
      <c r="J1817">
        <v>27547</v>
      </c>
      <c r="K1817">
        <v>5.7772179592685893E-3</v>
      </c>
      <c r="L1817">
        <v>45089</v>
      </c>
      <c r="M1817">
        <v>9.4561651201750252E-3</v>
      </c>
      <c r="N1817">
        <v>1.2999999999999999E-2</v>
      </c>
      <c r="O1817">
        <v>3.0000000000000001E-3</v>
      </c>
      <c r="P1817">
        <v>83</v>
      </c>
      <c r="Q1817">
        <v>78</v>
      </c>
      <c r="R1817">
        <v>0.191</v>
      </c>
      <c r="S1817">
        <v>0.66100000000000003</v>
      </c>
      <c r="T1817">
        <v>0.14799999999999999</v>
      </c>
      <c r="U1817">
        <v>4768212</v>
      </c>
      <c r="V1817">
        <v>0.78500000000000003</v>
      </c>
      <c r="W1817">
        <v>5702000000</v>
      </c>
      <c r="X1817">
        <v>1195.8360911805096</v>
      </c>
      <c r="Y1817">
        <v>15118000000</v>
      </c>
      <c r="Z1817">
        <v>3170.5805027125471</v>
      </c>
      <c r="AA1817">
        <v>0.40699999999999997</v>
      </c>
      <c r="AB1817">
        <v>7</v>
      </c>
      <c r="AC1817">
        <v>0</v>
      </c>
      <c r="AD1817">
        <v>87</v>
      </c>
      <c r="AE1817">
        <v>0.90600000000000003</v>
      </c>
      <c r="AF1817">
        <v>1.091</v>
      </c>
    </row>
    <row r="1818" spans="1:32" ht="14.4">
      <c r="A1818" t="s">
        <v>2109</v>
      </c>
      <c r="B1818" s="7" t="s">
        <v>218</v>
      </c>
      <c r="C1818" s="8" t="s">
        <v>76</v>
      </c>
      <c r="D1818" s="9" t="s">
        <v>71</v>
      </c>
      <c r="E1818" s="13">
        <v>379000000000</v>
      </c>
      <c r="F1818">
        <v>78488.611695921456</v>
      </c>
      <c r="G1818" s="14">
        <v>0.10100000000000001</v>
      </c>
      <c r="H1818" s="14">
        <v>7944</v>
      </c>
      <c r="I1818" s="14">
        <v>4.2999999999999997E-2</v>
      </c>
      <c r="J1818">
        <v>26771</v>
      </c>
      <c r="K1818">
        <v>5.5441124636187679E-3</v>
      </c>
      <c r="L1818">
        <v>42438</v>
      </c>
      <c r="M1818">
        <v>8.7886535703206193E-3</v>
      </c>
      <c r="N1818">
        <v>1.2999999999999999E-2</v>
      </c>
      <c r="O1818">
        <v>3.0000000000000001E-3</v>
      </c>
      <c r="P1818">
        <v>83</v>
      </c>
      <c r="Q1818">
        <v>79</v>
      </c>
      <c r="R1818">
        <v>0.189</v>
      </c>
      <c r="S1818">
        <v>0.66200000000000003</v>
      </c>
      <c r="T1818">
        <v>0.14899999999999999</v>
      </c>
      <c r="U1818">
        <v>4828726</v>
      </c>
      <c r="V1818">
        <v>0.78800000000000003</v>
      </c>
      <c r="W1818">
        <v>4949000000</v>
      </c>
      <c r="X1818">
        <v>1024.908019216663</v>
      </c>
      <c r="Y1818">
        <v>13221000000</v>
      </c>
      <c r="Z1818">
        <v>2737.9892750178824</v>
      </c>
      <c r="AA1818">
        <v>0.40699999999999997</v>
      </c>
      <c r="AB1818">
        <v>7</v>
      </c>
      <c r="AC1818">
        <v>0</v>
      </c>
      <c r="AD1818">
        <v>87</v>
      </c>
      <c r="AE1818">
        <v>0.92100000000000004</v>
      </c>
      <c r="AF1818">
        <v>1.107</v>
      </c>
    </row>
    <row r="1819" spans="1:32" ht="14.4">
      <c r="A1819" t="s">
        <v>2110</v>
      </c>
      <c r="B1819" s="7" t="s">
        <v>218</v>
      </c>
      <c r="C1819" s="8" t="s">
        <v>76</v>
      </c>
      <c r="D1819" s="9" t="s">
        <v>72</v>
      </c>
      <c r="E1819" s="13">
        <v>421000000000</v>
      </c>
      <c r="F1819">
        <v>86107.240944013523</v>
      </c>
      <c r="G1819" s="14">
        <v>0.1</v>
      </c>
      <c r="H1819" s="14">
        <v>8694</v>
      </c>
      <c r="I1819" s="8"/>
      <c r="J1819">
        <v>26771</v>
      </c>
      <c r="K1819">
        <v>5.475479684827045E-3</v>
      </c>
      <c r="L1819">
        <v>42438</v>
      </c>
      <c r="M1819">
        <v>8.6798553234727922E-3</v>
      </c>
      <c r="N1819">
        <v>1.2999999999999999E-2</v>
      </c>
      <c r="O1819">
        <v>3.0000000000000001E-3</v>
      </c>
      <c r="P1819">
        <v>83</v>
      </c>
      <c r="Q1819">
        <v>79</v>
      </c>
      <c r="R1819">
        <v>0.188</v>
      </c>
      <c r="S1819">
        <v>0.66200000000000003</v>
      </c>
      <c r="T1819">
        <v>0.15</v>
      </c>
      <c r="U1819">
        <v>4889252</v>
      </c>
      <c r="V1819">
        <v>0.79100000000000004</v>
      </c>
      <c r="W1819">
        <v>5299000000</v>
      </c>
      <c r="X1819">
        <v>1083.8058664188304</v>
      </c>
      <c r="Y1819">
        <v>14658000000</v>
      </c>
      <c r="Z1819">
        <v>2998.0046027490503</v>
      </c>
      <c r="AA1819">
        <v>0.40699999999999997</v>
      </c>
      <c r="AB1819">
        <v>7</v>
      </c>
      <c r="AC1819">
        <v>0</v>
      </c>
      <c r="AD1819">
        <v>87</v>
      </c>
      <c r="AE1819">
        <v>0.93400000000000005</v>
      </c>
      <c r="AF1819">
        <v>1.145</v>
      </c>
    </row>
    <row r="1820" spans="1:32" ht="14.4">
      <c r="A1820" t="s">
        <v>2111</v>
      </c>
      <c r="B1820" s="7" t="s">
        <v>218</v>
      </c>
      <c r="C1820" s="8" t="s">
        <v>76</v>
      </c>
      <c r="D1820" s="9" t="s">
        <v>73</v>
      </c>
      <c r="E1820" s="13">
        <v>491000000000</v>
      </c>
      <c r="F1820">
        <v>99130.078044242298</v>
      </c>
      <c r="G1820" s="14">
        <v>9.9000000000000005E-2</v>
      </c>
      <c r="H1820" s="14">
        <v>9908</v>
      </c>
      <c r="I1820" s="8"/>
      <c r="J1820">
        <v>27020</v>
      </c>
      <c r="K1820">
        <v>5.4551827062228652E-3</v>
      </c>
      <c r="L1820">
        <v>42625</v>
      </c>
      <c r="M1820">
        <v>8.6057425186065739E-3</v>
      </c>
      <c r="N1820">
        <v>1.2E-2</v>
      </c>
      <c r="O1820">
        <v>3.0000000000000001E-3</v>
      </c>
      <c r="P1820">
        <v>84</v>
      </c>
      <c r="Q1820">
        <v>79</v>
      </c>
      <c r="R1820">
        <v>0.187</v>
      </c>
      <c r="S1820">
        <v>0.66100000000000003</v>
      </c>
      <c r="T1820">
        <v>0.152</v>
      </c>
      <c r="U1820">
        <v>4953088</v>
      </c>
      <c r="V1820">
        <v>0.79400000000000004</v>
      </c>
      <c r="W1820">
        <v>6301000000</v>
      </c>
      <c r="X1820">
        <v>1272.1356858590036</v>
      </c>
      <c r="Y1820">
        <v>16833000000</v>
      </c>
      <c r="Z1820">
        <v>3398.4859546206326</v>
      </c>
      <c r="AA1820">
        <v>0.40699999999999997</v>
      </c>
      <c r="AB1820">
        <v>7</v>
      </c>
      <c r="AC1820">
        <v>0</v>
      </c>
      <c r="AD1820">
        <v>87</v>
      </c>
      <c r="AE1820">
        <v>0.93500000000000005</v>
      </c>
      <c r="AF1820">
        <v>1.1579999999999999</v>
      </c>
    </row>
    <row r="1821" spans="1:32" ht="14.4">
      <c r="A1821" t="s">
        <v>2112</v>
      </c>
      <c r="B1821" s="7" t="s">
        <v>218</v>
      </c>
      <c r="C1821" s="8" t="s">
        <v>76</v>
      </c>
      <c r="D1821" s="9" t="s">
        <v>74</v>
      </c>
      <c r="E1821" s="13">
        <v>500000000000</v>
      </c>
      <c r="F1821">
        <v>99629.9147187856</v>
      </c>
      <c r="G1821" s="14">
        <v>0.09</v>
      </c>
      <c r="H1821" s="14">
        <v>9055</v>
      </c>
      <c r="I1821" s="8"/>
      <c r="J1821">
        <v>27129</v>
      </c>
      <c r="K1821">
        <v>5.4057199128118693E-3</v>
      </c>
      <c r="L1821">
        <v>44257</v>
      </c>
      <c r="M1821">
        <v>8.8186422714185888E-3</v>
      </c>
      <c r="N1821">
        <v>1.2E-2</v>
      </c>
      <c r="O1821">
        <v>2E-3</v>
      </c>
      <c r="P1821">
        <v>84</v>
      </c>
      <c r="Q1821">
        <v>80</v>
      </c>
      <c r="R1821">
        <v>0.186</v>
      </c>
      <c r="S1821">
        <v>0.65900000000000003</v>
      </c>
      <c r="T1821">
        <v>0.155</v>
      </c>
      <c r="U1821">
        <v>5018573</v>
      </c>
      <c r="V1821">
        <v>0.79700000000000004</v>
      </c>
      <c r="W1821">
        <v>5353000000</v>
      </c>
      <c r="X1821">
        <v>1066.6378669793187</v>
      </c>
      <c r="Y1821">
        <v>17559000000</v>
      </c>
      <c r="Z1821">
        <v>3498.8033450943126</v>
      </c>
      <c r="AA1821">
        <v>0.40699999999999997</v>
      </c>
      <c r="AB1821">
        <v>7</v>
      </c>
      <c r="AC1821">
        <v>7</v>
      </c>
      <c r="AD1821">
        <v>87</v>
      </c>
      <c r="AE1821">
        <v>0.94599999999999995</v>
      </c>
      <c r="AF1821">
        <v>1.167</v>
      </c>
    </row>
    <row r="1822" spans="1:32" ht="14.4">
      <c r="A1822" t="s">
        <v>2113</v>
      </c>
      <c r="B1822" s="7" t="s">
        <v>219</v>
      </c>
      <c r="C1822" s="8" t="s">
        <v>93</v>
      </c>
      <c r="D1822" s="9" t="s">
        <v>62</v>
      </c>
      <c r="E1822" s="13">
        <v>19867880550</v>
      </c>
      <c r="F1822">
        <v>9061.6024601659719</v>
      </c>
      <c r="G1822" s="14">
        <v>3.1E-2</v>
      </c>
      <c r="H1822" s="14">
        <v>264</v>
      </c>
      <c r="I1822" s="14">
        <v>0.10100000000000001</v>
      </c>
      <c r="J1822">
        <v>0</v>
      </c>
      <c r="L1822">
        <v>0</v>
      </c>
      <c r="N1822">
        <v>2.4E-2</v>
      </c>
      <c r="O1822">
        <v>1.4E-2</v>
      </c>
      <c r="P1822">
        <v>74</v>
      </c>
      <c r="Q1822">
        <v>70</v>
      </c>
      <c r="R1822">
        <v>0.372</v>
      </c>
      <c r="S1822">
        <v>0.60499999999999998</v>
      </c>
      <c r="T1822">
        <v>2.3E-2</v>
      </c>
      <c r="U1822">
        <v>2192535</v>
      </c>
      <c r="V1822">
        <v>0.71599999999999997</v>
      </c>
      <c r="W1822">
        <v>377000000</v>
      </c>
      <c r="X1822">
        <v>171.94708408303632</v>
      </c>
      <c r="Y1822">
        <v>629000000</v>
      </c>
      <c r="Z1822">
        <v>286.88253551254599</v>
      </c>
      <c r="AA1822">
        <v>0</v>
      </c>
      <c r="AB1822">
        <v>0</v>
      </c>
      <c r="AC1822">
        <v>0</v>
      </c>
      <c r="AD1822">
        <v>0</v>
      </c>
      <c r="AE1822">
        <v>3.5000000000000003E-2</v>
      </c>
      <c r="AF1822">
        <v>7.3999999999999996E-2</v>
      </c>
    </row>
    <row r="1823" spans="1:32" ht="14.4">
      <c r="A1823" t="s">
        <v>2114</v>
      </c>
      <c r="B1823" s="7" t="s">
        <v>219</v>
      </c>
      <c r="C1823" s="8" t="s">
        <v>93</v>
      </c>
      <c r="D1823" s="9" t="s">
        <v>63</v>
      </c>
      <c r="E1823" s="13">
        <v>19949284975</v>
      </c>
      <c r="F1823">
        <v>8909.8089458581308</v>
      </c>
      <c r="G1823" s="14">
        <v>3.1E-2</v>
      </c>
      <c r="H1823" s="14">
        <v>263</v>
      </c>
      <c r="I1823" s="14">
        <v>9.1999999999999998E-2</v>
      </c>
      <c r="J1823">
        <v>25276</v>
      </c>
      <c r="K1823">
        <v>1.1288842241600696E-2</v>
      </c>
      <c r="L1823">
        <v>0</v>
      </c>
      <c r="N1823">
        <v>2.3E-2</v>
      </c>
      <c r="O1823">
        <v>1.2999999999999999E-2</v>
      </c>
      <c r="P1823">
        <v>75</v>
      </c>
      <c r="Q1823">
        <v>71</v>
      </c>
      <c r="R1823">
        <v>0.36899999999999999</v>
      </c>
      <c r="S1823">
        <v>0.60699999999999998</v>
      </c>
      <c r="T1823">
        <v>2.4E-2</v>
      </c>
      <c r="U1823">
        <v>2239025</v>
      </c>
      <c r="V1823">
        <v>0.71499999999999997</v>
      </c>
      <c r="W1823">
        <v>538000000</v>
      </c>
      <c r="X1823">
        <v>240.28315896428134</v>
      </c>
      <c r="Y1823">
        <v>703000000</v>
      </c>
      <c r="Z1823">
        <v>313.97594935295496</v>
      </c>
      <c r="AA1823">
        <v>0</v>
      </c>
      <c r="AB1823">
        <v>0</v>
      </c>
      <c r="AC1823">
        <v>0</v>
      </c>
      <c r="AD1823">
        <v>0</v>
      </c>
      <c r="AE1823">
        <v>5.8999999999999997E-2</v>
      </c>
      <c r="AF1823">
        <v>0.14399999999999999</v>
      </c>
    </row>
    <row r="1824" spans="1:32" ht="14.4">
      <c r="A1824" t="s">
        <v>2115</v>
      </c>
      <c r="B1824" s="7" t="s">
        <v>219</v>
      </c>
      <c r="C1824" s="8" t="s">
        <v>93</v>
      </c>
      <c r="D1824" s="9" t="s">
        <v>64</v>
      </c>
      <c r="E1824" s="13">
        <v>20049414986</v>
      </c>
      <c r="F1824">
        <v>8685.3824369944832</v>
      </c>
      <c r="G1824" s="14">
        <v>3.2000000000000001E-2</v>
      </c>
      <c r="H1824" s="14">
        <v>278</v>
      </c>
      <c r="I1824" s="14">
        <v>8.5000000000000006E-2</v>
      </c>
      <c r="J1824">
        <v>23158</v>
      </c>
      <c r="K1824">
        <v>1.0032017723029151E-2</v>
      </c>
      <c r="L1824">
        <v>57202</v>
      </c>
      <c r="M1824">
        <v>2.477983754178744E-2</v>
      </c>
      <c r="N1824">
        <v>2.3E-2</v>
      </c>
      <c r="O1824">
        <v>1.2999999999999999E-2</v>
      </c>
      <c r="P1824">
        <v>75</v>
      </c>
      <c r="Q1824">
        <v>71</v>
      </c>
      <c r="R1824">
        <v>0.36599999999999999</v>
      </c>
      <c r="S1824">
        <v>0.60899999999999999</v>
      </c>
      <c r="T1824">
        <v>2.4E-2</v>
      </c>
      <c r="U1824">
        <v>2308409</v>
      </c>
      <c r="V1824">
        <v>0.71499999999999997</v>
      </c>
      <c r="W1824">
        <v>539000000</v>
      </c>
      <c r="X1824">
        <v>233.49415116645275</v>
      </c>
      <c r="Y1824">
        <v>702000000</v>
      </c>
      <c r="Z1824">
        <v>304.1055549514839</v>
      </c>
      <c r="AA1824">
        <v>0</v>
      </c>
      <c r="AB1824">
        <v>0</v>
      </c>
      <c r="AC1824">
        <v>0</v>
      </c>
      <c r="AD1824">
        <v>0</v>
      </c>
      <c r="AE1824">
        <v>6.9000000000000006E-2</v>
      </c>
      <c r="AF1824">
        <v>0.20100000000000001</v>
      </c>
    </row>
    <row r="1825" spans="1:32" ht="14.4">
      <c r="A1825" t="s">
        <v>2116</v>
      </c>
      <c r="B1825" s="7" t="s">
        <v>219</v>
      </c>
      <c r="C1825" s="8" t="s">
        <v>93</v>
      </c>
      <c r="D1825" s="9" t="s">
        <v>65</v>
      </c>
      <c r="E1825" s="13">
        <v>21542262852</v>
      </c>
      <c r="F1825">
        <v>9016.8153274781816</v>
      </c>
      <c r="G1825" s="14">
        <v>3.2000000000000001E-2</v>
      </c>
      <c r="H1825" s="14">
        <v>294</v>
      </c>
      <c r="I1825" s="14">
        <v>8.2000000000000003E-2</v>
      </c>
      <c r="J1825">
        <v>18279</v>
      </c>
      <c r="K1825">
        <v>7.6509310327940692E-3</v>
      </c>
      <c r="L1825">
        <v>40264</v>
      </c>
      <c r="M1825">
        <v>1.6853060184059326E-2</v>
      </c>
      <c r="N1825">
        <v>2.1999999999999999E-2</v>
      </c>
      <c r="O1825">
        <v>1.2E-2</v>
      </c>
      <c r="P1825">
        <v>76</v>
      </c>
      <c r="Q1825">
        <v>72</v>
      </c>
      <c r="R1825">
        <v>0.36399999999999999</v>
      </c>
      <c r="S1825">
        <v>0.61199999999999999</v>
      </c>
      <c r="T1825">
        <v>2.5000000000000001E-2</v>
      </c>
      <c r="U1825">
        <v>2389121</v>
      </c>
      <c r="V1825">
        <v>0.71499999999999997</v>
      </c>
      <c r="W1825">
        <v>546000000</v>
      </c>
      <c r="X1825">
        <v>228.53593434572798</v>
      </c>
      <c r="Y1825">
        <v>804000000</v>
      </c>
      <c r="Z1825">
        <v>336.52544178381925</v>
      </c>
      <c r="AA1825">
        <v>0</v>
      </c>
      <c r="AB1825">
        <v>35</v>
      </c>
      <c r="AC1825">
        <v>0</v>
      </c>
      <c r="AD1825">
        <v>0</v>
      </c>
      <c r="AE1825">
        <v>7.2999999999999995E-2</v>
      </c>
      <c r="AF1825">
        <v>0.249</v>
      </c>
    </row>
    <row r="1826" spans="1:32" ht="14.4">
      <c r="A1826" t="s">
        <v>2117</v>
      </c>
      <c r="B1826" s="7" t="s">
        <v>219</v>
      </c>
      <c r="C1826" s="8" t="s">
        <v>93</v>
      </c>
      <c r="D1826" s="9" t="s">
        <v>66</v>
      </c>
      <c r="E1826" s="13">
        <v>24673602280</v>
      </c>
      <c r="F1826">
        <v>10013.633224986515</v>
      </c>
      <c r="G1826" s="14">
        <v>0.03</v>
      </c>
      <c r="H1826" s="14">
        <v>310</v>
      </c>
      <c r="I1826" s="14">
        <v>7.5999999999999998E-2</v>
      </c>
      <c r="J1826">
        <v>18679</v>
      </c>
      <c r="K1826">
        <v>7.5807599104058803E-3</v>
      </c>
      <c r="L1826">
        <v>41067</v>
      </c>
      <c r="M1826">
        <v>1.6666795183930525E-2</v>
      </c>
      <c r="N1826">
        <v>2.1999999999999999E-2</v>
      </c>
      <c r="O1826">
        <v>1.0999999999999999E-2</v>
      </c>
      <c r="P1826">
        <v>76</v>
      </c>
      <c r="Q1826">
        <v>72</v>
      </c>
      <c r="R1826">
        <v>0.35899999999999999</v>
      </c>
      <c r="S1826">
        <v>0.61599999999999999</v>
      </c>
      <c r="T1826">
        <v>2.5000000000000001E-2</v>
      </c>
      <c r="U1826">
        <v>2464001</v>
      </c>
      <c r="V1826">
        <v>0.71799999999999997</v>
      </c>
      <c r="W1826">
        <v>601000000</v>
      </c>
      <c r="X1826">
        <v>243.91223867198107</v>
      </c>
      <c r="Y1826">
        <v>823000000</v>
      </c>
      <c r="Z1826">
        <v>334.00960470389418</v>
      </c>
      <c r="AA1826">
        <v>0</v>
      </c>
      <c r="AB1826">
        <v>35</v>
      </c>
      <c r="AC1826">
        <v>0</v>
      </c>
      <c r="AD1826">
        <v>0</v>
      </c>
      <c r="AE1826">
        <v>6.8000000000000005E-2</v>
      </c>
      <c r="AF1826">
        <v>0.32700000000000001</v>
      </c>
    </row>
    <row r="1827" spans="1:32" ht="14.4">
      <c r="A1827" t="s">
        <v>2118</v>
      </c>
      <c r="B1827" s="7" t="s">
        <v>219</v>
      </c>
      <c r="C1827" s="8" t="s">
        <v>93</v>
      </c>
      <c r="D1827" s="9" t="s">
        <v>67</v>
      </c>
      <c r="E1827" s="13">
        <v>30905071771</v>
      </c>
      <c r="F1827">
        <v>12252.612875422477</v>
      </c>
      <c r="G1827" s="14">
        <v>2.5999999999999999E-2</v>
      </c>
      <c r="H1827" s="14">
        <v>331</v>
      </c>
      <c r="I1827" s="14">
        <v>7.0999999999999994E-2</v>
      </c>
      <c r="J1827">
        <v>18679</v>
      </c>
      <c r="K1827">
        <v>7.4054691603976487E-3</v>
      </c>
      <c r="L1827">
        <v>41067</v>
      </c>
      <c r="M1827">
        <v>1.6281407035175881E-2</v>
      </c>
      <c r="N1827">
        <v>2.1999999999999999E-2</v>
      </c>
      <c r="O1827">
        <v>1.0999999999999999E-2</v>
      </c>
      <c r="P1827">
        <v>77</v>
      </c>
      <c r="Q1827">
        <v>72</v>
      </c>
      <c r="R1827">
        <v>0.35099999999999998</v>
      </c>
      <c r="S1827">
        <v>0.624</v>
      </c>
      <c r="T1827">
        <v>2.5000000000000001E-2</v>
      </c>
      <c r="U1827">
        <v>2522325</v>
      </c>
      <c r="V1827">
        <v>0.72399999999999998</v>
      </c>
      <c r="W1827">
        <v>627000000</v>
      </c>
      <c r="X1827">
        <v>248.58017900151646</v>
      </c>
      <c r="Y1827">
        <v>863000000</v>
      </c>
      <c r="Z1827">
        <v>342.14464829076348</v>
      </c>
      <c r="AA1827">
        <v>0.19500000000000001</v>
      </c>
      <c r="AB1827">
        <v>35</v>
      </c>
      <c r="AC1827">
        <v>0</v>
      </c>
      <c r="AD1827">
        <v>52</v>
      </c>
      <c r="AE1827">
        <v>6.7000000000000004E-2</v>
      </c>
      <c r="AF1827">
        <v>0.52900000000000003</v>
      </c>
    </row>
    <row r="1828" spans="1:32" ht="14.4">
      <c r="A1828" t="s">
        <v>2119</v>
      </c>
      <c r="B1828" s="7" t="s">
        <v>219</v>
      </c>
      <c r="C1828" s="8" t="s">
        <v>93</v>
      </c>
      <c r="D1828" s="9" t="s">
        <v>68</v>
      </c>
      <c r="E1828" s="13">
        <v>36803641389</v>
      </c>
      <c r="F1828">
        <v>14405.091926705689</v>
      </c>
      <c r="G1828" s="14">
        <v>2.3E-2</v>
      </c>
      <c r="H1828" s="14">
        <v>346</v>
      </c>
      <c r="I1828" s="14">
        <v>7.3999999999999996E-2</v>
      </c>
      <c r="J1828">
        <v>8818</v>
      </c>
      <c r="K1828">
        <v>3.4514003456097195E-3</v>
      </c>
      <c r="L1828">
        <v>25471</v>
      </c>
      <c r="M1828">
        <v>9.969450918918708E-3</v>
      </c>
      <c r="N1828">
        <v>2.1999999999999999E-2</v>
      </c>
      <c r="O1828">
        <v>1.0999999999999999E-2</v>
      </c>
      <c r="P1828">
        <v>77</v>
      </c>
      <c r="Q1828">
        <v>73</v>
      </c>
      <c r="R1828">
        <v>0.34</v>
      </c>
      <c r="S1828">
        <v>0.63500000000000001</v>
      </c>
      <c r="T1828">
        <v>2.5000000000000001E-2</v>
      </c>
      <c r="U1828">
        <v>2554905</v>
      </c>
      <c r="V1828">
        <v>0.73</v>
      </c>
      <c r="W1828">
        <v>749000000</v>
      </c>
      <c r="X1828">
        <v>293.16158526442274</v>
      </c>
      <c r="Y1828">
        <v>894000000</v>
      </c>
      <c r="Z1828">
        <v>349.91516318610672</v>
      </c>
      <c r="AA1828">
        <v>0.20300000000000001</v>
      </c>
      <c r="AB1828">
        <v>35</v>
      </c>
      <c r="AC1828">
        <v>0</v>
      </c>
      <c r="AD1828">
        <v>52</v>
      </c>
      <c r="AE1828">
        <v>8.3000000000000004E-2</v>
      </c>
      <c r="AF1828">
        <v>0.71199999999999997</v>
      </c>
    </row>
    <row r="1829" spans="1:32" ht="14.4">
      <c r="A1829" t="s">
        <v>2120</v>
      </c>
      <c r="B1829" s="7" t="s">
        <v>219</v>
      </c>
      <c r="C1829" s="8" t="s">
        <v>93</v>
      </c>
      <c r="D1829" s="9" t="s">
        <v>69</v>
      </c>
      <c r="E1829" s="13">
        <v>41901170689</v>
      </c>
      <c r="F1829">
        <v>16305.613406264216</v>
      </c>
      <c r="G1829" s="14">
        <v>2.5000000000000001E-2</v>
      </c>
      <c r="H1829" s="14">
        <v>403</v>
      </c>
      <c r="I1829" s="14">
        <v>7.2999999999999995E-2</v>
      </c>
      <c r="J1829">
        <v>9603</v>
      </c>
      <c r="K1829">
        <v>3.7369553872980874E-3</v>
      </c>
      <c r="L1829">
        <v>27987</v>
      </c>
      <c r="M1829">
        <v>1.0890989318370466E-2</v>
      </c>
      <c r="N1829">
        <v>2.1999999999999999E-2</v>
      </c>
      <c r="O1829">
        <v>0.01</v>
      </c>
      <c r="P1829">
        <v>77</v>
      </c>
      <c r="Q1829">
        <v>73</v>
      </c>
      <c r="R1829">
        <v>0.32700000000000001</v>
      </c>
      <c r="S1829">
        <v>0.64900000000000002</v>
      </c>
      <c r="T1829">
        <v>2.4E-2</v>
      </c>
      <c r="U1829">
        <v>2569739</v>
      </c>
      <c r="V1829">
        <v>0.73499999999999999</v>
      </c>
      <c r="W1829">
        <v>905000000</v>
      </c>
      <c r="X1829">
        <v>352.17584353897416</v>
      </c>
      <c r="Y1829">
        <v>952000000</v>
      </c>
      <c r="Z1829">
        <v>370.46563872829108</v>
      </c>
      <c r="AA1829">
        <v>0.12</v>
      </c>
      <c r="AB1829">
        <v>35</v>
      </c>
      <c r="AC1829">
        <v>0</v>
      </c>
      <c r="AD1829">
        <v>62</v>
      </c>
      <c r="AE1829">
        <v>0.16700000000000001</v>
      </c>
      <c r="AF1829">
        <v>0.97299999999999998</v>
      </c>
    </row>
    <row r="1830" spans="1:32" ht="14.4">
      <c r="A1830" t="s">
        <v>2121</v>
      </c>
      <c r="B1830" s="7" t="s">
        <v>219</v>
      </c>
      <c r="C1830" s="8" t="s">
        <v>93</v>
      </c>
      <c r="D1830" s="9" t="s">
        <v>70</v>
      </c>
      <c r="E1830" s="13">
        <v>60743823637</v>
      </c>
      <c r="F1830">
        <v>23421.355290467829</v>
      </c>
      <c r="G1830" s="14">
        <v>2.1000000000000001E-2</v>
      </c>
      <c r="H1830" s="14">
        <v>473</v>
      </c>
      <c r="I1830" s="14">
        <v>7.0999999999999994E-2</v>
      </c>
      <c r="J1830">
        <v>17583</v>
      </c>
      <c r="K1830">
        <v>6.7795812876924556E-3</v>
      </c>
      <c r="L1830">
        <v>44587</v>
      </c>
      <c r="M1830">
        <v>1.7191673256801654E-2</v>
      </c>
      <c r="N1830">
        <v>2.1999999999999999E-2</v>
      </c>
      <c r="O1830">
        <v>0.01</v>
      </c>
      <c r="P1830">
        <v>78</v>
      </c>
      <c r="Q1830">
        <v>73</v>
      </c>
      <c r="R1830">
        <v>0.311</v>
      </c>
      <c r="S1830">
        <v>0.66500000000000004</v>
      </c>
      <c r="T1830">
        <v>2.4E-2</v>
      </c>
      <c r="U1830">
        <v>2593523</v>
      </c>
      <c r="V1830">
        <v>0.74099999999999999</v>
      </c>
      <c r="W1830">
        <v>1105000000</v>
      </c>
      <c r="X1830">
        <v>426.06138445658667</v>
      </c>
      <c r="Y1830">
        <v>1197000000</v>
      </c>
      <c r="Z1830">
        <v>461.53436850184096</v>
      </c>
      <c r="AA1830">
        <v>0.216</v>
      </c>
      <c r="AB1830">
        <v>14</v>
      </c>
      <c r="AC1830">
        <v>0</v>
      </c>
      <c r="AD1830">
        <v>62</v>
      </c>
      <c r="AE1830">
        <v>0.2</v>
      </c>
      <c r="AF1830">
        <v>1.2410000000000001</v>
      </c>
    </row>
    <row r="1831" spans="1:32" ht="14.4">
      <c r="A1831" t="s">
        <v>2122</v>
      </c>
      <c r="B1831" s="7" t="s">
        <v>219</v>
      </c>
      <c r="C1831" s="8" t="s">
        <v>93</v>
      </c>
      <c r="D1831" s="9" t="s">
        <v>71</v>
      </c>
      <c r="E1831" s="13">
        <v>48242913263</v>
      </c>
      <c r="F1831">
        <v>18114.478265065198</v>
      </c>
      <c r="G1831" s="14">
        <v>0.03</v>
      </c>
      <c r="H1831" s="14">
        <v>511</v>
      </c>
      <c r="I1831" s="14">
        <v>7.3999999999999996E-2</v>
      </c>
      <c r="J1831">
        <v>10772</v>
      </c>
      <c r="K1831">
        <v>4.0447217357608674E-3</v>
      </c>
      <c r="L1831">
        <v>29893</v>
      </c>
      <c r="M1831">
        <v>1.1224365656061976E-2</v>
      </c>
      <c r="N1831">
        <v>2.1999999999999999E-2</v>
      </c>
      <c r="O1831">
        <v>0.01</v>
      </c>
      <c r="P1831">
        <v>78</v>
      </c>
      <c r="Q1831">
        <v>74</v>
      </c>
      <c r="R1831">
        <v>0.29199999999999998</v>
      </c>
      <c r="S1831">
        <v>0.68300000000000005</v>
      </c>
      <c r="T1831">
        <v>2.4E-2</v>
      </c>
      <c r="U1831">
        <v>2663224</v>
      </c>
      <c r="V1831">
        <v>0.746</v>
      </c>
      <c r="W1831">
        <v>1092000000</v>
      </c>
      <c r="X1831">
        <v>410.0293478881236</v>
      </c>
      <c r="Y1831">
        <v>1295000000</v>
      </c>
      <c r="Z1831">
        <v>486.25275230322347</v>
      </c>
      <c r="AA1831">
        <v>0.216</v>
      </c>
      <c r="AB1831">
        <v>12</v>
      </c>
      <c r="AC1831">
        <v>0</v>
      </c>
      <c r="AD1831">
        <v>62</v>
      </c>
      <c r="AE1831">
        <v>0.26800000000000002</v>
      </c>
      <c r="AF1831">
        <v>1.4910000000000001</v>
      </c>
    </row>
    <row r="1832" spans="1:32" ht="14.4">
      <c r="A1832" t="s">
        <v>2123</v>
      </c>
      <c r="B1832" s="7" t="s">
        <v>219</v>
      </c>
      <c r="C1832" s="8" t="s">
        <v>93</v>
      </c>
      <c r="D1832" s="9" t="s">
        <v>72</v>
      </c>
      <c r="E1832" s="13">
        <v>58813004375</v>
      </c>
      <c r="F1832">
        <v>20983.900335311377</v>
      </c>
      <c r="G1832" s="14">
        <v>2.8000000000000001E-2</v>
      </c>
      <c r="H1832" s="14">
        <v>582</v>
      </c>
      <c r="I1832" s="14">
        <v>6.8000000000000005E-2</v>
      </c>
      <c r="J1832">
        <v>10772</v>
      </c>
      <c r="K1832">
        <v>3.8433434376302284E-3</v>
      </c>
      <c r="L1832">
        <v>29893</v>
      </c>
      <c r="M1832">
        <v>1.0665527792525104E-2</v>
      </c>
      <c r="N1832">
        <v>2.1999999999999999E-2</v>
      </c>
      <c r="O1832">
        <v>0.01</v>
      </c>
      <c r="P1832">
        <v>78</v>
      </c>
      <c r="Q1832">
        <v>74</v>
      </c>
      <c r="R1832">
        <v>0.27400000000000002</v>
      </c>
      <c r="S1832">
        <v>0.70099999999999996</v>
      </c>
      <c r="T1832">
        <v>2.5000000000000001E-2</v>
      </c>
      <c r="U1832">
        <v>2802768</v>
      </c>
      <c r="V1832">
        <v>0.752</v>
      </c>
      <c r="W1832">
        <v>1246000000</v>
      </c>
      <c r="X1832">
        <v>444.56052017148761</v>
      </c>
      <c r="Y1832">
        <v>1768000000</v>
      </c>
      <c r="Z1832">
        <v>630.80497565264056</v>
      </c>
      <c r="AA1832">
        <v>0.216</v>
      </c>
      <c r="AB1832">
        <v>12</v>
      </c>
      <c r="AC1832">
        <v>0</v>
      </c>
      <c r="AD1832">
        <v>62</v>
      </c>
      <c r="AE1832">
        <v>0.35799999999999998</v>
      </c>
      <c r="AF1832">
        <v>1.643</v>
      </c>
    </row>
    <row r="1833" spans="1:32" ht="14.4">
      <c r="A1833" t="s">
        <v>2124</v>
      </c>
      <c r="B1833" s="7" t="s">
        <v>219</v>
      </c>
      <c r="C1833" s="8" t="s">
        <v>93</v>
      </c>
      <c r="D1833" s="9" t="s">
        <v>73</v>
      </c>
      <c r="E1833" s="13">
        <v>69971912138</v>
      </c>
      <c r="F1833">
        <v>23132.938903204009</v>
      </c>
      <c r="G1833" s="14">
        <v>2.4E-2</v>
      </c>
      <c r="H1833" s="14">
        <v>610</v>
      </c>
      <c r="I1833" s="14">
        <v>6.2E-2</v>
      </c>
      <c r="J1833">
        <v>9350</v>
      </c>
      <c r="K1833">
        <v>3.0911400322800975E-3</v>
      </c>
      <c r="L1833">
        <v>32391</v>
      </c>
      <c r="M1833">
        <v>1.070856864016948E-2</v>
      </c>
      <c r="N1833">
        <v>2.1999999999999999E-2</v>
      </c>
      <c r="O1833">
        <v>0.01</v>
      </c>
      <c r="P1833">
        <v>79</v>
      </c>
      <c r="Q1833">
        <v>74</v>
      </c>
      <c r="R1833">
        <v>0.25700000000000001</v>
      </c>
      <c r="S1833">
        <v>0.71699999999999997</v>
      </c>
      <c r="T1833">
        <v>2.5999999999999999E-2</v>
      </c>
      <c r="U1833">
        <v>3024774</v>
      </c>
      <c r="V1833">
        <v>0.75700000000000001</v>
      </c>
      <c r="W1833">
        <v>1612000000</v>
      </c>
      <c r="X1833">
        <v>532.93237775780938</v>
      </c>
      <c r="Y1833">
        <v>1982000000</v>
      </c>
      <c r="Z1833">
        <v>655.25556620097893</v>
      </c>
      <c r="AA1833">
        <v>0.22</v>
      </c>
      <c r="AB1833">
        <v>8</v>
      </c>
      <c r="AC1833">
        <v>0</v>
      </c>
      <c r="AD1833">
        <v>62</v>
      </c>
      <c r="AE1833">
        <v>0.48</v>
      </c>
      <c r="AF1833">
        <v>1.59</v>
      </c>
    </row>
    <row r="1834" spans="1:32" ht="14.4">
      <c r="A1834" t="s">
        <v>2125</v>
      </c>
      <c r="B1834" s="7" t="s">
        <v>219</v>
      </c>
      <c r="C1834" s="8" t="s">
        <v>93</v>
      </c>
      <c r="D1834" s="9" t="s">
        <v>74</v>
      </c>
      <c r="E1834" s="13">
        <v>78289467471</v>
      </c>
      <c r="F1834">
        <v>23623.851492802809</v>
      </c>
      <c r="G1834" s="14">
        <v>2.5999999999999999E-2</v>
      </c>
      <c r="H1834" s="14">
        <v>690</v>
      </c>
      <c r="I1834" s="14">
        <v>5.7000000000000002E-2</v>
      </c>
      <c r="J1834">
        <v>15183</v>
      </c>
      <c r="K1834">
        <v>4.5814711582766576E-3</v>
      </c>
      <c r="L1834">
        <v>39604</v>
      </c>
      <c r="M1834">
        <v>1.1950509369188482E-2</v>
      </c>
      <c r="N1834">
        <v>2.1000000000000001E-2</v>
      </c>
      <c r="O1834">
        <v>0.01</v>
      </c>
      <c r="P1834">
        <v>79</v>
      </c>
      <c r="Q1834">
        <v>75</v>
      </c>
      <c r="R1834">
        <v>0.24199999999999999</v>
      </c>
      <c r="S1834">
        <v>0.73099999999999998</v>
      </c>
      <c r="T1834">
        <v>2.8000000000000001E-2</v>
      </c>
      <c r="U1834">
        <v>3314001</v>
      </c>
      <c r="V1834">
        <v>0.76200000000000001</v>
      </c>
      <c r="W1834">
        <v>1779000000</v>
      </c>
      <c r="X1834">
        <v>536.81335642324791</v>
      </c>
      <c r="Y1834">
        <v>2184000000</v>
      </c>
      <c r="Z1834">
        <v>659.02213065113745</v>
      </c>
      <c r="AA1834">
        <v>0.22</v>
      </c>
      <c r="AB1834">
        <v>8</v>
      </c>
      <c r="AC1834">
        <v>44</v>
      </c>
      <c r="AD1834">
        <v>62</v>
      </c>
      <c r="AE1834">
        <v>0.6</v>
      </c>
      <c r="AF1834">
        <v>1.593</v>
      </c>
    </row>
    <row r="1835" spans="1:32" ht="14.4">
      <c r="A1835" t="s">
        <v>2126</v>
      </c>
      <c r="B1835" s="7" t="s">
        <v>220</v>
      </c>
      <c r="C1835" s="8" t="s">
        <v>61</v>
      </c>
      <c r="D1835" s="9" t="s">
        <v>62</v>
      </c>
      <c r="E1835" s="13">
        <v>73952374970</v>
      </c>
      <c r="F1835">
        <v>514.15796048020297</v>
      </c>
      <c r="G1835" s="14">
        <v>0.03</v>
      </c>
      <c r="H1835" s="14">
        <v>15</v>
      </c>
      <c r="I1835" s="8"/>
      <c r="J1835">
        <v>0</v>
      </c>
      <c r="L1835">
        <v>0</v>
      </c>
      <c r="N1835">
        <v>3.1E-2</v>
      </c>
      <c r="O1835">
        <v>8.7999999999999995E-2</v>
      </c>
      <c r="P1835">
        <v>65</v>
      </c>
      <c r="Q1835">
        <v>63</v>
      </c>
      <c r="R1835">
        <v>0.41499999999999998</v>
      </c>
      <c r="S1835">
        <v>0.54600000000000004</v>
      </c>
      <c r="T1835">
        <v>3.9E-2</v>
      </c>
      <c r="U1835">
        <v>143832014</v>
      </c>
      <c r="V1835">
        <v>0.33200000000000002</v>
      </c>
      <c r="W1835">
        <v>551000000</v>
      </c>
      <c r="X1835">
        <v>3.830857850603413</v>
      </c>
      <c r="Y1835">
        <v>574000000</v>
      </c>
      <c r="Z1835">
        <v>3.9907666175070036</v>
      </c>
      <c r="AA1835">
        <v>0</v>
      </c>
      <c r="AB1835">
        <v>0</v>
      </c>
      <c r="AC1835">
        <v>0</v>
      </c>
      <c r="AD1835">
        <v>0</v>
      </c>
      <c r="AE1835">
        <v>0.129</v>
      </c>
      <c r="AF1835">
        <v>2E-3</v>
      </c>
    </row>
    <row r="1836" spans="1:32" ht="14.4">
      <c r="A1836" t="s">
        <v>2127</v>
      </c>
      <c r="B1836" s="7" t="s">
        <v>220</v>
      </c>
      <c r="C1836" s="8" t="s">
        <v>61</v>
      </c>
      <c r="D1836" s="9" t="s">
        <v>63</v>
      </c>
      <c r="E1836" s="13">
        <v>72309738921</v>
      </c>
      <c r="F1836">
        <v>492.38169810143512</v>
      </c>
      <c r="G1836" s="14">
        <v>2.8000000000000001E-2</v>
      </c>
      <c r="H1836" s="14">
        <v>13</v>
      </c>
      <c r="I1836" s="8"/>
      <c r="J1836">
        <v>84845</v>
      </c>
      <c r="K1836">
        <v>5.7773857019533166E-4</v>
      </c>
      <c r="L1836">
        <v>0</v>
      </c>
      <c r="N1836">
        <v>0.03</v>
      </c>
      <c r="O1836">
        <v>8.5999999999999993E-2</v>
      </c>
      <c r="P1836">
        <v>65</v>
      </c>
      <c r="Q1836">
        <v>63</v>
      </c>
      <c r="R1836">
        <v>0.40899999999999997</v>
      </c>
      <c r="S1836">
        <v>0.55200000000000005</v>
      </c>
      <c r="T1836">
        <v>0.04</v>
      </c>
      <c r="U1836">
        <v>146857081</v>
      </c>
      <c r="V1836">
        <v>0.33400000000000002</v>
      </c>
      <c r="W1836">
        <v>533000000</v>
      </c>
      <c r="X1836">
        <v>3.6293789606236282</v>
      </c>
      <c r="Y1836">
        <v>555000000</v>
      </c>
      <c r="Z1836">
        <v>3.7791844711934592</v>
      </c>
      <c r="AA1836">
        <v>0</v>
      </c>
      <c r="AB1836">
        <v>0</v>
      </c>
      <c r="AC1836">
        <v>0</v>
      </c>
      <c r="AD1836">
        <v>0</v>
      </c>
      <c r="AE1836">
        <v>1.2999999999999999E-2</v>
      </c>
      <c r="AF1836">
        <v>5.0000000000000001E-3</v>
      </c>
    </row>
    <row r="1837" spans="1:32" ht="14.4">
      <c r="A1837" t="s">
        <v>2128</v>
      </c>
      <c r="B1837" s="7" t="s">
        <v>220</v>
      </c>
      <c r="C1837" s="8" t="s">
        <v>61</v>
      </c>
      <c r="D1837" s="9" t="s">
        <v>64</v>
      </c>
      <c r="E1837" s="13">
        <v>72306820396</v>
      </c>
      <c r="F1837">
        <v>483.03187191251169</v>
      </c>
      <c r="G1837" s="14">
        <v>0.03</v>
      </c>
      <c r="H1837" s="14">
        <v>15</v>
      </c>
      <c r="I1837" s="8"/>
      <c r="J1837">
        <v>84311</v>
      </c>
      <c r="K1837">
        <v>5.6322349578890717E-4</v>
      </c>
      <c r="L1837">
        <v>161396</v>
      </c>
      <c r="M1837">
        <v>1.0781750818558251E-3</v>
      </c>
      <c r="N1837">
        <v>2.9000000000000001E-2</v>
      </c>
      <c r="O1837">
        <v>8.5000000000000006E-2</v>
      </c>
      <c r="P1837">
        <v>65</v>
      </c>
      <c r="Q1837">
        <v>64</v>
      </c>
      <c r="R1837">
        <v>0.40200000000000002</v>
      </c>
      <c r="S1837">
        <v>0.55800000000000005</v>
      </c>
      <c r="T1837">
        <v>0.04</v>
      </c>
      <c r="U1837">
        <v>149693684</v>
      </c>
      <c r="V1837">
        <v>0.33800000000000002</v>
      </c>
      <c r="W1837">
        <v>562000000</v>
      </c>
      <c r="X1837">
        <v>3.7543334159642967</v>
      </c>
      <c r="Y1837">
        <v>491000000</v>
      </c>
      <c r="Z1837">
        <v>3.2800315075417612</v>
      </c>
      <c r="AA1837">
        <v>0</v>
      </c>
      <c r="AB1837">
        <v>0</v>
      </c>
      <c r="AC1837">
        <v>0</v>
      </c>
      <c r="AD1837">
        <v>0</v>
      </c>
      <c r="AE1837">
        <v>2.5999999999999999E-2</v>
      </c>
      <c r="AF1837">
        <v>1.0999999999999999E-2</v>
      </c>
    </row>
    <row r="1838" spans="1:32" ht="14.4">
      <c r="A1838" t="s">
        <v>2129</v>
      </c>
      <c r="B1838" s="7" t="s">
        <v>220</v>
      </c>
      <c r="C1838" s="8" t="s">
        <v>61</v>
      </c>
      <c r="D1838" s="9" t="s">
        <v>65</v>
      </c>
      <c r="E1838" s="13">
        <v>83244801093</v>
      </c>
      <c r="F1838">
        <v>546.15414835984689</v>
      </c>
      <c r="G1838" s="14">
        <v>2.9000000000000001E-2</v>
      </c>
      <c r="H1838" s="14">
        <v>16</v>
      </c>
      <c r="I1838" s="8"/>
      <c r="J1838">
        <v>83197</v>
      </c>
      <c r="K1838">
        <v>5.4584053399720433E-4</v>
      </c>
      <c r="L1838">
        <v>157890</v>
      </c>
      <c r="M1838">
        <v>1.0358878554853972E-3</v>
      </c>
      <c r="N1838">
        <v>2.9000000000000001E-2</v>
      </c>
      <c r="O1838">
        <v>8.3000000000000004E-2</v>
      </c>
      <c r="P1838">
        <v>65</v>
      </c>
      <c r="Q1838">
        <v>64</v>
      </c>
      <c r="R1838">
        <v>0.39500000000000002</v>
      </c>
      <c r="S1838">
        <v>0.56399999999999995</v>
      </c>
      <c r="T1838">
        <v>0.04</v>
      </c>
      <c r="U1838">
        <v>152419974</v>
      </c>
      <c r="V1838">
        <v>0.34100000000000003</v>
      </c>
      <c r="W1838">
        <v>620000000</v>
      </c>
      <c r="X1838">
        <v>4.06770834378964</v>
      </c>
      <c r="Y1838">
        <v>1163000000</v>
      </c>
      <c r="Z1838">
        <v>7.6302335545602444</v>
      </c>
      <c r="AA1838">
        <v>0</v>
      </c>
      <c r="AB1838">
        <v>24</v>
      </c>
      <c r="AC1838">
        <v>0</v>
      </c>
      <c r="AD1838">
        <v>0</v>
      </c>
      <c r="AE1838">
        <v>0.05</v>
      </c>
      <c r="AF1838">
        <v>1.6E-2</v>
      </c>
    </row>
    <row r="1839" spans="1:32" ht="14.4">
      <c r="A1839" t="s">
        <v>2130</v>
      </c>
      <c r="B1839" s="7" t="s">
        <v>220</v>
      </c>
      <c r="C1839" s="8" t="s">
        <v>61</v>
      </c>
      <c r="D1839" s="9" t="s">
        <v>66</v>
      </c>
      <c r="E1839" s="13">
        <v>97977766198</v>
      </c>
      <c r="F1839">
        <v>631.49781430903545</v>
      </c>
      <c r="G1839" s="14">
        <v>2.8000000000000001E-2</v>
      </c>
      <c r="H1839" s="14">
        <v>18</v>
      </c>
      <c r="I1839" s="14">
        <v>7.2999999999999995E-2</v>
      </c>
      <c r="J1839">
        <v>82046</v>
      </c>
      <c r="K1839">
        <v>5.2881252230321568E-4</v>
      </c>
      <c r="L1839">
        <v>156676</v>
      </c>
      <c r="M1839">
        <v>1.0098265697825442E-3</v>
      </c>
      <c r="N1839">
        <v>2.8000000000000001E-2</v>
      </c>
      <c r="O1839">
        <v>8.2000000000000003E-2</v>
      </c>
      <c r="P1839">
        <v>66</v>
      </c>
      <c r="Q1839">
        <v>64</v>
      </c>
      <c r="R1839">
        <v>0.38800000000000001</v>
      </c>
      <c r="S1839">
        <v>0.57099999999999995</v>
      </c>
      <c r="T1839">
        <v>4.1000000000000002E-2</v>
      </c>
      <c r="U1839">
        <v>155151394</v>
      </c>
      <c r="V1839">
        <v>0.34399999999999997</v>
      </c>
      <c r="W1839">
        <v>765000000</v>
      </c>
      <c r="X1839">
        <v>4.9306679126582642</v>
      </c>
      <c r="Y1839">
        <v>1612000000</v>
      </c>
      <c r="Z1839">
        <v>10.389851863013233</v>
      </c>
      <c r="AA1839">
        <v>0</v>
      </c>
      <c r="AB1839">
        <v>24</v>
      </c>
      <c r="AC1839">
        <v>0</v>
      </c>
      <c r="AD1839">
        <v>0</v>
      </c>
      <c r="AE1839">
        <v>6.2E-2</v>
      </c>
      <c r="AF1839">
        <v>3.2000000000000001E-2</v>
      </c>
    </row>
    <row r="1840" spans="1:32" ht="14.4">
      <c r="A1840" t="s">
        <v>2131</v>
      </c>
      <c r="B1840" s="7" t="s">
        <v>220</v>
      </c>
      <c r="C1840" s="8" t="s">
        <v>61</v>
      </c>
      <c r="D1840" s="9" t="s">
        <v>67</v>
      </c>
      <c r="E1840" s="13">
        <v>110000000000</v>
      </c>
      <c r="F1840">
        <v>696.32850981299373</v>
      </c>
      <c r="G1840" s="14">
        <v>3.2000000000000001E-2</v>
      </c>
      <c r="H1840" s="14">
        <v>22</v>
      </c>
      <c r="I1840" s="14">
        <v>9.0999999999999998E-2</v>
      </c>
      <c r="J1840">
        <v>82046</v>
      </c>
      <c r="K1840">
        <v>5.1937244469197166E-4</v>
      </c>
      <c r="L1840">
        <v>156676</v>
      </c>
      <c r="M1840">
        <v>9.9179968730418733E-4</v>
      </c>
      <c r="N1840">
        <v>2.8000000000000001E-2</v>
      </c>
      <c r="O1840">
        <v>0.08</v>
      </c>
      <c r="P1840">
        <v>66</v>
      </c>
      <c r="Q1840">
        <v>64</v>
      </c>
      <c r="R1840">
        <v>0.38200000000000001</v>
      </c>
      <c r="S1840">
        <v>0.57699999999999996</v>
      </c>
      <c r="T1840">
        <v>4.1000000000000002E-2</v>
      </c>
      <c r="U1840">
        <v>157971415</v>
      </c>
      <c r="V1840">
        <v>0.34699999999999998</v>
      </c>
      <c r="W1840">
        <v>828000000</v>
      </c>
      <c r="X1840">
        <v>5.2414546011378071</v>
      </c>
      <c r="Y1840">
        <v>1753000000</v>
      </c>
      <c r="Z1840">
        <v>11.096944342747072</v>
      </c>
      <c r="AA1840">
        <v>0.43099999999999999</v>
      </c>
      <c r="AB1840">
        <v>24</v>
      </c>
      <c r="AC1840">
        <v>0</v>
      </c>
      <c r="AD1840">
        <v>560</v>
      </c>
      <c r="AE1840">
        <v>6.3E-2</v>
      </c>
      <c r="AF1840">
        <v>8.1000000000000003E-2</v>
      </c>
    </row>
    <row r="1841" spans="1:32" ht="14.4">
      <c r="A1841" t="s">
        <v>2132</v>
      </c>
      <c r="B1841" s="7" t="s">
        <v>220</v>
      </c>
      <c r="C1841" s="8" t="s">
        <v>61</v>
      </c>
      <c r="D1841" s="9" t="s">
        <v>68</v>
      </c>
      <c r="E1841" s="13">
        <v>137000000000</v>
      </c>
      <c r="F1841">
        <v>851.42987455131663</v>
      </c>
      <c r="G1841" s="14">
        <v>3.6999999999999998E-2</v>
      </c>
      <c r="H1841" s="14">
        <v>29</v>
      </c>
      <c r="I1841" s="14">
        <v>0.11</v>
      </c>
      <c r="J1841">
        <v>65775</v>
      </c>
      <c r="K1841">
        <v>4.0877956203367048E-4</v>
      </c>
      <c r="L1841">
        <v>114084</v>
      </c>
      <c r="M1841">
        <v>7.0901113728695194E-4</v>
      </c>
      <c r="N1841">
        <v>2.8000000000000001E-2</v>
      </c>
      <c r="O1841">
        <v>7.9000000000000001E-2</v>
      </c>
      <c r="P1841">
        <v>66</v>
      </c>
      <c r="Q1841">
        <v>65</v>
      </c>
      <c r="R1841">
        <v>0.376</v>
      </c>
      <c r="S1841">
        <v>0.58299999999999996</v>
      </c>
      <c r="T1841">
        <v>4.2000000000000003E-2</v>
      </c>
      <c r="U1841">
        <v>160905794</v>
      </c>
      <c r="V1841">
        <v>0.35099999999999998</v>
      </c>
      <c r="W1841">
        <v>919000000</v>
      </c>
      <c r="X1841">
        <v>5.7114164577566422</v>
      </c>
      <c r="Y1841">
        <v>2029000000</v>
      </c>
      <c r="Z1841">
        <v>12.609862886603077</v>
      </c>
      <c r="AA1841">
        <v>0.41599999999999998</v>
      </c>
      <c r="AB1841">
        <v>24</v>
      </c>
      <c r="AC1841">
        <v>0</v>
      </c>
      <c r="AD1841">
        <v>560</v>
      </c>
      <c r="AE1841">
        <v>6.5000000000000002E-2</v>
      </c>
      <c r="AF1841">
        <v>0.214</v>
      </c>
    </row>
    <row r="1842" spans="1:32" ht="14.4">
      <c r="A1842" t="s">
        <v>2133</v>
      </c>
      <c r="B1842" s="7" t="s">
        <v>220</v>
      </c>
      <c r="C1842" s="8" t="s">
        <v>61</v>
      </c>
      <c r="D1842" s="9" t="s">
        <v>69</v>
      </c>
      <c r="E1842" s="13">
        <v>152000000000</v>
      </c>
      <c r="F1842">
        <v>927.23448672498819</v>
      </c>
      <c r="G1842" s="14">
        <v>3.5000000000000003E-2</v>
      </c>
      <c r="H1842" s="14">
        <v>31</v>
      </c>
      <c r="I1842" s="14">
        <v>0.11799999999999999</v>
      </c>
      <c r="J1842">
        <v>73580</v>
      </c>
      <c r="K1842">
        <v>4.4885469429753049E-4</v>
      </c>
      <c r="L1842">
        <v>131601</v>
      </c>
      <c r="M1842">
        <v>8.02795958470363E-4</v>
      </c>
      <c r="N1842">
        <v>2.8000000000000001E-2</v>
      </c>
      <c r="O1842">
        <v>7.8E-2</v>
      </c>
      <c r="P1842">
        <v>66</v>
      </c>
      <c r="Q1842">
        <v>65</v>
      </c>
      <c r="R1842">
        <v>0.37</v>
      </c>
      <c r="S1842">
        <v>0.58799999999999997</v>
      </c>
      <c r="T1842">
        <v>4.2000000000000003E-2</v>
      </c>
      <c r="U1842">
        <v>163928329</v>
      </c>
      <c r="V1842">
        <v>0.35399999999999998</v>
      </c>
      <c r="W1842">
        <v>912000000</v>
      </c>
      <c r="X1842">
        <v>5.5634069203499292</v>
      </c>
      <c r="Y1842">
        <v>2083000000</v>
      </c>
      <c r="Z1842">
        <v>12.706772604264147</v>
      </c>
      <c r="AA1842">
        <v>0.40200000000000002</v>
      </c>
      <c r="AB1842">
        <v>24</v>
      </c>
      <c r="AC1842">
        <v>0</v>
      </c>
      <c r="AD1842">
        <v>560</v>
      </c>
      <c r="AE1842">
        <v>6.8000000000000005E-2</v>
      </c>
      <c r="AF1842">
        <v>0.38300000000000001</v>
      </c>
    </row>
    <row r="1843" spans="1:32" ht="14.4">
      <c r="A1843" t="s">
        <v>2134</v>
      </c>
      <c r="B1843" s="7" t="s">
        <v>220</v>
      </c>
      <c r="C1843" s="8" t="s">
        <v>61</v>
      </c>
      <c r="D1843" s="9" t="s">
        <v>70</v>
      </c>
      <c r="E1843" s="13">
        <v>170000000000</v>
      </c>
      <c r="F1843">
        <v>1017.9148035607354</v>
      </c>
      <c r="G1843" s="14">
        <v>3.3000000000000002E-2</v>
      </c>
      <c r="H1843" s="14">
        <v>29</v>
      </c>
      <c r="I1843" s="14">
        <v>0.129</v>
      </c>
      <c r="J1843">
        <v>83538</v>
      </c>
      <c r="K1843">
        <v>5.0020333446974537E-4</v>
      </c>
      <c r="L1843">
        <v>158895</v>
      </c>
      <c r="M1843">
        <v>9.5142101595166505E-4</v>
      </c>
      <c r="N1843">
        <v>2.7E-2</v>
      </c>
      <c r="O1843">
        <v>7.5999999999999998E-2</v>
      </c>
      <c r="P1843">
        <v>67</v>
      </c>
      <c r="Q1843">
        <v>65</v>
      </c>
      <c r="R1843">
        <v>0.36499999999999999</v>
      </c>
      <c r="S1843">
        <v>0.59299999999999997</v>
      </c>
      <c r="T1843">
        <v>4.2999999999999997E-2</v>
      </c>
      <c r="U1843">
        <v>167008083</v>
      </c>
      <c r="V1843">
        <v>0.35799999999999998</v>
      </c>
      <c r="W1843">
        <v>986000000</v>
      </c>
      <c r="X1843">
        <v>5.9039058606522659</v>
      </c>
      <c r="Y1843">
        <v>2163000000</v>
      </c>
      <c r="Z1843">
        <v>12.95146894177571</v>
      </c>
      <c r="AA1843">
        <v>0.28799999999999998</v>
      </c>
      <c r="AB1843">
        <v>24</v>
      </c>
      <c r="AC1843">
        <v>0</v>
      </c>
      <c r="AD1843">
        <v>560</v>
      </c>
      <c r="AE1843">
        <v>7.0000000000000007E-2</v>
      </c>
      <c r="AF1843">
        <v>0.52700000000000002</v>
      </c>
    </row>
    <row r="1844" spans="1:32" ht="14.4">
      <c r="A1844" t="s">
        <v>2135</v>
      </c>
      <c r="B1844" s="7" t="s">
        <v>220</v>
      </c>
      <c r="C1844" s="8" t="s">
        <v>61</v>
      </c>
      <c r="D1844" s="9" t="s">
        <v>71</v>
      </c>
      <c r="E1844" s="13">
        <v>168000000000</v>
      </c>
      <c r="F1844">
        <v>987.68916591819323</v>
      </c>
      <c r="G1844" s="14">
        <v>0.03</v>
      </c>
      <c r="H1844" s="14">
        <v>28</v>
      </c>
      <c r="I1844" s="14">
        <v>0.14499999999999999</v>
      </c>
      <c r="J1844">
        <v>76227</v>
      </c>
      <c r="K1844">
        <v>4.4814632172884595E-4</v>
      </c>
      <c r="L1844">
        <v>136636</v>
      </c>
      <c r="M1844">
        <v>8.0329700520475147E-4</v>
      </c>
      <c r="N1844">
        <v>2.7E-2</v>
      </c>
      <c r="O1844">
        <v>7.4999999999999997E-2</v>
      </c>
      <c r="P1844">
        <v>67</v>
      </c>
      <c r="Q1844">
        <v>65</v>
      </c>
      <c r="R1844">
        <v>0.36</v>
      </c>
      <c r="S1844">
        <v>0.59699999999999998</v>
      </c>
      <c r="T1844">
        <v>4.2999999999999997E-2</v>
      </c>
      <c r="U1844">
        <v>170093999</v>
      </c>
      <c r="V1844">
        <v>0.36199999999999999</v>
      </c>
      <c r="W1844">
        <v>950000000</v>
      </c>
      <c r="X1844">
        <v>5.5851470691802598</v>
      </c>
      <c r="Y1844">
        <v>1098000000</v>
      </c>
      <c r="Z1844">
        <v>6.4552541915367634</v>
      </c>
      <c r="AA1844">
        <v>0.309</v>
      </c>
      <c r="AB1844">
        <v>21</v>
      </c>
      <c r="AC1844">
        <v>0</v>
      </c>
      <c r="AD1844">
        <v>560</v>
      </c>
      <c r="AE1844">
        <v>7.4999999999999997E-2</v>
      </c>
      <c r="AF1844">
        <v>0.55500000000000005</v>
      </c>
    </row>
    <row r="1845" spans="1:32" ht="14.4">
      <c r="A1845" t="s">
        <v>2136</v>
      </c>
      <c r="B1845" s="7" t="s">
        <v>220</v>
      </c>
      <c r="C1845" s="8" t="s">
        <v>61</v>
      </c>
      <c r="D1845" s="9" t="s">
        <v>72</v>
      </c>
      <c r="E1845" s="13">
        <v>177000000000</v>
      </c>
      <c r="F1845">
        <v>1022.2391535314615</v>
      </c>
      <c r="G1845" s="14">
        <v>0.03</v>
      </c>
      <c r="H1845" s="14">
        <v>30</v>
      </c>
      <c r="I1845" s="14">
        <v>0.14000000000000001</v>
      </c>
      <c r="J1845">
        <v>76227</v>
      </c>
      <c r="K1845">
        <v>4.4023855342510009E-4</v>
      </c>
      <c r="L1845">
        <v>136636</v>
      </c>
      <c r="M1845">
        <v>7.8912242362669358E-4</v>
      </c>
      <c r="N1845">
        <v>2.7E-2</v>
      </c>
      <c r="O1845">
        <v>7.2999999999999995E-2</v>
      </c>
      <c r="P1845">
        <v>67</v>
      </c>
      <c r="Q1845">
        <v>65</v>
      </c>
      <c r="R1845">
        <v>0.35399999999999998</v>
      </c>
      <c r="S1845">
        <v>0.60199999999999998</v>
      </c>
      <c r="T1845">
        <v>4.2999999999999997E-2</v>
      </c>
      <c r="U1845">
        <v>173149306</v>
      </c>
      <c r="V1845">
        <v>0.36599999999999999</v>
      </c>
      <c r="W1845">
        <v>998000000</v>
      </c>
      <c r="X1845">
        <v>5.7638117244316298</v>
      </c>
      <c r="Y1845">
        <v>1370000000</v>
      </c>
      <c r="Z1845">
        <v>7.9122465555824979</v>
      </c>
      <c r="AA1845">
        <v>0.309</v>
      </c>
      <c r="AB1845">
        <v>21</v>
      </c>
      <c r="AC1845">
        <v>0</v>
      </c>
      <c r="AD1845">
        <v>560</v>
      </c>
      <c r="AE1845">
        <v>0.08</v>
      </c>
      <c r="AF1845">
        <v>0.57299999999999995</v>
      </c>
    </row>
    <row r="1846" spans="1:32" ht="14.4">
      <c r="A1846" t="s">
        <v>2137</v>
      </c>
      <c r="B1846" s="7" t="s">
        <v>220</v>
      </c>
      <c r="C1846" s="8" t="s">
        <v>61</v>
      </c>
      <c r="D1846" s="9" t="s">
        <v>73</v>
      </c>
      <c r="E1846" s="13">
        <v>214000000000</v>
      </c>
      <c r="F1846">
        <v>1214.7609140776162</v>
      </c>
      <c r="G1846" s="14">
        <v>0.03</v>
      </c>
      <c r="H1846" s="14">
        <v>36</v>
      </c>
      <c r="I1846" s="14">
        <v>0.14399999999999999</v>
      </c>
      <c r="J1846">
        <v>68695</v>
      </c>
      <c r="K1846">
        <v>3.899439298717843E-4</v>
      </c>
      <c r="L1846">
        <v>118895</v>
      </c>
      <c r="M1846">
        <v>6.7490186392176713E-4</v>
      </c>
      <c r="N1846">
        <v>2.5999999999999999E-2</v>
      </c>
      <c r="O1846">
        <v>7.1999999999999995E-2</v>
      </c>
      <c r="P1846">
        <v>67</v>
      </c>
      <c r="Q1846">
        <v>65</v>
      </c>
      <c r="R1846">
        <v>0.34899999999999998</v>
      </c>
      <c r="S1846">
        <v>0.60799999999999998</v>
      </c>
      <c r="T1846">
        <v>4.2999999999999997E-2</v>
      </c>
      <c r="U1846">
        <v>176166353</v>
      </c>
      <c r="V1846">
        <v>0.37</v>
      </c>
      <c r="W1846">
        <v>1123000000</v>
      </c>
      <c r="X1846">
        <v>6.3746565724727242</v>
      </c>
      <c r="Y1846">
        <v>1851000000</v>
      </c>
      <c r="Z1846">
        <v>10.507114261484428</v>
      </c>
      <c r="AA1846">
        <v>0.34599999999999997</v>
      </c>
      <c r="AB1846">
        <v>21</v>
      </c>
      <c r="AC1846">
        <v>0</v>
      </c>
      <c r="AD1846">
        <v>560</v>
      </c>
      <c r="AE1846">
        <v>0.09</v>
      </c>
      <c r="AF1846">
        <v>0.61799999999999999</v>
      </c>
    </row>
    <row r="1847" spans="1:32" ht="14.4">
      <c r="A1847" t="s">
        <v>2138</v>
      </c>
      <c r="B1847" s="7" t="s">
        <v>220</v>
      </c>
      <c r="C1847" s="8" t="s">
        <v>61</v>
      </c>
      <c r="D1847" s="9" t="s">
        <v>74</v>
      </c>
      <c r="E1847" s="13">
        <v>225000000000</v>
      </c>
      <c r="F1847">
        <v>1255.8599051102397</v>
      </c>
      <c r="G1847" s="14">
        <v>3.1E-2</v>
      </c>
      <c r="H1847" s="14">
        <v>39</v>
      </c>
      <c r="I1847" s="14">
        <v>0.13500000000000001</v>
      </c>
      <c r="J1847">
        <v>79345</v>
      </c>
      <c r="K1847">
        <v>4.4287201853765315E-4</v>
      </c>
      <c r="L1847">
        <v>146075</v>
      </c>
      <c r="M1847">
        <v>8.1533215839545896E-4</v>
      </c>
      <c r="N1847">
        <v>2.5999999999999999E-2</v>
      </c>
      <c r="O1847">
        <v>7.0999999999999994E-2</v>
      </c>
      <c r="P1847">
        <v>67</v>
      </c>
      <c r="Q1847">
        <v>66</v>
      </c>
      <c r="R1847">
        <v>0.34300000000000003</v>
      </c>
      <c r="S1847">
        <v>0.61299999999999999</v>
      </c>
      <c r="T1847">
        <v>4.3999999999999997E-2</v>
      </c>
      <c r="U1847">
        <v>179160111</v>
      </c>
      <c r="V1847">
        <v>0.374</v>
      </c>
      <c r="W1847">
        <v>1014000000</v>
      </c>
      <c r="X1847">
        <v>5.6597419723634799</v>
      </c>
      <c r="Y1847">
        <v>1801000000</v>
      </c>
      <c r="Z1847">
        <v>10.052460840460185</v>
      </c>
      <c r="AA1847">
        <v>0.34599999999999997</v>
      </c>
      <c r="AB1847">
        <v>21</v>
      </c>
      <c r="AC1847">
        <v>106</v>
      </c>
      <c r="AD1847">
        <v>560</v>
      </c>
      <c r="AE1847">
        <v>0.1</v>
      </c>
      <c r="AF1847">
        <v>0.67100000000000004</v>
      </c>
    </row>
    <row r="1848" spans="1:32" ht="14.4">
      <c r="A1848" t="s">
        <v>2139</v>
      </c>
      <c r="B1848" s="7" t="s">
        <v>221</v>
      </c>
      <c r="C1848" s="8" t="s">
        <v>84</v>
      </c>
      <c r="D1848" s="9" t="s">
        <v>62</v>
      </c>
      <c r="E1848" s="13">
        <v>11620500000</v>
      </c>
      <c r="F1848">
        <v>3803.9984129956279</v>
      </c>
      <c r="G1848" s="14">
        <v>7.8E-2</v>
      </c>
      <c r="H1848" s="14">
        <v>295</v>
      </c>
      <c r="I1848" s="14">
        <v>0.105</v>
      </c>
      <c r="J1848">
        <v>0</v>
      </c>
      <c r="L1848">
        <v>0</v>
      </c>
      <c r="N1848">
        <v>2.4E-2</v>
      </c>
      <c r="O1848">
        <v>2.1999999999999999E-2</v>
      </c>
      <c r="P1848">
        <v>78</v>
      </c>
      <c r="Q1848">
        <v>73</v>
      </c>
      <c r="R1848">
        <v>0.32100000000000001</v>
      </c>
      <c r="S1848">
        <v>0.623</v>
      </c>
      <c r="T1848">
        <v>5.5E-2</v>
      </c>
      <c r="U1848">
        <v>3054812</v>
      </c>
      <c r="V1848">
        <v>0.622</v>
      </c>
      <c r="W1848">
        <v>628000000</v>
      </c>
      <c r="X1848">
        <v>205.57729902854905</v>
      </c>
      <c r="Y1848">
        <v>241000000</v>
      </c>
      <c r="Z1848">
        <v>78.891925264140639</v>
      </c>
      <c r="AA1848">
        <v>0</v>
      </c>
      <c r="AB1848">
        <v>0</v>
      </c>
      <c r="AC1848">
        <v>0</v>
      </c>
      <c r="AD1848">
        <v>0</v>
      </c>
      <c r="AE1848">
        <v>6.6000000000000003E-2</v>
      </c>
      <c r="AF1848">
        <v>0.13400000000000001</v>
      </c>
    </row>
    <row r="1849" spans="1:32" ht="14.4">
      <c r="A1849" t="s">
        <v>2140</v>
      </c>
      <c r="B1849" s="7" t="s">
        <v>221</v>
      </c>
      <c r="C1849" s="8" t="s">
        <v>84</v>
      </c>
      <c r="D1849" s="9" t="s">
        <v>63</v>
      </c>
      <c r="E1849" s="13">
        <v>11807500000</v>
      </c>
      <c r="F1849">
        <v>3788.8159095933815</v>
      </c>
      <c r="G1849" s="14">
        <v>7.6999999999999999E-2</v>
      </c>
      <c r="H1849" s="14">
        <v>293</v>
      </c>
      <c r="I1849" s="14">
        <v>0.11</v>
      </c>
      <c r="J1849">
        <v>4058</v>
      </c>
      <c r="K1849">
        <v>1.3021397383976238E-3</v>
      </c>
      <c r="L1849">
        <v>0</v>
      </c>
      <c r="N1849">
        <v>2.4E-2</v>
      </c>
      <c r="O1849">
        <v>2.1000000000000001E-2</v>
      </c>
      <c r="P1849">
        <v>78</v>
      </c>
      <c r="Q1849">
        <v>73</v>
      </c>
      <c r="R1849">
        <v>0.318</v>
      </c>
      <c r="S1849">
        <v>0.625</v>
      </c>
      <c r="T1849">
        <v>5.6000000000000001E-2</v>
      </c>
      <c r="U1849">
        <v>3116409</v>
      </c>
      <c r="V1849">
        <v>0.625</v>
      </c>
      <c r="W1849">
        <v>665000000</v>
      </c>
      <c r="X1849">
        <v>213.38662543972887</v>
      </c>
      <c r="Y1849">
        <v>227000000</v>
      </c>
      <c r="Z1849">
        <v>72.840246578674368</v>
      </c>
      <c r="AA1849">
        <v>0</v>
      </c>
      <c r="AB1849">
        <v>0</v>
      </c>
      <c r="AC1849">
        <v>0</v>
      </c>
      <c r="AD1849">
        <v>0</v>
      </c>
      <c r="AE1849">
        <v>7.2999999999999995E-2</v>
      </c>
      <c r="AF1849">
        <v>0.152</v>
      </c>
    </row>
    <row r="1850" spans="1:32" ht="14.4">
      <c r="A1850" t="s">
        <v>2141</v>
      </c>
      <c r="B1850" s="7" t="s">
        <v>221</v>
      </c>
      <c r="C1850" s="8" t="s">
        <v>84</v>
      </c>
      <c r="D1850" s="9" t="s">
        <v>64</v>
      </c>
      <c r="E1850" s="13">
        <v>12272400000</v>
      </c>
      <c r="F1850">
        <v>3861.1272790196481</v>
      </c>
      <c r="G1850" s="14">
        <v>0.08</v>
      </c>
      <c r="H1850" s="14">
        <v>310</v>
      </c>
      <c r="I1850" s="14">
        <v>0.106</v>
      </c>
      <c r="J1850">
        <v>3710</v>
      </c>
      <c r="K1850">
        <v>1.1672356022589627E-3</v>
      </c>
      <c r="L1850">
        <v>9633</v>
      </c>
      <c r="M1850">
        <v>3.030722521983986E-3</v>
      </c>
      <c r="N1850">
        <v>2.3E-2</v>
      </c>
      <c r="O1850">
        <v>2.1000000000000001E-2</v>
      </c>
      <c r="P1850">
        <v>78</v>
      </c>
      <c r="Q1850">
        <v>73</v>
      </c>
      <c r="R1850">
        <v>0.316</v>
      </c>
      <c r="S1850">
        <v>0.627</v>
      </c>
      <c r="T1850">
        <v>5.7000000000000002E-2</v>
      </c>
      <c r="U1850">
        <v>3178450</v>
      </c>
      <c r="V1850">
        <v>0.628</v>
      </c>
      <c r="W1850">
        <v>710000000</v>
      </c>
      <c r="X1850">
        <v>223.37932010885808</v>
      </c>
      <c r="Y1850">
        <v>252000000</v>
      </c>
      <c r="Z1850">
        <v>79.283927700608785</v>
      </c>
      <c r="AA1850">
        <v>0</v>
      </c>
      <c r="AB1850">
        <v>0</v>
      </c>
      <c r="AC1850">
        <v>0</v>
      </c>
      <c r="AD1850">
        <v>0</v>
      </c>
      <c r="AE1850">
        <v>8.5000000000000006E-2</v>
      </c>
      <c r="AF1850">
        <v>0.16500000000000001</v>
      </c>
    </row>
    <row r="1851" spans="1:32" ht="14.4">
      <c r="A1851" t="s">
        <v>2142</v>
      </c>
      <c r="B1851" s="7" t="s">
        <v>221</v>
      </c>
      <c r="C1851" s="8" t="s">
        <v>84</v>
      </c>
      <c r="D1851" s="9" t="s">
        <v>65</v>
      </c>
      <c r="E1851" s="13">
        <v>12933200000</v>
      </c>
      <c r="F1851">
        <v>3990.7368693889325</v>
      </c>
      <c r="G1851" s="14">
        <v>7.5999999999999998E-2</v>
      </c>
      <c r="H1851" s="14">
        <v>303</v>
      </c>
      <c r="I1851" s="14">
        <v>9.9000000000000005E-2</v>
      </c>
      <c r="J1851">
        <v>3367</v>
      </c>
      <c r="K1851">
        <v>1.0389393993159106E-3</v>
      </c>
      <c r="L1851">
        <v>8636</v>
      </c>
      <c r="M1851">
        <v>2.6647700185602036E-3</v>
      </c>
      <c r="N1851">
        <v>2.3E-2</v>
      </c>
      <c r="O1851">
        <v>0.02</v>
      </c>
      <c r="P1851">
        <v>78</v>
      </c>
      <c r="Q1851">
        <v>73</v>
      </c>
      <c r="R1851">
        <v>0.313</v>
      </c>
      <c r="S1851">
        <v>0.629</v>
      </c>
      <c r="T1851">
        <v>5.8000000000000003E-2</v>
      </c>
      <c r="U1851">
        <v>3240805</v>
      </c>
      <c r="V1851">
        <v>0.63100000000000001</v>
      </c>
      <c r="W1851">
        <v>804000000</v>
      </c>
      <c r="X1851">
        <v>248.08650937035705</v>
      </c>
      <c r="Y1851">
        <v>267000000</v>
      </c>
      <c r="Z1851">
        <v>82.386937813290217</v>
      </c>
      <c r="AA1851">
        <v>0</v>
      </c>
      <c r="AB1851">
        <v>18</v>
      </c>
      <c r="AC1851">
        <v>0</v>
      </c>
      <c r="AD1851">
        <v>0</v>
      </c>
      <c r="AE1851">
        <v>0.1</v>
      </c>
      <c r="AF1851">
        <v>0.214</v>
      </c>
    </row>
    <row r="1852" spans="1:32" ht="14.4">
      <c r="A1852" t="s">
        <v>2143</v>
      </c>
      <c r="B1852" s="7" t="s">
        <v>221</v>
      </c>
      <c r="C1852" s="8" t="s">
        <v>84</v>
      </c>
      <c r="D1852" s="9" t="s">
        <v>66</v>
      </c>
      <c r="E1852" s="13">
        <v>14179300000</v>
      </c>
      <c r="F1852">
        <v>4292.4196304643638</v>
      </c>
      <c r="G1852" s="14">
        <v>8.1000000000000003E-2</v>
      </c>
      <c r="H1852" s="14">
        <v>347</v>
      </c>
      <c r="I1852" s="14">
        <v>8.7999999999999995E-2</v>
      </c>
      <c r="J1852">
        <v>3053</v>
      </c>
      <c r="K1852">
        <v>9.2421749534939688E-4</v>
      </c>
      <c r="L1852">
        <v>7576</v>
      </c>
      <c r="M1852">
        <v>2.2934398115843535E-3</v>
      </c>
      <c r="N1852">
        <v>2.3E-2</v>
      </c>
      <c r="O1852">
        <v>0.02</v>
      </c>
      <c r="P1852">
        <v>79</v>
      </c>
      <c r="Q1852">
        <v>73</v>
      </c>
      <c r="R1852">
        <v>0.31</v>
      </c>
      <c r="S1852">
        <v>0.63</v>
      </c>
      <c r="T1852">
        <v>0.06</v>
      </c>
      <c r="U1852">
        <v>3303335</v>
      </c>
      <c r="V1852">
        <v>0.63400000000000001</v>
      </c>
      <c r="W1852">
        <v>903000000</v>
      </c>
      <c r="X1852">
        <v>273.36010425827232</v>
      </c>
      <c r="Y1852">
        <v>294000000</v>
      </c>
      <c r="Z1852">
        <v>89.000964177111925</v>
      </c>
      <c r="AA1852">
        <v>0</v>
      </c>
      <c r="AB1852">
        <v>18</v>
      </c>
      <c r="AC1852">
        <v>0</v>
      </c>
      <c r="AD1852">
        <v>0</v>
      </c>
      <c r="AE1852">
        <v>0.111</v>
      </c>
      <c r="AF1852">
        <v>0.38100000000000001</v>
      </c>
    </row>
    <row r="1853" spans="1:32" ht="14.4">
      <c r="A1853" t="s">
        <v>2144</v>
      </c>
      <c r="B1853" s="7" t="s">
        <v>221</v>
      </c>
      <c r="C1853" s="8" t="s">
        <v>84</v>
      </c>
      <c r="D1853" s="9" t="s">
        <v>67</v>
      </c>
      <c r="E1853" s="13">
        <v>15464700000</v>
      </c>
      <c r="F1853">
        <v>4594.4819394586157</v>
      </c>
      <c r="G1853" s="14">
        <v>7.4999999999999997E-2</v>
      </c>
      <c r="H1853" s="14">
        <v>344</v>
      </c>
      <c r="I1853" s="14">
        <v>8.6999999999999994E-2</v>
      </c>
      <c r="J1853">
        <v>3053</v>
      </c>
      <c r="K1853">
        <v>9.0703042161614225E-4</v>
      </c>
      <c r="L1853">
        <v>7576</v>
      </c>
      <c r="M1853">
        <v>2.2507901978918747E-3</v>
      </c>
      <c r="N1853">
        <v>2.1999999999999999E-2</v>
      </c>
      <c r="O1853">
        <v>1.9E-2</v>
      </c>
      <c r="P1853">
        <v>79</v>
      </c>
      <c r="Q1853">
        <v>73</v>
      </c>
      <c r="R1853">
        <v>0.307</v>
      </c>
      <c r="S1853">
        <v>0.63200000000000001</v>
      </c>
      <c r="T1853">
        <v>6.0999999999999999E-2</v>
      </c>
      <c r="U1853">
        <v>3365929</v>
      </c>
      <c r="V1853">
        <v>0.63700000000000001</v>
      </c>
      <c r="W1853">
        <v>1108000000</v>
      </c>
      <c r="X1853">
        <v>329.18103738967756</v>
      </c>
      <c r="Y1853">
        <v>388000000</v>
      </c>
      <c r="Z1853">
        <v>115.27278204620478</v>
      </c>
      <c r="AA1853">
        <v>0.439</v>
      </c>
      <c r="AB1853">
        <v>18</v>
      </c>
      <c r="AC1853">
        <v>0</v>
      </c>
      <c r="AD1853">
        <v>560</v>
      </c>
      <c r="AE1853">
        <v>0.115</v>
      </c>
      <c r="AF1853">
        <v>0.52</v>
      </c>
    </row>
    <row r="1854" spans="1:32" ht="14.4">
      <c r="A1854" t="s">
        <v>2145</v>
      </c>
      <c r="B1854" s="7" t="s">
        <v>221</v>
      </c>
      <c r="C1854" s="8" t="s">
        <v>84</v>
      </c>
      <c r="D1854" s="9" t="s">
        <v>68</v>
      </c>
      <c r="E1854" s="13">
        <v>17137000000</v>
      </c>
      <c r="F1854">
        <v>4998.3826788846118</v>
      </c>
      <c r="G1854" s="14">
        <v>7.0000000000000007E-2</v>
      </c>
      <c r="H1854" s="14">
        <v>350</v>
      </c>
      <c r="I1854" s="14">
        <v>8.4000000000000005E-2</v>
      </c>
      <c r="J1854">
        <v>2625</v>
      </c>
      <c r="K1854">
        <v>7.6563894100905086E-4</v>
      </c>
      <c r="L1854">
        <v>5871</v>
      </c>
      <c r="M1854">
        <v>1.7124061800625286E-3</v>
      </c>
      <c r="N1854">
        <v>2.1999999999999999E-2</v>
      </c>
      <c r="O1854">
        <v>1.9E-2</v>
      </c>
      <c r="P1854">
        <v>79</v>
      </c>
      <c r="Q1854">
        <v>73</v>
      </c>
      <c r="R1854">
        <v>0.30499999999999999</v>
      </c>
      <c r="S1854">
        <v>0.63300000000000001</v>
      </c>
      <c r="T1854">
        <v>6.2E-2</v>
      </c>
      <c r="U1854">
        <v>3428509</v>
      </c>
      <c r="V1854">
        <v>0.64</v>
      </c>
      <c r="W1854">
        <v>1425000000</v>
      </c>
      <c r="X1854">
        <v>415.63256797634187</v>
      </c>
      <c r="Y1854">
        <v>403000000</v>
      </c>
      <c r="Z1854">
        <v>117.54380694348477</v>
      </c>
      <c r="AA1854">
        <v>0.441</v>
      </c>
      <c r="AB1854">
        <v>18</v>
      </c>
      <c r="AC1854">
        <v>0</v>
      </c>
      <c r="AD1854">
        <v>560</v>
      </c>
      <c r="AE1854">
        <v>0.17299999999999999</v>
      </c>
      <c r="AF1854">
        <v>0.63400000000000001</v>
      </c>
    </row>
    <row r="1855" spans="1:32" ht="14.4">
      <c r="A1855" t="s">
        <v>2146</v>
      </c>
      <c r="B1855" s="7" t="s">
        <v>221</v>
      </c>
      <c r="C1855" s="8" t="s">
        <v>84</v>
      </c>
      <c r="D1855" s="9" t="s">
        <v>69</v>
      </c>
      <c r="E1855" s="13">
        <v>21121900000</v>
      </c>
      <c r="F1855">
        <v>6050.3277825423638</v>
      </c>
      <c r="G1855" s="14">
        <v>6.7000000000000004E-2</v>
      </c>
      <c r="H1855" s="14">
        <v>382</v>
      </c>
      <c r="I1855" s="14">
        <v>8.3000000000000004E-2</v>
      </c>
      <c r="J1855">
        <v>2613</v>
      </c>
      <c r="K1855">
        <v>7.4848884313358168E-4</v>
      </c>
      <c r="L1855">
        <v>5805</v>
      </c>
      <c r="M1855">
        <v>1.6628311268237434E-3</v>
      </c>
      <c r="N1855">
        <v>2.1000000000000001E-2</v>
      </c>
      <c r="O1855">
        <v>1.7999999999999999E-2</v>
      </c>
      <c r="P1855">
        <v>79</v>
      </c>
      <c r="Q1855">
        <v>74</v>
      </c>
      <c r="R1855">
        <v>0.30199999999999999</v>
      </c>
      <c r="S1855">
        <v>0.63500000000000001</v>
      </c>
      <c r="T1855">
        <v>6.3E-2</v>
      </c>
      <c r="U1855">
        <v>3491034</v>
      </c>
      <c r="V1855">
        <v>0.64300000000000002</v>
      </c>
      <c r="W1855">
        <v>1806000000</v>
      </c>
      <c r="X1855">
        <v>517.32523945627565</v>
      </c>
      <c r="Y1855">
        <v>457000000</v>
      </c>
      <c r="Z1855">
        <v>130.9067743253145</v>
      </c>
      <c r="AA1855">
        <v>0.44700000000000001</v>
      </c>
      <c r="AB1855">
        <v>18</v>
      </c>
      <c r="AC1855">
        <v>0</v>
      </c>
      <c r="AD1855">
        <v>482</v>
      </c>
      <c r="AE1855">
        <v>0.223</v>
      </c>
      <c r="AF1855">
        <v>0.86199999999999999</v>
      </c>
    </row>
    <row r="1856" spans="1:32" ht="14.4">
      <c r="A1856" t="s">
        <v>2147</v>
      </c>
      <c r="B1856" s="7" t="s">
        <v>221</v>
      </c>
      <c r="C1856" s="8" t="s">
        <v>84</v>
      </c>
      <c r="D1856" s="9" t="s">
        <v>70</v>
      </c>
      <c r="E1856" s="13">
        <v>24884000000</v>
      </c>
      <c r="F1856">
        <v>7002.7128336166234</v>
      </c>
      <c r="G1856" s="14">
        <v>7.2999999999999995E-2</v>
      </c>
      <c r="H1856" s="14">
        <v>473</v>
      </c>
      <c r="I1856" s="14">
        <v>8.2000000000000003E-2</v>
      </c>
      <c r="J1856">
        <v>3024</v>
      </c>
      <c r="K1856">
        <v>8.5099676936411627E-4</v>
      </c>
      <c r="L1856">
        <v>7125</v>
      </c>
      <c r="M1856">
        <v>2.005076713531524E-3</v>
      </c>
      <c r="N1856">
        <v>2.1000000000000001E-2</v>
      </c>
      <c r="O1856">
        <v>1.7999999999999999E-2</v>
      </c>
      <c r="P1856">
        <v>80</v>
      </c>
      <c r="Q1856">
        <v>74</v>
      </c>
      <c r="R1856">
        <v>0.29899999999999999</v>
      </c>
      <c r="S1856">
        <v>0.63600000000000001</v>
      </c>
      <c r="T1856">
        <v>6.5000000000000002E-2</v>
      </c>
      <c r="U1856">
        <v>3553480</v>
      </c>
      <c r="V1856">
        <v>0.64500000000000002</v>
      </c>
      <c r="W1856">
        <v>2208000000</v>
      </c>
      <c r="X1856">
        <v>621.36272048808496</v>
      </c>
      <c r="Y1856">
        <v>560000000</v>
      </c>
      <c r="Z1856">
        <v>157.59199432668819</v>
      </c>
      <c r="AA1856">
        <v>0.438</v>
      </c>
      <c r="AB1856">
        <v>12</v>
      </c>
      <c r="AC1856">
        <v>0</v>
      </c>
      <c r="AD1856">
        <v>482</v>
      </c>
      <c r="AE1856">
        <v>0.33800000000000002</v>
      </c>
      <c r="AF1856">
        <v>1.1020000000000001</v>
      </c>
    </row>
    <row r="1857" spans="1:32" ht="14.4">
      <c r="A1857" t="s">
        <v>2148</v>
      </c>
      <c r="B1857" s="7" t="s">
        <v>221</v>
      </c>
      <c r="C1857" s="8" t="s">
        <v>84</v>
      </c>
      <c r="D1857" s="9" t="s">
        <v>71</v>
      </c>
      <c r="E1857" s="13">
        <v>25925100000</v>
      </c>
      <c r="F1857">
        <v>7169.8573445882375</v>
      </c>
      <c r="G1857" s="14">
        <v>8.1000000000000003E-2</v>
      </c>
      <c r="H1857" s="14">
        <v>541</v>
      </c>
      <c r="I1857" s="14">
        <v>8.2000000000000003E-2</v>
      </c>
      <c r="J1857">
        <v>2884</v>
      </c>
      <c r="K1857">
        <v>7.9760034027997876E-4</v>
      </c>
      <c r="L1857">
        <v>6839</v>
      </c>
      <c r="M1857">
        <v>1.8913969234309205E-3</v>
      </c>
      <c r="N1857">
        <v>2.1000000000000001E-2</v>
      </c>
      <c r="O1857">
        <v>1.7000000000000001E-2</v>
      </c>
      <c r="P1857">
        <v>80</v>
      </c>
      <c r="Q1857">
        <v>74</v>
      </c>
      <c r="R1857">
        <v>0.29599999999999999</v>
      </c>
      <c r="S1857">
        <v>0.63800000000000001</v>
      </c>
      <c r="T1857">
        <v>6.6000000000000003E-2</v>
      </c>
      <c r="U1857">
        <v>3615846</v>
      </c>
      <c r="V1857">
        <v>0.64800000000000002</v>
      </c>
      <c r="W1857">
        <v>2280000000</v>
      </c>
      <c r="X1857">
        <v>630.5578279605935</v>
      </c>
      <c r="Y1857">
        <v>503000000</v>
      </c>
      <c r="Z1857">
        <v>139.10990678253444</v>
      </c>
      <c r="AA1857">
        <v>0.438</v>
      </c>
      <c r="AB1857">
        <v>12</v>
      </c>
      <c r="AC1857">
        <v>0</v>
      </c>
      <c r="AD1857">
        <v>482</v>
      </c>
      <c r="AE1857">
        <v>0.39100000000000001</v>
      </c>
      <c r="AF1857">
        <v>1.6779999999999999</v>
      </c>
    </row>
    <row r="1858" spans="1:32" ht="14.4">
      <c r="A1858" t="s">
        <v>2149</v>
      </c>
      <c r="B1858" s="7" t="s">
        <v>221</v>
      </c>
      <c r="C1858" s="8" t="s">
        <v>84</v>
      </c>
      <c r="D1858" s="9" t="s">
        <v>72</v>
      </c>
      <c r="E1858" s="13">
        <v>28814100000</v>
      </c>
      <c r="F1858">
        <v>7833.9035509367804</v>
      </c>
      <c r="G1858" s="14">
        <v>8.5000000000000006E-2</v>
      </c>
      <c r="H1858" s="14">
        <v>627</v>
      </c>
      <c r="I1858" s="14">
        <v>7.6999999999999999E-2</v>
      </c>
      <c r="J1858">
        <v>2884</v>
      </c>
      <c r="K1858">
        <v>7.8409451764593289E-4</v>
      </c>
      <c r="L1858">
        <v>6839</v>
      </c>
      <c r="M1858">
        <v>1.8593697663594089E-3</v>
      </c>
      <c r="N1858">
        <v>0.02</v>
      </c>
      <c r="O1858">
        <v>1.7000000000000001E-2</v>
      </c>
      <c r="P1858">
        <v>80</v>
      </c>
      <c r="Q1858">
        <v>74</v>
      </c>
      <c r="R1858">
        <v>0.29299999999999998</v>
      </c>
      <c r="S1858">
        <v>0.63900000000000001</v>
      </c>
      <c r="T1858">
        <v>6.8000000000000005E-2</v>
      </c>
      <c r="U1858">
        <v>3678128</v>
      </c>
      <c r="V1858">
        <v>0.65100000000000002</v>
      </c>
      <c r="W1858">
        <v>2552000000</v>
      </c>
      <c r="X1858">
        <v>693.83120978932766</v>
      </c>
      <c r="Y1858">
        <v>575000000</v>
      </c>
      <c r="Z1858">
        <v>156.32952414924114</v>
      </c>
      <c r="AA1858">
        <v>0.438</v>
      </c>
      <c r="AB1858">
        <v>9</v>
      </c>
      <c r="AC1858">
        <v>0</v>
      </c>
      <c r="AD1858">
        <v>482</v>
      </c>
      <c r="AE1858">
        <v>0.40100000000000002</v>
      </c>
      <c r="AF1858">
        <v>1.8069999999999999</v>
      </c>
    </row>
    <row r="1859" spans="1:32" ht="14.4">
      <c r="A1859" t="s">
        <v>2150</v>
      </c>
      <c r="B1859" s="7" t="s">
        <v>221</v>
      </c>
      <c r="C1859" s="8" t="s">
        <v>84</v>
      </c>
      <c r="D1859" s="9" t="s">
        <v>73</v>
      </c>
      <c r="E1859" s="13">
        <v>33270500000</v>
      </c>
      <c r="F1859">
        <v>8895.1849085175927</v>
      </c>
      <c r="G1859" s="14">
        <v>7.9000000000000001E-2</v>
      </c>
      <c r="H1859" s="14">
        <v>664</v>
      </c>
      <c r="I1859" s="14">
        <v>6.9000000000000006E-2</v>
      </c>
      <c r="J1859">
        <v>2649</v>
      </c>
      <c r="K1859">
        <v>7.0823536834923142E-4</v>
      </c>
      <c r="L1859">
        <v>6153</v>
      </c>
      <c r="M1859">
        <v>1.6450631262562554E-3</v>
      </c>
      <c r="N1859">
        <v>0.02</v>
      </c>
      <c r="O1859">
        <v>1.6E-2</v>
      </c>
      <c r="P1859">
        <v>80</v>
      </c>
      <c r="Q1859">
        <v>74</v>
      </c>
      <c r="R1859">
        <v>0.28999999999999998</v>
      </c>
      <c r="S1859">
        <v>0.64100000000000001</v>
      </c>
      <c r="T1859">
        <v>6.9000000000000006E-2</v>
      </c>
      <c r="U1859">
        <v>3740282</v>
      </c>
      <c r="V1859">
        <v>0.65400000000000003</v>
      </c>
      <c r="W1859">
        <v>2925000000</v>
      </c>
      <c r="X1859">
        <v>782.02659585560662</v>
      </c>
      <c r="Y1859">
        <v>665000000</v>
      </c>
      <c r="Z1859">
        <v>177.79408076717209</v>
      </c>
      <c r="AA1859">
        <v>0.436</v>
      </c>
      <c r="AB1859">
        <v>8</v>
      </c>
      <c r="AC1859">
        <v>0</v>
      </c>
      <c r="AD1859">
        <v>482</v>
      </c>
      <c r="AE1859">
        <v>0.42699999999999999</v>
      </c>
      <c r="AF1859">
        <v>1.8009999999999999</v>
      </c>
    </row>
    <row r="1860" spans="1:32" ht="14.4">
      <c r="A1860" t="s">
        <v>2151</v>
      </c>
      <c r="B1860" s="7" t="s">
        <v>221</v>
      </c>
      <c r="C1860" s="8" t="s">
        <v>84</v>
      </c>
      <c r="D1860" s="9" t="s">
        <v>74</v>
      </c>
      <c r="E1860" s="13">
        <v>37956200000</v>
      </c>
      <c r="F1860">
        <v>9982.4815683007128</v>
      </c>
      <c r="G1860" s="14">
        <v>7.5999999999999998E-2</v>
      </c>
      <c r="H1860" s="14">
        <v>723</v>
      </c>
      <c r="I1860" s="14">
        <v>6.9000000000000006E-2</v>
      </c>
      <c r="J1860">
        <v>3093</v>
      </c>
      <c r="K1860">
        <v>8.1345907890553065E-4</v>
      </c>
      <c r="L1860">
        <v>7371</v>
      </c>
      <c r="M1860">
        <v>1.9385731880415993E-3</v>
      </c>
      <c r="N1860">
        <v>0.02</v>
      </c>
      <c r="O1860">
        <v>1.6E-2</v>
      </c>
      <c r="P1860">
        <v>80</v>
      </c>
      <c r="Q1860">
        <v>75</v>
      </c>
      <c r="R1860">
        <v>0.28599999999999998</v>
      </c>
      <c r="S1860">
        <v>0.64300000000000002</v>
      </c>
      <c r="T1860">
        <v>7.0999999999999994E-2</v>
      </c>
      <c r="U1860">
        <v>3802281</v>
      </c>
      <c r="V1860">
        <v>0.65700000000000003</v>
      </c>
      <c r="W1860">
        <v>3784000000</v>
      </c>
      <c r="X1860">
        <v>995.19209653363339</v>
      </c>
      <c r="Y1860">
        <v>605000000</v>
      </c>
      <c r="Z1860">
        <v>159.1150154341565</v>
      </c>
      <c r="AA1860">
        <v>0.40500000000000003</v>
      </c>
      <c r="AB1860">
        <v>7</v>
      </c>
      <c r="AC1860">
        <v>61</v>
      </c>
      <c r="AD1860">
        <v>431</v>
      </c>
      <c r="AE1860">
        <v>0.40300000000000002</v>
      </c>
      <c r="AF1860">
        <v>1.6339999999999999</v>
      </c>
    </row>
    <row r="1861" spans="1:32" ht="14.4">
      <c r="A1861" t="s">
        <v>2152</v>
      </c>
      <c r="B1861" s="7" t="s">
        <v>222</v>
      </c>
      <c r="C1861" s="8" t="s">
        <v>80</v>
      </c>
      <c r="D1861" s="9" t="s">
        <v>62</v>
      </c>
      <c r="E1861" s="13">
        <v>3521348155</v>
      </c>
      <c r="F1861">
        <v>654.61985702032223</v>
      </c>
      <c r="G1861" s="14">
        <v>0.04</v>
      </c>
      <c r="H1861" s="14">
        <v>26</v>
      </c>
      <c r="I1861" s="14">
        <v>0.17499999999999999</v>
      </c>
      <c r="J1861">
        <v>0</v>
      </c>
      <c r="L1861">
        <v>0</v>
      </c>
      <c r="N1861">
        <v>3.5000000000000003E-2</v>
      </c>
      <c r="O1861">
        <v>5.8000000000000003E-2</v>
      </c>
      <c r="P1861">
        <v>61</v>
      </c>
      <c r="Q1861">
        <v>57</v>
      </c>
      <c r="R1861">
        <v>0.40200000000000002</v>
      </c>
      <c r="S1861">
        <v>0.57299999999999995</v>
      </c>
      <c r="T1861">
        <v>2.5000000000000001E-2</v>
      </c>
      <c r="U1861">
        <v>5379226</v>
      </c>
      <c r="V1861">
        <v>0.13200000000000001</v>
      </c>
      <c r="W1861">
        <v>7000000</v>
      </c>
      <c r="X1861">
        <v>1.3013024550372116</v>
      </c>
      <c r="Y1861">
        <v>50000000</v>
      </c>
      <c r="Z1861">
        <v>9.2950175359800831</v>
      </c>
      <c r="AA1861">
        <v>0</v>
      </c>
      <c r="AB1861">
        <v>0</v>
      </c>
      <c r="AC1861">
        <v>0</v>
      </c>
      <c r="AD1861">
        <v>0</v>
      </c>
      <c r="AE1861">
        <v>8.0000000000000002E-3</v>
      </c>
      <c r="AF1861">
        <v>2E-3</v>
      </c>
    </row>
    <row r="1862" spans="1:32" ht="14.4">
      <c r="A1862" t="s">
        <v>2153</v>
      </c>
      <c r="B1862" s="7" t="s">
        <v>222</v>
      </c>
      <c r="C1862" s="8" t="s">
        <v>80</v>
      </c>
      <c r="D1862" s="9" t="s">
        <v>63</v>
      </c>
      <c r="E1862" s="13">
        <v>3081029666</v>
      </c>
      <c r="F1862">
        <v>558.26161543519618</v>
      </c>
      <c r="G1862" s="14">
        <v>4.4999999999999998E-2</v>
      </c>
      <c r="H1862" s="14">
        <v>25</v>
      </c>
      <c r="I1862" s="14">
        <v>0.16200000000000001</v>
      </c>
      <c r="J1862">
        <v>0</v>
      </c>
      <c r="L1862">
        <v>0</v>
      </c>
      <c r="N1862">
        <v>3.5000000000000003E-2</v>
      </c>
      <c r="O1862">
        <v>5.8000000000000003E-2</v>
      </c>
      <c r="P1862">
        <v>61</v>
      </c>
      <c r="Q1862">
        <v>57</v>
      </c>
      <c r="R1862">
        <v>0.40200000000000002</v>
      </c>
      <c r="S1862">
        <v>0.57299999999999995</v>
      </c>
      <c r="T1862">
        <v>2.5000000000000001E-2</v>
      </c>
      <c r="U1862">
        <v>5518971</v>
      </c>
      <c r="V1862">
        <v>0.13200000000000001</v>
      </c>
      <c r="W1862">
        <v>5200000</v>
      </c>
      <c r="X1862">
        <v>0.9422046247389233</v>
      </c>
      <c r="Y1862">
        <v>38000000</v>
      </c>
      <c r="Z1862">
        <v>6.8853414884767465</v>
      </c>
      <c r="AA1862">
        <v>0</v>
      </c>
      <c r="AB1862">
        <v>0</v>
      </c>
      <c r="AC1862">
        <v>0</v>
      </c>
      <c r="AD1862">
        <v>0</v>
      </c>
      <c r="AE1862">
        <v>8.9999999999999993E-3</v>
      </c>
      <c r="AF1862">
        <v>2E-3</v>
      </c>
    </row>
    <row r="1863" spans="1:32" ht="14.4">
      <c r="A1863" t="s">
        <v>2154</v>
      </c>
      <c r="B1863" s="7" t="s">
        <v>222</v>
      </c>
      <c r="C1863" s="8" t="s">
        <v>80</v>
      </c>
      <c r="D1863" s="9" t="s">
        <v>64</v>
      </c>
      <c r="E1863" s="13">
        <v>2999542369</v>
      </c>
      <c r="F1863">
        <v>529.92948371516752</v>
      </c>
      <c r="G1863" s="14">
        <v>4.5999999999999999E-2</v>
      </c>
      <c r="H1863" s="14">
        <v>24</v>
      </c>
      <c r="I1863" s="14">
        <v>0.13900000000000001</v>
      </c>
      <c r="J1863">
        <v>0</v>
      </c>
      <c r="L1863">
        <v>3135</v>
      </c>
      <c r="M1863">
        <v>5.5386079843936691E-4</v>
      </c>
      <c r="N1863">
        <v>3.4000000000000002E-2</v>
      </c>
      <c r="O1863">
        <v>5.7000000000000002E-2</v>
      </c>
      <c r="P1863">
        <v>62</v>
      </c>
      <c r="Q1863">
        <v>57</v>
      </c>
      <c r="R1863">
        <v>0.40200000000000002</v>
      </c>
      <c r="S1863">
        <v>0.57299999999999995</v>
      </c>
      <c r="T1863">
        <v>2.5000000000000001E-2</v>
      </c>
      <c r="U1863">
        <v>5660267</v>
      </c>
      <c r="V1863">
        <v>0.13200000000000001</v>
      </c>
      <c r="W1863">
        <v>2800000</v>
      </c>
      <c r="X1863">
        <v>0.49467631120581412</v>
      </c>
      <c r="Y1863">
        <v>60000000</v>
      </c>
      <c r="Z1863">
        <v>10.600206668696018</v>
      </c>
      <c r="AA1863">
        <v>0</v>
      </c>
      <c r="AB1863">
        <v>0</v>
      </c>
      <c r="AC1863">
        <v>0</v>
      </c>
      <c r="AD1863">
        <v>0</v>
      </c>
      <c r="AE1863">
        <v>1.2999999999999999E-2</v>
      </c>
      <c r="AF1863">
        <v>3.0000000000000001E-3</v>
      </c>
    </row>
    <row r="1864" spans="1:32" ht="14.4">
      <c r="A1864" t="s">
        <v>2155</v>
      </c>
      <c r="B1864" s="7" t="s">
        <v>222</v>
      </c>
      <c r="C1864" s="8" t="s">
        <v>80</v>
      </c>
      <c r="D1864" s="9" t="s">
        <v>65</v>
      </c>
      <c r="E1864" s="13">
        <v>3536459120</v>
      </c>
      <c r="F1864">
        <v>609.38740048338002</v>
      </c>
      <c r="G1864" s="14">
        <v>4.1000000000000002E-2</v>
      </c>
      <c r="H1864" s="14">
        <v>25</v>
      </c>
      <c r="I1864" s="14">
        <v>0.13400000000000001</v>
      </c>
      <c r="J1864">
        <v>0</v>
      </c>
      <c r="L1864">
        <v>3333</v>
      </c>
      <c r="M1864">
        <v>5.7432820142739422E-4</v>
      </c>
      <c r="N1864">
        <v>3.4000000000000002E-2</v>
      </c>
      <c r="O1864">
        <v>5.7000000000000002E-2</v>
      </c>
      <c r="P1864">
        <v>62</v>
      </c>
      <c r="Q1864">
        <v>58</v>
      </c>
      <c r="R1864">
        <v>0.40100000000000002</v>
      </c>
      <c r="S1864">
        <v>0.57299999999999995</v>
      </c>
      <c r="T1864">
        <v>2.5999999999999999E-2</v>
      </c>
      <c r="U1864">
        <v>5803302</v>
      </c>
      <c r="V1864">
        <v>0.13100000000000001</v>
      </c>
      <c r="W1864">
        <v>4900000</v>
      </c>
      <c r="X1864">
        <v>0.84434689078734826</v>
      </c>
      <c r="Y1864">
        <v>52000000</v>
      </c>
      <c r="Z1864">
        <v>8.9604159838657367</v>
      </c>
      <c r="AA1864">
        <v>0</v>
      </c>
      <c r="AB1864">
        <v>51</v>
      </c>
      <c r="AC1864">
        <v>0</v>
      </c>
      <c r="AD1864">
        <v>0</v>
      </c>
      <c r="AE1864">
        <v>1.4E-2</v>
      </c>
      <c r="AF1864">
        <v>3.0000000000000001E-3</v>
      </c>
    </row>
    <row r="1865" spans="1:32" ht="14.4">
      <c r="A1865" t="s">
        <v>2156</v>
      </c>
      <c r="B1865" s="7" t="s">
        <v>222</v>
      </c>
      <c r="C1865" s="8" t="s">
        <v>80</v>
      </c>
      <c r="D1865" s="9" t="s">
        <v>66</v>
      </c>
      <c r="E1865" s="13">
        <v>3927114457</v>
      </c>
      <c r="F1865">
        <v>660.1899982197076</v>
      </c>
      <c r="G1865" s="14">
        <v>4.5999999999999999E-2</v>
      </c>
      <c r="H1865" s="14">
        <v>30</v>
      </c>
      <c r="I1865" s="14">
        <v>0.13300000000000001</v>
      </c>
      <c r="J1865">
        <v>0</v>
      </c>
      <c r="L1865">
        <v>3476</v>
      </c>
      <c r="M1865">
        <v>5.8435282672274387E-4</v>
      </c>
      <c r="N1865">
        <v>3.3000000000000002E-2</v>
      </c>
      <c r="O1865">
        <v>5.6000000000000001E-2</v>
      </c>
      <c r="P1865">
        <v>62</v>
      </c>
      <c r="Q1865">
        <v>58</v>
      </c>
      <c r="R1865">
        <v>0.40100000000000002</v>
      </c>
      <c r="S1865">
        <v>0.57399999999999995</v>
      </c>
      <c r="T1865">
        <v>2.5999999999999999E-2</v>
      </c>
      <c r="U1865">
        <v>5948461</v>
      </c>
      <c r="V1865">
        <v>0.13100000000000001</v>
      </c>
      <c r="W1865">
        <v>7100000</v>
      </c>
      <c r="X1865">
        <v>1.1935860384728083</v>
      </c>
      <c r="Y1865">
        <v>72000000</v>
      </c>
      <c r="Z1865">
        <v>12.103971094372142</v>
      </c>
      <c r="AA1865">
        <v>0</v>
      </c>
      <c r="AB1865">
        <v>51</v>
      </c>
      <c r="AC1865">
        <v>0</v>
      </c>
      <c r="AD1865">
        <v>0</v>
      </c>
      <c r="AE1865">
        <v>1.4999999999999999E-2</v>
      </c>
      <c r="AF1865">
        <v>8.0000000000000002E-3</v>
      </c>
    </row>
    <row r="1866" spans="1:32" ht="14.4">
      <c r="A1866" t="s">
        <v>2157</v>
      </c>
      <c r="B1866" s="7" t="s">
        <v>222</v>
      </c>
      <c r="C1866" s="8" t="s">
        <v>80</v>
      </c>
      <c r="D1866" s="9" t="s">
        <v>67</v>
      </c>
      <c r="E1866" s="13">
        <v>4901584516</v>
      </c>
      <c r="F1866">
        <v>804.07110940214659</v>
      </c>
      <c r="G1866" s="14">
        <v>0.04</v>
      </c>
      <c r="H1866" s="14">
        <v>32</v>
      </c>
      <c r="I1866" s="14">
        <v>0.115</v>
      </c>
      <c r="L1866">
        <v>3476</v>
      </c>
      <c r="M1866">
        <v>5.7021380885271698E-4</v>
      </c>
      <c r="N1866">
        <v>3.3000000000000002E-2</v>
      </c>
      <c r="O1866">
        <v>5.6000000000000001E-2</v>
      </c>
      <c r="P1866">
        <v>63</v>
      </c>
      <c r="Q1866">
        <v>59</v>
      </c>
      <c r="R1866">
        <v>0.4</v>
      </c>
      <c r="S1866">
        <v>0.57399999999999995</v>
      </c>
      <c r="T1866">
        <v>2.5999999999999999E-2</v>
      </c>
      <c r="U1866">
        <v>6095959</v>
      </c>
      <c r="V1866">
        <v>0.13100000000000001</v>
      </c>
      <c r="W1866">
        <v>9400000</v>
      </c>
      <c r="X1866">
        <v>1.5420051217536075</v>
      </c>
      <c r="Y1866">
        <v>57000000</v>
      </c>
      <c r="Z1866">
        <v>9.3504565893569822</v>
      </c>
      <c r="AA1866">
        <v>0.41599999999999998</v>
      </c>
      <c r="AB1866">
        <v>51</v>
      </c>
      <c r="AC1866">
        <v>0</v>
      </c>
      <c r="AD1866">
        <v>207</v>
      </c>
      <c r="AE1866">
        <v>1.7000000000000001E-2</v>
      </c>
      <c r="AF1866">
        <v>1.2E-2</v>
      </c>
    </row>
    <row r="1867" spans="1:32" ht="14.4">
      <c r="A1867" t="s">
        <v>2158</v>
      </c>
      <c r="B1867" s="7" t="s">
        <v>222</v>
      </c>
      <c r="C1867" s="8" t="s">
        <v>80</v>
      </c>
      <c r="D1867" s="9" t="s">
        <v>68</v>
      </c>
      <c r="E1867" s="13">
        <v>5598700444</v>
      </c>
      <c r="F1867">
        <v>896.39487866800664</v>
      </c>
      <c r="G1867" s="14">
        <v>3.5000000000000003E-2</v>
      </c>
      <c r="H1867" s="14">
        <v>31</v>
      </c>
      <c r="I1867" s="14">
        <v>0.106</v>
      </c>
      <c r="J1867">
        <v>0</v>
      </c>
      <c r="L1867">
        <v>3513</v>
      </c>
      <c r="M1867">
        <v>5.6245824191852541E-4</v>
      </c>
      <c r="N1867">
        <v>3.2000000000000001E-2</v>
      </c>
      <c r="O1867">
        <v>5.5E-2</v>
      </c>
      <c r="P1867">
        <v>63</v>
      </c>
      <c r="Q1867">
        <v>59</v>
      </c>
      <c r="R1867">
        <v>0.39900000000000002</v>
      </c>
      <c r="S1867">
        <v>0.57499999999999996</v>
      </c>
      <c r="T1867">
        <v>2.5999999999999999E-2</v>
      </c>
      <c r="U1867">
        <v>6245797</v>
      </c>
      <c r="V1867">
        <v>0.13100000000000001</v>
      </c>
      <c r="W1867">
        <v>3900000</v>
      </c>
      <c r="X1867">
        <v>0.62441990990101026</v>
      </c>
      <c r="Y1867">
        <v>43000000</v>
      </c>
      <c r="Z1867">
        <v>6.8846297758316517</v>
      </c>
      <c r="AA1867">
        <v>0.41499999999999998</v>
      </c>
      <c r="AB1867">
        <v>51</v>
      </c>
      <c r="AC1867">
        <v>0</v>
      </c>
      <c r="AD1867">
        <v>207</v>
      </c>
      <c r="AE1867">
        <v>1.7999999999999999E-2</v>
      </c>
      <c r="AF1867">
        <v>1.6E-2</v>
      </c>
    </row>
    <row r="1868" spans="1:32" ht="14.4">
      <c r="A1868" t="s">
        <v>2159</v>
      </c>
      <c r="B1868" s="7" t="s">
        <v>222</v>
      </c>
      <c r="C1868" s="8" t="s">
        <v>80</v>
      </c>
      <c r="D1868" s="9" t="s">
        <v>69</v>
      </c>
      <c r="E1868" s="13">
        <v>6329292929</v>
      </c>
      <c r="F1868">
        <v>989.31945958678716</v>
      </c>
      <c r="G1868" s="14">
        <v>4.2000000000000003E-2</v>
      </c>
      <c r="H1868" s="14">
        <v>41</v>
      </c>
      <c r="I1868" s="14">
        <v>9.8000000000000004E-2</v>
      </c>
      <c r="J1868">
        <v>0</v>
      </c>
      <c r="L1868">
        <v>4481</v>
      </c>
      <c r="M1868">
        <v>7.0041638902448617E-4</v>
      </c>
      <c r="N1868">
        <v>3.2000000000000001E-2</v>
      </c>
      <c r="O1868">
        <v>5.3999999999999999E-2</v>
      </c>
      <c r="P1868">
        <v>63</v>
      </c>
      <c r="Q1868">
        <v>59</v>
      </c>
      <c r="R1868">
        <v>0.39700000000000002</v>
      </c>
      <c r="S1868">
        <v>0.57599999999999996</v>
      </c>
      <c r="T1868">
        <v>2.7E-2</v>
      </c>
      <c r="U1868">
        <v>6397623</v>
      </c>
      <c r="V1868">
        <v>0.13100000000000001</v>
      </c>
      <c r="W1868">
        <v>4500000</v>
      </c>
      <c r="X1868">
        <v>0.70338624204646005</v>
      </c>
      <c r="Y1868">
        <v>81000000</v>
      </c>
      <c r="Z1868">
        <v>12.660952356836281</v>
      </c>
      <c r="AA1868">
        <v>0.41499999999999998</v>
      </c>
      <c r="AB1868">
        <v>51</v>
      </c>
      <c r="AC1868">
        <v>0</v>
      </c>
      <c r="AD1868">
        <v>207</v>
      </c>
      <c r="AE1868">
        <v>1.7999999999999999E-2</v>
      </c>
      <c r="AF1868">
        <v>4.7E-2</v>
      </c>
    </row>
    <row r="1869" spans="1:32" ht="14.4">
      <c r="A1869" t="s">
        <v>2160</v>
      </c>
      <c r="B1869" s="7" t="s">
        <v>222</v>
      </c>
      <c r="C1869" s="8" t="s">
        <v>80</v>
      </c>
      <c r="D1869" s="9" t="s">
        <v>70</v>
      </c>
      <c r="E1869" s="13">
        <v>8010370370</v>
      </c>
      <c r="F1869">
        <v>1222.7935847368224</v>
      </c>
      <c r="G1869" s="14">
        <v>4.5999999999999999E-2</v>
      </c>
      <c r="H1869" s="14">
        <v>56</v>
      </c>
      <c r="I1869" s="14">
        <v>9.1999999999999998E-2</v>
      </c>
      <c r="J1869">
        <v>0</v>
      </c>
      <c r="L1869">
        <v>4903</v>
      </c>
      <c r="M1869">
        <v>7.4844940608715445E-4</v>
      </c>
      <c r="N1869">
        <v>3.1E-2</v>
      </c>
      <c r="O1869">
        <v>5.2999999999999999E-2</v>
      </c>
      <c r="P1869">
        <v>64</v>
      </c>
      <c r="Q1869">
        <v>60</v>
      </c>
      <c r="R1869">
        <v>0.39500000000000002</v>
      </c>
      <c r="S1869">
        <v>0.57799999999999996</v>
      </c>
      <c r="T1869">
        <v>2.7E-2</v>
      </c>
      <c r="U1869">
        <v>6550877</v>
      </c>
      <c r="V1869">
        <v>0.13100000000000001</v>
      </c>
      <c r="W1869">
        <v>3800000</v>
      </c>
      <c r="X1869">
        <v>0.58007500369797815</v>
      </c>
      <c r="Y1869">
        <v>75000000</v>
      </c>
      <c r="Z1869">
        <v>11.448848757196938</v>
      </c>
      <c r="AA1869">
        <v>0.41499999999999998</v>
      </c>
      <c r="AB1869">
        <v>51</v>
      </c>
      <c r="AC1869">
        <v>0</v>
      </c>
      <c r="AD1869">
        <v>194</v>
      </c>
      <c r="AE1869">
        <v>1.2E-2</v>
      </c>
      <c r="AF1869">
        <v>0.13300000000000001</v>
      </c>
    </row>
    <row r="1870" spans="1:32" ht="14.4">
      <c r="A1870" t="s">
        <v>2161</v>
      </c>
      <c r="B1870" s="7" t="s">
        <v>222</v>
      </c>
      <c r="C1870" s="8" t="s">
        <v>80</v>
      </c>
      <c r="D1870" s="9" t="s">
        <v>71</v>
      </c>
      <c r="E1870" s="13">
        <v>7914594203</v>
      </c>
      <c r="F1870">
        <v>1180.4319249603532</v>
      </c>
      <c r="G1870" s="14">
        <v>4.2000000000000003E-2</v>
      </c>
      <c r="H1870" s="14">
        <v>50</v>
      </c>
      <c r="I1870" s="14">
        <v>0.10100000000000001</v>
      </c>
      <c r="J1870">
        <v>0</v>
      </c>
      <c r="L1870">
        <v>4613</v>
      </c>
      <c r="M1870">
        <v>6.8801158090683596E-4</v>
      </c>
      <c r="N1870">
        <v>3.1E-2</v>
      </c>
      <c r="O1870">
        <v>5.1999999999999998E-2</v>
      </c>
      <c r="P1870">
        <v>64</v>
      </c>
      <c r="Q1870">
        <v>60</v>
      </c>
      <c r="R1870">
        <v>0.39300000000000002</v>
      </c>
      <c r="S1870">
        <v>0.57899999999999996</v>
      </c>
      <c r="T1870">
        <v>2.7E-2</v>
      </c>
      <c r="U1870">
        <v>6704829</v>
      </c>
      <c r="V1870">
        <v>0.13</v>
      </c>
      <c r="W1870">
        <v>2100000</v>
      </c>
      <c r="X1870">
        <v>0.3132070929773153</v>
      </c>
      <c r="Y1870">
        <v>132000000</v>
      </c>
      <c r="Z1870">
        <v>19.687302987145532</v>
      </c>
      <c r="AA1870">
        <v>0.42099999999999999</v>
      </c>
      <c r="AB1870">
        <v>51</v>
      </c>
      <c r="AC1870">
        <v>0</v>
      </c>
      <c r="AD1870">
        <v>194</v>
      </c>
      <c r="AE1870">
        <v>1.6E-2</v>
      </c>
      <c r="AF1870">
        <v>0.21099999999999999</v>
      </c>
    </row>
    <row r="1871" spans="1:32" ht="14.4">
      <c r="A1871" t="s">
        <v>2162</v>
      </c>
      <c r="B1871" s="7" t="s">
        <v>222</v>
      </c>
      <c r="C1871" s="8" t="s">
        <v>80</v>
      </c>
      <c r="D1871" s="9" t="s">
        <v>72</v>
      </c>
      <c r="E1871" s="13">
        <v>9480047959</v>
      </c>
      <c r="F1871">
        <v>1382.1437493667029</v>
      </c>
      <c r="G1871" s="14">
        <v>4.1000000000000002E-2</v>
      </c>
      <c r="H1871" s="14">
        <v>57</v>
      </c>
      <c r="I1871" s="14">
        <v>0.104</v>
      </c>
      <c r="L1871">
        <v>4613</v>
      </c>
      <c r="M1871">
        <v>6.7255241148602297E-4</v>
      </c>
      <c r="N1871">
        <v>0.03</v>
      </c>
      <c r="O1871">
        <v>5.0999999999999997E-2</v>
      </c>
      <c r="P1871">
        <v>64</v>
      </c>
      <c r="Q1871">
        <v>60</v>
      </c>
      <c r="R1871">
        <v>0.39100000000000001</v>
      </c>
      <c r="S1871">
        <v>0.58199999999999996</v>
      </c>
      <c r="T1871">
        <v>2.8000000000000001E-2</v>
      </c>
      <c r="U1871">
        <v>6858945</v>
      </c>
      <c r="V1871">
        <v>0.13</v>
      </c>
      <c r="W1871">
        <v>2500000</v>
      </c>
      <c r="X1871">
        <v>0.36448754145134565</v>
      </c>
      <c r="Y1871">
        <v>138000000</v>
      </c>
      <c r="Z1871">
        <v>20.119712288114279</v>
      </c>
      <c r="AA1871">
        <v>0.42099999999999999</v>
      </c>
      <c r="AB1871">
        <v>51</v>
      </c>
      <c r="AC1871">
        <v>0</v>
      </c>
      <c r="AD1871">
        <v>194</v>
      </c>
      <c r="AE1871">
        <v>1.2999999999999999E-2</v>
      </c>
      <c r="AF1871">
        <v>0.27800000000000002</v>
      </c>
    </row>
    <row r="1872" spans="1:32" ht="14.4">
      <c r="A1872" t="s">
        <v>2163</v>
      </c>
      <c r="B1872" s="7" t="s">
        <v>222</v>
      </c>
      <c r="C1872" s="8" t="s">
        <v>80</v>
      </c>
      <c r="D1872" s="9" t="s">
        <v>73</v>
      </c>
      <c r="E1872" s="13">
        <v>12393604089</v>
      </c>
      <c r="F1872">
        <v>1767.2386618407561</v>
      </c>
      <c r="G1872" s="14">
        <v>4.2000000000000003E-2</v>
      </c>
      <c r="H1872" s="14">
        <v>74</v>
      </c>
      <c r="I1872" s="14">
        <v>0.108</v>
      </c>
      <c r="J1872">
        <v>0</v>
      </c>
      <c r="L1872">
        <v>3968</v>
      </c>
      <c r="M1872">
        <v>5.6580821525580363E-4</v>
      </c>
      <c r="N1872">
        <v>0.03</v>
      </c>
      <c r="O1872">
        <v>0.05</v>
      </c>
      <c r="P1872">
        <v>64</v>
      </c>
      <c r="Q1872">
        <v>60</v>
      </c>
      <c r="R1872">
        <v>0.38700000000000001</v>
      </c>
      <c r="S1872">
        <v>0.58399999999999996</v>
      </c>
      <c r="T1872">
        <v>2.8000000000000001E-2</v>
      </c>
      <c r="U1872">
        <v>7012977</v>
      </c>
      <c r="V1872">
        <v>0.13</v>
      </c>
      <c r="W1872">
        <v>3500000</v>
      </c>
      <c r="X1872">
        <v>0.49907478664196386</v>
      </c>
      <c r="Y1872">
        <v>138000000</v>
      </c>
      <c r="Z1872">
        <v>19.677805873311719</v>
      </c>
      <c r="AA1872">
        <v>0.42099999999999999</v>
      </c>
      <c r="AB1872">
        <v>51</v>
      </c>
      <c r="AC1872">
        <v>0</v>
      </c>
      <c r="AD1872">
        <v>194</v>
      </c>
      <c r="AE1872">
        <v>0.02</v>
      </c>
      <c r="AF1872">
        <v>0.34200000000000003</v>
      </c>
    </row>
    <row r="1873" spans="1:32" ht="14.4">
      <c r="A1873" t="s">
        <v>2164</v>
      </c>
      <c r="B1873" s="7" t="s">
        <v>222</v>
      </c>
      <c r="C1873" s="8" t="s">
        <v>80</v>
      </c>
      <c r="D1873" s="9" t="s">
        <v>74</v>
      </c>
      <c r="E1873" s="13">
        <v>15653921367</v>
      </c>
      <c r="F1873">
        <v>2184.1634610527963</v>
      </c>
      <c r="G1873" s="14">
        <v>5.1999999999999998E-2</v>
      </c>
      <c r="H1873" s="14">
        <v>114</v>
      </c>
      <c r="I1873" s="14">
        <v>0.108</v>
      </c>
      <c r="J1873">
        <v>0</v>
      </c>
      <c r="L1873">
        <v>4595</v>
      </c>
      <c r="M1873">
        <v>6.4113207599821964E-4</v>
      </c>
      <c r="N1873">
        <v>2.9000000000000001E-2</v>
      </c>
      <c r="O1873">
        <v>4.8000000000000001E-2</v>
      </c>
      <c r="P1873">
        <v>64</v>
      </c>
      <c r="Q1873">
        <v>60</v>
      </c>
      <c r="R1873">
        <v>0.38400000000000001</v>
      </c>
      <c r="S1873">
        <v>0.58799999999999997</v>
      </c>
      <c r="T1873">
        <v>2.9000000000000001E-2</v>
      </c>
      <c r="U1873">
        <v>7167010</v>
      </c>
      <c r="V1873">
        <v>0.13</v>
      </c>
      <c r="W1873">
        <v>0</v>
      </c>
      <c r="Y1873">
        <v>138000000</v>
      </c>
      <c r="Z1873">
        <v>19.254891509848598</v>
      </c>
      <c r="AA1873">
        <v>0.42099999999999999</v>
      </c>
      <c r="AB1873">
        <v>53</v>
      </c>
      <c r="AC1873">
        <v>108</v>
      </c>
      <c r="AD1873">
        <v>207</v>
      </c>
      <c r="AE1873">
        <v>3.5000000000000003E-2</v>
      </c>
      <c r="AF1873">
        <v>0.378</v>
      </c>
    </row>
    <row r="1874" spans="1:32" ht="14.4">
      <c r="A1874" t="s">
        <v>2165</v>
      </c>
      <c r="B1874" s="7" t="s">
        <v>223</v>
      </c>
      <c r="C1874" s="8" t="s">
        <v>84</v>
      </c>
      <c r="D1874" s="9" t="s">
        <v>62</v>
      </c>
      <c r="E1874" s="13">
        <v>8195993231</v>
      </c>
      <c r="F1874">
        <v>1531.8889089917805</v>
      </c>
      <c r="G1874" s="14">
        <v>8.1000000000000003E-2</v>
      </c>
      <c r="H1874" s="14">
        <v>124</v>
      </c>
      <c r="I1874" s="14">
        <v>0.26800000000000002</v>
      </c>
      <c r="J1874">
        <v>0</v>
      </c>
      <c r="L1874">
        <v>0</v>
      </c>
      <c r="N1874">
        <v>2.8000000000000001E-2</v>
      </c>
      <c r="O1874">
        <v>2.8000000000000001E-2</v>
      </c>
      <c r="P1874">
        <v>72</v>
      </c>
      <c r="Q1874">
        <v>68</v>
      </c>
      <c r="R1874">
        <v>0.38200000000000001</v>
      </c>
      <c r="S1874">
        <v>0.57399999999999995</v>
      </c>
      <c r="T1874">
        <v>4.3999999999999997E-2</v>
      </c>
      <c r="U1874">
        <v>5350253</v>
      </c>
      <c r="V1874">
        <v>0.55300000000000005</v>
      </c>
      <c r="W1874">
        <v>88000000</v>
      </c>
      <c r="X1874">
        <v>16.447820318029819</v>
      </c>
      <c r="Y1874">
        <v>154000000</v>
      </c>
      <c r="Z1874">
        <v>28.783685556552186</v>
      </c>
      <c r="AA1874">
        <v>0</v>
      </c>
      <c r="AB1874">
        <v>0</v>
      </c>
      <c r="AC1874">
        <v>0</v>
      </c>
      <c r="AD1874">
        <v>0</v>
      </c>
      <c r="AE1874">
        <v>7.0000000000000001E-3</v>
      </c>
      <c r="AF1874">
        <v>0.153</v>
      </c>
    </row>
    <row r="1875" spans="1:32" ht="14.4">
      <c r="A1875" t="s">
        <v>2166</v>
      </c>
      <c r="B1875" s="7" t="s">
        <v>223</v>
      </c>
      <c r="C1875" s="8" t="s">
        <v>84</v>
      </c>
      <c r="D1875" s="9" t="s">
        <v>63</v>
      </c>
      <c r="E1875" s="13">
        <v>7662595076</v>
      </c>
      <c r="F1875">
        <v>1403.2460916075297</v>
      </c>
      <c r="G1875" s="14">
        <v>7.5999999999999998E-2</v>
      </c>
      <c r="H1875" s="14">
        <v>107</v>
      </c>
      <c r="I1875" s="14">
        <v>0.28299999999999997</v>
      </c>
      <c r="J1875">
        <v>4858</v>
      </c>
      <c r="K1875">
        <v>8.8964240514036771E-4</v>
      </c>
      <c r="L1875">
        <v>0</v>
      </c>
      <c r="N1875">
        <v>2.8000000000000001E-2</v>
      </c>
      <c r="O1875">
        <v>2.7E-2</v>
      </c>
      <c r="P1875">
        <v>73</v>
      </c>
      <c r="Q1875">
        <v>68</v>
      </c>
      <c r="R1875">
        <v>0.377</v>
      </c>
      <c r="S1875">
        <v>0.57799999999999996</v>
      </c>
      <c r="T1875">
        <v>4.4999999999999998E-2</v>
      </c>
      <c r="U1875">
        <v>5460621</v>
      </c>
      <c r="V1875">
        <v>0.56000000000000005</v>
      </c>
      <c r="W1875">
        <v>91000000</v>
      </c>
      <c r="X1875">
        <v>16.664771277845507</v>
      </c>
      <c r="Y1875">
        <v>130000000</v>
      </c>
      <c r="Z1875">
        <v>23.806816111207866</v>
      </c>
      <c r="AA1875">
        <v>0</v>
      </c>
      <c r="AB1875">
        <v>0</v>
      </c>
      <c r="AC1875">
        <v>0</v>
      </c>
      <c r="AD1875">
        <v>0</v>
      </c>
      <c r="AE1875">
        <v>1.0999999999999999E-2</v>
      </c>
      <c r="AF1875">
        <v>0.21099999999999999</v>
      </c>
    </row>
    <row r="1876" spans="1:32" ht="14.4">
      <c r="A1876" t="s">
        <v>2167</v>
      </c>
      <c r="B1876" s="7" t="s">
        <v>223</v>
      </c>
      <c r="C1876" s="8" t="s">
        <v>84</v>
      </c>
      <c r="D1876" s="9" t="s">
        <v>64</v>
      </c>
      <c r="E1876" s="13">
        <v>6325151760</v>
      </c>
      <c r="F1876">
        <v>1135.2953806163689</v>
      </c>
      <c r="G1876" s="14">
        <v>7.0000000000000007E-2</v>
      </c>
      <c r="H1876" s="14">
        <v>79</v>
      </c>
      <c r="I1876" s="14">
        <v>0.38700000000000001</v>
      </c>
      <c r="J1876">
        <v>4789</v>
      </c>
      <c r="K1876">
        <v>8.5957298481827897E-4</v>
      </c>
      <c r="L1876">
        <v>5075</v>
      </c>
      <c r="M1876">
        <v>9.1090684860153806E-4</v>
      </c>
      <c r="N1876">
        <v>2.7E-2</v>
      </c>
      <c r="O1876">
        <v>2.5999999999999999E-2</v>
      </c>
      <c r="P1876">
        <v>73</v>
      </c>
      <c r="Q1876">
        <v>69</v>
      </c>
      <c r="R1876">
        <v>0.372</v>
      </c>
      <c r="S1876">
        <v>0.58199999999999996</v>
      </c>
      <c r="T1876">
        <v>4.4999999999999998E-2</v>
      </c>
      <c r="U1876">
        <v>5571371</v>
      </c>
      <c r="V1876">
        <v>0.56599999999999995</v>
      </c>
      <c r="W1876">
        <v>76000000</v>
      </c>
      <c r="X1876">
        <v>13.641166599747171</v>
      </c>
      <c r="Y1876">
        <v>117000000</v>
      </c>
      <c r="Z1876">
        <v>21.000217002242355</v>
      </c>
      <c r="AA1876">
        <v>0</v>
      </c>
      <c r="AB1876">
        <v>0</v>
      </c>
      <c r="AC1876">
        <v>0</v>
      </c>
      <c r="AD1876">
        <v>0</v>
      </c>
      <c r="AE1876">
        <v>1.7999999999999999E-2</v>
      </c>
      <c r="AF1876">
        <v>0.29899999999999999</v>
      </c>
    </row>
    <row r="1877" spans="1:32" ht="14.4">
      <c r="A1877" t="s">
        <v>2168</v>
      </c>
      <c r="B1877" s="7" t="s">
        <v>223</v>
      </c>
      <c r="C1877" s="8" t="s">
        <v>84</v>
      </c>
      <c r="D1877" s="9" t="s">
        <v>65</v>
      </c>
      <c r="E1877" s="13">
        <v>6588103836</v>
      </c>
      <c r="F1877">
        <v>1159.3977555060846</v>
      </c>
      <c r="G1877" s="14">
        <v>6.0999999999999999E-2</v>
      </c>
      <c r="H1877" s="14">
        <v>71</v>
      </c>
      <c r="I1877" s="14">
        <v>0.5</v>
      </c>
      <c r="J1877">
        <v>4476</v>
      </c>
      <c r="K1877">
        <v>7.8770227106742809E-4</v>
      </c>
      <c r="L1877">
        <v>4518</v>
      </c>
      <c r="M1877">
        <v>7.9509357924098306E-4</v>
      </c>
      <c r="N1877">
        <v>2.7E-2</v>
      </c>
      <c r="O1877">
        <v>2.5000000000000001E-2</v>
      </c>
      <c r="P1877">
        <v>73</v>
      </c>
      <c r="Q1877">
        <v>69</v>
      </c>
      <c r="R1877">
        <v>0.36799999999999999</v>
      </c>
      <c r="S1877">
        <v>0.58599999999999997</v>
      </c>
      <c r="T1877">
        <v>4.5999999999999999E-2</v>
      </c>
      <c r="U1877">
        <v>5682350</v>
      </c>
      <c r="V1877">
        <v>0.56899999999999995</v>
      </c>
      <c r="W1877">
        <v>81000000</v>
      </c>
      <c r="X1877">
        <v>14.254665763284557</v>
      </c>
      <c r="Y1877">
        <v>115000000</v>
      </c>
      <c r="Z1877">
        <v>20.238105713305234</v>
      </c>
      <c r="AA1877">
        <v>0</v>
      </c>
      <c r="AB1877">
        <v>74</v>
      </c>
      <c r="AC1877">
        <v>0</v>
      </c>
      <c r="AD1877">
        <v>0</v>
      </c>
      <c r="AE1877">
        <v>2.1000000000000001E-2</v>
      </c>
      <c r="AF1877">
        <v>0.312</v>
      </c>
    </row>
    <row r="1878" spans="1:32" ht="14.4">
      <c r="A1878" t="s">
        <v>2169</v>
      </c>
      <c r="B1878" s="7" t="s">
        <v>223</v>
      </c>
      <c r="C1878" s="8" t="s">
        <v>84</v>
      </c>
      <c r="D1878" s="9" t="s">
        <v>66</v>
      </c>
      <c r="E1878" s="13">
        <v>8033877360</v>
      </c>
      <c r="F1878">
        <v>1386.7460268964483</v>
      </c>
      <c r="G1878" s="14">
        <v>5.8999999999999997E-2</v>
      </c>
      <c r="H1878" s="14">
        <v>82</v>
      </c>
      <c r="I1878" s="14">
        <v>0.33500000000000002</v>
      </c>
      <c r="J1878">
        <v>4348</v>
      </c>
      <c r="K1878">
        <v>7.5051826842247895E-4</v>
      </c>
      <c r="L1878">
        <v>4353</v>
      </c>
      <c r="M1878">
        <v>7.5138132990870536E-4</v>
      </c>
      <c r="N1878">
        <v>2.5999999999999999E-2</v>
      </c>
      <c r="O1878">
        <v>2.5000000000000001E-2</v>
      </c>
      <c r="P1878">
        <v>73</v>
      </c>
      <c r="Q1878">
        <v>69</v>
      </c>
      <c r="R1878">
        <v>0.36299999999999999</v>
      </c>
      <c r="S1878">
        <v>0.59</v>
      </c>
      <c r="T1878">
        <v>4.7E-2</v>
      </c>
      <c r="U1878">
        <v>5793330</v>
      </c>
      <c r="V1878">
        <v>0.57099999999999995</v>
      </c>
      <c r="W1878">
        <v>87000000</v>
      </c>
      <c r="X1878">
        <v>15.01726986033939</v>
      </c>
      <c r="Y1878">
        <v>121000000</v>
      </c>
      <c r="Z1878">
        <v>20.886087966678922</v>
      </c>
      <c r="AA1878">
        <v>0</v>
      </c>
      <c r="AB1878">
        <v>74</v>
      </c>
      <c r="AC1878">
        <v>0</v>
      </c>
      <c r="AD1878">
        <v>0</v>
      </c>
      <c r="AE1878">
        <v>3.5000000000000003E-2</v>
      </c>
      <c r="AF1878">
        <v>0.30199999999999999</v>
      </c>
    </row>
    <row r="1879" spans="1:32" ht="14.4">
      <c r="A1879" t="s">
        <v>2170</v>
      </c>
      <c r="B1879" s="7" t="s">
        <v>223</v>
      </c>
      <c r="C1879" s="8" t="s">
        <v>84</v>
      </c>
      <c r="D1879" s="9" t="s">
        <v>67</v>
      </c>
      <c r="E1879" s="13">
        <v>8734651406</v>
      </c>
      <c r="F1879">
        <v>1479.4037783464908</v>
      </c>
      <c r="G1879" s="14">
        <v>5.6000000000000001E-2</v>
      </c>
      <c r="H1879" s="14">
        <v>82</v>
      </c>
      <c r="I1879" s="14">
        <v>0.29899999999999999</v>
      </c>
      <c r="J1879">
        <v>4348</v>
      </c>
      <c r="K1879">
        <v>7.3642865974387598E-4</v>
      </c>
      <c r="L1879">
        <v>4353</v>
      </c>
      <c r="M1879">
        <v>7.3727551882821804E-4</v>
      </c>
      <c r="N1879">
        <v>2.5999999999999999E-2</v>
      </c>
      <c r="O1879">
        <v>2.4E-2</v>
      </c>
      <c r="P1879">
        <v>73</v>
      </c>
      <c r="Q1879">
        <v>69</v>
      </c>
      <c r="R1879">
        <v>0.35799999999999998</v>
      </c>
      <c r="S1879">
        <v>0.59399999999999997</v>
      </c>
      <c r="T1879">
        <v>4.8000000000000001E-2</v>
      </c>
      <c r="U1879">
        <v>5904170</v>
      </c>
      <c r="V1879">
        <v>0.57399999999999995</v>
      </c>
      <c r="W1879">
        <v>96000000</v>
      </c>
      <c r="X1879">
        <v>16.259694419368007</v>
      </c>
      <c r="Y1879">
        <v>130000000</v>
      </c>
      <c r="Z1879">
        <v>22.018336192894175</v>
      </c>
      <c r="AA1879">
        <v>0.54500000000000004</v>
      </c>
      <c r="AB1879">
        <v>74</v>
      </c>
      <c r="AC1879">
        <v>0</v>
      </c>
      <c r="AD1879">
        <v>328</v>
      </c>
      <c r="AE1879">
        <v>7.9000000000000001E-2</v>
      </c>
      <c r="AF1879">
        <v>0.32</v>
      </c>
    </row>
    <row r="1880" spans="1:32" ht="14.4">
      <c r="A1880" t="s">
        <v>2171</v>
      </c>
      <c r="B1880" s="7" t="s">
        <v>223</v>
      </c>
      <c r="C1880" s="8" t="s">
        <v>84</v>
      </c>
      <c r="D1880" s="9" t="s">
        <v>68</v>
      </c>
      <c r="E1880" s="13">
        <v>10662013273</v>
      </c>
      <c r="F1880">
        <v>1772.6353250434222</v>
      </c>
      <c r="G1880" s="14">
        <v>5.7000000000000002E-2</v>
      </c>
      <c r="H1880" s="14">
        <v>101</v>
      </c>
      <c r="I1880" s="14">
        <v>0.30099999999999999</v>
      </c>
      <c r="J1880">
        <v>3919</v>
      </c>
      <c r="K1880">
        <v>6.5156154480104926E-4</v>
      </c>
      <c r="L1880">
        <v>3821</v>
      </c>
      <c r="M1880">
        <v>6.3526834975371506E-4</v>
      </c>
      <c r="N1880">
        <v>2.5000000000000001E-2</v>
      </c>
      <c r="O1880">
        <v>2.3E-2</v>
      </c>
      <c r="P1880">
        <v>74</v>
      </c>
      <c r="Q1880">
        <v>69</v>
      </c>
      <c r="R1880">
        <v>0.35299999999999998</v>
      </c>
      <c r="S1880">
        <v>0.59799999999999998</v>
      </c>
      <c r="T1880">
        <v>4.8000000000000001E-2</v>
      </c>
      <c r="U1880">
        <v>6014781</v>
      </c>
      <c r="V1880">
        <v>0.57599999999999996</v>
      </c>
      <c r="W1880">
        <v>112000000</v>
      </c>
      <c r="X1880">
        <v>18.620794339810544</v>
      </c>
      <c r="Y1880">
        <v>144000000</v>
      </c>
      <c r="Z1880">
        <v>23.941021294042127</v>
      </c>
      <c r="AA1880">
        <v>0.44800000000000001</v>
      </c>
      <c r="AB1880">
        <v>74</v>
      </c>
      <c r="AC1880">
        <v>0</v>
      </c>
      <c r="AD1880">
        <v>328</v>
      </c>
      <c r="AE1880">
        <v>0.08</v>
      </c>
      <c r="AF1880">
        <v>0.53700000000000003</v>
      </c>
    </row>
    <row r="1881" spans="1:32" ht="14.4">
      <c r="A1881" t="s">
        <v>2172</v>
      </c>
      <c r="B1881" s="7" t="s">
        <v>223</v>
      </c>
      <c r="C1881" s="8" t="s">
        <v>84</v>
      </c>
      <c r="D1881" s="9" t="s">
        <v>69</v>
      </c>
      <c r="E1881" s="13">
        <v>13794909537</v>
      </c>
      <c r="F1881">
        <v>2252.1253357190726</v>
      </c>
      <c r="G1881" s="14">
        <v>0.06</v>
      </c>
      <c r="H1881" s="14">
        <v>135</v>
      </c>
      <c r="I1881" s="14">
        <v>0.25</v>
      </c>
      <c r="J1881">
        <v>4002</v>
      </c>
      <c r="K1881">
        <v>6.5335735398434523E-4</v>
      </c>
      <c r="L1881">
        <v>4089</v>
      </c>
      <c r="M1881">
        <v>6.6756077472313535E-4</v>
      </c>
      <c r="N1881">
        <v>2.5000000000000001E-2</v>
      </c>
      <c r="O1881">
        <v>2.3E-2</v>
      </c>
      <c r="P1881">
        <v>74</v>
      </c>
      <c r="Q1881">
        <v>70</v>
      </c>
      <c r="R1881">
        <v>0.34899999999999998</v>
      </c>
      <c r="S1881">
        <v>0.60199999999999998</v>
      </c>
      <c r="T1881">
        <v>4.9000000000000002E-2</v>
      </c>
      <c r="U1881">
        <v>6125285</v>
      </c>
      <c r="V1881">
        <v>0.57799999999999996</v>
      </c>
      <c r="W1881">
        <v>121000000</v>
      </c>
      <c r="X1881">
        <v>19.754182866593148</v>
      </c>
      <c r="Y1881">
        <v>184000000</v>
      </c>
      <c r="Z1881">
        <v>30.039418573992883</v>
      </c>
      <c r="AA1881">
        <v>0.35099999999999998</v>
      </c>
      <c r="AB1881">
        <v>35</v>
      </c>
      <c r="AC1881">
        <v>0</v>
      </c>
      <c r="AD1881">
        <v>328</v>
      </c>
      <c r="AE1881">
        <v>0.112</v>
      </c>
      <c r="AF1881">
        <v>0.76600000000000001</v>
      </c>
    </row>
    <row r="1882" spans="1:32" ht="14.4">
      <c r="A1882" t="s">
        <v>2173</v>
      </c>
      <c r="B1882" s="7" t="s">
        <v>223</v>
      </c>
      <c r="C1882" s="8" t="s">
        <v>84</v>
      </c>
      <c r="D1882" s="9" t="s">
        <v>70</v>
      </c>
      <c r="E1882" s="13">
        <v>18504128632</v>
      </c>
      <c r="F1882">
        <v>2967.3049704097416</v>
      </c>
      <c r="G1882" s="14">
        <v>5.6000000000000001E-2</v>
      </c>
      <c r="H1882" s="14">
        <v>167</v>
      </c>
      <c r="I1882" s="14">
        <v>0.25800000000000001</v>
      </c>
      <c r="J1882">
        <v>4225</v>
      </c>
      <c r="K1882">
        <v>6.7751709628199462E-4</v>
      </c>
      <c r="L1882">
        <v>4136</v>
      </c>
      <c r="M1882">
        <v>6.6324513851416089E-4</v>
      </c>
      <c r="N1882">
        <v>2.5000000000000001E-2</v>
      </c>
      <c r="O1882">
        <v>2.1999999999999999E-2</v>
      </c>
      <c r="P1882">
        <v>74</v>
      </c>
      <c r="Q1882">
        <v>70</v>
      </c>
      <c r="R1882">
        <v>0.34399999999999997</v>
      </c>
      <c r="S1882">
        <v>0.60599999999999998</v>
      </c>
      <c r="T1882">
        <v>0.05</v>
      </c>
      <c r="U1882">
        <v>6236005</v>
      </c>
      <c r="V1882">
        <v>0.57999999999999996</v>
      </c>
      <c r="W1882">
        <v>128000000</v>
      </c>
      <c r="X1882">
        <v>20.525961733513682</v>
      </c>
      <c r="Y1882">
        <v>208000000</v>
      </c>
      <c r="Z1882">
        <v>33.354687816959739</v>
      </c>
      <c r="AA1882">
        <v>0.35</v>
      </c>
      <c r="AB1882">
        <v>35</v>
      </c>
      <c r="AC1882">
        <v>0</v>
      </c>
      <c r="AD1882">
        <v>328</v>
      </c>
      <c r="AE1882">
        <v>0.14299999999999999</v>
      </c>
      <c r="AF1882">
        <v>0.92900000000000005</v>
      </c>
    </row>
    <row r="1883" spans="1:32" ht="14.4">
      <c r="A1883" t="s">
        <v>2174</v>
      </c>
      <c r="B1883" s="7" t="s">
        <v>223</v>
      </c>
      <c r="C1883" s="8" t="s">
        <v>84</v>
      </c>
      <c r="D1883" s="9" t="s">
        <v>71</v>
      </c>
      <c r="E1883" s="13">
        <v>15929903100</v>
      </c>
      <c r="F1883">
        <v>2509.6804620108792</v>
      </c>
      <c r="G1883" s="14">
        <v>7.4999999999999997E-2</v>
      </c>
      <c r="H1883" s="14">
        <v>187</v>
      </c>
      <c r="I1883" s="14">
        <v>0.28299999999999997</v>
      </c>
      <c r="J1883">
        <v>3954</v>
      </c>
      <c r="K1883">
        <v>6.2293389259794152E-4</v>
      </c>
      <c r="L1883">
        <v>3832</v>
      </c>
      <c r="M1883">
        <v>6.0371337289714521E-4</v>
      </c>
      <c r="N1883">
        <v>2.5000000000000001E-2</v>
      </c>
      <c r="O1883">
        <v>2.1000000000000001E-2</v>
      </c>
      <c r="P1883">
        <v>74</v>
      </c>
      <c r="Q1883">
        <v>70</v>
      </c>
      <c r="R1883">
        <v>0.34</v>
      </c>
      <c r="S1883">
        <v>0.61</v>
      </c>
      <c r="T1883">
        <v>5.0999999999999997E-2</v>
      </c>
      <c r="U1883">
        <v>6347383</v>
      </c>
      <c r="V1883">
        <v>0.58299999999999996</v>
      </c>
      <c r="W1883">
        <v>225000000</v>
      </c>
      <c r="X1883">
        <v>35.447679776058891</v>
      </c>
      <c r="Y1883">
        <v>229000000</v>
      </c>
      <c r="Z1883">
        <v>36.077860749855489</v>
      </c>
      <c r="AA1883">
        <v>0.35</v>
      </c>
      <c r="AB1883">
        <v>35</v>
      </c>
      <c r="AC1883">
        <v>0</v>
      </c>
      <c r="AD1883">
        <v>328</v>
      </c>
      <c r="AE1883">
        <v>0.189</v>
      </c>
      <c r="AF1883">
        <v>0.88500000000000001</v>
      </c>
    </row>
    <row r="1884" spans="1:32" ht="14.4">
      <c r="A1884" t="s">
        <v>2175</v>
      </c>
      <c r="B1884" s="7" t="s">
        <v>223</v>
      </c>
      <c r="C1884" s="8" t="s">
        <v>84</v>
      </c>
      <c r="D1884" s="9" t="s">
        <v>72</v>
      </c>
      <c r="E1884" s="13">
        <v>20030529733</v>
      </c>
      <c r="F1884">
        <v>3100.8351185755546</v>
      </c>
      <c r="G1884" s="14">
        <v>8.6999999999999994E-2</v>
      </c>
      <c r="H1884" s="14">
        <v>271</v>
      </c>
      <c r="I1884" s="14">
        <v>0.26</v>
      </c>
      <c r="J1884">
        <v>3954</v>
      </c>
      <c r="K1884">
        <v>6.1210073933533663E-4</v>
      </c>
      <c r="L1884">
        <v>3832</v>
      </c>
      <c r="M1884">
        <v>5.9321447474279467E-4</v>
      </c>
      <c r="N1884">
        <v>2.4E-2</v>
      </c>
      <c r="O1884">
        <v>2.1000000000000001E-2</v>
      </c>
      <c r="P1884">
        <v>74</v>
      </c>
      <c r="Q1884">
        <v>70</v>
      </c>
      <c r="R1884">
        <v>0.33500000000000002</v>
      </c>
      <c r="S1884">
        <v>0.61299999999999999</v>
      </c>
      <c r="T1884">
        <v>5.1999999999999998E-2</v>
      </c>
      <c r="U1884">
        <v>6459721</v>
      </c>
      <c r="V1884">
        <v>0.58499999999999996</v>
      </c>
      <c r="W1884">
        <v>243000000</v>
      </c>
      <c r="X1884">
        <v>37.617723737604145</v>
      </c>
      <c r="Y1884">
        <v>269000000</v>
      </c>
      <c r="Z1884">
        <v>41.642665372080309</v>
      </c>
      <c r="AA1884">
        <v>0.35</v>
      </c>
      <c r="AB1884">
        <v>35</v>
      </c>
      <c r="AC1884">
        <v>0</v>
      </c>
      <c r="AD1884">
        <v>311</v>
      </c>
      <c r="AE1884">
        <v>0.19800000000000001</v>
      </c>
      <c r="AF1884">
        <v>0.91700000000000004</v>
      </c>
    </row>
    <row r="1885" spans="1:32" ht="14.4">
      <c r="A1885" t="s">
        <v>2176</v>
      </c>
      <c r="B1885" s="7" t="s">
        <v>223</v>
      </c>
      <c r="C1885" s="8" t="s">
        <v>84</v>
      </c>
      <c r="D1885" s="9" t="s">
        <v>73</v>
      </c>
      <c r="E1885" s="13">
        <v>25071193102</v>
      </c>
      <c r="F1885">
        <v>3814.2131634448724</v>
      </c>
      <c r="G1885" s="14">
        <v>8.8999999999999996E-2</v>
      </c>
      <c r="H1885" s="14">
        <v>352</v>
      </c>
      <c r="I1885" s="14">
        <v>0.17399999999999999</v>
      </c>
      <c r="J1885">
        <v>3965</v>
      </c>
      <c r="K1885">
        <v>6.0321641381528375E-4</v>
      </c>
      <c r="L1885">
        <v>4070</v>
      </c>
      <c r="M1885">
        <v>6.1919061897306555E-4</v>
      </c>
      <c r="N1885">
        <v>2.4E-2</v>
      </c>
      <c r="O1885">
        <v>0.02</v>
      </c>
      <c r="P1885">
        <v>74</v>
      </c>
      <c r="Q1885">
        <v>70</v>
      </c>
      <c r="R1885">
        <v>0.33100000000000002</v>
      </c>
      <c r="S1885">
        <v>0.61599999999999999</v>
      </c>
      <c r="T1885">
        <v>5.2999999999999999E-2</v>
      </c>
      <c r="U1885">
        <v>6573097</v>
      </c>
      <c r="V1885">
        <v>0.58699999999999997</v>
      </c>
      <c r="W1885">
        <v>281000000</v>
      </c>
      <c r="X1885">
        <v>42.750015707968409</v>
      </c>
      <c r="Y1885">
        <v>309000000</v>
      </c>
      <c r="Z1885">
        <v>47.009803750043545</v>
      </c>
      <c r="AA1885">
        <v>0.35</v>
      </c>
      <c r="AB1885">
        <v>35</v>
      </c>
      <c r="AC1885">
        <v>0</v>
      </c>
      <c r="AD1885">
        <v>387</v>
      </c>
      <c r="AE1885">
        <v>0.248</v>
      </c>
      <c r="AF1885">
        <v>0.99299999999999999</v>
      </c>
    </row>
    <row r="1886" spans="1:32" ht="14.4">
      <c r="A1886" t="s">
        <v>2177</v>
      </c>
      <c r="B1886" s="7" t="s">
        <v>223</v>
      </c>
      <c r="C1886" s="8" t="s">
        <v>84</v>
      </c>
      <c r="D1886" s="9" t="s">
        <v>74</v>
      </c>
      <c r="E1886" s="13">
        <v>24611040343</v>
      </c>
      <c r="F1886">
        <v>3680.2320591037333</v>
      </c>
      <c r="G1886" s="14">
        <v>0.10299999999999999</v>
      </c>
      <c r="H1886" s="14">
        <v>392</v>
      </c>
      <c r="I1886" s="14">
        <v>0.17199999999999999</v>
      </c>
      <c r="J1886">
        <v>4076</v>
      </c>
      <c r="K1886">
        <v>6.0950799575497719E-4</v>
      </c>
      <c r="L1886">
        <v>3986</v>
      </c>
      <c r="M1886">
        <v>5.9604977209993593E-4</v>
      </c>
      <c r="N1886">
        <v>2.4E-2</v>
      </c>
      <c r="O1886">
        <v>1.9E-2</v>
      </c>
      <c r="P1886">
        <v>74</v>
      </c>
      <c r="Q1886">
        <v>70</v>
      </c>
      <c r="R1886">
        <v>0.32800000000000001</v>
      </c>
      <c r="S1886">
        <v>0.61899999999999999</v>
      </c>
      <c r="T1886">
        <v>5.3999999999999999E-2</v>
      </c>
      <c r="U1886">
        <v>6687361</v>
      </c>
      <c r="V1886">
        <v>0.58899999999999997</v>
      </c>
      <c r="W1886">
        <v>265000000</v>
      </c>
      <c r="X1886">
        <v>39.626991873176877</v>
      </c>
      <c r="Y1886">
        <v>341000000</v>
      </c>
      <c r="Z1886">
        <v>50.99171407076723</v>
      </c>
      <c r="AA1886">
        <v>0.35</v>
      </c>
      <c r="AB1886">
        <v>35</v>
      </c>
      <c r="AC1886">
        <v>107</v>
      </c>
      <c r="AD1886">
        <v>387</v>
      </c>
      <c r="AE1886">
        <v>0.29299999999999998</v>
      </c>
      <c r="AF1886">
        <v>1.016</v>
      </c>
    </row>
    <row r="1887" spans="1:32" ht="14.4">
      <c r="A1887" t="s">
        <v>2178</v>
      </c>
      <c r="B1887" s="7" t="s">
        <v>224</v>
      </c>
      <c r="C1887" s="8" t="s">
        <v>84</v>
      </c>
      <c r="D1887" s="9" t="s">
        <v>62</v>
      </c>
      <c r="E1887" s="13">
        <v>50681123109</v>
      </c>
      <c r="F1887">
        <v>1949.2679679831754</v>
      </c>
      <c r="G1887" s="14">
        <v>4.7E-2</v>
      </c>
      <c r="H1887" s="14">
        <v>96</v>
      </c>
      <c r="I1887" s="14">
        <v>0.3</v>
      </c>
      <c r="J1887">
        <v>0</v>
      </c>
      <c r="L1887">
        <v>0</v>
      </c>
      <c r="N1887">
        <v>2.4E-2</v>
      </c>
      <c r="O1887">
        <v>0.03</v>
      </c>
      <c r="P1887">
        <v>73</v>
      </c>
      <c r="Q1887">
        <v>68</v>
      </c>
      <c r="R1887">
        <v>0.34100000000000003</v>
      </c>
      <c r="S1887">
        <v>0.61099999999999999</v>
      </c>
      <c r="T1887">
        <v>4.8000000000000001E-2</v>
      </c>
      <c r="U1887">
        <v>26000080</v>
      </c>
      <c r="V1887">
        <v>0.73</v>
      </c>
      <c r="W1887">
        <v>861000000</v>
      </c>
      <c r="X1887">
        <v>33.115282722207006</v>
      </c>
      <c r="Y1887">
        <v>641000000</v>
      </c>
      <c r="Z1887">
        <v>24.653770296091398</v>
      </c>
      <c r="AA1887">
        <v>0</v>
      </c>
      <c r="AB1887">
        <v>0</v>
      </c>
      <c r="AC1887">
        <v>0</v>
      </c>
      <c r="AD1887">
        <v>0</v>
      </c>
      <c r="AE1887">
        <v>3.1E-2</v>
      </c>
      <c r="AF1887">
        <v>4.9000000000000002E-2</v>
      </c>
    </row>
    <row r="1888" spans="1:32" ht="14.4">
      <c r="A1888" t="s">
        <v>2179</v>
      </c>
      <c r="B1888" s="7" t="s">
        <v>224</v>
      </c>
      <c r="C1888" s="8" t="s">
        <v>84</v>
      </c>
      <c r="D1888" s="9" t="s">
        <v>63</v>
      </c>
      <c r="E1888" s="13">
        <v>51295103189</v>
      </c>
      <c r="F1888">
        <v>1945.0328707429196</v>
      </c>
      <c r="G1888" s="14">
        <v>4.7E-2</v>
      </c>
      <c r="H1888" s="14">
        <v>96</v>
      </c>
      <c r="I1888" s="14">
        <v>0.25</v>
      </c>
      <c r="J1888">
        <v>20582</v>
      </c>
      <c r="K1888">
        <v>7.8043836656547735E-4</v>
      </c>
      <c r="L1888">
        <v>0</v>
      </c>
      <c r="N1888">
        <v>2.4E-2</v>
      </c>
      <c r="O1888">
        <v>2.8000000000000001E-2</v>
      </c>
      <c r="P1888">
        <v>74</v>
      </c>
      <c r="Q1888">
        <v>68</v>
      </c>
      <c r="R1888">
        <v>0.33700000000000002</v>
      </c>
      <c r="S1888">
        <v>0.61399999999999999</v>
      </c>
      <c r="T1888">
        <v>4.9000000000000002E-2</v>
      </c>
      <c r="U1888">
        <v>26372358</v>
      </c>
      <c r="V1888">
        <v>0.73399999999999999</v>
      </c>
      <c r="W1888">
        <v>763000000</v>
      </c>
      <c r="X1888">
        <v>28.931808069646255</v>
      </c>
      <c r="Y1888">
        <v>773000000</v>
      </c>
      <c r="Z1888">
        <v>29.310992972262852</v>
      </c>
      <c r="AA1888">
        <v>0</v>
      </c>
      <c r="AB1888">
        <v>0</v>
      </c>
      <c r="AC1888">
        <v>0</v>
      </c>
      <c r="AD1888">
        <v>0</v>
      </c>
      <c r="AE1888">
        <v>7.5999999999999998E-2</v>
      </c>
      <c r="AF1888">
        <v>6.8000000000000005E-2</v>
      </c>
    </row>
    <row r="1889" spans="1:32" ht="14.4">
      <c r="A1889" t="s">
        <v>2180</v>
      </c>
      <c r="B1889" s="7" t="s">
        <v>224</v>
      </c>
      <c r="C1889" s="8" t="s">
        <v>84</v>
      </c>
      <c r="D1889" s="9" t="s">
        <v>64</v>
      </c>
      <c r="E1889" s="13">
        <v>53992755100</v>
      </c>
      <c r="F1889">
        <v>2019.9378568778518</v>
      </c>
      <c r="G1889" s="14">
        <v>4.8000000000000001E-2</v>
      </c>
      <c r="H1889" s="14">
        <v>102</v>
      </c>
      <c r="I1889" s="14">
        <v>0.20799999999999999</v>
      </c>
      <c r="J1889">
        <v>19207</v>
      </c>
      <c r="K1889">
        <v>7.1855837593760602E-4</v>
      </c>
      <c r="L1889">
        <v>57579</v>
      </c>
      <c r="M1889">
        <v>2.1541038542256166E-3</v>
      </c>
      <c r="N1889">
        <v>2.3E-2</v>
      </c>
      <c r="O1889">
        <v>2.5999999999999999E-2</v>
      </c>
      <c r="P1889">
        <v>74</v>
      </c>
      <c r="Q1889">
        <v>69</v>
      </c>
      <c r="R1889">
        <v>0.33300000000000002</v>
      </c>
      <c r="S1889">
        <v>0.61699999999999999</v>
      </c>
      <c r="T1889">
        <v>5.0999999999999997E-2</v>
      </c>
      <c r="U1889">
        <v>26729909</v>
      </c>
      <c r="V1889">
        <v>0.73899999999999999</v>
      </c>
      <c r="W1889">
        <v>836000000</v>
      </c>
      <c r="X1889">
        <v>31.275826640487253</v>
      </c>
      <c r="Y1889">
        <v>806000000</v>
      </c>
      <c r="Z1889">
        <v>30.153488363914743</v>
      </c>
      <c r="AA1889">
        <v>0</v>
      </c>
      <c r="AB1889">
        <v>0</v>
      </c>
      <c r="AC1889">
        <v>0</v>
      </c>
      <c r="AD1889">
        <v>0</v>
      </c>
      <c r="AE1889">
        <v>0.09</v>
      </c>
      <c r="AF1889">
        <v>8.5999999999999993E-2</v>
      </c>
    </row>
    <row r="1890" spans="1:32" ht="14.4">
      <c r="A1890" t="s">
        <v>2181</v>
      </c>
      <c r="B1890" s="7" t="s">
        <v>224</v>
      </c>
      <c r="C1890" s="8" t="s">
        <v>84</v>
      </c>
      <c r="D1890" s="9" t="s">
        <v>65</v>
      </c>
      <c r="E1890" s="13">
        <v>57840001637</v>
      </c>
      <c r="F1890">
        <v>2136.4196089406646</v>
      </c>
      <c r="G1890" s="14">
        <v>4.4999999999999998E-2</v>
      </c>
      <c r="H1890" s="14">
        <v>102</v>
      </c>
      <c r="I1890" s="14">
        <v>0.21</v>
      </c>
      <c r="J1890">
        <v>17200</v>
      </c>
      <c r="K1890">
        <v>6.3531148398642001E-4</v>
      </c>
      <c r="L1890">
        <v>47356</v>
      </c>
      <c r="M1890">
        <v>1.7491750369570294E-3</v>
      </c>
      <c r="N1890">
        <v>2.3E-2</v>
      </c>
      <c r="O1890">
        <v>2.5000000000000001E-2</v>
      </c>
      <c r="P1890">
        <v>74</v>
      </c>
      <c r="Q1890">
        <v>69</v>
      </c>
      <c r="R1890">
        <v>0.32800000000000001</v>
      </c>
      <c r="S1890">
        <v>0.62</v>
      </c>
      <c r="T1890">
        <v>5.1999999999999998E-2</v>
      </c>
      <c r="U1890">
        <v>27073334</v>
      </c>
      <c r="V1890">
        <v>0.74199999999999999</v>
      </c>
      <c r="W1890">
        <v>1023000000</v>
      </c>
      <c r="X1890">
        <v>37.786258611517887</v>
      </c>
      <c r="Y1890">
        <v>847000000</v>
      </c>
      <c r="Z1890">
        <v>31.28539691491266</v>
      </c>
      <c r="AA1890">
        <v>0</v>
      </c>
      <c r="AB1890">
        <v>98</v>
      </c>
      <c r="AC1890">
        <v>0</v>
      </c>
      <c r="AD1890">
        <v>0</v>
      </c>
      <c r="AE1890">
        <v>0.11600000000000001</v>
      </c>
      <c r="AF1890">
        <v>0.108</v>
      </c>
    </row>
    <row r="1891" spans="1:32" ht="14.4">
      <c r="A1891" t="s">
        <v>2182</v>
      </c>
      <c r="B1891" s="7" t="s">
        <v>224</v>
      </c>
      <c r="C1891" s="8" t="s">
        <v>84</v>
      </c>
      <c r="D1891" s="9" t="s">
        <v>66</v>
      </c>
      <c r="E1891" s="13">
        <v>65702520516</v>
      </c>
      <c r="F1891">
        <v>2397.5657618848741</v>
      </c>
      <c r="G1891" s="14">
        <v>4.3999999999999997E-2</v>
      </c>
      <c r="H1891" s="14">
        <v>111</v>
      </c>
      <c r="I1891" s="14">
        <v>0.247</v>
      </c>
      <c r="J1891">
        <v>15044</v>
      </c>
      <c r="K1891">
        <v>5.4897405820241644E-4</v>
      </c>
      <c r="L1891">
        <v>41279</v>
      </c>
      <c r="M1891">
        <v>1.5063214669328337E-3</v>
      </c>
      <c r="N1891">
        <v>2.1999999999999999E-2</v>
      </c>
      <c r="O1891">
        <v>2.3E-2</v>
      </c>
      <c r="P1891">
        <v>75</v>
      </c>
      <c r="Q1891">
        <v>69</v>
      </c>
      <c r="R1891">
        <v>0.32400000000000001</v>
      </c>
      <c r="S1891">
        <v>0.623</v>
      </c>
      <c r="T1891">
        <v>5.2999999999999999E-2</v>
      </c>
      <c r="U1891">
        <v>27403845</v>
      </c>
      <c r="V1891">
        <v>0.746</v>
      </c>
      <c r="W1891">
        <v>1232000000</v>
      </c>
      <c r="X1891">
        <v>44.957194875390663</v>
      </c>
      <c r="Y1891">
        <v>852000000</v>
      </c>
      <c r="Z1891">
        <v>31.090527624864322</v>
      </c>
      <c r="AA1891">
        <v>0</v>
      </c>
      <c r="AB1891">
        <v>98</v>
      </c>
      <c r="AC1891">
        <v>0</v>
      </c>
      <c r="AD1891">
        <v>0</v>
      </c>
      <c r="AE1891">
        <v>0.14099999999999999</v>
      </c>
      <c r="AF1891">
        <v>0.14899999999999999</v>
      </c>
    </row>
    <row r="1892" spans="1:32" ht="14.4">
      <c r="A1892" t="s">
        <v>2183</v>
      </c>
      <c r="B1892" s="7" t="s">
        <v>224</v>
      </c>
      <c r="C1892" s="8" t="s">
        <v>84</v>
      </c>
      <c r="D1892" s="9" t="s">
        <v>67</v>
      </c>
      <c r="E1892" s="13">
        <v>74147754854</v>
      </c>
      <c r="F1892">
        <v>2674.5663636998811</v>
      </c>
      <c r="G1892" s="14">
        <v>4.4999999999999998E-2</v>
      </c>
      <c r="H1892" s="14">
        <v>128</v>
      </c>
      <c r="I1892" s="14">
        <v>0.255</v>
      </c>
      <c r="J1892">
        <v>15044</v>
      </c>
      <c r="K1892">
        <v>5.4264861363270819E-4</v>
      </c>
      <c r="L1892">
        <v>41279</v>
      </c>
      <c r="M1892">
        <v>1.4889651769572295E-3</v>
      </c>
      <c r="N1892">
        <v>2.1999999999999999E-2</v>
      </c>
      <c r="O1892">
        <v>2.1999999999999999E-2</v>
      </c>
      <c r="P1892">
        <v>75</v>
      </c>
      <c r="Q1892">
        <v>70</v>
      </c>
      <c r="R1892">
        <v>0.32</v>
      </c>
      <c r="S1892">
        <v>0.626</v>
      </c>
      <c r="T1892">
        <v>5.3999999999999999E-2</v>
      </c>
      <c r="U1892">
        <v>27723281</v>
      </c>
      <c r="V1892">
        <v>0.75</v>
      </c>
      <c r="W1892">
        <v>1438000000</v>
      </c>
      <c r="X1892">
        <v>51.869762457048282</v>
      </c>
      <c r="Y1892">
        <v>970000000</v>
      </c>
      <c r="Z1892">
        <v>34.988643660178603</v>
      </c>
      <c r="AA1892">
        <v>0.38400000000000001</v>
      </c>
      <c r="AB1892">
        <v>102</v>
      </c>
      <c r="AC1892">
        <v>0</v>
      </c>
      <c r="AD1892">
        <v>424</v>
      </c>
      <c r="AE1892">
        <v>0.17100000000000001</v>
      </c>
      <c r="AF1892">
        <v>0.20100000000000001</v>
      </c>
    </row>
    <row r="1893" spans="1:32" ht="14.4">
      <c r="A1893" t="s">
        <v>2184</v>
      </c>
      <c r="B1893" s="7" t="s">
        <v>224</v>
      </c>
      <c r="C1893" s="8" t="s">
        <v>84</v>
      </c>
      <c r="D1893" s="9" t="s">
        <v>68</v>
      </c>
      <c r="E1893" s="13">
        <v>87554128440</v>
      </c>
      <c r="F1893">
        <v>3123.5097918395722</v>
      </c>
      <c r="G1893" s="14">
        <v>4.4999999999999998E-2</v>
      </c>
      <c r="H1893" s="14">
        <v>149</v>
      </c>
      <c r="I1893" s="14">
        <v>0.23899999999999999</v>
      </c>
      <c r="J1893">
        <v>11795</v>
      </c>
      <c r="K1893">
        <v>4.2078881545825773E-4</v>
      </c>
      <c r="L1893">
        <v>27165</v>
      </c>
      <c r="M1893">
        <v>9.691164198324351E-4</v>
      </c>
      <c r="N1893">
        <v>2.1999999999999999E-2</v>
      </c>
      <c r="O1893">
        <v>0.02</v>
      </c>
      <c r="P1893">
        <v>75</v>
      </c>
      <c r="Q1893">
        <v>70</v>
      </c>
      <c r="R1893">
        <v>0.316</v>
      </c>
      <c r="S1893">
        <v>0.629</v>
      </c>
      <c r="T1893">
        <v>5.5E-2</v>
      </c>
      <c r="U1893">
        <v>28030688</v>
      </c>
      <c r="V1893">
        <v>0.754</v>
      </c>
      <c r="W1893">
        <v>1775000000</v>
      </c>
      <c r="X1893">
        <v>63.323454636575455</v>
      </c>
      <c r="Y1893">
        <v>1047000000</v>
      </c>
      <c r="Z1893">
        <v>37.351919439151835</v>
      </c>
      <c r="AA1893">
        <v>0.38300000000000001</v>
      </c>
      <c r="AB1893">
        <v>72</v>
      </c>
      <c r="AC1893">
        <v>0</v>
      </c>
      <c r="AD1893">
        <v>424</v>
      </c>
      <c r="AE1893">
        <v>0.20699999999999999</v>
      </c>
      <c r="AF1893">
        <v>0.32500000000000001</v>
      </c>
    </row>
    <row r="1894" spans="1:32" ht="14.4">
      <c r="A1894" t="s">
        <v>2185</v>
      </c>
      <c r="B1894" s="7" t="s">
        <v>224</v>
      </c>
      <c r="C1894" s="8" t="s">
        <v>84</v>
      </c>
      <c r="D1894" s="9" t="s">
        <v>69</v>
      </c>
      <c r="E1894" s="13">
        <v>102000000000</v>
      </c>
      <c r="F1894">
        <v>3600.6256616590908</v>
      </c>
      <c r="G1894" s="14">
        <v>5.0999999999999997E-2</v>
      </c>
      <c r="H1894" s="14">
        <v>192</v>
      </c>
      <c r="I1894" s="14">
        <v>0.22900000000000001</v>
      </c>
      <c r="J1894">
        <v>12875</v>
      </c>
      <c r="K1894">
        <v>4.5449073915549798E-4</v>
      </c>
      <c r="L1894">
        <v>31896</v>
      </c>
      <c r="M1894">
        <v>1.1259368245517486E-3</v>
      </c>
      <c r="N1894">
        <v>2.1000000000000001E-2</v>
      </c>
      <c r="O1894">
        <v>1.9E-2</v>
      </c>
      <c r="P1894">
        <v>76</v>
      </c>
      <c r="Q1894">
        <v>70</v>
      </c>
      <c r="R1894">
        <v>0.312</v>
      </c>
      <c r="S1894">
        <v>0.63200000000000001</v>
      </c>
      <c r="T1894">
        <v>5.6000000000000001E-2</v>
      </c>
      <c r="U1894">
        <v>28328410</v>
      </c>
      <c r="V1894">
        <v>0.75800000000000001</v>
      </c>
      <c r="W1894">
        <v>2007000000</v>
      </c>
      <c r="X1894">
        <v>70.847604930880337</v>
      </c>
      <c r="Y1894">
        <v>1243000000</v>
      </c>
      <c r="Z1894">
        <v>43.878212720022056</v>
      </c>
      <c r="AA1894">
        <v>0.38300000000000001</v>
      </c>
      <c r="AB1894">
        <v>72</v>
      </c>
      <c r="AC1894">
        <v>0</v>
      </c>
      <c r="AD1894">
        <v>424</v>
      </c>
      <c r="AE1894">
        <v>0.252</v>
      </c>
      <c r="AF1894">
        <v>0.54400000000000004</v>
      </c>
    </row>
    <row r="1895" spans="1:32" ht="14.4">
      <c r="A1895" t="s">
        <v>2186</v>
      </c>
      <c r="B1895" s="7" t="s">
        <v>224</v>
      </c>
      <c r="C1895" s="8" t="s">
        <v>84</v>
      </c>
      <c r="D1895" s="9" t="s">
        <v>70</v>
      </c>
      <c r="E1895" s="13">
        <v>121000000000</v>
      </c>
      <c r="F1895">
        <v>4226.9815006329291</v>
      </c>
      <c r="G1895" s="14">
        <v>5.7000000000000002E-2</v>
      </c>
      <c r="H1895" s="14">
        <v>255</v>
      </c>
      <c r="I1895" s="14">
        <v>0.23699999999999999</v>
      </c>
      <c r="J1895">
        <v>14334</v>
      </c>
      <c r="K1895">
        <v>5.0074010603365631E-4</v>
      </c>
      <c r="L1895">
        <v>43208</v>
      </c>
      <c r="M1895">
        <v>1.5094166667714679E-3</v>
      </c>
      <c r="N1895">
        <v>2.1000000000000001E-2</v>
      </c>
      <c r="O1895">
        <v>1.7000000000000001E-2</v>
      </c>
      <c r="P1895">
        <v>76</v>
      </c>
      <c r="Q1895">
        <v>71</v>
      </c>
      <c r="R1895">
        <v>0.308</v>
      </c>
      <c r="S1895">
        <v>0.63500000000000001</v>
      </c>
      <c r="T1895">
        <v>5.7000000000000002E-2</v>
      </c>
      <c r="U1895">
        <v>28625628</v>
      </c>
      <c r="V1895">
        <v>0.76200000000000001</v>
      </c>
      <c r="W1895">
        <v>2396000000</v>
      </c>
      <c r="X1895">
        <v>83.701220458814035</v>
      </c>
      <c r="Y1895">
        <v>1432000000</v>
      </c>
      <c r="Z1895">
        <v>50.025103379391361</v>
      </c>
      <c r="AA1895">
        <v>0.38100000000000001</v>
      </c>
      <c r="AB1895">
        <v>65</v>
      </c>
      <c r="AC1895">
        <v>0</v>
      </c>
      <c r="AD1895">
        <v>424</v>
      </c>
      <c r="AE1895">
        <v>0.30599999999999999</v>
      </c>
      <c r="AF1895">
        <v>0.73199999999999998</v>
      </c>
    </row>
    <row r="1896" spans="1:32" ht="14.4">
      <c r="A1896" t="s">
        <v>2187</v>
      </c>
      <c r="B1896" s="7" t="s">
        <v>224</v>
      </c>
      <c r="C1896" s="8" t="s">
        <v>84</v>
      </c>
      <c r="D1896" s="9" t="s">
        <v>71</v>
      </c>
      <c r="E1896" s="13">
        <v>121000000000</v>
      </c>
      <c r="F1896">
        <v>4181.8874987242652</v>
      </c>
      <c r="G1896" s="14">
        <v>5.2999999999999999E-2</v>
      </c>
      <c r="H1896" s="14">
        <v>234</v>
      </c>
      <c r="I1896" s="14">
        <v>0.21</v>
      </c>
      <c r="J1896">
        <v>14334</v>
      </c>
      <c r="K1896">
        <v>4.9539814385713733E-4</v>
      </c>
      <c r="L1896">
        <v>43208</v>
      </c>
      <c r="M1896">
        <v>1.4933140086353558E-3</v>
      </c>
      <c r="N1896">
        <v>2.1000000000000001E-2</v>
      </c>
      <c r="O1896">
        <v>1.6E-2</v>
      </c>
      <c r="P1896">
        <v>76</v>
      </c>
      <c r="Q1896">
        <v>71</v>
      </c>
      <c r="R1896">
        <v>0.30399999999999999</v>
      </c>
      <c r="S1896">
        <v>0.63700000000000001</v>
      </c>
      <c r="T1896">
        <v>5.8999999999999997E-2</v>
      </c>
      <c r="U1896">
        <v>28934303</v>
      </c>
      <c r="V1896">
        <v>0.76600000000000001</v>
      </c>
      <c r="W1896">
        <v>2440000000</v>
      </c>
      <c r="X1896">
        <v>84.328971048654608</v>
      </c>
      <c r="Y1896">
        <v>1404000000</v>
      </c>
      <c r="Z1896">
        <v>48.523719406684862</v>
      </c>
      <c r="AA1896">
        <v>0.372</v>
      </c>
      <c r="AB1896">
        <v>41</v>
      </c>
      <c r="AC1896">
        <v>0</v>
      </c>
      <c r="AD1896">
        <v>380</v>
      </c>
      <c r="AE1896">
        <v>0.314</v>
      </c>
      <c r="AF1896">
        <v>0.85399999999999998</v>
      </c>
    </row>
    <row r="1897" spans="1:32" ht="14.4">
      <c r="A1897" t="s">
        <v>2188</v>
      </c>
      <c r="B1897" s="7" t="s">
        <v>224</v>
      </c>
      <c r="C1897" s="8" t="s">
        <v>84</v>
      </c>
      <c r="D1897" s="9" t="s">
        <v>72</v>
      </c>
      <c r="E1897" s="13">
        <v>149000000000</v>
      </c>
      <c r="F1897">
        <v>5091.7836723242417</v>
      </c>
      <c r="G1897" s="14">
        <v>4.9000000000000002E-2</v>
      </c>
      <c r="H1897" s="14">
        <v>257</v>
      </c>
      <c r="I1897" s="14">
        <v>0.19</v>
      </c>
      <c r="J1897">
        <v>13646</v>
      </c>
      <c r="K1897">
        <v>4.663253690774269E-4</v>
      </c>
      <c r="L1897">
        <v>37136</v>
      </c>
      <c r="M1897">
        <v>1.2690501909760608E-3</v>
      </c>
      <c r="N1897">
        <v>2.1000000000000001E-2</v>
      </c>
      <c r="O1897">
        <v>1.4999999999999999E-2</v>
      </c>
      <c r="P1897">
        <v>77</v>
      </c>
      <c r="Q1897">
        <v>71</v>
      </c>
      <c r="R1897">
        <v>0.3</v>
      </c>
      <c r="S1897">
        <v>0.64</v>
      </c>
      <c r="T1897">
        <v>0.06</v>
      </c>
      <c r="U1897">
        <v>29262830</v>
      </c>
      <c r="V1897">
        <v>0.76900000000000002</v>
      </c>
      <c r="W1897">
        <v>2475000000</v>
      </c>
      <c r="X1897">
        <v>84.578285832231543</v>
      </c>
      <c r="Y1897">
        <v>1640000000</v>
      </c>
      <c r="Z1897">
        <v>56.043793440347365</v>
      </c>
      <c r="AA1897">
        <v>0.371</v>
      </c>
      <c r="AB1897">
        <v>26</v>
      </c>
      <c r="AC1897">
        <v>0</v>
      </c>
      <c r="AD1897">
        <v>380</v>
      </c>
      <c r="AE1897">
        <v>0.34799999999999998</v>
      </c>
      <c r="AF1897">
        <v>0.995</v>
      </c>
    </row>
    <row r="1898" spans="1:32" ht="14.4">
      <c r="A1898" t="s">
        <v>2189</v>
      </c>
      <c r="B1898" s="7" t="s">
        <v>224</v>
      </c>
      <c r="C1898" s="8" t="s">
        <v>84</v>
      </c>
      <c r="D1898" s="9" t="s">
        <v>73</v>
      </c>
      <c r="E1898" s="13">
        <v>171000000000</v>
      </c>
      <c r="F1898">
        <v>5774.12299429</v>
      </c>
      <c r="G1898" s="14">
        <v>4.7E-2</v>
      </c>
      <c r="H1898" s="14">
        <v>283</v>
      </c>
      <c r="I1898" s="14">
        <v>0.187</v>
      </c>
      <c r="J1898">
        <v>11638</v>
      </c>
      <c r="K1898">
        <v>3.9297803162308202E-4</v>
      </c>
      <c r="L1898">
        <v>26380</v>
      </c>
      <c r="M1898">
        <v>8.9076821397292521E-4</v>
      </c>
      <c r="N1898">
        <v>0.02</v>
      </c>
      <c r="O1898">
        <v>1.4E-2</v>
      </c>
      <c r="P1898">
        <v>77</v>
      </c>
      <c r="Q1898">
        <v>72</v>
      </c>
      <c r="R1898">
        <v>0.29599999999999999</v>
      </c>
      <c r="S1898">
        <v>0.64300000000000002</v>
      </c>
      <c r="T1898">
        <v>6.0999999999999999E-2</v>
      </c>
      <c r="U1898">
        <v>29614887</v>
      </c>
      <c r="V1898">
        <v>0.77300000000000002</v>
      </c>
      <c r="W1898">
        <v>2912000000</v>
      </c>
      <c r="X1898">
        <v>98.328924908611</v>
      </c>
      <c r="Y1898">
        <v>1764000000</v>
      </c>
      <c r="Z1898">
        <v>59.564637204254737</v>
      </c>
      <c r="AA1898">
        <v>0.36599999999999999</v>
      </c>
      <c r="AB1898">
        <v>25</v>
      </c>
      <c r="AC1898">
        <v>0</v>
      </c>
      <c r="AD1898">
        <v>309</v>
      </c>
      <c r="AE1898">
        <v>0.36</v>
      </c>
      <c r="AF1898">
        <v>1.0960000000000001</v>
      </c>
    </row>
    <row r="1899" spans="1:32" ht="14.4">
      <c r="A1899" t="s">
        <v>2190</v>
      </c>
      <c r="B1899" s="7" t="s">
        <v>224</v>
      </c>
      <c r="C1899" s="8" t="s">
        <v>84</v>
      </c>
      <c r="D1899" s="9" t="s">
        <v>74</v>
      </c>
      <c r="E1899" s="13">
        <v>193000000000</v>
      </c>
      <c r="F1899">
        <v>6435.9506199187672</v>
      </c>
      <c r="G1899" s="14">
        <v>5.0999999999999997E-2</v>
      </c>
      <c r="H1899" s="14">
        <v>337</v>
      </c>
      <c r="I1899" s="14">
        <v>0.192</v>
      </c>
      <c r="J1899">
        <v>13248</v>
      </c>
      <c r="K1899">
        <v>4.4177965706053798E-4</v>
      </c>
      <c r="L1899">
        <v>35064</v>
      </c>
      <c r="M1899">
        <v>1.1692755053721846E-3</v>
      </c>
      <c r="N1899">
        <v>0.02</v>
      </c>
      <c r="O1899">
        <v>1.4E-2</v>
      </c>
      <c r="P1899">
        <v>77</v>
      </c>
      <c r="Q1899">
        <v>72</v>
      </c>
      <c r="R1899">
        <v>0.29199999999999998</v>
      </c>
      <c r="S1899">
        <v>0.64600000000000002</v>
      </c>
      <c r="T1899">
        <v>6.3E-2</v>
      </c>
      <c r="U1899">
        <v>29987800</v>
      </c>
      <c r="V1899">
        <v>0.77600000000000002</v>
      </c>
      <c r="W1899">
        <v>3288000000</v>
      </c>
      <c r="X1899">
        <v>109.6445887994451</v>
      </c>
      <c r="Y1899">
        <v>1950000000</v>
      </c>
      <c r="Z1899">
        <v>65.026444087262149</v>
      </c>
      <c r="AA1899">
        <v>0.36399999999999999</v>
      </c>
      <c r="AB1899">
        <v>25</v>
      </c>
      <c r="AC1899">
        <v>39</v>
      </c>
      <c r="AD1899">
        <v>293</v>
      </c>
      <c r="AE1899">
        <v>0.38200000000000001</v>
      </c>
      <c r="AF1899">
        <v>0.98</v>
      </c>
    </row>
    <row r="1900" spans="1:32" ht="14.4">
      <c r="A1900" t="s">
        <v>2191</v>
      </c>
      <c r="B1900" s="7" t="s">
        <v>225</v>
      </c>
      <c r="C1900" s="8" t="s">
        <v>61</v>
      </c>
      <c r="D1900" s="9" t="s">
        <v>62</v>
      </c>
      <c r="E1900" s="13">
        <v>81026294681</v>
      </c>
      <c r="F1900">
        <v>1043.4561026931387</v>
      </c>
      <c r="G1900" s="14">
        <v>3.2000000000000001E-2</v>
      </c>
      <c r="H1900" s="14">
        <v>33</v>
      </c>
      <c r="I1900" s="14">
        <v>0.109</v>
      </c>
      <c r="J1900">
        <v>0</v>
      </c>
      <c r="L1900">
        <v>0</v>
      </c>
      <c r="N1900">
        <v>0.03</v>
      </c>
      <c r="O1900">
        <v>0.03</v>
      </c>
      <c r="P1900">
        <v>70</v>
      </c>
      <c r="Q1900">
        <v>64</v>
      </c>
      <c r="R1900">
        <v>0.38500000000000001</v>
      </c>
      <c r="S1900">
        <v>0.58299999999999996</v>
      </c>
      <c r="T1900">
        <v>3.2000000000000001E-2</v>
      </c>
      <c r="U1900">
        <v>77651848</v>
      </c>
      <c r="V1900">
        <v>0.48</v>
      </c>
      <c r="W1900">
        <v>2334000000</v>
      </c>
      <c r="X1900">
        <v>30.057237015144828</v>
      </c>
      <c r="Y1900">
        <v>1841000000</v>
      </c>
      <c r="Z1900">
        <v>23.708386180326322</v>
      </c>
      <c r="AA1900">
        <v>0</v>
      </c>
      <c r="AB1900">
        <v>0</v>
      </c>
      <c r="AC1900">
        <v>0</v>
      </c>
      <c r="AD1900">
        <v>0</v>
      </c>
      <c r="AE1900">
        <v>0.02</v>
      </c>
      <c r="AF1900">
        <v>8.3000000000000004E-2</v>
      </c>
    </row>
    <row r="1901" spans="1:32" ht="14.4">
      <c r="A1901" t="s">
        <v>2192</v>
      </c>
      <c r="B1901" s="7" t="s">
        <v>225</v>
      </c>
      <c r="C1901" s="8" t="s">
        <v>61</v>
      </c>
      <c r="D1901" s="9" t="s">
        <v>63</v>
      </c>
      <c r="E1901" s="13">
        <v>76261998623</v>
      </c>
      <c r="F1901">
        <v>961.71698254613909</v>
      </c>
      <c r="G1901" s="14">
        <v>0.03</v>
      </c>
      <c r="H1901" s="14">
        <v>29</v>
      </c>
      <c r="I1901" s="14">
        <v>0.124</v>
      </c>
      <c r="J1901">
        <v>40452</v>
      </c>
      <c r="K1901">
        <v>5.1012792846243972E-4</v>
      </c>
      <c r="L1901">
        <v>0</v>
      </c>
      <c r="N1901">
        <v>2.9000000000000001E-2</v>
      </c>
      <c r="O1901">
        <v>0.03</v>
      </c>
      <c r="P1901">
        <v>70</v>
      </c>
      <c r="Q1901">
        <v>64</v>
      </c>
      <c r="R1901">
        <v>0.38200000000000001</v>
      </c>
      <c r="S1901">
        <v>0.58499999999999996</v>
      </c>
      <c r="T1901">
        <v>3.3000000000000002E-2</v>
      </c>
      <c r="U1901">
        <v>79297756</v>
      </c>
      <c r="V1901">
        <v>0.47699999999999998</v>
      </c>
      <c r="W1901">
        <v>2011000000</v>
      </c>
      <c r="X1901">
        <v>25.36011233407412</v>
      </c>
      <c r="Y1901">
        <v>1918000000</v>
      </c>
      <c r="Z1901">
        <v>24.187317482224845</v>
      </c>
      <c r="AA1901">
        <v>0</v>
      </c>
      <c r="AB1901">
        <v>0</v>
      </c>
      <c r="AC1901">
        <v>0</v>
      </c>
      <c r="AD1901">
        <v>0</v>
      </c>
      <c r="AE1901">
        <v>2.5000000000000001E-2</v>
      </c>
      <c r="AF1901">
        <v>0.153</v>
      </c>
    </row>
    <row r="1902" spans="1:32" ht="14.4">
      <c r="A1902" t="s">
        <v>2193</v>
      </c>
      <c r="B1902" s="7" t="s">
        <v>225</v>
      </c>
      <c r="C1902" s="8" t="s">
        <v>61</v>
      </c>
      <c r="D1902" s="9" t="s">
        <v>64</v>
      </c>
      <c r="E1902" s="13">
        <v>81357657790</v>
      </c>
      <c r="F1902">
        <v>1004.9905814008242</v>
      </c>
      <c r="G1902" s="14">
        <v>2.8000000000000001E-2</v>
      </c>
      <c r="H1902" s="14">
        <v>28</v>
      </c>
      <c r="I1902" s="14">
        <v>9.0999999999999998E-2</v>
      </c>
      <c r="J1902">
        <v>40512</v>
      </c>
      <c r="K1902">
        <v>5.004344955308502E-4</v>
      </c>
      <c r="L1902">
        <v>81591</v>
      </c>
      <c r="M1902">
        <v>1.0078729987375986E-3</v>
      </c>
      <c r="N1902">
        <v>2.9000000000000001E-2</v>
      </c>
      <c r="O1902">
        <v>2.9000000000000001E-2</v>
      </c>
      <c r="P1902">
        <v>70</v>
      </c>
      <c r="Q1902">
        <v>64</v>
      </c>
      <c r="R1902">
        <v>0.38</v>
      </c>
      <c r="S1902">
        <v>0.58699999999999997</v>
      </c>
      <c r="T1902">
        <v>3.3000000000000002E-2</v>
      </c>
      <c r="U1902">
        <v>80953652</v>
      </c>
      <c r="V1902">
        <v>0.47399999999999998</v>
      </c>
      <c r="W1902">
        <v>2018000000</v>
      </c>
      <c r="X1902">
        <v>24.92784389764158</v>
      </c>
      <c r="Y1902">
        <v>1874000000</v>
      </c>
      <c r="Z1902">
        <v>23.14904829741344</v>
      </c>
      <c r="AA1902">
        <v>0</v>
      </c>
      <c r="AB1902">
        <v>0</v>
      </c>
      <c r="AC1902">
        <v>0</v>
      </c>
      <c r="AD1902">
        <v>0</v>
      </c>
      <c r="AE1902">
        <v>4.2999999999999997E-2</v>
      </c>
      <c r="AF1902">
        <v>0.19</v>
      </c>
    </row>
    <row r="1903" spans="1:32" ht="14.4">
      <c r="A1903" t="s">
        <v>2194</v>
      </c>
      <c r="B1903" s="7" t="s">
        <v>225</v>
      </c>
      <c r="C1903" s="8" t="s">
        <v>61</v>
      </c>
      <c r="D1903" s="9" t="s">
        <v>65</v>
      </c>
      <c r="E1903" s="13">
        <v>83908205720</v>
      </c>
      <c r="F1903">
        <v>1015.7802766649507</v>
      </c>
      <c r="G1903" s="14">
        <v>3.2000000000000001E-2</v>
      </c>
      <c r="H1903" s="14">
        <v>33</v>
      </c>
      <c r="I1903" s="14">
        <v>9.5000000000000001E-2</v>
      </c>
      <c r="J1903">
        <v>38102</v>
      </c>
      <c r="K1903">
        <v>4.612571532114506E-4</v>
      </c>
      <c r="L1903">
        <v>74785</v>
      </c>
      <c r="M1903">
        <v>9.0533610316829386E-4</v>
      </c>
      <c r="N1903">
        <v>2.8000000000000001E-2</v>
      </c>
      <c r="O1903">
        <v>2.9000000000000001E-2</v>
      </c>
      <c r="P1903">
        <v>71</v>
      </c>
      <c r="Q1903">
        <v>64</v>
      </c>
      <c r="R1903">
        <v>0.377</v>
      </c>
      <c r="S1903">
        <v>0.59</v>
      </c>
      <c r="T1903">
        <v>3.3000000000000002E-2</v>
      </c>
      <c r="U1903">
        <v>82604681</v>
      </c>
      <c r="V1903">
        <v>0.47099999999999997</v>
      </c>
      <c r="W1903">
        <v>1821000000</v>
      </c>
      <c r="X1903">
        <v>22.044755550838577</v>
      </c>
      <c r="Y1903">
        <v>1649000000</v>
      </c>
      <c r="Z1903">
        <v>19.962549095734659</v>
      </c>
      <c r="AA1903">
        <v>0</v>
      </c>
      <c r="AB1903">
        <v>49</v>
      </c>
      <c r="AC1903">
        <v>0</v>
      </c>
      <c r="AD1903">
        <v>0</v>
      </c>
      <c r="AE1903">
        <v>4.9000000000000002E-2</v>
      </c>
      <c r="AF1903">
        <v>0.27200000000000002</v>
      </c>
    </row>
    <row r="1904" spans="1:32" ht="14.4">
      <c r="A1904" t="s">
        <v>2195</v>
      </c>
      <c r="B1904" s="7" t="s">
        <v>225</v>
      </c>
      <c r="C1904" s="8" t="s">
        <v>61</v>
      </c>
      <c r="D1904" s="9" t="s">
        <v>66</v>
      </c>
      <c r="E1904" s="13">
        <v>91371236939</v>
      </c>
      <c r="F1904">
        <v>1084.765467003376</v>
      </c>
      <c r="G1904" s="14">
        <v>3.2000000000000001E-2</v>
      </c>
      <c r="H1904" s="14">
        <v>35</v>
      </c>
      <c r="I1904" s="14">
        <v>0.10100000000000001</v>
      </c>
      <c r="J1904">
        <v>40009</v>
      </c>
      <c r="K1904">
        <v>4.7498953744395982E-4</v>
      </c>
      <c r="L1904">
        <v>75944</v>
      </c>
      <c r="M1904">
        <v>9.0161227302967047E-4</v>
      </c>
      <c r="N1904">
        <v>2.8000000000000001E-2</v>
      </c>
      <c r="O1904">
        <v>2.8000000000000001E-2</v>
      </c>
      <c r="P1904">
        <v>71</v>
      </c>
      <c r="Q1904">
        <v>64</v>
      </c>
      <c r="R1904">
        <v>0.374</v>
      </c>
      <c r="S1904">
        <v>0.59199999999999997</v>
      </c>
      <c r="T1904">
        <v>3.4000000000000002E-2</v>
      </c>
      <c r="U1904">
        <v>84231329</v>
      </c>
      <c r="V1904">
        <v>0.46899999999999997</v>
      </c>
      <c r="W1904">
        <v>2390000000</v>
      </c>
      <c r="X1904">
        <v>28.374240658128521</v>
      </c>
      <c r="Y1904">
        <v>1526000000</v>
      </c>
      <c r="Z1904">
        <v>18.116774579206748</v>
      </c>
      <c r="AA1904">
        <v>0</v>
      </c>
      <c r="AB1904">
        <v>49</v>
      </c>
      <c r="AC1904">
        <v>0</v>
      </c>
      <c r="AD1904">
        <v>0</v>
      </c>
      <c r="AE1904">
        <v>5.1999999999999998E-2</v>
      </c>
      <c r="AF1904">
        <v>0.39100000000000001</v>
      </c>
    </row>
    <row r="1905" spans="1:32" ht="14.4">
      <c r="A1905" t="s">
        <v>2196</v>
      </c>
      <c r="B1905" s="7" t="s">
        <v>225</v>
      </c>
      <c r="C1905" s="8" t="s">
        <v>61</v>
      </c>
      <c r="D1905" s="9" t="s">
        <v>67</v>
      </c>
      <c r="E1905" s="13">
        <v>103000000000</v>
      </c>
      <c r="F1905">
        <v>1200.1694592667961</v>
      </c>
      <c r="G1905" s="14">
        <v>3.9E-2</v>
      </c>
      <c r="H1905" s="14">
        <v>47</v>
      </c>
      <c r="I1905" s="14">
        <v>0.10199999999999999</v>
      </c>
      <c r="J1905">
        <v>40009</v>
      </c>
      <c r="K1905">
        <v>4.6619009607577912E-4</v>
      </c>
      <c r="L1905">
        <v>75944</v>
      </c>
      <c r="M1905">
        <v>8.8490941179182104E-4</v>
      </c>
      <c r="N1905">
        <v>2.7E-2</v>
      </c>
      <c r="O1905">
        <v>2.8000000000000001E-2</v>
      </c>
      <c r="P1905">
        <v>71</v>
      </c>
      <c r="Q1905">
        <v>64</v>
      </c>
      <c r="R1905">
        <v>0.371</v>
      </c>
      <c r="S1905">
        <v>0.59499999999999997</v>
      </c>
      <c r="T1905">
        <v>3.4000000000000002E-2</v>
      </c>
      <c r="U1905">
        <v>85821214</v>
      </c>
      <c r="V1905">
        <v>0.46600000000000003</v>
      </c>
      <c r="W1905">
        <v>2755000000</v>
      </c>
      <c r="X1905">
        <v>32.101620002718676</v>
      </c>
      <c r="Y1905">
        <v>1547000000</v>
      </c>
      <c r="Z1905">
        <v>18.025846150346929</v>
      </c>
      <c r="AA1905">
        <v>0.47199999999999998</v>
      </c>
      <c r="AB1905">
        <v>47</v>
      </c>
      <c r="AC1905">
        <v>0</v>
      </c>
      <c r="AD1905">
        <v>195</v>
      </c>
      <c r="AE1905">
        <v>5.3999999999999999E-2</v>
      </c>
      <c r="AF1905">
        <v>0.40500000000000003</v>
      </c>
    </row>
    <row r="1906" spans="1:32" ht="14.4">
      <c r="A1906" t="s">
        <v>2197</v>
      </c>
      <c r="B1906" s="7" t="s">
        <v>225</v>
      </c>
      <c r="C1906" s="8" t="s">
        <v>61</v>
      </c>
      <c r="D1906" s="9" t="s">
        <v>68</v>
      </c>
      <c r="E1906" s="13">
        <v>122000000000</v>
      </c>
      <c r="F1906">
        <v>1396.4150797124662</v>
      </c>
      <c r="G1906" s="14">
        <v>0.04</v>
      </c>
      <c r="H1906" s="14">
        <v>55</v>
      </c>
      <c r="I1906" s="14">
        <v>9.8000000000000004E-2</v>
      </c>
      <c r="J1906">
        <v>38202</v>
      </c>
      <c r="K1906">
        <v>4.3726105635389864E-4</v>
      </c>
      <c r="L1906">
        <v>71052</v>
      </c>
      <c r="M1906">
        <v>8.1326298560434546E-4</v>
      </c>
      <c r="N1906">
        <v>2.7E-2</v>
      </c>
      <c r="O1906">
        <v>2.7E-2</v>
      </c>
      <c r="P1906">
        <v>71</v>
      </c>
      <c r="Q1906">
        <v>64</v>
      </c>
      <c r="R1906">
        <v>0.36699999999999999</v>
      </c>
      <c r="S1906">
        <v>0.59799999999999998</v>
      </c>
      <c r="T1906">
        <v>3.5000000000000003E-2</v>
      </c>
      <c r="U1906">
        <v>87366573</v>
      </c>
      <c r="V1906">
        <v>0.46300000000000002</v>
      </c>
      <c r="W1906">
        <v>4019000000</v>
      </c>
      <c r="X1906">
        <v>46.001575453806574</v>
      </c>
      <c r="Y1906">
        <v>1558000000</v>
      </c>
      <c r="Z1906">
        <v>17.832907329442808</v>
      </c>
      <c r="AA1906">
        <v>0.47599999999999998</v>
      </c>
      <c r="AB1906">
        <v>47</v>
      </c>
      <c r="AC1906">
        <v>0</v>
      </c>
      <c r="AD1906">
        <v>195</v>
      </c>
      <c r="AE1906">
        <v>5.7000000000000002E-2</v>
      </c>
      <c r="AF1906">
        <v>0.49099999999999999</v>
      </c>
    </row>
    <row r="1907" spans="1:32" ht="14.4">
      <c r="A1907" t="s">
        <v>2198</v>
      </c>
      <c r="B1907" s="7" t="s">
        <v>225</v>
      </c>
      <c r="C1907" s="8" t="s">
        <v>61</v>
      </c>
      <c r="D1907" s="9" t="s">
        <v>69</v>
      </c>
      <c r="E1907" s="13">
        <v>149000000000</v>
      </c>
      <c r="F1907">
        <v>1676.5016177452992</v>
      </c>
      <c r="G1907" s="14">
        <v>3.9E-2</v>
      </c>
      <c r="H1907" s="14">
        <v>65</v>
      </c>
      <c r="I1907" s="14">
        <v>8.6999999999999994E-2</v>
      </c>
      <c r="J1907">
        <v>38643</v>
      </c>
      <c r="K1907">
        <v>4.3479900680893691E-4</v>
      </c>
      <c r="L1907">
        <v>74066</v>
      </c>
      <c r="M1907">
        <v>8.3336757597263981E-4</v>
      </c>
      <c r="N1907">
        <v>2.5999999999999999E-2</v>
      </c>
      <c r="O1907">
        <v>2.7E-2</v>
      </c>
      <c r="P1907">
        <v>71</v>
      </c>
      <c r="Q1907">
        <v>64</v>
      </c>
      <c r="R1907">
        <v>0.36399999999999999</v>
      </c>
      <c r="S1907">
        <v>0.60099999999999998</v>
      </c>
      <c r="T1907">
        <v>3.5000000000000003E-2</v>
      </c>
      <c r="U1907">
        <v>88875548</v>
      </c>
      <c r="V1907">
        <v>0.46100000000000002</v>
      </c>
      <c r="W1907">
        <v>5520000000</v>
      </c>
      <c r="X1907">
        <v>62.109321677543974</v>
      </c>
      <c r="Y1907">
        <v>2055000000</v>
      </c>
      <c r="Z1907">
        <v>23.12222029843349</v>
      </c>
      <c r="AA1907">
        <v>0.49099999999999999</v>
      </c>
      <c r="AB1907">
        <v>47</v>
      </c>
      <c r="AC1907">
        <v>0</v>
      </c>
      <c r="AD1907">
        <v>195</v>
      </c>
      <c r="AE1907">
        <v>0.06</v>
      </c>
      <c r="AF1907">
        <v>0.64500000000000002</v>
      </c>
    </row>
    <row r="1908" spans="1:32" ht="14.4">
      <c r="A1908" t="s">
        <v>2199</v>
      </c>
      <c r="B1908" s="7" t="s">
        <v>225</v>
      </c>
      <c r="C1908" s="8" t="s">
        <v>61</v>
      </c>
      <c r="D1908" s="9" t="s">
        <v>70</v>
      </c>
      <c r="E1908" s="13">
        <v>174000000000</v>
      </c>
      <c r="F1908">
        <v>1925.3903067685646</v>
      </c>
      <c r="G1908" s="14">
        <v>3.7999999999999999E-2</v>
      </c>
      <c r="H1908" s="14">
        <v>74</v>
      </c>
      <c r="I1908" s="14">
        <v>8.7999999999999995E-2</v>
      </c>
      <c r="J1908">
        <v>38514</v>
      </c>
      <c r="K1908">
        <v>4.2617518548784193E-4</v>
      </c>
      <c r="L1908">
        <v>69669</v>
      </c>
      <c r="M1908">
        <v>7.7091963955321335E-4</v>
      </c>
      <c r="N1908">
        <v>2.5999999999999999E-2</v>
      </c>
      <c r="O1908">
        <v>2.5999999999999999E-2</v>
      </c>
      <c r="P1908">
        <v>71</v>
      </c>
      <c r="Q1908">
        <v>65</v>
      </c>
      <c r="R1908">
        <v>0.36</v>
      </c>
      <c r="S1908">
        <v>0.60399999999999998</v>
      </c>
      <c r="T1908">
        <v>3.5999999999999997E-2</v>
      </c>
      <c r="U1908">
        <v>90371287</v>
      </c>
      <c r="V1908">
        <v>0.45800000000000002</v>
      </c>
      <c r="W1908">
        <v>3024000000</v>
      </c>
      <c r="X1908">
        <v>33.461955676253673</v>
      </c>
      <c r="Y1908">
        <v>2553000000</v>
      </c>
      <c r="Z1908">
        <v>28.250123294138767</v>
      </c>
      <c r="AA1908">
        <v>0.47099999999999997</v>
      </c>
      <c r="AB1908">
        <v>41</v>
      </c>
      <c r="AC1908">
        <v>0</v>
      </c>
      <c r="AD1908">
        <v>195</v>
      </c>
      <c r="AE1908">
        <v>6.2E-2</v>
      </c>
      <c r="AF1908">
        <v>0.754</v>
      </c>
    </row>
    <row r="1909" spans="1:32" ht="14.4">
      <c r="A1909" t="s">
        <v>2200</v>
      </c>
      <c r="B1909" s="7" t="s">
        <v>225</v>
      </c>
      <c r="C1909" s="8" t="s">
        <v>61</v>
      </c>
      <c r="D1909" s="9" t="s">
        <v>71</v>
      </c>
      <c r="E1909" s="13">
        <v>168000000000</v>
      </c>
      <c r="F1909">
        <v>1828.3445645928016</v>
      </c>
      <c r="G1909" s="14">
        <v>4.2999999999999997E-2</v>
      </c>
      <c r="H1909" s="14">
        <v>78</v>
      </c>
      <c r="I1909" s="14">
        <v>8.5999999999999993E-2</v>
      </c>
      <c r="J1909">
        <v>38514</v>
      </c>
      <c r="K1909">
        <v>4.1914799143289973E-4</v>
      </c>
      <c r="L1909">
        <v>69669</v>
      </c>
      <c r="M1909">
        <v>7.582079611346184E-4</v>
      </c>
      <c r="N1909">
        <v>2.5000000000000001E-2</v>
      </c>
      <c r="O1909">
        <v>2.5999999999999999E-2</v>
      </c>
      <c r="P1909">
        <v>72</v>
      </c>
      <c r="Q1909">
        <v>65</v>
      </c>
      <c r="R1909">
        <v>0.35699999999999998</v>
      </c>
      <c r="S1909">
        <v>0.60699999999999998</v>
      </c>
      <c r="T1909">
        <v>3.6999999999999998E-2</v>
      </c>
      <c r="U1909">
        <v>91886400</v>
      </c>
      <c r="V1909">
        <v>0.45500000000000002</v>
      </c>
      <c r="W1909">
        <v>2853000000</v>
      </c>
      <c r="X1909">
        <v>31.049208587995611</v>
      </c>
      <c r="Y1909">
        <v>3251000000</v>
      </c>
      <c r="Z1909">
        <v>35.380643925542842</v>
      </c>
      <c r="AA1909">
        <v>0.47099999999999997</v>
      </c>
      <c r="AB1909">
        <v>42</v>
      </c>
      <c r="AC1909">
        <v>0</v>
      </c>
      <c r="AD1909">
        <v>195</v>
      </c>
      <c r="AE1909">
        <v>0.09</v>
      </c>
      <c r="AF1909">
        <v>0.82299999999999995</v>
      </c>
    </row>
    <row r="1910" spans="1:32" ht="14.4">
      <c r="A1910" t="s">
        <v>2201</v>
      </c>
      <c r="B1910" s="7" t="s">
        <v>225</v>
      </c>
      <c r="C1910" s="8" t="s">
        <v>61</v>
      </c>
      <c r="D1910" s="9" t="s">
        <v>72</v>
      </c>
      <c r="E1910" s="13">
        <v>200000000000</v>
      </c>
      <c r="F1910">
        <v>2140.3119603136506</v>
      </c>
      <c r="G1910" s="14">
        <v>4.2000000000000003E-2</v>
      </c>
      <c r="H1910" s="14">
        <v>90</v>
      </c>
      <c r="I1910" s="14">
        <v>7.6999999999999999E-2</v>
      </c>
      <c r="J1910">
        <v>38756</v>
      </c>
      <c r="K1910">
        <v>4.1474965166957926E-4</v>
      </c>
      <c r="L1910">
        <v>74832</v>
      </c>
      <c r="M1910">
        <v>8.0081912307095559E-4</v>
      </c>
      <c r="N1910">
        <v>2.5000000000000001E-2</v>
      </c>
      <c r="O1910">
        <v>2.5000000000000001E-2</v>
      </c>
      <c r="P1910">
        <v>72</v>
      </c>
      <c r="Q1910">
        <v>65</v>
      </c>
      <c r="R1910">
        <v>0.35299999999999998</v>
      </c>
      <c r="S1910">
        <v>0.61</v>
      </c>
      <c r="T1910">
        <v>3.6999999999999998E-2</v>
      </c>
      <c r="U1910">
        <v>93444322</v>
      </c>
      <c r="V1910">
        <v>0.45300000000000001</v>
      </c>
      <c r="W1910">
        <v>3228000000</v>
      </c>
      <c r="X1910">
        <v>34.544635039462321</v>
      </c>
      <c r="Y1910">
        <v>4194000000</v>
      </c>
      <c r="Z1910">
        <v>44.882341807777259</v>
      </c>
      <c r="AA1910">
        <v>0.438</v>
      </c>
      <c r="AB1910">
        <v>37</v>
      </c>
      <c r="AC1910">
        <v>0</v>
      </c>
      <c r="AD1910">
        <v>195</v>
      </c>
      <c r="AE1910">
        <v>0.25</v>
      </c>
      <c r="AF1910">
        <v>0.89</v>
      </c>
    </row>
    <row r="1911" spans="1:32" ht="14.4">
      <c r="A1911" t="s">
        <v>2202</v>
      </c>
      <c r="B1911" s="7" t="s">
        <v>225</v>
      </c>
      <c r="C1911" s="8" t="s">
        <v>61</v>
      </c>
      <c r="D1911" s="9" t="s">
        <v>73</v>
      </c>
      <c r="E1911" s="13">
        <v>224000000000</v>
      </c>
      <c r="F1911">
        <v>2356.5691790818673</v>
      </c>
      <c r="G1911" s="14">
        <v>4.3999999999999997E-2</v>
      </c>
      <c r="H1911" s="14">
        <v>105</v>
      </c>
      <c r="I1911" s="14">
        <v>6.7000000000000004E-2</v>
      </c>
      <c r="J1911">
        <v>38822</v>
      </c>
      <c r="K1911">
        <v>4.0842289584962612E-4</v>
      </c>
      <c r="L1911">
        <v>71532</v>
      </c>
      <c r="M1911">
        <v>7.5254511838430418E-4</v>
      </c>
      <c r="N1911">
        <v>2.5000000000000001E-2</v>
      </c>
      <c r="O1911">
        <v>2.5000000000000001E-2</v>
      </c>
      <c r="P1911">
        <v>72</v>
      </c>
      <c r="Q1911">
        <v>65</v>
      </c>
      <c r="R1911">
        <v>0.34899999999999998</v>
      </c>
      <c r="S1911">
        <v>0.61299999999999999</v>
      </c>
      <c r="T1911">
        <v>3.7999999999999999E-2</v>
      </c>
      <c r="U1911">
        <v>95053437</v>
      </c>
      <c r="V1911">
        <v>0.45</v>
      </c>
      <c r="W1911">
        <v>4026000000</v>
      </c>
      <c r="X1911">
        <v>42.355122834748208</v>
      </c>
      <c r="Y1911">
        <v>5807000000</v>
      </c>
      <c r="Z1911">
        <v>61.091951888073233</v>
      </c>
      <c r="AA1911">
        <v>0.44500000000000001</v>
      </c>
      <c r="AB1911">
        <v>36</v>
      </c>
      <c r="AC1911">
        <v>0</v>
      </c>
      <c r="AD1911">
        <v>195</v>
      </c>
      <c r="AE1911">
        <v>0.28999999999999998</v>
      </c>
      <c r="AF1911">
        <v>0.99099999999999999</v>
      </c>
    </row>
    <row r="1912" spans="1:32" ht="14.4">
      <c r="A1912" t="s">
        <v>2203</v>
      </c>
      <c r="B1912" s="7" t="s">
        <v>225</v>
      </c>
      <c r="C1912" s="8" t="s">
        <v>61</v>
      </c>
      <c r="D1912" s="9" t="s">
        <v>74</v>
      </c>
      <c r="E1912" s="13">
        <v>250000000000</v>
      </c>
      <c r="F1912">
        <v>2585.1345827268092</v>
      </c>
      <c r="G1912" s="14">
        <v>4.5999999999999999E-2</v>
      </c>
      <c r="H1912" s="14">
        <v>119</v>
      </c>
      <c r="I1912" s="14">
        <v>5.7000000000000002E-2</v>
      </c>
      <c r="J1912">
        <v>38456</v>
      </c>
      <c r="K1912">
        <v>3.9765574205336869E-4</v>
      </c>
      <c r="L1912">
        <v>67693</v>
      </c>
      <c r="M1912">
        <v>6.9998206123410354E-4</v>
      </c>
      <c r="N1912">
        <v>2.5000000000000001E-2</v>
      </c>
      <c r="O1912">
        <v>2.4E-2</v>
      </c>
      <c r="P1912">
        <v>72</v>
      </c>
      <c r="Q1912">
        <v>65</v>
      </c>
      <c r="R1912">
        <v>0.34499999999999997</v>
      </c>
      <c r="S1912">
        <v>0.61599999999999999</v>
      </c>
      <c r="T1912">
        <v>3.7999999999999999E-2</v>
      </c>
      <c r="U1912">
        <v>96706764</v>
      </c>
      <c r="V1912">
        <v>0.44800000000000001</v>
      </c>
      <c r="W1912">
        <v>4900000000</v>
      </c>
      <c r="X1912">
        <v>50.668637821445458</v>
      </c>
      <c r="Y1912">
        <v>6839000000</v>
      </c>
      <c r="Z1912">
        <v>70.718941645074594</v>
      </c>
      <c r="AA1912">
        <v>0.44500000000000001</v>
      </c>
      <c r="AB1912">
        <v>36</v>
      </c>
      <c r="AC1912">
        <v>133</v>
      </c>
      <c r="AD1912">
        <v>193</v>
      </c>
      <c r="AE1912">
        <v>0.36199999999999999</v>
      </c>
      <c r="AF1912">
        <v>1.0549999999999999</v>
      </c>
    </row>
    <row r="1913" spans="1:32" ht="14.4">
      <c r="A1913" t="s">
        <v>2204</v>
      </c>
      <c r="B1913" s="7" t="s">
        <v>226</v>
      </c>
      <c r="C1913" s="8" t="s">
        <v>76</v>
      </c>
      <c r="D1913" s="9" t="s">
        <v>62</v>
      </c>
      <c r="E1913" s="13">
        <v>171000000000</v>
      </c>
      <c r="F1913">
        <v>4469.5799214341951</v>
      </c>
      <c r="G1913" s="14">
        <v>5.5E-2</v>
      </c>
      <c r="H1913" s="14">
        <v>247</v>
      </c>
      <c r="I1913" s="14">
        <v>0.2</v>
      </c>
      <c r="J1913">
        <v>96543</v>
      </c>
      <c r="K1913">
        <v>2.5234307272223476E-3</v>
      </c>
      <c r="L1913">
        <v>0</v>
      </c>
      <c r="N1913">
        <v>0.01</v>
      </c>
      <c r="O1913">
        <v>8.0000000000000002E-3</v>
      </c>
      <c r="P1913">
        <v>78</v>
      </c>
      <c r="Q1913">
        <v>70</v>
      </c>
      <c r="R1913">
        <v>0.19400000000000001</v>
      </c>
      <c r="S1913">
        <v>0.68400000000000005</v>
      </c>
      <c r="T1913">
        <v>0.123</v>
      </c>
      <c r="U1913">
        <v>38258629</v>
      </c>
      <c r="V1913">
        <v>0.61699999999999999</v>
      </c>
      <c r="W1913">
        <v>6128000000</v>
      </c>
      <c r="X1913">
        <v>160.17301613186402</v>
      </c>
      <c r="Y1913">
        <v>3417000000</v>
      </c>
      <c r="Z1913">
        <v>89.313184745851714</v>
      </c>
      <c r="AA1913">
        <v>0</v>
      </c>
      <c r="AB1913">
        <v>0</v>
      </c>
      <c r="AC1913">
        <v>0</v>
      </c>
      <c r="AD1913">
        <v>0</v>
      </c>
      <c r="AE1913">
        <v>7.2999999999999995E-2</v>
      </c>
      <c r="AF1913">
        <v>0.17599999999999999</v>
      </c>
    </row>
    <row r="1914" spans="1:32" ht="14.4">
      <c r="A1914" t="s">
        <v>2205</v>
      </c>
      <c r="B1914" s="7" t="s">
        <v>226</v>
      </c>
      <c r="C1914" s="8" t="s">
        <v>76</v>
      </c>
      <c r="D1914" s="9" t="s">
        <v>63</v>
      </c>
      <c r="E1914" s="13">
        <v>190000000000</v>
      </c>
      <c r="F1914">
        <v>4967.5701334623991</v>
      </c>
      <c r="G1914" s="14">
        <v>5.8999999999999997E-2</v>
      </c>
      <c r="H1914" s="14">
        <v>292</v>
      </c>
      <c r="I1914" s="14">
        <v>0.184</v>
      </c>
      <c r="J1914">
        <v>101313</v>
      </c>
      <c r="K1914">
        <v>2.6488391206919795E-3</v>
      </c>
      <c r="L1914">
        <v>0</v>
      </c>
      <c r="N1914">
        <v>0.01</v>
      </c>
      <c r="O1914">
        <v>8.0000000000000002E-3</v>
      </c>
      <c r="P1914">
        <v>78</v>
      </c>
      <c r="Q1914">
        <v>70</v>
      </c>
      <c r="R1914">
        <v>0.187</v>
      </c>
      <c r="S1914">
        <v>0.68799999999999994</v>
      </c>
      <c r="T1914">
        <v>0.125</v>
      </c>
      <c r="U1914">
        <v>38248076</v>
      </c>
      <c r="V1914">
        <v>0.61799999999999999</v>
      </c>
      <c r="W1914">
        <v>5121000000</v>
      </c>
      <c r="X1914">
        <v>133.88908764979448</v>
      </c>
      <c r="Y1914">
        <v>3595000000</v>
      </c>
      <c r="Z1914">
        <v>93.991655946301719</v>
      </c>
      <c r="AA1914">
        <v>0</v>
      </c>
      <c r="AB1914">
        <v>0</v>
      </c>
      <c r="AC1914">
        <v>0</v>
      </c>
      <c r="AD1914">
        <v>0</v>
      </c>
      <c r="AE1914">
        <v>9.9000000000000005E-2</v>
      </c>
      <c r="AF1914">
        <v>0.26100000000000001</v>
      </c>
    </row>
    <row r="1915" spans="1:32" ht="14.4">
      <c r="A1915" t="s">
        <v>2206</v>
      </c>
      <c r="B1915" s="7" t="s">
        <v>226</v>
      </c>
      <c r="C1915" s="8" t="s">
        <v>76</v>
      </c>
      <c r="D1915" s="9" t="s">
        <v>64</v>
      </c>
      <c r="E1915" s="13">
        <v>198000000000</v>
      </c>
      <c r="F1915">
        <v>5179.1293433669634</v>
      </c>
      <c r="G1915" s="14">
        <v>6.3E-2</v>
      </c>
      <c r="H1915" s="14">
        <v>328</v>
      </c>
      <c r="I1915" s="14">
        <v>0.12</v>
      </c>
      <c r="J1915">
        <v>101539</v>
      </c>
      <c r="K1915">
        <v>2.655977850485546E-3</v>
      </c>
      <c r="L1915">
        <v>317254</v>
      </c>
      <c r="M1915">
        <v>8.2984823267704174E-3</v>
      </c>
      <c r="N1915">
        <v>8.9999999999999993E-3</v>
      </c>
      <c r="O1915">
        <v>7.0000000000000001E-3</v>
      </c>
      <c r="P1915">
        <v>79</v>
      </c>
      <c r="Q1915">
        <v>70</v>
      </c>
      <c r="R1915">
        <v>0.18</v>
      </c>
      <c r="S1915">
        <v>0.69199999999999995</v>
      </c>
      <c r="T1915">
        <v>0.127</v>
      </c>
      <c r="U1915">
        <v>38230364</v>
      </c>
      <c r="V1915">
        <v>0.61799999999999999</v>
      </c>
      <c r="W1915">
        <v>4971000000</v>
      </c>
      <c r="X1915">
        <v>130.02753518119786</v>
      </c>
      <c r="Y1915">
        <v>3440000000</v>
      </c>
      <c r="Z1915">
        <v>89.980833036274518</v>
      </c>
      <c r="AA1915">
        <v>0</v>
      </c>
      <c r="AB1915">
        <v>0</v>
      </c>
      <c r="AC1915">
        <v>0</v>
      </c>
      <c r="AD1915">
        <v>0</v>
      </c>
      <c r="AE1915">
        <v>0.21199999999999999</v>
      </c>
      <c r="AF1915">
        <v>0.36299999999999999</v>
      </c>
    </row>
    <row r="1916" spans="1:32" ht="14.4">
      <c r="A1916" t="s">
        <v>2207</v>
      </c>
      <c r="B1916" s="7" t="s">
        <v>226</v>
      </c>
      <c r="C1916" s="8" t="s">
        <v>76</v>
      </c>
      <c r="D1916" s="9" t="s">
        <v>65</v>
      </c>
      <c r="E1916" s="13">
        <v>217000000000</v>
      </c>
      <c r="F1916">
        <v>5679.9487600567154</v>
      </c>
      <c r="G1916" s="14">
        <v>6.2E-2</v>
      </c>
      <c r="H1916" s="14">
        <v>354</v>
      </c>
      <c r="I1916" s="14">
        <v>7.2999999999999995E-2</v>
      </c>
      <c r="J1916">
        <v>94002</v>
      </c>
      <c r="K1916">
        <v>2.4604909831467806E-3</v>
      </c>
      <c r="L1916">
        <v>298787</v>
      </c>
      <c r="M1916">
        <v>7.8207135952583686E-3</v>
      </c>
      <c r="N1916">
        <v>8.9999999999999993E-3</v>
      </c>
      <c r="O1916">
        <v>7.0000000000000001E-3</v>
      </c>
      <c r="P1916">
        <v>79</v>
      </c>
      <c r="Q1916">
        <v>71</v>
      </c>
      <c r="R1916">
        <v>0.17399999999999999</v>
      </c>
      <c r="S1916">
        <v>0.69599999999999995</v>
      </c>
      <c r="T1916">
        <v>0.13</v>
      </c>
      <c r="U1916">
        <v>38204570</v>
      </c>
      <c r="V1916">
        <v>0.61699999999999999</v>
      </c>
      <c r="W1916">
        <v>4733000000</v>
      </c>
      <c r="X1916">
        <v>123.88570267902504</v>
      </c>
      <c r="Y1916">
        <v>3286000000</v>
      </c>
      <c r="Z1916">
        <v>86.010652652287405</v>
      </c>
      <c r="AA1916">
        <v>0</v>
      </c>
      <c r="AB1916">
        <v>31</v>
      </c>
      <c r="AC1916">
        <v>0</v>
      </c>
      <c r="AD1916">
        <v>0</v>
      </c>
      <c r="AE1916">
        <v>0.249</v>
      </c>
      <c r="AF1916">
        <v>0.45500000000000002</v>
      </c>
    </row>
    <row r="1917" spans="1:32" ht="14.4">
      <c r="A1917" t="s">
        <v>2208</v>
      </c>
      <c r="B1917" s="7" t="s">
        <v>226</v>
      </c>
      <c r="C1917" s="8" t="s">
        <v>76</v>
      </c>
      <c r="D1917" s="9" t="s">
        <v>66</v>
      </c>
      <c r="E1917" s="13">
        <v>253000000000</v>
      </c>
      <c r="F1917">
        <v>6626.1203970790384</v>
      </c>
      <c r="G1917" s="14">
        <v>6.2E-2</v>
      </c>
      <c r="H1917" s="14">
        <v>410</v>
      </c>
      <c r="I1917" s="14">
        <v>7.5999999999999998E-2</v>
      </c>
      <c r="J1917">
        <v>97892</v>
      </c>
      <c r="K1917">
        <v>2.5638109798848271E-3</v>
      </c>
      <c r="L1917">
        <v>316125</v>
      </c>
      <c r="M1917">
        <v>8.2793767214490548E-3</v>
      </c>
      <c r="N1917">
        <v>8.9999999999999993E-3</v>
      </c>
      <c r="O1917">
        <v>7.0000000000000001E-3</v>
      </c>
      <c r="P1917">
        <v>79</v>
      </c>
      <c r="Q1917">
        <v>71</v>
      </c>
      <c r="R1917">
        <v>0.16900000000000001</v>
      </c>
      <c r="S1917">
        <v>0.7</v>
      </c>
      <c r="T1917">
        <v>0.13100000000000001</v>
      </c>
      <c r="U1917">
        <v>38182222</v>
      </c>
      <c r="V1917">
        <v>0.61599999999999999</v>
      </c>
      <c r="W1917">
        <v>6499000000</v>
      </c>
      <c r="X1917">
        <v>170.21010458741767</v>
      </c>
      <c r="Y1917">
        <v>5092000000</v>
      </c>
      <c r="Z1917">
        <v>133.36049431591488</v>
      </c>
      <c r="AA1917">
        <v>0</v>
      </c>
      <c r="AB1917">
        <v>31</v>
      </c>
      <c r="AC1917">
        <v>0</v>
      </c>
      <c r="AD1917">
        <v>0</v>
      </c>
      <c r="AE1917">
        <v>0.32500000000000001</v>
      </c>
      <c r="AF1917">
        <v>0.60399999999999998</v>
      </c>
    </row>
    <row r="1918" spans="1:32" ht="14.4">
      <c r="A1918" t="s">
        <v>2209</v>
      </c>
      <c r="B1918" s="7" t="s">
        <v>226</v>
      </c>
      <c r="C1918" s="8" t="s">
        <v>76</v>
      </c>
      <c r="D1918" s="9" t="s">
        <v>67</v>
      </c>
      <c r="E1918" s="13">
        <v>304000000000</v>
      </c>
      <c r="F1918">
        <v>7965.320462004308</v>
      </c>
      <c r="G1918" s="14">
        <v>6.2E-2</v>
      </c>
      <c r="H1918" s="14">
        <v>494</v>
      </c>
      <c r="I1918" s="14">
        <v>6.8000000000000005E-2</v>
      </c>
      <c r="J1918">
        <v>97892</v>
      </c>
      <c r="K1918">
        <v>2.5649379956135714E-3</v>
      </c>
      <c r="L1918">
        <v>316125</v>
      </c>
      <c r="M1918">
        <v>8.2830162205628673E-3</v>
      </c>
      <c r="N1918">
        <v>0.01</v>
      </c>
      <c r="O1918">
        <v>7.0000000000000001E-3</v>
      </c>
      <c r="P1918">
        <v>79</v>
      </c>
      <c r="Q1918">
        <v>71</v>
      </c>
      <c r="R1918">
        <v>0.16400000000000001</v>
      </c>
      <c r="S1918">
        <v>0.70299999999999996</v>
      </c>
      <c r="T1918">
        <v>0.13300000000000001</v>
      </c>
      <c r="U1918">
        <v>38165445</v>
      </c>
      <c r="V1918">
        <v>0.61499999999999999</v>
      </c>
      <c r="W1918">
        <v>7128000000</v>
      </c>
      <c r="X1918">
        <v>186.76580346436415</v>
      </c>
      <c r="Y1918">
        <v>5894000000</v>
      </c>
      <c r="Z1918">
        <v>154.43289079951774</v>
      </c>
      <c r="AA1918">
        <v>0.432</v>
      </c>
      <c r="AB1918">
        <v>31</v>
      </c>
      <c r="AC1918">
        <v>0</v>
      </c>
      <c r="AD1918">
        <v>418</v>
      </c>
      <c r="AE1918">
        <v>0.38800000000000001</v>
      </c>
      <c r="AF1918">
        <v>0.76300000000000001</v>
      </c>
    </row>
    <row r="1919" spans="1:32" ht="14.4">
      <c r="A1919" t="s">
        <v>2210</v>
      </c>
      <c r="B1919" s="7" t="s">
        <v>226</v>
      </c>
      <c r="C1919" s="8" t="s">
        <v>76</v>
      </c>
      <c r="D1919" s="9" t="s">
        <v>68</v>
      </c>
      <c r="E1919" s="13">
        <v>342000000000</v>
      </c>
      <c r="F1919">
        <v>8966.6659474107146</v>
      </c>
      <c r="G1919" s="14">
        <v>6.2E-2</v>
      </c>
      <c r="H1919" s="14">
        <v>554</v>
      </c>
      <c r="I1919" s="14">
        <v>5.5E-2</v>
      </c>
      <c r="J1919">
        <v>89733</v>
      </c>
      <c r="K1919">
        <v>2.3526486416929988E-3</v>
      </c>
      <c r="L1919">
        <v>302806</v>
      </c>
      <c r="M1919">
        <v>7.93906505518026E-3</v>
      </c>
      <c r="N1919">
        <v>0.01</v>
      </c>
      <c r="O1919">
        <v>6.0000000000000001E-3</v>
      </c>
      <c r="P1919">
        <v>80</v>
      </c>
      <c r="Q1919">
        <v>71</v>
      </c>
      <c r="R1919">
        <v>0.16</v>
      </c>
      <c r="S1919">
        <v>0.70699999999999996</v>
      </c>
      <c r="T1919">
        <v>0.13300000000000001</v>
      </c>
      <c r="U1919">
        <v>38141267</v>
      </c>
      <c r="V1919">
        <v>0.61299999999999999</v>
      </c>
      <c r="W1919">
        <v>8122000000</v>
      </c>
      <c r="X1919">
        <v>212.94520709026264</v>
      </c>
      <c r="Y1919">
        <v>7654000000</v>
      </c>
      <c r="Z1919">
        <v>200.67503263591112</v>
      </c>
      <c r="AA1919">
        <v>0.432</v>
      </c>
      <c r="AB1919">
        <v>31</v>
      </c>
      <c r="AC1919">
        <v>0</v>
      </c>
      <c r="AD1919">
        <v>418</v>
      </c>
      <c r="AE1919">
        <v>0.44600000000000001</v>
      </c>
      <c r="AF1919">
        <v>0.96199999999999997</v>
      </c>
    </row>
    <row r="1920" spans="1:32" ht="14.4">
      <c r="A1920" t="s">
        <v>2211</v>
      </c>
      <c r="B1920" s="7" t="s">
        <v>226</v>
      </c>
      <c r="C1920" s="8" t="s">
        <v>76</v>
      </c>
      <c r="D1920" s="9" t="s">
        <v>69</v>
      </c>
      <c r="E1920" s="13">
        <v>425000000000</v>
      </c>
      <c r="F1920">
        <v>11148.839366473105</v>
      </c>
      <c r="G1920" s="14">
        <v>6.3E-2</v>
      </c>
      <c r="H1920" s="14">
        <v>706</v>
      </c>
      <c r="I1920" s="8"/>
      <c r="J1920">
        <v>91371</v>
      </c>
      <c r="K1920">
        <v>2.3968955335388568E-3</v>
      </c>
      <c r="L1920">
        <v>304988</v>
      </c>
      <c r="M1920">
        <v>8.0006169898868221E-3</v>
      </c>
      <c r="N1920">
        <v>0.01</v>
      </c>
      <c r="O1920">
        <v>6.0000000000000001E-3</v>
      </c>
      <c r="P1920">
        <v>80</v>
      </c>
      <c r="Q1920">
        <v>71</v>
      </c>
      <c r="R1920">
        <v>0.156</v>
      </c>
      <c r="S1920">
        <v>0.71</v>
      </c>
      <c r="T1920">
        <v>0.13300000000000001</v>
      </c>
      <c r="U1920">
        <v>38120560</v>
      </c>
      <c r="V1920">
        <v>0.61199999999999999</v>
      </c>
      <c r="W1920">
        <v>11686000000</v>
      </c>
      <c r="X1920">
        <v>306.55373373318753</v>
      </c>
      <c r="Y1920">
        <v>8342000000</v>
      </c>
      <c r="Z1920">
        <v>218.83204234145563</v>
      </c>
      <c r="AA1920">
        <v>0.434</v>
      </c>
      <c r="AB1920">
        <v>31</v>
      </c>
      <c r="AC1920">
        <v>0</v>
      </c>
      <c r="AD1920">
        <v>418</v>
      </c>
      <c r="AE1920">
        <v>0.48599999999999999</v>
      </c>
      <c r="AF1920">
        <v>1.0840000000000001</v>
      </c>
    </row>
    <row r="1921" spans="1:32" ht="14.4">
      <c r="A1921" t="s">
        <v>2212</v>
      </c>
      <c r="B1921" s="7" t="s">
        <v>226</v>
      </c>
      <c r="C1921" s="8" t="s">
        <v>76</v>
      </c>
      <c r="D1921" s="9" t="s">
        <v>70</v>
      </c>
      <c r="E1921" s="13">
        <v>529000000000</v>
      </c>
      <c r="F1921">
        <v>13875.133607176187</v>
      </c>
      <c r="G1921" s="14">
        <v>6.9000000000000006E-2</v>
      </c>
      <c r="H1921" s="14">
        <v>956</v>
      </c>
      <c r="I1921" s="8"/>
      <c r="J1921">
        <v>96824</v>
      </c>
      <c r="K1921">
        <v>2.5395953428756658E-3</v>
      </c>
      <c r="L1921">
        <v>315637</v>
      </c>
      <c r="M1921">
        <v>8.2788384619438011E-3</v>
      </c>
      <c r="N1921">
        <v>1.0999999999999999E-2</v>
      </c>
      <c r="O1921">
        <v>6.0000000000000001E-3</v>
      </c>
      <c r="P1921">
        <v>80</v>
      </c>
      <c r="Q1921">
        <v>71</v>
      </c>
      <c r="R1921">
        <v>0.154</v>
      </c>
      <c r="S1921">
        <v>0.71299999999999997</v>
      </c>
      <c r="T1921">
        <v>0.13300000000000001</v>
      </c>
      <c r="U1921">
        <v>38125759</v>
      </c>
      <c r="V1921">
        <v>0.61099999999999999</v>
      </c>
      <c r="W1921">
        <v>12837000000</v>
      </c>
      <c r="X1921">
        <v>336.70149360174048</v>
      </c>
      <c r="Y1921">
        <v>10689000000</v>
      </c>
      <c r="Z1921">
        <v>280.36163162023871</v>
      </c>
      <c r="AA1921">
        <v>0.45100000000000001</v>
      </c>
      <c r="AB1921">
        <v>31</v>
      </c>
      <c r="AC1921">
        <v>0</v>
      </c>
      <c r="AD1921">
        <v>418</v>
      </c>
      <c r="AE1921">
        <v>0.53100000000000003</v>
      </c>
      <c r="AF1921">
        <v>1.1499999999999999</v>
      </c>
    </row>
    <row r="1922" spans="1:32" ht="14.4">
      <c r="A1922" t="s">
        <v>2213</v>
      </c>
      <c r="B1922" s="7" t="s">
        <v>226</v>
      </c>
      <c r="C1922" s="8" t="s">
        <v>76</v>
      </c>
      <c r="D1922" s="9" t="s">
        <v>71</v>
      </c>
      <c r="E1922" s="13">
        <v>431000000000</v>
      </c>
      <c r="F1922">
        <v>11297.035146858705</v>
      </c>
      <c r="G1922" s="14">
        <v>7.1999999999999995E-2</v>
      </c>
      <c r="H1922" s="14">
        <v>813</v>
      </c>
      <c r="I1922" s="8"/>
      <c r="J1922">
        <v>96824</v>
      </c>
      <c r="K1922">
        <v>2.5378750140590423E-3</v>
      </c>
      <c r="L1922">
        <v>315637</v>
      </c>
      <c r="M1922">
        <v>8.2732303541741097E-3</v>
      </c>
      <c r="N1922">
        <v>1.0999999999999999E-2</v>
      </c>
      <c r="O1922">
        <v>5.0000000000000001E-3</v>
      </c>
      <c r="P1922">
        <v>80</v>
      </c>
      <c r="Q1922">
        <v>72</v>
      </c>
      <c r="R1922">
        <v>0.152</v>
      </c>
      <c r="S1922">
        <v>0.71499999999999997</v>
      </c>
      <c r="T1922">
        <v>0.13400000000000001</v>
      </c>
      <c r="U1922">
        <v>38151603</v>
      </c>
      <c r="V1922">
        <v>0.61</v>
      </c>
      <c r="W1922">
        <v>9843000000</v>
      </c>
      <c r="X1922">
        <v>257.99702308707708</v>
      </c>
      <c r="Y1922">
        <v>7888000000</v>
      </c>
      <c r="Z1922">
        <v>206.75409104042103</v>
      </c>
      <c r="AA1922">
        <v>0.42199999999999999</v>
      </c>
      <c r="AB1922">
        <v>32</v>
      </c>
      <c r="AC1922">
        <v>0</v>
      </c>
      <c r="AD1922">
        <v>395</v>
      </c>
      <c r="AE1922">
        <v>0.59</v>
      </c>
      <c r="AF1922">
        <v>1.173</v>
      </c>
    </row>
    <row r="1923" spans="1:32" ht="14.4">
      <c r="A1923" t="s">
        <v>2214</v>
      </c>
      <c r="B1923" s="7" t="s">
        <v>226</v>
      </c>
      <c r="C1923" s="8" t="s">
        <v>76</v>
      </c>
      <c r="D1923" s="9" t="s">
        <v>72</v>
      </c>
      <c r="E1923" s="13">
        <v>470000000000</v>
      </c>
      <c r="F1923">
        <v>12308.922635880881</v>
      </c>
      <c r="G1923" s="14">
        <v>7.0000000000000007E-2</v>
      </c>
      <c r="H1923" s="14">
        <v>860</v>
      </c>
      <c r="I1923" s="8"/>
      <c r="J1923">
        <v>92377</v>
      </c>
      <c r="K1923">
        <v>2.4192794602867409E-3</v>
      </c>
      <c r="L1923">
        <v>303598</v>
      </c>
      <c r="M1923">
        <v>7.9509878604429023E-3</v>
      </c>
      <c r="N1923">
        <v>1.0999999999999999E-2</v>
      </c>
      <c r="O1923">
        <v>5.0000000000000001E-3</v>
      </c>
      <c r="P1923">
        <v>81</v>
      </c>
      <c r="Q1923">
        <v>72</v>
      </c>
      <c r="R1923">
        <v>0.15</v>
      </c>
      <c r="S1923">
        <v>0.71499999999999997</v>
      </c>
      <c r="T1923">
        <v>0.13500000000000001</v>
      </c>
      <c r="U1923">
        <v>38183683</v>
      </c>
      <c r="V1923">
        <v>0.60899999999999999</v>
      </c>
      <c r="W1923">
        <v>9986000000</v>
      </c>
      <c r="X1923">
        <v>261.5253222168223</v>
      </c>
      <c r="Y1923">
        <v>9100000000</v>
      </c>
      <c r="Z1923">
        <v>238.32169358833195</v>
      </c>
      <c r="AA1923">
        <v>0.40100000000000002</v>
      </c>
      <c r="AB1923">
        <v>32</v>
      </c>
      <c r="AC1923">
        <v>0</v>
      </c>
      <c r="AD1923">
        <v>325</v>
      </c>
      <c r="AE1923">
        <v>0.623</v>
      </c>
      <c r="AF1923">
        <v>1.2290000000000001</v>
      </c>
    </row>
    <row r="1924" spans="1:32" ht="14.4">
      <c r="A1924" t="s">
        <v>2215</v>
      </c>
      <c r="B1924" s="7" t="s">
        <v>226</v>
      </c>
      <c r="C1924" s="8" t="s">
        <v>76</v>
      </c>
      <c r="D1924" s="9" t="s">
        <v>73</v>
      </c>
      <c r="E1924" s="13">
        <v>516000000000</v>
      </c>
      <c r="F1924">
        <v>13390.717227835035</v>
      </c>
      <c r="G1924" s="14">
        <v>6.8000000000000005E-2</v>
      </c>
      <c r="H1924" s="14">
        <v>915</v>
      </c>
      <c r="I1924" s="8"/>
      <c r="J1924">
        <v>91105</v>
      </c>
      <c r="K1924">
        <v>2.364266071786649E-3</v>
      </c>
      <c r="L1924">
        <v>304856</v>
      </c>
      <c r="M1924">
        <v>7.9113187814125532E-3</v>
      </c>
      <c r="N1924">
        <v>0.01</v>
      </c>
      <c r="O1924">
        <v>5.0000000000000001E-3</v>
      </c>
      <c r="P1924">
        <v>81</v>
      </c>
      <c r="Q1924">
        <v>73</v>
      </c>
      <c r="R1924">
        <v>0.14899999999999999</v>
      </c>
      <c r="S1924">
        <v>0.71299999999999997</v>
      </c>
      <c r="T1924">
        <v>0.13700000000000001</v>
      </c>
      <c r="U1924">
        <v>38534157</v>
      </c>
      <c r="V1924">
        <v>0.60799999999999998</v>
      </c>
      <c r="W1924">
        <v>11598000000</v>
      </c>
      <c r="X1924">
        <v>300.97972559773399</v>
      </c>
      <c r="Y1924">
        <v>8882000000</v>
      </c>
      <c r="Z1924">
        <v>230.49680313494338</v>
      </c>
      <c r="AA1924">
        <v>0.39500000000000002</v>
      </c>
      <c r="AB1924">
        <v>32</v>
      </c>
      <c r="AC1924">
        <v>0</v>
      </c>
      <c r="AD1924">
        <v>296</v>
      </c>
      <c r="AE1924">
        <v>0.61899999999999999</v>
      </c>
      <c r="AF1924">
        <v>1.3129999999999999</v>
      </c>
    </row>
    <row r="1925" spans="1:32" ht="14.4">
      <c r="A1925" t="s">
        <v>2216</v>
      </c>
      <c r="B1925" s="7" t="s">
        <v>226</v>
      </c>
      <c r="C1925" s="8" t="s">
        <v>76</v>
      </c>
      <c r="D1925" s="9" t="s">
        <v>74</v>
      </c>
      <c r="E1925" s="13">
        <v>490000000000</v>
      </c>
      <c r="F1925">
        <v>12715.424923680852</v>
      </c>
      <c r="G1925" s="14">
        <v>6.7000000000000004E-2</v>
      </c>
      <c r="H1925" s="14">
        <v>854</v>
      </c>
      <c r="I1925" s="8"/>
      <c r="J1925">
        <v>97241</v>
      </c>
      <c r="K1925">
        <v>2.5233890510278564E-3</v>
      </c>
      <c r="L1925">
        <v>320004</v>
      </c>
      <c r="M1925">
        <v>8.3040547699542184E-3</v>
      </c>
      <c r="N1925">
        <v>0.01</v>
      </c>
      <c r="O1925">
        <v>5.0000000000000001E-3</v>
      </c>
      <c r="P1925">
        <v>81</v>
      </c>
      <c r="Q1925">
        <v>73</v>
      </c>
      <c r="R1925">
        <v>0.14899999999999999</v>
      </c>
      <c r="S1925">
        <v>0.71</v>
      </c>
      <c r="T1925">
        <v>0.14000000000000001</v>
      </c>
      <c r="U1925">
        <v>38535873</v>
      </c>
      <c r="V1925">
        <v>0.60699999999999998</v>
      </c>
      <c r="W1925">
        <v>11835000000</v>
      </c>
      <c r="X1925">
        <v>307.1164366770671</v>
      </c>
      <c r="Y1925">
        <v>9038000000</v>
      </c>
      <c r="Z1925">
        <v>234.53471522495417</v>
      </c>
      <c r="AA1925">
        <v>0.39800000000000002</v>
      </c>
      <c r="AB1925">
        <v>32</v>
      </c>
      <c r="AC1925">
        <v>48</v>
      </c>
      <c r="AD1925">
        <v>286</v>
      </c>
      <c r="AE1925">
        <v>0.623</v>
      </c>
      <c r="AF1925">
        <v>1.415</v>
      </c>
    </row>
    <row r="1926" spans="1:32" ht="14.4">
      <c r="A1926" t="s">
        <v>2217</v>
      </c>
      <c r="B1926" s="7" t="s">
        <v>227</v>
      </c>
      <c r="C1926" s="8" t="s">
        <v>76</v>
      </c>
      <c r="D1926" s="9" t="s">
        <v>62</v>
      </c>
      <c r="E1926" s="13">
        <v>117000000000</v>
      </c>
      <c r="F1926">
        <v>11370.375099928104</v>
      </c>
      <c r="G1926" s="14">
        <v>9.2999999999999999E-2</v>
      </c>
      <c r="H1926" s="14">
        <v>1070</v>
      </c>
      <c r="I1926" s="8"/>
      <c r="J1926">
        <v>21949</v>
      </c>
      <c r="K1926">
        <v>2.1330629322078801E-3</v>
      </c>
      <c r="L1926">
        <v>0</v>
      </c>
      <c r="N1926">
        <v>1.2E-2</v>
      </c>
      <c r="O1926">
        <v>6.0000000000000001E-3</v>
      </c>
      <c r="P1926">
        <v>80</v>
      </c>
      <c r="Q1926">
        <v>73</v>
      </c>
      <c r="R1926">
        <v>0.16200000000000001</v>
      </c>
      <c r="S1926">
        <v>0.67600000000000005</v>
      </c>
      <c r="T1926">
        <v>0.16200000000000001</v>
      </c>
      <c r="U1926">
        <v>10289898</v>
      </c>
      <c r="V1926">
        <v>0.54400000000000004</v>
      </c>
      <c r="W1926">
        <v>6027000000</v>
      </c>
      <c r="X1926">
        <v>585.72009168604006</v>
      </c>
      <c r="Y1926">
        <v>2754000000</v>
      </c>
      <c r="Z1926">
        <v>267.64113696753844</v>
      </c>
      <c r="AA1926">
        <v>0</v>
      </c>
      <c r="AB1926">
        <v>0</v>
      </c>
      <c r="AC1926">
        <v>0</v>
      </c>
      <c r="AD1926">
        <v>0</v>
      </c>
      <c r="AE1926">
        <v>0.16400000000000001</v>
      </c>
      <c r="AF1926">
        <v>0.64700000000000002</v>
      </c>
    </row>
    <row r="1927" spans="1:32" ht="14.4">
      <c r="A1927" t="s">
        <v>2218</v>
      </c>
      <c r="B1927" s="7" t="s">
        <v>227</v>
      </c>
      <c r="C1927" s="8" t="s">
        <v>76</v>
      </c>
      <c r="D1927" s="9" t="s">
        <v>63</v>
      </c>
      <c r="E1927" s="13">
        <v>120000000000</v>
      </c>
      <c r="F1927">
        <v>11579.969046742737</v>
      </c>
      <c r="G1927" s="14">
        <v>9.2999999999999999E-2</v>
      </c>
      <c r="H1927" s="14">
        <v>1087</v>
      </c>
      <c r="I1927" s="8"/>
      <c r="J1927">
        <v>23084</v>
      </c>
      <c r="K1927">
        <v>2.2276000456250781E-3</v>
      </c>
      <c r="L1927">
        <v>0</v>
      </c>
      <c r="N1927">
        <v>1.0999999999999999E-2</v>
      </c>
      <c r="O1927">
        <v>5.0000000000000001E-3</v>
      </c>
      <c r="P1927">
        <v>80</v>
      </c>
      <c r="Q1927">
        <v>73</v>
      </c>
      <c r="R1927">
        <v>0.16</v>
      </c>
      <c r="S1927">
        <v>0.67600000000000005</v>
      </c>
      <c r="T1927">
        <v>0.16400000000000001</v>
      </c>
      <c r="U1927">
        <v>10362722</v>
      </c>
      <c r="V1927">
        <v>0.55000000000000004</v>
      </c>
      <c r="W1927">
        <v>6236000000</v>
      </c>
      <c r="X1927">
        <v>601.77239146239765</v>
      </c>
      <c r="Y1927">
        <v>2606000000</v>
      </c>
      <c r="Z1927">
        <v>251.4783277984298</v>
      </c>
      <c r="AA1927">
        <v>0</v>
      </c>
      <c r="AB1927">
        <v>0</v>
      </c>
      <c r="AC1927">
        <v>0</v>
      </c>
      <c r="AD1927">
        <v>0</v>
      </c>
      <c r="AE1927">
        <v>0.18099999999999999</v>
      </c>
      <c r="AF1927">
        <v>0.77100000000000002</v>
      </c>
    </row>
    <row r="1928" spans="1:32" ht="14.4">
      <c r="A1928" t="s">
        <v>2219</v>
      </c>
      <c r="B1928" s="7" t="s">
        <v>227</v>
      </c>
      <c r="C1928" s="8" t="s">
        <v>76</v>
      </c>
      <c r="D1928" s="9" t="s">
        <v>64</v>
      </c>
      <c r="E1928" s="13">
        <v>132000000000</v>
      </c>
      <c r="F1928">
        <v>12668.394878858953</v>
      </c>
      <c r="G1928" s="14">
        <v>9.2999999999999999E-2</v>
      </c>
      <c r="H1928" s="14">
        <v>1190</v>
      </c>
      <c r="I1928" s="8"/>
      <c r="J1928">
        <v>23541</v>
      </c>
      <c r="K1928">
        <v>2.259293059418323E-3</v>
      </c>
      <c r="L1928">
        <v>52361</v>
      </c>
      <c r="M1928">
        <v>5.0252259413025276E-3</v>
      </c>
      <c r="N1928">
        <v>1.0999999999999999E-2</v>
      </c>
      <c r="O1928">
        <v>5.0000000000000001E-3</v>
      </c>
      <c r="P1928">
        <v>81</v>
      </c>
      <c r="Q1928">
        <v>74</v>
      </c>
      <c r="R1928">
        <v>0.159</v>
      </c>
      <c r="S1928">
        <v>0.67500000000000004</v>
      </c>
      <c r="T1928">
        <v>0.16600000000000001</v>
      </c>
      <c r="U1928">
        <v>10419631</v>
      </c>
      <c r="V1928">
        <v>0.55700000000000005</v>
      </c>
      <c r="W1928">
        <v>6595000000</v>
      </c>
      <c r="X1928">
        <v>632.93988050056669</v>
      </c>
      <c r="Y1928">
        <v>2631000000</v>
      </c>
      <c r="Z1928">
        <v>252.50414338089323</v>
      </c>
      <c r="AA1928">
        <v>0</v>
      </c>
      <c r="AB1928">
        <v>0</v>
      </c>
      <c r="AC1928">
        <v>0</v>
      </c>
      <c r="AD1928">
        <v>0</v>
      </c>
      <c r="AE1928">
        <v>0.19400000000000001</v>
      </c>
      <c r="AF1928">
        <v>0.83399999999999996</v>
      </c>
    </row>
    <row r="1929" spans="1:32" ht="14.4">
      <c r="A1929" t="s">
        <v>2220</v>
      </c>
      <c r="B1929" s="7" t="s">
        <v>227</v>
      </c>
      <c r="C1929" s="8" t="s">
        <v>76</v>
      </c>
      <c r="D1929" s="9" t="s">
        <v>65</v>
      </c>
      <c r="E1929" s="13">
        <v>162000000000</v>
      </c>
      <c r="F1929">
        <v>15489.317581780968</v>
      </c>
      <c r="G1929" s="14">
        <v>9.7000000000000003E-2</v>
      </c>
      <c r="H1929" s="14">
        <v>1514</v>
      </c>
      <c r="I1929" s="8"/>
      <c r="J1929">
        <v>24152</v>
      </c>
      <c r="K1929">
        <v>2.3092469026862587E-3</v>
      </c>
      <c r="L1929">
        <v>57411</v>
      </c>
      <c r="M1929">
        <v>5.4892420474544883E-3</v>
      </c>
      <c r="N1929">
        <v>1.0999999999999999E-2</v>
      </c>
      <c r="O1929">
        <v>4.0000000000000001E-3</v>
      </c>
      <c r="P1929">
        <v>81</v>
      </c>
      <c r="Q1929">
        <v>74</v>
      </c>
      <c r="R1929">
        <v>0.158</v>
      </c>
      <c r="S1929">
        <v>0.67400000000000004</v>
      </c>
      <c r="T1929">
        <v>0.16800000000000001</v>
      </c>
      <c r="U1929">
        <v>10458821</v>
      </c>
      <c r="V1929">
        <v>0.56299999999999994</v>
      </c>
      <c r="W1929">
        <v>7634000000</v>
      </c>
      <c r="X1929">
        <v>729.91018777355498</v>
      </c>
      <c r="Y1929">
        <v>2982000000</v>
      </c>
      <c r="Z1929">
        <v>285.1181791905608</v>
      </c>
      <c r="AA1929">
        <v>0</v>
      </c>
      <c r="AB1929">
        <v>78</v>
      </c>
      <c r="AC1929">
        <v>0</v>
      </c>
      <c r="AD1929">
        <v>0</v>
      </c>
      <c r="AE1929">
        <v>0.29699999999999999</v>
      </c>
      <c r="AF1929">
        <v>0.95799999999999996</v>
      </c>
    </row>
    <row r="1930" spans="1:32" ht="14.4">
      <c r="A1930" t="s">
        <v>2221</v>
      </c>
      <c r="B1930" s="7" t="s">
        <v>227</v>
      </c>
      <c r="C1930" s="8" t="s">
        <v>76</v>
      </c>
      <c r="D1930" s="9" t="s">
        <v>66</v>
      </c>
      <c r="E1930" s="13">
        <v>185000000000</v>
      </c>
      <c r="F1930">
        <v>17646.170623589915</v>
      </c>
      <c r="G1930" s="14">
        <v>0.1</v>
      </c>
      <c r="H1930" s="14">
        <v>1779</v>
      </c>
      <c r="I1930" s="8"/>
      <c r="J1930">
        <v>24430</v>
      </c>
      <c r="K1930">
        <v>2.3302483693746034E-3</v>
      </c>
      <c r="L1930">
        <v>58357</v>
      </c>
      <c r="M1930">
        <v>5.5663652923288471E-3</v>
      </c>
      <c r="N1930">
        <v>0.01</v>
      </c>
      <c r="O1930">
        <v>4.0000000000000001E-3</v>
      </c>
      <c r="P1930">
        <v>81</v>
      </c>
      <c r="Q1930">
        <v>75</v>
      </c>
      <c r="R1930">
        <v>0.157</v>
      </c>
      <c r="S1930">
        <v>0.67400000000000004</v>
      </c>
      <c r="T1930">
        <v>0.17</v>
      </c>
      <c r="U1930">
        <v>10483861</v>
      </c>
      <c r="V1930">
        <v>0.56899999999999995</v>
      </c>
      <c r="W1930">
        <v>8858000000</v>
      </c>
      <c r="X1930">
        <v>844.91772639869987</v>
      </c>
      <c r="Y1930">
        <v>3369000000</v>
      </c>
      <c r="Z1930">
        <v>321.3510747614834</v>
      </c>
      <c r="AA1930">
        <v>0</v>
      </c>
      <c r="AB1930">
        <v>78</v>
      </c>
      <c r="AC1930">
        <v>0</v>
      </c>
      <c r="AD1930">
        <v>0</v>
      </c>
      <c r="AE1930">
        <v>0.318</v>
      </c>
      <c r="AF1930">
        <v>1.0089999999999999</v>
      </c>
    </row>
    <row r="1931" spans="1:32" ht="14.4">
      <c r="A1931" t="s">
        <v>2222</v>
      </c>
      <c r="B1931" s="7" t="s">
        <v>227</v>
      </c>
      <c r="C1931" s="8" t="s">
        <v>76</v>
      </c>
      <c r="D1931" s="9" t="s">
        <v>67</v>
      </c>
      <c r="E1931" s="13">
        <v>192000000000</v>
      </c>
      <c r="F1931">
        <v>18279.916940627401</v>
      </c>
      <c r="G1931" s="14">
        <v>0.104</v>
      </c>
      <c r="H1931" s="14">
        <v>1886</v>
      </c>
      <c r="I1931" s="8"/>
      <c r="J1931">
        <v>24430</v>
      </c>
      <c r="K1931">
        <v>2.3259290148933717E-3</v>
      </c>
      <c r="L1931">
        <v>58357</v>
      </c>
      <c r="M1931">
        <v>5.5560474630426734E-3</v>
      </c>
      <c r="N1931">
        <v>0.01</v>
      </c>
      <c r="O1931">
        <v>4.0000000000000001E-3</v>
      </c>
      <c r="P1931">
        <v>81</v>
      </c>
      <c r="Q1931">
        <v>75</v>
      </c>
      <c r="R1931">
        <v>0.156</v>
      </c>
      <c r="S1931">
        <v>0.67300000000000004</v>
      </c>
      <c r="T1931">
        <v>0.17100000000000001</v>
      </c>
      <c r="U1931">
        <v>10503330</v>
      </c>
      <c r="V1931">
        <v>0.57499999999999996</v>
      </c>
      <c r="W1931">
        <v>9008000000</v>
      </c>
      <c r="X1931">
        <v>857.6327697977689</v>
      </c>
      <c r="Y1931">
        <v>3743000000</v>
      </c>
      <c r="Z1931">
        <v>356.36317244150189</v>
      </c>
      <c r="AA1931">
        <v>0.438</v>
      </c>
      <c r="AB1931">
        <v>54</v>
      </c>
      <c r="AC1931">
        <v>0</v>
      </c>
      <c r="AD1931">
        <v>328</v>
      </c>
      <c r="AE1931">
        <v>0.35</v>
      </c>
      <c r="AF1931">
        <v>1.089</v>
      </c>
    </row>
    <row r="1932" spans="1:32" ht="14.4">
      <c r="A1932" t="s">
        <v>2223</v>
      </c>
      <c r="B1932" s="7" t="s">
        <v>227</v>
      </c>
      <c r="C1932" s="8" t="s">
        <v>76</v>
      </c>
      <c r="D1932" s="9" t="s">
        <v>68</v>
      </c>
      <c r="E1932" s="13">
        <v>202000000000</v>
      </c>
      <c r="F1932">
        <v>19197.345672348067</v>
      </c>
      <c r="G1932" s="14">
        <v>0.1</v>
      </c>
      <c r="H1932" s="14">
        <v>1915</v>
      </c>
      <c r="I1932" s="8"/>
      <c r="J1932">
        <v>24815</v>
      </c>
      <c r="K1932">
        <v>2.3583273903926599E-3</v>
      </c>
      <c r="L1932">
        <v>62863</v>
      </c>
      <c r="M1932">
        <v>5.9742709950535476E-3</v>
      </c>
      <c r="N1932">
        <v>0.01</v>
      </c>
      <c r="O1932">
        <v>4.0000000000000001E-3</v>
      </c>
      <c r="P1932">
        <v>82</v>
      </c>
      <c r="Q1932">
        <v>75</v>
      </c>
      <c r="R1932">
        <v>0.155</v>
      </c>
      <c r="S1932">
        <v>0.67200000000000004</v>
      </c>
      <c r="T1932">
        <v>0.17299999999999999</v>
      </c>
      <c r="U1932">
        <v>10522288</v>
      </c>
      <c r="V1932">
        <v>0.58099999999999996</v>
      </c>
      <c r="W1932">
        <v>10438000000</v>
      </c>
      <c r="X1932">
        <v>991.9895748909363</v>
      </c>
      <c r="Y1932">
        <v>4142000000</v>
      </c>
      <c r="Z1932">
        <v>393.64062264784997</v>
      </c>
      <c r="AA1932">
        <v>0.438</v>
      </c>
      <c r="AB1932">
        <v>7</v>
      </c>
      <c r="AC1932">
        <v>0</v>
      </c>
      <c r="AD1932">
        <v>328</v>
      </c>
      <c r="AE1932">
        <v>0.38</v>
      </c>
      <c r="AF1932">
        <v>1.1599999999999999</v>
      </c>
    </row>
    <row r="1933" spans="1:32" ht="14.4">
      <c r="A1933" t="s">
        <v>2224</v>
      </c>
      <c r="B1933" s="7" t="s">
        <v>227</v>
      </c>
      <c r="C1933" s="8" t="s">
        <v>76</v>
      </c>
      <c r="D1933" s="9" t="s">
        <v>69</v>
      </c>
      <c r="E1933" s="13">
        <v>232000000000</v>
      </c>
      <c r="F1933">
        <v>22005.197020496322</v>
      </c>
      <c r="G1933" s="14">
        <v>0.1</v>
      </c>
      <c r="H1933" s="14">
        <v>2185</v>
      </c>
      <c r="I1933" s="8"/>
      <c r="J1933">
        <v>25831</v>
      </c>
      <c r="K1933">
        <v>2.4500700182605193E-3</v>
      </c>
      <c r="L1933">
        <v>63175</v>
      </c>
      <c r="M1933">
        <v>5.9921479386631695E-3</v>
      </c>
      <c r="N1933">
        <v>0.01</v>
      </c>
      <c r="O1933">
        <v>3.0000000000000001E-3</v>
      </c>
      <c r="P1933">
        <v>82</v>
      </c>
      <c r="Q1933">
        <v>75</v>
      </c>
      <c r="R1933">
        <v>0.154</v>
      </c>
      <c r="S1933">
        <v>0.67100000000000004</v>
      </c>
      <c r="T1933">
        <v>0.17499999999999999</v>
      </c>
      <c r="U1933">
        <v>10542964</v>
      </c>
      <c r="V1933">
        <v>0.58699999999999997</v>
      </c>
      <c r="W1933">
        <v>12917000000</v>
      </c>
      <c r="X1933">
        <v>1225.1772841109957</v>
      </c>
      <c r="Y1933">
        <v>4864000000</v>
      </c>
      <c r="Z1933">
        <v>461.35033753316429</v>
      </c>
      <c r="AA1933">
        <v>0.42899999999999999</v>
      </c>
      <c r="AB1933">
        <v>6</v>
      </c>
      <c r="AC1933">
        <v>0</v>
      </c>
      <c r="AD1933">
        <v>328</v>
      </c>
      <c r="AE1933">
        <v>0.42099999999999999</v>
      </c>
      <c r="AF1933">
        <v>1.2769999999999999</v>
      </c>
    </row>
    <row r="1934" spans="1:32" ht="14.4">
      <c r="A1934" t="s">
        <v>2225</v>
      </c>
      <c r="B1934" s="7" t="s">
        <v>227</v>
      </c>
      <c r="C1934" s="8" t="s">
        <v>76</v>
      </c>
      <c r="D1934" s="9" t="s">
        <v>70</v>
      </c>
      <c r="E1934" s="13">
        <v>252000000000</v>
      </c>
      <c r="F1934">
        <v>23867.756715955795</v>
      </c>
      <c r="G1934" s="14">
        <v>0.10199999999999999</v>
      </c>
      <c r="H1934" s="14">
        <v>2425</v>
      </c>
      <c r="I1934" s="8"/>
      <c r="J1934">
        <v>25302</v>
      </c>
      <c r="K1934">
        <v>2.3964364302663235E-3</v>
      </c>
      <c r="L1934">
        <v>60865</v>
      </c>
      <c r="M1934">
        <v>5.7647262401454343E-3</v>
      </c>
      <c r="N1934">
        <v>0.01</v>
      </c>
      <c r="O1934">
        <v>3.0000000000000001E-3</v>
      </c>
      <c r="P1934">
        <v>82</v>
      </c>
      <c r="Q1934">
        <v>76</v>
      </c>
      <c r="R1934">
        <v>0.153</v>
      </c>
      <c r="S1934">
        <v>0.67</v>
      </c>
      <c r="T1934">
        <v>0.17599999999999999</v>
      </c>
      <c r="U1934">
        <v>10558177</v>
      </c>
      <c r="V1934">
        <v>0.59399999999999997</v>
      </c>
      <c r="W1934">
        <v>14047000000</v>
      </c>
      <c r="X1934">
        <v>1330.4380102739326</v>
      </c>
      <c r="Y1934">
        <v>5283000000</v>
      </c>
      <c r="Z1934">
        <v>500.37047115235896</v>
      </c>
      <c r="AA1934">
        <v>0.42499999999999999</v>
      </c>
      <c r="AB1934">
        <v>5</v>
      </c>
      <c r="AC1934">
        <v>0</v>
      </c>
      <c r="AD1934">
        <v>328</v>
      </c>
      <c r="AE1934">
        <v>0.441</v>
      </c>
      <c r="AF1934">
        <v>1.329</v>
      </c>
    </row>
    <row r="1935" spans="1:32" ht="14.4">
      <c r="A1935" t="s">
        <v>2226</v>
      </c>
      <c r="B1935" s="7" t="s">
        <v>227</v>
      </c>
      <c r="C1935" s="8" t="s">
        <v>76</v>
      </c>
      <c r="D1935" s="9" t="s">
        <v>71</v>
      </c>
      <c r="E1935" s="13">
        <v>234000000000</v>
      </c>
      <c r="F1935">
        <v>22141.798918969249</v>
      </c>
      <c r="G1935" s="14">
        <v>0.108</v>
      </c>
      <c r="H1935" s="14">
        <v>2382</v>
      </c>
      <c r="I1935" s="8"/>
      <c r="J1935">
        <v>25302</v>
      </c>
      <c r="K1935">
        <v>2.3941529754177775E-3</v>
      </c>
      <c r="L1935">
        <v>60865</v>
      </c>
      <c r="M1935">
        <v>5.7592332957395864E-3</v>
      </c>
      <c r="N1935">
        <v>8.9999999999999993E-3</v>
      </c>
      <c r="O1935">
        <v>3.0000000000000001E-3</v>
      </c>
      <c r="P1935">
        <v>82</v>
      </c>
      <c r="Q1935">
        <v>76</v>
      </c>
      <c r="R1935">
        <v>0.153</v>
      </c>
      <c r="S1935">
        <v>0.66900000000000004</v>
      </c>
      <c r="T1935">
        <v>0.17799999999999999</v>
      </c>
      <c r="U1935">
        <v>10568247</v>
      </c>
      <c r="V1935">
        <v>0.6</v>
      </c>
      <c r="W1935">
        <v>12315000000</v>
      </c>
      <c r="X1935">
        <v>1165.2831354149841</v>
      </c>
      <c r="Y1935">
        <v>4604000000</v>
      </c>
      <c r="Z1935">
        <v>435.64462488433514</v>
      </c>
      <c r="AA1935">
        <v>0.42299999999999999</v>
      </c>
      <c r="AB1935">
        <v>5</v>
      </c>
      <c r="AC1935">
        <v>0</v>
      </c>
      <c r="AD1935">
        <v>328</v>
      </c>
      <c r="AE1935">
        <v>0.48299999999999998</v>
      </c>
      <c r="AF1935">
        <v>1.115</v>
      </c>
    </row>
    <row r="1936" spans="1:32" ht="14.4">
      <c r="A1936" t="s">
        <v>2227</v>
      </c>
      <c r="B1936" s="7" t="s">
        <v>227</v>
      </c>
      <c r="C1936" s="8" t="s">
        <v>76</v>
      </c>
      <c r="D1936" s="9" t="s">
        <v>72</v>
      </c>
      <c r="E1936" s="13">
        <v>229000000000</v>
      </c>
      <c r="F1936">
        <v>21658.737740114062</v>
      </c>
      <c r="G1936" s="14">
        <v>0.108</v>
      </c>
      <c r="H1936" s="14">
        <v>2324</v>
      </c>
      <c r="I1936" s="8"/>
      <c r="J1936">
        <v>26467</v>
      </c>
      <c r="K1936">
        <v>2.5032393526969385E-3</v>
      </c>
      <c r="L1936">
        <v>65309</v>
      </c>
      <c r="M1936">
        <v>6.1769017601271152E-3</v>
      </c>
      <c r="N1936">
        <v>0.01</v>
      </c>
      <c r="O1936">
        <v>3.0000000000000001E-3</v>
      </c>
      <c r="P1936">
        <v>82</v>
      </c>
      <c r="Q1936">
        <v>76</v>
      </c>
      <c r="R1936">
        <v>0.151</v>
      </c>
      <c r="S1936">
        <v>0.66800000000000004</v>
      </c>
      <c r="T1936">
        <v>0.18</v>
      </c>
      <c r="U1936">
        <v>10573100</v>
      </c>
      <c r="V1936">
        <v>0.60599999999999998</v>
      </c>
      <c r="W1936">
        <v>12969000000</v>
      </c>
      <c r="X1936">
        <v>1226.6033613604336</v>
      </c>
      <c r="Y1936">
        <v>4691000000</v>
      </c>
      <c r="Z1936">
        <v>443.67309492958543</v>
      </c>
      <c r="AA1936">
        <v>0.42599999999999999</v>
      </c>
      <c r="AB1936">
        <v>5</v>
      </c>
      <c r="AC1936">
        <v>0</v>
      </c>
      <c r="AD1936">
        <v>298</v>
      </c>
      <c r="AE1936">
        <v>0.53300000000000003</v>
      </c>
      <c r="AF1936">
        <v>1.153</v>
      </c>
    </row>
    <row r="1937" spans="1:32" ht="14.4">
      <c r="A1937" t="s">
        <v>2228</v>
      </c>
      <c r="B1937" s="7" t="s">
        <v>227</v>
      </c>
      <c r="C1937" s="8" t="s">
        <v>76</v>
      </c>
      <c r="D1937" s="9" t="s">
        <v>73</v>
      </c>
      <c r="E1937" s="13">
        <v>238000000000</v>
      </c>
      <c r="F1937">
        <v>22543.087607363821</v>
      </c>
      <c r="G1937" s="14">
        <v>0.10199999999999999</v>
      </c>
      <c r="H1937" s="14">
        <v>2302</v>
      </c>
      <c r="I1937" s="8"/>
      <c r="J1937">
        <v>25129</v>
      </c>
      <c r="K1937">
        <v>2.3801901196867457E-3</v>
      </c>
      <c r="L1937">
        <v>61276</v>
      </c>
      <c r="M1937">
        <v>5.8039925891967461E-3</v>
      </c>
      <c r="N1937">
        <v>8.9999999999999993E-3</v>
      </c>
      <c r="O1937">
        <v>3.0000000000000001E-3</v>
      </c>
      <c r="P1937">
        <v>84</v>
      </c>
      <c r="Q1937">
        <v>77</v>
      </c>
      <c r="R1937">
        <v>0.15</v>
      </c>
      <c r="S1937">
        <v>0.66700000000000004</v>
      </c>
      <c r="T1937">
        <v>0.182</v>
      </c>
      <c r="U1937">
        <v>10557560</v>
      </c>
      <c r="V1937">
        <v>0.61199999999999999</v>
      </c>
      <c r="W1937">
        <v>14882000000</v>
      </c>
      <c r="X1937">
        <v>1409.6060074486909</v>
      </c>
      <c r="Y1937">
        <v>4948000000</v>
      </c>
      <c r="Z1937">
        <v>468.66889697998403</v>
      </c>
      <c r="AA1937">
        <v>0.42699999999999999</v>
      </c>
      <c r="AB1937">
        <v>4</v>
      </c>
      <c r="AC1937">
        <v>0</v>
      </c>
      <c r="AD1937">
        <v>275</v>
      </c>
      <c r="AE1937">
        <v>0.55200000000000005</v>
      </c>
      <c r="AF1937">
        <v>1.1639999999999999</v>
      </c>
    </row>
    <row r="1938" spans="1:32" ht="14.4">
      <c r="A1938" t="s">
        <v>2229</v>
      </c>
      <c r="B1938" s="7" t="s">
        <v>227</v>
      </c>
      <c r="C1938" s="8" t="s">
        <v>76</v>
      </c>
      <c r="D1938" s="9" t="s">
        <v>74</v>
      </c>
      <c r="E1938" s="13">
        <v>212000000000</v>
      </c>
      <c r="F1938">
        <v>20161.972921329121</v>
      </c>
      <c r="G1938" s="14">
        <v>9.4E-2</v>
      </c>
      <c r="H1938" s="14">
        <v>1905</v>
      </c>
      <c r="I1938" s="8"/>
      <c r="J1938">
        <v>24698</v>
      </c>
      <c r="K1938">
        <v>2.3488698453348429E-3</v>
      </c>
      <c r="L1938">
        <v>59108</v>
      </c>
      <c r="M1938">
        <v>5.6213862992166123E-3</v>
      </c>
      <c r="N1938">
        <v>8.9999999999999993E-3</v>
      </c>
      <c r="O1938">
        <v>3.0000000000000001E-3</v>
      </c>
      <c r="P1938">
        <v>84</v>
      </c>
      <c r="Q1938">
        <v>77</v>
      </c>
      <c r="R1938">
        <v>0.14899999999999999</v>
      </c>
      <c r="S1938">
        <v>0.66600000000000004</v>
      </c>
      <c r="T1938">
        <v>0.185</v>
      </c>
      <c r="U1938">
        <v>10514844</v>
      </c>
      <c r="V1938">
        <v>0.61799999999999999</v>
      </c>
      <c r="W1938">
        <v>14559000000</v>
      </c>
      <c r="X1938">
        <v>1384.6139800076919</v>
      </c>
      <c r="Y1938">
        <v>4490000000</v>
      </c>
      <c r="Z1938">
        <v>427.01536989041398</v>
      </c>
      <c r="AA1938">
        <v>0.42</v>
      </c>
      <c r="AB1938">
        <v>4</v>
      </c>
      <c r="AC1938">
        <v>29</v>
      </c>
      <c r="AD1938">
        <v>275</v>
      </c>
      <c r="AE1938">
        <v>0.60299999999999998</v>
      </c>
      <c r="AF1938">
        <v>1.1399999999999999</v>
      </c>
    </row>
    <row r="1939" spans="1:32" ht="14.4">
      <c r="A1939" t="s">
        <v>2230</v>
      </c>
      <c r="B1939" s="7" t="s">
        <v>228</v>
      </c>
      <c r="C1939" s="8" t="s">
        <v>84</v>
      </c>
      <c r="D1939" s="9" t="s">
        <v>62</v>
      </c>
      <c r="E1939" s="13">
        <v>61701810000</v>
      </c>
      <c r="F1939">
        <v>16192.129596218972</v>
      </c>
      <c r="G1939" s="8"/>
      <c r="H1939" s="8"/>
      <c r="I1939" s="8"/>
      <c r="J1939">
        <v>0</v>
      </c>
      <c r="L1939">
        <v>0</v>
      </c>
      <c r="N1939">
        <v>1.6E-2</v>
      </c>
      <c r="O1939">
        <v>0</v>
      </c>
      <c r="P1939">
        <v>81</v>
      </c>
      <c r="Q1939">
        <v>73</v>
      </c>
      <c r="R1939">
        <v>0.23599999999999999</v>
      </c>
      <c r="S1939">
        <v>0.65100000000000002</v>
      </c>
      <c r="T1939">
        <v>0.113</v>
      </c>
      <c r="U1939">
        <v>3810605</v>
      </c>
      <c r="V1939">
        <v>0.94399999999999995</v>
      </c>
      <c r="W1939">
        <v>2388000000</v>
      </c>
      <c r="X1939">
        <v>626.67214261252479</v>
      </c>
      <c r="Y1939">
        <v>1333000000</v>
      </c>
      <c r="Z1939">
        <v>349.8132186358859</v>
      </c>
      <c r="AA1939">
        <v>0</v>
      </c>
      <c r="AB1939">
        <v>0</v>
      </c>
      <c r="AC1939">
        <v>0</v>
      </c>
      <c r="AD1939">
        <v>0</v>
      </c>
      <c r="AE1939">
        <v>0.105</v>
      </c>
      <c r="AF1939">
        <v>0.34699999999999998</v>
      </c>
    </row>
    <row r="1940" spans="1:32" ht="14.4">
      <c r="A1940" t="s">
        <v>2231</v>
      </c>
      <c r="B1940" s="7" t="s">
        <v>228</v>
      </c>
      <c r="C1940" s="8" t="s">
        <v>84</v>
      </c>
      <c r="D1940" s="9" t="s">
        <v>63</v>
      </c>
      <c r="E1940" s="13">
        <v>69668635000</v>
      </c>
      <c r="F1940">
        <v>18243.717748156869</v>
      </c>
      <c r="G1940" s="8"/>
      <c r="H1940" s="8"/>
      <c r="I1940" s="8"/>
      <c r="J1940">
        <v>0</v>
      </c>
      <c r="L1940">
        <v>0</v>
      </c>
      <c r="N1940">
        <v>1.4999999999999999E-2</v>
      </c>
      <c r="O1940">
        <v>0</v>
      </c>
      <c r="P1940">
        <v>81</v>
      </c>
      <c r="Q1940">
        <v>73</v>
      </c>
      <c r="R1940">
        <v>0.23300000000000001</v>
      </c>
      <c r="S1940">
        <v>0.65200000000000002</v>
      </c>
      <c r="T1940">
        <v>0.115</v>
      </c>
      <c r="U1940">
        <v>3818774</v>
      </c>
      <c r="V1940">
        <v>0.94299999999999995</v>
      </c>
      <c r="W1940">
        <v>2728000000</v>
      </c>
      <c r="X1940">
        <v>714.36539580504109</v>
      </c>
      <c r="Y1940">
        <v>1456000000</v>
      </c>
      <c r="Z1940">
        <v>381.27419952057915</v>
      </c>
      <c r="AA1940">
        <v>0</v>
      </c>
      <c r="AB1940">
        <v>0</v>
      </c>
      <c r="AC1940">
        <v>0</v>
      </c>
      <c r="AD1940">
        <v>0</v>
      </c>
      <c r="AE1940">
        <v>0.156</v>
      </c>
      <c r="AF1940">
        <v>0.42899999999999999</v>
      </c>
    </row>
    <row r="1941" spans="1:32" ht="14.4">
      <c r="A1941" t="s">
        <v>2232</v>
      </c>
      <c r="B1941" s="7" t="s">
        <v>228</v>
      </c>
      <c r="C1941" s="8" t="s">
        <v>84</v>
      </c>
      <c r="D1941" s="9" t="s">
        <v>64</v>
      </c>
      <c r="E1941" s="13">
        <v>72546194000</v>
      </c>
      <c r="F1941">
        <v>18972.768529756904</v>
      </c>
      <c r="G1941" s="8"/>
      <c r="H1941" s="8"/>
      <c r="I1941" s="8"/>
      <c r="J1941">
        <v>0</v>
      </c>
      <c r="L1941">
        <v>0</v>
      </c>
      <c r="N1941">
        <v>1.4E-2</v>
      </c>
      <c r="O1941">
        <v>0</v>
      </c>
      <c r="P1941">
        <v>82</v>
      </c>
      <c r="Q1941">
        <v>74</v>
      </c>
      <c r="R1941">
        <v>0.23</v>
      </c>
      <c r="S1941">
        <v>0.65300000000000002</v>
      </c>
      <c r="T1941">
        <v>0.11700000000000001</v>
      </c>
      <c r="U1941">
        <v>3823701</v>
      </c>
      <c r="V1941">
        <v>0.94299999999999995</v>
      </c>
      <c r="W1941">
        <v>2486000000</v>
      </c>
      <c r="X1941">
        <v>650.15543840901785</v>
      </c>
      <c r="Y1941">
        <v>1319000000</v>
      </c>
      <c r="Z1941">
        <v>344.95375030631317</v>
      </c>
      <c r="AA1941">
        <v>0</v>
      </c>
      <c r="AB1941">
        <v>0</v>
      </c>
      <c r="AC1941">
        <v>0</v>
      </c>
      <c r="AD1941">
        <v>0</v>
      </c>
      <c r="AE1941">
        <v>0.17499999999999999</v>
      </c>
      <c r="AF1941">
        <v>0.434</v>
      </c>
    </row>
    <row r="1942" spans="1:32" ht="14.4">
      <c r="A1942" t="s">
        <v>2233</v>
      </c>
      <c r="B1942" s="7" t="s">
        <v>228</v>
      </c>
      <c r="C1942" s="8" t="s">
        <v>84</v>
      </c>
      <c r="D1942" s="9" t="s">
        <v>65</v>
      </c>
      <c r="E1942" s="13">
        <v>75833996000</v>
      </c>
      <c r="F1942">
        <v>19820.207287064226</v>
      </c>
      <c r="G1942" s="8"/>
      <c r="H1942" s="8"/>
      <c r="I1942" s="8"/>
      <c r="J1942">
        <v>0</v>
      </c>
      <c r="L1942">
        <v>0</v>
      </c>
      <c r="N1942">
        <v>1.2999999999999999E-2</v>
      </c>
      <c r="O1942">
        <v>0</v>
      </c>
      <c r="P1942">
        <v>82</v>
      </c>
      <c r="Q1942">
        <v>74</v>
      </c>
      <c r="R1942">
        <v>0.22700000000000001</v>
      </c>
      <c r="S1942">
        <v>0.65400000000000003</v>
      </c>
      <c r="T1942">
        <v>0.11799999999999999</v>
      </c>
      <c r="U1942">
        <v>3826095</v>
      </c>
      <c r="V1942">
        <v>0.94199999999999995</v>
      </c>
      <c r="W1942">
        <v>2677000000</v>
      </c>
      <c r="X1942">
        <v>699.6689836504321</v>
      </c>
      <c r="Y1942">
        <v>1420000000</v>
      </c>
      <c r="Z1942">
        <v>371.13558340814853</v>
      </c>
      <c r="AA1942">
        <v>0</v>
      </c>
      <c r="AB1942">
        <v>7</v>
      </c>
      <c r="AC1942">
        <v>0</v>
      </c>
      <c r="AD1942">
        <v>0</v>
      </c>
      <c r="AE1942">
        <v>0.19700000000000001</v>
      </c>
      <c r="AF1942">
        <v>0.45200000000000001</v>
      </c>
    </row>
    <row r="1943" spans="1:32" ht="14.4">
      <c r="A1943" t="s">
        <v>2234</v>
      </c>
      <c r="B1943" s="7" t="s">
        <v>228</v>
      </c>
      <c r="C1943" s="8" t="s">
        <v>84</v>
      </c>
      <c r="D1943" s="9" t="s">
        <v>66</v>
      </c>
      <c r="E1943" s="13">
        <v>80322313000</v>
      </c>
      <c r="F1943">
        <v>20988.992332653404</v>
      </c>
      <c r="G1943" s="8"/>
      <c r="H1943" s="8"/>
      <c r="I1943" s="8"/>
      <c r="J1943">
        <v>0</v>
      </c>
      <c r="L1943">
        <v>0</v>
      </c>
      <c r="N1943">
        <v>1.2999999999999999E-2</v>
      </c>
      <c r="O1943">
        <v>0</v>
      </c>
      <c r="P1943">
        <v>82</v>
      </c>
      <c r="Q1943">
        <v>74</v>
      </c>
      <c r="R1943">
        <v>0.22500000000000001</v>
      </c>
      <c r="S1943">
        <v>0.65500000000000003</v>
      </c>
      <c r="T1943">
        <v>0.12</v>
      </c>
      <c r="U1943">
        <v>3826878</v>
      </c>
      <c r="V1943">
        <v>0.94199999999999995</v>
      </c>
      <c r="W1943">
        <v>3024000000</v>
      </c>
      <c r="X1943">
        <v>790.20026245937288</v>
      </c>
      <c r="Y1943">
        <v>1584000000</v>
      </c>
      <c r="Z1943">
        <v>413.91442319300484</v>
      </c>
      <c r="AA1943">
        <v>0</v>
      </c>
      <c r="AB1943">
        <v>7</v>
      </c>
      <c r="AC1943">
        <v>0</v>
      </c>
      <c r="AD1943">
        <v>0</v>
      </c>
      <c r="AE1943">
        <v>0.221</v>
      </c>
      <c r="AF1943">
        <v>0.49</v>
      </c>
    </row>
    <row r="1944" spans="1:32" ht="14.4">
      <c r="A1944" t="s">
        <v>2235</v>
      </c>
      <c r="B1944" s="7" t="s">
        <v>228</v>
      </c>
      <c r="C1944" s="8" t="s">
        <v>84</v>
      </c>
      <c r="D1944" s="9" t="s">
        <v>67</v>
      </c>
      <c r="E1944" s="13">
        <v>83914521341</v>
      </c>
      <c r="F1944">
        <v>21959.322707715208</v>
      </c>
      <c r="G1944" s="8"/>
      <c r="H1944" s="8"/>
      <c r="I1944" s="8"/>
      <c r="N1944">
        <v>1.2999999999999999E-2</v>
      </c>
      <c r="O1944">
        <v>0</v>
      </c>
      <c r="P1944">
        <v>82</v>
      </c>
      <c r="Q1944">
        <v>74</v>
      </c>
      <c r="R1944">
        <v>0.222</v>
      </c>
      <c r="S1944">
        <v>0.65700000000000003</v>
      </c>
      <c r="T1944">
        <v>0.122</v>
      </c>
      <c r="U1944">
        <v>3821362</v>
      </c>
      <c r="V1944">
        <v>0.94099999999999995</v>
      </c>
      <c r="W1944">
        <v>3239000000</v>
      </c>
      <c r="X1944">
        <v>847.60355077587519</v>
      </c>
      <c r="Y1944">
        <v>1663000000</v>
      </c>
      <c r="Z1944">
        <v>435.18515126282199</v>
      </c>
      <c r="AA1944">
        <v>0.57599999999999996</v>
      </c>
      <c r="AB1944">
        <v>7</v>
      </c>
      <c r="AC1944">
        <v>0</v>
      </c>
      <c r="AD1944">
        <v>140</v>
      </c>
      <c r="AE1944">
        <v>0.23400000000000001</v>
      </c>
      <c r="AF1944">
        <v>0.53</v>
      </c>
    </row>
    <row r="1945" spans="1:32" ht="14.4">
      <c r="A1945" t="s">
        <v>2236</v>
      </c>
      <c r="B1945" s="7" t="s">
        <v>228</v>
      </c>
      <c r="C1945" s="8" t="s">
        <v>84</v>
      </c>
      <c r="D1945" s="9" t="s">
        <v>68</v>
      </c>
      <c r="E1945" s="13">
        <v>87276164365</v>
      </c>
      <c r="F1945">
        <v>22935.941149433384</v>
      </c>
      <c r="G1945" s="8"/>
      <c r="H1945" s="8"/>
      <c r="I1945" s="8"/>
      <c r="J1945">
        <v>0</v>
      </c>
      <c r="L1945">
        <v>0</v>
      </c>
      <c r="N1945">
        <v>1.2E-2</v>
      </c>
      <c r="O1945">
        <v>0</v>
      </c>
      <c r="P1945">
        <v>83</v>
      </c>
      <c r="Q1945">
        <v>74</v>
      </c>
      <c r="R1945">
        <v>0.219</v>
      </c>
      <c r="S1945">
        <v>0.65800000000000003</v>
      </c>
      <c r="T1945">
        <v>0.123</v>
      </c>
      <c r="U1945">
        <v>3805214</v>
      </c>
      <c r="V1945">
        <v>0.94099999999999995</v>
      </c>
      <c r="W1945">
        <v>3369000000</v>
      </c>
      <c r="X1945">
        <v>885.36413457955325</v>
      </c>
      <c r="Y1945">
        <v>1752000000</v>
      </c>
      <c r="Z1945">
        <v>460.42088565846757</v>
      </c>
      <c r="AA1945">
        <v>0.57599999999999996</v>
      </c>
      <c r="AB1945">
        <v>7</v>
      </c>
      <c r="AC1945">
        <v>0</v>
      </c>
      <c r="AD1945">
        <v>140</v>
      </c>
      <c r="AE1945">
        <v>0.254</v>
      </c>
      <c r="AF1945">
        <v>0.58599999999999997</v>
      </c>
    </row>
    <row r="1946" spans="1:32" ht="14.4">
      <c r="A1946" t="s">
        <v>2237</v>
      </c>
      <c r="B1946" s="7" t="s">
        <v>228</v>
      </c>
      <c r="C1946" s="8" t="s">
        <v>84</v>
      </c>
      <c r="D1946" s="9" t="s">
        <v>69</v>
      </c>
      <c r="E1946" s="13">
        <v>89524131617</v>
      </c>
      <c r="F1946">
        <v>23664.882353003373</v>
      </c>
      <c r="G1946" s="8"/>
      <c r="H1946" s="8"/>
      <c r="I1946" s="8"/>
      <c r="J1946">
        <v>0</v>
      </c>
      <c r="L1946">
        <v>0</v>
      </c>
      <c r="N1946">
        <v>1.2E-2</v>
      </c>
      <c r="O1946">
        <v>0</v>
      </c>
      <c r="P1946">
        <v>83</v>
      </c>
      <c r="Q1946">
        <v>74</v>
      </c>
      <c r="R1946">
        <v>0.215</v>
      </c>
      <c r="S1946">
        <v>0.66</v>
      </c>
      <c r="T1946">
        <v>0.125</v>
      </c>
      <c r="U1946">
        <v>3782995</v>
      </c>
      <c r="V1946">
        <v>0.94</v>
      </c>
      <c r="W1946">
        <v>3414000000</v>
      </c>
      <c r="X1946">
        <v>902.45955915881461</v>
      </c>
      <c r="Y1946">
        <v>1743000000</v>
      </c>
      <c r="Z1946">
        <v>460.7460490960205</v>
      </c>
      <c r="AA1946">
        <v>0.57599999999999996</v>
      </c>
      <c r="AB1946">
        <v>7</v>
      </c>
      <c r="AC1946">
        <v>0</v>
      </c>
      <c r="AD1946">
        <v>140</v>
      </c>
      <c r="AE1946">
        <v>0.27900000000000003</v>
      </c>
      <c r="AF1946">
        <v>0.65</v>
      </c>
    </row>
    <row r="1947" spans="1:32" ht="14.4">
      <c r="A1947" t="s">
        <v>2238</v>
      </c>
      <c r="B1947" s="7" t="s">
        <v>228</v>
      </c>
      <c r="C1947" s="8" t="s">
        <v>84</v>
      </c>
      <c r="D1947" s="9" t="s">
        <v>70</v>
      </c>
      <c r="E1947" s="13">
        <v>93639316000</v>
      </c>
      <c r="F1947">
        <v>24898.338840043754</v>
      </c>
      <c r="G1947" s="8"/>
      <c r="H1947" s="8"/>
      <c r="I1947" s="8"/>
      <c r="J1947">
        <v>0</v>
      </c>
      <c r="L1947">
        <v>0</v>
      </c>
      <c r="N1947">
        <v>1.2E-2</v>
      </c>
      <c r="O1947">
        <v>0</v>
      </c>
      <c r="P1947">
        <v>83</v>
      </c>
      <c r="Q1947">
        <v>75</v>
      </c>
      <c r="R1947">
        <v>0.21199999999999999</v>
      </c>
      <c r="S1947">
        <v>0.66200000000000003</v>
      </c>
      <c r="T1947">
        <v>0.126</v>
      </c>
      <c r="U1947">
        <v>3760866</v>
      </c>
      <c r="V1947">
        <v>0.93899999999999995</v>
      </c>
      <c r="W1947">
        <v>3535000000</v>
      </c>
      <c r="X1947">
        <v>939.94308757610611</v>
      </c>
      <c r="Y1947">
        <v>1761000000</v>
      </c>
      <c r="Z1947">
        <v>468.24321845021865</v>
      </c>
      <c r="AA1947">
        <v>0.60599999999999998</v>
      </c>
      <c r="AB1947">
        <v>7</v>
      </c>
      <c r="AC1947">
        <v>0</v>
      </c>
      <c r="AD1947">
        <v>218</v>
      </c>
      <c r="AE1947">
        <v>0.38</v>
      </c>
      <c r="AF1947">
        <v>0.68200000000000005</v>
      </c>
    </row>
    <row r="1948" spans="1:32" ht="14.4">
      <c r="A1948" t="s">
        <v>2239</v>
      </c>
      <c r="B1948" s="7" t="s">
        <v>228</v>
      </c>
      <c r="C1948" s="8" t="s">
        <v>84</v>
      </c>
      <c r="D1948" s="9" t="s">
        <v>71</v>
      </c>
      <c r="E1948" s="13">
        <v>96385638000</v>
      </c>
      <c r="F1948">
        <v>25768.736047652532</v>
      </c>
      <c r="G1948" s="8"/>
      <c r="H1948" s="8"/>
      <c r="I1948" s="8"/>
      <c r="N1948">
        <v>1.2E-2</v>
      </c>
      <c r="O1948">
        <v>0</v>
      </c>
      <c r="P1948">
        <v>82</v>
      </c>
      <c r="Q1948">
        <v>74</v>
      </c>
      <c r="R1948">
        <v>0.20799999999999999</v>
      </c>
      <c r="S1948">
        <v>0.66400000000000003</v>
      </c>
      <c r="T1948">
        <v>0.128</v>
      </c>
      <c r="U1948">
        <v>3740410</v>
      </c>
      <c r="V1948">
        <v>0.93899999999999995</v>
      </c>
      <c r="W1948">
        <v>3176000000</v>
      </c>
      <c r="X1948">
        <v>849.10477728377373</v>
      </c>
      <c r="Y1948">
        <v>1386000000</v>
      </c>
      <c r="Z1948">
        <v>370.54761376426649</v>
      </c>
      <c r="AA1948">
        <v>0.60599999999999998</v>
      </c>
      <c r="AB1948">
        <v>7</v>
      </c>
      <c r="AC1948">
        <v>0</v>
      </c>
      <c r="AD1948">
        <v>218</v>
      </c>
      <c r="AE1948">
        <v>0.41499999999999998</v>
      </c>
      <c r="AF1948">
        <v>0.72899999999999998</v>
      </c>
    </row>
    <row r="1949" spans="1:32" ht="14.4">
      <c r="A1949" t="s">
        <v>2240</v>
      </c>
      <c r="B1949" s="7" t="s">
        <v>228</v>
      </c>
      <c r="C1949" s="8" t="s">
        <v>84</v>
      </c>
      <c r="D1949" s="9" t="s">
        <v>72</v>
      </c>
      <c r="E1949" s="13">
        <v>98381268000</v>
      </c>
      <c r="F1949">
        <v>26437.992178883847</v>
      </c>
      <c r="G1949" s="8"/>
      <c r="H1949" s="8"/>
      <c r="I1949" s="8"/>
      <c r="J1949">
        <v>0</v>
      </c>
      <c r="L1949">
        <v>0</v>
      </c>
      <c r="N1949">
        <v>1.0999999999999999E-2</v>
      </c>
      <c r="O1949">
        <v>0</v>
      </c>
      <c r="P1949">
        <v>82</v>
      </c>
      <c r="Q1949">
        <v>74</v>
      </c>
      <c r="R1949">
        <v>0.20499999999999999</v>
      </c>
      <c r="S1949">
        <v>0.66500000000000004</v>
      </c>
      <c r="T1949">
        <v>0.13</v>
      </c>
      <c r="U1949">
        <v>3721208</v>
      </c>
      <c r="V1949">
        <v>0.93799999999999994</v>
      </c>
      <c r="W1949">
        <v>3211000000</v>
      </c>
      <c r="X1949">
        <v>862.89183512450791</v>
      </c>
      <c r="Y1949">
        <v>1180000000</v>
      </c>
      <c r="Z1949">
        <v>317.10132838583598</v>
      </c>
      <c r="AA1949">
        <v>0.63600000000000001</v>
      </c>
      <c r="AB1949">
        <v>7</v>
      </c>
      <c r="AC1949">
        <v>0</v>
      </c>
      <c r="AD1949">
        <v>218</v>
      </c>
      <c r="AE1949">
        <v>0.45300000000000001</v>
      </c>
      <c r="AF1949">
        <v>0.79100000000000004</v>
      </c>
    </row>
    <row r="1950" spans="1:32" ht="14.4">
      <c r="A1950" t="s">
        <v>2241</v>
      </c>
      <c r="B1950" s="7" t="s">
        <v>228</v>
      </c>
      <c r="C1950" s="8" t="s">
        <v>84</v>
      </c>
      <c r="D1950" s="9" t="s">
        <v>73</v>
      </c>
      <c r="E1950" s="13">
        <v>100000000000</v>
      </c>
      <c r="F1950">
        <v>27125.411628121456</v>
      </c>
      <c r="G1950" s="8"/>
      <c r="H1950" s="8"/>
      <c r="I1950" s="8"/>
      <c r="J1950">
        <v>0</v>
      </c>
      <c r="L1950">
        <v>0</v>
      </c>
      <c r="N1950">
        <v>1.0999999999999999E-2</v>
      </c>
      <c r="O1950">
        <v>0</v>
      </c>
      <c r="P1950">
        <v>82</v>
      </c>
      <c r="Q1950">
        <v>75</v>
      </c>
      <c r="R1950">
        <v>0.20100000000000001</v>
      </c>
      <c r="S1950">
        <v>0.66600000000000004</v>
      </c>
      <c r="T1950">
        <v>0.13200000000000001</v>
      </c>
      <c r="U1950">
        <v>3686580</v>
      </c>
      <c r="V1950">
        <v>0.93799999999999994</v>
      </c>
      <c r="W1950">
        <v>3143000000</v>
      </c>
      <c r="X1950">
        <v>852.55168747185735</v>
      </c>
      <c r="Y1950">
        <v>1196000000</v>
      </c>
      <c r="Z1950">
        <v>324.41992307233261</v>
      </c>
      <c r="AA1950">
        <v>0.63100000000000001</v>
      </c>
      <c r="AB1950">
        <v>6</v>
      </c>
      <c r="AC1950">
        <v>0</v>
      </c>
      <c r="AD1950">
        <v>218</v>
      </c>
      <c r="AE1950">
        <v>0.48</v>
      </c>
      <c r="AF1950">
        <v>0.84</v>
      </c>
    </row>
    <row r="1951" spans="1:32" ht="14.4">
      <c r="A1951" t="s">
        <v>2242</v>
      </c>
      <c r="B1951" s="7" t="s">
        <v>228</v>
      </c>
      <c r="C1951" s="8" t="s">
        <v>84</v>
      </c>
      <c r="D1951" s="9" t="s">
        <v>74</v>
      </c>
      <c r="E1951" s="13">
        <v>101000000000</v>
      </c>
      <c r="F1951">
        <v>27659.524940812724</v>
      </c>
      <c r="G1951" s="8"/>
      <c r="H1951" s="8"/>
      <c r="I1951" s="8"/>
      <c r="J1951">
        <v>0</v>
      </c>
      <c r="L1951">
        <v>0</v>
      </c>
      <c r="N1951">
        <v>1.0999999999999999E-2</v>
      </c>
      <c r="O1951">
        <v>0</v>
      </c>
      <c r="P1951">
        <v>82</v>
      </c>
      <c r="Q1951">
        <v>75</v>
      </c>
      <c r="R1951">
        <v>0.19800000000000001</v>
      </c>
      <c r="S1951">
        <v>0.66700000000000004</v>
      </c>
      <c r="T1951">
        <v>0.13500000000000001</v>
      </c>
      <c r="U1951">
        <v>3651545</v>
      </c>
      <c r="V1951">
        <v>0.93700000000000006</v>
      </c>
      <c r="W1951">
        <v>3193000000</v>
      </c>
      <c r="X1951">
        <v>874.4243874852973</v>
      </c>
      <c r="Y1951">
        <v>1156000000</v>
      </c>
      <c r="Z1951">
        <v>316.57832506514364</v>
      </c>
      <c r="AA1951">
        <v>0.50700000000000001</v>
      </c>
      <c r="AB1951">
        <v>6</v>
      </c>
      <c r="AC1951">
        <v>37</v>
      </c>
      <c r="AD1951">
        <v>218</v>
      </c>
      <c r="AE1951">
        <v>0.69</v>
      </c>
      <c r="AF1951">
        <v>0.82599999999999996</v>
      </c>
    </row>
    <row r="1952" spans="1:32" ht="14.4">
      <c r="A1952" t="s">
        <v>2243</v>
      </c>
      <c r="B1952" s="7" t="s">
        <v>229</v>
      </c>
      <c r="C1952" s="8" t="s">
        <v>93</v>
      </c>
      <c r="D1952" s="9" t="s">
        <v>62</v>
      </c>
      <c r="E1952" s="13">
        <v>17759889598</v>
      </c>
      <c r="F1952">
        <v>29914.264776576445</v>
      </c>
      <c r="G1952" s="14">
        <v>2.1999999999999999E-2</v>
      </c>
      <c r="H1952" s="14">
        <v>652</v>
      </c>
      <c r="I1952" s="8"/>
      <c r="J1952">
        <v>0</v>
      </c>
      <c r="L1952">
        <v>0</v>
      </c>
      <c r="N1952">
        <v>1.9E-2</v>
      </c>
      <c r="O1952">
        <v>1.0999999999999999E-2</v>
      </c>
      <c r="P1952">
        <v>78</v>
      </c>
      <c r="Q1952">
        <v>76</v>
      </c>
      <c r="R1952">
        <v>0.25900000000000001</v>
      </c>
      <c r="S1952">
        <v>0.72399999999999998</v>
      </c>
      <c r="T1952">
        <v>1.7000000000000001E-2</v>
      </c>
      <c r="U1952">
        <v>593693</v>
      </c>
      <c r="V1952">
        <v>0.96299999999999997</v>
      </c>
      <c r="W1952">
        <v>128000000</v>
      </c>
      <c r="X1952">
        <v>215.59964493433475</v>
      </c>
      <c r="Y1952">
        <v>307000000</v>
      </c>
      <c r="Z1952">
        <v>517.10227339719347</v>
      </c>
      <c r="AA1952">
        <v>0</v>
      </c>
      <c r="AB1952">
        <v>0</v>
      </c>
      <c r="AC1952">
        <v>0</v>
      </c>
      <c r="AD1952">
        <v>0</v>
      </c>
      <c r="AE1952">
        <v>4.9000000000000002E-2</v>
      </c>
      <c r="AF1952">
        <v>0.20399999999999999</v>
      </c>
    </row>
    <row r="1953" spans="1:32" ht="14.4">
      <c r="A1953" t="s">
        <v>2244</v>
      </c>
      <c r="B1953" s="7" t="s">
        <v>229</v>
      </c>
      <c r="C1953" s="8" t="s">
        <v>93</v>
      </c>
      <c r="D1953" s="9" t="s">
        <v>63</v>
      </c>
      <c r="E1953" s="13">
        <v>17538461033</v>
      </c>
      <c r="F1953">
        <v>28666.609513115225</v>
      </c>
      <c r="G1953" s="14">
        <v>2.5999999999999999E-2</v>
      </c>
      <c r="H1953" s="14">
        <v>732</v>
      </c>
      <c r="I1953" s="8"/>
      <c r="J1953">
        <v>33285</v>
      </c>
      <c r="K1953">
        <v>5.4404322924839169E-2</v>
      </c>
      <c r="L1953">
        <v>0</v>
      </c>
      <c r="N1953">
        <v>1.9E-2</v>
      </c>
      <c r="O1953">
        <v>0.01</v>
      </c>
      <c r="P1953">
        <v>78</v>
      </c>
      <c r="Q1953">
        <v>76</v>
      </c>
      <c r="R1953">
        <v>0.26300000000000001</v>
      </c>
      <c r="S1953">
        <v>0.72</v>
      </c>
      <c r="T1953">
        <v>1.7000000000000001E-2</v>
      </c>
      <c r="U1953">
        <v>611808</v>
      </c>
      <c r="V1953">
        <v>0.96499999999999997</v>
      </c>
      <c r="W1953">
        <v>272000000</v>
      </c>
      <c r="X1953">
        <v>444.58392175322979</v>
      </c>
      <c r="Y1953">
        <v>366000000</v>
      </c>
      <c r="Z1953">
        <v>598.2268947120665</v>
      </c>
      <c r="AA1953">
        <v>0</v>
      </c>
      <c r="AB1953">
        <v>0</v>
      </c>
      <c r="AC1953">
        <v>0</v>
      </c>
      <c r="AD1953">
        <v>0</v>
      </c>
      <c r="AE1953">
        <v>6.2E-2</v>
      </c>
      <c r="AF1953">
        <v>0.29099999999999998</v>
      </c>
    </row>
    <row r="1954" spans="1:32" ht="14.4">
      <c r="A1954" t="s">
        <v>2245</v>
      </c>
      <c r="B1954" s="7" t="s">
        <v>229</v>
      </c>
      <c r="C1954" s="8" t="s">
        <v>93</v>
      </c>
      <c r="D1954" s="9" t="s">
        <v>64</v>
      </c>
      <c r="E1954" s="13">
        <v>19363735706</v>
      </c>
      <c r="F1954">
        <v>30748.534257516931</v>
      </c>
      <c r="G1954" s="14">
        <v>2.7E-2</v>
      </c>
      <c r="H1954" s="14">
        <v>833</v>
      </c>
      <c r="I1954" s="8"/>
      <c r="J1954">
        <v>28973</v>
      </c>
      <c r="K1954">
        <v>4.600751097666516E-2</v>
      </c>
      <c r="L1954">
        <v>70531</v>
      </c>
      <c r="M1954">
        <v>0.11199930130449627</v>
      </c>
      <c r="N1954">
        <v>1.7999999999999999E-2</v>
      </c>
      <c r="O1954">
        <v>0.01</v>
      </c>
      <c r="P1954">
        <v>78</v>
      </c>
      <c r="Q1954">
        <v>76</v>
      </c>
      <c r="R1954">
        <v>0.26800000000000002</v>
      </c>
      <c r="S1954">
        <v>0.71599999999999997</v>
      </c>
      <c r="T1954">
        <v>1.6E-2</v>
      </c>
      <c r="U1954">
        <v>629745</v>
      </c>
      <c r="V1954">
        <v>0.96699999999999997</v>
      </c>
      <c r="W1954">
        <v>285000000</v>
      </c>
      <c r="X1954">
        <v>452.56413310149344</v>
      </c>
      <c r="Y1954">
        <v>423000000</v>
      </c>
      <c r="Z1954">
        <v>671.70045018221663</v>
      </c>
      <c r="AA1954">
        <v>0</v>
      </c>
      <c r="AB1954">
        <v>0</v>
      </c>
      <c r="AC1954">
        <v>0</v>
      </c>
      <c r="AD1954">
        <v>0</v>
      </c>
      <c r="AE1954">
        <v>0.10199999999999999</v>
      </c>
      <c r="AF1954">
        <v>0.42399999999999999</v>
      </c>
    </row>
    <row r="1955" spans="1:32" ht="14.4">
      <c r="A1955" t="s">
        <v>2246</v>
      </c>
      <c r="B1955" s="7" t="s">
        <v>229</v>
      </c>
      <c r="C1955" s="8" t="s">
        <v>93</v>
      </c>
      <c r="D1955" s="9" t="s">
        <v>65</v>
      </c>
      <c r="E1955" s="13">
        <v>23533790531</v>
      </c>
      <c r="F1955">
        <v>35644.404791908375</v>
      </c>
      <c r="G1955" s="14">
        <v>4.1000000000000002E-2</v>
      </c>
      <c r="H1955" s="14">
        <v>1476</v>
      </c>
      <c r="I1955" s="8"/>
      <c r="J1955">
        <v>24942</v>
      </c>
      <c r="K1955">
        <v>3.7777286372489921E-2</v>
      </c>
      <c r="L1955">
        <v>66120</v>
      </c>
      <c r="M1955">
        <v>0.10014570503363938</v>
      </c>
      <c r="N1955">
        <v>1.7000000000000001E-2</v>
      </c>
      <c r="O1955">
        <v>0.01</v>
      </c>
      <c r="P1955">
        <v>78</v>
      </c>
      <c r="Q1955">
        <v>76</v>
      </c>
      <c r="R1955">
        <v>0.26900000000000002</v>
      </c>
      <c r="S1955">
        <v>0.71599999999999997</v>
      </c>
      <c r="T1955">
        <v>1.4999999999999999E-2</v>
      </c>
      <c r="U1955">
        <v>660238</v>
      </c>
      <c r="V1955">
        <v>0.96899999999999997</v>
      </c>
      <c r="W1955">
        <v>369000000</v>
      </c>
      <c r="X1955">
        <v>558.88937019680782</v>
      </c>
      <c r="Y1955">
        <v>471000000</v>
      </c>
      <c r="Z1955">
        <v>713.37911480405546</v>
      </c>
      <c r="AA1955">
        <v>0</v>
      </c>
      <c r="AB1955">
        <v>0</v>
      </c>
      <c r="AC1955">
        <v>0</v>
      </c>
      <c r="AD1955">
        <v>0</v>
      </c>
      <c r="AE1955">
        <v>0.192</v>
      </c>
      <c r="AF1955">
        <v>0.56999999999999995</v>
      </c>
    </row>
    <row r="1956" spans="1:32" ht="14.4">
      <c r="A1956" t="s">
        <v>2247</v>
      </c>
      <c r="B1956" s="7" t="s">
        <v>229</v>
      </c>
      <c r="C1956" s="8" t="s">
        <v>93</v>
      </c>
      <c r="D1956" s="9" t="s">
        <v>66</v>
      </c>
      <c r="E1956" s="13">
        <v>31734065019</v>
      </c>
      <c r="F1956">
        <v>44051.657269813419</v>
      </c>
      <c r="G1956" s="14">
        <v>3.5999999999999997E-2</v>
      </c>
      <c r="H1956" s="14">
        <v>1589</v>
      </c>
      <c r="I1956" s="14">
        <v>7.0000000000000007E-2</v>
      </c>
      <c r="J1956">
        <v>23642</v>
      </c>
      <c r="K1956">
        <v>3.2818653410755114E-2</v>
      </c>
      <c r="L1956">
        <v>67997</v>
      </c>
      <c r="M1956">
        <v>9.4390067505757361E-2</v>
      </c>
      <c r="N1956">
        <v>1.6E-2</v>
      </c>
      <c r="O1956">
        <v>8.9999999999999993E-3</v>
      </c>
      <c r="P1956">
        <v>78</v>
      </c>
      <c r="Q1956">
        <v>76</v>
      </c>
      <c r="R1956">
        <v>0.25900000000000001</v>
      </c>
      <c r="S1956">
        <v>0.72699999999999998</v>
      </c>
      <c r="T1956">
        <v>1.4E-2</v>
      </c>
      <c r="U1956">
        <v>720383</v>
      </c>
      <c r="V1956">
        <v>0.97099999999999997</v>
      </c>
      <c r="W1956">
        <v>498000000</v>
      </c>
      <c r="X1956">
        <v>691.29893403925416</v>
      </c>
      <c r="Y1956">
        <v>691000000</v>
      </c>
      <c r="Z1956">
        <v>959.21197474121402</v>
      </c>
      <c r="AA1956">
        <v>0</v>
      </c>
      <c r="AB1956">
        <v>0</v>
      </c>
      <c r="AC1956">
        <v>0</v>
      </c>
      <c r="AD1956">
        <v>0</v>
      </c>
      <c r="AE1956">
        <v>0.20699999999999999</v>
      </c>
      <c r="AF1956">
        <v>0.68100000000000005</v>
      </c>
    </row>
    <row r="1957" spans="1:32" ht="14.4">
      <c r="A1957" t="s">
        <v>2248</v>
      </c>
      <c r="B1957" s="7" t="s">
        <v>229</v>
      </c>
      <c r="C1957" s="8" t="s">
        <v>93</v>
      </c>
      <c r="D1957" s="9" t="s">
        <v>67</v>
      </c>
      <c r="E1957" s="13">
        <v>44530493222</v>
      </c>
      <c r="F1957">
        <v>54228.831714686195</v>
      </c>
      <c r="G1957" s="14">
        <v>0.03</v>
      </c>
      <c r="H1957" s="14">
        <v>1634</v>
      </c>
      <c r="I1957" s="14">
        <v>6.7000000000000004E-2</v>
      </c>
      <c r="J1957">
        <v>23642</v>
      </c>
      <c r="K1957">
        <v>2.8791013677010178E-2</v>
      </c>
      <c r="L1957">
        <v>67997</v>
      </c>
      <c r="M1957">
        <v>8.2806131333882968E-2</v>
      </c>
      <c r="N1957">
        <v>1.4999999999999999E-2</v>
      </c>
      <c r="O1957">
        <v>8.9999999999999993E-3</v>
      </c>
      <c r="P1957">
        <v>78</v>
      </c>
      <c r="Q1957">
        <v>77</v>
      </c>
      <c r="R1957">
        <v>0.23699999999999999</v>
      </c>
      <c r="S1957">
        <v>0.749</v>
      </c>
      <c r="T1957">
        <v>1.4E-2</v>
      </c>
      <c r="U1957">
        <v>821159</v>
      </c>
      <c r="V1957">
        <v>0.97399999999999998</v>
      </c>
      <c r="W1957">
        <v>760000000</v>
      </c>
      <c r="X1957">
        <v>925.52112319295043</v>
      </c>
      <c r="Y1957">
        <v>1759000000</v>
      </c>
      <c r="Z1957">
        <v>2142.0942838110523</v>
      </c>
      <c r="AA1957">
        <v>0</v>
      </c>
      <c r="AB1957">
        <v>0</v>
      </c>
      <c r="AC1957">
        <v>0</v>
      </c>
      <c r="AD1957">
        <v>0</v>
      </c>
      <c r="AE1957">
        <v>0.247</v>
      </c>
      <c r="AF1957">
        <v>0.873</v>
      </c>
    </row>
    <row r="1958" spans="1:32" ht="14.4">
      <c r="A1958" t="s">
        <v>2249</v>
      </c>
      <c r="B1958" s="7" t="s">
        <v>229</v>
      </c>
      <c r="C1958" s="8" t="s">
        <v>93</v>
      </c>
      <c r="D1958" s="9" t="s">
        <v>68</v>
      </c>
      <c r="E1958" s="13">
        <v>60882141103</v>
      </c>
      <c r="F1958">
        <v>62920.644131574758</v>
      </c>
      <c r="G1958" s="14">
        <v>2.5999999999999999E-2</v>
      </c>
      <c r="H1958" s="14">
        <v>1625</v>
      </c>
      <c r="I1958" s="14">
        <v>7.1999999999999995E-2</v>
      </c>
      <c r="J1958">
        <v>23642</v>
      </c>
      <c r="K1958">
        <v>2.4433599765192715E-2</v>
      </c>
      <c r="L1958">
        <v>67997</v>
      </c>
      <c r="M1958">
        <v>7.0273728247771297E-2</v>
      </c>
      <c r="N1958">
        <v>1.4E-2</v>
      </c>
      <c r="O1958">
        <v>8.9999999999999993E-3</v>
      </c>
      <c r="P1958">
        <v>78</v>
      </c>
      <c r="Q1958">
        <v>77</v>
      </c>
      <c r="R1958">
        <v>0.21</v>
      </c>
      <c r="S1958">
        <v>0.77800000000000002</v>
      </c>
      <c r="T1958">
        <v>1.2999999999999999E-2</v>
      </c>
      <c r="U1958">
        <v>967602</v>
      </c>
      <c r="V1958">
        <v>0.97799999999999998</v>
      </c>
      <c r="W1958">
        <v>874000000</v>
      </c>
      <c r="X1958">
        <v>903.26394529982372</v>
      </c>
      <c r="Y1958">
        <v>3751000000</v>
      </c>
      <c r="Z1958">
        <v>3876.5938888096553</v>
      </c>
      <c r="AA1958">
        <v>0</v>
      </c>
      <c r="AB1958">
        <v>0</v>
      </c>
      <c r="AC1958">
        <v>0</v>
      </c>
      <c r="AD1958">
        <v>0</v>
      </c>
      <c r="AE1958">
        <v>0.28999999999999998</v>
      </c>
      <c r="AF1958">
        <v>0.95099999999999996</v>
      </c>
    </row>
    <row r="1959" spans="1:32" ht="14.4">
      <c r="A1959" t="s">
        <v>2250</v>
      </c>
      <c r="B1959" s="7" t="s">
        <v>229</v>
      </c>
      <c r="C1959" s="8" t="s">
        <v>93</v>
      </c>
      <c r="D1959" s="9" t="s">
        <v>69</v>
      </c>
      <c r="E1959" s="13">
        <v>79712085615</v>
      </c>
      <c r="F1959">
        <v>69166.960052374969</v>
      </c>
      <c r="G1959" s="14">
        <v>2.3E-2</v>
      </c>
      <c r="H1959" s="14">
        <v>1600</v>
      </c>
      <c r="I1959" s="14">
        <v>7.3999999999999996E-2</v>
      </c>
      <c r="J1959">
        <v>16648</v>
      </c>
      <c r="K1959">
        <v>1.4445633206908011E-2</v>
      </c>
      <c r="L1959">
        <v>44393</v>
      </c>
      <c r="M1959">
        <v>3.8520242368708997E-2</v>
      </c>
      <c r="N1959">
        <v>1.2999999999999999E-2</v>
      </c>
      <c r="O1959">
        <v>8.0000000000000002E-3</v>
      </c>
      <c r="P1959">
        <v>79</v>
      </c>
      <c r="Q1959">
        <v>77</v>
      </c>
      <c r="R1959">
        <v>0.183</v>
      </c>
      <c r="S1959">
        <v>0.80500000000000005</v>
      </c>
      <c r="T1959">
        <v>1.2E-2</v>
      </c>
      <c r="U1959">
        <v>1152459</v>
      </c>
      <c r="V1959">
        <v>0.98</v>
      </c>
      <c r="W1959">
        <v>0</v>
      </c>
      <c r="Y1959">
        <v>3751000000</v>
      </c>
      <c r="Z1959">
        <v>3254.7795626568927</v>
      </c>
      <c r="AA1959">
        <v>0.113</v>
      </c>
      <c r="AB1959">
        <v>7</v>
      </c>
      <c r="AC1959">
        <v>0</v>
      </c>
      <c r="AD1959">
        <v>36</v>
      </c>
      <c r="AE1959">
        <v>0.37</v>
      </c>
      <c r="AF1959">
        <v>1.097</v>
      </c>
    </row>
    <row r="1960" spans="1:32" ht="14.4">
      <c r="A1960" t="s">
        <v>2251</v>
      </c>
      <c r="B1960" s="7" t="s">
        <v>229</v>
      </c>
      <c r="C1960" s="8" t="s">
        <v>93</v>
      </c>
      <c r="D1960" s="9" t="s">
        <v>70</v>
      </c>
      <c r="E1960" s="13">
        <v>115000000000</v>
      </c>
      <c r="F1960">
        <v>84613.947027254515</v>
      </c>
      <c r="G1960" s="14">
        <v>1.9E-2</v>
      </c>
      <c r="H1960" s="14">
        <v>1590</v>
      </c>
      <c r="I1960" s="14">
        <v>6.8000000000000005E-2</v>
      </c>
      <c r="J1960">
        <v>22790</v>
      </c>
      <c r="K1960">
        <v>1.6768276980444613E-2</v>
      </c>
      <c r="L1960">
        <v>67242</v>
      </c>
      <c r="M1960">
        <v>4.9474878487014332E-2</v>
      </c>
      <c r="N1960">
        <v>1.2999999999999999E-2</v>
      </c>
      <c r="O1960">
        <v>8.0000000000000002E-3</v>
      </c>
      <c r="P1960">
        <v>79</v>
      </c>
      <c r="Q1960">
        <v>77</v>
      </c>
      <c r="R1960">
        <v>0.161</v>
      </c>
      <c r="S1960">
        <v>0.82699999999999996</v>
      </c>
      <c r="T1960">
        <v>1.2E-2</v>
      </c>
      <c r="U1960">
        <v>1359114</v>
      </c>
      <c r="V1960">
        <v>0.98299999999999998</v>
      </c>
      <c r="W1960">
        <v>0</v>
      </c>
      <c r="Y1960">
        <v>3751000000</v>
      </c>
      <c r="Z1960">
        <v>2759.8862199933192</v>
      </c>
      <c r="AA1960">
        <v>0.113</v>
      </c>
      <c r="AB1960">
        <v>7</v>
      </c>
      <c r="AC1960">
        <v>0</v>
      </c>
      <c r="AD1960">
        <v>36</v>
      </c>
      <c r="AE1960">
        <v>0.443</v>
      </c>
      <c r="AF1960">
        <v>1.052</v>
      </c>
    </row>
    <row r="1961" spans="1:32" ht="14.4">
      <c r="A1961" t="s">
        <v>2252</v>
      </c>
      <c r="B1961" s="7" t="s">
        <v>229</v>
      </c>
      <c r="C1961" s="8" t="s">
        <v>93</v>
      </c>
      <c r="D1961" s="9" t="s">
        <v>71</v>
      </c>
      <c r="E1961" s="13">
        <v>97798348830</v>
      </c>
      <c r="F1961">
        <v>62527.635271040774</v>
      </c>
      <c r="G1961" s="14">
        <v>2.5999999999999999E-2</v>
      </c>
      <c r="H1961" s="14">
        <v>1647</v>
      </c>
      <c r="I1961" s="14">
        <v>7.0000000000000007E-2</v>
      </c>
      <c r="J1961">
        <v>22790</v>
      </c>
      <c r="K1961">
        <v>1.4570847308517073E-2</v>
      </c>
      <c r="L1961">
        <v>67242</v>
      </c>
      <c r="M1961">
        <v>4.2991352115809782E-2</v>
      </c>
      <c r="N1961">
        <v>1.2E-2</v>
      </c>
      <c r="O1961">
        <v>8.0000000000000002E-3</v>
      </c>
      <c r="P1961">
        <v>79</v>
      </c>
      <c r="Q1961">
        <v>77</v>
      </c>
      <c r="R1961">
        <v>0.14599999999999999</v>
      </c>
      <c r="S1961">
        <v>0.84299999999999997</v>
      </c>
      <c r="T1961">
        <v>1.0999999999999999E-2</v>
      </c>
      <c r="U1961">
        <v>1564082</v>
      </c>
      <c r="V1961">
        <v>0.98499999999999999</v>
      </c>
      <c r="W1961">
        <v>0</v>
      </c>
      <c r="Y1961">
        <v>3751000000</v>
      </c>
      <c r="Z1961">
        <v>2398.2118584575487</v>
      </c>
      <c r="AA1961">
        <v>0.113</v>
      </c>
      <c r="AB1961">
        <v>7</v>
      </c>
      <c r="AC1961">
        <v>0</v>
      </c>
      <c r="AD1961">
        <v>36</v>
      </c>
      <c r="AE1961">
        <v>0.53100000000000003</v>
      </c>
      <c r="AF1961">
        <v>1.246</v>
      </c>
    </row>
    <row r="1962" spans="1:32" ht="14.4">
      <c r="A1962" t="s">
        <v>2253</v>
      </c>
      <c r="B1962" s="7" t="s">
        <v>229</v>
      </c>
      <c r="C1962" s="8" t="s">
        <v>93</v>
      </c>
      <c r="D1962" s="9" t="s">
        <v>72</v>
      </c>
      <c r="E1962" s="13">
        <v>125000000000</v>
      </c>
      <c r="F1962">
        <v>71440.287635743691</v>
      </c>
      <c r="G1962" s="14">
        <v>2.1000000000000001E-2</v>
      </c>
      <c r="H1962" s="14">
        <v>1496</v>
      </c>
      <c r="I1962" s="14">
        <v>7.2999999999999995E-2</v>
      </c>
      <c r="J1962">
        <v>16638</v>
      </c>
      <c r="K1962">
        <v>9.5089880454680281E-3</v>
      </c>
      <c r="L1962">
        <v>51881</v>
      </c>
      <c r="M1962">
        <v>2.9651148502640147E-2</v>
      </c>
      <c r="N1962">
        <v>1.2E-2</v>
      </c>
      <c r="O1962">
        <v>8.0000000000000002E-3</v>
      </c>
      <c r="P1962">
        <v>79</v>
      </c>
      <c r="Q1962">
        <v>77</v>
      </c>
      <c r="R1962">
        <v>0.13700000000000001</v>
      </c>
      <c r="S1962">
        <v>0.85199999999999998</v>
      </c>
      <c r="T1962">
        <v>1.0999999999999999E-2</v>
      </c>
      <c r="U1962">
        <v>1749713</v>
      </c>
      <c r="V1962">
        <v>0.98699999999999999</v>
      </c>
      <c r="W1962">
        <v>0</v>
      </c>
      <c r="Y1962">
        <v>3751000000</v>
      </c>
      <c r="Z1962">
        <v>2143.7801513733966</v>
      </c>
      <c r="AA1962">
        <v>0.113</v>
      </c>
      <c r="AB1962">
        <v>10</v>
      </c>
      <c r="AC1962">
        <v>0</v>
      </c>
      <c r="AD1962">
        <v>36</v>
      </c>
      <c r="AE1962">
        <v>0.69</v>
      </c>
      <c r="AF1962">
        <v>1.25</v>
      </c>
    </row>
    <row r="1963" spans="1:32" ht="14.4">
      <c r="A1963" t="s">
        <v>2254</v>
      </c>
      <c r="B1963" s="7" t="s">
        <v>229</v>
      </c>
      <c r="C1963" s="8" t="s">
        <v>93</v>
      </c>
      <c r="D1963" s="9" t="s">
        <v>73</v>
      </c>
      <c r="E1963" s="13">
        <v>170000000000</v>
      </c>
      <c r="F1963">
        <v>88963.222603775605</v>
      </c>
      <c r="G1963" s="14">
        <v>1.9E-2</v>
      </c>
      <c r="H1963" s="14">
        <v>1738</v>
      </c>
      <c r="I1963" s="14">
        <v>5.5E-2</v>
      </c>
      <c r="J1963">
        <v>14185</v>
      </c>
      <c r="K1963">
        <v>7.4231959566738639E-3</v>
      </c>
      <c r="L1963">
        <v>36157</v>
      </c>
      <c r="M1963">
        <v>1.892143082167479E-2</v>
      </c>
      <c r="N1963">
        <v>1.0999999999999999E-2</v>
      </c>
      <c r="O1963">
        <v>7.0000000000000001E-3</v>
      </c>
      <c r="P1963">
        <v>79</v>
      </c>
      <c r="Q1963">
        <v>77</v>
      </c>
      <c r="R1963">
        <v>0.13400000000000001</v>
      </c>
      <c r="S1963">
        <v>0.85599999999999998</v>
      </c>
      <c r="T1963">
        <v>0.01</v>
      </c>
      <c r="U1963">
        <v>1910902</v>
      </c>
      <c r="V1963">
        <v>0.98799999999999999</v>
      </c>
      <c r="W1963">
        <v>4463000000</v>
      </c>
      <c r="X1963">
        <v>2335.5462498861793</v>
      </c>
      <c r="Y1963">
        <v>7813000000</v>
      </c>
      <c r="Z1963">
        <v>4088.6450482546984</v>
      </c>
      <c r="AA1963">
        <v>0.113</v>
      </c>
      <c r="AB1963">
        <v>9</v>
      </c>
      <c r="AC1963">
        <v>0</v>
      </c>
      <c r="AD1963">
        <v>36</v>
      </c>
      <c r="AE1963">
        <v>0.69</v>
      </c>
      <c r="AF1963">
        <v>1.2050000000000001</v>
      </c>
    </row>
    <row r="1964" spans="1:32" ht="14.4">
      <c r="A1964" t="s">
        <v>2255</v>
      </c>
      <c r="B1964" s="7" t="s">
        <v>229</v>
      </c>
      <c r="C1964" s="8" t="s">
        <v>93</v>
      </c>
      <c r="D1964" s="9" t="s">
        <v>74</v>
      </c>
      <c r="E1964" s="13">
        <v>190000000000</v>
      </c>
      <c r="F1964">
        <v>92659.694105965624</v>
      </c>
      <c r="G1964" s="14">
        <v>2.1999999999999999E-2</v>
      </c>
      <c r="H1964" s="14">
        <v>2029</v>
      </c>
      <c r="I1964" s="14">
        <v>5.3999999999999999E-2</v>
      </c>
      <c r="J1964">
        <v>19606</v>
      </c>
      <c r="K1964">
        <v>9.561505066534538E-3</v>
      </c>
      <c r="L1964">
        <v>56736</v>
      </c>
      <c r="M1964">
        <v>2.7669160025242452E-2</v>
      </c>
      <c r="N1964">
        <v>1.0999999999999999E-2</v>
      </c>
      <c r="O1964">
        <v>7.0000000000000001E-3</v>
      </c>
      <c r="P1964">
        <v>79</v>
      </c>
      <c r="Q1964">
        <v>78</v>
      </c>
      <c r="R1964">
        <v>0.13300000000000001</v>
      </c>
      <c r="S1964">
        <v>0.85699999999999998</v>
      </c>
      <c r="T1964">
        <v>0.01</v>
      </c>
      <c r="U1964">
        <v>2050514</v>
      </c>
      <c r="V1964">
        <v>0.98899999999999999</v>
      </c>
      <c r="W1964">
        <v>7220000000</v>
      </c>
      <c r="X1964">
        <v>3521.0683760266938</v>
      </c>
      <c r="Y1964">
        <v>10702000000</v>
      </c>
      <c r="Z1964">
        <v>5219.1791911686532</v>
      </c>
      <c r="AA1964">
        <v>0.113</v>
      </c>
      <c r="AB1964">
        <v>9</v>
      </c>
      <c r="AC1964">
        <v>45</v>
      </c>
      <c r="AD1964">
        <v>48</v>
      </c>
      <c r="AE1964">
        <v>0.69299999999999995</v>
      </c>
      <c r="AF1964">
        <v>1.2689999999999999</v>
      </c>
    </row>
    <row r="1965" spans="1:32" ht="14.4">
      <c r="A1965" t="s">
        <v>2256</v>
      </c>
      <c r="B1965" s="7" t="s">
        <v>230</v>
      </c>
      <c r="C1965" s="8" t="s">
        <v>76</v>
      </c>
      <c r="D1965" s="9" t="s">
        <v>62</v>
      </c>
      <c r="E1965" s="13">
        <v>37305099928</v>
      </c>
      <c r="F1965">
        <v>1662.2175347461796</v>
      </c>
      <c r="G1965" s="14">
        <v>4.2999999999999997E-2</v>
      </c>
      <c r="H1965" s="14">
        <v>72</v>
      </c>
      <c r="I1965" s="14">
        <v>0.53900000000000003</v>
      </c>
      <c r="J1965">
        <v>0</v>
      </c>
      <c r="L1965">
        <v>0</v>
      </c>
      <c r="N1965">
        <v>0.01</v>
      </c>
      <c r="O1965">
        <v>2.3E-2</v>
      </c>
      <c r="P1965">
        <v>75</v>
      </c>
      <c r="Q1965">
        <v>68</v>
      </c>
      <c r="R1965">
        <v>0.186</v>
      </c>
      <c r="S1965">
        <v>0.68</v>
      </c>
      <c r="T1965">
        <v>0.13400000000000001</v>
      </c>
      <c r="U1965">
        <v>22442971</v>
      </c>
      <c r="V1965">
        <v>0.53</v>
      </c>
      <c r="W1965">
        <v>394000000</v>
      </c>
      <c r="X1965">
        <v>17.555607945133467</v>
      </c>
      <c r="Y1965">
        <v>447000000</v>
      </c>
      <c r="Z1965">
        <v>19.917149115417917</v>
      </c>
      <c r="AA1965">
        <v>0</v>
      </c>
      <c r="AB1965">
        <v>0</v>
      </c>
      <c r="AC1965">
        <v>0</v>
      </c>
      <c r="AD1965">
        <v>0</v>
      </c>
      <c r="AE1965">
        <v>3.5999999999999997E-2</v>
      </c>
      <c r="AF1965">
        <v>0.112</v>
      </c>
    </row>
    <row r="1966" spans="1:32" ht="14.4">
      <c r="A1966" t="s">
        <v>2257</v>
      </c>
      <c r="B1966" s="7" t="s">
        <v>230</v>
      </c>
      <c r="C1966" s="8" t="s">
        <v>76</v>
      </c>
      <c r="D1966" s="9" t="s">
        <v>63</v>
      </c>
      <c r="E1966" s="13">
        <v>40585886769</v>
      </c>
      <c r="F1966">
        <v>1833.8126596502707</v>
      </c>
      <c r="G1966" s="14">
        <v>4.3999999999999997E-2</v>
      </c>
      <c r="H1966" s="14">
        <v>79</v>
      </c>
      <c r="I1966" s="14">
        <v>0.45400000000000001</v>
      </c>
      <c r="J1966">
        <v>35830</v>
      </c>
      <c r="K1966">
        <v>1.618925021134585E-3</v>
      </c>
      <c r="L1966">
        <v>0</v>
      </c>
      <c r="N1966">
        <v>0.01</v>
      </c>
      <c r="O1966">
        <v>2.1999999999999999E-2</v>
      </c>
      <c r="P1966">
        <v>75</v>
      </c>
      <c r="Q1966">
        <v>68</v>
      </c>
      <c r="R1966">
        <v>0.18099999999999999</v>
      </c>
      <c r="S1966">
        <v>0.68300000000000005</v>
      </c>
      <c r="T1966">
        <v>0.13700000000000001</v>
      </c>
      <c r="U1966">
        <v>22131970</v>
      </c>
      <c r="V1966">
        <v>0.52900000000000003</v>
      </c>
      <c r="W1966">
        <v>419000000</v>
      </c>
      <c r="X1966">
        <v>18.931889027501846</v>
      </c>
      <c r="Y1966">
        <v>475000000</v>
      </c>
      <c r="Z1966">
        <v>21.462165365306387</v>
      </c>
      <c r="AA1966">
        <v>0</v>
      </c>
      <c r="AB1966">
        <v>0</v>
      </c>
      <c r="AC1966">
        <v>0</v>
      </c>
      <c r="AD1966">
        <v>0</v>
      </c>
      <c r="AE1966">
        <v>4.4999999999999998E-2</v>
      </c>
      <c r="AF1966">
        <v>0.17199999999999999</v>
      </c>
    </row>
    <row r="1967" spans="1:32" ht="14.4">
      <c r="A1967" t="s">
        <v>2258</v>
      </c>
      <c r="B1967" s="7" t="s">
        <v>230</v>
      </c>
      <c r="C1967" s="8" t="s">
        <v>76</v>
      </c>
      <c r="D1967" s="9" t="s">
        <v>64</v>
      </c>
      <c r="E1967" s="13">
        <v>45988510814</v>
      </c>
      <c r="F1967">
        <v>2116.3120627343251</v>
      </c>
      <c r="G1967" s="14">
        <v>4.5999999999999999E-2</v>
      </c>
      <c r="H1967" s="14">
        <v>97</v>
      </c>
      <c r="I1967" s="14">
        <v>0.35399999999999998</v>
      </c>
      <c r="J1967">
        <v>35031</v>
      </c>
      <c r="K1967">
        <v>1.6120662869361104E-3</v>
      </c>
      <c r="L1967">
        <v>78745</v>
      </c>
      <c r="M1967">
        <v>3.6237092793464081E-3</v>
      </c>
      <c r="N1967">
        <v>0.01</v>
      </c>
      <c r="O1967">
        <v>2.1999999999999999E-2</v>
      </c>
      <c r="P1967">
        <v>75</v>
      </c>
      <c r="Q1967">
        <v>67</v>
      </c>
      <c r="R1967">
        <v>0.17399999999999999</v>
      </c>
      <c r="S1967">
        <v>0.68600000000000005</v>
      </c>
      <c r="T1967">
        <v>0.14000000000000001</v>
      </c>
      <c r="U1967">
        <v>21730496</v>
      </c>
      <c r="V1967">
        <v>0.52800000000000002</v>
      </c>
      <c r="W1967">
        <v>400000000</v>
      </c>
      <c r="X1967">
        <v>18.407311089447752</v>
      </c>
      <c r="Y1967">
        <v>448000000</v>
      </c>
      <c r="Z1967">
        <v>20.61618842018148</v>
      </c>
      <c r="AA1967">
        <v>0</v>
      </c>
      <c r="AB1967">
        <v>0</v>
      </c>
      <c r="AC1967">
        <v>0</v>
      </c>
      <c r="AD1967">
        <v>0</v>
      </c>
      <c r="AE1967">
        <v>6.6000000000000003E-2</v>
      </c>
      <c r="AF1967">
        <v>0.23</v>
      </c>
    </row>
    <row r="1968" spans="1:32" ht="14.4">
      <c r="A1968" t="s">
        <v>2259</v>
      </c>
      <c r="B1968" s="7" t="s">
        <v>230</v>
      </c>
      <c r="C1968" s="8" t="s">
        <v>76</v>
      </c>
      <c r="D1968" s="9" t="s">
        <v>65</v>
      </c>
      <c r="E1968" s="13">
        <v>59466017706</v>
      </c>
      <c r="F1968">
        <v>2756.3325828116253</v>
      </c>
      <c r="G1968" s="14">
        <v>5.2999999999999999E-2</v>
      </c>
      <c r="H1968" s="14">
        <v>146</v>
      </c>
      <c r="I1968" s="14">
        <v>0.254</v>
      </c>
      <c r="J1968">
        <v>34882</v>
      </c>
      <c r="K1968">
        <v>1.6168291885456816E-3</v>
      </c>
      <c r="L1968">
        <v>80307</v>
      </c>
      <c r="M1968">
        <v>3.7223410826368341E-3</v>
      </c>
      <c r="N1968">
        <v>0.01</v>
      </c>
      <c r="O1968">
        <v>2.1000000000000001E-2</v>
      </c>
      <c r="P1968">
        <v>75</v>
      </c>
      <c r="Q1968">
        <v>68</v>
      </c>
      <c r="R1968">
        <v>0.16600000000000001</v>
      </c>
      <c r="S1968">
        <v>0.69099999999999995</v>
      </c>
      <c r="T1968">
        <v>0.14299999999999999</v>
      </c>
      <c r="U1968">
        <v>21574326</v>
      </c>
      <c r="V1968">
        <v>0.52900000000000003</v>
      </c>
      <c r="W1968">
        <v>523000000</v>
      </c>
      <c r="X1968">
        <v>24.241777008468308</v>
      </c>
      <c r="Y1968">
        <v>572000000</v>
      </c>
      <c r="Z1968">
        <v>26.512995122072411</v>
      </c>
      <c r="AA1968">
        <v>0</v>
      </c>
      <c r="AB1968">
        <v>29</v>
      </c>
      <c r="AC1968">
        <v>0</v>
      </c>
      <c r="AD1968">
        <v>0</v>
      </c>
      <c r="AE1968">
        <v>8.8999999999999996E-2</v>
      </c>
      <c r="AF1968">
        <v>0.317</v>
      </c>
    </row>
    <row r="1969" spans="1:32" ht="14.4">
      <c r="A1969" t="s">
        <v>2260</v>
      </c>
      <c r="B1969" s="7" t="s">
        <v>230</v>
      </c>
      <c r="C1969" s="8" t="s">
        <v>76</v>
      </c>
      <c r="D1969" s="9" t="s">
        <v>66</v>
      </c>
      <c r="E1969" s="13">
        <v>75794733525</v>
      </c>
      <c r="F1969">
        <v>3533.266078130323</v>
      </c>
      <c r="G1969" s="14">
        <v>5.3999999999999999E-2</v>
      </c>
      <c r="H1969" s="14">
        <v>190</v>
      </c>
      <c r="I1969" s="14">
        <v>0.25600000000000001</v>
      </c>
      <c r="J1969">
        <v>39617</v>
      </c>
      <c r="K1969">
        <v>1.8467958881486022E-3</v>
      </c>
      <c r="L1969">
        <v>94645</v>
      </c>
      <c r="M1969">
        <v>4.4119947707757894E-3</v>
      </c>
      <c r="N1969">
        <v>0.01</v>
      </c>
      <c r="O1969">
        <v>0.02</v>
      </c>
      <c r="P1969">
        <v>75</v>
      </c>
      <c r="Q1969">
        <v>68</v>
      </c>
      <c r="R1969">
        <v>0.16</v>
      </c>
      <c r="S1969">
        <v>0.69399999999999995</v>
      </c>
      <c r="T1969">
        <v>0.14599999999999999</v>
      </c>
      <c r="U1969">
        <v>21451748</v>
      </c>
      <c r="V1969">
        <v>0.53</v>
      </c>
      <c r="W1969">
        <v>607000000</v>
      </c>
      <c r="X1969">
        <v>28.296062400136343</v>
      </c>
      <c r="Y1969">
        <v>672000000</v>
      </c>
      <c r="Z1969">
        <v>31.326118505587516</v>
      </c>
      <c r="AA1969">
        <v>0</v>
      </c>
      <c r="AB1969">
        <v>28</v>
      </c>
      <c r="AC1969">
        <v>0</v>
      </c>
      <c r="AD1969">
        <v>0</v>
      </c>
      <c r="AE1969">
        <v>0.15</v>
      </c>
      <c r="AF1969">
        <v>0.46100000000000002</v>
      </c>
    </row>
    <row r="1970" spans="1:32" ht="14.4">
      <c r="A1970" t="s">
        <v>2261</v>
      </c>
      <c r="B1970" s="7" t="s">
        <v>230</v>
      </c>
      <c r="C1970" s="8" t="s">
        <v>76</v>
      </c>
      <c r="D1970" s="9" t="s">
        <v>67</v>
      </c>
      <c r="E1970" s="13">
        <v>99172613716</v>
      </c>
      <c r="F1970">
        <v>4651.6922607440029</v>
      </c>
      <c r="G1970" s="14">
        <v>5.5E-2</v>
      </c>
      <c r="H1970" s="14">
        <v>251</v>
      </c>
      <c r="I1970" s="14">
        <v>0.19600000000000001</v>
      </c>
      <c r="J1970">
        <v>39617</v>
      </c>
      <c r="K1970">
        <v>1.858235710330617E-3</v>
      </c>
      <c r="L1970">
        <v>94645</v>
      </c>
      <c r="M1970">
        <v>4.4393245022147374E-3</v>
      </c>
      <c r="N1970">
        <v>0.01</v>
      </c>
      <c r="O1970">
        <v>1.7999999999999999E-2</v>
      </c>
      <c r="P1970">
        <v>76</v>
      </c>
      <c r="Q1970">
        <v>68</v>
      </c>
      <c r="R1970">
        <v>0.155</v>
      </c>
      <c r="S1970">
        <v>0.69699999999999995</v>
      </c>
      <c r="T1970">
        <v>0.14799999999999999</v>
      </c>
      <c r="U1970">
        <v>21319685</v>
      </c>
      <c r="V1970">
        <v>0.53200000000000003</v>
      </c>
      <c r="W1970">
        <v>1325000000</v>
      </c>
      <c r="X1970">
        <v>62.149135880759964</v>
      </c>
      <c r="Y1970">
        <v>1073000000</v>
      </c>
      <c r="Z1970">
        <v>50.329073811362598</v>
      </c>
      <c r="AA1970">
        <v>0.55800000000000005</v>
      </c>
      <c r="AB1970">
        <v>11</v>
      </c>
      <c r="AC1970">
        <v>0</v>
      </c>
      <c r="AD1970">
        <v>190</v>
      </c>
      <c r="AE1970">
        <v>0.215</v>
      </c>
      <c r="AF1970">
        <v>0.60399999999999998</v>
      </c>
    </row>
    <row r="1971" spans="1:32" ht="14.4">
      <c r="A1971" t="s">
        <v>2262</v>
      </c>
      <c r="B1971" s="7" t="s">
        <v>230</v>
      </c>
      <c r="C1971" s="8" t="s">
        <v>76</v>
      </c>
      <c r="D1971" s="9" t="s">
        <v>68</v>
      </c>
      <c r="E1971" s="13">
        <v>123000000000</v>
      </c>
      <c r="F1971">
        <v>5803.5950204211049</v>
      </c>
      <c r="G1971" s="14">
        <v>5.0999999999999997E-2</v>
      </c>
      <c r="H1971" s="14">
        <v>289</v>
      </c>
      <c r="I1971" s="14">
        <v>0.14000000000000001</v>
      </c>
      <c r="J1971">
        <v>39617</v>
      </c>
      <c r="K1971">
        <v>1.869276617268479E-3</v>
      </c>
      <c r="L1971">
        <v>94645</v>
      </c>
      <c r="M1971">
        <v>4.4657012252663046E-3</v>
      </c>
      <c r="N1971">
        <v>0.01</v>
      </c>
      <c r="O1971">
        <v>1.7000000000000001E-2</v>
      </c>
      <c r="P1971">
        <v>76</v>
      </c>
      <c r="Q1971">
        <v>69</v>
      </c>
      <c r="R1971">
        <v>0.152</v>
      </c>
      <c r="S1971">
        <v>0.7</v>
      </c>
      <c r="T1971">
        <v>0.14899999999999999</v>
      </c>
      <c r="U1971">
        <v>21193760</v>
      </c>
      <c r="V1971">
        <v>0.53300000000000003</v>
      </c>
      <c r="W1971">
        <v>1676000000</v>
      </c>
      <c r="X1971">
        <v>79.079880115656678</v>
      </c>
      <c r="Y1971">
        <v>1459000000</v>
      </c>
      <c r="Z1971">
        <v>68.841017356051964</v>
      </c>
      <c r="AA1971">
        <v>0.48199999999999998</v>
      </c>
      <c r="AB1971">
        <v>11</v>
      </c>
      <c r="AC1971">
        <v>0</v>
      </c>
      <c r="AD1971">
        <v>193</v>
      </c>
      <c r="AE1971">
        <v>0.247</v>
      </c>
      <c r="AF1971">
        <v>0.72499999999999998</v>
      </c>
    </row>
    <row r="1972" spans="1:32" ht="14.4">
      <c r="A1972" t="s">
        <v>2263</v>
      </c>
      <c r="B1972" s="7" t="s">
        <v>230</v>
      </c>
      <c r="C1972" s="8" t="s">
        <v>76</v>
      </c>
      <c r="D1972" s="9" t="s">
        <v>69</v>
      </c>
      <c r="E1972" s="13">
        <v>171000000000</v>
      </c>
      <c r="F1972">
        <v>8188.4857248835442</v>
      </c>
      <c r="G1972" s="14">
        <v>5.1999999999999998E-2</v>
      </c>
      <c r="H1972" s="14">
        <v>414</v>
      </c>
      <c r="I1972" s="14">
        <v>0.13300000000000001</v>
      </c>
      <c r="J1972">
        <v>38683</v>
      </c>
      <c r="K1972">
        <v>1.8523695514366674E-3</v>
      </c>
      <c r="L1972">
        <v>95401</v>
      </c>
      <c r="M1972">
        <v>4.5683609745006725E-3</v>
      </c>
      <c r="N1972">
        <v>0.01</v>
      </c>
      <c r="O1972">
        <v>1.4999999999999999E-2</v>
      </c>
      <c r="P1972">
        <v>76</v>
      </c>
      <c r="Q1972">
        <v>69</v>
      </c>
      <c r="R1972">
        <v>0.15</v>
      </c>
      <c r="S1972">
        <v>0.70099999999999996</v>
      </c>
      <c r="T1972">
        <v>0.14899999999999999</v>
      </c>
      <c r="U1972">
        <v>20882982</v>
      </c>
      <c r="V1972">
        <v>0.53400000000000003</v>
      </c>
      <c r="W1972">
        <v>2073000000</v>
      </c>
      <c r="X1972">
        <v>99.267432208675942</v>
      </c>
      <c r="Y1972">
        <v>1725000000</v>
      </c>
      <c r="Z1972">
        <v>82.603145470316448</v>
      </c>
      <c r="AA1972">
        <v>0.45600000000000002</v>
      </c>
      <c r="AB1972">
        <v>9</v>
      </c>
      <c r="AC1972">
        <v>0</v>
      </c>
      <c r="AD1972">
        <v>202</v>
      </c>
      <c r="AE1972">
        <v>0.28299999999999997</v>
      </c>
      <c r="AF1972">
        <v>0.92700000000000005</v>
      </c>
    </row>
    <row r="1973" spans="1:32" ht="14.4">
      <c r="A1973" t="s">
        <v>2264</v>
      </c>
      <c r="B1973" s="7" t="s">
        <v>230</v>
      </c>
      <c r="C1973" s="8" t="s">
        <v>76</v>
      </c>
      <c r="D1973" s="9" t="s">
        <v>70</v>
      </c>
      <c r="E1973" s="13">
        <v>204000000000</v>
      </c>
      <c r="F1973">
        <v>9932.8679330261766</v>
      </c>
      <c r="G1973" s="14">
        <v>5.3999999999999999E-2</v>
      </c>
      <c r="H1973" s="14">
        <v>516</v>
      </c>
      <c r="I1973" s="14">
        <v>0.15</v>
      </c>
      <c r="J1973">
        <v>39757</v>
      </c>
      <c r="K1973">
        <v>1.9357893647711849E-3</v>
      </c>
      <c r="L1973">
        <v>100960</v>
      </c>
      <c r="M1973">
        <v>4.9157958162662886E-3</v>
      </c>
      <c r="N1973">
        <v>1.0999999999999999E-2</v>
      </c>
      <c r="O1973">
        <v>1.4E-2</v>
      </c>
      <c r="P1973">
        <v>76</v>
      </c>
      <c r="Q1973">
        <v>69</v>
      </c>
      <c r="R1973">
        <v>0.15</v>
      </c>
      <c r="S1973">
        <v>0.70199999999999996</v>
      </c>
      <c r="T1973">
        <v>0.14899999999999999</v>
      </c>
      <c r="U1973">
        <v>20537875</v>
      </c>
      <c r="V1973">
        <v>0.53600000000000003</v>
      </c>
      <c r="W1973">
        <v>2625000000</v>
      </c>
      <c r="X1973">
        <v>127.81263884408683</v>
      </c>
      <c r="Y1973">
        <v>2409000000</v>
      </c>
      <c r="Z1973">
        <v>117.29548456205912</v>
      </c>
      <c r="AA1973">
        <v>0.45400000000000001</v>
      </c>
      <c r="AB1973">
        <v>9</v>
      </c>
      <c r="AC1973">
        <v>0</v>
      </c>
      <c r="AD1973">
        <v>202</v>
      </c>
      <c r="AE1973">
        <v>0.32400000000000001</v>
      </c>
      <c r="AF1973">
        <v>1.1140000000000001</v>
      </c>
    </row>
    <row r="1974" spans="1:32" ht="14.4">
      <c r="A1974" t="s">
        <v>2265</v>
      </c>
      <c r="B1974" s="7" t="s">
        <v>230</v>
      </c>
      <c r="C1974" s="8" t="s">
        <v>76</v>
      </c>
      <c r="D1974" s="9" t="s">
        <v>71</v>
      </c>
      <c r="E1974" s="13">
        <v>164000000000</v>
      </c>
      <c r="F1974">
        <v>8052.0488364617586</v>
      </c>
      <c r="G1974" s="14">
        <v>5.6000000000000001E-2</v>
      </c>
      <c r="H1974" s="14">
        <v>431</v>
      </c>
      <c r="I1974" s="14">
        <v>0.17299999999999999</v>
      </c>
      <c r="J1974">
        <v>39757</v>
      </c>
      <c r="K1974">
        <v>1.9519835706781107E-3</v>
      </c>
      <c r="L1974">
        <v>100960</v>
      </c>
      <c r="M1974">
        <v>4.9569198202998729E-3</v>
      </c>
      <c r="N1974">
        <v>1.0999999999999999E-2</v>
      </c>
      <c r="O1974">
        <v>1.2999999999999999E-2</v>
      </c>
      <c r="P1974">
        <v>77</v>
      </c>
      <c r="Q1974">
        <v>70</v>
      </c>
      <c r="R1974">
        <v>0.15</v>
      </c>
      <c r="S1974">
        <v>0.70199999999999996</v>
      </c>
      <c r="T1974">
        <v>0.14799999999999999</v>
      </c>
      <c r="U1974">
        <v>20367487</v>
      </c>
      <c r="V1974">
        <v>0.53700000000000003</v>
      </c>
      <c r="W1974">
        <v>1687000000</v>
      </c>
      <c r="X1974">
        <v>82.828087726286512</v>
      </c>
      <c r="Y1974">
        <v>1769000000</v>
      </c>
      <c r="Z1974">
        <v>86.854112144517387</v>
      </c>
      <c r="AA1974">
        <v>0.45100000000000001</v>
      </c>
      <c r="AB1974">
        <v>9</v>
      </c>
      <c r="AC1974">
        <v>0</v>
      </c>
      <c r="AD1974">
        <v>202</v>
      </c>
      <c r="AE1974">
        <v>0.36599999999999999</v>
      </c>
      <c r="AF1974">
        <v>1.145</v>
      </c>
    </row>
    <row r="1975" spans="1:32" ht="14.4">
      <c r="A1975" t="s">
        <v>2266</v>
      </c>
      <c r="B1975" s="7" t="s">
        <v>230</v>
      </c>
      <c r="C1975" s="8" t="s">
        <v>76</v>
      </c>
      <c r="D1975" s="9" t="s">
        <v>72</v>
      </c>
      <c r="E1975" s="13">
        <v>165000000000</v>
      </c>
      <c r="F1975">
        <v>8149.4073825036967</v>
      </c>
      <c r="G1975" s="14">
        <v>5.8999999999999997E-2</v>
      </c>
      <c r="H1975" s="14">
        <v>457</v>
      </c>
      <c r="I1975" s="14">
        <v>0.14099999999999999</v>
      </c>
      <c r="J1975">
        <v>38693</v>
      </c>
      <c r="K1975">
        <v>1.9110607263710033E-3</v>
      </c>
      <c r="L1975">
        <v>95676</v>
      </c>
      <c r="M1975">
        <v>4.7254709135055983E-3</v>
      </c>
      <c r="N1975">
        <v>1.0999999999999999E-2</v>
      </c>
      <c r="O1975">
        <v>1.2E-2</v>
      </c>
      <c r="P1975">
        <v>77</v>
      </c>
      <c r="Q1975">
        <v>70</v>
      </c>
      <c r="R1975">
        <v>0.15</v>
      </c>
      <c r="S1975">
        <v>0.70099999999999996</v>
      </c>
      <c r="T1975">
        <v>0.14799999999999999</v>
      </c>
      <c r="U1975">
        <v>20246871</v>
      </c>
      <c r="V1975">
        <v>0.53800000000000003</v>
      </c>
      <c r="W1975">
        <v>1631000000</v>
      </c>
      <c r="X1975">
        <v>80.555657217354721</v>
      </c>
      <c r="Y1975">
        <v>1896000000</v>
      </c>
      <c r="Z1975">
        <v>93.644099377133386</v>
      </c>
      <c r="AA1975">
        <v>0.435</v>
      </c>
      <c r="AB1975">
        <v>9</v>
      </c>
      <c r="AC1975">
        <v>0</v>
      </c>
      <c r="AD1975">
        <v>222</v>
      </c>
      <c r="AE1975">
        <v>0.39900000000000002</v>
      </c>
      <c r="AF1975">
        <v>1.1140000000000001</v>
      </c>
    </row>
    <row r="1976" spans="1:32" ht="14.4">
      <c r="A1976" t="s">
        <v>2267</v>
      </c>
      <c r="B1976" s="7" t="s">
        <v>230</v>
      </c>
      <c r="C1976" s="8" t="s">
        <v>76</v>
      </c>
      <c r="D1976" s="9" t="s">
        <v>73</v>
      </c>
      <c r="E1976" s="13">
        <v>183000000000</v>
      </c>
      <c r="F1976">
        <v>9083.0001576372051</v>
      </c>
      <c r="G1976" s="14">
        <v>5.6000000000000001E-2</v>
      </c>
      <c r="H1976" s="14">
        <v>480</v>
      </c>
      <c r="I1976" s="14">
        <v>0.121</v>
      </c>
      <c r="J1976">
        <v>39525</v>
      </c>
      <c r="K1976">
        <v>1.9617791324077079E-3</v>
      </c>
      <c r="L1976">
        <v>95940</v>
      </c>
      <c r="M1976">
        <v>4.7618745088727514E-3</v>
      </c>
      <c r="N1976">
        <v>0.01</v>
      </c>
      <c r="O1976">
        <v>1.2E-2</v>
      </c>
      <c r="P1976">
        <v>78</v>
      </c>
      <c r="Q1976">
        <v>71</v>
      </c>
      <c r="R1976">
        <v>0.15</v>
      </c>
      <c r="S1976">
        <v>0.70099999999999996</v>
      </c>
      <c r="T1976">
        <v>0.14899999999999999</v>
      </c>
      <c r="U1976">
        <v>20147528</v>
      </c>
      <c r="V1976">
        <v>0.54</v>
      </c>
      <c r="W1976">
        <v>2018000000</v>
      </c>
      <c r="X1976">
        <v>100.16117113722339</v>
      </c>
      <c r="Y1976">
        <v>2295000000</v>
      </c>
      <c r="Z1976">
        <v>113.90975607528625</v>
      </c>
      <c r="AA1976">
        <v>0.43099999999999999</v>
      </c>
      <c r="AB1976">
        <v>14</v>
      </c>
      <c r="AC1976">
        <v>0</v>
      </c>
      <c r="AD1976">
        <v>222</v>
      </c>
      <c r="AE1976">
        <v>0.4</v>
      </c>
      <c r="AF1976">
        <v>1.0740000000000001</v>
      </c>
    </row>
    <row r="1977" spans="1:32" ht="14.4">
      <c r="A1977" t="s">
        <v>2268</v>
      </c>
      <c r="B1977" s="7" t="s">
        <v>230</v>
      </c>
      <c r="C1977" s="8" t="s">
        <v>76</v>
      </c>
      <c r="D1977" s="9" t="s">
        <v>74</v>
      </c>
      <c r="E1977" s="13">
        <v>169000000000</v>
      </c>
      <c r="F1977">
        <v>8417.7067307833586</v>
      </c>
      <c r="G1977" s="14">
        <v>5.0999999999999997E-2</v>
      </c>
      <c r="H1977" s="14">
        <v>420</v>
      </c>
      <c r="I1977" s="14">
        <v>0.113</v>
      </c>
      <c r="J1977">
        <v>39936</v>
      </c>
      <c r="K1977">
        <v>1.9891688520743446E-3</v>
      </c>
      <c r="L1977">
        <v>102595</v>
      </c>
      <c r="M1977">
        <v>5.1101456925722998E-3</v>
      </c>
      <c r="N1977">
        <v>0.01</v>
      </c>
      <c r="O1977">
        <v>1.0999999999999999E-2</v>
      </c>
      <c r="P1977">
        <v>78</v>
      </c>
      <c r="Q1977">
        <v>71</v>
      </c>
      <c r="R1977">
        <v>0.15</v>
      </c>
      <c r="S1977">
        <v>0.7</v>
      </c>
      <c r="T1977">
        <v>0.15</v>
      </c>
      <c r="U1977">
        <v>20076727</v>
      </c>
      <c r="V1977">
        <v>0.54100000000000004</v>
      </c>
      <c r="W1977">
        <v>1919000000</v>
      </c>
      <c r="X1977">
        <v>95.583308972622874</v>
      </c>
      <c r="Y1977">
        <v>2112000000</v>
      </c>
      <c r="Z1977">
        <v>105.19642967700861</v>
      </c>
      <c r="AA1977">
        <v>0.42899999999999999</v>
      </c>
      <c r="AB1977">
        <v>10</v>
      </c>
      <c r="AC1977">
        <v>73</v>
      </c>
      <c r="AD1977">
        <v>216</v>
      </c>
      <c r="AE1977">
        <v>0.45900000000000002</v>
      </c>
      <c r="AF1977">
        <v>1.05</v>
      </c>
    </row>
    <row r="1978" spans="1:32" ht="14.4">
      <c r="A1978" t="s">
        <v>2269</v>
      </c>
      <c r="B1978" s="7" t="s">
        <v>231</v>
      </c>
      <c r="C1978" s="8" t="s">
        <v>76</v>
      </c>
      <c r="D1978" s="9" t="s">
        <v>62</v>
      </c>
      <c r="E1978" s="13">
        <v>260000000000</v>
      </c>
      <c r="F1978">
        <v>1773.5712911196536</v>
      </c>
      <c r="G1978" s="14">
        <v>5.3999999999999999E-2</v>
      </c>
      <c r="H1978" s="14">
        <v>96</v>
      </c>
      <c r="I1978" s="14">
        <v>0.24399999999999999</v>
      </c>
      <c r="J1978">
        <v>0</v>
      </c>
      <c r="L1978">
        <v>0</v>
      </c>
      <c r="N1978">
        <v>8.9999999999999993E-3</v>
      </c>
      <c r="O1978">
        <v>0.02</v>
      </c>
      <c r="P1978">
        <v>72</v>
      </c>
      <c r="Q1978">
        <v>59</v>
      </c>
      <c r="R1978">
        <v>0.182</v>
      </c>
      <c r="S1978">
        <v>0.69399999999999995</v>
      </c>
      <c r="T1978">
        <v>0.124</v>
      </c>
      <c r="U1978">
        <v>146596870</v>
      </c>
      <c r="V1978">
        <v>0.73399999999999999</v>
      </c>
      <c r="W1978">
        <v>3429000000</v>
      </c>
      <c r="X1978">
        <v>23.390676758651122</v>
      </c>
      <c r="Y1978">
        <v>8848000000</v>
      </c>
      <c r="Z1978">
        <v>60.355995322410365</v>
      </c>
      <c r="AA1978">
        <v>0</v>
      </c>
      <c r="AB1978">
        <v>0</v>
      </c>
      <c r="AC1978">
        <v>0</v>
      </c>
      <c r="AD1978">
        <v>0</v>
      </c>
      <c r="AE1978">
        <v>0.02</v>
      </c>
      <c r="AF1978">
        <v>2.1999999999999999E-2</v>
      </c>
    </row>
    <row r="1979" spans="1:32" ht="14.4">
      <c r="A1979" t="s">
        <v>2270</v>
      </c>
      <c r="B1979" s="7" t="s">
        <v>231</v>
      </c>
      <c r="C1979" s="8" t="s">
        <v>76</v>
      </c>
      <c r="D1979" s="9" t="s">
        <v>63</v>
      </c>
      <c r="E1979" s="13">
        <v>307000000000</v>
      </c>
      <c r="F1979">
        <v>2103.0786241835012</v>
      </c>
      <c r="G1979" s="14">
        <v>5.7000000000000002E-2</v>
      </c>
      <c r="H1979" s="14">
        <v>119</v>
      </c>
      <c r="I1979" s="14">
        <v>0.17899999999999999</v>
      </c>
      <c r="J1979">
        <v>730970</v>
      </c>
      <c r="K1979">
        <v>5.0074507554378304E-3</v>
      </c>
      <c r="L1979">
        <v>0</v>
      </c>
      <c r="N1979">
        <v>8.9999999999999993E-3</v>
      </c>
      <c r="O1979">
        <v>1.9E-2</v>
      </c>
      <c r="P1979">
        <v>72</v>
      </c>
      <c r="Q1979">
        <v>59</v>
      </c>
      <c r="R1979">
        <v>0.17499999999999999</v>
      </c>
      <c r="S1979">
        <v>0.69799999999999995</v>
      </c>
      <c r="T1979">
        <v>0.127</v>
      </c>
      <c r="U1979">
        <v>145976473</v>
      </c>
      <c r="V1979">
        <v>0.73299999999999998</v>
      </c>
      <c r="W1979">
        <v>4726000000</v>
      </c>
      <c r="X1979">
        <v>32.375080058277611</v>
      </c>
      <c r="Y1979">
        <v>9760000000</v>
      </c>
      <c r="Z1979">
        <v>66.86008915971</v>
      </c>
      <c r="AA1979">
        <v>0</v>
      </c>
      <c r="AB1979">
        <v>0</v>
      </c>
      <c r="AC1979">
        <v>0</v>
      </c>
      <c r="AD1979">
        <v>0</v>
      </c>
      <c r="AE1979">
        <v>2.9000000000000001E-2</v>
      </c>
      <c r="AF1979">
        <v>5.2999999999999999E-2</v>
      </c>
    </row>
    <row r="1980" spans="1:32" ht="14.4">
      <c r="A1980" t="s">
        <v>2271</v>
      </c>
      <c r="B1980" s="7" t="s">
        <v>231</v>
      </c>
      <c r="C1980" s="8" t="s">
        <v>76</v>
      </c>
      <c r="D1980" s="9" t="s">
        <v>64</v>
      </c>
      <c r="E1980" s="13">
        <v>345000000000</v>
      </c>
      <c r="F1980">
        <v>2372.6337044941665</v>
      </c>
      <c r="G1980" s="14">
        <v>0.06</v>
      </c>
      <c r="H1980" s="14">
        <v>142</v>
      </c>
      <c r="I1980" s="14">
        <v>0.157</v>
      </c>
      <c r="J1980">
        <v>702292</v>
      </c>
      <c r="K1980">
        <v>4.8298019408597598E-3</v>
      </c>
      <c r="L1980">
        <v>1740776</v>
      </c>
      <c r="M1980">
        <v>1.1971663216158078E-2</v>
      </c>
      <c r="N1980">
        <v>0.01</v>
      </c>
      <c r="O1980">
        <v>1.7999999999999999E-2</v>
      </c>
      <c r="P1980">
        <v>72</v>
      </c>
      <c r="Q1980">
        <v>59</v>
      </c>
      <c r="R1980">
        <v>0.16800000000000001</v>
      </c>
      <c r="S1980">
        <v>0.70199999999999996</v>
      </c>
      <c r="T1980">
        <v>0.13</v>
      </c>
      <c r="U1980">
        <v>145408033</v>
      </c>
      <c r="V1980">
        <v>0.73299999999999998</v>
      </c>
      <c r="W1980">
        <v>5278000000</v>
      </c>
      <c r="X1980">
        <v>36.297857079189015</v>
      </c>
      <c r="Y1980">
        <v>11362000000</v>
      </c>
      <c r="Z1980">
        <v>78.13873666800788</v>
      </c>
      <c r="AA1980">
        <v>0</v>
      </c>
      <c r="AB1980">
        <v>0</v>
      </c>
      <c r="AC1980">
        <v>0</v>
      </c>
      <c r="AD1980">
        <v>0</v>
      </c>
      <c r="AE1980">
        <v>4.1000000000000002E-2</v>
      </c>
      <c r="AF1980">
        <v>0.121</v>
      </c>
    </row>
    <row r="1981" spans="1:32" ht="14.4">
      <c r="A1981" t="s">
        <v>2272</v>
      </c>
      <c r="B1981" s="7" t="s">
        <v>231</v>
      </c>
      <c r="C1981" s="8" t="s">
        <v>76</v>
      </c>
      <c r="D1981" s="9" t="s">
        <v>65</v>
      </c>
      <c r="E1981" s="13">
        <v>430000000000</v>
      </c>
      <c r="F1981">
        <v>2972.3337661512123</v>
      </c>
      <c r="G1981" s="14">
        <v>5.6000000000000001E-2</v>
      </c>
      <c r="H1981" s="14">
        <v>167</v>
      </c>
      <c r="I1981" s="14">
        <v>0.13</v>
      </c>
      <c r="J1981">
        <v>646915</v>
      </c>
      <c r="K1981">
        <v>4.4717379030923526E-3</v>
      </c>
      <c r="L1981">
        <v>1574368</v>
      </c>
      <c r="M1981">
        <v>1.0882667829646401E-2</v>
      </c>
      <c r="N1981">
        <v>0.01</v>
      </c>
      <c r="O1981">
        <v>1.7000000000000001E-2</v>
      </c>
      <c r="P1981">
        <v>72</v>
      </c>
      <c r="Q1981">
        <v>59</v>
      </c>
      <c r="R1981">
        <v>0.16200000000000001</v>
      </c>
      <c r="S1981">
        <v>0.70499999999999996</v>
      </c>
      <c r="T1981">
        <v>0.13400000000000001</v>
      </c>
      <c r="U1981">
        <v>144667468</v>
      </c>
      <c r="V1981">
        <v>0.73399999999999999</v>
      </c>
      <c r="W1981">
        <v>5879000000</v>
      </c>
      <c r="X1981">
        <v>40.63802374698367</v>
      </c>
      <c r="Y1981">
        <v>13427000000</v>
      </c>
      <c r="Z1981">
        <v>92.812849949098435</v>
      </c>
      <c r="AA1981">
        <v>0</v>
      </c>
      <c r="AB1981">
        <v>43</v>
      </c>
      <c r="AC1981">
        <v>0</v>
      </c>
      <c r="AD1981">
        <v>0</v>
      </c>
      <c r="AE1981">
        <v>8.3000000000000004E-2</v>
      </c>
      <c r="AF1981">
        <v>0.249</v>
      </c>
    </row>
    <row r="1982" spans="1:32" ht="14.4">
      <c r="A1982" t="s">
        <v>2273</v>
      </c>
      <c r="B1982" s="7" t="s">
        <v>231</v>
      </c>
      <c r="C1982" s="8" t="s">
        <v>76</v>
      </c>
      <c r="D1982" s="9" t="s">
        <v>66</v>
      </c>
      <c r="E1982" s="13">
        <v>591000000000</v>
      </c>
      <c r="F1982">
        <v>4109.2686661547532</v>
      </c>
      <c r="G1982" s="14">
        <v>5.1999999999999998E-2</v>
      </c>
      <c r="H1982" s="14">
        <v>212</v>
      </c>
      <c r="I1982" s="14">
        <v>0.114</v>
      </c>
      <c r="J1982">
        <v>688483</v>
      </c>
      <c r="K1982">
        <v>4.7870754975976697E-3</v>
      </c>
      <c r="L1982">
        <v>1715639</v>
      </c>
      <c r="M1982">
        <v>1.1928970533220092E-2</v>
      </c>
      <c r="N1982">
        <v>0.01</v>
      </c>
      <c r="O1982">
        <v>1.4999999999999999E-2</v>
      </c>
      <c r="P1982">
        <v>72</v>
      </c>
      <c r="Q1982">
        <v>59</v>
      </c>
      <c r="R1982">
        <v>0.156</v>
      </c>
      <c r="S1982">
        <v>0.70699999999999996</v>
      </c>
      <c r="T1982">
        <v>0.13600000000000001</v>
      </c>
      <c r="U1982">
        <v>143821212</v>
      </c>
      <c r="V1982">
        <v>0.73399999999999999</v>
      </c>
      <c r="W1982">
        <v>7262000000</v>
      </c>
      <c r="X1982">
        <v>50.493247129637595</v>
      </c>
      <c r="Y1982">
        <v>16082000000</v>
      </c>
      <c r="Z1982">
        <v>111.81938864484052</v>
      </c>
      <c r="AA1982">
        <v>0</v>
      </c>
      <c r="AB1982">
        <v>30</v>
      </c>
      <c r="AC1982">
        <v>0</v>
      </c>
      <c r="AD1982">
        <v>0</v>
      </c>
      <c r="AE1982">
        <v>0.129</v>
      </c>
      <c r="AF1982">
        <v>0.51100000000000001</v>
      </c>
    </row>
    <row r="1983" spans="1:32" ht="14.4">
      <c r="A1983" t="s">
        <v>2274</v>
      </c>
      <c r="B1983" s="7" t="s">
        <v>231</v>
      </c>
      <c r="C1983" s="8" t="s">
        <v>76</v>
      </c>
      <c r="D1983" s="9" t="s">
        <v>67</v>
      </c>
      <c r="E1983" s="13">
        <v>764000000000</v>
      </c>
      <c r="F1983">
        <v>5338.4058437097137</v>
      </c>
      <c r="G1983" s="14">
        <v>5.1999999999999998E-2</v>
      </c>
      <c r="H1983" s="14">
        <v>277</v>
      </c>
      <c r="I1983" s="14">
        <v>0.107</v>
      </c>
      <c r="J1983">
        <v>688483</v>
      </c>
      <c r="K1983">
        <v>4.8107351708047055E-3</v>
      </c>
      <c r="L1983">
        <v>1715639</v>
      </c>
      <c r="M1983">
        <v>1.1987928355099856E-2</v>
      </c>
      <c r="N1983">
        <v>0.01</v>
      </c>
      <c r="O1983">
        <v>1.4E-2</v>
      </c>
      <c r="P1983">
        <v>72</v>
      </c>
      <c r="Q1983">
        <v>59</v>
      </c>
      <c r="R1983">
        <v>0.152</v>
      </c>
      <c r="S1983">
        <v>0.71</v>
      </c>
      <c r="T1983">
        <v>0.13800000000000001</v>
      </c>
      <c r="U1983">
        <v>143113885</v>
      </c>
      <c r="V1983">
        <v>0.73499999999999999</v>
      </c>
      <c r="W1983">
        <v>7806000000</v>
      </c>
      <c r="X1983">
        <v>54.543973842929354</v>
      </c>
      <c r="Y1983">
        <v>18305000000</v>
      </c>
      <c r="Z1983">
        <v>127.90512954071508</v>
      </c>
      <c r="AA1983">
        <v>0.6</v>
      </c>
      <c r="AB1983">
        <v>29</v>
      </c>
      <c r="AC1983">
        <v>0</v>
      </c>
      <c r="AD1983">
        <v>448</v>
      </c>
      <c r="AE1983">
        <v>0.152</v>
      </c>
      <c r="AF1983">
        <v>0.83399999999999996</v>
      </c>
    </row>
    <row r="1984" spans="1:32" ht="14.4">
      <c r="A1984" t="s">
        <v>2275</v>
      </c>
      <c r="B1984" s="7" t="s">
        <v>231</v>
      </c>
      <c r="C1984" s="8" t="s">
        <v>76</v>
      </c>
      <c r="D1984" s="9" t="s">
        <v>68</v>
      </c>
      <c r="E1984" s="13">
        <v>990000000000</v>
      </c>
      <c r="F1984">
        <v>6947.9895957013978</v>
      </c>
      <c r="G1984" s="14">
        <v>5.2999999999999999E-2</v>
      </c>
      <c r="H1984" s="14">
        <v>365</v>
      </c>
      <c r="I1984" s="14">
        <v>0.104</v>
      </c>
      <c r="J1984">
        <v>688483</v>
      </c>
      <c r="K1984">
        <v>4.8318916371891778E-3</v>
      </c>
      <c r="L1984">
        <v>1715639</v>
      </c>
      <c r="M1984">
        <v>1.2040648406039951E-2</v>
      </c>
      <c r="N1984">
        <v>0.01</v>
      </c>
      <c r="O1984">
        <v>1.2999999999999999E-2</v>
      </c>
      <c r="P1984">
        <v>73</v>
      </c>
      <c r="Q1984">
        <v>60</v>
      </c>
      <c r="R1984">
        <v>0.14899999999999999</v>
      </c>
      <c r="S1984">
        <v>0.71299999999999997</v>
      </c>
      <c r="T1984">
        <v>0.13800000000000001</v>
      </c>
      <c r="U1984">
        <v>142487260</v>
      </c>
      <c r="V1984">
        <v>0.73499999999999999</v>
      </c>
      <c r="W1984">
        <v>9720000000</v>
      </c>
      <c r="X1984">
        <v>68.216625121431903</v>
      </c>
      <c r="Y1984">
        <v>19478000000</v>
      </c>
      <c r="Z1984">
        <v>136.6999407525978</v>
      </c>
      <c r="AA1984">
        <v>0.51200000000000001</v>
      </c>
      <c r="AB1984">
        <v>29</v>
      </c>
      <c r="AC1984">
        <v>0</v>
      </c>
      <c r="AD1984">
        <v>448</v>
      </c>
      <c r="AE1984">
        <v>0.18</v>
      </c>
      <c r="AF1984">
        <v>1.048</v>
      </c>
    </row>
    <row r="1985" spans="1:32" ht="14.4">
      <c r="A1985" t="s">
        <v>2276</v>
      </c>
      <c r="B1985" s="7" t="s">
        <v>231</v>
      </c>
      <c r="C1985" s="8" t="s">
        <v>76</v>
      </c>
      <c r="D1985" s="9" t="s">
        <v>69</v>
      </c>
      <c r="E1985" s="13">
        <v>1300000000000</v>
      </c>
      <c r="F1985">
        <v>9147.5276171423066</v>
      </c>
      <c r="G1985" s="14">
        <v>5.3999999999999999E-2</v>
      </c>
      <c r="H1985" s="14">
        <v>487</v>
      </c>
      <c r="I1985" s="14">
        <v>0.1</v>
      </c>
      <c r="J1985">
        <v>647392</v>
      </c>
      <c r="K1985">
        <v>4.5554124608592249E-3</v>
      </c>
      <c r="L1985">
        <v>1602963</v>
      </c>
      <c r="M1985">
        <v>1.1279344855197909E-2</v>
      </c>
      <c r="N1985">
        <v>1.0999999999999999E-2</v>
      </c>
      <c r="O1985">
        <v>1.2E-2</v>
      </c>
      <c r="P1985">
        <v>74</v>
      </c>
      <c r="Q1985">
        <v>61</v>
      </c>
      <c r="R1985">
        <v>0.14699999999999999</v>
      </c>
      <c r="S1985">
        <v>0.71599999999999997</v>
      </c>
      <c r="T1985">
        <v>0.13700000000000001</v>
      </c>
      <c r="U1985">
        <v>142114903</v>
      </c>
      <c r="V1985">
        <v>0.73599999999999999</v>
      </c>
      <c r="W1985">
        <v>12427000000</v>
      </c>
      <c r="X1985">
        <v>87.443327460174956</v>
      </c>
      <c r="Y1985">
        <v>23248000000</v>
      </c>
      <c r="Z1985">
        <v>163.58594003332641</v>
      </c>
      <c r="AA1985">
        <v>0.51200000000000001</v>
      </c>
      <c r="AB1985">
        <v>29</v>
      </c>
      <c r="AC1985">
        <v>0</v>
      </c>
      <c r="AD1985">
        <v>448</v>
      </c>
      <c r="AE1985">
        <v>0.247</v>
      </c>
      <c r="AF1985">
        <v>1.1919999999999999</v>
      </c>
    </row>
    <row r="1986" spans="1:32" ht="14.4">
      <c r="A1986" t="s">
        <v>2277</v>
      </c>
      <c r="B1986" s="7" t="s">
        <v>231</v>
      </c>
      <c r="C1986" s="8" t="s">
        <v>76</v>
      </c>
      <c r="D1986" s="9" t="s">
        <v>70</v>
      </c>
      <c r="E1986" s="13">
        <v>1660000000000</v>
      </c>
      <c r="F1986">
        <v>11693.730573305782</v>
      </c>
      <c r="G1986" s="14">
        <v>5.0999999999999997E-2</v>
      </c>
      <c r="H1986" s="14">
        <v>594</v>
      </c>
      <c r="I1986" s="14">
        <v>0.122</v>
      </c>
      <c r="J1986">
        <v>672591</v>
      </c>
      <c r="K1986">
        <v>4.7380108072471745E-3</v>
      </c>
      <c r="L1986">
        <v>1667598</v>
      </c>
      <c r="M1986">
        <v>1.1747254046134683E-2</v>
      </c>
      <c r="N1986">
        <v>1.2E-2</v>
      </c>
      <c r="O1986">
        <v>1.2E-2</v>
      </c>
      <c r="P1986">
        <v>74</v>
      </c>
      <c r="Q1986">
        <v>62</v>
      </c>
      <c r="R1986">
        <v>0.14699999999999999</v>
      </c>
      <c r="S1986">
        <v>0.71799999999999997</v>
      </c>
      <c r="T1986">
        <v>0.13500000000000001</v>
      </c>
      <c r="U1986">
        <v>141956409</v>
      </c>
      <c r="V1986">
        <v>0.73599999999999999</v>
      </c>
      <c r="W1986">
        <v>15821000000</v>
      </c>
      <c r="X1986">
        <v>111.44970566281371</v>
      </c>
      <c r="Y1986">
        <v>26401000000</v>
      </c>
      <c r="Z1986">
        <v>185.97962702761802</v>
      </c>
      <c r="AA1986">
        <v>0.48299999999999998</v>
      </c>
      <c r="AB1986">
        <v>29</v>
      </c>
      <c r="AC1986">
        <v>0</v>
      </c>
      <c r="AD1986">
        <v>448</v>
      </c>
      <c r="AE1986">
        <v>0.26800000000000002</v>
      </c>
      <c r="AF1986">
        <v>1.389</v>
      </c>
    </row>
    <row r="1987" spans="1:32" ht="14.4">
      <c r="A1987" t="s">
        <v>2278</v>
      </c>
      <c r="B1987" s="7" t="s">
        <v>231</v>
      </c>
      <c r="C1987" s="8" t="s">
        <v>76</v>
      </c>
      <c r="D1987" s="9" t="s">
        <v>71</v>
      </c>
      <c r="E1987" s="13">
        <v>1220000000000</v>
      </c>
      <c r="F1987">
        <v>8597.0438965906978</v>
      </c>
      <c r="G1987" s="14">
        <v>6.2E-2</v>
      </c>
      <c r="H1987" s="14">
        <v>525</v>
      </c>
      <c r="I1987" s="14">
        <v>0.153</v>
      </c>
      <c r="J1987">
        <v>672591</v>
      </c>
      <c r="K1987">
        <v>4.7395855339769123E-3</v>
      </c>
      <c r="L1987">
        <v>1667598</v>
      </c>
      <c r="M1987">
        <v>1.1751158367103979E-2</v>
      </c>
      <c r="N1987">
        <v>1.2E-2</v>
      </c>
      <c r="O1987">
        <v>1.0999999999999999E-2</v>
      </c>
      <c r="P1987">
        <v>75</v>
      </c>
      <c r="Q1987">
        <v>63</v>
      </c>
      <c r="R1987">
        <v>0.14799999999999999</v>
      </c>
      <c r="S1987">
        <v>0.72</v>
      </c>
      <c r="T1987">
        <v>0.13300000000000001</v>
      </c>
      <c r="U1987">
        <v>141909244</v>
      </c>
      <c r="V1987">
        <v>0.73599999999999999</v>
      </c>
      <c r="W1987">
        <v>12369000000</v>
      </c>
      <c r="X1987">
        <v>87.161340948303547</v>
      </c>
      <c r="Y1987">
        <v>23785000000</v>
      </c>
      <c r="Z1987">
        <v>167.60712219705715</v>
      </c>
      <c r="AA1987">
        <v>0.48299999999999998</v>
      </c>
      <c r="AB1987">
        <v>29</v>
      </c>
      <c r="AC1987">
        <v>0</v>
      </c>
      <c r="AD1987">
        <v>320</v>
      </c>
      <c r="AE1987">
        <v>0.28999999999999998</v>
      </c>
      <c r="AF1987">
        <v>1.601</v>
      </c>
    </row>
    <row r="1988" spans="1:32" ht="14.4">
      <c r="A1988" t="s">
        <v>2279</v>
      </c>
      <c r="B1988" s="7" t="s">
        <v>231</v>
      </c>
      <c r="C1988" s="8" t="s">
        <v>76</v>
      </c>
      <c r="D1988" s="9" t="s">
        <v>72</v>
      </c>
      <c r="E1988" s="13">
        <v>1520000000000</v>
      </c>
      <c r="F1988">
        <v>10675.242594712385</v>
      </c>
      <c r="G1988" s="14">
        <v>6.3E-2</v>
      </c>
      <c r="H1988" s="14">
        <v>669</v>
      </c>
      <c r="I1988" s="14">
        <v>0.108</v>
      </c>
      <c r="J1988">
        <v>651712</v>
      </c>
      <c r="K1988">
        <v>4.5770945407139461E-3</v>
      </c>
      <c r="L1988">
        <v>1615688</v>
      </c>
      <c r="M1988">
        <v>1.1347277208793201E-2</v>
      </c>
      <c r="N1988">
        <v>1.2999999999999999E-2</v>
      </c>
      <c r="O1988">
        <v>0.01</v>
      </c>
      <c r="P1988">
        <v>75</v>
      </c>
      <c r="Q1988">
        <v>63</v>
      </c>
      <c r="R1988">
        <v>0.14899999999999999</v>
      </c>
      <c r="S1988">
        <v>0.72</v>
      </c>
      <c r="T1988">
        <v>0.13100000000000001</v>
      </c>
      <c r="U1988">
        <v>142385523</v>
      </c>
      <c r="V1988">
        <v>0.73699999999999999</v>
      </c>
      <c r="W1988">
        <v>13239000000</v>
      </c>
      <c r="X1988">
        <v>92.979958362761366</v>
      </c>
      <c r="Y1988">
        <v>30169000000</v>
      </c>
      <c r="Z1988">
        <v>211.88249594728813</v>
      </c>
      <c r="AA1988">
        <v>0.46500000000000002</v>
      </c>
      <c r="AB1988">
        <v>29</v>
      </c>
      <c r="AC1988">
        <v>0</v>
      </c>
      <c r="AD1988">
        <v>320</v>
      </c>
      <c r="AE1988">
        <v>0.43</v>
      </c>
      <c r="AF1988">
        <v>1.655</v>
      </c>
    </row>
    <row r="1989" spans="1:32" ht="14.4">
      <c r="A1989" t="s">
        <v>2280</v>
      </c>
      <c r="B1989" s="7" t="s">
        <v>231</v>
      </c>
      <c r="C1989" s="8" t="s">
        <v>76</v>
      </c>
      <c r="D1989" s="9" t="s">
        <v>73</v>
      </c>
      <c r="E1989" s="13">
        <v>1900000000000</v>
      </c>
      <c r="F1989">
        <v>13290.759997834306</v>
      </c>
      <c r="G1989" s="14">
        <v>6.0999999999999999E-2</v>
      </c>
      <c r="H1989" s="14">
        <v>803</v>
      </c>
      <c r="I1989" s="14">
        <v>8.5000000000000006E-2</v>
      </c>
      <c r="J1989">
        <v>645323</v>
      </c>
      <c r="K1989">
        <v>4.5141226916223303E-3</v>
      </c>
      <c r="L1989">
        <v>1604973</v>
      </c>
      <c r="M1989">
        <v>1.1227005761054799E-2</v>
      </c>
      <c r="N1989">
        <v>1.2999999999999999E-2</v>
      </c>
      <c r="O1989">
        <v>0.01</v>
      </c>
      <c r="P1989">
        <v>76</v>
      </c>
      <c r="Q1989">
        <v>64</v>
      </c>
      <c r="R1989">
        <v>0.151</v>
      </c>
      <c r="S1989">
        <v>0.71799999999999997</v>
      </c>
      <c r="T1989">
        <v>0.13</v>
      </c>
      <c r="U1989">
        <v>142956460</v>
      </c>
      <c r="V1989">
        <v>0.73699999999999999</v>
      </c>
      <c r="W1989">
        <v>16961000000</v>
      </c>
      <c r="X1989">
        <v>118.64451595961455</v>
      </c>
      <c r="Y1989">
        <v>37343000000</v>
      </c>
      <c r="Z1989">
        <v>261.21939505217182</v>
      </c>
      <c r="AA1989">
        <v>0.46899999999999997</v>
      </c>
      <c r="AB1989">
        <v>29</v>
      </c>
      <c r="AC1989">
        <v>0</v>
      </c>
      <c r="AD1989">
        <v>290</v>
      </c>
      <c r="AE1989">
        <v>0.49</v>
      </c>
      <c r="AF1989">
        <v>1.42</v>
      </c>
    </row>
    <row r="1990" spans="1:32" ht="14.4">
      <c r="A1990" t="s">
        <v>2281</v>
      </c>
      <c r="B1990" s="7" t="s">
        <v>231</v>
      </c>
      <c r="C1990" s="8" t="s">
        <v>76</v>
      </c>
      <c r="D1990" s="9" t="s">
        <v>74</v>
      </c>
      <c r="E1990" s="13">
        <v>2020000000000</v>
      </c>
      <c r="F1990">
        <v>14108.312729609297</v>
      </c>
      <c r="G1990" s="14">
        <v>6.3E-2</v>
      </c>
      <c r="H1990" s="14">
        <v>887</v>
      </c>
      <c r="I1990" s="14">
        <v>9.0999999999999998E-2</v>
      </c>
      <c r="J1990">
        <v>670673</v>
      </c>
      <c r="K1990">
        <v>4.6841903085669588E-3</v>
      </c>
      <c r="L1990">
        <v>1669618</v>
      </c>
      <c r="M1990">
        <v>1.1661135090586543E-2</v>
      </c>
      <c r="N1990">
        <v>1.2999999999999999E-2</v>
      </c>
      <c r="O1990">
        <v>8.9999999999999993E-3</v>
      </c>
      <c r="P1990">
        <v>76</v>
      </c>
      <c r="Q1990">
        <v>65</v>
      </c>
      <c r="R1990">
        <v>0.154</v>
      </c>
      <c r="S1990">
        <v>0.71599999999999997</v>
      </c>
      <c r="T1990">
        <v>0.13</v>
      </c>
      <c r="U1990">
        <v>143178000</v>
      </c>
      <c r="V1990">
        <v>0.73799999999999999</v>
      </c>
      <c r="W1990">
        <v>17876000000</v>
      </c>
      <c r="X1990">
        <v>124.85158334380981</v>
      </c>
      <c r="Y1990">
        <v>48096000000</v>
      </c>
      <c r="Z1990">
        <v>335.91752922935086</v>
      </c>
      <c r="AA1990">
        <v>0.54100000000000004</v>
      </c>
      <c r="AB1990">
        <v>18</v>
      </c>
      <c r="AC1990">
        <v>111</v>
      </c>
      <c r="AD1990">
        <v>177</v>
      </c>
      <c r="AE1990">
        <v>0.63800000000000001</v>
      </c>
      <c r="AF1990">
        <v>1.4530000000000001</v>
      </c>
    </row>
    <row r="1991" spans="1:32" ht="14.4">
      <c r="A1991" t="s">
        <v>2282</v>
      </c>
      <c r="B1991" s="7" t="s">
        <v>232</v>
      </c>
      <c r="C1991" s="8" t="s">
        <v>78</v>
      </c>
      <c r="D1991" s="9" t="s">
        <v>62</v>
      </c>
      <c r="E1991" s="13">
        <v>1734938190</v>
      </c>
      <c r="F1991">
        <v>206.64907129075226</v>
      </c>
      <c r="G1991" s="14">
        <v>4.2000000000000003E-2</v>
      </c>
      <c r="H1991" s="14">
        <v>9</v>
      </c>
      <c r="I1991" s="14">
        <v>0.17</v>
      </c>
      <c r="J1991">
        <v>0</v>
      </c>
      <c r="L1991">
        <v>0</v>
      </c>
      <c r="N1991">
        <v>4.1000000000000002E-2</v>
      </c>
      <c r="O1991">
        <v>0.108</v>
      </c>
      <c r="P1991">
        <v>49</v>
      </c>
      <c r="Q1991">
        <v>47</v>
      </c>
      <c r="R1991">
        <v>0.46600000000000003</v>
      </c>
      <c r="S1991">
        <v>0.505</v>
      </c>
      <c r="T1991">
        <v>0.03</v>
      </c>
      <c r="U1991">
        <v>8395577</v>
      </c>
      <c r="V1991">
        <v>0.14899999999999999</v>
      </c>
      <c r="W1991">
        <v>27000000</v>
      </c>
      <c r="X1991">
        <v>3.2159790804134127</v>
      </c>
      <c r="Y1991">
        <v>35000000</v>
      </c>
      <c r="Z1991">
        <v>4.1688617709062763</v>
      </c>
      <c r="AA1991">
        <v>0</v>
      </c>
      <c r="AB1991">
        <v>0</v>
      </c>
      <c r="AC1991">
        <v>0</v>
      </c>
      <c r="AD1991">
        <v>0</v>
      </c>
      <c r="AE1991">
        <v>1E-3</v>
      </c>
      <c r="AF1991">
        <v>5.0000000000000001E-3</v>
      </c>
    </row>
    <row r="1992" spans="1:32" ht="14.4">
      <c r="A1992" t="s">
        <v>2283</v>
      </c>
      <c r="B1992" s="7" t="s">
        <v>232</v>
      </c>
      <c r="C1992" s="8" t="s">
        <v>78</v>
      </c>
      <c r="D1992" s="9" t="s">
        <v>63</v>
      </c>
      <c r="E1992" s="13">
        <v>1674685126</v>
      </c>
      <c r="F1992">
        <v>191.17403567099234</v>
      </c>
      <c r="G1992" s="14">
        <v>4.3999999999999997E-2</v>
      </c>
      <c r="H1992" s="14">
        <v>8</v>
      </c>
      <c r="I1992" s="14">
        <v>0.17299999999999999</v>
      </c>
      <c r="J1992">
        <v>0</v>
      </c>
      <c r="L1992">
        <v>0</v>
      </c>
      <c r="N1992">
        <v>0.04</v>
      </c>
      <c r="O1992">
        <v>0.10100000000000001</v>
      </c>
      <c r="P1992">
        <v>50</v>
      </c>
      <c r="Q1992">
        <v>48</v>
      </c>
      <c r="R1992">
        <v>0.46400000000000002</v>
      </c>
      <c r="S1992">
        <v>0.50700000000000001</v>
      </c>
      <c r="T1992">
        <v>2.9000000000000001E-2</v>
      </c>
      <c r="U1992">
        <v>8760003</v>
      </c>
      <c r="V1992">
        <v>0.158</v>
      </c>
      <c r="W1992">
        <v>29000000</v>
      </c>
      <c r="X1992">
        <v>3.3105011493717527</v>
      </c>
      <c r="Y1992">
        <v>33000000</v>
      </c>
      <c r="Z1992">
        <v>3.7671219975609596</v>
      </c>
      <c r="AA1992">
        <v>0</v>
      </c>
      <c r="AB1992">
        <v>0</v>
      </c>
      <c r="AC1992">
        <v>0</v>
      </c>
      <c r="AD1992">
        <v>0</v>
      </c>
      <c r="AE1992">
        <v>2E-3</v>
      </c>
      <c r="AF1992">
        <v>7.0000000000000001E-3</v>
      </c>
    </row>
    <row r="1993" spans="1:32" ht="14.4">
      <c r="A1993" t="s">
        <v>2284</v>
      </c>
      <c r="B1993" s="7" t="s">
        <v>232</v>
      </c>
      <c r="C1993" s="8" t="s">
        <v>78</v>
      </c>
      <c r="D1993" s="9" t="s">
        <v>64</v>
      </c>
      <c r="E1993" s="13">
        <v>1677447003</v>
      </c>
      <c r="F1993">
        <v>186.64174800999118</v>
      </c>
      <c r="G1993" s="14">
        <v>4.2000000000000003E-2</v>
      </c>
      <c r="H1993" s="14">
        <v>8</v>
      </c>
      <c r="I1993" s="14">
        <v>0.16400000000000001</v>
      </c>
      <c r="J1993">
        <v>0</v>
      </c>
      <c r="L1993">
        <v>594</v>
      </c>
      <c r="M1993">
        <v>6.6091625022823307E-5</v>
      </c>
      <c r="N1993">
        <v>0.04</v>
      </c>
      <c r="O1993">
        <v>9.1999999999999998E-2</v>
      </c>
      <c r="P1993">
        <v>51</v>
      </c>
      <c r="Q1993">
        <v>50</v>
      </c>
      <c r="R1993">
        <v>0.45900000000000002</v>
      </c>
      <c r="S1993">
        <v>0.51300000000000001</v>
      </c>
      <c r="T1993">
        <v>2.9000000000000001E-2</v>
      </c>
      <c r="U1993">
        <v>8987523</v>
      </c>
      <c r="V1993">
        <v>0.16800000000000001</v>
      </c>
      <c r="W1993">
        <v>31000000</v>
      </c>
      <c r="X1993">
        <v>3.4492262217298357</v>
      </c>
      <c r="Y1993">
        <v>24000000</v>
      </c>
      <c r="Z1993">
        <v>2.6703686877908406</v>
      </c>
      <c r="AA1993">
        <v>0</v>
      </c>
      <c r="AB1993">
        <v>0</v>
      </c>
      <c r="AC1993">
        <v>0</v>
      </c>
      <c r="AD1993">
        <v>0</v>
      </c>
      <c r="AE1993">
        <v>3.0000000000000001E-3</v>
      </c>
      <c r="AF1993">
        <v>8.9999999999999993E-3</v>
      </c>
    </row>
    <row r="1994" spans="1:32" ht="14.4">
      <c r="A1994" t="s">
        <v>2285</v>
      </c>
      <c r="B1994" s="7" t="s">
        <v>232</v>
      </c>
      <c r="C1994" s="8" t="s">
        <v>78</v>
      </c>
      <c r="D1994" s="9" t="s">
        <v>65</v>
      </c>
      <c r="E1994" s="13">
        <v>1845979351</v>
      </c>
      <c r="F1994">
        <v>202.27323815135094</v>
      </c>
      <c r="G1994" s="14">
        <v>6.3E-2</v>
      </c>
      <c r="H1994" s="14">
        <v>13</v>
      </c>
      <c r="I1994" s="14">
        <v>0.17100000000000001</v>
      </c>
      <c r="J1994">
        <v>0</v>
      </c>
      <c r="L1994">
        <v>576</v>
      </c>
      <c r="M1994">
        <v>6.3115215840341295E-5</v>
      </c>
      <c r="N1994">
        <v>3.9E-2</v>
      </c>
      <c r="O1994">
        <v>8.3000000000000004E-2</v>
      </c>
      <c r="P1994">
        <v>53</v>
      </c>
      <c r="Q1994">
        <v>51</v>
      </c>
      <c r="R1994">
        <v>0.45200000000000001</v>
      </c>
      <c r="S1994">
        <v>0.52100000000000002</v>
      </c>
      <c r="T1994">
        <v>2.7E-2</v>
      </c>
      <c r="U1994">
        <v>9126167</v>
      </c>
      <c r="V1994">
        <v>0.17599999999999999</v>
      </c>
      <c r="W1994">
        <v>30000000</v>
      </c>
      <c r="X1994">
        <v>3.2872508250177757</v>
      </c>
      <c r="Y1994">
        <v>26000000</v>
      </c>
      <c r="Z1994">
        <v>2.8489507150154059</v>
      </c>
      <c r="AA1994">
        <v>0</v>
      </c>
      <c r="AB1994">
        <v>18</v>
      </c>
      <c r="AC1994">
        <v>0</v>
      </c>
      <c r="AD1994">
        <v>0</v>
      </c>
      <c r="AE1994">
        <v>4.0000000000000001E-3</v>
      </c>
      <c r="AF1994">
        <v>1.4E-2</v>
      </c>
    </row>
    <row r="1995" spans="1:32" ht="14.4">
      <c r="A1995" t="s">
        <v>2286</v>
      </c>
      <c r="B1995" s="7" t="s">
        <v>232</v>
      </c>
      <c r="C1995" s="8" t="s">
        <v>78</v>
      </c>
      <c r="D1995" s="9" t="s">
        <v>66</v>
      </c>
      <c r="E1995" s="13">
        <v>2089188921</v>
      </c>
      <c r="F1995">
        <v>225.75138980151991</v>
      </c>
      <c r="G1995" s="14">
        <v>5.8000000000000003E-2</v>
      </c>
      <c r="H1995" s="14">
        <v>13</v>
      </c>
      <c r="I1995" s="14">
        <v>0.16500000000000001</v>
      </c>
      <c r="J1995">
        <v>0</v>
      </c>
      <c r="L1995">
        <v>543</v>
      </c>
      <c r="M1995">
        <v>5.8674925675726054E-5</v>
      </c>
      <c r="N1995">
        <v>3.9E-2</v>
      </c>
      <c r="O1995">
        <v>7.4999999999999997E-2</v>
      </c>
      <c r="P1995">
        <v>55</v>
      </c>
      <c r="Q1995">
        <v>52</v>
      </c>
      <c r="R1995">
        <v>0.44600000000000001</v>
      </c>
      <c r="S1995">
        <v>0.52800000000000002</v>
      </c>
      <c r="T1995">
        <v>2.5999999999999999E-2</v>
      </c>
      <c r="U1995">
        <v>9254379</v>
      </c>
      <c r="V1995">
        <v>0.184</v>
      </c>
      <c r="W1995">
        <v>44000000</v>
      </c>
      <c r="X1995">
        <v>4.7545059479409693</v>
      </c>
      <c r="Y1995">
        <v>31000000</v>
      </c>
      <c r="Z1995">
        <v>3.3497655542311375</v>
      </c>
      <c r="AA1995">
        <v>0</v>
      </c>
      <c r="AB1995">
        <v>18</v>
      </c>
      <c r="AC1995">
        <v>0</v>
      </c>
      <c r="AD1995">
        <v>0</v>
      </c>
      <c r="AE1995">
        <v>4.0000000000000001E-3</v>
      </c>
      <c r="AF1995">
        <v>1.4999999999999999E-2</v>
      </c>
    </row>
    <row r="1996" spans="1:32" ht="14.4">
      <c r="A1996" t="s">
        <v>2287</v>
      </c>
      <c r="B1996" s="7" t="s">
        <v>232</v>
      </c>
      <c r="C1996" s="8" t="s">
        <v>78</v>
      </c>
      <c r="D1996" s="9" t="s">
        <v>67</v>
      </c>
      <c r="E1996" s="13">
        <v>2581286407</v>
      </c>
      <c r="F1996">
        <v>273.7470892544502</v>
      </c>
      <c r="G1996" s="14">
        <v>6.0999999999999999E-2</v>
      </c>
      <c r="H1996" s="14">
        <v>17</v>
      </c>
      <c r="I1996" s="14">
        <v>0.161</v>
      </c>
      <c r="L1996">
        <v>543</v>
      </c>
      <c r="M1996">
        <v>5.7585500416407861E-5</v>
      </c>
      <c r="N1996">
        <v>3.7999999999999999E-2</v>
      </c>
      <c r="O1996">
        <v>6.7000000000000004E-2</v>
      </c>
      <c r="P1996">
        <v>56</v>
      </c>
      <c r="Q1996">
        <v>54</v>
      </c>
      <c r="R1996">
        <v>0.442</v>
      </c>
      <c r="S1996">
        <v>0.53200000000000003</v>
      </c>
      <c r="T1996">
        <v>2.5000000000000001E-2</v>
      </c>
      <c r="U1996">
        <v>9429457</v>
      </c>
      <c r="V1996">
        <v>0.193</v>
      </c>
      <c r="W1996">
        <v>67000000</v>
      </c>
      <c r="X1996">
        <v>7.1053932373836588</v>
      </c>
      <c r="Y1996">
        <v>75000000</v>
      </c>
      <c r="Z1996">
        <v>7.9537984000563338</v>
      </c>
      <c r="AA1996">
        <v>0.46800000000000003</v>
      </c>
      <c r="AB1996">
        <v>18</v>
      </c>
      <c r="AC1996">
        <v>0</v>
      </c>
      <c r="AD1996">
        <v>168</v>
      </c>
      <c r="AE1996">
        <v>6.0000000000000001E-3</v>
      </c>
      <c r="AF1996">
        <v>2.4E-2</v>
      </c>
    </row>
    <row r="1997" spans="1:32" ht="14.4">
      <c r="A1997" t="s">
        <v>2288</v>
      </c>
      <c r="B1997" s="7" t="s">
        <v>232</v>
      </c>
      <c r="C1997" s="8" t="s">
        <v>78</v>
      </c>
      <c r="D1997" s="9" t="s">
        <v>68</v>
      </c>
      <c r="E1997" s="13">
        <v>3110327823</v>
      </c>
      <c r="F1997">
        <v>321.94857760306292</v>
      </c>
      <c r="G1997" s="14">
        <v>0.1</v>
      </c>
      <c r="H1997" s="14">
        <v>32</v>
      </c>
      <c r="I1997" s="14">
        <v>0.161</v>
      </c>
      <c r="L1997">
        <v>543</v>
      </c>
      <c r="M1997">
        <v>5.6205675924490208E-5</v>
      </c>
      <c r="N1997">
        <v>3.7999999999999999E-2</v>
      </c>
      <c r="O1997">
        <v>6.0999999999999999E-2</v>
      </c>
      <c r="P1997">
        <v>58</v>
      </c>
      <c r="Q1997">
        <v>56</v>
      </c>
      <c r="R1997">
        <v>0.442</v>
      </c>
      <c r="S1997">
        <v>0.53300000000000003</v>
      </c>
      <c r="T1997">
        <v>2.4E-2</v>
      </c>
      <c r="U1997">
        <v>9660946</v>
      </c>
      <c r="V1997">
        <v>0.20200000000000001</v>
      </c>
      <c r="W1997">
        <v>148000000</v>
      </c>
      <c r="X1997">
        <v>15.319410749216484</v>
      </c>
      <c r="Y1997">
        <v>84000000</v>
      </c>
      <c r="Z1997">
        <v>8.6948006955012485</v>
      </c>
      <c r="AA1997">
        <v>0.36899999999999999</v>
      </c>
      <c r="AB1997">
        <v>16</v>
      </c>
      <c r="AC1997">
        <v>0</v>
      </c>
      <c r="AD1997">
        <v>168</v>
      </c>
      <c r="AE1997">
        <v>0.129</v>
      </c>
      <c r="AF1997">
        <v>3.3000000000000002E-2</v>
      </c>
    </row>
    <row r="1998" spans="1:32" ht="14.4">
      <c r="A1998" t="s">
        <v>2289</v>
      </c>
      <c r="B1998" s="7" t="s">
        <v>232</v>
      </c>
      <c r="C1998" s="8" t="s">
        <v>78</v>
      </c>
      <c r="D1998" s="9" t="s">
        <v>69</v>
      </c>
      <c r="E1998" s="13">
        <v>3707800459</v>
      </c>
      <c r="F1998">
        <v>373.46364360384416</v>
      </c>
      <c r="G1998" s="14">
        <v>0.1</v>
      </c>
      <c r="H1998" s="14">
        <v>38</v>
      </c>
      <c r="I1998" s="14">
        <v>0.161</v>
      </c>
      <c r="J1998">
        <v>0</v>
      </c>
      <c r="L1998">
        <v>689</v>
      </c>
      <c r="M1998">
        <v>6.9398678081087267E-5</v>
      </c>
      <c r="N1998">
        <v>3.7999999999999999E-2</v>
      </c>
      <c r="O1998">
        <v>5.5E-2</v>
      </c>
      <c r="P1998">
        <v>60</v>
      </c>
      <c r="Q1998">
        <v>57</v>
      </c>
      <c r="R1998">
        <v>0.44500000000000001</v>
      </c>
      <c r="S1998">
        <v>0.53200000000000003</v>
      </c>
      <c r="T1998">
        <v>2.4E-2</v>
      </c>
      <c r="U1998">
        <v>9928143</v>
      </c>
      <c r="V1998">
        <v>0.21099999999999999</v>
      </c>
      <c r="W1998">
        <v>177000000</v>
      </c>
      <c r="X1998">
        <v>17.828107431571041</v>
      </c>
      <c r="Y1998">
        <v>98000000</v>
      </c>
      <c r="Z1998">
        <v>9.8709295383839653</v>
      </c>
      <c r="AA1998">
        <v>0.33500000000000002</v>
      </c>
      <c r="AB1998">
        <v>16</v>
      </c>
      <c r="AC1998">
        <v>0</v>
      </c>
      <c r="AD1998">
        <v>168</v>
      </c>
      <c r="AE1998">
        <v>2.1000000000000001E-2</v>
      </c>
      <c r="AF1998">
        <v>6.4000000000000001E-2</v>
      </c>
    </row>
    <row r="1999" spans="1:32" ht="14.4">
      <c r="A1999" t="s">
        <v>2290</v>
      </c>
      <c r="B1999" s="7" t="s">
        <v>232</v>
      </c>
      <c r="C1999" s="8" t="s">
        <v>78</v>
      </c>
      <c r="D1999" s="9" t="s">
        <v>70</v>
      </c>
      <c r="E1999" s="13">
        <v>4674053754</v>
      </c>
      <c r="F1999">
        <v>457.21134551917004</v>
      </c>
      <c r="G1999" s="14">
        <v>0.10100000000000001</v>
      </c>
      <c r="H1999" s="14">
        <v>47</v>
      </c>
      <c r="I1999" s="14">
        <v>0.16500000000000001</v>
      </c>
      <c r="J1999">
        <v>0</v>
      </c>
      <c r="L1999">
        <v>557</v>
      </c>
      <c r="M1999">
        <v>5.4485192695149677E-5</v>
      </c>
      <c r="N1999">
        <v>3.7999999999999999E-2</v>
      </c>
      <c r="O1999">
        <v>0.05</v>
      </c>
      <c r="P1999">
        <v>61</v>
      </c>
      <c r="Q1999">
        <v>59</v>
      </c>
      <c r="R1999">
        <v>0.44700000000000001</v>
      </c>
      <c r="S1999">
        <v>0.53</v>
      </c>
      <c r="T1999">
        <v>2.3E-2</v>
      </c>
      <c r="U1999">
        <v>10222961</v>
      </c>
      <c r="V1999">
        <v>0.22</v>
      </c>
      <c r="W1999">
        <v>224000000</v>
      </c>
      <c r="X1999">
        <v>21.911459898947086</v>
      </c>
      <c r="Y1999">
        <v>146000000</v>
      </c>
      <c r="Z1999">
        <v>14.281576541278012</v>
      </c>
      <c r="AA1999">
        <v>0.33400000000000002</v>
      </c>
      <c r="AB1999">
        <v>14</v>
      </c>
      <c r="AC1999">
        <v>0</v>
      </c>
      <c r="AD1999">
        <v>160</v>
      </c>
      <c r="AE1999">
        <v>4.4999999999999998E-2</v>
      </c>
      <c r="AF1999">
        <v>0.129</v>
      </c>
    </row>
    <row r="2000" spans="1:32" ht="14.4">
      <c r="A2000" t="s">
        <v>2291</v>
      </c>
      <c r="B2000" s="7" t="s">
        <v>232</v>
      </c>
      <c r="C2000" s="8" t="s">
        <v>78</v>
      </c>
      <c r="D2000" s="9" t="s">
        <v>71</v>
      </c>
      <c r="E2000" s="13">
        <v>5208687775</v>
      </c>
      <c r="F2000">
        <v>494.66780671527346</v>
      </c>
      <c r="G2000" s="14">
        <v>0.1</v>
      </c>
      <c r="H2000" s="14">
        <v>50</v>
      </c>
      <c r="I2000" s="14">
        <v>0.161</v>
      </c>
      <c r="L2000">
        <v>557</v>
      </c>
      <c r="M2000">
        <v>5.2898154053860008E-5</v>
      </c>
      <c r="N2000">
        <v>3.6999999999999998E-2</v>
      </c>
      <c r="O2000">
        <v>4.7E-2</v>
      </c>
      <c r="P2000">
        <v>63</v>
      </c>
      <c r="Q2000">
        <v>60</v>
      </c>
      <c r="R2000">
        <v>0.44800000000000001</v>
      </c>
      <c r="S2000">
        <v>0.52900000000000003</v>
      </c>
      <c r="T2000">
        <v>2.3E-2</v>
      </c>
      <c r="U2000">
        <v>10529668</v>
      </c>
      <c r="V2000">
        <v>0.23</v>
      </c>
      <c r="W2000">
        <v>223000000</v>
      </c>
      <c r="X2000">
        <v>21.178255572730308</v>
      </c>
      <c r="Y2000">
        <v>148000000</v>
      </c>
      <c r="Z2000">
        <v>14.055523877865856</v>
      </c>
      <c r="AA2000">
        <v>0.31</v>
      </c>
      <c r="AB2000">
        <v>3</v>
      </c>
      <c r="AC2000">
        <v>0</v>
      </c>
      <c r="AD2000">
        <v>160</v>
      </c>
      <c r="AE2000">
        <v>7.6999999999999999E-2</v>
      </c>
      <c r="AF2000">
        <v>0.23100000000000001</v>
      </c>
    </row>
    <row r="2001" spans="1:32" ht="14.4">
      <c r="A2001" t="s">
        <v>2292</v>
      </c>
      <c r="B2001" s="7" t="s">
        <v>232</v>
      </c>
      <c r="C2001" s="8" t="s">
        <v>78</v>
      </c>
      <c r="D2001" s="9" t="s">
        <v>72</v>
      </c>
      <c r="E2001" s="13">
        <v>5624809049</v>
      </c>
      <c r="F2001">
        <v>519.05030492587616</v>
      </c>
      <c r="G2001" s="14">
        <v>0.108</v>
      </c>
      <c r="H2001" s="14">
        <v>56</v>
      </c>
      <c r="I2001" s="14">
        <v>0.16700000000000001</v>
      </c>
      <c r="J2001">
        <v>0</v>
      </c>
      <c r="L2001">
        <v>528</v>
      </c>
      <c r="M2001">
        <v>4.8723175953783852E-5</v>
      </c>
      <c r="N2001">
        <v>3.6999999999999998E-2</v>
      </c>
      <c r="O2001">
        <v>4.3999999999999997E-2</v>
      </c>
      <c r="P2001">
        <v>64</v>
      </c>
      <c r="Q2001">
        <v>61</v>
      </c>
      <c r="R2001">
        <v>0.44700000000000001</v>
      </c>
      <c r="S2001">
        <v>0.53</v>
      </c>
      <c r="T2001">
        <v>2.3E-2</v>
      </c>
      <c r="U2001">
        <v>10836732</v>
      </c>
      <c r="V2001">
        <v>0.24</v>
      </c>
      <c r="W2001">
        <v>224000000</v>
      </c>
      <c r="X2001">
        <v>20.670438283423454</v>
      </c>
      <c r="Y2001">
        <v>120000000</v>
      </c>
      <c r="Z2001">
        <v>11.073449080405421</v>
      </c>
      <c r="AA2001">
        <v>0.31</v>
      </c>
      <c r="AB2001">
        <v>3</v>
      </c>
      <c r="AC2001">
        <v>0</v>
      </c>
      <c r="AD2001">
        <v>148</v>
      </c>
      <c r="AE2001">
        <v>0.08</v>
      </c>
      <c r="AF2001">
        <v>0.32700000000000001</v>
      </c>
    </row>
    <row r="2002" spans="1:32" ht="14.4">
      <c r="A2002" t="s">
        <v>2293</v>
      </c>
      <c r="B2002" s="7" t="s">
        <v>232</v>
      </c>
      <c r="C2002" s="8" t="s">
        <v>78</v>
      </c>
      <c r="D2002" s="9" t="s">
        <v>73</v>
      </c>
      <c r="E2002" s="13">
        <v>6406727020</v>
      </c>
      <c r="F2002">
        <v>574.8874668384733</v>
      </c>
      <c r="G2002" s="14">
        <v>0.11</v>
      </c>
      <c r="H2002" s="14">
        <v>62</v>
      </c>
      <c r="I2002" s="8"/>
      <c r="J2002">
        <v>0</v>
      </c>
      <c r="L2002">
        <v>682</v>
      </c>
      <c r="M2002">
        <v>6.1197121581721257E-5</v>
      </c>
      <c r="N2002">
        <v>3.5999999999999997E-2</v>
      </c>
      <c r="O2002">
        <v>4.1000000000000002E-2</v>
      </c>
      <c r="P2002">
        <v>65</v>
      </c>
      <c r="Q2002">
        <v>61</v>
      </c>
      <c r="R2002">
        <v>0.442</v>
      </c>
      <c r="S2002">
        <v>0.53500000000000003</v>
      </c>
      <c r="T2002">
        <v>2.3E-2</v>
      </c>
      <c r="U2002">
        <v>11144315</v>
      </c>
      <c r="V2002">
        <v>0.249</v>
      </c>
      <c r="W2002">
        <v>298000000</v>
      </c>
      <c r="X2002">
        <v>26.740091248318087</v>
      </c>
      <c r="Y2002">
        <v>147000000</v>
      </c>
      <c r="Z2002">
        <v>13.190581924505903</v>
      </c>
      <c r="AA2002">
        <v>0.31</v>
      </c>
      <c r="AB2002">
        <v>3</v>
      </c>
      <c r="AC2002">
        <v>0</v>
      </c>
      <c r="AD2002">
        <v>148</v>
      </c>
      <c r="AE2002">
        <v>7.0000000000000007E-2</v>
      </c>
      <c r="AF2002">
        <v>0.39900000000000002</v>
      </c>
    </row>
    <row r="2003" spans="1:32" ht="14.4">
      <c r="A2003" t="s">
        <v>2294</v>
      </c>
      <c r="B2003" s="7" t="s">
        <v>232</v>
      </c>
      <c r="C2003" s="8" t="s">
        <v>78</v>
      </c>
      <c r="D2003" s="9" t="s">
        <v>74</v>
      </c>
      <c r="E2003" s="13">
        <v>7133378888</v>
      </c>
      <c r="F2003">
        <v>622.57835408382459</v>
      </c>
      <c r="G2003" s="14">
        <v>0.107</v>
      </c>
      <c r="H2003" s="14">
        <v>66</v>
      </c>
      <c r="I2003" s="8"/>
      <c r="J2003">
        <v>0</v>
      </c>
      <c r="L2003">
        <v>528</v>
      </c>
      <c r="M2003">
        <v>4.6082140892480154E-5</v>
      </c>
      <c r="N2003">
        <v>3.5999999999999997E-2</v>
      </c>
      <c r="O2003">
        <v>3.9E-2</v>
      </c>
      <c r="P2003">
        <v>65</v>
      </c>
      <c r="Q2003">
        <v>62</v>
      </c>
      <c r="R2003">
        <v>0.436</v>
      </c>
      <c r="S2003">
        <v>0.54100000000000004</v>
      </c>
      <c r="T2003">
        <v>2.3E-2</v>
      </c>
      <c r="U2003">
        <v>11457801</v>
      </c>
      <c r="V2003">
        <v>0.25900000000000001</v>
      </c>
      <c r="W2003">
        <v>337000000</v>
      </c>
      <c r="X2003">
        <v>29.41227553175343</v>
      </c>
      <c r="Y2003">
        <v>133000000</v>
      </c>
      <c r="Z2003">
        <v>11.607812005113372</v>
      </c>
      <c r="AA2003">
        <v>0.308</v>
      </c>
      <c r="AB2003">
        <v>3</v>
      </c>
      <c r="AC2003">
        <v>54</v>
      </c>
      <c r="AD2003">
        <v>134</v>
      </c>
      <c r="AE2003">
        <v>0.08</v>
      </c>
      <c r="AF2003">
        <v>0.497</v>
      </c>
    </row>
    <row r="2004" spans="1:32" ht="14.4">
      <c r="A2004" t="s">
        <v>2295</v>
      </c>
      <c r="B2004" s="7" t="s">
        <v>233</v>
      </c>
      <c r="C2004" s="8" t="s">
        <v>80</v>
      </c>
      <c r="D2004" s="9" t="s">
        <v>62</v>
      </c>
      <c r="E2004" s="13">
        <v>239698992</v>
      </c>
      <c r="F2004">
        <v>1372.7363899801849</v>
      </c>
      <c r="G2004" s="14">
        <v>0.06</v>
      </c>
      <c r="H2004" s="14">
        <v>80</v>
      </c>
      <c r="I2004" s="8"/>
      <c r="J2004">
        <v>0</v>
      </c>
      <c r="L2004">
        <v>0</v>
      </c>
      <c r="N2004">
        <v>3.1E-2</v>
      </c>
      <c r="O2004">
        <v>1.9E-2</v>
      </c>
      <c r="P2004">
        <v>73</v>
      </c>
      <c r="Q2004">
        <v>66</v>
      </c>
      <c r="R2004">
        <v>0.40699999999999997</v>
      </c>
      <c r="S2004">
        <v>0.54800000000000004</v>
      </c>
      <c r="T2004">
        <v>4.4999999999999998E-2</v>
      </c>
      <c r="U2004">
        <v>174614</v>
      </c>
      <c r="V2004">
        <v>0.22</v>
      </c>
      <c r="W2004">
        <v>41000000</v>
      </c>
      <c r="X2004">
        <v>234.80362399349423</v>
      </c>
      <c r="Y2004">
        <v>0</v>
      </c>
      <c r="AA2004">
        <v>0</v>
      </c>
      <c r="AB2004">
        <v>0</v>
      </c>
      <c r="AC2004">
        <v>0</v>
      </c>
      <c r="AD2004">
        <v>0</v>
      </c>
      <c r="AE2004">
        <v>6.0000000000000001E-3</v>
      </c>
      <c r="AF2004">
        <v>1.4E-2</v>
      </c>
    </row>
    <row r="2005" spans="1:32" ht="14.4">
      <c r="A2005" t="s">
        <v>2296</v>
      </c>
      <c r="B2005" s="7" t="s">
        <v>233</v>
      </c>
      <c r="C2005" s="8" t="s">
        <v>80</v>
      </c>
      <c r="D2005" s="9" t="s">
        <v>63</v>
      </c>
      <c r="E2005" s="13">
        <v>243324190</v>
      </c>
      <c r="F2005">
        <v>1385.9335182579871</v>
      </c>
      <c r="G2005" s="14">
        <v>5.8000000000000003E-2</v>
      </c>
      <c r="H2005" s="14">
        <v>79</v>
      </c>
      <c r="I2005" s="8"/>
      <c r="J2005">
        <v>0</v>
      </c>
      <c r="L2005">
        <v>0</v>
      </c>
      <c r="N2005">
        <v>0.03</v>
      </c>
      <c r="O2005">
        <v>1.7999999999999999E-2</v>
      </c>
      <c r="P2005">
        <v>73</v>
      </c>
      <c r="Q2005">
        <v>67</v>
      </c>
      <c r="R2005">
        <v>0.40600000000000003</v>
      </c>
      <c r="S2005">
        <v>0.54900000000000004</v>
      </c>
      <c r="T2005">
        <v>4.4999999999999998E-2</v>
      </c>
      <c r="U2005">
        <v>175567</v>
      </c>
      <c r="V2005">
        <v>0.221</v>
      </c>
      <c r="W2005">
        <v>39000000</v>
      </c>
      <c r="X2005">
        <v>222.13741762404098</v>
      </c>
      <c r="Y2005">
        <v>0</v>
      </c>
      <c r="AA2005">
        <v>0</v>
      </c>
      <c r="AB2005">
        <v>0</v>
      </c>
      <c r="AC2005">
        <v>0</v>
      </c>
      <c r="AD2005">
        <v>0</v>
      </c>
      <c r="AE2005">
        <v>1.7000000000000001E-2</v>
      </c>
      <c r="AF2005">
        <v>1.4E-2</v>
      </c>
    </row>
    <row r="2006" spans="1:32" ht="14.4">
      <c r="A2006" t="s">
        <v>2297</v>
      </c>
      <c r="B2006" s="7" t="s">
        <v>233</v>
      </c>
      <c r="C2006" s="8" t="s">
        <v>80</v>
      </c>
      <c r="D2006" s="9" t="s">
        <v>64</v>
      </c>
      <c r="E2006" s="13">
        <v>256677700</v>
      </c>
      <c r="F2006">
        <v>1453.5069538823957</v>
      </c>
      <c r="G2006" s="14">
        <v>5.5E-2</v>
      </c>
      <c r="H2006" s="14">
        <v>83</v>
      </c>
      <c r="I2006" s="14">
        <v>0.114</v>
      </c>
      <c r="J2006">
        <v>0</v>
      </c>
      <c r="L2006">
        <v>161</v>
      </c>
      <c r="M2006">
        <v>9.1170607955060252E-4</v>
      </c>
      <c r="N2006">
        <v>0.03</v>
      </c>
      <c r="O2006">
        <v>1.7999999999999999E-2</v>
      </c>
      <c r="P2006">
        <v>73</v>
      </c>
      <c r="Q2006">
        <v>67</v>
      </c>
      <c r="R2006">
        <v>0.40400000000000003</v>
      </c>
      <c r="S2006">
        <v>0.55000000000000004</v>
      </c>
      <c r="T2006">
        <v>4.5999999999999999E-2</v>
      </c>
      <c r="U2006">
        <v>176592</v>
      </c>
      <c r="V2006">
        <v>0.219</v>
      </c>
      <c r="W2006">
        <v>45000000</v>
      </c>
      <c r="X2006">
        <v>254.82468061973361</v>
      </c>
      <c r="Y2006">
        <v>0</v>
      </c>
      <c r="AA2006">
        <v>0</v>
      </c>
      <c r="AB2006">
        <v>0</v>
      </c>
      <c r="AC2006">
        <v>0</v>
      </c>
      <c r="AD2006">
        <v>0</v>
      </c>
      <c r="AE2006">
        <v>2.1999999999999999E-2</v>
      </c>
      <c r="AF2006">
        <v>1.4999999999999999E-2</v>
      </c>
    </row>
    <row r="2007" spans="1:32" ht="14.4">
      <c r="A2007" t="s">
        <v>2298</v>
      </c>
      <c r="B2007" s="7" t="s">
        <v>233</v>
      </c>
      <c r="C2007" s="8" t="s">
        <v>80</v>
      </c>
      <c r="D2007" s="9" t="s">
        <v>65</v>
      </c>
      <c r="E2007" s="13">
        <v>301905953</v>
      </c>
      <c r="F2007">
        <v>1699.1842106744261</v>
      </c>
      <c r="G2007" s="14">
        <v>5.0999999999999997E-2</v>
      </c>
      <c r="H2007" s="14">
        <v>93</v>
      </c>
      <c r="I2007" s="14">
        <v>0.113</v>
      </c>
      <c r="J2007">
        <v>0</v>
      </c>
      <c r="L2007">
        <v>161</v>
      </c>
      <c r="M2007">
        <v>9.0613866735705798E-4</v>
      </c>
      <c r="N2007">
        <v>0.03</v>
      </c>
      <c r="O2007">
        <v>1.7000000000000001E-2</v>
      </c>
      <c r="P2007">
        <v>74</v>
      </c>
      <c r="Q2007">
        <v>67</v>
      </c>
      <c r="R2007">
        <v>0.40100000000000002</v>
      </c>
      <c r="S2007">
        <v>0.55200000000000005</v>
      </c>
      <c r="T2007">
        <v>4.7E-2</v>
      </c>
      <c r="U2007">
        <v>177677</v>
      </c>
      <c r="V2007">
        <v>0.217</v>
      </c>
      <c r="W2007">
        <v>54000000</v>
      </c>
      <c r="X2007">
        <v>303.92228594584554</v>
      </c>
      <c r="Y2007">
        <v>0</v>
      </c>
      <c r="AA2007">
        <v>0</v>
      </c>
      <c r="AB2007">
        <v>42</v>
      </c>
      <c r="AC2007">
        <v>0</v>
      </c>
      <c r="AD2007">
        <v>0</v>
      </c>
      <c r="AE2007">
        <v>2.8000000000000001E-2</v>
      </c>
      <c r="AF2007">
        <v>5.8999999999999997E-2</v>
      </c>
    </row>
    <row r="2008" spans="1:32" ht="14.4">
      <c r="A2008" t="s">
        <v>2299</v>
      </c>
      <c r="B2008" s="7" t="s">
        <v>233</v>
      </c>
      <c r="C2008" s="8" t="s">
        <v>80</v>
      </c>
      <c r="D2008" s="9" t="s">
        <v>66</v>
      </c>
      <c r="E2008" s="13">
        <v>374507188</v>
      </c>
      <c r="F2008">
        <v>2094.629506582995</v>
      </c>
      <c r="G2008" s="14">
        <v>4.9000000000000002E-2</v>
      </c>
      <c r="H2008" s="14">
        <v>106</v>
      </c>
      <c r="I2008" s="14">
        <v>0.112</v>
      </c>
      <c r="J2008">
        <v>0</v>
      </c>
      <c r="L2008">
        <v>161</v>
      </c>
      <c r="M2008">
        <v>9.0047764466369114E-4</v>
      </c>
      <c r="N2008">
        <v>0.03</v>
      </c>
      <c r="O2008">
        <v>1.7000000000000001E-2</v>
      </c>
      <c r="P2008">
        <v>74</v>
      </c>
      <c r="Q2008">
        <v>68</v>
      </c>
      <c r="R2008">
        <v>0.39800000000000002</v>
      </c>
      <c r="S2008">
        <v>0.55400000000000005</v>
      </c>
      <c r="T2008">
        <v>4.8000000000000001E-2</v>
      </c>
      <c r="U2008">
        <v>178794</v>
      </c>
      <c r="V2008">
        <v>0.215</v>
      </c>
      <c r="W2008">
        <v>70000000</v>
      </c>
      <c r="X2008">
        <v>391.51201941899615</v>
      </c>
      <c r="Y2008">
        <v>12000000</v>
      </c>
      <c r="Z2008">
        <v>67.116346186113631</v>
      </c>
      <c r="AA2008">
        <v>0</v>
      </c>
      <c r="AB2008">
        <v>42</v>
      </c>
      <c r="AC2008">
        <v>0</v>
      </c>
      <c r="AD2008">
        <v>0</v>
      </c>
      <c r="AE2008">
        <v>3.1E-2</v>
      </c>
      <c r="AF2008">
        <v>8.8999999999999996E-2</v>
      </c>
    </row>
    <row r="2009" spans="1:32" ht="14.4">
      <c r="A2009" t="s">
        <v>2300</v>
      </c>
      <c r="B2009" s="7" t="s">
        <v>233</v>
      </c>
      <c r="C2009" s="8" t="s">
        <v>80</v>
      </c>
      <c r="D2009" s="9" t="s">
        <v>67</v>
      </c>
      <c r="E2009" s="13">
        <v>412220560</v>
      </c>
      <c r="F2009">
        <v>2291.0306344760124</v>
      </c>
      <c r="G2009" s="14">
        <v>0.05</v>
      </c>
      <c r="H2009" s="14">
        <v>114</v>
      </c>
      <c r="I2009" s="14">
        <v>0.114</v>
      </c>
      <c r="L2009">
        <v>161</v>
      </c>
      <c r="M2009">
        <v>8.9480236539060069E-4</v>
      </c>
      <c r="N2009">
        <v>2.9000000000000001E-2</v>
      </c>
      <c r="O2009">
        <v>1.7000000000000001E-2</v>
      </c>
      <c r="P2009">
        <v>74</v>
      </c>
      <c r="Q2009">
        <v>68</v>
      </c>
      <c r="R2009">
        <v>0.39600000000000002</v>
      </c>
      <c r="S2009">
        <v>0.55600000000000005</v>
      </c>
      <c r="T2009">
        <v>4.8000000000000001E-2</v>
      </c>
      <c r="U2009">
        <v>179928</v>
      </c>
      <c r="V2009">
        <v>0.21199999999999999</v>
      </c>
      <c r="W2009">
        <v>74000000</v>
      </c>
      <c r="X2009">
        <v>411.27562135965496</v>
      </c>
      <c r="Y2009">
        <v>20300000</v>
      </c>
      <c r="Z2009">
        <v>112.82290694055401</v>
      </c>
      <c r="AA2009">
        <v>0.20200000000000001</v>
      </c>
      <c r="AB2009">
        <v>35</v>
      </c>
      <c r="AC2009">
        <v>0</v>
      </c>
      <c r="AD2009">
        <v>224</v>
      </c>
      <c r="AE2009">
        <v>3.4000000000000002E-2</v>
      </c>
      <c r="AF2009">
        <v>0.13300000000000001</v>
      </c>
    </row>
    <row r="2010" spans="1:32" ht="14.4">
      <c r="A2010" t="s">
        <v>2301</v>
      </c>
      <c r="B2010" s="7" t="s">
        <v>233</v>
      </c>
      <c r="C2010" s="8" t="s">
        <v>80</v>
      </c>
      <c r="D2010" s="9" t="s">
        <v>68</v>
      </c>
      <c r="E2010" s="13">
        <v>453082900</v>
      </c>
      <c r="F2010">
        <v>2502.2112628608352</v>
      </c>
      <c r="G2010" s="14">
        <v>5.1999999999999998E-2</v>
      </c>
      <c r="H2010" s="14">
        <v>129</v>
      </c>
      <c r="I2010" s="14">
        <v>0.11700000000000001</v>
      </c>
      <c r="L2010">
        <v>161</v>
      </c>
      <c r="M2010">
        <v>8.8914415732881211E-4</v>
      </c>
      <c r="N2010">
        <v>2.9000000000000001E-2</v>
      </c>
      <c r="O2010">
        <v>1.6E-2</v>
      </c>
      <c r="P2010">
        <v>75</v>
      </c>
      <c r="Q2010">
        <v>68</v>
      </c>
      <c r="R2010">
        <v>0.39300000000000002</v>
      </c>
      <c r="S2010">
        <v>0.55800000000000005</v>
      </c>
      <c r="T2010">
        <v>4.9000000000000002E-2</v>
      </c>
      <c r="U2010">
        <v>181073</v>
      </c>
      <c r="V2010">
        <v>0.21</v>
      </c>
      <c r="W2010">
        <v>87000000</v>
      </c>
      <c r="X2010">
        <v>480.46920302861275</v>
      </c>
      <c r="Y2010">
        <v>21200000</v>
      </c>
      <c r="Z2010">
        <v>117.07985177248955</v>
      </c>
      <c r="AA2010">
        <v>0.20200000000000001</v>
      </c>
      <c r="AB2010">
        <v>35</v>
      </c>
      <c r="AC2010">
        <v>0</v>
      </c>
      <c r="AD2010">
        <v>224</v>
      </c>
      <c r="AE2010">
        <v>4.4999999999999998E-2</v>
      </c>
      <c r="AF2010">
        <v>0.251</v>
      </c>
    </row>
    <row r="2011" spans="1:32" ht="14.4">
      <c r="A2011" t="s">
        <v>2302</v>
      </c>
      <c r="B2011" s="7" t="s">
        <v>233</v>
      </c>
      <c r="C2011" s="8" t="s">
        <v>80</v>
      </c>
      <c r="D2011" s="9" t="s">
        <v>69</v>
      </c>
      <c r="E2011" s="13">
        <v>490916835</v>
      </c>
      <c r="F2011">
        <v>2693.7929927568043</v>
      </c>
      <c r="G2011" s="14">
        <v>5.8999999999999997E-2</v>
      </c>
      <c r="H2011" s="14">
        <v>164</v>
      </c>
      <c r="I2011" s="14">
        <v>0.127</v>
      </c>
      <c r="J2011">
        <v>56</v>
      </c>
      <c r="K2011">
        <v>3.0728709394205444E-4</v>
      </c>
      <c r="L2011">
        <v>154</v>
      </c>
      <c r="M2011">
        <v>8.4503950834064964E-4</v>
      </c>
      <c r="N2011">
        <v>2.9000000000000001E-2</v>
      </c>
      <c r="O2011">
        <v>1.6E-2</v>
      </c>
      <c r="P2011">
        <v>75</v>
      </c>
      <c r="Q2011">
        <v>68</v>
      </c>
      <c r="R2011">
        <v>0.39</v>
      </c>
      <c r="S2011">
        <v>0.56000000000000005</v>
      </c>
      <c r="T2011">
        <v>4.9000000000000002E-2</v>
      </c>
      <c r="U2011">
        <v>182240</v>
      </c>
      <c r="V2011">
        <v>0.20799999999999999</v>
      </c>
      <c r="W2011">
        <v>102000000</v>
      </c>
      <c r="X2011">
        <v>559.70149253731347</v>
      </c>
      <c r="Y2011">
        <v>19800000</v>
      </c>
      <c r="Z2011">
        <v>108.64793678665497</v>
      </c>
      <c r="AA2011">
        <v>0.19800000000000001</v>
      </c>
      <c r="AB2011">
        <v>35</v>
      </c>
      <c r="AC2011">
        <v>0</v>
      </c>
      <c r="AD2011">
        <v>224</v>
      </c>
      <c r="AE2011">
        <v>4.7E-2</v>
      </c>
      <c r="AF2011">
        <v>0.47199999999999998</v>
      </c>
    </row>
    <row r="2012" spans="1:32" ht="14.4">
      <c r="A2012" t="s">
        <v>2303</v>
      </c>
      <c r="B2012" s="7" t="s">
        <v>233</v>
      </c>
      <c r="C2012" s="8" t="s">
        <v>80</v>
      </c>
      <c r="D2012" s="9" t="s">
        <v>70</v>
      </c>
      <c r="E2012" s="13">
        <v>573939144</v>
      </c>
      <c r="F2012">
        <v>3128.6885589062604</v>
      </c>
      <c r="G2012" s="14">
        <v>5.0999999999999997E-2</v>
      </c>
      <c r="H2012" s="14">
        <v>153</v>
      </c>
      <c r="I2012" s="14">
        <v>0.127</v>
      </c>
      <c r="J2012">
        <v>58</v>
      </c>
      <c r="K2012">
        <v>3.1617278297464078E-4</v>
      </c>
      <c r="L2012">
        <v>161</v>
      </c>
      <c r="M2012">
        <v>8.7765203549857178E-4</v>
      </c>
      <c r="N2012">
        <v>2.9000000000000001E-2</v>
      </c>
      <c r="O2012">
        <v>1.6E-2</v>
      </c>
      <c r="P2012">
        <v>75</v>
      </c>
      <c r="Q2012">
        <v>69</v>
      </c>
      <c r="R2012">
        <v>0.38800000000000001</v>
      </c>
      <c r="S2012">
        <v>0.56299999999999994</v>
      </c>
      <c r="T2012">
        <v>0.05</v>
      </c>
      <c r="U2012">
        <v>183444</v>
      </c>
      <c r="V2012">
        <v>0.20499999999999999</v>
      </c>
      <c r="W2012">
        <v>112000000</v>
      </c>
      <c r="X2012">
        <v>610.54054643378902</v>
      </c>
      <c r="Y2012">
        <v>21600000</v>
      </c>
      <c r="Z2012">
        <v>117.74710538365932</v>
      </c>
      <c r="AA2012">
        <v>0.189</v>
      </c>
      <c r="AB2012">
        <v>35</v>
      </c>
      <c r="AC2012">
        <v>0</v>
      </c>
      <c r="AD2012">
        <v>224</v>
      </c>
      <c r="AE2012">
        <v>0.05</v>
      </c>
      <c r="AF2012">
        <v>0.57976412489999996</v>
      </c>
    </row>
    <row r="2013" spans="1:32" ht="14.4">
      <c r="A2013" t="s">
        <v>2304</v>
      </c>
      <c r="B2013" s="7" t="s">
        <v>233</v>
      </c>
      <c r="C2013" s="8" t="s">
        <v>80</v>
      </c>
      <c r="D2013" s="9" t="s">
        <v>71</v>
      </c>
      <c r="E2013" s="13">
        <v>501065927</v>
      </c>
      <c r="F2013">
        <v>2712.8049582033959</v>
      </c>
      <c r="G2013" s="14">
        <v>5.7000000000000002E-2</v>
      </c>
      <c r="H2013" s="14">
        <v>160</v>
      </c>
      <c r="I2013" s="14">
        <v>0.121</v>
      </c>
      <c r="J2013">
        <v>58</v>
      </c>
      <c r="K2013">
        <v>3.1401593901593902E-4</v>
      </c>
      <c r="L2013">
        <v>161</v>
      </c>
      <c r="M2013">
        <v>8.7166493416493418E-4</v>
      </c>
      <c r="N2013">
        <v>2.8000000000000001E-2</v>
      </c>
      <c r="O2013">
        <v>1.6E-2</v>
      </c>
      <c r="P2013">
        <v>75</v>
      </c>
      <c r="Q2013">
        <v>69</v>
      </c>
      <c r="R2013">
        <v>0.38500000000000001</v>
      </c>
      <c r="S2013">
        <v>0.56499999999999995</v>
      </c>
      <c r="T2013">
        <v>0.05</v>
      </c>
      <c r="U2013">
        <v>184704</v>
      </c>
      <c r="V2013">
        <v>0.20300000000000001</v>
      </c>
      <c r="W2013">
        <v>115000000</v>
      </c>
      <c r="X2013">
        <v>622.61781011781011</v>
      </c>
      <c r="Y2013">
        <v>20000000</v>
      </c>
      <c r="Z2013">
        <v>108.28135828135828</v>
      </c>
      <c r="AA2013">
        <v>0.189</v>
      </c>
      <c r="AB2013">
        <v>9</v>
      </c>
      <c r="AC2013">
        <v>0</v>
      </c>
      <c r="AD2013">
        <v>224</v>
      </c>
      <c r="AE2013">
        <v>0.06</v>
      </c>
      <c r="AF2013">
        <v>0.57976412489999996</v>
      </c>
    </row>
    <row r="2014" spans="1:32" ht="14.4">
      <c r="A2014" t="s">
        <v>2305</v>
      </c>
      <c r="B2014" s="7" t="s">
        <v>233</v>
      </c>
      <c r="C2014" s="8" t="s">
        <v>80</v>
      </c>
      <c r="D2014" s="9" t="s">
        <v>72</v>
      </c>
      <c r="E2014" s="13">
        <v>572971727</v>
      </c>
      <c r="F2014">
        <v>3080.0129388428686</v>
      </c>
      <c r="G2014" s="14">
        <v>6.4000000000000001E-2</v>
      </c>
      <c r="H2014" s="14">
        <v>201</v>
      </c>
      <c r="I2014" s="14">
        <v>0.107</v>
      </c>
      <c r="J2014">
        <v>57</v>
      </c>
      <c r="K2014">
        <v>3.0640384026146459E-4</v>
      </c>
      <c r="L2014">
        <v>158</v>
      </c>
      <c r="M2014">
        <v>8.4932994318090188E-4</v>
      </c>
      <c r="N2014">
        <v>2.8000000000000001E-2</v>
      </c>
      <c r="O2014">
        <v>1.6E-2</v>
      </c>
      <c r="P2014">
        <v>76</v>
      </c>
      <c r="Q2014">
        <v>69</v>
      </c>
      <c r="R2014">
        <v>0.38300000000000001</v>
      </c>
      <c r="S2014">
        <v>0.56699999999999995</v>
      </c>
      <c r="T2014">
        <v>5.0999999999999997E-2</v>
      </c>
      <c r="U2014">
        <v>186029</v>
      </c>
      <c r="V2014">
        <v>0.20100000000000001</v>
      </c>
      <c r="W2014">
        <v>124000000</v>
      </c>
      <c r="X2014">
        <v>666.56274021792296</v>
      </c>
      <c r="Y2014">
        <v>25200000</v>
      </c>
      <c r="Z2014">
        <v>135.46275043138436</v>
      </c>
      <c r="AA2014">
        <v>0.189</v>
      </c>
      <c r="AB2014">
        <v>9</v>
      </c>
      <c r="AC2014">
        <v>0</v>
      </c>
      <c r="AD2014">
        <v>224</v>
      </c>
      <c r="AE2014">
        <v>7.0000000000000007E-2</v>
      </c>
      <c r="AF2014">
        <v>0.57976412489999996</v>
      </c>
    </row>
    <row r="2015" spans="1:32" ht="14.4">
      <c r="A2015" t="s">
        <v>2306</v>
      </c>
      <c r="B2015" s="7" t="s">
        <v>233</v>
      </c>
      <c r="C2015" s="8" t="s">
        <v>80</v>
      </c>
      <c r="D2015" s="9" t="s">
        <v>73</v>
      </c>
      <c r="E2015" s="13">
        <v>631791993</v>
      </c>
      <c r="F2015">
        <v>3370.8337183680219</v>
      </c>
      <c r="G2015" s="14">
        <v>7.0000000000000007E-2</v>
      </c>
      <c r="H2015" s="14">
        <v>245</v>
      </c>
      <c r="I2015" s="14">
        <v>0.1</v>
      </c>
      <c r="J2015">
        <v>57</v>
      </c>
      <c r="K2015">
        <v>3.0411515827326617E-4</v>
      </c>
      <c r="L2015">
        <v>150</v>
      </c>
      <c r="M2015">
        <v>8.0030304808754245E-4</v>
      </c>
      <c r="N2015">
        <v>2.7E-2</v>
      </c>
      <c r="O2015">
        <v>1.6E-2</v>
      </c>
      <c r="P2015">
        <v>76</v>
      </c>
      <c r="Q2015">
        <v>70</v>
      </c>
      <c r="R2015">
        <v>0.38100000000000001</v>
      </c>
      <c r="S2015">
        <v>0.56899999999999995</v>
      </c>
      <c r="T2015">
        <v>5.0999999999999997E-2</v>
      </c>
      <c r="U2015">
        <v>187429</v>
      </c>
      <c r="V2015">
        <v>0.19900000000000001</v>
      </c>
      <c r="W2015">
        <v>135000000</v>
      </c>
      <c r="X2015">
        <v>720.2727432787882</v>
      </c>
      <c r="Y2015">
        <v>22200000</v>
      </c>
      <c r="Z2015">
        <v>118.44485111695629</v>
      </c>
      <c r="AA2015">
        <v>0.189</v>
      </c>
      <c r="AB2015">
        <v>9</v>
      </c>
      <c r="AC2015">
        <v>0</v>
      </c>
      <c r="AD2015">
        <v>224</v>
      </c>
      <c r="AE2015">
        <v>0.11</v>
      </c>
      <c r="AF2015">
        <v>0.57976412489999996</v>
      </c>
    </row>
    <row r="2016" spans="1:32" ht="14.4">
      <c r="A2016" t="s">
        <v>2307</v>
      </c>
      <c r="B2016" s="7" t="s">
        <v>233</v>
      </c>
      <c r="C2016" s="8" t="s">
        <v>80</v>
      </c>
      <c r="D2016" s="9" t="s">
        <v>74</v>
      </c>
      <c r="E2016" s="13">
        <v>684273267</v>
      </c>
      <c r="F2016">
        <v>3622.621047281737</v>
      </c>
      <c r="G2016" s="14">
        <v>6.8000000000000005E-2</v>
      </c>
      <c r="H2016" s="14">
        <v>245</v>
      </c>
      <c r="I2016" s="14">
        <v>9.9000000000000005E-2</v>
      </c>
      <c r="J2016">
        <v>57</v>
      </c>
      <c r="K2016">
        <v>3.0176452837380683E-4</v>
      </c>
      <c r="L2016">
        <v>158</v>
      </c>
      <c r="M2016">
        <v>8.3647009619406104E-4</v>
      </c>
      <c r="N2016">
        <v>2.7E-2</v>
      </c>
      <c r="O2016">
        <v>1.6E-2</v>
      </c>
      <c r="P2016">
        <v>76</v>
      </c>
      <c r="Q2016">
        <v>70</v>
      </c>
      <c r="R2016">
        <v>0.379</v>
      </c>
      <c r="S2016">
        <v>0.56999999999999995</v>
      </c>
      <c r="T2016">
        <v>5.0999999999999997E-2</v>
      </c>
      <c r="U2016">
        <v>188889</v>
      </c>
      <c r="V2016">
        <v>0.19600000000000001</v>
      </c>
      <c r="W2016">
        <v>148000000</v>
      </c>
      <c r="X2016">
        <v>783.52895086532305</v>
      </c>
      <c r="Y2016">
        <v>22300000</v>
      </c>
      <c r="Z2016">
        <v>118.05875408308583</v>
      </c>
      <c r="AA2016">
        <v>0.189</v>
      </c>
      <c r="AB2016">
        <v>9</v>
      </c>
      <c r="AC2016">
        <v>55</v>
      </c>
      <c r="AD2016">
        <v>224</v>
      </c>
      <c r="AE2016">
        <v>0.129</v>
      </c>
      <c r="AF2016">
        <v>0.57976412489999996</v>
      </c>
    </row>
    <row r="2017" spans="1:32" ht="14.4">
      <c r="A2017" t="s">
        <v>2308</v>
      </c>
      <c r="B2017" s="7" t="s">
        <v>234</v>
      </c>
      <c r="C2017" s="8" t="s">
        <v>76</v>
      </c>
      <c r="D2017" s="9" t="s">
        <v>62</v>
      </c>
      <c r="E2017" s="13">
        <v>773907642</v>
      </c>
      <c r="F2017">
        <v>28696.193481404574</v>
      </c>
      <c r="G2017" s="14">
        <v>5.2999999999999999E-2</v>
      </c>
      <c r="H2017" s="14">
        <v>2161</v>
      </c>
      <c r="I2017" s="14">
        <v>9.1999999999999998E-2</v>
      </c>
      <c r="J2017">
        <v>0</v>
      </c>
      <c r="L2017">
        <v>0</v>
      </c>
      <c r="N2017">
        <v>0</v>
      </c>
      <c r="O2017">
        <v>5.0000000000000001E-3</v>
      </c>
      <c r="P2017">
        <v>84</v>
      </c>
      <c r="Q2017">
        <v>77</v>
      </c>
      <c r="R2017">
        <v>0</v>
      </c>
      <c r="S2017">
        <v>0</v>
      </c>
      <c r="T2017">
        <v>0</v>
      </c>
      <c r="U2017">
        <v>26969</v>
      </c>
      <c r="V2017">
        <v>0.93400000000000005</v>
      </c>
      <c r="W2017">
        <v>0</v>
      </c>
      <c r="Y2017">
        <v>0</v>
      </c>
      <c r="AA2017">
        <v>0</v>
      </c>
      <c r="AB2017">
        <v>0</v>
      </c>
      <c r="AC2017">
        <v>0</v>
      </c>
      <c r="AD2017">
        <v>0</v>
      </c>
      <c r="AE2017">
        <v>0.48799999999999999</v>
      </c>
      <c r="AF2017">
        <v>0.53800000000000003</v>
      </c>
    </row>
    <row r="2018" spans="1:32" ht="14.4">
      <c r="A2018" t="s">
        <v>2309</v>
      </c>
      <c r="B2018" s="7" t="s">
        <v>234</v>
      </c>
      <c r="C2018" s="8" t="s">
        <v>76</v>
      </c>
      <c r="D2018" s="9" t="s">
        <v>63</v>
      </c>
      <c r="E2018" s="13">
        <v>815205233</v>
      </c>
      <c r="F2018">
        <v>29679.441984927369</v>
      </c>
      <c r="G2018" s="14">
        <v>5.1999999999999998E-2</v>
      </c>
      <c r="H2018" s="14">
        <v>2183</v>
      </c>
      <c r="I2018" s="14">
        <v>8.7999999999999995E-2</v>
      </c>
      <c r="J2018">
        <v>0</v>
      </c>
      <c r="L2018">
        <v>0</v>
      </c>
      <c r="N2018">
        <v>0</v>
      </c>
      <c r="O2018">
        <v>5.0000000000000001E-3</v>
      </c>
      <c r="P2018">
        <v>84</v>
      </c>
      <c r="Q2018">
        <v>78</v>
      </c>
      <c r="R2018">
        <v>0</v>
      </c>
      <c r="S2018">
        <v>0</v>
      </c>
      <c r="T2018">
        <v>0</v>
      </c>
      <c r="U2018">
        <v>27467</v>
      </c>
      <c r="V2018">
        <v>0.93799999999999994</v>
      </c>
      <c r="W2018">
        <v>0</v>
      </c>
      <c r="Y2018">
        <v>0</v>
      </c>
      <c r="AA2018">
        <v>0</v>
      </c>
      <c r="AB2018">
        <v>0</v>
      </c>
      <c r="AC2018">
        <v>0</v>
      </c>
      <c r="AD2018">
        <v>0</v>
      </c>
      <c r="AE2018">
        <v>0.503</v>
      </c>
      <c r="AF2018">
        <v>0.57699999999999996</v>
      </c>
    </row>
    <row r="2019" spans="1:32" ht="14.4">
      <c r="A2019" t="s">
        <v>2310</v>
      </c>
      <c r="B2019" s="7" t="s">
        <v>234</v>
      </c>
      <c r="C2019" s="8" t="s">
        <v>76</v>
      </c>
      <c r="D2019" s="9" t="s">
        <v>64</v>
      </c>
      <c r="E2019" s="13">
        <v>879957210</v>
      </c>
      <c r="F2019">
        <v>31355.373788483466</v>
      </c>
      <c r="G2019" s="14">
        <v>6.5000000000000002E-2</v>
      </c>
      <c r="H2019" s="14">
        <v>2894</v>
      </c>
      <c r="I2019" s="14">
        <v>0.08</v>
      </c>
      <c r="J2019">
        <v>0</v>
      </c>
      <c r="L2019">
        <v>0</v>
      </c>
      <c r="N2019">
        <v>0</v>
      </c>
      <c r="O2019">
        <v>4.0000000000000001E-3</v>
      </c>
      <c r="P2019">
        <v>85</v>
      </c>
      <c r="Q2019">
        <v>78</v>
      </c>
      <c r="R2019">
        <v>0</v>
      </c>
      <c r="S2019">
        <v>0</v>
      </c>
      <c r="T2019">
        <v>0</v>
      </c>
      <c r="U2019">
        <v>28064</v>
      </c>
      <c r="V2019">
        <v>0.93899999999999995</v>
      </c>
      <c r="W2019">
        <v>0</v>
      </c>
      <c r="Y2019">
        <v>0</v>
      </c>
      <c r="AA2019">
        <v>0</v>
      </c>
      <c r="AB2019">
        <v>0</v>
      </c>
      <c r="AC2019">
        <v>0</v>
      </c>
      <c r="AD2019">
        <v>0</v>
      </c>
      <c r="AE2019">
        <v>0.50800000000000001</v>
      </c>
      <c r="AF2019">
        <v>0.59699999999999998</v>
      </c>
    </row>
    <row r="2020" spans="1:32" ht="14.4">
      <c r="A2020" t="s">
        <v>2311</v>
      </c>
      <c r="B2020" s="7" t="s">
        <v>234</v>
      </c>
      <c r="C2020" s="8" t="s">
        <v>76</v>
      </c>
      <c r="D2020" s="9" t="s">
        <v>65</v>
      </c>
      <c r="E2020" s="13">
        <v>1122981525</v>
      </c>
      <c r="F2020">
        <v>39128.276132404178</v>
      </c>
      <c r="G2020" s="14">
        <v>5.0999999999999997E-2</v>
      </c>
      <c r="H2020" s="14">
        <v>2837</v>
      </c>
      <c r="I2020" s="14">
        <v>7.4999999999999997E-2</v>
      </c>
      <c r="J2020">
        <v>0</v>
      </c>
      <c r="L2020">
        <v>0</v>
      </c>
      <c r="N2020">
        <v>0</v>
      </c>
      <c r="O2020">
        <v>4.0000000000000001E-3</v>
      </c>
      <c r="P2020">
        <v>85</v>
      </c>
      <c r="Q2020">
        <v>78</v>
      </c>
      <c r="R2020">
        <v>0</v>
      </c>
      <c r="S2020">
        <v>0</v>
      </c>
      <c r="T2020">
        <v>0</v>
      </c>
      <c r="U2020">
        <v>28700</v>
      </c>
      <c r="V2020">
        <v>0.94</v>
      </c>
      <c r="W2020">
        <v>0</v>
      </c>
      <c r="Y2020">
        <v>0</v>
      </c>
      <c r="AA2020">
        <v>0</v>
      </c>
      <c r="AB2020">
        <v>0</v>
      </c>
      <c r="AC2020">
        <v>0</v>
      </c>
      <c r="AD2020">
        <v>0</v>
      </c>
      <c r="AE2020">
        <v>0.5</v>
      </c>
      <c r="AF2020">
        <v>0.58899999999999997</v>
      </c>
    </row>
    <row r="2021" spans="1:32" ht="14.4">
      <c r="A2021" t="s">
        <v>2312</v>
      </c>
      <c r="B2021" s="7" t="s">
        <v>234</v>
      </c>
      <c r="C2021" s="8" t="s">
        <v>76</v>
      </c>
      <c r="D2021" s="9" t="s">
        <v>66</v>
      </c>
      <c r="E2021" s="13">
        <v>1317357835</v>
      </c>
      <c r="F2021">
        <v>44976.3685558211</v>
      </c>
      <c r="G2021" s="14">
        <v>5.2999999999999999E-2</v>
      </c>
      <c r="H2021" s="14">
        <v>3359</v>
      </c>
      <c r="I2021" s="14">
        <v>7.0999999999999994E-2</v>
      </c>
      <c r="J2021">
        <v>0</v>
      </c>
      <c r="L2021">
        <v>0</v>
      </c>
      <c r="N2021">
        <v>0.01</v>
      </c>
      <c r="O2021">
        <v>4.0000000000000001E-3</v>
      </c>
      <c r="P2021">
        <v>85</v>
      </c>
      <c r="Q2021">
        <v>79</v>
      </c>
      <c r="R2021">
        <v>0</v>
      </c>
      <c r="S2021">
        <v>0</v>
      </c>
      <c r="T2021">
        <v>0</v>
      </c>
      <c r="U2021">
        <v>29290</v>
      </c>
      <c r="V2021">
        <v>0.94</v>
      </c>
      <c r="W2021">
        <v>0</v>
      </c>
      <c r="Y2021">
        <v>0</v>
      </c>
      <c r="AA2021">
        <v>0</v>
      </c>
      <c r="AB2021">
        <v>0</v>
      </c>
      <c r="AC2021">
        <v>0</v>
      </c>
      <c r="AD2021">
        <v>0</v>
      </c>
      <c r="AE2021">
        <v>0.50600000000000001</v>
      </c>
      <c r="AF2021">
        <v>0.58299999999999996</v>
      </c>
    </row>
    <row r="2022" spans="1:32" ht="14.4">
      <c r="A2022" t="s">
        <v>2313</v>
      </c>
      <c r="B2022" s="7" t="s">
        <v>234</v>
      </c>
      <c r="C2022" s="8" t="s">
        <v>76</v>
      </c>
      <c r="D2022" s="9" t="s">
        <v>67</v>
      </c>
      <c r="E2022" s="13">
        <v>1375416604</v>
      </c>
      <c r="F2022">
        <v>46193.672678421492</v>
      </c>
      <c r="G2022" s="14">
        <v>5.2999999999999999E-2</v>
      </c>
      <c r="H2022" s="14">
        <v>3399</v>
      </c>
      <c r="I2022" s="14">
        <v>7.1999999999999995E-2</v>
      </c>
      <c r="N2022">
        <v>0.01</v>
      </c>
      <c r="O2022">
        <v>4.0000000000000001E-3</v>
      </c>
      <c r="P2022">
        <v>85</v>
      </c>
      <c r="Q2022">
        <v>79</v>
      </c>
      <c r="R2022">
        <v>0</v>
      </c>
      <c r="S2022">
        <v>0</v>
      </c>
      <c r="T2022">
        <v>0</v>
      </c>
      <c r="U2022">
        <v>29775</v>
      </c>
      <c r="V2022">
        <v>0.94</v>
      </c>
      <c r="W2022">
        <v>0</v>
      </c>
      <c r="Y2022">
        <v>0</v>
      </c>
      <c r="AA2022">
        <v>0</v>
      </c>
      <c r="AB2022">
        <v>0</v>
      </c>
      <c r="AC2022">
        <v>0</v>
      </c>
      <c r="AD2022">
        <v>0</v>
      </c>
      <c r="AE2022">
        <v>0.503</v>
      </c>
      <c r="AF2022">
        <v>0.57599999999999996</v>
      </c>
    </row>
    <row r="2023" spans="1:32" ht="14.4">
      <c r="A2023" t="s">
        <v>2314</v>
      </c>
      <c r="B2023" s="7" t="s">
        <v>234</v>
      </c>
      <c r="C2023" s="8" t="s">
        <v>76</v>
      </c>
      <c r="D2023" s="9" t="s">
        <v>68</v>
      </c>
      <c r="E2023" s="13">
        <v>1469075398</v>
      </c>
      <c r="F2023">
        <v>48757.895718552936</v>
      </c>
      <c r="G2023" s="14">
        <v>5.0999999999999997E-2</v>
      </c>
      <c r="H2023" s="14">
        <v>3444</v>
      </c>
      <c r="I2023" s="14">
        <v>6.7000000000000004E-2</v>
      </c>
      <c r="N2023">
        <v>0.01</v>
      </c>
      <c r="O2023">
        <v>4.0000000000000001E-3</v>
      </c>
      <c r="P2023">
        <v>85</v>
      </c>
      <c r="Q2023">
        <v>79</v>
      </c>
      <c r="R2023">
        <v>0</v>
      </c>
      <c r="S2023">
        <v>0</v>
      </c>
      <c r="T2023">
        <v>0</v>
      </c>
      <c r="U2023">
        <v>30130</v>
      </c>
      <c r="V2023">
        <v>0.94</v>
      </c>
      <c r="W2023">
        <v>0</v>
      </c>
      <c r="Y2023">
        <v>0</v>
      </c>
      <c r="AA2023">
        <v>0</v>
      </c>
      <c r="AB2023">
        <v>0</v>
      </c>
      <c r="AC2023">
        <v>0</v>
      </c>
      <c r="AD2023">
        <v>0</v>
      </c>
      <c r="AE2023">
        <v>0.502</v>
      </c>
      <c r="AF2023">
        <v>0.57699999999999996</v>
      </c>
    </row>
    <row r="2024" spans="1:32" ht="14.4">
      <c r="A2024" t="s">
        <v>2315</v>
      </c>
      <c r="B2024" s="7" t="s">
        <v>234</v>
      </c>
      <c r="C2024" s="8" t="s">
        <v>76</v>
      </c>
      <c r="D2024" s="9" t="s">
        <v>69</v>
      </c>
      <c r="E2024" s="13">
        <v>1687653983</v>
      </c>
      <c r="F2024">
        <v>55556.966882838991</v>
      </c>
      <c r="G2024" s="14">
        <v>0.05</v>
      </c>
      <c r="H2024" s="14">
        <v>3872</v>
      </c>
      <c r="I2024" s="14">
        <v>7.5999999999999998E-2</v>
      </c>
      <c r="J2024">
        <v>0</v>
      </c>
      <c r="L2024">
        <v>0</v>
      </c>
      <c r="N2024">
        <v>8.9999999999999993E-3</v>
      </c>
      <c r="O2024">
        <v>3.0000000000000001E-3</v>
      </c>
      <c r="P2024">
        <v>85</v>
      </c>
      <c r="Q2024">
        <v>80</v>
      </c>
      <c r="R2024">
        <v>0</v>
      </c>
      <c r="S2024">
        <v>0</v>
      </c>
      <c r="T2024">
        <v>0</v>
      </c>
      <c r="U2024">
        <v>30377</v>
      </c>
      <c r="V2024">
        <v>0.94</v>
      </c>
      <c r="W2024">
        <v>0</v>
      </c>
      <c r="Y2024">
        <v>0</v>
      </c>
      <c r="AA2024">
        <v>0</v>
      </c>
      <c r="AB2024">
        <v>0</v>
      </c>
      <c r="AC2024">
        <v>0</v>
      </c>
      <c r="AD2024">
        <v>0</v>
      </c>
      <c r="AE2024">
        <v>0.504</v>
      </c>
      <c r="AF2024">
        <v>0.57599999999999996</v>
      </c>
    </row>
    <row r="2025" spans="1:32" ht="14.4">
      <c r="A2025" t="s">
        <v>2316</v>
      </c>
      <c r="B2025" s="7" t="s">
        <v>234</v>
      </c>
      <c r="C2025" s="8" t="s">
        <v>76</v>
      </c>
      <c r="D2025" s="9" t="s">
        <v>70</v>
      </c>
      <c r="E2025" s="13">
        <v>1899809580</v>
      </c>
      <c r="F2025">
        <v>62188.928606501031</v>
      </c>
      <c r="G2025" s="14">
        <v>0.05</v>
      </c>
      <c r="H2025" s="14">
        <v>4069</v>
      </c>
      <c r="I2025" s="14">
        <v>7.9000000000000001E-2</v>
      </c>
      <c r="J2025">
        <v>0</v>
      </c>
      <c r="L2025">
        <v>0</v>
      </c>
      <c r="N2025">
        <v>1.0999999999999999E-2</v>
      </c>
      <c r="O2025">
        <v>3.0000000000000001E-3</v>
      </c>
      <c r="P2025">
        <v>86</v>
      </c>
      <c r="Q2025">
        <v>80</v>
      </c>
      <c r="R2025">
        <v>0</v>
      </c>
      <c r="S2025">
        <v>0</v>
      </c>
      <c r="T2025">
        <v>0</v>
      </c>
      <c r="U2025">
        <v>30549</v>
      </c>
      <c r="V2025">
        <v>0.94099999999999995</v>
      </c>
      <c r="W2025">
        <v>0</v>
      </c>
      <c r="Y2025">
        <v>0</v>
      </c>
      <c r="AA2025">
        <v>0</v>
      </c>
      <c r="AB2025">
        <v>0</v>
      </c>
      <c r="AC2025">
        <v>0</v>
      </c>
      <c r="AD2025">
        <v>0</v>
      </c>
      <c r="AE2025">
        <v>0.54500000000000004</v>
      </c>
      <c r="AF2025">
        <v>0.79900000000000004</v>
      </c>
    </row>
    <row r="2026" spans="1:32" ht="14.4">
      <c r="A2026" t="s">
        <v>2317</v>
      </c>
      <c r="B2026" s="7" t="s">
        <v>234</v>
      </c>
      <c r="C2026" s="8" t="s">
        <v>76</v>
      </c>
      <c r="D2026" s="9" t="s">
        <v>71</v>
      </c>
      <c r="E2026" s="13">
        <v>1899809580</v>
      </c>
      <c r="F2026">
        <v>61887.079940061245</v>
      </c>
      <c r="G2026" s="14">
        <v>5.0999999999999997E-2</v>
      </c>
      <c r="H2026" s="14">
        <v>3548</v>
      </c>
      <c r="I2026" s="14">
        <v>5.7000000000000002E-2</v>
      </c>
      <c r="N2026">
        <v>1.0999999999999999E-2</v>
      </c>
      <c r="O2026">
        <v>3.0000000000000001E-3</v>
      </c>
      <c r="P2026">
        <v>86</v>
      </c>
      <c r="Q2026">
        <v>80</v>
      </c>
      <c r="R2026">
        <v>0</v>
      </c>
      <c r="S2026">
        <v>0</v>
      </c>
      <c r="T2026">
        <v>0</v>
      </c>
      <c r="U2026">
        <v>30698</v>
      </c>
      <c r="V2026">
        <v>0.94099999999999995</v>
      </c>
      <c r="W2026">
        <v>0</v>
      </c>
      <c r="Y2026">
        <v>0</v>
      </c>
      <c r="AA2026">
        <v>0</v>
      </c>
      <c r="AB2026">
        <v>0</v>
      </c>
      <c r="AC2026">
        <v>0</v>
      </c>
      <c r="AD2026">
        <v>0</v>
      </c>
      <c r="AE2026">
        <v>0.54200000000000004</v>
      </c>
      <c r="AF2026">
        <v>0.97599999999999998</v>
      </c>
    </row>
    <row r="2027" spans="1:32" ht="14.4">
      <c r="A2027" t="s">
        <v>2318</v>
      </c>
      <c r="B2027" s="7" t="s">
        <v>234</v>
      </c>
      <c r="C2027" s="8" t="s">
        <v>76</v>
      </c>
      <c r="D2027" s="9" t="s">
        <v>72</v>
      </c>
      <c r="E2027" s="13">
        <v>1899809580</v>
      </c>
      <c r="F2027">
        <v>61560.208029551861</v>
      </c>
      <c r="G2027" s="14">
        <v>5.2999999999999999E-2</v>
      </c>
      <c r="H2027" s="14">
        <v>3319</v>
      </c>
      <c r="I2027" s="14">
        <v>5.3999999999999999E-2</v>
      </c>
      <c r="J2027">
        <v>0</v>
      </c>
      <c r="L2027">
        <v>0</v>
      </c>
      <c r="N2027">
        <v>1.0999999999999999E-2</v>
      </c>
      <c r="O2027">
        <v>3.0000000000000001E-3</v>
      </c>
      <c r="P2027">
        <v>86</v>
      </c>
      <c r="Q2027">
        <v>80</v>
      </c>
      <c r="R2027">
        <v>0</v>
      </c>
      <c r="S2027">
        <v>0</v>
      </c>
      <c r="T2027">
        <v>0</v>
      </c>
      <c r="U2027">
        <v>30861</v>
      </c>
      <c r="V2027">
        <v>0.94099999999999995</v>
      </c>
      <c r="W2027">
        <v>0</v>
      </c>
      <c r="Y2027">
        <v>0</v>
      </c>
      <c r="AA2027">
        <v>0</v>
      </c>
      <c r="AB2027">
        <v>0</v>
      </c>
      <c r="AC2027">
        <v>0</v>
      </c>
      <c r="AD2027">
        <v>0</v>
      </c>
      <c r="AE2027">
        <v>0.129</v>
      </c>
      <c r="AF2027">
        <v>0.99099999999999999</v>
      </c>
    </row>
    <row r="2028" spans="1:32" ht="14.4">
      <c r="A2028" t="s">
        <v>2319</v>
      </c>
      <c r="B2028" s="7" t="s">
        <v>234</v>
      </c>
      <c r="C2028" s="8" t="s">
        <v>76</v>
      </c>
      <c r="D2028" s="9" t="s">
        <v>73</v>
      </c>
      <c r="E2028" s="13">
        <v>1899809580</v>
      </c>
      <c r="F2028">
        <v>61189.435068281367</v>
      </c>
      <c r="G2028" s="14">
        <v>5.5E-2</v>
      </c>
      <c r="H2028" s="14">
        <v>3553</v>
      </c>
      <c r="I2028" s="14">
        <v>5.8999999999999997E-2</v>
      </c>
      <c r="J2028">
        <v>0</v>
      </c>
      <c r="L2028">
        <v>0</v>
      </c>
      <c r="N2028">
        <v>0.01</v>
      </c>
      <c r="O2028">
        <v>3.0000000000000001E-3</v>
      </c>
      <c r="P2028">
        <v>86</v>
      </c>
      <c r="Q2028">
        <v>80</v>
      </c>
      <c r="R2028">
        <v>0</v>
      </c>
      <c r="S2028">
        <v>0</v>
      </c>
      <c r="T2028">
        <v>0</v>
      </c>
      <c r="U2028">
        <v>31048</v>
      </c>
      <c r="V2028">
        <v>0.94099999999999995</v>
      </c>
      <c r="W2028">
        <v>0</v>
      </c>
      <c r="Y2028">
        <v>0</v>
      </c>
      <c r="AA2028">
        <v>0</v>
      </c>
      <c r="AB2028">
        <v>0</v>
      </c>
      <c r="AC2028">
        <v>0</v>
      </c>
      <c r="AD2028">
        <v>0</v>
      </c>
      <c r="AE2028">
        <v>0.496</v>
      </c>
      <c r="AF2028">
        <v>1.1419999999999999</v>
      </c>
    </row>
    <row r="2029" spans="1:32" ht="14.4">
      <c r="A2029" t="s">
        <v>2320</v>
      </c>
      <c r="B2029" s="7" t="s">
        <v>234</v>
      </c>
      <c r="C2029" s="8" t="s">
        <v>76</v>
      </c>
      <c r="D2029" s="9" t="s">
        <v>74</v>
      </c>
      <c r="E2029" s="13">
        <v>1899809580</v>
      </c>
      <c r="F2029">
        <v>60799.743335360195</v>
      </c>
      <c r="G2029" s="14">
        <v>6.5000000000000002E-2</v>
      </c>
      <c r="H2029" s="14">
        <v>3792</v>
      </c>
      <c r="I2029" s="8"/>
      <c r="J2029">
        <v>0</v>
      </c>
      <c r="L2029">
        <v>0</v>
      </c>
      <c r="N2029">
        <v>0.01</v>
      </c>
      <c r="O2029">
        <v>3.0000000000000001E-3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31247</v>
      </c>
      <c r="V2029">
        <v>0.94099999999999995</v>
      </c>
      <c r="W2029">
        <v>0</v>
      </c>
      <c r="Y2029">
        <v>0</v>
      </c>
      <c r="AA2029">
        <v>0.42199999999999999</v>
      </c>
      <c r="AB2029">
        <v>40</v>
      </c>
      <c r="AC2029">
        <v>74</v>
      </c>
      <c r="AD2029">
        <v>52</v>
      </c>
      <c r="AE2029">
        <v>0.50900000000000001</v>
      </c>
      <c r="AF2029">
        <v>1.1519999999999999</v>
      </c>
    </row>
    <row r="2030" spans="1:32" ht="14.4">
      <c r="A2030" t="s">
        <v>2321</v>
      </c>
      <c r="B2030" s="7" t="s">
        <v>235</v>
      </c>
      <c r="C2030" s="8" t="s">
        <v>78</v>
      </c>
      <c r="D2030" s="9" t="s">
        <v>62</v>
      </c>
      <c r="E2030" s="13">
        <v>76709305</v>
      </c>
      <c r="F2030">
        <v>550.17145049774797</v>
      </c>
      <c r="G2030" s="14">
        <v>8.8999999999999996E-2</v>
      </c>
      <c r="H2030" s="14">
        <v>46</v>
      </c>
      <c r="I2030" s="14">
        <v>0.39700000000000002</v>
      </c>
      <c r="J2030">
        <v>0</v>
      </c>
      <c r="L2030">
        <v>0</v>
      </c>
      <c r="N2030">
        <v>3.5999999999999997E-2</v>
      </c>
      <c r="O2030">
        <v>5.8000000000000003E-2</v>
      </c>
      <c r="P2030">
        <v>65</v>
      </c>
      <c r="Q2030">
        <v>62</v>
      </c>
      <c r="R2030">
        <v>0.44</v>
      </c>
      <c r="S2030">
        <v>0.52</v>
      </c>
      <c r="T2030">
        <v>0.04</v>
      </c>
      <c r="U2030">
        <v>139428</v>
      </c>
      <c r="V2030">
        <v>0.53400000000000003</v>
      </c>
      <c r="W2030">
        <v>9900000</v>
      </c>
      <c r="X2030">
        <v>71.004389362251487</v>
      </c>
      <c r="Y2030">
        <v>2200000</v>
      </c>
      <c r="Z2030">
        <v>15.778753191611441</v>
      </c>
      <c r="AA2030">
        <v>0</v>
      </c>
      <c r="AB2030">
        <v>0</v>
      </c>
      <c r="AC2030">
        <v>0</v>
      </c>
      <c r="AD2030">
        <v>0</v>
      </c>
      <c r="AE2030">
        <v>4.5999999999999999E-2</v>
      </c>
      <c r="AF2030">
        <v>0.57976412489999996</v>
      </c>
    </row>
    <row r="2031" spans="1:32" ht="14.4">
      <c r="A2031" t="s">
        <v>2322</v>
      </c>
      <c r="B2031" s="7" t="s">
        <v>235</v>
      </c>
      <c r="C2031" s="8" t="s">
        <v>78</v>
      </c>
      <c r="D2031" s="9" t="s">
        <v>63</v>
      </c>
      <c r="E2031" s="13">
        <v>76553443</v>
      </c>
      <c r="F2031">
        <v>539.93386372132056</v>
      </c>
      <c r="G2031" s="14">
        <v>0.10299999999999999</v>
      </c>
      <c r="H2031" s="14">
        <v>52</v>
      </c>
      <c r="I2031" s="14">
        <v>0.37</v>
      </c>
      <c r="J2031">
        <v>0</v>
      </c>
      <c r="L2031">
        <v>0</v>
      </c>
      <c r="N2031">
        <v>3.6999999999999998E-2</v>
      </c>
      <c r="O2031">
        <v>5.6000000000000001E-2</v>
      </c>
      <c r="P2031">
        <v>65</v>
      </c>
      <c r="Q2031">
        <v>62</v>
      </c>
      <c r="R2031">
        <v>0.434</v>
      </c>
      <c r="S2031">
        <v>0.52600000000000002</v>
      </c>
      <c r="T2031">
        <v>0.04</v>
      </c>
      <c r="U2031">
        <v>141783</v>
      </c>
      <c r="V2031">
        <v>0.54400000000000004</v>
      </c>
      <c r="W2031">
        <v>6200000</v>
      </c>
      <c r="X2031">
        <v>43.728796823314504</v>
      </c>
      <c r="Y2031">
        <v>2000000</v>
      </c>
      <c r="Z2031">
        <v>14.106063491391774</v>
      </c>
      <c r="AA2031">
        <v>0</v>
      </c>
      <c r="AB2031">
        <v>0</v>
      </c>
      <c r="AC2031">
        <v>0</v>
      </c>
      <c r="AD2031">
        <v>0</v>
      </c>
      <c r="AE2031">
        <v>6.3E-2</v>
      </c>
      <c r="AF2031">
        <v>0.57976412489999996</v>
      </c>
    </row>
    <row r="2032" spans="1:32" ht="14.4">
      <c r="A2032" t="s">
        <v>2323</v>
      </c>
      <c r="B2032" s="7" t="s">
        <v>235</v>
      </c>
      <c r="C2032" s="8" t="s">
        <v>78</v>
      </c>
      <c r="D2032" s="9" t="s">
        <v>64</v>
      </c>
      <c r="E2032" s="13">
        <v>84617971</v>
      </c>
      <c r="F2032">
        <v>585.80635804135773</v>
      </c>
      <c r="G2032" s="14">
        <v>0.106</v>
      </c>
      <c r="H2032" s="14">
        <v>59</v>
      </c>
      <c r="I2032" s="14">
        <v>0.374</v>
      </c>
      <c r="J2032">
        <v>0</v>
      </c>
      <c r="L2032">
        <v>99</v>
      </c>
      <c r="M2032">
        <v>6.853724895636462E-4</v>
      </c>
      <c r="N2032">
        <v>3.6999999999999998E-2</v>
      </c>
      <c r="O2032">
        <v>5.3999999999999999E-2</v>
      </c>
      <c r="P2032">
        <v>66</v>
      </c>
      <c r="Q2032">
        <v>62</v>
      </c>
      <c r="R2032">
        <v>0.42899999999999999</v>
      </c>
      <c r="S2032">
        <v>0.53</v>
      </c>
      <c r="T2032">
        <v>0.04</v>
      </c>
      <c r="U2032">
        <v>144447</v>
      </c>
      <c r="V2032">
        <v>0.55300000000000005</v>
      </c>
      <c r="W2032">
        <v>6900000</v>
      </c>
      <c r="X2032">
        <v>47.768385636254131</v>
      </c>
      <c r="Y2032">
        <v>1800000</v>
      </c>
      <c r="Z2032">
        <v>12.461317992066295</v>
      </c>
      <c r="AA2032">
        <v>0</v>
      </c>
      <c r="AB2032">
        <v>0</v>
      </c>
      <c r="AC2032">
        <v>0</v>
      </c>
      <c r="AD2032">
        <v>0</v>
      </c>
      <c r="AE2032">
        <v>7.5999999999999998E-2</v>
      </c>
      <c r="AF2032">
        <v>1.4E-2</v>
      </c>
    </row>
    <row r="2033" spans="1:32" ht="14.4">
      <c r="A2033" t="s">
        <v>2324</v>
      </c>
      <c r="B2033" s="7" t="s">
        <v>235</v>
      </c>
      <c r="C2033" s="8" t="s">
        <v>78</v>
      </c>
      <c r="D2033" s="9" t="s">
        <v>65</v>
      </c>
      <c r="E2033" s="13">
        <v>101315400</v>
      </c>
      <c r="F2033">
        <v>687.09368960021698</v>
      </c>
      <c r="G2033" s="14">
        <v>0.11799999999999999</v>
      </c>
      <c r="H2033" s="14">
        <v>78</v>
      </c>
      <c r="I2033" s="14">
        <v>0.29599999999999999</v>
      </c>
      <c r="J2033">
        <v>0</v>
      </c>
      <c r="L2033">
        <v>92</v>
      </c>
      <c r="M2033">
        <v>6.2391916177816965E-4</v>
      </c>
      <c r="N2033">
        <v>3.6999999999999998E-2</v>
      </c>
      <c r="O2033">
        <v>5.1999999999999998E-2</v>
      </c>
      <c r="P2033">
        <v>66</v>
      </c>
      <c r="Q2033">
        <v>62</v>
      </c>
      <c r="R2033">
        <v>0.42599999999999999</v>
      </c>
      <c r="S2033">
        <v>0.53400000000000003</v>
      </c>
      <c r="T2033">
        <v>0.04</v>
      </c>
      <c r="U2033">
        <v>147455</v>
      </c>
      <c r="V2033">
        <v>0.56299999999999994</v>
      </c>
      <c r="W2033">
        <v>7400000</v>
      </c>
      <c r="X2033">
        <v>50.184802143026687</v>
      </c>
      <c r="Y2033">
        <v>1800000</v>
      </c>
      <c r="Z2033">
        <v>12.207114034790274</v>
      </c>
      <c r="AA2033">
        <v>0</v>
      </c>
      <c r="AB2033">
        <v>0</v>
      </c>
      <c r="AC2033">
        <v>0</v>
      </c>
      <c r="AD2033">
        <v>0</v>
      </c>
      <c r="AE2033">
        <v>0.10199999999999999</v>
      </c>
      <c r="AF2033">
        <v>3.3000000000000002E-2</v>
      </c>
    </row>
    <row r="2034" spans="1:32" ht="14.4">
      <c r="A2034" t="s">
        <v>2325</v>
      </c>
      <c r="B2034" s="7" t="s">
        <v>235</v>
      </c>
      <c r="C2034" s="8" t="s">
        <v>78</v>
      </c>
      <c r="D2034" s="9" t="s">
        <v>66</v>
      </c>
      <c r="E2034" s="13">
        <v>110723362</v>
      </c>
      <c r="F2034">
        <v>734.03536150409036</v>
      </c>
      <c r="G2034" s="14">
        <v>0.11</v>
      </c>
      <c r="H2034" s="14">
        <v>79</v>
      </c>
      <c r="I2034" s="14">
        <v>0.29799999999999999</v>
      </c>
      <c r="J2034">
        <v>0</v>
      </c>
      <c r="L2034">
        <v>84</v>
      </c>
      <c r="M2034">
        <v>5.5687408016334976E-4</v>
      </c>
      <c r="N2034">
        <v>3.7999999999999999E-2</v>
      </c>
      <c r="O2034">
        <v>0.05</v>
      </c>
      <c r="P2034">
        <v>66</v>
      </c>
      <c r="Q2034">
        <v>62</v>
      </c>
      <c r="R2034">
        <v>0.42199999999999999</v>
      </c>
      <c r="S2034">
        <v>0.53700000000000003</v>
      </c>
      <c r="T2034">
        <v>0.04</v>
      </c>
      <c r="U2034">
        <v>150842</v>
      </c>
      <c r="V2034">
        <v>0.57099999999999995</v>
      </c>
      <c r="W2034">
        <v>7700000</v>
      </c>
      <c r="X2034">
        <v>51.046790681640395</v>
      </c>
      <c r="Y2034">
        <v>2100000</v>
      </c>
      <c r="Z2034">
        <v>13.921852004083743</v>
      </c>
      <c r="AA2034">
        <v>0</v>
      </c>
      <c r="AB2034">
        <v>192</v>
      </c>
      <c r="AC2034">
        <v>0</v>
      </c>
      <c r="AD2034">
        <v>0</v>
      </c>
      <c r="AE2034">
        <v>0.13300000000000001</v>
      </c>
      <c r="AF2034">
        <v>5.0999999999999997E-2</v>
      </c>
    </row>
    <row r="2035" spans="1:32" ht="14.4">
      <c r="A2035" t="s">
        <v>2326</v>
      </c>
      <c r="B2035" s="7" t="s">
        <v>235</v>
      </c>
      <c r="C2035" s="8" t="s">
        <v>78</v>
      </c>
      <c r="D2035" s="9" t="s">
        <v>67</v>
      </c>
      <c r="E2035" s="13">
        <v>123258507</v>
      </c>
      <c r="F2035">
        <v>797.19630695598744</v>
      </c>
      <c r="G2035" s="14">
        <v>0.1</v>
      </c>
      <c r="H2035" s="14">
        <v>81</v>
      </c>
      <c r="I2035" s="14">
        <v>0.312</v>
      </c>
      <c r="L2035">
        <v>84</v>
      </c>
      <c r="M2035">
        <v>5.4328493354461075E-4</v>
      </c>
      <c r="N2035">
        <v>3.7999999999999999E-2</v>
      </c>
      <c r="O2035">
        <v>4.8000000000000001E-2</v>
      </c>
      <c r="P2035">
        <v>66</v>
      </c>
      <c r="Q2035">
        <v>63</v>
      </c>
      <c r="R2035">
        <v>0.42</v>
      </c>
      <c r="S2035">
        <v>0.54</v>
      </c>
      <c r="T2035">
        <v>0.04</v>
      </c>
      <c r="U2035">
        <v>154615</v>
      </c>
      <c r="V2035">
        <v>0.57999999999999996</v>
      </c>
      <c r="W2035">
        <v>7300000</v>
      </c>
      <c r="X2035">
        <v>47.214047796138793</v>
      </c>
      <c r="Y2035">
        <v>500000</v>
      </c>
      <c r="Z2035">
        <v>3.233838890146493</v>
      </c>
      <c r="AA2035">
        <v>0.46899999999999997</v>
      </c>
      <c r="AB2035">
        <v>144</v>
      </c>
      <c r="AC2035">
        <v>0</v>
      </c>
      <c r="AD2035">
        <v>424</v>
      </c>
      <c r="AE2035">
        <v>0.13800000000000001</v>
      </c>
      <c r="AF2035">
        <v>7.6999999999999999E-2</v>
      </c>
    </row>
    <row r="2036" spans="1:32" ht="14.4">
      <c r="A2036" t="s">
        <v>2327</v>
      </c>
      <c r="B2036" s="7" t="s">
        <v>235</v>
      </c>
      <c r="C2036" s="8" t="s">
        <v>78</v>
      </c>
      <c r="D2036" s="9" t="s">
        <v>68</v>
      </c>
      <c r="E2036" s="13">
        <v>135181862</v>
      </c>
      <c r="F2036">
        <v>851.2390086016901</v>
      </c>
      <c r="G2036" s="14">
        <v>7.8E-2</v>
      </c>
      <c r="H2036" s="14">
        <v>68</v>
      </c>
      <c r="I2036" s="14">
        <v>0.29299999999999998</v>
      </c>
      <c r="L2036">
        <v>84</v>
      </c>
      <c r="M2036">
        <v>5.2894726899487422E-4</v>
      </c>
      <c r="N2036">
        <v>3.7999999999999999E-2</v>
      </c>
      <c r="O2036">
        <v>4.5999999999999999E-2</v>
      </c>
      <c r="P2036">
        <v>67</v>
      </c>
      <c r="Q2036">
        <v>63</v>
      </c>
      <c r="R2036">
        <v>0.41799999999999998</v>
      </c>
      <c r="S2036">
        <v>0.54200000000000004</v>
      </c>
      <c r="T2036">
        <v>3.9E-2</v>
      </c>
      <c r="U2036">
        <v>158806</v>
      </c>
      <c r="V2036">
        <v>0.58799999999999997</v>
      </c>
      <c r="W2036">
        <v>6700000</v>
      </c>
      <c r="X2036">
        <v>42.189841693638776</v>
      </c>
      <c r="Y2036">
        <v>1100000</v>
      </c>
      <c r="Z2036">
        <v>6.9266904273138294</v>
      </c>
      <c r="AA2036">
        <v>0.48699999999999999</v>
      </c>
      <c r="AB2036">
        <v>144</v>
      </c>
      <c r="AC2036">
        <v>0</v>
      </c>
      <c r="AD2036">
        <v>424</v>
      </c>
      <c r="AE2036">
        <v>0.14199999999999999</v>
      </c>
      <c r="AF2036">
        <v>0.11600000000000001</v>
      </c>
    </row>
    <row r="2037" spans="1:32" ht="14.4">
      <c r="A2037" t="s">
        <v>2328</v>
      </c>
      <c r="B2037" s="7" t="s">
        <v>235</v>
      </c>
      <c r="C2037" s="8" t="s">
        <v>78</v>
      </c>
      <c r="D2037" s="9" t="s">
        <v>69</v>
      </c>
      <c r="E2037" s="13">
        <v>144259257</v>
      </c>
      <c r="F2037">
        <v>882.9136238447885</v>
      </c>
      <c r="G2037" s="14">
        <v>7.0999999999999994E-2</v>
      </c>
      <c r="H2037" s="14">
        <v>66</v>
      </c>
      <c r="I2037" s="14">
        <v>0.32400000000000001</v>
      </c>
      <c r="J2037">
        <v>38</v>
      </c>
      <c r="K2037">
        <v>2.3257237285023564E-4</v>
      </c>
      <c r="L2037">
        <v>73</v>
      </c>
      <c r="M2037">
        <v>4.467837688965053E-4</v>
      </c>
      <c r="N2037">
        <v>3.7999999999999999E-2</v>
      </c>
      <c r="O2037">
        <v>4.3999999999999997E-2</v>
      </c>
      <c r="P2037">
        <v>67</v>
      </c>
      <c r="Q2037">
        <v>63</v>
      </c>
      <c r="R2037">
        <v>0.41699999999999998</v>
      </c>
      <c r="S2037">
        <v>0.54400000000000004</v>
      </c>
      <c r="T2037">
        <v>3.9E-2</v>
      </c>
      <c r="U2037">
        <v>163390</v>
      </c>
      <c r="V2037">
        <v>0.59699999999999998</v>
      </c>
      <c r="W2037">
        <v>5000000</v>
      </c>
      <c r="X2037">
        <v>30.601628006609953</v>
      </c>
      <c r="Y2037">
        <v>700000</v>
      </c>
      <c r="Z2037">
        <v>4.2842279209253933</v>
      </c>
      <c r="AA2037">
        <v>0.48699999999999999</v>
      </c>
      <c r="AB2037">
        <v>144</v>
      </c>
      <c r="AC2037">
        <v>0</v>
      </c>
      <c r="AD2037">
        <v>424</v>
      </c>
      <c r="AE2037">
        <v>0.14599999999999999</v>
      </c>
      <c r="AF2037">
        <v>0.184</v>
      </c>
    </row>
    <row r="2038" spans="1:32" ht="14.4">
      <c r="A2038" t="s">
        <v>2329</v>
      </c>
      <c r="B2038" s="7" t="s">
        <v>235</v>
      </c>
      <c r="C2038" s="8" t="s">
        <v>78</v>
      </c>
      <c r="D2038" s="9" t="s">
        <v>70</v>
      </c>
      <c r="E2038" s="13">
        <v>183464986</v>
      </c>
      <c r="F2038">
        <v>1090.4113804805859</v>
      </c>
      <c r="G2038" s="14">
        <v>6.3E-2</v>
      </c>
      <c r="H2038" s="14">
        <v>75</v>
      </c>
      <c r="I2038" s="14">
        <v>0.32400000000000001</v>
      </c>
      <c r="J2038">
        <v>44</v>
      </c>
      <c r="K2038">
        <v>2.6151093888370489E-4</v>
      </c>
      <c r="L2038">
        <v>84</v>
      </c>
      <c r="M2038">
        <v>4.9924815605070934E-4</v>
      </c>
      <c r="N2038">
        <v>3.6999999999999998E-2</v>
      </c>
      <c r="O2038">
        <v>4.2999999999999997E-2</v>
      </c>
      <c r="P2038">
        <v>67</v>
      </c>
      <c r="Q2038">
        <v>64</v>
      </c>
      <c r="R2038">
        <v>0.41599999999999998</v>
      </c>
      <c r="S2038">
        <v>0.54600000000000004</v>
      </c>
      <c r="T2038">
        <v>3.7999999999999999E-2</v>
      </c>
      <c r="U2038">
        <v>168253</v>
      </c>
      <c r="V2038">
        <v>0.60399999999999998</v>
      </c>
      <c r="W2038">
        <v>7700000</v>
      </c>
      <c r="X2038">
        <v>45.764414304648355</v>
      </c>
      <c r="Y2038">
        <v>300000</v>
      </c>
      <c r="Z2038">
        <v>1.7830291287525333</v>
      </c>
      <c r="AA2038">
        <v>0.47199999999999998</v>
      </c>
      <c r="AB2038">
        <v>144</v>
      </c>
      <c r="AC2038">
        <v>0</v>
      </c>
      <c r="AD2038">
        <v>424</v>
      </c>
      <c r="AE2038">
        <v>0.155</v>
      </c>
      <c r="AF2038">
        <v>0.3</v>
      </c>
    </row>
    <row r="2039" spans="1:32" ht="14.4">
      <c r="A2039" t="s">
        <v>2330</v>
      </c>
      <c r="B2039" s="7" t="s">
        <v>235</v>
      </c>
      <c r="C2039" s="8" t="s">
        <v>78</v>
      </c>
      <c r="D2039" s="9" t="s">
        <v>71</v>
      </c>
      <c r="E2039" s="13">
        <v>196473839</v>
      </c>
      <c r="F2039">
        <v>1134.1135938582313</v>
      </c>
      <c r="G2039" s="14">
        <v>7.4999999999999997E-2</v>
      </c>
      <c r="H2039" s="14">
        <v>94</v>
      </c>
      <c r="I2039" s="14">
        <v>0.311</v>
      </c>
      <c r="J2039">
        <v>44</v>
      </c>
      <c r="K2039">
        <v>2.5398291387670286E-4</v>
      </c>
      <c r="L2039">
        <v>84</v>
      </c>
      <c r="M2039">
        <v>4.848764719464327E-4</v>
      </c>
      <c r="N2039">
        <v>3.6999999999999998E-2</v>
      </c>
      <c r="O2039">
        <v>4.1000000000000002E-2</v>
      </c>
      <c r="P2039">
        <v>68</v>
      </c>
      <c r="Q2039">
        <v>64</v>
      </c>
      <c r="R2039">
        <v>0.41599999999999998</v>
      </c>
      <c r="S2039">
        <v>0.54700000000000004</v>
      </c>
      <c r="T2039">
        <v>3.6999999999999998E-2</v>
      </c>
      <c r="U2039">
        <v>173240</v>
      </c>
      <c r="V2039">
        <v>0.61199999999999999</v>
      </c>
      <c r="W2039">
        <v>8300000</v>
      </c>
      <c r="X2039">
        <v>47.910413299468942</v>
      </c>
      <c r="Y2039">
        <v>400000</v>
      </c>
      <c r="Z2039">
        <v>2.3089355806972987</v>
      </c>
      <c r="AA2039">
        <v>0.47199999999999998</v>
      </c>
      <c r="AB2039">
        <v>144</v>
      </c>
      <c r="AC2039">
        <v>0</v>
      </c>
      <c r="AD2039">
        <v>424</v>
      </c>
      <c r="AE2039">
        <v>0.16400000000000001</v>
      </c>
      <c r="AF2039">
        <v>0.46700000000000003</v>
      </c>
    </row>
    <row r="2040" spans="1:32" ht="14.4">
      <c r="A2040" t="s">
        <v>2331</v>
      </c>
      <c r="B2040" s="7" t="s">
        <v>235</v>
      </c>
      <c r="C2040" s="8" t="s">
        <v>78</v>
      </c>
      <c r="D2040" s="9" t="s">
        <v>72</v>
      </c>
      <c r="E2040" s="13">
        <v>201037917</v>
      </c>
      <c r="F2040">
        <v>1127.9816695468726</v>
      </c>
      <c r="G2040" s="14">
        <v>7.0999999999999994E-2</v>
      </c>
      <c r="H2040" s="14">
        <v>86</v>
      </c>
      <c r="I2040" s="14">
        <v>0.28899999999999998</v>
      </c>
      <c r="J2040">
        <v>43</v>
      </c>
      <c r="K2040">
        <v>2.412639989227282E-4</v>
      </c>
      <c r="L2040">
        <v>77</v>
      </c>
      <c r="M2040">
        <v>4.320308817918621E-4</v>
      </c>
      <c r="N2040">
        <v>3.5999999999999997E-2</v>
      </c>
      <c r="O2040">
        <v>0.04</v>
      </c>
      <c r="P2040">
        <v>68</v>
      </c>
      <c r="Q2040">
        <v>64</v>
      </c>
      <c r="R2040">
        <v>0.41599999999999998</v>
      </c>
      <c r="S2040">
        <v>0.54800000000000004</v>
      </c>
      <c r="T2040">
        <v>3.5999999999999997E-2</v>
      </c>
      <c r="U2040">
        <v>178228</v>
      </c>
      <c r="V2040">
        <v>0.61899999999999999</v>
      </c>
      <c r="W2040">
        <v>11100000</v>
      </c>
      <c r="X2040">
        <v>62.279776466099605</v>
      </c>
      <c r="Y2040">
        <v>600000</v>
      </c>
      <c r="Z2040">
        <v>3.3664744035729517</v>
      </c>
      <c r="AA2040">
        <v>0.33300000000000002</v>
      </c>
      <c r="AB2040">
        <v>144</v>
      </c>
      <c r="AC2040">
        <v>0</v>
      </c>
      <c r="AD2040">
        <v>424</v>
      </c>
      <c r="AE2040">
        <v>0.188</v>
      </c>
      <c r="AF2040">
        <v>0.57599999999999996</v>
      </c>
    </row>
    <row r="2041" spans="1:32" ht="14.4">
      <c r="A2041" t="s">
        <v>2332</v>
      </c>
      <c r="B2041" s="7" t="s">
        <v>235</v>
      </c>
      <c r="C2041" s="8" t="s">
        <v>78</v>
      </c>
      <c r="D2041" s="9" t="s">
        <v>73</v>
      </c>
      <c r="E2041" s="13">
        <v>248286778</v>
      </c>
      <c r="F2041">
        <v>1355.4473432799969</v>
      </c>
      <c r="G2041" s="14">
        <v>7.5999999999999998E-2</v>
      </c>
      <c r="H2041" s="14">
        <v>108</v>
      </c>
      <c r="I2041" s="14">
        <v>0.27</v>
      </c>
      <c r="J2041">
        <v>43</v>
      </c>
      <c r="K2041">
        <v>2.3474562854506844E-4</v>
      </c>
      <c r="L2041">
        <v>66</v>
      </c>
      <c r="M2041">
        <v>3.6030724381336086E-4</v>
      </c>
      <c r="N2041">
        <v>3.5999999999999997E-2</v>
      </c>
      <c r="O2041">
        <v>3.9E-2</v>
      </c>
      <c r="P2041">
        <v>68</v>
      </c>
      <c r="Q2041">
        <v>64</v>
      </c>
      <c r="R2041">
        <v>0.41599999999999998</v>
      </c>
      <c r="S2041">
        <v>0.54900000000000004</v>
      </c>
      <c r="T2041">
        <v>3.5000000000000003E-2</v>
      </c>
      <c r="U2041">
        <v>183177</v>
      </c>
      <c r="V2041">
        <v>0.626</v>
      </c>
      <c r="W2041">
        <v>15900000</v>
      </c>
      <c r="X2041">
        <v>86.801290555036928</v>
      </c>
      <c r="Y2041">
        <v>1400000</v>
      </c>
      <c r="Z2041">
        <v>7.6428809293743214</v>
      </c>
      <c r="AA2041">
        <v>0.32500000000000001</v>
      </c>
      <c r="AB2041">
        <v>10</v>
      </c>
      <c r="AC2041">
        <v>0</v>
      </c>
      <c r="AD2041">
        <v>424</v>
      </c>
      <c r="AE2041">
        <v>0.20200000000000001</v>
      </c>
      <c r="AF2041">
        <v>0.628</v>
      </c>
    </row>
    <row r="2042" spans="1:32" ht="14.4">
      <c r="A2042" t="s">
        <v>2333</v>
      </c>
      <c r="B2042" s="7" t="s">
        <v>235</v>
      </c>
      <c r="C2042" s="8" t="s">
        <v>78</v>
      </c>
      <c r="D2042" s="9" t="s">
        <v>74</v>
      </c>
      <c r="E2042" s="13">
        <v>263328450</v>
      </c>
      <c r="F2042">
        <v>1399.9534816957118</v>
      </c>
      <c r="G2042" s="14">
        <v>7.9000000000000001E-2</v>
      </c>
      <c r="H2042" s="14">
        <v>109</v>
      </c>
      <c r="I2042" s="14">
        <v>0.26200000000000001</v>
      </c>
      <c r="J2042">
        <v>44</v>
      </c>
      <c r="K2042">
        <v>2.33920615849185E-4</v>
      </c>
      <c r="L2042">
        <v>84</v>
      </c>
      <c r="M2042">
        <v>4.4657572116662593E-4</v>
      </c>
      <c r="N2042">
        <v>3.5000000000000003E-2</v>
      </c>
      <c r="O2042">
        <v>3.7999999999999999E-2</v>
      </c>
      <c r="P2042">
        <v>68</v>
      </c>
      <c r="Q2042">
        <v>64</v>
      </c>
      <c r="R2042">
        <v>0.41599999999999998</v>
      </c>
      <c r="S2042">
        <v>0.55000000000000004</v>
      </c>
      <c r="T2042">
        <v>3.4000000000000002E-2</v>
      </c>
      <c r="U2042">
        <v>188098</v>
      </c>
      <c r="V2042">
        <v>0.63300000000000001</v>
      </c>
      <c r="W2042">
        <v>15000000</v>
      </c>
      <c r="X2042">
        <v>79.745664494040341</v>
      </c>
      <c r="Y2042">
        <v>1300000</v>
      </c>
      <c r="Z2042">
        <v>6.9112909228168293</v>
      </c>
      <c r="AA2042">
        <v>0.32500000000000001</v>
      </c>
      <c r="AB2042">
        <v>5</v>
      </c>
      <c r="AC2042">
        <v>166</v>
      </c>
      <c r="AD2042">
        <v>424</v>
      </c>
      <c r="AE2042">
        <v>0.216</v>
      </c>
      <c r="AF2042">
        <v>0.65</v>
      </c>
    </row>
    <row r="2043" spans="1:32" ht="14.4">
      <c r="A2043" t="s">
        <v>2334</v>
      </c>
      <c r="B2043" s="7" t="s">
        <v>236</v>
      </c>
      <c r="C2043" s="8" t="s">
        <v>93</v>
      </c>
      <c r="D2043" s="9" t="s">
        <v>62</v>
      </c>
      <c r="E2043" s="13">
        <v>188000000000</v>
      </c>
      <c r="F2043">
        <v>9332.533250624585</v>
      </c>
      <c r="G2043" s="14">
        <v>4.2000000000000003E-2</v>
      </c>
      <c r="H2043" s="14">
        <v>398</v>
      </c>
      <c r="I2043" s="8"/>
      <c r="J2043">
        <v>0</v>
      </c>
      <c r="L2043">
        <v>0</v>
      </c>
      <c r="N2043">
        <v>2.7E-2</v>
      </c>
      <c r="O2043">
        <v>1.9E-2</v>
      </c>
      <c r="P2043">
        <v>74</v>
      </c>
      <c r="Q2043">
        <v>71</v>
      </c>
      <c r="R2043">
        <v>0.38400000000000001</v>
      </c>
      <c r="S2043">
        <v>0.58099999999999996</v>
      </c>
      <c r="T2043">
        <v>3.5000000000000003E-2</v>
      </c>
      <c r="U2043">
        <v>20144584</v>
      </c>
      <c r="V2043">
        <v>0.79800000000000004</v>
      </c>
      <c r="W2043">
        <v>0</v>
      </c>
      <c r="Y2043">
        <v>0</v>
      </c>
      <c r="AA2043">
        <v>0</v>
      </c>
      <c r="AB2043">
        <v>0</v>
      </c>
      <c r="AC2043">
        <v>0</v>
      </c>
      <c r="AD2043">
        <v>0</v>
      </c>
      <c r="AE2043">
        <v>2.1999999999999999E-2</v>
      </c>
      <c r="AF2043">
        <v>6.8000000000000005E-2</v>
      </c>
    </row>
    <row r="2044" spans="1:32" ht="14.4">
      <c r="A2044" t="s">
        <v>2335</v>
      </c>
      <c r="B2044" s="7" t="s">
        <v>236</v>
      </c>
      <c r="C2044" s="8" t="s">
        <v>93</v>
      </c>
      <c r="D2044" s="9" t="s">
        <v>63</v>
      </c>
      <c r="E2044" s="13">
        <v>183000000000</v>
      </c>
      <c r="F2044">
        <v>8759.5039421118363</v>
      </c>
      <c r="G2044" s="14">
        <v>4.4999999999999998E-2</v>
      </c>
      <c r="H2044" s="14">
        <v>397</v>
      </c>
      <c r="I2044" s="8"/>
      <c r="J2044">
        <v>187070</v>
      </c>
      <c r="K2044">
        <v>8.9543191390757445E-3</v>
      </c>
      <c r="L2044">
        <v>0</v>
      </c>
      <c r="N2044">
        <v>2.5999999999999999E-2</v>
      </c>
      <c r="O2044">
        <v>1.9E-2</v>
      </c>
      <c r="P2044">
        <v>75</v>
      </c>
      <c r="Q2044">
        <v>71</v>
      </c>
      <c r="R2044">
        <v>0.376</v>
      </c>
      <c r="S2044">
        <v>0.58899999999999997</v>
      </c>
      <c r="T2044">
        <v>3.5000000000000003E-2</v>
      </c>
      <c r="U2044">
        <v>20891594</v>
      </c>
      <c r="V2044">
        <v>0.80100000000000005</v>
      </c>
      <c r="W2044">
        <v>0</v>
      </c>
      <c r="Y2044">
        <v>0</v>
      </c>
      <c r="AA2044">
        <v>0</v>
      </c>
      <c r="AB2044">
        <v>0</v>
      </c>
      <c r="AC2044">
        <v>0</v>
      </c>
      <c r="AD2044">
        <v>0</v>
      </c>
      <c r="AE2044">
        <v>4.7E-2</v>
      </c>
      <c r="AF2044">
        <v>0.121</v>
      </c>
    </row>
    <row r="2045" spans="1:32" ht="14.4">
      <c r="A2045" t="s">
        <v>2336</v>
      </c>
      <c r="B2045" s="7" t="s">
        <v>236</v>
      </c>
      <c r="C2045" s="8" t="s">
        <v>93</v>
      </c>
      <c r="D2045" s="9" t="s">
        <v>64</v>
      </c>
      <c r="E2045" s="13">
        <v>189000000000</v>
      </c>
      <c r="F2045">
        <v>8659.7077133299517</v>
      </c>
      <c r="G2045" s="14">
        <v>4.2999999999999997E-2</v>
      </c>
      <c r="H2045" s="14">
        <v>375</v>
      </c>
      <c r="I2045" s="8"/>
      <c r="J2045">
        <v>192004</v>
      </c>
      <c r="K2045">
        <v>8.7973466655566351E-3</v>
      </c>
      <c r="L2045">
        <v>464481</v>
      </c>
      <c r="M2045">
        <v>2.1281850256059311E-2</v>
      </c>
      <c r="N2045">
        <v>2.5000000000000001E-2</v>
      </c>
      <c r="O2045">
        <v>1.7999999999999999E-2</v>
      </c>
      <c r="P2045">
        <v>75</v>
      </c>
      <c r="Q2045">
        <v>71</v>
      </c>
      <c r="R2045">
        <v>0.36799999999999999</v>
      </c>
      <c r="S2045">
        <v>0.59799999999999998</v>
      </c>
      <c r="T2045">
        <v>3.4000000000000002E-2</v>
      </c>
      <c r="U2045">
        <v>21825217</v>
      </c>
      <c r="V2045">
        <v>0.80300000000000005</v>
      </c>
      <c r="W2045">
        <v>0</v>
      </c>
      <c r="Y2045">
        <v>7370000000</v>
      </c>
      <c r="Z2045">
        <v>337.68278226053837</v>
      </c>
      <c r="AA2045">
        <v>0</v>
      </c>
      <c r="AB2045">
        <v>0</v>
      </c>
      <c r="AC2045">
        <v>0</v>
      </c>
      <c r="AD2045">
        <v>0</v>
      </c>
      <c r="AE2045">
        <v>6.4000000000000001E-2</v>
      </c>
      <c r="AF2045">
        <v>0.22900000000000001</v>
      </c>
    </row>
    <row r="2046" spans="1:32" ht="14.4">
      <c r="A2046" t="s">
        <v>2337</v>
      </c>
      <c r="B2046" s="7" t="s">
        <v>236</v>
      </c>
      <c r="C2046" s="8" t="s">
        <v>93</v>
      </c>
      <c r="D2046" s="9" t="s">
        <v>65</v>
      </c>
      <c r="E2046" s="13">
        <v>215000000000</v>
      </c>
      <c r="F2046">
        <v>9408.2297855540619</v>
      </c>
      <c r="G2046" s="14">
        <v>0.04</v>
      </c>
      <c r="H2046" s="14">
        <v>384</v>
      </c>
      <c r="I2046" s="8"/>
      <c r="J2046">
        <v>175675</v>
      </c>
      <c r="K2046">
        <v>7.687398918963766E-3</v>
      </c>
      <c r="L2046">
        <v>431027</v>
      </c>
      <c r="M2046">
        <v>1.8861400278037257E-2</v>
      </c>
      <c r="N2046">
        <v>2.4E-2</v>
      </c>
      <c r="O2046">
        <v>1.7999999999999999E-2</v>
      </c>
      <c r="P2046">
        <v>75</v>
      </c>
      <c r="Q2046">
        <v>72</v>
      </c>
      <c r="R2046">
        <v>0.35899999999999999</v>
      </c>
      <c r="S2046">
        <v>0.60799999999999998</v>
      </c>
      <c r="T2046">
        <v>3.3000000000000002E-2</v>
      </c>
      <c r="U2046">
        <v>22852333</v>
      </c>
      <c r="V2046">
        <v>0.80500000000000005</v>
      </c>
      <c r="W2046">
        <v>3418000000</v>
      </c>
      <c r="X2046">
        <v>149.56897398615712</v>
      </c>
      <c r="Y2046">
        <v>4165000000</v>
      </c>
      <c r="Z2046">
        <v>182.25710258991938</v>
      </c>
      <c r="AA2046">
        <v>0</v>
      </c>
      <c r="AB2046">
        <v>74</v>
      </c>
      <c r="AC2046">
        <v>0</v>
      </c>
      <c r="AD2046">
        <v>0</v>
      </c>
      <c r="AE2046">
        <v>0.08</v>
      </c>
      <c r="AF2046">
        <v>0.317</v>
      </c>
    </row>
    <row r="2047" spans="1:32" ht="14.4">
      <c r="A2047" t="s">
        <v>2338</v>
      </c>
      <c r="B2047" s="7" t="s">
        <v>236</v>
      </c>
      <c r="C2047" s="8" t="s">
        <v>93</v>
      </c>
      <c r="D2047" s="9" t="s">
        <v>66</v>
      </c>
      <c r="E2047" s="13">
        <v>259000000000</v>
      </c>
      <c r="F2047">
        <v>10864.444410979531</v>
      </c>
      <c r="G2047" s="14">
        <v>3.6999999999999998E-2</v>
      </c>
      <c r="H2047" s="14">
        <v>399</v>
      </c>
      <c r="I2047" s="8"/>
      <c r="J2047">
        <v>154076</v>
      </c>
      <c r="K2047">
        <v>6.4631279423400861E-3</v>
      </c>
      <c r="L2047">
        <v>418240</v>
      </c>
      <c r="M2047">
        <v>1.7544190078950115E-2</v>
      </c>
      <c r="N2047">
        <v>2.4E-2</v>
      </c>
      <c r="O2047">
        <v>1.7000000000000001E-2</v>
      </c>
      <c r="P2047">
        <v>76</v>
      </c>
      <c r="Q2047">
        <v>72</v>
      </c>
      <c r="R2047">
        <v>0.35099999999999998</v>
      </c>
      <c r="S2047">
        <v>0.61699999999999999</v>
      </c>
      <c r="T2047">
        <v>3.2000000000000001E-2</v>
      </c>
      <c r="U2047">
        <v>23839231</v>
      </c>
      <c r="V2047">
        <v>0.80800000000000005</v>
      </c>
      <c r="W2047">
        <v>6486000000</v>
      </c>
      <c r="X2047">
        <v>272.07253455449131</v>
      </c>
      <c r="Y2047">
        <v>4428000000</v>
      </c>
      <c r="Z2047">
        <v>185.74424653211338</v>
      </c>
      <c r="AA2047">
        <v>0</v>
      </c>
      <c r="AB2047">
        <v>74</v>
      </c>
      <c r="AC2047">
        <v>0</v>
      </c>
      <c r="AD2047">
        <v>0</v>
      </c>
      <c r="AE2047">
        <v>0.10199999999999999</v>
      </c>
      <c r="AF2047">
        <v>0.38500000000000001</v>
      </c>
    </row>
    <row r="2048" spans="1:32" ht="14.4">
      <c r="A2048" t="s">
        <v>2339</v>
      </c>
      <c r="B2048" s="7" t="s">
        <v>236</v>
      </c>
      <c r="C2048" s="8" t="s">
        <v>93</v>
      </c>
      <c r="D2048" s="9" t="s">
        <v>67</v>
      </c>
      <c r="E2048" s="13">
        <v>328000000000</v>
      </c>
      <c r="F2048">
        <v>13284.694610184735</v>
      </c>
      <c r="G2048" s="14">
        <v>3.5000000000000003E-2</v>
      </c>
      <c r="H2048" s="14">
        <v>466</v>
      </c>
      <c r="I2048" s="8"/>
      <c r="J2048">
        <v>154076</v>
      </c>
      <c r="K2048">
        <v>6.2404042888988516E-3</v>
      </c>
      <c r="L2048">
        <v>418240</v>
      </c>
      <c r="M2048">
        <v>1.6939605712694098E-2</v>
      </c>
      <c r="N2048">
        <v>2.3E-2</v>
      </c>
      <c r="O2048">
        <v>1.7000000000000001E-2</v>
      </c>
      <c r="P2048">
        <v>76</v>
      </c>
      <c r="Q2048">
        <v>72</v>
      </c>
      <c r="R2048">
        <v>0.34300000000000003</v>
      </c>
      <c r="S2048">
        <v>0.626</v>
      </c>
      <c r="T2048">
        <v>3.1E-2</v>
      </c>
      <c r="U2048">
        <v>24690067</v>
      </c>
      <c r="V2048">
        <v>0.81</v>
      </c>
      <c r="W2048">
        <v>4626000000</v>
      </c>
      <c r="X2048">
        <v>187.36279654486154</v>
      </c>
      <c r="Y2048">
        <v>9087000000</v>
      </c>
      <c r="Z2048">
        <v>368.04274366691675</v>
      </c>
      <c r="AA2048">
        <v>0.14499999999999999</v>
      </c>
      <c r="AB2048">
        <v>67</v>
      </c>
      <c r="AC2048">
        <v>0</v>
      </c>
      <c r="AD2048">
        <v>69</v>
      </c>
      <c r="AE2048">
        <v>0.127</v>
      </c>
      <c r="AF2048">
        <v>0.57399999999999995</v>
      </c>
    </row>
    <row r="2049" spans="1:32" ht="14.4">
      <c r="A2049" t="s">
        <v>2340</v>
      </c>
      <c r="B2049" s="7" t="s">
        <v>236</v>
      </c>
      <c r="C2049" s="8" t="s">
        <v>93</v>
      </c>
      <c r="D2049" s="9" t="s">
        <v>68</v>
      </c>
      <c r="E2049" s="13">
        <v>377000000000</v>
      </c>
      <c r="F2049">
        <v>14858.937055493125</v>
      </c>
      <c r="G2049" s="14">
        <v>3.6999999999999998E-2</v>
      </c>
      <c r="H2049" s="14">
        <v>537</v>
      </c>
      <c r="I2049" s="8"/>
      <c r="J2049">
        <v>154076</v>
      </c>
      <c r="K2049">
        <v>6.0726938614380863E-3</v>
      </c>
      <c r="L2049">
        <v>418240</v>
      </c>
      <c r="M2049">
        <v>1.6484354997584733E-2</v>
      </c>
      <c r="N2049">
        <v>2.3E-2</v>
      </c>
      <c r="O2049">
        <v>1.6E-2</v>
      </c>
      <c r="P2049">
        <v>76</v>
      </c>
      <c r="Q2049">
        <v>72</v>
      </c>
      <c r="R2049">
        <v>0.33500000000000002</v>
      </c>
      <c r="S2049">
        <v>0.63400000000000001</v>
      </c>
      <c r="T2049">
        <v>0.03</v>
      </c>
      <c r="U2049">
        <v>25371936</v>
      </c>
      <c r="V2049">
        <v>0.81200000000000006</v>
      </c>
      <c r="W2049">
        <v>4769000000</v>
      </c>
      <c r="X2049">
        <v>187.96358307068093</v>
      </c>
      <c r="Y2049">
        <v>12979000000</v>
      </c>
      <c r="Z2049">
        <v>511.54945369561079</v>
      </c>
      <c r="AA2049">
        <v>0.14499999999999999</v>
      </c>
      <c r="AB2049">
        <v>42</v>
      </c>
      <c r="AC2049">
        <v>0</v>
      </c>
      <c r="AD2049">
        <v>79</v>
      </c>
      <c r="AE2049">
        <v>0.19500000000000001</v>
      </c>
      <c r="AF2049">
        <v>0.77600000000000002</v>
      </c>
    </row>
    <row r="2050" spans="1:32" ht="14.4">
      <c r="A2050" t="s">
        <v>2341</v>
      </c>
      <c r="B2050" s="7" t="s">
        <v>236</v>
      </c>
      <c r="C2050" s="8" t="s">
        <v>93</v>
      </c>
      <c r="D2050" s="9" t="s">
        <v>69</v>
      </c>
      <c r="E2050" s="13">
        <v>416000000000</v>
      </c>
      <c r="F2050">
        <v>16052.092745287553</v>
      </c>
      <c r="G2050" s="14">
        <v>3.6999999999999998E-2</v>
      </c>
      <c r="H2050" s="14">
        <v>566</v>
      </c>
      <c r="I2050" s="8"/>
      <c r="J2050">
        <v>143706</v>
      </c>
      <c r="K2050">
        <v>5.5451491347458968E-3</v>
      </c>
      <c r="L2050">
        <v>395834</v>
      </c>
      <c r="M2050">
        <v>1.5273952114755176E-2</v>
      </c>
      <c r="N2050">
        <v>2.1999999999999999E-2</v>
      </c>
      <c r="O2050">
        <v>1.6E-2</v>
      </c>
      <c r="P2050">
        <v>76</v>
      </c>
      <c r="Q2050">
        <v>73</v>
      </c>
      <c r="R2050">
        <v>0.32800000000000001</v>
      </c>
      <c r="S2050">
        <v>0.64200000000000002</v>
      </c>
      <c r="T2050">
        <v>0.03</v>
      </c>
      <c r="U2050">
        <v>25915624</v>
      </c>
      <c r="V2050">
        <v>0.81399999999999995</v>
      </c>
      <c r="W2050">
        <v>6907000000</v>
      </c>
      <c r="X2050">
        <v>266.5187610377431</v>
      </c>
      <c r="Y2050">
        <v>21031000000</v>
      </c>
      <c r="Z2050">
        <v>811.51817914938113</v>
      </c>
      <c r="AA2050">
        <v>0.14499999999999999</v>
      </c>
      <c r="AB2050">
        <v>20</v>
      </c>
      <c r="AC2050">
        <v>0</v>
      </c>
      <c r="AD2050">
        <v>79</v>
      </c>
      <c r="AE2050">
        <v>0.3</v>
      </c>
      <c r="AF2050">
        <v>1.0960000000000001</v>
      </c>
    </row>
    <row r="2051" spans="1:32" ht="14.4">
      <c r="A2051" t="s">
        <v>2342</v>
      </c>
      <c r="B2051" s="7" t="s">
        <v>236</v>
      </c>
      <c r="C2051" s="8" t="s">
        <v>93</v>
      </c>
      <c r="D2051" s="9" t="s">
        <v>70</v>
      </c>
      <c r="E2051" s="13">
        <v>520000000000</v>
      </c>
      <c r="F2051">
        <v>19722.101930042823</v>
      </c>
      <c r="G2051" s="14">
        <v>3.1E-2</v>
      </c>
      <c r="H2051" s="14">
        <v>566</v>
      </c>
      <c r="I2051" s="8"/>
      <c r="J2051">
        <v>144109</v>
      </c>
      <c r="K2051">
        <v>5.4656392058395021E-3</v>
      </c>
      <c r="L2051">
        <v>393535</v>
      </c>
      <c r="M2051">
        <v>1.4925648813537312E-2</v>
      </c>
      <c r="N2051">
        <v>2.1999999999999999E-2</v>
      </c>
      <c r="O2051">
        <v>1.6E-2</v>
      </c>
      <c r="P2051">
        <v>76</v>
      </c>
      <c r="Q2051">
        <v>73</v>
      </c>
      <c r="R2051">
        <v>0.32</v>
      </c>
      <c r="S2051">
        <v>0.65</v>
      </c>
      <c r="T2051">
        <v>0.03</v>
      </c>
      <c r="U2051">
        <v>26366358</v>
      </c>
      <c r="V2051">
        <v>0.81599999999999995</v>
      </c>
      <c r="W2051">
        <v>6775000000</v>
      </c>
      <c r="X2051">
        <v>256.95623187700022</v>
      </c>
      <c r="Y2051">
        <v>16005000000</v>
      </c>
      <c r="Z2051">
        <v>607.0235411352603</v>
      </c>
      <c r="AA2051">
        <v>0.14499999999999999</v>
      </c>
      <c r="AB2051">
        <v>20</v>
      </c>
      <c r="AC2051">
        <v>0</v>
      </c>
      <c r="AD2051">
        <v>79</v>
      </c>
      <c r="AE2051">
        <v>0.36</v>
      </c>
      <c r="AF2051">
        <v>1.365</v>
      </c>
    </row>
    <row r="2052" spans="1:32" ht="14.4">
      <c r="A2052" t="s">
        <v>2343</v>
      </c>
      <c r="B2052" s="7" t="s">
        <v>236</v>
      </c>
      <c r="C2052" s="8" t="s">
        <v>93</v>
      </c>
      <c r="D2052" s="9" t="s">
        <v>71</v>
      </c>
      <c r="E2052" s="13">
        <v>429000000000</v>
      </c>
      <c r="F2052">
        <v>16009.62816798914</v>
      </c>
      <c r="G2052" s="14">
        <v>4.1000000000000002E-2</v>
      </c>
      <c r="H2052" s="14">
        <v>582</v>
      </c>
      <c r="I2052" s="8"/>
      <c r="J2052">
        <v>144109</v>
      </c>
      <c r="K2052">
        <v>5.3779289176241188E-3</v>
      </c>
      <c r="L2052">
        <v>393535</v>
      </c>
      <c r="M2052">
        <v>1.4686128254288127E-2</v>
      </c>
      <c r="N2052">
        <v>2.1000000000000001E-2</v>
      </c>
      <c r="O2052">
        <v>1.4999999999999999E-2</v>
      </c>
      <c r="P2052">
        <v>77</v>
      </c>
      <c r="Q2052">
        <v>73</v>
      </c>
      <c r="R2052">
        <v>0.313</v>
      </c>
      <c r="S2052">
        <v>0.65700000000000003</v>
      </c>
      <c r="T2052">
        <v>0.03</v>
      </c>
      <c r="U2052">
        <v>26796375</v>
      </c>
      <c r="V2052">
        <v>0.81899999999999995</v>
      </c>
      <c r="W2052">
        <v>6744000000</v>
      </c>
      <c r="X2052">
        <v>251.67583301845866</v>
      </c>
      <c r="Y2052">
        <v>21312000000</v>
      </c>
      <c r="Z2052">
        <v>795.33145807968424</v>
      </c>
      <c r="AA2052">
        <v>0.14499999999999999</v>
      </c>
      <c r="AB2052">
        <v>21</v>
      </c>
      <c r="AC2052">
        <v>0</v>
      </c>
      <c r="AD2052">
        <v>79</v>
      </c>
      <c r="AE2052">
        <v>0.38</v>
      </c>
      <c r="AF2052">
        <v>1.6739999999999999</v>
      </c>
    </row>
    <row r="2053" spans="1:32" ht="14.4">
      <c r="A2053" t="s">
        <v>2344</v>
      </c>
      <c r="B2053" s="7" t="s">
        <v>236</v>
      </c>
      <c r="C2053" s="8" t="s">
        <v>93</v>
      </c>
      <c r="D2053" s="9" t="s">
        <v>72</v>
      </c>
      <c r="E2053" s="13">
        <v>527000000000</v>
      </c>
      <c r="F2053">
        <v>19333.499080484842</v>
      </c>
      <c r="G2053" s="14">
        <v>0.04</v>
      </c>
      <c r="H2053" s="14">
        <v>663</v>
      </c>
      <c r="I2053" s="8"/>
      <c r="J2053">
        <v>145540</v>
      </c>
      <c r="K2053">
        <v>5.3392741103866492E-3</v>
      </c>
      <c r="L2053">
        <v>397642</v>
      </c>
      <c r="M2053">
        <v>1.4587877118334258E-2</v>
      </c>
      <c r="N2053">
        <v>2.1000000000000001E-2</v>
      </c>
      <c r="O2053">
        <v>1.4999999999999999E-2</v>
      </c>
      <c r="P2053">
        <v>77</v>
      </c>
      <c r="Q2053">
        <v>73</v>
      </c>
      <c r="R2053">
        <v>0.307</v>
      </c>
      <c r="S2053">
        <v>0.66300000000000003</v>
      </c>
      <c r="T2053">
        <v>0.03</v>
      </c>
      <c r="U2053">
        <v>27258387</v>
      </c>
      <c r="V2053">
        <v>0.82099999999999995</v>
      </c>
      <c r="W2053">
        <v>7536000000</v>
      </c>
      <c r="X2053">
        <v>276.46536825528233</v>
      </c>
      <c r="Y2053">
        <v>22076000000</v>
      </c>
      <c r="Z2053">
        <v>809.87917590281484</v>
      </c>
      <c r="AA2053">
        <v>0.14499999999999999</v>
      </c>
      <c r="AB2053">
        <v>21</v>
      </c>
      <c r="AC2053">
        <v>0</v>
      </c>
      <c r="AD2053">
        <v>79</v>
      </c>
      <c r="AE2053">
        <v>0.41</v>
      </c>
      <c r="AF2053">
        <v>1.8919999999999999</v>
      </c>
    </row>
    <row r="2054" spans="1:32" ht="14.4">
      <c r="A2054" t="s">
        <v>2345</v>
      </c>
      <c r="B2054" s="7" t="s">
        <v>236</v>
      </c>
      <c r="C2054" s="8" t="s">
        <v>93</v>
      </c>
      <c r="D2054" s="9" t="s">
        <v>73</v>
      </c>
      <c r="E2054" s="13">
        <v>670000000000</v>
      </c>
      <c r="F2054">
        <v>24133.944400002765</v>
      </c>
      <c r="G2054" s="14">
        <v>3.5000000000000003E-2</v>
      </c>
      <c r="H2054" s="14">
        <v>721</v>
      </c>
      <c r="I2054" s="8"/>
      <c r="J2054">
        <v>121382</v>
      </c>
      <c r="K2054">
        <v>4.3722782674046803E-3</v>
      </c>
      <c r="L2054">
        <v>327272</v>
      </c>
      <c r="M2054">
        <v>1.1788603360712992E-2</v>
      </c>
      <c r="N2054">
        <v>0.02</v>
      </c>
      <c r="O2054">
        <v>1.4E-2</v>
      </c>
      <c r="P2054">
        <v>77</v>
      </c>
      <c r="Q2054">
        <v>74</v>
      </c>
      <c r="R2054">
        <v>0.30199999999999999</v>
      </c>
      <c r="S2054">
        <v>0.66900000000000004</v>
      </c>
      <c r="T2054">
        <v>2.9000000000000001E-2</v>
      </c>
      <c r="U2054">
        <v>27761728</v>
      </c>
      <c r="V2054">
        <v>0.82299999999999995</v>
      </c>
      <c r="W2054">
        <v>9317000000</v>
      </c>
      <c r="X2054">
        <v>335.60591041018773</v>
      </c>
      <c r="Y2054">
        <v>18202000000</v>
      </c>
      <c r="Z2054">
        <v>655.65082980425427</v>
      </c>
      <c r="AA2054">
        <v>0.14499999999999999</v>
      </c>
      <c r="AB2054">
        <v>21</v>
      </c>
      <c r="AC2054">
        <v>0</v>
      </c>
      <c r="AD2054">
        <v>79</v>
      </c>
      <c r="AE2054">
        <v>0.47499999999999998</v>
      </c>
      <c r="AF2054">
        <v>1.9350000000000001</v>
      </c>
    </row>
    <row r="2055" spans="1:32" ht="14.4">
      <c r="A2055" t="s">
        <v>2346</v>
      </c>
      <c r="B2055" s="7" t="s">
        <v>236</v>
      </c>
      <c r="C2055" s="8" t="s">
        <v>93</v>
      </c>
      <c r="D2055" s="9" t="s">
        <v>74</v>
      </c>
      <c r="E2055" s="13">
        <v>734000000000</v>
      </c>
      <c r="F2055">
        <v>25947.531193156923</v>
      </c>
      <c r="G2055" s="14">
        <v>3.2000000000000001E-2</v>
      </c>
      <c r="H2055" s="14">
        <v>795</v>
      </c>
      <c r="I2055" s="8"/>
      <c r="J2055">
        <v>158214</v>
      </c>
      <c r="K2055">
        <v>5.5930009539429558E-3</v>
      </c>
      <c r="L2055">
        <v>432739</v>
      </c>
      <c r="M2055">
        <v>1.529769577792307E-2</v>
      </c>
      <c r="N2055">
        <v>0.02</v>
      </c>
      <c r="O2055">
        <v>1.4E-2</v>
      </c>
      <c r="P2055">
        <v>77</v>
      </c>
      <c r="Q2055">
        <v>74</v>
      </c>
      <c r="R2055">
        <v>0.29699999999999999</v>
      </c>
      <c r="S2055">
        <v>0.67400000000000004</v>
      </c>
      <c r="T2055">
        <v>2.9000000000000001E-2</v>
      </c>
      <c r="U2055">
        <v>28287855</v>
      </c>
      <c r="V2055">
        <v>0.82499999999999996</v>
      </c>
      <c r="W2055">
        <v>8400000000</v>
      </c>
      <c r="X2055">
        <v>296.9472234639212</v>
      </c>
      <c r="Y2055">
        <v>17986000000</v>
      </c>
      <c r="Z2055">
        <v>635.82056681215317</v>
      </c>
      <c r="AA2055">
        <v>0.14499999999999999</v>
      </c>
      <c r="AB2055">
        <v>21</v>
      </c>
      <c r="AC2055">
        <v>22</v>
      </c>
      <c r="AD2055">
        <v>72</v>
      </c>
      <c r="AE2055">
        <v>0.54</v>
      </c>
      <c r="AF2055">
        <v>1.8740000000000001</v>
      </c>
    </row>
    <row r="2056" spans="1:32" ht="14.4">
      <c r="A2056" t="s">
        <v>2347</v>
      </c>
      <c r="B2056" s="7" t="s">
        <v>237</v>
      </c>
      <c r="C2056" s="8" t="s">
        <v>78</v>
      </c>
      <c r="D2056" s="9" t="s">
        <v>62</v>
      </c>
      <c r="E2056" s="13">
        <v>4679604922</v>
      </c>
      <c r="F2056">
        <v>474.52415780314891</v>
      </c>
      <c r="G2056" s="14">
        <v>4.5999999999999999E-2</v>
      </c>
      <c r="H2056" s="14">
        <v>22</v>
      </c>
      <c r="I2056" s="8"/>
      <c r="J2056">
        <v>0</v>
      </c>
      <c r="L2056">
        <v>0</v>
      </c>
      <c r="N2056">
        <v>0.04</v>
      </c>
      <c r="O2056">
        <v>6.9000000000000006E-2</v>
      </c>
      <c r="P2056">
        <v>59</v>
      </c>
      <c r="Q2056">
        <v>56</v>
      </c>
      <c r="R2056">
        <v>0.45100000000000001</v>
      </c>
      <c r="S2056">
        <v>0.51700000000000002</v>
      </c>
      <c r="T2056">
        <v>3.2000000000000001E-2</v>
      </c>
      <c r="U2056">
        <v>9861679</v>
      </c>
      <c r="V2056">
        <v>0.40300000000000002</v>
      </c>
      <c r="W2056">
        <v>152000000</v>
      </c>
      <c r="X2056">
        <v>15.413196880571757</v>
      </c>
      <c r="Y2056">
        <v>125000000</v>
      </c>
      <c r="Z2056">
        <v>12.675326382049143</v>
      </c>
      <c r="AA2056">
        <v>0</v>
      </c>
      <c r="AB2056">
        <v>0</v>
      </c>
      <c r="AC2056">
        <v>0</v>
      </c>
      <c r="AD2056">
        <v>0</v>
      </c>
      <c r="AE2056">
        <v>4.0000000000000001E-3</v>
      </c>
      <c r="AF2056">
        <v>2.5000000000000001E-2</v>
      </c>
    </row>
    <row r="2057" spans="1:32" ht="14.4">
      <c r="A2057" t="s">
        <v>2348</v>
      </c>
      <c r="B2057" s="7" t="s">
        <v>237</v>
      </c>
      <c r="C2057" s="8" t="s">
        <v>78</v>
      </c>
      <c r="D2057" s="9" t="s">
        <v>63</v>
      </c>
      <c r="E2057" s="13">
        <v>4877602012</v>
      </c>
      <c r="F2057">
        <v>482.01849331137356</v>
      </c>
      <c r="G2057" s="14">
        <v>0.05</v>
      </c>
      <c r="H2057" s="14">
        <v>24</v>
      </c>
      <c r="I2057" s="8"/>
      <c r="J2057">
        <v>3515</v>
      </c>
      <c r="K2057">
        <v>3.4736228987546146E-4</v>
      </c>
      <c r="L2057">
        <v>0</v>
      </c>
      <c r="N2057">
        <v>0.04</v>
      </c>
      <c r="O2057">
        <v>6.7000000000000004E-2</v>
      </c>
      <c r="P2057">
        <v>60</v>
      </c>
      <c r="Q2057">
        <v>57</v>
      </c>
      <c r="R2057">
        <v>0.44900000000000001</v>
      </c>
      <c r="S2057">
        <v>0.51900000000000002</v>
      </c>
      <c r="T2057">
        <v>3.2000000000000001E-2</v>
      </c>
      <c r="U2057">
        <v>10119118</v>
      </c>
      <c r="V2057">
        <v>0.40500000000000003</v>
      </c>
      <c r="W2057">
        <v>175000000</v>
      </c>
      <c r="X2057">
        <v>17.293997362220701</v>
      </c>
      <c r="Y2057">
        <v>112000000</v>
      </c>
      <c r="Z2057">
        <v>11.068158311821248</v>
      </c>
      <c r="AA2057">
        <v>0</v>
      </c>
      <c r="AB2057">
        <v>0</v>
      </c>
      <c r="AC2057">
        <v>0</v>
      </c>
      <c r="AD2057">
        <v>0</v>
      </c>
      <c r="AE2057">
        <v>0.01</v>
      </c>
      <c r="AF2057">
        <v>0.03</v>
      </c>
    </row>
    <row r="2058" spans="1:32" ht="14.4">
      <c r="A2058" t="s">
        <v>2349</v>
      </c>
      <c r="B2058" s="7" t="s">
        <v>237</v>
      </c>
      <c r="C2058" s="8" t="s">
        <v>78</v>
      </c>
      <c r="D2058" s="9" t="s">
        <v>64</v>
      </c>
      <c r="E2058" s="13">
        <v>5333862344</v>
      </c>
      <c r="F2058">
        <v>513.3625289579935</v>
      </c>
      <c r="G2058" s="14">
        <v>5.0999999999999997E-2</v>
      </c>
      <c r="H2058" s="14">
        <v>26</v>
      </c>
      <c r="I2058" s="8"/>
      <c r="J2058">
        <v>3426</v>
      </c>
      <c r="K2058">
        <v>3.2973854793769038E-4</v>
      </c>
      <c r="L2058">
        <v>7059</v>
      </c>
      <c r="M2058">
        <v>6.7940000288737787E-4</v>
      </c>
      <c r="N2058">
        <v>0.04</v>
      </c>
      <c r="O2058">
        <v>6.5000000000000002E-2</v>
      </c>
      <c r="P2058">
        <v>60</v>
      </c>
      <c r="Q2058">
        <v>57</v>
      </c>
      <c r="R2058">
        <v>0.44700000000000001</v>
      </c>
      <c r="S2058">
        <v>0.52100000000000002</v>
      </c>
      <c r="T2058">
        <v>3.2000000000000001E-2</v>
      </c>
      <c r="U2058">
        <v>10390050</v>
      </c>
      <c r="V2058">
        <v>0.40600000000000003</v>
      </c>
      <c r="W2058">
        <v>210000000</v>
      </c>
      <c r="X2058">
        <v>20.21164479477962</v>
      </c>
      <c r="Y2058">
        <v>112000000</v>
      </c>
      <c r="Z2058">
        <v>10.779543890549132</v>
      </c>
      <c r="AA2058">
        <v>0</v>
      </c>
      <c r="AB2058">
        <v>0</v>
      </c>
      <c r="AC2058">
        <v>0</v>
      </c>
      <c r="AD2058">
        <v>0</v>
      </c>
      <c r="AE2058">
        <v>0.01</v>
      </c>
      <c r="AF2058">
        <v>5.2999999999999999E-2</v>
      </c>
    </row>
    <row r="2059" spans="1:32" ht="14.4">
      <c r="A2059" t="s">
        <v>2350</v>
      </c>
      <c r="B2059" s="7" t="s">
        <v>237</v>
      </c>
      <c r="C2059" s="8" t="s">
        <v>78</v>
      </c>
      <c r="D2059" s="9" t="s">
        <v>65</v>
      </c>
      <c r="E2059" s="13">
        <v>6858952717</v>
      </c>
      <c r="F2059">
        <v>642.61303466939489</v>
      </c>
      <c r="G2059" s="14">
        <v>5.3999999999999999E-2</v>
      </c>
      <c r="H2059" s="14">
        <v>35</v>
      </c>
      <c r="I2059" s="8"/>
      <c r="J2059">
        <v>3270</v>
      </c>
      <c r="K2059">
        <v>3.0636522951393332E-4</v>
      </c>
      <c r="L2059">
        <v>5849</v>
      </c>
      <c r="M2059">
        <v>5.4799089523761336E-4</v>
      </c>
      <c r="N2059">
        <v>3.9E-2</v>
      </c>
      <c r="O2059">
        <v>6.2E-2</v>
      </c>
      <c r="P2059">
        <v>61</v>
      </c>
      <c r="Q2059">
        <v>58</v>
      </c>
      <c r="R2059">
        <v>0.44500000000000001</v>
      </c>
      <c r="S2059">
        <v>0.52400000000000002</v>
      </c>
      <c r="T2059">
        <v>3.2000000000000001E-2</v>
      </c>
      <c r="U2059">
        <v>10673535</v>
      </c>
      <c r="V2059">
        <v>0.40799999999999997</v>
      </c>
      <c r="W2059">
        <v>269000000</v>
      </c>
      <c r="X2059">
        <v>25.202521938607969</v>
      </c>
      <c r="Y2059">
        <v>129000000</v>
      </c>
      <c r="Z2059">
        <v>12.085967769815717</v>
      </c>
      <c r="AA2059">
        <v>0</v>
      </c>
      <c r="AB2059">
        <v>59</v>
      </c>
      <c r="AC2059">
        <v>0</v>
      </c>
      <c r="AD2059">
        <v>0</v>
      </c>
      <c r="AE2059">
        <v>2.1000000000000001E-2</v>
      </c>
      <c r="AF2059">
        <v>7.2999999999999995E-2</v>
      </c>
    </row>
    <row r="2060" spans="1:32" ht="14.4">
      <c r="A2060" t="s">
        <v>2351</v>
      </c>
      <c r="B2060" s="7" t="s">
        <v>237</v>
      </c>
      <c r="C2060" s="8" t="s">
        <v>78</v>
      </c>
      <c r="D2060" s="9" t="s">
        <v>66</v>
      </c>
      <c r="E2060" s="13">
        <v>8031344240</v>
      </c>
      <c r="F2060">
        <v>732.28123500123274</v>
      </c>
      <c r="G2060" s="14">
        <v>5.7000000000000002E-2</v>
      </c>
      <c r="H2060" s="14">
        <v>42</v>
      </c>
      <c r="I2060" s="8"/>
      <c r="J2060">
        <v>3036</v>
      </c>
      <c r="K2060">
        <v>2.7681615468442959E-4</v>
      </c>
      <c r="L2060">
        <v>5442</v>
      </c>
      <c r="M2060">
        <v>4.9619022193434317E-4</v>
      </c>
      <c r="N2060">
        <v>3.9E-2</v>
      </c>
      <c r="O2060">
        <v>5.8999999999999997E-2</v>
      </c>
      <c r="P2060">
        <v>62</v>
      </c>
      <c r="Q2060">
        <v>58</v>
      </c>
      <c r="R2060">
        <v>0.443</v>
      </c>
      <c r="S2060">
        <v>0.52600000000000002</v>
      </c>
      <c r="T2060">
        <v>3.2000000000000001E-2</v>
      </c>
      <c r="U2060">
        <v>10967568</v>
      </c>
      <c r="V2060">
        <v>0.40899999999999997</v>
      </c>
      <c r="W2060">
        <v>286000000</v>
      </c>
      <c r="X2060">
        <v>26.076884136939018</v>
      </c>
      <c r="Y2060">
        <v>138000000</v>
      </c>
      <c r="Z2060">
        <v>12.58255248565589</v>
      </c>
      <c r="AA2060">
        <v>0</v>
      </c>
      <c r="AB2060">
        <v>59</v>
      </c>
      <c r="AC2060">
        <v>0</v>
      </c>
      <c r="AD2060">
        <v>0</v>
      </c>
      <c r="AE2060">
        <v>4.3999999999999997E-2</v>
      </c>
      <c r="AF2060">
        <v>0.10199999999999999</v>
      </c>
    </row>
    <row r="2061" spans="1:32" ht="14.4">
      <c r="A2061" t="s">
        <v>2352</v>
      </c>
      <c r="B2061" s="7" t="s">
        <v>237</v>
      </c>
      <c r="C2061" s="8" t="s">
        <v>78</v>
      </c>
      <c r="D2061" s="9" t="s">
        <v>67</v>
      </c>
      <c r="E2061" s="13">
        <v>8707015064</v>
      </c>
      <c r="F2061">
        <v>772.52679297861573</v>
      </c>
      <c r="G2061" s="14">
        <v>5.3999999999999999E-2</v>
      </c>
      <c r="H2061" s="14">
        <v>41</v>
      </c>
      <c r="I2061" s="8"/>
      <c r="J2061">
        <v>3036</v>
      </c>
      <c r="K2061">
        <v>2.6936801260173831E-4</v>
      </c>
      <c r="L2061">
        <v>5442</v>
      </c>
      <c r="M2061">
        <v>4.82839500849361E-4</v>
      </c>
      <c r="N2061">
        <v>3.9E-2</v>
      </c>
      <c r="O2061">
        <v>5.7000000000000002E-2</v>
      </c>
      <c r="P2061">
        <v>62</v>
      </c>
      <c r="Q2061">
        <v>59</v>
      </c>
      <c r="R2061">
        <v>0.441</v>
      </c>
      <c r="S2061">
        <v>0.52700000000000002</v>
      </c>
      <c r="T2061">
        <v>3.2000000000000001E-2</v>
      </c>
      <c r="U2061">
        <v>11270826</v>
      </c>
      <c r="V2061">
        <v>0.41099999999999998</v>
      </c>
      <c r="W2061">
        <v>334000000</v>
      </c>
      <c r="X2061">
        <v>29.634030371864494</v>
      </c>
      <c r="Y2061">
        <v>144000000</v>
      </c>
      <c r="Z2061">
        <v>12.776348423797865</v>
      </c>
      <c r="AA2061">
        <v>0.503</v>
      </c>
      <c r="AB2061">
        <v>59</v>
      </c>
      <c r="AC2061">
        <v>0</v>
      </c>
      <c r="AD2061">
        <v>696</v>
      </c>
      <c r="AE2061">
        <v>4.8000000000000001E-2</v>
      </c>
      <c r="AF2061">
        <v>0.154</v>
      </c>
    </row>
    <row r="2062" spans="1:32" ht="14.4">
      <c r="A2062" t="s">
        <v>2353</v>
      </c>
      <c r="B2062" s="7" t="s">
        <v>237</v>
      </c>
      <c r="C2062" s="8" t="s">
        <v>78</v>
      </c>
      <c r="D2062" s="9" t="s">
        <v>68</v>
      </c>
      <c r="E2062" s="13">
        <v>9358710763</v>
      </c>
      <c r="F2062">
        <v>807.97473548348103</v>
      </c>
      <c r="G2062" s="14">
        <v>5.3999999999999999E-2</v>
      </c>
      <c r="H2062" s="14">
        <v>44</v>
      </c>
      <c r="I2062" s="8"/>
      <c r="J2062">
        <v>3036</v>
      </c>
      <c r="K2062">
        <v>2.6210995927194558E-4</v>
      </c>
      <c r="L2062">
        <v>5442</v>
      </c>
      <c r="M2062">
        <v>4.69829511975602E-4</v>
      </c>
      <c r="N2062">
        <v>3.9E-2</v>
      </c>
      <c r="O2062">
        <v>5.5E-2</v>
      </c>
      <c r="P2062">
        <v>63</v>
      </c>
      <c r="Q2062">
        <v>60</v>
      </c>
      <c r="R2062">
        <v>0.44</v>
      </c>
      <c r="S2062">
        <v>0.52900000000000003</v>
      </c>
      <c r="T2062">
        <v>3.2000000000000001E-2</v>
      </c>
      <c r="U2062">
        <v>11582925</v>
      </c>
      <c r="V2062">
        <v>0.41299999999999998</v>
      </c>
      <c r="W2062">
        <v>329000000</v>
      </c>
      <c r="X2062">
        <v>28.403878985662086</v>
      </c>
      <c r="Y2062">
        <v>139000000</v>
      </c>
      <c r="Z2062">
        <v>12.000423036495532</v>
      </c>
      <c r="AA2062">
        <v>0.45500000000000002</v>
      </c>
      <c r="AB2062">
        <v>59</v>
      </c>
      <c r="AC2062">
        <v>0</v>
      </c>
      <c r="AD2062">
        <v>696</v>
      </c>
      <c r="AE2062">
        <v>5.6000000000000001E-2</v>
      </c>
      <c r="AF2062">
        <v>0.25800000000000001</v>
      </c>
    </row>
    <row r="2063" spans="1:32" ht="14.4">
      <c r="A2063" t="s">
        <v>2354</v>
      </c>
      <c r="B2063" s="7" t="s">
        <v>237</v>
      </c>
      <c r="C2063" s="8" t="s">
        <v>78</v>
      </c>
      <c r="D2063" s="9" t="s">
        <v>69</v>
      </c>
      <c r="E2063" s="13">
        <v>11284603481</v>
      </c>
      <c r="F2063">
        <v>947.88980479923771</v>
      </c>
      <c r="G2063" s="14">
        <v>4.7E-2</v>
      </c>
      <c r="H2063" s="14">
        <v>45</v>
      </c>
      <c r="I2063" s="8"/>
      <c r="J2063">
        <v>2736</v>
      </c>
      <c r="K2063">
        <v>2.2981990552856311E-4</v>
      </c>
      <c r="L2063">
        <v>5280</v>
      </c>
      <c r="M2063">
        <v>4.4351209838845512E-4</v>
      </c>
      <c r="N2063">
        <v>3.9E-2</v>
      </c>
      <c r="O2063">
        <v>5.1999999999999998E-2</v>
      </c>
      <c r="P2063">
        <v>63</v>
      </c>
      <c r="Q2063">
        <v>60</v>
      </c>
      <c r="R2063">
        <v>0.439</v>
      </c>
      <c r="S2063">
        <v>0.53</v>
      </c>
      <c r="T2063">
        <v>3.1E-2</v>
      </c>
      <c r="U2063">
        <v>11904974</v>
      </c>
      <c r="V2063">
        <v>0.41499999999999998</v>
      </c>
      <c r="W2063">
        <v>622000000</v>
      </c>
      <c r="X2063">
        <v>52.247069166215738</v>
      </c>
      <c r="Y2063">
        <v>352000000</v>
      </c>
      <c r="Z2063">
        <v>29.567473225897007</v>
      </c>
      <c r="AA2063">
        <v>0.45500000000000002</v>
      </c>
      <c r="AB2063">
        <v>59</v>
      </c>
      <c r="AC2063">
        <v>0</v>
      </c>
      <c r="AD2063">
        <v>696</v>
      </c>
      <c r="AE2063">
        <v>7.6999999999999999E-2</v>
      </c>
      <c r="AF2063">
        <v>0.30499999999999999</v>
      </c>
    </row>
    <row r="2064" spans="1:32" ht="14.4">
      <c r="A2064" t="s">
        <v>2355</v>
      </c>
      <c r="B2064" s="7" t="s">
        <v>237</v>
      </c>
      <c r="C2064" s="8" t="s">
        <v>78</v>
      </c>
      <c r="D2064" s="9" t="s">
        <v>70</v>
      </c>
      <c r="E2064" s="13">
        <v>13386346543</v>
      </c>
      <c r="F2064">
        <v>1093.7637993001106</v>
      </c>
      <c r="G2064" s="14">
        <v>4.9000000000000002E-2</v>
      </c>
      <c r="H2064" s="14">
        <v>54</v>
      </c>
      <c r="I2064" s="8"/>
      <c r="J2064">
        <v>3000</v>
      </c>
      <c r="K2064">
        <v>2.4512225104587535E-4</v>
      </c>
      <c r="L2064">
        <v>5335</v>
      </c>
      <c r="M2064">
        <v>4.3590906977658171E-4</v>
      </c>
      <c r="N2064">
        <v>3.9E-2</v>
      </c>
      <c r="O2064">
        <v>5.0999999999999997E-2</v>
      </c>
      <c r="P2064">
        <v>64</v>
      </c>
      <c r="Q2064">
        <v>61</v>
      </c>
      <c r="R2064">
        <v>0.438</v>
      </c>
      <c r="S2064">
        <v>0.53100000000000003</v>
      </c>
      <c r="T2064">
        <v>3.1E-2</v>
      </c>
      <c r="U2064">
        <v>12238791</v>
      </c>
      <c r="V2064">
        <v>0.41699999999999998</v>
      </c>
      <c r="W2064">
        <v>637000000</v>
      </c>
      <c r="X2064">
        <v>52.047624638740871</v>
      </c>
      <c r="Y2064">
        <v>276000000</v>
      </c>
      <c r="Z2064">
        <v>22.551247096220532</v>
      </c>
      <c r="AA2064">
        <v>0.45500000000000002</v>
      </c>
      <c r="AB2064">
        <v>9</v>
      </c>
      <c r="AC2064">
        <v>0</v>
      </c>
      <c r="AD2064">
        <v>666</v>
      </c>
      <c r="AE2064">
        <v>0.106</v>
      </c>
      <c r="AF2064">
        <v>0.44</v>
      </c>
    </row>
    <row r="2065" spans="1:32" ht="14.4">
      <c r="A2065" t="s">
        <v>2356</v>
      </c>
      <c r="B2065" s="7" t="s">
        <v>237</v>
      </c>
      <c r="C2065" s="8" t="s">
        <v>78</v>
      </c>
      <c r="D2065" s="9" t="s">
        <v>71</v>
      </c>
      <c r="E2065" s="13">
        <v>12812994670</v>
      </c>
      <c r="F2065">
        <v>1017.9686008237024</v>
      </c>
      <c r="G2065" s="14">
        <v>4.8000000000000001E-2</v>
      </c>
      <c r="H2065" s="14">
        <v>49</v>
      </c>
      <c r="I2065" s="8"/>
      <c r="J2065">
        <v>3000</v>
      </c>
      <c r="K2065">
        <v>2.3834442151306282E-4</v>
      </c>
      <c r="L2065">
        <v>5335</v>
      </c>
      <c r="M2065">
        <v>4.2385582959073004E-4</v>
      </c>
      <c r="N2065">
        <v>3.9E-2</v>
      </c>
      <c r="O2065">
        <v>4.9000000000000002E-2</v>
      </c>
      <c r="P2065">
        <v>64</v>
      </c>
      <c r="Q2065">
        <v>61</v>
      </c>
      <c r="R2065">
        <v>0.437</v>
      </c>
      <c r="S2065">
        <v>0.53200000000000003</v>
      </c>
      <c r="T2065">
        <v>3.1E-2</v>
      </c>
      <c r="U2065">
        <v>12586827</v>
      </c>
      <c r="V2065">
        <v>0.42</v>
      </c>
      <c r="W2065">
        <v>474000000</v>
      </c>
      <c r="X2065">
        <v>37.658418599063928</v>
      </c>
      <c r="Y2065">
        <v>258000000</v>
      </c>
      <c r="Z2065">
        <v>20.497620250123404</v>
      </c>
      <c r="AA2065">
        <v>0.45500000000000002</v>
      </c>
      <c r="AB2065">
        <v>9</v>
      </c>
      <c r="AC2065">
        <v>0</v>
      </c>
      <c r="AD2065">
        <v>666</v>
      </c>
      <c r="AE2065">
        <v>0.14499999999999999</v>
      </c>
      <c r="AF2065">
        <v>0.54800000000000004</v>
      </c>
    </row>
    <row r="2066" spans="1:32" ht="14.4">
      <c r="A2066" t="s">
        <v>2357</v>
      </c>
      <c r="B2066" s="7" t="s">
        <v>237</v>
      </c>
      <c r="C2066" s="8" t="s">
        <v>78</v>
      </c>
      <c r="D2066" s="9" t="s">
        <v>72</v>
      </c>
      <c r="E2066" s="13">
        <v>12932427724</v>
      </c>
      <c r="F2066">
        <v>998.59957635821888</v>
      </c>
      <c r="G2066" s="14">
        <v>4.8000000000000001E-2</v>
      </c>
      <c r="H2066" s="14">
        <v>48</v>
      </c>
      <c r="I2066" s="8"/>
      <c r="J2066">
        <v>2791</v>
      </c>
      <c r="K2066">
        <v>2.1551184952253816E-4</v>
      </c>
      <c r="L2066">
        <v>5860</v>
      </c>
      <c r="M2066">
        <v>4.5248994561163515E-4</v>
      </c>
      <c r="N2066">
        <v>3.9E-2</v>
      </c>
      <c r="O2066">
        <v>4.7E-2</v>
      </c>
      <c r="P2066">
        <v>64</v>
      </c>
      <c r="Q2066">
        <v>61</v>
      </c>
      <c r="R2066">
        <v>0.436</v>
      </c>
      <c r="S2066">
        <v>0.53300000000000003</v>
      </c>
      <c r="T2066">
        <v>3.1E-2</v>
      </c>
      <c r="U2066">
        <v>12950564</v>
      </c>
      <c r="V2066">
        <v>0.42199999999999999</v>
      </c>
      <c r="W2066">
        <v>464000000</v>
      </c>
      <c r="X2066">
        <v>35.828555420443465</v>
      </c>
      <c r="Y2066">
        <v>217000000</v>
      </c>
      <c r="Z2066">
        <v>16.756026996198777</v>
      </c>
      <c r="AA2066">
        <v>0.45500000000000002</v>
      </c>
      <c r="AB2066">
        <v>9</v>
      </c>
      <c r="AC2066">
        <v>0</v>
      </c>
      <c r="AD2066">
        <v>666</v>
      </c>
      <c r="AE2066">
        <v>0.16</v>
      </c>
      <c r="AF2066">
        <v>0.64400000000000002</v>
      </c>
    </row>
    <row r="2067" spans="1:32" ht="14.4">
      <c r="A2067" t="s">
        <v>2358</v>
      </c>
      <c r="B2067" s="7" t="s">
        <v>237</v>
      </c>
      <c r="C2067" s="8" t="s">
        <v>78</v>
      </c>
      <c r="D2067" s="9" t="s">
        <v>73</v>
      </c>
      <c r="E2067" s="13">
        <v>14440676498</v>
      </c>
      <c r="F2067">
        <v>1083.2616754797577</v>
      </c>
      <c r="G2067" s="14">
        <v>0.05</v>
      </c>
      <c r="H2067" s="14">
        <v>54</v>
      </c>
      <c r="I2067" s="8"/>
      <c r="J2067">
        <v>2556</v>
      </c>
      <c r="K2067">
        <v>1.9173733605276288E-4</v>
      </c>
      <c r="L2067">
        <v>5013</v>
      </c>
      <c r="M2067">
        <v>3.7604822599080607E-4</v>
      </c>
      <c r="N2067">
        <v>3.7999999999999999E-2</v>
      </c>
      <c r="O2067">
        <v>4.5999999999999999E-2</v>
      </c>
      <c r="P2067">
        <v>65</v>
      </c>
      <c r="Q2067">
        <v>62</v>
      </c>
      <c r="R2067">
        <v>0.436</v>
      </c>
      <c r="S2067">
        <v>0.53400000000000003</v>
      </c>
      <c r="T2067">
        <v>3.1E-2</v>
      </c>
      <c r="U2067">
        <v>13330737</v>
      </c>
      <c r="V2067">
        <v>0.42499999999999999</v>
      </c>
      <c r="W2067">
        <v>0</v>
      </c>
      <c r="Y2067">
        <v>217000000</v>
      </c>
      <c r="Z2067">
        <v>16.278169766607803</v>
      </c>
      <c r="AA2067">
        <v>0.45500000000000002</v>
      </c>
      <c r="AB2067">
        <v>6</v>
      </c>
      <c r="AC2067">
        <v>0</v>
      </c>
      <c r="AD2067">
        <v>666</v>
      </c>
      <c r="AE2067">
        <v>0.17499999999999999</v>
      </c>
      <c r="AF2067">
        <v>0.70199999999999996</v>
      </c>
    </row>
    <row r="2068" spans="1:32" ht="14.4">
      <c r="A2068" t="s">
        <v>2359</v>
      </c>
      <c r="B2068" s="7" t="s">
        <v>237</v>
      </c>
      <c r="C2068" s="8" t="s">
        <v>78</v>
      </c>
      <c r="D2068" s="9" t="s">
        <v>74</v>
      </c>
      <c r="E2068" s="13">
        <v>14045680427</v>
      </c>
      <c r="F2068">
        <v>1023.2885719029572</v>
      </c>
      <c r="G2068" s="14">
        <v>0.05</v>
      </c>
      <c r="H2068" s="14">
        <v>51</v>
      </c>
      <c r="I2068" s="8"/>
      <c r="J2068">
        <v>2798</v>
      </c>
      <c r="K2068">
        <v>2.0384640239148695E-4</v>
      </c>
      <c r="L2068">
        <v>4789</v>
      </c>
      <c r="M2068">
        <v>3.4889936420758792E-4</v>
      </c>
      <c r="N2068">
        <v>3.7999999999999999E-2</v>
      </c>
      <c r="O2068">
        <v>4.4999999999999998E-2</v>
      </c>
      <c r="P2068">
        <v>65</v>
      </c>
      <c r="Q2068">
        <v>62</v>
      </c>
      <c r="R2068">
        <v>0.435</v>
      </c>
      <c r="S2068">
        <v>0.53400000000000003</v>
      </c>
      <c r="T2068">
        <v>0.03</v>
      </c>
      <c r="U2068">
        <v>13726021</v>
      </c>
      <c r="V2068">
        <v>0.42799999999999999</v>
      </c>
      <c r="W2068">
        <v>0</v>
      </c>
      <c r="Y2068">
        <v>217000000</v>
      </c>
      <c r="Z2068">
        <v>15.809388605772932</v>
      </c>
      <c r="AA2068">
        <v>0.45500000000000002</v>
      </c>
      <c r="AB2068">
        <v>6</v>
      </c>
      <c r="AC2068">
        <v>176</v>
      </c>
      <c r="AD2068">
        <v>666</v>
      </c>
      <c r="AE2068">
        <v>0.192</v>
      </c>
      <c r="AF2068">
        <v>0.83599999999999997</v>
      </c>
    </row>
    <row r="2069" spans="1:32" ht="14.4">
      <c r="A2069" t="s">
        <v>2360</v>
      </c>
      <c r="B2069" s="7" t="s">
        <v>238</v>
      </c>
      <c r="C2069" s="8" t="s">
        <v>76</v>
      </c>
      <c r="D2069" s="9" t="s">
        <v>62</v>
      </c>
      <c r="E2069" s="13">
        <v>6082791506</v>
      </c>
      <c r="F2069">
        <v>809.27507940693522</v>
      </c>
      <c r="G2069" s="14">
        <v>7.3999999999999996E-2</v>
      </c>
      <c r="H2069" s="14">
        <v>51</v>
      </c>
      <c r="I2069" s="14">
        <v>6.3E-2</v>
      </c>
      <c r="J2069">
        <v>0</v>
      </c>
      <c r="L2069">
        <v>0</v>
      </c>
      <c r="N2069">
        <v>0.01</v>
      </c>
      <c r="O2069">
        <v>1.0999999999999999E-2</v>
      </c>
      <c r="P2069">
        <v>75</v>
      </c>
      <c r="Q2069">
        <v>70</v>
      </c>
      <c r="R2069">
        <v>0.20200000000000001</v>
      </c>
      <c r="S2069">
        <v>0.66900000000000004</v>
      </c>
      <c r="T2069">
        <v>0.129</v>
      </c>
      <c r="U2069">
        <v>7516346</v>
      </c>
      <c r="V2069">
        <v>0.53200000000000003</v>
      </c>
      <c r="W2069">
        <v>0</v>
      </c>
      <c r="Y2069">
        <v>0</v>
      </c>
      <c r="AA2069">
        <v>0</v>
      </c>
      <c r="AB2069">
        <v>0</v>
      </c>
      <c r="AC2069">
        <v>0</v>
      </c>
      <c r="AD2069">
        <v>0</v>
      </c>
      <c r="AE2069">
        <v>0.129</v>
      </c>
      <c r="AF2069">
        <v>0.57976412489999996</v>
      </c>
    </row>
    <row r="2070" spans="1:32" ht="14.4">
      <c r="A2070" t="s">
        <v>2361</v>
      </c>
      <c r="B2070" s="7" t="s">
        <v>238</v>
      </c>
      <c r="C2070" s="8" t="s">
        <v>76</v>
      </c>
      <c r="D2070" s="9" t="s">
        <v>63</v>
      </c>
      <c r="E2070" s="13">
        <v>11390468619</v>
      </c>
      <c r="F2070">
        <v>1518.0342943023547</v>
      </c>
      <c r="G2070" s="14">
        <v>7.5999999999999998E-2</v>
      </c>
      <c r="H2070" s="14">
        <v>84</v>
      </c>
      <c r="I2070" s="14">
        <v>0.34499999999999997</v>
      </c>
      <c r="J2070">
        <v>16185</v>
      </c>
      <c r="K2070">
        <v>2.1570126634035381E-3</v>
      </c>
      <c r="L2070">
        <v>0</v>
      </c>
      <c r="N2070">
        <v>1.0999999999999999E-2</v>
      </c>
      <c r="O2070">
        <v>1.0999999999999999E-2</v>
      </c>
      <c r="P2070">
        <v>75</v>
      </c>
      <c r="Q2070">
        <v>70</v>
      </c>
      <c r="R2070">
        <v>0.19700000000000001</v>
      </c>
      <c r="S2070">
        <v>0.67</v>
      </c>
      <c r="T2070">
        <v>0.13200000000000001</v>
      </c>
      <c r="U2070">
        <v>7503433</v>
      </c>
      <c r="V2070">
        <v>0.53500000000000003</v>
      </c>
      <c r="W2070">
        <v>0</v>
      </c>
      <c r="Y2070">
        <v>0</v>
      </c>
      <c r="AA2070">
        <v>0</v>
      </c>
      <c r="AB2070">
        <v>0</v>
      </c>
      <c r="AC2070">
        <v>0</v>
      </c>
      <c r="AD2070">
        <v>0</v>
      </c>
      <c r="AE2070">
        <v>0.129</v>
      </c>
      <c r="AF2070">
        <v>0.57976412489999996</v>
      </c>
    </row>
    <row r="2071" spans="1:32" ht="14.4">
      <c r="A2071" t="s">
        <v>2362</v>
      </c>
      <c r="B2071" s="7" t="s">
        <v>238</v>
      </c>
      <c r="C2071" s="8" t="s">
        <v>76</v>
      </c>
      <c r="D2071" s="9" t="s">
        <v>64</v>
      </c>
      <c r="E2071" s="13">
        <v>15102567925</v>
      </c>
      <c r="F2071">
        <v>2013.667400174746</v>
      </c>
      <c r="G2071" s="14">
        <v>8.8999999999999996E-2</v>
      </c>
      <c r="H2071" s="14">
        <v>179</v>
      </c>
      <c r="I2071" s="14">
        <v>0.19700000000000001</v>
      </c>
      <c r="J2071">
        <v>15536</v>
      </c>
      <c r="K2071">
        <v>2.0714581046398341E-3</v>
      </c>
      <c r="L2071">
        <v>45962</v>
      </c>
      <c r="M2071">
        <v>6.1282413366024755E-3</v>
      </c>
      <c r="N2071">
        <v>0.01</v>
      </c>
      <c r="O2071">
        <v>0.01</v>
      </c>
      <c r="P2071">
        <v>75</v>
      </c>
      <c r="Q2071">
        <v>70</v>
      </c>
      <c r="R2071">
        <v>0.193</v>
      </c>
      <c r="S2071">
        <v>0.67200000000000004</v>
      </c>
      <c r="T2071">
        <v>0.13500000000000001</v>
      </c>
      <c r="U2071">
        <v>7500031</v>
      </c>
      <c r="V2071">
        <v>0.53700000000000003</v>
      </c>
      <c r="W2071">
        <v>77000000</v>
      </c>
      <c r="X2071">
        <v>10.26662423128651</v>
      </c>
      <c r="Y2071">
        <v>105000000</v>
      </c>
      <c r="Z2071">
        <v>13.999942133572514</v>
      </c>
      <c r="AA2071">
        <v>0</v>
      </c>
      <c r="AB2071">
        <v>0</v>
      </c>
      <c r="AC2071">
        <v>0</v>
      </c>
      <c r="AD2071">
        <v>0</v>
      </c>
      <c r="AE2071">
        <v>0.129</v>
      </c>
      <c r="AF2071">
        <v>0.57976412489999996</v>
      </c>
    </row>
    <row r="2072" spans="1:32" ht="14.4">
      <c r="A2072" t="s">
        <v>2363</v>
      </c>
      <c r="B2072" s="7" t="s">
        <v>238</v>
      </c>
      <c r="C2072" s="8" t="s">
        <v>76</v>
      </c>
      <c r="D2072" s="9" t="s">
        <v>65</v>
      </c>
      <c r="E2072" s="13">
        <v>19550781969</v>
      </c>
      <c r="F2072">
        <v>2613.5344077760701</v>
      </c>
      <c r="G2072" s="14">
        <v>8.7999999999999995E-2</v>
      </c>
      <c r="H2072" s="14">
        <v>171</v>
      </c>
      <c r="I2072" s="14">
        <v>0.155</v>
      </c>
      <c r="J2072">
        <v>15177</v>
      </c>
      <c r="K2072">
        <v>2.0288503943070809E-3</v>
      </c>
      <c r="L2072">
        <v>46127</v>
      </c>
      <c r="M2072">
        <v>6.166224032299052E-3</v>
      </c>
      <c r="N2072">
        <v>1.0999999999999999E-2</v>
      </c>
      <c r="O2072">
        <v>8.9999999999999993E-3</v>
      </c>
      <c r="P2072">
        <v>75</v>
      </c>
      <c r="Q2072">
        <v>70</v>
      </c>
      <c r="R2072">
        <v>0.189</v>
      </c>
      <c r="S2072">
        <v>0.67400000000000004</v>
      </c>
      <c r="T2072">
        <v>0.13700000000000001</v>
      </c>
      <c r="U2072">
        <v>7480591</v>
      </c>
      <c r="V2072">
        <v>0.54</v>
      </c>
      <c r="W2072">
        <v>159000000</v>
      </c>
      <c r="X2072">
        <v>21.255005119247929</v>
      </c>
      <c r="Y2072">
        <v>144000000</v>
      </c>
      <c r="Z2072">
        <v>19.249815957054729</v>
      </c>
      <c r="AA2072">
        <v>0</v>
      </c>
      <c r="AB2072">
        <v>56</v>
      </c>
      <c r="AC2072">
        <v>0</v>
      </c>
      <c r="AD2072">
        <v>0</v>
      </c>
      <c r="AE2072">
        <v>0.129</v>
      </c>
      <c r="AF2072">
        <v>0.57976412489999996</v>
      </c>
    </row>
    <row r="2073" spans="1:32" ht="14.4">
      <c r="A2073" t="s">
        <v>2364</v>
      </c>
      <c r="B2073" s="7" t="s">
        <v>238</v>
      </c>
      <c r="C2073" s="8" t="s">
        <v>76</v>
      </c>
      <c r="D2073" s="9" t="s">
        <v>66</v>
      </c>
      <c r="E2073" s="13">
        <v>23649854234</v>
      </c>
      <c r="F2073">
        <v>3168.8807074539636</v>
      </c>
      <c r="G2073" s="14">
        <v>8.6999999999999994E-2</v>
      </c>
      <c r="H2073" s="14">
        <v>204</v>
      </c>
      <c r="I2073" s="14">
        <v>0.155</v>
      </c>
      <c r="J2073">
        <v>16808</v>
      </c>
      <c r="K2073">
        <v>2.2521300302271547E-3</v>
      </c>
      <c r="L2073">
        <v>51881</v>
      </c>
      <c r="M2073">
        <v>6.9516157840442058E-3</v>
      </c>
      <c r="N2073">
        <v>1.0999999999999999E-2</v>
      </c>
      <c r="O2073">
        <v>8.0000000000000002E-3</v>
      </c>
      <c r="P2073">
        <v>75</v>
      </c>
      <c r="Q2073">
        <v>70</v>
      </c>
      <c r="R2073">
        <v>0.185</v>
      </c>
      <c r="S2073">
        <v>0.67600000000000005</v>
      </c>
      <c r="T2073">
        <v>0.13900000000000001</v>
      </c>
      <c r="U2073">
        <v>7463157</v>
      </c>
      <c r="V2073">
        <v>0.54300000000000004</v>
      </c>
      <c r="W2073">
        <v>220000000</v>
      </c>
      <c r="X2073">
        <v>29.47814175689993</v>
      </c>
      <c r="Y2073">
        <v>208000000</v>
      </c>
      <c r="Z2073">
        <v>27.870243115614478</v>
      </c>
      <c r="AA2073">
        <v>0</v>
      </c>
      <c r="AB2073">
        <v>56</v>
      </c>
      <c r="AC2073">
        <v>0</v>
      </c>
      <c r="AD2073">
        <v>0</v>
      </c>
      <c r="AE2073">
        <v>0.23499999999999999</v>
      </c>
      <c r="AF2073">
        <v>0.47199999999999998</v>
      </c>
    </row>
    <row r="2074" spans="1:32" ht="14.4">
      <c r="A2074" t="s">
        <v>2365</v>
      </c>
      <c r="B2074" s="7" t="s">
        <v>238</v>
      </c>
      <c r="C2074" s="8" t="s">
        <v>76</v>
      </c>
      <c r="D2074" s="9" t="s">
        <v>67</v>
      </c>
      <c r="E2074" s="13">
        <v>25234408773</v>
      </c>
      <c r="F2074">
        <v>3391.3710764304064</v>
      </c>
      <c r="G2074" s="14">
        <v>9.0999999999999998E-2</v>
      </c>
      <c r="H2074" s="14">
        <v>307</v>
      </c>
      <c r="I2074" s="14">
        <v>0.16800000000000001</v>
      </c>
      <c r="J2074">
        <v>16808</v>
      </c>
      <c r="K2074">
        <v>2.2589063039048785E-3</v>
      </c>
      <c r="L2074">
        <v>51881</v>
      </c>
      <c r="M2074">
        <v>6.9725320057644575E-3</v>
      </c>
      <c r="N2074">
        <v>0.01</v>
      </c>
      <c r="O2074">
        <v>8.0000000000000002E-3</v>
      </c>
      <c r="P2074">
        <v>75</v>
      </c>
      <c r="Q2074">
        <v>70</v>
      </c>
      <c r="R2074">
        <v>0.18099999999999999</v>
      </c>
      <c r="S2074">
        <v>0.67900000000000005</v>
      </c>
      <c r="T2074">
        <v>0.14000000000000001</v>
      </c>
      <c r="U2074">
        <v>7440769</v>
      </c>
      <c r="V2074">
        <v>0.54500000000000004</v>
      </c>
      <c r="W2074">
        <v>308000000</v>
      </c>
      <c r="X2074">
        <v>41.393571013963744</v>
      </c>
      <c r="Y2074">
        <v>260000000</v>
      </c>
      <c r="Z2074">
        <v>34.942624881917446</v>
      </c>
      <c r="AA2074">
        <v>0.35799999999999998</v>
      </c>
      <c r="AB2074">
        <v>23</v>
      </c>
      <c r="AC2074">
        <v>0</v>
      </c>
      <c r="AD2074">
        <v>279</v>
      </c>
      <c r="AE2074">
        <v>0.26300000000000001</v>
      </c>
      <c r="AF2074">
        <v>0.67</v>
      </c>
    </row>
    <row r="2075" spans="1:32" ht="14.4">
      <c r="A2075" t="s">
        <v>2366</v>
      </c>
      <c r="B2075" s="7" t="s">
        <v>238</v>
      </c>
      <c r="C2075" s="8" t="s">
        <v>76</v>
      </c>
      <c r="D2075" s="9" t="s">
        <v>68</v>
      </c>
      <c r="E2075" s="13">
        <v>29221081587</v>
      </c>
      <c r="F2075">
        <v>3942.6309850181519</v>
      </c>
      <c r="G2075" s="14">
        <v>9.4E-2</v>
      </c>
      <c r="H2075" s="14">
        <v>371</v>
      </c>
      <c r="I2075" s="14">
        <v>0.16600000000000001</v>
      </c>
      <c r="J2075">
        <v>16808</v>
      </c>
      <c r="K2075">
        <v>2.2678059126212007E-3</v>
      </c>
      <c r="L2075">
        <v>51881</v>
      </c>
      <c r="M2075">
        <v>7.0000022937113581E-3</v>
      </c>
      <c r="N2075">
        <v>0.01</v>
      </c>
      <c r="O2075">
        <v>7.0000000000000001E-3</v>
      </c>
      <c r="P2075">
        <v>76</v>
      </c>
      <c r="Q2075">
        <v>71</v>
      </c>
      <c r="R2075">
        <v>0.17799999999999999</v>
      </c>
      <c r="S2075">
        <v>0.68200000000000005</v>
      </c>
      <c r="T2075">
        <v>0.14000000000000001</v>
      </c>
      <c r="U2075">
        <v>7411569</v>
      </c>
      <c r="V2075">
        <v>0.54800000000000004</v>
      </c>
      <c r="W2075">
        <v>416000000</v>
      </c>
      <c r="X2075">
        <v>56.128466185769845</v>
      </c>
      <c r="Y2075">
        <v>322000000</v>
      </c>
      <c r="Z2075">
        <v>43.445591614946849</v>
      </c>
      <c r="AA2075">
        <v>0.35799999999999998</v>
      </c>
      <c r="AB2075">
        <v>23</v>
      </c>
      <c r="AC2075">
        <v>0</v>
      </c>
      <c r="AD2075">
        <v>279</v>
      </c>
      <c r="AE2075">
        <v>0.27200000000000002</v>
      </c>
      <c r="AF2075">
        <v>0.81499999999999995</v>
      </c>
    </row>
    <row r="2076" spans="1:32" ht="14.4">
      <c r="A2076" t="s">
        <v>2367</v>
      </c>
      <c r="B2076" s="7" t="s">
        <v>238</v>
      </c>
      <c r="C2076" s="8" t="s">
        <v>76</v>
      </c>
      <c r="D2076" s="9" t="s">
        <v>69</v>
      </c>
      <c r="E2076" s="13">
        <v>38952093544</v>
      </c>
      <c r="F2076">
        <v>5276.9324210985214</v>
      </c>
      <c r="G2076" s="14">
        <v>0.104</v>
      </c>
      <c r="H2076" s="14">
        <v>547</v>
      </c>
      <c r="I2076" s="14">
        <v>0.111</v>
      </c>
      <c r="J2076">
        <v>18094</v>
      </c>
      <c r="K2076">
        <v>2.4512370591712154E-3</v>
      </c>
      <c r="L2076">
        <v>51881</v>
      </c>
      <c r="M2076">
        <v>7.0284420176225165E-3</v>
      </c>
      <c r="N2076">
        <v>8.9999999999999993E-3</v>
      </c>
      <c r="O2076">
        <v>7.0000000000000001E-3</v>
      </c>
      <c r="P2076">
        <v>76</v>
      </c>
      <c r="Q2076">
        <v>71</v>
      </c>
      <c r="R2076">
        <v>0.17599999999999999</v>
      </c>
      <c r="S2076">
        <v>0.68600000000000005</v>
      </c>
      <c r="T2076">
        <v>0.13900000000000001</v>
      </c>
      <c r="U2076">
        <v>7381579</v>
      </c>
      <c r="V2076">
        <v>0.55100000000000005</v>
      </c>
      <c r="W2076">
        <v>1016000000</v>
      </c>
      <c r="X2076">
        <v>137.63992771736238</v>
      </c>
      <c r="Y2076">
        <v>1202000000</v>
      </c>
      <c r="Z2076">
        <v>162.83778850026533</v>
      </c>
      <c r="AA2076">
        <v>0.35799999999999998</v>
      </c>
      <c r="AB2076">
        <v>23</v>
      </c>
      <c r="AC2076">
        <v>0</v>
      </c>
      <c r="AD2076">
        <v>279</v>
      </c>
      <c r="AE2076">
        <v>0.33200000000000002</v>
      </c>
      <c r="AF2076">
        <v>1.0449999999999999</v>
      </c>
    </row>
    <row r="2077" spans="1:32" ht="14.4">
      <c r="A2077" t="s">
        <v>2368</v>
      </c>
      <c r="B2077" s="7" t="s">
        <v>238</v>
      </c>
      <c r="C2077" s="8" t="s">
        <v>76</v>
      </c>
      <c r="D2077" s="9" t="s">
        <v>70</v>
      </c>
      <c r="E2077" s="13">
        <v>47760580366</v>
      </c>
      <c r="F2077">
        <v>6497.842767720862</v>
      </c>
      <c r="G2077" s="14">
        <v>0.104</v>
      </c>
      <c r="H2077" s="14">
        <v>673</v>
      </c>
      <c r="I2077" s="14">
        <v>0.161</v>
      </c>
      <c r="J2077">
        <v>16602</v>
      </c>
      <c r="K2077">
        <v>2.258707595322644E-3</v>
      </c>
      <c r="L2077">
        <v>52251</v>
      </c>
      <c r="M2077">
        <v>7.1087658452718633E-3</v>
      </c>
      <c r="N2077">
        <v>8.9999999999999993E-3</v>
      </c>
      <c r="O2077">
        <v>7.0000000000000001E-3</v>
      </c>
      <c r="P2077">
        <v>76</v>
      </c>
      <c r="Q2077">
        <v>71</v>
      </c>
      <c r="R2077">
        <v>0.17299999999999999</v>
      </c>
      <c r="S2077">
        <v>0.68899999999999995</v>
      </c>
      <c r="T2077">
        <v>0.13800000000000001</v>
      </c>
      <c r="U2077">
        <v>7350221</v>
      </c>
      <c r="V2077">
        <v>0.55100000000000005</v>
      </c>
      <c r="W2077">
        <v>1133000000</v>
      </c>
      <c r="X2077">
        <v>154.14502502713864</v>
      </c>
      <c r="Y2077">
        <v>1468000000</v>
      </c>
      <c r="Z2077">
        <v>199.72188591336234</v>
      </c>
      <c r="AA2077">
        <v>0.34</v>
      </c>
      <c r="AB2077">
        <v>23</v>
      </c>
      <c r="AC2077">
        <v>0</v>
      </c>
      <c r="AD2077">
        <v>279</v>
      </c>
      <c r="AE2077">
        <v>0.35599999999999998</v>
      </c>
      <c r="AF2077">
        <v>1.198</v>
      </c>
    </row>
    <row r="2078" spans="1:32" ht="14.4">
      <c r="A2078" t="s">
        <v>2369</v>
      </c>
      <c r="B2078" s="7" t="s">
        <v>238</v>
      </c>
      <c r="C2078" s="8" t="s">
        <v>76</v>
      </c>
      <c r="D2078" s="9" t="s">
        <v>71</v>
      </c>
      <c r="E2078" s="13">
        <v>40249472482</v>
      </c>
      <c r="F2078">
        <v>5497.9556873989441</v>
      </c>
      <c r="G2078" s="14">
        <v>0.105</v>
      </c>
      <c r="H2078" s="14">
        <v>577</v>
      </c>
      <c r="I2078" s="14">
        <v>0.11799999999999999</v>
      </c>
      <c r="J2078">
        <v>16602</v>
      </c>
      <c r="K2078">
        <v>2.2677827731287003E-3</v>
      </c>
      <c r="L2078">
        <v>52251</v>
      </c>
      <c r="M2078">
        <v>7.1373278929495066E-3</v>
      </c>
      <c r="N2078">
        <v>0.01</v>
      </c>
      <c r="O2078">
        <v>7.0000000000000001E-3</v>
      </c>
      <c r="P2078">
        <v>76</v>
      </c>
      <c r="Q2078">
        <v>71</v>
      </c>
      <c r="R2078">
        <v>0.17100000000000001</v>
      </c>
      <c r="S2078">
        <v>0.69199999999999995</v>
      </c>
      <c r="T2078">
        <v>0.13700000000000001</v>
      </c>
      <c r="U2078">
        <v>7320807</v>
      </c>
      <c r="V2078">
        <v>0.55200000000000005</v>
      </c>
      <c r="W2078">
        <v>989000000</v>
      </c>
      <c r="X2078">
        <v>135.09439601399134</v>
      </c>
      <c r="Y2078">
        <v>1107000000</v>
      </c>
      <c r="Z2078">
        <v>151.21283760110055</v>
      </c>
      <c r="AA2078">
        <v>0.34</v>
      </c>
      <c r="AB2078">
        <v>13</v>
      </c>
      <c r="AC2078">
        <v>0</v>
      </c>
      <c r="AD2078">
        <v>279</v>
      </c>
      <c r="AE2078">
        <v>0.38100000000000001</v>
      </c>
      <c r="AF2078">
        <v>1.244</v>
      </c>
    </row>
    <row r="2079" spans="1:32" ht="14.4">
      <c r="A2079" t="s">
        <v>2370</v>
      </c>
      <c r="B2079" s="7" t="s">
        <v>238</v>
      </c>
      <c r="C2079" s="8" t="s">
        <v>76</v>
      </c>
      <c r="D2079" s="9" t="s">
        <v>72</v>
      </c>
      <c r="E2079" s="13">
        <v>36990001284</v>
      </c>
      <c r="F2079">
        <v>5073.0749449079713</v>
      </c>
      <c r="G2079" s="14">
        <v>0.107</v>
      </c>
      <c r="H2079" s="14">
        <v>546</v>
      </c>
      <c r="I2079" s="14">
        <v>0.17299999999999999</v>
      </c>
      <c r="J2079">
        <v>16051</v>
      </c>
      <c r="K2079">
        <v>2.2013496381234096E-3</v>
      </c>
      <c r="L2079">
        <v>52251</v>
      </c>
      <c r="M2079">
        <v>7.1660781223342011E-3</v>
      </c>
      <c r="N2079">
        <v>8.9999999999999993E-3</v>
      </c>
      <c r="O2079">
        <v>7.0000000000000001E-3</v>
      </c>
      <c r="P2079">
        <v>77</v>
      </c>
      <c r="Q2079">
        <v>71</v>
      </c>
      <c r="R2079">
        <v>0.16900000000000001</v>
      </c>
      <c r="S2079">
        <v>0.69399999999999995</v>
      </c>
      <c r="T2079">
        <v>0.13700000000000001</v>
      </c>
      <c r="U2079">
        <v>7291436</v>
      </c>
      <c r="V2079">
        <v>0.55200000000000005</v>
      </c>
      <c r="W2079">
        <v>951000000</v>
      </c>
      <c r="X2079">
        <v>130.4269831073056</v>
      </c>
      <c r="Y2079">
        <v>1106000000</v>
      </c>
      <c r="Z2079">
        <v>151.68479844025237</v>
      </c>
      <c r="AA2079">
        <v>0.34</v>
      </c>
      <c r="AB2079">
        <v>13</v>
      </c>
      <c r="AC2079">
        <v>0</v>
      </c>
      <c r="AD2079">
        <v>279</v>
      </c>
      <c r="AE2079">
        <v>0.40899999999999997</v>
      </c>
      <c r="AF2079">
        <v>1.2529999999999999</v>
      </c>
    </row>
    <row r="2080" spans="1:32" ht="14.4">
      <c r="A2080" t="s">
        <v>2371</v>
      </c>
      <c r="B2080" s="7" t="s">
        <v>238</v>
      </c>
      <c r="C2080" s="8" t="s">
        <v>76</v>
      </c>
      <c r="D2080" s="9" t="s">
        <v>73</v>
      </c>
      <c r="E2080" s="13">
        <v>43749934551</v>
      </c>
      <c r="F2080">
        <v>6047.7378801423647</v>
      </c>
      <c r="G2080" s="14">
        <v>0.10299999999999999</v>
      </c>
      <c r="H2080" s="14">
        <v>622</v>
      </c>
      <c r="I2080" s="14">
        <v>0.17199999999999999</v>
      </c>
      <c r="J2080">
        <v>16635</v>
      </c>
      <c r="K2080">
        <v>2.2995261745795848E-3</v>
      </c>
      <c r="L2080">
        <v>52251</v>
      </c>
      <c r="M2080">
        <v>7.2228759932646764E-3</v>
      </c>
      <c r="N2080">
        <v>8.9999999999999993E-3</v>
      </c>
      <c r="O2080">
        <v>6.0000000000000001E-3</v>
      </c>
      <c r="P2080">
        <v>77</v>
      </c>
      <c r="Q2080">
        <v>72</v>
      </c>
      <c r="R2080">
        <v>0.16700000000000001</v>
      </c>
      <c r="S2080">
        <v>0.69499999999999995</v>
      </c>
      <c r="T2080">
        <v>0.13800000000000001</v>
      </c>
      <c r="U2080">
        <v>7234099</v>
      </c>
      <c r="V2080">
        <v>0.55300000000000005</v>
      </c>
      <c r="W2080">
        <v>1149000000</v>
      </c>
      <c r="X2080">
        <v>158.83111359134011</v>
      </c>
      <c r="Y2080">
        <v>1263000000</v>
      </c>
      <c r="Z2080">
        <v>174.58981415653835</v>
      </c>
      <c r="AA2080">
        <v>0.34</v>
      </c>
      <c r="AB2080">
        <v>13</v>
      </c>
      <c r="AC2080">
        <v>0</v>
      </c>
      <c r="AD2080">
        <v>279</v>
      </c>
      <c r="AE2080">
        <v>0.42199999999999999</v>
      </c>
      <c r="AF2080">
        <v>1.302</v>
      </c>
    </row>
    <row r="2081" spans="1:32" ht="14.4">
      <c r="A2081" t="s">
        <v>2372</v>
      </c>
      <c r="B2081" s="7" t="s">
        <v>238</v>
      </c>
      <c r="C2081" s="8" t="s">
        <v>76</v>
      </c>
      <c r="D2081" s="9" t="s">
        <v>74</v>
      </c>
      <c r="E2081" s="13">
        <v>38110737579</v>
      </c>
      <c r="F2081">
        <v>5293.8366375300611</v>
      </c>
      <c r="G2081" s="14">
        <v>0.105</v>
      </c>
      <c r="H2081" s="14">
        <v>561</v>
      </c>
      <c r="I2081" s="14">
        <v>0.182</v>
      </c>
      <c r="J2081">
        <v>17064</v>
      </c>
      <c r="K2081">
        <v>2.3703038597864697E-3</v>
      </c>
      <c r="L2081">
        <v>53766</v>
      </c>
      <c r="M2081">
        <v>7.4684574147491408E-3</v>
      </c>
      <c r="N2081">
        <v>8.9999999999999993E-3</v>
      </c>
      <c r="O2081">
        <v>6.0000000000000001E-3</v>
      </c>
      <c r="P2081">
        <v>78</v>
      </c>
      <c r="Q2081">
        <v>73</v>
      </c>
      <c r="R2081">
        <v>0.16500000000000001</v>
      </c>
      <c r="S2081">
        <v>0.69499999999999995</v>
      </c>
      <c r="T2081">
        <v>0.14000000000000001</v>
      </c>
      <c r="U2081">
        <v>7199077</v>
      </c>
      <c r="V2081">
        <v>0.55300000000000005</v>
      </c>
      <c r="W2081">
        <v>1066000000</v>
      </c>
      <c r="X2081">
        <v>148.07453788867656</v>
      </c>
      <c r="Y2081">
        <v>1176000000</v>
      </c>
      <c r="Z2081">
        <v>163.35427444379329</v>
      </c>
      <c r="AA2081">
        <v>0.34</v>
      </c>
      <c r="AB2081">
        <v>12</v>
      </c>
      <c r="AC2081">
        <v>87</v>
      </c>
      <c r="AD2081">
        <v>279</v>
      </c>
      <c r="AE2081">
        <v>0.48099999999999998</v>
      </c>
      <c r="AF2081">
        <v>1.1779999999999999</v>
      </c>
    </row>
    <row r="2082" spans="1:32" ht="14.4">
      <c r="A2082" t="s">
        <v>2373</v>
      </c>
      <c r="B2082" s="7" t="s">
        <v>239</v>
      </c>
      <c r="C2082" s="8" t="s">
        <v>78</v>
      </c>
      <c r="D2082" s="9" t="s">
        <v>62</v>
      </c>
      <c r="E2082" s="13">
        <v>614877971</v>
      </c>
      <c r="F2082">
        <v>7578.8289433138998</v>
      </c>
      <c r="G2082" s="14">
        <v>4.8000000000000001E-2</v>
      </c>
      <c r="H2082" s="14">
        <v>371</v>
      </c>
      <c r="I2082" s="14">
        <v>0.107</v>
      </c>
      <c r="J2082">
        <v>0</v>
      </c>
      <c r="L2082">
        <v>0</v>
      </c>
      <c r="N2082">
        <v>1.9E-2</v>
      </c>
      <c r="O2082">
        <v>1.2E-2</v>
      </c>
      <c r="P2082">
        <v>0</v>
      </c>
      <c r="Q2082">
        <v>0</v>
      </c>
      <c r="R2082">
        <v>0.28199999999999997</v>
      </c>
      <c r="S2082">
        <v>0.63700000000000001</v>
      </c>
      <c r="T2082">
        <v>8.1000000000000003E-2</v>
      </c>
      <c r="U2082">
        <v>81131</v>
      </c>
      <c r="V2082">
        <v>0.501</v>
      </c>
      <c r="W2082">
        <v>225000000</v>
      </c>
      <c r="X2082">
        <v>2773.2925762039172</v>
      </c>
      <c r="Y2082">
        <v>44000000</v>
      </c>
      <c r="Z2082">
        <v>542.33277045765487</v>
      </c>
      <c r="AA2082">
        <v>0</v>
      </c>
      <c r="AB2082">
        <v>0</v>
      </c>
      <c r="AC2082">
        <v>0</v>
      </c>
      <c r="AD2082">
        <v>0</v>
      </c>
      <c r="AE2082">
        <v>7.3999999999999996E-2</v>
      </c>
      <c r="AF2082">
        <v>0.32500000000000001</v>
      </c>
    </row>
    <row r="2083" spans="1:32" ht="14.4">
      <c r="A2083" t="s">
        <v>2374</v>
      </c>
      <c r="B2083" s="7" t="s">
        <v>239</v>
      </c>
      <c r="C2083" s="8" t="s">
        <v>78</v>
      </c>
      <c r="D2083" s="9" t="s">
        <v>63</v>
      </c>
      <c r="E2083" s="13">
        <v>618433501</v>
      </c>
      <c r="F2083">
        <v>7615.9885347651534</v>
      </c>
      <c r="G2083" s="14">
        <v>4.7E-2</v>
      </c>
      <c r="H2083" s="14">
        <v>356</v>
      </c>
      <c r="I2083" s="14">
        <v>0.106</v>
      </c>
      <c r="J2083">
        <v>0</v>
      </c>
      <c r="L2083">
        <v>0</v>
      </c>
      <c r="N2083">
        <v>1.7999999999999999E-2</v>
      </c>
      <c r="O2083">
        <v>1.2E-2</v>
      </c>
      <c r="P2083">
        <v>0</v>
      </c>
      <c r="Q2083">
        <v>0</v>
      </c>
      <c r="R2083">
        <v>0.27500000000000002</v>
      </c>
      <c r="S2083">
        <v>0.64500000000000002</v>
      </c>
      <c r="T2083">
        <v>0.08</v>
      </c>
      <c r="U2083">
        <v>81202</v>
      </c>
      <c r="V2083">
        <v>0.503</v>
      </c>
      <c r="W2083">
        <v>221000000</v>
      </c>
      <c r="X2083">
        <v>2721.6078421713751</v>
      </c>
      <c r="Y2083">
        <v>41000000</v>
      </c>
      <c r="Z2083">
        <v>504.91367207704246</v>
      </c>
      <c r="AA2083">
        <v>0</v>
      </c>
      <c r="AB2083">
        <v>0</v>
      </c>
      <c r="AC2083">
        <v>0</v>
      </c>
      <c r="AD2083">
        <v>0</v>
      </c>
      <c r="AE2083">
        <v>0.11</v>
      </c>
      <c r="AF2083">
        <v>0.45200000000000001</v>
      </c>
    </row>
    <row r="2084" spans="1:32" ht="14.4">
      <c r="A2084" t="s">
        <v>2375</v>
      </c>
      <c r="B2084" s="7" t="s">
        <v>239</v>
      </c>
      <c r="C2084" s="8" t="s">
        <v>78</v>
      </c>
      <c r="D2084" s="9" t="s">
        <v>64</v>
      </c>
      <c r="E2084" s="13">
        <v>698083345</v>
      </c>
      <c r="F2084">
        <v>8340.3028076463561</v>
      </c>
      <c r="G2084" s="14">
        <v>4.3999999999999997E-2</v>
      </c>
      <c r="H2084" s="14">
        <v>371</v>
      </c>
      <c r="I2084" s="14">
        <v>0.106</v>
      </c>
      <c r="J2084">
        <v>0</v>
      </c>
      <c r="L2084">
        <v>704</v>
      </c>
      <c r="M2084">
        <v>8.4109916367980878E-3</v>
      </c>
      <c r="N2084">
        <v>1.7999999999999999E-2</v>
      </c>
      <c r="O2084">
        <v>1.2E-2</v>
      </c>
      <c r="P2084">
        <v>77</v>
      </c>
      <c r="Q2084">
        <v>69</v>
      </c>
      <c r="R2084">
        <v>0.26700000000000002</v>
      </c>
      <c r="S2084">
        <v>0.65400000000000003</v>
      </c>
      <c r="T2084">
        <v>7.9000000000000001E-2</v>
      </c>
      <c r="U2084">
        <v>83700</v>
      </c>
      <c r="V2084">
        <v>0.505</v>
      </c>
      <c r="W2084">
        <v>247000000</v>
      </c>
      <c r="X2084">
        <v>2951.0155316606929</v>
      </c>
      <c r="Y2084">
        <v>53000000</v>
      </c>
      <c r="Z2084">
        <v>633.21385902031068</v>
      </c>
      <c r="AA2084">
        <v>0</v>
      </c>
      <c r="AB2084">
        <v>0</v>
      </c>
      <c r="AC2084">
        <v>0</v>
      </c>
      <c r="AD2084">
        <v>0</v>
      </c>
      <c r="AE2084">
        <v>0.14299999999999999</v>
      </c>
      <c r="AF2084">
        <v>0.54100000000000004</v>
      </c>
    </row>
    <row r="2085" spans="1:32" ht="14.4">
      <c r="A2085" t="s">
        <v>2376</v>
      </c>
      <c r="B2085" s="7" t="s">
        <v>239</v>
      </c>
      <c r="C2085" s="8" t="s">
        <v>78</v>
      </c>
      <c r="D2085" s="9" t="s">
        <v>65</v>
      </c>
      <c r="E2085" s="13">
        <v>703096503</v>
      </c>
      <c r="F2085">
        <v>8491.5036594202902</v>
      </c>
      <c r="G2085" s="14">
        <v>4.8000000000000001E-2</v>
      </c>
      <c r="H2085" s="14">
        <v>403</v>
      </c>
      <c r="I2085" s="14">
        <v>0.106</v>
      </c>
      <c r="J2085">
        <v>0</v>
      </c>
      <c r="L2085">
        <v>755</v>
      </c>
      <c r="M2085">
        <v>9.1183574879227045E-3</v>
      </c>
      <c r="N2085">
        <v>1.7999999999999999E-2</v>
      </c>
      <c r="O2085">
        <v>1.2E-2</v>
      </c>
      <c r="P2085">
        <v>76</v>
      </c>
      <c r="Q2085">
        <v>66</v>
      </c>
      <c r="R2085">
        <v>0.25800000000000001</v>
      </c>
      <c r="S2085">
        <v>0.66400000000000003</v>
      </c>
      <c r="T2085">
        <v>7.8E-2</v>
      </c>
      <c r="U2085">
        <v>82800</v>
      </c>
      <c r="V2085">
        <v>0.50600000000000001</v>
      </c>
      <c r="W2085">
        <v>258000000</v>
      </c>
      <c r="X2085">
        <v>3115.942028985507</v>
      </c>
      <c r="Y2085">
        <v>54000000</v>
      </c>
      <c r="Z2085">
        <v>652.17391304347825</v>
      </c>
      <c r="AA2085">
        <v>0</v>
      </c>
      <c r="AB2085">
        <v>0</v>
      </c>
      <c r="AC2085">
        <v>0</v>
      </c>
      <c r="AD2085">
        <v>0</v>
      </c>
      <c r="AE2085">
        <v>0.14599999999999999</v>
      </c>
      <c r="AF2085">
        <v>0.58499999999999996</v>
      </c>
    </row>
    <row r="2086" spans="1:32" ht="14.4">
      <c r="A2086" t="s">
        <v>2377</v>
      </c>
      <c r="B2086" s="7" t="s">
        <v>239</v>
      </c>
      <c r="C2086" s="8" t="s">
        <v>78</v>
      </c>
      <c r="D2086" s="9" t="s">
        <v>66</v>
      </c>
      <c r="E2086" s="13">
        <v>839319935</v>
      </c>
      <c r="F2086">
        <v>10173.574969696971</v>
      </c>
      <c r="G2086" s="14">
        <v>4.2999999999999997E-2</v>
      </c>
      <c r="H2086" s="14">
        <v>421</v>
      </c>
      <c r="I2086" s="14">
        <v>0.1</v>
      </c>
      <c r="J2086">
        <v>0</v>
      </c>
      <c r="L2086">
        <v>708</v>
      </c>
      <c r="M2086">
        <v>8.5818181818181818E-3</v>
      </c>
      <c r="N2086">
        <v>1.7000000000000001E-2</v>
      </c>
      <c r="O2086">
        <v>1.2E-2</v>
      </c>
      <c r="P2086">
        <v>76</v>
      </c>
      <c r="Q2086">
        <v>69</v>
      </c>
      <c r="R2086">
        <v>0.25</v>
      </c>
      <c r="S2086">
        <v>0.67300000000000004</v>
      </c>
      <c r="T2086">
        <v>7.5999999999999998E-2</v>
      </c>
      <c r="U2086">
        <v>82500</v>
      </c>
      <c r="V2086">
        <v>0.50800000000000001</v>
      </c>
      <c r="W2086">
        <v>256000000</v>
      </c>
      <c r="X2086">
        <v>3103.030303030303</v>
      </c>
      <c r="Y2086">
        <v>53000000</v>
      </c>
      <c r="Z2086">
        <v>642.42424242424238</v>
      </c>
      <c r="AA2086">
        <v>0</v>
      </c>
      <c r="AB2086">
        <v>0</v>
      </c>
      <c r="AC2086">
        <v>0</v>
      </c>
      <c r="AD2086">
        <v>0</v>
      </c>
      <c r="AE2086">
        <v>0.24299999999999999</v>
      </c>
      <c r="AF2086">
        <v>0.63400000000000001</v>
      </c>
    </row>
    <row r="2087" spans="1:32" ht="14.4">
      <c r="A2087" t="s">
        <v>2378</v>
      </c>
      <c r="B2087" s="7" t="s">
        <v>239</v>
      </c>
      <c r="C2087" s="8" t="s">
        <v>78</v>
      </c>
      <c r="D2087" s="9" t="s">
        <v>67</v>
      </c>
      <c r="E2087" s="13">
        <v>919103262</v>
      </c>
      <c r="F2087">
        <v>11086.89097708082</v>
      </c>
      <c r="G2087" s="14">
        <v>0.04</v>
      </c>
      <c r="H2087" s="14">
        <v>423</v>
      </c>
      <c r="I2087" s="14">
        <v>9.8000000000000004E-2</v>
      </c>
      <c r="L2087">
        <v>708</v>
      </c>
      <c r="M2087">
        <v>8.5404101326899875E-3</v>
      </c>
      <c r="N2087">
        <v>1.9E-2</v>
      </c>
      <c r="O2087">
        <v>1.2E-2</v>
      </c>
      <c r="P2087">
        <v>77</v>
      </c>
      <c r="Q2087">
        <v>67</v>
      </c>
      <c r="R2087">
        <v>0.24299999999999999</v>
      </c>
      <c r="S2087">
        <v>0.68100000000000005</v>
      </c>
      <c r="T2087">
        <v>7.4999999999999997E-2</v>
      </c>
      <c r="U2087">
        <v>82900</v>
      </c>
      <c r="V2087">
        <v>0.51100000000000001</v>
      </c>
      <c r="W2087">
        <v>269000000</v>
      </c>
      <c r="X2087">
        <v>3244.8733413751506</v>
      </c>
      <c r="Y2087">
        <v>59000000</v>
      </c>
      <c r="Z2087">
        <v>711.70084439083234</v>
      </c>
      <c r="AA2087">
        <v>0.48399999999999999</v>
      </c>
      <c r="AB2087">
        <v>39</v>
      </c>
      <c r="AC2087">
        <v>0</v>
      </c>
      <c r="AD2087">
        <v>76</v>
      </c>
      <c r="AE2087">
        <v>0.254</v>
      </c>
      <c r="AF2087">
        <v>0.67500000000000004</v>
      </c>
    </row>
    <row r="2088" spans="1:32" ht="14.4">
      <c r="A2088" t="s">
        <v>2379</v>
      </c>
      <c r="B2088" s="7" t="s">
        <v>239</v>
      </c>
      <c r="C2088" s="8" t="s">
        <v>78</v>
      </c>
      <c r="D2088" s="9" t="s">
        <v>68</v>
      </c>
      <c r="E2088" s="13">
        <v>1016419769</v>
      </c>
      <c r="F2088">
        <v>12014.418073286051</v>
      </c>
      <c r="G2088" s="14">
        <v>3.7999999999999999E-2</v>
      </c>
      <c r="H2088" s="14">
        <v>438</v>
      </c>
      <c r="I2088" s="14">
        <v>0.1</v>
      </c>
      <c r="L2088">
        <v>708</v>
      </c>
      <c r="M2088">
        <v>8.3687943262411354E-3</v>
      </c>
      <c r="N2088">
        <v>1.7000000000000001E-2</v>
      </c>
      <c r="O2088">
        <v>1.2E-2</v>
      </c>
      <c r="P2088">
        <v>76</v>
      </c>
      <c r="Q2088">
        <v>69</v>
      </c>
      <c r="R2088">
        <v>0.23799999999999999</v>
      </c>
      <c r="S2088">
        <v>0.68799999999999994</v>
      </c>
      <c r="T2088">
        <v>7.4999999999999997E-2</v>
      </c>
      <c r="U2088">
        <v>84600</v>
      </c>
      <c r="V2088">
        <v>0.51300000000000001</v>
      </c>
      <c r="W2088">
        <v>323000000</v>
      </c>
      <c r="X2088">
        <v>3817.9669030732862</v>
      </c>
      <c r="Y2088">
        <v>56000000</v>
      </c>
      <c r="Z2088">
        <v>661.93853427895976</v>
      </c>
      <c r="AA2088">
        <v>0.48399999999999999</v>
      </c>
      <c r="AB2088">
        <v>39</v>
      </c>
      <c r="AC2088">
        <v>0</v>
      </c>
      <c r="AD2088">
        <v>76</v>
      </c>
      <c r="AE2088">
        <v>0.35</v>
      </c>
      <c r="AF2088">
        <v>0.79700000000000004</v>
      </c>
    </row>
    <row r="2089" spans="1:32" ht="14.4">
      <c r="A2089" t="s">
        <v>2380</v>
      </c>
      <c r="B2089" s="7" t="s">
        <v>239</v>
      </c>
      <c r="C2089" s="8" t="s">
        <v>78</v>
      </c>
      <c r="D2089" s="9" t="s">
        <v>69</v>
      </c>
      <c r="E2089" s="13">
        <v>1033635773</v>
      </c>
      <c r="F2089">
        <v>12155.70158644291</v>
      </c>
      <c r="G2089" s="14">
        <v>3.4000000000000002E-2</v>
      </c>
      <c r="H2089" s="14">
        <v>393</v>
      </c>
      <c r="I2089" s="14">
        <v>0.109</v>
      </c>
      <c r="J2089">
        <v>256</v>
      </c>
      <c r="K2089">
        <v>3.0105958863029646E-3</v>
      </c>
      <c r="L2089">
        <v>744</v>
      </c>
      <c r="M2089">
        <v>8.7495442945679913E-3</v>
      </c>
      <c r="N2089">
        <v>1.7999999999999999E-2</v>
      </c>
      <c r="O2089">
        <v>1.2E-2</v>
      </c>
      <c r="P2089">
        <v>78</v>
      </c>
      <c r="Q2089">
        <v>69</v>
      </c>
      <c r="R2089">
        <v>0.23300000000000001</v>
      </c>
      <c r="S2089">
        <v>0.69299999999999995</v>
      </c>
      <c r="T2089">
        <v>7.4999999999999997E-2</v>
      </c>
      <c r="U2089">
        <v>85033</v>
      </c>
      <c r="V2089">
        <v>0.51500000000000001</v>
      </c>
      <c r="W2089">
        <v>60000000</v>
      </c>
      <c r="X2089">
        <v>705.60841085225741</v>
      </c>
      <c r="Y2089">
        <v>11000000</v>
      </c>
      <c r="Z2089">
        <v>129.3615419895805</v>
      </c>
      <c r="AA2089">
        <v>0.48399999999999999</v>
      </c>
      <c r="AB2089">
        <v>39</v>
      </c>
      <c r="AC2089">
        <v>0</v>
      </c>
      <c r="AD2089">
        <v>76</v>
      </c>
      <c r="AE2089">
        <v>0.38400000000000001</v>
      </c>
      <c r="AF2089">
        <v>0.86699999999999999</v>
      </c>
    </row>
    <row r="2090" spans="1:32" ht="14.4">
      <c r="A2090" t="s">
        <v>2381</v>
      </c>
      <c r="B2090" s="7" t="s">
        <v>239</v>
      </c>
      <c r="C2090" s="8" t="s">
        <v>78</v>
      </c>
      <c r="D2090" s="9" t="s">
        <v>70</v>
      </c>
      <c r="E2090" s="13">
        <v>967211975</v>
      </c>
      <c r="F2090">
        <v>11123.004450526703</v>
      </c>
      <c r="G2090" s="14">
        <v>2.7E-2</v>
      </c>
      <c r="H2090" s="14">
        <v>289</v>
      </c>
      <c r="I2090" s="14">
        <v>0.11799999999999999</v>
      </c>
      <c r="J2090">
        <v>205</v>
      </c>
      <c r="K2090">
        <v>2.3575141450848706E-3</v>
      </c>
      <c r="L2090">
        <v>653</v>
      </c>
      <c r="M2090">
        <v>7.5095450572703433E-3</v>
      </c>
      <c r="N2090">
        <v>1.7999999999999999E-2</v>
      </c>
      <c r="O2090">
        <v>1.2E-2</v>
      </c>
      <c r="P2090">
        <v>79</v>
      </c>
      <c r="Q2090">
        <v>68</v>
      </c>
      <c r="R2090">
        <v>0.22900000000000001</v>
      </c>
      <c r="S2090">
        <v>0.69599999999999995</v>
      </c>
      <c r="T2090">
        <v>7.4999999999999997E-2</v>
      </c>
      <c r="U2090">
        <v>86956</v>
      </c>
      <c r="V2090">
        <v>0.51800000000000002</v>
      </c>
      <c r="W2090">
        <v>46000000</v>
      </c>
      <c r="X2090">
        <v>529.00317401904408</v>
      </c>
      <c r="Y2090">
        <v>7000000</v>
      </c>
      <c r="Z2090">
        <v>80.500483002898022</v>
      </c>
      <c r="AA2090">
        <v>0.46600000000000003</v>
      </c>
      <c r="AB2090">
        <v>39</v>
      </c>
      <c r="AC2090">
        <v>0</v>
      </c>
      <c r="AD2090">
        <v>76</v>
      </c>
      <c r="AE2090">
        <v>0.40400000000000003</v>
      </c>
      <c r="AF2090">
        <v>1.04</v>
      </c>
    </row>
    <row r="2091" spans="1:32" ht="14.4">
      <c r="A2091" t="s">
        <v>2382</v>
      </c>
      <c r="B2091" s="7" t="s">
        <v>239</v>
      </c>
      <c r="C2091" s="8" t="s">
        <v>78</v>
      </c>
      <c r="D2091" s="9" t="s">
        <v>71</v>
      </c>
      <c r="E2091" s="13">
        <v>847424852</v>
      </c>
      <c r="F2091">
        <v>9707.2653669041665</v>
      </c>
      <c r="G2091" s="14">
        <v>2.7E-2</v>
      </c>
      <c r="H2091" s="14">
        <v>250</v>
      </c>
      <c r="I2091" s="14">
        <v>0.153</v>
      </c>
      <c r="J2091">
        <v>205</v>
      </c>
      <c r="K2091">
        <v>2.3482783110724188E-3</v>
      </c>
      <c r="L2091">
        <v>653</v>
      </c>
      <c r="M2091">
        <v>7.4801255469770216E-3</v>
      </c>
      <c r="N2091">
        <v>1.7999999999999999E-2</v>
      </c>
      <c r="O2091">
        <v>1.2E-2</v>
      </c>
      <c r="P2091">
        <v>78</v>
      </c>
      <c r="Q2091">
        <v>68</v>
      </c>
      <c r="R2091">
        <v>0.22500000000000001</v>
      </c>
      <c r="S2091">
        <v>0.69899999999999995</v>
      </c>
      <c r="T2091">
        <v>7.5999999999999998E-2</v>
      </c>
      <c r="U2091">
        <v>87298</v>
      </c>
      <c r="V2091">
        <v>0.52</v>
      </c>
      <c r="W2091">
        <v>27000000</v>
      </c>
      <c r="X2091">
        <v>309.28543609246486</v>
      </c>
      <c r="Y2091">
        <v>5000000</v>
      </c>
      <c r="Z2091">
        <v>57.275080757863869</v>
      </c>
      <c r="AA2091">
        <v>0.441</v>
      </c>
      <c r="AB2091">
        <v>39</v>
      </c>
      <c r="AC2091">
        <v>0</v>
      </c>
      <c r="AD2091">
        <v>76</v>
      </c>
      <c r="AE2091">
        <v>0.129</v>
      </c>
      <c r="AF2091">
        <v>1.222</v>
      </c>
    </row>
    <row r="2092" spans="1:32" ht="14.4">
      <c r="A2092" t="s">
        <v>2383</v>
      </c>
      <c r="B2092" s="7" t="s">
        <v>239</v>
      </c>
      <c r="C2092" s="8" t="s">
        <v>78</v>
      </c>
      <c r="D2092" s="9" t="s">
        <v>72</v>
      </c>
      <c r="E2092" s="13">
        <v>973355738</v>
      </c>
      <c r="F2092">
        <v>10842.773064498162</v>
      </c>
      <c r="G2092" s="14">
        <v>3.6999999999999998E-2</v>
      </c>
      <c r="H2092" s="14">
        <v>394</v>
      </c>
      <c r="I2092" s="14">
        <v>0.127</v>
      </c>
      <c r="J2092">
        <v>228</v>
      </c>
      <c r="K2092">
        <v>2.539823994653002E-3</v>
      </c>
      <c r="L2092">
        <v>697</v>
      </c>
      <c r="M2092">
        <v>7.7642865099699235E-3</v>
      </c>
      <c r="N2092">
        <v>1.7000000000000001E-2</v>
      </c>
      <c r="O2092">
        <v>1.2E-2</v>
      </c>
      <c r="P2092">
        <v>78</v>
      </c>
      <c r="Q2092">
        <v>69</v>
      </c>
      <c r="R2092">
        <v>0.223</v>
      </c>
      <c r="S2092">
        <v>0.70099999999999996</v>
      </c>
      <c r="T2092">
        <v>7.5999999999999998E-2</v>
      </c>
      <c r="U2092">
        <v>89770</v>
      </c>
      <c r="V2092">
        <v>0.52300000000000002</v>
      </c>
      <c r="W2092">
        <v>29000000</v>
      </c>
      <c r="X2092">
        <v>323.04778879358361</v>
      </c>
      <c r="Y2092">
        <v>5000000</v>
      </c>
      <c r="Z2092">
        <v>55.69789461958338</v>
      </c>
      <c r="AA2092">
        <v>0.441</v>
      </c>
      <c r="AB2092">
        <v>39</v>
      </c>
      <c r="AC2092">
        <v>0</v>
      </c>
      <c r="AD2092">
        <v>76</v>
      </c>
      <c r="AE2092">
        <v>0.41</v>
      </c>
      <c r="AF2092">
        <v>1.2889999999999999</v>
      </c>
    </row>
    <row r="2093" spans="1:32" ht="14.4">
      <c r="A2093" t="s">
        <v>2384</v>
      </c>
      <c r="B2093" s="7" t="s">
        <v>239</v>
      </c>
      <c r="C2093" s="8" t="s">
        <v>78</v>
      </c>
      <c r="D2093" s="9" t="s">
        <v>73</v>
      </c>
      <c r="E2093" s="13">
        <v>1059593023</v>
      </c>
      <c r="F2093">
        <v>12117.805411648998</v>
      </c>
      <c r="G2093" s="14">
        <v>3.5999999999999997E-2</v>
      </c>
      <c r="H2093" s="14">
        <v>413</v>
      </c>
      <c r="I2093" s="14">
        <v>0.112</v>
      </c>
      <c r="J2093">
        <v>228</v>
      </c>
      <c r="K2093">
        <v>2.6074724671492776E-3</v>
      </c>
      <c r="L2093">
        <v>557</v>
      </c>
      <c r="M2093">
        <v>6.3700094921146835E-3</v>
      </c>
      <c r="N2093">
        <v>1.9E-2</v>
      </c>
      <c r="O2093">
        <v>1.2E-2</v>
      </c>
      <c r="P2093">
        <v>78</v>
      </c>
      <c r="Q2093">
        <v>68</v>
      </c>
      <c r="R2093">
        <v>0.222</v>
      </c>
      <c r="S2093">
        <v>0.70199999999999996</v>
      </c>
      <c r="T2093">
        <v>7.5999999999999998E-2</v>
      </c>
      <c r="U2093">
        <v>87441</v>
      </c>
      <c r="V2093">
        <v>0.52600000000000002</v>
      </c>
      <c r="W2093">
        <v>31000000</v>
      </c>
      <c r="X2093">
        <v>354.52476527029654</v>
      </c>
      <c r="Y2093">
        <v>5000000</v>
      </c>
      <c r="Z2093">
        <v>57.181413753273638</v>
      </c>
      <c r="AA2093">
        <v>0.32200000000000001</v>
      </c>
      <c r="AB2093">
        <v>39</v>
      </c>
      <c r="AC2093">
        <v>0</v>
      </c>
      <c r="AD2093">
        <v>76</v>
      </c>
      <c r="AE2093">
        <v>0.432</v>
      </c>
      <c r="AF2093">
        <v>1.379</v>
      </c>
    </row>
    <row r="2094" spans="1:32" ht="14.4">
      <c r="A2094" t="s">
        <v>2385</v>
      </c>
      <c r="B2094" s="7" t="s">
        <v>239</v>
      </c>
      <c r="C2094" s="8" t="s">
        <v>78</v>
      </c>
      <c r="D2094" s="9" t="s">
        <v>74</v>
      </c>
      <c r="E2094" s="13">
        <v>1032199341</v>
      </c>
      <c r="F2094">
        <v>11689.289616434322</v>
      </c>
      <c r="G2094" s="14">
        <v>4.7E-2</v>
      </c>
      <c r="H2094" s="14">
        <v>521</v>
      </c>
      <c r="I2094" s="14">
        <v>0.122</v>
      </c>
      <c r="J2094">
        <v>243</v>
      </c>
      <c r="K2094">
        <v>2.7518883843131036E-3</v>
      </c>
      <c r="L2094">
        <v>744</v>
      </c>
      <c r="M2094">
        <v>8.4255348062919726E-3</v>
      </c>
      <c r="N2094">
        <v>1.9E-2</v>
      </c>
      <c r="O2094">
        <v>1.2E-2</v>
      </c>
      <c r="P2094">
        <v>78</v>
      </c>
      <c r="Q2094">
        <v>68</v>
      </c>
      <c r="R2094">
        <v>0.221</v>
      </c>
      <c r="S2094">
        <v>0.70199999999999996</v>
      </c>
      <c r="T2094">
        <v>7.6999999999999999E-2</v>
      </c>
      <c r="U2094">
        <v>88303</v>
      </c>
      <c r="V2094">
        <v>0.52900000000000003</v>
      </c>
      <c r="W2094">
        <v>26000000</v>
      </c>
      <c r="X2094">
        <v>294.44073247794523</v>
      </c>
      <c r="Y2094">
        <v>4000000</v>
      </c>
      <c r="Z2094">
        <v>45.298574227376193</v>
      </c>
      <c r="AA2094">
        <v>0.25700000000000001</v>
      </c>
      <c r="AB2094">
        <v>39</v>
      </c>
      <c r="AC2094">
        <v>77</v>
      </c>
      <c r="AD2094">
        <v>76</v>
      </c>
      <c r="AE2094">
        <v>0.47099999999999997</v>
      </c>
      <c r="AF2094">
        <v>1.478</v>
      </c>
    </row>
    <row r="2095" spans="1:32" ht="14.4">
      <c r="A2095" t="s">
        <v>2386</v>
      </c>
      <c r="B2095" s="7" t="s">
        <v>240</v>
      </c>
      <c r="C2095" s="8" t="s">
        <v>78</v>
      </c>
      <c r="D2095" s="9" t="s">
        <v>62</v>
      </c>
      <c r="E2095" s="13">
        <v>635874002</v>
      </c>
      <c r="F2095">
        <v>153.60176986233733</v>
      </c>
      <c r="G2095" s="14">
        <v>0.184</v>
      </c>
      <c r="H2095" s="14">
        <v>28</v>
      </c>
      <c r="I2095" s="14">
        <v>0.26300000000000001</v>
      </c>
      <c r="J2095">
        <v>0</v>
      </c>
      <c r="L2095">
        <v>0</v>
      </c>
      <c r="N2095">
        <v>4.3999999999999997E-2</v>
      </c>
      <c r="O2095">
        <v>0.14099999999999999</v>
      </c>
      <c r="P2095">
        <v>39</v>
      </c>
      <c r="Q2095">
        <v>37</v>
      </c>
      <c r="R2095">
        <v>0.43</v>
      </c>
      <c r="S2095">
        <v>0.54600000000000004</v>
      </c>
      <c r="T2095">
        <v>2.5000000000000001E-2</v>
      </c>
      <c r="U2095">
        <v>4139757</v>
      </c>
      <c r="V2095">
        <v>0.35599999999999998</v>
      </c>
      <c r="W2095">
        <v>10000000</v>
      </c>
      <c r="X2095">
        <v>2.4156007224578642</v>
      </c>
      <c r="Y2095">
        <v>35000000</v>
      </c>
      <c r="Z2095">
        <v>8.4546025286025248</v>
      </c>
      <c r="AA2095">
        <v>0</v>
      </c>
      <c r="AB2095">
        <v>0</v>
      </c>
      <c r="AC2095">
        <v>0</v>
      </c>
      <c r="AD2095">
        <v>0</v>
      </c>
      <c r="AE2095">
        <v>1E-3</v>
      </c>
      <c r="AF2095">
        <v>3.0000000000000001E-3</v>
      </c>
    </row>
    <row r="2096" spans="1:32" ht="14.4">
      <c r="A2096" t="s">
        <v>2387</v>
      </c>
      <c r="B2096" s="7" t="s">
        <v>240</v>
      </c>
      <c r="C2096" s="8" t="s">
        <v>78</v>
      </c>
      <c r="D2096" s="9" t="s">
        <v>63</v>
      </c>
      <c r="E2096" s="13">
        <v>1079478388</v>
      </c>
      <c r="F2096">
        <v>251.29470883101507</v>
      </c>
      <c r="G2096" s="14">
        <v>0.16</v>
      </c>
      <c r="H2096" s="14">
        <v>40</v>
      </c>
      <c r="I2096" s="14">
        <v>0.24299999999999999</v>
      </c>
      <c r="J2096">
        <v>0</v>
      </c>
      <c r="L2096">
        <v>0</v>
      </c>
      <c r="N2096">
        <v>4.3999999999999997E-2</v>
      </c>
      <c r="O2096">
        <v>0.13900000000000001</v>
      </c>
      <c r="P2096">
        <v>40</v>
      </c>
      <c r="Q2096">
        <v>38</v>
      </c>
      <c r="R2096">
        <v>0.42899999999999999</v>
      </c>
      <c r="S2096">
        <v>0.54700000000000004</v>
      </c>
      <c r="T2096">
        <v>2.4E-2</v>
      </c>
      <c r="U2096">
        <v>4295667</v>
      </c>
      <c r="V2096">
        <v>0.35899999999999999</v>
      </c>
      <c r="W2096">
        <v>14000000</v>
      </c>
      <c r="X2096">
        <v>3.2590980632344175</v>
      </c>
      <c r="Y2096">
        <v>42000000</v>
      </c>
      <c r="Z2096">
        <v>9.7772941897032517</v>
      </c>
      <c r="AA2096">
        <v>0</v>
      </c>
      <c r="AB2096">
        <v>0</v>
      </c>
      <c r="AC2096">
        <v>0</v>
      </c>
      <c r="AD2096">
        <v>0</v>
      </c>
      <c r="AE2096">
        <v>2E-3</v>
      </c>
      <c r="AF2096">
        <v>6.0000000000000001E-3</v>
      </c>
    </row>
    <row r="2097" spans="1:32" ht="14.4">
      <c r="A2097" t="s">
        <v>2388</v>
      </c>
      <c r="B2097" s="7" t="s">
        <v>240</v>
      </c>
      <c r="C2097" s="8" t="s">
        <v>78</v>
      </c>
      <c r="D2097" s="9" t="s">
        <v>64</v>
      </c>
      <c r="E2097" s="13">
        <v>1239004288</v>
      </c>
      <c r="F2097">
        <v>275.76036662870433</v>
      </c>
      <c r="G2097" s="14">
        <v>0.16</v>
      </c>
      <c r="H2097" s="14">
        <v>44</v>
      </c>
      <c r="I2097" s="14">
        <v>0.222</v>
      </c>
      <c r="J2097">
        <v>0</v>
      </c>
      <c r="L2097">
        <v>689</v>
      </c>
      <c r="M2097">
        <v>1.5334805088840602E-4</v>
      </c>
      <c r="N2097">
        <v>4.2999999999999997E-2</v>
      </c>
      <c r="O2097">
        <v>0.13600000000000001</v>
      </c>
      <c r="P2097">
        <v>40</v>
      </c>
      <c r="Q2097">
        <v>39</v>
      </c>
      <c r="R2097">
        <v>0.42799999999999999</v>
      </c>
      <c r="S2097">
        <v>0.54800000000000004</v>
      </c>
      <c r="T2097">
        <v>2.4E-2</v>
      </c>
      <c r="U2097">
        <v>4493047</v>
      </c>
      <c r="V2097">
        <v>0.36099999999999999</v>
      </c>
      <c r="W2097">
        <v>38000000</v>
      </c>
      <c r="X2097">
        <v>8.4575122405797227</v>
      </c>
      <c r="Y2097">
        <v>39000000</v>
      </c>
      <c r="Z2097">
        <v>8.6800783521739255</v>
      </c>
      <c r="AA2097">
        <v>0</v>
      </c>
      <c r="AB2097">
        <v>0</v>
      </c>
      <c r="AC2097">
        <v>0</v>
      </c>
      <c r="AD2097">
        <v>0</v>
      </c>
      <c r="AE2097">
        <v>2E-3</v>
      </c>
      <c r="AF2097">
        <v>1.4999999999999999E-2</v>
      </c>
    </row>
    <row r="2098" spans="1:32" ht="14.4">
      <c r="A2098" t="s">
        <v>2389</v>
      </c>
      <c r="B2098" s="7" t="s">
        <v>240</v>
      </c>
      <c r="C2098" s="8" t="s">
        <v>78</v>
      </c>
      <c r="D2098" s="9" t="s">
        <v>65</v>
      </c>
      <c r="E2098" s="13">
        <v>1371442566</v>
      </c>
      <c r="F2098">
        <v>291.00605441011993</v>
      </c>
      <c r="G2098" s="14">
        <v>0.155</v>
      </c>
      <c r="H2098" s="14">
        <v>45</v>
      </c>
      <c r="I2098" s="14">
        <v>0.2</v>
      </c>
      <c r="J2098">
        <v>0</v>
      </c>
      <c r="L2098">
        <v>653</v>
      </c>
      <c r="M2098">
        <v>1.3855990636490737E-4</v>
      </c>
      <c r="N2098">
        <v>4.2999999999999997E-2</v>
      </c>
      <c r="O2098">
        <v>0.13300000000000001</v>
      </c>
      <c r="P2098">
        <v>41</v>
      </c>
      <c r="Q2098">
        <v>40</v>
      </c>
      <c r="R2098">
        <v>0.42799999999999999</v>
      </c>
      <c r="S2098">
        <v>0.54800000000000004</v>
      </c>
      <c r="T2098">
        <v>2.4E-2</v>
      </c>
      <c r="U2098">
        <v>4712763</v>
      </c>
      <c r="V2098">
        <v>0.36399999999999999</v>
      </c>
      <c r="W2098">
        <v>60000000</v>
      </c>
      <c r="X2098">
        <v>12.731384964616298</v>
      </c>
      <c r="Y2098">
        <v>38000000</v>
      </c>
      <c r="Z2098">
        <v>8.0632104775903226</v>
      </c>
      <c r="AA2098">
        <v>0</v>
      </c>
      <c r="AB2098">
        <v>26</v>
      </c>
      <c r="AC2098">
        <v>0</v>
      </c>
      <c r="AD2098">
        <v>0</v>
      </c>
      <c r="AE2098">
        <v>2E-3</v>
      </c>
      <c r="AF2098">
        <v>2.4E-2</v>
      </c>
    </row>
    <row r="2099" spans="1:32" ht="14.4">
      <c r="A2099" t="s">
        <v>2390</v>
      </c>
      <c r="B2099" s="7" t="s">
        <v>240</v>
      </c>
      <c r="C2099" s="8" t="s">
        <v>78</v>
      </c>
      <c r="D2099" s="9" t="s">
        <v>66</v>
      </c>
      <c r="E2099" s="13">
        <v>1431208677</v>
      </c>
      <c r="F2099">
        <v>290.41352569663212</v>
      </c>
      <c r="G2099" s="14">
        <v>0.154</v>
      </c>
      <c r="H2099" s="14">
        <v>45</v>
      </c>
      <c r="I2099" s="14">
        <v>0.221</v>
      </c>
      <c r="J2099">
        <v>0</v>
      </c>
      <c r="L2099">
        <v>664</v>
      </c>
      <c r="M2099">
        <v>1.3473547509980875E-4</v>
      </c>
      <c r="N2099">
        <v>4.2000000000000003E-2</v>
      </c>
      <c r="O2099">
        <v>0.13</v>
      </c>
      <c r="P2099">
        <v>42</v>
      </c>
      <c r="Q2099">
        <v>41</v>
      </c>
      <c r="R2099">
        <v>0.42699999999999999</v>
      </c>
      <c r="S2099">
        <v>0.54900000000000004</v>
      </c>
      <c r="T2099">
        <v>2.4E-2</v>
      </c>
      <c r="U2099">
        <v>4928175</v>
      </c>
      <c r="V2099">
        <v>0.36599999999999999</v>
      </c>
      <c r="W2099">
        <v>58000000</v>
      </c>
      <c r="X2099">
        <v>11.769062584019439</v>
      </c>
      <c r="Y2099">
        <v>30000000</v>
      </c>
      <c r="Z2099">
        <v>6.0874461641479858</v>
      </c>
      <c r="AA2099">
        <v>0</v>
      </c>
      <c r="AB2099">
        <v>26</v>
      </c>
      <c r="AC2099">
        <v>0</v>
      </c>
      <c r="AD2099">
        <v>0</v>
      </c>
      <c r="AE2099">
        <v>2E-3</v>
      </c>
      <c r="AF2099">
        <v>0.57976412489999996</v>
      </c>
    </row>
    <row r="2100" spans="1:32" ht="14.4">
      <c r="A2100" t="s">
        <v>2391</v>
      </c>
      <c r="B2100" s="7" t="s">
        <v>240</v>
      </c>
      <c r="C2100" s="8" t="s">
        <v>78</v>
      </c>
      <c r="D2100" s="9" t="s">
        <v>67</v>
      </c>
      <c r="E2100" s="13">
        <v>1627853086</v>
      </c>
      <c r="F2100">
        <v>317.94657624814573</v>
      </c>
      <c r="G2100" s="14">
        <v>0.159</v>
      </c>
      <c r="H2100" s="14">
        <v>51</v>
      </c>
      <c r="I2100" s="14">
        <v>0.246</v>
      </c>
      <c r="L2100">
        <v>664</v>
      </c>
      <c r="M2100">
        <v>1.2969015966147744E-4</v>
      </c>
      <c r="N2100">
        <v>4.2000000000000003E-2</v>
      </c>
      <c r="O2100">
        <v>0.128</v>
      </c>
      <c r="P2100">
        <v>42</v>
      </c>
      <c r="Q2100">
        <v>42</v>
      </c>
      <c r="R2100">
        <v>0.42699999999999999</v>
      </c>
      <c r="S2100">
        <v>0.54900000000000004</v>
      </c>
      <c r="T2100">
        <v>2.4E-2</v>
      </c>
      <c r="U2100">
        <v>5119895</v>
      </c>
      <c r="V2100">
        <v>0.36799999999999999</v>
      </c>
      <c r="W2100">
        <v>64000000</v>
      </c>
      <c r="X2100">
        <v>12.500256352913487</v>
      </c>
      <c r="Y2100">
        <v>34000000</v>
      </c>
      <c r="Z2100">
        <v>6.6407611874852899</v>
      </c>
      <c r="AA2100">
        <v>2.72</v>
      </c>
      <c r="AB2100">
        <v>26</v>
      </c>
      <c r="AC2100">
        <v>0</v>
      </c>
      <c r="AD2100">
        <v>399</v>
      </c>
      <c r="AE2100">
        <v>2E-3</v>
      </c>
      <c r="AF2100">
        <v>0.57976412489999996</v>
      </c>
    </row>
    <row r="2101" spans="1:32" ht="14.4">
      <c r="A2101" t="s">
        <v>2392</v>
      </c>
      <c r="B2101" s="7" t="s">
        <v>240</v>
      </c>
      <c r="C2101" s="8" t="s">
        <v>78</v>
      </c>
      <c r="D2101" s="9" t="s">
        <v>68</v>
      </c>
      <c r="E2101" s="13">
        <v>1887429109</v>
      </c>
      <c r="F2101">
        <v>357.40610357042698</v>
      </c>
      <c r="G2101" s="14">
        <v>0.14199999999999999</v>
      </c>
      <c r="H2101" s="14">
        <v>51</v>
      </c>
      <c r="I2101" s="14">
        <v>0.24</v>
      </c>
      <c r="L2101">
        <v>664</v>
      </c>
      <c r="M2101">
        <v>1.257359291743145E-4</v>
      </c>
      <c r="N2101">
        <v>4.1000000000000002E-2</v>
      </c>
      <c r="O2101">
        <v>0.125</v>
      </c>
      <c r="P2101">
        <v>43</v>
      </c>
      <c r="Q2101">
        <v>43</v>
      </c>
      <c r="R2101">
        <v>0.42599999999999999</v>
      </c>
      <c r="S2101">
        <v>0.54900000000000004</v>
      </c>
      <c r="T2101">
        <v>2.5000000000000001E-2</v>
      </c>
      <c r="U2101">
        <v>5280909</v>
      </c>
      <c r="V2101">
        <v>0.371</v>
      </c>
      <c r="W2101">
        <v>23000000</v>
      </c>
      <c r="X2101">
        <v>4.3553107997127007</v>
      </c>
      <c r="Y2101">
        <v>15000000</v>
      </c>
      <c r="Z2101">
        <v>2.8404200867691527</v>
      </c>
      <c r="AA2101">
        <v>2.72</v>
      </c>
      <c r="AB2101">
        <v>26</v>
      </c>
      <c r="AC2101">
        <v>0</v>
      </c>
      <c r="AD2101">
        <v>399</v>
      </c>
      <c r="AE2101">
        <v>2E-3</v>
      </c>
      <c r="AF2101">
        <v>0.57976412489999996</v>
      </c>
    </row>
    <row r="2102" spans="1:32" ht="14.4">
      <c r="A2102" t="s">
        <v>2393</v>
      </c>
      <c r="B2102" s="7" t="s">
        <v>240</v>
      </c>
      <c r="C2102" s="8" t="s">
        <v>78</v>
      </c>
      <c r="D2102" s="9" t="s">
        <v>69</v>
      </c>
      <c r="E2102" s="13">
        <v>2158653216</v>
      </c>
      <c r="F2102">
        <v>398.56854458490238</v>
      </c>
      <c r="G2102" s="14">
        <v>0.14000000000000001</v>
      </c>
      <c r="H2102" s="14">
        <v>56</v>
      </c>
      <c r="I2102" s="14">
        <v>0.25</v>
      </c>
      <c r="J2102">
        <v>0</v>
      </c>
      <c r="L2102">
        <v>642</v>
      </c>
      <c r="M2102">
        <v>1.1853733787664917E-4</v>
      </c>
      <c r="N2102">
        <v>0.04</v>
      </c>
      <c r="O2102">
        <v>0.122</v>
      </c>
      <c r="P2102">
        <v>44</v>
      </c>
      <c r="Q2102">
        <v>43</v>
      </c>
      <c r="R2102">
        <v>0.42499999999999999</v>
      </c>
      <c r="S2102">
        <v>0.55000000000000004</v>
      </c>
      <c r="T2102">
        <v>2.5000000000000001E-2</v>
      </c>
      <c r="U2102">
        <v>5416015</v>
      </c>
      <c r="V2102">
        <v>0.374</v>
      </c>
      <c r="W2102">
        <v>22000000</v>
      </c>
      <c r="X2102">
        <v>4.0620271546515285</v>
      </c>
      <c r="Y2102">
        <v>17000000</v>
      </c>
      <c r="Z2102">
        <v>3.1388391649579996</v>
      </c>
      <c r="AA2102">
        <v>2.3519999999999999</v>
      </c>
      <c r="AB2102">
        <v>26</v>
      </c>
      <c r="AC2102">
        <v>0</v>
      </c>
      <c r="AD2102">
        <v>399</v>
      </c>
      <c r="AE2102">
        <v>2E-3</v>
      </c>
      <c r="AF2102">
        <v>0.14299999999999999</v>
      </c>
    </row>
    <row r="2103" spans="1:32" ht="14.4">
      <c r="A2103" t="s">
        <v>2394</v>
      </c>
      <c r="B2103" s="7" t="s">
        <v>240</v>
      </c>
      <c r="C2103" s="8" t="s">
        <v>78</v>
      </c>
      <c r="D2103" s="9" t="s">
        <v>70</v>
      </c>
      <c r="E2103" s="13">
        <v>2505620416</v>
      </c>
      <c r="F2103">
        <v>452.92072668456092</v>
      </c>
      <c r="G2103" s="14">
        <v>0.14199999999999999</v>
      </c>
      <c r="H2103" s="14">
        <v>64</v>
      </c>
      <c r="I2103" s="14">
        <v>0.245</v>
      </c>
      <c r="J2103">
        <v>0</v>
      </c>
      <c r="L2103">
        <v>634</v>
      </c>
      <c r="M2103">
        <v>1.1460304956184218E-4</v>
      </c>
      <c r="N2103">
        <v>0.04</v>
      </c>
      <c r="O2103">
        <v>0.12</v>
      </c>
      <c r="P2103">
        <v>44</v>
      </c>
      <c r="Q2103">
        <v>44</v>
      </c>
      <c r="R2103">
        <v>0.42399999999999999</v>
      </c>
      <c r="S2103">
        <v>0.55100000000000005</v>
      </c>
      <c r="T2103">
        <v>2.5000000000000001E-2</v>
      </c>
      <c r="U2103">
        <v>5532139</v>
      </c>
      <c r="V2103">
        <v>0.376</v>
      </c>
      <c r="W2103">
        <v>34000000</v>
      </c>
      <c r="X2103">
        <v>6.1459048660924829</v>
      </c>
      <c r="Y2103">
        <v>24000000</v>
      </c>
      <c r="Z2103">
        <v>4.3382857878299879</v>
      </c>
      <c r="AA2103">
        <v>2.3519999999999999</v>
      </c>
      <c r="AB2103">
        <v>17</v>
      </c>
      <c r="AC2103">
        <v>0</v>
      </c>
      <c r="AD2103">
        <v>399</v>
      </c>
      <c r="AE2103">
        <v>3.0000000000000001E-3</v>
      </c>
      <c r="AF2103">
        <v>0.182</v>
      </c>
    </row>
    <row r="2104" spans="1:32" ht="14.4">
      <c r="A2104" t="s">
        <v>2395</v>
      </c>
      <c r="B2104" s="7" t="s">
        <v>240</v>
      </c>
      <c r="C2104" s="8" t="s">
        <v>78</v>
      </c>
      <c r="D2104" s="9" t="s">
        <v>71</v>
      </c>
      <c r="E2104" s="13">
        <v>2453972797</v>
      </c>
      <c r="F2104">
        <v>435.01039268011561</v>
      </c>
      <c r="G2104" s="14">
        <v>0.16900000000000001</v>
      </c>
      <c r="H2104" s="14">
        <v>74</v>
      </c>
      <c r="I2104" s="14">
        <v>0.222</v>
      </c>
      <c r="L2104">
        <v>634</v>
      </c>
      <c r="M2104">
        <v>1.1238779390560347E-4</v>
      </c>
      <c r="N2104">
        <v>3.9E-2</v>
      </c>
      <c r="O2104">
        <v>0.11700000000000001</v>
      </c>
      <c r="P2104">
        <v>45</v>
      </c>
      <c r="Q2104">
        <v>44</v>
      </c>
      <c r="R2104">
        <v>0.42299999999999999</v>
      </c>
      <c r="S2104">
        <v>0.55100000000000005</v>
      </c>
      <c r="T2104">
        <v>2.5000000000000001E-2</v>
      </c>
      <c r="U2104">
        <v>5641182</v>
      </c>
      <c r="V2104">
        <v>0.379</v>
      </c>
      <c r="W2104">
        <v>25000000</v>
      </c>
      <c r="X2104">
        <v>4.4316953432808939</v>
      </c>
      <c r="Y2104">
        <v>22000000</v>
      </c>
      <c r="Z2104">
        <v>3.8998919020871865</v>
      </c>
      <c r="AA2104">
        <v>2.3519999999999999</v>
      </c>
      <c r="AB2104">
        <v>12</v>
      </c>
      <c r="AC2104">
        <v>0</v>
      </c>
      <c r="AD2104">
        <v>357</v>
      </c>
      <c r="AE2104">
        <v>3.0000000000000001E-3</v>
      </c>
      <c r="AF2104">
        <v>0.20599999999999999</v>
      </c>
    </row>
    <row r="2105" spans="1:32" ht="14.4">
      <c r="A2105" t="s">
        <v>2396</v>
      </c>
      <c r="B2105" s="7" t="s">
        <v>240</v>
      </c>
      <c r="C2105" s="8" t="s">
        <v>78</v>
      </c>
      <c r="D2105" s="9" t="s">
        <v>72</v>
      </c>
      <c r="E2105" s="13">
        <v>2578159463</v>
      </c>
      <c r="F2105">
        <v>448.221526480639</v>
      </c>
      <c r="G2105" s="14">
        <v>0.154</v>
      </c>
      <c r="H2105" s="14">
        <v>69</v>
      </c>
      <c r="I2105" s="14">
        <v>0.21299999999999999</v>
      </c>
      <c r="J2105">
        <v>0</v>
      </c>
      <c r="L2105">
        <v>546</v>
      </c>
      <c r="M2105">
        <v>9.4923900934218083E-5</v>
      </c>
      <c r="N2105">
        <v>3.7999999999999999E-2</v>
      </c>
      <c r="O2105">
        <v>0.114</v>
      </c>
      <c r="P2105">
        <v>45</v>
      </c>
      <c r="Q2105">
        <v>45</v>
      </c>
      <c r="R2105">
        <v>0.42199999999999999</v>
      </c>
      <c r="S2105">
        <v>0.55300000000000005</v>
      </c>
      <c r="T2105">
        <v>2.5999999999999999E-2</v>
      </c>
      <c r="U2105">
        <v>5751976</v>
      </c>
      <c r="V2105">
        <v>0.38200000000000001</v>
      </c>
      <c r="W2105">
        <v>26000000</v>
      </c>
      <c r="X2105">
        <v>4.52018575877229</v>
      </c>
      <c r="Y2105">
        <v>22000000</v>
      </c>
      <c r="Z2105">
        <v>3.8247725651150142</v>
      </c>
      <c r="AA2105">
        <v>2.3519999999999999</v>
      </c>
      <c r="AB2105">
        <v>12</v>
      </c>
      <c r="AC2105">
        <v>0</v>
      </c>
      <c r="AD2105">
        <v>357</v>
      </c>
      <c r="AE2105">
        <v>6.0000000000000001E-3</v>
      </c>
      <c r="AF2105">
        <v>0.34799999999999998</v>
      </c>
    </row>
    <row r="2106" spans="1:32" ht="14.4">
      <c r="A2106" t="s">
        <v>2397</v>
      </c>
      <c r="B2106" s="7" t="s">
        <v>240</v>
      </c>
      <c r="C2106" s="8" t="s">
        <v>78</v>
      </c>
      <c r="D2106" s="9" t="s">
        <v>73</v>
      </c>
      <c r="E2106" s="13">
        <v>2932273988</v>
      </c>
      <c r="F2106">
        <v>499.91961252689674</v>
      </c>
      <c r="G2106" s="14">
        <v>0.16300000000000001</v>
      </c>
      <c r="H2106" s="14">
        <v>82</v>
      </c>
      <c r="I2106" s="14">
        <v>0.21</v>
      </c>
      <c r="J2106">
        <v>0</v>
      </c>
      <c r="L2106">
        <v>653</v>
      </c>
      <c r="M2106">
        <v>1.1132912828610597E-4</v>
      </c>
      <c r="N2106">
        <v>3.7999999999999999E-2</v>
      </c>
      <c r="O2106">
        <v>0.112</v>
      </c>
      <c r="P2106">
        <v>45</v>
      </c>
      <c r="Q2106">
        <v>45</v>
      </c>
      <c r="R2106">
        <v>0.42</v>
      </c>
      <c r="S2106">
        <v>0.55400000000000005</v>
      </c>
      <c r="T2106">
        <v>2.5999999999999999E-2</v>
      </c>
      <c r="U2106">
        <v>5865491</v>
      </c>
      <c r="V2106">
        <v>0.38600000000000001</v>
      </c>
      <c r="W2106">
        <v>44000000</v>
      </c>
      <c r="X2106">
        <v>7.5015032842092841</v>
      </c>
      <c r="Y2106">
        <v>29000000</v>
      </c>
      <c r="Z2106">
        <v>4.9441726191379374</v>
      </c>
      <c r="AA2106">
        <v>0.32400000000000001</v>
      </c>
      <c r="AB2106">
        <v>12</v>
      </c>
      <c r="AC2106">
        <v>0</v>
      </c>
      <c r="AD2106">
        <v>357</v>
      </c>
      <c r="AE2106">
        <v>8.9999999999999993E-3</v>
      </c>
      <c r="AF2106">
        <v>0.36399999999999999</v>
      </c>
    </row>
    <row r="2107" spans="1:32" ht="14.4">
      <c r="A2107" t="s">
        <v>2398</v>
      </c>
      <c r="B2107" s="7" t="s">
        <v>240</v>
      </c>
      <c r="C2107" s="8" t="s">
        <v>78</v>
      </c>
      <c r="D2107" s="9" t="s">
        <v>74</v>
      </c>
      <c r="E2107" s="13">
        <v>3787392596</v>
      </c>
      <c r="F2107">
        <v>633.47809592242629</v>
      </c>
      <c r="G2107" s="14">
        <v>0.151</v>
      </c>
      <c r="H2107" s="14">
        <v>96</v>
      </c>
      <c r="I2107" s="14">
        <v>0.21</v>
      </c>
      <c r="J2107">
        <v>0</v>
      </c>
      <c r="L2107">
        <v>733</v>
      </c>
      <c r="M2107">
        <v>1.2260134975221313E-4</v>
      </c>
      <c r="N2107">
        <v>3.6999999999999998E-2</v>
      </c>
      <c r="O2107">
        <v>0.11</v>
      </c>
      <c r="P2107">
        <v>46</v>
      </c>
      <c r="Q2107">
        <v>45</v>
      </c>
      <c r="R2107">
        <v>0.41699999999999998</v>
      </c>
      <c r="S2107">
        <v>0.55600000000000005</v>
      </c>
      <c r="T2107">
        <v>2.5999999999999999E-2</v>
      </c>
      <c r="U2107">
        <v>5978727</v>
      </c>
      <c r="V2107">
        <v>0.38900000000000001</v>
      </c>
      <c r="W2107">
        <v>41000000</v>
      </c>
      <c r="X2107">
        <v>6.8576471212015537</v>
      </c>
      <c r="Y2107">
        <v>25000000</v>
      </c>
      <c r="Z2107">
        <v>4.1814921470741178</v>
      </c>
      <c r="AA2107">
        <v>0.32400000000000001</v>
      </c>
      <c r="AB2107">
        <v>12</v>
      </c>
      <c r="AC2107">
        <v>137</v>
      </c>
      <c r="AD2107">
        <v>357</v>
      </c>
      <c r="AE2107">
        <v>1.2999999999999999E-2</v>
      </c>
      <c r="AF2107">
        <v>0.37</v>
      </c>
    </row>
    <row r="2108" spans="1:32" ht="14.4">
      <c r="A2108" t="s">
        <v>2399</v>
      </c>
      <c r="B2108" s="7" t="s">
        <v>241</v>
      </c>
      <c r="C2108" s="8" t="s">
        <v>61</v>
      </c>
      <c r="D2108" s="9" t="s">
        <v>62</v>
      </c>
      <c r="E2108" s="13">
        <v>95835970989</v>
      </c>
      <c r="F2108">
        <v>23793.036318925493</v>
      </c>
      <c r="G2108" s="14">
        <v>2.7E-2</v>
      </c>
      <c r="H2108" s="14">
        <v>662</v>
      </c>
      <c r="I2108" s="14">
        <v>5.8000000000000003E-2</v>
      </c>
      <c r="J2108">
        <v>0</v>
      </c>
      <c r="L2108">
        <v>0</v>
      </c>
      <c r="N2108">
        <v>1.2E-2</v>
      </c>
      <c r="O2108">
        <v>3.0000000000000001E-3</v>
      </c>
      <c r="P2108">
        <v>80</v>
      </c>
      <c r="Q2108">
        <v>76</v>
      </c>
      <c r="R2108">
        <v>0.215</v>
      </c>
      <c r="S2108">
        <v>0.71199999999999997</v>
      </c>
      <c r="T2108">
        <v>7.2999999999999995E-2</v>
      </c>
      <c r="U2108">
        <v>4027900</v>
      </c>
      <c r="V2108">
        <v>1</v>
      </c>
      <c r="W2108">
        <v>5142000000</v>
      </c>
      <c r="X2108">
        <v>1276.5957446808511</v>
      </c>
      <c r="Y2108">
        <v>4535000000</v>
      </c>
      <c r="Z2108">
        <v>1125.8968693363788</v>
      </c>
      <c r="AA2108">
        <v>0</v>
      </c>
      <c r="AB2108">
        <v>0</v>
      </c>
      <c r="AC2108">
        <v>0</v>
      </c>
      <c r="AD2108">
        <v>0</v>
      </c>
      <c r="AE2108">
        <v>0.36</v>
      </c>
      <c r="AF2108">
        <v>0.70099999999999996</v>
      </c>
    </row>
    <row r="2109" spans="1:32" ht="14.4">
      <c r="A2109" t="s">
        <v>2400</v>
      </c>
      <c r="B2109" s="7" t="s">
        <v>241</v>
      </c>
      <c r="C2109" s="8" t="s">
        <v>61</v>
      </c>
      <c r="D2109" s="9" t="s">
        <v>63</v>
      </c>
      <c r="E2109" s="13">
        <v>89285087395</v>
      </c>
      <c r="F2109">
        <v>21576.869839294344</v>
      </c>
      <c r="G2109" s="14">
        <v>2.4E-2</v>
      </c>
      <c r="H2109" s="14">
        <v>526</v>
      </c>
      <c r="I2109" s="14">
        <v>5.6000000000000001E-2</v>
      </c>
      <c r="J2109">
        <v>33447</v>
      </c>
      <c r="K2109">
        <v>8.0828902851619137E-3</v>
      </c>
      <c r="L2109">
        <v>0</v>
      </c>
      <c r="N2109">
        <v>1.2E-2</v>
      </c>
      <c r="O2109">
        <v>3.0000000000000001E-3</v>
      </c>
      <c r="P2109">
        <v>80</v>
      </c>
      <c r="Q2109">
        <v>76</v>
      </c>
      <c r="R2109">
        <v>0.21099999999999999</v>
      </c>
      <c r="S2109">
        <v>0.71399999999999997</v>
      </c>
      <c r="T2109">
        <v>7.4999999999999997E-2</v>
      </c>
      <c r="U2109">
        <v>4138000</v>
      </c>
      <c r="V2109">
        <v>1</v>
      </c>
      <c r="W2109">
        <v>4641000000</v>
      </c>
      <c r="X2109">
        <v>1121.5563073948767</v>
      </c>
      <c r="Y2109">
        <v>6600000000</v>
      </c>
      <c r="Z2109">
        <v>1594.9734171097148</v>
      </c>
      <c r="AA2109">
        <v>0</v>
      </c>
      <c r="AB2109">
        <v>0</v>
      </c>
      <c r="AC2109">
        <v>0</v>
      </c>
      <c r="AD2109">
        <v>0</v>
      </c>
      <c r="AE2109">
        <v>0.41699999999999998</v>
      </c>
      <c r="AF2109">
        <v>0.74399999999999999</v>
      </c>
    </row>
    <row r="2110" spans="1:32" ht="14.4">
      <c r="A2110" t="s">
        <v>2401</v>
      </c>
      <c r="B2110" s="7" t="s">
        <v>241</v>
      </c>
      <c r="C2110" s="8" t="s">
        <v>61</v>
      </c>
      <c r="D2110" s="9" t="s">
        <v>64</v>
      </c>
      <c r="E2110" s="13">
        <v>91941791944</v>
      </c>
      <c r="F2110">
        <v>22016.712630268201</v>
      </c>
      <c r="G2110" s="14">
        <v>2.9000000000000001E-2</v>
      </c>
      <c r="H2110" s="14">
        <v>632</v>
      </c>
      <c r="I2110" s="14">
        <v>5.2999999999999999E-2</v>
      </c>
      <c r="J2110">
        <v>34280</v>
      </c>
      <c r="K2110">
        <v>8.2088122605363991E-3</v>
      </c>
      <c r="L2110">
        <v>13520</v>
      </c>
      <c r="M2110">
        <v>3.2375478927203064E-3</v>
      </c>
      <c r="N2110">
        <v>1.0999999999999999E-2</v>
      </c>
      <c r="O2110">
        <v>3.0000000000000001E-3</v>
      </c>
      <c r="P2110">
        <v>81</v>
      </c>
      <c r="Q2110">
        <v>77</v>
      </c>
      <c r="R2110">
        <v>0.20599999999999999</v>
      </c>
      <c r="S2110">
        <v>0.71699999999999997</v>
      </c>
      <c r="T2110">
        <v>7.6999999999999999E-2</v>
      </c>
      <c r="U2110">
        <v>4176000</v>
      </c>
      <c r="V2110">
        <v>1</v>
      </c>
      <c r="W2110">
        <v>4458000000</v>
      </c>
      <c r="X2110">
        <v>1067.528735632184</v>
      </c>
      <c r="Y2110">
        <v>8212000000</v>
      </c>
      <c r="Z2110">
        <v>1966.4750957854405</v>
      </c>
      <c r="AA2110">
        <v>0</v>
      </c>
      <c r="AB2110">
        <v>0</v>
      </c>
      <c r="AC2110">
        <v>0</v>
      </c>
      <c r="AD2110">
        <v>0</v>
      </c>
      <c r="AE2110">
        <v>0.47</v>
      </c>
      <c r="AF2110">
        <v>0.80100000000000005</v>
      </c>
    </row>
    <row r="2111" spans="1:32" ht="14.4">
      <c r="A2111" t="s">
        <v>2402</v>
      </c>
      <c r="B2111" s="7" t="s">
        <v>241</v>
      </c>
      <c r="C2111" s="8" t="s">
        <v>61</v>
      </c>
      <c r="D2111" s="9" t="s">
        <v>65</v>
      </c>
      <c r="E2111" s="13">
        <v>97002305536</v>
      </c>
      <c r="F2111">
        <v>23574.002511908235</v>
      </c>
      <c r="G2111" s="14">
        <v>3.5999999999999997E-2</v>
      </c>
      <c r="H2111" s="14">
        <v>823</v>
      </c>
      <c r="I2111" s="14">
        <v>5.2999999999999999E-2</v>
      </c>
      <c r="J2111">
        <v>28262</v>
      </c>
      <c r="K2111">
        <v>6.8683775639156218E-3</v>
      </c>
      <c r="L2111">
        <v>24767</v>
      </c>
      <c r="M2111">
        <v>6.0190045688733353E-3</v>
      </c>
      <c r="N2111">
        <v>1.0999999999999999E-2</v>
      </c>
      <c r="O2111">
        <v>3.0000000000000001E-3</v>
      </c>
      <c r="P2111">
        <v>82</v>
      </c>
      <c r="Q2111">
        <v>77</v>
      </c>
      <c r="R2111">
        <v>0.20100000000000001</v>
      </c>
      <c r="S2111">
        <v>0.72</v>
      </c>
      <c r="T2111">
        <v>7.9000000000000001E-2</v>
      </c>
      <c r="U2111">
        <v>4114800</v>
      </c>
      <c r="V2111">
        <v>1</v>
      </c>
      <c r="W2111">
        <v>3842000000</v>
      </c>
      <c r="X2111">
        <v>933.70273160299405</v>
      </c>
      <c r="Y2111">
        <v>8382000000</v>
      </c>
      <c r="Z2111">
        <v>2037.037037037037</v>
      </c>
      <c r="AA2111">
        <v>0</v>
      </c>
      <c r="AB2111">
        <v>8</v>
      </c>
      <c r="AC2111">
        <v>0</v>
      </c>
      <c r="AD2111">
        <v>0</v>
      </c>
      <c r="AE2111">
        <v>0.53800000000000003</v>
      </c>
      <c r="AF2111">
        <v>0.84099999999999997</v>
      </c>
    </row>
    <row r="2112" spans="1:32" ht="14.4">
      <c r="A2112" t="s">
        <v>2403</v>
      </c>
      <c r="B2112" s="7" t="s">
        <v>241</v>
      </c>
      <c r="C2112" s="8" t="s">
        <v>61</v>
      </c>
      <c r="D2112" s="9" t="s">
        <v>66</v>
      </c>
      <c r="E2112" s="13">
        <v>114000000000</v>
      </c>
      <c r="F2112">
        <v>27359.781121751024</v>
      </c>
      <c r="G2112" s="14">
        <v>3.2000000000000001E-2</v>
      </c>
      <c r="H2112" s="14">
        <v>826</v>
      </c>
      <c r="I2112" s="14">
        <v>5.2999999999999999E-2</v>
      </c>
      <c r="J2112">
        <v>25162</v>
      </c>
      <c r="K2112">
        <v>6.038831689346485E-3</v>
      </c>
      <c r="L2112">
        <v>19637</v>
      </c>
      <c r="M2112">
        <v>4.7128422972616216E-3</v>
      </c>
      <c r="N2112">
        <v>0.01</v>
      </c>
      <c r="O2112">
        <v>2E-3</v>
      </c>
      <c r="P2112">
        <v>82</v>
      </c>
      <c r="Q2112">
        <v>77</v>
      </c>
      <c r="R2112">
        <v>0.19600000000000001</v>
      </c>
      <c r="S2112">
        <v>0.72299999999999998</v>
      </c>
      <c r="T2112">
        <v>8.1000000000000003E-2</v>
      </c>
      <c r="U2112">
        <v>4166700</v>
      </c>
      <c r="V2112">
        <v>1</v>
      </c>
      <c r="W2112">
        <v>5327000000</v>
      </c>
      <c r="X2112">
        <v>1278.4697722418221</v>
      </c>
      <c r="Y2112">
        <v>9291000000</v>
      </c>
      <c r="Z2112">
        <v>2229.8221614227086</v>
      </c>
      <c r="AA2112">
        <v>0</v>
      </c>
      <c r="AB2112">
        <v>8</v>
      </c>
      <c r="AC2112">
        <v>0</v>
      </c>
      <c r="AD2112">
        <v>0</v>
      </c>
      <c r="AE2112">
        <v>0.62</v>
      </c>
      <c r="AF2112">
        <v>0.91200000000000003</v>
      </c>
    </row>
    <row r="2113" spans="1:32" ht="14.4">
      <c r="A2113" t="s">
        <v>2404</v>
      </c>
      <c r="B2113" s="7" t="s">
        <v>241</v>
      </c>
      <c r="C2113" s="8" t="s">
        <v>61</v>
      </c>
      <c r="D2113" s="9" t="s">
        <v>67</v>
      </c>
      <c r="E2113" s="13">
        <v>127000000000</v>
      </c>
      <c r="F2113">
        <v>29771.672370950349</v>
      </c>
      <c r="G2113" s="14">
        <v>3.7999999999999999E-2</v>
      </c>
      <c r="H2113" s="14">
        <v>1058</v>
      </c>
      <c r="I2113" s="14">
        <v>5.2999999999999999E-2</v>
      </c>
      <c r="J2113">
        <v>25162</v>
      </c>
      <c r="K2113">
        <v>5.8985418913216747E-3</v>
      </c>
      <c r="L2113">
        <v>19637</v>
      </c>
      <c r="M2113">
        <v>4.6033569318767878E-3</v>
      </c>
      <c r="N2113">
        <v>0.01</v>
      </c>
      <c r="O2113">
        <v>2E-3</v>
      </c>
      <c r="P2113">
        <v>83</v>
      </c>
      <c r="Q2113">
        <v>78</v>
      </c>
      <c r="R2113">
        <v>0.191</v>
      </c>
      <c r="S2113">
        <v>0.72599999999999998</v>
      </c>
      <c r="T2113">
        <v>8.2000000000000003E-2</v>
      </c>
      <c r="U2113">
        <v>4265800</v>
      </c>
      <c r="V2113">
        <v>1</v>
      </c>
      <c r="W2113">
        <v>6209000000</v>
      </c>
      <c r="X2113">
        <v>1455.5300295372497</v>
      </c>
      <c r="Y2113">
        <v>10071000000</v>
      </c>
      <c r="Z2113">
        <v>2360.8701767546531</v>
      </c>
      <c r="AA2113">
        <v>0.27700000000000002</v>
      </c>
      <c r="AB2113">
        <v>6</v>
      </c>
      <c r="AC2113">
        <v>0</v>
      </c>
      <c r="AD2113">
        <v>80</v>
      </c>
      <c r="AE2113">
        <v>0.61</v>
      </c>
      <c r="AF2113">
        <v>0.97499999999999998</v>
      </c>
    </row>
    <row r="2114" spans="1:32" ht="14.4">
      <c r="A2114" t="s">
        <v>2405</v>
      </c>
      <c r="B2114" s="7" t="s">
        <v>241</v>
      </c>
      <c r="C2114" s="8" t="s">
        <v>61</v>
      </c>
      <c r="D2114" s="9" t="s">
        <v>68</v>
      </c>
      <c r="E2114" s="13">
        <v>148000000000</v>
      </c>
      <c r="F2114">
        <v>33625.66456127596</v>
      </c>
      <c r="G2114" s="14">
        <v>3.6999999999999998E-2</v>
      </c>
      <c r="H2114" s="14">
        <v>1167</v>
      </c>
      <c r="I2114" s="14">
        <v>5.2999999999999999E-2</v>
      </c>
      <c r="J2114">
        <v>25162</v>
      </c>
      <c r="K2114">
        <v>5.7168173762893624E-3</v>
      </c>
      <c r="L2114">
        <v>19637</v>
      </c>
      <c r="M2114">
        <v>4.461534966147135E-3</v>
      </c>
      <c r="N2114">
        <v>0.01</v>
      </c>
      <c r="O2114">
        <v>2E-3</v>
      </c>
      <c r="P2114">
        <v>83</v>
      </c>
      <c r="Q2114">
        <v>78</v>
      </c>
      <c r="R2114">
        <v>0.188</v>
      </c>
      <c r="S2114">
        <v>0.72899999999999998</v>
      </c>
      <c r="T2114">
        <v>8.3000000000000004E-2</v>
      </c>
      <c r="U2114">
        <v>4401400</v>
      </c>
      <c r="V2114">
        <v>1</v>
      </c>
      <c r="W2114">
        <v>7536000000</v>
      </c>
      <c r="X2114">
        <v>1712.1824873903759</v>
      </c>
      <c r="Y2114">
        <v>11268000000</v>
      </c>
      <c r="Z2114">
        <v>2560.0945153814696</v>
      </c>
      <c r="AA2114">
        <v>0.23799999999999999</v>
      </c>
      <c r="AB2114">
        <v>6</v>
      </c>
      <c r="AC2114">
        <v>0</v>
      </c>
      <c r="AD2114">
        <v>80</v>
      </c>
      <c r="AE2114">
        <v>0.59</v>
      </c>
      <c r="AF2114">
        <v>1.038</v>
      </c>
    </row>
    <row r="2115" spans="1:32" ht="14.4">
      <c r="A2115" t="s">
        <v>2406</v>
      </c>
      <c r="B2115" s="7" t="s">
        <v>241</v>
      </c>
      <c r="C2115" s="8" t="s">
        <v>61</v>
      </c>
      <c r="D2115" s="9" t="s">
        <v>69</v>
      </c>
      <c r="E2115" s="13">
        <v>180000000000</v>
      </c>
      <c r="F2115">
        <v>39227.651135422566</v>
      </c>
      <c r="G2115" s="14">
        <v>3.5000000000000003E-2</v>
      </c>
      <c r="H2115" s="14">
        <v>1333</v>
      </c>
      <c r="I2115" s="14">
        <v>5.2999999999999999E-2</v>
      </c>
      <c r="J2115">
        <v>30845</v>
      </c>
      <c r="K2115">
        <v>6.7220938848450507E-3</v>
      </c>
      <c r="L2115">
        <v>28474</v>
      </c>
      <c r="M2115">
        <v>6.2053785468334571E-3</v>
      </c>
      <c r="N2115">
        <v>0.01</v>
      </c>
      <c r="O2115">
        <v>2E-3</v>
      </c>
      <c r="P2115">
        <v>83</v>
      </c>
      <c r="Q2115">
        <v>78</v>
      </c>
      <c r="R2115">
        <v>0.184</v>
      </c>
      <c r="S2115">
        <v>0.73099999999999998</v>
      </c>
      <c r="T2115">
        <v>8.5000000000000006E-2</v>
      </c>
      <c r="U2115">
        <v>4588600</v>
      </c>
      <c r="V2115">
        <v>1</v>
      </c>
      <c r="W2115">
        <v>9066000000</v>
      </c>
      <c r="X2115">
        <v>1975.7660288541167</v>
      </c>
      <c r="Y2115">
        <v>13409000000</v>
      </c>
      <c r="Z2115">
        <v>2922.2420781937844</v>
      </c>
      <c r="AA2115">
        <v>0.23200000000000001</v>
      </c>
      <c r="AB2115">
        <v>5</v>
      </c>
      <c r="AC2115">
        <v>0</v>
      </c>
      <c r="AD2115">
        <v>80</v>
      </c>
      <c r="AE2115">
        <v>0.69899999999999995</v>
      </c>
      <c r="AF2115">
        <v>1.252</v>
      </c>
    </row>
    <row r="2116" spans="1:32" ht="14.4">
      <c r="A2116" t="s">
        <v>2407</v>
      </c>
      <c r="B2116" s="7" t="s">
        <v>241</v>
      </c>
      <c r="C2116" s="8" t="s">
        <v>61</v>
      </c>
      <c r="D2116" s="9" t="s">
        <v>70</v>
      </c>
      <c r="E2116" s="13">
        <v>192000000000</v>
      </c>
      <c r="F2116">
        <v>39674.339794189364</v>
      </c>
      <c r="G2116" s="14">
        <v>0.04</v>
      </c>
      <c r="H2116" s="14">
        <v>1577</v>
      </c>
      <c r="I2116" s="14">
        <v>5.3999999999999999E-2</v>
      </c>
      <c r="J2116">
        <v>21819</v>
      </c>
      <c r="K2116">
        <v>4.5086167706740506E-3</v>
      </c>
      <c r="L2116">
        <v>17866</v>
      </c>
      <c r="M2116">
        <v>3.6917799727238915E-3</v>
      </c>
      <c r="N2116">
        <v>0.01</v>
      </c>
      <c r="O2116">
        <v>2E-3</v>
      </c>
      <c r="P2116">
        <v>83</v>
      </c>
      <c r="Q2116">
        <v>78</v>
      </c>
      <c r="R2116">
        <v>0.18099999999999999</v>
      </c>
      <c r="S2116">
        <v>0.73299999999999998</v>
      </c>
      <c r="T2116">
        <v>8.5999999999999993E-2</v>
      </c>
      <c r="U2116">
        <v>4839400</v>
      </c>
      <c r="V2116">
        <v>1</v>
      </c>
      <c r="W2116">
        <v>10714000000</v>
      </c>
      <c r="X2116">
        <v>2213.9108153903376</v>
      </c>
      <c r="Y2116">
        <v>16340000000</v>
      </c>
      <c r="Z2116">
        <v>3376.4516262346574</v>
      </c>
      <c r="AA2116">
        <v>0.27900000000000003</v>
      </c>
      <c r="AB2116">
        <v>4</v>
      </c>
      <c r="AC2116">
        <v>0</v>
      </c>
      <c r="AD2116">
        <v>84</v>
      </c>
      <c r="AE2116">
        <v>0.69</v>
      </c>
      <c r="AF2116">
        <v>1.323</v>
      </c>
    </row>
    <row r="2117" spans="1:32" ht="14.4">
      <c r="A2117" t="s">
        <v>2408</v>
      </c>
      <c r="B2117" s="7" t="s">
        <v>241</v>
      </c>
      <c r="C2117" s="8" t="s">
        <v>61</v>
      </c>
      <c r="D2117" s="9" t="s">
        <v>71</v>
      </c>
      <c r="E2117" s="13">
        <v>192000000000</v>
      </c>
      <c r="F2117">
        <v>38495.468762531076</v>
      </c>
      <c r="G2117" s="14">
        <v>4.4999999999999998E-2</v>
      </c>
      <c r="H2117" s="14">
        <v>1704</v>
      </c>
      <c r="I2117" s="14">
        <v>5.3999999999999999E-2</v>
      </c>
      <c r="J2117">
        <v>21819</v>
      </c>
      <c r="K2117">
        <v>4.3746491298420082E-3</v>
      </c>
      <c r="L2117">
        <v>17866</v>
      </c>
      <c r="M2117">
        <v>3.5820835672467719E-3</v>
      </c>
      <c r="N2117">
        <v>0.01</v>
      </c>
      <c r="O2117">
        <v>2E-3</v>
      </c>
      <c r="P2117">
        <v>84</v>
      </c>
      <c r="Q2117">
        <v>79</v>
      </c>
      <c r="R2117">
        <v>0.17699999999999999</v>
      </c>
      <c r="S2117">
        <v>0.73499999999999999</v>
      </c>
      <c r="T2117">
        <v>8.7999999999999995E-2</v>
      </c>
      <c r="U2117">
        <v>4987600</v>
      </c>
      <c r="V2117">
        <v>1</v>
      </c>
      <c r="W2117">
        <v>9403000000</v>
      </c>
      <c r="X2117">
        <v>1885.2754831983318</v>
      </c>
      <c r="Y2117">
        <v>15685000000</v>
      </c>
      <c r="Z2117">
        <v>3144.7991017723957</v>
      </c>
      <c r="AA2117">
        <v>0.27800000000000002</v>
      </c>
      <c r="AB2117">
        <v>3</v>
      </c>
      <c r="AC2117">
        <v>0</v>
      </c>
      <c r="AD2117">
        <v>84</v>
      </c>
      <c r="AE2117">
        <v>0.69</v>
      </c>
      <c r="AF2117">
        <v>1.387</v>
      </c>
    </row>
    <row r="2118" spans="1:32" ht="14.4">
      <c r="A2118" t="s">
        <v>2409</v>
      </c>
      <c r="B2118" s="7" t="s">
        <v>241</v>
      </c>
      <c r="C2118" s="8" t="s">
        <v>61</v>
      </c>
      <c r="D2118" s="9" t="s">
        <v>72</v>
      </c>
      <c r="E2118" s="13">
        <v>236000000000</v>
      </c>
      <c r="F2118">
        <v>46486.891090669138</v>
      </c>
      <c r="G2118" s="14">
        <v>4.1000000000000002E-2</v>
      </c>
      <c r="H2118" s="14">
        <v>1893</v>
      </c>
      <c r="I2118" s="14">
        <v>5.3999999999999999E-2</v>
      </c>
      <c r="J2118">
        <v>21947</v>
      </c>
      <c r="K2118">
        <v>4.3230838930801508E-3</v>
      </c>
      <c r="L2118">
        <v>30359</v>
      </c>
      <c r="M2118">
        <v>5.9800657907695945E-3</v>
      </c>
      <c r="N2118">
        <v>8.9999999999999993E-3</v>
      </c>
      <c r="O2118">
        <v>2E-3</v>
      </c>
      <c r="P2118">
        <v>84</v>
      </c>
      <c r="Q2118">
        <v>79</v>
      </c>
      <c r="R2118">
        <v>0.17299999999999999</v>
      </c>
      <c r="S2118">
        <v>0.73599999999999999</v>
      </c>
      <c r="T2118">
        <v>0.09</v>
      </c>
      <c r="U2118">
        <v>5076700</v>
      </c>
      <c r="V2118">
        <v>1</v>
      </c>
      <c r="W2118">
        <v>14178000000</v>
      </c>
      <c r="X2118">
        <v>2792.759075777572</v>
      </c>
      <c r="Y2118">
        <v>18700000000</v>
      </c>
      <c r="Z2118">
        <v>3683.4951838792917</v>
      </c>
      <c r="AA2118">
        <v>0.254</v>
      </c>
      <c r="AB2118">
        <v>3</v>
      </c>
      <c r="AC2118">
        <v>0</v>
      </c>
      <c r="AD2118">
        <v>84</v>
      </c>
      <c r="AE2118">
        <v>0.71</v>
      </c>
      <c r="AF2118">
        <v>1.454</v>
      </c>
    </row>
    <row r="2119" spans="1:32" ht="14.4">
      <c r="A2119" t="s">
        <v>2410</v>
      </c>
      <c r="B2119" s="7" t="s">
        <v>241</v>
      </c>
      <c r="C2119" s="8" t="s">
        <v>61</v>
      </c>
      <c r="D2119" s="9" t="s">
        <v>73</v>
      </c>
      <c r="E2119" s="13">
        <v>274000000000</v>
      </c>
      <c r="F2119">
        <v>52857.997183478983</v>
      </c>
      <c r="G2119" s="14">
        <v>4.2000000000000003E-2</v>
      </c>
      <c r="H2119" s="14">
        <v>2144</v>
      </c>
      <c r="I2119" s="14">
        <v>5.3999999999999999E-2</v>
      </c>
      <c r="J2119">
        <v>25634</v>
      </c>
      <c r="K2119">
        <v>4.9451164226324822E-3</v>
      </c>
      <c r="L2119">
        <v>31133</v>
      </c>
      <c r="M2119">
        <v>6.0059417018731793E-3</v>
      </c>
      <c r="N2119">
        <v>0.01</v>
      </c>
      <c r="O2119">
        <v>2E-3</v>
      </c>
      <c r="P2119">
        <v>84</v>
      </c>
      <c r="Q2119">
        <v>80</v>
      </c>
      <c r="R2119">
        <v>0.16900000000000001</v>
      </c>
      <c r="S2119">
        <v>0.73699999999999999</v>
      </c>
      <c r="T2119">
        <v>9.2999999999999999E-2</v>
      </c>
      <c r="U2119">
        <v>5183700</v>
      </c>
      <c r="V2119">
        <v>1</v>
      </c>
      <c r="W2119">
        <v>18082000000</v>
      </c>
      <c r="X2119">
        <v>3488.241989312653</v>
      </c>
      <c r="Y2119">
        <v>21437000000</v>
      </c>
      <c r="Z2119">
        <v>4135.4630862125505</v>
      </c>
      <c r="AA2119">
        <v>0.27100000000000002</v>
      </c>
      <c r="AB2119">
        <v>3</v>
      </c>
      <c r="AC2119">
        <v>0</v>
      </c>
      <c r="AD2119">
        <v>84</v>
      </c>
      <c r="AE2119">
        <v>0.71</v>
      </c>
      <c r="AF2119">
        <v>1.5009999999999999</v>
      </c>
    </row>
    <row r="2120" spans="1:32" ht="14.4">
      <c r="A2120" t="s">
        <v>2411</v>
      </c>
      <c r="B2120" s="7" t="s">
        <v>241</v>
      </c>
      <c r="C2120" s="8" t="s">
        <v>61</v>
      </c>
      <c r="D2120" s="9" t="s">
        <v>74</v>
      </c>
      <c r="E2120" s="13">
        <v>287000000000</v>
      </c>
      <c r="F2120">
        <v>54024.546344401781</v>
      </c>
      <c r="G2120" s="14">
        <v>4.7E-2</v>
      </c>
      <c r="H2120" s="14">
        <v>2426</v>
      </c>
      <c r="I2120" s="14">
        <v>5.3999999999999999E-2</v>
      </c>
      <c r="J2120">
        <v>23509</v>
      </c>
      <c r="K2120">
        <v>4.4253068293050226E-3</v>
      </c>
      <c r="L2120">
        <v>30799</v>
      </c>
      <c r="M2120">
        <v>5.7975679542203147E-3</v>
      </c>
      <c r="N2120">
        <v>0.01</v>
      </c>
      <c r="O2120">
        <v>2E-3</v>
      </c>
      <c r="P2120">
        <v>85</v>
      </c>
      <c r="Q2120">
        <v>80</v>
      </c>
      <c r="R2120">
        <v>0.16500000000000001</v>
      </c>
      <c r="S2120">
        <v>0.73799999999999999</v>
      </c>
      <c r="T2120">
        <v>9.7000000000000003E-2</v>
      </c>
      <c r="U2120">
        <v>5312400</v>
      </c>
      <c r="V2120">
        <v>1</v>
      </c>
      <c r="W2120">
        <v>19261000000</v>
      </c>
      <c r="X2120">
        <v>3625.6682478729012</v>
      </c>
      <c r="Y2120">
        <v>22412000000</v>
      </c>
      <c r="Z2120">
        <v>4218.8088246366988</v>
      </c>
      <c r="AA2120">
        <v>0.27600000000000002</v>
      </c>
      <c r="AB2120">
        <v>3</v>
      </c>
      <c r="AC2120">
        <v>1</v>
      </c>
      <c r="AD2120">
        <v>82</v>
      </c>
      <c r="AE2120">
        <v>0.72</v>
      </c>
      <c r="AF2120">
        <v>1.5209999999999999</v>
      </c>
    </row>
    <row r="2121" spans="1:32" ht="14.4">
      <c r="A2121" t="s">
        <v>2412</v>
      </c>
      <c r="B2121" s="7" t="s">
        <v>242</v>
      </c>
      <c r="C2121" s="8" t="s">
        <v>84</v>
      </c>
      <c r="D2121" s="9" t="s">
        <v>62</v>
      </c>
      <c r="E2121" s="7"/>
      <c r="G2121" s="8"/>
      <c r="H2121" s="8"/>
      <c r="I2121" s="8"/>
      <c r="J2121">
        <v>0</v>
      </c>
      <c r="L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30519</v>
      </c>
      <c r="V2121">
        <v>1</v>
      </c>
      <c r="W2121">
        <v>511000000</v>
      </c>
      <c r="X2121">
        <v>16743.667879026179</v>
      </c>
      <c r="Y2121">
        <v>127000000</v>
      </c>
      <c r="Z2121">
        <v>4161.3421147481895</v>
      </c>
      <c r="AA2121">
        <v>0</v>
      </c>
      <c r="AB2121">
        <v>0</v>
      </c>
      <c r="AC2121">
        <v>0</v>
      </c>
      <c r="AD2121">
        <v>0</v>
      </c>
      <c r="AE2121">
        <v>0.129</v>
      </c>
      <c r="AF2121">
        <v>0.57976412489999996</v>
      </c>
    </row>
    <row r="2122" spans="1:32" ht="14.4">
      <c r="A2122" t="s">
        <v>2413</v>
      </c>
      <c r="B2122" s="7" t="s">
        <v>242</v>
      </c>
      <c r="C2122" s="8" t="s">
        <v>84</v>
      </c>
      <c r="D2122" s="9" t="s">
        <v>63</v>
      </c>
      <c r="E2122" s="7"/>
      <c r="G2122" s="8"/>
      <c r="H2122" s="8"/>
      <c r="I2122" s="8"/>
      <c r="J2122">
        <v>0</v>
      </c>
      <c r="L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31189</v>
      </c>
      <c r="V2122">
        <v>1</v>
      </c>
      <c r="W2122">
        <v>484000000</v>
      </c>
      <c r="X2122">
        <v>15518.291705408958</v>
      </c>
      <c r="Y2122">
        <v>137000000</v>
      </c>
      <c r="Z2122">
        <v>4392.5743050434448</v>
      </c>
      <c r="AA2122">
        <v>0</v>
      </c>
      <c r="AB2122">
        <v>0</v>
      </c>
      <c r="AC2122">
        <v>0</v>
      </c>
      <c r="AD2122">
        <v>0</v>
      </c>
      <c r="AE2122">
        <v>0.129</v>
      </c>
      <c r="AF2122">
        <v>0.57976412489999996</v>
      </c>
    </row>
    <row r="2123" spans="1:32" ht="14.4">
      <c r="A2123" t="s">
        <v>2414</v>
      </c>
      <c r="B2123" s="7" t="s">
        <v>242</v>
      </c>
      <c r="C2123" s="8" t="s">
        <v>84</v>
      </c>
      <c r="D2123" s="9" t="s">
        <v>64</v>
      </c>
      <c r="E2123" s="7"/>
      <c r="G2123" s="8"/>
      <c r="H2123" s="8"/>
      <c r="I2123" s="8"/>
      <c r="J2123">
        <v>0</v>
      </c>
      <c r="L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32566</v>
      </c>
      <c r="V2123">
        <v>1</v>
      </c>
      <c r="W2123">
        <v>489000000</v>
      </c>
      <c r="X2123">
        <v>15015.660504820979</v>
      </c>
      <c r="Y2123">
        <v>140000000</v>
      </c>
      <c r="Z2123">
        <v>4298.962107719708</v>
      </c>
      <c r="AA2123">
        <v>0</v>
      </c>
      <c r="AB2123">
        <v>0</v>
      </c>
      <c r="AC2123">
        <v>0</v>
      </c>
      <c r="AD2123">
        <v>0</v>
      </c>
      <c r="AE2123">
        <v>0.129</v>
      </c>
      <c r="AF2123">
        <v>0.57976412489999996</v>
      </c>
    </row>
    <row r="2124" spans="1:32" ht="14.4">
      <c r="A2124" t="s">
        <v>2415</v>
      </c>
      <c r="B2124" s="7" t="s">
        <v>242</v>
      </c>
      <c r="C2124" s="8" t="s">
        <v>84</v>
      </c>
      <c r="D2124" s="9" t="s">
        <v>65</v>
      </c>
      <c r="E2124" s="7"/>
      <c r="G2124" s="8"/>
      <c r="H2124" s="8"/>
      <c r="I2124" s="8"/>
      <c r="J2124">
        <v>0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33791</v>
      </c>
      <c r="V2124">
        <v>1</v>
      </c>
      <c r="W2124">
        <v>538000000</v>
      </c>
      <c r="X2124">
        <v>15921.399189133201</v>
      </c>
      <c r="Y2124">
        <v>144000000</v>
      </c>
      <c r="Z2124">
        <v>4261.4897457902989</v>
      </c>
      <c r="AA2124">
        <v>0</v>
      </c>
      <c r="AB2124">
        <v>0</v>
      </c>
      <c r="AC2124">
        <v>0</v>
      </c>
      <c r="AD2124">
        <v>0</v>
      </c>
      <c r="AE2124">
        <v>0.129</v>
      </c>
      <c r="AF2124">
        <v>0.57976412489999996</v>
      </c>
    </row>
    <row r="2125" spans="1:32" ht="14.4">
      <c r="A2125" t="s">
        <v>2416</v>
      </c>
      <c r="B2125" s="7" t="s">
        <v>242</v>
      </c>
      <c r="C2125" s="8" t="s">
        <v>84</v>
      </c>
      <c r="D2125" s="9" t="s">
        <v>66</v>
      </c>
      <c r="E2125" s="7"/>
      <c r="G2125" s="8"/>
      <c r="H2125" s="8"/>
      <c r="I2125" s="8"/>
      <c r="J2125">
        <v>0</v>
      </c>
      <c r="L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35318</v>
      </c>
      <c r="V2125">
        <v>1</v>
      </c>
      <c r="W2125">
        <v>626000000</v>
      </c>
      <c r="X2125">
        <v>17724.672971289427</v>
      </c>
      <c r="Y2125">
        <v>80000000</v>
      </c>
      <c r="Z2125">
        <v>2265.1339260433774</v>
      </c>
      <c r="AA2125">
        <v>0</v>
      </c>
      <c r="AB2125">
        <v>0</v>
      </c>
      <c r="AC2125">
        <v>0</v>
      </c>
      <c r="AD2125">
        <v>0</v>
      </c>
      <c r="AE2125">
        <v>0.129</v>
      </c>
      <c r="AF2125">
        <v>0.57976412489999996</v>
      </c>
    </row>
    <row r="2126" spans="1:32" ht="14.4">
      <c r="A2126" t="s">
        <v>2417</v>
      </c>
      <c r="B2126" s="7" t="s">
        <v>242</v>
      </c>
      <c r="C2126" s="8" t="s">
        <v>84</v>
      </c>
      <c r="D2126" s="9" t="s">
        <v>67</v>
      </c>
      <c r="E2126" s="7"/>
      <c r="G2126" s="8"/>
      <c r="H2126" s="8"/>
      <c r="I2126" s="8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36936</v>
      </c>
      <c r="V2126">
        <v>1</v>
      </c>
      <c r="W2126">
        <v>659000000</v>
      </c>
      <c r="X2126">
        <v>17841.672081438162</v>
      </c>
      <c r="Y2126">
        <v>94000000</v>
      </c>
      <c r="Z2126">
        <v>2544.9426034221356</v>
      </c>
      <c r="AA2126">
        <v>0</v>
      </c>
      <c r="AB2126">
        <v>0</v>
      </c>
      <c r="AC2126">
        <v>0</v>
      </c>
      <c r="AD2126">
        <v>0</v>
      </c>
      <c r="AE2126">
        <v>0.129</v>
      </c>
      <c r="AF2126">
        <v>0.57976412489999996</v>
      </c>
    </row>
    <row r="2127" spans="1:32" ht="14.4">
      <c r="A2127" t="s">
        <v>2418</v>
      </c>
      <c r="B2127" s="7" t="s">
        <v>242</v>
      </c>
      <c r="C2127" s="8" t="s">
        <v>84</v>
      </c>
      <c r="D2127" s="9" t="s">
        <v>68</v>
      </c>
      <c r="E2127" s="7"/>
      <c r="G2127" s="8"/>
      <c r="H2127" s="8"/>
      <c r="I2127" s="8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38272</v>
      </c>
      <c r="V2127">
        <v>1</v>
      </c>
      <c r="W2127">
        <v>651000000</v>
      </c>
      <c r="X2127">
        <v>17009.82441471572</v>
      </c>
      <c r="Y2127">
        <v>86000000</v>
      </c>
      <c r="Z2127">
        <v>2247.0735785953179</v>
      </c>
      <c r="AA2127">
        <v>0</v>
      </c>
      <c r="AB2127">
        <v>0</v>
      </c>
      <c r="AC2127">
        <v>0</v>
      </c>
      <c r="AD2127">
        <v>0</v>
      </c>
      <c r="AE2127">
        <v>0.129</v>
      </c>
      <c r="AF2127">
        <v>0.57976412489999996</v>
      </c>
    </row>
    <row r="2128" spans="1:32" ht="14.4">
      <c r="A2128" t="s">
        <v>2419</v>
      </c>
      <c r="B2128" s="7" t="s">
        <v>242</v>
      </c>
      <c r="C2128" s="8" t="s">
        <v>84</v>
      </c>
      <c r="D2128" s="9" t="s">
        <v>69</v>
      </c>
      <c r="E2128" s="7"/>
      <c r="G2128" s="8"/>
      <c r="H2128" s="8"/>
      <c r="I2128" s="8"/>
      <c r="J2128">
        <v>0</v>
      </c>
      <c r="L2128">
        <v>0</v>
      </c>
      <c r="N2128">
        <v>0</v>
      </c>
      <c r="O2128">
        <v>0</v>
      </c>
      <c r="P2128">
        <v>77</v>
      </c>
      <c r="Q2128">
        <v>72</v>
      </c>
      <c r="R2128">
        <v>0</v>
      </c>
      <c r="S2128">
        <v>0</v>
      </c>
      <c r="T2128">
        <v>0</v>
      </c>
      <c r="U2128">
        <v>39464</v>
      </c>
      <c r="V2128">
        <v>1</v>
      </c>
      <c r="W2128">
        <v>665000000</v>
      </c>
      <c r="X2128">
        <v>16850.800729779039</v>
      </c>
      <c r="Y2128">
        <v>83000000</v>
      </c>
      <c r="Z2128">
        <v>2103.182647476181</v>
      </c>
      <c r="AA2128">
        <v>0</v>
      </c>
      <c r="AB2128">
        <v>0</v>
      </c>
      <c r="AC2128">
        <v>0</v>
      </c>
      <c r="AD2128">
        <v>0</v>
      </c>
      <c r="AE2128">
        <v>0.129</v>
      </c>
      <c r="AF2128">
        <v>0.57976412489999996</v>
      </c>
    </row>
    <row r="2129" spans="1:32" ht="14.4">
      <c r="A2129" t="s">
        <v>2420</v>
      </c>
      <c r="B2129" s="7" t="s">
        <v>242</v>
      </c>
      <c r="C2129" s="8" t="s">
        <v>84</v>
      </c>
      <c r="D2129" s="9" t="s">
        <v>70</v>
      </c>
      <c r="E2129" s="7"/>
      <c r="G2129" s="8"/>
      <c r="H2129" s="8"/>
      <c r="I2129" s="8"/>
      <c r="J2129">
        <v>0</v>
      </c>
      <c r="L2129">
        <v>0</v>
      </c>
      <c r="N2129">
        <v>1.2999999999999999E-2</v>
      </c>
      <c r="O2129">
        <v>0</v>
      </c>
      <c r="P2129">
        <v>77</v>
      </c>
      <c r="Q2129">
        <v>72</v>
      </c>
      <c r="R2129">
        <v>0</v>
      </c>
      <c r="S2129">
        <v>0</v>
      </c>
      <c r="T2129">
        <v>0</v>
      </c>
      <c r="U2129">
        <v>40459</v>
      </c>
      <c r="V2129">
        <v>1</v>
      </c>
      <c r="W2129">
        <v>667000000</v>
      </c>
      <c r="X2129">
        <v>16485.825156331102</v>
      </c>
      <c r="Y2129">
        <v>88000000</v>
      </c>
      <c r="Z2129">
        <v>2175.0413999357374</v>
      </c>
      <c r="AA2129">
        <v>0</v>
      </c>
      <c r="AB2129">
        <v>0</v>
      </c>
      <c r="AC2129">
        <v>0</v>
      </c>
      <c r="AD2129">
        <v>0</v>
      </c>
      <c r="AE2129">
        <v>0.129</v>
      </c>
      <c r="AF2129">
        <v>0.57976412489999996</v>
      </c>
    </row>
    <row r="2130" spans="1:32" ht="14.4">
      <c r="A2130" t="s">
        <v>2421</v>
      </c>
      <c r="B2130" s="7" t="s">
        <v>242</v>
      </c>
      <c r="C2130" s="8" t="s">
        <v>84</v>
      </c>
      <c r="D2130" s="9" t="s">
        <v>71</v>
      </c>
      <c r="E2130" s="7"/>
      <c r="G2130" s="8"/>
      <c r="H2130" s="8"/>
      <c r="I2130" s="8"/>
      <c r="N2130">
        <v>0</v>
      </c>
      <c r="O2130">
        <v>0</v>
      </c>
      <c r="P2130">
        <v>78</v>
      </c>
      <c r="Q2130">
        <v>73</v>
      </c>
      <c r="R2130">
        <v>0</v>
      </c>
      <c r="S2130">
        <v>0</v>
      </c>
      <c r="T2130">
        <v>0</v>
      </c>
      <c r="U2130">
        <v>39133</v>
      </c>
      <c r="V2130">
        <v>1</v>
      </c>
      <c r="W2130">
        <v>619000000</v>
      </c>
      <c r="X2130">
        <v>15817.851940817212</v>
      </c>
      <c r="Y2130">
        <v>104000000</v>
      </c>
      <c r="Z2130">
        <v>2657.6035571001457</v>
      </c>
      <c r="AA2130">
        <v>0</v>
      </c>
      <c r="AB2130">
        <v>0</v>
      </c>
      <c r="AC2130">
        <v>0</v>
      </c>
      <c r="AD2130">
        <v>0</v>
      </c>
      <c r="AE2130">
        <v>0.129</v>
      </c>
      <c r="AF2130">
        <v>0.57976412489999996</v>
      </c>
    </row>
    <row r="2131" spans="1:32" ht="14.4">
      <c r="A2131" t="s">
        <v>2422</v>
      </c>
      <c r="B2131" s="7" t="s">
        <v>242</v>
      </c>
      <c r="C2131" s="8" t="s">
        <v>84</v>
      </c>
      <c r="D2131" s="9" t="s">
        <v>72</v>
      </c>
      <c r="E2131" s="7"/>
      <c r="G2131" s="8"/>
      <c r="H2131" s="8"/>
      <c r="I2131" s="8"/>
      <c r="J2131">
        <v>0</v>
      </c>
      <c r="L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37850</v>
      </c>
      <c r="V2131">
        <v>1</v>
      </c>
      <c r="W2131">
        <v>681000000</v>
      </c>
      <c r="X2131">
        <v>17992.073976221927</v>
      </c>
      <c r="Y2131">
        <v>105000000</v>
      </c>
      <c r="Z2131">
        <v>2774.108322324967</v>
      </c>
      <c r="AA2131">
        <v>0</v>
      </c>
      <c r="AB2131">
        <v>0</v>
      </c>
      <c r="AC2131">
        <v>0</v>
      </c>
      <c r="AD2131">
        <v>0</v>
      </c>
      <c r="AE2131">
        <v>0.129</v>
      </c>
      <c r="AF2131">
        <v>0.57976412489999996</v>
      </c>
    </row>
    <row r="2132" spans="1:32" ht="14.4">
      <c r="A2132" t="s">
        <v>2423</v>
      </c>
      <c r="B2132" s="7" t="s">
        <v>242</v>
      </c>
      <c r="C2132" s="8" t="s">
        <v>84</v>
      </c>
      <c r="D2132" s="9" t="s">
        <v>73</v>
      </c>
      <c r="E2132" s="7"/>
      <c r="G2132" s="8"/>
      <c r="H2132" s="8"/>
      <c r="I2132" s="8"/>
      <c r="J2132">
        <v>0</v>
      </c>
      <c r="L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38486</v>
      </c>
      <c r="V2132">
        <v>1</v>
      </c>
      <c r="W2132">
        <v>729000000</v>
      </c>
      <c r="X2132">
        <v>18941.952917944189</v>
      </c>
      <c r="Y2132">
        <v>112000000</v>
      </c>
      <c r="Z2132">
        <v>2910.1491451436887</v>
      </c>
      <c r="AA2132">
        <v>0</v>
      </c>
      <c r="AB2132">
        <v>0</v>
      </c>
      <c r="AC2132">
        <v>0</v>
      </c>
      <c r="AD2132">
        <v>0</v>
      </c>
      <c r="AE2132">
        <v>0.129</v>
      </c>
      <c r="AF2132">
        <v>0.57976412489999996</v>
      </c>
    </row>
    <row r="2133" spans="1:32" ht="14.4">
      <c r="A2133" t="s">
        <v>2424</v>
      </c>
      <c r="B2133" s="7" t="s">
        <v>242</v>
      </c>
      <c r="C2133" s="8" t="s">
        <v>84</v>
      </c>
      <c r="D2133" s="9" t="s">
        <v>74</v>
      </c>
      <c r="E2133" s="7"/>
      <c r="G2133" s="8"/>
      <c r="H2133" s="8"/>
      <c r="I2133" s="8"/>
      <c r="J2133">
        <v>0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39088</v>
      </c>
      <c r="V2133">
        <v>1</v>
      </c>
      <c r="W2133">
        <v>854000000</v>
      </c>
      <c r="X2133">
        <v>21848.137535816619</v>
      </c>
      <c r="Y2133">
        <v>120000000</v>
      </c>
      <c r="Z2133">
        <v>3069.9959066721244</v>
      </c>
      <c r="AA2133">
        <v>0</v>
      </c>
      <c r="AB2133">
        <v>0</v>
      </c>
      <c r="AC2133">
        <v>0</v>
      </c>
      <c r="AD2133">
        <v>0</v>
      </c>
      <c r="AE2133">
        <v>0.129</v>
      </c>
      <c r="AF2133">
        <v>0.57976412489999996</v>
      </c>
    </row>
    <row r="2134" spans="1:32" ht="14.4">
      <c r="A2134" t="s">
        <v>2425</v>
      </c>
      <c r="B2134" s="7" t="s">
        <v>243</v>
      </c>
      <c r="C2134" s="8" t="s">
        <v>76</v>
      </c>
      <c r="D2134" s="9" t="s">
        <v>62</v>
      </c>
      <c r="E2134" s="13">
        <v>28724041828</v>
      </c>
      <c r="F2134">
        <v>5330.4016219065006</v>
      </c>
      <c r="G2134" s="14">
        <v>5.5E-2</v>
      </c>
      <c r="H2134" s="14">
        <v>208</v>
      </c>
      <c r="I2134" s="14">
        <v>0.14899999999999999</v>
      </c>
      <c r="J2134">
        <v>16676</v>
      </c>
      <c r="K2134">
        <v>3.0946124497097643E-3</v>
      </c>
      <c r="L2134">
        <v>0</v>
      </c>
      <c r="N2134">
        <v>0.01</v>
      </c>
      <c r="O2134">
        <v>0.01</v>
      </c>
      <c r="P2134">
        <v>77</v>
      </c>
      <c r="Q2134">
        <v>69</v>
      </c>
      <c r="R2134">
        <v>0.19700000000000001</v>
      </c>
      <c r="S2134">
        <v>0.68899999999999995</v>
      </c>
      <c r="T2134">
        <v>0.114</v>
      </c>
      <c r="U2134">
        <v>5388720</v>
      </c>
      <c r="V2134">
        <v>0.56200000000000006</v>
      </c>
      <c r="W2134">
        <v>441000000</v>
      </c>
      <c r="X2134">
        <v>81.837616354162023</v>
      </c>
      <c r="Y2134">
        <v>341000000</v>
      </c>
      <c r="Z2134">
        <v>63.28033373417064</v>
      </c>
      <c r="AA2134">
        <v>0</v>
      </c>
      <c r="AB2134">
        <v>0</v>
      </c>
      <c r="AC2134">
        <v>0</v>
      </c>
      <c r="AD2134">
        <v>0</v>
      </c>
      <c r="AE2134">
        <v>9.4E-2</v>
      </c>
      <c r="AF2134">
        <v>0.23100000000000001</v>
      </c>
    </row>
    <row r="2135" spans="1:32" ht="14.4">
      <c r="A2135" t="s">
        <v>2426</v>
      </c>
      <c r="B2135" s="7" t="s">
        <v>243</v>
      </c>
      <c r="C2135" s="8" t="s">
        <v>76</v>
      </c>
      <c r="D2135" s="9" t="s">
        <v>63</v>
      </c>
      <c r="E2135" s="13">
        <v>30318731991</v>
      </c>
      <c r="F2135">
        <v>5636.6390897934452</v>
      </c>
      <c r="G2135" s="14">
        <v>5.5E-2</v>
      </c>
      <c r="H2135" s="14">
        <v>216</v>
      </c>
      <c r="I2135" s="14">
        <v>0.112</v>
      </c>
      <c r="J2135">
        <v>17349</v>
      </c>
      <c r="K2135">
        <v>3.2254004421377216E-3</v>
      </c>
      <c r="L2135">
        <v>0</v>
      </c>
      <c r="N2135">
        <v>0.01</v>
      </c>
      <c r="O2135">
        <v>0.01</v>
      </c>
      <c r="P2135">
        <v>78</v>
      </c>
      <c r="Q2135">
        <v>70</v>
      </c>
      <c r="R2135">
        <v>0.191</v>
      </c>
      <c r="S2135">
        <v>0.69499999999999995</v>
      </c>
      <c r="T2135">
        <v>0.114</v>
      </c>
      <c r="U2135">
        <v>5378867</v>
      </c>
      <c r="V2135">
        <v>0.56200000000000006</v>
      </c>
      <c r="W2135">
        <v>649000000</v>
      </c>
      <c r="X2135">
        <v>120.65738007651053</v>
      </c>
      <c r="Y2135">
        <v>340000000</v>
      </c>
      <c r="Z2135">
        <v>63.210337790467769</v>
      </c>
      <c r="AA2135">
        <v>0</v>
      </c>
      <c r="AB2135">
        <v>0</v>
      </c>
      <c r="AC2135">
        <v>0</v>
      </c>
      <c r="AD2135">
        <v>0</v>
      </c>
      <c r="AE2135">
        <v>0.125</v>
      </c>
      <c r="AF2135">
        <v>0.39900000000000002</v>
      </c>
    </row>
    <row r="2136" spans="1:32" ht="14.4">
      <c r="A2136" t="s">
        <v>2427</v>
      </c>
      <c r="B2136" s="7" t="s">
        <v>243</v>
      </c>
      <c r="C2136" s="8" t="s">
        <v>76</v>
      </c>
      <c r="D2136" s="9" t="s">
        <v>64</v>
      </c>
      <c r="E2136" s="13">
        <v>34638306042</v>
      </c>
      <c r="F2136">
        <v>6442.0444377739486</v>
      </c>
      <c r="G2136" s="14">
        <v>5.6000000000000001E-2</v>
      </c>
      <c r="H2136" s="14">
        <v>256</v>
      </c>
      <c r="I2136" s="14">
        <v>0.10299999999999999</v>
      </c>
      <c r="J2136">
        <v>17828</v>
      </c>
      <c r="K2136">
        <v>3.3156577604394493E-3</v>
      </c>
      <c r="L2136">
        <v>36094</v>
      </c>
      <c r="M2136">
        <v>6.7127749161600562E-3</v>
      </c>
      <c r="N2136">
        <v>0.01</v>
      </c>
      <c r="O2136">
        <v>8.9999999999999993E-3</v>
      </c>
      <c r="P2136">
        <v>78</v>
      </c>
      <c r="Q2136">
        <v>70</v>
      </c>
      <c r="R2136">
        <v>0.185</v>
      </c>
      <c r="S2136">
        <v>0.7</v>
      </c>
      <c r="T2136">
        <v>0.115</v>
      </c>
      <c r="U2136">
        <v>5376912</v>
      </c>
      <c r="V2136">
        <v>0.56000000000000005</v>
      </c>
      <c r="W2136">
        <v>742000000</v>
      </c>
      <c r="X2136">
        <v>137.99742305620774</v>
      </c>
      <c r="Y2136">
        <v>506000000</v>
      </c>
      <c r="Z2136">
        <v>94.10605938873465</v>
      </c>
      <c r="AA2136">
        <v>0</v>
      </c>
      <c r="AB2136">
        <v>0</v>
      </c>
      <c r="AC2136">
        <v>0</v>
      </c>
      <c r="AD2136">
        <v>0</v>
      </c>
      <c r="AE2136">
        <v>0.40100000000000002</v>
      </c>
      <c r="AF2136">
        <v>0.54300000000000004</v>
      </c>
    </row>
    <row r="2137" spans="1:32" ht="14.4">
      <c r="A2137" t="s">
        <v>2428</v>
      </c>
      <c r="B2137" s="7" t="s">
        <v>243</v>
      </c>
      <c r="C2137" s="8" t="s">
        <v>76</v>
      </c>
      <c r="D2137" s="9" t="s">
        <v>65</v>
      </c>
      <c r="E2137" s="13">
        <v>45837416479</v>
      </c>
      <c r="F2137">
        <v>8530.4720049265143</v>
      </c>
      <c r="G2137" s="14">
        <v>5.8000000000000003E-2</v>
      </c>
      <c r="H2137" s="14">
        <v>360</v>
      </c>
      <c r="I2137" s="14">
        <v>8.5000000000000006E-2</v>
      </c>
      <c r="J2137">
        <v>16735</v>
      </c>
      <c r="K2137">
        <v>3.1144305235407026E-3</v>
      </c>
      <c r="L2137">
        <v>33890</v>
      </c>
      <c r="M2137">
        <v>6.307024227235997E-3</v>
      </c>
      <c r="N2137">
        <v>0.01</v>
      </c>
      <c r="O2137">
        <v>8.9999999999999993E-3</v>
      </c>
      <c r="P2137">
        <v>78</v>
      </c>
      <c r="Q2137">
        <v>70</v>
      </c>
      <c r="R2137">
        <v>0.17899999999999999</v>
      </c>
      <c r="S2137">
        <v>0.70599999999999996</v>
      </c>
      <c r="T2137">
        <v>0.11600000000000001</v>
      </c>
      <c r="U2137">
        <v>5373374</v>
      </c>
      <c r="V2137">
        <v>0.55900000000000005</v>
      </c>
      <c r="W2137">
        <v>876000000</v>
      </c>
      <c r="X2137">
        <v>163.02606146529163</v>
      </c>
      <c r="Y2137">
        <v>662000000</v>
      </c>
      <c r="Z2137">
        <v>123.20006014842815</v>
      </c>
      <c r="AA2137">
        <v>0</v>
      </c>
      <c r="AB2137">
        <v>103</v>
      </c>
      <c r="AC2137">
        <v>0</v>
      </c>
      <c r="AD2137">
        <v>0</v>
      </c>
      <c r="AE2137">
        <v>0.43</v>
      </c>
      <c r="AF2137">
        <v>0.68300000000000005</v>
      </c>
    </row>
    <row r="2138" spans="1:32" ht="14.4">
      <c r="A2138" t="s">
        <v>2429</v>
      </c>
      <c r="B2138" s="7" t="s">
        <v>243</v>
      </c>
      <c r="C2138" s="8" t="s">
        <v>76</v>
      </c>
      <c r="D2138" s="9" t="s">
        <v>66</v>
      </c>
      <c r="E2138" s="13">
        <v>56073225726</v>
      </c>
      <c r="F2138">
        <v>10437.509907525297</v>
      </c>
      <c r="G2138" s="14">
        <v>7.1999999999999995E-2</v>
      </c>
      <c r="H2138" s="14">
        <v>565</v>
      </c>
      <c r="I2138" s="14">
        <v>9.0999999999999998E-2</v>
      </c>
      <c r="J2138">
        <v>18321</v>
      </c>
      <c r="K2138">
        <v>3.410283901807054E-3</v>
      </c>
      <c r="L2138">
        <v>37557</v>
      </c>
      <c r="M2138">
        <v>6.9908865509616027E-3</v>
      </c>
      <c r="N2138">
        <v>0.01</v>
      </c>
      <c r="O2138">
        <v>8.9999999999999993E-3</v>
      </c>
      <c r="P2138">
        <v>78</v>
      </c>
      <c r="Q2138">
        <v>70</v>
      </c>
      <c r="R2138">
        <v>0.17299999999999999</v>
      </c>
      <c r="S2138">
        <v>0.71099999999999997</v>
      </c>
      <c r="T2138">
        <v>0.11600000000000001</v>
      </c>
      <c r="U2138">
        <v>5372280</v>
      </c>
      <c r="V2138">
        <v>0.55700000000000005</v>
      </c>
      <c r="W2138">
        <v>931000000</v>
      </c>
      <c r="X2138">
        <v>173.29699866723254</v>
      </c>
      <c r="Y2138">
        <v>900000000</v>
      </c>
      <c r="Z2138">
        <v>167.52663673524091</v>
      </c>
      <c r="AA2138">
        <v>0</v>
      </c>
      <c r="AB2138">
        <v>52</v>
      </c>
      <c r="AC2138">
        <v>0</v>
      </c>
      <c r="AD2138">
        <v>0</v>
      </c>
      <c r="AE2138">
        <v>0.52900000000000003</v>
      </c>
      <c r="AF2138">
        <v>0.79300000000000004</v>
      </c>
    </row>
    <row r="2139" spans="1:32" ht="14.4">
      <c r="A2139" t="s">
        <v>2430</v>
      </c>
      <c r="B2139" s="7" t="s">
        <v>243</v>
      </c>
      <c r="C2139" s="8" t="s">
        <v>76</v>
      </c>
      <c r="D2139" s="9" t="s">
        <v>67</v>
      </c>
      <c r="E2139" s="13">
        <v>61328471583</v>
      </c>
      <c r="F2139">
        <v>11414.605360475445</v>
      </c>
      <c r="G2139" s="14">
        <v>7.0000000000000007E-2</v>
      </c>
      <c r="H2139" s="14">
        <v>627</v>
      </c>
      <c r="I2139" s="14">
        <v>6.7000000000000004E-2</v>
      </c>
      <c r="J2139">
        <v>18321</v>
      </c>
      <c r="K2139">
        <v>3.4099493988896308E-3</v>
      </c>
      <c r="L2139">
        <v>37557</v>
      </c>
      <c r="M2139">
        <v>6.9902008391516763E-3</v>
      </c>
      <c r="N2139">
        <v>0.01</v>
      </c>
      <c r="O2139">
        <v>8.0000000000000002E-3</v>
      </c>
      <c r="P2139">
        <v>78</v>
      </c>
      <c r="Q2139">
        <v>70</v>
      </c>
      <c r="R2139">
        <v>0.16800000000000001</v>
      </c>
      <c r="S2139">
        <v>0.71599999999999997</v>
      </c>
      <c r="T2139">
        <v>0.11700000000000001</v>
      </c>
      <c r="U2139">
        <v>5372807</v>
      </c>
      <c r="V2139">
        <v>0.55600000000000005</v>
      </c>
      <c r="W2139">
        <v>1282000000</v>
      </c>
      <c r="X2139">
        <v>238.60898037096811</v>
      </c>
      <c r="Y2139">
        <v>1122000000</v>
      </c>
      <c r="Z2139">
        <v>208.82938843699392</v>
      </c>
      <c r="AA2139">
        <v>0.48699999999999999</v>
      </c>
      <c r="AB2139">
        <v>27</v>
      </c>
      <c r="AC2139">
        <v>0</v>
      </c>
      <c r="AD2139">
        <v>325</v>
      </c>
      <c r="AE2139">
        <v>0.55200000000000005</v>
      </c>
      <c r="AF2139">
        <v>0.84199999999999997</v>
      </c>
    </row>
    <row r="2140" spans="1:32" ht="14.4">
      <c r="A2140" t="s">
        <v>2431</v>
      </c>
      <c r="B2140" s="7" t="s">
        <v>243</v>
      </c>
      <c r="C2140" s="8" t="s">
        <v>76</v>
      </c>
      <c r="D2140" s="9" t="s">
        <v>68</v>
      </c>
      <c r="E2140" s="13">
        <v>69002095095</v>
      </c>
      <c r="F2140">
        <v>12842.248578741252</v>
      </c>
      <c r="G2140" s="14">
        <v>7.2999999999999995E-2</v>
      </c>
      <c r="H2140" s="14">
        <v>761</v>
      </c>
      <c r="I2140" s="14">
        <v>7.6999999999999999E-2</v>
      </c>
      <c r="J2140">
        <v>18321</v>
      </c>
      <c r="K2140">
        <v>3.4097926430666807E-3</v>
      </c>
      <c r="L2140">
        <v>37557</v>
      </c>
      <c r="M2140">
        <v>6.9898794986985053E-3</v>
      </c>
      <c r="N2140">
        <v>0.01</v>
      </c>
      <c r="O2140">
        <v>8.0000000000000002E-3</v>
      </c>
      <c r="P2140">
        <v>78</v>
      </c>
      <c r="Q2140">
        <v>70</v>
      </c>
      <c r="R2140">
        <v>0.16300000000000001</v>
      </c>
      <c r="S2140">
        <v>0.71899999999999997</v>
      </c>
      <c r="T2140">
        <v>0.11799999999999999</v>
      </c>
      <c r="U2140">
        <v>5373054</v>
      </c>
      <c r="V2140">
        <v>0.55400000000000005</v>
      </c>
      <c r="W2140">
        <v>1655000000</v>
      </c>
      <c r="X2140">
        <v>308.01849376537069</v>
      </c>
      <c r="Y2140">
        <v>1230000000</v>
      </c>
      <c r="Z2140">
        <v>228.92008902199754</v>
      </c>
      <c r="AA2140">
        <v>0.47299999999999998</v>
      </c>
      <c r="AB2140">
        <v>27</v>
      </c>
      <c r="AC2140">
        <v>0</v>
      </c>
      <c r="AD2140">
        <v>325</v>
      </c>
      <c r="AE2140">
        <v>0.56100000000000005</v>
      </c>
      <c r="AF2140">
        <v>0.90700000000000003</v>
      </c>
    </row>
    <row r="2141" spans="1:32" ht="14.4">
      <c r="A2141" t="s">
        <v>2432</v>
      </c>
      <c r="B2141" s="7" t="s">
        <v>243</v>
      </c>
      <c r="C2141" s="8" t="s">
        <v>76</v>
      </c>
      <c r="D2141" s="9" t="s">
        <v>69</v>
      </c>
      <c r="E2141" s="13">
        <v>84108560088</v>
      </c>
      <c r="F2141">
        <v>15649.204741840449</v>
      </c>
      <c r="G2141" s="14">
        <v>7.8E-2</v>
      </c>
      <c r="H2141" s="14">
        <v>1078</v>
      </c>
      <c r="I2141" s="14">
        <v>0.08</v>
      </c>
      <c r="J2141">
        <v>18353</v>
      </c>
      <c r="K2141">
        <v>3.4147517723106852E-3</v>
      </c>
      <c r="L2141">
        <v>38749</v>
      </c>
      <c r="M2141">
        <v>7.2096233000199829E-3</v>
      </c>
      <c r="N2141">
        <v>0.01</v>
      </c>
      <c r="O2141">
        <v>8.0000000000000002E-3</v>
      </c>
      <c r="P2141">
        <v>78</v>
      </c>
      <c r="Q2141">
        <v>71</v>
      </c>
      <c r="R2141">
        <v>0.159</v>
      </c>
      <c r="S2141">
        <v>0.72199999999999998</v>
      </c>
      <c r="T2141">
        <v>0.11899999999999999</v>
      </c>
      <c r="U2141">
        <v>5374622</v>
      </c>
      <c r="V2141">
        <v>0.55300000000000005</v>
      </c>
      <c r="W2141">
        <v>2352000000</v>
      </c>
      <c r="X2141">
        <v>437.6121706791659</v>
      </c>
      <c r="Y2141">
        <v>1825000000</v>
      </c>
      <c r="Z2141">
        <v>339.5587633883834</v>
      </c>
      <c r="AA2141">
        <v>0.47299999999999998</v>
      </c>
      <c r="AB2141">
        <v>27</v>
      </c>
      <c r="AC2141">
        <v>0</v>
      </c>
      <c r="AD2141">
        <v>325</v>
      </c>
      <c r="AE2141">
        <v>0.61799999999999999</v>
      </c>
      <c r="AF2141">
        <v>1.123</v>
      </c>
    </row>
    <row r="2142" spans="1:32" ht="14.4">
      <c r="A2142" t="s">
        <v>2433</v>
      </c>
      <c r="B2142" s="7" t="s">
        <v>243</v>
      </c>
      <c r="C2142" s="8" t="s">
        <v>76</v>
      </c>
      <c r="D2142" s="9" t="s">
        <v>70</v>
      </c>
      <c r="E2142" s="13">
        <v>97908891167</v>
      </c>
      <c r="F2142">
        <v>18201.273521150692</v>
      </c>
      <c r="G2142" s="14">
        <v>0.08</v>
      </c>
      <c r="H2142" s="14">
        <v>1400</v>
      </c>
      <c r="I2142" s="14">
        <v>5.8000000000000003E-2</v>
      </c>
      <c r="J2142">
        <v>17850</v>
      </c>
      <c r="K2142">
        <v>3.3183169422109065E-3</v>
      </c>
      <c r="L2142">
        <v>36600</v>
      </c>
      <c r="M2142">
        <v>6.8039439823484125E-3</v>
      </c>
      <c r="N2142">
        <v>1.0999999999999999E-2</v>
      </c>
      <c r="O2142">
        <v>7.0000000000000001E-3</v>
      </c>
      <c r="P2142">
        <v>79</v>
      </c>
      <c r="Q2142">
        <v>71</v>
      </c>
      <c r="R2142">
        <v>0.156</v>
      </c>
      <c r="S2142">
        <v>0.72399999999999998</v>
      </c>
      <c r="T2142">
        <v>0.12</v>
      </c>
      <c r="U2142">
        <v>5379233</v>
      </c>
      <c r="V2142">
        <v>0.55100000000000005</v>
      </c>
      <c r="W2142">
        <v>3004000000</v>
      </c>
      <c r="X2142">
        <v>558.44392685723039</v>
      </c>
      <c r="Y2142">
        <v>2596000000</v>
      </c>
      <c r="Z2142">
        <v>482.59668246383825</v>
      </c>
      <c r="AA2142">
        <v>0.46500000000000002</v>
      </c>
      <c r="AB2142">
        <v>18</v>
      </c>
      <c r="AC2142">
        <v>0</v>
      </c>
      <c r="AD2142">
        <v>325</v>
      </c>
      <c r="AE2142">
        <v>0.66100000000000003</v>
      </c>
      <c r="AF2142">
        <v>1.0189999999999999</v>
      </c>
    </row>
    <row r="2143" spans="1:32" ht="14.4">
      <c r="A2143" t="s">
        <v>2434</v>
      </c>
      <c r="B2143" s="7" t="s">
        <v>243</v>
      </c>
      <c r="C2143" s="8" t="s">
        <v>76</v>
      </c>
      <c r="D2143" s="9" t="s">
        <v>71</v>
      </c>
      <c r="E2143" s="13">
        <v>87239747152</v>
      </c>
      <c r="F2143">
        <v>16196.28137054652</v>
      </c>
      <c r="G2143" s="14">
        <v>9.1999999999999998E-2</v>
      </c>
      <c r="H2143" s="14">
        <v>1475</v>
      </c>
      <c r="I2143" s="8"/>
      <c r="J2143">
        <v>17850</v>
      </c>
      <c r="K2143">
        <v>3.3138979868951577E-3</v>
      </c>
      <c r="L2143">
        <v>36600</v>
      </c>
      <c r="M2143">
        <v>6.7948832672472146E-3</v>
      </c>
      <c r="N2143">
        <v>1.0999999999999999E-2</v>
      </c>
      <c r="O2143">
        <v>7.0000000000000001E-3</v>
      </c>
      <c r="P2143">
        <v>79</v>
      </c>
      <c r="Q2143">
        <v>71</v>
      </c>
      <c r="R2143">
        <v>0.153</v>
      </c>
      <c r="S2143">
        <v>0.72599999999999998</v>
      </c>
      <c r="T2143">
        <v>0.121</v>
      </c>
      <c r="U2143">
        <v>5386406</v>
      </c>
      <c r="V2143">
        <v>0.55000000000000004</v>
      </c>
      <c r="W2143">
        <v>2539000000</v>
      </c>
      <c r="X2143">
        <v>471.37182009673984</v>
      </c>
      <c r="Y2143">
        <v>2249000000</v>
      </c>
      <c r="Z2143">
        <v>417.53258109396137</v>
      </c>
      <c r="AA2143">
        <v>0.47499999999999998</v>
      </c>
      <c r="AB2143">
        <v>18</v>
      </c>
      <c r="AC2143">
        <v>0</v>
      </c>
      <c r="AD2143">
        <v>257</v>
      </c>
      <c r="AE2143">
        <v>0.7</v>
      </c>
      <c r="AF2143">
        <v>1.0129999999999999</v>
      </c>
    </row>
    <row r="2144" spans="1:32" ht="14.4">
      <c r="A2144" t="s">
        <v>2435</v>
      </c>
      <c r="B2144" s="7" t="s">
        <v>243</v>
      </c>
      <c r="C2144" s="8" t="s">
        <v>76</v>
      </c>
      <c r="D2144" s="9" t="s">
        <v>72</v>
      </c>
      <c r="E2144" s="13">
        <v>87077443709</v>
      </c>
      <c r="F2144">
        <v>16151.090900036132</v>
      </c>
      <c r="G2144" s="14">
        <v>0.09</v>
      </c>
      <c r="H2144" s="14">
        <v>1446</v>
      </c>
      <c r="I2144" s="8"/>
      <c r="J2144">
        <v>18830</v>
      </c>
      <c r="K2144">
        <v>3.4925811862831146E-3</v>
      </c>
      <c r="L2144">
        <v>39175</v>
      </c>
      <c r="M2144">
        <v>7.2661639921742438E-3</v>
      </c>
      <c r="N2144">
        <v>1.0999999999999999E-2</v>
      </c>
      <c r="O2144">
        <v>7.0000000000000001E-3</v>
      </c>
      <c r="P2144">
        <v>79</v>
      </c>
      <c r="Q2144">
        <v>72</v>
      </c>
      <c r="R2144">
        <v>0.151</v>
      </c>
      <c r="S2144">
        <v>0.72599999999999998</v>
      </c>
      <c r="T2144">
        <v>0.123</v>
      </c>
      <c r="U2144">
        <v>5391428</v>
      </c>
      <c r="V2144">
        <v>0.54700000000000004</v>
      </c>
      <c r="W2144">
        <v>2335000000</v>
      </c>
      <c r="X2144">
        <v>433.09490546845842</v>
      </c>
      <c r="Y2144">
        <v>2146000000</v>
      </c>
      <c r="Z2144">
        <v>398.03925787379524</v>
      </c>
      <c r="AA2144">
        <v>0.47399999999999998</v>
      </c>
      <c r="AB2144">
        <v>18</v>
      </c>
      <c r="AC2144">
        <v>0</v>
      </c>
      <c r="AD2144">
        <v>257</v>
      </c>
      <c r="AE2144">
        <v>0.75700000000000001</v>
      </c>
      <c r="AF2144">
        <v>1.0900000000000001</v>
      </c>
    </row>
    <row r="2145" spans="1:32" ht="14.4">
      <c r="A2145" t="s">
        <v>2436</v>
      </c>
      <c r="B2145" s="7" t="s">
        <v>243</v>
      </c>
      <c r="C2145" s="8" t="s">
        <v>76</v>
      </c>
      <c r="D2145" s="9" t="s">
        <v>73</v>
      </c>
      <c r="E2145" s="13">
        <v>95877536836</v>
      </c>
      <c r="F2145">
        <v>17760.414382526327</v>
      </c>
      <c r="G2145" s="14">
        <v>7.9000000000000001E-2</v>
      </c>
      <c r="H2145" s="14">
        <v>1415</v>
      </c>
      <c r="I2145" s="8"/>
      <c r="J2145">
        <v>18639</v>
      </c>
      <c r="K2145">
        <v>3.4526999190868969E-3</v>
      </c>
      <c r="L2145">
        <v>39494</v>
      </c>
      <c r="M2145">
        <v>7.315893052439397E-3</v>
      </c>
      <c r="N2145">
        <v>1.0999999999999999E-2</v>
      </c>
      <c r="O2145">
        <v>7.0000000000000001E-3</v>
      </c>
      <c r="P2145">
        <v>80</v>
      </c>
      <c r="Q2145">
        <v>72</v>
      </c>
      <c r="R2145">
        <v>0.15</v>
      </c>
      <c r="S2145">
        <v>0.72499999999999998</v>
      </c>
      <c r="T2145">
        <v>0.125</v>
      </c>
      <c r="U2145">
        <v>5398384</v>
      </c>
      <c r="V2145">
        <v>0.54400000000000004</v>
      </c>
      <c r="W2145">
        <v>2514000000</v>
      </c>
      <c r="X2145">
        <v>465.69491907207788</v>
      </c>
      <c r="Y2145">
        <v>2449000000</v>
      </c>
      <c r="Z2145">
        <v>453.65427876194059</v>
      </c>
      <c r="AA2145">
        <v>0.47599999999999998</v>
      </c>
      <c r="AB2145">
        <v>18</v>
      </c>
      <c r="AC2145">
        <v>0</v>
      </c>
      <c r="AD2145">
        <v>231</v>
      </c>
      <c r="AE2145">
        <v>0.74399999999999999</v>
      </c>
      <c r="AF2145">
        <v>1.1000000000000001</v>
      </c>
    </row>
    <row r="2146" spans="1:32" ht="14.4">
      <c r="A2146" t="s">
        <v>2437</v>
      </c>
      <c r="B2146" s="7" t="s">
        <v>243</v>
      </c>
      <c r="C2146" s="8" t="s">
        <v>76</v>
      </c>
      <c r="D2146" s="9" t="s">
        <v>74</v>
      </c>
      <c r="E2146" s="13">
        <v>91347809328</v>
      </c>
      <c r="F2146">
        <v>16892.551977141713</v>
      </c>
      <c r="G2146" s="14">
        <v>7.8E-2</v>
      </c>
      <c r="H2146" s="14">
        <v>1326</v>
      </c>
      <c r="I2146" s="8"/>
      <c r="J2146">
        <v>18640</v>
      </c>
      <c r="K2146">
        <v>3.4470139040039915E-3</v>
      </c>
      <c r="L2146">
        <v>38929</v>
      </c>
      <c r="M2146">
        <v>7.198970186103615E-3</v>
      </c>
      <c r="N2146">
        <v>0.01</v>
      </c>
      <c r="O2146">
        <v>6.0000000000000001E-3</v>
      </c>
      <c r="P2146">
        <v>80</v>
      </c>
      <c r="Q2146">
        <v>73</v>
      </c>
      <c r="R2146">
        <v>0.15</v>
      </c>
      <c r="S2146">
        <v>0.72299999999999998</v>
      </c>
      <c r="T2146">
        <v>0.127</v>
      </c>
      <c r="U2146">
        <v>5407579</v>
      </c>
      <c r="V2146">
        <v>0.54200000000000004</v>
      </c>
      <c r="W2146">
        <v>2365000000</v>
      </c>
      <c r="X2146">
        <v>437.34913535243777</v>
      </c>
      <c r="Y2146">
        <v>2307000000</v>
      </c>
      <c r="Z2146">
        <v>426.62344831208196</v>
      </c>
      <c r="AA2146">
        <v>0.47099999999999997</v>
      </c>
      <c r="AB2146">
        <v>14</v>
      </c>
      <c r="AC2146">
        <v>43</v>
      </c>
      <c r="AD2146">
        <v>207</v>
      </c>
      <c r="AE2146">
        <v>0.76700000000000002</v>
      </c>
      <c r="AF2146">
        <v>1.119</v>
      </c>
    </row>
    <row r="2147" spans="1:32" ht="14.4">
      <c r="A2147" t="s">
        <v>2438</v>
      </c>
      <c r="B2147" s="7" t="s">
        <v>244</v>
      </c>
      <c r="C2147" s="8" t="s">
        <v>76</v>
      </c>
      <c r="D2147" s="9" t="s">
        <v>62</v>
      </c>
      <c r="E2147" s="13">
        <v>19979467790</v>
      </c>
      <c r="F2147">
        <v>10045.360076423194</v>
      </c>
      <c r="G2147" s="14">
        <v>8.3000000000000004E-2</v>
      </c>
      <c r="H2147" s="14">
        <v>831</v>
      </c>
      <c r="I2147" s="14">
        <v>0.158</v>
      </c>
      <c r="J2147">
        <v>7143</v>
      </c>
      <c r="K2147">
        <v>3.591387307213696E-3</v>
      </c>
      <c r="L2147">
        <v>0</v>
      </c>
      <c r="N2147">
        <v>8.9999999999999993E-3</v>
      </c>
      <c r="O2147">
        <v>5.0000000000000001E-3</v>
      </c>
      <c r="P2147">
        <v>79</v>
      </c>
      <c r="Q2147">
        <v>72</v>
      </c>
      <c r="R2147">
        <v>0.159</v>
      </c>
      <c r="S2147">
        <v>0.7</v>
      </c>
      <c r="T2147">
        <v>0.14099999999999999</v>
      </c>
      <c r="U2147">
        <v>1988925</v>
      </c>
      <c r="V2147">
        <v>0.50800000000000001</v>
      </c>
      <c r="W2147">
        <v>1016000000</v>
      </c>
      <c r="X2147">
        <v>510.82871400379599</v>
      </c>
      <c r="Y2147">
        <v>544000000</v>
      </c>
      <c r="Z2147">
        <v>273.51458702565458</v>
      </c>
      <c r="AA2147">
        <v>0</v>
      </c>
      <c r="AB2147">
        <v>0</v>
      </c>
      <c r="AC2147">
        <v>0</v>
      </c>
      <c r="AD2147">
        <v>0</v>
      </c>
      <c r="AE2147">
        <v>0.151</v>
      </c>
      <c r="AF2147">
        <v>0.61099999999999999</v>
      </c>
    </row>
    <row r="2148" spans="1:32" ht="14.4">
      <c r="A2148" t="s">
        <v>2439</v>
      </c>
      <c r="B2148" s="7" t="s">
        <v>244</v>
      </c>
      <c r="C2148" s="8" t="s">
        <v>76</v>
      </c>
      <c r="D2148" s="9" t="s">
        <v>63</v>
      </c>
      <c r="E2148" s="13">
        <v>20498926981</v>
      </c>
      <c r="F2148">
        <v>10290.316045199443</v>
      </c>
      <c r="G2148" s="14">
        <v>8.5999999999999993E-2</v>
      </c>
      <c r="H2148" s="14">
        <v>883</v>
      </c>
      <c r="I2148" s="14">
        <v>0.151</v>
      </c>
      <c r="J2148">
        <v>7249</v>
      </c>
      <c r="K2148">
        <v>3.6389466180737529E-3</v>
      </c>
      <c r="L2148">
        <v>0</v>
      </c>
      <c r="N2148">
        <v>8.9999999999999993E-3</v>
      </c>
      <c r="O2148">
        <v>4.0000000000000001E-3</v>
      </c>
      <c r="P2148">
        <v>80</v>
      </c>
      <c r="Q2148">
        <v>72</v>
      </c>
      <c r="R2148">
        <v>0.155</v>
      </c>
      <c r="S2148">
        <v>0.70099999999999996</v>
      </c>
      <c r="T2148">
        <v>0.14399999999999999</v>
      </c>
      <c r="U2148">
        <v>1992060</v>
      </c>
      <c r="V2148">
        <v>0.50800000000000001</v>
      </c>
      <c r="W2148">
        <v>1059000000</v>
      </c>
      <c r="X2148">
        <v>531.61049365982956</v>
      </c>
      <c r="Y2148">
        <v>560000000</v>
      </c>
      <c r="Z2148">
        <v>281.11603064164734</v>
      </c>
      <c r="AA2148">
        <v>0</v>
      </c>
      <c r="AB2148">
        <v>0</v>
      </c>
      <c r="AC2148">
        <v>0</v>
      </c>
      <c r="AD2148">
        <v>0</v>
      </c>
      <c r="AE2148">
        <v>0.30199999999999999</v>
      </c>
      <c r="AF2148">
        <v>0.73899999999999999</v>
      </c>
    </row>
    <row r="2149" spans="1:32" ht="14.4">
      <c r="A2149" t="s">
        <v>2440</v>
      </c>
      <c r="B2149" s="7" t="s">
        <v>244</v>
      </c>
      <c r="C2149" s="8" t="s">
        <v>76</v>
      </c>
      <c r="D2149" s="9" t="s">
        <v>64</v>
      </c>
      <c r="E2149" s="13">
        <v>23136352386</v>
      </c>
      <c r="F2149">
        <v>11599.90192476423</v>
      </c>
      <c r="G2149" s="14">
        <v>8.5999999999999993E-2</v>
      </c>
      <c r="H2149" s="14">
        <v>1000</v>
      </c>
      <c r="I2149" s="14">
        <v>0.13200000000000001</v>
      </c>
      <c r="J2149">
        <v>7230</v>
      </c>
      <c r="K2149">
        <v>3.6249141401733741E-3</v>
      </c>
      <c r="L2149">
        <v>15328</v>
      </c>
      <c r="M2149">
        <v>7.6850185256677013E-3</v>
      </c>
      <c r="N2149">
        <v>8.9999999999999993E-3</v>
      </c>
      <c r="O2149">
        <v>4.0000000000000001E-3</v>
      </c>
      <c r="P2149">
        <v>80</v>
      </c>
      <c r="Q2149">
        <v>72</v>
      </c>
      <c r="R2149">
        <v>0.151</v>
      </c>
      <c r="S2149">
        <v>0.70199999999999996</v>
      </c>
      <c r="T2149">
        <v>0.14699999999999999</v>
      </c>
      <c r="U2149">
        <v>1994530</v>
      </c>
      <c r="V2149">
        <v>0.50800000000000001</v>
      </c>
      <c r="W2149">
        <v>1152000000</v>
      </c>
      <c r="X2149">
        <v>577.57968042596497</v>
      </c>
      <c r="Y2149">
        <v>647000000</v>
      </c>
      <c r="Z2149">
        <v>324.38719898923557</v>
      </c>
      <c r="AA2149">
        <v>0</v>
      </c>
      <c r="AB2149">
        <v>0</v>
      </c>
      <c r="AC2149">
        <v>0</v>
      </c>
      <c r="AD2149">
        <v>0</v>
      </c>
      <c r="AE2149">
        <v>0.27800000000000002</v>
      </c>
      <c r="AF2149">
        <v>0.83799999999999997</v>
      </c>
    </row>
    <row r="2150" spans="1:32" ht="14.4">
      <c r="A2150" t="s">
        <v>2441</v>
      </c>
      <c r="B2150" s="7" t="s">
        <v>244</v>
      </c>
      <c r="C2150" s="8" t="s">
        <v>76</v>
      </c>
      <c r="D2150" s="9" t="s">
        <v>65</v>
      </c>
      <c r="E2150" s="13">
        <v>29152072068</v>
      </c>
      <c r="F2150">
        <v>14607.200496258769</v>
      </c>
      <c r="G2150" s="14">
        <v>8.5999999999999993E-2</v>
      </c>
      <c r="H2150" s="14">
        <v>1263</v>
      </c>
      <c r="I2150" s="14">
        <v>0.108</v>
      </c>
      <c r="J2150">
        <v>7097</v>
      </c>
      <c r="K2150">
        <v>3.5560869114255262E-3</v>
      </c>
      <c r="L2150">
        <v>15310</v>
      </c>
      <c r="M2150">
        <v>7.6713668611983667E-3</v>
      </c>
      <c r="N2150">
        <v>8.9999999999999993E-3</v>
      </c>
      <c r="O2150">
        <v>4.0000000000000001E-3</v>
      </c>
      <c r="P2150">
        <v>81</v>
      </c>
      <c r="Q2150">
        <v>73</v>
      </c>
      <c r="R2150">
        <v>0.14699999999999999</v>
      </c>
      <c r="S2150">
        <v>0.70299999999999996</v>
      </c>
      <c r="T2150">
        <v>0.15</v>
      </c>
      <c r="U2150">
        <v>1995733</v>
      </c>
      <c r="V2150">
        <v>0.50700000000000001</v>
      </c>
      <c r="W2150">
        <v>1427000000</v>
      </c>
      <c r="X2150">
        <v>715.02550691901172</v>
      </c>
      <c r="Y2150">
        <v>805000000</v>
      </c>
      <c r="Z2150">
        <v>403.36056977561628</v>
      </c>
      <c r="AA2150">
        <v>0</v>
      </c>
      <c r="AB2150">
        <v>60</v>
      </c>
      <c r="AC2150">
        <v>0</v>
      </c>
      <c r="AD2150">
        <v>0</v>
      </c>
      <c r="AE2150">
        <v>0.31900000000000001</v>
      </c>
      <c r="AF2150">
        <v>0.873</v>
      </c>
    </row>
    <row r="2151" spans="1:32" ht="14.4">
      <c r="A2151" t="s">
        <v>2442</v>
      </c>
      <c r="B2151" s="7" t="s">
        <v>244</v>
      </c>
      <c r="C2151" s="8" t="s">
        <v>76</v>
      </c>
      <c r="D2151" s="9" t="s">
        <v>66</v>
      </c>
      <c r="E2151" s="13">
        <v>33837749815</v>
      </c>
      <c r="F2151">
        <v>16944.189526652819</v>
      </c>
      <c r="G2151" s="14">
        <v>8.3000000000000004E-2</v>
      </c>
      <c r="H2151" s="14">
        <v>1415</v>
      </c>
      <c r="I2151" s="14">
        <v>8.6999999999999994E-2</v>
      </c>
      <c r="J2151">
        <v>7740</v>
      </c>
      <c r="K2151">
        <v>3.8757904309037702E-3</v>
      </c>
      <c r="L2151">
        <v>17180</v>
      </c>
      <c r="M2151">
        <v>8.6028526618768444E-3</v>
      </c>
      <c r="N2151">
        <v>8.9999999999999993E-3</v>
      </c>
      <c r="O2151">
        <v>4.0000000000000001E-3</v>
      </c>
      <c r="P2151">
        <v>81</v>
      </c>
      <c r="Q2151">
        <v>74</v>
      </c>
      <c r="R2151">
        <v>0.14399999999999999</v>
      </c>
      <c r="S2151">
        <v>0.70299999999999996</v>
      </c>
      <c r="T2151">
        <v>0.153</v>
      </c>
      <c r="U2151">
        <v>1997012</v>
      </c>
      <c r="V2151">
        <v>0.50600000000000001</v>
      </c>
      <c r="W2151">
        <v>1725000000</v>
      </c>
      <c r="X2151">
        <v>863.79050301149914</v>
      </c>
      <c r="Y2151">
        <v>937000000</v>
      </c>
      <c r="Z2151">
        <v>469.20098627349262</v>
      </c>
      <c r="AA2151">
        <v>0</v>
      </c>
      <c r="AB2151">
        <v>60</v>
      </c>
      <c r="AC2151">
        <v>0</v>
      </c>
      <c r="AD2151">
        <v>0</v>
      </c>
      <c r="AE2151">
        <v>0.40799999999999997</v>
      </c>
      <c r="AF2151">
        <v>0.92700000000000005</v>
      </c>
    </row>
    <row r="2152" spans="1:32" ht="14.4">
      <c r="A2152" t="s">
        <v>2443</v>
      </c>
      <c r="B2152" s="7" t="s">
        <v>244</v>
      </c>
      <c r="C2152" s="8" t="s">
        <v>76</v>
      </c>
      <c r="D2152" s="9" t="s">
        <v>67</v>
      </c>
      <c r="E2152" s="13">
        <v>35717733757</v>
      </c>
      <c r="F2152">
        <v>17854.635329926808</v>
      </c>
      <c r="G2152" s="14">
        <v>8.4000000000000005E-2</v>
      </c>
      <c r="H2152" s="14">
        <v>1494</v>
      </c>
      <c r="I2152" s="14">
        <v>7.8E-2</v>
      </c>
      <c r="J2152">
        <v>7740</v>
      </c>
      <c r="K2152">
        <v>3.8690830273225246E-3</v>
      </c>
      <c r="L2152">
        <v>17180</v>
      </c>
      <c r="M2152">
        <v>8.5879646523773865E-3</v>
      </c>
      <c r="N2152">
        <v>8.9999999999999993E-3</v>
      </c>
      <c r="O2152">
        <v>4.0000000000000001E-3</v>
      </c>
      <c r="P2152">
        <v>81</v>
      </c>
      <c r="Q2152">
        <v>74</v>
      </c>
      <c r="R2152">
        <v>0.14199999999999999</v>
      </c>
      <c r="S2152">
        <v>0.70299999999999996</v>
      </c>
      <c r="T2152">
        <v>0.155</v>
      </c>
      <c r="U2152">
        <v>2000474</v>
      </c>
      <c r="V2152">
        <v>0.505</v>
      </c>
      <c r="W2152">
        <v>1894000000</v>
      </c>
      <c r="X2152">
        <v>946.77561417943946</v>
      </c>
      <c r="Y2152">
        <v>1019000000</v>
      </c>
      <c r="Z2152">
        <v>509.3792771113246</v>
      </c>
      <c r="AA2152">
        <v>0.39200000000000002</v>
      </c>
      <c r="AB2152">
        <v>60</v>
      </c>
      <c r="AC2152">
        <v>0</v>
      </c>
      <c r="AD2152">
        <v>260</v>
      </c>
      <c r="AE2152">
        <v>0.46800000000000003</v>
      </c>
      <c r="AF2152">
        <v>0.879</v>
      </c>
    </row>
    <row r="2153" spans="1:32" ht="14.4">
      <c r="A2153" t="s">
        <v>2444</v>
      </c>
      <c r="B2153" s="7" t="s">
        <v>244</v>
      </c>
      <c r="C2153" s="8" t="s">
        <v>76</v>
      </c>
      <c r="D2153" s="9" t="s">
        <v>68</v>
      </c>
      <c r="E2153" s="13">
        <v>38945146500</v>
      </c>
      <c r="F2153">
        <v>19405.933275133193</v>
      </c>
      <c r="G2153" s="14">
        <v>8.3000000000000004E-2</v>
      </c>
      <c r="H2153" s="14">
        <v>1610</v>
      </c>
      <c r="I2153" s="14">
        <v>7.3999999999999996E-2</v>
      </c>
      <c r="J2153">
        <v>7740</v>
      </c>
      <c r="K2153">
        <v>3.8567559002385806E-3</v>
      </c>
      <c r="L2153">
        <v>17180</v>
      </c>
      <c r="M2153">
        <v>8.56060288967685E-3</v>
      </c>
      <c r="N2153">
        <v>8.9999999999999993E-3</v>
      </c>
      <c r="O2153">
        <v>3.0000000000000001E-3</v>
      </c>
      <c r="P2153">
        <v>82</v>
      </c>
      <c r="Q2153">
        <v>75</v>
      </c>
      <c r="R2153">
        <v>0.14000000000000001</v>
      </c>
      <c r="S2153">
        <v>0.70199999999999996</v>
      </c>
      <c r="T2153">
        <v>0.158</v>
      </c>
      <c r="U2153">
        <v>2006868</v>
      </c>
      <c r="V2153">
        <v>0.504</v>
      </c>
      <c r="W2153">
        <v>2074000000</v>
      </c>
      <c r="X2153">
        <v>1033.4511288236197</v>
      </c>
      <c r="Y2153">
        <v>1058000000</v>
      </c>
      <c r="Z2153">
        <v>527.189630807806</v>
      </c>
      <c r="AA2153">
        <v>0.39200000000000002</v>
      </c>
      <c r="AB2153">
        <v>60</v>
      </c>
      <c r="AC2153">
        <v>0</v>
      </c>
      <c r="AD2153">
        <v>260</v>
      </c>
      <c r="AE2153">
        <v>0.54</v>
      </c>
      <c r="AF2153">
        <v>0.90600000000000003</v>
      </c>
    </row>
    <row r="2154" spans="1:32" ht="14.4">
      <c r="A2154" t="s">
        <v>2445</v>
      </c>
      <c r="B2154" s="7" t="s">
        <v>244</v>
      </c>
      <c r="C2154" s="8" t="s">
        <v>76</v>
      </c>
      <c r="D2154" s="9" t="s">
        <v>69</v>
      </c>
      <c r="E2154" s="13">
        <v>47349639895</v>
      </c>
      <c r="F2154">
        <v>23462.22869330992</v>
      </c>
      <c r="G2154" s="14">
        <v>7.9000000000000001E-2</v>
      </c>
      <c r="H2154" s="14">
        <v>1850</v>
      </c>
      <c r="I2154" s="14">
        <v>5.8999999999999997E-2</v>
      </c>
      <c r="J2154">
        <v>7131</v>
      </c>
      <c r="K2154">
        <v>3.5334831095444178E-3</v>
      </c>
      <c r="L2154">
        <v>15746</v>
      </c>
      <c r="M2154">
        <v>7.8023033295311186E-3</v>
      </c>
      <c r="N2154">
        <v>0.01</v>
      </c>
      <c r="O2154">
        <v>3.0000000000000001E-3</v>
      </c>
      <c r="P2154">
        <v>82</v>
      </c>
      <c r="Q2154">
        <v>75</v>
      </c>
      <c r="R2154">
        <v>0.14000000000000001</v>
      </c>
      <c r="S2154">
        <v>0.7</v>
      </c>
      <c r="T2154">
        <v>0.16</v>
      </c>
      <c r="U2154">
        <v>2018122</v>
      </c>
      <c r="V2154">
        <v>0.503</v>
      </c>
      <c r="W2154">
        <v>2465000000</v>
      </c>
      <c r="X2154">
        <v>1221.4325992184813</v>
      </c>
      <c r="Y2154">
        <v>1260000000</v>
      </c>
      <c r="Z2154">
        <v>624.3428296208059</v>
      </c>
      <c r="AA2154">
        <v>0.38400000000000001</v>
      </c>
      <c r="AB2154">
        <v>60</v>
      </c>
      <c r="AC2154">
        <v>0</v>
      </c>
      <c r="AD2154">
        <v>260</v>
      </c>
      <c r="AE2154">
        <v>0.56699999999999995</v>
      </c>
      <c r="AF2154">
        <v>0.95499999999999996</v>
      </c>
    </row>
    <row r="2155" spans="1:32" ht="14.4">
      <c r="A2155" t="s">
        <v>2446</v>
      </c>
      <c r="B2155" s="7" t="s">
        <v>244</v>
      </c>
      <c r="C2155" s="8" t="s">
        <v>76</v>
      </c>
      <c r="D2155" s="9" t="s">
        <v>70</v>
      </c>
      <c r="E2155" s="13">
        <v>54554616826</v>
      </c>
      <c r="F2155">
        <v>26989.652694581153</v>
      </c>
      <c r="G2155" s="14">
        <v>8.3000000000000004E-2</v>
      </c>
      <c r="H2155" s="14">
        <v>2265</v>
      </c>
      <c r="I2155" s="14">
        <v>6.7000000000000004E-2</v>
      </c>
      <c r="J2155">
        <v>7321</v>
      </c>
      <c r="K2155">
        <v>3.6218978131078959E-3</v>
      </c>
      <c r="L2155">
        <v>16212</v>
      </c>
      <c r="M2155">
        <v>8.020517326335911E-3</v>
      </c>
      <c r="N2155">
        <v>1.0999999999999999E-2</v>
      </c>
      <c r="O2155">
        <v>3.0000000000000001E-3</v>
      </c>
      <c r="P2155">
        <v>82</v>
      </c>
      <c r="Q2155">
        <v>75</v>
      </c>
      <c r="R2155">
        <v>0.13900000000000001</v>
      </c>
      <c r="S2155">
        <v>0.69799999999999995</v>
      </c>
      <c r="T2155">
        <v>0.16200000000000001</v>
      </c>
      <c r="U2155">
        <v>2021316</v>
      </c>
      <c r="V2155">
        <v>0.502</v>
      </c>
      <c r="W2155">
        <v>2954000000</v>
      </c>
      <c r="X2155">
        <v>1461.4241414998942</v>
      </c>
      <c r="Y2155">
        <v>1610000000</v>
      </c>
      <c r="Z2155">
        <v>796.51078802126926</v>
      </c>
      <c r="AA2155">
        <v>0.35799999999999998</v>
      </c>
      <c r="AB2155">
        <v>19</v>
      </c>
      <c r="AC2155">
        <v>0</v>
      </c>
      <c r="AD2155">
        <v>260</v>
      </c>
      <c r="AE2155">
        <v>0.57999999999999996</v>
      </c>
      <c r="AF2155">
        <v>1.0109999999999999</v>
      </c>
    </row>
    <row r="2156" spans="1:32" ht="14.4">
      <c r="A2156" t="s">
        <v>2447</v>
      </c>
      <c r="B2156" s="7" t="s">
        <v>244</v>
      </c>
      <c r="C2156" s="8" t="s">
        <v>76</v>
      </c>
      <c r="D2156" s="9" t="s">
        <v>71</v>
      </c>
      <c r="E2156" s="13">
        <v>49208375314</v>
      </c>
      <c r="F2156">
        <v>24125.667112654064</v>
      </c>
      <c r="G2156" s="14">
        <v>9.1999999999999998E-2</v>
      </c>
      <c r="H2156" s="14">
        <v>2235</v>
      </c>
      <c r="I2156" s="14">
        <v>5.8999999999999997E-2</v>
      </c>
      <c r="J2156">
        <v>7321</v>
      </c>
      <c r="K2156">
        <v>3.5893078729931178E-3</v>
      </c>
      <c r="L2156">
        <v>16212</v>
      </c>
      <c r="M2156">
        <v>7.948348482033114E-3</v>
      </c>
      <c r="N2156">
        <v>1.0999999999999999E-2</v>
      </c>
      <c r="O2156">
        <v>3.0000000000000001E-3</v>
      </c>
      <c r="P2156">
        <v>82</v>
      </c>
      <c r="Q2156">
        <v>76</v>
      </c>
      <c r="R2156">
        <v>0.14000000000000001</v>
      </c>
      <c r="S2156">
        <v>0.69599999999999995</v>
      </c>
      <c r="T2156">
        <v>0.16500000000000001</v>
      </c>
      <c r="U2156">
        <v>2039669</v>
      </c>
      <c r="V2156">
        <v>0.501</v>
      </c>
      <c r="W2156">
        <v>2735000000</v>
      </c>
      <c r="X2156">
        <v>1340.9038427313451</v>
      </c>
      <c r="Y2156">
        <v>1456000000</v>
      </c>
      <c r="Z2156">
        <v>713.84131444856985</v>
      </c>
      <c r="AA2156">
        <v>0.36699999999999999</v>
      </c>
      <c r="AB2156">
        <v>6</v>
      </c>
      <c r="AC2156">
        <v>0</v>
      </c>
      <c r="AD2156">
        <v>260</v>
      </c>
      <c r="AE2156">
        <v>0.64</v>
      </c>
      <c r="AF2156">
        <v>1.0269999999999999</v>
      </c>
    </row>
    <row r="2157" spans="1:32" ht="14.4">
      <c r="A2157" t="s">
        <v>2448</v>
      </c>
      <c r="B2157" s="7" t="s">
        <v>244</v>
      </c>
      <c r="C2157" s="8" t="s">
        <v>76</v>
      </c>
      <c r="D2157" s="9" t="s">
        <v>72</v>
      </c>
      <c r="E2157" s="13">
        <v>46999407184</v>
      </c>
      <c r="F2157">
        <v>22942.398323133599</v>
      </c>
      <c r="G2157" s="14">
        <v>8.8999999999999996E-2</v>
      </c>
      <c r="H2157" s="14">
        <v>2044</v>
      </c>
      <c r="I2157" s="8"/>
      <c r="J2157">
        <v>7293</v>
      </c>
      <c r="K2157">
        <v>3.5600217320948188E-3</v>
      </c>
      <c r="L2157">
        <v>15867</v>
      </c>
      <c r="M2157">
        <v>7.7453537396336885E-3</v>
      </c>
      <c r="N2157">
        <v>1.0999999999999999E-2</v>
      </c>
      <c r="O2157">
        <v>3.0000000000000001E-3</v>
      </c>
      <c r="P2157">
        <v>83</v>
      </c>
      <c r="Q2157">
        <v>76</v>
      </c>
      <c r="R2157">
        <v>0.14000000000000001</v>
      </c>
      <c r="S2157">
        <v>0.69299999999999995</v>
      </c>
      <c r="T2157">
        <v>0.16700000000000001</v>
      </c>
      <c r="U2157">
        <v>2048583</v>
      </c>
      <c r="V2157">
        <v>0.5</v>
      </c>
      <c r="W2157">
        <v>2721000000</v>
      </c>
      <c r="X2157">
        <v>1328.2351752406419</v>
      </c>
      <c r="Y2157">
        <v>1377000000</v>
      </c>
      <c r="Z2157">
        <v>672.17193543049029</v>
      </c>
      <c r="AA2157">
        <v>0.34599999999999997</v>
      </c>
      <c r="AB2157">
        <v>6</v>
      </c>
      <c r="AC2157">
        <v>0</v>
      </c>
      <c r="AD2157">
        <v>260</v>
      </c>
      <c r="AE2157">
        <v>0.7</v>
      </c>
      <c r="AF2157">
        <v>1.0329999999999999</v>
      </c>
    </row>
    <row r="2158" spans="1:32" ht="14.4">
      <c r="A2158" t="s">
        <v>2449</v>
      </c>
      <c r="B2158" s="7" t="s">
        <v>244</v>
      </c>
      <c r="C2158" s="8" t="s">
        <v>76</v>
      </c>
      <c r="D2158" s="9" t="s">
        <v>73</v>
      </c>
      <c r="E2158" s="13">
        <v>50250147802</v>
      </c>
      <c r="F2158">
        <v>24478.319969914894</v>
      </c>
      <c r="G2158" s="14">
        <v>8.8999999999999996E-2</v>
      </c>
      <c r="H2158" s="14">
        <v>2171</v>
      </c>
      <c r="I2158" s="8"/>
      <c r="J2158">
        <v>6912</v>
      </c>
      <c r="K2158">
        <v>3.3670378104901349E-3</v>
      </c>
      <c r="L2158">
        <v>15500</v>
      </c>
      <c r="M2158">
        <v>7.5505043493340699E-3</v>
      </c>
      <c r="N2158">
        <v>1.0999999999999999E-2</v>
      </c>
      <c r="O2158">
        <v>3.0000000000000001E-3</v>
      </c>
      <c r="P2158">
        <v>83</v>
      </c>
      <c r="Q2158">
        <v>77</v>
      </c>
      <c r="R2158">
        <v>0.14099999999999999</v>
      </c>
      <c r="S2158">
        <v>0.69099999999999995</v>
      </c>
      <c r="T2158">
        <v>0.16900000000000001</v>
      </c>
      <c r="U2158">
        <v>2052843</v>
      </c>
      <c r="V2158">
        <v>0.499</v>
      </c>
      <c r="W2158">
        <v>2953000000</v>
      </c>
      <c r="X2158">
        <v>1438.4928608763553</v>
      </c>
      <c r="Y2158">
        <v>1315000000</v>
      </c>
      <c r="Z2158">
        <v>640.57504641124524</v>
      </c>
      <c r="AA2158">
        <v>0.33900000000000002</v>
      </c>
      <c r="AB2158">
        <v>6</v>
      </c>
      <c r="AC2158">
        <v>0</v>
      </c>
      <c r="AD2158">
        <v>260</v>
      </c>
      <c r="AE2158">
        <v>0.67300000000000004</v>
      </c>
      <c r="AF2158">
        <v>1.052</v>
      </c>
    </row>
    <row r="2159" spans="1:32" ht="14.4">
      <c r="A2159" t="s">
        <v>2450</v>
      </c>
      <c r="B2159" s="7" t="s">
        <v>244</v>
      </c>
      <c r="C2159" s="8" t="s">
        <v>76</v>
      </c>
      <c r="D2159" s="9" t="s">
        <v>74</v>
      </c>
      <c r="E2159" s="13">
        <v>45379174408</v>
      </c>
      <c r="F2159">
        <v>22059.147789743038</v>
      </c>
      <c r="G2159" s="14">
        <v>8.7999999999999995E-2</v>
      </c>
      <c r="H2159" s="14">
        <v>1942</v>
      </c>
      <c r="I2159" s="8"/>
      <c r="J2159">
        <v>7321</v>
      </c>
      <c r="K2159">
        <v>3.5587915178165617E-3</v>
      </c>
      <c r="L2159">
        <v>16245</v>
      </c>
      <c r="M2159">
        <v>7.8968130319532915E-3</v>
      </c>
      <c r="N2159">
        <v>1.0999999999999999E-2</v>
      </c>
      <c r="O2159">
        <v>2E-3</v>
      </c>
      <c r="P2159">
        <v>83</v>
      </c>
      <c r="Q2159">
        <v>77</v>
      </c>
      <c r="R2159">
        <v>0.14199999999999999</v>
      </c>
      <c r="S2159">
        <v>0.68799999999999994</v>
      </c>
      <c r="T2159">
        <v>0.17100000000000001</v>
      </c>
      <c r="U2159">
        <v>2057159</v>
      </c>
      <c r="V2159">
        <v>0.499</v>
      </c>
      <c r="W2159">
        <v>2841000000</v>
      </c>
      <c r="X2159">
        <v>1381.0308294108524</v>
      </c>
      <c r="Y2159">
        <v>1085000000</v>
      </c>
      <c r="Z2159">
        <v>527.4264167232576</v>
      </c>
      <c r="AA2159">
        <v>0.33900000000000002</v>
      </c>
      <c r="AB2159">
        <v>6</v>
      </c>
      <c r="AC2159">
        <v>31</v>
      </c>
      <c r="AD2159">
        <v>260</v>
      </c>
      <c r="AE2159">
        <v>0.68300000000000005</v>
      </c>
      <c r="AF2159">
        <v>1.0840000000000001</v>
      </c>
    </row>
    <row r="2160" spans="1:32" ht="14.4">
      <c r="A2160" t="s">
        <v>2451</v>
      </c>
      <c r="B2160" s="7" t="s">
        <v>245</v>
      </c>
      <c r="C2160" s="8" t="s">
        <v>80</v>
      </c>
      <c r="D2160" s="9" t="s">
        <v>62</v>
      </c>
      <c r="E2160" s="13">
        <v>435101217</v>
      </c>
      <c r="F2160">
        <v>1055.2103551472585</v>
      </c>
      <c r="G2160" s="14">
        <v>4.5999999999999999E-2</v>
      </c>
      <c r="H2160" s="14">
        <v>48</v>
      </c>
      <c r="I2160" s="14">
        <v>0.14599999999999999</v>
      </c>
      <c r="J2160">
        <v>0</v>
      </c>
      <c r="L2160">
        <v>0</v>
      </c>
      <c r="N2160">
        <v>3.5999999999999997E-2</v>
      </c>
      <c r="O2160">
        <v>2.8000000000000001E-2</v>
      </c>
      <c r="P2160">
        <v>64</v>
      </c>
      <c r="Q2160">
        <v>62</v>
      </c>
      <c r="R2160">
        <v>0.41899999999999998</v>
      </c>
      <c r="S2160">
        <v>0.55300000000000005</v>
      </c>
      <c r="T2160">
        <v>2.8000000000000001E-2</v>
      </c>
      <c r="U2160">
        <v>412336</v>
      </c>
      <c r="V2160">
        <v>0.158</v>
      </c>
      <c r="W2160">
        <v>4000000</v>
      </c>
      <c r="X2160">
        <v>9.7008265104186879</v>
      </c>
      <c r="Y2160">
        <v>12200000</v>
      </c>
      <c r="Z2160">
        <v>29.587520856776997</v>
      </c>
      <c r="AA2160">
        <v>0</v>
      </c>
      <c r="AB2160">
        <v>0</v>
      </c>
      <c r="AC2160">
        <v>0</v>
      </c>
      <c r="AD2160">
        <v>0</v>
      </c>
      <c r="AE2160">
        <v>5.0000000000000001E-3</v>
      </c>
      <c r="AF2160">
        <v>3.0000000000000001E-3</v>
      </c>
    </row>
    <row r="2161" spans="1:32" ht="14.4">
      <c r="A2161" t="s">
        <v>2452</v>
      </c>
      <c r="B2161" s="7" t="s">
        <v>245</v>
      </c>
      <c r="C2161" s="8" t="s">
        <v>80</v>
      </c>
      <c r="D2161" s="9" t="s">
        <v>63</v>
      </c>
      <c r="E2161" s="13">
        <v>400464593</v>
      </c>
      <c r="F2161">
        <v>945.54231941614387</v>
      </c>
      <c r="G2161" s="14">
        <v>6.4000000000000001E-2</v>
      </c>
      <c r="H2161" s="14">
        <v>61</v>
      </c>
      <c r="I2161" s="14">
        <v>0.14599999999999999</v>
      </c>
      <c r="J2161">
        <v>0</v>
      </c>
      <c r="L2161">
        <v>0</v>
      </c>
      <c r="N2161">
        <v>3.5000000000000003E-2</v>
      </c>
      <c r="O2161">
        <v>2.9000000000000001E-2</v>
      </c>
      <c r="P2161">
        <v>65</v>
      </c>
      <c r="Q2161">
        <v>62</v>
      </c>
      <c r="R2161">
        <v>0.41799999999999998</v>
      </c>
      <c r="S2161">
        <v>0.55400000000000005</v>
      </c>
      <c r="T2161">
        <v>2.9000000000000001E-2</v>
      </c>
      <c r="U2161">
        <v>423529</v>
      </c>
      <c r="V2161">
        <v>0.16200000000000001</v>
      </c>
      <c r="W2161">
        <v>8800000</v>
      </c>
      <c r="X2161">
        <v>20.7777979784147</v>
      </c>
      <c r="Y2161">
        <v>10500000</v>
      </c>
      <c r="Z2161">
        <v>24.791690769699361</v>
      </c>
      <c r="AA2161">
        <v>0</v>
      </c>
      <c r="AB2161">
        <v>0</v>
      </c>
      <c r="AC2161">
        <v>0</v>
      </c>
      <c r="AD2161">
        <v>0</v>
      </c>
      <c r="AE2161">
        <v>5.0000000000000001E-3</v>
      </c>
      <c r="AF2161">
        <v>2E-3</v>
      </c>
    </row>
    <row r="2162" spans="1:32" ht="14.4">
      <c r="A2162" t="s">
        <v>2453</v>
      </c>
      <c r="B2162" s="7" t="s">
        <v>245</v>
      </c>
      <c r="C2162" s="8" t="s">
        <v>80</v>
      </c>
      <c r="D2162" s="9" t="s">
        <v>64</v>
      </c>
      <c r="E2162" s="13">
        <v>341663054</v>
      </c>
      <c r="F2162">
        <v>785.6490388153054</v>
      </c>
      <c r="G2162" s="14">
        <v>6.0999999999999999E-2</v>
      </c>
      <c r="H2162" s="14">
        <v>48</v>
      </c>
      <c r="I2162" s="14">
        <v>0.14599999999999999</v>
      </c>
      <c r="J2162">
        <v>0</v>
      </c>
      <c r="L2162">
        <v>202</v>
      </c>
      <c r="M2162">
        <v>4.6449595290654896E-4</v>
      </c>
      <c r="N2162">
        <v>3.5000000000000003E-2</v>
      </c>
      <c r="O2162">
        <v>2.9000000000000001E-2</v>
      </c>
      <c r="P2162">
        <v>66</v>
      </c>
      <c r="Q2162">
        <v>63</v>
      </c>
      <c r="R2162">
        <v>0.41599999999999998</v>
      </c>
      <c r="S2162">
        <v>0.55500000000000005</v>
      </c>
      <c r="T2162">
        <v>2.9000000000000001E-2</v>
      </c>
      <c r="U2162">
        <v>434880</v>
      </c>
      <c r="V2162">
        <v>0.16600000000000001</v>
      </c>
      <c r="W2162">
        <v>800000</v>
      </c>
      <c r="X2162">
        <v>1.8395879323031641</v>
      </c>
      <c r="Y2162">
        <v>8500000</v>
      </c>
      <c r="Z2162">
        <v>19.545621780721117</v>
      </c>
      <c r="AA2162">
        <v>0</v>
      </c>
      <c r="AB2162">
        <v>0</v>
      </c>
      <c r="AC2162">
        <v>0</v>
      </c>
      <c r="AD2162">
        <v>0</v>
      </c>
      <c r="AE2162">
        <v>5.0000000000000001E-3</v>
      </c>
      <c r="AF2162">
        <v>2E-3</v>
      </c>
    </row>
    <row r="2163" spans="1:32" ht="14.4">
      <c r="A2163" t="s">
        <v>2454</v>
      </c>
      <c r="B2163" s="7" t="s">
        <v>245</v>
      </c>
      <c r="C2163" s="8" t="s">
        <v>80</v>
      </c>
      <c r="D2163" s="9" t="s">
        <v>65</v>
      </c>
      <c r="E2163" s="13">
        <v>332736307</v>
      </c>
      <c r="F2163">
        <v>745.48558145787354</v>
      </c>
      <c r="G2163" s="14">
        <v>0.06</v>
      </c>
      <c r="H2163" s="14">
        <v>45</v>
      </c>
      <c r="I2163" s="14">
        <v>0.14699999999999999</v>
      </c>
      <c r="J2163">
        <v>0</v>
      </c>
      <c r="L2163">
        <v>198</v>
      </c>
      <c r="M2163">
        <v>4.4361298128087645E-4</v>
      </c>
      <c r="N2163">
        <v>3.5000000000000003E-2</v>
      </c>
      <c r="O2163">
        <v>2.9000000000000001E-2</v>
      </c>
      <c r="P2163">
        <v>66</v>
      </c>
      <c r="Q2163">
        <v>63</v>
      </c>
      <c r="R2163">
        <v>0.41499999999999998</v>
      </c>
      <c r="S2163">
        <v>0.55600000000000005</v>
      </c>
      <c r="T2163">
        <v>2.9000000000000001E-2</v>
      </c>
      <c r="U2163">
        <v>446335</v>
      </c>
      <c r="V2163">
        <v>0.17</v>
      </c>
      <c r="W2163">
        <v>1600000</v>
      </c>
      <c r="X2163">
        <v>3.5847513638858706</v>
      </c>
      <c r="Y2163">
        <v>6400000</v>
      </c>
      <c r="Z2163">
        <v>14.339005455543482</v>
      </c>
      <c r="AA2163">
        <v>0</v>
      </c>
      <c r="AB2163">
        <v>56</v>
      </c>
      <c r="AC2163">
        <v>0</v>
      </c>
      <c r="AD2163">
        <v>0</v>
      </c>
      <c r="AE2163">
        <v>6.0000000000000001E-3</v>
      </c>
      <c r="AF2163">
        <v>2E-3</v>
      </c>
    </row>
    <row r="2164" spans="1:32" ht="14.4">
      <c r="A2164" t="s">
        <v>2455</v>
      </c>
      <c r="B2164" s="7" t="s">
        <v>245</v>
      </c>
      <c r="C2164" s="8" t="s">
        <v>80</v>
      </c>
      <c r="D2164" s="9" t="s">
        <v>66</v>
      </c>
      <c r="E2164" s="13">
        <v>375109695</v>
      </c>
      <c r="F2164">
        <v>819.32628481937502</v>
      </c>
      <c r="G2164" s="14">
        <v>5.6000000000000001E-2</v>
      </c>
      <c r="H2164" s="14">
        <v>46</v>
      </c>
      <c r="I2164" s="14">
        <v>0.14299999999999999</v>
      </c>
      <c r="J2164">
        <v>0</v>
      </c>
      <c r="L2164">
        <v>198</v>
      </c>
      <c r="M2164">
        <v>4.324777699873533E-4</v>
      </c>
      <c r="N2164">
        <v>3.5000000000000003E-2</v>
      </c>
      <c r="O2164">
        <v>2.9000000000000001E-2</v>
      </c>
      <c r="P2164">
        <v>67</v>
      </c>
      <c r="Q2164">
        <v>64</v>
      </c>
      <c r="R2164">
        <v>0.41399999999999998</v>
      </c>
      <c r="S2164">
        <v>0.55700000000000005</v>
      </c>
      <c r="T2164">
        <v>2.9000000000000001E-2</v>
      </c>
      <c r="U2164">
        <v>457827</v>
      </c>
      <c r="V2164">
        <v>0.17399999999999999</v>
      </c>
      <c r="W2164">
        <v>3500000</v>
      </c>
      <c r="X2164">
        <v>7.6448090654330132</v>
      </c>
      <c r="Y2164">
        <v>12300000</v>
      </c>
      <c r="Z2164">
        <v>26.866043287093159</v>
      </c>
      <c r="AA2164">
        <v>0</v>
      </c>
      <c r="AB2164">
        <v>56</v>
      </c>
      <c r="AC2164">
        <v>0</v>
      </c>
      <c r="AD2164">
        <v>0</v>
      </c>
      <c r="AE2164">
        <v>6.0000000000000001E-3</v>
      </c>
      <c r="AF2164">
        <v>7.0000000000000001E-3</v>
      </c>
    </row>
    <row r="2165" spans="1:32" ht="14.4">
      <c r="A2165" t="s">
        <v>2456</v>
      </c>
      <c r="B2165" s="7" t="s">
        <v>245</v>
      </c>
      <c r="C2165" s="8" t="s">
        <v>80</v>
      </c>
      <c r="D2165" s="9" t="s">
        <v>67</v>
      </c>
      <c r="E2165" s="13">
        <v>413909879</v>
      </c>
      <c r="F2165">
        <v>881.9616177930817</v>
      </c>
      <c r="G2165" s="14">
        <v>7.8E-2</v>
      </c>
      <c r="H2165" s="14">
        <v>69</v>
      </c>
      <c r="I2165" s="14">
        <v>0.14099999999999999</v>
      </c>
      <c r="L2165">
        <v>198</v>
      </c>
      <c r="M2165">
        <v>4.2189957085568905E-4</v>
      </c>
      <c r="N2165">
        <v>3.5000000000000003E-2</v>
      </c>
      <c r="O2165">
        <v>2.9000000000000001E-2</v>
      </c>
      <c r="P2165">
        <v>67</v>
      </c>
      <c r="Q2165">
        <v>64</v>
      </c>
      <c r="R2165">
        <v>0.41299999999999998</v>
      </c>
      <c r="S2165">
        <v>0.55700000000000005</v>
      </c>
      <c r="T2165">
        <v>0.03</v>
      </c>
      <c r="U2165">
        <v>469306</v>
      </c>
      <c r="V2165">
        <v>0.17799999999999999</v>
      </c>
      <c r="W2165">
        <v>6400000</v>
      </c>
      <c r="X2165">
        <v>13.637157845840454</v>
      </c>
      <c r="Y2165">
        <v>11200000</v>
      </c>
      <c r="Z2165">
        <v>23.865026230220796</v>
      </c>
      <c r="AA2165">
        <v>0.26100000000000001</v>
      </c>
      <c r="AB2165">
        <v>56</v>
      </c>
      <c r="AC2165">
        <v>0</v>
      </c>
      <c r="AD2165">
        <v>80</v>
      </c>
      <c r="AE2165">
        <v>8.0000000000000002E-3</v>
      </c>
      <c r="AF2165">
        <v>1.2999999999999999E-2</v>
      </c>
    </row>
    <row r="2166" spans="1:32" ht="14.4">
      <c r="A2166" t="s">
        <v>2457</v>
      </c>
      <c r="B2166" s="7" t="s">
        <v>245</v>
      </c>
      <c r="C2166" s="8" t="s">
        <v>80</v>
      </c>
      <c r="D2166" s="9" t="s">
        <v>68</v>
      </c>
      <c r="E2166" s="13">
        <v>456735445</v>
      </c>
      <c r="F2166">
        <v>950.0576085034686</v>
      </c>
      <c r="G2166" s="14">
        <v>6.7000000000000004E-2</v>
      </c>
      <c r="H2166" s="14">
        <v>63</v>
      </c>
      <c r="I2166" s="14">
        <v>0.13900000000000001</v>
      </c>
      <c r="L2166">
        <v>198</v>
      </c>
      <c r="M2166">
        <v>4.118607577821922E-4</v>
      </c>
      <c r="N2166">
        <v>3.4000000000000002E-2</v>
      </c>
      <c r="O2166">
        <v>2.9000000000000001E-2</v>
      </c>
      <c r="P2166">
        <v>67</v>
      </c>
      <c r="Q2166">
        <v>65</v>
      </c>
      <c r="R2166">
        <v>0.41199999999999998</v>
      </c>
      <c r="S2166">
        <v>0.55700000000000005</v>
      </c>
      <c r="T2166">
        <v>0.03</v>
      </c>
      <c r="U2166">
        <v>480745</v>
      </c>
      <c r="V2166">
        <v>0.183</v>
      </c>
      <c r="W2166">
        <v>35300000</v>
      </c>
      <c r="X2166">
        <v>73.427700756118114</v>
      </c>
      <c r="Y2166">
        <v>26500000</v>
      </c>
      <c r="Z2166">
        <v>55.122778188020675</v>
      </c>
      <c r="AA2166">
        <v>0.26100000000000001</v>
      </c>
      <c r="AB2166">
        <v>56</v>
      </c>
      <c r="AC2166">
        <v>0</v>
      </c>
      <c r="AD2166">
        <v>80</v>
      </c>
      <c r="AE2166">
        <v>1.6E-2</v>
      </c>
      <c r="AF2166">
        <v>1.4999999999999999E-2</v>
      </c>
    </row>
    <row r="2167" spans="1:32" ht="14.4">
      <c r="A2167" t="s">
        <v>2458</v>
      </c>
      <c r="B2167" s="7" t="s">
        <v>245</v>
      </c>
      <c r="C2167" s="8" t="s">
        <v>80</v>
      </c>
      <c r="D2167" s="9" t="s">
        <v>69</v>
      </c>
      <c r="E2167" s="13">
        <v>516209150</v>
      </c>
      <c r="F2167">
        <v>1048.890069653844</v>
      </c>
      <c r="G2167" s="14">
        <v>5.6000000000000001E-2</v>
      </c>
      <c r="H2167" s="14">
        <v>67</v>
      </c>
      <c r="I2167" s="14">
        <v>0.14099999999999999</v>
      </c>
      <c r="J2167">
        <v>58</v>
      </c>
      <c r="K2167">
        <v>1.1785072782983981E-4</v>
      </c>
      <c r="L2167">
        <v>180</v>
      </c>
      <c r="M2167">
        <v>3.6574363809260628E-4</v>
      </c>
      <c r="N2167">
        <v>3.4000000000000002E-2</v>
      </c>
      <c r="O2167">
        <v>2.9000000000000001E-2</v>
      </c>
      <c r="P2167">
        <v>68</v>
      </c>
      <c r="Q2167">
        <v>65</v>
      </c>
      <c r="R2167">
        <v>0.41099999999999998</v>
      </c>
      <c r="S2167">
        <v>0.55800000000000005</v>
      </c>
      <c r="T2167">
        <v>3.1E-2</v>
      </c>
      <c r="U2167">
        <v>492148</v>
      </c>
      <c r="V2167">
        <v>0.187</v>
      </c>
      <c r="W2167">
        <v>37800000</v>
      </c>
      <c r="X2167">
        <v>76.806163999447321</v>
      </c>
      <c r="Y2167">
        <v>35600000</v>
      </c>
      <c r="Z2167">
        <v>72.335963978315462</v>
      </c>
      <c r="AA2167">
        <v>0.26100000000000001</v>
      </c>
      <c r="AB2167">
        <v>56</v>
      </c>
      <c r="AC2167">
        <v>0</v>
      </c>
      <c r="AD2167">
        <v>80</v>
      </c>
      <c r="AE2167">
        <v>0.02</v>
      </c>
      <c r="AF2167">
        <v>2.1999999999999999E-2</v>
      </c>
    </row>
    <row r="2168" spans="1:32" ht="14.4">
      <c r="A2168" t="s">
        <v>2459</v>
      </c>
      <c r="B2168" s="7" t="s">
        <v>245</v>
      </c>
      <c r="C2168" s="8" t="s">
        <v>80</v>
      </c>
      <c r="D2168" s="9" t="s">
        <v>70</v>
      </c>
      <c r="E2168" s="13">
        <v>608292552</v>
      </c>
      <c r="F2168">
        <v>1208.0298366965153</v>
      </c>
      <c r="G2168" s="14">
        <v>5.6000000000000001E-2</v>
      </c>
      <c r="H2168" s="14">
        <v>72</v>
      </c>
      <c r="I2168" s="14">
        <v>0.14399999999999999</v>
      </c>
      <c r="J2168">
        <v>64</v>
      </c>
      <c r="K2168">
        <v>1.2709987865933459E-4</v>
      </c>
      <c r="L2168">
        <v>198</v>
      </c>
      <c r="M2168">
        <v>3.9321524960231639E-4</v>
      </c>
      <c r="N2168">
        <v>3.4000000000000002E-2</v>
      </c>
      <c r="O2168">
        <v>2.8000000000000001E-2</v>
      </c>
      <c r="P2168">
        <v>68</v>
      </c>
      <c r="Q2168">
        <v>65</v>
      </c>
      <c r="R2168">
        <v>0.41</v>
      </c>
      <c r="S2168">
        <v>0.55800000000000005</v>
      </c>
      <c r="T2168">
        <v>3.2000000000000001E-2</v>
      </c>
      <c r="U2168">
        <v>503541</v>
      </c>
      <c r="V2168">
        <v>0.191</v>
      </c>
      <c r="W2168">
        <v>40600000</v>
      </c>
      <c r="X2168">
        <v>80.628985524515386</v>
      </c>
      <c r="Y2168">
        <v>40500000</v>
      </c>
      <c r="Z2168">
        <v>80.430391964110171</v>
      </c>
      <c r="AA2168">
        <v>0.26100000000000001</v>
      </c>
      <c r="AB2168">
        <v>56</v>
      </c>
      <c r="AC2168">
        <v>0</v>
      </c>
      <c r="AD2168">
        <v>80</v>
      </c>
      <c r="AE2168">
        <v>0.03</v>
      </c>
      <c r="AF2168">
        <v>0.06</v>
      </c>
    </row>
    <row r="2169" spans="1:32" ht="14.4">
      <c r="A2169" t="s">
        <v>2460</v>
      </c>
      <c r="B2169" s="7" t="s">
        <v>245</v>
      </c>
      <c r="C2169" s="8" t="s">
        <v>80</v>
      </c>
      <c r="D2169" s="9" t="s">
        <v>71</v>
      </c>
      <c r="E2169" s="13">
        <v>597765363</v>
      </c>
      <c r="F2169">
        <v>1160.7905853613067</v>
      </c>
      <c r="G2169" s="14">
        <v>7.8E-2</v>
      </c>
      <c r="H2169" s="14">
        <v>91</v>
      </c>
      <c r="I2169" s="14">
        <v>0.153</v>
      </c>
      <c r="J2169">
        <v>64</v>
      </c>
      <c r="K2169">
        <v>1.2428053223137927E-4</v>
      </c>
      <c r="L2169">
        <v>198</v>
      </c>
      <c r="M2169">
        <v>3.8449289659082963E-4</v>
      </c>
      <c r="N2169">
        <v>3.3000000000000002E-2</v>
      </c>
      <c r="O2169">
        <v>2.8000000000000001E-2</v>
      </c>
      <c r="P2169">
        <v>68</v>
      </c>
      <c r="Q2169">
        <v>66</v>
      </c>
      <c r="R2169">
        <v>0.40899999999999997</v>
      </c>
      <c r="S2169">
        <v>0.55900000000000005</v>
      </c>
      <c r="T2169">
        <v>3.2000000000000001E-2</v>
      </c>
      <c r="U2169">
        <v>514964</v>
      </c>
      <c r="V2169">
        <v>0.19600000000000001</v>
      </c>
      <c r="W2169">
        <v>50000000</v>
      </c>
      <c r="X2169">
        <v>97.094165805765059</v>
      </c>
      <c r="Y2169">
        <v>37700000</v>
      </c>
      <c r="Z2169">
        <v>73.209001017546854</v>
      </c>
      <c r="AA2169">
        <v>0.26100000000000001</v>
      </c>
      <c r="AB2169">
        <v>56</v>
      </c>
      <c r="AC2169">
        <v>0</v>
      </c>
      <c r="AD2169">
        <v>80</v>
      </c>
      <c r="AE2169">
        <v>0.04</v>
      </c>
      <c r="AF2169">
        <v>9.7000000000000003E-2</v>
      </c>
    </row>
    <row r="2170" spans="1:32" ht="14.4">
      <c r="A2170" t="s">
        <v>2461</v>
      </c>
      <c r="B2170" s="7" t="s">
        <v>245</v>
      </c>
      <c r="C2170" s="8" t="s">
        <v>80</v>
      </c>
      <c r="D2170" s="9" t="s">
        <v>72</v>
      </c>
      <c r="E2170" s="13">
        <v>681587105</v>
      </c>
      <c r="F2170">
        <v>1294.6927326017624</v>
      </c>
      <c r="G2170" s="14">
        <v>7.3999999999999996E-2</v>
      </c>
      <c r="H2170" s="14">
        <v>95</v>
      </c>
      <c r="I2170" s="14">
        <v>0.14399999999999999</v>
      </c>
      <c r="J2170">
        <v>58</v>
      </c>
      <c r="K2170">
        <v>1.1017253398727698E-4</v>
      </c>
      <c r="L2170">
        <v>180</v>
      </c>
      <c r="M2170">
        <v>3.4191476065016993E-4</v>
      </c>
      <c r="N2170">
        <v>3.3000000000000002E-2</v>
      </c>
      <c r="O2170">
        <v>2.7E-2</v>
      </c>
      <c r="P2170">
        <v>68</v>
      </c>
      <c r="Q2170">
        <v>66</v>
      </c>
      <c r="R2170">
        <v>0.40799999999999997</v>
      </c>
      <c r="S2170">
        <v>0.56000000000000005</v>
      </c>
      <c r="T2170">
        <v>3.3000000000000002E-2</v>
      </c>
      <c r="U2170">
        <v>526447</v>
      </c>
      <c r="V2170">
        <v>0.2</v>
      </c>
      <c r="W2170">
        <v>65400000</v>
      </c>
      <c r="X2170">
        <v>124.22902970289506</v>
      </c>
      <c r="Y2170">
        <v>51200000</v>
      </c>
      <c r="Z2170">
        <v>97.255754140492769</v>
      </c>
      <c r="AA2170">
        <v>0.26200000000000001</v>
      </c>
      <c r="AB2170">
        <v>56</v>
      </c>
      <c r="AC2170">
        <v>0</v>
      </c>
      <c r="AD2170">
        <v>80</v>
      </c>
      <c r="AE2170">
        <v>0.05</v>
      </c>
      <c r="AF2170">
        <v>0.219</v>
      </c>
    </row>
    <row r="2171" spans="1:32" ht="14.4">
      <c r="A2171" t="s">
        <v>2462</v>
      </c>
      <c r="B2171" s="7" t="s">
        <v>245</v>
      </c>
      <c r="C2171" s="8" t="s">
        <v>80</v>
      </c>
      <c r="D2171" s="9" t="s">
        <v>73</v>
      </c>
      <c r="E2171" s="13">
        <v>868574141</v>
      </c>
      <c r="F2171">
        <v>1614.4590787680972</v>
      </c>
      <c r="G2171" s="14">
        <v>7.6999999999999999E-2</v>
      </c>
      <c r="H2171" s="14">
        <v>124</v>
      </c>
      <c r="I2171" s="14">
        <v>0.13200000000000001</v>
      </c>
      <c r="J2171">
        <v>58</v>
      </c>
      <c r="K2171">
        <v>1.0780729260572086E-4</v>
      </c>
      <c r="L2171">
        <v>180</v>
      </c>
      <c r="M2171">
        <v>3.3457435636258194E-4</v>
      </c>
      <c r="N2171">
        <v>3.2000000000000001E-2</v>
      </c>
      <c r="O2171">
        <v>2.5999999999999999E-2</v>
      </c>
      <c r="P2171">
        <v>69</v>
      </c>
      <c r="Q2171">
        <v>66</v>
      </c>
      <c r="R2171">
        <v>0.40600000000000003</v>
      </c>
      <c r="S2171">
        <v>0.56100000000000005</v>
      </c>
      <c r="T2171">
        <v>3.3000000000000002E-2</v>
      </c>
      <c r="U2171">
        <v>537997</v>
      </c>
      <c r="V2171">
        <v>0.20499999999999999</v>
      </c>
      <c r="W2171">
        <v>86700000</v>
      </c>
      <c r="X2171">
        <v>161.1533149813103</v>
      </c>
      <c r="Y2171">
        <v>66000000</v>
      </c>
      <c r="Z2171">
        <v>122.67726399961339</v>
      </c>
      <c r="AA2171">
        <v>0.26200000000000001</v>
      </c>
      <c r="AB2171">
        <v>42</v>
      </c>
      <c r="AC2171">
        <v>0</v>
      </c>
      <c r="AD2171">
        <v>80</v>
      </c>
      <c r="AE2171">
        <v>0.06</v>
      </c>
      <c r="AF2171">
        <v>0.51100000000000001</v>
      </c>
    </row>
    <row r="2172" spans="1:32" ht="14.4">
      <c r="A2172" t="s">
        <v>2463</v>
      </c>
      <c r="B2172" s="7" t="s">
        <v>245</v>
      </c>
      <c r="C2172" s="8" t="s">
        <v>80</v>
      </c>
      <c r="D2172" s="9" t="s">
        <v>74</v>
      </c>
      <c r="E2172" s="13">
        <v>999972421</v>
      </c>
      <c r="F2172">
        <v>1819.4615355223273</v>
      </c>
      <c r="G2172" s="14">
        <v>0.08</v>
      </c>
      <c r="H2172" s="14">
        <v>148</v>
      </c>
      <c r="I2172" s="14">
        <v>0.113</v>
      </c>
      <c r="J2172">
        <v>59</v>
      </c>
      <c r="K2172">
        <v>1.0735119123432035E-4</v>
      </c>
      <c r="L2172">
        <v>180</v>
      </c>
      <c r="M2172">
        <v>3.2751210885046891E-4</v>
      </c>
      <c r="N2172">
        <v>3.1E-2</v>
      </c>
      <c r="O2172">
        <v>2.5999999999999999E-2</v>
      </c>
      <c r="P2172">
        <v>69</v>
      </c>
      <c r="Q2172">
        <v>66</v>
      </c>
      <c r="R2172">
        <v>0.40400000000000003</v>
      </c>
      <c r="S2172">
        <v>0.56299999999999994</v>
      </c>
      <c r="T2172">
        <v>3.3000000000000002E-2</v>
      </c>
      <c r="U2172">
        <v>549598</v>
      </c>
      <c r="V2172">
        <v>0.21</v>
      </c>
      <c r="W2172">
        <v>66900000</v>
      </c>
      <c r="X2172">
        <v>121.72533378942427</v>
      </c>
      <c r="Y2172">
        <v>68000000</v>
      </c>
      <c r="Z2172">
        <v>123.7267966768438</v>
      </c>
      <c r="AA2172">
        <v>0.253</v>
      </c>
      <c r="AB2172">
        <v>9</v>
      </c>
      <c r="AC2172">
        <v>92</v>
      </c>
      <c r="AD2172">
        <v>80</v>
      </c>
      <c r="AE2172">
        <v>7.0000000000000007E-2</v>
      </c>
      <c r="AF2172">
        <v>0.55000000000000004</v>
      </c>
    </row>
    <row r="2173" spans="1:32" ht="14.4">
      <c r="A2173" t="s">
        <v>2464</v>
      </c>
      <c r="B2173" s="7" t="s">
        <v>246</v>
      </c>
      <c r="C2173" s="8" t="s">
        <v>78</v>
      </c>
      <c r="D2173" s="9" t="s">
        <v>62</v>
      </c>
      <c r="E2173" s="7"/>
      <c r="G2173" s="8"/>
      <c r="H2173" s="8"/>
      <c r="I2173" s="8"/>
      <c r="J2173">
        <v>0</v>
      </c>
      <c r="L2173">
        <v>0</v>
      </c>
      <c r="N2173">
        <v>4.9000000000000002E-2</v>
      </c>
      <c r="O2173">
        <v>0.105</v>
      </c>
      <c r="P2173">
        <v>52</v>
      </c>
      <c r="Q2173">
        <v>49</v>
      </c>
      <c r="R2173">
        <v>0.47199999999999998</v>
      </c>
      <c r="S2173">
        <v>0.499</v>
      </c>
      <c r="T2173">
        <v>2.9000000000000001E-2</v>
      </c>
      <c r="U2173">
        <v>7385416</v>
      </c>
      <c r="V2173">
        <v>0.33200000000000002</v>
      </c>
      <c r="W2173">
        <v>0</v>
      </c>
      <c r="Y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1.0999999999999999E-2</v>
      </c>
    </row>
    <row r="2174" spans="1:32" ht="14.4">
      <c r="A2174" t="s">
        <v>2465</v>
      </c>
      <c r="B2174" s="7" t="s">
        <v>246</v>
      </c>
      <c r="C2174" s="8" t="s">
        <v>78</v>
      </c>
      <c r="D2174" s="9" t="s">
        <v>63</v>
      </c>
      <c r="E2174" s="7"/>
      <c r="G2174" s="8"/>
      <c r="H2174" s="8"/>
      <c r="I2174" s="8"/>
      <c r="J2174">
        <v>0</v>
      </c>
      <c r="L2174">
        <v>0</v>
      </c>
      <c r="N2174">
        <v>4.8000000000000001E-2</v>
      </c>
      <c r="O2174">
        <v>0.105</v>
      </c>
      <c r="P2174">
        <v>53</v>
      </c>
      <c r="Q2174">
        <v>50</v>
      </c>
      <c r="R2174">
        <v>0.47299999999999998</v>
      </c>
      <c r="S2174">
        <v>0.497</v>
      </c>
      <c r="T2174">
        <v>2.9000000000000001E-2</v>
      </c>
      <c r="U2174">
        <v>7609265</v>
      </c>
      <c r="V2174">
        <v>0.33600000000000002</v>
      </c>
      <c r="W2174">
        <v>0</v>
      </c>
      <c r="Y2174">
        <v>0</v>
      </c>
      <c r="AA2174">
        <v>0</v>
      </c>
      <c r="AB2174">
        <v>0</v>
      </c>
      <c r="AC2174">
        <v>0</v>
      </c>
      <c r="AD2174">
        <v>0</v>
      </c>
      <c r="AE2174">
        <v>1E-3</v>
      </c>
      <c r="AF2174">
        <v>1.0999999999999999E-2</v>
      </c>
    </row>
    <row r="2175" spans="1:32" ht="14.4">
      <c r="A2175" t="s">
        <v>2466</v>
      </c>
      <c r="B2175" s="7" t="s">
        <v>246</v>
      </c>
      <c r="C2175" s="8" t="s">
        <v>78</v>
      </c>
      <c r="D2175" s="9" t="s">
        <v>64</v>
      </c>
      <c r="E2175" s="7"/>
      <c r="G2175" s="8"/>
      <c r="H2175" s="8"/>
      <c r="I2175" s="8"/>
      <c r="J2175">
        <v>0</v>
      </c>
      <c r="L2175">
        <v>609</v>
      </c>
      <c r="M2175">
        <v>7.7818287016331877E-5</v>
      </c>
      <c r="N2175">
        <v>4.8000000000000001E-2</v>
      </c>
      <c r="O2175">
        <v>0.105</v>
      </c>
      <c r="P2175">
        <v>53</v>
      </c>
      <c r="Q2175">
        <v>50</v>
      </c>
      <c r="R2175">
        <v>0.47499999999999998</v>
      </c>
      <c r="S2175">
        <v>0.496</v>
      </c>
      <c r="T2175">
        <v>2.9000000000000001E-2</v>
      </c>
      <c r="U2175">
        <v>7825924</v>
      </c>
      <c r="V2175">
        <v>0.34</v>
      </c>
      <c r="W2175">
        <v>0</v>
      </c>
      <c r="Y2175">
        <v>0</v>
      </c>
      <c r="AA2175">
        <v>0</v>
      </c>
      <c r="AB2175">
        <v>0</v>
      </c>
      <c r="AC2175">
        <v>0</v>
      </c>
      <c r="AD2175">
        <v>0</v>
      </c>
      <c r="AE2175">
        <v>1E-3</v>
      </c>
      <c r="AF2175">
        <v>1.2999999999999999E-2</v>
      </c>
    </row>
    <row r="2176" spans="1:32" ht="14.4">
      <c r="A2176" t="s">
        <v>2467</v>
      </c>
      <c r="B2176" s="7" t="s">
        <v>246</v>
      </c>
      <c r="C2176" s="8" t="s">
        <v>78</v>
      </c>
      <c r="D2176" s="9" t="s">
        <v>65</v>
      </c>
      <c r="E2176" s="7"/>
      <c r="G2176" s="8"/>
      <c r="H2176" s="8"/>
      <c r="I2176" s="8"/>
      <c r="J2176">
        <v>0</v>
      </c>
      <c r="L2176">
        <v>594</v>
      </c>
      <c r="M2176">
        <v>7.3901682893104081E-5</v>
      </c>
      <c r="N2176">
        <v>4.7E-2</v>
      </c>
      <c r="O2176">
        <v>0.105</v>
      </c>
      <c r="P2176">
        <v>53</v>
      </c>
      <c r="Q2176">
        <v>50</v>
      </c>
      <c r="R2176">
        <v>0.47599999999999998</v>
      </c>
      <c r="S2176">
        <v>0.495</v>
      </c>
      <c r="T2176">
        <v>2.9000000000000001E-2</v>
      </c>
      <c r="U2176">
        <v>8037706</v>
      </c>
      <c r="V2176">
        <v>0.34399999999999997</v>
      </c>
      <c r="W2176">
        <v>0</v>
      </c>
      <c r="Y2176">
        <v>0</v>
      </c>
      <c r="AA2176">
        <v>0</v>
      </c>
      <c r="AB2176">
        <v>0</v>
      </c>
      <c r="AC2176">
        <v>0</v>
      </c>
      <c r="AD2176">
        <v>0</v>
      </c>
      <c r="AE2176">
        <v>4.0000000000000001E-3</v>
      </c>
      <c r="AF2176">
        <v>2.5000000000000001E-2</v>
      </c>
    </row>
    <row r="2177" spans="1:32" ht="14.4">
      <c r="A2177" t="s">
        <v>2468</v>
      </c>
      <c r="B2177" s="7" t="s">
        <v>246</v>
      </c>
      <c r="C2177" s="8" t="s">
        <v>78</v>
      </c>
      <c r="D2177" s="9" t="s">
        <v>66</v>
      </c>
      <c r="E2177" s="7"/>
      <c r="G2177" s="8"/>
      <c r="H2177" s="8"/>
      <c r="I2177" s="8"/>
      <c r="J2177">
        <v>0</v>
      </c>
      <c r="L2177">
        <v>609</v>
      </c>
      <c r="M2177">
        <v>7.3818494987554488E-5</v>
      </c>
      <c r="N2177">
        <v>4.7E-2</v>
      </c>
      <c r="O2177">
        <v>0.105</v>
      </c>
      <c r="P2177">
        <v>54</v>
      </c>
      <c r="Q2177">
        <v>51</v>
      </c>
      <c r="R2177">
        <v>0.47699999999999998</v>
      </c>
      <c r="S2177">
        <v>0.49399999999999999</v>
      </c>
      <c r="T2177">
        <v>2.9000000000000001E-2</v>
      </c>
      <c r="U2177">
        <v>8249965</v>
      </c>
      <c r="V2177">
        <v>0.34799999999999998</v>
      </c>
      <c r="W2177">
        <v>0</v>
      </c>
      <c r="Y2177">
        <v>0</v>
      </c>
      <c r="AA2177">
        <v>0</v>
      </c>
      <c r="AB2177">
        <v>0</v>
      </c>
      <c r="AC2177">
        <v>0</v>
      </c>
      <c r="AD2177">
        <v>0</v>
      </c>
      <c r="AE2177">
        <v>1.0999999999999999E-2</v>
      </c>
      <c r="AF2177">
        <v>6.0999999999999999E-2</v>
      </c>
    </row>
    <row r="2178" spans="1:32" ht="14.4">
      <c r="A2178" t="s">
        <v>2469</v>
      </c>
      <c r="B2178" s="7" t="s">
        <v>246</v>
      </c>
      <c r="C2178" s="8" t="s">
        <v>78</v>
      </c>
      <c r="D2178" s="9" t="s">
        <v>67</v>
      </c>
      <c r="E2178" s="7"/>
      <c r="G2178" s="8"/>
      <c r="H2178" s="8"/>
      <c r="I2178" s="8"/>
      <c r="L2178">
        <v>609</v>
      </c>
      <c r="M2178">
        <v>7.1926828801628174E-5</v>
      </c>
      <c r="N2178">
        <v>4.7E-2</v>
      </c>
      <c r="O2178">
        <v>0.105</v>
      </c>
      <c r="P2178">
        <v>54</v>
      </c>
      <c r="Q2178">
        <v>51</v>
      </c>
      <c r="R2178">
        <v>0.47699999999999998</v>
      </c>
      <c r="S2178">
        <v>0.49399999999999999</v>
      </c>
      <c r="T2178">
        <v>2.9000000000000001E-2</v>
      </c>
      <c r="U2178">
        <v>8466938</v>
      </c>
      <c r="V2178">
        <v>0.35199999999999998</v>
      </c>
      <c r="W2178">
        <v>0</v>
      </c>
      <c r="Y2178">
        <v>0</v>
      </c>
      <c r="AA2178">
        <v>0</v>
      </c>
      <c r="AB2178">
        <v>0</v>
      </c>
      <c r="AC2178">
        <v>0</v>
      </c>
      <c r="AD2178">
        <v>0</v>
      </c>
      <c r="AE2178">
        <v>1.0999999999999999E-2</v>
      </c>
      <c r="AF2178">
        <v>5.8999999999999997E-2</v>
      </c>
    </row>
    <row r="2179" spans="1:32" ht="14.4">
      <c r="A2179" t="s">
        <v>2470</v>
      </c>
      <c r="B2179" s="7" t="s">
        <v>246</v>
      </c>
      <c r="C2179" s="8" t="s">
        <v>78</v>
      </c>
      <c r="D2179" s="9" t="s">
        <v>68</v>
      </c>
      <c r="E2179" s="7"/>
      <c r="G2179" s="8"/>
      <c r="H2179" s="8"/>
      <c r="I2179" s="8"/>
      <c r="L2179">
        <v>609</v>
      </c>
      <c r="M2179">
        <v>7.0099339627386904E-5</v>
      </c>
      <c r="N2179">
        <v>4.7E-2</v>
      </c>
      <c r="O2179">
        <v>0.105</v>
      </c>
      <c r="P2179">
        <v>54</v>
      </c>
      <c r="Q2179">
        <v>51</v>
      </c>
      <c r="R2179">
        <v>0.47799999999999998</v>
      </c>
      <c r="S2179">
        <v>0.49299999999999999</v>
      </c>
      <c r="T2179">
        <v>2.9000000000000001E-2</v>
      </c>
      <c r="U2179">
        <v>8687671</v>
      </c>
      <c r="V2179">
        <v>0.35599999999999998</v>
      </c>
      <c r="W2179">
        <v>0</v>
      </c>
      <c r="Y2179">
        <v>0</v>
      </c>
      <c r="AA2179">
        <v>0</v>
      </c>
      <c r="AB2179">
        <v>0</v>
      </c>
      <c r="AC2179">
        <v>0</v>
      </c>
      <c r="AD2179">
        <v>0</v>
      </c>
      <c r="AE2179">
        <v>1.0999999999999999E-2</v>
      </c>
      <c r="AF2179">
        <v>6.3E-2</v>
      </c>
    </row>
    <row r="2180" spans="1:32" ht="14.4">
      <c r="A2180" t="s">
        <v>2471</v>
      </c>
      <c r="B2180" s="7" t="s">
        <v>246</v>
      </c>
      <c r="C2180" s="8" t="s">
        <v>78</v>
      </c>
      <c r="D2180" s="9" t="s">
        <v>69</v>
      </c>
      <c r="E2180" s="7"/>
      <c r="G2180" s="8"/>
      <c r="H2180" s="8"/>
      <c r="I2180" s="8"/>
      <c r="J2180">
        <v>0</v>
      </c>
      <c r="L2180">
        <v>576</v>
      </c>
      <c r="M2180">
        <v>6.4640290809486102E-5</v>
      </c>
      <c r="N2180">
        <v>4.5999999999999999E-2</v>
      </c>
      <c r="O2180">
        <v>0.104</v>
      </c>
      <c r="P2180">
        <v>55</v>
      </c>
      <c r="Q2180">
        <v>51</v>
      </c>
      <c r="R2180">
        <v>0.47799999999999998</v>
      </c>
      <c r="S2180">
        <v>0.49299999999999999</v>
      </c>
      <c r="T2180">
        <v>2.9000000000000001E-2</v>
      </c>
      <c r="U2180">
        <v>8910851</v>
      </c>
      <c r="V2180">
        <v>0.36</v>
      </c>
      <c r="W2180">
        <v>0</v>
      </c>
      <c r="Y2180">
        <v>0</v>
      </c>
      <c r="AA2180">
        <v>0</v>
      </c>
      <c r="AB2180">
        <v>0</v>
      </c>
      <c r="AC2180">
        <v>0</v>
      </c>
      <c r="AD2180">
        <v>0</v>
      </c>
      <c r="AE2180">
        <v>1.0999999999999999E-2</v>
      </c>
      <c r="AF2180">
        <v>6.7000000000000004E-2</v>
      </c>
    </row>
    <row r="2181" spans="1:32" ht="14.4">
      <c r="A2181" t="s">
        <v>2472</v>
      </c>
      <c r="B2181" s="7" t="s">
        <v>246</v>
      </c>
      <c r="C2181" s="8" t="s">
        <v>78</v>
      </c>
      <c r="D2181" s="9" t="s">
        <v>70</v>
      </c>
      <c r="E2181" s="7"/>
      <c r="G2181" s="8"/>
      <c r="H2181" s="8"/>
      <c r="I2181" s="8"/>
      <c r="J2181">
        <v>0</v>
      </c>
      <c r="L2181">
        <v>605</v>
      </c>
      <c r="M2181">
        <v>6.6190684530930693E-5</v>
      </c>
      <c r="N2181">
        <v>4.5999999999999999E-2</v>
      </c>
      <c r="O2181">
        <v>0.10199999999999999</v>
      </c>
      <c r="P2181">
        <v>55</v>
      </c>
      <c r="Q2181">
        <v>52</v>
      </c>
      <c r="R2181">
        <v>0.47799999999999998</v>
      </c>
      <c r="S2181">
        <v>0.49299999999999999</v>
      </c>
      <c r="T2181">
        <v>2.9000000000000001E-2</v>
      </c>
      <c r="U2181">
        <v>9140259</v>
      </c>
      <c r="V2181">
        <v>0.36399999999999999</v>
      </c>
      <c r="W2181">
        <v>0</v>
      </c>
      <c r="Y2181">
        <v>0</v>
      </c>
      <c r="AA2181">
        <v>0</v>
      </c>
      <c r="AB2181">
        <v>0</v>
      </c>
      <c r="AC2181">
        <v>0</v>
      </c>
      <c r="AD2181">
        <v>0</v>
      </c>
      <c r="AE2181">
        <v>1.0999999999999999E-2</v>
      </c>
      <c r="AF2181">
        <v>6.9000000000000006E-2</v>
      </c>
    </row>
    <row r="2182" spans="1:32" ht="14.4">
      <c r="A2182" t="s">
        <v>2473</v>
      </c>
      <c r="B2182" s="7" t="s">
        <v>246</v>
      </c>
      <c r="C2182" s="8" t="s">
        <v>78</v>
      </c>
      <c r="D2182" s="9" t="s">
        <v>71</v>
      </c>
      <c r="E2182" s="7"/>
      <c r="G2182" s="8"/>
      <c r="H2182" s="8"/>
      <c r="I2182" s="8"/>
      <c r="L2182">
        <v>605</v>
      </c>
      <c r="M2182">
        <v>6.449306214551468E-5</v>
      </c>
      <c r="N2182">
        <v>4.5999999999999999E-2</v>
      </c>
      <c r="O2182">
        <v>0.1</v>
      </c>
      <c r="P2182">
        <v>55</v>
      </c>
      <c r="Q2182">
        <v>52</v>
      </c>
      <c r="R2182">
        <v>0.47799999999999998</v>
      </c>
      <c r="S2182">
        <v>0.49399999999999999</v>
      </c>
      <c r="T2182">
        <v>2.8000000000000001E-2</v>
      </c>
      <c r="U2182">
        <v>9380854</v>
      </c>
      <c r="V2182">
        <v>0.36799999999999999</v>
      </c>
      <c r="W2182">
        <v>0</v>
      </c>
      <c r="Y2182">
        <v>0</v>
      </c>
      <c r="AA2182">
        <v>0</v>
      </c>
      <c r="AB2182">
        <v>0</v>
      </c>
      <c r="AC2182">
        <v>0</v>
      </c>
      <c r="AD2182">
        <v>0</v>
      </c>
      <c r="AE2182">
        <v>1.2E-2</v>
      </c>
      <c r="AF2182">
        <v>6.8000000000000005E-2</v>
      </c>
    </row>
    <row r="2183" spans="1:32" ht="14.4">
      <c r="A2183" t="s">
        <v>2474</v>
      </c>
      <c r="B2183" s="7" t="s">
        <v>246</v>
      </c>
      <c r="C2183" s="8" t="s">
        <v>78</v>
      </c>
      <c r="D2183" s="9" t="s">
        <v>72</v>
      </c>
      <c r="E2183" s="7"/>
      <c r="G2183" s="8"/>
      <c r="H2183" s="8"/>
      <c r="I2183" s="8"/>
      <c r="J2183">
        <v>0</v>
      </c>
      <c r="L2183">
        <v>579</v>
      </c>
      <c r="M2183">
        <v>6.0086094344715478E-5</v>
      </c>
      <c r="N2183">
        <v>4.4999999999999998E-2</v>
      </c>
      <c r="O2183">
        <v>9.7000000000000003E-2</v>
      </c>
      <c r="P2183">
        <v>56</v>
      </c>
      <c r="Q2183">
        <v>52</v>
      </c>
      <c r="R2183">
        <v>0.47699999999999998</v>
      </c>
      <c r="S2183">
        <v>0.495</v>
      </c>
      <c r="T2183">
        <v>2.8000000000000001E-2</v>
      </c>
      <c r="U2183">
        <v>9636173</v>
      </c>
      <c r="V2183">
        <v>0.373</v>
      </c>
      <c r="W2183">
        <v>0</v>
      </c>
      <c r="Y2183">
        <v>0</v>
      </c>
      <c r="AA2183">
        <v>0</v>
      </c>
      <c r="AB2183">
        <v>0</v>
      </c>
      <c r="AC2183">
        <v>0</v>
      </c>
      <c r="AD2183">
        <v>0</v>
      </c>
      <c r="AE2183">
        <v>0.129</v>
      </c>
      <c r="AF2183">
        <v>6.7000000000000004E-2</v>
      </c>
    </row>
    <row r="2184" spans="1:32" ht="14.4">
      <c r="A2184" t="s">
        <v>2475</v>
      </c>
      <c r="B2184" s="7" t="s">
        <v>246</v>
      </c>
      <c r="C2184" s="8" t="s">
        <v>78</v>
      </c>
      <c r="D2184" s="9" t="s">
        <v>73</v>
      </c>
      <c r="E2184" s="7"/>
      <c r="G2184" s="8"/>
      <c r="H2184" s="8"/>
      <c r="I2184" s="8"/>
      <c r="J2184">
        <v>0</v>
      </c>
      <c r="L2184">
        <v>576</v>
      </c>
      <c r="M2184">
        <v>5.813540968255341E-5</v>
      </c>
      <c r="N2184">
        <v>4.4999999999999998E-2</v>
      </c>
      <c r="O2184">
        <v>9.5000000000000001E-2</v>
      </c>
      <c r="P2184">
        <v>56</v>
      </c>
      <c r="Q2184">
        <v>53</v>
      </c>
      <c r="R2184">
        <v>0.47499999999999998</v>
      </c>
      <c r="S2184">
        <v>0.496</v>
      </c>
      <c r="T2184">
        <v>2.8000000000000001E-2</v>
      </c>
      <c r="U2184">
        <v>9907903</v>
      </c>
      <c r="V2184">
        <v>0.377</v>
      </c>
      <c r="W2184">
        <v>0</v>
      </c>
      <c r="Y2184">
        <v>0</v>
      </c>
      <c r="AA2184">
        <v>0</v>
      </c>
      <c r="AB2184">
        <v>0</v>
      </c>
      <c r="AC2184">
        <v>0</v>
      </c>
      <c r="AD2184">
        <v>0</v>
      </c>
      <c r="AE2184">
        <v>1.2999999999999999E-2</v>
      </c>
      <c r="AF2184">
        <v>0.182</v>
      </c>
    </row>
    <row r="2185" spans="1:32" ht="14.4">
      <c r="A2185" t="s">
        <v>2476</v>
      </c>
      <c r="B2185" s="7" t="s">
        <v>246</v>
      </c>
      <c r="C2185" s="8" t="s">
        <v>78</v>
      </c>
      <c r="D2185" s="9" t="s">
        <v>74</v>
      </c>
      <c r="E2185" s="7"/>
      <c r="G2185" s="8"/>
      <c r="H2185" s="8"/>
      <c r="I2185" s="8"/>
      <c r="J2185">
        <v>0</v>
      </c>
      <c r="L2185">
        <v>576</v>
      </c>
      <c r="M2185">
        <v>5.6497540885681348E-5</v>
      </c>
      <c r="N2185">
        <v>4.3999999999999997E-2</v>
      </c>
      <c r="O2185">
        <v>9.1999999999999998E-2</v>
      </c>
      <c r="P2185">
        <v>56</v>
      </c>
      <c r="Q2185">
        <v>53</v>
      </c>
      <c r="R2185">
        <v>0.47299999999999998</v>
      </c>
      <c r="S2185">
        <v>0.498</v>
      </c>
      <c r="T2185">
        <v>2.8000000000000001E-2</v>
      </c>
      <c r="U2185">
        <v>10195134</v>
      </c>
      <c r="V2185">
        <v>0.38200000000000001</v>
      </c>
      <c r="W2185">
        <v>0</v>
      </c>
      <c r="Y2185">
        <v>0</v>
      </c>
      <c r="AA2185">
        <v>0</v>
      </c>
      <c r="AB2185">
        <v>0</v>
      </c>
      <c r="AC2185">
        <v>0</v>
      </c>
      <c r="AD2185">
        <v>0</v>
      </c>
      <c r="AE2185">
        <v>1.4E-2</v>
      </c>
      <c r="AF2185">
        <v>0.22600000000000001</v>
      </c>
    </row>
    <row r="2186" spans="1:32" ht="14.4">
      <c r="A2186" t="s">
        <v>2477</v>
      </c>
      <c r="B2186" s="7" t="s">
        <v>247</v>
      </c>
      <c r="C2186" s="8" t="s">
        <v>78</v>
      </c>
      <c r="D2186" s="9" t="s">
        <v>62</v>
      </c>
      <c r="E2186" s="13">
        <v>133000000000</v>
      </c>
      <c r="F2186">
        <v>3022.7272727272725</v>
      </c>
      <c r="G2186" s="14">
        <v>8.3000000000000004E-2</v>
      </c>
      <c r="H2186" s="14">
        <v>246</v>
      </c>
      <c r="I2186" s="14">
        <v>0.14499999999999999</v>
      </c>
      <c r="J2186">
        <v>0</v>
      </c>
      <c r="L2186">
        <v>0</v>
      </c>
      <c r="N2186">
        <v>2.4E-2</v>
      </c>
      <c r="O2186">
        <v>5.1999999999999998E-2</v>
      </c>
      <c r="P2186">
        <v>58</v>
      </c>
      <c r="Q2186">
        <v>54</v>
      </c>
      <c r="R2186">
        <v>0.33</v>
      </c>
      <c r="S2186">
        <v>0.63600000000000001</v>
      </c>
      <c r="T2186">
        <v>3.4000000000000002E-2</v>
      </c>
      <c r="U2186">
        <v>44000000</v>
      </c>
      <c r="V2186">
        <v>0.56899999999999995</v>
      </c>
      <c r="W2186">
        <v>3338000000</v>
      </c>
      <c r="X2186">
        <v>75.86363636363636</v>
      </c>
      <c r="Y2186">
        <v>2684000000</v>
      </c>
      <c r="Z2186">
        <v>61</v>
      </c>
      <c r="AA2186">
        <v>0</v>
      </c>
      <c r="AB2186">
        <v>0</v>
      </c>
      <c r="AC2186">
        <v>0</v>
      </c>
      <c r="AD2186">
        <v>0</v>
      </c>
      <c r="AE2186">
        <v>5.2999999999999999E-2</v>
      </c>
      <c r="AF2186">
        <v>0.186</v>
      </c>
    </row>
    <row r="2187" spans="1:32" ht="14.4">
      <c r="A2187" t="s">
        <v>2478</v>
      </c>
      <c r="B2187" s="7" t="s">
        <v>247</v>
      </c>
      <c r="C2187" s="8" t="s">
        <v>78</v>
      </c>
      <c r="D2187" s="9" t="s">
        <v>63</v>
      </c>
      <c r="E2187" s="13">
        <v>118000000000</v>
      </c>
      <c r="F2187">
        <v>2627.4925050776292</v>
      </c>
      <c r="G2187" s="14">
        <v>8.5999999999999993E-2</v>
      </c>
      <c r="H2187" s="14">
        <v>223</v>
      </c>
      <c r="I2187" s="14">
        <v>0.13800000000000001</v>
      </c>
      <c r="J2187">
        <v>141372</v>
      </c>
      <c r="K2187">
        <v>3.1479141561680897E-3</v>
      </c>
      <c r="L2187">
        <v>0</v>
      </c>
      <c r="N2187">
        <v>2.4E-2</v>
      </c>
      <c r="O2187">
        <v>5.2999999999999999E-2</v>
      </c>
      <c r="P2187">
        <v>57</v>
      </c>
      <c r="Q2187">
        <v>53</v>
      </c>
      <c r="R2187">
        <v>0.32500000000000001</v>
      </c>
      <c r="S2187">
        <v>0.64</v>
      </c>
      <c r="T2187">
        <v>3.5999999999999997E-2</v>
      </c>
      <c r="U2187">
        <v>44909738</v>
      </c>
      <c r="V2187">
        <v>0.57399999999999995</v>
      </c>
      <c r="W2187">
        <v>3256000000</v>
      </c>
      <c r="X2187">
        <v>72.50097963163357</v>
      </c>
      <c r="Y2187">
        <v>2366000000</v>
      </c>
      <c r="Z2187">
        <v>52.683451415370094</v>
      </c>
      <c r="AA2187">
        <v>0</v>
      </c>
      <c r="AB2187">
        <v>0</v>
      </c>
      <c r="AC2187">
        <v>0</v>
      </c>
      <c r="AD2187">
        <v>0</v>
      </c>
      <c r="AE2187">
        <v>6.3E-2</v>
      </c>
      <c r="AF2187">
        <v>0.23699999999999999</v>
      </c>
    </row>
    <row r="2188" spans="1:32" ht="14.4">
      <c r="A2188" t="s">
        <v>2479</v>
      </c>
      <c r="B2188" s="7" t="s">
        <v>247</v>
      </c>
      <c r="C2188" s="8" t="s">
        <v>78</v>
      </c>
      <c r="D2188" s="9" t="s">
        <v>64</v>
      </c>
      <c r="E2188" s="13">
        <v>111000000000</v>
      </c>
      <c r="F2188">
        <v>2423.1185946715491</v>
      </c>
      <c r="G2188" s="14">
        <v>8.5000000000000006E-2</v>
      </c>
      <c r="H2188" s="14">
        <v>205</v>
      </c>
      <c r="I2188" s="14">
        <v>0.158</v>
      </c>
      <c r="J2188">
        <v>142291</v>
      </c>
      <c r="K2188">
        <v>3.1061979094991836E-3</v>
      </c>
      <c r="L2188">
        <v>460124</v>
      </c>
      <c r="M2188">
        <v>1.00444596419338E-2</v>
      </c>
      <c r="N2188">
        <v>2.4E-2</v>
      </c>
      <c r="O2188">
        <v>5.2999999999999999E-2</v>
      </c>
      <c r="P2188">
        <v>55</v>
      </c>
      <c r="Q2188">
        <v>52</v>
      </c>
      <c r="R2188">
        <v>0.32</v>
      </c>
      <c r="S2188">
        <v>0.64300000000000002</v>
      </c>
      <c r="T2188">
        <v>3.6999999999999998E-2</v>
      </c>
      <c r="U2188">
        <v>45808736</v>
      </c>
      <c r="V2188">
        <v>0.57899999999999996</v>
      </c>
      <c r="W2188">
        <v>3695000000</v>
      </c>
      <c r="X2188">
        <v>80.661470336138507</v>
      </c>
      <c r="Y2188">
        <v>2251000000</v>
      </c>
      <c r="Z2188">
        <v>49.139098708159075</v>
      </c>
      <c r="AA2188">
        <v>0</v>
      </c>
      <c r="AB2188">
        <v>0</v>
      </c>
      <c r="AC2188">
        <v>0</v>
      </c>
      <c r="AD2188">
        <v>0</v>
      </c>
      <c r="AE2188">
        <v>6.7000000000000004E-2</v>
      </c>
      <c r="AF2188">
        <v>0.29699999999999999</v>
      </c>
    </row>
    <row r="2189" spans="1:32" ht="14.4">
      <c r="A2189" t="s">
        <v>2480</v>
      </c>
      <c r="B2189" s="7" t="s">
        <v>247</v>
      </c>
      <c r="C2189" s="8" t="s">
        <v>78</v>
      </c>
      <c r="D2189" s="9" t="s">
        <v>65</v>
      </c>
      <c r="E2189" s="13">
        <v>168000000000</v>
      </c>
      <c r="F2189">
        <v>3619.9685480756493</v>
      </c>
      <c r="G2189" s="14">
        <v>8.5999999999999993E-2</v>
      </c>
      <c r="H2189" s="14">
        <v>310</v>
      </c>
      <c r="I2189" s="14">
        <v>0.15</v>
      </c>
      <c r="J2189">
        <v>142761</v>
      </c>
      <c r="K2189">
        <v>3.0761329160227846E-3</v>
      </c>
      <c r="L2189">
        <v>503941</v>
      </c>
      <c r="M2189">
        <v>1.0858634345748755E-2</v>
      </c>
      <c r="N2189">
        <v>2.3E-2</v>
      </c>
      <c r="O2189">
        <v>5.2999999999999999E-2</v>
      </c>
      <c r="P2189">
        <v>54</v>
      </c>
      <c r="Q2189">
        <v>51</v>
      </c>
      <c r="R2189">
        <v>0.316</v>
      </c>
      <c r="S2189">
        <v>0.64500000000000002</v>
      </c>
      <c r="T2189">
        <v>3.9E-2</v>
      </c>
      <c r="U2189">
        <v>46409243</v>
      </c>
      <c r="V2189">
        <v>0.58399999999999996</v>
      </c>
      <c r="W2189">
        <v>6674000000</v>
      </c>
      <c r="X2189">
        <v>143.80756005867192</v>
      </c>
      <c r="Y2189">
        <v>3655000000</v>
      </c>
      <c r="Z2189">
        <v>78.755863352479153</v>
      </c>
      <c r="AA2189">
        <v>0</v>
      </c>
      <c r="AB2189">
        <v>38</v>
      </c>
      <c r="AC2189">
        <v>0</v>
      </c>
      <c r="AD2189">
        <v>0</v>
      </c>
      <c r="AE2189">
        <v>7.0000000000000007E-2</v>
      </c>
      <c r="AF2189">
        <v>0.36</v>
      </c>
    </row>
    <row r="2190" spans="1:32" ht="14.4">
      <c r="A2190" t="s">
        <v>2481</v>
      </c>
      <c r="B2190" s="7" t="s">
        <v>247</v>
      </c>
      <c r="C2190" s="8" t="s">
        <v>78</v>
      </c>
      <c r="D2190" s="9" t="s">
        <v>66</v>
      </c>
      <c r="E2190" s="13">
        <v>219000000000</v>
      </c>
      <c r="F2190">
        <v>4657.6467969043961</v>
      </c>
      <c r="G2190" s="14">
        <v>8.8999999999999996E-2</v>
      </c>
      <c r="H2190" s="14">
        <v>410</v>
      </c>
      <c r="I2190" s="14">
        <v>0.113</v>
      </c>
      <c r="J2190">
        <v>146768</v>
      </c>
      <c r="K2190">
        <v>3.1214315300824858E-3</v>
      </c>
      <c r="L2190">
        <v>465023</v>
      </c>
      <c r="M2190">
        <v>9.8900131800770449E-3</v>
      </c>
      <c r="N2190">
        <v>2.3E-2</v>
      </c>
      <c r="O2190">
        <v>5.1999999999999998E-2</v>
      </c>
      <c r="P2190">
        <v>53</v>
      </c>
      <c r="Q2190">
        <v>51</v>
      </c>
      <c r="R2190">
        <v>0.312</v>
      </c>
      <c r="S2190">
        <v>0.64700000000000002</v>
      </c>
      <c r="T2190">
        <v>4.2000000000000003E-2</v>
      </c>
      <c r="U2190">
        <v>47019452</v>
      </c>
      <c r="V2190">
        <v>0.59</v>
      </c>
      <c r="W2190">
        <v>7571000000</v>
      </c>
      <c r="X2190">
        <v>161.01846529389582</v>
      </c>
      <c r="Y2190">
        <v>4237000000</v>
      </c>
      <c r="Z2190">
        <v>90.1116414542645</v>
      </c>
      <c r="AA2190">
        <v>0</v>
      </c>
      <c r="AB2190">
        <v>38</v>
      </c>
      <c r="AC2190">
        <v>0</v>
      </c>
      <c r="AD2190">
        <v>0</v>
      </c>
      <c r="AE2190">
        <v>8.4000000000000005E-2</v>
      </c>
      <c r="AF2190">
        <v>0.438</v>
      </c>
    </row>
    <row r="2191" spans="1:32" ht="14.4">
      <c r="A2191" t="s">
        <v>2482</v>
      </c>
      <c r="B2191" s="7" t="s">
        <v>247</v>
      </c>
      <c r="C2191" s="8" t="s">
        <v>78</v>
      </c>
      <c r="D2191" s="9" t="s">
        <v>67</v>
      </c>
      <c r="E2191" s="13">
        <v>247000000000</v>
      </c>
      <c r="F2191">
        <v>5184.7670452680122</v>
      </c>
      <c r="G2191" s="14">
        <v>8.7999999999999995E-2</v>
      </c>
      <c r="H2191" s="14">
        <v>450</v>
      </c>
      <c r="I2191" s="14">
        <v>0.106</v>
      </c>
      <c r="J2191">
        <v>146768</v>
      </c>
      <c r="K2191">
        <v>3.0808011728740712E-3</v>
      </c>
      <c r="L2191">
        <v>465023</v>
      </c>
      <c r="M2191">
        <v>9.7612790513832669E-3</v>
      </c>
      <c r="N2191">
        <v>2.3E-2</v>
      </c>
      <c r="O2191">
        <v>5.0999999999999997E-2</v>
      </c>
      <c r="P2191">
        <v>53</v>
      </c>
      <c r="Q2191">
        <v>50</v>
      </c>
      <c r="R2191">
        <v>0.308</v>
      </c>
      <c r="S2191">
        <v>0.64800000000000002</v>
      </c>
      <c r="T2191">
        <v>4.3999999999999997E-2</v>
      </c>
      <c r="U2191">
        <v>47639556</v>
      </c>
      <c r="V2191">
        <v>0.59499999999999997</v>
      </c>
      <c r="W2191">
        <v>8629000000</v>
      </c>
      <c r="X2191">
        <v>181.13099122922137</v>
      </c>
      <c r="Y2191">
        <v>4812000000</v>
      </c>
      <c r="Z2191">
        <v>101.00849806408775</v>
      </c>
      <c r="AA2191">
        <v>0.376</v>
      </c>
      <c r="AB2191">
        <v>35</v>
      </c>
      <c r="AC2191">
        <v>0</v>
      </c>
      <c r="AD2191">
        <v>350</v>
      </c>
      <c r="AE2191">
        <v>7.4999999999999997E-2</v>
      </c>
      <c r="AF2191">
        <v>0.70399999999999996</v>
      </c>
    </row>
    <row r="2192" spans="1:32" ht="14.4">
      <c r="A2192" t="s">
        <v>2483</v>
      </c>
      <c r="B2192" s="7" t="s">
        <v>247</v>
      </c>
      <c r="C2192" s="8" t="s">
        <v>78</v>
      </c>
      <c r="D2192" s="9" t="s">
        <v>68</v>
      </c>
      <c r="E2192" s="13">
        <v>261000000000</v>
      </c>
      <c r="F2192">
        <v>5407.1128145196844</v>
      </c>
      <c r="G2192" s="14">
        <v>8.5000000000000006E-2</v>
      </c>
      <c r="H2192" s="14">
        <v>455</v>
      </c>
      <c r="I2192" s="14">
        <v>0.112</v>
      </c>
      <c r="J2192">
        <v>146768</v>
      </c>
      <c r="K2192">
        <v>3.0405790557909008E-3</v>
      </c>
      <c r="L2192">
        <v>465023</v>
      </c>
      <c r="M2192">
        <v>9.6338383997945885E-3</v>
      </c>
      <c r="N2192">
        <v>2.3E-2</v>
      </c>
      <c r="O2192">
        <v>0.05</v>
      </c>
      <c r="P2192">
        <v>53</v>
      </c>
      <c r="Q2192">
        <v>50</v>
      </c>
      <c r="R2192">
        <v>0.30499999999999999</v>
      </c>
      <c r="S2192">
        <v>0.64900000000000002</v>
      </c>
      <c r="T2192">
        <v>4.5999999999999999E-2</v>
      </c>
      <c r="U2192">
        <v>48269753</v>
      </c>
      <c r="V2192">
        <v>0.60099999999999998</v>
      </c>
      <c r="W2192">
        <v>9211000000</v>
      </c>
      <c r="X2192">
        <v>190.82343346567362</v>
      </c>
      <c r="Y2192">
        <v>5230000000</v>
      </c>
      <c r="Z2192">
        <v>108.34942536374695</v>
      </c>
      <c r="AA2192">
        <v>0.371</v>
      </c>
      <c r="AB2192">
        <v>35</v>
      </c>
      <c r="AC2192">
        <v>0</v>
      </c>
      <c r="AD2192">
        <v>350</v>
      </c>
      <c r="AE2192">
        <v>7.5999999999999998E-2</v>
      </c>
      <c r="AF2192">
        <v>0.81100000000000005</v>
      </c>
    </row>
    <row r="2193" spans="1:32" ht="14.4">
      <c r="A2193" t="s">
        <v>2484</v>
      </c>
      <c r="B2193" s="7" t="s">
        <v>247</v>
      </c>
      <c r="C2193" s="8" t="s">
        <v>78</v>
      </c>
      <c r="D2193" s="9" t="s">
        <v>69</v>
      </c>
      <c r="E2193" s="13">
        <v>286000000000</v>
      </c>
      <c r="F2193">
        <v>5847.4453043051426</v>
      </c>
      <c r="G2193" s="14">
        <v>7.8E-2</v>
      </c>
      <c r="H2193" s="14">
        <v>449</v>
      </c>
      <c r="I2193" s="14">
        <v>0.13200000000000001</v>
      </c>
      <c r="J2193">
        <v>128722</v>
      </c>
      <c r="K2193">
        <v>2.631800190422261E-3</v>
      </c>
      <c r="L2193">
        <v>427132</v>
      </c>
      <c r="M2193">
        <v>8.7329755514631621E-3</v>
      </c>
      <c r="N2193">
        <v>2.1999999999999999E-2</v>
      </c>
      <c r="O2193">
        <v>4.7E-2</v>
      </c>
      <c r="P2193">
        <v>53</v>
      </c>
      <c r="Q2193">
        <v>51</v>
      </c>
      <c r="R2193">
        <v>0.30299999999999999</v>
      </c>
      <c r="S2193">
        <v>0.65</v>
      </c>
      <c r="T2193">
        <v>4.8000000000000001E-2</v>
      </c>
      <c r="U2193">
        <v>48910248</v>
      </c>
      <c r="V2193">
        <v>0.60599999999999998</v>
      </c>
      <c r="W2193">
        <v>10226000000</v>
      </c>
      <c r="X2193">
        <v>209.07683804833704</v>
      </c>
      <c r="Y2193">
        <v>6103000000</v>
      </c>
      <c r="Z2193">
        <v>124.77957584676324</v>
      </c>
      <c r="AA2193">
        <v>0.36499999999999999</v>
      </c>
      <c r="AB2193">
        <v>31</v>
      </c>
      <c r="AC2193">
        <v>0</v>
      </c>
      <c r="AD2193">
        <v>350</v>
      </c>
      <c r="AE2193">
        <v>8.1000000000000003E-2</v>
      </c>
      <c r="AF2193">
        <v>0.85299999999999998</v>
      </c>
    </row>
    <row r="2194" spans="1:32" ht="14.4">
      <c r="A2194" t="s">
        <v>2485</v>
      </c>
      <c r="B2194" s="7" t="s">
        <v>247</v>
      </c>
      <c r="C2194" s="8" t="s">
        <v>78</v>
      </c>
      <c r="D2194" s="9" t="s">
        <v>70</v>
      </c>
      <c r="E2194" s="13">
        <v>273000000000</v>
      </c>
      <c r="F2194">
        <v>5508.3349784355751</v>
      </c>
      <c r="G2194" s="14">
        <v>0.08</v>
      </c>
      <c r="H2194" s="14">
        <v>437</v>
      </c>
      <c r="I2194" s="14">
        <v>0.151</v>
      </c>
      <c r="J2194">
        <v>136604</v>
      </c>
      <c r="K2194">
        <v>2.7562659025429058E-3</v>
      </c>
      <c r="L2194">
        <v>443648</v>
      </c>
      <c r="M2194">
        <v>8.9515084121354789E-3</v>
      </c>
      <c r="N2194">
        <v>2.1999999999999999E-2</v>
      </c>
      <c r="O2194">
        <v>4.5999999999999999E-2</v>
      </c>
      <c r="P2194">
        <v>54</v>
      </c>
      <c r="Q2194">
        <v>51</v>
      </c>
      <c r="R2194">
        <v>0.3</v>
      </c>
      <c r="S2194">
        <v>0.65</v>
      </c>
      <c r="T2194">
        <v>4.9000000000000002E-2</v>
      </c>
      <c r="U2194">
        <v>49561256</v>
      </c>
      <c r="V2194">
        <v>0.61199999999999999</v>
      </c>
      <c r="W2194">
        <v>9178000000</v>
      </c>
      <c r="X2194">
        <v>185.18497594169122</v>
      </c>
      <c r="Y2194">
        <v>6905000000</v>
      </c>
      <c r="Z2194">
        <v>139.32253855713424</v>
      </c>
      <c r="AA2194">
        <v>0.33700000000000002</v>
      </c>
      <c r="AB2194">
        <v>22</v>
      </c>
      <c r="AC2194">
        <v>0</v>
      </c>
      <c r="AD2194">
        <v>200</v>
      </c>
      <c r="AE2194">
        <v>8.4000000000000005E-2</v>
      </c>
      <c r="AF2194">
        <v>0.89500000000000002</v>
      </c>
    </row>
    <row r="2195" spans="1:32" ht="14.4">
      <c r="A2195" t="s">
        <v>2486</v>
      </c>
      <c r="B2195" s="7" t="s">
        <v>247</v>
      </c>
      <c r="C2195" s="8" t="s">
        <v>78</v>
      </c>
      <c r="D2195" s="9" t="s">
        <v>71</v>
      </c>
      <c r="E2195" s="13">
        <v>284000000000</v>
      </c>
      <c r="F2195">
        <v>5654.7801329892782</v>
      </c>
      <c r="G2195" s="14">
        <v>8.6999999999999994E-2</v>
      </c>
      <c r="H2195" s="14">
        <v>484</v>
      </c>
      <c r="I2195" s="14">
        <v>0.11700000000000001</v>
      </c>
      <c r="J2195">
        <v>136604</v>
      </c>
      <c r="K2195">
        <v>2.719949243967843E-3</v>
      </c>
      <c r="L2195">
        <v>443648</v>
      </c>
      <c r="M2195">
        <v>8.8335630156353082E-3</v>
      </c>
      <c r="N2195">
        <v>2.1999999999999999E-2</v>
      </c>
      <c r="O2195">
        <v>0.04</v>
      </c>
      <c r="P2195">
        <v>55</v>
      </c>
      <c r="Q2195">
        <v>52</v>
      </c>
      <c r="R2195">
        <v>0.29899999999999999</v>
      </c>
      <c r="S2195">
        <v>0.65100000000000002</v>
      </c>
      <c r="T2195">
        <v>5.0999999999999997E-2</v>
      </c>
      <c r="U2195">
        <v>50222996</v>
      </c>
      <c r="V2195">
        <v>0.61699999999999999</v>
      </c>
      <c r="W2195">
        <v>8684000000</v>
      </c>
      <c r="X2195">
        <v>172.90884040450314</v>
      </c>
      <c r="Y2195">
        <v>6420000000</v>
      </c>
      <c r="Z2195">
        <v>127.82988892179989</v>
      </c>
      <c r="AA2195">
        <v>0.29799999999999999</v>
      </c>
      <c r="AB2195">
        <v>22</v>
      </c>
      <c r="AC2195">
        <v>0</v>
      </c>
      <c r="AD2195">
        <v>200</v>
      </c>
      <c r="AE2195">
        <v>0.1</v>
      </c>
      <c r="AF2195">
        <v>0.91200000000000003</v>
      </c>
    </row>
    <row r="2196" spans="1:32" ht="14.4">
      <c r="A2196" t="s">
        <v>2487</v>
      </c>
      <c r="B2196" s="7" t="s">
        <v>247</v>
      </c>
      <c r="C2196" s="8" t="s">
        <v>78</v>
      </c>
      <c r="D2196" s="9" t="s">
        <v>72</v>
      </c>
      <c r="E2196" s="13">
        <v>365000000000</v>
      </c>
      <c r="F2196">
        <v>7171.5295072679819</v>
      </c>
      <c r="G2196" s="14">
        <v>8.6999999999999994E-2</v>
      </c>
      <c r="H2196" s="14">
        <v>615</v>
      </c>
      <c r="I2196" s="14">
        <v>9.8000000000000004E-2</v>
      </c>
      <c r="J2196">
        <v>128214</v>
      </c>
      <c r="K2196">
        <v>2.5191520116297451E-3</v>
      </c>
      <c r="L2196">
        <v>396117</v>
      </c>
      <c r="M2196">
        <v>7.7829171337821124E-3</v>
      </c>
      <c r="N2196">
        <v>2.1999999999999999E-2</v>
      </c>
      <c r="O2196">
        <v>3.5000000000000003E-2</v>
      </c>
      <c r="P2196">
        <v>56</v>
      </c>
      <c r="Q2196">
        <v>53</v>
      </c>
      <c r="R2196">
        <v>0.29699999999999999</v>
      </c>
      <c r="S2196">
        <v>0.65100000000000002</v>
      </c>
      <c r="T2196">
        <v>5.1999999999999998E-2</v>
      </c>
      <c r="U2196">
        <v>50895698</v>
      </c>
      <c r="V2196">
        <v>0.622</v>
      </c>
      <c r="W2196">
        <v>10308000000</v>
      </c>
      <c r="X2196">
        <v>202.53185249566673</v>
      </c>
      <c r="Y2196">
        <v>8139000000</v>
      </c>
      <c r="Z2196">
        <v>159.91528399905235</v>
      </c>
      <c r="AA2196">
        <v>0.3</v>
      </c>
      <c r="AB2196">
        <v>22</v>
      </c>
      <c r="AC2196">
        <v>0</v>
      </c>
      <c r="AD2196">
        <v>200</v>
      </c>
      <c r="AE2196">
        <v>0.24</v>
      </c>
      <c r="AF2196">
        <v>0.97899999999999998</v>
      </c>
    </row>
    <row r="2197" spans="1:32" ht="14.4">
      <c r="A2197" t="s">
        <v>2488</v>
      </c>
      <c r="B2197" s="7" t="s">
        <v>247</v>
      </c>
      <c r="C2197" s="8" t="s">
        <v>78</v>
      </c>
      <c r="D2197" s="9" t="s">
        <v>73</v>
      </c>
      <c r="E2197" s="13">
        <v>404000000000</v>
      </c>
      <c r="F2197">
        <v>7832.5541072934666</v>
      </c>
      <c r="G2197" s="14">
        <v>8.6999999999999994E-2</v>
      </c>
      <c r="H2197" s="14">
        <v>670</v>
      </c>
      <c r="I2197" s="14">
        <v>0.09</v>
      </c>
      <c r="J2197">
        <v>117374</v>
      </c>
      <c r="K2197">
        <v>2.2755896182907508E-3</v>
      </c>
      <c r="L2197">
        <v>380811</v>
      </c>
      <c r="M2197">
        <v>7.3829771340409222E-3</v>
      </c>
      <c r="N2197">
        <v>2.1000000000000001E-2</v>
      </c>
      <c r="O2197">
        <v>3.4000000000000002E-2</v>
      </c>
      <c r="P2197">
        <v>57</v>
      </c>
      <c r="Q2197">
        <v>53</v>
      </c>
      <c r="R2197">
        <v>0.29599999999999999</v>
      </c>
      <c r="S2197">
        <v>0.65100000000000002</v>
      </c>
      <c r="T2197">
        <v>5.2999999999999999E-2</v>
      </c>
      <c r="U2197">
        <v>51579599</v>
      </c>
      <c r="V2197">
        <v>0.627</v>
      </c>
      <c r="W2197">
        <v>10707000000</v>
      </c>
      <c r="X2197">
        <v>207.58207135344344</v>
      </c>
      <c r="Y2197">
        <v>8397000000</v>
      </c>
      <c r="Z2197">
        <v>162.7969228686714</v>
      </c>
      <c r="AA2197">
        <v>0.32400000000000001</v>
      </c>
      <c r="AB2197">
        <v>19</v>
      </c>
      <c r="AC2197">
        <v>0</v>
      </c>
      <c r="AD2197">
        <v>200</v>
      </c>
      <c r="AE2197">
        <v>0.34</v>
      </c>
      <c r="AF2197">
        <v>1.232</v>
      </c>
    </row>
    <row r="2198" spans="1:32" ht="14.4">
      <c r="A2198" t="s">
        <v>2489</v>
      </c>
      <c r="B2198" s="7" t="s">
        <v>247</v>
      </c>
      <c r="C2198" s="8" t="s">
        <v>78</v>
      </c>
      <c r="D2198" s="9" t="s">
        <v>74</v>
      </c>
      <c r="E2198" s="13">
        <v>382000000000</v>
      </c>
      <c r="F2198">
        <v>7307.5160576448243</v>
      </c>
      <c r="G2198" s="14">
        <v>8.7999999999999995E-2</v>
      </c>
      <c r="H2198" s="14">
        <v>645</v>
      </c>
      <c r="I2198" s="14">
        <v>8.7999999999999995E-2</v>
      </c>
      <c r="J2198">
        <v>127255</v>
      </c>
      <c r="K2198">
        <v>2.4343401987319165E-3</v>
      </c>
      <c r="L2198">
        <v>424844</v>
      </c>
      <c r="M2198">
        <v>8.1271056334922976E-3</v>
      </c>
      <c r="N2198">
        <v>2.1000000000000001E-2</v>
      </c>
      <c r="O2198">
        <v>3.4000000000000002E-2</v>
      </c>
      <c r="P2198">
        <v>58</v>
      </c>
      <c r="Q2198">
        <v>54</v>
      </c>
      <c r="R2198">
        <v>0.29499999999999998</v>
      </c>
      <c r="S2198">
        <v>0.65</v>
      </c>
      <c r="T2198">
        <v>5.3999999999999999E-2</v>
      </c>
      <c r="U2198">
        <v>52274945</v>
      </c>
      <c r="V2198">
        <v>0.63300000000000001</v>
      </c>
      <c r="W2198">
        <v>11201000000</v>
      </c>
      <c r="X2198">
        <v>214.27090932376879</v>
      </c>
      <c r="Y2198">
        <v>7144000000</v>
      </c>
      <c r="Z2198">
        <v>136.66202805187075</v>
      </c>
      <c r="AA2198">
        <v>0.32700000000000001</v>
      </c>
      <c r="AB2198">
        <v>19</v>
      </c>
      <c r="AC2198">
        <v>41</v>
      </c>
      <c r="AD2198">
        <v>200</v>
      </c>
      <c r="AE2198">
        <v>0.41</v>
      </c>
      <c r="AF2198">
        <v>1.306</v>
      </c>
    </row>
    <row r="2199" spans="1:32" ht="14.4">
      <c r="A2199" t="s">
        <v>2490</v>
      </c>
      <c r="B2199" s="7" t="s">
        <v>248</v>
      </c>
      <c r="C2199" s="8" t="s">
        <v>61</v>
      </c>
      <c r="D2199" s="9" t="s">
        <v>62</v>
      </c>
      <c r="E2199" s="13">
        <v>562000000000</v>
      </c>
      <c r="F2199">
        <v>11955.383614542605</v>
      </c>
      <c r="G2199" s="14">
        <v>4.2999999999999997E-2</v>
      </c>
      <c r="H2199" s="14">
        <v>491</v>
      </c>
      <c r="I2199" s="14">
        <v>8.5000000000000006E-2</v>
      </c>
      <c r="J2199">
        <v>263002</v>
      </c>
      <c r="K2199">
        <v>5.5948217106618044E-3</v>
      </c>
      <c r="L2199">
        <v>0</v>
      </c>
      <c r="N2199">
        <v>1.2999999999999999E-2</v>
      </c>
      <c r="O2199">
        <v>5.0000000000000001E-3</v>
      </c>
      <c r="P2199">
        <v>80</v>
      </c>
      <c r="Q2199">
        <v>72</v>
      </c>
      <c r="R2199">
        <v>0.21</v>
      </c>
      <c r="S2199">
        <v>0.71699999999999997</v>
      </c>
      <c r="T2199">
        <v>7.2999999999999995E-2</v>
      </c>
      <c r="U2199">
        <v>47008111</v>
      </c>
      <c r="V2199">
        <v>0.79600000000000004</v>
      </c>
      <c r="W2199">
        <v>8527000000</v>
      </c>
      <c r="X2199">
        <v>181.39422790249964</v>
      </c>
      <c r="Y2199">
        <v>7945000000</v>
      </c>
      <c r="Z2199">
        <v>169.01338579633631</v>
      </c>
      <c r="AA2199">
        <v>0</v>
      </c>
      <c r="AB2199">
        <v>0</v>
      </c>
      <c r="AC2199">
        <v>0</v>
      </c>
      <c r="AD2199">
        <v>0</v>
      </c>
      <c r="AE2199">
        <v>0.44700000000000001</v>
      </c>
      <c r="AF2199">
        <v>0.58299999999999996</v>
      </c>
    </row>
    <row r="2200" spans="1:32" ht="14.4">
      <c r="A2200" t="s">
        <v>2491</v>
      </c>
      <c r="B2200" s="7" t="s">
        <v>248</v>
      </c>
      <c r="C2200" s="8" t="s">
        <v>61</v>
      </c>
      <c r="D2200" s="9" t="s">
        <v>63</v>
      </c>
      <c r="E2200" s="13">
        <v>533000000000</v>
      </c>
      <c r="F2200">
        <v>11254.849879518204</v>
      </c>
      <c r="G2200" s="14">
        <v>0.05</v>
      </c>
      <c r="H2200" s="14">
        <v>528</v>
      </c>
      <c r="I2200" s="14">
        <v>7.6999999999999999E-2</v>
      </c>
      <c r="J2200">
        <v>260440</v>
      </c>
      <c r="K2200">
        <v>5.4994617309976008E-3</v>
      </c>
      <c r="L2200">
        <v>0</v>
      </c>
      <c r="N2200">
        <v>1.2E-2</v>
      </c>
      <c r="O2200">
        <v>6.0000000000000001E-3</v>
      </c>
      <c r="P2200">
        <v>80</v>
      </c>
      <c r="Q2200">
        <v>73</v>
      </c>
      <c r="R2200">
        <v>0.20599999999999999</v>
      </c>
      <c r="S2200">
        <v>0.71699999999999997</v>
      </c>
      <c r="T2200">
        <v>7.6999999999999999E-2</v>
      </c>
      <c r="U2200">
        <v>47357362</v>
      </c>
      <c r="V2200">
        <v>0.79900000000000004</v>
      </c>
      <c r="W2200">
        <v>7919000000</v>
      </c>
      <c r="X2200">
        <v>167.21792907299186</v>
      </c>
      <c r="Y2200">
        <v>8349000000</v>
      </c>
      <c r="Z2200">
        <v>176.29782672438554</v>
      </c>
      <c r="AA2200">
        <v>0</v>
      </c>
      <c r="AB2200">
        <v>0</v>
      </c>
      <c r="AC2200">
        <v>0</v>
      </c>
      <c r="AD2200">
        <v>0</v>
      </c>
      <c r="AE2200">
        <v>0.56599999999999995</v>
      </c>
      <c r="AF2200">
        <v>0.629</v>
      </c>
    </row>
    <row r="2201" spans="1:32" ht="14.4">
      <c r="A2201" t="s">
        <v>2492</v>
      </c>
      <c r="B2201" s="7" t="s">
        <v>248</v>
      </c>
      <c r="C2201" s="8" t="s">
        <v>61</v>
      </c>
      <c r="D2201" s="9" t="s">
        <v>64</v>
      </c>
      <c r="E2201" s="13">
        <v>609000000000</v>
      </c>
      <c r="F2201">
        <v>12788.159063448147</v>
      </c>
      <c r="G2201" s="14">
        <v>4.8000000000000001E-2</v>
      </c>
      <c r="H2201" s="14">
        <v>581</v>
      </c>
      <c r="I2201" s="14">
        <v>6.8000000000000005E-2</v>
      </c>
      <c r="J2201">
        <v>249964</v>
      </c>
      <c r="K2201">
        <v>5.2488988376613345E-3</v>
      </c>
      <c r="L2201">
        <v>567567</v>
      </c>
      <c r="M2201">
        <v>1.1918123276131485E-2</v>
      </c>
      <c r="N2201">
        <v>0.01</v>
      </c>
      <c r="O2201">
        <v>6.0000000000000001E-3</v>
      </c>
      <c r="P2201">
        <v>80</v>
      </c>
      <c r="Q2201">
        <v>73</v>
      </c>
      <c r="R2201">
        <v>0.20300000000000001</v>
      </c>
      <c r="S2201">
        <v>0.71599999999999997</v>
      </c>
      <c r="T2201">
        <v>8.1000000000000003E-2</v>
      </c>
      <c r="U2201">
        <v>47622179</v>
      </c>
      <c r="V2201">
        <v>0.80300000000000005</v>
      </c>
      <c r="W2201">
        <v>7621000000</v>
      </c>
      <c r="X2201">
        <v>160.03047655589216</v>
      </c>
      <c r="Y2201">
        <v>11440000000</v>
      </c>
      <c r="Z2201">
        <v>240.22420309662857</v>
      </c>
      <c r="AA2201">
        <v>0</v>
      </c>
      <c r="AB2201">
        <v>0</v>
      </c>
      <c r="AC2201">
        <v>0</v>
      </c>
      <c r="AD2201">
        <v>0</v>
      </c>
      <c r="AE2201">
        <v>0.59399999999999997</v>
      </c>
      <c r="AF2201">
        <v>0.69699999999999995</v>
      </c>
    </row>
    <row r="2202" spans="1:32" ht="14.4">
      <c r="A2202" t="s">
        <v>2493</v>
      </c>
      <c r="B2202" s="7" t="s">
        <v>248</v>
      </c>
      <c r="C2202" s="8" t="s">
        <v>61</v>
      </c>
      <c r="D2202" s="9" t="s">
        <v>65</v>
      </c>
      <c r="E2202" s="13">
        <v>681000000000</v>
      </c>
      <c r="F2202">
        <v>14229.206099519486</v>
      </c>
      <c r="G2202" s="14">
        <v>5.1999999999999998E-2</v>
      </c>
      <c r="H2202" s="14">
        <v>695</v>
      </c>
      <c r="I2202" s="14">
        <v>6.2E-2</v>
      </c>
      <c r="J2202">
        <v>229178</v>
      </c>
      <c r="K2202">
        <v>4.7885770858673666E-3</v>
      </c>
      <c r="L2202">
        <v>509376</v>
      </c>
      <c r="M2202">
        <v>1.0643195427531333E-2</v>
      </c>
      <c r="N2202">
        <v>0.01</v>
      </c>
      <c r="O2202">
        <v>5.0000000000000001E-3</v>
      </c>
      <c r="P2202">
        <v>81</v>
      </c>
      <c r="Q2202">
        <v>74</v>
      </c>
      <c r="R2202">
        <v>0.19900000000000001</v>
      </c>
      <c r="S2202">
        <v>0.71599999999999997</v>
      </c>
      <c r="T2202">
        <v>8.5000000000000006E-2</v>
      </c>
      <c r="U2202">
        <v>47859311</v>
      </c>
      <c r="V2202">
        <v>0.80700000000000005</v>
      </c>
      <c r="W2202">
        <v>7005000000</v>
      </c>
      <c r="X2202">
        <v>146.36650327038765</v>
      </c>
      <c r="Y2202">
        <v>11063000000</v>
      </c>
      <c r="Z2202">
        <v>231.15669174593842</v>
      </c>
      <c r="AA2202">
        <v>0</v>
      </c>
      <c r="AB2202">
        <v>17</v>
      </c>
      <c r="AC2202">
        <v>0</v>
      </c>
      <c r="AD2202">
        <v>0</v>
      </c>
      <c r="AE2202">
        <v>0.65500000000000003</v>
      </c>
      <c r="AF2202">
        <v>0.72099999999999997</v>
      </c>
    </row>
    <row r="2203" spans="1:32" ht="14.4">
      <c r="A2203" t="s">
        <v>2494</v>
      </c>
      <c r="B2203" s="7" t="s">
        <v>248</v>
      </c>
      <c r="C2203" s="8" t="s">
        <v>61</v>
      </c>
      <c r="D2203" s="9" t="s">
        <v>66</v>
      </c>
      <c r="E2203" s="13">
        <v>765000000000</v>
      </c>
      <c r="F2203">
        <v>15924.423725809318</v>
      </c>
      <c r="G2203" s="14">
        <v>5.1999999999999998E-2</v>
      </c>
      <c r="H2203" s="14">
        <v>784</v>
      </c>
      <c r="I2203" s="14">
        <v>5.8999999999999997E-2</v>
      </c>
      <c r="J2203">
        <v>226946</v>
      </c>
      <c r="K2203">
        <v>4.7241624403627728E-3</v>
      </c>
      <c r="L2203">
        <v>508052</v>
      </c>
      <c r="M2203">
        <v>1.0575732448032516E-2</v>
      </c>
      <c r="N2203">
        <v>0.01</v>
      </c>
      <c r="O2203">
        <v>5.0000000000000001E-3</v>
      </c>
      <c r="P2203">
        <v>81</v>
      </c>
      <c r="Q2203">
        <v>75</v>
      </c>
      <c r="R2203">
        <v>0.19600000000000001</v>
      </c>
      <c r="S2203">
        <v>0.71599999999999997</v>
      </c>
      <c r="T2203">
        <v>8.8999999999999996E-2</v>
      </c>
      <c r="U2203">
        <v>48039415</v>
      </c>
      <c r="V2203">
        <v>0.81</v>
      </c>
      <c r="W2203">
        <v>8226000000</v>
      </c>
      <c r="X2203">
        <v>171.23439159282017</v>
      </c>
      <c r="Y2203">
        <v>13507000000</v>
      </c>
      <c r="Z2203">
        <v>281.16495590131564</v>
      </c>
      <c r="AA2203">
        <v>0</v>
      </c>
      <c r="AB2203">
        <v>17</v>
      </c>
      <c r="AC2203">
        <v>0</v>
      </c>
      <c r="AD2203">
        <v>0</v>
      </c>
      <c r="AE2203">
        <v>0.72699999999999998</v>
      </c>
      <c r="AF2203">
        <v>0.78200000000000003</v>
      </c>
    </row>
    <row r="2204" spans="1:32" ht="14.4">
      <c r="A2204" t="s">
        <v>2495</v>
      </c>
      <c r="B2204" s="7" t="s">
        <v>248</v>
      </c>
      <c r="C2204" s="8" t="s">
        <v>61</v>
      </c>
      <c r="D2204" s="9" t="s">
        <v>67</v>
      </c>
      <c r="E2204" s="13">
        <v>898000000000</v>
      </c>
      <c r="F2204">
        <v>18654.671228350064</v>
      </c>
      <c r="G2204" s="14">
        <v>5.6000000000000001E-2</v>
      </c>
      <c r="H2204" s="14">
        <v>988</v>
      </c>
      <c r="I2204" s="14">
        <v>5.6000000000000001E-2</v>
      </c>
      <c r="J2204">
        <v>226946</v>
      </c>
      <c r="K2204">
        <v>4.7144799739299928E-3</v>
      </c>
      <c r="L2204">
        <v>508052</v>
      </c>
      <c r="M2204">
        <v>1.0554056822834864E-2</v>
      </c>
      <c r="N2204">
        <v>8.9999999999999993E-3</v>
      </c>
      <c r="O2204">
        <v>5.0000000000000001E-3</v>
      </c>
      <c r="P2204">
        <v>82</v>
      </c>
      <c r="Q2204">
        <v>75</v>
      </c>
      <c r="R2204">
        <v>0.191</v>
      </c>
      <c r="S2204">
        <v>0.71599999999999997</v>
      </c>
      <c r="T2204">
        <v>9.2999999999999999E-2</v>
      </c>
      <c r="U2204">
        <v>48138077</v>
      </c>
      <c r="V2204">
        <v>0.81299999999999994</v>
      </c>
      <c r="W2204">
        <v>8290000000</v>
      </c>
      <c r="X2204">
        <v>172.21294485859914</v>
      </c>
      <c r="Y2204">
        <v>16924000000</v>
      </c>
      <c r="Z2204">
        <v>351.57199985367095</v>
      </c>
      <c r="AA2204">
        <v>0.35399999999999998</v>
      </c>
      <c r="AB2204">
        <v>17</v>
      </c>
      <c r="AC2204">
        <v>0</v>
      </c>
      <c r="AD2204">
        <v>290</v>
      </c>
      <c r="AE2204">
        <v>0.73499999999999999</v>
      </c>
      <c r="AF2204">
        <v>0.81499999999999995</v>
      </c>
    </row>
    <row r="2205" spans="1:32" ht="14.4">
      <c r="A2205" t="s">
        <v>2496</v>
      </c>
      <c r="B2205" s="7" t="s">
        <v>248</v>
      </c>
      <c r="C2205" s="8" t="s">
        <v>61</v>
      </c>
      <c r="D2205" s="9" t="s">
        <v>68</v>
      </c>
      <c r="E2205" s="13">
        <v>1010000000000</v>
      </c>
      <c r="F2205">
        <v>20879.871155069923</v>
      </c>
      <c r="G2205" s="14">
        <v>6.0999999999999999E-2</v>
      </c>
      <c r="H2205" s="14">
        <v>1201</v>
      </c>
      <c r="I2205" s="14">
        <v>0.06</v>
      </c>
      <c r="J2205">
        <v>226946</v>
      </c>
      <c r="K2205">
        <v>4.6916863754044545E-3</v>
      </c>
      <c r="L2205">
        <v>508052</v>
      </c>
      <c r="M2205">
        <v>1.0503030000074836E-2</v>
      </c>
      <c r="N2205">
        <v>8.9999999999999993E-3</v>
      </c>
      <c r="O2205">
        <v>5.0000000000000001E-3</v>
      </c>
      <c r="P2205">
        <v>82</v>
      </c>
      <c r="Q2205">
        <v>76</v>
      </c>
      <c r="R2205">
        <v>0.186</v>
      </c>
      <c r="S2205">
        <v>0.71799999999999997</v>
      </c>
      <c r="T2205">
        <v>9.7000000000000003E-2</v>
      </c>
      <c r="U2205">
        <v>48371946</v>
      </c>
      <c r="V2205">
        <v>0.81499999999999995</v>
      </c>
      <c r="W2205">
        <v>8508000000</v>
      </c>
      <c r="X2205">
        <v>175.88707305676724</v>
      </c>
      <c r="Y2205">
        <v>20989000000</v>
      </c>
      <c r="Z2205">
        <v>433.90853037006201</v>
      </c>
      <c r="AA2205">
        <v>0.311</v>
      </c>
      <c r="AB2205">
        <v>17</v>
      </c>
      <c r="AC2205">
        <v>0</v>
      </c>
      <c r="AD2205">
        <v>290</v>
      </c>
      <c r="AE2205">
        <v>0.78100000000000003</v>
      </c>
      <c r="AF2205">
        <v>0.85</v>
      </c>
    </row>
    <row r="2206" spans="1:32" ht="14.4">
      <c r="A2206" t="s">
        <v>2497</v>
      </c>
      <c r="B2206" s="7" t="s">
        <v>248</v>
      </c>
      <c r="C2206" s="8" t="s">
        <v>61</v>
      </c>
      <c r="D2206" s="9" t="s">
        <v>69</v>
      </c>
      <c r="E2206" s="13">
        <v>1120000000000</v>
      </c>
      <c r="F2206">
        <v>23046.380923917888</v>
      </c>
      <c r="G2206" s="14">
        <v>6.4000000000000001E-2</v>
      </c>
      <c r="H2206" s="14">
        <v>1379</v>
      </c>
      <c r="I2206" s="14">
        <v>6.6000000000000003E-2</v>
      </c>
      <c r="J2206">
        <v>208284</v>
      </c>
      <c r="K2206">
        <v>4.2858860753190297E-3</v>
      </c>
      <c r="L2206">
        <v>482277</v>
      </c>
      <c r="M2206">
        <v>9.9238745114681674E-3</v>
      </c>
      <c r="N2206">
        <v>0.01</v>
      </c>
      <c r="O2206">
        <v>4.0000000000000001E-3</v>
      </c>
      <c r="P2206">
        <v>83</v>
      </c>
      <c r="Q2206">
        <v>76</v>
      </c>
      <c r="R2206">
        <v>0.18</v>
      </c>
      <c r="S2206">
        <v>0.72</v>
      </c>
      <c r="T2206">
        <v>0.1</v>
      </c>
      <c r="U2206">
        <v>48597652</v>
      </c>
      <c r="V2206">
        <v>0.81599999999999995</v>
      </c>
      <c r="W2206">
        <v>9288000000</v>
      </c>
      <c r="X2206">
        <v>191.12034466191906</v>
      </c>
      <c r="Y2206">
        <v>24449000000</v>
      </c>
      <c r="Z2206">
        <v>503.09014929363252</v>
      </c>
      <c r="AA2206">
        <v>0.30199999999999999</v>
      </c>
      <c r="AB2206">
        <v>17</v>
      </c>
      <c r="AC2206">
        <v>0</v>
      </c>
      <c r="AD2206">
        <v>290</v>
      </c>
      <c r="AE2206">
        <v>0.78800000000000003</v>
      </c>
      <c r="AF2206">
        <v>0.93300000000000005</v>
      </c>
    </row>
    <row r="2207" spans="1:32" ht="14.4">
      <c r="A2207" t="s">
        <v>2498</v>
      </c>
      <c r="B2207" s="7" t="s">
        <v>248</v>
      </c>
      <c r="C2207" s="8" t="s">
        <v>61</v>
      </c>
      <c r="D2207" s="9" t="s">
        <v>70</v>
      </c>
      <c r="E2207" s="13">
        <v>1000000000000</v>
      </c>
      <c r="F2207">
        <v>20429.552589938143</v>
      </c>
      <c r="G2207" s="14">
        <v>6.6000000000000003E-2</v>
      </c>
      <c r="H2207" s="14">
        <v>1253</v>
      </c>
      <c r="I2207" s="14">
        <v>7.1999999999999995E-2</v>
      </c>
      <c r="J2207">
        <v>222147</v>
      </c>
      <c r="K2207">
        <v>4.538363819196989E-3</v>
      </c>
      <c r="L2207">
        <v>495837</v>
      </c>
      <c r="M2207">
        <v>1.0129728067537159E-2</v>
      </c>
      <c r="N2207">
        <v>8.9999999999999993E-3</v>
      </c>
      <c r="O2207">
        <v>4.0000000000000001E-3</v>
      </c>
      <c r="P2207">
        <v>83</v>
      </c>
      <c r="Q2207">
        <v>77</v>
      </c>
      <c r="R2207">
        <v>0.17399999999999999</v>
      </c>
      <c r="S2207">
        <v>0.72199999999999998</v>
      </c>
      <c r="T2207">
        <v>0.104</v>
      </c>
      <c r="U2207">
        <v>48948698</v>
      </c>
      <c r="V2207">
        <v>0.81699999999999995</v>
      </c>
      <c r="W2207">
        <v>13479000000</v>
      </c>
      <c r="X2207">
        <v>275.36993935977625</v>
      </c>
      <c r="Y2207">
        <v>21456000000</v>
      </c>
      <c r="Z2207">
        <v>438.33648036971277</v>
      </c>
      <c r="AA2207">
        <v>0.32500000000000001</v>
      </c>
      <c r="AB2207">
        <v>17</v>
      </c>
      <c r="AC2207">
        <v>0</v>
      </c>
      <c r="AD2207">
        <v>250</v>
      </c>
      <c r="AE2207">
        <v>0.81</v>
      </c>
      <c r="AF2207">
        <v>0.95299999999999996</v>
      </c>
    </row>
    <row r="2208" spans="1:32" ht="14.4">
      <c r="A2208" t="s">
        <v>2499</v>
      </c>
      <c r="B2208" s="7" t="s">
        <v>248</v>
      </c>
      <c r="C2208" s="8" t="s">
        <v>61</v>
      </c>
      <c r="D2208" s="9" t="s">
        <v>71</v>
      </c>
      <c r="E2208" s="13">
        <v>902000000000</v>
      </c>
      <c r="F2208">
        <v>18340.028934953854</v>
      </c>
      <c r="G2208" s="14">
        <v>7.0999999999999994E-2</v>
      </c>
      <c r="H2208" s="14">
        <v>1204</v>
      </c>
      <c r="I2208" s="14">
        <v>5.6000000000000001E-2</v>
      </c>
      <c r="J2208">
        <v>222147</v>
      </c>
      <c r="K2208">
        <v>4.5168319377086406E-3</v>
      </c>
      <c r="L2208">
        <v>495837</v>
      </c>
      <c r="M2208">
        <v>1.0081668433504118E-2</v>
      </c>
      <c r="N2208">
        <v>8.9999999999999993E-3</v>
      </c>
      <c r="O2208">
        <v>4.0000000000000001E-3</v>
      </c>
      <c r="P2208">
        <v>84</v>
      </c>
      <c r="Q2208">
        <v>77</v>
      </c>
      <c r="R2208">
        <v>0.16800000000000001</v>
      </c>
      <c r="S2208">
        <v>0.72499999999999998</v>
      </c>
      <c r="T2208">
        <v>0.107</v>
      </c>
      <c r="U2208">
        <v>49182038</v>
      </c>
      <c r="V2208">
        <v>0.81799999999999995</v>
      </c>
      <c r="W2208">
        <v>13304000000</v>
      </c>
      <c r="X2208">
        <v>270.50526047741249</v>
      </c>
      <c r="Y2208">
        <v>16360000000</v>
      </c>
      <c r="Z2208">
        <v>332.64176649206769</v>
      </c>
      <c r="AA2208">
        <v>0.31</v>
      </c>
      <c r="AB2208">
        <v>14</v>
      </c>
      <c r="AC2208">
        <v>0</v>
      </c>
      <c r="AD2208">
        <v>250</v>
      </c>
      <c r="AE2208">
        <v>0.81599999999999995</v>
      </c>
      <c r="AF2208">
        <v>0.995</v>
      </c>
    </row>
    <row r="2209" spans="1:32" ht="14.4">
      <c r="A2209" t="s">
        <v>2500</v>
      </c>
      <c r="B2209" s="7" t="s">
        <v>248</v>
      </c>
      <c r="C2209" s="8" t="s">
        <v>61</v>
      </c>
      <c r="D2209" s="9" t="s">
        <v>72</v>
      </c>
      <c r="E2209" s="13">
        <v>1090000000000</v>
      </c>
      <c r="F2209">
        <v>22060.148269292316</v>
      </c>
      <c r="G2209" s="14">
        <v>7.2999999999999995E-2</v>
      </c>
      <c r="H2209" s="14">
        <v>1498</v>
      </c>
      <c r="I2209" s="14">
        <v>5.5E-2</v>
      </c>
      <c r="J2209">
        <v>210176</v>
      </c>
      <c r="K2209">
        <v>4.2536823143548459E-3</v>
      </c>
      <c r="L2209">
        <v>462918</v>
      </c>
      <c r="M2209">
        <v>9.3688437766277621E-3</v>
      </c>
      <c r="N2209">
        <v>8.9999999999999993E-3</v>
      </c>
      <c r="O2209">
        <v>4.0000000000000001E-3</v>
      </c>
      <c r="P2209">
        <v>84</v>
      </c>
      <c r="Q2209">
        <v>77</v>
      </c>
      <c r="R2209">
        <v>0.16200000000000001</v>
      </c>
      <c r="S2209">
        <v>0.72699999999999998</v>
      </c>
      <c r="T2209">
        <v>0.111</v>
      </c>
      <c r="U2209">
        <v>49410366</v>
      </c>
      <c r="V2209">
        <v>0.81899999999999995</v>
      </c>
      <c r="W2209">
        <v>14398000000</v>
      </c>
      <c r="X2209">
        <v>291.39634383602828</v>
      </c>
      <c r="Y2209">
        <v>20802000000</v>
      </c>
      <c r="Z2209">
        <v>421.00477458515485</v>
      </c>
      <c r="AA2209">
        <v>0.28799999999999998</v>
      </c>
      <c r="AB2209">
        <v>14</v>
      </c>
      <c r="AC2209">
        <v>0</v>
      </c>
      <c r="AD2209">
        <v>250</v>
      </c>
      <c r="AE2209">
        <v>0.83699999999999997</v>
      </c>
      <c r="AF2209">
        <v>1.048</v>
      </c>
    </row>
    <row r="2210" spans="1:32" ht="14.4">
      <c r="A2210" t="s">
        <v>2501</v>
      </c>
      <c r="B2210" s="7" t="s">
        <v>248</v>
      </c>
      <c r="C2210" s="8" t="s">
        <v>61</v>
      </c>
      <c r="D2210" s="9" t="s">
        <v>73</v>
      </c>
      <c r="E2210" s="13">
        <v>1200000000000</v>
      </c>
      <c r="F2210">
        <v>24106.33787764587</v>
      </c>
      <c r="G2210" s="14">
        <v>7.3999999999999996E-2</v>
      </c>
      <c r="H2210" s="14">
        <v>1652</v>
      </c>
      <c r="I2210" s="14">
        <v>5.8000000000000003E-2</v>
      </c>
      <c r="J2210">
        <v>210176</v>
      </c>
      <c r="K2210">
        <v>4.2221447248100823E-3</v>
      </c>
      <c r="L2210">
        <v>462918</v>
      </c>
      <c r="M2210">
        <v>9.2993814313700601E-3</v>
      </c>
      <c r="N2210">
        <v>8.9999999999999993E-3</v>
      </c>
      <c r="O2210">
        <v>3.0000000000000001E-3</v>
      </c>
      <c r="P2210">
        <v>84</v>
      </c>
      <c r="Q2210">
        <v>78</v>
      </c>
      <c r="R2210">
        <v>0.157</v>
      </c>
      <c r="S2210">
        <v>0.72799999999999998</v>
      </c>
      <c r="T2210">
        <v>0.114</v>
      </c>
      <c r="U2210">
        <v>49779440</v>
      </c>
      <c r="V2210">
        <v>0.82</v>
      </c>
      <c r="W2210">
        <v>17467000000</v>
      </c>
      <c r="X2210">
        <v>350.88783642403371</v>
      </c>
      <c r="Y2210">
        <v>22209000000</v>
      </c>
      <c r="Z2210">
        <v>446.14804827053098</v>
      </c>
      <c r="AA2210">
        <v>0.28699999999999998</v>
      </c>
      <c r="AB2210">
        <v>6</v>
      </c>
      <c r="AC2210">
        <v>0</v>
      </c>
      <c r="AD2210">
        <v>225</v>
      </c>
      <c r="AE2210">
        <v>0.83799999999999997</v>
      </c>
      <c r="AF2210">
        <v>1.077</v>
      </c>
    </row>
    <row r="2211" spans="1:32" ht="14.4">
      <c r="A2211" t="s">
        <v>2502</v>
      </c>
      <c r="B2211" s="7" t="s">
        <v>248</v>
      </c>
      <c r="C2211" s="8" t="s">
        <v>61</v>
      </c>
      <c r="D2211" s="9" t="s">
        <v>74</v>
      </c>
      <c r="E2211" s="13">
        <v>1220000000000</v>
      </c>
      <c r="F2211">
        <v>24397.83298447432</v>
      </c>
      <c r="G2211" s="14">
        <v>7.4999999999999997E-2</v>
      </c>
      <c r="H2211" s="14">
        <v>1703</v>
      </c>
      <c r="I2211" s="14">
        <v>5.3999999999999999E-2</v>
      </c>
      <c r="J2211">
        <v>213600</v>
      </c>
      <c r="K2211">
        <v>4.2716205946587826E-3</v>
      </c>
      <c r="L2211">
        <v>470806</v>
      </c>
      <c r="M2211">
        <v>9.4152837344987014E-3</v>
      </c>
      <c r="N2211">
        <v>0.01</v>
      </c>
      <c r="O2211">
        <v>3.0000000000000001E-3</v>
      </c>
      <c r="P2211">
        <v>85</v>
      </c>
      <c r="Q2211">
        <v>78</v>
      </c>
      <c r="R2211">
        <v>0.153</v>
      </c>
      <c r="S2211">
        <v>0.72899999999999998</v>
      </c>
      <c r="T2211">
        <v>0.11799999999999999</v>
      </c>
      <c r="U2211">
        <v>50004441</v>
      </c>
      <c r="V2211">
        <v>0.82099999999999995</v>
      </c>
      <c r="W2211">
        <v>19653000000</v>
      </c>
      <c r="X2211">
        <v>393.02509151137195</v>
      </c>
      <c r="Y2211">
        <v>22386000000</v>
      </c>
      <c r="Z2211">
        <v>447.680237041346</v>
      </c>
      <c r="AA2211">
        <v>0.28999999999999998</v>
      </c>
      <c r="AB2211">
        <v>6</v>
      </c>
      <c r="AC2211">
        <v>6</v>
      </c>
      <c r="AD2211">
        <v>207</v>
      </c>
      <c r="AE2211">
        <v>0.84099999999999997</v>
      </c>
      <c r="AF2211">
        <v>1.0940000000000001</v>
      </c>
    </row>
    <row r="2212" spans="1:32" ht="14.4">
      <c r="A2212" t="s">
        <v>2503</v>
      </c>
      <c r="B2212" s="7" t="s">
        <v>249</v>
      </c>
      <c r="C2212" s="8" t="s">
        <v>78</v>
      </c>
      <c r="D2212" s="9" t="s">
        <v>62</v>
      </c>
      <c r="E2212" s="7"/>
      <c r="G2212" s="8"/>
      <c r="H2212" s="8"/>
      <c r="I2212" s="8"/>
      <c r="J2212">
        <v>0</v>
      </c>
      <c r="L2212">
        <v>0</v>
      </c>
      <c r="N2212">
        <v>4.2999999999999997E-2</v>
      </c>
      <c r="O2212">
        <v>0.11</v>
      </c>
      <c r="P2212">
        <v>50</v>
      </c>
      <c r="Q2212">
        <v>48</v>
      </c>
      <c r="R2212">
        <v>0.44700000000000001</v>
      </c>
      <c r="S2212">
        <v>0.52300000000000002</v>
      </c>
      <c r="T2212">
        <v>0.03</v>
      </c>
      <c r="U2212">
        <v>6652984</v>
      </c>
      <c r="V2212">
        <v>0.16500000000000001</v>
      </c>
      <c r="W2212">
        <v>0</v>
      </c>
      <c r="Y2212">
        <v>0</v>
      </c>
      <c r="AA2212">
        <v>0</v>
      </c>
      <c r="AB2212">
        <v>0</v>
      </c>
      <c r="AC2212">
        <v>0</v>
      </c>
      <c r="AD2212">
        <v>0</v>
      </c>
      <c r="AE2212">
        <v>0.129</v>
      </c>
      <c r="AF2212">
        <v>0.57976412489999996</v>
      </c>
    </row>
    <row r="2213" spans="1:32" ht="14.4">
      <c r="A2213" t="s">
        <v>2504</v>
      </c>
      <c r="B2213" s="7" t="s">
        <v>249</v>
      </c>
      <c r="C2213" s="8" t="s">
        <v>78</v>
      </c>
      <c r="D2213" s="9" t="s">
        <v>63</v>
      </c>
      <c r="E2213" s="7"/>
      <c r="G2213" s="8"/>
      <c r="H2213" s="8"/>
      <c r="I2213" s="8"/>
      <c r="J2213">
        <v>0</v>
      </c>
      <c r="L2213">
        <v>0</v>
      </c>
      <c r="N2213">
        <v>4.2000000000000003E-2</v>
      </c>
      <c r="O2213">
        <v>0.105</v>
      </c>
      <c r="P2213">
        <v>51</v>
      </c>
      <c r="Q2213">
        <v>48</v>
      </c>
      <c r="R2213">
        <v>0.44600000000000001</v>
      </c>
      <c r="S2213">
        <v>0.52300000000000002</v>
      </c>
      <c r="T2213">
        <v>3.1E-2</v>
      </c>
      <c r="U2213">
        <v>6924455</v>
      </c>
      <c r="V2213">
        <v>0.16600000000000001</v>
      </c>
      <c r="W2213">
        <v>0</v>
      </c>
      <c r="Y2213">
        <v>0</v>
      </c>
      <c r="AA2213">
        <v>0</v>
      </c>
      <c r="AB2213">
        <v>0</v>
      </c>
      <c r="AC2213">
        <v>0</v>
      </c>
      <c r="AD2213">
        <v>0</v>
      </c>
      <c r="AE2213">
        <v>0.129</v>
      </c>
      <c r="AF2213">
        <v>0.57976412489999996</v>
      </c>
    </row>
    <row r="2214" spans="1:32" ht="14.4">
      <c r="A2214" t="s">
        <v>2505</v>
      </c>
      <c r="B2214" s="7" t="s">
        <v>249</v>
      </c>
      <c r="C2214" s="8" t="s">
        <v>78</v>
      </c>
      <c r="D2214" s="9" t="s">
        <v>64</v>
      </c>
      <c r="E2214" s="7"/>
      <c r="G2214" s="8"/>
      <c r="H2214" s="8"/>
      <c r="I2214" s="8"/>
      <c r="J2214">
        <v>0</v>
      </c>
      <c r="L2214">
        <v>0</v>
      </c>
      <c r="N2214">
        <v>4.1000000000000002E-2</v>
      </c>
      <c r="O2214">
        <v>0.1</v>
      </c>
      <c r="P2214">
        <v>51</v>
      </c>
      <c r="Q2214">
        <v>49</v>
      </c>
      <c r="R2214">
        <v>0.44500000000000001</v>
      </c>
      <c r="S2214">
        <v>0.52400000000000002</v>
      </c>
      <c r="T2214">
        <v>3.1E-2</v>
      </c>
      <c r="U2214">
        <v>7186820</v>
      </c>
      <c r="V2214">
        <v>0.16800000000000001</v>
      </c>
      <c r="W2214">
        <v>0</v>
      </c>
      <c r="Y2214">
        <v>0</v>
      </c>
      <c r="AA2214">
        <v>0</v>
      </c>
      <c r="AB2214">
        <v>0</v>
      </c>
      <c r="AC2214">
        <v>0</v>
      </c>
      <c r="AD2214">
        <v>0</v>
      </c>
      <c r="AE2214">
        <v>0.129</v>
      </c>
      <c r="AF2214">
        <v>0.57976412489999996</v>
      </c>
    </row>
    <row r="2215" spans="1:32" ht="14.4">
      <c r="A2215" t="s">
        <v>2506</v>
      </c>
      <c r="B2215" s="7" t="s">
        <v>249</v>
      </c>
      <c r="C2215" s="8" t="s">
        <v>78</v>
      </c>
      <c r="D2215" s="9" t="s">
        <v>65</v>
      </c>
      <c r="E2215" s="7"/>
      <c r="G2215" s="8"/>
      <c r="H2215" s="8"/>
      <c r="I2215" s="8"/>
      <c r="J2215">
        <v>0</v>
      </c>
      <c r="L2215">
        <v>0</v>
      </c>
      <c r="N2215">
        <v>4.1000000000000002E-2</v>
      </c>
      <c r="O2215">
        <v>9.5000000000000001E-2</v>
      </c>
      <c r="P2215">
        <v>51</v>
      </c>
      <c r="Q2215">
        <v>49</v>
      </c>
      <c r="R2215">
        <v>0.44400000000000001</v>
      </c>
      <c r="S2215">
        <v>0.52500000000000002</v>
      </c>
      <c r="T2215">
        <v>3.1E-2</v>
      </c>
      <c r="U2215">
        <v>7449905</v>
      </c>
      <c r="V2215">
        <v>0.16900000000000001</v>
      </c>
      <c r="W2215">
        <v>0</v>
      </c>
      <c r="Y2215">
        <v>0</v>
      </c>
      <c r="AA2215">
        <v>0</v>
      </c>
      <c r="AB2215">
        <v>0</v>
      </c>
      <c r="AC2215">
        <v>0</v>
      </c>
      <c r="AD2215">
        <v>0</v>
      </c>
      <c r="AE2215">
        <v>0.129</v>
      </c>
      <c r="AF2215">
        <v>0.57976412489999996</v>
      </c>
    </row>
    <row r="2216" spans="1:32" ht="14.4">
      <c r="A2216" t="s">
        <v>2507</v>
      </c>
      <c r="B2216" s="7" t="s">
        <v>249</v>
      </c>
      <c r="C2216" s="8" t="s">
        <v>78</v>
      </c>
      <c r="D2216" s="9" t="s">
        <v>66</v>
      </c>
      <c r="E2216" s="7"/>
      <c r="G2216" s="8"/>
      <c r="H2216" s="8"/>
      <c r="I2216" s="8"/>
      <c r="J2216">
        <v>0</v>
      </c>
      <c r="L2216">
        <v>0</v>
      </c>
      <c r="N2216">
        <v>0.04</v>
      </c>
      <c r="O2216">
        <v>9.0999999999999998E-2</v>
      </c>
      <c r="P2216">
        <v>52</v>
      </c>
      <c r="Q2216">
        <v>50</v>
      </c>
      <c r="R2216">
        <v>0.442</v>
      </c>
      <c r="S2216">
        <v>0.52600000000000002</v>
      </c>
      <c r="T2216">
        <v>3.2000000000000001E-2</v>
      </c>
      <c r="U2216">
        <v>7730180</v>
      </c>
      <c r="V2216">
        <v>0.17</v>
      </c>
      <c r="W2216">
        <v>0</v>
      </c>
      <c r="Y2216">
        <v>0</v>
      </c>
      <c r="AA2216">
        <v>0</v>
      </c>
      <c r="AB2216">
        <v>0</v>
      </c>
      <c r="AC2216">
        <v>0</v>
      </c>
      <c r="AD2216">
        <v>0</v>
      </c>
      <c r="AE2216">
        <v>0.129</v>
      </c>
      <c r="AF2216">
        <v>0.57976412489999996</v>
      </c>
    </row>
    <row r="2217" spans="1:32" ht="14.4">
      <c r="A2217" t="s">
        <v>2508</v>
      </c>
      <c r="B2217" s="7" t="s">
        <v>249</v>
      </c>
      <c r="C2217" s="8" t="s">
        <v>78</v>
      </c>
      <c r="D2217" s="9" t="s">
        <v>67</v>
      </c>
      <c r="E2217" s="7"/>
      <c r="G2217" s="8"/>
      <c r="H2217" s="8"/>
      <c r="I2217" s="8"/>
      <c r="N2217">
        <v>0.04</v>
      </c>
      <c r="O2217">
        <v>8.6999999999999994E-2</v>
      </c>
      <c r="P2217">
        <v>52</v>
      </c>
      <c r="Q2217">
        <v>50</v>
      </c>
      <c r="R2217">
        <v>0.44</v>
      </c>
      <c r="S2217">
        <v>0.52700000000000002</v>
      </c>
      <c r="T2217">
        <v>3.2000000000000001E-2</v>
      </c>
      <c r="U2217">
        <v>8039351</v>
      </c>
      <c r="V2217">
        <v>0.17199999999999999</v>
      </c>
      <c r="W2217">
        <v>0</v>
      </c>
      <c r="Y2217">
        <v>0</v>
      </c>
      <c r="AA2217">
        <v>0</v>
      </c>
      <c r="AB2217">
        <v>0</v>
      </c>
      <c r="AC2217">
        <v>0</v>
      </c>
      <c r="AD2217">
        <v>0</v>
      </c>
      <c r="AE2217">
        <v>0.129</v>
      </c>
      <c r="AF2217">
        <v>0.57976412489999996</v>
      </c>
    </row>
    <row r="2218" spans="1:32" ht="14.4">
      <c r="A2218" t="s">
        <v>2509</v>
      </c>
      <c r="B2218" s="7" t="s">
        <v>249</v>
      </c>
      <c r="C2218" s="8" t="s">
        <v>78</v>
      </c>
      <c r="D2218" s="9" t="s">
        <v>68</v>
      </c>
      <c r="E2218" s="7"/>
      <c r="G2218" s="8"/>
      <c r="H2218" s="8"/>
      <c r="I2218" s="8"/>
      <c r="N2218">
        <v>3.9E-2</v>
      </c>
      <c r="O2218">
        <v>8.3000000000000004E-2</v>
      </c>
      <c r="P2218">
        <v>53</v>
      </c>
      <c r="Q2218">
        <v>50</v>
      </c>
      <c r="R2218">
        <v>0.438</v>
      </c>
      <c r="S2218">
        <v>0.52900000000000003</v>
      </c>
      <c r="T2218">
        <v>3.3000000000000002E-2</v>
      </c>
      <c r="U2218">
        <v>8376893</v>
      </c>
      <c r="V2218">
        <v>0.17299999999999999</v>
      </c>
      <c r="W2218">
        <v>0</v>
      </c>
      <c r="Y2218">
        <v>0</v>
      </c>
      <c r="AA2218">
        <v>0</v>
      </c>
      <c r="AB2218">
        <v>0</v>
      </c>
      <c r="AC2218">
        <v>0</v>
      </c>
      <c r="AD2218">
        <v>0</v>
      </c>
      <c r="AE2218">
        <v>0.129</v>
      </c>
      <c r="AF2218">
        <v>0.57976412489999996</v>
      </c>
    </row>
    <row r="2219" spans="1:32" ht="14.4">
      <c r="A2219" t="s">
        <v>2510</v>
      </c>
      <c r="B2219" s="7" t="s">
        <v>249</v>
      </c>
      <c r="C2219" s="8" t="s">
        <v>78</v>
      </c>
      <c r="D2219" s="9" t="s">
        <v>69</v>
      </c>
      <c r="E2219" s="7"/>
      <c r="G2219" s="8"/>
      <c r="H2219" s="8"/>
      <c r="I2219" s="8"/>
      <c r="J2219">
        <v>0</v>
      </c>
      <c r="L2219">
        <v>0</v>
      </c>
      <c r="N2219">
        <v>3.9E-2</v>
      </c>
      <c r="O2219">
        <v>7.9000000000000001E-2</v>
      </c>
      <c r="P2219">
        <v>53</v>
      </c>
      <c r="Q2219">
        <v>51</v>
      </c>
      <c r="R2219">
        <v>0.436</v>
      </c>
      <c r="S2219">
        <v>0.53100000000000003</v>
      </c>
      <c r="T2219">
        <v>3.3000000000000002E-2</v>
      </c>
      <c r="U2219">
        <v>8736736</v>
      </c>
      <c r="V2219">
        <v>0.17399999999999999</v>
      </c>
      <c r="W2219">
        <v>0</v>
      </c>
      <c r="Y2219">
        <v>0</v>
      </c>
      <c r="AA2219">
        <v>0</v>
      </c>
      <c r="AB2219">
        <v>0</v>
      </c>
      <c r="AC2219">
        <v>0</v>
      </c>
      <c r="AD2219">
        <v>0</v>
      </c>
      <c r="AE2219">
        <v>0.129</v>
      </c>
      <c r="AF2219">
        <v>0.57976412489999996</v>
      </c>
    </row>
    <row r="2220" spans="1:32" ht="14.4">
      <c r="A2220" t="s">
        <v>2511</v>
      </c>
      <c r="B2220" s="7" t="s">
        <v>249</v>
      </c>
      <c r="C2220" s="8" t="s">
        <v>78</v>
      </c>
      <c r="D2220" s="9" t="s">
        <v>70</v>
      </c>
      <c r="E2220" s="13">
        <v>16382632812</v>
      </c>
      <c r="F2220">
        <v>1796.6592785170533</v>
      </c>
      <c r="G2220" s="14">
        <v>0.02</v>
      </c>
      <c r="H2220" s="14">
        <v>34</v>
      </c>
      <c r="I2220" s="8"/>
      <c r="J2220">
        <v>0</v>
      </c>
      <c r="L2220">
        <v>0</v>
      </c>
      <c r="N2220">
        <v>3.7999999999999999E-2</v>
      </c>
      <c r="O2220">
        <v>7.5999999999999998E-2</v>
      </c>
      <c r="P2220">
        <v>53</v>
      </c>
      <c r="Q2220">
        <v>51</v>
      </c>
      <c r="R2220">
        <v>0.434</v>
      </c>
      <c r="S2220">
        <v>0.53300000000000003</v>
      </c>
      <c r="T2220">
        <v>3.3000000000000002E-2</v>
      </c>
      <c r="U2220">
        <v>9118386</v>
      </c>
      <c r="V2220">
        <v>0.17599999999999999</v>
      </c>
      <c r="W2220">
        <v>0</v>
      </c>
      <c r="Y2220">
        <v>0</v>
      </c>
      <c r="AA2220">
        <v>0</v>
      </c>
      <c r="AB2220">
        <v>0</v>
      </c>
      <c r="AC2220">
        <v>0</v>
      </c>
      <c r="AD2220">
        <v>0</v>
      </c>
      <c r="AE2220">
        <v>0.129</v>
      </c>
      <c r="AF2220">
        <v>0.57976412489999996</v>
      </c>
    </row>
    <row r="2221" spans="1:32" ht="14.4">
      <c r="A2221" t="s">
        <v>2512</v>
      </c>
      <c r="B2221" s="7" t="s">
        <v>249</v>
      </c>
      <c r="C2221" s="8" t="s">
        <v>78</v>
      </c>
      <c r="D2221" s="9" t="s">
        <v>71</v>
      </c>
      <c r="E2221" s="13">
        <v>13298986925</v>
      </c>
      <c r="F2221">
        <v>1396.8686253166959</v>
      </c>
      <c r="G2221" s="14">
        <v>2.4E-2</v>
      </c>
      <c r="H2221" s="14">
        <v>30</v>
      </c>
      <c r="I2221" s="8"/>
      <c r="N2221">
        <v>3.7999999999999999E-2</v>
      </c>
      <c r="O2221">
        <v>7.2999999999999995E-2</v>
      </c>
      <c r="P2221">
        <v>54</v>
      </c>
      <c r="Q2221">
        <v>52</v>
      </c>
      <c r="R2221">
        <v>0.43099999999999999</v>
      </c>
      <c r="S2221">
        <v>0.53500000000000003</v>
      </c>
      <c r="T2221">
        <v>3.4000000000000002E-2</v>
      </c>
      <c r="U2221">
        <v>9520571</v>
      </c>
      <c r="V2221">
        <v>0.17699999999999999</v>
      </c>
      <c r="W2221">
        <v>0</v>
      </c>
      <c r="Y2221">
        <v>0</v>
      </c>
      <c r="AA2221">
        <v>0</v>
      </c>
      <c r="AB2221">
        <v>0</v>
      </c>
      <c r="AC2221">
        <v>0</v>
      </c>
      <c r="AD2221">
        <v>0</v>
      </c>
      <c r="AE2221">
        <v>0.129</v>
      </c>
      <c r="AF2221">
        <v>0.57976412489999996</v>
      </c>
    </row>
    <row r="2222" spans="1:32" ht="14.4">
      <c r="A2222" t="s">
        <v>2513</v>
      </c>
      <c r="B2222" s="7" t="s">
        <v>249</v>
      </c>
      <c r="C2222" s="8" t="s">
        <v>78</v>
      </c>
      <c r="D2222" s="9" t="s">
        <v>72</v>
      </c>
      <c r="E2222" s="13">
        <v>16338510934</v>
      </c>
      <c r="F2222">
        <v>1643.5597652895419</v>
      </c>
      <c r="G2222" s="14">
        <v>2.1000000000000001E-2</v>
      </c>
      <c r="H2222" s="14">
        <v>32</v>
      </c>
      <c r="I2222" s="8"/>
      <c r="J2222">
        <v>0</v>
      </c>
      <c r="L2222">
        <v>0</v>
      </c>
      <c r="N2222">
        <v>3.6999999999999998E-2</v>
      </c>
      <c r="O2222">
        <v>7.0999999999999994E-2</v>
      </c>
      <c r="P2222">
        <v>54</v>
      </c>
      <c r="Q2222">
        <v>52</v>
      </c>
      <c r="R2222">
        <v>0.42799999999999999</v>
      </c>
      <c r="S2222">
        <v>0.53800000000000003</v>
      </c>
      <c r="T2222">
        <v>3.4000000000000002E-2</v>
      </c>
      <c r="U2222">
        <v>9940929</v>
      </c>
      <c r="V2222">
        <v>0.17899999999999999</v>
      </c>
      <c r="W2222">
        <v>0</v>
      </c>
      <c r="Y2222">
        <v>0</v>
      </c>
      <c r="AA2222">
        <v>0</v>
      </c>
      <c r="AB2222">
        <v>0</v>
      </c>
      <c r="AC2222">
        <v>0</v>
      </c>
      <c r="AD2222">
        <v>0</v>
      </c>
      <c r="AE2222">
        <v>0.129</v>
      </c>
      <c r="AF2222">
        <v>0.57976412489999996</v>
      </c>
    </row>
    <row r="2223" spans="1:32" ht="14.4">
      <c r="A2223" t="s">
        <v>2514</v>
      </c>
      <c r="B2223" s="7" t="s">
        <v>249</v>
      </c>
      <c r="C2223" s="8" t="s">
        <v>78</v>
      </c>
      <c r="D2223" s="9" t="s">
        <v>73</v>
      </c>
      <c r="E2223" s="13">
        <v>20782116982</v>
      </c>
      <c r="F2223">
        <v>2001.9166526508245</v>
      </c>
      <c r="G2223" s="14">
        <v>1.7000000000000001E-2</v>
      </c>
      <c r="H2223" s="14">
        <v>32</v>
      </c>
      <c r="I2223" s="8"/>
      <c r="N2223">
        <v>3.6999999999999998E-2</v>
      </c>
      <c r="O2223">
        <v>6.8000000000000005E-2</v>
      </c>
      <c r="P2223">
        <v>55</v>
      </c>
      <c r="Q2223">
        <v>53</v>
      </c>
      <c r="R2223">
        <v>0.42599999999999999</v>
      </c>
      <c r="S2223">
        <v>0.54</v>
      </c>
      <c r="T2223">
        <v>3.4000000000000002E-2</v>
      </c>
      <c r="U2223">
        <v>10381110</v>
      </c>
      <c r="V2223">
        <v>0.18</v>
      </c>
      <c r="W2223">
        <v>0</v>
      </c>
      <c r="Y2223">
        <v>0</v>
      </c>
      <c r="AA2223">
        <v>0</v>
      </c>
      <c r="AB2223">
        <v>0</v>
      </c>
      <c r="AC2223">
        <v>0</v>
      </c>
      <c r="AD2223">
        <v>0</v>
      </c>
      <c r="AE2223">
        <v>0.129</v>
      </c>
      <c r="AF2223">
        <v>0.17299999999999999</v>
      </c>
    </row>
    <row r="2224" spans="1:32" ht="14.4">
      <c r="A2224" t="s">
        <v>2515</v>
      </c>
      <c r="B2224" s="7" t="s">
        <v>249</v>
      </c>
      <c r="C2224" s="8" t="s">
        <v>78</v>
      </c>
      <c r="D2224" s="9" t="s">
        <v>74</v>
      </c>
      <c r="E2224" s="13">
        <v>10560000000</v>
      </c>
      <c r="F2224">
        <v>974.39203611672667</v>
      </c>
      <c r="G2224" s="14">
        <v>2.5999999999999999E-2</v>
      </c>
      <c r="H2224" s="14">
        <v>27</v>
      </c>
      <c r="I2224" s="8"/>
      <c r="J2224">
        <v>0</v>
      </c>
      <c r="L2224">
        <v>0</v>
      </c>
      <c r="N2224">
        <v>3.6999999999999998E-2</v>
      </c>
      <c r="O2224">
        <v>6.6000000000000003E-2</v>
      </c>
      <c r="P2224">
        <v>56</v>
      </c>
      <c r="Q2224">
        <v>54</v>
      </c>
      <c r="R2224">
        <v>0.42299999999999999</v>
      </c>
      <c r="S2224">
        <v>0.54300000000000004</v>
      </c>
      <c r="T2224">
        <v>3.5000000000000003E-2</v>
      </c>
      <c r="U2224">
        <v>10837527</v>
      </c>
      <c r="V2224">
        <v>0.182</v>
      </c>
      <c r="W2224">
        <v>0</v>
      </c>
      <c r="Y2224">
        <v>0</v>
      </c>
      <c r="AA2224">
        <v>0.26300000000000001</v>
      </c>
      <c r="AB2224">
        <v>17</v>
      </c>
      <c r="AC2224">
        <v>184</v>
      </c>
      <c r="AD2224">
        <v>218</v>
      </c>
      <c r="AE2224">
        <v>0.129</v>
      </c>
      <c r="AF2224">
        <v>0.21199999999999999</v>
      </c>
    </row>
    <row r="2225" spans="1:32" ht="14.4">
      <c r="A2225" t="s">
        <v>2516</v>
      </c>
      <c r="B2225" s="7" t="s">
        <v>250</v>
      </c>
      <c r="C2225" s="8" t="s">
        <v>76</v>
      </c>
      <c r="D2225" s="9" t="s">
        <v>62</v>
      </c>
      <c r="E2225" s="13">
        <v>580000000000</v>
      </c>
      <c r="F2225">
        <v>14405.207969477649</v>
      </c>
      <c r="G2225" s="14">
        <v>7.1999999999999995E-2</v>
      </c>
      <c r="H2225" s="14">
        <v>1045</v>
      </c>
      <c r="I2225" s="14">
        <v>5.1999999999999998E-2</v>
      </c>
      <c r="J2225">
        <v>124679</v>
      </c>
      <c r="K2225">
        <v>3.0965981455629375E-3</v>
      </c>
      <c r="L2225">
        <v>0</v>
      </c>
      <c r="N2225">
        <v>0.01</v>
      </c>
      <c r="O2225">
        <v>5.0000000000000001E-3</v>
      </c>
      <c r="P2225">
        <v>83</v>
      </c>
      <c r="Q2225">
        <v>76</v>
      </c>
      <c r="R2225">
        <v>0.14799999999999999</v>
      </c>
      <c r="S2225">
        <v>0.68400000000000005</v>
      </c>
      <c r="T2225">
        <v>0.16900000000000001</v>
      </c>
      <c r="U2225">
        <v>40263216</v>
      </c>
      <c r="V2225">
        <v>0.76300000000000001</v>
      </c>
      <c r="W2225">
        <v>32656000000</v>
      </c>
      <c r="X2225">
        <v>811.06288181252091</v>
      </c>
      <c r="Y2225">
        <v>7710000000</v>
      </c>
      <c r="Z2225">
        <v>191.48991973219427</v>
      </c>
      <c r="AA2225">
        <v>0</v>
      </c>
      <c r="AB2225">
        <v>0</v>
      </c>
      <c r="AC2225">
        <v>0</v>
      </c>
      <c r="AD2225">
        <v>0</v>
      </c>
      <c r="AE2225">
        <v>0.13600000000000001</v>
      </c>
      <c r="AF2225">
        <v>0.60199999999999998</v>
      </c>
    </row>
    <row r="2226" spans="1:32" ht="14.4">
      <c r="A2226" t="s">
        <v>2517</v>
      </c>
      <c r="B2226" s="7" t="s">
        <v>250</v>
      </c>
      <c r="C2226" s="8" t="s">
        <v>76</v>
      </c>
      <c r="D2226" s="9" t="s">
        <v>63</v>
      </c>
      <c r="E2226" s="13">
        <v>609000000000</v>
      </c>
      <c r="F2226">
        <v>14942.584774202945</v>
      </c>
      <c r="G2226" s="14">
        <v>7.1999999999999995E-2</v>
      </c>
      <c r="H2226" s="14">
        <v>1089</v>
      </c>
      <c r="I2226" s="14">
        <v>5.1999999999999998E-2</v>
      </c>
      <c r="J2226">
        <v>125570</v>
      </c>
      <c r="K2226">
        <v>3.0810186701094645E-3</v>
      </c>
      <c r="L2226">
        <v>0</v>
      </c>
      <c r="N2226">
        <v>0.01</v>
      </c>
      <c r="O2226">
        <v>5.0000000000000001E-3</v>
      </c>
      <c r="P2226">
        <v>83</v>
      </c>
      <c r="Q2226">
        <v>76</v>
      </c>
      <c r="R2226">
        <v>0.14599999999999999</v>
      </c>
      <c r="S2226">
        <v>0.68500000000000005</v>
      </c>
      <c r="T2226">
        <v>0.16900000000000001</v>
      </c>
      <c r="U2226">
        <v>40756001</v>
      </c>
      <c r="V2226">
        <v>0.76300000000000001</v>
      </c>
      <c r="W2226">
        <v>33829000000</v>
      </c>
      <c r="X2226">
        <v>830.03727475617643</v>
      </c>
      <c r="Y2226">
        <v>8466000000</v>
      </c>
      <c r="Z2226">
        <v>207.72401099901828</v>
      </c>
      <c r="AA2226">
        <v>0</v>
      </c>
      <c r="AB2226">
        <v>0</v>
      </c>
      <c r="AC2226">
        <v>0</v>
      </c>
      <c r="AD2226">
        <v>0</v>
      </c>
      <c r="AE2226">
        <v>0.18099999999999999</v>
      </c>
      <c r="AF2226">
        <v>0.72799999999999998</v>
      </c>
    </row>
    <row r="2227" spans="1:32" ht="14.4">
      <c r="A2227" t="s">
        <v>2518</v>
      </c>
      <c r="B2227" s="7" t="s">
        <v>250</v>
      </c>
      <c r="C2227" s="8" t="s">
        <v>76</v>
      </c>
      <c r="D2227" s="9" t="s">
        <v>64</v>
      </c>
      <c r="E2227" s="13">
        <v>686000000000</v>
      </c>
      <c r="F2227">
        <v>16557.42707044712</v>
      </c>
      <c r="G2227" s="14">
        <v>7.2999999999999995E-2</v>
      </c>
      <c r="H2227" s="14">
        <v>1215</v>
      </c>
      <c r="I2227" s="14">
        <v>4.2999999999999997E-2</v>
      </c>
      <c r="J2227">
        <v>127749</v>
      </c>
      <c r="K2227">
        <v>3.0833742723360776E-3</v>
      </c>
      <c r="L2227">
        <v>269675</v>
      </c>
      <c r="M2227">
        <v>6.5089273253977073E-3</v>
      </c>
      <c r="N2227">
        <v>0.01</v>
      </c>
      <c r="O2227">
        <v>5.0000000000000001E-3</v>
      </c>
      <c r="P2227">
        <v>83</v>
      </c>
      <c r="Q2227">
        <v>76</v>
      </c>
      <c r="R2227">
        <v>0.14499999999999999</v>
      </c>
      <c r="S2227">
        <v>0.68600000000000005</v>
      </c>
      <c r="T2227">
        <v>0.16900000000000001</v>
      </c>
      <c r="U2227">
        <v>41431558</v>
      </c>
      <c r="V2227">
        <v>0.76500000000000001</v>
      </c>
      <c r="W2227">
        <v>35468000000</v>
      </c>
      <c r="X2227">
        <v>856.06242468603284</v>
      </c>
      <c r="Y2227">
        <v>9366000000</v>
      </c>
      <c r="Z2227">
        <v>226.05956551283927</v>
      </c>
      <c r="AA2227">
        <v>0</v>
      </c>
      <c r="AB2227">
        <v>0</v>
      </c>
      <c r="AC2227">
        <v>0</v>
      </c>
      <c r="AD2227">
        <v>0</v>
      </c>
      <c r="AE2227">
        <v>0.20399999999999999</v>
      </c>
      <c r="AF2227">
        <v>0.81100000000000005</v>
      </c>
    </row>
    <row r="2228" spans="1:32" ht="14.4">
      <c r="A2228" t="s">
        <v>2519</v>
      </c>
      <c r="B2228" s="7" t="s">
        <v>250</v>
      </c>
      <c r="C2228" s="8" t="s">
        <v>76</v>
      </c>
      <c r="D2228" s="9" t="s">
        <v>65</v>
      </c>
      <c r="E2228" s="13">
        <v>884000000000</v>
      </c>
      <c r="F2228">
        <v>20954.002054392939</v>
      </c>
      <c r="G2228" s="14">
        <v>8.2000000000000003E-2</v>
      </c>
      <c r="H2228" s="14">
        <v>1730</v>
      </c>
      <c r="I2228" s="8"/>
      <c r="J2228">
        <v>127732</v>
      </c>
      <c r="K2228">
        <v>3.0277110751263788E-3</v>
      </c>
      <c r="L2228">
        <v>288237</v>
      </c>
      <c r="M2228">
        <v>6.8322609617104723E-3</v>
      </c>
      <c r="N2228">
        <v>0.01</v>
      </c>
      <c r="O2228">
        <v>5.0000000000000001E-3</v>
      </c>
      <c r="P2228">
        <v>83</v>
      </c>
      <c r="Q2228">
        <v>76</v>
      </c>
      <c r="R2228">
        <v>0.14499999999999999</v>
      </c>
      <c r="S2228">
        <v>0.68700000000000006</v>
      </c>
      <c r="T2228">
        <v>0.16900000000000001</v>
      </c>
      <c r="U2228">
        <v>42187645</v>
      </c>
      <c r="V2228">
        <v>0.76800000000000002</v>
      </c>
      <c r="W2228">
        <v>43863000000</v>
      </c>
      <c r="X2228">
        <v>1039.7119820269654</v>
      </c>
      <c r="Y2228">
        <v>11330000000</v>
      </c>
      <c r="Z2228">
        <v>268.56203990528508</v>
      </c>
      <c r="AA2228">
        <v>0</v>
      </c>
      <c r="AB2228">
        <v>114</v>
      </c>
      <c r="AC2228">
        <v>0</v>
      </c>
      <c r="AD2228">
        <v>0</v>
      </c>
      <c r="AE2228">
        <v>0.39900000000000002</v>
      </c>
      <c r="AF2228">
        <v>0.88600000000000001</v>
      </c>
    </row>
    <row r="2229" spans="1:32" ht="14.4">
      <c r="A2229" t="s">
        <v>2520</v>
      </c>
      <c r="B2229" s="7" t="s">
        <v>250</v>
      </c>
      <c r="C2229" s="8" t="s">
        <v>76</v>
      </c>
      <c r="D2229" s="9" t="s">
        <v>66</v>
      </c>
      <c r="E2229" s="13">
        <v>1040000000000</v>
      </c>
      <c r="F2229">
        <v>24230.057876056031</v>
      </c>
      <c r="G2229" s="14">
        <v>8.2000000000000003E-2</v>
      </c>
      <c r="H2229" s="14">
        <v>2028</v>
      </c>
      <c r="I2229" s="8"/>
      <c r="J2229">
        <v>139013</v>
      </c>
      <c r="K2229">
        <v>3.238743303388632E-3</v>
      </c>
      <c r="L2229">
        <v>329286</v>
      </c>
      <c r="M2229">
        <v>7.6717488824759482E-3</v>
      </c>
      <c r="N2229">
        <v>1.0999999999999999E-2</v>
      </c>
      <c r="O2229">
        <v>5.0000000000000001E-3</v>
      </c>
      <c r="P2229">
        <v>83</v>
      </c>
      <c r="Q2229">
        <v>77</v>
      </c>
      <c r="R2229">
        <v>0.14499999999999999</v>
      </c>
      <c r="S2229">
        <v>0.68700000000000006</v>
      </c>
      <c r="T2229">
        <v>0.16800000000000001</v>
      </c>
      <c r="U2229">
        <v>42921895</v>
      </c>
      <c r="V2229">
        <v>0.77</v>
      </c>
      <c r="W2229">
        <v>49996000000</v>
      </c>
      <c r="X2229">
        <v>1164.8134361262476</v>
      </c>
      <c r="Y2229">
        <v>14864000000</v>
      </c>
      <c r="Z2229">
        <v>346.30344256701619</v>
      </c>
      <c r="AA2229">
        <v>0</v>
      </c>
      <c r="AB2229">
        <v>114</v>
      </c>
      <c r="AC2229">
        <v>0</v>
      </c>
      <c r="AD2229">
        <v>0</v>
      </c>
      <c r="AE2229">
        <v>0.44</v>
      </c>
      <c r="AF2229">
        <v>0.90400000000000003</v>
      </c>
    </row>
    <row r="2230" spans="1:32" ht="14.4">
      <c r="A2230" t="s">
        <v>2521</v>
      </c>
      <c r="B2230" s="7" t="s">
        <v>250</v>
      </c>
      <c r="C2230" s="8" t="s">
        <v>76</v>
      </c>
      <c r="D2230" s="9" t="s">
        <v>67</v>
      </c>
      <c r="E2230" s="13">
        <v>1130000000000</v>
      </c>
      <c r="F2230">
        <v>25885.872395706563</v>
      </c>
      <c r="G2230" s="14">
        <v>8.3000000000000004E-2</v>
      </c>
      <c r="H2230" s="14">
        <v>2178</v>
      </c>
      <c r="I2230" s="8"/>
      <c r="J2230">
        <v>139013</v>
      </c>
      <c r="K2230">
        <v>3.1844891852604927E-3</v>
      </c>
      <c r="L2230">
        <v>329286</v>
      </c>
      <c r="M2230">
        <v>7.5432348475156031E-3</v>
      </c>
      <c r="N2230">
        <v>1.0999999999999999E-2</v>
      </c>
      <c r="O2230">
        <v>5.0000000000000001E-3</v>
      </c>
      <c r="P2230">
        <v>84</v>
      </c>
      <c r="Q2230">
        <v>77</v>
      </c>
      <c r="R2230">
        <v>0.14499999999999999</v>
      </c>
      <c r="S2230">
        <v>0.68799999999999994</v>
      </c>
      <c r="T2230">
        <v>0.16800000000000001</v>
      </c>
      <c r="U2230">
        <v>43653155</v>
      </c>
      <c r="V2230">
        <v>0.77300000000000002</v>
      </c>
      <c r="W2230">
        <v>53066000000</v>
      </c>
      <c r="X2230">
        <v>1215.6280571243933</v>
      </c>
      <c r="Y2230">
        <v>18441000000</v>
      </c>
      <c r="Z2230">
        <v>422.44369278692454</v>
      </c>
      <c r="AA2230">
        <v>0.61899999999999999</v>
      </c>
      <c r="AB2230">
        <v>47</v>
      </c>
      <c r="AC2230">
        <v>0</v>
      </c>
      <c r="AD2230">
        <v>298</v>
      </c>
      <c r="AE2230">
        <v>0.47899999999999998</v>
      </c>
      <c r="AF2230">
        <v>0.98399999999999999</v>
      </c>
    </row>
    <row r="2231" spans="1:32" ht="14.4">
      <c r="A2231" t="s">
        <v>2522</v>
      </c>
      <c r="B2231" s="7" t="s">
        <v>250</v>
      </c>
      <c r="C2231" s="8" t="s">
        <v>76</v>
      </c>
      <c r="D2231" s="9" t="s">
        <v>68</v>
      </c>
      <c r="E2231" s="13">
        <v>1240000000000</v>
      </c>
      <c r="F2231">
        <v>27929.614398563121</v>
      </c>
      <c r="G2231" s="14">
        <v>8.4000000000000005E-2</v>
      </c>
      <c r="H2231" s="14">
        <v>2371</v>
      </c>
      <c r="I2231" s="8"/>
      <c r="J2231">
        <v>139013</v>
      </c>
      <c r="K2231">
        <v>3.1311124890221411E-3</v>
      </c>
      <c r="L2231">
        <v>329286</v>
      </c>
      <c r="M2231">
        <v>7.4167991990687545E-3</v>
      </c>
      <c r="N2231">
        <v>1.0999999999999999E-2</v>
      </c>
      <c r="O2231">
        <v>5.0000000000000001E-3</v>
      </c>
      <c r="P2231">
        <v>84</v>
      </c>
      <c r="Q2231">
        <v>78</v>
      </c>
      <c r="R2231">
        <v>0.14499999999999999</v>
      </c>
      <c r="S2231">
        <v>0.68700000000000006</v>
      </c>
      <c r="T2231">
        <v>0.16800000000000001</v>
      </c>
      <c r="U2231">
        <v>44397319</v>
      </c>
      <c r="V2231">
        <v>0.77500000000000002</v>
      </c>
      <c r="W2231">
        <v>57543000000</v>
      </c>
      <c r="X2231">
        <v>1296.0917752713851</v>
      </c>
      <c r="Y2231">
        <v>20348000000</v>
      </c>
      <c r="Z2231">
        <v>458.31596272738904</v>
      </c>
      <c r="AA2231">
        <v>0.61899999999999999</v>
      </c>
      <c r="AB2231">
        <v>47</v>
      </c>
      <c r="AC2231">
        <v>0</v>
      </c>
      <c r="AD2231">
        <v>298</v>
      </c>
      <c r="AE2231">
        <v>0.504</v>
      </c>
      <c r="AF2231">
        <v>1.038</v>
      </c>
    </row>
    <row r="2232" spans="1:32" ht="14.4">
      <c r="A2232" t="s">
        <v>2523</v>
      </c>
      <c r="B2232" s="7" t="s">
        <v>250</v>
      </c>
      <c r="C2232" s="8" t="s">
        <v>76</v>
      </c>
      <c r="D2232" s="9" t="s">
        <v>69</v>
      </c>
      <c r="E2232" s="13">
        <v>1440000000000</v>
      </c>
      <c r="F2232">
        <v>31839.526662983451</v>
      </c>
      <c r="G2232" s="14">
        <v>8.5000000000000006E-2</v>
      </c>
      <c r="H2232" s="14">
        <v>2752</v>
      </c>
      <c r="I2232" s="8"/>
      <c r="J2232">
        <v>139030</v>
      </c>
      <c r="K2232">
        <v>3.0740620777462428E-3</v>
      </c>
      <c r="L2232">
        <v>339429</v>
      </c>
      <c r="M2232">
        <v>7.5050407608957016E-3</v>
      </c>
      <c r="N2232">
        <v>1.0999999999999999E-2</v>
      </c>
      <c r="O2232">
        <v>4.0000000000000001E-3</v>
      </c>
      <c r="P2232">
        <v>84</v>
      </c>
      <c r="Q2232">
        <v>78</v>
      </c>
      <c r="R2232">
        <v>0.14599999999999999</v>
      </c>
      <c r="S2232">
        <v>0.68600000000000005</v>
      </c>
      <c r="T2232">
        <v>0.16800000000000001</v>
      </c>
      <c r="U2232">
        <v>45226803</v>
      </c>
      <c r="V2232">
        <v>0.77700000000000002</v>
      </c>
      <c r="W2232">
        <v>65020000000</v>
      </c>
      <c r="X2232">
        <v>1437.6430719633222</v>
      </c>
      <c r="Y2232">
        <v>24355000000</v>
      </c>
      <c r="Z2232">
        <v>538.50810547011247</v>
      </c>
      <c r="AA2232">
        <v>0.621</v>
      </c>
      <c r="AB2232">
        <v>47</v>
      </c>
      <c r="AC2232">
        <v>0</v>
      </c>
      <c r="AD2232">
        <v>298</v>
      </c>
      <c r="AE2232">
        <v>0.55100000000000005</v>
      </c>
      <c r="AF2232">
        <v>1.0840000000000001</v>
      </c>
    </row>
    <row r="2233" spans="1:32" ht="14.4">
      <c r="A2233" t="s">
        <v>2524</v>
      </c>
      <c r="B2233" s="7" t="s">
        <v>250</v>
      </c>
      <c r="C2233" s="8" t="s">
        <v>76</v>
      </c>
      <c r="D2233" s="9" t="s">
        <v>70</v>
      </c>
      <c r="E2233" s="13">
        <v>1590000000000</v>
      </c>
      <c r="F2233">
        <v>34599.737398873564</v>
      </c>
      <c r="G2233" s="14">
        <v>8.8999999999999996E-2</v>
      </c>
      <c r="H2233" s="14">
        <v>3146</v>
      </c>
      <c r="I2233" s="8"/>
      <c r="J2233">
        <v>143836</v>
      </c>
      <c r="K2233">
        <v>3.129992344971307E-3</v>
      </c>
      <c r="L2233">
        <v>358237</v>
      </c>
      <c r="M2233">
        <v>7.7955384443775273E-3</v>
      </c>
      <c r="N2233">
        <v>1.0999999999999999E-2</v>
      </c>
      <c r="O2233">
        <v>4.0000000000000001E-3</v>
      </c>
      <c r="P2233">
        <v>84</v>
      </c>
      <c r="Q2233">
        <v>78</v>
      </c>
      <c r="R2233">
        <v>0.14699999999999999</v>
      </c>
      <c r="S2233">
        <v>0.68400000000000005</v>
      </c>
      <c r="T2233">
        <v>0.16900000000000001</v>
      </c>
      <c r="U2233">
        <v>45954106</v>
      </c>
      <c r="V2233">
        <v>0.78</v>
      </c>
      <c r="W2233">
        <v>70434000000</v>
      </c>
      <c r="X2233">
        <v>1532.7030842467047</v>
      </c>
      <c r="Y2233">
        <v>27157000000</v>
      </c>
      <c r="Z2233">
        <v>590.95916260453419</v>
      </c>
      <c r="AA2233">
        <v>0.60299999999999998</v>
      </c>
      <c r="AB2233">
        <v>47</v>
      </c>
      <c r="AC2233">
        <v>0</v>
      </c>
      <c r="AD2233">
        <v>234</v>
      </c>
      <c r="AE2233">
        <v>0.59599999999999997</v>
      </c>
      <c r="AF2233">
        <v>1.097</v>
      </c>
    </row>
    <row r="2234" spans="1:32" ht="14.4">
      <c r="A2234" t="s">
        <v>2525</v>
      </c>
      <c r="B2234" s="7" t="s">
        <v>250</v>
      </c>
      <c r="C2234" s="8" t="s">
        <v>76</v>
      </c>
      <c r="D2234" s="9" t="s">
        <v>71</v>
      </c>
      <c r="E2234" s="13">
        <v>1450000000000</v>
      </c>
      <c r="F2234">
        <v>31274.97549443903</v>
      </c>
      <c r="G2234" s="14">
        <v>9.6000000000000002E-2</v>
      </c>
      <c r="H2234" s="14">
        <v>3058</v>
      </c>
      <c r="I2234" s="8"/>
      <c r="J2234">
        <v>143836</v>
      </c>
      <c r="K2234">
        <v>3.1023912932538842E-3</v>
      </c>
      <c r="L2234">
        <v>358237</v>
      </c>
      <c r="M2234">
        <v>7.7267954456561065E-3</v>
      </c>
      <c r="N2234">
        <v>1.0999999999999999E-2</v>
      </c>
      <c r="O2234">
        <v>4.0000000000000001E-3</v>
      </c>
      <c r="P2234">
        <v>85</v>
      </c>
      <c r="Q2234">
        <v>79</v>
      </c>
      <c r="R2234">
        <v>0.14799999999999999</v>
      </c>
      <c r="S2234">
        <v>0.68200000000000005</v>
      </c>
      <c r="T2234">
        <v>0.17</v>
      </c>
      <c r="U2234">
        <v>46362946</v>
      </c>
      <c r="V2234">
        <v>0.78200000000000003</v>
      </c>
      <c r="W2234">
        <v>59743000000</v>
      </c>
      <c r="X2234">
        <v>1288.5936972167385</v>
      </c>
      <c r="Y2234">
        <v>22787000000</v>
      </c>
      <c r="Z2234">
        <v>491.49163213226353</v>
      </c>
      <c r="AA2234">
        <v>0.57099999999999995</v>
      </c>
      <c r="AB2234">
        <v>47</v>
      </c>
      <c r="AC2234">
        <v>0</v>
      </c>
      <c r="AD2234">
        <v>213</v>
      </c>
      <c r="AE2234">
        <v>0.624</v>
      </c>
      <c r="AF2234">
        <v>1.1160000000000001</v>
      </c>
    </row>
    <row r="2235" spans="1:32" ht="14.4">
      <c r="A2235" t="s">
        <v>2526</v>
      </c>
      <c r="B2235" s="7" t="s">
        <v>250</v>
      </c>
      <c r="C2235" s="8" t="s">
        <v>76</v>
      </c>
      <c r="D2235" s="9" t="s">
        <v>72</v>
      </c>
      <c r="E2235" s="13">
        <v>1380000000000</v>
      </c>
      <c r="F2235">
        <v>29628.422863807351</v>
      </c>
      <c r="G2235" s="14">
        <v>9.6000000000000002E-2</v>
      </c>
      <c r="H2235" s="14">
        <v>2902</v>
      </c>
      <c r="I2235" s="8"/>
      <c r="J2235">
        <v>141914</v>
      </c>
      <c r="K2235">
        <v>3.0468753639814176E-3</v>
      </c>
      <c r="L2235">
        <v>353462</v>
      </c>
      <c r="M2235">
        <v>7.5887837697732417E-3</v>
      </c>
      <c r="N2235">
        <v>0.01</v>
      </c>
      <c r="O2235">
        <v>4.0000000000000001E-3</v>
      </c>
      <c r="P2235">
        <v>85</v>
      </c>
      <c r="Q2235">
        <v>79</v>
      </c>
      <c r="R2235">
        <v>0.14899999999999999</v>
      </c>
      <c r="S2235">
        <v>0.68</v>
      </c>
      <c r="T2235">
        <v>0.17100000000000001</v>
      </c>
      <c r="U2235">
        <v>46576897</v>
      </c>
      <c r="V2235">
        <v>0.78400000000000003</v>
      </c>
      <c r="W2235">
        <v>59042000000</v>
      </c>
      <c r="X2235">
        <v>1267.6241613948648</v>
      </c>
      <c r="Y2235">
        <v>22733000000</v>
      </c>
      <c r="Z2235">
        <v>488.07459200212503</v>
      </c>
      <c r="AA2235">
        <v>0.56799999999999995</v>
      </c>
      <c r="AB2235">
        <v>47</v>
      </c>
      <c r="AC2235">
        <v>0</v>
      </c>
      <c r="AD2235">
        <v>197</v>
      </c>
      <c r="AE2235">
        <v>0.65800000000000003</v>
      </c>
      <c r="AF2235">
        <v>1.113</v>
      </c>
    </row>
    <row r="2236" spans="1:32" ht="14.4">
      <c r="A2236" t="s">
        <v>2527</v>
      </c>
      <c r="B2236" s="7" t="s">
        <v>250</v>
      </c>
      <c r="C2236" s="8" t="s">
        <v>76</v>
      </c>
      <c r="D2236" s="9" t="s">
        <v>73</v>
      </c>
      <c r="E2236" s="13">
        <v>1450000000000</v>
      </c>
      <c r="F2236">
        <v>31020.88867486615</v>
      </c>
      <c r="G2236" s="14">
        <v>9.2999999999999999E-2</v>
      </c>
      <c r="H2236" s="14">
        <v>2978</v>
      </c>
      <c r="I2236" s="8"/>
      <c r="J2236">
        <v>141914</v>
      </c>
      <c r="K2236">
        <v>3.0360678588999689E-3</v>
      </c>
      <c r="L2236">
        <v>353462</v>
      </c>
      <c r="M2236">
        <v>7.5618657605486476E-3</v>
      </c>
      <c r="N2236">
        <v>0.01</v>
      </c>
      <c r="O2236">
        <v>4.0000000000000001E-3</v>
      </c>
      <c r="P2236">
        <v>86</v>
      </c>
      <c r="Q2236">
        <v>80</v>
      </c>
      <c r="R2236">
        <v>0.151</v>
      </c>
      <c r="S2236">
        <v>0.67700000000000005</v>
      </c>
      <c r="T2236">
        <v>0.17299999999999999</v>
      </c>
      <c r="U2236">
        <v>46742697</v>
      </c>
      <c r="V2236">
        <v>0.78700000000000003</v>
      </c>
      <c r="W2236">
        <v>67698000000</v>
      </c>
      <c r="X2236">
        <v>1448.3118079386818</v>
      </c>
      <c r="Y2236">
        <v>23583000000</v>
      </c>
      <c r="Z2236">
        <v>504.52801215128858</v>
      </c>
      <c r="AA2236">
        <v>0.38700000000000001</v>
      </c>
      <c r="AB2236">
        <v>28</v>
      </c>
      <c r="AC2236">
        <v>0</v>
      </c>
      <c r="AD2236">
        <v>187</v>
      </c>
      <c r="AE2236">
        <v>0.67600000000000005</v>
      </c>
      <c r="AF2236">
        <v>1.131</v>
      </c>
    </row>
    <row r="2237" spans="1:32" ht="14.4">
      <c r="A2237" t="s">
        <v>2528</v>
      </c>
      <c r="B2237" s="7" t="s">
        <v>250</v>
      </c>
      <c r="C2237" s="8" t="s">
        <v>76</v>
      </c>
      <c r="D2237" s="9" t="s">
        <v>74</v>
      </c>
      <c r="E2237" s="13">
        <v>1320000000000</v>
      </c>
      <c r="F2237">
        <v>28228.492711403182</v>
      </c>
      <c r="G2237" s="14">
        <v>9.6000000000000002E-2</v>
      </c>
      <c r="H2237" s="14">
        <v>2808</v>
      </c>
      <c r="I2237" s="8"/>
      <c r="J2237">
        <v>141748</v>
      </c>
      <c r="K2237">
        <v>3.0313124127696804E-3</v>
      </c>
      <c r="L2237">
        <v>350037</v>
      </c>
      <c r="M2237">
        <v>7.4856188660768451E-3</v>
      </c>
      <c r="N2237">
        <v>0.01</v>
      </c>
      <c r="O2237">
        <v>4.0000000000000001E-3</v>
      </c>
      <c r="P2237">
        <v>85</v>
      </c>
      <c r="Q2237">
        <v>80</v>
      </c>
      <c r="R2237">
        <v>0.152</v>
      </c>
      <c r="S2237">
        <v>0.67300000000000004</v>
      </c>
      <c r="T2237">
        <v>0.17499999999999999</v>
      </c>
      <c r="U2237">
        <v>46761264</v>
      </c>
      <c r="V2237">
        <v>0.78900000000000003</v>
      </c>
      <c r="W2237">
        <v>63198000000</v>
      </c>
      <c r="X2237">
        <v>1351.5032442236804</v>
      </c>
      <c r="Y2237">
        <v>21749000000</v>
      </c>
      <c r="Z2237">
        <v>465.10718786386957</v>
      </c>
      <c r="AA2237">
        <v>0.38700000000000001</v>
      </c>
      <c r="AB2237">
        <v>28</v>
      </c>
      <c r="AC2237">
        <v>46</v>
      </c>
      <c r="AD2237">
        <v>167</v>
      </c>
      <c r="AE2237">
        <v>0.69799999999999995</v>
      </c>
      <c r="AF2237">
        <v>1.0840000000000001</v>
      </c>
    </row>
    <row r="2238" spans="1:32" ht="14.4">
      <c r="A2238" t="s">
        <v>2529</v>
      </c>
      <c r="B2238" s="7" t="s">
        <v>251</v>
      </c>
      <c r="C2238" s="8" t="s">
        <v>61</v>
      </c>
      <c r="D2238" s="9" t="s">
        <v>62</v>
      </c>
      <c r="E2238" s="13">
        <v>16330810304</v>
      </c>
      <c r="F2238">
        <v>854.9267251596691</v>
      </c>
      <c r="G2238" s="14">
        <v>3.6999999999999998E-2</v>
      </c>
      <c r="H2238" s="14">
        <v>32</v>
      </c>
      <c r="I2238" s="14">
        <v>0.16200000000000001</v>
      </c>
      <c r="J2238">
        <v>0</v>
      </c>
      <c r="L2238">
        <v>0</v>
      </c>
      <c r="N2238">
        <v>1.7999999999999999E-2</v>
      </c>
      <c r="O2238">
        <v>1.4E-2</v>
      </c>
      <c r="P2238">
        <v>75</v>
      </c>
      <c r="Q2238">
        <v>68</v>
      </c>
      <c r="R2238">
        <v>0.26900000000000002</v>
      </c>
      <c r="S2238">
        <v>0.66900000000000004</v>
      </c>
      <c r="T2238">
        <v>6.3E-2</v>
      </c>
      <c r="U2238">
        <v>19102000</v>
      </c>
      <c r="V2238">
        <v>0.184</v>
      </c>
      <c r="W2238">
        <v>388000000</v>
      </c>
      <c r="X2238">
        <v>20.3120092136949</v>
      </c>
      <c r="Y2238">
        <v>383000000</v>
      </c>
      <c r="Z2238">
        <v>20.050256517642133</v>
      </c>
      <c r="AA2238">
        <v>0</v>
      </c>
      <c r="AB2238">
        <v>0</v>
      </c>
      <c r="AC2238">
        <v>0</v>
      </c>
      <c r="AD2238">
        <v>0</v>
      </c>
      <c r="AE2238">
        <v>6.0000000000000001E-3</v>
      </c>
      <c r="AF2238">
        <v>2.3E-2</v>
      </c>
    </row>
    <row r="2239" spans="1:32" ht="14.4">
      <c r="A2239" t="s">
        <v>2530</v>
      </c>
      <c r="B2239" s="7" t="s">
        <v>251</v>
      </c>
      <c r="C2239" s="8" t="s">
        <v>61</v>
      </c>
      <c r="D2239" s="9" t="s">
        <v>63</v>
      </c>
      <c r="E2239" s="13">
        <v>15746224410</v>
      </c>
      <c r="F2239">
        <v>837.69880353247856</v>
      </c>
      <c r="G2239" s="14">
        <v>3.6999999999999998E-2</v>
      </c>
      <c r="H2239" s="14">
        <v>31</v>
      </c>
      <c r="I2239" s="14">
        <v>0.19400000000000001</v>
      </c>
      <c r="J2239">
        <v>10421</v>
      </c>
      <c r="K2239">
        <v>5.5439697824120871E-4</v>
      </c>
      <c r="L2239">
        <v>0</v>
      </c>
      <c r="N2239">
        <v>1.7999999999999999E-2</v>
      </c>
      <c r="O2239">
        <v>1.2999999999999999E-2</v>
      </c>
      <c r="P2239">
        <v>76</v>
      </c>
      <c r="Q2239">
        <v>68</v>
      </c>
      <c r="R2239">
        <v>0.26500000000000001</v>
      </c>
      <c r="S2239">
        <v>0.67200000000000004</v>
      </c>
      <c r="T2239">
        <v>6.4000000000000001E-2</v>
      </c>
      <c r="U2239">
        <v>18797000</v>
      </c>
      <c r="V2239">
        <v>0.184</v>
      </c>
      <c r="W2239">
        <v>347000000</v>
      </c>
      <c r="X2239">
        <v>18.460392615842952</v>
      </c>
      <c r="Y2239">
        <v>402000000</v>
      </c>
      <c r="Z2239">
        <v>21.386391445443422</v>
      </c>
      <c r="AA2239">
        <v>0</v>
      </c>
      <c r="AB2239">
        <v>0</v>
      </c>
      <c r="AC2239">
        <v>0</v>
      </c>
      <c r="AD2239">
        <v>0</v>
      </c>
      <c r="AE2239">
        <v>8.0000000000000002E-3</v>
      </c>
      <c r="AF2239">
        <v>3.5000000000000003E-2</v>
      </c>
    </row>
    <row r="2240" spans="1:32" ht="14.4">
      <c r="A2240" t="s">
        <v>2531</v>
      </c>
      <c r="B2240" s="7" t="s">
        <v>251</v>
      </c>
      <c r="C2240" s="8" t="s">
        <v>61</v>
      </c>
      <c r="D2240" s="9" t="s">
        <v>64</v>
      </c>
      <c r="E2240" s="13">
        <v>17102623876</v>
      </c>
      <c r="F2240">
        <v>903.89640484118172</v>
      </c>
      <c r="G2240" s="14">
        <v>3.9E-2</v>
      </c>
      <c r="H2240" s="14">
        <v>34</v>
      </c>
      <c r="I2240" s="14">
        <v>0.13200000000000001</v>
      </c>
      <c r="J2240">
        <v>9844</v>
      </c>
      <c r="K2240">
        <v>5.2026848475239149E-4</v>
      </c>
      <c r="L2240">
        <v>12710</v>
      </c>
      <c r="M2240">
        <v>6.7174039427091593E-4</v>
      </c>
      <c r="N2240">
        <v>1.9E-2</v>
      </c>
      <c r="O2240">
        <v>1.2999999999999999E-2</v>
      </c>
      <c r="P2240">
        <v>76</v>
      </c>
      <c r="Q2240">
        <v>69</v>
      </c>
      <c r="R2240">
        <v>0.26100000000000001</v>
      </c>
      <c r="S2240">
        <v>0.67300000000000004</v>
      </c>
      <c r="T2240">
        <v>6.5000000000000002E-2</v>
      </c>
      <c r="U2240">
        <v>18921000</v>
      </c>
      <c r="V2240">
        <v>0.184</v>
      </c>
      <c r="W2240">
        <v>594000000</v>
      </c>
      <c r="X2240">
        <v>31.393689551292216</v>
      </c>
      <c r="Y2240">
        <v>438000000</v>
      </c>
      <c r="Z2240">
        <v>23.148882194387188</v>
      </c>
      <c r="AA2240">
        <v>0</v>
      </c>
      <c r="AB2240">
        <v>0</v>
      </c>
      <c r="AC2240">
        <v>0</v>
      </c>
      <c r="AD2240">
        <v>0</v>
      </c>
      <c r="AE2240">
        <v>1.0999999999999999E-2</v>
      </c>
      <c r="AF2240">
        <v>4.8000000000000001E-2</v>
      </c>
    </row>
    <row r="2241" spans="1:32" ht="14.4">
      <c r="A2241" t="s">
        <v>2532</v>
      </c>
      <c r="B2241" s="7" t="s">
        <v>251</v>
      </c>
      <c r="C2241" s="8" t="s">
        <v>61</v>
      </c>
      <c r="D2241" s="9" t="s">
        <v>65</v>
      </c>
      <c r="E2241" s="13">
        <v>18881765437</v>
      </c>
      <c r="F2241">
        <v>984.8101724821363</v>
      </c>
      <c r="G2241" s="14">
        <v>3.9E-2</v>
      </c>
      <c r="H2241" s="14">
        <v>38</v>
      </c>
      <c r="I2241" s="14">
        <v>0.10299999999999999</v>
      </c>
      <c r="J2241">
        <v>9082</v>
      </c>
      <c r="K2241">
        <v>4.7368695561466646E-4</v>
      </c>
      <c r="L2241">
        <v>12831</v>
      </c>
      <c r="M2241">
        <v>6.692223439211391E-4</v>
      </c>
      <c r="N2241">
        <v>1.9E-2</v>
      </c>
      <c r="O2241">
        <v>1.2999999999999999E-2</v>
      </c>
      <c r="P2241">
        <v>77</v>
      </c>
      <c r="Q2241">
        <v>70</v>
      </c>
      <c r="R2241">
        <v>0.25800000000000001</v>
      </c>
      <c r="S2241">
        <v>0.67500000000000004</v>
      </c>
      <c r="T2241">
        <v>6.7000000000000004E-2</v>
      </c>
      <c r="U2241">
        <v>19173000</v>
      </c>
      <c r="V2241">
        <v>0.184</v>
      </c>
      <c r="W2241">
        <v>709000000</v>
      </c>
      <c r="X2241">
        <v>36.979085171856255</v>
      </c>
      <c r="Y2241">
        <v>462000000</v>
      </c>
      <c r="Z2241">
        <v>24.096385542168676</v>
      </c>
      <c r="AA2241">
        <v>0</v>
      </c>
      <c r="AB2241">
        <v>58</v>
      </c>
      <c r="AC2241">
        <v>0</v>
      </c>
      <c r="AD2241">
        <v>0</v>
      </c>
      <c r="AE2241">
        <v>1.4999999999999999E-2</v>
      </c>
      <c r="AF2241">
        <v>7.0999999999999994E-2</v>
      </c>
    </row>
    <row r="2242" spans="1:32" ht="14.4">
      <c r="A2242" t="s">
        <v>2533</v>
      </c>
      <c r="B2242" s="7" t="s">
        <v>251</v>
      </c>
      <c r="C2242" s="8" t="s">
        <v>61</v>
      </c>
      <c r="D2242" s="9" t="s">
        <v>66</v>
      </c>
      <c r="E2242" s="13">
        <v>20662525941</v>
      </c>
      <c r="F2242">
        <v>1063.1605835348598</v>
      </c>
      <c r="G2242" s="14">
        <v>4.2000000000000003E-2</v>
      </c>
      <c r="H2242" s="14">
        <v>44</v>
      </c>
      <c r="I2242" s="14">
        <v>9.5000000000000001E-2</v>
      </c>
      <c r="J2242">
        <v>9082</v>
      </c>
      <c r="K2242">
        <v>4.6730126061229741E-4</v>
      </c>
      <c r="L2242">
        <v>12831</v>
      </c>
      <c r="M2242">
        <v>6.6020066889632104E-4</v>
      </c>
      <c r="N2242">
        <v>1.9E-2</v>
      </c>
      <c r="O2242">
        <v>1.2E-2</v>
      </c>
      <c r="P2242">
        <v>77</v>
      </c>
      <c r="Q2242">
        <v>70</v>
      </c>
      <c r="R2242">
        <v>0.25600000000000001</v>
      </c>
      <c r="S2242">
        <v>0.67500000000000004</v>
      </c>
      <c r="T2242">
        <v>6.9000000000000006E-2</v>
      </c>
      <c r="U2242">
        <v>19435000</v>
      </c>
      <c r="V2242">
        <v>0.184</v>
      </c>
      <c r="W2242">
        <v>808000000</v>
      </c>
      <c r="X2242">
        <v>41.574479032673011</v>
      </c>
      <c r="Y2242">
        <v>499000000</v>
      </c>
      <c r="Z2242">
        <v>25.675328016465141</v>
      </c>
      <c r="AA2242">
        <v>0</v>
      </c>
      <c r="AB2242">
        <v>48</v>
      </c>
      <c r="AC2242">
        <v>0</v>
      </c>
      <c r="AD2242">
        <v>0</v>
      </c>
      <c r="AE2242">
        <v>1.4E-2</v>
      </c>
      <c r="AF2242">
        <v>0.112</v>
      </c>
    </row>
    <row r="2243" spans="1:32" ht="14.4">
      <c r="A2243" t="s">
        <v>2534</v>
      </c>
      <c r="B2243" s="7" t="s">
        <v>251</v>
      </c>
      <c r="C2243" s="8" t="s">
        <v>61</v>
      </c>
      <c r="D2243" s="9" t="s">
        <v>67</v>
      </c>
      <c r="E2243" s="13">
        <v>24405791045</v>
      </c>
      <c r="F2243">
        <v>1242.4043496742008</v>
      </c>
      <c r="G2243" s="14">
        <v>0.04</v>
      </c>
      <c r="H2243" s="14">
        <v>49</v>
      </c>
      <c r="I2243" s="14">
        <v>0.108</v>
      </c>
      <c r="J2243">
        <v>8942</v>
      </c>
      <c r="K2243">
        <v>4.5520260639380982E-4</v>
      </c>
      <c r="L2243">
        <v>11892</v>
      </c>
      <c r="M2243">
        <v>6.0537568723274284E-4</v>
      </c>
      <c r="N2243">
        <v>1.9E-2</v>
      </c>
      <c r="O2243">
        <v>1.2E-2</v>
      </c>
      <c r="P2243">
        <v>77</v>
      </c>
      <c r="Q2243">
        <v>70</v>
      </c>
      <c r="R2243">
        <v>0.254</v>
      </c>
      <c r="S2243">
        <v>0.67500000000000004</v>
      </c>
      <c r="T2243">
        <v>7.0000000000000007E-2</v>
      </c>
      <c r="U2243">
        <v>19644000</v>
      </c>
      <c r="V2243">
        <v>0.184</v>
      </c>
      <c r="W2243">
        <v>729000000</v>
      </c>
      <c r="X2243">
        <v>37.110568112400735</v>
      </c>
      <c r="Y2243">
        <v>552000000</v>
      </c>
      <c r="Z2243">
        <v>28.100183262064753</v>
      </c>
      <c r="AA2243">
        <v>0.56699999999999995</v>
      </c>
      <c r="AB2243">
        <v>48</v>
      </c>
      <c r="AC2243">
        <v>0</v>
      </c>
      <c r="AD2243">
        <v>256</v>
      </c>
      <c r="AE2243">
        <v>1.7999999999999999E-2</v>
      </c>
      <c r="AF2243">
        <v>0.16800000000000001</v>
      </c>
    </row>
    <row r="2244" spans="1:32" ht="14.4">
      <c r="A2244" t="s">
        <v>2535</v>
      </c>
      <c r="B2244" s="7" t="s">
        <v>251</v>
      </c>
      <c r="C2244" s="8" t="s">
        <v>61</v>
      </c>
      <c r="D2244" s="9" t="s">
        <v>68</v>
      </c>
      <c r="E2244" s="13">
        <v>28267410543</v>
      </c>
      <c r="F2244">
        <v>1423.4772153791923</v>
      </c>
      <c r="G2244" s="14">
        <v>0.04</v>
      </c>
      <c r="H2244" s="14">
        <v>57</v>
      </c>
      <c r="I2244" s="14">
        <v>0.129</v>
      </c>
      <c r="J2244">
        <v>8942</v>
      </c>
      <c r="K2244">
        <v>4.5029710947728873E-4</v>
      </c>
      <c r="L2244">
        <v>11892</v>
      </c>
      <c r="M2244">
        <v>5.9885184812166379E-4</v>
      </c>
      <c r="N2244">
        <v>1.9E-2</v>
      </c>
      <c r="O2244">
        <v>1.0999999999999999E-2</v>
      </c>
      <c r="P2244">
        <v>77</v>
      </c>
      <c r="Q2244">
        <v>70</v>
      </c>
      <c r="R2244">
        <v>0.253</v>
      </c>
      <c r="S2244">
        <v>0.67500000000000004</v>
      </c>
      <c r="T2244">
        <v>7.1999999999999995E-2</v>
      </c>
      <c r="U2244">
        <v>19858000</v>
      </c>
      <c r="V2244">
        <v>0.184</v>
      </c>
      <c r="W2244">
        <v>733000000</v>
      </c>
      <c r="X2244">
        <v>36.912075737737936</v>
      </c>
      <c r="Y2244">
        <v>666000000</v>
      </c>
      <c r="Z2244">
        <v>33.538120656662301</v>
      </c>
      <c r="AA2244">
        <v>0.59799999999999998</v>
      </c>
      <c r="AB2244">
        <v>48</v>
      </c>
      <c r="AC2244">
        <v>0</v>
      </c>
      <c r="AD2244">
        <v>256</v>
      </c>
      <c r="AE2244">
        <v>2.5000000000000001E-2</v>
      </c>
      <c r="AF2244">
        <v>0.26900000000000002</v>
      </c>
    </row>
    <row r="2245" spans="1:32" ht="14.4">
      <c r="A2245" t="s">
        <v>2536</v>
      </c>
      <c r="B2245" s="7" t="s">
        <v>251</v>
      </c>
      <c r="C2245" s="8" t="s">
        <v>61</v>
      </c>
      <c r="D2245" s="9" t="s">
        <v>69</v>
      </c>
      <c r="E2245" s="13">
        <v>32351184234</v>
      </c>
      <c r="F2245">
        <v>1614.411110035431</v>
      </c>
      <c r="G2245" s="14">
        <v>3.6999999999999998E-2</v>
      </c>
      <c r="H2245" s="14">
        <v>59</v>
      </c>
      <c r="I2245" s="14">
        <v>0.17100000000000001</v>
      </c>
      <c r="J2245">
        <v>8798</v>
      </c>
      <c r="K2245">
        <v>4.390438644642946E-4</v>
      </c>
      <c r="L2245">
        <v>11965</v>
      </c>
      <c r="M2245">
        <v>5.9708568291830927E-4</v>
      </c>
      <c r="N2245">
        <v>1.9E-2</v>
      </c>
      <c r="O2245">
        <v>1.0999999999999999E-2</v>
      </c>
      <c r="P2245">
        <v>77</v>
      </c>
      <c r="Q2245">
        <v>70</v>
      </c>
      <c r="R2245">
        <v>0.252</v>
      </c>
      <c r="S2245">
        <v>0.67500000000000004</v>
      </c>
      <c r="T2245">
        <v>7.2999999999999995E-2</v>
      </c>
      <c r="U2245">
        <v>20039000</v>
      </c>
      <c r="V2245">
        <v>0.184</v>
      </c>
      <c r="W2245">
        <v>750000000</v>
      </c>
      <c r="X2245">
        <v>37.427017316233346</v>
      </c>
      <c r="Y2245">
        <v>709000000</v>
      </c>
      <c r="Z2245">
        <v>35.381007036279257</v>
      </c>
      <c r="AA2245">
        <v>0.61699999999999999</v>
      </c>
      <c r="AB2245">
        <v>40</v>
      </c>
      <c r="AC2245">
        <v>0</v>
      </c>
      <c r="AD2245">
        <v>256</v>
      </c>
      <c r="AE2245">
        <v>3.9E-2</v>
      </c>
      <c r="AF2245">
        <v>0.39300000000000002</v>
      </c>
    </row>
    <row r="2246" spans="1:32" ht="14.4">
      <c r="A2246" t="s">
        <v>2537</v>
      </c>
      <c r="B2246" s="7" t="s">
        <v>251</v>
      </c>
      <c r="C2246" s="8" t="s">
        <v>61</v>
      </c>
      <c r="D2246" s="9" t="s">
        <v>70</v>
      </c>
      <c r="E2246" s="13">
        <v>40715240469</v>
      </c>
      <c r="F2246">
        <v>2013.9110881436416</v>
      </c>
      <c r="G2246" s="14">
        <v>3.4000000000000002E-2</v>
      </c>
      <c r="H2246" s="14">
        <v>68</v>
      </c>
      <c r="I2246" s="14">
        <v>0.189</v>
      </c>
      <c r="J2246">
        <v>9261</v>
      </c>
      <c r="K2246">
        <v>4.5807983380323491E-4</v>
      </c>
      <c r="L2246">
        <v>12457</v>
      </c>
      <c r="M2246">
        <v>6.161646139387644E-4</v>
      </c>
      <c r="N2246">
        <v>1.9E-2</v>
      </c>
      <c r="O2246">
        <v>0.01</v>
      </c>
      <c r="P2246">
        <v>77</v>
      </c>
      <c r="Q2246">
        <v>71</v>
      </c>
      <c r="R2246">
        <v>0.252</v>
      </c>
      <c r="S2246">
        <v>0.67400000000000004</v>
      </c>
      <c r="T2246">
        <v>7.3999999999999996E-2</v>
      </c>
      <c r="U2246">
        <v>20217000</v>
      </c>
      <c r="V2246">
        <v>0.183</v>
      </c>
      <c r="W2246">
        <v>803000000</v>
      </c>
      <c r="X2246">
        <v>39.71904832566652</v>
      </c>
      <c r="Y2246">
        <v>777000000</v>
      </c>
      <c r="Z2246">
        <v>38.433001929069597</v>
      </c>
      <c r="AA2246">
        <v>0.61699999999999999</v>
      </c>
      <c r="AB2246">
        <v>40</v>
      </c>
      <c r="AC2246">
        <v>0</v>
      </c>
      <c r="AD2246">
        <v>256</v>
      </c>
      <c r="AE2246">
        <v>5.8000000000000003E-2</v>
      </c>
      <c r="AF2246">
        <v>0.54200000000000004</v>
      </c>
    </row>
    <row r="2247" spans="1:32" ht="14.4">
      <c r="A2247" t="s">
        <v>2538</v>
      </c>
      <c r="B2247" s="7" t="s">
        <v>251</v>
      </c>
      <c r="C2247" s="8" t="s">
        <v>61</v>
      </c>
      <c r="D2247" s="9" t="s">
        <v>71</v>
      </c>
      <c r="E2247" s="13">
        <v>42067974595</v>
      </c>
      <c r="F2247">
        <v>2057.1136721271396</v>
      </c>
      <c r="G2247" s="14">
        <v>3.3000000000000002E-2</v>
      </c>
      <c r="H2247" s="14">
        <v>68</v>
      </c>
      <c r="I2247" s="14">
        <v>0.157</v>
      </c>
      <c r="J2247">
        <v>9261</v>
      </c>
      <c r="K2247">
        <v>4.5286063569682154E-4</v>
      </c>
      <c r="L2247">
        <v>12457</v>
      </c>
      <c r="M2247">
        <v>6.0914425427872866E-4</v>
      </c>
      <c r="N2247">
        <v>1.9E-2</v>
      </c>
      <c r="O2247">
        <v>0.01</v>
      </c>
      <c r="P2247">
        <v>77</v>
      </c>
      <c r="Q2247">
        <v>71</v>
      </c>
      <c r="R2247">
        <v>0.251</v>
      </c>
      <c r="S2247">
        <v>0.67300000000000004</v>
      </c>
      <c r="T2247">
        <v>7.5999999999999998E-2</v>
      </c>
      <c r="U2247">
        <v>20450000</v>
      </c>
      <c r="V2247">
        <v>0.183</v>
      </c>
      <c r="W2247">
        <v>754000000</v>
      </c>
      <c r="X2247">
        <v>36.87041564792176</v>
      </c>
      <c r="Y2247">
        <v>735000000</v>
      </c>
      <c r="Z2247">
        <v>35.941320293398533</v>
      </c>
      <c r="AA2247">
        <v>0.61699999999999999</v>
      </c>
      <c r="AB2247">
        <v>40</v>
      </c>
      <c r="AC2247">
        <v>0</v>
      </c>
      <c r="AD2247">
        <v>256</v>
      </c>
      <c r="AE2247">
        <v>8.7999999999999995E-2</v>
      </c>
      <c r="AF2247">
        <v>0.79100000000000004</v>
      </c>
    </row>
    <row r="2248" spans="1:32" ht="14.4">
      <c r="A2248" t="s">
        <v>2539</v>
      </c>
      <c r="B2248" s="7" t="s">
        <v>251</v>
      </c>
      <c r="C2248" s="8" t="s">
        <v>61</v>
      </c>
      <c r="D2248" s="9" t="s">
        <v>72</v>
      </c>
      <c r="E2248" s="13">
        <v>49567521670</v>
      </c>
      <c r="F2248">
        <v>2400.0155749770011</v>
      </c>
      <c r="G2248" s="14">
        <v>3.4000000000000002E-2</v>
      </c>
      <c r="H2248" s="14">
        <v>82</v>
      </c>
      <c r="I2248" s="14">
        <v>0.10199999999999999</v>
      </c>
      <c r="J2248">
        <v>9001</v>
      </c>
      <c r="K2248">
        <v>4.3582046191836539E-4</v>
      </c>
      <c r="L2248">
        <v>11643</v>
      </c>
      <c r="M2248">
        <v>5.637437660388321E-4</v>
      </c>
      <c r="N2248">
        <v>1.7999999999999999E-2</v>
      </c>
      <c r="O2248">
        <v>8.9999999999999993E-3</v>
      </c>
      <c r="P2248">
        <v>77</v>
      </c>
      <c r="Q2248">
        <v>71</v>
      </c>
      <c r="R2248">
        <v>0.251</v>
      </c>
      <c r="S2248">
        <v>0.67100000000000004</v>
      </c>
      <c r="T2248">
        <v>7.8E-2</v>
      </c>
      <c r="U2248">
        <v>20653000</v>
      </c>
      <c r="V2248">
        <v>0.183</v>
      </c>
      <c r="W2248">
        <v>1044000000</v>
      </c>
      <c r="X2248">
        <v>50.54955696508982</v>
      </c>
      <c r="Y2248">
        <v>828000000</v>
      </c>
      <c r="Z2248">
        <v>40.091027937829857</v>
      </c>
      <c r="AA2248">
        <v>0.96599999999999997</v>
      </c>
      <c r="AB2248">
        <v>37</v>
      </c>
      <c r="AC2248">
        <v>0</v>
      </c>
      <c r="AD2248">
        <v>256</v>
      </c>
      <c r="AE2248">
        <v>0.12</v>
      </c>
      <c r="AF2248">
        <v>0.83599999999999997</v>
      </c>
    </row>
    <row r="2249" spans="1:32" ht="14.4">
      <c r="A2249" t="s">
        <v>2540</v>
      </c>
      <c r="B2249" s="7" t="s">
        <v>251</v>
      </c>
      <c r="C2249" s="8" t="s">
        <v>61</v>
      </c>
      <c r="D2249" s="9" t="s">
        <v>73</v>
      </c>
      <c r="E2249" s="13">
        <v>59178013928</v>
      </c>
      <c r="F2249">
        <v>2835.6899673199482</v>
      </c>
      <c r="G2249" s="14">
        <v>3.3000000000000002E-2</v>
      </c>
      <c r="H2249" s="14">
        <v>93</v>
      </c>
      <c r="I2249" s="14">
        <v>9.4E-2</v>
      </c>
      <c r="J2249">
        <v>9001</v>
      </c>
      <c r="K2249">
        <v>4.313095979682783E-4</v>
      </c>
      <c r="L2249">
        <v>11643</v>
      </c>
      <c r="M2249">
        <v>5.5790886003162586E-4</v>
      </c>
      <c r="N2249">
        <v>1.7999999999999999E-2</v>
      </c>
      <c r="O2249">
        <v>8.9999999999999993E-3</v>
      </c>
      <c r="P2249">
        <v>77</v>
      </c>
      <c r="Q2249">
        <v>71</v>
      </c>
      <c r="R2249">
        <v>0.251</v>
      </c>
      <c r="S2249">
        <v>0.66900000000000004</v>
      </c>
      <c r="T2249">
        <v>0.08</v>
      </c>
      <c r="U2249">
        <v>20869000</v>
      </c>
      <c r="V2249">
        <v>0.183</v>
      </c>
      <c r="W2249">
        <v>1421000000</v>
      </c>
      <c r="X2249">
        <v>68.091427476160817</v>
      </c>
      <c r="Y2249">
        <v>926000000</v>
      </c>
      <c r="Z2249">
        <v>44.372035075949974</v>
      </c>
      <c r="AA2249">
        <v>1.129</v>
      </c>
      <c r="AB2249">
        <v>37</v>
      </c>
      <c r="AC2249">
        <v>0</v>
      </c>
      <c r="AD2249">
        <v>256</v>
      </c>
      <c r="AE2249">
        <v>0.15</v>
      </c>
      <c r="AF2249">
        <v>0.875</v>
      </c>
    </row>
    <row r="2250" spans="1:32" ht="14.4">
      <c r="A2250" t="s">
        <v>2541</v>
      </c>
      <c r="B2250" s="7" t="s">
        <v>251</v>
      </c>
      <c r="C2250" s="8" t="s">
        <v>61</v>
      </c>
      <c r="D2250" s="9" t="s">
        <v>74</v>
      </c>
      <c r="E2250" s="13">
        <v>59393056426</v>
      </c>
      <c r="F2250">
        <v>2921.7363452380951</v>
      </c>
      <c r="G2250" s="14">
        <v>3.1E-2</v>
      </c>
      <c r="H2250" s="14">
        <v>89</v>
      </c>
      <c r="I2250" s="14">
        <v>0.13300000000000001</v>
      </c>
      <c r="J2250">
        <v>9083</v>
      </c>
      <c r="K2250">
        <v>4.468221172766627E-4</v>
      </c>
      <c r="L2250">
        <v>11738</v>
      </c>
      <c r="M2250">
        <v>5.7743014561196376E-4</v>
      </c>
      <c r="N2250">
        <v>1.7999999999999999E-2</v>
      </c>
      <c r="O2250">
        <v>8.9999999999999993E-3</v>
      </c>
      <c r="P2250">
        <v>77</v>
      </c>
      <c r="Q2250">
        <v>71</v>
      </c>
      <c r="R2250">
        <v>0.252</v>
      </c>
      <c r="S2250">
        <v>0.66600000000000004</v>
      </c>
      <c r="T2250">
        <v>8.2000000000000003E-2</v>
      </c>
      <c r="U2250">
        <v>20328000</v>
      </c>
      <c r="V2250">
        <v>0.183</v>
      </c>
      <c r="W2250">
        <v>1756000000</v>
      </c>
      <c r="X2250">
        <v>86.383313656040926</v>
      </c>
      <c r="Y2250">
        <v>1219000000</v>
      </c>
      <c r="Z2250">
        <v>59.966548602912241</v>
      </c>
      <c r="AA2250">
        <v>0.55300000000000005</v>
      </c>
      <c r="AB2250">
        <v>8</v>
      </c>
      <c r="AC2250">
        <v>83</v>
      </c>
      <c r="AD2250">
        <v>254</v>
      </c>
      <c r="AE2250">
        <v>0.183</v>
      </c>
      <c r="AF2250">
        <v>0.91600000000000004</v>
      </c>
    </row>
    <row r="2251" spans="1:32" ht="14.4">
      <c r="A2251" t="s">
        <v>2542</v>
      </c>
      <c r="B2251" s="7" t="s">
        <v>252</v>
      </c>
      <c r="C2251" s="8" t="s">
        <v>84</v>
      </c>
      <c r="D2251" s="9" t="s">
        <v>62</v>
      </c>
      <c r="E2251" s="13">
        <v>416566954</v>
      </c>
      <c r="F2251">
        <v>9146.4727296680139</v>
      </c>
      <c r="G2251" s="14">
        <v>4.2999999999999997E-2</v>
      </c>
      <c r="H2251" s="14">
        <v>392</v>
      </c>
      <c r="I2251" s="14">
        <v>0.111</v>
      </c>
      <c r="J2251">
        <v>0</v>
      </c>
      <c r="L2251">
        <v>0</v>
      </c>
      <c r="N2251">
        <v>0</v>
      </c>
      <c r="O2251">
        <v>1.4E-2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45544</v>
      </c>
      <c r="V2251">
        <v>0.32800000000000001</v>
      </c>
      <c r="W2251">
        <v>58000000</v>
      </c>
      <c r="X2251">
        <v>1273.4937642719128</v>
      </c>
      <c r="Y2251">
        <v>9000000</v>
      </c>
      <c r="Z2251">
        <v>197.61110135253821</v>
      </c>
      <c r="AA2251">
        <v>0</v>
      </c>
      <c r="AB2251">
        <v>0</v>
      </c>
      <c r="AC2251">
        <v>0</v>
      </c>
      <c r="AD2251">
        <v>0</v>
      </c>
      <c r="AE2251">
        <v>5.8999999999999997E-2</v>
      </c>
      <c r="AF2251">
        <v>2.5999999999999999E-2</v>
      </c>
    </row>
    <row r="2252" spans="1:32" ht="14.4">
      <c r="A2252" t="s">
        <v>2543</v>
      </c>
      <c r="B2252" s="7" t="s">
        <v>252</v>
      </c>
      <c r="C2252" s="8" t="s">
        <v>84</v>
      </c>
      <c r="D2252" s="9" t="s">
        <v>63</v>
      </c>
      <c r="E2252" s="13">
        <v>455905602</v>
      </c>
      <c r="F2252">
        <v>9865.0971999826888</v>
      </c>
      <c r="G2252" s="14">
        <v>3.7999999999999999E-2</v>
      </c>
      <c r="H2252" s="14">
        <v>378</v>
      </c>
      <c r="I2252" s="14">
        <v>0.111</v>
      </c>
      <c r="J2252">
        <v>0</v>
      </c>
      <c r="L2252">
        <v>0</v>
      </c>
      <c r="N2252">
        <v>1.7000000000000001E-2</v>
      </c>
      <c r="O2252">
        <v>1.2999999999999999E-2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46214</v>
      </c>
      <c r="V2252">
        <v>0.32600000000000001</v>
      </c>
      <c r="W2252">
        <v>62000000</v>
      </c>
      <c r="X2252">
        <v>1341.584801142511</v>
      </c>
      <c r="Y2252">
        <v>8000000</v>
      </c>
      <c r="Z2252">
        <v>173.10771627645303</v>
      </c>
      <c r="AA2252">
        <v>0</v>
      </c>
      <c r="AB2252">
        <v>0</v>
      </c>
      <c r="AC2252">
        <v>0</v>
      </c>
      <c r="AD2252">
        <v>0</v>
      </c>
      <c r="AE2252">
        <v>7.6999999999999999E-2</v>
      </c>
      <c r="AF2252">
        <v>4.4999999999999998E-2</v>
      </c>
    </row>
    <row r="2253" spans="1:32" ht="14.4">
      <c r="A2253" t="s">
        <v>2544</v>
      </c>
      <c r="B2253" s="7" t="s">
        <v>252</v>
      </c>
      <c r="C2253" s="8" t="s">
        <v>84</v>
      </c>
      <c r="D2253" s="9" t="s">
        <v>64</v>
      </c>
      <c r="E2253" s="13">
        <v>478067954</v>
      </c>
      <c r="F2253">
        <v>10185.962287467508</v>
      </c>
      <c r="G2253" s="14">
        <v>3.6999999999999998E-2</v>
      </c>
      <c r="H2253" s="14">
        <v>374</v>
      </c>
      <c r="I2253" s="14">
        <v>0.109</v>
      </c>
      <c r="J2253">
        <v>0</v>
      </c>
      <c r="L2253">
        <v>249</v>
      </c>
      <c r="M2253">
        <v>5.3053223675800058E-3</v>
      </c>
      <c r="N2253">
        <v>1.7000000000000001E-2</v>
      </c>
      <c r="O2253">
        <v>1.2E-2</v>
      </c>
      <c r="P2253">
        <v>74</v>
      </c>
      <c r="Q2253">
        <v>69</v>
      </c>
      <c r="R2253">
        <v>0</v>
      </c>
      <c r="S2253">
        <v>0</v>
      </c>
      <c r="T2253">
        <v>0</v>
      </c>
      <c r="U2253">
        <v>46934</v>
      </c>
      <c r="V2253">
        <v>0.32400000000000001</v>
      </c>
      <c r="W2253">
        <v>57000000</v>
      </c>
      <c r="X2253">
        <v>1214.4713853496398</v>
      </c>
      <c r="Y2253">
        <v>8000000</v>
      </c>
      <c r="Z2253">
        <v>170.45212425959858</v>
      </c>
      <c r="AA2253">
        <v>0</v>
      </c>
      <c r="AB2253">
        <v>0</v>
      </c>
      <c r="AC2253">
        <v>0</v>
      </c>
      <c r="AD2253">
        <v>0</v>
      </c>
      <c r="AE2253">
        <v>0.21199999999999999</v>
      </c>
      <c r="AF2253">
        <v>0.107</v>
      </c>
    </row>
    <row r="2254" spans="1:32" ht="14.4">
      <c r="A2254" t="s">
        <v>2545</v>
      </c>
      <c r="B2254" s="7" t="s">
        <v>252</v>
      </c>
      <c r="C2254" s="8" t="s">
        <v>84</v>
      </c>
      <c r="D2254" s="9" t="s">
        <v>65</v>
      </c>
      <c r="E2254" s="13">
        <v>461576906</v>
      </c>
      <c r="F2254">
        <v>9680.9267392353031</v>
      </c>
      <c r="G2254" s="14">
        <v>3.6999999999999998E-2</v>
      </c>
      <c r="H2254" s="14">
        <v>359</v>
      </c>
      <c r="I2254" s="14">
        <v>0.122</v>
      </c>
      <c r="J2254">
        <v>0</v>
      </c>
      <c r="L2254">
        <v>260</v>
      </c>
      <c r="M2254">
        <v>5.4531345036598925E-3</v>
      </c>
      <c r="N2254">
        <v>0</v>
      </c>
      <c r="O2254">
        <v>1.2E-2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47679</v>
      </c>
      <c r="V2254">
        <v>0.32300000000000001</v>
      </c>
      <c r="W2254">
        <v>75000000</v>
      </c>
      <c r="X2254">
        <v>1573.0195683634304</v>
      </c>
      <c r="Y2254">
        <v>8000000</v>
      </c>
      <c r="Z2254">
        <v>167.78875395876591</v>
      </c>
      <c r="AA2254">
        <v>0</v>
      </c>
      <c r="AB2254">
        <v>0</v>
      </c>
      <c r="AC2254">
        <v>0</v>
      </c>
      <c r="AD2254">
        <v>0</v>
      </c>
      <c r="AE2254">
        <v>0.23</v>
      </c>
      <c r="AF2254">
        <v>0.46100000000000002</v>
      </c>
    </row>
    <row r="2255" spans="1:32" ht="14.4">
      <c r="A2255" t="s">
        <v>2546</v>
      </c>
      <c r="B2255" s="7" t="s">
        <v>252</v>
      </c>
      <c r="C2255" s="8" t="s">
        <v>84</v>
      </c>
      <c r="D2255" s="9" t="s">
        <v>66</v>
      </c>
      <c r="E2255" s="13">
        <v>497548517</v>
      </c>
      <c r="F2255">
        <v>10275.469672249645</v>
      </c>
      <c r="G2255" s="14">
        <v>3.5000000000000003E-2</v>
      </c>
      <c r="H2255" s="14">
        <v>363</v>
      </c>
      <c r="I2255" s="14">
        <v>0.10299999999999999</v>
      </c>
      <c r="L2255">
        <v>260</v>
      </c>
      <c r="M2255">
        <v>5.3695710538815807E-3</v>
      </c>
      <c r="N2255">
        <v>0</v>
      </c>
      <c r="O2255">
        <v>1.0999999999999999E-2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48421</v>
      </c>
      <c r="V2255">
        <v>0.32200000000000001</v>
      </c>
      <c r="W2255">
        <v>103000000</v>
      </c>
      <c r="X2255">
        <v>2127.1762251915493</v>
      </c>
      <c r="Y2255">
        <v>10000000</v>
      </c>
      <c r="Z2255">
        <v>206.52196361083</v>
      </c>
      <c r="AA2255">
        <v>0</v>
      </c>
      <c r="AB2255">
        <v>0</v>
      </c>
      <c r="AC2255">
        <v>0</v>
      </c>
      <c r="AD2255">
        <v>0</v>
      </c>
      <c r="AE2255">
        <v>0.247</v>
      </c>
      <c r="AF2255">
        <v>0.59899999999999998</v>
      </c>
    </row>
    <row r="2256" spans="1:32" ht="14.4">
      <c r="A2256" t="s">
        <v>2547</v>
      </c>
      <c r="B2256" s="7" t="s">
        <v>252</v>
      </c>
      <c r="C2256" s="8" t="s">
        <v>84</v>
      </c>
      <c r="D2256" s="9" t="s">
        <v>67</v>
      </c>
      <c r="E2256" s="13">
        <v>536410666</v>
      </c>
      <c r="F2256">
        <v>10916.190113758928</v>
      </c>
      <c r="G2256" s="14">
        <v>3.5999999999999997E-2</v>
      </c>
      <c r="H2256" s="14">
        <v>389</v>
      </c>
      <c r="I2256" s="14">
        <v>0.1</v>
      </c>
      <c r="J2256">
        <v>0</v>
      </c>
      <c r="L2256">
        <v>249</v>
      </c>
      <c r="M2256">
        <v>5.0672581859622706E-3</v>
      </c>
      <c r="N2256">
        <v>0</v>
      </c>
      <c r="O2256">
        <v>1.0999999999999999E-2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49139</v>
      </c>
      <c r="V2256">
        <v>0.32</v>
      </c>
      <c r="W2256">
        <v>121000000</v>
      </c>
      <c r="X2256">
        <v>2462.4025722949186</v>
      </c>
      <c r="Y2256">
        <v>11000000</v>
      </c>
      <c r="Z2256">
        <v>223.85477929953805</v>
      </c>
      <c r="AA2256">
        <v>0.52300000000000002</v>
      </c>
      <c r="AB2256">
        <v>19</v>
      </c>
      <c r="AC2256">
        <v>0</v>
      </c>
      <c r="AD2256">
        <v>172</v>
      </c>
      <c r="AE2256">
        <v>0.34</v>
      </c>
      <c r="AF2256">
        <v>1.038</v>
      </c>
    </row>
    <row r="2257" spans="1:32" ht="14.4">
      <c r="A2257" t="s">
        <v>2548</v>
      </c>
      <c r="B2257" s="7" t="s">
        <v>252</v>
      </c>
      <c r="C2257" s="8" t="s">
        <v>84</v>
      </c>
      <c r="D2257" s="9" t="s">
        <v>68</v>
      </c>
      <c r="E2257" s="13">
        <v>629511778</v>
      </c>
      <c r="F2257">
        <v>12634.963330188868</v>
      </c>
      <c r="G2257" s="14">
        <v>0.04</v>
      </c>
      <c r="H2257" s="14">
        <v>517</v>
      </c>
      <c r="I2257" s="14">
        <v>9.2999999999999999E-2</v>
      </c>
      <c r="L2257">
        <v>249</v>
      </c>
      <c r="M2257">
        <v>4.9976918290749253E-3</v>
      </c>
      <c r="N2257">
        <v>0</v>
      </c>
      <c r="O2257">
        <v>0.01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49823</v>
      </c>
      <c r="V2257">
        <v>0.32</v>
      </c>
      <c r="W2257">
        <v>132000000</v>
      </c>
      <c r="X2257">
        <v>2649.3788009553818</v>
      </c>
      <c r="Y2257">
        <v>14000000</v>
      </c>
      <c r="Z2257">
        <v>280.99472131344959</v>
      </c>
      <c r="AA2257">
        <v>0.52300000000000002</v>
      </c>
      <c r="AB2257">
        <v>19</v>
      </c>
      <c r="AC2257">
        <v>0</v>
      </c>
      <c r="AD2257">
        <v>172</v>
      </c>
      <c r="AE2257">
        <v>0.49</v>
      </c>
      <c r="AF2257">
        <v>1.024</v>
      </c>
    </row>
    <row r="2258" spans="1:32" ht="14.4">
      <c r="A2258" t="s">
        <v>2549</v>
      </c>
      <c r="B2258" s="7" t="s">
        <v>252</v>
      </c>
      <c r="C2258" s="8" t="s">
        <v>84</v>
      </c>
      <c r="D2258" s="9" t="s">
        <v>69</v>
      </c>
      <c r="E2258" s="13">
        <v>684074062</v>
      </c>
      <c r="F2258">
        <v>13551.924838543524</v>
      </c>
      <c r="G2258" s="14">
        <v>4.1000000000000002E-2</v>
      </c>
      <c r="H2258" s="14">
        <v>551</v>
      </c>
      <c r="I2258" s="14">
        <v>9.2999999999999999E-2</v>
      </c>
      <c r="J2258">
        <v>76</v>
      </c>
      <c r="K2258">
        <v>1.505606402789334E-3</v>
      </c>
      <c r="L2258">
        <v>227</v>
      </c>
      <c r="M2258">
        <v>4.4970085978049846E-3</v>
      </c>
      <c r="N2258">
        <v>0</v>
      </c>
      <c r="O2258">
        <v>0.01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50478</v>
      </c>
      <c r="V2258">
        <v>0.31900000000000001</v>
      </c>
      <c r="W2258">
        <v>125000000</v>
      </c>
      <c r="X2258">
        <v>2476.326320377194</v>
      </c>
      <c r="Y2258">
        <v>12000000</v>
      </c>
      <c r="Z2258">
        <v>237.72732675621063</v>
      </c>
      <c r="AA2258">
        <v>0.52300000000000002</v>
      </c>
      <c r="AB2258">
        <v>19</v>
      </c>
      <c r="AC2258">
        <v>0</v>
      </c>
      <c r="AD2258">
        <v>172</v>
      </c>
      <c r="AE2258">
        <v>0.52</v>
      </c>
      <c r="AF2258">
        <v>1.278</v>
      </c>
    </row>
    <row r="2259" spans="1:32" ht="14.4">
      <c r="A2259" t="s">
        <v>2550</v>
      </c>
      <c r="B2259" s="7" t="s">
        <v>252</v>
      </c>
      <c r="C2259" s="8" t="s">
        <v>84</v>
      </c>
      <c r="D2259" s="9" t="s">
        <v>70</v>
      </c>
      <c r="E2259" s="13">
        <v>734814815</v>
      </c>
      <c r="F2259">
        <v>14377.12414400313</v>
      </c>
      <c r="G2259" s="14">
        <v>4.2000000000000003E-2</v>
      </c>
      <c r="H2259" s="14">
        <v>603</v>
      </c>
      <c r="I2259" s="14">
        <v>8.6999999999999994E-2</v>
      </c>
      <c r="J2259">
        <v>83</v>
      </c>
      <c r="K2259">
        <v>1.6239483467031892E-3</v>
      </c>
      <c r="L2259">
        <v>249</v>
      </c>
      <c r="M2259">
        <v>4.8718450401095672E-3</v>
      </c>
      <c r="N2259">
        <v>0</v>
      </c>
      <c r="O2259">
        <v>8.9999999999999993E-3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51110</v>
      </c>
      <c r="V2259">
        <v>0.318</v>
      </c>
      <c r="W2259">
        <v>110000000</v>
      </c>
      <c r="X2259">
        <v>2152.2207004500096</v>
      </c>
      <c r="Y2259">
        <v>15000000</v>
      </c>
      <c r="Z2259">
        <v>293.48464097045587</v>
      </c>
      <c r="AA2259">
        <v>0.52500000000000002</v>
      </c>
      <c r="AB2259">
        <v>19</v>
      </c>
      <c r="AC2259">
        <v>0</v>
      </c>
      <c r="AD2259">
        <v>172</v>
      </c>
      <c r="AE2259">
        <v>0.6</v>
      </c>
      <c r="AF2259">
        <v>1.458</v>
      </c>
    </row>
    <row r="2260" spans="1:32" ht="14.4">
      <c r="A2260" t="s">
        <v>2551</v>
      </c>
      <c r="B2260" s="7" t="s">
        <v>252</v>
      </c>
      <c r="C2260" s="8" t="s">
        <v>84</v>
      </c>
      <c r="D2260" s="9" t="s">
        <v>71</v>
      </c>
      <c r="E2260" s="13">
        <v>708888889</v>
      </c>
      <c r="F2260">
        <v>13703.367207283834</v>
      </c>
      <c r="G2260" s="14">
        <v>0.05</v>
      </c>
      <c r="H2260" s="14">
        <v>686</v>
      </c>
      <c r="I2260" s="14">
        <v>8.7999999999999995E-2</v>
      </c>
      <c r="J2260">
        <v>83</v>
      </c>
      <c r="K2260">
        <v>1.604453809127989E-3</v>
      </c>
      <c r="L2260">
        <v>249</v>
      </c>
      <c r="M2260">
        <v>4.8133614273839671E-3</v>
      </c>
      <c r="N2260">
        <v>0</v>
      </c>
      <c r="O2260">
        <v>8.9999999999999993E-3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51731</v>
      </c>
      <c r="V2260">
        <v>0.318</v>
      </c>
      <c r="W2260">
        <v>83000000</v>
      </c>
      <c r="X2260">
        <v>1604.453809127989</v>
      </c>
      <c r="Y2260">
        <v>11000000</v>
      </c>
      <c r="Z2260">
        <v>212.63845663142024</v>
      </c>
      <c r="AA2260">
        <v>0.52500000000000002</v>
      </c>
      <c r="AB2260">
        <v>19</v>
      </c>
      <c r="AC2260">
        <v>0</v>
      </c>
      <c r="AD2260">
        <v>155</v>
      </c>
      <c r="AE2260">
        <v>0.69</v>
      </c>
      <c r="AF2260">
        <v>1.4590000000000001</v>
      </c>
    </row>
    <row r="2261" spans="1:32" ht="14.4">
      <c r="A2261" t="s">
        <v>2552</v>
      </c>
      <c r="B2261" s="7" t="s">
        <v>252</v>
      </c>
      <c r="C2261" s="8" t="s">
        <v>84</v>
      </c>
      <c r="D2261" s="9" t="s">
        <v>72</v>
      </c>
      <c r="E2261" s="13">
        <v>692222222</v>
      </c>
      <c r="F2261">
        <v>13222.45992512225</v>
      </c>
      <c r="G2261" s="14">
        <v>5.3999999999999999E-2</v>
      </c>
      <c r="H2261" s="14">
        <v>739</v>
      </c>
      <c r="I2261" s="14">
        <v>8.5999999999999993E-2</v>
      </c>
      <c r="J2261">
        <v>79</v>
      </c>
      <c r="K2261">
        <v>1.5090158924205379E-3</v>
      </c>
      <c r="L2261">
        <v>235</v>
      </c>
      <c r="M2261">
        <v>4.4888447432762839E-3</v>
      </c>
      <c r="N2261">
        <v>0</v>
      </c>
      <c r="O2261">
        <v>8.9999999999999993E-3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52352</v>
      </c>
      <c r="V2261">
        <v>0.318</v>
      </c>
      <c r="W2261">
        <v>90000000</v>
      </c>
      <c r="X2261">
        <v>1719.1320293398533</v>
      </c>
      <c r="Y2261">
        <v>13000000</v>
      </c>
      <c r="Z2261">
        <v>248.31907090464549</v>
      </c>
      <c r="AA2261">
        <v>0.52500000000000002</v>
      </c>
      <c r="AB2261">
        <v>19</v>
      </c>
      <c r="AC2261">
        <v>0</v>
      </c>
      <c r="AD2261">
        <v>155</v>
      </c>
      <c r="AE2261">
        <v>0.76</v>
      </c>
      <c r="AF2261">
        <v>1.528</v>
      </c>
    </row>
    <row r="2262" spans="1:32" ht="14.4">
      <c r="A2262" t="s">
        <v>2553</v>
      </c>
      <c r="B2262" s="7" t="s">
        <v>252</v>
      </c>
      <c r="C2262" s="8" t="s">
        <v>84</v>
      </c>
      <c r="D2262" s="9" t="s">
        <v>73</v>
      </c>
      <c r="E2262" s="13">
        <v>728148148</v>
      </c>
      <c r="F2262">
        <v>13746.16578882785</v>
      </c>
      <c r="G2262" s="14">
        <v>5.8000000000000003E-2</v>
      </c>
      <c r="H2262" s="14">
        <v>820</v>
      </c>
      <c r="I2262" s="14">
        <v>9.4E-2</v>
      </c>
      <c r="J2262">
        <v>79</v>
      </c>
      <c r="K2262">
        <v>1.4913820769855205E-3</v>
      </c>
      <c r="L2262">
        <v>235</v>
      </c>
      <c r="M2262">
        <v>4.4363897226784464E-3</v>
      </c>
      <c r="N2262">
        <v>0</v>
      </c>
      <c r="O2262">
        <v>8.0000000000000002E-3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52971</v>
      </c>
      <c r="V2262">
        <v>0.318</v>
      </c>
      <c r="W2262">
        <v>94000000</v>
      </c>
      <c r="X2262">
        <v>1774.5558890713787</v>
      </c>
      <c r="Y2262">
        <v>14000000</v>
      </c>
      <c r="Z2262">
        <v>264.29555794680107</v>
      </c>
      <c r="AA2262">
        <v>0.52500000000000002</v>
      </c>
      <c r="AB2262">
        <v>19</v>
      </c>
      <c r="AC2262">
        <v>0</v>
      </c>
      <c r="AD2262">
        <v>203</v>
      </c>
      <c r="AE2262">
        <v>0.77600000000000002</v>
      </c>
      <c r="AF2262">
        <v>1.454</v>
      </c>
    </row>
    <row r="2263" spans="1:32" ht="14.4">
      <c r="A2263" t="s">
        <v>2554</v>
      </c>
      <c r="B2263" s="7" t="s">
        <v>252</v>
      </c>
      <c r="C2263" s="8" t="s">
        <v>84</v>
      </c>
      <c r="D2263" s="9" t="s">
        <v>74</v>
      </c>
      <c r="E2263" s="13">
        <v>731851852</v>
      </c>
      <c r="F2263">
        <v>13658.029486413854</v>
      </c>
      <c r="G2263" s="14">
        <v>5.8999999999999997E-2</v>
      </c>
      <c r="H2263" s="14">
        <v>825</v>
      </c>
      <c r="I2263" s="14">
        <v>8.6999999999999994E-2</v>
      </c>
      <c r="J2263">
        <v>79</v>
      </c>
      <c r="K2263">
        <v>1.4743206927441026E-3</v>
      </c>
      <c r="L2263">
        <v>235</v>
      </c>
      <c r="M2263">
        <v>4.3856375037324572E-3</v>
      </c>
      <c r="N2263">
        <v>0</v>
      </c>
      <c r="O2263">
        <v>8.0000000000000002E-3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53584</v>
      </c>
      <c r="V2263">
        <v>0.318</v>
      </c>
      <c r="W2263">
        <v>94000000</v>
      </c>
      <c r="X2263">
        <v>1754.255001492983</v>
      </c>
      <c r="Y2263">
        <v>14000000</v>
      </c>
      <c r="Z2263">
        <v>261.27202149895493</v>
      </c>
      <c r="AA2263">
        <v>0.51900000000000002</v>
      </c>
      <c r="AB2263">
        <v>19</v>
      </c>
      <c r="AC2263">
        <v>97</v>
      </c>
      <c r="AD2263">
        <v>203</v>
      </c>
      <c r="AE2263">
        <v>0.79300000000000004</v>
      </c>
      <c r="AF2263">
        <v>1.4179999999999999</v>
      </c>
    </row>
    <row r="2264" spans="1:32" ht="14.4">
      <c r="A2264" t="s">
        <v>2555</v>
      </c>
      <c r="B2264" s="7" t="s">
        <v>253</v>
      </c>
      <c r="C2264" s="8" t="s">
        <v>84</v>
      </c>
      <c r="D2264" s="9" t="s">
        <v>62</v>
      </c>
      <c r="E2264" s="13">
        <v>764457723</v>
      </c>
      <c r="F2264">
        <v>4870.7396861400839</v>
      </c>
      <c r="G2264" s="14">
        <v>5.6000000000000001E-2</v>
      </c>
      <c r="H2264" s="14">
        <v>272</v>
      </c>
      <c r="I2264" s="14">
        <v>0.13100000000000001</v>
      </c>
      <c r="J2264">
        <v>0</v>
      </c>
      <c r="L2264">
        <v>0</v>
      </c>
      <c r="N2264">
        <v>0.02</v>
      </c>
      <c r="O2264">
        <v>1.4999999999999999E-2</v>
      </c>
      <c r="P2264">
        <v>73</v>
      </c>
      <c r="Q2264">
        <v>70</v>
      </c>
      <c r="R2264">
        <v>0.32200000000000001</v>
      </c>
      <c r="S2264">
        <v>0.60199999999999998</v>
      </c>
      <c r="T2264">
        <v>7.5999999999999998E-2</v>
      </c>
      <c r="U2264">
        <v>156949</v>
      </c>
      <c r="V2264">
        <v>0.27800000000000002</v>
      </c>
      <c r="W2264">
        <v>281000000</v>
      </c>
      <c r="X2264">
        <v>1790.3905090188532</v>
      </c>
      <c r="Y2264">
        <v>33000000</v>
      </c>
      <c r="Z2264">
        <v>210.25938362143117</v>
      </c>
      <c r="AA2264">
        <v>0</v>
      </c>
      <c r="AB2264">
        <v>0</v>
      </c>
      <c r="AC2264">
        <v>0</v>
      </c>
      <c r="AD2264">
        <v>0</v>
      </c>
      <c r="AE2264">
        <v>5.0999999999999997E-2</v>
      </c>
      <c r="AF2264">
        <v>1.6E-2</v>
      </c>
    </row>
    <row r="2265" spans="1:32" ht="14.4">
      <c r="A2265" t="s">
        <v>2556</v>
      </c>
      <c r="B2265" s="7" t="s">
        <v>253</v>
      </c>
      <c r="C2265" s="8" t="s">
        <v>84</v>
      </c>
      <c r="D2265" s="9" t="s">
        <v>63</v>
      </c>
      <c r="E2265" s="13">
        <v>708290496</v>
      </c>
      <c r="F2265">
        <v>4464.4846895682322</v>
      </c>
      <c r="G2265" s="14">
        <v>6.2E-2</v>
      </c>
      <c r="H2265" s="14">
        <v>278</v>
      </c>
      <c r="I2265" s="14">
        <v>0.13</v>
      </c>
      <c r="J2265">
        <v>0</v>
      </c>
      <c r="L2265">
        <v>0</v>
      </c>
      <c r="N2265">
        <v>1.9E-2</v>
      </c>
      <c r="O2265">
        <v>1.4999999999999999E-2</v>
      </c>
      <c r="P2265">
        <v>74</v>
      </c>
      <c r="Q2265">
        <v>70</v>
      </c>
      <c r="R2265">
        <v>0.315</v>
      </c>
      <c r="S2265">
        <v>0.61</v>
      </c>
      <c r="T2265">
        <v>7.4999999999999997E-2</v>
      </c>
      <c r="U2265">
        <v>158650</v>
      </c>
      <c r="V2265">
        <v>0.27500000000000002</v>
      </c>
      <c r="W2265">
        <v>233000000</v>
      </c>
      <c r="X2265">
        <v>1468.6416640403404</v>
      </c>
      <c r="Y2265">
        <v>32000000</v>
      </c>
      <c r="Z2265">
        <v>201.70185943901672</v>
      </c>
      <c r="AA2265">
        <v>0</v>
      </c>
      <c r="AB2265">
        <v>0</v>
      </c>
      <c r="AC2265">
        <v>0</v>
      </c>
      <c r="AD2265">
        <v>0</v>
      </c>
      <c r="AE2265">
        <v>8.2000000000000003E-2</v>
      </c>
      <c r="AF2265">
        <v>1.7000000000000001E-2</v>
      </c>
    </row>
    <row r="2266" spans="1:32" ht="14.4">
      <c r="A2266" t="s">
        <v>2557</v>
      </c>
      <c r="B2266" s="7" t="s">
        <v>253</v>
      </c>
      <c r="C2266" s="8" t="s">
        <v>84</v>
      </c>
      <c r="D2266" s="9" t="s">
        <v>64</v>
      </c>
      <c r="E2266" s="13">
        <v>723027643</v>
      </c>
      <c r="F2266">
        <v>4512.8022806568588</v>
      </c>
      <c r="G2266" s="14">
        <v>6.4000000000000001E-2</v>
      </c>
      <c r="H2266" s="14">
        <v>289</v>
      </c>
      <c r="I2266" s="14">
        <v>0.126</v>
      </c>
      <c r="J2266">
        <v>0</v>
      </c>
      <c r="L2266">
        <v>403</v>
      </c>
      <c r="M2266">
        <v>2.5153385720616413E-3</v>
      </c>
      <c r="N2266">
        <v>1.7999999999999999E-2</v>
      </c>
      <c r="O2266">
        <v>1.4999999999999999E-2</v>
      </c>
      <c r="P2266">
        <v>74</v>
      </c>
      <c r="Q2266">
        <v>70</v>
      </c>
      <c r="R2266">
        <v>0.308</v>
      </c>
      <c r="S2266">
        <v>0.61899999999999999</v>
      </c>
      <c r="T2266">
        <v>7.2999999999999995E-2</v>
      </c>
      <c r="U2266">
        <v>160217</v>
      </c>
      <c r="V2266">
        <v>0.26300000000000001</v>
      </c>
      <c r="W2266">
        <v>210000000</v>
      </c>
      <c r="X2266">
        <v>1310.722332836091</v>
      </c>
      <c r="Y2266">
        <v>34000000</v>
      </c>
      <c r="Z2266">
        <v>212.21218722108142</v>
      </c>
      <c r="AA2266">
        <v>0</v>
      </c>
      <c r="AB2266">
        <v>0</v>
      </c>
      <c r="AC2266">
        <v>0</v>
      </c>
      <c r="AD2266">
        <v>0</v>
      </c>
      <c r="AE2266">
        <v>0.14599999999999999</v>
      </c>
      <c r="AF2266">
        <v>8.8999999999999996E-2</v>
      </c>
    </row>
    <row r="2267" spans="1:32" ht="14.4">
      <c r="A2267" t="s">
        <v>2558</v>
      </c>
      <c r="B2267" s="7" t="s">
        <v>253</v>
      </c>
      <c r="C2267" s="8" t="s">
        <v>84</v>
      </c>
      <c r="D2267" s="9" t="s">
        <v>65</v>
      </c>
      <c r="E2267" s="13">
        <v>781338353</v>
      </c>
      <c r="F2267">
        <v>4830.0529963033023</v>
      </c>
      <c r="G2267" s="14">
        <v>6.2E-2</v>
      </c>
      <c r="H2267" s="14">
        <v>299</v>
      </c>
      <c r="I2267" s="14">
        <v>0.15</v>
      </c>
      <c r="J2267">
        <v>0</v>
      </c>
      <c r="L2267">
        <v>385</v>
      </c>
      <c r="M2267">
        <v>2.3799809601523186E-3</v>
      </c>
      <c r="N2267">
        <v>1.7999999999999999E-2</v>
      </c>
      <c r="O2267">
        <v>1.4999999999999999E-2</v>
      </c>
      <c r="P2267">
        <v>74</v>
      </c>
      <c r="Q2267">
        <v>70</v>
      </c>
      <c r="R2267">
        <v>0.3</v>
      </c>
      <c r="S2267">
        <v>0.628</v>
      </c>
      <c r="T2267">
        <v>7.1999999999999995E-2</v>
      </c>
      <c r="U2267">
        <v>161766</v>
      </c>
      <c r="V2267">
        <v>0.252</v>
      </c>
      <c r="W2267">
        <v>282000000</v>
      </c>
      <c r="X2267">
        <v>1743.2587812024776</v>
      </c>
      <c r="Y2267">
        <v>36000000</v>
      </c>
      <c r="Z2267">
        <v>222.54367419606098</v>
      </c>
      <c r="AA2267">
        <v>0</v>
      </c>
      <c r="AB2267">
        <v>0</v>
      </c>
      <c r="AC2267">
        <v>0</v>
      </c>
      <c r="AD2267">
        <v>0</v>
      </c>
      <c r="AE2267">
        <v>0.21</v>
      </c>
      <c r="AF2267">
        <v>0.61199999999999999</v>
      </c>
    </row>
    <row r="2268" spans="1:32" ht="14.4">
      <c r="A2268" t="s">
        <v>2559</v>
      </c>
      <c r="B2268" s="7" t="s">
        <v>253</v>
      </c>
      <c r="C2268" s="8" t="s">
        <v>84</v>
      </c>
      <c r="D2268" s="9" t="s">
        <v>66</v>
      </c>
      <c r="E2268" s="13">
        <v>858255380</v>
      </c>
      <c r="F2268">
        <v>5250.552918145112</v>
      </c>
      <c r="G2268" s="14">
        <v>6.3E-2</v>
      </c>
      <c r="H2268" s="14">
        <v>330</v>
      </c>
      <c r="I2268" s="14">
        <v>0.111</v>
      </c>
      <c r="L2268">
        <v>385</v>
      </c>
      <c r="M2268">
        <v>2.3553162853297443E-3</v>
      </c>
      <c r="N2268">
        <v>1.7999999999999999E-2</v>
      </c>
      <c r="O2268">
        <v>1.4999999999999999E-2</v>
      </c>
      <c r="P2268">
        <v>75</v>
      </c>
      <c r="Q2268">
        <v>71</v>
      </c>
      <c r="R2268">
        <v>0.29199999999999998</v>
      </c>
      <c r="S2268">
        <v>0.63600000000000001</v>
      </c>
      <c r="T2268">
        <v>7.1999999999999995E-2</v>
      </c>
      <c r="U2268">
        <v>163460</v>
      </c>
      <c r="V2268">
        <v>0.24099999999999999</v>
      </c>
      <c r="W2268">
        <v>326000000</v>
      </c>
      <c r="X2268">
        <v>1994.3717117337576</v>
      </c>
      <c r="Y2268">
        <v>37000000</v>
      </c>
      <c r="Z2268">
        <v>226.35507157714426</v>
      </c>
      <c r="AA2268">
        <v>0</v>
      </c>
      <c r="AB2268">
        <v>0</v>
      </c>
      <c r="AC2268">
        <v>0</v>
      </c>
      <c r="AD2268">
        <v>0</v>
      </c>
      <c r="AE2268">
        <v>0.214</v>
      </c>
      <c r="AF2268">
        <v>0.61799999999999999</v>
      </c>
    </row>
    <row r="2269" spans="1:32" ht="14.4">
      <c r="A2269" t="s">
        <v>2560</v>
      </c>
      <c r="B2269" s="7" t="s">
        <v>253</v>
      </c>
      <c r="C2269" s="8" t="s">
        <v>84</v>
      </c>
      <c r="D2269" s="9" t="s">
        <v>67</v>
      </c>
      <c r="E2269" s="13">
        <v>908558307</v>
      </c>
      <c r="F2269">
        <v>5492.8649150277797</v>
      </c>
      <c r="G2269" s="14">
        <v>6.3E-2</v>
      </c>
      <c r="H2269" s="14">
        <v>348</v>
      </c>
      <c r="I2269" s="14">
        <v>0.106</v>
      </c>
      <c r="J2269">
        <v>0</v>
      </c>
      <c r="L2269">
        <v>396</v>
      </c>
      <c r="M2269">
        <v>2.3940945667353859E-3</v>
      </c>
      <c r="N2269">
        <v>1.7000000000000001E-2</v>
      </c>
      <c r="O2269">
        <v>1.4999999999999999E-2</v>
      </c>
      <c r="P2269">
        <v>75</v>
      </c>
      <c r="Q2269">
        <v>71</v>
      </c>
      <c r="R2269">
        <v>0.28499999999999998</v>
      </c>
      <c r="S2269">
        <v>0.64300000000000002</v>
      </c>
      <c r="T2269">
        <v>7.1999999999999995E-2</v>
      </c>
      <c r="U2269">
        <v>165407</v>
      </c>
      <c r="V2269">
        <v>0.23100000000000001</v>
      </c>
      <c r="W2269">
        <v>382000000</v>
      </c>
      <c r="X2269">
        <v>2309.4548598305996</v>
      </c>
      <c r="Y2269">
        <v>39000000</v>
      </c>
      <c r="Z2269">
        <v>235.78204066333348</v>
      </c>
      <c r="AA2269">
        <v>0.35699999999999998</v>
      </c>
      <c r="AB2269">
        <v>20</v>
      </c>
      <c r="AC2269">
        <v>0</v>
      </c>
      <c r="AD2269">
        <v>71</v>
      </c>
      <c r="AE2269">
        <v>0.216</v>
      </c>
      <c r="AF2269">
        <v>0.63900000000000001</v>
      </c>
    </row>
    <row r="2270" spans="1:32" ht="14.4">
      <c r="A2270" t="s">
        <v>2561</v>
      </c>
      <c r="B2270" s="7" t="s">
        <v>253</v>
      </c>
      <c r="C2270" s="8" t="s">
        <v>84</v>
      </c>
      <c r="D2270" s="9" t="s">
        <v>68</v>
      </c>
      <c r="E2270" s="13">
        <v>1018069267</v>
      </c>
      <c r="F2270">
        <v>6072.297576017846</v>
      </c>
      <c r="G2270" s="14">
        <v>6.5000000000000002E-2</v>
      </c>
      <c r="H2270" s="14">
        <v>393</v>
      </c>
      <c r="I2270" s="14">
        <v>0.108</v>
      </c>
      <c r="L2270">
        <v>396</v>
      </c>
      <c r="M2270">
        <v>2.3619511147693517E-3</v>
      </c>
      <c r="N2270">
        <v>1.7000000000000001E-2</v>
      </c>
      <c r="O2270">
        <v>1.4999999999999999E-2</v>
      </c>
      <c r="P2270">
        <v>76</v>
      </c>
      <c r="Q2270">
        <v>71</v>
      </c>
      <c r="R2270">
        <v>0.27700000000000002</v>
      </c>
      <c r="S2270">
        <v>0.64900000000000002</v>
      </c>
      <c r="T2270">
        <v>7.3999999999999996E-2</v>
      </c>
      <c r="U2270">
        <v>167658</v>
      </c>
      <c r="V2270">
        <v>0.221</v>
      </c>
      <c r="W2270">
        <v>294000000</v>
      </c>
      <c r="X2270">
        <v>1753.5697670257309</v>
      </c>
      <c r="Y2270">
        <v>39000000</v>
      </c>
      <c r="Z2270">
        <v>232.61639766667861</v>
      </c>
      <c r="AA2270">
        <v>0.34</v>
      </c>
      <c r="AB2270">
        <v>20</v>
      </c>
      <c r="AC2270">
        <v>0</v>
      </c>
      <c r="AD2270">
        <v>71</v>
      </c>
      <c r="AE2270">
        <v>0.245</v>
      </c>
      <c r="AF2270">
        <v>0.63</v>
      </c>
    </row>
    <row r="2271" spans="1:32" ht="14.4">
      <c r="A2271" t="s">
        <v>2562</v>
      </c>
      <c r="B2271" s="7" t="s">
        <v>253</v>
      </c>
      <c r="C2271" s="8" t="s">
        <v>84</v>
      </c>
      <c r="D2271" s="9" t="s">
        <v>69</v>
      </c>
      <c r="E2271" s="13">
        <v>1145555535</v>
      </c>
      <c r="F2271">
        <v>6732.6609912488466</v>
      </c>
      <c r="G2271" s="14">
        <v>6.8000000000000005E-2</v>
      </c>
      <c r="H2271" s="14">
        <v>452</v>
      </c>
      <c r="I2271" s="14">
        <v>0.10100000000000001</v>
      </c>
      <c r="J2271">
        <v>120</v>
      </c>
      <c r="K2271">
        <v>7.0526420960452313E-4</v>
      </c>
      <c r="L2271">
        <v>356</v>
      </c>
      <c r="M2271">
        <v>2.092283821826752E-3</v>
      </c>
      <c r="N2271">
        <v>1.7000000000000001E-2</v>
      </c>
      <c r="O2271">
        <v>1.4E-2</v>
      </c>
      <c r="P2271">
        <v>76</v>
      </c>
      <c r="Q2271">
        <v>71</v>
      </c>
      <c r="R2271">
        <v>0.27</v>
      </c>
      <c r="S2271">
        <v>0.65300000000000002</v>
      </c>
      <c r="T2271">
        <v>7.6999999999999999E-2</v>
      </c>
      <c r="U2271">
        <v>170149</v>
      </c>
      <c r="V2271">
        <v>0.21099999999999999</v>
      </c>
      <c r="W2271">
        <v>302000000</v>
      </c>
      <c r="X2271">
        <v>1774.9149275047164</v>
      </c>
      <c r="Y2271">
        <v>42000000</v>
      </c>
      <c r="Z2271">
        <v>246.84247336158307</v>
      </c>
      <c r="AA2271">
        <v>0.34</v>
      </c>
      <c r="AB2271">
        <v>20</v>
      </c>
      <c r="AC2271">
        <v>0</v>
      </c>
      <c r="AD2271">
        <v>71</v>
      </c>
      <c r="AE2271">
        <v>0.27900000000000003</v>
      </c>
      <c r="AF2271">
        <v>0.86399999999999999</v>
      </c>
    </row>
    <row r="2272" spans="1:32" ht="14.4">
      <c r="A2272" t="s">
        <v>2563</v>
      </c>
      <c r="B2272" s="7" t="s">
        <v>253</v>
      </c>
      <c r="C2272" s="8" t="s">
        <v>84</v>
      </c>
      <c r="D2272" s="9" t="s">
        <v>70</v>
      </c>
      <c r="E2272" s="13">
        <v>1184074074</v>
      </c>
      <c r="F2272">
        <v>6854.8987113133489</v>
      </c>
      <c r="G2272" s="14">
        <v>7.4999999999999997E-2</v>
      </c>
      <c r="H2272" s="14">
        <v>503</v>
      </c>
      <c r="I2272" s="14">
        <v>0.10100000000000001</v>
      </c>
      <c r="J2272">
        <v>128</v>
      </c>
      <c r="K2272">
        <v>7.4102377065314302E-4</v>
      </c>
      <c r="L2272">
        <v>385</v>
      </c>
      <c r="M2272">
        <v>2.2288605601676567E-3</v>
      </c>
      <c r="N2272">
        <v>1.7000000000000001E-2</v>
      </c>
      <c r="O2272">
        <v>1.4E-2</v>
      </c>
      <c r="P2272">
        <v>77</v>
      </c>
      <c r="Q2272">
        <v>71</v>
      </c>
      <c r="R2272">
        <v>0.26400000000000001</v>
      </c>
      <c r="S2272">
        <v>0.65600000000000003</v>
      </c>
      <c r="T2272">
        <v>0.08</v>
      </c>
      <c r="U2272">
        <v>172734</v>
      </c>
      <c r="V2272">
        <v>0.20100000000000001</v>
      </c>
      <c r="W2272">
        <v>311000000</v>
      </c>
      <c r="X2272">
        <v>1800.4561927588084</v>
      </c>
      <c r="Y2272">
        <v>45000000</v>
      </c>
      <c r="Z2272">
        <v>260.51616937024556</v>
      </c>
      <c r="AA2272">
        <v>0.34</v>
      </c>
      <c r="AB2272">
        <v>20</v>
      </c>
      <c r="AC2272">
        <v>0</v>
      </c>
      <c r="AD2272">
        <v>61</v>
      </c>
      <c r="AE2272">
        <v>0.32</v>
      </c>
      <c r="AF2272">
        <v>1.0129999999999999</v>
      </c>
    </row>
    <row r="2273" spans="1:32" ht="14.4">
      <c r="A2273" t="s">
        <v>2564</v>
      </c>
      <c r="B2273" s="7" t="s">
        <v>253</v>
      </c>
      <c r="C2273" s="8" t="s">
        <v>84</v>
      </c>
      <c r="D2273" s="9" t="s">
        <v>71</v>
      </c>
      <c r="E2273" s="13">
        <v>1180000000</v>
      </c>
      <c r="F2273">
        <v>6735.1598173515986</v>
      </c>
      <c r="G2273" s="14">
        <v>8.1000000000000003E-2</v>
      </c>
      <c r="H2273" s="14">
        <v>537</v>
      </c>
      <c r="I2273" s="14">
        <v>0.106</v>
      </c>
      <c r="J2273">
        <v>128</v>
      </c>
      <c r="K2273">
        <v>7.3059360730593609E-4</v>
      </c>
      <c r="L2273">
        <v>326</v>
      </c>
      <c r="M2273">
        <v>1.860730593607306E-3</v>
      </c>
      <c r="N2273">
        <v>1.7000000000000001E-2</v>
      </c>
      <c r="O2273">
        <v>1.4E-2</v>
      </c>
      <c r="P2273">
        <v>77</v>
      </c>
      <c r="Q2273">
        <v>72</v>
      </c>
      <c r="R2273">
        <v>0.25800000000000001</v>
      </c>
      <c r="S2273">
        <v>0.66</v>
      </c>
      <c r="T2273">
        <v>8.3000000000000004E-2</v>
      </c>
      <c r="U2273">
        <v>175200</v>
      </c>
      <c r="V2273">
        <v>0.192</v>
      </c>
      <c r="W2273">
        <v>296000000</v>
      </c>
      <c r="X2273">
        <v>1689.4977168949772</v>
      </c>
      <c r="Y2273">
        <v>47000000</v>
      </c>
      <c r="Z2273">
        <v>268.26484018264841</v>
      </c>
      <c r="AA2273">
        <v>0.34399999999999997</v>
      </c>
      <c r="AB2273">
        <v>14</v>
      </c>
      <c r="AC2273">
        <v>0</v>
      </c>
      <c r="AD2273">
        <v>92</v>
      </c>
      <c r="AE2273">
        <v>0.36</v>
      </c>
      <c r="AF2273">
        <v>1.083</v>
      </c>
    </row>
    <row r="2274" spans="1:32" ht="14.4">
      <c r="A2274" t="s">
        <v>2565</v>
      </c>
      <c r="B2274" s="7" t="s">
        <v>253</v>
      </c>
      <c r="C2274" s="8" t="s">
        <v>84</v>
      </c>
      <c r="D2274" s="9" t="s">
        <v>72</v>
      </c>
      <c r="E2274" s="13">
        <v>1252222222</v>
      </c>
      <c r="F2274">
        <v>7058.8692142482678</v>
      </c>
      <c r="G2274" s="14">
        <v>7.8E-2</v>
      </c>
      <c r="H2274" s="14">
        <v>525</v>
      </c>
      <c r="I2274" s="14">
        <v>0.106</v>
      </c>
      <c r="J2274">
        <v>123</v>
      </c>
      <c r="K2274">
        <v>6.933600906441484E-4</v>
      </c>
      <c r="L2274">
        <v>367</v>
      </c>
      <c r="M2274">
        <v>2.0688061241170932E-3</v>
      </c>
      <c r="N2274">
        <v>1.6E-2</v>
      </c>
      <c r="O2274">
        <v>1.4E-2</v>
      </c>
      <c r="P2274">
        <v>77</v>
      </c>
      <c r="Q2274">
        <v>72</v>
      </c>
      <c r="R2274">
        <v>0.253</v>
      </c>
      <c r="S2274">
        <v>0.66300000000000003</v>
      </c>
      <c r="T2274">
        <v>8.5000000000000006E-2</v>
      </c>
      <c r="U2274">
        <v>177397</v>
      </c>
      <c r="V2274">
        <v>0.185</v>
      </c>
      <c r="W2274">
        <v>309000000</v>
      </c>
      <c r="X2274">
        <v>1741.855837471885</v>
      </c>
      <c r="Y2274">
        <v>48000000</v>
      </c>
      <c r="Z2274">
        <v>270.57954756844816</v>
      </c>
      <c r="AA2274">
        <v>0.34</v>
      </c>
      <c r="AB2274">
        <v>14</v>
      </c>
      <c r="AC2274">
        <v>0</v>
      </c>
      <c r="AD2274">
        <v>92</v>
      </c>
      <c r="AE2274">
        <v>0.433</v>
      </c>
      <c r="AF2274">
        <v>1.117</v>
      </c>
    </row>
    <row r="2275" spans="1:32" ht="14.4">
      <c r="A2275" t="s">
        <v>2566</v>
      </c>
      <c r="B2275" s="7" t="s">
        <v>253</v>
      </c>
      <c r="C2275" s="8" t="s">
        <v>84</v>
      </c>
      <c r="D2275" s="9" t="s">
        <v>73</v>
      </c>
      <c r="E2275" s="13">
        <v>1295925926</v>
      </c>
      <c r="F2275">
        <v>7228.8653825772153</v>
      </c>
      <c r="G2275" s="14">
        <v>7.5999999999999998E-2</v>
      </c>
      <c r="H2275" s="14">
        <v>513</v>
      </c>
      <c r="I2275" s="14">
        <v>0.1</v>
      </c>
      <c r="J2275">
        <v>123</v>
      </c>
      <c r="K2275">
        <v>6.8611208728684508E-4</v>
      </c>
      <c r="L2275">
        <v>367</v>
      </c>
      <c r="M2275">
        <v>2.0471799677583102E-3</v>
      </c>
      <c r="N2275">
        <v>1.6E-2</v>
      </c>
      <c r="O2275">
        <v>1.2999999999999999E-2</v>
      </c>
      <c r="P2275">
        <v>77</v>
      </c>
      <c r="Q2275">
        <v>72</v>
      </c>
      <c r="R2275">
        <v>0.248</v>
      </c>
      <c r="S2275">
        <v>0.66600000000000004</v>
      </c>
      <c r="T2275">
        <v>8.5999999999999993E-2</v>
      </c>
      <c r="U2275">
        <v>179271</v>
      </c>
      <c r="V2275">
        <v>0.185</v>
      </c>
      <c r="W2275">
        <v>321000000</v>
      </c>
      <c r="X2275">
        <v>1790.5852034071322</v>
      </c>
      <c r="Y2275">
        <v>48000000</v>
      </c>
      <c r="Z2275">
        <v>267.75105845340295</v>
      </c>
      <c r="AA2275">
        <v>0.34399999999999997</v>
      </c>
      <c r="AB2275">
        <v>15</v>
      </c>
      <c r="AC2275">
        <v>0</v>
      </c>
      <c r="AD2275">
        <v>92</v>
      </c>
      <c r="AE2275">
        <v>0.45</v>
      </c>
      <c r="AF2275">
        <v>1.208</v>
      </c>
    </row>
    <row r="2276" spans="1:32" ht="14.4">
      <c r="A2276" t="s">
        <v>2567</v>
      </c>
      <c r="B2276" s="7" t="s">
        <v>253</v>
      </c>
      <c r="C2276" s="8" t="s">
        <v>84</v>
      </c>
      <c r="D2276" s="9" t="s">
        <v>74</v>
      </c>
      <c r="E2276" s="13">
        <v>1318148148</v>
      </c>
      <c r="F2276">
        <v>7287.820799469232</v>
      </c>
      <c r="G2276" s="14">
        <v>8.5000000000000006E-2</v>
      </c>
      <c r="H2276" s="14">
        <v>556</v>
      </c>
      <c r="I2276" s="14">
        <v>9.5000000000000001E-2</v>
      </c>
      <c r="J2276">
        <v>119</v>
      </c>
      <c r="K2276">
        <v>6.579311107425223E-4</v>
      </c>
      <c r="L2276">
        <v>367</v>
      </c>
      <c r="M2276">
        <v>2.0290816608613924E-3</v>
      </c>
      <c r="N2276">
        <v>1.6E-2</v>
      </c>
      <c r="O2276">
        <v>1.2999999999999999E-2</v>
      </c>
      <c r="P2276">
        <v>77</v>
      </c>
      <c r="Q2276">
        <v>72</v>
      </c>
      <c r="R2276">
        <v>0.24299999999999999</v>
      </c>
      <c r="S2276">
        <v>0.67</v>
      </c>
      <c r="T2276">
        <v>8.6999999999999994E-2</v>
      </c>
      <c r="U2276">
        <v>180870</v>
      </c>
      <c r="V2276">
        <v>0.185</v>
      </c>
      <c r="W2276">
        <v>335000000</v>
      </c>
      <c r="X2276">
        <v>1852.159009233151</v>
      </c>
      <c r="Y2276">
        <v>49000000</v>
      </c>
      <c r="Z2276">
        <v>270.91281030574447</v>
      </c>
      <c r="AA2276">
        <v>0.34599999999999997</v>
      </c>
      <c r="AB2276">
        <v>15</v>
      </c>
      <c r="AC2276">
        <v>59</v>
      </c>
      <c r="AD2276">
        <v>92</v>
      </c>
      <c r="AE2276">
        <v>0.34799999999999998</v>
      </c>
      <c r="AF2276">
        <v>1.194</v>
      </c>
    </row>
    <row r="2277" spans="1:32" ht="14.4">
      <c r="A2277" t="s">
        <v>2568</v>
      </c>
      <c r="B2277" s="7" t="s">
        <v>254</v>
      </c>
      <c r="C2277" s="8" t="s">
        <v>84</v>
      </c>
      <c r="D2277" s="9" t="s">
        <v>62</v>
      </c>
      <c r="E2277" s="7"/>
      <c r="G2277" s="8"/>
      <c r="H2277" s="8"/>
      <c r="I2277" s="8"/>
      <c r="J2277">
        <v>0</v>
      </c>
      <c r="L2277">
        <v>0</v>
      </c>
      <c r="N2277">
        <v>1.7000000000000001E-2</v>
      </c>
      <c r="O2277">
        <v>0</v>
      </c>
      <c r="P2277">
        <v>80</v>
      </c>
      <c r="Q2277">
        <v>74</v>
      </c>
      <c r="R2277">
        <v>0</v>
      </c>
      <c r="S2277">
        <v>0</v>
      </c>
      <c r="T2277">
        <v>0</v>
      </c>
      <c r="U2277">
        <v>28384</v>
      </c>
      <c r="V2277">
        <v>0</v>
      </c>
      <c r="W2277">
        <v>0</v>
      </c>
      <c r="Y2277">
        <v>0</v>
      </c>
      <c r="AA2277">
        <v>0</v>
      </c>
      <c r="AB2277">
        <v>0</v>
      </c>
      <c r="AC2277">
        <v>0</v>
      </c>
      <c r="AD2277">
        <v>0</v>
      </c>
      <c r="AE2277">
        <v>0.129</v>
      </c>
      <c r="AF2277">
        <v>0.57976412489999996</v>
      </c>
    </row>
    <row r="2278" spans="1:32" ht="14.4">
      <c r="A2278" t="s">
        <v>2569</v>
      </c>
      <c r="B2278" s="7" t="s">
        <v>254</v>
      </c>
      <c r="C2278" s="8" t="s">
        <v>84</v>
      </c>
      <c r="D2278" s="9" t="s">
        <v>63</v>
      </c>
      <c r="E2278" s="7"/>
      <c r="G2278" s="8"/>
      <c r="H2278" s="8"/>
      <c r="I2278" s="8"/>
      <c r="J2278">
        <v>0</v>
      </c>
      <c r="L2278">
        <v>0</v>
      </c>
      <c r="N2278">
        <v>1.7000000000000001E-2</v>
      </c>
      <c r="O2278">
        <v>0</v>
      </c>
      <c r="P2278">
        <v>81</v>
      </c>
      <c r="Q2278">
        <v>74</v>
      </c>
      <c r="R2278">
        <v>0</v>
      </c>
      <c r="S2278">
        <v>0</v>
      </c>
      <c r="T2278">
        <v>0</v>
      </c>
      <c r="U2278">
        <v>27782</v>
      </c>
      <c r="V2278">
        <v>0</v>
      </c>
      <c r="W2278">
        <v>0</v>
      </c>
      <c r="Y2278">
        <v>0</v>
      </c>
      <c r="AA2278">
        <v>0</v>
      </c>
      <c r="AB2278">
        <v>0</v>
      </c>
      <c r="AC2278">
        <v>0</v>
      </c>
      <c r="AD2278">
        <v>0</v>
      </c>
      <c r="AE2278">
        <v>0.129</v>
      </c>
      <c r="AF2278">
        <v>0.57976412489999996</v>
      </c>
    </row>
    <row r="2279" spans="1:32" ht="14.4">
      <c r="A2279" t="s">
        <v>2570</v>
      </c>
      <c r="B2279" s="7" t="s">
        <v>254</v>
      </c>
      <c r="C2279" s="8" t="s">
        <v>84</v>
      </c>
      <c r="D2279" s="9" t="s">
        <v>64</v>
      </c>
      <c r="E2279" s="7"/>
      <c r="G2279" s="8"/>
      <c r="H2279" s="8"/>
      <c r="I2279" s="8"/>
      <c r="J2279">
        <v>0</v>
      </c>
      <c r="L2279">
        <v>0</v>
      </c>
      <c r="N2279">
        <v>1.7000000000000001E-2</v>
      </c>
      <c r="O2279">
        <v>0</v>
      </c>
      <c r="P2279">
        <v>81</v>
      </c>
      <c r="Q2279">
        <v>74</v>
      </c>
      <c r="R2279">
        <v>0</v>
      </c>
      <c r="S2279">
        <v>0</v>
      </c>
      <c r="T2279">
        <v>0</v>
      </c>
      <c r="U2279">
        <v>27450</v>
      </c>
      <c r="V2279">
        <v>0</v>
      </c>
      <c r="W2279">
        <v>0</v>
      </c>
      <c r="Y2279">
        <v>0</v>
      </c>
      <c r="AA2279">
        <v>0</v>
      </c>
      <c r="AB2279">
        <v>0</v>
      </c>
      <c r="AC2279">
        <v>0</v>
      </c>
      <c r="AD2279">
        <v>0</v>
      </c>
      <c r="AE2279">
        <v>0.129</v>
      </c>
      <c r="AF2279">
        <v>0.57976412489999996</v>
      </c>
    </row>
    <row r="2280" spans="1:32" ht="14.4">
      <c r="A2280" t="s">
        <v>2571</v>
      </c>
      <c r="B2280" s="7" t="s">
        <v>254</v>
      </c>
      <c r="C2280" s="8" t="s">
        <v>84</v>
      </c>
      <c r="D2280" s="9" t="s">
        <v>65</v>
      </c>
      <c r="E2280" s="7"/>
      <c r="G2280" s="8"/>
      <c r="H2280" s="8"/>
      <c r="I2280" s="8"/>
      <c r="J2280">
        <v>0</v>
      </c>
      <c r="L2280">
        <v>0</v>
      </c>
      <c r="N2280">
        <v>1.7000000000000001E-2</v>
      </c>
      <c r="O2280">
        <v>0</v>
      </c>
      <c r="P2280">
        <v>81</v>
      </c>
      <c r="Q2280">
        <v>74</v>
      </c>
      <c r="R2280">
        <v>0</v>
      </c>
      <c r="S2280">
        <v>0</v>
      </c>
      <c r="T2280">
        <v>0</v>
      </c>
      <c r="U2280">
        <v>27363</v>
      </c>
      <c r="V2280">
        <v>0</v>
      </c>
      <c r="W2280">
        <v>0</v>
      </c>
      <c r="Y2280">
        <v>0</v>
      </c>
      <c r="AA2280">
        <v>0</v>
      </c>
      <c r="AB2280">
        <v>0</v>
      </c>
      <c r="AC2280">
        <v>0</v>
      </c>
      <c r="AD2280">
        <v>0</v>
      </c>
      <c r="AE2280">
        <v>0.129</v>
      </c>
      <c r="AF2280">
        <v>0.57976412489999996</v>
      </c>
    </row>
    <row r="2281" spans="1:32" ht="14.4">
      <c r="A2281" t="s">
        <v>2572</v>
      </c>
      <c r="B2281" s="7" t="s">
        <v>254</v>
      </c>
      <c r="C2281" s="8" t="s">
        <v>84</v>
      </c>
      <c r="D2281" s="9" t="s">
        <v>66</v>
      </c>
      <c r="E2281" s="7"/>
      <c r="G2281" s="8"/>
      <c r="H2281" s="8"/>
      <c r="I2281" s="8"/>
      <c r="N2281">
        <v>1.7000000000000001E-2</v>
      </c>
      <c r="O2281">
        <v>0</v>
      </c>
      <c r="P2281">
        <v>81</v>
      </c>
      <c r="Q2281">
        <v>75</v>
      </c>
      <c r="R2281">
        <v>0</v>
      </c>
      <c r="S2281">
        <v>0</v>
      </c>
      <c r="T2281">
        <v>0</v>
      </c>
      <c r="U2281">
        <v>27514</v>
      </c>
      <c r="V2281">
        <v>0</v>
      </c>
      <c r="W2281">
        <v>0</v>
      </c>
      <c r="Y2281">
        <v>0</v>
      </c>
      <c r="AA2281">
        <v>0</v>
      </c>
      <c r="AB2281">
        <v>0</v>
      </c>
      <c r="AC2281">
        <v>0</v>
      </c>
      <c r="AD2281">
        <v>0</v>
      </c>
      <c r="AE2281">
        <v>0.129</v>
      </c>
      <c r="AF2281">
        <v>0.57976412489999996</v>
      </c>
    </row>
    <row r="2282" spans="1:32" ht="14.4">
      <c r="A2282" t="s">
        <v>2573</v>
      </c>
      <c r="B2282" s="7" t="s">
        <v>254</v>
      </c>
      <c r="C2282" s="8" t="s">
        <v>84</v>
      </c>
      <c r="D2282" s="9" t="s">
        <v>67</v>
      </c>
      <c r="E2282" s="7"/>
      <c r="G2282" s="8"/>
      <c r="H2282" s="8"/>
      <c r="I2282" s="8"/>
      <c r="J2282">
        <v>0</v>
      </c>
      <c r="L2282">
        <v>0</v>
      </c>
      <c r="N2282">
        <v>1.7999999999999999E-2</v>
      </c>
      <c r="O2282">
        <v>0</v>
      </c>
      <c r="P2282">
        <v>81</v>
      </c>
      <c r="Q2282">
        <v>75</v>
      </c>
      <c r="R2282">
        <v>0</v>
      </c>
      <c r="S2282">
        <v>0</v>
      </c>
      <c r="T2282">
        <v>0</v>
      </c>
      <c r="U2282">
        <v>27906</v>
      </c>
      <c r="V2282">
        <v>0</v>
      </c>
      <c r="W2282">
        <v>0</v>
      </c>
      <c r="Y2282">
        <v>0</v>
      </c>
      <c r="AA2282">
        <v>0</v>
      </c>
      <c r="AB2282">
        <v>0</v>
      </c>
      <c r="AC2282">
        <v>0</v>
      </c>
      <c r="AD2282">
        <v>0</v>
      </c>
      <c r="AE2282">
        <v>0.129</v>
      </c>
      <c r="AF2282">
        <v>0.57976412489999996</v>
      </c>
    </row>
    <row r="2283" spans="1:32" ht="14.4">
      <c r="A2283" t="s">
        <v>2574</v>
      </c>
      <c r="B2283" s="7" t="s">
        <v>254</v>
      </c>
      <c r="C2283" s="8" t="s">
        <v>84</v>
      </c>
      <c r="D2283" s="9" t="s">
        <v>68</v>
      </c>
      <c r="E2283" s="7"/>
      <c r="G2283" s="8"/>
      <c r="H2283" s="8"/>
      <c r="I2283" s="8"/>
      <c r="N2283">
        <v>1.7999999999999999E-2</v>
      </c>
      <c r="O2283">
        <v>0</v>
      </c>
      <c r="P2283">
        <v>81</v>
      </c>
      <c r="Q2283">
        <v>75</v>
      </c>
      <c r="R2283">
        <v>0</v>
      </c>
      <c r="S2283">
        <v>0</v>
      </c>
      <c r="T2283">
        <v>0</v>
      </c>
      <c r="U2283">
        <v>28414</v>
      </c>
      <c r="V2283">
        <v>0</v>
      </c>
      <c r="W2283">
        <v>0</v>
      </c>
      <c r="Y2283">
        <v>0</v>
      </c>
      <c r="AA2283">
        <v>0</v>
      </c>
      <c r="AB2283">
        <v>0</v>
      </c>
      <c r="AC2283">
        <v>0</v>
      </c>
      <c r="AD2283">
        <v>0</v>
      </c>
      <c r="AE2283">
        <v>0.129</v>
      </c>
      <c r="AF2283">
        <v>0.57976412489999996</v>
      </c>
    </row>
    <row r="2284" spans="1:32" ht="14.4">
      <c r="A2284" t="s">
        <v>2575</v>
      </c>
      <c r="B2284" s="7" t="s">
        <v>254</v>
      </c>
      <c r="C2284" s="8" t="s">
        <v>84</v>
      </c>
      <c r="D2284" s="9" t="s">
        <v>69</v>
      </c>
      <c r="E2284" s="7"/>
      <c r="G2284" s="8"/>
      <c r="H2284" s="8"/>
      <c r="I2284" s="8"/>
      <c r="J2284">
        <v>0</v>
      </c>
      <c r="L2284">
        <v>0</v>
      </c>
      <c r="N2284">
        <v>1.7000000000000001E-2</v>
      </c>
      <c r="O2284">
        <v>0</v>
      </c>
      <c r="P2284">
        <v>82</v>
      </c>
      <c r="Q2284">
        <v>75</v>
      </c>
      <c r="R2284">
        <v>0</v>
      </c>
      <c r="S2284">
        <v>0</v>
      </c>
      <c r="T2284">
        <v>0</v>
      </c>
      <c r="U2284">
        <v>28905</v>
      </c>
      <c r="V2284">
        <v>0</v>
      </c>
      <c r="W2284">
        <v>0</v>
      </c>
      <c r="Y2284">
        <v>0</v>
      </c>
      <c r="AA2284">
        <v>0</v>
      </c>
      <c r="AB2284">
        <v>0</v>
      </c>
      <c r="AC2284">
        <v>0</v>
      </c>
      <c r="AD2284">
        <v>0</v>
      </c>
      <c r="AE2284">
        <v>0.129</v>
      </c>
      <c r="AF2284">
        <v>0.57976412489999996</v>
      </c>
    </row>
    <row r="2285" spans="1:32" ht="14.4">
      <c r="A2285" t="s">
        <v>2576</v>
      </c>
      <c r="B2285" s="7" t="s">
        <v>254</v>
      </c>
      <c r="C2285" s="8" t="s">
        <v>84</v>
      </c>
      <c r="D2285" s="9" t="s">
        <v>70</v>
      </c>
      <c r="E2285" s="7"/>
      <c r="G2285" s="8"/>
      <c r="H2285" s="8"/>
      <c r="I2285" s="8"/>
      <c r="J2285">
        <v>0</v>
      </c>
      <c r="L2285">
        <v>0</v>
      </c>
      <c r="N2285">
        <v>1.7000000000000001E-2</v>
      </c>
      <c r="O2285">
        <v>0</v>
      </c>
      <c r="P2285">
        <v>82</v>
      </c>
      <c r="Q2285">
        <v>75</v>
      </c>
      <c r="R2285">
        <v>0</v>
      </c>
      <c r="S2285">
        <v>0</v>
      </c>
      <c r="T2285">
        <v>0</v>
      </c>
      <c r="U2285">
        <v>29376</v>
      </c>
      <c r="V2285">
        <v>0</v>
      </c>
      <c r="W2285">
        <v>0</v>
      </c>
      <c r="Y2285">
        <v>0</v>
      </c>
      <c r="AA2285">
        <v>0</v>
      </c>
      <c r="AB2285">
        <v>0</v>
      </c>
      <c r="AC2285">
        <v>0</v>
      </c>
      <c r="AD2285">
        <v>0</v>
      </c>
      <c r="AE2285">
        <v>0.129</v>
      </c>
      <c r="AF2285">
        <v>0.57976412489999996</v>
      </c>
    </row>
    <row r="2286" spans="1:32" ht="14.4">
      <c r="A2286" t="s">
        <v>2577</v>
      </c>
      <c r="B2286" s="7" t="s">
        <v>254</v>
      </c>
      <c r="C2286" s="8" t="s">
        <v>84</v>
      </c>
      <c r="D2286" s="9" t="s">
        <v>71</v>
      </c>
      <c r="E2286" s="7"/>
      <c r="G2286" s="8"/>
      <c r="H2286" s="8"/>
      <c r="I2286" s="8"/>
      <c r="J2286">
        <v>0</v>
      </c>
      <c r="L2286">
        <v>0</v>
      </c>
      <c r="N2286">
        <v>1.7000000000000001E-2</v>
      </c>
      <c r="O2286">
        <v>0</v>
      </c>
      <c r="P2286">
        <v>82</v>
      </c>
      <c r="Q2286">
        <v>75</v>
      </c>
      <c r="R2286">
        <v>0</v>
      </c>
      <c r="S2286">
        <v>0</v>
      </c>
      <c r="T2286">
        <v>0</v>
      </c>
      <c r="U2286">
        <v>29820</v>
      </c>
      <c r="V2286">
        <v>0</v>
      </c>
      <c r="W2286">
        <v>0</v>
      </c>
      <c r="Y2286">
        <v>0</v>
      </c>
      <c r="AA2286">
        <v>0</v>
      </c>
      <c r="AB2286">
        <v>0</v>
      </c>
      <c r="AC2286">
        <v>0</v>
      </c>
      <c r="AD2286">
        <v>0</v>
      </c>
      <c r="AE2286">
        <v>0.129</v>
      </c>
      <c r="AF2286">
        <v>0.57976412489999996</v>
      </c>
    </row>
    <row r="2287" spans="1:32" ht="14.4">
      <c r="A2287" t="s">
        <v>2578</v>
      </c>
      <c r="B2287" s="7" t="s">
        <v>254</v>
      </c>
      <c r="C2287" s="8" t="s">
        <v>84</v>
      </c>
      <c r="D2287" s="9" t="s">
        <v>72</v>
      </c>
      <c r="E2287" s="7"/>
      <c r="G2287" s="8"/>
      <c r="H2287" s="8"/>
      <c r="I2287" s="8"/>
      <c r="J2287">
        <v>0</v>
      </c>
      <c r="L2287">
        <v>0</v>
      </c>
      <c r="N2287">
        <v>1.7000000000000001E-2</v>
      </c>
      <c r="O2287">
        <v>0</v>
      </c>
      <c r="P2287">
        <v>82</v>
      </c>
      <c r="Q2287">
        <v>76</v>
      </c>
      <c r="R2287">
        <v>0</v>
      </c>
      <c r="S2287">
        <v>0</v>
      </c>
      <c r="T2287">
        <v>0</v>
      </c>
      <c r="U2287">
        <v>30235</v>
      </c>
      <c r="V2287">
        <v>0</v>
      </c>
      <c r="W2287">
        <v>0</v>
      </c>
      <c r="Y2287">
        <v>0</v>
      </c>
      <c r="AA2287">
        <v>0</v>
      </c>
      <c r="AB2287">
        <v>0</v>
      </c>
      <c r="AC2287">
        <v>0</v>
      </c>
      <c r="AD2287">
        <v>0</v>
      </c>
      <c r="AE2287">
        <v>0.129</v>
      </c>
      <c r="AF2287">
        <v>0.57976412489999996</v>
      </c>
    </row>
    <row r="2288" spans="1:32" ht="14.4">
      <c r="A2288" t="s">
        <v>2579</v>
      </c>
      <c r="B2288" s="7" t="s">
        <v>254</v>
      </c>
      <c r="C2288" s="8" t="s">
        <v>84</v>
      </c>
      <c r="D2288" s="9" t="s">
        <v>73</v>
      </c>
      <c r="E2288" s="7"/>
      <c r="G2288" s="8"/>
      <c r="H2288" s="8"/>
      <c r="I2288" s="8"/>
      <c r="N2288">
        <v>1.7000000000000001E-2</v>
      </c>
      <c r="O2288">
        <v>0</v>
      </c>
      <c r="P2288">
        <v>82</v>
      </c>
      <c r="Q2288">
        <v>76</v>
      </c>
      <c r="R2288">
        <v>0</v>
      </c>
      <c r="S2288">
        <v>0</v>
      </c>
      <c r="T2288">
        <v>0</v>
      </c>
      <c r="U2288">
        <v>30615</v>
      </c>
      <c r="V2288">
        <v>0</v>
      </c>
      <c r="W2288">
        <v>0</v>
      </c>
      <c r="Y2288">
        <v>0</v>
      </c>
      <c r="AA2288">
        <v>0</v>
      </c>
      <c r="AB2288">
        <v>0</v>
      </c>
      <c r="AC2288">
        <v>0</v>
      </c>
      <c r="AD2288">
        <v>0</v>
      </c>
      <c r="AE2288">
        <v>0.129</v>
      </c>
      <c r="AF2288">
        <v>0.57976412489999996</v>
      </c>
    </row>
    <row r="2289" spans="1:32" ht="14.4">
      <c r="A2289" t="s">
        <v>2580</v>
      </c>
      <c r="B2289" s="7" t="s">
        <v>254</v>
      </c>
      <c r="C2289" s="8" t="s">
        <v>84</v>
      </c>
      <c r="D2289" s="9" t="s">
        <v>74</v>
      </c>
      <c r="E2289" s="7"/>
      <c r="G2289" s="8"/>
      <c r="H2289" s="8"/>
      <c r="I2289" s="8"/>
      <c r="J2289">
        <v>0</v>
      </c>
      <c r="L2289">
        <v>0</v>
      </c>
      <c r="N2289">
        <v>1.6E-2</v>
      </c>
      <c r="O2289">
        <v>0</v>
      </c>
      <c r="P2289">
        <v>82</v>
      </c>
      <c r="Q2289">
        <v>76</v>
      </c>
      <c r="R2289">
        <v>0</v>
      </c>
      <c r="S2289">
        <v>0</v>
      </c>
      <c r="T2289">
        <v>0</v>
      </c>
      <c r="U2289">
        <v>30959</v>
      </c>
      <c r="V2289">
        <v>0</v>
      </c>
      <c r="W2289">
        <v>0</v>
      </c>
      <c r="Y2289">
        <v>0</v>
      </c>
      <c r="AA2289">
        <v>0</v>
      </c>
      <c r="AB2289">
        <v>0</v>
      </c>
      <c r="AC2289">
        <v>0</v>
      </c>
      <c r="AD2289">
        <v>0</v>
      </c>
      <c r="AE2289">
        <v>0.129</v>
      </c>
      <c r="AF2289">
        <v>0.57976412489999996</v>
      </c>
    </row>
    <row r="2290" spans="1:32" ht="14.4">
      <c r="A2290" t="s">
        <v>2581</v>
      </c>
      <c r="B2290" s="7" t="s">
        <v>255</v>
      </c>
      <c r="C2290" s="8" t="s">
        <v>84</v>
      </c>
      <c r="D2290" s="9" t="s">
        <v>62</v>
      </c>
      <c r="E2290" s="13">
        <v>397447007</v>
      </c>
      <c r="F2290">
        <v>3683.57792153628</v>
      </c>
      <c r="G2290" s="14">
        <v>3.6999999999999998E-2</v>
      </c>
      <c r="H2290" s="14">
        <v>137</v>
      </c>
      <c r="I2290" s="14">
        <v>0.115</v>
      </c>
      <c r="J2290">
        <v>0</v>
      </c>
      <c r="L2290">
        <v>0</v>
      </c>
      <c r="N2290">
        <v>0.02</v>
      </c>
      <c r="O2290">
        <v>1.9E-2</v>
      </c>
      <c r="P2290">
        <v>73</v>
      </c>
      <c r="Q2290">
        <v>68</v>
      </c>
      <c r="R2290">
        <v>0.314</v>
      </c>
      <c r="S2290">
        <v>0.61599999999999999</v>
      </c>
      <c r="T2290">
        <v>6.9000000000000006E-2</v>
      </c>
      <c r="U2290">
        <v>107897</v>
      </c>
      <c r="V2290">
        <v>0.45200000000000001</v>
      </c>
      <c r="W2290">
        <v>82000000</v>
      </c>
      <c r="X2290">
        <v>759.98405887096021</v>
      </c>
      <c r="Y2290">
        <v>10000000</v>
      </c>
      <c r="Z2290">
        <v>92.680982789141495</v>
      </c>
      <c r="AA2290">
        <v>0</v>
      </c>
      <c r="AB2290">
        <v>0</v>
      </c>
      <c r="AC2290">
        <v>0</v>
      </c>
      <c r="AD2290">
        <v>0</v>
      </c>
      <c r="AE2290">
        <v>3.2000000000000001E-2</v>
      </c>
      <c r="AF2290">
        <v>2.1999999999999999E-2</v>
      </c>
    </row>
    <row r="2291" spans="1:32" ht="14.4">
      <c r="A2291" t="s">
        <v>2582</v>
      </c>
      <c r="B2291" s="7" t="s">
        <v>255</v>
      </c>
      <c r="C2291" s="8" t="s">
        <v>84</v>
      </c>
      <c r="D2291" s="9" t="s">
        <v>63</v>
      </c>
      <c r="E2291" s="13">
        <v>431017935</v>
      </c>
      <c r="F2291">
        <v>3991.3133282093545</v>
      </c>
      <c r="G2291" s="14">
        <v>3.5999999999999997E-2</v>
      </c>
      <c r="H2291" s="14">
        <v>145</v>
      </c>
      <c r="I2291" s="14">
        <v>0.11600000000000001</v>
      </c>
      <c r="J2291">
        <v>0</v>
      </c>
      <c r="L2291">
        <v>0</v>
      </c>
      <c r="N2291">
        <v>1.9E-2</v>
      </c>
      <c r="O2291">
        <v>1.9E-2</v>
      </c>
      <c r="P2291">
        <v>73</v>
      </c>
      <c r="Q2291">
        <v>68</v>
      </c>
      <c r="R2291">
        <v>0.308</v>
      </c>
      <c r="S2291">
        <v>0.622</v>
      </c>
      <c r="T2291">
        <v>7.0000000000000007E-2</v>
      </c>
      <c r="U2291">
        <v>107989</v>
      </c>
      <c r="V2291">
        <v>0.45500000000000002</v>
      </c>
      <c r="W2291">
        <v>89000000</v>
      </c>
      <c r="X2291">
        <v>824.15801609423181</v>
      </c>
      <c r="Y2291">
        <v>12000000</v>
      </c>
      <c r="Z2291">
        <v>111.12242913630092</v>
      </c>
      <c r="AA2291">
        <v>0</v>
      </c>
      <c r="AB2291">
        <v>0</v>
      </c>
      <c r="AC2291">
        <v>0</v>
      </c>
      <c r="AD2291">
        <v>0</v>
      </c>
      <c r="AE2291">
        <v>5.0999999999999997E-2</v>
      </c>
      <c r="AF2291">
        <v>6.9000000000000006E-2</v>
      </c>
    </row>
    <row r="2292" spans="1:32" ht="14.4">
      <c r="A2292" t="s">
        <v>2583</v>
      </c>
      <c r="B2292" s="7" t="s">
        <v>255</v>
      </c>
      <c r="C2292" s="8" t="s">
        <v>84</v>
      </c>
      <c r="D2292" s="9" t="s">
        <v>64</v>
      </c>
      <c r="E2292" s="13">
        <v>462641610</v>
      </c>
      <c r="F2292">
        <v>4277.7772538141471</v>
      </c>
      <c r="G2292" s="14">
        <v>3.9E-2</v>
      </c>
      <c r="H2292" s="14">
        <v>168</v>
      </c>
      <c r="I2292" s="14">
        <v>0.11600000000000001</v>
      </c>
      <c r="J2292">
        <v>0</v>
      </c>
      <c r="L2292">
        <v>209</v>
      </c>
      <c r="M2292">
        <v>1.9325011558021267E-3</v>
      </c>
      <c r="N2292">
        <v>1.9E-2</v>
      </c>
      <c r="O2292">
        <v>1.9E-2</v>
      </c>
      <c r="P2292">
        <v>73</v>
      </c>
      <c r="Q2292">
        <v>68</v>
      </c>
      <c r="R2292">
        <v>0.30199999999999999</v>
      </c>
      <c r="S2292">
        <v>0.627</v>
      </c>
      <c r="T2292">
        <v>7.0999999999999994E-2</v>
      </c>
      <c r="U2292">
        <v>108150</v>
      </c>
      <c r="V2292">
        <v>0.45900000000000002</v>
      </c>
      <c r="W2292">
        <v>91000000</v>
      </c>
      <c r="X2292">
        <v>841.42394822006474</v>
      </c>
      <c r="Y2292">
        <v>10000000</v>
      </c>
      <c r="Z2292">
        <v>92.464170134073044</v>
      </c>
      <c r="AA2292">
        <v>0</v>
      </c>
      <c r="AB2292">
        <v>0</v>
      </c>
      <c r="AC2292">
        <v>0</v>
      </c>
      <c r="AD2292">
        <v>0</v>
      </c>
      <c r="AE2292">
        <v>5.5E-2</v>
      </c>
      <c r="AF2292">
        <v>9.1999999999999998E-2</v>
      </c>
    </row>
    <row r="2293" spans="1:32" ht="14.4">
      <c r="A2293" t="s">
        <v>2584</v>
      </c>
      <c r="B2293" s="7" t="s">
        <v>255</v>
      </c>
      <c r="C2293" s="8" t="s">
        <v>84</v>
      </c>
      <c r="D2293" s="9" t="s">
        <v>65</v>
      </c>
      <c r="E2293" s="13">
        <v>482397041</v>
      </c>
      <c r="F2293">
        <v>4452.0875379546478</v>
      </c>
      <c r="G2293" s="14">
        <v>3.9E-2</v>
      </c>
      <c r="H2293" s="14">
        <v>174</v>
      </c>
      <c r="I2293" s="14">
        <v>0.11799999999999999</v>
      </c>
      <c r="J2293">
        <v>0</v>
      </c>
      <c r="L2293">
        <v>202</v>
      </c>
      <c r="M2293">
        <v>1.8642769466466088E-3</v>
      </c>
      <c r="N2293">
        <v>1.9E-2</v>
      </c>
      <c r="O2293">
        <v>1.9E-2</v>
      </c>
      <c r="P2293">
        <v>73</v>
      </c>
      <c r="Q2293">
        <v>69</v>
      </c>
      <c r="R2293">
        <v>0.29599999999999999</v>
      </c>
      <c r="S2293">
        <v>0.63200000000000001</v>
      </c>
      <c r="T2293">
        <v>7.1999999999999995E-2</v>
      </c>
      <c r="U2293">
        <v>108353</v>
      </c>
      <c r="V2293">
        <v>0.46300000000000002</v>
      </c>
      <c r="W2293">
        <v>91000000</v>
      </c>
      <c r="X2293">
        <v>839.84753537050199</v>
      </c>
      <c r="Y2293">
        <v>13000000</v>
      </c>
      <c r="Z2293">
        <v>119.97821933864314</v>
      </c>
      <c r="AA2293">
        <v>0</v>
      </c>
      <c r="AB2293">
        <v>0</v>
      </c>
      <c r="AC2293">
        <v>0</v>
      </c>
      <c r="AD2293">
        <v>0</v>
      </c>
      <c r="AE2293">
        <v>6.5000000000000002E-2</v>
      </c>
      <c r="AF2293">
        <v>0.58099999999999996</v>
      </c>
    </row>
    <row r="2294" spans="1:32" ht="14.4">
      <c r="A2294" t="s">
        <v>2585</v>
      </c>
      <c r="B2294" s="7" t="s">
        <v>255</v>
      </c>
      <c r="C2294" s="8" t="s">
        <v>84</v>
      </c>
      <c r="D2294" s="9" t="s">
        <v>66</v>
      </c>
      <c r="E2294" s="13">
        <v>522544702</v>
      </c>
      <c r="F2294">
        <v>4813.3297286343286</v>
      </c>
      <c r="G2294" s="14">
        <v>3.6999999999999998E-2</v>
      </c>
      <c r="H2294" s="14">
        <v>179</v>
      </c>
      <c r="I2294" s="14">
        <v>9.7000000000000003E-2</v>
      </c>
      <c r="L2294">
        <v>202</v>
      </c>
      <c r="M2294">
        <v>1.8606879018441076E-3</v>
      </c>
      <c r="N2294">
        <v>1.7999999999999999E-2</v>
      </c>
      <c r="O2294">
        <v>1.9E-2</v>
      </c>
      <c r="P2294">
        <v>73</v>
      </c>
      <c r="Q2294">
        <v>69</v>
      </c>
      <c r="R2294">
        <v>0.28999999999999998</v>
      </c>
      <c r="S2294">
        <v>0.63800000000000001</v>
      </c>
      <c r="T2294">
        <v>7.1999999999999995E-2</v>
      </c>
      <c r="U2294">
        <v>108562</v>
      </c>
      <c r="V2294">
        <v>0.46600000000000003</v>
      </c>
      <c r="W2294">
        <v>96000000</v>
      </c>
      <c r="X2294">
        <v>884.28731968828868</v>
      </c>
      <c r="Y2294">
        <v>14000000</v>
      </c>
      <c r="Z2294">
        <v>128.95856745454211</v>
      </c>
      <c r="AA2294">
        <v>0</v>
      </c>
      <c r="AB2294">
        <v>0</v>
      </c>
      <c r="AC2294">
        <v>0</v>
      </c>
      <c r="AD2294">
        <v>0</v>
      </c>
      <c r="AE2294">
        <v>7.3999999999999996E-2</v>
      </c>
      <c r="AF2294">
        <v>0.66300000000000003</v>
      </c>
    </row>
    <row r="2295" spans="1:32" ht="14.4">
      <c r="A2295" t="s">
        <v>2586</v>
      </c>
      <c r="B2295" s="7" t="s">
        <v>255</v>
      </c>
      <c r="C2295" s="8" t="s">
        <v>84</v>
      </c>
      <c r="D2295" s="9" t="s">
        <v>67</v>
      </c>
      <c r="E2295" s="13">
        <v>551431645</v>
      </c>
      <c r="F2295">
        <v>5070.6824430569477</v>
      </c>
      <c r="G2295" s="14">
        <v>3.6999999999999998E-2</v>
      </c>
      <c r="H2295" s="14">
        <v>185</v>
      </c>
      <c r="I2295" s="14">
        <v>9.6000000000000002E-2</v>
      </c>
      <c r="J2295">
        <v>0</v>
      </c>
      <c r="L2295">
        <v>202</v>
      </c>
      <c r="M2295">
        <v>1.8574883447204113E-3</v>
      </c>
      <c r="N2295">
        <v>1.7999999999999999E-2</v>
      </c>
      <c r="O2295">
        <v>1.9E-2</v>
      </c>
      <c r="P2295">
        <v>74</v>
      </c>
      <c r="Q2295">
        <v>69</v>
      </c>
      <c r="R2295">
        <v>0.28499999999999998</v>
      </c>
      <c r="S2295">
        <v>0.64300000000000002</v>
      </c>
      <c r="T2295">
        <v>7.1999999999999995E-2</v>
      </c>
      <c r="U2295">
        <v>108749</v>
      </c>
      <c r="V2295">
        <v>0.47</v>
      </c>
      <c r="W2295">
        <v>104000000</v>
      </c>
      <c r="X2295">
        <v>956.33063292536019</v>
      </c>
      <c r="Y2295">
        <v>15000000</v>
      </c>
      <c r="Z2295">
        <v>137.93230282577312</v>
      </c>
      <c r="AA2295">
        <v>0.45</v>
      </c>
      <c r="AB2295">
        <v>12</v>
      </c>
      <c r="AC2295">
        <v>0</v>
      </c>
      <c r="AD2295">
        <v>76</v>
      </c>
      <c r="AE2295">
        <v>9.1999999999999998E-2</v>
      </c>
      <c r="AF2295">
        <v>0.64900000000000002</v>
      </c>
    </row>
    <row r="2296" spans="1:32" ht="14.4">
      <c r="A2296" t="s">
        <v>2587</v>
      </c>
      <c r="B2296" s="7" t="s">
        <v>255</v>
      </c>
      <c r="C2296" s="8" t="s">
        <v>84</v>
      </c>
      <c r="D2296" s="9" t="s">
        <v>68</v>
      </c>
      <c r="E2296" s="13">
        <v>611040126</v>
      </c>
      <c r="F2296">
        <v>5610.6082748742056</v>
      </c>
      <c r="G2296" s="14">
        <v>3.9E-2</v>
      </c>
      <c r="H2296" s="14">
        <v>218</v>
      </c>
      <c r="I2296" s="14">
        <v>9.7000000000000003E-2</v>
      </c>
      <c r="L2296">
        <v>202</v>
      </c>
      <c r="M2296">
        <v>1.8547765086127741E-3</v>
      </c>
      <c r="N2296">
        <v>1.7999999999999999E-2</v>
      </c>
      <c r="O2296">
        <v>1.9E-2</v>
      </c>
      <c r="P2296">
        <v>74</v>
      </c>
      <c r="Q2296">
        <v>69</v>
      </c>
      <c r="R2296">
        <v>0.28100000000000003</v>
      </c>
      <c r="S2296">
        <v>0.64800000000000002</v>
      </c>
      <c r="T2296">
        <v>7.0999999999999994E-2</v>
      </c>
      <c r="U2296">
        <v>108908</v>
      </c>
      <c r="V2296">
        <v>0.47399999999999998</v>
      </c>
      <c r="W2296">
        <v>113000000</v>
      </c>
      <c r="X2296">
        <v>1037.5729973922944</v>
      </c>
      <c r="Y2296">
        <v>16000000</v>
      </c>
      <c r="Z2296">
        <v>146.91299078120983</v>
      </c>
      <c r="AA2296">
        <v>0.45</v>
      </c>
      <c r="AB2296">
        <v>12</v>
      </c>
      <c r="AC2296">
        <v>0</v>
      </c>
      <c r="AD2296">
        <v>76</v>
      </c>
      <c r="AE2296">
        <v>0.12</v>
      </c>
      <c r="AF2296">
        <v>0.80500000000000005</v>
      </c>
    </row>
    <row r="2297" spans="1:32" ht="14.4">
      <c r="A2297" t="s">
        <v>2588</v>
      </c>
      <c r="B2297" s="7" t="s">
        <v>255</v>
      </c>
      <c r="C2297" s="8" t="s">
        <v>84</v>
      </c>
      <c r="D2297" s="9" t="s">
        <v>69</v>
      </c>
      <c r="E2297" s="13">
        <v>684074074</v>
      </c>
      <c r="F2297">
        <v>6273.3190334265673</v>
      </c>
      <c r="G2297" s="14">
        <v>3.9E-2</v>
      </c>
      <c r="H2297" s="14">
        <v>246</v>
      </c>
      <c r="I2297" s="14">
        <v>9.6000000000000002E-2</v>
      </c>
      <c r="J2297">
        <v>66</v>
      </c>
      <c r="K2297">
        <v>6.0525471135769633E-4</v>
      </c>
      <c r="L2297">
        <v>194</v>
      </c>
      <c r="M2297">
        <v>1.7790820303544407E-3</v>
      </c>
      <c r="N2297">
        <v>1.7999999999999999E-2</v>
      </c>
      <c r="O2297">
        <v>1.9E-2</v>
      </c>
      <c r="P2297">
        <v>74</v>
      </c>
      <c r="Q2297">
        <v>70</v>
      </c>
      <c r="R2297">
        <v>0.27600000000000002</v>
      </c>
      <c r="S2297">
        <v>0.65300000000000002</v>
      </c>
      <c r="T2297">
        <v>7.0000000000000007E-2</v>
      </c>
      <c r="U2297">
        <v>109045</v>
      </c>
      <c r="V2297">
        <v>0.47699999999999998</v>
      </c>
      <c r="W2297">
        <v>110000000</v>
      </c>
      <c r="X2297">
        <v>1008.7578522628273</v>
      </c>
      <c r="Y2297">
        <v>20000000</v>
      </c>
      <c r="Z2297">
        <v>183.41051859324133</v>
      </c>
      <c r="AA2297">
        <v>0.45</v>
      </c>
      <c r="AB2297">
        <v>12</v>
      </c>
      <c r="AC2297">
        <v>0</v>
      </c>
      <c r="AD2297">
        <v>76</v>
      </c>
      <c r="AE2297">
        <v>0.16</v>
      </c>
      <c r="AF2297">
        <v>1.0129999999999999</v>
      </c>
    </row>
    <row r="2298" spans="1:32" ht="14.4">
      <c r="A2298" t="s">
        <v>2589</v>
      </c>
      <c r="B2298" s="7" t="s">
        <v>255</v>
      </c>
      <c r="C2298" s="8" t="s">
        <v>84</v>
      </c>
      <c r="D2298" s="9" t="s">
        <v>70</v>
      </c>
      <c r="E2298" s="13">
        <v>695555556</v>
      </c>
      <c r="F2298">
        <v>6372.0071456054529</v>
      </c>
      <c r="G2298" s="14">
        <v>4.7E-2</v>
      </c>
      <c r="H2298" s="14">
        <v>299</v>
      </c>
      <c r="I2298" s="14">
        <v>9.5000000000000001E-2</v>
      </c>
      <c r="J2298">
        <v>70</v>
      </c>
      <c r="K2298">
        <v>6.4127228421187639E-4</v>
      </c>
      <c r="L2298">
        <v>202</v>
      </c>
      <c r="M2298">
        <v>1.8505285915828432E-3</v>
      </c>
      <c r="N2298">
        <v>1.7999999999999999E-2</v>
      </c>
      <c r="O2298">
        <v>1.9E-2</v>
      </c>
      <c r="P2298">
        <v>74</v>
      </c>
      <c r="Q2298">
        <v>70</v>
      </c>
      <c r="R2298">
        <v>0.27300000000000002</v>
      </c>
      <c r="S2298">
        <v>0.65900000000000003</v>
      </c>
      <c r="T2298">
        <v>6.9000000000000006E-2</v>
      </c>
      <c r="U2298">
        <v>109158</v>
      </c>
      <c r="V2298">
        <v>0.48099999999999998</v>
      </c>
      <c r="W2298">
        <v>96000000</v>
      </c>
      <c r="X2298">
        <v>879.45913263343039</v>
      </c>
      <c r="Y2298">
        <v>18000000</v>
      </c>
      <c r="Z2298">
        <v>164.8985873687682</v>
      </c>
      <c r="AA2298">
        <v>0.42599999999999999</v>
      </c>
      <c r="AB2298">
        <v>12</v>
      </c>
      <c r="AC2298">
        <v>0</v>
      </c>
      <c r="AD2298">
        <v>117</v>
      </c>
      <c r="AE2298">
        <v>0.21</v>
      </c>
      <c r="AF2298">
        <v>1.1919999999999999</v>
      </c>
    </row>
    <row r="2299" spans="1:32" ht="14.4">
      <c r="A2299" t="s">
        <v>2590</v>
      </c>
      <c r="B2299" s="7" t="s">
        <v>255</v>
      </c>
      <c r="C2299" s="8" t="s">
        <v>84</v>
      </c>
      <c r="D2299" s="9" t="s">
        <v>71</v>
      </c>
      <c r="E2299" s="13">
        <v>674814815</v>
      </c>
      <c r="F2299">
        <v>6176.8511839925304</v>
      </c>
      <c r="G2299" s="14">
        <v>5.0999999999999997E-2</v>
      </c>
      <c r="H2299" s="14">
        <v>317</v>
      </c>
      <c r="I2299" s="14">
        <v>9.1999999999999998E-2</v>
      </c>
      <c r="J2299">
        <v>70</v>
      </c>
      <c r="K2299">
        <v>6.407381303261357E-4</v>
      </c>
      <c r="L2299">
        <v>187</v>
      </c>
      <c r="M2299">
        <v>1.7116861481569626E-3</v>
      </c>
      <c r="N2299">
        <v>1.7000000000000001E-2</v>
      </c>
      <c r="O2299">
        <v>1.9E-2</v>
      </c>
      <c r="P2299">
        <v>74</v>
      </c>
      <c r="Q2299">
        <v>70</v>
      </c>
      <c r="R2299">
        <v>0.26900000000000002</v>
      </c>
      <c r="S2299">
        <v>0.66300000000000003</v>
      </c>
      <c r="T2299">
        <v>6.8000000000000005E-2</v>
      </c>
      <c r="U2299">
        <v>109249</v>
      </c>
      <c r="V2299">
        <v>0.48399999999999999</v>
      </c>
      <c r="W2299">
        <v>88000000</v>
      </c>
      <c r="X2299">
        <v>805.49936383857062</v>
      </c>
      <c r="Y2299">
        <v>14000000</v>
      </c>
      <c r="Z2299">
        <v>128.14762606522714</v>
      </c>
      <c r="AA2299">
        <v>0.41</v>
      </c>
      <c r="AB2299">
        <v>11</v>
      </c>
      <c r="AC2299">
        <v>0</v>
      </c>
      <c r="AD2299">
        <v>111</v>
      </c>
      <c r="AE2299">
        <v>0.31</v>
      </c>
      <c r="AF2299">
        <v>1.109</v>
      </c>
    </row>
    <row r="2300" spans="1:32" ht="14.4">
      <c r="A2300" t="s">
        <v>2591</v>
      </c>
      <c r="B2300" s="7" t="s">
        <v>255</v>
      </c>
      <c r="C2300" s="8" t="s">
        <v>84</v>
      </c>
      <c r="D2300" s="9" t="s">
        <v>72</v>
      </c>
      <c r="E2300" s="13">
        <v>681481481</v>
      </c>
      <c r="F2300">
        <v>6234.050651322771</v>
      </c>
      <c r="G2300" s="14">
        <v>4.7E-2</v>
      </c>
      <c r="H2300" s="14">
        <v>293</v>
      </c>
      <c r="I2300" s="14">
        <v>9.1999999999999998E-2</v>
      </c>
      <c r="J2300">
        <v>67</v>
      </c>
      <c r="K2300">
        <v>6.1290204544622927E-4</v>
      </c>
      <c r="L2300">
        <v>198</v>
      </c>
      <c r="M2300">
        <v>1.8112627611694538E-3</v>
      </c>
      <c r="N2300">
        <v>1.7000000000000001E-2</v>
      </c>
      <c r="O2300">
        <v>1.9E-2</v>
      </c>
      <c r="P2300">
        <v>74</v>
      </c>
      <c r="Q2300">
        <v>70</v>
      </c>
      <c r="R2300">
        <v>0.26500000000000001</v>
      </c>
      <c r="S2300">
        <v>0.66800000000000004</v>
      </c>
      <c r="T2300">
        <v>6.7000000000000004E-2</v>
      </c>
      <c r="U2300">
        <v>109316</v>
      </c>
      <c r="V2300">
        <v>0.48799999999999999</v>
      </c>
      <c r="W2300">
        <v>86000000</v>
      </c>
      <c r="X2300">
        <v>786.71008818471216</v>
      </c>
      <c r="Y2300">
        <v>15000000</v>
      </c>
      <c r="Z2300">
        <v>137.21687584617072</v>
      </c>
      <c r="AA2300">
        <v>0.38700000000000001</v>
      </c>
      <c r="AB2300">
        <v>10</v>
      </c>
      <c r="AC2300">
        <v>0</v>
      </c>
      <c r="AD2300">
        <v>111</v>
      </c>
      <c r="AE2300">
        <v>0.38500000000000001</v>
      </c>
      <c r="AF2300">
        <v>1.206</v>
      </c>
    </row>
    <row r="2301" spans="1:32" ht="14.4">
      <c r="A2301" t="s">
        <v>2592</v>
      </c>
      <c r="B2301" s="7" t="s">
        <v>255</v>
      </c>
      <c r="C2301" s="8" t="s">
        <v>84</v>
      </c>
      <c r="D2301" s="9" t="s">
        <v>73</v>
      </c>
      <c r="E2301" s="13">
        <v>677037037</v>
      </c>
      <c r="F2301">
        <v>6191.0717832420423</v>
      </c>
      <c r="G2301" s="14">
        <v>4.9000000000000002E-2</v>
      </c>
      <c r="H2301" s="14">
        <v>310</v>
      </c>
      <c r="I2301" s="14">
        <v>9.0999999999999998E-2</v>
      </c>
      <c r="J2301">
        <v>67</v>
      </c>
      <c r="K2301">
        <v>6.12672256919996E-4</v>
      </c>
      <c r="L2301">
        <v>198</v>
      </c>
      <c r="M2301">
        <v>1.8105836846292419E-3</v>
      </c>
      <c r="N2301">
        <v>1.7000000000000001E-2</v>
      </c>
      <c r="O2301">
        <v>1.7999999999999999E-2</v>
      </c>
      <c r="P2301">
        <v>74</v>
      </c>
      <c r="Q2301">
        <v>70</v>
      </c>
      <c r="R2301">
        <v>0.26100000000000001</v>
      </c>
      <c r="S2301">
        <v>0.67100000000000004</v>
      </c>
      <c r="T2301">
        <v>6.8000000000000005E-2</v>
      </c>
      <c r="U2301">
        <v>109357</v>
      </c>
      <c r="V2301">
        <v>0.49099999999999999</v>
      </c>
      <c r="W2301">
        <v>92000000</v>
      </c>
      <c r="X2301">
        <v>841.28130800954671</v>
      </c>
      <c r="Y2301">
        <v>13000000</v>
      </c>
      <c r="Z2301">
        <v>118.87670656656638</v>
      </c>
      <c r="AA2301">
        <v>0.38700000000000001</v>
      </c>
      <c r="AB2301">
        <v>10</v>
      </c>
      <c r="AC2301">
        <v>0</v>
      </c>
      <c r="AD2301">
        <v>111</v>
      </c>
      <c r="AE2301">
        <v>0.43</v>
      </c>
      <c r="AF2301">
        <v>1.2050000000000001</v>
      </c>
    </row>
    <row r="2302" spans="1:32" ht="14.4">
      <c r="A2302" t="s">
        <v>2593</v>
      </c>
      <c r="B2302" s="7" t="s">
        <v>255</v>
      </c>
      <c r="C2302" s="8" t="s">
        <v>84</v>
      </c>
      <c r="D2302" s="9" t="s">
        <v>74</v>
      </c>
      <c r="E2302" s="13">
        <v>694444444</v>
      </c>
      <c r="F2302">
        <v>6349.3224470390314</v>
      </c>
      <c r="G2302" s="14">
        <v>5.1999999999999998E-2</v>
      </c>
      <c r="H2302" s="14">
        <v>340</v>
      </c>
      <c r="I2302" s="14">
        <v>9.4E-2</v>
      </c>
      <c r="J2302">
        <v>70</v>
      </c>
      <c r="K2302">
        <v>6.400117030711419E-4</v>
      </c>
      <c r="L2302">
        <v>202</v>
      </c>
      <c r="M2302">
        <v>1.8468909145767237E-3</v>
      </c>
      <c r="N2302">
        <v>1.7000000000000001E-2</v>
      </c>
      <c r="O2302">
        <v>1.7999999999999999E-2</v>
      </c>
      <c r="P2302">
        <v>75</v>
      </c>
      <c r="Q2302">
        <v>70</v>
      </c>
      <c r="R2302">
        <v>0.25700000000000001</v>
      </c>
      <c r="S2302">
        <v>0.67500000000000004</v>
      </c>
      <c r="T2302">
        <v>6.8000000000000005E-2</v>
      </c>
      <c r="U2302">
        <v>109373</v>
      </c>
      <c r="V2302">
        <v>0.495</v>
      </c>
      <c r="W2302">
        <v>93000000</v>
      </c>
      <c r="X2302">
        <v>850.30126265165995</v>
      </c>
      <c r="Y2302">
        <v>14000000</v>
      </c>
      <c r="Z2302">
        <v>128.00234061422839</v>
      </c>
      <c r="AA2302">
        <v>0.38700000000000001</v>
      </c>
      <c r="AB2302">
        <v>10</v>
      </c>
      <c r="AC2302">
        <v>75</v>
      </c>
      <c r="AD2302">
        <v>111</v>
      </c>
      <c r="AE2302">
        <v>0.47499999999999998</v>
      </c>
      <c r="AF2302">
        <v>1.161</v>
      </c>
    </row>
    <row r="2303" spans="1:32" ht="14.4">
      <c r="A2303" t="s">
        <v>2594</v>
      </c>
      <c r="B2303" s="7" t="s">
        <v>256</v>
      </c>
      <c r="C2303" s="8" t="s">
        <v>78</v>
      </c>
      <c r="D2303" s="9" t="s">
        <v>62</v>
      </c>
      <c r="E2303" s="13">
        <v>12257299163</v>
      </c>
      <c r="F2303">
        <v>442.02626946651395</v>
      </c>
      <c r="G2303" s="14">
        <v>3.4000000000000002E-2</v>
      </c>
      <c r="H2303" s="14">
        <v>15</v>
      </c>
      <c r="I2303" s="8"/>
      <c r="J2303">
        <v>0</v>
      </c>
      <c r="L2303">
        <v>0</v>
      </c>
      <c r="N2303">
        <v>0.04</v>
      </c>
      <c r="O2303">
        <v>6.9000000000000006E-2</v>
      </c>
      <c r="P2303">
        <v>60</v>
      </c>
      <c r="Q2303">
        <v>56</v>
      </c>
      <c r="R2303">
        <v>0.437</v>
      </c>
      <c r="S2303">
        <v>0.53300000000000003</v>
      </c>
      <c r="T2303">
        <v>0.03</v>
      </c>
      <c r="U2303">
        <v>27729798</v>
      </c>
      <c r="V2303">
        <v>0.32500000000000001</v>
      </c>
      <c r="W2303">
        <v>5000000</v>
      </c>
      <c r="X2303">
        <v>0.18031144691353324</v>
      </c>
      <c r="Y2303">
        <v>55000000</v>
      </c>
      <c r="Z2303">
        <v>1.9834259160488656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1E-3</v>
      </c>
    </row>
    <row r="2304" spans="1:32" ht="14.4">
      <c r="A2304" t="s">
        <v>2595</v>
      </c>
      <c r="B2304" s="7" t="s">
        <v>256</v>
      </c>
      <c r="C2304" s="8" t="s">
        <v>78</v>
      </c>
      <c r="D2304" s="9" t="s">
        <v>63</v>
      </c>
      <c r="E2304" s="13">
        <v>13182872555</v>
      </c>
      <c r="F2304">
        <v>463.61739554440493</v>
      </c>
      <c r="G2304" s="14">
        <v>3.5000000000000003E-2</v>
      </c>
      <c r="H2304" s="14">
        <v>16</v>
      </c>
      <c r="I2304" s="8"/>
      <c r="J2304">
        <v>16622</v>
      </c>
      <c r="K2304">
        <v>5.8456518612222137E-4</v>
      </c>
      <c r="L2304">
        <v>0</v>
      </c>
      <c r="N2304">
        <v>3.9E-2</v>
      </c>
      <c r="O2304">
        <v>6.7000000000000004E-2</v>
      </c>
      <c r="P2304">
        <v>60</v>
      </c>
      <c r="Q2304">
        <v>57</v>
      </c>
      <c r="R2304">
        <v>0.436</v>
      </c>
      <c r="S2304">
        <v>0.53400000000000003</v>
      </c>
      <c r="T2304">
        <v>0.03</v>
      </c>
      <c r="U2304">
        <v>28434810</v>
      </c>
      <c r="V2304">
        <v>0.32500000000000001</v>
      </c>
      <c r="W2304">
        <v>3000000</v>
      </c>
      <c r="X2304">
        <v>0.10550448552320202</v>
      </c>
      <c r="Y2304">
        <v>74000000</v>
      </c>
      <c r="Z2304">
        <v>2.602443976238983</v>
      </c>
      <c r="AA2304">
        <v>0</v>
      </c>
      <c r="AB2304">
        <v>0</v>
      </c>
      <c r="AC2304">
        <v>0</v>
      </c>
      <c r="AD2304">
        <v>0</v>
      </c>
      <c r="AE2304">
        <v>1E-3</v>
      </c>
      <c r="AF2304">
        <v>3.0000000000000001E-3</v>
      </c>
    </row>
    <row r="2305" spans="1:32" ht="14.4">
      <c r="A2305" t="s">
        <v>2596</v>
      </c>
      <c r="B2305" s="7" t="s">
        <v>256</v>
      </c>
      <c r="C2305" s="8" t="s">
        <v>78</v>
      </c>
      <c r="D2305" s="9" t="s">
        <v>64</v>
      </c>
      <c r="E2305" s="13">
        <v>14803423335</v>
      </c>
      <c r="F2305">
        <v>507.20231479516144</v>
      </c>
      <c r="G2305" s="14">
        <v>3.5999999999999997E-2</v>
      </c>
      <c r="H2305" s="14">
        <v>18</v>
      </c>
      <c r="I2305" s="8"/>
      <c r="J2305">
        <v>16605</v>
      </c>
      <c r="K2305">
        <v>5.6892883805201647E-4</v>
      </c>
      <c r="L2305">
        <v>14173</v>
      </c>
      <c r="M2305">
        <v>4.8560243430961932E-4</v>
      </c>
      <c r="N2305">
        <v>3.9E-2</v>
      </c>
      <c r="O2305">
        <v>6.6000000000000003E-2</v>
      </c>
      <c r="P2305">
        <v>61</v>
      </c>
      <c r="Q2305">
        <v>57</v>
      </c>
      <c r="R2305">
        <v>0.435</v>
      </c>
      <c r="S2305">
        <v>0.53500000000000003</v>
      </c>
      <c r="T2305">
        <v>0.03</v>
      </c>
      <c r="U2305">
        <v>29186427</v>
      </c>
      <c r="V2305">
        <v>0.32600000000000001</v>
      </c>
      <c r="W2305">
        <v>108000000</v>
      </c>
      <c r="X2305">
        <v>3.7003501661919769</v>
      </c>
      <c r="Y2305">
        <v>91000000</v>
      </c>
      <c r="Z2305">
        <v>3.1178876400321287</v>
      </c>
      <c r="AA2305">
        <v>0</v>
      </c>
      <c r="AB2305">
        <v>0</v>
      </c>
      <c r="AC2305">
        <v>0</v>
      </c>
      <c r="AD2305">
        <v>0</v>
      </c>
      <c r="AE2305">
        <v>4.0000000000000001E-3</v>
      </c>
      <c r="AF2305">
        <v>5.0000000000000001E-3</v>
      </c>
    </row>
    <row r="2306" spans="1:32" ht="14.4">
      <c r="A2306" t="s">
        <v>2597</v>
      </c>
      <c r="B2306" s="7" t="s">
        <v>256</v>
      </c>
      <c r="C2306" s="8" t="s">
        <v>78</v>
      </c>
      <c r="D2306" s="9" t="s">
        <v>65</v>
      </c>
      <c r="E2306" s="13">
        <v>17646271397</v>
      </c>
      <c r="F2306">
        <v>588.71968239518685</v>
      </c>
      <c r="G2306" s="14">
        <v>3.7999999999999999E-2</v>
      </c>
      <c r="H2306" s="14">
        <v>23</v>
      </c>
      <c r="I2306" s="8"/>
      <c r="J2306">
        <v>16297</v>
      </c>
      <c r="K2306">
        <v>5.4370492486166089E-4</v>
      </c>
      <c r="L2306">
        <v>14056</v>
      </c>
      <c r="M2306">
        <v>4.6894007632420108E-4</v>
      </c>
      <c r="N2306">
        <v>3.9E-2</v>
      </c>
      <c r="O2306">
        <v>6.4000000000000001E-2</v>
      </c>
      <c r="P2306">
        <v>61</v>
      </c>
      <c r="Q2306">
        <v>57</v>
      </c>
      <c r="R2306">
        <v>0.435</v>
      </c>
      <c r="S2306">
        <v>0.53500000000000003</v>
      </c>
      <c r="T2306">
        <v>0.03</v>
      </c>
      <c r="U2306">
        <v>29973979</v>
      </c>
      <c r="V2306">
        <v>0.32700000000000001</v>
      </c>
      <c r="W2306">
        <v>17000000</v>
      </c>
      <c r="X2306">
        <v>0.56715860113200189</v>
      </c>
      <c r="Y2306">
        <v>119000000</v>
      </c>
      <c r="Z2306">
        <v>3.9701102079240131</v>
      </c>
      <c r="AA2306">
        <v>0</v>
      </c>
      <c r="AB2306">
        <v>0</v>
      </c>
      <c r="AC2306">
        <v>0</v>
      </c>
      <c r="AD2306">
        <v>0</v>
      </c>
      <c r="AE2306">
        <v>5.0000000000000001E-3</v>
      </c>
      <c r="AF2306">
        <v>1.4E-2</v>
      </c>
    </row>
    <row r="2307" spans="1:32" ht="14.4">
      <c r="A2307" t="s">
        <v>2598</v>
      </c>
      <c r="B2307" s="7" t="s">
        <v>256</v>
      </c>
      <c r="C2307" s="8" t="s">
        <v>78</v>
      </c>
      <c r="D2307" s="9" t="s">
        <v>66</v>
      </c>
      <c r="E2307" s="13">
        <v>21457886199</v>
      </c>
      <c r="F2307">
        <v>697.16964773414441</v>
      </c>
      <c r="G2307" s="14">
        <v>4.1000000000000002E-2</v>
      </c>
      <c r="H2307" s="14">
        <v>29</v>
      </c>
      <c r="I2307" s="8"/>
      <c r="J2307">
        <v>16297</v>
      </c>
      <c r="K2307">
        <v>5.2949175159913199E-4</v>
      </c>
      <c r="L2307">
        <v>14056</v>
      </c>
      <c r="M2307">
        <v>4.5668135610709944E-4</v>
      </c>
      <c r="N2307">
        <v>3.7999999999999999E-2</v>
      </c>
      <c r="O2307">
        <v>6.3E-2</v>
      </c>
      <c r="P2307">
        <v>61</v>
      </c>
      <c r="Q2307">
        <v>58</v>
      </c>
      <c r="R2307">
        <v>0.433</v>
      </c>
      <c r="S2307">
        <v>0.53600000000000003</v>
      </c>
      <c r="T2307">
        <v>0.03</v>
      </c>
      <c r="U2307">
        <v>30778572</v>
      </c>
      <c r="V2307">
        <v>0.32700000000000001</v>
      </c>
      <c r="W2307">
        <v>21000000</v>
      </c>
      <c r="X2307">
        <v>0.68229286270980993</v>
      </c>
      <c r="Y2307">
        <v>176000000</v>
      </c>
      <c r="Z2307">
        <v>5.7182639922345979</v>
      </c>
      <c r="AA2307">
        <v>0</v>
      </c>
      <c r="AB2307">
        <v>39</v>
      </c>
      <c r="AC2307">
        <v>0</v>
      </c>
      <c r="AD2307">
        <v>0</v>
      </c>
      <c r="AE2307">
        <v>8.0000000000000002E-3</v>
      </c>
      <c r="AF2307">
        <v>2.8000000000000001E-2</v>
      </c>
    </row>
    <row r="2308" spans="1:32" ht="14.4">
      <c r="A2308" t="s">
        <v>2599</v>
      </c>
      <c r="B2308" s="7" t="s">
        <v>256</v>
      </c>
      <c r="C2308" s="8" t="s">
        <v>78</v>
      </c>
      <c r="D2308" s="9" t="s">
        <v>67</v>
      </c>
      <c r="E2308" s="13">
        <v>26524992225</v>
      </c>
      <c r="F2308">
        <v>839.77396808212131</v>
      </c>
      <c r="G2308" s="14">
        <v>4.1000000000000002E-2</v>
      </c>
      <c r="H2308" s="14">
        <v>35</v>
      </c>
      <c r="I2308" s="8"/>
      <c r="J2308">
        <v>15539</v>
      </c>
      <c r="K2308">
        <v>4.9196047181982101E-4</v>
      </c>
      <c r="L2308">
        <v>12589</v>
      </c>
      <c r="M2308">
        <v>3.9856428211208739E-4</v>
      </c>
      <c r="N2308">
        <v>3.7999999999999999E-2</v>
      </c>
      <c r="O2308">
        <v>6.0999999999999999E-2</v>
      </c>
      <c r="P2308">
        <v>62</v>
      </c>
      <c r="Q2308">
        <v>58</v>
      </c>
      <c r="R2308">
        <v>0.432</v>
      </c>
      <c r="S2308">
        <v>0.53800000000000003</v>
      </c>
      <c r="T2308">
        <v>0.03</v>
      </c>
      <c r="U2308">
        <v>31585871</v>
      </c>
      <c r="V2308">
        <v>0.32800000000000001</v>
      </c>
      <c r="W2308">
        <v>150000000</v>
      </c>
      <c r="X2308">
        <v>4.7489587986983164</v>
      </c>
      <c r="Y2308">
        <v>667000000</v>
      </c>
      <c r="Z2308">
        <v>21.117036791545182</v>
      </c>
      <c r="AA2308">
        <v>0.497</v>
      </c>
      <c r="AB2308">
        <v>39</v>
      </c>
      <c r="AC2308">
        <v>0</v>
      </c>
      <c r="AD2308">
        <v>180</v>
      </c>
      <c r="AE2308">
        <v>1.2999999999999999E-2</v>
      </c>
      <c r="AF2308">
        <v>4.8000000000000001E-2</v>
      </c>
    </row>
    <row r="2309" spans="1:32" ht="14.4">
      <c r="A2309" t="s">
        <v>2600</v>
      </c>
      <c r="B2309" s="7" t="s">
        <v>256</v>
      </c>
      <c r="C2309" s="8" t="s">
        <v>78</v>
      </c>
      <c r="D2309" s="9" t="s">
        <v>68</v>
      </c>
      <c r="E2309" s="13">
        <v>35159250985</v>
      </c>
      <c r="F2309">
        <v>1085.2446331179208</v>
      </c>
      <c r="G2309" s="14">
        <v>0.05</v>
      </c>
      <c r="H2309" s="14">
        <v>54</v>
      </c>
      <c r="I2309" s="8"/>
      <c r="J2309">
        <v>15539</v>
      </c>
      <c r="K2309">
        <v>4.7963525620081898E-4</v>
      </c>
      <c r="L2309">
        <v>12589</v>
      </c>
      <c r="M2309">
        <v>3.8857894589819874E-4</v>
      </c>
      <c r="N2309">
        <v>3.6999999999999998E-2</v>
      </c>
      <c r="O2309">
        <v>0.06</v>
      </c>
      <c r="P2309">
        <v>62</v>
      </c>
      <c r="Q2309">
        <v>59</v>
      </c>
      <c r="R2309">
        <v>0.43</v>
      </c>
      <c r="S2309">
        <v>0.53900000000000003</v>
      </c>
      <c r="T2309">
        <v>3.1E-2</v>
      </c>
      <c r="U2309">
        <v>32397535</v>
      </c>
      <c r="V2309">
        <v>0.32800000000000001</v>
      </c>
      <c r="W2309">
        <v>252000000</v>
      </c>
      <c r="X2309">
        <v>7.7783695580543393</v>
      </c>
      <c r="Y2309">
        <v>1414000000</v>
      </c>
      <c r="Z2309">
        <v>43.645295853527131</v>
      </c>
      <c r="AA2309">
        <v>0.36099999999999999</v>
      </c>
      <c r="AB2309">
        <v>39</v>
      </c>
      <c r="AC2309">
        <v>0</v>
      </c>
      <c r="AD2309">
        <v>180</v>
      </c>
      <c r="AE2309">
        <v>0.129</v>
      </c>
      <c r="AF2309">
        <v>0.11899999999999999</v>
      </c>
    </row>
    <row r="2310" spans="1:32" ht="14.4">
      <c r="A2310" t="s">
        <v>2601</v>
      </c>
      <c r="B2310" s="7" t="s">
        <v>256</v>
      </c>
      <c r="C2310" s="8" t="s">
        <v>78</v>
      </c>
      <c r="D2310" s="9" t="s">
        <v>69</v>
      </c>
      <c r="E2310" s="13">
        <v>45456460335</v>
      </c>
      <c r="F2310">
        <v>1368.4182741414734</v>
      </c>
      <c r="G2310" s="14">
        <v>6.2E-2</v>
      </c>
      <c r="H2310" s="14">
        <v>85</v>
      </c>
      <c r="I2310" s="8"/>
      <c r="J2310">
        <v>14769</v>
      </c>
      <c r="K2310">
        <v>4.4460499875821272E-4</v>
      </c>
      <c r="L2310">
        <v>11382</v>
      </c>
      <c r="M2310">
        <v>3.4264297487074125E-4</v>
      </c>
      <c r="N2310">
        <v>3.5999999999999997E-2</v>
      </c>
      <c r="O2310">
        <v>5.8999999999999997E-2</v>
      </c>
      <c r="P2310">
        <v>62</v>
      </c>
      <c r="Q2310">
        <v>59</v>
      </c>
      <c r="R2310">
        <v>0.42799999999999999</v>
      </c>
      <c r="S2310">
        <v>0.54100000000000004</v>
      </c>
      <c r="T2310">
        <v>3.1E-2</v>
      </c>
      <c r="U2310">
        <v>33218250</v>
      </c>
      <c r="V2310">
        <v>0.32900000000000001</v>
      </c>
      <c r="W2310">
        <v>262000000</v>
      </c>
      <c r="X2310">
        <v>7.8872306638670011</v>
      </c>
      <c r="Y2310">
        <v>1477000000</v>
      </c>
      <c r="Z2310">
        <v>44.463510269204427</v>
      </c>
      <c r="AA2310">
        <v>0.36099999999999999</v>
      </c>
      <c r="AB2310">
        <v>39</v>
      </c>
      <c r="AC2310">
        <v>0</v>
      </c>
      <c r="AD2310">
        <v>180</v>
      </c>
      <c r="AE2310">
        <v>8.6999999999999994E-2</v>
      </c>
      <c r="AF2310">
        <v>0.20399999999999999</v>
      </c>
    </row>
    <row r="2311" spans="1:32" ht="14.4">
      <c r="A2311" t="s">
        <v>2602</v>
      </c>
      <c r="B2311" s="7" t="s">
        <v>256</v>
      </c>
      <c r="C2311" s="8" t="s">
        <v>78</v>
      </c>
      <c r="D2311" s="9" t="s">
        <v>70</v>
      </c>
      <c r="E2311" s="13">
        <v>54082389393</v>
      </c>
      <c r="F2311">
        <v>1588.7863138040425</v>
      </c>
      <c r="G2311" s="14">
        <v>7.4999999999999997E-2</v>
      </c>
      <c r="H2311" s="14">
        <v>118</v>
      </c>
      <c r="I2311" s="8"/>
      <c r="J2311">
        <v>14769</v>
      </c>
      <c r="K2311">
        <v>4.3387108690891161E-4</v>
      </c>
      <c r="L2311">
        <v>11382</v>
      </c>
      <c r="M2311">
        <v>3.3437068936266722E-4</v>
      </c>
      <c r="N2311">
        <v>3.5999999999999997E-2</v>
      </c>
      <c r="O2311">
        <v>5.8000000000000003E-2</v>
      </c>
      <c r="P2311">
        <v>63</v>
      </c>
      <c r="Q2311">
        <v>59</v>
      </c>
      <c r="R2311">
        <v>0.42599999999999999</v>
      </c>
      <c r="S2311">
        <v>0.54300000000000004</v>
      </c>
      <c r="T2311">
        <v>3.1E-2</v>
      </c>
      <c r="U2311">
        <v>34040065</v>
      </c>
      <c r="V2311">
        <v>0.32900000000000001</v>
      </c>
      <c r="W2311">
        <v>331000000</v>
      </c>
      <c r="X2311">
        <v>9.7238357212302624</v>
      </c>
      <c r="Y2311">
        <v>1188000000</v>
      </c>
      <c r="Z2311">
        <v>34.900050866530364</v>
      </c>
      <c r="AA2311">
        <v>0.36099999999999999</v>
      </c>
      <c r="AB2311">
        <v>39</v>
      </c>
      <c r="AC2311">
        <v>0</v>
      </c>
      <c r="AD2311">
        <v>180</v>
      </c>
      <c r="AE2311">
        <v>0.129</v>
      </c>
      <c r="AF2311">
        <v>0.28999999999999998</v>
      </c>
    </row>
    <row r="2312" spans="1:32" ht="14.4">
      <c r="A2312" t="s">
        <v>2603</v>
      </c>
      <c r="B2312" s="7" t="s">
        <v>256</v>
      </c>
      <c r="C2312" s="8" t="s">
        <v>78</v>
      </c>
      <c r="D2312" s="9" t="s">
        <v>71</v>
      </c>
      <c r="E2312" s="13">
        <v>52839990731</v>
      </c>
      <c r="F2312">
        <v>1516.0738206140054</v>
      </c>
      <c r="G2312" s="14">
        <v>7.3999999999999996E-2</v>
      </c>
      <c r="H2312" s="14">
        <v>112</v>
      </c>
      <c r="I2312" s="8"/>
      <c r="J2312">
        <v>15294</v>
      </c>
      <c r="K2312">
        <v>4.3881220817223614E-4</v>
      </c>
      <c r="L2312">
        <v>12541</v>
      </c>
      <c r="M2312">
        <v>3.5982371535818052E-4</v>
      </c>
      <c r="N2312">
        <v>3.5000000000000003E-2</v>
      </c>
      <c r="O2312">
        <v>5.6000000000000001E-2</v>
      </c>
      <c r="P2312">
        <v>63</v>
      </c>
      <c r="Q2312">
        <v>60</v>
      </c>
      <c r="R2312">
        <v>0.42299999999999999</v>
      </c>
      <c r="S2312">
        <v>0.54600000000000004</v>
      </c>
      <c r="T2312">
        <v>3.1E-2</v>
      </c>
      <c r="U2312">
        <v>34853178</v>
      </c>
      <c r="V2312">
        <v>0.33</v>
      </c>
      <c r="W2312">
        <v>299000000</v>
      </c>
      <c r="X2312">
        <v>8.5788446608799926</v>
      </c>
      <c r="Y2312">
        <v>868000000</v>
      </c>
      <c r="Z2312">
        <v>24.904472125899108</v>
      </c>
      <c r="AA2312">
        <v>0.36099999999999999</v>
      </c>
      <c r="AB2312">
        <v>36</v>
      </c>
      <c r="AC2312">
        <v>0</v>
      </c>
      <c r="AD2312">
        <v>180</v>
      </c>
      <c r="AE2312">
        <v>0.129</v>
      </c>
      <c r="AF2312">
        <v>0.36099999999999999</v>
      </c>
    </row>
    <row r="2313" spans="1:32" ht="14.4">
      <c r="A2313" t="s">
        <v>2604</v>
      </c>
      <c r="B2313" s="7" t="s">
        <v>256</v>
      </c>
      <c r="C2313" s="8" t="s">
        <v>78</v>
      </c>
      <c r="D2313" s="9" t="s">
        <v>72</v>
      </c>
      <c r="E2313" s="13">
        <v>65632237471</v>
      </c>
      <c r="F2313">
        <v>1840.9130985407214</v>
      </c>
      <c r="G2313" s="14">
        <v>6.5000000000000002E-2</v>
      </c>
      <c r="H2313" s="14">
        <v>119</v>
      </c>
      <c r="I2313" s="8"/>
      <c r="J2313">
        <v>14837</v>
      </c>
      <c r="K2313">
        <v>4.1616176280928065E-4</v>
      </c>
      <c r="L2313">
        <v>10708</v>
      </c>
      <c r="M2313">
        <v>3.003477897258056E-4</v>
      </c>
      <c r="N2313">
        <v>3.5000000000000003E-2</v>
      </c>
      <c r="O2313">
        <v>5.5E-2</v>
      </c>
      <c r="P2313">
        <v>63</v>
      </c>
      <c r="Q2313">
        <v>60</v>
      </c>
      <c r="R2313">
        <v>0.42099999999999999</v>
      </c>
      <c r="S2313">
        <v>0.54800000000000004</v>
      </c>
      <c r="T2313">
        <v>3.1E-2</v>
      </c>
      <c r="U2313">
        <v>35652002</v>
      </c>
      <c r="V2313">
        <v>0.33100000000000002</v>
      </c>
      <c r="W2313">
        <v>94000000</v>
      </c>
      <c r="X2313">
        <v>2.6365980794009829</v>
      </c>
      <c r="Y2313">
        <v>1116000000</v>
      </c>
      <c r="Z2313">
        <v>31.302589963952094</v>
      </c>
      <c r="AA2313">
        <v>0.36099999999999999</v>
      </c>
      <c r="AB2313">
        <v>36</v>
      </c>
      <c r="AC2313">
        <v>0</v>
      </c>
      <c r="AD2313">
        <v>180</v>
      </c>
      <c r="AE2313">
        <v>0.16700000000000001</v>
      </c>
      <c r="AF2313">
        <v>0.41499999999999998</v>
      </c>
    </row>
    <row r="2314" spans="1:32" ht="14.4">
      <c r="A2314" t="s">
        <v>2605</v>
      </c>
      <c r="B2314" s="7" t="s">
        <v>256</v>
      </c>
      <c r="C2314" s="8" t="s">
        <v>78</v>
      </c>
      <c r="D2314" s="9" t="s">
        <v>73</v>
      </c>
      <c r="E2314" s="13">
        <v>67320812663</v>
      </c>
      <c r="F2314">
        <v>1847.9030208210756</v>
      </c>
      <c r="G2314" s="14">
        <v>6.7000000000000004E-2</v>
      </c>
      <c r="H2314" s="14">
        <v>119</v>
      </c>
      <c r="I2314" s="8"/>
      <c r="J2314">
        <v>14837</v>
      </c>
      <c r="K2314">
        <v>4.0726390599546435E-4</v>
      </c>
      <c r="L2314">
        <v>10708</v>
      </c>
      <c r="M2314">
        <v>2.9392612424340719E-4</v>
      </c>
      <c r="N2314">
        <v>3.4000000000000002E-2</v>
      </c>
      <c r="O2314">
        <v>5.3999999999999999E-2</v>
      </c>
      <c r="P2314">
        <v>63</v>
      </c>
      <c r="Q2314">
        <v>60</v>
      </c>
      <c r="R2314">
        <v>0.41799999999999998</v>
      </c>
      <c r="S2314">
        <v>0.55100000000000005</v>
      </c>
      <c r="T2314">
        <v>3.2000000000000001E-2</v>
      </c>
      <c r="U2314">
        <v>36430923</v>
      </c>
      <c r="V2314">
        <v>0.33200000000000002</v>
      </c>
      <c r="W2314">
        <v>185000000</v>
      </c>
      <c r="X2314">
        <v>5.0781035660282337</v>
      </c>
      <c r="Y2314">
        <v>937000000</v>
      </c>
      <c r="Z2314">
        <v>25.719908331721378</v>
      </c>
      <c r="AA2314">
        <v>0.36099999999999999</v>
      </c>
      <c r="AB2314">
        <v>36</v>
      </c>
      <c r="AC2314">
        <v>0</v>
      </c>
      <c r="AD2314">
        <v>180</v>
      </c>
      <c r="AE2314">
        <v>0.17299999999999999</v>
      </c>
      <c r="AF2314">
        <v>0.68799999999999994</v>
      </c>
    </row>
    <row r="2315" spans="1:32" ht="14.4">
      <c r="A2315" t="s">
        <v>2606</v>
      </c>
      <c r="B2315" s="7" t="s">
        <v>256</v>
      </c>
      <c r="C2315" s="8" t="s">
        <v>78</v>
      </c>
      <c r="D2315" s="9" t="s">
        <v>74</v>
      </c>
      <c r="E2315" s="13">
        <v>63029562337</v>
      </c>
      <c r="F2315">
        <v>1694.5549384951328</v>
      </c>
      <c r="G2315" s="14">
        <v>7.1999999999999995E-2</v>
      </c>
      <c r="H2315" s="14">
        <v>115</v>
      </c>
      <c r="I2315" s="8"/>
      <c r="J2315">
        <v>15917</v>
      </c>
      <c r="K2315">
        <v>4.2792984682036455E-4</v>
      </c>
      <c r="L2315">
        <v>11503</v>
      </c>
      <c r="M2315">
        <v>3.0925909580791942E-4</v>
      </c>
      <c r="N2315">
        <v>3.4000000000000002E-2</v>
      </c>
      <c r="O2315">
        <v>5.2999999999999999E-2</v>
      </c>
      <c r="P2315">
        <v>64</v>
      </c>
      <c r="Q2315">
        <v>60</v>
      </c>
      <c r="R2315">
        <v>0.41499999999999998</v>
      </c>
      <c r="S2315">
        <v>0.55300000000000005</v>
      </c>
      <c r="T2315">
        <v>3.2000000000000001E-2</v>
      </c>
      <c r="U2315">
        <v>37195349</v>
      </c>
      <c r="V2315">
        <v>0.33300000000000002</v>
      </c>
      <c r="W2315">
        <v>880000000</v>
      </c>
      <c r="X2315">
        <v>23.658871973482491</v>
      </c>
      <c r="Y2315">
        <v>908000000</v>
      </c>
      <c r="Z2315">
        <v>24.411654263547842</v>
      </c>
      <c r="AA2315">
        <v>0.36099999999999999</v>
      </c>
      <c r="AB2315">
        <v>36</v>
      </c>
      <c r="AC2315">
        <v>143</v>
      </c>
      <c r="AD2315">
        <v>180</v>
      </c>
      <c r="AE2315">
        <v>0.21</v>
      </c>
      <c r="AF2315">
        <v>0.74399999999999999</v>
      </c>
    </row>
    <row r="2316" spans="1:32" ht="14.4">
      <c r="A2316" t="s">
        <v>2607</v>
      </c>
      <c r="B2316" s="7" t="s">
        <v>257</v>
      </c>
      <c r="C2316" s="8" t="s">
        <v>84</v>
      </c>
      <c r="D2316" s="9" t="s">
        <v>62</v>
      </c>
      <c r="E2316" s="13">
        <v>892164364</v>
      </c>
      <c r="F2316">
        <v>1911.7753177848062</v>
      </c>
      <c r="G2316" s="14">
        <v>8.6999999999999994E-2</v>
      </c>
      <c r="H2316" s="14">
        <v>167</v>
      </c>
      <c r="I2316" s="14">
        <v>0.28999999999999998</v>
      </c>
      <c r="J2316">
        <v>0</v>
      </c>
      <c r="L2316">
        <v>0</v>
      </c>
      <c r="N2316">
        <v>2.3E-2</v>
      </c>
      <c r="O2316">
        <v>0.03</v>
      </c>
      <c r="P2316">
        <v>71</v>
      </c>
      <c r="Q2316">
        <v>65</v>
      </c>
      <c r="R2316">
        <v>0.30599999999999999</v>
      </c>
      <c r="S2316">
        <v>0.63700000000000001</v>
      </c>
      <c r="T2316">
        <v>5.7000000000000002E-2</v>
      </c>
      <c r="U2316">
        <v>466668</v>
      </c>
      <c r="V2316">
        <v>0.66400000000000003</v>
      </c>
      <c r="W2316">
        <v>42000000</v>
      </c>
      <c r="X2316">
        <v>89.99974285787755</v>
      </c>
      <c r="Y2316">
        <v>67000000</v>
      </c>
      <c r="Z2316">
        <v>143.57101836851893</v>
      </c>
      <c r="AA2316">
        <v>0</v>
      </c>
      <c r="AB2316">
        <v>0</v>
      </c>
      <c r="AC2316">
        <v>0</v>
      </c>
      <c r="AD2316">
        <v>0</v>
      </c>
      <c r="AE2316">
        <v>2.5000000000000001E-2</v>
      </c>
      <c r="AF2316">
        <v>8.7999999999999995E-2</v>
      </c>
    </row>
    <row r="2317" spans="1:32" ht="14.4">
      <c r="A2317" t="s">
        <v>2608</v>
      </c>
      <c r="B2317" s="7" t="s">
        <v>257</v>
      </c>
      <c r="C2317" s="8" t="s">
        <v>84</v>
      </c>
      <c r="D2317" s="9" t="s">
        <v>63</v>
      </c>
      <c r="E2317" s="13">
        <v>763465571</v>
      </c>
      <c r="F2317">
        <v>1613.0281315495911</v>
      </c>
      <c r="G2317" s="14">
        <v>8.4000000000000005E-2</v>
      </c>
      <c r="H2317" s="14">
        <v>136</v>
      </c>
      <c r="I2317" s="14">
        <v>0.25700000000000001</v>
      </c>
      <c r="J2317">
        <v>0</v>
      </c>
      <c r="L2317">
        <v>0</v>
      </c>
      <c r="N2317">
        <v>2.1999999999999999E-2</v>
      </c>
      <c r="O2317">
        <v>2.9000000000000001E-2</v>
      </c>
      <c r="P2317">
        <v>72</v>
      </c>
      <c r="Q2317">
        <v>65</v>
      </c>
      <c r="R2317">
        <v>0.30399999999999999</v>
      </c>
      <c r="S2317">
        <v>0.63800000000000001</v>
      </c>
      <c r="T2317">
        <v>5.8000000000000003E-2</v>
      </c>
      <c r="U2317">
        <v>473312</v>
      </c>
      <c r="V2317">
        <v>0.66500000000000004</v>
      </c>
      <c r="W2317">
        <v>26000000</v>
      </c>
      <c r="X2317">
        <v>54.932053275640591</v>
      </c>
      <c r="Y2317">
        <v>62000000</v>
      </c>
      <c r="Z2317">
        <v>130.9918193496045</v>
      </c>
      <c r="AA2317">
        <v>0</v>
      </c>
      <c r="AB2317">
        <v>0</v>
      </c>
      <c r="AC2317">
        <v>0</v>
      </c>
      <c r="AD2317">
        <v>0</v>
      </c>
      <c r="AE2317">
        <v>3.1E-2</v>
      </c>
      <c r="AF2317">
        <v>0.184</v>
      </c>
    </row>
    <row r="2318" spans="1:32" ht="14.4">
      <c r="A2318" t="s">
        <v>2609</v>
      </c>
      <c r="B2318" s="7" t="s">
        <v>257</v>
      </c>
      <c r="C2318" s="8" t="s">
        <v>84</v>
      </c>
      <c r="D2318" s="9" t="s">
        <v>64</v>
      </c>
      <c r="E2318" s="13">
        <v>1078402128</v>
      </c>
      <c r="F2318">
        <v>2246.2078196371999</v>
      </c>
      <c r="G2318" s="14">
        <v>7.0999999999999994E-2</v>
      </c>
      <c r="H2318" s="14">
        <v>161</v>
      </c>
      <c r="I2318" s="14">
        <v>0.222</v>
      </c>
      <c r="J2318">
        <v>0</v>
      </c>
      <c r="L2318">
        <v>2384</v>
      </c>
      <c r="M2318">
        <v>4.9656425029004437E-3</v>
      </c>
      <c r="N2318">
        <v>2.1999999999999999E-2</v>
      </c>
      <c r="O2318">
        <v>2.9000000000000001E-2</v>
      </c>
      <c r="P2318">
        <v>72</v>
      </c>
      <c r="Q2318">
        <v>65</v>
      </c>
      <c r="R2318">
        <v>0.30299999999999999</v>
      </c>
      <c r="S2318">
        <v>0.63900000000000001</v>
      </c>
      <c r="T2318">
        <v>5.8999999999999997E-2</v>
      </c>
      <c r="U2318">
        <v>480099</v>
      </c>
      <c r="V2318">
        <v>0.66600000000000004</v>
      </c>
      <c r="W2318">
        <v>17000000</v>
      </c>
      <c r="X2318">
        <v>35.409363485447791</v>
      </c>
      <c r="Y2318">
        <v>54000000</v>
      </c>
      <c r="Z2318">
        <v>112.4768016596577</v>
      </c>
      <c r="AA2318">
        <v>0</v>
      </c>
      <c r="AB2318">
        <v>0</v>
      </c>
      <c r="AC2318">
        <v>0</v>
      </c>
      <c r="AD2318">
        <v>0</v>
      </c>
      <c r="AE2318">
        <v>4.2000000000000003E-2</v>
      </c>
      <c r="AF2318">
        <v>0.22600000000000001</v>
      </c>
    </row>
    <row r="2319" spans="1:32" ht="14.4">
      <c r="A2319" t="s">
        <v>2610</v>
      </c>
      <c r="B2319" s="7" t="s">
        <v>257</v>
      </c>
      <c r="C2319" s="8" t="s">
        <v>84</v>
      </c>
      <c r="D2319" s="9" t="s">
        <v>65</v>
      </c>
      <c r="E2319" s="13">
        <v>1271196078</v>
      </c>
      <c r="F2319">
        <v>2610.9719451102665</v>
      </c>
      <c r="G2319" s="14">
        <v>6.6000000000000003E-2</v>
      </c>
      <c r="H2319" s="14">
        <v>173</v>
      </c>
      <c r="I2319" s="14">
        <v>0.21</v>
      </c>
      <c r="J2319">
        <v>0</v>
      </c>
      <c r="L2319">
        <v>2468</v>
      </c>
      <c r="M2319">
        <v>5.0691461939297595E-3</v>
      </c>
      <c r="N2319">
        <v>2.1000000000000001E-2</v>
      </c>
      <c r="O2319">
        <v>2.8000000000000001E-2</v>
      </c>
      <c r="P2319">
        <v>72</v>
      </c>
      <c r="Q2319">
        <v>65</v>
      </c>
      <c r="R2319">
        <v>0.30099999999999999</v>
      </c>
      <c r="S2319">
        <v>0.63900000000000001</v>
      </c>
      <c r="T2319">
        <v>5.8999999999999997E-2</v>
      </c>
      <c r="U2319">
        <v>486867</v>
      </c>
      <c r="V2319">
        <v>0.66700000000000004</v>
      </c>
      <c r="W2319">
        <v>18000000</v>
      </c>
      <c r="X2319">
        <v>36.971082451675713</v>
      </c>
      <c r="Y2319">
        <v>68000000</v>
      </c>
      <c r="Z2319">
        <v>139.66853370633046</v>
      </c>
      <c r="AA2319">
        <v>0</v>
      </c>
      <c r="AB2319">
        <v>0</v>
      </c>
      <c r="AC2319">
        <v>0</v>
      </c>
      <c r="AD2319">
        <v>0</v>
      </c>
      <c r="AE2319">
        <v>4.7E-2</v>
      </c>
      <c r="AF2319">
        <v>0.34599999999999997</v>
      </c>
    </row>
    <row r="2320" spans="1:32" ht="14.4">
      <c r="A2320" t="s">
        <v>2611</v>
      </c>
      <c r="B2320" s="7" t="s">
        <v>257</v>
      </c>
      <c r="C2320" s="8" t="s">
        <v>84</v>
      </c>
      <c r="D2320" s="9" t="s">
        <v>66</v>
      </c>
      <c r="E2320" s="13">
        <v>1484092538</v>
      </c>
      <c r="F2320">
        <v>3007.9257915580652</v>
      </c>
      <c r="G2320" s="14">
        <v>6.9000000000000006E-2</v>
      </c>
      <c r="H2320" s="14">
        <v>207</v>
      </c>
      <c r="I2320" s="14">
        <v>0.20399999999999999</v>
      </c>
      <c r="L2320">
        <v>2468</v>
      </c>
      <c r="M2320">
        <v>5.0020875811217806E-3</v>
      </c>
      <c r="N2320">
        <v>2.1000000000000001E-2</v>
      </c>
      <c r="O2320">
        <v>2.7E-2</v>
      </c>
      <c r="P2320">
        <v>72</v>
      </c>
      <c r="Q2320">
        <v>65</v>
      </c>
      <c r="R2320">
        <v>0.3</v>
      </c>
      <c r="S2320">
        <v>0.64</v>
      </c>
      <c r="T2320">
        <v>0.06</v>
      </c>
      <c r="U2320">
        <v>493394</v>
      </c>
      <c r="V2320">
        <v>0.66700000000000004</v>
      </c>
      <c r="W2320">
        <v>52000000</v>
      </c>
      <c r="X2320">
        <v>105.39244498311695</v>
      </c>
      <c r="Y2320">
        <v>85000000</v>
      </c>
      <c r="Z2320">
        <v>172.27611199163346</v>
      </c>
      <c r="AA2320">
        <v>0</v>
      </c>
      <c r="AB2320">
        <v>0</v>
      </c>
      <c r="AC2320">
        <v>0</v>
      </c>
      <c r="AD2320">
        <v>0</v>
      </c>
      <c r="AE2320">
        <v>6.0999999999999999E-2</v>
      </c>
      <c r="AF2320">
        <v>0.43099999999999999</v>
      </c>
    </row>
    <row r="2321" spans="1:32" ht="14.4">
      <c r="A2321" t="s">
        <v>2612</v>
      </c>
      <c r="B2321" s="7" t="s">
        <v>257</v>
      </c>
      <c r="C2321" s="8" t="s">
        <v>84</v>
      </c>
      <c r="D2321" s="9" t="s">
        <v>67</v>
      </c>
      <c r="E2321" s="13">
        <v>1793557833</v>
      </c>
      <c r="F2321">
        <v>3590.5410421542151</v>
      </c>
      <c r="G2321" s="14">
        <v>6.8000000000000005E-2</v>
      </c>
      <c r="H2321" s="14">
        <v>243</v>
      </c>
      <c r="I2321" s="14">
        <v>0.17399999999999999</v>
      </c>
      <c r="J2321">
        <v>0</v>
      </c>
      <c r="L2321">
        <v>2442</v>
      </c>
      <c r="M2321">
        <v>4.8886637852511294E-3</v>
      </c>
      <c r="N2321">
        <v>0.02</v>
      </c>
      <c r="O2321">
        <v>2.5999999999999999E-2</v>
      </c>
      <c r="P2321">
        <v>72</v>
      </c>
      <c r="Q2321">
        <v>66</v>
      </c>
      <c r="R2321">
        <v>0.29899999999999999</v>
      </c>
      <c r="S2321">
        <v>0.64</v>
      </c>
      <c r="T2321">
        <v>6.0999999999999999E-2</v>
      </c>
      <c r="U2321">
        <v>499523</v>
      </c>
      <c r="V2321">
        <v>0.66700000000000004</v>
      </c>
      <c r="W2321">
        <v>96000000</v>
      </c>
      <c r="X2321">
        <v>192.18334290913532</v>
      </c>
      <c r="Y2321">
        <v>94000000</v>
      </c>
      <c r="Z2321">
        <v>188.179523265195</v>
      </c>
      <c r="AA2321">
        <v>0.27900000000000003</v>
      </c>
      <c r="AB2321">
        <v>694</v>
      </c>
      <c r="AC2321">
        <v>0</v>
      </c>
      <c r="AD2321">
        <v>199</v>
      </c>
      <c r="AE2321">
        <v>6.4000000000000001E-2</v>
      </c>
      <c r="AF2321">
        <v>0.46600000000000003</v>
      </c>
    </row>
    <row r="2322" spans="1:32" ht="14.4">
      <c r="A2322" t="s">
        <v>2613</v>
      </c>
      <c r="B2322" s="7" t="s">
        <v>257</v>
      </c>
      <c r="C2322" s="8" t="s">
        <v>84</v>
      </c>
      <c r="D2322" s="9" t="s">
        <v>68</v>
      </c>
      <c r="E2322" s="13">
        <v>2626093294</v>
      </c>
      <c r="F2322">
        <v>5198.2701302094674</v>
      </c>
      <c r="G2322" s="14">
        <v>6.2E-2</v>
      </c>
      <c r="H2322" s="14">
        <v>323</v>
      </c>
      <c r="I2322" s="14">
        <v>0.156</v>
      </c>
      <c r="L2322">
        <v>2442</v>
      </c>
      <c r="M2322">
        <v>4.833863171188434E-3</v>
      </c>
      <c r="N2322">
        <v>0.02</v>
      </c>
      <c r="O2322">
        <v>2.5000000000000001E-2</v>
      </c>
      <c r="P2322">
        <v>73</v>
      </c>
      <c r="Q2322">
        <v>66</v>
      </c>
      <c r="R2322">
        <v>0.29699999999999999</v>
      </c>
      <c r="S2322">
        <v>0.64100000000000001</v>
      </c>
      <c r="T2322">
        <v>6.2E-2</v>
      </c>
      <c r="U2322">
        <v>505186</v>
      </c>
      <c r="V2322">
        <v>0.66600000000000004</v>
      </c>
      <c r="W2322">
        <v>109000000</v>
      </c>
      <c r="X2322">
        <v>215.76211533969666</v>
      </c>
      <c r="Y2322">
        <v>33000000</v>
      </c>
      <c r="Z2322">
        <v>65.322475286330189</v>
      </c>
      <c r="AA2322">
        <v>0.27900000000000003</v>
      </c>
      <c r="AB2322">
        <v>694</v>
      </c>
      <c r="AC2322">
        <v>0</v>
      </c>
      <c r="AD2322">
        <v>199</v>
      </c>
      <c r="AE2322">
        <v>9.5000000000000001E-2</v>
      </c>
      <c r="AF2322">
        <v>0.63300000000000001</v>
      </c>
    </row>
    <row r="2323" spans="1:32" ht="14.4">
      <c r="A2323" t="s">
        <v>2614</v>
      </c>
      <c r="B2323" s="7" t="s">
        <v>257</v>
      </c>
      <c r="C2323" s="8" t="s">
        <v>84</v>
      </c>
      <c r="D2323" s="9" t="s">
        <v>69</v>
      </c>
      <c r="E2323" s="13">
        <v>2936612022</v>
      </c>
      <c r="F2323">
        <v>5753.1782271130587</v>
      </c>
      <c r="G2323" s="14">
        <v>5.8999999999999997E-2</v>
      </c>
      <c r="H2323" s="14">
        <v>341</v>
      </c>
      <c r="I2323" s="14">
        <v>0.13800000000000001</v>
      </c>
      <c r="J2323">
        <v>664</v>
      </c>
      <c r="K2323">
        <v>1.3008563317810564E-3</v>
      </c>
      <c r="L2323">
        <v>2292</v>
      </c>
      <c r="M2323">
        <v>4.4903052898225626E-3</v>
      </c>
      <c r="N2323">
        <v>1.9E-2</v>
      </c>
      <c r="O2323">
        <v>2.4E-2</v>
      </c>
      <c r="P2323">
        <v>73</v>
      </c>
      <c r="Q2323">
        <v>66</v>
      </c>
      <c r="R2323">
        <v>0.29499999999999998</v>
      </c>
      <c r="S2323">
        <v>0.64300000000000002</v>
      </c>
      <c r="T2323">
        <v>6.2E-2</v>
      </c>
      <c r="U2323">
        <v>510433</v>
      </c>
      <c r="V2323">
        <v>0.66500000000000004</v>
      </c>
      <c r="W2323">
        <v>73000000</v>
      </c>
      <c r="X2323">
        <v>143.0158316566523</v>
      </c>
      <c r="Y2323">
        <v>28000000</v>
      </c>
      <c r="Z2323">
        <v>54.855387484743346</v>
      </c>
      <c r="AA2323">
        <v>0.27900000000000003</v>
      </c>
      <c r="AB2323">
        <v>694</v>
      </c>
      <c r="AC2323">
        <v>0</v>
      </c>
      <c r="AD2323">
        <v>199</v>
      </c>
      <c r="AE2323">
        <v>0.14099999999999999</v>
      </c>
      <c r="AF2323">
        <v>0.74399999999999999</v>
      </c>
    </row>
    <row r="2324" spans="1:32" ht="14.4">
      <c r="A2324" t="s">
        <v>2615</v>
      </c>
      <c r="B2324" s="7" t="s">
        <v>257</v>
      </c>
      <c r="C2324" s="8" t="s">
        <v>84</v>
      </c>
      <c r="D2324" s="9" t="s">
        <v>70</v>
      </c>
      <c r="E2324" s="13">
        <v>3532969035</v>
      </c>
      <c r="F2324">
        <v>6855.1823440155849</v>
      </c>
      <c r="G2324" s="14">
        <v>5.8999999999999997E-2</v>
      </c>
      <c r="H2324" s="14">
        <v>406</v>
      </c>
      <c r="I2324" s="14">
        <v>0.122</v>
      </c>
      <c r="J2324">
        <v>664</v>
      </c>
      <c r="K2324">
        <v>1.2883897456594459E-3</v>
      </c>
      <c r="L2324">
        <v>2292</v>
      </c>
      <c r="M2324">
        <v>4.4472730377280879E-3</v>
      </c>
      <c r="N2324">
        <v>1.9E-2</v>
      </c>
      <c r="O2324">
        <v>2.4E-2</v>
      </c>
      <c r="P2324">
        <v>73</v>
      </c>
      <c r="Q2324">
        <v>67</v>
      </c>
      <c r="R2324">
        <v>0.29299999999999998</v>
      </c>
      <c r="S2324">
        <v>0.64400000000000002</v>
      </c>
      <c r="T2324">
        <v>6.3E-2</v>
      </c>
      <c r="U2324">
        <v>515372</v>
      </c>
      <c r="V2324">
        <v>0.66500000000000004</v>
      </c>
      <c r="W2324">
        <v>83000000</v>
      </c>
      <c r="X2324">
        <v>161.04871820743074</v>
      </c>
      <c r="Y2324">
        <v>35000000</v>
      </c>
      <c r="Z2324">
        <v>67.912110087470793</v>
      </c>
      <c r="AA2324">
        <v>0.27900000000000003</v>
      </c>
      <c r="AB2324">
        <v>694</v>
      </c>
      <c r="AC2324">
        <v>0</v>
      </c>
      <c r="AD2324">
        <v>199</v>
      </c>
      <c r="AE2324">
        <v>0.21099999999999999</v>
      </c>
      <c r="AF2324">
        <v>1.2749999999999999</v>
      </c>
    </row>
    <row r="2325" spans="1:32" ht="14.4">
      <c r="A2325" t="s">
        <v>2616</v>
      </c>
      <c r="B2325" s="7" t="s">
        <v>257</v>
      </c>
      <c r="C2325" s="8" t="s">
        <v>84</v>
      </c>
      <c r="D2325" s="9" t="s">
        <v>71</v>
      </c>
      <c r="E2325" s="13">
        <v>3875409836</v>
      </c>
      <c r="F2325">
        <v>7450.2325880043754</v>
      </c>
      <c r="G2325" s="14">
        <v>6.0999999999999999E-2</v>
      </c>
      <c r="H2325" s="14">
        <v>457</v>
      </c>
      <c r="I2325" s="14">
        <v>0.11700000000000001</v>
      </c>
      <c r="J2325">
        <v>714</v>
      </c>
      <c r="K2325">
        <v>1.3726202628740823E-3</v>
      </c>
      <c r="L2325">
        <v>2442</v>
      </c>
      <c r="M2325">
        <v>4.6945919915105166E-3</v>
      </c>
      <c r="N2325">
        <v>1.9E-2</v>
      </c>
      <c r="O2325">
        <v>2.3E-2</v>
      </c>
      <c r="P2325">
        <v>73</v>
      </c>
      <c r="Q2325">
        <v>67</v>
      </c>
      <c r="R2325">
        <v>0.28999999999999998</v>
      </c>
      <c r="S2325">
        <v>0.64700000000000002</v>
      </c>
      <c r="T2325">
        <v>6.4000000000000001E-2</v>
      </c>
      <c r="U2325">
        <v>520173</v>
      </c>
      <c r="V2325">
        <v>0.66400000000000003</v>
      </c>
      <c r="W2325">
        <v>70000000</v>
      </c>
      <c r="X2325">
        <v>134.57061400726298</v>
      </c>
      <c r="Y2325">
        <v>35000000</v>
      </c>
      <c r="Z2325">
        <v>67.285307003631488</v>
      </c>
      <c r="AA2325">
        <v>0.27900000000000003</v>
      </c>
      <c r="AB2325">
        <v>694</v>
      </c>
      <c r="AC2325">
        <v>0</v>
      </c>
      <c r="AD2325">
        <v>199</v>
      </c>
      <c r="AE2325">
        <v>0.314</v>
      </c>
      <c r="AF2325">
        <v>1.4690000000000001</v>
      </c>
    </row>
    <row r="2326" spans="1:32" ht="14.4">
      <c r="A2326" t="s">
        <v>2617</v>
      </c>
      <c r="B2326" s="7" t="s">
        <v>257</v>
      </c>
      <c r="C2326" s="8" t="s">
        <v>84</v>
      </c>
      <c r="D2326" s="9" t="s">
        <v>72</v>
      </c>
      <c r="E2326" s="13">
        <v>4368033802</v>
      </c>
      <c r="F2326">
        <v>8320.6983427308751</v>
      </c>
      <c r="G2326" s="14">
        <v>5.8000000000000003E-2</v>
      </c>
      <c r="H2326" s="14">
        <v>483</v>
      </c>
      <c r="I2326" s="14">
        <v>0.11600000000000001</v>
      </c>
      <c r="J2326">
        <v>696</v>
      </c>
      <c r="K2326">
        <v>1.3258153002133496E-3</v>
      </c>
      <c r="L2326">
        <v>2380</v>
      </c>
      <c r="M2326">
        <v>4.5336787564766836E-3</v>
      </c>
      <c r="N2326">
        <v>1.7999999999999999E-2</v>
      </c>
      <c r="O2326">
        <v>2.1999999999999999E-2</v>
      </c>
      <c r="P2326">
        <v>74</v>
      </c>
      <c r="Q2326">
        <v>67</v>
      </c>
      <c r="R2326">
        <v>0.28599999999999998</v>
      </c>
      <c r="S2326">
        <v>0.64900000000000002</v>
      </c>
      <c r="T2326">
        <v>6.4000000000000001E-2</v>
      </c>
      <c r="U2326">
        <v>524960</v>
      </c>
      <c r="V2326">
        <v>0.66300000000000003</v>
      </c>
      <c r="W2326">
        <v>69000000</v>
      </c>
      <c r="X2326">
        <v>131.4385857970131</v>
      </c>
      <c r="Y2326">
        <v>41000000</v>
      </c>
      <c r="Z2326">
        <v>78.101188661993291</v>
      </c>
      <c r="AA2326">
        <v>0.27900000000000003</v>
      </c>
      <c r="AB2326">
        <v>694</v>
      </c>
      <c r="AC2326">
        <v>0</v>
      </c>
      <c r="AD2326">
        <v>199</v>
      </c>
      <c r="AE2326">
        <v>0.316</v>
      </c>
      <c r="AF2326">
        <v>0.99299999999999999</v>
      </c>
    </row>
    <row r="2327" spans="1:32" ht="14.4">
      <c r="A2327" t="s">
        <v>2618</v>
      </c>
      <c r="B2327" s="7" t="s">
        <v>257</v>
      </c>
      <c r="C2327" s="8" t="s">
        <v>84</v>
      </c>
      <c r="D2327" s="9" t="s">
        <v>73</v>
      </c>
      <c r="E2327" s="13">
        <v>4363219094</v>
      </c>
      <c r="F2327">
        <v>8236.2029179195906</v>
      </c>
      <c r="G2327" s="14">
        <v>0.06</v>
      </c>
      <c r="H2327" s="14">
        <v>490</v>
      </c>
      <c r="I2327" s="14">
        <v>0.11799999999999999</v>
      </c>
      <c r="J2327">
        <v>696</v>
      </c>
      <c r="K2327">
        <v>1.3137999966022413E-3</v>
      </c>
      <c r="L2327">
        <v>2380</v>
      </c>
      <c r="M2327">
        <v>4.4925919424042161E-3</v>
      </c>
      <c r="N2327">
        <v>1.7999999999999999E-2</v>
      </c>
      <c r="O2327">
        <v>2.1999999999999999E-2</v>
      </c>
      <c r="P2327">
        <v>74</v>
      </c>
      <c r="Q2327">
        <v>67</v>
      </c>
      <c r="R2327">
        <v>0.28299999999999997</v>
      </c>
      <c r="S2327">
        <v>0.65200000000000002</v>
      </c>
      <c r="T2327">
        <v>6.5000000000000002E-2</v>
      </c>
      <c r="U2327">
        <v>529761</v>
      </c>
      <c r="V2327">
        <v>0.66300000000000003</v>
      </c>
      <c r="W2327">
        <v>69000000</v>
      </c>
      <c r="X2327">
        <v>130.24741345625668</v>
      </c>
      <c r="Y2327">
        <v>49000000</v>
      </c>
      <c r="Z2327">
        <v>92.494539990675037</v>
      </c>
      <c r="AA2327">
        <v>0.27900000000000003</v>
      </c>
      <c r="AB2327">
        <v>694</v>
      </c>
      <c r="AC2327">
        <v>0</v>
      </c>
      <c r="AD2327">
        <v>199</v>
      </c>
      <c r="AE2327">
        <v>0.32</v>
      </c>
      <c r="AF2327">
        <v>1.0069999999999999</v>
      </c>
    </row>
    <row r="2328" spans="1:32" ht="14.4">
      <c r="A2328" t="s">
        <v>2619</v>
      </c>
      <c r="B2328" s="7" t="s">
        <v>257</v>
      </c>
      <c r="C2328" s="8" t="s">
        <v>84</v>
      </c>
      <c r="D2328" s="9" t="s">
        <v>74</v>
      </c>
      <c r="E2328" s="13">
        <v>5012121212</v>
      </c>
      <c r="F2328">
        <v>9376.495370794757</v>
      </c>
      <c r="G2328" s="14">
        <v>5.8999999999999997E-2</v>
      </c>
      <c r="H2328" s="14">
        <v>521</v>
      </c>
      <c r="I2328" s="14">
        <v>0.11700000000000001</v>
      </c>
      <c r="J2328">
        <v>714</v>
      </c>
      <c r="K2328">
        <v>1.3357254167594254E-3</v>
      </c>
      <c r="L2328">
        <v>2442</v>
      </c>
      <c r="M2328">
        <v>4.5684054169839172E-3</v>
      </c>
      <c r="N2328">
        <v>1.7999999999999999E-2</v>
      </c>
      <c r="O2328">
        <v>2.1000000000000001E-2</v>
      </c>
      <c r="P2328">
        <v>74</v>
      </c>
      <c r="Q2328">
        <v>68</v>
      </c>
      <c r="R2328">
        <v>0.27800000000000002</v>
      </c>
      <c r="S2328">
        <v>0.65600000000000003</v>
      </c>
      <c r="T2328">
        <v>6.6000000000000003E-2</v>
      </c>
      <c r="U2328">
        <v>534541</v>
      </c>
      <c r="V2328">
        <v>0.66200000000000003</v>
      </c>
      <c r="W2328">
        <v>79000000</v>
      </c>
      <c r="X2328">
        <v>147.79034723248543</v>
      </c>
      <c r="Y2328">
        <v>58000000</v>
      </c>
      <c r="Z2328">
        <v>108.50430556309058</v>
      </c>
      <c r="AA2328">
        <v>0.27900000000000003</v>
      </c>
      <c r="AB2328">
        <v>694</v>
      </c>
      <c r="AC2328">
        <v>165</v>
      </c>
      <c r="AD2328">
        <v>199</v>
      </c>
      <c r="AE2328">
        <v>0.34699999999999998</v>
      </c>
      <c r="AF2328">
        <v>1.0649999999999999</v>
      </c>
    </row>
    <row r="2329" spans="1:32" ht="14.4">
      <c r="A2329" t="s">
        <v>2620</v>
      </c>
      <c r="B2329" s="7" t="s">
        <v>258</v>
      </c>
      <c r="C2329" s="8" t="s">
        <v>78</v>
      </c>
      <c r="D2329" s="9" t="s">
        <v>62</v>
      </c>
      <c r="E2329" s="13">
        <v>1524490159</v>
      </c>
      <c r="F2329">
        <v>1433.1753890844823</v>
      </c>
      <c r="G2329" s="14">
        <v>5.2999999999999999E-2</v>
      </c>
      <c r="H2329" s="14">
        <v>75</v>
      </c>
      <c r="I2329" s="14">
        <v>0.14000000000000001</v>
      </c>
      <c r="J2329">
        <v>0</v>
      </c>
      <c r="L2329">
        <v>0</v>
      </c>
      <c r="N2329">
        <v>3.3000000000000002E-2</v>
      </c>
      <c r="O2329">
        <v>0.08</v>
      </c>
      <c r="P2329">
        <v>49</v>
      </c>
      <c r="Q2329">
        <v>48</v>
      </c>
      <c r="R2329">
        <v>0.44600000000000001</v>
      </c>
      <c r="S2329">
        <v>0.52400000000000002</v>
      </c>
      <c r="T2329">
        <v>2.9000000000000001E-2</v>
      </c>
      <c r="U2329">
        <v>1063715</v>
      </c>
      <c r="V2329">
        <v>0.22700000000000001</v>
      </c>
      <c r="W2329">
        <v>24000000</v>
      </c>
      <c r="X2329">
        <v>22.562434486681113</v>
      </c>
      <c r="Y2329">
        <v>32000000</v>
      </c>
      <c r="Z2329">
        <v>30.083245982241483</v>
      </c>
      <c r="AA2329">
        <v>0</v>
      </c>
      <c r="AB2329">
        <v>0</v>
      </c>
      <c r="AC2329">
        <v>0</v>
      </c>
      <c r="AD2329">
        <v>0</v>
      </c>
      <c r="AE2329">
        <v>8.9999999999999993E-3</v>
      </c>
      <c r="AF2329">
        <v>3.1E-2</v>
      </c>
    </row>
    <row r="2330" spans="1:32" ht="14.4">
      <c r="A2330" t="s">
        <v>2621</v>
      </c>
      <c r="B2330" s="7" t="s">
        <v>258</v>
      </c>
      <c r="C2330" s="8" t="s">
        <v>78</v>
      </c>
      <c r="D2330" s="9" t="s">
        <v>63</v>
      </c>
      <c r="E2330" s="13">
        <v>1349326983</v>
      </c>
      <c r="F2330">
        <v>1255.4670135965112</v>
      </c>
      <c r="G2330" s="14">
        <v>5.1999999999999998E-2</v>
      </c>
      <c r="H2330" s="14">
        <v>65</v>
      </c>
      <c r="I2330" s="14">
        <v>0.13300000000000001</v>
      </c>
      <c r="J2330">
        <v>0</v>
      </c>
      <c r="L2330">
        <v>0</v>
      </c>
      <c r="N2330">
        <v>3.2000000000000001E-2</v>
      </c>
      <c r="O2330">
        <v>8.1000000000000003E-2</v>
      </c>
      <c r="P2330">
        <v>48</v>
      </c>
      <c r="Q2330">
        <v>47</v>
      </c>
      <c r="R2330">
        <v>0.44</v>
      </c>
      <c r="S2330">
        <v>0.53</v>
      </c>
      <c r="T2330">
        <v>0.03</v>
      </c>
      <c r="U2330">
        <v>1074761</v>
      </c>
      <c r="V2330">
        <v>0.22600000000000001</v>
      </c>
      <c r="W2330">
        <v>23000000</v>
      </c>
      <c r="X2330">
        <v>21.400106628357374</v>
      </c>
      <c r="Y2330">
        <v>31000000</v>
      </c>
      <c r="Z2330">
        <v>28.843621977351244</v>
      </c>
      <c r="AA2330">
        <v>0</v>
      </c>
      <c r="AB2330">
        <v>0</v>
      </c>
      <c r="AC2330">
        <v>0</v>
      </c>
      <c r="AD2330">
        <v>0</v>
      </c>
      <c r="AE2330">
        <v>1.2999999999999999E-2</v>
      </c>
      <c r="AF2330">
        <v>5.0999999999999997E-2</v>
      </c>
    </row>
    <row r="2331" spans="1:32" ht="14.4">
      <c r="A2331" t="s">
        <v>2622</v>
      </c>
      <c r="B2331" s="7" t="s">
        <v>258</v>
      </c>
      <c r="C2331" s="8" t="s">
        <v>78</v>
      </c>
      <c r="D2331" s="9" t="s">
        <v>64</v>
      </c>
      <c r="E2331" s="13">
        <v>1224220675</v>
      </c>
      <c r="F2331">
        <v>1131.2510684422136</v>
      </c>
      <c r="G2331" s="14">
        <v>5.1999999999999998E-2</v>
      </c>
      <c r="H2331" s="14">
        <v>58</v>
      </c>
      <c r="I2331" s="14">
        <v>0.153</v>
      </c>
      <c r="J2331">
        <v>0</v>
      </c>
      <c r="L2331">
        <v>1023</v>
      </c>
      <c r="M2331">
        <v>9.4531146765380717E-4</v>
      </c>
      <c r="N2331">
        <v>3.2000000000000001E-2</v>
      </c>
      <c r="O2331">
        <v>8.2000000000000003E-2</v>
      </c>
      <c r="P2331">
        <v>47</v>
      </c>
      <c r="Q2331">
        <v>46</v>
      </c>
      <c r="R2331">
        <v>0.435</v>
      </c>
      <c r="S2331">
        <v>0.53500000000000003</v>
      </c>
      <c r="T2331">
        <v>0.03</v>
      </c>
      <c r="U2331">
        <v>1082183</v>
      </c>
      <c r="V2331">
        <v>0.224</v>
      </c>
      <c r="W2331">
        <v>45000000</v>
      </c>
      <c r="X2331">
        <v>41.582615879199729</v>
      </c>
      <c r="Y2331">
        <v>27000000</v>
      </c>
      <c r="Z2331">
        <v>24.949569527519838</v>
      </c>
      <c r="AA2331">
        <v>0</v>
      </c>
      <c r="AB2331">
        <v>0</v>
      </c>
      <c r="AC2331">
        <v>0</v>
      </c>
      <c r="AD2331">
        <v>0</v>
      </c>
      <c r="AE2331">
        <v>1.7999999999999999E-2</v>
      </c>
      <c r="AF2331">
        <v>6.3E-2</v>
      </c>
    </row>
    <row r="2332" spans="1:32" ht="14.4">
      <c r="A2332" t="s">
        <v>2623</v>
      </c>
      <c r="B2332" s="7" t="s">
        <v>258</v>
      </c>
      <c r="C2332" s="8" t="s">
        <v>78</v>
      </c>
      <c r="D2332" s="9" t="s">
        <v>65</v>
      </c>
      <c r="E2332" s="13">
        <v>1854020496</v>
      </c>
      <c r="F2332">
        <v>1704.1741657773623</v>
      </c>
      <c r="G2332" s="14">
        <v>5.8000000000000003E-2</v>
      </c>
      <c r="H2332" s="14">
        <v>98</v>
      </c>
      <c r="I2332" s="14">
        <v>0.14599999999999999</v>
      </c>
      <c r="J2332">
        <v>0</v>
      </c>
      <c r="L2332">
        <v>1023</v>
      </c>
      <c r="M2332">
        <v>9.4031871565148088E-4</v>
      </c>
      <c r="N2332">
        <v>3.2000000000000001E-2</v>
      </c>
      <c r="O2332">
        <v>8.2000000000000003E-2</v>
      </c>
      <c r="P2332">
        <v>46</v>
      </c>
      <c r="Q2332">
        <v>46</v>
      </c>
      <c r="R2332">
        <v>0.43</v>
      </c>
      <c r="S2332">
        <v>0.53900000000000003</v>
      </c>
      <c r="T2332">
        <v>3.1E-2</v>
      </c>
      <c r="U2332">
        <v>1087929</v>
      </c>
      <c r="V2332">
        <v>0.223</v>
      </c>
      <c r="W2332">
        <v>70000000</v>
      </c>
      <c r="X2332">
        <v>64.342434111049528</v>
      </c>
      <c r="Y2332">
        <v>23000000</v>
      </c>
      <c r="Z2332">
        <v>21.141085493630559</v>
      </c>
      <c r="AA2332">
        <v>0</v>
      </c>
      <c r="AB2332">
        <v>0</v>
      </c>
      <c r="AC2332">
        <v>0</v>
      </c>
      <c r="AD2332">
        <v>0</v>
      </c>
      <c r="AE2332">
        <v>2.4E-2</v>
      </c>
      <c r="AF2332">
        <v>7.8E-2</v>
      </c>
    </row>
    <row r="2333" spans="1:32" ht="14.4">
      <c r="A2333" t="s">
        <v>2624</v>
      </c>
      <c r="B2333" s="7" t="s">
        <v>258</v>
      </c>
      <c r="C2333" s="8" t="s">
        <v>78</v>
      </c>
      <c r="D2333" s="9" t="s">
        <v>66</v>
      </c>
      <c r="E2333" s="13">
        <v>2420610579</v>
      </c>
      <c r="F2333">
        <v>2211.0919299059701</v>
      </c>
      <c r="G2333" s="14">
        <v>5.8999999999999997E-2</v>
      </c>
      <c r="H2333" s="14">
        <v>130</v>
      </c>
      <c r="I2333" s="14">
        <v>0.113</v>
      </c>
      <c r="L2333">
        <v>1023</v>
      </c>
      <c r="M2333">
        <v>9.3445309374309208E-4</v>
      </c>
      <c r="N2333">
        <v>3.2000000000000001E-2</v>
      </c>
      <c r="O2333">
        <v>8.2000000000000003E-2</v>
      </c>
      <c r="P2333">
        <v>46</v>
      </c>
      <c r="Q2333">
        <v>46</v>
      </c>
      <c r="R2333">
        <v>0.42399999999999999</v>
      </c>
      <c r="S2333">
        <v>0.54500000000000004</v>
      </c>
      <c r="T2333">
        <v>3.1E-2</v>
      </c>
      <c r="U2333">
        <v>1094758</v>
      </c>
      <c r="V2333">
        <v>0.222</v>
      </c>
      <c r="W2333">
        <v>75000000</v>
      </c>
      <c r="X2333">
        <v>68.508291330138718</v>
      </c>
      <c r="Y2333">
        <v>54000000</v>
      </c>
      <c r="Z2333">
        <v>49.325969757699873</v>
      </c>
      <c r="AA2333">
        <v>0</v>
      </c>
      <c r="AB2333">
        <v>0</v>
      </c>
      <c r="AC2333">
        <v>0</v>
      </c>
      <c r="AD2333">
        <v>0</v>
      </c>
      <c r="AE2333">
        <v>3.2000000000000001E-2</v>
      </c>
      <c r="AF2333">
        <v>0.13200000000000001</v>
      </c>
    </row>
    <row r="2334" spans="1:32" ht="14.4">
      <c r="A2334" t="s">
        <v>2625</v>
      </c>
      <c r="B2334" s="7" t="s">
        <v>258</v>
      </c>
      <c r="C2334" s="8" t="s">
        <v>78</v>
      </c>
      <c r="D2334" s="9" t="s">
        <v>67</v>
      </c>
      <c r="E2334" s="13">
        <v>2584077931</v>
      </c>
      <c r="F2334">
        <v>2339.289951857706</v>
      </c>
      <c r="G2334" s="14">
        <v>6.8000000000000005E-2</v>
      </c>
      <c r="H2334" s="14">
        <v>159</v>
      </c>
      <c r="I2334" s="14">
        <v>0.106</v>
      </c>
      <c r="J2334">
        <v>0</v>
      </c>
      <c r="L2334">
        <v>1093</v>
      </c>
      <c r="M2334">
        <v>9.8946083889622153E-4</v>
      </c>
      <c r="N2334">
        <v>3.2000000000000001E-2</v>
      </c>
      <c r="O2334">
        <v>8.1000000000000003E-2</v>
      </c>
      <c r="P2334">
        <v>46</v>
      </c>
      <c r="Q2334">
        <v>46</v>
      </c>
      <c r="R2334">
        <v>0.41799999999999998</v>
      </c>
      <c r="S2334">
        <v>0.55000000000000004</v>
      </c>
      <c r="T2334">
        <v>3.2000000000000001E-2</v>
      </c>
      <c r="U2334">
        <v>1104642</v>
      </c>
      <c r="V2334">
        <v>0.22</v>
      </c>
      <c r="W2334">
        <v>77000000</v>
      </c>
      <c r="X2334">
        <v>69.705841349505093</v>
      </c>
      <c r="Y2334">
        <v>60000000</v>
      </c>
      <c r="Z2334">
        <v>54.316240012601369</v>
      </c>
      <c r="AA2334">
        <v>0.36299999999999999</v>
      </c>
      <c r="AB2334">
        <v>60</v>
      </c>
      <c r="AC2334">
        <v>0</v>
      </c>
      <c r="AD2334">
        <v>104</v>
      </c>
      <c r="AE2334">
        <v>3.6999999999999998E-2</v>
      </c>
      <c r="AF2334">
        <v>0.18099999999999999</v>
      </c>
    </row>
    <row r="2335" spans="1:32" ht="14.4">
      <c r="A2335" t="s">
        <v>2626</v>
      </c>
      <c r="B2335" s="7" t="s">
        <v>258</v>
      </c>
      <c r="C2335" s="8" t="s">
        <v>78</v>
      </c>
      <c r="D2335" s="9" t="s">
        <v>68</v>
      </c>
      <c r="E2335" s="13">
        <v>2947922183</v>
      </c>
      <c r="F2335">
        <v>2636.1853560866816</v>
      </c>
      <c r="G2335" s="14">
        <v>6.8000000000000005E-2</v>
      </c>
      <c r="H2335" s="14">
        <v>180</v>
      </c>
      <c r="I2335" s="14">
        <v>0.112</v>
      </c>
      <c r="L2335">
        <v>1093</v>
      </c>
      <c r="M2335">
        <v>9.7741745383200405E-4</v>
      </c>
      <c r="N2335">
        <v>3.1E-2</v>
      </c>
      <c r="O2335">
        <v>7.5999999999999998E-2</v>
      </c>
      <c r="P2335">
        <v>46</v>
      </c>
      <c r="Q2335">
        <v>46</v>
      </c>
      <c r="R2335">
        <v>0.41199999999999998</v>
      </c>
      <c r="S2335">
        <v>0.55600000000000005</v>
      </c>
      <c r="T2335">
        <v>3.2000000000000001E-2</v>
      </c>
      <c r="U2335">
        <v>1118253</v>
      </c>
      <c r="V2335">
        <v>0.219</v>
      </c>
      <c r="W2335">
        <v>75000000</v>
      </c>
      <c r="X2335">
        <v>67.068901223605039</v>
      </c>
      <c r="Y2335">
        <v>54000000</v>
      </c>
      <c r="Z2335">
        <v>48.289608880995623</v>
      </c>
      <c r="AA2335">
        <v>0.36299999999999999</v>
      </c>
      <c r="AB2335">
        <v>60</v>
      </c>
      <c r="AC2335">
        <v>0</v>
      </c>
      <c r="AD2335">
        <v>104</v>
      </c>
      <c r="AE2335">
        <v>3.6999999999999998E-2</v>
      </c>
      <c r="AF2335">
        <v>0.224</v>
      </c>
    </row>
    <row r="2336" spans="1:32" ht="14.4">
      <c r="A2336" t="s">
        <v>2627</v>
      </c>
      <c r="B2336" s="7" t="s">
        <v>258</v>
      </c>
      <c r="C2336" s="8" t="s">
        <v>78</v>
      </c>
      <c r="D2336" s="9" t="s">
        <v>69</v>
      </c>
      <c r="E2336" s="13">
        <v>3053823329</v>
      </c>
      <c r="F2336">
        <v>2690.6477655494341</v>
      </c>
      <c r="G2336" s="14">
        <v>7.0000000000000007E-2</v>
      </c>
      <c r="H2336" s="14">
        <v>190</v>
      </c>
      <c r="I2336" s="14">
        <v>0.13200000000000001</v>
      </c>
      <c r="J2336">
        <v>406</v>
      </c>
      <c r="K2336">
        <v>3.5771649998193796E-4</v>
      </c>
      <c r="L2336">
        <v>1030</v>
      </c>
      <c r="M2336">
        <v>9.0750737680146817E-4</v>
      </c>
      <c r="N2336">
        <v>3.1E-2</v>
      </c>
      <c r="O2336">
        <v>7.4999999999999997E-2</v>
      </c>
      <c r="P2336">
        <v>47</v>
      </c>
      <c r="Q2336">
        <v>47</v>
      </c>
      <c r="R2336">
        <v>0.40600000000000003</v>
      </c>
      <c r="S2336">
        <v>0.56200000000000006</v>
      </c>
      <c r="T2336">
        <v>3.2000000000000001E-2</v>
      </c>
      <c r="U2336">
        <v>1134977</v>
      </c>
      <c r="V2336">
        <v>0.218</v>
      </c>
      <c r="W2336">
        <v>32000000</v>
      </c>
      <c r="X2336">
        <v>28.19440393946309</v>
      </c>
      <c r="Y2336">
        <v>63000000</v>
      </c>
      <c r="Z2336">
        <v>55.507732755817962</v>
      </c>
      <c r="AA2336">
        <v>0.36299999999999999</v>
      </c>
      <c r="AB2336">
        <v>60</v>
      </c>
      <c r="AC2336">
        <v>0</v>
      </c>
      <c r="AD2336">
        <v>104</v>
      </c>
      <c r="AE2336">
        <v>4.1000000000000002E-2</v>
      </c>
      <c r="AF2336">
        <v>0.33500000000000002</v>
      </c>
    </row>
    <row r="2337" spans="1:32" ht="14.4">
      <c r="A2337" t="s">
        <v>2628</v>
      </c>
      <c r="B2337" s="7" t="s">
        <v>258</v>
      </c>
      <c r="C2337" s="8" t="s">
        <v>78</v>
      </c>
      <c r="D2337" s="9" t="s">
        <v>70</v>
      </c>
      <c r="E2337" s="13">
        <v>3019770680</v>
      </c>
      <c r="F2337">
        <v>2616.9466925608076</v>
      </c>
      <c r="G2337" s="14">
        <v>8.2000000000000003E-2</v>
      </c>
      <c r="H2337" s="14">
        <v>214</v>
      </c>
      <c r="I2337" s="14">
        <v>0.14799999999999999</v>
      </c>
      <c r="J2337">
        <v>406</v>
      </c>
      <c r="K2337">
        <v>3.5184140445382686E-4</v>
      </c>
      <c r="L2337">
        <v>1030</v>
      </c>
      <c r="M2337">
        <v>8.926025778015805E-4</v>
      </c>
      <c r="N2337">
        <v>3.1E-2</v>
      </c>
      <c r="O2337">
        <v>7.3999999999999996E-2</v>
      </c>
      <c r="P2337">
        <v>47</v>
      </c>
      <c r="Q2337">
        <v>48</v>
      </c>
      <c r="R2337">
        <v>0.39900000000000002</v>
      </c>
      <c r="S2337">
        <v>0.56799999999999995</v>
      </c>
      <c r="T2337">
        <v>3.3000000000000002E-2</v>
      </c>
      <c r="U2337">
        <v>1153929</v>
      </c>
      <c r="V2337">
        <v>0.217</v>
      </c>
      <c r="W2337">
        <v>26000000</v>
      </c>
      <c r="X2337">
        <v>22.531715556156403</v>
      </c>
      <c r="Y2337">
        <v>59000000</v>
      </c>
      <c r="Z2337">
        <v>51.129662223585683</v>
      </c>
      <c r="AA2337">
        <v>0.36299999999999999</v>
      </c>
      <c r="AB2337">
        <v>60</v>
      </c>
      <c r="AC2337">
        <v>0</v>
      </c>
      <c r="AD2337">
        <v>104</v>
      </c>
      <c r="AE2337">
        <v>6.9000000000000006E-2</v>
      </c>
      <c r="AF2337">
        <v>0.46100000000000002</v>
      </c>
    </row>
    <row r="2338" spans="1:32" ht="14.4">
      <c r="A2338" t="s">
        <v>2629</v>
      </c>
      <c r="B2338" s="7" t="s">
        <v>258</v>
      </c>
      <c r="C2338" s="8" t="s">
        <v>78</v>
      </c>
      <c r="D2338" s="9" t="s">
        <v>71</v>
      </c>
      <c r="E2338" s="13">
        <v>3144680749</v>
      </c>
      <c r="F2338">
        <v>2679.3385826436211</v>
      </c>
      <c r="G2338" s="14">
        <v>8.4000000000000005E-2</v>
      </c>
      <c r="H2338" s="14">
        <v>227</v>
      </c>
      <c r="I2338" s="14">
        <v>0.114</v>
      </c>
      <c r="J2338">
        <v>423</v>
      </c>
      <c r="K2338">
        <v>3.6040549452234772E-4</v>
      </c>
      <c r="L2338">
        <v>1063</v>
      </c>
      <c r="M2338">
        <v>9.056998597571054E-4</v>
      </c>
      <c r="N2338">
        <v>3.1E-2</v>
      </c>
      <c r="O2338">
        <v>6.8000000000000005E-2</v>
      </c>
      <c r="P2338">
        <v>48</v>
      </c>
      <c r="Q2338">
        <v>48</v>
      </c>
      <c r="R2338">
        <v>0.39300000000000002</v>
      </c>
      <c r="S2338">
        <v>0.57399999999999995</v>
      </c>
      <c r="T2338">
        <v>3.3000000000000002E-2</v>
      </c>
      <c r="U2338">
        <v>1173678</v>
      </c>
      <c r="V2338">
        <v>0.216</v>
      </c>
      <c r="W2338">
        <v>40000000</v>
      </c>
      <c r="X2338">
        <v>34.080897827172357</v>
      </c>
      <c r="Y2338">
        <v>98000000</v>
      </c>
      <c r="Z2338">
        <v>83.498199676572284</v>
      </c>
      <c r="AA2338">
        <v>0.36299999999999999</v>
      </c>
      <c r="AB2338">
        <v>60</v>
      </c>
      <c r="AC2338">
        <v>0</v>
      </c>
      <c r="AD2338">
        <v>104</v>
      </c>
      <c r="AE2338">
        <v>8.8999999999999996E-2</v>
      </c>
      <c r="AF2338">
        <v>0.56599999999999995</v>
      </c>
    </row>
    <row r="2339" spans="1:32" ht="14.4">
      <c r="A2339" t="s">
        <v>2630</v>
      </c>
      <c r="B2339" s="7" t="s">
        <v>258</v>
      </c>
      <c r="C2339" s="8" t="s">
        <v>78</v>
      </c>
      <c r="D2339" s="9" t="s">
        <v>72</v>
      </c>
      <c r="E2339" s="13">
        <v>3891563478</v>
      </c>
      <c r="F2339">
        <v>3261.5932625290407</v>
      </c>
      <c r="G2339" s="14">
        <v>8.4000000000000005E-2</v>
      </c>
      <c r="H2339" s="14">
        <v>261</v>
      </c>
      <c r="I2339" s="14">
        <v>9.8000000000000004E-2</v>
      </c>
      <c r="J2339">
        <v>423</v>
      </c>
      <c r="K2339">
        <v>3.5452433394683643E-4</v>
      </c>
      <c r="L2339">
        <v>1063</v>
      </c>
      <c r="M2339">
        <v>8.9092048932739275E-4</v>
      </c>
      <c r="N2339">
        <v>3.1E-2</v>
      </c>
      <c r="O2339">
        <v>6.3E-2</v>
      </c>
      <c r="P2339">
        <v>48</v>
      </c>
      <c r="Q2339">
        <v>49</v>
      </c>
      <c r="R2339">
        <v>0.38800000000000001</v>
      </c>
      <c r="S2339">
        <v>0.57799999999999996</v>
      </c>
      <c r="T2339">
        <v>3.3000000000000002E-2</v>
      </c>
      <c r="U2339">
        <v>1193148</v>
      </c>
      <c r="V2339">
        <v>0.215</v>
      </c>
      <c r="W2339">
        <v>51000000</v>
      </c>
      <c r="X2339">
        <v>42.744068631888084</v>
      </c>
      <c r="Y2339">
        <v>87000000</v>
      </c>
      <c r="Z2339">
        <v>72.916352372044372</v>
      </c>
      <c r="AA2339">
        <v>0.36499999999999999</v>
      </c>
      <c r="AB2339">
        <v>56</v>
      </c>
      <c r="AC2339">
        <v>0</v>
      </c>
      <c r="AD2339">
        <v>104</v>
      </c>
      <c r="AE2339">
        <v>0.11</v>
      </c>
      <c r="AF2339">
        <v>0.60799999999999998</v>
      </c>
    </row>
    <row r="2340" spans="1:32" ht="14.4">
      <c r="A2340" t="s">
        <v>2631</v>
      </c>
      <c r="B2340" s="7" t="s">
        <v>258</v>
      </c>
      <c r="C2340" s="8" t="s">
        <v>78</v>
      </c>
      <c r="D2340" s="9" t="s">
        <v>73</v>
      </c>
      <c r="E2340" s="13">
        <v>4145772237</v>
      </c>
      <c r="F2340">
        <v>3420.1554721781549</v>
      </c>
      <c r="G2340" s="14">
        <v>8.3000000000000004E-2</v>
      </c>
      <c r="H2340" s="14">
        <v>270</v>
      </c>
      <c r="I2340" s="14">
        <v>0.09</v>
      </c>
      <c r="J2340">
        <v>399</v>
      </c>
      <c r="K2340">
        <v>3.2916473828928383E-4</v>
      </c>
      <c r="L2340">
        <v>1019</v>
      </c>
      <c r="M2340">
        <v>8.4064879277388532E-4</v>
      </c>
      <c r="N2340">
        <v>3.1E-2</v>
      </c>
      <c r="O2340">
        <v>5.8000000000000003E-2</v>
      </c>
      <c r="P2340">
        <v>48</v>
      </c>
      <c r="Q2340">
        <v>49</v>
      </c>
      <c r="R2340">
        <v>0.38400000000000001</v>
      </c>
      <c r="S2340">
        <v>0.58199999999999996</v>
      </c>
      <c r="T2340">
        <v>3.4000000000000002E-2</v>
      </c>
      <c r="U2340">
        <v>1212159</v>
      </c>
      <c r="V2340">
        <v>0.214</v>
      </c>
      <c r="W2340">
        <v>0</v>
      </c>
      <c r="Y2340">
        <v>87000000</v>
      </c>
      <c r="Z2340">
        <v>71.772762484129558</v>
      </c>
      <c r="AA2340">
        <v>0.36499999999999999</v>
      </c>
      <c r="AB2340">
        <v>56</v>
      </c>
      <c r="AC2340">
        <v>0</v>
      </c>
      <c r="AD2340">
        <v>104</v>
      </c>
      <c r="AE2340">
        <v>0.18099999999999999</v>
      </c>
      <c r="AF2340">
        <v>0.63200000000000001</v>
      </c>
    </row>
    <row r="2341" spans="1:32" ht="14.4">
      <c r="A2341" t="s">
        <v>2632</v>
      </c>
      <c r="B2341" s="7" t="s">
        <v>258</v>
      </c>
      <c r="C2341" s="8" t="s">
        <v>78</v>
      </c>
      <c r="D2341" s="9" t="s">
        <v>74</v>
      </c>
      <c r="E2341" s="13">
        <v>4049589166</v>
      </c>
      <c r="F2341">
        <v>3289.7144693070995</v>
      </c>
      <c r="G2341" s="14">
        <v>8.5000000000000006E-2</v>
      </c>
      <c r="H2341" s="14">
        <v>259</v>
      </c>
      <c r="I2341" s="14">
        <v>8.7999999999999995E-2</v>
      </c>
      <c r="J2341">
        <v>406</v>
      </c>
      <c r="K2341">
        <v>3.2981717892581957E-4</v>
      </c>
      <c r="L2341">
        <v>1016</v>
      </c>
      <c r="M2341">
        <v>8.2535530489811007E-4</v>
      </c>
      <c r="N2341">
        <v>0.03</v>
      </c>
      <c r="O2341">
        <v>5.7000000000000002E-2</v>
      </c>
      <c r="P2341">
        <v>48</v>
      </c>
      <c r="Q2341">
        <v>49</v>
      </c>
      <c r="R2341">
        <v>0.38</v>
      </c>
      <c r="S2341">
        <v>0.58499999999999996</v>
      </c>
      <c r="T2341">
        <v>3.4000000000000002E-2</v>
      </c>
      <c r="U2341">
        <v>1230985</v>
      </c>
      <c r="V2341">
        <v>0.214</v>
      </c>
      <c r="W2341">
        <v>0</v>
      </c>
      <c r="Y2341">
        <v>87000000</v>
      </c>
      <c r="Z2341">
        <v>70.675109769818476</v>
      </c>
      <c r="AA2341">
        <v>0.36499999999999999</v>
      </c>
      <c r="AB2341">
        <v>56</v>
      </c>
      <c r="AC2341">
        <v>120</v>
      </c>
      <c r="AD2341">
        <v>104</v>
      </c>
      <c r="AE2341">
        <v>0.20799999999999999</v>
      </c>
      <c r="AF2341">
        <v>0.65400000000000003</v>
      </c>
    </row>
    <row r="2342" spans="1:32" ht="14.4">
      <c r="A2342" t="s">
        <v>2633</v>
      </c>
      <c r="B2342" s="7" t="s">
        <v>259</v>
      </c>
      <c r="C2342" s="8" t="s">
        <v>76</v>
      </c>
      <c r="D2342" s="9" t="s">
        <v>62</v>
      </c>
      <c r="E2342" s="13">
        <v>247000000000</v>
      </c>
      <c r="F2342">
        <v>27840.054715288101</v>
      </c>
      <c r="G2342" s="14">
        <v>8.2000000000000003E-2</v>
      </c>
      <c r="H2342" s="14">
        <v>2282</v>
      </c>
      <c r="I2342" s="14">
        <v>5.8000000000000003E-2</v>
      </c>
      <c r="J2342">
        <v>48877</v>
      </c>
      <c r="K2342">
        <v>5.5090621632353709E-3</v>
      </c>
      <c r="L2342">
        <v>0</v>
      </c>
      <c r="N2342">
        <v>0.01</v>
      </c>
      <c r="O2342">
        <v>3.0000000000000001E-3</v>
      </c>
      <c r="P2342">
        <v>82</v>
      </c>
      <c r="Q2342">
        <v>77</v>
      </c>
      <c r="R2342">
        <v>0.184</v>
      </c>
      <c r="S2342">
        <v>0.64300000000000002</v>
      </c>
      <c r="T2342">
        <v>0.17299999999999999</v>
      </c>
      <c r="U2342">
        <v>8872109</v>
      </c>
      <c r="V2342">
        <v>0.84</v>
      </c>
      <c r="W2342">
        <v>4825000000</v>
      </c>
      <c r="X2342">
        <v>543.83912551119465</v>
      </c>
      <c r="Y2342">
        <v>8959000000</v>
      </c>
      <c r="Z2342">
        <v>1009.7937254828587</v>
      </c>
      <c r="AA2342">
        <v>0</v>
      </c>
      <c r="AB2342">
        <v>0</v>
      </c>
      <c r="AC2342">
        <v>0</v>
      </c>
      <c r="AD2342">
        <v>0</v>
      </c>
      <c r="AE2342">
        <v>0.45700000000000002</v>
      </c>
      <c r="AF2342">
        <v>0.71799999999999997</v>
      </c>
    </row>
    <row r="2343" spans="1:32" ht="14.4">
      <c r="A2343" t="s">
        <v>2634</v>
      </c>
      <c r="B2343" s="7" t="s">
        <v>259</v>
      </c>
      <c r="C2343" s="8" t="s">
        <v>76</v>
      </c>
      <c r="D2343" s="9" t="s">
        <v>63</v>
      </c>
      <c r="E2343" s="13">
        <v>227000000000</v>
      </c>
      <c r="F2343">
        <v>25517.201066551559</v>
      </c>
      <c r="G2343" s="14">
        <v>8.8999999999999996E-2</v>
      </c>
      <c r="H2343" s="14">
        <v>2268</v>
      </c>
      <c r="I2343" s="14">
        <v>5.6000000000000001E-2</v>
      </c>
      <c r="J2343">
        <v>49045</v>
      </c>
      <c r="K2343">
        <v>5.5131767678811509E-3</v>
      </c>
      <c r="L2343">
        <v>0</v>
      </c>
      <c r="N2343">
        <v>0.01</v>
      </c>
      <c r="O2343">
        <v>3.0000000000000001E-3</v>
      </c>
      <c r="P2343">
        <v>82</v>
      </c>
      <c r="Q2343">
        <v>78</v>
      </c>
      <c r="R2343">
        <v>0.183</v>
      </c>
      <c r="S2343">
        <v>0.64500000000000002</v>
      </c>
      <c r="T2343">
        <v>0.17199999999999999</v>
      </c>
      <c r="U2343">
        <v>8895960</v>
      </c>
      <c r="V2343">
        <v>0.84099999999999997</v>
      </c>
      <c r="W2343">
        <v>5200000000</v>
      </c>
      <c r="X2343">
        <v>584.5350024055864</v>
      </c>
      <c r="Y2343">
        <v>7916000000</v>
      </c>
      <c r="Z2343">
        <v>889.84213058511955</v>
      </c>
      <c r="AA2343">
        <v>0</v>
      </c>
      <c r="AB2343">
        <v>0</v>
      </c>
      <c r="AC2343">
        <v>0</v>
      </c>
      <c r="AD2343">
        <v>0</v>
      </c>
      <c r="AE2343">
        <v>0.51800000000000002</v>
      </c>
      <c r="AF2343">
        <v>0.80800000000000005</v>
      </c>
    </row>
    <row r="2344" spans="1:32" ht="14.4">
      <c r="A2344" t="s">
        <v>2635</v>
      </c>
      <c r="B2344" s="7" t="s">
        <v>259</v>
      </c>
      <c r="C2344" s="8" t="s">
        <v>76</v>
      </c>
      <c r="D2344" s="9" t="s">
        <v>64</v>
      </c>
      <c r="E2344" s="13">
        <v>251000000000</v>
      </c>
      <c r="F2344">
        <v>28123.381645045276</v>
      </c>
      <c r="G2344" s="14">
        <v>9.1999999999999998E-2</v>
      </c>
      <c r="H2344" s="14">
        <v>2599</v>
      </c>
      <c r="I2344" s="14">
        <v>5.6000000000000001E-2</v>
      </c>
      <c r="J2344">
        <v>51315</v>
      </c>
      <c r="K2344">
        <v>5.7496068889063678E-3</v>
      </c>
      <c r="L2344">
        <v>52515</v>
      </c>
      <c r="M2344">
        <v>5.8840613031456278E-3</v>
      </c>
      <c r="N2344">
        <v>1.0999999999999999E-2</v>
      </c>
      <c r="O2344">
        <v>3.0000000000000001E-3</v>
      </c>
      <c r="P2344">
        <v>82</v>
      </c>
      <c r="Q2344">
        <v>78</v>
      </c>
      <c r="R2344">
        <v>0.18099999999999999</v>
      </c>
      <c r="S2344">
        <v>0.64700000000000002</v>
      </c>
      <c r="T2344">
        <v>0.17199999999999999</v>
      </c>
      <c r="U2344">
        <v>8924958</v>
      </c>
      <c r="V2344">
        <v>0.84099999999999997</v>
      </c>
      <c r="W2344">
        <v>5671000000</v>
      </c>
      <c r="X2344">
        <v>635.40915262570422</v>
      </c>
      <c r="Y2344">
        <v>8221000000</v>
      </c>
      <c r="Z2344">
        <v>921.12478288413229</v>
      </c>
      <c r="AA2344">
        <v>0</v>
      </c>
      <c r="AB2344">
        <v>0</v>
      </c>
      <c r="AC2344">
        <v>0</v>
      </c>
      <c r="AD2344">
        <v>0</v>
      </c>
      <c r="AE2344">
        <v>0.70599999999999996</v>
      </c>
      <c r="AF2344">
        <v>0.89200000000000002</v>
      </c>
    </row>
    <row r="2345" spans="1:32" ht="14.4">
      <c r="A2345" t="s">
        <v>2636</v>
      </c>
      <c r="B2345" s="7" t="s">
        <v>259</v>
      </c>
      <c r="C2345" s="8" t="s">
        <v>76</v>
      </c>
      <c r="D2345" s="9" t="s">
        <v>65</v>
      </c>
      <c r="E2345" s="13">
        <v>315000000000</v>
      </c>
      <c r="F2345">
        <v>35163.200226294728</v>
      </c>
      <c r="G2345" s="14">
        <v>9.2999999999999999E-2</v>
      </c>
      <c r="H2345" s="14">
        <v>3277</v>
      </c>
      <c r="I2345" s="14">
        <v>4.8000000000000001E-2</v>
      </c>
      <c r="J2345">
        <v>45407</v>
      </c>
      <c r="K2345">
        <v>5.0687474053186183E-3</v>
      </c>
      <c r="L2345">
        <v>43744</v>
      </c>
      <c r="M2345">
        <v>4.8831080339651958E-3</v>
      </c>
      <c r="N2345">
        <v>1.0999999999999999E-2</v>
      </c>
      <c r="O2345">
        <v>3.0000000000000001E-3</v>
      </c>
      <c r="P2345">
        <v>82</v>
      </c>
      <c r="Q2345">
        <v>78</v>
      </c>
      <c r="R2345">
        <v>0.17899999999999999</v>
      </c>
      <c r="S2345">
        <v>0.64900000000000002</v>
      </c>
      <c r="T2345">
        <v>0.17199999999999999</v>
      </c>
      <c r="U2345">
        <v>8958229</v>
      </c>
      <c r="V2345">
        <v>0.84199999999999997</v>
      </c>
      <c r="W2345">
        <v>6548000000</v>
      </c>
      <c r="X2345">
        <v>730.94804787865996</v>
      </c>
      <c r="Y2345">
        <v>9375000000</v>
      </c>
      <c r="Z2345">
        <v>1046.5238162587716</v>
      </c>
      <c r="AA2345">
        <v>0</v>
      </c>
      <c r="AB2345">
        <v>16</v>
      </c>
      <c r="AC2345">
        <v>0</v>
      </c>
      <c r="AD2345">
        <v>0</v>
      </c>
      <c r="AE2345">
        <v>0.79100000000000004</v>
      </c>
      <c r="AF2345">
        <v>0.98399999999999999</v>
      </c>
    </row>
    <row r="2346" spans="1:32" ht="14.4">
      <c r="A2346" t="s">
        <v>2637</v>
      </c>
      <c r="B2346" s="7" t="s">
        <v>259</v>
      </c>
      <c r="C2346" s="8" t="s">
        <v>76</v>
      </c>
      <c r="D2346" s="9" t="s">
        <v>66</v>
      </c>
      <c r="E2346" s="13">
        <v>362000000000</v>
      </c>
      <c r="F2346">
        <v>40251.153857144651</v>
      </c>
      <c r="G2346" s="14">
        <v>9.0999999999999998E-2</v>
      </c>
      <c r="H2346" s="14">
        <v>3666</v>
      </c>
      <c r="I2346" s="14">
        <v>0.04</v>
      </c>
      <c r="J2346">
        <v>45407</v>
      </c>
      <c r="K2346">
        <v>5.048851224285545E-3</v>
      </c>
      <c r="L2346">
        <v>43744</v>
      </c>
      <c r="M2346">
        <v>4.8639405368147391E-3</v>
      </c>
      <c r="N2346">
        <v>1.0999999999999999E-2</v>
      </c>
      <c r="O2346">
        <v>3.0000000000000001E-3</v>
      </c>
      <c r="P2346">
        <v>83</v>
      </c>
      <c r="Q2346">
        <v>78</v>
      </c>
      <c r="R2346">
        <v>0.17599999999999999</v>
      </c>
      <c r="S2346">
        <v>0.65100000000000002</v>
      </c>
      <c r="T2346">
        <v>0.17199999999999999</v>
      </c>
      <c r="U2346">
        <v>8993531</v>
      </c>
      <c r="V2346">
        <v>0.84299999999999997</v>
      </c>
      <c r="W2346">
        <v>7686000000</v>
      </c>
      <c r="X2346">
        <v>854.61427775141931</v>
      </c>
      <c r="Y2346">
        <v>11088000000</v>
      </c>
      <c r="Z2346">
        <v>1232.8861711823754</v>
      </c>
      <c r="AA2346">
        <v>0</v>
      </c>
      <c r="AB2346">
        <v>16</v>
      </c>
      <c r="AC2346">
        <v>0</v>
      </c>
      <c r="AD2346">
        <v>0</v>
      </c>
      <c r="AE2346">
        <v>0.83899999999999997</v>
      </c>
      <c r="AF2346">
        <v>0.97799999999999998</v>
      </c>
    </row>
    <row r="2347" spans="1:32" ht="14.4">
      <c r="A2347" t="s">
        <v>2638</v>
      </c>
      <c r="B2347" s="7" t="s">
        <v>259</v>
      </c>
      <c r="C2347" s="8" t="s">
        <v>76</v>
      </c>
      <c r="D2347" s="9" t="s">
        <v>67</v>
      </c>
      <c r="E2347" s="13">
        <v>371000000000</v>
      </c>
      <c r="F2347">
        <v>41087.218751896544</v>
      </c>
      <c r="G2347" s="14">
        <v>9.0999999999999998E-2</v>
      </c>
      <c r="H2347" s="14">
        <v>3726</v>
      </c>
      <c r="I2347" s="14">
        <v>3.3000000000000002E-2</v>
      </c>
      <c r="J2347">
        <v>49601</v>
      </c>
      <c r="K2347">
        <v>5.4931728768539637E-3</v>
      </c>
      <c r="L2347">
        <v>49105</v>
      </c>
      <c r="M2347">
        <v>5.4382422555576274E-3</v>
      </c>
      <c r="N2347">
        <v>1.0999999999999999E-2</v>
      </c>
      <c r="O2347">
        <v>3.0000000000000001E-3</v>
      </c>
      <c r="P2347">
        <v>83</v>
      </c>
      <c r="Q2347">
        <v>78</v>
      </c>
      <c r="R2347">
        <v>0.17399999999999999</v>
      </c>
      <c r="S2347">
        <v>0.65300000000000002</v>
      </c>
      <c r="T2347">
        <v>0.17299999999999999</v>
      </c>
      <c r="U2347">
        <v>9029572</v>
      </c>
      <c r="V2347">
        <v>0.84299999999999997</v>
      </c>
      <c r="W2347">
        <v>7739000000</v>
      </c>
      <c r="X2347">
        <v>857.07273833134059</v>
      </c>
      <c r="Y2347">
        <v>11380000000</v>
      </c>
      <c r="Z2347">
        <v>1260.3033676457756</v>
      </c>
      <c r="AA2347">
        <v>0.54100000000000004</v>
      </c>
      <c r="AB2347">
        <v>16</v>
      </c>
      <c r="AC2347">
        <v>0</v>
      </c>
      <c r="AD2347">
        <v>122</v>
      </c>
      <c r="AE2347">
        <v>0.84799999999999998</v>
      </c>
      <c r="AF2347">
        <v>1.008</v>
      </c>
    </row>
    <row r="2348" spans="1:32" ht="14.4">
      <c r="A2348" t="s">
        <v>2639</v>
      </c>
      <c r="B2348" s="7" t="s">
        <v>259</v>
      </c>
      <c r="C2348" s="8" t="s">
        <v>76</v>
      </c>
      <c r="D2348" s="9" t="s">
        <v>68</v>
      </c>
      <c r="E2348" s="13">
        <v>399000000000</v>
      </c>
      <c r="F2348">
        <v>43940.28746198587</v>
      </c>
      <c r="G2348" s="14">
        <v>8.8999999999999996E-2</v>
      </c>
      <c r="H2348" s="14">
        <v>3947</v>
      </c>
      <c r="I2348" s="8"/>
      <c r="J2348">
        <v>49601</v>
      </c>
      <c r="K2348">
        <v>5.4623613995036617E-3</v>
      </c>
      <c r="L2348">
        <v>49105</v>
      </c>
      <c r="M2348">
        <v>5.4077388867689626E-3</v>
      </c>
      <c r="N2348">
        <v>1.2E-2</v>
      </c>
      <c r="O2348">
        <v>3.0000000000000001E-3</v>
      </c>
      <c r="P2348">
        <v>83</v>
      </c>
      <c r="Q2348">
        <v>79</v>
      </c>
      <c r="R2348">
        <v>0.17199999999999999</v>
      </c>
      <c r="S2348">
        <v>0.65500000000000003</v>
      </c>
      <c r="T2348">
        <v>0.17399999999999999</v>
      </c>
      <c r="U2348">
        <v>9080505</v>
      </c>
      <c r="V2348">
        <v>0.84399999999999997</v>
      </c>
      <c r="W2348">
        <v>10016000000</v>
      </c>
      <c r="X2348">
        <v>1103.0223539329586</v>
      </c>
      <c r="Y2348">
        <v>11685000000</v>
      </c>
      <c r="Z2348">
        <v>1286.8227042438718</v>
      </c>
      <c r="AA2348">
        <v>0.54100000000000004</v>
      </c>
      <c r="AB2348">
        <v>16</v>
      </c>
      <c r="AC2348">
        <v>0</v>
      </c>
      <c r="AD2348">
        <v>122</v>
      </c>
      <c r="AE2348">
        <v>0.878</v>
      </c>
      <c r="AF2348">
        <v>1.0569999999999999</v>
      </c>
    </row>
    <row r="2349" spans="1:32" ht="14.4">
      <c r="A2349" t="s">
        <v>2640</v>
      </c>
      <c r="B2349" s="7" t="s">
        <v>259</v>
      </c>
      <c r="C2349" s="8" t="s">
        <v>76</v>
      </c>
      <c r="D2349" s="9" t="s">
        <v>69</v>
      </c>
      <c r="E2349" s="13">
        <v>463000000000</v>
      </c>
      <c r="F2349">
        <v>50611.646669054047</v>
      </c>
      <c r="G2349" s="14">
        <v>8.8999999999999996E-2</v>
      </c>
      <c r="H2349" s="14">
        <v>4526</v>
      </c>
      <c r="I2349" s="8"/>
      <c r="J2349">
        <v>52588</v>
      </c>
      <c r="K2349">
        <v>5.7485211123805922E-3</v>
      </c>
      <c r="L2349">
        <v>54521</v>
      </c>
      <c r="M2349">
        <v>5.959822004413598E-3</v>
      </c>
      <c r="N2349">
        <v>1.2E-2</v>
      </c>
      <c r="O2349">
        <v>3.0000000000000001E-3</v>
      </c>
      <c r="P2349">
        <v>83</v>
      </c>
      <c r="Q2349">
        <v>79</v>
      </c>
      <c r="R2349">
        <v>0.16900000000000001</v>
      </c>
      <c r="S2349">
        <v>0.65600000000000003</v>
      </c>
      <c r="T2349">
        <v>0.17499999999999999</v>
      </c>
      <c r="U2349">
        <v>9148092</v>
      </c>
      <c r="V2349">
        <v>0.84599999999999997</v>
      </c>
      <c r="W2349">
        <v>12259000000</v>
      </c>
      <c r="X2349">
        <v>1340.0608564059041</v>
      </c>
      <c r="Y2349">
        <v>14336000000</v>
      </c>
      <c r="Z2349">
        <v>1567.102735739868</v>
      </c>
      <c r="AA2349">
        <v>0.53700000000000003</v>
      </c>
      <c r="AB2349">
        <v>16</v>
      </c>
      <c r="AC2349">
        <v>0</v>
      </c>
      <c r="AD2349">
        <v>122</v>
      </c>
      <c r="AE2349">
        <v>0.82</v>
      </c>
      <c r="AF2349">
        <v>1.105</v>
      </c>
    </row>
    <row r="2350" spans="1:32" ht="14.4">
      <c r="A2350" t="s">
        <v>2641</v>
      </c>
      <c r="B2350" s="7" t="s">
        <v>259</v>
      </c>
      <c r="C2350" s="8" t="s">
        <v>76</v>
      </c>
      <c r="D2350" s="9" t="s">
        <v>70</v>
      </c>
      <c r="E2350" s="13">
        <v>486000000000</v>
      </c>
      <c r="F2350">
        <v>52713.572128707456</v>
      </c>
      <c r="G2350" s="14">
        <v>9.1999999999999998E-2</v>
      </c>
      <c r="H2350" s="14">
        <v>4886</v>
      </c>
      <c r="I2350" s="8"/>
      <c r="J2350">
        <v>52588</v>
      </c>
      <c r="K2350">
        <v>5.7039122039186574E-3</v>
      </c>
      <c r="L2350">
        <v>54521</v>
      </c>
      <c r="M2350">
        <v>5.9135733868914799E-3</v>
      </c>
      <c r="N2350">
        <v>1.2E-2</v>
      </c>
      <c r="O2350">
        <v>3.0000000000000001E-3</v>
      </c>
      <c r="P2350">
        <v>83</v>
      </c>
      <c r="Q2350">
        <v>79</v>
      </c>
      <c r="R2350">
        <v>0.16700000000000001</v>
      </c>
      <c r="S2350">
        <v>0.65600000000000003</v>
      </c>
      <c r="T2350">
        <v>0.17699999999999999</v>
      </c>
      <c r="U2350">
        <v>9219637</v>
      </c>
      <c r="V2350">
        <v>0.84699999999999998</v>
      </c>
      <c r="W2350">
        <v>12060000000</v>
      </c>
      <c r="X2350">
        <v>1308.077530601259</v>
      </c>
      <c r="Y2350">
        <v>15447000000</v>
      </c>
      <c r="Z2350">
        <v>1675.4455733994732</v>
      </c>
      <c r="AA2350">
        <v>0.53700000000000003</v>
      </c>
      <c r="AB2350">
        <v>16</v>
      </c>
      <c r="AC2350">
        <v>0</v>
      </c>
      <c r="AD2350">
        <v>122</v>
      </c>
      <c r="AE2350">
        <v>0.9</v>
      </c>
      <c r="AF2350">
        <v>1.0840000000000001</v>
      </c>
    </row>
    <row r="2351" spans="1:32" ht="14.4">
      <c r="A2351" t="s">
        <v>2642</v>
      </c>
      <c r="B2351" s="7" t="s">
        <v>259</v>
      </c>
      <c r="C2351" s="8" t="s">
        <v>76</v>
      </c>
      <c r="D2351" s="9" t="s">
        <v>71</v>
      </c>
      <c r="E2351" s="13">
        <v>406000000000</v>
      </c>
      <c r="F2351">
        <v>43662.88595544557</v>
      </c>
      <c r="G2351" s="14">
        <v>9.9000000000000005E-2</v>
      </c>
      <c r="H2351" s="14">
        <v>4357</v>
      </c>
      <c r="I2351" s="8"/>
      <c r="J2351">
        <v>50060</v>
      </c>
      <c r="K2351">
        <v>5.3836553471172544E-3</v>
      </c>
      <c r="L2351">
        <v>48060</v>
      </c>
      <c r="M2351">
        <v>5.1685672389623506E-3</v>
      </c>
      <c r="N2351">
        <v>1.2E-2</v>
      </c>
      <c r="O2351">
        <v>3.0000000000000001E-3</v>
      </c>
      <c r="P2351">
        <v>83</v>
      </c>
      <c r="Q2351">
        <v>79</v>
      </c>
      <c r="R2351">
        <v>0.16600000000000001</v>
      </c>
      <c r="S2351">
        <v>0.65500000000000003</v>
      </c>
      <c r="T2351">
        <v>0.17899999999999999</v>
      </c>
      <c r="U2351">
        <v>9298515</v>
      </c>
      <c r="V2351">
        <v>0.84899999999999998</v>
      </c>
      <c r="W2351">
        <v>10100000000</v>
      </c>
      <c r="X2351">
        <v>1086.1949461822667</v>
      </c>
      <c r="Y2351">
        <v>12791000000</v>
      </c>
      <c r="Z2351">
        <v>1375.5959957046905</v>
      </c>
      <c r="AA2351">
        <v>0.53900000000000003</v>
      </c>
      <c r="AB2351">
        <v>16</v>
      </c>
      <c r="AC2351">
        <v>0</v>
      </c>
      <c r="AD2351">
        <v>122</v>
      </c>
      <c r="AE2351">
        <v>0.91</v>
      </c>
      <c r="AF2351">
        <v>1.121</v>
      </c>
    </row>
    <row r="2352" spans="1:32" ht="14.4">
      <c r="A2352" t="s">
        <v>2643</v>
      </c>
      <c r="B2352" s="7" t="s">
        <v>259</v>
      </c>
      <c r="C2352" s="8" t="s">
        <v>76</v>
      </c>
      <c r="D2352" s="9" t="s">
        <v>72</v>
      </c>
      <c r="E2352" s="13">
        <v>463000000000</v>
      </c>
      <c r="F2352">
        <v>49370.204665622965</v>
      </c>
      <c r="G2352" s="14">
        <v>9.5000000000000001E-2</v>
      </c>
      <c r="H2352" s="14">
        <v>4694</v>
      </c>
      <c r="I2352" s="8"/>
      <c r="J2352">
        <v>50060</v>
      </c>
      <c r="K2352">
        <v>5.3379534461362533E-3</v>
      </c>
      <c r="L2352">
        <v>48060</v>
      </c>
      <c r="M2352">
        <v>5.1246912229586166E-3</v>
      </c>
      <c r="N2352">
        <v>1.2E-2</v>
      </c>
      <c r="O2352">
        <v>3.0000000000000001E-3</v>
      </c>
      <c r="P2352">
        <v>84</v>
      </c>
      <c r="Q2352">
        <v>80</v>
      </c>
      <c r="R2352">
        <v>0.16500000000000001</v>
      </c>
      <c r="S2352">
        <v>0.65300000000000002</v>
      </c>
      <c r="T2352">
        <v>0.182</v>
      </c>
      <c r="U2352">
        <v>9378126</v>
      </c>
      <c r="V2352">
        <v>0.85099999999999998</v>
      </c>
      <c r="W2352">
        <v>10991000000</v>
      </c>
      <c r="X2352">
        <v>1171.982547472704</v>
      </c>
      <c r="Y2352">
        <v>14912000000</v>
      </c>
      <c r="Z2352">
        <v>1590.0831360124614</v>
      </c>
      <c r="AA2352">
        <v>0.52</v>
      </c>
      <c r="AB2352">
        <v>16</v>
      </c>
      <c r="AC2352">
        <v>0</v>
      </c>
      <c r="AD2352">
        <v>122</v>
      </c>
      <c r="AE2352">
        <v>0.9</v>
      </c>
      <c r="AF2352">
        <v>1.1719999999999999</v>
      </c>
    </row>
    <row r="2353" spans="1:32" ht="14.4">
      <c r="A2353" t="s">
        <v>2644</v>
      </c>
      <c r="B2353" s="7" t="s">
        <v>259</v>
      </c>
      <c r="C2353" s="8" t="s">
        <v>76</v>
      </c>
      <c r="D2353" s="9" t="s">
        <v>73</v>
      </c>
      <c r="E2353" s="13">
        <v>536000000000</v>
      </c>
      <c r="F2353">
        <v>56724.300743352913</v>
      </c>
      <c r="G2353" s="14">
        <v>9.5000000000000001E-2</v>
      </c>
      <c r="H2353" s="14">
        <v>5419</v>
      </c>
      <c r="I2353" s="8"/>
      <c r="J2353">
        <v>51569</v>
      </c>
      <c r="K2353">
        <v>5.4574915392424745E-3</v>
      </c>
      <c r="L2353">
        <v>51562</v>
      </c>
      <c r="M2353">
        <v>5.4567507368073935E-3</v>
      </c>
      <c r="N2353">
        <v>1.2E-2</v>
      </c>
      <c r="O2353">
        <v>2E-3</v>
      </c>
      <c r="P2353">
        <v>84</v>
      </c>
      <c r="Q2353">
        <v>80</v>
      </c>
      <c r="R2353">
        <v>0.16600000000000001</v>
      </c>
      <c r="S2353">
        <v>0.64900000000000002</v>
      </c>
      <c r="T2353">
        <v>0.185</v>
      </c>
      <c r="U2353">
        <v>9449213</v>
      </c>
      <c r="V2353">
        <v>0.85199999999999998</v>
      </c>
      <c r="W2353">
        <v>12777000000</v>
      </c>
      <c r="X2353">
        <v>1352.1761018616048</v>
      </c>
      <c r="Y2353">
        <v>17187000000</v>
      </c>
      <c r="Z2353">
        <v>1818.8816359626987</v>
      </c>
      <c r="AA2353">
        <v>0.52</v>
      </c>
      <c r="AB2353">
        <v>16</v>
      </c>
      <c r="AC2353">
        <v>0</v>
      </c>
      <c r="AD2353">
        <v>122</v>
      </c>
      <c r="AE2353">
        <v>0.92800000000000005</v>
      </c>
      <c r="AF2353">
        <v>1.212</v>
      </c>
    </row>
    <row r="2354" spans="1:32" ht="14.4">
      <c r="A2354" t="s">
        <v>2645</v>
      </c>
      <c r="B2354" s="7" t="s">
        <v>259</v>
      </c>
      <c r="C2354" s="8" t="s">
        <v>76</v>
      </c>
      <c r="D2354" s="9" t="s">
        <v>74</v>
      </c>
      <c r="E2354" s="13">
        <v>524000000000</v>
      </c>
      <c r="F2354">
        <v>55045.636404242548</v>
      </c>
      <c r="G2354" s="14">
        <v>9.6000000000000002E-2</v>
      </c>
      <c r="H2354" s="14">
        <v>5319</v>
      </c>
      <c r="I2354" s="8"/>
      <c r="J2354">
        <v>50207</v>
      </c>
      <c r="K2354">
        <v>5.2741913491370336E-3</v>
      </c>
      <c r="L2354">
        <v>49571</v>
      </c>
      <c r="M2354">
        <v>5.2073802331960061E-3</v>
      </c>
      <c r="N2354">
        <v>1.2E-2</v>
      </c>
      <c r="O2354">
        <v>2E-3</v>
      </c>
      <c r="P2354">
        <v>84</v>
      </c>
      <c r="Q2354">
        <v>80</v>
      </c>
      <c r="R2354">
        <v>0.16700000000000001</v>
      </c>
      <c r="S2354">
        <v>0.64400000000000002</v>
      </c>
      <c r="T2354">
        <v>0.189</v>
      </c>
      <c r="U2354">
        <v>9519374</v>
      </c>
      <c r="V2354">
        <v>0.85399999999999998</v>
      </c>
      <c r="W2354">
        <v>12415000000</v>
      </c>
      <c r="X2354">
        <v>1304.1823968676931</v>
      </c>
      <c r="Y2354">
        <v>17664000000</v>
      </c>
      <c r="Z2354">
        <v>1855.5842012300388</v>
      </c>
      <c r="AA2354">
        <v>0.52</v>
      </c>
      <c r="AB2354">
        <v>16</v>
      </c>
      <c r="AC2354">
        <v>14</v>
      </c>
      <c r="AD2354">
        <v>122</v>
      </c>
      <c r="AE2354">
        <v>0.93200000000000005</v>
      </c>
      <c r="AF2354">
        <v>1.246</v>
      </c>
    </row>
    <row r="2355" spans="1:32" ht="14.4">
      <c r="A2355" t="s">
        <v>2646</v>
      </c>
      <c r="B2355" s="7" t="s">
        <v>260</v>
      </c>
      <c r="C2355" s="8" t="s">
        <v>76</v>
      </c>
      <c r="D2355" s="9" t="s">
        <v>62</v>
      </c>
      <c r="E2355" s="13">
        <v>256000000000</v>
      </c>
      <c r="F2355">
        <v>35633.503845216968</v>
      </c>
      <c r="G2355" s="14">
        <v>9.9000000000000005E-2</v>
      </c>
      <c r="H2355" s="14">
        <v>3541</v>
      </c>
      <c r="I2355" s="14">
        <v>4.2999999999999997E-2</v>
      </c>
      <c r="J2355">
        <v>25500</v>
      </c>
      <c r="K2355">
        <v>3.5494310470821589E-3</v>
      </c>
      <c r="L2355">
        <v>0</v>
      </c>
      <c r="N2355">
        <v>1.0999999999999999E-2</v>
      </c>
      <c r="O2355">
        <v>5.0000000000000001E-3</v>
      </c>
      <c r="P2355">
        <v>83</v>
      </c>
      <c r="Q2355">
        <v>77</v>
      </c>
      <c r="R2355">
        <v>0.17399999999999999</v>
      </c>
      <c r="S2355">
        <v>0.67300000000000004</v>
      </c>
      <c r="T2355">
        <v>0.153</v>
      </c>
      <c r="U2355">
        <v>7184250</v>
      </c>
      <c r="V2355">
        <v>0.73299999999999998</v>
      </c>
      <c r="W2355">
        <v>8988000000</v>
      </c>
      <c r="X2355">
        <v>1251.0700490656645</v>
      </c>
      <c r="Y2355">
        <v>7360000000</v>
      </c>
      <c r="Z2355">
        <v>1024.4632355499878</v>
      </c>
      <c r="AA2355">
        <v>0</v>
      </c>
      <c r="AB2355">
        <v>0</v>
      </c>
      <c r="AC2355">
        <v>0</v>
      </c>
      <c r="AD2355">
        <v>0</v>
      </c>
      <c r="AE2355">
        <v>0.47099999999999997</v>
      </c>
      <c r="AF2355">
        <v>0.64700000000000002</v>
      </c>
    </row>
    <row r="2356" spans="1:32" ht="14.4">
      <c r="A2356" t="s">
        <v>2647</v>
      </c>
      <c r="B2356" s="7" t="s">
        <v>260</v>
      </c>
      <c r="C2356" s="8" t="s">
        <v>76</v>
      </c>
      <c r="D2356" s="9" t="s">
        <v>63</v>
      </c>
      <c r="E2356" s="13">
        <v>263000000000</v>
      </c>
      <c r="F2356">
        <v>36376.944817972813</v>
      </c>
      <c r="G2356" s="14">
        <v>0.10299999999999999</v>
      </c>
      <c r="H2356" s="14">
        <v>3748</v>
      </c>
      <c r="I2356" s="14">
        <v>4.2999999999999997E-2</v>
      </c>
      <c r="J2356">
        <v>25375</v>
      </c>
      <c r="K2356">
        <v>3.5097527557264641E-3</v>
      </c>
      <c r="L2356">
        <v>0</v>
      </c>
      <c r="N2356">
        <v>0.01</v>
      </c>
      <c r="O2356">
        <v>5.0000000000000001E-3</v>
      </c>
      <c r="P2356">
        <v>83</v>
      </c>
      <c r="Q2356">
        <v>77</v>
      </c>
      <c r="R2356">
        <v>0.17299999999999999</v>
      </c>
      <c r="S2356">
        <v>0.67300000000000004</v>
      </c>
      <c r="T2356">
        <v>0.154</v>
      </c>
      <c r="U2356">
        <v>7229854</v>
      </c>
      <c r="V2356">
        <v>0.73299999999999998</v>
      </c>
      <c r="W2356">
        <v>9290000000</v>
      </c>
      <c r="X2356">
        <v>1284.94987588961</v>
      </c>
      <c r="Y2356">
        <v>7085000000</v>
      </c>
      <c r="Z2356">
        <v>979.96446401268963</v>
      </c>
      <c r="AA2356">
        <v>0</v>
      </c>
      <c r="AB2356">
        <v>0</v>
      </c>
      <c r="AC2356">
        <v>0</v>
      </c>
      <c r="AD2356">
        <v>0</v>
      </c>
      <c r="AE2356">
        <v>0.55100000000000005</v>
      </c>
      <c r="AF2356">
        <v>0.73299999999999998</v>
      </c>
    </row>
    <row r="2357" spans="1:32" ht="14.4">
      <c r="A2357" t="s">
        <v>2648</v>
      </c>
      <c r="B2357" s="7" t="s">
        <v>260</v>
      </c>
      <c r="C2357" s="8" t="s">
        <v>76</v>
      </c>
      <c r="D2357" s="9" t="s">
        <v>64</v>
      </c>
      <c r="E2357" s="13">
        <v>287000000000</v>
      </c>
      <c r="F2357">
        <v>39397.354996113114</v>
      </c>
      <c r="G2357" s="14">
        <v>0.106</v>
      </c>
      <c r="H2357" s="14">
        <v>4190</v>
      </c>
      <c r="I2357" s="14">
        <v>3.9E-2</v>
      </c>
      <c r="J2357">
        <v>26199</v>
      </c>
      <c r="K2357">
        <v>3.59641569178804E-3</v>
      </c>
      <c r="L2357">
        <v>38757</v>
      </c>
      <c r="M2357">
        <v>5.3202902006423552E-3</v>
      </c>
      <c r="N2357">
        <v>0.01</v>
      </c>
      <c r="O2357">
        <v>5.0000000000000001E-3</v>
      </c>
      <c r="P2357">
        <v>83</v>
      </c>
      <c r="Q2357">
        <v>78</v>
      </c>
      <c r="R2357">
        <v>0.17100000000000001</v>
      </c>
      <c r="S2357">
        <v>0.67500000000000004</v>
      </c>
      <c r="T2357">
        <v>0.155</v>
      </c>
      <c r="U2357">
        <v>7284753</v>
      </c>
      <c r="V2357">
        <v>0.73399999999999999</v>
      </c>
      <c r="W2357">
        <v>9117000000</v>
      </c>
      <c r="X2357">
        <v>1251.5180679427292</v>
      </c>
      <c r="Y2357">
        <v>7210000000</v>
      </c>
      <c r="Z2357">
        <v>989.73843039015878</v>
      </c>
      <c r="AA2357">
        <v>0</v>
      </c>
      <c r="AB2357">
        <v>0</v>
      </c>
      <c r="AC2357">
        <v>0</v>
      </c>
      <c r="AD2357">
        <v>0</v>
      </c>
      <c r="AE2357">
        <v>0.61399999999999999</v>
      </c>
      <c r="AF2357">
        <v>0.79200000000000004</v>
      </c>
    </row>
    <row r="2358" spans="1:32" ht="14.4">
      <c r="A2358" t="s">
        <v>2649</v>
      </c>
      <c r="B2358" s="7" t="s">
        <v>260</v>
      </c>
      <c r="C2358" s="8" t="s">
        <v>76</v>
      </c>
      <c r="D2358" s="9" t="s">
        <v>65</v>
      </c>
      <c r="E2358" s="13">
        <v>335000000000</v>
      </c>
      <c r="F2358">
        <v>45646.539631211388</v>
      </c>
      <c r="G2358" s="14">
        <v>0.109</v>
      </c>
      <c r="H2358" s="14">
        <v>5002</v>
      </c>
      <c r="I2358" s="14">
        <v>3.3000000000000002E-2</v>
      </c>
      <c r="J2358">
        <v>26968</v>
      </c>
      <c r="K2358">
        <v>3.6746145694761452E-3</v>
      </c>
      <c r="L2358">
        <v>41598</v>
      </c>
      <c r="M2358">
        <v>5.668073897251138E-3</v>
      </c>
      <c r="N2358">
        <v>0.01</v>
      </c>
      <c r="O2358">
        <v>4.0000000000000001E-3</v>
      </c>
      <c r="P2358">
        <v>83</v>
      </c>
      <c r="Q2358">
        <v>78</v>
      </c>
      <c r="R2358">
        <v>0.16800000000000001</v>
      </c>
      <c r="S2358">
        <v>0.67600000000000005</v>
      </c>
      <c r="T2358">
        <v>0.156</v>
      </c>
      <c r="U2358">
        <v>7339001</v>
      </c>
      <c r="V2358">
        <v>0.73399999999999999</v>
      </c>
      <c r="W2358">
        <v>10493000000</v>
      </c>
      <c r="X2358">
        <v>1429.7586279113466</v>
      </c>
      <c r="Y2358">
        <v>8614000000</v>
      </c>
      <c r="Z2358">
        <v>1173.7292309947907</v>
      </c>
      <c r="AA2358">
        <v>0</v>
      </c>
      <c r="AB2358">
        <v>20</v>
      </c>
      <c r="AC2358">
        <v>0</v>
      </c>
      <c r="AD2358">
        <v>0</v>
      </c>
      <c r="AE2358">
        <v>0.65100000000000002</v>
      </c>
      <c r="AF2358">
        <v>0.84899999999999998</v>
      </c>
    </row>
    <row r="2359" spans="1:32" ht="14.4">
      <c r="A2359" t="s">
        <v>2650</v>
      </c>
      <c r="B2359" s="7" t="s">
        <v>260</v>
      </c>
      <c r="C2359" s="8" t="s">
        <v>76</v>
      </c>
      <c r="D2359" s="9" t="s">
        <v>66</v>
      </c>
      <c r="E2359" s="13">
        <v>374000000000</v>
      </c>
      <c r="F2359">
        <v>50611.499230339832</v>
      </c>
      <c r="G2359" s="14">
        <v>0.11</v>
      </c>
      <c r="H2359" s="14">
        <v>5570</v>
      </c>
      <c r="I2359" s="14">
        <v>3.2000000000000001E-2</v>
      </c>
      <c r="J2359">
        <v>26968</v>
      </c>
      <c r="K2359">
        <v>3.6494409391545578E-3</v>
      </c>
      <c r="L2359">
        <v>41598</v>
      </c>
      <c r="M2359">
        <v>5.6292437031649099E-3</v>
      </c>
      <c r="N2359">
        <v>0.01</v>
      </c>
      <c r="O2359">
        <v>4.0000000000000001E-3</v>
      </c>
      <c r="P2359">
        <v>84</v>
      </c>
      <c r="Q2359">
        <v>79</v>
      </c>
      <c r="R2359">
        <v>0.16600000000000001</v>
      </c>
      <c r="S2359">
        <v>0.67800000000000005</v>
      </c>
      <c r="T2359">
        <v>0.157</v>
      </c>
      <c r="U2359">
        <v>7389625</v>
      </c>
      <c r="V2359">
        <v>0.73399999999999999</v>
      </c>
      <c r="W2359">
        <v>11404000000</v>
      </c>
      <c r="X2359">
        <v>1543.2447519326083</v>
      </c>
      <c r="Y2359">
        <v>9924000000</v>
      </c>
      <c r="Z2359">
        <v>1342.9639528392847</v>
      </c>
      <c r="AA2359">
        <v>0</v>
      </c>
      <c r="AB2359">
        <v>18</v>
      </c>
      <c r="AC2359">
        <v>0</v>
      </c>
      <c r="AD2359">
        <v>0</v>
      </c>
      <c r="AE2359">
        <v>0.67800000000000005</v>
      </c>
      <c r="AF2359">
        <v>0.85399999999999998</v>
      </c>
    </row>
    <row r="2360" spans="1:32" ht="14.4">
      <c r="A2360" t="s">
        <v>2651</v>
      </c>
      <c r="B2360" s="7" t="s">
        <v>260</v>
      </c>
      <c r="C2360" s="8" t="s">
        <v>76</v>
      </c>
      <c r="D2360" s="9" t="s">
        <v>67</v>
      </c>
      <c r="E2360" s="13">
        <v>385000000000</v>
      </c>
      <c r="F2360">
        <v>51767.385605843127</v>
      </c>
      <c r="G2360" s="14">
        <v>0.109</v>
      </c>
      <c r="H2360" s="14">
        <v>5637</v>
      </c>
      <c r="I2360" s="14">
        <v>3.1E-2</v>
      </c>
      <c r="J2360">
        <v>26773</v>
      </c>
      <c r="K2360">
        <v>3.5999174411045142E-3</v>
      </c>
      <c r="L2360">
        <v>40392</v>
      </c>
      <c r="M2360">
        <v>5.4311382841330273E-3</v>
      </c>
      <c r="N2360">
        <v>0.01</v>
      </c>
      <c r="O2360">
        <v>4.0000000000000001E-3</v>
      </c>
      <c r="P2360">
        <v>84</v>
      </c>
      <c r="Q2360">
        <v>79</v>
      </c>
      <c r="R2360">
        <v>0.16300000000000001</v>
      </c>
      <c r="S2360">
        <v>0.67900000000000005</v>
      </c>
      <c r="T2360">
        <v>0.158</v>
      </c>
      <c r="U2360">
        <v>7437115</v>
      </c>
      <c r="V2360">
        <v>0.73499999999999999</v>
      </c>
      <c r="W2360">
        <v>11937000000</v>
      </c>
      <c r="X2360">
        <v>1605.0578752648037</v>
      </c>
      <c r="Y2360">
        <v>10579000000</v>
      </c>
      <c r="Z2360">
        <v>1422.4601878551025</v>
      </c>
      <c r="AA2360">
        <v>0.28799999999999998</v>
      </c>
      <c r="AB2360">
        <v>18</v>
      </c>
      <c r="AC2360">
        <v>0</v>
      </c>
      <c r="AD2360">
        <v>63</v>
      </c>
      <c r="AE2360">
        <v>0.70099999999999996</v>
      </c>
      <c r="AF2360">
        <v>0.92200000000000004</v>
      </c>
    </row>
    <row r="2361" spans="1:32" ht="14.4">
      <c r="A2361" t="s">
        <v>2652</v>
      </c>
      <c r="B2361" s="7" t="s">
        <v>260</v>
      </c>
      <c r="C2361" s="8" t="s">
        <v>76</v>
      </c>
      <c r="D2361" s="9" t="s">
        <v>68</v>
      </c>
      <c r="E2361" s="13">
        <v>405000000000</v>
      </c>
      <c r="F2361">
        <v>54115.923523644116</v>
      </c>
      <c r="G2361" s="14">
        <v>0.104</v>
      </c>
      <c r="H2361" s="14">
        <v>5643</v>
      </c>
      <c r="I2361" s="14">
        <v>0.03</v>
      </c>
      <c r="J2361">
        <v>26773</v>
      </c>
      <c r="K2361">
        <v>3.577396593823516E-3</v>
      </c>
      <c r="L2361">
        <v>40392</v>
      </c>
      <c r="M2361">
        <v>5.3971614394247728E-3</v>
      </c>
      <c r="N2361">
        <v>0.01</v>
      </c>
      <c r="O2361">
        <v>4.0000000000000001E-3</v>
      </c>
      <c r="P2361">
        <v>84</v>
      </c>
      <c r="Q2361">
        <v>79</v>
      </c>
      <c r="R2361">
        <v>0.16</v>
      </c>
      <c r="S2361">
        <v>0.68</v>
      </c>
      <c r="T2361">
        <v>0.16</v>
      </c>
      <c r="U2361">
        <v>7483934</v>
      </c>
      <c r="V2361">
        <v>0.73499999999999999</v>
      </c>
      <c r="W2361">
        <v>12852000000</v>
      </c>
      <c r="X2361">
        <v>1717.2786398169733</v>
      </c>
      <c r="Y2361">
        <v>11199000000</v>
      </c>
      <c r="Z2361">
        <v>1496.4055001019517</v>
      </c>
      <c r="AA2361">
        <v>0.27600000000000002</v>
      </c>
      <c r="AB2361">
        <v>18</v>
      </c>
      <c r="AC2361">
        <v>0</v>
      </c>
      <c r="AD2361">
        <v>63</v>
      </c>
      <c r="AE2361">
        <v>0.75700000000000001</v>
      </c>
      <c r="AF2361">
        <v>0.99399999999999999</v>
      </c>
    </row>
    <row r="2362" spans="1:32" ht="14.4">
      <c r="A2362" t="s">
        <v>2653</v>
      </c>
      <c r="B2362" s="7" t="s">
        <v>260</v>
      </c>
      <c r="C2362" s="8" t="s">
        <v>76</v>
      </c>
      <c r="D2362" s="9" t="s">
        <v>69</v>
      </c>
      <c r="E2362" s="13">
        <v>451000000000</v>
      </c>
      <c r="F2362">
        <v>59726.263015127428</v>
      </c>
      <c r="G2362" s="14">
        <v>0.10199999999999999</v>
      </c>
      <c r="H2362" s="14">
        <v>6126</v>
      </c>
      <c r="I2362" s="14">
        <v>3.2000000000000001E-2</v>
      </c>
      <c r="J2362">
        <v>26090</v>
      </c>
      <c r="K2362">
        <v>3.4551179646666844E-3</v>
      </c>
      <c r="L2362">
        <v>40392</v>
      </c>
      <c r="M2362">
        <v>5.3491423851597057E-3</v>
      </c>
      <c r="N2362">
        <v>0.01</v>
      </c>
      <c r="O2362">
        <v>4.0000000000000001E-3</v>
      </c>
      <c r="P2362">
        <v>84</v>
      </c>
      <c r="Q2362">
        <v>79</v>
      </c>
      <c r="R2362">
        <v>0.157</v>
      </c>
      <c r="S2362">
        <v>0.68100000000000005</v>
      </c>
      <c r="T2362">
        <v>0.16200000000000001</v>
      </c>
      <c r="U2362">
        <v>7551117</v>
      </c>
      <c r="V2362">
        <v>0.73599999999999999</v>
      </c>
      <c r="W2362">
        <v>14721000000</v>
      </c>
      <c r="X2362">
        <v>1949.5128998795808</v>
      </c>
      <c r="Y2362">
        <v>12298000000</v>
      </c>
      <c r="Z2362">
        <v>1628.6332207539626</v>
      </c>
      <c r="AA2362">
        <v>0.27900000000000003</v>
      </c>
      <c r="AB2362">
        <v>18</v>
      </c>
      <c r="AC2362">
        <v>0</v>
      </c>
      <c r="AD2362">
        <v>63</v>
      </c>
      <c r="AE2362">
        <v>0.77200000000000002</v>
      </c>
      <c r="AF2362">
        <v>1.085</v>
      </c>
    </row>
    <row r="2363" spans="1:32" ht="14.4">
      <c r="A2363" t="s">
        <v>2654</v>
      </c>
      <c r="B2363" s="7" t="s">
        <v>260</v>
      </c>
      <c r="C2363" s="8" t="s">
        <v>76</v>
      </c>
      <c r="D2363" s="9" t="s">
        <v>70</v>
      </c>
      <c r="E2363" s="13">
        <v>524000000000</v>
      </c>
      <c r="F2363">
        <v>68517.555989238565</v>
      </c>
      <c r="G2363" s="14">
        <v>0.10299999999999999</v>
      </c>
      <c r="H2363" s="14">
        <v>7104</v>
      </c>
      <c r="I2363" s="14">
        <v>3.3000000000000002E-2</v>
      </c>
      <c r="J2363">
        <v>26090</v>
      </c>
      <c r="K2363">
        <v>3.4114943430519733E-3</v>
      </c>
      <c r="L2363">
        <v>40392</v>
      </c>
      <c r="M2363">
        <v>5.2816051937353507E-3</v>
      </c>
      <c r="N2363">
        <v>0.01</v>
      </c>
      <c r="O2363">
        <v>4.0000000000000001E-3</v>
      </c>
      <c r="P2363">
        <v>84</v>
      </c>
      <c r="Q2363">
        <v>80</v>
      </c>
      <c r="R2363">
        <v>0.155</v>
      </c>
      <c r="S2363">
        <v>0.68100000000000005</v>
      </c>
      <c r="T2363">
        <v>0.16400000000000001</v>
      </c>
      <c r="U2363">
        <v>7647675</v>
      </c>
      <c r="V2363">
        <v>0.73599999999999999</v>
      </c>
      <c r="W2363">
        <v>17570000000</v>
      </c>
      <c r="X2363">
        <v>2297.430264753667</v>
      </c>
      <c r="Y2363">
        <v>13346000000</v>
      </c>
      <c r="Z2363">
        <v>1745.1055386114081</v>
      </c>
      <c r="AA2363">
        <v>0.27800000000000002</v>
      </c>
      <c r="AB2363">
        <v>18</v>
      </c>
      <c r="AC2363">
        <v>0</v>
      </c>
      <c r="AD2363">
        <v>63</v>
      </c>
      <c r="AE2363">
        <v>0.79200000000000004</v>
      </c>
      <c r="AF2363">
        <v>1.163</v>
      </c>
    </row>
    <row r="2364" spans="1:32" ht="14.4">
      <c r="A2364" t="s">
        <v>2655</v>
      </c>
      <c r="B2364" s="7" t="s">
        <v>260</v>
      </c>
      <c r="C2364" s="8" t="s">
        <v>76</v>
      </c>
      <c r="D2364" s="9" t="s">
        <v>71</v>
      </c>
      <c r="E2364" s="13">
        <v>509000000000</v>
      </c>
      <c r="F2364">
        <v>65729.74022806024</v>
      </c>
      <c r="G2364" s="14">
        <v>0.11</v>
      </c>
      <c r="H2364" s="14">
        <v>7277</v>
      </c>
      <c r="I2364" s="14">
        <v>2.8000000000000001E-2</v>
      </c>
      <c r="J2364">
        <v>25760</v>
      </c>
      <c r="K2364">
        <v>3.3265188767678429E-3</v>
      </c>
      <c r="L2364">
        <v>38019</v>
      </c>
      <c r="M2364">
        <v>4.9095854493725393E-3</v>
      </c>
      <c r="N2364">
        <v>0.01</v>
      </c>
      <c r="O2364">
        <v>4.0000000000000001E-3</v>
      </c>
      <c r="P2364">
        <v>84</v>
      </c>
      <c r="Q2364">
        <v>80</v>
      </c>
      <c r="R2364">
        <v>0.152</v>
      </c>
      <c r="S2364">
        <v>0.68100000000000005</v>
      </c>
      <c r="T2364">
        <v>0.16700000000000001</v>
      </c>
      <c r="U2364">
        <v>7743831</v>
      </c>
      <c r="V2364">
        <v>0.73599999999999999</v>
      </c>
      <c r="W2364">
        <v>16665000000</v>
      </c>
      <c r="X2364">
        <v>2152.0356009835441</v>
      </c>
      <c r="Y2364">
        <v>13058000000</v>
      </c>
      <c r="Z2364">
        <v>1686.2454772063079</v>
      </c>
      <c r="AA2364">
        <v>0.28699999999999998</v>
      </c>
      <c r="AB2364">
        <v>18</v>
      </c>
      <c r="AC2364">
        <v>0</v>
      </c>
      <c r="AD2364">
        <v>63</v>
      </c>
      <c r="AE2364">
        <v>0.81299999999999994</v>
      </c>
      <c r="AF2364">
        <v>1.204</v>
      </c>
    </row>
    <row r="2365" spans="1:32" ht="14.4">
      <c r="A2365" t="s">
        <v>2656</v>
      </c>
      <c r="B2365" s="7" t="s">
        <v>260</v>
      </c>
      <c r="C2365" s="8" t="s">
        <v>76</v>
      </c>
      <c r="D2365" s="9" t="s">
        <v>72</v>
      </c>
      <c r="E2365" s="13">
        <v>549000000000</v>
      </c>
      <c r="F2365">
        <v>70160.560333672896</v>
      </c>
      <c r="G2365" s="14">
        <v>0.109</v>
      </c>
      <c r="H2365" s="14">
        <v>7697</v>
      </c>
      <c r="I2365" s="14">
        <v>2.7E-2</v>
      </c>
      <c r="J2365">
        <v>25760</v>
      </c>
      <c r="K2365">
        <v>3.2920510641082216E-3</v>
      </c>
      <c r="L2365">
        <v>38019</v>
      </c>
      <c r="M2365">
        <v>4.8587146508668666E-3</v>
      </c>
      <c r="N2365">
        <v>0.01</v>
      </c>
      <c r="O2365">
        <v>4.0000000000000001E-3</v>
      </c>
      <c r="P2365">
        <v>85</v>
      </c>
      <c r="Q2365">
        <v>80</v>
      </c>
      <c r="R2365">
        <v>0.151</v>
      </c>
      <c r="S2365">
        <v>0.68</v>
      </c>
      <c r="T2365">
        <v>0.16900000000000001</v>
      </c>
      <c r="U2365">
        <v>7824909</v>
      </c>
      <c r="V2365">
        <v>0.73699999999999999</v>
      </c>
      <c r="W2365">
        <v>17614000000</v>
      </c>
      <c r="X2365">
        <v>2251.0165932920113</v>
      </c>
      <c r="Y2365">
        <v>13528000000</v>
      </c>
      <c r="Z2365">
        <v>1728.8379967102492</v>
      </c>
      <c r="AA2365">
        <v>0.28799999999999998</v>
      </c>
      <c r="AB2365">
        <v>18</v>
      </c>
      <c r="AC2365">
        <v>0</v>
      </c>
      <c r="AD2365">
        <v>63</v>
      </c>
      <c r="AE2365">
        <v>0.83899999999999997</v>
      </c>
      <c r="AF2365">
        <v>1.232</v>
      </c>
    </row>
    <row r="2366" spans="1:32" ht="14.4">
      <c r="A2366" t="s">
        <v>2657</v>
      </c>
      <c r="B2366" s="7" t="s">
        <v>260</v>
      </c>
      <c r="C2366" s="8" t="s">
        <v>76</v>
      </c>
      <c r="D2366" s="9" t="s">
        <v>73</v>
      </c>
      <c r="E2366" s="13">
        <v>659000000000</v>
      </c>
      <c r="F2366">
        <v>83287.013620902289</v>
      </c>
      <c r="G2366" s="14">
        <v>0.11</v>
      </c>
      <c r="H2366" s="14">
        <v>9248</v>
      </c>
      <c r="I2366" s="14">
        <v>2.7E-2</v>
      </c>
      <c r="J2366">
        <v>25941</v>
      </c>
      <c r="K2366">
        <v>3.2785256757812235E-3</v>
      </c>
      <c r="L2366">
        <v>41375</v>
      </c>
      <c r="M2366">
        <v>5.2291353392486068E-3</v>
      </c>
      <c r="N2366">
        <v>0.01</v>
      </c>
      <c r="O2366">
        <v>4.0000000000000001E-3</v>
      </c>
      <c r="P2366">
        <v>85</v>
      </c>
      <c r="Q2366">
        <v>81</v>
      </c>
      <c r="R2366">
        <v>0.14899999999999999</v>
      </c>
      <c r="S2366">
        <v>0.67900000000000005</v>
      </c>
      <c r="T2366">
        <v>0.17199999999999999</v>
      </c>
      <c r="U2366">
        <v>7912398</v>
      </c>
      <c r="V2366">
        <v>0.73699999999999999</v>
      </c>
      <c r="W2366">
        <v>20640000000</v>
      </c>
      <c r="X2366">
        <v>2608.5644326789425</v>
      </c>
      <c r="Y2366">
        <v>16612000000</v>
      </c>
      <c r="Z2366">
        <v>2099.4899397123349</v>
      </c>
      <c r="AA2366">
        <v>0.28899999999999998</v>
      </c>
      <c r="AB2366">
        <v>18</v>
      </c>
      <c r="AC2366">
        <v>0</v>
      </c>
      <c r="AD2366">
        <v>63</v>
      </c>
      <c r="AE2366">
        <v>0.85199999999999998</v>
      </c>
      <c r="AF2366">
        <v>1.274</v>
      </c>
    </row>
    <row r="2367" spans="1:32" ht="14.4">
      <c r="A2367" t="s">
        <v>2658</v>
      </c>
      <c r="B2367" s="7" t="s">
        <v>260</v>
      </c>
      <c r="C2367" s="8" t="s">
        <v>76</v>
      </c>
      <c r="D2367" s="9" t="s">
        <v>74</v>
      </c>
      <c r="E2367" s="13">
        <v>631000000000</v>
      </c>
      <c r="F2367">
        <v>78905.960726339996</v>
      </c>
      <c r="G2367" s="14">
        <v>0.113</v>
      </c>
      <c r="H2367" s="14">
        <v>8980</v>
      </c>
      <c r="I2367" s="14">
        <v>2.7E-2</v>
      </c>
      <c r="J2367">
        <v>27084</v>
      </c>
      <c r="K2367">
        <v>3.3868289069923811E-3</v>
      </c>
      <c r="L2367">
        <v>41877</v>
      </c>
      <c r="M2367">
        <v>5.2366797422138513E-3</v>
      </c>
      <c r="N2367">
        <v>0.01</v>
      </c>
      <c r="O2367">
        <v>4.0000000000000001E-3</v>
      </c>
      <c r="P2367">
        <v>85</v>
      </c>
      <c r="Q2367">
        <v>81</v>
      </c>
      <c r="R2367">
        <v>0.14799999999999999</v>
      </c>
      <c r="S2367">
        <v>0.67800000000000005</v>
      </c>
      <c r="T2367">
        <v>0.17399999999999999</v>
      </c>
      <c r="U2367">
        <v>7996861</v>
      </c>
      <c r="V2367">
        <v>0.73699999999999999</v>
      </c>
      <c r="W2367">
        <v>19439000000</v>
      </c>
      <c r="X2367">
        <v>2430.8287964490069</v>
      </c>
      <c r="Y2367">
        <v>16675000000</v>
      </c>
      <c r="Z2367">
        <v>2085.1931776730894</v>
      </c>
      <c r="AA2367">
        <v>0.29099999999999998</v>
      </c>
      <c r="AB2367">
        <v>18</v>
      </c>
      <c r="AC2367">
        <v>27</v>
      </c>
      <c r="AD2367">
        <v>63</v>
      </c>
      <c r="AE2367">
        <v>0.85199999999999998</v>
      </c>
      <c r="AF2367">
        <v>1.321</v>
      </c>
    </row>
    <row r="2368" spans="1:32" ht="14.4">
      <c r="A2368" t="s">
        <v>2659</v>
      </c>
      <c r="B2368" s="7" t="s">
        <v>261</v>
      </c>
      <c r="C2368" s="8" t="s">
        <v>93</v>
      </c>
      <c r="D2368" s="9" t="s">
        <v>62</v>
      </c>
      <c r="E2368" s="13">
        <v>19325894913</v>
      </c>
      <c r="F2368">
        <v>1180.480689818369</v>
      </c>
      <c r="G2368" s="14">
        <v>4.9000000000000002E-2</v>
      </c>
      <c r="H2368" s="14">
        <v>59</v>
      </c>
      <c r="I2368" s="14">
        <v>0.09</v>
      </c>
      <c r="J2368">
        <v>0</v>
      </c>
      <c r="L2368">
        <v>0</v>
      </c>
      <c r="N2368">
        <v>0.03</v>
      </c>
      <c r="O2368">
        <v>0.02</v>
      </c>
      <c r="P2368">
        <v>75</v>
      </c>
      <c r="Q2368">
        <v>72</v>
      </c>
      <c r="R2368">
        <v>0.40799999999999997</v>
      </c>
      <c r="S2368">
        <v>0.55800000000000005</v>
      </c>
      <c r="T2368">
        <v>3.4000000000000002E-2</v>
      </c>
      <c r="U2368">
        <v>16371208</v>
      </c>
      <c r="V2368">
        <v>0.51900000000000002</v>
      </c>
      <c r="W2368">
        <v>1082000000</v>
      </c>
      <c r="X2368">
        <v>66.09164088563287</v>
      </c>
      <c r="Y2368">
        <v>669000000</v>
      </c>
      <c r="Z2368">
        <v>40.864424909878366</v>
      </c>
      <c r="AA2368">
        <v>0</v>
      </c>
      <c r="AB2368">
        <v>0</v>
      </c>
      <c r="AC2368">
        <v>0</v>
      </c>
      <c r="AD2368">
        <v>0</v>
      </c>
      <c r="AE2368">
        <v>2E-3</v>
      </c>
      <c r="AF2368">
        <v>2E-3</v>
      </c>
    </row>
    <row r="2369" spans="1:32" ht="14.4">
      <c r="A2369" t="s">
        <v>2660</v>
      </c>
      <c r="B2369" s="7" t="s">
        <v>261</v>
      </c>
      <c r="C2369" s="8" t="s">
        <v>93</v>
      </c>
      <c r="D2369" s="9" t="s">
        <v>63</v>
      </c>
      <c r="E2369" s="13">
        <v>21099833784</v>
      </c>
      <c r="F2369">
        <v>1263.3886592550475</v>
      </c>
      <c r="G2369" s="14">
        <v>4.9000000000000002E-2</v>
      </c>
      <c r="H2369" s="14">
        <v>58</v>
      </c>
      <c r="I2369" s="14">
        <v>0.09</v>
      </c>
      <c r="J2369">
        <v>19986</v>
      </c>
      <c r="K2369">
        <v>1.1966959551604863E-3</v>
      </c>
      <c r="L2369">
        <v>0</v>
      </c>
      <c r="N2369">
        <v>0.03</v>
      </c>
      <c r="O2369">
        <v>1.9E-2</v>
      </c>
      <c r="P2369">
        <v>75</v>
      </c>
      <c r="Q2369">
        <v>72</v>
      </c>
      <c r="R2369">
        <v>0.40400000000000003</v>
      </c>
      <c r="S2369">
        <v>0.56299999999999994</v>
      </c>
      <c r="T2369">
        <v>3.4000000000000002E-2</v>
      </c>
      <c r="U2369">
        <v>16700984</v>
      </c>
      <c r="V2369">
        <v>0.52300000000000002</v>
      </c>
      <c r="W2369">
        <v>1150000000</v>
      </c>
      <c r="X2369">
        <v>68.858218174450087</v>
      </c>
      <c r="Y2369">
        <v>670000000</v>
      </c>
      <c r="Z2369">
        <v>40.11739667554918</v>
      </c>
      <c r="AA2369">
        <v>0</v>
      </c>
      <c r="AB2369">
        <v>0</v>
      </c>
      <c r="AC2369">
        <v>0</v>
      </c>
      <c r="AD2369">
        <v>0</v>
      </c>
      <c r="AE2369">
        <v>4.0000000000000001E-3</v>
      </c>
      <c r="AF2369">
        <v>1.2E-2</v>
      </c>
    </row>
    <row r="2370" spans="1:32" ht="14.4">
      <c r="A2370" t="s">
        <v>2661</v>
      </c>
      <c r="B2370" s="7" t="s">
        <v>261</v>
      </c>
      <c r="C2370" s="8" t="s">
        <v>93</v>
      </c>
      <c r="D2370" s="9" t="s">
        <v>64</v>
      </c>
      <c r="E2370" s="13">
        <v>21582248882</v>
      </c>
      <c r="F2370">
        <v>1269.9417677630336</v>
      </c>
      <c r="G2370" s="14">
        <v>4.9000000000000002E-2</v>
      </c>
      <c r="H2370" s="14">
        <v>57</v>
      </c>
      <c r="I2370" s="14">
        <v>0.09</v>
      </c>
      <c r="J2370">
        <v>21649</v>
      </c>
      <c r="K2370">
        <v>1.2738695342000047E-3</v>
      </c>
      <c r="L2370">
        <v>61859</v>
      </c>
      <c r="M2370">
        <v>3.6399046383702757E-3</v>
      </c>
      <c r="N2370">
        <v>2.9000000000000001E-2</v>
      </c>
      <c r="O2370">
        <v>1.7999999999999999E-2</v>
      </c>
      <c r="P2370">
        <v>76</v>
      </c>
      <c r="Q2370">
        <v>72</v>
      </c>
      <c r="R2370">
        <v>0.4</v>
      </c>
      <c r="S2370">
        <v>0.56699999999999995</v>
      </c>
      <c r="T2370">
        <v>3.4000000000000002E-2</v>
      </c>
      <c r="U2370">
        <v>16994676</v>
      </c>
      <c r="V2370">
        <v>0.52700000000000002</v>
      </c>
      <c r="W2370">
        <v>970000000</v>
      </c>
      <c r="X2370">
        <v>57.076698608434782</v>
      </c>
      <c r="Y2370">
        <v>760000000</v>
      </c>
      <c r="Z2370">
        <v>44.719887569495292</v>
      </c>
      <c r="AA2370">
        <v>0</v>
      </c>
      <c r="AB2370">
        <v>0</v>
      </c>
      <c r="AC2370">
        <v>0</v>
      </c>
      <c r="AD2370">
        <v>0</v>
      </c>
      <c r="AE2370">
        <v>2.1000000000000001E-2</v>
      </c>
      <c r="AF2370">
        <v>2.4E-2</v>
      </c>
    </row>
    <row r="2371" spans="1:32" ht="14.4">
      <c r="A2371" t="s">
        <v>2662</v>
      </c>
      <c r="B2371" s="7" t="s">
        <v>261</v>
      </c>
      <c r="C2371" s="8" t="s">
        <v>93</v>
      </c>
      <c r="D2371" s="9" t="s">
        <v>65</v>
      </c>
      <c r="E2371" s="13">
        <v>21828144686</v>
      </c>
      <c r="F2371">
        <v>1261.853627221265</v>
      </c>
      <c r="G2371" s="14">
        <v>5.0999999999999997E-2</v>
      </c>
      <c r="H2371" s="14">
        <v>60</v>
      </c>
      <c r="I2371" s="14">
        <v>7.4999999999999997E-2</v>
      </c>
      <c r="J2371">
        <v>21233</v>
      </c>
      <c r="K2371">
        <v>1.2274491695106551E-3</v>
      </c>
      <c r="L2371">
        <v>62112</v>
      </c>
      <c r="M2371">
        <v>3.5906053226885419E-3</v>
      </c>
      <c r="N2371">
        <v>2.8000000000000001E-2</v>
      </c>
      <c r="O2371">
        <v>1.7999999999999999E-2</v>
      </c>
      <c r="P2371">
        <v>76</v>
      </c>
      <c r="Q2371">
        <v>72</v>
      </c>
      <c r="R2371">
        <v>0.39600000000000002</v>
      </c>
      <c r="S2371">
        <v>0.56999999999999995</v>
      </c>
      <c r="T2371">
        <v>3.4000000000000002E-2</v>
      </c>
      <c r="U2371">
        <v>17298476</v>
      </c>
      <c r="V2371">
        <v>0.53</v>
      </c>
      <c r="W2371">
        <v>877000000</v>
      </c>
      <c r="X2371">
        <v>50.698107740820639</v>
      </c>
      <c r="Y2371">
        <v>734000000</v>
      </c>
      <c r="Z2371">
        <v>42.431483559592188</v>
      </c>
      <c r="AA2371">
        <v>0</v>
      </c>
      <c r="AB2371">
        <v>43</v>
      </c>
      <c r="AC2371">
        <v>0</v>
      </c>
      <c r="AD2371">
        <v>0</v>
      </c>
      <c r="AE2371">
        <v>3.4000000000000002E-2</v>
      </c>
      <c r="AF2371">
        <v>6.9000000000000006E-2</v>
      </c>
    </row>
    <row r="2372" spans="1:32" ht="14.4">
      <c r="A2372" t="s">
        <v>2663</v>
      </c>
      <c r="B2372" s="7" t="s">
        <v>261</v>
      </c>
      <c r="C2372" s="8" t="s">
        <v>93</v>
      </c>
      <c r="D2372" s="9" t="s">
        <v>66</v>
      </c>
      <c r="E2372" s="13">
        <v>25086930693</v>
      </c>
      <c r="F2372">
        <v>1419.2641809136585</v>
      </c>
      <c r="G2372" s="14">
        <v>4.4999999999999998E-2</v>
      </c>
      <c r="H2372" s="14">
        <v>61</v>
      </c>
      <c r="I2372" s="14">
        <v>7.4999999999999997E-2</v>
      </c>
      <c r="J2372">
        <v>21233</v>
      </c>
      <c r="K2372">
        <v>1.2012324952031036E-3</v>
      </c>
      <c r="L2372">
        <v>62112</v>
      </c>
      <c r="M2372">
        <v>3.5139147902818802E-3</v>
      </c>
      <c r="N2372">
        <v>2.8000000000000001E-2</v>
      </c>
      <c r="O2372">
        <v>1.7000000000000001E-2</v>
      </c>
      <c r="P2372">
        <v>76</v>
      </c>
      <c r="Q2372">
        <v>73</v>
      </c>
      <c r="R2372">
        <v>0.39200000000000002</v>
      </c>
      <c r="S2372">
        <v>0.57499999999999996</v>
      </c>
      <c r="T2372">
        <v>3.4000000000000002E-2</v>
      </c>
      <c r="U2372">
        <v>17676012</v>
      </c>
      <c r="V2372">
        <v>0.53400000000000003</v>
      </c>
      <c r="W2372">
        <v>1883000000</v>
      </c>
      <c r="X2372">
        <v>106.52855406524957</v>
      </c>
      <c r="Y2372">
        <v>688000000</v>
      </c>
      <c r="Z2372">
        <v>38.922806796012587</v>
      </c>
      <c r="AA2372">
        <v>0</v>
      </c>
      <c r="AB2372">
        <v>43</v>
      </c>
      <c r="AC2372">
        <v>0</v>
      </c>
      <c r="AD2372">
        <v>0</v>
      </c>
      <c r="AE2372">
        <v>4.2999999999999997E-2</v>
      </c>
      <c r="AF2372">
        <v>0.13300000000000001</v>
      </c>
    </row>
    <row r="2373" spans="1:32" ht="14.4">
      <c r="A2373" t="s">
        <v>2664</v>
      </c>
      <c r="B2373" s="7" t="s">
        <v>261</v>
      </c>
      <c r="C2373" s="8" t="s">
        <v>93</v>
      </c>
      <c r="D2373" s="9" t="s">
        <v>67</v>
      </c>
      <c r="E2373" s="13">
        <v>28858965517</v>
      </c>
      <c r="F2373">
        <v>1588.5056715703493</v>
      </c>
      <c r="G2373" s="14">
        <v>4.1000000000000002E-2</v>
      </c>
      <c r="H2373" s="14">
        <v>63</v>
      </c>
      <c r="I2373" s="14">
        <v>0.08</v>
      </c>
      <c r="J2373">
        <v>23052</v>
      </c>
      <c r="K2373">
        <v>1.2688685157293295E-3</v>
      </c>
      <c r="L2373">
        <v>67700</v>
      </c>
      <c r="M2373">
        <v>3.7264618477735379E-3</v>
      </c>
      <c r="N2373">
        <v>2.7E-2</v>
      </c>
      <c r="O2373">
        <v>1.6E-2</v>
      </c>
      <c r="P2373">
        <v>77</v>
      </c>
      <c r="Q2373">
        <v>73</v>
      </c>
      <c r="R2373">
        <v>0.38600000000000001</v>
      </c>
      <c r="S2373">
        <v>0.57999999999999996</v>
      </c>
      <c r="T2373">
        <v>3.4000000000000002E-2</v>
      </c>
      <c r="U2373">
        <v>18167367</v>
      </c>
      <c r="V2373">
        <v>0.53800000000000003</v>
      </c>
      <c r="W2373">
        <v>2035000000</v>
      </c>
      <c r="X2373">
        <v>112.01403043159749</v>
      </c>
      <c r="Y2373">
        <v>584000000</v>
      </c>
      <c r="Z2373">
        <v>32.145549765136579</v>
      </c>
      <c r="AA2373">
        <v>0.433</v>
      </c>
      <c r="AB2373">
        <v>43</v>
      </c>
      <c r="AC2373">
        <v>0</v>
      </c>
      <c r="AD2373">
        <v>336</v>
      </c>
      <c r="AE2373">
        <v>5.6000000000000001E-2</v>
      </c>
      <c r="AF2373">
        <v>0.16200000000000001</v>
      </c>
    </row>
    <row r="2374" spans="1:32" ht="14.4">
      <c r="A2374" t="s">
        <v>2665</v>
      </c>
      <c r="B2374" s="7" t="s">
        <v>261</v>
      </c>
      <c r="C2374" s="8" t="s">
        <v>93</v>
      </c>
      <c r="D2374" s="9" t="s">
        <v>68</v>
      </c>
      <c r="E2374" s="13">
        <v>33332844575</v>
      </c>
      <c r="F2374">
        <v>1772.5603305072279</v>
      </c>
      <c r="G2374" s="14">
        <v>3.7999999999999999E-2</v>
      </c>
      <c r="H2374" s="14">
        <v>66</v>
      </c>
      <c r="I2374" s="14">
        <v>0.08</v>
      </c>
      <c r="J2374">
        <v>23052</v>
      </c>
      <c r="K2374">
        <v>1.2258497964946823E-3</v>
      </c>
      <c r="L2374">
        <v>67700</v>
      </c>
      <c r="M2374">
        <v>3.6001228189610438E-3</v>
      </c>
      <c r="N2374">
        <v>2.7E-2</v>
      </c>
      <c r="O2374">
        <v>1.4999999999999999E-2</v>
      </c>
      <c r="P2374">
        <v>77</v>
      </c>
      <c r="Q2374">
        <v>73</v>
      </c>
      <c r="R2374">
        <v>0.38</v>
      </c>
      <c r="S2374">
        <v>0.58499999999999996</v>
      </c>
      <c r="T2374">
        <v>3.4000000000000002E-2</v>
      </c>
      <c r="U2374">
        <v>18804914</v>
      </c>
      <c r="V2374">
        <v>0.54200000000000004</v>
      </c>
      <c r="W2374">
        <v>2113000000</v>
      </c>
      <c r="X2374">
        <v>112.3642469197147</v>
      </c>
      <c r="Y2374">
        <v>585000000</v>
      </c>
      <c r="Z2374">
        <v>31.108889942277855</v>
      </c>
      <c r="AA2374">
        <v>0.433</v>
      </c>
      <c r="AB2374">
        <v>43</v>
      </c>
      <c r="AC2374">
        <v>0</v>
      </c>
      <c r="AD2374">
        <v>336</v>
      </c>
      <c r="AE2374">
        <v>7.8E-2</v>
      </c>
      <c r="AF2374">
        <v>0.249</v>
      </c>
    </row>
    <row r="2375" spans="1:32" ht="14.4">
      <c r="A2375" t="s">
        <v>2666</v>
      </c>
      <c r="B2375" s="7" t="s">
        <v>261</v>
      </c>
      <c r="C2375" s="8" t="s">
        <v>93</v>
      </c>
      <c r="D2375" s="9" t="s">
        <v>69</v>
      </c>
      <c r="E2375" s="13">
        <v>40405006007</v>
      </c>
      <c r="F2375">
        <v>2065.5396321555882</v>
      </c>
      <c r="G2375" s="14">
        <v>3.7999999999999999E-2</v>
      </c>
      <c r="H2375" s="14">
        <v>79</v>
      </c>
      <c r="I2375" s="14">
        <v>0.10199999999999999</v>
      </c>
      <c r="J2375">
        <v>17937</v>
      </c>
      <c r="K2375">
        <v>9.1695529943878985E-4</v>
      </c>
      <c r="L2375">
        <v>51111</v>
      </c>
      <c r="M2375">
        <v>2.6128395110451017E-3</v>
      </c>
      <c r="N2375">
        <v>2.5999999999999999E-2</v>
      </c>
      <c r="O2375">
        <v>1.4999999999999999E-2</v>
      </c>
      <c r="P2375">
        <v>77</v>
      </c>
      <c r="Q2375">
        <v>73</v>
      </c>
      <c r="R2375">
        <v>0.373</v>
      </c>
      <c r="S2375">
        <v>0.59199999999999997</v>
      </c>
      <c r="T2375">
        <v>3.5000000000000003E-2</v>
      </c>
      <c r="U2375">
        <v>19561477</v>
      </c>
      <c r="V2375">
        <v>0.54500000000000004</v>
      </c>
      <c r="W2375">
        <v>2972000000</v>
      </c>
      <c r="X2375">
        <v>151.93126776674379</v>
      </c>
      <c r="Y2375">
        <v>710000000</v>
      </c>
      <c r="Z2375">
        <v>36.295827763926006</v>
      </c>
      <c r="AA2375">
        <v>0.433</v>
      </c>
      <c r="AB2375">
        <v>43</v>
      </c>
      <c r="AC2375">
        <v>0</v>
      </c>
      <c r="AD2375">
        <v>336</v>
      </c>
      <c r="AE2375">
        <v>0.115</v>
      </c>
      <c r="AF2375">
        <v>0.31900000000000001</v>
      </c>
    </row>
    <row r="2376" spans="1:32" ht="14.4">
      <c r="A2376" t="s">
        <v>2667</v>
      </c>
      <c r="B2376" s="7" t="s">
        <v>261</v>
      </c>
      <c r="C2376" s="8" t="s">
        <v>93</v>
      </c>
      <c r="D2376" s="9" t="s">
        <v>70</v>
      </c>
      <c r="E2376" s="13">
        <v>40405006007</v>
      </c>
      <c r="F2376">
        <v>1985.8888625392558</v>
      </c>
      <c r="G2376" s="14">
        <v>3.4000000000000002E-2</v>
      </c>
      <c r="H2376" s="14">
        <v>90</v>
      </c>
      <c r="I2376" s="14">
        <v>0.10199999999999999</v>
      </c>
      <c r="J2376">
        <v>17937</v>
      </c>
      <c r="K2376">
        <v>8.8159592207944382E-4</v>
      </c>
      <c r="L2376">
        <v>51111</v>
      </c>
      <c r="M2376">
        <v>2.5120839144451386E-3</v>
      </c>
      <c r="N2376">
        <v>2.5999999999999999E-2</v>
      </c>
      <c r="O2376">
        <v>1.4E-2</v>
      </c>
      <c r="P2376">
        <v>77</v>
      </c>
      <c r="Q2376">
        <v>73</v>
      </c>
      <c r="R2376">
        <v>0.36699999999999999</v>
      </c>
      <c r="S2376">
        <v>0.59799999999999998</v>
      </c>
      <c r="T2376">
        <v>3.5999999999999997E-2</v>
      </c>
      <c r="U2376">
        <v>20346056</v>
      </c>
      <c r="V2376">
        <v>0.54900000000000004</v>
      </c>
      <c r="W2376">
        <v>3176000000</v>
      </c>
      <c r="X2376">
        <v>156.09904936858524</v>
      </c>
      <c r="Y2376">
        <v>912000000</v>
      </c>
      <c r="Z2376">
        <v>44.824412161256213</v>
      </c>
      <c r="AA2376">
        <v>0.39800000000000002</v>
      </c>
      <c r="AB2376">
        <v>16</v>
      </c>
      <c r="AC2376">
        <v>0</v>
      </c>
      <c r="AD2376">
        <v>336</v>
      </c>
      <c r="AE2376">
        <v>0.14000000000000001</v>
      </c>
      <c r="AF2376">
        <v>0.34699999999999998</v>
      </c>
    </row>
    <row r="2377" spans="1:32" ht="14.4">
      <c r="A2377" t="s">
        <v>2668</v>
      </c>
      <c r="B2377" s="7" t="s">
        <v>261</v>
      </c>
      <c r="C2377" s="8" t="s">
        <v>93</v>
      </c>
      <c r="D2377" s="9" t="s">
        <v>71</v>
      </c>
      <c r="E2377" s="13">
        <v>40405006007</v>
      </c>
      <c r="F2377">
        <v>1921.1619539048627</v>
      </c>
      <c r="G2377" s="14">
        <v>3.5000000000000003E-2</v>
      </c>
      <c r="H2377" s="14">
        <v>95</v>
      </c>
      <c r="I2377" s="14">
        <v>0.1</v>
      </c>
      <c r="J2377">
        <v>22803</v>
      </c>
      <c r="K2377">
        <v>1.0842284252427282E-3</v>
      </c>
      <c r="L2377">
        <v>57429</v>
      </c>
      <c r="M2377">
        <v>2.7306123857941777E-3</v>
      </c>
      <c r="N2377">
        <v>2.5000000000000001E-2</v>
      </c>
      <c r="O2377">
        <v>1.4E-2</v>
      </c>
      <c r="P2377">
        <v>77</v>
      </c>
      <c r="Q2377">
        <v>73</v>
      </c>
      <c r="R2377">
        <v>0.36099999999999999</v>
      </c>
      <c r="S2377">
        <v>0.60199999999999998</v>
      </c>
      <c r="T2377">
        <v>3.5999999999999997E-2</v>
      </c>
      <c r="U2377">
        <v>21031546</v>
      </c>
      <c r="V2377">
        <v>0.55300000000000005</v>
      </c>
      <c r="W2377">
        <v>3781000000</v>
      </c>
      <c r="X2377">
        <v>179.77755891079048</v>
      </c>
      <c r="Y2377">
        <v>980000000</v>
      </c>
      <c r="Z2377">
        <v>46.596669593381293</v>
      </c>
      <c r="AA2377">
        <v>0.39700000000000002</v>
      </c>
      <c r="AB2377">
        <v>15</v>
      </c>
      <c r="AC2377">
        <v>0</v>
      </c>
      <c r="AD2377">
        <v>336</v>
      </c>
      <c r="AE2377">
        <v>0.17299999999999999</v>
      </c>
      <c r="AF2377">
        <v>0.47699999999999998</v>
      </c>
    </row>
    <row r="2378" spans="1:32" ht="14.4">
      <c r="A2378" t="s">
        <v>2669</v>
      </c>
      <c r="B2378" s="7" t="s">
        <v>261</v>
      </c>
      <c r="C2378" s="8" t="s">
        <v>93</v>
      </c>
      <c r="D2378" s="9" t="s">
        <v>72</v>
      </c>
      <c r="E2378" s="13">
        <v>40405006007</v>
      </c>
      <c r="F2378">
        <v>1876.4532761346063</v>
      </c>
      <c r="G2378" s="14">
        <v>3.4000000000000002E-2</v>
      </c>
      <c r="H2378" s="14">
        <v>97</v>
      </c>
      <c r="I2378" s="14">
        <v>9.9000000000000005E-2</v>
      </c>
      <c r="J2378">
        <v>22803</v>
      </c>
      <c r="K2378">
        <v>1.0589966017647528E-3</v>
      </c>
      <c r="L2378">
        <v>57429</v>
      </c>
      <c r="M2378">
        <v>2.6670664317303859E-3</v>
      </c>
      <c r="N2378">
        <v>2.5000000000000001E-2</v>
      </c>
      <c r="O2378">
        <v>1.2999999999999999E-2</v>
      </c>
      <c r="P2378">
        <v>78</v>
      </c>
      <c r="Q2378">
        <v>72</v>
      </c>
      <c r="R2378">
        <v>0.35699999999999998</v>
      </c>
      <c r="S2378">
        <v>0.60499999999999998</v>
      </c>
      <c r="T2378">
        <v>3.6999999999999998E-2</v>
      </c>
      <c r="U2378">
        <v>21532647</v>
      </c>
      <c r="V2378">
        <v>0.55700000000000005</v>
      </c>
      <c r="W2378">
        <v>6308000000</v>
      </c>
      <c r="X2378">
        <v>292.95051370135775</v>
      </c>
      <c r="Y2378">
        <v>1598000000</v>
      </c>
      <c r="Z2378">
        <v>74.212891708111869</v>
      </c>
      <c r="AA2378">
        <v>0.39700000000000002</v>
      </c>
      <c r="AB2378">
        <v>13</v>
      </c>
      <c r="AC2378">
        <v>0</v>
      </c>
      <c r="AD2378">
        <v>336</v>
      </c>
      <c r="AE2378">
        <v>0.20699999999999999</v>
      </c>
      <c r="AF2378">
        <v>0.54300000000000004</v>
      </c>
    </row>
    <row r="2379" spans="1:32" ht="14.4">
      <c r="A2379" t="s">
        <v>2670</v>
      </c>
      <c r="B2379" s="7" t="s">
        <v>261</v>
      </c>
      <c r="C2379" s="8" t="s">
        <v>93</v>
      </c>
      <c r="D2379" s="9" t="s">
        <v>73</v>
      </c>
      <c r="E2379" s="13">
        <v>40405006007</v>
      </c>
      <c r="F2379">
        <v>1839.7961069546786</v>
      </c>
      <c r="G2379" s="14">
        <v>3.4000000000000002E-2</v>
      </c>
      <c r="H2379" s="14">
        <v>102</v>
      </c>
      <c r="I2379" s="8"/>
      <c r="J2379">
        <v>20792</v>
      </c>
      <c r="K2379">
        <v>9.4674013039806252E-4</v>
      </c>
      <c r="L2379">
        <v>50634</v>
      </c>
      <c r="M2379">
        <v>2.3055617431019383E-3</v>
      </c>
      <c r="N2379">
        <v>2.5000000000000001E-2</v>
      </c>
      <c r="O2379">
        <v>1.2999999999999999E-2</v>
      </c>
      <c r="P2379">
        <v>78</v>
      </c>
      <c r="Q2379">
        <v>72</v>
      </c>
      <c r="R2379">
        <v>0.35499999999999998</v>
      </c>
      <c r="S2379">
        <v>0.60699999999999998</v>
      </c>
      <c r="T2379">
        <v>3.7999999999999999E-2</v>
      </c>
      <c r="U2379">
        <v>21961676</v>
      </c>
      <c r="V2379">
        <v>0.56100000000000005</v>
      </c>
      <c r="W2379">
        <v>0</v>
      </c>
      <c r="Y2379">
        <v>1598000000</v>
      </c>
      <c r="Z2379">
        <v>72.76311698615352</v>
      </c>
      <c r="AA2379">
        <v>0.39700000000000002</v>
      </c>
      <c r="AB2379">
        <v>13</v>
      </c>
      <c r="AC2379">
        <v>0</v>
      </c>
      <c r="AD2379">
        <v>336</v>
      </c>
      <c r="AE2379">
        <v>0.22500000000000001</v>
      </c>
      <c r="AF2379">
        <v>0.59199999999999997</v>
      </c>
    </row>
    <row r="2380" spans="1:32" ht="14.4">
      <c r="A2380" t="s">
        <v>2671</v>
      </c>
      <c r="B2380" s="7" t="s">
        <v>261</v>
      </c>
      <c r="C2380" s="8" t="s">
        <v>93</v>
      </c>
      <c r="D2380" s="9" t="s">
        <v>74</v>
      </c>
      <c r="E2380" s="13">
        <v>40405006007</v>
      </c>
      <c r="F2380">
        <v>1803.8549858401534</v>
      </c>
      <c r="G2380" s="14">
        <v>3.4000000000000002E-2</v>
      </c>
      <c r="H2380" s="14">
        <v>105</v>
      </c>
      <c r="I2380" s="8"/>
      <c r="J2380">
        <v>16543</v>
      </c>
      <c r="K2380">
        <v>7.3855138211299353E-4</v>
      </c>
      <c r="L2380">
        <v>54286</v>
      </c>
      <c r="M2380">
        <v>2.4235628561558344E-3</v>
      </c>
      <c r="N2380">
        <v>2.4E-2</v>
      </c>
      <c r="O2380">
        <v>1.2E-2</v>
      </c>
      <c r="P2380">
        <v>78</v>
      </c>
      <c r="Q2380">
        <v>72</v>
      </c>
      <c r="R2380">
        <v>0.35399999999999998</v>
      </c>
      <c r="S2380">
        <v>0.60699999999999998</v>
      </c>
      <c r="T2380">
        <v>3.9E-2</v>
      </c>
      <c r="U2380">
        <v>22399254</v>
      </c>
      <c r="V2380">
        <v>0.56499999999999995</v>
      </c>
      <c r="W2380">
        <v>0</v>
      </c>
      <c r="Y2380">
        <v>1598000000</v>
      </c>
      <c r="Z2380">
        <v>71.341661646410188</v>
      </c>
      <c r="AA2380">
        <v>0.39700000000000002</v>
      </c>
      <c r="AB2380">
        <v>13</v>
      </c>
      <c r="AC2380">
        <v>147</v>
      </c>
      <c r="AD2380">
        <v>336</v>
      </c>
      <c r="AE2380">
        <v>0.24299999999999999</v>
      </c>
      <c r="AF2380">
        <v>0.59299999999999997</v>
      </c>
    </row>
    <row r="2381" spans="1:32" ht="14.4">
      <c r="A2381" t="s">
        <v>2672</v>
      </c>
      <c r="B2381" s="7" t="s">
        <v>262</v>
      </c>
      <c r="C2381" s="8" t="s">
        <v>61</v>
      </c>
      <c r="D2381" s="9" t="s">
        <v>62</v>
      </c>
      <c r="E2381" s="13">
        <v>860550294</v>
      </c>
      <c r="F2381">
        <v>139.1091415147898</v>
      </c>
      <c r="G2381" s="14">
        <v>4.5999999999999999E-2</v>
      </c>
      <c r="H2381" s="14">
        <v>6</v>
      </c>
      <c r="I2381" s="14">
        <v>0.25600000000000001</v>
      </c>
      <c r="J2381">
        <v>0</v>
      </c>
      <c r="L2381">
        <v>0</v>
      </c>
      <c r="N2381">
        <v>0.03</v>
      </c>
      <c r="O2381">
        <v>7.4999999999999997E-2</v>
      </c>
      <c r="P2381">
        <v>68</v>
      </c>
      <c r="Q2381">
        <v>60</v>
      </c>
      <c r="R2381">
        <v>0.42899999999999999</v>
      </c>
      <c r="S2381">
        <v>0.53600000000000003</v>
      </c>
      <c r="T2381">
        <v>3.5000000000000003E-2</v>
      </c>
      <c r="U2381">
        <v>6186152</v>
      </c>
      <c r="V2381">
        <v>0.26500000000000001</v>
      </c>
      <c r="W2381">
        <v>0</v>
      </c>
      <c r="Y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 ht="14.4">
      <c r="A2382" t="s">
        <v>2673</v>
      </c>
      <c r="B2382" s="7" t="s">
        <v>262</v>
      </c>
      <c r="C2382" s="8" t="s">
        <v>61</v>
      </c>
      <c r="D2382" s="9" t="s">
        <v>63</v>
      </c>
      <c r="E2382" s="13">
        <v>1080774006</v>
      </c>
      <c r="F2382">
        <v>171.84219743248099</v>
      </c>
      <c r="G2382" s="14">
        <v>4.5999999999999999E-2</v>
      </c>
      <c r="H2382" s="14">
        <v>8</v>
      </c>
      <c r="I2382" s="14">
        <v>0.21099999999999999</v>
      </c>
      <c r="J2382">
        <v>2395</v>
      </c>
      <c r="K2382">
        <v>3.8080307313644995E-4</v>
      </c>
      <c r="L2382">
        <v>0</v>
      </c>
      <c r="N2382">
        <v>0.03</v>
      </c>
      <c r="O2382">
        <v>7.0000000000000007E-2</v>
      </c>
      <c r="P2382">
        <v>68</v>
      </c>
      <c r="Q2382">
        <v>60</v>
      </c>
      <c r="R2382">
        <v>0.42099999999999999</v>
      </c>
      <c r="S2382">
        <v>0.54300000000000004</v>
      </c>
      <c r="T2382">
        <v>3.5999999999999997E-2</v>
      </c>
      <c r="U2382">
        <v>6289340</v>
      </c>
      <c r="V2382">
        <v>0.26500000000000001</v>
      </c>
      <c r="W2382">
        <v>0</v>
      </c>
      <c r="Y2382">
        <v>0</v>
      </c>
      <c r="AA2382">
        <v>0</v>
      </c>
      <c r="AB2382">
        <v>0</v>
      </c>
      <c r="AC2382">
        <v>0</v>
      </c>
      <c r="AD2382">
        <v>0</v>
      </c>
      <c r="AE2382">
        <v>1E-3</v>
      </c>
      <c r="AF2382">
        <v>0</v>
      </c>
    </row>
    <row r="2383" spans="1:32" ht="14.4">
      <c r="A2383" t="s">
        <v>2674</v>
      </c>
      <c r="B2383" s="7" t="s">
        <v>262</v>
      </c>
      <c r="C2383" s="8" t="s">
        <v>61</v>
      </c>
      <c r="D2383" s="9" t="s">
        <v>64</v>
      </c>
      <c r="E2383" s="13">
        <v>1221113795</v>
      </c>
      <c r="F2383">
        <v>190.67634215984154</v>
      </c>
      <c r="G2383" s="14">
        <v>4.4999999999999998E-2</v>
      </c>
      <c r="H2383" s="14">
        <v>9</v>
      </c>
      <c r="I2383" s="14">
        <v>0.14699999999999999</v>
      </c>
      <c r="J2383">
        <v>2370</v>
      </c>
      <c r="K2383">
        <v>3.700743802659476E-4</v>
      </c>
      <c r="L2383">
        <v>2860</v>
      </c>
      <c r="M2383">
        <v>4.4658764875975113E-4</v>
      </c>
      <c r="N2383">
        <v>2.9000000000000001E-2</v>
      </c>
      <c r="O2383">
        <v>6.6000000000000003E-2</v>
      </c>
      <c r="P2383">
        <v>68</v>
      </c>
      <c r="Q2383">
        <v>61</v>
      </c>
      <c r="R2383">
        <v>0.41199999999999998</v>
      </c>
      <c r="S2383">
        <v>0.55200000000000005</v>
      </c>
      <c r="T2383">
        <v>3.5999999999999997E-2</v>
      </c>
      <c r="U2383">
        <v>6404118</v>
      </c>
      <c r="V2383">
        <v>0.26400000000000001</v>
      </c>
      <c r="W2383">
        <v>5000000</v>
      </c>
      <c r="X2383">
        <v>0.78074763769187261</v>
      </c>
      <c r="Y2383">
        <v>1700000</v>
      </c>
      <c r="Z2383">
        <v>0.26545419681523669</v>
      </c>
      <c r="AA2383">
        <v>0</v>
      </c>
      <c r="AB2383">
        <v>0</v>
      </c>
      <c r="AC2383">
        <v>0</v>
      </c>
      <c r="AD2383">
        <v>0</v>
      </c>
      <c r="AE2383">
        <v>1E-3</v>
      </c>
      <c r="AF2383">
        <v>2E-3</v>
      </c>
    </row>
    <row r="2384" spans="1:32" ht="14.4">
      <c r="A2384" t="s">
        <v>2675</v>
      </c>
      <c r="B2384" s="7" t="s">
        <v>262</v>
      </c>
      <c r="C2384" s="8" t="s">
        <v>61</v>
      </c>
      <c r="D2384" s="9" t="s">
        <v>65</v>
      </c>
      <c r="E2384" s="13">
        <v>1554125543</v>
      </c>
      <c r="F2384">
        <v>238.01203762736787</v>
      </c>
      <c r="G2384" s="14">
        <v>4.4999999999999998E-2</v>
      </c>
      <c r="H2384" s="14">
        <v>11</v>
      </c>
      <c r="I2384" s="14">
        <v>0.16700000000000001</v>
      </c>
      <c r="J2384">
        <v>2333</v>
      </c>
      <c r="K2384">
        <v>3.5729551340669865E-4</v>
      </c>
      <c r="L2384">
        <v>2893</v>
      </c>
      <c r="M2384">
        <v>4.430586885064634E-4</v>
      </c>
      <c r="N2384">
        <v>2.9000000000000001E-2</v>
      </c>
      <c r="O2384">
        <v>6.0999999999999999E-2</v>
      </c>
      <c r="P2384">
        <v>69</v>
      </c>
      <c r="Q2384">
        <v>61</v>
      </c>
      <c r="R2384">
        <v>0.40200000000000002</v>
      </c>
      <c r="S2384">
        <v>0.56100000000000005</v>
      </c>
      <c r="T2384">
        <v>3.6999999999999998E-2</v>
      </c>
      <c r="U2384">
        <v>6529609</v>
      </c>
      <c r="V2384">
        <v>0.26400000000000001</v>
      </c>
      <c r="W2384">
        <v>6200000</v>
      </c>
      <c r="X2384">
        <v>0.94952086717596718</v>
      </c>
      <c r="Y2384">
        <v>2100000</v>
      </c>
      <c r="Z2384">
        <v>0.32161190662411793</v>
      </c>
      <c r="AA2384">
        <v>0</v>
      </c>
      <c r="AB2384">
        <v>0</v>
      </c>
      <c r="AC2384">
        <v>0</v>
      </c>
      <c r="AD2384">
        <v>0</v>
      </c>
      <c r="AE2384">
        <v>1E-3</v>
      </c>
      <c r="AF2384">
        <v>7.0000000000000001E-3</v>
      </c>
    </row>
    <row r="2385" spans="1:32" ht="14.4">
      <c r="A2385" t="s">
        <v>2676</v>
      </c>
      <c r="B2385" s="7" t="s">
        <v>262</v>
      </c>
      <c r="C2385" s="8" t="s">
        <v>61</v>
      </c>
      <c r="D2385" s="9" t="s">
        <v>66</v>
      </c>
      <c r="E2385" s="13">
        <v>2076148710</v>
      </c>
      <c r="F2385">
        <v>311.55024460794823</v>
      </c>
      <c r="G2385" s="14">
        <v>4.2999999999999997E-2</v>
      </c>
      <c r="H2385" s="14">
        <v>13</v>
      </c>
      <c r="I2385" s="14">
        <v>0.20300000000000001</v>
      </c>
      <c r="J2385">
        <v>2333</v>
      </c>
      <c r="K2385">
        <v>3.5009376600500996E-4</v>
      </c>
      <c r="L2385">
        <v>2893</v>
      </c>
      <c r="M2385">
        <v>4.3412827477603676E-4</v>
      </c>
      <c r="N2385">
        <v>2.9000000000000001E-2</v>
      </c>
      <c r="O2385">
        <v>5.8000000000000003E-2</v>
      </c>
      <c r="P2385">
        <v>69</v>
      </c>
      <c r="Q2385">
        <v>62</v>
      </c>
      <c r="R2385">
        <v>0.39200000000000002</v>
      </c>
      <c r="S2385">
        <v>0.56999999999999995</v>
      </c>
      <c r="T2385">
        <v>3.6999999999999998E-2</v>
      </c>
      <c r="U2385">
        <v>6663929</v>
      </c>
      <c r="V2385">
        <v>0.26400000000000001</v>
      </c>
      <c r="W2385">
        <v>9600000</v>
      </c>
      <c r="X2385">
        <v>1.4405915789318884</v>
      </c>
      <c r="Y2385">
        <v>3400000</v>
      </c>
      <c r="Z2385">
        <v>0.51020951753837718</v>
      </c>
      <c r="AA2385">
        <v>0</v>
      </c>
      <c r="AB2385">
        <v>0</v>
      </c>
      <c r="AC2385">
        <v>0</v>
      </c>
      <c r="AD2385">
        <v>0</v>
      </c>
      <c r="AE2385">
        <v>1E-3</v>
      </c>
      <c r="AF2385">
        <v>0.02</v>
      </c>
    </row>
    <row r="2386" spans="1:32" ht="14.4">
      <c r="A2386" t="s">
        <v>2677</v>
      </c>
      <c r="B2386" s="7" t="s">
        <v>262</v>
      </c>
      <c r="C2386" s="8" t="s">
        <v>61</v>
      </c>
      <c r="D2386" s="9" t="s">
        <v>67</v>
      </c>
      <c r="E2386" s="13">
        <v>2312319579</v>
      </c>
      <c r="F2386">
        <v>339.76444280528472</v>
      </c>
      <c r="G2386" s="14">
        <v>4.8000000000000001E-2</v>
      </c>
      <c r="H2386" s="14">
        <v>16</v>
      </c>
      <c r="I2386" s="14">
        <v>0.23300000000000001</v>
      </c>
      <c r="J2386">
        <v>2473</v>
      </c>
      <c r="K2386">
        <v>3.633742821227347E-4</v>
      </c>
      <c r="L2386">
        <v>3033</v>
      </c>
      <c r="M2386">
        <v>4.4565879404700944E-4</v>
      </c>
      <c r="N2386">
        <v>0.03</v>
      </c>
      <c r="O2386">
        <v>5.3999999999999999E-2</v>
      </c>
      <c r="P2386">
        <v>69</v>
      </c>
      <c r="Q2386">
        <v>62</v>
      </c>
      <c r="R2386">
        <v>0.38400000000000001</v>
      </c>
      <c r="S2386">
        <v>0.57899999999999996</v>
      </c>
      <c r="T2386">
        <v>3.6999999999999998E-2</v>
      </c>
      <c r="U2386">
        <v>6805655</v>
      </c>
      <c r="V2386">
        <v>0.26400000000000001</v>
      </c>
      <c r="W2386">
        <v>9100000</v>
      </c>
      <c r="X2386">
        <v>1.3371233187694644</v>
      </c>
      <c r="Y2386">
        <v>3800000</v>
      </c>
      <c r="Z2386">
        <v>0.55835918805757856</v>
      </c>
      <c r="AA2386">
        <v>0.79900000000000004</v>
      </c>
      <c r="AB2386">
        <v>80</v>
      </c>
      <c r="AC2386">
        <v>0</v>
      </c>
      <c r="AD2386">
        <v>224</v>
      </c>
      <c r="AE2386">
        <v>3.0000000000000001E-3</v>
      </c>
      <c r="AF2386">
        <v>3.9E-2</v>
      </c>
    </row>
    <row r="2387" spans="1:32" ht="14.4">
      <c r="A2387" t="s">
        <v>2678</v>
      </c>
      <c r="B2387" s="7" t="s">
        <v>262</v>
      </c>
      <c r="C2387" s="8" t="s">
        <v>61</v>
      </c>
      <c r="D2387" s="9" t="s">
        <v>68</v>
      </c>
      <c r="E2387" s="13">
        <v>2830236054</v>
      </c>
      <c r="F2387">
        <v>406.96341948447355</v>
      </c>
      <c r="G2387" s="14">
        <v>4.8000000000000001E-2</v>
      </c>
      <c r="H2387" s="14">
        <v>19</v>
      </c>
      <c r="I2387" s="14">
        <v>0.14399999999999999</v>
      </c>
      <c r="J2387">
        <v>2473</v>
      </c>
      <c r="K2387">
        <v>3.5559597050667177E-4</v>
      </c>
      <c r="L2387">
        <v>3033</v>
      </c>
      <c r="M2387">
        <v>4.3611911789192702E-4</v>
      </c>
      <c r="N2387">
        <v>0.03</v>
      </c>
      <c r="O2387">
        <v>5.1999999999999998E-2</v>
      </c>
      <c r="P2387">
        <v>70</v>
      </c>
      <c r="Q2387">
        <v>63</v>
      </c>
      <c r="R2387">
        <v>0.376</v>
      </c>
      <c r="S2387">
        <v>0.58699999999999997</v>
      </c>
      <c r="T2387">
        <v>3.6999999999999998E-2</v>
      </c>
      <c r="U2387">
        <v>6954522</v>
      </c>
      <c r="V2387">
        <v>0.26500000000000001</v>
      </c>
      <c r="W2387">
        <v>11200000</v>
      </c>
      <c r="X2387">
        <v>1.6104629477051047</v>
      </c>
      <c r="Y2387">
        <v>6000000</v>
      </c>
      <c r="Z2387">
        <v>0.86274800769916327</v>
      </c>
      <c r="AA2387">
        <v>0.79900000000000004</v>
      </c>
      <c r="AB2387">
        <v>80</v>
      </c>
      <c r="AC2387">
        <v>0</v>
      </c>
      <c r="AD2387">
        <v>224</v>
      </c>
      <c r="AE2387">
        <v>3.7999999999999999E-2</v>
      </c>
      <c r="AF2387">
        <v>0.309</v>
      </c>
    </row>
    <row r="2388" spans="1:32" ht="14.4">
      <c r="A2388" t="s">
        <v>2679</v>
      </c>
      <c r="B2388" s="7" t="s">
        <v>262</v>
      </c>
      <c r="C2388" s="8" t="s">
        <v>61</v>
      </c>
      <c r="D2388" s="9" t="s">
        <v>69</v>
      </c>
      <c r="E2388" s="13">
        <v>3719497371</v>
      </c>
      <c r="F2388">
        <v>523.06065173445461</v>
      </c>
      <c r="G2388" s="14">
        <v>5.2999999999999999E-2</v>
      </c>
      <c r="H2388" s="14">
        <v>28</v>
      </c>
      <c r="I2388" s="14">
        <v>0.22700000000000001</v>
      </c>
      <c r="J2388">
        <v>2346</v>
      </c>
      <c r="K2388">
        <v>3.2991024500687312E-4</v>
      </c>
      <c r="L2388">
        <v>2563</v>
      </c>
      <c r="M2388">
        <v>3.6042623953649438E-4</v>
      </c>
      <c r="N2388">
        <v>3.1E-2</v>
      </c>
      <c r="O2388">
        <v>0.05</v>
      </c>
      <c r="P2388">
        <v>70</v>
      </c>
      <c r="Q2388">
        <v>63</v>
      </c>
      <c r="R2388">
        <v>0.37</v>
      </c>
      <c r="S2388">
        <v>0.59399999999999997</v>
      </c>
      <c r="T2388">
        <v>3.5999999999999997E-2</v>
      </c>
      <c r="U2388">
        <v>7111025</v>
      </c>
      <c r="V2388">
        <v>0.26500000000000001</v>
      </c>
      <c r="W2388">
        <v>16500000</v>
      </c>
      <c r="X2388">
        <v>2.3203405978744276</v>
      </c>
      <c r="Y2388">
        <v>6600000</v>
      </c>
      <c r="Z2388">
        <v>0.92813623914977095</v>
      </c>
      <c r="AA2388">
        <v>0.8</v>
      </c>
      <c r="AB2388">
        <v>62</v>
      </c>
      <c r="AC2388">
        <v>0</v>
      </c>
      <c r="AD2388">
        <v>224</v>
      </c>
      <c r="AE2388">
        <v>7.1999999999999995E-2</v>
      </c>
      <c r="AF2388">
        <v>0.3</v>
      </c>
    </row>
    <row r="2389" spans="1:32" ht="14.4">
      <c r="A2389" t="s">
        <v>2680</v>
      </c>
      <c r="B2389" s="7" t="s">
        <v>262</v>
      </c>
      <c r="C2389" s="8" t="s">
        <v>61</v>
      </c>
      <c r="D2389" s="9" t="s">
        <v>70</v>
      </c>
      <c r="E2389" s="13">
        <v>5161336170</v>
      </c>
      <c r="F2389">
        <v>709.43744216695177</v>
      </c>
      <c r="G2389" s="14">
        <v>5.6000000000000001E-2</v>
      </c>
      <c r="H2389" s="14">
        <v>40</v>
      </c>
      <c r="I2389" s="14">
        <v>0.23699999999999999</v>
      </c>
      <c r="J2389">
        <v>2346</v>
      </c>
      <c r="K2389">
        <v>3.224630569497799E-4</v>
      </c>
      <c r="L2389">
        <v>2563</v>
      </c>
      <c r="M2389">
        <v>3.5229020245621732E-4</v>
      </c>
      <c r="N2389">
        <v>3.1E-2</v>
      </c>
      <c r="O2389">
        <v>4.8000000000000001E-2</v>
      </c>
      <c r="P2389">
        <v>70</v>
      </c>
      <c r="Q2389">
        <v>63</v>
      </c>
      <c r="R2389">
        <v>0.36499999999999999</v>
      </c>
      <c r="S2389">
        <v>0.6</v>
      </c>
      <c r="T2389">
        <v>3.5000000000000003E-2</v>
      </c>
      <c r="U2389">
        <v>7275252</v>
      </c>
      <c r="V2389">
        <v>0.26500000000000001</v>
      </c>
      <c r="W2389">
        <v>23700000</v>
      </c>
      <c r="X2389">
        <v>3.257619117523352</v>
      </c>
      <c r="Y2389">
        <v>10800000</v>
      </c>
      <c r="Z2389">
        <v>1.4844846611498819</v>
      </c>
      <c r="AA2389">
        <v>0.83399999999999996</v>
      </c>
      <c r="AB2389">
        <v>62</v>
      </c>
      <c r="AC2389">
        <v>0</v>
      </c>
      <c r="AD2389">
        <v>224</v>
      </c>
      <c r="AE2389">
        <v>8.7999999999999995E-2</v>
      </c>
      <c r="AF2389">
        <v>0.505</v>
      </c>
    </row>
    <row r="2390" spans="1:32" ht="14.4">
      <c r="A2390" t="s">
        <v>2681</v>
      </c>
      <c r="B2390" s="7" t="s">
        <v>262</v>
      </c>
      <c r="C2390" s="8" t="s">
        <v>61</v>
      </c>
      <c r="D2390" s="9" t="s">
        <v>71</v>
      </c>
      <c r="E2390" s="13">
        <v>4979481980</v>
      </c>
      <c r="F2390">
        <v>668.62054602709452</v>
      </c>
      <c r="G2390" s="14">
        <v>5.8999999999999997E-2</v>
      </c>
      <c r="H2390" s="14">
        <v>40</v>
      </c>
      <c r="I2390" s="14">
        <v>0.22600000000000001</v>
      </c>
      <c r="J2390">
        <v>2583</v>
      </c>
      <c r="K2390">
        <v>3.4683263787772264E-4</v>
      </c>
      <c r="L2390">
        <v>3223</v>
      </c>
      <c r="M2390">
        <v>4.3276871540065819E-4</v>
      </c>
      <c r="N2390">
        <v>3.2000000000000001E-2</v>
      </c>
      <c r="O2390">
        <v>4.5999999999999999E-2</v>
      </c>
      <c r="P2390">
        <v>70</v>
      </c>
      <c r="Q2390">
        <v>64</v>
      </c>
      <c r="R2390">
        <v>0.36199999999999999</v>
      </c>
      <c r="S2390">
        <v>0.60399999999999998</v>
      </c>
      <c r="T2390">
        <v>3.4000000000000002E-2</v>
      </c>
      <c r="U2390">
        <v>7447396</v>
      </c>
      <c r="V2390">
        <v>0.26500000000000001</v>
      </c>
      <c r="W2390">
        <v>19500000</v>
      </c>
      <c r="X2390">
        <v>2.618364862026942</v>
      </c>
      <c r="Y2390">
        <v>5800000</v>
      </c>
      <c r="Z2390">
        <v>0.77879570255160324</v>
      </c>
      <c r="AA2390">
        <v>0.83799999999999997</v>
      </c>
      <c r="AB2390">
        <v>38</v>
      </c>
      <c r="AC2390">
        <v>0</v>
      </c>
      <c r="AD2390">
        <v>224</v>
      </c>
      <c r="AE2390">
        <v>0.10100000000000001</v>
      </c>
      <c r="AF2390">
        <v>0.65800000000000003</v>
      </c>
    </row>
    <row r="2391" spans="1:32" ht="14.4">
      <c r="A2391" t="s">
        <v>2682</v>
      </c>
      <c r="B2391" s="7" t="s">
        <v>262</v>
      </c>
      <c r="C2391" s="8" t="s">
        <v>61</v>
      </c>
      <c r="D2391" s="9" t="s">
        <v>72</v>
      </c>
      <c r="E2391" s="13">
        <v>5642178580</v>
      </c>
      <c r="F2391">
        <v>739.73219185858841</v>
      </c>
      <c r="G2391" s="14">
        <v>0.06</v>
      </c>
      <c r="H2391" s="14">
        <v>44</v>
      </c>
      <c r="I2391" s="14">
        <v>0.24199999999999999</v>
      </c>
      <c r="J2391">
        <v>2583</v>
      </c>
      <c r="K2391">
        <v>3.386507932137685E-4</v>
      </c>
      <c r="L2391">
        <v>3223</v>
      </c>
      <c r="M2391">
        <v>4.2255962312349045E-4</v>
      </c>
      <c r="N2391">
        <v>3.3000000000000002E-2</v>
      </c>
      <c r="O2391">
        <v>4.4999999999999998E-2</v>
      </c>
      <c r="P2391">
        <v>70</v>
      </c>
      <c r="Q2391">
        <v>64</v>
      </c>
      <c r="R2391">
        <v>0.35899999999999999</v>
      </c>
      <c r="S2391">
        <v>0.60799999999999998</v>
      </c>
      <c r="T2391">
        <v>3.3000000000000002E-2</v>
      </c>
      <c r="U2391">
        <v>7627326</v>
      </c>
      <c r="V2391">
        <v>0.26500000000000001</v>
      </c>
      <c r="W2391">
        <v>32400000</v>
      </c>
      <c r="X2391">
        <v>4.2478845141796748</v>
      </c>
      <c r="Y2391">
        <v>17800000</v>
      </c>
      <c r="Z2391">
        <v>2.333714331864142</v>
      </c>
      <c r="AA2391">
        <v>0.84</v>
      </c>
      <c r="AB2391">
        <v>27</v>
      </c>
      <c r="AC2391">
        <v>0</v>
      </c>
      <c r="AD2391">
        <v>224</v>
      </c>
      <c r="AE2391">
        <v>0.11600000000000001</v>
      </c>
      <c r="AF2391">
        <v>0.77900000000000003</v>
      </c>
    </row>
    <row r="2392" spans="1:32" ht="14.4">
      <c r="A2392" t="s">
        <v>2683</v>
      </c>
      <c r="B2392" s="7" t="s">
        <v>262</v>
      </c>
      <c r="C2392" s="8" t="s">
        <v>61</v>
      </c>
      <c r="D2392" s="9" t="s">
        <v>73</v>
      </c>
      <c r="E2392" s="13">
        <v>6522732203</v>
      </c>
      <c r="F2392">
        <v>834.65865666007664</v>
      </c>
      <c r="G2392" s="14">
        <v>5.8000000000000003E-2</v>
      </c>
      <c r="H2392" s="14">
        <v>48</v>
      </c>
      <c r="I2392" s="14">
        <v>0.248</v>
      </c>
      <c r="J2392">
        <v>2342</v>
      </c>
      <c r="K2392">
        <v>2.9968585449496789E-4</v>
      </c>
      <c r="L2392">
        <v>2439</v>
      </c>
      <c r="M2392">
        <v>3.1209812088523771E-4</v>
      </c>
      <c r="N2392">
        <v>3.3000000000000002E-2</v>
      </c>
      <c r="O2392">
        <v>4.2999999999999997E-2</v>
      </c>
      <c r="P2392">
        <v>71</v>
      </c>
      <c r="Q2392">
        <v>64</v>
      </c>
      <c r="R2392">
        <v>0.35799999999999998</v>
      </c>
      <c r="S2392">
        <v>0.61</v>
      </c>
      <c r="T2392">
        <v>3.2000000000000001E-2</v>
      </c>
      <c r="U2392">
        <v>7814850</v>
      </c>
      <c r="V2392">
        <v>0.26500000000000001</v>
      </c>
      <c r="W2392">
        <v>39800000</v>
      </c>
      <c r="X2392">
        <v>5.0928680652859617</v>
      </c>
      <c r="Y2392">
        <v>8400000</v>
      </c>
      <c r="Z2392">
        <v>1.0748766770955296</v>
      </c>
      <c r="AA2392">
        <v>0.84499999999999997</v>
      </c>
      <c r="AB2392">
        <v>24</v>
      </c>
      <c r="AC2392">
        <v>0</v>
      </c>
      <c r="AD2392">
        <v>224</v>
      </c>
      <c r="AE2392">
        <v>0.13</v>
      </c>
      <c r="AF2392">
        <v>0.80900000000000005</v>
      </c>
    </row>
    <row r="2393" spans="1:32" ht="14.4">
      <c r="A2393" t="s">
        <v>2684</v>
      </c>
      <c r="B2393" s="7" t="s">
        <v>262</v>
      </c>
      <c r="C2393" s="8" t="s">
        <v>61</v>
      </c>
      <c r="D2393" s="9" t="s">
        <v>74</v>
      </c>
      <c r="E2393" s="13">
        <v>7633049792</v>
      </c>
      <c r="F2393">
        <v>953.06022257488144</v>
      </c>
      <c r="G2393" s="14">
        <v>5.8000000000000003E-2</v>
      </c>
      <c r="H2393" s="14">
        <v>55</v>
      </c>
      <c r="I2393" s="14">
        <v>0.252</v>
      </c>
      <c r="J2393">
        <v>2170</v>
      </c>
      <c r="K2393">
        <v>2.7094552496631909E-4</v>
      </c>
      <c r="L2393">
        <v>2076</v>
      </c>
      <c r="M2393">
        <v>2.5920871420740944E-4</v>
      </c>
      <c r="N2393">
        <v>3.3000000000000002E-2</v>
      </c>
      <c r="O2393">
        <v>4.2000000000000003E-2</v>
      </c>
      <c r="P2393">
        <v>71</v>
      </c>
      <c r="Q2393">
        <v>64</v>
      </c>
      <c r="R2393">
        <v>0.35799999999999998</v>
      </c>
      <c r="S2393">
        <v>0.61</v>
      </c>
      <c r="T2393">
        <v>3.2000000000000001E-2</v>
      </c>
      <c r="U2393">
        <v>8008990</v>
      </c>
      <c r="V2393">
        <v>0.26600000000000001</v>
      </c>
      <c r="W2393">
        <v>60400000</v>
      </c>
      <c r="X2393">
        <v>7.5415252110440889</v>
      </c>
      <c r="Y2393">
        <v>6800000</v>
      </c>
      <c r="Z2393">
        <v>0.84904588468708286</v>
      </c>
      <c r="AA2393">
        <v>0.84499999999999997</v>
      </c>
      <c r="AB2393">
        <v>24</v>
      </c>
      <c r="AC2393">
        <v>141</v>
      </c>
      <c r="AD2393">
        <v>224</v>
      </c>
      <c r="AE2393">
        <v>0.14499999999999999</v>
      </c>
      <c r="AF2393">
        <v>0.81499999999999995</v>
      </c>
    </row>
    <row r="2394" spans="1:32" ht="14.4">
      <c r="A2394" t="s">
        <v>2685</v>
      </c>
      <c r="B2394" s="7" t="s">
        <v>263</v>
      </c>
      <c r="C2394" s="8" t="s">
        <v>78</v>
      </c>
      <c r="D2394" s="9" t="s">
        <v>62</v>
      </c>
      <c r="E2394" s="13">
        <v>10185786171</v>
      </c>
      <c r="F2394">
        <v>299.40131915122265</v>
      </c>
      <c r="G2394" s="14">
        <v>3.4000000000000002E-2</v>
      </c>
      <c r="H2394" s="14">
        <v>10</v>
      </c>
      <c r="I2394" s="14">
        <v>0.216</v>
      </c>
      <c r="J2394">
        <v>0</v>
      </c>
      <c r="L2394">
        <v>0</v>
      </c>
      <c r="N2394">
        <v>4.2000000000000003E-2</v>
      </c>
      <c r="O2394">
        <v>0.08</v>
      </c>
      <c r="P2394">
        <v>51</v>
      </c>
      <c r="Q2394">
        <v>49</v>
      </c>
      <c r="R2394">
        <v>0.44800000000000001</v>
      </c>
      <c r="S2394">
        <v>0.52300000000000002</v>
      </c>
      <c r="T2394">
        <v>2.9000000000000001E-2</v>
      </c>
      <c r="U2394">
        <v>34020512</v>
      </c>
      <c r="V2394">
        <v>0.223</v>
      </c>
      <c r="W2394">
        <v>381000000</v>
      </c>
      <c r="X2394">
        <v>11.199125986110968</v>
      </c>
      <c r="Y2394">
        <v>369000000</v>
      </c>
      <c r="Z2394">
        <v>10.846397608595661</v>
      </c>
      <c r="AA2394">
        <v>0</v>
      </c>
      <c r="AB2394">
        <v>0</v>
      </c>
      <c r="AC2394">
        <v>0</v>
      </c>
      <c r="AD2394">
        <v>0</v>
      </c>
      <c r="AE2394">
        <v>1E-3</v>
      </c>
      <c r="AF2394">
        <v>3.0000000000000001E-3</v>
      </c>
    </row>
    <row r="2395" spans="1:32" ht="14.4">
      <c r="A2395" t="s">
        <v>2686</v>
      </c>
      <c r="B2395" s="7" t="s">
        <v>263</v>
      </c>
      <c r="C2395" s="8" t="s">
        <v>78</v>
      </c>
      <c r="D2395" s="9" t="s">
        <v>63</v>
      </c>
      <c r="E2395" s="13">
        <v>10383560998</v>
      </c>
      <c r="F2395">
        <v>297.56247508625637</v>
      </c>
      <c r="G2395" s="14">
        <v>3.5000000000000003E-2</v>
      </c>
      <c r="H2395" s="14">
        <v>11</v>
      </c>
      <c r="I2395" s="14">
        <v>0.20100000000000001</v>
      </c>
      <c r="J2395">
        <v>20747</v>
      </c>
      <c r="K2395">
        <v>5.945483126456962E-4</v>
      </c>
      <c r="L2395">
        <v>0</v>
      </c>
      <c r="N2395">
        <v>4.2000000000000003E-2</v>
      </c>
      <c r="O2395">
        <v>7.5999999999999998E-2</v>
      </c>
      <c r="P2395">
        <v>51</v>
      </c>
      <c r="Q2395">
        <v>50</v>
      </c>
      <c r="R2395">
        <v>0.44700000000000001</v>
      </c>
      <c r="S2395">
        <v>0.52400000000000002</v>
      </c>
      <c r="T2395">
        <v>2.9000000000000001E-2</v>
      </c>
      <c r="U2395">
        <v>34895398</v>
      </c>
      <c r="V2395">
        <v>0.22700000000000001</v>
      </c>
      <c r="W2395">
        <v>626000000</v>
      </c>
      <c r="X2395">
        <v>17.939328274748437</v>
      </c>
      <c r="Y2395">
        <v>363000000</v>
      </c>
      <c r="Z2395">
        <v>10.402517833440386</v>
      </c>
      <c r="AA2395">
        <v>0</v>
      </c>
      <c r="AB2395">
        <v>0</v>
      </c>
      <c r="AC2395">
        <v>0</v>
      </c>
      <c r="AD2395">
        <v>0</v>
      </c>
      <c r="AE2395">
        <v>2E-3</v>
      </c>
      <c r="AF2395">
        <v>8.0000000000000002E-3</v>
      </c>
    </row>
    <row r="2396" spans="1:32" ht="14.4">
      <c r="A2396" t="s">
        <v>2687</v>
      </c>
      <c r="B2396" s="7" t="s">
        <v>263</v>
      </c>
      <c r="C2396" s="8" t="s">
        <v>78</v>
      </c>
      <c r="D2396" s="9" t="s">
        <v>64</v>
      </c>
      <c r="E2396" s="13">
        <v>10805600069</v>
      </c>
      <c r="F2396">
        <v>301.77763742149921</v>
      </c>
      <c r="G2396" s="14">
        <v>3.4000000000000002E-2</v>
      </c>
      <c r="H2396" s="14">
        <v>10</v>
      </c>
      <c r="I2396" s="14">
        <v>0.16400000000000001</v>
      </c>
      <c r="J2396">
        <v>20043</v>
      </c>
      <c r="K2396">
        <v>5.597587499274224E-4</v>
      </c>
      <c r="L2396">
        <v>6846</v>
      </c>
      <c r="M2396">
        <v>1.9119435224283459E-4</v>
      </c>
      <c r="N2396">
        <v>4.2000000000000003E-2</v>
      </c>
      <c r="O2396">
        <v>7.0999999999999994E-2</v>
      </c>
      <c r="P2396">
        <v>52</v>
      </c>
      <c r="Q2396">
        <v>51</v>
      </c>
      <c r="R2396">
        <v>0.44700000000000001</v>
      </c>
      <c r="S2396">
        <v>0.52400000000000002</v>
      </c>
      <c r="T2396">
        <v>2.9000000000000001E-2</v>
      </c>
      <c r="U2396">
        <v>35806497</v>
      </c>
      <c r="V2396">
        <v>0.23</v>
      </c>
      <c r="W2396">
        <v>639000000</v>
      </c>
      <c r="X2396">
        <v>17.845923325032327</v>
      </c>
      <c r="Y2396">
        <v>361000000</v>
      </c>
      <c r="Z2396">
        <v>10.081969202404803</v>
      </c>
      <c r="AA2396">
        <v>0</v>
      </c>
      <c r="AB2396">
        <v>0</v>
      </c>
      <c r="AC2396">
        <v>0</v>
      </c>
      <c r="AD2396">
        <v>0</v>
      </c>
      <c r="AE2396">
        <v>2E-3</v>
      </c>
      <c r="AF2396">
        <v>1.7000000000000001E-2</v>
      </c>
    </row>
    <row r="2397" spans="1:32" ht="14.4">
      <c r="A2397" t="s">
        <v>2688</v>
      </c>
      <c r="B2397" s="7" t="s">
        <v>263</v>
      </c>
      <c r="C2397" s="8" t="s">
        <v>78</v>
      </c>
      <c r="D2397" s="9" t="s">
        <v>65</v>
      </c>
      <c r="E2397" s="13">
        <v>11659129815</v>
      </c>
      <c r="F2397">
        <v>317.16175880246016</v>
      </c>
      <c r="G2397" s="14">
        <v>3.6999999999999998E-2</v>
      </c>
      <c r="H2397" s="14">
        <v>12</v>
      </c>
      <c r="I2397" s="14">
        <v>0.14499999999999999</v>
      </c>
      <c r="J2397">
        <v>19345</v>
      </c>
      <c r="K2397">
        <v>5.2623946395553465E-4</v>
      </c>
      <c r="L2397">
        <v>6447</v>
      </c>
      <c r="M2397">
        <v>1.7537688416238467E-4</v>
      </c>
      <c r="N2397">
        <v>4.2000000000000003E-2</v>
      </c>
      <c r="O2397">
        <v>6.6000000000000003E-2</v>
      </c>
      <c r="P2397">
        <v>53</v>
      </c>
      <c r="Q2397">
        <v>51</v>
      </c>
      <c r="R2397">
        <v>0.44600000000000001</v>
      </c>
      <c r="S2397">
        <v>0.52400000000000002</v>
      </c>
      <c r="T2397">
        <v>0.03</v>
      </c>
      <c r="U2397">
        <v>36760831</v>
      </c>
      <c r="V2397">
        <v>0.23599999999999999</v>
      </c>
      <c r="W2397">
        <v>654000000</v>
      </c>
      <c r="X2397">
        <v>17.790675080223295</v>
      </c>
      <c r="Y2397">
        <v>375000000</v>
      </c>
      <c r="Z2397">
        <v>10.201075160678496</v>
      </c>
      <c r="AA2397">
        <v>0</v>
      </c>
      <c r="AB2397">
        <v>28</v>
      </c>
      <c r="AC2397">
        <v>0</v>
      </c>
      <c r="AD2397">
        <v>0</v>
      </c>
      <c r="AE2397">
        <v>7.0000000000000001E-3</v>
      </c>
      <c r="AF2397">
        <v>3.5000000000000003E-2</v>
      </c>
    </row>
    <row r="2398" spans="1:32" ht="14.4">
      <c r="A2398" t="s">
        <v>2689</v>
      </c>
      <c r="B2398" s="7" t="s">
        <v>263</v>
      </c>
      <c r="C2398" s="8" t="s">
        <v>78</v>
      </c>
      <c r="D2398" s="9" t="s">
        <v>66</v>
      </c>
      <c r="E2398" s="13">
        <v>12825801917</v>
      </c>
      <c r="F2398">
        <v>339.62014324904248</v>
      </c>
      <c r="G2398" s="14">
        <v>3.4000000000000002E-2</v>
      </c>
      <c r="H2398" s="14">
        <v>12</v>
      </c>
      <c r="I2398" s="14">
        <v>0.14099999999999999</v>
      </c>
      <c r="J2398">
        <v>19345</v>
      </c>
      <c r="K2398">
        <v>5.1224490395758904E-4</v>
      </c>
      <c r="L2398">
        <v>6447</v>
      </c>
      <c r="M2398">
        <v>1.7071299538974291E-4</v>
      </c>
      <c r="N2398">
        <v>4.2000000000000003E-2</v>
      </c>
      <c r="O2398">
        <v>6.0999999999999999E-2</v>
      </c>
      <c r="P2398">
        <v>53</v>
      </c>
      <c r="Q2398">
        <v>52</v>
      </c>
      <c r="R2398">
        <v>0.44600000000000001</v>
      </c>
      <c r="S2398">
        <v>0.52400000000000002</v>
      </c>
      <c r="T2398">
        <v>0.03</v>
      </c>
      <c r="U2398">
        <v>37765139</v>
      </c>
      <c r="V2398">
        <v>0.24199999999999999</v>
      </c>
      <c r="W2398">
        <v>762000000</v>
      </c>
      <c r="X2398">
        <v>20.177338682640624</v>
      </c>
      <c r="Y2398">
        <v>470000000</v>
      </c>
      <c r="Z2398">
        <v>12.445340132337392</v>
      </c>
      <c r="AA2398">
        <v>0</v>
      </c>
      <c r="AB2398">
        <v>28</v>
      </c>
      <c r="AC2398">
        <v>0</v>
      </c>
      <c r="AD2398">
        <v>0</v>
      </c>
      <c r="AE2398">
        <v>8.9999999999999993E-3</v>
      </c>
      <c r="AF2398">
        <v>5.0999999999999997E-2</v>
      </c>
    </row>
    <row r="2399" spans="1:32" ht="14.4">
      <c r="A2399" t="s">
        <v>2690</v>
      </c>
      <c r="B2399" s="7" t="s">
        <v>263</v>
      </c>
      <c r="C2399" s="8" t="s">
        <v>78</v>
      </c>
      <c r="D2399" s="9" t="s">
        <v>67</v>
      </c>
      <c r="E2399" s="13">
        <v>14141916592</v>
      </c>
      <c r="F2399">
        <v>364.25346998422435</v>
      </c>
      <c r="G2399" s="14">
        <v>0.04</v>
      </c>
      <c r="H2399" s="14">
        <v>15</v>
      </c>
      <c r="I2399" s="14">
        <v>0.152</v>
      </c>
      <c r="J2399">
        <v>18921</v>
      </c>
      <c r="K2399">
        <v>4.8734836333784459E-4</v>
      </c>
      <c r="L2399">
        <v>6538</v>
      </c>
      <c r="M2399">
        <v>1.6839932347670989E-4</v>
      </c>
      <c r="N2399">
        <v>4.2000000000000003E-2</v>
      </c>
      <c r="O2399">
        <v>5.7000000000000002E-2</v>
      </c>
      <c r="P2399">
        <v>54</v>
      </c>
      <c r="Q2399">
        <v>53</v>
      </c>
      <c r="R2399">
        <v>0.44600000000000001</v>
      </c>
      <c r="S2399">
        <v>0.52400000000000002</v>
      </c>
      <c r="T2399">
        <v>0.03</v>
      </c>
      <c r="U2399">
        <v>38824384</v>
      </c>
      <c r="V2399">
        <v>0.248</v>
      </c>
      <c r="W2399">
        <v>835000000</v>
      </c>
      <c r="X2399">
        <v>21.507102340632112</v>
      </c>
      <c r="Y2399">
        <v>577000000</v>
      </c>
      <c r="Z2399">
        <v>14.861794072508658</v>
      </c>
      <c r="AA2399">
        <v>0.438</v>
      </c>
      <c r="AB2399">
        <v>28</v>
      </c>
      <c r="AC2399">
        <v>0</v>
      </c>
      <c r="AD2399">
        <v>172</v>
      </c>
      <c r="AE2399">
        <v>1.0999999999999999E-2</v>
      </c>
      <c r="AF2399">
        <v>7.5999999999999998E-2</v>
      </c>
    </row>
    <row r="2400" spans="1:32" ht="14.4">
      <c r="A2400" t="s">
        <v>2691</v>
      </c>
      <c r="B2400" s="7" t="s">
        <v>263</v>
      </c>
      <c r="C2400" s="8" t="s">
        <v>78</v>
      </c>
      <c r="D2400" s="9" t="s">
        <v>68</v>
      </c>
      <c r="E2400" s="13">
        <v>14331231239</v>
      </c>
      <c r="F2400">
        <v>358.79792539481969</v>
      </c>
      <c r="G2400" s="14">
        <v>6.5000000000000002E-2</v>
      </c>
      <c r="H2400" s="14">
        <v>23</v>
      </c>
      <c r="I2400" s="14">
        <v>0.157</v>
      </c>
      <c r="J2400">
        <v>18921</v>
      </c>
      <c r="K2400">
        <v>4.7370776684705084E-4</v>
      </c>
      <c r="L2400">
        <v>6538</v>
      </c>
      <c r="M2400">
        <v>1.6368592461529614E-4</v>
      </c>
      <c r="N2400">
        <v>4.2000000000000003E-2</v>
      </c>
      <c r="O2400">
        <v>5.3999999999999999E-2</v>
      </c>
      <c r="P2400">
        <v>56</v>
      </c>
      <c r="Q2400">
        <v>54</v>
      </c>
      <c r="R2400">
        <v>0.44700000000000001</v>
      </c>
      <c r="S2400">
        <v>0.52300000000000002</v>
      </c>
      <c r="T2400">
        <v>0.03</v>
      </c>
      <c r="U2400">
        <v>39942347</v>
      </c>
      <c r="V2400">
        <v>0.255</v>
      </c>
      <c r="W2400">
        <v>986000000</v>
      </c>
      <c r="X2400">
        <v>24.685579943512082</v>
      </c>
      <c r="Y2400">
        <v>571000000</v>
      </c>
      <c r="Z2400">
        <v>14.295604612317849</v>
      </c>
      <c r="AA2400">
        <v>0.438</v>
      </c>
      <c r="AB2400">
        <v>27</v>
      </c>
      <c r="AC2400">
        <v>0</v>
      </c>
      <c r="AD2400">
        <v>172</v>
      </c>
      <c r="AE2400">
        <v>1.2999999999999999E-2</v>
      </c>
      <c r="AF2400">
        <v>0.14000000000000001</v>
      </c>
    </row>
    <row r="2401" spans="1:32" ht="14.4">
      <c r="A2401" t="s">
        <v>2692</v>
      </c>
      <c r="B2401" s="7" t="s">
        <v>263</v>
      </c>
      <c r="C2401" s="8" t="s">
        <v>78</v>
      </c>
      <c r="D2401" s="9" t="s">
        <v>69</v>
      </c>
      <c r="E2401" s="13">
        <v>16825547176</v>
      </c>
      <c r="F2401">
        <v>409.1846497005705</v>
      </c>
      <c r="G2401" s="14">
        <v>5.7000000000000002E-2</v>
      </c>
      <c r="H2401" s="14">
        <v>23</v>
      </c>
      <c r="I2401" s="14">
        <v>0.161</v>
      </c>
      <c r="J2401">
        <v>14203</v>
      </c>
      <c r="K2401">
        <v>3.4540627528517782E-4</v>
      </c>
      <c r="L2401">
        <v>3128</v>
      </c>
      <c r="M2401">
        <v>7.6070606850104641E-5</v>
      </c>
      <c r="N2401">
        <v>4.2000000000000003E-2</v>
      </c>
      <c r="O2401">
        <v>0.05</v>
      </c>
      <c r="P2401">
        <v>57</v>
      </c>
      <c r="Q2401">
        <v>55</v>
      </c>
      <c r="R2401">
        <v>0.44700000000000001</v>
      </c>
      <c r="S2401">
        <v>0.52200000000000002</v>
      </c>
      <c r="T2401">
        <v>0.03</v>
      </c>
      <c r="U2401">
        <v>41119693</v>
      </c>
      <c r="V2401">
        <v>0.26100000000000001</v>
      </c>
      <c r="W2401">
        <v>1215000000</v>
      </c>
      <c r="X2401">
        <v>29.547885972786812</v>
      </c>
      <c r="Y2401">
        <v>616000000</v>
      </c>
      <c r="Z2401">
        <v>14.980656591964342</v>
      </c>
      <c r="AA2401">
        <v>0.439</v>
      </c>
      <c r="AB2401">
        <v>26</v>
      </c>
      <c r="AC2401">
        <v>0</v>
      </c>
      <c r="AD2401">
        <v>172</v>
      </c>
      <c r="AE2401">
        <v>1.6E-2</v>
      </c>
      <c r="AF2401">
        <v>0.20100000000000001</v>
      </c>
    </row>
    <row r="2402" spans="1:32" ht="14.4">
      <c r="A2402" t="s">
        <v>2693</v>
      </c>
      <c r="B2402" s="7" t="s">
        <v>263</v>
      </c>
      <c r="C2402" s="8" t="s">
        <v>78</v>
      </c>
      <c r="D2402" s="9" t="s">
        <v>70</v>
      </c>
      <c r="E2402" s="13">
        <v>20715086119</v>
      </c>
      <c r="F2402">
        <v>489.09639772497337</v>
      </c>
      <c r="G2402" s="14">
        <v>5.3999999999999999E-2</v>
      </c>
      <c r="H2402" s="14">
        <v>26</v>
      </c>
      <c r="I2402" s="14">
        <v>0.15</v>
      </c>
      <c r="J2402">
        <v>16198</v>
      </c>
      <c r="K2402">
        <v>3.8244511294030595E-4</v>
      </c>
      <c r="L2402">
        <v>4353</v>
      </c>
      <c r="M2402">
        <v>1.0277710684215037E-4</v>
      </c>
      <c r="N2402">
        <v>4.1000000000000002E-2</v>
      </c>
      <c r="O2402">
        <v>4.7E-2</v>
      </c>
      <c r="P2402">
        <v>58</v>
      </c>
      <c r="Q2402">
        <v>56</v>
      </c>
      <c r="R2402">
        <v>0.44800000000000001</v>
      </c>
      <c r="S2402">
        <v>0.52200000000000002</v>
      </c>
      <c r="T2402">
        <v>3.1E-2</v>
      </c>
      <c r="U2402">
        <v>42353790</v>
      </c>
      <c r="V2402">
        <v>0.26800000000000002</v>
      </c>
      <c r="W2402">
        <v>1293000000</v>
      </c>
      <c r="X2402">
        <v>30.528554823547079</v>
      </c>
      <c r="Y2402">
        <v>746000000</v>
      </c>
      <c r="Z2402">
        <v>17.613535884273876</v>
      </c>
      <c r="AA2402">
        <v>0.44400000000000001</v>
      </c>
      <c r="AB2402">
        <v>26</v>
      </c>
      <c r="AC2402">
        <v>0</v>
      </c>
      <c r="AD2402">
        <v>172</v>
      </c>
      <c r="AE2402">
        <v>1.9E-2</v>
      </c>
      <c r="AF2402">
        <v>0.307</v>
      </c>
    </row>
    <row r="2403" spans="1:32" ht="14.4">
      <c r="A2403" t="s">
        <v>2694</v>
      </c>
      <c r="B2403" s="7" t="s">
        <v>263</v>
      </c>
      <c r="C2403" s="8" t="s">
        <v>78</v>
      </c>
      <c r="D2403" s="9" t="s">
        <v>71</v>
      </c>
      <c r="E2403" s="13">
        <v>21368165400</v>
      </c>
      <c r="F2403">
        <v>489.64910249719111</v>
      </c>
      <c r="G2403" s="14">
        <v>5.6000000000000001E-2</v>
      </c>
      <c r="H2403" s="14">
        <v>28</v>
      </c>
      <c r="I2403" s="14">
        <v>0.15</v>
      </c>
      <c r="J2403">
        <v>18306</v>
      </c>
      <c r="K2403">
        <v>4.1947992738363869E-4</v>
      </c>
      <c r="L2403">
        <v>6150</v>
      </c>
      <c r="M2403">
        <v>1.4092655705284484E-4</v>
      </c>
      <c r="N2403">
        <v>4.1000000000000002E-2</v>
      </c>
      <c r="O2403">
        <v>4.3999999999999997E-2</v>
      </c>
      <c r="P2403">
        <v>59</v>
      </c>
      <c r="Q2403">
        <v>57</v>
      </c>
      <c r="R2403">
        <v>0.44800000000000001</v>
      </c>
      <c r="S2403">
        <v>0.52100000000000002</v>
      </c>
      <c r="T2403">
        <v>3.1E-2</v>
      </c>
      <c r="U2403">
        <v>43639752</v>
      </c>
      <c r="V2403">
        <v>0.27400000000000002</v>
      </c>
      <c r="W2403">
        <v>1192000000</v>
      </c>
      <c r="X2403">
        <v>27.314545692193668</v>
      </c>
      <c r="Y2403">
        <v>806000000</v>
      </c>
      <c r="Z2403">
        <v>18.469399184486658</v>
      </c>
      <c r="AA2403">
        <v>0.44400000000000001</v>
      </c>
      <c r="AB2403">
        <v>26</v>
      </c>
      <c r="AC2403">
        <v>0</v>
      </c>
      <c r="AD2403">
        <v>172</v>
      </c>
      <c r="AE2403">
        <v>2.4E-2</v>
      </c>
      <c r="AF2403">
        <v>0.4</v>
      </c>
    </row>
    <row r="2404" spans="1:32" ht="14.4">
      <c r="A2404" t="s">
        <v>2695</v>
      </c>
      <c r="B2404" s="7" t="s">
        <v>263</v>
      </c>
      <c r="C2404" s="8" t="s">
        <v>78</v>
      </c>
      <c r="D2404" s="9" t="s">
        <v>72</v>
      </c>
      <c r="E2404" s="13">
        <v>22915004297</v>
      </c>
      <c r="F2404">
        <v>509.524295777075</v>
      </c>
      <c r="G2404" s="14">
        <v>7.1999999999999995E-2</v>
      </c>
      <c r="H2404" s="14">
        <v>37</v>
      </c>
      <c r="I2404" s="14">
        <v>0.14499999999999999</v>
      </c>
      <c r="J2404">
        <v>18306</v>
      </c>
      <c r="K2404">
        <v>4.0704123977477319E-4</v>
      </c>
      <c r="L2404">
        <v>6150</v>
      </c>
      <c r="M2404">
        <v>1.3674771247759507E-4</v>
      </c>
      <c r="N2404">
        <v>4.1000000000000002E-2</v>
      </c>
      <c r="O2404">
        <v>4.1000000000000002E-2</v>
      </c>
      <c r="P2404">
        <v>60</v>
      </c>
      <c r="Q2404">
        <v>58</v>
      </c>
      <c r="R2404">
        <v>0.44800000000000001</v>
      </c>
      <c r="S2404">
        <v>0.52</v>
      </c>
      <c r="T2404">
        <v>3.1E-2</v>
      </c>
      <c r="U2404">
        <v>44973330</v>
      </c>
      <c r="V2404">
        <v>0.28100000000000003</v>
      </c>
      <c r="W2404">
        <v>1279000000</v>
      </c>
      <c r="X2404">
        <v>28.439077115259199</v>
      </c>
      <c r="Y2404">
        <v>861000000</v>
      </c>
      <c r="Z2404">
        <v>19.144679746863307</v>
      </c>
      <c r="AA2404">
        <v>0.44400000000000001</v>
      </c>
      <c r="AB2404">
        <v>26</v>
      </c>
      <c r="AC2404">
        <v>0</v>
      </c>
      <c r="AD2404">
        <v>172</v>
      </c>
      <c r="AE2404">
        <v>2.9000000000000001E-2</v>
      </c>
      <c r="AF2404">
        <v>0.46700000000000003</v>
      </c>
    </row>
    <row r="2405" spans="1:32" ht="14.4">
      <c r="A2405" t="s">
        <v>2696</v>
      </c>
      <c r="B2405" s="7" t="s">
        <v>263</v>
      </c>
      <c r="C2405" s="8" t="s">
        <v>78</v>
      </c>
      <c r="D2405" s="9" t="s">
        <v>73</v>
      </c>
      <c r="E2405" s="13">
        <v>23874165047</v>
      </c>
      <c r="F2405">
        <v>515.03327483716987</v>
      </c>
      <c r="G2405" s="14">
        <v>7.3999999999999996E-2</v>
      </c>
      <c r="H2405" s="14">
        <v>38</v>
      </c>
      <c r="I2405" s="14">
        <v>0.15</v>
      </c>
      <c r="J2405">
        <v>17141</v>
      </c>
      <c r="K2405">
        <v>3.6977985812715444E-4</v>
      </c>
      <c r="L2405">
        <v>5618</v>
      </c>
      <c r="M2405">
        <v>1.2119615208904695E-4</v>
      </c>
      <c r="N2405">
        <v>0.04</v>
      </c>
      <c r="O2405">
        <v>3.9E-2</v>
      </c>
      <c r="P2405">
        <v>61</v>
      </c>
      <c r="Q2405">
        <v>59</v>
      </c>
      <c r="R2405">
        <v>0.44900000000000001</v>
      </c>
      <c r="S2405">
        <v>0.52</v>
      </c>
      <c r="T2405">
        <v>3.1E-2</v>
      </c>
      <c r="U2405">
        <v>46354607</v>
      </c>
      <c r="V2405">
        <v>0.28799999999999998</v>
      </c>
      <c r="W2405">
        <v>1383000000</v>
      </c>
      <c r="X2405">
        <v>29.835222203480228</v>
      </c>
      <c r="Y2405">
        <v>928000000</v>
      </c>
      <c r="Z2405">
        <v>20.019585108336695</v>
      </c>
      <c r="AA2405">
        <v>0.44900000000000001</v>
      </c>
      <c r="AB2405">
        <v>26</v>
      </c>
      <c r="AC2405">
        <v>0</v>
      </c>
      <c r="AD2405">
        <v>172</v>
      </c>
      <c r="AE2405">
        <v>3.5000000000000003E-2</v>
      </c>
      <c r="AF2405">
        <v>0.55400000000000005</v>
      </c>
    </row>
    <row r="2406" spans="1:32" ht="14.4">
      <c r="A2406" t="s">
        <v>2697</v>
      </c>
      <c r="B2406" s="7" t="s">
        <v>263</v>
      </c>
      <c r="C2406" s="8" t="s">
        <v>78</v>
      </c>
      <c r="D2406" s="9" t="s">
        <v>74</v>
      </c>
      <c r="E2406" s="13">
        <v>28248631876</v>
      </c>
      <c r="F2406">
        <v>591.18449279574895</v>
      </c>
      <c r="G2406" s="14">
        <v>7.0000000000000007E-2</v>
      </c>
      <c r="H2406" s="14">
        <v>41</v>
      </c>
      <c r="I2406" s="14">
        <v>0.155</v>
      </c>
      <c r="J2406">
        <v>15491</v>
      </c>
      <c r="K2406">
        <v>3.2419407134826961E-4</v>
      </c>
      <c r="L2406">
        <v>3806</v>
      </c>
      <c r="M2406">
        <v>7.965158063078652E-5</v>
      </c>
      <c r="N2406">
        <v>0.04</v>
      </c>
      <c r="O2406">
        <v>3.7999999999999999E-2</v>
      </c>
      <c r="P2406">
        <v>62</v>
      </c>
      <c r="Q2406">
        <v>60</v>
      </c>
      <c r="R2406">
        <v>0.44900000000000001</v>
      </c>
      <c r="S2406">
        <v>0.52</v>
      </c>
      <c r="T2406">
        <v>3.2000000000000001E-2</v>
      </c>
      <c r="U2406">
        <v>47783107</v>
      </c>
      <c r="V2406">
        <v>0.29499999999999998</v>
      </c>
      <c r="W2406">
        <v>1605000000</v>
      </c>
      <c r="X2406">
        <v>33.589276645405249</v>
      </c>
      <c r="Y2406">
        <v>1003000000</v>
      </c>
      <c r="Z2406">
        <v>20.990681916100598</v>
      </c>
      <c r="AA2406">
        <v>0.44900000000000001</v>
      </c>
      <c r="AB2406">
        <v>26</v>
      </c>
      <c r="AC2406">
        <v>136</v>
      </c>
      <c r="AD2406">
        <v>172</v>
      </c>
      <c r="AE2406">
        <v>0.04</v>
      </c>
      <c r="AF2406">
        <v>0.56999999999999995</v>
      </c>
    </row>
    <row r="2407" spans="1:32" ht="14.4">
      <c r="A2407" t="s">
        <v>2698</v>
      </c>
      <c r="B2407" s="7" t="s">
        <v>264</v>
      </c>
      <c r="C2407" s="8" t="s">
        <v>61</v>
      </c>
      <c r="D2407" s="9" t="s">
        <v>62</v>
      </c>
      <c r="E2407" s="13">
        <v>123000000000</v>
      </c>
      <c r="F2407">
        <v>1972.9440715749463</v>
      </c>
      <c r="G2407" s="14">
        <v>3.4000000000000002E-2</v>
      </c>
      <c r="H2407" s="14">
        <v>67</v>
      </c>
      <c r="I2407" s="14">
        <v>7.8E-2</v>
      </c>
      <c r="J2407">
        <v>0</v>
      </c>
      <c r="L2407">
        <v>0</v>
      </c>
      <c r="N2407">
        <v>1.4999999999999999E-2</v>
      </c>
      <c r="O2407">
        <v>1.9E-2</v>
      </c>
      <c r="P2407">
        <v>75</v>
      </c>
      <c r="Q2407">
        <v>67</v>
      </c>
      <c r="R2407">
        <v>0.24199999999999999</v>
      </c>
      <c r="S2407">
        <v>0.69299999999999995</v>
      </c>
      <c r="T2407">
        <v>6.6000000000000003E-2</v>
      </c>
      <c r="U2407">
        <v>62343379</v>
      </c>
      <c r="V2407">
        <v>0.314</v>
      </c>
      <c r="W2407">
        <v>9935000000</v>
      </c>
      <c r="X2407">
        <v>159.35934431786254</v>
      </c>
      <c r="Y2407">
        <v>3218000000</v>
      </c>
      <c r="Z2407">
        <v>51.617349775025829</v>
      </c>
      <c r="AA2407">
        <v>0</v>
      </c>
      <c r="AB2407">
        <v>0</v>
      </c>
      <c r="AC2407">
        <v>0</v>
      </c>
      <c r="AD2407">
        <v>0</v>
      </c>
      <c r="AE2407">
        <v>3.6999999999999998E-2</v>
      </c>
      <c r="AF2407">
        <v>4.9000000000000002E-2</v>
      </c>
    </row>
    <row r="2408" spans="1:32" ht="14.4">
      <c r="A2408" t="s">
        <v>2699</v>
      </c>
      <c r="B2408" s="7" t="s">
        <v>264</v>
      </c>
      <c r="C2408" s="8" t="s">
        <v>61</v>
      </c>
      <c r="D2408" s="9" t="s">
        <v>63</v>
      </c>
      <c r="E2408" s="13">
        <v>116000000000</v>
      </c>
      <c r="F2408">
        <v>1839.2533772893751</v>
      </c>
      <c r="G2408" s="14">
        <v>3.3000000000000002E-2</v>
      </c>
      <c r="H2408" s="14">
        <v>61</v>
      </c>
      <c r="I2408" s="14">
        <v>7.2999999999999995E-2</v>
      </c>
      <c r="J2408">
        <v>119147</v>
      </c>
      <c r="K2408">
        <v>1.8891510529646307E-3</v>
      </c>
      <c r="L2408">
        <v>0</v>
      </c>
      <c r="N2408">
        <v>1.4E-2</v>
      </c>
      <c r="O2408">
        <v>1.7999999999999999E-2</v>
      </c>
      <c r="P2408">
        <v>75</v>
      </c>
      <c r="Q2408">
        <v>67</v>
      </c>
      <c r="R2408">
        <v>0.23799999999999999</v>
      </c>
      <c r="S2408">
        <v>0.69399999999999995</v>
      </c>
      <c r="T2408">
        <v>6.8000000000000005E-2</v>
      </c>
      <c r="U2408">
        <v>63069070</v>
      </c>
      <c r="V2408">
        <v>0.32600000000000001</v>
      </c>
      <c r="W2408">
        <v>9378000000</v>
      </c>
      <c r="X2408">
        <v>148.69412217430826</v>
      </c>
      <c r="Y2408">
        <v>3334000000</v>
      </c>
      <c r="Z2408">
        <v>52.862678964506692</v>
      </c>
      <c r="AA2408">
        <v>0</v>
      </c>
      <c r="AB2408">
        <v>0</v>
      </c>
      <c r="AC2408">
        <v>0</v>
      </c>
      <c r="AD2408">
        <v>0</v>
      </c>
      <c r="AE2408">
        <v>5.6000000000000001E-2</v>
      </c>
      <c r="AF2408">
        <v>0.12</v>
      </c>
    </row>
    <row r="2409" spans="1:32" ht="14.4">
      <c r="A2409" t="s">
        <v>2700</v>
      </c>
      <c r="B2409" s="7" t="s">
        <v>264</v>
      </c>
      <c r="C2409" s="8" t="s">
        <v>61</v>
      </c>
      <c r="D2409" s="9" t="s">
        <v>64</v>
      </c>
      <c r="E2409" s="13">
        <v>127000000000</v>
      </c>
      <c r="F2409">
        <v>1990.6629755699726</v>
      </c>
      <c r="G2409" s="14">
        <v>3.6999999999999998E-2</v>
      </c>
      <c r="H2409" s="14">
        <v>74</v>
      </c>
      <c r="I2409" s="14">
        <v>6.9000000000000006E-2</v>
      </c>
      <c r="J2409">
        <v>117429</v>
      </c>
      <c r="K2409">
        <v>1.8406422248677663E-3</v>
      </c>
      <c r="L2409">
        <v>295282</v>
      </c>
      <c r="M2409">
        <v>4.628401139781517E-3</v>
      </c>
      <c r="N2409">
        <v>1.4E-2</v>
      </c>
      <c r="O2409">
        <v>1.7999999999999999E-2</v>
      </c>
      <c r="P2409">
        <v>75</v>
      </c>
      <c r="Q2409">
        <v>68</v>
      </c>
      <c r="R2409">
        <v>0.23400000000000001</v>
      </c>
      <c r="S2409">
        <v>0.69599999999999995</v>
      </c>
      <c r="T2409">
        <v>7.0000000000000007E-2</v>
      </c>
      <c r="U2409">
        <v>63797841</v>
      </c>
      <c r="V2409">
        <v>0.33800000000000002</v>
      </c>
      <c r="W2409">
        <v>10388000000</v>
      </c>
      <c r="X2409">
        <v>162.82682669465257</v>
      </c>
      <c r="Y2409">
        <v>3888000000</v>
      </c>
      <c r="Z2409">
        <v>60.942501173354756</v>
      </c>
      <c r="AA2409">
        <v>0</v>
      </c>
      <c r="AB2409">
        <v>0</v>
      </c>
      <c r="AC2409">
        <v>0</v>
      </c>
      <c r="AD2409">
        <v>0</v>
      </c>
      <c r="AE2409">
        <v>7.4999999999999997E-2</v>
      </c>
      <c r="AF2409">
        <v>0.27400000000000002</v>
      </c>
    </row>
    <row r="2410" spans="1:32" ht="14.4">
      <c r="A2410" t="s">
        <v>2701</v>
      </c>
      <c r="B2410" s="7" t="s">
        <v>264</v>
      </c>
      <c r="C2410" s="8" t="s">
        <v>61</v>
      </c>
      <c r="D2410" s="9" t="s">
        <v>65</v>
      </c>
      <c r="E2410" s="13">
        <v>143000000000</v>
      </c>
      <c r="F2410">
        <v>2217.455193216485</v>
      </c>
      <c r="G2410" s="14">
        <v>3.5999999999999997E-2</v>
      </c>
      <c r="H2410" s="14">
        <v>79</v>
      </c>
      <c r="I2410" s="14">
        <v>5.8999999999999997E-2</v>
      </c>
      <c r="J2410">
        <v>107300</v>
      </c>
      <c r="K2410">
        <v>1.663866728896006E-3</v>
      </c>
      <c r="L2410">
        <v>276587</v>
      </c>
      <c r="M2410">
        <v>4.2889460106725029E-3</v>
      </c>
      <c r="N2410">
        <v>1.2999999999999999E-2</v>
      </c>
      <c r="O2410">
        <v>1.7000000000000001E-2</v>
      </c>
      <c r="P2410">
        <v>75</v>
      </c>
      <c r="Q2410">
        <v>68</v>
      </c>
      <c r="R2410">
        <v>0.23100000000000001</v>
      </c>
      <c r="S2410">
        <v>0.69599999999999995</v>
      </c>
      <c r="T2410">
        <v>7.2999999999999995E-2</v>
      </c>
      <c r="U2410">
        <v>64488338</v>
      </c>
      <c r="V2410">
        <v>0.35</v>
      </c>
      <c r="W2410">
        <v>10456000000</v>
      </c>
      <c r="X2410">
        <v>162.13784265924173</v>
      </c>
      <c r="Y2410">
        <v>3538000000</v>
      </c>
      <c r="Z2410">
        <v>54.862632682516953</v>
      </c>
      <c r="AA2410">
        <v>0</v>
      </c>
      <c r="AB2410">
        <v>33</v>
      </c>
      <c r="AC2410">
        <v>0</v>
      </c>
      <c r="AD2410">
        <v>0</v>
      </c>
      <c r="AE2410">
        <v>9.2999999999999999E-2</v>
      </c>
      <c r="AF2410">
        <v>0.33500000000000002</v>
      </c>
    </row>
    <row r="2411" spans="1:32" ht="14.4">
      <c r="A2411" t="s">
        <v>2702</v>
      </c>
      <c r="B2411" s="7" t="s">
        <v>264</v>
      </c>
      <c r="C2411" s="8" t="s">
        <v>61</v>
      </c>
      <c r="D2411" s="9" t="s">
        <v>66</v>
      </c>
      <c r="E2411" s="13">
        <v>161000000000</v>
      </c>
      <c r="F2411">
        <v>2473.5970402873672</v>
      </c>
      <c r="G2411" s="14">
        <v>3.5000000000000003E-2</v>
      </c>
      <c r="H2411" s="14">
        <v>87</v>
      </c>
      <c r="I2411" s="14">
        <v>5.5E-2</v>
      </c>
      <c r="J2411">
        <v>107300</v>
      </c>
      <c r="K2411">
        <v>1.6485525616325126E-3</v>
      </c>
      <c r="L2411">
        <v>276587</v>
      </c>
      <c r="M2411">
        <v>4.2494707116892058E-3</v>
      </c>
      <c r="N2411">
        <v>1.2999999999999999E-2</v>
      </c>
      <c r="O2411">
        <v>1.6E-2</v>
      </c>
      <c r="P2411">
        <v>76</v>
      </c>
      <c r="Q2411">
        <v>69</v>
      </c>
      <c r="R2411">
        <v>0.22800000000000001</v>
      </c>
      <c r="S2411">
        <v>0.69699999999999995</v>
      </c>
      <c r="T2411">
        <v>7.4999999999999997E-2</v>
      </c>
      <c r="U2411">
        <v>65087400</v>
      </c>
      <c r="V2411">
        <v>0.36299999999999999</v>
      </c>
      <c r="W2411">
        <v>13054000000</v>
      </c>
      <c r="X2411">
        <v>200.56109170131239</v>
      </c>
      <c r="Y2411">
        <v>5343000000</v>
      </c>
      <c r="Z2411">
        <v>82.089621032642256</v>
      </c>
      <c r="AA2411">
        <v>0</v>
      </c>
      <c r="AB2411">
        <v>33</v>
      </c>
      <c r="AC2411">
        <v>0</v>
      </c>
      <c r="AD2411">
        <v>0</v>
      </c>
      <c r="AE2411">
        <v>0.107</v>
      </c>
      <c r="AF2411">
        <v>0.41399999999999998</v>
      </c>
    </row>
    <row r="2412" spans="1:32" ht="14.4">
      <c r="A2412" t="s">
        <v>2703</v>
      </c>
      <c r="B2412" s="7" t="s">
        <v>264</v>
      </c>
      <c r="C2412" s="8" t="s">
        <v>61</v>
      </c>
      <c r="D2412" s="9" t="s">
        <v>67</v>
      </c>
      <c r="E2412" s="13">
        <v>176000000000</v>
      </c>
      <c r="F2412">
        <v>2684.5847649784082</v>
      </c>
      <c r="G2412" s="14">
        <v>3.5000000000000003E-2</v>
      </c>
      <c r="H2412" s="14">
        <v>95</v>
      </c>
      <c r="I2412" s="14">
        <v>5.8000000000000003E-2</v>
      </c>
      <c r="J2412">
        <v>107656</v>
      </c>
      <c r="K2412">
        <v>1.6421116901052016E-3</v>
      </c>
      <c r="L2412">
        <v>261838</v>
      </c>
      <c r="M2412">
        <v>3.9938994641614571E-3</v>
      </c>
      <c r="N2412">
        <v>1.2999999999999999E-2</v>
      </c>
      <c r="O2412">
        <v>1.4999999999999999E-2</v>
      </c>
      <c r="P2412">
        <v>76</v>
      </c>
      <c r="Q2412">
        <v>69</v>
      </c>
      <c r="R2412">
        <v>0.223</v>
      </c>
      <c r="S2412">
        <v>0.7</v>
      </c>
      <c r="T2412">
        <v>7.6999999999999999E-2</v>
      </c>
      <c r="U2412">
        <v>65559487</v>
      </c>
      <c r="V2412">
        <v>0.375</v>
      </c>
      <c r="W2412">
        <v>12102000000</v>
      </c>
      <c r="X2412">
        <v>184.59570923732213</v>
      </c>
      <c r="Y2412">
        <v>4917000000</v>
      </c>
      <c r="Z2412">
        <v>75.000586871584275</v>
      </c>
      <c r="AA2412">
        <v>0.375</v>
      </c>
      <c r="AB2412">
        <v>33</v>
      </c>
      <c r="AC2412">
        <v>0</v>
      </c>
      <c r="AD2412">
        <v>264</v>
      </c>
      <c r="AE2412">
        <v>0.15</v>
      </c>
      <c r="AF2412">
        <v>0.46500000000000002</v>
      </c>
    </row>
    <row r="2413" spans="1:32" ht="14.4">
      <c r="A2413" t="s">
        <v>2704</v>
      </c>
      <c r="B2413" s="7" t="s">
        <v>264</v>
      </c>
      <c r="C2413" s="8" t="s">
        <v>61</v>
      </c>
      <c r="D2413" s="9" t="s">
        <v>68</v>
      </c>
      <c r="E2413" s="13">
        <v>207000000000</v>
      </c>
      <c r="F2413">
        <v>3141.8875984095735</v>
      </c>
      <c r="G2413" s="14">
        <v>3.5000000000000003E-2</v>
      </c>
      <c r="H2413" s="14">
        <v>110</v>
      </c>
      <c r="I2413" s="14">
        <v>7.3999999999999996E-2</v>
      </c>
      <c r="J2413">
        <v>107656</v>
      </c>
      <c r="K2413">
        <v>1.6340244023883143E-3</v>
      </c>
      <c r="L2413">
        <v>261838</v>
      </c>
      <c r="M2413">
        <v>3.9742297825718156E-3</v>
      </c>
      <c r="N2413">
        <v>1.2E-2</v>
      </c>
      <c r="O2413">
        <v>1.4999999999999999E-2</v>
      </c>
      <c r="P2413">
        <v>76</v>
      </c>
      <c r="Q2413">
        <v>69</v>
      </c>
      <c r="R2413">
        <v>0.218</v>
      </c>
      <c r="S2413">
        <v>0.70299999999999996</v>
      </c>
      <c r="T2413">
        <v>7.9000000000000001E-2</v>
      </c>
      <c r="U2413">
        <v>65883961</v>
      </c>
      <c r="V2413">
        <v>0.38800000000000001</v>
      </c>
      <c r="W2413">
        <v>16614000000</v>
      </c>
      <c r="X2413">
        <v>252.1706307245249</v>
      </c>
      <c r="Y2413">
        <v>6173000000</v>
      </c>
      <c r="Z2413">
        <v>93.695034516822687</v>
      </c>
      <c r="AA2413">
        <v>0.374</v>
      </c>
      <c r="AB2413">
        <v>33</v>
      </c>
      <c r="AC2413">
        <v>0</v>
      </c>
      <c r="AD2413">
        <v>264</v>
      </c>
      <c r="AE2413">
        <v>0.17199999999999999</v>
      </c>
      <c r="AF2413">
        <v>0.60899999999999999</v>
      </c>
    </row>
    <row r="2414" spans="1:32" ht="14.4">
      <c r="A2414" t="s">
        <v>2705</v>
      </c>
      <c r="B2414" s="7" t="s">
        <v>264</v>
      </c>
      <c r="C2414" s="8" t="s">
        <v>61</v>
      </c>
      <c r="D2414" s="9" t="s">
        <v>69</v>
      </c>
      <c r="E2414" s="13">
        <v>247000000000</v>
      </c>
      <c r="F2414">
        <v>3738.0672984383791</v>
      </c>
      <c r="G2414" s="14">
        <v>3.5999999999999997E-2</v>
      </c>
      <c r="H2414" s="14">
        <v>133</v>
      </c>
      <c r="I2414" s="14">
        <v>7.0999999999999994E-2</v>
      </c>
      <c r="J2414">
        <v>74385</v>
      </c>
      <c r="K2414">
        <v>1.125733344106635E-3</v>
      </c>
      <c r="L2414">
        <v>202132</v>
      </c>
      <c r="M2414">
        <v>3.0590405634329815E-3</v>
      </c>
      <c r="N2414">
        <v>1.2E-2</v>
      </c>
      <c r="O2414">
        <v>1.4E-2</v>
      </c>
      <c r="P2414">
        <v>76</v>
      </c>
      <c r="Q2414">
        <v>70</v>
      </c>
      <c r="R2414">
        <v>0.21199999999999999</v>
      </c>
      <c r="S2414">
        <v>0.70699999999999996</v>
      </c>
      <c r="T2414">
        <v>8.2000000000000003E-2</v>
      </c>
      <c r="U2414">
        <v>66076927</v>
      </c>
      <c r="V2414">
        <v>0.40100000000000002</v>
      </c>
      <c r="W2414">
        <v>20623000000</v>
      </c>
      <c r="X2414">
        <v>312.10591860605138</v>
      </c>
      <c r="Y2414">
        <v>6887000000</v>
      </c>
      <c r="Z2414">
        <v>104.22700196091141</v>
      </c>
      <c r="AA2414">
        <v>0.374</v>
      </c>
      <c r="AB2414">
        <v>33</v>
      </c>
      <c r="AC2414">
        <v>0</v>
      </c>
      <c r="AD2414">
        <v>264</v>
      </c>
      <c r="AE2414">
        <v>0.2</v>
      </c>
      <c r="AF2414">
        <v>0.80200000000000005</v>
      </c>
    </row>
    <row r="2415" spans="1:32" ht="14.4">
      <c r="A2415" t="s">
        <v>2706</v>
      </c>
      <c r="B2415" s="7" t="s">
        <v>264</v>
      </c>
      <c r="C2415" s="8" t="s">
        <v>61</v>
      </c>
      <c r="D2415" s="9" t="s">
        <v>70</v>
      </c>
      <c r="E2415" s="13">
        <v>273000000000</v>
      </c>
      <c r="F2415">
        <v>4124.7805027518179</v>
      </c>
      <c r="G2415" s="14">
        <v>3.9E-2</v>
      </c>
      <c r="H2415" s="14">
        <v>162</v>
      </c>
      <c r="I2415" s="14">
        <v>7.0000000000000007E-2</v>
      </c>
      <c r="J2415">
        <v>96291</v>
      </c>
      <c r="K2415">
        <v>1.4548690087563198E-3</v>
      </c>
      <c r="L2415">
        <v>252345</v>
      </c>
      <c r="M2415">
        <v>3.8127023295491118E-3</v>
      </c>
      <c r="N2415">
        <v>1.2E-2</v>
      </c>
      <c r="O2415">
        <v>1.2999999999999999E-2</v>
      </c>
      <c r="P2415">
        <v>77</v>
      </c>
      <c r="Q2415">
        <v>70</v>
      </c>
      <c r="R2415">
        <v>0.20499999999999999</v>
      </c>
      <c r="S2415">
        <v>0.71099999999999997</v>
      </c>
      <c r="T2415">
        <v>8.4000000000000005E-2</v>
      </c>
      <c r="U2415">
        <v>66185340</v>
      </c>
      <c r="V2415">
        <v>0.41399999999999998</v>
      </c>
      <c r="W2415">
        <v>22497000000</v>
      </c>
      <c r="X2415">
        <v>339.90910978171297</v>
      </c>
      <c r="Y2415">
        <v>6700000000</v>
      </c>
      <c r="Z2415">
        <v>101.2308768074622</v>
      </c>
      <c r="AA2415">
        <v>0.375</v>
      </c>
      <c r="AB2415">
        <v>33</v>
      </c>
      <c r="AC2415">
        <v>0</v>
      </c>
      <c r="AD2415">
        <v>264</v>
      </c>
      <c r="AE2415">
        <v>0.182</v>
      </c>
      <c r="AF2415">
        <v>0.93400000000000005</v>
      </c>
    </row>
    <row r="2416" spans="1:32" ht="14.4">
      <c r="A2416" t="s">
        <v>2707</v>
      </c>
      <c r="B2416" s="7" t="s">
        <v>264</v>
      </c>
      <c r="C2416" s="8" t="s">
        <v>61</v>
      </c>
      <c r="D2416" s="9" t="s">
        <v>71</v>
      </c>
      <c r="E2416" s="13">
        <v>264000000000</v>
      </c>
      <c r="F2416">
        <v>3983.2621513825202</v>
      </c>
      <c r="G2416" s="14">
        <v>4.1000000000000002E-2</v>
      </c>
      <c r="H2416" s="14">
        <v>164</v>
      </c>
      <c r="I2416" s="14">
        <v>0.06</v>
      </c>
      <c r="J2416">
        <v>104886</v>
      </c>
      <c r="K2416">
        <v>1.5825319470072236E-3</v>
      </c>
      <c r="L2416">
        <v>262205</v>
      </c>
      <c r="M2416">
        <v>3.9561789863759612E-3</v>
      </c>
      <c r="N2416">
        <v>1.0999999999999999E-2</v>
      </c>
      <c r="O2416">
        <v>1.2999999999999999E-2</v>
      </c>
      <c r="P2416">
        <v>77</v>
      </c>
      <c r="Q2416">
        <v>70</v>
      </c>
      <c r="R2416">
        <v>0.19900000000000001</v>
      </c>
      <c r="S2416">
        <v>0.71499999999999997</v>
      </c>
      <c r="T2416">
        <v>8.5999999999999993E-2</v>
      </c>
      <c r="U2416">
        <v>66277335</v>
      </c>
      <c r="V2416">
        <v>0.42699999999999999</v>
      </c>
      <c r="W2416">
        <v>19814000000</v>
      </c>
      <c r="X2416">
        <v>298.95589495262595</v>
      </c>
      <c r="Y2416">
        <v>5749000000</v>
      </c>
      <c r="Z2416">
        <v>86.741568592038291</v>
      </c>
      <c r="AA2416">
        <v>0.36899999999999999</v>
      </c>
      <c r="AB2416">
        <v>32</v>
      </c>
      <c r="AC2416">
        <v>0</v>
      </c>
      <c r="AD2416">
        <v>264</v>
      </c>
      <c r="AE2416">
        <v>0.20100000000000001</v>
      </c>
      <c r="AF2416">
        <v>0.995</v>
      </c>
    </row>
    <row r="2417" spans="1:32" ht="14.4">
      <c r="A2417" t="s">
        <v>2708</v>
      </c>
      <c r="B2417" s="7" t="s">
        <v>264</v>
      </c>
      <c r="C2417" s="8" t="s">
        <v>61</v>
      </c>
      <c r="D2417" s="9" t="s">
        <v>72</v>
      </c>
      <c r="E2417" s="13">
        <v>319000000000</v>
      </c>
      <c r="F2417">
        <v>4804.0493045453413</v>
      </c>
      <c r="G2417" s="14">
        <v>3.7999999999999999E-2</v>
      </c>
      <c r="H2417" s="14">
        <v>183</v>
      </c>
      <c r="I2417" s="14">
        <v>5.8999999999999997E-2</v>
      </c>
      <c r="J2417">
        <v>104886</v>
      </c>
      <c r="K2417">
        <v>1.5795533396756824E-3</v>
      </c>
      <c r="L2417">
        <v>262205</v>
      </c>
      <c r="M2417">
        <v>3.9487327520323235E-3</v>
      </c>
      <c r="N2417">
        <v>1.0999999999999999E-2</v>
      </c>
      <c r="O2417">
        <v>1.2999999999999999E-2</v>
      </c>
      <c r="P2417">
        <v>77</v>
      </c>
      <c r="Q2417">
        <v>71</v>
      </c>
      <c r="R2417">
        <v>0.193</v>
      </c>
      <c r="S2417">
        <v>0.71799999999999997</v>
      </c>
      <c r="T2417">
        <v>8.8999999999999996E-2</v>
      </c>
      <c r="U2417">
        <v>66402316</v>
      </c>
      <c r="V2417">
        <v>0.441</v>
      </c>
      <c r="W2417">
        <v>23809000000</v>
      </c>
      <c r="X2417">
        <v>358.55677082106592</v>
      </c>
      <c r="Y2417">
        <v>7151000000</v>
      </c>
      <c r="Z2417">
        <v>107.69202688653209</v>
      </c>
      <c r="AA2417">
        <v>0.36899999999999999</v>
      </c>
      <c r="AB2417">
        <v>32</v>
      </c>
      <c r="AC2417">
        <v>0</v>
      </c>
      <c r="AD2417">
        <v>264</v>
      </c>
      <c r="AE2417">
        <v>0.224</v>
      </c>
      <c r="AF2417">
        <v>1.08</v>
      </c>
    </row>
    <row r="2418" spans="1:32" ht="14.4">
      <c r="A2418" t="s">
        <v>2709</v>
      </c>
      <c r="B2418" s="7" t="s">
        <v>264</v>
      </c>
      <c r="C2418" s="8" t="s">
        <v>61</v>
      </c>
      <c r="D2418" s="9" t="s">
        <v>73</v>
      </c>
      <c r="E2418" s="13">
        <v>346000000000</v>
      </c>
      <c r="F2418">
        <v>5197.0420959808962</v>
      </c>
      <c r="G2418" s="14">
        <v>4.1000000000000002E-2</v>
      </c>
      <c r="H2418" s="14">
        <v>214</v>
      </c>
      <c r="I2418" s="14">
        <v>6.9000000000000006E-2</v>
      </c>
      <c r="J2418">
        <v>99166</v>
      </c>
      <c r="K2418">
        <v>1.4895083135550333E-3</v>
      </c>
      <c r="L2418">
        <v>256169</v>
      </c>
      <c r="M2418">
        <v>3.847748776547197E-3</v>
      </c>
      <c r="N2418">
        <v>1.0999999999999999E-2</v>
      </c>
      <c r="O2418">
        <v>1.2E-2</v>
      </c>
      <c r="P2418">
        <v>77</v>
      </c>
      <c r="Q2418">
        <v>71</v>
      </c>
      <c r="R2418">
        <v>0.189</v>
      </c>
      <c r="S2418">
        <v>0.72</v>
      </c>
      <c r="T2418">
        <v>9.0999999999999998E-2</v>
      </c>
      <c r="U2418">
        <v>66576332</v>
      </c>
      <c r="V2418">
        <v>0.45400000000000001</v>
      </c>
      <c r="W2418">
        <v>30926000000</v>
      </c>
      <c r="X2418">
        <v>464.51943312226933</v>
      </c>
      <c r="Y2418">
        <v>7320000000</v>
      </c>
      <c r="Z2418">
        <v>109.94898307104093</v>
      </c>
      <c r="AA2418">
        <v>0.36899999999999999</v>
      </c>
      <c r="AB2418">
        <v>29</v>
      </c>
      <c r="AC2418">
        <v>0</v>
      </c>
      <c r="AD2418">
        <v>264</v>
      </c>
      <c r="AE2418">
        <v>0.23699999999999999</v>
      </c>
      <c r="AF2418">
        <v>1.163</v>
      </c>
    </row>
    <row r="2419" spans="1:32" ht="14.4">
      <c r="A2419" t="s">
        <v>2710</v>
      </c>
      <c r="B2419" s="7" t="s">
        <v>264</v>
      </c>
      <c r="C2419" s="8" t="s">
        <v>61</v>
      </c>
      <c r="D2419" s="9" t="s">
        <v>74</v>
      </c>
      <c r="E2419" s="13">
        <v>366000000000</v>
      </c>
      <c r="F2419">
        <v>5480.272434225164</v>
      </c>
      <c r="G2419" s="14">
        <v>3.9E-2</v>
      </c>
      <c r="H2419" s="14">
        <v>215</v>
      </c>
      <c r="I2419" s="14">
        <v>7.0999999999999994E-2</v>
      </c>
      <c r="J2419">
        <v>89107</v>
      </c>
      <c r="K2419">
        <v>1.3342367098265074E-3</v>
      </c>
      <c r="L2419">
        <v>232198</v>
      </c>
      <c r="M2419">
        <v>3.4767986302792746E-3</v>
      </c>
      <c r="N2419">
        <v>0.01</v>
      </c>
      <c r="O2419">
        <v>1.2E-2</v>
      </c>
      <c r="P2419">
        <v>78</v>
      </c>
      <c r="Q2419">
        <v>71</v>
      </c>
      <c r="R2419">
        <v>0.185</v>
      </c>
      <c r="S2419">
        <v>0.72099999999999997</v>
      </c>
      <c r="T2419">
        <v>9.4E-2</v>
      </c>
      <c r="U2419">
        <v>66785001</v>
      </c>
      <c r="V2419">
        <v>0.46700000000000003</v>
      </c>
      <c r="W2419">
        <v>37740000000</v>
      </c>
      <c r="X2419">
        <v>565.09694444715217</v>
      </c>
      <c r="Y2419">
        <v>7864000000</v>
      </c>
      <c r="Z2419">
        <v>117.75099022608384</v>
      </c>
      <c r="AA2419">
        <v>0.372</v>
      </c>
      <c r="AB2419">
        <v>29</v>
      </c>
      <c r="AC2419">
        <v>18</v>
      </c>
      <c r="AD2419">
        <v>264</v>
      </c>
      <c r="AE2419">
        <v>0.26500000000000001</v>
      </c>
      <c r="AF2419">
        <v>1.2729999999999999</v>
      </c>
    </row>
    <row r="2420" spans="1:32" ht="14.4">
      <c r="A2420" t="s">
        <v>2711</v>
      </c>
      <c r="B2420" s="7" t="s">
        <v>265</v>
      </c>
      <c r="C2420" s="8" t="s">
        <v>61</v>
      </c>
      <c r="D2420" s="9" t="s">
        <v>62</v>
      </c>
      <c r="E2420" s="13">
        <v>350100000</v>
      </c>
      <c r="F2420">
        <v>410.15247456316592</v>
      </c>
      <c r="G2420" s="14">
        <v>5.0999999999999997E-2</v>
      </c>
      <c r="H2420" s="14">
        <v>19</v>
      </c>
      <c r="I2420" s="8"/>
      <c r="J2420">
        <v>0</v>
      </c>
      <c r="L2420">
        <v>0</v>
      </c>
      <c r="N2420">
        <v>4.2999999999999997E-2</v>
      </c>
      <c r="O2420">
        <v>8.4000000000000005E-2</v>
      </c>
      <c r="P2420">
        <v>61</v>
      </c>
      <c r="Q2420">
        <v>58</v>
      </c>
      <c r="R2420">
        <v>0.498</v>
      </c>
      <c r="S2420">
        <v>0.47899999999999998</v>
      </c>
      <c r="T2420">
        <v>2.4E-2</v>
      </c>
      <c r="U2420">
        <v>853585</v>
      </c>
      <c r="V2420">
        <v>0.24299999999999999</v>
      </c>
      <c r="W2420">
        <v>0</v>
      </c>
      <c r="Y2420">
        <v>0</v>
      </c>
      <c r="AA2420">
        <v>0</v>
      </c>
      <c r="AB2420">
        <v>0</v>
      </c>
      <c r="AC2420">
        <v>0</v>
      </c>
      <c r="AD2420">
        <v>0</v>
      </c>
      <c r="AE2420">
        <v>0.129</v>
      </c>
      <c r="AF2420">
        <v>0.57976412489999996</v>
      </c>
    </row>
    <row r="2421" spans="1:32" ht="14.4">
      <c r="A2421" t="s">
        <v>2712</v>
      </c>
      <c r="B2421" s="7" t="s">
        <v>265</v>
      </c>
      <c r="C2421" s="8" t="s">
        <v>61</v>
      </c>
      <c r="D2421" s="9" t="s">
        <v>63</v>
      </c>
      <c r="E2421" s="13">
        <v>429700000</v>
      </c>
      <c r="F2421">
        <v>493.14112650097036</v>
      </c>
      <c r="G2421" s="14">
        <v>6.2E-2</v>
      </c>
      <c r="H2421" s="14">
        <v>20</v>
      </c>
      <c r="I2421" s="8"/>
      <c r="J2421">
        <v>0</v>
      </c>
      <c r="L2421">
        <v>0</v>
      </c>
      <c r="N2421">
        <v>4.1000000000000002E-2</v>
      </c>
      <c r="O2421">
        <v>0.08</v>
      </c>
      <c r="P2421">
        <v>62</v>
      </c>
      <c r="Q2421">
        <v>59</v>
      </c>
      <c r="R2421">
        <v>0.5</v>
      </c>
      <c r="S2421">
        <v>0.47499999999999998</v>
      </c>
      <c r="T2421">
        <v>2.4E-2</v>
      </c>
      <c r="U2421">
        <v>871353</v>
      </c>
      <c r="V2421">
        <v>0.246</v>
      </c>
      <c r="W2421">
        <v>0</v>
      </c>
      <c r="Y2421">
        <v>0</v>
      </c>
      <c r="AA2421">
        <v>0</v>
      </c>
      <c r="AB2421">
        <v>0</v>
      </c>
      <c r="AC2421">
        <v>0</v>
      </c>
      <c r="AD2421">
        <v>0</v>
      </c>
      <c r="AE2421">
        <v>0.129</v>
      </c>
      <c r="AF2421">
        <v>0.57976412489999996</v>
      </c>
    </row>
    <row r="2422" spans="1:32" ht="14.4">
      <c r="A2422" t="s">
        <v>2713</v>
      </c>
      <c r="B2422" s="7" t="s">
        <v>265</v>
      </c>
      <c r="C2422" s="8" t="s">
        <v>61</v>
      </c>
      <c r="D2422" s="9" t="s">
        <v>64</v>
      </c>
      <c r="E2422" s="13">
        <v>426700000</v>
      </c>
      <c r="F2422">
        <v>474.44480395656058</v>
      </c>
      <c r="G2422" s="14">
        <v>6.0999999999999999E-2</v>
      </c>
      <c r="H2422" s="14">
        <v>19</v>
      </c>
      <c r="I2422" s="8"/>
      <c r="J2422">
        <v>0</v>
      </c>
      <c r="L2422">
        <v>183</v>
      </c>
      <c r="M2422">
        <v>2.0347644509972014E-4</v>
      </c>
      <c r="N2422">
        <v>0.04</v>
      </c>
      <c r="O2422">
        <v>7.5999999999999998E-2</v>
      </c>
      <c r="P2422">
        <v>63</v>
      </c>
      <c r="Q2422">
        <v>60</v>
      </c>
      <c r="R2422">
        <v>0.497</v>
      </c>
      <c r="S2422">
        <v>0.47799999999999998</v>
      </c>
      <c r="T2422">
        <v>2.5000000000000001E-2</v>
      </c>
      <c r="U2422">
        <v>899367</v>
      </c>
      <c r="V2422">
        <v>0.25</v>
      </c>
      <c r="W2422">
        <v>0</v>
      </c>
      <c r="Y2422">
        <v>0</v>
      </c>
      <c r="AA2422">
        <v>0</v>
      </c>
      <c r="AB2422">
        <v>0</v>
      </c>
      <c r="AC2422">
        <v>0</v>
      </c>
      <c r="AD2422">
        <v>0</v>
      </c>
      <c r="AE2422">
        <v>0.129</v>
      </c>
      <c r="AF2422">
        <v>0.57976412489999996</v>
      </c>
    </row>
    <row r="2423" spans="1:32" ht="14.4">
      <c r="A2423" t="s">
        <v>2714</v>
      </c>
      <c r="B2423" s="7" t="s">
        <v>265</v>
      </c>
      <c r="C2423" s="8" t="s">
        <v>61</v>
      </c>
      <c r="D2423" s="9" t="s">
        <v>65</v>
      </c>
      <c r="E2423" s="13">
        <v>436500000</v>
      </c>
      <c r="F2423">
        <v>467.6607001089601</v>
      </c>
      <c r="G2423" s="14">
        <v>7.4999999999999997E-2</v>
      </c>
      <c r="H2423" s="14">
        <v>24</v>
      </c>
      <c r="I2423" s="14">
        <v>0.16700000000000001</v>
      </c>
      <c r="J2423">
        <v>0</v>
      </c>
      <c r="L2423">
        <v>183</v>
      </c>
      <c r="M2423">
        <v>1.9606393612815509E-4</v>
      </c>
      <c r="N2423">
        <v>3.9E-2</v>
      </c>
      <c r="O2423">
        <v>7.1999999999999995E-2</v>
      </c>
      <c r="P2423">
        <v>63</v>
      </c>
      <c r="Q2423">
        <v>60</v>
      </c>
      <c r="R2423">
        <v>0.49099999999999999</v>
      </c>
      <c r="S2423">
        <v>0.48299999999999998</v>
      </c>
      <c r="T2423">
        <v>2.5999999999999999E-2</v>
      </c>
      <c r="U2423">
        <v>933369</v>
      </c>
      <c r="V2423">
        <v>0.253</v>
      </c>
      <c r="W2423">
        <v>0</v>
      </c>
      <c r="Y2423">
        <v>0</v>
      </c>
      <c r="AA2423">
        <v>0</v>
      </c>
      <c r="AB2423">
        <v>0</v>
      </c>
      <c r="AC2423">
        <v>0</v>
      </c>
      <c r="AD2423">
        <v>0</v>
      </c>
      <c r="AE2423">
        <v>0.129</v>
      </c>
      <c r="AF2423">
        <v>2.1000000000000001E-2</v>
      </c>
    </row>
    <row r="2424" spans="1:32" ht="14.4">
      <c r="A2424" t="s">
        <v>2715</v>
      </c>
      <c r="B2424" s="7" t="s">
        <v>265</v>
      </c>
      <c r="C2424" s="8" t="s">
        <v>61</v>
      </c>
      <c r="D2424" s="9" t="s">
        <v>66</v>
      </c>
      <c r="E2424" s="13">
        <v>455500000</v>
      </c>
      <c r="F2424">
        <v>471.05080006246209</v>
      </c>
      <c r="G2424" s="14">
        <v>8.5999999999999993E-2</v>
      </c>
      <c r="H2424" s="14">
        <v>27</v>
      </c>
      <c r="I2424" s="14">
        <v>0.155</v>
      </c>
      <c r="L2424">
        <v>183</v>
      </c>
      <c r="M2424">
        <v>1.8924763207778388E-4</v>
      </c>
      <c r="N2424">
        <v>3.7999999999999999E-2</v>
      </c>
      <c r="O2424">
        <v>6.9000000000000006E-2</v>
      </c>
      <c r="P2424">
        <v>64</v>
      </c>
      <c r="Q2424">
        <v>61</v>
      </c>
      <c r="R2424">
        <v>0.48399999999999999</v>
      </c>
      <c r="S2424">
        <v>0.48899999999999999</v>
      </c>
      <c r="T2424">
        <v>2.7E-2</v>
      </c>
      <c r="U2424">
        <v>966987</v>
      </c>
      <c r="V2424">
        <v>0.25700000000000001</v>
      </c>
      <c r="W2424">
        <v>0</v>
      </c>
      <c r="Y2424">
        <v>0</v>
      </c>
      <c r="AA2424">
        <v>0</v>
      </c>
      <c r="AB2424">
        <v>158</v>
      </c>
      <c r="AC2424">
        <v>0</v>
      </c>
      <c r="AD2424">
        <v>0</v>
      </c>
      <c r="AE2424">
        <v>0.129</v>
      </c>
      <c r="AF2424">
        <v>2.7E-2</v>
      </c>
    </row>
    <row r="2425" spans="1:32" ht="14.4">
      <c r="A2425" t="s">
        <v>2716</v>
      </c>
      <c r="B2425" s="7" t="s">
        <v>265</v>
      </c>
      <c r="C2425" s="8" t="s">
        <v>61</v>
      </c>
      <c r="D2425" s="9" t="s">
        <v>67</v>
      </c>
      <c r="E2425" s="13">
        <v>479100000</v>
      </c>
      <c r="F2425">
        <v>487.44059603882027</v>
      </c>
      <c r="G2425" s="14">
        <v>7.2999999999999995E-2</v>
      </c>
      <c r="H2425" s="14">
        <v>33</v>
      </c>
      <c r="I2425" s="14">
        <v>0.16700000000000001</v>
      </c>
      <c r="J2425">
        <v>0</v>
      </c>
      <c r="L2425">
        <v>191</v>
      </c>
      <c r="M2425">
        <v>1.943250967301496E-4</v>
      </c>
      <c r="N2425">
        <v>3.7999999999999999E-2</v>
      </c>
      <c r="O2425">
        <v>6.5000000000000002E-2</v>
      </c>
      <c r="P2425">
        <v>65</v>
      </c>
      <c r="Q2425">
        <v>62</v>
      </c>
      <c r="R2425">
        <v>0.48</v>
      </c>
      <c r="S2425">
        <v>0.49299999999999999</v>
      </c>
      <c r="T2425">
        <v>2.7E-2</v>
      </c>
      <c r="U2425">
        <v>982889</v>
      </c>
      <c r="V2425">
        <v>0.26300000000000001</v>
      </c>
      <c r="W2425">
        <v>0</v>
      </c>
      <c r="Y2425">
        <v>0</v>
      </c>
      <c r="AA2425">
        <v>0.48399999999999999</v>
      </c>
      <c r="AB2425">
        <v>167</v>
      </c>
      <c r="AC2425">
        <v>0</v>
      </c>
      <c r="AD2425">
        <v>640</v>
      </c>
      <c r="AE2425">
        <v>1E-3</v>
      </c>
      <c r="AF2425">
        <v>3.3000000000000002E-2</v>
      </c>
    </row>
    <row r="2426" spans="1:32" ht="14.4">
      <c r="A2426" t="s">
        <v>2717</v>
      </c>
      <c r="B2426" s="7" t="s">
        <v>265</v>
      </c>
      <c r="C2426" s="8" t="s">
        <v>61</v>
      </c>
      <c r="D2426" s="9" t="s">
        <v>68</v>
      </c>
      <c r="E2426" s="13">
        <v>462600000</v>
      </c>
      <c r="F2426">
        <v>463.03849745709186</v>
      </c>
      <c r="G2426" s="14">
        <v>0.106</v>
      </c>
      <c r="H2426" s="14">
        <v>46</v>
      </c>
      <c r="I2426" s="14">
        <v>0.16500000000000001</v>
      </c>
      <c r="L2426">
        <v>191</v>
      </c>
      <c r="M2426">
        <v>1.9118104845288489E-4</v>
      </c>
      <c r="N2426">
        <v>3.7999999999999999E-2</v>
      </c>
      <c r="O2426">
        <v>6.2E-2</v>
      </c>
      <c r="P2426">
        <v>65</v>
      </c>
      <c r="Q2426">
        <v>62</v>
      </c>
      <c r="R2426">
        <v>0.47799999999999998</v>
      </c>
      <c r="S2426">
        <v>0.49399999999999999</v>
      </c>
      <c r="T2426">
        <v>2.8000000000000001E-2</v>
      </c>
      <c r="U2426">
        <v>999053</v>
      </c>
      <c r="V2426">
        <v>0.26900000000000002</v>
      </c>
      <c r="W2426">
        <v>20000000</v>
      </c>
      <c r="X2426">
        <v>20.018957953181662</v>
      </c>
      <c r="Y2426">
        <v>2000000</v>
      </c>
      <c r="Z2426">
        <v>2.0018957953181662</v>
      </c>
      <c r="AA2426">
        <v>0.48399999999999999</v>
      </c>
      <c r="AB2426">
        <v>167</v>
      </c>
      <c r="AC2426">
        <v>0</v>
      </c>
      <c r="AD2426">
        <v>640</v>
      </c>
      <c r="AE2426">
        <v>1E-3</v>
      </c>
      <c r="AF2426">
        <v>4.8000000000000001E-2</v>
      </c>
    </row>
    <row r="2427" spans="1:32" ht="14.4">
      <c r="A2427" t="s">
        <v>2718</v>
      </c>
      <c r="B2427" s="7" t="s">
        <v>265</v>
      </c>
      <c r="C2427" s="8" t="s">
        <v>61</v>
      </c>
      <c r="D2427" s="9" t="s">
        <v>69</v>
      </c>
      <c r="E2427" s="13">
        <v>558700000</v>
      </c>
      <c r="F2427">
        <v>550.18208102162328</v>
      </c>
      <c r="G2427" s="14">
        <v>0.08</v>
      </c>
      <c r="H2427" s="14">
        <v>41</v>
      </c>
      <c r="I2427" s="14">
        <v>0.15</v>
      </c>
      <c r="J2427">
        <v>0</v>
      </c>
      <c r="L2427">
        <v>191</v>
      </c>
      <c r="M2427">
        <v>1.8808802125493116E-4</v>
      </c>
      <c r="N2427">
        <v>3.6999999999999998E-2</v>
      </c>
      <c r="O2427">
        <v>5.8999999999999997E-2</v>
      </c>
      <c r="P2427">
        <v>66</v>
      </c>
      <c r="Q2427">
        <v>63</v>
      </c>
      <c r="R2427">
        <v>0.47699999999999998</v>
      </c>
      <c r="S2427">
        <v>0.49399999999999999</v>
      </c>
      <c r="T2427">
        <v>2.9000000000000001E-2</v>
      </c>
      <c r="U2427">
        <v>1015482</v>
      </c>
      <c r="V2427">
        <v>0.27600000000000002</v>
      </c>
      <c r="W2427">
        <v>26000000</v>
      </c>
      <c r="X2427">
        <v>25.603604987582251</v>
      </c>
      <c r="Y2427">
        <v>5000000</v>
      </c>
      <c r="Z2427">
        <v>4.9237701899196642</v>
      </c>
      <c r="AA2427">
        <v>0.48399999999999999</v>
      </c>
      <c r="AB2427">
        <v>158</v>
      </c>
      <c r="AC2427">
        <v>0</v>
      </c>
      <c r="AD2427">
        <v>640</v>
      </c>
      <c r="AE2427">
        <v>1E-3</v>
      </c>
      <c r="AF2427">
        <v>7.5999999999999998E-2</v>
      </c>
    </row>
    <row r="2428" spans="1:32" ht="14.4">
      <c r="A2428" t="s">
        <v>2719</v>
      </c>
      <c r="B2428" s="7" t="s">
        <v>265</v>
      </c>
      <c r="C2428" s="8" t="s">
        <v>61</v>
      </c>
      <c r="D2428" s="9" t="s">
        <v>70</v>
      </c>
      <c r="E2428" s="13">
        <v>693800000</v>
      </c>
      <c r="F2428">
        <v>672.16828040016196</v>
      </c>
      <c r="G2428" s="14">
        <v>8.5999999999999993E-2</v>
      </c>
      <c r="H2428" s="14">
        <v>55</v>
      </c>
      <c r="I2428" s="14">
        <v>0.13100000000000001</v>
      </c>
      <c r="J2428">
        <v>58</v>
      </c>
      <c r="K2428">
        <v>5.6191640621518301E-5</v>
      </c>
      <c r="L2428">
        <v>176</v>
      </c>
      <c r="M2428">
        <v>1.7051256464460724E-4</v>
      </c>
      <c r="N2428">
        <v>3.6999999999999998E-2</v>
      </c>
      <c r="O2428">
        <v>5.6000000000000001E-2</v>
      </c>
      <c r="P2428">
        <v>66</v>
      </c>
      <c r="Q2428">
        <v>63</v>
      </c>
      <c r="R2428">
        <v>0.47699999999999998</v>
      </c>
      <c r="S2428">
        <v>0.49399999999999999</v>
      </c>
      <c r="T2428">
        <v>0.03</v>
      </c>
      <c r="U2428">
        <v>1032182</v>
      </c>
      <c r="V2428">
        <v>0.28199999999999997</v>
      </c>
      <c r="W2428">
        <v>14000000</v>
      </c>
      <c r="X2428">
        <v>13.563499460366486</v>
      </c>
      <c r="Y2428">
        <v>51000000</v>
      </c>
      <c r="Z2428">
        <v>49.409890891335053</v>
      </c>
      <c r="AA2428">
        <v>0.32600000000000001</v>
      </c>
      <c r="AB2428">
        <v>157</v>
      </c>
      <c r="AC2428">
        <v>0</v>
      </c>
      <c r="AD2428">
        <v>640</v>
      </c>
      <c r="AE2428">
        <v>2E-3</v>
      </c>
      <c r="AF2428">
        <v>0.11899999999999999</v>
      </c>
    </row>
    <row r="2429" spans="1:32" ht="14.4">
      <c r="A2429" t="s">
        <v>2720</v>
      </c>
      <c r="B2429" s="7" t="s">
        <v>265</v>
      </c>
      <c r="C2429" s="8" t="s">
        <v>61</v>
      </c>
      <c r="D2429" s="9" t="s">
        <v>71</v>
      </c>
      <c r="E2429" s="13">
        <v>826700000</v>
      </c>
      <c r="F2429">
        <v>787.96670847805285</v>
      </c>
      <c r="G2429" s="14">
        <v>6.8000000000000005E-2</v>
      </c>
      <c r="H2429" s="14">
        <v>50</v>
      </c>
      <c r="I2429" s="14">
        <v>0.112</v>
      </c>
      <c r="J2429">
        <v>61</v>
      </c>
      <c r="K2429">
        <v>5.8141973167002811E-5</v>
      </c>
      <c r="L2429">
        <v>183</v>
      </c>
      <c r="M2429">
        <v>1.7442591950100843E-4</v>
      </c>
      <c r="N2429">
        <v>3.6999999999999998E-2</v>
      </c>
      <c r="O2429">
        <v>5.3999999999999999E-2</v>
      </c>
      <c r="P2429">
        <v>67</v>
      </c>
      <c r="Q2429">
        <v>64</v>
      </c>
      <c r="R2429">
        <v>0.47599999999999998</v>
      </c>
      <c r="S2429">
        <v>0.49399999999999999</v>
      </c>
      <c r="T2429">
        <v>0.03</v>
      </c>
      <c r="U2429">
        <v>1049156</v>
      </c>
      <c r="V2429">
        <v>0.28899999999999998</v>
      </c>
      <c r="W2429">
        <v>16000000</v>
      </c>
      <c r="X2429">
        <v>15.250353617574508</v>
      </c>
      <c r="Y2429">
        <v>69000000</v>
      </c>
      <c r="Z2429">
        <v>65.767149975790062</v>
      </c>
      <c r="AA2429">
        <v>0.11</v>
      </c>
      <c r="AB2429">
        <v>157</v>
      </c>
      <c r="AC2429">
        <v>0</v>
      </c>
      <c r="AD2429">
        <v>276</v>
      </c>
      <c r="AE2429">
        <v>2E-3</v>
      </c>
      <c r="AF2429">
        <v>0.33</v>
      </c>
    </row>
    <row r="2430" spans="1:32" ht="14.4">
      <c r="A2430" t="s">
        <v>2721</v>
      </c>
      <c r="B2430" s="7" t="s">
        <v>265</v>
      </c>
      <c r="C2430" s="8" t="s">
        <v>61</v>
      </c>
      <c r="D2430" s="9" t="s">
        <v>72</v>
      </c>
      <c r="E2430" s="13">
        <v>934300000</v>
      </c>
      <c r="F2430">
        <v>876.11788722713334</v>
      </c>
      <c r="G2430" s="14">
        <v>5.6000000000000001E-2</v>
      </c>
      <c r="H2430" s="14">
        <v>46</v>
      </c>
      <c r="I2430" s="14">
        <v>0.11</v>
      </c>
      <c r="J2430">
        <v>61</v>
      </c>
      <c r="K2430">
        <v>5.7201317693305287E-5</v>
      </c>
      <c r="L2430">
        <v>183</v>
      </c>
      <c r="M2430">
        <v>1.7160395307991587E-4</v>
      </c>
      <c r="N2430">
        <v>3.5999999999999997E-2</v>
      </c>
      <c r="O2430">
        <v>5.1999999999999998E-2</v>
      </c>
      <c r="P2430">
        <v>68</v>
      </c>
      <c r="Q2430">
        <v>64</v>
      </c>
      <c r="R2430">
        <v>0.47299999999999998</v>
      </c>
      <c r="S2430">
        <v>0.496</v>
      </c>
      <c r="T2430">
        <v>3.1E-2</v>
      </c>
      <c r="U2430">
        <v>1066409</v>
      </c>
      <c r="V2430">
        <v>0.29499999999999998</v>
      </c>
      <c r="W2430">
        <v>31000000</v>
      </c>
      <c r="X2430">
        <v>29.069522106433837</v>
      </c>
      <c r="Y2430">
        <v>68000000</v>
      </c>
      <c r="Z2430">
        <v>63.765403330241959</v>
      </c>
      <c r="AA2430">
        <v>0.11</v>
      </c>
      <c r="AB2430">
        <v>110</v>
      </c>
      <c r="AC2430">
        <v>0</v>
      </c>
      <c r="AD2430">
        <v>276</v>
      </c>
      <c r="AE2430">
        <v>2E-3</v>
      </c>
      <c r="AF2430">
        <v>0.438</v>
      </c>
    </row>
    <row r="2431" spans="1:32" ht="14.4">
      <c r="A2431" t="s">
        <v>2722</v>
      </c>
      <c r="B2431" s="7" t="s">
        <v>265</v>
      </c>
      <c r="C2431" s="8" t="s">
        <v>61</v>
      </c>
      <c r="D2431" s="9" t="s">
        <v>73</v>
      </c>
      <c r="E2431" s="13">
        <v>1128300000</v>
      </c>
      <c r="F2431">
        <v>1007.0582439003491</v>
      </c>
      <c r="G2431" s="14">
        <v>4.5999999999999999E-2</v>
      </c>
      <c r="H2431" s="14">
        <v>46</v>
      </c>
      <c r="I2431" s="14">
        <v>0.11</v>
      </c>
      <c r="J2431">
        <v>58</v>
      </c>
      <c r="K2431">
        <v>5.1767595627244752E-5</v>
      </c>
      <c r="L2431">
        <v>176</v>
      </c>
      <c r="M2431">
        <v>1.5708787638612199E-4</v>
      </c>
      <c r="N2431">
        <v>3.5999999999999997E-2</v>
      </c>
      <c r="O2431">
        <v>0.05</v>
      </c>
      <c r="P2431">
        <v>68</v>
      </c>
      <c r="Q2431">
        <v>65</v>
      </c>
      <c r="R2431">
        <v>0.46899999999999997</v>
      </c>
      <c r="S2431">
        <v>0.5</v>
      </c>
      <c r="T2431">
        <v>3.2000000000000001E-2</v>
      </c>
      <c r="U2431">
        <v>1120392</v>
      </c>
      <c r="V2431">
        <v>0.30199999999999999</v>
      </c>
      <c r="W2431">
        <v>24000000</v>
      </c>
      <c r="X2431">
        <v>21.421074052653001</v>
      </c>
      <c r="Y2431">
        <v>63000000</v>
      </c>
      <c r="Z2431">
        <v>56.230319388214127</v>
      </c>
      <c r="AA2431">
        <v>0.11</v>
      </c>
      <c r="AB2431">
        <v>94</v>
      </c>
      <c r="AC2431">
        <v>0</v>
      </c>
      <c r="AD2431">
        <v>276</v>
      </c>
      <c r="AE2431">
        <v>8.9999999999999993E-3</v>
      </c>
      <c r="AF2431">
        <v>0.56000000000000005</v>
      </c>
    </row>
    <row r="2432" spans="1:32" ht="14.4">
      <c r="A2432" t="s">
        <v>2723</v>
      </c>
      <c r="B2432" s="7" t="s">
        <v>265</v>
      </c>
      <c r="C2432" s="8" t="s">
        <v>61</v>
      </c>
      <c r="D2432" s="9" t="s">
        <v>74</v>
      </c>
      <c r="E2432" s="13">
        <v>1355000000</v>
      </c>
      <c r="F2432">
        <v>1179.3294445924046</v>
      </c>
      <c r="G2432" s="14">
        <v>4.2999999999999997E-2</v>
      </c>
      <c r="H2432" s="14">
        <v>50</v>
      </c>
      <c r="I2432" s="14">
        <v>0.122</v>
      </c>
      <c r="J2432">
        <v>58</v>
      </c>
      <c r="K2432">
        <v>5.0480522351556802E-5</v>
      </c>
      <c r="L2432">
        <v>161</v>
      </c>
      <c r="M2432">
        <v>1.4012696721725249E-4</v>
      </c>
      <c r="N2432">
        <v>3.5999999999999997E-2</v>
      </c>
      <c r="O2432">
        <v>4.8000000000000001E-2</v>
      </c>
      <c r="P2432">
        <v>69</v>
      </c>
      <c r="Q2432">
        <v>66</v>
      </c>
      <c r="R2432">
        <v>0.46300000000000002</v>
      </c>
      <c r="S2432">
        <v>0.505</v>
      </c>
      <c r="T2432">
        <v>3.2000000000000001E-2</v>
      </c>
      <c r="U2432">
        <v>1148958</v>
      </c>
      <c r="V2432">
        <v>0.308</v>
      </c>
      <c r="W2432">
        <v>21000000</v>
      </c>
      <c r="X2432">
        <v>18.277430506598151</v>
      </c>
      <c r="Y2432">
        <v>80000000</v>
      </c>
      <c r="Z2432">
        <v>69.628306691802479</v>
      </c>
      <c r="AA2432">
        <v>0.11</v>
      </c>
      <c r="AB2432">
        <v>94</v>
      </c>
      <c r="AC2432">
        <v>167</v>
      </c>
      <c r="AD2432">
        <v>276</v>
      </c>
      <c r="AE2432">
        <v>8.9999999999999993E-3</v>
      </c>
      <c r="AF2432">
        <v>0.55700000000000005</v>
      </c>
    </row>
    <row r="2433" spans="1:32" ht="14.4">
      <c r="A2433" t="s">
        <v>2724</v>
      </c>
      <c r="B2433" s="7" t="s">
        <v>266</v>
      </c>
      <c r="C2433" s="8" t="s">
        <v>78</v>
      </c>
      <c r="D2433" s="9" t="s">
        <v>62</v>
      </c>
      <c r="E2433" s="13">
        <v>1294250280</v>
      </c>
      <c r="F2433">
        <v>266.04645292371475</v>
      </c>
      <c r="G2433" s="14">
        <v>5.2999999999999999E-2</v>
      </c>
      <c r="H2433" s="14">
        <v>14</v>
      </c>
      <c r="I2433" s="8"/>
      <c r="J2433">
        <v>0</v>
      </c>
      <c r="L2433">
        <v>0</v>
      </c>
      <c r="N2433">
        <v>3.9E-2</v>
      </c>
      <c r="O2433">
        <v>7.6999999999999999E-2</v>
      </c>
      <c r="P2433">
        <v>54</v>
      </c>
      <c r="Q2433">
        <v>53</v>
      </c>
      <c r="R2433">
        <v>0.442</v>
      </c>
      <c r="S2433">
        <v>0.52900000000000003</v>
      </c>
      <c r="T2433">
        <v>2.9000000000000001E-2</v>
      </c>
      <c r="U2433">
        <v>4864753</v>
      </c>
      <c r="V2433">
        <v>0.32900000000000001</v>
      </c>
      <c r="W2433">
        <v>11000000</v>
      </c>
      <c r="X2433">
        <v>2.2611631053005157</v>
      </c>
      <c r="Y2433">
        <v>15000000</v>
      </c>
      <c r="Z2433">
        <v>3.0834042345007031</v>
      </c>
      <c r="AA2433">
        <v>0</v>
      </c>
      <c r="AB2433">
        <v>0</v>
      </c>
      <c r="AC2433">
        <v>0</v>
      </c>
      <c r="AD2433">
        <v>0</v>
      </c>
      <c r="AE2433">
        <v>8.0000000000000002E-3</v>
      </c>
      <c r="AF2433">
        <v>0.01</v>
      </c>
    </row>
    <row r="2434" spans="1:32" ht="14.4">
      <c r="A2434" t="s">
        <v>2725</v>
      </c>
      <c r="B2434" s="7" t="s">
        <v>266</v>
      </c>
      <c r="C2434" s="8" t="s">
        <v>78</v>
      </c>
      <c r="D2434" s="9" t="s">
        <v>63</v>
      </c>
      <c r="E2434" s="13">
        <v>1332328986</v>
      </c>
      <c r="F2434">
        <v>266.88079683908478</v>
      </c>
      <c r="G2434" s="14">
        <v>5.1999999999999998E-2</v>
      </c>
      <c r="H2434" s="14">
        <v>14</v>
      </c>
      <c r="I2434" s="8"/>
      <c r="J2434">
        <v>2764</v>
      </c>
      <c r="K2434">
        <v>5.536609427660011E-4</v>
      </c>
      <c r="L2434">
        <v>0</v>
      </c>
      <c r="N2434">
        <v>3.9E-2</v>
      </c>
      <c r="O2434">
        <v>7.4999999999999997E-2</v>
      </c>
      <c r="P2434">
        <v>54</v>
      </c>
      <c r="Q2434">
        <v>53</v>
      </c>
      <c r="R2434">
        <v>0.439</v>
      </c>
      <c r="S2434">
        <v>0.53200000000000003</v>
      </c>
      <c r="T2434">
        <v>2.8000000000000001E-2</v>
      </c>
      <c r="U2434">
        <v>4992225</v>
      </c>
      <c r="V2434">
        <v>0.33400000000000002</v>
      </c>
      <c r="W2434">
        <v>14000000</v>
      </c>
      <c r="X2434">
        <v>2.8043607810144775</v>
      </c>
      <c r="Y2434">
        <v>20000000</v>
      </c>
      <c r="Z2434">
        <v>4.0062296871635397</v>
      </c>
      <c r="AA2434">
        <v>0</v>
      </c>
      <c r="AB2434">
        <v>0</v>
      </c>
      <c r="AC2434">
        <v>0</v>
      </c>
      <c r="AD2434">
        <v>0</v>
      </c>
      <c r="AE2434">
        <v>8.9999999999999993E-3</v>
      </c>
      <c r="AF2434">
        <v>1.9E-2</v>
      </c>
    </row>
    <row r="2435" spans="1:32" ht="14.4">
      <c r="A2435" t="s">
        <v>2726</v>
      </c>
      <c r="B2435" s="7" t="s">
        <v>266</v>
      </c>
      <c r="C2435" s="8" t="s">
        <v>78</v>
      </c>
      <c r="D2435" s="9" t="s">
        <v>64</v>
      </c>
      <c r="E2435" s="13">
        <v>1474630199</v>
      </c>
      <c r="F2435">
        <v>287.80718660086495</v>
      </c>
      <c r="G2435" s="14">
        <v>0.05</v>
      </c>
      <c r="H2435" s="14">
        <v>14</v>
      </c>
      <c r="I2435" s="8"/>
      <c r="J2435">
        <v>2692</v>
      </c>
      <c r="K2435">
        <v>5.2540423141675288E-4</v>
      </c>
      <c r="L2435">
        <v>1540</v>
      </c>
      <c r="M2435">
        <v>3.0056557072132223E-4</v>
      </c>
      <c r="N2435">
        <v>3.9E-2</v>
      </c>
      <c r="O2435">
        <v>7.2999999999999995E-2</v>
      </c>
      <c r="P2435">
        <v>55</v>
      </c>
      <c r="Q2435">
        <v>53</v>
      </c>
      <c r="R2435">
        <v>0.436</v>
      </c>
      <c r="S2435">
        <v>0.53600000000000003</v>
      </c>
      <c r="T2435">
        <v>2.8000000000000001E-2</v>
      </c>
      <c r="U2435">
        <v>5123674</v>
      </c>
      <c r="V2435">
        <v>0.33800000000000002</v>
      </c>
      <c r="W2435">
        <v>16000000</v>
      </c>
      <c r="X2435">
        <v>3.1227591763254257</v>
      </c>
      <c r="Y2435">
        <v>26000000</v>
      </c>
      <c r="Z2435">
        <v>5.0744836615288174</v>
      </c>
      <c r="AA2435">
        <v>0</v>
      </c>
      <c r="AB2435">
        <v>0</v>
      </c>
      <c r="AC2435">
        <v>0</v>
      </c>
      <c r="AD2435">
        <v>0</v>
      </c>
      <c r="AE2435">
        <v>0.01</v>
      </c>
      <c r="AF2435">
        <v>3.2000000000000001E-2</v>
      </c>
    </row>
    <row r="2436" spans="1:32" ht="14.4">
      <c r="A2436" t="s">
        <v>2727</v>
      </c>
      <c r="B2436" s="7" t="s">
        <v>266</v>
      </c>
      <c r="C2436" s="8" t="s">
        <v>78</v>
      </c>
      <c r="D2436" s="9" t="s">
        <v>65</v>
      </c>
      <c r="E2436" s="13">
        <v>1673690390</v>
      </c>
      <c r="F2436">
        <v>318.25525636647274</v>
      </c>
      <c r="G2436" s="14">
        <v>5.6000000000000001E-2</v>
      </c>
      <c r="H2436" s="14">
        <v>18</v>
      </c>
      <c r="I2436" s="8"/>
      <c r="J2436">
        <v>2628</v>
      </c>
      <c r="K2436">
        <v>4.9971895562541313E-4</v>
      </c>
      <c r="L2436">
        <v>1503</v>
      </c>
      <c r="M2436">
        <v>2.85798169826863E-4</v>
      </c>
      <c r="N2436">
        <v>3.9E-2</v>
      </c>
      <c r="O2436">
        <v>7.1999999999999995E-2</v>
      </c>
      <c r="P2436">
        <v>55</v>
      </c>
      <c r="Q2436">
        <v>53</v>
      </c>
      <c r="R2436">
        <v>0.433</v>
      </c>
      <c r="S2436">
        <v>0.53900000000000003</v>
      </c>
      <c r="T2436">
        <v>2.8000000000000001E-2</v>
      </c>
      <c r="U2436">
        <v>5258956</v>
      </c>
      <c r="V2436">
        <v>0.34300000000000003</v>
      </c>
      <c r="W2436">
        <v>26000000</v>
      </c>
      <c r="X2436">
        <v>4.9439470495664919</v>
      </c>
      <c r="Y2436">
        <v>37000000</v>
      </c>
      <c r="Z2436">
        <v>7.0356169551523156</v>
      </c>
      <c r="AA2436">
        <v>0</v>
      </c>
      <c r="AB2436">
        <v>65</v>
      </c>
      <c r="AC2436">
        <v>0</v>
      </c>
      <c r="AD2436">
        <v>0</v>
      </c>
      <c r="AE2436">
        <v>1.2E-2</v>
      </c>
      <c r="AF2436">
        <v>4.5999999999999999E-2</v>
      </c>
    </row>
    <row r="2437" spans="1:32" ht="14.4">
      <c r="A2437" t="s">
        <v>2728</v>
      </c>
      <c r="B2437" s="7" t="s">
        <v>266</v>
      </c>
      <c r="C2437" s="8" t="s">
        <v>78</v>
      </c>
      <c r="D2437" s="9" t="s">
        <v>66</v>
      </c>
      <c r="E2437" s="13">
        <v>1937074538</v>
      </c>
      <c r="F2437">
        <v>358.86032015333512</v>
      </c>
      <c r="G2437" s="14">
        <v>5.8999999999999997E-2</v>
      </c>
      <c r="H2437" s="14">
        <v>21</v>
      </c>
      <c r="I2437" s="8"/>
      <c r="J2437">
        <v>2628</v>
      </c>
      <c r="K2437">
        <v>4.8686041908159379E-4</v>
      </c>
      <c r="L2437">
        <v>1503</v>
      </c>
      <c r="M2437">
        <v>2.7844414378981559E-4</v>
      </c>
      <c r="N2437">
        <v>3.7999999999999999E-2</v>
      </c>
      <c r="O2437">
        <v>7.0000000000000007E-2</v>
      </c>
      <c r="P2437">
        <v>55</v>
      </c>
      <c r="Q2437">
        <v>53</v>
      </c>
      <c r="R2437">
        <v>0.43099999999999999</v>
      </c>
      <c r="S2437">
        <v>0.54100000000000004</v>
      </c>
      <c r="T2437">
        <v>2.8000000000000001E-2</v>
      </c>
      <c r="U2437">
        <v>5397851</v>
      </c>
      <c r="V2437">
        <v>0.34699999999999998</v>
      </c>
      <c r="W2437">
        <v>25000000</v>
      </c>
      <c r="X2437">
        <v>4.6314727842617369</v>
      </c>
      <c r="Y2437">
        <v>38000000</v>
      </c>
      <c r="Z2437">
        <v>7.0398386320778394</v>
      </c>
      <c r="AA2437">
        <v>0</v>
      </c>
      <c r="AB2437">
        <v>65</v>
      </c>
      <c r="AC2437">
        <v>0</v>
      </c>
      <c r="AD2437">
        <v>0</v>
      </c>
      <c r="AE2437">
        <v>1.4999999999999999E-2</v>
      </c>
      <c r="AF2437">
        <v>6.2E-2</v>
      </c>
    </row>
    <row r="2438" spans="1:32" ht="14.4">
      <c r="A2438" t="s">
        <v>2729</v>
      </c>
      <c r="B2438" s="7" t="s">
        <v>266</v>
      </c>
      <c r="C2438" s="8" t="s">
        <v>78</v>
      </c>
      <c r="D2438" s="9" t="s">
        <v>67</v>
      </c>
      <c r="E2438" s="13">
        <v>2115154090</v>
      </c>
      <c r="F2438">
        <v>381.78201961151683</v>
      </c>
      <c r="G2438" s="14">
        <v>6.6000000000000003E-2</v>
      </c>
      <c r="H2438" s="14">
        <v>25</v>
      </c>
      <c r="I2438" s="8"/>
      <c r="J2438">
        <v>2563</v>
      </c>
      <c r="K2438">
        <v>4.6261750899874985E-4</v>
      </c>
      <c r="L2438">
        <v>1456</v>
      </c>
      <c r="M2438">
        <v>2.6280573277494333E-4</v>
      </c>
      <c r="N2438">
        <v>3.7999999999999999E-2</v>
      </c>
      <c r="O2438">
        <v>6.8000000000000005E-2</v>
      </c>
      <c r="P2438">
        <v>55</v>
      </c>
      <c r="Q2438">
        <v>53</v>
      </c>
      <c r="R2438">
        <v>0.42799999999999999</v>
      </c>
      <c r="S2438">
        <v>0.54400000000000004</v>
      </c>
      <c r="T2438">
        <v>2.8000000000000001E-2</v>
      </c>
      <c r="U2438">
        <v>5540214</v>
      </c>
      <c r="V2438">
        <v>0.35199999999999998</v>
      </c>
      <c r="W2438">
        <v>27000000</v>
      </c>
      <c r="X2438">
        <v>4.8734579566782079</v>
      </c>
      <c r="Y2438">
        <v>42000000</v>
      </c>
      <c r="Z2438">
        <v>7.5809345992772119</v>
      </c>
      <c r="AA2438">
        <v>0.52500000000000002</v>
      </c>
      <c r="AB2438">
        <v>65</v>
      </c>
      <c r="AC2438">
        <v>0</v>
      </c>
      <c r="AD2438">
        <v>270</v>
      </c>
      <c r="AE2438">
        <v>1.7999999999999999E-2</v>
      </c>
      <c r="AF2438">
        <v>7.8E-2</v>
      </c>
    </row>
    <row r="2439" spans="1:32" ht="14.4">
      <c r="A2439" t="s">
        <v>2730</v>
      </c>
      <c r="B2439" s="7" t="s">
        <v>266</v>
      </c>
      <c r="C2439" s="8" t="s">
        <v>78</v>
      </c>
      <c r="D2439" s="9" t="s">
        <v>68</v>
      </c>
      <c r="E2439" s="13">
        <v>2202809211</v>
      </c>
      <c r="F2439">
        <v>387.41984894065877</v>
      </c>
      <c r="G2439" s="14">
        <v>6.4000000000000001E-2</v>
      </c>
      <c r="H2439" s="14">
        <v>25</v>
      </c>
      <c r="I2439" s="8"/>
      <c r="J2439">
        <v>2563</v>
      </c>
      <c r="K2439">
        <v>4.507685313264783E-4</v>
      </c>
      <c r="L2439">
        <v>1456</v>
      </c>
      <c r="M2439">
        <v>2.5607451486982143E-4</v>
      </c>
      <c r="N2439">
        <v>3.7999999999999999E-2</v>
      </c>
      <c r="O2439">
        <v>6.7000000000000004E-2</v>
      </c>
      <c r="P2439">
        <v>55</v>
      </c>
      <c r="Q2439">
        <v>54</v>
      </c>
      <c r="R2439">
        <v>0.42599999999999999</v>
      </c>
      <c r="S2439">
        <v>0.54600000000000004</v>
      </c>
      <c r="T2439">
        <v>2.8000000000000001E-2</v>
      </c>
      <c r="U2439">
        <v>5685845</v>
      </c>
      <c r="V2439">
        <v>0.35599999999999998</v>
      </c>
      <c r="W2439">
        <v>23000000</v>
      </c>
      <c r="X2439">
        <v>4.0451331332458063</v>
      </c>
      <c r="Y2439">
        <v>42000000</v>
      </c>
      <c r="Z2439">
        <v>7.386764852014081</v>
      </c>
      <c r="AA2439">
        <v>0.52500000000000002</v>
      </c>
      <c r="AB2439">
        <v>64</v>
      </c>
      <c r="AC2439">
        <v>0</v>
      </c>
      <c r="AD2439">
        <v>270</v>
      </c>
      <c r="AE2439">
        <v>0.02</v>
      </c>
      <c r="AF2439">
        <v>0.125</v>
      </c>
    </row>
    <row r="2440" spans="1:32" ht="14.4">
      <c r="A2440" t="s">
        <v>2731</v>
      </c>
      <c r="B2440" s="7" t="s">
        <v>266</v>
      </c>
      <c r="C2440" s="8" t="s">
        <v>78</v>
      </c>
      <c r="D2440" s="9" t="s">
        <v>69</v>
      </c>
      <c r="E2440" s="13">
        <v>2523462649</v>
      </c>
      <c r="F2440">
        <v>432.48441319214385</v>
      </c>
      <c r="G2440" s="14">
        <v>6.5000000000000002E-2</v>
      </c>
      <c r="H2440" s="14">
        <v>28</v>
      </c>
      <c r="I2440" s="8"/>
      <c r="J2440">
        <v>2106</v>
      </c>
      <c r="K2440">
        <v>3.60937450191146E-4</v>
      </c>
      <c r="L2440">
        <v>1162</v>
      </c>
      <c r="M2440">
        <v>1.9914972322987258E-4</v>
      </c>
      <c r="N2440">
        <v>3.7999999999999999E-2</v>
      </c>
      <c r="O2440">
        <v>6.5000000000000002E-2</v>
      </c>
      <c r="P2440">
        <v>55</v>
      </c>
      <c r="Q2440">
        <v>54</v>
      </c>
      <c r="R2440">
        <v>0.42499999999999999</v>
      </c>
      <c r="S2440">
        <v>0.54800000000000004</v>
      </c>
      <c r="T2440">
        <v>2.8000000000000001E-2</v>
      </c>
      <c r="U2440">
        <v>5834806</v>
      </c>
      <c r="V2440">
        <v>0.36099999999999999</v>
      </c>
      <c r="W2440">
        <v>38000000</v>
      </c>
      <c r="X2440">
        <v>6.5126415514071931</v>
      </c>
      <c r="Y2440">
        <v>59000000</v>
      </c>
      <c r="Z2440">
        <v>10.111732935079589</v>
      </c>
      <c r="AA2440">
        <v>0.52600000000000002</v>
      </c>
      <c r="AB2440">
        <v>62</v>
      </c>
      <c r="AC2440">
        <v>0</v>
      </c>
      <c r="AD2440">
        <v>270</v>
      </c>
      <c r="AE2440">
        <v>2.1999999999999999E-2</v>
      </c>
      <c r="AF2440">
        <v>0.20399999999999999</v>
      </c>
    </row>
    <row r="2441" spans="1:32" ht="14.4">
      <c r="A2441" t="s">
        <v>2732</v>
      </c>
      <c r="B2441" s="7" t="s">
        <v>266</v>
      </c>
      <c r="C2441" s="8" t="s">
        <v>78</v>
      </c>
      <c r="D2441" s="9" t="s">
        <v>70</v>
      </c>
      <c r="E2441" s="13">
        <v>3163416556</v>
      </c>
      <c r="F2441">
        <v>528.33758848238767</v>
      </c>
      <c r="G2441" s="14">
        <v>6.5000000000000002E-2</v>
      </c>
      <c r="H2441" s="14">
        <v>34</v>
      </c>
      <c r="I2441" s="8"/>
      <c r="J2441">
        <v>2327</v>
      </c>
      <c r="K2441">
        <v>3.8864359044548042E-4</v>
      </c>
      <c r="L2441">
        <v>1397</v>
      </c>
      <c r="M2441">
        <v>2.3331976615914747E-4</v>
      </c>
      <c r="N2441">
        <v>3.7999999999999999E-2</v>
      </c>
      <c r="O2441">
        <v>6.4000000000000001E-2</v>
      </c>
      <c r="P2441">
        <v>56</v>
      </c>
      <c r="Q2441">
        <v>54</v>
      </c>
      <c r="R2441">
        <v>0.42299999999999999</v>
      </c>
      <c r="S2441">
        <v>0.54900000000000004</v>
      </c>
      <c r="T2441">
        <v>2.8000000000000001E-2</v>
      </c>
      <c r="U2441">
        <v>5987491</v>
      </c>
      <c r="V2441">
        <v>0.36599999999999999</v>
      </c>
      <c r="W2441">
        <v>44000000</v>
      </c>
      <c r="X2441">
        <v>7.3486540522566131</v>
      </c>
      <c r="Y2441">
        <v>68000000</v>
      </c>
      <c r="Z2441">
        <v>11.357010808032948</v>
      </c>
      <c r="AA2441">
        <v>0.52600000000000002</v>
      </c>
      <c r="AB2441">
        <v>62</v>
      </c>
      <c r="AC2441">
        <v>0</v>
      </c>
      <c r="AD2441">
        <v>270</v>
      </c>
      <c r="AE2441">
        <v>2.4E-2</v>
      </c>
      <c r="AF2441">
        <v>0.25900000000000001</v>
      </c>
    </row>
    <row r="2442" spans="1:32" ht="14.4">
      <c r="A2442" t="s">
        <v>2733</v>
      </c>
      <c r="B2442" s="7" t="s">
        <v>266</v>
      </c>
      <c r="C2442" s="8" t="s">
        <v>78</v>
      </c>
      <c r="D2442" s="9" t="s">
        <v>71</v>
      </c>
      <c r="E2442" s="13">
        <v>3163000591</v>
      </c>
      <c r="F2442">
        <v>514.77300451447536</v>
      </c>
      <c r="G2442" s="14">
        <v>7.1999999999999995E-2</v>
      </c>
      <c r="H2442" s="14">
        <v>37</v>
      </c>
      <c r="I2442" s="8"/>
      <c r="J2442">
        <v>2458</v>
      </c>
      <c r="K2442">
        <v>4.0003534893319297E-4</v>
      </c>
      <c r="L2442">
        <v>1316</v>
      </c>
      <c r="M2442">
        <v>2.1417677754112364E-4</v>
      </c>
      <c r="N2442">
        <v>3.7999999999999999E-2</v>
      </c>
      <c r="O2442">
        <v>6.2E-2</v>
      </c>
      <c r="P2442">
        <v>56</v>
      </c>
      <c r="Q2442">
        <v>54</v>
      </c>
      <c r="R2442">
        <v>0.42199999999999999</v>
      </c>
      <c r="S2442">
        <v>0.55100000000000005</v>
      </c>
      <c r="T2442">
        <v>2.7E-2</v>
      </c>
      <c r="U2442">
        <v>6144457</v>
      </c>
      <c r="V2442">
        <v>0.371</v>
      </c>
      <c r="W2442">
        <v>73000000</v>
      </c>
      <c r="X2442">
        <v>11.880626717706708</v>
      </c>
      <c r="Y2442">
        <v>94000000</v>
      </c>
      <c r="Z2442">
        <v>15.298341252937403</v>
      </c>
      <c r="AA2442">
        <v>0.52500000000000002</v>
      </c>
      <c r="AB2442">
        <v>84</v>
      </c>
      <c r="AC2442">
        <v>0</v>
      </c>
      <c r="AD2442">
        <v>270</v>
      </c>
      <c r="AE2442">
        <v>2.5999999999999999E-2</v>
      </c>
      <c r="AF2442">
        <v>0.35599999999999998</v>
      </c>
    </row>
    <row r="2443" spans="1:32" ht="14.4">
      <c r="A2443" t="s">
        <v>2734</v>
      </c>
      <c r="B2443" s="7" t="s">
        <v>266</v>
      </c>
      <c r="C2443" s="8" t="s">
        <v>78</v>
      </c>
      <c r="D2443" s="9" t="s">
        <v>72</v>
      </c>
      <c r="E2443" s="13">
        <v>3172945506</v>
      </c>
      <c r="F2443">
        <v>503.1618239350563</v>
      </c>
      <c r="G2443" s="14">
        <v>7.4999999999999997E-2</v>
      </c>
      <c r="H2443" s="14">
        <v>37</v>
      </c>
      <c r="I2443" s="8"/>
      <c r="J2443">
        <v>2458</v>
      </c>
      <c r="K2443">
        <v>3.8978663859610843E-4</v>
      </c>
      <c r="L2443">
        <v>1316</v>
      </c>
      <c r="M2443">
        <v>2.0868967306447465E-4</v>
      </c>
      <c r="N2443">
        <v>3.6999999999999998E-2</v>
      </c>
      <c r="O2443">
        <v>6.0999999999999999E-2</v>
      </c>
      <c r="P2443">
        <v>56</v>
      </c>
      <c r="Q2443">
        <v>55</v>
      </c>
      <c r="R2443">
        <v>0.42099999999999999</v>
      </c>
      <c r="S2443">
        <v>0.55200000000000005</v>
      </c>
      <c r="T2443">
        <v>2.7E-2</v>
      </c>
      <c r="U2443">
        <v>6306014</v>
      </c>
      <c r="V2443">
        <v>0.375</v>
      </c>
      <c r="W2443">
        <v>105000000</v>
      </c>
      <c r="X2443">
        <v>16.650771787059146</v>
      </c>
      <c r="Y2443">
        <v>89000000</v>
      </c>
      <c r="Z2443">
        <v>14.113511324269181</v>
      </c>
      <c r="AA2443">
        <v>0.503</v>
      </c>
      <c r="AB2443">
        <v>84</v>
      </c>
      <c r="AC2443">
        <v>0</v>
      </c>
      <c r="AD2443">
        <v>270</v>
      </c>
      <c r="AE2443">
        <v>0.03</v>
      </c>
      <c r="AF2443">
        <v>0.41299999999999998</v>
      </c>
    </row>
    <row r="2444" spans="1:32" ht="14.4">
      <c r="A2444" t="s">
        <v>2735</v>
      </c>
      <c r="B2444" s="7" t="s">
        <v>266</v>
      </c>
      <c r="C2444" s="8" t="s">
        <v>78</v>
      </c>
      <c r="D2444" s="9" t="s">
        <v>73</v>
      </c>
      <c r="E2444" s="13">
        <v>3756023048</v>
      </c>
      <c r="F2444">
        <v>580.32240883617328</v>
      </c>
      <c r="G2444" s="14">
        <v>0.08</v>
      </c>
      <c r="H2444" s="14">
        <v>43</v>
      </c>
      <c r="I2444" s="8"/>
      <c r="J2444">
        <v>2372</v>
      </c>
      <c r="K2444">
        <v>3.6648463978206216E-4</v>
      </c>
      <c r="L2444">
        <v>1338</v>
      </c>
      <c r="M2444">
        <v>2.0672700169831331E-4</v>
      </c>
      <c r="N2444">
        <v>3.6999999999999998E-2</v>
      </c>
      <c r="O2444">
        <v>5.8999999999999997E-2</v>
      </c>
      <c r="P2444">
        <v>57</v>
      </c>
      <c r="Q2444">
        <v>55</v>
      </c>
      <c r="R2444">
        <v>0.42</v>
      </c>
      <c r="S2444">
        <v>0.55300000000000005</v>
      </c>
      <c r="T2444">
        <v>2.7E-2</v>
      </c>
      <c r="U2444">
        <v>6472304</v>
      </c>
      <c r="V2444">
        <v>0.38</v>
      </c>
      <c r="W2444">
        <v>0</v>
      </c>
      <c r="Y2444">
        <v>89000000</v>
      </c>
      <c r="Z2444">
        <v>13.750899216106042</v>
      </c>
      <c r="AA2444">
        <v>0.48899999999999999</v>
      </c>
      <c r="AB2444">
        <v>84</v>
      </c>
      <c r="AC2444">
        <v>0</v>
      </c>
      <c r="AD2444">
        <v>270</v>
      </c>
      <c r="AE2444">
        <v>3.5000000000000003E-2</v>
      </c>
      <c r="AF2444">
        <v>0.41599999999999998</v>
      </c>
    </row>
    <row r="2445" spans="1:32" ht="14.4">
      <c r="A2445" t="s">
        <v>2736</v>
      </c>
      <c r="B2445" s="7" t="s">
        <v>266</v>
      </c>
      <c r="C2445" s="8" t="s">
        <v>78</v>
      </c>
      <c r="D2445" s="9" t="s">
        <v>74</v>
      </c>
      <c r="E2445" s="13">
        <v>3915754216</v>
      </c>
      <c r="F2445">
        <v>589.46208900653448</v>
      </c>
      <c r="G2445" s="14">
        <v>8.5999999999999993E-2</v>
      </c>
      <c r="H2445" s="14">
        <v>41</v>
      </c>
      <c r="I2445" s="8"/>
      <c r="J2445">
        <v>2303</v>
      </c>
      <c r="K2445">
        <v>3.4668447407528726E-4</v>
      </c>
      <c r="L2445">
        <v>1463</v>
      </c>
      <c r="M2445">
        <v>2.2023420997487855E-4</v>
      </c>
      <c r="N2445">
        <v>3.6999999999999998E-2</v>
      </c>
      <c r="O2445">
        <v>5.7000000000000002E-2</v>
      </c>
      <c r="P2445">
        <v>57</v>
      </c>
      <c r="Q2445">
        <v>55</v>
      </c>
      <c r="R2445">
        <v>0.41899999999999998</v>
      </c>
      <c r="S2445">
        <v>0.55400000000000005</v>
      </c>
      <c r="T2445">
        <v>2.7E-2</v>
      </c>
      <c r="U2445">
        <v>6642928</v>
      </c>
      <c r="V2445">
        <v>0.38500000000000001</v>
      </c>
      <c r="W2445">
        <v>0</v>
      </c>
      <c r="Y2445">
        <v>89000000</v>
      </c>
      <c r="Z2445">
        <v>13.397706553495688</v>
      </c>
      <c r="AA2445">
        <v>0.48899999999999999</v>
      </c>
      <c r="AB2445">
        <v>38</v>
      </c>
      <c r="AC2445">
        <v>159</v>
      </c>
      <c r="AD2445">
        <v>270</v>
      </c>
      <c r="AE2445">
        <v>0.04</v>
      </c>
      <c r="AF2445">
        <v>0.499</v>
      </c>
    </row>
    <row r="2446" spans="1:32" ht="14.4">
      <c r="A2446" t="s">
        <v>2737</v>
      </c>
      <c r="B2446" s="7" t="s">
        <v>267</v>
      </c>
      <c r="C2446" s="8" t="s">
        <v>80</v>
      </c>
      <c r="D2446" s="9" t="s">
        <v>62</v>
      </c>
      <c r="E2446" s="13">
        <v>188623258</v>
      </c>
      <c r="F2446">
        <v>1925.4737347134603</v>
      </c>
      <c r="G2446" s="14">
        <v>4.8000000000000001E-2</v>
      </c>
      <c r="H2446" s="14">
        <v>92</v>
      </c>
      <c r="I2446" s="14">
        <v>0.113</v>
      </c>
      <c r="J2446">
        <v>0</v>
      </c>
      <c r="L2446">
        <v>0</v>
      </c>
      <c r="N2446">
        <v>2.8000000000000001E-2</v>
      </c>
      <c r="O2446">
        <v>1.4999999999999999E-2</v>
      </c>
      <c r="P2446">
        <v>73</v>
      </c>
      <c r="Q2446">
        <v>69</v>
      </c>
      <c r="R2446">
        <v>0.38400000000000001</v>
      </c>
      <c r="S2446">
        <v>0.55900000000000005</v>
      </c>
      <c r="T2446">
        <v>5.7000000000000002E-2</v>
      </c>
      <c r="U2446">
        <v>97962</v>
      </c>
      <c r="V2446">
        <v>0.23</v>
      </c>
      <c r="W2446">
        <v>7000000</v>
      </c>
      <c r="X2446">
        <v>71.456278965313075</v>
      </c>
      <c r="Y2446">
        <v>0</v>
      </c>
      <c r="AA2446">
        <v>0</v>
      </c>
      <c r="AB2446">
        <v>0</v>
      </c>
      <c r="AC2446">
        <v>0</v>
      </c>
      <c r="AD2446">
        <v>0</v>
      </c>
      <c r="AE2446">
        <v>2.4E-2</v>
      </c>
      <c r="AF2446">
        <v>2E-3</v>
      </c>
    </row>
    <row r="2447" spans="1:32" ht="14.4">
      <c r="A2447" t="s">
        <v>2738</v>
      </c>
      <c r="B2447" s="7" t="s">
        <v>267</v>
      </c>
      <c r="C2447" s="8" t="s">
        <v>80</v>
      </c>
      <c r="D2447" s="9" t="s">
        <v>63</v>
      </c>
      <c r="E2447" s="13">
        <v>167042880</v>
      </c>
      <c r="F2447">
        <v>1695.7979371396086</v>
      </c>
      <c r="G2447" s="14">
        <v>5.7000000000000002E-2</v>
      </c>
      <c r="H2447" s="14">
        <v>96</v>
      </c>
      <c r="I2447" s="14">
        <v>0.113</v>
      </c>
      <c r="J2447">
        <v>0</v>
      </c>
      <c r="L2447">
        <v>0</v>
      </c>
      <c r="N2447">
        <v>2.8000000000000001E-2</v>
      </c>
      <c r="O2447">
        <v>1.4999999999999999E-2</v>
      </c>
      <c r="P2447">
        <v>73</v>
      </c>
      <c r="Q2447">
        <v>69</v>
      </c>
      <c r="R2447">
        <v>0.38200000000000001</v>
      </c>
      <c r="S2447">
        <v>0.56000000000000005</v>
      </c>
      <c r="T2447">
        <v>5.8000000000000003E-2</v>
      </c>
      <c r="U2447">
        <v>98504</v>
      </c>
      <c r="V2447">
        <v>0.23</v>
      </c>
      <c r="W2447">
        <v>6800000</v>
      </c>
      <c r="X2447">
        <v>69.032729635344751</v>
      </c>
      <c r="Y2447">
        <v>3200000</v>
      </c>
      <c r="Z2447">
        <v>32.485990416632831</v>
      </c>
      <c r="AA2447">
        <v>0</v>
      </c>
      <c r="AB2447">
        <v>0</v>
      </c>
      <c r="AC2447">
        <v>0</v>
      </c>
      <c r="AD2447">
        <v>0</v>
      </c>
      <c r="AE2447">
        <v>2.8000000000000001E-2</v>
      </c>
      <c r="AF2447">
        <v>2E-3</v>
      </c>
    </row>
    <row r="2448" spans="1:32" ht="14.4">
      <c r="A2448" t="s">
        <v>2739</v>
      </c>
      <c r="B2448" s="7" t="s">
        <v>267</v>
      </c>
      <c r="C2448" s="8" t="s">
        <v>80</v>
      </c>
      <c r="D2448" s="9" t="s">
        <v>64</v>
      </c>
      <c r="E2448" s="13">
        <v>181801947</v>
      </c>
      <c r="F2448">
        <v>1834.844998637506</v>
      </c>
      <c r="G2448" s="14">
        <v>0.05</v>
      </c>
      <c r="H2448" s="14">
        <v>92</v>
      </c>
      <c r="I2448" s="14">
        <v>0.114</v>
      </c>
      <c r="J2448">
        <v>0</v>
      </c>
      <c r="L2448">
        <v>158</v>
      </c>
      <c r="M2448">
        <v>1.5946226900679229E-3</v>
      </c>
      <c r="N2448">
        <v>2.9000000000000001E-2</v>
      </c>
      <c r="O2448">
        <v>1.4999999999999999E-2</v>
      </c>
      <c r="P2448">
        <v>73</v>
      </c>
      <c r="Q2448">
        <v>69</v>
      </c>
      <c r="R2448">
        <v>0.38200000000000001</v>
      </c>
      <c r="S2448">
        <v>0.55900000000000005</v>
      </c>
      <c r="T2448">
        <v>5.8999999999999997E-2</v>
      </c>
      <c r="U2448">
        <v>99083</v>
      </c>
      <c r="V2448">
        <v>0.23100000000000001</v>
      </c>
      <c r="W2448">
        <v>5900000</v>
      </c>
      <c r="X2448">
        <v>59.546037160764207</v>
      </c>
      <c r="Y2448">
        <v>3200000</v>
      </c>
      <c r="Z2448">
        <v>32.296155748211099</v>
      </c>
      <c r="AA2448">
        <v>0</v>
      </c>
      <c r="AB2448">
        <v>0</v>
      </c>
      <c r="AC2448">
        <v>0</v>
      </c>
      <c r="AD2448">
        <v>0</v>
      </c>
      <c r="AE2448">
        <v>2.9000000000000001E-2</v>
      </c>
      <c r="AF2448">
        <v>3.4000000000000002E-2</v>
      </c>
    </row>
    <row r="2449" spans="1:32" ht="14.4">
      <c r="A2449" t="s">
        <v>2740</v>
      </c>
      <c r="B2449" s="7" t="s">
        <v>267</v>
      </c>
      <c r="C2449" s="8" t="s">
        <v>80</v>
      </c>
      <c r="D2449" s="9" t="s">
        <v>65</v>
      </c>
      <c r="E2449" s="13">
        <v>208098552</v>
      </c>
      <c r="F2449">
        <v>2087.4356963015721</v>
      </c>
      <c r="G2449" s="14">
        <v>5.0999999999999997E-2</v>
      </c>
      <c r="H2449" s="14">
        <v>106</v>
      </c>
      <c r="I2449" s="14">
        <v>0.113</v>
      </c>
      <c r="J2449">
        <v>0</v>
      </c>
      <c r="L2449">
        <v>172</v>
      </c>
      <c r="M2449">
        <v>1.7253312736355338E-3</v>
      </c>
      <c r="N2449">
        <v>2.9000000000000001E-2</v>
      </c>
      <c r="O2449">
        <v>1.4E-2</v>
      </c>
      <c r="P2449">
        <v>74</v>
      </c>
      <c r="Q2449">
        <v>69</v>
      </c>
      <c r="R2449">
        <v>0.38200000000000001</v>
      </c>
      <c r="S2449">
        <v>0.55900000000000005</v>
      </c>
      <c r="T2449">
        <v>0.06</v>
      </c>
      <c r="U2449">
        <v>99691</v>
      </c>
      <c r="V2449">
        <v>0.23100000000000001</v>
      </c>
      <c r="W2449">
        <v>10300000</v>
      </c>
      <c r="X2449">
        <v>103.31925650259301</v>
      </c>
      <c r="Y2449">
        <v>13200000</v>
      </c>
      <c r="Z2449">
        <v>132.40914425575028</v>
      </c>
      <c r="AA2449">
        <v>0</v>
      </c>
      <c r="AB2449">
        <v>32</v>
      </c>
      <c r="AC2449">
        <v>0</v>
      </c>
      <c r="AD2449">
        <v>0</v>
      </c>
      <c r="AE2449">
        <v>0.03</v>
      </c>
      <c r="AF2449">
        <v>0.112</v>
      </c>
    </row>
    <row r="2450" spans="1:32" ht="14.4">
      <c r="A2450" t="s">
        <v>2741</v>
      </c>
      <c r="B2450" s="7" t="s">
        <v>267</v>
      </c>
      <c r="C2450" s="8" t="s">
        <v>80</v>
      </c>
      <c r="D2450" s="9" t="s">
        <v>66</v>
      </c>
      <c r="E2450" s="13">
        <v>240794581</v>
      </c>
      <c r="F2450">
        <v>2400.2888884458575</v>
      </c>
      <c r="G2450" s="14">
        <v>4.8000000000000001E-2</v>
      </c>
      <c r="H2450" s="14">
        <v>115</v>
      </c>
      <c r="I2450" s="14">
        <v>0.11600000000000001</v>
      </c>
      <c r="L2450">
        <v>172</v>
      </c>
      <c r="M2450">
        <v>1.7145306472353193E-3</v>
      </c>
      <c r="N2450">
        <v>2.9000000000000001E-2</v>
      </c>
      <c r="O2450">
        <v>1.4E-2</v>
      </c>
      <c r="P2450">
        <v>74</v>
      </c>
      <c r="Q2450">
        <v>69</v>
      </c>
      <c r="R2450">
        <v>0.38100000000000001</v>
      </c>
      <c r="S2450">
        <v>0.55800000000000005</v>
      </c>
      <c r="T2450">
        <v>0.06</v>
      </c>
      <c r="U2450">
        <v>100319</v>
      </c>
      <c r="V2450">
        <v>0.23100000000000001</v>
      </c>
      <c r="W2450">
        <v>13100000</v>
      </c>
      <c r="X2450">
        <v>130.58343883013188</v>
      </c>
      <c r="Y2450">
        <v>16200000</v>
      </c>
      <c r="Z2450">
        <v>161.48486328611727</v>
      </c>
      <c r="AA2450">
        <v>0</v>
      </c>
      <c r="AB2450">
        <v>32</v>
      </c>
      <c r="AC2450">
        <v>0</v>
      </c>
      <c r="AD2450">
        <v>0</v>
      </c>
      <c r="AE2450">
        <v>0.04</v>
      </c>
      <c r="AF2450">
        <v>0.16300000000000001</v>
      </c>
    </row>
    <row r="2451" spans="1:32" ht="14.4">
      <c r="A2451" t="s">
        <v>2742</v>
      </c>
      <c r="B2451" s="7" t="s">
        <v>267</v>
      </c>
      <c r="C2451" s="8" t="s">
        <v>80</v>
      </c>
      <c r="D2451" s="9" t="s">
        <v>67</v>
      </c>
      <c r="E2451" s="13">
        <v>264812954</v>
      </c>
      <c r="F2451">
        <v>2622.9492274167987</v>
      </c>
      <c r="G2451" s="14">
        <v>6.4000000000000001E-2</v>
      </c>
      <c r="H2451" s="14">
        <v>167</v>
      </c>
      <c r="I2451" s="14">
        <v>0.114</v>
      </c>
      <c r="J2451">
        <v>0</v>
      </c>
      <c r="L2451">
        <v>161</v>
      </c>
      <c r="M2451">
        <v>1.5946909667194928E-3</v>
      </c>
      <c r="N2451">
        <v>2.9000000000000001E-2</v>
      </c>
      <c r="O2451">
        <v>1.2999999999999999E-2</v>
      </c>
      <c r="P2451">
        <v>74</v>
      </c>
      <c r="Q2451">
        <v>69</v>
      </c>
      <c r="R2451">
        <v>0.38100000000000001</v>
      </c>
      <c r="S2451">
        <v>0.55900000000000005</v>
      </c>
      <c r="T2451">
        <v>0.06</v>
      </c>
      <c r="U2451">
        <v>100960</v>
      </c>
      <c r="V2451">
        <v>0.23200000000000001</v>
      </c>
      <c r="W2451">
        <v>15000000</v>
      </c>
      <c r="X2451">
        <v>148.57369255150556</v>
      </c>
      <c r="Y2451">
        <v>16000000</v>
      </c>
      <c r="Z2451">
        <v>158.47860538827257</v>
      </c>
      <c r="AA2451">
        <v>0.27500000000000002</v>
      </c>
      <c r="AB2451">
        <v>32</v>
      </c>
      <c r="AC2451">
        <v>0</v>
      </c>
      <c r="AD2451">
        <v>164</v>
      </c>
      <c r="AE2451">
        <v>4.9000000000000002E-2</v>
      </c>
      <c r="AF2451">
        <v>0.29599999999999999</v>
      </c>
    </row>
    <row r="2452" spans="1:32" ht="14.4">
      <c r="A2452" t="s">
        <v>2743</v>
      </c>
      <c r="B2452" s="7" t="s">
        <v>267</v>
      </c>
      <c r="C2452" s="8" t="s">
        <v>80</v>
      </c>
      <c r="D2452" s="9" t="s">
        <v>68</v>
      </c>
      <c r="E2452" s="13">
        <v>295998379</v>
      </c>
      <c r="F2452">
        <v>2912.8824802936515</v>
      </c>
      <c r="G2452" s="14">
        <v>5.5E-2</v>
      </c>
      <c r="H2452" s="14">
        <v>159</v>
      </c>
      <c r="I2452" s="14">
        <v>0.12</v>
      </c>
      <c r="L2452">
        <v>161</v>
      </c>
      <c r="M2452">
        <v>1.5843805662438372E-3</v>
      </c>
      <c r="N2452">
        <v>2.9000000000000001E-2</v>
      </c>
      <c r="O2452">
        <v>1.2999999999999999E-2</v>
      </c>
      <c r="P2452">
        <v>74</v>
      </c>
      <c r="Q2452">
        <v>69</v>
      </c>
      <c r="R2452">
        <v>0.38</v>
      </c>
      <c r="S2452">
        <v>0.56000000000000005</v>
      </c>
      <c r="T2452">
        <v>0.06</v>
      </c>
      <c r="U2452">
        <v>101617</v>
      </c>
      <c r="V2452">
        <v>0.23200000000000001</v>
      </c>
      <c r="W2452">
        <v>15700000</v>
      </c>
      <c r="X2452">
        <v>154.50170739147978</v>
      </c>
      <c r="Y2452">
        <v>16400000</v>
      </c>
      <c r="Z2452">
        <v>161.39031854906167</v>
      </c>
      <c r="AA2452">
        <v>0.27500000000000002</v>
      </c>
      <c r="AB2452">
        <v>32</v>
      </c>
      <c r="AC2452">
        <v>0</v>
      </c>
      <c r="AD2452">
        <v>164</v>
      </c>
      <c r="AE2452">
        <v>5.8999999999999997E-2</v>
      </c>
      <c r="AF2452">
        <v>0.29599999999999999</v>
      </c>
    </row>
    <row r="2453" spans="1:32" ht="14.4">
      <c r="A2453" t="s">
        <v>2744</v>
      </c>
      <c r="B2453" s="7" t="s">
        <v>267</v>
      </c>
      <c r="C2453" s="8" t="s">
        <v>80</v>
      </c>
      <c r="D2453" s="9" t="s">
        <v>69</v>
      </c>
      <c r="E2453" s="13">
        <v>301064027</v>
      </c>
      <c r="F2453">
        <v>2943.2688461124853</v>
      </c>
      <c r="G2453" s="14">
        <v>6.9000000000000006E-2</v>
      </c>
      <c r="H2453" s="14">
        <v>205</v>
      </c>
      <c r="I2453" s="14">
        <v>0.122</v>
      </c>
      <c r="J2453">
        <v>0</v>
      </c>
      <c r="L2453">
        <v>143</v>
      </c>
      <c r="M2453">
        <v>1.39799978492311E-3</v>
      </c>
      <c r="N2453">
        <v>2.8000000000000001E-2</v>
      </c>
      <c r="O2453">
        <v>1.2999999999999999E-2</v>
      </c>
      <c r="P2453">
        <v>75</v>
      </c>
      <c r="Q2453">
        <v>69</v>
      </c>
      <c r="R2453">
        <v>0.379</v>
      </c>
      <c r="S2453">
        <v>0.56100000000000005</v>
      </c>
      <c r="T2453">
        <v>0.06</v>
      </c>
      <c r="U2453">
        <v>102289</v>
      </c>
      <c r="V2453">
        <v>0.23200000000000001</v>
      </c>
      <c r="W2453">
        <v>15200000</v>
      </c>
      <c r="X2453">
        <v>148.59857853728161</v>
      </c>
      <c r="Y2453">
        <v>19200000</v>
      </c>
      <c r="Z2453">
        <v>187.70346762603995</v>
      </c>
      <c r="AA2453">
        <v>0.27500000000000002</v>
      </c>
      <c r="AB2453">
        <v>32</v>
      </c>
      <c r="AC2453">
        <v>0</v>
      </c>
      <c r="AD2453">
        <v>164</v>
      </c>
      <c r="AE2453">
        <v>7.1999999999999995E-2</v>
      </c>
      <c r="AF2453">
        <v>0.45500000000000002</v>
      </c>
    </row>
    <row r="2454" spans="1:32" ht="14.4">
      <c r="A2454" t="s">
        <v>2745</v>
      </c>
      <c r="B2454" s="7" t="s">
        <v>267</v>
      </c>
      <c r="C2454" s="8" t="s">
        <v>80</v>
      </c>
      <c r="D2454" s="9" t="s">
        <v>70</v>
      </c>
      <c r="E2454" s="13">
        <v>346850176</v>
      </c>
      <c r="F2454">
        <v>3369.2111086287118</v>
      </c>
      <c r="G2454" s="14">
        <v>6.3E-2</v>
      </c>
      <c r="H2454" s="14">
        <v>207</v>
      </c>
      <c r="I2454" s="14">
        <v>0.125</v>
      </c>
      <c r="J2454">
        <v>57</v>
      </c>
      <c r="K2454">
        <v>5.5368296307808874E-4</v>
      </c>
      <c r="L2454">
        <v>172</v>
      </c>
      <c r="M2454">
        <v>1.6707626254286185E-3</v>
      </c>
      <c r="N2454">
        <v>2.8000000000000001E-2</v>
      </c>
      <c r="O2454">
        <v>1.2E-2</v>
      </c>
      <c r="P2454">
        <v>75</v>
      </c>
      <c r="Q2454">
        <v>69</v>
      </c>
      <c r="R2454">
        <v>0.377</v>
      </c>
      <c r="S2454">
        <v>0.56299999999999994</v>
      </c>
      <c r="T2454">
        <v>5.8999999999999997E-2</v>
      </c>
      <c r="U2454">
        <v>102947</v>
      </c>
      <c r="V2454">
        <v>0.23300000000000001</v>
      </c>
      <c r="W2454">
        <v>19500000</v>
      </c>
      <c r="X2454">
        <v>189.41785578987245</v>
      </c>
      <c r="Y2454">
        <v>25100000</v>
      </c>
      <c r="Z2454">
        <v>243.8147784782461</v>
      </c>
      <c r="AA2454">
        <v>0.27500000000000002</v>
      </c>
      <c r="AB2454">
        <v>25</v>
      </c>
      <c r="AC2454">
        <v>0</v>
      </c>
      <c r="AD2454">
        <v>164</v>
      </c>
      <c r="AE2454">
        <v>8.1000000000000003E-2</v>
      </c>
      <c r="AF2454">
        <v>0.49</v>
      </c>
    </row>
    <row r="2455" spans="1:32" ht="14.4">
      <c r="A2455" t="s">
        <v>2746</v>
      </c>
      <c r="B2455" s="7" t="s">
        <v>267</v>
      </c>
      <c r="C2455" s="8" t="s">
        <v>80</v>
      </c>
      <c r="D2455" s="9" t="s">
        <v>71</v>
      </c>
      <c r="E2455" s="13">
        <v>318522296</v>
      </c>
      <c r="F2455">
        <v>3075.8161785296988</v>
      </c>
      <c r="G2455" s="14">
        <v>4.5999999999999999E-2</v>
      </c>
      <c r="H2455" s="14">
        <v>145</v>
      </c>
      <c r="I2455" s="14">
        <v>0.125</v>
      </c>
      <c r="J2455">
        <v>58</v>
      </c>
      <c r="K2455">
        <v>5.6007802466274612E-4</v>
      </c>
      <c r="L2455">
        <v>154</v>
      </c>
      <c r="M2455">
        <v>1.4871037206562569E-3</v>
      </c>
      <c r="N2455">
        <v>2.8000000000000001E-2</v>
      </c>
      <c r="O2455">
        <v>1.2E-2</v>
      </c>
      <c r="P2455">
        <v>75</v>
      </c>
      <c r="Q2455">
        <v>69</v>
      </c>
      <c r="R2455">
        <v>0.376</v>
      </c>
      <c r="S2455">
        <v>0.56499999999999995</v>
      </c>
      <c r="T2455">
        <v>5.8999999999999997E-2</v>
      </c>
      <c r="U2455">
        <v>103557</v>
      </c>
      <c r="V2455">
        <v>0.23300000000000001</v>
      </c>
      <c r="W2455">
        <v>16800000</v>
      </c>
      <c r="X2455">
        <v>162.2294967988644</v>
      </c>
      <c r="Y2455">
        <v>19100000</v>
      </c>
      <c r="Z2455">
        <v>184.43948743204226</v>
      </c>
      <c r="AA2455">
        <v>0.27500000000000002</v>
      </c>
      <c r="AB2455">
        <v>25</v>
      </c>
      <c r="AC2455">
        <v>0</v>
      </c>
      <c r="AD2455">
        <v>164</v>
      </c>
      <c r="AE2455">
        <v>0.1</v>
      </c>
      <c r="AF2455">
        <v>0.51200000000000001</v>
      </c>
    </row>
    <row r="2456" spans="1:32" ht="14.4">
      <c r="A2456" t="s">
        <v>2747</v>
      </c>
      <c r="B2456" s="7" t="s">
        <v>267</v>
      </c>
      <c r="C2456" s="8" t="s">
        <v>80</v>
      </c>
      <c r="D2456" s="9" t="s">
        <v>72</v>
      </c>
      <c r="E2456" s="13">
        <v>369212477</v>
      </c>
      <c r="F2456">
        <v>3546.7778151357375</v>
      </c>
      <c r="G2456" s="14">
        <v>4.8000000000000001E-2</v>
      </c>
      <c r="H2456" s="14">
        <v>172</v>
      </c>
      <c r="I2456" s="14">
        <v>0.115</v>
      </c>
      <c r="J2456">
        <v>58</v>
      </c>
      <c r="K2456">
        <v>5.5716728467405713E-4</v>
      </c>
      <c r="L2456">
        <v>154</v>
      </c>
      <c r="M2456">
        <v>1.4793752041345656E-3</v>
      </c>
      <c r="N2456">
        <v>2.7E-2</v>
      </c>
      <c r="O2456">
        <v>1.2E-2</v>
      </c>
      <c r="P2456">
        <v>75</v>
      </c>
      <c r="Q2456">
        <v>69</v>
      </c>
      <c r="R2456">
        <v>0.375</v>
      </c>
      <c r="S2456">
        <v>0.56699999999999995</v>
      </c>
      <c r="T2456">
        <v>5.8999999999999997E-2</v>
      </c>
      <c r="U2456">
        <v>104098</v>
      </c>
      <c r="V2456">
        <v>0.23400000000000001</v>
      </c>
      <c r="W2456">
        <v>0</v>
      </c>
      <c r="Y2456">
        <v>19100000</v>
      </c>
      <c r="Z2456">
        <v>183.48095064266366</v>
      </c>
      <c r="AA2456">
        <v>0.254</v>
      </c>
      <c r="AB2456">
        <v>25</v>
      </c>
      <c r="AC2456">
        <v>0</v>
      </c>
      <c r="AD2456">
        <v>164</v>
      </c>
      <c r="AE2456">
        <v>0.16</v>
      </c>
      <c r="AF2456">
        <v>0.52200000000000002</v>
      </c>
    </row>
    <row r="2457" spans="1:32" ht="14.4">
      <c r="A2457" t="s">
        <v>2748</v>
      </c>
      <c r="B2457" s="7" t="s">
        <v>267</v>
      </c>
      <c r="C2457" s="8" t="s">
        <v>80</v>
      </c>
      <c r="D2457" s="9" t="s">
        <v>73</v>
      </c>
      <c r="E2457" s="13">
        <v>423038017</v>
      </c>
      <c r="F2457">
        <v>4046.1198710714079</v>
      </c>
      <c r="G2457" s="14">
        <v>0.05</v>
      </c>
      <c r="H2457" s="14">
        <v>219</v>
      </c>
      <c r="I2457" s="14">
        <v>0.114</v>
      </c>
      <c r="J2457">
        <v>57</v>
      </c>
      <c r="K2457">
        <v>5.4517282935134001E-4</v>
      </c>
      <c r="L2457">
        <v>158</v>
      </c>
      <c r="M2457">
        <v>1.5111808252195038E-3</v>
      </c>
      <c r="N2457">
        <v>2.7E-2</v>
      </c>
      <c r="O2457">
        <v>1.0999999999999999E-2</v>
      </c>
      <c r="P2457">
        <v>75</v>
      </c>
      <c r="Q2457">
        <v>69</v>
      </c>
      <c r="R2457">
        <v>0.374</v>
      </c>
      <c r="S2457">
        <v>0.56799999999999995</v>
      </c>
      <c r="T2457">
        <v>5.8000000000000003E-2</v>
      </c>
      <c r="U2457">
        <v>104554</v>
      </c>
      <c r="V2457">
        <v>0.23400000000000001</v>
      </c>
      <c r="W2457">
        <v>0</v>
      </c>
      <c r="Y2457">
        <v>19100000</v>
      </c>
      <c r="Z2457">
        <v>182.68072001071218</v>
      </c>
      <c r="AA2457">
        <v>0.254</v>
      </c>
      <c r="AB2457">
        <v>16</v>
      </c>
      <c r="AC2457">
        <v>0</v>
      </c>
      <c r="AD2457">
        <v>164</v>
      </c>
      <c r="AE2457">
        <v>0.25</v>
      </c>
      <c r="AF2457">
        <v>0.52600000000000002</v>
      </c>
    </row>
    <row r="2458" spans="1:32" ht="14.4">
      <c r="A2458" t="s">
        <v>2749</v>
      </c>
      <c r="B2458" s="7" t="s">
        <v>267</v>
      </c>
      <c r="C2458" s="8" t="s">
        <v>80</v>
      </c>
      <c r="D2458" s="9" t="s">
        <v>74</v>
      </c>
      <c r="E2458" s="13">
        <v>471575497</v>
      </c>
      <c r="F2458">
        <v>4493.720252332263</v>
      </c>
      <c r="G2458" s="14">
        <v>5.3999999999999999E-2</v>
      </c>
      <c r="H2458" s="14">
        <v>238</v>
      </c>
      <c r="I2458" s="14">
        <v>0.1</v>
      </c>
      <c r="J2458">
        <v>57</v>
      </c>
      <c r="K2458">
        <v>5.431623483671778E-4</v>
      </c>
      <c r="L2458">
        <v>176</v>
      </c>
      <c r="M2458">
        <v>1.6771328651337418E-3</v>
      </c>
      <c r="N2458">
        <v>2.5999999999999999E-2</v>
      </c>
      <c r="O2458">
        <v>1.0999999999999999E-2</v>
      </c>
      <c r="P2458">
        <v>75</v>
      </c>
      <c r="Q2458">
        <v>70</v>
      </c>
      <c r="R2458">
        <v>0.373</v>
      </c>
      <c r="S2458">
        <v>0.56799999999999995</v>
      </c>
      <c r="T2458">
        <v>5.8000000000000003E-2</v>
      </c>
      <c r="U2458">
        <v>104941</v>
      </c>
      <c r="V2458">
        <v>0.23499999999999999</v>
      </c>
      <c r="W2458">
        <v>0</v>
      </c>
      <c r="Y2458">
        <v>19100000</v>
      </c>
      <c r="Z2458">
        <v>182.00703252303674</v>
      </c>
      <c r="AA2458">
        <v>0.254</v>
      </c>
      <c r="AB2458">
        <v>16</v>
      </c>
      <c r="AC2458">
        <v>60</v>
      </c>
      <c r="AD2458">
        <v>164</v>
      </c>
      <c r="AE2458">
        <v>0.34899999999999998</v>
      </c>
      <c r="AF2458">
        <v>0.53400000000000003</v>
      </c>
    </row>
    <row r="2459" spans="1:32" ht="14.4">
      <c r="A2459" t="s">
        <v>2750</v>
      </c>
      <c r="B2459" s="7" t="s">
        <v>268</v>
      </c>
      <c r="C2459" s="8" t="s">
        <v>84</v>
      </c>
      <c r="D2459" s="9" t="s">
        <v>62</v>
      </c>
      <c r="E2459" s="13">
        <v>8154315708</v>
      </c>
      <c r="F2459">
        <v>6430.9497846969198</v>
      </c>
      <c r="G2459" s="14">
        <v>0.04</v>
      </c>
      <c r="H2459" s="14">
        <v>260</v>
      </c>
      <c r="I2459" s="14">
        <v>0.16500000000000001</v>
      </c>
      <c r="J2459">
        <v>0</v>
      </c>
      <c r="L2459">
        <v>0</v>
      </c>
      <c r="N2459">
        <v>1.4999999999999999E-2</v>
      </c>
      <c r="O2459">
        <v>2.5000000000000001E-2</v>
      </c>
      <c r="P2459">
        <v>72</v>
      </c>
      <c r="Q2459">
        <v>65</v>
      </c>
      <c r="R2459">
        <v>0.25600000000000001</v>
      </c>
      <c r="S2459">
        <v>0.67900000000000005</v>
      </c>
      <c r="T2459">
        <v>6.5000000000000002E-2</v>
      </c>
      <c r="U2459">
        <v>1267980</v>
      </c>
      <c r="V2459">
        <v>0.108</v>
      </c>
      <c r="W2459">
        <v>371000000</v>
      </c>
      <c r="X2459">
        <v>292.59136579441315</v>
      </c>
      <c r="Y2459">
        <v>190000000</v>
      </c>
      <c r="Z2459">
        <v>149.84463477341913</v>
      </c>
      <c r="AA2459">
        <v>0</v>
      </c>
      <c r="AB2459">
        <v>0</v>
      </c>
      <c r="AC2459">
        <v>0</v>
      </c>
      <c r="AD2459">
        <v>0</v>
      </c>
      <c r="AE2459">
        <v>7.6999999999999999E-2</v>
      </c>
      <c r="AF2459">
        <v>0.128</v>
      </c>
    </row>
    <row r="2460" spans="1:32" ht="14.4">
      <c r="A2460" t="s">
        <v>2751</v>
      </c>
      <c r="B2460" s="7" t="s">
        <v>268</v>
      </c>
      <c r="C2460" s="8" t="s">
        <v>84</v>
      </c>
      <c r="D2460" s="9" t="s">
        <v>63</v>
      </c>
      <c r="E2460" s="13">
        <v>8824873156</v>
      </c>
      <c r="F2460">
        <v>6935.9012564968516</v>
      </c>
      <c r="G2460" s="14">
        <v>4.3999999999999997E-2</v>
      </c>
      <c r="H2460" s="14">
        <v>305</v>
      </c>
      <c r="I2460" s="14">
        <v>0.157</v>
      </c>
      <c r="J2460">
        <v>20918</v>
      </c>
      <c r="K2460">
        <v>1.6440483610210107E-2</v>
      </c>
      <c r="L2460">
        <v>0</v>
      </c>
      <c r="N2460">
        <v>1.4999999999999999E-2</v>
      </c>
      <c r="O2460">
        <v>2.5000000000000001E-2</v>
      </c>
      <c r="P2460">
        <v>72</v>
      </c>
      <c r="Q2460">
        <v>65</v>
      </c>
      <c r="R2460">
        <v>0.246</v>
      </c>
      <c r="S2460">
        <v>0.68700000000000006</v>
      </c>
      <c r="T2460">
        <v>6.7000000000000004E-2</v>
      </c>
      <c r="U2460">
        <v>1272347</v>
      </c>
      <c r="V2460">
        <v>0.106</v>
      </c>
      <c r="W2460">
        <v>361000000</v>
      </c>
      <c r="X2460">
        <v>283.72763090571988</v>
      </c>
      <c r="Y2460">
        <v>172000000</v>
      </c>
      <c r="Z2460">
        <v>135.18324796616017</v>
      </c>
      <c r="AA2460">
        <v>0</v>
      </c>
      <c r="AB2460">
        <v>0</v>
      </c>
      <c r="AC2460">
        <v>0</v>
      </c>
      <c r="AD2460">
        <v>0</v>
      </c>
      <c r="AE2460">
        <v>0.154</v>
      </c>
      <c r="AF2460">
        <v>0.20100000000000001</v>
      </c>
    </row>
    <row r="2461" spans="1:32" ht="14.4">
      <c r="A2461" t="s">
        <v>2752</v>
      </c>
      <c r="B2461" s="7" t="s">
        <v>268</v>
      </c>
      <c r="C2461" s="8" t="s">
        <v>84</v>
      </c>
      <c r="D2461" s="9" t="s">
        <v>64</v>
      </c>
      <c r="E2461" s="13">
        <v>9008273516</v>
      </c>
      <c r="F2461">
        <v>7050.2554278196449</v>
      </c>
      <c r="G2461" s="14">
        <v>0.05</v>
      </c>
      <c r="H2461" s="14">
        <v>352</v>
      </c>
      <c r="I2461" s="14">
        <v>0.125</v>
      </c>
      <c r="J2461">
        <v>21370</v>
      </c>
      <c r="K2461">
        <v>1.6725064822344125E-2</v>
      </c>
      <c r="L2461">
        <v>50682</v>
      </c>
      <c r="M2461">
        <v>3.9665874371831764E-2</v>
      </c>
      <c r="N2461">
        <v>1.4999999999999999E-2</v>
      </c>
      <c r="O2461">
        <v>2.5000000000000001E-2</v>
      </c>
      <c r="P2461">
        <v>73</v>
      </c>
      <c r="Q2461">
        <v>65</v>
      </c>
      <c r="R2461">
        <v>0.23799999999999999</v>
      </c>
      <c r="S2461">
        <v>0.69399999999999995</v>
      </c>
      <c r="T2461">
        <v>6.8000000000000005E-2</v>
      </c>
      <c r="U2461">
        <v>1277723</v>
      </c>
      <c r="V2461">
        <v>0.104</v>
      </c>
      <c r="W2461">
        <v>402000000</v>
      </c>
      <c r="X2461">
        <v>314.62218336838265</v>
      </c>
      <c r="Y2461">
        <v>208000000</v>
      </c>
      <c r="Z2461">
        <v>162.78958741448656</v>
      </c>
      <c r="AA2461">
        <v>0</v>
      </c>
      <c r="AB2461">
        <v>0</v>
      </c>
      <c r="AC2461">
        <v>0</v>
      </c>
      <c r="AD2461">
        <v>0</v>
      </c>
      <c r="AE2461">
        <v>0.22</v>
      </c>
      <c r="AF2461">
        <v>0.20599999999999999</v>
      </c>
    </row>
    <row r="2462" spans="1:32" ht="14.4">
      <c r="A2462" t="s">
        <v>2753</v>
      </c>
      <c r="B2462" s="7" t="s">
        <v>268</v>
      </c>
      <c r="C2462" s="8" t="s">
        <v>84</v>
      </c>
      <c r="D2462" s="9" t="s">
        <v>65</v>
      </c>
      <c r="E2462" s="13">
        <v>11235960523</v>
      </c>
      <c r="F2462">
        <v>8751.6477729797771</v>
      </c>
      <c r="G2462" s="14">
        <v>5.0999999999999997E-2</v>
      </c>
      <c r="H2462" s="14">
        <v>449</v>
      </c>
      <c r="I2462" s="14">
        <v>0.112</v>
      </c>
      <c r="J2462">
        <v>20277</v>
      </c>
      <c r="K2462">
        <v>1.5793679724083784E-2</v>
      </c>
      <c r="L2462">
        <v>48177</v>
      </c>
      <c r="M2462">
        <v>3.752488573591678E-2</v>
      </c>
      <c r="N2462">
        <v>1.4999999999999999E-2</v>
      </c>
      <c r="O2462">
        <v>2.5000000000000001E-2</v>
      </c>
      <c r="P2462">
        <v>73</v>
      </c>
      <c r="Q2462">
        <v>65</v>
      </c>
      <c r="R2462">
        <v>0.23</v>
      </c>
      <c r="S2462">
        <v>0.70099999999999996</v>
      </c>
      <c r="T2462">
        <v>6.9000000000000006E-2</v>
      </c>
      <c r="U2462">
        <v>1283868</v>
      </c>
      <c r="V2462">
        <v>0.10199999999999999</v>
      </c>
      <c r="W2462">
        <v>437000000</v>
      </c>
      <c r="X2462">
        <v>340.37767122476765</v>
      </c>
      <c r="Y2462">
        <v>143000000</v>
      </c>
      <c r="Z2462">
        <v>111.3821670140544</v>
      </c>
      <c r="AA2462">
        <v>0</v>
      </c>
      <c r="AB2462">
        <v>0</v>
      </c>
      <c r="AC2462">
        <v>0</v>
      </c>
      <c r="AD2462">
        <v>0</v>
      </c>
      <c r="AE2462">
        <v>0.26</v>
      </c>
      <c r="AF2462">
        <v>0.26200000000000001</v>
      </c>
    </row>
    <row r="2463" spans="1:32" ht="14.4">
      <c r="A2463" t="s">
        <v>2754</v>
      </c>
      <c r="B2463" s="7" t="s">
        <v>268</v>
      </c>
      <c r="C2463" s="8" t="s">
        <v>84</v>
      </c>
      <c r="D2463" s="9" t="s">
        <v>66</v>
      </c>
      <c r="E2463" s="13">
        <v>12884712296</v>
      </c>
      <c r="F2463">
        <v>9985.2154258555038</v>
      </c>
      <c r="G2463" s="14">
        <v>5.1999999999999998E-2</v>
      </c>
      <c r="H2463" s="14">
        <v>522</v>
      </c>
      <c r="I2463" s="14">
        <v>9.2999999999999999E-2</v>
      </c>
      <c r="J2463">
        <v>20277</v>
      </c>
      <c r="K2463">
        <v>1.5713987905878815E-2</v>
      </c>
      <c r="L2463">
        <v>48177</v>
      </c>
      <c r="M2463">
        <v>3.733554250340404E-2</v>
      </c>
      <c r="N2463">
        <v>1.4999999999999999E-2</v>
      </c>
      <c r="O2463">
        <v>2.4E-2</v>
      </c>
      <c r="P2463">
        <v>73</v>
      </c>
      <c r="Q2463">
        <v>65</v>
      </c>
      <c r="R2463">
        <v>0.224</v>
      </c>
      <c r="S2463">
        <v>0.70599999999999996</v>
      </c>
      <c r="T2463">
        <v>7.0999999999999994E-2</v>
      </c>
      <c r="U2463">
        <v>1290379</v>
      </c>
      <c r="V2463">
        <v>0.10100000000000001</v>
      </c>
      <c r="W2463">
        <v>568000000</v>
      </c>
      <c r="X2463">
        <v>440.18075309657087</v>
      </c>
      <c r="Y2463">
        <v>141000000</v>
      </c>
      <c r="Z2463">
        <v>109.27022215953608</v>
      </c>
      <c r="AA2463">
        <v>0</v>
      </c>
      <c r="AB2463">
        <v>0</v>
      </c>
      <c r="AC2463">
        <v>0</v>
      </c>
      <c r="AD2463">
        <v>0</v>
      </c>
      <c r="AE2463">
        <v>0.27</v>
      </c>
      <c r="AF2463">
        <v>0.505</v>
      </c>
    </row>
    <row r="2464" spans="1:32" ht="14.4">
      <c r="A2464" t="s">
        <v>2755</v>
      </c>
      <c r="B2464" s="7" t="s">
        <v>268</v>
      </c>
      <c r="C2464" s="8" t="s">
        <v>84</v>
      </c>
      <c r="D2464" s="9" t="s">
        <v>67</v>
      </c>
      <c r="E2464" s="13">
        <v>16088526686</v>
      </c>
      <c r="F2464">
        <v>12405.056148621401</v>
      </c>
      <c r="G2464" s="14">
        <v>5.2999999999999999E-2</v>
      </c>
      <c r="H2464" s="14">
        <v>648</v>
      </c>
      <c r="I2464" s="14">
        <v>9.0999999999999998E-2</v>
      </c>
      <c r="J2464">
        <v>19563</v>
      </c>
      <c r="K2464">
        <v>1.5084048289310242E-2</v>
      </c>
      <c r="L2464">
        <v>42541</v>
      </c>
      <c r="M2464">
        <v>3.2801231829246387E-2</v>
      </c>
      <c r="N2464">
        <v>1.4999999999999999E-2</v>
      </c>
      <c r="O2464">
        <v>2.4E-2</v>
      </c>
      <c r="P2464">
        <v>73</v>
      </c>
      <c r="Q2464">
        <v>65</v>
      </c>
      <c r="R2464">
        <v>0.218</v>
      </c>
      <c r="S2464">
        <v>0.70899999999999996</v>
      </c>
      <c r="T2464">
        <v>7.1999999999999995E-2</v>
      </c>
      <c r="U2464">
        <v>1296933</v>
      </c>
      <c r="V2464">
        <v>9.9000000000000005E-2</v>
      </c>
      <c r="W2464">
        <v>593000000</v>
      </c>
      <c r="X2464">
        <v>457.23256328584438</v>
      </c>
      <c r="Y2464">
        <v>234000000</v>
      </c>
      <c r="Z2464">
        <v>180.42566578227249</v>
      </c>
      <c r="AA2464">
        <v>0.37</v>
      </c>
      <c r="AB2464">
        <v>43</v>
      </c>
      <c r="AC2464">
        <v>0</v>
      </c>
      <c r="AD2464">
        <v>210</v>
      </c>
      <c r="AE2464">
        <v>0.28999999999999998</v>
      </c>
      <c r="AF2464">
        <v>0.71299999999999997</v>
      </c>
    </row>
    <row r="2465" spans="1:32" ht="14.4">
      <c r="A2465" t="s">
        <v>2756</v>
      </c>
      <c r="B2465" s="7" t="s">
        <v>268</v>
      </c>
      <c r="C2465" s="8" t="s">
        <v>84</v>
      </c>
      <c r="D2465" s="9" t="s">
        <v>68</v>
      </c>
      <c r="E2465" s="13">
        <v>18460905284</v>
      </c>
      <c r="F2465">
        <v>14162.805420574801</v>
      </c>
      <c r="G2465" s="14">
        <v>4.3999999999999997E-2</v>
      </c>
      <c r="H2465" s="14">
        <v>625</v>
      </c>
      <c r="I2465" s="14">
        <v>0.109</v>
      </c>
      <c r="J2465">
        <v>19563</v>
      </c>
      <c r="K2465">
        <v>1.5008308540688834E-2</v>
      </c>
      <c r="L2465">
        <v>42541</v>
      </c>
      <c r="M2465">
        <v>3.2636530881226991E-2</v>
      </c>
      <c r="N2465">
        <v>1.4999999999999999E-2</v>
      </c>
      <c r="O2465">
        <v>2.3E-2</v>
      </c>
      <c r="P2465">
        <v>73</v>
      </c>
      <c r="Q2465">
        <v>66</v>
      </c>
      <c r="R2465">
        <v>0.214</v>
      </c>
      <c r="S2465">
        <v>0.71199999999999997</v>
      </c>
      <c r="T2465">
        <v>7.3999999999999996E-2</v>
      </c>
      <c r="U2465">
        <v>1303478</v>
      </c>
      <c r="V2465">
        <v>9.7000000000000003E-2</v>
      </c>
      <c r="W2465">
        <v>517000000</v>
      </c>
      <c r="X2465">
        <v>396.6311667707472</v>
      </c>
      <c r="Y2465">
        <v>146000000</v>
      </c>
      <c r="Z2465">
        <v>112.00802775344118</v>
      </c>
      <c r="AA2465">
        <v>0.372</v>
      </c>
      <c r="AB2465">
        <v>43</v>
      </c>
      <c r="AC2465">
        <v>0</v>
      </c>
      <c r="AD2465">
        <v>210</v>
      </c>
      <c r="AE2465">
        <v>0.3</v>
      </c>
      <c r="AF2465">
        <v>1.165</v>
      </c>
    </row>
    <row r="2466" spans="1:32" ht="14.4">
      <c r="A2466" t="s">
        <v>2757</v>
      </c>
      <c r="B2466" s="7" t="s">
        <v>268</v>
      </c>
      <c r="C2466" s="8" t="s">
        <v>84</v>
      </c>
      <c r="D2466" s="9" t="s">
        <v>69</v>
      </c>
      <c r="E2466" s="13">
        <v>21830397705</v>
      </c>
      <c r="F2466">
        <v>16663.916907117338</v>
      </c>
      <c r="G2466" s="14">
        <v>4.8000000000000001E-2</v>
      </c>
      <c r="H2466" s="14">
        <v>790</v>
      </c>
      <c r="I2466" s="14">
        <v>0.11799999999999999</v>
      </c>
      <c r="J2466">
        <v>11762</v>
      </c>
      <c r="K2466">
        <v>8.9783518060517244E-3</v>
      </c>
      <c r="L2466">
        <v>25024</v>
      </c>
      <c r="M2466">
        <v>1.9101706818112425E-2</v>
      </c>
      <c r="N2466">
        <v>1.4999999999999999E-2</v>
      </c>
      <c r="O2466">
        <v>2.3E-2</v>
      </c>
      <c r="P2466">
        <v>73</v>
      </c>
      <c r="Q2466">
        <v>66</v>
      </c>
      <c r="R2466">
        <v>0.21099999999999999</v>
      </c>
      <c r="S2466">
        <v>0.71299999999999997</v>
      </c>
      <c r="T2466">
        <v>7.5999999999999998E-2</v>
      </c>
      <c r="U2466">
        <v>1310040</v>
      </c>
      <c r="V2466">
        <v>9.6000000000000002E-2</v>
      </c>
      <c r="W2466">
        <v>621000000</v>
      </c>
      <c r="X2466">
        <v>474.03132728771641</v>
      </c>
      <c r="Y2466">
        <v>155000000</v>
      </c>
      <c r="Z2466">
        <v>118.31699795426094</v>
      </c>
      <c r="AA2466">
        <v>0.33100000000000002</v>
      </c>
      <c r="AB2466">
        <v>43</v>
      </c>
      <c r="AC2466">
        <v>0</v>
      </c>
      <c r="AD2466">
        <v>210</v>
      </c>
      <c r="AE2466">
        <v>0.32300000000000001</v>
      </c>
      <c r="AF2466">
        <v>1.1519999999999999</v>
      </c>
    </row>
    <row r="2467" spans="1:32" ht="14.4">
      <c r="A2467" t="s">
        <v>2758</v>
      </c>
      <c r="B2467" s="7" t="s">
        <v>268</v>
      </c>
      <c r="C2467" s="8" t="s">
        <v>84</v>
      </c>
      <c r="D2467" s="9" t="s">
        <v>70</v>
      </c>
      <c r="E2467" s="13">
        <v>28165793618</v>
      </c>
      <c r="F2467">
        <v>21395.278980044044</v>
      </c>
      <c r="G2467" s="14">
        <v>4.3999999999999997E-2</v>
      </c>
      <c r="H2467" s="14">
        <v>924</v>
      </c>
      <c r="I2467" s="14">
        <v>0.124</v>
      </c>
      <c r="J2467">
        <v>14115</v>
      </c>
      <c r="K2467">
        <v>1.072202569184222E-2</v>
      </c>
      <c r="L2467">
        <v>30993</v>
      </c>
      <c r="M2467">
        <v>2.3542879367146011E-2</v>
      </c>
      <c r="N2467">
        <v>1.4999999999999999E-2</v>
      </c>
      <c r="O2467">
        <v>2.1999999999999999E-2</v>
      </c>
      <c r="P2467">
        <v>73</v>
      </c>
      <c r="Q2467">
        <v>66</v>
      </c>
      <c r="R2467">
        <v>0.20899999999999999</v>
      </c>
      <c r="S2467">
        <v>0.71199999999999997</v>
      </c>
      <c r="T2467">
        <v>7.8E-2</v>
      </c>
      <c r="U2467">
        <v>1316449</v>
      </c>
      <c r="V2467">
        <v>9.4E-2</v>
      </c>
      <c r="W2467">
        <v>557000000</v>
      </c>
      <c r="X2467">
        <v>423.10792138548476</v>
      </c>
      <c r="Y2467">
        <v>102000000</v>
      </c>
      <c r="Z2467">
        <v>77.48116334168661</v>
      </c>
      <c r="AA2467">
        <v>0.33100000000000002</v>
      </c>
      <c r="AB2467">
        <v>43</v>
      </c>
      <c r="AC2467">
        <v>0</v>
      </c>
      <c r="AD2467">
        <v>210</v>
      </c>
      <c r="AE2467">
        <v>0.34799999999999998</v>
      </c>
      <c r="AF2467">
        <v>1.3720000000000001</v>
      </c>
    </row>
    <row r="2468" spans="1:32" ht="14.4">
      <c r="A2468" t="s">
        <v>2759</v>
      </c>
      <c r="B2468" s="7" t="s">
        <v>268</v>
      </c>
      <c r="C2468" s="8" t="s">
        <v>84</v>
      </c>
      <c r="D2468" s="9" t="s">
        <v>71</v>
      </c>
      <c r="E2468" s="13">
        <v>19332270662</v>
      </c>
      <c r="F2468">
        <v>14617.775079053745</v>
      </c>
      <c r="G2468" s="14">
        <v>6.0999999999999999E-2</v>
      </c>
      <c r="H2468" s="14">
        <v>887</v>
      </c>
      <c r="I2468" s="14">
        <v>0.11899999999999999</v>
      </c>
      <c r="J2468">
        <v>20331</v>
      </c>
      <c r="K2468">
        <v>1.5372947664984522E-2</v>
      </c>
      <c r="L2468">
        <v>46461</v>
      </c>
      <c r="M2468">
        <v>3.5130712776688104E-2</v>
      </c>
      <c r="N2468">
        <v>1.4999999999999999E-2</v>
      </c>
      <c r="O2468">
        <v>2.1000000000000001E-2</v>
      </c>
      <c r="P2468">
        <v>73</v>
      </c>
      <c r="Q2468">
        <v>66</v>
      </c>
      <c r="R2468">
        <v>0.20799999999999999</v>
      </c>
      <c r="S2468">
        <v>0.71099999999999997</v>
      </c>
      <c r="T2468">
        <v>8.1000000000000003E-2</v>
      </c>
      <c r="U2468">
        <v>1322518</v>
      </c>
      <c r="V2468">
        <v>9.1999999999999998E-2</v>
      </c>
      <c r="W2468">
        <v>548000000</v>
      </c>
      <c r="X2468">
        <v>414.361089981384</v>
      </c>
      <c r="Y2468">
        <v>136000000</v>
      </c>
      <c r="Z2468">
        <v>102.83413911946757</v>
      </c>
      <c r="AA2468">
        <v>0.33100000000000002</v>
      </c>
      <c r="AB2468">
        <v>43</v>
      </c>
      <c r="AC2468">
        <v>0</v>
      </c>
      <c r="AD2468">
        <v>210</v>
      </c>
      <c r="AE2468">
        <v>0.443</v>
      </c>
      <c r="AF2468">
        <v>1.3959999999999999</v>
      </c>
    </row>
    <row r="2469" spans="1:32" ht="14.4">
      <c r="A2469" t="s">
        <v>2760</v>
      </c>
      <c r="B2469" s="7" t="s">
        <v>268</v>
      </c>
      <c r="C2469" s="8" t="s">
        <v>84</v>
      </c>
      <c r="D2469" s="9" t="s">
        <v>72</v>
      </c>
      <c r="E2469" s="13">
        <v>20758191858</v>
      </c>
      <c r="F2469">
        <v>15630.050454222024</v>
      </c>
      <c r="G2469" s="14">
        <v>5.1999999999999998E-2</v>
      </c>
      <c r="H2469" s="14">
        <v>805</v>
      </c>
      <c r="I2469" s="14">
        <v>9.2999999999999999E-2</v>
      </c>
      <c r="J2469">
        <v>12540</v>
      </c>
      <c r="K2469">
        <v>9.4420956332190095E-3</v>
      </c>
      <c r="L2469">
        <v>26890</v>
      </c>
      <c r="M2469">
        <v>2.0247045580323697E-2</v>
      </c>
      <c r="N2469">
        <v>1.4999999999999999E-2</v>
      </c>
      <c r="O2469">
        <v>2.1000000000000001E-2</v>
      </c>
      <c r="P2469">
        <v>73</v>
      </c>
      <c r="Q2469">
        <v>66</v>
      </c>
      <c r="R2469">
        <v>0.20699999999999999</v>
      </c>
      <c r="S2469">
        <v>0.71</v>
      </c>
      <c r="T2469">
        <v>8.3000000000000004E-2</v>
      </c>
      <c r="U2469">
        <v>1328095</v>
      </c>
      <c r="V2469">
        <v>9.0999999999999998E-2</v>
      </c>
      <c r="W2469">
        <v>630000000</v>
      </c>
      <c r="X2469">
        <v>474.36365621435215</v>
      </c>
      <c r="Y2469">
        <v>97000000</v>
      </c>
      <c r="Z2469">
        <v>73.036943893320881</v>
      </c>
      <c r="AA2469">
        <v>0.33100000000000002</v>
      </c>
      <c r="AB2469">
        <v>41</v>
      </c>
      <c r="AC2469">
        <v>0</v>
      </c>
      <c r="AD2469">
        <v>210</v>
      </c>
      <c r="AE2469">
        <v>0.48499999999999999</v>
      </c>
      <c r="AF2469">
        <v>1.4259999999999999</v>
      </c>
    </row>
    <row r="2470" spans="1:32" ht="14.4">
      <c r="A2470" t="s">
        <v>2761</v>
      </c>
      <c r="B2470" s="7" t="s">
        <v>268</v>
      </c>
      <c r="C2470" s="8" t="s">
        <v>84</v>
      </c>
      <c r="D2470" s="9" t="s">
        <v>73</v>
      </c>
      <c r="E2470" s="13">
        <v>23676348287</v>
      </c>
      <c r="F2470">
        <v>17760.609090063477</v>
      </c>
      <c r="G2470" s="14">
        <v>5.2999999999999999E-2</v>
      </c>
      <c r="H2470" s="14">
        <v>935</v>
      </c>
      <c r="I2470" s="14">
        <v>0.08</v>
      </c>
      <c r="J2470">
        <v>16880</v>
      </c>
      <c r="K2470">
        <v>1.2662386859923096E-2</v>
      </c>
      <c r="L2470">
        <v>28581</v>
      </c>
      <c r="M2470">
        <v>2.1439791400679028E-2</v>
      </c>
      <c r="N2470">
        <v>1.4999999999999999E-2</v>
      </c>
      <c r="O2470">
        <v>0.02</v>
      </c>
      <c r="P2470">
        <v>73</v>
      </c>
      <c r="Q2470">
        <v>66</v>
      </c>
      <c r="R2470">
        <v>0.20699999999999999</v>
      </c>
      <c r="S2470">
        <v>0.70799999999999996</v>
      </c>
      <c r="T2470">
        <v>8.5000000000000006E-2</v>
      </c>
      <c r="U2470">
        <v>1333082</v>
      </c>
      <c r="V2470">
        <v>8.8999999999999996E-2</v>
      </c>
      <c r="W2470">
        <v>650000000</v>
      </c>
      <c r="X2470">
        <v>487.5919110752377</v>
      </c>
      <c r="Y2470">
        <v>192000000</v>
      </c>
      <c r="Z2470">
        <v>144.02714911760867</v>
      </c>
      <c r="AA2470">
        <v>0.29099999999999998</v>
      </c>
      <c r="AB2470">
        <v>41</v>
      </c>
      <c r="AC2470">
        <v>0</v>
      </c>
      <c r="AD2470">
        <v>210</v>
      </c>
      <c r="AE2470">
        <v>0.55200000000000005</v>
      </c>
      <c r="AF2470">
        <v>1.37</v>
      </c>
    </row>
    <row r="2471" spans="1:32" ht="14.4">
      <c r="A2471" t="s">
        <v>2762</v>
      </c>
      <c r="B2471" s="7" t="s">
        <v>268</v>
      </c>
      <c r="C2471" s="8" t="s">
        <v>84</v>
      </c>
      <c r="D2471" s="9" t="s">
        <v>74</v>
      </c>
      <c r="E2471" s="13">
        <v>23436342520</v>
      </c>
      <c r="F2471">
        <v>17523.298273790431</v>
      </c>
      <c r="G2471" s="14">
        <v>5.3999999999999999E-2</v>
      </c>
      <c r="H2471" s="14">
        <v>972</v>
      </c>
      <c r="I2471" s="14">
        <v>7.6999999999999999E-2</v>
      </c>
      <c r="J2471">
        <v>13541</v>
      </c>
      <c r="K2471">
        <v>1.0124573905800564E-2</v>
      </c>
      <c r="L2471">
        <v>27697</v>
      </c>
      <c r="M2471">
        <v>2.0708981867584242E-2</v>
      </c>
      <c r="N2471">
        <v>1.4999999999999999E-2</v>
      </c>
      <c r="O2471">
        <v>0.02</v>
      </c>
      <c r="P2471">
        <v>74</v>
      </c>
      <c r="Q2471">
        <v>66</v>
      </c>
      <c r="R2471">
        <v>0.20699999999999999</v>
      </c>
      <c r="S2471">
        <v>0.70499999999999996</v>
      </c>
      <c r="T2471">
        <v>8.7999999999999995E-2</v>
      </c>
      <c r="U2471">
        <v>1337439</v>
      </c>
      <c r="V2471">
        <v>8.7999999999999995E-2</v>
      </c>
      <c r="W2471">
        <v>0</v>
      </c>
      <c r="Y2471">
        <v>192000000</v>
      </c>
      <c r="Z2471">
        <v>143.55794918497219</v>
      </c>
      <c r="AA2471">
        <v>0.29099999999999998</v>
      </c>
      <c r="AB2471">
        <v>41</v>
      </c>
      <c r="AC2471">
        <v>63</v>
      </c>
      <c r="AD2471">
        <v>210</v>
      </c>
      <c r="AE2471">
        <v>0.59499999999999997</v>
      </c>
      <c r="AF2471">
        <v>1.4079999999999999</v>
      </c>
    </row>
    <row r="2472" spans="1:32" ht="14.4">
      <c r="A2472" t="s">
        <v>2763</v>
      </c>
      <c r="B2472" s="7" t="s">
        <v>269</v>
      </c>
      <c r="C2472" s="8" t="s">
        <v>78</v>
      </c>
      <c r="D2472" s="9" t="s">
        <v>62</v>
      </c>
      <c r="E2472" s="13">
        <v>21473188882</v>
      </c>
      <c r="F2472">
        <v>2245.327430543211</v>
      </c>
      <c r="G2472" s="14">
        <v>5.3999999999999999E-2</v>
      </c>
      <c r="H2472" s="14">
        <v>123</v>
      </c>
      <c r="I2472" s="8"/>
      <c r="J2472">
        <v>0</v>
      </c>
      <c r="L2472">
        <v>0</v>
      </c>
      <c r="N2472">
        <v>1.7000000000000001E-2</v>
      </c>
      <c r="O2472">
        <v>2.5999999999999999E-2</v>
      </c>
      <c r="P2472">
        <v>75</v>
      </c>
      <c r="Q2472">
        <v>71</v>
      </c>
      <c r="R2472">
        <v>0.29799999999999999</v>
      </c>
      <c r="S2472">
        <v>0.64100000000000001</v>
      </c>
      <c r="T2472">
        <v>0.06</v>
      </c>
      <c r="U2472">
        <v>9563500</v>
      </c>
      <c r="V2472">
        <v>0.63400000000000001</v>
      </c>
      <c r="W2472">
        <v>1977000000</v>
      </c>
      <c r="X2472">
        <v>206.72347989752706</v>
      </c>
      <c r="Y2472">
        <v>310000000</v>
      </c>
      <c r="Z2472">
        <v>32.414910858995135</v>
      </c>
      <c r="AA2472">
        <v>0</v>
      </c>
      <c r="AB2472">
        <v>0</v>
      </c>
      <c r="AC2472">
        <v>0</v>
      </c>
      <c r="AD2472">
        <v>0</v>
      </c>
      <c r="AE2472">
        <v>2.8000000000000001E-2</v>
      </c>
      <c r="AF2472">
        <v>1.2E-2</v>
      </c>
    </row>
    <row r="2473" spans="1:32" ht="14.4">
      <c r="A2473" t="s">
        <v>2764</v>
      </c>
      <c r="B2473" s="7" t="s">
        <v>269</v>
      </c>
      <c r="C2473" s="8" t="s">
        <v>78</v>
      </c>
      <c r="D2473" s="9" t="s">
        <v>63</v>
      </c>
      <c r="E2473" s="13">
        <v>22066101341</v>
      </c>
      <c r="F2473">
        <v>2281.0640651877275</v>
      </c>
      <c r="G2473" s="14">
        <v>5.2999999999999999E-2</v>
      </c>
      <c r="H2473" s="14">
        <v>122</v>
      </c>
      <c r="I2473" s="8"/>
      <c r="J2473">
        <v>9504</v>
      </c>
      <c r="K2473">
        <v>9.8246774727092298E-4</v>
      </c>
      <c r="L2473">
        <v>0</v>
      </c>
      <c r="N2473">
        <v>1.7000000000000001E-2</v>
      </c>
      <c r="O2473">
        <v>2.4E-2</v>
      </c>
      <c r="P2473">
        <v>75</v>
      </c>
      <c r="Q2473">
        <v>71</v>
      </c>
      <c r="R2473">
        <v>0.28899999999999998</v>
      </c>
      <c r="S2473">
        <v>0.64900000000000002</v>
      </c>
      <c r="T2473">
        <v>6.2E-2</v>
      </c>
      <c r="U2473">
        <v>9673600</v>
      </c>
      <c r="V2473">
        <v>0.63800000000000001</v>
      </c>
      <c r="W2473">
        <v>2061000000</v>
      </c>
      <c r="X2473">
        <v>213.05408534568309</v>
      </c>
      <c r="Y2473">
        <v>322000000</v>
      </c>
      <c r="Z2473">
        <v>33.286470393648692</v>
      </c>
      <c r="AA2473">
        <v>0</v>
      </c>
      <c r="AB2473">
        <v>0</v>
      </c>
      <c r="AC2473">
        <v>0</v>
      </c>
      <c r="AD2473">
        <v>0</v>
      </c>
      <c r="AE2473">
        <v>4.2999999999999997E-2</v>
      </c>
      <c r="AF2473">
        <v>0.04</v>
      </c>
    </row>
    <row r="2474" spans="1:32" ht="14.4">
      <c r="A2474" t="s">
        <v>2765</v>
      </c>
      <c r="B2474" s="7" t="s">
        <v>269</v>
      </c>
      <c r="C2474" s="8" t="s">
        <v>78</v>
      </c>
      <c r="D2474" s="9" t="s">
        <v>64</v>
      </c>
      <c r="E2474" s="13">
        <v>23141757278</v>
      </c>
      <c r="F2474">
        <v>2365.7732422126583</v>
      </c>
      <c r="G2474" s="14">
        <v>5.2999999999999999E-2</v>
      </c>
      <c r="H2474" s="14">
        <v>128</v>
      </c>
      <c r="I2474" s="8"/>
      <c r="J2474">
        <v>9674</v>
      </c>
      <c r="K2474">
        <v>9.8896942311820814E-4</v>
      </c>
      <c r="L2474">
        <v>25878</v>
      </c>
      <c r="M2474">
        <v>2.6454983183226161E-3</v>
      </c>
      <c r="N2474">
        <v>1.7000000000000001E-2</v>
      </c>
      <c r="O2474">
        <v>2.3E-2</v>
      </c>
      <c r="P2474">
        <v>75</v>
      </c>
      <c r="Q2474">
        <v>71</v>
      </c>
      <c r="R2474">
        <v>0.28100000000000003</v>
      </c>
      <c r="S2474">
        <v>0.65600000000000003</v>
      </c>
      <c r="T2474">
        <v>6.4000000000000001E-2</v>
      </c>
      <c r="U2474">
        <v>9781900</v>
      </c>
      <c r="V2474">
        <v>0.64200000000000002</v>
      </c>
      <c r="W2474">
        <v>1831000000</v>
      </c>
      <c r="X2474">
        <v>187.18244921743221</v>
      </c>
      <c r="Y2474">
        <v>303000000</v>
      </c>
      <c r="Z2474">
        <v>30.975577341825208</v>
      </c>
      <c r="AA2474">
        <v>0</v>
      </c>
      <c r="AB2474">
        <v>0</v>
      </c>
      <c r="AC2474">
        <v>0</v>
      </c>
      <c r="AD2474">
        <v>0</v>
      </c>
      <c r="AE2474">
        <v>5.2999999999999999E-2</v>
      </c>
      <c r="AF2474">
        <v>5.8999999999999997E-2</v>
      </c>
    </row>
    <row r="2475" spans="1:32" ht="14.4">
      <c r="A2475" t="s">
        <v>2766</v>
      </c>
      <c r="B2475" s="7" t="s">
        <v>269</v>
      </c>
      <c r="C2475" s="8" t="s">
        <v>78</v>
      </c>
      <c r="D2475" s="9" t="s">
        <v>65</v>
      </c>
      <c r="E2475" s="13">
        <v>27453084983</v>
      </c>
      <c r="F2475">
        <v>2790.0043682798432</v>
      </c>
      <c r="G2475" s="14">
        <v>5.3999999999999999E-2</v>
      </c>
      <c r="H2475" s="14">
        <v>151</v>
      </c>
      <c r="I2475" s="8"/>
      <c r="J2475">
        <v>9193</v>
      </c>
      <c r="K2475">
        <v>9.3426695664546023E-4</v>
      </c>
      <c r="L2475">
        <v>24807</v>
      </c>
      <c r="M2475">
        <v>2.5210878269883532E-3</v>
      </c>
      <c r="N2475">
        <v>1.7000000000000001E-2</v>
      </c>
      <c r="O2475">
        <v>2.1999999999999999E-2</v>
      </c>
      <c r="P2475">
        <v>75</v>
      </c>
      <c r="Q2475">
        <v>71</v>
      </c>
      <c r="R2475">
        <v>0.27200000000000002</v>
      </c>
      <c r="S2475">
        <v>0.66300000000000003</v>
      </c>
      <c r="T2475">
        <v>6.5000000000000002E-2</v>
      </c>
      <c r="U2475">
        <v>9839800</v>
      </c>
      <c r="V2475">
        <v>0.64600000000000002</v>
      </c>
      <c r="W2475">
        <v>1935000000</v>
      </c>
      <c r="X2475">
        <v>196.65033842151263</v>
      </c>
      <c r="Y2475">
        <v>355000000</v>
      </c>
      <c r="Z2475">
        <v>36.077969064411882</v>
      </c>
      <c r="AA2475">
        <v>0</v>
      </c>
      <c r="AB2475">
        <v>11</v>
      </c>
      <c r="AC2475">
        <v>0</v>
      </c>
      <c r="AD2475">
        <v>0</v>
      </c>
      <c r="AE2475">
        <v>6.5000000000000002E-2</v>
      </c>
      <c r="AF2475">
        <v>0.19500000000000001</v>
      </c>
    </row>
    <row r="2476" spans="1:32" ht="14.4">
      <c r="A2476" t="s">
        <v>2767</v>
      </c>
      <c r="B2476" s="7" t="s">
        <v>269</v>
      </c>
      <c r="C2476" s="8" t="s">
        <v>78</v>
      </c>
      <c r="D2476" s="9" t="s">
        <v>66</v>
      </c>
      <c r="E2476" s="13">
        <v>31183139301</v>
      </c>
      <c r="F2476">
        <v>3139.5372015826993</v>
      </c>
      <c r="G2476" s="14">
        <v>5.6000000000000001E-2</v>
      </c>
      <c r="H2476" s="14">
        <v>179</v>
      </c>
      <c r="I2476" s="8"/>
      <c r="J2476">
        <v>9193</v>
      </c>
      <c r="K2476">
        <v>9.2555676372276592E-4</v>
      </c>
      <c r="L2476">
        <v>24807</v>
      </c>
      <c r="M2476">
        <v>2.4975836655793163E-3</v>
      </c>
      <c r="N2476">
        <v>1.7000000000000001E-2</v>
      </c>
      <c r="O2476">
        <v>2.1000000000000001E-2</v>
      </c>
      <c r="P2476">
        <v>75</v>
      </c>
      <c r="Q2476">
        <v>71</v>
      </c>
      <c r="R2476">
        <v>0.26500000000000001</v>
      </c>
      <c r="S2476">
        <v>0.66900000000000004</v>
      </c>
      <c r="T2476">
        <v>6.6000000000000003E-2</v>
      </c>
      <c r="U2476">
        <v>9932400</v>
      </c>
      <c r="V2476">
        <v>0.64900000000000002</v>
      </c>
      <c r="W2476">
        <v>2432000000</v>
      </c>
      <c r="X2476">
        <v>244.85522129596069</v>
      </c>
      <c r="Y2476">
        <v>427000000</v>
      </c>
      <c r="Z2476">
        <v>42.99061656799968</v>
      </c>
      <c r="AA2476">
        <v>0</v>
      </c>
      <c r="AB2476">
        <v>11</v>
      </c>
      <c r="AC2476">
        <v>0</v>
      </c>
      <c r="AD2476">
        <v>0</v>
      </c>
      <c r="AE2476">
        <v>8.5000000000000006E-2</v>
      </c>
      <c r="AF2476">
        <v>0.376</v>
      </c>
    </row>
    <row r="2477" spans="1:32" ht="14.4">
      <c r="A2477" t="s">
        <v>2768</v>
      </c>
      <c r="B2477" s="7" t="s">
        <v>269</v>
      </c>
      <c r="C2477" s="8" t="s">
        <v>78</v>
      </c>
      <c r="D2477" s="9" t="s">
        <v>67</v>
      </c>
      <c r="E2477" s="13">
        <v>32282960678</v>
      </c>
      <c r="F2477">
        <v>3218.9610806660685</v>
      </c>
      <c r="G2477" s="14">
        <v>5.6000000000000001E-2</v>
      </c>
      <c r="H2477" s="14">
        <v>181</v>
      </c>
      <c r="I2477" s="8"/>
      <c r="J2477">
        <v>9427</v>
      </c>
      <c r="K2477">
        <v>9.399740751819723E-4</v>
      </c>
      <c r="L2477">
        <v>25013</v>
      </c>
      <c r="M2477">
        <v>2.494067205105195E-3</v>
      </c>
      <c r="N2477">
        <v>1.7000000000000001E-2</v>
      </c>
      <c r="O2477">
        <v>0.02</v>
      </c>
      <c r="P2477">
        <v>76</v>
      </c>
      <c r="Q2477">
        <v>72</v>
      </c>
      <c r="R2477">
        <v>0.25800000000000001</v>
      </c>
      <c r="S2477">
        <v>0.67500000000000004</v>
      </c>
      <c r="T2477">
        <v>6.7000000000000004E-2</v>
      </c>
      <c r="U2477">
        <v>10029000</v>
      </c>
      <c r="V2477">
        <v>0.65100000000000002</v>
      </c>
      <c r="W2477">
        <v>2800000000</v>
      </c>
      <c r="X2477">
        <v>279.19034799082658</v>
      </c>
      <c r="Y2477">
        <v>452000000</v>
      </c>
      <c r="Z2477">
        <v>45.069299032804864</v>
      </c>
      <c r="AA2477">
        <v>0.60599999999999998</v>
      </c>
      <c r="AB2477">
        <v>11</v>
      </c>
      <c r="AC2477">
        <v>0</v>
      </c>
      <c r="AD2477">
        <v>268</v>
      </c>
      <c r="AE2477">
        <v>9.7000000000000003E-2</v>
      </c>
      <c r="AF2477">
        <v>0.56499999999999995</v>
      </c>
    </row>
    <row r="2478" spans="1:32" ht="14.4">
      <c r="A2478" t="s">
        <v>2769</v>
      </c>
      <c r="B2478" s="7" t="s">
        <v>269</v>
      </c>
      <c r="C2478" s="8" t="s">
        <v>78</v>
      </c>
      <c r="D2478" s="9" t="s">
        <v>68</v>
      </c>
      <c r="E2478" s="13">
        <v>34378437265</v>
      </c>
      <c r="F2478">
        <v>3394.4289798477471</v>
      </c>
      <c r="G2478" s="14">
        <v>5.6000000000000001E-2</v>
      </c>
      <c r="H2478" s="14">
        <v>194</v>
      </c>
      <c r="I2478" s="8"/>
      <c r="J2478">
        <v>9427</v>
      </c>
      <c r="K2478">
        <v>9.3079513028367187E-4</v>
      </c>
      <c r="L2478">
        <v>25013</v>
      </c>
      <c r="M2478">
        <v>2.4697123786767247E-3</v>
      </c>
      <c r="N2478">
        <v>1.7000000000000001E-2</v>
      </c>
      <c r="O2478">
        <v>1.9E-2</v>
      </c>
      <c r="P2478">
        <v>76</v>
      </c>
      <c r="Q2478">
        <v>72</v>
      </c>
      <c r="R2478">
        <v>0.252</v>
      </c>
      <c r="S2478">
        <v>0.68100000000000005</v>
      </c>
      <c r="T2478">
        <v>6.8000000000000005E-2</v>
      </c>
      <c r="U2478">
        <v>10127900</v>
      </c>
      <c r="V2478">
        <v>0.65300000000000002</v>
      </c>
      <c r="W2478">
        <v>2999000000</v>
      </c>
      <c r="X2478">
        <v>296.11271833252698</v>
      </c>
      <c r="Y2478">
        <v>498000000</v>
      </c>
      <c r="Z2478">
        <v>49.17110161040295</v>
      </c>
      <c r="AA2478">
        <v>0.60599999999999998</v>
      </c>
      <c r="AB2478">
        <v>11</v>
      </c>
      <c r="AC2478">
        <v>0</v>
      </c>
      <c r="AD2478">
        <v>268</v>
      </c>
      <c r="AE2478">
        <v>0.13</v>
      </c>
      <c r="AF2478">
        <v>0.72199999999999998</v>
      </c>
    </row>
    <row r="2479" spans="1:32" ht="14.4">
      <c r="A2479" t="s">
        <v>2770</v>
      </c>
      <c r="B2479" s="7" t="s">
        <v>269</v>
      </c>
      <c r="C2479" s="8" t="s">
        <v>78</v>
      </c>
      <c r="D2479" s="9" t="s">
        <v>69</v>
      </c>
      <c r="E2479" s="13">
        <v>38920218579</v>
      </c>
      <c r="F2479">
        <v>3806.3411193044567</v>
      </c>
      <c r="G2479" s="14">
        <v>5.6000000000000001E-2</v>
      </c>
      <c r="H2479" s="14">
        <v>217</v>
      </c>
      <c r="I2479" s="8"/>
      <c r="J2479">
        <v>7711</v>
      </c>
      <c r="K2479">
        <v>7.5412465403761335E-4</v>
      </c>
      <c r="L2479">
        <v>20818</v>
      </c>
      <c r="M2479">
        <v>2.0359703083588426E-3</v>
      </c>
      <c r="N2479">
        <v>1.7000000000000001E-2</v>
      </c>
      <c r="O2479">
        <v>1.7999999999999999E-2</v>
      </c>
      <c r="P2479">
        <v>76</v>
      </c>
      <c r="Q2479">
        <v>72</v>
      </c>
      <c r="R2479">
        <v>0.246</v>
      </c>
      <c r="S2479">
        <v>0.68600000000000005</v>
      </c>
      <c r="T2479">
        <v>6.8000000000000005E-2</v>
      </c>
      <c r="U2479">
        <v>10225100</v>
      </c>
      <c r="V2479">
        <v>0.65400000000000003</v>
      </c>
      <c r="W2479">
        <v>3373000000</v>
      </c>
      <c r="X2479">
        <v>329.87452445452857</v>
      </c>
      <c r="Y2479">
        <v>530000000</v>
      </c>
      <c r="Z2479">
        <v>51.833233904802889</v>
      </c>
      <c r="AA2479">
        <v>0.60599999999999998</v>
      </c>
      <c r="AB2479">
        <v>11</v>
      </c>
      <c r="AC2479">
        <v>0</v>
      </c>
      <c r="AD2479">
        <v>268</v>
      </c>
      <c r="AE2479">
        <v>0.17100000000000001</v>
      </c>
      <c r="AF2479">
        <v>0.76300000000000001</v>
      </c>
    </row>
    <row r="2480" spans="1:32" ht="14.4">
      <c r="A2480" t="s">
        <v>2771</v>
      </c>
      <c r="B2480" s="7" t="s">
        <v>269</v>
      </c>
      <c r="C2480" s="8" t="s">
        <v>78</v>
      </c>
      <c r="D2480" s="9" t="s">
        <v>70</v>
      </c>
      <c r="E2480" s="13">
        <v>44856586316</v>
      </c>
      <c r="F2480">
        <v>4342.8231772986474</v>
      </c>
      <c r="G2480" s="14">
        <v>5.6000000000000001E-2</v>
      </c>
      <c r="H2480" s="14">
        <v>246</v>
      </c>
      <c r="I2480" s="8"/>
      <c r="J2480">
        <v>8463</v>
      </c>
      <c r="K2480">
        <v>8.1935152823630784E-4</v>
      </c>
      <c r="L2480">
        <v>22446</v>
      </c>
      <c r="M2480">
        <v>2.1731258894945251E-3</v>
      </c>
      <c r="N2480">
        <v>1.7999999999999999E-2</v>
      </c>
      <c r="O2480">
        <v>1.7000000000000001E-2</v>
      </c>
      <c r="P2480">
        <v>76</v>
      </c>
      <c r="Q2480">
        <v>72</v>
      </c>
      <c r="R2480">
        <v>0.24099999999999999</v>
      </c>
      <c r="S2480">
        <v>0.69</v>
      </c>
      <c r="T2480">
        <v>6.9000000000000006E-2</v>
      </c>
      <c r="U2480">
        <v>10328900</v>
      </c>
      <c r="V2480">
        <v>0.65600000000000003</v>
      </c>
      <c r="W2480">
        <v>3909000000</v>
      </c>
      <c r="X2480">
        <v>378.45269099323258</v>
      </c>
      <c r="Y2480">
        <v>555000000</v>
      </c>
      <c r="Z2480">
        <v>53.732730494050671</v>
      </c>
      <c r="AA2480">
        <v>0.58599999999999997</v>
      </c>
      <c r="AB2480">
        <v>11</v>
      </c>
      <c r="AC2480">
        <v>0</v>
      </c>
      <c r="AD2480">
        <v>228</v>
      </c>
      <c r="AE2480">
        <v>0.27500000000000002</v>
      </c>
      <c r="AF2480">
        <v>0.82799999999999996</v>
      </c>
    </row>
    <row r="2481" spans="1:32" ht="14.4">
      <c r="A2481" t="s">
        <v>2772</v>
      </c>
      <c r="B2481" s="7" t="s">
        <v>269</v>
      </c>
      <c r="C2481" s="8" t="s">
        <v>78</v>
      </c>
      <c r="D2481" s="9" t="s">
        <v>71</v>
      </c>
      <c r="E2481" s="13">
        <v>43454935940</v>
      </c>
      <c r="F2481">
        <v>4162.5096689528336</v>
      </c>
      <c r="G2481" s="14">
        <v>6.2E-2</v>
      </c>
      <c r="H2481" s="14">
        <v>259</v>
      </c>
      <c r="I2481" s="8"/>
      <c r="J2481">
        <v>9039</v>
      </c>
      <c r="K2481">
        <v>8.658377715621288E-4</v>
      </c>
      <c r="L2481">
        <v>23869</v>
      </c>
      <c r="M2481">
        <v>2.2863902831526113E-3</v>
      </c>
      <c r="N2481">
        <v>1.7999999999999999E-2</v>
      </c>
      <c r="O2481">
        <v>1.6E-2</v>
      </c>
      <c r="P2481">
        <v>77</v>
      </c>
      <c r="Q2481">
        <v>73</v>
      </c>
      <c r="R2481">
        <v>0.23799999999999999</v>
      </c>
      <c r="S2481">
        <v>0.69299999999999995</v>
      </c>
      <c r="T2481">
        <v>6.9000000000000006E-2</v>
      </c>
      <c r="U2481">
        <v>10439600</v>
      </c>
      <c r="V2481">
        <v>0.65800000000000003</v>
      </c>
      <c r="W2481">
        <v>3526000000</v>
      </c>
      <c r="X2481">
        <v>337.75240430667844</v>
      </c>
      <c r="Y2481">
        <v>478000000</v>
      </c>
      <c r="Z2481">
        <v>45.787194911682441</v>
      </c>
      <c r="AA2481">
        <v>0.623</v>
      </c>
      <c r="AB2481">
        <v>11</v>
      </c>
      <c r="AC2481">
        <v>0</v>
      </c>
      <c r="AD2481">
        <v>228</v>
      </c>
      <c r="AE2481">
        <v>0.34100000000000003</v>
      </c>
      <c r="AF2481">
        <v>0.93200000000000005</v>
      </c>
    </row>
    <row r="2482" spans="1:32" ht="14.4">
      <c r="A2482" t="s">
        <v>2773</v>
      </c>
      <c r="B2482" s="7" t="s">
        <v>269</v>
      </c>
      <c r="C2482" s="8" t="s">
        <v>78</v>
      </c>
      <c r="D2482" s="9" t="s">
        <v>72</v>
      </c>
      <c r="E2482" s="13">
        <v>44054072936</v>
      </c>
      <c r="F2482">
        <v>4176.0977653069931</v>
      </c>
      <c r="G2482" s="14">
        <v>6.7000000000000004E-2</v>
      </c>
      <c r="H2482" s="14">
        <v>282</v>
      </c>
      <c r="I2482" s="8"/>
      <c r="J2482">
        <v>7814</v>
      </c>
      <c r="K2482">
        <v>7.4072669706420457E-4</v>
      </c>
      <c r="L2482">
        <v>21016</v>
      </c>
      <c r="M2482">
        <v>1.9922078660738829E-3</v>
      </c>
      <c r="N2482">
        <v>1.9E-2</v>
      </c>
      <c r="O2482">
        <v>1.4999999999999999E-2</v>
      </c>
      <c r="P2482">
        <v>77</v>
      </c>
      <c r="Q2482">
        <v>73</v>
      </c>
      <c r="R2482">
        <v>0.23499999999999999</v>
      </c>
      <c r="S2482">
        <v>0.69599999999999995</v>
      </c>
      <c r="T2482">
        <v>6.9000000000000006E-2</v>
      </c>
      <c r="U2482">
        <v>10549100</v>
      </c>
      <c r="V2482">
        <v>0.65900000000000003</v>
      </c>
      <c r="W2482">
        <v>3477000000</v>
      </c>
      <c r="X2482">
        <v>329.60157738574856</v>
      </c>
      <c r="Y2482">
        <v>611000000</v>
      </c>
      <c r="Z2482">
        <v>57.919632954470046</v>
      </c>
      <c r="AA2482">
        <v>0.623</v>
      </c>
      <c r="AB2482">
        <v>11</v>
      </c>
      <c r="AC2482">
        <v>0</v>
      </c>
      <c r="AD2482">
        <v>144</v>
      </c>
      <c r="AE2482">
        <v>0.36799999999999999</v>
      </c>
      <c r="AF2482">
        <v>1.0449999999999999</v>
      </c>
    </row>
    <row r="2483" spans="1:32" ht="14.4">
      <c r="A2483" t="s">
        <v>2774</v>
      </c>
      <c r="B2483" s="7" t="s">
        <v>269</v>
      </c>
      <c r="C2483" s="8" t="s">
        <v>78</v>
      </c>
      <c r="D2483" s="9" t="s">
        <v>73</v>
      </c>
      <c r="E2483" s="13">
        <v>45951129422</v>
      </c>
      <c r="F2483">
        <v>4305.0393882216267</v>
      </c>
      <c r="G2483" s="14">
        <v>7.0000000000000007E-2</v>
      </c>
      <c r="H2483" s="14">
        <v>304</v>
      </c>
      <c r="I2483" s="8"/>
      <c r="J2483">
        <v>8314</v>
      </c>
      <c r="K2483">
        <v>7.7891659952406824E-4</v>
      </c>
      <c r="L2483">
        <v>22801</v>
      </c>
      <c r="M2483">
        <v>2.1361651895295021E-3</v>
      </c>
      <c r="N2483">
        <v>1.9E-2</v>
      </c>
      <c r="O2483">
        <v>1.4E-2</v>
      </c>
      <c r="P2483">
        <v>77</v>
      </c>
      <c r="Q2483">
        <v>73</v>
      </c>
      <c r="R2483">
        <v>0.23300000000000001</v>
      </c>
      <c r="S2483">
        <v>0.69699999999999995</v>
      </c>
      <c r="T2483">
        <v>7.0000000000000007E-2</v>
      </c>
      <c r="U2483">
        <v>10673800</v>
      </c>
      <c r="V2483">
        <v>0.66100000000000003</v>
      </c>
      <c r="W2483">
        <v>2529000000</v>
      </c>
      <c r="X2483">
        <v>236.93529951844704</v>
      </c>
      <c r="Y2483">
        <v>678000000</v>
      </c>
      <c r="Z2483">
        <v>63.520020985965637</v>
      </c>
      <c r="AA2483">
        <v>0.624</v>
      </c>
      <c r="AB2483">
        <v>11</v>
      </c>
      <c r="AC2483">
        <v>0</v>
      </c>
      <c r="AD2483">
        <v>144</v>
      </c>
      <c r="AE2483">
        <v>0.39100000000000001</v>
      </c>
      <c r="AF2483">
        <v>1.1519999999999999</v>
      </c>
    </row>
    <row r="2484" spans="1:32" ht="14.4">
      <c r="A2484" t="s">
        <v>2775</v>
      </c>
      <c r="B2484" s="7" t="s">
        <v>269</v>
      </c>
      <c r="C2484" s="8" t="s">
        <v>78</v>
      </c>
      <c r="D2484" s="9" t="s">
        <v>74</v>
      </c>
      <c r="E2484" s="13">
        <v>45238491581</v>
      </c>
      <c r="F2484">
        <v>4197.4939996288567</v>
      </c>
      <c r="G2484" s="14">
        <v>7.0000000000000007E-2</v>
      </c>
      <c r="H2484" s="14">
        <v>297</v>
      </c>
      <c r="I2484" s="8"/>
      <c r="J2484">
        <v>8028</v>
      </c>
      <c r="K2484">
        <v>7.4488517745302713E-4</v>
      </c>
      <c r="L2484">
        <v>21397</v>
      </c>
      <c r="M2484">
        <v>1.9853398283460914E-3</v>
      </c>
      <c r="N2484">
        <v>1.9E-2</v>
      </c>
      <c r="O2484">
        <v>1.4E-2</v>
      </c>
      <c r="P2484">
        <v>77</v>
      </c>
      <c r="Q2484">
        <v>73</v>
      </c>
      <c r="R2484">
        <v>0.23200000000000001</v>
      </c>
      <c r="S2484">
        <v>0.69699999999999995</v>
      </c>
      <c r="T2484">
        <v>7.0999999999999994E-2</v>
      </c>
      <c r="U2484">
        <v>10777500</v>
      </c>
      <c r="V2484">
        <v>0.66300000000000003</v>
      </c>
      <c r="W2484">
        <v>2931000000</v>
      </c>
      <c r="X2484">
        <v>271.95546276965899</v>
      </c>
      <c r="Y2484">
        <v>673000000</v>
      </c>
      <c r="Z2484">
        <v>62.444908373927163</v>
      </c>
      <c r="AA2484">
        <v>0.624</v>
      </c>
      <c r="AB2484">
        <v>11</v>
      </c>
      <c r="AC2484">
        <v>49</v>
      </c>
      <c r="AD2484">
        <v>144</v>
      </c>
      <c r="AE2484">
        <v>0.41399999999999998</v>
      </c>
      <c r="AF2484">
        <v>1.181</v>
      </c>
    </row>
    <row r="2485" spans="1:32" ht="14.4">
      <c r="A2485" t="s">
        <v>2776</v>
      </c>
      <c r="B2485" s="7" t="s">
        <v>270</v>
      </c>
      <c r="C2485" s="8" t="s">
        <v>76</v>
      </c>
      <c r="D2485" s="9" t="s">
        <v>62</v>
      </c>
      <c r="E2485" s="13">
        <v>267000000000</v>
      </c>
      <c r="F2485">
        <v>4226.3899492458058</v>
      </c>
      <c r="G2485" s="14">
        <v>4.9000000000000002E-2</v>
      </c>
      <c r="H2485" s="14">
        <v>196</v>
      </c>
      <c r="I2485" s="8"/>
      <c r="J2485">
        <v>115701</v>
      </c>
      <c r="K2485">
        <v>1.8314514738490223E-3</v>
      </c>
      <c r="L2485">
        <v>0</v>
      </c>
      <c r="N2485">
        <v>2.1000000000000001E-2</v>
      </c>
      <c r="O2485">
        <v>3.4000000000000002E-2</v>
      </c>
      <c r="P2485">
        <v>74</v>
      </c>
      <c r="Q2485">
        <v>66</v>
      </c>
      <c r="R2485">
        <v>0.307</v>
      </c>
      <c r="S2485">
        <v>0.63400000000000001</v>
      </c>
      <c r="T2485">
        <v>0.06</v>
      </c>
      <c r="U2485">
        <v>63174483</v>
      </c>
      <c r="V2485">
        <v>0.64700000000000002</v>
      </c>
      <c r="W2485">
        <v>7636000000</v>
      </c>
      <c r="X2485">
        <v>120.87158671326206</v>
      </c>
      <c r="Y2485">
        <v>1713000000</v>
      </c>
      <c r="Z2485">
        <v>27.115378213700616</v>
      </c>
      <c r="AA2485">
        <v>0</v>
      </c>
      <c r="AB2485">
        <v>0</v>
      </c>
      <c r="AC2485">
        <v>0</v>
      </c>
      <c r="AD2485">
        <v>0</v>
      </c>
      <c r="AE2485">
        <v>3.7999999999999999E-2</v>
      </c>
      <c r="AF2485">
        <v>0.255</v>
      </c>
    </row>
    <row r="2486" spans="1:32" ht="14.4">
      <c r="A2486" t="s">
        <v>2777</v>
      </c>
      <c r="B2486" s="7" t="s">
        <v>270</v>
      </c>
      <c r="C2486" s="8" t="s">
        <v>76</v>
      </c>
      <c r="D2486" s="9" t="s">
        <v>63</v>
      </c>
      <c r="E2486" s="13">
        <v>196000000000</v>
      </c>
      <c r="F2486">
        <v>3057.7081413522938</v>
      </c>
      <c r="G2486" s="14">
        <v>5.1999999999999998E-2</v>
      </c>
      <c r="H2486" s="14">
        <v>148</v>
      </c>
      <c r="I2486" s="8"/>
      <c r="J2486">
        <v>112459</v>
      </c>
      <c r="K2486">
        <v>1.7544224483078449E-3</v>
      </c>
      <c r="L2486">
        <v>0</v>
      </c>
      <c r="N2486">
        <v>2.1000000000000001E-2</v>
      </c>
      <c r="O2486">
        <v>3.2000000000000001E-2</v>
      </c>
      <c r="P2486">
        <v>74</v>
      </c>
      <c r="Q2486">
        <v>67</v>
      </c>
      <c r="R2486">
        <v>0.30199999999999999</v>
      </c>
      <c r="S2486">
        <v>0.63700000000000001</v>
      </c>
      <c r="T2486">
        <v>6.0999999999999999E-2</v>
      </c>
      <c r="U2486">
        <v>64100297</v>
      </c>
      <c r="V2486">
        <v>0.65300000000000002</v>
      </c>
      <c r="W2486">
        <v>10067000000</v>
      </c>
      <c r="X2486">
        <v>157.05075438262011</v>
      </c>
      <c r="Y2486">
        <v>1738000000</v>
      </c>
      <c r="Z2486">
        <v>27.113758926889215</v>
      </c>
      <c r="AA2486">
        <v>0</v>
      </c>
      <c r="AB2486">
        <v>0</v>
      </c>
      <c r="AC2486">
        <v>0</v>
      </c>
      <c r="AD2486">
        <v>0</v>
      </c>
      <c r="AE2486">
        <v>5.1999999999999998E-2</v>
      </c>
      <c r="AF2486">
        <v>0.30499999999999999</v>
      </c>
    </row>
    <row r="2487" spans="1:32" ht="14.4">
      <c r="A2487" t="s">
        <v>2778</v>
      </c>
      <c r="B2487" s="7" t="s">
        <v>270</v>
      </c>
      <c r="C2487" s="8" t="s">
        <v>76</v>
      </c>
      <c r="D2487" s="9" t="s">
        <v>64</v>
      </c>
      <c r="E2487" s="13">
        <v>233000000000</v>
      </c>
      <c r="F2487">
        <v>3583.3860075697107</v>
      </c>
      <c r="G2487" s="14">
        <v>5.3999999999999999E-2</v>
      </c>
      <c r="H2487" s="14">
        <v>180</v>
      </c>
      <c r="I2487" s="8"/>
      <c r="J2487">
        <v>105133</v>
      </c>
      <c r="K2487">
        <v>1.6168760563683537E-3</v>
      </c>
      <c r="L2487">
        <v>298002</v>
      </c>
      <c r="M2487">
        <v>4.5830738069862183E-3</v>
      </c>
      <c r="N2487">
        <v>2.1000000000000001E-2</v>
      </c>
      <c r="O2487">
        <v>0.03</v>
      </c>
      <c r="P2487">
        <v>75</v>
      </c>
      <c r="Q2487">
        <v>68</v>
      </c>
      <c r="R2487">
        <v>0.29699999999999999</v>
      </c>
      <c r="S2487">
        <v>0.64</v>
      </c>
      <c r="T2487">
        <v>6.3E-2</v>
      </c>
      <c r="U2487">
        <v>65022300</v>
      </c>
      <c r="V2487">
        <v>0.66</v>
      </c>
      <c r="W2487">
        <v>11901000000</v>
      </c>
      <c r="X2487">
        <v>183.02951448964433</v>
      </c>
      <c r="Y2487">
        <v>1880000000</v>
      </c>
      <c r="Z2487">
        <v>28.913157485970199</v>
      </c>
      <c r="AA2487">
        <v>0</v>
      </c>
      <c r="AB2487">
        <v>0</v>
      </c>
      <c r="AC2487">
        <v>0</v>
      </c>
      <c r="AD2487">
        <v>0</v>
      </c>
      <c r="AE2487">
        <v>0.114</v>
      </c>
      <c r="AF2487">
        <v>0.35899999999999999</v>
      </c>
    </row>
    <row r="2488" spans="1:32" ht="14.4">
      <c r="A2488" t="s">
        <v>2779</v>
      </c>
      <c r="B2488" s="7" t="s">
        <v>270</v>
      </c>
      <c r="C2488" s="8" t="s">
        <v>76</v>
      </c>
      <c r="D2488" s="9" t="s">
        <v>65</v>
      </c>
      <c r="E2488" s="13">
        <v>303000000000</v>
      </c>
      <c r="F2488">
        <v>4595.2073503905513</v>
      </c>
      <c r="G2488" s="14">
        <v>5.2999999999999999E-2</v>
      </c>
      <c r="H2488" s="14">
        <v>232</v>
      </c>
      <c r="I2488" s="8"/>
      <c r="J2488">
        <v>97661</v>
      </c>
      <c r="K2488">
        <v>1.4810975084042627E-3</v>
      </c>
      <c r="L2488">
        <v>277845</v>
      </c>
      <c r="M2488">
        <v>4.2137141461031768E-3</v>
      </c>
      <c r="N2488">
        <v>0.02</v>
      </c>
      <c r="O2488">
        <v>2.9000000000000001E-2</v>
      </c>
      <c r="P2488">
        <v>75</v>
      </c>
      <c r="Q2488">
        <v>68</v>
      </c>
      <c r="R2488">
        <v>0.29299999999999998</v>
      </c>
      <c r="S2488">
        <v>0.64300000000000002</v>
      </c>
      <c r="T2488">
        <v>6.4000000000000001E-2</v>
      </c>
      <c r="U2488">
        <v>65938265</v>
      </c>
      <c r="V2488">
        <v>0.66600000000000004</v>
      </c>
      <c r="W2488">
        <v>13203000000</v>
      </c>
      <c r="X2488">
        <v>200.23274801058233</v>
      </c>
      <c r="Y2488">
        <v>2113000000</v>
      </c>
      <c r="Z2488">
        <v>32.045125846122886</v>
      </c>
      <c r="AA2488">
        <v>0</v>
      </c>
      <c r="AB2488">
        <v>38</v>
      </c>
      <c r="AC2488">
        <v>0</v>
      </c>
      <c r="AD2488">
        <v>0</v>
      </c>
      <c r="AE2488">
        <v>0.123</v>
      </c>
      <c r="AF2488">
        <v>0.42299999999999999</v>
      </c>
    </row>
    <row r="2489" spans="1:32" ht="14.4">
      <c r="A2489" t="s">
        <v>2780</v>
      </c>
      <c r="B2489" s="7" t="s">
        <v>270</v>
      </c>
      <c r="C2489" s="8" t="s">
        <v>76</v>
      </c>
      <c r="D2489" s="9" t="s">
        <v>66</v>
      </c>
      <c r="E2489" s="13">
        <v>392000000000</v>
      </c>
      <c r="F2489">
        <v>5864.2572547930768</v>
      </c>
      <c r="G2489" s="14">
        <v>5.3999999999999999E-2</v>
      </c>
      <c r="H2489" s="14">
        <v>297</v>
      </c>
      <c r="I2489" s="8"/>
      <c r="J2489">
        <v>97661</v>
      </c>
      <c r="K2489">
        <v>1.4609929279600681E-3</v>
      </c>
      <c r="L2489">
        <v>277845</v>
      </c>
      <c r="M2489">
        <v>4.1565167269336286E-3</v>
      </c>
      <c r="N2489">
        <v>0.02</v>
      </c>
      <c r="O2489">
        <v>2.7E-2</v>
      </c>
      <c r="P2489">
        <v>76</v>
      </c>
      <c r="Q2489">
        <v>69</v>
      </c>
      <c r="R2489">
        <v>0.28899999999999998</v>
      </c>
      <c r="S2489">
        <v>0.64600000000000002</v>
      </c>
      <c r="T2489">
        <v>6.5000000000000002E-2</v>
      </c>
      <c r="U2489">
        <v>66845635</v>
      </c>
      <c r="V2489">
        <v>0.67200000000000004</v>
      </c>
      <c r="W2489">
        <v>15888000000</v>
      </c>
      <c r="X2489">
        <v>237.68193689834797</v>
      </c>
      <c r="Y2489">
        <v>2524000000</v>
      </c>
      <c r="Z2489">
        <v>37.758635997698278</v>
      </c>
      <c r="AA2489">
        <v>0</v>
      </c>
      <c r="AB2489">
        <v>6</v>
      </c>
      <c r="AC2489">
        <v>0</v>
      </c>
      <c r="AD2489">
        <v>0</v>
      </c>
      <c r="AE2489">
        <v>0.14599999999999999</v>
      </c>
      <c r="AF2489">
        <v>0.51900000000000002</v>
      </c>
    </row>
    <row r="2490" spans="1:32" ht="14.4">
      <c r="A2490" t="s">
        <v>2781</v>
      </c>
      <c r="B2490" s="7" t="s">
        <v>270</v>
      </c>
      <c r="C2490" s="8" t="s">
        <v>76</v>
      </c>
      <c r="D2490" s="9" t="s">
        <v>67</v>
      </c>
      <c r="E2490" s="13">
        <v>483000000000</v>
      </c>
      <c r="F2490">
        <v>7129.8824859559027</v>
      </c>
      <c r="G2490" s="14">
        <v>5.3999999999999999E-2</v>
      </c>
      <c r="H2490" s="14">
        <v>366</v>
      </c>
      <c r="I2490" s="8"/>
      <c r="J2490">
        <v>98502</v>
      </c>
      <c r="K2490">
        <v>1.454053177291156E-3</v>
      </c>
      <c r="L2490">
        <v>285274</v>
      </c>
      <c r="M2490">
        <v>4.2111182117983113E-3</v>
      </c>
      <c r="N2490">
        <v>1.9E-2</v>
      </c>
      <c r="O2490">
        <v>2.5999999999999999E-2</v>
      </c>
      <c r="P2490">
        <v>76</v>
      </c>
      <c r="Q2490">
        <v>69</v>
      </c>
      <c r="R2490">
        <v>0.28499999999999998</v>
      </c>
      <c r="S2490">
        <v>0.64900000000000002</v>
      </c>
      <c r="T2490">
        <v>6.6000000000000003E-2</v>
      </c>
      <c r="U2490">
        <v>67743052</v>
      </c>
      <c r="V2490">
        <v>0.67800000000000005</v>
      </c>
      <c r="W2490">
        <v>20760000000</v>
      </c>
      <c r="X2490">
        <v>306.45209194294938</v>
      </c>
      <c r="Y2490">
        <v>3563000000</v>
      </c>
      <c r="Z2490">
        <v>52.59579978770369</v>
      </c>
      <c r="AA2490">
        <v>0.52800000000000002</v>
      </c>
      <c r="AB2490">
        <v>6</v>
      </c>
      <c r="AC2490">
        <v>0</v>
      </c>
      <c r="AD2490">
        <v>254</v>
      </c>
      <c r="AE2490">
        <v>0.155</v>
      </c>
      <c r="AF2490">
        <v>0.64400000000000002</v>
      </c>
    </row>
    <row r="2491" spans="1:32" ht="14.4">
      <c r="A2491" t="s">
        <v>2782</v>
      </c>
      <c r="B2491" s="7" t="s">
        <v>270</v>
      </c>
      <c r="C2491" s="8" t="s">
        <v>76</v>
      </c>
      <c r="D2491" s="9" t="s">
        <v>68</v>
      </c>
      <c r="E2491" s="13">
        <v>531000000000</v>
      </c>
      <c r="F2491">
        <v>7737.5541696185828</v>
      </c>
      <c r="G2491" s="14">
        <v>5.8000000000000003E-2</v>
      </c>
      <c r="H2491" s="14">
        <v>422</v>
      </c>
      <c r="I2491" s="8"/>
      <c r="J2491">
        <v>98502</v>
      </c>
      <c r="K2491">
        <v>1.4353381559619014E-3</v>
      </c>
      <c r="L2491">
        <v>285274</v>
      </c>
      <c r="M2491">
        <v>4.156917190553242E-3</v>
      </c>
      <c r="N2491">
        <v>1.9E-2</v>
      </c>
      <c r="O2491">
        <v>2.4E-2</v>
      </c>
      <c r="P2491">
        <v>76</v>
      </c>
      <c r="Q2491">
        <v>69</v>
      </c>
      <c r="R2491">
        <v>0.28100000000000003</v>
      </c>
      <c r="S2491">
        <v>0.65200000000000002</v>
      </c>
      <c r="T2491">
        <v>6.7000000000000004E-2</v>
      </c>
      <c r="U2491">
        <v>68626337</v>
      </c>
      <c r="V2491">
        <v>0.68400000000000005</v>
      </c>
      <c r="W2491">
        <v>19137000000</v>
      </c>
      <c r="X2491">
        <v>278.85795507342903</v>
      </c>
      <c r="Y2491">
        <v>3517000000</v>
      </c>
      <c r="Z2491">
        <v>51.248546166758103</v>
      </c>
      <c r="AA2491">
        <v>0.52400000000000002</v>
      </c>
      <c r="AB2491">
        <v>6</v>
      </c>
      <c r="AC2491">
        <v>0</v>
      </c>
      <c r="AD2491">
        <v>254</v>
      </c>
      <c r="AE2491">
        <v>0.182</v>
      </c>
      <c r="AF2491">
        <v>0.76700000000000002</v>
      </c>
    </row>
    <row r="2492" spans="1:32" ht="14.4">
      <c r="A2492" t="s">
        <v>2783</v>
      </c>
      <c r="B2492" s="7" t="s">
        <v>270</v>
      </c>
      <c r="C2492" s="8" t="s">
        <v>76</v>
      </c>
      <c r="D2492" s="9" t="s">
        <v>69</v>
      </c>
      <c r="E2492" s="13">
        <v>647000000000</v>
      </c>
      <c r="F2492">
        <v>9309.8196164173005</v>
      </c>
      <c r="G2492" s="14">
        <v>0.06</v>
      </c>
      <c r="H2492" s="14">
        <v>558</v>
      </c>
      <c r="I2492" s="8"/>
      <c r="J2492">
        <v>70402</v>
      </c>
      <c r="K2492">
        <v>1.0130292436398931E-3</v>
      </c>
      <c r="L2492">
        <v>194538</v>
      </c>
      <c r="M2492">
        <v>2.799248359410493E-3</v>
      </c>
      <c r="N2492">
        <v>1.9E-2</v>
      </c>
      <c r="O2492">
        <v>2.3E-2</v>
      </c>
      <c r="P2492">
        <v>77</v>
      </c>
      <c r="Q2492">
        <v>70</v>
      </c>
      <c r="R2492">
        <v>0.27800000000000002</v>
      </c>
      <c r="S2492">
        <v>0.65500000000000003</v>
      </c>
      <c r="T2492">
        <v>6.8000000000000005E-2</v>
      </c>
      <c r="U2492">
        <v>69496513</v>
      </c>
      <c r="V2492">
        <v>0.69</v>
      </c>
      <c r="W2492">
        <v>21662000000</v>
      </c>
      <c r="X2492">
        <v>311.69909201055884</v>
      </c>
      <c r="Y2492">
        <v>4254000000</v>
      </c>
      <c r="Z2492">
        <v>61.211704247664912</v>
      </c>
      <c r="AA2492">
        <v>0.443</v>
      </c>
      <c r="AB2492">
        <v>6</v>
      </c>
      <c r="AC2492">
        <v>0</v>
      </c>
      <c r="AD2492">
        <v>223</v>
      </c>
      <c r="AE2492">
        <v>0.28599999999999998</v>
      </c>
      <c r="AF2492">
        <v>0.89200000000000002</v>
      </c>
    </row>
    <row r="2493" spans="1:32" ht="14.4">
      <c r="A2493" t="s">
        <v>2784</v>
      </c>
      <c r="B2493" s="7" t="s">
        <v>270</v>
      </c>
      <c r="C2493" s="8" t="s">
        <v>76</v>
      </c>
      <c r="D2493" s="9" t="s">
        <v>70</v>
      </c>
      <c r="E2493" s="13">
        <v>730000000000</v>
      </c>
      <c r="F2493">
        <v>10374.695486699065</v>
      </c>
      <c r="G2493" s="14">
        <v>6.0999999999999999E-2</v>
      </c>
      <c r="H2493" s="14">
        <v>628</v>
      </c>
      <c r="I2493" s="8"/>
      <c r="J2493">
        <v>80858</v>
      </c>
      <c r="K2493">
        <v>1.1491467502239903E-3</v>
      </c>
      <c r="L2493">
        <v>225407</v>
      </c>
      <c r="M2493">
        <v>3.2034643637950358E-3</v>
      </c>
      <c r="N2493">
        <v>1.7999999999999999E-2</v>
      </c>
      <c r="O2493">
        <v>2.1999999999999999E-2</v>
      </c>
      <c r="P2493">
        <v>77</v>
      </c>
      <c r="Q2493">
        <v>70</v>
      </c>
      <c r="R2493">
        <v>0.27400000000000002</v>
      </c>
      <c r="S2493">
        <v>0.65700000000000003</v>
      </c>
      <c r="T2493">
        <v>6.9000000000000006E-2</v>
      </c>
      <c r="U2493">
        <v>70363511</v>
      </c>
      <c r="V2493">
        <v>0.69599999999999995</v>
      </c>
      <c r="W2493">
        <v>26446000000</v>
      </c>
      <c r="X2493">
        <v>375.84821485101844</v>
      </c>
      <c r="Y2493">
        <v>4509000000</v>
      </c>
      <c r="Z2493">
        <v>64.081509519898745</v>
      </c>
      <c r="AA2493">
        <v>0.443</v>
      </c>
      <c r="AB2493">
        <v>6</v>
      </c>
      <c r="AC2493">
        <v>0</v>
      </c>
      <c r="AD2493">
        <v>223</v>
      </c>
      <c r="AE2493">
        <v>0.34399999999999997</v>
      </c>
      <c r="AF2493">
        <v>0.93500000000000005</v>
      </c>
    </row>
    <row r="2494" spans="1:32" ht="14.4">
      <c r="A2494" t="s">
        <v>2785</v>
      </c>
      <c r="B2494" s="7" t="s">
        <v>270</v>
      </c>
      <c r="C2494" s="8" t="s">
        <v>76</v>
      </c>
      <c r="D2494" s="9" t="s">
        <v>71</v>
      </c>
      <c r="E2494" s="13">
        <v>615000000000</v>
      </c>
      <c r="F2494">
        <v>8632.6596957822658</v>
      </c>
      <c r="G2494" s="14">
        <v>6.7000000000000004E-2</v>
      </c>
      <c r="H2494" s="14">
        <v>580</v>
      </c>
      <c r="I2494" s="8"/>
      <c r="J2494">
        <v>100005</v>
      </c>
      <c r="K2494">
        <v>1.4037546876043991E-3</v>
      </c>
      <c r="L2494">
        <v>284658</v>
      </c>
      <c r="M2494">
        <v>3.9957002336292484E-3</v>
      </c>
      <c r="N2494">
        <v>1.7999999999999999E-2</v>
      </c>
      <c r="O2494">
        <v>2.1000000000000001E-2</v>
      </c>
      <c r="P2494">
        <v>77</v>
      </c>
      <c r="Q2494">
        <v>70</v>
      </c>
      <c r="R2494">
        <v>0.27100000000000002</v>
      </c>
      <c r="S2494">
        <v>0.66</v>
      </c>
      <c r="T2494">
        <v>6.9000000000000006E-2</v>
      </c>
      <c r="U2494">
        <v>71241080</v>
      </c>
      <c r="V2494">
        <v>0.70099999999999996</v>
      </c>
      <c r="W2494">
        <v>26331000000</v>
      </c>
      <c r="X2494">
        <v>369.60416658478505</v>
      </c>
      <c r="Y2494">
        <v>5061000000</v>
      </c>
      <c r="Z2494">
        <v>71.040472716022833</v>
      </c>
      <c r="AA2494">
        <v>0.433</v>
      </c>
      <c r="AB2494">
        <v>6</v>
      </c>
      <c r="AC2494">
        <v>0</v>
      </c>
      <c r="AD2494">
        <v>223</v>
      </c>
      <c r="AE2494">
        <v>0.36399999999999999</v>
      </c>
      <c r="AF2494">
        <v>0.88100000000000001</v>
      </c>
    </row>
    <row r="2495" spans="1:32" ht="14.4">
      <c r="A2495" t="s">
        <v>2786</v>
      </c>
      <c r="B2495" s="7" t="s">
        <v>270</v>
      </c>
      <c r="C2495" s="8" t="s">
        <v>76</v>
      </c>
      <c r="D2495" s="9" t="s">
        <v>72</v>
      </c>
      <c r="E2495" s="13">
        <v>731000000000</v>
      </c>
      <c r="F2495">
        <v>10133.419287648072</v>
      </c>
      <c r="G2495" s="14">
        <v>6.8000000000000005E-2</v>
      </c>
      <c r="H2495" s="14">
        <v>680</v>
      </c>
      <c r="I2495" s="8"/>
      <c r="J2495">
        <v>74248</v>
      </c>
      <c r="K2495">
        <v>1.029255971640621E-3</v>
      </c>
      <c r="L2495">
        <v>205678</v>
      </c>
      <c r="M2495">
        <v>2.8511920824143364E-3</v>
      </c>
      <c r="N2495">
        <v>1.7999999999999999E-2</v>
      </c>
      <c r="O2495">
        <v>0.02</v>
      </c>
      <c r="P2495">
        <v>78</v>
      </c>
      <c r="Q2495">
        <v>71</v>
      </c>
      <c r="R2495">
        <v>0.26700000000000002</v>
      </c>
      <c r="S2495">
        <v>0.66200000000000003</v>
      </c>
      <c r="T2495">
        <v>7.0999999999999994E-2</v>
      </c>
      <c r="U2495">
        <v>72137546</v>
      </c>
      <c r="V2495">
        <v>0.70699999999999996</v>
      </c>
      <c r="W2495">
        <v>26318000000</v>
      </c>
      <c r="X2495">
        <v>364.8308191687031</v>
      </c>
      <c r="Y2495">
        <v>5817000000</v>
      </c>
      <c r="Z2495">
        <v>80.63761969391085</v>
      </c>
      <c r="AA2495">
        <v>0.433</v>
      </c>
      <c r="AB2495">
        <v>6</v>
      </c>
      <c r="AC2495">
        <v>0</v>
      </c>
      <c r="AD2495">
        <v>226</v>
      </c>
      <c r="AE2495">
        <v>0.39800000000000002</v>
      </c>
      <c r="AF2495">
        <v>0.85599999999999998</v>
      </c>
    </row>
    <row r="2496" spans="1:32" ht="14.4">
      <c r="A2496" t="s">
        <v>2787</v>
      </c>
      <c r="B2496" s="7" t="s">
        <v>270</v>
      </c>
      <c r="C2496" s="8" t="s">
        <v>76</v>
      </c>
      <c r="D2496" s="9" t="s">
        <v>73</v>
      </c>
      <c r="E2496" s="13">
        <v>775000000000</v>
      </c>
      <c r="F2496">
        <v>10607.917437497261</v>
      </c>
      <c r="G2496" s="14">
        <v>6.0999999999999999E-2</v>
      </c>
      <c r="H2496" s="14">
        <v>644</v>
      </c>
      <c r="I2496" s="8"/>
      <c r="J2496">
        <v>84379</v>
      </c>
      <c r="K2496">
        <v>1.154948987688492E-3</v>
      </c>
      <c r="L2496">
        <v>237369</v>
      </c>
      <c r="M2496">
        <v>3.2490203280274676E-3</v>
      </c>
      <c r="N2496">
        <v>1.7000000000000001E-2</v>
      </c>
      <c r="O2496">
        <v>1.9E-2</v>
      </c>
      <c r="P2496">
        <v>78</v>
      </c>
      <c r="Q2496">
        <v>71</v>
      </c>
      <c r="R2496">
        <v>0.26400000000000001</v>
      </c>
      <c r="S2496">
        <v>0.66500000000000004</v>
      </c>
      <c r="T2496">
        <v>7.1999999999999995E-2</v>
      </c>
      <c r="U2496">
        <v>73058638</v>
      </c>
      <c r="V2496">
        <v>0.71299999999999997</v>
      </c>
      <c r="W2496">
        <v>30093000000</v>
      </c>
      <c r="X2496">
        <v>411.90201218916781</v>
      </c>
      <c r="Y2496">
        <v>5372000000</v>
      </c>
      <c r="Z2496">
        <v>73.529977386110048</v>
      </c>
      <c r="AA2496">
        <v>0.4</v>
      </c>
      <c r="AB2496">
        <v>6</v>
      </c>
      <c r="AC2496">
        <v>0</v>
      </c>
      <c r="AD2496">
        <v>226</v>
      </c>
      <c r="AE2496">
        <v>0.43099999999999999</v>
      </c>
      <c r="AF2496">
        <v>0.89400000000000002</v>
      </c>
    </row>
    <row r="2497" spans="1:32" ht="14.4">
      <c r="A2497" t="s">
        <v>2788</v>
      </c>
      <c r="B2497" s="7" t="s">
        <v>270</v>
      </c>
      <c r="C2497" s="8" t="s">
        <v>76</v>
      </c>
      <c r="D2497" s="9" t="s">
        <v>74</v>
      </c>
      <c r="E2497" s="13">
        <v>789000000000</v>
      </c>
      <c r="F2497">
        <v>10662.575985381487</v>
      </c>
      <c r="G2497" s="14">
        <v>6.3E-2</v>
      </c>
      <c r="H2497" s="14">
        <v>665</v>
      </c>
      <c r="I2497" s="8"/>
      <c r="J2497">
        <v>77833</v>
      </c>
      <c r="K2497">
        <v>1.0518381199875757E-3</v>
      </c>
      <c r="L2497">
        <v>218509</v>
      </c>
      <c r="M2497">
        <v>2.9529389302784832E-3</v>
      </c>
      <c r="N2497">
        <v>1.7000000000000001E-2</v>
      </c>
      <c r="O2497">
        <v>1.7000000000000001E-2</v>
      </c>
      <c r="P2497">
        <v>78</v>
      </c>
      <c r="Q2497">
        <v>72</v>
      </c>
      <c r="R2497">
        <v>0.26</v>
      </c>
      <c r="S2497">
        <v>0.66700000000000004</v>
      </c>
      <c r="T2497">
        <v>7.2999999999999995E-2</v>
      </c>
      <c r="U2497">
        <v>73997128</v>
      </c>
      <c r="V2497">
        <v>0.71799999999999997</v>
      </c>
      <c r="W2497">
        <v>32249000000</v>
      </c>
      <c r="X2497">
        <v>435.81421160021239</v>
      </c>
      <c r="Y2497">
        <v>4604000000</v>
      </c>
      <c r="Z2497">
        <v>62.21863097173177</v>
      </c>
      <c r="AA2497">
        <v>0.4</v>
      </c>
      <c r="AB2497">
        <v>6</v>
      </c>
      <c r="AC2497">
        <v>72</v>
      </c>
      <c r="AD2497">
        <v>226</v>
      </c>
      <c r="AE2497">
        <v>0.45100000000000001</v>
      </c>
      <c r="AF2497">
        <v>0.91500000000000004</v>
      </c>
    </row>
    <row r="2498" spans="1:32" ht="14.4">
      <c r="A2498" t="s">
        <v>2789</v>
      </c>
      <c r="B2498" s="7" t="s">
        <v>271</v>
      </c>
      <c r="C2498" s="8" t="s">
        <v>61</v>
      </c>
      <c r="D2498" s="9" t="s">
        <v>62</v>
      </c>
      <c r="E2498" s="13">
        <v>2904662605</v>
      </c>
      <c r="F2498">
        <v>645.27710150954624</v>
      </c>
      <c r="G2498" s="14">
        <v>3.9E-2</v>
      </c>
      <c r="H2498" s="14">
        <v>44</v>
      </c>
      <c r="I2498" s="8"/>
      <c r="J2498">
        <v>0</v>
      </c>
      <c r="L2498">
        <v>0</v>
      </c>
      <c r="N2498">
        <v>2.4E-2</v>
      </c>
      <c r="O2498">
        <v>6.6000000000000003E-2</v>
      </c>
      <c r="P2498">
        <v>68</v>
      </c>
      <c r="Q2498">
        <v>60</v>
      </c>
      <c r="R2498">
        <v>0.36299999999999999</v>
      </c>
      <c r="S2498">
        <v>0.59399999999999997</v>
      </c>
      <c r="T2498">
        <v>4.2999999999999997E-2</v>
      </c>
      <c r="U2498">
        <v>4501419</v>
      </c>
      <c r="V2498">
        <v>0.45900000000000002</v>
      </c>
      <c r="W2498">
        <v>0</v>
      </c>
      <c r="Y2498">
        <v>0</v>
      </c>
      <c r="AA2498">
        <v>0</v>
      </c>
      <c r="AB2498">
        <v>0</v>
      </c>
      <c r="AC2498">
        <v>0</v>
      </c>
      <c r="AD2498">
        <v>0</v>
      </c>
      <c r="AE2498">
        <v>1E-3</v>
      </c>
      <c r="AF2498">
        <v>2E-3</v>
      </c>
    </row>
    <row r="2499" spans="1:32" ht="14.4">
      <c r="A2499" t="s">
        <v>2790</v>
      </c>
      <c r="B2499" s="7" t="s">
        <v>271</v>
      </c>
      <c r="C2499" s="8" t="s">
        <v>61</v>
      </c>
      <c r="D2499" s="9" t="s">
        <v>63</v>
      </c>
      <c r="E2499" s="13">
        <v>3534771969</v>
      </c>
      <c r="F2499">
        <v>776.57223049008269</v>
      </c>
      <c r="G2499" s="14">
        <v>3.7999999999999999E-2</v>
      </c>
      <c r="H2499" s="14">
        <v>58</v>
      </c>
      <c r="I2499" s="8"/>
      <c r="J2499">
        <v>24710</v>
      </c>
      <c r="K2499">
        <v>5.4286669645732793E-3</v>
      </c>
      <c r="L2499">
        <v>0</v>
      </c>
      <c r="N2499">
        <v>2.3E-2</v>
      </c>
      <c r="O2499">
        <v>6.5000000000000002E-2</v>
      </c>
      <c r="P2499">
        <v>68</v>
      </c>
      <c r="Q2499">
        <v>60</v>
      </c>
      <c r="R2499">
        <v>0.35599999999999998</v>
      </c>
      <c r="S2499">
        <v>0.6</v>
      </c>
      <c r="T2499">
        <v>4.3999999999999997E-2</v>
      </c>
      <c r="U2499">
        <v>4551762</v>
      </c>
      <c r="V2499">
        <v>0.46100000000000002</v>
      </c>
      <c r="W2499">
        <v>0</v>
      </c>
      <c r="Y2499">
        <v>0</v>
      </c>
      <c r="AA2499">
        <v>0</v>
      </c>
      <c r="AB2499">
        <v>0</v>
      </c>
      <c r="AC2499">
        <v>0</v>
      </c>
      <c r="AD2499">
        <v>0</v>
      </c>
      <c r="AE2499">
        <v>2E-3</v>
      </c>
      <c r="AF2499">
        <v>2E-3</v>
      </c>
    </row>
    <row r="2500" spans="1:32" ht="14.4">
      <c r="A2500" t="s">
        <v>2791</v>
      </c>
      <c r="B2500" s="7" t="s">
        <v>271</v>
      </c>
      <c r="C2500" s="8" t="s">
        <v>61</v>
      </c>
      <c r="D2500" s="9" t="s">
        <v>64</v>
      </c>
      <c r="E2500" s="13">
        <v>4462028989</v>
      </c>
      <c r="F2500">
        <v>969.97024436700292</v>
      </c>
      <c r="G2500" s="14">
        <v>3.3000000000000002E-2</v>
      </c>
      <c r="H2500" s="14">
        <v>63</v>
      </c>
      <c r="I2500" s="8"/>
      <c r="J2500">
        <v>22675</v>
      </c>
      <c r="K2500">
        <v>4.9291645897511201E-3</v>
      </c>
      <c r="L2500">
        <v>53054</v>
      </c>
      <c r="M2500">
        <v>1.1533049532289126E-2</v>
      </c>
      <c r="N2500">
        <v>2.3E-2</v>
      </c>
      <c r="O2500">
        <v>6.3E-2</v>
      </c>
      <c r="P2500">
        <v>68</v>
      </c>
      <c r="Q2500">
        <v>60</v>
      </c>
      <c r="R2500">
        <v>0.34899999999999998</v>
      </c>
      <c r="S2500">
        <v>0.60699999999999998</v>
      </c>
      <c r="T2500">
        <v>4.3999999999999997E-2</v>
      </c>
      <c r="U2500">
        <v>4600171</v>
      </c>
      <c r="V2500">
        <v>0.46400000000000002</v>
      </c>
      <c r="W2500">
        <v>0</v>
      </c>
      <c r="Y2500">
        <v>0</v>
      </c>
      <c r="AA2500">
        <v>0</v>
      </c>
      <c r="AB2500">
        <v>0</v>
      </c>
      <c r="AC2500">
        <v>0</v>
      </c>
      <c r="AD2500">
        <v>0</v>
      </c>
      <c r="AE2500">
        <v>3.0000000000000001E-3</v>
      </c>
      <c r="AF2500">
        <v>2E-3</v>
      </c>
    </row>
    <row r="2501" spans="1:32" ht="14.4">
      <c r="A2501" t="s">
        <v>2792</v>
      </c>
      <c r="B2501" s="7" t="s">
        <v>271</v>
      </c>
      <c r="C2501" s="8" t="s">
        <v>61</v>
      </c>
      <c r="D2501" s="9" t="s">
        <v>65</v>
      </c>
      <c r="E2501" s="13">
        <v>5977440583</v>
      </c>
      <c r="F2501">
        <v>1286.0139846132895</v>
      </c>
      <c r="G2501" s="14">
        <v>3.7999999999999999E-2</v>
      </c>
      <c r="H2501" s="14">
        <v>95</v>
      </c>
      <c r="I2501" s="8"/>
      <c r="J2501">
        <v>19873</v>
      </c>
      <c r="K2501">
        <v>4.2755683743481388E-3</v>
      </c>
      <c r="L2501">
        <v>48525</v>
      </c>
      <c r="M2501">
        <v>1.0439891076598573E-2</v>
      </c>
      <c r="N2501">
        <v>2.3E-2</v>
      </c>
      <c r="O2501">
        <v>6.2E-2</v>
      </c>
      <c r="P2501">
        <v>68</v>
      </c>
      <c r="Q2501">
        <v>60</v>
      </c>
      <c r="R2501">
        <v>0.34200000000000003</v>
      </c>
      <c r="S2501">
        <v>0.61299999999999999</v>
      </c>
      <c r="T2501">
        <v>4.4999999999999998E-2</v>
      </c>
      <c r="U2501">
        <v>4648037</v>
      </c>
      <c r="V2501">
        <v>0.46600000000000003</v>
      </c>
      <c r="W2501">
        <v>0</v>
      </c>
      <c r="Y2501">
        <v>0</v>
      </c>
      <c r="AA2501">
        <v>0</v>
      </c>
      <c r="AB2501">
        <v>0</v>
      </c>
      <c r="AC2501">
        <v>0</v>
      </c>
      <c r="AD2501">
        <v>0</v>
      </c>
      <c r="AE2501">
        <v>4.0000000000000001E-3</v>
      </c>
      <c r="AF2501">
        <v>2E-3</v>
      </c>
    </row>
    <row r="2502" spans="1:32" ht="14.4">
      <c r="A2502" t="s">
        <v>2793</v>
      </c>
      <c r="B2502" s="7" t="s">
        <v>271</v>
      </c>
      <c r="C2502" s="8" t="s">
        <v>61</v>
      </c>
      <c r="D2502" s="9" t="s">
        <v>66</v>
      </c>
      <c r="E2502" s="13">
        <v>6838351088</v>
      </c>
      <c r="F2502">
        <v>1455.9360494081598</v>
      </c>
      <c r="G2502" s="14">
        <v>3.6999999999999998E-2</v>
      </c>
      <c r="H2502" s="14">
        <v>111</v>
      </c>
      <c r="I2502" s="8"/>
      <c r="J2502">
        <v>19873</v>
      </c>
      <c r="K2502">
        <v>4.231110210275937E-3</v>
      </c>
      <c r="L2502">
        <v>48525</v>
      </c>
      <c r="M2502">
        <v>1.033133512573038E-2</v>
      </c>
      <c r="N2502">
        <v>2.3E-2</v>
      </c>
      <c r="O2502">
        <v>0.06</v>
      </c>
      <c r="P2502">
        <v>68</v>
      </c>
      <c r="Q2502">
        <v>60</v>
      </c>
      <c r="R2502">
        <v>0.33400000000000002</v>
      </c>
      <c r="S2502">
        <v>0.62</v>
      </c>
      <c r="T2502">
        <v>4.5999999999999999E-2</v>
      </c>
      <c r="U2502">
        <v>4696876</v>
      </c>
      <c r="V2502">
        <v>0.46800000000000003</v>
      </c>
      <c r="W2502">
        <v>0</v>
      </c>
      <c r="Y2502">
        <v>0</v>
      </c>
      <c r="AA2502">
        <v>0</v>
      </c>
      <c r="AB2502">
        <v>0</v>
      </c>
      <c r="AC2502">
        <v>0</v>
      </c>
      <c r="AD2502">
        <v>0</v>
      </c>
      <c r="AE2502">
        <v>8.0000000000000002E-3</v>
      </c>
      <c r="AF2502">
        <v>1.0999999999999999E-2</v>
      </c>
    </row>
    <row r="2503" spans="1:32" ht="14.4">
      <c r="A2503" t="s">
        <v>2794</v>
      </c>
      <c r="B2503" s="7" t="s">
        <v>271</v>
      </c>
      <c r="C2503" s="8" t="s">
        <v>61</v>
      </c>
      <c r="D2503" s="9" t="s">
        <v>67</v>
      </c>
      <c r="E2503" s="13">
        <v>8104355717</v>
      </c>
      <c r="F2503">
        <v>1706.956726418061</v>
      </c>
      <c r="G2503" s="14">
        <v>0.03</v>
      </c>
      <c r="H2503" s="14">
        <v>107</v>
      </c>
      <c r="I2503" s="8"/>
      <c r="J2503">
        <v>22669</v>
      </c>
      <c r="K2503">
        <v>4.7745932412619719E-3</v>
      </c>
      <c r="L2503">
        <v>55093</v>
      </c>
      <c r="M2503">
        <v>1.1603805436536496E-2</v>
      </c>
      <c r="N2503">
        <v>2.3E-2</v>
      </c>
      <c r="O2503">
        <v>5.8000000000000003E-2</v>
      </c>
      <c r="P2503">
        <v>69</v>
      </c>
      <c r="Q2503">
        <v>60</v>
      </c>
      <c r="R2503">
        <v>0.32700000000000001</v>
      </c>
      <c r="S2503">
        <v>0.627</v>
      </c>
      <c r="T2503">
        <v>4.5999999999999999E-2</v>
      </c>
      <c r="U2503">
        <v>4747839</v>
      </c>
      <c r="V2503">
        <v>0.47</v>
      </c>
      <c r="W2503">
        <v>0</v>
      </c>
      <c r="Y2503">
        <v>0</v>
      </c>
      <c r="AA2503">
        <v>0</v>
      </c>
      <c r="AB2503">
        <v>0</v>
      </c>
      <c r="AC2503">
        <v>0</v>
      </c>
      <c r="AD2503">
        <v>0</v>
      </c>
      <c r="AE2503">
        <v>0.01</v>
      </c>
      <c r="AF2503">
        <v>2.1999999999999999E-2</v>
      </c>
    </row>
    <row r="2504" spans="1:32" ht="14.4">
      <c r="A2504" t="s">
        <v>2795</v>
      </c>
      <c r="B2504" s="7" t="s">
        <v>271</v>
      </c>
      <c r="C2504" s="8" t="s">
        <v>61</v>
      </c>
      <c r="D2504" s="9" t="s">
        <v>68</v>
      </c>
      <c r="E2504" s="13">
        <v>10277598152</v>
      </c>
      <c r="F2504">
        <v>2140.4550262985531</v>
      </c>
      <c r="G2504" s="14">
        <v>2.1999999999999999E-2</v>
      </c>
      <c r="H2504" s="14">
        <v>98</v>
      </c>
      <c r="I2504" s="8"/>
      <c r="J2504">
        <v>22669</v>
      </c>
      <c r="K2504">
        <v>4.7211395380076827E-3</v>
      </c>
      <c r="L2504">
        <v>55093</v>
      </c>
      <c r="M2504">
        <v>1.1473895653423497E-2</v>
      </c>
      <c r="N2504">
        <v>2.1999999999999999E-2</v>
      </c>
      <c r="O2504">
        <v>5.7000000000000002E-2</v>
      </c>
      <c r="P2504">
        <v>69</v>
      </c>
      <c r="Q2504">
        <v>61</v>
      </c>
      <c r="R2504">
        <v>0.31900000000000001</v>
      </c>
      <c r="S2504">
        <v>0.63600000000000001</v>
      </c>
      <c r="T2504">
        <v>4.4999999999999998E-2</v>
      </c>
      <c r="U2504">
        <v>4801595</v>
      </c>
      <c r="V2504">
        <v>0.47299999999999998</v>
      </c>
      <c r="W2504">
        <v>0</v>
      </c>
      <c r="Y2504">
        <v>0</v>
      </c>
      <c r="AA2504">
        <v>0</v>
      </c>
      <c r="AB2504">
        <v>0</v>
      </c>
      <c r="AC2504">
        <v>0</v>
      </c>
      <c r="AD2504">
        <v>0</v>
      </c>
      <c r="AE2504">
        <v>1.2999999999999999E-2</v>
      </c>
      <c r="AF2504">
        <v>4.4999999999999998E-2</v>
      </c>
    </row>
    <row r="2505" spans="1:32" ht="14.4">
      <c r="A2505" t="s">
        <v>2796</v>
      </c>
      <c r="B2505" s="7" t="s">
        <v>271</v>
      </c>
      <c r="C2505" s="8" t="s">
        <v>61</v>
      </c>
      <c r="D2505" s="9" t="s">
        <v>69</v>
      </c>
      <c r="E2505" s="13">
        <v>12664165103</v>
      </c>
      <c r="F2505">
        <v>2606.7414392796068</v>
      </c>
      <c r="G2505" s="14">
        <v>2.1000000000000001E-2</v>
      </c>
      <c r="H2505" s="14">
        <v>113</v>
      </c>
      <c r="I2505" s="8"/>
      <c r="J2505">
        <v>15153</v>
      </c>
      <c r="K2505">
        <v>3.1190333281462656E-3</v>
      </c>
      <c r="L2505">
        <v>39270</v>
      </c>
      <c r="M2505">
        <v>8.0831808088367881E-3</v>
      </c>
      <c r="N2505">
        <v>2.1999999999999999E-2</v>
      </c>
      <c r="O2505">
        <v>5.5E-2</v>
      </c>
      <c r="P2505">
        <v>69</v>
      </c>
      <c r="Q2505">
        <v>61</v>
      </c>
      <c r="R2505">
        <v>0.311</v>
      </c>
      <c r="S2505">
        <v>0.64500000000000002</v>
      </c>
      <c r="T2505">
        <v>4.3999999999999997E-2</v>
      </c>
      <c r="U2505">
        <v>4858236</v>
      </c>
      <c r="V2505">
        <v>0.47599999999999998</v>
      </c>
      <c r="W2505">
        <v>0</v>
      </c>
      <c r="Y2505">
        <v>0</v>
      </c>
      <c r="AA2505">
        <v>0</v>
      </c>
      <c r="AB2505">
        <v>0</v>
      </c>
      <c r="AC2505">
        <v>0</v>
      </c>
      <c r="AD2505">
        <v>0</v>
      </c>
      <c r="AE2505">
        <v>1.4E-2</v>
      </c>
      <c r="AF2505">
        <v>7.9000000000000001E-2</v>
      </c>
    </row>
    <row r="2506" spans="1:32" ht="14.4">
      <c r="A2506" t="s">
        <v>2797</v>
      </c>
      <c r="B2506" s="7" t="s">
        <v>271</v>
      </c>
      <c r="C2506" s="8" t="s">
        <v>61</v>
      </c>
      <c r="D2506" s="9" t="s">
        <v>70</v>
      </c>
      <c r="E2506" s="13">
        <v>19271523179</v>
      </c>
      <c r="F2506">
        <v>3918.9333329672968</v>
      </c>
      <c r="G2506" s="14">
        <v>1.9E-2</v>
      </c>
      <c r="H2506" s="14">
        <v>81</v>
      </c>
      <c r="I2506" s="8"/>
      <c r="J2506">
        <v>18406</v>
      </c>
      <c r="K2506">
        <v>3.7429260913427703E-3</v>
      </c>
      <c r="L2506">
        <v>43337</v>
      </c>
      <c r="M2506">
        <v>8.8127343268782805E-3</v>
      </c>
      <c r="N2506">
        <v>2.1999999999999999E-2</v>
      </c>
      <c r="O2506">
        <v>5.3999999999999999E-2</v>
      </c>
      <c r="P2506">
        <v>69</v>
      </c>
      <c r="Q2506">
        <v>61</v>
      </c>
      <c r="R2506">
        <v>0.30399999999999999</v>
      </c>
      <c r="S2506">
        <v>0.65300000000000002</v>
      </c>
      <c r="T2506">
        <v>4.2999999999999997E-2</v>
      </c>
      <c r="U2506">
        <v>4917543</v>
      </c>
      <c r="V2506">
        <v>0.47799999999999998</v>
      </c>
      <c r="W2506">
        <v>0</v>
      </c>
      <c r="Y2506">
        <v>0</v>
      </c>
      <c r="AA2506">
        <v>0</v>
      </c>
      <c r="AB2506">
        <v>0</v>
      </c>
      <c r="AC2506">
        <v>0</v>
      </c>
      <c r="AD2506">
        <v>0</v>
      </c>
      <c r="AE2506">
        <v>1.7999999999999999E-2</v>
      </c>
      <c r="AF2506">
        <v>0.23100000000000001</v>
      </c>
    </row>
    <row r="2507" spans="1:32" ht="14.4">
      <c r="A2507" t="s">
        <v>2798</v>
      </c>
      <c r="B2507" s="7" t="s">
        <v>271</v>
      </c>
      <c r="C2507" s="8" t="s">
        <v>61</v>
      </c>
      <c r="D2507" s="9" t="s">
        <v>71</v>
      </c>
      <c r="E2507" s="13">
        <v>20214385965</v>
      </c>
      <c r="F2507">
        <v>4059.9598801918955</v>
      </c>
      <c r="G2507" s="14">
        <v>2.1000000000000001E-2</v>
      </c>
      <c r="H2507" s="14">
        <v>86</v>
      </c>
      <c r="I2507" s="8"/>
      <c r="J2507">
        <v>22367</v>
      </c>
      <c r="K2507">
        <v>4.4923018090919356E-3</v>
      </c>
      <c r="L2507">
        <v>53516</v>
      </c>
      <c r="M2507">
        <v>1.0748425073338579E-2</v>
      </c>
      <c r="N2507">
        <v>2.1999999999999999E-2</v>
      </c>
      <c r="O2507">
        <v>5.1999999999999998E-2</v>
      </c>
      <c r="P2507">
        <v>69</v>
      </c>
      <c r="Q2507">
        <v>61</v>
      </c>
      <c r="R2507">
        <v>0.29699999999999999</v>
      </c>
      <c r="S2507">
        <v>0.66100000000000003</v>
      </c>
      <c r="T2507">
        <v>4.2000000000000003E-2</v>
      </c>
      <c r="U2507">
        <v>4978962</v>
      </c>
      <c r="V2507">
        <v>0.48099999999999998</v>
      </c>
      <c r="W2507">
        <v>0</v>
      </c>
      <c r="Y2507">
        <v>0</v>
      </c>
      <c r="AA2507">
        <v>0</v>
      </c>
      <c r="AB2507">
        <v>0</v>
      </c>
      <c r="AC2507">
        <v>0</v>
      </c>
      <c r="AD2507">
        <v>0</v>
      </c>
      <c r="AE2507">
        <v>0.02</v>
      </c>
      <c r="AF2507">
        <v>0.42799999999999999</v>
      </c>
    </row>
    <row r="2508" spans="1:32" ht="14.4">
      <c r="A2508" t="s">
        <v>2799</v>
      </c>
      <c r="B2508" s="7" t="s">
        <v>271</v>
      </c>
      <c r="C2508" s="8" t="s">
        <v>61</v>
      </c>
      <c r="D2508" s="9" t="s">
        <v>72</v>
      </c>
      <c r="E2508" s="13">
        <v>22148070175</v>
      </c>
      <c r="F2508">
        <v>4392.7195832205307</v>
      </c>
      <c r="G2508" s="14">
        <v>2.1000000000000001E-2</v>
      </c>
      <c r="H2508" s="14">
        <v>95</v>
      </c>
      <c r="I2508" s="8"/>
      <c r="J2508">
        <v>15811</v>
      </c>
      <c r="K2508">
        <v>3.1358618959360335E-3</v>
      </c>
      <c r="L2508">
        <v>40245</v>
      </c>
      <c r="M2508">
        <v>7.9819595219749323E-3</v>
      </c>
      <c r="N2508">
        <v>2.1999999999999999E-2</v>
      </c>
      <c r="O2508">
        <v>5.0999999999999997E-2</v>
      </c>
      <c r="P2508">
        <v>69</v>
      </c>
      <c r="Q2508">
        <v>61</v>
      </c>
      <c r="R2508">
        <v>0.29199999999999998</v>
      </c>
      <c r="S2508">
        <v>0.66600000000000004</v>
      </c>
      <c r="T2508">
        <v>4.1000000000000002E-2</v>
      </c>
      <c r="U2508">
        <v>5041995</v>
      </c>
      <c r="V2508">
        <v>0.48399999999999999</v>
      </c>
      <c r="W2508">
        <v>0</v>
      </c>
      <c r="Y2508">
        <v>0</v>
      </c>
      <c r="AA2508">
        <v>0</v>
      </c>
      <c r="AB2508">
        <v>0</v>
      </c>
      <c r="AC2508">
        <v>0</v>
      </c>
      <c r="AD2508">
        <v>0</v>
      </c>
      <c r="AE2508">
        <v>0.03</v>
      </c>
      <c r="AF2508">
        <v>0.63400000000000001</v>
      </c>
    </row>
    <row r="2509" spans="1:32" ht="14.4">
      <c r="A2509" t="s">
        <v>2800</v>
      </c>
      <c r="B2509" s="7" t="s">
        <v>271</v>
      </c>
      <c r="C2509" s="8" t="s">
        <v>61</v>
      </c>
      <c r="D2509" s="9" t="s">
        <v>73</v>
      </c>
      <c r="E2509" s="13">
        <v>29233333333</v>
      </c>
      <c r="F2509">
        <v>5724.5415862162963</v>
      </c>
      <c r="G2509" s="14">
        <v>2.1000000000000001E-2</v>
      </c>
      <c r="H2509" s="14">
        <v>114</v>
      </c>
      <c r="I2509" s="8"/>
      <c r="J2509">
        <v>19166</v>
      </c>
      <c r="K2509">
        <v>3.7531321793388564E-3</v>
      </c>
      <c r="L2509">
        <v>45375</v>
      </c>
      <c r="M2509">
        <v>8.8854415442711377E-3</v>
      </c>
      <c r="N2509">
        <v>2.1999999999999999E-2</v>
      </c>
      <c r="O2509">
        <v>0.05</v>
      </c>
      <c r="P2509">
        <v>69</v>
      </c>
      <c r="Q2509">
        <v>61</v>
      </c>
      <c r="R2509">
        <v>0.28899999999999998</v>
      </c>
      <c r="S2509">
        <v>0.67100000000000004</v>
      </c>
      <c r="T2509">
        <v>4.1000000000000002E-2</v>
      </c>
      <c r="U2509">
        <v>5106668</v>
      </c>
      <c r="V2509">
        <v>0.48699999999999999</v>
      </c>
      <c r="W2509">
        <v>0</v>
      </c>
      <c r="Y2509">
        <v>0</v>
      </c>
      <c r="AA2509">
        <v>0</v>
      </c>
      <c r="AB2509">
        <v>0</v>
      </c>
      <c r="AC2509">
        <v>0</v>
      </c>
      <c r="AD2509">
        <v>0</v>
      </c>
      <c r="AE2509">
        <v>0.05</v>
      </c>
      <c r="AF2509">
        <v>1.038</v>
      </c>
    </row>
    <row r="2510" spans="1:32" ht="14.4">
      <c r="A2510" t="s">
        <v>2801</v>
      </c>
      <c r="B2510" s="7" t="s">
        <v>271</v>
      </c>
      <c r="C2510" s="8" t="s">
        <v>61</v>
      </c>
      <c r="D2510" s="9" t="s">
        <v>74</v>
      </c>
      <c r="E2510" s="13">
        <v>35164210526</v>
      </c>
      <c r="F2510">
        <v>6797.7343069142044</v>
      </c>
      <c r="G2510" s="14">
        <v>0.02</v>
      </c>
      <c r="H2510" s="14">
        <v>129</v>
      </c>
      <c r="I2510" s="8"/>
      <c r="J2510">
        <v>17629</v>
      </c>
      <c r="K2510">
        <v>3.4079325627966043E-3</v>
      </c>
      <c r="L2510">
        <v>42215</v>
      </c>
      <c r="M2510">
        <v>8.1607506460070704E-3</v>
      </c>
      <c r="N2510">
        <v>2.1999999999999999E-2</v>
      </c>
      <c r="O2510">
        <v>4.8000000000000001E-2</v>
      </c>
      <c r="P2510">
        <v>70</v>
      </c>
      <c r="Q2510">
        <v>61</v>
      </c>
      <c r="R2510">
        <v>0.28599999999999998</v>
      </c>
      <c r="S2510">
        <v>0.67300000000000004</v>
      </c>
      <c r="T2510">
        <v>4.1000000000000002E-2</v>
      </c>
      <c r="U2510">
        <v>5172931</v>
      </c>
      <c r="V2510">
        <v>0.49</v>
      </c>
      <c r="W2510">
        <v>0</v>
      </c>
      <c r="Y2510">
        <v>0</v>
      </c>
      <c r="AA2510">
        <v>0</v>
      </c>
      <c r="AB2510">
        <v>0</v>
      </c>
      <c r="AC2510">
        <v>0</v>
      </c>
      <c r="AD2510">
        <v>0</v>
      </c>
      <c r="AE2510">
        <v>7.1999999999999995E-2</v>
      </c>
      <c r="AF2510">
        <v>1.141</v>
      </c>
    </row>
    <row r="2511" spans="1:32" ht="14.4">
      <c r="A2511" t="s">
        <v>2802</v>
      </c>
      <c r="B2511" s="7" t="s">
        <v>272</v>
      </c>
      <c r="C2511" s="8" t="s">
        <v>84</v>
      </c>
      <c r="D2511" s="9" t="s">
        <v>62</v>
      </c>
      <c r="E2511" s="7"/>
      <c r="G2511" s="8"/>
      <c r="H2511" s="8"/>
      <c r="I2511" s="8"/>
      <c r="J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18876</v>
      </c>
      <c r="V2511">
        <v>0.84599999999999997</v>
      </c>
      <c r="W2511">
        <v>285000000</v>
      </c>
      <c r="X2511">
        <v>15098.537825810554</v>
      </c>
      <c r="Y2511">
        <v>0</v>
      </c>
      <c r="AA2511">
        <v>0</v>
      </c>
      <c r="AB2511">
        <v>0</v>
      </c>
      <c r="AC2511">
        <v>0</v>
      </c>
      <c r="AD2511">
        <v>0</v>
      </c>
      <c r="AE2511">
        <v>0.129</v>
      </c>
      <c r="AF2511">
        <v>0.57976412489999996</v>
      </c>
    </row>
    <row r="2512" spans="1:32" ht="14.4">
      <c r="A2512" t="s">
        <v>2803</v>
      </c>
      <c r="B2512" s="7" t="s">
        <v>272</v>
      </c>
      <c r="C2512" s="8" t="s">
        <v>84</v>
      </c>
      <c r="D2512" s="9" t="s">
        <v>63</v>
      </c>
      <c r="E2512" s="7"/>
      <c r="G2512" s="8"/>
      <c r="H2512" s="8"/>
      <c r="I2512" s="8"/>
      <c r="J2512">
        <v>0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20186</v>
      </c>
      <c r="V2512">
        <v>0.85399999999999998</v>
      </c>
      <c r="W2512">
        <v>311000000</v>
      </c>
      <c r="X2512">
        <v>15406.717526998909</v>
      </c>
      <c r="Y2512">
        <v>0</v>
      </c>
      <c r="AA2512">
        <v>0</v>
      </c>
      <c r="AB2512">
        <v>0</v>
      </c>
      <c r="AC2512">
        <v>0</v>
      </c>
      <c r="AD2512">
        <v>0</v>
      </c>
      <c r="AE2512">
        <v>0.129</v>
      </c>
      <c r="AF2512">
        <v>0.57976412489999996</v>
      </c>
    </row>
    <row r="2513" spans="1:32" ht="14.4">
      <c r="A2513" t="s">
        <v>2804</v>
      </c>
      <c r="B2513" s="7" t="s">
        <v>272</v>
      </c>
      <c r="C2513" s="8" t="s">
        <v>84</v>
      </c>
      <c r="D2513" s="9" t="s">
        <v>64</v>
      </c>
      <c r="E2513" s="7"/>
      <c r="G2513" s="8"/>
      <c r="H2513" s="8"/>
      <c r="I2513" s="8"/>
      <c r="J2513">
        <v>0</v>
      </c>
      <c r="L2513">
        <v>161</v>
      </c>
      <c r="M2513">
        <v>7.4057037718491259E-3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21740</v>
      </c>
      <c r="V2513">
        <v>0.86</v>
      </c>
      <c r="W2513">
        <v>292000000</v>
      </c>
      <c r="X2513">
        <v>13431.462741490341</v>
      </c>
      <c r="Y2513">
        <v>0</v>
      </c>
      <c r="AA2513">
        <v>0</v>
      </c>
      <c r="AB2513">
        <v>0</v>
      </c>
      <c r="AC2513">
        <v>0</v>
      </c>
      <c r="AD2513">
        <v>0</v>
      </c>
      <c r="AE2513">
        <v>0.129</v>
      </c>
      <c r="AF2513">
        <v>0.57976412489999996</v>
      </c>
    </row>
    <row r="2514" spans="1:32" ht="14.4">
      <c r="A2514" t="s">
        <v>2805</v>
      </c>
      <c r="B2514" s="7" t="s">
        <v>272</v>
      </c>
      <c r="C2514" s="8" t="s">
        <v>84</v>
      </c>
      <c r="D2514" s="9" t="s">
        <v>65</v>
      </c>
      <c r="E2514" s="7"/>
      <c r="G2514" s="8"/>
      <c r="H2514" s="8"/>
      <c r="I2514" s="8"/>
      <c r="J2514">
        <v>0</v>
      </c>
      <c r="L2514">
        <v>161</v>
      </c>
      <c r="M2514">
        <v>6.8768153083888601E-3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23412</v>
      </c>
      <c r="V2514">
        <v>0.86599999999999999</v>
      </c>
      <c r="W2514">
        <v>0</v>
      </c>
      <c r="Y2514">
        <v>0</v>
      </c>
      <c r="AA2514">
        <v>0</v>
      </c>
      <c r="AB2514">
        <v>0</v>
      </c>
      <c r="AC2514">
        <v>0</v>
      </c>
      <c r="AD2514">
        <v>0</v>
      </c>
      <c r="AE2514">
        <v>0.129</v>
      </c>
      <c r="AF2514">
        <v>0.57976412489999996</v>
      </c>
    </row>
    <row r="2515" spans="1:32" ht="14.4">
      <c r="A2515" t="s">
        <v>2806</v>
      </c>
      <c r="B2515" s="7" t="s">
        <v>272</v>
      </c>
      <c r="C2515" s="8" t="s">
        <v>84</v>
      </c>
      <c r="D2515" s="9" t="s">
        <v>66</v>
      </c>
      <c r="E2515" s="7"/>
      <c r="G2515" s="8"/>
      <c r="H2515" s="8"/>
      <c r="I2515" s="8"/>
      <c r="L2515">
        <v>161</v>
      </c>
      <c r="M2515">
        <v>6.4335664335664336E-3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25025</v>
      </c>
      <c r="V2515">
        <v>0.872</v>
      </c>
      <c r="W2515">
        <v>0</v>
      </c>
      <c r="Y2515">
        <v>0</v>
      </c>
      <c r="AA2515">
        <v>0</v>
      </c>
      <c r="AB2515">
        <v>0</v>
      </c>
      <c r="AC2515">
        <v>0</v>
      </c>
      <c r="AD2515">
        <v>0</v>
      </c>
      <c r="AE2515">
        <v>0.129</v>
      </c>
      <c r="AF2515">
        <v>0.57976412489999996</v>
      </c>
    </row>
    <row r="2516" spans="1:32" ht="14.4">
      <c r="A2516" t="s">
        <v>2807</v>
      </c>
      <c r="B2516" s="7" t="s">
        <v>272</v>
      </c>
      <c r="C2516" s="8" t="s">
        <v>84</v>
      </c>
      <c r="D2516" s="9" t="s">
        <v>67</v>
      </c>
      <c r="E2516" s="7"/>
      <c r="G2516" s="8"/>
      <c r="H2516" s="8"/>
      <c r="I2516" s="8"/>
      <c r="J2516">
        <v>0</v>
      </c>
      <c r="L2516">
        <v>158</v>
      </c>
      <c r="M2516">
        <v>5.9735349716446128E-3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26450</v>
      </c>
      <c r="V2516">
        <v>0.877</v>
      </c>
      <c r="W2516">
        <v>0</v>
      </c>
      <c r="Y2516">
        <v>0</v>
      </c>
      <c r="AA2516">
        <v>0</v>
      </c>
      <c r="AB2516">
        <v>0</v>
      </c>
      <c r="AC2516">
        <v>0</v>
      </c>
      <c r="AD2516">
        <v>0</v>
      </c>
      <c r="AE2516">
        <v>0.129</v>
      </c>
      <c r="AF2516">
        <v>0.57976412489999996</v>
      </c>
    </row>
    <row r="2517" spans="1:32" ht="14.4">
      <c r="A2517" t="s">
        <v>2808</v>
      </c>
      <c r="B2517" s="7" t="s">
        <v>272</v>
      </c>
      <c r="C2517" s="8" t="s">
        <v>84</v>
      </c>
      <c r="D2517" s="9" t="s">
        <v>68</v>
      </c>
      <c r="E2517" s="7"/>
      <c r="G2517" s="8"/>
      <c r="H2517" s="8"/>
      <c r="I2517" s="8"/>
      <c r="L2517">
        <v>158</v>
      </c>
      <c r="M2517">
        <v>5.7159395123362999E-3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27642</v>
      </c>
      <c r="V2517">
        <v>0.88300000000000001</v>
      </c>
      <c r="W2517">
        <v>0</v>
      </c>
      <c r="Y2517">
        <v>0</v>
      </c>
      <c r="AA2517">
        <v>0</v>
      </c>
      <c r="AB2517">
        <v>0</v>
      </c>
      <c r="AC2517">
        <v>0</v>
      </c>
      <c r="AD2517">
        <v>0</v>
      </c>
      <c r="AE2517">
        <v>0.129</v>
      </c>
      <c r="AF2517">
        <v>0.57976412489999996</v>
      </c>
    </row>
    <row r="2518" spans="1:32" ht="14.4">
      <c r="A2518" t="s">
        <v>2809</v>
      </c>
      <c r="B2518" s="7" t="s">
        <v>272</v>
      </c>
      <c r="C2518" s="8" t="s">
        <v>84</v>
      </c>
      <c r="D2518" s="9" t="s">
        <v>69</v>
      </c>
      <c r="E2518" s="7"/>
      <c r="G2518" s="8"/>
      <c r="H2518" s="8"/>
      <c r="I2518" s="8"/>
      <c r="J2518">
        <v>0</v>
      </c>
      <c r="L2518">
        <v>15</v>
      </c>
      <c r="M2518">
        <v>5.2377959354703546E-4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28638</v>
      </c>
      <c r="V2518">
        <v>0.88800000000000001</v>
      </c>
      <c r="W2518">
        <v>0</v>
      </c>
      <c r="Y2518">
        <v>0</v>
      </c>
      <c r="AA2518">
        <v>0</v>
      </c>
      <c r="AB2518">
        <v>0</v>
      </c>
      <c r="AC2518">
        <v>0</v>
      </c>
      <c r="AD2518">
        <v>0</v>
      </c>
      <c r="AE2518">
        <v>0.129</v>
      </c>
      <c r="AF2518">
        <v>0.57976412489999996</v>
      </c>
    </row>
    <row r="2519" spans="1:32" ht="14.4">
      <c r="A2519" t="s">
        <v>2810</v>
      </c>
      <c r="B2519" s="7" t="s">
        <v>272</v>
      </c>
      <c r="C2519" s="8" t="s">
        <v>84</v>
      </c>
      <c r="D2519" s="9" t="s">
        <v>70</v>
      </c>
      <c r="E2519" s="7"/>
      <c r="G2519" s="8"/>
      <c r="H2519" s="8"/>
      <c r="I2519" s="8"/>
      <c r="J2519">
        <v>0</v>
      </c>
      <c r="L2519">
        <v>103</v>
      </c>
      <c r="M2519">
        <v>3.4937756521149213E-3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29481</v>
      </c>
      <c r="V2519">
        <v>0.89300000000000002</v>
      </c>
      <c r="W2519">
        <v>0</v>
      </c>
      <c r="Y2519">
        <v>0</v>
      </c>
      <c r="AA2519">
        <v>0</v>
      </c>
      <c r="AB2519">
        <v>0</v>
      </c>
      <c r="AC2519">
        <v>0</v>
      </c>
      <c r="AD2519">
        <v>0</v>
      </c>
      <c r="AE2519">
        <v>0.129</v>
      </c>
      <c r="AF2519">
        <v>0.57976412489999996</v>
      </c>
    </row>
    <row r="2520" spans="1:32" ht="14.4">
      <c r="A2520" t="s">
        <v>2811</v>
      </c>
      <c r="B2520" s="7" t="s">
        <v>272</v>
      </c>
      <c r="C2520" s="8" t="s">
        <v>84</v>
      </c>
      <c r="D2520" s="9" t="s">
        <v>71</v>
      </c>
      <c r="E2520" s="7"/>
      <c r="G2520" s="8"/>
      <c r="H2520" s="8"/>
      <c r="I2520" s="8"/>
      <c r="J2520">
        <v>0</v>
      </c>
      <c r="L2520">
        <v>158</v>
      </c>
      <c r="M2520">
        <v>5.2236585446490558E-3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30247</v>
      </c>
      <c r="V2520">
        <v>0.89800000000000002</v>
      </c>
      <c r="W2520">
        <v>0</v>
      </c>
      <c r="Y2520">
        <v>0</v>
      </c>
      <c r="AA2520">
        <v>0</v>
      </c>
      <c r="AB2520">
        <v>0</v>
      </c>
      <c r="AC2520">
        <v>0</v>
      </c>
      <c r="AD2520">
        <v>0</v>
      </c>
      <c r="AE2520">
        <v>0.129</v>
      </c>
      <c r="AF2520">
        <v>0.57976412489999996</v>
      </c>
    </row>
    <row r="2521" spans="1:32" ht="14.4">
      <c r="A2521" t="s">
        <v>2812</v>
      </c>
      <c r="B2521" s="7" t="s">
        <v>272</v>
      </c>
      <c r="C2521" s="8" t="s">
        <v>84</v>
      </c>
      <c r="D2521" s="9" t="s">
        <v>72</v>
      </c>
      <c r="E2521" s="7"/>
      <c r="G2521" s="8"/>
      <c r="H2521" s="8"/>
      <c r="I2521" s="8"/>
      <c r="J2521">
        <v>0</v>
      </c>
      <c r="L2521">
        <v>99</v>
      </c>
      <c r="M2521">
        <v>3.1942696737973092E-3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30993</v>
      </c>
      <c r="V2521">
        <v>0.90200000000000002</v>
      </c>
      <c r="W2521">
        <v>0</v>
      </c>
      <c r="Y2521">
        <v>0</v>
      </c>
      <c r="AA2521">
        <v>0</v>
      </c>
      <c r="AB2521">
        <v>0</v>
      </c>
      <c r="AC2521">
        <v>0</v>
      </c>
      <c r="AD2521">
        <v>0</v>
      </c>
      <c r="AE2521">
        <v>0.129</v>
      </c>
      <c r="AF2521">
        <v>0.57976412489999996</v>
      </c>
    </row>
    <row r="2522" spans="1:32" ht="14.4">
      <c r="A2522" t="s">
        <v>2813</v>
      </c>
      <c r="B2522" s="7" t="s">
        <v>272</v>
      </c>
      <c r="C2522" s="8" t="s">
        <v>84</v>
      </c>
      <c r="D2522" s="9" t="s">
        <v>73</v>
      </c>
      <c r="E2522" s="7"/>
      <c r="G2522" s="8"/>
      <c r="H2522" s="8"/>
      <c r="I2522" s="8"/>
      <c r="J2522">
        <v>0</v>
      </c>
      <c r="L2522">
        <v>121</v>
      </c>
      <c r="M2522">
        <v>3.8139065750488559E-3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31726</v>
      </c>
      <c r="V2522">
        <v>0.90700000000000003</v>
      </c>
      <c r="W2522">
        <v>0</v>
      </c>
      <c r="Y2522">
        <v>0</v>
      </c>
      <c r="AA2522">
        <v>0</v>
      </c>
      <c r="AB2522">
        <v>0</v>
      </c>
      <c r="AC2522">
        <v>0</v>
      </c>
      <c r="AD2522">
        <v>0</v>
      </c>
      <c r="AE2522">
        <v>0.129</v>
      </c>
      <c r="AF2522">
        <v>0.57976412489999996</v>
      </c>
    </row>
    <row r="2523" spans="1:32" ht="14.4">
      <c r="A2523" t="s">
        <v>2814</v>
      </c>
      <c r="B2523" s="7" t="s">
        <v>272</v>
      </c>
      <c r="C2523" s="8" t="s">
        <v>84</v>
      </c>
      <c r="D2523" s="9" t="s">
        <v>74</v>
      </c>
      <c r="E2523" s="7"/>
      <c r="G2523" s="8"/>
      <c r="H2523" s="8"/>
      <c r="I2523" s="8"/>
      <c r="J2523">
        <v>0</v>
      </c>
      <c r="L2523">
        <v>103</v>
      </c>
      <c r="M2523">
        <v>3.1763653745335678E-3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32427</v>
      </c>
      <c r="V2523">
        <v>0.91100000000000003</v>
      </c>
      <c r="W2523">
        <v>0</v>
      </c>
      <c r="Y2523">
        <v>0</v>
      </c>
      <c r="AA2523">
        <v>0</v>
      </c>
      <c r="AB2523">
        <v>0</v>
      </c>
      <c r="AC2523">
        <v>0</v>
      </c>
      <c r="AD2523">
        <v>0</v>
      </c>
      <c r="AE2523">
        <v>0.129</v>
      </c>
      <c r="AF2523">
        <v>0.57976412489999996</v>
      </c>
    </row>
    <row r="2524" spans="1:32" ht="14.4">
      <c r="A2524" t="s">
        <v>2815</v>
      </c>
      <c r="B2524" s="7" t="s">
        <v>273</v>
      </c>
      <c r="C2524" s="8" t="s">
        <v>78</v>
      </c>
      <c r="D2524" s="9" t="s">
        <v>62</v>
      </c>
      <c r="E2524" s="13">
        <v>6193246632</v>
      </c>
      <c r="F2524">
        <v>255.12185783271386</v>
      </c>
      <c r="G2524" s="14">
        <v>6.6000000000000003E-2</v>
      </c>
      <c r="H2524" s="14">
        <v>16</v>
      </c>
      <c r="I2524" s="14">
        <v>0.22900000000000001</v>
      </c>
      <c r="J2524">
        <v>0</v>
      </c>
      <c r="L2524">
        <v>0</v>
      </c>
      <c r="N2524">
        <v>4.8000000000000001E-2</v>
      </c>
      <c r="O2524">
        <v>8.8999999999999996E-2</v>
      </c>
      <c r="P2524">
        <v>48</v>
      </c>
      <c r="Q2524">
        <v>48</v>
      </c>
      <c r="R2524">
        <v>0.49299999999999999</v>
      </c>
      <c r="S2524">
        <v>0.48099999999999998</v>
      </c>
      <c r="T2524">
        <v>2.7E-2</v>
      </c>
      <c r="U2524">
        <v>24275641</v>
      </c>
      <c r="V2524">
        <v>0.121</v>
      </c>
      <c r="W2524">
        <v>165000000</v>
      </c>
      <c r="X2524">
        <v>6.7969368965375621</v>
      </c>
      <c r="Y2524">
        <v>0</v>
      </c>
      <c r="AA2524">
        <v>0</v>
      </c>
      <c r="AB2524">
        <v>0</v>
      </c>
      <c r="AC2524">
        <v>0</v>
      </c>
      <c r="AD2524">
        <v>0</v>
      </c>
      <c r="AE2524">
        <v>2E-3</v>
      </c>
      <c r="AF2524">
        <v>5.0000000000000001E-3</v>
      </c>
    </row>
    <row r="2525" spans="1:32" ht="14.4">
      <c r="A2525" t="s">
        <v>2816</v>
      </c>
      <c r="B2525" s="7" t="s">
        <v>273</v>
      </c>
      <c r="C2525" s="8" t="s">
        <v>78</v>
      </c>
      <c r="D2525" s="9" t="s">
        <v>63</v>
      </c>
      <c r="E2525" s="13">
        <v>5840503703</v>
      </c>
      <c r="F2525">
        <v>232.8003834736665</v>
      </c>
      <c r="G2525" s="14">
        <v>7.1999999999999995E-2</v>
      </c>
      <c r="H2525" s="14">
        <v>17</v>
      </c>
      <c r="I2525" s="14">
        <v>0.22700000000000001</v>
      </c>
      <c r="J2525">
        <v>0</v>
      </c>
      <c r="L2525">
        <v>0</v>
      </c>
      <c r="N2525">
        <v>4.8000000000000001E-2</v>
      </c>
      <c r="O2525">
        <v>8.5000000000000006E-2</v>
      </c>
      <c r="P2525">
        <v>49</v>
      </c>
      <c r="Q2525">
        <v>49</v>
      </c>
      <c r="R2525">
        <v>0.49299999999999999</v>
      </c>
      <c r="S2525">
        <v>0.48</v>
      </c>
      <c r="T2525">
        <v>2.7E-2</v>
      </c>
      <c r="U2525">
        <v>25088033</v>
      </c>
      <c r="V2525">
        <v>0.122</v>
      </c>
      <c r="W2525">
        <v>187000000</v>
      </c>
      <c r="X2525">
        <v>7.4537529506597826</v>
      </c>
      <c r="Y2525">
        <v>0</v>
      </c>
      <c r="AA2525">
        <v>0</v>
      </c>
      <c r="AB2525">
        <v>0</v>
      </c>
      <c r="AC2525">
        <v>0</v>
      </c>
      <c r="AD2525">
        <v>0</v>
      </c>
      <c r="AE2525">
        <v>2E-3</v>
      </c>
      <c r="AF2525">
        <v>1.0999999999999999E-2</v>
      </c>
    </row>
    <row r="2526" spans="1:32" ht="14.4">
      <c r="A2526" t="s">
        <v>2817</v>
      </c>
      <c r="B2526" s="7" t="s">
        <v>273</v>
      </c>
      <c r="C2526" s="8" t="s">
        <v>78</v>
      </c>
      <c r="D2526" s="9" t="s">
        <v>64</v>
      </c>
      <c r="E2526" s="13">
        <v>6178563467</v>
      </c>
      <c r="F2526">
        <v>238.15512626100755</v>
      </c>
      <c r="G2526" s="14">
        <v>7.4999999999999997E-2</v>
      </c>
      <c r="H2526" s="14">
        <v>18</v>
      </c>
      <c r="I2526" s="14">
        <v>0.191</v>
      </c>
      <c r="J2526">
        <v>0</v>
      </c>
      <c r="L2526">
        <v>3784</v>
      </c>
      <c r="M2526">
        <v>1.4585574827949771E-4</v>
      </c>
      <c r="N2526">
        <v>4.8000000000000001E-2</v>
      </c>
      <c r="O2526">
        <v>8.1000000000000003E-2</v>
      </c>
      <c r="P2526">
        <v>50</v>
      </c>
      <c r="Q2526">
        <v>50</v>
      </c>
      <c r="R2526">
        <v>0.49399999999999999</v>
      </c>
      <c r="S2526">
        <v>0.48</v>
      </c>
      <c r="T2526">
        <v>2.5999999999999999E-2</v>
      </c>
      <c r="U2526">
        <v>25943441</v>
      </c>
      <c r="V2526">
        <v>0.123</v>
      </c>
      <c r="W2526">
        <v>194000000</v>
      </c>
      <c r="X2526">
        <v>7.477805276485876</v>
      </c>
      <c r="Y2526">
        <v>0</v>
      </c>
      <c r="AA2526">
        <v>0</v>
      </c>
      <c r="AB2526">
        <v>0</v>
      </c>
      <c r="AC2526">
        <v>0</v>
      </c>
      <c r="AD2526">
        <v>0</v>
      </c>
      <c r="AE2526">
        <v>4.0000000000000001E-3</v>
      </c>
      <c r="AF2526">
        <v>1.4999999999999999E-2</v>
      </c>
    </row>
    <row r="2527" spans="1:32" ht="14.4">
      <c r="A2527" t="s">
        <v>2818</v>
      </c>
      <c r="B2527" s="7" t="s">
        <v>273</v>
      </c>
      <c r="C2527" s="8" t="s">
        <v>78</v>
      </c>
      <c r="D2527" s="9" t="s">
        <v>65</v>
      </c>
      <c r="E2527" s="13">
        <v>6336696289</v>
      </c>
      <c r="F2527">
        <v>236.10534450825511</v>
      </c>
      <c r="G2527" s="14">
        <v>7.5999999999999998E-2</v>
      </c>
      <c r="H2527" s="14">
        <v>18</v>
      </c>
      <c r="I2527" s="14">
        <v>0.189</v>
      </c>
      <c r="J2527">
        <v>0</v>
      </c>
      <c r="L2527">
        <v>3366</v>
      </c>
      <c r="M2527">
        <v>1.2541718166205561E-4</v>
      </c>
      <c r="N2527">
        <v>4.7E-2</v>
      </c>
      <c r="O2527">
        <v>7.6999999999999999E-2</v>
      </c>
      <c r="P2527">
        <v>51</v>
      </c>
      <c r="Q2527">
        <v>51</v>
      </c>
      <c r="R2527">
        <v>0.49399999999999999</v>
      </c>
      <c r="S2527">
        <v>0.48099999999999998</v>
      </c>
      <c r="T2527">
        <v>2.5999999999999999E-2</v>
      </c>
      <c r="U2527">
        <v>26838428</v>
      </c>
      <c r="V2527">
        <v>0.125</v>
      </c>
      <c r="W2527">
        <v>185000000</v>
      </c>
      <c r="X2527">
        <v>6.8931011905764379</v>
      </c>
      <c r="Y2527">
        <v>0</v>
      </c>
      <c r="AA2527">
        <v>0</v>
      </c>
      <c r="AB2527">
        <v>34</v>
      </c>
      <c r="AC2527">
        <v>0</v>
      </c>
      <c r="AD2527">
        <v>0</v>
      </c>
      <c r="AE2527">
        <v>5.0000000000000001E-3</v>
      </c>
      <c r="AF2527">
        <v>2.9000000000000001E-2</v>
      </c>
    </row>
    <row r="2528" spans="1:32" ht="14.4">
      <c r="A2528" t="s">
        <v>2819</v>
      </c>
      <c r="B2528" s="7" t="s">
        <v>273</v>
      </c>
      <c r="C2528" s="8" t="s">
        <v>78</v>
      </c>
      <c r="D2528" s="9" t="s">
        <v>66</v>
      </c>
      <c r="E2528" s="13">
        <v>7940362663</v>
      </c>
      <c r="F2528">
        <v>285.96415408571892</v>
      </c>
      <c r="G2528" s="14">
        <v>7.9000000000000001E-2</v>
      </c>
      <c r="H2528" s="14">
        <v>24</v>
      </c>
      <c r="I2528" s="14">
        <v>0.20599999999999999</v>
      </c>
      <c r="L2528">
        <v>3366</v>
      </c>
      <c r="M2528">
        <v>1.2122309565755534E-4</v>
      </c>
      <c r="N2528">
        <v>4.7E-2</v>
      </c>
      <c r="O2528">
        <v>7.2999999999999995E-2</v>
      </c>
      <c r="P2528">
        <v>52</v>
      </c>
      <c r="Q2528">
        <v>52</v>
      </c>
      <c r="R2528">
        <v>0.49399999999999999</v>
      </c>
      <c r="S2528">
        <v>0.48099999999999998</v>
      </c>
      <c r="T2528">
        <v>2.5000000000000001E-2</v>
      </c>
      <c r="U2528">
        <v>27766986</v>
      </c>
      <c r="V2528">
        <v>0.128</v>
      </c>
      <c r="W2528">
        <v>268000000</v>
      </c>
      <c r="X2528">
        <v>9.6517497433823038</v>
      </c>
      <c r="Y2528">
        <v>158000000</v>
      </c>
      <c r="Z2528">
        <v>5.6902106696059844</v>
      </c>
      <c r="AA2528">
        <v>0</v>
      </c>
      <c r="AB2528">
        <v>34</v>
      </c>
      <c r="AC2528">
        <v>0</v>
      </c>
      <c r="AD2528">
        <v>0</v>
      </c>
      <c r="AE2528">
        <v>7.0000000000000001E-3</v>
      </c>
      <c r="AF2528">
        <v>4.2000000000000003E-2</v>
      </c>
    </row>
    <row r="2529" spans="1:32" ht="14.4">
      <c r="A2529" t="s">
        <v>2820</v>
      </c>
      <c r="B2529" s="7" t="s">
        <v>273</v>
      </c>
      <c r="C2529" s="8" t="s">
        <v>78</v>
      </c>
      <c r="D2529" s="9" t="s">
        <v>67</v>
      </c>
      <c r="E2529" s="13">
        <v>9013834490</v>
      </c>
      <c r="F2529">
        <v>313.79897642004914</v>
      </c>
      <c r="G2529" s="14">
        <v>9.1999999999999998E-2</v>
      </c>
      <c r="H2529" s="14">
        <v>29</v>
      </c>
      <c r="I2529" s="14">
        <v>0.19600000000000001</v>
      </c>
      <c r="J2529">
        <v>0</v>
      </c>
      <c r="L2529">
        <v>3161</v>
      </c>
      <c r="M2529">
        <v>1.1004401795531252E-4</v>
      </c>
      <c r="N2529">
        <v>4.7E-2</v>
      </c>
      <c r="O2529">
        <v>6.8000000000000005E-2</v>
      </c>
      <c r="P2529">
        <v>53</v>
      </c>
      <c r="Q2529">
        <v>52</v>
      </c>
      <c r="R2529">
        <v>0.49399999999999999</v>
      </c>
      <c r="S2529">
        <v>0.48099999999999998</v>
      </c>
      <c r="T2529">
        <v>2.5000000000000001E-2</v>
      </c>
      <c r="U2529">
        <v>28724869</v>
      </c>
      <c r="V2529">
        <v>0.13</v>
      </c>
      <c r="W2529">
        <v>382000000</v>
      </c>
      <c r="X2529">
        <v>13.298581100578735</v>
      </c>
      <c r="Y2529">
        <v>185000000</v>
      </c>
      <c r="Z2529">
        <v>6.4404123131075028</v>
      </c>
      <c r="AA2529">
        <v>0.36899999999999999</v>
      </c>
      <c r="AB2529">
        <v>34</v>
      </c>
      <c r="AC2529">
        <v>0</v>
      </c>
      <c r="AD2529">
        <v>237</v>
      </c>
      <c r="AE2529">
        <v>1.7000000000000001E-2</v>
      </c>
      <c r="AF2529">
        <v>4.5999999999999999E-2</v>
      </c>
    </row>
    <row r="2530" spans="1:32" ht="14.4">
      <c r="A2530" t="s">
        <v>2821</v>
      </c>
      <c r="B2530" s="7" t="s">
        <v>273</v>
      </c>
      <c r="C2530" s="8" t="s">
        <v>78</v>
      </c>
      <c r="D2530" s="9" t="s">
        <v>68</v>
      </c>
      <c r="E2530" s="13">
        <v>9942597753</v>
      </c>
      <c r="F2530">
        <v>334.63918754813176</v>
      </c>
      <c r="G2530" s="14">
        <v>9.6000000000000002E-2</v>
      </c>
      <c r="H2530" s="14">
        <v>32</v>
      </c>
      <c r="I2530" s="14">
        <v>0.187</v>
      </c>
      <c r="L2530">
        <v>3161</v>
      </c>
      <c r="M2530">
        <v>1.063901505540113E-4</v>
      </c>
      <c r="N2530">
        <v>4.5999999999999999E-2</v>
      </c>
      <c r="O2530">
        <v>6.4000000000000001E-2</v>
      </c>
      <c r="P2530">
        <v>54</v>
      </c>
      <c r="Q2530">
        <v>53</v>
      </c>
      <c r="R2530">
        <v>0.49299999999999999</v>
      </c>
      <c r="S2530">
        <v>0.48199999999999998</v>
      </c>
      <c r="T2530">
        <v>2.5000000000000001E-2</v>
      </c>
      <c r="U2530">
        <v>29711397</v>
      </c>
      <c r="V2530">
        <v>0.13300000000000001</v>
      </c>
      <c r="W2530">
        <v>347000000</v>
      </c>
      <c r="X2530">
        <v>11.679020007036357</v>
      </c>
      <c r="Y2530">
        <v>196000000</v>
      </c>
      <c r="Z2530">
        <v>6.5967951624758676</v>
      </c>
      <c r="AA2530">
        <v>0.35199999999999998</v>
      </c>
      <c r="AB2530">
        <v>28</v>
      </c>
      <c r="AC2530">
        <v>0</v>
      </c>
      <c r="AD2530">
        <v>237</v>
      </c>
      <c r="AE2530">
        <v>2.5000000000000001E-2</v>
      </c>
      <c r="AF2530">
        <v>6.8000000000000005E-2</v>
      </c>
    </row>
    <row r="2531" spans="1:32" ht="14.4">
      <c r="A2531" t="s">
        <v>2822</v>
      </c>
      <c r="B2531" s="7" t="s">
        <v>273</v>
      </c>
      <c r="C2531" s="8" t="s">
        <v>78</v>
      </c>
      <c r="D2531" s="9" t="s">
        <v>69</v>
      </c>
      <c r="E2531" s="13">
        <v>12292813801</v>
      </c>
      <c r="F2531">
        <v>400.0427938373146</v>
      </c>
      <c r="G2531" s="14">
        <v>9.4E-2</v>
      </c>
      <c r="H2531" s="14">
        <v>37</v>
      </c>
      <c r="I2531" s="14">
        <v>0.191</v>
      </c>
      <c r="L2531">
        <v>3161</v>
      </c>
      <c r="M2531">
        <v>1.0286784553890205E-4</v>
      </c>
      <c r="N2531">
        <v>4.5999999999999999E-2</v>
      </c>
      <c r="O2531">
        <v>6.0999999999999999E-2</v>
      </c>
      <c r="P2531">
        <v>55</v>
      </c>
      <c r="Q2531">
        <v>54</v>
      </c>
      <c r="R2531">
        <v>0.49199999999999999</v>
      </c>
      <c r="S2531">
        <v>0.48299999999999998</v>
      </c>
      <c r="T2531">
        <v>2.5000000000000001E-2</v>
      </c>
      <c r="U2531">
        <v>30728747</v>
      </c>
      <c r="V2531">
        <v>0.13600000000000001</v>
      </c>
      <c r="W2531">
        <v>402000000</v>
      </c>
      <c r="X2531">
        <v>13.082212561416839</v>
      </c>
      <c r="Y2531">
        <v>220000000</v>
      </c>
      <c r="Z2531">
        <v>7.1594198097306085</v>
      </c>
      <c r="AA2531">
        <v>0.36799999999999999</v>
      </c>
      <c r="AB2531">
        <v>28</v>
      </c>
      <c r="AC2531">
        <v>0</v>
      </c>
      <c r="AD2531">
        <v>237</v>
      </c>
      <c r="AE2531">
        <v>3.6999999999999998E-2</v>
      </c>
      <c r="AF2531">
        <v>0.13700000000000001</v>
      </c>
    </row>
    <row r="2532" spans="1:32" ht="14.4">
      <c r="A2532" t="s">
        <v>2823</v>
      </c>
      <c r="B2532" s="7" t="s">
        <v>273</v>
      </c>
      <c r="C2532" s="8" t="s">
        <v>78</v>
      </c>
      <c r="D2532" s="9" t="s">
        <v>70</v>
      </c>
      <c r="E2532" s="13">
        <v>14239026768</v>
      </c>
      <c r="F2532">
        <v>448.06686269043712</v>
      </c>
      <c r="G2532" s="14">
        <v>8.7999999999999995E-2</v>
      </c>
      <c r="H2532" s="14">
        <v>39</v>
      </c>
      <c r="I2532" s="14">
        <v>0.20499999999999999</v>
      </c>
      <c r="J2532">
        <v>0</v>
      </c>
      <c r="L2532">
        <v>1852</v>
      </c>
      <c r="M2532">
        <v>5.827784744162295E-5</v>
      </c>
      <c r="N2532">
        <v>4.5999999999999999E-2</v>
      </c>
      <c r="O2532">
        <v>5.7000000000000002E-2</v>
      </c>
      <c r="P2532">
        <v>56</v>
      </c>
      <c r="Q2532">
        <v>55</v>
      </c>
      <c r="R2532">
        <v>0.49099999999999999</v>
      </c>
      <c r="S2532">
        <v>0.48399999999999999</v>
      </c>
      <c r="T2532">
        <v>2.5000000000000001E-2</v>
      </c>
      <c r="U2532">
        <v>31778799</v>
      </c>
      <c r="V2532">
        <v>0.13900000000000001</v>
      </c>
      <c r="W2532">
        <v>536000000</v>
      </c>
      <c r="X2532">
        <v>16.866590836236448</v>
      </c>
      <c r="Y2532">
        <v>315000000</v>
      </c>
      <c r="Z2532">
        <v>9.9122688683105995</v>
      </c>
      <c r="AA2532">
        <v>0.34</v>
      </c>
      <c r="AB2532">
        <v>25</v>
      </c>
      <c r="AC2532">
        <v>0</v>
      </c>
      <c r="AD2532">
        <v>222</v>
      </c>
      <c r="AE2532">
        <v>7.9000000000000001E-2</v>
      </c>
      <c r="AF2532">
        <v>0.26900000000000002</v>
      </c>
    </row>
    <row r="2533" spans="1:32" ht="14.4">
      <c r="A2533" t="s">
        <v>2824</v>
      </c>
      <c r="B2533" s="7" t="s">
        <v>273</v>
      </c>
      <c r="C2533" s="8" t="s">
        <v>78</v>
      </c>
      <c r="D2533" s="9" t="s">
        <v>71</v>
      </c>
      <c r="E2533" s="13">
        <v>14824492062</v>
      </c>
      <c r="F2533">
        <v>451.08155146212027</v>
      </c>
      <c r="G2533" s="14">
        <v>9.2999999999999999E-2</v>
      </c>
      <c r="H2533" s="14">
        <v>42</v>
      </c>
      <c r="I2533" s="14">
        <v>0.21</v>
      </c>
      <c r="J2533">
        <v>0</v>
      </c>
      <c r="L2533">
        <v>3128</v>
      </c>
      <c r="M2533">
        <v>9.5179186381051209E-5</v>
      </c>
      <c r="N2533">
        <v>4.4999999999999998E-2</v>
      </c>
      <c r="O2533">
        <v>5.3999999999999999E-2</v>
      </c>
      <c r="P2533">
        <v>57</v>
      </c>
      <c r="Q2533">
        <v>56</v>
      </c>
      <c r="R2533">
        <v>0.49</v>
      </c>
      <c r="S2533">
        <v>0.48599999999999999</v>
      </c>
      <c r="T2533">
        <v>2.5000000000000001E-2</v>
      </c>
      <c r="U2533">
        <v>32864328</v>
      </c>
      <c r="V2533">
        <v>0.14199999999999999</v>
      </c>
      <c r="W2533">
        <v>683000000</v>
      </c>
      <c r="X2533">
        <v>20.782411860056897</v>
      </c>
      <c r="Y2533">
        <v>351000000</v>
      </c>
      <c r="Z2533">
        <v>10.680273152093662</v>
      </c>
      <c r="AA2533">
        <v>0.35</v>
      </c>
      <c r="AB2533">
        <v>25</v>
      </c>
      <c r="AC2533">
        <v>0</v>
      </c>
      <c r="AD2533">
        <v>161</v>
      </c>
      <c r="AE2533">
        <v>9.8000000000000004E-2</v>
      </c>
      <c r="AF2533">
        <v>0.28599999999999998</v>
      </c>
    </row>
    <row r="2534" spans="1:32" ht="14.4">
      <c r="A2534" t="s">
        <v>2825</v>
      </c>
      <c r="B2534" s="7" t="s">
        <v>273</v>
      </c>
      <c r="C2534" s="8" t="s">
        <v>78</v>
      </c>
      <c r="D2534" s="9" t="s">
        <v>72</v>
      </c>
      <c r="E2534" s="13">
        <v>16030996179</v>
      </c>
      <c r="F2534">
        <v>471.67727989347054</v>
      </c>
      <c r="G2534" s="14">
        <v>9.1999999999999998E-2</v>
      </c>
      <c r="H2534" s="14">
        <v>43</v>
      </c>
      <c r="I2534" s="14">
        <v>0.20200000000000001</v>
      </c>
      <c r="J2534">
        <v>0</v>
      </c>
      <c r="L2534">
        <v>1668</v>
      </c>
      <c r="M2534">
        <v>4.9077280917385021E-5</v>
      </c>
      <c r="N2534">
        <v>4.4999999999999998E-2</v>
      </c>
      <c r="O2534">
        <v>5.0999999999999997E-2</v>
      </c>
      <c r="P2534">
        <v>58</v>
      </c>
      <c r="Q2534">
        <v>56</v>
      </c>
      <c r="R2534">
        <v>0.48899999999999999</v>
      </c>
      <c r="S2534">
        <v>0.48699999999999999</v>
      </c>
      <c r="T2534">
        <v>2.4E-2</v>
      </c>
      <c r="U2534">
        <v>33987213</v>
      </c>
      <c r="V2534">
        <v>0.14499999999999999</v>
      </c>
      <c r="W2534">
        <v>802000000</v>
      </c>
      <c r="X2534">
        <v>23.597109889534043</v>
      </c>
      <c r="Y2534">
        <v>464000000</v>
      </c>
      <c r="Z2534">
        <v>13.652193252797751</v>
      </c>
      <c r="AA2534">
        <v>0.35</v>
      </c>
      <c r="AB2534">
        <v>24</v>
      </c>
      <c r="AC2534">
        <v>0</v>
      </c>
      <c r="AD2534">
        <v>161</v>
      </c>
      <c r="AE2534">
        <v>0.125</v>
      </c>
      <c r="AF2534">
        <v>0.377</v>
      </c>
    </row>
    <row r="2535" spans="1:32" ht="14.4">
      <c r="A2535" t="s">
        <v>2826</v>
      </c>
      <c r="B2535" s="7" t="s">
        <v>273</v>
      </c>
      <c r="C2535" s="8" t="s">
        <v>78</v>
      </c>
      <c r="D2535" s="9" t="s">
        <v>73</v>
      </c>
      <c r="E2535" s="13">
        <v>15493320082</v>
      </c>
      <c r="F2535">
        <v>440.80152130142932</v>
      </c>
      <c r="G2535" s="14">
        <v>9.2999999999999999E-2</v>
      </c>
      <c r="H2535" s="14">
        <v>41</v>
      </c>
      <c r="I2535" s="14">
        <v>0.218</v>
      </c>
      <c r="J2535">
        <v>0</v>
      </c>
      <c r="L2535">
        <v>2285</v>
      </c>
      <c r="M2535">
        <v>6.5010693049836259E-5</v>
      </c>
      <c r="N2535">
        <v>4.3999999999999997E-2</v>
      </c>
      <c r="O2535">
        <v>4.9000000000000002E-2</v>
      </c>
      <c r="P2535">
        <v>59</v>
      </c>
      <c r="Q2535">
        <v>57</v>
      </c>
      <c r="R2535">
        <v>0.48699999999999999</v>
      </c>
      <c r="S2535">
        <v>0.48899999999999999</v>
      </c>
      <c r="T2535">
        <v>2.4E-2</v>
      </c>
      <c r="U2535">
        <v>35148064</v>
      </c>
      <c r="V2535">
        <v>0.14799999999999999</v>
      </c>
      <c r="W2535">
        <v>967000000</v>
      </c>
      <c r="X2535">
        <v>27.512183885860683</v>
      </c>
      <c r="Y2535">
        <v>528000000</v>
      </c>
      <c r="Z2535">
        <v>15.022164520924965</v>
      </c>
      <c r="AA2535">
        <v>0.35</v>
      </c>
      <c r="AB2535">
        <v>33</v>
      </c>
      <c r="AC2535">
        <v>0</v>
      </c>
      <c r="AD2535">
        <v>213</v>
      </c>
      <c r="AE2535">
        <v>0.13</v>
      </c>
      <c r="AF2535">
        <v>0.47499999999999998</v>
      </c>
    </row>
    <row r="2536" spans="1:32" ht="14.4">
      <c r="A2536" t="s">
        <v>2827</v>
      </c>
      <c r="B2536" s="7" t="s">
        <v>273</v>
      </c>
      <c r="C2536" s="8" t="s">
        <v>78</v>
      </c>
      <c r="D2536" s="9" t="s">
        <v>74</v>
      </c>
      <c r="E2536" s="13">
        <v>20032237910</v>
      </c>
      <c r="F2536">
        <v>551.15597512343913</v>
      </c>
      <c r="G2536" s="14">
        <v>0.08</v>
      </c>
      <c r="H2536" s="14">
        <v>44</v>
      </c>
      <c r="I2536" s="14">
        <v>0.26300000000000001</v>
      </c>
      <c r="J2536">
        <v>0</v>
      </c>
      <c r="L2536">
        <v>1709</v>
      </c>
      <c r="M2536">
        <v>4.7020485964563777E-5</v>
      </c>
      <c r="N2536">
        <v>4.3999999999999997E-2</v>
      </c>
      <c r="O2536">
        <v>4.4999999999999998E-2</v>
      </c>
      <c r="P2536">
        <v>60</v>
      </c>
      <c r="Q2536">
        <v>58</v>
      </c>
      <c r="R2536">
        <v>0.48499999999999999</v>
      </c>
      <c r="S2536">
        <v>0.49</v>
      </c>
      <c r="T2536">
        <v>2.4E-2</v>
      </c>
      <c r="U2536">
        <v>36345860</v>
      </c>
      <c r="V2536">
        <v>0.151</v>
      </c>
      <c r="W2536">
        <v>1105000000</v>
      </c>
      <c r="X2536">
        <v>30.402362194758908</v>
      </c>
      <c r="Y2536">
        <v>604000000</v>
      </c>
      <c r="Z2536">
        <v>16.618123769804868</v>
      </c>
      <c r="AA2536">
        <v>0.36599999999999999</v>
      </c>
      <c r="AB2536">
        <v>33</v>
      </c>
      <c r="AC2536">
        <v>126</v>
      </c>
      <c r="AD2536">
        <v>213</v>
      </c>
      <c r="AE2536">
        <v>0.14699999999999999</v>
      </c>
      <c r="AF2536">
        <v>0.45</v>
      </c>
    </row>
    <row r="2537" spans="1:32" ht="14.4">
      <c r="A2537" t="s">
        <v>2828</v>
      </c>
      <c r="B2537" s="7" t="s">
        <v>274</v>
      </c>
      <c r="C2537" s="8" t="s">
        <v>76</v>
      </c>
      <c r="D2537" s="9" t="s">
        <v>62</v>
      </c>
      <c r="E2537" s="13">
        <v>31261527363</v>
      </c>
      <c r="F2537">
        <v>635.7089635342943</v>
      </c>
      <c r="G2537" s="14">
        <v>5.6000000000000001E-2</v>
      </c>
      <c r="H2537" s="14">
        <v>36</v>
      </c>
      <c r="I2537" s="14">
        <v>0.41499999999999998</v>
      </c>
      <c r="J2537">
        <v>0</v>
      </c>
      <c r="L2537">
        <v>0</v>
      </c>
      <c r="N2537">
        <v>8.0000000000000002E-3</v>
      </c>
      <c r="O2537">
        <v>1.6E-2</v>
      </c>
      <c r="P2537">
        <v>74</v>
      </c>
      <c r="Q2537">
        <v>62</v>
      </c>
      <c r="R2537">
        <v>0.17499999999999999</v>
      </c>
      <c r="S2537">
        <v>0.68799999999999994</v>
      </c>
      <c r="T2537">
        <v>0.13800000000000001</v>
      </c>
      <c r="U2537">
        <v>49175848</v>
      </c>
      <c r="V2537">
        <v>0.67100000000000004</v>
      </c>
      <c r="W2537">
        <v>563000000</v>
      </c>
      <c r="X2537">
        <v>11.448709537250888</v>
      </c>
      <c r="Y2537">
        <v>561000000</v>
      </c>
      <c r="Z2537">
        <v>11.40803916589298</v>
      </c>
      <c r="AA2537">
        <v>0</v>
      </c>
      <c r="AB2537">
        <v>0</v>
      </c>
      <c r="AC2537">
        <v>0</v>
      </c>
      <c r="AD2537">
        <v>0</v>
      </c>
      <c r="AE2537">
        <v>7.0000000000000001E-3</v>
      </c>
      <c r="AF2537">
        <v>1.7000000000000001E-2</v>
      </c>
    </row>
    <row r="2538" spans="1:32" ht="14.4">
      <c r="A2538" t="s">
        <v>2829</v>
      </c>
      <c r="B2538" s="7" t="s">
        <v>274</v>
      </c>
      <c r="C2538" s="8" t="s">
        <v>76</v>
      </c>
      <c r="D2538" s="9" t="s">
        <v>63</v>
      </c>
      <c r="E2538" s="13">
        <v>38009344577</v>
      </c>
      <c r="F2538">
        <v>780.73802433311323</v>
      </c>
      <c r="G2538" s="14">
        <v>5.7000000000000002E-2</v>
      </c>
      <c r="H2538" s="14">
        <v>44</v>
      </c>
      <c r="I2538" s="14">
        <v>0.32300000000000001</v>
      </c>
      <c r="J2538">
        <v>126438</v>
      </c>
      <c r="K2538">
        <v>2.5971232974210242E-3</v>
      </c>
      <c r="L2538">
        <v>0</v>
      </c>
      <c r="N2538">
        <v>8.0000000000000002E-3</v>
      </c>
      <c r="O2538">
        <v>1.4999999999999999E-2</v>
      </c>
      <c r="P2538">
        <v>74</v>
      </c>
      <c r="Q2538">
        <v>63</v>
      </c>
      <c r="R2538">
        <v>0.16800000000000001</v>
      </c>
      <c r="S2538">
        <v>0.69099999999999995</v>
      </c>
      <c r="T2538">
        <v>0.14099999999999999</v>
      </c>
      <c r="U2538">
        <v>48683865</v>
      </c>
      <c r="V2538">
        <v>0.67200000000000004</v>
      </c>
      <c r="W2538">
        <v>759000000</v>
      </c>
      <c r="X2538">
        <v>15.590380919838637</v>
      </c>
      <c r="Y2538">
        <v>676000000</v>
      </c>
      <c r="Z2538">
        <v>13.885503954955096</v>
      </c>
      <c r="AA2538">
        <v>0</v>
      </c>
      <c r="AB2538">
        <v>0</v>
      </c>
      <c r="AC2538">
        <v>0</v>
      </c>
      <c r="AD2538">
        <v>0</v>
      </c>
      <c r="AE2538">
        <v>1.2E-2</v>
      </c>
      <c r="AF2538">
        <v>4.5999999999999999E-2</v>
      </c>
    </row>
    <row r="2539" spans="1:32" ht="14.4">
      <c r="A2539" t="s">
        <v>2830</v>
      </c>
      <c r="B2539" s="7" t="s">
        <v>274</v>
      </c>
      <c r="C2539" s="8" t="s">
        <v>76</v>
      </c>
      <c r="D2539" s="9" t="s">
        <v>64</v>
      </c>
      <c r="E2539" s="13">
        <v>42392896031</v>
      </c>
      <c r="F2539">
        <v>879.47504861781033</v>
      </c>
      <c r="G2539" s="14">
        <v>6.3E-2</v>
      </c>
      <c r="H2539" s="14">
        <v>55</v>
      </c>
      <c r="I2539" s="14">
        <v>0.253</v>
      </c>
      <c r="J2539">
        <v>132308</v>
      </c>
      <c r="K2539">
        <v>2.7448368860536281E-3</v>
      </c>
      <c r="L2539">
        <v>304805</v>
      </c>
      <c r="M2539">
        <v>6.3234272081323581E-3</v>
      </c>
      <c r="N2539">
        <v>8.9999999999999993E-3</v>
      </c>
      <c r="O2539">
        <v>1.4E-2</v>
      </c>
      <c r="P2539">
        <v>74</v>
      </c>
      <c r="Q2539">
        <v>63</v>
      </c>
      <c r="R2539">
        <v>0.16200000000000001</v>
      </c>
      <c r="S2539">
        <v>0.69199999999999995</v>
      </c>
      <c r="T2539">
        <v>0.14499999999999999</v>
      </c>
      <c r="U2539">
        <v>48202500</v>
      </c>
      <c r="V2539">
        <v>0.67300000000000004</v>
      </c>
      <c r="W2539">
        <v>1001000000</v>
      </c>
      <c r="X2539">
        <v>20.766557751153986</v>
      </c>
      <c r="Y2539">
        <v>794000000</v>
      </c>
      <c r="Z2539">
        <v>16.472174679736529</v>
      </c>
      <c r="AA2539">
        <v>0</v>
      </c>
      <c r="AB2539">
        <v>0</v>
      </c>
      <c r="AC2539">
        <v>0</v>
      </c>
      <c r="AD2539">
        <v>0</v>
      </c>
      <c r="AE2539">
        <v>1.9E-2</v>
      </c>
      <c r="AF2539">
        <v>7.6999999999999999E-2</v>
      </c>
    </row>
    <row r="2540" spans="1:32" ht="14.4">
      <c r="A2540" t="s">
        <v>2831</v>
      </c>
      <c r="B2540" s="7" t="s">
        <v>274</v>
      </c>
      <c r="C2540" s="8" t="s">
        <v>76</v>
      </c>
      <c r="D2540" s="9" t="s">
        <v>65</v>
      </c>
      <c r="E2540" s="13">
        <v>50132953288</v>
      </c>
      <c r="F2540">
        <v>1048.5224879033817</v>
      </c>
      <c r="G2540" s="14">
        <v>6.9000000000000006E-2</v>
      </c>
      <c r="H2540" s="14">
        <v>73</v>
      </c>
      <c r="I2540" s="14">
        <v>0.17899999999999999</v>
      </c>
      <c r="J2540">
        <v>114420</v>
      </c>
      <c r="K2540">
        <v>2.393075516152005E-3</v>
      </c>
      <c r="L2540">
        <v>261813</v>
      </c>
      <c r="M2540">
        <v>5.4757759142659047E-3</v>
      </c>
      <c r="N2540">
        <v>8.9999999999999993E-3</v>
      </c>
      <c r="O2540">
        <v>1.4E-2</v>
      </c>
      <c r="P2540">
        <v>74</v>
      </c>
      <c r="Q2540">
        <v>63</v>
      </c>
      <c r="R2540">
        <v>0.156</v>
      </c>
      <c r="S2540">
        <v>0.69299999999999995</v>
      </c>
      <c r="T2540">
        <v>0.15</v>
      </c>
      <c r="U2540">
        <v>47812950</v>
      </c>
      <c r="V2540">
        <v>0.67400000000000004</v>
      </c>
      <c r="W2540">
        <v>1204000000</v>
      </c>
      <c r="X2540">
        <v>25.181462344406693</v>
      </c>
      <c r="Y2540">
        <v>953000000</v>
      </c>
      <c r="Z2540">
        <v>19.931838550016263</v>
      </c>
      <c r="AA2540">
        <v>0</v>
      </c>
      <c r="AB2540">
        <v>40</v>
      </c>
      <c r="AC2540">
        <v>0</v>
      </c>
      <c r="AD2540">
        <v>0</v>
      </c>
      <c r="AE2540">
        <v>3.1E-2</v>
      </c>
      <c r="AF2540">
        <v>0.13600000000000001</v>
      </c>
    </row>
    <row r="2541" spans="1:32" ht="14.4">
      <c r="A2541" t="s">
        <v>2832</v>
      </c>
      <c r="B2541" s="7" t="s">
        <v>274</v>
      </c>
      <c r="C2541" s="8" t="s">
        <v>76</v>
      </c>
      <c r="D2541" s="9" t="s">
        <v>66</v>
      </c>
      <c r="E2541" s="13">
        <v>64883060726</v>
      </c>
      <c r="F2541">
        <v>1367.352433342606</v>
      </c>
      <c r="G2541" s="14">
        <v>6.6000000000000003E-2</v>
      </c>
      <c r="H2541" s="14">
        <v>90</v>
      </c>
      <c r="I2541" s="14">
        <v>0.17399999999999999</v>
      </c>
      <c r="J2541">
        <v>114420</v>
      </c>
      <c r="K2541">
        <v>2.4112990921275573E-3</v>
      </c>
      <c r="L2541">
        <v>261813</v>
      </c>
      <c r="M2541">
        <v>5.517474647851706E-3</v>
      </c>
      <c r="N2541">
        <v>8.9999999999999993E-3</v>
      </c>
      <c r="O2541">
        <v>1.2999999999999999E-2</v>
      </c>
      <c r="P2541">
        <v>74</v>
      </c>
      <c r="Q2541">
        <v>63</v>
      </c>
      <c r="R2541">
        <v>0.151</v>
      </c>
      <c r="S2541">
        <v>0.69399999999999995</v>
      </c>
      <c r="T2541">
        <v>0.155</v>
      </c>
      <c r="U2541">
        <v>47451600</v>
      </c>
      <c r="V2541">
        <v>0.67600000000000005</v>
      </c>
      <c r="W2541">
        <v>2931000000</v>
      </c>
      <c r="X2541">
        <v>61.768201704473611</v>
      </c>
      <c r="Y2541">
        <v>2660000000</v>
      </c>
      <c r="Z2541">
        <v>56.057119254145277</v>
      </c>
      <c r="AA2541">
        <v>0</v>
      </c>
      <c r="AB2541">
        <v>34</v>
      </c>
      <c r="AC2541">
        <v>0</v>
      </c>
      <c r="AD2541">
        <v>0</v>
      </c>
      <c r="AE2541">
        <v>3.5000000000000003E-2</v>
      </c>
      <c r="AF2541">
        <v>0.28899999999999998</v>
      </c>
    </row>
    <row r="2542" spans="1:32" ht="14.4">
      <c r="A2542" t="s">
        <v>2833</v>
      </c>
      <c r="B2542" s="7" t="s">
        <v>274</v>
      </c>
      <c r="C2542" s="8" t="s">
        <v>76</v>
      </c>
      <c r="D2542" s="9" t="s">
        <v>67</v>
      </c>
      <c r="E2542" s="13">
        <v>86142018069</v>
      </c>
      <c r="F2542">
        <v>1828.7176257585422</v>
      </c>
      <c r="G2542" s="14">
        <v>6.4000000000000001E-2</v>
      </c>
      <c r="H2542" s="14">
        <v>117</v>
      </c>
      <c r="I2542" s="14">
        <v>0.16200000000000001</v>
      </c>
      <c r="J2542">
        <v>134562</v>
      </c>
      <c r="K2542">
        <v>2.8566303259834648E-3</v>
      </c>
      <c r="L2542">
        <v>323459</v>
      </c>
      <c r="M2542">
        <v>6.8667438698316423E-3</v>
      </c>
      <c r="N2542">
        <v>8.9999999999999993E-3</v>
      </c>
      <c r="O2542">
        <v>1.2999999999999999E-2</v>
      </c>
      <c r="P2542">
        <v>74</v>
      </c>
      <c r="Q2542">
        <v>62</v>
      </c>
      <c r="R2542">
        <v>0.14699999999999999</v>
      </c>
      <c r="S2542">
        <v>0.69499999999999995</v>
      </c>
      <c r="T2542">
        <v>0.158</v>
      </c>
      <c r="U2542">
        <v>47105150</v>
      </c>
      <c r="V2542">
        <v>0.67800000000000005</v>
      </c>
      <c r="W2542">
        <v>3542000000</v>
      </c>
      <c r="X2542">
        <v>75.193476721759723</v>
      </c>
      <c r="Y2542">
        <v>3078000000</v>
      </c>
      <c r="Z2542">
        <v>65.343173729411745</v>
      </c>
      <c r="AA2542">
        <v>0.57299999999999995</v>
      </c>
      <c r="AB2542">
        <v>34</v>
      </c>
      <c r="AC2542">
        <v>0</v>
      </c>
      <c r="AD2542">
        <v>2085</v>
      </c>
      <c r="AE2542">
        <v>3.6999999999999998E-2</v>
      </c>
      <c r="AF2542">
        <v>0.63700000000000001</v>
      </c>
    </row>
    <row r="2543" spans="1:32" ht="14.4">
      <c r="A2543" t="s">
        <v>2834</v>
      </c>
      <c r="B2543" s="7" t="s">
        <v>274</v>
      </c>
      <c r="C2543" s="8" t="s">
        <v>76</v>
      </c>
      <c r="D2543" s="9" t="s">
        <v>68</v>
      </c>
      <c r="E2543" s="13">
        <v>108000000000</v>
      </c>
      <c r="F2543">
        <v>2308.2965092358577</v>
      </c>
      <c r="G2543" s="14">
        <v>6.4000000000000001E-2</v>
      </c>
      <c r="H2543" s="14">
        <v>147</v>
      </c>
      <c r="I2543" s="14">
        <v>0.152</v>
      </c>
      <c r="J2543">
        <v>134562</v>
      </c>
      <c r="K2543">
        <v>2.8760092118129211E-3</v>
      </c>
      <c r="L2543">
        <v>323459</v>
      </c>
      <c r="M2543">
        <v>6.9133266720455677E-3</v>
      </c>
      <c r="N2543">
        <v>0.01</v>
      </c>
      <c r="O2543">
        <v>1.2E-2</v>
      </c>
      <c r="P2543">
        <v>74</v>
      </c>
      <c r="Q2543">
        <v>62</v>
      </c>
      <c r="R2543">
        <v>0.14299999999999999</v>
      </c>
      <c r="S2543">
        <v>0.69699999999999995</v>
      </c>
      <c r="T2543">
        <v>0.16</v>
      </c>
      <c r="U2543">
        <v>46787750</v>
      </c>
      <c r="V2543">
        <v>0.68</v>
      </c>
      <c r="W2543">
        <v>4018000000</v>
      </c>
      <c r="X2543">
        <v>85.877179389904413</v>
      </c>
      <c r="Y2543">
        <v>3202000000</v>
      </c>
      <c r="Z2543">
        <v>68.436716875677931</v>
      </c>
      <c r="AA2543">
        <v>0.56999999999999995</v>
      </c>
      <c r="AB2543">
        <v>33</v>
      </c>
      <c r="AC2543">
        <v>0</v>
      </c>
      <c r="AD2543">
        <v>2085</v>
      </c>
      <c r="AE2543">
        <v>4.4999999999999998E-2</v>
      </c>
      <c r="AF2543">
        <v>1.0469999999999999</v>
      </c>
    </row>
    <row r="2544" spans="1:32" ht="14.4">
      <c r="A2544" t="s">
        <v>2835</v>
      </c>
      <c r="B2544" s="7" t="s">
        <v>274</v>
      </c>
      <c r="C2544" s="8" t="s">
        <v>76</v>
      </c>
      <c r="D2544" s="9" t="s">
        <v>69</v>
      </c>
      <c r="E2544" s="13">
        <v>143000000000</v>
      </c>
      <c r="F2544">
        <v>3074.6505810122053</v>
      </c>
      <c r="G2544" s="14">
        <v>6.4000000000000001E-2</v>
      </c>
      <c r="H2544" s="14">
        <v>194</v>
      </c>
      <c r="I2544" s="14">
        <v>0.13900000000000001</v>
      </c>
      <c r="J2544">
        <v>134562</v>
      </c>
      <c r="K2544">
        <v>2.8932246956794709E-3</v>
      </c>
      <c r="L2544">
        <v>323459</v>
      </c>
      <c r="M2544">
        <v>6.9547091068785094E-3</v>
      </c>
      <c r="N2544">
        <v>0.01</v>
      </c>
      <c r="O2544">
        <v>1.2E-2</v>
      </c>
      <c r="P2544">
        <v>74</v>
      </c>
      <c r="Q2544">
        <v>63</v>
      </c>
      <c r="R2544">
        <v>0.14099999999999999</v>
      </c>
      <c r="S2544">
        <v>0.69799999999999995</v>
      </c>
      <c r="T2544">
        <v>0.161</v>
      </c>
      <c r="U2544">
        <v>46509350</v>
      </c>
      <c r="V2544">
        <v>0.68100000000000005</v>
      </c>
      <c r="W2544">
        <v>5320000000</v>
      </c>
      <c r="X2544">
        <v>114.38560203485966</v>
      </c>
      <c r="Y2544">
        <v>4022000000</v>
      </c>
      <c r="Z2544">
        <v>86.477235222595027</v>
      </c>
      <c r="AA2544">
        <v>0.56599999999999995</v>
      </c>
      <c r="AB2544">
        <v>27</v>
      </c>
      <c r="AC2544">
        <v>0</v>
      </c>
      <c r="AD2544">
        <v>2085</v>
      </c>
      <c r="AE2544">
        <v>6.6000000000000003E-2</v>
      </c>
      <c r="AF2544">
        <v>1.1839999999999999</v>
      </c>
    </row>
    <row r="2545" spans="1:32" ht="14.4">
      <c r="A2545" t="s">
        <v>2836</v>
      </c>
      <c r="B2545" s="7" t="s">
        <v>274</v>
      </c>
      <c r="C2545" s="8" t="s">
        <v>76</v>
      </c>
      <c r="D2545" s="9" t="s">
        <v>70</v>
      </c>
      <c r="E2545" s="13">
        <v>180000000000</v>
      </c>
      <c r="F2545">
        <v>3891.20199229542</v>
      </c>
      <c r="G2545" s="14">
        <v>6.6000000000000003E-2</v>
      </c>
      <c r="H2545" s="14">
        <v>257</v>
      </c>
      <c r="I2545" s="14">
        <v>0.17499999999999999</v>
      </c>
      <c r="J2545">
        <v>143843</v>
      </c>
      <c r="K2545">
        <v>3.1095676009875008E-3</v>
      </c>
      <c r="L2545">
        <v>343121</v>
      </c>
      <c r="M2545">
        <v>7.4175173266577601E-3</v>
      </c>
      <c r="N2545">
        <v>1.0999999999999999E-2</v>
      </c>
      <c r="O2545">
        <v>1.0999999999999999E-2</v>
      </c>
      <c r="P2545">
        <v>74</v>
      </c>
      <c r="Q2545">
        <v>63</v>
      </c>
      <c r="R2545">
        <v>0.13900000000000001</v>
      </c>
      <c r="S2545">
        <v>0.7</v>
      </c>
      <c r="T2545">
        <v>0.16</v>
      </c>
      <c r="U2545">
        <v>46258200</v>
      </c>
      <c r="V2545">
        <v>0.68300000000000005</v>
      </c>
      <c r="W2545">
        <v>6722000000</v>
      </c>
      <c r="X2545">
        <v>145.31477662338784</v>
      </c>
      <c r="Y2545">
        <v>4585000000</v>
      </c>
      <c r="Z2545">
        <v>99.117561859302782</v>
      </c>
      <c r="AA2545">
        <v>0.57199999999999995</v>
      </c>
      <c r="AB2545">
        <v>27</v>
      </c>
      <c r="AC2545">
        <v>0</v>
      </c>
      <c r="AD2545">
        <v>848</v>
      </c>
      <c r="AE2545">
        <v>0.11</v>
      </c>
      <c r="AF2545">
        <v>1.198</v>
      </c>
    </row>
    <row r="2546" spans="1:32" ht="14.4">
      <c r="A2546" t="s">
        <v>2837</v>
      </c>
      <c r="B2546" s="7" t="s">
        <v>274</v>
      </c>
      <c r="C2546" s="8" t="s">
        <v>76</v>
      </c>
      <c r="D2546" s="9" t="s">
        <v>71</v>
      </c>
      <c r="E2546" s="13">
        <v>117000000000</v>
      </c>
      <c r="F2546">
        <v>2540.534554527037</v>
      </c>
      <c r="G2546" s="14">
        <v>7.8E-2</v>
      </c>
      <c r="H2546" s="14">
        <v>198</v>
      </c>
      <c r="I2546" s="14">
        <v>0.20899999999999999</v>
      </c>
      <c r="J2546">
        <v>137343</v>
      </c>
      <c r="K2546">
        <v>2.982261857456469E-3</v>
      </c>
      <c r="L2546">
        <v>327595</v>
      </c>
      <c r="M2546">
        <v>7.1133881828229469E-3</v>
      </c>
      <c r="N2546">
        <v>1.0999999999999999E-2</v>
      </c>
      <c r="O2546">
        <v>1.0999999999999999E-2</v>
      </c>
      <c r="P2546">
        <v>75</v>
      </c>
      <c r="Q2546">
        <v>64</v>
      </c>
      <c r="R2546">
        <v>0.13900000000000001</v>
      </c>
      <c r="S2546">
        <v>0.70199999999999996</v>
      </c>
      <c r="T2546">
        <v>0.159</v>
      </c>
      <c r="U2546">
        <v>46053300</v>
      </c>
      <c r="V2546">
        <v>0.68500000000000005</v>
      </c>
      <c r="W2546">
        <v>4349000000</v>
      </c>
      <c r="X2546">
        <v>94.434057928530635</v>
      </c>
      <c r="Y2546">
        <v>3751000000</v>
      </c>
      <c r="Z2546">
        <v>81.44910353872578</v>
      </c>
      <c r="AA2546">
        <v>0.57199999999999995</v>
      </c>
      <c r="AB2546">
        <v>27</v>
      </c>
      <c r="AC2546">
        <v>0</v>
      </c>
      <c r="AD2546">
        <v>736</v>
      </c>
      <c r="AE2546">
        <v>0.17899999999999999</v>
      </c>
      <c r="AF2546">
        <v>1.1879999999999999</v>
      </c>
    </row>
    <row r="2547" spans="1:32" ht="14.4">
      <c r="A2547" t="s">
        <v>2838</v>
      </c>
      <c r="B2547" s="7" t="s">
        <v>274</v>
      </c>
      <c r="C2547" s="8" t="s">
        <v>76</v>
      </c>
      <c r="D2547" s="9" t="s">
        <v>72</v>
      </c>
      <c r="E2547" s="13">
        <v>136000000000</v>
      </c>
      <c r="F2547">
        <v>2964.8555613932203</v>
      </c>
      <c r="G2547" s="14">
        <v>7.8E-2</v>
      </c>
      <c r="H2547" s="14">
        <v>231</v>
      </c>
      <c r="I2547" s="14">
        <v>0.159</v>
      </c>
      <c r="J2547">
        <v>135601</v>
      </c>
      <c r="K2547">
        <v>2.9561571983858976E-3</v>
      </c>
      <c r="L2547">
        <v>318684</v>
      </c>
      <c r="M2547">
        <v>6.9474413950517434E-3</v>
      </c>
      <c r="N2547">
        <v>1.0999999999999999E-2</v>
      </c>
      <c r="O2547">
        <v>0.01</v>
      </c>
      <c r="P2547">
        <v>76</v>
      </c>
      <c r="Q2547">
        <v>65</v>
      </c>
      <c r="R2547">
        <v>0.13900000000000001</v>
      </c>
      <c r="S2547">
        <v>0.70299999999999996</v>
      </c>
      <c r="T2547">
        <v>0.158</v>
      </c>
      <c r="U2547">
        <v>45870700</v>
      </c>
      <c r="V2547">
        <v>0.68700000000000006</v>
      </c>
      <c r="W2547">
        <v>4696000000</v>
      </c>
      <c r="X2547">
        <v>102.37471850222474</v>
      </c>
      <c r="Y2547">
        <v>4134000000</v>
      </c>
      <c r="Z2547">
        <v>90.122888902938044</v>
      </c>
      <c r="AA2547">
        <v>0.55500000000000005</v>
      </c>
      <c r="AB2547">
        <v>27</v>
      </c>
      <c r="AC2547">
        <v>0</v>
      </c>
      <c r="AD2547">
        <v>657</v>
      </c>
      <c r="AE2547">
        <v>0.23300000000000001</v>
      </c>
      <c r="AF2547">
        <v>1.171</v>
      </c>
    </row>
    <row r="2548" spans="1:32" ht="14.4">
      <c r="A2548" t="s">
        <v>2839</v>
      </c>
      <c r="B2548" s="7" t="s">
        <v>274</v>
      </c>
      <c r="C2548" s="8" t="s">
        <v>76</v>
      </c>
      <c r="D2548" s="9" t="s">
        <v>73</v>
      </c>
      <c r="E2548" s="13">
        <v>163000000000</v>
      </c>
      <c r="F2548">
        <v>3566.2635840730231</v>
      </c>
      <c r="G2548" s="14">
        <v>7.2999999999999995E-2</v>
      </c>
      <c r="H2548" s="14">
        <v>262</v>
      </c>
      <c r="I2548" s="14">
        <v>0.159</v>
      </c>
      <c r="J2548">
        <v>142883</v>
      </c>
      <c r="K2548">
        <v>3.1261253968288697E-3</v>
      </c>
      <c r="L2548">
        <v>333869</v>
      </c>
      <c r="M2548">
        <v>7.3046923714777676E-3</v>
      </c>
      <c r="N2548">
        <v>1.0999999999999999E-2</v>
      </c>
      <c r="O2548">
        <v>0.01</v>
      </c>
      <c r="P2548">
        <v>76</v>
      </c>
      <c r="Q2548">
        <v>66</v>
      </c>
      <c r="R2548">
        <v>0.14000000000000001</v>
      </c>
      <c r="S2548">
        <v>0.70399999999999996</v>
      </c>
      <c r="T2548">
        <v>0.156</v>
      </c>
      <c r="U2548">
        <v>45706100</v>
      </c>
      <c r="V2548">
        <v>0.68899999999999995</v>
      </c>
      <c r="W2548">
        <v>5406000000</v>
      </c>
      <c r="X2548">
        <v>118.27742905213965</v>
      </c>
      <c r="Y2548">
        <v>4829000000</v>
      </c>
      <c r="Z2548">
        <v>105.65329354287502</v>
      </c>
      <c r="AA2548">
        <v>0.57099999999999995</v>
      </c>
      <c r="AB2548">
        <v>24</v>
      </c>
      <c r="AC2548">
        <v>0</v>
      </c>
      <c r="AD2548">
        <v>657</v>
      </c>
      <c r="AE2548">
        <v>0.28699999999999998</v>
      </c>
      <c r="AF2548">
        <v>1.2130000000000001</v>
      </c>
    </row>
    <row r="2549" spans="1:32" ht="14.4">
      <c r="A2549" t="s">
        <v>2840</v>
      </c>
      <c r="B2549" s="7" t="s">
        <v>274</v>
      </c>
      <c r="C2549" s="8" t="s">
        <v>76</v>
      </c>
      <c r="D2549" s="9" t="s">
        <v>74</v>
      </c>
      <c r="E2549" s="13">
        <v>177000000000</v>
      </c>
      <c r="F2549">
        <v>3882.1493508914687</v>
      </c>
      <c r="G2549" s="14">
        <v>7.5999999999999998E-2</v>
      </c>
      <c r="H2549" s="14">
        <v>293</v>
      </c>
      <c r="I2549" s="14">
        <v>0.184</v>
      </c>
      <c r="J2549">
        <v>144641</v>
      </c>
      <c r="K2549">
        <v>3.1724178771880955E-3</v>
      </c>
      <c r="L2549">
        <v>352259</v>
      </c>
      <c r="M2549">
        <v>7.7261132666422479E-3</v>
      </c>
      <c r="N2549">
        <v>1.0999999999999999E-2</v>
      </c>
      <c r="O2549">
        <v>8.9999999999999993E-3</v>
      </c>
      <c r="P2549">
        <v>76</v>
      </c>
      <c r="Q2549">
        <v>66</v>
      </c>
      <c r="R2549">
        <v>0.14199999999999999</v>
      </c>
      <c r="S2549">
        <v>0.70499999999999996</v>
      </c>
      <c r="T2549">
        <v>0.153</v>
      </c>
      <c r="U2549">
        <v>45593300</v>
      </c>
      <c r="V2549">
        <v>0.69099999999999995</v>
      </c>
      <c r="W2549">
        <v>5988000000</v>
      </c>
      <c r="X2549">
        <v>131.33508651490459</v>
      </c>
      <c r="Y2549">
        <v>5536000000</v>
      </c>
      <c r="Z2549">
        <v>121.42134918946424</v>
      </c>
      <c r="AA2549">
        <v>0.55400000000000005</v>
      </c>
      <c r="AB2549">
        <v>22</v>
      </c>
      <c r="AC2549">
        <v>140</v>
      </c>
      <c r="AD2549">
        <v>491</v>
      </c>
      <c r="AE2549">
        <v>0.35299999999999998</v>
      </c>
      <c r="AF2549">
        <v>1.3029999999999999</v>
      </c>
    </row>
    <row r="2550" spans="1:32" ht="14.4">
      <c r="A2550" t="s">
        <v>2841</v>
      </c>
      <c r="B2550" s="7" t="s">
        <v>275</v>
      </c>
      <c r="C2550" s="8" t="s">
        <v>93</v>
      </c>
      <c r="D2550" s="9" t="s">
        <v>62</v>
      </c>
      <c r="E2550" s="13">
        <v>104000000000</v>
      </c>
      <c r="F2550">
        <v>34364.806208927446</v>
      </c>
      <c r="G2550" s="14">
        <v>2.1999999999999999E-2</v>
      </c>
      <c r="H2550" s="14">
        <v>752</v>
      </c>
      <c r="I2550" s="14">
        <v>9.7000000000000003E-2</v>
      </c>
      <c r="J2550">
        <v>0</v>
      </c>
      <c r="L2550">
        <v>0</v>
      </c>
      <c r="N2550">
        <v>1.7000000000000001E-2</v>
      </c>
      <c r="O2550">
        <v>0.01</v>
      </c>
      <c r="P2550">
        <v>75</v>
      </c>
      <c r="Q2550">
        <v>73</v>
      </c>
      <c r="R2550">
        <v>0.254</v>
      </c>
      <c r="S2550">
        <v>0.73599999999999999</v>
      </c>
      <c r="T2550">
        <v>0.01</v>
      </c>
      <c r="U2550">
        <v>3026352</v>
      </c>
      <c r="V2550">
        <v>0.80200000000000005</v>
      </c>
      <c r="W2550">
        <v>1063000000</v>
      </c>
      <c r="X2550">
        <v>351.24797115471034</v>
      </c>
      <c r="Y2550">
        <v>3019000000</v>
      </c>
      <c r="Z2550">
        <v>997.57067254569199</v>
      </c>
      <c r="AA2550">
        <v>0</v>
      </c>
      <c r="AB2550">
        <v>0</v>
      </c>
      <c r="AC2550">
        <v>0</v>
      </c>
      <c r="AD2550">
        <v>0</v>
      </c>
      <c r="AE2550">
        <v>0.23599999999999999</v>
      </c>
      <c r="AF2550">
        <v>0.47199999999999998</v>
      </c>
    </row>
    <row r="2551" spans="1:32" ht="14.4">
      <c r="A2551" t="s">
        <v>2842</v>
      </c>
      <c r="B2551" s="7" t="s">
        <v>275</v>
      </c>
      <c r="C2551" s="8" t="s">
        <v>93</v>
      </c>
      <c r="D2551" s="9" t="s">
        <v>63</v>
      </c>
      <c r="E2551" s="13">
        <v>103000000000</v>
      </c>
      <c r="F2551">
        <v>32885.242635621296</v>
      </c>
      <c r="G2551" s="14">
        <v>2.5000000000000001E-2</v>
      </c>
      <c r="H2551" s="14">
        <v>815</v>
      </c>
      <c r="I2551" s="14">
        <v>8.1000000000000003E-2</v>
      </c>
      <c r="J2551">
        <v>66108</v>
      </c>
      <c r="K2551">
        <v>2.1106578836462647E-2</v>
      </c>
      <c r="L2551">
        <v>0</v>
      </c>
      <c r="N2551">
        <v>1.6E-2</v>
      </c>
      <c r="O2551">
        <v>8.9999999999999993E-3</v>
      </c>
      <c r="P2551">
        <v>76</v>
      </c>
      <c r="Q2551">
        <v>74</v>
      </c>
      <c r="R2551">
        <v>0.249</v>
      </c>
      <c r="S2551">
        <v>0.74099999999999999</v>
      </c>
      <c r="T2551">
        <v>0.01</v>
      </c>
      <c r="U2551">
        <v>3132104</v>
      </c>
      <c r="V2551">
        <v>0.80700000000000005</v>
      </c>
      <c r="W2551">
        <v>1200000000</v>
      </c>
      <c r="X2551">
        <v>383.12904041500536</v>
      </c>
      <c r="Y2551">
        <v>3321000000</v>
      </c>
      <c r="Z2551">
        <v>1060.3096193485273</v>
      </c>
      <c r="AA2551">
        <v>0</v>
      </c>
      <c r="AB2551">
        <v>0</v>
      </c>
      <c r="AC2551">
        <v>0</v>
      </c>
      <c r="AD2551">
        <v>0</v>
      </c>
      <c r="AE2551">
        <v>0.26300000000000001</v>
      </c>
      <c r="AF2551">
        <v>0.61</v>
      </c>
    </row>
    <row r="2552" spans="1:32" ht="14.4">
      <c r="A2552" t="s">
        <v>2843</v>
      </c>
      <c r="B2552" s="7" t="s">
        <v>275</v>
      </c>
      <c r="C2552" s="8" t="s">
        <v>93</v>
      </c>
      <c r="D2552" s="9" t="s">
        <v>64</v>
      </c>
      <c r="E2552" s="13">
        <v>110000000000</v>
      </c>
      <c r="F2552">
        <v>34119.434771240049</v>
      </c>
      <c r="G2552" s="14">
        <v>2.7E-2</v>
      </c>
      <c r="H2552" s="14">
        <v>917</v>
      </c>
      <c r="I2552" s="8"/>
      <c r="J2552">
        <v>63099</v>
      </c>
      <c r="K2552">
        <v>1.9571838314822506E-2</v>
      </c>
      <c r="L2552">
        <v>167597</v>
      </c>
      <c r="M2552">
        <v>5.1984680994141073E-2</v>
      </c>
      <c r="N2552">
        <v>1.6E-2</v>
      </c>
      <c r="O2552">
        <v>8.9999999999999993E-3</v>
      </c>
      <c r="P2552">
        <v>76</v>
      </c>
      <c r="Q2552">
        <v>74</v>
      </c>
      <c r="R2552">
        <v>0.24299999999999999</v>
      </c>
      <c r="S2552">
        <v>0.746</v>
      </c>
      <c r="T2552">
        <v>0.01</v>
      </c>
      <c r="U2552">
        <v>3223969</v>
      </c>
      <c r="V2552">
        <v>0.81100000000000005</v>
      </c>
      <c r="W2552">
        <v>1332000000</v>
      </c>
      <c r="X2552">
        <v>413.15533741174312</v>
      </c>
      <c r="Y2552">
        <v>3651000000</v>
      </c>
      <c r="Z2552">
        <v>1132.4550577254311</v>
      </c>
      <c r="AA2552">
        <v>0</v>
      </c>
      <c r="AB2552">
        <v>0</v>
      </c>
      <c r="AC2552">
        <v>0</v>
      </c>
      <c r="AD2552">
        <v>0</v>
      </c>
      <c r="AE2552">
        <v>0.28299999999999997</v>
      </c>
      <c r="AF2552">
        <v>0.753</v>
      </c>
    </row>
    <row r="2553" spans="1:32" ht="14.4">
      <c r="A2553" t="s">
        <v>2844</v>
      </c>
      <c r="B2553" s="7" t="s">
        <v>275</v>
      </c>
      <c r="C2553" s="8" t="s">
        <v>93</v>
      </c>
      <c r="D2553" s="9" t="s">
        <v>65</v>
      </c>
      <c r="E2553" s="13">
        <v>124000000000</v>
      </c>
      <c r="F2553">
        <v>36803.399209439238</v>
      </c>
      <c r="G2553" s="14">
        <v>2.5999999999999999E-2</v>
      </c>
      <c r="H2553" s="14">
        <v>968</v>
      </c>
      <c r="I2553" s="8"/>
      <c r="J2553">
        <v>60672</v>
      </c>
      <c r="K2553">
        <v>1.8007547071250789E-2</v>
      </c>
      <c r="L2553">
        <v>162602</v>
      </c>
      <c r="M2553">
        <v>4.8260534824622899E-2</v>
      </c>
      <c r="N2553">
        <v>1.6E-2</v>
      </c>
      <c r="O2553">
        <v>8.9999999999999993E-3</v>
      </c>
      <c r="P2553">
        <v>76</v>
      </c>
      <c r="Q2553">
        <v>74</v>
      </c>
      <c r="R2553">
        <v>0.23400000000000001</v>
      </c>
      <c r="S2553">
        <v>0.75600000000000001</v>
      </c>
      <c r="T2553">
        <v>0.01</v>
      </c>
      <c r="U2553">
        <v>3369254</v>
      </c>
      <c r="V2553">
        <v>0.81499999999999995</v>
      </c>
      <c r="W2553">
        <v>1438000000</v>
      </c>
      <c r="X2553">
        <v>426.80071018688409</v>
      </c>
      <c r="Y2553">
        <v>3956000000</v>
      </c>
      <c r="Z2553">
        <v>1174.1471554237228</v>
      </c>
      <c r="AA2553">
        <v>0</v>
      </c>
      <c r="AB2553">
        <v>19</v>
      </c>
      <c r="AC2553">
        <v>0</v>
      </c>
      <c r="AD2553">
        <v>0</v>
      </c>
      <c r="AE2553">
        <v>0.29499999999999998</v>
      </c>
      <c r="AF2553">
        <v>0.88200000000000001</v>
      </c>
    </row>
    <row r="2554" spans="1:32" ht="14.4">
      <c r="A2554" t="s">
        <v>2845</v>
      </c>
      <c r="B2554" s="7" t="s">
        <v>275</v>
      </c>
      <c r="C2554" s="8" t="s">
        <v>93</v>
      </c>
      <c r="D2554" s="9" t="s">
        <v>66</v>
      </c>
      <c r="E2554" s="13">
        <v>148000000000</v>
      </c>
      <c r="F2554">
        <v>40451.990866596439</v>
      </c>
      <c r="G2554" s="14">
        <v>2.5000000000000001E-2</v>
      </c>
      <c r="H2554" s="14">
        <v>995</v>
      </c>
      <c r="I2554" s="8"/>
      <c r="J2554">
        <v>60672</v>
      </c>
      <c r="K2554">
        <v>1.6583129661203642E-2</v>
      </c>
      <c r="L2554">
        <v>162602</v>
      </c>
      <c r="M2554">
        <v>4.4443071749258878E-2</v>
      </c>
      <c r="N2554">
        <v>1.6E-2</v>
      </c>
      <c r="O2554">
        <v>8.9999999999999993E-3</v>
      </c>
      <c r="P2554">
        <v>76</v>
      </c>
      <c r="Q2554">
        <v>74</v>
      </c>
      <c r="R2554">
        <v>0.219</v>
      </c>
      <c r="S2554">
        <v>0.77100000000000002</v>
      </c>
      <c r="T2554">
        <v>8.9999999999999993E-3</v>
      </c>
      <c r="U2554">
        <v>3658658</v>
      </c>
      <c r="V2554">
        <v>0.81899999999999995</v>
      </c>
      <c r="W2554">
        <v>1593000000</v>
      </c>
      <c r="X2554">
        <v>435.40555034113601</v>
      </c>
      <c r="Y2554">
        <v>4472000000</v>
      </c>
      <c r="Z2554">
        <v>1222.3061024014817</v>
      </c>
      <c r="AA2554">
        <v>0</v>
      </c>
      <c r="AB2554">
        <v>19</v>
      </c>
      <c r="AC2554">
        <v>0</v>
      </c>
      <c r="AD2554">
        <v>0</v>
      </c>
      <c r="AE2554">
        <v>0.30099999999999999</v>
      </c>
      <c r="AF2554">
        <v>1.0069999999999999</v>
      </c>
    </row>
    <row r="2555" spans="1:32" ht="14.4">
      <c r="A2555" t="s">
        <v>2846</v>
      </c>
      <c r="B2555" s="7" t="s">
        <v>275</v>
      </c>
      <c r="C2555" s="8" t="s">
        <v>93</v>
      </c>
      <c r="D2555" s="9" t="s">
        <v>67</v>
      </c>
      <c r="E2555" s="13">
        <v>181000000000</v>
      </c>
      <c r="F2555">
        <v>43626.200112174774</v>
      </c>
      <c r="G2555" s="14">
        <v>2.3E-2</v>
      </c>
      <c r="H2555" s="14">
        <v>1030</v>
      </c>
      <c r="I2555" s="8"/>
      <c r="J2555">
        <v>58347</v>
      </c>
      <c r="K2555">
        <v>1.4063303303563875E-2</v>
      </c>
      <c r="L2555">
        <v>158935</v>
      </c>
      <c r="M2555">
        <v>3.8307901186897773E-2</v>
      </c>
      <c r="N2555">
        <v>1.6E-2</v>
      </c>
      <c r="O2555">
        <v>8.0000000000000002E-3</v>
      </c>
      <c r="P2555">
        <v>77</v>
      </c>
      <c r="Q2555">
        <v>75</v>
      </c>
      <c r="R2555">
        <v>0.2</v>
      </c>
      <c r="S2555">
        <v>0.79100000000000004</v>
      </c>
      <c r="T2555">
        <v>8.0000000000000002E-3</v>
      </c>
      <c r="U2555">
        <v>4148883</v>
      </c>
      <c r="V2555">
        <v>0.82299999999999995</v>
      </c>
      <c r="W2555">
        <v>3218000000</v>
      </c>
      <c r="X2555">
        <v>775.63045282308519</v>
      </c>
      <c r="Y2555">
        <v>6186000000</v>
      </c>
      <c r="Z2555">
        <v>1491.0037231707909</v>
      </c>
      <c r="AA2555">
        <v>0.14399999999999999</v>
      </c>
      <c r="AB2555">
        <v>19</v>
      </c>
      <c r="AC2555">
        <v>0</v>
      </c>
      <c r="AD2555">
        <v>12</v>
      </c>
      <c r="AE2555">
        <v>0.4</v>
      </c>
      <c r="AF2555">
        <v>1.093</v>
      </c>
    </row>
    <row r="2556" spans="1:32" ht="14.4">
      <c r="A2556" t="s">
        <v>2847</v>
      </c>
      <c r="B2556" s="7" t="s">
        <v>275</v>
      </c>
      <c r="C2556" s="8" t="s">
        <v>93</v>
      </c>
      <c r="D2556" s="9" t="s">
        <v>68</v>
      </c>
      <c r="E2556" s="13">
        <v>222000000000</v>
      </c>
      <c r="F2556">
        <v>45532.49327934246</v>
      </c>
      <c r="G2556" s="14">
        <v>2.3E-2</v>
      </c>
      <c r="H2556" s="14">
        <v>1109</v>
      </c>
      <c r="I2556" s="8"/>
      <c r="J2556">
        <v>58347</v>
      </c>
      <c r="K2556">
        <v>1.1967046780945021E-2</v>
      </c>
      <c r="L2556">
        <v>158935</v>
      </c>
      <c r="M2556">
        <v>3.2597778465550876E-2</v>
      </c>
      <c r="N2556">
        <v>1.6E-2</v>
      </c>
      <c r="O2556">
        <v>8.0000000000000002E-3</v>
      </c>
      <c r="P2556">
        <v>77</v>
      </c>
      <c r="Q2556">
        <v>75</v>
      </c>
      <c r="R2556">
        <v>0.18</v>
      </c>
      <c r="S2556">
        <v>0.81299999999999994</v>
      </c>
      <c r="T2556">
        <v>7.0000000000000001E-3</v>
      </c>
      <c r="U2556">
        <v>4875639</v>
      </c>
      <c r="V2556">
        <v>0.82599999999999996</v>
      </c>
      <c r="W2556">
        <v>4972000000</v>
      </c>
      <c r="X2556">
        <v>1019.7637684004086</v>
      </c>
      <c r="Y2556">
        <v>8827000000</v>
      </c>
      <c r="Z2556">
        <v>1810.4293611565581</v>
      </c>
      <c r="AA2556">
        <v>0.14399999999999999</v>
      </c>
      <c r="AB2556">
        <v>19</v>
      </c>
      <c r="AC2556">
        <v>0</v>
      </c>
      <c r="AD2556">
        <v>12</v>
      </c>
      <c r="AE2556">
        <v>0.52</v>
      </c>
      <c r="AF2556">
        <v>1.1319999999999999</v>
      </c>
    </row>
    <row r="2557" spans="1:32" ht="14.4">
      <c r="A2557" t="s">
        <v>2848</v>
      </c>
      <c r="B2557" s="7" t="s">
        <v>275</v>
      </c>
      <c r="C2557" s="8" t="s">
        <v>93</v>
      </c>
      <c r="D2557" s="9" t="s">
        <v>69</v>
      </c>
      <c r="E2557" s="13">
        <v>258000000000</v>
      </c>
      <c r="F2557">
        <v>44503.114959308114</v>
      </c>
      <c r="G2557" s="14">
        <v>2.5000000000000001E-2</v>
      </c>
      <c r="H2557" s="14">
        <v>1184</v>
      </c>
      <c r="I2557" s="8"/>
      <c r="J2557">
        <v>58347</v>
      </c>
      <c r="K2557">
        <v>1.0064431195855622E-2</v>
      </c>
      <c r="L2557">
        <v>158935</v>
      </c>
      <c r="M2557">
        <v>2.741512626378928E-2</v>
      </c>
      <c r="N2557">
        <v>1.6E-2</v>
      </c>
      <c r="O2557">
        <v>8.0000000000000002E-3</v>
      </c>
      <c r="P2557">
        <v>77</v>
      </c>
      <c r="Q2557">
        <v>75</v>
      </c>
      <c r="R2557">
        <v>0.16200000000000001</v>
      </c>
      <c r="S2557">
        <v>0.83299999999999996</v>
      </c>
      <c r="T2557">
        <v>5.0000000000000001E-3</v>
      </c>
      <c r="U2557">
        <v>5797347</v>
      </c>
      <c r="V2557">
        <v>0.83</v>
      </c>
      <c r="W2557">
        <v>6072000000</v>
      </c>
      <c r="X2557">
        <v>1047.3756357865072</v>
      </c>
      <c r="Y2557">
        <v>11273000000</v>
      </c>
      <c r="Z2557">
        <v>1944.5101354119392</v>
      </c>
      <c r="AA2557">
        <v>0.14399999999999999</v>
      </c>
      <c r="AB2557">
        <v>18</v>
      </c>
      <c r="AC2557">
        <v>0</v>
      </c>
      <c r="AD2557">
        <v>12</v>
      </c>
      <c r="AE2557">
        <v>0.61</v>
      </c>
      <c r="AF2557">
        <v>1.3340000000000001</v>
      </c>
    </row>
    <row r="2558" spans="1:32" ht="14.4">
      <c r="A2558" t="s">
        <v>2849</v>
      </c>
      <c r="B2558" s="7" t="s">
        <v>275</v>
      </c>
      <c r="C2558" s="8" t="s">
        <v>93</v>
      </c>
      <c r="D2558" s="9" t="s">
        <v>70</v>
      </c>
      <c r="E2558" s="13">
        <v>315000000000</v>
      </c>
      <c r="F2558">
        <v>46332.830046031297</v>
      </c>
      <c r="G2558" s="14">
        <v>2.7E-2</v>
      </c>
      <c r="H2558" s="14">
        <v>1353</v>
      </c>
      <c r="I2558" s="8"/>
      <c r="J2558">
        <v>42310</v>
      </c>
      <c r="K2558">
        <v>6.2233080611034421E-3</v>
      </c>
      <c r="L2558">
        <v>113241</v>
      </c>
      <c r="M2558">
        <v>1.6656431769024222E-2</v>
      </c>
      <c r="N2558">
        <v>1.6E-2</v>
      </c>
      <c r="O2558">
        <v>8.0000000000000002E-3</v>
      </c>
      <c r="P2558">
        <v>77</v>
      </c>
      <c r="Q2558">
        <v>75</v>
      </c>
      <c r="R2558">
        <v>0.14899999999999999</v>
      </c>
      <c r="S2558">
        <v>0.84699999999999998</v>
      </c>
      <c r="T2558">
        <v>4.0000000000000001E-3</v>
      </c>
      <c r="U2558">
        <v>6798635</v>
      </c>
      <c r="V2558">
        <v>0.83399999999999996</v>
      </c>
      <c r="W2558">
        <v>7162000000</v>
      </c>
      <c r="X2558">
        <v>1053.4467580624639</v>
      </c>
      <c r="Y2558">
        <v>13288000000</v>
      </c>
      <c r="Z2558">
        <v>1954.5099861957583</v>
      </c>
      <c r="AA2558">
        <v>0.14399999999999999</v>
      </c>
      <c r="AB2558">
        <v>18</v>
      </c>
      <c r="AC2558">
        <v>0</v>
      </c>
      <c r="AD2558">
        <v>12</v>
      </c>
      <c r="AE2558">
        <v>0.63</v>
      </c>
      <c r="AF2558">
        <v>1.3759999999999999</v>
      </c>
    </row>
    <row r="2559" spans="1:32" ht="14.4">
      <c r="A2559" t="s">
        <v>2850</v>
      </c>
      <c r="B2559" s="7" t="s">
        <v>275</v>
      </c>
      <c r="C2559" s="8" t="s">
        <v>93</v>
      </c>
      <c r="D2559" s="9" t="s">
        <v>71</v>
      </c>
      <c r="E2559" s="13">
        <v>255000000000</v>
      </c>
      <c r="F2559">
        <v>33038.282040428749</v>
      </c>
      <c r="G2559" s="14">
        <v>3.4000000000000002E-2</v>
      </c>
      <c r="H2559" s="14">
        <v>1336</v>
      </c>
      <c r="I2559" s="8"/>
      <c r="J2559">
        <v>51975</v>
      </c>
      <c r="K2559">
        <v>6.7339792511815072E-3</v>
      </c>
      <c r="L2559">
        <v>139405</v>
      </c>
      <c r="M2559">
        <v>1.8061575324886156E-2</v>
      </c>
      <c r="N2559">
        <v>1.6E-2</v>
      </c>
      <c r="O2559">
        <v>8.0000000000000002E-3</v>
      </c>
      <c r="P2559">
        <v>77</v>
      </c>
      <c r="Q2559">
        <v>75</v>
      </c>
      <c r="R2559">
        <v>0.14099999999999999</v>
      </c>
      <c r="S2559">
        <v>0.85499999999999998</v>
      </c>
      <c r="T2559">
        <v>4.0000000000000001E-3</v>
      </c>
      <c r="U2559">
        <v>7718319</v>
      </c>
      <c r="V2559">
        <v>0.83699999999999997</v>
      </c>
      <c r="W2559">
        <v>7352000000</v>
      </c>
      <c r="X2559">
        <v>952.53901788718497</v>
      </c>
      <c r="Y2559">
        <v>10347000000</v>
      </c>
      <c r="Z2559">
        <v>1340.5768794992796</v>
      </c>
      <c r="AA2559">
        <v>0.14099999999999999</v>
      </c>
      <c r="AB2559">
        <v>15</v>
      </c>
      <c r="AC2559">
        <v>0</v>
      </c>
      <c r="AD2559">
        <v>12</v>
      </c>
      <c r="AE2559">
        <v>0.64</v>
      </c>
      <c r="AF2559">
        <v>1.383</v>
      </c>
    </row>
    <row r="2560" spans="1:32" ht="14.4">
      <c r="A2560" t="s">
        <v>2851</v>
      </c>
      <c r="B2560" s="7" t="s">
        <v>275</v>
      </c>
      <c r="C2560" s="8" t="s">
        <v>93</v>
      </c>
      <c r="D2560" s="9" t="s">
        <v>72</v>
      </c>
      <c r="E2560" s="13">
        <v>287000000000</v>
      </c>
      <c r="F2560">
        <v>33998.54789477319</v>
      </c>
      <c r="G2560" s="14">
        <v>3.2000000000000001E-2</v>
      </c>
      <c r="H2560" s="14">
        <v>1283</v>
      </c>
      <c r="I2560" s="8"/>
      <c r="J2560">
        <v>40578</v>
      </c>
      <c r="K2560">
        <v>4.8069445173313814E-3</v>
      </c>
      <c r="L2560">
        <v>84704</v>
      </c>
      <c r="M2560">
        <v>1.0034191640692922E-2</v>
      </c>
      <c r="N2560">
        <v>1.6E-2</v>
      </c>
      <c r="O2560">
        <v>8.0000000000000002E-3</v>
      </c>
      <c r="P2560">
        <v>78</v>
      </c>
      <c r="Q2560">
        <v>76</v>
      </c>
      <c r="R2560">
        <v>0.13900000000000001</v>
      </c>
      <c r="S2560">
        <v>0.85799999999999998</v>
      </c>
      <c r="T2560">
        <v>3.0000000000000001E-3</v>
      </c>
      <c r="U2560">
        <v>8441537</v>
      </c>
      <c r="V2560">
        <v>0.84099999999999997</v>
      </c>
      <c r="W2560">
        <v>8577000000</v>
      </c>
      <c r="X2560">
        <v>1016.0471961444936</v>
      </c>
      <c r="Y2560">
        <v>11818000000</v>
      </c>
      <c r="Z2560">
        <v>1399.9820174927859</v>
      </c>
      <c r="AA2560">
        <v>0.14099999999999999</v>
      </c>
      <c r="AB2560">
        <v>15</v>
      </c>
      <c r="AC2560">
        <v>0</v>
      </c>
      <c r="AD2560">
        <v>12</v>
      </c>
      <c r="AE2560">
        <v>0.68</v>
      </c>
      <c r="AF2560">
        <v>1.294</v>
      </c>
    </row>
    <row r="2561" spans="1:32" ht="14.4">
      <c r="A2561" t="s">
        <v>2852</v>
      </c>
      <c r="B2561" s="7" t="s">
        <v>275</v>
      </c>
      <c r="C2561" s="8" t="s">
        <v>93</v>
      </c>
      <c r="D2561" s="9" t="s">
        <v>73</v>
      </c>
      <c r="E2561" s="13">
        <v>349000000000</v>
      </c>
      <c r="F2561">
        <v>39103.220850509621</v>
      </c>
      <c r="G2561" s="14">
        <v>3.1E-2</v>
      </c>
      <c r="H2561" s="14">
        <v>1375</v>
      </c>
      <c r="I2561" s="8"/>
      <c r="J2561">
        <v>43231</v>
      </c>
      <c r="K2561">
        <v>4.8437574228893448E-3</v>
      </c>
      <c r="L2561">
        <v>116149</v>
      </c>
      <c r="M2561">
        <v>1.3013753577552556E-2</v>
      </c>
      <c r="N2561">
        <v>1.6E-2</v>
      </c>
      <c r="O2561">
        <v>7.0000000000000001E-3</v>
      </c>
      <c r="P2561">
        <v>78</v>
      </c>
      <c r="Q2561">
        <v>76</v>
      </c>
      <c r="R2561">
        <v>0.14000000000000001</v>
      </c>
      <c r="S2561">
        <v>0.85699999999999998</v>
      </c>
      <c r="T2561">
        <v>3.0000000000000001E-3</v>
      </c>
      <c r="U2561">
        <v>8925096</v>
      </c>
      <c r="V2561">
        <v>0.84399999999999997</v>
      </c>
      <c r="W2561">
        <v>0</v>
      </c>
      <c r="Y2561">
        <v>11818000000</v>
      </c>
      <c r="Z2561">
        <v>1324.1314155052225</v>
      </c>
      <c r="AA2561">
        <v>0.14099999999999999</v>
      </c>
      <c r="AB2561">
        <v>13</v>
      </c>
      <c r="AC2561">
        <v>0</v>
      </c>
      <c r="AD2561">
        <v>12</v>
      </c>
      <c r="AE2561">
        <v>0.78</v>
      </c>
      <c r="AF2561">
        <v>1.3140000000000001</v>
      </c>
    </row>
    <row r="2562" spans="1:32" ht="14.4">
      <c r="A2562" t="s">
        <v>2853</v>
      </c>
      <c r="B2562" s="7" t="s">
        <v>275</v>
      </c>
      <c r="C2562" s="8" t="s">
        <v>93</v>
      </c>
      <c r="D2562" s="9" t="s">
        <v>74</v>
      </c>
      <c r="E2562" s="13">
        <v>384000000000</v>
      </c>
      <c r="F2562">
        <v>41713.508365676695</v>
      </c>
      <c r="G2562" s="14">
        <v>2.8000000000000001E-2</v>
      </c>
      <c r="H2562" s="14">
        <v>1343</v>
      </c>
      <c r="I2562" s="8"/>
      <c r="J2562">
        <v>40190</v>
      </c>
      <c r="K2562">
        <v>4.3657966177514228E-3</v>
      </c>
      <c r="L2562">
        <v>106842</v>
      </c>
      <c r="M2562">
        <v>1.1606131929181326E-2</v>
      </c>
      <c r="N2562">
        <v>1.4999999999999999E-2</v>
      </c>
      <c r="O2562">
        <v>7.0000000000000001E-3</v>
      </c>
      <c r="P2562">
        <v>78</v>
      </c>
      <c r="Q2562">
        <v>76</v>
      </c>
      <c r="R2562">
        <v>0.14399999999999999</v>
      </c>
      <c r="S2562">
        <v>0.85199999999999998</v>
      </c>
      <c r="T2562">
        <v>4.0000000000000001E-3</v>
      </c>
      <c r="U2562">
        <v>9205651</v>
      </c>
      <c r="V2562">
        <v>0.84699999999999998</v>
      </c>
      <c r="W2562">
        <v>0</v>
      </c>
      <c r="Y2562">
        <v>11818000000</v>
      </c>
      <c r="Z2562">
        <v>1283.7766715249145</v>
      </c>
      <c r="AA2562">
        <v>0.14899999999999999</v>
      </c>
      <c r="AB2562">
        <v>8</v>
      </c>
      <c r="AC2562">
        <v>26</v>
      </c>
      <c r="AD2562">
        <v>12</v>
      </c>
      <c r="AE2562">
        <v>0.85</v>
      </c>
      <c r="AF2562">
        <v>1.496</v>
      </c>
    </row>
    <row r="2563" spans="1:32" ht="14.4">
      <c r="A2563" t="s">
        <v>2854</v>
      </c>
      <c r="B2563" s="7" t="s">
        <v>276</v>
      </c>
      <c r="C2563" s="8" t="s">
        <v>76</v>
      </c>
      <c r="D2563" s="9" t="s">
        <v>62</v>
      </c>
      <c r="E2563" s="13">
        <v>1490000000000</v>
      </c>
      <c r="F2563">
        <v>25300.329342367691</v>
      </c>
      <c r="G2563" s="14">
        <v>7.0000000000000007E-2</v>
      </c>
      <c r="H2563" s="14">
        <v>1761</v>
      </c>
      <c r="I2563" s="14">
        <v>0.06</v>
      </c>
      <c r="J2563">
        <v>192381</v>
      </c>
      <c r="K2563">
        <v>3.2666460800094221E-3</v>
      </c>
      <c r="L2563">
        <v>0</v>
      </c>
      <c r="N2563">
        <v>1.2E-2</v>
      </c>
      <c r="O2563">
        <v>6.0000000000000001E-3</v>
      </c>
      <c r="P2563">
        <v>80</v>
      </c>
      <c r="Q2563">
        <v>75</v>
      </c>
      <c r="R2563">
        <v>0.19</v>
      </c>
      <c r="S2563">
        <v>0.65200000000000002</v>
      </c>
      <c r="T2563">
        <v>0.158</v>
      </c>
      <c r="U2563">
        <v>58892514</v>
      </c>
      <c r="V2563">
        <v>0.78700000000000003</v>
      </c>
      <c r="W2563">
        <v>29978000000</v>
      </c>
      <c r="X2563">
        <v>509.02904229899235</v>
      </c>
      <c r="Y2563">
        <v>47009000000</v>
      </c>
      <c r="Z2563">
        <v>798.2169007082972</v>
      </c>
      <c r="AA2563">
        <v>0</v>
      </c>
      <c r="AB2563">
        <v>0</v>
      </c>
      <c r="AC2563">
        <v>0</v>
      </c>
      <c r="AD2563">
        <v>0</v>
      </c>
      <c r="AE2563">
        <v>0.26800000000000002</v>
      </c>
      <c r="AF2563">
        <v>0.73699999999999999</v>
      </c>
    </row>
    <row r="2564" spans="1:32" ht="14.4">
      <c r="A2564" t="s">
        <v>2855</v>
      </c>
      <c r="B2564" s="7" t="s">
        <v>276</v>
      </c>
      <c r="C2564" s="8" t="s">
        <v>76</v>
      </c>
      <c r="D2564" s="9" t="s">
        <v>63</v>
      </c>
      <c r="E2564" s="13">
        <v>1490000000000</v>
      </c>
      <c r="F2564">
        <v>25203.11639748075</v>
      </c>
      <c r="G2564" s="14">
        <v>7.2999999999999995E-2</v>
      </c>
      <c r="H2564" s="14">
        <v>1819</v>
      </c>
      <c r="I2564" s="14">
        <v>5.0999999999999997E-2</v>
      </c>
      <c r="J2564">
        <v>188074</v>
      </c>
      <c r="K2564">
        <v>3.1812422237179829E-3</v>
      </c>
      <c r="L2564">
        <v>0</v>
      </c>
      <c r="N2564">
        <v>1.0999999999999999E-2</v>
      </c>
      <c r="O2564">
        <v>6.0000000000000001E-3</v>
      </c>
      <c r="P2564">
        <v>80</v>
      </c>
      <c r="Q2564">
        <v>76</v>
      </c>
      <c r="R2564">
        <v>0.188</v>
      </c>
      <c r="S2564">
        <v>0.65400000000000003</v>
      </c>
      <c r="T2564">
        <v>0.158</v>
      </c>
      <c r="U2564">
        <v>59119673</v>
      </c>
      <c r="V2564">
        <v>0.78800000000000003</v>
      </c>
      <c r="W2564">
        <v>26137000000</v>
      </c>
      <c r="X2564">
        <v>442.10325723553984</v>
      </c>
      <c r="Y2564">
        <v>46410000000</v>
      </c>
      <c r="Z2564">
        <v>785.01787383025612</v>
      </c>
      <c r="AA2564">
        <v>0</v>
      </c>
      <c r="AB2564">
        <v>0</v>
      </c>
      <c r="AC2564">
        <v>0</v>
      </c>
      <c r="AD2564">
        <v>0</v>
      </c>
      <c r="AE2564">
        <v>0.33500000000000002</v>
      </c>
      <c r="AF2564">
        <v>0.78200000000000003</v>
      </c>
    </row>
    <row r="2565" spans="1:32" ht="14.4">
      <c r="A2565" t="s">
        <v>2856</v>
      </c>
      <c r="B2565" s="7" t="s">
        <v>276</v>
      </c>
      <c r="C2565" s="8" t="s">
        <v>76</v>
      </c>
      <c r="D2565" s="9" t="s">
        <v>64</v>
      </c>
      <c r="E2565" s="13">
        <v>1620000000000</v>
      </c>
      <c r="F2565">
        <v>27286.288190465839</v>
      </c>
      <c r="G2565" s="14">
        <v>7.5999999999999998E-2</v>
      </c>
      <c r="H2565" s="14">
        <v>2065</v>
      </c>
      <c r="I2565" s="14">
        <v>0.04</v>
      </c>
      <c r="J2565">
        <v>201829</v>
      </c>
      <c r="K2565">
        <v>3.3994841106132897E-3</v>
      </c>
      <c r="L2565">
        <v>493505</v>
      </c>
      <c r="M2565">
        <v>8.3122960823678038E-3</v>
      </c>
      <c r="N2565">
        <v>1.0999999999999999E-2</v>
      </c>
      <c r="O2565">
        <v>5.0000000000000001E-3</v>
      </c>
      <c r="P2565">
        <v>81</v>
      </c>
      <c r="Q2565">
        <v>76</v>
      </c>
      <c r="R2565">
        <v>0.186</v>
      </c>
      <c r="S2565">
        <v>0.65600000000000003</v>
      </c>
      <c r="T2565">
        <v>0.158</v>
      </c>
      <c r="U2565">
        <v>59370479</v>
      </c>
      <c r="V2565">
        <v>0.79</v>
      </c>
      <c r="W2565">
        <v>27819000000</v>
      </c>
      <c r="X2565">
        <v>468.56620442627724</v>
      </c>
      <c r="Y2565">
        <v>51125000000</v>
      </c>
      <c r="Z2565">
        <v>861.11819983800365</v>
      </c>
      <c r="AA2565">
        <v>0</v>
      </c>
      <c r="AB2565">
        <v>0</v>
      </c>
      <c r="AC2565">
        <v>0</v>
      </c>
      <c r="AD2565">
        <v>0</v>
      </c>
      <c r="AE2565">
        <v>0.56499999999999995</v>
      </c>
      <c r="AF2565">
        <v>0.82799999999999996</v>
      </c>
    </row>
    <row r="2566" spans="1:32" ht="14.4">
      <c r="A2566" t="s">
        <v>2857</v>
      </c>
      <c r="B2566" s="7" t="s">
        <v>276</v>
      </c>
      <c r="C2566" s="8" t="s">
        <v>76</v>
      </c>
      <c r="D2566" s="9" t="s">
        <v>65</v>
      </c>
      <c r="E2566" s="13">
        <v>1880000000000</v>
      </c>
      <c r="F2566">
        <v>31518.463859814456</v>
      </c>
      <c r="G2566" s="14">
        <v>7.8E-2</v>
      </c>
      <c r="H2566" s="14">
        <v>2444</v>
      </c>
      <c r="I2566" s="14">
        <v>3.6999999999999998E-2</v>
      </c>
      <c r="J2566">
        <v>196485</v>
      </c>
      <c r="K2566">
        <v>3.2940986018593849E-3</v>
      </c>
      <c r="L2566">
        <v>475108</v>
      </c>
      <c r="M2566">
        <v>7.9652523018663435E-3</v>
      </c>
      <c r="N2566">
        <v>1.2E-2</v>
      </c>
      <c r="O2566">
        <v>5.0000000000000001E-3</v>
      </c>
      <c r="P2566">
        <v>81</v>
      </c>
      <c r="Q2566">
        <v>76</v>
      </c>
      <c r="R2566">
        <v>0.183</v>
      </c>
      <c r="S2566">
        <v>0.65800000000000003</v>
      </c>
      <c r="T2566">
        <v>0.159</v>
      </c>
      <c r="U2566">
        <v>59647577</v>
      </c>
      <c r="V2566">
        <v>0.79300000000000004</v>
      </c>
      <c r="W2566">
        <v>30736000000</v>
      </c>
      <c r="X2566">
        <v>515.29335382726447</v>
      </c>
      <c r="Y2566">
        <v>58627000000</v>
      </c>
      <c r="Z2566">
        <v>982.88988335603301</v>
      </c>
      <c r="AA2566">
        <v>0</v>
      </c>
      <c r="AB2566">
        <v>13</v>
      </c>
      <c r="AC2566">
        <v>0</v>
      </c>
      <c r="AD2566">
        <v>0</v>
      </c>
      <c r="AE2566">
        <v>0.64800000000000002</v>
      </c>
      <c r="AF2566">
        <v>0.90900000000000003</v>
      </c>
    </row>
    <row r="2567" spans="1:32" ht="14.4">
      <c r="A2567" t="s">
        <v>2858</v>
      </c>
      <c r="B2567" s="7" t="s">
        <v>276</v>
      </c>
      <c r="C2567" s="8" t="s">
        <v>76</v>
      </c>
      <c r="D2567" s="9" t="s">
        <v>66</v>
      </c>
      <c r="E2567" s="13">
        <v>2220000000000</v>
      </c>
      <c r="F2567">
        <v>37007.460087162573</v>
      </c>
      <c r="G2567" s="14">
        <v>0.08</v>
      </c>
      <c r="H2567" s="14">
        <v>2955</v>
      </c>
      <c r="I2567" s="14">
        <v>4.3999999999999997E-2</v>
      </c>
      <c r="J2567">
        <v>196485</v>
      </c>
      <c r="K2567">
        <v>3.2754102681198816E-3</v>
      </c>
      <c r="L2567">
        <v>475108</v>
      </c>
      <c r="M2567">
        <v>7.9200632194106457E-3</v>
      </c>
      <c r="N2567">
        <v>1.2E-2</v>
      </c>
      <c r="O2567">
        <v>5.0000000000000001E-3</v>
      </c>
      <c r="P2567">
        <v>81</v>
      </c>
      <c r="Q2567">
        <v>77</v>
      </c>
      <c r="R2567">
        <v>0.18099999999999999</v>
      </c>
      <c r="S2567">
        <v>0.66</v>
      </c>
      <c r="T2567">
        <v>0.159</v>
      </c>
      <c r="U2567">
        <v>59987905</v>
      </c>
      <c r="V2567">
        <v>0.79600000000000004</v>
      </c>
      <c r="W2567">
        <v>37166000000</v>
      </c>
      <c r="X2567">
        <v>619.5582259457135</v>
      </c>
      <c r="Y2567">
        <v>69076000000</v>
      </c>
      <c r="Z2567">
        <v>1151.4987896310097</v>
      </c>
      <c r="AA2567">
        <v>0</v>
      </c>
      <c r="AB2567">
        <v>13</v>
      </c>
      <c r="AC2567">
        <v>0</v>
      </c>
      <c r="AD2567">
        <v>0</v>
      </c>
      <c r="AE2567">
        <v>0.65600000000000003</v>
      </c>
      <c r="AF2567">
        <v>0.995</v>
      </c>
    </row>
    <row r="2568" spans="1:32" ht="14.4">
      <c r="A2568" t="s">
        <v>2859</v>
      </c>
      <c r="B2568" s="7" t="s">
        <v>276</v>
      </c>
      <c r="C2568" s="8" t="s">
        <v>76</v>
      </c>
      <c r="D2568" s="9" t="s">
        <v>67</v>
      </c>
      <c r="E2568" s="13">
        <v>2320000000000</v>
      </c>
      <c r="F2568">
        <v>38409.829101756673</v>
      </c>
      <c r="G2568" s="14">
        <v>8.3000000000000004E-2</v>
      </c>
      <c r="H2568" s="14">
        <v>3161</v>
      </c>
      <c r="I2568" s="14">
        <v>4.5999999999999999E-2</v>
      </c>
      <c r="J2568">
        <v>208209</v>
      </c>
      <c r="K2568">
        <v>3.447100046313645E-3</v>
      </c>
      <c r="L2568">
        <v>522467</v>
      </c>
      <c r="M2568">
        <v>8.6499431815980632E-3</v>
      </c>
      <c r="N2568">
        <v>1.2E-2</v>
      </c>
      <c r="O2568">
        <v>5.0000000000000001E-3</v>
      </c>
      <c r="P2568">
        <v>81</v>
      </c>
      <c r="Q2568">
        <v>77</v>
      </c>
      <c r="R2568">
        <v>0.17899999999999999</v>
      </c>
      <c r="S2568">
        <v>0.66100000000000003</v>
      </c>
      <c r="T2568">
        <v>0.16</v>
      </c>
      <c r="U2568">
        <v>60401206</v>
      </c>
      <c r="V2568">
        <v>0.79900000000000004</v>
      </c>
      <c r="W2568">
        <v>39411000000</v>
      </c>
      <c r="X2568">
        <v>652.48697186609149</v>
      </c>
      <c r="Y2568">
        <v>72993000000</v>
      </c>
      <c r="Z2568">
        <v>1208.4692481140194</v>
      </c>
      <c r="AA2568">
        <v>0.34699999999999998</v>
      </c>
      <c r="AB2568">
        <v>13</v>
      </c>
      <c r="AC2568">
        <v>0</v>
      </c>
      <c r="AD2568">
        <v>105</v>
      </c>
      <c r="AE2568">
        <v>0.7</v>
      </c>
      <c r="AF2568">
        <v>1.0860000000000001</v>
      </c>
    </row>
    <row r="2569" spans="1:32" ht="14.4">
      <c r="A2569" t="s">
        <v>2860</v>
      </c>
      <c r="B2569" s="7" t="s">
        <v>276</v>
      </c>
      <c r="C2569" s="8" t="s">
        <v>76</v>
      </c>
      <c r="D2569" s="9" t="s">
        <v>68</v>
      </c>
      <c r="E2569" s="13">
        <v>2480000000000</v>
      </c>
      <c r="F2569">
        <v>40758.087275555241</v>
      </c>
      <c r="G2569" s="14">
        <v>8.4000000000000005E-2</v>
      </c>
      <c r="H2569" s="14">
        <v>3423</v>
      </c>
      <c r="I2569" s="14">
        <v>4.5999999999999999E-2</v>
      </c>
      <c r="J2569">
        <v>208209</v>
      </c>
      <c r="K2569">
        <v>3.4218550780468066E-3</v>
      </c>
      <c r="L2569">
        <v>522467</v>
      </c>
      <c r="M2569">
        <v>8.5865949937893229E-3</v>
      </c>
      <c r="N2569">
        <v>1.2E-2</v>
      </c>
      <c r="O2569">
        <v>5.0000000000000001E-3</v>
      </c>
      <c r="P2569">
        <v>81</v>
      </c>
      <c r="Q2569">
        <v>77</v>
      </c>
      <c r="R2569">
        <v>0.17799999999999999</v>
      </c>
      <c r="S2569">
        <v>0.66200000000000003</v>
      </c>
      <c r="T2569">
        <v>0.16</v>
      </c>
      <c r="U2569">
        <v>60846820</v>
      </c>
      <c r="V2569">
        <v>0.80200000000000005</v>
      </c>
      <c r="W2569">
        <v>43803000000</v>
      </c>
      <c r="X2569">
        <v>719.88971650449434</v>
      </c>
      <c r="Y2569">
        <v>77674000000</v>
      </c>
      <c r="Z2569">
        <v>1276.5498673554346</v>
      </c>
      <c r="AA2569">
        <v>0.34599999999999997</v>
      </c>
      <c r="AB2569">
        <v>13</v>
      </c>
      <c r="AC2569">
        <v>0</v>
      </c>
      <c r="AD2569">
        <v>105</v>
      </c>
      <c r="AE2569">
        <v>0.68799999999999994</v>
      </c>
      <c r="AF2569">
        <v>1.1559999999999999</v>
      </c>
    </row>
    <row r="2570" spans="1:32" ht="14.4">
      <c r="A2570" t="s">
        <v>2861</v>
      </c>
      <c r="B2570" s="7" t="s">
        <v>276</v>
      </c>
      <c r="C2570" s="8" t="s">
        <v>76</v>
      </c>
      <c r="D2570" s="9" t="s">
        <v>69</v>
      </c>
      <c r="E2570" s="13">
        <v>2860000000000</v>
      </c>
      <c r="F2570">
        <v>46638.700731899829</v>
      </c>
      <c r="G2570" s="14">
        <v>8.5000000000000006E-2</v>
      </c>
      <c r="H2570" s="14">
        <v>3953</v>
      </c>
      <c r="I2570" s="14">
        <v>5.5E-2</v>
      </c>
      <c r="J2570">
        <v>208209</v>
      </c>
      <c r="K2570">
        <v>3.3953137205203253E-3</v>
      </c>
      <c r="L2570">
        <v>522467</v>
      </c>
      <c r="M2570">
        <v>8.5199937256271001E-3</v>
      </c>
      <c r="N2570">
        <v>1.2999999999999999E-2</v>
      </c>
      <c r="O2570">
        <v>5.0000000000000001E-3</v>
      </c>
      <c r="P2570">
        <v>82</v>
      </c>
      <c r="Q2570">
        <v>77</v>
      </c>
      <c r="R2570">
        <v>0.17699999999999999</v>
      </c>
      <c r="S2570">
        <v>0.66200000000000003</v>
      </c>
      <c r="T2570">
        <v>0.161</v>
      </c>
      <c r="U2570">
        <v>61322463</v>
      </c>
      <c r="V2570">
        <v>0.80500000000000005</v>
      </c>
      <c r="W2570">
        <v>48193000000</v>
      </c>
      <c r="X2570">
        <v>785.89472180854841</v>
      </c>
      <c r="Y2570">
        <v>86747000000</v>
      </c>
      <c r="Z2570">
        <v>1414.6039763601798</v>
      </c>
      <c r="AA2570">
        <v>0.34499999999999997</v>
      </c>
      <c r="AB2570">
        <v>13</v>
      </c>
      <c r="AC2570">
        <v>0</v>
      </c>
      <c r="AD2570">
        <v>105</v>
      </c>
      <c r="AE2570">
        <v>0.751</v>
      </c>
      <c r="AF2570">
        <v>1.2110000000000001</v>
      </c>
    </row>
    <row r="2571" spans="1:32" ht="14.4">
      <c r="A2571" t="s">
        <v>2862</v>
      </c>
      <c r="B2571" s="7" t="s">
        <v>276</v>
      </c>
      <c r="C2571" s="8" t="s">
        <v>76</v>
      </c>
      <c r="D2571" s="9" t="s">
        <v>70</v>
      </c>
      <c r="E2571" s="13">
        <v>2690000000000</v>
      </c>
      <c r="F2571">
        <v>43522.58186957641</v>
      </c>
      <c r="G2571" s="14">
        <v>0.09</v>
      </c>
      <c r="H2571" s="14">
        <v>3875</v>
      </c>
      <c r="I2571" s="14">
        <v>4.5999999999999999E-2</v>
      </c>
      <c r="J2571">
        <v>221558</v>
      </c>
      <c r="K2571">
        <v>3.5846751650035727E-3</v>
      </c>
      <c r="L2571">
        <v>540409</v>
      </c>
      <c r="M2571">
        <v>8.7434925448163277E-3</v>
      </c>
      <c r="N2571">
        <v>1.2999999999999999E-2</v>
      </c>
      <c r="O2571">
        <v>5.0000000000000001E-3</v>
      </c>
      <c r="P2571">
        <v>82</v>
      </c>
      <c r="Q2571">
        <v>78</v>
      </c>
      <c r="R2571">
        <v>0.17599999999999999</v>
      </c>
      <c r="S2571">
        <v>0.66100000000000003</v>
      </c>
      <c r="T2571">
        <v>0.16200000000000001</v>
      </c>
      <c r="U2571">
        <v>61806995</v>
      </c>
      <c r="V2571">
        <v>0.80800000000000005</v>
      </c>
      <c r="W2571">
        <v>46285000000</v>
      </c>
      <c r="X2571">
        <v>748.86345793061128</v>
      </c>
      <c r="Y2571">
        <v>83584000000</v>
      </c>
      <c r="Z2571">
        <v>1352.338841258987</v>
      </c>
      <c r="AA2571">
        <v>0.34200000000000003</v>
      </c>
      <c r="AB2571">
        <v>13</v>
      </c>
      <c r="AC2571">
        <v>0</v>
      </c>
      <c r="AD2571">
        <v>105</v>
      </c>
      <c r="AE2571">
        <v>0.78400000000000003</v>
      </c>
      <c r="AF2571">
        <v>1.222</v>
      </c>
    </row>
    <row r="2572" spans="1:32" ht="14.4">
      <c r="A2572" t="s">
        <v>2863</v>
      </c>
      <c r="B2572" s="7" t="s">
        <v>276</v>
      </c>
      <c r="C2572" s="8" t="s">
        <v>76</v>
      </c>
      <c r="D2572" s="9" t="s">
        <v>71</v>
      </c>
      <c r="E2572" s="13">
        <v>2210000000000</v>
      </c>
      <c r="F2572">
        <v>35487.032219495486</v>
      </c>
      <c r="G2572" s="14">
        <v>9.9000000000000005E-2</v>
      </c>
      <c r="H2572" s="14">
        <v>3512</v>
      </c>
      <c r="I2572" s="14">
        <v>6.0000000000000001E-3</v>
      </c>
      <c r="J2572">
        <v>210993</v>
      </c>
      <c r="K2572">
        <v>3.3880160131619956E-3</v>
      </c>
      <c r="L2572">
        <v>528906</v>
      </c>
      <c r="M2572">
        <v>8.4928978565993116E-3</v>
      </c>
      <c r="N2572">
        <v>1.2999999999999999E-2</v>
      </c>
      <c r="O2572">
        <v>5.0000000000000001E-3</v>
      </c>
      <c r="P2572">
        <v>82</v>
      </c>
      <c r="Q2572">
        <v>78</v>
      </c>
      <c r="R2572">
        <v>0.17599999999999999</v>
      </c>
      <c r="S2572">
        <v>0.66</v>
      </c>
      <c r="T2572">
        <v>0.16400000000000001</v>
      </c>
      <c r="U2572">
        <v>62276270</v>
      </c>
      <c r="V2572">
        <v>0.81</v>
      </c>
      <c r="W2572">
        <v>38564000000</v>
      </c>
      <c r="X2572">
        <v>619.24068348987498</v>
      </c>
      <c r="Y2572">
        <v>61133000000</v>
      </c>
      <c r="Z2572">
        <v>981.64196410607121</v>
      </c>
      <c r="AA2572">
        <v>0.34899999999999998</v>
      </c>
      <c r="AB2572">
        <v>12</v>
      </c>
      <c r="AC2572">
        <v>0</v>
      </c>
      <c r="AD2572">
        <v>110</v>
      </c>
      <c r="AE2572">
        <v>0.83599999999999997</v>
      </c>
      <c r="AF2572">
        <v>1.24</v>
      </c>
    </row>
    <row r="2573" spans="1:32" ht="14.4">
      <c r="A2573" t="s">
        <v>2864</v>
      </c>
      <c r="B2573" s="7" t="s">
        <v>276</v>
      </c>
      <c r="C2573" s="8" t="s">
        <v>76</v>
      </c>
      <c r="D2573" s="9" t="s">
        <v>72</v>
      </c>
      <c r="E2573" s="13">
        <v>2300000000000</v>
      </c>
      <c r="F2573">
        <v>36643.82986014882</v>
      </c>
      <c r="G2573" s="14">
        <v>9.6000000000000002E-2</v>
      </c>
      <c r="H2573" s="14">
        <v>3489</v>
      </c>
      <c r="I2573" s="14">
        <v>5.0000000000000001E-3</v>
      </c>
      <c r="J2573">
        <v>218306</v>
      </c>
      <c r="K2573">
        <v>3.4780730093259345E-3</v>
      </c>
      <c r="L2573">
        <v>531939</v>
      </c>
      <c r="M2573">
        <v>8.4749053095555232E-3</v>
      </c>
      <c r="N2573">
        <v>1.2999999999999999E-2</v>
      </c>
      <c r="O2573">
        <v>4.0000000000000001E-3</v>
      </c>
      <c r="P2573">
        <v>82</v>
      </c>
      <c r="Q2573">
        <v>79</v>
      </c>
      <c r="R2573">
        <v>0.17599999999999999</v>
      </c>
      <c r="S2573">
        <v>0.65900000000000003</v>
      </c>
      <c r="T2573">
        <v>0.16600000000000001</v>
      </c>
      <c r="U2573">
        <v>62766365</v>
      </c>
      <c r="V2573">
        <v>0.81299999999999994</v>
      </c>
      <c r="W2573">
        <v>40746000000</v>
      </c>
      <c r="X2573">
        <v>649.16934412244518</v>
      </c>
      <c r="Y2573">
        <v>61368000000</v>
      </c>
      <c r="Z2573">
        <v>977.72110906852743</v>
      </c>
      <c r="AA2573">
        <v>0.36099999999999999</v>
      </c>
      <c r="AB2573">
        <v>12</v>
      </c>
      <c r="AC2573">
        <v>0</v>
      </c>
      <c r="AD2573">
        <v>110</v>
      </c>
      <c r="AE2573">
        <v>0.85</v>
      </c>
      <c r="AF2573">
        <v>1.236</v>
      </c>
    </row>
    <row r="2574" spans="1:32" ht="14.4">
      <c r="A2574" t="s">
        <v>2865</v>
      </c>
      <c r="B2574" s="7" t="s">
        <v>276</v>
      </c>
      <c r="C2574" s="8" t="s">
        <v>76</v>
      </c>
      <c r="D2574" s="9" t="s">
        <v>73</v>
      </c>
      <c r="E2574" s="13">
        <v>2460000000000</v>
      </c>
      <c r="F2574">
        <v>38887.797606655236</v>
      </c>
      <c r="G2574" s="14">
        <v>9.4E-2</v>
      </c>
      <c r="H2574" s="14">
        <v>3659</v>
      </c>
      <c r="I2574" s="14">
        <v>5.0000000000000001E-3</v>
      </c>
      <c r="J2574">
        <v>222638</v>
      </c>
      <c r="K2574">
        <v>3.5194721477847597E-3</v>
      </c>
      <c r="L2574">
        <v>541986</v>
      </c>
      <c r="M2574">
        <v>8.5677405990409131E-3</v>
      </c>
      <c r="N2574">
        <v>1.2999999999999999E-2</v>
      </c>
      <c r="O2574">
        <v>4.0000000000000001E-3</v>
      </c>
      <c r="P2574">
        <v>83</v>
      </c>
      <c r="Q2574">
        <v>79</v>
      </c>
      <c r="R2574">
        <v>0.17499999999999999</v>
      </c>
      <c r="S2574">
        <v>0.65600000000000003</v>
      </c>
      <c r="T2574">
        <v>0.16900000000000001</v>
      </c>
      <c r="U2574">
        <v>63258918</v>
      </c>
      <c r="V2574">
        <v>0.81599999999999995</v>
      </c>
      <c r="W2574">
        <v>45940000000</v>
      </c>
      <c r="X2574">
        <v>726.22171628038279</v>
      </c>
      <c r="Y2574">
        <v>64627000000</v>
      </c>
      <c r="Z2574">
        <v>1021.6267056606944</v>
      </c>
      <c r="AA2574">
        <v>0.36099999999999999</v>
      </c>
      <c r="AB2574">
        <v>12</v>
      </c>
      <c r="AC2574">
        <v>0</v>
      </c>
      <c r="AD2574">
        <v>110</v>
      </c>
      <c r="AE2574">
        <v>0.85399999999999998</v>
      </c>
      <c r="AF2574">
        <v>1.236</v>
      </c>
    </row>
    <row r="2575" spans="1:32" ht="14.4">
      <c r="A2575" t="s">
        <v>2866</v>
      </c>
      <c r="B2575" s="7" t="s">
        <v>276</v>
      </c>
      <c r="C2575" s="8" t="s">
        <v>76</v>
      </c>
      <c r="D2575" s="9" t="s">
        <v>74</v>
      </c>
      <c r="E2575" s="13">
        <v>2460000000000</v>
      </c>
      <c r="F2575">
        <v>38621.139293151828</v>
      </c>
      <c r="G2575" s="14">
        <v>9.4E-2</v>
      </c>
      <c r="H2575" s="14">
        <v>3647</v>
      </c>
      <c r="I2575" s="14">
        <v>5.0000000000000001E-3</v>
      </c>
      <c r="J2575">
        <v>222080</v>
      </c>
      <c r="K2575">
        <v>3.4865782984646984E-3</v>
      </c>
      <c r="L2575">
        <v>540640</v>
      </c>
      <c r="M2575">
        <v>8.4878588404266684E-3</v>
      </c>
      <c r="N2575">
        <v>1.2999999999999999E-2</v>
      </c>
      <c r="O2575">
        <v>4.0000000000000001E-3</v>
      </c>
      <c r="P2575">
        <v>84</v>
      </c>
      <c r="Q2575">
        <v>80</v>
      </c>
      <c r="R2575">
        <v>0.17499999999999999</v>
      </c>
      <c r="S2575">
        <v>0.65300000000000002</v>
      </c>
      <c r="T2575">
        <v>0.17199999999999999</v>
      </c>
      <c r="U2575">
        <v>63695687</v>
      </c>
      <c r="V2575">
        <v>0.81799999999999995</v>
      </c>
      <c r="W2575">
        <v>45966000000</v>
      </c>
      <c r="X2575">
        <v>721.65011737764917</v>
      </c>
      <c r="Y2575">
        <v>66182000000</v>
      </c>
      <c r="Z2575">
        <v>1039.0342441867374</v>
      </c>
      <c r="AA2575">
        <v>0.35</v>
      </c>
      <c r="AB2575">
        <v>12</v>
      </c>
      <c r="AC2575">
        <v>11</v>
      </c>
      <c r="AD2575">
        <v>110</v>
      </c>
      <c r="AE2575">
        <v>0.875</v>
      </c>
      <c r="AF2575">
        <v>1.248</v>
      </c>
    </row>
    <row r="2576" spans="1:32" ht="14.4">
      <c r="A2576" t="s">
        <v>2867</v>
      </c>
      <c r="B2576" s="7" t="s">
        <v>277</v>
      </c>
      <c r="C2576" s="8" t="s">
        <v>84</v>
      </c>
      <c r="D2576" s="9" t="s">
        <v>62</v>
      </c>
      <c r="E2576" s="13">
        <v>10300000000000</v>
      </c>
      <c r="F2576">
        <v>36503.799225049857</v>
      </c>
      <c r="G2576" s="14">
        <v>0.13600000000000001</v>
      </c>
      <c r="H2576" s="14">
        <v>4790</v>
      </c>
      <c r="I2576" s="14">
        <v>9.1999999999999998E-2</v>
      </c>
      <c r="J2576">
        <v>2132446</v>
      </c>
      <c r="K2576">
        <v>7.5575126837146281E-3</v>
      </c>
      <c r="L2576">
        <v>0</v>
      </c>
      <c r="N2576">
        <v>1.4E-2</v>
      </c>
      <c r="O2576">
        <v>7.0000000000000001E-3</v>
      </c>
      <c r="P2576">
        <v>79</v>
      </c>
      <c r="Q2576">
        <v>74</v>
      </c>
      <c r="R2576">
        <v>0.21299999999999999</v>
      </c>
      <c r="S2576">
        <v>0.66300000000000003</v>
      </c>
      <c r="T2576">
        <v>0.124</v>
      </c>
      <c r="U2576">
        <v>282162411</v>
      </c>
      <c r="V2576">
        <v>0.79100000000000004</v>
      </c>
      <c r="W2576">
        <v>121000000000</v>
      </c>
      <c r="X2576">
        <v>428.83103943990614</v>
      </c>
      <c r="Y2576">
        <v>91473000000</v>
      </c>
      <c r="Z2576">
        <v>324.18563364203743</v>
      </c>
      <c r="AA2576">
        <v>0</v>
      </c>
      <c r="AB2576">
        <v>0</v>
      </c>
      <c r="AC2576">
        <v>0</v>
      </c>
      <c r="AD2576">
        <v>0</v>
      </c>
      <c r="AE2576">
        <v>0.43099999999999999</v>
      </c>
      <c r="AF2576">
        <v>0.38500000000000001</v>
      </c>
    </row>
    <row r="2577" spans="1:32" ht="14.4">
      <c r="A2577" t="s">
        <v>2868</v>
      </c>
      <c r="B2577" s="7" t="s">
        <v>277</v>
      </c>
      <c r="C2577" s="8" t="s">
        <v>84</v>
      </c>
      <c r="D2577" s="9" t="s">
        <v>63</v>
      </c>
      <c r="E2577" s="13">
        <v>10600000000000</v>
      </c>
      <c r="F2577">
        <v>37197.034322563311</v>
      </c>
      <c r="G2577" s="14">
        <v>0.14199999999999999</v>
      </c>
      <c r="H2577" s="14">
        <v>5138</v>
      </c>
      <c r="I2577" s="14">
        <v>6.9000000000000006E-2</v>
      </c>
      <c r="J2577">
        <v>2191193</v>
      </c>
      <c r="K2577">
        <v>7.689234078147214E-3</v>
      </c>
      <c r="L2577">
        <v>0</v>
      </c>
      <c r="N2577">
        <v>1.4E-2</v>
      </c>
      <c r="O2577">
        <v>7.0000000000000001E-3</v>
      </c>
      <c r="P2577">
        <v>79</v>
      </c>
      <c r="Q2577">
        <v>74</v>
      </c>
      <c r="R2577">
        <v>0.21199999999999999</v>
      </c>
      <c r="S2577">
        <v>0.66500000000000004</v>
      </c>
      <c r="T2577">
        <v>0.123</v>
      </c>
      <c r="U2577">
        <v>284968955</v>
      </c>
      <c r="V2577">
        <v>0.79200000000000004</v>
      </c>
      <c r="W2577">
        <v>109000000000</v>
      </c>
      <c r="X2577">
        <v>382.49780576975479</v>
      </c>
      <c r="Y2577">
        <v>85610000000</v>
      </c>
      <c r="Z2577">
        <v>300.41868946741937</v>
      </c>
      <c r="AA2577">
        <v>0</v>
      </c>
      <c r="AB2577">
        <v>0</v>
      </c>
      <c r="AC2577">
        <v>0</v>
      </c>
      <c r="AD2577">
        <v>0</v>
      </c>
      <c r="AE2577">
        <v>0.49099999999999999</v>
      </c>
      <c r="AF2577">
        <v>0.44700000000000001</v>
      </c>
    </row>
    <row r="2578" spans="1:32" ht="14.4">
      <c r="A2578" t="s">
        <v>2869</v>
      </c>
      <c r="B2578" s="7" t="s">
        <v>277</v>
      </c>
      <c r="C2578" s="8" t="s">
        <v>84</v>
      </c>
      <c r="D2578" s="9" t="s">
        <v>64</v>
      </c>
      <c r="E2578" s="13">
        <v>11000000000000</v>
      </c>
      <c r="F2578">
        <v>38244.215971721227</v>
      </c>
      <c r="G2578" s="14">
        <v>0.151</v>
      </c>
      <c r="H2578" s="14">
        <v>5578</v>
      </c>
      <c r="I2578" s="14">
        <v>4.7E-2</v>
      </c>
      <c r="J2578">
        <v>2215504</v>
      </c>
      <c r="K2578">
        <v>7.7027466783829331E-3</v>
      </c>
      <c r="L2578">
        <v>5433057</v>
      </c>
      <c r="M2578">
        <v>1.8889364117697437E-2</v>
      </c>
      <c r="N2578">
        <v>1.4E-2</v>
      </c>
      <c r="O2578">
        <v>7.0000000000000001E-3</v>
      </c>
      <c r="P2578">
        <v>80</v>
      </c>
      <c r="Q2578">
        <v>74</v>
      </c>
      <c r="R2578">
        <v>0.21</v>
      </c>
      <c r="S2578">
        <v>0.66700000000000004</v>
      </c>
      <c r="T2578">
        <v>0.123</v>
      </c>
      <c r="U2578">
        <v>287625193</v>
      </c>
      <c r="V2578">
        <v>0.79400000000000004</v>
      </c>
      <c r="W2578">
        <v>104000000000</v>
      </c>
      <c r="X2578">
        <v>361.5816782780916</v>
      </c>
      <c r="Y2578">
        <v>81860000000</v>
      </c>
      <c r="Z2578">
        <v>284.60650176773635</v>
      </c>
      <c r="AA2578">
        <v>0</v>
      </c>
      <c r="AB2578">
        <v>0</v>
      </c>
      <c r="AC2578">
        <v>0</v>
      </c>
      <c r="AD2578">
        <v>0</v>
      </c>
      <c r="AE2578">
        <v>0.58799999999999997</v>
      </c>
      <c r="AF2578">
        <v>0.48899999999999999</v>
      </c>
    </row>
    <row r="2579" spans="1:32" ht="14.4">
      <c r="A2579" t="s">
        <v>2870</v>
      </c>
      <c r="B2579" s="7" t="s">
        <v>277</v>
      </c>
      <c r="C2579" s="8" t="s">
        <v>84</v>
      </c>
      <c r="D2579" s="9" t="s">
        <v>65</v>
      </c>
      <c r="E2579" s="13">
        <v>11500000000000</v>
      </c>
      <c r="F2579">
        <v>39640.41893332162</v>
      </c>
      <c r="G2579" s="14">
        <v>0.156</v>
      </c>
      <c r="H2579" s="14">
        <v>5993</v>
      </c>
      <c r="I2579" s="14">
        <v>4.1000000000000002E-2</v>
      </c>
      <c r="J2579">
        <v>2164458</v>
      </c>
      <c r="K2579">
        <v>7.4608714681373431E-3</v>
      </c>
      <c r="L2579">
        <v>5311840</v>
      </c>
      <c r="M2579">
        <v>1.830987503537175E-2</v>
      </c>
      <c r="N2579">
        <v>1.4E-2</v>
      </c>
      <c r="O2579">
        <v>7.0000000000000001E-3</v>
      </c>
      <c r="P2579">
        <v>80</v>
      </c>
      <c r="Q2579">
        <v>75</v>
      </c>
      <c r="R2579">
        <v>0.20899999999999999</v>
      </c>
      <c r="S2579">
        <v>0.66900000000000004</v>
      </c>
      <c r="T2579">
        <v>0.123</v>
      </c>
      <c r="U2579">
        <v>290107933</v>
      </c>
      <c r="V2579">
        <v>0.79600000000000004</v>
      </c>
      <c r="W2579">
        <v>102000000000</v>
      </c>
      <c r="X2579">
        <v>351.59328097380916</v>
      </c>
      <c r="Y2579">
        <v>82091000000</v>
      </c>
      <c r="Z2579">
        <v>282.96709831785262</v>
      </c>
      <c r="AA2579">
        <v>0</v>
      </c>
      <c r="AB2579">
        <v>6</v>
      </c>
      <c r="AC2579">
        <v>0</v>
      </c>
      <c r="AD2579">
        <v>0</v>
      </c>
      <c r="AE2579">
        <v>0.61699999999999999</v>
      </c>
      <c r="AF2579">
        <v>0.54800000000000004</v>
      </c>
    </row>
    <row r="2580" spans="1:32" ht="14.4">
      <c r="A2580" t="s">
        <v>2871</v>
      </c>
      <c r="B2580" s="7" t="s">
        <v>277</v>
      </c>
      <c r="C2580" s="8" t="s">
        <v>84</v>
      </c>
      <c r="D2580" s="9" t="s">
        <v>66</v>
      </c>
      <c r="E2580" s="13">
        <v>12300000000000</v>
      </c>
      <c r="F2580">
        <v>42007.436627734787</v>
      </c>
      <c r="G2580" s="14">
        <v>0.157</v>
      </c>
      <c r="H2580" s="14">
        <v>6355</v>
      </c>
      <c r="I2580" s="14">
        <v>4.2999999999999997E-2</v>
      </c>
      <c r="J2580">
        <v>2164458</v>
      </c>
      <c r="K2580">
        <v>7.3921408348287471E-3</v>
      </c>
      <c r="L2580">
        <v>5311840</v>
      </c>
      <c r="M2580">
        <v>1.8141201802981038E-2</v>
      </c>
      <c r="N2580">
        <v>1.4E-2</v>
      </c>
      <c r="O2580">
        <v>7.0000000000000001E-3</v>
      </c>
      <c r="P2580">
        <v>80</v>
      </c>
      <c r="Q2580">
        <v>75</v>
      </c>
      <c r="R2580">
        <v>0.20699999999999999</v>
      </c>
      <c r="S2580">
        <v>0.67</v>
      </c>
      <c r="T2580">
        <v>0.123</v>
      </c>
      <c r="U2580">
        <v>292805298</v>
      </c>
      <c r="V2580">
        <v>0.79800000000000004</v>
      </c>
      <c r="W2580">
        <v>116000000000</v>
      </c>
      <c r="X2580">
        <v>396.16769502579149</v>
      </c>
      <c r="Y2580">
        <v>94764000000</v>
      </c>
      <c r="Z2580">
        <v>323.6416849260699</v>
      </c>
      <c r="AA2580">
        <v>0</v>
      </c>
      <c r="AB2580">
        <v>6</v>
      </c>
      <c r="AC2580">
        <v>0</v>
      </c>
      <c r="AD2580">
        <v>0</v>
      </c>
      <c r="AE2580">
        <v>0.64800000000000002</v>
      </c>
      <c r="AF2580">
        <v>0.625</v>
      </c>
    </row>
    <row r="2581" spans="1:32" ht="14.4">
      <c r="A2581" t="s">
        <v>2872</v>
      </c>
      <c r="B2581" s="7" t="s">
        <v>277</v>
      </c>
      <c r="C2581" s="8" t="s">
        <v>84</v>
      </c>
      <c r="D2581" s="9" t="s">
        <v>67</v>
      </c>
      <c r="E2581" s="13">
        <v>13100000000000</v>
      </c>
      <c r="F2581">
        <v>44329.151202772198</v>
      </c>
      <c r="G2581" s="14">
        <v>0.158</v>
      </c>
      <c r="H2581" s="14">
        <v>6732</v>
      </c>
      <c r="I2581" s="14">
        <v>6.2E-2</v>
      </c>
      <c r="J2581">
        <v>2277034</v>
      </c>
      <c r="K2581">
        <v>7.705265990828488E-3</v>
      </c>
      <c r="L2581">
        <v>5656839</v>
      </c>
      <c r="M2581">
        <v>1.9142203920667077E-2</v>
      </c>
      <c r="N2581">
        <v>1.4E-2</v>
      </c>
      <c r="O2581">
        <v>7.0000000000000001E-3</v>
      </c>
      <c r="P2581">
        <v>80</v>
      </c>
      <c r="Q2581">
        <v>75</v>
      </c>
      <c r="R2581">
        <v>0.20499999999999999</v>
      </c>
      <c r="S2581">
        <v>0.67100000000000004</v>
      </c>
      <c r="T2581">
        <v>0.123</v>
      </c>
      <c r="U2581">
        <v>295516599</v>
      </c>
      <c r="V2581">
        <v>0.79900000000000004</v>
      </c>
      <c r="W2581">
        <v>127000000000</v>
      </c>
      <c r="X2581">
        <v>429.75589333985261</v>
      </c>
      <c r="Y2581">
        <v>94764000000</v>
      </c>
      <c r="Z2581">
        <v>320.67234233431333</v>
      </c>
      <c r="AA2581">
        <v>0.45800000000000002</v>
      </c>
      <c r="AB2581">
        <v>6</v>
      </c>
      <c r="AC2581">
        <v>0</v>
      </c>
      <c r="AD2581">
        <v>325</v>
      </c>
      <c r="AE2581">
        <v>0.68</v>
      </c>
      <c r="AF2581">
        <v>0.68300000000000005</v>
      </c>
    </row>
    <row r="2582" spans="1:32" ht="14.4">
      <c r="A2582" t="s">
        <v>2873</v>
      </c>
      <c r="B2582" s="7" t="s">
        <v>277</v>
      </c>
      <c r="C2582" s="8" t="s">
        <v>84</v>
      </c>
      <c r="D2582" s="9" t="s">
        <v>68</v>
      </c>
      <c r="E2582" s="13">
        <v>13900000000000</v>
      </c>
      <c r="F2582">
        <v>46584.905487873461</v>
      </c>
      <c r="G2582" s="14">
        <v>0.159</v>
      </c>
      <c r="H2582" s="14">
        <v>7110</v>
      </c>
      <c r="I2582" s="14">
        <v>0.08</v>
      </c>
      <c r="J2582">
        <v>2277034</v>
      </c>
      <c r="K2582">
        <v>7.6313247253722632E-3</v>
      </c>
      <c r="L2582">
        <v>5656839</v>
      </c>
      <c r="M2582">
        <v>1.8958511523389683E-2</v>
      </c>
      <c r="N2582">
        <v>1.4E-2</v>
      </c>
      <c r="O2582">
        <v>7.0000000000000001E-3</v>
      </c>
      <c r="P2582">
        <v>80</v>
      </c>
      <c r="Q2582">
        <v>75</v>
      </c>
      <c r="R2582">
        <v>0.20399999999999999</v>
      </c>
      <c r="S2582">
        <v>0.67200000000000004</v>
      </c>
      <c r="T2582">
        <v>0.124</v>
      </c>
      <c r="U2582">
        <v>298379912</v>
      </c>
      <c r="V2582">
        <v>0.80100000000000005</v>
      </c>
      <c r="W2582">
        <v>133000000000</v>
      </c>
      <c r="X2582">
        <v>445.74046258181079</v>
      </c>
      <c r="Y2582">
        <v>94764000000</v>
      </c>
      <c r="Z2582">
        <v>317.5951067376144</v>
      </c>
      <c r="AA2582">
        <v>0.47399999999999998</v>
      </c>
      <c r="AB2582">
        <v>6</v>
      </c>
      <c r="AC2582">
        <v>0</v>
      </c>
      <c r="AD2582">
        <v>325</v>
      </c>
      <c r="AE2582">
        <v>0.68899999999999995</v>
      </c>
      <c r="AF2582">
        <v>0.76300000000000001</v>
      </c>
    </row>
    <row r="2583" spans="1:32" ht="14.4">
      <c r="A2583" t="s">
        <v>2874</v>
      </c>
      <c r="B2583" s="7" t="s">
        <v>277</v>
      </c>
      <c r="C2583" s="8" t="s">
        <v>84</v>
      </c>
      <c r="D2583" s="9" t="s">
        <v>69</v>
      </c>
      <c r="E2583" s="13">
        <v>14500000000000</v>
      </c>
      <c r="F2583">
        <v>48135.782956909905</v>
      </c>
      <c r="G2583" s="14">
        <v>0.161</v>
      </c>
      <c r="H2583" s="14">
        <v>7486</v>
      </c>
      <c r="I2583" s="14">
        <v>8.1000000000000003E-2</v>
      </c>
      <c r="J2583">
        <v>2277034</v>
      </c>
      <c r="K2583">
        <v>7.5590906489313376E-3</v>
      </c>
      <c r="L2583">
        <v>5656839</v>
      </c>
      <c r="M2583">
        <v>1.8779060298357467E-2</v>
      </c>
      <c r="N2583">
        <v>1.4E-2</v>
      </c>
      <c r="O2583">
        <v>7.0000000000000001E-3</v>
      </c>
      <c r="P2583">
        <v>80</v>
      </c>
      <c r="Q2583">
        <v>75</v>
      </c>
      <c r="R2583">
        <v>0.20200000000000001</v>
      </c>
      <c r="S2583">
        <v>0.67300000000000004</v>
      </c>
      <c r="T2583">
        <v>0.125</v>
      </c>
      <c r="U2583">
        <v>301231207</v>
      </c>
      <c r="V2583">
        <v>0.80300000000000005</v>
      </c>
      <c r="W2583">
        <v>149000000000</v>
      </c>
      <c r="X2583">
        <v>494.63666624686732</v>
      </c>
      <c r="Y2583">
        <v>94764000000</v>
      </c>
      <c r="Z2583">
        <v>314.58891973300763</v>
      </c>
      <c r="AA2583">
        <v>0.46100000000000002</v>
      </c>
      <c r="AB2583">
        <v>6</v>
      </c>
      <c r="AC2583">
        <v>0</v>
      </c>
      <c r="AD2583">
        <v>325</v>
      </c>
      <c r="AE2583">
        <v>0.75</v>
      </c>
      <c r="AF2583">
        <v>0.82099999999999995</v>
      </c>
    </row>
    <row r="2584" spans="1:32" ht="14.4">
      <c r="A2584" t="s">
        <v>2875</v>
      </c>
      <c r="B2584" s="7" t="s">
        <v>277</v>
      </c>
      <c r="C2584" s="8" t="s">
        <v>84</v>
      </c>
      <c r="D2584" s="9" t="s">
        <v>70</v>
      </c>
      <c r="E2584" s="13">
        <v>14700000000000</v>
      </c>
      <c r="F2584">
        <v>48340.321228208784</v>
      </c>
      <c r="G2584" s="14">
        <v>0.16500000000000001</v>
      </c>
      <c r="H2584" s="14">
        <v>7769</v>
      </c>
      <c r="I2584" s="14">
        <v>5.0999999999999997E-2</v>
      </c>
      <c r="J2584">
        <v>2307819</v>
      </c>
      <c r="K2584">
        <v>7.5891640677934399E-3</v>
      </c>
      <c r="L2584">
        <v>5790765</v>
      </c>
      <c r="M2584">
        <v>1.9042683010684926E-2</v>
      </c>
      <c r="N2584">
        <v>1.4E-2</v>
      </c>
      <c r="O2584">
        <v>7.0000000000000001E-3</v>
      </c>
      <c r="P2584">
        <v>81</v>
      </c>
      <c r="Q2584">
        <v>76</v>
      </c>
      <c r="R2584">
        <v>0.20100000000000001</v>
      </c>
      <c r="S2584">
        <v>0.67300000000000004</v>
      </c>
      <c r="T2584">
        <v>0.127</v>
      </c>
      <c r="U2584">
        <v>304093966</v>
      </c>
      <c r="V2584">
        <v>0.80400000000000005</v>
      </c>
      <c r="W2584">
        <v>171000000000</v>
      </c>
      <c r="X2584">
        <v>562.32618571589808</v>
      </c>
      <c r="Y2584">
        <v>94764000000</v>
      </c>
      <c r="Z2584">
        <v>311.62736060339978</v>
      </c>
      <c r="AA2584">
        <v>0.46400000000000002</v>
      </c>
      <c r="AB2584">
        <v>5</v>
      </c>
      <c r="AC2584">
        <v>0</v>
      </c>
      <c r="AD2584">
        <v>187</v>
      </c>
      <c r="AE2584">
        <v>0.74</v>
      </c>
      <c r="AF2584">
        <v>0.85199999999999998</v>
      </c>
    </row>
    <row r="2585" spans="1:32" ht="14.4">
      <c r="A2585" t="s">
        <v>2876</v>
      </c>
      <c r="B2585" s="7" t="s">
        <v>277</v>
      </c>
      <c r="C2585" s="8" t="s">
        <v>84</v>
      </c>
      <c r="D2585" s="9" t="s">
        <v>71</v>
      </c>
      <c r="E2585" s="13">
        <v>14400000000000</v>
      </c>
      <c r="F2585">
        <v>46940.470802295349</v>
      </c>
      <c r="G2585" s="14">
        <v>0.17699999999999999</v>
      </c>
      <c r="H2585" s="14">
        <v>8009</v>
      </c>
      <c r="I2585" s="14">
        <v>3.3000000000000002E-2</v>
      </c>
      <c r="J2585">
        <v>2337014</v>
      </c>
      <c r="K2585">
        <v>7.6180928771913507E-3</v>
      </c>
      <c r="L2585">
        <v>5828697</v>
      </c>
      <c r="M2585">
        <v>1.9000123704439337E-2</v>
      </c>
      <c r="N2585">
        <v>1.4E-2</v>
      </c>
      <c r="O2585">
        <v>6.0000000000000001E-3</v>
      </c>
      <c r="P2585">
        <v>81</v>
      </c>
      <c r="Q2585">
        <v>76</v>
      </c>
      <c r="R2585">
        <v>0.2</v>
      </c>
      <c r="S2585">
        <v>0.67200000000000004</v>
      </c>
      <c r="T2585">
        <v>0.128</v>
      </c>
      <c r="U2585">
        <v>306771529</v>
      </c>
      <c r="V2585">
        <v>0.80600000000000005</v>
      </c>
      <c r="W2585">
        <v>150000000000</v>
      </c>
      <c r="X2585">
        <v>488.96323752390987</v>
      </c>
      <c r="Y2585">
        <v>94764000000</v>
      </c>
      <c r="Z2585">
        <v>308.90741493810526</v>
      </c>
      <c r="AA2585">
        <v>0.46100000000000002</v>
      </c>
      <c r="AB2585">
        <v>5</v>
      </c>
      <c r="AC2585">
        <v>0</v>
      </c>
      <c r="AD2585">
        <v>187</v>
      </c>
      <c r="AE2585">
        <v>0.71</v>
      </c>
      <c r="AF2585">
        <v>0.88600000000000001</v>
      </c>
    </row>
    <row r="2586" spans="1:32" ht="14.4">
      <c r="A2586" t="s">
        <v>2877</v>
      </c>
      <c r="B2586" s="7" t="s">
        <v>277</v>
      </c>
      <c r="C2586" s="8" t="s">
        <v>84</v>
      </c>
      <c r="D2586" s="9" t="s">
        <v>72</v>
      </c>
      <c r="E2586" s="13">
        <v>15000000000000</v>
      </c>
      <c r="F2586">
        <v>48492.482671090089</v>
      </c>
      <c r="G2586" s="14">
        <v>0.17699999999999999</v>
      </c>
      <c r="H2586" s="14">
        <v>8254</v>
      </c>
      <c r="I2586" s="14">
        <v>3.3000000000000002E-2</v>
      </c>
      <c r="J2586">
        <v>2255957</v>
      </c>
      <c r="K2586">
        <v>7.2931303819482917E-3</v>
      </c>
      <c r="L2586">
        <v>5650950</v>
      </c>
      <c r="M2586">
        <v>1.8268572996679767E-2</v>
      </c>
      <c r="N2586">
        <v>1.2999999999999999E-2</v>
      </c>
      <c r="O2586">
        <v>6.0000000000000001E-3</v>
      </c>
      <c r="P2586">
        <v>81</v>
      </c>
      <c r="Q2586">
        <v>76</v>
      </c>
      <c r="R2586">
        <v>0.19800000000000001</v>
      </c>
      <c r="S2586">
        <v>0.67100000000000004</v>
      </c>
      <c r="T2586">
        <v>0.13100000000000001</v>
      </c>
      <c r="U2586">
        <v>309326295</v>
      </c>
      <c r="V2586">
        <v>0.80800000000000005</v>
      </c>
      <c r="W2586">
        <v>165000000000</v>
      </c>
      <c r="X2586">
        <v>533.417309381991</v>
      </c>
      <c r="Y2586">
        <v>94764000000</v>
      </c>
      <c r="Z2586">
        <v>306.35610852287874</v>
      </c>
      <c r="AA2586">
        <v>0.46500000000000002</v>
      </c>
      <c r="AB2586">
        <v>5</v>
      </c>
      <c r="AC2586">
        <v>0</v>
      </c>
      <c r="AD2586">
        <v>187</v>
      </c>
      <c r="AE2586">
        <v>0.71699999999999997</v>
      </c>
      <c r="AF2586">
        <v>0.91300000000000003</v>
      </c>
    </row>
    <row r="2587" spans="1:32" ht="14.4">
      <c r="A2587" t="s">
        <v>2878</v>
      </c>
      <c r="B2587" s="7" t="s">
        <v>277</v>
      </c>
      <c r="C2587" s="8" t="s">
        <v>84</v>
      </c>
      <c r="D2587" s="9" t="s">
        <v>73</v>
      </c>
      <c r="E2587" s="13">
        <v>15500000000000</v>
      </c>
      <c r="F2587">
        <v>49746.044197774812</v>
      </c>
      <c r="G2587" s="14">
        <v>0.17699999999999999</v>
      </c>
      <c r="H2587" s="14">
        <v>8467</v>
      </c>
      <c r="I2587" s="14">
        <v>3.3000000000000002E-2</v>
      </c>
      <c r="J2587">
        <v>2318861</v>
      </c>
      <c r="K2587">
        <v>7.4422039867416976E-3</v>
      </c>
      <c r="L2587">
        <v>5826394</v>
      </c>
      <c r="M2587">
        <v>1.86993582863E-2</v>
      </c>
      <c r="N2587">
        <v>1.2999999999999999E-2</v>
      </c>
      <c r="O2587">
        <v>6.0000000000000001E-3</v>
      </c>
      <c r="P2587">
        <v>81</v>
      </c>
      <c r="Q2587">
        <v>76</v>
      </c>
      <c r="R2587">
        <v>0.19700000000000001</v>
      </c>
      <c r="S2587">
        <v>0.66900000000000004</v>
      </c>
      <c r="T2587">
        <v>0.13300000000000001</v>
      </c>
      <c r="U2587">
        <v>311582564</v>
      </c>
      <c r="V2587">
        <v>0.80900000000000005</v>
      </c>
      <c r="W2587">
        <v>185000000000</v>
      </c>
      <c r="X2587">
        <v>593.74310816698971</v>
      </c>
      <c r="Y2587">
        <v>94764000000</v>
      </c>
      <c r="Z2587">
        <v>304.1376859585763</v>
      </c>
      <c r="AA2587">
        <v>0.46500000000000002</v>
      </c>
      <c r="AB2587">
        <v>5</v>
      </c>
      <c r="AC2587">
        <v>0</v>
      </c>
      <c r="AD2587">
        <v>187</v>
      </c>
      <c r="AE2587">
        <v>0.69699999999999995</v>
      </c>
      <c r="AF2587">
        <v>0.94399999999999995</v>
      </c>
    </row>
    <row r="2588" spans="1:32" ht="14.4">
      <c r="A2588" t="s">
        <v>2879</v>
      </c>
      <c r="B2588" s="7" t="s">
        <v>277</v>
      </c>
      <c r="C2588" s="8" t="s">
        <v>84</v>
      </c>
      <c r="D2588" s="9" t="s">
        <v>74</v>
      </c>
      <c r="E2588" s="13">
        <v>16200000000000</v>
      </c>
      <c r="F2588">
        <v>51613.119462372262</v>
      </c>
      <c r="G2588" s="14">
        <v>0.17899999999999999</v>
      </c>
      <c r="H2588" s="14">
        <v>8895</v>
      </c>
      <c r="I2588" s="14">
        <v>3.3000000000000002E-2</v>
      </c>
      <c r="J2588">
        <v>2261151</v>
      </c>
      <c r="K2588">
        <v>7.2040158447816355E-3</v>
      </c>
      <c r="L2588">
        <v>5681664</v>
      </c>
      <c r="M2588">
        <v>1.81017532578432E-2</v>
      </c>
      <c r="N2588">
        <v>1.2999999999999999E-2</v>
      </c>
      <c r="O2588">
        <v>6.0000000000000001E-3</v>
      </c>
      <c r="P2588">
        <v>81</v>
      </c>
      <c r="Q2588">
        <v>76</v>
      </c>
      <c r="R2588">
        <v>0.19600000000000001</v>
      </c>
      <c r="S2588">
        <v>0.66700000000000004</v>
      </c>
      <c r="T2588">
        <v>0.13600000000000001</v>
      </c>
      <c r="U2588">
        <v>313873685</v>
      </c>
      <c r="V2588">
        <v>0.81100000000000005</v>
      </c>
      <c r="W2588">
        <v>200000000000</v>
      </c>
      <c r="X2588">
        <v>637.19900570829952</v>
      </c>
      <c r="Y2588">
        <v>94764000000</v>
      </c>
      <c r="Z2588">
        <v>301.91763288470645</v>
      </c>
      <c r="AA2588">
        <v>0.46400000000000002</v>
      </c>
      <c r="AB2588">
        <v>5</v>
      </c>
      <c r="AC2588">
        <v>4</v>
      </c>
      <c r="AD2588">
        <v>175</v>
      </c>
      <c r="AE2588">
        <v>0.79300000000000004</v>
      </c>
      <c r="AF2588">
        <v>0.96</v>
      </c>
    </row>
    <row r="2589" spans="1:32" ht="14.4">
      <c r="A2589" t="s">
        <v>2880</v>
      </c>
      <c r="B2589" s="7" t="s">
        <v>278</v>
      </c>
      <c r="C2589" s="8" t="s">
        <v>84</v>
      </c>
      <c r="D2589" s="9" t="s">
        <v>62</v>
      </c>
      <c r="E2589" s="13">
        <v>22823255806</v>
      </c>
      <c r="F2589">
        <v>6872.7336858344015</v>
      </c>
      <c r="G2589" s="14">
        <v>0.112</v>
      </c>
      <c r="H2589" s="14">
        <v>773</v>
      </c>
      <c r="I2589" s="14">
        <v>0.46100000000000002</v>
      </c>
      <c r="J2589">
        <v>0</v>
      </c>
      <c r="L2589">
        <v>0</v>
      </c>
      <c r="N2589">
        <v>1.6E-2</v>
      </c>
      <c r="O2589">
        <v>1.4999999999999999E-2</v>
      </c>
      <c r="P2589">
        <v>78</v>
      </c>
      <c r="Q2589">
        <v>71</v>
      </c>
      <c r="R2589">
        <v>0.246</v>
      </c>
      <c r="S2589">
        <v>0.624</v>
      </c>
      <c r="T2589">
        <v>0.13100000000000001</v>
      </c>
      <c r="U2589">
        <v>3320841</v>
      </c>
      <c r="V2589">
        <v>0.92</v>
      </c>
      <c r="W2589">
        <v>827000000</v>
      </c>
      <c r="X2589">
        <v>249.03330210630381</v>
      </c>
      <c r="Y2589">
        <v>381000000</v>
      </c>
      <c r="Z2589">
        <v>114.72997352176753</v>
      </c>
      <c r="AA2589">
        <v>0</v>
      </c>
      <c r="AB2589">
        <v>0</v>
      </c>
      <c r="AC2589">
        <v>0</v>
      </c>
      <c r="AD2589">
        <v>0</v>
      </c>
      <c r="AE2589">
        <v>0.105</v>
      </c>
      <c r="AF2589">
        <v>0.124</v>
      </c>
    </row>
    <row r="2590" spans="1:32" ht="14.4">
      <c r="A2590" t="s">
        <v>2881</v>
      </c>
      <c r="B2590" s="7" t="s">
        <v>278</v>
      </c>
      <c r="C2590" s="8" t="s">
        <v>84</v>
      </c>
      <c r="D2590" s="9" t="s">
        <v>63</v>
      </c>
      <c r="E2590" s="13">
        <v>20898788420</v>
      </c>
      <c r="F2590">
        <v>6282.0209020062148</v>
      </c>
      <c r="G2590" s="14">
        <v>0.112</v>
      </c>
      <c r="H2590" s="14">
        <v>703</v>
      </c>
      <c r="I2590" s="14">
        <v>0.48599999999999999</v>
      </c>
      <c r="J2590">
        <v>4430</v>
      </c>
      <c r="K2590">
        <v>1.3316251658519605E-3</v>
      </c>
      <c r="L2590">
        <v>0</v>
      </c>
      <c r="N2590">
        <v>1.6E-2</v>
      </c>
      <c r="O2590">
        <v>1.4E-2</v>
      </c>
      <c r="P2590">
        <v>79</v>
      </c>
      <c r="Q2590">
        <v>71</v>
      </c>
      <c r="R2590">
        <v>0.24399999999999999</v>
      </c>
      <c r="S2590">
        <v>0.624</v>
      </c>
      <c r="T2590">
        <v>0.13200000000000001</v>
      </c>
      <c r="U2590">
        <v>3326762</v>
      </c>
      <c r="V2590">
        <v>0.92300000000000004</v>
      </c>
      <c r="W2590">
        <v>700000000</v>
      </c>
      <c r="X2590">
        <v>210.41481175990347</v>
      </c>
      <c r="Y2590">
        <v>338000000</v>
      </c>
      <c r="Z2590">
        <v>101.60029482121054</v>
      </c>
      <c r="AA2590">
        <v>0</v>
      </c>
      <c r="AB2590">
        <v>0</v>
      </c>
      <c r="AC2590">
        <v>0</v>
      </c>
      <c r="AD2590">
        <v>0</v>
      </c>
      <c r="AE2590">
        <v>0.111</v>
      </c>
      <c r="AF2590">
        <v>0.156</v>
      </c>
    </row>
    <row r="2591" spans="1:32" ht="14.4">
      <c r="A2591" t="s">
        <v>2882</v>
      </c>
      <c r="B2591" s="7" t="s">
        <v>278</v>
      </c>
      <c r="C2591" s="8" t="s">
        <v>84</v>
      </c>
      <c r="D2591" s="9" t="s">
        <v>64</v>
      </c>
      <c r="E2591" s="13">
        <v>13606494599</v>
      </c>
      <c r="F2591">
        <v>4089.1043122464312</v>
      </c>
      <c r="G2591" s="14">
        <v>0.11</v>
      </c>
      <c r="H2591" s="14">
        <v>449</v>
      </c>
      <c r="I2591" s="14">
        <v>1.1839999999999999</v>
      </c>
      <c r="J2591">
        <v>4174</v>
      </c>
      <c r="K2591">
        <v>1.2543951915852743E-3</v>
      </c>
      <c r="L2591">
        <v>6645</v>
      </c>
      <c r="M2591">
        <v>1.9969947407963936E-3</v>
      </c>
      <c r="N2591">
        <v>1.6E-2</v>
      </c>
      <c r="O2591">
        <v>1.4E-2</v>
      </c>
      <c r="P2591">
        <v>79</v>
      </c>
      <c r="Q2591">
        <v>71</v>
      </c>
      <c r="R2591">
        <v>0.24299999999999999</v>
      </c>
      <c r="S2591">
        <v>0.624</v>
      </c>
      <c r="T2591">
        <v>0.13300000000000001</v>
      </c>
      <c r="U2591">
        <v>3327500</v>
      </c>
      <c r="V2591">
        <v>0.92600000000000005</v>
      </c>
      <c r="W2591">
        <v>409000000</v>
      </c>
      <c r="X2591">
        <v>122.91510142749812</v>
      </c>
      <c r="Y2591">
        <v>243000000</v>
      </c>
      <c r="Z2591">
        <v>73.027798647633361</v>
      </c>
      <c r="AA2591">
        <v>0</v>
      </c>
      <c r="AB2591">
        <v>0</v>
      </c>
      <c r="AC2591">
        <v>0</v>
      </c>
      <c r="AD2591">
        <v>0</v>
      </c>
      <c r="AE2591">
        <v>0.114</v>
      </c>
      <c r="AF2591">
        <v>0.154</v>
      </c>
    </row>
    <row r="2592" spans="1:32" ht="14.4">
      <c r="A2592" t="s">
        <v>2883</v>
      </c>
      <c r="B2592" s="7" t="s">
        <v>278</v>
      </c>
      <c r="C2592" s="8" t="s">
        <v>84</v>
      </c>
      <c r="D2592" s="9" t="s">
        <v>65</v>
      </c>
      <c r="E2592" s="13">
        <v>12045627411</v>
      </c>
      <c r="F2592">
        <v>3622.2973373817554</v>
      </c>
      <c r="G2592" s="14">
        <v>9.7000000000000003E-2</v>
      </c>
      <c r="H2592" s="14">
        <v>351</v>
      </c>
      <c r="I2592" s="14">
        <v>0.58899999999999997</v>
      </c>
      <c r="J2592">
        <v>4134</v>
      </c>
      <c r="K2592">
        <v>1.2431546055510132E-3</v>
      </c>
      <c r="L2592">
        <v>7891</v>
      </c>
      <c r="M2592">
        <v>2.3729397659417138E-3</v>
      </c>
      <c r="N2592">
        <v>1.6E-2</v>
      </c>
      <c r="O2592">
        <v>1.2999999999999999E-2</v>
      </c>
      <c r="P2592">
        <v>79</v>
      </c>
      <c r="Q2592">
        <v>72</v>
      </c>
      <c r="R2592">
        <v>0.24199999999999999</v>
      </c>
      <c r="S2592">
        <v>0.625</v>
      </c>
      <c r="T2592">
        <v>0.13400000000000001</v>
      </c>
      <c r="U2592">
        <v>3325411</v>
      </c>
      <c r="V2592">
        <v>0.92800000000000005</v>
      </c>
      <c r="W2592">
        <v>419000000</v>
      </c>
      <c r="X2592">
        <v>125.99946292353036</v>
      </c>
      <c r="Y2592">
        <v>236000000</v>
      </c>
      <c r="Z2592">
        <v>70.968671240938335</v>
      </c>
      <c r="AA2592">
        <v>0</v>
      </c>
      <c r="AB2592">
        <v>45</v>
      </c>
      <c r="AC2592">
        <v>0</v>
      </c>
      <c r="AD2592">
        <v>0</v>
      </c>
      <c r="AE2592">
        <v>0.159</v>
      </c>
      <c r="AF2592">
        <v>0.15</v>
      </c>
    </row>
    <row r="2593" spans="1:32" ht="14.4">
      <c r="A2593" t="s">
        <v>2884</v>
      </c>
      <c r="B2593" s="7" t="s">
        <v>278</v>
      </c>
      <c r="C2593" s="8" t="s">
        <v>84</v>
      </c>
      <c r="D2593" s="9" t="s">
        <v>66</v>
      </c>
      <c r="E2593" s="13">
        <v>13686333822</v>
      </c>
      <c r="F2593">
        <v>4117.6494475335921</v>
      </c>
      <c r="G2593" s="14">
        <v>8.5000000000000006E-2</v>
      </c>
      <c r="H2593" s="14">
        <v>350</v>
      </c>
      <c r="I2593" s="14">
        <v>0.23699999999999999</v>
      </c>
      <c r="J2593">
        <v>4134</v>
      </c>
      <c r="K2593">
        <v>1.2437489131487786E-3</v>
      </c>
      <c r="L2593">
        <v>7891</v>
      </c>
      <c r="M2593">
        <v>2.3740741832745556E-3</v>
      </c>
      <c r="N2593">
        <v>1.6E-2</v>
      </c>
      <c r="O2593">
        <v>1.2999999999999999E-2</v>
      </c>
      <c r="P2593">
        <v>79</v>
      </c>
      <c r="Q2593">
        <v>72</v>
      </c>
      <c r="R2593">
        <v>0.24</v>
      </c>
      <c r="S2593">
        <v>0.626</v>
      </c>
      <c r="T2593">
        <v>0.13500000000000001</v>
      </c>
      <c r="U2593">
        <v>3323822</v>
      </c>
      <c r="V2593">
        <v>0.93100000000000005</v>
      </c>
      <c r="W2593">
        <v>591000000</v>
      </c>
      <c r="X2593">
        <v>177.80735550820711</v>
      </c>
      <c r="Y2593">
        <v>267000000</v>
      </c>
      <c r="Z2593">
        <v>80.329211371728093</v>
      </c>
      <c r="AA2593">
        <v>0</v>
      </c>
      <c r="AB2593">
        <v>45</v>
      </c>
      <c r="AC2593">
        <v>0</v>
      </c>
      <c r="AD2593">
        <v>0</v>
      </c>
      <c r="AE2593">
        <v>0.17100000000000001</v>
      </c>
      <c r="AF2593">
        <v>0.18</v>
      </c>
    </row>
    <row r="2594" spans="1:32" ht="14.4">
      <c r="A2594" t="s">
        <v>2885</v>
      </c>
      <c r="B2594" s="7" t="s">
        <v>278</v>
      </c>
      <c r="C2594" s="8" t="s">
        <v>84</v>
      </c>
      <c r="D2594" s="9" t="s">
        <v>67</v>
      </c>
      <c r="E2594" s="13">
        <v>17362872710</v>
      </c>
      <c r="F2594">
        <v>5221.6731881671685</v>
      </c>
      <c r="G2594" s="14">
        <v>8.2000000000000003E-2</v>
      </c>
      <c r="H2594" s="14">
        <v>430</v>
      </c>
      <c r="I2594" s="14">
        <v>0.13600000000000001</v>
      </c>
      <c r="J2594">
        <v>4153</v>
      </c>
      <c r="K2594">
        <v>1.2489643339934529E-3</v>
      </c>
      <c r="L2594">
        <v>8331</v>
      </c>
      <c r="M2594">
        <v>2.5054471144954145E-3</v>
      </c>
      <c r="N2594">
        <v>1.4999999999999999E-2</v>
      </c>
      <c r="O2594">
        <v>1.2E-2</v>
      </c>
      <c r="P2594">
        <v>79</v>
      </c>
      <c r="Q2594">
        <v>72</v>
      </c>
      <c r="R2594">
        <v>0.23799999999999999</v>
      </c>
      <c r="S2594">
        <v>0.627</v>
      </c>
      <c r="T2594">
        <v>0.13500000000000001</v>
      </c>
      <c r="U2594">
        <v>3325155</v>
      </c>
      <c r="V2594">
        <v>0.93300000000000005</v>
      </c>
      <c r="W2594">
        <v>699000000</v>
      </c>
      <c r="X2594">
        <v>210.21576437790117</v>
      </c>
      <c r="Y2594">
        <v>331000000</v>
      </c>
      <c r="Z2594">
        <v>99.5442317726542</v>
      </c>
      <c r="AA2594">
        <v>0.71299999999999997</v>
      </c>
      <c r="AB2594">
        <v>45</v>
      </c>
      <c r="AC2594">
        <v>0</v>
      </c>
      <c r="AD2594">
        <v>304</v>
      </c>
      <c r="AE2594">
        <v>0.20100000000000001</v>
      </c>
      <c r="AF2594">
        <v>0.34699999999999998</v>
      </c>
    </row>
    <row r="2595" spans="1:32" ht="14.4">
      <c r="A2595" t="s">
        <v>2886</v>
      </c>
      <c r="B2595" s="7" t="s">
        <v>278</v>
      </c>
      <c r="C2595" s="8" t="s">
        <v>84</v>
      </c>
      <c r="D2595" s="9" t="s">
        <v>68</v>
      </c>
      <c r="E2595" s="13">
        <v>19579479147</v>
      </c>
      <c r="F2595">
        <v>5879.3403393832896</v>
      </c>
      <c r="G2595" s="14">
        <v>8.3000000000000004E-2</v>
      </c>
      <c r="H2595" s="14">
        <v>491</v>
      </c>
      <c r="I2595" s="14">
        <v>9.2999999999999999E-2</v>
      </c>
      <c r="J2595">
        <v>4153</v>
      </c>
      <c r="K2595">
        <v>1.2470658818929817E-3</v>
      </c>
      <c r="L2595">
        <v>8331</v>
      </c>
      <c r="M2595">
        <v>2.501638782097383E-3</v>
      </c>
      <c r="N2595">
        <v>1.4999999999999999E-2</v>
      </c>
      <c r="O2595">
        <v>1.2E-2</v>
      </c>
      <c r="P2595">
        <v>80</v>
      </c>
      <c r="Q2595">
        <v>72</v>
      </c>
      <c r="R2595">
        <v>0.23499999999999999</v>
      </c>
      <c r="S2595">
        <v>0.628</v>
      </c>
      <c r="T2595">
        <v>0.13600000000000001</v>
      </c>
      <c r="U2595">
        <v>3330217</v>
      </c>
      <c r="V2595">
        <v>0.93600000000000005</v>
      </c>
      <c r="W2595">
        <v>711000000</v>
      </c>
      <c r="X2595">
        <v>213.49960077676619</v>
      </c>
      <c r="Y2595">
        <v>305000000</v>
      </c>
      <c r="Z2595">
        <v>91.58562339931602</v>
      </c>
      <c r="AA2595">
        <v>0.71299999999999997</v>
      </c>
      <c r="AB2595">
        <v>43</v>
      </c>
      <c r="AC2595">
        <v>0</v>
      </c>
      <c r="AD2595">
        <v>304</v>
      </c>
      <c r="AE2595">
        <v>0.29399999999999998</v>
      </c>
      <c r="AF2595">
        <v>0.7</v>
      </c>
    </row>
    <row r="2596" spans="1:32" ht="14.4">
      <c r="A2596" t="s">
        <v>2887</v>
      </c>
      <c r="B2596" s="7" t="s">
        <v>278</v>
      </c>
      <c r="C2596" s="8" t="s">
        <v>84</v>
      </c>
      <c r="D2596" s="9" t="s">
        <v>69</v>
      </c>
      <c r="E2596" s="13">
        <v>23410536914</v>
      </c>
      <c r="F2596">
        <v>7012.5356801374555</v>
      </c>
      <c r="G2596" s="14">
        <v>0.08</v>
      </c>
      <c r="H2596" s="14">
        <v>560</v>
      </c>
      <c r="I2596" s="14">
        <v>8.8999999999999996E-2</v>
      </c>
      <c r="J2596">
        <v>4153</v>
      </c>
      <c r="K2596">
        <v>1.2440150683684082E-3</v>
      </c>
      <c r="L2596">
        <v>8331</v>
      </c>
      <c r="M2596">
        <v>2.4955187899294989E-3</v>
      </c>
      <c r="N2596">
        <v>1.4999999999999999E-2</v>
      </c>
      <c r="O2596">
        <v>1.2E-2</v>
      </c>
      <c r="P2596">
        <v>80</v>
      </c>
      <c r="Q2596">
        <v>73</v>
      </c>
      <c r="R2596">
        <v>0.23300000000000001</v>
      </c>
      <c r="S2596">
        <v>0.63</v>
      </c>
      <c r="T2596">
        <v>0.13700000000000001</v>
      </c>
      <c r="U2596">
        <v>3338384</v>
      </c>
      <c r="V2596">
        <v>0.93799999999999994</v>
      </c>
      <c r="W2596">
        <v>928000000</v>
      </c>
      <c r="X2596">
        <v>277.97880651237244</v>
      </c>
      <c r="Y2596">
        <v>354000000</v>
      </c>
      <c r="Z2596">
        <v>106.03932920838346</v>
      </c>
      <c r="AA2596">
        <v>0.71299999999999997</v>
      </c>
      <c r="AB2596">
        <v>44</v>
      </c>
      <c r="AC2596">
        <v>0</v>
      </c>
      <c r="AD2596">
        <v>304</v>
      </c>
      <c r="AE2596">
        <v>0.34</v>
      </c>
      <c r="AF2596">
        <v>0.9</v>
      </c>
    </row>
    <row r="2597" spans="1:32" ht="14.4">
      <c r="A2597" t="s">
        <v>2888</v>
      </c>
      <c r="B2597" s="7" t="s">
        <v>278</v>
      </c>
      <c r="C2597" s="8" t="s">
        <v>84</v>
      </c>
      <c r="D2597" s="9" t="s">
        <v>70</v>
      </c>
      <c r="E2597" s="13">
        <v>30366148205</v>
      </c>
      <c r="F2597">
        <v>9067.5046552627155</v>
      </c>
      <c r="G2597" s="14">
        <v>0.08</v>
      </c>
      <c r="H2597" s="14">
        <v>722</v>
      </c>
      <c r="I2597" s="14">
        <v>0.124</v>
      </c>
      <c r="J2597">
        <v>2869</v>
      </c>
      <c r="K2597">
        <v>8.5669972629802405E-4</v>
      </c>
      <c r="L2597">
        <v>5611</v>
      </c>
      <c r="M2597">
        <v>1.6754765298913254E-3</v>
      </c>
      <c r="N2597">
        <v>1.4999999999999999E-2</v>
      </c>
      <c r="O2597">
        <v>1.0999999999999999E-2</v>
      </c>
      <c r="P2597">
        <v>80</v>
      </c>
      <c r="Q2597">
        <v>73</v>
      </c>
      <c r="R2597">
        <v>0.23</v>
      </c>
      <c r="S2597">
        <v>0.63200000000000001</v>
      </c>
      <c r="T2597">
        <v>0.13700000000000001</v>
      </c>
      <c r="U2597">
        <v>3348898</v>
      </c>
      <c r="V2597">
        <v>0.94</v>
      </c>
      <c r="W2597">
        <v>1195000000</v>
      </c>
      <c r="X2597">
        <v>356.83380025309816</v>
      </c>
      <c r="Y2597">
        <v>466000000</v>
      </c>
      <c r="Z2597">
        <v>139.15025181417889</v>
      </c>
      <c r="AA2597">
        <v>0.43</v>
      </c>
      <c r="AB2597">
        <v>44</v>
      </c>
      <c r="AC2597">
        <v>0</v>
      </c>
      <c r="AD2597">
        <v>336</v>
      </c>
      <c r="AE2597">
        <v>0.39300000000000002</v>
      </c>
      <c r="AF2597">
        <v>1.0469999999999999</v>
      </c>
    </row>
    <row r="2598" spans="1:32" ht="14.4">
      <c r="A2598" t="s">
        <v>2889</v>
      </c>
      <c r="B2598" s="7" t="s">
        <v>278</v>
      </c>
      <c r="C2598" s="8" t="s">
        <v>84</v>
      </c>
      <c r="D2598" s="9" t="s">
        <v>71</v>
      </c>
      <c r="E2598" s="13">
        <v>30461322555</v>
      </c>
      <c r="F2598">
        <v>9064.7070435310234</v>
      </c>
      <c r="G2598" s="14">
        <v>8.8999999999999996E-2</v>
      </c>
      <c r="H2598" s="14">
        <v>803</v>
      </c>
      <c r="I2598" s="14">
        <v>0.153</v>
      </c>
      <c r="J2598">
        <v>3172</v>
      </c>
      <c r="K2598">
        <v>9.4392653799467983E-4</v>
      </c>
      <c r="L2598">
        <v>5999</v>
      </c>
      <c r="M2598">
        <v>1.785187673843028E-3</v>
      </c>
      <c r="N2598">
        <v>1.4999999999999999E-2</v>
      </c>
      <c r="O2598">
        <v>1.0999999999999999E-2</v>
      </c>
      <c r="P2598">
        <v>80</v>
      </c>
      <c r="Q2598">
        <v>73</v>
      </c>
      <c r="R2598">
        <v>0.22800000000000001</v>
      </c>
      <c r="S2598">
        <v>0.63400000000000001</v>
      </c>
      <c r="T2598">
        <v>0.13800000000000001</v>
      </c>
      <c r="U2598">
        <v>3360431</v>
      </c>
      <c r="V2598">
        <v>0.94199999999999995</v>
      </c>
      <c r="W2598">
        <v>1460000000</v>
      </c>
      <c r="X2598">
        <v>434.46807864824484</v>
      </c>
      <c r="Y2598">
        <v>442000000</v>
      </c>
      <c r="Z2598">
        <v>131.53074709761933</v>
      </c>
      <c r="AA2598">
        <v>0.41899999999999998</v>
      </c>
      <c r="AB2598">
        <v>65</v>
      </c>
      <c r="AC2598">
        <v>0</v>
      </c>
      <c r="AD2598">
        <v>336</v>
      </c>
      <c r="AE2598">
        <v>0.41799999999999998</v>
      </c>
      <c r="AF2598">
        <v>1.224</v>
      </c>
    </row>
    <row r="2599" spans="1:32" ht="14.4">
      <c r="A2599" t="s">
        <v>2890</v>
      </c>
      <c r="B2599" s="7" t="s">
        <v>278</v>
      </c>
      <c r="C2599" s="8" t="s">
        <v>84</v>
      </c>
      <c r="D2599" s="9" t="s">
        <v>72</v>
      </c>
      <c r="E2599" s="13">
        <v>38881102075</v>
      </c>
      <c r="F2599">
        <v>11530.637493023391</v>
      </c>
      <c r="G2599" s="14">
        <v>8.6999999999999994E-2</v>
      </c>
      <c r="H2599" s="14">
        <v>998</v>
      </c>
      <c r="I2599" s="14">
        <v>0.10299999999999999</v>
      </c>
      <c r="J2599">
        <v>2538</v>
      </c>
      <c r="K2599">
        <v>7.5267305697361369E-4</v>
      </c>
      <c r="L2599">
        <v>4620</v>
      </c>
      <c r="M2599">
        <v>1.3701140753420392E-3</v>
      </c>
      <c r="N2599">
        <v>1.4999999999999999E-2</v>
      </c>
      <c r="O2599">
        <v>1.0999999999999999E-2</v>
      </c>
      <c r="P2599">
        <v>80</v>
      </c>
      <c r="Q2599">
        <v>73</v>
      </c>
      <c r="R2599">
        <v>0.22500000000000001</v>
      </c>
      <c r="S2599">
        <v>0.63600000000000001</v>
      </c>
      <c r="T2599">
        <v>0.13900000000000001</v>
      </c>
      <c r="U2599">
        <v>3371982</v>
      </c>
      <c r="V2599">
        <v>0.94399999999999995</v>
      </c>
      <c r="W2599">
        <v>1669000000</v>
      </c>
      <c r="X2599">
        <v>494.96112375451588</v>
      </c>
      <c r="Y2599">
        <v>549000000</v>
      </c>
      <c r="Z2599">
        <v>162.81225700493064</v>
      </c>
      <c r="AA2599">
        <v>0.41899999999999998</v>
      </c>
      <c r="AB2599">
        <v>65</v>
      </c>
      <c r="AC2599">
        <v>0</v>
      </c>
      <c r="AD2599">
        <v>336</v>
      </c>
      <c r="AE2599">
        <v>0.46400000000000002</v>
      </c>
      <c r="AF2599">
        <v>1.3160000000000001</v>
      </c>
    </row>
    <row r="2600" spans="1:32" ht="14.4">
      <c r="A2600" t="s">
        <v>2891</v>
      </c>
      <c r="B2600" s="7" t="s">
        <v>278</v>
      </c>
      <c r="C2600" s="8" t="s">
        <v>84</v>
      </c>
      <c r="D2600" s="9" t="s">
        <v>73</v>
      </c>
      <c r="E2600" s="13">
        <v>47236710623</v>
      </c>
      <c r="F2600">
        <v>13960.959384197246</v>
      </c>
      <c r="G2600" s="14">
        <v>8.7999999999999995E-2</v>
      </c>
      <c r="H2600" s="14">
        <v>1213</v>
      </c>
      <c r="I2600" s="14">
        <v>9.8000000000000004E-2</v>
      </c>
      <c r="J2600">
        <v>2957</v>
      </c>
      <c r="K2600">
        <v>8.7395071237179639E-4</v>
      </c>
      <c r="L2600">
        <v>5776</v>
      </c>
      <c r="M2600">
        <v>1.7071150878118012E-3</v>
      </c>
      <c r="N2600">
        <v>1.4999999999999999E-2</v>
      </c>
      <c r="O2600">
        <v>0.01</v>
      </c>
      <c r="P2600">
        <v>80</v>
      </c>
      <c r="Q2600">
        <v>73</v>
      </c>
      <c r="R2600">
        <v>0.223</v>
      </c>
      <c r="S2600">
        <v>0.63800000000000001</v>
      </c>
      <c r="T2600">
        <v>0.13900000000000001</v>
      </c>
      <c r="U2600">
        <v>3383486</v>
      </c>
      <c r="V2600">
        <v>0.94599999999999995</v>
      </c>
      <c r="W2600">
        <v>2401000000</v>
      </c>
      <c r="X2600">
        <v>709.62315197994019</v>
      </c>
      <c r="Y2600">
        <v>797000000</v>
      </c>
      <c r="Z2600">
        <v>235.55587343940539</v>
      </c>
      <c r="AA2600">
        <v>0.41899999999999998</v>
      </c>
      <c r="AB2600">
        <v>7</v>
      </c>
      <c r="AC2600">
        <v>0</v>
      </c>
      <c r="AD2600">
        <v>336</v>
      </c>
      <c r="AE2600">
        <v>0.51400000000000001</v>
      </c>
      <c r="AF2600">
        <v>1.4059999999999999</v>
      </c>
    </row>
    <row r="2601" spans="1:32" ht="14.4">
      <c r="A2601" t="s">
        <v>2892</v>
      </c>
      <c r="B2601" s="7" t="s">
        <v>278</v>
      </c>
      <c r="C2601" s="8" t="s">
        <v>84</v>
      </c>
      <c r="D2601" s="9" t="s">
        <v>74</v>
      </c>
      <c r="E2601" s="13">
        <v>50004354667</v>
      </c>
      <c r="F2601">
        <v>14727.725641358686</v>
      </c>
      <c r="G2601" s="14">
        <v>8.8999999999999996E-2</v>
      </c>
      <c r="H2601" s="14">
        <v>1308</v>
      </c>
      <c r="I2601" s="14">
        <v>0.112</v>
      </c>
      <c r="J2601">
        <v>2523</v>
      </c>
      <c r="K2601">
        <v>7.4309631712275931E-4</v>
      </c>
      <c r="L2601">
        <v>4598</v>
      </c>
      <c r="M2601">
        <v>1.354243704371957E-3</v>
      </c>
      <c r="N2601">
        <v>1.4999999999999999E-2</v>
      </c>
      <c r="O2601">
        <v>0.01</v>
      </c>
      <c r="P2601">
        <v>80</v>
      </c>
      <c r="Q2601">
        <v>74</v>
      </c>
      <c r="R2601">
        <v>0.22</v>
      </c>
      <c r="S2601">
        <v>0.63900000000000001</v>
      </c>
      <c r="T2601">
        <v>0.14000000000000001</v>
      </c>
      <c r="U2601">
        <v>3395253</v>
      </c>
      <c r="V2601">
        <v>0.94799999999999995</v>
      </c>
      <c r="W2601">
        <v>2222000000</v>
      </c>
      <c r="X2601">
        <v>654.44312986396005</v>
      </c>
      <c r="Y2601">
        <v>1028000000</v>
      </c>
      <c r="Z2601">
        <v>302.77566944201214</v>
      </c>
      <c r="AA2601">
        <v>0.41899999999999998</v>
      </c>
      <c r="AB2601">
        <v>7</v>
      </c>
      <c r="AC2601">
        <v>85</v>
      </c>
      <c r="AD2601">
        <v>310</v>
      </c>
      <c r="AE2601">
        <v>0.54500000000000004</v>
      </c>
      <c r="AF2601">
        <v>1.4710000000000001</v>
      </c>
    </row>
    <row r="2602" spans="1:32" ht="14.4">
      <c r="A2602" t="s">
        <v>2893</v>
      </c>
      <c r="B2602" s="7" t="s">
        <v>279</v>
      </c>
      <c r="C2602" s="8" t="s">
        <v>61</v>
      </c>
      <c r="D2602" s="9" t="s">
        <v>62</v>
      </c>
      <c r="E2602" s="13">
        <v>13760374488</v>
      </c>
      <c r="F2602">
        <v>558.22114399766338</v>
      </c>
      <c r="G2602" s="14">
        <v>5.2999999999999999E-2</v>
      </c>
      <c r="H2602" s="14">
        <v>29</v>
      </c>
      <c r="I2602" s="8"/>
      <c r="J2602">
        <v>0</v>
      </c>
      <c r="L2602">
        <v>0</v>
      </c>
      <c r="N2602">
        <v>2.1000000000000001E-2</v>
      </c>
      <c r="O2602">
        <v>5.2999999999999999E-2</v>
      </c>
      <c r="P2602">
        <v>70</v>
      </c>
      <c r="Q2602">
        <v>64</v>
      </c>
      <c r="R2602">
        <v>0.373</v>
      </c>
      <c r="S2602">
        <v>0.58399999999999996</v>
      </c>
      <c r="T2602">
        <v>4.2999999999999997E-2</v>
      </c>
      <c r="U2602">
        <v>24650400</v>
      </c>
      <c r="V2602">
        <v>0.374</v>
      </c>
      <c r="W2602">
        <v>63000000</v>
      </c>
      <c r="X2602">
        <v>2.5557394606172719</v>
      </c>
      <c r="Y2602">
        <v>0</v>
      </c>
      <c r="AA2602">
        <v>0</v>
      </c>
      <c r="AB2602">
        <v>0</v>
      </c>
      <c r="AC2602">
        <v>0</v>
      </c>
      <c r="AD2602">
        <v>0</v>
      </c>
      <c r="AE2602">
        <v>5.0000000000000001E-3</v>
      </c>
      <c r="AF2602">
        <v>2E-3</v>
      </c>
    </row>
    <row r="2603" spans="1:32" ht="14.4">
      <c r="A2603" t="s">
        <v>2894</v>
      </c>
      <c r="B2603" s="7" t="s">
        <v>279</v>
      </c>
      <c r="C2603" s="8" t="s">
        <v>61</v>
      </c>
      <c r="D2603" s="9" t="s">
        <v>63</v>
      </c>
      <c r="E2603" s="13">
        <v>11401351420</v>
      </c>
      <c r="F2603">
        <v>456.70348916158775</v>
      </c>
      <c r="G2603" s="14">
        <v>5.2999999999999999E-2</v>
      </c>
      <c r="H2603" s="14">
        <v>24</v>
      </c>
      <c r="I2603" s="8"/>
      <c r="J2603">
        <v>47755</v>
      </c>
      <c r="K2603">
        <v>1.9129201724852741E-3</v>
      </c>
      <c r="L2603">
        <v>0</v>
      </c>
      <c r="N2603">
        <v>2.1000000000000001E-2</v>
      </c>
      <c r="O2603">
        <v>5.1999999999999998E-2</v>
      </c>
      <c r="P2603">
        <v>70</v>
      </c>
      <c r="Q2603">
        <v>64</v>
      </c>
      <c r="R2603">
        <v>0.36499999999999999</v>
      </c>
      <c r="S2603">
        <v>0.59099999999999997</v>
      </c>
      <c r="T2603">
        <v>4.3999999999999997E-2</v>
      </c>
      <c r="U2603">
        <v>24964450</v>
      </c>
      <c r="V2603">
        <v>0.373</v>
      </c>
      <c r="W2603">
        <v>72000000</v>
      </c>
      <c r="X2603">
        <v>2.8841011918948745</v>
      </c>
      <c r="Y2603">
        <v>0</v>
      </c>
      <c r="AA2603">
        <v>0</v>
      </c>
      <c r="AB2603">
        <v>0</v>
      </c>
      <c r="AC2603">
        <v>0</v>
      </c>
      <c r="AD2603">
        <v>0</v>
      </c>
      <c r="AE2603">
        <v>6.0000000000000001E-3</v>
      </c>
      <c r="AF2603">
        <v>5.0000000000000001E-3</v>
      </c>
    </row>
    <row r="2604" spans="1:32" ht="14.4">
      <c r="A2604" t="s">
        <v>2895</v>
      </c>
      <c r="B2604" s="7" t="s">
        <v>279</v>
      </c>
      <c r="C2604" s="8" t="s">
        <v>61</v>
      </c>
      <c r="D2604" s="9" t="s">
        <v>64</v>
      </c>
      <c r="E2604" s="13">
        <v>9687951055</v>
      </c>
      <c r="F2604">
        <v>383.34949973982907</v>
      </c>
      <c r="G2604" s="14">
        <v>5.3999999999999999E-2</v>
      </c>
      <c r="H2604" s="14">
        <v>21</v>
      </c>
      <c r="I2604" s="8"/>
      <c r="J2604">
        <v>43747</v>
      </c>
      <c r="K2604">
        <v>1.7310564917091546E-3</v>
      </c>
      <c r="L2604">
        <v>104443</v>
      </c>
      <c r="M2604">
        <v>4.132780148663434E-3</v>
      </c>
      <c r="N2604">
        <v>2.1000000000000001E-2</v>
      </c>
      <c r="O2604">
        <v>0.05</v>
      </c>
      <c r="P2604">
        <v>70</v>
      </c>
      <c r="Q2604">
        <v>64</v>
      </c>
      <c r="R2604">
        <v>0.35699999999999998</v>
      </c>
      <c r="S2604">
        <v>0.59799999999999998</v>
      </c>
      <c r="T2604">
        <v>4.4999999999999998E-2</v>
      </c>
      <c r="U2604">
        <v>25271850</v>
      </c>
      <c r="V2604">
        <v>0.371</v>
      </c>
      <c r="W2604">
        <v>68000000</v>
      </c>
      <c r="X2604">
        <v>2.6907408836313924</v>
      </c>
      <c r="Y2604">
        <v>0</v>
      </c>
      <c r="AA2604">
        <v>0</v>
      </c>
      <c r="AB2604">
        <v>0</v>
      </c>
      <c r="AC2604">
        <v>0</v>
      </c>
      <c r="AD2604">
        <v>0</v>
      </c>
      <c r="AE2604">
        <v>1.0999999999999999E-2</v>
      </c>
      <c r="AF2604">
        <v>7.0000000000000001E-3</v>
      </c>
    </row>
    <row r="2605" spans="1:32" ht="14.4">
      <c r="A2605" t="s">
        <v>2896</v>
      </c>
      <c r="B2605" s="7" t="s">
        <v>279</v>
      </c>
      <c r="C2605" s="8" t="s">
        <v>61</v>
      </c>
      <c r="D2605" s="9" t="s">
        <v>65</v>
      </c>
      <c r="E2605" s="13">
        <v>10128112401</v>
      </c>
      <c r="F2605">
        <v>396.12996896468781</v>
      </c>
      <c r="G2605" s="14">
        <v>5.1999999999999998E-2</v>
      </c>
      <c r="H2605" s="14">
        <v>20</v>
      </c>
      <c r="I2605" s="8"/>
      <c r="J2605">
        <v>44831</v>
      </c>
      <c r="K2605">
        <v>1.753426693497447E-3</v>
      </c>
      <c r="L2605">
        <v>116607</v>
      </c>
      <c r="M2605">
        <v>4.5607241963966181E-3</v>
      </c>
      <c r="N2605">
        <v>0.02</v>
      </c>
      <c r="O2605">
        <v>4.9000000000000002E-2</v>
      </c>
      <c r="P2605">
        <v>71</v>
      </c>
      <c r="Q2605">
        <v>64</v>
      </c>
      <c r="R2605">
        <v>0.34899999999999998</v>
      </c>
      <c r="S2605">
        <v>0.60499999999999998</v>
      </c>
      <c r="T2605">
        <v>4.5999999999999999E-2</v>
      </c>
      <c r="U2605">
        <v>25567650</v>
      </c>
      <c r="V2605">
        <v>0.37</v>
      </c>
      <c r="W2605">
        <v>48000000</v>
      </c>
      <c r="X2605">
        <v>1.8773723826788931</v>
      </c>
      <c r="Y2605">
        <v>0</v>
      </c>
      <c r="AA2605">
        <v>0</v>
      </c>
      <c r="AB2605">
        <v>29</v>
      </c>
      <c r="AC2605">
        <v>0</v>
      </c>
      <c r="AD2605">
        <v>0</v>
      </c>
      <c r="AE2605">
        <v>1.9E-2</v>
      </c>
      <c r="AF2605">
        <v>1.2999999999999999E-2</v>
      </c>
    </row>
    <row r="2606" spans="1:32" ht="14.4">
      <c r="A2606" t="s">
        <v>2897</v>
      </c>
      <c r="B2606" s="7" t="s">
        <v>279</v>
      </c>
      <c r="C2606" s="8" t="s">
        <v>61</v>
      </c>
      <c r="D2606" s="9" t="s">
        <v>66</v>
      </c>
      <c r="E2606" s="13">
        <v>12030023548</v>
      </c>
      <c r="F2606">
        <v>465.11988694863777</v>
      </c>
      <c r="G2606" s="14">
        <v>5.0999999999999997E-2</v>
      </c>
      <c r="H2606" s="14">
        <v>24</v>
      </c>
      <c r="I2606" s="8"/>
      <c r="J2606">
        <v>44831</v>
      </c>
      <c r="K2606">
        <v>1.7333124551747868E-3</v>
      </c>
      <c r="L2606">
        <v>116607</v>
      </c>
      <c r="M2606">
        <v>4.5084063585591749E-3</v>
      </c>
      <c r="N2606">
        <v>2.1000000000000001E-2</v>
      </c>
      <c r="O2606">
        <v>4.8000000000000001E-2</v>
      </c>
      <c r="P2606">
        <v>71</v>
      </c>
      <c r="Q2606">
        <v>64</v>
      </c>
      <c r="R2606">
        <v>0.34100000000000003</v>
      </c>
      <c r="S2606">
        <v>0.61299999999999999</v>
      </c>
      <c r="T2606">
        <v>4.7E-2</v>
      </c>
      <c r="U2606">
        <v>25864350</v>
      </c>
      <c r="V2606">
        <v>0.36799999999999999</v>
      </c>
      <c r="W2606">
        <v>57000000</v>
      </c>
      <c r="X2606">
        <v>2.203805624343933</v>
      </c>
      <c r="Y2606">
        <v>0</v>
      </c>
      <c r="AA2606">
        <v>0</v>
      </c>
      <c r="AB2606">
        <v>29</v>
      </c>
      <c r="AC2606">
        <v>0</v>
      </c>
      <c r="AD2606">
        <v>0</v>
      </c>
      <c r="AE2606">
        <v>2.5999999999999999E-2</v>
      </c>
      <c r="AF2606">
        <v>2.1000000000000001E-2</v>
      </c>
    </row>
    <row r="2607" spans="1:32" ht="14.4">
      <c r="A2607" t="s">
        <v>2898</v>
      </c>
      <c r="B2607" s="7" t="s">
        <v>279</v>
      </c>
      <c r="C2607" s="8" t="s">
        <v>61</v>
      </c>
      <c r="D2607" s="9" t="s">
        <v>67</v>
      </c>
      <c r="E2607" s="13">
        <v>14307509839</v>
      </c>
      <c r="F2607">
        <v>546.77685019299122</v>
      </c>
      <c r="G2607" s="14">
        <v>5.0999999999999997E-2</v>
      </c>
      <c r="H2607" s="14">
        <v>28</v>
      </c>
      <c r="I2607" s="8"/>
      <c r="J2607">
        <v>50512</v>
      </c>
      <c r="K2607">
        <v>1.9303703137539649E-3</v>
      </c>
      <c r="L2607">
        <v>120039</v>
      </c>
      <c r="M2607">
        <v>4.5874192685443497E-3</v>
      </c>
      <c r="N2607">
        <v>0.02</v>
      </c>
      <c r="O2607">
        <v>4.7E-2</v>
      </c>
      <c r="P2607">
        <v>71</v>
      </c>
      <c r="Q2607">
        <v>64</v>
      </c>
      <c r="R2607">
        <v>0.33200000000000002</v>
      </c>
      <c r="S2607">
        <v>0.62</v>
      </c>
      <c r="T2607">
        <v>4.7E-2</v>
      </c>
      <c r="U2607">
        <v>26167000</v>
      </c>
      <c r="V2607">
        <v>0.36699999999999999</v>
      </c>
      <c r="W2607">
        <v>28000000</v>
      </c>
      <c r="X2607">
        <v>1.0700500630565215</v>
      </c>
      <c r="Y2607">
        <v>0</v>
      </c>
      <c r="AA2607">
        <v>0.96699999999999997</v>
      </c>
      <c r="AB2607">
        <v>29</v>
      </c>
      <c r="AC2607">
        <v>0</v>
      </c>
      <c r="AD2607">
        <v>196</v>
      </c>
      <c r="AE2607">
        <v>3.3000000000000002E-2</v>
      </c>
      <c r="AF2607">
        <v>2.8000000000000001E-2</v>
      </c>
    </row>
    <row r="2608" spans="1:32" ht="14.4">
      <c r="A2608" t="s">
        <v>2899</v>
      </c>
      <c r="B2608" s="7" t="s">
        <v>279</v>
      </c>
      <c r="C2608" s="8" t="s">
        <v>61</v>
      </c>
      <c r="D2608" s="9" t="s">
        <v>68</v>
      </c>
      <c r="E2608" s="13">
        <v>17030896203</v>
      </c>
      <c r="F2608">
        <v>642.96041463667848</v>
      </c>
      <c r="G2608" s="14">
        <v>5.5E-2</v>
      </c>
      <c r="H2608" s="14">
        <v>35</v>
      </c>
      <c r="I2608" s="8"/>
      <c r="J2608">
        <v>50512</v>
      </c>
      <c r="K2608">
        <v>1.9069587458590131E-3</v>
      </c>
      <c r="L2608">
        <v>120039</v>
      </c>
      <c r="M2608">
        <v>4.5317829603692206E-3</v>
      </c>
      <c r="N2608">
        <v>2.1000000000000001E-2</v>
      </c>
      <c r="O2608">
        <v>4.4999999999999998E-2</v>
      </c>
      <c r="P2608">
        <v>71</v>
      </c>
      <c r="Q2608">
        <v>64</v>
      </c>
      <c r="R2608">
        <v>0.32400000000000001</v>
      </c>
      <c r="S2608">
        <v>0.629</v>
      </c>
      <c r="T2608">
        <v>4.7E-2</v>
      </c>
      <c r="U2608">
        <v>26488250</v>
      </c>
      <c r="V2608">
        <v>0.36499999999999999</v>
      </c>
      <c r="W2608">
        <v>43000000</v>
      </c>
      <c r="X2608">
        <v>1.6233613017092485</v>
      </c>
      <c r="Y2608">
        <v>0</v>
      </c>
      <c r="AA2608">
        <v>1.121</v>
      </c>
      <c r="AB2608">
        <v>29</v>
      </c>
      <c r="AC2608">
        <v>0</v>
      </c>
      <c r="AD2608">
        <v>196</v>
      </c>
      <c r="AE2608">
        <v>6.4000000000000001E-2</v>
      </c>
      <c r="AF2608">
        <v>9.6000000000000002E-2</v>
      </c>
    </row>
    <row r="2609" spans="1:32" ht="14.4">
      <c r="A2609" t="s">
        <v>2900</v>
      </c>
      <c r="B2609" s="7" t="s">
        <v>279</v>
      </c>
      <c r="C2609" s="8" t="s">
        <v>61</v>
      </c>
      <c r="D2609" s="9" t="s">
        <v>69</v>
      </c>
      <c r="E2609" s="13">
        <v>22311393928</v>
      </c>
      <c r="F2609">
        <v>830.40769420872414</v>
      </c>
      <c r="G2609" s="14">
        <v>5.3999999999999999E-2</v>
      </c>
      <c r="H2609" s="14">
        <v>46</v>
      </c>
      <c r="I2609" s="8"/>
      <c r="J2609">
        <v>50512</v>
      </c>
      <c r="K2609">
        <v>1.8800059550394522E-3</v>
      </c>
      <c r="L2609">
        <v>120039</v>
      </c>
      <c r="M2609">
        <v>4.4677311299687363E-3</v>
      </c>
      <c r="N2609">
        <v>2.3E-2</v>
      </c>
      <c r="O2609">
        <v>4.3999999999999997E-2</v>
      </c>
      <c r="P2609">
        <v>71</v>
      </c>
      <c r="Q2609">
        <v>64</v>
      </c>
      <c r="R2609">
        <v>0.317</v>
      </c>
      <c r="S2609">
        <v>0.63700000000000001</v>
      </c>
      <c r="T2609">
        <v>4.5999999999999999E-2</v>
      </c>
      <c r="U2609">
        <v>26868000</v>
      </c>
      <c r="V2609">
        <v>0.36399999999999999</v>
      </c>
      <c r="W2609">
        <v>51000000</v>
      </c>
      <c r="X2609">
        <v>1.8981688253684681</v>
      </c>
      <c r="Y2609">
        <v>0</v>
      </c>
      <c r="AA2609">
        <v>0.90300000000000002</v>
      </c>
      <c r="AB2609">
        <v>15</v>
      </c>
      <c r="AC2609">
        <v>0</v>
      </c>
      <c r="AD2609">
        <v>196</v>
      </c>
      <c r="AE2609">
        <v>7.4999999999999997E-2</v>
      </c>
      <c r="AF2609">
        <v>0.21299999999999999</v>
      </c>
    </row>
    <row r="2610" spans="1:32" ht="14.4">
      <c r="A2610" t="s">
        <v>2901</v>
      </c>
      <c r="B2610" s="7" t="s">
        <v>279</v>
      </c>
      <c r="C2610" s="8" t="s">
        <v>61</v>
      </c>
      <c r="D2610" s="9" t="s">
        <v>70</v>
      </c>
      <c r="E2610" s="13">
        <v>27934030937</v>
      </c>
      <c r="F2610">
        <v>1023.1196410990814</v>
      </c>
      <c r="G2610" s="14">
        <v>5.1999999999999998E-2</v>
      </c>
      <c r="H2610" s="14">
        <v>53</v>
      </c>
      <c r="I2610" s="8"/>
      <c r="J2610">
        <v>50678</v>
      </c>
      <c r="K2610">
        <v>1.8561466223244501E-3</v>
      </c>
      <c r="L2610">
        <v>119306</v>
      </c>
      <c r="M2610">
        <v>4.3697349722372795E-3</v>
      </c>
      <c r="N2610">
        <v>2.4E-2</v>
      </c>
      <c r="O2610">
        <v>4.2999999999999997E-2</v>
      </c>
      <c r="P2610">
        <v>71</v>
      </c>
      <c r="Q2610">
        <v>64</v>
      </c>
      <c r="R2610">
        <v>0.31</v>
      </c>
      <c r="S2610">
        <v>0.64500000000000002</v>
      </c>
      <c r="T2610">
        <v>4.5999999999999999E-2</v>
      </c>
      <c r="U2610">
        <v>27302800</v>
      </c>
      <c r="V2610">
        <v>0.36299999999999999</v>
      </c>
      <c r="W2610">
        <v>64000000</v>
      </c>
      <c r="X2610">
        <v>2.3440819256633021</v>
      </c>
      <c r="Y2610">
        <v>0</v>
      </c>
      <c r="AA2610">
        <v>0.89800000000000002</v>
      </c>
      <c r="AB2610">
        <v>15</v>
      </c>
      <c r="AC2610">
        <v>0</v>
      </c>
      <c r="AD2610">
        <v>205</v>
      </c>
      <c r="AE2610">
        <v>9.0999999999999998E-2</v>
      </c>
      <c r="AF2610">
        <v>0.45800000000000002</v>
      </c>
    </row>
    <row r="2611" spans="1:32" ht="14.4">
      <c r="A2611" t="s">
        <v>2902</v>
      </c>
      <c r="B2611" s="7" t="s">
        <v>279</v>
      </c>
      <c r="C2611" s="8" t="s">
        <v>61</v>
      </c>
      <c r="D2611" s="9" t="s">
        <v>71</v>
      </c>
      <c r="E2611" s="13">
        <v>32816828373</v>
      </c>
      <c r="F2611">
        <v>1181.8473596015472</v>
      </c>
      <c r="G2611" s="14">
        <v>5.3999999999999999E-2</v>
      </c>
      <c r="H2611" s="14">
        <v>64</v>
      </c>
      <c r="I2611" s="8"/>
      <c r="J2611">
        <v>48718</v>
      </c>
      <c r="K2611">
        <v>1.7545034825010625E-3</v>
      </c>
      <c r="L2611">
        <v>116944</v>
      </c>
      <c r="M2611">
        <v>4.2115574378587843E-3</v>
      </c>
      <c r="N2611">
        <v>2.3E-2</v>
      </c>
      <c r="O2611">
        <v>4.1000000000000002E-2</v>
      </c>
      <c r="P2611">
        <v>71</v>
      </c>
      <c r="Q2611">
        <v>65</v>
      </c>
      <c r="R2611">
        <v>0.30299999999999999</v>
      </c>
      <c r="S2611">
        <v>0.65200000000000002</v>
      </c>
      <c r="T2611">
        <v>4.4999999999999998E-2</v>
      </c>
      <c r="U2611">
        <v>27767400</v>
      </c>
      <c r="V2611">
        <v>0.36199999999999999</v>
      </c>
      <c r="W2611">
        <v>99000000</v>
      </c>
      <c r="X2611">
        <v>3.5653320080382032</v>
      </c>
      <c r="Y2611">
        <v>0</v>
      </c>
      <c r="AA2611">
        <v>0.94799999999999995</v>
      </c>
      <c r="AB2611">
        <v>15</v>
      </c>
      <c r="AC2611">
        <v>0</v>
      </c>
      <c r="AD2611">
        <v>205</v>
      </c>
      <c r="AE2611">
        <v>0.17100000000000001</v>
      </c>
      <c r="AF2611">
        <v>0.59899999999999998</v>
      </c>
    </row>
    <row r="2612" spans="1:32" ht="14.4">
      <c r="A2612" t="s">
        <v>2903</v>
      </c>
      <c r="B2612" s="7" t="s">
        <v>279</v>
      </c>
      <c r="C2612" s="8" t="s">
        <v>61</v>
      </c>
      <c r="D2612" s="9" t="s">
        <v>72</v>
      </c>
      <c r="E2612" s="13">
        <v>39332770929</v>
      </c>
      <c r="F2612">
        <v>1377.082140471389</v>
      </c>
      <c r="G2612" s="14">
        <v>5.3999999999999999E-2</v>
      </c>
      <c r="H2612" s="14">
        <v>75</v>
      </c>
      <c r="I2612" s="8"/>
      <c r="J2612">
        <v>53188</v>
      </c>
      <c r="K2612">
        <v>1.8621684452286922E-3</v>
      </c>
      <c r="L2612">
        <v>126915</v>
      </c>
      <c r="M2612">
        <v>4.4434291236030588E-3</v>
      </c>
      <c r="N2612">
        <v>2.3E-2</v>
      </c>
      <c r="O2612">
        <v>0.04</v>
      </c>
      <c r="P2612">
        <v>71</v>
      </c>
      <c r="Q2612">
        <v>65</v>
      </c>
      <c r="R2612">
        <v>0.29799999999999999</v>
      </c>
      <c r="S2612">
        <v>0.65800000000000003</v>
      </c>
      <c r="T2612">
        <v>4.3999999999999997E-2</v>
      </c>
      <c r="U2612">
        <v>28562400</v>
      </c>
      <c r="V2612">
        <v>0.36199999999999999</v>
      </c>
      <c r="W2612">
        <v>121000000</v>
      </c>
      <c r="X2612">
        <v>4.2363386830238356</v>
      </c>
      <c r="Y2612">
        <v>0</v>
      </c>
      <c r="AA2612">
        <v>0.95599999999999996</v>
      </c>
      <c r="AB2612">
        <v>15</v>
      </c>
      <c r="AC2612">
        <v>0</v>
      </c>
      <c r="AD2612">
        <v>205</v>
      </c>
      <c r="AE2612">
        <v>0.2</v>
      </c>
      <c r="AF2612">
        <v>0.755</v>
      </c>
    </row>
    <row r="2613" spans="1:32" ht="14.4">
      <c r="A2613" t="s">
        <v>2904</v>
      </c>
      <c r="B2613" s="7" t="s">
        <v>279</v>
      </c>
      <c r="C2613" s="8" t="s">
        <v>61</v>
      </c>
      <c r="D2613" s="9" t="s">
        <v>73</v>
      </c>
      <c r="E2613" s="13">
        <v>45324319955</v>
      </c>
      <c r="F2613">
        <v>1544.8277727220052</v>
      </c>
      <c r="G2613" s="14">
        <v>5.6000000000000001E-2</v>
      </c>
      <c r="H2613" s="14">
        <v>91</v>
      </c>
      <c r="I2613" s="8"/>
      <c r="J2613">
        <v>46965</v>
      </c>
      <c r="K2613">
        <v>1.6007484815640401E-3</v>
      </c>
      <c r="L2613">
        <v>111888</v>
      </c>
      <c r="M2613">
        <v>3.8135749197325099E-3</v>
      </c>
      <c r="N2613">
        <v>2.1999999999999999E-2</v>
      </c>
      <c r="O2613">
        <v>3.9E-2</v>
      </c>
      <c r="P2613">
        <v>71</v>
      </c>
      <c r="Q2613">
        <v>65</v>
      </c>
      <c r="R2613">
        <v>0.29299999999999998</v>
      </c>
      <c r="S2613">
        <v>0.66400000000000003</v>
      </c>
      <c r="T2613">
        <v>4.2999999999999997E-2</v>
      </c>
      <c r="U2613">
        <v>29339400</v>
      </c>
      <c r="V2613">
        <v>0.36199999999999999</v>
      </c>
      <c r="W2613">
        <v>0</v>
      </c>
      <c r="Y2613">
        <v>0</v>
      </c>
      <c r="AA2613">
        <v>0.97499999999999998</v>
      </c>
      <c r="AB2613">
        <v>14</v>
      </c>
      <c r="AC2613">
        <v>0</v>
      </c>
      <c r="AD2613">
        <v>205</v>
      </c>
      <c r="AE2613">
        <v>0.30199999999999999</v>
      </c>
      <c r="AF2613">
        <v>0.90400000000000003</v>
      </c>
    </row>
    <row r="2614" spans="1:32" ht="14.4">
      <c r="A2614" t="s">
        <v>2905</v>
      </c>
      <c r="B2614" s="7" t="s">
        <v>279</v>
      </c>
      <c r="C2614" s="8" t="s">
        <v>61</v>
      </c>
      <c r="D2614" s="9" t="s">
        <v>74</v>
      </c>
      <c r="E2614" s="13">
        <v>51183443225</v>
      </c>
      <c r="F2614">
        <v>1719.0361962417505</v>
      </c>
      <c r="G2614" s="14">
        <v>5.8999999999999997E-2</v>
      </c>
      <c r="H2614" s="14">
        <v>105</v>
      </c>
      <c r="I2614" s="8"/>
      <c r="J2614">
        <v>51412</v>
      </c>
      <c r="K2614">
        <v>1.7267124552889218E-3</v>
      </c>
      <c r="L2614">
        <v>122683</v>
      </c>
      <c r="M2614">
        <v>4.1204050445851313E-3</v>
      </c>
      <c r="N2614">
        <v>2.1000000000000001E-2</v>
      </c>
      <c r="O2614">
        <v>3.7999999999999999E-2</v>
      </c>
      <c r="P2614">
        <v>72</v>
      </c>
      <c r="Q2614">
        <v>65</v>
      </c>
      <c r="R2614">
        <v>0.28899999999999998</v>
      </c>
      <c r="S2614">
        <v>0.66800000000000004</v>
      </c>
      <c r="T2614">
        <v>4.2999999999999997E-2</v>
      </c>
      <c r="U2614">
        <v>29774500</v>
      </c>
      <c r="V2614">
        <v>0.36199999999999999</v>
      </c>
      <c r="W2614">
        <v>0</v>
      </c>
      <c r="Y2614">
        <v>0</v>
      </c>
      <c r="AA2614">
        <v>0.98499999999999999</v>
      </c>
      <c r="AB2614">
        <v>12</v>
      </c>
      <c r="AC2614">
        <v>156</v>
      </c>
      <c r="AD2614">
        <v>205</v>
      </c>
      <c r="AE2614">
        <v>0.36499999999999999</v>
      </c>
      <c r="AF2614">
        <v>0.71</v>
      </c>
    </row>
    <row r="2615" spans="1:32" ht="14.4">
      <c r="A2615" t="s">
        <v>2906</v>
      </c>
      <c r="B2615" s="7" t="s">
        <v>280</v>
      </c>
      <c r="C2615" s="8" t="s">
        <v>80</v>
      </c>
      <c r="D2615" s="9" t="s">
        <v>62</v>
      </c>
      <c r="E2615" s="13">
        <v>272014693</v>
      </c>
      <c r="F2615">
        <v>1469.8888618703324</v>
      </c>
      <c r="G2615" s="14">
        <v>3.5999999999999997E-2</v>
      </c>
      <c r="H2615" s="14">
        <v>52</v>
      </c>
      <c r="I2615" s="14">
        <v>9.9000000000000005E-2</v>
      </c>
      <c r="J2615">
        <v>0</v>
      </c>
      <c r="L2615">
        <v>0</v>
      </c>
      <c r="N2615">
        <v>3.2000000000000001E-2</v>
      </c>
      <c r="O2615">
        <v>0.02</v>
      </c>
      <c r="P2615">
        <v>69</v>
      </c>
      <c r="Q2615">
        <v>66</v>
      </c>
      <c r="R2615">
        <v>0.41499999999999998</v>
      </c>
      <c r="S2615">
        <v>0.55200000000000005</v>
      </c>
      <c r="T2615">
        <v>3.3000000000000002E-2</v>
      </c>
      <c r="U2615">
        <v>185058</v>
      </c>
      <c r="V2615">
        <v>0.217</v>
      </c>
      <c r="W2615">
        <v>69000000</v>
      </c>
      <c r="X2615">
        <v>372.85607755406414</v>
      </c>
      <c r="Y2615">
        <v>9000000</v>
      </c>
      <c r="Z2615">
        <v>48.633401420095325</v>
      </c>
      <c r="AA2615">
        <v>0</v>
      </c>
      <c r="AB2615">
        <v>0</v>
      </c>
      <c r="AC2615">
        <v>0</v>
      </c>
      <c r="AD2615">
        <v>0</v>
      </c>
      <c r="AE2615">
        <v>2.1000000000000001E-2</v>
      </c>
      <c r="AF2615">
        <v>2E-3</v>
      </c>
    </row>
    <row r="2616" spans="1:32" ht="14.4">
      <c r="A2616" t="s">
        <v>2907</v>
      </c>
      <c r="B2616" s="7" t="s">
        <v>280</v>
      </c>
      <c r="C2616" s="8" t="s">
        <v>80</v>
      </c>
      <c r="D2616" s="9" t="s">
        <v>63</v>
      </c>
      <c r="E2616" s="13">
        <v>257926882</v>
      </c>
      <c r="F2616">
        <v>1362.6377261800988</v>
      </c>
      <c r="G2616" s="14">
        <v>3.6999999999999998E-2</v>
      </c>
      <c r="H2616" s="14">
        <v>50</v>
      </c>
      <c r="I2616" s="14">
        <v>8.7999999999999995E-2</v>
      </c>
      <c r="J2616">
        <v>0</v>
      </c>
      <c r="L2616">
        <v>0</v>
      </c>
      <c r="N2616">
        <v>3.2000000000000001E-2</v>
      </c>
      <c r="O2616">
        <v>1.9E-2</v>
      </c>
      <c r="P2616">
        <v>70</v>
      </c>
      <c r="Q2616">
        <v>66</v>
      </c>
      <c r="R2616">
        <v>0.41099999999999998</v>
      </c>
      <c r="S2616">
        <v>0.55600000000000005</v>
      </c>
      <c r="T2616">
        <v>3.3000000000000002E-2</v>
      </c>
      <c r="U2616">
        <v>189285</v>
      </c>
      <c r="V2616">
        <v>0.22</v>
      </c>
      <c r="W2616">
        <v>58000000</v>
      </c>
      <c r="X2616">
        <v>306.41625062736085</v>
      </c>
      <c r="Y2616">
        <v>8000000</v>
      </c>
      <c r="Z2616">
        <v>42.264310431360116</v>
      </c>
      <c r="AA2616">
        <v>0</v>
      </c>
      <c r="AB2616">
        <v>0</v>
      </c>
      <c r="AC2616">
        <v>0</v>
      </c>
      <c r="AD2616">
        <v>0</v>
      </c>
      <c r="AE2616">
        <v>2.8000000000000001E-2</v>
      </c>
      <c r="AF2616">
        <v>2E-3</v>
      </c>
    </row>
    <row r="2617" spans="1:32" ht="14.4">
      <c r="A2617" t="s">
        <v>2908</v>
      </c>
      <c r="B2617" s="7" t="s">
        <v>280</v>
      </c>
      <c r="C2617" s="8" t="s">
        <v>80</v>
      </c>
      <c r="D2617" s="9" t="s">
        <v>64</v>
      </c>
      <c r="E2617" s="13">
        <v>262603782</v>
      </c>
      <c r="F2617">
        <v>1353.9767053364269</v>
      </c>
      <c r="G2617" s="14">
        <v>3.7999999999999999E-2</v>
      </c>
      <c r="H2617" s="14">
        <v>52</v>
      </c>
      <c r="I2617" s="14">
        <v>7.3999999999999996E-2</v>
      </c>
      <c r="J2617">
        <v>0</v>
      </c>
      <c r="L2617">
        <v>117</v>
      </c>
      <c r="M2617">
        <v>6.0324825986078883E-4</v>
      </c>
      <c r="N2617">
        <v>3.1E-2</v>
      </c>
      <c r="O2617">
        <v>1.9E-2</v>
      </c>
      <c r="P2617">
        <v>70</v>
      </c>
      <c r="Q2617">
        <v>67</v>
      </c>
      <c r="R2617">
        <v>0.40799999999999997</v>
      </c>
      <c r="S2617">
        <v>0.56000000000000005</v>
      </c>
      <c r="T2617">
        <v>3.3000000000000002E-2</v>
      </c>
      <c r="U2617">
        <v>193950</v>
      </c>
      <c r="V2617">
        <v>0.222</v>
      </c>
      <c r="W2617">
        <v>72000000</v>
      </c>
      <c r="X2617">
        <v>371.22969837587004</v>
      </c>
      <c r="Y2617">
        <v>11000000</v>
      </c>
      <c r="Z2617">
        <v>56.715648362980147</v>
      </c>
      <c r="AA2617">
        <v>0</v>
      </c>
      <c r="AB2617">
        <v>0</v>
      </c>
      <c r="AC2617">
        <v>0</v>
      </c>
      <c r="AD2617">
        <v>0</v>
      </c>
      <c r="AE2617">
        <v>3.5000000000000003E-2</v>
      </c>
      <c r="AF2617">
        <v>2.5000000000000001E-2</v>
      </c>
    </row>
    <row r="2618" spans="1:32" ht="14.4">
      <c r="A2618" t="s">
        <v>2909</v>
      </c>
      <c r="B2618" s="7" t="s">
        <v>280</v>
      </c>
      <c r="C2618" s="8" t="s">
        <v>80</v>
      </c>
      <c r="D2618" s="9" t="s">
        <v>65</v>
      </c>
      <c r="E2618" s="13">
        <v>314463144</v>
      </c>
      <c r="F2618">
        <v>1580.5980538019221</v>
      </c>
      <c r="G2618" s="14">
        <v>3.6999999999999998E-2</v>
      </c>
      <c r="H2618" s="14">
        <v>58</v>
      </c>
      <c r="I2618" s="14">
        <v>5.8999999999999997E-2</v>
      </c>
      <c r="J2618">
        <v>0</v>
      </c>
      <c r="L2618">
        <v>117</v>
      </c>
      <c r="M2618">
        <v>5.8808154730789341E-4</v>
      </c>
      <c r="N2618">
        <v>3.1E-2</v>
      </c>
      <c r="O2618">
        <v>1.7999999999999999E-2</v>
      </c>
      <c r="P2618">
        <v>71</v>
      </c>
      <c r="Q2618">
        <v>67</v>
      </c>
      <c r="R2618">
        <v>0.40400000000000003</v>
      </c>
      <c r="S2618">
        <v>0.56399999999999995</v>
      </c>
      <c r="T2618">
        <v>3.2000000000000001E-2</v>
      </c>
      <c r="U2618">
        <v>198952</v>
      </c>
      <c r="V2618">
        <v>0.22500000000000001</v>
      </c>
      <c r="W2618">
        <v>83000000</v>
      </c>
      <c r="X2618">
        <v>417.18605492782177</v>
      </c>
      <c r="Y2618">
        <v>14000000</v>
      </c>
      <c r="Z2618">
        <v>70.368732156500059</v>
      </c>
      <c r="AA2618">
        <v>0</v>
      </c>
      <c r="AB2618">
        <v>39</v>
      </c>
      <c r="AC2618">
        <v>0</v>
      </c>
      <c r="AD2618">
        <v>0</v>
      </c>
      <c r="AE2618">
        <v>3.9E-2</v>
      </c>
      <c r="AF2618">
        <v>3.9E-2</v>
      </c>
    </row>
    <row r="2619" spans="1:32" ht="14.4">
      <c r="A2619" t="s">
        <v>2910</v>
      </c>
      <c r="B2619" s="7" t="s">
        <v>280</v>
      </c>
      <c r="C2619" s="8" t="s">
        <v>80</v>
      </c>
      <c r="D2619" s="9" t="s">
        <v>66</v>
      </c>
      <c r="E2619" s="13">
        <v>364996869</v>
      </c>
      <c r="F2619">
        <v>1788.0170916305385</v>
      </c>
      <c r="G2619" s="14">
        <v>3.5000000000000003E-2</v>
      </c>
      <c r="H2619" s="14">
        <v>62</v>
      </c>
      <c r="I2619" s="14">
        <v>7.5999999999999998E-2</v>
      </c>
      <c r="L2619">
        <v>117</v>
      </c>
      <c r="M2619">
        <v>5.7315012124329484E-4</v>
      </c>
      <c r="N2619">
        <v>0.03</v>
      </c>
      <c r="O2619">
        <v>1.7999999999999999E-2</v>
      </c>
      <c r="P2619">
        <v>71</v>
      </c>
      <c r="Q2619">
        <v>67</v>
      </c>
      <c r="R2619">
        <v>0.4</v>
      </c>
      <c r="S2619">
        <v>0.56699999999999995</v>
      </c>
      <c r="T2619">
        <v>3.3000000000000002E-2</v>
      </c>
      <c r="U2619">
        <v>204135</v>
      </c>
      <c r="V2619">
        <v>0.22800000000000001</v>
      </c>
      <c r="W2619">
        <v>93000000</v>
      </c>
      <c r="X2619">
        <v>455.58086560364467</v>
      </c>
      <c r="Y2619">
        <v>15000000</v>
      </c>
      <c r="Z2619">
        <v>73.480784774781398</v>
      </c>
      <c r="AA2619">
        <v>0</v>
      </c>
      <c r="AB2619">
        <v>47</v>
      </c>
      <c r="AC2619">
        <v>0</v>
      </c>
      <c r="AD2619">
        <v>0</v>
      </c>
      <c r="AE2619">
        <v>4.7E-2</v>
      </c>
      <c r="AF2619">
        <v>5.0999999999999997E-2</v>
      </c>
    </row>
    <row r="2620" spans="1:32" ht="14.4">
      <c r="A2620" t="s">
        <v>2911</v>
      </c>
      <c r="B2620" s="7" t="s">
        <v>280</v>
      </c>
      <c r="C2620" s="8" t="s">
        <v>80</v>
      </c>
      <c r="D2620" s="9" t="s">
        <v>67</v>
      </c>
      <c r="E2620" s="13">
        <v>394962552</v>
      </c>
      <c r="F2620">
        <v>1886.3883080597016</v>
      </c>
      <c r="G2620" s="14">
        <v>3.3000000000000002E-2</v>
      </c>
      <c r="H2620" s="14">
        <v>61</v>
      </c>
      <c r="I2620" s="14">
        <v>7.4999999999999997E-2</v>
      </c>
      <c r="J2620">
        <v>0</v>
      </c>
      <c r="L2620">
        <v>92</v>
      </c>
      <c r="M2620">
        <v>4.3940298507462688E-4</v>
      </c>
      <c r="N2620">
        <v>2.9000000000000001E-2</v>
      </c>
      <c r="O2620">
        <v>1.7999999999999999E-2</v>
      </c>
      <c r="P2620">
        <v>71</v>
      </c>
      <c r="Q2620">
        <v>67</v>
      </c>
      <c r="R2620">
        <v>0.39700000000000002</v>
      </c>
      <c r="S2620">
        <v>0.56999999999999995</v>
      </c>
      <c r="T2620">
        <v>3.3000000000000002E-2</v>
      </c>
      <c r="U2620">
        <v>209375</v>
      </c>
      <c r="V2620">
        <v>0.23100000000000001</v>
      </c>
      <c r="W2620">
        <v>104000000</v>
      </c>
      <c r="X2620">
        <v>496.71641791044777</v>
      </c>
      <c r="Y2620">
        <v>13000000</v>
      </c>
      <c r="Z2620">
        <v>62.089552238805972</v>
      </c>
      <c r="AA2620">
        <v>8.4000000000000005E-2</v>
      </c>
      <c r="AB2620">
        <v>47</v>
      </c>
      <c r="AC2620">
        <v>0</v>
      </c>
      <c r="AD2620">
        <v>120</v>
      </c>
      <c r="AE2620">
        <v>5.0999999999999997E-2</v>
      </c>
      <c r="AF2620">
        <v>6.0999999999999999E-2</v>
      </c>
    </row>
    <row r="2621" spans="1:32" ht="14.4">
      <c r="A2621" t="s">
        <v>2912</v>
      </c>
      <c r="B2621" s="7" t="s">
        <v>280</v>
      </c>
      <c r="C2621" s="8" t="s">
        <v>80</v>
      </c>
      <c r="D2621" s="9" t="s">
        <v>68</v>
      </c>
      <c r="E2621" s="13">
        <v>437072934</v>
      </c>
      <c r="F2621">
        <v>2036.1741872967659</v>
      </c>
      <c r="G2621" s="14">
        <v>3.1E-2</v>
      </c>
      <c r="H2621" s="14">
        <v>64</v>
      </c>
      <c r="I2621" s="14">
        <v>8.3000000000000004E-2</v>
      </c>
      <c r="L2621">
        <v>92</v>
      </c>
      <c r="M2621">
        <v>4.2859671843990793E-4</v>
      </c>
      <c r="N2621">
        <v>2.9000000000000001E-2</v>
      </c>
      <c r="O2621">
        <v>1.7000000000000001E-2</v>
      </c>
      <c r="P2621">
        <v>72</v>
      </c>
      <c r="Q2621">
        <v>68</v>
      </c>
      <c r="R2621">
        <v>0.39400000000000002</v>
      </c>
      <c r="S2621">
        <v>0.57199999999999995</v>
      </c>
      <c r="T2621">
        <v>3.4000000000000002E-2</v>
      </c>
      <c r="U2621">
        <v>214654</v>
      </c>
      <c r="V2621">
        <v>0.23400000000000001</v>
      </c>
      <c r="W2621">
        <v>109000000</v>
      </c>
      <c r="X2621">
        <v>507.79393815163007</v>
      </c>
      <c r="Y2621">
        <v>11000000</v>
      </c>
      <c r="Z2621">
        <v>51.245259813467257</v>
      </c>
      <c r="AA2621">
        <v>8.4000000000000005E-2</v>
      </c>
      <c r="AB2621">
        <v>47</v>
      </c>
      <c r="AC2621">
        <v>0</v>
      </c>
      <c r="AD2621">
        <v>120</v>
      </c>
      <c r="AE2621">
        <v>5.8999999999999997E-2</v>
      </c>
      <c r="AF2621">
        <v>7.0000000000000007E-2</v>
      </c>
    </row>
    <row r="2622" spans="1:32" ht="14.4">
      <c r="A2622" t="s">
        <v>2913</v>
      </c>
      <c r="B2622" s="7" t="s">
        <v>280</v>
      </c>
      <c r="C2622" s="8" t="s">
        <v>80</v>
      </c>
      <c r="D2622" s="9" t="s">
        <v>69</v>
      </c>
      <c r="E2622" s="13">
        <v>526425740</v>
      </c>
      <c r="F2622">
        <v>2392.8333962118354</v>
      </c>
      <c r="G2622" s="14">
        <v>3.6999999999999998E-2</v>
      </c>
      <c r="H2622" s="14">
        <v>88</v>
      </c>
      <c r="I2622" s="14">
        <v>8.2000000000000003E-2</v>
      </c>
      <c r="L2622">
        <v>92</v>
      </c>
      <c r="M2622">
        <v>4.1817991736401198E-4</v>
      </c>
      <c r="N2622">
        <v>2.8000000000000001E-2</v>
      </c>
      <c r="O2622">
        <v>1.7000000000000001E-2</v>
      </c>
      <c r="P2622">
        <v>72</v>
      </c>
      <c r="Q2622">
        <v>68</v>
      </c>
      <c r="R2622">
        <v>0.39100000000000001</v>
      </c>
      <c r="S2622">
        <v>0.57299999999999995</v>
      </c>
      <c r="T2622">
        <v>3.5999999999999997E-2</v>
      </c>
      <c r="U2622">
        <v>220001</v>
      </c>
      <c r="V2622">
        <v>0.23699999999999999</v>
      </c>
      <c r="W2622">
        <v>142000000</v>
      </c>
      <c r="X2622">
        <v>645.45161158358371</v>
      </c>
      <c r="Y2622">
        <v>13000000</v>
      </c>
      <c r="Z2622">
        <v>59.09064049708865</v>
      </c>
      <c r="AA2622">
        <v>8.4000000000000005E-2</v>
      </c>
      <c r="AB2622">
        <v>47</v>
      </c>
      <c r="AC2622">
        <v>0</v>
      </c>
      <c r="AD2622">
        <v>120</v>
      </c>
      <c r="AE2622">
        <v>6.8000000000000005E-2</v>
      </c>
      <c r="AF2622">
        <v>0.11799999999999999</v>
      </c>
    </row>
    <row r="2623" spans="1:32" ht="14.4">
      <c r="A2623" t="s">
        <v>2914</v>
      </c>
      <c r="B2623" s="7" t="s">
        <v>280</v>
      </c>
      <c r="C2623" s="8" t="s">
        <v>80</v>
      </c>
      <c r="D2623" s="9" t="s">
        <v>70</v>
      </c>
      <c r="E2623" s="13">
        <v>607983815</v>
      </c>
      <c r="F2623">
        <v>2697.3789252788401</v>
      </c>
      <c r="G2623" s="14">
        <v>3.6999999999999998E-2</v>
      </c>
      <c r="H2623" s="14">
        <v>99</v>
      </c>
      <c r="I2623" s="14">
        <v>5.2999999999999999E-2</v>
      </c>
      <c r="J2623">
        <v>30</v>
      </c>
      <c r="K2623">
        <v>1.3309789794053187E-4</v>
      </c>
      <c r="L2623">
        <v>55</v>
      </c>
      <c r="M2623">
        <v>2.4401281289097507E-4</v>
      </c>
      <c r="N2623">
        <v>2.8000000000000001E-2</v>
      </c>
      <c r="O2623">
        <v>1.7000000000000001E-2</v>
      </c>
      <c r="P2623">
        <v>72</v>
      </c>
      <c r="Q2623">
        <v>68</v>
      </c>
      <c r="R2623">
        <v>0.38800000000000001</v>
      </c>
      <c r="S2623">
        <v>0.57399999999999995</v>
      </c>
      <c r="T2623">
        <v>3.6999999999999998E-2</v>
      </c>
      <c r="U2623">
        <v>225398</v>
      </c>
      <c r="V2623">
        <v>0.24</v>
      </c>
      <c r="W2623">
        <v>188000000</v>
      </c>
      <c r="X2623">
        <v>834.080160427333</v>
      </c>
      <c r="Y2623">
        <v>32000000</v>
      </c>
      <c r="Z2623">
        <v>141.97109113656731</v>
      </c>
      <c r="AA2623">
        <v>8.4000000000000005E-2</v>
      </c>
      <c r="AB2623">
        <v>47</v>
      </c>
      <c r="AC2623">
        <v>0</v>
      </c>
      <c r="AD2623">
        <v>120</v>
      </c>
      <c r="AE2623">
        <v>7.2999999999999995E-2</v>
      </c>
      <c r="AF2623">
        <v>0.16</v>
      </c>
    </row>
    <row r="2624" spans="1:32" ht="14.4">
      <c r="A2624" t="s">
        <v>2915</v>
      </c>
      <c r="B2624" s="7" t="s">
        <v>280</v>
      </c>
      <c r="C2624" s="8" t="s">
        <v>80</v>
      </c>
      <c r="D2624" s="9" t="s">
        <v>71</v>
      </c>
      <c r="E2624" s="13">
        <v>610075807</v>
      </c>
      <c r="F2624">
        <v>2642.9315002620942</v>
      </c>
      <c r="G2624" s="14">
        <v>3.9E-2</v>
      </c>
      <c r="H2624" s="14">
        <v>103</v>
      </c>
      <c r="I2624" s="14">
        <v>5.5E-2</v>
      </c>
      <c r="J2624">
        <v>35</v>
      </c>
      <c r="K2624">
        <v>1.5162476768919522E-4</v>
      </c>
      <c r="L2624">
        <v>95</v>
      </c>
      <c r="M2624">
        <v>4.1155294087067275E-4</v>
      </c>
      <c r="N2624">
        <v>2.8000000000000001E-2</v>
      </c>
      <c r="O2624">
        <v>1.6E-2</v>
      </c>
      <c r="P2624">
        <v>73</v>
      </c>
      <c r="Q2624">
        <v>69</v>
      </c>
      <c r="R2624">
        <v>0.38500000000000001</v>
      </c>
      <c r="S2624">
        <v>0.57599999999999996</v>
      </c>
      <c r="T2624">
        <v>3.9E-2</v>
      </c>
      <c r="U2624">
        <v>230833</v>
      </c>
      <c r="V2624">
        <v>0.24299999999999999</v>
      </c>
      <c r="W2624">
        <v>214000000</v>
      </c>
      <c r="X2624">
        <v>927.07715101393649</v>
      </c>
      <c r="Y2624">
        <v>28000000</v>
      </c>
      <c r="Z2624">
        <v>121.29981415135617</v>
      </c>
      <c r="AA2624">
        <v>8.4000000000000005E-2</v>
      </c>
      <c r="AB2624">
        <v>47</v>
      </c>
      <c r="AC2624">
        <v>0</v>
      </c>
      <c r="AD2624">
        <v>120</v>
      </c>
      <c r="AE2624">
        <v>7.4999999999999997E-2</v>
      </c>
      <c r="AF2624">
        <v>0.56999999999999995</v>
      </c>
    </row>
    <row r="2625" spans="1:32" ht="14.4">
      <c r="A2625" t="s">
        <v>2916</v>
      </c>
      <c r="B2625" s="7" t="s">
        <v>280</v>
      </c>
      <c r="C2625" s="8" t="s">
        <v>80</v>
      </c>
      <c r="D2625" s="9" t="s">
        <v>72</v>
      </c>
      <c r="E2625" s="13">
        <v>700804286</v>
      </c>
      <c r="F2625">
        <v>2965.752229167284</v>
      </c>
      <c r="G2625" s="14">
        <v>4.7E-2</v>
      </c>
      <c r="H2625" s="14">
        <v>139</v>
      </c>
      <c r="I2625" s="14">
        <v>5.5E-2</v>
      </c>
      <c r="J2625">
        <v>35</v>
      </c>
      <c r="K2625">
        <v>1.4811742749651924E-4</v>
      </c>
      <c r="L2625">
        <v>84</v>
      </c>
      <c r="M2625">
        <v>3.5548182599164617E-4</v>
      </c>
      <c r="N2625">
        <v>2.7E-2</v>
      </c>
      <c r="O2625">
        <v>1.6E-2</v>
      </c>
      <c r="P2625">
        <v>73</v>
      </c>
      <c r="Q2625">
        <v>69</v>
      </c>
      <c r="R2625">
        <v>0.38200000000000001</v>
      </c>
      <c r="S2625">
        <v>0.57899999999999996</v>
      </c>
      <c r="T2625">
        <v>3.9E-2</v>
      </c>
      <c r="U2625">
        <v>236299</v>
      </c>
      <c r="V2625">
        <v>0.246</v>
      </c>
      <c r="W2625">
        <v>242000000</v>
      </c>
      <c r="X2625">
        <v>1024.126212975933</v>
      </c>
      <c r="Y2625">
        <v>33000000</v>
      </c>
      <c r="Z2625">
        <v>139.65357449671814</v>
      </c>
      <c r="AA2625">
        <v>8.4000000000000005E-2</v>
      </c>
      <c r="AB2625">
        <v>47</v>
      </c>
      <c r="AC2625">
        <v>0</v>
      </c>
      <c r="AD2625">
        <v>120</v>
      </c>
      <c r="AE2625">
        <v>0.08</v>
      </c>
      <c r="AF2625">
        <v>0.71899999999999997</v>
      </c>
    </row>
    <row r="2626" spans="1:32" ht="14.4">
      <c r="A2626" t="s">
        <v>2917</v>
      </c>
      <c r="B2626" s="7" t="s">
        <v>280</v>
      </c>
      <c r="C2626" s="8" t="s">
        <v>80</v>
      </c>
      <c r="D2626" s="9" t="s">
        <v>73</v>
      </c>
      <c r="E2626" s="13">
        <v>785745262</v>
      </c>
      <c r="F2626">
        <v>3249.8625267807656</v>
      </c>
      <c r="G2626" s="14">
        <v>3.7999999999999999E-2</v>
      </c>
      <c r="H2626" s="14">
        <v>125</v>
      </c>
      <c r="I2626" s="14">
        <v>5.5E-2</v>
      </c>
      <c r="J2626">
        <v>30</v>
      </c>
      <c r="K2626">
        <v>1.2408076830811737E-4</v>
      </c>
      <c r="L2626">
        <v>55</v>
      </c>
      <c r="M2626">
        <v>2.2748140856488182E-4</v>
      </c>
      <c r="N2626">
        <v>2.7E-2</v>
      </c>
      <c r="O2626">
        <v>1.4999999999999999E-2</v>
      </c>
      <c r="P2626">
        <v>73</v>
      </c>
      <c r="Q2626">
        <v>69</v>
      </c>
      <c r="R2626">
        <v>0.378</v>
      </c>
      <c r="S2626">
        <v>0.58199999999999996</v>
      </c>
      <c r="T2626">
        <v>0.04</v>
      </c>
      <c r="U2626">
        <v>241778</v>
      </c>
      <c r="V2626">
        <v>0.249</v>
      </c>
      <c r="W2626">
        <v>252000000</v>
      </c>
      <c r="X2626">
        <v>1042.2784537881857</v>
      </c>
      <c r="Y2626">
        <v>39000000</v>
      </c>
      <c r="Z2626">
        <v>161.30499880055257</v>
      </c>
      <c r="AA2626">
        <v>8.4000000000000005E-2</v>
      </c>
      <c r="AB2626">
        <v>35</v>
      </c>
      <c r="AC2626">
        <v>0</v>
      </c>
      <c r="AD2626">
        <v>120</v>
      </c>
      <c r="AE2626">
        <v>9.1999999999999998E-2</v>
      </c>
      <c r="AF2626">
        <v>0.64400000000000002</v>
      </c>
    </row>
    <row r="2627" spans="1:32" ht="14.4">
      <c r="A2627" t="s">
        <v>2918</v>
      </c>
      <c r="B2627" s="7" t="s">
        <v>280</v>
      </c>
      <c r="C2627" s="8" t="s">
        <v>80</v>
      </c>
      <c r="D2627" s="9" t="s">
        <v>74</v>
      </c>
      <c r="E2627" s="13">
        <v>786938335</v>
      </c>
      <c r="F2627">
        <v>3182.6092767995083</v>
      </c>
      <c r="G2627" s="14">
        <v>3.5999999999999997E-2</v>
      </c>
      <c r="H2627" s="14">
        <v>116</v>
      </c>
      <c r="I2627" s="14">
        <v>6.0999999999999999E-2</v>
      </c>
      <c r="J2627">
        <v>30</v>
      </c>
      <c r="K2627">
        <v>1.2132879294028197E-4</v>
      </c>
      <c r="L2627">
        <v>81</v>
      </c>
      <c r="M2627">
        <v>3.2758774093876131E-4</v>
      </c>
      <c r="N2627">
        <v>2.7E-2</v>
      </c>
      <c r="O2627">
        <v>1.4999999999999999E-2</v>
      </c>
      <c r="P2627">
        <v>73</v>
      </c>
      <c r="Q2627">
        <v>69</v>
      </c>
      <c r="R2627">
        <v>0.374</v>
      </c>
      <c r="S2627">
        <v>0.58599999999999997</v>
      </c>
      <c r="T2627">
        <v>0.04</v>
      </c>
      <c r="U2627">
        <v>247262</v>
      </c>
      <c r="V2627">
        <v>0.252</v>
      </c>
      <c r="W2627">
        <v>288000000</v>
      </c>
      <c r="X2627">
        <v>1164.756412226707</v>
      </c>
      <c r="Y2627">
        <v>43000000</v>
      </c>
      <c r="Z2627">
        <v>173.90460321440415</v>
      </c>
      <c r="AA2627">
        <v>8.4000000000000005E-2</v>
      </c>
      <c r="AB2627">
        <v>35</v>
      </c>
      <c r="AC2627">
        <v>78</v>
      </c>
      <c r="AD2627">
        <v>120</v>
      </c>
      <c r="AE2627">
        <v>0.106</v>
      </c>
      <c r="AF2627">
        <v>0.59099999999999997</v>
      </c>
    </row>
    <row r="2628" spans="1:32" ht="14.4">
      <c r="A2628" t="s">
        <v>2919</v>
      </c>
      <c r="B2628" s="7" t="s">
        <v>281</v>
      </c>
      <c r="C2628" s="8" t="s">
        <v>84</v>
      </c>
      <c r="D2628" s="9" t="s">
        <v>62</v>
      </c>
      <c r="E2628" s="13">
        <v>117000000000</v>
      </c>
      <c r="F2628">
        <v>4793.5981128464618</v>
      </c>
      <c r="G2628" s="14">
        <v>5.7000000000000002E-2</v>
      </c>
      <c r="H2628" s="14">
        <v>273</v>
      </c>
      <c r="I2628" s="14">
        <v>0.252</v>
      </c>
      <c r="J2628">
        <v>0</v>
      </c>
      <c r="L2628">
        <v>0</v>
      </c>
      <c r="N2628">
        <v>2.4E-2</v>
      </c>
      <c r="O2628">
        <v>1.7999999999999999E-2</v>
      </c>
      <c r="P2628">
        <v>75</v>
      </c>
      <c r="Q2628">
        <v>70</v>
      </c>
      <c r="R2628">
        <v>0.33700000000000002</v>
      </c>
      <c r="S2628">
        <v>0.61699999999999999</v>
      </c>
      <c r="T2628">
        <v>4.5999999999999999E-2</v>
      </c>
      <c r="U2628">
        <v>24407553</v>
      </c>
      <c r="V2628">
        <v>0.88</v>
      </c>
      <c r="W2628">
        <v>469000000</v>
      </c>
      <c r="X2628">
        <v>19.21536337542727</v>
      </c>
      <c r="Y2628">
        <v>1647000000</v>
      </c>
      <c r="Z2628">
        <v>67.479111896223273</v>
      </c>
      <c r="AA2628">
        <v>0</v>
      </c>
      <c r="AB2628">
        <v>0</v>
      </c>
      <c r="AC2628">
        <v>0</v>
      </c>
      <c r="AD2628">
        <v>0</v>
      </c>
      <c r="AE2628">
        <v>3.4000000000000002E-2</v>
      </c>
      <c r="AF2628">
        <v>0.223</v>
      </c>
    </row>
    <row r="2629" spans="1:32" ht="14.4">
      <c r="A2629" t="s">
        <v>2920</v>
      </c>
      <c r="B2629" s="7" t="s">
        <v>281</v>
      </c>
      <c r="C2629" s="8" t="s">
        <v>84</v>
      </c>
      <c r="D2629" s="9" t="s">
        <v>63</v>
      </c>
      <c r="E2629" s="13">
        <v>123000000000</v>
      </c>
      <c r="F2629">
        <v>4945.6300352695798</v>
      </c>
      <c r="G2629" s="14">
        <v>0.06</v>
      </c>
      <c r="H2629" s="14">
        <v>295</v>
      </c>
      <c r="I2629" s="14">
        <v>0.22500000000000001</v>
      </c>
      <c r="J2629">
        <v>70198</v>
      </c>
      <c r="K2629">
        <v>2.822547457039463E-3</v>
      </c>
      <c r="L2629">
        <v>0</v>
      </c>
      <c r="N2629">
        <v>2.3E-2</v>
      </c>
      <c r="O2629">
        <v>1.7999999999999999E-2</v>
      </c>
      <c r="P2629">
        <v>76</v>
      </c>
      <c r="Q2629">
        <v>70</v>
      </c>
      <c r="R2629">
        <v>0.33200000000000002</v>
      </c>
      <c r="S2629">
        <v>0.621</v>
      </c>
      <c r="T2629">
        <v>4.5999999999999999E-2</v>
      </c>
      <c r="U2629">
        <v>24870441</v>
      </c>
      <c r="V2629">
        <v>0.88300000000000001</v>
      </c>
      <c r="W2629">
        <v>677000000</v>
      </c>
      <c r="X2629">
        <v>27.221069381117932</v>
      </c>
      <c r="Y2629">
        <v>1718000000</v>
      </c>
      <c r="Z2629">
        <v>69.077986996692175</v>
      </c>
      <c r="AA2629">
        <v>0</v>
      </c>
      <c r="AB2629">
        <v>0</v>
      </c>
      <c r="AC2629">
        <v>0</v>
      </c>
      <c r="AD2629">
        <v>0</v>
      </c>
      <c r="AE2629">
        <v>4.5999999999999999E-2</v>
      </c>
      <c r="AF2629">
        <v>0.26</v>
      </c>
    </row>
    <row r="2630" spans="1:32" ht="14.4">
      <c r="A2630" t="s">
        <v>2921</v>
      </c>
      <c r="B2630" s="7" t="s">
        <v>281</v>
      </c>
      <c r="C2630" s="8" t="s">
        <v>84</v>
      </c>
      <c r="D2630" s="9" t="s">
        <v>64</v>
      </c>
      <c r="E2630" s="13">
        <v>92889586976</v>
      </c>
      <c r="F2630">
        <v>3666.6524421971717</v>
      </c>
      <c r="G2630" s="14">
        <v>5.7000000000000002E-2</v>
      </c>
      <c r="H2630" s="14">
        <v>207</v>
      </c>
      <c r="I2630" s="14">
        <v>0.36599999999999999</v>
      </c>
      <c r="J2630">
        <v>75502</v>
      </c>
      <c r="K2630">
        <v>2.9803081454361324E-3</v>
      </c>
      <c r="L2630">
        <v>201747</v>
      </c>
      <c r="M2630">
        <v>7.9636066252192442E-3</v>
      </c>
      <c r="N2630">
        <v>2.3E-2</v>
      </c>
      <c r="O2630">
        <v>1.7000000000000001E-2</v>
      </c>
      <c r="P2630">
        <v>76</v>
      </c>
      <c r="Q2630">
        <v>70</v>
      </c>
      <c r="R2630">
        <v>0.32700000000000001</v>
      </c>
      <c r="S2630">
        <v>0.625</v>
      </c>
      <c r="T2630">
        <v>4.7E-2</v>
      </c>
      <c r="U2630">
        <v>25333622</v>
      </c>
      <c r="V2630">
        <v>0.88400000000000001</v>
      </c>
      <c r="W2630">
        <v>484000000</v>
      </c>
      <c r="X2630">
        <v>19.105045460929354</v>
      </c>
      <c r="Y2630">
        <v>1546000000</v>
      </c>
      <c r="Z2630">
        <v>61.025620418588389</v>
      </c>
      <c r="AA2630">
        <v>0</v>
      </c>
      <c r="AB2630">
        <v>0</v>
      </c>
      <c r="AC2630">
        <v>0</v>
      </c>
      <c r="AD2630">
        <v>0</v>
      </c>
      <c r="AE2630">
        <v>4.9000000000000002E-2</v>
      </c>
      <c r="AF2630">
        <v>0.25800000000000001</v>
      </c>
    </row>
    <row r="2631" spans="1:32" ht="14.4">
      <c r="A2631" t="s">
        <v>2922</v>
      </c>
      <c r="B2631" s="7" t="s">
        <v>281</v>
      </c>
      <c r="C2631" s="8" t="s">
        <v>84</v>
      </c>
      <c r="D2631" s="9" t="s">
        <v>65</v>
      </c>
      <c r="E2631" s="13">
        <v>83622191419</v>
      </c>
      <c r="F2631">
        <v>3241.5196156996612</v>
      </c>
      <c r="G2631" s="14">
        <v>5.8999999999999997E-2</v>
      </c>
      <c r="H2631" s="14">
        <v>190</v>
      </c>
      <c r="I2631" s="14">
        <v>0.252</v>
      </c>
      <c r="J2631">
        <v>69597</v>
      </c>
      <c r="K2631">
        <v>2.6978489425546217E-3</v>
      </c>
      <c r="L2631">
        <v>185341</v>
      </c>
      <c r="M2631">
        <v>7.184534115867296E-3</v>
      </c>
      <c r="N2631">
        <v>2.3E-2</v>
      </c>
      <c r="O2631">
        <v>1.7000000000000001E-2</v>
      </c>
      <c r="P2631">
        <v>76</v>
      </c>
      <c r="Q2631">
        <v>70</v>
      </c>
      <c r="R2631">
        <v>0.32200000000000001</v>
      </c>
      <c r="S2631">
        <v>0.63</v>
      </c>
      <c r="T2631">
        <v>4.8000000000000001E-2</v>
      </c>
      <c r="U2631">
        <v>25797219</v>
      </c>
      <c r="V2631">
        <v>0.88500000000000001</v>
      </c>
      <c r="W2631">
        <v>378000000</v>
      </c>
      <c r="X2631">
        <v>14.652742220004413</v>
      </c>
      <c r="Y2631">
        <v>1311000000</v>
      </c>
      <c r="Z2631">
        <v>50.819431350332763</v>
      </c>
      <c r="AA2631">
        <v>0</v>
      </c>
      <c r="AB2631">
        <v>141</v>
      </c>
      <c r="AC2631">
        <v>0</v>
      </c>
      <c r="AD2631">
        <v>0</v>
      </c>
      <c r="AE2631">
        <v>7.4999999999999997E-2</v>
      </c>
      <c r="AF2631">
        <v>0.27200000000000002</v>
      </c>
    </row>
    <row r="2632" spans="1:32" ht="14.4">
      <c r="A2632" t="s">
        <v>2923</v>
      </c>
      <c r="B2632" s="7" t="s">
        <v>281</v>
      </c>
      <c r="C2632" s="8" t="s">
        <v>84</v>
      </c>
      <c r="D2632" s="9" t="s">
        <v>66</v>
      </c>
      <c r="E2632" s="13">
        <v>112000000000</v>
      </c>
      <c r="F2632">
        <v>4264.826536177191</v>
      </c>
      <c r="G2632" s="14">
        <v>5.6000000000000001E-2</v>
      </c>
      <c r="H2632" s="14">
        <v>239</v>
      </c>
      <c r="I2632" s="14">
        <v>0.185</v>
      </c>
      <c r="J2632">
        <v>69597</v>
      </c>
      <c r="K2632">
        <v>2.6501708253421782E-3</v>
      </c>
      <c r="L2632">
        <v>185341</v>
      </c>
      <c r="M2632">
        <v>7.0575644200144352E-3</v>
      </c>
      <c r="N2632">
        <v>2.1999999999999999E-2</v>
      </c>
      <c r="O2632">
        <v>1.6E-2</v>
      </c>
      <c r="P2632">
        <v>76</v>
      </c>
      <c r="Q2632">
        <v>70</v>
      </c>
      <c r="R2632">
        <v>0.318</v>
      </c>
      <c r="S2632">
        <v>0.63300000000000001</v>
      </c>
      <c r="T2632">
        <v>4.9000000000000002E-2</v>
      </c>
      <c r="U2632">
        <v>26261326</v>
      </c>
      <c r="V2632">
        <v>0.88500000000000001</v>
      </c>
      <c r="W2632">
        <v>554000000</v>
      </c>
      <c r="X2632">
        <v>21.095659830733606</v>
      </c>
      <c r="Y2632">
        <v>1604000000</v>
      </c>
      <c r="Z2632">
        <v>61.078408607394771</v>
      </c>
      <c r="AA2632">
        <v>0</v>
      </c>
      <c r="AB2632">
        <v>141</v>
      </c>
      <c r="AC2632">
        <v>0</v>
      </c>
      <c r="AD2632">
        <v>0</v>
      </c>
      <c r="AE2632">
        <v>8.4000000000000005E-2</v>
      </c>
      <c r="AF2632">
        <v>0.32100000000000001</v>
      </c>
    </row>
    <row r="2633" spans="1:32" ht="14.4">
      <c r="A2633" t="s">
        <v>2924</v>
      </c>
      <c r="B2633" s="7" t="s">
        <v>281</v>
      </c>
      <c r="C2633" s="8" t="s">
        <v>84</v>
      </c>
      <c r="D2633" s="9" t="s">
        <v>67</v>
      </c>
      <c r="E2633" s="13">
        <v>146000000000</v>
      </c>
      <c r="F2633">
        <v>5462.8662229746678</v>
      </c>
      <c r="G2633" s="14">
        <v>5.3999999999999999E-2</v>
      </c>
      <c r="H2633" s="14">
        <v>296</v>
      </c>
      <c r="I2633" s="14">
        <v>0.16800000000000001</v>
      </c>
      <c r="J2633">
        <v>69597</v>
      </c>
      <c r="K2633">
        <v>2.6041034282216981E-3</v>
      </c>
      <c r="L2633">
        <v>186812</v>
      </c>
      <c r="M2633">
        <v>6.9899244167557781E-3</v>
      </c>
      <c r="N2633">
        <v>2.1999999999999999E-2</v>
      </c>
      <c r="O2633">
        <v>1.6E-2</v>
      </c>
      <c r="P2633">
        <v>76</v>
      </c>
      <c r="Q2633">
        <v>70</v>
      </c>
      <c r="R2633">
        <v>0.313</v>
      </c>
      <c r="S2633">
        <v>0.63700000000000001</v>
      </c>
      <c r="T2633">
        <v>0.05</v>
      </c>
      <c r="U2633">
        <v>26725897</v>
      </c>
      <c r="V2633">
        <v>0.88600000000000001</v>
      </c>
      <c r="W2633">
        <v>722000000</v>
      </c>
      <c r="X2633">
        <v>27.014995979367878</v>
      </c>
      <c r="Y2633">
        <v>1843000000</v>
      </c>
      <c r="Z2633">
        <v>68.95933184207064</v>
      </c>
      <c r="AA2633">
        <v>0.502</v>
      </c>
      <c r="AB2633">
        <v>141</v>
      </c>
      <c r="AC2633">
        <v>0</v>
      </c>
      <c r="AD2633">
        <v>864</v>
      </c>
      <c r="AE2633">
        <v>0.126</v>
      </c>
      <c r="AF2633">
        <v>0.46800000000000003</v>
      </c>
    </row>
    <row r="2634" spans="1:32" ht="14.4">
      <c r="A2634" t="s">
        <v>2925</v>
      </c>
      <c r="B2634" s="7" t="s">
        <v>281</v>
      </c>
      <c r="C2634" s="8" t="s">
        <v>84</v>
      </c>
      <c r="D2634" s="9" t="s">
        <v>68</v>
      </c>
      <c r="E2634" s="13">
        <v>183000000000</v>
      </c>
      <c r="F2634">
        <v>6730.197277160778</v>
      </c>
      <c r="G2634" s="14">
        <v>5.7000000000000002E-2</v>
      </c>
      <c r="H2634" s="14">
        <v>387</v>
      </c>
      <c r="I2634" s="14">
        <v>0.155</v>
      </c>
      <c r="J2634">
        <v>69597</v>
      </c>
      <c r="K2634">
        <v>2.5595712562762767E-3</v>
      </c>
      <c r="L2634">
        <v>186812</v>
      </c>
      <c r="M2634">
        <v>6.8703913319178101E-3</v>
      </c>
      <c r="N2634">
        <v>2.1999999999999999E-2</v>
      </c>
      <c r="O2634">
        <v>1.4999999999999999E-2</v>
      </c>
      <c r="P2634">
        <v>76</v>
      </c>
      <c r="Q2634">
        <v>71</v>
      </c>
      <c r="R2634">
        <v>0.309</v>
      </c>
      <c r="S2634">
        <v>0.64</v>
      </c>
      <c r="T2634">
        <v>5.0999999999999997E-2</v>
      </c>
      <c r="U2634">
        <v>27190882</v>
      </c>
      <c r="V2634">
        <v>0.88600000000000001</v>
      </c>
      <c r="W2634">
        <v>843000000</v>
      </c>
      <c r="X2634">
        <v>31.003039916101287</v>
      </c>
      <c r="Y2634">
        <v>1807000000</v>
      </c>
      <c r="Z2634">
        <v>66.456100982674997</v>
      </c>
      <c r="AA2634">
        <v>0.498</v>
      </c>
      <c r="AB2634">
        <v>141</v>
      </c>
      <c r="AC2634">
        <v>0</v>
      </c>
      <c r="AD2634">
        <v>864</v>
      </c>
      <c r="AE2634">
        <v>0.152</v>
      </c>
      <c r="AF2634">
        <v>0.69099999999999995</v>
      </c>
    </row>
    <row r="2635" spans="1:32" ht="14.4">
      <c r="A2635" t="s">
        <v>2926</v>
      </c>
      <c r="B2635" s="7" t="s">
        <v>281</v>
      </c>
      <c r="C2635" s="8" t="s">
        <v>84</v>
      </c>
      <c r="D2635" s="9" t="s">
        <v>69</v>
      </c>
      <c r="E2635" s="13">
        <v>230000000000</v>
      </c>
      <c r="F2635">
        <v>8316.4783026516143</v>
      </c>
      <c r="G2635" s="14">
        <v>0.06</v>
      </c>
      <c r="H2635" s="14">
        <v>497</v>
      </c>
      <c r="I2635" s="14">
        <v>0.17100000000000001</v>
      </c>
      <c r="J2635">
        <v>69597</v>
      </c>
      <c r="K2635">
        <v>2.5165301757810628E-3</v>
      </c>
      <c r="L2635">
        <v>186812</v>
      </c>
      <c r="M2635">
        <v>6.7548606290215368E-3</v>
      </c>
      <c r="N2635">
        <v>2.1999999999999999E-2</v>
      </c>
      <c r="O2635">
        <v>1.4999999999999999E-2</v>
      </c>
      <c r="P2635">
        <v>77</v>
      </c>
      <c r="Q2635">
        <v>71</v>
      </c>
      <c r="R2635">
        <v>0.30499999999999999</v>
      </c>
      <c r="S2635">
        <v>0.64300000000000002</v>
      </c>
      <c r="T2635">
        <v>5.1999999999999998E-2</v>
      </c>
      <c r="U2635">
        <v>27655937</v>
      </c>
      <c r="V2635">
        <v>0.88600000000000001</v>
      </c>
      <c r="W2635">
        <v>972000000</v>
      </c>
      <c r="X2635">
        <v>35.146160479032041</v>
      </c>
      <c r="Y2635">
        <v>2249000000</v>
      </c>
      <c r="Z2635">
        <v>81.320694359406446</v>
      </c>
      <c r="AA2635">
        <v>0.53600000000000003</v>
      </c>
      <c r="AB2635">
        <v>141</v>
      </c>
      <c r="AC2635">
        <v>0</v>
      </c>
      <c r="AD2635">
        <v>864</v>
      </c>
      <c r="AE2635">
        <v>0.20799999999999999</v>
      </c>
      <c r="AF2635">
        <v>0.86099999999999999</v>
      </c>
    </row>
    <row r="2636" spans="1:32" ht="14.4">
      <c r="A2636" t="s">
        <v>2927</v>
      </c>
      <c r="B2636" s="7" t="s">
        <v>281</v>
      </c>
      <c r="C2636" s="8" t="s">
        <v>84</v>
      </c>
      <c r="D2636" s="9" t="s">
        <v>70</v>
      </c>
      <c r="E2636" s="13">
        <v>316000000000</v>
      </c>
      <c r="F2636">
        <v>11237.42866010875</v>
      </c>
      <c r="G2636" s="14">
        <v>5.6000000000000001E-2</v>
      </c>
      <c r="H2636" s="14">
        <v>633</v>
      </c>
      <c r="I2636" s="14">
        <v>0.224</v>
      </c>
      <c r="J2636">
        <v>56441</v>
      </c>
      <c r="K2636">
        <v>2.007125667737968E-3</v>
      </c>
      <c r="L2636">
        <v>168268</v>
      </c>
      <c r="M2636">
        <v>5.9838596385417058E-3</v>
      </c>
      <c r="N2636">
        <v>2.1000000000000001E-2</v>
      </c>
      <c r="O2636">
        <v>1.4E-2</v>
      </c>
      <c r="P2636">
        <v>77</v>
      </c>
      <c r="Q2636">
        <v>71</v>
      </c>
      <c r="R2636">
        <v>0.30199999999999999</v>
      </c>
      <c r="S2636">
        <v>0.64500000000000002</v>
      </c>
      <c r="T2636">
        <v>5.2999999999999999E-2</v>
      </c>
      <c r="U2636">
        <v>28120312</v>
      </c>
      <c r="V2636">
        <v>0.88700000000000001</v>
      </c>
      <c r="W2636">
        <v>1097000000</v>
      </c>
      <c r="X2636">
        <v>39.010946962466136</v>
      </c>
      <c r="Y2636">
        <v>2594000000</v>
      </c>
      <c r="Z2636">
        <v>92.246487165576255</v>
      </c>
      <c r="AA2636">
        <v>0.55600000000000005</v>
      </c>
      <c r="AB2636">
        <v>141</v>
      </c>
      <c r="AC2636">
        <v>0</v>
      </c>
      <c r="AD2636">
        <v>864</v>
      </c>
      <c r="AE2636">
        <v>0.25900000000000001</v>
      </c>
      <c r="AF2636">
        <v>0.97499999999999998</v>
      </c>
    </row>
    <row r="2637" spans="1:32" ht="14.4">
      <c r="A2637" t="s">
        <v>2928</v>
      </c>
      <c r="B2637" s="7" t="s">
        <v>281</v>
      </c>
      <c r="C2637" s="8" t="s">
        <v>84</v>
      </c>
      <c r="D2637" s="9" t="s">
        <v>71</v>
      </c>
      <c r="E2637" s="13">
        <v>329000000000</v>
      </c>
      <c r="F2637">
        <v>11510.322205055865</v>
      </c>
      <c r="G2637" s="14">
        <v>5.8000000000000003E-2</v>
      </c>
      <c r="H2637" s="14">
        <v>665</v>
      </c>
      <c r="I2637" s="14">
        <v>0.19900000000000001</v>
      </c>
      <c r="J2637">
        <v>62934</v>
      </c>
      <c r="K2637">
        <v>2.2017951904346072E-3</v>
      </c>
      <c r="L2637">
        <v>175785</v>
      </c>
      <c r="M2637">
        <v>6.1499756498958821E-3</v>
      </c>
      <c r="N2637">
        <v>2.1000000000000001E-2</v>
      </c>
      <c r="O2637">
        <v>1.4E-2</v>
      </c>
      <c r="P2637">
        <v>77</v>
      </c>
      <c r="Q2637">
        <v>71</v>
      </c>
      <c r="R2637">
        <v>0.29799999999999999</v>
      </c>
      <c r="S2637">
        <v>0.64700000000000002</v>
      </c>
      <c r="T2637">
        <v>5.5E-2</v>
      </c>
      <c r="U2637">
        <v>28583040</v>
      </c>
      <c r="V2637">
        <v>0.88700000000000001</v>
      </c>
      <c r="W2637">
        <v>1055000000</v>
      </c>
      <c r="X2637">
        <v>36.909999776090999</v>
      </c>
      <c r="Y2637">
        <v>2275000000</v>
      </c>
      <c r="Z2637">
        <v>79.592653545599063</v>
      </c>
      <c r="AA2637">
        <v>0.60399999999999998</v>
      </c>
      <c r="AB2637">
        <v>141</v>
      </c>
      <c r="AC2637">
        <v>0</v>
      </c>
      <c r="AD2637">
        <v>864</v>
      </c>
      <c r="AE2637">
        <v>0.32700000000000001</v>
      </c>
      <c r="AF2637">
        <v>0.98399999999999999</v>
      </c>
    </row>
    <row r="2638" spans="1:32" ht="14.4">
      <c r="A2638" t="s">
        <v>2929</v>
      </c>
      <c r="B2638" s="7" t="s">
        <v>281</v>
      </c>
      <c r="C2638" s="8" t="s">
        <v>84</v>
      </c>
      <c r="D2638" s="9" t="s">
        <v>72</v>
      </c>
      <c r="E2638" s="13">
        <v>394000000000</v>
      </c>
      <c r="F2638">
        <v>13565.959468149658</v>
      </c>
      <c r="G2638" s="14">
        <v>4.7E-2</v>
      </c>
      <c r="H2638" s="14">
        <v>639</v>
      </c>
      <c r="I2638" s="14">
        <v>0.183</v>
      </c>
      <c r="J2638">
        <v>57515</v>
      </c>
      <c r="K2638">
        <v>1.9803202000269735E-3</v>
      </c>
      <c r="L2638">
        <v>193262</v>
      </c>
      <c r="M2638">
        <v>6.6542752759734501E-3</v>
      </c>
      <c r="N2638">
        <v>2.1000000000000001E-2</v>
      </c>
      <c r="O2638">
        <v>1.4E-2</v>
      </c>
      <c r="P2638">
        <v>77</v>
      </c>
      <c r="Q2638">
        <v>71</v>
      </c>
      <c r="R2638">
        <v>0.29499999999999998</v>
      </c>
      <c r="S2638">
        <v>0.64900000000000002</v>
      </c>
      <c r="T2638">
        <v>5.6000000000000001E-2</v>
      </c>
      <c r="U2638">
        <v>29043283</v>
      </c>
      <c r="V2638">
        <v>0.88800000000000001</v>
      </c>
      <c r="W2638">
        <v>794000000</v>
      </c>
      <c r="X2638">
        <v>27.338507151550324</v>
      </c>
      <c r="Y2638">
        <v>2238000000</v>
      </c>
      <c r="Z2638">
        <v>77.057404288626742</v>
      </c>
      <c r="AA2638">
        <v>0.51900000000000002</v>
      </c>
      <c r="AB2638">
        <v>141</v>
      </c>
      <c r="AC2638">
        <v>0</v>
      </c>
      <c r="AD2638">
        <v>864</v>
      </c>
      <c r="AE2638">
        <v>0.374</v>
      </c>
      <c r="AF2638">
        <v>0.96</v>
      </c>
    </row>
    <row r="2639" spans="1:32" ht="14.4">
      <c r="A2639" t="s">
        <v>2930</v>
      </c>
      <c r="B2639" s="7" t="s">
        <v>281</v>
      </c>
      <c r="C2639" s="8" t="s">
        <v>84</v>
      </c>
      <c r="D2639" s="9" t="s">
        <v>73</v>
      </c>
      <c r="E2639" s="13">
        <v>316000000000</v>
      </c>
      <c r="F2639">
        <v>10711.637465307938</v>
      </c>
      <c r="G2639" s="14">
        <v>4.4999999999999998E-2</v>
      </c>
      <c r="H2639" s="14">
        <v>487</v>
      </c>
      <c r="I2639" s="14">
        <v>0.17199999999999999</v>
      </c>
      <c r="J2639">
        <v>66558</v>
      </c>
      <c r="K2639">
        <v>2.2561555899239423E-3</v>
      </c>
      <c r="L2639">
        <v>181630</v>
      </c>
      <c r="M2639">
        <v>6.1568187114679771E-3</v>
      </c>
      <c r="N2639">
        <v>0.02</v>
      </c>
      <c r="O2639">
        <v>1.4E-2</v>
      </c>
      <c r="P2639">
        <v>77</v>
      </c>
      <c r="Q2639">
        <v>71</v>
      </c>
      <c r="R2639">
        <v>0.29099999999999998</v>
      </c>
      <c r="S2639">
        <v>0.65100000000000002</v>
      </c>
      <c r="T2639">
        <v>5.8000000000000003E-2</v>
      </c>
      <c r="U2639">
        <v>29500625</v>
      </c>
      <c r="V2639">
        <v>0.88800000000000001</v>
      </c>
      <c r="W2639">
        <v>805000000</v>
      </c>
      <c r="X2639">
        <v>27.287557467002816</v>
      </c>
      <c r="Y2639">
        <v>2922000000</v>
      </c>
      <c r="Z2639">
        <v>99.048748967182902</v>
      </c>
      <c r="AA2639">
        <v>0.628</v>
      </c>
      <c r="AB2639">
        <v>141</v>
      </c>
      <c r="AC2639">
        <v>0</v>
      </c>
      <c r="AD2639">
        <v>864</v>
      </c>
      <c r="AE2639">
        <v>0.40200000000000002</v>
      </c>
      <c r="AF2639">
        <v>0.97599999999999998</v>
      </c>
    </row>
    <row r="2640" spans="1:32" ht="14.4">
      <c r="A2640" t="s">
        <v>2931</v>
      </c>
      <c r="B2640" s="7" t="s">
        <v>281</v>
      </c>
      <c r="C2640" s="8" t="s">
        <v>84</v>
      </c>
      <c r="D2640" s="9" t="s">
        <v>74</v>
      </c>
      <c r="E2640" s="13">
        <v>381000000000</v>
      </c>
      <c r="F2640">
        <v>12719.171182751388</v>
      </c>
      <c r="G2640" s="14">
        <v>4.5999999999999999E-2</v>
      </c>
      <c r="H2640" s="14">
        <v>593</v>
      </c>
      <c r="I2640" s="14">
        <v>0.16400000000000001</v>
      </c>
      <c r="J2640">
        <v>52881</v>
      </c>
      <c r="K2640">
        <v>1.7653608695933757E-3</v>
      </c>
      <c r="L2640">
        <v>192103</v>
      </c>
      <c r="M2640">
        <v>6.4130995845671649E-3</v>
      </c>
      <c r="N2640">
        <v>0.02</v>
      </c>
      <c r="O2640">
        <v>1.2999999999999999E-2</v>
      </c>
      <c r="P2640">
        <v>78</v>
      </c>
      <c r="Q2640">
        <v>72</v>
      </c>
      <c r="R2640">
        <v>0.28799999999999998</v>
      </c>
      <c r="S2640">
        <v>0.65200000000000002</v>
      </c>
      <c r="T2640">
        <v>0.06</v>
      </c>
      <c r="U2640">
        <v>29954782</v>
      </c>
      <c r="V2640">
        <v>0.88900000000000001</v>
      </c>
      <c r="W2640">
        <v>904000000</v>
      </c>
      <c r="X2640">
        <v>30.178820864061038</v>
      </c>
      <c r="Y2640">
        <v>3202000000</v>
      </c>
      <c r="Z2640">
        <v>106.89445177734893</v>
      </c>
      <c r="AA2640">
        <v>0.61899999999999999</v>
      </c>
      <c r="AB2640">
        <v>144</v>
      </c>
      <c r="AC2640">
        <v>180</v>
      </c>
      <c r="AD2640">
        <v>792</v>
      </c>
      <c r="AE2640">
        <v>0.49099999999999999</v>
      </c>
      <c r="AF2640">
        <v>1.0209999999999999</v>
      </c>
    </row>
    <row r="2641" spans="1:32" ht="14.4">
      <c r="A2641" t="s">
        <v>2932</v>
      </c>
      <c r="B2641" s="7" t="s">
        <v>282</v>
      </c>
      <c r="C2641" s="8" t="s">
        <v>61</v>
      </c>
      <c r="D2641" s="9" t="s">
        <v>62</v>
      </c>
      <c r="E2641" s="13">
        <v>33640085728</v>
      </c>
      <c r="F2641">
        <v>433.33370768598587</v>
      </c>
      <c r="G2641" s="14">
        <v>5.2999999999999999E-2</v>
      </c>
      <c r="H2641" s="14">
        <v>20</v>
      </c>
      <c r="I2641" s="14">
        <v>0.106</v>
      </c>
      <c r="J2641">
        <v>0</v>
      </c>
      <c r="L2641">
        <v>0</v>
      </c>
      <c r="N2641">
        <v>1.7000000000000001E-2</v>
      </c>
      <c r="O2641">
        <v>2.7E-2</v>
      </c>
      <c r="P2641">
        <v>78</v>
      </c>
      <c r="Q2641">
        <v>69</v>
      </c>
      <c r="R2641">
        <v>0.316</v>
      </c>
      <c r="S2641">
        <v>0.62</v>
      </c>
      <c r="T2641">
        <v>6.4000000000000001E-2</v>
      </c>
      <c r="U2641">
        <v>77630900</v>
      </c>
      <c r="V2641">
        <v>0.24399999999999999</v>
      </c>
      <c r="W2641">
        <v>0</v>
      </c>
      <c r="Y2641">
        <v>0</v>
      </c>
      <c r="AA2641">
        <v>0</v>
      </c>
      <c r="AB2641">
        <v>0</v>
      </c>
      <c r="AC2641">
        <v>0</v>
      </c>
      <c r="AD2641">
        <v>0</v>
      </c>
      <c r="AE2641">
        <v>3.0000000000000001E-3</v>
      </c>
      <c r="AF2641">
        <v>0.01</v>
      </c>
    </row>
    <row r="2642" spans="1:32" ht="14.4">
      <c r="A2642" t="s">
        <v>2933</v>
      </c>
      <c r="B2642" s="7" t="s">
        <v>282</v>
      </c>
      <c r="C2642" s="8" t="s">
        <v>61</v>
      </c>
      <c r="D2642" s="9" t="s">
        <v>63</v>
      </c>
      <c r="E2642" s="13">
        <v>35291349277</v>
      </c>
      <c r="F2642">
        <v>448.87942505183094</v>
      </c>
      <c r="G2642" s="14">
        <v>5.6000000000000001E-2</v>
      </c>
      <c r="H2642" s="14">
        <v>22</v>
      </c>
      <c r="I2642" s="14">
        <v>9.4E-2</v>
      </c>
      <c r="J2642">
        <v>61210</v>
      </c>
      <c r="K2642">
        <v>7.7854517240940713E-4</v>
      </c>
      <c r="L2642">
        <v>0</v>
      </c>
      <c r="N2642">
        <v>1.7000000000000001E-2</v>
      </c>
      <c r="O2642">
        <v>2.5999999999999999E-2</v>
      </c>
      <c r="P2642">
        <v>79</v>
      </c>
      <c r="Q2642">
        <v>69</v>
      </c>
      <c r="R2642">
        <v>0.307</v>
      </c>
      <c r="S2642">
        <v>0.628</v>
      </c>
      <c r="T2642">
        <v>6.5000000000000002E-2</v>
      </c>
      <c r="U2642">
        <v>78621000</v>
      </c>
      <c r="V2642">
        <v>0.249</v>
      </c>
      <c r="W2642">
        <v>0</v>
      </c>
      <c r="Y2642">
        <v>0</v>
      </c>
      <c r="AA2642">
        <v>0</v>
      </c>
      <c r="AB2642">
        <v>0</v>
      </c>
      <c r="AC2642">
        <v>0</v>
      </c>
      <c r="AD2642">
        <v>0</v>
      </c>
      <c r="AE2642">
        <v>1.2999999999999999E-2</v>
      </c>
      <c r="AF2642">
        <v>1.4999999999999999E-2</v>
      </c>
    </row>
    <row r="2643" spans="1:32" ht="14.4">
      <c r="A2643" t="s">
        <v>2934</v>
      </c>
      <c r="B2643" s="7" t="s">
        <v>282</v>
      </c>
      <c r="C2643" s="8" t="s">
        <v>61</v>
      </c>
      <c r="D2643" s="9" t="s">
        <v>64</v>
      </c>
      <c r="E2643" s="13">
        <v>37947904054</v>
      </c>
      <c r="F2643">
        <v>477.09987784562736</v>
      </c>
      <c r="G2643" s="14">
        <v>5.0999999999999997E-2</v>
      </c>
      <c r="H2643" s="14">
        <v>22</v>
      </c>
      <c r="I2643" s="14">
        <v>9.0999999999999998E-2</v>
      </c>
      <c r="J2643">
        <v>58912</v>
      </c>
      <c r="K2643">
        <v>7.4067089353987427E-4</v>
      </c>
      <c r="L2643">
        <v>150230</v>
      </c>
      <c r="M2643">
        <v>1.8887660975097657E-3</v>
      </c>
      <c r="N2643">
        <v>1.7000000000000001E-2</v>
      </c>
      <c r="O2643">
        <v>2.5999999999999999E-2</v>
      </c>
      <c r="P2643">
        <v>79</v>
      </c>
      <c r="Q2643">
        <v>69</v>
      </c>
      <c r="R2643">
        <v>0.29799999999999999</v>
      </c>
      <c r="S2643">
        <v>0.63700000000000001</v>
      </c>
      <c r="T2643">
        <v>6.5000000000000002E-2</v>
      </c>
      <c r="U2643">
        <v>79538700</v>
      </c>
      <c r="V2643">
        <v>0.255</v>
      </c>
      <c r="W2643">
        <v>0</v>
      </c>
      <c r="Y2643">
        <v>0</v>
      </c>
      <c r="AA2643">
        <v>0</v>
      </c>
      <c r="AB2643">
        <v>0</v>
      </c>
      <c r="AC2643">
        <v>0</v>
      </c>
      <c r="AD2643">
        <v>0</v>
      </c>
      <c r="AE2643">
        <v>1.9E-2</v>
      </c>
      <c r="AF2643">
        <v>2.3E-2</v>
      </c>
    </row>
    <row r="2644" spans="1:32" ht="14.4">
      <c r="A2644" t="s">
        <v>2935</v>
      </c>
      <c r="B2644" s="7" t="s">
        <v>282</v>
      </c>
      <c r="C2644" s="8" t="s">
        <v>61</v>
      </c>
      <c r="D2644" s="9" t="s">
        <v>65</v>
      </c>
      <c r="E2644" s="13">
        <v>42717072778</v>
      </c>
      <c r="F2644">
        <v>530.85525222323292</v>
      </c>
      <c r="G2644" s="14">
        <v>5.1999999999999998E-2</v>
      </c>
      <c r="H2644" s="14">
        <v>25</v>
      </c>
      <c r="I2644" s="14">
        <v>9.5000000000000001E-2</v>
      </c>
      <c r="J2644">
        <v>53450</v>
      </c>
      <c r="K2644">
        <v>6.6423589881245307E-4</v>
      </c>
      <c r="L2644">
        <v>140057</v>
      </c>
      <c r="M2644">
        <v>1.7405217451819596E-3</v>
      </c>
      <c r="N2644">
        <v>1.7000000000000001E-2</v>
      </c>
      <c r="O2644">
        <v>2.5000000000000001E-2</v>
      </c>
      <c r="P2644">
        <v>79</v>
      </c>
      <c r="Q2644">
        <v>70</v>
      </c>
      <c r="R2644">
        <v>0.28899999999999998</v>
      </c>
      <c r="S2644">
        <v>0.64600000000000002</v>
      </c>
      <c r="T2644">
        <v>6.5000000000000002E-2</v>
      </c>
      <c r="U2644">
        <v>80468400</v>
      </c>
      <c r="V2644">
        <v>0.26100000000000001</v>
      </c>
      <c r="W2644">
        <v>1400000000</v>
      </c>
      <c r="X2644">
        <v>17.398133925864066</v>
      </c>
      <c r="Y2644">
        <v>0</v>
      </c>
      <c r="AA2644">
        <v>0</v>
      </c>
      <c r="AB2644">
        <v>59</v>
      </c>
      <c r="AC2644">
        <v>0</v>
      </c>
      <c r="AD2644">
        <v>0</v>
      </c>
      <c r="AE2644">
        <v>3.7999999999999999E-2</v>
      </c>
      <c r="AF2644">
        <v>3.3000000000000002E-2</v>
      </c>
    </row>
    <row r="2645" spans="1:32" ht="14.4">
      <c r="A2645" t="s">
        <v>2936</v>
      </c>
      <c r="B2645" s="7" t="s">
        <v>282</v>
      </c>
      <c r="C2645" s="8" t="s">
        <v>61</v>
      </c>
      <c r="D2645" s="9" t="s">
        <v>66</v>
      </c>
      <c r="E2645" s="13">
        <v>49424107710</v>
      </c>
      <c r="F2645">
        <v>606.89469017420674</v>
      </c>
      <c r="G2645" s="14">
        <v>5.5E-2</v>
      </c>
      <c r="H2645" s="14">
        <v>30</v>
      </c>
      <c r="I2645" s="14">
        <v>9.7000000000000003E-2</v>
      </c>
      <c r="J2645">
        <v>53450</v>
      </c>
      <c r="K2645">
        <v>6.563299307323267E-4</v>
      </c>
      <c r="L2645">
        <v>140057</v>
      </c>
      <c r="M2645">
        <v>1.7198054463718891E-3</v>
      </c>
      <c r="N2645">
        <v>1.7000000000000001E-2</v>
      </c>
      <c r="O2645">
        <v>2.4E-2</v>
      </c>
      <c r="P2645">
        <v>79</v>
      </c>
      <c r="Q2645">
        <v>70</v>
      </c>
      <c r="R2645">
        <v>0.28000000000000003</v>
      </c>
      <c r="S2645">
        <v>0.65400000000000003</v>
      </c>
      <c r="T2645">
        <v>6.6000000000000003E-2</v>
      </c>
      <c r="U2645">
        <v>81437700</v>
      </c>
      <c r="V2645">
        <v>0.26700000000000002</v>
      </c>
      <c r="W2645">
        <v>1700000000</v>
      </c>
      <c r="X2645">
        <v>20.874852801589437</v>
      </c>
      <c r="Y2645">
        <v>0</v>
      </c>
      <c r="AA2645">
        <v>0</v>
      </c>
      <c r="AB2645">
        <v>51</v>
      </c>
      <c r="AC2645">
        <v>0</v>
      </c>
      <c r="AD2645">
        <v>0</v>
      </c>
      <c r="AE2645">
        <v>7.5999999999999998E-2</v>
      </c>
      <c r="AF2645">
        <v>5.8999999999999997E-2</v>
      </c>
    </row>
    <row r="2646" spans="1:32" ht="14.4">
      <c r="A2646" t="s">
        <v>2937</v>
      </c>
      <c r="B2646" s="7" t="s">
        <v>282</v>
      </c>
      <c r="C2646" s="8" t="s">
        <v>61</v>
      </c>
      <c r="D2646" s="9" t="s">
        <v>67</v>
      </c>
      <c r="E2646" s="13">
        <v>57633255739</v>
      </c>
      <c r="F2646">
        <v>699.48789332896411</v>
      </c>
      <c r="G2646" s="14">
        <v>5.8999999999999997E-2</v>
      </c>
      <c r="H2646" s="14">
        <v>36</v>
      </c>
      <c r="I2646" s="14">
        <v>0.11</v>
      </c>
      <c r="J2646">
        <v>48984</v>
      </c>
      <c r="K2646">
        <v>5.9451291667425219E-4</v>
      </c>
      <c r="L2646">
        <v>127164</v>
      </c>
      <c r="M2646">
        <v>1.5433741739336235E-3</v>
      </c>
      <c r="N2646">
        <v>1.7000000000000001E-2</v>
      </c>
      <c r="O2646">
        <v>2.4E-2</v>
      </c>
      <c r="P2646">
        <v>80</v>
      </c>
      <c r="Q2646">
        <v>70</v>
      </c>
      <c r="R2646">
        <v>0.27100000000000002</v>
      </c>
      <c r="S2646">
        <v>0.66300000000000003</v>
      </c>
      <c r="T2646">
        <v>6.6000000000000003E-2</v>
      </c>
      <c r="U2646">
        <v>82393500</v>
      </c>
      <c r="V2646">
        <v>0.27300000000000002</v>
      </c>
      <c r="W2646">
        <v>2300000000</v>
      </c>
      <c r="X2646">
        <v>27.914823378057736</v>
      </c>
      <c r="Y2646">
        <v>900000000</v>
      </c>
      <c r="Z2646">
        <v>10.923191756631288</v>
      </c>
      <c r="AA2646">
        <v>0.39900000000000002</v>
      </c>
      <c r="AB2646">
        <v>45</v>
      </c>
      <c r="AC2646">
        <v>0</v>
      </c>
      <c r="AD2646">
        <v>1050</v>
      </c>
      <c r="AE2646">
        <v>0.127</v>
      </c>
      <c r="AF2646">
        <v>0.113</v>
      </c>
    </row>
    <row r="2647" spans="1:32" ht="14.4">
      <c r="A2647" t="s">
        <v>2938</v>
      </c>
      <c r="B2647" s="7" t="s">
        <v>282</v>
      </c>
      <c r="C2647" s="8" t="s">
        <v>61</v>
      </c>
      <c r="D2647" s="9" t="s">
        <v>68</v>
      </c>
      <c r="E2647" s="13">
        <v>66371664817</v>
      </c>
      <c r="F2647">
        <v>796.6543614681982</v>
      </c>
      <c r="G2647" s="14">
        <v>6.5000000000000002E-2</v>
      </c>
      <c r="H2647" s="14">
        <v>46</v>
      </c>
      <c r="I2647" s="14">
        <v>0.112</v>
      </c>
      <c r="J2647">
        <v>48984</v>
      </c>
      <c r="K2647">
        <v>5.8795146015627818E-4</v>
      </c>
      <c r="L2647">
        <v>127164</v>
      </c>
      <c r="M2647">
        <v>1.5263404270642036E-3</v>
      </c>
      <c r="N2647">
        <v>1.7000000000000001E-2</v>
      </c>
      <c r="O2647">
        <v>2.3E-2</v>
      </c>
      <c r="P2647">
        <v>80</v>
      </c>
      <c r="Q2647">
        <v>70</v>
      </c>
      <c r="R2647">
        <v>0.26300000000000001</v>
      </c>
      <c r="S2647">
        <v>0.67200000000000004</v>
      </c>
      <c r="T2647">
        <v>6.6000000000000003E-2</v>
      </c>
      <c r="U2647">
        <v>83313000</v>
      </c>
      <c r="V2647">
        <v>0.27900000000000003</v>
      </c>
      <c r="W2647">
        <v>2850000000</v>
      </c>
      <c r="X2647">
        <v>34.208346836628138</v>
      </c>
      <c r="Y2647">
        <v>1050000000</v>
      </c>
      <c r="Z2647">
        <v>12.603075150336682</v>
      </c>
      <c r="AA2647">
        <v>0.39900000000000002</v>
      </c>
      <c r="AB2647">
        <v>50</v>
      </c>
      <c r="AC2647">
        <v>0</v>
      </c>
      <c r="AD2647">
        <v>1050</v>
      </c>
      <c r="AE2647">
        <v>0.17299999999999999</v>
      </c>
      <c r="AF2647">
        <v>0.22</v>
      </c>
    </row>
    <row r="2648" spans="1:32" ht="14.4">
      <c r="A2648" t="s">
        <v>2939</v>
      </c>
      <c r="B2648" s="7" t="s">
        <v>282</v>
      </c>
      <c r="C2648" s="8" t="s">
        <v>61</v>
      </c>
      <c r="D2648" s="9" t="s">
        <v>69</v>
      </c>
      <c r="E2648" s="13">
        <v>77414425532</v>
      </c>
      <c r="F2648">
        <v>919.1808885421824</v>
      </c>
      <c r="G2648" s="14">
        <v>7.0999999999999994E-2</v>
      </c>
      <c r="H2648" s="14">
        <v>58</v>
      </c>
      <c r="I2648" s="14">
        <v>0.112</v>
      </c>
      <c r="J2648">
        <v>48984</v>
      </c>
      <c r="K2648">
        <v>5.8161197134684779E-4</v>
      </c>
      <c r="L2648">
        <v>127164</v>
      </c>
      <c r="M2648">
        <v>1.5098829153264443E-3</v>
      </c>
      <c r="N2648">
        <v>1.7000000000000001E-2</v>
      </c>
      <c r="O2648">
        <v>2.1999999999999999E-2</v>
      </c>
      <c r="P2648">
        <v>80</v>
      </c>
      <c r="Q2648">
        <v>70</v>
      </c>
      <c r="R2648">
        <v>0.254</v>
      </c>
      <c r="S2648">
        <v>0.68</v>
      </c>
      <c r="T2648">
        <v>6.6000000000000003E-2</v>
      </c>
      <c r="U2648">
        <v>84221100</v>
      </c>
      <c r="V2648">
        <v>0.28499999999999998</v>
      </c>
      <c r="W2648">
        <v>3750000000</v>
      </c>
      <c r="X2648">
        <v>44.525659246910813</v>
      </c>
      <c r="Y2648">
        <v>1220000000</v>
      </c>
      <c r="Z2648">
        <v>14.485681141661651</v>
      </c>
      <c r="AA2648">
        <v>0.39900000000000002</v>
      </c>
      <c r="AB2648">
        <v>39</v>
      </c>
      <c r="AC2648">
        <v>0</v>
      </c>
      <c r="AD2648">
        <v>1050</v>
      </c>
      <c r="AE2648">
        <v>0.20799999999999999</v>
      </c>
      <c r="AF2648">
        <v>0.52</v>
      </c>
    </row>
    <row r="2649" spans="1:32" ht="14.4">
      <c r="A2649" t="s">
        <v>2940</v>
      </c>
      <c r="B2649" s="7" t="s">
        <v>282</v>
      </c>
      <c r="C2649" s="8" t="s">
        <v>61</v>
      </c>
      <c r="D2649" s="9" t="s">
        <v>70</v>
      </c>
      <c r="E2649" s="13">
        <v>99130304099</v>
      </c>
      <c r="F2649">
        <v>1164.5632707175441</v>
      </c>
      <c r="G2649" s="14">
        <v>0.06</v>
      </c>
      <c r="H2649" s="14">
        <v>63</v>
      </c>
      <c r="I2649" s="14">
        <v>0.158</v>
      </c>
      <c r="J2649">
        <v>38968</v>
      </c>
      <c r="K2649">
        <v>4.5778838212783257E-4</v>
      </c>
      <c r="L2649">
        <v>90549</v>
      </c>
      <c r="M2649">
        <v>1.0637518018192648E-3</v>
      </c>
      <c r="N2649">
        <v>1.7000000000000001E-2</v>
      </c>
      <c r="O2649">
        <v>2.1999999999999999E-2</v>
      </c>
      <c r="P2649">
        <v>80</v>
      </c>
      <c r="Q2649">
        <v>70</v>
      </c>
      <c r="R2649">
        <v>0.247</v>
      </c>
      <c r="S2649">
        <v>0.68799999999999994</v>
      </c>
      <c r="T2649">
        <v>6.6000000000000003E-2</v>
      </c>
      <c r="U2649">
        <v>85122300</v>
      </c>
      <c r="V2649">
        <v>0.29099999999999998</v>
      </c>
      <c r="W2649">
        <v>3930000000</v>
      </c>
      <c r="X2649">
        <v>46.16886526797326</v>
      </c>
      <c r="Y2649">
        <v>1300000000</v>
      </c>
      <c r="Z2649">
        <v>15.272143727319397</v>
      </c>
      <c r="AA2649">
        <v>0.39900000000000002</v>
      </c>
      <c r="AB2649">
        <v>39</v>
      </c>
      <c r="AC2649">
        <v>0</v>
      </c>
      <c r="AD2649">
        <v>1050</v>
      </c>
      <c r="AE2649">
        <v>0.23899999999999999</v>
      </c>
      <c r="AF2649">
        <v>0.85699999999999998</v>
      </c>
    </row>
    <row r="2650" spans="1:32" ht="14.4">
      <c r="A2650" t="s">
        <v>2941</v>
      </c>
      <c r="B2650" s="7" t="s">
        <v>282</v>
      </c>
      <c r="C2650" s="8" t="s">
        <v>61</v>
      </c>
      <c r="D2650" s="9" t="s">
        <v>71</v>
      </c>
      <c r="E2650" s="13">
        <v>106000000000</v>
      </c>
      <c r="F2650">
        <v>1232.1999418773612</v>
      </c>
      <c r="G2650" s="14">
        <v>6.5000000000000002E-2</v>
      </c>
      <c r="H2650" s="14">
        <v>72</v>
      </c>
      <c r="I2650" s="14">
        <v>0.10100000000000001</v>
      </c>
      <c r="J2650">
        <v>45777</v>
      </c>
      <c r="K2650">
        <v>5.321360069747167E-4</v>
      </c>
      <c r="L2650">
        <v>113651</v>
      </c>
      <c r="M2650">
        <v>1.321139203719849E-3</v>
      </c>
      <c r="N2650">
        <v>1.7000000000000001E-2</v>
      </c>
      <c r="O2650">
        <v>2.1000000000000001E-2</v>
      </c>
      <c r="P2650">
        <v>80</v>
      </c>
      <c r="Q2650">
        <v>71</v>
      </c>
      <c r="R2650">
        <v>0.24</v>
      </c>
      <c r="S2650">
        <v>0.69399999999999995</v>
      </c>
      <c r="T2650">
        <v>6.5000000000000002E-2</v>
      </c>
      <c r="U2650">
        <v>86025000</v>
      </c>
      <c r="V2650">
        <v>0.29799999999999999</v>
      </c>
      <c r="W2650">
        <v>3050000000</v>
      </c>
      <c r="X2650">
        <v>35.454809648358037</v>
      </c>
      <c r="Y2650">
        <v>1100000000</v>
      </c>
      <c r="Z2650">
        <v>12.786980528916013</v>
      </c>
      <c r="AA2650">
        <v>0.39900000000000002</v>
      </c>
      <c r="AB2650">
        <v>39</v>
      </c>
      <c r="AC2650">
        <v>0</v>
      </c>
      <c r="AD2650">
        <v>1050</v>
      </c>
      <c r="AE2650">
        <v>0.26600000000000001</v>
      </c>
      <c r="AF2650">
        <v>1.1140000000000001</v>
      </c>
    </row>
    <row r="2651" spans="1:32" ht="14.4">
      <c r="A2651" t="s">
        <v>2942</v>
      </c>
      <c r="B2651" s="7" t="s">
        <v>282</v>
      </c>
      <c r="C2651" s="8" t="s">
        <v>61</v>
      </c>
      <c r="D2651" s="9" t="s">
        <v>72</v>
      </c>
      <c r="E2651" s="13">
        <v>116000000000</v>
      </c>
      <c r="F2651">
        <v>1334.3686193310903</v>
      </c>
      <c r="G2651" s="14">
        <v>6.9000000000000006E-2</v>
      </c>
      <c r="H2651" s="14">
        <v>83</v>
      </c>
      <c r="I2651" s="14">
        <v>0.13100000000000001</v>
      </c>
      <c r="J2651">
        <v>33441</v>
      </c>
      <c r="K2651">
        <v>3.8467776723319819E-4</v>
      </c>
      <c r="L2651">
        <v>70806</v>
      </c>
      <c r="M2651">
        <v>8.1449400396859631E-4</v>
      </c>
      <c r="N2651">
        <v>1.6E-2</v>
      </c>
      <c r="O2651">
        <v>2.1000000000000001E-2</v>
      </c>
      <c r="P2651">
        <v>80</v>
      </c>
      <c r="Q2651">
        <v>71</v>
      </c>
      <c r="R2651">
        <v>0.23499999999999999</v>
      </c>
      <c r="S2651">
        <v>0.7</v>
      </c>
      <c r="T2651">
        <v>6.5000000000000002E-2</v>
      </c>
      <c r="U2651">
        <v>86932500</v>
      </c>
      <c r="V2651">
        <v>0.30399999999999999</v>
      </c>
      <c r="W2651">
        <v>4450000000</v>
      </c>
      <c r="X2651">
        <v>51.189141000201303</v>
      </c>
      <c r="Y2651">
        <v>1470000000</v>
      </c>
      <c r="Z2651">
        <v>16.909671296695713</v>
      </c>
      <c r="AA2651">
        <v>0.32900000000000001</v>
      </c>
      <c r="AB2651">
        <v>38</v>
      </c>
      <c r="AC2651">
        <v>0</v>
      </c>
      <c r="AD2651">
        <v>941</v>
      </c>
      <c r="AE2651">
        <v>0.307</v>
      </c>
      <c r="AF2651">
        <v>1.2529999999999999</v>
      </c>
    </row>
    <row r="2652" spans="1:32" ht="14.4">
      <c r="A2652" t="s">
        <v>2943</v>
      </c>
      <c r="B2652" s="7" t="s">
        <v>282</v>
      </c>
      <c r="C2652" s="8" t="s">
        <v>61</v>
      </c>
      <c r="D2652" s="9" t="s">
        <v>73</v>
      </c>
      <c r="E2652" s="13">
        <v>136000000000</v>
      </c>
      <c r="F2652">
        <v>1548.2695810564662</v>
      </c>
      <c r="G2652" s="14">
        <v>6.8000000000000005E-2</v>
      </c>
      <c r="H2652" s="14">
        <v>93</v>
      </c>
      <c r="I2652" s="14">
        <v>0.17</v>
      </c>
      <c r="J2652">
        <v>41455</v>
      </c>
      <c r="K2652">
        <v>4.7193761384335155E-4</v>
      </c>
      <c r="L2652">
        <v>97942</v>
      </c>
      <c r="M2652">
        <v>1.115004553734062E-3</v>
      </c>
      <c r="N2652">
        <v>1.6E-2</v>
      </c>
      <c r="O2652">
        <v>0.02</v>
      </c>
      <c r="P2652">
        <v>80</v>
      </c>
      <c r="Q2652">
        <v>71</v>
      </c>
      <c r="R2652">
        <v>0.23100000000000001</v>
      </c>
      <c r="S2652">
        <v>0.70299999999999996</v>
      </c>
      <c r="T2652">
        <v>6.5000000000000002E-2</v>
      </c>
      <c r="U2652">
        <v>87840000</v>
      </c>
      <c r="V2652">
        <v>0.31</v>
      </c>
      <c r="W2652">
        <v>5710000000</v>
      </c>
      <c r="X2652">
        <v>65.004553734061929</v>
      </c>
      <c r="Y2652">
        <v>1710000000</v>
      </c>
      <c r="Z2652">
        <v>19.467213114754099</v>
      </c>
      <c r="AA2652">
        <v>0.4</v>
      </c>
      <c r="AB2652">
        <v>38</v>
      </c>
      <c r="AC2652">
        <v>0</v>
      </c>
      <c r="AD2652">
        <v>941</v>
      </c>
      <c r="AE2652">
        <v>0.35099999999999998</v>
      </c>
      <c r="AF2652">
        <v>1.4159999999999999</v>
      </c>
    </row>
    <row r="2653" spans="1:32" ht="14.4">
      <c r="A2653" t="s">
        <v>2944</v>
      </c>
      <c r="B2653" s="7" t="s">
        <v>282</v>
      </c>
      <c r="C2653" s="8" t="s">
        <v>61</v>
      </c>
      <c r="D2653" s="9" t="s">
        <v>74</v>
      </c>
      <c r="E2653" s="13">
        <v>156000000000</v>
      </c>
      <c r="F2653">
        <v>1757.2930477657032</v>
      </c>
      <c r="G2653" s="14">
        <v>6.6000000000000003E-2</v>
      </c>
      <c r="H2653" s="14">
        <v>102</v>
      </c>
      <c r="I2653" s="14">
        <v>0.13500000000000001</v>
      </c>
      <c r="J2653">
        <v>35111</v>
      </c>
      <c r="K2653">
        <v>3.9551484743654874E-4</v>
      </c>
      <c r="L2653">
        <v>78767</v>
      </c>
      <c r="M2653">
        <v>8.872865480343663E-4</v>
      </c>
      <c r="N2653">
        <v>1.6E-2</v>
      </c>
      <c r="O2653">
        <v>0.02</v>
      </c>
      <c r="P2653">
        <v>80</v>
      </c>
      <c r="Q2653">
        <v>71</v>
      </c>
      <c r="R2653">
        <v>0.22900000000000001</v>
      </c>
      <c r="S2653">
        <v>0.70599999999999996</v>
      </c>
      <c r="T2653">
        <v>6.6000000000000003E-2</v>
      </c>
      <c r="U2653">
        <v>88772900</v>
      </c>
      <c r="V2653">
        <v>0.317</v>
      </c>
      <c r="W2653">
        <v>6830000000</v>
      </c>
      <c r="X2653">
        <v>76.937894334870208</v>
      </c>
      <c r="Y2653">
        <v>1856000000</v>
      </c>
      <c r="Z2653">
        <v>20.907281388802215</v>
      </c>
      <c r="AA2653">
        <v>0.34300000000000003</v>
      </c>
      <c r="AB2653">
        <v>34</v>
      </c>
      <c r="AC2653">
        <v>98</v>
      </c>
      <c r="AD2653">
        <v>872</v>
      </c>
      <c r="AE2653">
        <v>0.39500000000000002</v>
      </c>
      <c r="AF2653">
        <v>1.4770000000000001</v>
      </c>
    </row>
    <row r="2654" spans="1:32" ht="14.4">
      <c r="A2654" t="s">
        <v>2945</v>
      </c>
      <c r="B2654" s="7" t="s">
        <v>283</v>
      </c>
      <c r="C2654" s="8" t="s">
        <v>93</v>
      </c>
      <c r="D2654" s="9" t="s">
        <v>62</v>
      </c>
      <c r="E2654" s="13">
        <v>9636342275</v>
      </c>
      <c r="F2654">
        <v>549.93990168204527</v>
      </c>
      <c r="G2654" s="14">
        <v>4.1000000000000002E-2</v>
      </c>
      <c r="H2654" s="14">
        <v>25</v>
      </c>
      <c r="I2654" s="14">
        <v>0.19500000000000001</v>
      </c>
      <c r="J2654">
        <v>0</v>
      </c>
      <c r="L2654">
        <v>0</v>
      </c>
      <c r="N2654">
        <v>3.9E-2</v>
      </c>
      <c r="O2654">
        <v>6.9000000000000006E-2</v>
      </c>
      <c r="P2654">
        <v>62</v>
      </c>
      <c r="Q2654">
        <v>59</v>
      </c>
      <c r="R2654">
        <v>0.48599999999999999</v>
      </c>
      <c r="S2654">
        <v>0.48499999999999999</v>
      </c>
      <c r="T2654">
        <v>2.9000000000000001E-2</v>
      </c>
      <c r="U2654">
        <v>17522537</v>
      </c>
      <c r="V2654">
        <v>0.26300000000000001</v>
      </c>
      <c r="W2654">
        <v>73000000</v>
      </c>
      <c r="X2654">
        <v>4.1660633959568756</v>
      </c>
      <c r="Y2654">
        <v>127000000</v>
      </c>
      <c r="Z2654">
        <v>7.2478089217331938</v>
      </c>
      <c r="AA2654">
        <v>0</v>
      </c>
      <c r="AB2654">
        <v>0</v>
      </c>
      <c r="AC2654">
        <v>0</v>
      </c>
      <c r="AD2654">
        <v>0</v>
      </c>
      <c r="AE2654">
        <v>1E-3</v>
      </c>
      <c r="AF2654">
        <v>2E-3</v>
      </c>
    </row>
    <row r="2655" spans="1:32" ht="14.4">
      <c r="A2655" t="s">
        <v>2946</v>
      </c>
      <c r="B2655" s="7" t="s">
        <v>283</v>
      </c>
      <c r="C2655" s="8" t="s">
        <v>93</v>
      </c>
      <c r="D2655" s="9" t="s">
        <v>63</v>
      </c>
      <c r="E2655" s="13">
        <v>9854042165</v>
      </c>
      <c r="F2655">
        <v>546.53622722676096</v>
      </c>
      <c r="G2655" s="14">
        <v>4.2999999999999997E-2</v>
      </c>
      <c r="H2655" s="14">
        <v>27</v>
      </c>
      <c r="I2655" s="14">
        <v>0.17499999999999999</v>
      </c>
      <c r="J2655">
        <v>7260</v>
      </c>
      <c r="K2655">
        <v>4.0266247527938039E-4</v>
      </c>
      <c r="L2655">
        <v>0</v>
      </c>
      <c r="N2655">
        <v>3.9E-2</v>
      </c>
      <c r="O2655">
        <v>6.7000000000000004E-2</v>
      </c>
      <c r="P2655">
        <v>62</v>
      </c>
      <c r="Q2655">
        <v>59</v>
      </c>
      <c r="R2655">
        <v>0.48099999999999998</v>
      </c>
      <c r="S2655">
        <v>0.49099999999999999</v>
      </c>
      <c r="T2655">
        <v>2.8000000000000001E-2</v>
      </c>
      <c r="U2655">
        <v>18029989</v>
      </c>
      <c r="V2655">
        <v>0.26800000000000002</v>
      </c>
      <c r="W2655">
        <v>38000000</v>
      </c>
      <c r="X2655">
        <v>2.1075997328672802</v>
      </c>
      <c r="Y2655">
        <v>136000000</v>
      </c>
      <c r="Z2655">
        <v>7.542988517630266</v>
      </c>
      <c r="AA2655">
        <v>0</v>
      </c>
      <c r="AB2655">
        <v>0</v>
      </c>
      <c r="AC2655">
        <v>0</v>
      </c>
      <c r="AD2655">
        <v>0</v>
      </c>
      <c r="AE2655">
        <v>1E-3</v>
      </c>
      <c r="AF2655">
        <v>8.0000000000000002E-3</v>
      </c>
    </row>
    <row r="2656" spans="1:32" ht="14.4">
      <c r="A2656" t="s">
        <v>2947</v>
      </c>
      <c r="B2656" s="7" t="s">
        <v>283</v>
      </c>
      <c r="C2656" s="8" t="s">
        <v>93</v>
      </c>
      <c r="D2656" s="9" t="s">
        <v>64</v>
      </c>
      <c r="E2656" s="13">
        <v>10693278292</v>
      </c>
      <c r="F2656">
        <v>576.42386368267319</v>
      </c>
      <c r="G2656" s="14">
        <v>4.2000000000000003E-2</v>
      </c>
      <c r="H2656" s="14">
        <v>27</v>
      </c>
      <c r="I2656" s="14">
        <v>0.17699999999999999</v>
      </c>
      <c r="J2656">
        <v>8360</v>
      </c>
      <c r="K2656">
        <v>4.5064790878886327E-4</v>
      </c>
      <c r="L2656">
        <v>21852</v>
      </c>
      <c r="M2656">
        <v>1.1779375721117512E-3</v>
      </c>
      <c r="N2656">
        <v>3.7999999999999999E-2</v>
      </c>
      <c r="O2656">
        <v>6.4000000000000001E-2</v>
      </c>
      <c r="P2656">
        <v>62</v>
      </c>
      <c r="Q2656">
        <v>60</v>
      </c>
      <c r="R2656">
        <v>0.47599999999999998</v>
      </c>
      <c r="S2656">
        <v>0.497</v>
      </c>
      <c r="T2656">
        <v>2.8000000000000001E-2</v>
      </c>
      <c r="U2656">
        <v>18551068</v>
      </c>
      <c r="V2656">
        <v>0.27300000000000002</v>
      </c>
      <c r="W2656">
        <v>38000000</v>
      </c>
      <c r="X2656">
        <v>2.0483995854039239</v>
      </c>
      <c r="Y2656">
        <v>135000000</v>
      </c>
      <c r="Z2656">
        <v>7.2772090534086766</v>
      </c>
      <c r="AA2656">
        <v>0</v>
      </c>
      <c r="AB2656">
        <v>0</v>
      </c>
      <c r="AC2656">
        <v>0</v>
      </c>
      <c r="AD2656">
        <v>0</v>
      </c>
      <c r="AE2656">
        <v>5.0000000000000001E-3</v>
      </c>
      <c r="AF2656">
        <v>2.5999999999999999E-2</v>
      </c>
    </row>
    <row r="2657" spans="1:32" ht="14.4">
      <c r="A2657" t="s">
        <v>2948</v>
      </c>
      <c r="B2657" s="7" t="s">
        <v>283</v>
      </c>
      <c r="C2657" s="8" t="s">
        <v>93</v>
      </c>
      <c r="D2657" s="9" t="s">
        <v>65</v>
      </c>
      <c r="E2657" s="13">
        <v>11777768087</v>
      </c>
      <c r="F2657">
        <v>617.24119339630101</v>
      </c>
      <c r="G2657" s="14">
        <v>0.05</v>
      </c>
      <c r="H2657" s="14">
        <v>35</v>
      </c>
      <c r="I2657" s="14">
        <v>0.18</v>
      </c>
      <c r="J2657">
        <v>7764</v>
      </c>
      <c r="K2657">
        <v>4.0689038790112163E-4</v>
      </c>
      <c r="L2657">
        <v>23058</v>
      </c>
      <c r="M2657">
        <v>1.2084078521669324E-3</v>
      </c>
      <c r="N2657">
        <v>3.6999999999999998E-2</v>
      </c>
      <c r="O2657">
        <v>6.0999999999999999E-2</v>
      </c>
      <c r="P2657">
        <v>63</v>
      </c>
      <c r="Q2657">
        <v>60</v>
      </c>
      <c r="R2657">
        <v>0.47</v>
      </c>
      <c r="S2657">
        <v>0.503</v>
      </c>
      <c r="T2657">
        <v>2.7E-2</v>
      </c>
      <c r="U2657">
        <v>19081306</v>
      </c>
      <c r="V2657">
        <v>0.27800000000000002</v>
      </c>
      <c r="W2657">
        <v>139000000</v>
      </c>
      <c r="X2657">
        <v>7.2846166818979787</v>
      </c>
      <c r="Y2657">
        <v>134000000</v>
      </c>
      <c r="Z2657">
        <v>7.0225801106066852</v>
      </c>
      <c r="AA2657">
        <v>0</v>
      </c>
      <c r="AB2657">
        <v>72</v>
      </c>
      <c r="AC2657">
        <v>0</v>
      </c>
      <c r="AD2657">
        <v>0</v>
      </c>
      <c r="AE2657">
        <v>6.0000000000000001E-3</v>
      </c>
      <c r="AF2657">
        <v>3.5000000000000003E-2</v>
      </c>
    </row>
    <row r="2658" spans="1:32" ht="14.4">
      <c r="A2658" t="s">
        <v>2949</v>
      </c>
      <c r="B2658" s="7" t="s">
        <v>283</v>
      </c>
      <c r="C2658" s="8" t="s">
        <v>93</v>
      </c>
      <c r="D2658" s="9" t="s">
        <v>66</v>
      </c>
      <c r="E2658" s="13">
        <v>13873500888</v>
      </c>
      <c r="F2658">
        <v>707.37347318288118</v>
      </c>
      <c r="G2658" s="14">
        <v>4.9000000000000002E-2</v>
      </c>
      <c r="H2658" s="14">
        <v>38</v>
      </c>
      <c r="I2658" s="14">
        <v>0.185</v>
      </c>
      <c r="J2658">
        <v>7764</v>
      </c>
      <c r="K2658">
        <v>3.9586602474234037E-4</v>
      </c>
      <c r="L2658">
        <v>23058</v>
      </c>
      <c r="M2658">
        <v>1.1756670271134576E-3</v>
      </c>
      <c r="N2658">
        <v>3.5999999999999997E-2</v>
      </c>
      <c r="O2658">
        <v>5.8999999999999997E-2</v>
      </c>
      <c r="P2658">
        <v>63</v>
      </c>
      <c r="Q2658">
        <v>60</v>
      </c>
      <c r="R2658">
        <v>0.46300000000000002</v>
      </c>
      <c r="S2658">
        <v>0.51</v>
      </c>
      <c r="T2658">
        <v>2.7E-2</v>
      </c>
      <c r="U2658">
        <v>19612696</v>
      </c>
      <c r="V2658">
        <v>0.28399999999999997</v>
      </c>
      <c r="W2658">
        <v>139000000</v>
      </c>
      <c r="X2658">
        <v>7.0872459349800758</v>
      </c>
      <c r="Y2658">
        <v>183000000</v>
      </c>
      <c r="Z2658">
        <v>9.3306906913766472</v>
      </c>
      <c r="AA2658">
        <v>0</v>
      </c>
      <c r="AB2658">
        <v>63</v>
      </c>
      <c r="AC2658">
        <v>0</v>
      </c>
      <c r="AD2658">
        <v>0</v>
      </c>
      <c r="AE2658">
        <v>8.9999999999999993E-3</v>
      </c>
      <c r="AF2658">
        <v>7.4999999999999997E-2</v>
      </c>
    </row>
    <row r="2659" spans="1:32" ht="14.4">
      <c r="A2659" t="s">
        <v>2950</v>
      </c>
      <c r="B2659" s="7" t="s">
        <v>283</v>
      </c>
      <c r="C2659" s="8" t="s">
        <v>93</v>
      </c>
      <c r="D2659" s="9" t="s">
        <v>67</v>
      </c>
      <c r="E2659" s="13">
        <v>16753787028</v>
      </c>
      <c r="F2659">
        <v>831.88028974271219</v>
      </c>
      <c r="G2659" s="14">
        <v>4.5999999999999999E-2</v>
      </c>
      <c r="H2659" s="14">
        <v>42</v>
      </c>
      <c r="I2659" s="14">
        <v>0.18</v>
      </c>
      <c r="J2659">
        <v>7208</v>
      </c>
      <c r="K2659">
        <v>3.5790076109026858E-4</v>
      </c>
      <c r="L2659">
        <v>22207</v>
      </c>
      <c r="M2659">
        <v>1.1026501389472245E-3</v>
      </c>
      <c r="N2659">
        <v>3.5000000000000003E-2</v>
      </c>
      <c r="O2659">
        <v>5.6000000000000001E-2</v>
      </c>
      <c r="P2659">
        <v>63</v>
      </c>
      <c r="Q2659">
        <v>60</v>
      </c>
      <c r="R2659">
        <v>0.45700000000000002</v>
      </c>
      <c r="S2659">
        <v>0.51700000000000002</v>
      </c>
      <c r="T2659">
        <v>2.5999999999999999E-2</v>
      </c>
      <c r="U2659">
        <v>20139661</v>
      </c>
      <c r="V2659">
        <v>0.28899999999999998</v>
      </c>
      <c r="W2659">
        <v>181000000</v>
      </c>
      <c r="X2659">
        <v>8.9872416422500851</v>
      </c>
      <c r="Y2659">
        <v>224000000</v>
      </c>
      <c r="Z2659">
        <v>11.122332198143752</v>
      </c>
      <c r="AA2659">
        <v>1.952</v>
      </c>
      <c r="AB2659">
        <v>63</v>
      </c>
      <c r="AC2659">
        <v>0</v>
      </c>
      <c r="AD2659">
        <v>248</v>
      </c>
      <c r="AE2659">
        <v>0.01</v>
      </c>
      <c r="AF2659">
        <v>0.113</v>
      </c>
    </row>
    <row r="2660" spans="1:32" ht="14.4">
      <c r="A2660" t="s">
        <v>2951</v>
      </c>
      <c r="B2660" s="7" t="s">
        <v>283</v>
      </c>
      <c r="C2660" s="8" t="s">
        <v>93</v>
      </c>
      <c r="D2660" s="9" t="s">
        <v>68</v>
      </c>
      <c r="E2660" s="13">
        <v>19081726103</v>
      </c>
      <c r="F2660">
        <v>923.53064721542466</v>
      </c>
      <c r="G2660" s="14">
        <v>4.8000000000000001E-2</v>
      </c>
      <c r="H2660" s="14">
        <v>52</v>
      </c>
      <c r="I2660" s="14">
        <v>0.18</v>
      </c>
      <c r="J2660">
        <v>7208</v>
      </c>
      <c r="K2660">
        <v>3.4885779563108852E-4</v>
      </c>
      <c r="L2660">
        <v>22207</v>
      </c>
      <c r="M2660">
        <v>1.07478982624578E-3</v>
      </c>
      <c r="N2660">
        <v>3.5000000000000003E-2</v>
      </c>
      <c r="O2660">
        <v>5.3999999999999999E-2</v>
      </c>
      <c r="P2660">
        <v>63</v>
      </c>
      <c r="Q2660">
        <v>60</v>
      </c>
      <c r="R2660">
        <v>0.44900000000000001</v>
      </c>
      <c r="S2660">
        <v>0.52400000000000002</v>
      </c>
      <c r="T2660">
        <v>2.5999999999999999E-2</v>
      </c>
      <c r="U2660">
        <v>20661714</v>
      </c>
      <c r="V2660">
        <v>0.29499999999999998</v>
      </c>
      <c r="W2660">
        <v>181000000</v>
      </c>
      <c r="X2660">
        <v>8.7601638470070782</v>
      </c>
      <c r="Y2660">
        <v>225000000</v>
      </c>
      <c r="Z2660">
        <v>10.889706439649682</v>
      </c>
      <c r="AA2660">
        <v>0.47899999999999998</v>
      </c>
      <c r="AB2660">
        <v>63</v>
      </c>
      <c r="AC2660">
        <v>0</v>
      </c>
      <c r="AD2660">
        <v>248</v>
      </c>
      <c r="AE2660">
        <v>1.2E-2</v>
      </c>
      <c r="AF2660">
        <v>0.14399999999999999</v>
      </c>
    </row>
    <row r="2661" spans="1:32" ht="14.4">
      <c r="A2661" t="s">
        <v>2952</v>
      </c>
      <c r="B2661" s="7" t="s">
        <v>283</v>
      </c>
      <c r="C2661" s="8" t="s">
        <v>93</v>
      </c>
      <c r="D2661" s="9" t="s">
        <v>69</v>
      </c>
      <c r="E2661" s="13">
        <v>25633674564</v>
      </c>
      <c r="F2661">
        <v>1210.1538343441996</v>
      </c>
      <c r="G2661" s="14">
        <v>4.9000000000000002E-2</v>
      </c>
      <c r="H2661" s="14">
        <v>57</v>
      </c>
      <c r="I2661" s="14">
        <v>0.18</v>
      </c>
      <c r="J2661">
        <v>7208</v>
      </c>
      <c r="K2661">
        <v>3.4028632204776831E-4</v>
      </c>
      <c r="L2661">
        <v>22207</v>
      </c>
      <c r="M2661">
        <v>1.0483821245442274E-3</v>
      </c>
      <c r="N2661">
        <v>3.4000000000000002E-2</v>
      </c>
      <c r="O2661">
        <v>5.1999999999999998E-2</v>
      </c>
      <c r="P2661">
        <v>63</v>
      </c>
      <c r="Q2661">
        <v>61</v>
      </c>
      <c r="R2661">
        <v>0.442</v>
      </c>
      <c r="S2661">
        <v>0.53200000000000003</v>
      </c>
      <c r="T2661">
        <v>2.5999999999999999E-2</v>
      </c>
      <c r="U2661">
        <v>21182162</v>
      </c>
      <c r="V2661">
        <v>0.3</v>
      </c>
      <c r="W2661">
        <v>425000000</v>
      </c>
      <c r="X2661">
        <v>20.064052007533508</v>
      </c>
      <c r="Y2661">
        <v>247000000</v>
      </c>
      <c r="Z2661">
        <v>11.660754931437122</v>
      </c>
      <c r="AA2661">
        <v>0.47899999999999998</v>
      </c>
      <c r="AB2661">
        <v>63</v>
      </c>
      <c r="AC2661">
        <v>0</v>
      </c>
      <c r="AD2661">
        <v>248</v>
      </c>
      <c r="AE2661">
        <v>0.05</v>
      </c>
      <c r="AF2661">
        <v>0.20499999999999999</v>
      </c>
    </row>
    <row r="2662" spans="1:32" ht="14.4">
      <c r="A2662" t="s">
        <v>2953</v>
      </c>
      <c r="B2662" s="7" t="s">
        <v>283</v>
      </c>
      <c r="C2662" s="8" t="s">
        <v>93</v>
      </c>
      <c r="D2662" s="9" t="s">
        <v>70</v>
      </c>
      <c r="E2662" s="13">
        <v>30397203369</v>
      </c>
      <c r="F2662">
        <v>1400.5623023510739</v>
      </c>
      <c r="G2662" s="14">
        <v>5.0999999999999997E-2</v>
      </c>
      <c r="H2662" s="14">
        <v>69</v>
      </c>
      <c r="I2662" s="14">
        <v>0.18</v>
      </c>
      <c r="J2662">
        <v>6186</v>
      </c>
      <c r="K2662">
        <v>2.850222205368877E-4</v>
      </c>
      <c r="L2662">
        <v>18881</v>
      </c>
      <c r="M2662">
        <v>8.6994900516601623E-4</v>
      </c>
      <c r="N2662">
        <v>3.3000000000000002E-2</v>
      </c>
      <c r="O2662">
        <v>0.05</v>
      </c>
      <c r="P2662">
        <v>63</v>
      </c>
      <c r="Q2662">
        <v>61</v>
      </c>
      <c r="R2662">
        <v>0.434</v>
      </c>
      <c r="S2662">
        <v>0.53900000000000003</v>
      </c>
      <c r="T2662">
        <v>2.7E-2</v>
      </c>
      <c r="U2662">
        <v>21703571</v>
      </c>
      <c r="V2662">
        <v>0.30599999999999999</v>
      </c>
      <c r="W2662">
        <v>886000000</v>
      </c>
      <c r="X2662">
        <v>40.822775201371243</v>
      </c>
      <c r="Y2662">
        <v>246000000</v>
      </c>
      <c r="Z2662">
        <v>11.334540292931518</v>
      </c>
      <c r="AA2662">
        <v>0.47799999999999998</v>
      </c>
      <c r="AB2662">
        <v>13</v>
      </c>
      <c r="AC2662">
        <v>0</v>
      </c>
      <c r="AD2662">
        <v>248</v>
      </c>
      <c r="AE2662">
        <v>6.9000000000000006E-2</v>
      </c>
      <c r="AF2662">
        <v>0.29699999999999999</v>
      </c>
    </row>
    <row r="2663" spans="1:32" ht="14.4">
      <c r="A2663" t="s">
        <v>2954</v>
      </c>
      <c r="B2663" s="7" t="s">
        <v>283</v>
      </c>
      <c r="C2663" s="8" t="s">
        <v>93</v>
      </c>
      <c r="D2663" s="9" t="s">
        <v>71</v>
      </c>
      <c r="E2663" s="13">
        <v>27838718233</v>
      </c>
      <c r="F2663">
        <v>1252.3251396728465</v>
      </c>
      <c r="G2663" s="14">
        <v>5.2999999999999999E-2</v>
      </c>
      <c r="H2663" s="14">
        <v>65</v>
      </c>
      <c r="I2663" s="14">
        <v>0.18</v>
      </c>
      <c r="J2663">
        <v>7014</v>
      </c>
      <c r="K2663">
        <v>3.1552489077076197E-4</v>
      </c>
      <c r="L2663">
        <v>21712</v>
      </c>
      <c r="M2663">
        <v>9.7671463193823552E-4</v>
      </c>
      <c r="N2663">
        <v>3.3000000000000002E-2</v>
      </c>
      <c r="O2663">
        <v>4.8000000000000001E-2</v>
      </c>
      <c r="P2663">
        <v>64</v>
      </c>
      <c r="Q2663">
        <v>61</v>
      </c>
      <c r="R2663">
        <v>0.42699999999999999</v>
      </c>
      <c r="S2663">
        <v>0.54700000000000004</v>
      </c>
      <c r="T2663">
        <v>2.7E-2</v>
      </c>
      <c r="U2663">
        <v>22229625</v>
      </c>
      <c r="V2663">
        <v>0.312</v>
      </c>
      <c r="W2663">
        <v>899000000</v>
      </c>
      <c r="X2663">
        <v>40.44152791601298</v>
      </c>
      <c r="Y2663">
        <v>277000000</v>
      </c>
      <c r="Z2663">
        <v>12.460848979683643</v>
      </c>
      <c r="AA2663">
        <v>0.47799999999999998</v>
      </c>
      <c r="AB2663">
        <v>12</v>
      </c>
      <c r="AC2663">
        <v>0</v>
      </c>
      <c r="AD2663">
        <v>248</v>
      </c>
      <c r="AE2663">
        <v>0.1</v>
      </c>
      <c r="AF2663">
        <v>0.374</v>
      </c>
    </row>
    <row r="2664" spans="1:32" ht="14.4">
      <c r="A2664" t="s">
        <v>2955</v>
      </c>
      <c r="B2664" s="7" t="s">
        <v>283</v>
      </c>
      <c r="C2664" s="8" t="s">
        <v>93</v>
      </c>
      <c r="D2664" s="9" t="s">
        <v>72</v>
      </c>
      <c r="E2664" s="13">
        <v>31743751169</v>
      </c>
      <c r="F2664">
        <v>1394.5323556974545</v>
      </c>
      <c r="G2664" s="14">
        <v>5.0999999999999997E-2</v>
      </c>
      <c r="H2664" s="14">
        <v>66</v>
      </c>
      <c r="I2664" s="14">
        <v>0.23799999999999999</v>
      </c>
      <c r="J2664">
        <v>7014</v>
      </c>
      <c r="K2664">
        <v>3.081315088058661E-4</v>
      </c>
      <c r="L2664">
        <v>21712</v>
      </c>
      <c r="M2664">
        <v>9.5382824624935336E-4</v>
      </c>
      <c r="N2664">
        <v>3.2000000000000001E-2</v>
      </c>
      <c r="O2664">
        <v>4.5999999999999999E-2</v>
      </c>
      <c r="P2664">
        <v>64</v>
      </c>
      <c r="Q2664">
        <v>61</v>
      </c>
      <c r="R2664">
        <v>0.42</v>
      </c>
      <c r="S2664">
        <v>0.55300000000000005</v>
      </c>
      <c r="T2664">
        <v>2.7E-2</v>
      </c>
      <c r="U2664">
        <v>22763008</v>
      </c>
      <c r="V2664">
        <v>0.317</v>
      </c>
      <c r="W2664">
        <v>1161000000</v>
      </c>
      <c r="X2664">
        <v>51.003804066668167</v>
      </c>
      <c r="Y2664">
        <v>252000000</v>
      </c>
      <c r="Z2664">
        <v>11.07059313074968</v>
      </c>
      <c r="AA2664">
        <v>0.47799999999999998</v>
      </c>
      <c r="AB2664">
        <v>12</v>
      </c>
      <c r="AC2664">
        <v>0</v>
      </c>
      <c r="AD2664">
        <v>248</v>
      </c>
      <c r="AE2664">
        <v>0.124</v>
      </c>
      <c r="AF2664">
        <v>0.48699999999999999</v>
      </c>
    </row>
    <row r="2665" spans="1:32" ht="14.4">
      <c r="A2665" t="s">
        <v>2956</v>
      </c>
      <c r="B2665" s="7" t="s">
        <v>283</v>
      </c>
      <c r="C2665" s="8" t="s">
        <v>93</v>
      </c>
      <c r="D2665" s="9" t="s">
        <v>73</v>
      </c>
      <c r="E2665" s="13">
        <v>29207296703</v>
      </c>
      <c r="F2665">
        <v>1253.3058068144437</v>
      </c>
      <c r="G2665" s="14">
        <v>0.05</v>
      </c>
      <c r="H2665" s="14">
        <v>63</v>
      </c>
      <c r="I2665" s="14">
        <v>0.25</v>
      </c>
      <c r="J2665">
        <v>6589</v>
      </c>
      <c r="K2665">
        <v>2.8273866099535853E-4</v>
      </c>
      <c r="L2665">
        <v>20044</v>
      </c>
      <c r="M2665">
        <v>8.6010224935361454E-4</v>
      </c>
      <c r="N2665">
        <v>3.2000000000000001E-2</v>
      </c>
      <c r="O2665">
        <v>4.3999999999999997E-2</v>
      </c>
      <c r="P2665">
        <v>64</v>
      </c>
      <c r="Q2665">
        <v>61</v>
      </c>
      <c r="R2665">
        <v>0.41299999999999998</v>
      </c>
      <c r="S2665">
        <v>0.55900000000000005</v>
      </c>
      <c r="T2665">
        <v>2.8000000000000001E-2</v>
      </c>
      <c r="U2665">
        <v>23304206</v>
      </c>
      <c r="V2665">
        <v>0.32300000000000001</v>
      </c>
      <c r="W2665">
        <v>780000000</v>
      </c>
      <c r="X2665">
        <v>33.470352948304694</v>
      </c>
      <c r="Y2665">
        <v>258000000</v>
      </c>
      <c r="Z2665">
        <v>11.0709628982854</v>
      </c>
      <c r="AA2665">
        <v>0.32700000000000001</v>
      </c>
      <c r="AB2665">
        <v>12</v>
      </c>
      <c r="AC2665">
        <v>0</v>
      </c>
      <c r="AD2665">
        <v>248</v>
      </c>
      <c r="AE2665">
        <v>0.14899999999999999</v>
      </c>
      <c r="AF2665">
        <v>0.501</v>
      </c>
    </row>
    <row r="2666" spans="1:32" ht="14.4">
      <c r="A2666" t="s">
        <v>2957</v>
      </c>
      <c r="B2666" s="7" t="s">
        <v>283</v>
      </c>
      <c r="C2666" s="8" t="s">
        <v>93</v>
      </c>
      <c r="D2666" s="9" t="s">
        <v>74</v>
      </c>
      <c r="E2666" s="13">
        <v>31992801303</v>
      </c>
      <c r="F2666">
        <v>1341.2817675145516</v>
      </c>
      <c r="G2666" s="14">
        <v>5.5E-2</v>
      </c>
      <c r="H2666" s="14">
        <v>71</v>
      </c>
      <c r="I2666" s="14">
        <v>0.245</v>
      </c>
      <c r="J2666">
        <v>5667</v>
      </c>
      <c r="K2666">
        <v>2.3758606520624394E-4</v>
      </c>
      <c r="L2666">
        <v>17305</v>
      </c>
      <c r="M2666">
        <v>7.2550323952603698E-4</v>
      </c>
      <c r="N2666">
        <v>3.1E-2</v>
      </c>
      <c r="O2666">
        <v>4.2000000000000003E-2</v>
      </c>
      <c r="P2666">
        <v>64</v>
      </c>
      <c r="Q2666">
        <v>62</v>
      </c>
      <c r="R2666">
        <v>0.40699999999999997</v>
      </c>
      <c r="S2666">
        <v>0.56499999999999995</v>
      </c>
      <c r="T2666">
        <v>2.8000000000000001E-2</v>
      </c>
      <c r="U2666">
        <v>23852409</v>
      </c>
      <c r="V2666">
        <v>0.32900000000000001</v>
      </c>
      <c r="W2666">
        <v>1057000000</v>
      </c>
      <c r="X2666">
        <v>44.314182269807631</v>
      </c>
      <c r="Y2666">
        <v>258000000</v>
      </c>
      <c r="Z2666">
        <v>10.816517526594483</v>
      </c>
      <c r="AA2666">
        <v>0.32700000000000001</v>
      </c>
      <c r="AB2666">
        <v>40</v>
      </c>
      <c r="AC2666">
        <v>129</v>
      </c>
      <c r="AD2666">
        <v>248</v>
      </c>
      <c r="AE2666">
        <v>0.17399999999999999</v>
      </c>
      <c r="AF2666">
        <v>0.58299999999999996</v>
      </c>
    </row>
    <row r="2667" spans="1:32" ht="14.4">
      <c r="A2667" t="s">
        <v>2958</v>
      </c>
      <c r="B2667" s="7" t="s">
        <v>284</v>
      </c>
      <c r="C2667" s="8" t="s">
        <v>78</v>
      </c>
      <c r="D2667" s="9" t="s">
        <v>62</v>
      </c>
      <c r="E2667" s="13">
        <v>3253551750</v>
      </c>
      <c r="F2667">
        <v>322.10255122745008</v>
      </c>
      <c r="G2667" s="14">
        <v>5.6000000000000001E-2</v>
      </c>
      <c r="H2667" s="14">
        <v>18</v>
      </c>
      <c r="I2667" s="14">
        <v>0.38800000000000001</v>
      </c>
      <c r="J2667">
        <v>0</v>
      </c>
      <c r="L2667">
        <v>0</v>
      </c>
      <c r="N2667">
        <v>4.4999999999999998E-2</v>
      </c>
      <c r="O2667">
        <v>0.1</v>
      </c>
      <c r="P2667">
        <v>42</v>
      </c>
      <c r="Q2667">
        <v>42</v>
      </c>
      <c r="R2667">
        <v>0.45700000000000002</v>
      </c>
      <c r="S2667">
        <v>0.51500000000000001</v>
      </c>
      <c r="T2667">
        <v>2.7E-2</v>
      </c>
      <c r="U2667">
        <v>10100981</v>
      </c>
      <c r="V2667">
        <v>0.34799999999999998</v>
      </c>
      <c r="W2667">
        <v>67000000</v>
      </c>
      <c r="X2667">
        <v>6.6330191097280551</v>
      </c>
      <c r="Y2667">
        <v>102000000</v>
      </c>
      <c r="Z2667">
        <v>10.098029092421815</v>
      </c>
      <c r="AA2667">
        <v>0</v>
      </c>
      <c r="AB2667">
        <v>0</v>
      </c>
      <c r="AC2667">
        <v>0</v>
      </c>
      <c r="AD2667">
        <v>0</v>
      </c>
      <c r="AE2667">
        <v>2E-3</v>
      </c>
      <c r="AF2667">
        <v>0.01</v>
      </c>
    </row>
    <row r="2668" spans="1:32" ht="14.4">
      <c r="A2668" t="s">
        <v>2959</v>
      </c>
      <c r="B2668" s="7" t="s">
        <v>284</v>
      </c>
      <c r="C2668" s="8" t="s">
        <v>78</v>
      </c>
      <c r="D2668" s="9" t="s">
        <v>63</v>
      </c>
      <c r="E2668" s="13">
        <v>3653822712</v>
      </c>
      <c r="F2668">
        <v>352.6128550510382</v>
      </c>
      <c r="G2668" s="14">
        <v>0.06</v>
      </c>
      <c r="H2668" s="14">
        <v>21</v>
      </c>
      <c r="I2668" s="14">
        <v>0.46200000000000002</v>
      </c>
      <c r="J2668">
        <v>8462</v>
      </c>
      <c r="K2668">
        <v>8.1662691778732518E-4</v>
      </c>
      <c r="L2668">
        <v>0</v>
      </c>
      <c r="N2668">
        <v>4.4999999999999998E-2</v>
      </c>
      <c r="O2668">
        <v>9.5000000000000001E-2</v>
      </c>
      <c r="P2668">
        <v>43</v>
      </c>
      <c r="Q2668">
        <v>42</v>
      </c>
      <c r="R2668">
        <v>0.45900000000000002</v>
      </c>
      <c r="S2668">
        <v>0.51400000000000001</v>
      </c>
      <c r="T2668">
        <v>2.7E-2</v>
      </c>
      <c r="U2668">
        <v>10362137</v>
      </c>
      <c r="V2668">
        <v>0.35</v>
      </c>
      <c r="W2668">
        <v>80000000</v>
      </c>
      <c r="X2668">
        <v>7.7204152000692519</v>
      </c>
      <c r="Y2668">
        <v>102000000</v>
      </c>
      <c r="Z2668">
        <v>9.843529380088297</v>
      </c>
      <c r="AA2668">
        <v>0</v>
      </c>
      <c r="AB2668">
        <v>0</v>
      </c>
      <c r="AC2668">
        <v>0</v>
      </c>
      <c r="AD2668">
        <v>0</v>
      </c>
      <c r="AE2668">
        <v>2E-3</v>
      </c>
      <c r="AF2668">
        <v>1.2E-2</v>
      </c>
    </row>
    <row r="2669" spans="1:32" ht="14.4">
      <c r="A2669" t="s">
        <v>2960</v>
      </c>
      <c r="B2669" s="7" t="s">
        <v>284</v>
      </c>
      <c r="C2669" s="8" t="s">
        <v>78</v>
      </c>
      <c r="D2669" s="9" t="s">
        <v>64</v>
      </c>
      <c r="E2669" s="13">
        <v>3711284087</v>
      </c>
      <c r="F2669">
        <v>349.28342024595162</v>
      </c>
      <c r="G2669" s="14">
        <v>6.7000000000000004E-2</v>
      </c>
      <c r="H2669" s="14">
        <v>24</v>
      </c>
      <c r="I2669" s="14">
        <v>0.45200000000000001</v>
      </c>
      <c r="J2669">
        <v>8054</v>
      </c>
      <c r="K2669">
        <v>7.5799335235877193E-4</v>
      </c>
      <c r="L2669">
        <v>2428</v>
      </c>
      <c r="M2669">
        <v>2.2850854973020839E-4</v>
      </c>
      <c r="N2669">
        <v>4.4999999999999998E-2</v>
      </c>
      <c r="O2669">
        <v>9.0999999999999998E-2</v>
      </c>
      <c r="P2669">
        <v>44</v>
      </c>
      <c r="Q2669">
        <v>43</v>
      </c>
      <c r="R2669">
        <v>0.46100000000000002</v>
      </c>
      <c r="S2669">
        <v>0.51100000000000001</v>
      </c>
      <c r="T2669">
        <v>2.7E-2</v>
      </c>
      <c r="U2669">
        <v>10625423</v>
      </c>
      <c r="V2669">
        <v>0.35399999999999998</v>
      </c>
      <c r="W2669">
        <v>64000000</v>
      </c>
      <c r="X2669">
        <v>6.0232896139758392</v>
      </c>
      <c r="Y2669">
        <v>109000000</v>
      </c>
      <c r="Z2669">
        <v>10.258415123802601</v>
      </c>
      <c r="AA2669">
        <v>0</v>
      </c>
      <c r="AB2669">
        <v>0</v>
      </c>
      <c r="AC2669">
        <v>0</v>
      </c>
      <c r="AD2669">
        <v>0</v>
      </c>
      <c r="AE2669">
        <v>5.0000000000000001E-3</v>
      </c>
      <c r="AF2669">
        <v>1.2999999999999999E-2</v>
      </c>
    </row>
    <row r="2670" spans="1:32" ht="14.4">
      <c r="A2670" t="s">
        <v>2961</v>
      </c>
      <c r="B2670" s="7" t="s">
        <v>284</v>
      </c>
      <c r="C2670" s="8" t="s">
        <v>78</v>
      </c>
      <c r="D2670" s="9" t="s">
        <v>65</v>
      </c>
      <c r="E2670" s="13">
        <v>4341841414</v>
      </c>
      <c r="F2670">
        <v>398.53447536325376</v>
      </c>
      <c r="G2670" s="14">
        <v>6.7000000000000004E-2</v>
      </c>
      <c r="H2670" s="14">
        <v>27</v>
      </c>
      <c r="I2670" s="14">
        <v>0.40600000000000003</v>
      </c>
      <c r="J2670">
        <v>7842</v>
      </c>
      <c r="K2670">
        <v>7.1981149420180914E-4</v>
      </c>
      <c r="L2670">
        <v>2156</v>
      </c>
      <c r="M2670">
        <v>1.9789767680427193E-4</v>
      </c>
      <c r="N2670">
        <v>4.4999999999999998E-2</v>
      </c>
      <c r="O2670">
        <v>8.5999999999999993E-2</v>
      </c>
      <c r="P2670">
        <v>45</v>
      </c>
      <c r="Q2670">
        <v>44</v>
      </c>
      <c r="R2670">
        <v>0.46400000000000002</v>
      </c>
      <c r="S2670">
        <v>0.50900000000000001</v>
      </c>
      <c r="T2670">
        <v>2.7E-2</v>
      </c>
      <c r="U2670">
        <v>10894519</v>
      </c>
      <c r="V2670">
        <v>0.35799999999999998</v>
      </c>
      <c r="W2670">
        <v>88000000</v>
      </c>
      <c r="X2670">
        <v>8.0774561960927329</v>
      </c>
      <c r="Y2670">
        <v>115000000</v>
      </c>
      <c r="Z2670">
        <v>10.555766619893912</v>
      </c>
      <c r="AA2670">
        <v>0</v>
      </c>
      <c r="AB2670">
        <v>35</v>
      </c>
      <c r="AC2670">
        <v>0</v>
      </c>
      <c r="AD2670">
        <v>0</v>
      </c>
      <c r="AE2670">
        <v>0.01</v>
      </c>
      <c r="AF2670">
        <v>2.1999999999999999E-2</v>
      </c>
    </row>
    <row r="2671" spans="1:32" ht="14.4">
      <c r="A2671" t="s">
        <v>2962</v>
      </c>
      <c r="B2671" s="7" t="s">
        <v>284</v>
      </c>
      <c r="C2671" s="8" t="s">
        <v>78</v>
      </c>
      <c r="D2671" s="9" t="s">
        <v>66</v>
      </c>
      <c r="E2671" s="13">
        <v>5439176376</v>
      </c>
      <c r="F2671">
        <v>486.74243721279862</v>
      </c>
      <c r="G2671" s="14">
        <v>6.7000000000000004E-2</v>
      </c>
      <c r="H2671" s="14">
        <v>33</v>
      </c>
      <c r="I2671" s="14">
        <v>0.307</v>
      </c>
      <c r="J2671">
        <v>7842</v>
      </c>
      <c r="K2671">
        <v>7.0176694572089509E-4</v>
      </c>
      <c r="L2671">
        <v>2156</v>
      </c>
      <c r="M2671">
        <v>1.9293669152948862E-4</v>
      </c>
      <c r="N2671">
        <v>4.3999999999999997E-2</v>
      </c>
      <c r="O2671">
        <v>8.1000000000000003E-2</v>
      </c>
      <c r="P2671">
        <v>46</v>
      </c>
      <c r="Q2671">
        <v>45</v>
      </c>
      <c r="R2671">
        <v>0.46600000000000003</v>
      </c>
      <c r="S2671">
        <v>0.50700000000000001</v>
      </c>
      <c r="T2671">
        <v>2.7E-2</v>
      </c>
      <c r="U2671">
        <v>11174650</v>
      </c>
      <c r="V2671">
        <v>0.36199999999999999</v>
      </c>
      <c r="W2671">
        <v>92000000</v>
      </c>
      <c r="X2671">
        <v>8.2329200467128718</v>
      </c>
      <c r="Y2671">
        <v>86000000</v>
      </c>
      <c r="Z2671">
        <v>7.6959904784489899</v>
      </c>
      <c r="AA2671">
        <v>0</v>
      </c>
      <c r="AB2671">
        <v>35</v>
      </c>
      <c r="AC2671">
        <v>0</v>
      </c>
      <c r="AD2671">
        <v>0</v>
      </c>
      <c r="AE2671">
        <v>0.02</v>
      </c>
      <c r="AF2671">
        <v>4.2000000000000003E-2</v>
      </c>
    </row>
    <row r="2672" spans="1:32" ht="14.4">
      <c r="A2672" t="s">
        <v>2963</v>
      </c>
      <c r="B2672" s="7" t="s">
        <v>284</v>
      </c>
      <c r="C2672" s="8" t="s">
        <v>78</v>
      </c>
      <c r="D2672" s="9" t="s">
        <v>67</v>
      </c>
      <c r="E2672" s="13">
        <v>7178556337</v>
      </c>
      <c r="F2672">
        <v>625.85375485766292</v>
      </c>
      <c r="G2672" s="14">
        <v>7.0999999999999994E-2</v>
      </c>
      <c r="H2672" s="14">
        <v>44</v>
      </c>
      <c r="I2672" s="14">
        <v>0.28199999999999997</v>
      </c>
      <c r="J2672">
        <v>7641</v>
      </c>
      <c r="K2672">
        <v>6.6617134648913493E-4</v>
      </c>
      <c r="L2672">
        <v>1845</v>
      </c>
      <c r="M2672">
        <v>1.6085409426416095E-4</v>
      </c>
      <c r="N2672">
        <v>4.3999999999999997E-2</v>
      </c>
      <c r="O2672">
        <v>7.5999999999999998E-2</v>
      </c>
      <c r="P2672">
        <v>48</v>
      </c>
      <c r="Q2672">
        <v>47</v>
      </c>
      <c r="R2672">
        <v>0.46700000000000003</v>
      </c>
      <c r="S2672">
        <v>0.50600000000000001</v>
      </c>
      <c r="T2672">
        <v>2.7E-2</v>
      </c>
      <c r="U2672">
        <v>11470022</v>
      </c>
      <c r="V2672">
        <v>0.36599999999999999</v>
      </c>
      <c r="W2672">
        <v>98000000</v>
      </c>
      <c r="X2672">
        <v>8.5440115110502841</v>
      </c>
      <c r="Y2672">
        <v>88000000</v>
      </c>
      <c r="Z2672">
        <v>7.6721736017594386</v>
      </c>
      <c r="AA2672">
        <v>0.154</v>
      </c>
      <c r="AB2672">
        <v>35</v>
      </c>
      <c r="AC2672">
        <v>0</v>
      </c>
      <c r="AD2672">
        <v>183</v>
      </c>
      <c r="AE2672">
        <v>2.9000000000000001E-2</v>
      </c>
      <c r="AF2672">
        <v>8.3000000000000004E-2</v>
      </c>
    </row>
    <row r="2673" spans="1:32" ht="14.4">
      <c r="A2673" t="s">
        <v>2964</v>
      </c>
      <c r="B2673" s="7" t="s">
        <v>284</v>
      </c>
      <c r="C2673" s="8" t="s">
        <v>78</v>
      </c>
      <c r="D2673" s="9" t="s">
        <v>68</v>
      </c>
      <c r="E2673" s="13">
        <v>10702200822</v>
      </c>
      <c r="F2673">
        <v>908.38170718913511</v>
      </c>
      <c r="G2673" s="14">
        <v>6.4000000000000001E-2</v>
      </c>
      <c r="H2673" s="14">
        <v>58</v>
      </c>
      <c r="I2673" s="14">
        <v>0.23200000000000001</v>
      </c>
      <c r="J2673">
        <v>7641</v>
      </c>
      <c r="K2673">
        <v>6.4855301634445266E-4</v>
      </c>
      <c r="L2673">
        <v>1845</v>
      </c>
      <c r="M2673">
        <v>1.5659996272156986E-4</v>
      </c>
      <c r="N2673">
        <v>4.3999999999999997E-2</v>
      </c>
      <c r="O2673">
        <v>7.2999999999999995E-2</v>
      </c>
      <c r="P2673">
        <v>49</v>
      </c>
      <c r="Q2673">
        <v>48</v>
      </c>
      <c r="R2673">
        <v>0.46800000000000003</v>
      </c>
      <c r="S2673">
        <v>0.505</v>
      </c>
      <c r="T2673">
        <v>2.7E-2</v>
      </c>
      <c r="U2673">
        <v>11781612</v>
      </c>
      <c r="V2673">
        <v>0.37</v>
      </c>
      <c r="W2673">
        <v>110000000</v>
      </c>
      <c r="X2673">
        <v>9.3365831432914277</v>
      </c>
      <c r="Y2673">
        <v>97000000</v>
      </c>
      <c r="Z2673">
        <v>8.2331687718115312</v>
      </c>
      <c r="AA2673">
        <v>0.154</v>
      </c>
      <c r="AB2673">
        <v>35</v>
      </c>
      <c r="AC2673">
        <v>0</v>
      </c>
      <c r="AD2673">
        <v>183</v>
      </c>
      <c r="AE2673">
        <v>4.2000000000000003E-2</v>
      </c>
      <c r="AF2673">
        <v>0.14099999999999999</v>
      </c>
    </row>
    <row r="2674" spans="1:32" ht="14.4">
      <c r="A2674" t="s">
        <v>2965</v>
      </c>
      <c r="B2674" s="7" t="s">
        <v>284</v>
      </c>
      <c r="C2674" s="8" t="s">
        <v>78</v>
      </c>
      <c r="D2674" s="9" t="s">
        <v>69</v>
      </c>
      <c r="E2674" s="13">
        <v>11541420981</v>
      </c>
      <c r="F2674">
        <v>953.0787077546612</v>
      </c>
      <c r="G2674" s="14">
        <v>0.06</v>
      </c>
      <c r="H2674" s="14">
        <v>57</v>
      </c>
      <c r="I2674" s="14">
        <v>0.189</v>
      </c>
      <c r="J2674">
        <v>7641</v>
      </c>
      <c r="K2674">
        <v>6.3098594340697724E-4</v>
      </c>
      <c r="L2674">
        <v>1845</v>
      </c>
      <c r="M2674">
        <v>1.5235820777200276E-4</v>
      </c>
      <c r="N2674">
        <v>4.3999999999999997E-2</v>
      </c>
      <c r="O2674">
        <v>7.0000000000000007E-2</v>
      </c>
      <c r="P2674">
        <v>51</v>
      </c>
      <c r="Q2674">
        <v>49</v>
      </c>
      <c r="R2674">
        <v>0.46899999999999997</v>
      </c>
      <c r="S2674">
        <v>0.504</v>
      </c>
      <c r="T2674">
        <v>2.7E-2</v>
      </c>
      <c r="U2674">
        <v>12109620</v>
      </c>
      <c r="V2674">
        <v>0.375</v>
      </c>
      <c r="W2674">
        <v>138000000</v>
      </c>
      <c r="X2674">
        <v>11.395898467499393</v>
      </c>
      <c r="Y2674">
        <v>98000000</v>
      </c>
      <c r="Z2674">
        <v>8.0927394914126118</v>
      </c>
      <c r="AA2674">
        <v>0.15</v>
      </c>
      <c r="AB2674">
        <v>33</v>
      </c>
      <c r="AC2674">
        <v>0</v>
      </c>
      <c r="AD2674">
        <v>183</v>
      </c>
      <c r="AE2674">
        <v>4.9000000000000002E-2</v>
      </c>
      <c r="AF2674">
        <v>0.218</v>
      </c>
    </row>
    <row r="2675" spans="1:32" ht="14.4">
      <c r="A2675" t="s">
        <v>2966</v>
      </c>
      <c r="B2675" s="7" t="s">
        <v>284</v>
      </c>
      <c r="C2675" s="8" t="s">
        <v>78</v>
      </c>
      <c r="D2675" s="9" t="s">
        <v>70</v>
      </c>
      <c r="E2675" s="13">
        <v>14640792100</v>
      </c>
      <c r="F2675">
        <v>1175.3510508988581</v>
      </c>
      <c r="G2675" s="14">
        <v>6.6000000000000003E-2</v>
      </c>
      <c r="H2675" s="14">
        <v>78</v>
      </c>
      <c r="I2675" s="14">
        <v>0.191</v>
      </c>
      <c r="J2675">
        <v>7005</v>
      </c>
      <c r="K2675">
        <v>5.623557834378716E-4</v>
      </c>
      <c r="L2675">
        <v>2131</v>
      </c>
      <c r="M2675">
        <v>1.7107497137845885E-4</v>
      </c>
      <c r="N2675">
        <v>4.2999999999999997E-2</v>
      </c>
      <c r="O2675">
        <v>6.7000000000000004E-2</v>
      </c>
      <c r="P2675">
        <v>52</v>
      </c>
      <c r="Q2675">
        <v>51</v>
      </c>
      <c r="R2675">
        <v>0.47</v>
      </c>
      <c r="S2675">
        <v>0.504</v>
      </c>
      <c r="T2675">
        <v>2.7E-2</v>
      </c>
      <c r="U2675">
        <v>12456527</v>
      </c>
      <c r="V2675">
        <v>0.379</v>
      </c>
      <c r="W2675">
        <v>148000000</v>
      </c>
      <c r="X2675">
        <v>11.881321334590291</v>
      </c>
      <c r="Y2675">
        <v>107000000</v>
      </c>
      <c r="Z2675">
        <v>8.5898742081159547</v>
      </c>
      <c r="AA2675">
        <v>0.15</v>
      </c>
      <c r="AB2675">
        <v>18</v>
      </c>
      <c r="AC2675">
        <v>0</v>
      </c>
      <c r="AD2675">
        <v>183</v>
      </c>
      <c r="AE2675">
        <v>5.6000000000000001E-2</v>
      </c>
      <c r="AF2675">
        <v>0.28399999999999997</v>
      </c>
    </row>
    <row r="2676" spans="1:32" ht="14.4">
      <c r="A2676" t="s">
        <v>2967</v>
      </c>
      <c r="B2676" s="7" t="s">
        <v>284</v>
      </c>
      <c r="C2676" s="8" t="s">
        <v>78</v>
      </c>
      <c r="D2676" s="9" t="s">
        <v>71</v>
      </c>
      <c r="E2676" s="13">
        <v>12805029522</v>
      </c>
      <c r="F2676">
        <v>998.44043433501247</v>
      </c>
      <c r="G2676" s="14">
        <v>6.4000000000000001E-2</v>
      </c>
      <c r="H2676" s="14">
        <v>64</v>
      </c>
      <c r="I2676" s="14">
        <v>0.221</v>
      </c>
      <c r="J2676">
        <v>7399</v>
      </c>
      <c r="K2676">
        <v>5.7691868347140842E-4</v>
      </c>
      <c r="L2676">
        <v>1654</v>
      </c>
      <c r="M2676">
        <v>1.2896654986642916E-4</v>
      </c>
      <c r="N2676">
        <v>4.2999999999999997E-2</v>
      </c>
      <c r="O2676">
        <v>6.5000000000000002E-2</v>
      </c>
      <c r="P2676">
        <v>54</v>
      </c>
      <c r="Q2676">
        <v>52</v>
      </c>
      <c r="R2676">
        <v>0.47</v>
      </c>
      <c r="S2676">
        <v>0.504</v>
      </c>
      <c r="T2676">
        <v>2.7E-2</v>
      </c>
      <c r="U2676">
        <v>12825031</v>
      </c>
      <c r="V2676">
        <v>0.38300000000000001</v>
      </c>
      <c r="W2676">
        <v>98000000</v>
      </c>
      <c r="X2676">
        <v>7.6413070658464681</v>
      </c>
      <c r="Y2676">
        <v>83000000</v>
      </c>
      <c r="Z2676">
        <v>6.4717192496454787</v>
      </c>
      <c r="AA2676">
        <v>0.15</v>
      </c>
      <c r="AB2676">
        <v>18</v>
      </c>
      <c r="AC2676">
        <v>0</v>
      </c>
      <c r="AD2676">
        <v>183</v>
      </c>
      <c r="AE2676">
        <v>6.3E-2</v>
      </c>
      <c r="AF2676">
        <v>0.34399999999999997</v>
      </c>
    </row>
    <row r="2677" spans="1:32" ht="14.4">
      <c r="A2677" t="s">
        <v>2968</v>
      </c>
      <c r="B2677" s="7" t="s">
        <v>284</v>
      </c>
      <c r="C2677" s="8" t="s">
        <v>78</v>
      </c>
      <c r="D2677" s="9" t="s">
        <v>72</v>
      </c>
      <c r="E2677" s="13">
        <v>16190196832</v>
      </c>
      <c r="F2677">
        <v>1224.9538629271351</v>
      </c>
      <c r="G2677" s="14">
        <v>6.0999999999999999E-2</v>
      </c>
      <c r="H2677" s="14">
        <v>75</v>
      </c>
      <c r="I2677" s="14">
        <v>0.20899999999999999</v>
      </c>
      <c r="J2677">
        <v>7399</v>
      </c>
      <c r="K2677">
        <v>5.5980997179008675E-4</v>
      </c>
      <c r="L2677">
        <v>1654</v>
      </c>
      <c r="M2677">
        <v>1.2514200477642973E-4</v>
      </c>
      <c r="N2677">
        <v>4.2999999999999997E-2</v>
      </c>
      <c r="O2677">
        <v>6.4000000000000001E-2</v>
      </c>
      <c r="P2677">
        <v>56</v>
      </c>
      <c r="Q2677">
        <v>53</v>
      </c>
      <c r="R2677">
        <v>0.46899999999999997</v>
      </c>
      <c r="S2677">
        <v>0.504</v>
      </c>
      <c r="T2677">
        <v>2.7E-2</v>
      </c>
      <c r="U2677">
        <v>13216985</v>
      </c>
      <c r="V2677">
        <v>0.38700000000000001</v>
      </c>
      <c r="W2677">
        <v>125000000</v>
      </c>
      <c r="X2677">
        <v>9.4575275677471069</v>
      </c>
      <c r="Y2677">
        <v>128000000</v>
      </c>
      <c r="Z2677">
        <v>9.6845082293730371</v>
      </c>
      <c r="AA2677">
        <v>0.14299999999999999</v>
      </c>
      <c r="AB2677">
        <v>18</v>
      </c>
      <c r="AC2677">
        <v>0</v>
      </c>
      <c r="AD2677">
        <v>183</v>
      </c>
      <c r="AE2677">
        <v>0.1</v>
      </c>
      <c r="AF2677">
        <v>0.41199999999999998</v>
      </c>
    </row>
    <row r="2678" spans="1:32" ht="14.4">
      <c r="A2678" t="s">
        <v>2969</v>
      </c>
      <c r="B2678" s="7" t="s">
        <v>284</v>
      </c>
      <c r="C2678" s="8" t="s">
        <v>78</v>
      </c>
      <c r="D2678" s="9" t="s">
        <v>73</v>
      </c>
      <c r="E2678" s="13">
        <v>19201691493</v>
      </c>
      <c r="F2678">
        <v>1408.3892331233355</v>
      </c>
      <c r="G2678" s="14">
        <v>6.2E-2</v>
      </c>
      <c r="H2678" s="14">
        <v>87</v>
      </c>
      <c r="I2678" s="14">
        <v>0.188</v>
      </c>
      <c r="J2678">
        <v>7213</v>
      </c>
      <c r="K2678">
        <v>5.2905295047688851E-4</v>
      </c>
      <c r="L2678">
        <v>2274</v>
      </c>
      <c r="M2678">
        <v>1.6679140570975245E-4</v>
      </c>
      <c r="N2678">
        <v>4.2999999999999997E-2</v>
      </c>
      <c r="O2678">
        <v>5.8999999999999997E-2</v>
      </c>
      <c r="P2678">
        <v>57</v>
      </c>
      <c r="Q2678">
        <v>54</v>
      </c>
      <c r="R2678">
        <v>0.46800000000000003</v>
      </c>
      <c r="S2678">
        <v>0.505</v>
      </c>
      <c r="T2678">
        <v>2.5999999999999999E-2</v>
      </c>
      <c r="U2678">
        <v>13633796</v>
      </c>
      <c r="V2678">
        <v>0.39200000000000002</v>
      </c>
      <c r="W2678">
        <v>146000000</v>
      </c>
      <c r="X2678">
        <v>10.708683040291934</v>
      </c>
      <c r="Y2678">
        <v>140000000</v>
      </c>
      <c r="Z2678">
        <v>10.268600175622401</v>
      </c>
      <c r="AA2678">
        <v>0.14399999999999999</v>
      </c>
      <c r="AB2678">
        <v>18</v>
      </c>
      <c r="AC2678">
        <v>0</v>
      </c>
      <c r="AD2678">
        <v>183</v>
      </c>
      <c r="AE2678">
        <v>0.115</v>
      </c>
      <c r="AF2678">
        <v>0.59899999999999998</v>
      </c>
    </row>
    <row r="2679" spans="1:32" ht="14.4">
      <c r="A2679" t="s">
        <v>2970</v>
      </c>
      <c r="B2679" s="7" t="s">
        <v>284</v>
      </c>
      <c r="C2679" s="8" t="s">
        <v>78</v>
      </c>
      <c r="D2679" s="9" t="s">
        <v>74</v>
      </c>
      <c r="E2679" s="13">
        <v>20596424325</v>
      </c>
      <c r="F2679">
        <v>1463.3235847932579</v>
      </c>
      <c r="G2679" s="14">
        <v>6.5000000000000002E-2</v>
      </c>
      <c r="H2679" s="14">
        <v>96</v>
      </c>
      <c r="I2679" s="14">
        <v>0.121</v>
      </c>
      <c r="J2679">
        <v>6828</v>
      </c>
      <c r="K2679">
        <v>4.8511204077498853E-4</v>
      </c>
      <c r="L2679">
        <v>2101</v>
      </c>
      <c r="M2679">
        <v>1.492707085044304E-4</v>
      </c>
      <c r="N2679">
        <v>4.2999999999999997E-2</v>
      </c>
      <c r="O2679">
        <v>5.7000000000000002E-2</v>
      </c>
      <c r="P2679">
        <v>59</v>
      </c>
      <c r="Q2679">
        <v>55</v>
      </c>
      <c r="R2679">
        <v>0.46700000000000003</v>
      </c>
      <c r="S2679">
        <v>0.50600000000000001</v>
      </c>
      <c r="T2679">
        <v>2.5999999999999999E-2</v>
      </c>
      <c r="U2679">
        <v>14075099</v>
      </c>
      <c r="V2679">
        <v>0.39600000000000002</v>
      </c>
      <c r="W2679">
        <v>155000000</v>
      </c>
      <c r="X2679">
        <v>11.012355934405861</v>
      </c>
      <c r="Y2679">
        <v>154000000</v>
      </c>
      <c r="Z2679">
        <v>10.941308476764533</v>
      </c>
      <c r="AA2679">
        <v>0.151</v>
      </c>
      <c r="AB2679">
        <v>17</v>
      </c>
      <c r="AC2679">
        <v>90</v>
      </c>
      <c r="AD2679">
        <v>183</v>
      </c>
      <c r="AE2679">
        <v>0.13500000000000001</v>
      </c>
      <c r="AF2679">
        <v>0.748</v>
      </c>
    </row>
    <row r="2680" spans="1:32" ht="14.4">
      <c r="A2680" t="s">
        <v>2971</v>
      </c>
      <c r="B2680" s="7" t="s">
        <v>285</v>
      </c>
      <c r="C2680" s="8" t="s">
        <v>78</v>
      </c>
      <c r="D2680" s="9" t="s">
        <v>62</v>
      </c>
      <c r="E2680" s="13">
        <v>6689957610</v>
      </c>
      <c r="F2680">
        <v>535.04029142845627</v>
      </c>
      <c r="G2680" s="8"/>
      <c r="H2680" s="8"/>
      <c r="I2680" s="14">
        <v>0.68200000000000005</v>
      </c>
      <c r="J2680">
        <v>0</v>
      </c>
      <c r="L2680">
        <v>0</v>
      </c>
      <c r="N2680">
        <v>3.2000000000000001E-2</v>
      </c>
      <c r="O2680">
        <v>6.0999999999999999E-2</v>
      </c>
      <c r="P2680">
        <v>44</v>
      </c>
      <c r="Q2680">
        <v>44</v>
      </c>
      <c r="R2680">
        <v>0.42199999999999999</v>
      </c>
      <c r="S2680">
        <v>0.54500000000000004</v>
      </c>
      <c r="T2680">
        <v>3.4000000000000002E-2</v>
      </c>
      <c r="U2680">
        <v>12503652</v>
      </c>
      <c r="V2680">
        <v>0.33800000000000002</v>
      </c>
      <c r="W2680">
        <v>125000000</v>
      </c>
      <c r="X2680">
        <v>9.9970792533253476</v>
      </c>
      <c r="Y2680">
        <v>0</v>
      </c>
      <c r="AA2680">
        <v>0</v>
      </c>
      <c r="AB2680">
        <v>0</v>
      </c>
      <c r="AC2680">
        <v>0</v>
      </c>
      <c r="AD2680">
        <v>0</v>
      </c>
      <c r="AE2680">
        <v>4.0000000000000001E-3</v>
      </c>
      <c r="AF2680">
        <v>2.1000000000000001E-2</v>
      </c>
    </row>
    <row r="2681" spans="1:32" ht="14.4">
      <c r="A2681" t="s">
        <v>2972</v>
      </c>
      <c r="B2681" s="7" t="s">
        <v>285</v>
      </c>
      <c r="C2681" s="8" t="s">
        <v>78</v>
      </c>
      <c r="D2681" s="9" t="s">
        <v>63</v>
      </c>
      <c r="E2681" s="13">
        <v>6777384733</v>
      </c>
      <c r="F2681">
        <v>538.45335238297571</v>
      </c>
      <c r="G2681" s="8"/>
      <c r="H2681" s="8"/>
      <c r="I2681" s="14">
        <v>0.38</v>
      </c>
      <c r="J2681">
        <v>9312</v>
      </c>
      <c r="K2681">
        <v>7.398248461498798E-4</v>
      </c>
      <c r="L2681">
        <v>0</v>
      </c>
      <c r="N2681">
        <v>3.2000000000000001E-2</v>
      </c>
      <c r="O2681">
        <v>0.06</v>
      </c>
      <c r="P2681">
        <v>43</v>
      </c>
      <c r="Q2681">
        <v>43</v>
      </c>
      <c r="R2681">
        <v>0.41899999999999998</v>
      </c>
      <c r="S2681">
        <v>0.54700000000000004</v>
      </c>
      <c r="T2681">
        <v>3.4000000000000002E-2</v>
      </c>
      <c r="U2681">
        <v>12586763</v>
      </c>
      <c r="V2681">
        <v>0.34200000000000003</v>
      </c>
      <c r="W2681">
        <v>81000000</v>
      </c>
      <c r="X2681">
        <v>6.4353321024635166</v>
      </c>
      <c r="Y2681">
        <v>0</v>
      </c>
      <c r="AA2681">
        <v>0</v>
      </c>
      <c r="AB2681">
        <v>0</v>
      </c>
      <c r="AC2681">
        <v>0</v>
      </c>
      <c r="AD2681">
        <v>0</v>
      </c>
      <c r="AE2681">
        <v>8.0000000000000002E-3</v>
      </c>
      <c r="AF2681">
        <v>2.5000000000000001E-2</v>
      </c>
    </row>
    <row r="2682" spans="1:32" ht="14.4">
      <c r="A2682" t="s">
        <v>2973</v>
      </c>
      <c r="B2682" s="7" t="s">
        <v>285</v>
      </c>
      <c r="C2682" s="8" t="s">
        <v>78</v>
      </c>
      <c r="D2682" s="9" t="s">
        <v>64</v>
      </c>
      <c r="E2682" s="13">
        <v>6342116354</v>
      </c>
      <c r="F2682">
        <v>501.71311507182781</v>
      </c>
      <c r="G2682" s="8"/>
      <c r="H2682" s="8"/>
      <c r="I2682" s="14">
        <v>0.36499999999999999</v>
      </c>
      <c r="J2682">
        <v>9000</v>
      </c>
      <c r="K2682">
        <v>7.1197338295418645E-4</v>
      </c>
      <c r="L2682">
        <v>9428</v>
      </c>
      <c r="M2682">
        <v>7.4583167272134106E-4</v>
      </c>
      <c r="N2682">
        <v>3.2000000000000001E-2</v>
      </c>
      <c r="O2682">
        <v>5.8999999999999997E-2</v>
      </c>
      <c r="P2682">
        <v>43</v>
      </c>
      <c r="Q2682">
        <v>43</v>
      </c>
      <c r="R2682">
        <v>0.41699999999999998</v>
      </c>
      <c r="S2682">
        <v>0.54800000000000004</v>
      </c>
      <c r="T2682">
        <v>3.5000000000000003E-2</v>
      </c>
      <c r="U2682">
        <v>12640922</v>
      </c>
      <c r="V2682">
        <v>0.34599999999999997</v>
      </c>
      <c r="W2682">
        <v>76000000</v>
      </c>
      <c r="X2682">
        <v>6.0122196782797968</v>
      </c>
      <c r="Y2682">
        <v>0</v>
      </c>
      <c r="AA2682">
        <v>0</v>
      </c>
      <c r="AB2682">
        <v>0</v>
      </c>
      <c r="AC2682">
        <v>0</v>
      </c>
      <c r="AD2682">
        <v>0</v>
      </c>
      <c r="AE2682">
        <v>0.04</v>
      </c>
      <c r="AF2682">
        <v>2.7E-2</v>
      </c>
    </row>
    <row r="2683" spans="1:32" ht="14.4">
      <c r="A2683" t="s">
        <v>2974</v>
      </c>
      <c r="B2683" s="7" t="s">
        <v>285</v>
      </c>
      <c r="C2683" s="8" t="s">
        <v>78</v>
      </c>
      <c r="D2683" s="9" t="s">
        <v>65</v>
      </c>
      <c r="E2683" s="13">
        <v>5727591778</v>
      </c>
      <c r="F2683">
        <v>451.94864888259804</v>
      </c>
      <c r="G2683" s="8"/>
      <c r="H2683" s="8"/>
      <c r="I2683" s="14">
        <v>0.97299999999999998</v>
      </c>
      <c r="J2683">
        <v>8747</v>
      </c>
      <c r="K2683">
        <v>6.9020191818846578E-4</v>
      </c>
      <c r="L2683">
        <v>8735</v>
      </c>
      <c r="M2683">
        <v>6.892550309107406E-4</v>
      </c>
      <c r="N2683">
        <v>3.2000000000000001E-2</v>
      </c>
      <c r="O2683">
        <v>5.8000000000000003E-2</v>
      </c>
      <c r="P2683">
        <v>42</v>
      </c>
      <c r="Q2683">
        <v>43</v>
      </c>
      <c r="R2683">
        <v>0.41599999999999998</v>
      </c>
      <c r="S2683">
        <v>0.54900000000000004</v>
      </c>
      <c r="T2683">
        <v>3.5000000000000003E-2</v>
      </c>
      <c r="U2683">
        <v>12673103</v>
      </c>
      <c r="V2683">
        <v>0.34499999999999997</v>
      </c>
      <c r="W2683">
        <v>61000000</v>
      </c>
      <c r="X2683">
        <v>4.8133436617693395</v>
      </c>
      <c r="Y2683">
        <v>0</v>
      </c>
      <c r="AA2683">
        <v>0</v>
      </c>
      <c r="AB2683">
        <v>97</v>
      </c>
      <c r="AC2683">
        <v>0</v>
      </c>
      <c r="AD2683">
        <v>0</v>
      </c>
      <c r="AE2683">
        <v>6.4000000000000001E-2</v>
      </c>
      <c r="AF2683">
        <v>2.9000000000000001E-2</v>
      </c>
    </row>
    <row r="2684" spans="1:32" ht="14.4">
      <c r="A2684" t="s">
        <v>2975</v>
      </c>
      <c r="B2684" s="7" t="s">
        <v>285</v>
      </c>
      <c r="C2684" s="8" t="s">
        <v>78</v>
      </c>
      <c r="D2684" s="9" t="s">
        <v>66</v>
      </c>
      <c r="E2684" s="13">
        <v>5805598443</v>
      </c>
      <c r="F2684">
        <v>457.38414448477187</v>
      </c>
      <c r="G2684" s="8"/>
      <c r="H2684" s="8"/>
      <c r="I2684" s="14">
        <v>2.7890000000000001</v>
      </c>
      <c r="J2684">
        <v>8747</v>
      </c>
      <c r="K2684">
        <v>6.8911743571106287E-4</v>
      </c>
      <c r="L2684">
        <v>8735</v>
      </c>
      <c r="M2684">
        <v>6.8817203623369554E-4</v>
      </c>
      <c r="N2684">
        <v>3.2000000000000001E-2</v>
      </c>
      <c r="O2684">
        <v>5.8000000000000003E-2</v>
      </c>
      <c r="P2684">
        <v>43</v>
      </c>
      <c r="Q2684">
        <v>44</v>
      </c>
      <c r="R2684">
        <v>0.41499999999999998</v>
      </c>
      <c r="S2684">
        <v>0.54900000000000004</v>
      </c>
      <c r="T2684">
        <v>3.5999999999999997E-2</v>
      </c>
      <c r="U2684">
        <v>12693047</v>
      </c>
      <c r="V2684">
        <v>0.34300000000000003</v>
      </c>
      <c r="W2684">
        <v>194000000</v>
      </c>
      <c r="X2684">
        <v>15.283958217439832</v>
      </c>
      <c r="Y2684">
        <v>0</v>
      </c>
      <c r="AA2684">
        <v>0</v>
      </c>
      <c r="AB2684">
        <v>97</v>
      </c>
      <c r="AC2684">
        <v>0</v>
      </c>
      <c r="AD2684">
        <v>0</v>
      </c>
      <c r="AE2684">
        <v>6.6000000000000003E-2</v>
      </c>
      <c r="AF2684">
        <v>3.4000000000000002E-2</v>
      </c>
    </row>
    <row r="2685" spans="1:32" ht="14.4">
      <c r="A2685" t="s">
        <v>2976</v>
      </c>
      <c r="B2685" s="7" t="s">
        <v>285</v>
      </c>
      <c r="C2685" s="8" t="s">
        <v>78</v>
      </c>
      <c r="D2685" s="9" t="s">
        <v>67</v>
      </c>
      <c r="E2685" s="13">
        <v>5755215232</v>
      </c>
      <c r="F2685">
        <v>452.78902747937173</v>
      </c>
      <c r="G2685" s="8"/>
      <c r="H2685" s="8"/>
      <c r="I2685" s="14">
        <v>2.3570000000000002</v>
      </c>
      <c r="J2685">
        <v>8678</v>
      </c>
      <c r="K2685">
        <v>6.8273783378567277E-4</v>
      </c>
      <c r="L2685">
        <v>8148</v>
      </c>
      <c r="M2685">
        <v>6.4104031685707091E-4</v>
      </c>
      <c r="N2685">
        <v>3.2000000000000001E-2</v>
      </c>
      <c r="O2685">
        <v>5.7000000000000002E-2</v>
      </c>
      <c r="P2685">
        <v>43</v>
      </c>
      <c r="Q2685">
        <v>44</v>
      </c>
      <c r="R2685">
        <v>0.41499999999999998</v>
      </c>
      <c r="S2685">
        <v>0.54800000000000004</v>
      </c>
      <c r="T2685">
        <v>3.6999999999999998E-2</v>
      </c>
      <c r="U2685">
        <v>12710589</v>
      </c>
      <c r="V2685">
        <v>0.34100000000000003</v>
      </c>
      <c r="W2685">
        <v>99000000</v>
      </c>
      <c r="X2685">
        <v>7.7887814640218487</v>
      </c>
      <c r="Y2685">
        <v>0</v>
      </c>
      <c r="AA2685">
        <v>0.32300000000000001</v>
      </c>
      <c r="AB2685">
        <v>97</v>
      </c>
      <c r="AC2685">
        <v>0</v>
      </c>
      <c r="AD2685">
        <v>216</v>
      </c>
      <c r="AE2685">
        <v>0.08</v>
      </c>
      <c r="AF2685">
        <v>5.0999999999999997E-2</v>
      </c>
    </row>
    <row r="2686" spans="1:32" ht="14.4">
      <c r="A2686" t="s">
        <v>2977</v>
      </c>
      <c r="B2686" s="7" t="s">
        <v>285</v>
      </c>
      <c r="C2686" s="8" t="s">
        <v>78</v>
      </c>
      <c r="D2686" s="9" t="s">
        <v>68</v>
      </c>
      <c r="E2686" s="13">
        <v>5443896500</v>
      </c>
      <c r="F2686">
        <v>427.83438596425049</v>
      </c>
      <c r="G2686" s="8"/>
      <c r="H2686" s="8"/>
      <c r="I2686" s="14">
        <v>4.9649999999999999</v>
      </c>
      <c r="J2686">
        <v>8678</v>
      </c>
      <c r="K2686">
        <v>6.820017245731556E-4</v>
      </c>
      <c r="L2686">
        <v>8148</v>
      </c>
      <c r="M2686">
        <v>6.403491647640092E-4</v>
      </c>
      <c r="N2686">
        <v>3.2000000000000001E-2</v>
      </c>
      <c r="O2686">
        <v>5.7000000000000002E-2</v>
      </c>
      <c r="P2686">
        <v>44</v>
      </c>
      <c r="Q2686">
        <v>46</v>
      </c>
      <c r="R2686">
        <v>0.41499999999999998</v>
      </c>
      <c r="S2686">
        <v>0.54800000000000004</v>
      </c>
      <c r="T2686">
        <v>3.7999999999999999E-2</v>
      </c>
      <c r="U2686">
        <v>12724308</v>
      </c>
      <c r="V2686">
        <v>0.33900000000000002</v>
      </c>
      <c r="W2686">
        <v>338000000</v>
      </c>
      <c r="X2686">
        <v>26.563330595266947</v>
      </c>
      <c r="Y2686">
        <v>0</v>
      </c>
      <c r="AA2686">
        <v>0.32300000000000001</v>
      </c>
      <c r="AB2686">
        <v>97</v>
      </c>
      <c r="AC2686">
        <v>0</v>
      </c>
      <c r="AD2686">
        <v>216</v>
      </c>
      <c r="AE2686">
        <v>9.8000000000000004E-2</v>
      </c>
      <c r="AF2686">
        <v>6.7000000000000004E-2</v>
      </c>
    </row>
    <row r="2687" spans="1:32" ht="14.4">
      <c r="A2687" t="s">
        <v>2978</v>
      </c>
      <c r="B2687" s="7" t="s">
        <v>285</v>
      </c>
      <c r="C2687" s="8" t="s">
        <v>78</v>
      </c>
      <c r="D2687" s="9" t="s">
        <v>69</v>
      </c>
      <c r="E2687" s="13">
        <v>5291950101</v>
      </c>
      <c r="F2687">
        <v>415.37548201906412</v>
      </c>
      <c r="G2687" s="8"/>
      <c r="H2687" s="8"/>
      <c r="I2687" s="8"/>
      <c r="J2687">
        <v>8678</v>
      </c>
      <c r="K2687">
        <v>6.811531409338658E-4</v>
      </c>
      <c r="L2687">
        <v>8148</v>
      </c>
      <c r="M2687">
        <v>6.3955240750508625E-4</v>
      </c>
      <c r="N2687">
        <v>3.2000000000000001E-2</v>
      </c>
      <c r="O2687">
        <v>5.8000000000000003E-2</v>
      </c>
      <c r="P2687">
        <v>46</v>
      </c>
      <c r="Q2687">
        <v>47</v>
      </c>
      <c r="R2687">
        <v>0.41499999999999998</v>
      </c>
      <c r="S2687">
        <v>0.54600000000000004</v>
      </c>
      <c r="T2687">
        <v>3.7999999999999999E-2</v>
      </c>
      <c r="U2687">
        <v>12740160</v>
      </c>
      <c r="V2687">
        <v>0.33700000000000002</v>
      </c>
      <c r="W2687">
        <v>365000000</v>
      </c>
      <c r="X2687">
        <v>28.649561700951949</v>
      </c>
      <c r="Y2687">
        <v>0</v>
      </c>
      <c r="AA2687">
        <v>0.51400000000000001</v>
      </c>
      <c r="AB2687">
        <v>97</v>
      </c>
      <c r="AC2687">
        <v>0</v>
      </c>
      <c r="AD2687">
        <v>256</v>
      </c>
      <c r="AE2687">
        <v>0.109</v>
      </c>
      <c r="AF2687">
        <v>9.6000000000000002E-2</v>
      </c>
    </row>
    <row r="2688" spans="1:32" ht="14.4">
      <c r="A2688" t="s">
        <v>2979</v>
      </c>
      <c r="B2688" s="7" t="s">
        <v>285</v>
      </c>
      <c r="C2688" s="8" t="s">
        <v>78</v>
      </c>
      <c r="D2688" s="9" t="s">
        <v>70</v>
      </c>
      <c r="E2688" s="13">
        <v>4415702801</v>
      </c>
      <c r="F2688">
        <v>345.40743423773438</v>
      </c>
      <c r="G2688" s="8"/>
      <c r="H2688" s="8"/>
      <c r="I2688" s="8"/>
      <c r="J2688">
        <v>9269</v>
      </c>
      <c r="K2688">
        <v>7.2504460835192883E-4</v>
      </c>
      <c r="L2688">
        <v>9927</v>
      </c>
      <c r="M2688">
        <v>7.7651503151468298E-4</v>
      </c>
      <c r="N2688">
        <v>3.2000000000000001E-2</v>
      </c>
      <c r="O2688">
        <v>5.8000000000000003E-2</v>
      </c>
      <c r="P2688">
        <v>49</v>
      </c>
      <c r="Q2688">
        <v>49</v>
      </c>
      <c r="R2688">
        <v>0.41599999999999998</v>
      </c>
      <c r="S2688">
        <v>0.54500000000000004</v>
      </c>
      <c r="T2688">
        <v>3.9E-2</v>
      </c>
      <c r="U2688">
        <v>12784041</v>
      </c>
      <c r="V2688">
        <v>0.33600000000000002</v>
      </c>
      <c r="W2688">
        <v>294000000</v>
      </c>
      <c r="X2688">
        <v>22.997423115273175</v>
      </c>
      <c r="Y2688">
        <v>0</v>
      </c>
      <c r="AA2688">
        <v>0.68400000000000005</v>
      </c>
      <c r="AB2688">
        <v>97</v>
      </c>
      <c r="AC2688">
        <v>0</v>
      </c>
      <c r="AD2688">
        <v>256</v>
      </c>
      <c r="AE2688">
        <v>0.114</v>
      </c>
      <c r="AF2688">
        <v>0.129</v>
      </c>
    </row>
    <row r="2689" spans="1:32" ht="14.4">
      <c r="A2689" t="s">
        <v>2980</v>
      </c>
      <c r="B2689" s="7" t="s">
        <v>285</v>
      </c>
      <c r="C2689" s="8" t="s">
        <v>78</v>
      </c>
      <c r="D2689" s="9" t="s">
        <v>71</v>
      </c>
      <c r="E2689" s="13">
        <v>8157077422</v>
      </c>
      <c r="F2689">
        <v>632.87526710931047</v>
      </c>
      <c r="G2689" s="8"/>
      <c r="H2689" s="8"/>
      <c r="I2689" s="8"/>
      <c r="J2689">
        <v>9438</v>
      </c>
      <c r="K2689">
        <v>7.3225696679891982E-4</v>
      </c>
      <c r="L2689">
        <v>10213</v>
      </c>
      <c r="M2689">
        <v>7.9238614133474974E-4</v>
      </c>
      <c r="N2689">
        <v>3.2000000000000001E-2</v>
      </c>
      <c r="O2689">
        <v>5.8999999999999997E-2</v>
      </c>
      <c r="P2689">
        <v>51</v>
      </c>
      <c r="Q2689">
        <v>51</v>
      </c>
      <c r="R2689">
        <v>0.41499999999999998</v>
      </c>
      <c r="S2689">
        <v>0.54600000000000004</v>
      </c>
      <c r="T2689">
        <v>0.04</v>
      </c>
      <c r="U2689">
        <v>12888918</v>
      </c>
      <c r="V2689">
        <v>0.33400000000000002</v>
      </c>
      <c r="W2689">
        <v>523000000</v>
      </c>
      <c r="X2689">
        <v>40.57749455772781</v>
      </c>
      <c r="Y2689">
        <v>0</v>
      </c>
      <c r="AA2689">
        <v>0.38200000000000001</v>
      </c>
      <c r="AB2689">
        <v>97</v>
      </c>
      <c r="AC2689">
        <v>0</v>
      </c>
      <c r="AD2689">
        <v>270</v>
      </c>
      <c r="AE2689">
        <v>0.114</v>
      </c>
      <c r="AF2689">
        <v>0.31</v>
      </c>
    </row>
    <row r="2690" spans="1:32" ht="14.4">
      <c r="A2690" t="s">
        <v>2981</v>
      </c>
      <c r="B2690" s="7" t="s">
        <v>285</v>
      </c>
      <c r="C2690" s="8" t="s">
        <v>78</v>
      </c>
      <c r="D2690" s="9" t="s">
        <v>72</v>
      </c>
      <c r="E2690" s="13">
        <v>9456808151</v>
      </c>
      <c r="F2690">
        <v>723.16464484378582</v>
      </c>
      <c r="G2690" s="8"/>
      <c r="H2690" s="8"/>
      <c r="I2690" s="8"/>
      <c r="J2690">
        <v>9438</v>
      </c>
      <c r="K2690">
        <v>7.2172638051390772E-4</v>
      </c>
      <c r="L2690">
        <v>10213</v>
      </c>
      <c r="M2690">
        <v>7.8099083748554138E-4</v>
      </c>
      <c r="N2690">
        <v>3.2000000000000001E-2</v>
      </c>
      <c r="O2690">
        <v>5.8999999999999997E-2</v>
      </c>
      <c r="P2690">
        <v>54</v>
      </c>
      <c r="Q2690">
        <v>53</v>
      </c>
      <c r="R2690">
        <v>0.41199999999999998</v>
      </c>
      <c r="S2690">
        <v>0.54800000000000004</v>
      </c>
      <c r="T2690">
        <v>0.04</v>
      </c>
      <c r="U2690">
        <v>13076978</v>
      </c>
      <c r="V2690">
        <v>0.33200000000000002</v>
      </c>
      <c r="W2690">
        <v>634000000</v>
      </c>
      <c r="X2690">
        <v>48.482149316149339</v>
      </c>
      <c r="Y2690">
        <v>0</v>
      </c>
      <c r="AA2690">
        <v>0.39100000000000001</v>
      </c>
      <c r="AB2690">
        <v>90</v>
      </c>
      <c r="AC2690">
        <v>0</v>
      </c>
      <c r="AD2690">
        <v>242</v>
      </c>
      <c r="AE2690">
        <v>0.115</v>
      </c>
      <c r="AF2690">
        <v>0.58899999999999997</v>
      </c>
    </row>
    <row r="2691" spans="1:32" ht="14.4">
      <c r="A2691" t="s">
        <v>2982</v>
      </c>
      <c r="B2691" s="7" t="s">
        <v>285</v>
      </c>
      <c r="C2691" s="8" t="s">
        <v>78</v>
      </c>
      <c r="D2691" s="9" t="s">
        <v>73</v>
      </c>
      <c r="E2691" s="13">
        <v>10956226611</v>
      </c>
      <c r="F2691">
        <v>820.15431480129337</v>
      </c>
      <c r="G2691" s="8"/>
      <c r="H2691" s="8"/>
      <c r="I2691" s="8"/>
      <c r="J2691">
        <v>9685</v>
      </c>
      <c r="K2691">
        <v>7.2499363338063825E-4</v>
      </c>
      <c r="L2691">
        <v>10774</v>
      </c>
      <c r="M2691">
        <v>8.0651330986504868E-4</v>
      </c>
      <c r="N2691">
        <v>3.2000000000000001E-2</v>
      </c>
      <c r="O2691">
        <v>5.8000000000000003E-2</v>
      </c>
      <c r="P2691">
        <v>56</v>
      </c>
      <c r="Q2691">
        <v>55</v>
      </c>
      <c r="R2691">
        <v>0.40799999999999997</v>
      </c>
      <c r="S2691">
        <v>0.55200000000000005</v>
      </c>
      <c r="T2691">
        <v>0.04</v>
      </c>
      <c r="U2691">
        <v>13358738</v>
      </c>
      <c r="V2691">
        <v>0.33</v>
      </c>
      <c r="W2691">
        <v>664000000</v>
      </c>
      <c r="X2691">
        <v>49.705294018042721</v>
      </c>
      <c r="Y2691">
        <v>0</v>
      </c>
      <c r="AA2691">
        <v>0.34300000000000003</v>
      </c>
      <c r="AB2691">
        <v>90</v>
      </c>
      <c r="AC2691">
        <v>0</v>
      </c>
      <c r="AD2691">
        <v>242</v>
      </c>
      <c r="AE2691">
        <v>0.157</v>
      </c>
      <c r="AF2691">
        <v>0.68899999999999995</v>
      </c>
    </row>
    <row r="2692" spans="1:32" ht="14.4">
      <c r="A2692" t="s">
        <v>2983</v>
      </c>
      <c r="B2692" s="7" t="s">
        <v>285</v>
      </c>
      <c r="C2692" s="8" t="s">
        <v>78</v>
      </c>
      <c r="D2692" s="9" t="s">
        <v>74</v>
      </c>
      <c r="E2692" s="13">
        <v>12472416688</v>
      </c>
      <c r="F2692">
        <v>908.78232322963686</v>
      </c>
      <c r="G2692" s="8"/>
      <c r="H2692" s="8"/>
      <c r="I2692" s="8"/>
      <c r="J2692">
        <v>9500</v>
      </c>
      <c r="K2692">
        <v>6.9220202360525485E-4</v>
      </c>
      <c r="L2692">
        <v>10627</v>
      </c>
      <c r="M2692">
        <v>7.7431904261610974E-4</v>
      </c>
      <c r="N2692">
        <v>3.2000000000000001E-2</v>
      </c>
      <c r="O2692">
        <v>5.5E-2</v>
      </c>
      <c r="P2692">
        <v>59</v>
      </c>
      <c r="Q2692">
        <v>57</v>
      </c>
      <c r="R2692">
        <v>0.40200000000000002</v>
      </c>
      <c r="S2692">
        <v>0.55800000000000005</v>
      </c>
      <c r="T2692">
        <v>3.9E-2</v>
      </c>
      <c r="U2692">
        <v>13724317</v>
      </c>
      <c r="V2692">
        <v>0.32800000000000001</v>
      </c>
      <c r="W2692">
        <v>749000000</v>
      </c>
      <c r="X2692">
        <v>54.574664808456404</v>
      </c>
      <c r="Y2692">
        <v>0</v>
      </c>
      <c r="AA2692">
        <v>0.34499999999999997</v>
      </c>
      <c r="AB2692">
        <v>90</v>
      </c>
      <c r="AC2692">
        <v>168</v>
      </c>
      <c r="AD2692">
        <v>242</v>
      </c>
      <c r="AE2692">
        <v>0.17100000000000001</v>
      </c>
      <c r="AF2692">
        <v>0.91900000000000004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15960-BF17-4697-B540-3EF36B0125D6}">
  <dimension ref="A1:Z2694"/>
  <sheetViews>
    <sheetView workbookViewId="0">
      <selection activeCell="E2" sqref="E2"/>
    </sheetView>
  </sheetViews>
  <sheetFormatPr defaultRowHeight="13.2"/>
  <cols>
    <col min="1" max="1" width="38.33203125" customWidth="1"/>
    <col min="2" max="2" width="34.6640625" customWidth="1"/>
    <col min="3" max="4" width="12.6640625"/>
    <col min="5" max="5" width="12" bestFit="1" customWidth="1"/>
    <col min="6" max="6" width="24.44140625" customWidth="1"/>
    <col min="7" max="7" width="19.88671875" bestFit="1" customWidth="1"/>
    <col min="8" max="8" width="19.33203125" bestFit="1" customWidth="1"/>
    <col min="9" max="9" width="15.33203125" bestFit="1" customWidth="1"/>
    <col min="10" max="10" width="23" bestFit="1" customWidth="1"/>
    <col min="11" max="11" width="24.6640625" bestFit="1" customWidth="1"/>
    <col min="12" max="12" width="21.5546875" bestFit="1" customWidth="1"/>
    <col min="13" max="13" width="12.33203125" bestFit="1" customWidth="1"/>
    <col min="17" max="17" width="12.109375" bestFit="1" customWidth="1"/>
    <col min="18" max="18" width="11" bestFit="1" customWidth="1"/>
  </cols>
  <sheetData>
    <row r="1" spans="1:26" ht="14.4">
      <c r="A1" s="4" t="s">
        <v>58</v>
      </c>
      <c r="B1" s="4" t="s">
        <v>5</v>
      </c>
      <c r="C1" s="5" t="s">
        <v>4</v>
      </c>
      <c r="D1" s="6" t="s">
        <v>59</v>
      </c>
      <c r="E1" s="19" t="s">
        <v>288</v>
      </c>
      <c r="F1" s="5" t="s">
        <v>12</v>
      </c>
      <c r="G1" s="19" t="s">
        <v>290</v>
      </c>
      <c r="H1" s="19" t="s">
        <v>289</v>
      </c>
      <c r="I1" s="19" t="s">
        <v>36</v>
      </c>
      <c r="J1" s="19" t="s">
        <v>292</v>
      </c>
      <c r="K1" s="19" t="s">
        <v>291</v>
      </c>
      <c r="M1" s="19" t="s">
        <v>2984</v>
      </c>
      <c r="N1" s="19" t="s">
        <v>2985</v>
      </c>
      <c r="O1" s="19" t="s">
        <v>2986</v>
      </c>
      <c r="P1" s="19" t="s">
        <v>2987</v>
      </c>
      <c r="Q1" s="19" t="s">
        <v>2988</v>
      </c>
      <c r="R1" s="19" t="s">
        <v>2989</v>
      </c>
      <c r="S1" s="19" t="s">
        <v>2990</v>
      </c>
      <c r="T1" s="19" t="s">
        <v>2997</v>
      </c>
      <c r="U1" s="19" t="s">
        <v>2998</v>
      </c>
      <c r="V1" s="19" t="s">
        <v>2999</v>
      </c>
      <c r="W1" s="19" t="s">
        <v>3000</v>
      </c>
      <c r="X1" s="19" t="s">
        <v>3001</v>
      </c>
      <c r="Y1" s="19" t="s">
        <v>3002</v>
      </c>
      <c r="Z1" s="19" t="s">
        <v>3003</v>
      </c>
    </row>
    <row r="2" spans="1:26" ht="14.4">
      <c r="A2" s="7" t="s">
        <v>293</v>
      </c>
      <c r="B2" s="7" t="s">
        <v>60</v>
      </c>
      <c r="C2" s="8" t="s">
        <v>61</v>
      </c>
      <c r="D2" s="9" t="s">
        <v>62</v>
      </c>
      <c r="E2" s="20"/>
      <c r="F2" s="8"/>
      <c r="I2">
        <v>20595360</v>
      </c>
      <c r="L2" s="20" t="s">
        <v>2991</v>
      </c>
      <c r="M2">
        <f>MIN(E2:E2692)</f>
        <v>104.47055621852937</v>
      </c>
      <c r="N2">
        <f>QUARTILE(E2:E2692,1)</f>
        <v>1008.9577867003738</v>
      </c>
      <c r="O2">
        <f>QUARTILE(E2:E2692,2)</f>
        <v>3810.2771413746646</v>
      </c>
      <c r="P2">
        <f>QUARTILE(E2:E2692,3)</f>
        <v>15067.221604675535</v>
      </c>
      <c r="Q2">
        <f>MAX(E2:E2692)</f>
        <v>42015836.738462962</v>
      </c>
      <c r="R2">
        <f t="shared" ref="R2:R7" si="0">P2-N2</f>
        <v>14058.263817975161</v>
      </c>
      <c r="S2">
        <f t="shared" ref="S2:S8" si="1">1.5*R2</f>
        <v>21087.395726962743</v>
      </c>
      <c r="T2">
        <f>IF(OR(E2&lt;$N$2-$S$2,E2&gt;$P$2+$S$2),1,0)</f>
        <v>0</v>
      </c>
      <c r="U2">
        <f>IF(OR(F2&lt;$N$3-$S$3,F2&gt;$P$3+$S$3),1,0)</f>
        <v>0</v>
      </c>
      <c r="V2">
        <f>IF(OR(G2&lt;$N$4-$S$4,G2&gt;$P$4+$S$4),1,0)</f>
        <v>0</v>
      </c>
      <c r="W2">
        <f>IF(OR(H2&lt;$N$5-$S$5,H2&gt;$P$5+$S$5),1,0)</f>
        <v>0</v>
      </c>
      <c r="X2">
        <f>IF(OR(I2&lt;$N$6-$S$6,I2&gt;$P$6+$S$6),1,0)</f>
        <v>0</v>
      </c>
      <c r="Y2">
        <f>IF(OR(J2&lt;$N$7-$S$7,J2&gt;$P$7+$S$7),1,0)</f>
        <v>0</v>
      </c>
      <c r="Z2">
        <f>IF(OR(K2&lt;$N$8-$S$8,K2&gt;$P$8+$S$8),1,0)</f>
        <v>0</v>
      </c>
    </row>
    <row r="3" spans="1:26" ht="14.4">
      <c r="A3" s="7" t="s">
        <v>294</v>
      </c>
      <c r="B3" s="7" t="s">
        <v>60</v>
      </c>
      <c r="C3" s="8" t="s">
        <v>61</v>
      </c>
      <c r="D3" s="9" t="s">
        <v>63</v>
      </c>
      <c r="E3">
        <v>115.31250951504002</v>
      </c>
      <c r="F3" s="8"/>
      <c r="I3">
        <v>21347782</v>
      </c>
      <c r="L3" s="20" t="s">
        <v>2992</v>
      </c>
      <c r="M3">
        <f>MIN(F2:F2692)</f>
        <v>2</v>
      </c>
      <c r="N3">
        <f>QUARTILE(F2:F2692,1)</f>
        <v>50</v>
      </c>
      <c r="O3">
        <f>QUARTILE(F2:F2692,2)</f>
        <v>193</v>
      </c>
      <c r="P3">
        <f>QUARTILE(F2:F2692,3)</f>
        <v>665</v>
      </c>
      <c r="Q3">
        <f>MAX(F2:F2692)</f>
        <v>9908</v>
      </c>
      <c r="R3">
        <f t="shared" si="0"/>
        <v>615</v>
      </c>
      <c r="S3">
        <f t="shared" si="1"/>
        <v>922.5</v>
      </c>
      <c r="T3">
        <f t="shared" ref="T3:T66" si="2">IF(OR(E3&lt;$N$2-$S$2,E3&gt;$P$2+$S$2),1,0)</f>
        <v>0</v>
      </c>
      <c r="U3">
        <f t="shared" ref="U3:U66" si="3">IF(OR(F3&lt;$N$3-$S$3,F3&gt;$P$3+$S$3),1,0)</f>
        <v>0</v>
      </c>
      <c r="V3">
        <f t="shared" ref="V3:V66" si="4">IF(OR(G3&lt;$N$4-$S$4,G3&gt;$P$4+$S$4),1,0)</f>
        <v>0</v>
      </c>
      <c r="W3">
        <f t="shared" ref="W3:W66" si="5">IF(OR(H3&lt;$N$5-$S$5,H3&gt;$P$5+$S$5),1,0)</f>
        <v>0</v>
      </c>
      <c r="X3">
        <f t="shared" ref="X3:X66" si="6">IF(OR(I3&lt;$N$6-$S$6,I3&gt;$P$6+$S$6),1,0)</f>
        <v>0</v>
      </c>
      <c r="Y3">
        <f t="shared" ref="Y3:Y66" si="7">IF(OR(J3&lt;$N$7-$S$7,J3&gt;$P$7+$S$7),1,0)</f>
        <v>0</v>
      </c>
      <c r="Z3">
        <f t="shared" ref="Z3:Z66" si="8">IF(OR(K3&lt;$N$8-$S$8,K3&gt;$P$8+$S$8),1,0)</f>
        <v>0</v>
      </c>
    </row>
    <row r="4" spans="1:26" ht="14.4">
      <c r="A4" s="7" t="s">
        <v>295</v>
      </c>
      <c r="B4" s="7" t="s">
        <v>60</v>
      </c>
      <c r="C4" s="8" t="s">
        <v>61</v>
      </c>
      <c r="D4" s="9" t="s">
        <v>64</v>
      </c>
      <c r="E4">
        <v>185.9592901455789</v>
      </c>
      <c r="F4" s="14">
        <v>14</v>
      </c>
      <c r="H4">
        <v>3.709441049928554E-4</v>
      </c>
      <c r="I4">
        <v>22202806</v>
      </c>
      <c r="L4" s="20" t="s">
        <v>2993</v>
      </c>
      <c r="M4">
        <f>MIN(G2:G2692)</f>
        <v>9.261312815463467E-6</v>
      </c>
      <c r="N4">
        <f>QUARTILE(G2:G2692,1)</f>
        <v>5.7735266371251935E-4</v>
      </c>
      <c r="O4">
        <f>QUARTILE(G2:G2692,2)</f>
        <v>1.3159225991623991E-3</v>
      </c>
      <c r="P4">
        <f>QUARTILE(G2:G2692,3)</f>
        <v>3.1224913673396299E-3</v>
      </c>
      <c r="Q4">
        <f>MAX(G2:G2692)</f>
        <v>5.4404322924839169E-2</v>
      </c>
      <c r="R4">
        <f t="shared" si="0"/>
        <v>2.5451387036271103E-3</v>
      </c>
      <c r="S4">
        <f t="shared" si="1"/>
        <v>3.8177080554406655E-3</v>
      </c>
      <c r="T4">
        <f t="shared" si="2"/>
        <v>0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  <c r="Y4">
        <f t="shared" si="7"/>
        <v>0</v>
      </c>
      <c r="Z4">
        <f t="shared" si="8"/>
        <v>0</v>
      </c>
    </row>
    <row r="5" spans="1:26" ht="14.4">
      <c r="A5" s="7" t="s">
        <v>296</v>
      </c>
      <c r="B5" s="7" t="s">
        <v>60</v>
      </c>
      <c r="C5" s="8" t="s">
        <v>61</v>
      </c>
      <c r="D5" s="9" t="s">
        <v>65</v>
      </c>
      <c r="E5">
        <v>198.28779914918329</v>
      </c>
      <c r="F5" s="14">
        <v>18</v>
      </c>
      <c r="H5">
        <v>2.82227025599687E-4</v>
      </c>
      <c r="I5">
        <v>23116142</v>
      </c>
      <c r="L5" s="20" t="s">
        <v>2994</v>
      </c>
      <c r="M5">
        <f>MIN(H2:H2692)</f>
        <v>3.4120626162233827E-6</v>
      </c>
      <c r="N5">
        <f>QUARTILE(H2:H2692,1)</f>
        <v>6.0537568723274284E-4</v>
      </c>
      <c r="O5">
        <f>QUARTILE(H2:H2692,2)</f>
        <v>2.5054471144954145E-3</v>
      </c>
      <c r="P5">
        <f>QUARTILE(H2:H2692,3)</f>
        <v>7.064352982075332E-3</v>
      </c>
      <c r="Q5">
        <f>MAX(H2:H2692)</f>
        <v>0.11199930130449627</v>
      </c>
      <c r="R5">
        <f t="shared" si="0"/>
        <v>6.458977294842589E-3</v>
      </c>
      <c r="S5">
        <f t="shared" si="1"/>
        <v>9.6884659422638835E-3</v>
      </c>
      <c r="T5">
        <f t="shared" si="2"/>
        <v>0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  <c r="Y5">
        <f t="shared" si="7"/>
        <v>0</v>
      </c>
      <c r="Z5">
        <f t="shared" si="8"/>
        <v>0</v>
      </c>
    </row>
    <row r="6" spans="1:26" ht="14.4">
      <c r="A6" s="7" t="s">
        <v>297</v>
      </c>
      <c r="B6" s="7" t="s">
        <v>60</v>
      </c>
      <c r="C6" s="8" t="s">
        <v>61</v>
      </c>
      <c r="D6" s="9" t="s">
        <v>66</v>
      </c>
      <c r="E6">
        <v>220.05628780963085</v>
      </c>
      <c r="F6" s="14">
        <v>19</v>
      </c>
      <c r="H6">
        <v>1.6349773064150647E-4</v>
      </c>
      <c r="I6">
        <v>24018682</v>
      </c>
      <c r="L6" s="20" t="s">
        <v>36</v>
      </c>
      <c r="M6">
        <f>MIN(I2:I2692)</f>
        <v>18876</v>
      </c>
      <c r="N6">
        <f>QUARTILE(I2:I2692,1)</f>
        <v>990515.5</v>
      </c>
      <c r="O6">
        <f>QUARTILE(I2:I2692,2)</f>
        <v>5904170</v>
      </c>
      <c r="P6">
        <f>QUARTILE(I2:I2692,3)</f>
        <v>20198745</v>
      </c>
      <c r="Q6">
        <f>MAX(I2:I2692)</f>
        <v>1350695000</v>
      </c>
      <c r="R6">
        <f t="shared" si="0"/>
        <v>19208229.5</v>
      </c>
      <c r="S6">
        <f t="shared" si="1"/>
        <v>28812344.25</v>
      </c>
      <c r="T6">
        <f t="shared" si="2"/>
        <v>0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  <c r="Y6">
        <f t="shared" si="7"/>
        <v>0</v>
      </c>
      <c r="Z6">
        <f t="shared" si="8"/>
        <v>0</v>
      </c>
    </row>
    <row r="7" spans="1:26" ht="14.4">
      <c r="A7" s="7" t="s">
        <v>298</v>
      </c>
      <c r="B7" s="7" t="s">
        <v>60</v>
      </c>
      <c r="C7" s="8" t="s">
        <v>61</v>
      </c>
      <c r="D7" s="9" t="s">
        <v>67</v>
      </c>
      <c r="E7">
        <v>252.40789248800976</v>
      </c>
      <c r="F7" s="14">
        <v>21</v>
      </c>
      <c r="H7">
        <v>8.0085741218473782E-5</v>
      </c>
      <c r="I7">
        <v>24860855</v>
      </c>
      <c r="L7" s="20" t="s">
        <v>2995</v>
      </c>
      <c r="M7">
        <f>MIN(J2:J2692)</f>
        <v>1.1900908681981504E-2</v>
      </c>
      <c r="N7">
        <f>QUARTILE(J2:J2692,1)</f>
        <v>23.727516332637276</v>
      </c>
      <c r="O7">
        <f>QUARTILE(J2:J2692,2)</f>
        <v>130.4269831073056</v>
      </c>
      <c r="P7">
        <f>QUARTILE(J2:J2692,3)</f>
        <v>742.24214222501359</v>
      </c>
      <c r="Q7">
        <f>MAX(J2:J2692)</f>
        <v>79842.59576890817</v>
      </c>
      <c r="R7">
        <f t="shared" si="0"/>
        <v>718.51462589237633</v>
      </c>
      <c r="S7">
        <f t="shared" si="1"/>
        <v>1077.7719388385644</v>
      </c>
      <c r="T7">
        <f t="shared" si="2"/>
        <v>0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Y7">
        <f t="shared" si="7"/>
        <v>0</v>
      </c>
      <c r="Z7">
        <f t="shared" si="8"/>
        <v>0</v>
      </c>
    </row>
    <row r="8" spans="1:26" ht="14.4">
      <c r="A8" s="7" t="s">
        <v>299</v>
      </c>
      <c r="B8" s="7" t="s">
        <v>60</v>
      </c>
      <c r="C8" s="8" t="s">
        <v>61</v>
      </c>
      <c r="D8" s="9" t="s">
        <v>68</v>
      </c>
      <c r="E8">
        <v>275.35094089324133</v>
      </c>
      <c r="F8" s="14">
        <v>23</v>
      </c>
      <c r="H8">
        <v>7.7678517992194071E-5</v>
      </c>
      <c r="I8">
        <v>25631282</v>
      </c>
      <c r="L8" s="20" t="s">
        <v>2996</v>
      </c>
      <c r="M8">
        <f>MIN(K2:K2692)</f>
        <v>0.26545419681523669</v>
      </c>
      <c r="N8">
        <f>QUARTILE(K2:K2692,1)</f>
        <v>21.424278405374906</v>
      </c>
      <c r="O8">
        <f>QUARTILE(K2:K2692,2)</f>
        <v>84.795156711226426</v>
      </c>
      <c r="P8">
        <f>QUARTILE(K2:K2692,3)</f>
        <v>398.68167453935951</v>
      </c>
      <c r="Q8">
        <f>MAX(K2:K2692)</f>
        <v>7778.5736212012689</v>
      </c>
      <c r="R8">
        <f>P8-N8</f>
        <v>377.25739613398457</v>
      </c>
      <c r="S8">
        <f t="shared" si="1"/>
        <v>565.88609420097691</v>
      </c>
      <c r="T8">
        <f t="shared" si="2"/>
        <v>0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  <c r="Y8">
        <f t="shared" si="7"/>
        <v>0</v>
      </c>
      <c r="Z8">
        <f t="shared" si="8"/>
        <v>0</v>
      </c>
    </row>
    <row r="9" spans="1:26" ht="14.4">
      <c r="A9" s="7" t="s">
        <v>300</v>
      </c>
      <c r="B9" s="7" t="s">
        <v>60</v>
      </c>
      <c r="C9" s="8" t="s">
        <v>61</v>
      </c>
      <c r="D9" s="9" t="s">
        <v>69</v>
      </c>
      <c r="E9">
        <v>373.59141623157825</v>
      </c>
      <c r="F9" s="14">
        <v>30</v>
      </c>
      <c r="H9">
        <v>7.5561943088839407E-5</v>
      </c>
      <c r="I9">
        <v>26349243</v>
      </c>
      <c r="T9">
        <f t="shared" si="2"/>
        <v>0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  <c r="Y9">
        <f t="shared" si="7"/>
        <v>0</v>
      </c>
      <c r="Z9">
        <f t="shared" si="8"/>
        <v>0</v>
      </c>
    </row>
    <row r="10" spans="1:26" ht="14.4">
      <c r="A10" s="7" t="s">
        <v>301</v>
      </c>
      <c r="B10" s="7" t="s">
        <v>60</v>
      </c>
      <c r="C10" s="8" t="s">
        <v>61</v>
      </c>
      <c r="D10" s="9" t="s">
        <v>70</v>
      </c>
      <c r="E10">
        <v>376.97766985051197</v>
      </c>
      <c r="F10" s="14">
        <v>35</v>
      </c>
      <c r="H10">
        <v>2.156687449414489E-5</v>
      </c>
      <c r="I10">
        <v>27032197</v>
      </c>
      <c r="J10">
        <v>1.590695717406913</v>
      </c>
      <c r="K10">
        <v>2.1455895723163012</v>
      </c>
      <c r="T10">
        <f t="shared" si="2"/>
        <v>0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  <c r="Y10">
        <f t="shared" si="7"/>
        <v>0</v>
      </c>
      <c r="Z10">
        <f t="shared" si="8"/>
        <v>0</v>
      </c>
    </row>
    <row r="11" spans="1:26" ht="14.4">
      <c r="A11" s="7" t="s">
        <v>302</v>
      </c>
      <c r="B11" s="7" t="s">
        <v>60</v>
      </c>
      <c r="C11" s="8" t="s">
        <v>61</v>
      </c>
      <c r="D11" s="9" t="s">
        <v>71</v>
      </c>
      <c r="E11">
        <v>450.65923905450762</v>
      </c>
      <c r="F11" s="14">
        <v>35</v>
      </c>
      <c r="H11">
        <v>4.8288976828400932E-5</v>
      </c>
      <c r="I11">
        <v>27708187</v>
      </c>
      <c r="J11">
        <v>3.4646799518135198</v>
      </c>
      <c r="K11">
        <v>2.201515386048174</v>
      </c>
      <c r="T11">
        <f t="shared" si="2"/>
        <v>0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  <c r="Y11">
        <f t="shared" si="7"/>
        <v>0</v>
      </c>
      <c r="Z11">
        <f t="shared" si="8"/>
        <v>0</v>
      </c>
    </row>
    <row r="12" spans="1:26" ht="14.4">
      <c r="A12" s="7" t="s">
        <v>303</v>
      </c>
      <c r="B12" s="7" t="s">
        <v>60</v>
      </c>
      <c r="C12" s="8" t="s">
        <v>61</v>
      </c>
      <c r="D12" s="9" t="s">
        <v>72</v>
      </c>
      <c r="E12">
        <v>561.19761747841699</v>
      </c>
      <c r="F12" s="14">
        <v>43</v>
      </c>
      <c r="H12">
        <v>4.7116306002730066E-5</v>
      </c>
      <c r="I12">
        <v>28397812</v>
      </c>
      <c r="J12">
        <v>4.859529318667227</v>
      </c>
      <c r="K12">
        <v>3.0284023290245039</v>
      </c>
      <c r="T12">
        <f t="shared" si="2"/>
        <v>0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  <c r="Y12">
        <f t="shared" si="7"/>
        <v>0</v>
      </c>
      <c r="Z12">
        <f t="shared" si="8"/>
        <v>0</v>
      </c>
    </row>
    <row r="13" spans="1:26" ht="14.4">
      <c r="A13" s="7" t="s">
        <v>304</v>
      </c>
      <c r="B13" s="7" t="s">
        <v>60</v>
      </c>
      <c r="C13" s="8" t="s">
        <v>61</v>
      </c>
      <c r="D13" s="9" t="s">
        <v>73</v>
      </c>
      <c r="E13">
        <v>613.97919161614925</v>
      </c>
      <c r="F13" s="14">
        <v>48</v>
      </c>
      <c r="H13">
        <v>2.5184260833355092E-5</v>
      </c>
      <c r="I13">
        <v>29105480</v>
      </c>
      <c r="J13">
        <v>4.7070173726734623</v>
      </c>
      <c r="K13">
        <v>4.3634394622593407</v>
      </c>
      <c r="T13">
        <f t="shared" si="2"/>
        <v>0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  <c r="Y13">
        <f t="shared" si="7"/>
        <v>0</v>
      </c>
      <c r="Z13">
        <f t="shared" si="8"/>
        <v>0</v>
      </c>
    </row>
    <row r="14" spans="1:26" ht="14.4">
      <c r="A14" s="7" t="s">
        <v>305</v>
      </c>
      <c r="B14" s="7" t="s">
        <v>60</v>
      </c>
      <c r="C14" s="8" t="s">
        <v>61</v>
      </c>
      <c r="D14" s="9" t="s">
        <v>74</v>
      </c>
      <c r="E14">
        <v>687.58136770342378</v>
      </c>
      <c r="F14" s="14">
        <v>51</v>
      </c>
      <c r="H14">
        <v>1.2037069076280013E-5</v>
      </c>
      <c r="I14">
        <v>29824536</v>
      </c>
      <c r="J14">
        <v>3.8894150775723721</v>
      </c>
      <c r="K14">
        <v>2.6823552259119805</v>
      </c>
      <c r="T14">
        <f t="shared" si="2"/>
        <v>0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  <c r="Y14">
        <f t="shared" si="7"/>
        <v>0</v>
      </c>
      <c r="Z14">
        <f t="shared" si="8"/>
        <v>0</v>
      </c>
    </row>
    <row r="15" spans="1:26" ht="14.4">
      <c r="A15" s="7" t="s">
        <v>306</v>
      </c>
      <c r="B15" s="7" t="s">
        <v>75</v>
      </c>
      <c r="C15" s="8" t="s">
        <v>76</v>
      </c>
      <c r="D15" s="9" t="s">
        <v>62</v>
      </c>
      <c r="E15">
        <v>1193.4662231828986</v>
      </c>
      <c r="F15" s="14">
        <v>70</v>
      </c>
      <c r="I15">
        <v>3089027</v>
      </c>
      <c r="J15">
        <v>128.84315999827777</v>
      </c>
      <c r="K15">
        <v>93.880694471106921</v>
      </c>
      <c r="T15">
        <f t="shared" si="2"/>
        <v>0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  <c r="Y15">
        <f t="shared" si="7"/>
        <v>0</v>
      </c>
      <c r="Z15">
        <f t="shared" si="8"/>
        <v>0</v>
      </c>
    </row>
    <row r="16" spans="1:26" ht="14.4">
      <c r="A16" s="7" t="s">
        <v>307</v>
      </c>
      <c r="B16" s="7" t="s">
        <v>75</v>
      </c>
      <c r="C16" s="8" t="s">
        <v>76</v>
      </c>
      <c r="D16" s="9" t="s">
        <v>63</v>
      </c>
      <c r="E16">
        <v>1335.1410079465136</v>
      </c>
      <c r="F16" s="14">
        <v>75</v>
      </c>
      <c r="G16">
        <v>7.0917796385313713E-4</v>
      </c>
      <c r="I16">
        <v>3064111</v>
      </c>
      <c r="J16">
        <v>147.18787929027374</v>
      </c>
      <c r="K16">
        <v>87.790553279564605</v>
      </c>
      <c r="T16">
        <f t="shared" si="2"/>
        <v>0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  <c r="Y16">
        <f t="shared" si="7"/>
        <v>0</v>
      </c>
      <c r="Z16">
        <f t="shared" si="8"/>
        <v>0</v>
      </c>
    </row>
    <row r="17" spans="1:26" ht="14.4">
      <c r="A17" s="7" t="s">
        <v>308</v>
      </c>
      <c r="B17" s="7" t="s">
        <v>75</v>
      </c>
      <c r="C17" s="8" t="s">
        <v>76</v>
      </c>
      <c r="D17" s="9" t="s">
        <v>64</v>
      </c>
      <c r="E17">
        <v>1458.1287561524493</v>
      </c>
      <c r="F17" s="14">
        <v>89</v>
      </c>
      <c r="G17">
        <v>6.7476626509498669E-4</v>
      </c>
      <c r="H17">
        <v>1.4036055917444527E-3</v>
      </c>
      <c r="I17">
        <v>3051427</v>
      </c>
      <c r="J17">
        <v>161.23603808971998</v>
      </c>
      <c r="K17">
        <v>126.49819248502422</v>
      </c>
      <c r="T17">
        <f t="shared" si="2"/>
        <v>0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  <c r="Y17">
        <f t="shared" si="7"/>
        <v>0</v>
      </c>
      <c r="Z17">
        <f t="shared" si="8"/>
        <v>0</v>
      </c>
    </row>
    <row r="18" spans="1:26" ht="14.4">
      <c r="A18" s="7" t="s">
        <v>309</v>
      </c>
      <c r="B18" s="7" t="s">
        <v>75</v>
      </c>
      <c r="C18" s="8" t="s">
        <v>76</v>
      </c>
      <c r="D18" s="9" t="s">
        <v>65</v>
      </c>
      <c r="E18">
        <v>1863.2038347091745</v>
      </c>
      <c r="F18" s="14">
        <v>108</v>
      </c>
      <c r="G18">
        <v>6.816850542529665E-4</v>
      </c>
      <c r="H18">
        <v>1.2789835640722969E-3</v>
      </c>
      <c r="I18">
        <v>3033659</v>
      </c>
      <c r="J18">
        <v>177.01396234711945</v>
      </c>
      <c r="K18">
        <v>167.12491417130272</v>
      </c>
      <c r="T18">
        <f t="shared" si="2"/>
        <v>0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  <c r="Y18">
        <f t="shared" si="7"/>
        <v>0</v>
      </c>
      <c r="Z18">
        <f t="shared" si="8"/>
        <v>0</v>
      </c>
    </row>
    <row r="19" spans="1:26" ht="14.4">
      <c r="A19" s="7" t="s">
        <v>310</v>
      </c>
      <c r="B19" s="7" t="s">
        <v>75</v>
      </c>
      <c r="C19" s="8" t="s">
        <v>76</v>
      </c>
      <c r="D19" s="9" t="s">
        <v>66</v>
      </c>
      <c r="E19">
        <v>2476.1158855017566</v>
      </c>
      <c r="F19" s="14">
        <v>148</v>
      </c>
      <c r="G19">
        <v>6.8367755497533819E-4</v>
      </c>
      <c r="H19">
        <v>1.3696771589001317E-3</v>
      </c>
      <c r="I19">
        <v>3014579</v>
      </c>
      <c r="J19">
        <v>250.78128654117208</v>
      </c>
      <c r="K19">
        <v>221.92153531222769</v>
      </c>
      <c r="T19">
        <f t="shared" si="2"/>
        <v>0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  <c r="Y19">
        <f t="shared" si="7"/>
        <v>0</v>
      </c>
      <c r="Z19">
        <f t="shared" si="8"/>
        <v>0</v>
      </c>
    </row>
    <row r="20" spans="1:26" ht="14.4">
      <c r="A20" s="7" t="s">
        <v>311</v>
      </c>
      <c r="B20" s="7" t="s">
        <v>75</v>
      </c>
      <c r="C20" s="8" t="s">
        <v>76</v>
      </c>
      <c r="D20" s="9" t="s">
        <v>67</v>
      </c>
      <c r="E20">
        <v>2798.9496325087111</v>
      </c>
      <c r="F20" s="14">
        <v>160</v>
      </c>
      <c r="G20">
        <v>6.7664108016643031E-4</v>
      </c>
      <c r="H20">
        <v>1.355287022792613E-3</v>
      </c>
      <c r="I20">
        <v>2992724</v>
      </c>
      <c r="J20">
        <v>294.04649409701665</v>
      </c>
      <c r="K20">
        <v>269.98814457998799</v>
      </c>
      <c r="T20">
        <f t="shared" si="2"/>
        <v>0</v>
      </c>
      <c r="U20">
        <f t="shared" si="3"/>
        <v>0</v>
      </c>
      <c r="V20">
        <f t="shared" si="4"/>
        <v>0</v>
      </c>
      <c r="W20">
        <f t="shared" si="5"/>
        <v>0</v>
      </c>
      <c r="X20">
        <f t="shared" si="6"/>
        <v>0</v>
      </c>
      <c r="Y20">
        <f t="shared" si="7"/>
        <v>0</v>
      </c>
      <c r="Z20">
        <f t="shared" si="8"/>
        <v>0</v>
      </c>
    </row>
    <row r="21" spans="1:26" ht="14.4">
      <c r="A21" s="7" t="s">
        <v>312</v>
      </c>
      <c r="B21" s="7" t="s">
        <v>75</v>
      </c>
      <c r="C21" s="8" t="s">
        <v>76</v>
      </c>
      <c r="D21" s="9" t="s">
        <v>68</v>
      </c>
      <c r="E21">
        <v>3076.9798438559205</v>
      </c>
      <c r="F21" s="14">
        <v>168</v>
      </c>
      <c r="G21">
        <v>6.8227119151167037E-4</v>
      </c>
      <c r="H21">
        <v>1.3665639272944865E-3</v>
      </c>
      <c r="I21">
        <v>2968028</v>
      </c>
      <c r="J21">
        <v>356.12871576683239</v>
      </c>
      <c r="K21">
        <v>333.21788069384792</v>
      </c>
      <c r="T21">
        <f t="shared" si="2"/>
        <v>0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  <c r="Y21">
        <f t="shared" si="7"/>
        <v>0</v>
      </c>
      <c r="Z21">
        <f t="shared" si="8"/>
        <v>0</v>
      </c>
    </row>
    <row r="22" spans="1:26" ht="14.4">
      <c r="A22" s="7" t="s">
        <v>313</v>
      </c>
      <c r="B22" s="7" t="s">
        <v>75</v>
      </c>
      <c r="C22" s="8" t="s">
        <v>76</v>
      </c>
      <c r="D22" s="9" t="s">
        <v>69</v>
      </c>
      <c r="E22">
        <v>3638.7108130899596</v>
      </c>
      <c r="F22" s="14">
        <v>218</v>
      </c>
      <c r="G22">
        <v>6.8856940779630582E-4</v>
      </c>
      <c r="H22">
        <v>1.3791790212453415E-3</v>
      </c>
      <c r="I22">
        <v>2940880</v>
      </c>
      <c r="J22">
        <v>502.91069339789453</v>
      </c>
      <c r="K22">
        <v>452.58562063055956</v>
      </c>
      <c r="T22">
        <f t="shared" si="2"/>
        <v>0</v>
      </c>
      <c r="U22">
        <f t="shared" si="3"/>
        <v>0</v>
      </c>
      <c r="V22">
        <f t="shared" si="4"/>
        <v>0</v>
      </c>
      <c r="W22">
        <f t="shared" si="5"/>
        <v>0</v>
      </c>
      <c r="X22">
        <f t="shared" si="6"/>
        <v>0</v>
      </c>
      <c r="Y22">
        <f t="shared" si="7"/>
        <v>0</v>
      </c>
      <c r="Z22">
        <f t="shared" si="8"/>
        <v>0</v>
      </c>
    </row>
    <row r="23" spans="1:26" ht="14.4">
      <c r="A23" s="7" t="s">
        <v>314</v>
      </c>
      <c r="B23" s="7" t="s">
        <v>75</v>
      </c>
      <c r="C23" s="8" t="s">
        <v>76</v>
      </c>
      <c r="D23" s="9" t="s">
        <v>70</v>
      </c>
      <c r="E23">
        <v>4422.6924460586033</v>
      </c>
      <c r="F23" s="14">
        <v>251</v>
      </c>
      <c r="G23">
        <v>6.7844119209258934E-4</v>
      </c>
      <c r="H23">
        <v>1.4743048982012038E-3</v>
      </c>
      <c r="I23">
        <v>2912559</v>
      </c>
      <c r="J23">
        <v>634.4935845076443</v>
      </c>
      <c r="K23">
        <v>564.45208491913809</v>
      </c>
      <c r="T23">
        <f t="shared" si="2"/>
        <v>0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  <c r="Y23">
        <f t="shared" si="7"/>
        <v>0</v>
      </c>
      <c r="Z23">
        <f t="shared" si="8"/>
        <v>0</v>
      </c>
    </row>
    <row r="24" spans="1:26" ht="14.4">
      <c r="A24" s="7" t="s">
        <v>315</v>
      </c>
      <c r="B24" s="7" t="s">
        <v>75</v>
      </c>
      <c r="C24" s="8" t="s">
        <v>76</v>
      </c>
      <c r="D24" s="9" t="s">
        <v>71</v>
      </c>
      <c r="E24">
        <v>4175.7793491183138</v>
      </c>
      <c r="F24" s="14">
        <v>230</v>
      </c>
      <c r="G24">
        <v>7.1698431128768372E-4</v>
      </c>
      <c r="H24">
        <v>1.3400117810091381E-3</v>
      </c>
      <c r="I24">
        <v>2884303</v>
      </c>
      <c r="J24">
        <v>698.26228381692215</v>
      </c>
      <c r="K24">
        <v>586.97023162961727</v>
      </c>
      <c r="T24">
        <f t="shared" si="2"/>
        <v>0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  <c r="Y24">
        <f t="shared" si="7"/>
        <v>0</v>
      </c>
      <c r="Z24">
        <f t="shared" si="8"/>
        <v>0</v>
      </c>
    </row>
    <row r="25" spans="1:26" ht="14.4">
      <c r="A25" s="7" t="s">
        <v>316</v>
      </c>
      <c r="B25" s="7" t="s">
        <v>75</v>
      </c>
      <c r="C25" s="8" t="s">
        <v>76</v>
      </c>
      <c r="D25" s="9" t="s">
        <v>72</v>
      </c>
      <c r="E25">
        <v>4175.1202391733323</v>
      </c>
      <c r="F25" s="14">
        <v>207</v>
      </c>
      <c r="G25">
        <v>7.2391904848752373E-4</v>
      </c>
      <c r="H25">
        <v>1.352972496327021E-3</v>
      </c>
      <c r="I25">
        <v>2856673</v>
      </c>
      <c r="J25">
        <v>623.1024692010601</v>
      </c>
      <c r="K25">
        <v>508.98370236985471</v>
      </c>
      <c r="T25">
        <f t="shared" si="2"/>
        <v>0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  <c r="Y25">
        <f t="shared" si="7"/>
        <v>0</v>
      </c>
      <c r="Z25">
        <f t="shared" si="8"/>
        <v>0</v>
      </c>
    </row>
    <row r="26" spans="1:26" ht="14.4">
      <c r="A26" s="7" t="s">
        <v>317</v>
      </c>
      <c r="B26" s="7" t="s">
        <v>75</v>
      </c>
      <c r="C26" s="8" t="s">
        <v>76</v>
      </c>
      <c r="D26" s="9" t="s">
        <v>73</v>
      </c>
      <c r="E26">
        <v>4556.1443415895665</v>
      </c>
      <c r="F26" s="14">
        <v>243</v>
      </c>
      <c r="G26">
        <v>7.6767101267894214E-4</v>
      </c>
      <c r="H26">
        <v>1.4724297600462583E-3</v>
      </c>
      <c r="I26">
        <v>2829337</v>
      </c>
      <c r="J26">
        <v>647.8549568326431</v>
      </c>
      <c r="K26">
        <v>593.07180445454185</v>
      </c>
      <c r="T26">
        <f t="shared" si="2"/>
        <v>0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  <c r="Y26">
        <f t="shared" si="7"/>
        <v>0</v>
      </c>
      <c r="Z26">
        <f t="shared" si="8"/>
        <v>0</v>
      </c>
    </row>
    <row r="27" spans="1:26" ht="14.4">
      <c r="A27" s="7" t="s">
        <v>318</v>
      </c>
      <c r="B27" s="7" t="s">
        <v>75</v>
      </c>
      <c r="C27" s="8" t="s">
        <v>76</v>
      </c>
      <c r="D27" s="9" t="s">
        <v>74</v>
      </c>
      <c r="E27">
        <v>4406.116378345715</v>
      </c>
      <c r="F27" s="14">
        <v>228</v>
      </c>
      <c r="G27">
        <v>7.0493393073658278E-4</v>
      </c>
      <c r="H27">
        <v>1.33883907554072E-3</v>
      </c>
      <c r="I27">
        <v>2801681</v>
      </c>
      <c r="J27">
        <v>579.29507320783489</v>
      </c>
      <c r="K27">
        <v>490.4198586491467</v>
      </c>
      <c r="T27">
        <f t="shared" si="2"/>
        <v>0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  <c r="Y27">
        <f t="shared" si="7"/>
        <v>0</v>
      </c>
      <c r="Z27">
        <f t="shared" si="8"/>
        <v>0</v>
      </c>
    </row>
    <row r="28" spans="1:26" ht="14.4">
      <c r="A28" s="7" t="s">
        <v>319</v>
      </c>
      <c r="B28" s="7" t="s">
        <v>77</v>
      </c>
      <c r="C28" s="8" t="s">
        <v>78</v>
      </c>
      <c r="D28" s="9" t="s">
        <v>62</v>
      </c>
      <c r="E28">
        <v>1727.3332508707829</v>
      </c>
      <c r="F28" s="14">
        <v>60</v>
      </c>
      <c r="I28">
        <v>31719449</v>
      </c>
      <c r="J28">
        <v>3.2156926811685791</v>
      </c>
      <c r="K28">
        <v>6.084594975152311</v>
      </c>
      <c r="T28">
        <f t="shared" si="2"/>
        <v>0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  <c r="Y28">
        <f t="shared" si="7"/>
        <v>0</v>
      </c>
      <c r="Z28">
        <f t="shared" si="8"/>
        <v>0</v>
      </c>
    </row>
    <row r="29" spans="1:26" ht="14.4">
      <c r="A29" s="7" t="s">
        <v>320</v>
      </c>
      <c r="B29" s="7" t="s">
        <v>77</v>
      </c>
      <c r="C29" s="8" t="s">
        <v>78</v>
      </c>
      <c r="D29" s="9" t="s">
        <v>63</v>
      </c>
      <c r="E29">
        <v>1702.7800794881575</v>
      </c>
      <c r="F29" s="14">
        <v>65</v>
      </c>
      <c r="G29">
        <v>1.3017649222564663E-3</v>
      </c>
      <c r="I29">
        <v>32150198</v>
      </c>
      <c r="J29">
        <v>3.1104007508756246</v>
      </c>
      <c r="K29">
        <v>6.0341774566987114</v>
      </c>
      <c r="T29">
        <f t="shared" si="2"/>
        <v>0</v>
      </c>
      <c r="U29">
        <f t="shared" si="3"/>
        <v>0</v>
      </c>
      <c r="V29">
        <f t="shared" si="4"/>
        <v>0</v>
      </c>
      <c r="W29">
        <f t="shared" si="5"/>
        <v>0</v>
      </c>
      <c r="X29">
        <f t="shared" si="6"/>
        <v>0</v>
      </c>
      <c r="Y29">
        <f t="shared" si="7"/>
        <v>0</v>
      </c>
      <c r="Z29">
        <f t="shared" si="8"/>
        <v>0</v>
      </c>
    </row>
    <row r="30" spans="1:26" ht="14.4">
      <c r="A30" s="7" t="s">
        <v>321</v>
      </c>
      <c r="B30" s="7" t="s">
        <v>77</v>
      </c>
      <c r="C30" s="8" t="s">
        <v>78</v>
      </c>
      <c r="D30" s="9" t="s">
        <v>64</v>
      </c>
      <c r="E30">
        <v>1742.5576103160604</v>
      </c>
      <c r="F30" s="14">
        <v>65</v>
      </c>
      <c r="G30">
        <v>1.2312353273696783E-3</v>
      </c>
      <c r="H30">
        <v>3.7907189140249601E-3</v>
      </c>
      <c r="I30">
        <v>32572977</v>
      </c>
      <c r="J30">
        <v>3.4077327350214257</v>
      </c>
      <c r="K30">
        <v>7.6136731377055282</v>
      </c>
      <c r="T30">
        <f t="shared" si="2"/>
        <v>0</v>
      </c>
      <c r="U30">
        <f t="shared" si="3"/>
        <v>0</v>
      </c>
      <c r="V30">
        <f t="shared" si="4"/>
        <v>0</v>
      </c>
      <c r="W30">
        <f t="shared" si="5"/>
        <v>0</v>
      </c>
      <c r="X30">
        <f t="shared" si="6"/>
        <v>0</v>
      </c>
      <c r="Y30">
        <f t="shared" si="7"/>
        <v>0</v>
      </c>
      <c r="Z30">
        <f t="shared" si="8"/>
        <v>0</v>
      </c>
    </row>
    <row r="31" spans="1:26" ht="14.4">
      <c r="A31" s="7" t="s">
        <v>322</v>
      </c>
      <c r="B31" s="7" t="s">
        <v>77</v>
      </c>
      <c r="C31" s="8" t="s">
        <v>78</v>
      </c>
      <c r="D31" s="9" t="s">
        <v>65</v>
      </c>
      <c r="E31">
        <v>2056.2653025099626</v>
      </c>
      <c r="F31" s="14">
        <v>74</v>
      </c>
      <c r="G31">
        <v>1.2369315903474553E-3</v>
      </c>
      <c r="H31">
        <v>3.7749395956942914E-3</v>
      </c>
      <c r="I31">
        <v>33003442</v>
      </c>
      <c r="J31">
        <v>3.3935854326951715</v>
      </c>
      <c r="K31">
        <v>7.7264668333684714</v>
      </c>
      <c r="T31">
        <f t="shared" si="2"/>
        <v>0</v>
      </c>
      <c r="U31">
        <f t="shared" si="3"/>
        <v>0</v>
      </c>
      <c r="V31">
        <f t="shared" si="4"/>
        <v>0</v>
      </c>
      <c r="W31">
        <f t="shared" si="5"/>
        <v>0</v>
      </c>
      <c r="X31">
        <f t="shared" si="6"/>
        <v>0</v>
      </c>
      <c r="Y31">
        <f t="shared" si="7"/>
        <v>0</v>
      </c>
      <c r="Z31">
        <f t="shared" si="8"/>
        <v>0</v>
      </c>
    </row>
    <row r="32" spans="1:26" ht="14.4">
      <c r="A32" s="7" t="s">
        <v>323</v>
      </c>
      <c r="B32" s="7" t="s">
        <v>77</v>
      </c>
      <c r="C32" s="8" t="s">
        <v>78</v>
      </c>
      <c r="D32" s="9" t="s">
        <v>66</v>
      </c>
      <c r="E32">
        <v>2549.9571929938861</v>
      </c>
      <c r="F32" s="14">
        <v>90</v>
      </c>
      <c r="G32">
        <v>1.1184547423302919E-3</v>
      </c>
      <c r="H32">
        <v>3.4254152067109077E-3</v>
      </c>
      <c r="I32">
        <v>33461345</v>
      </c>
      <c r="J32">
        <v>5.3195709855655835</v>
      </c>
      <c r="K32">
        <v>10.190863517291371</v>
      </c>
      <c r="T32">
        <f t="shared" si="2"/>
        <v>0</v>
      </c>
      <c r="U32">
        <f t="shared" si="3"/>
        <v>0</v>
      </c>
      <c r="V32">
        <f t="shared" si="4"/>
        <v>0</v>
      </c>
      <c r="W32">
        <f t="shared" si="5"/>
        <v>0</v>
      </c>
      <c r="X32">
        <f t="shared" si="6"/>
        <v>0</v>
      </c>
      <c r="Y32">
        <f t="shared" si="7"/>
        <v>0</v>
      </c>
      <c r="Z32">
        <f t="shared" si="8"/>
        <v>0</v>
      </c>
    </row>
    <row r="33" spans="1:26" ht="14.4">
      <c r="A33" s="7" t="s">
        <v>324</v>
      </c>
      <c r="B33" s="7" t="s">
        <v>77</v>
      </c>
      <c r="C33" s="8" t="s">
        <v>78</v>
      </c>
      <c r="D33" s="9" t="s">
        <v>67</v>
      </c>
      <c r="E33">
        <v>3032.8993313281453</v>
      </c>
      <c r="F33" s="14">
        <v>95</v>
      </c>
      <c r="G33">
        <v>1.0833928650248199E-3</v>
      </c>
      <c r="H33">
        <v>3.3078920192434222E-3</v>
      </c>
      <c r="I33">
        <v>33960903</v>
      </c>
      <c r="J33">
        <v>14.045562922752673</v>
      </c>
      <c r="K33">
        <v>19.43411222016093</v>
      </c>
      <c r="T33">
        <f t="shared" si="2"/>
        <v>0</v>
      </c>
      <c r="U33">
        <f t="shared" si="3"/>
        <v>0</v>
      </c>
      <c r="V33">
        <f t="shared" si="4"/>
        <v>0</v>
      </c>
      <c r="W33">
        <f t="shared" si="5"/>
        <v>0</v>
      </c>
      <c r="X33">
        <f t="shared" si="6"/>
        <v>0</v>
      </c>
      <c r="Y33">
        <f t="shared" si="7"/>
        <v>0</v>
      </c>
      <c r="Z33">
        <f t="shared" si="8"/>
        <v>0</v>
      </c>
    </row>
    <row r="34" spans="1:26" ht="14.4">
      <c r="A34" s="7" t="s">
        <v>325</v>
      </c>
      <c r="B34" s="7" t="s">
        <v>77</v>
      </c>
      <c r="C34" s="8" t="s">
        <v>78</v>
      </c>
      <c r="D34" s="9" t="s">
        <v>68</v>
      </c>
      <c r="E34">
        <v>3390.595369420435</v>
      </c>
      <c r="F34" s="14">
        <v>106</v>
      </c>
      <c r="G34">
        <v>1.0662408156161202E-3</v>
      </c>
      <c r="H34">
        <v>3.2555221641480531E-3</v>
      </c>
      <c r="I34">
        <v>34507214</v>
      </c>
      <c r="J34">
        <v>11.388922907540435</v>
      </c>
      <c r="K34">
        <v>11.997491307180001</v>
      </c>
      <c r="T34">
        <f t="shared" si="2"/>
        <v>0</v>
      </c>
      <c r="U34">
        <f t="shared" si="3"/>
        <v>0</v>
      </c>
      <c r="V34">
        <f t="shared" si="4"/>
        <v>0</v>
      </c>
      <c r="W34">
        <f t="shared" si="5"/>
        <v>0</v>
      </c>
      <c r="X34">
        <f t="shared" si="6"/>
        <v>0</v>
      </c>
      <c r="Y34">
        <f t="shared" si="7"/>
        <v>0</v>
      </c>
      <c r="Z34">
        <f t="shared" si="8"/>
        <v>0</v>
      </c>
    </row>
    <row r="35" spans="1:26" ht="14.4">
      <c r="A35" s="7" t="s">
        <v>326</v>
      </c>
      <c r="B35" s="7" t="s">
        <v>77</v>
      </c>
      <c r="C35" s="8" t="s">
        <v>78</v>
      </c>
      <c r="D35" s="9" t="s">
        <v>69</v>
      </c>
      <c r="E35">
        <v>3846.4778927387129</v>
      </c>
      <c r="F35" s="14">
        <v>135</v>
      </c>
      <c r="G35">
        <v>1.0483219341298924E-3</v>
      </c>
      <c r="H35">
        <v>3.200810962906476E-3</v>
      </c>
      <c r="I35">
        <v>35097043</v>
      </c>
      <c r="J35">
        <v>9.4594863732537231</v>
      </c>
      <c r="K35">
        <v>14.360184132891195</v>
      </c>
      <c r="T35">
        <f t="shared" si="2"/>
        <v>0</v>
      </c>
      <c r="U35">
        <f t="shared" si="3"/>
        <v>0</v>
      </c>
      <c r="V35">
        <f t="shared" si="4"/>
        <v>0</v>
      </c>
      <c r="W35">
        <f t="shared" si="5"/>
        <v>0</v>
      </c>
      <c r="X35">
        <f t="shared" si="6"/>
        <v>0</v>
      </c>
      <c r="Y35">
        <f t="shared" si="7"/>
        <v>0</v>
      </c>
      <c r="Z35">
        <f t="shared" si="8"/>
        <v>0</v>
      </c>
    </row>
    <row r="36" spans="1:26" ht="14.4">
      <c r="A36" s="7" t="s">
        <v>327</v>
      </c>
      <c r="B36" s="7" t="s">
        <v>77</v>
      </c>
      <c r="C36" s="8" t="s">
        <v>78</v>
      </c>
      <c r="D36" s="9" t="s">
        <v>70</v>
      </c>
      <c r="E36">
        <v>4786.5135195074363</v>
      </c>
      <c r="F36" s="14">
        <v>183</v>
      </c>
      <c r="G36">
        <v>8.5927714632654537E-4</v>
      </c>
      <c r="H36">
        <v>2.5901196228104184E-3</v>
      </c>
      <c r="I36">
        <v>35725377</v>
      </c>
      <c r="J36">
        <v>13.267879580389033</v>
      </c>
      <c r="K36">
        <v>17.27063650021104</v>
      </c>
      <c r="T36">
        <f t="shared" si="2"/>
        <v>0</v>
      </c>
      <c r="U36">
        <f t="shared" si="3"/>
        <v>0</v>
      </c>
      <c r="V36">
        <f t="shared" si="4"/>
        <v>0</v>
      </c>
      <c r="W36">
        <f t="shared" si="5"/>
        <v>0</v>
      </c>
      <c r="X36">
        <f t="shared" si="6"/>
        <v>0</v>
      </c>
      <c r="Y36">
        <f t="shared" si="7"/>
        <v>0</v>
      </c>
      <c r="Z36">
        <f t="shared" si="8"/>
        <v>0</v>
      </c>
    </row>
    <row r="37" spans="1:26" ht="14.4">
      <c r="A37" s="7" t="s">
        <v>328</v>
      </c>
      <c r="B37" s="7" t="s">
        <v>77</v>
      </c>
      <c r="C37" s="8" t="s">
        <v>78</v>
      </c>
      <c r="D37" s="9" t="s">
        <v>71</v>
      </c>
      <c r="E37">
        <v>3765.4636184478254</v>
      </c>
      <c r="F37" s="14">
        <v>174</v>
      </c>
      <c r="G37">
        <v>9.5257984005959659E-4</v>
      </c>
      <c r="H37">
        <v>2.857437183683878E-3</v>
      </c>
      <c r="I37">
        <v>36383302</v>
      </c>
      <c r="J37">
        <v>10.471836778311106</v>
      </c>
      <c r="K37">
        <v>15.776468007219355</v>
      </c>
      <c r="T37">
        <f t="shared" si="2"/>
        <v>0</v>
      </c>
      <c r="U37">
        <f t="shared" si="3"/>
        <v>0</v>
      </c>
      <c r="V37">
        <f t="shared" si="4"/>
        <v>0</v>
      </c>
      <c r="W37">
        <f t="shared" si="5"/>
        <v>0</v>
      </c>
      <c r="X37">
        <f t="shared" si="6"/>
        <v>0</v>
      </c>
      <c r="Y37">
        <f t="shared" si="7"/>
        <v>0</v>
      </c>
      <c r="Z37">
        <f t="shared" si="8"/>
        <v>0</v>
      </c>
    </row>
    <row r="38" spans="1:26" ht="14.4">
      <c r="A38" s="7" t="s">
        <v>329</v>
      </c>
      <c r="B38" s="7" t="s">
        <v>77</v>
      </c>
      <c r="C38" s="8" t="s">
        <v>78</v>
      </c>
      <c r="D38" s="9" t="s">
        <v>72</v>
      </c>
      <c r="E38">
        <v>4343.9759845581093</v>
      </c>
      <c r="F38" s="14">
        <v>181</v>
      </c>
      <c r="G38">
        <v>9.3511502902369548E-4</v>
      </c>
      <c r="H38">
        <v>2.8050482936808371E-3</v>
      </c>
      <c r="I38">
        <v>37062820</v>
      </c>
      <c r="J38">
        <v>8.7149331864116117</v>
      </c>
      <c r="K38">
        <v>19.885157146703893</v>
      </c>
      <c r="T38">
        <f t="shared" si="2"/>
        <v>0</v>
      </c>
      <c r="U38">
        <f t="shared" si="3"/>
        <v>0</v>
      </c>
      <c r="V38">
        <f t="shared" si="4"/>
        <v>0</v>
      </c>
      <c r="W38">
        <f t="shared" si="5"/>
        <v>0</v>
      </c>
      <c r="X38">
        <f t="shared" si="6"/>
        <v>0</v>
      </c>
      <c r="Y38">
        <f t="shared" si="7"/>
        <v>0</v>
      </c>
      <c r="Z38">
        <f t="shared" si="8"/>
        <v>0</v>
      </c>
    </row>
    <row r="39" spans="1:26" ht="14.4">
      <c r="A39" s="7" t="s">
        <v>330</v>
      </c>
      <c r="B39" s="7" t="s">
        <v>77</v>
      </c>
      <c r="C39" s="8" t="s">
        <v>78</v>
      </c>
      <c r="D39" s="9" t="s">
        <v>73</v>
      </c>
      <c r="E39">
        <v>5269.713747560374</v>
      </c>
      <c r="F39" s="14">
        <v>233</v>
      </c>
      <c r="G39">
        <v>8.2022167646701022E-4</v>
      </c>
      <c r="H39">
        <v>2.3698617709066359E-3</v>
      </c>
      <c r="I39">
        <v>37762962</v>
      </c>
      <c r="J39">
        <v>7.9442920817493077</v>
      </c>
      <c r="K39">
        <v>15.120635928929516</v>
      </c>
      <c r="T39">
        <f t="shared" si="2"/>
        <v>0</v>
      </c>
      <c r="U39">
        <f t="shared" si="3"/>
        <v>0</v>
      </c>
      <c r="V39">
        <f t="shared" si="4"/>
        <v>0</v>
      </c>
      <c r="W39">
        <f t="shared" si="5"/>
        <v>0</v>
      </c>
      <c r="X39">
        <f t="shared" si="6"/>
        <v>0</v>
      </c>
      <c r="Y39">
        <f t="shared" si="7"/>
        <v>0</v>
      </c>
      <c r="Z39">
        <f t="shared" si="8"/>
        <v>0</v>
      </c>
    </row>
    <row r="40" spans="1:26" ht="14.4">
      <c r="A40" s="7" t="s">
        <v>331</v>
      </c>
      <c r="B40" s="7" t="s">
        <v>77</v>
      </c>
      <c r="C40" s="8" t="s">
        <v>78</v>
      </c>
      <c r="D40" s="9" t="s">
        <v>74</v>
      </c>
      <c r="E40">
        <v>5301.2204111018473</v>
      </c>
      <c r="F40" s="14">
        <v>279</v>
      </c>
      <c r="G40">
        <v>7.4770595533643841E-4</v>
      </c>
      <c r="H40">
        <v>2.3609660746580744E-3</v>
      </c>
      <c r="I40">
        <v>38481705</v>
      </c>
      <c r="J40">
        <v>7.6659804964462985</v>
      </c>
      <c r="K40">
        <v>14.526383381401629</v>
      </c>
      <c r="T40">
        <f t="shared" si="2"/>
        <v>0</v>
      </c>
      <c r="U40">
        <f t="shared" si="3"/>
        <v>0</v>
      </c>
      <c r="V40">
        <f t="shared" si="4"/>
        <v>0</v>
      </c>
      <c r="W40">
        <f t="shared" si="5"/>
        <v>0</v>
      </c>
      <c r="X40">
        <f t="shared" si="6"/>
        <v>0</v>
      </c>
      <c r="Y40">
        <f t="shared" si="7"/>
        <v>0</v>
      </c>
      <c r="Z40">
        <f t="shared" si="8"/>
        <v>0</v>
      </c>
    </row>
    <row r="41" spans="1:26" ht="14.4">
      <c r="A41" s="7" t="s">
        <v>332</v>
      </c>
      <c r="B41" s="7" t="s">
        <v>79</v>
      </c>
      <c r="C41" s="8" t="s">
        <v>80</v>
      </c>
      <c r="D41" s="9" t="s">
        <v>63</v>
      </c>
      <c r="F41" s="8"/>
      <c r="I41">
        <v>58176</v>
      </c>
      <c r="T41">
        <f t="shared" si="2"/>
        <v>0</v>
      </c>
      <c r="U41">
        <f t="shared" si="3"/>
        <v>0</v>
      </c>
      <c r="V41">
        <f t="shared" si="4"/>
        <v>0</v>
      </c>
      <c r="W41">
        <f t="shared" si="5"/>
        <v>0</v>
      </c>
      <c r="X41">
        <f t="shared" si="6"/>
        <v>0</v>
      </c>
      <c r="Y41">
        <f t="shared" si="7"/>
        <v>0</v>
      </c>
      <c r="Z41">
        <f t="shared" si="8"/>
        <v>0</v>
      </c>
    </row>
    <row r="42" spans="1:26" ht="14.4">
      <c r="A42" s="7" t="s">
        <v>333</v>
      </c>
      <c r="B42" s="7" t="s">
        <v>79</v>
      </c>
      <c r="C42" s="8" t="s">
        <v>80</v>
      </c>
      <c r="D42" s="9" t="s">
        <v>64</v>
      </c>
      <c r="F42" s="8"/>
      <c r="I42">
        <v>58729</v>
      </c>
      <c r="T42">
        <f t="shared" si="2"/>
        <v>0</v>
      </c>
      <c r="U42">
        <f t="shared" si="3"/>
        <v>0</v>
      </c>
      <c r="V42">
        <f t="shared" si="4"/>
        <v>0</v>
      </c>
      <c r="W42">
        <f t="shared" si="5"/>
        <v>0</v>
      </c>
      <c r="X42">
        <f t="shared" si="6"/>
        <v>0</v>
      </c>
      <c r="Y42">
        <f t="shared" si="7"/>
        <v>0</v>
      </c>
      <c r="Z42">
        <f t="shared" si="8"/>
        <v>0</v>
      </c>
    </row>
    <row r="43" spans="1:26" ht="14.4">
      <c r="A43" s="7" t="s">
        <v>334</v>
      </c>
      <c r="B43" s="7" t="s">
        <v>79</v>
      </c>
      <c r="C43" s="8" t="s">
        <v>80</v>
      </c>
      <c r="D43" s="9" t="s">
        <v>65</v>
      </c>
      <c r="F43" s="8"/>
      <c r="I43">
        <v>59117</v>
      </c>
      <c r="T43">
        <f t="shared" si="2"/>
        <v>0</v>
      </c>
      <c r="U43">
        <f t="shared" si="3"/>
        <v>0</v>
      </c>
      <c r="V43">
        <f t="shared" si="4"/>
        <v>0</v>
      </c>
      <c r="W43">
        <f t="shared" si="5"/>
        <v>0</v>
      </c>
      <c r="X43">
        <f t="shared" si="6"/>
        <v>0</v>
      </c>
      <c r="Y43">
        <f t="shared" si="7"/>
        <v>0</v>
      </c>
      <c r="Z43">
        <f t="shared" si="8"/>
        <v>0</v>
      </c>
    </row>
    <row r="44" spans="1:26" ht="14.4">
      <c r="A44" s="7" t="s">
        <v>335</v>
      </c>
      <c r="B44" s="7" t="s">
        <v>79</v>
      </c>
      <c r="C44" s="8" t="s">
        <v>80</v>
      </c>
      <c r="D44" s="9" t="s">
        <v>66</v>
      </c>
      <c r="F44" s="8"/>
      <c r="I44">
        <v>59262</v>
      </c>
      <c r="T44">
        <f t="shared" si="2"/>
        <v>0</v>
      </c>
      <c r="U44">
        <f t="shared" si="3"/>
        <v>0</v>
      </c>
      <c r="V44">
        <f t="shared" si="4"/>
        <v>0</v>
      </c>
      <c r="W44">
        <f t="shared" si="5"/>
        <v>0</v>
      </c>
      <c r="X44">
        <f t="shared" si="6"/>
        <v>0</v>
      </c>
      <c r="Y44">
        <f t="shared" si="7"/>
        <v>0</v>
      </c>
      <c r="Z44">
        <f t="shared" si="8"/>
        <v>0</v>
      </c>
    </row>
    <row r="45" spans="1:26" ht="14.4">
      <c r="A45" s="7" t="s">
        <v>336</v>
      </c>
      <c r="B45" s="7" t="s">
        <v>79</v>
      </c>
      <c r="C45" s="8" t="s">
        <v>80</v>
      </c>
      <c r="D45" s="9" t="s">
        <v>67</v>
      </c>
      <c r="F45" s="8"/>
      <c r="I45">
        <v>59117</v>
      </c>
      <c r="T45">
        <f t="shared" si="2"/>
        <v>0</v>
      </c>
      <c r="U45">
        <f t="shared" si="3"/>
        <v>0</v>
      </c>
      <c r="V45">
        <f t="shared" si="4"/>
        <v>0</v>
      </c>
      <c r="W45">
        <f t="shared" si="5"/>
        <v>0</v>
      </c>
      <c r="X45">
        <f t="shared" si="6"/>
        <v>0</v>
      </c>
      <c r="Y45">
        <f t="shared" si="7"/>
        <v>0</v>
      </c>
      <c r="Z45">
        <f t="shared" si="8"/>
        <v>0</v>
      </c>
    </row>
    <row r="46" spans="1:26" ht="14.4">
      <c r="A46" s="7" t="s">
        <v>337</v>
      </c>
      <c r="B46" s="7" t="s">
        <v>79</v>
      </c>
      <c r="C46" s="8" t="s">
        <v>80</v>
      </c>
      <c r="D46" s="9" t="s">
        <v>68</v>
      </c>
      <c r="F46" s="8"/>
      <c r="I46">
        <v>58652</v>
      </c>
      <c r="T46">
        <f t="shared" si="2"/>
        <v>0</v>
      </c>
      <c r="U46">
        <f t="shared" si="3"/>
        <v>0</v>
      </c>
      <c r="V46">
        <f t="shared" si="4"/>
        <v>0</v>
      </c>
      <c r="W46">
        <f t="shared" si="5"/>
        <v>0</v>
      </c>
      <c r="X46">
        <f t="shared" si="6"/>
        <v>0</v>
      </c>
      <c r="Y46">
        <f t="shared" si="7"/>
        <v>0</v>
      </c>
      <c r="Z46">
        <f t="shared" si="8"/>
        <v>0</v>
      </c>
    </row>
    <row r="47" spans="1:26" ht="14.4">
      <c r="A47" s="7" t="s">
        <v>338</v>
      </c>
      <c r="B47" s="7" t="s">
        <v>79</v>
      </c>
      <c r="C47" s="8" t="s">
        <v>80</v>
      </c>
      <c r="D47" s="9" t="s">
        <v>69</v>
      </c>
      <c r="F47" s="8"/>
      <c r="I47">
        <v>57919</v>
      </c>
      <c r="T47">
        <f t="shared" si="2"/>
        <v>0</v>
      </c>
      <c r="U47">
        <f t="shared" si="3"/>
        <v>0</v>
      </c>
      <c r="V47">
        <f t="shared" si="4"/>
        <v>0</v>
      </c>
      <c r="W47">
        <f t="shared" si="5"/>
        <v>0</v>
      </c>
      <c r="X47">
        <f t="shared" si="6"/>
        <v>0</v>
      </c>
      <c r="Y47">
        <f t="shared" si="7"/>
        <v>0</v>
      </c>
      <c r="Z47">
        <f t="shared" si="8"/>
        <v>0</v>
      </c>
    </row>
    <row r="48" spans="1:26" ht="14.4">
      <c r="A48" s="7" t="s">
        <v>339</v>
      </c>
      <c r="B48" s="7" t="s">
        <v>79</v>
      </c>
      <c r="C48" s="8" t="s">
        <v>80</v>
      </c>
      <c r="D48" s="9" t="s">
        <v>70</v>
      </c>
      <c r="F48" s="8"/>
      <c r="I48">
        <v>57053</v>
      </c>
      <c r="T48">
        <f t="shared" si="2"/>
        <v>0</v>
      </c>
      <c r="U48">
        <f t="shared" si="3"/>
        <v>0</v>
      </c>
      <c r="V48">
        <f t="shared" si="4"/>
        <v>0</v>
      </c>
      <c r="W48">
        <f t="shared" si="5"/>
        <v>0</v>
      </c>
      <c r="X48">
        <f t="shared" si="6"/>
        <v>0</v>
      </c>
      <c r="Y48">
        <f t="shared" si="7"/>
        <v>0</v>
      </c>
      <c r="Z48">
        <f t="shared" si="8"/>
        <v>0</v>
      </c>
    </row>
    <row r="49" spans="1:26" ht="14.4">
      <c r="A49" s="7" t="s">
        <v>340</v>
      </c>
      <c r="B49" s="7" t="s">
        <v>79</v>
      </c>
      <c r="C49" s="8" t="s">
        <v>80</v>
      </c>
      <c r="D49" s="9" t="s">
        <v>71</v>
      </c>
      <c r="F49" s="8"/>
      <c r="I49">
        <v>56245</v>
      </c>
      <c r="T49">
        <f t="shared" si="2"/>
        <v>0</v>
      </c>
      <c r="U49">
        <f t="shared" si="3"/>
        <v>0</v>
      </c>
      <c r="V49">
        <f t="shared" si="4"/>
        <v>0</v>
      </c>
      <c r="W49">
        <f t="shared" si="5"/>
        <v>0</v>
      </c>
      <c r="X49">
        <f t="shared" si="6"/>
        <v>0</v>
      </c>
      <c r="Y49">
        <f t="shared" si="7"/>
        <v>0</v>
      </c>
      <c r="Z49">
        <f t="shared" si="8"/>
        <v>0</v>
      </c>
    </row>
    <row r="50" spans="1:26" ht="14.4">
      <c r="A50" s="7" t="s">
        <v>341</v>
      </c>
      <c r="B50" s="7" t="s">
        <v>79</v>
      </c>
      <c r="C50" s="8" t="s">
        <v>80</v>
      </c>
      <c r="D50" s="9" t="s">
        <v>72</v>
      </c>
      <c r="F50" s="8"/>
      <c r="I50">
        <v>55636</v>
      </c>
      <c r="T50">
        <f t="shared" si="2"/>
        <v>0</v>
      </c>
      <c r="U50">
        <f t="shared" si="3"/>
        <v>0</v>
      </c>
      <c r="V50">
        <f t="shared" si="4"/>
        <v>0</v>
      </c>
      <c r="W50">
        <f t="shared" si="5"/>
        <v>0</v>
      </c>
      <c r="X50">
        <f t="shared" si="6"/>
        <v>0</v>
      </c>
      <c r="Y50">
        <f t="shared" si="7"/>
        <v>0</v>
      </c>
      <c r="Z50">
        <f t="shared" si="8"/>
        <v>0</v>
      </c>
    </row>
    <row r="51" spans="1:26" ht="14.4">
      <c r="A51" s="7" t="s">
        <v>342</v>
      </c>
      <c r="B51" s="7" t="s">
        <v>79</v>
      </c>
      <c r="C51" s="8" t="s">
        <v>80</v>
      </c>
      <c r="D51" s="9" t="s">
        <v>73</v>
      </c>
      <c r="F51" s="8"/>
      <c r="I51">
        <v>55274</v>
      </c>
      <c r="T51">
        <f t="shared" si="2"/>
        <v>0</v>
      </c>
      <c r="U51">
        <f t="shared" si="3"/>
        <v>0</v>
      </c>
      <c r="V51">
        <f t="shared" si="4"/>
        <v>0</v>
      </c>
      <c r="W51">
        <f t="shared" si="5"/>
        <v>0</v>
      </c>
      <c r="X51">
        <f t="shared" si="6"/>
        <v>0</v>
      </c>
      <c r="Y51">
        <f t="shared" si="7"/>
        <v>0</v>
      </c>
      <c r="Z51">
        <f t="shared" si="8"/>
        <v>0</v>
      </c>
    </row>
    <row r="52" spans="1:26" ht="14.4">
      <c r="A52" s="7" t="s">
        <v>343</v>
      </c>
      <c r="B52" s="7" t="s">
        <v>79</v>
      </c>
      <c r="C52" s="8" t="s">
        <v>80</v>
      </c>
      <c r="D52" s="9" t="s">
        <v>74</v>
      </c>
      <c r="F52" s="8"/>
      <c r="I52">
        <v>55128</v>
      </c>
      <c r="T52">
        <f t="shared" si="2"/>
        <v>0</v>
      </c>
      <c r="U52">
        <f t="shared" si="3"/>
        <v>0</v>
      </c>
      <c r="V52">
        <f t="shared" si="4"/>
        <v>0</v>
      </c>
      <c r="W52">
        <f t="shared" si="5"/>
        <v>0</v>
      </c>
      <c r="X52">
        <f t="shared" si="6"/>
        <v>0</v>
      </c>
      <c r="Y52">
        <f t="shared" si="7"/>
        <v>0</v>
      </c>
      <c r="Z52">
        <f t="shared" si="8"/>
        <v>0</v>
      </c>
    </row>
    <row r="53" spans="1:26" ht="14.4">
      <c r="A53" s="7" t="s">
        <v>344</v>
      </c>
      <c r="B53" s="7" t="s">
        <v>79</v>
      </c>
      <c r="C53" s="8" t="s">
        <v>80</v>
      </c>
      <c r="D53" s="9" t="s">
        <v>62</v>
      </c>
      <c r="F53" s="8"/>
      <c r="I53">
        <v>57522</v>
      </c>
      <c r="T53">
        <f t="shared" si="2"/>
        <v>0</v>
      </c>
      <c r="U53">
        <f t="shared" si="3"/>
        <v>0</v>
      </c>
      <c r="V53">
        <f t="shared" si="4"/>
        <v>0</v>
      </c>
      <c r="W53">
        <f t="shared" si="5"/>
        <v>0</v>
      </c>
      <c r="X53">
        <f t="shared" si="6"/>
        <v>0</v>
      </c>
      <c r="Y53">
        <f t="shared" si="7"/>
        <v>0</v>
      </c>
      <c r="Z53">
        <f t="shared" si="8"/>
        <v>0</v>
      </c>
    </row>
    <row r="54" spans="1:26" ht="14.4">
      <c r="A54" s="7" t="s">
        <v>345</v>
      </c>
      <c r="B54" s="7" t="s">
        <v>81</v>
      </c>
      <c r="C54" s="8" t="s">
        <v>76</v>
      </c>
      <c r="D54" s="9" t="s">
        <v>63</v>
      </c>
      <c r="E54">
        <v>16671.239632352943</v>
      </c>
      <c r="F54" s="14">
        <v>1330</v>
      </c>
      <c r="I54">
        <v>68000</v>
      </c>
      <c r="T54">
        <f t="shared" si="2"/>
        <v>0</v>
      </c>
      <c r="U54">
        <f t="shared" si="3"/>
        <v>0</v>
      </c>
      <c r="V54">
        <f t="shared" si="4"/>
        <v>0</v>
      </c>
      <c r="W54">
        <f t="shared" si="5"/>
        <v>0</v>
      </c>
      <c r="X54">
        <f t="shared" si="6"/>
        <v>0</v>
      </c>
      <c r="Y54">
        <f t="shared" si="7"/>
        <v>0</v>
      </c>
      <c r="Z54">
        <f t="shared" si="8"/>
        <v>0</v>
      </c>
    </row>
    <row r="55" spans="1:26" ht="14.4">
      <c r="A55" s="7" t="s">
        <v>346</v>
      </c>
      <c r="B55" s="7" t="s">
        <v>81</v>
      </c>
      <c r="C55" s="8" t="s">
        <v>76</v>
      </c>
      <c r="D55" s="9" t="s">
        <v>64</v>
      </c>
      <c r="E55">
        <v>17654.632895489885</v>
      </c>
      <c r="F55" s="14">
        <v>1294</v>
      </c>
      <c r="H55">
        <v>7.2167394854757887E-3</v>
      </c>
      <c r="I55">
        <v>71639</v>
      </c>
      <c r="T55">
        <f t="shared" si="2"/>
        <v>0</v>
      </c>
      <c r="U55">
        <f t="shared" si="3"/>
        <v>0</v>
      </c>
      <c r="V55">
        <f t="shared" si="4"/>
        <v>0</v>
      </c>
      <c r="W55">
        <f t="shared" si="5"/>
        <v>0</v>
      </c>
      <c r="X55">
        <f t="shared" si="6"/>
        <v>0</v>
      </c>
      <c r="Y55">
        <f t="shared" si="7"/>
        <v>0</v>
      </c>
      <c r="Z55">
        <f t="shared" si="8"/>
        <v>0</v>
      </c>
    </row>
    <row r="56" spans="1:26" ht="14.4">
      <c r="A56" s="7" t="s">
        <v>347</v>
      </c>
      <c r="B56" s="7" t="s">
        <v>81</v>
      </c>
      <c r="C56" s="8" t="s">
        <v>76</v>
      </c>
      <c r="D56" s="9" t="s">
        <v>65</v>
      </c>
      <c r="E56">
        <v>19250.939227687955</v>
      </c>
      <c r="F56" s="14">
        <v>1486</v>
      </c>
      <c r="H56">
        <v>6.8347368560210458E-3</v>
      </c>
      <c r="I56">
        <v>75643</v>
      </c>
      <c r="T56">
        <f t="shared" si="2"/>
        <v>0</v>
      </c>
      <c r="U56">
        <f t="shared" si="3"/>
        <v>0</v>
      </c>
      <c r="V56">
        <f t="shared" si="4"/>
        <v>0</v>
      </c>
      <c r="W56">
        <f t="shared" si="5"/>
        <v>0</v>
      </c>
      <c r="X56">
        <f t="shared" si="6"/>
        <v>0</v>
      </c>
      <c r="Y56">
        <f t="shared" si="7"/>
        <v>0</v>
      </c>
      <c r="Z56">
        <f t="shared" si="8"/>
        <v>0</v>
      </c>
    </row>
    <row r="57" spans="1:26" ht="14.4">
      <c r="A57" s="7" t="s">
        <v>348</v>
      </c>
      <c r="B57" s="7" t="s">
        <v>81</v>
      </c>
      <c r="C57" s="8" t="s">
        <v>76</v>
      </c>
      <c r="D57" s="9" t="s">
        <v>66</v>
      </c>
      <c r="E57">
        <v>24259.403933721223</v>
      </c>
      <c r="F57" s="14">
        <v>1891</v>
      </c>
      <c r="H57">
        <v>6.8176068808499871E-3</v>
      </c>
      <c r="I57">
        <v>79060</v>
      </c>
      <c r="T57">
        <f t="shared" si="2"/>
        <v>0</v>
      </c>
      <c r="U57">
        <f t="shared" si="3"/>
        <v>1</v>
      </c>
      <c r="V57">
        <f t="shared" si="4"/>
        <v>0</v>
      </c>
      <c r="W57">
        <f t="shared" si="5"/>
        <v>0</v>
      </c>
      <c r="X57">
        <f t="shared" si="6"/>
        <v>0</v>
      </c>
      <c r="Y57">
        <f t="shared" si="7"/>
        <v>0</v>
      </c>
      <c r="Z57">
        <f t="shared" si="8"/>
        <v>0</v>
      </c>
    </row>
    <row r="58" spans="1:26" ht="14.4">
      <c r="A58" s="7" t="s">
        <v>349</v>
      </c>
      <c r="B58" s="7" t="s">
        <v>81</v>
      </c>
      <c r="C58" s="8" t="s">
        <v>76</v>
      </c>
      <c r="D58" s="9" t="s">
        <v>67</v>
      </c>
      <c r="E58">
        <v>28589.974539231498</v>
      </c>
      <c r="F58" s="14">
        <v>2193</v>
      </c>
      <c r="H58">
        <v>6.636051364761213E-3</v>
      </c>
      <c r="I58">
        <v>81223</v>
      </c>
      <c r="T58">
        <f t="shared" si="2"/>
        <v>0</v>
      </c>
      <c r="U58">
        <f t="shared" si="3"/>
        <v>1</v>
      </c>
      <c r="V58">
        <f t="shared" si="4"/>
        <v>0</v>
      </c>
      <c r="W58">
        <f t="shared" si="5"/>
        <v>0</v>
      </c>
      <c r="X58">
        <f t="shared" si="6"/>
        <v>0</v>
      </c>
      <c r="Y58">
        <f t="shared" si="7"/>
        <v>0</v>
      </c>
      <c r="Z58">
        <f t="shared" si="8"/>
        <v>0</v>
      </c>
    </row>
    <row r="59" spans="1:26" ht="14.4">
      <c r="A59" s="7" t="s">
        <v>350</v>
      </c>
      <c r="B59" s="7" t="s">
        <v>81</v>
      </c>
      <c r="C59" s="8" t="s">
        <v>76</v>
      </c>
      <c r="D59" s="9" t="s">
        <v>68</v>
      </c>
      <c r="E59">
        <v>31019.203024048267</v>
      </c>
      <c r="F59" s="14">
        <v>2356</v>
      </c>
      <c r="H59">
        <v>6.583045299656802E-3</v>
      </c>
      <c r="I59">
        <v>81877</v>
      </c>
      <c r="T59">
        <f t="shared" si="2"/>
        <v>0</v>
      </c>
      <c r="U59">
        <f t="shared" si="3"/>
        <v>1</v>
      </c>
      <c r="V59">
        <f t="shared" si="4"/>
        <v>0</v>
      </c>
      <c r="W59">
        <f t="shared" si="5"/>
        <v>0</v>
      </c>
      <c r="X59">
        <f t="shared" si="6"/>
        <v>0</v>
      </c>
      <c r="Y59">
        <f t="shared" si="7"/>
        <v>0</v>
      </c>
      <c r="Z59">
        <f t="shared" si="8"/>
        <v>0</v>
      </c>
    </row>
    <row r="60" spans="1:26" ht="14.4">
      <c r="A60" s="7" t="s">
        <v>351</v>
      </c>
      <c r="B60" s="7" t="s">
        <v>81</v>
      </c>
      <c r="C60" s="8" t="s">
        <v>76</v>
      </c>
      <c r="D60" s="9" t="s">
        <v>69</v>
      </c>
      <c r="E60">
        <v>34732.862434187868</v>
      </c>
      <c r="F60" s="14">
        <v>2631</v>
      </c>
      <c r="H60">
        <v>6.6304187373911333E-3</v>
      </c>
      <c r="I60">
        <v>81292</v>
      </c>
      <c r="T60">
        <f t="shared" si="2"/>
        <v>0</v>
      </c>
      <c r="U60">
        <f t="shared" si="3"/>
        <v>1</v>
      </c>
      <c r="V60">
        <f t="shared" si="4"/>
        <v>0</v>
      </c>
      <c r="W60">
        <f t="shared" si="5"/>
        <v>0</v>
      </c>
      <c r="X60">
        <f t="shared" si="6"/>
        <v>0</v>
      </c>
      <c r="Y60">
        <f t="shared" si="7"/>
        <v>0</v>
      </c>
      <c r="Z60">
        <f t="shared" si="8"/>
        <v>0</v>
      </c>
    </row>
    <row r="61" spans="1:26" ht="14.4">
      <c r="A61" s="7" t="s">
        <v>352</v>
      </c>
      <c r="B61" s="7" t="s">
        <v>81</v>
      </c>
      <c r="C61" s="8" t="s">
        <v>76</v>
      </c>
      <c r="D61" s="9" t="s">
        <v>70</v>
      </c>
      <c r="E61">
        <v>40583.370856206777</v>
      </c>
      <c r="F61" s="14">
        <v>3012</v>
      </c>
      <c r="H61">
        <v>6.6900924108091887E-3</v>
      </c>
      <c r="I61">
        <v>79969</v>
      </c>
      <c r="T61">
        <f t="shared" si="2"/>
        <v>1</v>
      </c>
      <c r="U61">
        <f t="shared" si="3"/>
        <v>1</v>
      </c>
      <c r="V61">
        <f t="shared" si="4"/>
        <v>0</v>
      </c>
      <c r="W61">
        <f t="shared" si="5"/>
        <v>0</v>
      </c>
      <c r="X61">
        <f t="shared" si="6"/>
        <v>0</v>
      </c>
      <c r="Y61">
        <f t="shared" si="7"/>
        <v>0</v>
      </c>
      <c r="Z61">
        <f t="shared" si="8"/>
        <v>0</v>
      </c>
    </row>
    <row r="62" spans="1:26" ht="14.4">
      <c r="A62" s="7" t="s">
        <v>353</v>
      </c>
      <c r="B62" s="7" t="s">
        <v>81</v>
      </c>
      <c r="C62" s="8" t="s">
        <v>76</v>
      </c>
      <c r="D62" s="9" t="s">
        <v>71</v>
      </c>
      <c r="E62">
        <v>47191.47544464079</v>
      </c>
      <c r="F62" s="14">
        <v>3105</v>
      </c>
      <c r="H62">
        <v>6.9413544540357745E-3</v>
      </c>
      <c r="I62">
        <v>78659</v>
      </c>
      <c r="T62">
        <f t="shared" si="2"/>
        <v>1</v>
      </c>
      <c r="U62">
        <f t="shared" si="3"/>
        <v>1</v>
      </c>
      <c r="V62">
        <f t="shared" si="4"/>
        <v>0</v>
      </c>
      <c r="W62">
        <f t="shared" si="5"/>
        <v>0</v>
      </c>
      <c r="X62">
        <f t="shared" si="6"/>
        <v>0</v>
      </c>
      <c r="Y62">
        <f t="shared" si="7"/>
        <v>0</v>
      </c>
      <c r="Z62">
        <f t="shared" si="8"/>
        <v>0</v>
      </c>
    </row>
    <row r="63" spans="1:26" ht="14.4">
      <c r="A63" s="7" t="s">
        <v>354</v>
      </c>
      <c r="B63" s="7" t="s">
        <v>81</v>
      </c>
      <c r="C63" s="8" t="s">
        <v>76</v>
      </c>
      <c r="D63" s="9" t="s">
        <v>72</v>
      </c>
      <c r="E63">
        <v>47646.992786270814</v>
      </c>
      <c r="F63" s="14">
        <v>2762</v>
      </c>
      <c r="H63">
        <v>7.008356116908622E-3</v>
      </c>
      <c r="I63">
        <v>77907</v>
      </c>
      <c r="T63">
        <f t="shared" si="2"/>
        <v>1</v>
      </c>
      <c r="U63">
        <f t="shared" si="3"/>
        <v>1</v>
      </c>
      <c r="V63">
        <f t="shared" si="4"/>
        <v>0</v>
      </c>
      <c r="W63">
        <f t="shared" si="5"/>
        <v>0</v>
      </c>
      <c r="X63">
        <f t="shared" si="6"/>
        <v>0</v>
      </c>
      <c r="Y63">
        <f t="shared" si="7"/>
        <v>0</v>
      </c>
      <c r="Z63">
        <f t="shared" si="8"/>
        <v>0</v>
      </c>
    </row>
    <row r="64" spans="1:26" ht="14.4">
      <c r="A64" s="7" t="s">
        <v>355</v>
      </c>
      <c r="B64" s="7" t="s">
        <v>81</v>
      </c>
      <c r="C64" s="8" t="s">
        <v>76</v>
      </c>
      <c r="D64" s="9" t="s">
        <v>73</v>
      </c>
      <c r="E64">
        <v>47672.693341038976</v>
      </c>
      <c r="F64" s="14">
        <v>2958</v>
      </c>
      <c r="H64">
        <v>7.2561484620818082E-3</v>
      </c>
      <c r="I64">
        <v>77865</v>
      </c>
      <c r="T64">
        <f t="shared" si="2"/>
        <v>1</v>
      </c>
      <c r="U64">
        <f t="shared" si="3"/>
        <v>1</v>
      </c>
      <c r="V64">
        <f t="shared" si="4"/>
        <v>0</v>
      </c>
      <c r="W64">
        <f t="shared" si="5"/>
        <v>0</v>
      </c>
      <c r="X64">
        <f t="shared" si="6"/>
        <v>0</v>
      </c>
      <c r="Y64">
        <f t="shared" si="7"/>
        <v>0</v>
      </c>
      <c r="Z64">
        <f t="shared" si="8"/>
        <v>0</v>
      </c>
    </row>
    <row r="65" spans="1:26" ht="14.4">
      <c r="A65" s="7" t="s">
        <v>356</v>
      </c>
      <c r="B65" s="7" t="s">
        <v>81</v>
      </c>
      <c r="C65" s="8" t="s">
        <v>76</v>
      </c>
      <c r="D65" s="9" t="s">
        <v>74</v>
      </c>
      <c r="E65">
        <v>47371.545010209287</v>
      </c>
      <c r="F65" s="14">
        <v>3053</v>
      </c>
      <c r="H65">
        <v>6.789178152118428E-3</v>
      </c>
      <c r="I65">
        <v>78360</v>
      </c>
      <c r="T65">
        <f t="shared" si="2"/>
        <v>1</v>
      </c>
      <c r="U65">
        <f t="shared" si="3"/>
        <v>1</v>
      </c>
      <c r="V65">
        <f t="shared" si="4"/>
        <v>0</v>
      </c>
      <c r="W65">
        <f t="shared" si="5"/>
        <v>0</v>
      </c>
      <c r="X65">
        <f t="shared" si="6"/>
        <v>0</v>
      </c>
      <c r="Y65">
        <f t="shared" si="7"/>
        <v>0</v>
      </c>
      <c r="Z65">
        <f t="shared" si="8"/>
        <v>0</v>
      </c>
    </row>
    <row r="66" spans="1:26" ht="14.4">
      <c r="A66" s="7" t="s">
        <v>357</v>
      </c>
      <c r="B66" s="7" t="s">
        <v>81</v>
      </c>
      <c r="C66" s="8" t="s">
        <v>76</v>
      </c>
      <c r="D66" s="9" t="s">
        <v>62</v>
      </c>
      <c r="F66" s="14">
        <v>3057</v>
      </c>
      <c r="I66">
        <v>65399</v>
      </c>
      <c r="T66">
        <f t="shared" si="2"/>
        <v>0</v>
      </c>
      <c r="U66">
        <f t="shared" si="3"/>
        <v>1</v>
      </c>
      <c r="V66">
        <f t="shared" si="4"/>
        <v>0</v>
      </c>
      <c r="W66">
        <f t="shared" si="5"/>
        <v>0</v>
      </c>
      <c r="X66">
        <f t="shared" si="6"/>
        <v>0</v>
      </c>
      <c r="Y66">
        <f t="shared" si="7"/>
        <v>0</v>
      </c>
      <c r="Z66">
        <f t="shared" si="8"/>
        <v>0</v>
      </c>
    </row>
    <row r="67" spans="1:26" ht="14.4">
      <c r="A67" s="7" t="s">
        <v>358</v>
      </c>
      <c r="B67" s="7" t="s">
        <v>82</v>
      </c>
      <c r="C67" s="8" t="s">
        <v>78</v>
      </c>
      <c r="D67" s="9" t="s">
        <v>63</v>
      </c>
      <c r="E67">
        <v>634.64825954414664</v>
      </c>
      <c r="F67" s="14">
        <v>22</v>
      </c>
      <c r="G67">
        <v>9.4374229551132225E-4</v>
      </c>
      <c r="I67">
        <v>14385283</v>
      </c>
      <c r="J67">
        <v>2.433042158433727</v>
      </c>
      <c r="K67">
        <v>5.5612392192770903</v>
      </c>
      <c r="T67">
        <f t="shared" ref="T67:T130" si="9">IF(OR(E67&lt;$N$2-$S$2,E67&gt;$P$2+$S$2),1,0)</f>
        <v>0</v>
      </c>
      <c r="U67">
        <f t="shared" ref="U67:U130" si="10">IF(OR(F67&lt;$N$3-$S$3,F67&gt;$P$3+$S$3),1,0)</f>
        <v>0</v>
      </c>
      <c r="V67">
        <f t="shared" ref="V67:V130" si="11">IF(OR(G67&lt;$N$4-$S$4,G67&gt;$P$4+$S$4),1,0)</f>
        <v>0</v>
      </c>
      <c r="W67">
        <f t="shared" ref="W67:W130" si="12">IF(OR(H67&lt;$N$5-$S$5,H67&gt;$P$5+$S$5),1,0)</f>
        <v>0</v>
      </c>
      <c r="X67">
        <f t="shared" ref="X67:X130" si="13">IF(OR(I67&lt;$N$6-$S$6,I67&gt;$P$6+$S$6),1,0)</f>
        <v>0</v>
      </c>
      <c r="Y67">
        <f t="shared" ref="Y67:Y130" si="14">IF(OR(J67&lt;$N$7-$S$7,J67&gt;$P$7+$S$7),1,0)</f>
        <v>0</v>
      </c>
      <c r="Z67">
        <f t="shared" ref="Z67:Z130" si="15">IF(OR(K67&lt;$N$8-$S$8,K67&gt;$P$8+$S$8),1,0)</f>
        <v>0</v>
      </c>
    </row>
    <row r="68" spans="1:26" ht="14.4">
      <c r="A68" s="7" t="s">
        <v>359</v>
      </c>
      <c r="B68" s="7" t="s">
        <v>82</v>
      </c>
      <c r="C68" s="8" t="s">
        <v>78</v>
      </c>
      <c r="D68" s="9" t="s">
        <v>64</v>
      </c>
      <c r="E68">
        <v>600.27775719248768</v>
      </c>
      <c r="F68" s="14">
        <v>36</v>
      </c>
      <c r="G68">
        <v>8.9866210989848977E-4</v>
      </c>
      <c r="H68">
        <v>2.0433176901549005E-3</v>
      </c>
      <c r="I68">
        <v>14886574</v>
      </c>
      <c r="J68">
        <v>3.4259057859786948</v>
      </c>
      <c r="K68">
        <v>3.4930804092331789</v>
      </c>
      <c r="T68">
        <f t="shared" si="9"/>
        <v>0</v>
      </c>
      <c r="U68">
        <f t="shared" si="10"/>
        <v>0</v>
      </c>
      <c r="V68">
        <f t="shared" si="11"/>
        <v>0</v>
      </c>
      <c r="W68">
        <f t="shared" si="12"/>
        <v>0</v>
      </c>
      <c r="X68">
        <f t="shared" si="13"/>
        <v>0</v>
      </c>
      <c r="Y68">
        <f t="shared" si="14"/>
        <v>0</v>
      </c>
      <c r="Z68">
        <f t="shared" si="15"/>
        <v>0</v>
      </c>
    </row>
    <row r="69" spans="1:26" ht="14.4">
      <c r="A69" s="7" t="s">
        <v>360</v>
      </c>
      <c r="B69" s="7" t="s">
        <v>82</v>
      </c>
      <c r="C69" s="8" t="s">
        <v>78</v>
      </c>
      <c r="D69" s="9" t="s">
        <v>65</v>
      </c>
      <c r="E69">
        <v>810.40692967254233</v>
      </c>
      <c r="F69" s="14">
        <v>33</v>
      </c>
      <c r="G69">
        <v>8.1615581274327507E-4</v>
      </c>
      <c r="H69">
        <v>1.8050622281520581E-3</v>
      </c>
      <c r="I69">
        <v>15421075</v>
      </c>
      <c r="J69">
        <v>4.0853183062789071</v>
      </c>
      <c r="K69">
        <v>3.1774697937724836</v>
      </c>
      <c r="T69">
        <f t="shared" si="9"/>
        <v>0</v>
      </c>
      <c r="U69">
        <f t="shared" si="10"/>
        <v>0</v>
      </c>
      <c r="V69">
        <f t="shared" si="11"/>
        <v>0</v>
      </c>
      <c r="W69">
        <f t="shared" si="12"/>
        <v>0</v>
      </c>
      <c r="X69">
        <f t="shared" si="13"/>
        <v>0</v>
      </c>
      <c r="Y69">
        <f t="shared" si="14"/>
        <v>0</v>
      </c>
      <c r="Z69">
        <f t="shared" si="15"/>
        <v>0</v>
      </c>
    </row>
    <row r="70" spans="1:26" ht="14.4">
      <c r="A70" s="7" t="s">
        <v>361</v>
      </c>
      <c r="B70" s="7" t="s">
        <v>82</v>
      </c>
      <c r="C70" s="8" t="s">
        <v>78</v>
      </c>
      <c r="D70" s="9" t="s">
        <v>66</v>
      </c>
      <c r="E70">
        <v>888.1017931408303</v>
      </c>
      <c r="F70" s="14">
        <v>45</v>
      </c>
      <c r="G70">
        <v>7.2505518186936424E-4</v>
      </c>
      <c r="H70">
        <v>1.6647352099602452E-3</v>
      </c>
      <c r="I70">
        <v>15976715</v>
      </c>
      <c r="J70">
        <v>5.1324693467962597</v>
      </c>
      <c r="K70">
        <v>5.3828337051765649</v>
      </c>
      <c r="T70">
        <f t="shared" si="9"/>
        <v>0</v>
      </c>
      <c r="U70">
        <f t="shared" si="10"/>
        <v>0</v>
      </c>
      <c r="V70">
        <f t="shared" si="11"/>
        <v>0</v>
      </c>
      <c r="W70">
        <f t="shared" si="12"/>
        <v>0</v>
      </c>
      <c r="X70">
        <f t="shared" si="13"/>
        <v>0</v>
      </c>
      <c r="Y70">
        <f t="shared" si="14"/>
        <v>0</v>
      </c>
      <c r="Z70">
        <f t="shared" si="15"/>
        <v>0</v>
      </c>
    </row>
    <row r="71" spans="1:26" ht="14.4">
      <c r="A71" s="7" t="s">
        <v>362</v>
      </c>
      <c r="B71" s="7" t="s">
        <v>82</v>
      </c>
      <c r="C71" s="8" t="s">
        <v>78</v>
      </c>
      <c r="D71" s="9" t="s">
        <v>67</v>
      </c>
      <c r="E71">
        <v>1187.162486515055</v>
      </c>
      <c r="F71" s="14">
        <v>63</v>
      </c>
      <c r="G71">
        <v>6.4656412547683874E-4</v>
      </c>
      <c r="H71">
        <v>1.5202749260534215E-3</v>
      </c>
      <c r="I71">
        <v>16544376</v>
      </c>
      <c r="J71">
        <v>6.2256805575501915</v>
      </c>
      <c r="K71">
        <v>8.159872575429862</v>
      </c>
      <c r="T71">
        <f t="shared" si="9"/>
        <v>0</v>
      </c>
      <c r="U71">
        <f t="shared" si="10"/>
        <v>0</v>
      </c>
      <c r="V71">
        <f t="shared" si="11"/>
        <v>0</v>
      </c>
      <c r="W71">
        <f t="shared" si="12"/>
        <v>0</v>
      </c>
      <c r="X71">
        <f t="shared" si="13"/>
        <v>0</v>
      </c>
      <c r="Y71">
        <f t="shared" si="14"/>
        <v>0</v>
      </c>
      <c r="Z71">
        <f t="shared" si="15"/>
        <v>0</v>
      </c>
    </row>
    <row r="72" spans="1:26" ht="14.4">
      <c r="A72" s="7" t="s">
        <v>363</v>
      </c>
      <c r="B72" s="7" t="s">
        <v>82</v>
      </c>
      <c r="C72" s="8" t="s">
        <v>78</v>
      </c>
      <c r="D72" s="9" t="s">
        <v>68</v>
      </c>
      <c r="E72">
        <v>1648.9326496055548</v>
      </c>
      <c r="F72" s="14">
        <v>71</v>
      </c>
      <c r="G72">
        <v>6.2473685799702605E-4</v>
      </c>
      <c r="H72">
        <v>1.4689521783996632E-3</v>
      </c>
      <c r="I72">
        <v>17122409</v>
      </c>
      <c r="J72">
        <v>5.3146727192417842</v>
      </c>
      <c r="K72">
        <v>22.95237778749474</v>
      </c>
      <c r="T72">
        <f t="shared" si="9"/>
        <v>0</v>
      </c>
      <c r="U72">
        <f t="shared" si="10"/>
        <v>0</v>
      </c>
      <c r="V72">
        <f t="shared" si="11"/>
        <v>0</v>
      </c>
      <c r="W72">
        <f t="shared" si="12"/>
        <v>0</v>
      </c>
      <c r="X72">
        <f t="shared" si="13"/>
        <v>0</v>
      </c>
      <c r="Y72">
        <f t="shared" si="14"/>
        <v>0</v>
      </c>
      <c r="Z72">
        <f t="shared" si="15"/>
        <v>0</v>
      </c>
    </row>
    <row r="73" spans="1:26" ht="14.4">
      <c r="A73" s="7" t="s">
        <v>364</v>
      </c>
      <c r="B73" s="7" t="s">
        <v>82</v>
      </c>
      <c r="C73" s="8" t="s">
        <v>78</v>
      </c>
      <c r="D73" s="9" t="s">
        <v>69</v>
      </c>
      <c r="E73">
        <v>2359.2790433642881</v>
      </c>
      <c r="F73" s="14">
        <v>111</v>
      </c>
      <c r="G73">
        <v>6.0391273576703526E-4</v>
      </c>
      <c r="H73">
        <v>1.4199881396664924E-3</v>
      </c>
      <c r="I73">
        <v>17712824</v>
      </c>
      <c r="J73">
        <v>13.323680063664607</v>
      </c>
      <c r="K73">
        <v>26.703816398785424</v>
      </c>
      <c r="T73">
        <f t="shared" si="9"/>
        <v>0</v>
      </c>
      <c r="U73">
        <f t="shared" si="10"/>
        <v>0</v>
      </c>
      <c r="V73">
        <f t="shared" si="11"/>
        <v>0</v>
      </c>
      <c r="W73">
        <f t="shared" si="12"/>
        <v>0</v>
      </c>
      <c r="X73">
        <f t="shared" si="13"/>
        <v>0</v>
      </c>
      <c r="Y73">
        <f t="shared" si="14"/>
        <v>0</v>
      </c>
      <c r="Z73">
        <f t="shared" si="15"/>
        <v>0</v>
      </c>
    </row>
    <row r="74" spans="1:26" ht="14.4">
      <c r="A74" s="7" t="s">
        <v>365</v>
      </c>
      <c r="B74" s="7" t="s">
        <v>82</v>
      </c>
      <c r="C74" s="8" t="s">
        <v>78</v>
      </c>
      <c r="D74" s="9" t="s">
        <v>70</v>
      </c>
      <c r="E74">
        <v>3300.6134870291698</v>
      </c>
      <c r="F74" s="14">
        <v>115</v>
      </c>
      <c r="G74">
        <v>4.916338969887205E-4</v>
      </c>
      <c r="H74">
        <v>4.9496460197720471E-4</v>
      </c>
      <c r="I74">
        <v>18314441</v>
      </c>
      <c r="J74">
        <v>15.998304288948814</v>
      </c>
      <c r="K74">
        <v>24.406969341843411</v>
      </c>
      <c r="T74">
        <f t="shared" si="9"/>
        <v>0</v>
      </c>
      <c r="U74">
        <f t="shared" si="10"/>
        <v>0</v>
      </c>
      <c r="V74">
        <f t="shared" si="11"/>
        <v>0</v>
      </c>
      <c r="W74">
        <f t="shared" si="12"/>
        <v>0</v>
      </c>
      <c r="X74">
        <f t="shared" si="13"/>
        <v>0</v>
      </c>
      <c r="Y74">
        <f t="shared" si="14"/>
        <v>0</v>
      </c>
      <c r="Z74">
        <f t="shared" si="15"/>
        <v>0</v>
      </c>
    </row>
    <row r="75" spans="1:26" ht="14.4">
      <c r="A75" s="7" t="s">
        <v>366</v>
      </c>
      <c r="B75" s="7" t="s">
        <v>82</v>
      </c>
      <c r="C75" s="8" t="s">
        <v>78</v>
      </c>
      <c r="D75" s="9" t="s">
        <v>71</v>
      </c>
      <c r="E75">
        <v>4447.5956917362555</v>
      </c>
      <c r="F75" s="14">
        <v>177</v>
      </c>
      <c r="G75">
        <v>5.2867253317412225E-4</v>
      </c>
      <c r="H75">
        <v>1.1764364005251854E-3</v>
      </c>
      <c r="I75">
        <v>18926650</v>
      </c>
      <c r="J75">
        <v>29.270895800366151</v>
      </c>
      <c r="K75">
        <v>14.265599036279532</v>
      </c>
      <c r="T75">
        <f t="shared" si="9"/>
        <v>0</v>
      </c>
      <c r="U75">
        <f t="shared" si="10"/>
        <v>0</v>
      </c>
      <c r="V75">
        <f t="shared" si="11"/>
        <v>0</v>
      </c>
      <c r="W75">
        <f t="shared" si="12"/>
        <v>0</v>
      </c>
      <c r="X75">
        <f t="shared" si="13"/>
        <v>0</v>
      </c>
      <c r="Y75">
        <f t="shared" si="14"/>
        <v>0</v>
      </c>
      <c r="Z75">
        <f t="shared" si="15"/>
        <v>0</v>
      </c>
    </row>
    <row r="76" spans="1:26" ht="14.4">
      <c r="A76" s="7" t="s">
        <v>367</v>
      </c>
      <c r="B76" s="7" t="s">
        <v>82</v>
      </c>
      <c r="C76" s="8" t="s">
        <v>78</v>
      </c>
      <c r="D76" s="9" t="s">
        <v>72</v>
      </c>
      <c r="E76">
        <v>3861.6777738480764</v>
      </c>
      <c r="F76" s="14">
        <v>174</v>
      </c>
      <c r="G76">
        <v>5.1183879134430782E-4</v>
      </c>
      <c r="H76">
        <v>1.1389768666872234E-3</v>
      </c>
      <c r="I76">
        <v>19549124</v>
      </c>
      <c r="J76">
        <v>37.137213923242804</v>
      </c>
      <c r="K76">
        <v>14.067126486076818</v>
      </c>
      <c r="T76">
        <f t="shared" si="9"/>
        <v>0</v>
      </c>
      <c r="U76">
        <f t="shared" si="10"/>
        <v>0</v>
      </c>
      <c r="V76">
        <f t="shared" si="11"/>
        <v>0</v>
      </c>
      <c r="W76">
        <f t="shared" si="12"/>
        <v>0</v>
      </c>
      <c r="X76">
        <f t="shared" si="13"/>
        <v>0</v>
      </c>
      <c r="Y76">
        <f t="shared" si="14"/>
        <v>0</v>
      </c>
      <c r="Z76">
        <f t="shared" si="15"/>
        <v>0</v>
      </c>
    </row>
    <row r="77" spans="1:26" ht="14.4">
      <c r="A77" s="7" t="s">
        <v>368</v>
      </c>
      <c r="B77" s="7" t="s">
        <v>82</v>
      </c>
      <c r="C77" s="8" t="s">
        <v>78</v>
      </c>
      <c r="D77" s="9" t="s">
        <v>73</v>
      </c>
      <c r="E77">
        <v>4086.6646383710208</v>
      </c>
      <c r="F77" s="14">
        <v>144</v>
      </c>
      <c r="G77">
        <v>4.7947299594806669E-4</v>
      </c>
      <c r="H77">
        <v>9.312459707370832E-4</v>
      </c>
      <c r="I77">
        <v>20180490</v>
      </c>
      <c r="J77">
        <v>32.357985361108675</v>
      </c>
      <c r="K77">
        <v>16.005557843243647</v>
      </c>
      <c r="T77">
        <f t="shared" si="9"/>
        <v>0</v>
      </c>
      <c r="U77">
        <f t="shared" si="10"/>
        <v>0</v>
      </c>
      <c r="V77">
        <f t="shared" si="11"/>
        <v>0</v>
      </c>
      <c r="W77">
        <f t="shared" si="12"/>
        <v>0</v>
      </c>
      <c r="X77">
        <f t="shared" si="13"/>
        <v>0</v>
      </c>
      <c r="Y77">
        <f t="shared" si="14"/>
        <v>0</v>
      </c>
      <c r="Z77">
        <f t="shared" si="15"/>
        <v>0</v>
      </c>
    </row>
    <row r="78" spans="1:26" ht="14.4">
      <c r="A78" s="7" t="s">
        <v>369</v>
      </c>
      <c r="B78" s="7" t="s">
        <v>82</v>
      </c>
      <c r="C78" s="8" t="s">
        <v>78</v>
      </c>
      <c r="D78" s="9" t="s">
        <v>74</v>
      </c>
      <c r="E78">
        <v>4995.0709696321301</v>
      </c>
      <c r="F78" s="14">
        <v>178</v>
      </c>
      <c r="G78">
        <v>3.9883720511370388E-4</v>
      </c>
      <c r="H78">
        <v>6.0834200866692839E-4</v>
      </c>
      <c r="I78">
        <v>20820525</v>
      </c>
      <c r="J78">
        <v>34.148994802004275</v>
      </c>
      <c r="K78">
        <v>14.024622337813287</v>
      </c>
      <c r="T78">
        <f t="shared" si="9"/>
        <v>0</v>
      </c>
      <c r="U78">
        <f t="shared" si="10"/>
        <v>0</v>
      </c>
      <c r="V78">
        <f t="shared" si="11"/>
        <v>0</v>
      </c>
      <c r="W78">
        <f t="shared" si="12"/>
        <v>0</v>
      </c>
      <c r="X78">
        <f t="shared" si="13"/>
        <v>0</v>
      </c>
      <c r="Y78">
        <f t="shared" si="14"/>
        <v>0</v>
      </c>
      <c r="Z78">
        <f t="shared" si="15"/>
        <v>0</v>
      </c>
    </row>
    <row r="79" spans="1:26" ht="14.4">
      <c r="A79" s="7" t="s">
        <v>370</v>
      </c>
      <c r="B79" s="7" t="s">
        <v>82</v>
      </c>
      <c r="C79" s="8" t="s">
        <v>78</v>
      </c>
      <c r="D79" s="9" t="s">
        <v>62</v>
      </c>
      <c r="E79">
        <v>8258.5693428979539</v>
      </c>
      <c r="F79" s="14">
        <v>190</v>
      </c>
      <c r="I79">
        <v>13924930</v>
      </c>
      <c r="J79">
        <v>2.4416639796393951</v>
      </c>
      <c r="K79">
        <v>10.484792383157401</v>
      </c>
      <c r="T79">
        <f t="shared" si="9"/>
        <v>0</v>
      </c>
      <c r="U79">
        <f t="shared" si="10"/>
        <v>0</v>
      </c>
      <c r="V79">
        <f t="shared" si="11"/>
        <v>0</v>
      </c>
      <c r="W79">
        <f t="shared" si="12"/>
        <v>0</v>
      </c>
      <c r="X79">
        <f t="shared" si="13"/>
        <v>0</v>
      </c>
      <c r="Y79">
        <f t="shared" si="14"/>
        <v>0</v>
      </c>
      <c r="Z79">
        <f t="shared" si="15"/>
        <v>0</v>
      </c>
    </row>
    <row r="80" spans="1:26" ht="14.4">
      <c r="A80" s="7" t="s">
        <v>371</v>
      </c>
      <c r="B80" s="7" t="s">
        <v>83</v>
      </c>
      <c r="C80" s="8" t="s">
        <v>84</v>
      </c>
      <c r="D80" s="9" t="s">
        <v>63</v>
      </c>
      <c r="E80">
        <v>9974.3376259940233</v>
      </c>
      <c r="F80" s="14">
        <v>408</v>
      </c>
      <c r="I80">
        <v>78972</v>
      </c>
      <c r="J80">
        <v>3444.2587246112548</v>
      </c>
      <c r="K80">
        <v>405.20690877779464</v>
      </c>
      <c r="T80">
        <f t="shared" si="9"/>
        <v>0</v>
      </c>
      <c r="U80">
        <f t="shared" si="10"/>
        <v>0</v>
      </c>
      <c r="V80">
        <f t="shared" si="11"/>
        <v>0</v>
      </c>
      <c r="W80">
        <f t="shared" si="12"/>
        <v>0</v>
      </c>
      <c r="X80">
        <f t="shared" si="13"/>
        <v>0</v>
      </c>
      <c r="Y80">
        <f t="shared" si="14"/>
        <v>1</v>
      </c>
      <c r="Z80">
        <f t="shared" si="15"/>
        <v>0</v>
      </c>
    </row>
    <row r="81" spans="1:26" ht="14.4">
      <c r="A81" s="7" t="s">
        <v>372</v>
      </c>
      <c r="B81" s="7" t="s">
        <v>83</v>
      </c>
      <c r="C81" s="8" t="s">
        <v>84</v>
      </c>
      <c r="D81" s="9" t="s">
        <v>64</v>
      </c>
      <c r="E81">
        <v>9725.2474946894908</v>
      </c>
      <c r="F81" s="14">
        <v>429</v>
      </c>
      <c r="H81">
        <v>6.41009621391978E-3</v>
      </c>
      <c r="I81">
        <v>80030</v>
      </c>
      <c r="J81">
        <v>3423.7161064600773</v>
      </c>
      <c r="K81">
        <v>412.34537048606774</v>
      </c>
      <c r="T81">
        <f t="shared" si="9"/>
        <v>0</v>
      </c>
      <c r="U81">
        <f t="shared" si="10"/>
        <v>0</v>
      </c>
      <c r="V81">
        <f t="shared" si="11"/>
        <v>0</v>
      </c>
      <c r="W81">
        <f t="shared" si="12"/>
        <v>0</v>
      </c>
      <c r="X81">
        <f t="shared" si="13"/>
        <v>0</v>
      </c>
      <c r="Y81">
        <f t="shared" si="14"/>
        <v>1</v>
      </c>
      <c r="Z81">
        <f t="shared" si="15"/>
        <v>0</v>
      </c>
    </row>
    <row r="82" spans="1:26" ht="14.4">
      <c r="A82" s="7" t="s">
        <v>373</v>
      </c>
      <c r="B82" s="7" t="s">
        <v>83</v>
      </c>
      <c r="C82" s="8" t="s">
        <v>84</v>
      </c>
      <c r="D82" s="9" t="s">
        <v>65</v>
      </c>
      <c r="E82">
        <v>9968.677370710966</v>
      </c>
      <c r="F82" s="14">
        <v>433</v>
      </c>
      <c r="H82">
        <v>6.1678038168693763E-3</v>
      </c>
      <c r="I82">
        <v>80904</v>
      </c>
      <c r="J82">
        <v>3708.0984870958173</v>
      </c>
      <c r="K82">
        <v>432.61149016117866</v>
      </c>
      <c r="T82">
        <f t="shared" si="9"/>
        <v>0</v>
      </c>
      <c r="U82">
        <f t="shared" si="10"/>
        <v>0</v>
      </c>
      <c r="V82">
        <f t="shared" si="11"/>
        <v>0</v>
      </c>
      <c r="W82">
        <f t="shared" si="12"/>
        <v>0</v>
      </c>
      <c r="X82">
        <f t="shared" si="13"/>
        <v>0</v>
      </c>
      <c r="Y82">
        <f t="shared" si="14"/>
        <v>1</v>
      </c>
      <c r="Z82">
        <f t="shared" si="15"/>
        <v>0</v>
      </c>
    </row>
    <row r="83" spans="1:26" ht="14.4">
      <c r="A83" s="7" t="s">
        <v>374</v>
      </c>
      <c r="B83" s="7" t="s">
        <v>83</v>
      </c>
      <c r="C83" s="8" t="s">
        <v>84</v>
      </c>
      <c r="D83" s="9" t="s">
        <v>66</v>
      </c>
      <c r="E83">
        <v>10392.260628013411</v>
      </c>
      <c r="F83" s="14">
        <v>457</v>
      </c>
      <c r="H83">
        <v>5.6046403485156271E-3</v>
      </c>
      <c r="I83">
        <v>81718</v>
      </c>
      <c r="J83">
        <v>4123.9384223794023</v>
      </c>
      <c r="K83">
        <v>465.01382804278126</v>
      </c>
      <c r="T83">
        <f t="shared" si="9"/>
        <v>0</v>
      </c>
      <c r="U83">
        <f t="shared" si="10"/>
        <v>0</v>
      </c>
      <c r="V83">
        <f t="shared" si="11"/>
        <v>0</v>
      </c>
      <c r="W83">
        <f t="shared" si="12"/>
        <v>0</v>
      </c>
      <c r="X83">
        <f t="shared" si="13"/>
        <v>0</v>
      </c>
      <c r="Y83">
        <f t="shared" si="14"/>
        <v>1</v>
      </c>
      <c r="Z83">
        <f t="shared" si="15"/>
        <v>0</v>
      </c>
    </row>
    <row r="84" spans="1:26" ht="14.4">
      <c r="A84" s="7" t="s">
        <v>375</v>
      </c>
      <c r="B84" s="7" t="s">
        <v>83</v>
      </c>
      <c r="C84" s="8" t="s">
        <v>84</v>
      </c>
      <c r="D84" s="9" t="s">
        <v>67</v>
      </c>
      <c r="E84">
        <v>10962.438890571066</v>
      </c>
      <c r="F84" s="14">
        <v>453</v>
      </c>
      <c r="G84">
        <v>1.7683037606734087E-3</v>
      </c>
      <c r="H84">
        <v>5.3775812995821475E-3</v>
      </c>
      <c r="I84">
        <v>82565</v>
      </c>
      <c r="J84">
        <v>3742.5059044389268</v>
      </c>
      <c r="K84">
        <v>484.46678374613941</v>
      </c>
      <c r="T84">
        <f t="shared" si="9"/>
        <v>0</v>
      </c>
      <c r="U84">
        <f t="shared" si="10"/>
        <v>0</v>
      </c>
      <c r="V84">
        <f t="shared" si="11"/>
        <v>0</v>
      </c>
      <c r="W84">
        <f t="shared" si="12"/>
        <v>0</v>
      </c>
      <c r="X84">
        <f t="shared" si="13"/>
        <v>0</v>
      </c>
      <c r="Y84">
        <f t="shared" si="14"/>
        <v>1</v>
      </c>
      <c r="Z84">
        <f t="shared" si="15"/>
        <v>0</v>
      </c>
    </row>
    <row r="85" spans="1:26" ht="14.4">
      <c r="A85" s="7" t="s">
        <v>376</v>
      </c>
      <c r="B85" s="7" t="s">
        <v>83</v>
      </c>
      <c r="C85" s="8" t="s">
        <v>84</v>
      </c>
      <c r="D85" s="9" t="s">
        <v>68</v>
      </c>
      <c r="E85">
        <v>12004.39628835348</v>
      </c>
      <c r="F85" s="14">
        <v>544</v>
      </c>
      <c r="G85">
        <v>1.7491942923550624E-3</v>
      </c>
      <c r="H85">
        <v>5.319467574011286E-3</v>
      </c>
      <c r="I85">
        <v>83467</v>
      </c>
      <c r="J85">
        <v>3917.7159835623661</v>
      </c>
      <c r="K85">
        <v>539.1352270957384</v>
      </c>
      <c r="T85">
        <f t="shared" si="9"/>
        <v>0</v>
      </c>
      <c r="U85">
        <f t="shared" si="10"/>
        <v>0</v>
      </c>
      <c r="V85">
        <f t="shared" si="11"/>
        <v>0</v>
      </c>
      <c r="W85">
        <f t="shared" si="12"/>
        <v>0</v>
      </c>
      <c r="X85">
        <f t="shared" si="13"/>
        <v>0</v>
      </c>
      <c r="Y85">
        <f t="shared" si="14"/>
        <v>1</v>
      </c>
      <c r="Z85">
        <f t="shared" si="15"/>
        <v>0</v>
      </c>
    </row>
    <row r="86" spans="1:26" ht="14.4">
      <c r="A86" s="7" t="s">
        <v>377</v>
      </c>
      <c r="B86" s="7" t="s">
        <v>83</v>
      </c>
      <c r="C86" s="8" t="s">
        <v>84</v>
      </c>
      <c r="D86" s="9" t="s">
        <v>69</v>
      </c>
      <c r="E86">
        <v>13524.394705972962</v>
      </c>
      <c r="F86" s="14">
        <v>607</v>
      </c>
      <c r="G86">
        <v>1.7299193099280781E-3</v>
      </c>
      <c r="H86">
        <v>5.2608505041648402E-3</v>
      </c>
      <c r="I86">
        <v>84397</v>
      </c>
      <c r="J86">
        <v>4004.8816901074683</v>
      </c>
      <c r="K86">
        <v>616.13564463191824</v>
      </c>
      <c r="T86">
        <f t="shared" si="9"/>
        <v>0</v>
      </c>
      <c r="U86">
        <f t="shared" si="10"/>
        <v>0</v>
      </c>
      <c r="V86">
        <f t="shared" si="11"/>
        <v>0</v>
      </c>
      <c r="W86">
        <f t="shared" si="12"/>
        <v>0</v>
      </c>
      <c r="X86">
        <f t="shared" si="13"/>
        <v>0</v>
      </c>
      <c r="Y86">
        <f t="shared" si="14"/>
        <v>1</v>
      </c>
      <c r="Z86">
        <f t="shared" si="15"/>
        <v>0</v>
      </c>
    </row>
    <row r="87" spans="1:26" ht="14.4">
      <c r="A87" s="7" t="s">
        <v>378</v>
      </c>
      <c r="B87" s="7" t="s">
        <v>83</v>
      </c>
      <c r="C87" s="8" t="s">
        <v>84</v>
      </c>
      <c r="D87" s="9" t="s">
        <v>70</v>
      </c>
      <c r="E87">
        <v>15105.733353642105</v>
      </c>
      <c r="F87" s="14">
        <v>698</v>
      </c>
      <c r="G87">
        <v>1.7106234402277708E-3</v>
      </c>
      <c r="H87">
        <v>4.5577569743054987E-3</v>
      </c>
      <c r="I87">
        <v>85349</v>
      </c>
      <c r="J87">
        <v>3913.3440344936671</v>
      </c>
      <c r="K87">
        <v>679.56273652884045</v>
      </c>
      <c r="T87">
        <f t="shared" si="9"/>
        <v>0</v>
      </c>
      <c r="U87">
        <f t="shared" si="10"/>
        <v>0</v>
      </c>
      <c r="V87">
        <f t="shared" si="11"/>
        <v>0</v>
      </c>
      <c r="W87">
        <f t="shared" si="12"/>
        <v>0</v>
      </c>
      <c r="X87">
        <f t="shared" si="13"/>
        <v>0</v>
      </c>
      <c r="Y87">
        <f t="shared" si="14"/>
        <v>1</v>
      </c>
      <c r="Z87">
        <f t="shared" si="15"/>
        <v>0</v>
      </c>
    </row>
    <row r="88" spans="1:26" ht="14.4">
      <c r="A88" s="7" t="s">
        <v>379</v>
      </c>
      <c r="B88" s="7" t="s">
        <v>83</v>
      </c>
      <c r="C88" s="8" t="s">
        <v>84</v>
      </c>
      <c r="D88" s="9" t="s">
        <v>71</v>
      </c>
      <c r="E88">
        <v>15613.063812282735</v>
      </c>
      <c r="F88" s="14">
        <v>702</v>
      </c>
      <c r="G88">
        <v>1.6570104287369641E-3</v>
      </c>
      <c r="H88">
        <v>4.9246813441483194E-3</v>
      </c>
      <c r="I88">
        <v>86300</v>
      </c>
      <c r="J88">
        <v>3534.1830822711472</v>
      </c>
      <c r="K88">
        <v>625.72421784472772</v>
      </c>
      <c r="T88">
        <f t="shared" si="9"/>
        <v>0</v>
      </c>
      <c r="U88">
        <f t="shared" si="10"/>
        <v>0</v>
      </c>
      <c r="V88">
        <f t="shared" si="11"/>
        <v>0</v>
      </c>
      <c r="W88">
        <f t="shared" si="12"/>
        <v>0</v>
      </c>
      <c r="X88">
        <f t="shared" si="13"/>
        <v>0</v>
      </c>
      <c r="Y88">
        <f t="shared" si="14"/>
        <v>1</v>
      </c>
      <c r="Z88">
        <f t="shared" si="15"/>
        <v>0</v>
      </c>
    </row>
    <row r="89" spans="1:26" ht="14.4">
      <c r="A89" s="7" t="s">
        <v>380</v>
      </c>
      <c r="B89" s="7" t="s">
        <v>83</v>
      </c>
      <c r="C89" s="8" t="s">
        <v>84</v>
      </c>
      <c r="D89" s="9" t="s">
        <v>72</v>
      </c>
      <c r="E89">
        <v>13828.439879403437</v>
      </c>
      <c r="F89" s="14">
        <v>638</v>
      </c>
      <c r="G89">
        <v>1.6392878841722741E-3</v>
      </c>
      <c r="H89">
        <v>4.8720094459665493E-3</v>
      </c>
      <c r="I89">
        <v>87233</v>
      </c>
      <c r="J89">
        <v>3416.1383879953687</v>
      </c>
      <c r="K89">
        <v>596.10468515355433</v>
      </c>
      <c r="T89">
        <f t="shared" si="9"/>
        <v>0</v>
      </c>
      <c r="U89">
        <f t="shared" si="10"/>
        <v>0</v>
      </c>
      <c r="V89">
        <f t="shared" si="11"/>
        <v>0</v>
      </c>
      <c r="W89">
        <f t="shared" si="12"/>
        <v>0</v>
      </c>
      <c r="X89">
        <f t="shared" si="13"/>
        <v>0</v>
      </c>
      <c r="Y89">
        <f t="shared" si="14"/>
        <v>1</v>
      </c>
      <c r="Z89">
        <f t="shared" si="15"/>
        <v>0</v>
      </c>
    </row>
    <row r="90" spans="1:26" ht="14.4">
      <c r="A90" s="7" t="s">
        <v>381</v>
      </c>
      <c r="B90" s="7" t="s">
        <v>83</v>
      </c>
      <c r="C90" s="8" t="s">
        <v>84</v>
      </c>
      <c r="D90" s="9" t="s">
        <v>73</v>
      </c>
      <c r="E90">
        <v>12881.790044468646</v>
      </c>
      <c r="F90" s="14">
        <v>736</v>
      </c>
      <c r="G90">
        <v>1.6221980215990561E-3</v>
      </c>
      <c r="H90">
        <v>3.9136945276340863E-3</v>
      </c>
      <c r="I90">
        <v>88152</v>
      </c>
      <c r="J90">
        <v>3539.3411380343045</v>
      </c>
      <c r="K90">
        <v>567.20210545421548</v>
      </c>
      <c r="T90">
        <f t="shared" si="9"/>
        <v>0</v>
      </c>
      <c r="U90">
        <f t="shared" si="10"/>
        <v>0</v>
      </c>
      <c r="V90">
        <f t="shared" si="11"/>
        <v>0</v>
      </c>
      <c r="W90">
        <f t="shared" si="12"/>
        <v>0</v>
      </c>
      <c r="X90">
        <f t="shared" si="13"/>
        <v>0</v>
      </c>
      <c r="Y90">
        <f t="shared" si="14"/>
        <v>1</v>
      </c>
      <c r="Z90">
        <f t="shared" si="15"/>
        <v>0</v>
      </c>
    </row>
    <row r="91" spans="1:26" ht="14.4">
      <c r="A91" s="7" t="s">
        <v>382</v>
      </c>
      <c r="B91" s="7" t="s">
        <v>83</v>
      </c>
      <c r="C91" s="8" t="s">
        <v>84</v>
      </c>
      <c r="D91" s="9" t="s">
        <v>74</v>
      </c>
      <c r="E91">
        <v>12653.527456241791</v>
      </c>
      <c r="F91" s="14">
        <v>703</v>
      </c>
      <c r="G91">
        <v>1.5156788557186003E-3</v>
      </c>
      <c r="H91">
        <v>4.5694910687220022E-3</v>
      </c>
      <c r="I91">
        <v>89069</v>
      </c>
      <c r="K91">
        <v>561.3625391550371</v>
      </c>
      <c r="T91">
        <f t="shared" si="9"/>
        <v>0</v>
      </c>
      <c r="U91">
        <f t="shared" si="10"/>
        <v>0</v>
      </c>
      <c r="V91">
        <f t="shared" si="11"/>
        <v>0</v>
      </c>
      <c r="W91">
        <f t="shared" si="12"/>
        <v>0</v>
      </c>
      <c r="X91">
        <f t="shared" si="13"/>
        <v>0</v>
      </c>
      <c r="Y91">
        <f t="shared" si="14"/>
        <v>0</v>
      </c>
      <c r="Z91">
        <f t="shared" si="15"/>
        <v>0</v>
      </c>
    </row>
    <row r="92" spans="1:26" ht="14.4">
      <c r="A92" s="7" t="s">
        <v>383</v>
      </c>
      <c r="B92" s="7" t="s">
        <v>83</v>
      </c>
      <c r="C92" s="8" t="s">
        <v>84</v>
      </c>
      <c r="D92" s="9" t="s">
        <v>62</v>
      </c>
      <c r="E92">
        <v>15378.040310117452</v>
      </c>
      <c r="F92" s="14">
        <v>681</v>
      </c>
      <c r="I92">
        <v>77648</v>
      </c>
      <c r="J92">
        <v>3747.6818462806514</v>
      </c>
      <c r="K92">
        <v>399.23758499896974</v>
      </c>
      <c r="T92">
        <f t="shared" si="9"/>
        <v>0</v>
      </c>
      <c r="U92">
        <f t="shared" si="10"/>
        <v>0</v>
      </c>
      <c r="V92">
        <f t="shared" si="11"/>
        <v>0</v>
      </c>
      <c r="W92">
        <f t="shared" si="12"/>
        <v>0</v>
      </c>
      <c r="X92">
        <f t="shared" si="13"/>
        <v>0</v>
      </c>
      <c r="Y92">
        <f t="shared" si="14"/>
        <v>1</v>
      </c>
      <c r="Z92">
        <f t="shared" si="15"/>
        <v>0</v>
      </c>
    </row>
    <row r="93" spans="1:26" ht="14.4">
      <c r="A93" s="7" t="s">
        <v>384</v>
      </c>
      <c r="B93" s="7" t="s">
        <v>85</v>
      </c>
      <c r="C93" s="8" t="s">
        <v>84</v>
      </c>
      <c r="D93" s="9" t="s">
        <v>63</v>
      </c>
      <c r="E93">
        <v>9229.1113752795191</v>
      </c>
      <c r="F93" s="14">
        <v>710</v>
      </c>
      <c r="G93">
        <v>2.1493097979546302E-3</v>
      </c>
      <c r="I93">
        <v>37273361</v>
      </c>
      <c r="J93">
        <v>73.94020625078592</v>
      </c>
      <c r="K93">
        <v>131.13923372780897</v>
      </c>
      <c r="T93">
        <f t="shared" si="9"/>
        <v>0</v>
      </c>
      <c r="U93">
        <f t="shared" si="10"/>
        <v>0</v>
      </c>
      <c r="V93">
        <f t="shared" si="11"/>
        <v>0</v>
      </c>
      <c r="W93">
        <f t="shared" si="12"/>
        <v>0</v>
      </c>
      <c r="X93">
        <f t="shared" si="13"/>
        <v>0</v>
      </c>
      <c r="Y93">
        <f t="shared" si="14"/>
        <v>0</v>
      </c>
      <c r="Z93">
        <f t="shared" si="15"/>
        <v>0</v>
      </c>
    </row>
    <row r="94" spans="1:26" ht="14.4">
      <c r="A94" s="7" t="s">
        <v>385</v>
      </c>
      <c r="B94" s="7" t="s">
        <v>85</v>
      </c>
      <c r="C94" s="8" t="s">
        <v>84</v>
      </c>
      <c r="D94" s="9" t="s">
        <v>64</v>
      </c>
      <c r="E94">
        <v>8637.289517559544</v>
      </c>
      <c r="F94" s="14">
        <v>676</v>
      </c>
      <c r="G94">
        <v>2.0772548408353507E-3</v>
      </c>
      <c r="H94">
        <v>4.7973366319806407E-3</v>
      </c>
      <c r="I94">
        <v>37627545</v>
      </c>
      <c r="J94">
        <v>45.604888652714386</v>
      </c>
      <c r="K94">
        <v>72.925299803641195</v>
      </c>
      <c r="T94">
        <f t="shared" si="9"/>
        <v>0</v>
      </c>
      <c r="U94">
        <f t="shared" si="10"/>
        <v>0</v>
      </c>
      <c r="V94">
        <f t="shared" si="11"/>
        <v>0</v>
      </c>
      <c r="W94">
        <f t="shared" si="12"/>
        <v>0</v>
      </c>
      <c r="X94">
        <f t="shared" si="13"/>
        <v>0</v>
      </c>
      <c r="Y94">
        <f t="shared" si="14"/>
        <v>0</v>
      </c>
      <c r="Z94">
        <f t="shared" si="15"/>
        <v>0</v>
      </c>
    </row>
    <row r="95" spans="1:26" ht="14.4">
      <c r="A95" s="7" t="s">
        <v>386</v>
      </c>
      <c r="B95" s="7" t="s">
        <v>85</v>
      </c>
      <c r="C95" s="8" t="s">
        <v>84</v>
      </c>
      <c r="D95" s="9" t="s">
        <v>65</v>
      </c>
      <c r="E95">
        <v>3265.7007584142293</v>
      </c>
      <c r="F95" s="14">
        <v>225</v>
      </c>
      <c r="G95">
        <v>2.0035337515835684E-3</v>
      </c>
      <c r="H95">
        <v>4.7310259559739821E-3</v>
      </c>
      <c r="I95">
        <v>37970411</v>
      </c>
      <c r="J95">
        <v>60.731499587929136</v>
      </c>
      <c r="K95">
        <v>78.929880427156817</v>
      </c>
      <c r="T95">
        <f t="shared" si="9"/>
        <v>0</v>
      </c>
      <c r="U95">
        <f t="shared" si="10"/>
        <v>0</v>
      </c>
      <c r="V95">
        <f t="shared" si="11"/>
        <v>0</v>
      </c>
      <c r="W95">
        <f t="shared" si="12"/>
        <v>0</v>
      </c>
      <c r="X95">
        <f t="shared" si="13"/>
        <v>0</v>
      </c>
      <c r="Y95">
        <f t="shared" si="14"/>
        <v>0</v>
      </c>
      <c r="Z95">
        <f t="shared" si="15"/>
        <v>0</v>
      </c>
    </row>
    <row r="96" spans="1:26" ht="14.4">
      <c r="A96" s="7" t="s">
        <v>387</v>
      </c>
      <c r="B96" s="7" t="s">
        <v>85</v>
      </c>
      <c r="C96" s="8" t="s">
        <v>84</v>
      </c>
      <c r="D96" s="9" t="s">
        <v>66</v>
      </c>
      <c r="E96">
        <v>4098.2773165388535</v>
      </c>
      <c r="F96" s="14">
        <v>280</v>
      </c>
      <c r="G96">
        <v>2.0307094621835899E-3</v>
      </c>
      <c r="H96">
        <v>4.9611865729262735E-3</v>
      </c>
      <c r="I96">
        <v>38308779</v>
      </c>
      <c r="J96">
        <v>69.435781286581857</v>
      </c>
      <c r="K96">
        <v>83.740596378704737</v>
      </c>
      <c r="T96">
        <f t="shared" si="9"/>
        <v>0</v>
      </c>
      <c r="U96">
        <f t="shared" si="10"/>
        <v>0</v>
      </c>
      <c r="V96">
        <f t="shared" si="11"/>
        <v>0</v>
      </c>
      <c r="W96">
        <f t="shared" si="12"/>
        <v>0</v>
      </c>
      <c r="X96">
        <f t="shared" si="13"/>
        <v>0</v>
      </c>
      <c r="Y96">
        <f t="shared" si="14"/>
        <v>0</v>
      </c>
      <c r="Z96">
        <f t="shared" si="15"/>
        <v>0</v>
      </c>
    </row>
    <row r="97" spans="1:26" ht="14.4">
      <c r="A97" s="7" t="s">
        <v>388</v>
      </c>
      <c r="B97" s="7" t="s">
        <v>85</v>
      </c>
      <c r="C97" s="8" t="s">
        <v>84</v>
      </c>
      <c r="D97" s="9" t="s">
        <v>67</v>
      </c>
      <c r="E97">
        <v>4735.0623918212896</v>
      </c>
      <c r="F97" s="14">
        <v>327</v>
      </c>
      <c r="G97">
        <v>1.9062636699051906E-3</v>
      </c>
      <c r="H97">
        <v>4.6682022758624576E-3</v>
      </c>
      <c r="I97">
        <v>38647854</v>
      </c>
      <c r="J97">
        <v>83.031777133084802</v>
      </c>
      <c r="K97">
        <v>91.958534101272477</v>
      </c>
      <c r="T97">
        <f t="shared" si="9"/>
        <v>0</v>
      </c>
      <c r="U97">
        <f t="shared" si="10"/>
        <v>0</v>
      </c>
      <c r="V97">
        <f t="shared" si="11"/>
        <v>0</v>
      </c>
      <c r="W97">
        <f t="shared" si="12"/>
        <v>0</v>
      </c>
      <c r="X97">
        <f t="shared" si="13"/>
        <v>0</v>
      </c>
      <c r="Y97">
        <f t="shared" si="14"/>
        <v>0</v>
      </c>
      <c r="Z97">
        <f t="shared" si="15"/>
        <v>0</v>
      </c>
    </row>
    <row r="98" spans="1:26" ht="14.4">
      <c r="A98" s="7" t="s">
        <v>389</v>
      </c>
      <c r="B98" s="7" t="s">
        <v>85</v>
      </c>
      <c r="C98" s="8" t="s">
        <v>84</v>
      </c>
      <c r="D98" s="9" t="s">
        <v>68</v>
      </c>
      <c r="E98">
        <v>5719.573223399887</v>
      </c>
      <c r="F98" s="14">
        <v>395</v>
      </c>
      <c r="G98">
        <v>1.889587973486726E-3</v>
      </c>
      <c r="H98">
        <v>4.6273655725242785E-3</v>
      </c>
      <c r="I98">
        <v>38988923</v>
      </c>
      <c r="J98">
        <v>100.00276232303212</v>
      </c>
      <c r="K98">
        <v>103.56787747124997</v>
      </c>
      <c r="T98">
        <f t="shared" si="9"/>
        <v>0</v>
      </c>
      <c r="U98">
        <f t="shared" si="10"/>
        <v>0</v>
      </c>
      <c r="V98">
        <f t="shared" si="11"/>
        <v>0</v>
      </c>
      <c r="W98">
        <f t="shared" si="12"/>
        <v>0</v>
      </c>
      <c r="X98">
        <f t="shared" si="13"/>
        <v>0</v>
      </c>
      <c r="Y98">
        <f t="shared" si="14"/>
        <v>0</v>
      </c>
      <c r="Z98">
        <f t="shared" si="15"/>
        <v>0</v>
      </c>
    </row>
    <row r="99" spans="1:26" ht="14.4">
      <c r="A99" s="7" t="s">
        <v>390</v>
      </c>
      <c r="B99" s="7" t="s">
        <v>85</v>
      </c>
      <c r="C99" s="8" t="s">
        <v>84</v>
      </c>
      <c r="D99" s="9" t="s">
        <v>69</v>
      </c>
      <c r="E99">
        <v>6712.2016664718685</v>
      </c>
      <c r="F99" s="14">
        <v>454</v>
      </c>
      <c r="G99">
        <v>1.873136490052962E-3</v>
      </c>
      <c r="H99">
        <v>4.5870779388567755E-3</v>
      </c>
      <c r="I99">
        <v>39331357</v>
      </c>
      <c r="J99">
        <v>126.71823146096892</v>
      </c>
      <c r="K99">
        <v>128.726806959648</v>
      </c>
      <c r="T99">
        <f t="shared" si="9"/>
        <v>0</v>
      </c>
      <c r="U99">
        <f t="shared" si="10"/>
        <v>0</v>
      </c>
      <c r="V99">
        <f t="shared" si="11"/>
        <v>0</v>
      </c>
      <c r="W99">
        <f t="shared" si="12"/>
        <v>0</v>
      </c>
      <c r="X99">
        <f t="shared" si="13"/>
        <v>0</v>
      </c>
      <c r="Y99">
        <f t="shared" si="14"/>
        <v>0</v>
      </c>
      <c r="Z99">
        <f t="shared" si="15"/>
        <v>0</v>
      </c>
    </row>
    <row r="100" spans="1:26" ht="14.4">
      <c r="A100" s="7" t="s">
        <v>391</v>
      </c>
      <c r="B100" s="7" t="s">
        <v>85</v>
      </c>
      <c r="C100" s="8" t="s">
        <v>84</v>
      </c>
      <c r="D100" s="9" t="s">
        <v>70</v>
      </c>
      <c r="E100">
        <v>8317.3533032482064</v>
      </c>
      <c r="F100" s="14">
        <v>548</v>
      </c>
      <c r="G100">
        <v>1.4882265469602935E-3</v>
      </c>
      <c r="H100">
        <v>3.3553463430349212E-3</v>
      </c>
      <c r="I100">
        <v>39676083</v>
      </c>
      <c r="J100">
        <v>133.45571436575531</v>
      </c>
      <c r="K100">
        <v>150.26684967868425</v>
      </c>
      <c r="T100">
        <f t="shared" si="9"/>
        <v>0</v>
      </c>
      <c r="U100">
        <f t="shared" si="10"/>
        <v>0</v>
      </c>
      <c r="V100">
        <f t="shared" si="11"/>
        <v>0</v>
      </c>
      <c r="W100">
        <f t="shared" si="12"/>
        <v>0</v>
      </c>
      <c r="X100">
        <f t="shared" si="13"/>
        <v>0</v>
      </c>
      <c r="Y100">
        <f t="shared" si="14"/>
        <v>0</v>
      </c>
      <c r="Z100">
        <f t="shared" si="15"/>
        <v>0</v>
      </c>
    </row>
    <row r="101" spans="1:26" ht="14.4">
      <c r="A101" s="7" t="s">
        <v>392</v>
      </c>
      <c r="B101" s="7" t="s">
        <v>85</v>
      </c>
      <c r="C101" s="8" t="s">
        <v>84</v>
      </c>
      <c r="D101" s="9" t="s">
        <v>71</v>
      </c>
      <c r="E101">
        <v>10144.004639657845</v>
      </c>
      <c r="F101" s="14">
        <v>686</v>
      </c>
      <c r="G101">
        <v>1.8271201263273375E-3</v>
      </c>
      <c r="H101">
        <v>4.3533770453317829E-3</v>
      </c>
      <c r="I101">
        <v>40023641</v>
      </c>
      <c r="J101">
        <v>111.83390336726237</v>
      </c>
      <c r="K101">
        <v>144.06485406962349</v>
      </c>
      <c r="T101">
        <f t="shared" si="9"/>
        <v>0</v>
      </c>
      <c r="U101">
        <f t="shared" si="10"/>
        <v>0</v>
      </c>
      <c r="V101">
        <f t="shared" si="11"/>
        <v>0</v>
      </c>
      <c r="W101">
        <f t="shared" si="12"/>
        <v>0</v>
      </c>
      <c r="X101">
        <f t="shared" si="13"/>
        <v>0</v>
      </c>
      <c r="Y101">
        <f t="shared" si="14"/>
        <v>0</v>
      </c>
      <c r="Z101">
        <f t="shared" si="15"/>
        <v>0</v>
      </c>
    </row>
    <row r="102" spans="1:26" ht="14.4">
      <c r="A102" s="7" t="s">
        <v>393</v>
      </c>
      <c r="B102" s="7" t="s">
        <v>85</v>
      </c>
      <c r="C102" s="8" t="s">
        <v>84</v>
      </c>
      <c r="D102" s="9" t="s">
        <v>72</v>
      </c>
      <c r="E102">
        <v>9362.4090459298986</v>
      </c>
      <c r="F102" s="14">
        <v>726</v>
      </c>
      <c r="G102">
        <v>1.811254626218946E-3</v>
      </c>
      <c r="H102">
        <v>4.3155752046156971E-3</v>
      </c>
      <c r="I102">
        <v>40374224</v>
      </c>
      <c r="J102">
        <v>139.42063629507777</v>
      </c>
      <c r="K102">
        <v>157.89777160794472</v>
      </c>
      <c r="T102">
        <f t="shared" si="9"/>
        <v>0</v>
      </c>
      <c r="U102">
        <f t="shared" si="10"/>
        <v>0</v>
      </c>
      <c r="V102">
        <f t="shared" si="11"/>
        <v>0</v>
      </c>
      <c r="W102">
        <f t="shared" si="12"/>
        <v>0</v>
      </c>
      <c r="X102">
        <f t="shared" si="13"/>
        <v>0</v>
      </c>
      <c r="Y102">
        <f t="shared" si="14"/>
        <v>0</v>
      </c>
      <c r="Z102">
        <f t="shared" si="15"/>
        <v>0</v>
      </c>
    </row>
    <row r="103" spans="1:26" ht="14.4">
      <c r="A103" s="7" t="s">
        <v>394</v>
      </c>
      <c r="B103" s="7" t="s">
        <v>85</v>
      </c>
      <c r="C103" s="8" t="s">
        <v>84</v>
      </c>
      <c r="D103" s="9" t="s">
        <v>73</v>
      </c>
      <c r="E103">
        <v>11367.894580971304</v>
      </c>
      <c r="F103" s="14">
        <v>751</v>
      </c>
      <c r="G103">
        <v>1.4200047150982188E-3</v>
      </c>
      <c r="H103">
        <v>3.2564721254068809E-3</v>
      </c>
      <c r="I103">
        <v>40728738</v>
      </c>
      <c r="J103">
        <v>148.78928976390085</v>
      </c>
      <c r="K103">
        <v>183.58044877305062</v>
      </c>
      <c r="T103">
        <f t="shared" si="9"/>
        <v>0</v>
      </c>
      <c r="U103">
        <f t="shared" si="10"/>
        <v>0</v>
      </c>
      <c r="V103">
        <f t="shared" si="11"/>
        <v>0</v>
      </c>
      <c r="W103">
        <f t="shared" si="12"/>
        <v>0</v>
      </c>
      <c r="X103">
        <f t="shared" si="13"/>
        <v>0</v>
      </c>
      <c r="Y103">
        <f t="shared" si="14"/>
        <v>0</v>
      </c>
      <c r="Z103">
        <f t="shared" si="15"/>
        <v>0</v>
      </c>
    </row>
    <row r="104" spans="1:26" ht="14.4">
      <c r="A104" s="7" t="s">
        <v>395</v>
      </c>
      <c r="B104" s="7" t="s">
        <v>85</v>
      </c>
      <c r="C104" s="8" t="s">
        <v>84</v>
      </c>
      <c r="D104" s="9" t="s">
        <v>74</v>
      </c>
      <c r="E104">
        <v>13580.962139125177</v>
      </c>
      <c r="F104" s="14">
        <v>866</v>
      </c>
      <c r="G104">
        <v>1.6380636108414728E-3</v>
      </c>
      <c r="H104">
        <v>3.8009656940272024E-3</v>
      </c>
      <c r="I104">
        <v>41086927</v>
      </c>
      <c r="J104">
        <v>137.63501952823097</v>
      </c>
      <c r="K104">
        <v>199.89326532013456</v>
      </c>
      <c r="T104">
        <f t="shared" si="9"/>
        <v>0</v>
      </c>
      <c r="U104">
        <f t="shared" si="10"/>
        <v>0</v>
      </c>
      <c r="V104">
        <f t="shared" si="11"/>
        <v>0</v>
      </c>
      <c r="W104">
        <f t="shared" si="12"/>
        <v>0</v>
      </c>
      <c r="X104">
        <f t="shared" si="13"/>
        <v>0</v>
      </c>
      <c r="Y104">
        <f t="shared" si="14"/>
        <v>0</v>
      </c>
      <c r="Z104">
        <f t="shared" si="15"/>
        <v>0</v>
      </c>
    </row>
    <row r="105" spans="1:26" ht="14.4">
      <c r="A105" s="7" t="s">
        <v>396</v>
      </c>
      <c r="B105" s="7" t="s">
        <v>85</v>
      </c>
      <c r="C105" s="8" t="s">
        <v>84</v>
      </c>
      <c r="D105" s="9" t="s">
        <v>62</v>
      </c>
      <c r="E105">
        <v>16340.10528176425</v>
      </c>
      <c r="F105" s="14">
        <v>995</v>
      </c>
      <c r="I105">
        <v>36903067</v>
      </c>
      <c r="J105">
        <v>86.57816977651207</v>
      </c>
      <c r="K105">
        <v>147.95518215328823</v>
      </c>
      <c r="T105">
        <f t="shared" si="9"/>
        <v>0</v>
      </c>
      <c r="U105">
        <f t="shared" si="10"/>
        <v>0</v>
      </c>
      <c r="V105">
        <f t="shared" si="11"/>
        <v>0</v>
      </c>
      <c r="W105">
        <f t="shared" si="12"/>
        <v>0</v>
      </c>
      <c r="X105">
        <f t="shared" si="13"/>
        <v>0</v>
      </c>
      <c r="Y105">
        <f t="shared" si="14"/>
        <v>0</v>
      </c>
      <c r="Z105">
        <f t="shared" si="15"/>
        <v>0</v>
      </c>
    </row>
    <row r="106" spans="1:26" ht="14.4">
      <c r="A106" s="7" t="s">
        <v>397</v>
      </c>
      <c r="B106" s="7" t="s">
        <v>86</v>
      </c>
      <c r="C106" s="8" t="s">
        <v>61</v>
      </c>
      <c r="D106" s="9" t="s">
        <v>63</v>
      </c>
      <c r="E106">
        <v>624.70217421142763</v>
      </c>
      <c r="F106" s="14">
        <v>39</v>
      </c>
      <c r="G106">
        <v>8.8759330187322715E-4</v>
      </c>
      <c r="I106">
        <v>3059960</v>
      </c>
      <c r="J106">
        <v>26.47093426057857</v>
      </c>
      <c r="K106">
        <v>19.281297794742414</v>
      </c>
      <c r="T106">
        <f t="shared" si="9"/>
        <v>0</v>
      </c>
      <c r="U106">
        <f t="shared" si="10"/>
        <v>0</v>
      </c>
      <c r="V106">
        <f t="shared" si="11"/>
        <v>0</v>
      </c>
      <c r="W106">
        <f t="shared" si="12"/>
        <v>0</v>
      </c>
      <c r="X106">
        <f t="shared" si="13"/>
        <v>0</v>
      </c>
      <c r="Y106">
        <f t="shared" si="14"/>
        <v>0</v>
      </c>
      <c r="Z106">
        <f t="shared" si="15"/>
        <v>0</v>
      </c>
    </row>
    <row r="107" spans="1:26" ht="14.4">
      <c r="A107" s="7" t="s">
        <v>398</v>
      </c>
      <c r="B107" s="7" t="s">
        <v>86</v>
      </c>
      <c r="C107" s="8" t="s">
        <v>61</v>
      </c>
      <c r="D107" s="9" t="s">
        <v>64</v>
      </c>
      <c r="E107">
        <v>695.26305299438593</v>
      </c>
      <c r="F107" s="14">
        <v>41</v>
      </c>
      <c r="G107">
        <v>8.1489936665614263E-4</v>
      </c>
      <c r="H107">
        <v>1.3852961041705913E-3</v>
      </c>
      <c r="I107">
        <v>3047002</v>
      </c>
      <c r="J107">
        <v>26.583507329499621</v>
      </c>
      <c r="K107">
        <v>27.896273123548983</v>
      </c>
      <c r="T107">
        <f t="shared" si="9"/>
        <v>0</v>
      </c>
      <c r="U107">
        <f t="shared" si="10"/>
        <v>0</v>
      </c>
      <c r="V107">
        <f t="shared" si="11"/>
        <v>0</v>
      </c>
      <c r="W107">
        <f t="shared" si="12"/>
        <v>0</v>
      </c>
      <c r="X107">
        <f t="shared" si="13"/>
        <v>0</v>
      </c>
      <c r="Y107">
        <f t="shared" si="14"/>
        <v>0</v>
      </c>
      <c r="Z107">
        <f t="shared" si="15"/>
        <v>0</v>
      </c>
    </row>
    <row r="108" spans="1:26" ht="14.4">
      <c r="A108" s="7" t="s">
        <v>399</v>
      </c>
      <c r="B108" s="7" t="s">
        <v>86</v>
      </c>
      <c r="C108" s="8" t="s">
        <v>61</v>
      </c>
      <c r="D108" s="9" t="s">
        <v>65</v>
      </c>
      <c r="E108">
        <v>782.71080410219656</v>
      </c>
      <c r="F108" s="14">
        <v>42</v>
      </c>
      <c r="G108">
        <v>8.5967473333614403E-4</v>
      </c>
      <c r="H108">
        <v>1.4337793541043045E-3</v>
      </c>
      <c r="I108">
        <v>3036032</v>
      </c>
      <c r="J108">
        <v>29.643956321935999</v>
      </c>
      <c r="K108">
        <v>31.94959736919769</v>
      </c>
      <c r="T108">
        <f t="shared" si="9"/>
        <v>0</v>
      </c>
      <c r="U108">
        <f t="shared" si="10"/>
        <v>0</v>
      </c>
      <c r="V108">
        <f t="shared" si="11"/>
        <v>0</v>
      </c>
      <c r="W108">
        <f t="shared" si="12"/>
        <v>0</v>
      </c>
      <c r="X108">
        <f t="shared" si="13"/>
        <v>0</v>
      </c>
      <c r="Y108">
        <f t="shared" si="14"/>
        <v>0</v>
      </c>
      <c r="Z108">
        <f t="shared" si="15"/>
        <v>0</v>
      </c>
    </row>
    <row r="109" spans="1:26" ht="14.4">
      <c r="A109" s="7" t="s">
        <v>400</v>
      </c>
      <c r="B109" s="7" t="s">
        <v>86</v>
      </c>
      <c r="C109" s="8" t="s">
        <v>61</v>
      </c>
      <c r="D109" s="9" t="s">
        <v>66</v>
      </c>
      <c r="E109">
        <v>927.75408705297241</v>
      </c>
      <c r="F109" s="14">
        <v>51</v>
      </c>
      <c r="G109">
        <v>9.9284385646465612E-4</v>
      </c>
      <c r="H109">
        <v>1.836298424273512E-3</v>
      </c>
      <c r="I109">
        <v>3025652</v>
      </c>
      <c r="J109">
        <v>62.135367847987808</v>
      </c>
      <c r="K109">
        <v>71.389571570028536</v>
      </c>
      <c r="T109">
        <f t="shared" si="9"/>
        <v>0</v>
      </c>
      <c r="U109">
        <f t="shared" si="10"/>
        <v>0</v>
      </c>
      <c r="V109">
        <f t="shared" si="11"/>
        <v>0</v>
      </c>
      <c r="W109">
        <f t="shared" si="12"/>
        <v>0</v>
      </c>
      <c r="X109">
        <f t="shared" si="13"/>
        <v>0</v>
      </c>
      <c r="Y109">
        <f t="shared" si="14"/>
        <v>0</v>
      </c>
      <c r="Z109">
        <f t="shared" si="15"/>
        <v>0</v>
      </c>
    </row>
    <row r="110" spans="1:26" ht="14.4">
      <c r="A110" s="7" t="s">
        <v>401</v>
      </c>
      <c r="B110" s="7" t="s">
        <v>86</v>
      </c>
      <c r="C110" s="8" t="s">
        <v>61</v>
      </c>
      <c r="D110" s="9" t="s">
        <v>67</v>
      </c>
      <c r="E110">
        <v>1186.306369296402</v>
      </c>
      <c r="F110" s="14">
        <v>65</v>
      </c>
      <c r="G110">
        <v>9.462947072838158E-4</v>
      </c>
      <c r="H110">
        <v>1.6809749654799783E-3</v>
      </c>
      <c r="I110">
        <v>3014917</v>
      </c>
      <c r="J110">
        <v>79.604181474979242</v>
      </c>
      <c r="K110">
        <v>94.198281412058776</v>
      </c>
      <c r="T110">
        <f t="shared" si="9"/>
        <v>0</v>
      </c>
      <c r="U110">
        <f t="shared" si="10"/>
        <v>0</v>
      </c>
      <c r="V110">
        <f t="shared" si="11"/>
        <v>0</v>
      </c>
      <c r="W110">
        <f t="shared" si="12"/>
        <v>0</v>
      </c>
      <c r="X110">
        <f t="shared" si="13"/>
        <v>0</v>
      </c>
      <c r="Y110">
        <f t="shared" si="14"/>
        <v>0</v>
      </c>
      <c r="Z110">
        <f t="shared" si="15"/>
        <v>0</v>
      </c>
    </row>
    <row r="111" spans="1:26" ht="14.4">
      <c r="A111" s="7" t="s">
        <v>402</v>
      </c>
      <c r="B111" s="7" t="s">
        <v>86</v>
      </c>
      <c r="C111" s="8" t="s">
        <v>61</v>
      </c>
      <c r="D111" s="9" t="s">
        <v>68</v>
      </c>
      <c r="E111">
        <v>1631.8954371275072</v>
      </c>
      <c r="F111" s="14">
        <v>85</v>
      </c>
      <c r="G111">
        <v>9.5007810754298085E-4</v>
      </c>
      <c r="H111">
        <v>1.6876957059333427E-3</v>
      </c>
      <c r="I111">
        <v>3002911</v>
      </c>
      <c r="J111">
        <v>102.23413214710659</v>
      </c>
      <c r="K111">
        <v>106.8962749811766</v>
      </c>
      <c r="T111">
        <f t="shared" si="9"/>
        <v>0</v>
      </c>
      <c r="U111">
        <f t="shared" si="10"/>
        <v>0</v>
      </c>
      <c r="V111">
        <f t="shared" si="11"/>
        <v>0</v>
      </c>
      <c r="W111">
        <f t="shared" si="12"/>
        <v>0</v>
      </c>
      <c r="X111">
        <f t="shared" si="13"/>
        <v>0</v>
      </c>
      <c r="Y111">
        <f t="shared" si="14"/>
        <v>0</v>
      </c>
      <c r="Z111">
        <f t="shared" si="15"/>
        <v>0</v>
      </c>
    </row>
    <row r="112" spans="1:26" ht="14.4">
      <c r="A112" s="7" t="s">
        <v>403</v>
      </c>
      <c r="B112" s="7" t="s">
        <v>86</v>
      </c>
      <c r="C112" s="8" t="s">
        <v>61</v>
      </c>
      <c r="D112" s="9" t="s">
        <v>69</v>
      </c>
      <c r="E112">
        <v>2135.354420007211</v>
      </c>
      <c r="F112" s="14">
        <v>97</v>
      </c>
      <c r="G112">
        <v>9.5421826011862678E-4</v>
      </c>
      <c r="H112">
        <v>1.6950501725486156E-3</v>
      </c>
      <c r="I112">
        <v>2989882</v>
      </c>
      <c r="J112">
        <v>114.72024648464388</v>
      </c>
      <c r="K112">
        <v>115.38916920467095</v>
      </c>
      <c r="T112">
        <f t="shared" si="9"/>
        <v>0</v>
      </c>
      <c r="U112">
        <f t="shared" si="10"/>
        <v>0</v>
      </c>
      <c r="V112">
        <f t="shared" si="11"/>
        <v>0</v>
      </c>
      <c r="W112">
        <f t="shared" si="12"/>
        <v>0</v>
      </c>
      <c r="X112">
        <f t="shared" si="13"/>
        <v>0</v>
      </c>
      <c r="Y112">
        <f t="shared" si="14"/>
        <v>0</v>
      </c>
      <c r="Z112">
        <f t="shared" si="15"/>
        <v>0</v>
      </c>
    </row>
    <row r="113" spans="1:26" ht="14.4">
      <c r="A113" s="7" t="s">
        <v>404</v>
      </c>
      <c r="B113" s="7" t="s">
        <v>86</v>
      </c>
      <c r="C113" s="8" t="s">
        <v>61</v>
      </c>
      <c r="D113" s="9" t="s">
        <v>70</v>
      </c>
      <c r="E113">
        <v>3091.9693714970472</v>
      </c>
      <c r="F113" s="14">
        <v>133</v>
      </c>
      <c r="G113">
        <v>6.6532593918094713E-4</v>
      </c>
      <c r="H113">
        <v>1.1516419209749965E-3</v>
      </c>
      <c r="I113">
        <v>2977488</v>
      </c>
      <c r="J113">
        <v>126.61679912731806</v>
      </c>
      <c r="K113">
        <v>128.63192059884037</v>
      </c>
      <c r="T113">
        <f t="shared" si="9"/>
        <v>0</v>
      </c>
      <c r="U113">
        <f t="shared" si="10"/>
        <v>0</v>
      </c>
      <c r="V113">
        <f t="shared" si="11"/>
        <v>0</v>
      </c>
      <c r="W113">
        <f t="shared" si="12"/>
        <v>0</v>
      </c>
      <c r="X113">
        <f t="shared" si="13"/>
        <v>0</v>
      </c>
      <c r="Y113">
        <f t="shared" si="14"/>
        <v>0</v>
      </c>
      <c r="Z113">
        <f t="shared" si="15"/>
        <v>0</v>
      </c>
    </row>
    <row r="114" spans="1:26" ht="14.4">
      <c r="A114" s="7" t="s">
        <v>405</v>
      </c>
      <c r="B114" s="7" t="s">
        <v>86</v>
      </c>
      <c r="C114" s="8" t="s">
        <v>61</v>
      </c>
      <c r="D114" s="9" t="s">
        <v>71</v>
      </c>
      <c r="E114">
        <v>3929.0551346055495</v>
      </c>
      <c r="F114" s="14">
        <v>149</v>
      </c>
      <c r="G114">
        <v>8.6215203119514687E-4</v>
      </c>
      <c r="H114">
        <v>1.4763384918707048E-3</v>
      </c>
      <c r="I114">
        <v>2968154</v>
      </c>
      <c r="J114">
        <v>126.00424371511721</v>
      </c>
      <c r="K114">
        <v>127.68879242788616</v>
      </c>
      <c r="T114">
        <f t="shared" si="9"/>
        <v>0</v>
      </c>
      <c r="U114">
        <f t="shared" si="10"/>
        <v>0</v>
      </c>
      <c r="V114">
        <f t="shared" si="11"/>
        <v>0</v>
      </c>
      <c r="W114">
        <f t="shared" si="12"/>
        <v>0</v>
      </c>
      <c r="X114">
        <f t="shared" si="13"/>
        <v>0</v>
      </c>
      <c r="Y114">
        <f t="shared" si="14"/>
        <v>0</v>
      </c>
      <c r="Z114">
        <f t="shared" si="15"/>
        <v>0</v>
      </c>
    </row>
    <row r="115" spans="1:26" ht="14.4">
      <c r="A115" s="7" t="s">
        <v>406</v>
      </c>
      <c r="B115" s="7" t="s">
        <v>86</v>
      </c>
      <c r="C115" s="8" t="s">
        <v>61</v>
      </c>
      <c r="D115" s="9" t="s">
        <v>72</v>
      </c>
      <c r="E115">
        <v>2918.1536766035792</v>
      </c>
      <c r="F115" s="14">
        <v>132</v>
      </c>
      <c r="G115">
        <v>8.6350715506280419E-4</v>
      </c>
      <c r="H115">
        <v>1.4786589892478344E-3</v>
      </c>
      <c r="I115">
        <v>2963496</v>
      </c>
      <c r="J115">
        <v>153.87231836992524</v>
      </c>
      <c r="K115">
        <v>157.24671131663413</v>
      </c>
      <c r="T115">
        <f t="shared" si="9"/>
        <v>0</v>
      </c>
      <c r="U115">
        <f t="shared" si="10"/>
        <v>0</v>
      </c>
      <c r="V115">
        <f t="shared" si="11"/>
        <v>0</v>
      </c>
      <c r="W115">
        <f t="shared" si="12"/>
        <v>0</v>
      </c>
      <c r="X115">
        <f t="shared" si="13"/>
        <v>0</v>
      </c>
      <c r="Y115">
        <f t="shared" si="14"/>
        <v>0</v>
      </c>
      <c r="Z115">
        <f t="shared" si="15"/>
        <v>0</v>
      </c>
    </row>
    <row r="116" spans="1:26" ht="14.4">
      <c r="A116" s="7" t="s">
        <v>407</v>
      </c>
      <c r="B116" s="7" t="s">
        <v>86</v>
      </c>
      <c r="C116" s="8" t="s">
        <v>61</v>
      </c>
      <c r="D116" s="9" t="s">
        <v>73</v>
      </c>
      <c r="E116">
        <v>3124.1270312942797</v>
      </c>
      <c r="F116" s="14">
        <v>143</v>
      </c>
      <c r="G116">
        <v>6.7676072493691214E-4</v>
      </c>
      <c r="H116">
        <v>1.1949583687570003E-3</v>
      </c>
      <c r="I116">
        <v>2964120</v>
      </c>
      <c r="J116">
        <v>163.96097323994979</v>
      </c>
      <c r="K116">
        <v>184.20306870167201</v>
      </c>
      <c r="T116">
        <f t="shared" si="9"/>
        <v>0</v>
      </c>
      <c r="U116">
        <f t="shared" si="10"/>
        <v>0</v>
      </c>
      <c r="V116">
        <f t="shared" si="11"/>
        <v>0</v>
      </c>
      <c r="W116">
        <f t="shared" si="12"/>
        <v>0</v>
      </c>
      <c r="X116">
        <f t="shared" si="13"/>
        <v>0</v>
      </c>
      <c r="Y116">
        <f t="shared" si="14"/>
        <v>0</v>
      </c>
      <c r="Z116">
        <f t="shared" si="15"/>
        <v>0</v>
      </c>
    </row>
    <row r="117" spans="1:26" ht="14.4">
      <c r="A117" s="7" t="s">
        <v>408</v>
      </c>
      <c r="B117" s="7" t="s">
        <v>86</v>
      </c>
      <c r="C117" s="8" t="s">
        <v>61</v>
      </c>
      <c r="D117" s="9" t="s">
        <v>74</v>
      </c>
      <c r="E117">
        <v>3415.9872263505104</v>
      </c>
      <c r="F117" s="14">
        <v>127</v>
      </c>
      <c r="G117">
        <v>7.0560553922240587E-4</v>
      </c>
      <c r="H117">
        <v>1.2276525968809879E-3</v>
      </c>
      <c r="I117">
        <v>2969081</v>
      </c>
      <c r="J117">
        <v>164.02381747079315</v>
      </c>
      <c r="K117">
        <v>187.26333165043326</v>
      </c>
      <c r="T117">
        <f t="shared" si="9"/>
        <v>0</v>
      </c>
      <c r="U117">
        <f t="shared" si="10"/>
        <v>0</v>
      </c>
      <c r="V117">
        <f t="shared" si="11"/>
        <v>0</v>
      </c>
      <c r="W117">
        <f t="shared" si="12"/>
        <v>0</v>
      </c>
      <c r="X117">
        <f t="shared" si="13"/>
        <v>0</v>
      </c>
      <c r="Y117">
        <f t="shared" si="14"/>
        <v>0</v>
      </c>
      <c r="Z117">
        <f t="shared" si="15"/>
        <v>0</v>
      </c>
    </row>
    <row r="118" spans="1:26" ht="14.4">
      <c r="A118" s="7" t="s">
        <v>409</v>
      </c>
      <c r="B118" s="7" t="s">
        <v>86</v>
      </c>
      <c r="C118" s="8" t="s">
        <v>61</v>
      </c>
      <c r="D118" s="9" t="s">
        <v>62</v>
      </c>
      <c r="E118">
        <v>3237.2888900158578</v>
      </c>
      <c r="F118" s="14">
        <v>150</v>
      </c>
      <c r="I118">
        <v>3076098</v>
      </c>
      <c r="J118">
        <v>16.904532950510678</v>
      </c>
      <c r="K118">
        <v>18.2048816390115</v>
      </c>
      <c r="T118">
        <f t="shared" si="9"/>
        <v>0</v>
      </c>
      <c r="U118">
        <f t="shared" si="10"/>
        <v>0</v>
      </c>
      <c r="V118">
        <f t="shared" si="11"/>
        <v>0</v>
      </c>
      <c r="W118">
        <f t="shared" si="12"/>
        <v>0</v>
      </c>
      <c r="X118">
        <f t="shared" si="13"/>
        <v>0</v>
      </c>
      <c r="Y118">
        <f t="shared" si="14"/>
        <v>0</v>
      </c>
      <c r="Z118">
        <f t="shared" si="15"/>
        <v>0</v>
      </c>
    </row>
    <row r="119" spans="1:26" ht="14.4">
      <c r="A119" s="7" t="s">
        <v>410</v>
      </c>
      <c r="B119" s="7" t="s">
        <v>87</v>
      </c>
      <c r="C119" s="8" t="s">
        <v>84</v>
      </c>
      <c r="D119" s="9" t="s">
        <v>63</v>
      </c>
      <c r="E119">
        <v>20167.63745774754</v>
      </c>
      <c r="F119" s="8"/>
      <c r="I119">
        <v>92894</v>
      </c>
      <c r="J119">
        <v>8881.0902749370252</v>
      </c>
      <c r="K119">
        <v>1679.3334338062739</v>
      </c>
      <c r="T119">
        <f t="shared" si="9"/>
        <v>0</v>
      </c>
      <c r="U119">
        <f t="shared" si="10"/>
        <v>0</v>
      </c>
      <c r="V119">
        <f t="shared" si="11"/>
        <v>0</v>
      </c>
      <c r="W119">
        <f t="shared" si="12"/>
        <v>0</v>
      </c>
      <c r="X119">
        <f t="shared" si="13"/>
        <v>0</v>
      </c>
      <c r="Y119">
        <f t="shared" si="14"/>
        <v>1</v>
      </c>
      <c r="Z119">
        <f t="shared" si="15"/>
        <v>1</v>
      </c>
    </row>
    <row r="120" spans="1:26" ht="14.4">
      <c r="A120" s="7" t="s">
        <v>411</v>
      </c>
      <c r="B120" s="7" t="s">
        <v>87</v>
      </c>
      <c r="C120" s="8" t="s">
        <v>84</v>
      </c>
      <c r="D120" s="9" t="s">
        <v>64</v>
      </c>
      <c r="E120">
        <v>20214.354123901259</v>
      </c>
      <c r="F120" s="8"/>
      <c r="H120">
        <v>2.4432864887625666E-2</v>
      </c>
      <c r="I120">
        <v>94995</v>
      </c>
      <c r="J120">
        <v>8789.9363124374959</v>
      </c>
      <c r="K120">
        <v>1810.6216116637718</v>
      </c>
      <c r="T120">
        <f t="shared" si="9"/>
        <v>0</v>
      </c>
      <c r="U120">
        <f t="shared" si="10"/>
        <v>0</v>
      </c>
      <c r="V120">
        <f t="shared" si="11"/>
        <v>0</v>
      </c>
      <c r="W120">
        <f t="shared" si="12"/>
        <v>1</v>
      </c>
      <c r="X120">
        <f t="shared" si="13"/>
        <v>0</v>
      </c>
      <c r="Y120">
        <f t="shared" si="14"/>
        <v>1</v>
      </c>
      <c r="Z120">
        <f t="shared" si="15"/>
        <v>1</v>
      </c>
    </row>
    <row r="121" spans="1:26" ht="14.4">
      <c r="A121" s="7" t="s">
        <v>412</v>
      </c>
      <c r="B121" s="7" t="s">
        <v>87</v>
      </c>
      <c r="C121" s="8" t="s">
        <v>84</v>
      </c>
      <c r="D121" s="9" t="s">
        <v>65</v>
      </c>
      <c r="E121">
        <v>20008.194320465907</v>
      </c>
      <c r="F121" s="8"/>
      <c r="H121">
        <v>2.3666443333505129E-2</v>
      </c>
      <c r="I121">
        <v>97015</v>
      </c>
      <c r="J121">
        <v>8843.9931969283098</v>
      </c>
      <c r="K121">
        <v>2195.5367726640211</v>
      </c>
      <c r="T121">
        <f t="shared" si="9"/>
        <v>0</v>
      </c>
      <c r="U121">
        <f t="shared" si="10"/>
        <v>0</v>
      </c>
      <c r="V121">
        <f t="shared" si="11"/>
        <v>0</v>
      </c>
      <c r="W121">
        <f t="shared" si="12"/>
        <v>1</v>
      </c>
      <c r="X121">
        <f t="shared" si="13"/>
        <v>0</v>
      </c>
      <c r="Y121">
        <f t="shared" si="14"/>
        <v>1</v>
      </c>
      <c r="Z121">
        <f t="shared" si="15"/>
        <v>1</v>
      </c>
    </row>
    <row r="122" spans="1:26" ht="14.4">
      <c r="A122" s="7" t="s">
        <v>413</v>
      </c>
      <c r="B122" s="7" t="s">
        <v>87</v>
      </c>
      <c r="C122" s="8" t="s">
        <v>84</v>
      </c>
      <c r="D122" s="9" t="s">
        <v>66</v>
      </c>
      <c r="E122">
        <v>20470.53610419072</v>
      </c>
      <c r="F122" s="8"/>
      <c r="H122">
        <v>2.317149743776711E-2</v>
      </c>
      <c r="I122">
        <v>98742</v>
      </c>
      <c r="J122">
        <v>10694.537278969436</v>
      </c>
      <c r="K122">
        <v>2511.5958761216098</v>
      </c>
      <c r="T122">
        <f t="shared" si="9"/>
        <v>0</v>
      </c>
      <c r="U122">
        <f t="shared" si="10"/>
        <v>0</v>
      </c>
      <c r="V122">
        <f t="shared" si="11"/>
        <v>0</v>
      </c>
      <c r="W122">
        <f t="shared" si="12"/>
        <v>1</v>
      </c>
      <c r="X122">
        <f t="shared" si="13"/>
        <v>0</v>
      </c>
      <c r="Y122">
        <f t="shared" si="14"/>
        <v>1</v>
      </c>
      <c r="Z122">
        <f t="shared" si="15"/>
        <v>1</v>
      </c>
    </row>
    <row r="123" spans="1:26" ht="14.4">
      <c r="A123" s="7" t="s">
        <v>414</v>
      </c>
      <c r="B123" s="7" t="s">
        <v>87</v>
      </c>
      <c r="C123" s="8" t="s">
        <v>84</v>
      </c>
      <c r="D123" s="9" t="s">
        <v>67</v>
      </c>
      <c r="E123">
        <v>22275.887774789815</v>
      </c>
      <c r="F123" s="8"/>
      <c r="H123">
        <v>2.3572692465335745E-2</v>
      </c>
      <c r="I123">
        <v>100031</v>
      </c>
      <c r="J123">
        <v>10966.600353890293</v>
      </c>
      <c r="K123">
        <v>2499.2252401755454</v>
      </c>
      <c r="T123">
        <f t="shared" si="9"/>
        <v>0</v>
      </c>
      <c r="U123">
        <f t="shared" si="10"/>
        <v>0</v>
      </c>
      <c r="V123">
        <f t="shared" si="11"/>
        <v>0</v>
      </c>
      <c r="W123">
        <f t="shared" si="12"/>
        <v>1</v>
      </c>
      <c r="X123">
        <f t="shared" si="13"/>
        <v>0</v>
      </c>
      <c r="Y123">
        <f t="shared" si="14"/>
        <v>1</v>
      </c>
      <c r="Z123">
        <f t="shared" si="15"/>
        <v>1</v>
      </c>
    </row>
    <row r="124" spans="1:26" ht="14.4">
      <c r="A124" s="7" t="s">
        <v>415</v>
      </c>
      <c r="B124" s="7" t="s">
        <v>87</v>
      </c>
      <c r="C124" s="8" t="s">
        <v>84</v>
      </c>
      <c r="D124" s="9" t="s">
        <v>68</v>
      </c>
      <c r="E124">
        <v>23118.175017355945</v>
      </c>
      <c r="F124" s="8"/>
      <c r="H124">
        <v>2.2552811663195477E-2</v>
      </c>
      <c r="I124">
        <v>100830</v>
      </c>
      <c r="J124">
        <v>10552.41495586631</v>
      </c>
      <c r="K124">
        <v>2390.161658236636</v>
      </c>
      <c r="T124">
        <f t="shared" si="9"/>
        <v>0</v>
      </c>
      <c r="U124">
        <f t="shared" si="10"/>
        <v>0</v>
      </c>
      <c r="V124">
        <f t="shared" si="11"/>
        <v>0</v>
      </c>
      <c r="W124">
        <f t="shared" si="12"/>
        <v>1</v>
      </c>
      <c r="X124">
        <f t="shared" si="13"/>
        <v>0</v>
      </c>
      <c r="Y124">
        <f t="shared" si="14"/>
        <v>1</v>
      </c>
      <c r="Z124">
        <f t="shared" si="15"/>
        <v>1</v>
      </c>
    </row>
    <row r="125" spans="1:26" ht="14.4">
      <c r="A125" s="7" t="s">
        <v>416</v>
      </c>
      <c r="B125" s="7" t="s">
        <v>87</v>
      </c>
      <c r="C125" s="8" t="s">
        <v>84</v>
      </c>
      <c r="D125" s="9" t="s">
        <v>69</v>
      </c>
      <c r="E125">
        <v>23923.125697744494</v>
      </c>
      <c r="F125" s="8"/>
      <c r="H125">
        <v>2.2466137780456238E-2</v>
      </c>
      <c r="I125">
        <v>101219</v>
      </c>
      <c r="J125">
        <v>11983.916063189718</v>
      </c>
      <c r="K125">
        <v>2667.4833776267301</v>
      </c>
      <c r="T125">
        <f t="shared" si="9"/>
        <v>0</v>
      </c>
      <c r="U125">
        <f t="shared" si="10"/>
        <v>0</v>
      </c>
      <c r="V125">
        <f t="shared" si="11"/>
        <v>0</v>
      </c>
      <c r="W125">
        <f t="shared" si="12"/>
        <v>1</v>
      </c>
      <c r="X125">
        <f t="shared" si="13"/>
        <v>0</v>
      </c>
      <c r="Y125">
        <f t="shared" si="14"/>
        <v>1</v>
      </c>
      <c r="Z125">
        <f t="shared" si="15"/>
        <v>1</v>
      </c>
    </row>
    <row r="126" spans="1:26" ht="14.4">
      <c r="A126" s="7" t="s">
        <v>417</v>
      </c>
      <c r="B126" s="7" t="s">
        <v>87</v>
      </c>
      <c r="C126" s="8" t="s">
        <v>84</v>
      </c>
      <c r="D126" s="9" t="s">
        <v>70</v>
      </c>
      <c r="E126">
        <v>25889.310240369436</v>
      </c>
      <c r="F126" s="8"/>
      <c r="H126">
        <v>2.2250947268708555E-2</v>
      </c>
      <c r="I126">
        <v>101344</v>
      </c>
      <c r="J126">
        <v>13350.568361225134</v>
      </c>
      <c r="K126">
        <v>2693.7953899589515</v>
      </c>
      <c r="T126">
        <f t="shared" si="9"/>
        <v>0</v>
      </c>
      <c r="U126">
        <f t="shared" si="10"/>
        <v>0</v>
      </c>
      <c r="V126">
        <f t="shared" si="11"/>
        <v>0</v>
      </c>
      <c r="W126">
        <f t="shared" si="12"/>
        <v>1</v>
      </c>
      <c r="X126">
        <f t="shared" si="13"/>
        <v>0</v>
      </c>
      <c r="Y126">
        <f t="shared" si="14"/>
        <v>1</v>
      </c>
      <c r="Z126">
        <f t="shared" si="15"/>
        <v>1</v>
      </c>
    </row>
    <row r="127" spans="1:26" ht="14.4">
      <c r="A127" s="7" t="s">
        <v>418</v>
      </c>
      <c r="B127" s="7" t="s">
        <v>87</v>
      </c>
      <c r="C127" s="8" t="s">
        <v>84</v>
      </c>
      <c r="D127" s="9" t="s">
        <v>71</v>
      </c>
      <c r="E127">
        <v>27529.244256443628</v>
      </c>
      <c r="F127" s="8"/>
      <c r="H127">
        <v>2.242205525646335E-2</v>
      </c>
      <c r="I127">
        <v>101418</v>
      </c>
      <c r="J127">
        <v>12068.863515352305</v>
      </c>
      <c r="K127">
        <v>2612.948391804216</v>
      </c>
      <c r="T127">
        <f t="shared" si="9"/>
        <v>0</v>
      </c>
      <c r="U127">
        <f t="shared" si="10"/>
        <v>0</v>
      </c>
      <c r="V127">
        <f t="shared" si="11"/>
        <v>0</v>
      </c>
      <c r="W127">
        <f t="shared" si="12"/>
        <v>1</v>
      </c>
      <c r="X127">
        <f t="shared" si="13"/>
        <v>0</v>
      </c>
      <c r="Y127">
        <f t="shared" si="14"/>
        <v>1</v>
      </c>
      <c r="Z127">
        <f t="shared" si="15"/>
        <v>1</v>
      </c>
    </row>
    <row r="128" spans="1:26" ht="14.4">
      <c r="A128" s="7" t="s">
        <v>419</v>
      </c>
      <c r="B128" s="7" t="s">
        <v>87</v>
      </c>
      <c r="C128" s="8" t="s">
        <v>84</v>
      </c>
      <c r="D128" s="9" t="s">
        <v>72</v>
      </c>
      <c r="E128">
        <v>24596.523135525655</v>
      </c>
      <c r="F128" s="8"/>
      <c r="H128">
        <v>2.2382550665866117E-2</v>
      </c>
      <c r="I128">
        <v>101597</v>
      </c>
      <c r="J128">
        <v>12362.569760918137</v>
      </c>
      <c r="K128">
        <v>2598.5019242694175</v>
      </c>
      <c r="T128">
        <f t="shared" si="9"/>
        <v>0</v>
      </c>
      <c r="U128">
        <f t="shared" si="10"/>
        <v>0</v>
      </c>
      <c r="V128">
        <f t="shared" si="11"/>
        <v>0</v>
      </c>
      <c r="W128">
        <f t="shared" si="12"/>
        <v>1</v>
      </c>
      <c r="X128">
        <f t="shared" si="13"/>
        <v>0</v>
      </c>
      <c r="Y128">
        <f t="shared" si="14"/>
        <v>1</v>
      </c>
      <c r="Z128">
        <f t="shared" si="15"/>
        <v>1</v>
      </c>
    </row>
    <row r="129" spans="1:26" ht="14.4">
      <c r="A129" s="7" t="s">
        <v>420</v>
      </c>
      <c r="B129" s="7" t="s">
        <v>87</v>
      </c>
      <c r="C129" s="8" t="s">
        <v>84</v>
      </c>
      <c r="D129" s="9" t="s">
        <v>73</v>
      </c>
      <c r="E129">
        <v>24209.315141466861</v>
      </c>
      <c r="F129" s="8"/>
      <c r="H129">
        <v>2.1946003217831495E-2</v>
      </c>
      <c r="I129">
        <v>101932</v>
      </c>
      <c r="J129">
        <v>13342.228152101401</v>
      </c>
      <c r="K129">
        <v>2835.2234823215476</v>
      </c>
      <c r="T129">
        <f t="shared" si="9"/>
        <v>0</v>
      </c>
      <c r="U129">
        <f t="shared" si="10"/>
        <v>0</v>
      </c>
      <c r="V129">
        <f t="shared" si="11"/>
        <v>0</v>
      </c>
      <c r="W129">
        <f t="shared" si="12"/>
        <v>1</v>
      </c>
      <c r="X129">
        <f t="shared" si="13"/>
        <v>0</v>
      </c>
      <c r="Y129">
        <f t="shared" si="14"/>
        <v>1</v>
      </c>
      <c r="Z129">
        <f t="shared" si="15"/>
        <v>1</v>
      </c>
    </row>
    <row r="130" spans="1:26" ht="14.4">
      <c r="A130" s="7" t="s">
        <v>421</v>
      </c>
      <c r="B130" s="7" t="s">
        <v>87</v>
      </c>
      <c r="C130" s="8" t="s">
        <v>84</v>
      </c>
      <c r="D130" s="9" t="s">
        <v>74</v>
      </c>
      <c r="E130">
        <v>25242.847388263792</v>
      </c>
      <c r="F130" s="8"/>
      <c r="H130">
        <v>2.2063994374120956E-2</v>
      </c>
      <c r="I130">
        <v>102384</v>
      </c>
      <c r="J130">
        <v>13810.751679949992</v>
      </c>
      <c r="K130">
        <v>2891.0767307391779</v>
      </c>
      <c r="T130">
        <f t="shared" si="9"/>
        <v>0</v>
      </c>
      <c r="U130">
        <f t="shared" si="10"/>
        <v>0</v>
      </c>
      <c r="V130">
        <f t="shared" si="11"/>
        <v>0</v>
      </c>
      <c r="W130">
        <f t="shared" si="12"/>
        <v>1</v>
      </c>
      <c r="X130">
        <f t="shared" si="13"/>
        <v>0</v>
      </c>
      <c r="Y130">
        <f t="shared" si="14"/>
        <v>1</v>
      </c>
      <c r="Z130">
        <f t="shared" si="15"/>
        <v>1</v>
      </c>
    </row>
    <row r="131" spans="1:26" ht="14.4">
      <c r="A131" s="7" t="s">
        <v>422</v>
      </c>
      <c r="B131" s="7" t="s">
        <v>87</v>
      </c>
      <c r="C131" s="8" t="s">
        <v>84</v>
      </c>
      <c r="D131" s="9" t="s">
        <v>62</v>
      </c>
      <c r="F131" s="8"/>
      <c r="I131">
        <v>90858</v>
      </c>
      <c r="J131">
        <v>9355.2576548019988</v>
      </c>
      <c r="K131">
        <v>1794.0082326267361</v>
      </c>
      <c r="T131">
        <f t="shared" ref="T131:T194" si="16">IF(OR(E131&lt;$N$2-$S$2,E131&gt;$P$2+$S$2),1,0)</f>
        <v>0</v>
      </c>
      <c r="U131">
        <f t="shared" ref="U131:U194" si="17">IF(OR(F131&lt;$N$3-$S$3,F131&gt;$P$3+$S$3),1,0)</f>
        <v>0</v>
      </c>
      <c r="V131">
        <f t="shared" ref="V131:V194" si="18">IF(OR(G131&lt;$N$4-$S$4,G131&gt;$P$4+$S$4),1,0)</f>
        <v>0</v>
      </c>
      <c r="W131">
        <f t="shared" ref="W131:W194" si="19">IF(OR(H131&lt;$N$5-$S$5,H131&gt;$P$5+$S$5),1,0)</f>
        <v>0</v>
      </c>
      <c r="X131">
        <f t="shared" ref="X131:X194" si="20">IF(OR(I131&lt;$N$6-$S$6,I131&gt;$P$6+$S$6),1,0)</f>
        <v>0</v>
      </c>
      <c r="Y131">
        <f t="shared" ref="Y131:Y194" si="21">IF(OR(J131&lt;$N$7-$S$7,J131&gt;$P$7+$S$7),1,0)</f>
        <v>1</v>
      </c>
      <c r="Z131">
        <f t="shared" ref="Z131:Z194" si="22">IF(OR(K131&lt;$N$8-$S$8,K131&gt;$P$8+$S$8),1,0)</f>
        <v>1</v>
      </c>
    </row>
    <row r="132" spans="1:26" ht="14.4">
      <c r="A132" s="7" t="s">
        <v>423</v>
      </c>
      <c r="B132" s="7" t="s">
        <v>88</v>
      </c>
      <c r="C132" s="8" t="s">
        <v>80</v>
      </c>
      <c r="D132" s="9" t="s">
        <v>63</v>
      </c>
      <c r="E132">
        <v>21377.427497038068</v>
      </c>
      <c r="F132" s="14">
        <v>1713</v>
      </c>
      <c r="G132">
        <v>6.3301911090506363E-3</v>
      </c>
      <c r="I132">
        <v>19413000</v>
      </c>
      <c r="J132">
        <v>659.55802812548291</v>
      </c>
      <c r="K132">
        <v>414.82511718951218</v>
      </c>
      <c r="T132">
        <f t="shared" si="16"/>
        <v>0</v>
      </c>
      <c r="U132">
        <f t="shared" si="17"/>
        <v>1</v>
      </c>
      <c r="V132">
        <f t="shared" si="18"/>
        <v>0</v>
      </c>
      <c r="W132">
        <f t="shared" si="19"/>
        <v>0</v>
      </c>
      <c r="X132">
        <f t="shared" si="20"/>
        <v>0</v>
      </c>
      <c r="Y132">
        <f t="shared" si="21"/>
        <v>0</v>
      </c>
      <c r="Z132">
        <f t="shared" si="22"/>
        <v>0</v>
      </c>
    </row>
    <row r="133" spans="1:26" ht="14.4">
      <c r="A133" s="7" t="s">
        <v>424</v>
      </c>
      <c r="B133" s="7" t="s">
        <v>88</v>
      </c>
      <c r="C133" s="8" t="s">
        <v>80</v>
      </c>
      <c r="D133" s="9" t="s">
        <v>64</v>
      </c>
      <c r="E133">
        <v>19286.157729220311</v>
      </c>
      <c r="F133" s="14">
        <v>1632</v>
      </c>
      <c r="G133">
        <v>6.2342632077103917E-3</v>
      </c>
      <c r="H133">
        <v>1.8984957814710404E-2</v>
      </c>
      <c r="I133">
        <v>19651400</v>
      </c>
      <c r="J133">
        <v>693.28393905777705</v>
      </c>
      <c r="K133">
        <v>432.23383575724887</v>
      </c>
      <c r="T133">
        <f t="shared" si="16"/>
        <v>0</v>
      </c>
      <c r="U133">
        <f t="shared" si="17"/>
        <v>1</v>
      </c>
      <c r="V133">
        <f t="shared" si="18"/>
        <v>0</v>
      </c>
      <c r="W133">
        <f t="shared" si="19"/>
        <v>1</v>
      </c>
      <c r="X133">
        <f t="shared" si="20"/>
        <v>0</v>
      </c>
      <c r="Y133">
        <f t="shared" si="21"/>
        <v>0</v>
      </c>
      <c r="Z133">
        <f t="shared" si="22"/>
        <v>0</v>
      </c>
    </row>
    <row r="134" spans="1:26" ht="14.4">
      <c r="A134" s="7" t="s">
        <v>425</v>
      </c>
      <c r="B134" s="7" t="s">
        <v>88</v>
      </c>
      <c r="C134" s="8" t="s">
        <v>80</v>
      </c>
      <c r="D134" s="9" t="s">
        <v>65</v>
      </c>
      <c r="E134">
        <v>19803.572685143299</v>
      </c>
      <c r="F134" s="14">
        <v>1847</v>
      </c>
      <c r="G134">
        <v>6.1374991203996905E-3</v>
      </c>
      <c r="H134">
        <v>1.9858560270213214E-2</v>
      </c>
      <c r="I134">
        <v>19895400</v>
      </c>
      <c r="J134">
        <v>836.72607738472209</v>
      </c>
      <c r="K134">
        <v>509.41423645666839</v>
      </c>
      <c r="T134">
        <f t="shared" si="16"/>
        <v>0</v>
      </c>
      <c r="U134">
        <f t="shared" si="17"/>
        <v>1</v>
      </c>
      <c r="V134">
        <f t="shared" si="18"/>
        <v>0</v>
      </c>
      <c r="W134">
        <f t="shared" si="19"/>
        <v>1</v>
      </c>
      <c r="X134">
        <f t="shared" si="20"/>
        <v>0</v>
      </c>
      <c r="Y134">
        <f t="shared" si="21"/>
        <v>0</v>
      </c>
      <c r="Z134">
        <f t="shared" si="22"/>
        <v>0</v>
      </c>
    </row>
    <row r="135" spans="1:26" ht="14.4">
      <c r="A135" s="7" t="s">
        <v>426</v>
      </c>
      <c r="B135" s="7" t="s">
        <v>88</v>
      </c>
      <c r="C135" s="8" t="s">
        <v>80</v>
      </c>
      <c r="D135" s="9" t="s">
        <v>66</v>
      </c>
      <c r="E135">
        <v>23202.201973429255</v>
      </c>
      <c r="F135" s="14">
        <v>2323</v>
      </c>
      <c r="G135">
        <v>6.0871746971789698E-3</v>
      </c>
      <c r="H135">
        <v>1.9259069725846359E-2</v>
      </c>
      <c r="I135">
        <v>20127400</v>
      </c>
      <c r="J135">
        <v>1016.1769528105965</v>
      </c>
      <c r="K135">
        <v>706.69833162753264</v>
      </c>
      <c r="T135">
        <f t="shared" si="16"/>
        <v>0</v>
      </c>
      <c r="U135">
        <f t="shared" si="17"/>
        <v>1</v>
      </c>
      <c r="V135">
        <f t="shared" si="18"/>
        <v>0</v>
      </c>
      <c r="W135">
        <f t="shared" si="19"/>
        <v>1</v>
      </c>
      <c r="X135">
        <f t="shared" si="20"/>
        <v>0</v>
      </c>
      <c r="Y135">
        <f t="shared" si="21"/>
        <v>0</v>
      </c>
      <c r="Z135">
        <f t="shared" si="22"/>
        <v>0</v>
      </c>
    </row>
    <row r="136" spans="1:26" ht="14.4">
      <c r="A136" s="7" t="s">
        <v>427</v>
      </c>
      <c r="B136" s="7" t="s">
        <v>88</v>
      </c>
      <c r="C136" s="8" t="s">
        <v>80</v>
      </c>
      <c r="D136" s="9" t="s">
        <v>67</v>
      </c>
      <c r="E136">
        <v>30056.681114793966</v>
      </c>
      <c r="F136" s="14">
        <v>2872</v>
      </c>
      <c r="G136">
        <v>5.8179045639084473E-3</v>
      </c>
      <c r="H136">
        <v>1.8496626591091848E-2</v>
      </c>
      <c r="I136">
        <v>20394800</v>
      </c>
      <c r="J136">
        <v>971.8163453429305</v>
      </c>
      <c r="K136">
        <v>767.64665502971343</v>
      </c>
      <c r="T136">
        <f t="shared" si="16"/>
        <v>0</v>
      </c>
      <c r="U136">
        <f t="shared" si="17"/>
        <v>1</v>
      </c>
      <c r="V136">
        <f t="shared" si="18"/>
        <v>0</v>
      </c>
      <c r="W136">
        <f t="shared" si="19"/>
        <v>1</v>
      </c>
      <c r="X136">
        <f t="shared" si="20"/>
        <v>0</v>
      </c>
      <c r="Y136">
        <f t="shared" si="21"/>
        <v>0</v>
      </c>
      <c r="Z136">
        <f t="shared" si="22"/>
        <v>0</v>
      </c>
    </row>
    <row r="137" spans="1:26" ht="14.4">
      <c r="A137" s="7" t="s">
        <v>428</v>
      </c>
      <c r="B137" s="7" t="s">
        <v>88</v>
      </c>
      <c r="C137" s="8" t="s">
        <v>80</v>
      </c>
      <c r="D137" s="9" t="s">
        <v>68</v>
      </c>
      <c r="E137">
        <v>33529.971639634939</v>
      </c>
      <c r="F137" s="14">
        <v>3136</v>
      </c>
      <c r="G137">
        <v>5.4837930418061738E-3</v>
      </c>
      <c r="H137">
        <v>1.7522792167321322E-2</v>
      </c>
      <c r="I137">
        <v>20697900</v>
      </c>
      <c r="J137">
        <v>1001.357625652844</v>
      </c>
      <c r="K137">
        <v>794.57336251503773</v>
      </c>
      <c r="T137">
        <f t="shared" si="16"/>
        <v>0</v>
      </c>
      <c r="U137">
        <f t="shared" si="17"/>
        <v>1</v>
      </c>
      <c r="V137">
        <f t="shared" si="18"/>
        <v>0</v>
      </c>
      <c r="W137">
        <f t="shared" si="19"/>
        <v>1</v>
      </c>
      <c r="X137">
        <f t="shared" si="20"/>
        <v>0</v>
      </c>
      <c r="Y137">
        <f t="shared" si="21"/>
        <v>0</v>
      </c>
      <c r="Z137">
        <f t="shared" si="22"/>
        <v>0</v>
      </c>
    </row>
    <row r="138" spans="1:26" ht="14.4">
      <c r="A138" s="7" t="s">
        <v>429</v>
      </c>
      <c r="B138" s="7" t="s">
        <v>88</v>
      </c>
      <c r="C138" s="8" t="s">
        <v>80</v>
      </c>
      <c r="D138" s="9" t="s">
        <v>69</v>
      </c>
      <c r="E138">
        <v>35865.870287503123</v>
      </c>
      <c r="F138" s="14">
        <v>3330</v>
      </c>
      <c r="G138">
        <v>5.4496437419577866E-3</v>
      </c>
      <c r="H138">
        <v>1.7413672242601163E-2</v>
      </c>
      <c r="I138">
        <v>20827600</v>
      </c>
      <c r="J138">
        <v>1230.2905759665059</v>
      </c>
      <c r="K138">
        <v>980.86193320401776</v>
      </c>
      <c r="T138">
        <f t="shared" si="16"/>
        <v>0</v>
      </c>
      <c r="U138">
        <f t="shared" si="17"/>
        <v>1</v>
      </c>
      <c r="V138">
        <f t="shared" si="18"/>
        <v>0</v>
      </c>
      <c r="W138">
        <f t="shared" si="19"/>
        <v>1</v>
      </c>
      <c r="X138">
        <f t="shared" si="20"/>
        <v>0</v>
      </c>
      <c r="Y138">
        <f t="shared" si="21"/>
        <v>0</v>
      </c>
      <c r="Z138">
        <f t="shared" si="22"/>
        <v>1</v>
      </c>
    </row>
    <row r="139" spans="1:26" ht="14.4">
      <c r="A139" s="7" t="s">
        <v>430</v>
      </c>
      <c r="B139" s="7" t="s">
        <v>88</v>
      </c>
      <c r="C139" s="8" t="s">
        <v>80</v>
      </c>
      <c r="D139" s="9" t="s">
        <v>70</v>
      </c>
      <c r="E139">
        <v>40189.748319936749</v>
      </c>
      <c r="F139" s="14">
        <v>3956</v>
      </c>
      <c r="G139">
        <v>5.2149727989759618E-3</v>
      </c>
      <c r="H139">
        <v>1.6305366790279163E-2</v>
      </c>
      <c r="I139">
        <v>21249200</v>
      </c>
      <c r="J139">
        <v>1332.0972083654915</v>
      </c>
      <c r="K139">
        <v>1161.8790354460402</v>
      </c>
      <c r="T139">
        <f t="shared" si="16"/>
        <v>1</v>
      </c>
      <c r="U139">
        <f t="shared" si="17"/>
        <v>1</v>
      </c>
      <c r="V139">
        <f t="shared" si="18"/>
        <v>0</v>
      </c>
      <c r="W139">
        <f t="shared" si="19"/>
        <v>0</v>
      </c>
      <c r="X139">
        <f t="shared" si="20"/>
        <v>0</v>
      </c>
      <c r="Y139">
        <f t="shared" si="21"/>
        <v>0</v>
      </c>
      <c r="Z139">
        <f t="shared" si="22"/>
        <v>1</v>
      </c>
    </row>
    <row r="140" spans="1:26" ht="14.4">
      <c r="A140" s="7" t="s">
        <v>431</v>
      </c>
      <c r="B140" s="7" t="s">
        <v>88</v>
      </c>
      <c r="C140" s="8" t="s">
        <v>80</v>
      </c>
      <c r="D140" s="9" t="s">
        <v>71</v>
      </c>
      <c r="E140">
        <v>48866.617185375049</v>
      </c>
      <c r="F140" s="14">
        <v>4237</v>
      </c>
      <c r="G140">
        <v>5.3024889704356964E-3</v>
      </c>
      <c r="H140">
        <v>1.7113181539482842E-2</v>
      </c>
      <c r="I140">
        <v>21691700</v>
      </c>
      <c r="J140">
        <v>1291.8305158194148</v>
      </c>
      <c r="K140">
        <v>1009.1878460424955</v>
      </c>
      <c r="T140">
        <f t="shared" si="16"/>
        <v>1</v>
      </c>
      <c r="U140">
        <f t="shared" si="17"/>
        <v>1</v>
      </c>
      <c r="V140">
        <f t="shared" si="18"/>
        <v>0</v>
      </c>
      <c r="W140">
        <f t="shared" si="19"/>
        <v>1</v>
      </c>
      <c r="X140">
        <f t="shared" si="20"/>
        <v>0</v>
      </c>
      <c r="Y140">
        <f t="shared" si="21"/>
        <v>0</v>
      </c>
      <c r="Z140">
        <f t="shared" si="22"/>
        <v>1</v>
      </c>
    </row>
    <row r="141" spans="1:26" ht="14.4">
      <c r="A141" s="7" t="s">
        <v>432</v>
      </c>
      <c r="B141" s="7" t="s">
        <v>88</v>
      </c>
      <c r="C141" s="8" t="s">
        <v>80</v>
      </c>
      <c r="D141" s="9" t="s">
        <v>72</v>
      </c>
      <c r="E141">
        <v>42075.545348087762</v>
      </c>
      <c r="F141" s="14">
        <v>4118</v>
      </c>
      <c r="G141">
        <v>5.2206356266850645E-3</v>
      </c>
      <c r="H141">
        <v>1.684900915948765E-2</v>
      </c>
      <c r="I141">
        <v>22031800</v>
      </c>
      <c r="J141">
        <v>1467.6966929619914</v>
      </c>
      <c r="K141">
        <v>1249.7390136076035</v>
      </c>
      <c r="T141">
        <f t="shared" si="16"/>
        <v>1</v>
      </c>
      <c r="U141">
        <f t="shared" si="17"/>
        <v>1</v>
      </c>
      <c r="V141">
        <f t="shared" si="18"/>
        <v>0</v>
      </c>
      <c r="W141">
        <f t="shared" si="19"/>
        <v>1</v>
      </c>
      <c r="X141">
        <f t="shared" si="20"/>
        <v>0</v>
      </c>
      <c r="Y141">
        <f t="shared" si="21"/>
        <v>0</v>
      </c>
      <c r="Z141">
        <f t="shared" si="22"/>
        <v>1</v>
      </c>
    </row>
    <row r="142" spans="1:26" ht="14.4">
      <c r="A142" s="7" t="s">
        <v>433</v>
      </c>
      <c r="B142" s="7" t="s">
        <v>88</v>
      </c>
      <c r="C142" s="8" t="s">
        <v>80</v>
      </c>
      <c r="D142" s="9" t="s">
        <v>73</v>
      </c>
      <c r="E142">
        <v>51029.543419874666</v>
      </c>
      <c r="F142" s="14">
        <v>5138</v>
      </c>
      <c r="G142">
        <v>4.7337063563115487E-3</v>
      </c>
      <c r="H142">
        <v>1.4541629364368844E-2</v>
      </c>
      <c r="I142">
        <v>22340000</v>
      </c>
      <c r="J142">
        <v>1531.1996418979409</v>
      </c>
      <c r="K142">
        <v>1491.8531781557745</v>
      </c>
      <c r="T142">
        <f t="shared" si="16"/>
        <v>1</v>
      </c>
      <c r="U142">
        <f t="shared" si="17"/>
        <v>1</v>
      </c>
      <c r="V142">
        <f t="shared" si="18"/>
        <v>0</v>
      </c>
      <c r="W142">
        <f t="shared" si="19"/>
        <v>0</v>
      </c>
      <c r="X142">
        <f t="shared" si="20"/>
        <v>0</v>
      </c>
      <c r="Y142">
        <f t="shared" si="21"/>
        <v>0</v>
      </c>
      <c r="Z142">
        <f t="shared" si="22"/>
        <v>1</v>
      </c>
    </row>
    <row r="143" spans="1:26" ht="14.4">
      <c r="A143" s="7" t="s">
        <v>434</v>
      </c>
      <c r="B143" s="7" t="s">
        <v>88</v>
      </c>
      <c r="C143" s="8" t="s">
        <v>80</v>
      </c>
      <c r="D143" s="9" t="s">
        <v>74</v>
      </c>
      <c r="E143">
        <v>61169.077491099677</v>
      </c>
      <c r="F143" s="14">
        <v>6114</v>
      </c>
      <c r="G143">
        <v>4.9593599690194029E-3</v>
      </c>
      <c r="H143">
        <v>1.5347585581700324E-2</v>
      </c>
      <c r="I143">
        <v>22723900</v>
      </c>
      <c r="J143">
        <v>1501.9428883246273</v>
      </c>
      <c r="K143">
        <v>1527.2026368713116</v>
      </c>
      <c r="T143">
        <f t="shared" si="16"/>
        <v>1</v>
      </c>
      <c r="U143">
        <f t="shared" si="17"/>
        <v>1</v>
      </c>
      <c r="V143">
        <f t="shared" si="18"/>
        <v>0</v>
      </c>
      <c r="W143">
        <f t="shared" si="19"/>
        <v>0</v>
      </c>
      <c r="X143">
        <f t="shared" si="20"/>
        <v>0</v>
      </c>
      <c r="Y143">
        <f t="shared" si="21"/>
        <v>0</v>
      </c>
      <c r="Z143">
        <f t="shared" si="22"/>
        <v>1</v>
      </c>
    </row>
    <row r="144" spans="1:26" ht="14.4">
      <c r="A144" s="7" t="s">
        <v>435</v>
      </c>
      <c r="B144" s="7" t="s">
        <v>88</v>
      </c>
      <c r="C144" s="8" t="s">
        <v>80</v>
      </c>
      <c r="D144" s="9" t="s">
        <v>62</v>
      </c>
      <c r="E144">
        <v>79883.047042238817</v>
      </c>
      <c r="F144" s="14">
        <v>6140</v>
      </c>
      <c r="G144">
        <v>6.9796376546755077E-3</v>
      </c>
      <c r="I144">
        <v>19153000</v>
      </c>
      <c r="J144">
        <v>679.58022241946435</v>
      </c>
      <c r="K144">
        <v>458.41382551036389</v>
      </c>
      <c r="T144">
        <f t="shared" si="16"/>
        <v>1</v>
      </c>
      <c r="U144">
        <f t="shared" si="17"/>
        <v>1</v>
      </c>
      <c r="V144">
        <f t="shared" si="18"/>
        <v>1</v>
      </c>
      <c r="W144">
        <f t="shared" si="19"/>
        <v>0</v>
      </c>
      <c r="X144">
        <f t="shared" si="20"/>
        <v>0</v>
      </c>
      <c r="Y144">
        <f t="shared" si="21"/>
        <v>0</v>
      </c>
      <c r="Z144">
        <f t="shared" si="22"/>
        <v>0</v>
      </c>
    </row>
    <row r="145" spans="1:26" ht="14.4">
      <c r="A145" s="7" t="s">
        <v>436</v>
      </c>
      <c r="B145" s="7" t="s">
        <v>89</v>
      </c>
      <c r="C145" s="8" t="s">
        <v>76</v>
      </c>
      <c r="D145" s="9" t="s">
        <v>63</v>
      </c>
      <c r="E145">
        <v>23873.788234275969</v>
      </c>
      <c r="F145" s="14">
        <v>2403</v>
      </c>
      <c r="G145">
        <v>4.105669863060199E-3</v>
      </c>
      <c r="I145">
        <v>8042293</v>
      </c>
      <c r="J145">
        <v>1431.3082102330766</v>
      </c>
      <c r="K145">
        <v>921.13032937248124</v>
      </c>
      <c r="T145">
        <f t="shared" si="16"/>
        <v>0</v>
      </c>
      <c r="U145">
        <f t="shared" si="17"/>
        <v>1</v>
      </c>
      <c r="V145">
        <f t="shared" si="18"/>
        <v>0</v>
      </c>
      <c r="W145">
        <f t="shared" si="19"/>
        <v>0</v>
      </c>
      <c r="X145">
        <f t="shared" si="20"/>
        <v>0</v>
      </c>
      <c r="Y145">
        <f t="shared" si="21"/>
        <v>0</v>
      </c>
      <c r="Z145">
        <f t="shared" si="22"/>
        <v>0</v>
      </c>
    </row>
    <row r="146" spans="1:26" ht="14.4">
      <c r="A146" s="7" t="s">
        <v>437</v>
      </c>
      <c r="B146" s="7" t="s">
        <v>89</v>
      </c>
      <c r="C146" s="8" t="s">
        <v>76</v>
      </c>
      <c r="D146" s="9" t="s">
        <v>64</v>
      </c>
      <c r="E146">
        <v>23756.622313135296</v>
      </c>
      <c r="F146" s="14">
        <v>2406</v>
      </c>
      <c r="G146">
        <v>4.2351128569478903E-3</v>
      </c>
      <c r="H146">
        <v>8.2773268900094375E-3</v>
      </c>
      <c r="I146">
        <v>8081957</v>
      </c>
      <c r="J146">
        <v>1526.115518803181</v>
      </c>
      <c r="K146">
        <v>958.0600342219094</v>
      </c>
      <c r="T146">
        <f t="shared" si="16"/>
        <v>0</v>
      </c>
      <c r="U146">
        <f t="shared" si="17"/>
        <v>1</v>
      </c>
      <c r="V146">
        <f t="shared" si="18"/>
        <v>0</v>
      </c>
      <c r="W146">
        <f t="shared" si="19"/>
        <v>0</v>
      </c>
      <c r="X146">
        <f t="shared" si="20"/>
        <v>0</v>
      </c>
      <c r="Y146">
        <f t="shared" si="21"/>
        <v>0</v>
      </c>
      <c r="Z146">
        <f t="shared" si="22"/>
        <v>0</v>
      </c>
    </row>
    <row r="147" spans="1:26" ht="14.4">
      <c r="A147" s="7" t="s">
        <v>438</v>
      </c>
      <c r="B147" s="7" t="s">
        <v>89</v>
      </c>
      <c r="C147" s="8" t="s">
        <v>76</v>
      </c>
      <c r="D147" s="9" t="s">
        <v>65</v>
      </c>
      <c r="E147">
        <v>25611.275265430701</v>
      </c>
      <c r="F147" s="14">
        <v>2599</v>
      </c>
      <c r="G147">
        <v>3.9356403428315459E-3</v>
      </c>
      <c r="H147">
        <v>7.6663904835396453E-3</v>
      </c>
      <c r="I147">
        <v>8121423</v>
      </c>
      <c r="J147">
        <v>1862.7277510357483</v>
      </c>
      <c r="K147">
        <v>1201.8829705089859</v>
      </c>
      <c r="T147">
        <f t="shared" si="16"/>
        <v>0</v>
      </c>
      <c r="U147">
        <f t="shared" si="17"/>
        <v>1</v>
      </c>
      <c r="V147">
        <f t="shared" si="18"/>
        <v>0</v>
      </c>
      <c r="W147">
        <f t="shared" si="19"/>
        <v>0</v>
      </c>
      <c r="X147">
        <f t="shared" si="20"/>
        <v>0</v>
      </c>
      <c r="Y147">
        <f t="shared" si="21"/>
        <v>1</v>
      </c>
      <c r="Z147">
        <f t="shared" si="22"/>
        <v>1</v>
      </c>
    </row>
    <row r="148" spans="1:26" ht="14.4">
      <c r="A148" s="7" t="s">
        <v>439</v>
      </c>
      <c r="B148" s="7" t="s">
        <v>89</v>
      </c>
      <c r="C148" s="8" t="s">
        <v>76</v>
      </c>
      <c r="D148" s="9" t="s">
        <v>66</v>
      </c>
      <c r="E148">
        <v>31081.871853113436</v>
      </c>
      <c r="F148" s="14">
        <v>3223</v>
      </c>
      <c r="G148">
        <v>4.104887367372796E-3</v>
      </c>
      <c r="H148">
        <v>8.3540484627566969E-3</v>
      </c>
      <c r="I148">
        <v>8171966</v>
      </c>
      <c r="J148">
        <v>2110.9975249529916</v>
      </c>
      <c r="K148">
        <v>1323.0598365191436</v>
      </c>
      <c r="T148">
        <f t="shared" si="16"/>
        <v>0</v>
      </c>
      <c r="U148">
        <f t="shared" si="17"/>
        <v>1</v>
      </c>
      <c r="V148">
        <f t="shared" si="18"/>
        <v>0</v>
      </c>
      <c r="W148">
        <f t="shared" si="19"/>
        <v>0</v>
      </c>
      <c r="X148">
        <f t="shared" si="20"/>
        <v>0</v>
      </c>
      <c r="Y148">
        <f t="shared" si="21"/>
        <v>1</v>
      </c>
      <c r="Z148">
        <f t="shared" si="22"/>
        <v>1</v>
      </c>
    </row>
    <row r="149" spans="1:26" ht="14.4">
      <c r="A149" s="7" t="s">
        <v>440</v>
      </c>
      <c r="B149" s="7" t="s">
        <v>89</v>
      </c>
      <c r="C149" s="8" t="s">
        <v>76</v>
      </c>
      <c r="D149" s="9" t="s">
        <v>67</v>
      </c>
      <c r="E149">
        <v>35367.774415340915</v>
      </c>
      <c r="F149" s="14">
        <v>3720</v>
      </c>
      <c r="G149">
        <v>4.0585432682181408E-3</v>
      </c>
      <c r="H149">
        <v>8.4033102778387839E-3</v>
      </c>
      <c r="I149">
        <v>8227829</v>
      </c>
      <c r="J149">
        <v>2244.942134796433</v>
      </c>
      <c r="K149">
        <v>1346.284663913166</v>
      </c>
      <c r="T149">
        <f t="shared" si="16"/>
        <v>0</v>
      </c>
      <c r="U149">
        <f t="shared" si="17"/>
        <v>1</v>
      </c>
      <c r="V149">
        <f t="shared" si="18"/>
        <v>0</v>
      </c>
      <c r="W149">
        <f t="shared" si="19"/>
        <v>0</v>
      </c>
      <c r="X149">
        <f t="shared" si="20"/>
        <v>0</v>
      </c>
      <c r="Y149">
        <f t="shared" si="21"/>
        <v>1</v>
      </c>
      <c r="Z149">
        <f t="shared" si="22"/>
        <v>1</v>
      </c>
    </row>
    <row r="150" spans="1:26" ht="14.4">
      <c r="A150" s="7" t="s">
        <v>441</v>
      </c>
      <c r="B150" s="7" t="s">
        <v>89</v>
      </c>
      <c r="C150" s="8" t="s">
        <v>76</v>
      </c>
      <c r="D150" s="9" t="s">
        <v>68</v>
      </c>
      <c r="E150">
        <v>36886.351699148625</v>
      </c>
      <c r="F150" s="14">
        <v>3863</v>
      </c>
      <c r="G150">
        <v>4.086765890549608E-3</v>
      </c>
      <c r="H150">
        <v>8.9782589424308064E-3</v>
      </c>
      <c r="I150">
        <v>8268641</v>
      </c>
      <c r="J150">
        <v>2284.0512727544951</v>
      </c>
      <c r="K150">
        <v>1417.5243549695772</v>
      </c>
      <c r="T150">
        <f t="shared" si="16"/>
        <v>1</v>
      </c>
      <c r="U150">
        <f t="shared" si="17"/>
        <v>1</v>
      </c>
      <c r="V150">
        <f t="shared" si="18"/>
        <v>0</v>
      </c>
      <c r="W150">
        <f t="shared" si="19"/>
        <v>0</v>
      </c>
      <c r="X150">
        <f t="shared" si="20"/>
        <v>0</v>
      </c>
      <c r="Y150">
        <f t="shared" si="21"/>
        <v>1</v>
      </c>
      <c r="Z150">
        <f t="shared" si="22"/>
        <v>1</v>
      </c>
    </row>
    <row r="151" spans="1:26" ht="14.4">
      <c r="A151" s="7" t="s">
        <v>442</v>
      </c>
      <c r="B151" s="7" t="s">
        <v>89</v>
      </c>
      <c r="C151" s="8" t="s">
        <v>76</v>
      </c>
      <c r="D151" s="9" t="s">
        <v>69</v>
      </c>
      <c r="E151">
        <v>39152.909338245961</v>
      </c>
      <c r="F151" s="14">
        <v>4016</v>
      </c>
      <c r="G151">
        <v>4.0709388072554071E-3</v>
      </c>
      <c r="H151">
        <v>8.94348825677755E-3</v>
      </c>
      <c r="I151">
        <v>8300788</v>
      </c>
      <c r="J151">
        <v>2540.4816988459411</v>
      </c>
      <c r="K151">
        <v>1545.0340377323214</v>
      </c>
      <c r="T151">
        <f t="shared" si="16"/>
        <v>1</v>
      </c>
      <c r="U151">
        <f t="shared" si="17"/>
        <v>1</v>
      </c>
      <c r="V151">
        <f t="shared" si="18"/>
        <v>0</v>
      </c>
      <c r="W151">
        <f t="shared" si="19"/>
        <v>0</v>
      </c>
      <c r="X151">
        <f t="shared" si="20"/>
        <v>0</v>
      </c>
      <c r="Y151">
        <f t="shared" si="21"/>
        <v>1</v>
      </c>
      <c r="Z151">
        <f t="shared" si="22"/>
        <v>1</v>
      </c>
    </row>
    <row r="152" spans="1:26" ht="14.4">
      <c r="A152" s="7" t="s">
        <v>443</v>
      </c>
      <c r="B152" s="7" t="s">
        <v>89</v>
      </c>
      <c r="C152" s="8" t="s">
        <v>76</v>
      </c>
      <c r="D152" s="9" t="s">
        <v>70</v>
      </c>
      <c r="E152">
        <v>44980.607960296154</v>
      </c>
      <c r="F152" s="14">
        <v>4636</v>
      </c>
      <c r="G152">
        <v>3.864014146221281E-3</v>
      </c>
      <c r="H152">
        <v>8.6743003356392987E-3</v>
      </c>
      <c r="I152">
        <v>8336926</v>
      </c>
      <c r="J152">
        <v>2920.2610170703206</v>
      </c>
      <c r="K152">
        <v>1678.4363925024643</v>
      </c>
      <c r="T152">
        <f t="shared" si="16"/>
        <v>1</v>
      </c>
      <c r="U152">
        <f t="shared" si="17"/>
        <v>1</v>
      </c>
      <c r="V152">
        <f t="shared" si="18"/>
        <v>0</v>
      </c>
      <c r="W152">
        <f t="shared" si="19"/>
        <v>0</v>
      </c>
      <c r="X152">
        <f t="shared" si="20"/>
        <v>0</v>
      </c>
      <c r="Y152">
        <f t="shared" si="21"/>
        <v>1</v>
      </c>
      <c r="Z152">
        <f t="shared" si="22"/>
        <v>1</v>
      </c>
    </row>
    <row r="153" spans="1:26" ht="14.4">
      <c r="A153" s="7" t="s">
        <v>444</v>
      </c>
      <c r="B153" s="7" t="s">
        <v>89</v>
      </c>
      <c r="C153" s="8" t="s">
        <v>76</v>
      </c>
      <c r="D153" s="9" t="s">
        <v>71</v>
      </c>
      <c r="E153">
        <v>49490.303666048036</v>
      </c>
      <c r="F153" s="14">
        <v>5211</v>
      </c>
      <c r="G153">
        <v>4.0403931729680138E-3</v>
      </c>
      <c r="H153">
        <v>8.5550086518375069E-3</v>
      </c>
      <c r="I153">
        <v>8365275</v>
      </c>
      <c r="J153">
        <v>2536.6769173756988</v>
      </c>
      <c r="K153">
        <v>1526.1901132957375</v>
      </c>
      <c r="T153">
        <f t="shared" si="16"/>
        <v>1</v>
      </c>
      <c r="U153">
        <f t="shared" si="17"/>
        <v>1</v>
      </c>
      <c r="V153">
        <f t="shared" si="18"/>
        <v>0</v>
      </c>
      <c r="W153">
        <f t="shared" si="19"/>
        <v>0</v>
      </c>
      <c r="X153">
        <f t="shared" si="20"/>
        <v>0</v>
      </c>
      <c r="Y153">
        <f t="shared" si="21"/>
        <v>1</v>
      </c>
      <c r="Z153">
        <f t="shared" si="22"/>
        <v>1</v>
      </c>
    </row>
    <row r="154" spans="1:26" ht="14.4">
      <c r="A154" s="7" t="s">
        <v>445</v>
      </c>
      <c r="B154" s="7" t="s">
        <v>89</v>
      </c>
      <c r="C154" s="8" t="s">
        <v>76</v>
      </c>
      <c r="D154" s="9" t="s">
        <v>72</v>
      </c>
      <c r="E154">
        <v>45770.021613224009</v>
      </c>
      <c r="F154" s="14">
        <v>5125</v>
      </c>
      <c r="G154">
        <v>4.0285962513160372E-3</v>
      </c>
      <c r="H154">
        <v>8.5300301998707719E-3</v>
      </c>
      <c r="I154">
        <v>8389771</v>
      </c>
      <c r="J154">
        <v>2500.6642016808323</v>
      </c>
      <c r="K154">
        <v>1455.7012342768355</v>
      </c>
      <c r="T154">
        <f t="shared" si="16"/>
        <v>1</v>
      </c>
      <c r="U154">
        <f t="shared" si="17"/>
        <v>1</v>
      </c>
      <c r="V154">
        <f t="shared" si="18"/>
        <v>0</v>
      </c>
      <c r="W154">
        <f t="shared" si="19"/>
        <v>0</v>
      </c>
      <c r="X154">
        <f t="shared" si="20"/>
        <v>0</v>
      </c>
      <c r="Y154">
        <f t="shared" si="21"/>
        <v>1</v>
      </c>
      <c r="Z154">
        <f t="shared" si="22"/>
        <v>1</v>
      </c>
    </row>
    <row r="155" spans="1:26" ht="14.4">
      <c r="A155" s="7" t="s">
        <v>446</v>
      </c>
      <c r="B155" s="7" t="s">
        <v>89</v>
      </c>
      <c r="C155" s="8" t="s">
        <v>76</v>
      </c>
      <c r="D155" s="9" t="s">
        <v>73</v>
      </c>
      <c r="E155">
        <v>44966.879751782821</v>
      </c>
      <c r="F155" s="14">
        <v>5272</v>
      </c>
      <c r="G155">
        <v>3.5898559001839954E-3</v>
      </c>
      <c r="H155">
        <v>7.8175753168469846E-3</v>
      </c>
      <c r="I155">
        <v>8406187</v>
      </c>
      <c r="J155">
        <v>2671.0088652560312</v>
      </c>
      <c r="K155">
        <v>1536.9631915159632</v>
      </c>
      <c r="T155">
        <f t="shared" si="16"/>
        <v>1</v>
      </c>
      <c r="U155">
        <f t="shared" si="17"/>
        <v>1</v>
      </c>
      <c r="V155">
        <f t="shared" si="18"/>
        <v>0</v>
      </c>
      <c r="W155">
        <f t="shared" si="19"/>
        <v>0</v>
      </c>
      <c r="X155">
        <f t="shared" si="20"/>
        <v>0</v>
      </c>
      <c r="Y155">
        <f t="shared" si="21"/>
        <v>1</v>
      </c>
      <c r="Z155">
        <f t="shared" si="22"/>
        <v>1</v>
      </c>
    </row>
    <row r="156" spans="1:26" ht="14.4">
      <c r="A156" s="7" t="s">
        <v>447</v>
      </c>
      <c r="B156" s="7" t="s">
        <v>89</v>
      </c>
      <c r="C156" s="8" t="s">
        <v>76</v>
      </c>
      <c r="D156" s="9" t="s">
        <v>74</v>
      </c>
      <c r="E156">
        <v>49347.62089307094</v>
      </c>
      <c r="F156" s="14">
        <v>5643</v>
      </c>
      <c r="G156">
        <v>3.8778214591213681E-3</v>
      </c>
      <c r="H156">
        <v>8.5250387574553749E-3</v>
      </c>
      <c r="I156">
        <v>8429991</v>
      </c>
      <c r="J156">
        <v>2544.0122059442292</v>
      </c>
      <c r="K156">
        <v>1465.2447434404141</v>
      </c>
      <c r="T156">
        <f t="shared" si="16"/>
        <v>1</v>
      </c>
      <c r="U156">
        <f t="shared" si="17"/>
        <v>1</v>
      </c>
      <c r="V156">
        <f t="shared" si="18"/>
        <v>0</v>
      </c>
      <c r="W156">
        <f t="shared" si="19"/>
        <v>0</v>
      </c>
      <c r="X156">
        <f t="shared" si="20"/>
        <v>0</v>
      </c>
      <c r="Y156">
        <f t="shared" si="21"/>
        <v>1</v>
      </c>
      <c r="Z156">
        <f t="shared" si="22"/>
        <v>1</v>
      </c>
    </row>
    <row r="157" spans="1:26" ht="14.4">
      <c r="A157" s="7" t="s">
        <v>448</v>
      </c>
      <c r="B157" s="7" t="s">
        <v>89</v>
      </c>
      <c r="C157" s="8" t="s">
        <v>76</v>
      </c>
      <c r="D157" s="9" t="s">
        <v>62</v>
      </c>
      <c r="E157">
        <v>49178.899605894774</v>
      </c>
      <c r="F157" s="14">
        <v>5407</v>
      </c>
      <c r="G157">
        <v>4.1060636584657733E-3</v>
      </c>
      <c r="I157">
        <v>8011566</v>
      </c>
      <c r="J157">
        <v>1420.6960287164832</v>
      </c>
      <c r="K157">
        <v>873.86161457073433</v>
      </c>
      <c r="T157">
        <f t="shared" si="16"/>
        <v>1</v>
      </c>
      <c r="U157">
        <f t="shared" si="17"/>
        <v>1</v>
      </c>
      <c r="V157">
        <f t="shared" si="18"/>
        <v>0</v>
      </c>
      <c r="W157">
        <f t="shared" si="19"/>
        <v>0</v>
      </c>
      <c r="X157">
        <f t="shared" si="20"/>
        <v>0</v>
      </c>
      <c r="Y157">
        <f t="shared" si="21"/>
        <v>0</v>
      </c>
      <c r="Z157">
        <f t="shared" si="22"/>
        <v>0</v>
      </c>
    </row>
    <row r="158" spans="1:26" ht="14.4">
      <c r="A158" s="7" t="s">
        <v>449</v>
      </c>
      <c r="B158" s="7" t="s">
        <v>90</v>
      </c>
      <c r="C158" s="8" t="s">
        <v>61</v>
      </c>
      <c r="D158" s="9" t="s">
        <v>63</v>
      </c>
      <c r="E158">
        <v>650.04157165400932</v>
      </c>
      <c r="F158" s="14">
        <v>30</v>
      </c>
      <c r="G158">
        <v>1.548599467403097E-3</v>
      </c>
      <c r="I158">
        <v>8111200</v>
      </c>
      <c r="J158">
        <v>7.0273202485452213</v>
      </c>
      <c r="K158">
        <v>14.671072097840023</v>
      </c>
      <c r="T158">
        <f t="shared" si="16"/>
        <v>0</v>
      </c>
      <c r="U158">
        <f t="shared" si="17"/>
        <v>0</v>
      </c>
      <c r="V158">
        <f t="shared" si="18"/>
        <v>0</v>
      </c>
      <c r="W158">
        <f t="shared" si="19"/>
        <v>0</v>
      </c>
      <c r="X158">
        <f t="shared" si="20"/>
        <v>0</v>
      </c>
      <c r="Y158">
        <f t="shared" si="21"/>
        <v>0</v>
      </c>
      <c r="Z158">
        <f t="shared" si="22"/>
        <v>0</v>
      </c>
    </row>
    <row r="159" spans="1:26" ht="14.4">
      <c r="A159" s="7" t="s">
        <v>450</v>
      </c>
      <c r="B159" s="7" t="s">
        <v>90</v>
      </c>
      <c r="C159" s="8" t="s">
        <v>61</v>
      </c>
      <c r="D159" s="9" t="s">
        <v>64</v>
      </c>
      <c r="E159">
        <v>698.4401822086528</v>
      </c>
      <c r="F159" s="14">
        <v>31</v>
      </c>
      <c r="G159">
        <v>1.4177766628528075E-3</v>
      </c>
      <c r="H159">
        <v>5.5960939555430465E-3</v>
      </c>
      <c r="I159">
        <v>8171950</v>
      </c>
      <c r="J159">
        <v>7.709298270302682</v>
      </c>
      <c r="K159">
        <v>13.460679519576111</v>
      </c>
      <c r="T159">
        <f t="shared" si="16"/>
        <v>0</v>
      </c>
      <c r="U159">
        <f t="shared" si="17"/>
        <v>0</v>
      </c>
      <c r="V159">
        <f t="shared" si="18"/>
        <v>0</v>
      </c>
      <c r="W159">
        <f t="shared" si="19"/>
        <v>0</v>
      </c>
      <c r="X159">
        <f t="shared" si="20"/>
        <v>0</v>
      </c>
      <c r="Y159">
        <f t="shared" si="21"/>
        <v>0</v>
      </c>
      <c r="Z159">
        <f t="shared" si="22"/>
        <v>0</v>
      </c>
    </row>
    <row r="160" spans="1:26" ht="14.4">
      <c r="A160" s="7" t="s">
        <v>451</v>
      </c>
      <c r="B160" s="7" t="s">
        <v>90</v>
      </c>
      <c r="C160" s="8" t="s">
        <v>61</v>
      </c>
      <c r="D160" s="9" t="s">
        <v>65</v>
      </c>
      <c r="E160">
        <v>757.34141569813335</v>
      </c>
      <c r="F160" s="14">
        <v>34</v>
      </c>
      <c r="G160">
        <v>1.4497030640871498E-3</v>
      </c>
      <c r="H160">
        <v>5.1771292551705712E-3</v>
      </c>
      <c r="I160">
        <v>8234100</v>
      </c>
      <c r="J160">
        <v>8.5012326787384165</v>
      </c>
      <c r="K160">
        <v>14.573541734980143</v>
      </c>
      <c r="T160">
        <f t="shared" si="16"/>
        <v>0</v>
      </c>
      <c r="U160">
        <f t="shared" si="17"/>
        <v>0</v>
      </c>
      <c r="V160">
        <f t="shared" si="18"/>
        <v>0</v>
      </c>
      <c r="W160">
        <f t="shared" si="19"/>
        <v>0</v>
      </c>
      <c r="X160">
        <f t="shared" si="20"/>
        <v>0</v>
      </c>
      <c r="Y160">
        <f t="shared" si="21"/>
        <v>0</v>
      </c>
      <c r="Z160">
        <f t="shared" si="22"/>
        <v>0</v>
      </c>
    </row>
    <row r="161" spans="1:26" ht="14.4">
      <c r="A161" s="7" t="s">
        <v>452</v>
      </c>
      <c r="B161" s="7" t="s">
        <v>90</v>
      </c>
      <c r="C161" s="8" t="s">
        <v>61</v>
      </c>
      <c r="D161" s="9" t="s">
        <v>66</v>
      </c>
      <c r="E161">
        <v>875.91237115511944</v>
      </c>
      <c r="F161" s="14">
        <v>57</v>
      </c>
      <c r="G161">
        <v>1.6038042496839824E-3</v>
      </c>
      <c r="H161">
        <v>5.5019562992836939E-3</v>
      </c>
      <c r="I161">
        <v>8306500</v>
      </c>
      <c r="J161">
        <v>9.5106242099560578</v>
      </c>
      <c r="K161">
        <v>16.854270751820863</v>
      </c>
      <c r="T161">
        <f t="shared" si="16"/>
        <v>0</v>
      </c>
      <c r="U161">
        <f t="shared" si="17"/>
        <v>0</v>
      </c>
      <c r="V161">
        <f t="shared" si="18"/>
        <v>0</v>
      </c>
      <c r="W161">
        <f t="shared" si="19"/>
        <v>0</v>
      </c>
      <c r="X161">
        <f t="shared" si="20"/>
        <v>0</v>
      </c>
      <c r="Y161">
        <f t="shared" si="21"/>
        <v>0</v>
      </c>
      <c r="Z161">
        <f t="shared" si="22"/>
        <v>0</v>
      </c>
    </row>
    <row r="162" spans="1:26" ht="14.4">
      <c r="A162" s="7" t="s">
        <v>453</v>
      </c>
      <c r="B162" s="7" t="s">
        <v>90</v>
      </c>
      <c r="C162" s="8" t="s">
        <v>61</v>
      </c>
      <c r="D162" s="9" t="s">
        <v>67</v>
      </c>
      <c r="E162">
        <v>1034.397888189136</v>
      </c>
      <c r="F162" s="14">
        <v>81</v>
      </c>
      <c r="G162">
        <v>1.4434242747427563E-3</v>
      </c>
      <c r="H162">
        <v>4.9364562045317775E-3</v>
      </c>
      <c r="I162">
        <v>8391850</v>
      </c>
      <c r="J162">
        <v>11.916323575850379</v>
      </c>
      <c r="K162">
        <v>22.402688322598713</v>
      </c>
      <c r="T162">
        <f t="shared" si="16"/>
        <v>0</v>
      </c>
      <c r="U162">
        <f t="shared" si="17"/>
        <v>0</v>
      </c>
      <c r="V162">
        <f t="shared" si="18"/>
        <v>0</v>
      </c>
      <c r="W162">
        <f t="shared" si="19"/>
        <v>0</v>
      </c>
      <c r="X162">
        <f t="shared" si="20"/>
        <v>0</v>
      </c>
      <c r="Y162">
        <f t="shared" si="21"/>
        <v>0</v>
      </c>
      <c r="Z162">
        <f t="shared" si="22"/>
        <v>0</v>
      </c>
    </row>
    <row r="163" spans="1:26" ht="14.4">
      <c r="A163" s="7" t="s">
        <v>454</v>
      </c>
      <c r="B163" s="7" t="s">
        <v>90</v>
      </c>
      <c r="C163" s="8" t="s">
        <v>61</v>
      </c>
      <c r="D163" s="9" t="s">
        <v>68</v>
      </c>
      <c r="E163">
        <v>1561.1224968914084</v>
      </c>
      <c r="F163" s="14">
        <v>122</v>
      </c>
      <c r="G163">
        <v>1.5825235280598263E-3</v>
      </c>
      <c r="H163">
        <v>4.0471209433617572E-3</v>
      </c>
      <c r="I163">
        <v>8484550</v>
      </c>
      <c r="J163">
        <v>23.690119098832582</v>
      </c>
      <c r="K163">
        <v>30.17248999652309</v>
      </c>
      <c r="T163">
        <f t="shared" si="16"/>
        <v>0</v>
      </c>
      <c r="U163">
        <f t="shared" si="17"/>
        <v>0</v>
      </c>
      <c r="V163">
        <f t="shared" si="18"/>
        <v>0</v>
      </c>
      <c r="W163">
        <f t="shared" si="19"/>
        <v>0</v>
      </c>
      <c r="X163">
        <f t="shared" si="20"/>
        <v>0</v>
      </c>
      <c r="Y163">
        <f t="shared" si="21"/>
        <v>0</v>
      </c>
      <c r="Z163">
        <f t="shared" si="22"/>
        <v>0</v>
      </c>
    </row>
    <row r="164" spans="1:26" ht="14.4">
      <c r="A164" s="7" t="s">
        <v>455</v>
      </c>
      <c r="B164" s="7" t="s">
        <v>90</v>
      </c>
      <c r="C164" s="8" t="s">
        <v>61</v>
      </c>
      <c r="D164" s="9" t="s">
        <v>69</v>
      </c>
      <c r="E164">
        <v>2445.1156273524989</v>
      </c>
      <c r="F164" s="14">
        <v>149</v>
      </c>
      <c r="G164">
        <v>1.5646813419878107E-3</v>
      </c>
      <c r="H164">
        <v>4.0014916154894947E-3</v>
      </c>
      <c r="I164">
        <v>8581300</v>
      </c>
      <c r="J164">
        <v>36.940789857014671</v>
      </c>
      <c r="K164">
        <v>44.398867304487666</v>
      </c>
      <c r="T164">
        <f t="shared" si="16"/>
        <v>0</v>
      </c>
      <c r="U164">
        <f t="shared" si="17"/>
        <v>0</v>
      </c>
      <c r="V164">
        <f t="shared" si="18"/>
        <v>0</v>
      </c>
      <c r="W164">
        <f t="shared" si="19"/>
        <v>0</v>
      </c>
      <c r="X164">
        <f t="shared" si="20"/>
        <v>0</v>
      </c>
      <c r="Y164">
        <f t="shared" si="21"/>
        <v>0</v>
      </c>
      <c r="Z164">
        <f t="shared" si="22"/>
        <v>0</v>
      </c>
    </row>
    <row r="165" spans="1:26" ht="14.4">
      <c r="A165" s="7" t="s">
        <v>456</v>
      </c>
      <c r="B165" s="7" t="s">
        <v>90</v>
      </c>
      <c r="C165" s="8" t="s">
        <v>61</v>
      </c>
      <c r="D165" s="9" t="s">
        <v>70</v>
      </c>
      <c r="E165">
        <v>3771.4065069493577</v>
      </c>
      <c r="F165" s="14">
        <v>192</v>
      </c>
      <c r="G165">
        <v>1.387361069904375E-3</v>
      </c>
      <c r="H165">
        <v>3.4936211972522082E-3</v>
      </c>
      <c r="I165">
        <v>8763400</v>
      </c>
      <c r="J165">
        <v>43.590387292603324</v>
      </c>
      <c r="K165">
        <v>52.034598443526484</v>
      </c>
      <c r="T165">
        <f t="shared" si="16"/>
        <v>0</v>
      </c>
      <c r="U165">
        <f t="shared" si="17"/>
        <v>0</v>
      </c>
      <c r="V165">
        <f t="shared" si="18"/>
        <v>0</v>
      </c>
      <c r="W165">
        <f t="shared" si="19"/>
        <v>0</v>
      </c>
      <c r="X165">
        <f t="shared" si="20"/>
        <v>0</v>
      </c>
      <c r="Y165">
        <f t="shared" si="21"/>
        <v>0</v>
      </c>
      <c r="Z165">
        <f t="shared" si="22"/>
        <v>0</v>
      </c>
    </row>
    <row r="166" spans="1:26" ht="14.4">
      <c r="A166" s="7" t="s">
        <v>457</v>
      </c>
      <c r="B166" s="7" t="s">
        <v>90</v>
      </c>
      <c r="C166" s="8" t="s">
        <v>61</v>
      </c>
      <c r="D166" s="9" t="s">
        <v>71</v>
      </c>
      <c r="E166">
        <v>5460.0599268400329</v>
      </c>
      <c r="F166" s="14">
        <v>241</v>
      </c>
      <c r="G166">
        <v>1.4788913188118395E-3</v>
      </c>
      <c r="H166">
        <v>4.3775495982393683E-3</v>
      </c>
      <c r="I166">
        <v>8947243</v>
      </c>
      <c r="J166">
        <v>60.912618557470722</v>
      </c>
      <c r="K166">
        <v>54.541941020267359</v>
      </c>
      <c r="T166">
        <f t="shared" si="16"/>
        <v>0</v>
      </c>
      <c r="U166">
        <f t="shared" si="17"/>
        <v>0</v>
      </c>
      <c r="V166">
        <f t="shared" si="18"/>
        <v>0</v>
      </c>
      <c r="W166">
        <f t="shared" si="19"/>
        <v>0</v>
      </c>
      <c r="X166">
        <f t="shared" si="20"/>
        <v>0</v>
      </c>
      <c r="Y166">
        <f t="shared" si="21"/>
        <v>0</v>
      </c>
      <c r="Z166">
        <f t="shared" si="22"/>
        <v>0</v>
      </c>
    </row>
    <row r="167" spans="1:26" ht="14.4">
      <c r="A167" s="7" t="s">
        <v>458</v>
      </c>
      <c r="B167" s="7" t="s">
        <v>90</v>
      </c>
      <c r="C167" s="8" t="s">
        <v>61</v>
      </c>
      <c r="D167" s="9" t="s">
        <v>72</v>
      </c>
      <c r="E167">
        <v>4891.745787651701</v>
      </c>
      <c r="F167" s="14">
        <v>288</v>
      </c>
      <c r="G167">
        <v>1.4613999133232579E-3</v>
      </c>
      <c r="H167">
        <v>4.3257746678606436E-3</v>
      </c>
      <c r="I167">
        <v>9054332</v>
      </c>
      <c r="J167">
        <v>87.471941607619428</v>
      </c>
      <c r="K167">
        <v>94.540381333487659</v>
      </c>
      <c r="T167">
        <f t="shared" si="16"/>
        <v>0</v>
      </c>
      <c r="U167">
        <f t="shared" si="17"/>
        <v>0</v>
      </c>
      <c r="V167">
        <f t="shared" si="18"/>
        <v>0</v>
      </c>
      <c r="W167">
        <f t="shared" si="19"/>
        <v>0</v>
      </c>
      <c r="X167">
        <f t="shared" si="20"/>
        <v>0</v>
      </c>
      <c r="Y167">
        <f t="shared" si="21"/>
        <v>0</v>
      </c>
      <c r="Z167">
        <f t="shared" si="22"/>
        <v>0</v>
      </c>
    </row>
    <row r="168" spans="1:26" ht="14.4">
      <c r="A168" s="7" t="s">
        <v>459</v>
      </c>
      <c r="B168" s="7" t="s">
        <v>90</v>
      </c>
      <c r="C168" s="8" t="s">
        <v>61</v>
      </c>
      <c r="D168" s="9" t="s">
        <v>73</v>
      </c>
      <c r="E168">
        <v>5767.1678260370945</v>
      </c>
      <c r="F168" s="14">
        <v>310</v>
      </c>
      <c r="G168">
        <v>1.4424813819390256E-3</v>
      </c>
      <c r="H168">
        <v>4.2697754146316363E-3</v>
      </c>
      <c r="I168">
        <v>9173082</v>
      </c>
      <c r="J168">
        <v>163.52192207591733</v>
      </c>
      <c r="K168">
        <v>193.8279849673207</v>
      </c>
      <c r="T168">
        <f t="shared" si="16"/>
        <v>0</v>
      </c>
      <c r="U168">
        <f t="shared" si="17"/>
        <v>0</v>
      </c>
      <c r="V168">
        <f t="shared" si="18"/>
        <v>0</v>
      </c>
      <c r="W168">
        <f t="shared" si="19"/>
        <v>0</v>
      </c>
      <c r="X168">
        <f t="shared" si="20"/>
        <v>0</v>
      </c>
      <c r="Y168">
        <f t="shared" si="21"/>
        <v>0</v>
      </c>
      <c r="Z168">
        <f t="shared" si="22"/>
        <v>0</v>
      </c>
    </row>
    <row r="169" spans="1:26" ht="14.4">
      <c r="A169" s="7" t="s">
        <v>460</v>
      </c>
      <c r="B169" s="7" t="s">
        <v>90</v>
      </c>
      <c r="C169" s="8" t="s">
        <v>61</v>
      </c>
      <c r="D169" s="9" t="s">
        <v>74</v>
      </c>
      <c r="E169">
        <v>7094.7891216060962</v>
      </c>
      <c r="F169" s="14">
        <v>359</v>
      </c>
      <c r="G169">
        <v>1.3754622525652489E-3</v>
      </c>
      <c r="H169">
        <v>3.452102587581639E-3</v>
      </c>
      <c r="I169">
        <v>9295784</v>
      </c>
      <c r="J169">
        <v>283.35426038298652</v>
      </c>
      <c r="K169">
        <v>281.41789869472012</v>
      </c>
      <c r="T169">
        <f t="shared" si="16"/>
        <v>0</v>
      </c>
      <c r="U169">
        <f t="shared" si="17"/>
        <v>0</v>
      </c>
      <c r="V169">
        <f t="shared" si="18"/>
        <v>0</v>
      </c>
      <c r="W169">
        <f t="shared" si="19"/>
        <v>0</v>
      </c>
      <c r="X169">
        <f t="shared" si="20"/>
        <v>0</v>
      </c>
      <c r="Y169">
        <f t="shared" si="21"/>
        <v>0</v>
      </c>
      <c r="Z169">
        <f t="shared" si="22"/>
        <v>0</v>
      </c>
    </row>
    <row r="170" spans="1:26" ht="14.4">
      <c r="A170" s="7" t="s">
        <v>461</v>
      </c>
      <c r="B170" s="7" t="s">
        <v>90</v>
      </c>
      <c r="C170" s="8" t="s">
        <v>61</v>
      </c>
      <c r="D170" s="9" t="s">
        <v>62</v>
      </c>
      <c r="E170">
        <v>8539.4859123325805</v>
      </c>
      <c r="F170" s="14">
        <v>398</v>
      </c>
      <c r="I170">
        <v>8048600</v>
      </c>
      <c r="J170">
        <v>8.4486743036055962</v>
      </c>
      <c r="K170">
        <v>17.145839027905474</v>
      </c>
      <c r="T170">
        <f t="shared" si="16"/>
        <v>0</v>
      </c>
      <c r="U170">
        <f t="shared" si="17"/>
        <v>0</v>
      </c>
      <c r="V170">
        <f t="shared" si="18"/>
        <v>0</v>
      </c>
      <c r="W170">
        <f t="shared" si="19"/>
        <v>0</v>
      </c>
      <c r="X170">
        <f t="shared" si="20"/>
        <v>0</v>
      </c>
      <c r="Y170">
        <f t="shared" si="21"/>
        <v>0</v>
      </c>
      <c r="Z170">
        <f t="shared" si="22"/>
        <v>0</v>
      </c>
    </row>
    <row r="171" spans="1:26" ht="14.4">
      <c r="A171" s="7" t="s">
        <v>462</v>
      </c>
      <c r="B171" s="7" t="s">
        <v>91</v>
      </c>
      <c r="C171" s="8" t="s">
        <v>84</v>
      </c>
      <c r="D171" s="9" t="s">
        <v>63</v>
      </c>
      <c r="E171">
        <v>20882.665302552763</v>
      </c>
      <c r="F171" s="14">
        <v>1107</v>
      </c>
      <c r="I171">
        <v>303005</v>
      </c>
      <c r="J171">
        <v>5494.9588290622269</v>
      </c>
      <c r="K171">
        <v>1128.6942459695385</v>
      </c>
      <c r="T171">
        <f t="shared" si="16"/>
        <v>0</v>
      </c>
      <c r="U171">
        <f t="shared" si="17"/>
        <v>0</v>
      </c>
      <c r="V171">
        <f t="shared" si="18"/>
        <v>0</v>
      </c>
      <c r="W171">
        <f t="shared" si="19"/>
        <v>0</v>
      </c>
      <c r="X171">
        <f t="shared" si="20"/>
        <v>0</v>
      </c>
      <c r="Y171">
        <f t="shared" si="21"/>
        <v>1</v>
      </c>
      <c r="Z171">
        <f t="shared" si="22"/>
        <v>1</v>
      </c>
    </row>
    <row r="172" spans="1:26" ht="14.4">
      <c r="A172" s="7" t="s">
        <v>463</v>
      </c>
      <c r="B172" s="7" t="s">
        <v>91</v>
      </c>
      <c r="C172" s="8" t="s">
        <v>84</v>
      </c>
      <c r="D172" s="9" t="s">
        <v>64</v>
      </c>
      <c r="E172">
        <v>21086.823993088252</v>
      </c>
      <c r="F172" s="14">
        <v>1107</v>
      </c>
      <c r="H172">
        <v>7.9731037183009262E-3</v>
      </c>
      <c r="I172">
        <v>309039</v>
      </c>
      <c r="J172">
        <v>5737.1399726248146</v>
      </c>
      <c r="K172">
        <v>1093.7130912279679</v>
      </c>
      <c r="T172">
        <f t="shared" si="16"/>
        <v>0</v>
      </c>
      <c r="U172">
        <f t="shared" si="17"/>
        <v>0</v>
      </c>
      <c r="V172">
        <f t="shared" si="18"/>
        <v>0</v>
      </c>
      <c r="W172">
        <f t="shared" si="19"/>
        <v>0</v>
      </c>
      <c r="X172">
        <f t="shared" si="20"/>
        <v>0</v>
      </c>
      <c r="Y172">
        <f t="shared" si="21"/>
        <v>1</v>
      </c>
      <c r="Z172">
        <f t="shared" si="22"/>
        <v>1</v>
      </c>
    </row>
    <row r="173" spans="1:26" ht="14.4">
      <c r="A173" s="7" t="s">
        <v>464</v>
      </c>
      <c r="B173" s="7" t="s">
        <v>91</v>
      </c>
      <c r="C173" s="8" t="s">
        <v>84</v>
      </c>
      <c r="D173" s="9" t="s">
        <v>65</v>
      </c>
      <c r="E173">
        <v>22045.205687780395</v>
      </c>
      <c r="F173" s="14">
        <v>1183</v>
      </c>
      <c r="H173">
        <v>5.2055610473221298E-3</v>
      </c>
      <c r="I173">
        <v>315624</v>
      </c>
      <c r="J173">
        <v>5607.9385598053377</v>
      </c>
      <c r="K173">
        <v>1280.0040554583936</v>
      </c>
      <c r="T173">
        <f t="shared" si="16"/>
        <v>0</v>
      </c>
      <c r="U173">
        <f t="shared" si="17"/>
        <v>0</v>
      </c>
      <c r="V173">
        <f t="shared" si="18"/>
        <v>0</v>
      </c>
      <c r="W173">
        <f t="shared" si="19"/>
        <v>0</v>
      </c>
      <c r="X173">
        <f t="shared" si="20"/>
        <v>0</v>
      </c>
      <c r="Y173">
        <f t="shared" si="21"/>
        <v>1</v>
      </c>
      <c r="Z173">
        <f t="shared" si="22"/>
        <v>1</v>
      </c>
    </row>
    <row r="174" spans="1:26" ht="14.4">
      <c r="A174" s="7" t="s">
        <v>465</v>
      </c>
      <c r="B174" s="7" t="s">
        <v>91</v>
      </c>
      <c r="C174" s="8" t="s">
        <v>84</v>
      </c>
      <c r="D174" s="9" t="s">
        <v>66</v>
      </c>
      <c r="E174">
        <v>21554.95347394541</v>
      </c>
      <c r="F174" s="14">
        <v>1237</v>
      </c>
      <c r="H174">
        <v>3.2413151364764268E-3</v>
      </c>
      <c r="I174">
        <v>322400</v>
      </c>
      <c r="J174">
        <v>5883.9950372208441</v>
      </c>
      <c r="K174">
        <v>1454.7146401985112</v>
      </c>
      <c r="T174">
        <f t="shared" si="16"/>
        <v>0</v>
      </c>
      <c r="U174">
        <f t="shared" si="17"/>
        <v>0</v>
      </c>
      <c r="V174">
        <f t="shared" si="18"/>
        <v>0</v>
      </c>
      <c r="W174">
        <f t="shared" si="19"/>
        <v>0</v>
      </c>
      <c r="X174">
        <f t="shared" si="20"/>
        <v>0</v>
      </c>
      <c r="Y174">
        <f t="shared" si="21"/>
        <v>1</v>
      </c>
      <c r="Z174">
        <f t="shared" si="22"/>
        <v>1</v>
      </c>
    </row>
    <row r="175" spans="1:26" ht="14.4">
      <c r="A175" s="7" t="s">
        <v>466</v>
      </c>
      <c r="B175" s="7" t="s">
        <v>91</v>
      </c>
      <c r="C175" s="8" t="s">
        <v>84</v>
      </c>
      <c r="D175" s="9" t="s">
        <v>67</v>
      </c>
      <c r="E175">
        <v>21557.799129716062</v>
      </c>
      <c r="F175" s="14">
        <v>1326</v>
      </c>
      <c r="G175">
        <v>2.1544389342668222E-3</v>
      </c>
      <c r="H175">
        <v>4.7008702839362116E-3</v>
      </c>
      <c r="I175">
        <v>329088</v>
      </c>
      <c r="J175">
        <v>6323.5365616491636</v>
      </c>
      <c r="K175">
        <v>1604.4340723453909</v>
      </c>
      <c r="T175">
        <f t="shared" si="16"/>
        <v>0</v>
      </c>
      <c r="U175">
        <f t="shared" si="17"/>
        <v>0</v>
      </c>
      <c r="V175">
        <f t="shared" si="18"/>
        <v>0</v>
      </c>
      <c r="W175">
        <f t="shared" si="19"/>
        <v>0</v>
      </c>
      <c r="X175">
        <f t="shared" si="20"/>
        <v>0</v>
      </c>
      <c r="Y175">
        <f t="shared" si="21"/>
        <v>1</v>
      </c>
      <c r="Z175">
        <f t="shared" si="22"/>
        <v>1</v>
      </c>
    </row>
    <row r="176" spans="1:26" ht="14.4">
      <c r="A176" s="7" t="s">
        <v>467</v>
      </c>
      <c r="B176" s="7" t="s">
        <v>91</v>
      </c>
      <c r="C176" s="8" t="s">
        <v>84</v>
      </c>
      <c r="D176" s="9" t="s">
        <v>68</v>
      </c>
      <c r="E176">
        <v>22961.015666434261</v>
      </c>
      <c r="F176" s="14">
        <v>1394</v>
      </c>
      <c r="G176">
        <v>2.0737615531758943E-3</v>
      </c>
      <c r="H176">
        <v>4.7642883958739293E-3</v>
      </c>
      <c r="I176">
        <v>335622</v>
      </c>
      <c r="J176">
        <v>6155.7347253755715</v>
      </c>
      <c r="K176">
        <v>1611.9324716496535</v>
      </c>
      <c r="T176">
        <f t="shared" si="16"/>
        <v>0</v>
      </c>
      <c r="U176">
        <f t="shared" si="17"/>
        <v>0</v>
      </c>
      <c r="V176">
        <f t="shared" si="18"/>
        <v>0</v>
      </c>
      <c r="W176">
        <f t="shared" si="19"/>
        <v>0</v>
      </c>
      <c r="X176">
        <f t="shared" si="20"/>
        <v>0</v>
      </c>
      <c r="Y176">
        <f t="shared" si="21"/>
        <v>1</v>
      </c>
      <c r="Z176">
        <f t="shared" si="22"/>
        <v>1</v>
      </c>
    </row>
    <row r="177" spans="1:26" ht="14.4">
      <c r="A177" s="7" t="s">
        <v>468</v>
      </c>
      <c r="B177" s="7" t="s">
        <v>91</v>
      </c>
      <c r="C177" s="8" t="s">
        <v>84</v>
      </c>
      <c r="D177" s="9" t="s">
        <v>69</v>
      </c>
      <c r="E177">
        <v>23287.856418232477</v>
      </c>
      <c r="F177" s="14">
        <v>1645</v>
      </c>
      <c r="G177">
        <v>2.0347961841724431E-3</v>
      </c>
      <c r="H177">
        <v>4.6747688196720353E-3</v>
      </c>
      <c r="I177">
        <v>342049</v>
      </c>
      <c r="J177">
        <v>6425.9799034641237</v>
      </c>
      <c r="K177">
        <v>1572.8740619034115</v>
      </c>
      <c r="T177">
        <f t="shared" si="16"/>
        <v>0</v>
      </c>
      <c r="U177">
        <f t="shared" si="17"/>
        <v>1</v>
      </c>
      <c r="V177">
        <f t="shared" si="18"/>
        <v>0</v>
      </c>
      <c r="W177">
        <f t="shared" si="19"/>
        <v>0</v>
      </c>
      <c r="X177">
        <f t="shared" si="20"/>
        <v>0</v>
      </c>
      <c r="Y177">
        <f t="shared" si="21"/>
        <v>1</v>
      </c>
      <c r="Z177">
        <f t="shared" si="22"/>
        <v>1</v>
      </c>
    </row>
    <row r="178" spans="1:26" ht="14.4">
      <c r="A178" s="7" t="s">
        <v>469</v>
      </c>
      <c r="B178" s="7" t="s">
        <v>91</v>
      </c>
      <c r="C178" s="8" t="s">
        <v>84</v>
      </c>
      <c r="D178" s="9" t="s">
        <v>70</v>
      </c>
      <c r="E178">
        <v>23881.828098983751</v>
      </c>
      <c r="F178" s="14">
        <v>1721</v>
      </c>
      <c r="G178">
        <v>1.998047884251019E-3</v>
      </c>
      <c r="H178">
        <v>4.3578113337543779E-3</v>
      </c>
      <c r="I178">
        <v>348340</v>
      </c>
      <c r="J178">
        <v>6186.4844691967619</v>
      </c>
      <c r="K178">
        <v>1320.5488890164781</v>
      </c>
      <c r="T178">
        <f t="shared" si="16"/>
        <v>0</v>
      </c>
      <c r="U178">
        <f t="shared" si="17"/>
        <v>1</v>
      </c>
      <c r="V178">
        <f t="shared" si="18"/>
        <v>0</v>
      </c>
      <c r="W178">
        <f t="shared" si="19"/>
        <v>0</v>
      </c>
      <c r="X178">
        <f t="shared" si="20"/>
        <v>0</v>
      </c>
      <c r="Y178">
        <f t="shared" si="21"/>
        <v>1</v>
      </c>
      <c r="Z178">
        <f t="shared" si="22"/>
        <v>1</v>
      </c>
    </row>
    <row r="179" spans="1:26" ht="14.4">
      <c r="A179" s="7" t="s">
        <v>470</v>
      </c>
      <c r="B179" s="7" t="s">
        <v>91</v>
      </c>
      <c r="C179" s="8" t="s">
        <v>84</v>
      </c>
      <c r="D179" s="9" t="s">
        <v>71</v>
      </c>
      <c r="E179">
        <v>23263.289439536013</v>
      </c>
      <c r="F179" s="14">
        <v>1729</v>
      </c>
      <c r="G179">
        <v>1.9915823206165442E-3</v>
      </c>
      <c r="H179">
        <v>4.2934678356634278E-3</v>
      </c>
      <c r="I179">
        <v>354492</v>
      </c>
      <c r="J179">
        <v>5712.3997156494361</v>
      </c>
      <c r="K179">
        <v>1088.8821186373741</v>
      </c>
      <c r="T179">
        <f t="shared" si="16"/>
        <v>0</v>
      </c>
      <c r="U179">
        <f t="shared" si="17"/>
        <v>1</v>
      </c>
      <c r="V179">
        <f t="shared" si="18"/>
        <v>0</v>
      </c>
      <c r="W179">
        <f t="shared" si="19"/>
        <v>0</v>
      </c>
      <c r="X179">
        <f t="shared" si="20"/>
        <v>0</v>
      </c>
      <c r="Y179">
        <f t="shared" si="21"/>
        <v>1</v>
      </c>
      <c r="Z179">
        <f t="shared" si="22"/>
        <v>1</v>
      </c>
    </row>
    <row r="180" spans="1:26" ht="14.4">
      <c r="A180" s="7" t="s">
        <v>471</v>
      </c>
      <c r="B180" s="7" t="s">
        <v>91</v>
      </c>
      <c r="C180" s="8" t="s">
        <v>84</v>
      </c>
      <c r="D180" s="9" t="s">
        <v>72</v>
      </c>
      <c r="E180">
        <v>21693.379713618382</v>
      </c>
      <c r="F180" s="14">
        <v>1640</v>
      </c>
      <c r="G180">
        <v>1.9584019883605456E-3</v>
      </c>
      <c r="H180">
        <v>4.2219374309982304E-3</v>
      </c>
      <c r="I180">
        <v>360498</v>
      </c>
      <c r="J180">
        <v>5988.9375253122071</v>
      </c>
      <c r="K180">
        <v>1023.5840420751294</v>
      </c>
      <c r="T180">
        <f t="shared" si="16"/>
        <v>0</v>
      </c>
      <c r="U180">
        <f t="shared" si="17"/>
        <v>1</v>
      </c>
      <c r="V180">
        <f t="shared" si="18"/>
        <v>0</v>
      </c>
      <c r="W180">
        <f t="shared" si="19"/>
        <v>0</v>
      </c>
      <c r="X180">
        <f t="shared" si="20"/>
        <v>0</v>
      </c>
      <c r="Y180">
        <f t="shared" si="21"/>
        <v>1</v>
      </c>
      <c r="Z180">
        <f t="shared" si="22"/>
        <v>1</v>
      </c>
    </row>
    <row r="181" spans="1:26" ht="14.4">
      <c r="A181" s="7" t="s">
        <v>472</v>
      </c>
      <c r="B181" s="7" t="s">
        <v>91</v>
      </c>
      <c r="C181" s="8" t="s">
        <v>84</v>
      </c>
      <c r="D181" s="9" t="s">
        <v>73</v>
      </c>
      <c r="E181">
        <v>21532.676732244883</v>
      </c>
      <c r="F181" s="14">
        <v>1626</v>
      </c>
      <c r="G181">
        <v>1.927218826689524E-3</v>
      </c>
      <c r="H181">
        <v>4.1547125413901632E-3</v>
      </c>
      <c r="I181">
        <v>366331</v>
      </c>
      <c r="J181">
        <v>6068.2825095337275</v>
      </c>
      <c r="K181">
        <v>947.23078308961021</v>
      </c>
      <c r="T181">
        <f t="shared" si="16"/>
        <v>0</v>
      </c>
      <c r="U181">
        <f t="shared" si="17"/>
        <v>1</v>
      </c>
      <c r="V181">
        <f t="shared" si="18"/>
        <v>0</v>
      </c>
      <c r="W181">
        <f t="shared" si="19"/>
        <v>0</v>
      </c>
      <c r="X181">
        <f t="shared" si="20"/>
        <v>0</v>
      </c>
      <c r="Y181">
        <f t="shared" si="21"/>
        <v>1</v>
      </c>
      <c r="Z181">
        <f t="shared" si="22"/>
        <v>0</v>
      </c>
    </row>
    <row r="182" spans="1:26" ht="14.4">
      <c r="A182" s="7" t="s">
        <v>473</v>
      </c>
      <c r="B182" s="7" t="s">
        <v>91</v>
      </c>
      <c r="C182" s="8" t="s">
        <v>84</v>
      </c>
      <c r="D182" s="9" t="s">
        <v>74</v>
      </c>
      <c r="E182">
        <v>21165.136036132917</v>
      </c>
      <c r="F182" s="14">
        <v>1622</v>
      </c>
      <c r="G182">
        <v>1.7851381869018175E-3</v>
      </c>
      <c r="H182">
        <v>4.6322185181202277E-3</v>
      </c>
      <c r="I182">
        <v>371960</v>
      </c>
      <c r="J182">
        <v>6492.6336165179055</v>
      </c>
      <c r="K182">
        <v>1032.3690719432198</v>
      </c>
      <c r="T182">
        <f t="shared" si="16"/>
        <v>0</v>
      </c>
      <c r="U182">
        <f t="shared" si="17"/>
        <v>1</v>
      </c>
      <c r="V182">
        <f t="shared" si="18"/>
        <v>0</v>
      </c>
      <c r="W182">
        <f t="shared" si="19"/>
        <v>0</v>
      </c>
      <c r="X182">
        <f t="shared" si="20"/>
        <v>0</v>
      </c>
      <c r="Y182">
        <f t="shared" si="21"/>
        <v>1</v>
      </c>
      <c r="Z182">
        <f t="shared" si="22"/>
        <v>1</v>
      </c>
    </row>
    <row r="183" spans="1:26" ht="14.4">
      <c r="A183" s="7" t="s">
        <v>474</v>
      </c>
      <c r="B183" s="7" t="s">
        <v>91</v>
      </c>
      <c r="C183" s="8" t="s">
        <v>84</v>
      </c>
      <c r="D183" s="9" t="s">
        <v>62</v>
      </c>
      <c r="E183">
        <v>27367.784013245611</v>
      </c>
      <c r="F183" s="14">
        <v>1647</v>
      </c>
      <c r="I183">
        <v>297759</v>
      </c>
      <c r="J183">
        <v>5887.3115506164386</v>
      </c>
      <c r="K183">
        <v>1168.7304162090818</v>
      </c>
      <c r="T183">
        <f t="shared" si="16"/>
        <v>0</v>
      </c>
      <c r="U183">
        <f t="shared" si="17"/>
        <v>1</v>
      </c>
      <c r="V183">
        <f t="shared" si="18"/>
        <v>0</v>
      </c>
      <c r="W183">
        <f t="shared" si="19"/>
        <v>0</v>
      </c>
      <c r="X183">
        <f t="shared" si="20"/>
        <v>0</v>
      </c>
      <c r="Y183">
        <f t="shared" si="21"/>
        <v>1</v>
      </c>
      <c r="Z183">
        <f t="shared" si="22"/>
        <v>1</v>
      </c>
    </row>
    <row r="184" spans="1:26" ht="14.4">
      <c r="A184" s="7" t="s">
        <v>475</v>
      </c>
      <c r="B184" s="7" t="s">
        <v>92</v>
      </c>
      <c r="C184" s="8" t="s">
        <v>93</v>
      </c>
      <c r="D184" s="9" t="s">
        <v>63</v>
      </c>
      <c r="E184">
        <v>12970.534342088504</v>
      </c>
      <c r="F184" s="14">
        <v>476</v>
      </c>
      <c r="G184">
        <v>1.3604312850537174E-2</v>
      </c>
      <c r="I184">
        <v>698749</v>
      </c>
      <c r="J184">
        <v>1267.9803477357391</v>
      </c>
      <c r="K184">
        <v>605.36759265487319</v>
      </c>
      <c r="T184">
        <f t="shared" si="16"/>
        <v>0</v>
      </c>
      <c r="U184">
        <f t="shared" si="17"/>
        <v>0</v>
      </c>
      <c r="V184">
        <f t="shared" si="18"/>
        <v>1</v>
      </c>
      <c r="W184">
        <f t="shared" si="19"/>
        <v>0</v>
      </c>
      <c r="X184">
        <f t="shared" si="20"/>
        <v>0</v>
      </c>
      <c r="Y184">
        <f t="shared" si="21"/>
        <v>0</v>
      </c>
      <c r="Z184">
        <f t="shared" si="22"/>
        <v>0</v>
      </c>
    </row>
    <row r="185" spans="1:26" ht="14.4">
      <c r="A185" s="7" t="s">
        <v>476</v>
      </c>
      <c r="B185" s="7" t="s">
        <v>92</v>
      </c>
      <c r="C185" s="8" t="s">
        <v>93</v>
      </c>
      <c r="D185" s="9" t="s">
        <v>64</v>
      </c>
      <c r="E185">
        <v>12253.848480835884</v>
      </c>
      <c r="F185" s="14">
        <v>488</v>
      </c>
      <c r="G185">
        <v>1.2930334274805097E-2</v>
      </c>
      <c r="H185">
        <v>3.3038423787883547E-2</v>
      </c>
      <c r="I185">
        <v>732541</v>
      </c>
      <c r="J185">
        <v>1344.6346347849471</v>
      </c>
      <c r="K185">
        <v>750.81121739261016</v>
      </c>
      <c r="T185">
        <f t="shared" si="16"/>
        <v>0</v>
      </c>
      <c r="U185">
        <f t="shared" si="17"/>
        <v>0</v>
      </c>
      <c r="V185">
        <f t="shared" si="18"/>
        <v>1</v>
      </c>
      <c r="W185">
        <f t="shared" si="19"/>
        <v>1</v>
      </c>
      <c r="X185">
        <f t="shared" si="20"/>
        <v>0</v>
      </c>
      <c r="Y185">
        <f t="shared" si="21"/>
        <v>0</v>
      </c>
      <c r="Z185">
        <f t="shared" si="22"/>
        <v>0</v>
      </c>
    </row>
    <row r="186" spans="1:26" ht="14.4">
      <c r="A186" s="7" t="s">
        <v>477</v>
      </c>
      <c r="B186" s="7" t="s">
        <v>92</v>
      </c>
      <c r="C186" s="8" t="s">
        <v>93</v>
      </c>
      <c r="D186" s="9" t="s">
        <v>65</v>
      </c>
      <c r="E186">
        <v>12476.279125402496</v>
      </c>
      <c r="F186" s="14">
        <v>510</v>
      </c>
      <c r="G186">
        <v>1.209753671356297E-2</v>
      </c>
      <c r="H186">
        <v>3.1304642915428636E-2</v>
      </c>
      <c r="I186">
        <v>772058</v>
      </c>
      <c r="J186">
        <v>1562.0588090532058</v>
      </c>
      <c r="K186">
        <v>637.25782259882033</v>
      </c>
      <c r="T186">
        <f t="shared" si="16"/>
        <v>0</v>
      </c>
      <c r="U186">
        <f t="shared" si="17"/>
        <v>0</v>
      </c>
      <c r="V186">
        <f t="shared" si="18"/>
        <v>1</v>
      </c>
      <c r="W186">
        <f t="shared" si="19"/>
        <v>1</v>
      </c>
      <c r="X186">
        <f t="shared" si="20"/>
        <v>0</v>
      </c>
      <c r="Y186">
        <f t="shared" si="21"/>
        <v>0</v>
      </c>
      <c r="Z186">
        <f t="shared" si="22"/>
        <v>0</v>
      </c>
    </row>
    <row r="187" spans="1:26" ht="14.4">
      <c r="A187" s="7" t="s">
        <v>478</v>
      </c>
      <c r="B187" s="7" t="s">
        <v>92</v>
      </c>
      <c r="C187" s="8" t="s">
        <v>93</v>
      </c>
      <c r="D187" s="9" t="s">
        <v>66</v>
      </c>
      <c r="E187">
        <v>13497.92700105423</v>
      </c>
      <c r="F187" s="14">
        <v>536</v>
      </c>
      <c r="G187">
        <v>1.1908519753078897E-2</v>
      </c>
      <c r="H187">
        <v>2.9617126038232553E-2</v>
      </c>
      <c r="I187">
        <v>820505</v>
      </c>
      <c r="J187">
        <v>1833.0174709477699</v>
      </c>
      <c r="K187">
        <v>643.50613341783412</v>
      </c>
      <c r="T187">
        <f t="shared" si="16"/>
        <v>0</v>
      </c>
      <c r="U187">
        <f t="shared" si="17"/>
        <v>0</v>
      </c>
      <c r="V187">
        <f t="shared" si="18"/>
        <v>1</v>
      </c>
      <c r="W187">
        <f t="shared" si="19"/>
        <v>1</v>
      </c>
      <c r="X187">
        <f t="shared" si="20"/>
        <v>0</v>
      </c>
      <c r="Y187">
        <f t="shared" si="21"/>
        <v>1</v>
      </c>
      <c r="Z187">
        <f t="shared" si="22"/>
        <v>0</v>
      </c>
    </row>
    <row r="188" spans="1:26" ht="14.4">
      <c r="A188" s="7" t="s">
        <v>479</v>
      </c>
      <c r="B188" s="7" t="s">
        <v>92</v>
      </c>
      <c r="C188" s="8" t="s">
        <v>93</v>
      </c>
      <c r="D188" s="9" t="s">
        <v>67</v>
      </c>
      <c r="E188">
        <v>14951.686357775821</v>
      </c>
      <c r="F188" s="14">
        <v>539</v>
      </c>
      <c r="G188">
        <v>1.0189486705459936E-2</v>
      </c>
      <c r="H188">
        <v>2.5465758003670125E-2</v>
      </c>
      <c r="I188">
        <v>879534</v>
      </c>
      <c r="J188">
        <v>1822.5560353550857</v>
      </c>
      <c r="K188">
        <v>652.61831833675558</v>
      </c>
      <c r="T188">
        <f t="shared" si="16"/>
        <v>0</v>
      </c>
      <c r="U188">
        <f t="shared" si="17"/>
        <v>0</v>
      </c>
      <c r="V188">
        <f t="shared" si="18"/>
        <v>1</v>
      </c>
      <c r="W188">
        <f t="shared" si="19"/>
        <v>1</v>
      </c>
      <c r="X188">
        <f t="shared" si="20"/>
        <v>0</v>
      </c>
      <c r="Y188">
        <f t="shared" si="21"/>
        <v>1</v>
      </c>
      <c r="Z188">
        <f t="shared" si="22"/>
        <v>0</v>
      </c>
    </row>
    <row r="189" spans="1:26" ht="14.4">
      <c r="A189" s="7" t="s">
        <v>480</v>
      </c>
      <c r="B189" s="7" t="s">
        <v>92</v>
      </c>
      <c r="C189" s="8" t="s">
        <v>93</v>
      </c>
      <c r="D189" s="9" t="s">
        <v>68</v>
      </c>
      <c r="E189">
        <v>16792.82245457442</v>
      </c>
      <c r="F189" s="14">
        <v>573</v>
      </c>
      <c r="G189">
        <v>7.710176444422478E-3</v>
      </c>
      <c r="H189">
        <v>2.0198727379223534E-2</v>
      </c>
      <c r="I189">
        <v>950951</v>
      </c>
      <c r="J189">
        <v>1878.1199031285523</v>
      </c>
      <c r="K189">
        <v>671.95891270948766</v>
      </c>
      <c r="T189">
        <f t="shared" si="16"/>
        <v>0</v>
      </c>
      <c r="U189">
        <f t="shared" si="17"/>
        <v>0</v>
      </c>
      <c r="V189">
        <f t="shared" si="18"/>
        <v>1</v>
      </c>
      <c r="W189">
        <f t="shared" si="19"/>
        <v>1</v>
      </c>
      <c r="X189">
        <f t="shared" si="20"/>
        <v>0</v>
      </c>
      <c r="Y189">
        <f t="shared" si="21"/>
        <v>1</v>
      </c>
      <c r="Z189">
        <f t="shared" si="22"/>
        <v>0</v>
      </c>
    </row>
    <row r="190" spans="1:26" ht="14.4">
      <c r="A190" s="7" t="s">
        <v>481</v>
      </c>
      <c r="B190" s="7" t="s">
        <v>92</v>
      </c>
      <c r="C190" s="8" t="s">
        <v>93</v>
      </c>
      <c r="D190" s="9" t="s">
        <v>69</v>
      </c>
      <c r="E190">
        <v>17925.313199070471</v>
      </c>
      <c r="F190" s="14">
        <v>599</v>
      </c>
      <c r="G190">
        <v>7.1022218175372182E-3</v>
      </c>
      <c r="H190">
        <v>1.8606038825866734E-2</v>
      </c>
      <c r="I190">
        <v>1032353</v>
      </c>
      <c r="J190">
        <v>1795.8973335671035</v>
      </c>
      <c r="K190">
        <v>649.97147293609839</v>
      </c>
      <c r="T190">
        <f t="shared" si="16"/>
        <v>0</v>
      </c>
      <c r="U190">
        <f t="shared" si="17"/>
        <v>0</v>
      </c>
      <c r="V190">
        <f t="shared" si="18"/>
        <v>1</v>
      </c>
      <c r="W190">
        <f t="shared" si="19"/>
        <v>1</v>
      </c>
      <c r="X190">
        <f t="shared" si="20"/>
        <v>0</v>
      </c>
      <c r="Y190">
        <f t="shared" si="21"/>
        <v>0</v>
      </c>
      <c r="Z190">
        <f t="shared" si="22"/>
        <v>0</v>
      </c>
    </row>
    <row r="191" spans="1:26" ht="14.4">
      <c r="A191" s="7" t="s">
        <v>482</v>
      </c>
      <c r="B191" s="7" t="s">
        <v>92</v>
      </c>
      <c r="C191" s="8" t="s">
        <v>93</v>
      </c>
      <c r="D191" s="9" t="s">
        <v>70</v>
      </c>
      <c r="E191">
        <v>19471.192076793082</v>
      </c>
      <c r="F191" s="14">
        <v>648</v>
      </c>
      <c r="G191">
        <v>6.0499732087975497E-3</v>
      </c>
      <c r="H191">
        <v>1.4755769964821986E-2</v>
      </c>
      <c r="I191">
        <v>1116038</v>
      </c>
      <c r="J191">
        <v>1726.6437164325946</v>
      </c>
      <c r="K191">
        <v>630.80289380827537</v>
      </c>
      <c r="T191">
        <f t="shared" si="16"/>
        <v>0</v>
      </c>
      <c r="U191">
        <f t="shared" si="17"/>
        <v>0</v>
      </c>
      <c r="V191">
        <f t="shared" si="18"/>
        <v>0</v>
      </c>
      <c r="W191">
        <f t="shared" si="19"/>
        <v>0</v>
      </c>
      <c r="X191">
        <f t="shared" si="20"/>
        <v>0</v>
      </c>
      <c r="Y191">
        <f t="shared" si="21"/>
        <v>0</v>
      </c>
      <c r="Z191">
        <f t="shared" si="22"/>
        <v>0</v>
      </c>
    </row>
    <row r="192" spans="1:26" ht="14.4">
      <c r="A192" s="7" t="s">
        <v>483</v>
      </c>
      <c r="B192" s="7" t="s">
        <v>92</v>
      </c>
      <c r="C192" s="8" t="s">
        <v>93</v>
      </c>
      <c r="D192" s="9" t="s">
        <v>71</v>
      </c>
      <c r="E192">
        <v>21578.100195629351</v>
      </c>
      <c r="F192" s="14">
        <v>727</v>
      </c>
      <c r="G192">
        <v>6.7920563237963676E-3</v>
      </c>
      <c r="H192">
        <v>1.636287188249818E-2</v>
      </c>
      <c r="I192">
        <v>1191539</v>
      </c>
      <c r="J192">
        <v>1571.9166556864693</v>
      </c>
      <c r="K192">
        <v>501.0326980484902</v>
      </c>
      <c r="T192">
        <f t="shared" si="16"/>
        <v>0</v>
      </c>
      <c r="U192">
        <f t="shared" si="17"/>
        <v>0</v>
      </c>
      <c r="V192">
        <f t="shared" si="18"/>
        <v>0</v>
      </c>
      <c r="W192">
        <f t="shared" si="19"/>
        <v>0</v>
      </c>
      <c r="X192">
        <f t="shared" si="20"/>
        <v>0</v>
      </c>
      <c r="Y192">
        <f t="shared" si="21"/>
        <v>0</v>
      </c>
      <c r="Z192">
        <f t="shared" si="22"/>
        <v>0</v>
      </c>
    </row>
    <row r="193" spans="1:26" ht="14.4">
      <c r="A193" s="7" t="s">
        <v>484</v>
      </c>
      <c r="B193" s="7" t="s">
        <v>92</v>
      </c>
      <c r="C193" s="8" t="s">
        <v>93</v>
      </c>
      <c r="D193" s="9" t="s">
        <v>72</v>
      </c>
      <c r="E193">
        <v>18328.586856868445</v>
      </c>
      <c r="F193" s="14">
        <v>729</v>
      </c>
      <c r="G193">
        <v>6.4665728602100016E-3</v>
      </c>
      <c r="H193">
        <v>1.5578743488881058E-2</v>
      </c>
      <c r="I193">
        <v>1251513</v>
      </c>
      <c r="J193">
        <v>1728.3080559291034</v>
      </c>
      <c r="K193">
        <v>546.53846983611038</v>
      </c>
      <c r="T193">
        <f t="shared" si="16"/>
        <v>0</v>
      </c>
      <c r="U193">
        <f t="shared" si="17"/>
        <v>0</v>
      </c>
      <c r="V193">
        <f t="shared" si="18"/>
        <v>0</v>
      </c>
      <c r="W193">
        <f t="shared" si="19"/>
        <v>0</v>
      </c>
      <c r="X193">
        <f t="shared" si="20"/>
        <v>0</v>
      </c>
      <c r="Y193">
        <f t="shared" si="21"/>
        <v>0</v>
      </c>
      <c r="Z193">
        <f t="shared" si="22"/>
        <v>0</v>
      </c>
    </row>
    <row r="194" spans="1:26" ht="14.4">
      <c r="A194" s="7" t="s">
        <v>485</v>
      </c>
      <c r="B194" s="7" t="s">
        <v>92</v>
      </c>
      <c r="C194" s="8" t="s">
        <v>93</v>
      </c>
      <c r="D194" s="9" t="s">
        <v>73</v>
      </c>
      <c r="E194">
        <v>19890.365038785116</v>
      </c>
      <c r="F194" s="14">
        <v>747</v>
      </c>
      <c r="G194">
        <v>6.2602300187814637E-3</v>
      </c>
      <c r="H194">
        <v>1.5081639030789842E-2</v>
      </c>
      <c r="I194">
        <v>1292764</v>
      </c>
      <c r="J194">
        <v>1366.065267906594</v>
      </c>
      <c r="K194">
        <v>695.40921622198641</v>
      </c>
      <c r="T194">
        <f t="shared" si="16"/>
        <v>0</v>
      </c>
      <c r="U194">
        <f t="shared" si="17"/>
        <v>0</v>
      </c>
      <c r="V194">
        <f t="shared" si="18"/>
        <v>0</v>
      </c>
      <c r="W194">
        <f t="shared" si="19"/>
        <v>0</v>
      </c>
      <c r="X194">
        <f t="shared" si="20"/>
        <v>0</v>
      </c>
      <c r="Y194">
        <f t="shared" si="21"/>
        <v>0</v>
      </c>
      <c r="Z194">
        <f t="shared" si="22"/>
        <v>0</v>
      </c>
    </row>
    <row r="195" spans="1:26" ht="14.4">
      <c r="A195" s="7" t="s">
        <v>486</v>
      </c>
      <c r="B195" s="7" t="s">
        <v>92</v>
      </c>
      <c r="C195" s="8" t="s">
        <v>93</v>
      </c>
      <c r="D195" s="9" t="s">
        <v>74</v>
      </c>
      <c r="E195">
        <v>22039.59902779348</v>
      </c>
      <c r="F195" s="14">
        <v>766</v>
      </c>
      <c r="G195">
        <v>5.2890098624478023E-3</v>
      </c>
      <c r="H195">
        <v>1.328702477639326E-2</v>
      </c>
      <c r="I195">
        <v>1317827</v>
      </c>
      <c r="J195">
        <v>1321.8730531397521</v>
      </c>
      <c r="K195">
        <v>674.59537556902387</v>
      </c>
      <c r="T195">
        <f t="shared" ref="T195:T258" si="23">IF(OR(E195&lt;$N$2-$S$2,E195&gt;$P$2+$S$2),1,0)</f>
        <v>0</v>
      </c>
      <c r="U195">
        <f t="shared" ref="U195:U258" si="24">IF(OR(F195&lt;$N$3-$S$3,F195&gt;$P$3+$S$3),1,0)</f>
        <v>0</v>
      </c>
      <c r="V195">
        <f t="shared" ref="V195:V258" si="25">IF(OR(G195&lt;$N$4-$S$4,G195&gt;$P$4+$S$4),1,0)</f>
        <v>0</v>
      </c>
      <c r="W195">
        <f t="shared" ref="W195:W258" si="26">IF(OR(H195&lt;$N$5-$S$5,H195&gt;$P$5+$S$5),1,0)</f>
        <v>0</v>
      </c>
      <c r="X195">
        <f t="shared" ref="X195:X258" si="27">IF(OR(I195&lt;$N$6-$S$6,I195&gt;$P$6+$S$6),1,0)</f>
        <v>0</v>
      </c>
      <c r="Y195">
        <f t="shared" ref="Y195:Y258" si="28">IF(OR(J195&lt;$N$7-$S$7,J195&gt;$P$7+$S$7),1,0)</f>
        <v>0</v>
      </c>
      <c r="Z195">
        <f t="shared" ref="Z195:Z258" si="29">IF(OR(K195&lt;$N$8-$S$8,K195&gt;$P$8+$S$8),1,0)</f>
        <v>0</v>
      </c>
    </row>
    <row r="196" spans="1:26" ht="14.4">
      <c r="A196" s="7" t="s">
        <v>487</v>
      </c>
      <c r="B196" s="7" t="s">
        <v>92</v>
      </c>
      <c r="C196" s="8" t="s">
        <v>93</v>
      </c>
      <c r="D196" s="9" t="s">
        <v>62</v>
      </c>
      <c r="E196">
        <v>45436.315358726446</v>
      </c>
      <c r="F196" s="14">
        <v>895</v>
      </c>
      <c r="I196">
        <v>668239</v>
      </c>
      <c r="J196">
        <v>1277.985870324839</v>
      </c>
      <c r="K196">
        <v>635.99999401411765</v>
      </c>
      <c r="T196">
        <f t="shared" si="23"/>
        <v>1</v>
      </c>
      <c r="U196">
        <f t="shared" si="24"/>
        <v>0</v>
      </c>
      <c r="V196">
        <f t="shared" si="25"/>
        <v>0</v>
      </c>
      <c r="W196">
        <f t="shared" si="26"/>
        <v>0</v>
      </c>
      <c r="X196">
        <f t="shared" si="27"/>
        <v>0</v>
      </c>
      <c r="Y196">
        <f t="shared" si="28"/>
        <v>0</v>
      </c>
      <c r="Z196">
        <f t="shared" si="29"/>
        <v>0</v>
      </c>
    </row>
    <row r="197" spans="1:26" ht="14.4">
      <c r="A197" s="7" t="s">
        <v>488</v>
      </c>
      <c r="B197" s="7" t="s">
        <v>94</v>
      </c>
      <c r="C197" s="8" t="s">
        <v>61</v>
      </c>
      <c r="D197" s="9" t="s">
        <v>63</v>
      </c>
      <c r="E197">
        <v>349.7743583452542</v>
      </c>
      <c r="F197" s="14">
        <v>10</v>
      </c>
      <c r="G197">
        <v>2.3227280813171262E-4</v>
      </c>
      <c r="I197">
        <v>134729503</v>
      </c>
      <c r="J197">
        <v>0.35626940596670947</v>
      </c>
      <c r="K197">
        <v>2.5309972382218318</v>
      </c>
      <c r="T197">
        <f t="shared" si="23"/>
        <v>0</v>
      </c>
      <c r="U197">
        <f t="shared" si="24"/>
        <v>0</v>
      </c>
      <c r="V197">
        <f t="shared" si="25"/>
        <v>0</v>
      </c>
      <c r="W197">
        <f t="shared" si="26"/>
        <v>0</v>
      </c>
      <c r="X197">
        <f t="shared" si="27"/>
        <v>1</v>
      </c>
      <c r="Y197">
        <f t="shared" si="28"/>
        <v>0</v>
      </c>
      <c r="Z197">
        <f t="shared" si="29"/>
        <v>0</v>
      </c>
    </row>
    <row r="198" spans="1:26" ht="14.4">
      <c r="A198" s="7" t="s">
        <v>489</v>
      </c>
      <c r="B198" s="7" t="s">
        <v>94</v>
      </c>
      <c r="C198" s="8" t="s">
        <v>61</v>
      </c>
      <c r="D198" s="9" t="s">
        <v>64</v>
      </c>
      <c r="E198">
        <v>342.9612364481485</v>
      </c>
      <c r="F198" s="14">
        <v>10</v>
      </c>
      <c r="G198">
        <v>2.244860616935666E-4</v>
      </c>
      <c r="H198">
        <v>4.0985712778901176E-4</v>
      </c>
      <c r="I198">
        <v>137006279</v>
      </c>
      <c r="J198">
        <v>0.43063719729224964</v>
      </c>
      <c r="K198">
        <v>2.2553710841238161</v>
      </c>
      <c r="T198">
        <f t="shared" si="23"/>
        <v>0</v>
      </c>
      <c r="U198">
        <f t="shared" si="24"/>
        <v>0</v>
      </c>
      <c r="V198">
        <f t="shared" si="25"/>
        <v>0</v>
      </c>
      <c r="W198">
        <f t="shared" si="26"/>
        <v>0</v>
      </c>
      <c r="X198">
        <f t="shared" si="27"/>
        <v>1</v>
      </c>
      <c r="Y198">
        <f t="shared" si="28"/>
        <v>0</v>
      </c>
      <c r="Z198">
        <f t="shared" si="29"/>
        <v>0</v>
      </c>
    </row>
    <row r="199" spans="1:26" ht="14.4">
      <c r="A199" s="7" t="s">
        <v>490</v>
      </c>
      <c r="B199" s="7" t="s">
        <v>94</v>
      </c>
      <c r="C199" s="8" t="s">
        <v>61</v>
      </c>
      <c r="D199" s="9" t="s">
        <v>65</v>
      </c>
      <c r="E199">
        <v>341.78103297698374</v>
      </c>
      <c r="F199" s="14">
        <v>11</v>
      </c>
      <c r="G199">
        <v>2.0929549617157577E-4</v>
      </c>
      <c r="H199">
        <v>3.7595738984814173E-4</v>
      </c>
      <c r="I199">
        <v>139185986</v>
      </c>
      <c r="J199">
        <v>0.42389325028742475</v>
      </c>
      <c r="K199">
        <v>2.7948215993526819</v>
      </c>
      <c r="T199">
        <f t="shared" si="23"/>
        <v>0</v>
      </c>
      <c r="U199">
        <f t="shared" si="24"/>
        <v>0</v>
      </c>
      <c r="V199">
        <f t="shared" si="25"/>
        <v>0</v>
      </c>
      <c r="W199">
        <f t="shared" si="26"/>
        <v>0</v>
      </c>
      <c r="X199">
        <f t="shared" si="27"/>
        <v>1</v>
      </c>
      <c r="Y199">
        <f t="shared" si="28"/>
        <v>0</v>
      </c>
      <c r="Z199">
        <f t="shared" si="29"/>
        <v>0</v>
      </c>
    </row>
    <row r="200" spans="1:26" ht="14.4">
      <c r="A200" s="7" t="s">
        <v>491</v>
      </c>
      <c r="B200" s="7" t="s">
        <v>94</v>
      </c>
      <c r="C200" s="8" t="s">
        <v>61</v>
      </c>
      <c r="D200" s="9" t="s">
        <v>66</v>
      </c>
      <c r="E200">
        <v>367.56928962420693</v>
      </c>
      <c r="F200" s="14">
        <v>11</v>
      </c>
      <c r="G200">
        <v>1.9735188227198725E-4</v>
      </c>
      <c r="H200">
        <v>3.2877819586337061E-4</v>
      </c>
      <c r="I200">
        <v>141235035</v>
      </c>
      <c r="J200">
        <v>0.53811010844440965</v>
      </c>
      <c r="K200">
        <v>3.1295351043740669</v>
      </c>
      <c r="T200">
        <f t="shared" si="23"/>
        <v>0</v>
      </c>
      <c r="U200">
        <f t="shared" si="24"/>
        <v>0</v>
      </c>
      <c r="V200">
        <f t="shared" si="25"/>
        <v>0</v>
      </c>
      <c r="W200">
        <f t="shared" si="26"/>
        <v>0</v>
      </c>
      <c r="X200">
        <f t="shared" si="27"/>
        <v>1</v>
      </c>
      <c r="Y200">
        <f t="shared" si="28"/>
        <v>0</v>
      </c>
      <c r="Z200">
        <f t="shared" si="29"/>
        <v>0</v>
      </c>
    </row>
    <row r="201" spans="1:26" ht="14.4">
      <c r="A201" s="7" t="s">
        <v>492</v>
      </c>
      <c r="B201" s="7" t="s">
        <v>94</v>
      </c>
      <c r="C201" s="8" t="s">
        <v>61</v>
      </c>
      <c r="D201" s="9" t="s">
        <v>67</v>
      </c>
      <c r="E201">
        <v>395.15613151148443</v>
      </c>
      <c r="F201" s="14">
        <v>12</v>
      </c>
      <c r="G201">
        <v>1.860199567988806E-4</v>
      </c>
      <c r="H201">
        <v>3.3860997694626854E-4</v>
      </c>
      <c r="I201">
        <v>143135180</v>
      </c>
      <c r="J201">
        <v>0.55192580887521847</v>
      </c>
      <c r="K201">
        <v>2.6199009914962903</v>
      </c>
      <c r="T201">
        <f t="shared" si="23"/>
        <v>0</v>
      </c>
      <c r="U201">
        <f t="shared" si="24"/>
        <v>0</v>
      </c>
      <c r="V201">
        <f t="shared" si="25"/>
        <v>0</v>
      </c>
      <c r="W201">
        <f t="shared" si="26"/>
        <v>0</v>
      </c>
      <c r="X201">
        <f t="shared" si="27"/>
        <v>1</v>
      </c>
      <c r="Y201">
        <f t="shared" si="28"/>
        <v>0</v>
      </c>
      <c r="Z201">
        <f t="shared" si="29"/>
        <v>0</v>
      </c>
    </row>
    <row r="202" spans="1:26" ht="14.4">
      <c r="A202" s="7" t="s">
        <v>493</v>
      </c>
      <c r="B202" s="7" t="s">
        <v>94</v>
      </c>
      <c r="C202" s="8" t="s">
        <v>61</v>
      </c>
      <c r="D202" s="9" t="s">
        <v>68</v>
      </c>
      <c r="E202">
        <v>416.08408264747203</v>
      </c>
      <c r="F202" s="14">
        <v>13</v>
      </c>
      <c r="G202">
        <v>1.6475608375368753E-4</v>
      </c>
      <c r="H202">
        <v>2.5922783514689045E-4</v>
      </c>
      <c r="I202">
        <v>144868702</v>
      </c>
      <c r="J202">
        <v>0.55222417882918562</v>
      </c>
      <c r="K202">
        <v>3.06484419250198</v>
      </c>
      <c r="T202">
        <f t="shared" si="23"/>
        <v>0</v>
      </c>
      <c r="U202">
        <f t="shared" si="24"/>
        <v>0</v>
      </c>
      <c r="V202">
        <f t="shared" si="25"/>
        <v>0</v>
      </c>
      <c r="W202">
        <f t="shared" si="26"/>
        <v>0</v>
      </c>
      <c r="X202">
        <f t="shared" si="27"/>
        <v>1</v>
      </c>
      <c r="Y202">
        <f t="shared" si="28"/>
        <v>0</v>
      </c>
      <c r="Z202">
        <f t="shared" si="29"/>
        <v>0</v>
      </c>
    </row>
    <row r="203" spans="1:26" ht="14.4">
      <c r="A203" s="7" t="s">
        <v>494</v>
      </c>
      <c r="B203" s="7" t="s">
        <v>94</v>
      </c>
      <c r="C203" s="8" t="s">
        <v>61</v>
      </c>
      <c r="D203" s="9" t="s">
        <v>69</v>
      </c>
      <c r="E203">
        <v>422.65708308906665</v>
      </c>
      <c r="F203" s="14">
        <v>14</v>
      </c>
      <c r="G203">
        <v>1.6296926115555763E-4</v>
      </c>
      <c r="H203">
        <v>2.5641644182318631E-4</v>
      </c>
      <c r="I203">
        <v>146457067</v>
      </c>
      <c r="J203">
        <v>0.51892340572408158</v>
      </c>
      <c r="K203">
        <v>3.6188079609705688</v>
      </c>
      <c r="T203">
        <f t="shared" si="23"/>
        <v>0</v>
      </c>
      <c r="U203">
        <f t="shared" si="24"/>
        <v>0</v>
      </c>
      <c r="V203">
        <f t="shared" si="25"/>
        <v>0</v>
      </c>
      <c r="W203">
        <f t="shared" si="26"/>
        <v>0</v>
      </c>
      <c r="X203">
        <f t="shared" si="27"/>
        <v>1</v>
      </c>
      <c r="Y203">
        <f t="shared" si="28"/>
        <v>0</v>
      </c>
      <c r="Z203">
        <f t="shared" si="29"/>
        <v>0</v>
      </c>
    </row>
    <row r="204" spans="1:26" ht="14.4">
      <c r="A204" s="7" t="s">
        <v>495</v>
      </c>
      <c r="B204" s="7" t="s">
        <v>94</v>
      </c>
      <c r="C204" s="8" t="s">
        <v>61</v>
      </c>
      <c r="D204" s="9" t="s">
        <v>70</v>
      </c>
      <c r="E204">
        <v>462.3601853814024</v>
      </c>
      <c r="F204" s="14">
        <v>16</v>
      </c>
      <c r="G204">
        <v>1.4673923661819835E-4</v>
      </c>
      <c r="H204">
        <v>2.2898565625820543E-4</v>
      </c>
      <c r="I204">
        <v>147969967</v>
      </c>
      <c r="J204">
        <v>0.50685961158591053</v>
      </c>
      <c r="K204">
        <v>4.9672241935419237</v>
      </c>
      <c r="T204">
        <f t="shared" si="23"/>
        <v>0</v>
      </c>
      <c r="U204">
        <f t="shared" si="24"/>
        <v>0</v>
      </c>
      <c r="V204">
        <f t="shared" si="25"/>
        <v>0</v>
      </c>
      <c r="W204">
        <f t="shared" si="26"/>
        <v>0</v>
      </c>
      <c r="X204">
        <f t="shared" si="27"/>
        <v>1</v>
      </c>
      <c r="Y204">
        <f t="shared" si="28"/>
        <v>0</v>
      </c>
      <c r="Z204">
        <f t="shared" si="29"/>
        <v>0</v>
      </c>
    </row>
    <row r="205" spans="1:26" ht="14.4">
      <c r="A205" s="7" t="s">
        <v>496</v>
      </c>
      <c r="B205" s="7" t="s">
        <v>94</v>
      </c>
      <c r="C205" s="8" t="s">
        <v>61</v>
      </c>
      <c r="D205" s="9" t="s">
        <v>71</v>
      </c>
      <c r="E205">
        <v>532.12509090446952</v>
      </c>
      <c r="F205" s="14">
        <v>19</v>
      </c>
      <c r="G205">
        <v>1.6944130255493029E-4</v>
      </c>
      <c r="H205">
        <v>3.219799455663461E-4</v>
      </c>
      <c r="I205">
        <v>149503100</v>
      </c>
      <c r="J205">
        <v>0.51503948747551054</v>
      </c>
      <c r="K205">
        <v>4.3544247577474984</v>
      </c>
      <c r="T205">
        <f t="shared" si="23"/>
        <v>0</v>
      </c>
      <c r="U205">
        <f t="shared" si="24"/>
        <v>0</v>
      </c>
      <c r="V205">
        <f t="shared" si="25"/>
        <v>0</v>
      </c>
      <c r="W205">
        <f t="shared" si="26"/>
        <v>0</v>
      </c>
      <c r="X205">
        <f t="shared" si="27"/>
        <v>1</v>
      </c>
      <c r="Y205">
        <f t="shared" si="28"/>
        <v>0</v>
      </c>
      <c r="Z205">
        <f t="shared" si="29"/>
        <v>0</v>
      </c>
    </row>
    <row r="206" spans="1:26" ht="14.4">
      <c r="A206" s="7" t="s">
        <v>497</v>
      </c>
      <c r="B206" s="7" t="s">
        <v>94</v>
      </c>
      <c r="C206" s="8" t="s">
        <v>61</v>
      </c>
      <c r="D206" s="9" t="s">
        <v>72</v>
      </c>
      <c r="E206">
        <v>591.27457067711453</v>
      </c>
      <c r="F206" s="14">
        <v>22</v>
      </c>
      <c r="G206">
        <v>1.6762230193155721E-4</v>
      </c>
      <c r="H206">
        <v>3.1852339918203733E-4</v>
      </c>
      <c r="I206">
        <v>151125475</v>
      </c>
      <c r="J206">
        <v>0.68155286195130238</v>
      </c>
      <c r="K206">
        <v>5.5252100944595872</v>
      </c>
      <c r="T206">
        <f t="shared" si="23"/>
        <v>0</v>
      </c>
      <c r="U206">
        <f t="shared" si="24"/>
        <v>0</v>
      </c>
      <c r="V206">
        <f t="shared" si="25"/>
        <v>0</v>
      </c>
      <c r="W206">
        <f t="shared" si="26"/>
        <v>0</v>
      </c>
      <c r="X206">
        <f t="shared" si="27"/>
        <v>1</v>
      </c>
      <c r="Y206">
        <f t="shared" si="28"/>
        <v>0</v>
      </c>
      <c r="Z206">
        <f t="shared" si="29"/>
        <v>0</v>
      </c>
    </row>
    <row r="207" spans="1:26" ht="14.4">
      <c r="A207" s="7" t="s">
        <v>498</v>
      </c>
      <c r="B207" s="7" t="s">
        <v>94</v>
      </c>
      <c r="C207" s="8" t="s">
        <v>61</v>
      </c>
      <c r="D207" s="9" t="s">
        <v>73</v>
      </c>
      <c r="E207">
        <v>654.18297580260253</v>
      </c>
      <c r="F207" s="14">
        <v>24</v>
      </c>
      <c r="G207">
        <v>1.6571763143031527E-4</v>
      </c>
      <c r="H207">
        <v>3.1490405906209876E-4</v>
      </c>
      <c r="I207">
        <v>152862431</v>
      </c>
      <c r="J207">
        <v>0.63455748652852451</v>
      </c>
      <c r="K207">
        <v>5.3577585718233145</v>
      </c>
      <c r="T207">
        <f t="shared" si="23"/>
        <v>0</v>
      </c>
      <c r="U207">
        <f t="shared" si="24"/>
        <v>0</v>
      </c>
      <c r="V207">
        <f t="shared" si="25"/>
        <v>0</v>
      </c>
      <c r="W207">
        <f t="shared" si="26"/>
        <v>0</v>
      </c>
      <c r="X207">
        <f t="shared" si="27"/>
        <v>1</v>
      </c>
      <c r="Y207">
        <f t="shared" si="28"/>
        <v>0</v>
      </c>
      <c r="Z207">
        <f t="shared" si="29"/>
        <v>0</v>
      </c>
    </row>
    <row r="208" spans="1:26" ht="14.4">
      <c r="A208" s="7" t="s">
        <v>499</v>
      </c>
      <c r="B208" s="7" t="s">
        <v>94</v>
      </c>
      <c r="C208" s="8" t="s">
        <v>61</v>
      </c>
      <c r="D208" s="9" t="s">
        <v>74</v>
      </c>
      <c r="E208">
        <v>724.00357843940094</v>
      </c>
      <c r="F208" s="14">
        <v>27</v>
      </c>
      <c r="G208">
        <v>1.4579622060823438E-4</v>
      </c>
      <c r="H208">
        <v>2.5695662716934095E-4</v>
      </c>
      <c r="I208">
        <v>154695368</v>
      </c>
      <c r="J208">
        <v>0.71107494311012598</v>
      </c>
      <c r="K208">
        <v>5.3589193439844944</v>
      </c>
      <c r="T208">
        <f t="shared" si="23"/>
        <v>0</v>
      </c>
      <c r="U208">
        <f t="shared" si="24"/>
        <v>0</v>
      </c>
      <c r="V208">
        <f t="shared" si="25"/>
        <v>0</v>
      </c>
      <c r="W208">
        <f t="shared" si="26"/>
        <v>0</v>
      </c>
      <c r="X208">
        <f t="shared" si="27"/>
        <v>1</v>
      </c>
      <c r="Y208">
        <f t="shared" si="28"/>
        <v>0</v>
      </c>
      <c r="Z208">
        <f t="shared" si="29"/>
        <v>0</v>
      </c>
    </row>
    <row r="209" spans="1:26" ht="14.4">
      <c r="A209" s="7" t="s">
        <v>500</v>
      </c>
      <c r="B209" s="7" t="s">
        <v>94</v>
      </c>
      <c r="C209" s="8" t="s">
        <v>61</v>
      </c>
      <c r="D209" s="9" t="s">
        <v>62</v>
      </c>
      <c r="E209">
        <v>876.24368533288555</v>
      </c>
      <c r="F209" s="14">
        <v>26</v>
      </c>
      <c r="I209">
        <v>132383265</v>
      </c>
      <c r="J209">
        <v>0.37769124367796791</v>
      </c>
      <c r="K209">
        <v>3.5578515154464578</v>
      </c>
      <c r="T209">
        <f t="shared" si="23"/>
        <v>0</v>
      </c>
      <c r="U209">
        <f t="shared" si="24"/>
        <v>0</v>
      </c>
      <c r="V209">
        <f t="shared" si="25"/>
        <v>0</v>
      </c>
      <c r="W209">
        <f t="shared" si="26"/>
        <v>0</v>
      </c>
      <c r="X209">
        <f t="shared" si="27"/>
        <v>1</v>
      </c>
      <c r="Y209">
        <f t="shared" si="28"/>
        <v>0</v>
      </c>
      <c r="Z209">
        <f t="shared" si="29"/>
        <v>0</v>
      </c>
    </row>
    <row r="210" spans="1:26" ht="14.4">
      <c r="A210" s="7" t="s">
        <v>501</v>
      </c>
      <c r="B210" s="7" t="s">
        <v>95</v>
      </c>
      <c r="C210" s="8" t="s">
        <v>84</v>
      </c>
      <c r="D210" s="9" t="s">
        <v>63</v>
      </c>
      <c r="E210">
        <v>11627.083519694666</v>
      </c>
      <c r="F210" s="14">
        <v>602</v>
      </c>
      <c r="I210">
        <v>268296</v>
      </c>
      <c r="J210">
        <v>2631.4220115096759</v>
      </c>
      <c r="K210">
        <v>555.35677013447832</v>
      </c>
      <c r="T210">
        <f t="shared" si="23"/>
        <v>0</v>
      </c>
      <c r="U210">
        <f t="shared" si="24"/>
        <v>0</v>
      </c>
      <c r="V210">
        <f t="shared" si="25"/>
        <v>0</v>
      </c>
      <c r="W210">
        <f t="shared" si="26"/>
        <v>0</v>
      </c>
      <c r="X210">
        <f t="shared" si="27"/>
        <v>0</v>
      </c>
      <c r="Y210">
        <f t="shared" si="28"/>
        <v>1</v>
      </c>
      <c r="Z210">
        <f t="shared" si="29"/>
        <v>0</v>
      </c>
    </row>
    <row r="211" spans="1:26" ht="14.4">
      <c r="A211" s="7" t="s">
        <v>502</v>
      </c>
      <c r="B211" s="7" t="s">
        <v>95</v>
      </c>
      <c r="C211" s="8" t="s">
        <v>84</v>
      </c>
      <c r="D211" s="9" t="s">
        <v>64</v>
      </c>
      <c r="E211">
        <v>11547.580178388567</v>
      </c>
      <c r="F211" s="14">
        <v>635</v>
      </c>
      <c r="H211">
        <v>5.5764978257965897E-3</v>
      </c>
      <c r="I211">
        <v>269524</v>
      </c>
      <c r="J211">
        <v>2471.0229886763332</v>
      </c>
      <c r="K211">
        <v>541.69573025036732</v>
      </c>
      <c r="T211">
        <f t="shared" si="23"/>
        <v>0</v>
      </c>
      <c r="U211">
        <f t="shared" si="24"/>
        <v>0</v>
      </c>
      <c r="V211">
        <f t="shared" si="25"/>
        <v>0</v>
      </c>
      <c r="W211">
        <f t="shared" si="26"/>
        <v>0</v>
      </c>
      <c r="X211">
        <f t="shared" si="27"/>
        <v>0</v>
      </c>
      <c r="Y211">
        <f t="shared" si="28"/>
        <v>1</v>
      </c>
      <c r="Z211">
        <f t="shared" si="29"/>
        <v>0</v>
      </c>
    </row>
    <row r="212" spans="1:26" ht="14.4">
      <c r="A212" s="7" t="s">
        <v>503</v>
      </c>
      <c r="B212" s="7" t="s">
        <v>95</v>
      </c>
      <c r="C212" s="8" t="s">
        <v>84</v>
      </c>
      <c r="D212" s="9" t="s">
        <v>65</v>
      </c>
      <c r="E212">
        <v>11698.985393806028</v>
      </c>
      <c r="F212" s="14">
        <v>677</v>
      </c>
      <c r="H212">
        <v>5.9960715393362965E-3</v>
      </c>
      <c r="I212">
        <v>270844</v>
      </c>
      <c r="J212">
        <v>2831.8884671619089</v>
      </c>
      <c r="K212">
        <v>564.9008285212152</v>
      </c>
      <c r="T212">
        <f t="shared" si="23"/>
        <v>0</v>
      </c>
      <c r="U212">
        <f t="shared" si="24"/>
        <v>0</v>
      </c>
      <c r="V212">
        <f t="shared" si="25"/>
        <v>0</v>
      </c>
      <c r="W212">
        <f t="shared" si="26"/>
        <v>0</v>
      </c>
      <c r="X212">
        <f t="shared" si="27"/>
        <v>0</v>
      </c>
      <c r="Y212">
        <f t="shared" si="28"/>
        <v>1</v>
      </c>
      <c r="Z212">
        <f t="shared" si="29"/>
        <v>0</v>
      </c>
    </row>
    <row r="213" spans="1:26" ht="14.4">
      <c r="A213" s="7" t="s">
        <v>504</v>
      </c>
      <c r="B213" s="7" t="s">
        <v>95</v>
      </c>
      <c r="C213" s="8" t="s">
        <v>84</v>
      </c>
      <c r="D213" s="9" t="s">
        <v>66</v>
      </c>
      <c r="E213">
        <v>12017.41334655866</v>
      </c>
      <c r="F213" s="14">
        <v>702</v>
      </c>
      <c r="H213">
        <v>6.0065024521959555E-3</v>
      </c>
      <c r="I213">
        <v>272205</v>
      </c>
      <c r="J213">
        <v>2880.1822156095591</v>
      </c>
      <c r="K213">
        <v>598.81339431678327</v>
      </c>
      <c r="T213">
        <f t="shared" si="23"/>
        <v>0</v>
      </c>
      <c r="U213">
        <f t="shared" si="24"/>
        <v>0</v>
      </c>
      <c r="V213">
        <f t="shared" si="25"/>
        <v>0</v>
      </c>
      <c r="W213">
        <f t="shared" si="26"/>
        <v>0</v>
      </c>
      <c r="X213">
        <f t="shared" si="27"/>
        <v>0</v>
      </c>
      <c r="Y213">
        <f t="shared" si="28"/>
        <v>1</v>
      </c>
      <c r="Z213">
        <f t="shared" si="29"/>
        <v>0</v>
      </c>
    </row>
    <row r="214" spans="1:26" ht="14.4">
      <c r="A214" s="7" t="s">
        <v>505</v>
      </c>
      <c r="B214" s="7" t="s">
        <v>95</v>
      </c>
      <c r="C214" s="8" t="s">
        <v>84</v>
      </c>
      <c r="D214" s="9" t="s">
        <v>67</v>
      </c>
      <c r="E214">
        <v>12829.351386127033</v>
      </c>
      <c r="F214" s="14">
        <v>737</v>
      </c>
      <c r="G214">
        <v>1.465814715171365E-3</v>
      </c>
      <c r="H214">
        <v>5.2125979646742305E-3</v>
      </c>
      <c r="I214">
        <v>273568</v>
      </c>
      <c r="J214">
        <v>3951.4855538659494</v>
      </c>
      <c r="K214">
        <v>1001.5791320622295</v>
      </c>
      <c r="T214">
        <f t="shared" si="23"/>
        <v>0</v>
      </c>
      <c r="U214">
        <f t="shared" si="24"/>
        <v>0</v>
      </c>
      <c r="V214">
        <f t="shared" si="25"/>
        <v>0</v>
      </c>
      <c r="W214">
        <f t="shared" si="26"/>
        <v>0</v>
      </c>
      <c r="X214">
        <f t="shared" si="27"/>
        <v>0</v>
      </c>
      <c r="Y214">
        <f t="shared" si="28"/>
        <v>1</v>
      </c>
      <c r="Z214">
        <f t="shared" si="29"/>
        <v>1</v>
      </c>
    </row>
    <row r="215" spans="1:26" ht="14.4">
      <c r="A215" s="7" t="s">
        <v>506</v>
      </c>
      <c r="B215" s="7" t="s">
        <v>95</v>
      </c>
      <c r="C215" s="8" t="s">
        <v>84</v>
      </c>
      <c r="D215" s="9" t="s">
        <v>68</v>
      </c>
      <c r="E215">
        <v>14154.872455196546</v>
      </c>
      <c r="F215" s="14">
        <v>765</v>
      </c>
      <c r="G215">
        <v>1.4185790203075043E-3</v>
      </c>
      <c r="H215">
        <v>4.9213779858360337E-3</v>
      </c>
      <c r="I215">
        <v>274923</v>
      </c>
      <c r="J215">
        <v>4492.1668976404299</v>
      </c>
      <c r="K215">
        <v>1033.0165173521314</v>
      </c>
      <c r="T215">
        <f t="shared" si="23"/>
        <v>0</v>
      </c>
      <c r="U215">
        <f t="shared" si="24"/>
        <v>0</v>
      </c>
      <c r="V215">
        <f t="shared" si="25"/>
        <v>0</v>
      </c>
      <c r="W215">
        <f t="shared" si="26"/>
        <v>0</v>
      </c>
      <c r="X215">
        <f t="shared" si="27"/>
        <v>0</v>
      </c>
      <c r="Y215">
        <f t="shared" si="28"/>
        <v>1</v>
      </c>
      <c r="Z215">
        <f t="shared" si="29"/>
        <v>1</v>
      </c>
    </row>
    <row r="216" spans="1:26" ht="14.4">
      <c r="A216" s="7" t="s">
        <v>507</v>
      </c>
      <c r="B216" s="7" t="s">
        <v>95</v>
      </c>
      <c r="C216" s="8" t="s">
        <v>84</v>
      </c>
      <c r="D216" s="9" t="s">
        <v>69</v>
      </c>
      <c r="E216">
        <v>15614.944421721679</v>
      </c>
      <c r="F216" s="14">
        <v>826</v>
      </c>
      <c r="G216">
        <v>1.4116267369343087E-3</v>
      </c>
      <c r="H216">
        <v>4.8972589104413324E-3</v>
      </c>
      <c r="I216">
        <v>276277</v>
      </c>
      <c r="J216">
        <v>4430.3362205322919</v>
      </c>
      <c r="K216">
        <v>1049.6711633614091</v>
      </c>
      <c r="T216">
        <f t="shared" si="23"/>
        <v>0</v>
      </c>
      <c r="U216">
        <f t="shared" si="24"/>
        <v>0</v>
      </c>
      <c r="V216">
        <f t="shared" si="25"/>
        <v>0</v>
      </c>
      <c r="W216">
        <f t="shared" si="26"/>
        <v>0</v>
      </c>
      <c r="X216">
        <f t="shared" si="27"/>
        <v>0</v>
      </c>
      <c r="Y216">
        <f t="shared" si="28"/>
        <v>1</v>
      </c>
      <c r="Z216">
        <f t="shared" si="29"/>
        <v>1</v>
      </c>
    </row>
    <row r="217" spans="1:26" ht="14.4">
      <c r="A217" s="7" t="s">
        <v>508</v>
      </c>
      <c r="B217" s="7" t="s">
        <v>95</v>
      </c>
      <c r="C217" s="8" t="s">
        <v>84</v>
      </c>
      <c r="D217" s="9" t="s">
        <v>70</v>
      </c>
      <c r="E217">
        <v>16256.114164691644</v>
      </c>
      <c r="F217" s="14">
        <v>928</v>
      </c>
      <c r="G217">
        <v>1.4047270867400966E-3</v>
      </c>
      <c r="H217">
        <v>4.5707658283927763E-3</v>
      </c>
      <c r="I217">
        <v>277634</v>
      </c>
      <c r="J217">
        <v>4480.7192202684109</v>
      </c>
      <c r="K217">
        <v>1004.9201466679153</v>
      </c>
      <c r="T217">
        <f t="shared" si="23"/>
        <v>0</v>
      </c>
      <c r="U217">
        <f t="shared" si="24"/>
        <v>0</v>
      </c>
      <c r="V217">
        <f t="shared" si="25"/>
        <v>0</v>
      </c>
      <c r="W217">
        <f t="shared" si="26"/>
        <v>0</v>
      </c>
      <c r="X217">
        <f t="shared" si="27"/>
        <v>0</v>
      </c>
      <c r="Y217">
        <f t="shared" si="28"/>
        <v>1</v>
      </c>
      <c r="Z217">
        <f t="shared" si="29"/>
        <v>1</v>
      </c>
    </row>
    <row r="218" spans="1:26" ht="14.4">
      <c r="A218" s="7" t="s">
        <v>509</v>
      </c>
      <c r="B218" s="7" t="s">
        <v>95</v>
      </c>
      <c r="C218" s="8" t="s">
        <v>84</v>
      </c>
      <c r="D218" s="9" t="s">
        <v>71</v>
      </c>
      <c r="E218">
        <v>16277.606933184232</v>
      </c>
      <c r="F218" s="14">
        <v>996</v>
      </c>
      <c r="G218">
        <v>1.4264926202303893E-3</v>
      </c>
      <c r="H218">
        <v>4.9138728199393565E-3</v>
      </c>
      <c r="I218">
        <v>279006</v>
      </c>
      <c r="J218">
        <v>4021.4188942173287</v>
      </c>
      <c r="K218">
        <v>1050.1566274560403</v>
      </c>
      <c r="T218">
        <f t="shared" si="23"/>
        <v>0</v>
      </c>
      <c r="U218">
        <f t="shared" si="24"/>
        <v>0</v>
      </c>
      <c r="V218">
        <f t="shared" si="25"/>
        <v>0</v>
      </c>
      <c r="W218">
        <f t="shared" si="26"/>
        <v>0</v>
      </c>
      <c r="X218">
        <f t="shared" si="27"/>
        <v>0</v>
      </c>
      <c r="Y218">
        <f t="shared" si="28"/>
        <v>1</v>
      </c>
      <c r="Z218">
        <f t="shared" si="29"/>
        <v>1</v>
      </c>
    </row>
    <row r="219" spans="1:26" ht="14.4">
      <c r="A219" s="7" t="s">
        <v>510</v>
      </c>
      <c r="B219" s="7" t="s">
        <v>95</v>
      </c>
      <c r="C219" s="8" t="s">
        <v>84</v>
      </c>
      <c r="D219" s="9" t="s">
        <v>72</v>
      </c>
      <c r="E219">
        <v>16379.156621349804</v>
      </c>
      <c r="F219" s="14">
        <v>1025</v>
      </c>
      <c r="G219">
        <v>1.4194211044380092E-3</v>
      </c>
      <c r="H219">
        <v>4.8895134024736445E-3</v>
      </c>
      <c r="I219">
        <v>280396</v>
      </c>
      <c r="J219">
        <v>3830.2971511719138</v>
      </c>
      <c r="K219">
        <v>1251.8010242656815</v>
      </c>
      <c r="T219">
        <f t="shared" si="23"/>
        <v>0</v>
      </c>
      <c r="U219">
        <f t="shared" si="24"/>
        <v>0</v>
      </c>
      <c r="V219">
        <f t="shared" si="25"/>
        <v>0</v>
      </c>
      <c r="W219">
        <f t="shared" si="26"/>
        <v>0</v>
      </c>
      <c r="X219">
        <f t="shared" si="27"/>
        <v>0</v>
      </c>
      <c r="Y219">
        <f t="shared" si="28"/>
        <v>1</v>
      </c>
      <c r="Z219">
        <f t="shared" si="29"/>
        <v>1</v>
      </c>
    </row>
    <row r="220" spans="1:26" ht="14.4">
      <c r="A220" s="7" t="s">
        <v>511</v>
      </c>
      <c r="B220" s="7" t="s">
        <v>95</v>
      </c>
      <c r="C220" s="8" t="s">
        <v>84</v>
      </c>
      <c r="D220" s="9" t="s">
        <v>73</v>
      </c>
      <c r="E220">
        <v>15733.275609998438</v>
      </c>
      <c r="F220" s="14">
        <v>978</v>
      </c>
      <c r="G220">
        <v>1.4123291365630013E-3</v>
      </c>
      <c r="H220">
        <v>4.8650835332358661E-3</v>
      </c>
      <c r="I220">
        <v>281804</v>
      </c>
      <c r="K220">
        <v>1245.5465500844559</v>
      </c>
      <c r="T220">
        <f t="shared" si="23"/>
        <v>0</v>
      </c>
      <c r="U220">
        <f t="shared" si="24"/>
        <v>0</v>
      </c>
      <c r="V220">
        <f t="shared" si="25"/>
        <v>0</v>
      </c>
      <c r="W220">
        <f t="shared" si="26"/>
        <v>0</v>
      </c>
      <c r="X220">
        <f t="shared" si="27"/>
        <v>0</v>
      </c>
      <c r="Y220">
        <f t="shared" si="28"/>
        <v>0</v>
      </c>
      <c r="Z220">
        <f t="shared" si="29"/>
        <v>1</v>
      </c>
    </row>
    <row r="221" spans="1:26" ht="14.4">
      <c r="A221" s="7" t="s">
        <v>512</v>
      </c>
      <c r="B221" s="7" t="s">
        <v>95</v>
      </c>
      <c r="C221" s="8" t="s">
        <v>84</v>
      </c>
      <c r="D221" s="9" t="s">
        <v>74</v>
      </c>
      <c r="E221">
        <v>15425.762920122448</v>
      </c>
      <c r="F221" s="14">
        <v>935</v>
      </c>
      <c r="G221">
        <v>1.3240543603758195E-3</v>
      </c>
      <c r="H221">
        <v>4.5688702462034951E-3</v>
      </c>
      <c r="I221">
        <v>283221</v>
      </c>
      <c r="K221">
        <v>1239.3148813117671</v>
      </c>
      <c r="T221">
        <f t="shared" si="23"/>
        <v>0</v>
      </c>
      <c r="U221">
        <f t="shared" si="24"/>
        <v>0</v>
      </c>
      <c r="V221">
        <f t="shared" si="25"/>
        <v>0</v>
      </c>
      <c r="W221">
        <f t="shared" si="26"/>
        <v>0</v>
      </c>
      <c r="X221">
        <f t="shared" si="27"/>
        <v>0</v>
      </c>
      <c r="Y221">
        <f t="shared" si="28"/>
        <v>0</v>
      </c>
      <c r="Z221">
        <f t="shared" si="29"/>
        <v>1</v>
      </c>
    </row>
    <row r="222" spans="1:26" ht="14.4">
      <c r="A222" s="7" t="s">
        <v>513</v>
      </c>
      <c r="B222" s="7" t="s">
        <v>95</v>
      </c>
      <c r="C222" s="8" t="s">
        <v>84</v>
      </c>
      <c r="D222" s="9" t="s">
        <v>62</v>
      </c>
      <c r="E222">
        <v>15812.156143568247</v>
      </c>
      <c r="F222" s="14">
        <v>938</v>
      </c>
      <c r="I222">
        <v>267190</v>
      </c>
      <c r="J222">
        <v>2743.3661439425127</v>
      </c>
      <c r="K222">
        <v>527.71436056738651</v>
      </c>
      <c r="T222">
        <f t="shared" si="23"/>
        <v>0</v>
      </c>
      <c r="U222">
        <f t="shared" si="24"/>
        <v>0</v>
      </c>
      <c r="V222">
        <f t="shared" si="25"/>
        <v>0</v>
      </c>
      <c r="W222">
        <f t="shared" si="26"/>
        <v>0</v>
      </c>
      <c r="X222">
        <f t="shared" si="27"/>
        <v>0</v>
      </c>
      <c r="Y222">
        <f t="shared" si="28"/>
        <v>1</v>
      </c>
      <c r="Z222">
        <f t="shared" si="29"/>
        <v>0</v>
      </c>
    </row>
    <row r="223" spans="1:26" ht="14.4">
      <c r="A223" s="7" t="s">
        <v>514</v>
      </c>
      <c r="B223" s="7" t="s">
        <v>96</v>
      </c>
      <c r="C223" s="8" t="s">
        <v>76</v>
      </c>
      <c r="D223" s="9" t="s">
        <v>63</v>
      </c>
      <c r="E223">
        <v>1282.9226918815471</v>
      </c>
      <c r="F223" s="14">
        <v>64</v>
      </c>
      <c r="G223">
        <v>2.971494762288477E-3</v>
      </c>
      <c r="I223">
        <v>9928000</v>
      </c>
      <c r="J223">
        <v>27.397260273972602</v>
      </c>
      <c r="K223">
        <v>48.952457695406927</v>
      </c>
      <c r="T223">
        <f t="shared" si="23"/>
        <v>0</v>
      </c>
      <c r="U223">
        <f t="shared" si="24"/>
        <v>0</v>
      </c>
      <c r="V223">
        <f t="shared" si="25"/>
        <v>0</v>
      </c>
      <c r="W223">
        <f t="shared" si="26"/>
        <v>0</v>
      </c>
      <c r="X223">
        <f t="shared" si="27"/>
        <v>0</v>
      </c>
      <c r="Y223">
        <f t="shared" si="28"/>
        <v>0</v>
      </c>
      <c r="Z223">
        <f t="shared" si="29"/>
        <v>0</v>
      </c>
    </row>
    <row r="224" spans="1:26" ht="14.4">
      <c r="A224" s="7" t="s">
        <v>515</v>
      </c>
      <c r="B224" s="7" t="s">
        <v>96</v>
      </c>
      <c r="C224" s="8" t="s">
        <v>76</v>
      </c>
      <c r="D224" s="9" t="s">
        <v>64</v>
      </c>
      <c r="E224">
        <v>1252.3892695387735</v>
      </c>
      <c r="F224" s="14">
        <v>83</v>
      </c>
      <c r="G224">
        <v>2.8064875823618856E-3</v>
      </c>
      <c r="H224">
        <v>6.3073492143943238E-3</v>
      </c>
      <c r="I224">
        <v>9865000</v>
      </c>
      <c r="J224">
        <v>29.903699949315762</v>
      </c>
      <c r="K224">
        <v>53.421186011150532</v>
      </c>
      <c r="T224">
        <f t="shared" si="23"/>
        <v>0</v>
      </c>
      <c r="U224">
        <f t="shared" si="24"/>
        <v>0</v>
      </c>
      <c r="V224">
        <f t="shared" si="25"/>
        <v>0</v>
      </c>
      <c r="W224">
        <f t="shared" si="26"/>
        <v>0</v>
      </c>
      <c r="X224">
        <f t="shared" si="27"/>
        <v>0</v>
      </c>
      <c r="Y224">
        <f t="shared" si="28"/>
        <v>0</v>
      </c>
      <c r="Z224">
        <f t="shared" si="29"/>
        <v>0</v>
      </c>
    </row>
    <row r="225" spans="1:26" ht="14.4">
      <c r="A225" s="7" t="s">
        <v>516</v>
      </c>
      <c r="B225" s="7" t="s">
        <v>96</v>
      </c>
      <c r="C225" s="8" t="s">
        <v>76</v>
      </c>
      <c r="D225" s="9" t="s">
        <v>65</v>
      </c>
      <c r="E225">
        <v>1489.7341423905277</v>
      </c>
      <c r="F225" s="14">
        <v>96</v>
      </c>
      <c r="G225">
        <v>2.7291007451260589E-3</v>
      </c>
      <c r="H225">
        <v>6.1542308870062264E-3</v>
      </c>
      <c r="I225">
        <v>9797000</v>
      </c>
      <c r="J225">
        <v>34.602429315096458</v>
      </c>
      <c r="K225">
        <v>44.503419414106361</v>
      </c>
      <c r="T225">
        <f t="shared" si="23"/>
        <v>0</v>
      </c>
      <c r="U225">
        <f t="shared" si="24"/>
        <v>0</v>
      </c>
      <c r="V225">
        <f t="shared" si="25"/>
        <v>0</v>
      </c>
      <c r="W225">
        <f t="shared" si="26"/>
        <v>0</v>
      </c>
      <c r="X225">
        <f t="shared" si="27"/>
        <v>0</v>
      </c>
      <c r="Y225">
        <f t="shared" si="28"/>
        <v>0</v>
      </c>
      <c r="Z225">
        <f t="shared" si="29"/>
        <v>0</v>
      </c>
    </row>
    <row r="226" spans="1:26" ht="14.4">
      <c r="A226" s="7" t="s">
        <v>517</v>
      </c>
      <c r="B226" s="7" t="s">
        <v>96</v>
      </c>
      <c r="C226" s="8" t="s">
        <v>76</v>
      </c>
      <c r="D226" s="9" t="s">
        <v>66</v>
      </c>
      <c r="E226">
        <v>1832.0078144912641</v>
      </c>
      <c r="F226" s="14">
        <v>120</v>
      </c>
      <c r="G226">
        <v>2.8877697841726618E-3</v>
      </c>
      <c r="H226">
        <v>6.4559095580678317E-3</v>
      </c>
      <c r="I226">
        <v>9730000</v>
      </c>
      <c r="J226">
        <v>37.204522096608429</v>
      </c>
      <c r="K226">
        <v>51.387461459403909</v>
      </c>
      <c r="T226">
        <f t="shared" si="23"/>
        <v>0</v>
      </c>
      <c r="U226">
        <f t="shared" si="24"/>
        <v>0</v>
      </c>
      <c r="V226">
        <f t="shared" si="25"/>
        <v>0</v>
      </c>
      <c r="W226">
        <f t="shared" si="26"/>
        <v>0</v>
      </c>
      <c r="X226">
        <f t="shared" si="27"/>
        <v>0</v>
      </c>
      <c r="Y226">
        <f t="shared" si="28"/>
        <v>0</v>
      </c>
      <c r="Z226">
        <f t="shared" si="29"/>
        <v>0</v>
      </c>
    </row>
    <row r="227" spans="1:26" ht="14.4">
      <c r="A227" s="7" t="s">
        <v>518</v>
      </c>
      <c r="B227" s="7" t="s">
        <v>96</v>
      </c>
      <c r="C227" s="8" t="s">
        <v>76</v>
      </c>
      <c r="D227" s="9" t="s">
        <v>67</v>
      </c>
      <c r="E227">
        <v>2394.8657474904276</v>
      </c>
      <c r="F227" s="14">
        <v>157</v>
      </c>
      <c r="G227">
        <v>2.9016868467349683E-3</v>
      </c>
      <c r="H227">
        <v>6.2384352685501401E-3</v>
      </c>
      <c r="I227">
        <v>9663000</v>
      </c>
      <c r="J227">
        <v>35.806685294422024</v>
      </c>
      <c r="K227">
        <v>53.399565352375042</v>
      </c>
      <c r="T227">
        <f t="shared" si="23"/>
        <v>0</v>
      </c>
      <c r="U227">
        <f t="shared" si="24"/>
        <v>0</v>
      </c>
      <c r="V227">
        <f t="shared" si="25"/>
        <v>0</v>
      </c>
      <c r="W227">
        <f t="shared" si="26"/>
        <v>0</v>
      </c>
      <c r="X227">
        <f t="shared" si="27"/>
        <v>0</v>
      </c>
      <c r="Y227">
        <f t="shared" si="28"/>
        <v>0</v>
      </c>
      <c r="Z227">
        <f t="shared" si="29"/>
        <v>0</v>
      </c>
    </row>
    <row r="228" spans="1:26" ht="14.4">
      <c r="A228" s="7" t="s">
        <v>519</v>
      </c>
      <c r="B228" s="7" t="s">
        <v>96</v>
      </c>
      <c r="C228" s="8" t="s">
        <v>76</v>
      </c>
      <c r="D228" s="9" t="s">
        <v>68</v>
      </c>
      <c r="E228">
        <v>3145.5739105581006</v>
      </c>
      <c r="F228" s="14">
        <v>215</v>
      </c>
      <c r="G228">
        <v>2.7982090795501875E-3</v>
      </c>
      <c r="H228">
        <v>6.1499375260308208E-3</v>
      </c>
      <c r="I228">
        <v>9604000</v>
      </c>
      <c r="J228">
        <v>41.753436068304872</v>
      </c>
      <c r="K228">
        <v>70.283215326947101</v>
      </c>
      <c r="T228">
        <f t="shared" si="23"/>
        <v>0</v>
      </c>
      <c r="U228">
        <f t="shared" si="24"/>
        <v>0</v>
      </c>
      <c r="V228">
        <f t="shared" si="25"/>
        <v>0</v>
      </c>
      <c r="W228">
        <f t="shared" si="26"/>
        <v>0</v>
      </c>
      <c r="X228">
        <f t="shared" si="27"/>
        <v>0</v>
      </c>
      <c r="Y228">
        <f t="shared" si="28"/>
        <v>0</v>
      </c>
      <c r="Z228">
        <f t="shared" si="29"/>
        <v>0</v>
      </c>
    </row>
    <row r="229" spans="1:26" ht="14.4">
      <c r="A229" s="7" t="s">
        <v>520</v>
      </c>
      <c r="B229" s="7" t="s">
        <v>96</v>
      </c>
      <c r="C229" s="8" t="s">
        <v>76</v>
      </c>
      <c r="D229" s="9" t="s">
        <v>69</v>
      </c>
      <c r="E229">
        <v>3866.3095040794979</v>
      </c>
      <c r="F229" s="14">
        <v>243</v>
      </c>
      <c r="G229">
        <v>2.8110878661087866E-3</v>
      </c>
      <c r="H229">
        <v>6.1782426778242677E-3</v>
      </c>
      <c r="I229">
        <v>9560000</v>
      </c>
      <c r="J229">
        <v>50.104602510460253</v>
      </c>
      <c r="K229">
        <v>75.73221757322176</v>
      </c>
      <c r="T229">
        <f t="shared" si="23"/>
        <v>0</v>
      </c>
      <c r="U229">
        <f t="shared" si="24"/>
        <v>0</v>
      </c>
      <c r="V229">
        <f t="shared" si="25"/>
        <v>0</v>
      </c>
      <c r="W229">
        <f t="shared" si="26"/>
        <v>0</v>
      </c>
      <c r="X229">
        <f t="shared" si="27"/>
        <v>0</v>
      </c>
      <c r="Y229">
        <f t="shared" si="28"/>
        <v>0</v>
      </c>
      <c r="Z229">
        <f t="shared" si="29"/>
        <v>0</v>
      </c>
    </row>
    <row r="230" spans="1:26" ht="14.4">
      <c r="A230" s="7" t="s">
        <v>521</v>
      </c>
      <c r="B230" s="7" t="s">
        <v>96</v>
      </c>
      <c r="C230" s="8" t="s">
        <v>76</v>
      </c>
      <c r="D230" s="9" t="s">
        <v>70</v>
      </c>
      <c r="E230">
        <v>4751.8589416456762</v>
      </c>
      <c r="F230" s="14">
        <v>304</v>
      </c>
      <c r="G230">
        <v>2.7297439126784213E-3</v>
      </c>
      <c r="H230">
        <v>5.6383291351805205E-3</v>
      </c>
      <c r="I230">
        <v>9528000</v>
      </c>
      <c r="J230">
        <v>61.397984886649873</v>
      </c>
      <c r="K230">
        <v>90.260285474391267</v>
      </c>
      <c r="T230">
        <f t="shared" si="23"/>
        <v>0</v>
      </c>
      <c r="U230">
        <f t="shared" si="24"/>
        <v>0</v>
      </c>
      <c r="V230">
        <f t="shared" si="25"/>
        <v>0</v>
      </c>
      <c r="W230">
        <f t="shared" si="26"/>
        <v>0</v>
      </c>
      <c r="X230">
        <f t="shared" si="27"/>
        <v>0</v>
      </c>
      <c r="Y230">
        <f t="shared" si="28"/>
        <v>0</v>
      </c>
      <c r="Z230">
        <f t="shared" si="29"/>
        <v>0</v>
      </c>
    </row>
    <row r="231" spans="1:26" ht="14.4">
      <c r="A231" s="7" t="s">
        <v>522</v>
      </c>
      <c r="B231" s="7" t="s">
        <v>96</v>
      </c>
      <c r="C231" s="8" t="s">
        <v>76</v>
      </c>
      <c r="D231" s="9" t="s">
        <v>71</v>
      </c>
      <c r="E231">
        <v>6391.4466336383721</v>
      </c>
      <c r="F231" s="14">
        <v>378</v>
      </c>
      <c r="G231">
        <v>3.0105185652676975E-3</v>
      </c>
      <c r="H231">
        <v>6.5035237193646787E-3</v>
      </c>
      <c r="I231">
        <v>9507000</v>
      </c>
      <c r="J231">
        <v>59.219522457136847</v>
      </c>
      <c r="K231">
        <v>79.099610813085093</v>
      </c>
      <c r="T231">
        <f t="shared" si="23"/>
        <v>0</v>
      </c>
      <c r="U231">
        <f t="shared" si="24"/>
        <v>0</v>
      </c>
      <c r="V231">
        <f t="shared" si="25"/>
        <v>0</v>
      </c>
      <c r="W231">
        <f t="shared" si="26"/>
        <v>0</v>
      </c>
      <c r="X231">
        <f t="shared" si="27"/>
        <v>0</v>
      </c>
      <c r="Y231">
        <f t="shared" si="28"/>
        <v>0</v>
      </c>
      <c r="Z231">
        <f t="shared" si="29"/>
        <v>0</v>
      </c>
    </row>
    <row r="232" spans="1:26" ht="14.4">
      <c r="A232" s="7" t="s">
        <v>523</v>
      </c>
      <c r="B232" s="7" t="s">
        <v>96</v>
      </c>
      <c r="C232" s="8" t="s">
        <v>76</v>
      </c>
      <c r="D232" s="9" t="s">
        <v>72</v>
      </c>
      <c r="E232">
        <v>5185.316857323498</v>
      </c>
      <c r="F232" s="14">
        <v>314</v>
      </c>
      <c r="G232">
        <v>3.0159114857744996E-3</v>
      </c>
      <c r="H232">
        <v>6.5151738672286621E-3</v>
      </c>
      <c r="I232">
        <v>9490000</v>
      </c>
      <c r="J232">
        <v>70.073761854583779</v>
      </c>
      <c r="K232">
        <v>78.819810326659635</v>
      </c>
      <c r="T232">
        <f t="shared" si="23"/>
        <v>0</v>
      </c>
      <c r="U232">
        <f t="shared" si="24"/>
        <v>0</v>
      </c>
      <c r="V232">
        <f t="shared" si="25"/>
        <v>0</v>
      </c>
      <c r="W232">
        <f t="shared" si="26"/>
        <v>0</v>
      </c>
      <c r="X232">
        <f t="shared" si="27"/>
        <v>0</v>
      </c>
      <c r="Y232">
        <f t="shared" si="28"/>
        <v>0</v>
      </c>
      <c r="Z232">
        <f t="shared" si="29"/>
        <v>0</v>
      </c>
    </row>
    <row r="233" spans="1:26" ht="14.4">
      <c r="A233" s="7" t="s">
        <v>524</v>
      </c>
      <c r="B233" s="7" t="s">
        <v>96</v>
      </c>
      <c r="C233" s="8" t="s">
        <v>76</v>
      </c>
      <c r="D233" s="9" t="s">
        <v>73</v>
      </c>
      <c r="E233">
        <v>5829.2972251662623</v>
      </c>
      <c r="F233" s="14">
        <v>323</v>
      </c>
      <c r="G233">
        <v>3.0213237622717195E-3</v>
      </c>
      <c r="H233">
        <v>6.5268658291987754E-3</v>
      </c>
      <c r="I233">
        <v>9473000</v>
      </c>
      <c r="J233">
        <v>78.855695133537424</v>
      </c>
      <c r="K233">
        <v>76.955557901403992</v>
      </c>
      <c r="T233">
        <f t="shared" si="23"/>
        <v>0</v>
      </c>
      <c r="U233">
        <f t="shared" si="24"/>
        <v>0</v>
      </c>
      <c r="V233">
        <f t="shared" si="25"/>
        <v>0</v>
      </c>
      <c r="W233">
        <f t="shared" si="26"/>
        <v>0</v>
      </c>
      <c r="X233">
        <f t="shared" si="27"/>
        <v>0</v>
      </c>
      <c r="Y233">
        <f t="shared" si="28"/>
        <v>0</v>
      </c>
      <c r="Z233">
        <f t="shared" si="29"/>
        <v>0</v>
      </c>
    </row>
    <row r="234" spans="1:26" ht="14.4">
      <c r="A234" s="7" t="s">
        <v>525</v>
      </c>
      <c r="B234" s="7" t="s">
        <v>96</v>
      </c>
      <c r="C234" s="8" t="s">
        <v>76</v>
      </c>
      <c r="D234" s="9" t="s">
        <v>74</v>
      </c>
      <c r="E234">
        <v>6311.7702773668643</v>
      </c>
      <c r="F234" s="14">
        <v>311</v>
      </c>
      <c r="G234">
        <v>2.8410819949281486E-3</v>
      </c>
      <c r="H234">
        <v>6.1325021132713443E-3</v>
      </c>
      <c r="I234">
        <v>9464000</v>
      </c>
      <c r="J234">
        <v>104.18427726120034</v>
      </c>
      <c r="K234">
        <v>82.523245984784452</v>
      </c>
      <c r="T234">
        <f t="shared" si="23"/>
        <v>0</v>
      </c>
      <c r="U234">
        <f t="shared" si="24"/>
        <v>0</v>
      </c>
      <c r="V234">
        <f t="shared" si="25"/>
        <v>0</v>
      </c>
      <c r="W234">
        <f t="shared" si="26"/>
        <v>0</v>
      </c>
      <c r="X234">
        <f t="shared" si="27"/>
        <v>0</v>
      </c>
      <c r="Y234">
        <f t="shared" si="28"/>
        <v>0</v>
      </c>
      <c r="Z234">
        <f t="shared" si="29"/>
        <v>0</v>
      </c>
    </row>
    <row r="235" spans="1:26" ht="14.4">
      <c r="A235" s="7" t="s">
        <v>526</v>
      </c>
      <c r="B235" s="7" t="s">
        <v>96</v>
      </c>
      <c r="C235" s="8" t="s">
        <v>76</v>
      </c>
      <c r="D235" s="9" t="s">
        <v>62</v>
      </c>
      <c r="E235">
        <v>6358.3653740129939</v>
      </c>
      <c r="F235" s="14">
        <v>339</v>
      </c>
      <c r="I235">
        <v>10005000</v>
      </c>
      <c r="J235">
        <v>18.790604697651176</v>
      </c>
      <c r="K235">
        <v>24.687656171914043</v>
      </c>
      <c r="T235">
        <f t="shared" si="23"/>
        <v>0</v>
      </c>
      <c r="U235">
        <f t="shared" si="24"/>
        <v>0</v>
      </c>
      <c r="V235">
        <f t="shared" si="25"/>
        <v>0</v>
      </c>
      <c r="W235">
        <f t="shared" si="26"/>
        <v>0</v>
      </c>
      <c r="X235">
        <f t="shared" si="27"/>
        <v>0</v>
      </c>
      <c r="Y235">
        <f t="shared" si="28"/>
        <v>0</v>
      </c>
      <c r="Z235">
        <f t="shared" si="29"/>
        <v>0</v>
      </c>
    </row>
    <row r="236" spans="1:26" ht="14.4">
      <c r="A236" s="7" t="s">
        <v>527</v>
      </c>
      <c r="B236" s="7" t="s">
        <v>97</v>
      </c>
      <c r="C236" s="8" t="s">
        <v>76</v>
      </c>
      <c r="D236" s="9" t="s">
        <v>63</v>
      </c>
      <c r="E236">
        <v>22650.893349289414</v>
      </c>
      <c r="F236" s="14">
        <v>1845</v>
      </c>
      <c r="G236">
        <v>5.7447720668794356E-3</v>
      </c>
      <c r="I236">
        <v>10286570</v>
      </c>
      <c r="J236">
        <v>807.26617327252916</v>
      </c>
      <c r="K236">
        <v>1057.495355594722</v>
      </c>
      <c r="T236">
        <f t="shared" si="23"/>
        <v>0</v>
      </c>
      <c r="U236">
        <f t="shared" si="24"/>
        <v>1</v>
      </c>
      <c r="V236">
        <f t="shared" si="25"/>
        <v>0</v>
      </c>
      <c r="W236">
        <f t="shared" si="26"/>
        <v>0</v>
      </c>
      <c r="X236">
        <f t="shared" si="27"/>
        <v>0</v>
      </c>
      <c r="Y236">
        <f t="shared" si="28"/>
        <v>0</v>
      </c>
      <c r="Z236">
        <f t="shared" si="29"/>
        <v>1</v>
      </c>
    </row>
    <row r="237" spans="1:26" ht="14.4">
      <c r="A237" s="7" t="s">
        <v>528</v>
      </c>
      <c r="B237" s="7" t="s">
        <v>97</v>
      </c>
      <c r="C237" s="8" t="s">
        <v>76</v>
      </c>
      <c r="D237" s="9" t="s">
        <v>64</v>
      </c>
      <c r="E237">
        <v>22452.804350424401</v>
      </c>
      <c r="F237" s="14">
        <v>1878</v>
      </c>
      <c r="G237">
        <v>5.893086907353632E-3</v>
      </c>
      <c r="H237">
        <v>1.054381756709348E-2</v>
      </c>
      <c r="I237">
        <v>10332785</v>
      </c>
      <c r="J237">
        <v>735.32934247639912</v>
      </c>
      <c r="K237">
        <v>1090.7030389193233</v>
      </c>
      <c r="T237">
        <f t="shared" si="23"/>
        <v>0</v>
      </c>
      <c r="U237">
        <f t="shared" si="24"/>
        <v>1</v>
      </c>
      <c r="V237">
        <f t="shared" si="25"/>
        <v>0</v>
      </c>
      <c r="W237">
        <f t="shared" si="26"/>
        <v>0</v>
      </c>
      <c r="X237">
        <f t="shared" si="27"/>
        <v>0</v>
      </c>
      <c r="Y237">
        <f t="shared" si="28"/>
        <v>0</v>
      </c>
      <c r="Z237">
        <f t="shared" si="29"/>
        <v>1</v>
      </c>
    </row>
    <row r="238" spans="1:26" ht="14.4">
      <c r="A238" s="7" t="s">
        <v>529</v>
      </c>
      <c r="B238" s="7" t="s">
        <v>97</v>
      </c>
      <c r="C238" s="8" t="s">
        <v>76</v>
      </c>
      <c r="D238" s="9" t="s">
        <v>65</v>
      </c>
      <c r="E238">
        <v>24382.879440731918</v>
      </c>
      <c r="F238" s="14">
        <v>2075</v>
      </c>
      <c r="G238">
        <v>5.5026280021661248E-3</v>
      </c>
      <c r="H238">
        <v>1.0041698578844354E-2</v>
      </c>
      <c r="I238">
        <v>10376133</v>
      </c>
      <c r="J238">
        <v>852.72615530275107</v>
      </c>
      <c r="K238">
        <v>1291.6179852359255</v>
      </c>
      <c r="T238">
        <f t="shared" si="23"/>
        <v>0</v>
      </c>
      <c r="U238">
        <f t="shared" si="24"/>
        <v>1</v>
      </c>
      <c r="V238">
        <f t="shared" si="25"/>
        <v>0</v>
      </c>
      <c r="W238">
        <f t="shared" si="26"/>
        <v>0</v>
      </c>
      <c r="X238">
        <f t="shared" si="27"/>
        <v>0</v>
      </c>
      <c r="Y238">
        <f t="shared" si="28"/>
        <v>0</v>
      </c>
      <c r="Z238">
        <f t="shared" si="29"/>
        <v>1</v>
      </c>
    </row>
    <row r="239" spans="1:26" ht="14.4">
      <c r="A239" s="7" t="s">
        <v>530</v>
      </c>
      <c r="B239" s="7" t="s">
        <v>97</v>
      </c>
      <c r="C239" s="8" t="s">
        <v>76</v>
      </c>
      <c r="D239" s="9" t="s">
        <v>66</v>
      </c>
      <c r="E239">
        <v>29939.151553232627</v>
      </c>
      <c r="F239" s="14">
        <v>3000</v>
      </c>
      <c r="G239">
        <v>5.6231867981392045E-3</v>
      </c>
      <c r="H239">
        <v>9.9683940437593332E-3</v>
      </c>
      <c r="I239">
        <v>10421137</v>
      </c>
      <c r="J239">
        <v>968.12852570693576</v>
      </c>
      <c r="K239">
        <v>1483.1395077139855</v>
      </c>
      <c r="T239">
        <f t="shared" si="23"/>
        <v>0</v>
      </c>
      <c r="U239">
        <f t="shared" si="24"/>
        <v>1</v>
      </c>
      <c r="V239">
        <f t="shared" si="25"/>
        <v>0</v>
      </c>
      <c r="W239">
        <f t="shared" si="26"/>
        <v>0</v>
      </c>
      <c r="X239">
        <f t="shared" si="27"/>
        <v>0</v>
      </c>
      <c r="Y239">
        <f t="shared" si="28"/>
        <v>0</v>
      </c>
      <c r="Z239">
        <f t="shared" si="29"/>
        <v>1</v>
      </c>
    </row>
    <row r="240" spans="1:26" ht="14.4">
      <c r="A240" s="7" t="s">
        <v>531</v>
      </c>
      <c r="B240" s="7" t="s">
        <v>97</v>
      </c>
      <c r="C240" s="8" t="s">
        <v>76</v>
      </c>
      <c r="D240" s="9" t="s">
        <v>67</v>
      </c>
      <c r="E240">
        <v>34546.543689878155</v>
      </c>
      <c r="F240" s="14">
        <v>3482</v>
      </c>
      <c r="G240">
        <v>5.3800038688311637E-3</v>
      </c>
      <c r="H240">
        <v>1.0261945827393062E-2</v>
      </c>
      <c r="I240">
        <v>10478617</v>
      </c>
      <c r="J240">
        <v>1038.4003919601223</v>
      </c>
      <c r="K240">
        <v>1600.4974702291343</v>
      </c>
      <c r="T240">
        <f t="shared" si="23"/>
        <v>0</v>
      </c>
      <c r="U240">
        <f t="shared" si="24"/>
        <v>1</v>
      </c>
      <c r="V240">
        <f t="shared" si="25"/>
        <v>0</v>
      </c>
      <c r="W240">
        <f t="shared" si="26"/>
        <v>0</v>
      </c>
      <c r="X240">
        <f t="shared" si="27"/>
        <v>0</v>
      </c>
      <c r="Y240">
        <f t="shared" si="28"/>
        <v>0</v>
      </c>
      <c r="Z240">
        <f t="shared" si="29"/>
        <v>1</v>
      </c>
    </row>
    <row r="241" spans="1:26" ht="14.4">
      <c r="A241" s="7" t="s">
        <v>532</v>
      </c>
      <c r="B241" s="7" t="s">
        <v>97</v>
      </c>
      <c r="C241" s="8" t="s">
        <v>76</v>
      </c>
      <c r="D241" s="9" t="s">
        <v>68</v>
      </c>
      <c r="E241">
        <v>35741.515087564818</v>
      </c>
      <c r="F241" s="14">
        <v>3606</v>
      </c>
      <c r="G241">
        <v>5.4056908455646108E-3</v>
      </c>
      <c r="H241">
        <v>9.7853063123687061E-3</v>
      </c>
      <c r="I241">
        <v>10547958</v>
      </c>
      <c r="J241">
        <v>1102.1090527664217</v>
      </c>
      <c r="K241">
        <v>1696.1576828424991</v>
      </c>
      <c r="T241">
        <f t="shared" si="23"/>
        <v>0</v>
      </c>
      <c r="U241">
        <f t="shared" si="24"/>
        <v>1</v>
      </c>
      <c r="V241">
        <f t="shared" si="25"/>
        <v>0</v>
      </c>
      <c r="W241">
        <f t="shared" si="26"/>
        <v>0</v>
      </c>
      <c r="X241">
        <f t="shared" si="27"/>
        <v>0</v>
      </c>
      <c r="Y241">
        <f t="shared" si="28"/>
        <v>0</v>
      </c>
      <c r="Z241">
        <f t="shared" si="29"/>
        <v>1</v>
      </c>
    </row>
    <row r="242" spans="1:26" ht="14.4">
      <c r="A242" s="7" t="s">
        <v>533</v>
      </c>
      <c r="B242" s="7" t="s">
        <v>97</v>
      </c>
      <c r="C242" s="8" t="s">
        <v>76</v>
      </c>
      <c r="D242" s="9" t="s">
        <v>69</v>
      </c>
      <c r="E242">
        <v>37644.578710108508</v>
      </c>
      <c r="F242" s="14">
        <v>3608</v>
      </c>
      <c r="G242">
        <v>5.3661405836791928E-3</v>
      </c>
      <c r="H242">
        <v>9.7137129789096246E-3</v>
      </c>
      <c r="I242">
        <v>10625700</v>
      </c>
      <c r="J242">
        <v>1164.2527080568809</v>
      </c>
      <c r="K242">
        <v>1808.3514497868375</v>
      </c>
      <c r="T242">
        <f t="shared" si="23"/>
        <v>1</v>
      </c>
      <c r="U242">
        <f t="shared" si="24"/>
        <v>1</v>
      </c>
      <c r="V242">
        <f t="shared" si="25"/>
        <v>0</v>
      </c>
      <c r="W242">
        <f t="shared" si="26"/>
        <v>0</v>
      </c>
      <c r="X242">
        <f t="shared" si="27"/>
        <v>0</v>
      </c>
      <c r="Y242">
        <f t="shared" si="28"/>
        <v>0</v>
      </c>
      <c r="Z242">
        <f t="shared" si="29"/>
        <v>1</v>
      </c>
    </row>
    <row r="243" spans="1:26" ht="14.4">
      <c r="A243" s="7" t="s">
        <v>534</v>
      </c>
      <c r="B243" s="7" t="s">
        <v>97</v>
      </c>
      <c r="C243" s="8" t="s">
        <v>76</v>
      </c>
      <c r="D243" s="9" t="s">
        <v>70</v>
      </c>
      <c r="E243">
        <v>42950.621817627361</v>
      </c>
      <c r="F243" s="14">
        <v>4136</v>
      </c>
      <c r="G243">
        <v>5.5314798646084358E-3</v>
      </c>
      <c r="H243">
        <v>1.0722342624019688E-2</v>
      </c>
      <c r="I243">
        <v>10709973</v>
      </c>
      <c r="J243">
        <v>1223.7192381344005</v>
      </c>
      <c r="K243">
        <v>2002.3393149543888</v>
      </c>
      <c r="T243">
        <f t="shared" si="23"/>
        <v>1</v>
      </c>
      <c r="U243">
        <f t="shared" si="24"/>
        <v>1</v>
      </c>
      <c r="V243">
        <f t="shared" si="25"/>
        <v>0</v>
      </c>
      <c r="W243">
        <f t="shared" si="26"/>
        <v>0</v>
      </c>
      <c r="X243">
        <f t="shared" si="27"/>
        <v>0</v>
      </c>
      <c r="Y243">
        <f t="shared" si="28"/>
        <v>0</v>
      </c>
      <c r="Z243">
        <f t="shared" si="29"/>
        <v>1</v>
      </c>
    </row>
    <row r="244" spans="1:26" ht="14.4">
      <c r="A244" s="7" t="s">
        <v>535</v>
      </c>
      <c r="B244" s="7" t="s">
        <v>97</v>
      </c>
      <c r="C244" s="8" t="s">
        <v>76</v>
      </c>
      <c r="D244" s="9" t="s">
        <v>71</v>
      </c>
      <c r="E244">
        <v>46959.693300407824</v>
      </c>
      <c r="F244" s="14">
        <v>4715</v>
      </c>
      <c r="G244">
        <v>5.3823959317159751E-3</v>
      </c>
      <c r="H244">
        <v>9.895250244685936E-3</v>
      </c>
      <c r="I244">
        <v>10796493</v>
      </c>
      <c r="J244">
        <v>1065.1606961630966</v>
      </c>
      <c r="K244">
        <v>2064.7445425102392</v>
      </c>
      <c r="T244">
        <f t="shared" si="23"/>
        <v>1</v>
      </c>
      <c r="U244">
        <f t="shared" si="24"/>
        <v>1</v>
      </c>
      <c r="V244">
        <f t="shared" si="25"/>
        <v>0</v>
      </c>
      <c r="W244">
        <f t="shared" si="26"/>
        <v>0</v>
      </c>
      <c r="X244">
        <f t="shared" si="27"/>
        <v>0</v>
      </c>
      <c r="Y244">
        <f t="shared" si="28"/>
        <v>0</v>
      </c>
      <c r="Z244">
        <f t="shared" si="29"/>
        <v>1</v>
      </c>
    </row>
    <row r="245" spans="1:26" ht="14.4">
      <c r="A245" s="7" t="s">
        <v>536</v>
      </c>
      <c r="B245" s="7" t="s">
        <v>97</v>
      </c>
      <c r="C245" s="8" t="s">
        <v>76</v>
      </c>
      <c r="D245" s="9" t="s">
        <v>72</v>
      </c>
      <c r="E245">
        <v>43313.939433010462</v>
      </c>
      <c r="F245" s="14">
        <v>4664</v>
      </c>
      <c r="G245">
        <v>5.3213875991367249E-3</v>
      </c>
      <c r="H245">
        <v>9.7830896519793646E-3</v>
      </c>
      <c r="I245">
        <v>10920272</v>
      </c>
      <c r="J245">
        <v>1064.4423508864982</v>
      </c>
      <c r="K245">
        <v>1911.6739949334594</v>
      </c>
      <c r="T245">
        <f t="shared" si="23"/>
        <v>1</v>
      </c>
      <c r="U245">
        <f t="shared" si="24"/>
        <v>1</v>
      </c>
      <c r="V245">
        <f t="shared" si="25"/>
        <v>0</v>
      </c>
      <c r="W245">
        <f t="shared" si="26"/>
        <v>0</v>
      </c>
      <c r="X245">
        <f t="shared" si="27"/>
        <v>0</v>
      </c>
      <c r="Y245">
        <f t="shared" si="28"/>
        <v>0</v>
      </c>
      <c r="Z245">
        <f t="shared" si="29"/>
        <v>1</v>
      </c>
    </row>
    <row r="246" spans="1:26" ht="14.4">
      <c r="A246" s="7" t="s">
        <v>537</v>
      </c>
      <c r="B246" s="7" t="s">
        <v>97</v>
      </c>
      <c r="C246" s="8" t="s">
        <v>76</v>
      </c>
      <c r="D246" s="9" t="s">
        <v>73</v>
      </c>
      <c r="E246">
        <v>42633.13849415772</v>
      </c>
      <c r="F246" s="14">
        <v>4570</v>
      </c>
      <c r="G246">
        <v>5.2599879215159224E-3</v>
      </c>
      <c r="H246">
        <v>9.6702095921122003E-3</v>
      </c>
      <c r="I246">
        <v>11047744</v>
      </c>
      <c r="J246">
        <v>1177.4349586666744</v>
      </c>
      <c r="K246">
        <v>2191.8502094183209</v>
      </c>
      <c r="T246">
        <f t="shared" si="23"/>
        <v>1</v>
      </c>
      <c r="U246">
        <f t="shared" si="24"/>
        <v>1</v>
      </c>
      <c r="V246">
        <f t="shared" si="25"/>
        <v>0</v>
      </c>
      <c r="W246">
        <f t="shared" si="26"/>
        <v>0</v>
      </c>
      <c r="X246">
        <f t="shared" si="27"/>
        <v>0</v>
      </c>
      <c r="Y246">
        <f t="shared" si="28"/>
        <v>0</v>
      </c>
      <c r="Z246">
        <f t="shared" si="29"/>
        <v>1</v>
      </c>
    </row>
    <row r="247" spans="1:26" ht="14.4">
      <c r="A247" s="7" t="s">
        <v>538</v>
      </c>
      <c r="B247" s="7" t="s">
        <v>97</v>
      </c>
      <c r="C247" s="8" t="s">
        <v>76</v>
      </c>
      <c r="D247" s="9" t="s">
        <v>74</v>
      </c>
      <c r="E247">
        <v>46098.909028430899</v>
      </c>
      <c r="F247" s="14">
        <v>4914</v>
      </c>
      <c r="G247">
        <v>5.2923883961587476E-3</v>
      </c>
      <c r="H247">
        <v>9.9999586637462903E-3</v>
      </c>
      <c r="I247">
        <v>11128246</v>
      </c>
      <c r="J247">
        <v>1137.5557298068356</v>
      </c>
      <c r="K247">
        <v>2137.2640396339189</v>
      </c>
      <c r="T247">
        <f t="shared" si="23"/>
        <v>1</v>
      </c>
      <c r="U247">
        <f t="shared" si="24"/>
        <v>1</v>
      </c>
      <c r="V247">
        <f t="shared" si="25"/>
        <v>0</v>
      </c>
      <c r="W247">
        <f t="shared" si="26"/>
        <v>0</v>
      </c>
      <c r="X247">
        <f t="shared" si="27"/>
        <v>0</v>
      </c>
      <c r="Y247">
        <f t="shared" si="28"/>
        <v>0</v>
      </c>
      <c r="Z247">
        <f t="shared" si="29"/>
        <v>1</v>
      </c>
    </row>
    <row r="248" spans="1:26" ht="14.4">
      <c r="A248" s="7" t="s">
        <v>539</v>
      </c>
      <c r="B248" s="7" t="s">
        <v>97</v>
      </c>
      <c r="C248" s="8" t="s">
        <v>76</v>
      </c>
      <c r="D248" s="9" t="s">
        <v>62</v>
      </c>
      <c r="E248">
        <v>47116.205340812099</v>
      </c>
      <c r="F248" s="14">
        <v>4711</v>
      </c>
      <c r="G248">
        <v>5.5881965613949515E-3</v>
      </c>
      <c r="I248">
        <v>10251250</v>
      </c>
      <c r="J248">
        <v>643.04353127667355</v>
      </c>
      <c r="K248">
        <v>919.79026947933176</v>
      </c>
      <c r="T248">
        <f t="shared" si="23"/>
        <v>1</v>
      </c>
      <c r="U248">
        <f t="shared" si="24"/>
        <v>1</v>
      </c>
      <c r="V248">
        <f t="shared" si="25"/>
        <v>0</v>
      </c>
      <c r="W248">
        <f t="shared" si="26"/>
        <v>0</v>
      </c>
      <c r="X248">
        <f t="shared" si="27"/>
        <v>0</v>
      </c>
      <c r="Y248">
        <f t="shared" si="28"/>
        <v>0</v>
      </c>
      <c r="Z248">
        <f t="shared" si="29"/>
        <v>0</v>
      </c>
    </row>
    <row r="249" spans="1:26" ht="14.4">
      <c r="A249" s="7" t="s">
        <v>540</v>
      </c>
      <c r="B249" s="7" t="s">
        <v>98</v>
      </c>
      <c r="C249" s="8" t="s">
        <v>84</v>
      </c>
      <c r="D249" s="9" t="s">
        <v>63</v>
      </c>
      <c r="E249">
        <v>3392.1565428755534</v>
      </c>
      <c r="F249" s="14">
        <v>139</v>
      </c>
      <c r="I249">
        <v>245198</v>
      </c>
      <c r="J249">
        <v>452.69537271919023</v>
      </c>
      <c r="K249">
        <v>183.52515110237439</v>
      </c>
      <c r="T249">
        <f t="shared" si="23"/>
        <v>0</v>
      </c>
      <c r="U249">
        <f t="shared" si="24"/>
        <v>0</v>
      </c>
      <c r="V249">
        <f t="shared" si="25"/>
        <v>0</v>
      </c>
      <c r="W249">
        <f t="shared" si="26"/>
        <v>0</v>
      </c>
      <c r="X249">
        <f t="shared" si="27"/>
        <v>0</v>
      </c>
      <c r="Y249">
        <f t="shared" si="28"/>
        <v>0</v>
      </c>
      <c r="Z249">
        <f t="shared" si="29"/>
        <v>0</v>
      </c>
    </row>
    <row r="250" spans="1:26" ht="14.4">
      <c r="A250" s="7" t="s">
        <v>541</v>
      </c>
      <c r="B250" s="7" t="s">
        <v>98</v>
      </c>
      <c r="C250" s="8" t="s">
        <v>84</v>
      </c>
      <c r="D250" s="9" t="s">
        <v>64</v>
      </c>
      <c r="E250">
        <v>3462.901086723386</v>
      </c>
      <c r="F250" s="14">
        <v>160</v>
      </c>
      <c r="H250">
        <v>1.6761596085253768E-3</v>
      </c>
      <c r="I250">
        <v>251766</v>
      </c>
      <c r="J250">
        <v>480.60500623594925</v>
      </c>
      <c r="K250">
        <v>190.65322561426086</v>
      </c>
      <c r="T250">
        <f t="shared" si="23"/>
        <v>0</v>
      </c>
      <c r="U250">
        <f t="shared" si="24"/>
        <v>0</v>
      </c>
      <c r="V250">
        <f t="shared" si="25"/>
        <v>0</v>
      </c>
      <c r="W250">
        <f t="shared" si="26"/>
        <v>0</v>
      </c>
      <c r="X250">
        <f t="shared" si="27"/>
        <v>0</v>
      </c>
      <c r="Y250">
        <f t="shared" si="28"/>
        <v>0</v>
      </c>
      <c r="Z250">
        <f t="shared" si="29"/>
        <v>0</v>
      </c>
    </row>
    <row r="251" spans="1:26" ht="14.4">
      <c r="A251" s="7" t="s">
        <v>542</v>
      </c>
      <c r="B251" s="7" t="s">
        <v>98</v>
      </c>
      <c r="C251" s="8" t="s">
        <v>84</v>
      </c>
      <c r="D251" s="9" t="s">
        <v>65</v>
      </c>
      <c r="E251">
        <v>3610.1832542404372</v>
      </c>
      <c r="F251" s="14">
        <v>162</v>
      </c>
      <c r="H251">
        <v>1.6025020708662027E-3</v>
      </c>
      <c r="I251">
        <v>258346</v>
      </c>
      <c r="J251">
        <v>580.61669234282704</v>
      </c>
      <c r="K251">
        <v>193.53889744760903</v>
      </c>
      <c r="T251">
        <f t="shared" si="23"/>
        <v>0</v>
      </c>
      <c r="U251">
        <f t="shared" si="24"/>
        <v>0</v>
      </c>
      <c r="V251">
        <f t="shared" si="25"/>
        <v>0</v>
      </c>
      <c r="W251">
        <f t="shared" si="26"/>
        <v>0</v>
      </c>
      <c r="X251">
        <f t="shared" si="27"/>
        <v>0</v>
      </c>
      <c r="Y251">
        <f t="shared" si="28"/>
        <v>0</v>
      </c>
      <c r="Z251">
        <f t="shared" si="29"/>
        <v>0</v>
      </c>
    </row>
    <row r="252" spans="1:26" ht="14.4">
      <c r="A252" s="7" t="s">
        <v>543</v>
      </c>
      <c r="B252" s="7" t="s">
        <v>98</v>
      </c>
      <c r="C252" s="8" t="s">
        <v>84</v>
      </c>
      <c r="D252" s="9" t="s">
        <v>66</v>
      </c>
      <c r="E252">
        <v>3736.6057953516452</v>
      </c>
      <c r="F252" s="14">
        <v>174</v>
      </c>
      <c r="H252">
        <v>1.5356172653184425E-3</v>
      </c>
      <c r="I252">
        <v>265040</v>
      </c>
      <c r="J252">
        <v>633.86658617567161</v>
      </c>
      <c r="K252">
        <v>177.33172351343194</v>
      </c>
      <c r="T252">
        <f t="shared" si="23"/>
        <v>0</v>
      </c>
      <c r="U252">
        <f t="shared" si="24"/>
        <v>0</v>
      </c>
      <c r="V252">
        <f t="shared" si="25"/>
        <v>0</v>
      </c>
      <c r="W252">
        <f t="shared" si="26"/>
        <v>0</v>
      </c>
      <c r="X252">
        <f t="shared" si="27"/>
        <v>0</v>
      </c>
      <c r="Y252">
        <f t="shared" si="28"/>
        <v>0</v>
      </c>
      <c r="Z252">
        <f t="shared" si="29"/>
        <v>0</v>
      </c>
    </row>
    <row r="253" spans="1:26" ht="14.4">
      <c r="A253" s="7" t="s">
        <v>544</v>
      </c>
      <c r="B253" s="7" t="s">
        <v>98</v>
      </c>
      <c r="C253" s="8" t="s">
        <v>84</v>
      </c>
      <c r="D253" s="9" t="s">
        <v>67</v>
      </c>
      <c r="E253">
        <v>3890.2986172403648</v>
      </c>
      <c r="F253" s="14">
        <v>175</v>
      </c>
      <c r="H253">
        <v>1.3202412474257134E-3</v>
      </c>
      <c r="I253">
        <v>271920</v>
      </c>
      <c r="J253">
        <v>786.99617534568995</v>
      </c>
      <c r="K253">
        <v>165.48984995586937</v>
      </c>
      <c r="T253">
        <f t="shared" si="23"/>
        <v>0</v>
      </c>
      <c r="U253">
        <f t="shared" si="24"/>
        <v>0</v>
      </c>
      <c r="V253">
        <f t="shared" si="25"/>
        <v>0</v>
      </c>
      <c r="W253">
        <f t="shared" si="26"/>
        <v>0</v>
      </c>
      <c r="X253">
        <f t="shared" si="27"/>
        <v>0</v>
      </c>
      <c r="Y253">
        <f t="shared" si="28"/>
        <v>0</v>
      </c>
      <c r="Z253">
        <f t="shared" si="29"/>
        <v>0</v>
      </c>
    </row>
    <row r="254" spans="1:26" ht="14.4">
      <c r="A254" s="7" t="s">
        <v>545</v>
      </c>
      <c r="B254" s="7" t="s">
        <v>98</v>
      </c>
      <c r="C254" s="8" t="s">
        <v>84</v>
      </c>
      <c r="D254" s="9" t="s">
        <v>68</v>
      </c>
      <c r="E254">
        <v>3993.7631055433089</v>
      </c>
      <c r="F254" s="14">
        <v>182</v>
      </c>
      <c r="G254">
        <v>6.3802713407530868E-4</v>
      </c>
      <c r="H254">
        <v>1.5233793931573381E-3</v>
      </c>
      <c r="I254">
        <v>278985</v>
      </c>
      <c r="J254">
        <v>931.94974640213627</v>
      </c>
      <c r="K254">
        <v>154.13015036650717</v>
      </c>
      <c r="T254">
        <f t="shared" si="23"/>
        <v>0</v>
      </c>
      <c r="U254">
        <f t="shared" si="24"/>
        <v>0</v>
      </c>
      <c r="V254">
        <f t="shared" si="25"/>
        <v>0</v>
      </c>
      <c r="W254">
        <f t="shared" si="26"/>
        <v>0</v>
      </c>
      <c r="X254">
        <f t="shared" si="27"/>
        <v>0</v>
      </c>
      <c r="Y254">
        <f t="shared" si="28"/>
        <v>0</v>
      </c>
      <c r="Z254">
        <f t="shared" si="29"/>
        <v>0</v>
      </c>
    </row>
    <row r="255" spans="1:26" ht="14.4">
      <c r="A255" s="7" t="s">
        <v>546</v>
      </c>
      <c r="B255" s="7" t="s">
        <v>98</v>
      </c>
      <c r="C255" s="8" t="s">
        <v>84</v>
      </c>
      <c r="D255" s="9" t="s">
        <v>69</v>
      </c>
      <c r="E255">
        <v>4253.9029196774236</v>
      </c>
      <c r="F255" s="14">
        <v>192</v>
      </c>
      <c r="G255">
        <v>6.2195138995653325E-4</v>
      </c>
      <c r="H255">
        <v>1.4849962962445317E-3</v>
      </c>
      <c r="I255">
        <v>286196</v>
      </c>
      <c r="J255">
        <v>1009.7974814462816</v>
      </c>
      <c r="K255">
        <v>160.72901088764343</v>
      </c>
      <c r="T255">
        <f t="shared" si="23"/>
        <v>0</v>
      </c>
      <c r="U255">
        <f t="shared" si="24"/>
        <v>0</v>
      </c>
      <c r="V255">
        <f t="shared" si="25"/>
        <v>0</v>
      </c>
      <c r="W255">
        <f t="shared" si="26"/>
        <v>0</v>
      </c>
      <c r="X255">
        <f t="shared" si="27"/>
        <v>0</v>
      </c>
      <c r="Y255">
        <f t="shared" si="28"/>
        <v>0</v>
      </c>
      <c r="Z255">
        <f t="shared" si="29"/>
        <v>0</v>
      </c>
    </row>
    <row r="256" spans="1:26" ht="14.4">
      <c r="A256" s="7" t="s">
        <v>547</v>
      </c>
      <c r="B256" s="7" t="s">
        <v>98</v>
      </c>
      <c r="C256" s="8" t="s">
        <v>84</v>
      </c>
      <c r="D256" s="9" t="s">
        <v>70</v>
      </c>
      <c r="E256">
        <v>4396.2744937726538</v>
      </c>
      <c r="F256" s="14">
        <v>215</v>
      </c>
      <c r="G256">
        <v>6.0638268879622821E-4</v>
      </c>
      <c r="H256">
        <v>1.2740849753358951E-3</v>
      </c>
      <c r="I256">
        <v>293544</v>
      </c>
      <c r="J256">
        <v>947.04712070422147</v>
      </c>
      <c r="K256">
        <v>149.89235003951708</v>
      </c>
      <c r="T256">
        <f t="shared" si="23"/>
        <v>0</v>
      </c>
      <c r="U256">
        <f t="shared" si="24"/>
        <v>0</v>
      </c>
      <c r="V256">
        <f t="shared" si="25"/>
        <v>0</v>
      </c>
      <c r="W256">
        <f t="shared" si="26"/>
        <v>0</v>
      </c>
      <c r="X256">
        <f t="shared" si="27"/>
        <v>0</v>
      </c>
      <c r="Y256">
        <f t="shared" si="28"/>
        <v>0</v>
      </c>
      <c r="Z256">
        <f t="shared" si="29"/>
        <v>0</v>
      </c>
    </row>
    <row r="257" spans="1:26" ht="14.4">
      <c r="A257" s="7" t="s">
        <v>548</v>
      </c>
      <c r="B257" s="7" t="s">
        <v>98</v>
      </c>
      <c r="C257" s="8" t="s">
        <v>84</v>
      </c>
      <c r="D257" s="9" t="s">
        <v>71</v>
      </c>
      <c r="E257">
        <v>4549.5920482632155</v>
      </c>
      <c r="F257" s="14">
        <v>237</v>
      </c>
      <c r="G257">
        <v>5.7139819810242648E-4</v>
      </c>
      <c r="H257">
        <v>1.352087596672602E-3</v>
      </c>
      <c r="I257">
        <v>301016</v>
      </c>
      <c r="J257">
        <v>850.45313205942546</v>
      </c>
      <c r="K257">
        <v>142.84954952560662</v>
      </c>
      <c r="T257">
        <f t="shared" si="23"/>
        <v>0</v>
      </c>
      <c r="U257">
        <f t="shared" si="24"/>
        <v>0</v>
      </c>
      <c r="V257">
        <f t="shared" si="25"/>
        <v>0</v>
      </c>
      <c r="W257">
        <f t="shared" si="26"/>
        <v>0</v>
      </c>
      <c r="X257">
        <f t="shared" si="27"/>
        <v>0</v>
      </c>
      <c r="Y257">
        <f t="shared" si="28"/>
        <v>0</v>
      </c>
      <c r="Z257">
        <f t="shared" si="29"/>
        <v>0</v>
      </c>
    </row>
    <row r="258" spans="1:26" ht="14.4">
      <c r="A258" s="7" t="s">
        <v>549</v>
      </c>
      <c r="B258" s="7" t="s">
        <v>98</v>
      </c>
      <c r="C258" s="8" t="s">
        <v>84</v>
      </c>
      <c r="D258" s="9" t="s">
        <v>72</v>
      </c>
      <c r="E258">
        <v>4337.4001523031802</v>
      </c>
      <c r="F258" s="14">
        <v>259</v>
      </c>
      <c r="G258">
        <v>5.5736483092726718E-4</v>
      </c>
      <c r="H258">
        <v>1.3188807336476612E-3</v>
      </c>
      <c r="I258">
        <v>308595</v>
      </c>
      <c r="J258">
        <v>855.49020560929375</v>
      </c>
      <c r="K258">
        <v>126.37923491955476</v>
      </c>
      <c r="T258">
        <f t="shared" si="23"/>
        <v>0</v>
      </c>
      <c r="U258">
        <f t="shared" si="24"/>
        <v>0</v>
      </c>
      <c r="V258">
        <f t="shared" si="25"/>
        <v>0</v>
      </c>
      <c r="W258">
        <f t="shared" si="26"/>
        <v>0</v>
      </c>
      <c r="X258">
        <f t="shared" si="27"/>
        <v>0</v>
      </c>
      <c r="Y258">
        <f t="shared" si="28"/>
        <v>0</v>
      </c>
      <c r="Z258">
        <f t="shared" si="29"/>
        <v>0</v>
      </c>
    </row>
    <row r="259" spans="1:26" ht="14.4">
      <c r="A259" s="7" t="s">
        <v>550</v>
      </c>
      <c r="B259" s="7" t="s">
        <v>98</v>
      </c>
      <c r="C259" s="8" t="s">
        <v>84</v>
      </c>
      <c r="D259" s="9" t="s">
        <v>73</v>
      </c>
      <c r="E259">
        <v>4421.714936132541</v>
      </c>
      <c r="F259" s="14">
        <v>265</v>
      </c>
      <c r="G259">
        <v>5.4382192993550024E-4</v>
      </c>
      <c r="H259">
        <v>1.2868344504869103E-3</v>
      </c>
      <c r="I259">
        <v>316280</v>
      </c>
      <c r="J259">
        <v>784.11534083723279</v>
      </c>
      <c r="K259">
        <v>116.98495004426458</v>
      </c>
      <c r="T259">
        <f t="shared" ref="T259:T322" si="30">IF(OR(E259&lt;$N$2-$S$2,E259&gt;$P$2+$S$2),1,0)</f>
        <v>0</v>
      </c>
      <c r="U259">
        <f t="shared" ref="U259:U322" si="31">IF(OR(F259&lt;$N$3-$S$3,F259&gt;$P$3+$S$3),1,0)</f>
        <v>0</v>
      </c>
      <c r="V259">
        <f t="shared" ref="V259:V322" si="32">IF(OR(G259&lt;$N$4-$S$4,G259&gt;$P$4+$S$4),1,0)</f>
        <v>0</v>
      </c>
      <c r="W259">
        <f t="shared" ref="W259:W322" si="33">IF(OR(H259&lt;$N$5-$S$5,H259&gt;$P$5+$S$5),1,0)</f>
        <v>0</v>
      </c>
      <c r="X259">
        <f t="shared" ref="X259:X322" si="34">IF(OR(I259&lt;$N$6-$S$6,I259&gt;$P$6+$S$6),1,0)</f>
        <v>0</v>
      </c>
      <c r="Y259">
        <f t="shared" ref="Y259:Y322" si="35">IF(OR(J259&lt;$N$7-$S$7,J259&gt;$P$7+$S$7),1,0)</f>
        <v>0</v>
      </c>
      <c r="Z259">
        <f t="shared" ref="Z259:Z322" si="36">IF(OR(K259&lt;$N$8-$S$8,K259&gt;$P$8+$S$8),1,0)</f>
        <v>0</v>
      </c>
    </row>
    <row r="260" spans="1:26" ht="14.4">
      <c r="A260" s="7" t="s">
        <v>551</v>
      </c>
      <c r="B260" s="7" t="s">
        <v>98</v>
      </c>
      <c r="C260" s="8" t="s">
        <v>84</v>
      </c>
      <c r="D260" s="9" t="s">
        <v>74</v>
      </c>
      <c r="E260">
        <v>4594.8281182497067</v>
      </c>
      <c r="F260" s="14">
        <v>264</v>
      </c>
      <c r="G260">
        <v>4.7830648645312595E-4</v>
      </c>
      <c r="H260">
        <v>1.1757082021847806E-3</v>
      </c>
      <c r="I260">
        <v>324060</v>
      </c>
      <c r="J260">
        <v>922.66864160957846</v>
      </c>
      <c r="K260">
        <v>123.43393198790348</v>
      </c>
      <c r="T260">
        <f t="shared" si="30"/>
        <v>0</v>
      </c>
      <c r="U260">
        <f t="shared" si="31"/>
        <v>0</v>
      </c>
      <c r="V260">
        <f t="shared" si="32"/>
        <v>0</v>
      </c>
      <c r="W260">
        <f t="shared" si="33"/>
        <v>0</v>
      </c>
      <c r="X260">
        <f t="shared" si="34"/>
        <v>0</v>
      </c>
      <c r="Y260">
        <f t="shared" si="35"/>
        <v>0</v>
      </c>
      <c r="Z260">
        <f t="shared" si="36"/>
        <v>0</v>
      </c>
    </row>
    <row r="261" spans="1:26" ht="14.4">
      <c r="A261" s="7" t="s">
        <v>552</v>
      </c>
      <c r="B261" s="7" t="s">
        <v>98</v>
      </c>
      <c r="C261" s="8" t="s">
        <v>84</v>
      </c>
      <c r="D261" s="9" t="s">
        <v>62</v>
      </c>
      <c r="E261">
        <v>6590.914806401046</v>
      </c>
      <c r="F261" s="14">
        <v>259</v>
      </c>
      <c r="I261">
        <v>238586</v>
      </c>
      <c r="J261">
        <v>465.24104515772092</v>
      </c>
      <c r="K261">
        <v>184.41987375621369</v>
      </c>
      <c r="T261">
        <f t="shared" si="30"/>
        <v>0</v>
      </c>
      <c r="U261">
        <f t="shared" si="31"/>
        <v>0</v>
      </c>
      <c r="V261">
        <f t="shared" si="32"/>
        <v>0</v>
      </c>
      <c r="W261">
        <f t="shared" si="33"/>
        <v>0</v>
      </c>
      <c r="X261">
        <f t="shared" si="34"/>
        <v>0</v>
      </c>
      <c r="Y261">
        <f t="shared" si="35"/>
        <v>0</v>
      </c>
      <c r="Z261">
        <f t="shared" si="36"/>
        <v>0</v>
      </c>
    </row>
    <row r="262" spans="1:26" ht="14.4">
      <c r="A262" s="7" t="s">
        <v>553</v>
      </c>
      <c r="B262" s="7" t="s">
        <v>99</v>
      </c>
      <c r="C262" s="8" t="s">
        <v>78</v>
      </c>
      <c r="D262" s="9" t="s">
        <v>63</v>
      </c>
      <c r="E262">
        <v>328.80161203393322</v>
      </c>
      <c r="F262" s="14">
        <v>15</v>
      </c>
      <c r="G262">
        <v>5.2418768678803125E-4</v>
      </c>
      <c r="I262">
        <v>7174911</v>
      </c>
      <c r="J262">
        <v>11.986211396907921</v>
      </c>
      <c r="K262">
        <v>6.6899784540881413</v>
      </c>
      <c r="T262">
        <f t="shared" si="30"/>
        <v>0</v>
      </c>
      <c r="U262">
        <f t="shared" si="31"/>
        <v>0</v>
      </c>
      <c r="V262">
        <f t="shared" si="32"/>
        <v>0</v>
      </c>
      <c r="W262">
        <f t="shared" si="33"/>
        <v>0</v>
      </c>
      <c r="X262">
        <f t="shared" si="34"/>
        <v>0</v>
      </c>
      <c r="Y262">
        <f t="shared" si="35"/>
        <v>0</v>
      </c>
      <c r="Z262">
        <f t="shared" si="36"/>
        <v>0</v>
      </c>
    </row>
    <row r="263" spans="1:26" ht="14.4">
      <c r="A263" s="7" t="s">
        <v>554</v>
      </c>
      <c r="B263" s="7" t="s">
        <v>99</v>
      </c>
      <c r="C263" s="8" t="s">
        <v>78</v>
      </c>
      <c r="D263" s="9" t="s">
        <v>64</v>
      </c>
      <c r="E263">
        <v>337.06752262788842</v>
      </c>
      <c r="F263" s="14">
        <v>16</v>
      </c>
      <c r="G263">
        <v>4.9266704285407556E-4</v>
      </c>
      <c r="H263">
        <v>6.9982186842863358E-4</v>
      </c>
      <c r="I263">
        <v>7414744</v>
      </c>
      <c r="J263">
        <v>12.812310175509769</v>
      </c>
      <c r="K263">
        <v>6.608454722105038</v>
      </c>
      <c r="T263">
        <f t="shared" si="30"/>
        <v>0</v>
      </c>
      <c r="U263">
        <f t="shared" si="31"/>
        <v>0</v>
      </c>
      <c r="V263">
        <f t="shared" si="32"/>
        <v>0</v>
      </c>
      <c r="W263">
        <f t="shared" si="33"/>
        <v>0</v>
      </c>
      <c r="X263">
        <f t="shared" si="34"/>
        <v>0</v>
      </c>
      <c r="Y263">
        <f t="shared" si="35"/>
        <v>0</v>
      </c>
      <c r="Z263">
        <f t="shared" si="36"/>
        <v>0</v>
      </c>
    </row>
    <row r="264" spans="1:26" ht="14.4">
      <c r="A264" s="7" t="s">
        <v>555</v>
      </c>
      <c r="B264" s="7" t="s">
        <v>99</v>
      </c>
      <c r="C264" s="8" t="s">
        <v>78</v>
      </c>
      <c r="D264" s="9" t="s">
        <v>65</v>
      </c>
      <c r="E264">
        <v>366.26326949947435</v>
      </c>
      <c r="F264" s="14">
        <v>16</v>
      </c>
      <c r="G264">
        <v>4.4862289469128707E-4</v>
      </c>
      <c r="H264">
        <v>6.2042759149513261E-4</v>
      </c>
      <c r="I264">
        <v>7665681</v>
      </c>
      <c r="J264">
        <v>14.088767847240186</v>
      </c>
      <c r="K264">
        <v>6.9139323694789807</v>
      </c>
      <c r="T264">
        <f t="shared" si="30"/>
        <v>0</v>
      </c>
      <c r="U264">
        <f t="shared" si="31"/>
        <v>0</v>
      </c>
      <c r="V264">
        <f t="shared" si="32"/>
        <v>0</v>
      </c>
      <c r="W264">
        <f t="shared" si="33"/>
        <v>0</v>
      </c>
      <c r="X264">
        <f t="shared" si="34"/>
        <v>0</v>
      </c>
      <c r="Y264">
        <f t="shared" si="35"/>
        <v>0</v>
      </c>
      <c r="Z264">
        <f t="shared" si="36"/>
        <v>0</v>
      </c>
    </row>
    <row r="265" spans="1:26" ht="14.4">
      <c r="A265" s="7" t="s">
        <v>556</v>
      </c>
      <c r="B265" s="7" t="s">
        <v>99</v>
      </c>
      <c r="C265" s="8" t="s">
        <v>78</v>
      </c>
      <c r="D265" s="9" t="s">
        <v>66</v>
      </c>
      <c r="E265">
        <v>448.98665849783333</v>
      </c>
      <c r="F265" s="14">
        <v>21</v>
      </c>
      <c r="G265">
        <v>4.1374282513395523E-4</v>
      </c>
      <c r="H265">
        <v>5.6697155903042307E-4</v>
      </c>
      <c r="I265">
        <v>7922796</v>
      </c>
      <c r="J265">
        <v>15.272386162662777</v>
      </c>
      <c r="K265">
        <v>7.4468659801413537</v>
      </c>
      <c r="T265">
        <f t="shared" si="30"/>
        <v>0</v>
      </c>
      <c r="U265">
        <f t="shared" si="31"/>
        <v>0</v>
      </c>
      <c r="V265">
        <f t="shared" si="32"/>
        <v>0</v>
      </c>
      <c r="W265">
        <f t="shared" si="33"/>
        <v>0</v>
      </c>
      <c r="X265">
        <f t="shared" si="34"/>
        <v>0</v>
      </c>
      <c r="Y265">
        <f t="shared" si="35"/>
        <v>0</v>
      </c>
      <c r="Z265">
        <f t="shared" si="36"/>
        <v>0</v>
      </c>
    </row>
    <row r="266" spans="1:26" ht="14.4">
      <c r="A266" s="7" t="s">
        <v>557</v>
      </c>
      <c r="B266" s="7" t="s">
        <v>99</v>
      </c>
      <c r="C266" s="8" t="s">
        <v>78</v>
      </c>
      <c r="D266" s="9" t="s">
        <v>67</v>
      </c>
      <c r="E266">
        <v>495.07342354200415</v>
      </c>
      <c r="F266" s="14">
        <v>23</v>
      </c>
      <c r="G266">
        <v>2.7644829207018709E-4</v>
      </c>
      <c r="H266">
        <v>2.5102775946603191E-4</v>
      </c>
      <c r="I266">
        <v>8182362</v>
      </c>
      <c r="J266">
        <v>13.199122698311319</v>
      </c>
      <c r="K266">
        <v>7.0884177453894122</v>
      </c>
      <c r="T266">
        <f t="shared" si="30"/>
        <v>0</v>
      </c>
      <c r="U266">
        <f t="shared" si="31"/>
        <v>0</v>
      </c>
      <c r="V266">
        <f t="shared" si="32"/>
        <v>0</v>
      </c>
      <c r="W266">
        <f t="shared" si="33"/>
        <v>0</v>
      </c>
      <c r="X266">
        <f t="shared" si="34"/>
        <v>0</v>
      </c>
      <c r="Y266">
        <f t="shared" si="35"/>
        <v>0</v>
      </c>
      <c r="Z266">
        <f t="shared" si="36"/>
        <v>0</v>
      </c>
    </row>
    <row r="267" spans="1:26" ht="14.4">
      <c r="A267" s="7" t="s">
        <v>558</v>
      </c>
      <c r="B267" s="7" t="s">
        <v>99</v>
      </c>
      <c r="C267" s="8" t="s">
        <v>78</v>
      </c>
      <c r="D267" s="9" t="s">
        <v>68</v>
      </c>
      <c r="E267">
        <v>516.12811453691177</v>
      </c>
      <c r="F267" s="14">
        <v>25</v>
      </c>
      <c r="G267">
        <v>3.7969267158798585E-4</v>
      </c>
      <c r="H267">
        <v>5.3282511836380173E-4</v>
      </c>
      <c r="I267">
        <v>8443671</v>
      </c>
      <c r="J267">
        <v>14.448691807153548</v>
      </c>
      <c r="K267">
        <v>8.4086649041631301</v>
      </c>
      <c r="T267">
        <f t="shared" si="30"/>
        <v>0</v>
      </c>
      <c r="U267">
        <f t="shared" si="31"/>
        <v>0</v>
      </c>
      <c r="V267">
        <f t="shared" si="32"/>
        <v>0</v>
      </c>
      <c r="W267">
        <f t="shared" si="33"/>
        <v>0</v>
      </c>
      <c r="X267">
        <f t="shared" si="34"/>
        <v>0</v>
      </c>
      <c r="Y267">
        <f t="shared" si="35"/>
        <v>0</v>
      </c>
      <c r="Z267">
        <f t="shared" si="36"/>
        <v>0</v>
      </c>
    </row>
    <row r="268" spans="1:26" ht="14.4">
      <c r="A268" s="7" t="s">
        <v>559</v>
      </c>
      <c r="B268" s="7" t="s">
        <v>99</v>
      </c>
      <c r="C268" s="8" t="s">
        <v>78</v>
      </c>
      <c r="D268" s="9" t="s">
        <v>69</v>
      </c>
      <c r="E268">
        <v>540.34945225317517</v>
      </c>
      <c r="F268" s="14">
        <v>26</v>
      </c>
      <c r="G268">
        <v>3.681887662231022E-4</v>
      </c>
      <c r="H268">
        <v>5.1668161548276258E-4</v>
      </c>
      <c r="I268">
        <v>8707490</v>
      </c>
      <c r="J268">
        <v>23.657793462869321</v>
      </c>
      <c r="K268">
        <v>12.288271361781639</v>
      </c>
      <c r="T268">
        <f t="shared" si="30"/>
        <v>0</v>
      </c>
      <c r="U268">
        <f t="shared" si="31"/>
        <v>0</v>
      </c>
      <c r="V268">
        <f t="shared" si="32"/>
        <v>0</v>
      </c>
      <c r="W268">
        <f t="shared" si="33"/>
        <v>0</v>
      </c>
      <c r="X268">
        <f t="shared" si="34"/>
        <v>0</v>
      </c>
      <c r="Y268">
        <f t="shared" si="35"/>
        <v>0</v>
      </c>
      <c r="Z268">
        <f t="shared" si="36"/>
        <v>0</v>
      </c>
    </row>
    <row r="269" spans="1:26" ht="14.4">
      <c r="A269" s="7" t="s">
        <v>560</v>
      </c>
      <c r="B269" s="7" t="s">
        <v>99</v>
      </c>
      <c r="C269" s="8" t="s">
        <v>78</v>
      </c>
      <c r="D269" s="9" t="s">
        <v>70</v>
      </c>
      <c r="E269">
        <v>613.62934967129684</v>
      </c>
      <c r="F269" s="14">
        <v>29</v>
      </c>
      <c r="G269">
        <v>2.6590015504898815E-4</v>
      </c>
      <c r="H269">
        <v>2.5865643749736024E-4</v>
      </c>
      <c r="I269">
        <v>8973293</v>
      </c>
      <c r="J269">
        <v>26.300266802833697</v>
      </c>
      <c r="K269">
        <v>11.367064465631513</v>
      </c>
      <c r="T269">
        <f t="shared" si="30"/>
        <v>0</v>
      </c>
      <c r="U269">
        <f t="shared" si="31"/>
        <v>0</v>
      </c>
      <c r="V269">
        <f t="shared" si="32"/>
        <v>0</v>
      </c>
      <c r="W269">
        <f t="shared" si="33"/>
        <v>0</v>
      </c>
      <c r="X269">
        <f t="shared" si="34"/>
        <v>0</v>
      </c>
      <c r="Y269">
        <f t="shared" si="35"/>
        <v>0</v>
      </c>
      <c r="Z269">
        <f t="shared" si="36"/>
        <v>0</v>
      </c>
    </row>
    <row r="270" spans="1:26" ht="14.4">
      <c r="A270" s="7" t="s">
        <v>561</v>
      </c>
      <c r="B270" s="7" t="s">
        <v>99</v>
      </c>
      <c r="C270" s="8" t="s">
        <v>78</v>
      </c>
      <c r="D270" s="9" t="s">
        <v>71</v>
      </c>
      <c r="E270">
        <v>717.85711611234672</v>
      </c>
      <c r="F270" s="14">
        <v>31</v>
      </c>
      <c r="G270">
        <v>3.1912880109834848E-4</v>
      </c>
      <c r="H270">
        <v>4.1944497560434004E-4</v>
      </c>
      <c r="I270">
        <v>9240783</v>
      </c>
      <c r="J270">
        <v>14.176287875172482</v>
      </c>
      <c r="K270">
        <v>9.523002542100599</v>
      </c>
      <c r="T270">
        <f t="shared" si="30"/>
        <v>0</v>
      </c>
      <c r="U270">
        <f t="shared" si="31"/>
        <v>0</v>
      </c>
      <c r="V270">
        <f t="shared" si="32"/>
        <v>0</v>
      </c>
      <c r="W270">
        <f t="shared" si="33"/>
        <v>0</v>
      </c>
      <c r="X270">
        <f t="shared" si="34"/>
        <v>0</v>
      </c>
      <c r="Y270">
        <f t="shared" si="35"/>
        <v>0</v>
      </c>
      <c r="Z270">
        <f t="shared" si="36"/>
        <v>0</v>
      </c>
    </row>
    <row r="271" spans="1:26" ht="14.4">
      <c r="A271" s="7" t="s">
        <v>562</v>
      </c>
      <c r="B271" s="7" t="s">
        <v>99</v>
      </c>
      <c r="C271" s="8" t="s">
        <v>78</v>
      </c>
      <c r="D271" s="9" t="s">
        <v>72</v>
      </c>
      <c r="E271">
        <v>692.45789321707991</v>
      </c>
      <c r="F271" s="14">
        <v>32</v>
      </c>
      <c r="G271">
        <v>3.101012240217931E-4</v>
      </c>
      <c r="H271">
        <v>4.0757963523515434E-4</v>
      </c>
      <c r="I271">
        <v>9509798</v>
      </c>
      <c r="J271">
        <v>15.668050993301856</v>
      </c>
      <c r="K271">
        <v>9.5690781234259656</v>
      </c>
      <c r="T271">
        <f t="shared" si="30"/>
        <v>0</v>
      </c>
      <c r="U271">
        <f t="shared" si="31"/>
        <v>0</v>
      </c>
      <c r="V271">
        <f t="shared" si="32"/>
        <v>0</v>
      </c>
      <c r="W271">
        <f t="shared" si="33"/>
        <v>0</v>
      </c>
      <c r="X271">
        <f t="shared" si="34"/>
        <v>0</v>
      </c>
      <c r="Y271">
        <f t="shared" si="35"/>
        <v>0</v>
      </c>
      <c r="Z271">
        <f t="shared" si="36"/>
        <v>0</v>
      </c>
    </row>
    <row r="272" spans="1:26" ht="14.4">
      <c r="A272" s="7" t="s">
        <v>563</v>
      </c>
      <c r="B272" s="7" t="s">
        <v>99</v>
      </c>
      <c r="C272" s="8" t="s">
        <v>78</v>
      </c>
      <c r="D272" s="9" t="s">
        <v>73</v>
      </c>
      <c r="E272">
        <v>670.60877267877288</v>
      </c>
      <c r="F272" s="14">
        <v>30</v>
      </c>
      <c r="G272">
        <v>3.0154006295632986E-4</v>
      </c>
      <c r="H272">
        <v>3.963273258795302E-4</v>
      </c>
      <c r="I272">
        <v>9779795</v>
      </c>
      <c r="J272">
        <v>19.223306828006109</v>
      </c>
      <c r="K272">
        <v>9.304898517811468</v>
      </c>
      <c r="T272">
        <f t="shared" si="30"/>
        <v>0</v>
      </c>
      <c r="U272">
        <f t="shared" si="31"/>
        <v>0</v>
      </c>
      <c r="V272">
        <f t="shared" si="32"/>
        <v>0</v>
      </c>
      <c r="W272">
        <f t="shared" si="33"/>
        <v>0</v>
      </c>
      <c r="X272">
        <f t="shared" si="34"/>
        <v>0</v>
      </c>
      <c r="Y272">
        <f t="shared" si="35"/>
        <v>0</v>
      </c>
      <c r="Z272">
        <f t="shared" si="36"/>
        <v>0</v>
      </c>
    </row>
    <row r="273" spans="1:26" ht="14.4">
      <c r="A273" s="7" t="s">
        <v>564</v>
      </c>
      <c r="B273" s="7" t="s">
        <v>99</v>
      </c>
      <c r="C273" s="8" t="s">
        <v>78</v>
      </c>
      <c r="D273" s="9" t="s">
        <v>74</v>
      </c>
      <c r="E273">
        <v>725.81004102996985</v>
      </c>
      <c r="F273" s="14">
        <v>34</v>
      </c>
      <c r="G273">
        <v>2.4784338447204982E-4</v>
      </c>
      <c r="H273">
        <v>2.4993279076426702E-4</v>
      </c>
      <c r="I273">
        <v>10050702</v>
      </c>
      <c r="J273">
        <v>19.103143243128688</v>
      </c>
      <c r="K273">
        <v>9.0540939329412016</v>
      </c>
      <c r="T273">
        <f t="shared" si="30"/>
        <v>0</v>
      </c>
      <c r="U273">
        <f t="shared" si="31"/>
        <v>0</v>
      </c>
      <c r="V273">
        <f t="shared" si="32"/>
        <v>0</v>
      </c>
      <c r="W273">
        <f t="shared" si="33"/>
        <v>0</v>
      </c>
      <c r="X273">
        <f t="shared" si="34"/>
        <v>0</v>
      </c>
      <c r="Y273">
        <f t="shared" si="35"/>
        <v>0</v>
      </c>
      <c r="Z273">
        <f t="shared" si="36"/>
        <v>0</v>
      </c>
    </row>
    <row r="274" spans="1:26" ht="14.4">
      <c r="A274" s="7" t="s">
        <v>565</v>
      </c>
      <c r="B274" s="7" t="s">
        <v>99</v>
      </c>
      <c r="C274" s="8" t="s">
        <v>78</v>
      </c>
      <c r="D274" s="9" t="s">
        <v>62</v>
      </c>
      <c r="E274">
        <v>1085.4491991067962</v>
      </c>
      <c r="F274" s="14">
        <v>33</v>
      </c>
      <c r="I274">
        <v>6949366</v>
      </c>
      <c r="J274">
        <v>11.080147455177926</v>
      </c>
      <c r="K274">
        <v>7.1949009449207306</v>
      </c>
      <c r="T274">
        <f t="shared" si="30"/>
        <v>0</v>
      </c>
      <c r="U274">
        <f t="shared" si="31"/>
        <v>0</v>
      </c>
      <c r="V274">
        <f t="shared" si="32"/>
        <v>0</v>
      </c>
      <c r="W274">
        <f t="shared" si="33"/>
        <v>0</v>
      </c>
      <c r="X274">
        <f t="shared" si="34"/>
        <v>0</v>
      </c>
      <c r="Y274">
        <f t="shared" si="35"/>
        <v>0</v>
      </c>
      <c r="Z274">
        <f t="shared" si="36"/>
        <v>0</v>
      </c>
    </row>
    <row r="275" spans="1:26" ht="14.4">
      <c r="A275" s="7" t="s">
        <v>566</v>
      </c>
      <c r="B275" s="7" t="s">
        <v>100</v>
      </c>
      <c r="C275" s="8" t="s">
        <v>84</v>
      </c>
      <c r="D275" s="9" t="s">
        <v>63</v>
      </c>
      <c r="E275">
        <v>55679.940483809034</v>
      </c>
      <c r="F275" s="8"/>
      <c r="I275">
        <v>62504</v>
      </c>
      <c r="J275">
        <v>5615.6405990016638</v>
      </c>
      <c r="T275">
        <f t="shared" si="30"/>
        <v>1</v>
      </c>
      <c r="U275">
        <f t="shared" si="31"/>
        <v>0</v>
      </c>
      <c r="V275">
        <f t="shared" si="32"/>
        <v>0</v>
      </c>
      <c r="W275">
        <f t="shared" si="33"/>
        <v>0</v>
      </c>
      <c r="X275">
        <f t="shared" si="34"/>
        <v>0</v>
      </c>
      <c r="Y275">
        <f t="shared" si="35"/>
        <v>1</v>
      </c>
      <c r="Z275">
        <f t="shared" si="36"/>
        <v>0</v>
      </c>
    </row>
    <row r="276" spans="1:26" ht="14.4">
      <c r="A276" s="7" t="s">
        <v>567</v>
      </c>
      <c r="B276" s="7" t="s">
        <v>100</v>
      </c>
      <c r="C276" s="8" t="s">
        <v>84</v>
      </c>
      <c r="D276" s="9" t="s">
        <v>64</v>
      </c>
      <c r="E276">
        <v>58502.082273652086</v>
      </c>
      <c r="F276" s="8"/>
      <c r="H276">
        <v>7.5820193285859611E-3</v>
      </c>
      <c r="I276">
        <v>62912</v>
      </c>
      <c r="J276">
        <v>6008.3926754832146</v>
      </c>
      <c r="K276">
        <v>3862.5381485249236</v>
      </c>
      <c r="T276">
        <f t="shared" si="30"/>
        <v>1</v>
      </c>
      <c r="U276">
        <f t="shared" si="31"/>
        <v>0</v>
      </c>
      <c r="V276">
        <f t="shared" si="32"/>
        <v>0</v>
      </c>
      <c r="W276">
        <f t="shared" si="33"/>
        <v>0</v>
      </c>
      <c r="X276">
        <f t="shared" si="34"/>
        <v>0</v>
      </c>
      <c r="Y276">
        <f t="shared" si="35"/>
        <v>1</v>
      </c>
      <c r="Z276">
        <f t="shared" si="36"/>
        <v>1</v>
      </c>
    </row>
    <row r="277" spans="1:26" ht="14.4">
      <c r="A277" s="7" t="s">
        <v>568</v>
      </c>
      <c r="B277" s="7" t="s">
        <v>100</v>
      </c>
      <c r="C277" s="8" t="s">
        <v>84</v>
      </c>
      <c r="D277" s="9" t="s">
        <v>65</v>
      </c>
      <c r="E277">
        <v>62174.938807737861</v>
      </c>
      <c r="F277" s="8"/>
      <c r="H277">
        <v>7.3588630082905646E-3</v>
      </c>
      <c r="I277">
        <v>63325</v>
      </c>
      <c r="J277">
        <v>5495.4599289380185</v>
      </c>
      <c r="K277">
        <v>3916.3047769443347</v>
      </c>
      <c r="T277">
        <f t="shared" si="30"/>
        <v>1</v>
      </c>
      <c r="U277">
        <f t="shared" si="31"/>
        <v>0</v>
      </c>
      <c r="V277">
        <f t="shared" si="32"/>
        <v>0</v>
      </c>
      <c r="W277">
        <f t="shared" si="33"/>
        <v>0</v>
      </c>
      <c r="X277">
        <f t="shared" si="34"/>
        <v>0</v>
      </c>
      <c r="Y277">
        <f t="shared" si="35"/>
        <v>1</v>
      </c>
      <c r="Z277">
        <f t="shared" si="36"/>
        <v>1</v>
      </c>
    </row>
    <row r="278" spans="1:26" ht="14.4">
      <c r="A278" s="7" t="s">
        <v>569</v>
      </c>
      <c r="B278" s="7" t="s">
        <v>100</v>
      </c>
      <c r="C278" s="8" t="s">
        <v>84</v>
      </c>
      <c r="D278" s="9" t="s">
        <v>66</v>
      </c>
      <c r="E278">
        <v>65681.283338562906</v>
      </c>
      <c r="F278" s="8"/>
      <c r="H278">
        <v>6.1029181048007529E-3</v>
      </c>
      <c r="I278">
        <v>63740</v>
      </c>
      <c r="J278">
        <v>6683.4013178537807</v>
      </c>
      <c r="K278">
        <v>3404.4556008785694</v>
      </c>
      <c r="T278">
        <f t="shared" si="30"/>
        <v>1</v>
      </c>
      <c r="U278">
        <f t="shared" si="31"/>
        <v>0</v>
      </c>
      <c r="V278">
        <f t="shared" si="32"/>
        <v>0</v>
      </c>
      <c r="W278">
        <f t="shared" si="33"/>
        <v>0</v>
      </c>
      <c r="X278">
        <f t="shared" si="34"/>
        <v>0</v>
      </c>
      <c r="Y278">
        <f t="shared" si="35"/>
        <v>1</v>
      </c>
      <c r="Z278">
        <f t="shared" si="36"/>
        <v>1</v>
      </c>
    </row>
    <row r="279" spans="1:26" ht="14.4">
      <c r="A279" s="7" t="s">
        <v>570</v>
      </c>
      <c r="B279" s="7" t="s">
        <v>100</v>
      </c>
      <c r="C279" s="8" t="s">
        <v>84</v>
      </c>
      <c r="D279" s="9" t="s">
        <v>67</v>
      </c>
      <c r="E279">
        <v>69905.274807494468</v>
      </c>
      <c r="F279" s="8"/>
      <c r="H279">
        <v>8.167846120273093E-3</v>
      </c>
      <c r="I279">
        <v>64154</v>
      </c>
      <c r="J279">
        <v>6687.0343236586959</v>
      </c>
      <c r="K279">
        <v>3725.4107304299032</v>
      </c>
      <c r="T279">
        <f t="shared" si="30"/>
        <v>1</v>
      </c>
      <c r="U279">
        <f t="shared" si="31"/>
        <v>0</v>
      </c>
      <c r="V279">
        <f t="shared" si="32"/>
        <v>0</v>
      </c>
      <c r="W279">
        <f t="shared" si="33"/>
        <v>0</v>
      </c>
      <c r="X279">
        <f t="shared" si="34"/>
        <v>0</v>
      </c>
      <c r="Y279">
        <f t="shared" si="35"/>
        <v>1</v>
      </c>
      <c r="Z279">
        <f t="shared" si="36"/>
        <v>1</v>
      </c>
    </row>
    <row r="280" spans="1:26" ht="14.4">
      <c r="A280" s="7" t="s">
        <v>571</v>
      </c>
      <c r="B280" s="7" t="s">
        <v>100</v>
      </c>
      <c r="C280" s="8" t="s">
        <v>84</v>
      </c>
      <c r="D280" s="9" t="s">
        <v>68</v>
      </c>
      <c r="E280">
        <v>75448.072780248898</v>
      </c>
      <c r="F280" s="8"/>
      <c r="H280">
        <v>8.0126466531314413E-3</v>
      </c>
      <c r="I280">
        <v>64523</v>
      </c>
      <c r="J280">
        <v>7671.6829657641465</v>
      </c>
      <c r="K280">
        <v>6106.3496737597443</v>
      </c>
      <c r="T280">
        <f t="shared" si="30"/>
        <v>1</v>
      </c>
      <c r="U280">
        <f t="shared" si="31"/>
        <v>0</v>
      </c>
      <c r="V280">
        <f t="shared" si="32"/>
        <v>0</v>
      </c>
      <c r="W280">
        <f t="shared" si="33"/>
        <v>0</v>
      </c>
      <c r="X280">
        <f t="shared" si="34"/>
        <v>0</v>
      </c>
      <c r="Y280">
        <f t="shared" si="35"/>
        <v>1</v>
      </c>
      <c r="Z280">
        <f t="shared" si="36"/>
        <v>1</v>
      </c>
    </row>
    <row r="281" spans="1:26" ht="14.4">
      <c r="A281" s="7" t="s">
        <v>572</v>
      </c>
      <c r="B281" s="7" t="s">
        <v>100</v>
      </c>
      <c r="C281" s="8" t="s">
        <v>84</v>
      </c>
      <c r="D281" s="9" t="s">
        <v>69</v>
      </c>
      <c r="E281">
        <v>83440.682406608306</v>
      </c>
      <c r="F281" s="8"/>
      <c r="H281">
        <v>7.9675748982862785E-3</v>
      </c>
      <c r="I281">
        <v>64888</v>
      </c>
      <c r="J281">
        <v>8768.9557391197141</v>
      </c>
      <c r="K281">
        <v>6981.2600172605107</v>
      </c>
      <c r="T281">
        <f t="shared" si="30"/>
        <v>1</v>
      </c>
      <c r="U281">
        <f t="shared" si="31"/>
        <v>0</v>
      </c>
      <c r="V281">
        <f t="shared" si="32"/>
        <v>0</v>
      </c>
      <c r="W281">
        <f t="shared" si="33"/>
        <v>0</v>
      </c>
      <c r="X281">
        <f t="shared" si="34"/>
        <v>0</v>
      </c>
      <c r="Y281">
        <f t="shared" si="35"/>
        <v>1</v>
      </c>
      <c r="Z281">
        <f t="shared" si="36"/>
        <v>1</v>
      </c>
    </row>
    <row r="282" spans="1:26" ht="14.4">
      <c r="A282" s="7" t="s">
        <v>573</v>
      </c>
      <c r="B282" s="7" t="s">
        <v>100</v>
      </c>
      <c r="C282" s="8" t="s">
        <v>84</v>
      </c>
      <c r="D282" s="9" t="s">
        <v>70</v>
      </c>
      <c r="E282">
        <v>90313.728494170631</v>
      </c>
      <c r="F282" s="8"/>
      <c r="H282">
        <v>7.8133378272792729E-3</v>
      </c>
      <c r="I282">
        <v>65273</v>
      </c>
      <c r="J282">
        <v>6603.0364775634644</v>
      </c>
      <c r="K282">
        <v>7032.0040445513459</v>
      </c>
      <c r="T282">
        <f t="shared" si="30"/>
        <v>1</v>
      </c>
      <c r="U282">
        <f t="shared" si="31"/>
        <v>0</v>
      </c>
      <c r="V282">
        <f t="shared" si="32"/>
        <v>0</v>
      </c>
      <c r="W282">
        <f t="shared" si="33"/>
        <v>0</v>
      </c>
      <c r="X282">
        <f t="shared" si="34"/>
        <v>0</v>
      </c>
      <c r="Y282">
        <f t="shared" si="35"/>
        <v>1</v>
      </c>
      <c r="Z282">
        <f t="shared" si="36"/>
        <v>1</v>
      </c>
    </row>
    <row r="283" spans="1:26" ht="14.4">
      <c r="A283" s="7" t="s">
        <v>574</v>
      </c>
      <c r="B283" s="7" t="s">
        <v>100</v>
      </c>
      <c r="C283" s="8" t="s">
        <v>84</v>
      </c>
      <c r="D283" s="9" t="s">
        <v>71</v>
      </c>
      <c r="E283">
        <v>93088.061429703215</v>
      </c>
      <c r="F283" s="8"/>
      <c r="H283">
        <v>7.9377171064659632E-3</v>
      </c>
      <c r="I283">
        <v>65636</v>
      </c>
      <c r="J283">
        <v>5576.2081784386619</v>
      </c>
      <c r="K283">
        <v>6200.8653787555613</v>
      </c>
      <c r="T283">
        <f t="shared" si="30"/>
        <v>1</v>
      </c>
      <c r="U283">
        <f t="shared" si="31"/>
        <v>0</v>
      </c>
      <c r="V283">
        <f t="shared" si="32"/>
        <v>0</v>
      </c>
      <c r="W283">
        <f t="shared" si="33"/>
        <v>0</v>
      </c>
      <c r="X283">
        <f t="shared" si="34"/>
        <v>0</v>
      </c>
      <c r="Y283">
        <f t="shared" si="35"/>
        <v>1</v>
      </c>
      <c r="Z283">
        <f t="shared" si="36"/>
        <v>1</v>
      </c>
    </row>
    <row r="284" spans="1:26" ht="14.4">
      <c r="A284" s="7" t="s">
        <v>575</v>
      </c>
      <c r="B284" s="7" t="s">
        <v>100</v>
      </c>
      <c r="C284" s="8" t="s">
        <v>84</v>
      </c>
      <c r="D284" s="9" t="s">
        <v>72</v>
      </c>
      <c r="E284">
        <v>89158.804741723477</v>
      </c>
      <c r="F284" s="8"/>
      <c r="H284">
        <v>8.0001228425772373E-3</v>
      </c>
      <c r="I284">
        <v>65124</v>
      </c>
      <c r="J284">
        <v>6787.0523923591918</v>
      </c>
      <c r="K284">
        <v>6403.1693384927212</v>
      </c>
      <c r="T284">
        <f t="shared" si="30"/>
        <v>1</v>
      </c>
      <c r="U284">
        <f t="shared" si="31"/>
        <v>0</v>
      </c>
      <c r="V284">
        <f t="shared" si="32"/>
        <v>0</v>
      </c>
      <c r="W284">
        <f t="shared" si="33"/>
        <v>0</v>
      </c>
      <c r="X284">
        <f t="shared" si="34"/>
        <v>0</v>
      </c>
      <c r="Y284">
        <f t="shared" si="35"/>
        <v>1</v>
      </c>
      <c r="Z284">
        <f t="shared" si="36"/>
        <v>1</v>
      </c>
    </row>
    <row r="285" spans="1:26" ht="14.4">
      <c r="A285" s="7" t="s">
        <v>576</v>
      </c>
      <c r="B285" s="7" t="s">
        <v>100</v>
      </c>
      <c r="C285" s="8" t="s">
        <v>84</v>
      </c>
      <c r="D285" s="9" t="s">
        <v>73</v>
      </c>
      <c r="E285">
        <v>88972.399479586151</v>
      </c>
      <c r="F285" s="8"/>
      <c r="H285">
        <v>8.0695124217830365E-3</v>
      </c>
      <c r="I285">
        <v>64564</v>
      </c>
      <c r="J285">
        <v>7310.5755529397184</v>
      </c>
      <c r="K285">
        <v>6396.7536088222541</v>
      </c>
      <c r="T285">
        <f t="shared" si="30"/>
        <v>1</v>
      </c>
      <c r="U285">
        <f t="shared" si="31"/>
        <v>0</v>
      </c>
      <c r="V285">
        <f t="shared" si="32"/>
        <v>0</v>
      </c>
      <c r="W285">
        <f t="shared" si="33"/>
        <v>0</v>
      </c>
      <c r="X285">
        <f t="shared" si="34"/>
        <v>0</v>
      </c>
      <c r="Y285">
        <f t="shared" si="35"/>
        <v>1</v>
      </c>
      <c r="Z285">
        <f t="shared" si="36"/>
        <v>1</v>
      </c>
    </row>
    <row r="286" spans="1:26" ht="14.4">
      <c r="A286" s="7" t="s">
        <v>577</v>
      </c>
      <c r="B286" s="7" t="s">
        <v>100</v>
      </c>
      <c r="C286" s="8" t="s">
        <v>84</v>
      </c>
      <c r="D286" s="9" t="s">
        <v>74</v>
      </c>
      <c r="E286">
        <v>85662.690206487852</v>
      </c>
      <c r="F286" s="8"/>
      <c r="H286">
        <v>1.0355257878329579E-2</v>
      </c>
      <c r="I286">
        <v>64798</v>
      </c>
      <c r="J286">
        <v>7114.4171116392481</v>
      </c>
      <c r="K286">
        <v>6342.7883576653603</v>
      </c>
      <c r="T286">
        <f t="shared" si="30"/>
        <v>1</v>
      </c>
      <c r="U286">
        <f t="shared" si="31"/>
        <v>0</v>
      </c>
      <c r="V286">
        <f t="shared" si="32"/>
        <v>0</v>
      </c>
      <c r="W286">
        <f t="shared" si="33"/>
        <v>0</v>
      </c>
      <c r="X286">
        <f t="shared" si="34"/>
        <v>0</v>
      </c>
      <c r="Y286">
        <f t="shared" si="35"/>
        <v>1</v>
      </c>
      <c r="Z286">
        <f t="shared" si="36"/>
        <v>1</v>
      </c>
    </row>
    <row r="287" spans="1:26" ht="14.4">
      <c r="A287" s="7" t="s">
        <v>578</v>
      </c>
      <c r="B287" s="7" t="s">
        <v>100</v>
      </c>
      <c r="C287" s="8" t="s">
        <v>84</v>
      </c>
      <c r="D287" s="9" t="s">
        <v>62</v>
      </c>
      <c r="E287">
        <v>88521.275047304836</v>
      </c>
      <c r="F287" s="8"/>
      <c r="I287">
        <v>61833</v>
      </c>
      <c r="J287">
        <v>6970.3879805281967</v>
      </c>
      <c r="T287">
        <f t="shared" si="30"/>
        <v>1</v>
      </c>
      <c r="U287">
        <f t="shared" si="31"/>
        <v>0</v>
      </c>
      <c r="V287">
        <f t="shared" si="32"/>
        <v>0</v>
      </c>
      <c r="W287">
        <f t="shared" si="33"/>
        <v>0</v>
      </c>
      <c r="X287">
        <f t="shared" si="34"/>
        <v>0</v>
      </c>
      <c r="Y287">
        <f t="shared" si="35"/>
        <v>1</v>
      </c>
      <c r="Z287">
        <f t="shared" si="36"/>
        <v>0</v>
      </c>
    </row>
    <row r="288" spans="1:26" ht="14.4">
      <c r="A288" s="7" t="s">
        <v>579</v>
      </c>
      <c r="B288" s="7" t="s">
        <v>101</v>
      </c>
      <c r="C288" s="8" t="s">
        <v>61</v>
      </c>
      <c r="D288" s="9" t="s">
        <v>63</v>
      </c>
      <c r="E288">
        <v>756.01188697304815</v>
      </c>
      <c r="F288" s="14">
        <v>52</v>
      </c>
      <c r="I288">
        <v>580888</v>
      </c>
      <c r="J288">
        <v>15.493520265524507</v>
      </c>
      <c r="T288">
        <f t="shared" si="30"/>
        <v>0</v>
      </c>
      <c r="U288">
        <f t="shared" si="31"/>
        <v>0</v>
      </c>
      <c r="V288">
        <f t="shared" si="32"/>
        <v>0</v>
      </c>
      <c r="W288">
        <f t="shared" si="33"/>
        <v>0</v>
      </c>
      <c r="X288">
        <f t="shared" si="34"/>
        <v>0</v>
      </c>
      <c r="Y288">
        <f t="shared" si="35"/>
        <v>0</v>
      </c>
      <c r="Z288">
        <f t="shared" si="36"/>
        <v>0</v>
      </c>
    </row>
    <row r="289" spans="1:26" ht="14.4">
      <c r="A289" s="7" t="s">
        <v>580</v>
      </c>
      <c r="B289" s="7" t="s">
        <v>101</v>
      </c>
      <c r="C289" s="8" t="s">
        <v>61</v>
      </c>
      <c r="D289" s="9" t="s">
        <v>64</v>
      </c>
      <c r="E289">
        <v>795.98415419705748</v>
      </c>
      <c r="F289" s="14">
        <v>51</v>
      </c>
      <c r="H289">
        <v>7.9705240995563576E-4</v>
      </c>
      <c r="I289">
        <v>598455</v>
      </c>
      <c r="J289">
        <v>13.367755303239175</v>
      </c>
      <c r="T289">
        <f t="shared" si="30"/>
        <v>0</v>
      </c>
      <c r="U289">
        <f t="shared" si="31"/>
        <v>0</v>
      </c>
      <c r="V289">
        <f t="shared" si="32"/>
        <v>0</v>
      </c>
      <c r="W289">
        <f t="shared" si="33"/>
        <v>0</v>
      </c>
      <c r="X289">
        <f t="shared" si="34"/>
        <v>0</v>
      </c>
      <c r="Y289">
        <f t="shared" si="35"/>
        <v>0</v>
      </c>
      <c r="Z289">
        <f t="shared" si="36"/>
        <v>0</v>
      </c>
    </row>
    <row r="290" spans="1:26" ht="14.4">
      <c r="A290" s="7" t="s">
        <v>581</v>
      </c>
      <c r="B290" s="7" t="s">
        <v>101</v>
      </c>
      <c r="C290" s="8" t="s">
        <v>61</v>
      </c>
      <c r="D290" s="9" t="s">
        <v>65</v>
      </c>
      <c r="E290">
        <v>871.29290230262677</v>
      </c>
      <c r="F290" s="14">
        <v>71</v>
      </c>
      <c r="H290">
        <v>6.3110111732478022E-4</v>
      </c>
      <c r="I290">
        <v>616383</v>
      </c>
      <c r="J290">
        <v>12.97894328688494</v>
      </c>
      <c r="T290">
        <f t="shared" si="30"/>
        <v>0</v>
      </c>
      <c r="U290">
        <f t="shared" si="31"/>
        <v>0</v>
      </c>
      <c r="V290">
        <f t="shared" si="32"/>
        <v>0</v>
      </c>
      <c r="W290">
        <f t="shared" si="33"/>
        <v>0</v>
      </c>
      <c r="X290">
        <f t="shared" si="34"/>
        <v>0</v>
      </c>
      <c r="Y290">
        <f t="shared" si="35"/>
        <v>0</v>
      </c>
      <c r="Z290">
        <f t="shared" si="36"/>
        <v>0</v>
      </c>
    </row>
    <row r="291" spans="1:26" ht="14.4">
      <c r="A291" s="7" t="s">
        <v>582</v>
      </c>
      <c r="B291" s="7" t="s">
        <v>101</v>
      </c>
      <c r="C291" s="8" t="s">
        <v>61</v>
      </c>
      <c r="D291" s="9" t="s">
        <v>66</v>
      </c>
      <c r="E291">
        <v>981.27934367472108</v>
      </c>
      <c r="F291" s="14">
        <v>51</v>
      </c>
      <c r="H291">
        <v>6.6572749659642876E-4</v>
      </c>
      <c r="I291">
        <v>633893</v>
      </c>
      <c r="J291">
        <v>20.508193023112735</v>
      </c>
      <c r="T291">
        <f t="shared" si="30"/>
        <v>0</v>
      </c>
      <c r="U291">
        <f t="shared" si="31"/>
        <v>0</v>
      </c>
      <c r="V291">
        <f t="shared" si="32"/>
        <v>0</v>
      </c>
      <c r="W291">
        <f t="shared" si="33"/>
        <v>0</v>
      </c>
      <c r="X291">
        <f t="shared" si="34"/>
        <v>0</v>
      </c>
      <c r="Y291">
        <f t="shared" si="35"/>
        <v>0</v>
      </c>
      <c r="Z291">
        <f t="shared" si="36"/>
        <v>0</v>
      </c>
    </row>
    <row r="292" spans="1:26" ht="14.4">
      <c r="A292" s="7" t="s">
        <v>583</v>
      </c>
      <c r="B292" s="7" t="s">
        <v>101</v>
      </c>
      <c r="C292" s="8" t="s">
        <v>61</v>
      </c>
      <c r="D292" s="9" t="s">
        <v>67</v>
      </c>
      <c r="E292">
        <v>1080.356168427332</v>
      </c>
      <c r="F292" s="14">
        <v>49</v>
      </c>
      <c r="H292">
        <v>6.4266462899954953E-4</v>
      </c>
      <c r="I292">
        <v>650417</v>
      </c>
      <c r="J292">
        <v>29.212028590888615</v>
      </c>
      <c r="T292">
        <f t="shared" si="30"/>
        <v>0</v>
      </c>
      <c r="U292">
        <f t="shared" si="31"/>
        <v>0</v>
      </c>
      <c r="V292">
        <f t="shared" si="32"/>
        <v>0</v>
      </c>
      <c r="W292">
        <f t="shared" si="33"/>
        <v>0</v>
      </c>
      <c r="X292">
        <f t="shared" si="34"/>
        <v>0</v>
      </c>
      <c r="Y292">
        <f t="shared" si="35"/>
        <v>0</v>
      </c>
      <c r="Z292">
        <f t="shared" si="36"/>
        <v>0</v>
      </c>
    </row>
    <row r="293" spans="1:26" ht="14.4">
      <c r="A293" s="7" t="s">
        <v>584</v>
      </c>
      <c r="B293" s="7" t="s">
        <v>101</v>
      </c>
      <c r="C293" s="8" t="s">
        <v>61</v>
      </c>
      <c r="D293" s="9" t="s">
        <v>68</v>
      </c>
      <c r="E293">
        <v>1230.3313049906246</v>
      </c>
      <c r="F293" s="14">
        <v>55</v>
      </c>
      <c r="G293">
        <v>3.6660416366171453E-4</v>
      </c>
      <c r="H293">
        <v>5.8897062358767246E-4</v>
      </c>
      <c r="I293">
        <v>665568</v>
      </c>
      <c r="J293">
        <v>54.089138900908701</v>
      </c>
      <c r="K293">
        <v>33.054473772777534</v>
      </c>
      <c r="T293">
        <f t="shared" si="30"/>
        <v>0</v>
      </c>
      <c r="U293">
        <f t="shared" si="31"/>
        <v>0</v>
      </c>
      <c r="V293">
        <f t="shared" si="32"/>
        <v>0</v>
      </c>
      <c r="W293">
        <f t="shared" si="33"/>
        <v>0</v>
      </c>
      <c r="X293">
        <f t="shared" si="34"/>
        <v>0</v>
      </c>
      <c r="Y293">
        <f t="shared" si="35"/>
        <v>0</v>
      </c>
      <c r="Z293">
        <f t="shared" si="36"/>
        <v>0</v>
      </c>
    </row>
    <row r="294" spans="1:26" ht="14.4">
      <c r="A294" s="7" t="s">
        <v>585</v>
      </c>
      <c r="B294" s="7" t="s">
        <v>101</v>
      </c>
      <c r="C294" s="8" t="s">
        <v>61</v>
      </c>
      <c r="D294" s="9" t="s">
        <v>69</v>
      </c>
      <c r="E294">
        <v>1321.3399071191479</v>
      </c>
      <c r="F294" s="14">
        <v>59</v>
      </c>
      <c r="G294">
        <v>3.5915892046249073E-4</v>
      </c>
      <c r="H294">
        <v>5.7700941320203429E-4</v>
      </c>
      <c r="I294">
        <v>679365</v>
      </c>
      <c r="J294">
        <v>69.182251072692878</v>
      </c>
      <c r="K294">
        <v>38.271032508298191</v>
      </c>
      <c r="T294">
        <f t="shared" si="30"/>
        <v>0</v>
      </c>
      <c r="U294">
        <f t="shared" si="31"/>
        <v>0</v>
      </c>
      <c r="V294">
        <f t="shared" si="32"/>
        <v>0</v>
      </c>
      <c r="W294">
        <f t="shared" si="33"/>
        <v>0</v>
      </c>
      <c r="X294">
        <f t="shared" si="34"/>
        <v>0</v>
      </c>
      <c r="Y294">
        <f t="shared" si="35"/>
        <v>0</v>
      </c>
      <c r="Z294">
        <f t="shared" si="36"/>
        <v>0</v>
      </c>
    </row>
    <row r="295" spans="1:26" ht="14.4">
      <c r="A295" s="7" t="s">
        <v>586</v>
      </c>
      <c r="B295" s="7" t="s">
        <v>101</v>
      </c>
      <c r="C295" s="8" t="s">
        <v>61</v>
      </c>
      <c r="D295" s="9" t="s">
        <v>70</v>
      </c>
      <c r="E295">
        <v>1728.0593129613283</v>
      </c>
      <c r="F295" s="14">
        <v>88</v>
      </c>
      <c r="G295">
        <v>3.5252015794058877E-4</v>
      </c>
      <c r="H295">
        <v>5.4611729385878099E-4</v>
      </c>
      <c r="I295">
        <v>692159</v>
      </c>
      <c r="J295">
        <v>66.458718300274938</v>
      </c>
      <c r="K295">
        <v>95.353813213437959</v>
      </c>
      <c r="T295">
        <f t="shared" si="30"/>
        <v>0</v>
      </c>
      <c r="U295">
        <f t="shared" si="31"/>
        <v>0</v>
      </c>
      <c r="V295">
        <f t="shared" si="32"/>
        <v>0</v>
      </c>
      <c r="W295">
        <f t="shared" si="33"/>
        <v>0</v>
      </c>
      <c r="X295">
        <f t="shared" si="34"/>
        <v>0</v>
      </c>
      <c r="Y295">
        <f t="shared" si="35"/>
        <v>0</v>
      </c>
      <c r="Z295">
        <f t="shared" si="36"/>
        <v>0</v>
      </c>
    </row>
    <row r="296" spans="1:26" ht="14.4">
      <c r="A296" s="7" t="s">
        <v>587</v>
      </c>
      <c r="B296" s="7" t="s">
        <v>101</v>
      </c>
      <c r="C296" s="8" t="s">
        <v>61</v>
      </c>
      <c r="D296" s="9" t="s">
        <v>71</v>
      </c>
      <c r="E296">
        <v>1785.8318155624504</v>
      </c>
      <c r="F296" s="14">
        <v>95</v>
      </c>
      <c r="G296">
        <v>2.9948533941198679E-4</v>
      </c>
      <c r="H296">
        <v>5.5638982487914135E-4</v>
      </c>
      <c r="I296">
        <v>704542</v>
      </c>
      <c r="J296">
        <v>72.387451706214819</v>
      </c>
      <c r="K296">
        <v>48.258301137476543</v>
      </c>
      <c r="T296">
        <f t="shared" si="30"/>
        <v>0</v>
      </c>
      <c r="U296">
        <f t="shared" si="31"/>
        <v>0</v>
      </c>
      <c r="V296">
        <f t="shared" si="32"/>
        <v>0</v>
      </c>
      <c r="W296">
        <f t="shared" si="33"/>
        <v>0</v>
      </c>
      <c r="X296">
        <f t="shared" si="34"/>
        <v>0</v>
      </c>
      <c r="Y296">
        <f t="shared" si="35"/>
        <v>0</v>
      </c>
      <c r="Z296">
        <f t="shared" si="36"/>
        <v>0</v>
      </c>
    </row>
    <row r="297" spans="1:26" ht="14.4">
      <c r="A297" s="7" t="s">
        <v>588</v>
      </c>
      <c r="B297" s="7" t="s">
        <v>101</v>
      </c>
      <c r="C297" s="8" t="s">
        <v>61</v>
      </c>
      <c r="D297" s="9" t="s">
        <v>72</v>
      </c>
      <c r="E297">
        <v>1764.1085196927493</v>
      </c>
      <c r="F297" s="14">
        <v>82</v>
      </c>
      <c r="G297">
        <v>2.9430676807929264E-4</v>
      </c>
      <c r="H297">
        <v>5.4676897197669541E-4</v>
      </c>
      <c r="I297">
        <v>716939</v>
      </c>
      <c r="J297">
        <v>89.268403588031902</v>
      </c>
      <c r="K297">
        <v>59.977208660708932</v>
      </c>
      <c r="T297">
        <f t="shared" si="30"/>
        <v>0</v>
      </c>
      <c r="U297">
        <f t="shared" si="31"/>
        <v>0</v>
      </c>
      <c r="V297">
        <f t="shared" si="32"/>
        <v>0</v>
      </c>
      <c r="W297">
        <f t="shared" si="33"/>
        <v>0</v>
      </c>
      <c r="X297">
        <f t="shared" si="34"/>
        <v>0</v>
      </c>
      <c r="Y297">
        <f t="shared" si="35"/>
        <v>0</v>
      </c>
      <c r="Z297">
        <f t="shared" si="36"/>
        <v>0</v>
      </c>
    </row>
    <row r="298" spans="1:26" ht="14.4">
      <c r="A298" s="7" t="s">
        <v>589</v>
      </c>
      <c r="B298" s="7" t="s">
        <v>101</v>
      </c>
      <c r="C298" s="8" t="s">
        <v>61</v>
      </c>
      <c r="D298" s="9" t="s">
        <v>73</v>
      </c>
      <c r="E298">
        <v>2173.4757680322555</v>
      </c>
      <c r="F298" s="14">
        <v>90</v>
      </c>
      <c r="G298">
        <v>2.8926735844064328E-4</v>
      </c>
      <c r="H298">
        <v>5.3740665643948896E-4</v>
      </c>
      <c r="I298">
        <v>729429</v>
      </c>
      <c r="J298">
        <v>104.19108645255399</v>
      </c>
      <c r="K298">
        <v>79.514250187475412</v>
      </c>
      <c r="T298">
        <f t="shared" si="30"/>
        <v>0</v>
      </c>
      <c r="U298">
        <f t="shared" si="31"/>
        <v>0</v>
      </c>
      <c r="V298">
        <f t="shared" si="32"/>
        <v>0</v>
      </c>
      <c r="W298">
        <f t="shared" si="33"/>
        <v>0</v>
      </c>
      <c r="X298">
        <f t="shared" si="34"/>
        <v>0</v>
      </c>
      <c r="Y298">
        <f t="shared" si="35"/>
        <v>0</v>
      </c>
      <c r="Z298">
        <f t="shared" si="36"/>
        <v>0</v>
      </c>
    </row>
    <row r="299" spans="1:26" ht="14.4">
      <c r="A299" s="7" t="s">
        <v>590</v>
      </c>
      <c r="B299" s="7" t="s">
        <v>101</v>
      </c>
      <c r="C299" s="8" t="s">
        <v>61</v>
      </c>
      <c r="D299" s="9" t="s">
        <v>74</v>
      </c>
      <c r="E299">
        <v>2481.5139184332629</v>
      </c>
      <c r="F299" s="14">
        <v>94</v>
      </c>
      <c r="G299">
        <v>2.4264580991127251E-4</v>
      </c>
      <c r="H299">
        <v>4.1519394140373297E-4</v>
      </c>
      <c r="I299">
        <v>741822</v>
      </c>
      <c r="J299">
        <v>126.71503406477565</v>
      </c>
      <c r="K299">
        <v>95.710291687224156</v>
      </c>
      <c r="T299">
        <f t="shared" si="30"/>
        <v>0</v>
      </c>
      <c r="U299">
        <f t="shared" si="31"/>
        <v>0</v>
      </c>
      <c r="V299">
        <f t="shared" si="32"/>
        <v>0</v>
      </c>
      <c r="W299">
        <f t="shared" si="33"/>
        <v>0</v>
      </c>
      <c r="X299">
        <f t="shared" si="34"/>
        <v>0</v>
      </c>
      <c r="Y299">
        <f t="shared" si="35"/>
        <v>0</v>
      </c>
      <c r="Z299">
        <f t="shared" si="36"/>
        <v>0</v>
      </c>
    </row>
    <row r="300" spans="1:26" ht="14.4">
      <c r="A300" s="7" t="s">
        <v>591</v>
      </c>
      <c r="B300" s="7" t="s">
        <v>101</v>
      </c>
      <c r="C300" s="8" t="s">
        <v>61</v>
      </c>
      <c r="D300" s="9" t="s">
        <v>62</v>
      </c>
      <c r="E300">
        <v>3297.8781926109682</v>
      </c>
      <c r="F300" s="14">
        <v>90</v>
      </c>
      <c r="I300">
        <v>564350</v>
      </c>
      <c r="J300">
        <v>17.719500310091256</v>
      </c>
      <c r="T300">
        <f t="shared" si="30"/>
        <v>0</v>
      </c>
      <c r="U300">
        <f t="shared" si="31"/>
        <v>0</v>
      </c>
      <c r="V300">
        <f t="shared" si="32"/>
        <v>0</v>
      </c>
      <c r="W300">
        <f t="shared" si="33"/>
        <v>0</v>
      </c>
      <c r="X300">
        <f t="shared" si="34"/>
        <v>0</v>
      </c>
      <c r="Y300">
        <f t="shared" si="35"/>
        <v>0</v>
      </c>
      <c r="Z300">
        <f t="shared" si="36"/>
        <v>0</v>
      </c>
    </row>
    <row r="301" spans="1:26" ht="14.4">
      <c r="A301" s="7" t="s">
        <v>592</v>
      </c>
      <c r="B301" s="7" t="s">
        <v>102</v>
      </c>
      <c r="C301" s="8" t="s">
        <v>84</v>
      </c>
      <c r="D301" s="9" t="s">
        <v>63</v>
      </c>
      <c r="E301">
        <v>968.71545158382696</v>
      </c>
      <c r="F301" s="14">
        <v>60</v>
      </c>
      <c r="G301">
        <v>8.8867705009974547E-4</v>
      </c>
      <c r="I301">
        <v>8669066</v>
      </c>
      <c r="J301">
        <v>13.726968972205309</v>
      </c>
      <c r="K301">
        <v>13.15020557001181</v>
      </c>
      <c r="T301">
        <f t="shared" si="30"/>
        <v>0</v>
      </c>
      <c r="U301">
        <f t="shared" si="31"/>
        <v>0</v>
      </c>
      <c r="V301">
        <f t="shared" si="32"/>
        <v>0</v>
      </c>
      <c r="W301">
        <f t="shared" si="33"/>
        <v>0</v>
      </c>
      <c r="X301">
        <f t="shared" si="34"/>
        <v>0</v>
      </c>
      <c r="Y301">
        <f t="shared" si="35"/>
        <v>0</v>
      </c>
      <c r="Z301">
        <f t="shared" si="36"/>
        <v>0</v>
      </c>
    </row>
    <row r="302" spans="1:26" ht="14.4">
      <c r="A302" s="7" t="s">
        <v>593</v>
      </c>
      <c r="B302" s="7" t="s">
        <v>102</v>
      </c>
      <c r="C302" s="8" t="s">
        <v>84</v>
      </c>
      <c r="D302" s="9" t="s">
        <v>64</v>
      </c>
      <c r="E302">
        <v>920.63678266720194</v>
      </c>
      <c r="F302" s="14">
        <v>59</v>
      </c>
      <c r="G302">
        <v>8.301152843662187E-4</v>
      </c>
      <c r="H302">
        <v>1.7477539620166566E-3</v>
      </c>
      <c r="I302">
        <v>8843350</v>
      </c>
      <c r="J302">
        <v>16.17034268687771</v>
      </c>
      <c r="K302">
        <v>12.891042421706706</v>
      </c>
      <c r="T302">
        <f t="shared" si="30"/>
        <v>0</v>
      </c>
      <c r="U302">
        <f t="shared" si="31"/>
        <v>0</v>
      </c>
      <c r="V302">
        <f t="shared" si="32"/>
        <v>0</v>
      </c>
      <c r="W302">
        <f t="shared" si="33"/>
        <v>0</v>
      </c>
      <c r="X302">
        <f t="shared" si="34"/>
        <v>0</v>
      </c>
      <c r="Y302">
        <f t="shared" si="35"/>
        <v>0</v>
      </c>
      <c r="Z302">
        <f t="shared" si="36"/>
        <v>0</v>
      </c>
    </row>
    <row r="303" spans="1:26" ht="14.4">
      <c r="A303" s="7" t="s">
        <v>594</v>
      </c>
      <c r="B303" s="7" t="s">
        <v>102</v>
      </c>
      <c r="C303" s="8" t="s">
        <v>84</v>
      </c>
      <c r="D303" s="9" t="s">
        <v>65</v>
      </c>
      <c r="E303">
        <v>876.75190907803415</v>
      </c>
      <c r="F303" s="14">
        <v>58</v>
      </c>
      <c r="G303">
        <v>6.8793906299439034E-4</v>
      </c>
      <c r="H303">
        <v>1.5979084345676569E-3</v>
      </c>
      <c r="I303">
        <v>9016787</v>
      </c>
      <c r="J303">
        <v>26.949732759573891</v>
      </c>
      <c r="K303">
        <v>21.84813725776155</v>
      </c>
      <c r="T303">
        <f t="shared" si="30"/>
        <v>0</v>
      </c>
      <c r="U303">
        <f t="shared" si="31"/>
        <v>0</v>
      </c>
      <c r="V303">
        <f t="shared" si="32"/>
        <v>0</v>
      </c>
      <c r="W303">
        <f t="shared" si="33"/>
        <v>0</v>
      </c>
      <c r="X303">
        <f t="shared" si="34"/>
        <v>0</v>
      </c>
      <c r="Y303">
        <f t="shared" si="35"/>
        <v>0</v>
      </c>
      <c r="Z303">
        <f t="shared" si="36"/>
        <v>0</v>
      </c>
    </row>
    <row r="304" spans="1:26" ht="14.4">
      <c r="A304" s="7" t="s">
        <v>595</v>
      </c>
      <c r="B304" s="7" t="s">
        <v>102</v>
      </c>
      <c r="C304" s="8" t="s">
        <v>84</v>
      </c>
      <c r="D304" s="9" t="s">
        <v>66</v>
      </c>
      <c r="E304">
        <v>879.70609614469925</v>
      </c>
      <c r="F304" s="14">
        <v>50</v>
      </c>
      <c r="G304">
        <v>6.5011466529380326E-4</v>
      </c>
      <c r="H304">
        <v>1.4990840925986192E-3</v>
      </c>
      <c r="I304">
        <v>9187610</v>
      </c>
      <c r="J304">
        <v>30.80235229836704</v>
      </c>
      <c r="K304">
        <v>25.251398350604781</v>
      </c>
      <c r="T304">
        <f t="shared" si="30"/>
        <v>0</v>
      </c>
      <c r="U304">
        <f t="shared" si="31"/>
        <v>0</v>
      </c>
      <c r="V304">
        <f t="shared" si="32"/>
        <v>0</v>
      </c>
      <c r="W304">
        <f t="shared" si="33"/>
        <v>0</v>
      </c>
      <c r="X304">
        <f t="shared" si="34"/>
        <v>0</v>
      </c>
      <c r="Y304">
        <f t="shared" si="35"/>
        <v>0</v>
      </c>
      <c r="Z304">
        <f t="shared" si="36"/>
        <v>0</v>
      </c>
    </row>
    <row r="305" spans="1:26" ht="14.4">
      <c r="A305" s="7" t="s">
        <v>596</v>
      </c>
      <c r="B305" s="7" t="s">
        <v>102</v>
      </c>
      <c r="C305" s="8" t="s">
        <v>84</v>
      </c>
      <c r="D305" s="9" t="s">
        <v>67</v>
      </c>
      <c r="E305">
        <v>937.86474159698605</v>
      </c>
      <c r="F305" s="14">
        <v>51</v>
      </c>
      <c r="G305">
        <v>6.3850195660816386E-4</v>
      </c>
      <c r="H305">
        <v>1.4723066211893925E-3</v>
      </c>
      <c r="I305">
        <v>9354709</v>
      </c>
      <c r="J305">
        <v>36.879821702631261</v>
      </c>
      <c r="K305">
        <v>27.472794717612274</v>
      </c>
      <c r="T305">
        <f t="shared" si="30"/>
        <v>0</v>
      </c>
      <c r="U305">
        <f t="shared" si="31"/>
        <v>0</v>
      </c>
      <c r="V305">
        <f t="shared" si="32"/>
        <v>0</v>
      </c>
      <c r="W305">
        <f t="shared" si="33"/>
        <v>0</v>
      </c>
      <c r="X305">
        <f t="shared" si="34"/>
        <v>0</v>
      </c>
      <c r="Y305">
        <f t="shared" si="35"/>
        <v>0</v>
      </c>
      <c r="Z305">
        <f t="shared" si="36"/>
        <v>0</v>
      </c>
    </row>
    <row r="306" spans="1:26" ht="14.4">
      <c r="A306" s="7" t="s">
        <v>597</v>
      </c>
      <c r="B306" s="7" t="s">
        <v>102</v>
      </c>
      <c r="C306" s="8" t="s">
        <v>84</v>
      </c>
      <c r="D306" s="9" t="s">
        <v>68</v>
      </c>
      <c r="E306">
        <v>1003.3413823845706</v>
      </c>
      <c r="F306" s="14">
        <v>57</v>
      </c>
      <c r="G306">
        <v>5.6444016456183653E-4</v>
      </c>
      <c r="H306">
        <v>1.3403877846826784E-3</v>
      </c>
      <c r="I306">
        <v>9517395</v>
      </c>
      <c r="J306">
        <v>34.673353370328748</v>
      </c>
      <c r="K306">
        <v>37.825476403994998</v>
      </c>
      <c r="T306">
        <f t="shared" si="30"/>
        <v>0</v>
      </c>
      <c r="U306">
        <f t="shared" si="31"/>
        <v>0</v>
      </c>
      <c r="V306">
        <f t="shared" si="32"/>
        <v>0</v>
      </c>
      <c r="W306">
        <f t="shared" si="33"/>
        <v>0</v>
      </c>
      <c r="X306">
        <f t="shared" si="34"/>
        <v>0</v>
      </c>
      <c r="Y306">
        <f t="shared" si="35"/>
        <v>0</v>
      </c>
      <c r="Z306">
        <f t="shared" si="36"/>
        <v>0</v>
      </c>
    </row>
    <row r="307" spans="1:26" ht="14.4">
      <c r="A307" s="7" t="s">
        <v>598</v>
      </c>
      <c r="B307" s="7" t="s">
        <v>102</v>
      </c>
      <c r="C307" s="8" t="s">
        <v>84</v>
      </c>
      <c r="D307" s="9" t="s">
        <v>69</v>
      </c>
      <c r="E307">
        <v>1183.4751629108839</v>
      </c>
      <c r="F307" s="14">
        <v>58</v>
      </c>
      <c r="G307">
        <v>5.5516193118637647E-4</v>
      </c>
      <c r="H307">
        <v>1.3183545711363746E-3</v>
      </c>
      <c r="I307">
        <v>9676456</v>
      </c>
      <c r="J307">
        <v>33.690020395897008</v>
      </c>
      <c r="K307">
        <v>39.78729402582929</v>
      </c>
      <c r="T307">
        <f t="shared" si="30"/>
        <v>0</v>
      </c>
      <c r="U307">
        <f t="shared" si="31"/>
        <v>0</v>
      </c>
      <c r="V307">
        <f t="shared" si="32"/>
        <v>0</v>
      </c>
      <c r="W307">
        <f t="shared" si="33"/>
        <v>0</v>
      </c>
      <c r="X307">
        <f t="shared" si="34"/>
        <v>0</v>
      </c>
      <c r="Y307">
        <f t="shared" si="35"/>
        <v>0</v>
      </c>
      <c r="Z307">
        <f t="shared" si="36"/>
        <v>0</v>
      </c>
    </row>
    <row r="308" spans="1:26" ht="14.4">
      <c r="A308" s="7" t="s">
        <v>599</v>
      </c>
      <c r="B308" s="7" t="s">
        <v>102</v>
      </c>
      <c r="C308" s="8" t="s">
        <v>84</v>
      </c>
      <c r="D308" s="9" t="s">
        <v>70</v>
      </c>
      <c r="E308">
        <v>1334.1521669806423</v>
      </c>
      <c r="F308" s="14">
        <v>64</v>
      </c>
      <c r="G308">
        <v>3.7502168475441264E-4</v>
      </c>
      <c r="H308">
        <v>1.4367357331602755E-3</v>
      </c>
      <c r="I308">
        <v>9834098</v>
      </c>
      <c r="J308">
        <v>30.709476354618388</v>
      </c>
      <c r="K308">
        <v>38.742749970561611</v>
      </c>
      <c r="T308">
        <f t="shared" si="30"/>
        <v>0</v>
      </c>
      <c r="U308">
        <f t="shared" si="31"/>
        <v>0</v>
      </c>
      <c r="V308">
        <f t="shared" si="32"/>
        <v>0</v>
      </c>
      <c r="W308">
        <f t="shared" si="33"/>
        <v>0</v>
      </c>
      <c r="X308">
        <f t="shared" si="34"/>
        <v>0</v>
      </c>
      <c r="Y308">
        <f t="shared" si="35"/>
        <v>0</v>
      </c>
      <c r="Z308">
        <f t="shared" si="36"/>
        <v>0</v>
      </c>
    </row>
    <row r="309" spans="1:26" ht="14.4">
      <c r="A309" s="7" t="s">
        <v>600</v>
      </c>
      <c r="B309" s="7" t="s">
        <v>102</v>
      </c>
      <c r="C309" s="8" t="s">
        <v>84</v>
      </c>
      <c r="D309" s="9" t="s">
        <v>71</v>
      </c>
      <c r="E309">
        <v>1668.5326938583303</v>
      </c>
      <c r="F309" s="14">
        <v>84</v>
      </c>
      <c r="G309">
        <v>3.6904334718313255E-4</v>
      </c>
      <c r="H309">
        <v>1.4138322810060954E-3</v>
      </c>
      <c r="I309">
        <v>9993406</v>
      </c>
      <c r="J309">
        <v>30.62019095391501</v>
      </c>
      <c r="K309">
        <v>38.825601601696157</v>
      </c>
      <c r="T309">
        <f t="shared" si="30"/>
        <v>0</v>
      </c>
      <c r="U309">
        <f t="shared" si="31"/>
        <v>0</v>
      </c>
      <c r="V309">
        <f t="shared" si="32"/>
        <v>0</v>
      </c>
      <c r="W309">
        <f t="shared" si="33"/>
        <v>0</v>
      </c>
      <c r="X309">
        <f t="shared" si="34"/>
        <v>0</v>
      </c>
      <c r="Y309">
        <f t="shared" si="35"/>
        <v>0</v>
      </c>
      <c r="Z309">
        <f t="shared" si="36"/>
        <v>0</v>
      </c>
    </row>
    <row r="310" spans="1:26" ht="14.4">
      <c r="A310" s="7" t="s">
        <v>601</v>
      </c>
      <c r="B310" s="7" t="s">
        <v>102</v>
      </c>
      <c r="C310" s="8" t="s">
        <v>84</v>
      </c>
      <c r="D310" s="9" t="s">
        <v>72</v>
      </c>
      <c r="E310">
        <v>1707.2633024571901</v>
      </c>
      <c r="F310" s="14">
        <v>100</v>
      </c>
      <c r="G310">
        <v>6.3397193608373515E-4</v>
      </c>
      <c r="H310">
        <v>1.468010804008152E-3</v>
      </c>
      <c r="I310">
        <v>10156601</v>
      </c>
      <c r="J310">
        <v>33.377308018696411</v>
      </c>
      <c r="K310">
        <v>41.450875150062508</v>
      </c>
      <c r="T310">
        <f t="shared" si="30"/>
        <v>0</v>
      </c>
      <c r="U310">
        <f t="shared" si="31"/>
        <v>0</v>
      </c>
      <c r="V310">
        <f t="shared" si="32"/>
        <v>0</v>
      </c>
      <c r="W310">
        <f t="shared" si="33"/>
        <v>0</v>
      </c>
      <c r="X310">
        <f t="shared" si="34"/>
        <v>0</v>
      </c>
      <c r="Y310">
        <f t="shared" si="35"/>
        <v>0</v>
      </c>
      <c r="Z310">
        <f t="shared" si="36"/>
        <v>0</v>
      </c>
    </row>
    <row r="311" spans="1:26" ht="14.4">
      <c r="A311" s="7" t="s">
        <v>602</v>
      </c>
      <c r="B311" s="7" t="s">
        <v>102</v>
      </c>
      <c r="C311" s="8" t="s">
        <v>84</v>
      </c>
      <c r="D311" s="9" t="s">
        <v>73</v>
      </c>
      <c r="E311">
        <v>1903.214294618258</v>
      </c>
      <c r="F311" s="14">
        <v>106</v>
      </c>
      <c r="G311">
        <v>6.2366548516651495E-4</v>
      </c>
      <c r="H311">
        <v>1.4441454237975988E-3</v>
      </c>
      <c r="I311">
        <v>10324445</v>
      </c>
      <c r="J311">
        <v>48.33189580650582</v>
      </c>
      <c r="K311">
        <v>39.711577716768311</v>
      </c>
      <c r="T311">
        <f t="shared" si="30"/>
        <v>0</v>
      </c>
      <c r="U311">
        <f t="shared" si="31"/>
        <v>0</v>
      </c>
      <c r="V311">
        <f t="shared" si="32"/>
        <v>0</v>
      </c>
      <c r="W311">
        <f t="shared" si="33"/>
        <v>0</v>
      </c>
      <c r="X311">
        <f t="shared" si="34"/>
        <v>0</v>
      </c>
      <c r="Y311">
        <f t="shared" si="35"/>
        <v>0</v>
      </c>
      <c r="Z311">
        <f t="shared" si="36"/>
        <v>0</v>
      </c>
    </row>
    <row r="312" spans="1:26" ht="14.4">
      <c r="A312" s="7" t="s">
        <v>603</v>
      </c>
      <c r="B312" s="7" t="s">
        <v>102</v>
      </c>
      <c r="C312" s="8" t="s">
        <v>84</v>
      </c>
      <c r="D312" s="9" t="s">
        <v>74</v>
      </c>
      <c r="E312">
        <v>2281.6207025628592</v>
      </c>
      <c r="F312" s="14">
        <v>115</v>
      </c>
      <c r="G312">
        <v>3.4507447158685194E-4</v>
      </c>
      <c r="H312">
        <v>1.2465362745009306E-3</v>
      </c>
      <c r="I312">
        <v>10496285</v>
      </c>
      <c r="J312">
        <v>55.352917722794302</v>
      </c>
      <c r="K312">
        <v>53.25693804998626</v>
      </c>
      <c r="T312">
        <f t="shared" si="30"/>
        <v>0</v>
      </c>
      <c r="U312">
        <f t="shared" si="31"/>
        <v>0</v>
      </c>
      <c r="V312">
        <f t="shared" si="32"/>
        <v>0</v>
      </c>
      <c r="W312">
        <f t="shared" si="33"/>
        <v>0</v>
      </c>
      <c r="X312">
        <f t="shared" si="34"/>
        <v>0</v>
      </c>
      <c r="Y312">
        <f t="shared" si="35"/>
        <v>0</v>
      </c>
      <c r="Z312">
        <f t="shared" si="36"/>
        <v>0</v>
      </c>
    </row>
    <row r="313" spans="1:26" ht="14.4">
      <c r="A313" s="7" t="s">
        <v>604</v>
      </c>
      <c r="B313" s="7" t="s">
        <v>102</v>
      </c>
      <c r="C313" s="8" t="s">
        <v>84</v>
      </c>
      <c r="D313" s="9" t="s">
        <v>62</v>
      </c>
      <c r="E313">
        <v>3182.3717136274995</v>
      </c>
      <c r="F313" s="14">
        <v>149</v>
      </c>
      <c r="I313">
        <v>8495271</v>
      </c>
      <c r="J313">
        <v>11.88896740315877</v>
      </c>
      <c r="K313">
        <v>13.654655631350666</v>
      </c>
      <c r="T313">
        <f t="shared" si="30"/>
        <v>0</v>
      </c>
      <c r="U313">
        <f t="shared" si="31"/>
        <v>0</v>
      </c>
      <c r="V313">
        <f t="shared" si="32"/>
        <v>0</v>
      </c>
      <c r="W313">
        <f t="shared" si="33"/>
        <v>0</v>
      </c>
      <c r="X313">
        <f t="shared" si="34"/>
        <v>0</v>
      </c>
      <c r="Y313">
        <f t="shared" si="35"/>
        <v>0</v>
      </c>
      <c r="Z313">
        <f t="shared" si="36"/>
        <v>0</v>
      </c>
    </row>
    <row r="314" spans="1:26" ht="14.4">
      <c r="A314" s="7" t="s">
        <v>605</v>
      </c>
      <c r="B314" s="7" t="s">
        <v>103</v>
      </c>
      <c r="C314" s="8" t="s">
        <v>76</v>
      </c>
      <c r="D314" s="9" t="s">
        <v>63</v>
      </c>
      <c r="E314">
        <v>1419.3048315015417</v>
      </c>
      <c r="F314" s="14">
        <v>103</v>
      </c>
      <c r="G314">
        <v>1.8289132234163789E-3</v>
      </c>
      <c r="I314">
        <v>3879353</v>
      </c>
      <c r="J314">
        <v>71.919209208339637</v>
      </c>
      <c r="K314">
        <v>24.746394566310414</v>
      </c>
      <c r="T314">
        <f t="shared" si="30"/>
        <v>0</v>
      </c>
      <c r="U314">
        <f t="shared" si="31"/>
        <v>0</v>
      </c>
      <c r="V314">
        <f t="shared" si="32"/>
        <v>0</v>
      </c>
      <c r="W314">
        <f t="shared" si="33"/>
        <v>0</v>
      </c>
      <c r="X314">
        <f t="shared" si="34"/>
        <v>0</v>
      </c>
      <c r="Y314">
        <f t="shared" si="35"/>
        <v>0</v>
      </c>
      <c r="Z314">
        <f t="shared" si="36"/>
        <v>0</v>
      </c>
    </row>
    <row r="315" spans="1:26" ht="14.4">
      <c r="A315" s="7" t="s">
        <v>606</v>
      </c>
      <c r="B315" s="7" t="s">
        <v>103</v>
      </c>
      <c r="C315" s="8" t="s">
        <v>76</v>
      </c>
      <c r="D315" s="9" t="s">
        <v>64</v>
      </c>
      <c r="E315">
        <v>1475.0157867229889</v>
      </c>
      <c r="F315" s="14">
        <v>108</v>
      </c>
      <c r="G315">
        <v>1.6551300178905932E-3</v>
      </c>
      <c r="H315">
        <v>7.9857265240807183E-3</v>
      </c>
      <c r="I315">
        <v>3897579</v>
      </c>
      <c r="J315">
        <v>78.766844751575277</v>
      </c>
      <c r="K315">
        <v>28.73578701034668</v>
      </c>
      <c r="T315">
        <f t="shared" si="30"/>
        <v>0</v>
      </c>
      <c r="U315">
        <f t="shared" si="31"/>
        <v>0</v>
      </c>
      <c r="V315">
        <f t="shared" si="32"/>
        <v>0</v>
      </c>
      <c r="W315">
        <f t="shared" si="33"/>
        <v>0</v>
      </c>
      <c r="X315">
        <f t="shared" si="34"/>
        <v>0</v>
      </c>
      <c r="Y315">
        <f t="shared" si="35"/>
        <v>0</v>
      </c>
      <c r="Z315">
        <f t="shared" si="36"/>
        <v>0</v>
      </c>
    </row>
    <row r="316" spans="1:26" ht="14.4">
      <c r="A316" s="7" t="s">
        <v>607</v>
      </c>
      <c r="B316" s="7" t="s">
        <v>103</v>
      </c>
      <c r="C316" s="8" t="s">
        <v>76</v>
      </c>
      <c r="D316" s="9" t="s">
        <v>65</v>
      </c>
      <c r="E316">
        <v>1707.2904235584206</v>
      </c>
      <c r="F316" s="14">
        <v>122</v>
      </c>
      <c r="G316">
        <v>1.581455210883369E-3</v>
      </c>
      <c r="H316">
        <v>7.8520881189615734E-3</v>
      </c>
      <c r="I316">
        <v>3895779</v>
      </c>
      <c r="J316">
        <v>103.70198104153239</v>
      </c>
      <c r="K316">
        <v>37.219770423322267</v>
      </c>
      <c r="T316">
        <f t="shared" si="30"/>
        <v>0</v>
      </c>
      <c r="U316">
        <f t="shared" si="31"/>
        <v>0</v>
      </c>
      <c r="V316">
        <f t="shared" si="32"/>
        <v>0</v>
      </c>
      <c r="W316">
        <f t="shared" si="33"/>
        <v>0</v>
      </c>
      <c r="X316">
        <f t="shared" si="34"/>
        <v>0</v>
      </c>
      <c r="Y316">
        <f t="shared" si="35"/>
        <v>0</v>
      </c>
      <c r="Z316">
        <f t="shared" si="36"/>
        <v>0</v>
      </c>
    </row>
    <row r="317" spans="1:26" ht="14.4">
      <c r="A317" s="7" t="s">
        <v>608</v>
      </c>
      <c r="B317" s="7" t="s">
        <v>103</v>
      </c>
      <c r="C317" s="8" t="s">
        <v>76</v>
      </c>
      <c r="D317" s="9" t="s">
        <v>66</v>
      </c>
      <c r="E317">
        <v>2153.4902785714339</v>
      </c>
      <c r="F317" s="14">
        <v>174</v>
      </c>
      <c r="G317">
        <v>1.5318817420227786E-3</v>
      </c>
      <c r="H317">
        <v>7.9750988171783787E-3</v>
      </c>
      <c r="I317">
        <v>3886723</v>
      </c>
      <c r="J317">
        <v>130.44407846918858</v>
      </c>
      <c r="K317">
        <v>41.68035643394191</v>
      </c>
      <c r="T317">
        <f t="shared" si="30"/>
        <v>0</v>
      </c>
      <c r="U317">
        <f t="shared" si="31"/>
        <v>0</v>
      </c>
      <c r="V317">
        <f t="shared" si="32"/>
        <v>0</v>
      </c>
      <c r="W317">
        <f t="shared" si="33"/>
        <v>0</v>
      </c>
      <c r="X317">
        <f t="shared" si="34"/>
        <v>0</v>
      </c>
      <c r="Y317">
        <f t="shared" si="35"/>
        <v>0</v>
      </c>
      <c r="Z317">
        <f t="shared" si="36"/>
        <v>0</v>
      </c>
    </row>
    <row r="318" spans="1:26" ht="14.4">
      <c r="A318" s="7" t="s">
        <v>609</v>
      </c>
      <c r="B318" s="7" t="s">
        <v>103</v>
      </c>
      <c r="C318" s="8" t="s">
        <v>76</v>
      </c>
      <c r="D318" s="9" t="s">
        <v>67</v>
      </c>
      <c r="E318">
        <v>2583.3208675745418</v>
      </c>
      <c r="F318" s="14">
        <v>236</v>
      </c>
      <c r="G318">
        <v>1.534604111316275E-3</v>
      </c>
      <c r="H318">
        <v>7.9892716893635498E-3</v>
      </c>
      <c r="I318">
        <v>3879828</v>
      </c>
      <c r="J318">
        <v>143.56306516680635</v>
      </c>
      <c r="K318">
        <v>40.723454751086905</v>
      </c>
      <c r="T318">
        <f t="shared" si="30"/>
        <v>0</v>
      </c>
      <c r="U318">
        <f t="shared" si="31"/>
        <v>0</v>
      </c>
      <c r="V318">
        <f t="shared" si="32"/>
        <v>0</v>
      </c>
      <c r="W318">
        <f t="shared" si="33"/>
        <v>0</v>
      </c>
      <c r="X318">
        <f t="shared" si="34"/>
        <v>0</v>
      </c>
      <c r="Y318">
        <f t="shared" si="35"/>
        <v>0</v>
      </c>
      <c r="Z318">
        <f t="shared" si="36"/>
        <v>0</v>
      </c>
    </row>
    <row r="319" spans="1:26" ht="14.4">
      <c r="A319" s="7" t="s">
        <v>610</v>
      </c>
      <c r="B319" s="7" t="s">
        <v>103</v>
      </c>
      <c r="C319" s="8" t="s">
        <v>76</v>
      </c>
      <c r="D319" s="9" t="s">
        <v>68</v>
      </c>
      <c r="E319">
        <v>2825.1890496307633</v>
      </c>
      <c r="F319" s="14">
        <v>246</v>
      </c>
      <c r="G319">
        <v>1.3689767924241522E-3</v>
      </c>
      <c r="H319">
        <v>7.1955794307172584E-3</v>
      </c>
      <c r="I319">
        <v>3875157</v>
      </c>
      <c r="J319">
        <v>169.7995719915348</v>
      </c>
      <c r="K319">
        <v>54.191352763255786</v>
      </c>
      <c r="T319">
        <f t="shared" si="30"/>
        <v>0</v>
      </c>
      <c r="U319">
        <f t="shared" si="31"/>
        <v>0</v>
      </c>
      <c r="V319">
        <f t="shared" si="32"/>
        <v>0</v>
      </c>
      <c r="W319">
        <f t="shared" si="33"/>
        <v>0</v>
      </c>
      <c r="X319">
        <f t="shared" si="34"/>
        <v>0</v>
      </c>
      <c r="Y319">
        <f t="shared" si="35"/>
        <v>0</v>
      </c>
      <c r="Z319">
        <f t="shared" si="36"/>
        <v>0</v>
      </c>
    </row>
    <row r="320" spans="1:26" ht="14.4">
      <c r="A320" s="7" t="s">
        <v>611</v>
      </c>
      <c r="B320" s="7" t="s">
        <v>103</v>
      </c>
      <c r="C320" s="8" t="s">
        <v>76</v>
      </c>
      <c r="D320" s="9" t="s">
        <v>69</v>
      </c>
      <c r="E320">
        <v>3205.2665772301298</v>
      </c>
      <c r="F320" s="14">
        <v>275</v>
      </c>
      <c r="G320">
        <v>1.3712740699957221E-3</v>
      </c>
      <c r="H320">
        <v>7.2076543200302948E-3</v>
      </c>
      <c r="I320">
        <v>3868665</v>
      </c>
      <c r="J320">
        <v>207.82362908134976</v>
      </c>
      <c r="K320">
        <v>68.240594623726793</v>
      </c>
      <c r="T320">
        <f t="shared" si="30"/>
        <v>0</v>
      </c>
      <c r="U320">
        <f t="shared" si="31"/>
        <v>0</v>
      </c>
      <c r="V320">
        <f t="shared" si="32"/>
        <v>0</v>
      </c>
      <c r="W320">
        <f t="shared" si="33"/>
        <v>0</v>
      </c>
      <c r="X320">
        <f t="shared" si="34"/>
        <v>0</v>
      </c>
      <c r="Y320">
        <f t="shared" si="35"/>
        <v>0</v>
      </c>
      <c r="Z320">
        <f t="shared" si="36"/>
        <v>0</v>
      </c>
    </row>
    <row r="321" spans="1:26" ht="14.4">
      <c r="A321" s="7" t="s">
        <v>612</v>
      </c>
      <c r="B321" s="7" t="s">
        <v>103</v>
      </c>
      <c r="C321" s="8" t="s">
        <v>76</v>
      </c>
      <c r="D321" s="9" t="s">
        <v>70</v>
      </c>
      <c r="E321">
        <v>3957.477431244838</v>
      </c>
      <c r="F321" s="14">
        <v>341</v>
      </c>
      <c r="G321">
        <v>1.13954181613441E-3</v>
      </c>
      <c r="H321">
        <v>6.0183347098480494E-3</v>
      </c>
      <c r="I321">
        <v>3861201</v>
      </c>
      <c r="J321">
        <v>236.45492684789008</v>
      </c>
      <c r="K321">
        <v>89.350437855993505</v>
      </c>
      <c r="T321">
        <f t="shared" si="30"/>
        <v>0</v>
      </c>
      <c r="U321">
        <f t="shared" si="31"/>
        <v>0</v>
      </c>
      <c r="V321">
        <f t="shared" si="32"/>
        <v>0</v>
      </c>
      <c r="W321">
        <f t="shared" si="33"/>
        <v>0</v>
      </c>
      <c r="X321">
        <f t="shared" si="34"/>
        <v>0</v>
      </c>
      <c r="Y321">
        <f t="shared" si="35"/>
        <v>0</v>
      </c>
      <c r="Z321">
        <f t="shared" si="36"/>
        <v>0</v>
      </c>
    </row>
    <row r="322" spans="1:26" ht="14.4">
      <c r="A322" s="7" t="s">
        <v>613</v>
      </c>
      <c r="B322" s="7" t="s">
        <v>103</v>
      </c>
      <c r="C322" s="8" t="s">
        <v>76</v>
      </c>
      <c r="D322" s="9" t="s">
        <v>71</v>
      </c>
      <c r="E322">
        <v>4812.1316336079444</v>
      </c>
      <c r="F322" s="14">
        <v>425</v>
      </c>
      <c r="G322">
        <v>1.1418351262739896E-3</v>
      </c>
      <c r="H322">
        <v>6.0304465146261291E-3</v>
      </c>
      <c r="I322">
        <v>3853446</v>
      </c>
      <c r="J322">
        <v>195.40951138279866</v>
      </c>
      <c r="K322">
        <v>73.959775224565234</v>
      </c>
      <c r="T322">
        <f t="shared" si="30"/>
        <v>0</v>
      </c>
      <c r="U322">
        <f t="shared" si="31"/>
        <v>0</v>
      </c>
      <c r="V322">
        <f t="shared" si="32"/>
        <v>0</v>
      </c>
      <c r="W322">
        <f t="shared" si="33"/>
        <v>0</v>
      </c>
      <c r="X322">
        <f t="shared" si="34"/>
        <v>0</v>
      </c>
      <c r="Y322">
        <f t="shared" si="35"/>
        <v>0</v>
      </c>
      <c r="Z322">
        <f t="shared" si="36"/>
        <v>0</v>
      </c>
    </row>
    <row r="323" spans="1:26" ht="14.4">
      <c r="A323" s="7" t="s">
        <v>614</v>
      </c>
      <c r="B323" s="7" t="s">
        <v>103</v>
      </c>
      <c r="C323" s="8" t="s">
        <v>76</v>
      </c>
      <c r="D323" s="9" t="s">
        <v>72</v>
      </c>
      <c r="E323">
        <v>4441.8109148660833</v>
      </c>
      <c r="F323" s="14">
        <v>440</v>
      </c>
      <c r="G323">
        <v>1.3783405777901777E-3</v>
      </c>
      <c r="H323">
        <v>7.064352982075332E-3</v>
      </c>
      <c r="I323">
        <v>3845929</v>
      </c>
      <c r="J323">
        <v>172.13006272346681</v>
      </c>
      <c r="K323">
        <v>64.223754520689283</v>
      </c>
      <c r="T323">
        <f t="shared" ref="T323:T386" si="37">IF(OR(E323&lt;$N$2-$S$2,E323&gt;$P$2+$S$2),1,0)</f>
        <v>0</v>
      </c>
      <c r="U323">
        <f t="shared" ref="U323:U386" si="38">IF(OR(F323&lt;$N$3-$S$3,F323&gt;$P$3+$S$3),1,0)</f>
        <v>0</v>
      </c>
      <c r="V323">
        <f t="shared" ref="V323:V386" si="39">IF(OR(G323&lt;$N$4-$S$4,G323&gt;$P$4+$S$4),1,0)</f>
        <v>0</v>
      </c>
      <c r="W323">
        <f t="shared" ref="W323:W386" si="40">IF(OR(H323&lt;$N$5-$S$5,H323&gt;$P$5+$S$5),1,0)</f>
        <v>0</v>
      </c>
      <c r="X323">
        <f t="shared" ref="X323:X386" si="41">IF(OR(I323&lt;$N$6-$S$6,I323&gt;$P$6+$S$6),1,0)</f>
        <v>0</v>
      </c>
      <c r="Y323">
        <f t="shared" ref="Y323:Y386" si="42">IF(OR(J323&lt;$N$7-$S$7,J323&gt;$P$7+$S$7),1,0)</f>
        <v>0</v>
      </c>
      <c r="Z323">
        <f t="shared" ref="Z323:Z386" si="43">IF(OR(K323&lt;$N$8-$S$8,K323&gt;$P$8+$S$8),1,0)</f>
        <v>0</v>
      </c>
    </row>
    <row r="324" spans="1:26" ht="14.4">
      <c r="A324" s="7" t="s">
        <v>615</v>
      </c>
      <c r="B324" s="7" t="s">
        <v>103</v>
      </c>
      <c r="C324" s="8" t="s">
        <v>76</v>
      </c>
      <c r="D324" s="9" t="s">
        <v>73</v>
      </c>
      <c r="E324">
        <v>4369.5004688327781</v>
      </c>
      <c r="F324" s="14">
        <v>427</v>
      </c>
      <c r="G324">
        <v>1.3807125320564413E-3</v>
      </c>
      <c r="H324">
        <v>7.0765098629393423E-3</v>
      </c>
      <c r="I324">
        <v>3839322</v>
      </c>
      <c r="J324">
        <v>191.17958847942424</v>
      </c>
      <c r="K324">
        <v>61.990111795780606</v>
      </c>
      <c r="T324">
        <f t="shared" si="37"/>
        <v>0</v>
      </c>
      <c r="U324">
        <f t="shared" si="38"/>
        <v>0</v>
      </c>
      <c r="V324">
        <f t="shared" si="39"/>
        <v>0</v>
      </c>
      <c r="W324">
        <f t="shared" si="40"/>
        <v>0</v>
      </c>
      <c r="X324">
        <f t="shared" si="41"/>
        <v>0</v>
      </c>
      <c r="Y324">
        <f t="shared" si="42"/>
        <v>0</v>
      </c>
      <c r="Z324">
        <f t="shared" si="43"/>
        <v>0</v>
      </c>
    </row>
    <row r="325" spans="1:26" ht="14.4">
      <c r="A325" s="7" t="s">
        <v>616</v>
      </c>
      <c r="B325" s="7" t="s">
        <v>103</v>
      </c>
      <c r="C325" s="8" t="s">
        <v>76</v>
      </c>
      <c r="D325" s="9" t="s">
        <v>74</v>
      </c>
      <c r="E325">
        <v>4760.9015009718523</v>
      </c>
      <c r="F325" s="14">
        <v>471</v>
      </c>
      <c r="G325">
        <v>1.2548527406442917E-3</v>
      </c>
      <c r="H325">
        <v>6.4208501177386258E-3</v>
      </c>
      <c r="I325">
        <v>3833916</v>
      </c>
      <c r="J325">
        <v>173.45189618134566</v>
      </c>
      <c r="K325">
        <v>50.601004299520383</v>
      </c>
      <c r="T325">
        <f t="shared" si="37"/>
        <v>0</v>
      </c>
      <c r="U325">
        <f t="shared" si="38"/>
        <v>0</v>
      </c>
      <c r="V325">
        <f t="shared" si="39"/>
        <v>0</v>
      </c>
      <c r="W325">
        <f t="shared" si="40"/>
        <v>0</v>
      </c>
      <c r="X325">
        <f t="shared" si="41"/>
        <v>0</v>
      </c>
      <c r="Y325">
        <f t="shared" si="42"/>
        <v>0</v>
      </c>
      <c r="Z325">
        <f t="shared" si="43"/>
        <v>0</v>
      </c>
    </row>
    <row r="326" spans="1:26" ht="14.4">
      <c r="A326" s="7" t="s">
        <v>617</v>
      </c>
      <c r="B326" s="7" t="s">
        <v>103</v>
      </c>
      <c r="C326" s="8" t="s">
        <v>76</v>
      </c>
      <c r="D326" s="9" t="s">
        <v>62</v>
      </c>
      <c r="E326">
        <v>4395.3152942704446</v>
      </c>
      <c r="F326" s="14">
        <v>447</v>
      </c>
      <c r="I326">
        <v>3834364</v>
      </c>
      <c r="J326">
        <v>64.156663269319239</v>
      </c>
      <c r="K326">
        <v>23.993548864948661</v>
      </c>
      <c r="T326">
        <f t="shared" si="37"/>
        <v>0</v>
      </c>
      <c r="U326">
        <f t="shared" si="38"/>
        <v>0</v>
      </c>
      <c r="V326">
        <f t="shared" si="39"/>
        <v>0</v>
      </c>
      <c r="W326">
        <f t="shared" si="40"/>
        <v>0</v>
      </c>
      <c r="X326">
        <f t="shared" si="41"/>
        <v>0</v>
      </c>
      <c r="Y326">
        <f t="shared" si="42"/>
        <v>0</v>
      </c>
      <c r="Z326">
        <f t="shared" si="43"/>
        <v>0</v>
      </c>
    </row>
    <row r="327" spans="1:26" ht="14.4">
      <c r="A327" s="7" t="s">
        <v>618</v>
      </c>
      <c r="B327" s="7" t="s">
        <v>104</v>
      </c>
      <c r="C327" s="8" t="s">
        <v>78</v>
      </c>
      <c r="D327" s="9" t="s">
        <v>63</v>
      </c>
      <c r="E327">
        <v>3245.7537167430492</v>
      </c>
      <c r="F327" s="14">
        <v>152</v>
      </c>
      <c r="G327">
        <v>1.2420451633415558E-3</v>
      </c>
      <c r="I327">
        <v>1783349</v>
      </c>
      <c r="J327">
        <v>131.77454328905895</v>
      </c>
      <c r="K327">
        <v>120.55968854105394</v>
      </c>
      <c r="T327">
        <f t="shared" si="37"/>
        <v>0</v>
      </c>
      <c r="U327">
        <f t="shared" si="38"/>
        <v>0</v>
      </c>
      <c r="V327">
        <f t="shared" si="39"/>
        <v>0</v>
      </c>
      <c r="W327">
        <f t="shared" si="40"/>
        <v>0</v>
      </c>
      <c r="X327">
        <f t="shared" si="41"/>
        <v>0</v>
      </c>
      <c r="Y327">
        <f t="shared" si="42"/>
        <v>0</v>
      </c>
      <c r="Z327">
        <f t="shared" si="43"/>
        <v>0</v>
      </c>
    </row>
    <row r="328" spans="1:26" ht="14.4">
      <c r="A328" s="7" t="s">
        <v>619</v>
      </c>
      <c r="B328" s="7" t="s">
        <v>104</v>
      </c>
      <c r="C328" s="8" t="s">
        <v>78</v>
      </c>
      <c r="D328" s="9" t="s">
        <v>64</v>
      </c>
      <c r="E328">
        <v>3034.6709425664021</v>
      </c>
      <c r="F328" s="14">
        <v>175</v>
      </c>
      <c r="G328">
        <v>1.2509839820981593E-3</v>
      </c>
      <c r="H328">
        <v>2.8927968088023281E-3</v>
      </c>
      <c r="I328">
        <v>1808976</v>
      </c>
      <c r="J328">
        <v>179.10685382227294</v>
      </c>
      <c r="K328">
        <v>108.90138951539434</v>
      </c>
      <c r="T328">
        <f t="shared" si="37"/>
        <v>0</v>
      </c>
      <c r="U328">
        <f t="shared" si="38"/>
        <v>0</v>
      </c>
      <c r="V328">
        <f t="shared" si="39"/>
        <v>0</v>
      </c>
      <c r="W328">
        <f t="shared" si="40"/>
        <v>0</v>
      </c>
      <c r="X328">
        <f t="shared" si="41"/>
        <v>0</v>
      </c>
      <c r="Y328">
        <f t="shared" si="42"/>
        <v>0</v>
      </c>
      <c r="Z328">
        <f t="shared" si="43"/>
        <v>0</v>
      </c>
    </row>
    <row r="329" spans="1:26" ht="14.4">
      <c r="A329" s="7" t="s">
        <v>620</v>
      </c>
      <c r="B329" s="7" t="s">
        <v>104</v>
      </c>
      <c r="C329" s="8" t="s">
        <v>78</v>
      </c>
      <c r="D329" s="9" t="s">
        <v>65</v>
      </c>
      <c r="E329">
        <v>2967.8329037074063</v>
      </c>
      <c r="F329" s="14">
        <v>193</v>
      </c>
      <c r="G329">
        <v>1.1038948991652306E-3</v>
      </c>
      <c r="H329">
        <v>2.3993207472217098E-3</v>
      </c>
      <c r="I329">
        <v>1832602</v>
      </c>
      <c r="J329">
        <v>250.46354855009434</v>
      </c>
      <c r="K329">
        <v>128.23297147989581</v>
      </c>
      <c r="T329">
        <f t="shared" si="37"/>
        <v>0</v>
      </c>
      <c r="U329">
        <f t="shared" si="38"/>
        <v>0</v>
      </c>
      <c r="V329">
        <f t="shared" si="39"/>
        <v>0</v>
      </c>
      <c r="W329">
        <f t="shared" si="40"/>
        <v>0</v>
      </c>
      <c r="X329">
        <f t="shared" si="41"/>
        <v>0</v>
      </c>
      <c r="Y329">
        <f t="shared" si="42"/>
        <v>0</v>
      </c>
      <c r="Z329">
        <f t="shared" si="43"/>
        <v>0</v>
      </c>
    </row>
    <row r="330" spans="1:26" ht="14.4">
      <c r="A330" s="7" t="s">
        <v>621</v>
      </c>
      <c r="B330" s="7" t="s">
        <v>104</v>
      </c>
      <c r="C330" s="8" t="s">
        <v>78</v>
      </c>
      <c r="D330" s="9" t="s">
        <v>66</v>
      </c>
      <c r="E330">
        <v>4049.9168697051177</v>
      </c>
      <c r="F330" s="14">
        <v>190</v>
      </c>
      <c r="G330">
        <v>1.1597319083709351E-3</v>
      </c>
      <c r="H330">
        <v>2.6850139022255963E-3</v>
      </c>
      <c r="I330">
        <v>1854739</v>
      </c>
      <c r="J330">
        <v>313.79078134443716</v>
      </c>
      <c r="K330">
        <v>150.96463707292509</v>
      </c>
      <c r="T330">
        <f t="shared" si="37"/>
        <v>0</v>
      </c>
      <c r="U330">
        <f t="shared" si="38"/>
        <v>0</v>
      </c>
      <c r="V330">
        <f t="shared" si="39"/>
        <v>0</v>
      </c>
      <c r="W330">
        <f t="shared" si="40"/>
        <v>0</v>
      </c>
      <c r="X330">
        <f t="shared" si="41"/>
        <v>0</v>
      </c>
      <c r="Y330">
        <f t="shared" si="42"/>
        <v>0</v>
      </c>
      <c r="Z330">
        <f t="shared" si="43"/>
        <v>0</v>
      </c>
    </row>
    <row r="331" spans="1:26" ht="14.4">
      <c r="A331" s="7" t="s">
        <v>622</v>
      </c>
      <c r="B331" s="7" t="s">
        <v>104</v>
      </c>
      <c r="C331" s="8" t="s">
        <v>78</v>
      </c>
      <c r="D331" s="9" t="s">
        <v>67</v>
      </c>
      <c r="E331">
        <v>4775.2787656499477</v>
      </c>
      <c r="F331" s="14">
        <v>268</v>
      </c>
      <c r="G331">
        <v>1.1467076801693139E-3</v>
      </c>
      <c r="H331">
        <v>2.654860180029374E-3</v>
      </c>
      <c r="I331">
        <v>1875805</v>
      </c>
      <c r="J331">
        <v>300.13780750131275</v>
      </c>
      <c r="K331">
        <v>160.46444060016898</v>
      </c>
      <c r="T331">
        <f t="shared" si="37"/>
        <v>0</v>
      </c>
      <c r="U331">
        <f t="shared" si="38"/>
        <v>0</v>
      </c>
      <c r="V331">
        <f t="shared" si="39"/>
        <v>0</v>
      </c>
      <c r="W331">
        <f t="shared" si="40"/>
        <v>0</v>
      </c>
      <c r="X331">
        <f t="shared" si="41"/>
        <v>0</v>
      </c>
      <c r="Y331">
        <f t="shared" si="42"/>
        <v>0</v>
      </c>
      <c r="Z331">
        <f t="shared" si="43"/>
        <v>0</v>
      </c>
    </row>
    <row r="332" spans="1:26" ht="14.4">
      <c r="A332" s="7" t="s">
        <v>623</v>
      </c>
      <c r="B332" s="7" t="s">
        <v>104</v>
      </c>
      <c r="C332" s="8" t="s">
        <v>78</v>
      </c>
      <c r="D332" s="9" t="s">
        <v>68</v>
      </c>
      <c r="E332">
        <v>5238.1417889979875</v>
      </c>
      <c r="F332" s="14">
        <v>298</v>
      </c>
      <c r="G332">
        <v>1.0722890549509901E-3</v>
      </c>
      <c r="H332">
        <v>2.4795036140307942E-3</v>
      </c>
      <c r="I332">
        <v>1895944</v>
      </c>
      <c r="J332">
        <v>284.29109720540271</v>
      </c>
      <c r="K332">
        <v>150.32089555387711</v>
      </c>
      <c r="T332">
        <f t="shared" si="37"/>
        <v>0</v>
      </c>
      <c r="U332">
        <f t="shared" si="38"/>
        <v>0</v>
      </c>
      <c r="V332">
        <f t="shared" si="39"/>
        <v>0</v>
      </c>
      <c r="W332">
        <f t="shared" si="40"/>
        <v>0</v>
      </c>
      <c r="X332">
        <f t="shared" si="41"/>
        <v>0</v>
      </c>
      <c r="Y332">
        <f t="shared" si="42"/>
        <v>0</v>
      </c>
      <c r="Z332">
        <f t="shared" si="43"/>
        <v>0</v>
      </c>
    </row>
    <row r="333" spans="1:26" ht="14.4">
      <c r="A333" s="7" t="s">
        <v>624</v>
      </c>
      <c r="B333" s="7" t="s">
        <v>104</v>
      </c>
      <c r="C333" s="8" t="s">
        <v>78</v>
      </c>
      <c r="D333" s="9" t="s">
        <v>69</v>
      </c>
      <c r="E333">
        <v>5287.7293381795098</v>
      </c>
      <c r="F333" s="14">
        <v>263</v>
      </c>
      <c r="G333">
        <v>1.0615151418634317E-3</v>
      </c>
      <c r="H333">
        <v>2.4545905961141134E-3</v>
      </c>
      <c r="I333">
        <v>1915187</v>
      </c>
      <c r="J333">
        <v>286.13393887907552</v>
      </c>
      <c r="K333">
        <v>148.28839168185667</v>
      </c>
      <c r="T333">
        <f t="shared" si="37"/>
        <v>0</v>
      </c>
      <c r="U333">
        <f t="shared" si="38"/>
        <v>0</v>
      </c>
      <c r="V333">
        <f t="shared" si="39"/>
        <v>0</v>
      </c>
      <c r="W333">
        <f t="shared" si="40"/>
        <v>0</v>
      </c>
      <c r="X333">
        <f t="shared" si="41"/>
        <v>0</v>
      </c>
      <c r="Y333">
        <f t="shared" si="42"/>
        <v>0</v>
      </c>
      <c r="Z333">
        <f t="shared" si="43"/>
        <v>0</v>
      </c>
    </row>
    <row r="334" spans="1:26" ht="14.4">
      <c r="A334" s="7" t="s">
        <v>625</v>
      </c>
      <c r="B334" s="7" t="s">
        <v>104</v>
      </c>
      <c r="C334" s="8" t="s">
        <v>78</v>
      </c>
      <c r="D334" s="9" t="s">
        <v>70</v>
      </c>
      <c r="E334">
        <v>5656.9895393281031</v>
      </c>
      <c r="F334" s="14">
        <v>269</v>
      </c>
      <c r="G334">
        <v>9.4946577036270519E-4</v>
      </c>
      <c r="H334">
        <v>2.2112830250930978E-3</v>
      </c>
      <c r="I334">
        <v>1933719</v>
      </c>
      <c r="J334">
        <v>30.511154929956213</v>
      </c>
      <c r="K334">
        <v>27.925463834197213</v>
      </c>
      <c r="T334">
        <f t="shared" si="37"/>
        <v>0</v>
      </c>
      <c r="U334">
        <f t="shared" si="38"/>
        <v>0</v>
      </c>
      <c r="V334">
        <f t="shared" si="39"/>
        <v>0</v>
      </c>
      <c r="W334">
        <f t="shared" si="40"/>
        <v>0</v>
      </c>
      <c r="X334">
        <f t="shared" si="41"/>
        <v>0</v>
      </c>
      <c r="Y334">
        <f t="shared" si="42"/>
        <v>0</v>
      </c>
      <c r="Z334">
        <f t="shared" si="43"/>
        <v>0</v>
      </c>
    </row>
    <row r="335" spans="1:26" ht="14.4">
      <c r="A335" s="7" t="s">
        <v>626</v>
      </c>
      <c r="B335" s="7" t="s">
        <v>104</v>
      </c>
      <c r="C335" s="8" t="s">
        <v>78</v>
      </c>
      <c r="D335" s="9" t="s">
        <v>71</v>
      </c>
      <c r="E335">
        <v>5693.9882298388857</v>
      </c>
      <c r="F335" s="14">
        <v>307</v>
      </c>
      <c r="G335">
        <v>9.7708938036547349E-4</v>
      </c>
      <c r="H335">
        <v>2.1852575811529859E-3</v>
      </c>
      <c r="I335">
        <v>1951715</v>
      </c>
      <c r="J335">
        <v>27.155604173765123</v>
      </c>
      <c r="K335">
        <v>40.989591205683205</v>
      </c>
      <c r="T335">
        <f t="shared" si="37"/>
        <v>0</v>
      </c>
      <c r="U335">
        <f t="shared" si="38"/>
        <v>0</v>
      </c>
      <c r="V335">
        <f t="shared" si="39"/>
        <v>0</v>
      </c>
      <c r="W335">
        <f t="shared" si="40"/>
        <v>0</v>
      </c>
      <c r="X335">
        <f t="shared" si="41"/>
        <v>0</v>
      </c>
      <c r="Y335">
        <f t="shared" si="42"/>
        <v>0</v>
      </c>
      <c r="Z335">
        <f t="shared" si="43"/>
        <v>0</v>
      </c>
    </row>
    <row r="336" spans="1:26" ht="14.4">
      <c r="A336" s="7" t="s">
        <v>627</v>
      </c>
      <c r="B336" s="7" t="s">
        <v>104</v>
      </c>
      <c r="C336" s="8" t="s">
        <v>78</v>
      </c>
      <c r="D336" s="9" t="s">
        <v>72</v>
      </c>
      <c r="E336">
        <v>5132.0910324824399</v>
      </c>
      <c r="F336" s="14">
        <v>318</v>
      </c>
      <c r="G336">
        <v>9.9322565264217829E-4</v>
      </c>
      <c r="H336">
        <v>2.3591648170631697E-3</v>
      </c>
      <c r="I336">
        <v>1969341</v>
      </c>
      <c r="J336">
        <v>40.622726079434692</v>
      </c>
      <c r="K336">
        <v>45.192782763371099</v>
      </c>
      <c r="T336">
        <f t="shared" si="37"/>
        <v>0</v>
      </c>
      <c r="U336">
        <f t="shared" si="38"/>
        <v>0</v>
      </c>
      <c r="V336">
        <f t="shared" si="39"/>
        <v>0</v>
      </c>
      <c r="W336">
        <f t="shared" si="40"/>
        <v>0</v>
      </c>
      <c r="X336">
        <f t="shared" si="41"/>
        <v>0</v>
      </c>
      <c r="Y336">
        <f t="shared" si="42"/>
        <v>0</v>
      </c>
      <c r="Z336">
        <f t="shared" si="43"/>
        <v>0</v>
      </c>
    </row>
    <row r="337" spans="1:26" ht="14.4">
      <c r="A337" s="7" t="s">
        <v>628</v>
      </c>
      <c r="B337" s="7" t="s">
        <v>104</v>
      </c>
      <c r="C337" s="8" t="s">
        <v>78</v>
      </c>
      <c r="D337" s="9" t="s">
        <v>73</v>
      </c>
      <c r="E337">
        <v>6919.366681750299</v>
      </c>
      <c r="F337" s="14">
        <v>394</v>
      </c>
      <c r="G337">
        <v>9.8454674357137785E-4</v>
      </c>
      <c r="H337">
        <v>2.3385501894849802E-3</v>
      </c>
      <c r="I337">
        <v>1986701</v>
      </c>
      <c r="J337">
        <v>18.120492212970145</v>
      </c>
      <c r="K337">
        <v>41.274454485098666</v>
      </c>
      <c r="T337">
        <f t="shared" si="37"/>
        <v>0</v>
      </c>
      <c r="U337">
        <f t="shared" si="38"/>
        <v>0</v>
      </c>
      <c r="V337">
        <f t="shared" si="39"/>
        <v>0</v>
      </c>
      <c r="W337">
        <f t="shared" si="40"/>
        <v>0</v>
      </c>
      <c r="X337">
        <f t="shared" si="41"/>
        <v>0</v>
      </c>
      <c r="Y337">
        <f t="shared" si="42"/>
        <v>0</v>
      </c>
      <c r="Z337">
        <f t="shared" si="43"/>
        <v>0</v>
      </c>
    </row>
    <row r="338" spans="1:26" ht="14.4">
      <c r="A338" s="7" t="s">
        <v>629</v>
      </c>
      <c r="B338" s="7" t="s">
        <v>104</v>
      </c>
      <c r="C338" s="8" t="s">
        <v>78</v>
      </c>
      <c r="D338" s="9" t="s">
        <v>74</v>
      </c>
      <c r="E338">
        <v>7631.2932002934267</v>
      </c>
      <c r="F338" s="14">
        <v>404</v>
      </c>
      <c r="G338">
        <v>9.2668832432594279E-4</v>
      </c>
      <c r="H338">
        <v>2.1847288550883022E-3</v>
      </c>
      <c r="I338">
        <v>2003910</v>
      </c>
      <c r="J338">
        <v>14.970732218512808</v>
      </c>
      <c r="K338">
        <v>49.902440728376028</v>
      </c>
      <c r="T338">
        <f t="shared" si="37"/>
        <v>0</v>
      </c>
      <c r="U338">
        <f t="shared" si="38"/>
        <v>0</v>
      </c>
      <c r="V338">
        <f t="shared" si="39"/>
        <v>0</v>
      </c>
      <c r="W338">
        <f t="shared" si="40"/>
        <v>0</v>
      </c>
      <c r="X338">
        <f t="shared" si="41"/>
        <v>0</v>
      </c>
      <c r="Y338">
        <f t="shared" si="42"/>
        <v>0</v>
      </c>
      <c r="Z338">
        <f t="shared" si="43"/>
        <v>0</v>
      </c>
    </row>
    <row r="339" spans="1:26" ht="14.4">
      <c r="A339" s="7" t="s">
        <v>630</v>
      </c>
      <c r="B339" s="7" t="s">
        <v>104</v>
      </c>
      <c r="C339" s="8" t="s">
        <v>78</v>
      </c>
      <c r="D339" s="9" t="s">
        <v>62</v>
      </c>
      <c r="E339">
        <v>8281.7008063804024</v>
      </c>
      <c r="F339" s="14">
        <v>384</v>
      </c>
      <c r="I339">
        <v>1755375</v>
      </c>
      <c r="J339">
        <v>129.31709748629211</v>
      </c>
      <c r="K339">
        <v>119.06287830235705</v>
      </c>
      <c r="T339">
        <f t="shared" si="37"/>
        <v>0</v>
      </c>
      <c r="U339">
        <f t="shared" si="38"/>
        <v>0</v>
      </c>
      <c r="V339">
        <f t="shared" si="39"/>
        <v>0</v>
      </c>
      <c r="W339">
        <f t="shared" si="40"/>
        <v>0</v>
      </c>
      <c r="X339">
        <f t="shared" si="41"/>
        <v>0</v>
      </c>
      <c r="Y339">
        <f t="shared" si="42"/>
        <v>0</v>
      </c>
      <c r="Z339">
        <f t="shared" si="43"/>
        <v>0</v>
      </c>
    </row>
    <row r="340" spans="1:26" ht="14.4">
      <c r="A340" s="7" t="s">
        <v>631</v>
      </c>
      <c r="B340" s="7" t="s">
        <v>105</v>
      </c>
      <c r="C340" s="8" t="s">
        <v>84</v>
      </c>
      <c r="D340" s="9" t="s">
        <v>63</v>
      </c>
      <c r="E340">
        <v>3644.7225082042278</v>
      </c>
      <c r="F340" s="14">
        <v>265</v>
      </c>
      <c r="G340">
        <v>1.5258560146439865E-3</v>
      </c>
      <c r="I340">
        <v>176968205</v>
      </c>
      <c r="J340">
        <v>10.419950860664491</v>
      </c>
      <c r="K340">
        <v>21.275008129285144</v>
      </c>
      <c r="T340">
        <f t="shared" si="37"/>
        <v>0</v>
      </c>
      <c r="U340">
        <f t="shared" si="38"/>
        <v>0</v>
      </c>
      <c r="V340">
        <f t="shared" si="39"/>
        <v>0</v>
      </c>
      <c r="W340">
        <f t="shared" si="40"/>
        <v>0</v>
      </c>
      <c r="X340">
        <f t="shared" si="41"/>
        <v>1</v>
      </c>
      <c r="Y340">
        <f t="shared" si="42"/>
        <v>0</v>
      </c>
      <c r="Z340">
        <f t="shared" si="43"/>
        <v>0</v>
      </c>
    </row>
    <row r="341" spans="1:26" ht="14.4">
      <c r="A341" s="7" t="s">
        <v>632</v>
      </c>
      <c r="B341" s="7" t="s">
        <v>105</v>
      </c>
      <c r="C341" s="8" t="s">
        <v>84</v>
      </c>
      <c r="D341" s="9" t="s">
        <v>64</v>
      </c>
      <c r="E341">
        <v>3088.1786261382281</v>
      </c>
      <c r="F341" s="14">
        <v>228</v>
      </c>
      <c r="G341">
        <v>1.4821417876678972E-3</v>
      </c>
      <c r="H341">
        <v>2.3398471679350647E-3</v>
      </c>
      <c r="I341">
        <v>179393768</v>
      </c>
      <c r="J341">
        <v>11.940214110447805</v>
      </c>
      <c r="K341">
        <v>16.327211545052112</v>
      </c>
      <c r="T341">
        <f t="shared" si="37"/>
        <v>0</v>
      </c>
      <c r="U341">
        <f t="shared" si="38"/>
        <v>0</v>
      </c>
      <c r="V341">
        <f t="shared" si="39"/>
        <v>0</v>
      </c>
      <c r="W341">
        <f t="shared" si="40"/>
        <v>0</v>
      </c>
      <c r="X341">
        <f t="shared" si="41"/>
        <v>1</v>
      </c>
      <c r="Y341">
        <f t="shared" si="42"/>
        <v>0</v>
      </c>
      <c r="Z341">
        <f t="shared" si="43"/>
        <v>0</v>
      </c>
    </row>
    <row r="342" spans="1:26" ht="14.4">
      <c r="A342" s="7" t="s">
        <v>633</v>
      </c>
      <c r="B342" s="7" t="s">
        <v>105</v>
      </c>
      <c r="C342" s="8" t="s">
        <v>84</v>
      </c>
      <c r="D342" s="9" t="s">
        <v>65</v>
      </c>
      <c r="E342">
        <v>2772.9948659815709</v>
      </c>
      <c r="F342" s="14">
        <v>203</v>
      </c>
      <c r="G342">
        <v>1.3230266616138739E-3</v>
      </c>
      <c r="H342">
        <v>2.0200332263105867E-3</v>
      </c>
      <c r="I342">
        <v>181752951</v>
      </c>
      <c r="J342">
        <v>14.706776342795116</v>
      </c>
      <c r="K342">
        <v>15.812673104823482</v>
      </c>
      <c r="T342">
        <f t="shared" si="37"/>
        <v>0</v>
      </c>
      <c r="U342">
        <f t="shared" si="38"/>
        <v>0</v>
      </c>
      <c r="V342">
        <f t="shared" si="39"/>
        <v>0</v>
      </c>
      <c r="W342">
        <f t="shared" si="40"/>
        <v>0</v>
      </c>
      <c r="X342">
        <f t="shared" si="41"/>
        <v>1</v>
      </c>
      <c r="Y342">
        <f t="shared" si="42"/>
        <v>0</v>
      </c>
      <c r="Z342">
        <f t="shared" si="43"/>
        <v>0</v>
      </c>
    </row>
    <row r="343" spans="1:26" ht="14.4">
      <c r="A343" s="7" t="s">
        <v>634</v>
      </c>
      <c r="B343" s="7" t="s">
        <v>105</v>
      </c>
      <c r="C343" s="8" t="s">
        <v>84</v>
      </c>
      <c r="D343" s="9" t="s">
        <v>66</v>
      </c>
      <c r="E343">
        <v>2999.8323517604722</v>
      </c>
      <c r="F343" s="14">
        <v>214</v>
      </c>
      <c r="G343">
        <v>1.3509788471984471E-3</v>
      </c>
      <c r="H343">
        <v>2.1068116068274291E-3</v>
      </c>
      <c r="I343">
        <v>184010283</v>
      </c>
      <c r="J343">
        <v>18.417448985717826</v>
      </c>
      <c r="K343">
        <v>20.390164825734221</v>
      </c>
      <c r="T343">
        <f t="shared" si="37"/>
        <v>0</v>
      </c>
      <c r="U343">
        <f t="shared" si="38"/>
        <v>0</v>
      </c>
      <c r="V343">
        <f t="shared" si="39"/>
        <v>0</v>
      </c>
      <c r="W343">
        <f t="shared" si="40"/>
        <v>0</v>
      </c>
      <c r="X343">
        <f t="shared" si="41"/>
        <v>1</v>
      </c>
      <c r="Y343">
        <f t="shared" si="42"/>
        <v>0</v>
      </c>
      <c r="Z343">
        <f t="shared" si="43"/>
        <v>0</v>
      </c>
    </row>
    <row r="344" spans="1:26" ht="14.4">
      <c r="A344" s="7" t="s">
        <v>635</v>
      </c>
      <c r="B344" s="7" t="s">
        <v>105</v>
      </c>
      <c r="C344" s="8" t="s">
        <v>84</v>
      </c>
      <c r="D344" s="9" t="s">
        <v>67</v>
      </c>
      <c r="E344">
        <v>3567.1614274797989</v>
      </c>
      <c r="F344" s="14">
        <v>257</v>
      </c>
      <c r="G344">
        <v>1.3355044094923391E-3</v>
      </c>
      <c r="H344">
        <v>2.0826796783105887E-3</v>
      </c>
      <c r="I344">
        <v>186142403</v>
      </c>
      <c r="J344">
        <v>22.391459080927412</v>
      </c>
      <c r="K344">
        <v>31.723024441668993</v>
      </c>
      <c r="T344">
        <f t="shared" si="37"/>
        <v>0</v>
      </c>
      <c r="U344">
        <f t="shared" si="38"/>
        <v>0</v>
      </c>
      <c r="V344">
        <f t="shared" si="39"/>
        <v>0</v>
      </c>
      <c r="W344">
        <f t="shared" si="40"/>
        <v>0</v>
      </c>
      <c r="X344">
        <f t="shared" si="41"/>
        <v>1</v>
      </c>
      <c r="Y344">
        <f t="shared" si="42"/>
        <v>0</v>
      </c>
      <c r="Z344">
        <f t="shared" si="43"/>
        <v>0</v>
      </c>
    </row>
    <row r="345" spans="1:26" ht="14.4">
      <c r="A345" s="7" t="s">
        <v>636</v>
      </c>
      <c r="B345" s="7" t="s">
        <v>105</v>
      </c>
      <c r="C345" s="8" t="s">
        <v>84</v>
      </c>
      <c r="D345" s="9" t="s">
        <v>68</v>
      </c>
      <c r="E345">
        <v>4688.1399600067643</v>
      </c>
      <c r="F345" s="14">
        <v>387</v>
      </c>
      <c r="G345">
        <v>1.2515526473732344E-3</v>
      </c>
      <c r="H345">
        <v>1.9306047384284998E-3</v>
      </c>
      <c r="I345">
        <v>188134315</v>
      </c>
      <c r="J345">
        <v>24.328363488606531</v>
      </c>
      <c r="K345">
        <v>39.87045106577181</v>
      </c>
      <c r="T345">
        <f t="shared" si="37"/>
        <v>0</v>
      </c>
      <c r="U345">
        <f t="shared" si="38"/>
        <v>0</v>
      </c>
      <c r="V345">
        <f t="shared" si="39"/>
        <v>0</v>
      </c>
      <c r="W345">
        <f t="shared" si="40"/>
        <v>0</v>
      </c>
      <c r="X345">
        <f t="shared" si="41"/>
        <v>1</v>
      </c>
      <c r="Y345">
        <f t="shared" si="42"/>
        <v>0</v>
      </c>
      <c r="Z345">
        <f t="shared" si="43"/>
        <v>0</v>
      </c>
    </row>
    <row r="346" spans="1:26" ht="14.4">
      <c r="A346" s="7" t="s">
        <v>637</v>
      </c>
      <c r="B346" s="7" t="s">
        <v>105</v>
      </c>
      <c r="C346" s="8" t="s">
        <v>84</v>
      </c>
      <c r="D346" s="9" t="s">
        <v>69</v>
      </c>
      <c r="E346">
        <v>5736.933413087585</v>
      </c>
      <c r="F346" s="14">
        <v>491</v>
      </c>
      <c r="G346">
        <v>1.2392828820601861E-3</v>
      </c>
      <c r="H346">
        <v>1.911677794282368E-3</v>
      </c>
      <c r="I346">
        <v>189996976</v>
      </c>
      <c r="J346">
        <v>27.810968949316329</v>
      </c>
      <c r="K346">
        <v>54.916663515739323</v>
      </c>
      <c r="T346">
        <f t="shared" si="37"/>
        <v>0</v>
      </c>
      <c r="U346">
        <f t="shared" si="38"/>
        <v>0</v>
      </c>
      <c r="V346">
        <f t="shared" si="39"/>
        <v>0</v>
      </c>
      <c r="W346">
        <f t="shared" si="40"/>
        <v>0</v>
      </c>
      <c r="X346">
        <f t="shared" si="41"/>
        <v>1</v>
      </c>
      <c r="Y346">
        <f t="shared" si="42"/>
        <v>0</v>
      </c>
      <c r="Z346">
        <f t="shared" si="43"/>
        <v>0</v>
      </c>
    </row>
    <row r="347" spans="1:26" ht="14.4">
      <c r="A347" s="7" t="s">
        <v>638</v>
      </c>
      <c r="B347" s="7" t="s">
        <v>105</v>
      </c>
      <c r="C347" s="8" t="s">
        <v>84</v>
      </c>
      <c r="D347" s="9" t="s">
        <v>70</v>
      </c>
      <c r="E347">
        <v>7144.1396984475323</v>
      </c>
      <c r="F347" s="14">
        <v>609</v>
      </c>
      <c r="G347">
        <v>9.7745389296087764E-4</v>
      </c>
      <c r="H347">
        <v>1.710338332011398E-3</v>
      </c>
      <c r="I347">
        <v>191765567</v>
      </c>
      <c r="J347">
        <v>31.856605414464212</v>
      </c>
      <c r="K347">
        <v>69.193861064744752</v>
      </c>
      <c r="T347">
        <f t="shared" si="37"/>
        <v>0</v>
      </c>
      <c r="U347">
        <f t="shared" si="38"/>
        <v>0</v>
      </c>
      <c r="V347">
        <f t="shared" si="39"/>
        <v>0</v>
      </c>
      <c r="W347">
        <f t="shared" si="40"/>
        <v>0</v>
      </c>
      <c r="X347">
        <f t="shared" si="41"/>
        <v>1</v>
      </c>
      <c r="Y347">
        <f t="shared" si="42"/>
        <v>0</v>
      </c>
      <c r="Z347">
        <f t="shared" si="43"/>
        <v>0</v>
      </c>
    </row>
    <row r="348" spans="1:26" ht="14.4">
      <c r="A348" s="7" t="s">
        <v>639</v>
      </c>
      <c r="B348" s="7" t="s">
        <v>105</v>
      </c>
      <c r="C348" s="8" t="s">
        <v>84</v>
      </c>
      <c r="D348" s="9" t="s">
        <v>71</v>
      </c>
      <c r="E348">
        <v>8527.5318497887984</v>
      </c>
      <c r="F348" s="14">
        <v>714</v>
      </c>
      <c r="G348">
        <v>1.0283479862688339E-3</v>
      </c>
      <c r="H348">
        <v>1.6622071809653169E-3</v>
      </c>
      <c r="I348">
        <v>193490922</v>
      </c>
      <c r="J348">
        <v>29.122813317309017</v>
      </c>
      <c r="K348">
        <v>66.654289858621894</v>
      </c>
      <c r="T348">
        <f t="shared" si="37"/>
        <v>0</v>
      </c>
      <c r="U348">
        <f t="shared" si="38"/>
        <v>0</v>
      </c>
      <c r="V348">
        <f t="shared" si="39"/>
        <v>0</v>
      </c>
      <c r="W348">
        <f t="shared" si="40"/>
        <v>0</v>
      </c>
      <c r="X348">
        <f t="shared" si="41"/>
        <v>1</v>
      </c>
      <c r="Y348">
        <f t="shared" si="42"/>
        <v>0</v>
      </c>
      <c r="Z348">
        <f t="shared" si="43"/>
        <v>0</v>
      </c>
    </row>
    <row r="349" spans="1:26" ht="14.4">
      <c r="A349" s="7" t="s">
        <v>640</v>
      </c>
      <c r="B349" s="7" t="s">
        <v>105</v>
      </c>
      <c r="C349" s="8" t="s">
        <v>84</v>
      </c>
      <c r="D349" s="9" t="s">
        <v>72</v>
      </c>
      <c r="E349">
        <v>8298.7486398888868</v>
      </c>
      <c r="F349" s="14">
        <v>733</v>
      </c>
      <c r="G349">
        <v>1.1414262805202234E-3</v>
      </c>
      <c r="H349">
        <v>1.7809934210696848E-3</v>
      </c>
      <c r="I349">
        <v>195210154</v>
      </c>
      <c r="J349">
        <v>31.658189255872418</v>
      </c>
      <c r="K349">
        <v>99.072715244105595</v>
      </c>
      <c r="T349">
        <f t="shared" si="37"/>
        <v>0</v>
      </c>
      <c r="U349">
        <f t="shared" si="38"/>
        <v>0</v>
      </c>
      <c r="V349">
        <f t="shared" si="39"/>
        <v>0</v>
      </c>
      <c r="W349">
        <f t="shared" si="40"/>
        <v>0</v>
      </c>
      <c r="X349">
        <f t="shared" si="41"/>
        <v>1</v>
      </c>
      <c r="Y349">
        <f t="shared" si="42"/>
        <v>0</v>
      </c>
      <c r="Z349">
        <f t="shared" si="43"/>
        <v>0</v>
      </c>
    </row>
    <row r="350" spans="1:26" ht="14.4">
      <c r="A350" s="7" t="s">
        <v>641</v>
      </c>
      <c r="B350" s="7" t="s">
        <v>105</v>
      </c>
      <c r="C350" s="8" t="s">
        <v>84</v>
      </c>
      <c r="D350" s="9" t="s">
        <v>73</v>
      </c>
      <c r="E350">
        <v>10866.522171711626</v>
      </c>
      <c r="F350" s="14">
        <v>989</v>
      </c>
      <c r="G350">
        <v>1.1314283818955331E-3</v>
      </c>
      <c r="H350">
        <v>1.7653934721470269E-3</v>
      </c>
      <c r="I350">
        <v>196935134</v>
      </c>
      <c r="J350">
        <v>34.68147029569645</v>
      </c>
      <c r="K350">
        <v>127.3007994601918</v>
      </c>
      <c r="T350">
        <f t="shared" si="37"/>
        <v>0</v>
      </c>
      <c r="U350">
        <f t="shared" si="38"/>
        <v>0</v>
      </c>
      <c r="V350">
        <f t="shared" si="39"/>
        <v>0</v>
      </c>
      <c r="W350">
        <f t="shared" si="40"/>
        <v>0</v>
      </c>
      <c r="X350">
        <f t="shared" si="41"/>
        <v>1</v>
      </c>
      <c r="Y350">
        <f t="shared" si="42"/>
        <v>0</v>
      </c>
      <c r="Z350">
        <f t="shared" si="43"/>
        <v>0</v>
      </c>
    </row>
    <row r="351" spans="1:26" ht="14.4">
      <c r="A351" s="7" t="s">
        <v>642</v>
      </c>
      <c r="B351" s="7" t="s">
        <v>105</v>
      </c>
      <c r="C351" s="8" t="s">
        <v>84</v>
      </c>
      <c r="D351" s="9" t="s">
        <v>74</v>
      </c>
      <c r="E351">
        <v>12483.890558584082</v>
      </c>
      <c r="F351" s="14">
        <v>1119</v>
      </c>
      <c r="G351">
        <v>1.0573150567363377E-3</v>
      </c>
      <c r="H351">
        <v>1.700557585421059E-3</v>
      </c>
      <c r="I351">
        <v>198656019</v>
      </c>
      <c r="J351">
        <v>34.683066914775935</v>
      </c>
      <c r="K351">
        <v>131.89633081291134</v>
      </c>
      <c r="T351">
        <f t="shared" si="37"/>
        <v>0</v>
      </c>
      <c r="U351">
        <f t="shared" si="38"/>
        <v>0</v>
      </c>
      <c r="V351">
        <f t="shared" si="39"/>
        <v>0</v>
      </c>
      <c r="W351">
        <f t="shared" si="40"/>
        <v>0</v>
      </c>
      <c r="X351">
        <f t="shared" si="41"/>
        <v>1</v>
      </c>
      <c r="Y351">
        <f t="shared" si="42"/>
        <v>0</v>
      </c>
      <c r="Z351">
        <f t="shared" si="43"/>
        <v>0</v>
      </c>
    </row>
    <row r="352" spans="1:26" ht="14.4">
      <c r="A352" s="7" t="s">
        <v>643</v>
      </c>
      <c r="B352" s="7" t="s">
        <v>105</v>
      </c>
      <c r="C352" s="8" t="s">
        <v>84</v>
      </c>
      <c r="D352" s="9" t="s">
        <v>62</v>
      </c>
      <c r="E352">
        <v>12893.620899970383</v>
      </c>
      <c r="F352" s="14">
        <v>1056</v>
      </c>
      <c r="I352">
        <v>174504898</v>
      </c>
      <c r="J352">
        <v>11.283350912018527</v>
      </c>
      <c r="K352">
        <v>26.062305712473467</v>
      </c>
      <c r="T352">
        <f t="shared" si="37"/>
        <v>0</v>
      </c>
      <c r="U352">
        <f t="shared" si="38"/>
        <v>0</v>
      </c>
      <c r="V352">
        <f t="shared" si="39"/>
        <v>0</v>
      </c>
      <c r="W352">
        <f t="shared" si="40"/>
        <v>0</v>
      </c>
      <c r="X352">
        <f t="shared" si="41"/>
        <v>1</v>
      </c>
      <c r="Y352">
        <f t="shared" si="42"/>
        <v>0</v>
      </c>
      <c r="Z352">
        <f t="shared" si="43"/>
        <v>0</v>
      </c>
    </row>
    <row r="353" spans="1:26" ht="14.4">
      <c r="A353" s="7" t="s">
        <v>644</v>
      </c>
      <c r="B353" s="7" t="s">
        <v>106</v>
      </c>
      <c r="C353" s="8" t="s">
        <v>61</v>
      </c>
      <c r="D353" s="9" t="s">
        <v>63</v>
      </c>
      <c r="E353">
        <v>17696.566104613787</v>
      </c>
      <c r="F353" s="14">
        <v>543</v>
      </c>
      <c r="G353">
        <v>1.1300034796558089E-2</v>
      </c>
      <c r="I353">
        <v>339114</v>
      </c>
      <c r="J353">
        <v>457.07343253301252</v>
      </c>
      <c r="K353">
        <v>1344.6805499035722</v>
      </c>
      <c r="T353">
        <f t="shared" si="37"/>
        <v>0</v>
      </c>
      <c r="U353">
        <f t="shared" si="38"/>
        <v>0</v>
      </c>
      <c r="V353">
        <f t="shared" si="39"/>
        <v>1</v>
      </c>
      <c r="W353">
        <f t="shared" si="40"/>
        <v>0</v>
      </c>
      <c r="X353">
        <f t="shared" si="41"/>
        <v>0</v>
      </c>
      <c r="Y353">
        <f t="shared" si="42"/>
        <v>0</v>
      </c>
      <c r="Z353">
        <f t="shared" si="43"/>
        <v>1</v>
      </c>
    </row>
    <row r="354" spans="1:26" ht="14.4">
      <c r="A354" s="7" t="s">
        <v>645</v>
      </c>
      <c r="B354" s="7" t="s">
        <v>106</v>
      </c>
      <c r="C354" s="8" t="s">
        <v>61</v>
      </c>
      <c r="D354" s="9" t="s">
        <v>64</v>
      </c>
      <c r="E354">
        <v>16169.103349528155</v>
      </c>
      <c r="F354" s="14">
        <v>525</v>
      </c>
      <c r="G354">
        <v>9.3531597225229284E-3</v>
      </c>
      <c r="H354">
        <v>2.644288365997223E-2</v>
      </c>
      <c r="I354">
        <v>346407</v>
      </c>
      <c r="J354">
        <v>326.20587921144778</v>
      </c>
      <c r="K354">
        <v>1148.9375214704091</v>
      </c>
      <c r="T354">
        <f t="shared" si="37"/>
        <v>0</v>
      </c>
      <c r="U354">
        <f t="shared" si="38"/>
        <v>0</v>
      </c>
      <c r="V354">
        <f t="shared" si="39"/>
        <v>1</v>
      </c>
      <c r="W354">
        <f t="shared" si="40"/>
        <v>1</v>
      </c>
      <c r="X354">
        <f t="shared" si="41"/>
        <v>0</v>
      </c>
      <c r="Y354">
        <f t="shared" si="42"/>
        <v>0</v>
      </c>
      <c r="Z354">
        <f t="shared" si="43"/>
        <v>1</v>
      </c>
    </row>
    <row r="355" spans="1:26" ht="14.4">
      <c r="A355" s="7" t="s">
        <v>646</v>
      </c>
      <c r="B355" s="7" t="s">
        <v>106</v>
      </c>
      <c r="C355" s="8" t="s">
        <v>61</v>
      </c>
      <c r="D355" s="9" t="s">
        <v>65</v>
      </c>
      <c r="E355">
        <v>16522.962321397768</v>
      </c>
      <c r="F355" s="14">
        <v>526</v>
      </c>
      <c r="G355">
        <v>8.6045768544517308E-3</v>
      </c>
      <c r="H355">
        <v>2.5714762377385486E-2</v>
      </c>
      <c r="I355">
        <v>353649</v>
      </c>
      <c r="J355">
        <v>350.63014457838136</v>
      </c>
      <c r="K355">
        <v>1326.1736919940392</v>
      </c>
      <c r="T355">
        <f t="shared" si="37"/>
        <v>0</v>
      </c>
      <c r="U355">
        <f t="shared" si="38"/>
        <v>0</v>
      </c>
      <c r="V355">
        <f t="shared" si="39"/>
        <v>1</v>
      </c>
      <c r="W355">
        <f t="shared" si="40"/>
        <v>1</v>
      </c>
      <c r="X355">
        <f t="shared" si="41"/>
        <v>0</v>
      </c>
      <c r="Y355">
        <f t="shared" si="42"/>
        <v>0</v>
      </c>
      <c r="Z355">
        <f t="shared" si="43"/>
        <v>1</v>
      </c>
    </row>
    <row r="356" spans="1:26" ht="14.4">
      <c r="A356" s="7" t="s">
        <v>647</v>
      </c>
      <c r="B356" s="7" t="s">
        <v>106</v>
      </c>
      <c r="C356" s="8" t="s">
        <v>61</v>
      </c>
      <c r="D356" s="9" t="s">
        <v>66</v>
      </c>
      <c r="E356">
        <v>18174.577579636196</v>
      </c>
      <c r="F356" s="14">
        <v>575</v>
      </c>
      <c r="G356">
        <v>9.8171547989589717E-3</v>
      </c>
      <c r="H356">
        <v>2.9332283805020551E-2</v>
      </c>
      <c r="I356">
        <v>360797</v>
      </c>
      <c r="J356">
        <v>501.66714246515352</v>
      </c>
      <c r="K356">
        <v>1058.767118351871</v>
      </c>
      <c r="T356">
        <f t="shared" si="37"/>
        <v>0</v>
      </c>
      <c r="U356">
        <f t="shared" si="38"/>
        <v>0</v>
      </c>
      <c r="V356">
        <f t="shared" si="39"/>
        <v>1</v>
      </c>
      <c r="W356">
        <f t="shared" si="40"/>
        <v>1</v>
      </c>
      <c r="X356">
        <f t="shared" si="41"/>
        <v>0</v>
      </c>
      <c r="Y356">
        <f t="shared" si="42"/>
        <v>0</v>
      </c>
      <c r="Z356">
        <f t="shared" si="43"/>
        <v>1</v>
      </c>
    </row>
    <row r="357" spans="1:26" ht="14.4">
      <c r="A357" s="7" t="s">
        <v>648</v>
      </c>
      <c r="B357" s="7" t="s">
        <v>106</v>
      </c>
      <c r="C357" s="8" t="s">
        <v>61</v>
      </c>
      <c r="D357" s="9" t="s">
        <v>67</v>
      </c>
      <c r="E357">
        <v>21402.969419409215</v>
      </c>
      <c r="F357" s="14">
        <v>658</v>
      </c>
      <c r="G357">
        <v>9.6298410885907321E-3</v>
      </c>
      <c r="H357">
        <v>2.8772616668705734E-2</v>
      </c>
      <c r="I357">
        <v>367815</v>
      </c>
      <c r="J357">
        <v>519.28279162078763</v>
      </c>
      <c r="K357">
        <v>1016.815518671071</v>
      </c>
      <c r="T357">
        <f t="shared" si="37"/>
        <v>0</v>
      </c>
      <c r="U357">
        <f t="shared" si="38"/>
        <v>0</v>
      </c>
      <c r="V357">
        <f t="shared" si="39"/>
        <v>1</v>
      </c>
      <c r="W357">
        <f t="shared" si="40"/>
        <v>1</v>
      </c>
      <c r="X357">
        <f t="shared" si="41"/>
        <v>0</v>
      </c>
      <c r="Y357">
        <f t="shared" si="42"/>
        <v>0</v>
      </c>
      <c r="Z357">
        <f t="shared" si="43"/>
        <v>1</v>
      </c>
    </row>
    <row r="358" spans="1:26" ht="14.4">
      <c r="A358" s="7" t="s">
        <v>649</v>
      </c>
      <c r="B358" s="7" t="s">
        <v>106</v>
      </c>
      <c r="C358" s="8" t="s">
        <v>61</v>
      </c>
      <c r="D358" s="9" t="s">
        <v>68</v>
      </c>
      <c r="E358">
        <v>25437.627816609154</v>
      </c>
      <c r="F358" s="14">
        <v>671</v>
      </c>
      <c r="G358">
        <v>8.6122920653221129E-3</v>
      </c>
      <c r="H358">
        <v>2.7157943618443703E-2</v>
      </c>
      <c r="I358">
        <v>374697</v>
      </c>
      <c r="J358">
        <v>597.81636895945257</v>
      </c>
      <c r="K358">
        <v>1088.8798148904314</v>
      </c>
      <c r="T358">
        <f t="shared" si="37"/>
        <v>0</v>
      </c>
      <c r="U358">
        <f t="shared" si="38"/>
        <v>0</v>
      </c>
      <c r="V358">
        <f t="shared" si="39"/>
        <v>1</v>
      </c>
      <c r="W358">
        <f t="shared" si="40"/>
        <v>1</v>
      </c>
      <c r="X358">
        <f t="shared" si="41"/>
        <v>0</v>
      </c>
      <c r="Y358">
        <f t="shared" si="42"/>
        <v>0</v>
      </c>
      <c r="Z358">
        <f t="shared" si="43"/>
        <v>1</v>
      </c>
    </row>
    <row r="359" spans="1:26" ht="14.4">
      <c r="A359" s="7" t="s">
        <v>650</v>
      </c>
      <c r="B359" s="7" t="s">
        <v>106</v>
      </c>
      <c r="C359" s="8" t="s">
        <v>61</v>
      </c>
      <c r="D359" s="9" t="s">
        <v>69</v>
      </c>
      <c r="E359">
        <v>30072.103088296979</v>
      </c>
      <c r="F359" s="14">
        <v>680</v>
      </c>
      <c r="G359">
        <v>8.4600461409395974E-3</v>
      </c>
      <c r="H359">
        <v>2.6677852348993288E-2</v>
      </c>
      <c r="I359">
        <v>381440</v>
      </c>
      <c r="J359">
        <v>610.84312080536915</v>
      </c>
      <c r="K359">
        <v>1127.3070469798658</v>
      </c>
      <c r="T359">
        <f t="shared" si="37"/>
        <v>0</v>
      </c>
      <c r="U359">
        <f t="shared" si="38"/>
        <v>0</v>
      </c>
      <c r="V359">
        <f t="shared" si="39"/>
        <v>1</v>
      </c>
      <c r="W359">
        <f t="shared" si="40"/>
        <v>1</v>
      </c>
      <c r="X359">
        <f t="shared" si="41"/>
        <v>0</v>
      </c>
      <c r="Y359">
        <f t="shared" si="42"/>
        <v>0</v>
      </c>
      <c r="Z359">
        <f t="shared" si="43"/>
        <v>1</v>
      </c>
    </row>
    <row r="360" spans="1:26" ht="14.4">
      <c r="A360" s="7" t="s">
        <v>651</v>
      </c>
      <c r="B360" s="7" t="s">
        <v>106</v>
      </c>
      <c r="C360" s="8" t="s">
        <v>61</v>
      </c>
      <c r="D360" s="9" t="s">
        <v>70</v>
      </c>
      <c r="E360">
        <v>31564.839290546548</v>
      </c>
      <c r="F360" s="14">
        <v>738</v>
      </c>
      <c r="G360">
        <v>6.1466379050402432E-3</v>
      </c>
      <c r="H360">
        <v>1.6821427927126903E-2</v>
      </c>
      <c r="I360">
        <v>388017</v>
      </c>
      <c r="J360">
        <v>623.68401384475419</v>
      </c>
      <c r="K360">
        <v>1182.9378609700091</v>
      </c>
      <c r="T360">
        <f t="shared" si="37"/>
        <v>0</v>
      </c>
      <c r="U360">
        <f t="shared" si="38"/>
        <v>0</v>
      </c>
      <c r="V360">
        <f t="shared" si="39"/>
        <v>0</v>
      </c>
      <c r="W360">
        <f t="shared" si="40"/>
        <v>1</v>
      </c>
      <c r="X360">
        <f t="shared" si="41"/>
        <v>0</v>
      </c>
      <c r="Y360">
        <f t="shared" si="42"/>
        <v>0</v>
      </c>
      <c r="Z360">
        <f t="shared" si="43"/>
        <v>1</v>
      </c>
    </row>
    <row r="361" spans="1:26" ht="14.4">
      <c r="A361" s="7" t="s">
        <v>652</v>
      </c>
      <c r="B361" s="7" t="s">
        <v>106</v>
      </c>
      <c r="C361" s="8" t="s">
        <v>61</v>
      </c>
      <c r="D361" s="9" t="s">
        <v>71</v>
      </c>
      <c r="E361">
        <v>36493.65889705882</v>
      </c>
      <c r="F361" s="14">
        <v>821</v>
      </c>
      <c r="G361">
        <v>6.3514198782961464E-3</v>
      </c>
      <c r="H361">
        <v>1.3582657200811359E-2</v>
      </c>
      <c r="I361">
        <v>394400</v>
      </c>
      <c r="J361">
        <v>644.01622718052738</v>
      </c>
      <c r="K361">
        <v>1209.4320486815416</v>
      </c>
      <c r="T361">
        <f t="shared" si="37"/>
        <v>1</v>
      </c>
      <c r="U361">
        <f t="shared" si="38"/>
        <v>0</v>
      </c>
      <c r="V361">
        <f t="shared" si="39"/>
        <v>0</v>
      </c>
      <c r="W361">
        <f t="shared" si="40"/>
        <v>0</v>
      </c>
      <c r="X361">
        <f t="shared" si="41"/>
        <v>0</v>
      </c>
      <c r="Y361">
        <f t="shared" si="42"/>
        <v>0</v>
      </c>
      <c r="Z361">
        <f t="shared" si="43"/>
        <v>1</v>
      </c>
    </row>
    <row r="362" spans="1:26" ht="14.4">
      <c r="A362" s="7" t="s">
        <v>653</v>
      </c>
      <c r="B362" s="7" t="s">
        <v>106</v>
      </c>
      <c r="C362" s="8" t="s">
        <v>61</v>
      </c>
      <c r="D362" s="9" t="s">
        <v>72</v>
      </c>
      <c r="E362">
        <v>26792.802952799644</v>
      </c>
      <c r="F362" s="14">
        <v>766</v>
      </c>
      <c r="G362">
        <v>7.8688066225793812E-3</v>
      </c>
      <c r="H362">
        <v>1.2037876121217568E-2</v>
      </c>
      <c r="I362">
        <v>400569</v>
      </c>
      <c r="K362">
        <v>1190.806078353542</v>
      </c>
      <c r="T362">
        <f t="shared" si="37"/>
        <v>0</v>
      </c>
      <c r="U362">
        <f t="shared" si="38"/>
        <v>0</v>
      </c>
      <c r="V362">
        <f t="shared" si="39"/>
        <v>1</v>
      </c>
      <c r="W362">
        <f t="shared" si="40"/>
        <v>0</v>
      </c>
      <c r="X362">
        <f t="shared" si="41"/>
        <v>0</v>
      </c>
      <c r="Y362">
        <f t="shared" si="42"/>
        <v>0</v>
      </c>
      <c r="Z362">
        <f t="shared" si="43"/>
        <v>1</v>
      </c>
    </row>
    <row r="363" spans="1:26" ht="14.4">
      <c r="A363" s="7" t="s">
        <v>654</v>
      </c>
      <c r="B363" s="7" t="s">
        <v>106</v>
      </c>
      <c r="C363" s="8" t="s">
        <v>61</v>
      </c>
      <c r="D363" s="9" t="s">
        <v>73</v>
      </c>
      <c r="E363">
        <v>30428.889821210691</v>
      </c>
      <c r="F363" s="14">
        <v>844</v>
      </c>
      <c r="G363">
        <v>7.7537686464360213E-3</v>
      </c>
      <c r="H363">
        <v>1.1861888455937341E-2</v>
      </c>
      <c r="I363">
        <v>406512</v>
      </c>
      <c r="K363">
        <v>1173.3970952887</v>
      </c>
      <c r="T363">
        <f t="shared" si="37"/>
        <v>0</v>
      </c>
      <c r="U363">
        <f t="shared" si="38"/>
        <v>0</v>
      </c>
      <c r="V363">
        <f t="shared" si="39"/>
        <v>1</v>
      </c>
      <c r="W363">
        <f t="shared" si="40"/>
        <v>0</v>
      </c>
      <c r="X363">
        <f t="shared" si="41"/>
        <v>0</v>
      </c>
      <c r="Y363">
        <f t="shared" si="42"/>
        <v>0</v>
      </c>
      <c r="Z363">
        <f t="shared" si="43"/>
        <v>1</v>
      </c>
    </row>
    <row r="364" spans="1:26" ht="14.4">
      <c r="A364" s="7" t="s">
        <v>655</v>
      </c>
      <c r="B364" s="7" t="s">
        <v>106</v>
      </c>
      <c r="C364" s="8" t="s">
        <v>61</v>
      </c>
      <c r="D364" s="9" t="s">
        <v>74</v>
      </c>
      <c r="E364">
        <v>40489.621041728322</v>
      </c>
      <c r="F364" s="14">
        <v>917</v>
      </c>
      <c r="G364">
        <v>5.5695981447610359E-3</v>
      </c>
      <c r="H364">
        <v>1.3004623542710763E-2</v>
      </c>
      <c r="I364">
        <v>412238</v>
      </c>
      <c r="K364">
        <v>1157.0985692730899</v>
      </c>
      <c r="T364">
        <f t="shared" si="37"/>
        <v>1</v>
      </c>
      <c r="U364">
        <f t="shared" si="38"/>
        <v>0</v>
      </c>
      <c r="V364">
        <f t="shared" si="39"/>
        <v>0</v>
      </c>
      <c r="W364">
        <f t="shared" si="40"/>
        <v>0</v>
      </c>
      <c r="X364">
        <f t="shared" si="41"/>
        <v>0</v>
      </c>
      <c r="Y364">
        <f t="shared" si="42"/>
        <v>0</v>
      </c>
      <c r="Z364">
        <f t="shared" si="43"/>
        <v>1</v>
      </c>
    </row>
    <row r="365" spans="1:26" ht="14.4">
      <c r="A365" s="7" t="s">
        <v>656</v>
      </c>
      <c r="B365" s="7" t="s">
        <v>106</v>
      </c>
      <c r="C365" s="8" t="s">
        <v>61</v>
      </c>
      <c r="D365" s="9" t="s">
        <v>62</v>
      </c>
      <c r="E365">
        <v>51096.749633063191</v>
      </c>
      <c r="F365" s="14">
        <v>939</v>
      </c>
      <c r="I365">
        <v>331801</v>
      </c>
      <c r="T365">
        <f t="shared" si="37"/>
        <v>1</v>
      </c>
      <c r="U365">
        <f t="shared" si="38"/>
        <v>0</v>
      </c>
      <c r="V365">
        <f t="shared" si="39"/>
        <v>0</v>
      </c>
      <c r="W365">
        <f t="shared" si="40"/>
        <v>0</v>
      </c>
      <c r="X365">
        <f t="shared" si="41"/>
        <v>0</v>
      </c>
      <c r="Y365">
        <f t="shared" si="42"/>
        <v>0</v>
      </c>
      <c r="Z365">
        <f t="shared" si="43"/>
        <v>0</v>
      </c>
    </row>
    <row r="366" spans="1:26" ht="14.4">
      <c r="A366" s="7" t="s">
        <v>657</v>
      </c>
      <c r="B366" s="7" t="s">
        <v>107</v>
      </c>
      <c r="C366" s="8" t="s">
        <v>76</v>
      </c>
      <c r="D366" s="9" t="s">
        <v>63</v>
      </c>
      <c r="E366">
        <v>1608.8644719724318</v>
      </c>
      <c r="F366" s="14">
        <v>98</v>
      </c>
      <c r="G366">
        <v>2.3959257292948052E-3</v>
      </c>
      <c r="I366">
        <v>8020282</v>
      </c>
      <c r="J366">
        <v>157.35107568536867</v>
      </c>
      <c r="K366">
        <v>104.23573634942014</v>
      </c>
      <c r="T366">
        <f t="shared" si="37"/>
        <v>0</v>
      </c>
      <c r="U366">
        <f t="shared" si="38"/>
        <v>0</v>
      </c>
      <c r="V366">
        <f t="shared" si="39"/>
        <v>0</v>
      </c>
      <c r="W366">
        <f t="shared" si="40"/>
        <v>0</v>
      </c>
      <c r="X366">
        <f t="shared" si="41"/>
        <v>0</v>
      </c>
      <c r="Y366">
        <f t="shared" si="42"/>
        <v>0</v>
      </c>
      <c r="Z366">
        <f t="shared" si="43"/>
        <v>0</v>
      </c>
    </row>
    <row r="367" spans="1:26" ht="14.4">
      <c r="A367" s="7" t="s">
        <v>658</v>
      </c>
      <c r="B367" s="7" t="s">
        <v>107</v>
      </c>
      <c r="C367" s="8" t="s">
        <v>76</v>
      </c>
      <c r="D367" s="9" t="s">
        <v>64</v>
      </c>
      <c r="E367">
        <v>1762.5541223526614</v>
      </c>
      <c r="F367" s="14">
        <v>129</v>
      </c>
      <c r="G367">
        <v>2.2745215459985348E-3</v>
      </c>
      <c r="H367">
        <v>5.6782336790338348E-3</v>
      </c>
      <c r="I367">
        <v>7868468</v>
      </c>
      <c r="J367">
        <v>176.9086434614718</v>
      </c>
      <c r="K367">
        <v>129.37715448547291</v>
      </c>
      <c r="T367">
        <f t="shared" si="37"/>
        <v>0</v>
      </c>
      <c r="U367">
        <f t="shared" si="38"/>
        <v>0</v>
      </c>
      <c r="V367">
        <f t="shared" si="39"/>
        <v>0</v>
      </c>
      <c r="W367">
        <f t="shared" si="40"/>
        <v>0</v>
      </c>
      <c r="X367">
        <f t="shared" si="41"/>
        <v>0</v>
      </c>
      <c r="Y367">
        <f t="shared" si="42"/>
        <v>0</v>
      </c>
      <c r="Z367">
        <f t="shared" si="43"/>
        <v>0</v>
      </c>
    </row>
    <row r="368" spans="1:26" ht="14.4">
      <c r="A368" s="7" t="s">
        <v>659</v>
      </c>
      <c r="B368" s="7" t="s">
        <v>107</v>
      </c>
      <c r="C368" s="8" t="s">
        <v>76</v>
      </c>
      <c r="D368" s="9" t="s">
        <v>65</v>
      </c>
      <c r="E368">
        <v>2042.4462314264472</v>
      </c>
      <c r="F368" s="14">
        <v>154</v>
      </c>
      <c r="G368">
        <v>2.2383680466570386E-3</v>
      </c>
      <c r="H368">
        <v>5.471296495954462E-3</v>
      </c>
      <c r="I368">
        <v>7823557</v>
      </c>
      <c r="J368">
        <v>262.15697028857846</v>
      </c>
      <c r="K368">
        <v>187.5106169738394</v>
      </c>
      <c r="T368">
        <f t="shared" si="37"/>
        <v>0</v>
      </c>
      <c r="U368">
        <f t="shared" si="38"/>
        <v>0</v>
      </c>
      <c r="V368">
        <f t="shared" si="39"/>
        <v>0</v>
      </c>
      <c r="W368">
        <f t="shared" si="40"/>
        <v>0</v>
      </c>
      <c r="X368">
        <f t="shared" si="41"/>
        <v>0</v>
      </c>
      <c r="Y368">
        <f t="shared" si="42"/>
        <v>0</v>
      </c>
      <c r="Z368">
        <f t="shared" si="43"/>
        <v>0</v>
      </c>
    </row>
    <row r="369" spans="1:26" ht="14.4">
      <c r="A369" s="7" t="s">
        <v>660</v>
      </c>
      <c r="B369" s="7" t="s">
        <v>107</v>
      </c>
      <c r="C369" s="8" t="s">
        <v>76</v>
      </c>
      <c r="D369" s="9" t="s">
        <v>66</v>
      </c>
      <c r="E369">
        <v>2656.1816204548395</v>
      </c>
      <c r="F369" s="14">
        <v>201</v>
      </c>
      <c r="G369">
        <v>2.5465351507313627E-3</v>
      </c>
      <c r="H369">
        <v>6.5275606043879572E-3</v>
      </c>
      <c r="I369">
        <v>7781161</v>
      </c>
      <c r="J369">
        <v>359.32941112515215</v>
      </c>
      <c r="K369">
        <v>248.67754310699908</v>
      </c>
      <c r="T369">
        <f t="shared" si="37"/>
        <v>0</v>
      </c>
      <c r="U369">
        <f t="shared" si="38"/>
        <v>0</v>
      </c>
      <c r="V369">
        <f t="shared" si="39"/>
        <v>0</v>
      </c>
      <c r="W369">
        <f t="shared" si="40"/>
        <v>0</v>
      </c>
      <c r="X369">
        <f t="shared" si="41"/>
        <v>0</v>
      </c>
      <c r="Y369">
        <f t="shared" si="42"/>
        <v>0</v>
      </c>
      <c r="Z369">
        <f t="shared" si="43"/>
        <v>0</v>
      </c>
    </row>
    <row r="370" spans="1:26" ht="14.4">
      <c r="A370" s="7" t="s">
        <v>661</v>
      </c>
      <c r="B370" s="7" t="s">
        <v>107</v>
      </c>
      <c r="C370" s="8" t="s">
        <v>76</v>
      </c>
      <c r="D370" s="9" t="s">
        <v>67</v>
      </c>
      <c r="E370">
        <v>3266.6091766043487</v>
      </c>
      <c r="F370" s="14">
        <v>238</v>
      </c>
      <c r="G370">
        <v>2.5601105957441311E-3</v>
      </c>
      <c r="H370">
        <v>6.5623586868047389E-3</v>
      </c>
      <c r="I370">
        <v>7739900</v>
      </c>
      <c r="J370">
        <v>395.74154704841146</v>
      </c>
      <c r="K370">
        <v>240.05478106952287</v>
      </c>
      <c r="T370">
        <f t="shared" si="37"/>
        <v>0</v>
      </c>
      <c r="U370">
        <f t="shared" si="38"/>
        <v>0</v>
      </c>
      <c r="V370">
        <f t="shared" si="39"/>
        <v>0</v>
      </c>
      <c r="W370">
        <f t="shared" si="40"/>
        <v>0</v>
      </c>
      <c r="X370">
        <f t="shared" si="41"/>
        <v>0</v>
      </c>
      <c r="Y370">
        <f t="shared" si="42"/>
        <v>0</v>
      </c>
      <c r="Z370">
        <f t="shared" si="43"/>
        <v>0</v>
      </c>
    </row>
    <row r="371" spans="1:26" ht="14.4">
      <c r="A371" s="7" t="s">
        <v>662</v>
      </c>
      <c r="B371" s="7" t="s">
        <v>107</v>
      </c>
      <c r="C371" s="8" t="s">
        <v>76</v>
      </c>
      <c r="D371" s="9" t="s">
        <v>68</v>
      </c>
      <c r="E371">
        <v>3753.0859174284519</v>
      </c>
      <c r="F371" s="14">
        <v>274</v>
      </c>
      <c r="G371">
        <v>2.6129299573192434E-3</v>
      </c>
      <c r="H371">
        <v>6.8595743354348997E-3</v>
      </c>
      <c r="I371">
        <v>7699020</v>
      </c>
      <c r="J371">
        <v>430.83405420430131</v>
      </c>
      <c r="K371">
        <v>272.63210122846806</v>
      </c>
      <c r="T371">
        <f t="shared" si="37"/>
        <v>0</v>
      </c>
      <c r="U371">
        <f t="shared" si="38"/>
        <v>0</v>
      </c>
      <c r="V371">
        <f t="shared" si="39"/>
        <v>0</v>
      </c>
      <c r="W371">
        <f t="shared" si="40"/>
        <v>0</v>
      </c>
      <c r="X371">
        <f t="shared" si="41"/>
        <v>0</v>
      </c>
      <c r="Y371">
        <f t="shared" si="42"/>
        <v>0</v>
      </c>
      <c r="Z371">
        <f t="shared" si="43"/>
        <v>0</v>
      </c>
    </row>
    <row r="372" spans="1:26" ht="14.4">
      <c r="A372" s="7" t="s">
        <v>663</v>
      </c>
      <c r="B372" s="7" t="s">
        <v>107</v>
      </c>
      <c r="C372" s="8" t="s">
        <v>76</v>
      </c>
      <c r="D372" s="9" t="s">
        <v>69</v>
      </c>
      <c r="E372">
        <v>4401.2857659921929</v>
      </c>
      <c r="F372" s="14">
        <v>297</v>
      </c>
      <c r="G372">
        <v>2.6661496145036841E-3</v>
      </c>
      <c r="H372">
        <v>6.9992888323889531E-3</v>
      </c>
      <c r="I372">
        <v>7545338</v>
      </c>
      <c r="J372">
        <v>554.11699250583604</v>
      </c>
      <c r="K372">
        <v>283.88390288148787</v>
      </c>
      <c r="T372">
        <f t="shared" si="37"/>
        <v>0</v>
      </c>
      <c r="U372">
        <f t="shared" si="38"/>
        <v>0</v>
      </c>
      <c r="V372">
        <f t="shared" si="39"/>
        <v>0</v>
      </c>
      <c r="W372">
        <f t="shared" si="40"/>
        <v>0</v>
      </c>
      <c r="X372">
        <f t="shared" si="41"/>
        <v>0</v>
      </c>
      <c r="Y372">
        <f t="shared" si="42"/>
        <v>0</v>
      </c>
      <c r="Z372">
        <f t="shared" si="43"/>
        <v>0</v>
      </c>
    </row>
    <row r="373" spans="1:26" ht="14.4">
      <c r="A373" s="7" t="s">
        <v>664</v>
      </c>
      <c r="B373" s="7" t="s">
        <v>107</v>
      </c>
      <c r="C373" s="8" t="s">
        <v>76</v>
      </c>
      <c r="D373" s="9" t="s">
        <v>70</v>
      </c>
      <c r="E373">
        <v>5620.7291668362795</v>
      </c>
      <c r="F373" s="14">
        <v>375</v>
      </c>
      <c r="G373">
        <v>2.4942072543686997E-3</v>
      </c>
      <c r="H373">
        <v>5.8098959754882213E-3</v>
      </c>
      <c r="I373">
        <v>7492561</v>
      </c>
      <c r="J373">
        <v>647.57564202680499</v>
      </c>
      <c r="K373">
        <v>347.27778659392965</v>
      </c>
      <c r="T373">
        <f t="shared" si="37"/>
        <v>0</v>
      </c>
      <c r="U373">
        <f t="shared" si="38"/>
        <v>0</v>
      </c>
      <c r="V373">
        <f t="shared" si="39"/>
        <v>0</v>
      </c>
      <c r="W373">
        <f t="shared" si="40"/>
        <v>0</v>
      </c>
      <c r="X373">
        <f t="shared" si="41"/>
        <v>0</v>
      </c>
      <c r="Y373">
        <f t="shared" si="42"/>
        <v>0</v>
      </c>
      <c r="Z373">
        <f t="shared" si="43"/>
        <v>0</v>
      </c>
    </row>
    <row r="374" spans="1:26" ht="14.4">
      <c r="A374" s="7" t="s">
        <v>665</v>
      </c>
      <c r="B374" s="7" t="s">
        <v>107</v>
      </c>
      <c r="C374" s="8" t="s">
        <v>76</v>
      </c>
      <c r="D374" s="9" t="s">
        <v>71</v>
      </c>
      <c r="E374">
        <v>6961.5540985403477</v>
      </c>
      <c r="F374" s="14">
        <v>474</v>
      </c>
      <c r="G374">
        <v>2.6058363265055559E-3</v>
      </c>
      <c r="H374">
        <v>6.3548072031715469E-3</v>
      </c>
      <c r="I374">
        <v>7444443</v>
      </c>
      <c r="J374">
        <v>573.98518599712565</v>
      </c>
      <c r="K374">
        <v>262.61199125307292</v>
      </c>
      <c r="T374">
        <f t="shared" si="37"/>
        <v>0</v>
      </c>
      <c r="U374">
        <f t="shared" si="38"/>
        <v>0</v>
      </c>
      <c r="V374">
        <f t="shared" si="39"/>
        <v>0</v>
      </c>
      <c r="W374">
        <f t="shared" si="40"/>
        <v>0</v>
      </c>
      <c r="X374">
        <f t="shared" si="41"/>
        <v>0</v>
      </c>
      <c r="Y374">
        <f t="shared" si="42"/>
        <v>0</v>
      </c>
      <c r="Z374">
        <f t="shared" si="43"/>
        <v>0</v>
      </c>
    </row>
    <row r="375" spans="1:26" ht="14.4">
      <c r="A375" s="7" t="s">
        <v>666</v>
      </c>
      <c r="B375" s="7" t="s">
        <v>107</v>
      </c>
      <c r="C375" s="8" t="s">
        <v>76</v>
      </c>
      <c r="D375" s="9" t="s">
        <v>72</v>
      </c>
      <c r="E375">
        <v>6567.2454674732908</v>
      </c>
      <c r="F375" s="14">
        <v>463</v>
      </c>
      <c r="G375">
        <v>2.7663749751710444E-3</v>
      </c>
      <c r="H375">
        <v>6.6178547538880894E-3</v>
      </c>
      <c r="I375">
        <v>7395599</v>
      </c>
      <c r="J375">
        <v>545.5947516894845</v>
      </c>
      <c r="K375">
        <v>186.86789264804651</v>
      </c>
      <c r="T375">
        <f t="shared" si="37"/>
        <v>0</v>
      </c>
      <c r="U375">
        <f t="shared" si="38"/>
        <v>0</v>
      </c>
      <c r="V375">
        <f t="shared" si="39"/>
        <v>0</v>
      </c>
      <c r="W375">
        <f t="shared" si="40"/>
        <v>0</v>
      </c>
      <c r="X375">
        <f t="shared" si="41"/>
        <v>0</v>
      </c>
      <c r="Y375">
        <f t="shared" si="42"/>
        <v>0</v>
      </c>
      <c r="Z375">
        <f t="shared" si="43"/>
        <v>0</v>
      </c>
    </row>
    <row r="376" spans="1:26" ht="14.4">
      <c r="A376" s="7" t="s">
        <v>667</v>
      </c>
      <c r="B376" s="7" t="s">
        <v>107</v>
      </c>
      <c r="C376" s="8" t="s">
        <v>76</v>
      </c>
      <c r="D376" s="9" t="s">
        <v>73</v>
      </c>
      <c r="E376">
        <v>6494.8891422647439</v>
      </c>
      <c r="F376" s="14">
        <v>480</v>
      </c>
      <c r="G376">
        <v>2.7841707664655142E-3</v>
      </c>
      <c r="H376">
        <v>6.6604266984271795E-3</v>
      </c>
      <c r="I376">
        <v>7348328</v>
      </c>
      <c r="J376">
        <v>619.73281541052609</v>
      </c>
      <c r="K376">
        <v>203.85589755928152</v>
      </c>
      <c r="T376">
        <f t="shared" si="37"/>
        <v>0</v>
      </c>
      <c r="U376">
        <f t="shared" si="38"/>
        <v>0</v>
      </c>
      <c r="V376">
        <f t="shared" si="39"/>
        <v>0</v>
      </c>
      <c r="W376">
        <f t="shared" si="40"/>
        <v>0</v>
      </c>
      <c r="X376">
        <f t="shared" si="41"/>
        <v>0</v>
      </c>
      <c r="Y376">
        <f t="shared" si="42"/>
        <v>0</v>
      </c>
      <c r="Z376">
        <f t="shared" si="43"/>
        <v>0</v>
      </c>
    </row>
    <row r="377" spans="1:26" ht="14.4">
      <c r="A377" s="7" t="s">
        <v>668</v>
      </c>
      <c r="B377" s="7" t="s">
        <v>107</v>
      </c>
      <c r="C377" s="8" t="s">
        <v>76</v>
      </c>
      <c r="D377" s="9" t="s">
        <v>74</v>
      </c>
      <c r="E377">
        <v>7328.7163259277995</v>
      </c>
      <c r="F377" s="14">
        <v>522</v>
      </c>
      <c r="G377">
        <v>2.5777838368176462E-3</v>
      </c>
      <c r="H377">
        <v>6.404012763403983E-3</v>
      </c>
      <c r="I377">
        <v>7305888</v>
      </c>
      <c r="J377">
        <v>575.15253450367709</v>
      </c>
      <c r="K377">
        <v>201.89195344905369</v>
      </c>
      <c r="T377">
        <f t="shared" si="37"/>
        <v>0</v>
      </c>
      <c r="U377">
        <f t="shared" si="38"/>
        <v>0</v>
      </c>
      <c r="V377">
        <f t="shared" si="39"/>
        <v>0</v>
      </c>
      <c r="W377">
        <f t="shared" si="40"/>
        <v>0</v>
      </c>
      <c r="X377">
        <f t="shared" si="41"/>
        <v>0</v>
      </c>
      <c r="Y377">
        <f t="shared" si="42"/>
        <v>0</v>
      </c>
      <c r="Z377">
        <f t="shared" si="43"/>
        <v>0</v>
      </c>
    </row>
    <row r="378" spans="1:26" ht="14.4">
      <c r="A378" s="7" t="s">
        <v>669</v>
      </c>
      <c r="B378" s="7" t="s">
        <v>107</v>
      </c>
      <c r="C378" s="8" t="s">
        <v>76</v>
      </c>
      <c r="D378" s="9" t="s">
        <v>62</v>
      </c>
      <c r="E378">
        <v>6279.385479032755</v>
      </c>
      <c r="F378" s="14">
        <v>516</v>
      </c>
      <c r="I378">
        <v>8170172</v>
      </c>
      <c r="J378">
        <v>166.94874967136556</v>
      </c>
      <c r="K378">
        <v>93.510883247011208</v>
      </c>
      <c r="T378">
        <f t="shared" si="37"/>
        <v>0</v>
      </c>
      <c r="U378">
        <f t="shared" si="38"/>
        <v>0</v>
      </c>
      <c r="V378">
        <f t="shared" si="39"/>
        <v>0</v>
      </c>
      <c r="W378">
        <f t="shared" si="40"/>
        <v>0</v>
      </c>
      <c r="X378">
        <f t="shared" si="41"/>
        <v>0</v>
      </c>
      <c r="Y378">
        <f t="shared" si="42"/>
        <v>0</v>
      </c>
      <c r="Z378">
        <f t="shared" si="43"/>
        <v>0</v>
      </c>
    </row>
    <row r="379" spans="1:26" ht="14.4">
      <c r="A379" s="7" t="s">
        <v>670</v>
      </c>
      <c r="B379" s="7" t="s">
        <v>108</v>
      </c>
      <c r="C379" s="8" t="s">
        <v>78</v>
      </c>
      <c r="D379" s="9" t="s">
        <v>63</v>
      </c>
      <c r="E379">
        <v>218.56200017076731</v>
      </c>
      <c r="F379" s="14">
        <v>12</v>
      </c>
      <c r="I379">
        <v>11946080</v>
      </c>
      <c r="J379">
        <v>2.092736696891365</v>
      </c>
      <c r="K379">
        <v>2.9298313756479111</v>
      </c>
      <c r="T379">
        <f t="shared" si="37"/>
        <v>0</v>
      </c>
      <c r="U379">
        <f t="shared" si="38"/>
        <v>0</v>
      </c>
      <c r="V379">
        <f t="shared" si="39"/>
        <v>0</v>
      </c>
      <c r="W379">
        <f t="shared" si="40"/>
        <v>0</v>
      </c>
      <c r="X379">
        <f t="shared" si="41"/>
        <v>0</v>
      </c>
      <c r="Y379">
        <f t="shared" si="42"/>
        <v>0</v>
      </c>
      <c r="Z379">
        <f t="shared" si="43"/>
        <v>0</v>
      </c>
    </row>
    <row r="380" spans="1:26" ht="14.4">
      <c r="A380" s="7" t="s">
        <v>671</v>
      </c>
      <c r="B380" s="7" t="s">
        <v>108</v>
      </c>
      <c r="C380" s="8" t="s">
        <v>78</v>
      </c>
      <c r="D380" s="9" t="s">
        <v>64</v>
      </c>
      <c r="E380">
        <v>228.75359574782829</v>
      </c>
      <c r="F380" s="14">
        <v>12</v>
      </c>
      <c r="H380">
        <v>1.3686933873892674E-4</v>
      </c>
      <c r="I380">
        <v>12296399</v>
      </c>
      <c r="J380">
        <v>3.0090110120857334</v>
      </c>
      <c r="K380">
        <v>2.9276863901374703</v>
      </c>
      <c r="T380">
        <f t="shared" si="37"/>
        <v>0</v>
      </c>
      <c r="U380">
        <f t="shared" si="38"/>
        <v>0</v>
      </c>
      <c r="V380">
        <f t="shared" si="39"/>
        <v>0</v>
      </c>
      <c r="W380">
        <f t="shared" si="40"/>
        <v>0</v>
      </c>
      <c r="X380">
        <f t="shared" si="41"/>
        <v>0</v>
      </c>
      <c r="Y380">
        <f t="shared" si="42"/>
        <v>0</v>
      </c>
      <c r="Z380">
        <f t="shared" si="43"/>
        <v>0</v>
      </c>
    </row>
    <row r="381" spans="1:26" ht="14.4">
      <c r="A381" s="7" t="s">
        <v>672</v>
      </c>
      <c r="B381" s="7" t="s">
        <v>108</v>
      </c>
      <c r="C381" s="8" t="s">
        <v>78</v>
      </c>
      <c r="D381" s="9" t="s">
        <v>65</v>
      </c>
      <c r="E381">
        <v>253.22462245694516</v>
      </c>
      <c r="F381" s="14">
        <v>13</v>
      </c>
      <c r="H381">
        <v>1.3152608332070735E-4</v>
      </c>
      <c r="I381">
        <v>12659086</v>
      </c>
      <c r="J381">
        <v>3.0017964962083359</v>
      </c>
      <c r="K381">
        <v>3.9497322318530736</v>
      </c>
      <c r="T381">
        <f t="shared" si="37"/>
        <v>0</v>
      </c>
      <c r="U381">
        <f t="shared" si="38"/>
        <v>0</v>
      </c>
      <c r="V381">
        <f t="shared" si="39"/>
        <v>0</v>
      </c>
      <c r="W381">
        <f t="shared" si="40"/>
        <v>0</v>
      </c>
      <c r="X381">
        <f t="shared" si="41"/>
        <v>0</v>
      </c>
      <c r="Y381">
        <f t="shared" si="42"/>
        <v>0</v>
      </c>
      <c r="Z381">
        <f t="shared" si="43"/>
        <v>0</v>
      </c>
    </row>
    <row r="382" spans="1:26" ht="14.4">
      <c r="A382" s="7" t="s">
        <v>673</v>
      </c>
      <c r="B382" s="7" t="s">
        <v>108</v>
      </c>
      <c r="C382" s="8" t="s">
        <v>78</v>
      </c>
      <c r="D382" s="9" t="s">
        <v>66</v>
      </c>
      <c r="E382">
        <v>322.66440652011033</v>
      </c>
      <c r="F382" s="14">
        <v>19</v>
      </c>
      <c r="H382">
        <v>1.3027208760176451E-4</v>
      </c>
      <c r="I382">
        <v>13034258</v>
      </c>
      <c r="J382">
        <v>3.9894867816794788</v>
      </c>
      <c r="K382">
        <v>5.1403002763947132</v>
      </c>
      <c r="T382">
        <f t="shared" si="37"/>
        <v>0</v>
      </c>
      <c r="U382">
        <f t="shared" si="38"/>
        <v>0</v>
      </c>
      <c r="V382">
        <f t="shared" si="39"/>
        <v>0</v>
      </c>
      <c r="W382">
        <f t="shared" si="40"/>
        <v>0</v>
      </c>
      <c r="X382">
        <f t="shared" si="41"/>
        <v>0</v>
      </c>
      <c r="Y382">
        <f t="shared" si="42"/>
        <v>0</v>
      </c>
      <c r="Z382">
        <f t="shared" si="43"/>
        <v>0</v>
      </c>
    </row>
    <row r="383" spans="1:26" ht="14.4">
      <c r="A383" s="7" t="s">
        <v>674</v>
      </c>
      <c r="B383" s="7" t="s">
        <v>108</v>
      </c>
      <c r="C383" s="8" t="s">
        <v>78</v>
      </c>
      <c r="D383" s="9" t="s">
        <v>67</v>
      </c>
      <c r="E383">
        <v>360.49594763912103</v>
      </c>
      <c r="F383" s="14">
        <v>24</v>
      </c>
      <c r="H383">
        <v>1.2650938624395941E-4</v>
      </c>
      <c r="I383">
        <v>13421929</v>
      </c>
      <c r="J383">
        <v>3.4272271891767567</v>
      </c>
      <c r="K383">
        <v>5.5133654782408694</v>
      </c>
      <c r="T383">
        <f t="shared" si="37"/>
        <v>0</v>
      </c>
      <c r="U383">
        <f t="shared" si="38"/>
        <v>0</v>
      </c>
      <c r="V383">
        <f t="shared" si="39"/>
        <v>0</v>
      </c>
      <c r="W383">
        <f t="shared" si="40"/>
        <v>0</v>
      </c>
      <c r="X383">
        <f t="shared" si="41"/>
        <v>0</v>
      </c>
      <c r="Y383">
        <f t="shared" si="42"/>
        <v>0</v>
      </c>
      <c r="Z383">
        <f t="shared" si="43"/>
        <v>0</v>
      </c>
    </row>
    <row r="384" spans="1:26" ht="14.4">
      <c r="A384" s="7" t="s">
        <v>675</v>
      </c>
      <c r="B384" s="7" t="s">
        <v>108</v>
      </c>
      <c r="C384" s="8" t="s">
        <v>78</v>
      </c>
      <c r="D384" s="9" t="s">
        <v>68</v>
      </c>
      <c r="E384">
        <v>395.21107551393379</v>
      </c>
      <c r="F384" s="14">
        <v>28</v>
      </c>
      <c r="H384">
        <v>1.1908330166339694E-4</v>
      </c>
      <c r="I384">
        <v>13822257</v>
      </c>
      <c r="J384">
        <v>3.979089666759922</v>
      </c>
      <c r="K384">
        <v>6.0771551274151534</v>
      </c>
      <c r="T384">
        <f t="shared" si="37"/>
        <v>0</v>
      </c>
      <c r="U384">
        <f t="shared" si="38"/>
        <v>0</v>
      </c>
      <c r="V384">
        <f t="shared" si="39"/>
        <v>0</v>
      </c>
      <c r="W384">
        <f t="shared" si="40"/>
        <v>0</v>
      </c>
      <c r="X384">
        <f t="shared" si="41"/>
        <v>0</v>
      </c>
      <c r="Y384">
        <f t="shared" si="42"/>
        <v>0</v>
      </c>
      <c r="Z384">
        <f t="shared" si="43"/>
        <v>0</v>
      </c>
    </row>
    <row r="385" spans="1:26" ht="14.4">
      <c r="A385" s="7" t="s">
        <v>676</v>
      </c>
      <c r="B385" s="7" t="s">
        <v>108</v>
      </c>
      <c r="C385" s="8" t="s">
        <v>78</v>
      </c>
      <c r="D385" s="9" t="s">
        <v>69</v>
      </c>
      <c r="E385">
        <v>410.58229324397661</v>
      </c>
      <c r="F385" s="14">
        <v>28</v>
      </c>
      <c r="H385">
        <v>1.1562987901363358E-4</v>
      </c>
      <c r="I385">
        <v>14235075</v>
      </c>
      <c r="J385">
        <v>4.285189926993711</v>
      </c>
      <c r="K385">
        <v>6.5331584132854941</v>
      </c>
      <c r="T385">
        <f t="shared" si="37"/>
        <v>0</v>
      </c>
      <c r="U385">
        <f t="shared" si="38"/>
        <v>0</v>
      </c>
      <c r="V385">
        <f t="shared" si="39"/>
        <v>0</v>
      </c>
      <c r="W385">
        <f t="shared" si="40"/>
        <v>0</v>
      </c>
      <c r="X385">
        <f t="shared" si="41"/>
        <v>0</v>
      </c>
      <c r="Y385">
        <f t="shared" si="42"/>
        <v>0</v>
      </c>
      <c r="Z385">
        <f t="shared" si="43"/>
        <v>0</v>
      </c>
    </row>
    <row r="386" spans="1:26" ht="14.4">
      <c r="A386" s="7" t="s">
        <v>677</v>
      </c>
      <c r="B386" s="7" t="s">
        <v>108</v>
      </c>
      <c r="C386" s="8" t="s">
        <v>78</v>
      </c>
      <c r="D386" s="9" t="s">
        <v>70</v>
      </c>
      <c r="E386">
        <v>460.84495717017995</v>
      </c>
      <c r="F386" s="14">
        <v>32</v>
      </c>
      <c r="H386">
        <v>7.101126452848862E-5</v>
      </c>
      <c r="I386">
        <v>14659646</v>
      </c>
      <c r="J386">
        <v>5.5935866391316678</v>
      </c>
      <c r="K386">
        <v>7.5035918329815061</v>
      </c>
      <c r="T386">
        <f t="shared" si="37"/>
        <v>0</v>
      </c>
      <c r="U386">
        <f t="shared" si="38"/>
        <v>0</v>
      </c>
      <c r="V386">
        <f t="shared" si="39"/>
        <v>0</v>
      </c>
      <c r="W386">
        <f t="shared" si="40"/>
        <v>0</v>
      </c>
      <c r="X386">
        <f t="shared" si="41"/>
        <v>0</v>
      </c>
      <c r="Y386">
        <f t="shared" si="42"/>
        <v>0</v>
      </c>
      <c r="Z386">
        <f t="shared" si="43"/>
        <v>0</v>
      </c>
    </row>
    <row r="387" spans="1:26" ht="14.4">
      <c r="A387" s="7" t="s">
        <v>678</v>
      </c>
      <c r="B387" s="7" t="s">
        <v>108</v>
      </c>
      <c r="C387" s="8" t="s">
        <v>78</v>
      </c>
      <c r="D387" s="9" t="s">
        <v>71</v>
      </c>
      <c r="E387">
        <v>553.21156972386893</v>
      </c>
      <c r="F387" s="14">
        <v>39</v>
      </c>
      <c r="H387">
        <v>7.1414531744256216E-5</v>
      </c>
      <c r="I387">
        <v>15094967</v>
      </c>
      <c r="J387">
        <v>6.5584774050847541</v>
      </c>
      <c r="K387">
        <v>7.3534443632768456</v>
      </c>
      <c r="T387">
        <f t="shared" ref="T387:T450" si="44">IF(OR(E387&lt;$N$2-$S$2,E387&gt;$P$2+$S$2),1,0)</f>
        <v>0</v>
      </c>
      <c r="U387">
        <f t="shared" ref="U387:U450" si="45">IF(OR(F387&lt;$N$3-$S$3,F387&gt;$P$3+$S$3),1,0)</f>
        <v>0</v>
      </c>
      <c r="V387">
        <f t="shared" ref="V387:V450" si="46">IF(OR(G387&lt;$N$4-$S$4,G387&gt;$P$4+$S$4),1,0)</f>
        <v>0</v>
      </c>
      <c r="W387">
        <f t="shared" ref="W387:W450" si="47">IF(OR(H387&lt;$N$5-$S$5,H387&gt;$P$5+$S$5),1,0)</f>
        <v>0</v>
      </c>
      <c r="X387">
        <f t="shared" ref="X387:X450" si="48">IF(OR(I387&lt;$N$6-$S$6,I387&gt;$P$6+$S$6),1,0)</f>
        <v>0</v>
      </c>
      <c r="Y387">
        <f t="shared" ref="Y387:Y450" si="49">IF(OR(J387&lt;$N$7-$S$7,J387&gt;$P$7+$S$7),1,0)</f>
        <v>0</v>
      </c>
      <c r="Z387">
        <f t="shared" ref="Z387:Z450" si="50">IF(OR(K387&lt;$N$8-$S$8,K387&gt;$P$8+$S$8),1,0)</f>
        <v>0</v>
      </c>
    </row>
    <row r="388" spans="1:26" ht="14.4">
      <c r="A388" s="7" t="s">
        <v>679</v>
      </c>
      <c r="B388" s="7" t="s">
        <v>108</v>
      </c>
      <c r="C388" s="8" t="s">
        <v>78</v>
      </c>
      <c r="D388" s="9" t="s">
        <v>72</v>
      </c>
      <c r="E388">
        <v>537.19458338084428</v>
      </c>
      <c r="F388" s="14">
        <v>41</v>
      </c>
      <c r="H388">
        <v>8.7514488152211378E-5</v>
      </c>
      <c r="I388">
        <v>15540284</v>
      </c>
      <c r="J388">
        <v>6.7566332764574959</v>
      </c>
      <c r="K388">
        <v>7.0783777181935674</v>
      </c>
      <c r="T388">
        <f t="shared" si="44"/>
        <v>0</v>
      </c>
      <c r="U388">
        <f t="shared" si="45"/>
        <v>0</v>
      </c>
      <c r="V388">
        <f t="shared" si="46"/>
        <v>0</v>
      </c>
      <c r="W388">
        <f t="shared" si="47"/>
        <v>0</v>
      </c>
      <c r="X388">
        <f t="shared" si="48"/>
        <v>0</v>
      </c>
      <c r="Y388">
        <f t="shared" si="49"/>
        <v>0</v>
      </c>
      <c r="Z388">
        <f t="shared" si="50"/>
        <v>0</v>
      </c>
    </row>
    <row r="389" spans="1:26" ht="14.4">
      <c r="A389" s="7" t="s">
        <v>680</v>
      </c>
      <c r="B389" s="7" t="s">
        <v>108</v>
      </c>
      <c r="C389" s="8" t="s">
        <v>78</v>
      </c>
      <c r="D389" s="9" t="s">
        <v>73</v>
      </c>
      <c r="E389">
        <v>575.74918246363791</v>
      </c>
      <c r="F389" s="14">
        <v>41</v>
      </c>
      <c r="H389">
        <v>8.5024906983689532E-5</v>
      </c>
      <c r="I389">
        <v>15995313</v>
      </c>
      <c r="K389">
        <v>6.8770145354454773</v>
      </c>
      <c r="T389">
        <f t="shared" si="44"/>
        <v>0</v>
      </c>
      <c r="U389">
        <f t="shared" si="45"/>
        <v>0</v>
      </c>
      <c r="V389">
        <f t="shared" si="46"/>
        <v>0</v>
      </c>
      <c r="W389">
        <f t="shared" si="47"/>
        <v>0</v>
      </c>
      <c r="X389">
        <f t="shared" si="48"/>
        <v>0</v>
      </c>
      <c r="Y389">
        <f t="shared" si="49"/>
        <v>0</v>
      </c>
      <c r="Z389">
        <f t="shared" si="50"/>
        <v>0</v>
      </c>
    </row>
    <row r="390" spans="1:26" ht="14.4">
      <c r="A390" s="7" t="s">
        <v>681</v>
      </c>
      <c r="B390" s="7" t="s">
        <v>108</v>
      </c>
      <c r="C390" s="8" t="s">
        <v>78</v>
      </c>
      <c r="D390" s="9" t="s">
        <v>74</v>
      </c>
      <c r="E390">
        <v>631.57159346326375</v>
      </c>
      <c r="F390" s="14">
        <v>39</v>
      </c>
      <c r="H390">
        <v>6.7071114396893687E-5</v>
      </c>
      <c r="I390">
        <v>16460141</v>
      </c>
      <c r="K390">
        <v>6.6828103112846966</v>
      </c>
      <c r="T390">
        <f t="shared" si="44"/>
        <v>0</v>
      </c>
      <c r="U390">
        <f t="shared" si="45"/>
        <v>0</v>
      </c>
      <c r="V390">
        <f t="shared" si="46"/>
        <v>0</v>
      </c>
      <c r="W390">
        <f t="shared" si="47"/>
        <v>0</v>
      </c>
      <c r="X390">
        <f t="shared" si="48"/>
        <v>0</v>
      </c>
      <c r="Y390">
        <f t="shared" si="49"/>
        <v>0</v>
      </c>
      <c r="Z390">
        <f t="shared" si="50"/>
        <v>0</v>
      </c>
    </row>
    <row r="391" spans="1:26" ht="14.4">
      <c r="A391" s="7" t="s">
        <v>682</v>
      </c>
      <c r="B391" s="7" t="s">
        <v>108</v>
      </c>
      <c r="C391" s="8" t="s">
        <v>78</v>
      </c>
      <c r="D391" s="9" t="s">
        <v>62</v>
      </c>
      <c r="E391">
        <v>924.04869027624534</v>
      </c>
      <c r="F391" s="14">
        <v>38</v>
      </c>
      <c r="I391">
        <v>11607944</v>
      </c>
      <c r="J391">
        <v>1.9814017021446693</v>
      </c>
      <c r="K391">
        <v>2.5844370027973946</v>
      </c>
      <c r="T391">
        <f t="shared" si="44"/>
        <v>0</v>
      </c>
      <c r="U391">
        <f t="shared" si="45"/>
        <v>0</v>
      </c>
      <c r="V391">
        <f t="shared" si="46"/>
        <v>0</v>
      </c>
      <c r="W391">
        <f t="shared" si="47"/>
        <v>0</v>
      </c>
      <c r="X391">
        <f t="shared" si="48"/>
        <v>0</v>
      </c>
      <c r="Y391">
        <f t="shared" si="49"/>
        <v>0</v>
      </c>
      <c r="Z391">
        <f t="shared" si="50"/>
        <v>0</v>
      </c>
    </row>
    <row r="392" spans="1:26" ht="14.4">
      <c r="A392" s="7" t="s">
        <v>683</v>
      </c>
      <c r="B392" s="7" t="s">
        <v>109</v>
      </c>
      <c r="C392" s="8" t="s">
        <v>78</v>
      </c>
      <c r="D392" s="9" t="s">
        <v>63</v>
      </c>
      <c r="E392">
        <v>127.27565584930555</v>
      </c>
      <c r="F392" s="14">
        <v>7</v>
      </c>
      <c r="I392">
        <v>6839376</v>
      </c>
      <c r="J392">
        <v>0.13159095215703889</v>
      </c>
      <c r="K392">
        <v>1.7545460287605186</v>
      </c>
      <c r="T392">
        <f t="shared" si="44"/>
        <v>0</v>
      </c>
      <c r="U392">
        <f t="shared" si="45"/>
        <v>0</v>
      </c>
      <c r="V392">
        <f t="shared" si="46"/>
        <v>0</v>
      </c>
      <c r="W392">
        <f t="shared" si="47"/>
        <v>0</v>
      </c>
      <c r="X392">
        <f t="shared" si="48"/>
        <v>0</v>
      </c>
      <c r="Y392">
        <f t="shared" si="49"/>
        <v>0</v>
      </c>
      <c r="Z392">
        <f t="shared" si="50"/>
        <v>0</v>
      </c>
    </row>
    <row r="393" spans="1:26" ht="14.4">
      <c r="A393" s="7" t="s">
        <v>684</v>
      </c>
      <c r="B393" s="7" t="s">
        <v>109</v>
      </c>
      <c r="C393" s="8" t="s">
        <v>78</v>
      </c>
      <c r="D393" s="9" t="s">
        <v>64</v>
      </c>
      <c r="E393">
        <v>124.58492962287397</v>
      </c>
      <c r="F393" s="14">
        <v>7</v>
      </c>
      <c r="H393">
        <v>4.3764130094844541E-5</v>
      </c>
      <c r="I393">
        <v>7037727</v>
      </c>
      <c r="J393">
        <v>0.2273461303628288</v>
      </c>
      <c r="K393">
        <v>1.989278640674752</v>
      </c>
      <c r="T393">
        <f t="shared" si="44"/>
        <v>0</v>
      </c>
      <c r="U393">
        <f t="shared" si="45"/>
        <v>0</v>
      </c>
      <c r="V393">
        <f t="shared" si="46"/>
        <v>0</v>
      </c>
      <c r="W393">
        <f t="shared" si="47"/>
        <v>0</v>
      </c>
      <c r="X393">
        <f t="shared" si="48"/>
        <v>0</v>
      </c>
      <c r="Y393">
        <f t="shared" si="49"/>
        <v>0</v>
      </c>
      <c r="Z393">
        <f t="shared" si="50"/>
        <v>0</v>
      </c>
    </row>
    <row r="394" spans="1:26" ht="14.4">
      <c r="A394" s="7" t="s">
        <v>685</v>
      </c>
      <c r="B394" s="7" t="s">
        <v>109</v>
      </c>
      <c r="C394" s="8" t="s">
        <v>78</v>
      </c>
      <c r="D394" s="9" t="s">
        <v>65</v>
      </c>
      <c r="E394">
        <v>113.62277701759554</v>
      </c>
      <c r="F394" s="14">
        <v>6</v>
      </c>
      <c r="H394">
        <v>2.4778575892648197E-5</v>
      </c>
      <c r="I394">
        <v>7264340</v>
      </c>
      <c r="J394">
        <v>0.16519050595098797</v>
      </c>
      <c r="K394">
        <v>2.0648813243873496</v>
      </c>
      <c r="T394">
        <f t="shared" si="44"/>
        <v>0</v>
      </c>
      <c r="U394">
        <f t="shared" si="45"/>
        <v>0</v>
      </c>
      <c r="V394">
        <f t="shared" si="46"/>
        <v>0</v>
      </c>
      <c r="W394">
        <f t="shared" si="47"/>
        <v>0</v>
      </c>
      <c r="X394">
        <f t="shared" si="48"/>
        <v>0</v>
      </c>
      <c r="Y394">
        <f t="shared" si="49"/>
        <v>0</v>
      </c>
      <c r="Z394">
        <f t="shared" si="50"/>
        <v>0</v>
      </c>
    </row>
    <row r="395" spans="1:26" ht="14.4">
      <c r="A395" s="7" t="s">
        <v>686</v>
      </c>
      <c r="B395" s="7" t="s">
        <v>109</v>
      </c>
      <c r="C395" s="8" t="s">
        <v>78</v>
      </c>
      <c r="D395" s="9" t="s">
        <v>66</v>
      </c>
      <c r="E395">
        <v>104.47055621852937</v>
      </c>
      <c r="F395" s="14">
        <v>6</v>
      </c>
      <c r="H395">
        <v>3.3152388749437308E-5</v>
      </c>
      <c r="I395">
        <v>7510771</v>
      </c>
      <c r="J395">
        <v>0.23965582228508897</v>
      </c>
      <c r="K395">
        <v>3.8611215812597668</v>
      </c>
      <c r="T395">
        <f t="shared" si="44"/>
        <v>0</v>
      </c>
      <c r="U395">
        <f t="shared" si="45"/>
        <v>0</v>
      </c>
      <c r="V395">
        <f t="shared" si="46"/>
        <v>0</v>
      </c>
      <c r="W395">
        <f t="shared" si="47"/>
        <v>0</v>
      </c>
      <c r="X395">
        <f t="shared" si="48"/>
        <v>0</v>
      </c>
      <c r="Y395">
        <f t="shared" si="49"/>
        <v>0</v>
      </c>
      <c r="Z395">
        <f t="shared" si="50"/>
        <v>0</v>
      </c>
    </row>
    <row r="396" spans="1:26" ht="14.4">
      <c r="A396" s="7" t="s">
        <v>687</v>
      </c>
      <c r="B396" s="7" t="s">
        <v>109</v>
      </c>
      <c r="C396" s="8" t="s">
        <v>78</v>
      </c>
      <c r="D396" s="9" t="s">
        <v>67</v>
      </c>
      <c r="E396">
        <v>117.7877928166301</v>
      </c>
      <c r="F396" s="14">
        <v>9</v>
      </c>
      <c r="H396">
        <v>3.2044715376006771E-5</v>
      </c>
      <c r="I396">
        <v>7770392</v>
      </c>
      <c r="J396">
        <v>0.24451790849161792</v>
      </c>
      <c r="K396">
        <v>7.979005434989638</v>
      </c>
      <c r="T396">
        <f t="shared" si="44"/>
        <v>0</v>
      </c>
      <c r="U396">
        <f t="shared" si="45"/>
        <v>0</v>
      </c>
      <c r="V396">
        <f t="shared" si="46"/>
        <v>0</v>
      </c>
      <c r="W396">
        <f t="shared" si="47"/>
        <v>0</v>
      </c>
      <c r="X396">
        <f t="shared" si="48"/>
        <v>0</v>
      </c>
      <c r="Y396">
        <f t="shared" si="49"/>
        <v>0</v>
      </c>
      <c r="Z396">
        <f t="shared" si="50"/>
        <v>0</v>
      </c>
    </row>
    <row r="397" spans="1:26" ht="14.4">
      <c r="A397" s="7" t="s">
        <v>688</v>
      </c>
      <c r="B397" s="7" t="s">
        <v>109</v>
      </c>
      <c r="C397" s="8" t="s">
        <v>78</v>
      </c>
      <c r="D397" s="9" t="s">
        <v>68</v>
      </c>
      <c r="E397">
        <v>138.91742773058243</v>
      </c>
      <c r="F397" s="14">
        <v>14</v>
      </c>
      <c r="H397">
        <v>2.3748601039542165E-5</v>
      </c>
      <c r="I397">
        <v>8042579</v>
      </c>
      <c r="J397">
        <v>0.19894116054066738</v>
      </c>
      <c r="K397">
        <v>15.666616392577556</v>
      </c>
      <c r="T397">
        <f t="shared" si="44"/>
        <v>0</v>
      </c>
      <c r="U397">
        <f t="shared" si="45"/>
        <v>0</v>
      </c>
      <c r="V397">
        <f t="shared" si="46"/>
        <v>0</v>
      </c>
      <c r="W397">
        <f t="shared" si="47"/>
        <v>0</v>
      </c>
      <c r="X397">
        <f t="shared" si="48"/>
        <v>0</v>
      </c>
      <c r="Y397">
        <f t="shared" si="49"/>
        <v>0</v>
      </c>
      <c r="Z397">
        <f t="shared" si="50"/>
        <v>0</v>
      </c>
    </row>
    <row r="398" spans="1:26" ht="14.4">
      <c r="A398" s="7" t="s">
        <v>689</v>
      </c>
      <c r="B398" s="7" t="s">
        <v>109</v>
      </c>
      <c r="C398" s="8" t="s">
        <v>78</v>
      </c>
      <c r="D398" s="9" t="s">
        <v>69</v>
      </c>
      <c r="E398">
        <v>152.87379423345331</v>
      </c>
      <c r="F398" s="14">
        <v>18</v>
      </c>
      <c r="H398">
        <v>2.2933819001977831E-5</v>
      </c>
      <c r="I398">
        <v>8328312</v>
      </c>
      <c r="J398">
        <v>0.27616640683009952</v>
      </c>
      <c r="K398">
        <v>12.727669184343718</v>
      </c>
      <c r="T398">
        <f t="shared" si="44"/>
        <v>0</v>
      </c>
      <c r="U398">
        <f t="shared" si="45"/>
        <v>0</v>
      </c>
      <c r="V398">
        <f t="shared" si="46"/>
        <v>0</v>
      </c>
      <c r="W398">
        <f t="shared" si="47"/>
        <v>0</v>
      </c>
      <c r="X398">
        <f t="shared" si="48"/>
        <v>0</v>
      </c>
      <c r="Y398">
        <f t="shared" si="49"/>
        <v>0</v>
      </c>
      <c r="Z398">
        <f t="shared" si="50"/>
        <v>0</v>
      </c>
    </row>
    <row r="399" spans="1:26" ht="14.4">
      <c r="A399" s="7" t="s">
        <v>690</v>
      </c>
      <c r="B399" s="7" t="s">
        <v>109</v>
      </c>
      <c r="C399" s="8" t="s">
        <v>78</v>
      </c>
      <c r="D399" s="9" t="s">
        <v>70</v>
      </c>
      <c r="E399">
        <v>157.23959565320234</v>
      </c>
      <c r="F399" s="14">
        <v>16</v>
      </c>
      <c r="H399">
        <v>3.4901464238174083E-5</v>
      </c>
      <c r="I399">
        <v>8624280</v>
      </c>
      <c r="J399">
        <v>0.18552273349195528</v>
      </c>
      <c r="K399">
        <v>17.508707973303277</v>
      </c>
      <c r="T399">
        <f t="shared" si="44"/>
        <v>0</v>
      </c>
      <c r="U399">
        <f t="shared" si="45"/>
        <v>0</v>
      </c>
      <c r="V399">
        <f t="shared" si="46"/>
        <v>0</v>
      </c>
      <c r="W399">
        <f t="shared" si="47"/>
        <v>0</v>
      </c>
      <c r="X399">
        <f t="shared" si="48"/>
        <v>0</v>
      </c>
      <c r="Y399">
        <f t="shared" si="49"/>
        <v>0</v>
      </c>
      <c r="Z399">
        <f t="shared" si="50"/>
        <v>0</v>
      </c>
    </row>
    <row r="400" spans="1:26" ht="14.4">
      <c r="A400" s="7" t="s">
        <v>691</v>
      </c>
      <c r="B400" s="7" t="s">
        <v>109</v>
      </c>
      <c r="C400" s="8" t="s">
        <v>78</v>
      </c>
      <c r="D400" s="9" t="s">
        <v>71</v>
      </c>
      <c r="E400">
        <v>180.54114432375638</v>
      </c>
      <c r="F400" s="14">
        <v>15</v>
      </c>
      <c r="H400">
        <v>1.8483901138238634E-5</v>
      </c>
      <c r="I400">
        <v>8926687</v>
      </c>
      <c r="J400">
        <v>0.19044019354548894</v>
      </c>
      <c r="K400">
        <v>7.9536786716057142</v>
      </c>
      <c r="T400">
        <f t="shared" si="44"/>
        <v>0</v>
      </c>
      <c r="U400">
        <f t="shared" si="45"/>
        <v>0</v>
      </c>
      <c r="V400">
        <f t="shared" si="46"/>
        <v>0</v>
      </c>
      <c r="W400">
        <f t="shared" si="47"/>
        <v>0</v>
      </c>
      <c r="X400">
        <f t="shared" si="48"/>
        <v>0</v>
      </c>
      <c r="Y400">
        <f t="shared" si="49"/>
        <v>0</v>
      </c>
      <c r="Z400">
        <f t="shared" si="50"/>
        <v>0</v>
      </c>
    </row>
    <row r="401" spans="1:26" ht="14.4">
      <c r="A401" s="7" t="s">
        <v>692</v>
      </c>
      <c r="B401" s="7" t="s">
        <v>109</v>
      </c>
      <c r="C401" s="8" t="s">
        <v>78</v>
      </c>
      <c r="D401" s="9" t="s">
        <v>72</v>
      </c>
      <c r="E401">
        <v>188.43583663507516</v>
      </c>
      <c r="F401" s="14">
        <v>14</v>
      </c>
      <c r="H401">
        <v>2.0253980584122633E-5</v>
      </c>
      <c r="I401">
        <v>9232753</v>
      </c>
      <c r="J401">
        <v>0.22745111885913119</v>
      </c>
      <c r="K401">
        <v>3.7908519809855199</v>
      </c>
      <c r="T401">
        <f t="shared" si="44"/>
        <v>0</v>
      </c>
      <c r="U401">
        <f t="shared" si="45"/>
        <v>0</v>
      </c>
      <c r="V401">
        <f t="shared" si="46"/>
        <v>0</v>
      </c>
      <c r="W401">
        <f t="shared" si="47"/>
        <v>0</v>
      </c>
      <c r="X401">
        <f t="shared" si="48"/>
        <v>0</v>
      </c>
      <c r="Y401">
        <f t="shared" si="49"/>
        <v>0</v>
      </c>
      <c r="Z401">
        <f t="shared" si="50"/>
        <v>0</v>
      </c>
    </row>
    <row r="402" spans="1:26" ht="14.4">
      <c r="A402" s="7" t="s">
        <v>693</v>
      </c>
      <c r="B402" s="7" t="s">
        <v>109</v>
      </c>
      <c r="C402" s="8" t="s">
        <v>78</v>
      </c>
      <c r="D402" s="9" t="s">
        <v>73</v>
      </c>
      <c r="E402">
        <v>212.45152060267733</v>
      </c>
      <c r="F402" s="14">
        <v>19</v>
      </c>
      <c r="H402">
        <v>1.9600933381773146E-5</v>
      </c>
      <c r="I402">
        <v>9540362</v>
      </c>
      <c r="J402">
        <v>0.3878259546126237</v>
      </c>
      <c r="K402">
        <v>5.1360734529779899</v>
      </c>
      <c r="T402">
        <f t="shared" si="44"/>
        <v>0</v>
      </c>
      <c r="U402">
        <f t="shared" si="45"/>
        <v>0</v>
      </c>
      <c r="V402">
        <f t="shared" si="46"/>
        <v>0</v>
      </c>
      <c r="W402">
        <f t="shared" si="47"/>
        <v>0</v>
      </c>
      <c r="X402">
        <f t="shared" si="48"/>
        <v>0</v>
      </c>
      <c r="Y402">
        <f t="shared" si="49"/>
        <v>0</v>
      </c>
      <c r="Z402">
        <f t="shared" si="50"/>
        <v>0</v>
      </c>
    </row>
    <row r="403" spans="1:26" ht="14.4">
      <c r="A403" s="7" t="s">
        <v>694</v>
      </c>
      <c r="B403" s="7" t="s">
        <v>109</v>
      </c>
      <c r="C403" s="8" t="s">
        <v>78</v>
      </c>
      <c r="D403" s="9" t="s">
        <v>74</v>
      </c>
      <c r="E403">
        <v>239.16295870408138</v>
      </c>
      <c r="F403" s="14">
        <v>21</v>
      </c>
      <c r="H403">
        <v>2.0102402450300111E-5</v>
      </c>
      <c r="I403">
        <v>9849569</v>
      </c>
      <c r="J403">
        <v>0.27412366977681968</v>
      </c>
      <c r="K403">
        <v>4.1626186892035584</v>
      </c>
      <c r="T403">
        <f t="shared" si="44"/>
        <v>0</v>
      </c>
      <c r="U403">
        <f t="shared" si="45"/>
        <v>0</v>
      </c>
      <c r="V403">
        <f t="shared" si="46"/>
        <v>0</v>
      </c>
      <c r="W403">
        <f t="shared" si="47"/>
        <v>0</v>
      </c>
      <c r="X403">
        <f t="shared" si="48"/>
        <v>0</v>
      </c>
      <c r="Y403">
        <f t="shared" si="49"/>
        <v>0</v>
      </c>
      <c r="Z403">
        <f t="shared" si="50"/>
        <v>0</v>
      </c>
    </row>
    <row r="404" spans="1:26" ht="14.4">
      <c r="A404" s="7" t="s">
        <v>695</v>
      </c>
      <c r="B404" s="7" t="s">
        <v>109</v>
      </c>
      <c r="C404" s="8" t="s">
        <v>78</v>
      </c>
      <c r="D404" s="9" t="s">
        <v>62</v>
      </c>
      <c r="E404">
        <v>370.4343525284952</v>
      </c>
      <c r="F404" s="14">
        <v>20</v>
      </c>
      <c r="I404">
        <v>6674286</v>
      </c>
      <c r="J404">
        <v>0.20976026499313935</v>
      </c>
      <c r="K404">
        <v>2.0976026499313933</v>
      </c>
      <c r="T404">
        <f t="shared" si="44"/>
        <v>0</v>
      </c>
      <c r="U404">
        <f t="shared" si="45"/>
        <v>0</v>
      </c>
      <c r="V404">
        <f t="shared" si="46"/>
        <v>0</v>
      </c>
      <c r="W404">
        <f t="shared" si="47"/>
        <v>0</v>
      </c>
      <c r="X404">
        <f t="shared" si="48"/>
        <v>0</v>
      </c>
      <c r="Y404">
        <f t="shared" si="49"/>
        <v>0</v>
      </c>
      <c r="Z404">
        <f t="shared" si="50"/>
        <v>0</v>
      </c>
    </row>
    <row r="405" spans="1:26" ht="14.4">
      <c r="A405" s="7" t="s">
        <v>696</v>
      </c>
      <c r="B405" s="7" t="s">
        <v>110</v>
      </c>
      <c r="C405" s="8" t="s">
        <v>61</v>
      </c>
      <c r="D405" s="9" t="s">
        <v>63</v>
      </c>
      <c r="E405">
        <v>292.96504477900572</v>
      </c>
      <c r="F405" s="14">
        <v>19</v>
      </c>
      <c r="G405">
        <v>4.2757772926961578E-4</v>
      </c>
      <c r="I405">
        <v>12472586</v>
      </c>
      <c r="J405">
        <v>34.395433312706764</v>
      </c>
      <c r="K405">
        <v>4.7303742784375267</v>
      </c>
      <c r="T405">
        <f t="shared" si="44"/>
        <v>0</v>
      </c>
      <c r="U405">
        <f t="shared" si="45"/>
        <v>0</v>
      </c>
      <c r="V405">
        <f t="shared" si="46"/>
        <v>0</v>
      </c>
      <c r="W405">
        <f t="shared" si="47"/>
        <v>0</v>
      </c>
      <c r="X405">
        <f t="shared" si="48"/>
        <v>0</v>
      </c>
      <c r="Y405">
        <f t="shared" si="49"/>
        <v>0</v>
      </c>
      <c r="Z405">
        <f t="shared" si="50"/>
        <v>0</v>
      </c>
    </row>
    <row r="406" spans="1:26" ht="14.4">
      <c r="A406" s="7" t="s">
        <v>697</v>
      </c>
      <c r="B406" s="7" t="s">
        <v>110</v>
      </c>
      <c r="C406" s="8" t="s">
        <v>61</v>
      </c>
      <c r="D406" s="9" t="s">
        <v>64</v>
      </c>
      <c r="E406">
        <v>313.14093733929138</v>
      </c>
      <c r="F406" s="14">
        <v>20</v>
      </c>
      <c r="G406">
        <v>3.9529995902224947E-4</v>
      </c>
      <c r="H406">
        <v>3.2889208374064545E-4</v>
      </c>
      <c r="I406">
        <v>12709336</v>
      </c>
      <c r="J406">
        <v>40.049299192341756</v>
      </c>
      <c r="K406">
        <v>5.0356682677993563</v>
      </c>
      <c r="T406">
        <f t="shared" si="44"/>
        <v>0</v>
      </c>
      <c r="U406">
        <f t="shared" si="45"/>
        <v>0</v>
      </c>
      <c r="V406">
        <f t="shared" si="46"/>
        <v>0</v>
      </c>
      <c r="W406">
        <f t="shared" si="47"/>
        <v>0</v>
      </c>
      <c r="X406">
        <f t="shared" si="48"/>
        <v>0</v>
      </c>
      <c r="Y406">
        <f t="shared" si="49"/>
        <v>0</v>
      </c>
      <c r="Z406">
        <f t="shared" si="50"/>
        <v>0</v>
      </c>
    </row>
    <row r="407" spans="1:26" ht="14.4">
      <c r="A407" s="7" t="s">
        <v>698</v>
      </c>
      <c r="B407" s="7" t="s">
        <v>110</v>
      </c>
      <c r="C407" s="8" t="s">
        <v>61</v>
      </c>
      <c r="D407" s="9" t="s">
        <v>65</v>
      </c>
      <c r="E407">
        <v>331.21276639007283</v>
      </c>
      <c r="F407" s="14">
        <v>22</v>
      </c>
      <c r="G407">
        <v>3.7937683701462358E-4</v>
      </c>
      <c r="H407">
        <v>3.1327388293932238E-4</v>
      </c>
      <c r="I407">
        <v>12934369</v>
      </c>
      <c r="J407">
        <v>34.095207891471162</v>
      </c>
      <c r="K407">
        <v>4.6388037947579814</v>
      </c>
      <c r="T407">
        <f t="shared" si="44"/>
        <v>0</v>
      </c>
      <c r="U407">
        <f t="shared" si="45"/>
        <v>0</v>
      </c>
      <c r="V407">
        <f t="shared" si="46"/>
        <v>0</v>
      </c>
      <c r="W407">
        <f t="shared" si="47"/>
        <v>0</v>
      </c>
      <c r="X407">
        <f t="shared" si="48"/>
        <v>0</v>
      </c>
      <c r="Y407">
        <f t="shared" si="49"/>
        <v>0</v>
      </c>
      <c r="Z407">
        <f t="shared" si="50"/>
        <v>0</v>
      </c>
    </row>
    <row r="408" spans="1:26" ht="14.4">
      <c r="A408" s="7" t="s">
        <v>699</v>
      </c>
      <c r="B408" s="7" t="s">
        <v>110</v>
      </c>
      <c r="C408" s="8" t="s">
        <v>61</v>
      </c>
      <c r="D408" s="9" t="s">
        <v>66</v>
      </c>
      <c r="E408">
        <v>354.25584943662011</v>
      </c>
      <c r="F408" s="14">
        <v>26</v>
      </c>
      <c r="G408">
        <v>2.6723681242607071E-4</v>
      </c>
      <c r="H408">
        <v>3.0229548360661098E-4</v>
      </c>
      <c r="I408">
        <v>13149386</v>
      </c>
      <c r="J408">
        <v>51.181096972892881</v>
      </c>
      <c r="K408">
        <v>6.083934261265127</v>
      </c>
      <c r="T408">
        <f t="shared" si="44"/>
        <v>0</v>
      </c>
      <c r="U408">
        <f t="shared" si="45"/>
        <v>0</v>
      </c>
      <c r="V408">
        <f t="shared" si="46"/>
        <v>0</v>
      </c>
      <c r="W408">
        <f t="shared" si="47"/>
        <v>0</v>
      </c>
      <c r="X408">
        <f t="shared" si="48"/>
        <v>0</v>
      </c>
      <c r="Y408">
        <f t="shared" si="49"/>
        <v>0</v>
      </c>
      <c r="Z408">
        <f t="shared" si="50"/>
        <v>0</v>
      </c>
    </row>
    <row r="409" spans="1:26" ht="14.4">
      <c r="A409" s="7" t="s">
        <v>700</v>
      </c>
      <c r="B409" s="7" t="s">
        <v>110</v>
      </c>
      <c r="C409" s="8" t="s">
        <v>61</v>
      </c>
      <c r="D409" s="9" t="s">
        <v>67</v>
      </c>
      <c r="E409">
        <v>399.64538831651345</v>
      </c>
      <c r="F409" s="14">
        <v>29</v>
      </c>
      <c r="G409">
        <v>2.6309437316455363E-4</v>
      </c>
      <c r="H409">
        <v>2.9760959969524778E-4</v>
      </c>
      <c r="I409">
        <v>13356424</v>
      </c>
      <c r="J409">
        <v>69.554545438210113</v>
      </c>
      <c r="K409">
        <v>10.257236517798477</v>
      </c>
      <c r="T409">
        <f t="shared" si="44"/>
        <v>0</v>
      </c>
      <c r="U409">
        <f t="shared" si="45"/>
        <v>0</v>
      </c>
      <c r="V409">
        <f t="shared" si="46"/>
        <v>0</v>
      </c>
      <c r="W409">
        <f t="shared" si="47"/>
        <v>0</v>
      </c>
      <c r="X409">
        <f t="shared" si="48"/>
        <v>0</v>
      </c>
      <c r="Y409">
        <f t="shared" si="49"/>
        <v>0</v>
      </c>
      <c r="Z409">
        <f t="shared" si="50"/>
        <v>0</v>
      </c>
    </row>
    <row r="410" spans="1:26" ht="14.4">
      <c r="A410" s="7" t="s">
        <v>701</v>
      </c>
      <c r="B410" s="7" t="s">
        <v>110</v>
      </c>
      <c r="C410" s="8" t="s">
        <v>61</v>
      </c>
      <c r="D410" s="9" t="s">
        <v>68</v>
      </c>
      <c r="E410">
        <v>464.25828786812656</v>
      </c>
      <c r="F410" s="14">
        <v>33</v>
      </c>
      <c r="G410">
        <v>2.5687835695822387E-4</v>
      </c>
      <c r="H410">
        <v>2.5702590340104877E-4</v>
      </c>
      <c r="I410">
        <v>13555054</v>
      </c>
      <c r="J410">
        <v>81.81450254643029</v>
      </c>
      <c r="K410">
        <v>12.984086968594887</v>
      </c>
      <c r="T410">
        <f t="shared" si="44"/>
        <v>0</v>
      </c>
      <c r="U410">
        <f t="shared" si="45"/>
        <v>0</v>
      </c>
      <c r="V410">
        <f t="shared" si="46"/>
        <v>0</v>
      </c>
      <c r="W410">
        <f t="shared" si="47"/>
        <v>0</v>
      </c>
      <c r="X410">
        <f t="shared" si="48"/>
        <v>0</v>
      </c>
      <c r="Y410">
        <f t="shared" si="49"/>
        <v>0</v>
      </c>
      <c r="Z410">
        <f t="shared" si="50"/>
        <v>0</v>
      </c>
    </row>
    <row r="411" spans="1:26" ht="14.4">
      <c r="A411" s="7" t="s">
        <v>702</v>
      </c>
      <c r="B411" s="7" t="s">
        <v>110</v>
      </c>
      <c r="C411" s="8" t="s">
        <v>61</v>
      </c>
      <c r="D411" s="9" t="s">
        <v>69</v>
      </c>
      <c r="E411">
        <v>529.15342422447247</v>
      </c>
      <c r="F411" s="14">
        <v>29</v>
      </c>
      <c r="G411">
        <v>2.5328632090925861E-4</v>
      </c>
      <c r="H411">
        <v>2.534318041492984E-4</v>
      </c>
      <c r="I411">
        <v>13747288</v>
      </c>
      <c r="J411">
        <v>85.034953803251952</v>
      </c>
      <c r="K411">
        <v>14.11187428385875</v>
      </c>
      <c r="T411">
        <f t="shared" si="44"/>
        <v>0</v>
      </c>
      <c r="U411">
        <f t="shared" si="45"/>
        <v>0</v>
      </c>
      <c r="V411">
        <f t="shared" si="46"/>
        <v>0</v>
      </c>
      <c r="W411">
        <f t="shared" si="47"/>
        <v>0</v>
      </c>
      <c r="X411">
        <f t="shared" si="48"/>
        <v>0</v>
      </c>
      <c r="Y411">
        <f t="shared" si="49"/>
        <v>0</v>
      </c>
      <c r="Z411">
        <f t="shared" si="50"/>
        <v>0</v>
      </c>
    </row>
    <row r="412" spans="1:26" ht="14.4">
      <c r="A412" s="7" t="s">
        <v>703</v>
      </c>
      <c r="B412" s="7" t="s">
        <v>110</v>
      </c>
      <c r="C412" s="8" t="s">
        <v>61</v>
      </c>
      <c r="D412" s="9" t="s">
        <v>70</v>
      </c>
      <c r="E412">
        <v>619.71620545233679</v>
      </c>
      <c r="F412" s="14">
        <v>28</v>
      </c>
      <c r="G412">
        <v>2.4977551049394289E-4</v>
      </c>
      <c r="H412">
        <v>2.4991897718578321E-4</v>
      </c>
      <c r="I412">
        <v>13940518</v>
      </c>
      <c r="J412">
        <v>91.818682777784872</v>
      </c>
      <c r="K412">
        <v>12.912002265625997</v>
      </c>
      <c r="T412">
        <f t="shared" si="44"/>
        <v>0</v>
      </c>
      <c r="U412">
        <f t="shared" si="45"/>
        <v>0</v>
      </c>
      <c r="V412">
        <f t="shared" si="46"/>
        <v>0</v>
      </c>
      <c r="W412">
        <f t="shared" si="47"/>
        <v>0</v>
      </c>
      <c r="X412">
        <f t="shared" si="48"/>
        <v>0</v>
      </c>
      <c r="Y412">
        <f t="shared" si="49"/>
        <v>0</v>
      </c>
      <c r="Z412">
        <f t="shared" si="50"/>
        <v>0</v>
      </c>
    </row>
    <row r="413" spans="1:26" ht="14.4">
      <c r="A413" s="7" t="s">
        <v>704</v>
      </c>
      <c r="B413" s="7" t="s">
        <v>110</v>
      </c>
      <c r="C413" s="8" t="s">
        <v>61</v>
      </c>
      <c r="D413" s="9" t="s">
        <v>71</v>
      </c>
      <c r="E413">
        <v>731.87672467031598</v>
      </c>
      <c r="F413" s="14">
        <v>41</v>
      </c>
      <c r="G413">
        <v>2.9093145789182512E-4</v>
      </c>
      <c r="H413">
        <v>1.6826655401762911E-4</v>
      </c>
      <c r="I413">
        <v>14144225</v>
      </c>
      <c r="J413">
        <v>85.405881198863852</v>
      </c>
      <c r="K413">
        <v>11.524137943224178</v>
      </c>
      <c r="T413">
        <f t="shared" si="44"/>
        <v>0</v>
      </c>
      <c r="U413">
        <f t="shared" si="45"/>
        <v>0</v>
      </c>
      <c r="V413">
        <f t="shared" si="46"/>
        <v>0</v>
      </c>
      <c r="W413">
        <f t="shared" si="47"/>
        <v>0</v>
      </c>
      <c r="X413">
        <f t="shared" si="48"/>
        <v>0</v>
      </c>
      <c r="Y413">
        <f t="shared" si="49"/>
        <v>0</v>
      </c>
      <c r="Z413">
        <f t="shared" si="50"/>
        <v>0</v>
      </c>
    </row>
    <row r="414" spans="1:26" ht="14.4">
      <c r="A414" s="7" t="s">
        <v>705</v>
      </c>
      <c r="B414" s="7" t="s">
        <v>110</v>
      </c>
      <c r="C414" s="8" t="s">
        <v>61</v>
      </c>
      <c r="D414" s="9" t="s">
        <v>72</v>
      </c>
      <c r="E414">
        <v>724.12011808479974</v>
      </c>
      <c r="F414" s="14">
        <v>46</v>
      </c>
      <c r="G414">
        <v>2.3870633280452235E-4</v>
      </c>
      <c r="H414">
        <v>2.088419359619618E-4</v>
      </c>
      <c r="I414">
        <v>14364931</v>
      </c>
      <c r="J414">
        <v>92.725819567111046</v>
      </c>
      <c r="K414">
        <v>18.656546279268589</v>
      </c>
      <c r="T414">
        <f t="shared" si="44"/>
        <v>0</v>
      </c>
      <c r="U414">
        <f t="shared" si="45"/>
        <v>0</v>
      </c>
      <c r="V414">
        <f t="shared" si="46"/>
        <v>0</v>
      </c>
      <c r="W414">
        <f t="shared" si="47"/>
        <v>0</v>
      </c>
      <c r="X414">
        <f t="shared" si="48"/>
        <v>0</v>
      </c>
      <c r="Y414">
        <f t="shared" si="49"/>
        <v>0</v>
      </c>
      <c r="Z414">
        <f t="shared" si="50"/>
        <v>0</v>
      </c>
    </row>
    <row r="415" spans="1:26" ht="14.4">
      <c r="A415" s="7" t="s">
        <v>706</v>
      </c>
      <c r="B415" s="7" t="s">
        <v>110</v>
      </c>
      <c r="C415" s="8" t="s">
        <v>61</v>
      </c>
      <c r="D415" s="9" t="s">
        <v>73</v>
      </c>
      <c r="E415">
        <v>769.70919853960004</v>
      </c>
      <c r="F415" s="14">
        <v>46</v>
      </c>
      <c r="G415">
        <v>2.3476875243652173E-4</v>
      </c>
      <c r="H415">
        <v>2.0539698375898662E-4</v>
      </c>
      <c r="I415">
        <v>14605862</v>
      </c>
      <c r="J415">
        <v>122.55353364286202</v>
      </c>
      <c r="K415">
        <v>22.799065197247515</v>
      </c>
      <c r="T415">
        <f t="shared" si="44"/>
        <v>0</v>
      </c>
      <c r="U415">
        <f t="shared" si="45"/>
        <v>0</v>
      </c>
      <c r="V415">
        <f t="shared" si="46"/>
        <v>0</v>
      </c>
      <c r="W415">
        <f t="shared" si="47"/>
        <v>0</v>
      </c>
      <c r="X415">
        <f t="shared" si="48"/>
        <v>0</v>
      </c>
      <c r="Y415">
        <f t="shared" si="49"/>
        <v>0</v>
      </c>
      <c r="Z415">
        <f t="shared" si="50"/>
        <v>0</v>
      </c>
    </row>
    <row r="416" spans="1:26" ht="14.4">
      <c r="A416" s="7" t="s">
        <v>707</v>
      </c>
      <c r="B416" s="7" t="s">
        <v>110</v>
      </c>
      <c r="C416" s="8" t="s">
        <v>61</v>
      </c>
      <c r="D416" s="9" t="s">
        <v>74</v>
      </c>
      <c r="E416">
        <v>863.0909300497301</v>
      </c>
      <c r="F416" s="14">
        <v>49</v>
      </c>
      <c r="G416">
        <v>2.2799062957839695E-4</v>
      </c>
      <c r="H416">
        <v>1.6455151370574179E-4</v>
      </c>
      <c r="I416">
        <v>14864646</v>
      </c>
      <c r="J416">
        <v>134.54743557296959</v>
      </c>
      <c r="K416">
        <v>25.698560194437189</v>
      </c>
      <c r="T416">
        <f t="shared" si="44"/>
        <v>0</v>
      </c>
      <c r="U416">
        <f t="shared" si="45"/>
        <v>0</v>
      </c>
      <c r="V416">
        <f t="shared" si="46"/>
        <v>0</v>
      </c>
      <c r="W416">
        <f t="shared" si="47"/>
        <v>0</v>
      </c>
      <c r="X416">
        <f t="shared" si="48"/>
        <v>0</v>
      </c>
      <c r="Y416">
        <f t="shared" si="49"/>
        <v>0</v>
      </c>
      <c r="Z416">
        <f t="shared" si="50"/>
        <v>0</v>
      </c>
    </row>
    <row r="417" spans="1:26" ht="14.4">
      <c r="A417" s="7" t="s">
        <v>708</v>
      </c>
      <c r="B417" s="7" t="s">
        <v>110</v>
      </c>
      <c r="C417" s="8" t="s">
        <v>61</v>
      </c>
      <c r="D417" s="9" t="s">
        <v>62</v>
      </c>
      <c r="E417">
        <v>1149.8479541345073</v>
      </c>
      <c r="F417" s="14">
        <v>51</v>
      </c>
      <c r="I417">
        <v>12222871</v>
      </c>
      <c r="J417">
        <v>28.225774451845233</v>
      </c>
      <c r="K417">
        <v>4.2543196275244988</v>
      </c>
      <c r="T417">
        <f t="shared" si="44"/>
        <v>0</v>
      </c>
      <c r="U417">
        <f t="shared" si="45"/>
        <v>0</v>
      </c>
      <c r="V417">
        <f t="shared" si="46"/>
        <v>0</v>
      </c>
      <c r="W417">
        <f t="shared" si="47"/>
        <v>0</v>
      </c>
      <c r="X417">
        <f t="shared" si="48"/>
        <v>0</v>
      </c>
      <c r="Y417">
        <f t="shared" si="49"/>
        <v>0</v>
      </c>
      <c r="Z417">
        <f t="shared" si="50"/>
        <v>0</v>
      </c>
    </row>
    <row r="418" spans="1:26" ht="14.4">
      <c r="A418" s="7" t="s">
        <v>709</v>
      </c>
      <c r="B418" s="7" t="s">
        <v>111</v>
      </c>
      <c r="C418" s="8" t="s">
        <v>78</v>
      </c>
      <c r="D418" s="9" t="s">
        <v>63</v>
      </c>
      <c r="E418">
        <v>568.0194275505736</v>
      </c>
      <c r="F418" s="14">
        <v>26</v>
      </c>
      <c r="G418">
        <v>4.1099811381222769E-4</v>
      </c>
      <c r="I418">
        <v>16350440</v>
      </c>
      <c r="J418">
        <v>11.131198915747833</v>
      </c>
      <c r="K418">
        <v>12.170926286999004</v>
      </c>
      <c r="T418">
        <f t="shared" si="44"/>
        <v>0</v>
      </c>
      <c r="U418">
        <f t="shared" si="45"/>
        <v>0</v>
      </c>
      <c r="V418">
        <f t="shared" si="46"/>
        <v>0</v>
      </c>
      <c r="W418">
        <f t="shared" si="47"/>
        <v>0</v>
      </c>
      <c r="X418">
        <f t="shared" si="48"/>
        <v>0</v>
      </c>
      <c r="Y418">
        <f t="shared" si="49"/>
        <v>0</v>
      </c>
      <c r="Z418">
        <f t="shared" si="50"/>
        <v>0</v>
      </c>
    </row>
    <row r="419" spans="1:26" ht="14.4">
      <c r="A419" s="7" t="s">
        <v>710</v>
      </c>
      <c r="B419" s="7" t="s">
        <v>111</v>
      </c>
      <c r="C419" s="8" t="s">
        <v>78</v>
      </c>
      <c r="D419" s="9" t="s">
        <v>64</v>
      </c>
      <c r="E419">
        <v>574.01287095898454</v>
      </c>
      <c r="F419" s="14">
        <v>27</v>
      </c>
      <c r="G419">
        <v>4.1377558061461407E-4</v>
      </c>
      <c r="H419">
        <v>4.3111554230223684E-4</v>
      </c>
      <c r="I419">
        <v>16782044</v>
      </c>
      <c r="J419">
        <v>7.388849653832394</v>
      </c>
      <c r="K419">
        <v>12.215436927706779</v>
      </c>
      <c r="T419">
        <f t="shared" si="44"/>
        <v>0</v>
      </c>
      <c r="U419">
        <f t="shared" si="45"/>
        <v>0</v>
      </c>
      <c r="V419">
        <f t="shared" si="46"/>
        <v>0</v>
      </c>
      <c r="W419">
        <f t="shared" si="47"/>
        <v>0</v>
      </c>
      <c r="X419">
        <f t="shared" si="48"/>
        <v>0</v>
      </c>
      <c r="Y419">
        <f t="shared" si="49"/>
        <v>0</v>
      </c>
      <c r="Z419">
        <f t="shared" si="50"/>
        <v>0</v>
      </c>
    </row>
    <row r="420" spans="1:26" ht="14.4">
      <c r="A420" s="7" t="s">
        <v>711</v>
      </c>
      <c r="B420" s="7" t="s">
        <v>111</v>
      </c>
      <c r="C420" s="8" t="s">
        <v>78</v>
      </c>
      <c r="D420" s="9" t="s">
        <v>65</v>
      </c>
      <c r="E420">
        <v>631.69037622747396</v>
      </c>
      <c r="F420" s="14">
        <v>31</v>
      </c>
      <c r="G420">
        <v>4.0143347865798128E-4</v>
      </c>
      <c r="H420">
        <v>3.8749884821570249E-4</v>
      </c>
      <c r="I420">
        <v>17223277</v>
      </c>
      <c r="J420">
        <v>15.444215406858985</v>
      </c>
      <c r="K420">
        <v>15.792581167915955</v>
      </c>
      <c r="T420">
        <f t="shared" si="44"/>
        <v>0</v>
      </c>
      <c r="U420">
        <f t="shared" si="45"/>
        <v>0</v>
      </c>
      <c r="V420">
        <f t="shared" si="46"/>
        <v>0</v>
      </c>
      <c r="W420">
        <f t="shared" si="47"/>
        <v>0</v>
      </c>
      <c r="X420">
        <f t="shared" si="48"/>
        <v>0</v>
      </c>
      <c r="Y420">
        <f t="shared" si="49"/>
        <v>0</v>
      </c>
      <c r="Z420">
        <f t="shared" si="50"/>
        <v>0</v>
      </c>
    </row>
    <row r="421" spans="1:26" ht="14.4">
      <c r="A421" s="7" t="s">
        <v>712</v>
      </c>
      <c r="B421" s="7" t="s">
        <v>111</v>
      </c>
      <c r="C421" s="8" t="s">
        <v>78</v>
      </c>
      <c r="D421" s="9" t="s">
        <v>66</v>
      </c>
      <c r="E421">
        <v>770.68403968099506</v>
      </c>
      <c r="F421" s="14">
        <v>39</v>
      </c>
      <c r="G421">
        <v>3.6181128557009467E-4</v>
      </c>
      <c r="H421">
        <v>3.1372065339893275E-4</v>
      </c>
      <c r="I421">
        <v>17674960</v>
      </c>
      <c r="J421">
        <v>11.994369435630972</v>
      </c>
      <c r="K421">
        <v>22.291422441691523</v>
      </c>
      <c r="T421">
        <f t="shared" si="44"/>
        <v>0</v>
      </c>
      <c r="U421">
        <f t="shared" si="45"/>
        <v>0</v>
      </c>
      <c r="V421">
        <f t="shared" si="46"/>
        <v>0</v>
      </c>
      <c r="W421">
        <f t="shared" si="47"/>
        <v>0</v>
      </c>
      <c r="X421">
        <f t="shared" si="48"/>
        <v>0</v>
      </c>
      <c r="Y421">
        <f t="shared" si="49"/>
        <v>0</v>
      </c>
      <c r="Z421">
        <f t="shared" si="50"/>
        <v>0</v>
      </c>
    </row>
    <row r="422" spans="1:26" ht="14.4">
      <c r="A422" s="7" t="s">
        <v>713</v>
      </c>
      <c r="B422" s="7" t="s">
        <v>111</v>
      </c>
      <c r="C422" s="8" t="s">
        <v>78</v>
      </c>
      <c r="D422" s="9" t="s">
        <v>67</v>
      </c>
      <c r="E422">
        <v>869.75345084452113</v>
      </c>
      <c r="F422" s="14">
        <v>41</v>
      </c>
      <c r="G422">
        <v>3.5257987574412549E-4</v>
      </c>
      <c r="H422">
        <v>3.0571624878829957E-4</v>
      </c>
      <c r="I422">
        <v>18137734</v>
      </c>
      <c r="J422">
        <v>12.625612438687215</v>
      </c>
      <c r="K422">
        <v>26.464165810348746</v>
      </c>
      <c r="T422">
        <f t="shared" si="44"/>
        <v>0</v>
      </c>
      <c r="U422">
        <f t="shared" si="45"/>
        <v>0</v>
      </c>
      <c r="V422">
        <f t="shared" si="46"/>
        <v>0</v>
      </c>
      <c r="W422">
        <f t="shared" si="47"/>
        <v>0</v>
      </c>
      <c r="X422">
        <f t="shared" si="48"/>
        <v>0</v>
      </c>
      <c r="Y422">
        <f t="shared" si="49"/>
        <v>0</v>
      </c>
      <c r="Z422">
        <f t="shared" si="50"/>
        <v>0</v>
      </c>
    </row>
    <row r="423" spans="1:26" ht="14.4">
      <c r="A423" s="7" t="s">
        <v>714</v>
      </c>
      <c r="B423" s="7" t="s">
        <v>111</v>
      </c>
      <c r="C423" s="8" t="s">
        <v>78</v>
      </c>
      <c r="D423" s="9" t="s">
        <v>68</v>
      </c>
      <c r="E423">
        <v>891.2517391929706</v>
      </c>
      <c r="F423" s="14">
        <v>45</v>
      </c>
      <c r="G423">
        <v>3.406416000655923E-4</v>
      </c>
      <c r="H423">
        <v>3.1345474681114598E-4</v>
      </c>
      <c r="I423">
        <v>18611937</v>
      </c>
      <c r="J423">
        <v>12.411389529203758</v>
      </c>
      <c r="K423">
        <v>27.992787639459557</v>
      </c>
      <c r="T423">
        <f t="shared" si="44"/>
        <v>0</v>
      </c>
      <c r="U423">
        <f t="shared" si="45"/>
        <v>0</v>
      </c>
      <c r="V423">
        <f t="shared" si="46"/>
        <v>0</v>
      </c>
      <c r="W423">
        <f t="shared" si="47"/>
        <v>0</v>
      </c>
      <c r="X423">
        <f t="shared" si="48"/>
        <v>0</v>
      </c>
      <c r="Y423">
        <f t="shared" si="49"/>
        <v>0</v>
      </c>
      <c r="Z423">
        <f t="shared" si="50"/>
        <v>0</v>
      </c>
    </row>
    <row r="424" spans="1:26" ht="14.4">
      <c r="A424" s="7" t="s">
        <v>715</v>
      </c>
      <c r="B424" s="7" t="s">
        <v>111</v>
      </c>
      <c r="C424" s="8" t="s">
        <v>78</v>
      </c>
      <c r="D424" s="9" t="s">
        <v>69</v>
      </c>
      <c r="E424">
        <v>940.06742019290721</v>
      </c>
      <c r="F424" s="14">
        <v>46</v>
      </c>
      <c r="G424">
        <v>3.3197756627560335E-4</v>
      </c>
      <c r="H424">
        <v>3.0548219584414357E-4</v>
      </c>
      <c r="I424">
        <v>19097676</v>
      </c>
      <c r="J424">
        <v>13.300047607886949</v>
      </c>
      <c r="K424">
        <v>24.40087474517842</v>
      </c>
      <c r="T424">
        <f t="shared" si="44"/>
        <v>0</v>
      </c>
      <c r="U424">
        <f t="shared" si="45"/>
        <v>0</v>
      </c>
      <c r="V424">
        <f t="shared" si="46"/>
        <v>0</v>
      </c>
      <c r="W424">
        <f t="shared" si="47"/>
        <v>0</v>
      </c>
      <c r="X424">
        <f t="shared" si="48"/>
        <v>0</v>
      </c>
      <c r="Y424">
        <f t="shared" si="49"/>
        <v>0</v>
      </c>
      <c r="Z424">
        <f t="shared" si="50"/>
        <v>0</v>
      </c>
    </row>
    <row r="425" spans="1:26" ht="14.4">
      <c r="A425" s="7" t="s">
        <v>716</v>
      </c>
      <c r="B425" s="7" t="s">
        <v>111</v>
      </c>
      <c r="C425" s="8" t="s">
        <v>78</v>
      </c>
      <c r="D425" s="9" t="s">
        <v>70</v>
      </c>
      <c r="E425">
        <v>1042.7023181291008</v>
      </c>
      <c r="F425" s="14">
        <v>50</v>
      </c>
      <c r="G425">
        <v>3.2355149720138162E-4</v>
      </c>
      <c r="H425">
        <v>2.9772861745628714E-4</v>
      </c>
      <c r="I425">
        <v>19595026</v>
      </c>
      <c r="J425">
        <v>8.5225709830647833</v>
      </c>
      <c r="K425">
        <v>28.731781218356129</v>
      </c>
      <c r="T425">
        <f t="shared" si="44"/>
        <v>0</v>
      </c>
      <c r="U425">
        <f t="shared" si="45"/>
        <v>0</v>
      </c>
      <c r="V425">
        <f t="shared" si="46"/>
        <v>0</v>
      </c>
      <c r="W425">
        <f t="shared" si="47"/>
        <v>0</v>
      </c>
      <c r="X425">
        <f t="shared" si="48"/>
        <v>0</v>
      </c>
      <c r="Y425">
        <f t="shared" si="49"/>
        <v>0</v>
      </c>
      <c r="Z425">
        <f t="shared" si="50"/>
        <v>0</v>
      </c>
    </row>
    <row r="426" spans="1:26" ht="14.4">
      <c r="A426" s="7" t="s">
        <v>717</v>
      </c>
      <c r="B426" s="7" t="s">
        <v>111</v>
      </c>
      <c r="C426" s="8" t="s">
        <v>78</v>
      </c>
      <c r="D426" s="9" t="s">
        <v>71</v>
      </c>
      <c r="E426">
        <v>1180.6407660784985</v>
      </c>
      <c r="F426" s="14">
        <v>60</v>
      </c>
      <c r="G426">
        <v>3.3655086103747301E-4</v>
      </c>
      <c r="H426">
        <v>1.8876892072675289E-4</v>
      </c>
      <c r="I426">
        <v>20103945</v>
      </c>
      <c r="J426">
        <v>13.479941374690391</v>
      </c>
      <c r="K426">
        <v>23.676944997611166</v>
      </c>
      <c r="T426">
        <f t="shared" si="44"/>
        <v>0</v>
      </c>
      <c r="U426">
        <f t="shared" si="45"/>
        <v>0</v>
      </c>
      <c r="V426">
        <f t="shared" si="46"/>
        <v>0</v>
      </c>
      <c r="W426">
        <f t="shared" si="47"/>
        <v>0</v>
      </c>
      <c r="X426">
        <f t="shared" si="48"/>
        <v>0</v>
      </c>
      <c r="Y426">
        <f t="shared" si="49"/>
        <v>0</v>
      </c>
      <c r="Z426">
        <f t="shared" si="50"/>
        <v>0</v>
      </c>
    </row>
    <row r="427" spans="1:26" ht="14.4">
      <c r="A427" s="7" t="s">
        <v>718</v>
      </c>
      <c r="B427" s="7" t="s">
        <v>111</v>
      </c>
      <c r="C427" s="8" t="s">
        <v>78</v>
      </c>
      <c r="D427" s="9" t="s">
        <v>72</v>
      </c>
      <c r="E427">
        <v>1074.7013547534582</v>
      </c>
      <c r="F427" s="14">
        <v>56</v>
      </c>
      <c r="G427">
        <v>3.2597402011787723E-4</v>
      </c>
      <c r="H427">
        <v>1.8560591239197291E-4</v>
      </c>
      <c r="I427">
        <v>20624343</v>
      </c>
      <c r="J427">
        <v>8.2911732024627405</v>
      </c>
      <c r="K427">
        <v>12.848894144167405</v>
      </c>
      <c r="T427">
        <f t="shared" si="44"/>
        <v>0</v>
      </c>
      <c r="U427">
        <f t="shared" si="45"/>
        <v>0</v>
      </c>
      <c r="V427">
        <f t="shared" si="46"/>
        <v>0</v>
      </c>
      <c r="W427">
        <f t="shared" si="47"/>
        <v>0</v>
      </c>
      <c r="X427">
        <f t="shared" si="48"/>
        <v>0</v>
      </c>
      <c r="Y427">
        <f t="shared" si="49"/>
        <v>0</v>
      </c>
      <c r="Z427">
        <f t="shared" si="50"/>
        <v>0</v>
      </c>
    </row>
    <row r="428" spans="1:26" ht="14.4">
      <c r="A428" s="7" t="s">
        <v>719</v>
      </c>
      <c r="B428" s="7" t="s">
        <v>111</v>
      </c>
      <c r="C428" s="8" t="s">
        <v>78</v>
      </c>
      <c r="D428" s="9" t="s">
        <v>73</v>
      </c>
      <c r="E428">
        <v>1063.1977930232699</v>
      </c>
      <c r="F428" s="14">
        <v>57</v>
      </c>
      <c r="G428">
        <v>3.1777810381715643E-4</v>
      </c>
      <c r="H428">
        <v>1.8093925054470843E-4</v>
      </c>
      <c r="I428">
        <v>21156272</v>
      </c>
      <c r="J428">
        <v>19.994070789031262</v>
      </c>
      <c r="K428">
        <v>29.400264848173631</v>
      </c>
      <c r="T428">
        <f t="shared" si="44"/>
        <v>0</v>
      </c>
      <c r="U428">
        <f t="shared" si="45"/>
        <v>0</v>
      </c>
      <c r="V428">
        <f t="shared" si="46"/>
        <v>0</v>
      </c>
      <c r="W428">
        <f t="shared" si="47"/>
        <v>0</v>
      </c>
      <c r="X428">
        <f t="shared" si="48"/>
        <v>0</v>
      </c>
      <c r="Y428">
        <f t="shared" si="49"/>
        <v>0</v>
      </c>
      <c r="Z428">
        <f t="shared" si="50"/>
        <v>0</v>
      </c>
    </row>
    <row r="429" spans="1:26" ht="14.4">
      <c r="A429" s="7" t="s">
        <v>720</v>
      </c>
      <c r="B429" s="7" t="s">
        <v>111</v>
      </c>
      <c r="C429" s="8" t="s">
        <v>78</v>
      </c>
      <c r="D429" s="9" t="s">
        <v>74</v>
      </c>
      <c r="E429">
        <v>1174.5325558300967</v>
      </c>
      <c r="F429" s="14">
        <v>64</v>
      </c>
      <c r="G429">
        <v>3.2069669756135485E-4</v>
      </c>
      <c r="H429">
        <v>1.8235333126171593E-4</v>
      </c>
      <c r="I429">
        <v>21699631</v>
      </c>
      <c r="J429">
        <v>17.373567320107885</v>
      </c>
      <c r="K429">
        <v>30.783933606981613</v>
      </c>
      <c r="T429">
        <f t="shared" si="44"/>
        <v>0</v>
      </c>
      <c r="U429">
        <f t="shared" si="45"/>
        <v>0</v>
      </c>
      <c r="V429">
        <f t="shared" si="46"/>
        <v>0</v>
      </c>
      <c r="W429">
        <f t="shared" si="47"/>
        <v>0</v>
      </c>
      <c r="X429">
        <f t="shared" si="48"/>
        <v>0</v>
      </c>
      <c r="Y429">
        <f t="shared" si="49"/>
        <v>0</v>
      </c>
      <c r="Z429">
        <f t="shared" si="50"/>
        <v>0</v>
      </c>
    </row>
    <row r="430" spans="1:26" ht="14.4">
      <c r="A430" s="7" t="s">
        <v>721</v>
      </c>
      <c r="B430" s="7" t="s">
        <v>111</v>
      </c>
      <c r="C430" s="8" t="s">
        <v>78</v>
      </c>
      <c r="D430" s="9" t="s">
        <v>62</v>
      </c>
      <c r="E430">
        <v>1662.0489009941352</v>
      </c>
      <c r="F430" s="14">
        <v>59</v>
      </c>
      <c r="I430">
        <v>15927713</v>
      </c>
      <c r="J430">
        <v>8.2874421456489085</v>
      </c>
      <c r="K430">
        <v>15.130860281071111</v>
      </c>
      <c r="T430">
        <f t="shared" si="44"/>
        <v>0</v>
      </c>
      <c r="U430">
        <f t="shared" si="45"/>
        <v>0</v>
      </c>
      <c r="V430">
        <f t="shared" si="46"/>
        <v>0</v>
      </c>
      <c r="W430">
        <f t="shared" si="47"/>
        <v>0</v>
      </c>
      <c r="X430">
        <f t="shared" si="48"/>
        <v>0</v>
      </c>
      <c r="Y430">
        <f t="shared" si="49"/>
        <v>0</v>
      </c>
      <c r="Z430">
        <f t="shared" si="50"/>
        <v>0</v>
      </c>
    </row>
    <row r="431" spans="1:26" ht="14.4">
      <c r="A431" s="7" t="s">
        <v>722</v>
      </c>
      <c r="B431" s="7" t="s">
        <v>112</v>
      </c>
      <c r="C431" s="8" t="s">
        <v>84</v>
      </c>
      <c r="D431" s="9" t="s">
        <v>63</v>
      </c>
      <c r="E431">
        <v>23775.895295976115</v>
      </c>
      <c r="F431" s="14">
        <v>2090</v>
      </c>
      <c r="G431">
        <v>8.1026256438634699E-3</v>
      </c>
      <c r="I431">
        <v>31081900</v>
      </c>
      <c r="J431">
        <v>407.95446867791225</v>
      </c>
      <c r="K431">
        <v>470.82063837796272</v>
      </c>
      <c r="T431">
        <f t="shared" si="44"/>
        <v>0</v>
      </c>
      <c r="U431">
        <f t="shared" si="45"/>
        <v>1</v>
      </c>
      <c r="V431">
        <f t="shared" si="46"/>
        <v>1</v>
      </c>
      <c r="W431">
        <f t="shared" si="47"/>
        <v>0</v>
      </c>
      <c r="X431">
        <f t="shared" si="48"/>
        <v>0</v>
      </c>
      <c r="Y431">
        <f t="shared" si="49"/>
        <v>0</v>
      </c>
      <c r="Z431">
        <f t="shared" si="50"/>
        <v>0</v>
      </c>
    </row>
    <row r="432" spans="1:26" ht="14.4">
      <c r="A432" s="7" t="s">
        <v>723</v>
      </c>
      <c r="B432" s="7" t="s">
        <v>112</v>
      </c>
      <c r="C432" s="8" t="s">
        <v>84</v>
      </c>
      <c r="D432" s="9" t="s">
        <v>64</v>
      </c>
      <c r="E432">
        <v>23372.233913653465</v>
      </c>
      <c r="F432" s="14">
        <v>2152</v>
      </c>
      <c r="G432">
        <v>8.003061029271093E-3</v>
      </c>
      <c r="H432">
        <v>1.591534340922135E-2</v>
      </c>
      <c r="I432">
        <v>31362000</v>
      </c>
      <c r="J432">
        <v>406.35163573751674</v>
      </c>
      <c r="K432">
        <v>454.594732478796</v>
      </c>
      <c r="T432">
        <f t="shared" si="44"/>
        <v>0</v>
      </c>
      <c r="U432">
        <f t="shared" si="45"/>
        <v>1</v>
      </c>
      <c r="V432">
        <f t="shared" si="46"/>
        <v>1</v>
      </c>
      <c r="W432">
        <f t="shared" si="47"/>
        <v>0</v>
      </c>
      <c r="X432">
        <f t="shared" si="48"/>
        <v>0</v>
      </c>
      <c r="Y432">
        <f t="shared" si="49"/>
        <v>0</v>
      </c>
      <c r="Z432">
        <f t="shared" si="50"/>
        <v>0</v>
      </c>
    </row>
    <row r="433" spans="1:26" ht="14.4">
      <c r="A433" s="7" t="s">
        <v>724</v>
      </c>
      <c r="B433" s="7" t="s">
        <v>112</v>
      </c>
      <c r="C433" s="8" t="s">
        <v>84</v>
      </c>
      <c r="D433" s="9" t="s">
        <v>65</v>
      </c>
      <c r="E433">
        <v>23771.940901628994</v>
      </c>
      <c r="F433" s="14">
        <v>2254</v>
      </c>
      <c r="G433">
        <v>7.9342720040409143E-3</v>
      </c>
      <c r="H433">
        <v>1.6224807425179948E-2</v>
      </c>
      <c r="I433">
        <v>31676000</v>
      </c>
      <c r="J433">
        <v>386.28614724081325</v>
      </c>
      <c r="K433">
        <v>514.86930167950504</v>
      </c>
      <c r="T433">
        <f t="shared" si="44"/>
        <v>0</v>
      </c>
      <c r="U433">
        <f t="shared" si="45"/>
        <v>1</v>
      </c>
      <c r="V433">
        <f t="shared" si="46"/>
        <v>1</v>
      </c>
      <c r="W433">
        <f t="shared" si="47"/>
        <v>0</v>
      </c>
      <c r="X433">
        <f t="shared" si="48"/>
        <v>0</v>
      </c>
      <c r="Y433">
        <f t="shared" si="49"/>
        <v>0</v>
      </c>
      <c r="Z433">
        <f t="shared" si="50"/>
        <v>0</v>
      </c>
    </row>
    <row r="434" spans="1:26" ht="14.4">
      <c r="A434" s="7" t="s">
        <v>725</v>
      </c>
      <c r="B434" s="7" t="s">
        <v>112</v>
      </c>
      <c r="C434" s="8" t="s">
        <v>84</v>
      </c>
      <c r="D434" s="9" t="s">
        <v>66</v>
      </c>
      <c r="E434">
        <v>27754.336615096108</v>
      </c>
      <c r="F434" s="14">
        <v>2680</v>
      </c>
      <c r="G434">
        <v>8.2739177996561959E-3</v>
      </c>
      <c r="H434">
        <v>1.7033130176590094E-2</v>
      </c>
      <c r="I434">
        <v>31995000</v>
      </c>
      <c r="J434">
        <v>473.04266291608064</v>
      </c>
      <c r="K434">
        <v>602.18784185028915</v>
      </c>
      <c r="T434">
        <f t="shared" si="44"/>
        <v>0</v>
      </c>
      <c r="U434">
        <f t="shared" si="45"/>
        <v>1</v>
      </c>
      <c r="V434">
        <f t="shared" si="46"/>
        <v>1</v>
      </c>
      <c r="W434">
        <f t="shared" si="47"/>
        <v>1</v>
      </c>
      <c r="X434">
        <f t="shared" si="48"/>
        <v>0</v>
      </c>
      <c r="Y434">
        <f t="shared" si="49"/>
        <v>0</v>
      </c>
      <c r="Z434">
        <f t="shared" si="50"/>
        <v>0</v>
      </c>
    </row>
    <row r="435" spans="1:26" ht="14.4">
      <c r="A435" s="7" t="s">
        <v>726</v>
      </c>
      <c r="B435" s="7" t="s">
        <v>112</v>
      </c>
      <c r="C435" s="8" t="s">
        <v>84</v>
      </c>
      <c r="D435" s="9" t="s">
        <v>67</v>
      </c>
      <c r="E435">
        <v>31567.219608814063</v>
      </c>
      <c r="F435" s="14">
        <v>3047</v>
      </c>
      <c r="G435">
        <v>8.1927457291408757E-3</v>
      </c>
      <c r="H435">
        <v>1.6866025006189649E-2</v>
      </c>
      <c r="I435">
        <v>32312000</v>
      </c>
      <c r="J435">
        <v>491.67491953453828</v>
      </c>
      <c r="K435">
        <v>703.73235949492448</v>
      </c>
      <c r="T435">
        <f t="shared" si="44"/>
        <v>0</v>
      </c>
      <c r="U435">
        <f t="shared" si="45"/>
        <v>1</v>
      </c>
      <c r="V435">
        <f t="shared" si="46"/>
        <v>1</v>
      </c>
      <c r="W435">
        <f t="shared" si="47"/>
        <v>1</v>
      </c>
      <c r="X435">
        <f t="shared" si="48"/>
        <v>0</v>
      </c>
      <c r="Y435">
        <f t="shared" si="49"/>
        <v>0</v>
      </c>
      <c r="Z435">
        <f t="shared" si="50"/>
        <v>0</v>
      </c>
    </row>
    <row r="436" spans="1:26" ht="14.4">
      <c r="A436" s="7" t="s">
        <v>727</v>
      </c>
      <c r="B436" s="7" t="s">
        <v>112</v>
      </c>
      <c r="C436" s="8" t="s">
        <v>84</v>
      </c>
      <c r="D436" s="9" t="s">
        <v>68</v>
      </c>
      <c r="E436">
        <v>35615.044961691565</v>
      </c>
      <c r="F436" s="14">
        <v>3452</v>
      </c>
      <c r="G436">
        <v>8.3427628770263162E-3</v>
      </c>
      <c r="H436">
        <v>1.7218093486729789E-2</v>
      </c>
      <c r="I436">
        <v>32570505</v>
      </c>
      <c r="J436">
        <v>516.94009656896628</v>
      </c>
      <c r="K436">
        <v>800.32532501415005</v>
      </c>
      <c r="T436">
        <f t="shared" si="44"/>
        <v>0</v>
      </c>
      <c r="U436">
        <f t="shared" si="45"/>
        <v>1</v>
      </c>
      <c r="V436">
        <f t="shared" si="46"/>
        <v>1</v>
      </c>
      <c r="W436">
        <f t="shared" si="47"/>
        <v>1</v>
      </c>
      <c r="X436">
        <f t="shared" si="48"/>
        <v>0</v>
      </c>
      <c r="Y436">
        <f t="shared" si="49"/>
        <v>0</v>
      </c>
      <c r="Z436">
        <f t="shared" si="50"/>
        <v>0</v>
      </c>
    </row>
    <row r="437" spans="1:26" ht="14.4">
      <c r="A437" s="7" t="s">
        <v>728</v>
      </c>
      <c r="B437" s="7" t="s">
        <v>112</v>
      </c>
      <c r="C437" s="8" t="s">
        <v>84</v>
      </c>
      <c r="D437" s="9" t="s">
        <v>69</v>
      </c>
      <c r="E437">
        <v>39832.244828558367</v>
      </c>
      <c r="F437" s="14">
        <v>3904</v>
      </c>
      <c r="G437">
        <v>8.2622413914309224E-3</v>
      </c>
      <c r="H437">
        <v>1.7051910354461977E-2</v>
      </c>
      <c r="I437">
        <v>32887928</v>
      </c>
      <c r="J437">
        <v>546.12744226392124</v>
      </c>
      <c r="K437">
        <v>945.60532971247073</v>
      </c>
      <c r="T437">
        <f t="shared" si="44"/>
        <v>1</v>
      </c>
      <c r="U437">
        <f t="shared" si="45"/>
        <v>1</v>
      </c>
      <c r="V437">
        <f t="shared" si="46"/>
        <v>1</v>
      </c>
      <c r="W437">
        <f t="shared" si="47"/>
        <v>1</v>
      </c>
      <c r="X437">
        <f t="shared" si="48"/>
        <v>0</v>
      </c>
      <c r="Y437">
        <f t="shared" si="49"/>
        <v>0</v>
      </c>
      <c r="Z437">
        <f t="shared" si="50"/>
        <v>0</v>
      </c>
    </row>
    <row r="438" spans="1:26" ht="14.4">
      <c r="A438" s="7" t="s">
        <v>729</v>
      </c>
      <c r="B438" s="7" t="s">
        <v>112</v>
      </c>
      <c r="C438" s="8" t="s">
        <v>84</v>
      </c>
      <c r="D438" s="9" t="s">
        <v>70</v>
      </c>
      <c r="E438">
        <v>43915.357299708448</v>
      </c>
      <c r="F438" s="14">
        <v>4330</v>
      </c>
      <c r="G438">
        <v>8.1733097317364233E-3</v>
      </c>
      <c r="H438">
        <v>1.6868370003007602E-2</v>
      </c>
      <c r="I438">
        <v>33245773</v>
      </c>
      <c r="J438">
        <v>547.1673045472578</v>
      </c>
      <c r="K438">
        <v>1017.9940770214607</v>
      </c>
      <c r="T438">
        <f t="shared" si="44"/>
        <v>1</v>
      </c>
      <c r="U438">
        <f t="shared" si="45"/>
        <v>1</v>
      </c>
      <c r="V438">
        <f t="shared" si="46"/>
        <v>1</v>
      </c>
      <c r="W438">
        <f t="shared" si="47"/>
        <v>1</v>
      </c>
      <c r="X438">
        <f t="shared" si="48"/>
        <v>0</v>
      </c>
      <c r="Y438">
        <f t="shared" si="49"/>
        <v>0</v>
      </c>
      <c r="Z438">
        <f t="shared" si="50"/>
        <v>1</v>
      </c>
    </row>
    <row r="439" spans="1:26" ht="14.4">
      <c r="A439" s="7" t="s">
        <v>730</v>
      </c>
      <c r="B439" s="7" t="s">
        <v>112</v>
      </c>
      <c r="C439" s="8" t="s">
        <v>84</v>
      </c>
      <c r="D439" s="9" t="s">
        <v>71</v>
      </c>
      <c r="E439">
        <v>45794.393106980373</v>
      </c>
      <c r="F439" s="14">
        <v>4623</v>
      </c>
      <c r="G439">
        <v>7.7921241434850148E-3</v>
      </c>
      <c r="H439">
        <v>1.644985152654866E-2</v>
      </c>
      <c r="I439">
        <v>33628571</v>
      </c>
      <c r="J439">
        <v>462.93968304511066</v>
      </c>
      <c r="K439">
        <v>894.03144724763956</v>
      </c>
      <c r="T439">
        <f t="shared" si="44"/>
        <v>1</v>
      </c>
      <c r="U439">
        <f t="shared" si="45"/>
        <v>1</v>
      </c>
      <c r="V439">
        <f t="shared" si="46"/>
        <v>1</v>
      </c>
      <c r="W439">
        <f t="shared" si="47"/>
        <v>0</v>
      </c>
      <c r="X439">
        <f t="shared" si="48"/>
        <v>0</v>
      </c>
      <c r="Y439">
        <f t="shared" si="49"/>
        <v>0</v>
      </c>
      <c r="Z439">
        <f t="shared" si="50"/>
        <v>0</v>
      </c>
    </row>
    <row r="440" spans="1:26" ht="14.4">
      <c r="A440" s="7" t="s">
        <v>731</v>
      </c>
      <c r="B440" s="7" t="s">
        <v>112</v>
      </c>
      <c r="C440" s="8" t="s">
        <v>84</v>
      </c>
      <c r="D440" s="9" t="s">
        <v>72</v>
      </c>
      <c r="E440">
        <v>40287.868287725018</v>
      </c>
      <c r="F440" s="14">
        <v>4528</v>
      </c>
      <c r="G440">
        <v>7.8900114141118236E-3</v>
      </c>
      <c r="H440">
        <v>1.6180813599678684E-2</v>
      </c>
      <c r="I440">
        <v>34005274</v>
      </c>
      <c r="J440">
        <v>542.21001130589332</v>
      </c>
      <c r="K440">
        <v>1087.3313357216296</v>
      </c>
      <c r="T440">
        <f t="shared" si="44"/>
        <v>1</v>
      </c>
      <c r="U440">
        <f t="shared" si="45"/>
        <v>1</v>
      </c>
      <c r="V440">
        <f t="shared" si="46"/>
        <v>1</v>
      </c>
      <c r="W440">
        <f t="shared" si="47"/>
        <v>0</v>
      </c>
      <c r="X440">
        <f t="shared" si="48"/>
        <v>0</v>
      </c>
      <c r="Y440">
        <f t="shared" si="49"/>
        <v>0</v>
      </c>
      <c r="Z440">
        <f t="shared" si="50"/>
        <v>1</v>
      </c>
    </row>
    <row r="441" spans="1:26" ht="14.4">
      <c r="A441" s="7" t="s">
        <v>732</v>
      </c>
      <c r="B441" s="7" t="s">
        <v>112</v>
      </c>
      <c r="C441" s="8" t="s">
        <v>84</v>
      </c>
      <c r="D441" s="9" t="s">
        <v>73</v>
      </c>
      <c r="E441">
        <v>46880.304972398859</v>
      </c>
      <c r="F441" s="14">
        <v>5273</v>
      </c>
      <c r="G441">
        <v>7.8124717917419616E-3</v>
      </c>
      <c r="H441">
        <v>1.6021795556445926E-2</v>
      </c>
      <c r="I441">
        <v>34342780</v>
      </c>
      <c r="J441">
        <v>582.04373670390112</v>
      </c>
      <c r="K441">
        <v>1200.6599349266426</v>
      </c>
      <c r="T441">
        <f t="shared" si="44"/>
        <v>1</v>
      </c>
      <c r="U441">
        <f t="shared" si="45"/>
        <v>1</v>
      </c>
      <c r="V441">
        <f t="shared" si="46"/>
        <v>1</v>
      </c>
      <c r="W441">
        <f t="shared" si="47"/>
        <v>0</v>
      </c>
      <c r="X441">
        <f t="shared" si="48"/>
        <v>0</v>
      </c>
      <c r="Y441">
        <f t="shared" si="49"/>
        <v>0</v>
      </c>
      <c r="Z441">
        <f t="shared" si="50"/>
        <v>1</v>
      </c>
    </row>
    <row r="442" spans="1:26" ht="14.4">
      <c r="A442" s="7" t="s">
        <v>733</v>
      </c>
      <c r="B442" s="7" t="s">
        <v>112</v>
      </c>
      <c r="C442" s="8" t="s">
        <v>84</v>
      </c>
      <c r="D442" s="9" t="s">
        <v>74</v>
      </c>
      <c r="E442">
        <v>51216.666294530587</v>
      </c>
      <c r="F442" s="14">
        <v>5656</v>
      </c>
      <c r="G442">
        <v>7.700310683750552E-3</v>
      </c>
      <c r="H442">
        <v>1.58929631523133E-2</v>
      </c>
      <c r="I442">
        <v>34754312</v>
      </c>
      <c r="J442">
        <v>595.49445260202538</v>
      </c>
      <c r="K442">
        <v>1237.5442793976183</v>
      </c>
      <c r="T442">
        <f t="shared" si="44"/>
        <v>1</v>
      </c>
      <c r="U442">
        <f t="shared" si="45"/>
        <v>1</v>
      </c>
      <c r="V442">
        <f t="shared" si="46"/>
        <v>1</v>
      </c>
      <c r="W442">
        <f t="shared" si="47"/>
        <v>0</v>
      </c>
      <c r="X442">
        <f t="shared" si="48"/>
        <v>0</v>
      </c>
      <c r="Y442">
        <f t="shared" si="49"/>
        <v>0</v>
      </c>
      <c r="Z442">
        <f t="shared" si="50"/>
        <v>1</v>
      </c>
    </row>
    <row r="443" spans="1:26" ht="14.4">
      <c r="A443" s="7" t="s">
        <v>734</v>
      </c>
      <c r="B443" s="7" t="s">
        <v>112</v>
      </c>
      <c r="C443" s="8" t="s">
        <v>84</v>
      </c>
      <c r="D443" s="9" t="s">
        <v>62</v>
      </c>
      <c r="E443">
        <v>59149.097976255864</v>
      </c>
      <c r="F443" s="14">
        <v>5741</v>
      </c>
      <c r="G443">
        <v>8.211032281757704E-3</v>
      </c>
      <c r="I443">
        <v>30769700</v>
      </c>
      <c r="J443">
        <v>423.6310396266457</v>
      </c>
      <c r="K443">
        <v>491.55500378619229</v>
      </c>
      <c r="T443">
        <f t="shared" si="44"/>
        <v>1</v>
      </c>
      <c r="U443">
        <f t="shared" si="45"/>
        <v>1</v>
      </c>
      <c r="V443">
        <f t="shared" si="46"/>
        <v>1</v>
      </c>
      <c r="W443">
        <f t="shared" si="47"/>
        <v>0</v>
      </c>
      <c r="X443">
        <f t="shared" si="48"/>
        <v>0</v>
      </c>
      <c r="Y443">
        <f t="shared" si="49"/>
        <v>0</v>
      </c>
      <c r="Z443">
        <f t="shared" si="50"/>
        <v>0</v>
      </c>
    </row>
    <row r="444" spans="1:26" ht="14.4">
      <c r="A444" s="7" t="s">
        <v>735</v>
      </c>
      <c r="B444" s="7" t="s">
        <v>113</v>
      </c>
      <c r="C444" s="8" t="s">
        <v>84</v>
      </c>
      <c r="D444" s="9" t="s">
        <v>63</v>
      </c>
      <c r="E444">
        <v>42015836.738462962</v>
      </c>
      <c r="F444" s="8"/>
      <c r="I444">
        <v>43317</v>
      </c>
      <c r="J444">
        <v>13505.090380220237</v>
      </c>
      <c r="T444">
        <f t="shared" si="44"/>
        <v>1</v>
      </c>
      <c r="U444">
        <f t="shared" si="45"/>
        <v>0</v>
      </c>
      <c r="V444">
        <f t="shared" si="46"/>
        <v>0</v>
      </c>
      <c r="W444">
        <f t="shared" si="47"/>
        <v>0</v>
      </c>
      <c r="X444">
        <f t="shared" si="48"/>
        <v>0</v>
      </c>
      <c r="Y444">
        <f t="shared" si="49"/>
        <v>1</v>
      </c>
      <c r="Z444">
        <f t="shared" si="50"/>
        <v>0</v>
      </c>
    </row>
    <row r="445" spans="1:26" ht="14.4">
      <c r="A445" s="7" t="s">
        <v>736</v>
      </c>
      <c r="B445" s="7" t="s">
        <v>113</v>
      </c>
      <c r="C445" s="8" t="s">
        <v>84</v>
      </c>
      <c r="D445" s="9" t="s">
        <v>64</v>
      </c>
      <c r="E445">
        <v>40677663.045907646</v>
      </c>
      <c r="F445" s="8"/>
      <c r="H445">
        <v>1.3186714943453578E-2</v>
      </c>
      <c r="I445">
        <v>44742</v>
      </c>
      <c r="J445">
        <v>13566.671136739529</v>
      </c>
      <c r="T445">
        <f t="shared" si="44"/>
        <v>1</v>
      </c>
      <c r="U445">
        <f t="shared" si="45"/>
        <v>0</v>
      </c>
      <c r="V445">
        <f t="shared" si="46"/>
        <v>0</v>
      </c>
      <c r="W445">
        <f t="shared" si="47"/>
        <v>0</v>
      </c>
      <c r="X445">
        <f t="shared" si="48"/>
        <v>0</v>
      </c>
      <c r="Y445">
        <f t="shared" si="49"/>
        <v>1</v>
      </c>
      <c r="Z445">
        <f t="shared" si="50"/>
        <v>0</v>
      </c>
    </row>
    <row r="446" spans="1:26" ht="14.4">
      <c r="A446" s="7" t="s">
        <v>737</v>
      </c>
      <c r="B446" s="7" t="s">
        <v>113</v>
      </c>
      <c r="C446" s="8" t="s">
        <v>84</v>
      </c>
      <c r="D446" s="9" t="s">
        <v>65</v>
      </c>
      <c r="E446">
        <v>39537712.895377129</v>
      </c>
      <c r="F446" s="8"/>
      <c r="H446">
        <v>1.2751998609662843E-2</v>
      </c>
      <c r="I446">
        <v>46032</v>
      </c>
      <c r="J446">
        <v>11253.041362530414</v>
      </c>
      <c r="T446">
        <f t="shared" si="44"/>
        <v>1</v>
      </c>
      <c r="U446">
        <f t="shared" si="45"/>
        <v>0</v>
      </c>
      <c r="V446">
        <f t="shared" si="46"/>
        <v>0</v>
      </c>
      <c r="W446">
        <f t="shared" si="47"/>
        <v>0</v>
      </c>
      <c r="X446">
        <f t="shared" si="48"/>
        <v>0</v>
      </c>
      <c r="Y446">
        <f t="shared" si="49"/>
        <v>1</v>
      </c>
      <c r="Z446">
        <f t="shared" si="50"/>
        <v>0</v>
      </c>
    </row>
    <row r="447" spans="1:26" ht="14.4">
      <c r="A447" s="7" t="s">
        <v>738</v>
      </c>
      <c r="B447" s="7" t="s">
        <v>113</v>
      </c>
      <c r="C447" s="8" t="s">
        <v>84</v>
      </c>
      <c r="D447" s="9" t="s">
        <v>66</v>
      </c>
      <c r="E447">
        <v>38478614.769868284</v>
      </c>
      <c r="F447" s="8"/>
      <c r="H447">
        <v>1.3340662593289499E-2</v>
      </c>
      <c r="I447">
        <v>47299</v>
      </c>
      <c r="J447">
        <v>11057.316222330282</v>
      </c>
      <c r="T447">
        <f t="shared" si="44"/>
        <v>1</v>
      </c>
      <c r="U447">
        <f t="shared" si="45"/>
        <v>0</v>
      </c>
      <c r="V447">
        <f t="shared" si="46"/>
        <v>0</v>
      </c>
      <c r="W447">
        <f t="shared" si="47"/>
        <v>0</v>
      </c>
      <c r="X447">
        <f t="shared" si="48"/>
        <v>0</v>
      </c>
      <c r="Y447">
        <f t="shared" si="49"/>
        <v>1</v>
      </c>
      <c r="Z447">
        <f t="shared" si="50"/>
        <v>0</v>
      </c>
    </row>
    <row r="448" spans="1:26" ht="14.4">
      <c r="A448" s="7" t="s">
        <v>739</v>
      </c>
      <c r="B448" s="7" t="s">
        <v>113</v>
      </c>
      <c r="C448" s="8" t="s">
        <v>84</v>
      </c>
      <c r="D448" s="9" t="s">
        <v>67</v>
      </c>
      <c r="E448">
        <v>37430845.484647185</v>
      </c>
      <c r="F448" s="8"/>
      <c r="H448">
        <v>1.2977397527918886E-2</v>
      </c>
      <c r="I448">
        <v>48623</v>
      </c>
      <c r="J448">
        <v>7321.6379079859325</v>
      </c>
      <c r="T448">
        <f t="shared" si="44"/>
        <v>1</v>
      </c>
      <c r="U448">
        <f t="shared" si="45"/>
        <v>0</v>
      </c>
      <c r="V448">
        <f t="shared" si="46"/>
        <v>0</v>
      </c>
      <c r="W448">
        <f t="shared" si="47"/>
        <v>0</v>
      </c>
      <c r="X448">
        <f t="shared" si="48"/>
        <v>0</v>
      </c>
      <c r="Y448">
        <f t="shared" si="49"/>
        <v>1</v>
      </c>
      <c r="Z448">
        <f t="shared" si="50"/>
        <v>0</v>
      </c>
    </row>
    <row r="449" spans="1:26" ht="14.4">
      <c r="A449" s="7" t="s">
        <v>740</v>
      </c>
      <c r="B449" s="7" t="s">
        <v>113</v>
      </c>
      <c r="C449" s="8" t="s">
        <v>84</v>
      </c>
      <c r="D449" s="9" t="s">
        <v>68</v>
      </c>
      <c r="E449">
        <v>36381081.837444529</v>
      </c>
      <c r="F449" s="8"/>
      <c r="H449">
        <v>1.2233638507975852E-2</v>
      </c>
      <c r="I449">
        <v>50026</v>
      </c>
      <c r="J449">
        <v>10174.709151241355</v>
      </c>
      <c r="K449">
        <v>3278.2952864510453</v>
      </c>
      <c r="T449">
        <f t="shared" si="44"/>
        <v>1</v>
      </c>
      <c r="U449">
        <f t="shared" si="45"/>
        <v>0</v>
      </c>
      <c r="V449">
        <f t="shared" si="46"/>
        <v>0</v>
      </c>
      <c r="W449">
        <f t="shared" si="47"/>
        <v>0</v>
      </c>
      <c r="X449">
        <f t="shared" si="48"/>
        <v>0</v>
      </c>
      <c r="Y449">
        <f t="shared" si="49"/>
        <v>1</v>
      </c>
      <c r="Z449">
        <f t="shared" si="50"/>
        <v>1</v>
      </c>
    </row>
    <row r="450" spans="1:26" ht="14.4">
      <c r="A450" s="7" t="s">
        <v>741</v>
      </c>
      <c r="B450" s="7" t="s">
        <v>113</v>
      </c>
      <c r="C450" s="8" t="s">
        <v>84</v>
      </c>
      <c r="D450" s="9" t="s">
        <v>69</v>
      </c>
      <c r="E450">
        <v>35359030.152315825</v>
      </c>
      <c r="F450" s="8"/>
      <c r="H450">
        <v>1.1889959589679826E-2</v>
      </c>
      <c r="I450">
        <v>51472</v>
      </c>
      <c r="J450">
        <v>9344.8865402548963</v>
      </c>
      <c r="K450">
        <v>2564.5010879701586</v>
      </c>
      <c r="T450">
        <f t="shared" si="44"/>
        <v>1</v>
      </c>
      <c r="U450">
        <f t="shared" si="45"/>
        <v>0</v>
      </c>
      <c r="V450">
        <f t="shared" si="46"/>
        <v>0</v>
      </c>
      <c r="W450">
        <f t="shared" si="47"/>
        <v>0</v>
      </c>
      <c r="X450">
        <f t="shared" si="48"/>
        <v>0</v>
      </c>
      <c r="Y450">
        <f t="shared" si="49"/>
        <v>1</v>
      </c>
      <c r="Z450">
        <f t="shared" si="50"/>
        <v>1</v>
      </c>
    </row>
    <row r="451" spans="1:26" ht="14.4">
      <c r="A451" s="7" t="s">
        <v>742</v>
      </c>
      <c r="B451" s="7" t="s">
        <v>113</v>
      </c>
      <c r="C451" s="8" t="s">
        <v>84</v>
      </c>
      <c r="D451" s="9" t="s">
        <v>70</v>
      </c>
      <c r="E451">
        <v>34396734.200181432</v>
      </c>
      <c r="F451" s="8"/>
      <c r="H451">
        <v>1.1566374357423647E-2</v>
      </c>
      <c r="I451">
        <v>52912</v>
      </c>
      <c r="J451">
        <v>9789.839733897792</v>
      </c>
      <c r="K451">
        <v>2456.909585727245</v>
      </c>
      <c r="T451">
        <f t="shared" ref="T451:T514" si="51">IF(OR(E451&lt;$N$2-$S$2,E451&gt;$P$2+$S$2),1,0)</f>
        <v>1</v>
      </c>
      <c r="U451">
        <f t="shared" ref="U451:U514" si="52">IF(OR(F451&lt;$N$3-$S$3,F451&gt;$P$3+$S$3),1,0)</f>
        <v>0</v>
      </c>
      <c r="V451">
        <f t="shared" ref="V451:V514" si="53">IF(OR(G451&lt;$N$4-$S$4,G451&gt;$P$4+$S$4),1,0)</f>
        <v>0</v>
      </c>
      <c r="W451">
        <f t="shared" ref="W451:W514" si="54">IF(OR(H451&lt;$N$5-$S$5,H451&gt;$P$5+$S$5),1,0)</f>
        <v>0</v>
      </c>
      <c r="X451">
        <f t="shared" ref="X451:X514" si="55">IF(OR(I451&lt;$N$6-$S$6,I451&gt;$P$6+$S$6),1,0)</f>
        <v>0</v>
      </c>
      <c r="Y451">
        <f t="shared" ref="Y451:Y514" si="56">IF(OR(J451&lt;$N$7-$S$7,J451&gt;$P$7+$S$7),1,0)</f>
        <v>1</v>
      </c>
      <c r="Z451">
        <f t="shared" ref="Z451:Z514" si="57">IF(OR(K451&lt;$N$8-$S$8,K451&gt;$P$8+$S$8),1,0)</f>
        <v>1</v>
      </c>
    </row>
    <row r="452" spans="1:26" ht="14.4">
      <c r="A452" s="7" t="s">
        <v>743</v>
      </c>
      <c r="B452" s="7" t="s">
        <v>113</v>
      </c>
      <c r="C452" s="8" t="s">
        <v>84</v>
      </c>
      <c r="D452" s="9" t="s">
        <v>71</v>
      </c>
      <c r="E452">
        <v>33532934.131736528</v>
      </c>
      <c r="F452" s="8"/>
      <c r="H452">
        <v>8.8438507600184253E-3</v>
      </c>
      <c r="I452">
        <v>54275</v>
      </c>
      <c r="J452">
        <v>8438.5076001842463</v>
      </c>
      <c r="K452">
        <v>2210.962690004606</v>
      </c>
      <c r="T452">
        <f t="shared" si="51"/>
        <v>1</v>
      </c>
      <c r="U452">
        <f t="shared" si="52"/>
        <v>0</v>
      </c>
      <c r="V452">
        <f t="shared" si="53"/>
        <v>0</v>
      </c>
      <c r="W452">
        <f t="shared" si="54"/>
        <v>0</v>
      </c>
      <c r="X452">
        <f t="shared" si="55"/>
        <v>0</v>
      </c>
      <c r="Y452">
        <f t="shared" si="56"/>
        <v>1</v>
      </c>
      <c r="Z452">
        <f t="shared" si="57"/>
        <v>1</v>
      </c>
    </row>
    <row r="453" spans="1:26" ht="14.4">
      <c r="A453" s="7" t="s">
        <v>744</v>
      </c>
      <c r="B453" s="7" t="s">
        <v>113</v>
      </c>
      <c r="C453" s="8" t="s">
        <v>84</v>
      </c>
      <c r="D453" s="9" t="s">
        <v>72</v>
      </c>
      <c r="E453">
        <v>32787475.904808231</v>
      </c>
      <c r="F453" s="8"/>
      <c r="H453">
        <v>9.3138049685636565E-3</v>
      </c>
      <c r="I453">
        <v>55509</v>
      </c>
      <c r="J453">
        <v>8377.0199427119933</v>
      </c>
      <c r="K453">
        <v>2323.9474679781656</v>
      </c>
      <c r="T453">
        <f t="shared" si="51"/>
        <v>1</v>
      </c>
      <c r="U453">
        <f t="shared" si="52"/>
        <v>0</v>
      </c>
      <c r="V453">
        <f t="shared" si="53"/>
        <v>0</v>
      </c>
      <c r="W453">
        <f t="shared" si="54"/>
        <v>0</v>
      </c>
      <c r="X453">
        <f t="shared" si="55"/>
        <v>0</v>
      </c>
      <c r="Y453">
        <f t="shared" si="56"/>
        <v>1</v>
      </c>
      <c r="Z453">
        <f t="shared" si="57"/>
        <v>1</v>
      </c>
    </row>
    <row r="454" spans="1:26" ht="14.4">
      <c r="A454" s="7" t="s">
        <v>745</v>
      </c>
      <c r="B454" s="7" t="s">
        <v>113</v>
      </c>
      <c r="C454" s="8" t="s">
        <v>84</v>
      </c>
      <c r="D454" s="9" t="s">
        <v>73</v>
      </c>
      <c r="E454">
        <v>32154908.923870604</v>
      </c>
      <c r="F454" s="8"/>
      <c r="H454">
        <v>9.134114238264341E-3</v>
      </c>
      <c r="I454">
        <v>56601</v>
      </c>
      <c r="J454">
        <v>8339.0752813554536</v>
      </c>
      <c r="K454">
        <v>2561.7921944841964</v>
      </c>
      <c r="T454">
        <f t="shared" si="51"/>
        <v>1</v>
      </c>
      <c r="U454">
        <f t="shared" si="52"/>
        <v>0</v>
      </c>
      <c r="V454">
        <f t="shared" si="53"/>
        <v>0</v>
      </c>
      <c r="W454">
        <f t="shared" si="54"/>
        <v>0</v>
      </c>
      <c r="X454">
        <f t="shared" si="55"/>
        <v>0</v>
      </c>
      <c r="Y454">
        <f t="shared" si="56"/>
        <v>1</v>
      </c>
      <c r="Z454">
        <f t="shared" si="57"/>
        <v>1</v>
      </c>
    </row>
    <row r="455" spans="1:26" ht="14.4">
      <c r="A455" s="7" t="s">
        <v>746</v>
      </c>
      <c r="B455" s="7" t="s">
        <v>113</v>
      </c>
      <c r="C455" s="8" t="s">
        <v>84</v>
      </c>
      <c r="D455" s="9" t="s">
        <v>74</v>
      </c>
      <c r="E455">
        <v>31613687.68455793</v>
      </c>
      <c r="F455" s="8"/>
      <c r="H455">
        <v>8.6677088761507731E-3</v>
      </c>
      <c r="I455">
        <v>57570</v>
      </c>
      <c r="K455">
        <v>2518.6729199235715</v>
      </c>
      <c r="T455">
        <f t="shared" si="51"/>
        <v>1</v>
      </c>
      <c r="U455">
        <f t="shared" si="52"/>
        <v>0</v>
      </c>
      <c r="V455">
        <f t="shared" si="53"/>
        <v>0</v>
      </c>
      <c r="W455">
        <f t="shared" si="54"/>
        <v>0</v>
      </c>
      <c r="X455">
        <f t="shared" si="55"/>
        <v>0</v>
      </c>
      <c r="Y455">
        <f t="shared" si="56"/>
        <v>0</v>
      </c>
      <c r="Z455">
        <f t="shared" si="57"/>
        <v>1</v>
      </c>
    </row>
    <row r="456" spans="1:26" ht="14.4">
      <c r="A456" s="7" t="s">
        <v>747</v>
      </c>
      <c r="B456" s="7" t="s">
        <v>113</v>
      </c>
      <c r="C456" s="8" t="s">
        <v>84</v>
      </c>
      <c r="D456" s="9" t="s">
        <v>62</v>
      </c>
      <c r="F456" s="8"/>
      <c r="I456">
        <v>41685</v>
      </c>
      <c r="J456">
        <v>13410.099556195273</v>
      </c>
      <c r="T456">
        <f t="shared" si="51"/>
        <v>0</v>
      </c>
      <c r="U456">
        <f t="shared" si="52"/>
        <v>0</v>
      </c>
      <c r="V456">
        <f t="shared" si="53"/>
        <v>0</v>
      </c>
      <c r="W456">
        <f t="shared" si="54"/>
        <v>0</v>
      </c>
      <c r="X456">
        <f t="shared" si="55"/>
        <v>0</v>
      </c>
      <c r="Y456">
        <f t="shared" si="56"/>
        <v>1</v>
      </c>
      <c r="Z456">
        <f t="shared" si="57"/>
        <v>0</v>
      </c>
    </row>
    <row r="457" spans="1:26" ht="14.4">
      <c r="A457" s="7" t="s">
        <v>748</v>
      </c>
      <c r="B457" s="7" t="s">
        <v>114</v>
      </c>
      <c r="C457" s="8" t="s">
        <v>78</v>
      </c>
      <c r="D457" s="9" t="s">
        <v>63</v>
      </c>
      <c r="E457">
        <v>246.89233851100622</v>
      </c>
      <c r="F457" s="14">
        <v>11</v>
      </c>
      <c r="I457">
        <v>3704045</v>
      </c>
      <c r="J457">
        <v>1.349875608962634</v>
      </c>
      <c r="K457">
        <v>7.8292785319832774</v>
      </c>
      <c r="T457">
        <f t="shared" si="51"/>
        <v>0</v>
      </c>
      <c r="U457">
        <f t="shared" si="52"/>
        <v>0</v>
      </c>
      <c r="V457">
        <f t="shared" si="53"/>
        <v>0</v>
      </c>
      <c r="W457">
        <f t="shared" si="54"/>
        <v>0</v>
      </c>
      <c r="X457">
        <f t="shared" si="55"/>
        <v>0</v>
      </c>
      <c r="Y457">
        <f t="shared" si="56"/>
        <v>0</v>
      </c>
      <c r="Z457">
        <f t="shared" si="57"/>
        <v>0</v>
      </c>
    </row>
    <row r="458" spans="1:26" ht="14.4">
      <c r="A458" s="7" t="s">
        <v>749</v>
      </c>
      <c r="B458" s="7" t="s">
        <v>114</v>
      </c>
      <c r="C458" s="8" t="s">
        <v>78</v>
      </c>
      <c r="D458" s="9" t="s">
        <v>64</v>
      </c>
      <c r="E458">
        <v>247.3511948244448</v>
      </c>
      <c r="F458" s="14">
        <v>10</v>
      </c>
      <c r="H458">
        <v>7.0077680046548574E-5</v>
      </c>
      <c r="I458">
        <v>3767248</v>
      </c>
      <c r="J458">
        <v>0.79633727325623371</v>
      </c>
      <c r="K458">
        <v>7.697926974810259</v>
      </c>
      <c r="T458">
        <f t="shared" si="51"/>
        <v>0</v>
      </c>
      <c r="U458">
        <f t="shared" si="52"/>
        <v>0</v>
      </c>
      <c r="V458">
        <f t="shared" si="53"/>
        <v>0</v>
      </c>
      <c r="W458">
        <f t="shared" si="54"/>
        <v>0</v>
      </c>
      <c r="X458">
        <f t="shared" si="55"/>
        <v>0</v>
      </c>
      <c r="Y458">
        <f t="shared" si="56"/>
        <v>0</v>
      </c>
      <c r="Z458">
        <f t="shared" si="57"/>
        <v>0</v>
      </c>
    </row>
    <row r="459" spans="1:26" ht="14.4">
      <c r="A459" s="7" t="s">
        <v>750</v>
      </c>
      <c r="B459" s="7" t="s">
        <v>114</v>
      </c>
      <c r="C459" s="8" t="s">
        <v>78</v>
      </c>
      <c r="D459" s="9" t="s">
        <v>65</v>
      </c>
      <c r="E459">
        <v>258.87260956393766</v>
      </c>
      <c r="F459" s="14">
        <v>11</v>
      </c>
      <c r="H459">
        <v>6.1363534288898472E-5</v>
      </c>
      <c r="I459">
        <v>3829636</v>
      </c>
      <c r="J459">
        <v>1.0444856900238038</v>
      </c>
      <c r="K459">
        <v>8.0947640976844788</v>
      </c>
      <c r="T459">
        <f t="shared" si="51"/>
        <v>0</v>
      </c>
      <c r="U459">
        <f t="shared" si="52"/>
        <v>0</v>
      </c>
      <c r="V459">
        <f t="shared" si="53"/>
        <v>0</v>
      </c>
      <c r="W459">
        <f t="shared" si="54"/>
        <v>0</v>
      </c>
      <c r="X459">
        <f t="shared" si="55"/>
        <v>0</v>
      </c>
      <c r="Y459">
        <f t="shared" si="56"/>
        <v>0</v>
      </c>
      <c r="Z459">
        <f t="shared" si="57"/>
        <v>0</v>
      </c>
    </row>
    <row r="460" spans="1:26" ht="14.4">
      <c r="A460" s="7" t="s">
        <v>751</v>
      </c>
      <c r="B460" s="7" t="s">
        <v>114</v>
      </c>
      <c r="C460" s="8" t="s">
        <v>78</v>
      </c>
      <c r="D460" s="9" t="s">
        <v>66</v>
      </c>
      <c r="E460">
        <v>292.72555877023677</v>
      </c>
      <c r="F460" s="14">
        <v>13</v>
      </c>
      <c r="H460">
        <v>6.0355532611892098E-5</v>
      </c>
      <c r="I460">
        <v>3893595</v>
      </c>
      <c r="J460">
        <v>2.0032900186074825</v>
      </c>
      <c r="K460">
        <v>8.2186257173640307</v>
      </c>
      <c r="T460">
        <f t="shared" si="51"/>
        <v>0</v>
      </c>
      <c r="U460">
        <f t="shared" si="52"/>
        <v>0</v>
      </c>
      <c r="V460">
        <f t="shared" si="53"/>
        <v>0</v>
      </c>
      <c r="W460">
        <f t="shared" si="54"/>
        <v>0</v>
      </c>
      <c r="X460">
        <f t="shared" si="55"/>
        <v>0</v>
      </c>
      <c r="Y460">
        <f t="shared" si="56"/>
        <v>0</v>
      </c>
      <c r="Z460">
        <f t="shared" si="57"/>
        <v>0</v>
      </c>
    </row>
    <row r="461" spans="1:26" ht="14.4">
      <c r="A461" s="7" t="s">
        <v>752</v>
      </c>
      <c r="B461" s="7" t="s">
        <v>114</v>
      </c>
      <c r="C461" s="8" t="s">
        <v>78</v>
      </c>
      <c r="D461" s="9" t="s">
        <v>67</v>
      </c>
      <c r="E461">
        <v>320.65469715572004</v>
      </c>
      <c r="F461" s="14">
        <v>14</v>
      </c>
      <c r="H461">
        <v>5.9329995200582094E-5</v>
      </c>
      <c r="I461">
        <v>3960897</v>
      </c>
      <c r="J461">
        <v>1.817770065719962</v>
      </c>
      <c r="K461">
        <v>11.61353097543309</v>
      </c>
      <c r="T461">
        <f t="shared" si="51"/>
        <v>0</v>
      </c>
      <c r="U461">
        <f t="shared" si="52"/>
        <v>0</v>
      </c>
      <c r="V461">
        <f t="shared" si="53"/>
        <v>0</v>
      </c>
      <c r="W461">
        <f t="shared" si="54"/>
        <v>0</v>
      </c>
      <c r="X461">
        <f t="shared" si="55"/>
        <v>0</v>
      </c>
      <c r="Y461">
        <f t="shared" si="56"/>
        <v>0</v>
      </c>
      <c r="Z461">
        <f t="shared" si="57"/>
        <v>0</v>
      </c>
    </row>
    <row r="462" spans="1:26" ht="14.4">
      <c r="A462" s="7" t="s">
        <v>753</v>
      </c>
      <c r="B462" s="7" t="s">
        <v>114</v>
      </c>
      <c r="C462" s="8" t="s">
        <v>78</v>
      </c>
      <c r="D462" s="9" t="s">
        <v>68</v>
      </c>
      <c r="E462">
        <v>334.88759634552895</v>
      </c>
      <c r="F462" s="14">
        <v>15</v>
      </c>
      <c r="H462">
        <v>5.8282255756426795E-5</v>
      </c>
      <c r="I462">
        <v>4032102</v>
      </c>
      <c r="J462">
        <v>2.5296979094278864</v>
      </c>
      <c r="K462">
        <v>11.65645115128536</v>
      </c>
      <c r="T462">
        <f t="shared" si="51"/>
        <v>0</v>
      </c>
      <c r="U462">
        <f t="shared" si="52"/>
        <v>0</v>
      </c>
      <c r="V462">
        <f t="shared" si="53"/>
        <v>0</v>
      </c>
      <c r="W462">
        <f t="shared" si="54"/>
        <v>0</v>
      </c>
      <c r="X462">
        <f t="shared" si="55"/>
        <v>0</v>
      </c>
      <c r="Y462">
        <f t="shared" si="56"/>
        <v>0</v>
      </c>
      <c r="Z462">
        <f t="shared" si="57"/>
        <v>0</v>
      </c>
    </row>
    <row r="463" spans="1:26" ht="14.4">
      <c r="A463" s="7" t="s">
        <v>754</v>
      </c>
      <c r="B463" s="7" t="s">
        <v>114</v>
      </c>
      <c r="C463" s="8" t="s">
        <v>78</v>
      </c>
      <c r="D463" s="9" t="s">
        <v>69</v>
      </c>
      <c r="E463">
        <v>358.84063345148417</v>
      </c>
      <c r="F463" s="14">
        <v>15</v>
      </c>
      <c r="H463">
        <v>5.7220816592186263E-5</v>
      </c>
      <c r="I463">
        <v>4106897</v>
      </c>
      <c r="J463">
        <v>2.6297226348749434</v>
      </c>
      <c r="K463">
        <v>13.148613174374717</v>
      </c>
      <c r="T463">
        <f t="shared" si="51"/>
        <v>0</v>
      </c>
      <c r="U463">
        <f t="shared" si="52"/>
        <v>0</v>
      </c>
      <c r="V463">
        <f t="shared" si="53"/>
        <v>0</v>
      </c>
      <c r="W463">
        <f t="shared" si="54"/>
        <v>0</v>
      </c>
      <c r="X463">
        <f t="shared" si="55"/>
        <v>0</v>
      </c>
      <c r="Y463">
        <f t="shared" si="56"/>
        <v>0</v>
      </c>
      <c r="Z463">
        <f t="shared" si="57"/>
        <v>0</v>
      </c>
    </row>
    <row r="464" spans="1:26" ht="14.4">
      <c r="A464" s="7" t="s">
        <v>755</v>
      </c>
      <c r="B464" s="7" t="s">
        <v>114</v>
      </c>
      <c r="C464" s="8" t="s">
        <v>78</v>
      </c>
      <c r="D464" s="9" t="s">
        <v>70</v>
      </c>
      <c r="E464">
        <v>405.75452091297092</v>
      </c>
      <c r="F464" s="14">
        <v>18</v>
      </c>
      <c r="H464">
        <v>5.6151504884225158E-5</v>
      </c>
      <c r="I464">
        <v>4185106</v>
      </c>
      <c r="J464">
        <v>2.8195223729100292</v>
      </c>
      <c r="K464">
        <v>13.380784142623867</v>
      </c>
      <c r="T464">
        <f t="shared" si="51"/>
        <v>0</v>
      </c>
      <c r="U464">
        <f t="shared" si="52"/>
        <v>0</v>
      </c>
      <c r="V464">
        <f t="shared" si="53"/>
        <v>0</v>
      </c>
      <c r="W464">
        <f t="shared" si="54"/>
        <v>0</v>
      </c>
      <c r="X464">
        <f t="shared" si="55"/>
        <v>0</v>
      </c>
      <c r="Y464">
        <f t="shared" si="56"/>
        <v>0</v>
      </c>
      <c r="Z464">
        <f t="shared" si="57"/>
        <v>0</v>
      </c>
    </row>
    <row r="465" spans="1:26" ht="14.4">
      <c r="A465" s="7" t="s">
        <v>756</v>
      </c>
      <c r="B465" s="7" t="s">
        <v>114</v>
      </c>
      <c r="C465" s="8" t="s">
        <v>78</v>
      </c>
      <c r="D465" s="9" t="s">
        <v>71</v>
      </c>
      <c r="E465">
        <v>465.36692671568244</v>
      </c>
      <c r="F465" s="14">
        <v>20</v>
      </c>
      <c r="H465">
        <v>5.5083542982860579E-5</v>
      </c>
      <c r="I465">
        <v>4266247</v>
      </c>
      <c r="J465">
        <v>1.4063883314772914</v>
      </c>
      <c r="K465">
        <v>14.298281370019129</v>
      </c>
      <c r="T465">
        <f t="shared" si="51"/>
        <v>0</v>
      </c>
      <c r="U465">
        <f t="shared" si="52"/>
        <v>0</v>
      </c>
      <c r="V465">
        <f t="shared" si="53"/>
        <v>0</v>
      </c>
      <c r="W465">
        <f t="shared" si="54"/>
        <v>0</v>
      </c>
      <c r="X465">
        <f t="shared" si="55"/>
        <v>0</v>
      </c>
      <c r="Y465">
        <f t="shared" si="56"/>
        <v>0</v>
      </c>
      <c r="Z465">
        <f t="shared" si="57"/>
        <v>0</v>
      </c>
    </row>
    <row r="466" spans="1:26" ht="14.4">
      <c r="A466" s="7" t="s">
        <v>757</v>
      </c>
      <c r="B466" s="7" t="s">
        <v>114</v>
      </c>
      <c r="C466" s="8" t="s">
        <v>78</v>
      </c>
      <c r="D466" s="9" t="s">
        <v>72</v>
      </c>
      <c r="E466">
        <v>455.5779700366972</v>
      </c>
      <c r="F466" s="14">
        <v>17</v>
      </c>
      <c r="H466">
        <v>5.2184855770943889E-5</v>
      </c>
      <c r="I466">
        <v>4349921</v>
      </c>
      <c r="J466">
        <v>1.6552024737920528</v>
      </c>
      <c r="K466">
        <v>14.023243180738225</v>
      </c>
      <c r="T466">
        <f t="shared" si="51"/>
        <v>0</v>
      </c>
      <c r="U466">
        <f t="shared" si="52"/>
        <v>0</v>
      </c>
      <c r="V466">
        <f t="shared" si="53"/>
        <v>0</v>
      </c>
      <c r="W466">
        <f t="shared" si="54"/>
        <v>0</v>
      </c>
      <c r="X466">
        <f t="shared" si="55"/>
        <v>0</v>
      </c>
      <c r="Y466">
        <f t="shared" si="56"/>
        <v>0</v>
      </c>
      <c r="Z466">
        <f t="shared" si="57"/>
        <v>0</v>
      </c>
    </row>
    <row r="467" spans="1:26" ht="14.4">
      <c r="A467" s="7" t="s">
        <v>758</v>
      </c>
      <c r="B467" s="7" t="s">
        <v>114</v>
      </c>
      <c r="C467" s="8" t="s">
        <v>78</v>
      </c>
      <c r="D467" s="9" t="s">
        <v>73</v>
      </c>
      <c r="E467">
        <v>447.6820586098471</v>
      </c>
      <c r="F467" s="14">
        <v>18</v>
      </c>
      <c r="H467">
        <v>5.1169724114036803E-5</v>
      </c>
      <c r="I467">
        <v>4436217</v>
      </c>
      <c r="K467">
        <v>13.750454497604602</v>
      </c>
      <c r="T467">
        <f t="shared" si="51"/>
        <v>0</v>
      </c>
      <c r="U467">
        <f t="shared" si="52"/>
        <v>0</v>
      </c>
      <c r="V467">
        <f t="shared" si="53"/>
        <v>0</v>
      </c>
      <c r="W467">
        <f t="shared" si="54"/>
        <v>0</v>
      </c>
      <c r="X467">
        <f t="shared" si="55"/>
        <v>0</v>
      </c>
      <c r="Y467">
        <f t="shared" si="56"/>
        <v>0</v>
      </c>
      <c r="Z467">
        <f t="shared" si="57"/>
        <v>0</v>
      </c>
    </row>
    <row r="468" spans="1:26" ht="14.4">
      <c r="A468" s="7" t="s">
        <v>759</v>
      </c>
      <c r="B468" s="7" t="s">
        <v>114</v>
      </c>
      <c r="C468" s="8" t="s">
        <v>78</v>
      </c>
      <c r="D468" s="9" t="s">
        <v>74</v>
      </c>
      <c r="E468">
        <v>485.19294711028817</v>
      </c>
      <c r="F468" s="14">
        <v>19</v>
      </c>
      <c r="H468">
        <v>4.7069649158746038E-5</v>
      </c>
      <c r="I468">
        <v>4525209</v>
      </c>
      <c r="K468">
        <v>13.480040369406142</v>
      </c>
      <c r="T468">
        <f t="shared" si="51"/>
        <v>0</v>
      </c>
      <c r="U468">
        <f t="shared" si="52"/>
        <v>0</v>
      </c>
      <c r="V468">
        <f t="shared" si="53"/>
        <v>0</v>
      </c>
      <c r="W468">
        <f t="shared" si="54"/>
        <v>0</v>
      </c>
      <c r="X468">
        <f t="shared" si="55"/>
        <v>0</v>
      </c>
      <c r="Y468">
        <f t="shared" si="56"/>
        <v>0</v>
      </c>
      <c r="Z468">
        <f t="shared" si="57"/>
        <v>0</v>
      </c>
    </row>
    <row r="469" spans="1:26" ht="14.4">
      <c r="A469" s="7" t="s">
        <v>760</v>
      </c>
      <c r="B469" s="7" t="s">
        <v>114</v>
      </c>
      <c r="C469" s="8" t="s">
        <v>78</v>
      </c>
      <c r="D469" s="9" t="s">
        <v>62</v>
      </c>
      <c r="E469">
        <v>596.34908320222871</v>
      </c>
      <c r="F469" s="14">
        <v>18</v>
      </c>
      <c r="I469">
        <v>3638316</v>
      </c>
      <c r="J469">
        <v>1.3742621586470225</v>
      </c>
      <c r="K469">
        <v>9.0701302470703471</v>
      </c>
      <c r="T469">
        <f t="shared" si="51"/>
        <v>0</v>
      </c>
      <c r="U469">
        <f t="shared" si="52"/>
        <v>0</v>
      </c>
      <c r="V469">
        <f t="shared" si="53"/>
        <v>0</v>
      </c>
      <c r="W469">
        <f t="shared" si="54"/>
        <v>0</v>
      </c>
      <c r="X469">
        <f t="shared" si="55"/>
        <v>0</v>
      </c>
      <c r="Y469">
        <f t="shared" si="56"/>
        <v>0</v>
      </c>
      <c r="Z469">
        <f t="shared" si="57"/>
        <v>0</v>
      </c>
    </row>
    <row r="470" spans="1:26" ht="14.4">
      <c r="A470" s="7" t="s">
        <v>761</v>
      </c>
      <c r="B470" s="7" t="s">
        <v>115</v>
      </c>
      <c r="C470" s="8" t="s">
        <v>78</v>
      </c>
      <c r="D470" s="9" t="s">
        <v>63</v>
      </c>
      <c r="E470">
        <v>160.66251560013859</v>
      </c>
      <c r="F470" s="14">
        <v>10</v>
      </c>
      <c r="I470">
        <v>8620917</v>
      </c>
      <c r="J470">
        <v>2.6679296413594979</v>
      </c>
      <c r="K470">
        <v>6.495828692005734</v>
      </c>
      <c r="T470">
        <f t="shared" si="51"/>
        <v>0</v>
      </c>
      <c r="U470">
        <f t="shared" si="52"/>
        <v>0</v>
      </c>
      <c r="V470">
        <f t="shared" si="53"/>
        <v>0</v>
      </c>
      <c r="W470">
        <f t="shared" si="54"/>
        <v>0</v>
      </c>
      <c r="X470">
        <f t="shared" si="55"/>
        <v>0</v>
      </c>
      <c r="Y470">
        <f t="shared" si="56"/>
        <v>0</v>
      </c>
      <c r="Z470">
        <f t="shared" si="57"/>
        <v>0</v>
      </c>
    </row>
    <row r="471" spans="1:26" ht="14.4">
      <c r="A471" s="7" t="s">
        <v>762</v>
      </c>
      <c r="B471" s="7" t="s">
        <v>115</v>
      </c>
      <c r="C471" s="8" t="s">
        <v>78</v>
      </c>
      <c r="D471" s="9" t="s">
        <v>64</v>
      </c>
      <c r="E471">
        <v>190.77618805164843</v>
      </c>
      <c r="F471" s="14">
        <v>12</v>
      </c>
      <c r="H471">
        <v>5.2343960310554821E-5</v>
      </c>
      <c r="I471">
        <v>8959964</v>
      </c>
      <c r="J471">
        <v>2.7901897820125172</v>
      </c>
      <c r="K471">
        <v>8.9286073024400547</v>
      </c>
      <c r="T471">
        <f t="shared" si="51"/>
        <v>0</v>
      </c>
      <c r="U471">
        <f t="shared" si="52"/>
        <v>0</v>
      </c>
      <c r="V471">
        <f t="shared" si="53"/>
        <v>0</v>
      </c>
      <c r="W471">
        <f t="shared" si="54"/>
        <v>0</v>
      </c>
      <c r="X471">
        <f t="shared" si="55"/>
        <v>0</v>
      </c>
      <c r="Y471">
        <f t="shared" si="56"/>
        <v>0</v>
      </c>
      <c r="Z471">
        <f t="shared" si="57"/>
        <v>0</v>
      </c>
    </row>
    <row r="472" spans="1:26" ht="14.4">
      <c r="A472" s="7" t="s">
        <v>763</v>
      </c>
      <c r="B472" s="7" t="s">
        <v>115</v>
      </c>
      <c r="C472" s="8" t="s">
        <v>78</v>
      </c>
      <c r="D472" s="9" t="s">
        <v>65</v>
      </c>
      <c r="E472">
        <v>213.46496812345174</v>
      </c>
      <c r="F472" s="14">
        <v>18</v>
      </c>
      <c r="H472">
        <v>4.768433485830127E-5</v>
      </c>
      <c r="I472">
        <v>9311234</v>
      </c>
      <c r="K472">
        <v>8.5917720465407701</v>
      </c>
      <c r="T472">
        <f t="shared" si="51"/>
        <v>0</v>
      </c>
      <c r="U472">
        <f t="shared" si="52"/>
        <v>0</v>
      </c>
      <c r="V472">
        <f t="shared" si="53"/>
        <v>0</v>
      </c>
      <c r="W472">
        <f t="shared" si="54"/>
        <v>0</v>
      </c>
      <c r="X472">
        <f t="shared" si="55"/>
        <v>0</v>
      </c>
      <c r="Y472">
        <f t="shared" si="56"/>
        <v>0</v>
      </c>
      <c r="Z472">
        <f t="shared" si="57"/>
        <v>0</v>
      </c>
    </row>
    <row r="473" spans="1:26" ht="14.4">
      <c r="A473" s="7" t="s">
        <v>764</v>
      </c>
      <c r="B473" s="7" t="s">
        <v>115</v>
      </c>
      <c r="C473" s="8" t="s">
        <v>78</v>
      </c>
      <c r="D473" s="9" t="s">
        <v>66</v>
      </c>
      <c r="E473">
        <v>283.15154219999869</v>
      </c>
      <c r="F473" s="14">
        <v>17</v>
      </c>
      <c r="H473">
        <v>5.2767587540393072E-5</v>
      </c>
      <c r="I473">
        <v>9665024</v>
      </c>
      <c r="K473">
        <v>8.2772686337871484</v>
      </c>
      <c r="T473">
        <f t="shared" si="51"/>
        <v>0</v>
      </c>
      <c r="U473">
        <f t="shared" si="52"/>
        <v>0</v>
      </c>
      <c r="V473">
        <f t="shared" si="53"/>
        <v>0</v>
      </c>
      <c r="W473">
        <f t="shared" si="54"/>
        <v>0</v>
      </c>
      <c r="X473">
        <f t="shared" si="55"/>
        <v>0</v>
      </c>
      <c r="Y473">
        <f t="shared" si="56"/>
        <v>0</v>
      </c>
      <c r="Z473">
        <f t="shared" si="57"/>
        <v>0</v>
      </c>
    </row>
    <row r="474" spans="1:26" ht="14.4">
      <c r="A474" s="7" t="s">
        <v>765</v>
      </c>
      <c r="B474" s="7" t="s">
        <v>115</v>
      </c>
      <c r="C474" s="8" t="s">
        <v>78</v>
      </c>
      <c r="D474" s="9" t="s">
        <v>67</v>
      </c>
      <c r="E474">
        <v>440.85750627620411</v>
      </c>
      <c r="F474" s="14">
        <v>23</v>
      </c>
      <c r="H474">
        <v>5.0926599492151958E-5</v>
      </c>
      <c r="I474">
        <v>10014413</v>
      </c>
      <c r="K474">
        <v>7.9884861948473667</v>
      </c>
      <c r="T474">
        <f t="shared" si="51"/>
        <v>0</v>
      </c>
      <c r="U474">
        <f t="shared" si="52"/>
        <v>0</v>
      </c>
      <c r="V474">
        <f t="shared" si="53"/>
        <v>0</v>
      </c>
      <c r="W474">
        <f t="shared" si="54"/>
        <v>0</v>
      </c>
      <c r="X474">
        <f t="shared" si="55"/>
        <v>0</v>
      </c>
      <c r="Y474">
        <f t="shared" si="56"/>
        <v>0</v>
      </c>
      <c r="Z474">
        <f t="shared" si="57"/>
        <v>0</v>
      </c>
    </row>
    <row r="475" spans="1:26" ht="14.4">
      <c r="A475" s="7" t="s">
        <v>766</v>
      </c>
      <c r="B475" s="7" t="s">
        <v>115</v>
      </c>
      <c r="C475" s="8" t="s">
        <v>78</v>
      </c>
      <c r="D475" s="9" t="s">
        <v>68</v>
      </c>
      <c r="E475">
        <v>641.76665592978236</v>
      </c>
      <c r="F475" s="14">
        <v>25</v>
      </c>
      <c r="H475">
        <v>4.4608278485427288E-5</v>
      </c>
      <c r="I475">
        <v>10356822</v>
      </c>
      <c r="K475">
        <v>7.7243772269138162</v>
      </c>
      <c r="T475">
        <f t="shared" si="51"/>
        <v>0</v>
      </c>
      <c r="U475">
        <f t="shared" si="52"/>
        <v>0</v>
      </c>
      <c r="V475">
        <f t="shared" si="53"/>
        <v>0</v>
      </c>
      <c r="W475">
        <f t="shared" si="54"/>
        <v>0</v>
      </c>
      <c r="X475">
        <f t="shared" si="55"/>
        <v>0</v>
      </c>
      <c r="Y475">
        <f t="shared" si="56"/>
        <v>0</v>
      </c>
      <c r="Z475">
        <f t="shared" si="57"/>
        <v>0</v>
      </c>
    </row>
    <row r="476" spans="1:26" ht="14.4">
      <c r="A476" s="7" t="s">
        <v>767</v>
      </c>
      <c r="B476" s="7" t="s">
        <v>115</v>
      </c>
      <c r="C476" s="8" t="s">
        <v>78</v>
      </c>
      <c r="D476" s="9" t="s">
        <v>69</v>
      </c>
      <c r="E476">
        <v>694.01987177173476</v>
      </c>
      <c r="F476" s="14">
        <v>24</v>
      </c>
      <c r="H476">
        <v>1.5802713316525729E-5</v>
      </c>
      <c r="I476">
        <v>10694366</v>
      </c>
      <c r="K476">
        <v>7.4805743510180971</v>
      </c>
      <c r="T476">
        <f t="shared" si="51"/>
        <v>0</v>
      </c>
      <c r="U476">
        <f t="shared" si="52"/>
        <v>0</v>
      </c>
      <c r="V476">
        <f t="shared" si="53"/>
        <v>0</v>
      </c>
      <c r="W476">
        <f t="shared" si="54"/>
        <v>0</v>
      </c>
      <c r="X476">
        <f t="shared" si="55"/>
        <v>0</v>
      </c>
      <c r="Y476">
        <f t="shared" si="56"/>
        <v>0</v>
      </c>
      <c r="Z476">
        <f t="shared" si="57"/>
        <v>0</v>
      </c>
    </row>
    <row r="477" spans="1:26" ht="14.4">
      <c r="A477" s="7" t="s">
        <v>768</v>
      </c>
      <c r="B477" s="7" t="s">
        <v>115</v>
      </c>
      <c r="C477" s="8" t="s">
        <v>78</v>
      </c>
      <c r="D477" s="9" t="s">
        <v>70</v>
      </c>
      <c r="E477">
        <v>783.15683903037973</v>
      </c>
      <c r="F477" s="14">
        <v>27</v>
      </c>
      <c r="H477">
        <v>1.5320977191869766E-5</v>
      </c>
      <c r="I477">
        <v>11030628</v>
      </c>
      <c r="K477">
        <v>7.2525335819501846</v>
      </c>
      <c r="T477">
        <f t="shared" si="51"/>
        <v>0</v>
      </c>
      <c r="U477">
        <f t="shared" si="52"/>
        <v>0</v>
      </c>
      <c r="V477">
        <f t="shared" si="53"/>
        <v>0</v>
      </c>
      <c r="W477">
        <f t="shared" si="54"/>
        <v>0</v>
      </c>
      <c r="X477">
        <f t="shared" si="55"/>
        <v>0</v>
      </c>
      <c r="Y477">
        <f t="shared" si="56"/>
        <v>0</v>
      </c>
      <c r="Z477">
        <f t="shared" si="57"/>
        <v>0</v>
      </c>
    </row>
    <row r="478" spans="1:26" ht="14.4">
      <c r="A478" s="7" t="s">
        <v>769</v>
      </c>
      <c r="B478" s="7" t="s">
        <v>115</v>
      </c>
      <c r="C478" s="8" t="s">
        <v>78</v>
      </c>
      <c r="D478" s="9" t="s">
        <v>71</v>
      </c>
      <c r="E478">
        <v>910.3542139548382</v>
      </c>
      <c r="F478" s="14">
        <v>27</v>
      </c>
      <c r="H478">
        <v>3.3505330293523399E-5</v>
      </c>
      <c r="I478">
        <v>11371325</v>
      </c>
      <c r="K478">
        <v>7.0352399566453334</v>
      </c>
      <c r="T478">
        <f t="shared" si="51"/>
        <v>0</v>
      </c>
      <c r="U478">
        <f t="shared" si="52"/>
        <v>0</v>
      </c>
      <c r="V478">
        <f t="shared" si="53"/>
        <v>0</v>
      </c>
      <c r="W478">
        <f t="shared" si="54"/>
        <v>0</v>
      </c>
      <c r="X478">
        <f t="shared" si="55"/>
        <v>0</v>
      </c>
      <c r="Y478">
        <f t="shared" si="56"/>
        <v>0</v>
      </c>
      <c r="Z478">
        <f t="shared" si="57"/>
        <v>0</v>
      </c>
    </row>
    <row r="479" spans="1:26" ht="14.4">
      <c r="A479" s="7" t="s">
        <v>770</v>
      </c>
      <c r="B479" s="7" t="s">
        <v>115</v>
      </c>
      <c r="C479" s="8" t="s">
        <v>78</v>
      </c>
      <c r="D479" s="9" t="s">
        <v>72</v>
      </c>
      <c r="E479">
        <v>789.4938306585542</v>
      </c>
      <c r="F479" s="14">
        <v>28</v>
      </c>
      <c r="H479">
        <v>3.4724648468391311E-5</v>
      </c>
      <c r="I479">
        <v>11720781</v>
      </c>
      <c r="K479">
        <v>6.8254837284307248</v>
      </c>
      <c r="T479">
        <f t="shared" si="51"/>
        <v>0</v>
      </c>
      <c r="U479">
        <f t="shared" si="52"/>
        <v>0</v>
      </c>
      <c r="V479">
        <f t="shared" si="53"/>
        <v>0</v>
      </c>
      <c r="W479">
        <f t="shared" si="54"/>
        <v>0</v>
      </c>
      <c r="X479">
        <f t="shared" si="55"/>
        <v>0</v>
      </c>
      <c r="Y479">
        <f t="shared" si="56"/>
        <v>0</v>
      </c>
      <c r="Z479">
        <f t="shared" si="57"/>
        <v>0</v>
      </c>
    </row>
    <row r="480" spans="1:26" ht="14.4">
      <c r="A480" s="7" t="s">
        <v>771</v>
      </c>
      <c r="B480" s="7" t="s">
        <v>115</v>
      </c>
      <c r="C480" s="8" t="s">
        <v>78</v>
      </c>
      <c r="D480" s="9" t="s">
        <v>73</v>
      </c>
      <c r="E480">
        <v>882.25765136315397</v>
      </c>
      <c r="F480" s="14">
        <v>29</v>
      </c>
      <c r="H480">
        <v>3.3691949784590894E-5</v>
      </c>
      <c r="I480">
        <v>12080037</v>
      </c>
      <c r="K480">
        <v>6.6224962721554581</v>
      </c>
      <c r="T480">
        <f t="shared" si="51"/>
        <v>0</v>
      </c>
      <c r="U480">
        <f t="shared" si="52"/>
        <v>0</v>
      </c>
      <c r="V480">
        <f t="shared" si="53"/>
        <v>0</v>
      </c>
      <c r="W480">
        <f t="shared" si="54"/>
        <v>0</v>
      </c>
      <c r="X480">
        <f t="shared" si="55"/>
        <v>0</v>
      </c>
      <c r="Y480">
        <f t="shared" si="56"/>
        <v>0</v>
      </c>
      <c r="Z480">
        <f t="shared" si="57"/>
        <v>0</v>
      </c>
    </row>
    <row r="481" spans="1:26" ht="14.4">
      <c r="A481" s="7" t="s">
        <v>772</v>
      </c>
      <c r="B481" s="7" t="s">
        <v>115</v>
      </c>
      <c r="C481" s="8" t="s">
        <v>78</v>
      </c>
      <c r="D481" s="9" t="s">
        <v>74</v>
      </c>
      <c r="E481">
        <v>976.55921948398054</v>
      </c>
      <c r="F481" s="14">
        <v>25</v>
      </c>
      <c r="H481">
        <v>3.036589700899931E-5</v>
      </c>
      <c r="I481">
        <v>12448175</v>
      </c>
      <c r="K481">
        <v>6.4266448696294836</v>
      </c>
      <c r="T481">
        <f t="shared" si="51"/>
        <v>0</v>
      </c>
      <c r="U481">
        <f t="shared" si="52"/>
        <v>0</v>
      </c>
      <c r="V481">
        <f t="shared" si="53"/>
        <v>0</v>
      </c>
      <c r="W481">
        <f t="shared" si="54"/>
        <v>0</v>
      </c>
      <c r="X481">
        <f t="shared" si="55"/>
        <v>0</v>
      </c>
      <c r="Y481">
        <f t="shared" si="56"/>
        <v>0</v>
      </c>
      <c r="Z481">
        <f t="shared" si="57"/>
        <v>0</v>
      </c>
    </row>
    <row r="482" spans="1:26" ht="14.4">
      <c r="A482" s="7" t="s">
        <v>773</v>
      </c>
      <c r="B482" s="7" t="s">
        <v>115</v>
      </c>
      <c r="C482" s="8" t="s">
        <v>78</v>
      </c>
      <c r="D482" s="9" t="s">
        <v>62</v>
      </c>
      <c r="E482">
        <v>1552.4440022835388</v>
      </c>
      <c r="F482" s="14">
        <v>25</v>
      </c>
      <c r="I482">
        <v>8301151</v>
      </c>
      <c r="J482">
        <v>1.6865131112540899</v>
      </c>
      <c r="K482">
        <v>6.7460524450163595</v>
      </c>
      <c r="T482">
        <f t="shared" si="51"/>
        <v>0</v>
      </c>
      <c r="U482">
        <f t="shared" si="52"/>
        <v>0</v>
      </c>
      <c r="V482">
        <f t="shared" si="53"/>
        <v>0</v>
      </c>
      <c r="W482">
        <f t="shared" si="54"/>
        <v>0</v>
      </c>
      <c r="X482">
        <f t="shared" si="55"/>
        <v>0</v>
      </c>
      <c r="Y482">
        <f t="shared" si="56"/>
        <v>0</v>
      </c>
      <c r="Z482">
        <f t="shared" si="57"/>
        <v>0</v>
      </c>
    </row>
    <row r="483" spans="1:26" ht="14.4">
      <c r="A483" s="7" t="s">
        <v>774</v>
      </c>
      <c r="B483" s="7" t="s">
        <v>116</v>
      </c>
      <c r="C483" s="8" t="s">
        <v>84</v>
      </c>
      <c r="D483" s="9" t="s">
        <v>63</v>
      </c>
      <c r="E483">
        <v>5072.3942926049895</v>
      </c>
      <c r="F483" s="14">
        <v>390</v>
      </c>
      <c r="G483">
        <v>2.1467727848753226E-3</v>
      </c>
      <c r="I483">
        <v>15639289</v>
      </c>
      <c r="J483">
        <v>75.706766464894926</v>
      </c>
      <c r="K483">
        <v>60.041092660925955</v>
      </c>
      <c r="T483">
        <f t="shared" si="51"/>
        <v>0</v>
      </c>
      <c r="U483">
        <f t="shared" si="52"/>
        <v>0</v>
      </c>
      <c r="V483">
        <f t="shared" si="53"/>
        <v>0</v>
      </c>
      <c r="W483">
        <f t="shared" si="54"/>
        <v>0</v>
      </c>
      <c r="X483">
        <f t="shared" si="55"/>
        <v>0</v>
      </c>
      <c r="Y483">
        <f t="shared" si="56"/>
        <v>0</v>
      </c>
      <c r="Z483">
        <f t="shared" si="57"/>
        <v>0</v>
      </c>
    </row>
    <row r="484" spans="1:26" ht="14.4">
      <c r="A484" s="7" t="s">
        <v>775</v>
      </c>
      <c r="B484" s="7" t="s">
        <v>116</v>
      </c>
      <c r="C484" s="8" t="s">
        <v>84</v>
      </c>
      <c r="D484" s="9" t="s">
        <v>64</v>
      </c>
      <c r="E484">
        <v>4572.6395729276774</v>
      </c>
      <c r="F484" s="14">
        <v>348</v>
      </c>
      <c r="G484">
        <v>1.9545470463646119E-3</v>
      </c>
      <c r="H484">
        <v>4.5676474927624239E-3</v>
      </c>
      <c r="I484">
        <v>15819522</v>
      </c>
      <c r="J484">
        <v>77.183115899456382</v>
      </c>
      <c r="K484">
        <v>58.914548745530993</v>
      </c>
      <c r="T484">
        <f t="shared" si="51"/>
        <v>0</v>
      </c>
      <c r="U484">
        <f t="shared" si="52"/>
        <v>0</v>
      </c>
      <c r="V484">
        <f t="shared" si="53"/>
        <v>0</v>
      </c>
      <c r="W484">
        <f t="shared" si="54"/>
        <v>0</v>
      </c>
      <c r="X484">
        <f t="shared" si="55"/>
        <v>0</v>
      </c>
      <c r="Y484">
        <f t="shared" si="56"/>
        <v>0</v>
      </c>
      <c r="Z484">
        <f t="shared" si="57"/>
        <v>0</v>
      </c>
    </row>
    <row r="485" spans="1:26" ht="14.4">
      <c r="A485" s="7" t="s">
        <v>776</v>
      </c>
      <c r="B485" s="7" t="s">
        <v>116</v>
      </c>
      <c r="C485" s="8" t="s">
        <v>84</v>
      </c>
      <c r="D485" s="9" t="s">
        <v>65</v>
      </c>
      <c r="E485">
        <v>4437.7398184557333</v>
      </c>
      <c r="F485" s="14">
        <v>331</v>
      </c>
      <c r="G485">
        <v>1.8432502120262887E-3</v>
      </c>
      <c r="H485">
        <v>4.2053287210816834E-3</v>
      </c>
      <c r="I485">
        <v>15995658</v>
      </c>
      <c r="J485">
        <v>81.834707893854699</v>
      </c>
      <c r="K485">
        <v>69.331314785549935</v>
      </c>
      <c r="T485">
        <f t="shared" si="51"/>
        <v>0</v>
      </c>
      <c r="U485">
        <f t="shared" si="52"/>
        <v>0</v>
      </c>
      <c r="V485">
        <f t="shared" si="53"/>
        <v>0</v>
      </c>
      <c r="W485">
        <f t="shared" si="54"/>
        <v>0</v>
      </c>
      <c r="X485">
        <f t="shared" si="55"/>
        <v>0</v>
      </c>
      <c r="Y485">
        <f t="shared" si="56"/>
        <v>0</v>
      </c>
      <c r="Z485">
        <f t="shared" si="57"/>
        <v>0</v>
      </c>
    </row>
    <row r="486" spans="1:26" ht="14.4">
      <c r="A486" s="7" t="s">
        <v>777</v>
      </c>
      <c r="B486" s="7" t="s">
        <v>116</v>
      </c>
      <c r="C486" s="8" t="s">
        <v>84</v>
      </c>
      <c r="D486" s="9" t="s">
        <v>66</v>
      </c>
      <c r="E486">
        <v>4814.3880577361506</v>
      </c>
      <c r="F486" s="14">
        <v>338</v>
      </c>
      <c r="G486">
        <v>1.8746628034552429E-3</v>
      </c>
      <c r="H486">
        <v>4.4051792647078923E-3</v>
      </c>
      <c r="I486">
        <v>16168241</v>
      </c>
      <c r="J486">
        <v>97.165795586545258</v>
      </c>
      <c r="K486">
        <v>77.3739085160841</v>
      </c>
      <c r="T486">
        <f t="shared" si="51"/>
        <v>0</v>
      </c>
      <c r="U486">
        <f t="shared" si="52"/>
        <v>0</v>
      </c>
      <c r="V486">
        <f t="shared" si="53"/>
        <v>0</v>
      </c>
      <c r="W486">
        <f t="shared" si="54"/>
        <v>0</v>
      </c>
      <c r="X486">
        <f t="shared" si="55"/>
        <v>0</v>
      </c>
      <c r="Y486">
        <f t="shared" si="56"/>
        <v>0</v>
      </c>
      <c r="Z486">
        <f t="shared" si="57"/>
        <v>0</v>
      </c>
    </row>
    <row r="487" spans="1:26" ht="14.4">
      <c r="A487" s="7" t="s">
        <v>778</v>
      </c>
      <c r="B487" s="7" t="s">
        <v>116</v>
      </c>
      <c r="C487" s="8" t="s">
        <v>84</v>
      </c>
      <c r="D487" s="9" t="s">
        <v>67</v>
      </c>
      <c r="E487">
        <v>6182.0021840218014</v>
      </c>
      <c r="F487" s="14">
        <v>414</v>
      </c>
      <c r="G487">
        <v>1.8552127346307009E-3</v>
      </c>
      <c r="H487">
        <v>4.3594744906412753E-3</v>
      </c>
      <c r="I487">
        <v>16337749</v>
      </c>
      <c r="J487">
        <v>102.95175914380862</v>
      </c>
      <c r="K487">
        <v>82.936761973757825</v>
      </c>
      <c r="T487">
        <f t="shared" si="51"/>
        <v>0</v>
      </c>
      <c r="U487">
        <f t="shared" si="52"/>
        <v>0</v>
      </c>
      <c r="V487">
        <f t="shared" si="53"/>
        <v>0</v>
      </c>
      <c r="W487">
        <f t="shared" si="54"/>
        <v>0</v>
      </c>
      <c r="X487">
        <f t="shared" si="55"/>
        <v>0</v>
      </c>
      <c r="Y487">
        <f t="shared" si="56"/>
        <v>0</v>
      </c>
      <c r="Z487">
        <f t="shared" si="57"/>
        <v>0</v>
      </c>
    </row>
    <row r="488" spans="1:26" ht="14.4">
      <c r="A488" s="7" t="s">
        <v>779</v>
      </c>
      <c r="B488" s="7" t="s">
        <v>116</v>
      </c>
      <c r="C488" s="8" t="s">
        <v>84</v>
      </c>
      <c r="D488" s="9" t="s">
        <v>68</v>
      </c>
      <c r="E488">
        <v>7513.0888307634332</v>
      </c>
      <c r="F488" s="14">
        <v>497</v>
      </c>
      <c r="G488">
        <v>1.8519158073571317E-3</v>
      </c>
      <c r="H488">
        <v>4.3111800214850103E-3</v>
      </c>
      <c r="I488">
        <v>16504530</v>
      </c>
      <c r="J488">
        <v>114.57460466914235</v>
      </c>
      <c r="K488">
        <v>95.307167183797418</v>
      </c>
      <c r="T488">
        <f t="shared" si="51"/>
        <v>0</v>
      </c>
      <c r="U488">
        <f t="shared" si="52"/>
        <v>0</v>
      </c>
      <c r="V488">
        <f t="shared" si="53"/>
        <v>0</v>
      </c>
      <c r="W488">
        <f t="shared" si="54"/>
        <v>0</v>
      </c>
      <c r="X488">
        <f t="shared" si="55"/>
        <v>0</v>
      </c>
      <c r="Y488">
        <f t="shared" si="56"/>
        <v>0</v>
      </c>
      <c r="Z488">
        <f t="shared" si="57"/>
        <v>0</v>
      </c>
    </row>
    <row r="489" spans="1:26" ht="14.4">
      <c r="A489" s="7" t="s">
        <v>780</v>
      </c>
      <c r="B489" s="7" t="s">
        <v>116</v>
      </c>
      <c r="C489" s="8" t="s">
        <v>84</v>
      </c>
      <c r="D489" s="9" t="s">
        <v>69</v>
      </c>
      <c r="E489">
        <v>9298.7584297744561</v>
      </c>
      <c r="F489" s="14">
        <v>587</v>
      </c>
      <c r="G489">
        <v>1.5338751969836987E-3</v>
      </c>
      <c r="H489">
        <v>3.3212165511660881E-3</v>
      </c>
      <c r="I489">
        <v>16668892</v>
      </c>
      <c r="J489">
        <v>133.54216944953509</v>
      </c>
      <c r="K489">
        <v>122.50364331354477</v>
      </c>
      <c r="T489">
        <f t="shared" si="51"/>
        <v>0</v>
      </c>
      <c r="U489">
        <f t="shared" si="52"/>
        <v>0</v>
      </c>
      <c r="V489">
        <f t="shared" si="53"/>
        <v>0</v>
      </c>
      <c r="W489">
        <f t="shared" si="54"/>
        <v>0</v>
      </c>
      <c r="X489">
        <f t="shared" si="55"/>
        <v>0</v>
      </c>
      <c r="Y489">
        <f t="shared" si="56"/>
        <v>0</v>
      </c>
      <c r="Z489">
        <f t="shared" si="57"/>
        <v>0</v>
      </c>
    </row>
    <row r="490" spans="1:26" ht="14.4">
      <c r="A490" s="7" t="s">
        <v>781</v>
      </c>
      <c r="B490" s="7" t="s">
        <v>116</v>
      </c>
      <c r="C490" s="8" t="s">
        <v>84</v>
      </c>
      <c r="D490" s="9" t="s">
        <v>70</v>
      </c>
      <c r="E490">
        <v>10278.540119340387</v>
      </c>
      <c r="F490" s="14">
        <v>665</v>
      </c>
      <c r="G490">
        <v>1.5190850507011272E-3</v>
      </c>
      <c r="H490">
        <v>3.2891922517156252E-3</v>
      </c>
      <c r="I490">
        <v>16831184</v>
      </c>
      <c r="J490">
        <v>150.73211724142521</v>
      </c>
      <c r="K490">
        <v>106.29079926878585</v>
      </c>
      <c r="T490">
        <f t="shared" si="51"/>
        <v>0</v>
      </c>
      <c r="U490">
        <f t="shared" si="52"/>
        <v>0</v>
      </c>
      <c r="V490">
        <f t="shared" si="53"/>
        <v>0</v>
      </c>
      <c r="W490">
        <f t="shared" si="54"/>
        <v>0</v>
      </c>
      <c r="X490">
        <f t="shared" si="55"/>
        <v>0</v>
      </c>
      <c r="Y490">
        <f t="shared" si="56"/>
        <v>0</v>
      </c>
      <c r="Z490">
        <f t="shared" si="57"/>
        <v>0</v>
      </c>
    </row>
    <row r="491" spans="1:26" ht="14.4">
      <c r="A491" s="7" t="s">
        <v>782</v>
      </c>
      <c r="B491" s="7" t="s">
        <v>116</v>
      </c>
      <c r="C491" s="8" t="s">
        <v>84</v>
      </c>
      <c r="D491" s="9" t="s">
        <v>71</v>
      </c>
      <c r="E491">
        <v>10593.389289577299</v>
      </c>
      <c r="F491" s="14">
        <v>732</v>
      </c>
      <c r="G491">
        <v>1.5203279195425022E-3</v>
      </c>
      <c r="H491">
        <v>3.2414594182852141E-3</v>
      </c>
      <c r="I491">
        <v>16991729</v>
      </c>
      <c r="J491">
        <v>138.30258239170362</v>
      </c>
      <c r="K491">
        <v>88.513652730690325</v>
      </c>
      <c r="T491">
        <f t="shared" si="51"/>
        <v>0</v>
      </c>
      <c r="U491">
        <f t="shared" si="52"/>
        <v>0</v>
      </c>
      <c r="V491">
        <f t="shared" si="53"/>
        <v>0</v>
      </c>
      <c r="W491">
        <f t="shared" si="54"/>
        <v>0</v>
      </c>
      <c r="X491">
        <f t="shared" si="55"/>
        <v>0</v>
      </c>
      <c r="Y491">
        <f t="shared" si="56"/>
        <v>0</v>
      </c>
      <c r="Z491">
        <f t="shared" si="57"/>
        <v>0</v>
      </c>
    </row>
    <row r="492" spans="1:26" ht="14.4">
      <c r="A492" s="7" t="s">
        <v>783</v>
      </c>
      <c r="B492" s="7" t="s">
        <v>116</v>
      </c>
      <c r="C492" s="8" t="s">
        <v>84</v>
      </c>
      <c r="D492" s="9" t="s">
        <v>72</v>
      </c>
      <c r="E492">
        <v>10028.710097978166</v>
      </c>
      <c r="F492" s="14">
        <v>760</v>
      </c>
      <c r="G492">
        <v>1.7204485398897775E-3</v>
      </c>
      <c r="H492">
        <v>3.7545274961576047E-3</v>
      </c>
      <c r="I492">
        <v>17150760</v>
      </c>
      <c r="J492">
        <v>141.21823172850648</v>
      </c>
      <c r="K492">
        <v>105.41806893688677</v>
      </c>
      <c r="T492">
        <f t="shared" si="51"/>
        <v>0</v>
      </c>
      <c r="U492">
        <f t="shared" si="52"/>
        <v>0</v>
      </c>
      <c r="V492">
        <f t="shared" si="53"/>
        <v>0</v>
      </c>
      <c r="W492">
        <f t="shared" si="54"/>
        <v>0</v>
      </c>
      <c r="X492">
        <f t="shared" si="55"/>
        <v>0</v>
      </c>
      <c r="Y492">
        <f t="shared" si="56"/>
        <v>0</v>
      </c>
      <c r="Z492">
        <f t="shared" si="57"/>
        <v>0</v>
      </c>
    </row>
    <row r="493" spans="1:26" ht="14.4">
      <c r="A493" s="7" t="s">
        <v>784</v>
      </c>
      <c r="B493" s="7" t="s">
        <v>116</v>
      </c>
      <c r="C493" s="8" t="s">
        <v>84</v>
      </c>
      <c r="D493" s="9" t="s">
        <v>73</v>
      </c>
      <c r="E493">
        <v>12595.004901941244</v>
      </c>
      <c r="F493" s="14">
        <v>894</v>
      </c>
      <c r="G493">
        <v>1.7047743561540377E-3</v>
      </c>
      <c r="H493">
        <v>3.7203217919756994E-3</v>
      </c>
      <c r="I493">
        <v>17308449</v>
      </c>
      <c r="J493">
        <v>158.93971782220348</v>
      </c>
      <c r="K493">
        <v>118.26594052419139</v>
      </c>
      <c r="T493">
        <f t="shared" si="51"/>
        <v>0</v>
      </c>
      <c r="U493">
        <f t="shared" si="52"/>
        <v>0</v>
      </c>
      <c r="V493">
        <f t="shared" si="53"/>
        <v>0</v>
      </c>
      <c r="W493">
        <f t="shared" si="54"/>
        <v>0</v>
      </c>
      <c r="X493">
        <f t="shared" si="55"/>
        <v>0</v>
      </c>
      <c r="Y493">
        <f t="shared" si="56"/>
        <v>0</v>
      </c>
      <c r="Z493">
        <f t="shared" si="57"/>
        <v>0</v>
      </c>
    </row>
    <row r="494" spans="1:26" ht="14.4">
      <c r="A494" s="7" t="s">
        <v>785</v>
      </c>
      <c r="B494" s="7" t="s">
        <v>116</v>
      </c>
      <c r="C494" s="8" t="s">
        <v>84</v>
      </c>
      <c r="D494" s="9" t="s">
        <v>74</v>
      </c>
      <c r="E494">
        <v>14371.753400866452</v>
      </c>
      <c r="F494" s="14">
        <v>1022</v>
      </c>
      <c r="G494">
        <v>1.5753961078543407E-3</v>
      </c>
      <c r="H494">
        <v>3.4381700257443337E-3</v>
      </c>
      <c r="I494">
        <v>17464814</v>
      </c>
      <c r="J494">
        <v>182.08038173209289</v>
      </c>
      <c r="K494">
        <v>134.44174097702958</v>
      </c>
      <c r="T494">
        <f t="shared" si="51"/>
        <v>0</v>
      </c>
      <c r="U494">
        <f t="shared" si="52"/>
        <v>0</v>
      </c>
      <c r="V494">
        <f t="shared" si="53"/>
        <v>0</v>
      </c>
      <c r="W494">
        <f t="shared" si="54"/>
        <v>0</v>
      </c>
      <c r="X494">
        <f t="shared" si="55"/>
        <v>0</v>
      </c>
      <c r="Y494">
        <f t="shared" si="56"/>
        <v>0</v>
      </c>
      <c r="Z494">
        <f t="shared" si="57"/>
        <v>0</v>
      </c>
    </row>
    <row r="495" spans="1:26" ht="14.4">
      <c r="A495" s="7" t="s">
        <v>786</v>
      </c>
      <c r="B495" s="7" t="s">
        <v>116</v>
      </c>
      <c r="C495" s="8" t="s">
        <v>84</v>
      </c>
      <c r="D495" s="9" t="s">
        <v>62</v>
      </c>
      <c r="E495">
        <v>17211.924473040108</v>
      </c>
      <c r="F495" s="14">
        <v>1103</v>
      </c>
      <c r="G495">
        <v>2.1171961231498961E-3</v>
      </c>
      <c r="I495">
        <v>15454402</v>
      </c>
      <c r="J495">
        <v>76.288943435016122</v>
      </c>
      <c r="K495">
        <v>58.494660615143829</v>
      </c>
      <c r="T495">
        <f t="shared" si="51"/>
        <v>0</v>
      </c>
      <c r="U495">
        <f t="shared" si="52"/>
        <v>0</v>
      </c>
      <c r="V495">
        <f t="shared" si="53"/>
        <v>0</v>
      </c>
      <c r="W495">
        <f t="shared" si="54"/>
        <v>0</v>
      </c>
      <c r="X495">
        <f t="shared" si="55"/>
        <v>0</v>
      </c>
      <c r="Y495">
        <f t="shared" si="56"/>
        <v>0</v>
      </c>
      <c r="Z495">
        <f t="shared" si="57"/>
        <v>0</v>
      </c>
    </row>
    <row r="496" spans="1:26" ht="14.4">
      <c r="A496" s="7" t="s">
        <v>787</v>
      </c>
      <c r="B496" s="7" t="s">
        <v>117</v>
      </c>
      <c r="C496" s="8" t="s">
        <v>61</v>
      </c>
      <c r="D496" s="9" t="s">
        <v>63</v>
      </c>
      <c r="E496">
        <v>943.50748909069466</v>
      </c>
      <c r="F496" s="14">
        <v>43</v>
      </c>
      <c r="G496">
        <v>2.1446931635019854E-3</v>
      </c>
      <c r="I496">
        <v>1271850000</v>
      </c>
      <c r="J496">
        <v>14.943586114714785</v>
      </c>
      <c r="K496">
        <v>11.787553563706412</v>
      </c>
      <c r="T496">
        <f t="shared" si="51"/>
        <v>0</v>
      </c>
      <c r="U496">
        <f t="shared" si="52"/>
        <v>0</v>
      </c>
      <c r="V496">
        <f t="shared" si="53"/>
        <v>0</v>
      </c>
      <c r="W496">
        <f t="shared" si="54"/>
        <v>0</v>
      </c>
      <c r="X496">
        <f t="shared" si="55"/>
        <v>1</v>
      </c>
      <c r="Y496">
        <f t="shared" si="56"/>
        <v>0</v>
      </c>
      <c r="Z496">
        <f t="shared" si="57"/>
        <v>0</v>
      </c>
    </row>
    <row r="497" spans="1:26" ht="14.4">
      <c r="A497" s="7" t="s">
        <v>788</v>
      </c>
      <c r="B497" s="7" t="s">
        <v>117</v>
      </c>
      <c r="C497" s="8" t="s">
        <v>61</v>
      </c>
      <c r="D497" s="9" t="s">
        <v>64</v>
      </c>
      <c r="E497">
        <v>1030.9278350515465</v>
      </c>
      <c r="F497" s="14">
        <v>47</v>
      </c>
      <c r="G497">
        <v>1.9655818494220558E-3</v>
      </c>
      <c r="H497">
        <v>6.4721118400499844E-3</v>
      </c>
      <c r="I497">
        <v>1280400000</v>
      </c>
      <c r="J497">
        <v>16.980631052796003</v>
      </c>
      <c r="K497">
        <v>13.088878475476413</v>
      </c>
      <c r="T497">
        <f t="shared" si="51"/>
        <v>0</v>
      </c>
      <c r="U497">
        <f t="shared" si="52"/>
        <v>0</v>
      </c>
      <c r="V497">
        <f t="shared" si="53"/>
        <v>0</v>
      </c>
      <c r="W497">
        <f t="shared" si="54"/>
        <v>0</v>
      </c>
      <c r="X497">
        <f t="shared" si="55"/>
        <v>1</v>
      </c>
      <c r="Y497">
        <f t="shared" si="56"/>
        <v>0</v>
      </c>
      <c r="Z497">
        <f t="shared" si="57"/>
        <v>0</v>
      </c>
    </row>
    <row r="498" spans="1:26" ht="14.4">
      <c r="A498" s="7" t="s">
        <v>789</v>
      </c>
      <c r="B498" s="7" t="s">
        <v>117</v>
      </c>
      <c r="C498" s="8" t="s">
        <v>61</v>
      </c>
      <c r="D498" s="9" t="s">
        <v>65</v>
      </c>
      <c r="E498">
        <v>1125.4268860602297</v>
      </c>
      <c r="F498" s="14">
        <v>54</v>
      </c>
      <c r="G498">
        <v>1.7744000310462589E-3</v>
      </c>
      <c r="H498">
        <v>5.970359360447066E-3</v>
      </c>
      <c r="I498">
        <v>1288400000</v>
      </c>
      <c r="J498">
        <v>14.519559143123253</v>
      </c>
      <c r="K498">
        <v>12.974231605091587</v>
      </c>
      <c r="T498">
        <f t="shared" si="51"/>
        <v>0</v>
      </c>
      <c r="U498">
        <f t="shared" si="52"/>
        <v>0</v>
      </c>
      <c r="V498">
        <f t="shared" si="53"/>
        <v>0</v>
      </c>
      <c r="W498">
        <f t="shared" si="54"/>
        <v>0</v>
      </c>
      <c r="X498">
        <f t="shared" si="55"/>
        <v>1</v>
      </c>
      <c r="Y498">
        <f t="shared" si="56"/>
        <v>0</v>
      </c>
      <c r="Z498">
        <f t="shared" si="57"/>
        <v>0</v>
      </c>
    </row>
    <row r="499" spans="1:26" ht="14.4">
      <c r="A499" s="7" t="s">
        <v>790</v>
      </c>
      <c r="B499" s="7" t="s">
        <v>117</v>
      </c>
      <c r="C499" s="8" t="s">
        <v>61</v>
      </c>
      <c r="D499" s="9" t="s">
        <v>66</v>
      </c>
      <c r="E499">
        <v>1265.3588719788593</v>
      </c>
      <c r="F499" s="14">
        <v>61</v>
      </c>
      <c r="G499">
        <v>1.6363358601932758E-3</v>
      </c>
      <c r="H499">
        <v>5.4282691973844104E-3</v>
      </c>
      <c r="I499">
        <v>1296075000</v>
      </c>
      <c r="J499">
        <v>21.414655787666607</v>
      </c>
      <c r="K499">
        <v>16.480527747236849</v>
      </c>
      <c r="T499">
        <f t="shared" si="51"/>
        <v>0</v>
      </c>
      <c r="U499">
        <f t="shared" si="52"/>
        <v>0</v>
      </c>
      <c r="V499">
        <f t="shared" si="53"/>
        <v>0</v>
      </c>
      <c r="W499">
        <f t="shared" si="54"/>
        <v>0</v>
      </c>
      <c r="X499">
        <f t="shared" si="55"/>
        <v>1</v>
      </c>
      <c r="Y499">
        <f t="shared" si="56"/>
        <v>0</v>
      </c>
      <c r="Z499">
        <f t="shared" si="57"/>
        <v>0</v>
      </c>
    </row>
    <row r="500" spans="1:26" ht="14.4">
      <c r="A500" s="7" t="s">
        <v>791</v>
      </c>
      <c r="B500" s="7" t="s">
        <v>117</v>
      </c>
      <c r="C500" s="8" t="s">
        <v>61</v>
      </c>
      <c r="D500" s="9" t="s">
        <v>67</v>
      </c>
      <c r="E500">
        <v>1480.3792225324455</v>
      </c>
      <c r="F500" s="14">
        <v>70</v>
      </c>
      <c r="G500">
        <v>1.6267404043813088E-3</v>
      </c>
      <c r="H500">
        <v>5.3964378854355231E-3</v>
      </c>
      <c r="I500">
        <v>1303720000</v>
      </c>
      <c r="J500">
        <v>24.42395606418556</v>
      </c>
      <c r="K500">
        <v>18.961893658147456</v>
      </c>
      <c r="T500">
        <f t="shared" si="51"/>
        <v>0</v>
      </c>
      <c r="U500">
        <f t="shared" si="52"/>
        <v>0</v>
      </c>
      <c r="V500">
        <f t="shared" si="53"/>
        <v>0</v>
      </c>
      <c r="W500">
        <f t="shared" si="54"/>
        <v>0</v>
      </c>
      <c r="X500">
        <f t="shared" si="55"/>
        <v>1</v>
      </c>
      <c r="Y500">
        <f t="shared" si="56"/>
        <v>0</v>
      </c>
      <c r="Z500">
        <f t="shared" si="57"/>
        <v>0</v>
      </c>
    </row>
    <row r="501" spans="1:26" ht="14.4">
      <c r="A501" s="7" t="s">
        <v>792</v>
      </c>
      <c r="B501" s="7" t="s">
        <v>117</v>
      </c>
      <c r="C501" s="8" t="s">
        <v>61</v>
      </c>
      <c r="D501" s="9" t="s">
        <v>68</v>
      </c>
      <c r="E501">
        <v>1723.8486064285823</v>
      </c>
      <c r="F501" s="14">
        <v>80</v>
      </c>
      <c r="G501">
        <v>1.5595536299980168E-3</v>
      </c>
      <c r="H501">
        <v>5.1805502585772906E-3</v>
      </c>
      <c r="I501">
        <v>1311020000</v>
      </c>
      <c r="J501">
        <v>28.322985156595628</v>
      </c>
      <c r="K501">
        <v>21.542005461396471</v>
      </c>
      <c r="T501">
        <f t="shared" si="51"/>
        <v>0</v>
      </c>
      <c r="U501">
        <f t="shared" si="52"/>
        <v>0</v>
      </c>
      <c r="V501">
        <f t="shared" si="53"/>
        <v>0</v>
      </c>
      <c r="W501">
        <f t="shared" si="54"/>
        <v>0</v>
      </c>
      <c r="X501">
        <f t="shared" si="55"/>
        <v>1</v>
      </c>
      <c r="Y501">
        <f t="shared" si="56"/>
        <v>0</v>
      </c>
      <c r="Z501">
        <f t="shared" si="57"/>
        <v>0</v>
      </c>
    </row>
    <row r="502" spans="1:26" ht="14.4">
      <c r="A502" s="7" t="s">
        <v>793</v>
      </c>
      <c r="B502" s="7" t="s">
        <v>117</v>
      </c>
      <c r="C502" s="8" t="s">
        <v>61</v>
      </c>
      <c r="D502" s="9" t="s">
        <v>69</v>
      </c>
      <c r="E502">
        <v>2056.3250966510736</v>
      </c>
      <c r="F502" s="14">
        <v>93</v>
      </c>
      <c r="G502">
        <v>9.5139636614727382E-4</v>
      </c>
      <c r="H502">
        <v>2.803159608008286E-3</v>
      </c>
      <c r="I502">
        <v>1317885000</v>
      </c>
      <c r="J502">
        <v>31.206061226890053</v>
      </c>
      <c r="K502">
        <v>25.244236029699103</v>
      </c>
      <c r="T502">
        <f t="shared" si="51"/>
        <v>0</v>
      </c>
      <c r="U502">
        <f t="shared" si="52"/>
        <v>0</v>
      </c>
      <c r="V502">
        <f t="shared" si="53"/>
        <v>0</v>
      </c>
      <c r="W502">
        <f t="shared" si="54"/>
        <v>0</v>
      </c>
      <c r="X502">
        <f t="shared" si="55"/>
        <v>1</v>
      </c>
      <c r="Y502">
        <f t="shared" si="56"/>
        <v>0</v>
      </c>
      <c r="Z502">
        <f t="shared" si="57"/>
        <v>0</v>
      </c>
    </row>
    <row r="503" spans="1:26" ht="14.4">
      <c r="A503" s="7" t="s">
        <v>794</v>
      </c>
      <c r="B503" s="7" t="s">
        <v>117</v>
      </c>
      <c r="C503" s="8" t="s">
        <v>61</v>
      </c>
      <c r="D503" s="9" t="s">
        <v>70</v>
      </c>
      <c r="E503">
        <v>2634.6482669072325</v>
      </c>
      <c r="F503" s="14">
        <v>113</v>
      </c>
      <c r="G503">
        <v>9.4653400319328425E-4</v>
      </c>
      <c r="H503">
        <v>2.788833318864157E-3</v>
      </c>
      <c r="I503">
        <v>1324655000</v>
      </c>
      <c r="J503">
        <v>33.31433467582125</v>
      </c>
      <c r="K503">
        <v>30.94164140851769</v>
      </c>
      <c r="T503">
        <f t="shared" si="51"/>
        <v>0</v>
      </c>
      <c r="U503">
        <f t="shared" si="52"/>
        <v>0</v>
      </c>
      <c r="V503">
        <f t="shared" si="53"/>
        <v>0</v>
      </c>
      <c r="W503">
        <f t="shared" si="54"/>
        <v>0</v>
      </c>
      <c r="X503">
        <f t="shared" si="55"/>
        <v>1</v>
      </c>
      <c r="Y503">
        <f t="shared" si="56"/>
        <v>0</v>
      </c>
      <c r="Z503">
        <f t="shared" si="57"/>
        <v>0</v>
      </c>
    </row>
    <row r="504" spans="1:26" ht="14.4">
      <c r="A504" s="7" t="s">
        <v>795</v>
      </c>
      <c r="B504" s="7" t="s">
        <v>117</v>
      </c>
      <c r="C504" s="8" t="s">
        <v>61</v>
      </c>
      <c r="D504" s="9" t="s">
        <v>71</v>
      </c>
      <c r="E504">
        <v>3395.2796598710997</v>
      </c>
      <c r="F504" s="14">
        <v>155</v>
      </c>
      <c r="G504">
        <v>1.0723329777804487E-3</v>
      </c>
      <c r="H504">
        <v>3.3991684569505583E-3</v>
      </c>
      <c r="I504">
        <v>1331260000</v>
      </c>
      <c r="J504">
        <v>32.023797004341752</v>
      </c>
      <c r="K504">
        <v>35.386025269293754</v>
      </c>
      <c r="T504">
        <f t="shared" si="51"/>
        <v>0</v>
      </c>
      <c r="U504">
        <f t="shared" si="52"/>
        <v>0</v>
      </c>
      <c r="V504">
        <f t="shared" si="53"/>
        <v>0</v>
      </c>
      <c r="W504">
        <f t="shared" si="54"/>
        <v>0</v>
      </c>
      <c r="X504">
        <f t="shared" si="55"/>
        <v>1</v>
      </c>
      <c r="Y504">
        <f t="shared" si="56"/>
        <v>0</v>
      </c>
      <c r="Z504">
        <f t="shared" si="57"/>
        <v>0</v>
      </c>
    </row>
    <row r="505" spans="1:26" ht="14.4">
      <c r="A505" s="7" t="s">
        <v>796</v>
      </c>
      <c r="B505" s="7" t="s">
        <v>117</v>
      </c>
      <c r="C505" s="8" t="s">
        <v>61</v>
      </c>
      <c r="D505" s="9" t="s">
        <v>72</v>
      </c>
      <c r="E505">
        <v>3730.2693792727096</v>
      </c>
      <c r="F505" s="14">
        <v>189</v>
      </c>
      <c r="G505">
        <v>1.4494555974598287E-3</v>
      </c>
      <c r="H505">
        <v>4.7951252331418365E-3</v>
      </c>
      <c r="I505">
        <v>1337705000</v>
      </c>
      <c r="J505">
        <v>37.492571232072841</v>
      </c>
      <c r="K505">
        <v>44.733330592320428</v>
      </c>
      <c r="T505">
        <f t="shared" si="51"/>
        <v>0</v>
      </c>
      <c r="U505">
        <f t="shared" si="52"/>
        <v>0</v>
      </c>
      <c r="V505">
        <f t="shared" si="53"/>
        <v>0</v>
      </c>
      <c r="W505">
        <f t="shared" si="54"/>
        <v>0</v>
      </c>
      <c r="X505">
        <f t="shared" si="55"/>
        <v>1</v>
      </c>
      <c r="Y505">
        <f t="shared" si="56"/>
        <v>0</v>
      </c>
      <c r="Z505">
        <f t="shared" si="57"/>
        <v>0</v>
      </c>
    </row>
    <row r="506" spans="1:26" ht="14.4">
      <c r="A506" s="7" t="s">
        <v>797</v>
      </c>
      <c r="B506" s="7" t="s">
        <v>117</v>
      </c>
      <c r="C506" s="8" t="s">
        <v>61</v>
      </c>
      <c r="D506" s="9" t="s">
        <v>73</v>
      </c>
      <c r="E506">
        <v>4411.7756467008403</v>
      </c>
      <c r="F506" s="14">
        <v>216</v>
      </c>
      <c r="G506">
        <v>1.4425271365120934E-3</v>
      </c>
      <c r="H506">
        <v>4.7722043254744707E-3</v>
      </c>
      <c r="I506">
        <v>1344130000</v>
      </c>
      <c r="J506">
        <v>39.663574207851916</v>
      </c>
      <c r="K506">
        <v>58.7815166687746</v>
      </c>
      <c r="T506">
        <f t="shared" si="51"/>
        <v>0</v>
      </c>
      <c r="U506">
        <f t="shared" si="52"/>
        <v>0</v>
      </c>
      <c r="V506">
        <f t="shared" si="53"/>
        <v>0</v>
      </c>
      <c r="W506">
        <f t="shared" si="54"/>
        <v>0</v>
      </c>
      <c r="X506">
        <f t="shared" si="55"/>
        <v>1</v>
      </c>
      <c r="Y506">
        <f t="shared" si="56"/>
        <v>0</v>
      </c>
      <c r="Z506">
        <f t="shared" si="57"/>
        <v>0</v>
      </c>
    </row>
    <row r="507" spans="1:26" ht="14.4">
      <c r="A507" s="7" t="s">
        <v>798</v>
      </c>
      <c r="B507" s="7" t="s">
        <v>117</v>
      </c>
      <c r="C507" s="8" t="s">
        <v>61</v>
      </c>
      <c r="D507" s="9" t="s">
        <v>74</v>
      </c>
      <c r="E507">
        <v>5419.4322182283931</v>
      </c>
      <c r="F507" s="14">
        <v>274</v>
      </c>
      <c r="G507">
        <v>1.214081639452282E-3</v>
      </c>
      <c r="H507">
        <v>3.9151444256475369E-3</v>
      </c>
      <c r="I507">
        <v>1350695000</v>
      </c>
      <c r="J507">
        <v>40.673134941641152</v>
      </c>
      <c r="K507">
        <v>58.495811415604557</v>
      </c>
      <c r="T507">
        <f t="shared" si="51"/>
        <v>0</v>
      </c>
      <c r="U507">
        <f t="shared" si="52"/>
        <v>0</v>
      </c>
      <c r="V507">
        <f t="shared" si="53"/>
        <v>0</v>
      </c>
      <c r="W507">
        <f t="shared" si="54"/>
        <v>0</v>
      </c>
      <c r="X507">
        <f t="shared" si="55"/>
        <v>1</v>
      </c>
      <c r="Y507">
        <f t="shared" si="56"/>
        <v>0</v>
      </c>
      <c r="Z507">
        <f t="shared" si="57"/>
        <v>0</v>
      </c>
    </row>
    <row r="508" spans="1:26" ht="14.4">
      <c r="A508" s="7" t="s">
        <v>799</v>
      </c>
      <c r="B508" s="7" t="s">
        <v>117</v>
      </c>
      <c r="C508" s="8" t="s">
        <v>61</v>
      </c>
      <c r="D508" s="9" t="s">
        <v>62</v>
      </c>
      <c r="E508">
        <v>6518.0632719410441</v>
      </c>
      <c r="F508" s="14">
        <v>322</v>
      </c>
      <c r="I508">
        <v>1262645000</v>
      </c>
      <c r="J508">
        <v>13.715652459717498</v>
      </c>
      <c r="K508">
        <v>11.221681470246981</v>
      </c>
      <c r="T508">
        <f t="shared" si="51"/>
        <v>0</v>
      </c>
      <c r="U508">
        <f t="shared" si="52"/>
        <v>0</v>
      </c>
      <c r="V508">
        <f t="shared" si="53"/>
        <v>0</v>
      </c>
      <c r="W508">
        <f t="shared" si="54"/>
        <v>0</v>
      </c>
      <c r="X508">
        <f t="shared" si="55"/>
        <v>1</v>
      </c>
      <c r="Y508">
        <f t="shared" si="56"/>
        <v>0</v>
      </c>
      <c r="Z508">
        <f t="shared" si="57"/>
        <v>0</v>
      </c>
    </row>
    <row r="509" spans="1:26" ht="14.4">
      <c r="A509" s="7" t="s">
        <v>800</v>
      </c>
      <c r="B509" s="7" t="s">
        <v>118</v>
      </c>
      <c r="C509" s="8" t="s">
        <v>84</v>
      </c>
      <c r="D509" s="9" t="s">
        <v>63</v>
      </c>
      <c r="E509">
        <v>2462.7689161630833</v>
      </c>
      <c r="F509" s="14">
        <v>148</v>
      </c>
      <c r="G509">
        <v>7.7943919629668132E-4</v>
      </c>
      <c r="I509">
        <v>40558648</v>
      </c>
      <c r="J509">
        <v>36.564335181981413</v>
      </c>
      <c r="K509">
        <v>38.364197938747857</v>
      </c>
      <c r="T509">
        <f t="shared" si="51"/>
        <v>0</v>
      </c>
      <c r="U509">
        <f t="shared" si="52"/>
        <v>0</v>
      </c>
      <c r="V509">
        <f t="shared" si="53"/>
        <v>0</v>
      </c>
      <c r="W509">
        <f t="shared" si="54"/>
        <v>0</v>
      </c>
      <c r="X509">
        <f t="shared" si="55"/>
        <v>0</v>
      </c>
      <c r="Y509">
        <f t="shared" si="56"/>
        <v>0</v>
      </c>
      <c r="Z509">
        <f t="shared" si="57"/>
        <v>0</v>
      </c>
    </row>
    <row r="510" spans="1:26" ht="14.4">
      <c r="A510" s="7" t="s">
        <v>801</v>
      </c>
      <c r="B510" s="7" t="s">
        <v>118</v>
      </c>
      <c r="C510" s="8" t="s">
        <v>84</v>
      </c>
      <c r="D510" s="9" t="s">
        <v>64</v>
      </c>
      <c r="E510">
        <v>2382.6383114070586</v>
      </c>
      <c r="F510" s="14">
        <v>144</v>
      </c>
      <c r="G510">
        <v>7.8209341623644861E-4</v>
      </c>
      <c r="H510">
        <v>1.836166581069472E-3</v>
      </c>
      <c r="I510">
        <v>41216304</v>
      </c>
      <c r="J510">
        <v>30.012395094911955</v>
      </c>
      <c r="K510">
        <v>32.87533981698116</v>
      </c>
      <c r="T510">
        <f t="shared" si="51"/>
        <v>0</v>
      </c>
      <c r="U510">
        <f t="shared" si="52"/>
        <v>0</v>
      </c>
      <c r="V510">
        <f t="shared" si="53"/>
        <v>0</v>
      </c>
      <c r="W510">
        <f t="shared" si="54"/>
        <v>0</v>
      </c>
      <c r="X510">
        <f t="shared" si="55"/>
        <v>0</v>
      </c>
      <c r="Y510">
        <f t="shared" si="56"/>
        <v>0</v>
      </c>
      <c r="Z510">
        <f t="shared" si="57"/>
        <v>0</v>
      </c>
    </row>
    <row r="511" spans="1:26" ht="14.4">
      <c r="A511" s="7" t="s">
        <v>802</v>
      </c>
      <c r="B511" s="7" t="s">
        <v>118</v>
      </c>
      <c r="C511" s="8" t="s">
        <v>84</v>
      </c>
      <c r="D511" s="9" t="s">
        <v>65</v>
      </c>
      <c r="E511">
        <v>2338.8725896421934</v>
      </c>
      <c r="F511" s="14">
        <v>135</v>
      </c>
      <c r="G511">
        <v>7.3593242423209695E-4</v>
      </c>
      <c r="H511">
        <v>1.6920594599008298E-3</v>
      </c>
      <c r="I511">
        <v>41872051</v>
      </c>
      <c r="J511">
        <v>28.443794167140272</v>
      </c>
      <c r="K511">
        <v>32.217194232974165</v>
      </c>
      <c r="T511">
        <f t="shared" si="51"/>
        <v>0</v>
      </c>
      <c r="U511">
        <f t="shared" si="52"/>
        <v>0</v>
      </c>
      <c r="V511">
        <f t="shared" si="53"/>
        <v>0</v>
      </c>
      <c r="W511">
        <f t="shared" si="54"/>
        <v>0</v>
      </c>
      <c r="X511">
        <f t="shared" si="55"/>
        <v>0</v>
      </c>
      <c r="Y511">
        <f t="shared" si="56"/>
        <v>0</v>
      </c>
      <c r="Z511">
        <f t="shared" si="57"/>
        <v>0</v>
      </c>
    </row>
    <row r="512" spans="1:26" ht="14.4">
      <c r="A512" s="7" t="s">
        <v>803</v>
      </c>
      <c r="B512" s="7" t="s">
        <v>118</v>
      </c>
      <c r="C512" s="8" t="s">
        <v>84</v>
      </c>
      <c r="D512" s="9" t="s">
        <v>66</v>
      </c>
      <c r="E512">
        <v>2226.4254593537944</v>
      </c>
      <c r="F512" s="14">
        <v>134</v>
      </c>
      <c r="G512">
        <v>6.86800670707601E-4</v>
      </c>
      <c r="H512">
        <v>1.5622551958758663E-3</v>
      </c>
      <c r="I512">
        <v>42527623</v>
      </c>
      <c r="J512">
        <v>32.190842173332847</v>
      </c>
      <c r="K512">
        <v>34.542255042093466</v>
      </c>
      <c r="T512">
        <f t="shared" si="51"/>
        <v>0</v>
      </c>
      <c r="U512">
        <f t="shared" si="52"/>
        <v>0</v>
      </c>
      <c r="V512">
        <f t="shared" si="53"/>
        <v>0</v>
      </c>
      <c r="W512">
        <f t="shared" si="54"/>
        <v>0</v>
      </c>
      <c r="X512">
        <f t="shared" si="55"/>
        <v>0</v>
      </c>
      <c r="Y512">
        <f t="shared" si="56"/>
        <v>0</v>
      </c>
      <c r="Z512">
        <f t="shared" si="57"/>
        <v>0</v>
      </c>
    </row>
    <row r="513" spans="1:26" ht="14.4">
      <c r="A513" s="7" t="s">
        <v>804</v>
      </c>
      <c r="B513" s="7" t="s">
        <v>118</v>
      </c>
      <c r="C513" s="8" t="s">
        <v>84</v>
      </c>
      <c r="D513" s="9" t="s">
        <v>67</v>
      </c>
      <c r="E513">
        <v>2709.3351601816839</v>
      </c>
      <c r="F513" s="14">
        <v>148</v>
      </c>
      <c r="G513">
        <v>6.7636120819304809E-4</v>
      </c>
      <c r="H513">
        <v>1.5385087069000932E-3</v>
      </c>
      <c r="I513">
        <v>43184026</v>
      </c>
      <c r="J513">
        <v>36.448662753213419</v>
      </c>
      <c r="K513">
        <v>36.240252356276372</v>
      </c>
      <c r="T513">
        <f t="shared" si="51"/>
        <v>0</v>
      </c>
      <c r="U513">
        <f t="shared" si="52"/>
        <v>0</v>
      </c>
      <c r="V513">
        <f t="shared" si="53"/>
        <v>0</v>
      </c>
      <c r="W513">
        <f t="shared" si="54"/>
        <v>0</v>
      </c>
      <c r="X513">
        <f t="shared" si="55"/>
        <v>0</v>
      </c>
      <c r="Y513">
        <f t="shared" si="56"/>
        <v>0</v>
      </c>
      <c r="Z513">
        <f t="shared" si="57"/>
        <v>0</v>
      </c>
    </row>
    <row r="514" spans="1:26" ht="14.4">
      <c r="A514" s="7" t="s">
        <v>805</v>
      </c>
      <c r="B514" s="7" t="s">
        <v>118</v>
      </c>
      <c r="C514" s="8" t="s">
        <v>84</v>
      </c>
      <c r="D514" s="9" t="s">
        <v>68</v>
      </c>
      <c r="E514">
        <v>3352.9974086120028</v>
      </c>
      <c r="F514" s="14">
        <v>197</v>
      </c>
      <c r="G514">
        <v>6.3681860306828914E-4</v>
      </c>
      <c r="H514">
        <v>1.4470122626186179E-3</v>
      </c>
      <c r="I514">
        <v>43841370</v>
      </c>
      <c r="J514">
        <v>45.824297917697372</v>
      </c>
      <c r="K514">
        <v>41.034301619680221</v>
      </c>
      <c r="T514">
        <f t="shared" si="51"/>
        <v>0</v>
      </c>
      <c r="U514">
        <f t="shared" si="52"/>
        <v>0</v>
      </c>
      <c r="V514">
        <f t="shared" si="53"/>
        <v>0</v>
      </c>
      <c r="W514">
        <f t="shared" si="54"/>
        <v>0</v>
      </c>
      <c r="X514">
        <f t="shared" si="55"/>
        <v>0</v>
      </c>
      <c r="Y514">
        <f t="shared" si="56"/>
        <v>0</v>
      </c>
      <c r="Z514">
        <f t="shared" si="57"/>
        <v>0</v>
      </c>
    </row>
    <row r="515" spans="1:26" ht="14.4">
      <c r="A515" s="7" t="s">
        <v>806</v>
      </c>
      <c r="B515" s="7" t="s">
        <v>118</v>
      </c>
      <c r="C515" s="8" t="s">
        <v>84</v>
      </c>
      <c r="D515" s="9" t="s">
        <v>69</v>
      </c>
      <c r="E515">
        <v>3663.0538767807107</v>
      </c>
      <c r="F515" s="14">
        <v>227</v>
      </c>
      <c r="G515">
        <v>5.6642498751078413E-4</v>
      </c>
      <c r="H515">
        <v>1.250854244389516E-3</v>
      </c>
      <c r="I515">
        <v>44498390</v>
      </c>
      <c r="J515">
        <v>50.833299811521272</v>
      </c>
      <c r="K515">
        <v>47.035409595717958</v>
      </c>
      <c r="T515">
        <f t="shared" ref="T515:T578" si="58">IF(OR(E515&lt;$N$2-$S$2,E515&gt;$P$2+$S$2),1,0)</f>
        <v>0</v>
      </c>
      <c r="U515">
        <f t="shared" ref="U515:U578" si="59">IF(OR(F515&lt;$N$3-$S$3,F515&gt;$P$3+$S$3),1,0)</f>
        <v>0</v>
      </c>
      <c r="V515">
        <f t="shared" ref="V515:V578" si="60">IF(OR(G515&lt;$N$4-$S$4,G515&gt;$P$4+$S$4),1,0)</f>
        <v>0</v>
      </c>
      <c r="W515">
        <f t="shared" ref="W515:W578" si="61">IF(OR(H515&lt;$N$5-$S$5,H515&gt;$P$5+$S$5),1,0)</f>
        <v>0</v>
      </c>
      <c r="X515">
        <f t="shared" ref="X515:X578" si="62">IF(OR(I515&lt;$N$6-$S$6,I515&gt;$P$6+$S$6),1,0)</f>
        <v>0</v>
      </c>
      <c r="Y515">
        <f t="shared" ref="Y515:Y578" si="63">IF(OR(J515&lt;$N$7-$S$7,J515&gt;$P$7+$S$7),1,0)</f>
        <v>0</v>
      </c>
      <c r="Z515">
        <f t="shared" ref="Z515:Z578" si="64">IF(OR(K515&lt;$N$8-$S$8,K515&gt;$P$8+$S$8),1,0)</f>
        <v>0</v>
      </c>
    </row>
    <row r="516" spans="1:26" ht="14.4">
      <c r="A516" s="7" t="s">
        <v>807</v>
      </c>
      <c r="B516" s="7" t="s">
        <v>118</v>
      </c>
      <c r="C516" s="8" t="s">
        <v>84</v>
      </c>
      <c r="D516" s="9" t="s">
        <v>70</v>
      </c>
      <c r="E516">
        <v>4606.5561437207425</v>
      </c>
      <c r="F516" s="14">
        <v>291</v>
      </c>
      <c r="G516">
        <v>5.5821272885808325E-4</v>
      </c>
      <c r="H516">
        <v>1.232718853440578E-3</v>
      </c>
      <c r="I516">
        <v>45153037</v>
      </c>
      <c r="J516">
        <v>53.99415326149601</v>
      </c>
      <c r="K516">
        <v>51.757315903246997</v>
      </c>
      <c r="T516">
        <f t="shared" si="58"/>
        <v>0</v>
      </c>
      <c r="U516">
        <f t="shared" si="59"/>
        <v>0</v>
      </c>
      <c r="V516">
        <f t="shared" si="60"/>
        <v>0</v>
      </c>
      <c r="W516">
        <f t="shared" si="61"/>
        <v>0</v>
      </c>
      <c r="X516">
        <f t="shared" si="62"/>
        <v>0</v>
      </c>
      <c r="Y516">
        <f t="shared" si="63"/>
        <v>0</v>
      </c>
      <c r="Z516">
        <f t="shared" si="64"/>
        <v>0</v>
      </c>
    </row>
    <row r="517" spans="1:26" ht="14.4">
      <c r="A517" s="7" t="s">
        <v>808</v>
      </c>
      <c r="B517" s="7" t="s">
        <v>118</v>
      </c>
      <c r="C517" s="8" t="s">
        <v>84</v>
      </c>
      <c r="D517" s="9" t="s">
        <v>71</v>
      </c>
      <c r="E517">
        <v>5327.2130350964435</v>
      </c>
      <c r="F517" s="14">
        <v>358</v>
      </c>
      <c r="G517">
        <v>5.6188997816082815E-4</v>
      </c>
      <c r="H517">
        <v>1.2536853561529015E-3</v>
      </c>
      <c r="I517">
        <v>45802561</v>
      </c>
      <c r="J517">
        <v>56.961880362977958</v>
      </c>
      <c r="K517">
        <v>50.237365548184087</v>
      </c>
      <c r="T517">
        <f t="shared" si="58"/>
        <v>0</v>
      </c>
      <c r="U517">
        <f t="shared" si="59"/>
        <v>0</v>
      </c>
      <c r="V517">
        <f t="shared" si="60"/>
        <v>0</v>
      </c>
      <c r="W517">
        <f t="shared" si="61"/>
        <v>0</v>
      </c>
      <c r="X517">
        <f t="shared" si="62"/>
        <v>0</v>
      </c>
      <c r="Y517">
        <f t="shared" si="63"/>
        <v>0</v>
      </c>
      <c r="Z517">
        <f t="shared" si="64"/>
        <v>0</v>
      </c>
    </row>
    <row r="518" spans="1:26" ht="14.4">
      <c r="A518" s="7" t="s">
        <v>809</v>
      </c>
      <c r="B518" s="7" t="s">
        <v>118</v>
      </c>
      <c r="C518" s="8" t="s">
        <v>84</v>
      </c>
      <c r="D518" s="9" t="s">
        <v>72</v>
      </c>
      <c r="E518">
        <v>5038.2391586674576</v>
      </c>
      <c r="F518" s="14">
        <v>358</v>
      </c>
      <c r="G518">
        <v>6.1509579608893985E-4</v>
      </c>
      <c r="H518">
        <v>1.355157148062093E-3</v>
      </c>
      <c r="I518">
        <v>46444798</v>
      </c>
      <c r="J518">
        <v>58.714864041393831</v>
      </c>
      <c r="K518">
        <v>51.092912493666134</v>
      </c>
      <c r="T518">
        <f t="shared" si="58"/>
        <v>0</v>
      </c>
      <c r="U518">
        <f t="shared" si="59"/>
        <v>0</v>
      </c>
      <c r="V518">
        <f t="shared" si="60"/>
        <v>0</v>
      </c>
      <c r="W518">
        <f t="shared" si="61"/>
        <v>0</v>
      </c>
      <c r="X518">
        <f t="shared" si="62"/>
        <v>0</v>
      </c>
      <c r="Y518">
        <f t="shared" si="63"/>
        <v>0</v>
      </c>
      <c r="Z518">
        <f t="shared" si="64"/>
        <v>0</v>
      </c>
    </row>
    <row r="519" spans="1:26" ht="14.4">
      <c r="A519" s="7" t="s">
        <v>810</v>
      </c>
      <c r="B519" s="7" t="s">
        <v>118</v>
      </c>
      <c r="C519" s="8" t="s">
        <v>84</v>
      </c>
      <c r="D519" s="9" t="s">
        <v>73</v>
      </c>
      <c r="E519">
        <v>6096.1632150629521</v>
      </c>
      <c r="F519" s="14">
        <v>418</v>
      </c>
      <c r="G519">
        <v>6.0681251124710246E-4</v>
      </c>
      <c r="H519">
        <v>1.3369077099514362E-3</v>
      </c>
      <c r="I519">
        <v>47078792</v>
      </c>
      <c r="J519">
        <v>63.553032541701583</v>
      </c>
      <c r="K519">
        <v>60.366884519891677</v>
      </c>
      <c r="T519">
        <f t="shared" si="58"/>
        <v>0</v>
      </c>
      <c r="U519">
        <f t="shared" si="59"/>
        <v>0</v>
      </c>
      <c r="V519">
        <f t="shared" si="60"/>
        <v>0</v>
      </c>
      <c r="W519">
        <f t="shared" si="61"/>
        <v>0</v>
      </c>
      <c r="X519">
        <f t="shared" si="62"/>
        <v>0</v>
      </c>
      <c r="Y519">
        <f t="shared" si="63"/>
        <v>0</v>
      </c>
      <c r="Z519">
        <f t="shared" si="64"/>
        <v>0</v>
      </c>
    </row>
    <row r="520" spans="1:26" ht="14.4">
      <c r="A520" s="7" t="s">
        <v>811</v>
      </c>
      <c r="B520" s="7" t="s">
        <v>118</v>
      </c>
      <c r="C520" s="8" t="s">
        <v>84</v>
      </c>
      <c r="D520" s="9" t="s">
        <v>74</v>
      </c>
      <c r="E520">
        <v>7022.4090523087089</v>
      </c>
      <c r="F520" s="14">
        <v>466</v>
      </c>
      <c r="G520">
        <v>5.4504375453456346E-4</v>
      </c>
      <c r="H520">
        <v>1.1544211609543073E-3</v>
      </c>
      <c r="I520">
        <v>47704427</v>
      </c>
      <c r="J520">
        <v>68.274585920505871</v>
      </c>
      <c r="K520">
        <v>70.517564334228354</v>
      </c>
      <c r="T520">
        <f t="shared" si="58"/>
        <v>0</v>
      </c>
      <c r="U520">
        <f t="shared" si="59"/>
        <v>0</v>
      </c>
      <c r="V520">
        <f t="shared" si="60"/>
        <v>0</v>
      </c>
      <c r="W520">
        <f t="shared" si="61"/>
        <v>0</v>
      </c>
      <c r="X520">
        <f t="shared" si="62"/>
        <v>0</v>
      </c>
      <c r="Y520">
        <f t="shared" si="63"/>
        <v>0</v>
      </c>
      <c r="Z520">
        <f t="shared" si="64"/>
        <v>0</v>
      </c>
    </row>
    <row r="521" spans="1:26" ht="14.4">
      <c r="A521" s="7" t="s">
        <v>812</v>
      </c>
      <c r="B521" s="7" t="s">
        <v>118</v>
      </c>
      <c r="C521" s="8" t="s">
        <v>84</v>
      </c>
      <c r="D521" s="9" t="s">
        <v>62</v>
      </c>
      <c r="E521">
        <v>9273.6515208387464</v>
      </c>
      <c r="F521" s="14">
        <v>530</v>
      </c>
      <c r="I521">
        <v>39897984</v>
      </c>
      <c r="J521">
        <v>32.908930937462905</v>
      </c>
      <c r="K521">
        <v>36.392816238534756</v>
      </c>
      <c r="T521">
        <f t="shared" si="58"/>
        <v>0</v>
      </c>
      <c r="U521">
        <f t="shared" si="59"/>
        <v>0</v>
      </c>
      <c r="V521">
        <f t="shared" si="60"/>
        <v>0</v>
      </c>
      <c r="W521">
        <f t="shared" si="61"/>
        <v>0</v>
      </c>
      <c r="X521">
        <f t="shared" si="62"/>
        <v>0</v>
      </c>
      <c r="Y521">
        <f t="shared" si="63"/>
        <v>0</v>
      </c>
      <c r="Z521">
        <f t="shared" si="64"/>
        <v>0</v>
      </c>
    </row>
    <row r="522" spans="1:26" ht="14.4">
      <c r="A522" s="7" t="s">
        <v>813</v>
      </c>
      <c r="B522" s="7" t="s">
        <v>119</v>
      </c>
      <c r="C522" s="8" t="s">
        <v>78</v>
      </c>
      <c r="D522" s="9" t="s">
        <v>63</v>
      </c>
      <c r="E522">
        <v>372.52550666450173</v>
      </c>
      <c r="F522" s="14">
        <v>13</v>
      </c>
      <c r="I522">
        <v>541976</v>
      </c>
      <c r="J522">
        <v>16.605901368326272</v>
      </c>
      <c r="T522">
        <f t="shared" si="58"/>
        <v>0</v>
      </c>
      <c r="U522">
        <f t="shared" si="59"/>
        <v>0</v>
      </c>
      <c r="V522">
        <f t="shared" si="60"/>
        <v>0</v>
      </c>
      <c r="W522">
        <f t="shared" si="61"/>
        <v>0</v>
      </c>
      <c r="X522">
        <f t="shared" si="62"/>
        <v>0</v>
      </c>
      <c r="Y522">
        <f t="shared" si="63"/>
        <v>0</v>
      </c>
      <c r="Z522">
        <f t="shared" si="64"/>
        <v>0</v>
      </c>
    </row>
    <row r="523" spans="1:26" ht="14.4">
      <c r="A523" s="7" t="s">
        <v>814</v>
      </c>
      <c r="B523" s="7" t="s">
        <v>119</v>
      </c>
      <c r="C523" s="8" t="s">
        <v>78</v>
      </c>
      <c r="D523" s="9" t="s">
        <v>64</v>
      </c>
      <c r="E523">
        <v>395.87152985101471</v>
      </c>
      <c r="F523" s="14">
        <v>11</v>
      </c>
      <c r="H523">
        <v>2.499874107059357E-4</v>
      </c>
      <c r="I523">
        <v>556028</v>
      </c>
      <c r="J523">
        <v>19.783176386800665</v>
      </c>
      <c r="T523">
        <f t="shared" si="58"/>
        <v>0</v>
      </c>
      <c r="U523">
        <f t="shared" si="59"/>
        <v>0</v>
      </c>
      <c r="V523">
        <f t="shared" si="60"/>
        <v>0</v>
      </c>
      <c r="W523">
        <f t="shared" si="61"/>
        <v>0</v>
      </c>
      <c r="X523">
        <f t="shared" si="62"/>
        <v>0</v>
      </c>
      <c r="Y523">
        <f t="shared" si="63"/>
        <v>0</v>
      </c>
      <c r="Z523">
        <f t="shared" si="64"/>
        <v>0</v>
      </c>
    </row>
    <row r="524" spans="1:26" ht="14.4">
      <c r="A524" s="7" t="s">
        <v>815</v>
      </c>
      <c r="B524" s="7" t="s">
        <v>119</v>
      </c>
      <c r="C524" s="8" t="s">
        <v>78</v>
      </c>
      <c r="D524" s="9" t="s">
        <v>65</v>
      </c>
      <c r="E524">
        <v>440.25658774634479</v>
      </c>
      <c r="F524" s="14">
        <v>15</v>
      </c>
      <c r="H524">
        <v>2.1910950391855436E-4</v>
      </c>
      <c r="I524">
        <v>570491</v>
      </c>
      <c r="J524">
        <v>28.046016501574957</v>
      </c>
      <c r="K524">
        <v>14.023008250787479</v>
      </c>
      <c r="T524">
        <f t="shared" si="58"/>
        <v>0</v>
      </c>
      <c r="U524">
        <f t="shared" si="59"/>
        <v>0</v>
      </c>
      <c r="V524">
        <f t="shared" si="60"/>
        <v>0</v>
      </c>
      <c r="W524">
        <f t="shared" si="61"/>
        <v>0</v>
      </c>
      <c r="X524">
        <f t="shared" si="62"/>
        <v>0</v>
      </c>
      <c r="Y524">
        <f t="shared" si="63"/>
        <v>0</v>
      </c>
      <c r="Z524">
        <f t="shared" si="64"/>
        <v>0</v>
      </c>
    </row>
    <row r="525" spans="1:26" ht="14.4">
      <c r="A525" s="7" t="s">
        <v>816</v>
      </c>
      <c r="B525" s="7" t="s">
        <v>119</v>
      </c>
      <c r="C525" s="8" t="s">
        <v>78</v>
      </c>
      <c r="D525" s="9" t="s">
        <v>66</v>
      </c>
      <c r="E525">
        <v>554.28248395511366</v>
      </c>
      <c r="F525" s="14">
        <v>21</v>
      </c>
      <c r="H525">
        <v>2.1353322320713235E-4</v>
      </c>
      <c r="I525">
        <v>585389</v>
      </c>
      <c r="J525">
        <v>35.873581498798238</v>
      </c>
      <c r="K525">
        <v>15.37439207091353</v>
      </c>
      <c r="T525">
        <f t="shared" si="58"/>
        <v>0</v>
      </c>
      <c r="U525">
        <f t="shared" si="59"/>
        <v>0</v>
      </c>
      <c r="V525">
        <f t="shared" si="60"/>
        <v>0</v>
      </c>
      <c r="W525">
        <f t="shared" si="61"/>
        <v>0</v>
      </c>
      <c r="X525">
        <f t="shared" si="62"/>
        <v>0</v>
      </c>
      <c r="Y525">
        <f t="shared" si="63"/>
        <v>0</v>
      </c>
      <c r="Z525">
        <f t="shared" si="64"/>
        <v>0</v>
      </c>
    </row>
    <row r="526" spans="1:26" ht="14.4">
      <c r="A526" s="7" t="s">
        <v>817</v>
      </c>
      <c r="B526" s="7" t="s">
        <v>119</v>
      </c>
      <c r="C526" s="8" t="s">
        <v>78</v>
      </c>
      <c r="D526" s="9" t="s">
        <v>67</v>
      </c>
      <c r="E526">
        <v>603.29711202813894</v>
      </c>
      <c r="F526" s="14">
        <v>25</v>
      </c>
      <c r="G526">
        <v>5.6597523358963135E-5</v>
      </c>
      <c r="H526">
        <v>1.7145720311685891E-4</v>
      </c>
      <c r="I526">
        <v>600733</v>
      </c>
      <c r="J526">
        <v>39.951192959268091</v>
      </c>
      <c r="K526">
        <v>16.646330399695039</v>
      </c>
      <c r="T526">
        <f t="shared" si="58"/>
        <v>0</v>
      </c>
      <c r="U526">
        <f t="shared" si="59"/>
        <v>0</v>
      </c>
      <c r="V526">
        <f t="shared" si="60"/>
        <v>0</v>
      </c>
      <c r="W526">
        <f t="shared" si="61"/>
        <v>0</v>
      </c>
      <c r="X526">
        <f t="shared" si="62"/>
        <v>0</v>
      </c>
      <c r="Y526">
        <f t="shared" si="63"/>
        <v>0</v>
      </c>
      <c r="Z526">
        <f t="shared" si="64"/>
        <v>0</v>
      </c>
    </row>
    <row r="527" spans="1:26" ht="14.4">
      <c r="A527" s="7" t="s">
        <v>818</v>
      </c>
      <c r="B527" s="7" t="s">
        <v>119</v>
      </c>
      <c r="C527" s="8" t="s">
        <v>78</v>
      </c>
      <c r="D527" s="9" t="s">
        <v>68</v>
      </c>
      <c r="E527">
        <v>627.7693592808738</v>
      </c>
      <c r="F527" s="14">
        <v>28</v>
      </c>
      <c r="G527">
        <v>6.6501656053434891E-5</v>
      </c>
      <c r="H527">
        <v>1.9626098493818591E-4</v>
      </c>
      <c r="I527">
        <v>616526</v>
      </c>
      <c r="J527">
        <v>43.793773498603464</v>
      </c>
      <c r="K527">
        <v>17.841907721653264</v>
      </c>
      <c r="T527">
        <f t="shared" si="58"/>
        <v>0</v>
      </c>
      <c r="U527">
        <f t="shared" si="59"/>
        <v>0</v>
      </c>
      <c r="V527">
        <f t="shared" si="60"/>
        <v>0</v>
      </c>
      <c r="W527">
        <f t="shared" si="61"/>
        <v>0</v>
      </c>
      <c r="X527">
        <f t="shared" si="62"/>
        <v>0</v>
      </c>
      <c r="Y527">
        <f t="shared" si="63"/>
        <v>0</v>
      </c>
      <c r="Z527">
        <f t="shared" si="64"/>
        <v>0</v>
      </c>
    </row>
    <row r="528" spans="1:26" ht="14.4">
      <c r="A528" s="7" t="s">
        <v>819</v>
      </c>
      <c r="B528" s="7" t="s">
        <v>119</v>
      </c>
      <c r="C528" s="8" t="s">
        <v>78</v>
      </c>
      <c r="D528" s="9" t="s">
        <v>69</v>
      </c>
      <c r="E528">
        <v>637.2001498255197</v>
      </c>
      <c r="F528" s="14">
        <v>30</v>
      </c>
      <c r="G528">
        <v>6.4797956809791129E-5</v>
      </c>
      <c r="H528">
        <v>1.4540029332928741E-4</v>
      </c>
      <c r="I528">
        <v>632736</v>
      </c>
      <c r="J528">
        <v>47.413139129115457</v>
      </c>
      <c r="K528">
        <v>23.706569564557729</v>
      </c>
      <c r="T528">
        <f t="shared" si="58"/>
        <v>0</v>
      </c>
      <c r="U528">
        <f t="shared" si="59"/>
        <v>0</v>
      </c>
      <c r="V528">
        <f t="shared" si="60"/>
        <v>0</v>
      </c>
      <c r="W528">
        <f t="shared" si="61"/>
        <v>0</v>
      </c>
      <c r="X528">
        <f t="shared" si="62"/>
        <v>0</v>
      </c>
      <c r="Y528">
        <f t="shared" si="63"/>
        <v>0</v>
      </c>
      <c r="Z528">
        <f t="shared" si="64"/>
        <v>0</v>
      </c>
    </row>
    <row r="529" spans="1:26" ht="14.4">
      <c r="A529" s="7" t="s">
        <v>820</v>
      </c>
      <c r="B529" s="7" t="s">
        <v>119</v>
      </c>
      <c r="C529" s="8" t="s">
        <v>78</v>
      </c>
      <c r="D529" s="9" t="s">
        <v>70</v>
      </c>
      <c r="E529">
        <v>716.08705341672692</v>
      </c>
      <c r="F529" s="14">
        <v>36</v>
      </c>
      <c r="G529">
        <v>6.3145800573240654E-5</v>
      </c>
      <c r="H529">
        <v>1.4169301592044245E-4</v>
      </c>
      <c r="I529">
        <v>649291</v>
      </c>
      <c r="J529">
        <v>56.9852346636562</v>
      </c>
      <c r="K529">
        <v>23.102122160941704</v>
      </c>
      <c r="T529">
        <f t="shared" si="58"/>
        <v>0</v>
      </c>
      <c r="U529">
        <f t="shared" si="59"/>
        <v>0</v>
      </c>
      <c r="V529">
        <f t="shared" si="60"/>
        <v>0</v>
      </c>
      <c r="W529">
        <f t="shared" si="61"/>
        <v>0</v>
      </c>
      <c r="X529">
        <f t="shared" si="62"/>
        <v>0</v>
      </c>
      <c r="Y529">
        <f t="shared" si="63"/>
        <v>0</v>
      </c>
      <c r="Z529">
        <f t="shared" si="64"/>
        <v>0</v>
      </c>
    </row>
    <row r="530" spans="1:26" ht="14.4">
      <c r="A530" s="7" t="s">
        <v>821</v>
      </c>
      <c r="B530" s="7" t="s">
        <v>119</v>
      </c>
      <c r="C530" s="8" t="s">
        <v>78</v>
      </c>
      <c r="D530" s="9" t="s">
        <v>71</v>
      </c>
      <c r="E530">
        <v>795.87802227002976</v>
      </c>
      <c r="F530" s="14">
        <v>42</v>
      </c>
      <c r="G530">
        <v>6.1552596693874916E-5</v>
      </c>
      <c r="H530">
        <v>1.4862700177301503E-4</v>
      </c>
      <c r="I530">
        <v>666097</v>
      </c>
      <c r="J530">
        <v>48.041051078146275</v>
      </c>
      <c r="K530">
        <v>25.52180838526521</v>
      </c>
      <c r="T530">
        <f t="shared" si="58"/>
        <v>0</v>
      </c>
      <c r="U530">
        <f t="shared" si="59"/>
        <v>0</v>
      </c>
      <c r="V530">
        <f t="shared" si="60"/>
        <v>0</v>
      </c>
      <c r="W530">
        <f t="shared" si="61"/>
        <v>0</v>
      </c>
      <c r="X530">
        <f t="shared" si="62"/>
        <v>0</v>
      </c>
      <c r="Y530">
        <f t="shared" si="63"/>
        <v>0</v>
      </c>
      <c r="Z530">
        <f t="shared" si="64"/>
        <v>0</v>
      </c>
    </row>
    <row r="531" spans="1:26" ht="14.4">
      <c r="A531" s="7" t="s">
        <v>822</v>
      </c>
      <c r="B531" s="7" t="s">
        <v>119</v>
      </c>
      <c r="C531" s="8" t="s">
        <v>78</v>
      </c>
      <c r="D531" s="9" t="s">
        <v>72</v>
      </c>
      <c r="E531">
        <v>783.50837748378308</v>
      </c>
      <c r="F531" s="14">
        <v>31</v>
      </c>
      <c r="G531">
        <v>6.1486119508520946E-5</v>
      </c>
      <c r="H531">
        <v>1.7713858239359607E-4</v>
      </c>
      <c r="I531">
        <v>683081</v>
      </c>
      <c r="J531">
        <v>51.238432923767462</v>
      </c>
      <c r="K531">
        <v>27.815149301473763</v>
      </c>
      <c r="T531">
        <f t="shared" si="58"/>
        <v>0</v>
      </c>
      <c r="U531">
        <f t="shared" si="59"/>
        <v>0</v>
      </c>
      <c r="V531">
        <f t="shared" si="60"/>
        <v>0</v>
      </c>
      <c r="W531">
        <f t="shared" si="61"/>
        <v>0</v>
      </c>
      <c r="X531">
        <f t="shared" si="62"/>
        <v>0</v>
      </c>
      <c r="Y531">
        <f t="shared" si="63"/>
        <v>0</v>
      </c>
      <c r="Z531">
        <f t="shared" si="64"/>
        <v>0</v>
      </c>
    </row>
    <row r="532" spans="1:26" ht="14.4">
      <c r="A532" s="7" t="s">
        <v>823</v>
      </c>
      <c r="B532" s="7" t="s">
        <v>119</v>
      </c>
      <c r="C532" s="8" t="s">
        <v>78</v>
      </c>
      <c r="D532" s="9" t="s">
        <v>73</v>
      </c>
      <c r="E532">
        <v>776.0122676431273</v>
      </c>
      <c r="F532" s="14">
        <v>27</v>
      </c>
      <c r="G532">
        <v>5.9981491425502986E-5</v>
      </c>
      <c r="H532">
        <v>1.7280382053537765E-4</v>
      </c>
      <c r="I532">
        <v>700216</v>
      </c>
      <c r="J532">
        <v>59.981491425502988</v>
      </c>
      <c r="K532">
        <v>28.562614964525231</v>
      </c>
      <c r="T532">
        <f t="shared" si="58"/>
        <v>0</v>
      </c>
      <c r="U532">
        <f t="shared" si="59"/>
        <v>0</v>
      </c>
      <c r="V532">
        <f t="shared" si="60"/>
        <v>0</v>
      </c>
      <c r="W532">
        <f t="shared" si="61"/>
        <v>0</v>
      </c>
      <c r="X532">
        <f t="shared" si="62"/>
        <v>0</v>
      </c>
      <c r="Y532">
        <f t="shared" si="63"/>
        <v>0</v>
      </c>
      <c r="Z532">
        <f t="shared" si="64"/>
        <v>0</v>
      </c>
    </row>
    <row r="533" spans="1:26" ht="14.4">
      <c r="A533" s="7" t="s">
        <v>824</v>
      </c>
      <c r="B533" s="7" t="s">
        <v>119</v>
      </c>
      <c r="C533" s="8" t="s">
        <v>78</v>
      </c>
      <c r="D533" s="9" t="s">
        <v>74</v>
      </c>
      <c r="E533">
        <v>850.69009746300708</v>
      </c>
      <c r="F533" s="14">
        <v>31</v>
      </c>
      <c r="G533">
        <v>5.8536340614603705E-5</v>
      </c>
      <c r="H533">
        <v>1.686404098658821E-4</v>
      </c>
      <c r="I533">
        <v>717503</v>
      </c>
      <c r="K533">
        <v>27.87444791171605</v>
      </c>
      <c r="T533">
        <f t="shared" si="58"/>
        <v>0</v>
      </c>
      <c r="U533">
        <f t="shared" si="59"/>
        <v>0</v>
      </c>
      <c r="V533">
        <f t="shared" si="60"/>
        <v>0</v>
      </c>
      <c r="W533">
        <f t="shared" si="61"/>
        <v>0</v>
      </c>
      <c r="X533">
        <f t="shared" si="62"/>
        <v>0</v>
      </c>
      <c r="Y533">
        <f t="shared" si="63"/>
        <v>0</v>
      </c>
      <c r="Z533">
        <f t="shared" si="64"/>
        <v>0</v>
      </c>
    </row>
    <row r="534" spans="1:26" ht="14.4">
      <c r="A534" s="7" t="s">
        <v>825</v>
      </c>
      <c r="B534" s="7" t="s">
        <v>119</v>
      </c>
      <c r="C534" s="8" t="s">
        <v>78</v>
      </c>
      <c r="D534" s="9" t="s">
        <v>62</v>
      </c>
      <c r="E534">
        <v>1127.9296514181015</v>
      </c>
      <c r="F534" s="14">
        <v>38</v>
      </c>
      <c r="I534">
        <v>528312</v>
      </c>
      <c r="J534">
        <v>28.392313632853313</v>
      </c>
      <c r="T534">
        <f t="shared" si="58"/>
        <v>0</v>
      </c>
      <c r="U534">
        <f t="shared" si="59"/>
        <v>0</v>
      </c>
      <c r="V534">
        <f t="shared" si="60"/>
        <v>0</v>
      </c>
      <c r="W534">
        <f t="shared" si="61"/>
        <v>0</v>
      </c>
      <c r="X534">
        <f t="shared" si="62"/>
        <v>0</v>
      </c>
      <c r="Y534">
        <f t="shared" si="63"/>
        <v>0</v>
      </c>
      <c r="Z534">
        <f t="shared" si="64"/>
        <v>0</v>
      </c>
    </row>
    <row r="535" spans="1:26" ht="14.4">
      <c r="A535" s="7" t="s">
        <v>826</v>
      </c>
      <c r="B535" s="7" t="s">
        <v>120</v>
      </c>
      <c r="C535" s="8" t="s">
        <v>78</v>
      </c>
      <c r="D535" s="9" t="s">
        <v>63</v>
      </c>
      <c r="E535">
        <v>1004.4529902958415</v>
      </c>
      <c r="F535" s="14">
        <v>22</v>
      </c>
      <c r="G535">
        <v>5.1752600731960838E-4</v>
      </c>
      <c r="I535">
        <v>3205636</v>
      </c>
      <c r="J535">
        <v>7.0500830412436093</v>
      </c>
      <c r="K535">
        <v>25.579947317786548</v>
      </c>
      <c r="T535">
        <f t="shared" si="58"/>
        <v>0</v>
      </c>
      <c r="U535">
        <f t="shared" si="59"/>
        <v>0</v>
      </c>
      <c r="V535">
        <f t="shared" si="60"/>
        <v>0</v>
      </c>
      <c r="W535">
        <f t="shared" si="61"/>
        <v>0</v>
      </c>
      <c r="X535">
        <f t="shared" si="62"/>
        <v>0</v>
      </c>
      <c r="Y535">
        <f t="shared" si="63"/>
        <v>0</v>
      </c>
      <c r="Z535">
        <f t="shared" si="64"/>
        <v>0</v>
      </c>
    </row>
    <row r="536" spans="1:26" ht="14.4">
      <c r="A536" s="7" t="s">
        <v>827</v>
      </c>
      <c r="B536" s="7" t="s">
        <v>120</v>
      </c>
      <c r="C536" s="8" t="s">
        <v>78</v>
      </c>
      <c r="D536" s="9" t="s">
        <v>64</v>
      </c>
      <c r="E536">
        <v>850.94362702776948</v>
      </c>
      <c r="F536" s="14">
        <v>21</v>
      </c>
      <c r="G536">
        <v>4.601489956966476E-4</v>
      </c>
      <c r="H536">
        <v>6.1759243102104658E-4</v>
      </c>
      <c r="I536">
        <v>3283719</v>
      </c>
      <c r="J536">
        <v>7.7960385769915144</v>
      </c>
      <c r="K536">
        <v>25.885284337667137</v>
      </c>
      <c r="T536">
        <f t="shared" si="58"/>
        <v>0</v>
      </c>
      <c r="U536">
        <f t="shared" si="59"/>
        <v>0</v>
      </c>
      <c r="V536">
        <f t="shared" si="60"/>
        <v>0</v>
      </c>
      <c r="W536">
        <f t="shared" si="61"/>
        <v>0</v>
      </c>
      <c r="X536">
        <f t="shared" si="62"/>
        <v>0</v>
      </c>
      <c r="Y536">
        <f t="shared" si="63"/>
        <v>0</v>
      </c>
      <c r="Z536">
        <f t="shared" si="64"/>
        <v>0</v>
      </c>
    </row>
    <row r="537" spans="1:26" ht="14.4">
      <c r="A537" s="7" t="s">
        <v>828</v>
      </c>
      <c r="B537" s="7" t="s">
        <v>120</v>
      </c>
      <c r="C537" s="8" t="s">
        <v>78</v>
      </c>
      <c r="D537" s="9" t="s">
        <v>65</v>
      </c>
      <c r="E537">
        <v>897.89426202749701</v>
      </c>
      <c r="F537" s="14">
        <v>23</v>
      </c>
      <c r="G537">
        <v>4.2100030385756393E-4</v>
      </c>
      <c r="H537">
        <v>5.604417886804435E-4</v>
      </c>
      <c r="I537">
        <v>3363418</v>
      </c>
      <c r="J537">
        <v>8.9194979630839821</v>
      </c>
      <c r="K537">
        <v>35.083358654796996</v>
      </c>
      <c r="T537">
        <f t="shared" si="58"/>
        <v>0</v>
      </c>
      <c r="U537">
        <f t="shared" si="59"/>
        <v>0</v>
      </c>
      <c r="V537">
        <f t="shared" si="60"/>
        <v>0</v>
      </c>
      <c r="W537">
        <f t="shared" si="61"/>
        <v>0</v>
      </c>
      <c r="X537">
        <f t="shared" si="62"/>
        <v>0</v>
      </c>
      <c r="Y537">
        <f t="shared" si="63"/>
        <v>0</v>
      </c>
      <c r="Z537">
        <f t="shared" si="64"/>
        <v>0</v>
      </c>
    </row>
    <row r="538" spans="1:26" ht="14.4">
      <c r="A538" s="7" t="s">
        <v>829</v>
      </c>
      <c r="B538" s="7" t="s">
        <v>120</v>
      </c>
      <c r="C538" s="8" t="s">
        <v>78</v>
      </c>
      <c r="D538" s="9" t="s">
        <v>66</v>
      </c>
      <c r="E538">
        <v>1013.6278700721512</v>
      </c>
      <c r="F538" s="14">
        <v>27</v>
      </c>
      <c r="G538">
        <v>3.6533726428497696E-4</v>
      </c>
      <c r="H538">
        <v>4.2738660917147306E-4</v>
      </c>
      <c r="I538">
        <v>3448868</v>
      </c>
      <c r="J538">
        <v>6.697849845224578</v>
      </c>
      <c r="K538">
        <v>51.031236915996786</v>
      </c>
      <c r="T538">
        <f t="shared" si="58"/>
        <v>0</v>
      </c>
      <c r="U538">
        <f t="shared" si="59"/>
        <v>0</v>
      </c>
      <c r="V538">
        <f t="shared" si="60"/>
        <v>0</v>
      </c>
      <c r="W538">
        <f t="shared" si="61"/>
        <v>0</v>
      </c>
      <c r="X538">
        <f t="shared" si="62"/>
        <v>0</v>
      </c>
      <c r="Y538">
        <f t="shared" si="63"/>
        <v>0</v>
      </c>
      <c r="Z538">
        <f t="shared" si="64"/>
        <v>0</v>
      </c>
    </row>
    <row r="539" spans="1:26" ht="14.4">
      <c r="A539" s="7" t="s">
        <v>830</v>
      </c>
      <c r="B539" s="7" t="s">
        <v>120</v>
      </c>
      <c r="C539" s="8" t="s">
        <v>78</v>
      </c>
      <c r="D539" s="9" t="s">
        <v>67</v>
      </c>
      <c r="E539">
        <v>1312.1093281232404</v>
      </c>
      <c r="F539" s="14">
        <v>34</v>
      </c>
      <c r="G539">
        <v>2.8790242478760845E-4</v>
      </c>
      <c r="H539">
        <v>3.3334584673937802E-4</v>
      </c>
      <c r="I539">
        <v>3542867</v>
      </c>
      <c r="J539">
        <v>11.290291168141508</v>
      </c>
      <c r="K539">
        <v>31.612815270796222</v>
      </c>
      <c r="T539">
        <f t="shared" si="58"/>
        <v>0</v>
      </c>
      <c r="U539">
        <f t="shared" si="59"/>
        <v>0</v>
      </c>
      <c r="V539">
        <f t="shared" si="60"/>
        <v>0</v>
      </c>
      <c r="W539">
        <f t="shared" si="61"/>
        <v>0</v>
      </c>
      <c r="X539">
        <f t="shared" si="62"/>
        <v>0</v>
      </c>
      <c r="Y539">
        <f t="shared" si="63"/>
        <v>0</v>
      </c>
      <c r="Z539">
        <f t="shared" si="64"/>
        <v>0</v>
      </c>
    </row>
    <row r="540" spans="1:26" ht="14.4">
      <c r="A540" s="7" t="s">
        <v>831</v>
      </c>
      <c r="B540" s="7" t="s">
        <v>120</v>
      </c>
      <c r="C540" s="8" t="s">
        <v>78</v>
      </c>
      <c r="D540" s="9" t="s">
        <v>68</v>
      </c>
      <c r="E540">
        <v>1669.2026035929384</v>
      </c>
      <c r="F540" s="14">
        <v>42</v>
      </c>
      <c r="G540">
        <v>3.3153689150023323E-4</v>
      </c>
      <c r="H540">
        <v>3.9405997773849064E-4</v>
      </c>
      <c r="I540">
        <v>3646653</v>
      </c>
      <c r="J540">
        <v>12.340082810182379</v>
      </c>
      <c r="K540">
        <v>36.197576243201645</v>
      </c>
      <c r="T540">
        <f t="shared" si="58"/>
        <v>0</v>
      </c>
      <c r="U540">
        <f t="shared" si="59"/>
        <v>0</v>
      </c>
      <c r="V540">
        <f t="shared" si="60"/>
        <v>0</v>
      </c>
      <c r="W540">
        <f t="shared" si="61"/>
        <v>0</v>
      </c>
      <c r="X540">
        <f t="shared" si="62"/>
        <v>0</v>
      </c>
      <c r="Y540">
        <f t="shared" si="63"/>
        <v>0</v>
      </c>
      <c r="Z540">
        <f t="shared" si="64"/>
        <v>0</v>
      </c>
    </row>
    <row r="541" spans="1:26" ht="14.4">
      <c r="A541" s="7" t="s">
        <v>832</v>
      </c>
      <c r="B541" s="7" t="s">
        <v>120</v>
      </c>
      <c r="C541" s="8" t="s">
        <v>78</v>
      </c>
      <c r="D541" s="9" t="s">
        <v>69</v>
      </c>
      <c r="E541">
        <v>2056.8111828113751</v>
      </c>
      <c r="F541" s="14">
        <v>50</v>
      </c>
      <c r="G541">
        <v>2.3118723825161792E-4</v>
      </c>
      <c r="H541">
        <v>1.8835508018658859E-4</v>
      </c>
      <c r="I541">
        <v>3758858</v>
      </c>
      <c r="J541">
        <v>14.366065437960147</v>
      </c>
      <c r="K541">
        <v>44.69442580698712</v>
      </c>
      <c r="T541">
        <f t="shared" si="58"/>
        <v>0</v>
      </c>
      <c r="U541">
        <f t="shared" si="59"/>
        <v>0</v>
      </c>
      <c r="V541">
        <f t="shared" si="60"/>
        <v>0</v>
      </c>
      <c r="W541">
        <f t="shared" si="61"/>
        <v>0</v>
      </c>
      <c r="X541">
        <f t="shared" si="62"/>
        <v>0</v>
      </c>
      <c r="Y541">
        <f t="shared" si="63"/>
        <v>0</v>
      </c>
      <c r="Z541">
        <f t="shared" si="64"/>
        <v>0</v>
      </c>
    </row>
    <row r="542" spans="1:26" ht="14.4">
      <c r="A542" s="7" t="s">
        <v>833</v>
      </c>
      <c r="B542" s="7" t="s">
        <v>120</v>
      </c>
      <c r="C542" s="8" t="s">
        <v>78</v>
      </c>
      <c r="D542" s="9" t="s">
        <v>70</v>
      </c>
      <c r="E542">
        <v>2165.5469438084856</v>
      </c>
      <c r="F542" s="14">
        <v>57</v>
      </c>
      <c r="G542">
        <v>2.2417273424954373E-4</v>
      </c>
      <c r="H542">
        <v>1.8264015632759144E-4</v>
      </c>
      <c r="I542">
        <v>3876475</v>
      </c>
      <c r="K542">
        <v>43.338342179428473</v>
      </c>
      <c r="T542">
        <f t="shared" si="58"/>
        <v>0</v>
      </c>
      <c r="U542">
        <f t="shared" si="59"/>
        <v>0</v>
      </c>
      <c r="V542">
        <f t="shared" si="60"/>
        <v>0</v>
      </c>
      <c r="W542">
        <f t="shared" si="61"/>
        <v>0</v>
      </c>
      <c r="X542">
        <f t="shared" si="62"/>
        <v>0</v>
      </c>
      <c r="Y542">
        <f t="shared" si="63"/>
        <v>0</v>
      </c>
      <c r="Z542">
        <f t="shared" si="64"/>
        <v>0</v>
      </c>
    </row>
    <row r="543" spans="1:26" ht="14.4">
      <c r="A543" s="7" t="s">
        <v>834</v>
      </c>
      <c r="B543" s="7" t="s">
        <v>120</v>
      </c>
      <c r="C543" s="8" t="s">
        <v>78</v>
      </c>
      <c r="D543" s="9" t="s">
        <v>71</v>
      </c>
      <c r="E543">
        <v>2968.3558951287387</v>
      </c>
      <c r="F543" s="14">
        <v>64</v>
      </c>
      <c r="G543">
        <v>2.5005343984925709E-4</v>
      </c>
      <c r="H543">
        <v>2.7157956179824219E-4</v>
      </c>
      <c r="I543">
        <v>3995146</v>
      </c>
      <c r="K543">
        <v>42.051028923598786</v>
      </c>
      <c r="T543">
        <f t="shared" si="58"/>
        <v>0</v>
      </c>
      <c r="U543">
        <f t="shared" si="59"/>
        <v>0</v>
      </c>
      <c r="V543">
        <f t="shared" si="60"/>
        <v>0</v>
      </c>
      <c r="W543">
        <f t="shared" si="61"/>
        <v>0</v>
      </c>
      <c r="X543">
        <f t="shared" si="62"/>
        <v>0</v>
      </c>
      <c r="Y543">
        <f t="shared" si="63"/>
        <v>0</v>
      </c>
      <c r="Z543">
        <f t="shared" si="64"/>
        <v>0</v>
      </c>
    </row>
    <row r="544" spans="1:26" ht="14.4">
      <c r="A544" s="7" t="s">
        <v>835</v>
      </c>
      <c r="B544" s="7" t="s">
        <v>120</v>
      </c>
      <c r="C544" s="8" t="s">
        <v>78</v>
      </c>
      <c r="D544" s="9" t="s">
        <v>72</v>
      </c>
      <c r="E544">
        <v>2333.220254565309</v>
      </c>
      <c r="F544" s="14">
        <v>54</v>
      </c>
      <c r="G544">
        <v>2.8066147580754015E-4</v>
      </c>
      <c r="H544">
        <v>3.2541165912520689E-4</v>
      </c>
      <c r="I544">
        <v>4111715</v>
      </c>
      <c r="K544">
        <v>40.858863029173961</v>
      </c>
      <c r="T544">
        <f t="shared" si="58"/>
        <v>0</v>
      </c>
      <c r="U544">
        <f t="shared" si="59"/>
        <v>0</v>
      </c>
      <c r="V544">
        <f t="shared" si="60"/>
        <v>0</v>
      </c>
      <c r="W544">
        <f t="shared" si="61"/>
        <v>0</v>
      </c>
      <c r="X544">
        <f t="shared" si="62"/>
        <v>0</v>
      </c>
      <c r="Y544">
        <f t="shared" si="63"/>
        <v>0</v>
      </c>
      <c r="Z544">
        <f t="shared" si="64"/>
        <v>0</v>
      </c>
    </row>
    <row r="545" spans="1:26" ht="14.4">
      <c r="A545" s="7" t="s">
        <v>836</v>
      </c>
      <c r="B545" s="7" t="s">
        <v>120</v>
      </c>
      <c r="C545" s="8" t="s">
        <v>78</v>
      </c>
      <c r="D545" s="9" t="s">
        <v>73</v>
      </c>
      <c r="E545">
        <v>2841.8603169576832</v>
      </c>
      <c r="F545" s="14">
        <v>67</v>
      </c>
      <c r="G545">
        <v>2.7311288815932565E-4</v>
      </c>
      <c r="H545">
        <v>3.1665948384504135E-4</v>
      </c>
      <c r="I545">
        <v>4225359</v>
      </c>
      <c r="K545">
        <v>39.759935191305637</v>
      </c>
      <c r="T545">
        <f t="shared" si="58"/>
        <v>0</v>
      </c>
      <c r="U545">
        <f t="shared" si="59"/>
        <v>0</v>
      </c>
      <c r="V545">
        <f t="shared" si="60"/>
        <v>0</v>
      </c>
      <c r="W545">
        <f t="shared" si="61"/>
        <v>0</v>
      </c>
      <c r="X545">
        <f t="shared" si="62"/>
        <v>0</v>
      </c>
      <c r="Y545">
        <f t="shared" si="63"/>
        <v>0</v>
      </c>
      <c r="Z545">
        <f t="shared" si="64"/>
        <v>0</v>
      </c>
    </row>
    <row r="546" spans="1:26" ht="14.4">
      <c r="A546" s="7" t="s">
        <v>837</v>
      </c>
      <c r="B546" s="7" t="s">
        <v>120</v>
      </c>
      <c r="C546" s="8" t="s">
        <v>78</v>
      </c>
      <c r="D546" s="9" t="s">
        <v>74</v>
      </c>
      <c r="E546">
        <v>3326.1326170709085</v>
      </c>
      <c r="F546" s="14">
        <v>85</v>
      </c>
      <c r="G546">
        <v>2.6607941663586617E-4</v>
      </c>
      <c r="H546">
        <v>3.0850455758993844E-4</v>
      </c>
      <c r="I546">
        <v>4337051</v>
      </c>
      <c r="K546">
        <v>38.735998262413794</v>
      </c>
      <c r="T546">
        <f t="shared" si="58"/>
        <v>0</v>
      </c>
      <c r="U546">
        <f t="shared" si="59"/>
        <v>0</v>
      </c>
      <c r="V546">
        <f t="shared" si="60"/>
        <v>0</v>
      </c>
      <c r="W546">
        <f t="shared" si="61"/>
        <v>0</v>
      </c>
      <c r="X546">
        <f t="shared" si="62"/>
        <v>0</v>
      </c>
      <c r="Y546">
        <f t="shared" si="63"/>
        <v>0</v>
      </c>
      <c r="Z546">
        <f t="shared" si="64"/>
        <v>0</v>
      </c>
    </row>
    <row r="547" spans="1:26" ht="14.4">
      <c r="A547" s="7" t="s">
        <v>838</v>
      </c>
      <c r="B547" s="7" t="s">
        <v>120</v>
      </c>
      <c r="C547" s="8" t="s">
        <v>78</v>
      </c>
      <c r="D547" s="9" t="s">
        <v>62</v>
      </c>
      <c r="E547">
        <v>4375.2516348901099</v>
      </c>
      <c r="F547" s="14">
        <v>100</v>
      </c>
      <c r="I547">
        <v>3126204</v>
      </c>
      <c r="J547">
        <v>3.9664717977457644</v>
      </c>
      <c r="K547">
        <v>18.872728715080655</v>
      </c>
      <c r="T547">
        <f t="shared" si="58"/>
        <v>0</v>
      </c>
      <c r="U547">
        <f t="shared" si="59"/>
        <v>0</v>
      </c>
      <c r="V547">
        <f t="shared" si="60"/>
        <v>0</v>
      </c>
      <c r="W547">
        <f t="shared" si="61"/>
        <v>0</v>
      </c>
      <c r="X547">
        <f t="shared" si="62"/>
        <v>0</v>
      </c>
      <c r="Y547">
        <f t="shared" si="63"/>
        <v>0</v>
      </c>
      <c r="Z547">
        <f t="shared" si="64"/>
        <v>0</v>
      </c>
    </row>
    <row r="548" spans="1:26" ht="14.4">
      <c r="A548" s="7" t="s">
        <v>839</v>
      </c>
      <c r="B548" s="7" t="s">
        <v>121</v>
      </c>
      <c r="C548" s="8" t="s">
        <v>78</v>
      </c>
      <c r="D548" s="9" t="s">
        <v>63</v>
      </c>
      <c r="E548">
        <v>396.28850607298</v>
      </c>
      <c r="F548" s="14">
        <v>14</v>
      </c>
      <c r="G548">
        <v>5.0858424053208998E-4</v>
      </c>
      <c r="I548">
        <v>48167045</v>
      </c>
      <c r="T548">
        <f t="shared" si="58"/>
        <v>0</v>
      </c>
      <c r="U548">
        <f t="shared" si="59"/>
        <v>0</v>
      </c>
      <c r="V548">
        <f t="shared" si="60"/>
        <v>0</v>
      </c>
      <c r="W548">
        <f t="shared" si="61"/>
        <v>0</v>
      </c>
      <c r="X548">
        <f t="shared" si="62"/>
        <v>0</v>
      </c>
      <c r="Y548">
        <f t="shared" si="63"/>
        <v>0</v>
      </c>
      <c r="Z548">
        <f t="shared" si="64"/>
        <v>0</v>
      </c>
    </row>
    <row r="549" spans="1:26" ht="14.4">
      <c r="A549" s="7" t="s">
        <v>840</v>
      </c>
      <c r="B549" s="7" t="s">
        <v>121</v>
      </c>
      <c r="C549" s="8" t="s">
        <v>78</v>
      </c>
      <c r="D549" s="9" t="s">
        <v>64</v>
      </c>
      <c r="E549">
        <v>150.2149788678465</v>
      </c>
      <c r="F549" s="14">
        <v>6</v>
      </c>
      <c r="G549">
        <v>4.7995676632814295E-4</v>
      </c>
      <c r="H549">
        <v>6.1393106523502245E-5</v>
      </c>
      <c r="I549">
        <v>49516960</v>
      </c>
      <c r="T549">
        <f t="shared" si="58"/>
        <v>0</v>
      </c>
      <c r="U549">
        <f t="shared" si="59"/>
        <v>0</v>
      </c>
      <c r="V549">
        <f t="shared" si="60"/>
        <v>0</v>
      </c>
      <c r="W549">
        <f t="shared" si="61"/>
        <v>0</v>
      </c>
      <c r="X549">
        <f t="shared" si="62"/>
        <v>1</v>
      </c>
      <c r="Y549">
        <f t="shared" si="63"/>
        <v>0</v>
      </c>
      <c r="Z549">
        <f t="shared" si="64"/>
        <v>0</v>
      </c>
    </row>
    <row r="550" spans="1:26" ht="14.4">
      <c r="A550" s="7" t="s">
        <v>841</v>
      </c>
      <c r="B550" s="7" t="s">
        <v>121</v>
      </c>
      <c r="C550" s="8" t="s">
        <v>78</v>
      </c>
      <c r="D550" s="9" t="s">
        <v>65</v>
      </c>
      <c r="E550">
        <v>171.23091823772677</v>
      </c>
      <c r="F550" s="14">
        <v>5</v>
      </c>
      <c r="G550">
        <v>4.4975387917870646E-4</v>
      </c>
      <c r="H550">
        <v>5.3381910806772528E-5</v>
      </c>
      <c r="I550">
        <v>50972323</v>
      </c>
      <c r="T550">
        <f t="shared" si="58"/>
        <v>0</v>
      </c>
      <c r="U550">
        <f t="shared" si="59"/>
        <v>0</v>
      </c>
      <c r="V550">
        <f t="shared" si="60"/>
        <v>0</v>
      </c>
      <c r="W550">
        <f t="shared" si="61"/>
        <v>0</v>
      </c>
      <c r="X550">
        <f t="shared" si="62"/>
        <v>1</v>
      </c>
      <c r="Y550">
        <f t="shared" si="63"/>
        <v>0</v>
      </c>
      <c r="Z550">
        <f t="shared" si="64"/>
        <v>0</v>
      </c>
    </row>
    <row r="551" spans="1:26" ht="14.4">
      <c r="A551" s="7" t="s">
        <v>842</v>
      </c>
      <c r="B551" s="7" t="s">
        <v>121</v>
      </c>
      <c r="C551" s="8" t="s">
        <v>78</v>
      </c>
      <c r="D551" s="9" t="s">
        <v>66</v>
      </c>
      <c r="E551">
        <v>170.28056522175757</v>
      </c>
      <c r="F551" s="14">
        <v>6</v>
      </c>
      <c r="G551">
        <v>4.2383591777156427E-4</v>
      </c>
      <c r="H551">
        <v>5.3727289765162781E-5</v>
      </c>
      <c r="I551">
        <v>52487293</v>
      </c>
      <c r="T551">
        <f t="shared" si="58"/>
        <v>0</v>
      </c>
      <c r="U551">
        <f t="shared" si="59"/>
        <v>0</v>
      </c>
      <c r="V551">
        <f t="shared" si="60"/>
        <v>0</v>
      </c>
      <c r="W551">
        <f t="shared" si="61"/>
        <v>0</v>
      </c>
      <c r="X551">
        <f t="shared" si="62"/>
        <v>1</v>
      </c>
      <c r="Y551">
        <f t="shared" si="63"/>
        <v>0</v>
      </c>
      <c r="Z551">
        <f t="shared" si="64"/>
        <v>0</v>
      </c>
    </row>
    <row r="552" spans="1:26" ht="14.4">
      <c r="A552" s="7" t="s">
        <v>843</v>
      </c>
      <c r="B552" s="7" t="s">
        <v>121</v>
      </c>
      <c r="C552" s="8" t="s">
        <v>78</v>
      </c>
      <c r="D552" s="9" t="s">
        <v>67</v>
      </c>
      <c r="E552">
        <v>190.59525701884633</v>
      </c>
      <c r="F552" s="14">
        <v>7</v>
      </c>
      <c r="G552">
        <v>3.559450457571049E-4</v>
      </c>
      <c r="H552">
        <v>3.5833269647223496E-5</v>
      </c>
      <c r="I552">
        <v>54028003</v>
      </c>
      <c r="J552">
        <v>5.9228544871443793E-2</v>
      </c>
      <c r="K552">
        <v>0.9994816947056141</v>
      </c>
      <c r="T552">
        <f t="shared" si="58"/>
        <v>0</v>
      </c>
      <c r="U552">
        <f t="shared" si="59"/>
        <v>0</v>
      </c>
      <c r="V552">
        <f t="shared" si="60"/>
        <v>0</v>
      </c>
      <c r="W552">
        <f t="shared" si="61"/>
        <v>0</v>
      </c>
      <c r="X552">
        <f t="shared" si="62"/>
        <v>1</v>
      </c>
      <c r="Y552">
        <f t="shared" si="63"/>
        <v>0</v>
      </c>
      <c r="Z552">
        <f t="shared" si="64"/>
        <v>0</v>
      </c>
    </row>
    <row r="553" spans="1:26" ht="14.4">
      <c r="A553" s="7" t="s">
        <v>844</v>
      </c>
      <c r="B553" s="7" t="s">
        <v>121</v>
      </c>
      <c r="C553" s="8" t="s">
        <v>78</v>
      </c>
      <c r="D553" s="9" t="s">
        <v>68</v>
      </c>
      <c r="E553">
        <v>215.22403490301764</v>
      </c>
      <c r="F553" s="14">
        <v>7</v>
      </c>
      <c r="G553">
        <v>3.8601684687681806E-4</v>
      </c>
      <c r="H553">
        <v>4.6842251235716214E-5</v>
      </c>
      <c r="I553">
        <v>55590838</v>
      </c>
      <c r="J553">
        <v>5.5764584804424068E-2</v>
      </c>
      <c r="K553">
        <v>1.6729375441327221</v>
      </c>
      <c r="T553">
        <f t="shared" si="58"/>
        <v>0</v>
      </c>
      <c r="U553">
        <f t="shared" si="59"/>
        <v>0</v>
      </c>
      <c r="V553">
        <f t="shared" si="60"/>
        <v>0</v>
      </c>
      <c r="W553">
        <f t="shared" si="61"/>
        <v>0</v>
      </c>
      <c r="X553">
        <f t="shared" si="62"/>
        <v>1</v>
      </c>
      <c r="Y553">
        <f t="shared" si="63"/>
        <v>0</v>
      </c>
      <c r="Z553">
        <f t="shared" si="64"/>
        <v>0</v>
      </c>
    </row>
    <row r="554" spans="1:26" ht="14.4">
      <c r="A554" s="7" t="s">
        <v>845</v>
      </c>
      <c r="B554" s="7" t="s">
        <v>121</v>
      </c>
      <c r="C554" s="8" t="s">
        <v>78</v>
      </c>
      <c r="D554" s="9" t="s">
        <v>69</v>
      </c>
      <c r="E554">
        <v>249.99161419377532</v>
      </c>
      <c r="F554" s="14">
        <v>9</v>
      </c>
      <c r="G554">
        <v>3.1197135927710077E-4</v>
      </c>
      <c r="H554">
        <v>2.6998698431917693E-5</v>
      </c>
      <c r="I554">
        <v>57187942</v>
      </c>
      <c r="J554">
        <v>1.224034255333056E-2</v>
      </c>
      <c r="K554">
        <v>1.9059961975900443</v>
      </c>
      <c r="T554">
        <f t="shared" si="58"/>
        <v>0</v>
      </c>
      <c r="U554">
        <f t="shared" si="59"/>
        <v>0</v>
      </c>
      <c r="V554">
        <f t="shared" si="60"/>
        <v>0</v>
      </c>
      <c r="W554">
        <f t="shared" si="61"/>
        <v>0</v>
      </c>
      <c r="X554">
        <f t="shared" si="62"/>
        <v>1</v>
      </c>
      <c r="Y554">
        <f t="shared" si="63"/>
        <v>0</v>
      </c>
      <c r="Z554">
        <f t="shared" si="64"/>
        <v>0</v>
      </c>
    </row>
    <row r="555" spans="1:26" ht="14.4">
      <c r="A555" s="7" t="s">
        <v>846</v>
      </c>
      <c r="B555" s="7" t="s">
        <v>121</v>
      </c>
      <c r="C555" s="8" t="s">
        <v>78</v>
      </c>
      <c r="D555" s="9" t="s">
        <v>70</v>
      </c>
      <c r="E555">
        <v>278.20971242338237</v>
      </c>
      <c r="F555" s="14">
        <v>10</v>
      </c>
      <c r="G555">
        <v>3.0332015970747429E-4</v>
      </c>
      <c r="H555">
        <v>2.6250004292827776E-5</v>
      </c>
      <c r="I555">
        <v>58819038</v>
      </c>
      <c r="J555">
        <v>1.1900908681981504E-2</v>
      </c>
      <c r="K555">
        <v>2.159164860873787</v>
      </c>
      <c r="T555">
        <f t="shared" si="58"/>
        <v>0</v>
      </c>
      <c r="U555">
        <f t="shared" si="59"/>
        <v>0</v>
      </c>
      <c r="V555">
        <f t="shared" si="60"/>
        <v>0</v>
      </c>
      <c r="W555">
        <f t="shared" si="61"/>
        <v>0</v>
      </c>
      <c r="X555">
        <f t="shared" si="62"/>
        <v>1</v>
      </c>
      <c r="Y555">
        <f t="shared" si="63"/>
        <v>0</v>
      </c>
      <c r="Z555">
        <f t="shared" si="64"/>
        <v>0</v>
      </c>
    </row>
    <row r="556" spans="1:26" ht="14.4">
      <c r="A556" s="7" t="s">
        <v>847</v>
      </c>
      <c r="B556" s="7" t="s">
        <v>121</v>
      </c>
      <c r="C556" s="8" t="s">
        <v>78</v>
      </c>
      <c r="D556" s="9" t="s">
        <v>71</v>
      </c>
      <c r="E556">
        <v>317.52756732783484</v>
      </c>
      <c r="F556" s="14">
        <v>15</v>
      </c>
      <c r="G556">
        <v>3.0590410294064062E-4</v>
      </c>
      <c r="H556">
        <v>2.8072483748214224E-5</v>
      </c>
      <c r="I556">
        <v>60486276</v>
      </c>
      <c r="J556">
        <v>0.39678422258960033</v>
      </c>
      <c r="K556">
        <v>2.0004537888892351</v>
      </c>
      <c r="T556">
        <f t="shared" si="58"/>
        <v>0</v>
      </c>
      <c r="U556">
        <f t="shared" si="59"/>
        <v>0</v>
      </c>
      <c r="V556">
        <f t="shared" si="60"/>
        <v>0</v>
      </c>
      <c r="W556">
        <f t="shared" si="61"/>
        <v>0</v>
      </c>
      <c r="X556">
        <f t="shared" si="62"/>
        <v>1</v>
      </c>
      <c r="Y556">
        <f t="shared" si="63"/>
        <v>0</v>
      </c>
      <c r="Z556">
        <f t="shared" si="64"/>
        <v>0</v>
      </c>
    </row>
    <row r="557" spans="1:26" ht="14.4">
      <c r="A557" s="7" t="s">
        <v>848</v>
      </c>
      <c r="B557" s="7" t="s">
        <v>121</v>
      </c>
      <c r="C557" s="8" t="s">
        <v>78</v>
      </c>
      <c r="D557" s="9" t="s">
        <v>72</v>
      </c>
      <c r="E557">
        <v>293.65545637586666</v>
      </c>
      <c r="F557" s="14">
        <v>17</v>
      </c>
      <c r="G557">
        <v>3.3308591875298808E-4</v>
      </c>
      <c r="H557">
        <v>3.8864043718366986E-5</v>
      </c>
      <c r="I557">
        <v>62191161</v>
      </c>
      <c r="J557">
        <v>0.17205017285334165</v>
      </c>
      <c r="K557">
        <v>2.4119183110281539</v>
      </c>
      <c r="T557">
        <f t="shared" si="58"/>
        <v>0</v>
      </c>
      <c r="U557">
        <f t="shared" si="59"/>
        <v>0</v>
      </c>
      <c r="V557">
        <f t="shared" si="60"/>
        <v>0</v>
      </c>
      <c r="W557">
        <f t="shared" si="61"/>
        <v>0</v>
      </c>
      <c r="X557">
        <f t="shared" si="62"/>
        <v>1</v>
      </c>
      <c r="Y557">
        <f t="shared" si="63"/>
        <v>0</v>
      </c>
      <c r="Z557">
        <f t="shared" si="64"/>
        <v>0</v>
      </c>
    </row>
    <row r="558" spans="1:26" ht="14.4">
      <c r="A558" s="7" t="s">
        <v>849</v>
      </c>
      <c r="B558" s="7" t="s">
        <v>121</v>
      </c>
      <c r="C558" s="8" t="s">
        <v>78</v>
      </c>
      <c r="D558" s="9" t="s">
        <v>73</v>
      </c>
      <c r="E558">
        <v>321.01987885098043</v>
      </c>
      <c r="F558" s="14">
        <v>15</v>
      </c>
      <c r="G558">
        <v>3.2401861542082723E-4</v>
      </c>
      <c r="H558">
        <v>3.7806082233750391E-5</v>
      </c>
      <c r="I558">
        <v>63931512</v>
      </c>
      <c r="J558">
        <v>0.17831582021710984</v>
      </c>
      <c r="K558">
        <v>4.6612381074297131</v>
      </c>
      <c r="T558">
        <f t="shared" si="58"/>
        <v>0</v>
      </c>
      <c r="U558">
        <f t="shared" si="59"/>
        <v>0</v>
      </c>
      <c r="V558">
        <f t="shared" si="60"/>
        <v>0</v>
      </c>
      <c r="W558">
        <f t="shared" si="61"/>
        <v>0</v>
      </c>
      <c r="X558">
        <f t="shared" si="62"/>
        <v>1</v>
      </c>
      <c r="Y558">
        <f t="shared" si="63"/>
        <v>0</v>
      </c>
      <c r="Z558">
        <f t="shared" si="64"/>
        <v>0</v>
      </c>
    </row>
    <row r="559" spans="1:26" ht="14.4">
      <c r="A559" s="7" t="s">
        <v>850</v>
      </c>
      <c r="B559" s="7" t="s">
        <v>121</v>
      </c>
      <c r="C559" s="8" t="s">
        <v>78</v>
      </c>
      <c r="D559" s="9" t="s">
        <v>74</v>
      </c>
      <c r="E559">
        <v>362.70599852891161</v>
      </c>
      <c r="F559" s="14">
        <v>15</v>
      </c>
      <c r="G559">
        <v>3.1527236404642176E-4</v>
      </c>
      <c r="H559">
        <v>3.6785580685503331E-5</v>
      </c>
      <c r="I559">
        <v>65705093</v>
      </c>
      <c r="J559">
        <v>0.10501469041372485</v>
      </c>
      <c r="K559">
        <v>1.6437081977800412</v>
      </c>
      <c r="T559">
        <f t="shared" si="58"/>
        <v>0</v>
      </c>
      <c r="U559">
        <f t="shared" si="59"/>
        <v>0</v>
      </c>
      <c r="V559">
        <f t="shared" si="60"/>
        <v>0</v>
      </c>
      <c r="W559">
        <f t="shared" si="61"/>
        <v>0</v>
      </c>
      <c r="X559">
        <f t="shared" si="62"/>
        <v>1</v>
      </c>
      <c r="Y559">
        <f t="shared" si="63"/>
        <v>0</v>
      </c>
      <c r="Z559">
        <f t="shared" si="64"/>
        <v>0</v>
      </c>
    </row>
    <row r="560" spans="1:26" ht="14.4">
      <c r="A560" s="7" t="s">
        <v>851</v>
      </c>
      <c r="B560" s="7" t="s">
        <v>121</v>
      </c>
      <c r="C560" s="8" t="s">
        <v>78</v>
      </c>
      <c r="D560" s="9" t="s">
        <v>62</v>
      </c>
      <c r="E560">
        <v>584.73349215165206</v>
      </c>
      <c r="F560" s="14">
        <v>15</v>
      </c>
      <c r="I560">
        <v>46949244</v>
      </c>
      <c r="T560">
        <f t="shared" si="58"/>
        <v>0</v>
      </c>
      <c r="U560">
        <f t="shared" si="59"/>
        <v>0</v>
      </c>
      <c r="V560">
        <f t="shared" si="60"/>
        <v>0</v>
      </c>
      <c r="W560">
        <f t="shared" si="61"/>
        <v>0</v>
      </c>
      <c r="X560">
        <f t="shared" si="62"/>
        <v>0</v>
      </c>
      <c r="Y560">
        <f t="shared" si="63"/>
        <v>0</v>
      </c>
      <c r="Z560">
        <f t="shared" si="64"/>
        <v>0</v>
      </c>
    </row>
    <row r="561" spans="1:26" ht="14.4">
      <c r="A561" s="7" t="s">
        <v>852</v>
      </c>
      <c r="B561" s="7" t="s">
        <v>122</v>
      </c>
      <c r="C561" s="8" t="s">
        <v>84</v>
      </c>
      <c r="D561" s="9" t="s">
        <v>63</v>
      </c>
      <c r="E561">
        <v>3973.2131011728452</v>
      </c>
      <c r="F561" s="14">
        <v>287</v>
      </c>
      <c r="G561">
        <v>1.1598390228150675E-3</v>
      </c>
      <c r="I561">
        <v>4013488</v>
      </c>
      <c r="J561">
        <v>333.62501644454898</v>
      </c>
      <c r="K561">
        <v>108.13536754065292</v>
      </c>
      <c r="T561">
        <f t="shared" si="58"/>
        <v>0</v>
      </c>
      <c r="U561">
        <f t="shared" si="59"/>
        <v>0</v>
      </c>
      <c r="V561">
        <f t="shared" si="60"/>
        <v>0</v>
      </c>
      <c r="W561">
        <f t="shared" si="61"/>
        <v>0</v>
      </c>
      <c r="X561">
        <f t="shared" si="62"/>
        <v>0</v>
      </c>
      <c r="Y561">
        <f t="shared" si="63"/>
        <v>0</v>
      </c>
      <c r="Z561">
        <f t="shared" si="64"/>
        <v>0</v>
      </c>
    </row>
    <row r="562" spans="1:26" ht="14.4">
      <c r="A562" s="7" t="s">
        <v>853</v>
      </c>
      <c r="B562" s="7" t="s">
        <v>122</v>
      </c>
      <c r="C562" s="8" t="s">
        <v>84</v>
      </c>
      <c r="D562" s="9" t="s">
        <v>64</v>
      </c>
      <c r="E562">
        <v>4006.8988878412442</v>
      </c>
      <c r="F562" s="14">
        <v>291</v>
      </c>
      <c r="G562">
        <v>1.1348758134172318E-3</v>
      </c>
      <c r="H562">
        <v>1.8979735407343716E-3</v>
      </c>
      <c r="I562">
        <v>4093840</v>
      </c>
      <c r="J562">
        <v>315.59611513884278</v>
      </c>
      <c r="K562">
        <v>105.03585875363962</v>
      </c>
      <c r="T562">
        <f t="shared" si="58"/>
        <v>0</v>
      </c>
      <c r="U562">
        <f t="shared" si="59"/>
        <v>0</v>
      </c>
      <c r="V562">
        <f t="shared" si="60"/>
        <v>0</v>
      </c>
      <c r="W562">
        <f t="shared" si="61"/>
        <v>0</v>
      </c>
      <c r="X562">
        <f t="shared" si="62"/>
        <v>0</v>
      </c>
      <c r="Y562">
        <f t="shared" si="63"/>
        <v>0</v>
      </c>
      <c r="Z562">
        <f t="shared" si="64"/>
        <v>0</v>
      </c>
    </row>
    <row r="563" spans="1:26" ht="14.4">
      <c r="A563" s="7" t="s">
        <v>854</v>
      </c>
      <c r="B563" s="7" t="s">
        <v>122</v>
      </c>
      <c r="C563" s="8" t="s">
        <v>84</v>
      </c>
      <c r="D563" s="9" t="s">
        <v>65</v>
      </c>
      <c r="E563">
        <v>4038.3104826132871</v>
      </c>
      <c r="F563" s="14">
        <v>332</v>
      </c>
      <c r="G563">
        <v>1.0934647440930488E-3</v>
      </c>
      <c r="H563">
        <v>1.874305496452413E-3</v>
      </c>
      <c r="I563">
        <v>4171145</v>
      </c>
      <c r="J563">
        <v>341.39307072758197</v>
      </c>
      <c r="K563">
        <v>104.04816902792878</v>
      </c>
      <c r="T563">
        <f t="shared" si="58"/>
        <v>0</v>
      </c>
      <c r="U563">
        <f t="shared" si="59"/>
        <v>0</v>
      </c>
      <c r="V563">
        <f t="shared" si="60"/>
        <v>0</v>
      </c>
      <c r="W563">
        <f t="shared" si="61"/>
        <v>0</v>
      </c>
      <c r="X563">
        <f t="shared" si="62"/>
        <v>0</v>
      </c>
      <c r="Y563">
        <f t="shared" si="63"/>
        <v>0</v>
      </c>
      <c r="Z563">
        <f t="shared" si="64"/>
        <v>0</v>
      </c>
    </row>
    <row r="564" spans="1:26" ht="14.4">
      <c r="A564" s="7" t="s">
        <v>855</v>
      </c>
      <c r="B564" s="7" t="s">
        <v>122</v>
      </c>
      <c r="C564" s="8" t="s">
        <v>84</v>
      </c>
      <c r="D564" s="9" t="s">
        <v>66</v>
      </c>
      <c r="E564">
        <v>4125.3296997694015</v>
      </c>
      <c r="F564" s="14">
        <v>343</v>
      </c>
      <c r="G564">
        <v>1.0799899018824699E-3</v>
      </c>
      <c r="H564">
        <v>2.0363438032223544E-3</v>
      </c>
      <c r="I564">
        <v>4246336</v>
      </c>
      <c r="J564">
        <v>373.49847021055331</v>
      </c>
      <c r="K564">
        <v>113.2741262113973</v>
      </c>
      <c r="T564">
        <f t="shared" si="58"/>
        <v>0</v>
      </c>
      <c r="U564">
        <f t="shared" si="59"/>
        <v>0</v>
      </c>
      <c r="V564">
        <f t="shared" si="60"/>
        <v>0</v>
      </c>
      <c r="W564">
        <f t="shared" si="61"/>
        <v>0</v>
      </c>
      <c r="X564">
        <f t="shared" si="62"/>
        <v>0</v>
      </c>
      <c r="Y564">
        <f t="shared" si="63"/>
        <v>0</v>
      </c>
      <c r="Z564">
        <f t="shared" si="64"/>
        <v>0</v>
      </c>
    </row>
    <row r="565" spans="1:26" ht="14.4">
      <c r="A565" s="7" t="s">
        <v>856</v>
      </c>
      <c r="B565" s="7" t="s">
        <v>122</v>
      </c>
      <c r="C565" s="8" t="s">
        <v>84</v>
      </c>
      <c r="D565" s="9" t="s">
        <v>67</v>
      </c>
      <c r="E565">
        <v>4304.5847988370724</v>
      </c>
      <c r="F565" s="14">
        <v>346</v>
      </c>
      <c r="G565">
        <v>8.9812112135514446E-4</v>
      </c>
      <c r="H565">
        <v>1.6043498691011614E-3</v>
      </c>
      <c r="I565">
        <v>4320130</v>
      </c>
      <c r="J565">
        <v>418.96887362185862</v>
      </c>
      <c r="K565">
        <v>128.69983079212895</v>
      </c>
      <c r="T565">
        <f t="shared" si="58"/>
        <v>0</v>
      </c>
      <c r="U565">
        <f t="shared" si="59"/>
        <v>0</v>
      </c>
      <c r="V565">
        <f t="shared" si="60"/>
        <v>0</v>
      </c>
      <c r="W565">
        <f t="shared" si="61"/>
        <v>0</v>
      </c>
      <c r="X565">
        <f t="shared" si="62"/>
        <v>0</v>
      </c>
      <c r="Y565">
        <f t="shared" si="63"/>
        <v>0</v>
      </c>
      <c r="Z565">
        <f t="shared" si="64"/>
        <v>0</v>
      </c>
    </row>
    <row r="566" spans="1:26" ht="14.4">
      <c r="A566" s="7" t="s">
        <v>857</v>
      </c>
      <c r="B566" s="7" t="s">
        <v>122</v>
      </c>
      <c r="C566" s="8" t="s">
        <v>84</v>
      </c>
      <c r="D566" s="9" t="s">
        <v>68</v>
      </c>
      <c r="E566">
        <v>4545.2306485178233</v>
      </c>
      <c r="F566" s="14">
        <v>364</v>
      </c>
      <c r="G566">
        <v>1.0262964562493327E-3</v>
      </c>
      <c r="H566">
        <v>1.9517390238299754E-3</v>
      </c>
      <c r="I566">
        <v>4392493</v>
      </c>
      <c r="J566">
        <v>424.58804146073766</v>
      </c>
      <c r="K566">
        <v>131.36048253235691</v>
      </c>
      <c r="T566">
        <f t="shared" si="58"/>
        <v>0</v>
      </c>
      <c r="U566">
        <f t="shared" si="59"/>
        <v>0</v>
      </c>
      <c r="V566">
        <f t="shared" si="60"/>
        <v>0</v>
      </c>
      <c r="W566">
        <f t="shared" si="61"/>
        <v>0</v>
      </c>
      <c r="X566">
        <f t="shared" si="62"/>
        <v>0</v>
      </c>
      <c r="Y566">
        <f t="shared" si="63"/>
        <v>0</v>
      </c>
      <c r="Z566">
        <f t="shared" si="64"/>
        <v>0</v>
      </c>
    </row>
    <row r="567" spans="1:26" ht="14.4">
      <c r="A567" s="7" t="s">
        <v>858</v>
      </c>
      <c r="B567" s="7" t="s">
        <v>122</v>
      </c>
      <c r="C567" s="8" t="s">
        <v>84</v>
      </c>
      <c r="D567" s="9" t="s">
        <v>69</v>
      </c>
      <c r="E567">
        <v>5047.1260942197414</v>
      </c>
      <c r="F567" s="14">
        <v>410</v>
      </c>
      <c r="G567">
        <v>8.6596555944063781E-4</v>
      </c>
      <c r="H567">
        <v>1.5880889742083417E-3</v>
      </c>
      <c r="I567">
        <v>4463226</v>
      </c>
      <c r="J567">
        <v>497.62212354919961</v>
      </c>
      <c r="K567">
        <v>168.26394182145381</v>
      </c>
      <c r="T567">
        <f t="shared" si="58"/>
        <v>0</v>
      </c>
      <c r="U567">
        <f t="shared" si="59"/>
        <v>0</v>
      </c>
      <c r="V567">
        <f t="shared" si="60"/>
        <v>0</v>
      </c>
      <c r="W567">
        <f t="shared" si="61"/>
        <v>0</v>
      </c>
      <c r="X567">
        <f t="shared" si="62"/>
        <v>0</v>
      </c>
      <c r="Y567">
        <f t="shared" si="63"/>
        <v>0</v>
      </c>
      <c r="Z567">
        <f t="shared" si="64"/>
        <v>0</v>
      </c>
    </row>
    <row r="568" spans="1:26" ht="14.4">
      <c r="A568" s="7" t="s">
        <v>859</v>
      </c>
      <c r="B568" s="7" t="s">
        <v>122</v>
      </c>
      <c r="C568" s="8" t="s">
        <v>84</v>
      </c>
      <c r="D568" s="9" t="s">
        <v>70</v>
      </c>
      <c r="E568">
        <v>5807.1206408262078</v>
      </c>
      <c r="F568" s="14">
        <v>525</v>
      </c>
      <c r="G568">
        <v>8.5269058627386563E-4</v>
      </c>
      <c r="H568">
        <v>1.5637440816323829E-3</v>
      </c>
      <c r="I568">
        <v>4532711</v>
      </c>
      <c r="J568">
        <v>558.82671540276885</v>
      </c>
      <c r="K568">
        <v>158.40409856264827</v>
      </c>
      <c r="T568">
        <f t="shared" si="58"/>
        <v>0</v>
      </c>
      <c r="U568">
        <f t="shared" si="59"/>
        <v>0</v>
      </c>
      <c r="V568">
        <f t="shared" si="60"/>
        <v>0</v>
      </c>
      <c r="W568">
        <f t="shared" si="61"/>
        <v>0</v>
      </c>
      <c r="X568">
        <f t="shared" si="62"/>
        <v>0</v>
      </c>
      <c r="Y568">
        <f t="shared" si="63"/>
        <v>0</v>
      </c>
      <c r="Z568">
        <f t="shared" si="64"/>
        <v>0</v>
      </c>
    </row>
    <row r="569" spans="1:26" ht="14.4">
      <c r="A569" s="7" t="s">
        <v>860</v>
      </c>
      <c r="B569" s="7" t="s">
        <v>122</v>
      </c>
      <c r="C569" s="8" t="s">
        <v>84</v>
      </c>
      <c r="D569" s="9" t="s">
        <v>71</v>
      </c>
      <c r="E569">
        <v>6483.0295319448933</v>
      </c>
      <c r="F569" s="14">
        <v>593</v>
      </c>
      <c r="G569">
        <v>7.1651732159435863E-4</v>
      </c>
      <c r="H569">
        <v>1.4399890120971248E-3</v>
      </c>
      <c r="I569">
        <v>4601424</v>
      </c>
      <c r="J569">
        <v>434.86538080385549</v>
      </c>
      <c r="K569">
        <v>100.40370111513306</v>
      </c>
      <c r="T569">
        <f t="shared" si="58"/>
        <v>0</v>
      </c>
      <c r="U569">
        <f t="shared" si="59"/>
        <v>0</v>
      </c>
      <c r="V569">
        <f t="shared" si="60"/>
        <v>0</v>
      </c>
      <c r="W569">
        <f t="shared" si="61"/>
        <v>0</v>
      </c>
      <c r="X569">
        <f t="shared" si="62"/>
        <v>0</v>
      </c>
      <c r="Y569">
        <f t="shared" si="63"/>
        <v>0</v>
      </c>
      <c r="Z569">
        <f t="shared" si="64"/>
        <v>0</v>
      </c>
    </row>
    <row r="570" spans="1:26" ht="14.4">
      <c r="A570" s="7" t="s">
        <v>861</v>
      </c>
      <c r="B570" s="7" t="s">
        <v>122</v>
      </c>
      <c r="C570" s="8" t="s">
        <v>84</v>
      </c>
      <c r="D570" s="9" t="s">
        <v>72</v>
      </c>
      <c r="E570">
        <v>6292.2215616256772</v>
      </c>
      <c r="F570" s="14">
        <v>619</v>
      </c>
      <c r="G570">
        <v>8.9556361938760321E-4</v>
      </c>
      <c r="H570">
        <v>1.5926127779496903E-3</v>
      </c>
      <c r="I570">
        <v>4669685</v>
      </c>
      <c r="J570">
        <v>466.6267639037751</v>
      </c>
      <c r="K570">
        <v>114.14046129449845</v>
      </c>
      <c r="T570">
        <f t="shared" si="58"/>
        <v>0</v>
      </c>
      <c r="U570">
        <f t="shared" si="59"/>
        <v>0</v>
      </c>
      <c r="V570">
        <f t="shared" si="60"/>
        <v>0</v>
      </c>
      <c r="W570">
        <f t="shared" si="61"/>
        <v>0</v>
      </c>
      <c r="X570">
        <f t="shared" si="62"/>
        <v>0</v>
      </c>
      <c r="Y570">
        <f t="shared" si="63"/>
        <v>0</v>
      </c>
      <c r="Z570">
        <f t="shared" si="64"/>
        <v>0</v>
      </c>
    </row>
    <row r="571" spans="1:26" ht="14.4">
      <c r="A571" s="7" t="s">
        <v>862</v>
      </c>
      <c r="B571" s="7" t="s">
        <v>122</v>
      </c>
      <c r="C571" s="8" t="s">
        <v>84</v>
      </c>
      <c r="D571" s="9" t="s">
        <v>73</v>
      </c>
      <c r="E571">
        <v>7661.6250295503287</v>
      </c>
      <c r="F571" s="14">
        <v>750</v>
      </c>
      <c r="G571">
        <v>8.8271052498269196E-4</v>
      </c>
      <c r="H571">
        <v>1.5697556609986323E-3</v>
      </c>
      <c r="I571">
        <v>4737680</v>
      </c>
      <c r="J571">
        <v>501.30021445095491</v>
      </c>
      <c r="K571">
        <v>110.18051029195725</v>
      </c>
      <c r="T571">
        <f t="shared" si="58"/>
        <v>0</v>
      </c>
      <c r="U571">
        <f t="shared" si="59"/>
        <v>0</v>
      </c>
      <c r="V571">
        <f t="shared" si="60"/>
        <v>0</v>
      </c>
      <c r="W571">
        <f t="shared" si="61"/>
        <v>0</v>
      </c>
      <c r="X571">
        <f t="shared" si="62"/>
        <v>0</v>
      </c>
      <c r="Y571">
        <f t="shared" si="63"/>
        <v>0</v>
      </c>
      <c r="Z571">
        <f t="shared" si="64"/>
        <v>0</v>
      </c>
    </row>
    <row r="572" spans="1:26" ht="14.4">
      <c r="A572" s="7" t="s">
        <v>863</v>
      </c>
      <c r="B572" s="7" t="s">
        <v>122</v>
      </c>
      <c r="C572" s="8" t="s">
        <v>84</v>
      </c>
      <c r="D572" s="9" t="s">
        <v>74</v>
      </c>
      <c r="E572">
        <v>8581.6368832714743</v>
      </c>
      <c r="F572" s="14">
        <v>883</v>
      </c>
      <c r="G572">
        <v>8.7028996138634564E-4</v>
      </c>
      <c r="H572">
        <v>1.5476677290364067E-3</v>
      </c>
      <c r="I572">
        <v>4805295</v>
      </c>
      <c r="J572">
        <v>529.41598798825044</v>
      </c>
      <c r="K572">
        <v>117.9948369454945</v>
      </c>
      <c r="T572">
        <f t="shared" si="58"/>
        <v>0</v>
      </c>
      <c r="U572">
        <f t="shared" si="59"/>
        <v>0</v>
      </c>
      <c r="V572">
        <f t="shared" si="60"/>
        <v>0</v>
      </c>
      <c r="W572">
        <f t="shared" si="61"/>
        <v>0</v>
      </c>
      <c r="X572">
        <f t="shared" si="62"/>
        <v>0</v>
      </c>
      <c r="Y572">
        <f t="shared" si="63"/>
        <v>0</v>
      </c>
      <c r="Z572">
        <f t="shared" si="64"/>
        <v>0</v>
      </c>
    </row>
    <row r="573" spans="1:26" ht="14.4">
      <c r="A573" s="7" t="s">
        <v>864</v>
      </c>
      <c r="B573" s="7" t="s">
        <v>122</v>
      </c>
      <c r="C573" s="8" t="s">
        <v>84</v>
      </c>
      <c r="D573" s="9" t="s">
        <v>62</v>
      </c>
      <c r="E573">
        <v>11546.95828188604</v>
      </c>
      <c r="F573" s="14">
        <v>951</v>
      </c>
      <c r="I573">
        <v>3929588</v>
      </c>
      <c r="J573">
        <v>375.86637581344405</v>
      </c>
      <c r="K573">
        <v>140.21826206716835</v>
      </c>
      <c r="T573">
        <f t="shared" si="58"/>
        <v>0</v>
      </c>
      <c r="U573">
        <f t="shared" si="59"/>
        <v>0</v>
      </c>
      <c r="V573">
        <f t="shared" si="60"/>
        <v>0</v>
      </c>
      <c r="W573">
        <f t="shared" si="61"/>
        <v>0</v>
      </c>
      <c r="X573">
        <f t="shared" si="62"/>
        <v>0</v>
      </c>
      <c r="Y573">
        <f t="shared" si="63"/>
        <v>0</v>
      </c>
      <c r="Z573">
        <f t="shared" si="64"/>
        <v>0</v>
      </c>
    </row>
    <row r="574" spans="1:26" ht="14.4">
      <c r="A574" s="7" t="s">
        <v>865</v>
      </c>
      <c r="B574" s="7" t="s">
        <v>123</v>
      </c>
      <c r="C574" s="8" t="s">
        <v>78</v>
      </c>
      <c r="D574" s="9" t="s">
        <v>63</v>
      </c>
      <c r="E574">
        <v>642.21522130126152</v>
      </c>
      <c r="F574" s="14">
        <v>34</v>
      </c>
      <c r="G574">
        <v>6.8409754269945877E-4</v>
      </c>
      <c r="I574">
        <v>16420173</v>
      </c>
      <c r="J574">
        <v>3.5322404946647028</v>
      </c>
      <c r="K574">
        <v>17.600301775139641</v>
      </c>
      <c r="T574">
        <f t="shared" si="58"/>
        <v>0</v>
      </c>
      <c r="U574">
        <f t="shared" si="59"/>
        <v>0</v>
      </c>
      <c r="V574">
        <f t="shared" si="60"/>
        <v>0</v>
      </c>
      <c r="W574">
        <f t="shared" si="61"/>
        <v>0</v>
      </c>
      <c r="X574">
        <f t="shared" si="62"/>
        <v>0</v>
      </c>
      <c r="Y574">
        <f t="shared" si="63"/>
        <v>0</v>
      </c>
      <c r="Z574">
        <f t="shared" si="64"/>
        <v>0</v>
      </c>
    </row>
    <row r="575" spans="1:26" ht="14.4">
      <c r="A575" s="7" t="s">
        <v>866</v>
      </c>
      <c r="B575" s="7" t="s">
        <v>123</v>
      </c>
      <c r="C575" s="8" t="s">
        <v>78</v>
      </c>
      <c r="D575" s="9" t="s">
        <v>64</v>
      </c>
      <c r="E575">
        <v>688.85596522504034</v>
      </c>
      <c r="F575" s="14">
        <v>33</v>
      </c>
      <c r="G575">
        <v>5.8770660510859768E-4</v>
      </c>
      <c r="H575">
        <v>3.4812620843422548E-4</v>
      </c>
      <c r="I575">
        <v>16674987</v>
      </c>
      <c r="J575">
        <v>3.3583234577634156</v>
      </c>
      <c r="K575">
        <v>29.385330255429885</v>
      </c>
      <c r="T575">
        <f t="shared" si="58"/>
        <v>0</v>
      </c>
      <c r="U575">
        <f t="shared" si="59"/>
        <v>0</v>
      </c>
      <c r="V575">
        <f t="shared" si="60"/>
        <v>0</v>
      </c>
      <c r="W575">
        <f t="shared" si="61"/>
        <v>0</v>
      </c>
      <c r="X575">
        <f t="shared" si="62"/>
        <v>0</v>
      </c>
      <c r="Y575">
        <f t="shared" si="63"/>
        <v>0</v>
      </c>
      <c r="Z575">
        <f t="shared" si="64"/>
        <v>0</v>
      </c>
    </row>
    <row r="576" spans="1:26" ht="14.4">
      <c r="A576" s="7" t="s">
        <v>867</v>
      </c>
      <c r="B576" s="7" t="s">
        <v>123</v>
      </c>
      <c r="C576" s="8" t="s">
        <v>78</v>
      </c>
      <c r="D576" s="9" t="s">
        <v>65</v>
      </c>
      <c r="E576">
        <v>812.39763513479545</v>
      </c>
      <c r="F576" s="14">
        <v>42</v>
      </c>
      <c r="G576">
        <v>5.6115385390993072E-4</v>
      </c>
      <c r="H576">
        <v>3.4630803756945452E-4</v>
      </c>
      <c r="I576">
        <v>16909801</v>
      </c>
      <c r="J576">
        <v>4.4944349138112267</v>
      </c>
      <c r="K576">
        <v>32.584653125131396</v>
      </c>
      <c r="T576">
        <f t="shared" si="58"/>
        <v>0</v>
      </c>
      <c r="U576">
        <f t="shared" si="59"/>
        <v>0</v>
      </c>
      <c r="V576">
        <f t="shared" si="60"/>
        <v>0</v>
      </c>
      <c r="W576">
        <f t="shared" si="61"/>
        <v>0</v>
      </c>
      <c r="X576">
        <f t="shared" si="62"/>
        <v>0</v>
      </c>
      <c r="Y576">
        <f t="shared" si="63"/>
        <v>0</v>
      </c>
      <c r="Z576">
        <f t="shared" si="64"/>
        <v>0</v>
      </c>
    </row>
    <row r="577" spans="1:26" ht="14.4">
      <c r="A577" s="7" t="s">
        <v>868</v>
      </c>
      <c r="B577" s="7" t="s">
        <v>123</v>
      </c>
      <c r="C577" s="8" t="s">
        <v>78</v>
      </c>
      <c r="D577" s="9" t="s">
        <v>66</v>
      </c>
      <c r="E577">
        <v>902.98641655474921</v>
      </c>
      <c r="F577" s="14">
        <v>50</v>
      </c>
      <c r="G577">
        <v>5.9949866792655875E-4</v>
      </c>
      <c r="H577">
        <v>4.0083234539709206E-4</v>
      </c>
      <c r="I577">
        <v>17144325</v>
      </c>
      <c r="J577">
        <v>5.3078788462071271</v>
      </c>
      <c r="K577">
        <v>33.305481551475488</v>
      </c>
      <c r="T577">
        <f t="shared" si="58"/>
        <v>0</v>
      </c>
      <c r="U577">
        <f t="shared" si="59"/>
        <v>0</v>
      </c>
      <c r="V577">
        <f t="shared" si="60"/>
        <v>0</v>
      </c>
      <c r="W577">
        <f t="shared" si="61"/>
        <v>0</v>
      </c>
      <c r="X577">
        <f t="shared" si="62"/>
        <v>0</v>
      </c>
      <c r="Y577">
        <f t="shared" si="63"/>
        <v>0</v>
      </c>
      <c r="Z577">
        <f t="shared" si="64"/>
        <v>0</v>
      </c>
    </row>
    <row r="578" spans="1:26" ht="14.4">
      <c r="A578" s="7" t="s">
        <v>869</v>
      </c>
      <c r="B578" s="7" t="s">
        <v>123</v>
      </c>
      <c r="C578" s="8" t="s">
        <v>78</v>
      </c>
      <c r="D578" s="9" t="s">
        <v>67</v>
      </c>
      <c r="E578">
        <v>940.75214381469834</v>
      </c>
      <c r="F578" s="14">
        <v>53</v>
      </c>
      <c r="G578">
        <v>5.3478229324443831E-4</v>
      </c>
      <c r="H578">
        <v>4.4061185717322887E-4</v>
      </c>
      <c r="I578">
        <v>17393994</v>
      </c>
      <c r="J578">
        <v>5.3466731102701308</v>
      </c>
      <c r="K578">
        <v>31.56261868320755</v>
      </c>
      <c r="T578">
        <f t="shared" si="58"/>
        <v>0</v>
      </c>
      <c r="U578">
        <f t="shared" si="59"/>
        <v>0</v>
      </c>
      <c r="V578">
        <f t="shared" si="60"/>
        <v>0</v>
      </c>
      <c r="W578">
        <f t="shared" si="61"/>
        <v>0</v>
      </c>
      <c r="X578">
        <f t="shared" si="62"/>
        <v>0</v>
      </c>
      <c r="Y578">
        <f t="shared" si="63"/>
        <v>0</v>
      </c>
      <c r="Z578">
        <f t="shared" si="64"/>
        <v>0</v>
      </c>
    </row>
    <row r="579" spans="1:26" ht="14.4">
      <c r="A579" s="7" t="s">
        <v>870</v>
      </c>
      <c r="B579" s="7" t="s">
        <v>123</v>
      </c>
      <c r="C579" s="8" t="s">
        <v>78</v>
      </c>
      <c r="D579" s="9" t="s">
        <v>68</v>
      </c>
      <c r="E579">
        <v>983.29142359168623</v>
      </c>
      <c r="F579" s="14">
        <v>59</v>
      </c>
      <c r="G579">
        <v>5.7936577989297841E-4</v>
      </c>
      <c r="H579">
        <v>3.8969751421903356E-4</v>
      </c>
      <c r="I579">
        <v>17662417</v>
      </c>
      <c r="J579">
        <v>5.8882088448030636</v>
      </c>
      <c r="K579">
        <v>33.007939966540256</v>
      </c>
      <c r="T579">
        <f t="shared" ref="T579:T642" si="65">IF(OR(E579&lt;$N$2-$S$2,E579&gt;$P$2+$S$2),1,0)</f>
        <v>0</v>
      </c>
      <c r="U579">
        <f t="shared" ref="U579:U642" si="66">IF(OR(F579&lt;$N$3-$S$3,F579&gt;$P$3+$S$3),1,0)</f>
        <v>0</v>
      </c>
      <c r="V579">
        <f t="shared" ref="V579:V642" si="67">IF(OR(G579&lt;$N$4-$S$4,G579&gt;$P$4+$S$4),1,0)</f>
        <v>0</v>
      </c>
      <c r="W579">
        <f t="shared" ref="W579:W642" si="68">IF(OR(H579&lt;$N$5-$S$5,H579&gt;$P$5+$S$5),1,0)</f>
        <v>0</v>
      </c>
      <c r="X579">
        <f t="shared" ref="X579:X642" si="69">IF(OR(I579&lt;$N$6-$S$6,I579&gt;$P$6+$S$6),1,0)</f>
        <v>0</v>
      </c>
      <c r="Y579">
        <f t="shared" ref="Y579:Y642" si="70">IF(OR(J579&lt;$N$7-$S$7,J579&gt;$P$7+$S$7),1,0)</f>
        <v>0</v>
      </c>
      <c r="Z579">
        <f t="shared" ref="Z579:Z642" si="71">IF(OR(K579&lt;$N$8-$S$8,K579&gt;$P$8+$S$8),1,0)</f>
        <v>0</v>
      </c>
    </row>
    <row r="580" spans="1:26" ht="14.4">
      <c r="A580" s="7" t="s">
        <v>871</v>
      </c>
      <c r="B580" s="7" t="s">
        <v>123</v>
      </c>
      <c r="C580" s="8" t="s">
        <v>78</v>
      </c>
      <c r="D580" s="9" t="s">
        <v>69</v>
      </c>
      <c r="E580">
        <v>1102.8824987000712</v>
      </c>
      <c r="F580" s="14">
        <v>72</v>
      </c>
      <c r="G580">
        <v>5.3674116991412528E-4</v>
      </c>
      <c r="H580">
        <v>4.3595595335042873E-4</v>
      </c>
      <c r="I580">
        <v>17949061</v>
      </c>
      <c r="J580">
        <v>6.4070204006772276</v>
      </c>
      <c r="K580">
        <v>33.762211850525219</v>
      </c>
      <c r="T580">
        <f t="shared" si="65"/>
        <v>0</v>
      </c>
      <c r="U580">
        <f t="shared" si="66"/>
        <v>0</v>
      </c>
      <c r="V580">
        <f t="shared" si="67"/>
        <v>0</v>
      </c>
      <c r="W580">
        <f t="shared" si="68"/>
        <v>0</v>
      </c>
      <c r="X580">
        <f t="shared" si="69"/>
        <v>0</v>
      </c>
      <c r="Y580">
        <f t="shared" si="70"/>
        <v>0</v>
      </c>
      <c r="Z580">
        <f t="shared" si="71"/>
        <v>0</v>
      </c>
    </row>
    <row r="581" spans="1:26" ht="14.4">
      <c r="A581" s="7" t="s">
        <v>872</v>
      </c>
      <c r="B581" s="7" t="s">
        <v>123</v>
      </c>
      <c r="C581" s="8" t="s">
        <v>78</v>
      </c>
      <c r="D581" s="9" t="s">
        <v>70</v>
      </c>
      <c r="E581">
        <v>1282.2670815031991</v>
      </c>
      <c r="F581" s="14">
        <v>83</v>
      </c>
      <c r="G581">
        <v>5.2760004302289745E-4</v>
      </c>
      <c r="H581">
        <v>4.2853127845694127E-4</v>
      </c>
      <c r="I581">
        <v>18260044</v>
      </c>
      <c r="J581">
        <v>7.0646051017182652</v>
      </c>
      <c r="K581">
        <v>33.515800947686657</v>
      </c>
      <c r="T581">
        <f t="shared" si="65"/>
        <v>0</v>
      </c>
      <c r="U581">
        <f t="shared" si="66"/>
        <v>0</v>
      </c>
      <c r="V581">
        <f t="shared" si="67"/>
        <v>0</v>
      </c>
      <c r="W581">
        <f t="shared" si="68"/>
        <v>0</v>
      </c>
      <c r="X581">
        <f t="shared" si="69"/>
        <v>0</v>
      </c>
      <c r="Y581">
        <f t="shared" si="70"/>
        <v>0</v>
      </c>
      <c r="Z581">
        <f t="shared" si="71"/>
        <v>0</v>
      </c>
    </row>
    <row r="582" spans="1:26" ht="14.4">
      <c r="A582" s="7" t="s">
        <v>873</v>
      </c>
      <c r="B582" s="7" t="s">
        <v>123</v>
      </c>
      <c r="C582" s="8" t="s">
        <v>78</v>
      </c>
      <c r="D582" s="9" t="s">
        <v>71</v>
      </c>
      <c r="E582">
        <v>1238.7081339615174</v>
      </c>
      <c r="F582" s="14">
        <v>84</v>
      </c>
      <c r="G582">
        <v>3.5363039935505728E-4</v>
      </c>
      <c r="H582">
        <v>2.9352720895083805E-4</v>
      </c>
      <c r="I582">
        <v>18601342</v>
      </c>
      <c r="J582">
        <v>8.8165681809409229</v>
      </c>
      <c r="K582">
        <v>31.664382064476854</v>
      </c>
      <c r="T582">
        <f t="shared" si="65"/>
        <v>0</v>
      </c>
      <c r="U582">
        <f t="shared" si="66"/>
        <v>0</v>
      </c>
      <c r="V582">
        <f t="shared" si="67"/>
        <v>0</v>
      </c>
      <c r="W582">
        <f t="shared" si="68"/>
        <v>0</v>
      </c>
      <c r="X582">
        <f t="shared" si="69"/>
        <v>0</v>
      </c>
      <c r="Y582">
        <f t="shared" si="70"/>
        <v>0</v>
      </c>
      <c r="Z582">
        <f t="shared" si="71"/>
        <v>0</v>
      </c>
    </row>
    <row r="583" spans="1:26" ht="14.4">
      <c r="A583" s="7" t="s">
        <v>874</v>
      </c>
      <c r="B583" s="7" t="s">
        <v>123</v>
      </c>
      <c r="C583" s="8" t="s">
        <v>78</v>
      </c>
      <c r="D583" s="9" t="s">
        <v>72</v>
      </c>
      <c r="E583">
        <v>1207.8451404435823</v>
      </c>
      <c r="F583" s="14">
        <v>83</v>
      </c>
      <c r="G583">
        <v>5.025666363205019E-4</v>
      </c>
      <c r="H583">
        <v>3.6871749547389657E-4</v>
      </c>
      <c r="I583">
        <v>18976588</v>
      </c>
      <c r="J583">
        <v>11.224357086742886</v>
      </c>
      <c r="K583">
        <v>29.984315410125362</v>
      </c>
      <c r="T583">
        <f t="shared" si="65"/>
        <v>0</v>
      </c>
      <c r="U583">
        <f t="shared" si="66"/>
        <v>0</v>
      </c>
      <c r="V583">
        <f t="shared" si="67"/>
        <v>0</v>
      </c>
      <c r="W583">
        <f t="shared" si="68"/>
        <v>0</v>
      </c>
      <c r="X583">
        <f t="shared" si="69"/>
        <v>0</v>
      </c>
      <c r="Y583">
        <f t="shared" si="70"/>
        <v>0</v>
      </c>
      <c r="Z583">
        <f t="shared" si="71"/>
        <v>0</v>
      </c>
    </row>
    <row r="584" spans="1:26" ht="14.4">
      <c r="A584" s="7" t="s">
        <v>875</v>
      </c>
      <c r="B584" s="7" t="s">
        <v>123</v>
      </c>
      <c r="C584" s="8" t="s">
        <v>78</v>
      </c>
      <c r="D584" s="9" t="s">
        <v>73</v>
      </c>
      <c r="E584">
        <v>1241.5993185955986</v>
      </c>
      <c r="F584" s="14">
        <v>84</v>
      </c>
      <c r="G584">
        <v>4.9185263667979816E-4</v>
      </c>
      <c r="H584">
        <v>3.6085696747913896E-4</v>
      </c>
      <c r="I584">
        <v>19389954</v>
      </c>
      <c r="K584">
        <v>29.345092824872097</v>
      </c>
      <c r="T584">
        <f t="shared" si="65"/>
        <v>0</v>
      </c>
      <c r="U584">
        <f t="shared" si="66"/>
        <v>0</v>
      </c>
      <c r="V584">
        <f t="shared" si="67"/>
        <v>0</v>
      </c>
      <c r="W584">
        <f t="shared" si="68"/>
        <v>0</v>
      </c>
      <c r="X584">
        <f t="shared" si="69"/>
        <v>0</v>
      </c>
      <c r="Y584">
        <f t="shared" si="70"/>
        <v>0</v>
      </c>
      <c r="Z584">
        <f t="shared" si="71"/>
        <v>0</v>
      </c>
    </row>
    <row r="585" spans="1:26" ht="14.4">
      <c r="A585" s="7" t="s">
        <v>876</v>
      </c>
      <c r="B585" s="7" t="s">
        <v>123</v>
      </c>
      <c r="C585" s="8" t="s">
        <v>78</v>
      </c>
      <c r="D585" s="9" t="s">
        <v>74</v>
      </c>
      <c r="E585">
        <v>1243.986074622916</v>
      </c>
      <c r="F585" s="14">
        <v>88</v>
      </c>
      <c r="G585">
        <v>4.8070162174422559E-4</v>
      </c>
      <c r="H585">
        <v>3.5267581496742649E-4</v>
      </c>
      <c r="I585">
        <v>19839750</v>
      </c>
      <c r="K585">
        <v>28.679796872440431</v>
      </c>
      <c r="T585">
        <f t="shared" si="65"/>
        <v>0</v>
      </c>
      <c r="U585">
        <f t="shared" si="66"/>
        <v>0</v>
      </c>
      <c r="V585">
        <f t="shared" si="67"/>
        <v>0</v>
      </c>
      <c r="W585">
        <f t="shared" si="68"/>
        <v>0</v>
      </c>
      <c r="X585">
        <f t="shared" si="69"/>
        <v>0</v>
      </c>
      <c r="Y585">
        <f t="shared" si="70"/>
        <v>0</v>
      </c>
      <c r="Z585">
        <f t="shared" si="71"/>
        <v>0</v>
      </c>
    </row>
    <row r="586" spans="1:26" ht="14.4">
      <c r="A586" s="7" t="s">
        <v>877</v>
      </c>
      <c r="B586" s="7" t="s">
        <v>123</v>
      </c>
      <c r="C586" s="8" t="s">
        <v>78</v>
      </c>
      <c r="D586" s="9" t="s">
        <v>62</v>
      </c>
      <c r="E586">
        <v>645.76568165604681</v>
      </c>
      <c r="F586" s="14">
        <v>42</v>
      </c>
      <c r="I586">
        <v>16131332</v>
      </c>
      <c r="J586">
        <v>3.2855315357715034</v>
      </c>
      <c r="K586">
        <v>18.039427866217125</v>
      </c>
      <c r="T586">
        <f t="shared" si="65"/>
        <v>0</v>
      </c>
      <c r="U586">
        <f t="shared" si="66"/>
        <v>0</v>
      </c>
      <c r="V586">
        <f t="shared" si="67"/>
        <v>0</v>
      </c>
      <c r="W586">
        <f t="shared" si="68"/>
        <v>0</v>
      </c>
      <c r="X586">
        <f t="shared" si="69"/>
        <v>0</v>
      </c>
      <c r="Y586">
        <f t="shared" si="70"/>
        <v>0</v>
      </c>
      <c r="Z586">
        <f t="shared" si="71"/>
        <v>0</v>
      </c>
    </row>
    <row r="587" spans="1:26" ht="14.4">
      <c r="A587" s="7" t="s">
        <v>878</v>
      </c>
      <c r="B587" s="7" t="s">
        <v>124</v>
      </c>
      <c r="C587" s="8" t="s">
        <v>76</v>
      </c>
      <c r="D587" s="9" t="s">
        <v>62</v>
      </c>
      <c r="E587">
        <v>4861.6775099412562</v>
      </c>
      <c r="F587" s="14">
        <v>377</v>
      </c>
      <c r="I587">
        <v>4426000</v>
      </c>
      <c r="J587">
        <v>648.6669679168549</v>
      </c>
      <c r="K587">
        <v>143.24446452779034</v>
      </c>
      <c r="T587">
        <f t="shared" si="65"/>
        <v>0</v>
      </c>
      <c r="U587">
        <f t="shared" si="66"/>
        <v>0</v>
      </c>
      <c r="V587">
        <f t="shared" si="67"/>
        <v>0</v>
      </c>
      <c r="W587">
        <f t="shared" si="68"/>
        <v>0</v>
      </c>
      <c r="X587">
        <f t="shared" si="69"/>
        <v>0</v>
      </c>
      <c r="Y587">
        <f t="shared" si="70"/>
        <v>0</v>
      </c>
      <c r="Z587">
        <f t="shared" si="71"/>
        <v>0</v>
      </c>
    </row>
    <row r="588" spans="1:26" ht="14.4">
      <c r="A588" s="7" t="s">
        <v>879</v>
      </c>
      <c r="B588" s="7" t="s">
        <v>124</v>
      </c>
      <c r="C588" s="8" t="s">
        <v>76</v>
      </c>
      <c r="D588" s="9" t="s">
        <v>63</v>
      </c>
      <c r="E588">
        <v>5191.9019849099095</v>
      </c>
      <c r="F588" s="14">
        <v>376</v>
      </c>
      <c r="G588">
        <v>1.9006756756756757E-3</v>
      </c>
      <c r="I588">
        <v>4440000</v>
      </c>
      <c r="J588">
        <v>779.95495495495493</v>
      </c>
      <c r="K588">
        <v>152.47747747747746</v>
      </c>
      <c r="T588">
        <f t="shared" si="65"/>
        <v>0</v>
      </c>
      <c r="U588">
        <f t="shared" si="66"/>
        <v>0</v>
      </c>
      <c r="V588">
        <f t="shared" si="67"/>
        <v>0</v>
      </c>
      <c r="W588">
        <f t="shared" si="68"/>
        <v>0</v>
      </c>
      <c r="X588">
        <f t="shared" si="69"/>
        <v>0</v>
      </c>
      <c r="Y588">
        <f t="shared" si="70"/>
        <v>0</v>
      </c>
      <c r="Z588">
        <f t="shared" si="71"/>
        <v>0</v>
      </c>
    </row>
    <row r="589" spans="1:26" ht="14.4">
      <c r="A589" s="7" t="s">
        <v>880</v>
      </c>
      <c r="B589" s="7" t="s">
        <v>124</v>
      </c>
      <c r="C589" s="8" t="s">
        <v>76</v>
      </c>
      <c r="D589" s="9" t="s">
        <v>64</v>
      </c>
      <c r="E589">
        <v>5974.075765315315</v>
      </c>
      <c r="F589" s="14">
        <v>375</v>
      </c>
      <c r="G589">
        <v>1.9288288288288288E-3</v>
      </c>
      <c r="H589">
        <v>4.7036036036036035E-3</v>
      </c>
      <c r="I589">
        <v>4440000</v>
      </c>
      <c r="J589">
        <v>890.09009009009014</v>
      </c>
      <c r="K589">
        <v>191.8918918918919</v>
      </c>
      <c r="T589">
        <f t="shared" si="65"/>
        <v>0</v>
      </c>
      <c r="U589">
        <f t="shared" si="66"/>
        <v>0</v>
      </c>
      <c r="V589">
        <f t="shared" si="67"/>
        <v>0</v>
      </c>
      <c r="W589">
        <f t="shared" si="68"/>
        <v>0</v>
      </c>
      <c r="X589">
        <f t="shared" si="69"/>
        <v>0</v>
      </c>
      <c r="Y589">
        <f t="shared" si="70"/>
        <v>0</v>
      </c>
      <c r="Z589">
        <f t="shared" si="71"/>
        <v>0</v>
      </c>
    </row>
    <row r="590" spans="1:26" ht="14.4">
      <c r="A590" s="7" t="s">
        <v>881</v>
      </c>
      <c r="B590" s="7" t="s">
        <v>124</v>
      </c>
      <c r="C590" s="8" t="s">
        <v>76</v>
      </c>
      <c r="D590" s="9" t="s">
        <v>65</v>
      </c>
      <c r="E590">
        <v>7689.9569959459459</v>
      </c>
      <c r="F590" s="14">
        <v>495</v>
      </c>
      <c r="G590">
        <v>1.9644144144144145E-3</v>
      </c>
      <c r="H590">
        <v>4.8547297297297301E-3</v>
      </c>
      <c r="I590">
        <v>4440000</v>
      </c>
      <c r="J590">
        <v>1466.8918918918919</v>
      </c>
      <c r="K590">
        <v>159.6846846846847</v>
      </c>
      <c r="T590">
        <f t="shared" si="65"/>
        <v>0</v>
      </c>
      <c r="U590">
        <f t="shared" si="66"/>
        <v>0</v>
      </c>
      <c r="V590">
        <f t="shared" si="67"/>
        <v>0</v>
      </c>
      <c r="W590">
        <f t="shared" si="68"/>
        <v>0</v>
      </c>
      <c r="X590">
        <f t="shared" si="69"/>
        <v>0</v>
      </c>
      <c r="Y590">
        <f t="shared" si="70"/>
        <v>0</v>
      </c>
      <c r="Z590">
        <f t="shared" si="71"/>
        <v>0</v>
      </c>
    </row>
    <row r="591" spans="1:26" ht="14.4">
      <c r="A591" s="7" t="s">
        <v>882</v>
      </c>
      <c r="B591" s="7" t="s">
        <v>124</v>
      </c>
      <c r="C591" s="8" t="s">
        <v>76</v>
      </c>
      <c r="D591" s="9" t="s">
        <v>66</v>
      </c>
      <c r="E591">
        <v>9237.1162234737549</v>
      </c>
      <c r="F591" s="14">
        <v>614</v>
      </c>
      <c r="G591">
        <v>2.046406848389277E-3</v>
      </c>
      <c r="H591">
        <v>5.2637981527371026E-3</v>
      </c>
      <c r="I591">
        <v>4439000</v>
      </c>
      <c r="J591">
        <v>1564.5415634151836</v>
      </c>
      <c r="K591">
        <v>198.46812345122774</v>
      </c>
      <c r="T591">
        <f t="shared" si="65"/>
        <v>0</v>
      </c>
      <c r="U591">
        <f t="shared" si="66"/>
        <v>0</v>
      </c>
      <c r="V591">
        <f t="shared" si="67"/>
        <v>0</v>
      </c>
      <c r="W591">
        <f t="shared" si="68"/>
        <v>0</v>
      </c>
      <c r="X591">
        <f t="shared" si="69"/>
        <v>0</v>
      </c>
      <c r="Y591">
        <f t="shared" si="70"/>
        <v>0</v>
      </c>
      <c r="Z591">
        <f t="shared" si="71"/>
        <v>0</v>
      </c>
    </row>
    <row r="592" spans="1:26" ht="14.4">
      <c r="A592" s="7" t="s">
        <v>883</v>
      </c>
      <c r="B592" s="7" t="s">
        <v>124</v>
      </c>
      <c r="C592" s="8" t="s">
        <v>76</v>
      </c>
      <c r="D592" s="9" t="s">
        <v>67</v>
      </c>
      <c r="E592">
        <v>10090.366688653759</v>
      </c>
      <c r="F592" s="14">
        <v>705</v>
      </c>
      <c r="G592">
        <v>1.9880684376407023E-3</v>
      </c>
      <c r="H592">
        <v>5.1884286357496623E-3</v>
      </c>
      <c r="I592">
        <v>4442000</v>
      </c>
      <c r="J592">
        <v>1716.5691130121568</v>
      </c>
      <c r="K592">
        <v>176.94732102656462</v>
      </c>
      <c r="T592">
        <f t="shared" si="65"/>
        <v>0</v>
      </c>
      <c r="U592">
        <f t="shared" si="66"/>
        <v>0</v>
      </c>
      <c r="V592">
        <f t="shared" si="67"/>
        <v>0</v>
      </c>
      <c r="W592">
        <f t="shared" si="68"/>
        <v>0</v>
      </c>
      <c r="X592">
        <f t="shared" si="69"/>
        <v>0</v>
      </c>
      <c r="Y592">
        <f t="shared" si="70"/>
        <v>0</v>
      </c>
      <c r="Z592">
        <f t="shared" si="71"/>
        <v>0</v>
      </c>
    </row>
    <row r="593" spans="1:26" ht="14.4">
      <c r="A593" s="7" t="s">
        <v>884</v>
      </c>
      <c r="B593" s="7" t="s">
        <v>124</v>
      </c>
      <c r="C593" s="8" t="s">
        <v>76</v>
      </c>
      <c r="D593" s="9" t="s">
        <v>68</v>
      </c>
      <c r="E593">
        <v>11228.621375000001</v>
      </c>
      <c r="F593" s="14">
        <v>790</v>
      </c>
      <c r="G593">
        <v>2.100225225225225E-3</v>
      </c>
      <c r="H593">
        <v>5.4930180180180182E-3</v>
      </c>
      <c r="I593">
        <v>4440000</v>
      </c>
      <c r="J593">
        <v>1868.4684684684685</v>
      </c>
      <c r="K593">
        <v>173.42342342342343</v>
      </c>
      <c r="T593">
        <f t="shared" si="65"/>
        <v>0</v>
      </c>
      <c r="U593">
        <f t="shared" si="66"/>
        <v>0</v>
      </c>
      <c r="V593">
        <f t="shared" si="67"/>
        <v>0</v>
      </c>
      <c r="W593">
        <f t="shared" si="68"/>
        <v>0</v>
      </c>
      <c r="X593">
        <f t="shared" si="69"/>
        <v>0</v>
      </c>
      <c r="Y593">
        <f t="shared" si="70"/>
        <v>1</v>
      </c>
      <c r="Z593">
        <f t="shared" si="71"/>
        <v>0</v>
      </c>
    </row>
    <row r="594" spans="1:26" ht="14.4">
      <c r="A594" s="7" t="s">
        <v>885</v>
      </c>
      <c r="B594" s="7" t="s">
        <v>124</v>
      </c>
      <c r="C594" s="8" t="s">
        <v>76</v>
      </c>
      <c r="D594" s="9" t="s">
        <v>69</v>
      </c>
      <c r="E594">
        <v>13372.270130297566</v>
      </c>
      <c r="F594" s="14">
        <v>1008</v>
      </c>
      <c r="G594">
        <v>2.0074391343552749E-3</v>
      </c>
      <c r="H594">
        <v>5.2087466185752928E-3</v>
      </c>
      <c r="I594">
        <v>4436000</v>
      </c>
      <c r="J594">
        <v>2164.3372407574393</v>
      </c>
      <c r="K594">
        <v>231.06402164111813</v>
      </c>
      <c r="T594">
        <f t="shared" si="65"/>
        <v>0</v>
      </c>
      <c r="U594">
        <f t="shared" si="66"/>
        <v>0</v>
      </c>
      <c r="V594">
        <f t="shared" si="67"/>
        <v>0</v>
      </c>
      <c r="W594">
        <f t="shared" si="68"/>
        <v>0</v>
      </c>
      <c r="X594">
        <f t="shared" si="69"/>
        <v>0</v>
      </c>
      <c r="Y594">
        <f t="shared" si="70"/>
        <v>1</v>
      </c>
      <c r="Z594">
        <f t="shared" si="71"/>
        <v>0</v>
      </c>
    </row>
    <row r="595" spans="1:26" ht="14.4">
      <c r="A595" s="7" t="s">
        <v>886</v>
      </c>
      <c r="B595" s="7" t="s">
        <v>124</v>
      </c>
      <c r="C595" s="8" t="s">
        <v>76</v>
      </c>
      <c r="D595" s="9" t="s">
        <v>70</v>
      </c>
      <c r="E595">
        <v>15694.077471277535</v>
      </c>
      <c r="F595" s="14">
        <v>1224</v>
      </c>
      <c r="G595">
        <v>2.0081145416808357E-3</v>
      </c>
      <c r="H595">
        <v>5.2104991128666357E-3</v>
      </c>
      <c r="I595">
        <v>4434508</v>
      </c>
      <c r="J595">
        <v>2634.1140888684831</v>
      </c>
      <c r="K595">
        <v>260.68280855508658</v>
      </c>
      <c r="T595">
        <f t="shared" si="65"/>
        <v>0</v>
      </c>
      <c r="U595">
        <f t="shared" si="66"/>
        <v>0</v>
      </c>
      <c r="V595">
        <f t="shared" si="67"/>
        <v>0</v>
      </c>
      <c r="W595">
        <f t="shared" si="68"/>
        <v>0</v>
      </c>
      <c r="X595">
        <f t="shared" si="69"/>
        <v>0</v>
      </c>
      <c r="Y595">
        <f t="shared" si="70"/>
        <v>1</v>
      </c>
      <c r="Z595">
        <f t="shared" si="71"/>
        <v>0</v>
      </c>
    </row>
    <row r="596" spans="1:26" ht="14.4">
      <c r="A596" s="7" t="s">
        <v>887</v>
      </c>
      <c r="B596" s="7" t="s">
        <v>124</v>
      </c>
      <c r="C596" s="8" t="s">
        <v>76</v>
      </c>
      <c r="D596" s="9" t="s">
        <v>71</v>
      </c>
      <c r="E596">
        <v>14044.146262495264</v>
      </c>
      <c r="F596" s="14">
        <v>1095</v>
      </c>
      <c r="G596">
        <v>1.9895788694622224E-3</v>
      </c>
      <c r="H596">
        <v>5.3153274789922416E-3</v>
      </c>
      <c r="I596">
        <v>4429078</v>
      </c>
      <c r="J596">
        <v>2101.5660595726695</v>
      </c>
      <c r="K596">
        <v>235.03763085680586</v>
      </c>
      <c r="T596">
        <f t="shared" si="65"/>
        <v>0</v>
      </c>
      <c r="U596">
        <f t="shared" si="66"/>
        <v>0</v>
      </c>
      <c r="V596">
        <f t="shared" si="67"/>
        <v>0</v>
      </c>
      <c r="W596">
        <f t="shared" si="68"/>
        <v>0</v>
      </c>
      <c r="X596">
        <f t="shared" si="69"/>
        <v>0</v>
      </c>
      <c r="Y596">
        <f t="shared" si="70"/>
        <v>1</v>
      </c>
      <c r="Z596">
        <f t="shared" si="71"/>
        <v>0</v>
      </c>
    </row>
    <row r="597" spans="1:26" ht="14.4">
      <c r="A597" s="7" t="s">
        <v>888</v>
      </c>
      <c r="B597" s="7" t="s">
        <v>124</v>
      </c>
      <c r="C597" s="8" t="s">
        <v>76</v>
      </c>
      <c r="D597" s="9" t="s">
        <v>72</v>
      </c>
      <c r="E597">
        <v>13326.598672953683</v>
      </c>
      <c r="F597" s="14">
        <v>1051</v>
      </c>
      <c r="G597">
        <v>2.0245458070465693E-3</v>
      </c>
      <c r="H597">
        <v>5.2458462744078985E-3</v>
      </c>
      <c r="I597">
        <v>4417781</v>
      </c>
      <c r="J597">
        <v>1868.5851562130399</v>
      </c>
      <c r="K597">
        <v>194.4415080783769</v>
      </c>
      <c r="T597">
        <f t="shared" si="65"/>
        <v>0</v>
      </c>
      <c r="U597">
        <f t="shared" si="66"/>
        <v>0</v>
      </c>
      <c r="V597">
        <f t="shared" si="67"/>
        <v>0</v>
      </c>
      <c r="W597">
        <f t="shared" si="68"/>
        <v>0</v>
      </c>
      <c r="X597">
        <f t="shared" si="69"/>
        <v>0</v>
      </c>
      <c r="Y597">
        <f t="shared" si="70"/>
        <v>1</v>
      </c>
      <c r="Z597">
        <f t="shared" si="71"/>
        <v>0</v>
      </c>
    </row>
    <row r="598" spans="1:26" ht="14.4">
      <c r="A598" s="7" t="s">
        <v>889</v>
      </c>
      <c r="B598" s="7" t="s">
        <v>124</v>
      </c>
      <c r="C598" s="8" t="s">
        <v>76</v>
      </c>
      <c r="D598" s="9" t="s">
        <v>73</v>
      </c>
      <c r="E598">
        <v>14371.953775876496</v>
      </c>
      <c r="F598" s="14">
        <v>992</v>
      </c>
      <c r="G598">
        <v>2.0894159773976774E-3</v>
      </c>
      <c r="H598">
        <v>5.4139328349945403E-3</v>
      </c>
      <c r="I598">
        <v>4280622</v>
      </c>
      <c r="J598">
        <v>2251.541948810243</v>
      </c>
      <c r="K598">
        <v>214.68842612125061</v>
      </c>
      <c r="T598">
        <f t="shared" si="65"/>
        <v>0</v>
      </c>
      <c r="U598">
        <f t="shared" si="66"/>
        <v>0</v>
      </c>
      <c r="V598">
        <f t="shared" si="67"/>
        <v>0</v>
      </c>
      <c r="W598">
        <f t="shared" si="68"/>
        <v>0</v>
      </c>
      <c r="X598">
        <f t="shared" si="69"/>
        <v>0</v>
      </c>
      <c r="Y598">
        <f t="shared" si="70"/>
        <v>1</v>
      </c>
      <c r="Z598">
        <f t="shared" si="71"/>
        <v>0</v>
      </c>
    </row>
    <row r="599" spans="1:26" ht="14.4">
      <c r="A599" s="7" t="s">
        <v>890</v>
      </c>
      <c r="B599" s="7" t="s">
        <v>124</v>
      </c>
      <c r="C599" s="8" t="s">
        <v>76</v>
      </c>
      <c r="D599" s="9" t="s">
        <v>74</v>
      </c>
      <c r="E599">
        <v>13158.750966477784</v>
      </c>
      <c r="F599" s="14">
        <v>908</v>
      </c>
      <c r="G599">
        <v>2.0958121717384978E-3</v>
      </c>
      <c r="H599">
        <v>5.4305061583228625E-3</v>
      </c>
      <c r="I599">
        <v>4267558</v>
      </c>
      <c r="J599">
        <v>2077.3004139603959</v>
      </c>
      <c r="K599">
        <v>225.42165800675701</v>
      </c>
      <c r="T599">
        <f t="shared" si="65"/>
        <v>0</v>
      </c>
      <c r="U599">
        <f t="shared" si="66"/>
        <v>0</v>
      </c>
      <c r="V599">
        <f t="shared" si="67"/>
        <v>0</v>
      </c>
      <c r="W599">
        <f t="shared" si="68"/>
        <v>0</v>
      </c>
      <c r="X599">
        <f t="shared" si="69"/>
        <v>0</v>
      </c>
      <c r="Y599">
        <f t="shared" si="70"/>
        <v>1</v>
      </c>
      <c r="Z599">
        <f t="shared" si="71"/>
        <v>0</v>
      </c>
    </row>
    <row r="600" spans="1:26" ht="14.4">
      <c r="A600" s="7" t="s">
        <v>891</v>
      </c>
      <c r="B600" s="7" t="s">
        <v>125</v>
      </c>
      <c r="C600" s="8" t="s">
        <v>84</v>
      </c>
      <c r="D600" s="9" t="s">
        <v>62</v>
      </c>
      <c r="E600">
        <v>2744.1244787409628</v>
      </c>
      <c r="F600" s="14">
        <v>166</v>
      </c>
      <c r="I600">
        <v>11138416</v>
      </c>
      <c r="J600">
        <v>174.89021778321083</v>
      </c>
      <c r="T600">
        <f t="shared" si="65"/>
        <v>0</v>
      </c>
      <c r="U600">
        <f t="shared" si="66"/>
        <v>0</v>
      </c>
      <c r="V600">
        <f t="shared" si="67"/>
        <v>0</v>
      </c>
      <c r="W600">
        <f t="shared" si="68"/>
        <v>0</v>
      </c>
      <c r="X600">
        <f t="shared" si="69"/>
        <v>0</v>
      </c>
      <c r="Y600">
        <f t="shared" si="70"/>
        <v>0</v>
      </c>
      <c r="Z600">
        <f t="shared" si="71"/>
        <v>0</v>
      </c>
    </row>
    <row r="601" spans="1:26" ht="14.4">
      <c r="A601" s="7" t="s">
        <v>892</v>
      </c>
      <c r="B601" s="7" t="s">
        <v>125</v>
      </c>
      <c r="C601" s="8" t="s">
        <v>84</v>
      </c>
      <c r="D601" s="9" t="s">
        <v>63</v>
      </c>
      <c r="E601">
        <v>2835.0766612395996</v>
      </c>
      <c r="F601" s="14">
        <v>178</v>
      </c>
      <c r="G601">
        <v>1.0010321718156693E-3</v>
      </c>
      <c r="I601">
        <v>11175465</v>
      </c>
      <c r="J601">
        <v>164.6463927899197</v>
      </c>
      <c r="T601">
        <f t="shared" si="65"/>
        <v>0</v>
      </c>
      <c r="U601">
        <f t="shared" si="66"/>
        <v>0</v>
      </c>
      <c r="V601">
        <f t="shared" si="67"/>
        <v>0</v>
      </c>
      <c r="W601">
        <f t="shared" si="68"/>
        <v>0</v>
      </c>
      <c r="X601">
        <f t="shared" si="69"/>
        <v>0</v>
      </c>
      <c r="Y601">
        <f t="shared" si="70"/>
        <v>0</v>
      </c>
      <c r="Z601">
        <f t="shared" si="71"/>
        <v>0</v>
      </c>
    </row>
    <row r="602" spans="1:26" ht="14.4">
      <c r="A602" s="7" t="s">
        <v>893</v>
      </c>
      <c r="B602" s="7" t="s">
        <v>125</v>
      </c>
      <c r="C602" s="8" t="s">
        <v>84</v>
      </c>
      <c r="D602" s="9" t="s">
        <v>64</v>
      </c>
      <c r="E602">
        <v>2995.8995284123216</v>
      </c>
      <c r="F602" s="14">
        <v>195</v>
      </c>
      <c r="G602">
        <v>1.0085510106246586E-3</v>
      </c>
      <c r="H602">
        <v>3.421652898090237E-3</v>
      </c>
      <c r="I602">
        <v>11212125</v>
      </c>
      <c r="J602">
        <v>157.77562237310056</v>
      </c>
      <c r="T602">
        <f t="shared" si="65"/>
        <v>0</v>
      </c>
      <c r="U602">
        <f t="shared" si="66"/>
        <v>0</v>
      </c>
      <c r="V602">
        <f t="shared" si="67"/>
        <v>0</v>
      </c>
      <c r="W602">
        <f t="shared" si="68"/>
        <v>0</v>
      </c>
      <c r="X602">
        <f t="shared" si="69"/>
        <v>0</v>
      </c>
      <c r="Y602">
        <f t="shared" si="70"/>
        <v>0</v>
      </c>
      <c r="Z602">
        <f t="shared" si="71"/>
        <v>0</v>
      </c>
    </row>
    <row r="603" spans="1:26" ht="14.4">
      <c r="A603" s="7" t="s">
        <v>894</v>
      </c>
      <c r="B603" s="7" t="s">
        <v>125</v>
      </c>
      <c r="C603" s="8" t="s">
        <v>84</v>
      </c>
      <c r="D603" s="9" t="s">
        <v>65</v>
      </c>
      <c r="E603">
        <v>3192.4005190857561</v>
      </c>
      <c r="F603" s="14">
        <v>202</v>
      </c>
      <c r="G603">
        <v>1.0978197793583206E-3</v>
      </c>
      <c r="H603">
        <v>2.6588295174625903E-3</v>
      </c>
      <c r="I603">
        <v>11245926</v>
      </c>
      <c r="J603">
        <v>177.7532592691789</v>
      </c>
      <c r="T603">
        <f t="shared" si="65"/>
        <v>0</v>
      </c>
      <c r="U603">
        <f t="shared" si="66"/>
        <v>0</v>
      </c>
      <c r="V603">
        <f t="shared" si="67"/>
        <v>0</v>
      </c>
      <c r="W603">
        <f t="shared" si="68"/>
        <v>0</v>
      </c>
      <c r="X603">
        <f t="shared" si="69"/>
        <v>0</v>
      </c>
      <c r="Y603">
        <f t="shared" si="70"/>
        <v>0</v>
      </c>
      <c r="Z603">
        <f t="shared" si="71"/>
        <v>0</v>
      </c>
    </row>
    <row r="604" spans="1:26" ht="14.4">
      <c r="A604" s="7" t="s">
        <v>895</v>
      </c>
      <c r="B604" s="7" t="s">
        <v>125</v>
      </c>
      <c r="C604" s="8" t="s">
        <v>84</v>
      </c>
      <c r="D604" s="9" t="s">
        <v>66</v>
      </c>
      <c r="E604">
        <v>3388.7669544571572</v>
      </c>
      <c r="F604" s="14">
        <v>209</v>
      </c>
      <c r="G604">
        <v>9.3725359504524071E-4</v>
      </c>
      <c r="H604">
        <v>2.7004364181300645E-3</v>
      </c>
      <c r="I604">
        <v>11273363</v>
      </c>
      <c r="J604">
        <v>187.52168274897207</v>
      </c>
      <c r="T604">
        <f t="shared" si="65"/>
        <v>0</v>
      </c>
      <c r="U604">
        <f t="shared" si="66"/>
        <v>0</v>
      </c>
      <c r="V604">
        <f t="shared" si="67"/>
        <v>0</v>
      </c>
      <c r="W604">
        <f t="shared" si="68"/>
        <v>0</v>
      </c>
      <c r="X604">
        <f t="shared" si="69"/>
        <v>0</v>
      </c>
      <c r="Y604">
        <f t="shared" si="70"/>
        <v>0</v>
      </c>
      <c r="Z604">
        <f t="shared" si="71"/>
        <v>0</v>
      </c>
    </row>
    <row r="605" spans="1:26" ht="14.4">
      <c r="A605" s="7" t="s">
        <v>896</v>
      </c>
      <c r="B605" s="7" t="s">
        <v>125</v>
      </c>
      <c r="C605" s="8" t="s">
        <v>84</v>
      </c>
      <c r="D605" s="9" t="s">
        <v>67</v>
      </c>
      <c r="E605">
        <v>3776.4705486448111</v>
      </c>
      <c r="F605" s="14">
        <v>306</v>
      </c>
      <c r="G605">
        <v>1.0017642456950793E-3</v>
      </c>
      <c r="H605">
        <v>2.2143842789608785E-3</v>
      </c>
      <c r="I605">
        <v>11292078</v>
      </c>
      <c r="J605">
        <v>229.45289609228701</v>
      </c>
      <c r="T605">
        <f t="shared" si="65"/>
        <v>0</v>
      </c>
      <c r="U605">
        <f t="shared" si="66"/>
        <v>0</v>
      </c>
      <c r="V605">
        <f t="shared" si="67"/>
        <v>0</v>
      </c>
      <c r="W605">
        <f t="shared" si="68"/>
        <v>0</v>
      </c>
      <c r="X605">
        <f t="shared" si="69"/>
        <v>0</v>
      </c>
      <c r="Y605">
        <f t="shared" si="70"/>
        <v>0</v>
      </c>
      <c r="Z605">
        <f t="shared" si="71"/>
        <v>0</v>
      </c>
    </row>
    <row r="606" spans="1:26" ht="14.4">
      <c r="A606" s="7" t="s">
        <v>897</v>
      </c>
      <c r="B606" s="7" t="s">
        <v>125</v>
      </c>
      <c r="C606" s="8" t="s">
        <v>84</v>
      </c>
      <c r="D606" s="9" t="s">
        <v>68</v>
      </c>
      <c r="E606">
        <v>4666.9881692932549</v>
      </c>
      <c r="F606" s="14">
        <v>360</v>
      </c>
      <c r="G606">
        <v>8.9699232818044256E-4</v>
      </c>
      <c r="H606">
        <v>2.3657874012264291E-3</v>
      </c>
      <c r="I606">
        <v>11301100</v>
      </c>
      <c r="J606">
        <v>213.6075249312014</v>
      </c>
      <c r="T606">
        <f t="shared" si="65"/>
        <v>0</v>
      </c>
      <c r="U606">
        <f t="shared" si="66"/>
        <v>0</v>
      </c>
      <c r="V606">
        <f t="shared" si="67"/>
        <v>0</v>
      </c>
      <c r="W606">
        <f t="shared" si="68"/>
        <v>0</v>
      </c>
      <c r="X606">
        <f t="shared" si="69"/>
        <v>0</v>
      </c>
      <c r="Y606">
        <f t="shared" si="70"/>
        <v>0</v>
      </c>
      <c r="Z606">
        <f t="shared" si="71"/>
        <v>0</v>
      </c>
    </row>
    <row r="607" spans="1:26" ht="14.4">
      <c r="A607" s="7" t="s">
        <v>898</v>
      </c>
      <c r="B607" s="7" t="s">
        <v>125</v>
      </c>
      <c r="C607" s="8" t="s">
        <v>84</v>
      </c>
      <c r="D607" s="9" t="s">
        <v>69</v>
      </c>
      <c r="E607">
        <v>5185.3822716882469</v>
      </c>
      <c r="F607" s="14">
        <v>587</v>
      </c>
      <c r="G607">
        <v>9.5189438307988715E-4</v>
      </c>
      <c r="H607">
        <v>2.3010750442810507E-3</v>
      </c>
      <c r="I607">
        <v>11301674</v>
      </c>
      <c r="J607">
        <v>213.68515849952848</v>
      </c>
      <c r="T607">
        <f t="shared" si="65"/>
        <v>0</v>
      </c>
      <c r="U607">
        <f t="shared" si="66"/>
        <v>0</v>
      </c>
      <c r="V607">
        <f t="shared" si="67"/>
        <v>0</v>
      </c>
      <c r="W607">
        <f t="shared" si="68"/>
        <v>0</v>
      </c>
      <c r="X607">
        <f t="shared" si="69"/>
        <v>0</v>
      </c>
      <c r="Y607">
        <f t="shared" si="70"/>
        <v>0</v>
      </c>
      <c r="Z607">
        <f t="shared" si="71"/>
        <v>0</v>
      </c>
    </row>
    <row r="608" spans="1:26" ht="14.4">
      <c r="A608" s="7" t="s">
        <v>899</v>
      </c>
      <c r="B608" s="7" t="s">
        <v>125</v>
      </c>
      <c r="C608" s="8" t="s">
        <v>84</v>
      </c>
      <c r="D608" s="9" t="s">
        <v>70</v>
      </c>
      <c r="E608">
        <v>5382.8159614318074</v>
      </c>
      <c r="F608" s="14">
        <v>584</v>
      </c>
      <c r="G608">
        <v>9.523425919245633E-4</v>
      </c>
      <c r="H608">
        <v>2.302158528126993E-3</v>
      </c>
      <c r="I608">
        <v>11296355</v>
      </c>
      <c r="J608">
        <v>207.76613341206078</v>
      </c>
      <c r="T608">
        <f t="shared" si="65"/>
        <v>0</v>
      </c>
      <c r="U608">
        <f t="shared" si="66"/>
        <v>0</v>
      </c>
      <c r="V608">
        <f t="shared" si="67"/>
        <v>0</v>
      </c>
      <c r="W608">
        <f t="shared" si="68"/>
        <v>0</v>
      </c>
      <c r="X608">
        <f t="shared" si="69"/>
        <v>0</v>
      </c>
      <c r="Y608">
        <f t="shared" si="70"/>
        <v>0</v>
      </c>
      <c r="Z608">
        <f t="shared" si="71"/>
        <v>0</v>
      </c>
    </row>
    <row r="609" spans="1:26" ht="14.4">
      <c r="A609" s="7" t="s">
        <v>900</v>
      </c>
      <c r="B609" s="7" t="s">
        <v>125</v>
      </c>
      <c r="C609" s="8" t="s">
        <v>84</v>
      </c>
      <c r="D609" s="9" t="s">
        <v>71</v>
      </c>
      <c r="E609">
        <v>5499.1201033659299</v>
      </c>
      <c r="F609" s="14">
        <v>651</v>
      </c>
      <c r="G609">
        <v>1.0330569361242702E-3</v>
      </c>
      <c r="H609">
        <v>2.2576306871945765E-3</v>
      </c>
      <c r="I609">
        <v>11288826</v>
      </c>
      <c r="J609">
        <v>184.43016129400877</v>
      </c>
      <c r="T609">
        <f t="shared" si="65"/>
        <v>0</v>
      </c>
      <c r="U609">
        <f t="shared" si="66"/>
        <v>0</v>
      </c>
      <c r="V609">
        <f t="shared" si="67"/>
        <v>0</v>
      </c>
      <c r="W609">
        <f t="shared" si="68"/>
        <v>0</v>
      </c>
      <c r="X609">
        <f t="shared" si="69"/>
        <v>0</v>
      </c>
      <c r="Y609">
        <f t="shared" si="70"/>
        <v>0</v>
      </c>
      <c r="Z609">
        <f t="shared" si="71"/>
        <v>0</v>
      </c>
    </row>
    <row r="610" spans="1:26" ht="14.4">
      <c r="A610" s="7" t="s">
        <v>901</v>
      </c>
      <c r="B610" s="7" t="s">
        <v>125</v>
      </c>
      <c r="C610" s="8" t="s">
        <v>84</v>
      </c>
      <c r="D610" s="9" t="s">
        <v>72</v>
      </c>
      <c r="E610">
        <v>5701.9626710990688</v>
      </c>
      <c r="F610" s="14">
        <v>583</v>
      </c>
      <c r="G610">
        <v>9.6146277781993038E-4</v>
      </c>
      <c r="H610">
        <v>2.4293178161437106E-3</v>
      </c>
      <c r="I610">
        <v>11281768</v>
      </c>
      <c r="J610">
        <v>196.600391002545</v>
      </c>
      <c r="T610">
        <f t="shared" si="65"/>
        <v>0</v>
      </c>
      <c r="U610">
        <f t="shared" si="66"/>
        <v>0</v>
      </c>
      <c r="V610">
        <f t="shared" si="67"/>
        <v>0</v>
      </c>
      <c r="W610">
        <f t="shared" si="68"/>
        <v>0</v>
      </c>
      <c r="X610">
        <f t="shared" si="69"/>
        <v>0</v>
      </c>
      <c r="Y610">
        <f t="shared" si="70"/>
        <v>0</v>
      </c>
      <c r="Z610">
        <f t="shared" si="71"/>
        <v>0</v>
      </c>
    </row>
    <row r="611" spans="1:26" ht="14.4">
      <c r="A611" s="7" t="s">
        <v>902</v>
      </c>
      <c r="B611" s="7" t="s">
        <v>125</v>
      </c>
      <c r="C611" s="8" t="s">
        <v>84</v>
      </c>
      <c r="D611" s="9" t="s">
        <v>73</v>
      </c>
      <c r="E611">
        <v>6051.2220011736372</v>
      </c>
      <c r="F611" s="14">
        <v>648</v>
      </c>
      <c r="G611">
        <v>9.6195007242339144E-4</v>
      </c>
      <c r="H611">
        <v>2.4305490582564662E-3</v>
      </c>
      <c r="I611">
        <v>11276053</v>
      </c>
      <c r="J611">
        <v>221.9748346340692</v>
      </c>
      <c r="T611">
        <f t="shared" si="65"/>
        <v>0</v>
      </c>
      <c r="U611">
        <f t="shared" si="66"/>
        <v>0</v>
      </c>
      <c r="V611">
        <f t="shared" si="67"/>
        <v>0</v>
      </c>
      <c r="W611">
        <f t="shared" si="68"/>
        <v>0</v>
      </c>
      <c r="X611">
        <f t="shared" si="69"/>
        <v>0</v>
      </c>
      <c r="Y611">
        <f t="shared" si="70"/>
        <v>0</v>
      </c>
      <c r="Z611">
        <f t="shared" si="71"/>
        <v>0</v>
      </c>
    </row>
    <row r="612" spans="1:26" ht="14.4">
      <c r="A612" s="7" t="s">
        <v>903</v>
      </c>
      <c r="B612" s="7" t="s">
        <v>125</v>
      </c>
      <c r="C612" s="8" t="s">
        <v>84</v>
      </c>
      <c r="D612" s="9" t="s">
        <v>74</v>
      </c>
      <c r="E612">
        <v>6053.957973577576</v>
      </c>
      <c r="F612" s="14">
        <v>558</v>
      </c>
      <c r="G612">
        <v>9.6238500421925131E-4</v>
      </c>
      <c r="H612">
        <v>2.4316479958179241E-3</v>
      </c>
      <c r="I612">
        <v>11270957</v>
      </c>
      <c r="J612">
        <v>231.92351811829289</v>
      </c>
      <c r="T612">
        <f t="shared" si="65"/>
        <v>0</v>
      </c>
      <c r="U612">
        <f t="shared" si="66"/>
        <v>0</v>
      </c>
      <c r="V612">
        <f t="shared" si="67"/>
        <v>0</v>
      </c>
      <c r="W612">
        <f t="shared" si="68"/>
        <v>0</v>
      </c>
      <c r="X612">
        <f t="shared" si="69"/>
        <v>0</v>
      </c>
      <c r="Y612">
        <f t="shared" si="70"/>
        <v>0</v>
      </c>
      <c r="Z612">
        <f t="shared" si="71"/>
        <v>0</v>
      </c>
    </row>
    <row r="613" spans="1:26" ht="14.4">
      <c r="A613" s="7" t="s">
        <v>904</v>
      </c>
      <c r="B613" s="7" t="s">
        <v>126</v>
      </c>
      <c r="C613" s="8" t="s">
        <v>84</v>
      </c>
      <c r="D613" s="9" t="s">
        <v>62</v>
      </c>
      <c r="F613" s="8"/>
      <c r="I613">
        <v>133860</v>
      </c>
      <c r="J613">
        <v>1695.8015837442103</v>
      </c>
      <c r="T613">
        <f t="shared" si="65"/>
        <v>0</v>
      </c>
      <c r="U613">
        <f t="shared" si="66"/>
        <v>0</v>
      </c>
      <c r="V613">
        <f t="shared" si="67"/>
        <v>0</v>
      </c>
      <c r="W613">
        <f t="shared" si="68"/>
        <v>0</v>
      </c>
      <c r="X613">
        <f t="shared" si="69"/>
        <v>0</v>
      </c>
      <c r="Y613">
        <f t="shared" si="70"/>
        <v>0</v>
      </c>
      <c r="Z613">
        <f t="shared" si="71"/>
        <v>0</v>
      </c>
    </row>
    <row r="614" spans="1:26" ht="14.4">
      <c r="A614" s="7" t="s">
        <v>905</v>
      </c>
      <c r="B614" s="7" t="s">
        <v>126</v>
      </c>
      <c r="C614" s="8" t="s">
        <v>84</v>
      </c>
      <c r="D614" s="9" t="s">
        <v>63</v>
      </c>
      <c r="F614" s="8"/>
      <c r="I614">
        <v>128905</v>
      </c>
      <c r="J614">
        <v>2102.3234164694932</v>
      </c>
      <c r="T614">
        <f t="shared" si="65"/>
        <v>0</v>
      </c>
      <c r="U614">
        <f t="shared" si="66"/>
        <v>0</v>
      </c>
      <c r="V614">
        <f t="shared" si="67"/>
        <v>0</v>
      </c>
      <c r="W614">
        <f t="shared" si="68"/>
        <v>0</v>
      </c>
      <c r="X614">
        <f t="shared" si="69"/>
        <v>0</v>
      </c>
      <c r="Y614">
        <f t="shared" si="70"/>
        <v>1</v>
      </c>
      <c r="Z614">
        <f t="shared" si="71"/>
        <v>0</v>
      </c>
    </row>
    <row r="615" spans="1:26" ht="14.4">
      <c r="A615" s="7" t="s">
        <v>906</v>
      </c>
      <c r="B615" s="7" t="s">
        <v>126</v>
      </c>
      <c r="C615" s="8" t="s">
        <v>84</v>
      </c>
      <c r="D615" s="9" t="s">
        <v>64</v>
      </c>
      <c r="F615" s="8"/>
      <c r="I615">
        <v>128804</v>
      </c>
      <c r="J615">
        <v>1684.7302878792584</v>
      </c>
      <c r="K615">
        <v>1063.6315642371355</v>
      </c>
      <c r="T615">
        <f t="shared" si="65"/>
        <v>0</v>
      </c>
      <c r="U615">
        <f t="shared" si="66"/>
        <v>0</v>
      </c>
      <c r="V615">
        <f t="shared" si="67"/>
        <v>0</v>
      </c>
      <c r="W615">
        <f t="shared" si="68"/>
        <v>0</v>
      </c>
      <c r="X615">
        <f t="shared" si="69"/>
        <v>0</v>
      </c>
      <c r="Y615">
        <f t="shared" si="70"/>
        <v>0</v>
      </c>
      <c r="Z615">
        <f t="shared" si="71"/>
        <v>1</v>
      </c>
    </row>
    <row r="616" spans="1:26" ht="14.4">
      <c r="A616" s="7" t="s">
        <v>907</v>
      </c>
      <c r="B616" s="7" t="s">
        <v>126</v>
      </c>
      <c r="C616" s="8" t="s">
        <v>84</v>
      </c>
      <c r="D616" s="9" t="s">
        <v>65</v>
      </c>
      <c r="F616" s="8"/>
      <c r="I616">
        <v>131253</v>
      </c>
      <c r="J616">
        <v>1699.0087845611147</v>
      </c>
      <c r="K616">
        <v>1340.9217313128081</v>
      </c>
      <c r="T616">
        <f t="shared" si="65"/>
        <v>0</v>
      </c>
      <c r="U616">
        <f t="shared" si="66"/>
        <v>0</v>
      </c>
      <c r="V616">
        <f t="shared" si="67"/>
        <v>0</v>
      </c>
      <c r="W616">
        <f t="shared" si="68"/>
        <v>0</v>
      </c>
      <c r="X616">
        <f t="shared" si="69"/>
        <v>0</v>
      </c>
      <c r="Y616">
        <f t="shared" si="70"/>
        <v>0</v>
      </c>
      <c r="Z616">
        <f t="shared" si="71"/>
        <v>1</v>
      </c>
    </row>
    <row r="617" spans="1:26" ht="14.4">
      <c r="A617" s="7" t="s">
        <v>908</v>
      </c>
      <c r="B617" s="7" t="s">
        <v>126</v>
      </c>
      <c r="C617" s="8" t="s">
        <v>84</v>
      </c>
      <c r="D617" s="9" t="s">
        <v>66</v>
      </c>
      <c r="F617" s="8"/>
      <c r="I617">
        <v>133363</v>
      </c>
      <c r="J617">
        <v>1679.6262831519987</v>
      </c>
      <c r="K617">
        <v>1462.1746661367845</v>
      </c>
      <c r="T617">
        <f t="shared" si="65"/>
        <v>0</v>
      </c>
      <c r="U617">
        <f t="shared" si="66"/>
        <v>0</v>
      </c>
      <c r="V617">
        <f t="shared" si="67"/>
        <v>0</v>
      </c>
      <c r="W617">
        <f t="shared" si="68"/>
        <v>0</v>
      </c>
      <c r="X617">
        <f t="shared" si="69"/>
        <v>0</v>
      </c>
      <c r="Y617">
        <f t="shared" si="70"/>
        <v>0</v>
      </c>
      <c r="Z617">
        <f t="shared" si="71"/>
        <v>1</v>
      </c>
    </row>
    <row r="618" spans="1:26" ht="14.4">
      <c r="A618" s="7" t="s">
        <v>909</v>
      </c>
      <c r="B618" s="7" t="s">
        <v>126</v>
      </c>
      <c r="C618" s="8" t="s">
        <v>84</v>
      </c>
      <c r="D618" s="9" t="s">
        <v>67</v>
      </c>
      <c r="F618" s="8"/>
      <c r="I618">
        <v>136708</v>
      </c>
      <c r="J618">
        <v>1784.8260526084794</v>
      </c>
      <c r="K618">
        <v>1199.6371829007812</v>
      </c>
      <c r="T618">
        <f t="shared" si="65"/>
        <v>0</v>
      </c>
      <c r="U618">
        <f t="shared" si="66"/>
        <v>0</v>
      </c>
      <c r="V618">
        <f t="shared" si="67"/>
        <v>0</v>
      </c>
      <c r="W618">
        <f t="shared" si="68"/>
        <v>0</v>
      </c>
      <c r="X618">
        <f t="shared" si="69"/>
        <v>0</v>
      </c>
      <c r="Y618">
        <f t="shared" si="70"/>
        <v>0</v>
      </c>
      <c r="Z618">
        <f t="shared" si="71"/>
        <v>1</v>
      </c>
    </row>
    <row r="619" spans="1:26" ht="14.4">
      <c r="A619" s="7" t="s">
        <v>910</v>
      </c>
      <c r="B619" s="7" t="s">
        <v>126</v>
      </c>
      <c r="C619" s="8" t="s">
        <v>84</v>
      </c>
      <c r="D619" s="9" t="s">
        <v>68</v>
      </c>
      <c r="F619" s="8"/>
      <c r="I619">
        <v>140217</v>
      </c>
      <c r="J619">
        <v>1975.5093890184501</v>
      </c>
      <c r="K619">
        <v>1362.1743440524331</v>
      </c>
      <c r="T619">
        <f t="shared" si="65"/>
        <v>0</v>
      </c>
      <c r="U619">
        <f t="shared" si="66"/>
        <v>0</v>
      </c>
      <c r="V619">
        <f t="shared" si="67"/>
        <v>0</v>
      </c>
      <c r="W619">
        <f t="shared" si="68"/>
        <v>0</v>
      </c>
      <c r="X619">
        <f t="shared" si="69"/>
        <v>0</v>
      </c>
      <c r="Y619">
        <f t="shared" si="70"/>
        <v>1</v>
      </c>
      <c r="Z619">
        <f t="shared" si="71"/>
        <v>1</v>
      </c>
    </row>
    <row r="620" spans="1:26" ht="14.4">
      <c r="A620" s="7" t="s">
        <v>911</v>
      </c>
      <c r="B620" s="7" t="s">
        <v>126</v>
      </c>
      <c r="C620" s="8" t="s">
        <v>84</v>
      </c>
      <c r="D620" s="9" t="s">
        <v>69</v>
      </c>
      <c r="F620" s="8"/>
      <c r="I620">
        <v>143026</v>
      </c>
      <c r="J620">
        <v>2300.2810677778866</v>
      </c>
      <c r="K620">
        <v>1559.1570763357711</v>
      </c>
      <c r="T620">
        <f t="shared" si="65"/>
        <v>0</v>
      </c>
      <c r="U620">
        <f t="shared" si="66"/>
        <v>0</v>
      </c>
      <c r="V620">
        <f t="shared" si="67"/>
        <v>0</v>
      </c>
      <c r="W620">
        <f t="shared" si="68"/>
        <v>0</v>
      </c>
      <c r="X620">
        <f t="shared" si="69"/>
        <v>0</v>
      </c>
      <c r="Y620">
        <f t="shared" si="70"/>
        <v>1</v>
      </c>
      <c r="Z620">
        <f t="shared" si="71"/>
        <v>1</v>
      </c>
    </row>
    <row r="621" spans="1:26" ht="14.4">
      <c r="A621" s="7" t="s">
        <v>912</v>
      </c>
      <c r="B621" s="7" t="s">
        <v>126</v>
      </c>
      <c r="C621" s="8" t="s">
        <v>84</v>
      </c>
      <c r="D621" s="9" t="s">
        <v>70</v>
      </c>
      <c r="F621" s="8"/>
      <c r="I621">
        <v>144971</v>
      </c>
      <c r="J621">
        <v>2641.9076918832043</v>
      </c>
      <c r="K621">
        <v>1579.6262700816026</v>
      </c>
      <c r="T621">
        <f t="shared" si="65"/>
        <v>0</v>
      </c>
      <c r="U621">
        <f t="shared" si="66"/>
        <v>0</v>
      </c>
      <c r="V621">
        <f t="shared" si="67"/>
        <v>0</v>
      </c>
      <c r="W621">
        <f t="shared" si="68"/>
        <v>0</v>
      </c>
      <c r="X621">
        <f t="shared" si="69"/>
        <v>0</v>
      </c>
      <c r="Y621">
        <f t="shared" si="70"/>
        <v>1</v>
      </c>
      <c r="Z621">
        <f t="shared" si="71"/>
        <v>1</v>
      </c>
    </row>
    <row r="622" spans="1:26" ht="14.4">
      <c r="A622" s="7" t="s">
        <v>913</v>
      </c>
      <c r="B622" s="7" t="s">
        <v>126</v>
      </c>
      <c r="C622" s="8" t="s">
        <v>84</v>
      </c>
      <c r="D622" s="9" t="s">
        <v>71</v>
      </c>
      <c r="F622" s="8"/>
      <c r="I622">
        <v>145890</v>
      </c>
      <c r="J622">
        <v>2590.9932140653918</v>
      </c>
      <c r="K622">
        <v>1768.4556857906641</v>
      </c>
      <c r="T622">
        <f t="shared" si="65"/>
        <v>0</v>
      </c>
      <c r="U622">
        <f t="shared" si="66"/>
        <v>0</v>
      </c>
      <c r="V622">
        <f t="shared" si="67"/>
        <v>0</v>
      </c>
      <c r="W622">
        <f t="shared" si="68"/>
        <v>0</v>
      </c>
      <c r="X622">
        <f t="shared" si="69"/>
        <v>0</v>
      </c>
      <c r="Y622">
        <f t="shared" si="70"/>
        <v>1</v>
      </c>
      <c r="Z622">
        <f t="shared" si="71"/>
        <v>1</v>
      </c>
    </row>
    <row r="623" spans="1:26" ht="14.4">
      <c r="A623" s="7" t="s">
        <v>914</v>
      </c>
      <c r="B623" s="7" t="s">
        <v>126</v>
      </c>
      <c r="C623" s="8" t="s">
        <v>84</v>
      </c>
      <c r="D623" s="9" t="s">
        <v>72</v>
      </c>
      <c r="F623" s="8"/>
      <c r="I623">
        <v>149311</v>
      </c>
      <c r="J623">
        <v>2933.4744258627966</v>
      </c>
      <c r="K623">
        <v>1888.6753152815265</v>
      </c>
      <c r="T623">
        <f t="shared" si="65"/>
        <v>0</v>
      </c>
      <c r="U623">
        <f t="shared" si="66"/>
        <v>0</v>
      </c>
      <c r="V623">
        <f t="shared" si="67"/>
        <v>0</v>
      </c>
      <c r="W623">
        <f t="shared" si="68"/>
        <v>0</v>
      </c>
      <c r="X623">
        <f t="shared" si="69"/>
        <v>0</v>
      </c>
      <c r="Y623">
        <f t="shared" si="70"/>
        <v>1</v>
      </c>
      <c r="Z623">
        <f t="shared" si="71"/>
        <v>1</v>
      </c>
    </row>
    <row r="624" spans="1:26" ht="14.4">
      <c r="A624" s="7" t="s">
        <v>915</v>
      </c>
      <c r="B624" s="7" t="s">
        <v>126</v>
      </c>
      <c r="C624" s="8" t="s">
        <v>84</v>
      </c>
      <c r="D624" s="9" t="s">
        <v>73</v>
      </c>
      <c r="F624" s="8"/>
      <c r="I624">
        <v>150612</v>
      </c>
      <c r="J624">
        <v>3585.371683531193</v>
      </c>
      <c r="K624">
        <v>2131.3042785435423</v>
      </c>
      <c r="T624">
        <f t="shared" si="65"/>
        <v>0</v>
      </c>
      <c r="U624">
        <f t="shared" si="66"/>
        <v>0</v>
      </c>
      <c r="V624">
        <f t="shared" si="67"/>
        <v>0</v>
      </c>
      <c r="W624">
        <f t="shared" si="68"/>
        <v>0</v>
      </c>
      <c r="X624">
        <f t="shared" si="69"/>
        <v>0</v>
      </c>
      <c r="Y624">
        <f t="shared" si="70"/>
        <v>1</v>
      </c>
      <c r="Z624">
        <f t="shared" si="71"/>
        <v>1</v>
      </c>
    </row>
    <row r="625" spans="1:26" ht="14.4">
      <c r="A625" s="7" t="s">
        <v>916</v>
      </c>
      <c r="B625" s="7" t="s">
        <v>126</v>
      </c>
      <c r="C625" s="8" t="s">
        <v>84</v>
      </c>
      <c r="D625" s="9" t="s">
        <v>74</v>
      </c>
      <c r="F625" s="8"/>
      <c r="I625">
        <v>152056</v>
      </c>
      <c r="J625">
        <v>4445.7305203346132</v>
      </c>
      <c r="K625">
        <v>2347.8192244962383</v>
      </c>
      <c r="T625">
        <f t="shared" si="65"/>
        <v>0</v>
      </c>
      <c r="U625">
        <f t="shared" si="66"/>
        <v>0</v>
      </c>
      <c r="V625">
        <f t="shared" si="67"/>
        <v>0</v>
      </c>
      <c r="W625">
        <f t="shared" si="68"/>
        <v>0</v>
      </c>
      <c r="X625">
        <f t="shared" si="69"/>
        <v>0</v>
      </c>
      <c r="Y625">
        <f t="shared" si="70"/>
        <v>1</v>
      </c>
      <c r="Z625">
        <f t="shared" si="71"/>
        <v>1</v>
      </c>
    </row>
    <row r="626" spans="1:26" ht="14.4">
      <c r="A626" s="7" t="s">
        <v>917</v>
      </c>
      <c r="B626" s="7" t="s">
        <v>127</v>
      </c>
      <c r="C626" s="8" t="s">
        <v>76</v>
      </c>
      <c r="D626" s="9" t="s">
        <v>62</v>
      </c>
      <c r="E626">
        <v>9874.9771342125987</v>
      </c>
      <c r="F626" s="14">
        <v>744</v>
      </c>
      <c r="I626">
        <v>943287</v>
      </c>
      <c r="J626">
        <v>2265.482297540409</v>
      </c>
      <c r="K626">
        <v>575.64664836894815</v>
      </c>
      <c r="T626">
        <f t="shared" si="65"/>
        <v>0</v>
      </c>
      <c r="U626">
        <f t="shared" si="66"/>
        <v>0</v>
      </c>
      <c r="V626">
        <f t="shared" si="67"/>
        <v>0</v>
      </c>
      <c r="W626">
        <f t="shared" si="68"/>
        <v>0</v>
      </c>
      <c r="X626">
        <f t="shared" si="69"/>
        <v>0</v>
      </c>
      <c r="Y626">
        <f t="shared" si="70"/>
        <v>1</v>
      </c>
      <c r="Z626">
        <f t="shared" si="71"/>
        <v>0</v>
      </c>
    </row>
    <row r="627" spans="1:26" ht="14.4">
      <c r="A627" s="7" t="s">
        <v>918</v>
      </c>
      <c r="B627" s="7" t="s">
        <v>127</v>
      </c>
      <c r="C627" s="8" t="s">
        <v>76</v>
      </c>
      <c r="D627" s="9" t="s">
        <v>63</v>
      </c>
      <c r="E627">
        <v>10067.078778467801</v>
      </c>
      <c r="F627" s="14">
        <v>776</v>
      </c>
      <c r="G627">
        <v>2.4628671809427331E-3</v>
      </c>
      <c r="I627">
        <v>961481</v>
      </c>
      <c r="J627">
        <v>2291.2569255138687</v>
      </c>
      <c r="K627">
        <v>590.75530353693932</v>
      </c>
      <c r="T627">
        <f t="shared" si="65"/>
        <v>0</v>
      </c>
      <c r="U627">
        <f t="shared" si="66"/>
        <v>0</v>
      </c>
      <c r="V627">
        <f t="shared" si="67"/>
        <v>0</v>
      </c>
      <c r="W627">
        <f t="shared" si="68"/>
        <v>0</v>
      </c>
      <c r="X627">
        <f t="shared" si="69"/>
        <v>0</v>
      </c>
      <c r="Y627">
        <f t="shared" si="70"/>
        <v>1</v>
      </c>
      <c r="Z627">
        <f t="shared" si="71"/>
        <v>0</v>
      </c>
    </row>
    <row r="628" spans="1:26" ht="14.4">
      <c r="A628" s="7" t="s">
        <v>919</v>
      </c>
      <c r="B628" s="7" t="s">
        <v>127</v>
      </c>
      <c r="C628" s="8" t="s">
        <v>76</v>
      </c>
      <c r="D628" s="9" t="s">
        <v>64</v>
      </c>
      <c r="E628">
        <v>10774.174883174113</v>
      </c>
      <c r="F628" s="14">
        <v>882</v>
      </c>
      <c r="G628">
        <v>2.4931700611403266E-3</v>
      </c>
      <c r="H628">
        <v>7.8662934225418087E-3</v>
      </c>
      <c r="I628">
        <v>979877</v>
      </c>
      <c r="J628">
        <v>2222.7279546310406</v>
      </c>
      <c r="K628">
        <v>593.95209806945161</v>
      </c>
      <c r="T628">
        <f t="shared" si="65"/>
        <v>0</v>
      </c>
      <c r="U628">
        <f t="shared" si="66"/>
        <v>0</v>
      </c>
      <c r="V628">
        <f t="shared" si="67"/>
        <v>0</v>
      </c>
      <c r="W628">
        <f t="shared" si="68"/>
        <v>0</v>
      </c>
      <c r="X628">
        <f t="shared" si="69"/>
        <v>0</v>
      </c>
      <c r="Y628">
        <f t="shared" si="70"/>
        <v>1</v>
      </c>
      <c r="Z628">
        <f t="shared" si="71"/>
        <v>0</v>
      </c>
    </row>
    <row r="629" spans="1:26" ht="14.4">
      <c r="A629" s="7" t="s">
        <v>920</v>
      </c>
      <c r="B629" s="7" t="s">
        <v>127</v>
      </c>
      <c r="C629" s="8" t="s">
        <v>76</v>
      </c>
      <c r="D629" s="9" t="s">
        <v>65</v>
      </c>
      <c r="E629">
        <v>13344.338539005472</v>
      </c>
      <c r="F629" s="14">
        <v>1235</v>
      </c>
      <c r="G629">
        <v>2.5297001829399026E-3</v>
      </c>
      <c r="H629">
        <v>8.1561541343816817E-3</v>
      </c>
      <c r="I629">
        <v>998142</v>
      </c>
      <c r="J629">
        <v>2329.3278912218902</v>
      </c>
      <c r="K629">
        <v>701.30302101304221</v>
      </c>
      <c r="T629">
        <f t="shared" si="65"/>
        <v>0</v>
      </c>
      <c r="U629">
        <f t="shared" si="66"/>
        <v>0</v>
      </c>
      <c r="V629">
        <f t="shared" si="67"/>
        <v>0</v>
      </c>
      <c r="W629">
        <f t="shared" si="68"/>
        <v>0</v>
      </c>
      <c r="X629">
        <f t="shared" si="69"/>
        <v>0</v>
      </c>
      <c r="Y629">
        <f t="shared" si="70"/>
        <v>1</v>
      </c>
      <c r="Z629">
        <f t="shared" si="71"/>
        <v>0</v>
      </c>
    </row>
    <row r="630" spans="1:26" ht="14.4">
      <c r="A630" s="7" t="s">
        <v>921</v>
      </c>
      <c r="B630" s="7" t="s">
        <v>127</v>
      </c>
      <c r="C630" s="8" t="s">
        <v>76</v>
      </c>
      <c r="D630" s="9" t="s">
        <v>66</v>
      </c>
      <c r="E630">
        <v>15570.644455710657</v>
      </c>
      <c r="F630" s="14">
        <v>1353</v>
      </c>
      <c r="G630">
        <v>2.5339134886101866E-3</v>
      </c>
      <c r="H630">
        <v>8.421767635998504E-3</v>
      </c>
      <c r="I630">
        <v>1015820</v>
      </c>
      <c r="J630">
        <v>2512.2561083656551</v>
      </c>
      <c r="K630">
        <v>892.87472189954917</v>
      </c>
      <c r="T630">
        <f t="shared" si="65"/>
        <v>0</v>
      </c>
      <c r="U630">
        <f t="shared" si="66"/>
        <v>0</v>
      </c>
      <c r="V630">
        <f t="shared" si="67"/>
        <v>0</v>
      </c>
      <c r="W630">
        <f t="shared" si="68"/>
        <v>0</v>
      </c>
      <c r="X630">
        <f t="shared" si="69"/>
        <v>0</v>
      </c>
      <c r="Y630">
        <f t="shared" si="70"/>
        <v>1</v>
      </c>
      <c r="Z630">
        <f t="shared" si="71"/>
        <v>0</v>
      </c>
    </row>
    <row r="631" spans="1:26" ht="14.4">
      <c r="A631" s="7" t="s">
        <v>922</v>
      </c>
      <c r="B631" s="7" t="s">
        <v>127</v>
      </c>
      <c r="C631" s="8" t="s">
        <v>76</v>
      </c>
      <c r="D631" s="9" t="s">
        <v>67</v>
      </c>
      <c r="E631">
        <v>16461.390520499019</v>
      </c>
      <c r="F631" s="14">
        <v>1434</v>
      </c>
      <c r="G631">
        <v>2.1150780661368641E-3</v>
      </c>
      <c r="H631">
        <v>7.1025561067068503E-3</v>
      </c>
      <c r="I631">
        <v>1032586</v>
      </c>
      <c r="J631">
        <v>2560.5615416052515</v>
      </c>
      <c r="K631">
        <v>969.41078031272934</v>
      </c>
      <c r="T631">
        <f t="shared" si="65"/>
        <v>0</v>
      </c>
      <c r="U631">
        <f t="shared" si="66"/>
        <v>0</v>
      </c>
      <c r="V631">
        <f t="shared" si="67"/>
        <v>0</v>
      </c>
      <c r="W631">
        <f t="shared" si="68"/>
        <v>0</v>
      </c>
      <c r="X631">
        <f t="shared" si="69"/>
        <v>0</v>
      </c>
      <c r="Y631">
        <f t="shared" si="70"/>
        <v>1</v>
      </c>
      <c r="Z631">
        <f t="shared" si="71"/>
        <v>1</v>
      </c>
    </row>
    <row r="632" spans="1:26" ht="14.4">
      <c r="A632" s="7" t="s">
        <v>923</v>
      </c>
      <c r="B632" s="7" t="s">
        <v>127</v>
      </c>
      <c r="C632" s="8" t="s">
        <v>76</v>
      </c>
      <c r="D632" s="9" t="s">
        <v>68</v>
      </c>
      <c r="E632">
        <v>17586.110564201183</v>
      </c>
      <c r="F632" s="14">
        <v>1494</v>
      </c>
      <c r="G632">
        <v>2.3246851611253882E-3</v>
      </c>
      <c r="H632">
        <v>7.8182681906375385E-3</v>
      </c>
      <c r="I632">
        <v>1048314</v>
      </c>
      <c r="J632">
        <v>2566.9789776727202</v>
      </c>
      <c r="K632">
        <v>983.48395614291132</v>
      </c>
      <c r="T632">
        <f t="shared" si="65"/>
        <v>0</v>
      </c>
      <c r="U632">
        <f t="shared" si="66"/>
        <v>0</v>
      </c>
      <c r="V632">
        <f t="shared" si="67"/>
        <v>0</v>
      </c>
      <c r="W632">
        <f t="shared" si="68"/>
        <v>0</v>
      </c>
      <c r="X632">
        <f t="shared" si="69"/>
        <v>0</v>
      </c>
      <c r="Y632">
        <f t="shared" si="70"/>
        <v>1</v>
      </c>
      <c r="Z632">
        <f t="shared" si="71"/>
        <v>1</v>
      </c>
    </row>
    <row r="633" spans="1:26" ht="14.4">
      <c r="A633" s="7" t="s">
        <v>924</v>
      </c>
      <c r="B633" s="7" t="s">
        <v>127</v>
      </c>
      <c r="C633" s="8" t="s">
        <v>76</v>
      </c>
      <c r="D633" s="9" t="s">
        <v>69</v>
      </c>
      <c r="E633">
        <v>20545.497515273801</v>
      </c>
      <c r="F633" s="14">
        <v>1691</v>
      </c>
      <c r="G633">
        <v>2.0873016992836954E-3</v>
      </c>
      <c r="H633">
        <v>7.0576947497636615E-3</v>
      </c>
      <c r="I633">
        <v>1063095</v>
      </c>
      <c r="J633">
        <v>2923.5392885866268</v>
      </c>
      <c r="K633">
        <v>1461.7696442933134</v>
      </c>
      <c r="T633">
        <f t="shared" si="65"/>
        <v>0</v>
      </c>
      <c r="U633">
        <f t="shared" si="66"/>
        <v>1</v>
      </c>
      <c r="V633">
        <f t="shared" si="67"/>
        <v>0</v>
      </c>
      <c r="W633">
        <f t="shared" si="68"/>
        <v>0</v>
      </c>
      <c r="X633">
        <f t="shared" si="69"/>
        <v>0</v>
      </c>
      <c r="Y633">
        <f t="shared" si="70"/>
        <v>1</v>
      </c>
      <c r="Z633">
        <f t="shared" si="71"/>
        <v>1</v>
      </c>
    </row>
    <row r="634" spans="1:26" ht="14.4">
      <c r="A634" s="7" t="s">
        <v>925</v>
      </c>
      <c r="B634" s="7" t="s">
        <v>127</v>
      </c>
      <c r="C634" s="8" t="s">
        <v>76</v>
      </c>
      <c r="D634" s="9" t="s">
        <v>70</v>
      </c>
      <c r="E634">
        <v>23509.215583856116</v>
      </c>
      <c r="F634" s="14">
        <v>2182</v>
      </c>
      <c r="G634">
        <v>2.0601825847260534E-3</v>
      </c>
      <c r="H634">
        <v>6.9659981672823695E-3</v>
      </c>
      <c r="I634">
        <v>1077089</v>
      </c>
      <c r="J634">
        <v>2999.7521096213964</v>
      </c>
      <c r="K634">
        <v>1759.3717882180581</v>
      </c>
      <c r="T634">
        <f t="shared" si="65"/>
        <v>0</v>
      </c>
      <c r="U634">
        <f t="shared" si="66"/>
        <v>1</v>
      </c>
      <c r="V634">
        <f t="shared" si="67"/>
        <v>0</v>
      </c>
      <c r="W634">
        <f t="shared" si="68"/>
        <v>0</v>
      </c>
      <c r="X634">
        <f t="shared" si="69"/>
        <v>0</v>
      </c>
      <c r="Y634">
        <f t="shared" si="70"/>
        <v>1</v>
      </c>
      <c r="Z634">
        <f t="shared" si="71"/>
        <v>1</v>
      </c>
    </row>
    <row r="635" spans="1:26" ht="14.4">
      <c r="A635" s="7" t="s">
        <v>926</v>
      </c>
      <c r="B635" s="7" t="s">
        <v>127</v>
      </c>
      <c r="C635" s="8" t="s">
        <v>76</v>
      </c>
      <c r="D635" s="9" t="s">
        <v>71</v>
      </c>
      <c r="E635">
        <v>21587.809795580775</v>
      </c>
      <c r="F635" s="14">
        <v>2115</v>
      </c>
      <c r="G635">
        <v>2.1383646645325811E-3</v>
      </c>
      <c r="H635">
        <v>7.1046524102909257E-3</v>
      </c>
      <c r="I635">
        <v>1090553</v>
      </c>
      <c r="J635">
        <v>2268.5738336421982</v>
      </c>
      <c r="K635">
        <v>1501.9902746588198</v>
      </c>
      <c r="T635">
        <f t="shared" si="65"/>
        <v>0</v>
      </c>
      <c r="U635">
        <f t="shared" si="66"/>
        <v>1</v>
      </c>
      <c r="V635">
        <f t="shared" si="67"/>
        <v>0</v>
      </c>
      <c r="W635">
        <f t="shared" si="68"/>
        <v>0</v>
      </c>
      <c r="X635">
        <f t="shared" si="69"/>
        <v>0</v>
      </c>
      <c r="Y635">
        <f t="shared" si="70"/>
        <v>1</v>
      </c>
      <c r="Z635">
        <f t="shared" si="71"/>
        <v>1</v>
      </c>
    </row>
    <row r="636" spans="1:26" ht="14.4">
      <c r="A636" s="7" t="s">
        <v>927</v>
      </c>
      <c r="B636" s="7" t="s">
        <v>127</v>
      </c>
      <c r="C636" s="8" t="s">
        <v>76</v>
      </c>
      <c r="D636" s="9" t="s">
        <v>72</v>
      </c>
      <c r="E636">
        <v>20959.28669049593</v>
      </c>
      <c r="F636" s="14">
        <v>2012</v>
      </c>
      <c r="G636">
        <v>2.0911763773178034E-3</v>
      </c>
      <c r="H636">
        <v>7.05726724563621E-3</v>
      </c>
      <c r="I636">
        <v>1103685</v>
      </c>
      <c r="J636">
        <v>2148.2578815513484</v>
      </c>
      <c r="K636">
        <v>1320.1230423535701</v>
      </c>
      <c r="T636">
        <f t="shared" si="65"/>
        <v>0</v>
      </c>
      <c r="U636">
        <f t="shared" si="66"/>
        <v>1</v>
      </c>
      <c r="V636">
        <f t="shared" si="67"/>
        <v>0</v>
      </c>
      <c r="W636">
        <f t="shared" si="68"/>
        <v>0</v>
      </c>
      <c r="X636">
        <f t="shared" si="69"/>
        <v>0</v>
      </c>
      <c r="Y636">
        <f t="shared" si="70"/>
        <v>1</v>
      </c>
      <c r="Z636">
        <f t="shared" si="71"/>
        <v>1</v>
      </c>
    </row>
    <row r="637" spans="1:26" ht="14.4">
      <c r="A637" s="7" t="s">
        <v>928</v>
      </c>
      <c r="B637" s="7" t="s">
        <v>127</v>
      </c>
      <c r="C637" s="8" t="s">
        <v>76</v>
      </c>
      <c r="D637" s="9" t="s">
        <v>73</v>
      </c>
      <c r="E637">
        <v>22257.927084592837</v>
      </c>
      <c r="F637" s="14">
        <v>2123</v>
      </c>
      <c r="G637">
        <v>2.0671501361829193E-3</v>
      </c>
      <c r="H637">
        <v>6.9761838867975559E-3</v>
      </c>
      <c r="I637">
        <v>1116513</v>
      </c>
      <c r="J637">
        <v>2463.9211545230551</v>
      </c>
      <c r="K637">
        <v>1541.4061457412497</v>
      </c>
      <c r="T637">
        <f t="shared" si="65"/>
        <v>0</v>
      </c>
      <c r="U637">
        <f t="shared" si="66"/>
        <v>1</v>
      </c>
      <c r="V637">
        <f t="shared" si="67"/>
        <v>0</v>
      </c>
      <c r="W637">
        <f t="shared" si="68"/>
        <v>0</v>
      </c>
      <c r="X637">
        <f t="shared" si="69"/>
        <v>0</v>
      </c>
      <c r="Y637">
        <f t="shared" si="70"/>
        <v>1</v>
      </c>
      <c r="Z637">
        <f t="shared" si="71"/>
        <v>1</v>
      </c>
    </row>
    <row r="638" spans="1:26" ht="14.4">
      <c r="A638" s="7" t="s">
        <v>929</v>
      </c>
      <c r="B638" s="7" t="s">
        <v>127</v>
      </c>
      <c r="C638" s="8" t="s">
        <v>76</v>
      </c>
      <c r="D638" s="9" t="s">
        <v>74</v>
      </c>
      <c r="E638">
        <v>20165.663378193331</v>
      </c>
      <c r="F638" s="14">
        <v>1949</v>
      </c>
      <c r="G638">
        <v>2.0442978439212255E-3</v>
      </c>
      <c r="H638">
        <v>6.8990623510842399E-3</v>
      </c>
      <c r="I638">
        <v>1128994</v>
      </c>
      <c r="J638">
        <v>2399.4813081380416</v>
      </c>
      <c r="K638">
        <v>1449.9634187604186</v>
      </c>
      <c r="T638">
        <f t="shared" si="65"/>
        <v>0</v>
      </c>
      <c r="U638">
        <f t="shared" si="66"/>
        <v>1</v>
      </c>
      <c r="V638">
        <f t="shared" si="67"/>
        <v>0</v>
      </c>
      <c r="W638">
        <f t="shared" si="68"/>
        <v>0</v>
      </c>
      <c r="X638">
        <f t="shared" si="69"/>
        <v>0</v>
      </c>
      <c r="Y638">
        <f t="shared" si="70"/>
        <v>1</v>
      </c>
      <c r="Z638">
        <f t="shared" si="71"/>
        <v>1</v>
      </c>
    </row>
    <row r="639" spans="1:26" ht="14.4">
      <c r="A639" s="7" t="s">
        <v>930</v>
      </c>
      <c r="B639" s="7" t="s">
        <v>128</v>
      </c>
      <c r="C639" s="8" t="s">
        <v>76</v>
      </c>
      <c r="D639" s="9" t="s">
        <v>62</v>
      </c>
      <c r="E639">
        <v>5734.459590155614</v>
      </c>
      <c r="F639" s="14">
        <v>361</v>
      </c>
      <c r="G639">
        <v>4.1757910214691024E-3</v>
      </c>
      <c r="I639">
        <v>10255063</v>
      </c>
      <c r="J639">
        <v>289.905581272392</v>
      </c>
      <c r="K639">
        <v>124.42634433352579</v>
      </c>
      <c r="T639">
        <f t="shared" si="65"/>
        <v>0</v>
      </c>
      <c r="U639">
        <f t="shared" si="66"/>
        <v>0</v>
      </c>
      <c r="V639">
        <f t="shared" si="67"/>
        <v>0</v>
      </c>
      <c r="W639">
        <f t="shared" si="68"/>
        <v>0</v>
      </c>
      <c r="X639">
        <f t="shared" si="69"/>
        <v>0</v>
      </c>
      <c r="Y639">
        <f t="shared" si="70"/>
        <v>0</v>
      </c>
      <c r="Z639">
        <f t="shared" si="71"/>
        <v>0</v>
      </c>
    </row>
    <row r="640" spans="1:26" ht="14.4">
      <c r="A640" s="7" t="s">
        <v>931</v>
      </c>
      <c r="B640" s="7" t="s">
        <v>128</v>
      </c>
      <c r="C640" s="8" t="s">
        <v>76</v>
      </c>
      <c r="D640" s="9" t="s">
        <v>63</v>
      </c>
      <c r="E640">
        <v>6301.0450249373444</v>
      </c>
      <c r="F640" s="14">
        <v>403</v>
      </c>
      <c r="G640">
        <v>4.2508250049796388E-3</v>
      </c>
      <c r="I640">
        <v>10216605</v>
      </c>
      <c r="J640">
        <v>303.81912582506618</v>
      </c>
      <c r="K640">
        <v>135.66150399276472</v>
      </c>
      <c r="T640">
        <f t="shared" si="65"/>
        <v>0</v>
      </c>
      <c r="U640">
        <f t="shared" si="66"/>
        <v>0</v>
      </c>
      <c r="V640">
        <f t="shared" si="67"/>
        <v>0</v>
      </c>
      <c r="W640">
        <f t="shared" si="68"/>
        <v>0</v>
      </c>
      <c r="X640">
        <f t="shared" si="69"/>
        <v>0</v>
      </c>
      <c r="Y640">
        <f t="shared" si="70"/>
        <v>0</v>
      </c>
      <c r="Z640">
        <f t="shared" si="71"/>
        <v>0</v>
      </c>
    </row>
    <row r="641" spans="1:26" ht="14.4">
      <c r="A641" s="7" t="s">
        <v>932</v>
      </c>
      <c r="B641" s="7" t="s">
        <v>128</v>
      </c>
      <c r="C641" s="8" t="s">
        <v>76</v>
      </c>
      <c r="D641" s="9" t="s">
        <v>64</v>
      </c>
      <c r="E641">
        <v>7691.070678722861</v>
      </c>
      <c r="F641" s="14">
        <v>522</v>
      </c>
      <c r="G641">
        <v>4.319247113539035E-3</v>
      </c>
      <c r="H641">
        <v>1.0959392035788076E-2</v>
      </c>
      <c r="I641">
        <v>10196916</v>
      </c>
      <c r="J641">
        <v>331.08049531838844</v>
      </c>
      <c r="K641">
        <v>176.22975417273221</v>
      </c>
      <c r="T641">
        <f t="shared" si="65"/>
        <v>0</v>
      </c>
      <c r="U641">
        <f t="shared" si="66"/>
        <v>0</v>
      </c>
      <c r="V641">
        <f t="shared" si="67"/>
        <v>0</v>
      </c>
      <c r="W641">
        <f t="shared" si="68"/>
        <v>0</v>
      </c>
      <c r="X641">
        <f t="shared" si="69"/>
        <v>0</v>
      </c>
      <c r="Y641">
        <f t="shared" si="70"/>
        <v>0</v>
      </c>
      <c r="Z641">
        <f t="shared" si="71"/>
        <v>0</v>
      </c>
    </row>
    <row r="642" spans="1:26" ht="14.4">
      <c r="A642" s="7" t="s">
        <v>933</v>
      </c>
      <c r="B642" s="7" t="s">
        <v>128</v>
      </c>
      <c r="C642" s="8" t="s">
        <v>76</v>
      </c>
      <c r="D642" s="9" t="s">
        <v>65</v>
      </c>
      <c r="E642">
        <v>9347.9055766932652</v>
      </c>
      <c r="F642" s="14">
        <v>666</v>
      </c>
      <c r="G642">
        <v>4.1243877034309795E-3</v>
      </c>
      <c r="H642">
        <v>1.0606339141914684E-2</v>
      </c>
      <c r="I642">
        <v>10193998</v>
      </c>
      <c r="J642">
        <v>399.15644480212768</v>
      </c>
      <c r="K642">
        <v>213.55703620895355</v>
      </c>
      <c r="T642">
        <f t="shared" si="65"/>
        <v>0</v>
      </c>
      <c r="U642">
        <f t="shared" si="66"/>
        <v>0</v>
      </c>
      <c r="V642">
        <f t="shared" si="67"/>
        <v>0</v>
      </c>
      <c r="W642">
        <f t="shared" si="68"/>
        <v>0</v>
      </c>
      <c r="X642">
        <f t="shared" si="69"/>
        <v>0</v>
      </c>
      <c r="Y642">
        <f t="shared" si="70"/>
        <v>0</v>
      </c>
      <c r="Z642">
        <f t="shared" si="71"/>
        <v>0</v>
      </c>
    </row>
    <row r="643" spans="1:26" ht="14.4">
      <c r="A643" s="7" t="s">
        <v>934</v>
      </c>
      <c r="B643" s="7" t="s">
        <v>128</v>
      </c>
      <c r="C643" s="8" t="s">
        <v>76</v>
      </c>
      <c r="D643" s="9" t="s">
        <v>66</v>
      </c>
      <c r="E643">
        <v>11179.648019569484</v>
      </c>
      <c r="F643" s="14">
        <v>771</v>
      </c>
      <c r="G643">
        <v>4.4002702336673923E-3</v>
      </c>
      <c r="H643">
        <v>1.1475222222472839E-2</v>
      </c>
      <c r="I643">
        <v>10197101</v>
      </c>
      <c r="J643">
        <v>483.56881039032567</v>
      </c>
      <c r="K643">
        <v>263.01592972355576</v>
      </c>
      <c r="T643">
        <f t="shared" ref="T643:T706" si="72">IF(OR(E643&lt;$N$2-$S$2,E643&gt;$P$2+$S$2),1,0)</f>
        <v>0</v>
      </c>
      <c r="U643">
        <f t="shared" ref="U643:U706" si="73">IF(OR(F643&lt;$N$3-$S$3,F643&gt;$P$3+$S$3),1,0)</f>
        <v>0</v>
      </c>
      <c r="V643">
        <f t="shared" ref="V643:V706" si="74">IF(OR(G643&lt;$N$4-$S$4,G643&gt;$P$4+$S$4),1,0)</f>
        <v>0</v>
      </c>
      <c r="W643">
        <f t="shared" ref="W643:W706" si="75">IF(OR(H643&lt;$N$5-$S$5,H643&gt;$P$5+$S$5),1,0)</f>
        <v>0</v>
      </c>
      <c r="X643">
        <f t="shared" ref="X643:X706" si="76">IF(OR(I643&lt;$N$6-$S$6,I643&gt;$P$6+$S$6),1,0)</f>
        <v>0</v>
      </c>
      <c r="Y643">
        <f t="shared" ref="Y643:Y706" si="77">IF(OR(J643&lt;$N$7-$S$7,J643&gt;$P$7+$S$7),1,0)</f>
        <v>0</v>
      </c>
      <c r="Z643">
        <f t="shared" ref="Z643:Z706" si="78">IF(OR(K643&lt;$N$8-$S$8,K643&gt;$P$8+$S$8),1,0)</f>
        <v>0</v>
      </c>
    </row>
    <row r="644" spans="1:26" ht="14.4">
      <c r="A644" s="7" t="s">
        <v>935</v>
      </c>
      <c r="B644" s="7" t="s">
        <v>128</v>
      </c>
      <c r="C644" s="8" t="s">
        <v>76</v>
      </c>
      <c r="D644" s="9" t="s">
        <v>67</v>
      </c>
      <c r="E644">
        <v>12731.098823098053</v>
      </c>
      <c r="F644" s="14">
        <v>882</v>
      </c>
      <c r="G644">
        <v>4.456961834907811E-3</v>
      </c>
      <c r="H644">
        <v>1.2017080042181069E-2</v>
      </c>
      <c r="I644">
        <v>10211216</v>
      </c>
      <c r="J644">
        <v>565.26078774555356</v>
      </c>
      <c r="K644">
        <v>254.91577105018638</v>
      </c>
      <c r="T644">
        <f t="shared" si="72"/>
        <v>0</v>
      </c>
      <c r="U644">
        <f t="shared" si="73"/>
        <v>0</v>
      </c>
      <c r="V644">
        <f t="shared" si="74"/>
        <v>0</v>
      </c>
      <c r="W644">
        <f t="shared" si="75"/>
        <v>0</v>
      </c>
      <c r="X644">
        <f t="shared" si="76"/>
        <v>0</v>
      </c>
      <c r="Y644">
        <f t="shared" si="77"/>
        <v>0</v>
      </c>
      <c r="Z644">
        <f t="shared" si="78"/>
        <v>0</v>
      </c>
    </row>
    <row r="645" spans="1:26" ht="14.4">
      <c r="A645" s="7" t="s">
        <v>936</v>
      </c>
      <c r="B645" s="7" t="s">
        <v>128</v>
      </c>
      <c r="C645" s="8" t="s">
        <v>76</v>
      </c>
      <c r="D645" s="9" t="s">
        <v>68</v>
      </c>
      <c r="E645">
        <v>14454.670689883342</v>
      </c>
      <c r="F645" s="14">
        <v>969</v>
      </c>
      <c r="G645">
        <v>4.4775295795790662E-3</v>
      </c>
      <c r="H645">
        <v>1.2105591369389598E-2</v>
      </c>
      <c r="I645">
        <v>10238905</v>
      </c>
      <c r="J645">
        <v>654.56218218647405</v>
      </c>
      <c r="K645">
        <v>280.69407812651843</v>
      </c>
      <c r="T645">
        <f t="shared" si="72"/>
        <v>0</v>
      </c>
      <c r="U645">
        <f t="shared" si="73"/>
        <v>0</v>
      </c>
      <c r="V645">
        <f t="shared" si="74"/>
        <v>0</v>
      </c>
      <c r="W645">
        <f t="shared" si="75"/>
        <v>0</v>
      </c>
      <c r="X645">
        <f t="shared" si="76"/>
        <v>0</v>
      </c>
      <c r="Y645">
        <f t="shared" si="77"/>
        <v>0</v>
      </c>
      <c r="Z645">
        <f t="shared" si="78"/>
        <v>0</v>
      </c>
    </row>
    <row r="646" spans="1:26" ht="14.4">
      <c r="A646" s="7" t="s">
        <v>937</v>
      </c>
      <c r="B646" s="7" t="s">
        <v>128</v>
      </c>
      <c r="C646" s="8" t="s">
        <v>76</v>
      </c>
      <c r="D646" s="9" t="s">
        <v>69</v>
      </c>
      <c r="E646">
        <v>17477.716881959772</v>
      </c>
      <c r="F646" s="14">
        <v>1144</v>
      </c>
      <c r="G646">
        <v>4.3637004132897452E-3</v>
      </c>
      <c r="H646">
        <v>1.1723275697001639E-2</v>
      </c>
      <c r="I646">
        <v>10298828</v>
      </c>
      <c r="J646">
        <v>754.94027087354016</v>
      </c>
      <c r="K646">
        <v>359.65257405988331</v>
      </c>
      <c r="T646">
        <f t="shared" si="72"/>
        <v>0</v>
      </c>
      <c r="U646">
        <f t="shared" si="73"/>
        <v>0</v>
      </c>
      <c r="V646">
        <f t="shared" si="74"/>
        <v>0</v>
      </c>
      <c r="W646">
        <f t="shared" si="75"/>
        <v>0</v>
      </c>
      <c r="X646">
        <f t="shared" si="76"/>
        <v>0</v>
      </c>
      <c r="Y646">
        <f t="shared" si="77"/>
        <v>0</v>
      </c>
      <c r="Z646">
        <f t="shared" si="78"/>
        <v>0</v>
      </c>
    </row>
    <row r="647" spans="1:26" ht="14.4">
      <c r="A647" s="7" t="s">
        <v>938</v>
      </c>
      <c r="B647" s="7" t="s">
        <v>128</v>
      </c>
      <c r="C647" s="8" t="s">
        <v>76</v>
      </c>
      <c r="D647" s="9" t="s">
        <v>70</v>
      </c>
      <c r="E647">
        <v>21666.692506203657</v>
      </c>
      <c r="F647" s="14">
        <v>1481</v>
      </c>
      <c r="G647">
        <v>4.0959678477838777E-3</v>
      </c>
      <c r="H647">
        <v>1.1574154543991716E-2</v>
      </c>
      <c r="I647">
        <v>10384603</v>
      </c>
      <c r="J647">
        <v>854.24546321125615</v>
      </c>
      <c r="K647">
        <v>461.93388423226196</v>
      </c>
      <c r="T647">
        <f t="shared" si="72"/>
        <v>0</v>
      </c>
      <c r="U647">
        <f t="shared" si="73"/>
        <v>0</v>
      </c>
      <c r="V647">
        <f t="shared" si="74"/>
        <v>0</v>
      </c>
      <c r="W647">
        <f t="shared" si="75"/>
        <v>0</v>
      </c>
      <c r="X647">
        <f t="shared" si="76"/>
        <v>0</v>
      </c>
      <c r="Y647">
        <f t="shared" si="77"/>
        <v>0</v>
      </c>
      <c r="Z647">
        <f t="shared" si="78"/>
        <v>0</v>
      </c>
    </row>
    <row r="648" spans="1:26" ht="14.4">
      <c r="A648" s="7" t="s">
        <v>939</v>
      </c>
      <c r="B648" s="7" t="s">
        <v>128</v>
      </c>
      <c r="C648" s="8" t="s">
        <v>76</v>
      </c>
      <c r="D648" s="9" t="s">
        <v>71</v>
      </c>
      <c r="E648">
        <v>18862.620376072777</v>
      </c>
      <c r="F648" s="14">
        <v>1498</v>
      </c>
      <c r="G648">
        <v>4.2527070253973211E-3</v>
      </c>
      <c r="H648">
        <v>1.1717708725905636E-2</v>
      </c>
      <c r="I648">
        <v>10443936</v>
      </c>
      <c r="J648">
        <v>759.86677819550027</v>
      </c>
      <c r="K648">
        <v>398.12576407974922</v>
      </c>
      <c r="T648">
        <f t="shared" si="72"/>
        <v>0</v>
      </c>
      <c r="U648">
        <f t="shared" si="73"/>
        <v>0</v>
      </c>
      <c r="V648">
        <f t="shared" si="74"/>
        <v>0</v>
      </c>
      <c r="W648">
        <f t="shared" si="75"/>
        <v>0</v>
      </c>
      <c r="X648">
        <f t="shared" si="76"/>
        <v>0</v>
      </c>
      <c r="Y648">
        <f t="shared" si="77"/>
        <v>0</v>
      </c>
      <c r="Z648">
        <f t="shared" si="78"/>
        <v>0</v>
      </c>
    </row>
    <row r="649" spans="1:26" ht="14.4">
      <c r="A649" s="7" t="s">
        <v>940</v>
      </c>
      <c r="B649" s="7" t="s">
        <v>128</v>
      </c>
      <c r="C649" s="8" t="s">
        <v>76</v>
      </c>
      <c r="D649" s="9" t="s">
        <v>72</v>
      </c>
      <c r="E649">
        <v>18903.212686919836</v>
      </c>
      <c r="F649" s="14">
        <v>1404</v>
      </c>
      <c r="G649">
        <v>4.3824902786887276E-3</v>
      </c>
      <c r="H649">
        <v>1.1720373748974883E-2</v>
      </c>
      <c r="I649">
        <v>10474410</v>
      </c>
      <c r="J649">
        <v>765.38917227796128</v>
      </c>
      <c r="K649">
        <v>397.73123259448505</v>
      </c>
      <c r="T649">
        <f t="shared" si="72"/>
        <v>0</v>
      </c>
      <c r="U649">
        <f t="shared" si="73"/>
        <v>0</v>
      </c>
      <c r="V649">
        <f t="shared" si="74"/>
        <v>0</v>
      </c>
      <c r="W649">
        <f t="shared" si="75"/>
        <v>0</v>
      </c>
      <c r="X649">
        <f t="shared" si="76"/>
        <v>0</v>
      </c>
      <c r="Y649">
        <f t="shared" si="77"/>
        <v>0</v>
      </c>
      <c r="Z649">
        <f t="shared" si="78"/>
        <v>0</v>
      </c>
    </row>
    <row r="650" spans="1:26" ht="14.4">
      <c r="A650" s="7" t="s">
        <v>941</v>
      </c>
      <c r="B650" s="7" t="s">
        <v>128</v>
      </c>
      <c r="C650" s="8" t="s">
        <v>76</v>
      </c>
      <c r="D650" s="9" t="s">
        <v>73</v>
      </c>
      <c r="E650">
        <v>20579.095754532547</v>
      </c>
      <c r="F650" s="14">
        <v>1545</v>
      </c>
      <c r="G650">
        <v>4.3734389422039905E-3</v>
      </c>
      <c r="H650">
        <v>1.1696167181525155E-2</v>
      </c>
      <c r="I650">
        <v>10496088</v>
      </c>
      <c r="J650">
        <v>810.11134815180662</v>
      </c>
      <c r="K650">
        <v>443.97493618574845</v>
      </c>
      <c r="T650">
        <f t="shared" si="72"/>
        <v>0</v>
      </c>
      <c r="U650">
        <f t="shared" si="73"/>
        <v>0</v>
      </c>
      <c r="V650">
        <f t="shared" si="74"/>
        <v>0</v>
      </c>
      <c r="W650">
        <f t="shared" si="75"/>
        <v>0</v>
      </c>
      <c r="X650">
        <f t="shared" si="76"/>
        <v>0</v>
      </c>
      <c r="Y650">
        <f t="shared" si="77"/>
        <v>0</v>
      </c>
      <c r="Z650">
        <f t="shared" si="78"/>
        <v>0</v>
      </c>
    </row>
    <row r="651" spans="1:26" ht="14.4">
      <c r="A651" s="7" t="s">
        <v>942</v>
      </c>
      <c r="B651" s="7" t="s">
        <v>128</v>
      </c>
      <c r="C651" s="8" t="s">
        <v>76</v>
      </c>
      <c r="D651" s="9" t="s">
        <v>74</v>
      </c>
      <c r="E651">
        <v>18647.513006878173</v>
      </c>
      <c r="F651" s="14">
        <v>1432</v>
      </c>
      <c r="G651">
        <v>4.3673236585088553E-3</v>
      </c>
      <c r="H651">
        <v>1.1679812687634654E-2</v>
      </c>
      <c r="I651">
        <v>10510785</v>
      </c>
      <c r="J651">
        <v>738.09900973143294</v>
      </c>
      <c r="K651">
        <v>416.61969110775266</v>
      </c>
      <c r="T651">
        <f t="shared" si="72"/>
        <v>0</v>
      </c>
      <c r="U651">
        <f t="shared" si="73"/>
        <v>0</v>
      </c>
      <c r="V651">
        <f t="shared" si="74"/>
        <v>0</v>
      </c>
      <c r="W651">
        <f t="shared" si="75"/>
        <v>0</v>
      </c>
      <c r="X651">
        <f t="shared" si="76"/>
        <v>0</v>
      </c>
      <c r="Y651">
        <f t="shared" si="77"/>
        <v>0</v>
      </c>
      <c r="Z651">
        <f t="shared" si="78"/>
        <v>0</v>
      </c>
    </row>
    <row r="652" spans="1:26" ht="14.4">
      <c r="A652" s="7" t="s">
        <v>943</v>
      </c>
      <c r="B652" s="7" t="s">
        <v>129</v>
      </c>
      <c r="C652" s="8" t="s">
        <v>76</v>
      </c>
      <c r="D652" s="9" t="s">
        <v>62</v>
      </c>
      <c r="E652">
        <v>29964.701581536949</v>
      </c>
      <c r="F652" s="14">
        <v>2613</v>
      </c>
      <c r="G652">
        <v>3.1914279978185697E-3</v>
      </c>
      <c r="I652">
        <v>5339616</v>
      </c>
      <c r="J652">
        <v>687.50262191138836</v>
      </c>
      <c r="K652">
        <v>874.4074480262251</v>
      </c>
      <c r="T652">
        <f t="shared" si="72"/>
        <v>0</v>
      </c>
      <c r="U652">
        <f t="shared" si="73"/>
        <v>1</v>
      </c>
      <c r="V652">
        <f t="shared" si="74"/>
        <v>0</v>
      </c>
      <c r="W652">
        <f t="shared" si="75"/>
        <v>0</v>
      </c>
      <c r="X652">
        <f t="shared" si="76"/>
        <v>0</v>
      </c>
      <c r="Y652">
        <f t="shared" si="77"/>
        <v>0</v>
      </c>
      <c r="Z652">
        <f t="shared" si="78"/>
        <v>0</v>
      </c>
    </row>
    <row r="653" spans="1:26" ht="14.4">
      <c r="A653" s="7" t="s">
        <v>944</v>
      </c>
      <c r="B653" s="7" t="s">
        <v>129</v>
      </c>
      <c r="C653" s="8" t="s">
        <v>76</v>
      </c>
      <c r="D653" s="9" t="s">
        <v>63</v>
      </c>
      <c r="E653">
        <v>29857.525486663671</v>
      </c>
      <c r="F653" s="14">
        <v>2730</v>
      </c>
      <c r="G653">
        <v>3.358411788646788E-3</v>
      </c>
      <c r="I653">
        <v>5358783</v>
      </c>
      <c r="J653">
        <v>746.99796576946665</v>
      </c>
      <c r="K653">
        <v>907.10894619170062</v>
      </c>
      <c r="T653">
        <f t="shared" si="72"/>
        <v>0</v>
      </c>
      <c r="U653">
        <f t="shared" si="73"/>
        <v>1</v>
      </c>
      <c r="V653">
        <f t="shared" si="74"/>
        <v>0</v>
      </c>
      <c r="W653">
        <f t="shared" si="75"/>
        <v>0</v>
      </c>
      <c r="X653">
        <f t="shared" si="76"/>
        <v>0</v>
      </c>
      <c r="Y653">
        <f t="shared" si="77"/>
        <v>0</v>
      </c>
      <c r="Z653">
        <f t="shared" si="78"/>
        <v>0</v>
      </c>
    </row>
    <row r="654" spans="1:26" ht="14.4">
      <c r="A654" s="7" t="s">
        <v>945</v>
      </c>
      <c r="B654" s="7" t="s">
        <v>129</v>
      </c>
      <c r="C654" s="8" t="s">
        <v>76</v>
      </c>
      <c r="D654" s="9" t="s">
        <v>64</v>
      </c>
      <c r="E654">
        <v>32366.486846650376</v>
      </c>
      <c r="F654" s="14">
        <v>3023</v>
      </c>
      <c r="G654">
        <v>3.5913779399326367E-3</v>
      </c>
      <c r="H654">
        <v>8.6130197727612209E-3</v>
      </c>
      <c r="I654">
        <v>5375931</v>
      </c>
      <c r="J654">
        <v>891.19447403621814</v>
      </c>
      <c r="K654">
        <v>1085.9514379927869</v>
      </c>
      <c r="T654">
        <f t="shared" si="72"/>
        <v>0</v>
      </c>
      <c r="U654">
        <f t="shared" si="73"/>
        <v>1</v>
      </c>
      <c r="V654">
        <f t="shared" si="74"/>
        <v>0</v>
      </c>
      <c r="W654">
        <f t="shared" si="75"/>
        <v>0</v>
      </c>
      <c r="X654">
        <f t="shared" si="76"/>
        <v>0</v>
      </c>
      <c r="Y654">
        <f t="shared" si="77"/>
        <v>0</v>
      </c>
      <c r="Z654">
        <f t="shared" si="78"/>
        <v>1</v>
      </c>
    </row>
    <row r="655" spans="1:26" ht="14.4">
      <c r="A655" s="7" t="s">
        <v>946</v>
      </c>
      <c r="B655" s="7" t="s">
        <v>129</v>
      </c>
      <c r="C655" s="8" t="s">
        <v>76</v>
      </c>
      <c r="D655" s="9" t="s">
        <v>65</v>
      </c>
      <c r="E655">
        <v>39513.417309548109</v>
      </c>
      <c r="F655" s="14">
        <v>3756</v>
      </c>
      <c r="G655">
        <v>3.4055742486792688E-3</v>
      </c>
      <c r="H655">
        <v>8.2557070916752101E-3</v>
      </c>
      <c r="I655">
        <v>5390574</v>
      </c>
      <c r="J655">
        <v>977.81794666022574</v>
      </c>
      <c r="K655">
        <v>1235.3044406773749</v>
      </c>
      <c r="T655">
        <f t="shared" si="72"/>
        <v>1</v>
      </c>
      <c r="U655">
        <f t="shared" si="73"/>
        <v>1</v>
      </c>
      <c r="V655">
        <f t="shared" si="74"/>
        <v>0</v>
      </c>
      <c r="W655">
        <f t="shared" si="75"/>
        <v>0</v>
      </c>
      <c r="X655">
        <f t="shared" si="76"/>
        <v>0</v>
      </c>
      <c r="Y655">
        <f t="shared" si="77"/>
        <v>0</v>
      </c>
      <c r="Z655">
        <f t="shared" si="78"/>
        <v>1</v>
      </c>
    </row>
    <row r="656" spans="1:26" ht="14.4">
      <c r="A656" s="7" t="s">
        <v>947</v>
      </c>
      <c r="B656" s="7" t="s">
        <v>129</v>
      </c>
      <c r="C656" s="8" t="s">
        <v>76</v>
      </c>
      <c r="D656" s="9" t="s">
        <v>66</v>
      </c>
      <c r="E656">
        <v>45332.400287684963</v>
      </c>
      <c r="F656" s="14">
        <v>4387</v>
      </c>
      <c r="G656">
        <v>3.5525799409124544E-3</v>
      </c>
      <c r="H656">
        <v>8.6890184388150448E-3</v>
      </c>
      <c r="I656">
        <v>5404523</v>
      </c>
      <c r="J656">
        <v>1045.7907201061037</v>
      </c>
      <c r="K656">
        <v>1346.8348640573831</v>
      </c>
      <c r="T656">
        <f t="shared" si="72"/>
        <v>1</v>
      </c>
      <c r="U656">
        <f t="shared" si="73"/>
        <v>1</v>
      </c>
      <c r="V656">
        <f t="shared" si="74"/>
        <v>0</v>
      </c>
      <c r="W656">
        <f t="shared" si="75"/>
        <v>0</v>
      </c>
      <c r="X656">
        <f t="shared" si="76"/>
        <v>0</v>
      </c>
      <c r="Y656">
        <f t="shared" si="77"/>
        <v>0</v>
      </c>
      <c r="Z656">
        <f t="shared" si="78"/>
        <v>1</v>
      </c>
    </row>
    <row r="657" spans="1:26" ht="14.4">
      <c r="A657" s="7" t="s">
        <v>948</v>
      </c>
      <c r="B657" s="7" t="s">
        <v>129</v>
      </c>
      <c r="C657" s="8" t="s">
        <v>76</v>
      </c>
      <c r="D657" s="9" t="s">
        <v>67</v>
      </c>
      <c r="E657">
        <v>47606.465031759784</v>
      </c>
      <c r="F657" s="14">
        <v>4652</v>
      </c>
      <c r="G657">
        <v>3.5848775296008881E-3</v>
      </c>
      <c r="H657">
        <v>9.3362182605114339E-3</v>
      </c>
      <c r="I657">
        <v>5419432</v>
      </c>
      <c r="J657">
        <v>976.67061788025023</v>
      </c>
      <c r="K657">
        <v>1263.9700987114518</v>
      </c>
      <c r="T657">
        <f t="shared" si="72"/>
        <v>1</v>
      </c>
      <c r="U657">
        <f t="shared" si="73"/>
        <v>1</v>
      </c>
      <c r="V657">
        <f t="shared" si="74"/>
        <v>0</v>
      </c>
      <c r="W657">
        <f t="shared" si="75"/>
        <v>0</v>
      </c>
      <c r="X657">
        <f t="shared" si="76"/>
        <v>0</v>
      </c>
      <c r="Y657">
        <f t="shared" si="77"/>
        <v>0</v>
      </c>
      <c r="Z657">
        <f t="shared" si="78"/>
        <v>1</v>
      </c>
    </row>
    <row r="658" spans="1:26" ht="14.4">
      <c r="A658" s="7" t="s">
        <v>949</v>
      </c>
      <c r="B658" s="7" t="s">
        <v>129</v>
      </c>
      <c r="C658" s="8" t="s">
        <v>76</v>
      </c>
      <c r="D658" s="9" t="s">
        <v>68</v>
      </c>
      <c r="E658">
        <v>50392.917624867761</v>
      </c>
      <c r="F658" s="14">
        <v>5017</v>
      </c>
      <c r="G658">
        <v>3.6347271205119038E-3</v>
      </c>
      <c r="H658">
        <v>9.2423185744616044E-3</v>
      </c>
      <c r="I658">
        <v>5437272</v>
      </c>
      <c r="J658">
        <v>1022.9394446332647</v>
      </c>
      <c r="K658">
        <v>1376.793362553869</v>
      </c>
      <c r="T658">
        <f t="shared" si="72"/>
        <v>1</v>
      </c>
      <c r="U658">
        <f t="shared" si="73"/>
        <v>1</v>
      </c>
      <c r="V658">
        <f t="shared" si="74"/>
        <v>0</v>
      </c>
      <c r="W658">
        <f t="shared" si="75"/>
        <v>0</v>
      </c>
      <c r="X658">
        <f t="shared" si="76"/>
        <v>0</v>
      </c>
      <c r="Y658">
        <f t="shared" si="77"/>
        <v>0</v>
      </c>
      <c r="Z658">
        <f t="shared" si="78"/>
        <v>1</v>
      </c>
    </row>
    <row r="659" spans="1:26" ht="14.4">
      <c r="A659" s="7" t="s">
        <v>950</v>
      </c>
      <c r="B659" s="7" t="s">
        <v>129</v>
      </c>
      <c r="C659" s="8" t="s">
        <v>76</v>
      </c>
      <c r="D659" s="9" t="s">
        <v>69</v>
      </c>
      <c r="E659">
        <v>56944.709433669304</v>
      </c>
      <c r="F659" s="14">
        <v>5710</v>
      </c>
      <c r="G659">
        <v>3.4584298128075425E-3</v>
      </c>
      <c r="H659">
        <v>8.6239191949080071E-3</v>
      </c>
      <c r="I659">
        <v>5461438</v>
      </c>
      <c r="J659">
        <v>1094.5835144516884</v>
      </c>
      <c r="K659">
        <v>1616.7903032131831</v>
      </c>
      <c r="T659">
        <f t="shared" si="72"/>
        <v>1</v>
      </c>
      <c r="U659">
        <f t="shared" si="73"/>
        <v>1</v>
      </c>
      <c r="V659">
        <f t="shared" si="74"/>
        <v>0</v>
      </c>
      <c r="W659">
        <f t="shared" si="75"/>
        <v>0</v>
      </c>
      <c r="X659">
        <f t="shared" si="76"/>
        <v>0</v>
      </c>
      <c r="Y659">
        <f t="shared" si="77"/>
        <v>0</v>
      </c>
      <c r="Z659">
        <f t="shared" si="78"/>
        <v>1</v>
      </c>
    </row>
    <row r="660" spans="1:26" ht="14.4">
      <c r="A660" s="7" t="s">
        <v>951</v>
      </c>
      <c r="B660" s="7" t="s">
        <v>129</v>
      </c>
      <c r="C660" s="8" t="s">
        <v>76</v>
      </c>
      <c r="D660" s="9" t="s">
        <v>70</v>
      </c>
      <c r="E660">
        <v>62618.080133303702</v>
      </c>
      <c r="F660" s="14">
        <v>6395</v>
      </c>
      <c r="G660">
        <v>3.4592848687596033E-3</v>
      </c>
      <c r="H660">
        <v>8.967855627463198E-3</v>
      </c>
      <c r="I660">
        <v>5493621</v>
      </c>
      <c r="J660">
        <v>1143.3260503409317</v>
      </c>
      <c r="K660">
        <v>1765.3201777115676</v>
      </c>
      <c r="T660">
        <f t="shared" si="72"/>
        <v>1</v>
      </c>
      <c r="U660">
        <f t="shared" si="73"/>
        <v>1</v>
      </c>
      <c r="V660">
        <f t="shared" si="74"/>
        <v>0</v>
      </c>
      <c r="W660">
        <f t="shared" si="75"/>
        <v>0</v>
      </c>
      <c r="X660">
        <f t="shared" si="76"/>
        <v>0</v>
      </c>
      <c r="Y660">
        <f t="shared" si="77"/>
        <v>0</v>
      </c>
      <c r="Z660">
        <f t="shared" si="78"/>
        <v>1</v>
      </c>
    </row>
    <row r="661" spans="1:26" ht="14.4">
      <c r="A661" s="7" t="s">
        <v>952</v>
      </c>
      <c r="B661" s="7" t="s">
        <v>129</v>
      </c>
      <c r="C661" s="8" t="s">
        <v>76</v>
      </c>
      <c r="D661" s="9" t="s">
        <v>71</v>
      </c>
      <c r="E661">
        <v>56309.007902272184</v>
      </c>
      <c r="F661" s="14">
        <v>6464</v>
      </c>
      <c r="G661">
        <v>3.6369101020351812E-3</v>
      </c>
      <c r="H661">
        <v>1.0091262236119423E-2</v>
      </c>
      <c r="I661">
        <v>5523095</v>
      </c>
      <c r="J661">
        <v>1017.0022424021314</v>
      </c>
      <c r="K661">
        <v>1623.7272761015336</v>
      </c>
      <c r="T661">
        <f t="shared" si="72"/>
        <v>1</v>
      </c>
      <c r="U661">
        <f t="shared" si="73"/>
        <v>1</v>
      </c>
      <c r="V661">
        <f t="shared" si="74"/>
        <v>0</v>
      </c>
      <c r="W661">
        <f t="shared" si="75"/>
        <v>0</v>
      </c>
      <c r="X661">
        <f t="shared" si="76"/>
        <v>0</v>
      </c>
      <c r="Y661">
        <f t="shared" si="77"/>
        <v>0</v>
      </c>
      <c r="Z661">
        <f t="shared" si="78"/>
        <v>1</v>
      </c>
    </row>
    <row r="662" spans="1:26" ht="14.4">
      <c r="A662" s="7" t="s">
        <v>953</v>
      </c>
      <c r="B662" s="7" t="s">
        <v>129</v>
      </c>
      <c r="C662" s="8" t="s">
        <v>76</v>
      </c>
      <c r="D662" s="9" t="s">
        <v>72</v>
      </c>
      <c r="E662">
        <v>56419.950454991747</v>
      </c>
      <c r="F662" s="14">
        <v>6266</v>
      </c>
      <c r="G662">
        <v>3.6505330243274533E-3</v>
      </c>
      <c r="H662">
        <v>9.9149500791591728E-3</v>
      </c>
      <c r="I662">
        <v>5547683</v>
      </c>
      <c r="J662">
        <v>1028.1769884833002</v>
      </c>
      <c r="K662">
        <v>1637.0798403585786</v>
      </c>
      <c r="T662">
        <f t="shared" si="72"/>
        <v>1</v>
      </c>
      <c r="U662">
        <f t="shared" si="73"/>
        <v>1</v>
      </c>
      <c r="V662">
        <f t="shared" si="74"/>
        <v>0</v>
      </c>
      <c r="W662">
        <f t="shared" si="75"/>
        <v>0</v>
      </c>
      <c r="X662">
        <f t="shared" si="76"/>
        <v>0</v>
      </c>
      <c r="Y662">
        <f t="shared" si="77"/>
        <v>0</v>
      </c>
      <c r="Z662">
        <f t="shared" si="78"/>
        <v>1</v>
      </c>
    </row>
    <row r="663" spans="1:26" ht="14.4">
      <c r="A663" s="7" t="s">
        <v>954</v>
      </c>
      <c r="B663" s="7" t="s">
        <v>129</v>
      </c>
      <c r="C663" s="8" t="s">
        <v>76</v>
      </c>
      <c r="D663" s="9" t="s">
        <v>73</v>
      </c>
      <c r="E663">
        <v>59957.936097047124</v>
      </c>
      <c r="F663" s="14">
        <v>6521</v>
      </c>
      <c r="G663">
        <v>3.6355332989143666E-3</v>
      </c>
      <c r="H663">
        <v>9.8742104042457406E-3</v>
      </c>
      <c r="I663">
        <v>5570572</v>
      </c>
      <c r="J663">
        <v>1142.7910814185689</v>
      </c>
      <c r="K663">
        <v>1766.4254227393524</v>
      </c>
      <c r="T663">
        <f t="shared" si="72"/>
        <v>1</v>
      </c>
      <c r="U663">
        <f t="shared" si="73"/>
        <v>1</v>
      </c>
      <c r="V663">
        <f t="shared" si="74"/>
        <v>0</v>
      </c>
      <c r="W663">
        <f t="shared" si="75"/>
        <v>0</v>
      </c>
      <c r="X663">
        <f t="shared" si="76"/>
        <v>0</v>
      </c>
      <c r="Y663">
        <f t="shared" si="77"/>
        <v>0</v>
      </c>
      <c r="Z663">
        <f t="shared" si="78"/>
        <v>1</v>
      </c>
    </row>
    <row r="664" spans="1:26" ht="14.4">
      <c r="A664" s="7" t="s">
        <v>955</v>
      </c>
      <c r="B664" s="7" t="s">
        <v>129</v>
      </c>
      <c r="C664" s="8" t="s">
        <v>76</v>
      </c>
      <c r="D664" s="9" t="s">
        <v>74</v>
      </c>
      <c r="E664">
        <v>56334.783849693791</v>
      </c>
      <c r="F664" s="14">
        <v>6304</v>
      </c>
      <c r="G664">
        <v>3.6218795000761859E-3</v>
      </c>
      <c r="H664">
        <v>9.8371263036584351E-3</v>
      </c>
      <c r="I664">
        <v>5591572</v>
      </c>
      <c r="J664">
        <v>1097.1869806916552</v>
      </c>
      <c r="K664">
        <v>1716.8696030382869</v>
      </c>
      <c r="T664">
        <f t="shared" si="72"/>
        <v>1</v>
      </c>
      <c r="U664">
        <f t="shared" si="73"/>
        <v>1</v>
      </c>
      <c r="V664">
        <f t="shared" si="74"/>
        <v>0</v>
      </c>
      <c r="W664">
        <f t="shared" si="75"/>
        <v>0</v>
      </c>
      <c r="X664">
        <f t="shared" si="76"/>
        <v>0</v>
      </c>
      <c r="Y664">
        <f t="shared" si="77"/>
        <v>0</v>
      </c>
      <c r="Z664">
        <f t="shared" si="78"/>
        <v>1</v>
      </c>
    </row>
    <row r="665" spans="1:26" ht="14.4">
      <c r="A665" s="7" t="s">
        <v>956</v>
      </c>
      <c r="B665" s="7" t="s">
        <v>130</v>
      </c>
      <c r="C665" s="8" t="s">
        <v>78</v>
      </c>
      <c r="D665" s="9" t="s">
        <v>62</v>
      </c>
      <c r="E665">
        <v>762.5408424829883</v>
      </c>
      <c r="F665" s="14">
        <v>44</v>
      </c>
      <c r="I665">
        <v>722887</v>
      </c>
      <c r="J665">
        <v>11.205070778697085</v>
      </c>
      <c r="K665">
        <v>20.473462657372451</v>
      </c>
      <c r="T665">
        <f t="shared" si="72"/>
        <v>0</v>
      </c>
      <c r="U665">
        <f t="shared" si="73"/>
        <v>0</v>
      </c>
      <c r="V665">
        <f t="shared" si="74"/>
        <v>0</v>
      </c>
      <c r="W665">
        <f t="shared" si="75"/>
        <v>0</v>
      </c>
      <c r="X665">
        <f t="shared" si="76"/>
        <v>0</v>
      </c>
      <c r="Y665">
        <f t="shared" si="77"/>
        <v>0</v>
      </c>
      <c r="Z665">
        <f t="shared" si="78"/>
        <v>0</v>
      </c>
    </row>
    <row r="666" spans="1:26" ht="14.4">
      <c r="A666" s="7" t="s">
        <v>957</v>
      </c>
      <c r="B666" s="7" t="s">
        <v>130</v>
      </c>
      <c r="C666" s="8" t="s">
        <v>78</v>
      </c>
      <c r="D666" s="9" t="s">
        <v>63</v>
      </c>
      <c r="E666">
        <v>780.14512246978461</v>
      </c>
      <c r="F666" s="14">
        <v>41</v>
      </c>
      <c r="I666">
        <v>733732</v>
      </c>
      <c r="J666">
        <v>11.720900819372741</v>
      </c>
      <c r="K666">
        <v>17.581351229059113</v>
      </c>
      <c r="T666">
        <f t="shared" si="72"/>
        <v>0</v>
      </c>
      <c r="U666">
        <f t="shared" si="73"/>
        <v>0</v>
      </c>
      <c r="V666">
        <f t="shared" si="74"/>
        <v>0</v>
      </c>
      <c r="W666">
        <f t="shared" si="75"/>
        <v>0</v>
      </c>
      <c r="X666">
        <f t="shared" si="76"/>
        <v>0</v>
      </c>
      <c r="Y666">
        <f t="shared" si="77"/>
        <v>0</v>
      </c>
      <c r="Z666">
        <f t="shared" si="78"/>
        <v>0</v>
      </c>
    </row>
    <row r="667" spans="1:26" ht="14.4">
      <c r="A667" s="7" t="s">
        <v>958</v>
      </c>
      <c r="B667" s="7" t="s">
        <v>130</v>
      </c>
      <c r="C667" s="8" t="s">
        <v>78</v>
      </c>
      <c r="D667" s="9" t="s">
        <v>64</v>
      </c>
      <c r="E667">
        <v>794.05567182584355</v>
      </c>
      <c r="F667" s="14">
        <v>42</v>
      </c>
      <c r="H667">
        <v>7.2404000891952811E-4</v>
      </c>
      <c r="I667">
        <v>744434</v>
      </c>
      <c r="J667">
        <v>11.955391612956959</v>
      </c>
      <c r="K667">
        <v>10.343428698850401</v>
      </c>
      <c r="T667">
        <f t="shared" si="72"/>
        <v>0</v>
      </c>
      <c r="U667">
        <f t="shared" si="73"/>
        <v>0</v>
      </c>
      <c r="V667">
        <f t="shared" si="74"/>
        <v>0</v>
      </c>
      <c r="W667">
        <f t="shared" si="75"/>
        <v>0</v>
      </c>
      <c r="X667">
        <f t="shared" si="76"/>
        <v>0</v>
      </c>
      <c r="Y667">
        <f t="shared" si="77"/>
        <v>0</v>
      </c>
      <c r="Z667">
        <f t="shared" si="78"/>
        <v>0</v>
      </c>
    </row>
    <row r="668" spans="1:26" ht="14.4">
      <c r="A668" s="7" t="s">
        <v>959</v>
      </c>
      <c r="B668" s="7" t="s">
        <v>130</v>
      </c>
      <c r="C668" s="8" t="s">
        <v>78</v>
      </c>
      <c r="D668" s="9" t="s">
        <v>65</v>
      </c>
      <c r="E668">
        <v>823.80747333081706</v>
      </c>
      <c r="F668" s="14">
        <v>50</v>
      </c>
      <c r="H668">
        <v>7.0455644066562038E-4</v>
      </c>
      <c r="I668">
        <v>755085</v>
      </c>
      <c r="J668">
        <v>9.1380440612646261</v>
      </c>
      <c r="K668">
        <v>13.111106696597071</v>
      </c>
      <c r="T668">
        <f t="shared" si="72"/>
        <v>0</v>
      </c>
      <c r="U668">
        <f t="shared" si="73"/>
        <v>0</v>
      </c>
      <c r="V668">
        <f t="shared" si="74"/>
        <v>0</v>
      </c>
      <c r="W668">
        <f t="shared" si="75"/>
        <v>0</v>
      </c>
      <c r="X668">
        <f t="shared" si="76"/>
        <v>0</v>
      </c>
      <c r="Y668">
        <f t="shared" si="77"/>
        <v>0</v>
      </c>
      <c r="Z668">
        <f t="shared" si="78"/>
        <v>0</v>
      </c>
    </row>
    <row r="669" spans="1:26" ht="14.4">
      <c r="A669" s="7" t="s">
        <v>960</v>
      </c>
      <c r="B669" s="7" t="s">
        <v>130</v>
      </c>
      <c r="C669" s="8" t="s">
        <v>78</v>
      </c>
      <c r="D669" s="9" t="s">
        <v>66</v>
      </c>
      <c r="E669">
        <v>869.80017916466431</v>
      </c>
      <c r="F669" s="14">
        <v>57</v>
      </c>
      <c r="H669">
        <v>6.8427320783101065E-4</v>
      </c>
      <c r="I669">
        <v>765776</v>
      </c>
      <c r="J669">
        <v>8.8798813229978482</v>
      </c>
      <c r="K669">
        <v>18.282108606172041</v>
      </c>
      <c r="T669">
        <f t="shared" si="72"/>
        <v>0</v>
      </c>
      <c r="U669">
        <f t="shared" si="73"/>
        <v>0</v>
      </c>
      <c r="V669">
        <f t="shared" si="74"/>
        <v>0</v>
      </c>
      <c r="W669">
        <f t="shared" si="75"/>
        <v>0</v>
      </c>
      <c r="X669">
        <f t="shared" si="76"/>
        <v>0</v>
      </c>
      <c r="Y669">
        <f t="shared" si="77"/>
        <v>0</v>
      </c>
      <c r="Z669">
        <f t="shared" si="78"/>
        <v>0</v>
      </c>
    </row>
    <row r="670" spans="1:26" ht="14.4">
      <c r="A670" s="7" t="s">
        <v>961</v>
      </c>
      <c r="B670" s="7" t="s">
        <v>130</v>
      </c>
      <c r="C670" s="8" t="s">
        <v>78</v>
      </c>
      <c r="D670" s="9" t="s">
        <v>67</v>
      </c>
      <c r="E670">
        <v>912.49920485201233</v>
      </c>
      <c r="F670" s="14">
        <v>63</v>
      </c>
      <c r="G670">
        <v>1.7126264349684838E-4</v>
      </c>
      <c r="H670">
        <v>5.8976158437260571E-4</v>
      </c>
      <c r="I670">
        <v>776585</v>
      </c>
      <c r="J670">
        <v>9.1425922468242362</v>
      </c>
      <c r="K670">
        <v>18.54272230341817</v>
      </c>
      <c r="T670">
        <f t="shared" si="72"/>
        <v>0</v>
      </c>
      <c r="U670">
        <f t="shared" si="73"/>
        <v>0</v>
      </c>
      <c r="V670">
        <f t="shared" si="74"/>
        <v>0</v>
      </c>
      <c r="W670">
        <f t="shared" si="75"/>
        <v>0</v>
      </c>
      <c r="X670">
        <f t="shared" si="76"/>
        <v>0</v>
      </c>
      <c r="Y670">
        <f t="shared" si="77"/>
        <v>0</v>
      </c>
      <c r="Z670">
        <f t="shared" si="78"/>
        <v>0</v>
      </c>
    </row>
    <row r="671" spans="1:26" ht="14.4">
      <c r="A671" s="7" t="s">
        <v>962</v>
      </c>
      <c r="B671" s="7" t="s">
        <v>130</v>
      </c>
      <c r="C671" s="8" t="s">
        <v>78</v>
      </c>
      <c r="D671" s="9" t="s">
        <v>68</v>
      </c>
      <c r="E671">
        <v>976.29298680454679</v>
      </c>
      <c r="F671" s="14">
        <v>66</v>
      </c>
      <c r="G671">
        <v>1.8157715632396412E-4</v>
      </c>
      <c r="H671">
        <v>6.1964791808457687E-4</v>
      </c>
      <c r="I671">
        <v>787544</v>
      </c>
      <c r="J671">
        <v>12.443749174649289</v>
      </c>
      <c r="K671">
        <v>19.046554859157077</v>
      </c>
      <c r="T671">
        <f t="shared" si="72"/>
        <v>0</v>
      </c>
      <c r="U671">
        <f t="shared" si="73"/>
        <v>0</v>
      </c>
      <c r="V671">
        <f t="shared" si="74"/>
        <v>0</v>
      </c>
      <c r="W671">
        <f t="shared" si="75"/>
        <v>0</v>
      </c>
      <c r="X671">
        <f t="shared" si="76"/>
        <v>0</v>
      </c>
      <c r="Y671">
        <f t="shared" si="77"/>
        <v>0</v>
      </c>
      <c r="Z671">
        <f t="shared" si="78"/>
        <v>0</v>
      </c>
    </row>
    <row r="672" spans="1:26" ht="14.4">
      <c r="A672" s="7" t="s">
        <v>963</v>
      </c>
      <c r="B672" s="7" t="s">
        <v>130</v>
      </c>
      <c r="C672" s="8" t="s">
        <v>78</v>
      </c>
      <c r="D672" s="9" t="s">
        <v>69</v>
      </c>
      <c r="E672">
        <v>1061.6370919881306</v>
      </c>
      <c r="F672" s="14">
        <v>78</v>
      </c>
      <c r="G672">
        <v>1.7403498228348922E-4</v>
      </c>
      <c r="H672">
        <v>5.9221975985676546E-4</v>
      </c>
      <c r="I672">
        <v>798690</v>
      </c>
      <c r="J672">
        <v>8.5139415793361621</v>
      </c>
      <c r="K672">
        <v>17.779113298025518</v>
      </c>
      <c r="T672">
        <f t="shared" si="72"/>
        <v>0</v>
      </c>
      <c r="U672">
        <f t="shared" si="73"/>
        <v>0</v>
      </c>
      <c r="V672">
        <f t="shared" si="74"/>
        <v>0</v>
      </c>
      <c r="W672">
        <f t="shared" si="75"/>
        <v>0</v>
      </c>
      <c r="X672">
        <f t="shared" si="76"/>
        <v>0</v>
      </c>
      <c r="Y672">
        <f t="shared" si="77"/>
        <v>0</v>
      </c>
      <c r="Z672">
        <f t="shared" si="78"/>
        <v>0</v>
      </c>
    </row>
    <row r="673" spans="1:26" ht="14.4">
      <c r="A673" s="7" t="s">
        <v>964</v>
      </c>
      <c r="B673" s="7" t="s">
        <v>130</v>
      </c>
      <c r="C673" s="8" t="s">
        <v>78</v>
      </c>
      <c r="D673" s="9" t="s">
        <v>70</v>
      </c>
      <c r="E673">
        <v>1233.3111208492778</v>
      </c>
      <c r="F673" s="14">
        <v>92</v>
      </c>
      <c r="G673">
        <v>1.7158375509196394E-4</v>
      </c>
      <c r="H673">
        <v>4.937662017034934E-4</v>
      </c>
      <c r="I673">
        <v>810100</v>
      </c>
      <c r="J673">
        <v>9.6284409332181209</v>
      </c>
      <c r="K673">
        <v>19.133440316010368</v>
      </c>
      <c r="T673">
        <f t="shared" si="72"/>
        <v>0</v>
      </c>
      <c r="U673">
        <f t="shared" si="73"/>
        <v>0</v>
      </c>
      <c r="V673">
        <f t="shared" si="74"/>
        <v>0</v>
      </c>
      <c r="W673">
        <f t="shared" si="75"/>
        <v>0</v>
      </c>
      <c r="X673">
        <f t="shared" si="76"/>
        <v>0</v>
      </c>
      <c r="Y673">
        <f t="shared" si="77"/>
        <v>0</v>
      </c>
      <c r="Z673">
        <f t="shared" si="78"/>
        <v>0</v>
      </c>
    </row>
    <row r="674" spans="1:26" ht="14.4">
      <c r="A674" s="7" t="s">
        <v>965</v>
      </c>
      <c r="B674" s="7" t="s">
        <v>130</v>
      </c>
      <c r="C674" s="8" t="s">
        <v>78</v>
      </c>
      <c r="D674" s="9" t="s">
        <v>71</v>
      </c>
      <c r="E674">
        <v>1458.8737870574851</v>
      </c>
      <c r="F674" s="14">
        <v>100</v>
      </c>
      <c r="G674">
        <v>1.6912753311066904E-4</v>
      </c>
      <c r="H674">
        <v>4.9521515090677906E-4</v>
      </c>
      <c r="I674">
        <v>821865</v>
      </c>
      <c r="J674">
        <v>19.467917480364779</v>
      </c>
      <c r="K674">
        <v>21.293034744148979</v>
      </c>
      <c r="T674">
        <f t="shared" si="72"/>
        <v>0</v>
      </c>
      <c r="U674">
        <f t="shared" si="73"/>
        <v>0</v>
      </c>
      <c r="V674">
        <f t="shared" si="74"/>
        <v>0</v>
      </c>
      <c r="W674">
        <f t="shared" si="75"/>
        <v>0</v>
      </c>
      <c r="X674">
        <f t="shared" si="76"/>
        <v>0</v>
      </c>
      <c r="Y674">
        <f t="shared" si="77"/>
        <v>0</v>
      </c>
      <c r="Z674">
        <f t="shared" si="78"/>
        <v>0</v>
      </c>
    </row>
    <row r="675" spans="1:26" ht="14.4">
      <c r="A675" s="7" t="s">
        <v>966</v>
      </c>
      <c r="B675" s="7" t="s">
        <v>130</v>
      </c>
      <c r="C675" s="8" t="s">
        <v>78</v>
      </c>
      <c r="D675" s="9" t="s">
        <v>72</v>
      </c>
      <c r="E675">
        <v>1353.1930276390947</v>
      </c>
      <c r="F675" s="14">
        <v>111</v>
      </c>
      <c r="G675">
        <v>1.7145542878245064E-4</v>
      </c>
      <c r="H675">
        <v>5.8510663808276865E-4</v>
      </c>
      <c r="I675">
        <v>834036</v>
      </c>
      <c r="J675">
        <v>21.581802224364417</v>
      </c>
      <c r="K675">
        <v>24.579274755526139</v>
      </c>
      <c r="T675">
        <f t="shared" si="72"/>
        <v>0</v>
      </c>
      <c r="U675">
        <f t="shared" si="73"/>
        <v>0</v>
      </c>
      <c r="V675">
        <f t="shared" si="74"/>
        <v>0</v>
      </c>
      <c r="W675">
        <f t="shared" si="75"/>
        <v>0</v>
      </c>
      <c r="X675">
        <f t="shared" si="76"/>
        <v>0</v>
      </c>
      <c r="Y675">
        <f t="shared" si="77"/>
        <v>0</v>
      </c>
      <c r="Z675">
        <f t="shared" si="78"/>
        <v>0</v>
      </c>
    </row>
    <row r="676" spans="1:26" ht="14.4">
      <c r="A676" s="7" t="s">
        <v>967</v>
      </c>
      <c r="B676" s="7" t="s">
        <v>130</v>
      </c>
      <c r="C676" s="8" t="s">
        <v>78</v>
      </c>
      <c r="D676" s="9" t="s">
        <v>73</v>
      </c>
      <c r="E676">
        <v>1463.5922239046779</v>
      </c>
      <c r="F676" s="14">
        <v>119</v>
      </c>
      <c r="G676">
        <v>1.6890176059415623E-4</v>
      </c>
      <c r="H676">
        <v>5.7639202216747023E-4</v>
      </c>
      <c r="I676">
        <v>846646</v>
      </c>
      <c r="J676">
        <v>22.67771890494965</v>
      </c>
      <c r="K676">
        <v>39.567894964365273</v>
      </c>
      <c r="T676">
        <f t="shared" si="72"/>
        <v>0</v>
      </c>
      <c r="U676">
        <f t="shared" si="73"/>
        <v>0</v>
      </c>
      <c r="V676">
        <f t="shared" si="74"/>
        <v>0</v>
      </c>
      <c r="W676">
        <f t="shared" si="75"/>
        <v>0</v>
      </c>
      <c r="X676">
        <f t="shared" si="76"/>
        <v>0</v>
      </c>
      <c r="Y676">
        <f t="shared" si="77"/>
        <v>0</v>
      </c>
      <c r="Z676">
        <f t="shared" si="78"/>
        <v>0</v>
      </c>
    </row>
    <row r="677" spans="1:26" ht="14.4">
      <c r="A677" s="7" t="s">
        <v>968</v>
      </c>
      <c r="B677" s="7" t="s">
        <v>130</v>
      </c>
      <c r="C677" s="8" t="s">
        <v>78</v>
      </c>
      <c r="D677" s="9" t="s">
        <v>74</v>
      </c>
      <c r="E677">
        <v>1574.6289684663095</v>
      </c>
      <c r="F677" s="14">
        <v>129</v>
      </c>
      <c r="G677">
        <v>1.6634638202435404E-4</v>
      </c>
      <c r="H677">
        <v>5.6767156942576767E-4</v>
      </c>
      <c r="I677">
        <v>859652</v>
      </c>
      <c r="J677">
        <v>23.846858961533272</v>
      </c>
      <c r="K677">
        <v>34.432537817628528</v>
      </c>
      <c r="T677">
        <f t="shared" si="72"/>
        <v>0</v>
      </c>
      <c r="U677">
        <f t="shared" si="73"/>
        <v>0</v>
      </c>
      <c r="V677">
        <f t="shared" si="74"/>
        <v>0</v>
      </c>
      <c r="W677">
        <f t="shared" si="75"/>
        <v>0</v>
      </c>
      <c r="X677">
        <f t="shared" si="76"/>
        <v>0</v>
      </c>
      <c r="Y677">
        <f t="shared" si="77"/>
        <v>0</v>
      </c>
      <c r="Z677">
        <f t="shared" si="78"/>
        <v>0</v>
      </c>
    </row>
    <row r="678" spans="1:26" ht="14.4">
      <c r="A678" s="7" t="s">
        <v>969</v>
      </c>
      <c r="B678" s="7" t="s">
        <v>131</v>
      </c>
      <c r="C678" s="8" t="s">
        <v>84</v>
      </c>
      <c r="D678" s="9" t="s">
        <v>62</v>
      </c>
      <c r="E678">
        <v>4656.5512277730741</v>
      </c>
      <c r="F678" s="14">
        <v>231</v>
      </c>
      <c r="I678">
        <v>69679</v>
      </c>
      <c r="J678">
        <v>688.87326167137871</v>
      </c>
      <c r="K678">
        <v>129.16373656338351</v>
      </c>
      <c r="T678">
        <f t="shared" si="72"/>
        <v>0</v>
      </c>
      <c r="U678">
        <f t="shared" si="73"/>
        <v>0</v>
      </c>
      <c r="V678">
        <f t="shared" si="74"/>
        <v>0</v>
      </c>
      <c r="W678">
        <f t="shared" si="75"/>
        <v>0</v>
      </c>
      <c r="X678">
        <f t="shared" si="76"/>
        <v>0</v>
      </c>
      <c r="Y678">
        <f t="shared" si="77"/>
        <v>0</v>
      </c>
      <c r="Z678">
        <f t="shared" si="78"/>
        <v>0</v>
      </c>
    </row>
    <row r="679" spans="1:26" ht="14.4">
      <c r="A679" s="7" t="s">
        <v>970</v>
      </c>
      <c r="B679" s="7" t="s">
        <v>131</v>
      </c>
      <c r="C679" s="8" t="s">
        <v>84</v>
      </c>
      <c r="D679" s="9" t="s">
        <v>63</v>
      </c>
      <c r="E679">
        <v>4750.9309503301747</v>
      </c>
      <c r="F679" s="14">
        <v>236</v>
      </c>
      <c r="I679">
        <v>69660</v>
      </c>
      <c r="J679">
        <v>660.35027275337347</v>
      </c>
      <c r="K679">
        <v>129.19896640826875</v>
      </c>
      <c r="T679">
        <f t="shared" si="72"/>
        <v>0</v>
      </c>
      <c r="U679">
        <f t="shared" si="73"/>
        <v>0</v>
      </c>
      <c r="V679">
        <f t="shared" si="74"/>
        <v>0</v>
      </c>
      <c r="W679">
        <f t="shared" si="75"/>
        <v>0</v>
      </c>
      <c r="X679">
        <f t="shared" si="76"/>
        <v>0</v>
      </c>
      <c r="Y679">
        <f t="shared" si="77"/>
        <v>0</v>
      </c>
      <c r="Z679">
        <f t="shared" si="78"/>
        <v>0</v>
      </c>
    </row>
    <row r="680" spans="1:26" ht="14.4">
      <c r="A680" s="7" t="s">
        <v>971</v>
      </c>
      <c r="B680" s="7" t="s">
        <v>131</v>
      </c>
      <c r="C680" s="8" t="s">
        <v>84</v>
      </c>
      <c r="D680" s="9" t="s">
        <v>64</v>
      </c>
      <c r="E680">
        <v>4684.3835916683383</v>
      </c>
      <c r="F680" s="14">
        <v>237</v>
      </c>
      <c r="H680">
        <v>1.9482565968541386E-3</v>
      </c>
      <c r="I680">
        <v>69806</v>
      </c>
      <c r="J680">
        <v>658.96914305360576</v>
      </c>
      <c r="K680">
        <v>128.9287453800533</v>
      </c>
      <c r="T680">
        <f t="shared" si="72"/>
        <v>0</v>
      </c>
      <c r="U680">
        <f t="shared" si="73"/>
        <v>0</v>
      </c>
      <c r="V680">
        <f t="shared" si="74"/>
        <v>0</v>
      </c>
      <c r="W680">
        <f t="shared" si="75"/>
        <v>0</v>
      </c>
      <c r="X680">
        <f t="shared" si="76"/>
        <v>0</v>
      </c>
      <c r="Y680">
        <f t="shared" si="77"/>
        <v>0</v>
      </c>
      <c r="Z680">
        <f t="shared" si="78"/>
        <v>0</v>
      </c>
    </row>
    <row r="681" spans="1:26" ht="14.4">
      <c r="A681" s="7" t="s">
        <v>972</v>
      </c>
      <c r="B681" s="7" t="s">
        <v>131</v>
      </c>
      <c r="C681" s="8" t="s">
        <v>84</v>
      </c>
      <c r="D681" s="9" t="s">
        <v>65</v>
      </c>
      <c r="E681">
        <v>4864.5966627651378</v>
      </c>
      <c r="F681" s="14">
        <v>240</v>
      </c>
      <c r="H681">
        <v>1.8270575808615719E-3</v>
      </c>
      <c r="I681">
        <v>70058</v>
      </c>
      <c r="J681">
        <v>742.24214222501359</v>
      </c>
      <c r="K681">
        <v>128.46498615432927</v>
      </c>
      <c r="T681">
        <f t="shared" si="72"/>
        <v>0</v>
      </c>
      <c r="U681">
        <f t="shared" si="73"/>
        <v>0</v>
      </c>
      <c r="V681">
        <f t="shared" si="74"/>
        <v>0</v>
      </c>
      <c r="W681">
        <f t="shared" si="75"/>
        <v>0</v>
      </c>
      <c r="X681">
        <f t="shared" si="76"/>
        <v>0</v>
      </c>
      <c r="Y681">
        <f t="shared" si="77"/>
        <v>0</v>
      </c>
      <c r="Z681">
        <f t="shared" si="78"/>
        <v>0</v>
      </c>
    </row>
    <row r="682" spans="1:26" ht="14.4">
      <c r="A682" s="7" t="s">
        <v>973</v>
      </c>
      <c r="B682" s="7" t="s">
        <v>131</v>
      </c>
      <c r="C682" s="8" t="s">
        <v>84</v>
      </c>
      <c r="D682" s="9" t="s">
        <v>66</v>
      </c>
      <c r="E682">
        <v>5218.2985993601142</v>
      </c>
      <c r="F682" s="14">
        <v>243</v>
      </c>
      <c r="H682">
        <v>1.8201208674013508E-3</v>
      </c>
      <c r="I682">
        <v>70325</v>
      </c>
      <c r="J682">
        <v>867.40135087095632</v>
      </c>
      <c r="K682">
        <v>127.97724848915749</v>
      </c>
      <c r="T682">
        <f t="shared" si="72"/>
        <v>0</v>
      </c>
      <c r="U682">
        <f t="shared" si="73"/>
        <v>0</v>
      </c>
      <c r="V682">
        <f t="shared" si="74"/>
        <v>0</v>
      </c>
      <c r="W682">
        <f t="shared" si="75"/>
        <v>0</v>
      </c>
      <c r="X682">
        <f t="shared" si="76"/>
        <v>0</v>
      </c>
      <c r="Y682">
        <f t="shared" si="77"/>
        <v>0</v>
      </c>
      <c r="Z682">
        <f t="shared" si="78"/>
        <v>0</v>
      </c>
    </row>
    <row r="683" spans="1:26" ht="14.4">
      <c r="A683" s="7" t="s">
        <v>974</v>
      </c>
      <c r="B683" s="7" t="s">
        <v>131</v>
      </c>
      <c r="C683" s="8" t="s">
        <v>84</v>
      </c>
      <c r="D683" s="9" t="s">
        <v>67</v>
      </c>
      <c r="E683">
        <v>5126.2498653284565</v>
      </c>
      <c r="F683" s="14">
        <v>255</v>
      </c>
      <c r="G683">
        <v>5.52862124691673E-4</v>
      </c>
      <c r="H683">
        <v>1.5593547106688213E-3</v>
      </c>
      <c r="I683">
        <v>70542</v>
      </c>
      <c r="J683">
        <v>808.02925916475294</v>
      </c>
      <c r="K683">
        <v>141.75951915171103</v>
      </c>
      <c r="T683">
        <f t="shared" si="72"/>
        <v>0</v>
      </c>
      <c r="U683">
        <f t="shared" si="73"/>
        <v>0</v>
      </c>
      <c r="V683">
        <f t="shared" si="74"/>
        <v>0</v>
      </c>
      <c r="W683">
        <f t="shared" si="75"/>
        <v>0</v>
      </c>
      <c r="X683">
        <f t="shared" si="76"/>
        <v>0</v>
      </c>
      <c r="Y683">
        <f t="shared" si="77"/>
        <v>0</v>
      </c>
      <c r="Z683">
        <f t="shared" si="78"/>
        <v>0</v>
      </c>
    </row>
    <row r="684" spans="1:26" ht="14.4">
      <c r="A684" s="7" t="s">
        <v>975</v>
      </c>
      <c r="B684" s="7" t="s">
        <v>131</v>
      </c>
      <c r="C684" s="8" t="s">
        <v>84</v>
      </c>
      <c r="D684" s="9" t="s">
        <v>68</v>
      </c>
      <c r="E684">
        <v>5408.1077945961242</v>
      </c>
      <c r="F684" s="14">
        <v>271</v>
      </c>
      <c r="G684">
        <v>6.0828971565992361E-4</v>
      </c>
      <c r="H684">
        <v>2.121940868581129E-3</v>
      </c>
      <c r="I684">
        <v>70690</v>
      </c>
      <c r="J684">
        <v>1018.5316169189418</v>
      </c>
      <c r="K684">
        <v>141.46272457207525</v>
      </c>
      <c r="T684">
        <f t="shared" si="72"/>
        <v>0</v>
      </c>
      <c r="U684">
        <f t="shared" si="73"/>
        <v>0</v>
      </c>
      <c r="V684">
        <f t="shared" si="74"/>
        <v>0</v>
      </c>
      <c r="W684">
        <f t="shared" si="75"/>
        <v>0</v>
      </c>
      <c r="X684">
        <f t="shared" si="76"/>
        <v>0</v>
      </c>
      <c r="Y684">
        <f t="shared" si="77"/>
        <v>0</v>
      </c>
      <c r="Z684">
        <f t="shared" si="78"/>
        <v>0</v>
      </c>
    </row>
    <row r="685" spans="1:26" ht="14.4">
      <c r="A685" s="7" t="s">
        <v>976</v>
      </c>
      <c r="B685" s="7" t="s">
        <v>131</v>
      </c>
      <c r="C685" s="8" t="s">
        <v>84</v>
      </c>
      <c r="D685" s="9" t="s">
        <v>69</v>
      </c>
      <c r="E685">
        <v>5827.9905784306802</v>
      </c>
      <c r="F685" s="14">
        <v>298</v>
      </c>
      <c r="G685">
        <v>5.7913694469948439E-4</v>
      </c>
      <c r="H685">
        <v>1.6102832120912494E-3</v>
      </c>
      <c r="I685">
        <v>70795</v>
      </c>
      <c r="J685">
        <v>1045.2715587258988</v>
      </c>
      <c r="K685">
        <v>155.37820467547144</v>
      </c>
      <c r="T685">
        <f t="shared" si="72"/>
        <v>0</v>
      </c>
      <c r="U685">
        <f t="shared" si="73"/>
        <v>0</v>
      </c>
      <c r="V685">
        <f t="shared" si="74"/>
        <v>0</v>
      </c>
      <c r="W685">
        <f t="shared" si="75"/>
        <v>0</v>
      </c>
      <c r="X685">
        <f t="shared" si="76"/>
        <v>0</v>
      </c>
      <c r="Y685">
        <f t="shared" si="77"/>
        <v>0</v>
      </c>
      <c r="Z685">
        <f t="shared" si="78"/>
        <v>0</v>
      </c>
    </row>
    <row r="686" spans="1:26" ht="14.4">
      <c r="A686" s="7" t="s">
        <v>977</v>
      </c>
      <c r="B686" s="7" t="s">
        <v>131</v>
      </c>
      <c r="C686" s="8" t="s">
        <v>84</v>
      </c>
      <c r="D686" s="9" t="s">
        <v>70</v>
      </c>
      <c r="E686">
        <v>6379.8403284285368</v>
      </c>
      <c r="F686" s="14">
        <v>316</v>
      </c>
      <c r="G686">
        <v>5.7841795635060593E-4</v>
      </c>
      <c r="H686">
        <v>1.4530987683929856E-3</v>
      </c>
      <c r="I686">
        <v>70883</v>
      </c>
      <c r="J686">
        <v>1072.1893825035622</v>
      </c>
      <c r="K686">
        <v>155.1853053623577</v>
      </c>
      <c r="T686">
        <f t="shared" si="72"/>
        <v>0</v>
      </c>
      <c r="U686">
        <f t="shared" si="73"/>
        <v>0</v>
      </c>
      <c r="V686">
        <f t="shared" si="74"/>
        <v>0</v>
      </c>
      <c r="W686">
        <f t="shared" si="75"/>
        <v>0</v>
      </c>
      <c r="X686">
        <f t="shared" si="76"/>
        <v>0</v>
      </c>
      <c r="Y686">
        <f t="shared" si="77"/>
        <v>0</v>
      </c>
      <c r="Z686">
        <f t="shared" si="78"/>
        <v>0</v>
      </c>
    </row>
    <row r="687" spans="1:26" ht="14.4">
      <c r="A687" s="7" t="s">
        <v>978</v>
      </c>
      <c r="B687" s="7" t="s">
        <v>131</v>
      </c>
      <c r="C687" s="8" t="s">
        <v>84</v>
      </c>
      <c r="D687" s="9" t="s">
        <v>71</v>
      </c>
      <c r="E687">
        <v>6797.4617302383231</v>
      </c>
      <c r="F687" s="14">
        <v>342</v>
      </c>
      <c r="G687">
        <v>5.7749732379288969E-4</v>
      </c>
      <c r="H687">
        <v>1.6057242661558398E-3</v>
      </c>
      <c r="I687">
        <v>70996</v>
      </c>
      <c r="J687">
        <v>1112.7387458448363</v>
      </c>
      <c r="K687">
        <v>183.108907544087</v>
      </c>
      <c r="T687">
        <f t="shared" si="72"/>
        <v>0</v>
      </c>
      <c r="U687">
        <f t="shared" si="73"/>
        <v>0</v>
      </c>
      <c r="V687">
        <f t="shared" si="74"/>
        <v>0</v>
      </c>
      <c r="W687">
        <f t="shared" si="75"/>
        <v>0</v>
      </c>
      <c r="X687">
        <f t="shared" si="76"/>
        <v>0</v>
      </c>
      <c r="Y687">
        <f t="shared" si="77"/>
        <v>0</v>
      </c>
      <c r="Z687">
        <f t="shared" si="78"/>
        <v>0</v>
      </c>
    </row>
    <row r="688" spans="1:26" ht="14.4">
      <c r="A688" s="7" t="s">
        <v>979</v>
      </c>
      <c r="B688" s="7" t="s">
        <v>131</v>
      </c>
      <c r="C688" s="8" t="s">
        <v>84</v>
      </c>
      <c r="D688" s="9" t="s">
        <v>72</v>
      </c>
      <c r="E688">
        <v>6677.043924852811</v>
      </c>
      <c r="F688" s="14">
        <v>400</v>
      </c>
      <c r="G688">
        <v>5.9016117020529177E-4</v>
      </c>
      <c r="H688">
        <v>1.5456602076805261E-3</v>
      </c>
      <c r="I688">
        <v>71167</v>
      </c>
      <c r="J688">
        <v>1334.8883611786362</v>
      </c>
      <c r="K688">
        <v>182.66893363497127</v>
      </c>
      <c r="T688">
        <f t="shared" si="72"/>
        <v>0</v>
      </c>
      <c r="U688">
        <f t="shared" si="73"/>
        <v>0</v>
      </c>
      <c r="V688">
        <f t="shared" si="74"/>
        <v>0</v>
      </c>
      <c r="W688">
        <f t="shared" si="75"/>
        <v>0</v>
      </c>
      <c r="X688">
        <f t="shared" si="76"/>
        <v>0</v>
      </c>
      <c r="Y688">
        <f t="shared" si="77"/>
        <v>0</v>
      </c>
      <c r="Z688">
        <f t="shared" si="78"/>
        <v>0</v>
      </c>
    </row>
    <row r="689" spans="1:26" ht="14.4">
      <c r="A689" s="7" t="s">
        <v>980</v>
      </c>
      <c r="B689" s="7" t="s">
        <v>131</v>
      </c>
      <c r="C689" s="8" t="s">
        <v>84</v>
      </c>
      <c r="D689" s="9" t="s">
        <v>73</v>
      </c>
      <c r="E689">
        <v>6883.3977255220516</v>
      </c>
      <c r="F689" s="14">
        <v>402</v>
      </c>
      <c r="G689">
        <v>5.8822705564347841E-4</v>
      </c>
      <c r="H689">
        <v>1.5405946695424434E-3</v>
      </c>
      <c r="I689">
        <v>71401</v>
      </c>
      <c r="J689">
        <v>1582.6108878026919</v>
      </c>
      <c r="K689">
        <v>168.06487304099383</v>
      </c>
      <c r="T689">
        <f t="shared" si="72"/>
        <v>0</v>
      </c>
      <c r="U689">
        <f t="shared" si="73"/>
        <v>0</v>
      </c>
      <c r="V689">
        <f t="shared" si="74"/>
        <v>0</v>
      </c>
      <c r="W689">
        <f t="shared" si="75"/>
        <v>0</v>
      </c>
      <c r="X689">
        <f t="shared" si="76"/>
        <v>0</v>
      </c>
      <c r="Y689">
        <f t="shared" si="77"/>
        <v>0</v>
      </c>
      <c r="Z689">
        <f t="shared" si="78"/>
        <v>0</v>
      </c>
    </row>
    <row r="690" spans="1:26" ht="14.4">
      <c r="A690" s="7" t="s">
        <v>981</v>
      </c>
      <c r="B690" s="7" t="s">
        <v>131</v>
      </c>
      <c r="C690" s="8" t="s">
        <v>84</v>
      </c>
      <c r="D690" s="9" t="s">
        <v>74</v>
      </c>
      <c r="E690">
        <v>6913.0566932648844</v>
      </c>
      <c r="F690" s="14">
        <v>392</v>
      </c>
      <c r="G690">
        <v>5.8590480441939627E-4</v>
      </c>
      <c r="H690">
        <v>1.5345125830031807E-3</v>
      </c>
      <c r="I690">
        <v>71684</v>
      </c>
      <c r="J690">
        <v>1534.5125830031807</v>
      </c>
      <c r="K690">
        <v>181.35148708219407</v>
      </c>
      <c r="T690">
        <f t="shared" si="72"/>
        <v>0</v>
      </c>
      <c r="U690">
        <f t="shared" si="73"/>
        <v>0</v>
      </c>
      <c r="V690">
        <f t="shared" si="74"/>
        <v>0</v>
      </c>
      <c r="W690">
        <f t="shared" si="75"/>
        <v>0</v>
      </c>
      <c r="X690">
        <f t="shared" si="76"/>
        <v>0</v>
      </c>
      <c r="Y690">
        <f t="shared" si="77"/>
        <v>0</v>
      </c>
      <c r="Z690">
        <f t="shared" si="78"/>
        <v>0</v>
      </c>
    </row>
    <row r="691" spans="1:26" ht="14.4">
      <c r="A691" s="7" t="s">
        <v>982</v>
      </c>
      <c r="B691" s="7" t="s">
        <v>132</v>
      </c>
      <c r="C691" s="8" t="s">
        <v>84</v>
      </c>
      <c r="D691" s="9" t="s">
        <v>62</v>
      </c>
      <c r="E691">
        <v>2769.8823220065146</v>
      </c>
      <c r="F691" s="14">
        <v>173</v>
      </c>
      <c r="I691">
        <v>8663421</v>
      </c>
      <c r="J691">
        <v>330.12363129992184</v>
      </c>
      <c r="K691">
        <v>50.788250969218744</v>
      </c>
      <c r="T691">
        <f t="shared" si="72"/>
        <v>0</v>
      </c>
      <c r="U691">
        <f t="shared" si="73"/>
        <v>0</v>
      </c>
      <c r="V691">
        <f t="shared" si="74"/>
        <v>0</v>
      </c>
      <c r="W691">
        <f t="shared" si="75"/>
        <v>0</v>
      </c>
      <c r="X691">
        <f t="shared" si="76"/>
        <v>0</v>
      </c>
      <c r="Y691">
        <f t="shared" si="77"/>
        <v>0</v>
      </c>
      <c r="Z691">
        <f t="shared" si="78"/>
        <v>0</v>
      </c>
    </row>
    <row r="692" spans="1:26" ht="14.4">
      <c r="A692" s="7" t="s">
        <v>983</v>
      </c>
      <c r="B692" s="7" t="s">
        <v>132</v>
      </c>
      <c r="C692" s="8" t="s">
        <v>84</v>
      </c>
      <c r="D692" s="9" t="s">
        <v>63</v>
      </c>
      <c r="E692">
        <v>2829.1924463746996</v>
      </c>
      <c r="F692" s="14">
        <v>173</v>
      </c>
      <c r="G692">
        <v>8.389305601424114E-4</v>
      </c>
      <c r="I692">
        <v>8799298</v>
      </c>
      <c r="J692">
        <v>317.97991157931006</v>
      </c>
      <c r="K692">
        <v>48.299307512940238</v>
      </c>
      <c r="T692">
        <f t="shared" si="72"/>
        <v>0</v>
      </c>
      <c r="U692">
        <f t="shared" si="73"/>
        <v>0</v>
      </c>
      <c r="V692">
        <f t="shared" si="74"/>
        <v>0</v>
      </c>
      <c r="W692">
        <f t="shared" si="75"/>
        <v>0</v>
      </c>
      <c r="X692">
        <f t="shared" si="76"/>
        <v>0</v>
      </c>
      <c r="Y692">
        <f t="shared" si="77"/>
        <v>0</v>
      </c>
      <c r="Z692">
        <f t="shared" si="78"/>
        <v>0</v>
      </c>
    </row>
    <row r="693" spans="1:26" ht="14.4">
      <c r="A693" s="7" t="s">
        <v>984</v>
      </c>
      <c r="B693" s="7" t="s">
        <v>132</v>
      </c>
      <c r="C693" s="8" t="s">
        <v>84</v>
      </c>
      <c r="D693" s="9" t="s">
        <v>64</v>
      </c>
      <c r="E693">
        <v>2973.6571454376094</v>
      </c>
      <c r="F693" s="14">
        <v>176</v>
      </c>
      <c r="G693">
        <v>8.0333411637332141E-4</v>
      </c>
      <c r="H693">
        <v>2.3462101442811799E-3</v>
      </c>
      <c r="I693">
        <v>8935261</v>
      </c>
      <c r="J693">
        <v>305.53108633312445</v>
      </c>
      <c r="K693">
        <v>48.012027852348126</v>
      </c>
      <c r="T693">
        <f t="shared" si="72"/>
        <v>0</v>
      </c>
      <c r="U693">
        <f t="shared" si="73"/>
        <v>0</v>
      </c>
      <c r="V693">
        <f t="shared" si="74"/>
        <v>0</v>
      </c>
      <c r="W693">
        <f t="shared" si="75"/>
        <v>0</v>
      </c>
      <c r="X693">
        <f t="shared" si="76"/>
        <v>0</v>
      </c>
      <c r="Y693">
        <f t="shared" si="77"/>
        <v>0</v>
      </c>
      <c r="Z693">
        <f t="shared" si="78"/>
        <v>0</v>
      </c>
    </row>
    <row r="694" spans="1:26" ht="14.4">
      <c r="A694" s="7" t="s">
        <v>985</v>
      </c>
      <c r="B694" s="7" t="s">
        <v>132</v>
      </c>
      <c r="C694" s="8" t="s">
        <v>84</v>
      </c>
      <c r="D694" s="9" t="s">
        <v>65</v>
      </c>
      <c r="E694">
        <v>2344.5339196575405</v>
      </c>
      <c r="F694" s="14">
        <v>143</v>
      </c>
      <c r="G694">
        <v>7.6515893280336997E-4</v>
      </c>
      <c r="H694">
        <v>2.2403580163323565E-3</v>
      </c>
      <c r="I694">
        <v>9071318</v>
      </c>
      <c r="J694">
        <v>344.823100678424</v>
      </c>
      <c r="K694">
        <v>44.976926175446614</v>
      </c>
      <c r="T694">
        <f t="shared" si="72"/>
        <v>0</v>
      </c>
      <c r="U694">
        <f t="shared" si="73"/>
        <v>0</v>
      </c>
      <c r="V694">
        <f t="shared" si="74"/>
        <v>0</v>
      </c>
      <c r="W694">
        <f t="shared" si="75"/>
        <v>0</v>
      </c>
      <c r="X694">
        <f t="shared" si="76"/>
        <v>0</v>
      </c>
      <c r="Y694">
        <f t="shared" si="77"/>
        <v>0</v>
      </c>
      <c r="Z694">
        <f t="shared" si="78"/>
        <v>0</v>
      </c>
    </row>
    <row r="695" spans="1:26" ht="14.4">
      <c r="A695" s="7" t="s">
        <v>986</v>
      </c>
      <c r="B695" s="7" t="s">
        <v>132</v>
      </c>
      <c r="C695" s="8" t="s">
        <v>84</v>
      </c>
      <c r="D695" s="9" t="s">
        <v>66</v>
      </c>
      <c r="E695">
        <v>2407.1892799359298</v>
      </c>
      <c r="F695" s="14">
        <v>120</v>
      </c>
      <c r="G695">
        <v>7.7155423758027385E-4</v>
      </c>
      <c r="H695">
        <v>2.2828404447775585E-3</v>
      </c>
      <c r="I695">
        <v>9207389</v>
      </c>
      <c r="J695">
        <v>342.33374955701339</v>
      </c>
      <c r="K695">
        <v>48.656573541098354</v>
      </c>
      <c r="T695">
        <f t="shared" si="72"/>
        <v>0</v>
      </c>
      <c r="U695">
        <f t="shared" si="73"/>
        <v>0</v>
      </c>
      <c r="V695">
        <f t="shared" si="74"/>
        <v>0</v>
      </c>
      <c r="W695">
        <f t="shared" si="75"/>
        <v>0</v>
      </c>
      <c r="X695">
        <f t="shared" si="76"/>
        <v>0</v>
      </c>
      <c r="Y695">
        <f t="shared" si="77"/>
        <v>0</v>
      </c>
      <c r="Z695">
        <f t="shared" si="78"/>
        <v>0</v>
      </c>
    </row>
    <row r="696" spans="1:26" ht="14.4">
      <c r="A696" s="7" t="s">
        <v>987</v>
      </c>
      <c r="B696" s="7" t="s">
        <v>132</v>
      </c>
      <c r="C696" s="8" t="s">
        <v>84</v>
      </c>
      <c r="D696" s="9" t="s">
        <v>67</v>
      </c>
      <c r="E696">
        <v>3635.7068121731772</v>
      </c>
      <c r="F696" s="14">
        <v>188</v>
      </c>
      <c r="G696">
        <v>6.9867784208724865E-4</v>
      </c>
      <c r="H696">
        <v>2.010625297403654E-3</v>
      </c>
      <c r="I696">
        <v>9343362</v>
      </c>
      <c r="J696">
        <v>376.52399639444559</v>
      </c>
      <c r="K696">
        <v>54.691234268778196</v>
      </c>
      <c r="T696">
        <f t="shared" si="72"/>
        <v>0</v>
      </c>
      <c r="U696">
        <f t="shared" si="73"/>
        <v>0</v>
      </c>
      <c r="V696">
        <f t="shared" si="74"/>
        <v>0</v>
      </c>
      <c r="W696">
        <f t="shared" si="75"/>
        <v>0</v>
      </c>
      <c r="X696">
        <f t="shared" si="76"/>
        <v>0</v>
      </c>
      <c r="Y696">
        <f t="shared" si="77"/>
        <v>0</v>
      </c>
      <c r="Z696">
        <f t="shared" si="78"/>
        <v>0</v>
      </c>
    </row>
    <row r="697" spans="1:26" ht="14.4">
      <c r="A697" s="7" t="s">
        <v>988</v>
      </c>
      <c r="B697" s="7" t="s">
        <v>132</v>
      </c>
      <c r="C697" s="8" t="s">
        <v>84</v>
      </c>
      <c r="D697" s="9" t="s">
        <v>68</v>
      </c>
      <c r="E697">
        <v>3794.0733397269346</v>
      </c>
      <c r="F697" s="14">
        <v>197</v>
      </c>
      <c r="G697">
        <v>7.4457218167350251E-4</v>
      </c>
      <c r="H697">
        <v>2.26072284687775E-3</v>
      </c>
      <c r="I697">
        <v>9479269</v>
      </c>
      <c r="J697">
        <v>413.21751708913422</v>
      </c>
      <c r="K697">
        <v>52.219216481777231</v>
      </c>
      <c r="T697">
        <f t="shared" si="72"/>
        <v>0</v>
      </c>
      <c r="U697">
        <f t="shared" si="73"/>
        <v>0</v>
      </c>
      <c r="V697">
        <f t="shared" si="74"/>
        <v>0</v>
      </c>
      <c r="W697">
        <f t="shared" si="75"/>
        <v>0</v>
      </c>
      <c r="X697">
        <f t="shared" si="76"/>
        <v>0</v>
      </c>
      <c r="Y697">
        <f t="shared" si="77"/>
        <v>0</v>
      </c>
      <c r="Z697">
        <f t="shared" si="78"/>
        <v>0</v>
      </c>
    </row>
    <row r="698" spans="1:26" ht="14.4">
      <c r="A698" s="7" t="s">
        <v>989</v>
      </c>
      <c r="B698" s="7" t="s">
        <v>132</v>
      </c>
      <c r="C698" s="8" t="s">
        <v>84</v>
      </c>
      <c r="D698" s="9" t="s">
        <v>69</v>
      </c>
      <c r="E698">
        <v>4297.5152413178766</v>
      </c>
      <c r="F698" s="14">
        <v>212</v>
      </c>
      <c r="G698">
        <v>7.1138734572956982E-4</v>
      </c>
      <c r="H698">
        <v>2.0437825630017217E-3</v>
      </c>
      <c r="I698">
        <v>9615015</v>
      </c>
      <c r="J698">
        <v>422.67224752119472</v>
      </c>
      <c r="K698">
        <v>55.226122892163971</v>
      </c>
      <c r="T698">
        <f t="shared" si="72"/>
        <v>0</v>
      </c>
      <c r="U698">
        <f t="shared" si="73"/>
        <v>0</v>
      </c>
      <c r="V698">
        <f t="shared" si="74"/>
        <v>0</v>
      </c>
      <c r="W698">
        <f t="shared" si="75"/>
        <v>0</v>
      </c>
      <c r="X698">
        <f t="shared" si="76"/>
        <v>0</v>
      </c>
      <c r="Y698">
        <f t="shared" si="77"/>
        <v>0</v>
      </c>
      <c r="Z698">
        <f t="shared" si="78"/>
        <v>0</v>
      </c>
    </row>
    <row r="699" spans="1:26" ht="14.4">
      <c r="A699" s="7" t="s">
        <v>990</v>
      </c>
      <c r="B699" s="7" t="s">
        <v>132</v>
      </c>
      <c r="C699" s="8" t="s">
        <v>84</v>
      </c>
      <c r="D699" s="9" t="s">
        <v>70</v>
      </c>
      <c r="E699">
        <v>4696.9509161611641</v>
      </c>
      <c r="F699" s="14">
        <v>244</v>
      </c>
      <c r="G699">
        <v>7.6675389569131691E-4</v>
      </c>
      <c r="H699">
        <v>2.2050841034461362E-3</v>
      </c>
      <c r="I699">
        <v>9750195</v>
      </c>
      <c r="J699">
        <v>427.27350581193502</v>
      </c>
      <c r="K699">
        <v>54.563011303876486</v>
      </c>
      <c r="T699">
        <f t="shared" si="72"/>
        <v>0</v>
      </c>
      <c r="U699">
        <f t="shared" si="73"/>
        <v>0</v>
      </c>
      <c r="V699">
        <f t="shared" si="74"/>
        <v>0</v>
      </c>
      <c r="W699">
        <f t="shared" si="75"/>
        <v>0</v>
      </c>
      <c r="X699">
        <f t="shared" si="76"/>
        <v>0</v>
      </c>
      <c r="Y699">
        <f t="shared" si="77"/>
        <v>0</v>
      </c>
      <c r="Z699">
        <f t="shared" si="78"/>
        <v>0</v>
      </c>
    </row>
    <row r="700" spans="1:26" ht="14.4">
      <c r="A700" s="7" t="s">
        <v>991</v>
      </c>
      <c r="B700" s="7" t="s">
        <v>132</v>
      </c>
      <c r="C700" s="8" t="s">
        <v>84</v>
      </c>
      <c r="D700" s="9" t="s">
        <v>71</v>
      </c>
      <c r="E700">
        <v>4702.925603168268</v>
      </c>
      <c r="F700" s="14">
        <v>256</v>
      </c>
      <c r="G700">
        <v>7.5665717177756764E-4</v>
      </c>
      <c r="H700">
        <v>2.2144286904489103E-3</v>
      </c>
      <c r="I700">
        <v>9884265</v>
      </c>
      <c r="J700">
        <v>409.64097988064867</v>
      </c>
      <c r="K700">
        <v>52.912381446673074</v>
      </c>
      <c r="T700">
        <f t="shared" si="72"/>
        <v>0</v>
      </c>
      <c r="U700">
        <f t="shared" si="73"/>
        <v>0</v>
      </c>
      <c r="V700">
        <f t="shared" si="74"/>
        <v>0</v>
      </c>
      <c r="W700">
        <f t="shared" si="75"/>
        <v>0</v>
      </c>
      <c r="X700">
        <f t="shared" si="76"/>
        <v>0</v>
      </c>
      <c r="Y700">
        <f t="shared" si="77"/>
        <v>0</v>
      </c>
      <c r="Z700">
        <f t="shared" si="78"/>
        <v>0</v>
      </c>
    </row>
    <row r="701" spans="1:26" ht="14.4">
      <c r="A701" s="7" t="s">
        <v>992</v>
      </c>
      <c r="B701" s="7" t="s">
        <v>132</v>
      </c>
      <c r="C701" s="8" t="s">
        <v>84</v>
      </c>
      <c r="D701" s="9" t="s">
        <v>72</v>
      </c>
      <c r="E701">
        <v>5089.467925525495</v>
      </c>
      <c r="F701" s="14">
        <v>278</v>
      </c>
      <c r="G701">
        <v>7.0561477885595567E-4</v>
      </c>
      <c r="H701">
        <v>2.0658300253064928E-3</v>
      </c>
      <c r="I701">
        <v>10016797</v>
      </c>
      <c r="J701">
        <v>420.19419980259158</v>
      </c>
      <c r="K701">
        <v>55.307100663016328</v>
      </c>
      <c r="T701">
        <f t="shared" si="72"/>
        <v>0</v>
      </c>
      <c r="U701">
        <f t="shared" si="73"/>
        <v>0</v>
      </c>
      <c r="V701">
        <f t="shared" si="74"/>
        <v>0</v>
      </c>
      <c r="W701">
        <f t="shared" si="75"/>
        <v>0</v>
      </c>
      <c r="X701">
        <f t="shared" si="76"/>
        <v>0</v>
      </c>
      <c r="Y701">
        <f t="shared" si="77"/>
        <v>0</v>
      </c>
      <c r="Z701">
        <f t="shared" si="78"/>
        <v>0</v>
      </c>
    </row>
    <row r="702" spans="1:26" ht="14.4">
      <c r="A702" s="7" t="s">
        <v>993</v>
      </c>
      <c r="B702" s="7" t="s">
        <v>132</v>
      </c>
      <c r="C702" s="8" t="s">
        <v>84</v>
      </c>
      <c r="D702" s="9" t="s">
        <v>73</v>
      </c>
      <c r="E702">
        <v>5462.696584452794</v>
      </c>
      <c r="F702" s="14">
        <v>293</v>
      </c>
      <c r="G702">
        <v>6.965195113168653E-4</v>
      </c>
      <c r="H702">
        <v>2.0392017894283947E-3</v>
      </c>
      <c r="I702">
        <v>10147598</v>
      </c>
      <c r="J702">
        <v>437.14778610662347</v>
      </c>
      <c r="K702">
        <v>53.707291124461179</v>
      </c>
      <c r="T702">
        <f t="shared" si="72"/>
        <v>0</v>
      </c>
      <c r="U702">
        <f t="shared" si="73"/>
        <v>0</v>
      </c>
      <c r="V702">
        <f t="shared" si="74"/>
        <v>0</v>
      </c>
      <c r="W702">
        <f t="shared" si="75"/>
        <v>0</v>
      </c>
      <c r="X702">
        <f t="shared" si="76"/>
        <v>0</v>
      </c>
      <c r="Y702">
        <f t="shared" si="77"/>
        <v>0</v>
      </c>
      <c r="Z702">
        <f t="shared" si="78"/>
        <v>0</v>
      </c>
    </row>
    <row r="703" spans="1:26" ht="14.4">
      <c r="A703" s="7" t="s">
        <v>994</v>
      </c>
      <c r="B703" s="7" t="s">
        <v>132</v>
      </c>
      <c r="C703" s="8" t="s">
        <v>84</v>
      </c>
      <c r="D703" s="9" t="s">
        <v>74</v>
      </c>
      <c r="E703">
        <v>5733.4511578270722</v>
      </c>
      <c r="F703" s="14">
        <v>310</v>
      </c>
      <c r="G703">
        <v>6.877747072700258E-4</v>
      </c>
      <c r="H703">
        <v>2.013599606329746E-3</v>
      </c>
      <c r="I703">
        <v>10276621</v>
      </c>
      <c r="J703">
        <v>460.8518695006851</v>
      </c>
      <c r="K703">
        <v>53.032995962388803</v>
      </c>
      <c r="T703">
        <f t="shared" si="72"/>
        <v>0</v>
      </c>
      <c r="U703">
        <f t="shared" si="73"/>
        <v>0</v>
      </c>
      <c r="V703">
        <f t="shared" si="74"/>
        <v>0</v>
      </c>
      <c r="W703">
        <f t="shared" si="75"/>
        <v>0</v>
      </c>
      <c r="X703">
        <f t="shared" si="76"/>
        <v>0</v>
      </c>
      <c r="Y703">
        <f t="shared" si="77"/>
        <v>0</v>
      </c>
      <c r="Z703">
        <f t="shared" si="78"/>
        <v>0</v>
      </c>
    </row>
    <row r="704" spans="1:26" ht="14.4">
      <c r="A704" s="7" t="s">
        <v>995</v>
      </c>
      <c r="B704" s="7" t="s">
        <v>133</v>
      </c>
      <c r="C704" s="8" t="s">
        <v>84</v>
      </c>
      <c r="D704" s="9" t="s">
        <v>62</v>
      </c>
      <c r="E704">
        <v>1462.3202101764714</v>
      </c>
      <c r="F704" s="14">
        <v>53</v>
      </c>
      <c r="I704">
        <v>12533087</v>
      </c>
      <c r="J704">
        <v>35.984749806651784</v>
      </c>
      <c r="K704">
        <v>33.192141728530252</v>
      </c>
      <c r="T704">
        <f t="shared" si="72"/>
        <v>0</v>
      </c>
      <c r="U704">
        <f t="shared" si="73"/>
        <v>0</v>
      </c>
      <c r="V704">
        <f t="shared" si="74"/>
        <v>0</v>
      </c>
      <c r="W704">
        <f t="shared" si="75"/>
        <v>0</v>
      </c>
      <c r="X704">
        <f t="shared" si="76"/>
        <v>0</v>
      </c>
      <c r="Y704">
        <f t="shared" si="77"/>
        <v>0</v>
      </c>
      <c r="Z704">
        <f t="shared" si="78"/>
        <v>0</v>
      </c>
    </row>
    <row r="705" spans="1:26" ht="14.4">
      <c r="A705" s="7" t="s">
        <v>996</v>
      </c>
      <c r="B705" s="7" t="s">
        <v>133</v>
      </c>
      <c r="C705" s="8" t="s">
        <v>84</v>
      </c>
      <c r="D705" s="9" t="s">
        <v>63</v>
      </c>
      <c r="E705">
        <v>1914.4491661717211</v>
      </c>
      <c r="F705" s="14">
        <v>77</v>
      </c>
      <c r="G705">
        <v>1.012607202217627E-3</v>
      </c>
      <c r="I705">
        <v>12780869</v>
      </c>
      <c r="J705">
        <v>34.269970218769942</v>
      </c>
      <c r="K705">
        <v>36.38250262951604</v>
      </c>
      <c r="T705">
        <f t="shared" si="72"/>
        <v>0</v>
      </c>
      <c r="U705">
        <f t="shared" si="73"/>
        <v>0</v>
      </c>
      <c r="V705">
        <f t="shared" si="74"/>
        <v>0</v>
      </c>
      <c r="W705">
        <f t="shared" si="75"/>
        <v>0</v>
      </c>
      <c r="X705">
        <f t="shared" si="76"/>
        <v>0</v>
      </c>
      <c r="Y705">
        <f t="shared" si="77"/>
        <v>0</v>
      </c>
      <c r="Z705">
        <f t="shared" si="78"/>
        <v>0</v>
      </c>
    </row>
    <row r="706" spans="1:26" ht="14.4">
      <c r="A706" s="7" t="s">
        <v>997</v>
      </c>
      <c r="B706" s="7" t="s">
        <v>133</v>
      </c>
      <c r="C706" s="8" t="s">
        <v>84</v>
      </c>
      <c r="D706" s="9" t="s">
        <v>64</v>
      </c>
      <c r="E706">
        <v>2191.0096061861968</v>
      </c>
      <c r="F706" s="14">
        <v>105</v>
      </c>
      <c r="G706">
        <v>9.5379592435664636E-4</v>
      </c>
      <c r="H706">
        <v>2.5046736230530664E-3</v>
      </c>
      <c r="I706">
        <v>13030041</v>
      </c>
      <c r="J706">
        <v>34.45883247796381</v>
      </c>
      <c r="K706">
        <v>38.910084780239757</v>
      </c>
      <c r="T706">
        <f t="shared" si="72"/>
        <v>0</v>
      </c>
      <c r="U706">
        <f t="shared" si="73"/>
        <v>0</v>
      </c>
      <c r="V706">
        <f t="shared" si="74"/>
        <v>0</v>
      </c>
      <c r="W706">
        <f t="shared" si="75"/>
        <v>0</v>
      </c>
      <c r="X706">
        <f t="shared" si="76"/>
        <v>0</v>
      </c>
      <c r="Y706">
        <f t="shared" si="77"/>
        <v>0</v>
      </c>
      <c r="Z706">
        <f t="shared" si="78"/>
        <v>0</v>
      </c>
    </row>
    <row r="707" spans="1:26" ht="14.4">
      <c r="A707" s="7" t="s">
        <v>998</v>
      </c>
      <c r="B707" s="7" t="s">
        <v>133</v>
      </c>
      <c r="C707" s="8" t="s">
        <v>84</v>
      </c>
      <c r="D707" s="9" t="s">
        <v>65</v>
      </c>
      <c r="E707">
        <v>2442.2690361591126</v>
      </c>
      <c r="F707" s="14">
        <v>164</v>
      </c>
      <c r="G707">
        <v>9.5468262111660367E-4</v>
      </c>
      <c r="H707">
        <v>2.2946871362428036E-3</v>
      </c>
      <c r="I707">
        <v>13279806</v>
      </c>
      <c r="J707">
        <v>30.723340386147207</v>
      </c>
      <c r="K707">
        <v>37.651152434003933</v>
      </c>
      <c r="T707">
        <f t="shared" ref="T707:T770" si="79">IF(OR(E707&lt;$N$2-$S$2,E707&gt;$P$2+$S$2),1,0)</f>
        <v>0</v>
      </c>
      <c r="U707">
        <f t="shared" ref="U707:U770" si="80">IF(OR(F707&lt;$N$3-$S$3,F707&gt;$P$3+$S$3),1,0)</f>
        <v>0</v>
      </c>
      <c r="V707">
        <f t="shared" ref="V707:V770" si="81">IF(OR(G707&lt;$N$4-$S$4,G707&gt;$P$4+$S$4),1,0)</f>
        <v>0</v>
      </c>
      <c r="W707">
        <f t="shared" ref="W707:W770" si="82">IF(OR(H707&lt;$N$5-$S$5,H707&gt;$P$5+$S$5),1,0)</f>
        <v>0</v>
      </c>
      <c r="X707">
        <f t="shared" ref="X707:X770" si="83">IF(OR(I707&lt;$N$6-$S$6,I707&gt;$P$6+$S$6),1,0)</f>
        <v>0</v>
      </c>
      <c r="Y707">
        <f t="shared" ref="Y707:Y770" si="84">IF(OR(J707&lt;$N$7-$S$7,J707&gt;$P$7+$S$7),1,0)</f>
        <v>0</v>
      </c>
      <c r="Z707">
        <f t="shared" ref="Z707:Z770" si="85">IF(OR(K707&lt;$N$8-$S$8,K707&gt;$P$8+$S$8),1,0)</f>
        <v>0</v>
      </c>
    </row>
    <row r="708" spans="1:26" ht="14.4">
      <c r="A708" s="7" t="s">
        <v>999</v>
      </c>
      <c r="B708" s="7" t="s">
        <v>133</v>
      </c>
      <c r="C708" s="8" t="s">
        <v>84</v>
      </c>
      <c r="D708" s="9" t="s">
        <v>66</v>
      </c>
      <c r="E708">
        <v>2704.665154517772</v>
      </c>
      <c r="F708" s="14">
        <v>178</v>
      </c>
      <c r="G708">
        <v>8.1106705542892724E-4</v>
      </c>
      <c r="H708">
        <v>2.1930519944022846E-3</v>
      </c>
      <c r="I708">
        <v>13529091</v>
      </c>
      <c r="J708">
        <v>34.296465298370748</v>
      </c>
      <c r="K708">
        <v>42.648837235258455</v>
      </c>
      <c r="T708">
        <f t="shared" si="79"/>
        <v>0</v>
      </c>
      <c r="U708">
        <f t="shared" si="80"/>
        <v>0</v>
      </c>
      <c r="V708">
        <f t="shared" si="81"/>
        <v>0</v>
      </c>
      <c r="W708">
        <f t="shared" si="82"/>
        <v>0</v>
      </c>
      <c r="X708">
        <f t="shared" si="83"/>
        <v>0</v>
      </c>
      <c r="Y708">
        <f t="shared" si="84"/>
        <v>0</v>
      </c>
      <c r="Z708">
        <f t="shared" si="85"/>
        <v>0</v>
      </c>
    </row>
    <row r="709" spans="1:26" ht="14.4">
      <c r="A709" s="7" t="s">
        <v>1000</v>
      </c>
      <c r="B709" s="7" t="s">
        <v>133</v>
      </c>
      <c r="C709" s="8" t="s">
        <v>84</v>
      </c>
      <c r="D709" s="9" t="s">
        <v>67</v>
      </c>
      <c r="E709">
        <v>3012.7524373543374</v>
      </c>
      <c r="F709" s="14">
        <v>190</v>
      </c>
      <c r="G709">
        <v>7.4601889174168406E-4</v>
      </c>
      <c r="H709">
        <v>2.080113776953997E-3</v>
      </c>
      <c r="I709">
        <v>13777131</v>
      </c>
      <c r="J709">
        <v>35.42101762696457</v>
      </c>
      <c r="K709">
        <v>46.744129819190945</v>
      </c>
      <c r="T709">
        <f t="shared" si="79"/>
        <v>0</v>
      </c>
      <c r="U709">
        <f t="shared" si="80"/>
        <v>0</v>
      </c>
      <c r="V709">
        <f t="shared" si="81"/>
        <v>0</v>
      </c>
      <c r="W709">
        <f t="shared" si="82"/>
        <v>0</v>
      </c>
      <c r="X709">
        <f t="shared" si="83"/>
        <v>0</v>
      </c>
      <c r="Y709">
        <f t="shared" si="84"/>
        <v>0</v>
      </c>
      <c r="Z709">
        <f t="shared" si="85"/>
        <v>0</v>
      </c>
    </row>
    <row r="710" spans="1:26" ht="14.4">
      <c r="A710" s="7" t="s">
        <v>1001</v>
      </c>
      <c r="B710" s="7" t="s">
        <v>133</v>
      </c>
      <c r="C710" s="8" t="s">
        <v>84</v>
      </c>
      <c r="D710" s="9" t="s">
        <v>68</v>
      </c>
      <c r="E710">
        <v>3337.4003628052137</v>
      </c>
      <c r="F710" s="14">
        <v>216</v>
      </c>
      <c r="G710">
        <v>8.0807199171276968E-4</v>
      </c>
      <c r="H710">
        <v>2.1933891981197567E-3</v>
      </c>
      <c r="I710">
        <v>14023503</v>
      </c>
      <c r="J710">
        <v>35.083958694200732</v>
      </c>
      <c r="K710">
        <v>50.344054548995352</v>
      </c>
      <c r="T710">
        <f t="shared" si="79"/>
        <v>0</v>
      </c>
      <c r="U710">
        <f t="shared" si="80"/>
        <v>0</v>
      </c>
      <c r="V710">
        <f t="shared" si="81"/>
        <v>0</v>
      </c>
      <c r="W710">
        <f t="shared" si="82"/>
        <v>0</v>
      </c>
      <c r="X710">
        <f t="shared" si="83"/>
        <v>0</v>
      </c>
      <c r="Y710">
        <f t="shared" si="84"/>
        <v>0</v>
      </c>
      <c r="Z710">
        <f t="shared" si="85"/>
        <v>0</v>
      </c>
    </row>
    <row r="711" spans="1:26" ht="14.4">
      <c r="A711" s="7" t="s">
        <v>1002</v>
      </c>
      <c r="B711" s="7" t="s">
        <v>133</v>
      </c>
      <c r="C711" s="8" t="s">
        <v>84</v>
      </c>
      <c r="D711" s="9" t="s">
        <v>69</v>
      </c>
      <c r="E711">
        <v>3574.8778927303465</v>
      </c>
      <c r="F711" s="14">
        <v>241</v>
      </c>
      <c r="G711">
        <v>7.7429861252108418E-4</v>
      </c>
      <c r="H711">
        <v>2.0961009144895536E-3</v>
      </c>
      <c r="I711">
        <v>14268397</v>
      </c>
      <c r="J711">
        <v>43.873183511784823</v>
      </c>
      <c r="K711">
        <v>51.372273984246441</v>
      </c>
      <c r="T711">
        <f t="shared" si="79"/>
        <v>0</v>
      </c>
      <c r="U711">
        <f t="shared" si="80"/>
        <v>0</v>
      </c>
      <c r="V711">
        <f t="shared" si="81"/>
        <v>0</v>
      </c>
      <c r="W711">
        <f t="shared" si="82"/>
        <v>0</v>
      </c>
      <c r="X711">
        <f t="shared" si="83"/>
        <v>0</v>
      </c>
      <c r="Y711">
        <f t="shared" si="84"/>
        <v>0</v>
      </c>
      <c r="Z711">
        <f t="shared" si="85"/>
        <v>0</v>
      </c>
    </row>
    <row r="712" spans="1:26" ht="14.4">
      <c r="A712" s="7" t="s">
        <v>1003</v>
      </c>
      <c r="B712" s="7" t="s">
        <v>133</v>
      </c>
      <c r="C712" s="8" t="s">
        <v>84</v>
      </c>
      <c r="D712" s="9" t="s">
        <v>70</v>
      </c>
      <c r="E712">
        <v>4255.8519947283712</v>
      </c>
      <c r="F712" s="14">
        <v>268</v>
      </c>
      <c r="G712">
        <v>6.3235569135970736E-4</v>
      </c>
      <c r="H712">
        <v>1.7013034782250381E-3</v>
      </c>
      <c r="I712">
        <v>14512402</v>
      </c>
      <c r="J712">
        <v>51.335402643890376</v>
      </c>
      <c r="K712">
        <v>54.436198776742813</v>
      </c>
      <c r="T712">
        <f t="shared" si="79"/>
        <v>0</v>
      </c>
      <c r="U712">
        <f t="shared" si="80"/>
        <v>0</v>
      </c>
      <c r="V712">
        <f t="shared" si="81"/>
        <v>0</v>
      </c>
      <c r="W712">
        <f t="shared" si="82"/>
        <v>0</v>
      </c>
      <c r="X712">
        <f t="shared" si="83"/>
        <v>0</v>
      </c>
      <c r="Y712">
        <f t="shared" si="84"/>
        <v>0</v>
      </c>
      <c r="Z712">
        <f t="shared" si="85"/>
        <v>0</v>
      </c>
    </row>
    <row r="713" spans="1:26" ht="14.4">
      <c r="A713" s="7" t="s">
        <v>1004</v>
      </c>
      <c r="B713" s="7" t="s">
        <v>133</v>
      </c>
      <c r="C713" s="8" t="s">
        <v>84</v>
      </c>
      <c r="D713" s="9" t="s">
        <v>71</v>
      </c>
      <c r="E713">
        <v>4236.7775553209913</v>
      </c>
      <c r="F713" s="14">
        <v>302</v>
      </c>
      <c r="G713">
        <v>6.5815403515106369E-4</v>
      </c>
      <c r="H713">
        <v>1.7973866839283014E-3</v>
      </c>
      <c r="I713">
        <v>14756424</v>
      </c>
      <c r="J713">
        <v>45.675022620656605</v>
      </c>
      <c r="K713">
        <v>54.620279276334159</v>
      </c>
      <c r="T713">
        <f t="shared" si="79"/>
        <v>0</v>
      </c>
      <c r="U713">
        <f t="shared" si="80"/>
        <v>0</v>
      </c>
      <c r="V713">
        <f t="shared" si="81"/>
        <v>0</v>
      </c>
      <c r="W713">
        <f t="shared" si="82"/>
        <v>0</v>
      </c>
      <c r="X713">
        <f t="shared" si="83"/>
        <v>0</v>
      </c>
      <c r="Y713">
        <f t="shared" si="84"/>
        <v>0</v>
      </c>
      <c r="Z713">
        <f t="shared" si="85"/>
        <v>0</v>
      </c>
    </row>
    <row r="714" spans="1:26" ht="14.4">
      <c r="A714" s="7" t="s">
        <v>1005</v>
      </c>
      <c r="B714" s="7" t="s">
        <v>133</v>
      </c>
      <c r="C714" s="8" t="s">
        <v>84</v>
      </c>
      <c r="D714" s="9" t="s">
        <v>72</v>
      </c>
      <c r="E714">
        <v>4500.5915577233418</v>
      </c>
      <c r="F714" s="14">
        <v>335</v>
      </c>
      <c r="G714">
        <v>6.836178107804562E-4</v>
      </c>
      <c r="H714">
        <v>1.979058563281344E-3</v>
      </c>
      <c r="I714">
        <v>15001072</v>
      </c>
      <c r="J714">
        <v>52.396255414279729</v>
      </c>
      <c r="K714">
        <v>57.529221911607387</v>
      </c>
      <c r="T714">
        <f t="shared" si="79"/>
        <v>0</v>
      </c>
      <c r="U714">
        <f t="shared" si="80"/>
        <v>0</v>
      </c>
      <c r="V714">
        <f t="shared" si="81"/>
        <v>0</v>
      </c>
      <c r="W714">
        <f t="shared" si="82"/>
        <v>0</v>
      </c>
      <c r="X714">
        <f t="shared" si="83"/>
        <v>0</v>
      </c>
      <c r="Y714">
        <f t="shared" si="84"/>
        <v>0</v>
      </c>
      <c r="Z714">
        <f t="shared" si="85"/>
        <v>0</v>
      </c>
    </row>
    <row r="715" spans="1:26" ht="14.4">
      <c r="A715" s="7" t="s">
        <v>1006</v>
      </c>
      <c r="B715" s="7" t="s">
        <v>133</v>
      </c>
      <c r="C715" s="8" t="s">
        <v>84</v>
      </c>
      <c r="D715" s="9" t="s">
        <v>73</v>
      </c>
      <c r="E715">
        <v>5035.2424930054349</v>
      </c>
      <c r="F715" s="14">
        <v>362</v>
      </c>
      <c r="G715">
        <v>6.7261422488244988E-4</v>
      </c>
      <c r="H715">
        <v>1.9472034235309774E-3</v>
      </c>
      <c r="I715">
        <v>15246481</v>
      </c>
      <c r="J715">
        <v>55.684980685051194</v>
      </c>
      <c r="K715">
        <v>60.14502625228733</v>
      </c>
      <c r="T715">
        <f t="shared" si="79"/>
        <v>0</v>
      </c>
      <c r="U715">
        <f t="shared" si="80"/>
        <v>0</v>
      </c>
      <c r="V715">
        <f t="shared" si="81"/>
        <v>0</v>
      </c>
      <c r="W715">
        <f t="shared" si="82"/>
        <v>0</v>
      </c>
      <c r="X715">
        <f t="shared" si="83"/>
        <v>0</v>
      </c>
      <c r="Y715">
        <f t="shared" si="84"/>
        <v>0</v>
      </c>
      <c r="Z715">
        <f t="shared" si="85"/>
        <v>0</v>
      </c>
    </row>
    <row r="716" spans="1:26" ht="14.4">
      <c r="A716" s="7" t="s">
        <v>1007</v>
      </c>
      <c r="B716" s="7" t="s">
        <v>133</v>
      </c>
      <c r="C716" s="8" t="s">
        <v>84</v>
      </c>
      <c r="D716" s="9" t="s">
        <v>74</v>
      </c>
      <c r="E716">
        <v>5424.633610684662</v>
      </c>
      <c r="F716" s="14">
        <v>361</v>
      </c>
      <c r="G716">
        <v>6.6194327698004634E-4</v>
      </c>
      <c r="H716">
        <v>1.9163112634796309E-3</v>
      </c>
      <c r="I716">
        <v>15492264</v>
      </c>
      <c r="J716">
        <v>67.065730354194841</v>
      </c>
      <c r="K716">
        <v>60.93363758841187</v>
      </c>
      <c r="T716">
        <f t="shared" si="79"/>
        <v>0</v>
      </c>
      <c r="U716">
        <f t="shared" si="80"/>
        <v>0</v>
      </c>
      <c r="V716">
        <f t="shared" si="81"/>
        <v>0</v>
      </c>
      <c r="W716">
        <f t="shared" si="82"/>
        <v>0</v>
      </c>
      <c r="X716">
        <f t="shared" si="83"/>
        <v>0</v>
      </c>
      <c r="Y716">
        <f t="shared" si="84"/>
        <v>0</v>
      </c>
      <c r="Z716">
        <f t="shared" si="85"/>
        <v>0</v>
      </c>
    </row>
    <row r="717" spans="1:26" ht="14.4">
      <c r="A717" s="7" t="s">
        <v>1008</v>
      </c>
      <c r="B717" s="7" t="s">
        <v>134</v>
      </c>
      <c r="C717" s="8" t="s">
        <v>78</v>
      </c>
      <c r="D717" s="9" t="s">
        <v>62</v>
      </c>
      <c r="E717">
        <v>1509.5810200828316</v>
      </c>
      <c r="F717" s="14">
        <v>79</v>
      </c>
      <c r="I717">
        <v>66136590</v>
      </c>
      <c r="J717">
        <v>70.414879267286082</v>
      </c>
      <c r="K717">
        <v>18.234989133851624</v>
      </c>
      <c r="T717">
        <f t="shared" si="79"/>
        <v>0</v>
      </c>
      <c r="U717">
        <f t="shared" si="80"/>
        <v>0</v>
      </c>
      <c r="V717">
        <f t="shared" si="81"/>
        <v>0</v>
      </c>
      <c r="W717">
        <f t="shared" si="82"/>
        <v>0</v>
      </c>
      <c r="X717">
        <f t="shared" si="83"/>
        <v>1</v>
      </c>
      <c r="Y717">
        <f t="shared" si="84"/>
        <v>0</v>
      </c>
      <c r="Z717">
        <f t="shared" si="85"/>
        <v>0</v>
      </c>
    </row>
    <row r="718" spans="1:26" ht="14.4">
      <c r="A718" s="7" t="s">
        <v>1009</v>
      </c>
      <c r="B718" s="7" t="s">
        <v>134</v>
      </c>
      <c r="C718" s="8" t="s">
        <v>78</v>
      </c>
      <c r="D718" s="9" t="s">
        <v>63</v>
      </c>
      <c r="E718">
        <v>1452.7667025488545</v>
      </c>
      <c r="F718" s="14">
        <v>76</v>
      </c>
      <c r="G718">
        <v>1.1554190468692361E-3</v>
      </c>
      <c r="I718">
        <v>67204189</v>
      </c>
      <c r="J718">
        <v>61.290822213478386</v>
      </c>
      <c r="K718">
        <v>18.57027096926949</v>
      </c>
      <c r="T718">
        <f t="shared" si="79"/>
        <v>0</v>
      </c>
      <c r="U718">
        <f t="shared" si="80"/>
        <v>0</v>
      </c>
      <c r="V718">
        <f t="shared" si="81"/>
        <v>0</v>
      </c>
      <c r="W718">
        <f t="shared" si="82"/>
        <v>0</v>
      </c>
      <c r="X718">
        <f t="shared" si="83"/>
        <v>1</v>
      </c>
      <c r="Y718">
        <f t="shared" si="84"/>
        <v>0</v>
      </c>
      <c r="Z718">
        <f t="shared" si="85"/>
        <v>0</v>
      </c>
    </row>
    <row r="719" spans="1:26" ht="14.4">
      <c r="A719" s="7" t="s">
        <v>1010</v>
      </c>
      <c r="B719" s="7" t="s">
        <v>134</v>
      </c>
      <c r="C719" s="8" t="s">
        <v>78</v>
      </c>
      <c r="D719" s="9" t="s">
        <v>64</v>
      </c>
      <c r="E719">
        <v>1286.1922783118741</v>
      </c>
      <c r="F719" s="14">
        <v>74</v>
      </c>
      <c r="G719">
        <v>1.0771868386171635E-3</v>
      </c>
      <c r="H719">
        <v>2.9980565690067044E-3</v>
      </c>
      <c r="I719">
        <v>68302914</v>
      </c>
      <c r="J719">
        <v>60.509863459119771</v>
      </c>
      <c r="K719">
        <v>19.164628905876548</v>
      </c>
      <c r="T719">
        <f t="shared" si="79"/>
        <v>0</v>
      </c>
      <c r="U719">
        <f t="shared" si="80"/>
        <v>0</v>
      </c>
      <c r="V719">
        <f t="shared" si="81"/>
        <v>0</v>
      </c>
      <c r="W719">
        <f t="shared" si="82"/>
        <v>0</v>
      </c>
      <c r="X719">
        <f t="shared" si="83"/>
        <v>1</v>
      </c>
      <c r="Y719">
        <f t="shared" si="84"/>
        <v>0</v>
      </c>
      <c r="Z719">
        <f t="shared" si="85"/>
        <v>0</v>
      </c>
    </row>
    <row r="720" spans="1:26" ht="14.4">
      <c r="A720" s="7" t="s">
        <v>1011</v>
      </c>
      <c r="B720" s="7" t="s">
        <v>134</v>
      </c>
      <c r="C720" s="8" t="s">
        <v>78</v>
      </c>
      <c r="D720" s="9" t="s">
        <v>65</v>
      </c>
      <c r="E720">
        <v>1194.3068172837907</v>
      </c>
      <c r="F720" s="14">
        <v>56</v>
      </c>
      <c r="G720">
        <v>1.0292733759159998E-3</v>
      </c>
      <c r="H720">
        <v>2.8498335152294797E-3</v>
      </c>
      <c r="I720">
        <v>69432477</v>
      </c>
      <c r="J720">
        <v>67.749275313913984</v>
      </c>
      <c r="K720">
        <v>21.099636125613092</v>
      </c>
      <c r="T720">
        <f t="shared" si="79"/>
        <v>0</v>
      </c>
      <c r="U720">
        <f t="shared" si="80"/>
        <v>0</v>
      </c>
      <c r="V720">
        <f t="shared" si="81"/>
        <v>0</v>
      </c>
      <c r="W720">
        <f t="shared" si="82"/>
        <v>0</v>
      </c>
      <c r="X720">
        <f t="shared" si="83"/>
        <v>1</v>
      </c>
      <c r="Y720">
        <f t="shared" si="84"/>
        <v>0</v>
      </c>
      <c r="Z720">
        <f t="shared" si="85"/>
        <v>0</v>
      </c>
    </row>
    <row r="721" spans="1:26" ht="14.4">
      <c r="A721" s="7" t="s">
        <v>1012</v>
      </c>
      <c r="B721" s="7" t="s">
        <v>134</v>
      </c>
      <c r="C721" s="8" t="s">
        <v>78</v>
      </c>
      <c r="D721" s="9" t="s">
        <v>66</v>
      </c>
      <c r="E721">
        <v>1116.9251609207074</v>
      </c>
      <c r="F721" s="14">
        <v>57</v>
      </c>
      <c r="G721">
        <v>1.0206641930091997E-3</v>
      </c>
      <c r="H721">
        <v>2.787836935345336E-3</v>
      </c>
      <c r="I721">
        <v>70591288</v>
      </c>
      <c r="J721">
        <v>89.642789914812155</v>
      </c>
      <c r="K721">
        <v>21.858221371453091</v>
      </c>
      <c r="T721">
        <f t="shared" si="79"/>
        <v>0</v>
      </c>
      <c r="U721">
        <f t="shared" si="80"/>
        <v>0</v>
      </c>
      <c r="V721">
        <f t="shared" si="81"/>
        <v>0</v>
      </c>
      <c r="W721">
        <f t="shared" si="82"/>
        <v>0</v>
      </c>
      <c r="X721">
        <f t="shared" si="83"/>
        <v>1</v>
      </c>
      <c r="Y721">
        <f t="shared" si="84"/>
        <v>0</v>
      </c>
      <c r="Z721">
        <f t="shared" si="85"/>
        <v>0</v>
      </c>
    </row>
    <row r="722" spans="1:26" ht="14.4">
      <c r="A722" s="7" t="s">
        <v>1013</v>
      </c>
      <c r="B722" s="7" t="s">
        <v>134</v>
      </c>
      <c r="C722" s="8" t="s">
        <v>78</v>
      </c>
      <c r="D722" s="9" t="s">
        <v>67</v>
      </c>
      <c r="E722">
        <v>1249.4932601330459</v>
      </c>
      <c r="F722" s="14">
        <v>64</v>
      </c>
      <c r="G722">
        <v>7.4585862195207823E-4</v>
      </c>
      <c r="H722">
        <v>2.102492086745966E-3</v>
      </c>
      <c r="I722">
        <v>71777678</v>
      </c>
      <c r="J722">
        <v>100.39332841054011</v>
      </c>
      <c r="K722">
        <v>26.916446085090687</v>
      </c>
      <c r="T722">
        <f t="shared" si="79"/>
        <v>0</v>
      </c>
      <c r="U722">
        <f t="shared" si="80"/>
        <v>0</v>
      </c>
      <c r="V722">
        <f t="shared" si="81"/>
        <v>0</v>
      </c>
      <c r="W722">
        <f t="shared" si="82"/>
        <v>0</v>
      </c>
      <c r="X722">
        <f t="shared" si="83"/>
        <v>1</v>
      </c>
      <c r="Y722">
        <f t="shared" si="84"/>
        <v>0</v>
      </c>
      <c r="Z722">
        <f t="shared" si="85"/>
        <v>0</v>
      </c>
    </row>
    <row r="723" spans="1:26" ht="14.4">
      <c r="A723" s="7" t="s">
        <v>1014</v>
      </c>
      <c r="B723" s="7" t="s">
        <v>134</v>
      </c>
      <c r="C723" s="8" t="s">
        <v>78</v>
      </c>
      <c r="D723" s="9" t="s">
        <v>68</v>
      </c>
      <c r="E723">
        <v>1465.9390968889018</v>
      </c>
      <c r="F723" s="14">
        <v>75</v>
      </c>
      <c r="G723">
        <v>9.7531531185443023E-4</v>
      </c>
      <c r="H723">
        <v>2.6357036947446794E-3</v>
      </c>
      <c r="I723">
        <v>72990754</v>
      </c>
      <c r="J723">
        <v>111.42507172894803</v>
      </c>
      <c r="K723">
        <v>29.5379877840418</v>
      </c>
      <c r="T723">
        <f t="shared" si="79"/>
        <v>0</v>
      </c>
      <c r="U723">
        <f t="shared" si="80"/>
        <v>0</v>
      </c>
      <c r="V723">
        <f t="shared" si="81"/>
        <v>0</v>
      </c>
      <c r="W723">
        <f t="shared" si="82"/>
        <v>0</v>
      </c>
      <c r="X723">
        <f t="shared" si="83"/>
        <v>1</v>
      </c>
      <c r="Y723">
        <f t="shared" si="84"/>
        <v>0</v>
      </c>
      <c r="Z723">
        <f t="shared" si="85"/>
        <v>0</v>
      </c>
    </row>
    <row r="724" spans="1:26" ht="14.4">
      <c r="A724" s="7" t="s">
        <v>1015</v>
      </c>
      <c r="B724" s="7" t="s">
        <v>134</v>
      </c>
      <c r="C724" s="8" t="s">
        <v>78</v>
      </c>
      <c r="D724" s="9" t="s">
        <v>69</v>
      </c>
      <c r="E724">
        <v>1751.3234650387406</v>
      </c>
      <c r="F724" s="14">
        <v>85</v>
      </c>
      <c r="G724">
        <v>8.4522911938458172E-4</v>
      </c>
      <c r="H724">
        <v>2.2525791841707518E-3</v>
      </c>
      <c r="I724">
        <v>74229577</v>
      </c>
      <c r="J724">
        <v>139.12244171888517</v>
      </c>
      <c r="K724">
        <v>38.87938092386004</v>
      </c>
      <c r="T724">
        <f t="shared" si="79"/>
        <v>0</v>
      </c>
      <c r="U724">
        <f t="shared" si="80"/>
        <v>0</v>
      </c>
      <c r="V724">
        <f t="shared" si="81"/>
        <v>0</v>
      </c>
      <c r="W724">
        <f t="shared" si="82"/>
        <v>0</v>
      </c>
      <c r="X724">
        <f t="shared" si="83"/>
        <v>1</v>
      </c>
      <c r="Y724">
        <f t="shared" si="84"/>
        <v>0</v>
      </c>
      <c r="Z724">
        <f t="shared" si="85"/>
        <v>0</v>
      </c>
    </row>
    <row r="725" spans="1:26" ht="14.4">
      <c r="A725" s="7" t="s">
        <v>1016</v>
      </c>
      <c r="B725" s="7" t="s">
        <v>134</v>
      </c>
      <c r="C725" s="8" t="s">
        <v>78</v>
      </c>
      <c r="D725" s="9" t="s">
        <v>70</v>
      </c>
      <c r="E725">
        <v>2159.1714143931849</v>
      </c>
      <c r="F725" s="14">
        <v>101</v>
      </c>
      <c r="G725">
        <v>6.247290935313582E-4</v>
      </c>
      <c r="H725">
        <v>1.684869011548017E-3</v>
      </c>
      <c r="I725">
        <v>75491922</v>
      </c>
      <c r="J725">
        <v>160.33503558168781</v>
      </c>
      <c r="K725">
        <v>44.905466839220232</v>
      </c>
      <c r="T725">
        <f t="shared" si="79"/>
        <v>0</v>
      </c>
      <c r="U725">
        <f t="shared" si="80"/>
        <v>0</v>
      </c>
      <c r="V725">
        <f t="shared" si="81"/>
        <v>0</v>
      </c>
      <c r="W725">
        <f t="shared" si="82"/>
        <v>0</v>
      </c>
      <c r="X725">
        <f t="shared" si="83"/>
        <v>1</v>
      </c>
      <c r="Y725">
        <f t="shared" si="84"/>
        <v>0</v>
      </c>
      <c r="Z725">
        <f t="shared" si="85"/>
        <v>0</v>
      </c>
    </row>
    <row r="726" spans="1:26" ht="14.4">
      <c r="A726" s="7" t="s">
        <v>1017</v>
      </c>
      <c r="B726" s="7" t="s">
        <v>134</v>
      </c>
      <c r="C726" s="8" t="s">
        <v>78</v>
      </c>
      <c r="D726" s="9" t="s">
        <v>71</v>
      </c>
      <c r="E726">
        <v>2461.7381098016735</v>
      </c>
      <c r="F726" s="14">
        <v>118</v>
      </c>
      <c r="G726">
        <v>6.3785067182591405E-4</v>
      </c>
      <c r="H726">
        <v>1.9272283383099736E-3</v>
      </c>
      <c r="I726">
        <v>76775023</v>
      </c>
      <c r="J726">
        <v>153.13574051290092</v>
      </c>
      <c r="K726">
        <v>38.306728999612282</v>
      </c>
      <c r="T726">
        <f t="shared" si="79"/>
        <v>0</v>
      </c>
      <c r="U726">
        <f t="shared" si="80"/>
        <v>0</v>
      </c>
      <c r="V726">
        <f t="shared" si="81"/>
        <v>0</v>
      </c>
      <c r="W726">
        <f t="shared" si="82"/>
        <v>0</v>
      </c>
      <c r="X726">
        <f t="shared" si="83"/>
        <v>1</v>
      </c>
      <c r="Y726">
        <f t="shared" si="84"/>
        <v>0</v>
      </c>
      <c r="Z726">
        <f t="shared" si="85"/>
        <v>0</v>
      </c>
    </row>
    <row r="727" spans="1:26" ht="14.4">
      <c r="A727" s="7" t="s">
        <v>1018</v>
      </c>
      <c r="B727" s="7" t="s">
        <v>134</v>
      </c>
      <c r="C727" s="8" t="s">
        <v>78</v>
      </c>
      <c r="D727" s="9" t="s">
        <v>72</v>
      </c>
      <c r="E727">
        <v>2804.9698686678526</v>
      </c>
      <c r="F727" s="14">
        <v>126</v>
      </c>
      <c r="G727">
        <v>8.4877875902625538E-4</v>
      </c>
      <c r="H727">
        <v>2.2877283016528639E-3</v>
      </c>
      <c r="I727">
        <v>78075705</v>
      </c>
      <c r="J727">
        <v>174.61257634497184</v>
      </c>
      <c r="K727">
        <v>34.530587972276393</v>
      </c>
      <c r="T727">
        <f t="shared" si="79"/>
        <v>0</v>
      </c>
      <c r="U727">
        <f t="shared" si="80"/>
        <v>0</v>
      </c>
      <c r="V727">
        <f t="shared" si="81"/>
        <v>0</v>
      </c>
      <c r="W727">
        <f t="shared" si="82"/>
        <v>0</v>
      </c>
      <c r="X727">
        <f t="shared" si="83"/>
        <v>1</v>
      </c>
      <c r="Y727">
        <f t="shared" si="84"/>
        <v>0</v>
      </c>
      <c r="Z727">
        <f t="shared" si="85"/>
        <v>0</v>
      </c>
    </row>
    <row r="728" spans="1:26" ht="14.4">
      <c r="A728" s="7" t="s">
        <v>1019</v>
      </c>
      <c r="B728" s="7" t="s">
        <v>134</v>
      </c>
      <c r="C728" s="8" t="s">
        <v>78</v>
      </c>
      <c r="D728" s="9" t="s">
        <v>73</v>
      </c>
      <c r="E728">
        <v>2972.5742490477624</v>
      </c>
      <c r="F728" s="14">
        <v>137</v>
      </c>
      <c r="G728">
        <v>8.3470136826333116E-4</v>
      </c>
      <c r="H728">
        <v>2.2497852629996401E-3</v>
      </c>
      <c r="I728">
        <v>79392466</v>
      </c>
      <c r="J728">
        <v>117.55523502696087</v>
      </c>
      <c r="K728">
        <v>32.433808013974527</v>
      </c>
      <c r="T728">
        <f t="shared" si="79"/>
        <v>0</v>
      </c>
      <c r="U728">
        <f t="shared" si="80"/>
        <v>0</v>
      </c>
      <c r="V728">
        <f t="shared" si="81"/>
        <v>0</v>
      </c>
      <c r="W728">
        <f t="shared" si="82"/>
        <v>0</v>
      </c>
      <c r="X728">
        <f t="shared" si="83"/>
        <v>1</v>
      </c>
      <c r="Y728">
        <f t="shared" si="84"/>
        <v>0</v>
      </c>
      <c r="Z728">
        <f t="shared" si="85"/>
        <v>0</v>
      </c>
    </row>
    <row r="729" spans="1:26" ht="14.4">
      <c r="A729" s="7" t="s">
        <v>1020</v>
      </c>
      <c r="B729" s="7" t="s">
        <v>134</v>
      </c>
      <c r="C729" s="8" t="s">
        <v>78</v>
      </c>
      <c r="D729" s="9" t="s">
        <v>74</v>
      </c>
      <c r="E729">
        <v>3258.1007720410457</v>
      </c>
      <c r="F729" s="14">
        <v>152</v>
      </c>
      <c r="G729">
        <v>8.2095467704330059E-4</v>
      </c>
      <c r="H729">
        <v>2.2127335646345376E-3</v>
      </c>
      <c r="I729">
        <v>80721874</v>
      </c>
      <c r="J729">
        <v>134.07766028821382</v>
      </c>
      <c r="K729">
        <v>37.623011576762948</v>
      </c>
      <c r="T729">
        <f t="shared" si="79"/>
        <v>0</v>
      </c>
      <c r="U729">
        <f t="shared" si="80"/>
        <v>0</v>
      </c>
      <c r="V729">
        <f t="shared" si="81"/>
        <v>0</v>
      </c>
      <c r="W729">
        <f t="shared" si="82"/>
        <v>0</v>
      </c>
      <c r="X729">
        <f t="shared" si="83"/>
        <v>1</v>
      </c>
      <c r="Y729">
        <f t="shared" si="84"/>
        <v>0</v>
      </c>
      <c r="Z729">
        <f t="shared" si="85"/>
        <v>0</v>
      </c>
    </row>
    <row r="730" spans="1:26" ht="14.4">
      <c r="A730" s="7" t="s">
        <v>1021</v>
      </c>
      <c r="B730" s="7" t="s">
        <v>135</v>
      </c>
      <c r="C730" s="8" t="s">
        <v>84</v>
      </c>
      <c r="D730" s="9" t="s">
        <v>62</v>
      </c>
      <c r="E730">
        <v>2204.1540620467831</v>
      </c>
      <c r="F730" s="14">
        <v>179</v>
      </c>
      <c r="I730">
        <v>5958794</v>
      </c>
      <c r="J730">
        <v>73.336987316561036</v>
      </c>
      <c r="K730">
        <v>36.752403254752558</v>
      </c>
      <c r="T730">
        <f t="shared" si="79"/>
        <v>0</v>
      </c>
      <c r="U730">
        <f t="shared" si="80"/>
        <v>0</v>
      </c>
      <c r="V730">
        <f t="shared" si="81"/>
        <v>0</v>
      </c>
      <c r="W730">
        <f t="shared" si="82"/>
        <v>0</v>
      </c>
      <c r="X730">
        <f t="shared" si="83"/>
        <v>0</v>
      </c>
      <c r="Y730">
        <f t="shared" si="84"/>
        <v>0</v>
      </c>
      <c r="Z730">
        <f t="shared" si="85"/>
        <v>0</v>
      </c>
    </row>
    <row r="731" spans="1:26" ht="14.4">
      <c r="A731" s="7" t="s">
        <v>1022</v>
      </c>
      <c r="B731" s="7" t="s">
        <v>135</v>
      </c>
      <c r="C731" s="8" t="s">
        <v>84</v>
      </c>
      <c r="D731" s="9" t="s">
        <v>63</v>
      </c>
      <c r="E731">
        <v>2307.7710904668256</v>
      </c>
      <c r="F731" s="14">
        <v>184</v>
      </c>
      <c r="G731">
        <v>7.2160137697381533E-4</v>
      </c>
      <c r="I731">
        <v>5985299</v>
      </c>
      <c r="J731">
        <v>75.518365916222393</v>
      </c>
      <c r="K731">
        <v>41.267779604661357</v>
      </c>
      <c r="T731">
        <f t="shared" si="79"/>
        <v>0</v>
      </c>
      <c r="U731">
        <f t="shared" si="80"/>
        <v>0</v>
      </c>
      <c r="V731">
        <f t="shared" si="81"/>
        <v>0</v>
      </c>
      <c r="W731">
        <f t="shared" si="82"/>
        <v>0</v>
      </c>
      <c r="X731">
        <f t="shared" si="83"/>
        <v>0</v>
      </c>
      <c r="Y731">
        <f t="shared" si="84"/>
        <v>0</v>
      </c>
      <c r="Z731">
        <f t="shared" si="85"/>
        <v>0</v>
      </c>
    </row>
    <row r="732" spans="1:26" ht="14.4">
      <c r="A732" s="7" t="s">
        <v>1023</v>
      </c>
      <c r="B732" s="7" t="s">
        <v>135</v>
      </c>
      <c r="C732" s="8" t="s">
        <v>84</v>
      </c>
      <c r="D732" s="9" t="s">
        <v>64</v>
      </c>
      <c r="E732">
        <v>2381.1528969553492</v>
      </c>
      <c r="F732" s="14">
        <v>184</v>
      </c>
      <c r="G732">
        <v>7.0069643566874403E-4</v>
      </c>
      <c r="H732">
        <v>1.0400598637752925E-3</v>
      </c>
      <c r="I732">
        <v>6008308</v>
      </c>
      <c r="J732">
        <v>86.713264366607035</v>
      </c>
      <c r="K732">
        <v>44.272031327288815</v>
      </c>
      <c r="T732">
        <f t="shared" si="79"/>
        <v>0</v>
      </c>
      <c r="U732">
        <f t="shared" si="80"/>
        <v>0</v>
      </c>
      <c r="V732">
        <f t="shared" si="81"/>
        <v>0</v>
      </c>
      <c r="W732">
        <f t="shared" si="82"/>
        <v>0</v>
      </c>
      <c r="X732">
        <f t="shared" si="83"/>
        <v>0</v>
      </c>
      <c r="Y732">
        <f t="shared" si="84"/>
        <v>0</v>
      </c>
      <c r="Z732">
        <f t="shared" si="85"/>
        <v>0</v>
      </c>
    </row>
    <row r="733" spans="1:26" ht="14.4">
      <c r="A733" s="7" t="s">
        <v>1024</v>
      </c>
      <c r="B733" s="7" t="s">
        <v>135</v>
      </c>
      <c r="C733" s="8" t="s">
        <v>84</v>
      </c>
      <c r="D733" s="9" t="s">
        <v>65</v>
      </c>
      <c r="E733">
        <v>2495.5691858812352</v>
      </c>
      <c r="F733" s="14">
        <v>182</v>
      </c>
      <c r="G733">
        <v>6.989126219904381E-4</v>
      </c>
      <c r="H733">
        <v>1.0740764451851157E-3</v>
      </c>
      <c r="I733">
        <v>6029366</v>
      </c>
      <c r="J733">
        <v>110.12766516413168</v>
      </c>
      <c r="K733">
        <v>51.580879316332762</v>
      </c>
      <c r="T733">
        <f t="shared" si="79"/>
        <v>0</v>
      </c>
      <c r="U733">
        <f t="shared" si="80"/>
        <v>0</v>
      </c>
      <c r="V733">
        <f t="shared" si="81"/>
        <v>0</v>
      </c>
      <c r="W733">
        <f t="shared" si="82"/>
        <v>0</v>
      </c>
      <c r="X733">
        <f t="shared" si="83"/>
        <v>0</v>
      </c>
      <c r="Y733">
        <f t="shared" si="84"/>
        <v>0</v>
      </c>
      <c r="Z733">
        <f t="shared" si="85"/>
        <v>0</v>
      </c>
    </row>
    <row r="734" spans="1:26" ht="14.4">
      <c r="A734" s="7" t="s">
        <v>1025</v>
      </c>
      <c r="B734" s="7" t="s">
        <v>135</v>
      </c>
      <c r="C734" s="8" t="s">
        <v>84</v>
      </c>
      <c r="D734" s="9" t="s">
        <v>66</v>
      </c>
      <c r="E734">
        <v>2611.1610719275436</v>
      </c>
      <c r="F734" s="14">
        <v>191</v>
      </c>
      <c r="G734">
        <v>7.4359985964325389E-4</v>
      </c>
      <c r="H734">
        <v>1.0819303581295265E-3</v>
      </c>
      <c r="I734">
        <v>6050297</v>
      </c>
      <c r="J734">
        <v>123.63029451281483</v>
      </c>
      <c r="K734">
        <v>61.649866114010599</v>
      </c>
      <c r="T734">
        <f t="shared" si="79"/>
        <v>0</v>
      </c>
      <c r="U734">
        <f t="shared" si="80"/>
        <v>0</v>
      </c>
      <c r="V734">
        <f t="shared" si="81"/>
        <v>0</v>
      </c>
      <c r="W734">
        <f t="shared" si="82"/>
        <v>0</v>
      </c>
      <c r="X734">
        <f t="shared" si="83"/>
        <v>0</v>
      </c>
      <c r="Y734">
        <f t="shared" si="84"/>
        <v>0</v>
      </c>
      <c r="Z734">
        <f t="shared" si="85"/>
        <v>0</v>
      </c>
    </row>
    <row r="735" spans="1:26" ht="14.4">
      <c r="A735" s="7" t="s">
        <v>1026</v>
      </c>
      <c r="B735" s="7" t="s">
        <v>135</v>
      </c>
      <c r="C735" s="8" t="s">
        <v>84</v>
      </c>
      <c r="D735" s="9" t="s">
        <v>67</v>
      </c>
      <c r="E735">
        <v>2814.9350403406288</v>
      </c>
      <c r="F735" s="14">
        <v>202</v>
      </c>
      <c r="G735">
        <v>7.2160931722452791E-4</v>
      </c>
      <c r="H735">
        <v>1.0483260870495993E-3</v>
      </c>
      <c r="I735">
        <v>6072538</v>
      </c>
      <c r="J735">
        <v>108.02731905506396</v>
      </c>
      <c r="K735">
        <v>47.426627877832956</v>
      </c>
      <c r="T735">
        <f t="shared" si="79"/>
        <v>0</v>
      </c>
      <c r="U735">
        <f t="shared" si="80"/>
        <v>0</v>
      </c>
      <c r="V735">
        <f t="shared" si="81"/>
        <v>0</v>
      </c>
      <c r="W735">
        <f t="shared" si="82"/>
        <v>0</v>
      </c>
      <c r="X735">
        <f t="shared" si="83"/>
        <v>0</v>
      </c>
      <c r="Y735">
        <f t="shared" si="84"/>
        <v>0</v>
      </c>
      <c r="Z735">
        <f t="shared" si="85"/>
        <v>0</v>
      </c>
    </row>
    <row r="736" spans="1:26" ht="14.4">
      <c r="A736" s="7" t="s">
        <v>1027</v>
      </c>
      <c r="B736" s="7" t="s">
        <v>135</v>
      </c>
      <c r="C736" s="8" t="s">
        <v>84</v>
      </c>
      <c r="D736" s="9" t="s">
        <v>68</v>
      </c>
      <c r="E736">
        <v>3042.7484281639945</v>
      </c>
      <c r="F736" s="14">
        <v>203</v>
      </c>
      <c r="G736">
        <v>7.3466069796538844E-4</v>
      </c>
      <c r="H736">
        <v>1.1314332428143E-3</v>
      </c>
      <c r="I736">
        <v>6096692</v>
      </c>
      <c r="J736">
        <v>112.5200354552928</v>
      </c>
      <c r="K736">
        <v>50.355176216873019</v>
      </c>
      <c r="T736">
        <f t="shared" si="79"/>
        <v>0</v>
      </c>
      <c r="U736">
        <f t="shared" si="80"/>
        <v>0</v>
      </c>
      <c r="V736">
        <f t="shared" si="81"/>
        <v>0</v>
      </c>
      <c r="W736">
        <f t="shared" si="82"/>
        <v>0</v>
      </c>
      <c r="X736">
        <f t="shared" si="83"/>
        <v>0</v>
      </c>
      <c r="Y736">
        <f t="shared" si="84"/>
        <v>0</v>
      </c>
      <c r="Z736">
        <f t="shared" si="85"/>
        <v>0</v>
      </c>
    </row>
    <row r="737" spans="1:26" ht="14.4">
      <c r="A737" s="7" t="s">
        <v>1028</v>
      </c>
      <c r="B737" s="7" t="s">
        <v>135</v>
      </c>
      <c r="C737" s="8" t="s">
        <v>84</v>
      </c>
      <c r="D737" s="9" t="s">
        <v>69</v>
      </c>
      <c r="E737">
        <v>3283.5305584626499</v>
      </c>
      <c r="F737" s="14">
        <v>207</v>
      </c>
      <c r="G737">
        <v>7.3640949659575967E-4</v>
      </c>
      <c r="H737">
        <v>1.054066731210697E-3</v>
      </c>
      <c r="I737">
        <v>6122952</v>
      </c>
      <c r="J737">
        <v>129.51269257051175</v>
      </c>
      <c r="K737">
        <v>59.28512913379037</v>
      </c>
      <c r="T737">
        <f t="shared" si="79"/>
        <v>0</v>
      </c>
      <c r="U737">
        <f t="shared" si="80"/>
        <v>0</v>
      </c>
      <c r="V737">
        <f t="shared" si="81"/>
        <v>0</v>
      </c>
      <c r="W737">
        <f t="shared" si="82"/>
        <v>0</v>
      </c>
      <c r="X737">
        <f t="shared" si="83"/>
        <v>0</v>
      </c>
      <c r="Y737">
        <f t="shared" si="84"/>
        <v>0</v>
      </c>
      <c r="Z737">
        <f t="shared" si="85"/>
        <v>0</v>
      </c>
    </row>
    <row r="738" spans="1:26" ht="14.4">
      <c r="A738" s="7" t="s">
        <v>1029</v>
      </c>
      <c r="B738" s="7" t="s">
        <v>135</v>
      </c>
      <c r="C738" s="8" t="s">
        <v>84</v>
      </c>
      <c r="D738" s="9" t="s">
        <v>70</v>
      </c>
      <c r="E738">
        <v>3483.7094198488371</v>
      </c>
      <c r="F738" s="14">
        <v>216</v>
      </c>
      <c r="G738">
        <v>6.8793142012973159E-4</v>
      </c>
      <c r="H738">
        <v>9.8183028770878534E-4</v>
      </c>
      <c r="I738">
        <v>6151776</v>
      </c>
      <c r="J738">
        <v>115.57637989419641</v>
      </c>
      <c r="K738">
        <v>52.992826786931126</v>
      </c>
      <c r="T738">
        <f t="shared" si="79"/>
        <v>0</v>
      </c>
      <c r="U738">
        <f t="shared" si="80"/>
        <v>0</v>
      </c>
      <c r="V738">
        <f t="shared" si="81"/>
        <v>0</v>
      </c>
      <c r="W738">
        <f t="shared" si="82"/>
        <v>0</v>
      </c>
      <c r="X738">
        <f t="shared" si="83"/>
        <v>0</v>
      </c>
      <c r="Y738">
        <f t="shared" si="84"/>
        <v>0</v>
      </c>
      <c r="Z738">
        <f t="shared" si="85"/>
        <v>0</v>
      </c>
    </row>
    <row r="739" spans="1:26" ht="14.4">
      <c r="A739" s="7" t="s">
        <v>1030</v>
      </c>
      <c r="B739" s="7" t="s">
        <v>135</v>
      </c>
      <c r="C739" s="8" t="s">
        <v>84</v>
      </c>
      <c r="D739" s="9" t="s">
        <v>71</v>
      </c>
      <c r="E739">
        <v>3341.320200715325</v>
      </c>
      <c r="F739" s="14">
        <v>228</v>
      </c>
      <c r="G739">
        <v>7.1448393818112895E-4</v>
      </c>
      <c r="H739">
        <v>1.0597585438888498E-3</v>
      </c>
      <c r="I739">
        <v>6183484</v>
      </c>
      <c r="J739">
        <v>88.784898610556766</v>
      </c>
      <c r="K739">
        <v>40.9154450791819</v>
      </c>
      <c r="T739">
        <f t="shared" si="79"/>
        <v>0</v>
      </c>
      <c r="U739">
        <f t="shared" si="80"/>
        <v>0</v>
      </c>
      <c r="V739">
        <f t="shared" si="81"/>
        <v>0</v>
      </c>
      <c r="W739">
        <f t="shared" si="82"/>
        <v>0</v>
      </c>
      <c r="X739">
        <f t="shared" si="83"/>
        <v>0</v>
      </c>
      <c r="Y739">
        <f t="shared" si="84"/>
        <v>0</v>
      </c>
      <c r="Z739">
        <f t="shared" si="85"/>
        <v>0</v>
      </c>
    </row>
    <row r="740" spans="1:26" ht="14.4">
      <c r="A740" s="7" t="s">
        <v>1031</v>
      </c>
      <c r="B740" s="7" t="s">
        <v>135</v>
      </c>
      <c r="C740" s="8" t="s">
        <v>84</v>
      </c>
      <c r="D740" s="9" t="s">
        <v>72</v>
      </c>
      <c r="E740">
        <v>3444.4561484482233</v>
      </c>
      <c r="F740" s="14">
        <v>238</v>
      </c>
      <c r="G740">
        <v>7.6147499394920869E-4</v>
      </c>
      <c r="H740">
        <v>1.1009625783688032E-3</v>
      </c>
      <c r="I740">
        <v>6218195</v>
      </c>
      <c r="J740">
        <v>103.88866865706206</v>
      </c>
      <c r="K740">
        <v>45.029144309562504</v>
      </c>
      <c r="T740">
        <f t="shared" si="79"/>
        <v>0</v>
      </c>
      <c r="U740">
        <f t="shared" si="80"/>
        <v>0</v>
      </c>
      <c r="V740">
        <f t="shared" si="81"/>
        <v>0</v>
      </c>
      <c r="W740">
        <f t="shared" si="82"/>
        <v>0</v>
      </c>
      <c r="X740">
        <f t="shared" si="83"/>
        <v>0</v>
      </c>
      <c r="Y740">
        <f t="shared" si="84"/>
        <v>0</v>
      </c>
      <c r="Z740">
        <f t="shared" si="85"/>
        <v>0</v>
      </c>
    </row>
    <row r="741" spans="1:26" ht="14.4">
      <c r="A741" s="7" t="s">
        <v>1032</v>
      </c>
      <c r="B741" s="7" t="s">
        <v>135</v>
      </c>
      <c r="C741" s="8" t="s">
        <v>84</v>
      </c>
      <c r="D741" s="9" t="s">
        <v>73</v>
      </c>
      <c r="E741">
        <v>3698.5461879511695</v>
      </c>
      <c r="F741" s="14">
        <v>252</v>
      </c>
      <c r="G741">
        <v>7.5684412463584364E-4</v>
      </c>
      <c r="H741">
        <v>1.0942671335284024E-3</v>
      </c>
      <c r="I741">
        <v>6256242</v>
      </c>
      <c r="J741">
        <v>116.52362552471595</v>
      </c>
      <c r="K741">
        <v>39.001048872470086</v>
      </c>
      <c r="T741">
        <f t="shared" si="79"/>
        <v>0</v>
      </c>
      <c r="U741">
        <f t="shared" si="80"/>
        <v>0</v>
      </c>
      <c r="V741">
        <f t="shared" si="81"/>
        <v>0</v>
      </c>
      <c r="W741">
        <f t="shared" si="82"/>
        <v>0</v>
      </c>
      <c r="X741">
        <f t="shared" si="83"/>
        <v>0</v>
      </c>
      <c r="Y741">
        <f t="shared" si="84"/>
        <v>0</v>
      </c>
      <c r="Z741">
        <f t="shared" si="85"/>
        <v>0</v>
      </c>
    </row>
    <row r="742" spans="1:26" ht="14.4">
      <c r="A742" s="7" t="s">
        <v>1033</v>
      </c>
      <c r="B742" s="7" t="s">
        <v>135</v>
      </c>
      <c r="C742" s="8" t="s">
        <v>84</v>
      </c>
      <c r="D742" s="9" t="s">
        <v>74</v>
      </c>
      <c r="E742">
        <v>3781.5007287141316</v>
      </c>
      <c r="F742" s="14">
        <v>254</v>
      </c>
      <c r="G742">
        <v>7.5189832492615204E-4</v>
      </c>
      <c r="H742">
        <v>1.0871163532089622E-3</v>
      </c>
      <c r="I742">
        <v>6297394</v>
      </c>
      <c r="J742">
        <v>141.96348521308974</v>
      </c>
      <c r="K742">
        <v>45.415611600608123</v>
      </c>
      <c r="T742">
        <f t="shared" si="79"/>
        <v>0</v>
      </c>
      <c r="U742">
        <f t="shared" si="80"/>
        <v>0</v>
      </c>
      <c r="V742">
        <f t="shared" si="81"/>
        <v>0</v>
      </c>
      <c r="W742">
        <f t="shared" si="82"/>
        <v>0</v>
      </c>
      <c r="X742">
        <f t="shared" si="83"/>
        <v>0</v>
      </c>
      <c r="Y742">
        <f t="shared" si="84"/>
        <v>0</v>
      </c>
      <c r="Z742">
        <f t="shared" si="85"/>
        <v>0</v>
      </c>
    </row>
    <row r="743" spans="1:26" ht="14.4">
      <c r="A743" s="7" t="s">
        <v>1034</v>
      </c>
      <c r="B743" s="7" t="s">
        <v>136</v>
      </c>
      <c r="C743" s="8" t="s">
        <v>78</v>
      </c>
      <c r="D743" s="9" t="s">
        <v>62</v>
      </c>
      <c r="E743">
        <v>2018.6046404813781</v>
      </c>
      <c r="F743" s="14">
        <v>57</v>
      </c>
      <c r="I743">
        <v>518179</v>
      </c>
      <c r="J743">
        <v>9.6491752849883916</v>
      </c>
      <c r="K743">
        <v>36.666866082955892</v>
      </c>
      <c r="T743">
        <f t="shared" si="79"/>
        <v>0</v>
      </c>
      <c r="U743">
        <f t="shared" si="80"/>
        <v>0</v>
      </c>
      <c r="V743">
        <f t="shared" si="81"/>
        <v>0</v>
      </c>
      <c r="W743">
        <f t="shared" si="82"/>
        <v>0</v>
      </c>
      <c r="X743">
        <f t="shared" si="83"/>
        <v>0</v>
      </c>
      <c r="Y743">
        <f t="shared" si="84"/>
        <v>0</v>
      </c>
      <c r="Z743">
        <f t="shared" si="85"/>
        <v>0</v>
      </c>
    </row>
    <row r="744" spans="1:26" ht="14.4">
      <c r="A744" s="7" t="s">
        <v>1035</v>
      </c>
      <c r="B744" s="7" t="s">
        <v>136</v>
      </c>
      <c r="C744" s="8" t="s">
        <v>78</v>
      </c>
      <c r="D744" s="9" t="s">
        <v>63</v>
      </c>
      <c r="E744">
        <v>2733.1853226385729</v>
      </c>
      <c r="F744" s="14">
        <v>50</v>
      </c>
      <c r="I744">
        <v>534592</v>
      </c>
      <c r="J744">
        <v>26.18819585777565</v>
      </c>
      <c r="K744">
        <v>56.117562552376391</v>
      </c>
      <c r="T744">
        <f t="shared" si="79"/>
        <v>0</v>
      </c>
      <c r="U744">
        <f t="shared" si="80"/>
        <v>0</v>
      </c>
      <c r="V744">
        <f t="shared" si="81"/>
        <v>0</v>
      </c>
      <c r="W744">
        <f t="shared" si="82"/>
        <v>0</v>
      </c>
      <c r="X744">
        <f t="shared" si="83"/>
        <v>0</v>
      </c>
      <c r="Y744">
        <f t="shared" si="84"/>
        <v>0</v>
      </c>
      <c r="Z744">
        <f t="shared" si="85"/>
        <v>0</v>
      </c>
    </row>
    <row r="745" spans="1:26" ht="14.4">
      <c r="A745" s="7" t="s">
        <v>1036</v>
      </c>
      <c r="B745" s="7" t="s">
        <v>136</v>
      </c>
      <c r="C745" s="8" t="s">
        <v>78</v>
      </c>
      <c r="D745" s="9" t="s">
        <v>64</v>
      </c>
      <c r="E745">
        <v>3276.6521756477614</v>
      </c>
      <c r="F745" s="14">
        <v>71</v>
      </c>
      <c r="H745">
        <v>8.4856882221404101E-3</v>
      </c>
      <c r="I745">
        <v>551399</v>
      </c>
      <c r="K745">
        <v>54.407062762174036</v>
      </c>
      <c r="T745">
        <f t="shared" si="79"/>
        <v>0</v>
      </c>
      <c r="U745">
        <f t="shared" si="80"/>
        <v>0</v>
      </c>
      <c r="V745">
        <f t="shared" si="81"/>
        <v>0</v>
      </c>
      <c r="W745">
        <f t="shared" si="82"/>
        <v>0</v>
      </c>
      <c r="X745">
        <f t="shared" si="83"/>
        <v>0</v>
      </c>
      <c r="Y745">
        <f t="shared" si="84"/>
        <v>0</v>
      </c>
      <c r="Z745">
        <f t="shared" si="85"/>
        <v>0</v>
      </c>
    </row>
    <row r="746" spans="1:26" ht="14.4">
      <c r="A746" s="7" t="s">
        <v>1037</v>
      </c>
      <c r="B746" s="7" t="s">
        <v>136</v>
      </c>
      <c r="C746" s="8" t="s">
        <v>78</v>
      </c>
      <c r="D746" s="9" t="s">
        <v>65</v>
      </c>
      <c r="E746">
        <v>4370.3054003855405</v>
      </c>
      <c r="F746" s="14">
        <v>101</v>
      </c>
      <c r="H746">
        <v>8.1259058098467687E-3</v>
      </c>
      <c r="I746">
        <v>568552</v>
      </c>
      <c r="K746">
        <v>52.765622141862131</v>
      </c>
      <c r="T746">
        <f t="shared" si="79"/>
        <v>0</v>
      </c>
      <c r="U746">
        <f t="shared" si="80"/>
        <v>0</v>
      </c>
      <c r="V746">
        <f t="shared" si="81"/>
        <v>0</v>
      </c>
      <c r="W746">
        <f t="shared" si="82"/>
        <v>0</v>
      </c>
      <c r="X746">
        <f t="shared" si="83"/>
        <v>0</v>
      </c>
      <c r="Y746">
        <f t="shared" si="84"/>
        <v>0</v>
      </c>
      <c r="Z746">
        <f t="shared" si="85"/>
        <v>0</v>
      </c>
    </row>
    <row r="747" spans="1:26" ht="14.4">
      <c r="A747" s="7" t="s">
        <v>1038</v>
      </c>
      <c r="B747" s="7" t="s">
        <v>136</v>
      </c>
      <c r="C747" s="8" t="s">
        <v>78</v>
      </c>
      <c r="D747" s="9" t="s">
        <v>66</v>
      </c>
      <c r="E747">
        <v>7527.1198328279152</v>
      </c>
      <c r="F747" s="14">
        <v>191</v>
      </c>
      <c r="H747">
        <v>7.6845232711529174E-3</v>
      </c>
      <c r="I747">
        <v>585983</v>
      </c>
      <c r="K747">
        <v>51.196024458047418</v>
      </c>
      <c r="T747">
        <f t="shared" si="79"/>
        <v>0</v>
      </c>
      <c r="U747">
        <f t="shared" si="80"/>
        <v>0</v>
      </c>
      <c r="V747">
        <f t="shared" si="81"/>
        <v>0</v>
      </c>
      <c r="W747">
        <f t="shared" si="82"/>
        <v>0</v>
      </c>
      <c r="X747">
        <f t="shared" si="83"/>
        <v>0</v>
      </c>
      <c r="Y747">
        <f t="shared" si="84"/>
        <v>0</v>
      </c>
      <c r="Z747">
        <f t="shared" si="85"/>
        <v>0</v>
      </c>
    </row>
    <row r="748" spans="1:26" ht="14.4">
      <c r="A748" s="7" t="s">
        <v>1039</v>
      </c>
      <c r="B748" s="7" t="s">
        <v>136</v>
      </c>
      <c r="C748" s="8" t="s">
        <v>78</v>
      </c>
      <c r="D748" s="9" t="s">
        <v>67</v>
      </c>
      <c r="E748">
        <v>11456.758309478371</v>
      </c>
      <c r="F748" s="14">
        <v>220</v>
      </c>
      <c r="G748">
        <v>1.2623250636132316E-3</v>
      </c>
      <c r="H748">
        <v>8.6441104749787959E-3</v>
      </c>
      <c r="I748">
        <v>603648</v>
      </c>
      <c r="K748">
        <v>49.697837150127228</v>
      </c>
      <c r="T748">
        <f t="shared" si="79"/>
        <v>0</v>
      </c>
      <c r="U748">
        <f t="shared" si="80"/>
        <v>0</v>
      </c>
      <c r="V748">
        <f t="shared" si="81"/>
        <v>0</v>
      </c>
      <c r="W748">
        <f t="shared" si="82"/>
        <v>0</v>
      </c>
      <c r="X748">
        <f t="shared" si="83"/>
        <v>0</v>
      </c>
      <c r="Y748">
        <f t="shared" si="84"/>
        <v>0</v>
      </c>
      <c r="Z748">
        <f t="shared" si="85"/>
        <v>0</v>
      </c>
    </row>
    <row r="749" spans="1:26" ht="14.4">
      <c r="A749" s="7" t="s">
        <v>1040</v>
      </c>
      <c r="B749" s="7" t="s">
        <v>136</v>
      </c>
      <c r="C749" s="8" t="s">
        <v>78</v>
      </c>
      <c r="D749" s="9" t="s">
        <v>68</v>
      </c>
      <c r="E749">
        <v>13003.638577866735</v>
      </c>
      <c r="F749" s="14">
        <v>287</v>
      </c>
      <c r="G749">
        <v>2.8301719824236505E-3</v>
      </c>
      <c r="H749">
        <v>7.7166030856758543E-3</v>
      </c>
      <c r="I749">
        <v>621517</v>
      </c>
      <c r="K749">
        <v>48.268993446679659</v>
      </c>
      <c r="T749">
        <f t="shared" si="79"/>
        <v>0</v>
      </c>
      <c r="U749">
        <f t="shared" si="80"/>
        <v>0</v>
      </c>
      <c r="V749">
        <f t="shared" si="81"/>
        <v>0</v>
      </c>
      <c r="W749">
        <f t="shared" si="82"/>
        <v>0</v>
      </c>
      <c r="X749">
        <f t="shared" si="83"/>
        <v>0</v>
      </c>
      <c r="Y749">
        <f t="shared" si="84"/>
        <v>0</v>
      </c>
      <c r="Z749">
        <f t="shared" si="85"/>
        <v>0</v>
      </c>
    </row>
    <row r="750" spans="1:26" ht="14.4">
      <c r="A750" s="7" t="s">
        <v>1041</v>
      </c>
      <c r="B750" s="7" t="s">
        <v>136</v>
      </c>
      <c r="C750" s="8" t="s">
        <v>78</v>
      </c>
      <c r="D750" s="9" t="s">
        <v>69</v>
      </c>
      <c r="E750">
        <v>15943.794066145731</v>
      </c>
      <c r="F750" s="14">
        <v>380</v>
      </c>
      <c r="G750">
        <v>1.9527280345456193E-3</v>
      </c>
      <c r="H750">
        <v>7.3668971167165399E-3</v>
      </c>
      <c r="I750">
        <v>639618</v>
      </c>
      <c r="K750">
        <v>46.902995225275085</v>
      </c>
      <c r="T750">
        <f t="shared" si="79"/>
        <v>0</v>
      </c>
      <c r="U750">
        <f t="shared" si="80"/>
        <v>0</v>
      </c>
      <c r="V750">
        <f t="shared" si="81"/>
        <v>0</v>
      </c>
      <c r="W750">
        <f t="shared" si="82"/>
        <v>0</v>
      </c>
      <c r="X750">
        <f t="shared" si="83"/>
        <v>0</v>
      </c>
      <c r="Y750">
        <f t="shared" si="84"/>
        <v>0</v>
      </c>
      <c r="Z750">
        <f t="shared" si="85"/>
        <v>0</v>
      </c>
    </row>
    <row r="751" spans="1:26" ht="14.4">
      <c r="A751" s="7" t="s">
        <v>1042</v>
      </c>
      <c r="B751" s="7" t="s">
        <v>136</v>
      </c>
      <c r="C751" s="8" t="s">
        <v>78</v>
      </c>
      <c r="D751" s="9" t="s">
        <v>70</v>
      </c>
      <c r="E751">
        <v>23432.386660081305</v>
      </c>
      <c r="F751" s="14">
        <v>792</v>
      </c>
      <c r="G751">
        <v>1.8981041753732761E-3</v>
      </c>
      <c r="H751">
        <v>7.5681015158998522E-3</v>
      </c>
      <c r="I751">
        <v>658025</v>
      </c>
      <c r="K751">
        <v>45.590972987348508</v>
      </c>
      <c r="T751">
        <f t="shared" si="79"/>
        <v>0</v>
      </c>
      <c r="U751">
        <f t="shared" si="80"/>
        <v>0</v>
      </c>
      <c r="V751">
        <f t="shared" si="81"/>
        <v>0</v>
      </c>
      <c r="W751">
        <f t="shared" si="82"/>
        <v>0</v>
      </c>
      <c r="X751">
        <f t="shared" si="83"/>
        <v>0</v>
      </c>
      <c r="Y751">
        <f t="shared" si="84"/>
        <v>0</v>
      </c>
      <c r="Z751">
        <f t="shared" si="85"/>
        <v>0</v>
      </c>
    </row>
    <row r="752" spans="1:26" ht="14.4">
      <c r="A752" s="7" t="s">
        <v>1043</v>
      </c>
      <c r="B752" s="7" t="s">
        <v>136</v>
      </c>
      <c r="C752" s="8" t="s">
        <v>78</v>
      </c>
      <c r="D752" s="9" t="s">
        <v>71</v>
      </c>
      <c r="E752">
        <v>13858.903407101416</v>
      </c>
      <c r="F752" s="14">
        <v>861</v>
      </c>
      <c r="G752">
        <v>1.845310119952545E-3</v>
      </c>
      <c r="H752">
        <v>8.8911739806840796E-3</v>
      </c>
      <c r="I752">
        <v>676851</v>
      </c>
      <c r="K752">
        <v>44.322901199820933</v>
      </c>
      <c r="T752">
        <f t="shared" si="79"/>
        <v>0</v>
      </c>
      <c r="U752">
        <f t="shared" si="80"/>
        <v>0</v>
      </c>
      <c r="V752">
        <f t="shared" si="81"/>
        <v>0</v>
      </c>
      <c r="W752">
        <f t="shared" si="82"/>
        <v>0</v>
      </c>
      <c r="X752">
        <f t="shared" si="83"/>
        <v>0</v>
      </c>
      <c r="Y752">
        <f t="shared" si="84"/>
        <v>0</v>
      </c>
      <c r="Z752">
        <f t="shared" si="85"/>
        <v>0</v>
      </c>
    </row>
    <row r="753" spans="1:26" ht="14.4">
      <c r="A753" s="7" t="s">
        <v>1044</v>
      </c>
      <c r="B753" s="7" t="s">
        <v>136</v>
      </c>
      <c r="C753" s="8" t="s">
        <v>78</v>
      </c>
      <c r="D753" s="9" t="s">
        <v>72</v>
      </c>
      <c r="E753">
        <v>16643.143795957003</v>
      </c>
      <c r="F753" s="14">
        <v>757</v>
      </c>
      <c r="G753">
        <v>2.1589647311636433E-3</v>
      </c>
      <c r="H753">
        <v>6.8259483715832556E-3</v>
      </c>
      <c r="I753">
        <v>696167</v>
      </c>
      <c r="K753">
        <v>43.093108406459947</v>
      </c>
      <c r="T753">
        <f t="shared" si="79"/>
        <v>0</v>
      </c>
      <c r="U753">
        <f t="shared" si="80"/>
        <v>0</v>
      </c>
      <c r="V753">
        <f t="shared" si="81"/>
        <v>0</v>
      </c>
      <c r="W753">
        <f t="shared" si="82"/>
        <v>0</v>
      </c>
      <c r="X753">
        <f t="shared" si="83"/>
        <v>0</v>
      </c>
      <c r="Y753">
        <f t="shared" si="84"/>
        <v>0</v>
      </c>
      <c r="Z753">
        <f t="shared" si="85"/>
        <v>0</v>
      </c>
    </row>
    <row r="754" spans="1:26" ht="14.4">
      <c r="A754" s="7" t="s">
        <v>1045</v>
      </c>
      <c r="B754" s="7" t="s">
        <v>136</v>
      </c>
      <c r="C754" s="8" t="s">
        <v>78</v>
      </c>
      <c r="D754" s="9" t="s">
        <v>73</v>
      </c>
      <c r="E754">
        <v>21949.622834485108</v>
      </c>
      <c r="F754" s="14">
        <v>1051</v>
      </c>
      <c r="G754">
        <v>2.099173738400773E-3</v>
      </c>
      <c r="H754">
        <v>6.6369085860814867E-3</v>
      </c>
      <c r="I754">
        <v>715996</v>
      </c>
      <c r="K754">
        <v>41.899675417181101</v>
      </c>
      <c r="T754">
        <f t="shared" si="79"/>
        <v>0</v>
      </c>
      <c r="U754">
        <f t="shared" si="80"/>
        <v>0</v>
      </c>
      <c r="V754">
        <f t="shared" si="81"/>
        <v>0</v>
      </c>
      <c r="W754">
        <f t="shared" si="82"/>
        <v>0</v>
      </c>
      <c r="X754">
        <f t="shared" si="83"/>
        <v>0</v>
      </c>
      <c r="Y754">
        <f t="shared" si="84"/>
        <v>0</v>
      </c>
      <c r="Z754">
        <f t="shared" si="85"/>
        <v>0</v>
      </c>
    </row>
    <row r="755" spans="1:26" ht="14.4">
      <c r="A755" s="7" t="s">
        <v>1046</v>
      </c>
      <c r="B755" s="7" t="s">
        <v>136</v>
      </c>
      <c r="C755" s="8" t="s">
        <v>78</v>
      </c>
      <c r="D755" s="9" t="s">
        <v>74</v>
      </c>
      <c r="E755">
        <v>22391.461785749209</v>
      </c>
      <c r="F755" s="14">
        <v>1138</v>
      </c>
      <c r="G755">
        <v>2.0412986081684539E-3</v>
      </c>
      <c r="H755">
        <v>6.4539261384008598E-3</v>
      </c>
      <c r="I755">
        <v>736296</v>
      </c>
      <c r="K755">
        <v>40.744483196975132</v>
      </c>
      <c r="T755">
        <f t="shared" si="79"/>
        <v>0</v>
      </c>
      <c r="U755">
        <f t="shared" si="80"/>
        <v>0</v>
      </c>
      <c r="V755">
        <f t="shared" si="81"/>
        <v>0</v>
      </c>
      <c r="W755">
        <f t="shared" si="82"/>
        <v>0</v>
      </c>
      <c r="X755">
        <f t="shared" si="83"/>
        <v>0</v>
      </c>
      <c r="Y755">
        <f t="shared" si="84"/>
        <v>0</v>
      </c>
      <c r="Z755">
        <f t="shared" si="85"/>
        <v>0</v>
      </c>
    </row>
    <row r="756" spans="1:26" ht="14.4">
      <c r="A756" s="7" t="s">
        <v>1047</v>
      </c>
      <c r="B756" s="7" t="s">
        <v>137</v>
      </c>
      <c r="C756" s="8" t="s">
        <v>78</v>
      </c>
      <c r="D756" s="9" t="s">
        <v>62</v>
      </c>
      <c r="E756">
        <v>179.31160486456133</v>
      </c>
      <c r="F756" s="14">
        <v>7</v>
      </c>
      <c r="I756">
        <v>3939348</v>
      </c>
      <c r="J756">
        <v>9.1385681082250159</v>
      </c>
      <c r="T756">
        <f t="shared" si="79"/>
        <v>0</v>
      </c>
      <c r="U756">
        <f t="shared" si="80"/>
        <v>0</v>
      </c>
      <c r="V756">
        <f t="shared" si="81"/>
        <v>0</v>
      </c>
      <c r="W756">
        <f t="shared" si="82"/>
        <v>0</v>
      </c>
      <c r="X756">
        <f t="shared" si="83"/>
        <v>0</v>
      </c>
      <c r="Y756">
        <f t="shared" si="84"/>
        <v>0</v>
      </c>
      <c r="Z756">
        <f t="shared" si="85"/>
        <v>0</v>
      </c>
    </row>
    <row r="757" spans="1:26" ht="14.4">
      <c r="A757" s="7" t="s">
        <v>1048</v>
      </c>
      <c r="B757" s="7" t="s">
        <v>137</v>
      </c>
      <c r="C757" s="8" t="s">
        <v>78</v>
      </c>
      <c r="D757" s="9" t="s">
        <v>63</v>
      </c>
      <c r="E757">
        <v>183.43252465069196</v>
      </c>
      <c r="F757" s="14">
        <v>7</v>
      </c>
      <c r="G757">
        <v>1.8651217119915623E-4</v>
      </c>
      <c r="I757">
        <v>4101609</v>
      </c>
      <c r="J757">
        <v>18.041700220571975</v>
      </c>
      <c r="T757">
        <f t="shared" si="79"/>
        <v>0</v>
      </c>
      <c r="U757">
        <f t="shared" si="80"/>
        <v>0</v>
      </c>
      <c r="V757">
        <f t="shared" si="81"/>
        <v>0</v>
      </c>
      <c r="W757">
        <f t="shared" si="82"/>
        <v>0</v>
      </c>
      <c r="X757">
        <f t="shared" si="83"/>
        <v>0</v>
      </c>
      <c r="Y757">
        <f t="shared" si="84"/>
        <v>0</v>
      </c>
      <c r="Z757">
        <f t="shared" si="85"/>
        <v>0</v>
      </c>
    </row>
    <row r="758" spans="1:26" ht="14.4">
      <c r="A758" s="7" t="s">
        <v>1049</v>
      </c>
      <c r="B758" s="7" t="s">
        <v>137</v>
      </c>
      <c r="C758" s="8" t="s">
        <v>78</v>
      </c>
      <c r="D758" s="9" t="s">
        <v>64</v>
      </c>
      <c r="E758">
        <v>170.33946472046742</v>
      </c>
      <c r="F758" s="14">
        <v>6</v>
      </c>
      <c r="G758">
        <v>1.7400134903596245E-4</v>
      </c>
      <c r="H758">
        <v>1.1981569403415938E-4</v>
      </c>
      <c r="I758">
        <v>4281576</v>
      </c>
      <c r="J758">
        <v>17.049796616946658</v>
      </c>
      <c r="T758">
        <f t="shared" si="79"/>
        <v>0</v>
      </c>
      <c r="U758">
        <f t="shared" si="80"/>
        <v>0</v>
      </c>
      <c r="V758">
        <f t="shared" si="81"/>
        <v>0</v>
      </c>
      <c r="W758">
        <f t="shared" si="82"/>
        <v>0</v>
      </c>
      <c r="X758">
        <f t="shared" si="83"/>
        <v>0</v>
      </c>
      <c r="Y758">
        <f t="shared" si="84"/>
        <v>0</v>
      </c>
      <c r="Z758">
        <f t="shared" si="85"/>
        <v>0</v>
      </c>
    </row>
    <row r="759" spans="1:26" ht="14.4">
      <c r="A759" s="7" t="s">
        <v>1050</v>
      </c>
      <c r="B759" s="7" t="s">
        <v>137</v>
      </c>
      <c r="C759" s="8" t="s">
        <v>78</v>
      </c>
      <c r="D759" s="9" t="s">
        <v>65</v>
      </c>
      <c r="E759">
        <v>194.57602705223192</v>
      </c>
      <c r="F759" s="14">
        <v>6</v>
      </c>
      <c r="G759">
        <v>1.623241237124466E-4</v>
      </c>
      <c r="H759">
        <v>1.1470010394557178E-4</v>
      </c>
      <c r="I759">
        <v>4472533</v>
      </c>
      <c r="J759">
        <v>16.545434097411913</v>
      </c>
      <c r="T759">
        <f t="shared" si="79"/>
        <v>0</v>
      </c>
      <c r="U759">
        <f t="shared" si="80"/>
        <v>0</v>
      </c>
      <c r="V759">
        <f t="shared" si="81"/>
        <v>0</v>
      </c>
      <c r="W759">
        <f t="shared" si="82"/>
        <v>0</v>
      </c>
      <c r="X759">
        <f t="shared" si="83"/>
        <v>0</v>
      </c>
      <c r="Y759">
        <f t="shared" si="84"/>
        <v>0</v>
      </c>
      <c r="Z759">
        <f t="shared" si="85"/>
        <v>0</v>
      </c>
    </row>
    <row r="760" spans="1:26" ht="14.4">
      <c r="A760" s="7" t="s">
        <v>1051</v>
      </c>
      <c r="B760" s="7" t="s">
        <v>137</v>
      </c>
      <c r="C760" s="8" t="s">
        <v>78</v>
      </c>
      <c r="D760" s="9" t="s">
        <v>66</v>
      </c>
      <c r="E760">
        <v>237.71273653837662</v>
      </c>
      <c r="F760" s="14">
        <v>7</v>
      </c>
      <c r="G760">
        <v>1.4510702125078393E-4</v>
      </c>
      <c r="H760">
        <v>8.8736051400036271E-5</v>
      </c>
      <c r="I760">
        <v>4665522</v>
      </c>
      <c r="J760">
        <v>15.646695053629584</v>
      </c>
      <c r="T760">
        <f t="shared" si="79"/>
        <v>0</v>
      </c>
      <c r="U760">
        <f t="shared" si="80"/>
        <v>0</v>
      </c>
      <c r="V760">
        <f t="shared" si="81"/>
        <v>0</v>
      </c>
      <c r="W760">
        <f t="shared" si="82"/>
        <v>0</v>
      </c>
      <c r="X760">
        <f t="shared" si="83"/>
        <v>0</v>
      </c>
      <c r="Y760">
        <f t="shared" si="84"/>
        <v>0</v>
      </c>
      <c r="Z760">
        <f t="shared" si="85"/>
        <v>0</v>
      </c>
    </row>
    <row r="761" spans="1:26" ht="14.4">
      <c r="A761" s="7" t="s">
        <v>1052</v>
      </c>
      <c r="B761" s="7" t="s">
        <v>137</v>
      </c>
      <c r="C761" s="8" t="s">
        <v>78</v>
      </c>
      <c r="D761" s="9" t="s">
        <v>67</v>
      </c>
      <c r="E761">
        <v>226.28985679222328</v>
      </c>
      <c r="F761" s="14">
        <v>6</v>
      </c>
      <c r="G761">
        <v>1.5327356488354299E-4</v>
      </c>
      <c r="H761">
        <v>1.5862989914022595E-4</v>
      </c>
      <c r="I761">
        <v>4854066</v>
      </c>
      <c r="J761">
        <v>13.596848497733653</v>
      </c>
      <c r="T761">
        <f t="shared" si="79"/>
        <v>0</v>
      </c>
      <c r="U761">
        <f t="shared" si="80"/>
        <v>0</v>
      </c>
      <c r="V761">
        <f t="shared" si="81"/>
        <v>0</v>
      </c>
      <c r="W761">
        <f t="shared" si="82"/>
        <v>0</v>
      </c>
      <c r="X761">
        <f t="shared" si="83"/>
        <v>0</v>
      </c>
      <c r="Y761">
        <f t="shared" si="84"/>
        <v>0</v>
      </c>
      <c r="Z761">
        <f t="shared" si="85"/>
        <v>0</v>
      </c>
    </row>
    <row r="762" spans="1:26" ht="14.4">
      <c r="A762" s="7" t="s">
        <v>1053</v>
      </c>
      <c r="B762" s="7" t="s">
        <v>137</v>
      </c>
      <c r="C762" s="8" t="s">
        <v>78</v>
      </c>
      <c r="D762" s="9" t="s">
        <v>68</v>
      </c>
      <c r="E762">
        <v>240.54681634848291</v>
      </c>
      <c r="F762" s="14">
        <v>8</v>
      </c>
      <c r="G762">
        <v>1.4319659283468876E-4</v>
      </c>
      <c r="H762">
        <v>1.1499421255379307E-4</v>
      </c>
      <c r="I762">
        <v>5035036</v>
      </c>
      <c r="J762">
        <v>11.916498710237622</v>
      </c>
      <c r="T762">
        <f t="shared" si="79"/>
        <v>0</v>
      </c>
      <c r="U762">
        <f t="shared" si="80"/>
        <v>0</v>
      </c>
      <c r="V762">
        <f t="shared" si="81"/>
        <v>0</v>
      </c>
      <c r="W762">
        <f t="shared" si="82"/>
        <v>0</v>
      </c>
      <c r="X762">
        <f t="shared" si="83"/>
        <v>0</v>
      </c>
      <c r="Y762">
        <f t="shared" si="84"/>
        <v>0</v>
      </c>
      <c r="Z762">
        <f t="shared" si="85"/>
        <v>0</v>
      </c>
    </row>
    <row r="763" spans="1:26" ht="14.4">
      <c r="A763" s="7" t="s">
        <v>1054</v>
      </c>
      <c r="B763" s="7" t="s">
        <v>137</v>
      </c>
      <c r="C763" s="8" t="s">
        <v>78</v>
      </c>
      <c r="D763" s="9" t="s">
        <v>69</v>
      </c>
      <c r="E763">
        <v>252.97762985700538</v>
      </c>
      <c r="F763" s="14">
        <v>8</v>
      </c>
      <c r="G763">
        <v>1.4645346522718713E-4</v>
      </c>
      <c r="H763">
        <v>1.4702929798692706E-4</v>
      </c>
      <c r="I763">
        <v>5209846</v>
      </c>
      <c r="J763">
        <v>11.708599448045105</v>
      </c>
      <c r="T763">
        <f t="shared" si="79"/>
        <v>0</v>
      </c>
      <c r="U763">
        <f t="shared" si="80"/>
        <v>0</v>
      </c>
      <c r="V763">
        <f t="shared" si="81"/>
        <v>0</v>
      </c>
      <c r="W763">
        <f t="shared" si="82"/>
        <v>0</v>
      </c>
      <c r="X763">
        <f t="shared" si="83"/>
        <v>0</v>
      </c>
      <c r="Y763">
        <f t="shared" si="84"/>
        <v>0</v>
      </c>
      <c r="Z763">
        <f t="shared" si="85"/>
        <v>0</v>
      </c>
    </row>
    <row r="764" spans="1:26" ht="14.4">
      <c r="A764" s="7" t="s">
        <v>1055</v>
      </c>
      <c r="B764" s="7" t="s">
        <v>137</v>
      </c>
      <c r="C764" s="8" t="s">
        <v>78</v>
      </c>
      <c r="D764" s="9" t="s">
        <v>70</v>
      </c>
      <c r="E764">
        <v>256.43756980232666</v>
      </c>
      <c r="F764" s="14">
        <v>9</v>
      </c>
      <c r="G764">
        <v>1.3897758206133853E-4</v>
      </c>
      <c r="H764">
        <v>1.1240833843196499E-4</v>
      </c>
      <c r="I764">
        <v>5382163</v>
      </c>
      <c r="J764">
        <v>8.5467496989593226</v>
      </c>
      <c r="T764">
        <f t="shared" si="79"/>
        <v>0</v>
      </c>
      <c r="U764">
        <f t="shared" si="80"/>
        <v>0</v>
      </c>
      <c r="V764">
        <f t="shared" si="81"/>
        <v>0</v>
      </c>
      <c r="W764">
        <f t="shared" si="82"/>
        <v>0</v>
      </c>
      <c r="X764">
        <f t="shared" si="83"/>
        <v>0</v>
      </c>
      <c r="Y764">
        <f t="shared" si="84"/>
        <v>0</v>
      </c>
      <c r="Z764">
        <f t="shared" si="85"/>
        <v>0</v>
      </c>
    </row>
    <row r="765" spans="1:26" ht="14.4">
      <c r="A765" s="7" t="s">
        <v>1056</v>
      </c>
      <c r="B765" s="7" t="s">
        <v>137</v>
      </c>
      <c r="C765" s="8" t="s">
        <v>78</v>
      </c>
      <c r="D765" s="9" t="s">
        <v>71</v>
      </c>
      <c r="E765">
        <v>334.06488506697417</v>
      </c>
      <c r="F765" s="14">
        <v>10</v>
      </c>
      <c r="G765">
        <v>1.4465924022592032E-4</v>
      </c>
      <c r="H765">
        <v>1.3062513483086833E-4</v>
      </c>
      <c r="I765">
        <v>5557889</v>
      </c>
      <c r="J765">
        <v>4.6780351316839903</v>
      </c>
      <c r="T765">
        <f t="shared" si="79"/>
        <v>0</v>
      </c>
      <c r="U765">
        <f t="shared" si="80"/>
        <v>0</v>
      </c>
      <c r="V765">
        <f t="shared" si="81"/>
        <v>0</v>
      </c>
      <c r="W765">
        <f t="shared" si="82"/>
        <v>0</v>
      </c>
      <c r="X765">
        <f t="shared" si="83"/>
        <v>0</v>
      </c>
      <c r="Y765">
        <f t="shared" si="84"/>
        <v>0</v>
      </c>
      <c r="Z765">
        <f t="shared" si="85"/>
        <v>0</v>
      </c>
    </row>
    <row r="766" spans="1:26" ht="14.4">
      <c r="A766" s="7" t="s">
        <v>1057</v>
      </c>
      <c r="B766" s="7" t="s">
        <v>137</v>
      </c>
      <c r="C766" s="8" t="s">
        <v>78</v>
      </c>
      <c r="D766" s="9" t="s">
        <v>72</v>
      </c>
      <c r="E766">
        <v>368.74775824881351</v>
      </c>
      <c r="F766" s="14">
        <v>12</v>
      </c>
      <c r="G766">
        <v>1.21404057961119E-4</v>
      </c>
      <c r="H766">
        <v>9.7715461285778708E-5</v>
      </c>
      <c r="I766">
        <v>5741159</v>
      </c>
      <c r="T766">
        <f t="shared" si="79"/>
        <v>0</v>
      </c>
      <c r="U766">
        <f t="shared" si="80"/>
        <v>0</v>
      </c>
      <c r="V766">
        <f t="shared" si="81"/>
        <v>0</v>
      </c>
      <c r="W766">
        <f t="shared" si="82"/>
        <v>0</v>
      </c>
      <c r="X766">
        <f t="shared" si="83"/>
        <v>0</v>
      </c>
      <c r="Y766">
        <f t="shared" si="84"/>
        <v>0</v>
      </c>
      <c r="Z766">
        <f t="shared" si="85"/>
        <v>0</v>
      </c>
    </row>
    <row r="767" spans="1:26" ht="14.4">
      <c r="A767" s="7" t="s">
        <v>1058</v>
      </c>
      <c r="B767" s="7" t="s">
        <v>137</v>
      </c>
      <c r="C767" s="8" t="s">
        <v>78</v>
      </c>
      <c r="D767" s="9" t="s">
        <v>73</v>
      </c>
      <c r="E767">
        <v>439.54237135866526</v>
      </c>
      <c r="F767" s="14">
        <v>12</v>
      </c>
      <c r="G767">
        <v>1.1748144062922857E-4</v>
      </c>
      <c r="H767">
        <v>9.4558232701574222E-5</v>
      </c>
      <c r="I767">
        <v>5932852</v>
      </c>
      <c r="T767">
        <f t="shared" si="79"/>
        <v>0</v>
      </c>
      <c r="U767">
        <f t="shared" si="80"/>
        <v>0</v>
      </c>
      <c r="V767">
        <f t="shared" si="81"/>
        <v>0</v>
      </c>
      <c r="W767">
        <f t="shared" si="82"/>
        <v>0</v>
      </c>
      <c r="X767">
        <f t="shared" si="83"/>
        <v>0</v>
      </c>
      <c r="Y767">
        <f t="shared" si="84"/>
        <v>0</v>
      </c>
      <c r="Z767">
        <f t="shared" si="85"/>
        <v>0</v>
      </c>
    </row>
    <row r="768" spans="1:26" ht="14.4">
      <c r="A768" s="7" t="s">
        <v>1059</v>
      </c>
      <c r="B768" s="7" t="s">
        <v>137</v>
      </c>
      <c r="C768" s="8" t="s">
        <v>78</v>
      </c>
      <c r="D768" s="9" t="s">
        <v>74</v>
      </c>
      <c r="E768">
        <v>504.3234084530842</v>
      </c>
      <c r="F768" s="14">
        <v>15</v>
      </c>
      <c r="G768">
        <v>1.1368600024596626E-4</v>
      </c>
      <c r="H768">
        <v>9.1503366051631384E-5</v>
      </c>
      <c r="I768">
        <v>6130922</v>
      </c>
      <c r="T768">
        <f t="shared" si="79"/>
        <v>0</v>
      </c>
      <c r="U768">
        <f t="shared" si="80"/>
        <v>0</v>
      </c>
      <c r="V768">
        <f t="shared" si="81"/>
        <v>0</v>
      </c>
      <c r="W768">
        <f t="shared" si="82"/>
        <v>0</v>
      </c>
      <c r="X768">
        <f t="shared" si="83"/>
        <v>0</v>
      </c>
      <c r="Y768">
        <f t="shared" si="84"/>
        <v>0</v>
      </c>
      <c r="Z768">
        <f t="shared" si="85"/>
        <v>0</v>
      </c>
    </row>
    <row r="769" spans="1:26" ht="14.4">
      <c r="A769" s="7" t="s">
        <v>1060</v>
      </c>
      <c r="B769" s="7" t="s">
        <v>138</v>
      </c>
      <c r="C769" s="8" t="s">
        <v>76</v>
      </c>
      <c r="D769" s="9" t="s">
        <v>62</v>
      </c>
      <c r="E769">
        <v>4062.8192679234207</v>
      </c>
      <c r="F769" s="14">
        <v>213</v>
      </c>
      <c r="G769">
        <v>4.095247980472231E-3</v>
      </c>
      <c r="I769">
        <v>1396985</v>
      </c>
      <c r="J769">
        <v>470.29853577525887</v>
      </c>
      <c r="K769">
        <v>181.10430677494747</v>
      </c>
      <c r="T769">
        <f t="shared" si="79"/>
        <v>0</v>
      </c>
      <c r="U769">
        <f t="shared" si="80"/>
        <v>0</v>
      </c>
      <c r="V769">
        <f t="shared" si="81"/>
        <v>0</v>
      </c>
      <c r="W769">
        <f t="shared" si="82"/>
        <v>0</v>
      </c>
      <c r="X769">
        <f t="shared" si="83"/>
        <v>0</v>
      </c>
      <c r="Y769">
        <f t="shared" si="84"/>
        <v>0</v>
      </c>
      <c r="Z769">
        <f t="shared" si="85"/>
        <v>0</v>
      </c>
    </row>
    <row r="770" spans="1:26" ht="14.4">
      <c r="A770" s="7" t="s">
        <v>1061</v>
      </c>
      <c r="B770" s="7" t="s">
        <v>138</v>
      </c>
      <c r="C770" s="8" t="s">
        <v>76</v>
      </c>
      <c r="D770" s="9" t="s">
        <v>63</v>
      </c>
      <c r="E770">
        <v>4495.4112663576143</v>
      </c>
      <c r="F770" s="14">
        <v>218</v>
      </c>
      <c r="G770">
        <v>4.0364090871433563E-3</v>
      </c>
      <c r="I770">
        <v>1388115</v>
      </c>
      <c r="J770">
        <v>476.18533046613572</v>
      </c>
      <c r="K770">
        <v>182.26155613908068</v>
      </c>
      <c r="T770">
        <f t="shared" si="79"/>
        <v>0</v>
      </c>
      <c r="U770">
        <f t="shared" si="80"/>
        <v>0</v>
      </c>
      <c r="V770">
        <f t="shared" si="81"/>
        <v>0</v>
      </c>
      <c r="W770">
        <f t="shared" si="82"/>
        <v>0</v>
      </c>
      <c r="X770">
        <f t="shared" si="83"/>
        <v>0</v>
      </c>
      <c r="Y770">
        <f t="shared" si="84"/>
        <v>0</v>
      </c>
      <c r="Z770">
        <f t="shared" si="85"/>
        <v>0</v>
      </c>
    </row>
    <row r="771" spans="1:26" ht="14.4">
      <c r="A771" s="7" t="s">
        <v>1062</v>
      </c>
      <c r="B771" s="7" t="s">
        <v>138</v>
      </c>
      <c r="C771" s="8" t="s">
        <v>76</v>
      </c>
      <c r="D771" s="9" t="s">
        <v>64</v>
      </c>
      <c r="E771">
        <v>5310.0303273280897</v>
      </c>
      <c r="F771" s="14">
        <v>256</v>
      </c>
      <c r="G771">
        <v>4.0366839453365713E-3</v>
      </c>
      <c r="H771">
        <v>1.3295392757458223E-2</v>
      </c>
      <c r="I771">
        <v>1379350</v>
      </c>
      <c r="J771">
        <v>534.30963859789028</v>
      </c>
      <c r="K771">
        <v>221.11864283901838</v>
      </c>
      <c r="T771">
        <f t="shared" ref="T771:T834" si="86">IF(OR(E771&lt;$N$2-$S$2,E771&gt;$P$2+$S$2),1,0)</f>
        <v>0</v>
      </c>
      <c r="U771">
        <f t="shared" ref="U771:U834" si="87">IF(OR(F771&lt;$N$3-$S$3,F771&gt;$P$3+$S$3),1,0)</f>
        <v>0</v>
      </c>
      <c r="V771">
        <f t="shared" ref="V771:V834" si="88">IF(OR(G771&lt;$N$4-$S$4,G771&gt;$P$4+$S$4),1,0)</f>
        <v>0</v>
      </c>
      <c r="W771">
        <f t="shared" ref="W771:W834" si="89">IF(OR(H771&lt;$N$5-$S$5,H771&gt;$P$5+$S$5),1,0)</f>
        <v>0</v>
      </c>
      <c r="X771">
        <f t="shared" ref="X771:X834" si="90">IF(OR(I771&lt;$N$6-$S$6,I771&gt;$P$6+$S$6),1,0)</f>
        <v>0</v>
      </c>
      <c r="Y771">
        <f t="shared" ref="Y771:Y834" si="91">IF(OR(J771&lt;$N$7-$S$7,J771&gt;$P$7+$S$7),1,0)</f>
        <v>0</v>
      </c>
      <c r="Z771">
        <f t="shared" ref="Z771:Z834" si="92">IF(OR(K771&lt;$N$8-$S$8,K771&gt;$P$8+$S$8),1,0)</f>
        <v>0</v>
      </c>
    </row>
    <row r="772" spans="1:26" ht="14.4">
      <c r="A772" s="7" t="s">
        <v>1063</v>
      </c>
      <c r="B772" s="7" t="s">
        <v>138</v>
      </c>
      <c r="C772" s="8" t="s">
        <v>76</v>
      </c>
      <c r="D772" s="9" t="s">
        <v>65</v>
      </c>
      <c r="E772">
        <v>7182.4937383273027</v>
      </c>
      <c r="F772" s="14">
        <v>352</v>
      </c>
      <c r="G772">
        <v>3.4646025446480682E-3</v>
      </c>
      <c r="H772">
        <v>1.0757120345511849E-2</v>
      </c>
      <c r="I772">
        <v>1370720</v>
      </c>
      <c r="J772">
        <v>644.18699661491769</v>
      </c>
      <c r="K772">
        <v>294.7356134002568</v>
      </c>
      <c r="T772">
        <f t="shared" si="86"/>
        <v>0</v>
      </c>
      <c r="U772">
        <f t="shared" si="87"/>
        <v>0</v>
      </c>
      <c r="V772">
        <f t="shared" si="88"/>
        <v>0</v>
      </c>
      <c r="W772">
        <f t="shared" si="89"/>
        <v>0</v>
      </c>
      <c r="X772">
        <f t="shared" si="90"/>
        <v>0</v>
      </c>
      <c r="Y772">
        <f t="shared" si="91"/>
        <v>0</v>
      </c>
      <c r="Z772">
        <f t="shared" si="92"/>
        <v>0</v>
      </c>
    </row>
    <row r="773" spans="1:26" ht="14.4">
      <c r="A773" s="7" t="s">
        <v>1064</v>
      </c>
      <c r="B773" s="7" t="s">
        <v>138</v>
      </c>
      <c r="C773" s="8" t="s">
        <v>76</v>
      </c>
      <c r="D773" s="9" t="s">
        <v>66</v>
      </c>
      <c r="E773">
        <v>8830.0586892224146</v>
      </c>
      <c r="F773" s="14">
        <v>450</v>
      </c>
      <c r="G773">
        <v>3.9925140361821588E-3</v>
      </c>
      <c r="H773">
        <v>1.2837694029576897E-2</v>
      </c>
      <c r="I773">
        <v>1362550</v>
      </c>
      <c r="J773">
        <v>815.38292172764307</v>
      </c>
      <c r="K773">
        <v>356.68415837950903</v>
      </c>
      <c r="T773">
        <f t="shared" si="86"/>
        <v>0</v>
      </c>
      <c r="U773">
        <f t="shared" si="87"/>
        <v>0</v>
      </c>
      <c r="V773">
        <f t="shared" si="88"/>
        <v>0</v>
      </c>
      <c r="W773">
        <f t="shared" si="89"/>
        <v>0</v>
      </c>
      <c r="X773">
        <f t="shared" si="90"/>
        <v>0</v>
      </c>
      <c r="Y773">
        <f t="shared" si="91"/>
        <v>0</v>
      </c>
      <c r="Z773">
        <f t="shared" si="92"/>
        <v>0</v>
      </c>
    </row>
    <row r="774" spans="1:26" ht="14.4">
      <c r="A774" s="7" t="s">
        <v>1065</v>
      </c>
      <c r="B774" s="7" t="s">
        <v>138</v>
      </c>
      <c r="C774" s="8" t="s">
        <v>76</v>
      </c>
      <c r="D774" s="9" t="s">
        <v>67</v>
      </c>
      <c r="E774">
        <v>10264.111125463638</v>
      </c>
      <c r="F774" s="14">
        <v>513</v>
      </c>
      <c r="G774">
        <v>3.8988023841597312E-3</v>
      </c>
      <c r="H774">
        <v>1.2708383310881881E-2</v>
      </c>
      <c r="I774">
        <v>1354775</v>
      </c>
      <c r="J774">
        <v>907.16170581830931</v>
      </c>
      <c r="K774">
        <v>391.20887232197231</v>
      </c>
      <c r="T774">
        <f t="shared" si="86"/>
        <v>0</v>
      </c>
      <c r="U774">
        <f t="shared" si="87"/>
        <v>0</v>
      </c>
      <c r="V774">
        <f t="shared" si="88"/>
        <v>0</v>
      </c>
      <c r="W774">
        <f t="shared" si="89"/>
        <v>0</v>
      </c>
      <c r="X774">
        <f t="shared" si="90"/>
        <v>0</v>
      </c>
      <c r="Y774">
        <f t="shared" si="91"/>
        <v>0</v>
      </c>
      <c r="Z774">
        <f t="shared" si="92"/>
        <v>0</v>
      </c>
    </row>
    <row r="775" spans="1:26" ht="14.4">
      <c r="A775" s="7" t="s">
        <v>1066</v>
      </c>
      <c r="B775" s="7" t="s">
        <v>138</v>
      </c>
      <c r="C775" s="8" t="s">
        <v>76</v>
      </c>
      <c r="D775" s="9" t="s">
        <v>68</v>
      </c>
      <c r="E775">
        <v>12472.805265776167</v>
      </c>
      <c r="F775" s="14">
        <v>620</v>
      </c>
      <c r="G775">
        <v>4.1757931705288798E-3</v>
      </c>
      <c r="H775">
        <v>1.3992322599327299E-2</v>
      </c>
      <c r="I775">
        <v>1346810</v>
      </c>
      <c r="J775">
        <v>1010.536007306153</v>
      </c>
      <c r="K775">
        <v>524.20163200451441</v>
      </c>
      <c r="T775">
        <f t="shared" si="86"/>
        <v>0</v>
      </c>
      <c r="U775">
        <f t="shared" si="87"/>
        <v>0</v>
      </c>
      <c r="V775">
        <f t="shared" si="88"/>
        <v>0</v>
      </c>
      <c r="W775">
        <f t="shared" si="89"/>
        <v>0</v>
      </c>
      <c r="X775">
        <f t="shared" si="90"/>
        <v>0</v>
      </c>
      <c r="Y775">
        <f t="shared" si="91"/>
        <v>0</v>
      </c>
      <c r="Z775">
        <f t="shared" si="92"/>
        <v>0</v>
      </c>
    </row>
    <row r="776" spans="1:26" ht="14.4">
      <c r="A776" s="7" t="s">
        <v>1067</v>
      </c>
      <c r="B776" s="7" t="s">
        <v>138</v>
      </c>
      <c r="C776" s="8" t="s">
        <v>76</v>
      </c>
      <c r="D776" s="9" t="s">
        <v>69</v>
      </c>
      <c r="E776">
        <v>16404.864706715995</v>
      </c>
      <c r="F776" s="14">
        <v>835</v>
      </c>
      <c r="G776">
        <v>3.851776710326103E-3</v>
      </c>
      <c r="H776">
        <v>1.2516036638123937E-2</v>
      </c>
      <c r="I776">
        <v>1340680</v>
      </c>
      <c r="J776">
        <v>1056.1804457439509</v>
      </c>
      <c r="K776">
        <v>599.69567682071784</v>
      </c>
      <c r="T776">
        <f t="shared" si="86"/>
        <v>0</v>
      </c>
      <c r="U776">
        <f t="shared" si="87"/>
        <v>0</v>
      </c>
      <c r="V776">
        <f t="shared" si="88"/>
        <v>0</v>
      </c>
      <c r="W776">
        <f t="shared" si="89"/>
        <v>0</v>
      </c>
      <c r="X776">
        <f t="shared" si="90"/>
        <v>0</v>
      </c>
      <c r="Y776">
        <f t="shared" si="91"/>
        <v>0</v>
      </c>
      <c r="Z776">
        <f t="shared" si="92"/>
        <v>0</v>
      </c>
    </row>
    <row r="777" spans="1:26" ht="14.4">
      <c r="A777" s="7" t="s">
        <v>1068</v>
      </c>
      <c r="B777" s="7" t="s">
        <v>138</v>
      </c>
      <c r="C777" s="8" t="s">
        <v>76</v>
      </c>
      <c r="D777" s="9" t="s">
        <v>70</v>
      </c>
      <c r="E777">
        <v>17786.050122280474</v>
      </c>
      <c r="F777" s="14">
        <v>1060</v>
      </c>
      <c r="G777">
        <v>3.5248188229662926E-3</v>
      </c>
      <c r="H777">
        <v>1.1170527040064618E-2</v>
      </c>
      <c r="I777">
        <v>1337090</v>
      </c>
      <c r="J777">
        <v>1228.7878901195882</v>
      </c>
      <c r="K777">
        <v>702.27135047005061</v>
      </c>
      <c r="T777">
        <f t="shared" si="86"/>
        <v>0</v>
      </c>
      <c r="U777">
        <f t="shared" si="87"/>
        <v>0</v>
      </c>
      <c r="V777">
        <f t="shared" si="88"/>
        <v>0</v>
      </c>
      <c r="W777">
        <f t="shared" si="89"/>
        <v>0</v>
      </c>
      <c r="X777">
        <f t="shared" si="90"/>
        <v>0</v>
      </c>
      <c r="Y777">
        <f t="shared" si="91"/>
        <v>0</v>
      </c>
      <c r="Z777">
        <f t="shared" si="92"/>
        <v>0</v>
      </c>
    </row>
    <row r="778" spans="1:26" ht="14.4">
      <c r="A778" s="7" t="s">
        <v>1069</v>
      </c>
      <c r="B778" s="7" t="s">
        <v>138</v>
      </c>
      <c r="C778" s="8" t="s">
        <v>76</v>
      </c>
      <c r="D778" s="9" t="s">
        <v>71</v>
      </c>
      <c r="E778">
        <v>14542.074852661828</v>
      </c>
      <c r="F778" s="14">
        <v>968</v>
      </c>
      <c r="G778">
        <v>3.8875546546872832E-3</v>
      </c>
      <c r="H778">
        <v>1.277767578483569E-2</v>
      </c>
      <c r="I778">
        <v>1334515</v>
      </c>
      <c r="J778">
        <v>1082.7903770283585</v>
      </c>
      <c r="K778">
        <v>521.53778713615054</v>
      </c>
      <c r="T778">
        <f t="shared" si="86"/>
        <v>0</v>
      </c>
      <c r="U778">
        <f t="shared" si="87"/>
        <v>0</v>
      </c>
      <c r="V778">
        <f t="shared" si="88"/>
        <v>0</v>
      </c>
      <c r="W778">
        <f t="shared" si="89"/>
        <v>0</v>
      </c>
      <c r="X778">
        <f t="shared" si="90"/>
        <v>0</v>
      </c>
      <c r="Y778">
        <f t="shared" si="91"/>
        <v>0</v>
      </c>
      <c r="Z778">
        <f t="shared" si="92"/>
        <v>0</v>
      </c>
    </row>
    <row r="779" spans="1:26" ht="14.4">
      <c r="A779" s="7" t="s">
        <v>1070</v>
      </c>
      <c r="B779" s="7" t="s">
        <v>138</v>
      </c>
      <c r="C779" s="8" t="s">
        <v>76</v>
      </c>
      <c r="D779" s="9" t="s">
        <v>72</v>
      </c>
      <c r="E779">
        <v>14295.030618674778</v>
      </c>
      <c r="F779" s="14">
        <v>894</v>
      </c>
      <c r="G779">
        <v>3.7837736345030888E-3</v>
      </c>
      <c r="H779">
        <v>1.2159447229576221E-2</v>
      </c>
      <c r="I779">
        <v>1331475</v>
      </c>
      <c r="J779">
        <v>1060.4780412700202</v>
      </c>
      <c r="K779">
        <v>543.00681574945077</v>
      </c>
      <c r="T779">
        <f t="shared" si="86"/>
        <v>0</v>
      </c>
      <c r="U779">
        <f t="shared" si="87"/>
        <v>0</v>
      </c>
      <c r="V779">
        <f t="shared" si="88"/>
        <v>0</v>
      </c>
      <c r="W779">
        <f t="shared" si="89"/>
        <v>0</v>
      </c>
      <c r="X779">
        <f t="shared" si="90"/>
        <v>0</v>
      </c>
      <c r="Y779">
        <f t="shared" si="91"/>
        <v>0</v>
      </c>
      <c r="Z779">
        <f t="shared" si="92"/>
        <v>0</v>
      </c>
    </row>
    <row r="780" spans="1:26" ht="14.4">
      <c r="A780" s="7" t="s">
        <v>1071</v>
      </c>
      <c r="B780" s="7" t="s">
        <v>138</v>
      </c>
      <c r="C780" s="8" t="s">
        <v>76</v>
      </c>
      <c r="D780" s="9" t="s">
        <v>73</v>
      </c>
      <c r="E780">
        <v>16982.300308338086</v>
      </c>
      <c r="F780" s="14">
        <v>928</v>
      </c>
      <c r="G780">
        <v>3.7952779751084607E-3</v>
      </c>
      <c r="H780">
        <v>1.2196417311831279E-2</v>
      </c>
      <c r="I780">
        <v>1327439</v>
      </c>
      <c r="J780">
        <v>1267.8548694139618</v>
      </c>
      <c r="K780">
        <v>707.37713748051704</v>
      </c>
      <c r="T780">
        <f t="shared" si="86"/>
        <v>0</v>
      </c>
      <c r="U780">
        <f t="shared" si="87"/>
        <v>0</v>
      </c>
      <c r="V780">
        <f t="shared" si="88"/>
        <v>0</v>
      </c>
      <c r="W780">
        <f t="shared" si="89"/>
        <v>0</v>
      </c>
      <c r="X780">
        <f t="shared" si="90"/>
        <v>0</v>
      </c>
      <c r="Y780">
        <f t="shared" si="91"/>
        <v>0</v>
      </c>
      <c r="Z780">
        <f t="shared" si="92"/>
        <v>0</v>
      </c>
    </row>
    <row r="781" spans="1:26" ht="14.4">
      <c r="A781" s="7" t="s">
        <v>1072</v>
      </c>
      <c r="B781" s="7" t="s">
        <v>138</v>
      </c>
      <c r="C781" s="8" t="s">
        <v>76</v>
      </c>
      <c r="D781" s="9" t="s">
        <v>74</v>
      </c>
      <c r="E781">
        <v>16887.375320750845</v>
      </c>
      <c r="F781" s="14">
        <v>1010</v>
      </c>
      <c r="G781">
        <v>3.8022182373646809E-3</v>
      </c>
      <c r="H781">
        <v>1.2218720377716194E-2</v>
      </c>
      <c r="I781">
        <v>1325016</v>
      </c>
      <c r="J781">
        <v>1198.4760938735835</v>
      </c>
      <c r="K781">
        <v>723.01013723607866</v>
      </c>
      <c r="T781">
        <f t="shared" si="86"/>
        <v>0</v>
      </c>
      <c r="U781">
        <f t="shared" si="87"/>
        <v>0</v>
      </c>
      <c r="V781">
        <f t="shared" si="88"/>
        <v>0</v>
      </c>
      <c r="W781">
        <f t="shared" si="89"/>
        <v>0</v>
      </c>
      <c r="X781">
        <f t="shared" si="90"/>
        <v>0</v>
      </c>
      <c r="Y781">
        <f t="shared" si="91"/>
        <v>0</v>
      </c>
      <c r="Z781">
        <f t="shared" si="92"/>
        <v>0</v>
      </c>
    </row>
    <row r="782" spans="1:26" ht="14.4">
      <c r="A782" s="7" t="s">
        <v>1073</v>
      </c>
      <c r="B782" s="7" t="s">
        <v>139</v>
      </c>
      <c r="C782" s="8" t="s">
        <v>78</v>
      </c>
      <c r="D782" s="9" t="s">
        <v>62</v>
      </c>
      <c r="E782">
        <v>122.55180696701827</v>
      </c>
      <c r="F782" s="14">
        <v>5</v>
      </c>
      <c r="I782">
        <v>66024199</v>
      </c>
      <c r="J782">
        <v>3.104922181638281</v>
      </c>
      <c r="K782">
        <v>1.2116769489320121</v>
      </c>
      <c r="T782">
        <f t="shared" si="86"/>
        <v>0</v>
      </c>
      <c r="U782">
        <f t="shared" si="87"/>
        <v>0</v>
      </c>
      <c r="V782">
        <f t="shared" si="88"/>
        <v>0</v>
      </c>
      <c r="W782">
        <f t="shared" si="89"/>
        <v>0</v>
      </c>
      <c r="X782">
        <f t="shared" si="90"/>
        <v>1</v>
      </c>
      <c r="Y782">
        <f t="shared" si="91"/>
        <v>0</v>
      </c>
      <c r="Z782">
        <f t="shared" si="92"/>
        <v>0</v>
      </c>
    </row>
    <row r="783" spans="1:26" ht="14.4">
      <c r="A783" s="7" t="s">
        <v>1074</v>
      </c>
      <c r="B783" s="7" t="s">
        <v>139</v>
      </c>
      <c r="C783" s="8" t="s">
        <v>78</v>
      </c>
      <c r="D783" s="9" t="s">
        <v>63</v>
      </c>
      <c r="E783">
        <v>118.90625324010675</v>
      </c>
      <c r="F783" s="14">
        <v>6</v>
      </c>
      <c r="G783">
        <v>5.0125913693547901E-4</v>
      </c>
      <c r="I783">
        <v>67956866</v>
      </c>
      <c r="J783">
        <v>3.20791721030808</v>
      </c>
      <c r="K783">
        <v>0.73576082805231191</v>
      </c>
      <c r="T783">
        <f t="shared" si="86"/>
        <v>0</v>
      </c>
      <c r="U783">
        <f t="shared" si="87"/>
        <v>0</v>
      </c>
      <c r="V783">
        <f t="shared" si="88"/>
        <v>0</v>
      </c>
      <c r="W783">
        <f t="shared" si="89"/>
        <v>0</v>
      </c>
      <c r="X783">
        <f t="shared" si="90"/>
        <v>1</v>
      </c>
      <c r="Y783">
        <f t="shared" si="91"/>
        <v>0</v>
      </c>
      <c r="Z783">
        <f t="shared" si="92"/>
        <v>0</v>
      </c>
    </row>
    <row r="784" spans="1:26" ht="14.4">
      <c r="A784" s="7" t="s">
        <v>1075</v>
      </c>
      <c r="B784" s="7" t="s">
        <v>139</v>
      </c>
      <c r="C784" s="8" t="s">
        <v>78</v>
      </c>
      <c r="D784" s="9" t="s">
        <v>64</v>
      </c>
      <c r="E784">
        <v>110.18180520470935</v>
      </c>
      <c r="F784" s="14">
        <v>5</v>
      </c>
      <c r="G784">
        <v>4.7535078171400313E-4</v>
      </c>
      <c r="H784">
        <v>9.283993914137553E-5</v>
      </c>
      <c r="I784">
        <v>69948344</v>
      </c>
      <c r="J784">
        <v>3.7313249331535281</v>
      </c>
      <c r="K784">
        <v>0.78629452614346385</v>
      </c>
      <c r="T784">
        <f t="shared" si="86"/>
        <v>0</v>
      </c>
      <c r="U784">
        <f t="shared" si="87"/>
        <v>0</v>
      </c>
      <c r="V784">
        <f t="shared" si="88"/>
        <v>0</v>
      </c>
      <c r="W784">
        <f t="shared" si="89"/>
        <v>0</v>
      </c>
      <c r="X784">
        <f t="shared" si="90"/>
        <v>1</v>
      </c>
      <c r="Y784">
        <f t="shared" si="91"/>
        <v>0</v>
      </c>
      <c r="Z784">
        <f t="shared" si="92"/>
        <v>0</v>
      </c>
    </row>
    <row r="785" spans="1:26" ht="14.4">
      <c r="A785" s="7" t="s">
        <v>1076</v>
      </c>
      <c r="B785" s="7" t="s">
        <v>139</v>
      </c>
      <c r="C785" s="8" t="s">
        <v>78</v>
      </c>
      <c r="D785" s="9" t="s">
        <v>65</v>
      </c>
      <c r="E785">
        <v>117.59665617840206</v>
      </c>
      <c r="F785" s="14">
        <v>6</v>
      </c>
      <c r="G785">
        <v>4.497589973538702E-4</v>
      </c>
      <c r="H785">
        <v>9.2499387342622207E-5</v>
      </c>
      <c r="I785">
        <v>71989666</v>
      </c>
      <c r="J785">
        <v>4.6673365591111367</v>
      </c>
      <c r="K785">
        <v>0.87512560483333812</v>
      </c>
      <c r="T785">
        <f t="shared" si="86"/>
        <v>0</v>
      </c>
      <c r="U785">
        <f t="shared" si="87"/>
        <v>0</v>
      </c>
      <c r="V785">
        <f t="shared" si="88"/>
        <v>0</v>
      </c>
      <c r="W785">
        <f t="shared" si="89"/>
        <v>0</v>
      </c>
      <c r="X785">
        <f t="shared" si="90"/>
        <v>1</v>
      </c>
      <c r="Y785">
        <f t="shared" si="91"/>
        <v>0</v>
      </c>
      <c r="Z785">
        <f t="shared" si="92"/>
        <v>0</v>
      </c>
    </row>
    <row r="786" spans="1:26" ht="14.4">
      <c r="A786" s="7" t="s">
        <v>1077</v>
      </c>
      <c r="B786" s="7" t="s">
        <v>139</v>
      </c>
      <c r="C786" s="8" t="s">
        <v>78</v>
      </c>
      <c r="D786" s="9" t="s">
        <v>66</v>
      </c>
      <c r="E786">
        <v>134.2795789012759</v>
      </c>
      <c r="F786" s="14">
        <v>6</v>
      </c>
      <c r="G786">
        <v>4.2505248720444441E-4</v>
      </c>
      <c r="H786">
        <v>8.6004203782869931E-5</v>
      </c>
      <c r="I786">
        <v>74066147</v>
      </c>
      <c r="J786">
        <v>6.1836617476537556</v>
      </c>
      <c r="K786">
        <v>0.79658524696849697</v>
      </c>
      <c r="T786">
        <f t="shared" si="86"/>
        <v>0</v>
      </c>
      <c r="U786">
        <f t="shared" si="87"/>
        <v>0</v>
      </c>
      <c r="V786">
        <f t="shared" si="88"/>
        <v>0</v>
      </c>
      <c r="W786">
        <f t="shared" si="89"/>
        <v>0</v>
      </c>
      <c r="X786">
        <f t="shared" si="90"/>
        <v>1</v>
      </c>
      <c r="Y786">
        <f t="shared" si="91"/>
        <v>0</v>
      </c>
      <c r="Z786">
        <f t="shared" si="92"/>
        <v>0</v>
      </c>
    </row>
    <row r="787" spans="1:26" ht="14.4">
      <c r="A787" s="7" t="s">
        <v>1078</v>
      </c>
      <c r="B787" s="7" t="s">
        <v>139</v>
      </c>
      <c r="C787" s="8" t="s">
        <v>78</v>
      </c>
      <c r="D787" s="9" t="s">
        <v>67</v>
      </c>
      <c r="E787">
        <v>159.83143654673583</v>
      </c>
      <c r="F787" s="14">
        <v>7</v>
      </c>
      <c r="G787">
        <v>3.7256174701879707E-4</v>
      </c>
      <c r="H787">
        <v>6.8848497070394044E-5</v>
      </c>
      <c r="I787">
        <v>76167240</v>
      </c>
      <c r="J787">
        <v>6.9977591415942078</v>
      </c>
      <c r="K787">
        <v>1.01093330938603</v>
      </c>
      <c r="T787">
        <f t="shared" si="86"/>
        <v>0</v>
      </c>
      <c r="U787">
        <f t="shared" si="87"/>
        <v>0</v>
      </c>
      <c r="V787">
        <f t="shared" si="88"/>
        <v>0</v>
      </c>
      <c r="W787">
        <f t="shared" si="89"/>
        <v>0</v>
      </c>
      <c r="X787">
        <f t="shared" si="90"/>
        <v>1</v>
      </c>
      <c r="Y787">
        <f t="shared" si="91"/>
        <v>0</v>
      </c>
      <c r="Z787">
        <f t="shared" si="92"/>
        <v>0</v>
      </c>
    </row>
    <row r="788" spans="1:26" ht="14.4">
      <c r="A788" s="7" t="s">
        <v>1079</v>
      </c>
      <c r="B788" s="7" t="s">
        <v>139</v>
      </c>
      <c r="C788" s="8" t="s">
        <v>78</v>
      </c>
      <c r="D788" s="9" t="s">
        <v>68</v>
      </c>
      <c r="E788">
        <v>191.60402120309413</v>
      </c>
      <c r="F788" s="14">
        <v>8</v>
      </c>
      <c r="G788">
        <v>3.9003380850757797E-4</v>
      </c>
      <c r="H788">
        <v>7.5551806959730275E-5</v>
      </c>
      <c r="I788">
        <v>78290649</v>
      </c>
      <c r="J788">
        <v>8.1618942767992646</v>
      </c>
      <c r="K788">
        <v>1.2389729966346301</v>
      </c>
      <c r="T788">
        <f t="shared" si="86"/>
        <v>0</v>
      </c>
      <c r="U788">
        <f t="shared" si="87"/>
        <v>0</v>
      </c>
      <c r="V788">
        <f t="shared" si="88"/>
        <v>0</v>
      </c>
      <c r="W788">
        <f t="shared" si="89"/>
        <v>0</v>
      </c>
      <c r="X788">
        <f t="shared" si="90"/>
        <v>1</v>
      </c>
      <c r="Y788">
        <f t="shared" si="91"/>
        <v>0</v>
      </c>
      <c r="Z788">
        <f t="shared" si="92"/>
        <v>0</v>
      </c>
    </row>
    <row r="789" spans="1:26" ht="14.4">
      <c r="A789" s="7" t="s">
        <v>1080</v>
      </c>
      <c r="B789" s="7" t="s">
        <v>139</v>
      </c>
      <c r="C789" s="8" t="s">
        <v>78</v>
      </c>
      <c r="D789" s="9" t="s">
        <v>69</v>
      </c>
      <c r="E789">
        <v>240.50815312316743</v>
      </c>
      <c r="F789" s="14">
        <v>11</v>
      </c>
      <c r="G789">
        <v>3.5970593396567318E-4</v>
      </c>
      <c r="H789">
        <v>6.2816453579697486E-5</v>
      </c>
      <c r="I789">
        <v>80440708</v>
      </c>
      <c r="J789">
        <v>9.8208981452525261</v>
      </c>
      <c r="K789">
        <v>1.330172280432937</v>
      </c>
      <c r="T789">
        <f t="shared" si="86"/>
        <v>0</v>
      </c>
      <c r="U789">
        <f t="shared" si="87"/>
        <v>0</v>
      </c>
      <c r="V789">
        <f t="shared" si="88"/>
        <v>0</v>
      </c>
      <c r="W789">
        <f t="shared" si="89"/>
        <v>0</v>
      </c>
      <c r="X789">
        <f t="shared" si="90"/>
        <v>1</v>
      </c>
      <c r="Y789">
        <f t="shared" si="91"/>
        <v>0</v>
      </c>
      <c r="Z789">
        <f t="shared" si="92"/>
        <v>0</v>
      </c>
    </row>
    <row r="790" spans="1:26" ht="14.4">
      <c r="A790" s="7" t="s">
        <v>1081</v>
      </c>
      <c r="B790" s="7" t="s">
        <v>139</v>
      </c>
      <c r="C790" s="8" t="s">
        <v>78</v>
      </c>
      <c r="D790" s="9" t="s">
        <v>70</v>
      </c>
      <c r="E790">
        <v>321.60418795710882</v>
      </c>
      <c r="F790" s="14">
        <v>14</v>
      </c>
      <c r="G790">
        <v>3.2518292220191941E-4</v>
      </c>
      <c r="H790">
        <v>5.4235481236714213E-5</v>
      </c>
      <c r="I790">
        <v>82621190</v>
      </c>
      <c r="J790">
        <v>14.330464133958856</v>
      </c>
      <c r="K790">
        <v>1.8881354771094436</v>
      </c>
      <c r="T790">
        <f t="shared" si="86"/>
        <v>0</v>
      </c>
      <c r="U790">
        <f t="shared" si="87"/>
        <v>0</v>
      </c>
      <c r="V790">
        <f t="shared" si="88"/>
        <v>0</v>
      </c>
      <c r="W790">
        <f t="shared" si="89"/>
        <v>0</v>
      </c>
      <c r="X790">
        <f t="shared" si="90"/>
        <v>1</v>
      </c>
      <c r="Y790">
        <f t="shared" si="91"/>
        <v>0</v>
      </c>
      <c r="Z790">
        <f t="shared" si="92"/>
        <v>0</v>
      </c>
    </row>
    <row r="791" spans="1:26" ht="14.4">
      <c r="A791" s="7" t="s">
        <v>1082</v>
      </c>
      <c r="B791" s="7" t="s">
        <v>139</v>
      </c>
      <c r="C791" s="8" t="s">
        <v>78</v>
      </c>
      <c r="D791" s="9" t="s">
        <v>71</v>
      </c>
      <c r="E791">
        <v>375.34295750754802</v>
      </c>
      <c r="F791" s="14">
        <v>15</v>
      </c>
      <c r="G791">
        <v>3.2589157655142214E-4</v>
      </c>
      <c r="H791">
        <v>5.8311112167241218E-5</v>
      </c>
      <c r="I791">
        <v>84838032</v>
      </c>
      <c r="J791">
        <v>13.189839198533035</v>
      </c>
      <c r="K791">
        <v>1.6384161292190276</v>
      </c>
      <c r="T791">
        <f t="shared" si="86"/>
        <v>0</v>
      </c>
      <c r="U791">
        <f t="shared" si="87"/>
        <v>0</v>
      </c>
      <c r="V791">
        <f t="shared" si="88"/>
        <v>0</v>
      </c>
      <c r="W791">
        <f t="shared" si="89"/>
        <v>0</v>
      </c>
      <c r="X791">
        <f t="shared" si="90"/>
        <v>1</v>
      </c>
      <c r="Y791">
        <f t="shared" si="91"/>
        <v>0</v>
      </c>
      <c r="Z791">
        <f t="shared" si="92"/>
        <v>0</v>
      </c>
    </row>
    <row r="792" spans="1:26" ht="14.4">
      <c r="A792" s="7" t="s">
        <v>1083</v>
      </c>
      <c r="B792" s="7" t="s">
        <v>139</v>
      </c>
      <c r="C792" s="8" t="s">
        <v>78</v>
      </c>
      <c r="D792" s="9" t="s">
        <v>72</v>
      </c>
      <c r="E792">
        <v>337.39614281742774</v>
      </c>
      <c r="F792" s="14">
        <v>14</v>
      </c>
      <c r="G792">
        <v>3.4106325462110855E-4</v>
      </c>
      <c r="H792">
        <v>6.2230696517300398E-5</v>
      </c>
      <c r="I792">
        <v>87095281</v>
      </c>
      <c r="J792">
        <v>16.464726716938888</v>
      </c>
      <c r="K792">
        <v>1.6418800003641989</v>
      </c>
      <c r="T792">
        <f t="shared" si="86"/>
        <v>0</v>
      </c>
      <c r="U792">
        <f t="shared" si="87"/>
        <v>0</v>
      </c>
      <c r="V792">
        <f t="shared" si="88"/>
        <v>0</v>
      </c>
      <c r="W792">
        <f t="shared" si="89"/>
        <v>0</v>
      </c>
      <c r="X792">
        <f t="shared" si="90"/>
        <v>1</v>
      </c>
      <c r="Y792">
        <f t="shared" si="91"/>
        <v>0</v>
      </c>
      <c r="Z792">
        <f t="shared" si="92"/>
        <v>0</v>
      </c>
    </row>
    <row r="793" spans="1:26" ht="14.4">
      <c r="A793" s="7" t="s">
        <v>1084</v>
      </c>
      <c r="B793" s="7" t="s">
        <v>139</v>
      </c>
      <c r="C793" s="8" t="s">
        <v>78</v>
      </c>
      <c r="D793" s="9" t="s">
        <v>73</v>
      </c>
      <c r="E793">
        <v>350.89531164179931</v>
      </c>
      <c r="F793" s="14">
        <v>14</v>
      </c>
      <c r="G793">
        <v>3.3229647808353987E-4</v>
      </c>
      <c r="H793">
        <v>6.0631102885466629E-5</v>
      </c>
      <c r="I793">
        <v>89393063</v>
      </c>
      <c r="J793">
        <v>22.350727595048397</v>
      </c>
      <c r="K793">
        <v>1.9017135591382521</v>
      </c>
      <c r="T793">
        <f t="shared" si="86"/>
        <v>0</v>
      </c>
      <c r="U793">
        <f t="shared" si="87"/>
        <v>0</v>
      </c>
      <c r="V793">
        <f t="shared" si="88"/>
        <v>0</v>
      </c>
      <c r="W793">
        <f t="shared" si="89"/>
        <v>0</v>
      </c>
      <c r="X793">
        <f t="shared" si="90"/>
        <v>1</v>
      </c>
      <c r="Y793">
        <f t="shared" si="91"/>
        <v>0</v>
      </c>
      <c r="Z793">
        <f t="shared" si="92"/>
        <v>0</v>
      </c>
    </row>
    <row r="794" spans="1:26" ht="14.4">
      <c r="A794" s="7" t="s">
        <v>1085</v>
      </c>
      <c r="B794" s="7" t="s">
        <v>139</v>
      </c>
      <c r="C794" s="8" t="s">
        <v>78</v>
      </c>
      <c r="D794" s="9" t="s">
        <v>74</v>
      </c>
      <c r="E794">
        <v>466.64943848799413</v>
      </c>
      <c r="F794" s="14">
        <v>18</v>
      </c>
      <c r="G794">
        <v>3.2383487118649008E-4</v>
      </c>
      <c r="H794">
        <v>5.9087190770266831E-5</v>
      </c>
      <c r="I794">
        <v>91728849</v>
      </c>
      <c r="J794">
        <v>21.585357513861315</v>
      </c>
      <c r="K794">
        <v>1.9732069242469181</v>
      </c>
      <c r="T794">
        <f t="shared" si="86"/>
        <v>0</v>
      </c>
      <c r="U794">
        <f t="shared" si="87"/>
        <v>0</v>
      </c>
      <c r="V794">
        <f t="shared" si="88"/>
        <v>0</v>
      </c>
      <c r="W794">
        <f t="shared" si="89"/>
        <v>0</v>
      </c>
      <c r="X794">
        <f t="shared" si="90"/>
        <v>1</v>
      </c>
      <c r="Y794">
        <f t="shared" si="91"/>
        <v>0</v>
      </c>
      <c r="Z794">
        <f t="shared" si="92"/>
        <v>0</v>
      </c>
    </row>
    <row r="795" spans="1:26" ht="14.4">
      <c r="A795" s="7" t="s">
        <v>1086</v>
      </c>
      <c r="B795" s="7" t="s">
        <v>140</v>
      </c>
      <c r="C795" s="8" t="s">
        <v>76</v>
      </c>
      <c r="D795" s="9" t="s">
        <v>62</v>
      </c>
      <c r="E795">
        <v>22850.442967456067</v>
      </c>
      <c r="F795" s="8"/>
      <c r="I795">
        <v>46491</v>
      </c>
      <c r="T795">
        <f t="shared" si="86"/>
        <v>0</v>
      </c>
      <c r="U795">
        <f t="shared" si="87"/>
        <v>0</v>
      </c>
      <c r="V795">
        <f t="shared" si="88"/>
        <v>0</v>
      </c>
      <c r="W795">
        <f t="shared" si="89"/>
        <v>0</v>
      </c>
      <c r="X795">
        <f t="shared" si="90"/>
        <v>0</v>
      </c>
      <c r="Y795">
        <f t="shared" si="91"/>
        <v>0</v>
      </c>
      <c r="Z795">
        <f t="shared" si="92"/>
        <v>0</v>
      </c>
    </row>
    <row r="796" spans="1:26" ht="14.4">
      <c r="A796" s="7" t="s">
        <v>1087</v>
      </c>
      <c r="B796" s="7" t="s">
        <v>140</v>
      </c>
      <c r="C796" s="8" t="s">
        <v>76</v>
      </c>
      <c r="D796" s="9" t="s">
        <v>63</v>
      </c>
      <c r="E796">
        <v>24501.958056645806</v>
      </c>
      <c r="F796" s="8"/>
      <c r="I796">
        <v>47135</v>
      </c>
      <c r="T796">
        <f t="shared" si="86"/>
        <v>0</v>
      </c>
      <c r="U796">
        <f t="shared" si="87"/>
        <v>0</v>
      </c>
      <c r="V796">
        <f t="shared" si="88"/>
        <v>0</v>
      </c>
      <c r="W796">
        <f t="shared" si="89"/>
        <v>0</v>
      </c>
      <c r="X796">
        <f t="shared" si="90"/>
        <v>0</v>
      </c>
      <c r="Y796">
        <f t="shared" si="91"/>
        <v>0</v>
      </c>
      <c r="Z796">
        <f t="shared" si="92"/>
        <v>0</v>
      </c>
    </row>
    <row r="797" spans="1:26" ht="14.4">
      <c r="A797" s="7" t="s">
        <v>1088</v>
      </c>
      <c r="B797" s="7" t="s">
        <v>140</v>
      </c>
      <c r="C797" s="8" t="s">
        <v>76</v>
      </c>
      <c r="D797" s="9" t="s">
        <v>64</v>
      </c>
      <c r="E797">
        <v>26563.75613076166</v>
      </c>
      <c r="F797" s="8"/>
      <c r="H797">
        <v>1.4889740528994158E-2</v>
      </c>
      <c r="I797">
        <v>47751</v>
      </c>
      <c r="T797">
        <f t="shared" si="86"/>
        <v>0</v>
      </c>
      <c r="U797">
        <f t="shared" si="87"/>
        <v>0</v>
      </c>
      <c r="V797">
        <f t="shared" si="88"/>
        <v>0</v>
      </c>
      <c r="W797">
        <f t="shared" si="89"/>
        <v>0</v>
      </c>
      <c r="X797">
        <f t="shared" si="90"/>
        <v>0</v>
      </c>
      <c r="Y797">
        <f t="shared" si="91"/>
        <v>0</v>
      </c>
      <c r="Z797">
        <f t="shared" si="92"/>
        <v>0</v>
      </c>
    </row>
    <row r="798" spans="1:26" ht="14.4">
      <c r="A798" s="7" t="s">
        <v>1089</v>
      </c>
      <c r="B798" s="7" t="s">
        <v>140</v>
      </c>
      <c r="C798" s="8" t="s">
        <v>76</v>
      </c>
      <c r="D798" s="9" t="s">
        <v>65</v>
      </c>
      <c r="E798">
        <v>30778.791897822306</v>
      </c>
      <c r="F798" s="8"/>
      <c r="H798">
        <v>1.3807236896580276E-2</v>
      </c>
      <c r="I798">
        <v>48308</v>
      </c>
      <c r="T798">
        <f t="shared" si="86"/>
        <v>0</v>
      </c>
      <c r="U798">
        <f t="shared" si="87"/>
        <v>0</v>
      </c>
      <c r="V798">
        <f t="shared" si="88"/>
        <v>0</v>
      </c>
      <c r="W798">
        <f t="shared" si="89"/>
        <v>0</v>
      </c>
      <c r="X798">
        <f t="shared" si="90"/>
        <v>0</v>
      </c>
      <c r="Y798">
        <f t="shared" si="91"/>
        <v>0</v>
      </c>
      <c r="Z798">
        <f t="shared" si="92"/>
        <v>0</v>
      </c>
    </row>
    <row r="799" spans="1:26" ht="14.4">
      <c r="A799" s="7" t="s">
        <v>1090</v>
      </c>
      <c r="B799" s="7" t="s">
        <v>140</v>
      </c>
      <c r="C799" s="8" t="s">
        <v>76</v>
      </c>
      <c r="D799" s="9" t="s">
        <v>66</v>
      </c>
      <c r="E799">
        <v>34520.887417490056</v>
      </c>
      <c r="F799" s="8"/>
      <c r="H799">
        <v>1.4739043089664221E-2</v>
      </c>
      <c r="I799">
        <v>48782</v>
      </c>
      <c r="T799">
        <f t="shared" si="86"/>
        <v>0</v>
      </c>
      <c r="U799">
        <f t="shared" si="87"/>
        <v>0</v>
      </c>
      <c r="V799">
        <f t="shared" si="88"/>
        <v>0</v>
      </c>
      <c r="W799">
        <f t="shared" si="89"/>
        <v>0</v>
      </c>
      <c r="X799">
        <f t="shared" si="90"/>
        <v>0</v>
      </c>
      <c r="Y799">
        <f t="shared" si="91"/>
        <v>0</v>
      </c>
      <c r="Z799">
        <f t="shared" si="92"/>
        <v>0</v>
      </c>
    </row>
    <row r="800" spans="1:26" ht="14.4">
      <c r="A800" s="7" t="s">
        <v>1091</v>
      </c>
      <c r="B800" s="7" t="s">
        <v>140</v>
      </c>
      <c r="C800" s="8" t="s">
        <v>76</v>
      </c>
      <c r="D800" s="9" t="s">
        <v>67</v>
      </c>
      <c r="E800">
        <v>35211.552678153668</v>
      </c>
      <c r="F800" s="8"/>
      <c r="H800">
        <v>1.6193014219744898E-2</v>
      </c>
      <c r="I800">
        <v>49157</v>
      </c>
      <c r="T800">
        <f t="shared" si="86"/>
        <v>0</v>
      </c>
      <c r="U800">
        <f t="shared" si="87"/>
        <v>0</v>
      </c>
      <c r="V800">
        <f t="shared" si="88"/>
        <v>0</v>
      </c>
      <c r="W800">
        <f t="shared" si="89"/>
        <v>0</v>
      </c>
      <c r="X800">
        <f t="shared" si="90"/>
        <v>0</v>
      </c>
      <c r="Y800">
        <f t="shared" si="91"/>
        <v>0</v>
      </c>
      <c r="Z800">
        <f t="shared" si="92"/>
        <v>0</v>
      </c>
    </row>
    <row r="801" spans="1:26" ht="14.4">
      <c r="A801" s="7" t="s">
        <v>1092</v>
      </c>
      <c r="B801" s="7" t="s">
        <v>140</v>
      </c>
      <c r="C801" s="8" t="s">
        <v>76</v>
      </c>
      <c r="D801" s="9" t="s">
        <v>68</v>
      </c>
      <c r="E801">
        <v>39869.980147326671</v>
      </c>
      <c r="F801" s="8"/>
      <c r="H801">
        <v>1.5663577123892013E-2</v>
      </c>
      <c r="I801">
        <v>49414</v>
      </c>
      <c r="T801">
        <f t="shared" si="86"/>
        <v>1</v>
      </c>
      <c r="U801">
        <f t="shared" si="87"/>
        <v>0</v>
      </c>
      <c r="V801">
        <f t="shared" si="88"/>
        <v>0</v>
      </c>
      <c r="W801">
        <f t="shared" si="89"/>
        <v>0</v>
      </c>
      <c r="X801">
        <f t="shared" si="90"/>
        <v>0</v>
      </c>
      <c r="Y801">
        <f t="shared" si="91"/>
        <v>0</v>
      </c>
      <c r="Z801">
        <f t="shared" si="92"/>
        <v>0</v>
      </c>
    </row>
    <row r="802" spans="1:26" ht="14.4">
      <c r="A802" s="7" t="s">
        <v>1093</v>
      </c>
      <c r="B802" s="7" t="s">
        <v>140</v>
      </c>
      <c r="C802" s="8" t="s">
        <v>76</v>
      </c>
      <c r="D802" s="9" t="s">
        <v>69</v>
      </c>
      <c r="E802">
        <v>45974.691851313721</v>
      </c>
      <c r="F802" s="8"/>
      <c r="H802">
        <v>1.5457884328207612E-2</v>
      </c>
      <c r="I802">
        <v>49554</v>
      </c>
      <c r="T802">
        <f t="shared" si="86"/>
        <v>1</v>
      </c>
      <c r="U802">
        <f t="shared" si="87"/>
        <v>0</v>
      </c>
      <c r="V802">
        <f t="shared" si="88"/>
        <v>0</v>
      </c>
      <c r="W802">
        <f t="shared" si="89"/>
        <v>0</v>
      </c>
      <c r="X802">
        <f t="shared" si="90"/>
        <v>0</v>
      </c>
      <c r="Y802">
        <f t="shared" si="91"/>
        <v>0</v>
      </c>
      <c r="Z802">
        <f t="shared" si="92"/>
        <v>0</v>
      </c>
    </row>
    <row r="803" spans="1:26" ht="14.4">
      <c r="A803" s="7" t="s">
        <v>1094</v>
      </c>
      <c r="B803" s="7" t="s">
        <v>140</v>
      </c>
      <c r="C803" s="8" t="s">
        <v>76</v>
      </c>
      <c r="D803" s="9" t="s">
        <v>70</v>
      </c>
      <c r="E803">
        <v>48645.384024515632</v>
      </c>
      <c r="F803" s="8"/>
      <c r="H803">
        <v>1.5382754379952016E-2</v>
      </c>
      <c r="I803">
        <v>49601</v>
      </c>
      <c r="T803">
        <f t="shared" si="86"/>
        <v>1</v>
      </c>
      <c r="U803">
        <f t="shared" si="87"/>
        <v>0</v>
      </c>
      <c r="V803">
        <f t="shared" si="88"/>
        <v>0</v>
      </c>
      <c r="W803">
        <f t="shared" si="89"/>
        <v>0</v>
      </c>
      <c r="X803">
        <f t="shared" si="90"/>
        <v>0</v>
      </c>
      <c r="Y803">
        <f t="shared" si="91"/>
        <v>0</v>
      </c>
      <c r="Z803">
        <f t="shared" si="92"/>
        <v>0</v>
      </c>
    </row>
    <row r="804" spans="1:26" ht="14.4">
      <c r="A804" s="7" t="s">
        <v>1095</v>
      </c>
      <c r="B804" s="7" t="s">
        <v>140</v>
      </c>
      <c r="C804" s="8" t="s">
        <v>76</v>
      </c>
      <c r="D804" s="9" t="s">
        <v>71</v>
      </c>
      <c r="E804">
        <v>44317.305887096772</v>
      </c>
      <c r="F804" s="8"/>
      <c r="H804">
        <v>1.5665322580645163E-2</v>
      </c>
      <c r="I804">
        <v>49600</v>
      </c>
      <c r="T804">
        <f t="shared" si="86"/>
        <v>1</v>
      </c>
      <c r="U804">
        <f t="shared" si="87"/>
        <v>0</v>
      </c>
      <c r="V804">
        <f t="shared" si="88"/>
        <v>0</v>
      </c>
      <c r="W804">
        <f t="shared" si="89"/>
        <v>0</v>
      </c>
      <c r="X804">
        <f t="shared" si="90"/>
        <v>0</v>
      </c>
      <c r="Y804">
        <f t="shared" si="91"/>
        <v>0</v>
      </c>
      <c r="Z804">
        <f t="shared" si="92"/>
        <v>0</v>
      </c>
    </row>
    <row r="805" spans="1:26" ht="14.4">
      <c r="A805" s="7" t="s">
        <v>1096</v>
      </c>
      <c r="B805" s="7" t="s">
        <v>140</v>
      </c>
      <c r="C805" s="8" t="s">
        <v>76</v>
      </c>
      <c r="D805" s="9" t="s">
        <v>72</v>
      </c>
      <c r="E805">
        <v>44334.288779976203</v>
      </c>
      <c r="F805" s="8"/>
      <c r="H805">
        <v>1.5449466529517356E-2</v>
      </c>
      <c r="I805">
        <v>49581</v>
      </c>
      <c r="T805">
        <f t="shared" si="86"/>
        <v>1</v>
      </c>
      <c r="U805">
        <f t="shared" si="87"/>
        <v>0</v>
      </c>
      <c r="V805">
        <f t="shared" si="88"/>
        <v>0</v>
      </c>
      <c r="W805">
        <f t="shared" si="89"/>
        <v>0</v>
      </c>
      <c r="X805">
        <f t="shared" si="90"/>
        <v>0</v>
      </c>
      <c r="Y805">
        <f t="shared" si="91"/>
        <v>0</v>
      </c>
      <c r="Z805">
        <f t="shared" si="92"/>
        <v>0</v>
      </c>
    </row>
    <row r="806" spans="1:26" ht="14.4">
      <c r="A806" s="7" t="s">
        <v>1097</v>
      </c>
      <c r="B806" s="7" t="s">
        <v>140</v>
      </c>
      <c r="C806" s="8" t="s">
        <v>76</v>
      </c>
      <c r="D806" s="9" t="s">
        <v>73</v>
      </c>
      <c r="E806">
        <v>44361.130390910374</v>
      </c>
      <c r="F806" s="8"/>
      <c r="H806">
        <v>1.5458820205444895E-2</v>
      </c>
      <c r="I806">
        <v>49551</v>
      </c>
      <c r="T806">
        <f t="shared" si="86"/>
        <v>1</v>
      </c>
      <c r="U806">
        <f t="shared" si="87"/>
        <v>0</v>
      </c>
      <c r="V806">
        <f t="shared" si="88"/>
        <v>0</v>
      </c>
      <c r="W806">
        <f t="shared" si="89"/>
        <v>0</v>
      </c>
      <c r="X806">
        <f t="shared" si="90"/>
        <v>0</v>
      </c>
      <c r="Y806">
        <f t="shared" si="91"/>
        <v>0</v>
      </c>
      <c r="Z806">
        <f t="shared" si="92"/>
        <v>0</v>
      </c>
    </row>
    <row r="807" spans="1:26" ht="14.4">
      <c r="A807" s="7" t="s">
        <v>1098</v>
      </c>
      <c r="B807" s="7" t="s">
        <v>140</v>
      </c>
      <c r="C807" s="8" t="s">
        <v>76</v>
      </c>
      <c r="D807" s="9" t="s">
        <v>74</v>
      </c>
      <c r="E807">
        <v>44401.453803579367</v>
      </c>
      <c r="F807" s="8"/>
      <c r="H807">
        <v>1.5472871975114127E-2</v>
      </c>
      <c r="I807">
        <v>49506</v>
      </c>
      <c r="T807">
        <f t="shared" si="86"/>
        <v>1</v>
      </c>
      <c r="U807">
        <f t="shared" si="87"/>
        <v>0</v>
      </c>
      <c r="V807">
        <f t="shared" si="88"/>
        <v>0</v>
      </c>
      <c r="W807">
        <f t="shared" si="89"/>
        <v>0</v>
      </c>
      <c r="X807">
        <f t="shared" si="90"/>
        <v>0</v>
      </c>
      <c r="Y807">
        <f t="shared" si="91"/>
        <v>0</v>
      </c>
      <c r="Z807">
        <f t="shared" si="92"/>
        <v>0</v>
      </c>
    </row>
    <row r="808" spans="1:26" ht="14.4">
      <c r="A808" s="7" t="s">
        <v>1099</v>
      </c>
      <c r="B808" s="7" t="s">
        <v>141</v>
      </c>
      <c r="C808" s="8" t="s">
        <v>80</v>
      </c>
      <c r="D808" s="9" t="s">
        <v>62</v>
      </c>
      <c r="E808">
        <v>2074.9288089526603</v>
      </c>
      <c r="F808" s="14">
        <v>80</v>
      </c>
      <c r="I808">
        <v>811647</v>
      </c>
      <c r="J808">
        <v>358.53024775548977</v>
      </c>
      <c r="K808">
        <v>118.27801987809971</v>
      </c>
      <c r="T808">
        <f t="shared" si="86"/>
        <v>0</v>
      </c>
      <c r="U808">
        <f t="shared" si="87"/>
        <v>0</v>
      </c>
      <c r="V808">
        <f t="shared" si="88"/>
        <v>0</v>
      </c>
      <c r="W808">
        <f t="shared" si="89"/>
        <v>0</v>
      </c>
      <c r="X808">
        <f t="shared" si="90"/>
        <v>0</v>
      </c>
      <c r="Y808">
        <f t="shared" si="91"/>
        <v>0</v>
      </c>
      <c r="Z808">
        <f t="shared" si="92"/>
        <v>0</v>
      </c>
    </row>
    <row r="809" spans="1:26" ht="14.4">
      <c r="A809" s="7" t="s">
        <v>1100</v>
      </c>
      <c r="B809" s="7" t="s">
        <v>141</v>
      </c>
      <c r="C809" s="8" t="s">
        <v>80</v>
      </c>
      <c r="D809" s="9" t="s">
        <v>63</v>
      </c>
      <c r="E809">
        <v>2037.6854621333007</v>
      </c>
      <c r="F809" s="14">
        <v>67</v>
      </c>
      <c r="I809">
        <v>814700</v>
      </c>
      <c r="J809">
        <v>387.87283662697928</v>
      </c>
      <c r="K809">
        <v>103.10543758438689</v>
      </c>
      <c r="T809">
        <f t="shared" si="86"/>
        <v>0</v>
      </c>
      <c r="U809">
        <f t="shared" si="87"/>
        <v>0</v>
      </c>
      <c r="V809">
        <f t="shared" si="88"/>
        <v>0</v>
      </c>
      <c r="W809">
        <f t="shared" si="89"/>
        <v>0</v>
      </c>
      <c r="X809">
        <f t="shared" si="90"/>
        <v>0</v>
      </c>
      <c r="Y809">
        <f t="shared" si="91"/>
        <v>0</v>
      </c>
      <c r="Z809">
        <f t="shared" si="92"/>
        <v>0</v>
      </c>
    </row>
    <row r="810" spans="1:26" ht="14.4">
      <c r="A810" s="7" t="s">
        <v>1101</v>
      </c>
      <c r="B810" s="7" t="s">
        <v>141</v>
      </c>
      <c r="C810" s="8" t="s">
        <v>80</v>
      </c>
      <c r="D810" s="9" t="s">
        <v>64</v>
      </c>
      <c r="E810">
        <v>2257.5446604356334</v>
      </c>
      <c r="F810" s="14">
        <v>79</v>
      </c>
      <c r="H810">
        <v>1.5816484672956507E-3</v>
      </c>
      <c r="I810">
        <v>816237</v>
      </c>
      <c r="J810">
        <v>470.45159677887671</v>
      </c>
      <c r="K810">
        <v>96.785614962320992</v>
      </c>
      <c r="T810">
        <f t="shared" si="86"/>
        <v>0</v>
      </c>
      <c r="U810">
        <f t="shared" si="87"/>
        <v>0</v>
      </c>
      <c r="V810">
        <f t="shared" si="88"/>
        <v>0</v>
      </c>
      <c r="W810">
        <f t="shared" si="89"/>
        <v>0</v>
      </c>
      <c r="X810">
        <f t="shared" si="90"/>
        <v>0</v>
      </c>
      <c r="Y810">
        <f t="shared" si="91"/>
        <v>0</v>
      </c>
      <c r="Z810">
        <f t="shared" si="92"/>
        <v>0</v>
      </c>
    </row>
    <row r="811" spans="1:26" ht="14.4">
      <c r="A811" s="7" t="s">
        <v>1102</v>
      </c>
      <c r="B811" s="7" t="s">
        <v>141</v>
      </c>
      <c r="C811" s="8" t="s">
        <v>80</v>
      </c>
      <c r="D811" s="9" t="s">
        <v>65</v>
      </c>
      <c r="E811">
        <v>2833.9057014967743</v>
      </c>
      <c r="F811" s="14">
        <v>95</v>
      </c>
      <c r="H811">
        <v>1.036435542764285E-3</v>
      </c>
      <c r="I811">
        <v>817224</v>
      </c>
      <c r="J811">
        <v>606.93273814768042</v>
      </c>
      <c r="K811">
        <v>107.68161483265298</v>
      </c>
      <c r="T811">
        <f t="shared" si="86"/>
        <v>0</v>
      </c>
      <c r="U811">
        <f t="shared" si="87"/>
        <v>0</v>
      </c>
      <c r="V811">
        <f t="shared" si="88"/>
        <v>0</v>
      </c>
      <c r="W811">
        <f t="shared" si="89"/>
        <v>0</v>
      </c>
      <c r="X811">
        <f t="shared" si="90"/>
        <v>0</v>
      </c>
      <c r="Y811">
        <f t="shared" si="91"/>
        <v>0</v>
      </c>
      <c r="Z811">
        <f t="shared" si="92"/>
        <v>0</v>
      </c>
    </row>
    <row r="812" spans="1:26" ht="14.4">
      <c r="A812" s="7" t="s">
        <v>1103</v>
      </c>
      <c r="B812" s="7" t="s">
        <v>141</v>
      </c>
      <c r="C812" s="8" t="s">
        <v>80</v>
      </c>
      <c r="D812" s="9" t="s">
        <v>66</v>
      </c>
      <c r="E812">
        <v>3330.309968925329</v>
      </c>
      <c r="F812" s="14">
        <v>120</v>
      </c>
      <c r="H812">
        <v>1.3162473519374356E-3</v>
      </c>
      <c r="I812">
        <v>818995</v>
      </c>
      <c r="J812">
        <v>717.953101056783</v>
      </c>
      <c r="K812">
        <v>144.07902368146327</v>
      </c>
      <c r="T812">
        <f t="shared" si="86"/>
        <v>0</v>
      </c>
      <c r="U812">
        <f t="shared" si="87"/>
        <v>0</v>
      </c>
      <c r="V812">
        <f t="shared" si="88"/>
        <v>0</v>
      </c>
      <c r="W812">
        <f t="shared" si="89"/>
        <v>0</v>
      </c>
      <c r="X812">
        <f t="shared" si="90"/>
        <v>0</v>
      </c>
      <c r="Y812">
        <f t="shared" si="91"/>
        <v>0</v>
      </c>
      <c r="Z812">
        <f t="shared" si="92"/>
        <v>0</v>
      </c>
    </row>
    <row r="813" spans="1:26" ht="14.4">
      <c r="A813" s="7" t="s">
        <v>1104</v>
      </c>
      <c r="B813" s="7" t="s">
        <v>141</v>
      </c>
      <c r="C813" s="8" t="s">
        <v>80</v>
      </c>
      <c r="D813" s="9" t="s">
        <v>67</v>
      </c>
      <c r="E813">
        <v>3655.6638366217458</v>
      </c>
      <c r="F813" s="14">
        <v>132</v>
      </c>
      <c r="G813">
        <v>8.0974219559286256E-4</v>
      </c>
      <c r="H813">
        <v>1.3775343958058758E-3</v>
      </c>
      <c r="I813">
        <v>822484</v>
      </c>
      <c r="J813">
        <v>877.82862645352373</v>
      </c>
      <c r="K813">
        <v>160.48944417155835</v>
      </c>
      <c r="T813">
        <f t="shared" si="86"/>
        <v>0</v>
      </c>
      <c r="U813">
        <f t="shared" si="87"/>
        <v>0</v>
      </c>
      <c r="V813">
        <f t="shared" si="88"/>
        <v>0</v>
      </c>
      <c r="W813">
        <f t="shared" si="89"/>
        <v>0</v>
      </c>
      <c r="X813">
        <f t="shared" si="90"/>
        <v>0</v>
      </c>
      <c r="Y813">
        <f t="shared" si="91"/>
        <v>0</v>
      </c>
      <c r="Z813">
        <f t="shared" si="92"/>
        <v>0</v>
      </c>
    </row>
    <row r="814" spans="1:26" ht="14.4">
      <c r="A814" s="7" t="s">
        <v>1105</v>
      </c>
      <c r="B814" s="7" t="s">
        <v>141</v>
      </c>
      <c r="C814" s="8" t="s">
        <v>80</v>
      </c>
      <c r="D814" s="9" t="s">
        <v>68</v>
      </c>
      <c r="E814">
        <v>3747.433690795353</v>
      </c>
      <c r="F814" s="14">
        <v>144</v>
      </c>
      <c r="G814">
        <v>6.3280438615559258E-4</v>
      </c>
      <c r="H814">
        <v>1.4527932758495762E-3</v>
      </c>
      <c r="I814">
        <v>828060</v>
      </c>
      <c r="J814">
        <v>826.02709948554457</v>
      </c>
      <c r="K814">
        <v>148.53996087240054</v>
      </c>
      <c r="T814">
        <f t="shared" si="86"/>
        <v>0</v>
      </c>
      <c r="U814">
        <f t="shared" si="87"/>
        <v>0</v>
      </c>
      <c r="V814">
        <f t="shared" si="88"/>
        <v>0</v>
      </c>
      <c r="W814">
        <f t="shared" si="89"/>
        <v>0</v>
      </c>
      <c r="X814">
        <f t="shared" si="90"/>
        <v>0</v>
      </c>
      <c r="Y814">
        <f t="shared" si="91"/>
        <v>0</v>
      </c>
      <c r="Z814">
        <f t="shared" si="92"/>
        <v>0</v>
      </c>
    </row>
    <row r="815" spans="1:26" ht="14.4">
      <c r="A815" s="7" t="s">
        <v>1106</v>
      </c>
      <c r="B815" s="7" t="s">
        <v>141</v>
      </c>
      <c r="C815" s="8" t="s">
        <v>80</v>
      </c>
      <c r="D815" s="9" t="s">
        <v>69</v>
      </c>
      <c r="E815">
        <v>4075.9914052325134</v>
      </c>
      <c r="F815" s="14">
        <v>152</v>
      </c>
      <c r="G815">
        <v>6.9189075308358227E-4</v>
      </c>
      <c r="H815">
        <v>1.6327664138512219E-3</v>
      </c>
      <c r="I815">
        <v>835392</v>
      </c>
      <c r="J815">
        <v>867.85604841798818</v>
      </c>
      <c r="K815">
        <v>155.61556730253582</v>
      </c>
      <c r="T815">
        <f t="shared" si="86"/>
        <v>0</v>
      </c>
      <c r="U815">
        <f t="shared" si="87"/>
        <v>0</v>
      </c>
      <c r="V815">
        <f t="shared" si="88"/>
        <v>0</v>
      </c>
      <c r="W815">
        <f t="shared" si="89"/>
        <v>0</v>
      </c>
      <c r="X815">
        <f t="shared" si="90"/>
        <v>0</v>
      </c>
      <c r="Y815">
        <f t="shared" si="91"/>
        <v>0</v>
      </c>
      <c r="Z815">
        <f t="shared" si="92"/>
        <v>0</v>
      </c>
    </row>
    <row r="816" spans="1:26" ht="14.4">
      <c r="A816" s="7" t="s">
        <v>1107</v>
      </c>
      <c r="B816" s="7" t="s">
        <v>141</v>
      </c>
      <c r="C816" s="8" t="s">
        <v>80</v>
      </c>
      <c r="D816" s="9" t="s">
        <v>70</v>
      </c>
      <c r="E816">
        <v>4301.6321898060205</v>
      </c>
      <c r="F816" s="14">
        <v>154</v>
      </c>
      <c r="G816">
        <v>6.8495504538123436E-4</v>
      </c>
      <c r="H816">
        <v>1.6163991036332243E-3</v>
      </c>
      <c r="I816">
        <v>843851</v>
      </c>
      <c r="J816">
        <v>1111.570644580619</v>
      </c>
      <c r="K816">
        <v>132.72485308425303</v>
      </c>
      <c r="T816">
        <f t="shared" si="86"/>
        <v>0</v>
      </c>
      <c r="U816">
        <f t="shared" si="87"/>
        <v>0</v>
      </c>
      <c r="V816">
        <f t="shared" si="88"/>
        <v>0</v>
      </c>
      <c r="W816">
        <f t="shared" si="89"/>
        <v>0</v>
      </c>
      <c r="X816">
        <f t="shared" si="90"/>
        <v>0</v>
      </c>
      <c r="Y816">
        <f t="shared" si="91"/>
        <v>0</v>
      </c>
      <c r="Z816">
        <f t="shared" si="92"/>
        <v>0</v>
      </c>
    </row>
    <row r="817" spans="1:26" ht="14.4">
      <c r="A817" s="7" t="s">
        <v>1108</v>
      </c>
      <c r="B817" s="7" t="s">
        <v>141</v>
      </c>
      <c r="C817" s="8" t="s">
        <v>80</v>
      </c>
      <c r="D817" s="9" t="s">
        <v>71</v>
      </c>
      <c r="E817">
        <v>3431.7558802035005</v>
      </c>
      <c r="F817" s="14">
        <v>143</v>
      </c>
      <c r="G817">
        <v>6.7802256712482065E-4</v>
      </c>
      <c r="H817">
        <v>1.011168603566774E-3</v>
      </c>
      <c r="I817">
        <v>852479</v>
      </c>
      <c r="J817">
        <v>849.28778304216291</v>
      </c>
      <c r="K817">
        <v>129.03543665005239</v>
      </c>
      <c r="T817">
        <f t="shared" si="86"/>
        <v>0</v>
      </c>
      <c r="U817">
        <f t="shared" si="87"/>
        <v>0</v>
      </c>
      <c r="V817">
        <f t="shared" si="88"/>
        <v>0</v>
      </c>
      <c r="W817">
        <f t="shared" si="89"/>
        <v>0</v>
      </c>
      <c r="X817">
        <f t="shared" si="90"/>
        <v>0</v>
      </c>
      <c r="Y817">
        <f t="shared" si="91"/>
        <v>0</v>
      </c>
      <c r="Z817">
        <f t="shared" si="92"/>
        <v>0</v>
      </c>
    </row>
    <row r="818" spans="1:26" ht="14.4">
      <c r="A818" s="7" t="s">
        <v>1109</v>
      </c>
      <c r="B818" s="7" t="s">
        <v>141</v>
      </c>
      <c r="C818" s="8" t="s">
        <v>80</v>
      </c>
      <c r="D818" s="9" t="s">
        <v>72</v>
      </c>
      <c r="E818">
        <v>3747.6746347432309</v>
      </c>
      <c r="F818" s="14">
        <v>154</v>
      </c>
      <c r="G818">
        <v>6.4957777444660974E-4</v>
      </c>
      <c r="H818">
        <v>1.5803681095659914E-3</v>
      </c>
      <c r="I818">
        <v>860559</v>
      </c>
      <c r="J818">
        <v>940.08661811682873</v>
      </c>
      <c r="K818">
        <v>116.2035374680876</v>
      </c>
      <c r="T818">
        <f t="shared" si="86"/>
        <v>0</v>
      </c>
      <c r="U818">
        <f t="shared" si="87"/>
        <v>0</v>
      </c>
      <c r="V818">
        <f t="shared" si="88"/>
        <v>0</v>
      </c>
      <c r="W818">
        <f t="shared" si="89"/>
        <v>0</v>
      </c>
      <c r="X818">
        <f t="shared" si="90"/>
        <v>0</v>
      </c>
      <c r="Y818">
        <f t="shared" si="91"/>
        <v>0</v>
      </c>
      <c r="Z818">
        <f t="shared" si="92"/>
        <v>0</v>
      </c>
    </row>
    <row r="819" spans="1:26" ht="14.4">
      <c r="A819" s="7" t="s">
        <v>1110</v>
      </c>
      <c r="B819" s="7" t="s">
        <v>141</v>
      </c>
      <c r="C819" s="8" t="s">
        <v>80</v>
      </c>
      <c r="D819" s="9" t="s">
        <v>73</v>
      </c>
      <c r="E819">
        <v>4324.6855289824762</v>
      </c>
      <c r="F819" s="14">
        <v>167</v>
      </c>
      <c r="G819">
        <v>6.4406783566707104E-4</v>
      </c>
      <c r="H819">
        <v>1.5669628917839296E-3</v>
      </c>
      <c r="I819">
        <v>867921</v>
      </c>
      <c r="J819">
        <v>1074.9826309076518</v>
      </c>
      <c r="K819">
        <v>132.50053864349405</v>
      </c>
      <c r="T819">
        <f t="shared" si="86"/>
        <v>0</v>
      </c>
      <c r="U819">
        <f t="shared" si="87"/>
        <v>0</v>
      </c>
      <c r="V819">
        <f t="shared" si="88"/>
        <v>0</v>
      </c>
      <c r="W819">
        <f t="shared" si="89"/>
        <v>0</v>
      </c>
      <c r="X819">
        <f t="shared" si="90"/>
        <v>0</v>
      </c>
      <c r="Y819">
        <f t="shared" si="91"/>
        <v>0</v>
      </c>
      <c r="Z819">
        <f t="shared" si="92"/>
        <v>0</v>
      </c>
    </row>
    <row r="820" spans="1:26" ht="14.4">
      <c r="A820" s="7" t="s">
        <v>1111</v>
      </c>
      <c r="B820" s="7" t="s">
        <v>141</v>
      </c>
      <c r="C820" s="8" t="s">
        <v>80</v>
      </c>
      <c r="D820" s="9" t="s">
        <v>74</v>
      </c>
      <c r="E820">
        <v>4613.2699390220205</v>
      </c>
      <c r="F820" s="14">
        <v>177</v>
      </c>
      <c r="G820">
        <v>6.3904557000807099E-4</v>
      </c>
      <c r="H820">
        <v>1.5547441417012103E-3</v>
      </c>
      <c r="I820">
        <v>874742</v>
      </c>
      <c r="J820">
        <v>1128.3326969552165</v>
      </c>
      <c r="K820">
        <v>125.75136440230376</v>
      </c>
      <c r="T820">
        <f t="shared" si="86"/>
        <v>0</v>
      </c>
      <c r="U820">
        <f t="shared" si="87"/>
        <v>0</v>
      </c>
      <c r="V820">
        <f t="shared" si="88"/>
        <v>0</v>
      </c>
      <c r="W820">
        <f t="shared" si="89"/>
        <v>0</v>
      </c>
      <c r="X820">
        <f t="shared" si="90"/>
        <v>0</v>
      </c>
      <c r="Y820">
        <f t="shared" si="91"/>
        <v>0</v>
      </c>
      <c r="Z820">
        <f t="shared" si="92"/>
        <v>0</v>
      </c>
    </row>
    <row r="821" spans="1:26" ht="14.4">
      <c r="A821" s="7" t="s">
        <v>1112</v>
      </c>
      <c r="B821" s="7" t="s">
        <v>142</v>
      </c>
      <c r="C821" s="8" t="s">
        <v>76</v>
      </c>
      <c r="D821" s="9" t="s">
        <v>62</v>
      </c>
      <c r="E821">
        <v>23569.372875013356</v>
      </c>
      <c r="F821" s="14">
        <v>1700</v>
      </c>
      <c r="G821">
        <v>6.4670881720579679E-3</v>
      </c>
      <c r="I821">
        <v>5176209</v>
      </c>
      <c r="J821">
        <v>393.14486721846043</v>
      </c>
      <c r="K821">
        <v>442.98829510168542</v>
      </c>
      <c r="T821">
        <f t="shared" si="86"/>
        <v>0</v>
      </c>
      <c r="U821">
        <f t="shared" si="87"/>
        <v>1</v>
      </c>
      <c r="V821">
        <f t="shared" si="88"/>
        <v>0</v>
      </c>
      <c r="W821">
        <f t="shared" si="89"/>
        <v>0</v>
      </c>
      <c r="X821">
        <f t="shared" si="90"/>
        <v>0</v>
      </c>
      <c r="Y821">
        <f t="shared" si="91"/>
        <v>0</v>
      </c>
      <c r="Z821">
        <f t="shared" si="92"/>
        <v>0</v>
      </c>
    </row>
    <row r="822" spans="1:26" ht="14.4">
      <c r="A822" s="7" t="s">
        <v>1113</v>
      </c>
      <c r="B822" s="7" t="s">
        <v>142</v>
      </c>
      <c r="C822" s="8" t="s">
        <v>76</v>
      </c>
      <c r="D822" s="9" t="s">
        <v>63</v>
      </c>
      <c r="E822">
        <v>24094.026069350704</v>
      </c>
      <c r="F822" s="14">
        <v>1786</v>
      </c>
      <c r="G822">
        <v>6.6979464950709406E-3</v>
      </c>
      <c r="I822">
        <v>5188008</v>
      </c>
      <c r="J822">
        <v>398.03331066567358</v>
      </c>
      <c r="K822">
        <v>470.70089329083532</v>
      </c>
      <c r="T822">
        <f t="shared" si="86"/>
        <v>0</v>
      </c>
      <c r="U822">
        <f t="shared" si="87"/>
        <v>1</v>
      </c>
      <c r="V822">
        <f t="shared" si="88"/>
        <v>0</v>
      </c>
      <c r="W822">
        <f t="shared" si="89"/>
        <v>0</v>
      </c>
      <c r="X822">
        <f t="shared" si="90"/>
        <v>0</v>
      </c>
      <c r="Y822">
        <f t="shared" si="91"/>
        <v>0</v>
      </c>
      <c r="Z822">
        <f t="shared" si="92"/>
        <v>0</v>
      </c>
    </row>
    <row r="823" spans="1:26" ht="14.4">
      <c r="A823" s="7" t="s">
        <v>1114</v>
      </c>
      <c r="B823" s="7" t="s">
        <v>142</v>
      </c>
      <c r="C823" s="8" t="s">
        <v>76</v>
      </c>
      <c r="D823" s="9" t="s">
        <v>64</v>
      </c>
      <c r="E823">
        <v>25958.553227917251</v>
      </c>
      <c r="F823" s="14">
        <v>2032</v>
      </c>
      <c r="G823">
        <v>7.0047713743688709E-3</v>
      </c>
      <c r="H823">
        <v>1.1891709376498626E-2</v>
      </c>
      <c r="I823">
        <v>5200598</v>
      </c>
      <c r="J823">
        <v>429.75827010663005</v>
      </c>
      <c r="K823">
        <v>468.79224273823894</v>
      </c>
      <c r="T823">
        <f t="shared" si="86"/>
        <v>0</v>
      </c>
      <c r="U823">
        <f t="shared" si="87"/>
        <v>1</v>
      </c>
      <c r="V823">
        <f t="shared" si="88"/>
        <v>1</v>
      </c>
      <c r="W823">
        <f t="shared" si="89"/>
        <v>0</v>
      </c>
      <c r="X823">
        <f t="shared" si="90"/>
        <v>0</v>
      </c>
      <c r="Y823">
        <f t="shared" si="91"/>
        <v>0</v>
      </c>
      <c r="Z823">
        <f t="shared" si="92"/>
        <v>0</v>
      </c>
    </row>
    <row r="824" spans="1:26" ht="14.4">
      <c r="A824" s="7" t="s">
        <v>1115</v>
      </c>
      <c r="B824" s="7" t="s">
        <v>142</v>
      </c>
      <c r="C824" s="8" t="s">
        <v>76</v>
      </c>
      <c r="D824" s="9" t="s">
        <v>65</v>
      </c>
      <c r="E824">
        <v>31459.727520394154</v>
      </c>
      <c r="F824" s="14">
        <v>2572</v>
      </c>
      <c r="G824">
        <v>6.379994375614568E-3</v>
      </c>
      <c r="H824">
        <v>1.0199090200026319E-2</v>
      </c>
      <c r="I824">
        <v>5213014</v>
      </c>
      <c r="J824">
        <v>513.33067588155336</v>
      </c>
      <c r="K824">
        <v>566.65875058075812</v>
      </c>
      <c r="T824">
        <f t="shared" si="86"/>
        <v>0</v>
      </c>
      <c r="U824">
        <f t="shared" si="87"/>
        <v>1</v>
      </c>
      <c r="V824">
        <f t="shared" si="88"/>
        <v>0</v>
      </c>
      <c r="W824">
        <f t="shared" si="89"/>
        <v>0</v>
      </c>
      <c r="X824">
        <f t="shared" si="90"/>
        <v>0</v>
      </c>
      <c r="Y824">
        <f t="shared" si="91"/>
        <v>0</v>
      </c>
      <c r="Z824">
        <f t="shared" si="92"/>
        <v>0</v>
      </c>
    </row>
    <row r="825" spans="1:26" ht="14.4">
      <c r="A825" s="7" t="s">
        <v>1116</v>
      </c>
      <c r="B825" s="7" t="s">
        <v>142</v>
      </c>
      <c r="C825" s="8" t="s">
        <v>76</v>
      </c>
      <c r="D825" s="9" t="s">
        <v>66</v>
      </c>
      <c r="E825">
        <v>36150.302629676298</v>
      </c>
      <c r="F825" s="14">
        <v>2974</v>
      </c>
      <c r="G825">
        <v>6.7488215766428493E-3</v>
      </c>
      <c r="H825">
        <v>1.0824624744556989E-2</v>
      </c>
      <c r="I825">
        <v>5228172</v>
      </c>
      <c r="J825">
        <v>569.03254139305284</v>
      </c>
      <c r="K825">
        <v>647.07128992695721</v>
      </c>
      <c r="T825">
        <f t="shared" si="86"/>
        <v>0</v>
      </c>
      <c r="U825">
        <f t="shared" si="87"/>
        <v>1</v>
      </c>
      <c r="V825">
        <f t="shared" si="88"/>
        <v>0</v>
      </c>
      <c r="W825">
        <f t="shared" si="89"/>
        <v>0</v>
      </c>
      <c r="X825">
        <f t="shared" si="90"/>
        <v>0</v>
      </c>
      <c r="Y825">
        <f t="shared" si="91"/>
        <v>0</v>
      </c>
      <c r="Z825">
        <f t="shared" si="92"/>
        <v>0</v>
      </c>
    </row>
    <row r="826" spans="1:26" ht="14.4">
      <c r="A826" s="7" t="s">
        <v>1117</v>
      </c>
      <c r="B826" s="7" t="s">
        <v>142</v>
      </c>
      <c r="C826" s="8" t="s">
        <v>76</v>
      </c>
      <c r="D826" s="9" t="s">
        <v>67</v>
      </c>
      <c r="E826">
        <v>37361.115770660697</v>
      </c>
      <c r="F826" s="14">
        <v>3151</v>
      </c>
      <c r="G826">
        <v>7.0757378439128826E-3</v>
      </c>
      <c r="H826">
        <v>1.2788748051884678E-2</v>
      </c>
      <c r="I826">
        <v>5246096</v>
      </c>
      <c r="J826">
        <v>585.00645051100855</v>
      </c>
      <c r="K826">
        <v>690.41817000680123</v>
      </c>
      <c r="T826">
        <f t="shared" si="86"/>
        <v>1</v>
      </c>
      <c r="U826">
        <f t="shared" si="87"/>
        <v>1</v>
      </c>
      <c r="V826">
        <f t="shared" si="88"/>
        <v>1</v>
      </c>
      <c r="W826">
        <f t="shared" si="89"/>
        <v>0</v>
      </c>
      <c r="X826">
        <f t="shared" si="90"/>
        <v>0</v>
      </c>
      <c r="Y826">
        <f t="shared" si="91"/>
        <v>0</v>
      </c>
      <c r="Z826">
        <f t="shared" si="92"/>
        <v>0</v>
      </c>
    </row>
    <row r="827" spans="1:26" ht="14.4">
      <c r="A827" s="7" t="s">
        <v>1118</v>
      </c>
      <c r="B827" s="7" t="s">
        <v>142</v>
      </c>
      <c r="C827" s="8" t="s">
        <v>76</v>
      </c>
      <c r="D827" s="9" t="s">
        <v>68</v>
      </c>
      <c r="E827">
        <v>39496.660633298568</v>
      </c>
      <c r="F827" s="14">
        <v>3302</v>
      </c>
      <c r="G827">
        <v>6.988440390804266E-3</v>
      </c>
      <c r="H827">
        <v>1.2149400676152448E-2</v>
      </c>
      <c r="I827">
        <v>5266268</v>
      </c>
      <c r="J827">
        <v>667.45558714444462</v>
      </c>
      <c r="K827">
        <v>778.35005738409063</v>
      </c>
      <c r="T827">
        <f t="shared" si="86"/>
        <v>1</v>
      </c>
      <c r="U827">
        <f t="shared" si="87"/>
        <v>1</v>
      </c>
      <c r="V827">
        <f t="shared" si="88"/>
        <v>1</v>
      </c>
      <c r="W827">
        <f t="shared" si="89"/>
        <v>0</v>
      </c>
      <c r="X827">
        <f t="shared" si="90"/>
        <v>0</v>
      </c>
      <c r="Y827">
        <f t="shared" si="91"/>
        <v>0</v>
      </c>
      <c r="Z827">
        <f t="shared" si="92"/>
        <v>0</v>
      </c>
    </row>
    <row r="828" spans="1:26" ht="14.4">
      <c r="A828" s="7" t="s">
        <v>1119</v>
      </c>
      <c r="B828" s="7" t="s">
        <v>142</v>
      </c>
      <c r="C828" s="8" t="s">
        <v>76</v>
      </c>
      <c r="D828" s="9" t="s">
        <v>69</v>
      </c>
      <c r="E828">
        <v>46514.090365910844</v>
      </c>
      <c r="F828" s="14">
        <v>3751</v>
      </c>
      <c r="G828">
        <v>6.4785051959642412E-3</v>
      </c>
      <c r="H828">
        <v>1.0332556837949447E-2</v>
      </c>
      <c r="I828">
        <v>5288720</v>
      </c>
      <c r="J828">
        <v>810.59311137666577</v>
      </c>
      <c r="K828">
        <v>909.86098715757305</v>
      </c>
      <c r="T828">
        <f t="shared" si="86"/>
        <v>1</v>
      </c>
      <c r="U828">
        <f t="shared" si="87"/>
        <v>1</v>
      </c>
      <c r="V828">
        <f t="shared" si="88"/>
        <v>0</v>
      </c>
      <c r="W828">
        <f t="shared" si="89"/>
        <v>0</v>
      </c>
      <c r="X828">
        <f t="shared" si="90"/>
        <v>0</v>
      </c>
      <c r="Y828">
        <f t="shared" si="91"/>
        <v>0</v>
      </c>
      <c r="Z828">
        <f t="shared" si="92"/>
        <v>0</v>
      </c>
    </row>
    <row r="829" spans="1:26" ht="14.4">
      <c r="A829" s="7" t="s">
        <v>1120</v>
      </c>
      <c r="B829" s="7" t="s">
        <v>142</v>
      </c>
      <c r="C829" s="8" t="s">
        <v>76</v>
      </c>
      <c r="D829" s="9" t="s">
        <v>70</v>
      </c>
      <c r="E829">
        <v>51191.337221240115</v>
      </c>
      <c r="F829" s="14">
        <v>4262</v>
      </c>
      <c r="G829">
        <v>6.448414658865257E-3</v>
      </c>
      <c r="H829">
        <v>1.0284565491881939E-2</v>
      </c>
      <c r="I829">
        <v>5313399</v>
      </c>
      <c r="J829">
        <v>917.11539073199663</v>
      </c>
      <c r="K829">
        <v>1049.9870233724214</v>
      </c>
      <c r="T829">
        <f t="shared" si="86"/>
        <v>1</v>
      </c>
      <c r="U829">
        <f t="shared" si="87"/>
        <v>1</v>
      </c>
      <c r="V829">
        <f t="shared" si="88"/>
        <v>0</v>
      </c>
      <c r="W829">
        <f t="shared" si="89"/>
        <v>0</v>
      </c>
      <c r="X829">
        <f t="shared" si="90"/>
        <v>0</v>
      </c>
      <c r="Y829">
        <f t="shared" si="91"/>
        <v>0</v>
      </c>
      <c r="Z829">
        <f t="shared" si="92"/>
        <v>1</v>
      </c>
    </row>
    <row r="830" spans="1:26" ht="14.4">
      <c r="A830" s="7" t="s">
        <v>1121</v>
      </c>
      <c r="B830" s="7" t="s">
        <v>142</v>
      </c>
      <c r="C830" s="8" t="s">
        <v>76</v>
      </c>
      <c r="D830" s="9" t="s">
        <v>71</v>
      </c>
      <c r="E830">
        <v>44766.018883018529</v>
      </c>
      <c r="F830" s="14">
        <v>4121</v>
      </c>
      <c r="G830">
        <v>6.8829158824028529E-3</v>
      </c>
      <c r="H830">
        <v>1.2903102547336318E-2</v>
      </c>
      <c r="I830">
        <v>5338871</v>
      </c>
      <c r="J830">
        <v>768.70184726321349</v>
      </c>
      <c r="K830">
        <v>978.85863883955994</v>
      </c>
      <c r="T830">
        <f t="shared" si="86"/>
        <v>1</v>
      </c>
      <c r="U830">
        <f t="shared" si="87"/>
        <v>1</v>
      </c>
      <c r="V830">
        <f t="shared" si="88"/>
        <v>0</v>
      </c>
      <c r="W830">
        <f t="shared" si="89"/>
        <v>0</v>
      </c>
      <c r="X830">
        <f t="shared" si="90"/>
        <v>0</v>
      </c>
      <c r="Y830">
        <f t="shared" si="91"/>
        <v>0</v>
      </c>
      <c r="Z830">
        <f t="shared" si="92"/>
        <v>1</v>
      </c>
    </row>
    <row r="831" spans="1:26" ht="14.4">
      <c r="A831" s="7" t="s">
        <v>1122</v>
      </c>
      <c r="B831" s="7" t="s">
        <v>142</v>
      </c>
      <c r="C831" s="8" t="s">
        <v>76</v>
      </c>
      <c r="D831" s="9" t="s">
        <v>72</v>
      </c>
      <c r="E831">
        <v>44188.783432450451</v>
      </c>
      <c r="F831" s="14">
        <v>3978</v>
      </c>
      <c r="G831">
        <v>6.9609453192704864E-3</v>
      </c>
      <c r="H831">
        <v>1.2342467919316129E-2</v>
      </c>
      <c r="I831">
        <v>5363352</v>
      </c>
      <c r="J831">
        <v>840.8920391576014</v>
      </c>
      <c r="K831">
        <v>982.03511535323435</v>
      </c>
      <c r="T831">
        <f t="shared" si="86"/>
        <v>1</v>
      </c>
      <c r="U831">
        <f t="shared" si="87"/>
        <v>1</v>
      </c>
      <c r="V831">
        <f t="shared" si="88"/>
        <v>1</v>
      </c>
      <c r="W831">
        <f t="shared" si="89"/>
        <v>0</v>
      </c>
      <c r="X831">
        <f t="shared" si="90"/>
        <v>0</v>
      </c>
      <c r="Y831">
        <f t="shared" si="91"/>
        <v>0</v>
      </c>
      <c r="Z831">
        <f t="shared" si="92"/>
        <v>1</v>
      </c>
    </row>
    <row r="832" spans="1:26" ht="14.4">
      <c r="A832" s="7" t="s">
        <v>1123</v>
      </c>
      <c r="B832" s="7" t="s">
        <v>142</v>
      </c>
      <c r="C832" s="8" t="s">
        <v>76</v>
      </c>
      <c r="D832" s="9" t="s">
        <v>73</v>
      </c>
      <c r="E832">
        <v>48624.122909905069</v>
      </c>
      <c r="F832" s="14">
        <v>4411</v>
      </c>
      <c r="G832">
        <v>6.9287519264060911E-3</v>
      </c>
      <c r="H832">
        <v>1.2285385741477046E-2</v>
      </c>
      <c r="I832">
        <v>5388272</v>
      </c>
      <c r="J832">
        <v>1037.6239358369437</v>
      </c>
      <c r="K832">
        <v>1115.1998265863342</v>
      </c>
      <c r="T832">
        <f t="shared" si="86"/>
        <v>1</v>
      </c>
      <c r="U832">
        <f t="shared" si="87"/>
        <v>1</v>
      </c>
      <c r="V832">
        <f t="shared" si="88"/>
        <v>0</v>
      </c>
      <c r="W832">
        <f t="shared" si="89"/>
        <v>0</v>
      </c>
      <c r="X832">
        <f t="shared" si="90"/>
        <v>0</v>
      </c>
      <c r="Y832">
        <f t="shared" si="91"/>
        <v>0</v>
      </c>
      <c r="Z832">
        <f t="shared" si="92"/>
        <v>1</v>
      </c>
    </row>
    <row r="833" spans="1:26" ht="14.4">
      <c r="A833" s="7" t="s">
        <v>1124</v>
      </c>
      <c r="B833" s="7" t="s">
        <v>142</v>
      </c>
      <c r="C833" s="8" t="s">
        <v>76</v>
      </c>
      <c r="D833" s="9" t="s">
        <v>74</v>
      </c>
      <c r="E833">
        <v>45622.704665392557</v>
      </c>
      <c r="F833" s="14">
        <v>4232</v>
      </c>
      <c r="G833">
        <v>6.8958625748087683E-3</v>
      </c>
      <c r="H833">
        <v>1.2227069557631542E-2</v>
      </c>
      <c r="I833">
        <v>5413971</v>
      </c>
      <c r="J833">
        <v>1000.1900638182215</v>
      </c>
      <c r="K833">
        <v>1078.505961705373</v>
      </c>
      <c r="T833">
        <f t="shared" si="86"/>
        <v>1</v>
      </c>
      <c r="U833">
        <f t="shared" si="87"/>
        <v>1</v>
      </c>
      <c r="V833">
        <f t="shared" si="88"/>
        <v>0</v>
      </c>
      <c r="W833">
        <f t="shared" si="89"/>
        <v>0</v>
      </c>
      <c r="X833">
        <f t="shared" si="90"/>
        <v>0</v>
      </c>
      <c r="Y833">
        <f t="shared" si="91"/>
        <v>0</v>
      </c>
      <c r="Z833">
        <f t="shared" si="92"/>
        <v>1</v>
      </c>
    </row>
    <row r="834" spans="1:26" ht="14.4">
      <c r="A834" s="7" t="s">
        <v>1125</v>
      </c>
      <c r="B834" s="7" t="s">
        <v>143</v>
      </c>
      <c r="C834" s="8" t="s">
        <v>76</v>
      </c>
      <c r="D834" s="9" t="s">
        <v>62</v>
      </c>
      <c r="E834">
        <v>21835.116077529241</v>
      </c>
      <c r="F834" s="14">
        <v>2209</v>
      </c>
      <c r="G834">
        <v>4.1323531785041915E-3</v>
      </c>
      <c r="I834">
        <v>60911057</v>
      </c>
      <c r="J834">
        <v>632.62734055000885</v>
      </c>
      <c r="K834">
        <v>438.39331174305511</v>
      </c>
      <c r="T834">
        <f t="shared" si="86"/>
        <v>0</v>
      </c>
      <c r="U834">
        <f t="shared" si="87"/>
        <v>1</v>
      </c>
      <c r="V834">
        <f t="shared" si="88"/>
        <v>0</v>
      </c>
      <c r="W834">
        <f t="shared" si="89"/>
        <v>0</v>
      </c>
      <c r="X834">
        <f t="shared" si="90"/>
        <v>1</v>
      </c>
      <c r="Y834">
        <f t="shared" si="91"/>
        <v>0</v>
      </c>
      <c r="Z834">
        <f t="shared" si="92"/>
        <v>0</v>
      </c>
    </row>
    <row r="835" spans="1:26" ht="14.4">
      <c r="A835" s="7" t="s">
        <v>1126</v>
      </c>
      <c r="B835" s="7" t="s">
        <v>143</v>
      </c>
      <c r="C835" s="8" t="s">
        <v>76</v>
      </c>
      <c r="D835" s="9" t="s">
        <v>63</v>
      </c>
      <c r="E835">
        <v>21839.852760276241</v>
      </c>
      <c r="F835" s="14">
        <v>2241</v>
      </c>
      <c r="G835">
        <v>4.1206749655390753E-3</v>
      </c>
      <c r="I835">
        <v>61355725</v>
      </c>
      <c r="J835">
        <v>625.61399119642056</v>
      </c>
      <c r="K835">
        <v>435.96583692882774</v>
      </c>
      <c r="T835">
        <f t="shared" ref="T835:T898" si="93">IF(OR(E835&lt;$N$2-$S$2,E835&gt;$P$2+$S$2),1,0)</f>
        <v>0</v>
      </c>
      <c r="U835">
        <f t="shared" ref="U835:U898" si="94">IF(OR(F835&lt;$N$3-$S$3,F835&gt;$P$3+$S$3),1,0)</f>
        <v>1</v>
      </c>
      <c r="V835">
        <f t="shared" ref="V835:V898" si="95">IF(OR(G835&lt;$N$4-$S$4,G835&gt;$P$4+$S$4),1,0)</f>
        <v>0</v>
      </c>
      <c r="W835">
        <f t="shared" ref="W835:W898" si="96">IF(OR(H835&lt;$N$5-$S$5,H835&gt;$P$5+$S$5),1,0)</f>
        <v>0</v>
      </c>
      <c r="X835">
        <f t="shared" ref="X835:X898" si="97">IF(OR(I835&lt;$N$6-$S$6,I835&gt;$P$6+$S$6),1,0)</f>
        <v>1</v>
      </c>
      <c r="Y835">
        <f t="shared" ref="Y835:Y898" si="98">IF(OR(J835&lt;$N$7-$S$7,J835&gt;$P$7+$S$7),1,0)</f>
        <v>0</v>
      </c>
      <c r="Z835">
        <f t="shared" ref="Z835:Z898" si="99">IF(OR(K835&lt;$N$8-$S$8,K835&gt;$P$8+$S$8),1,0)</f>
        <v>0</v>
      </c>
    </row>
    <row r="836" spans="1:26" ht="14.4">
      <c r="A836" s="7" t="s">
        <v>1127</v>
      </c>
      <c r="B836" s="7" t="s">
        <v>143</v>
      </c>
      <c r="C836" s="8" t="s">
        <v>76</v>
      </c>
      <c r="D836" s="9" t="s">
        <v>64</v>
      </c>
      <c r="E836">
        <v>23461.557324132693</v>
      </c>
      <c r="F836" s="14">
        <v>2497</v>
      </c>
      <c r="G836">
        <v>4.2256206386886352E-3</v>
      </c>
      <c r="H836">
        <v>5.8455359994216485E-3</v>
      </c>
      <c r="I836">
        <v>61803229</v>
      </c>
      <c r="J836">
        <v>655.90424086094276</v>
      </c>
      <c r="K836">
        <v>449.9441283237806</v>
      </c>
      <c r="T836">
        <f t="shared" si="93"/>
        <v>0</v>
      </c>
      <c r="U836">
        <f t="shared" si="94"/>
        <v>1</v>
      </c>
      <c r="V836">
        <f t="shared" si="95"/>
        <v>0</v>
      </c>
      <c r="W836">
        <f t="shared" si="96"/>
        <v>0</v>
      </c>
      <c r="X836">
        <f t="shared" si="97"/>
        <v>1</v>
      </c>
      <c r="Y836">
        <f t="shared" si="98"/>
        <v>0</v>
      </c>
      <c r="Z836">
        <f t="shared" si="99"/>
        <v>0</v>
      </c>
    </row>
    <row r="837" spans="1:26" ht="14.4">
      <c r="A837" s="7" t="s">
        <v>1128</v>
      </c>
      <c r="B837" s="7" t="s">
        <v>143</v>
      </c>
      <c r="C837" s="8" t="s">
        <v>76</v>
      </c>
      <c r="D837" s="9" t="s">
        <v>65</v>
      </c>
      <c r="E837">
        <v>28758.496971055487</v>
      </c>
      <c r="F837" s="14">
        <v>3137</v>
      </c>
      <c r="G837">
        <v>4.0722835020985827E-3</v>
      </c>
      <c r="H837">
        <v>5.7344121636296137E-3</v>
      </c>
      <c r="I837">
        <v>62242474</v>
      </c>
      <c r="J837">
        <v>738.88451156359883</v>
      </c>
      <c r="K837">
        <v>524.04729285021676</v>
      </c>
      <c r="T837">
        <f t="shared" si="93"/>
        <v>0</v>
      </c>
      <c r="U837">
        <f t="shared" si="94"/>
        <v>1</v>
      </c>
      <c r="V837">
        <f t="shared" si="95"/>
        <v>0</v>
      </c>
      <c r="W837">
        <f t="shared" si="96"/>
        <v>0</v>
      </c>
      <c r="X837">
        <f t="shared" si="97"/>
        <v>1</v>
      </c>
      <c r="Y837">
        <f t="shared" si="98"/>
        <v>0</v>
      </c>
      <c r="Z837">
        <f t="shared" si="99"/>
        <v>0</v>
      </c>
    </row>
    <row r="838" spans="1:26" ht="14.4">
      <c r="A838" s="7" t="s">
        <v>1129</v>
      </c>
      <c r="B838" s="7" t="s">
        <v>143</v>
      </c>
      <c r="C838" s="8" t="s">
        <v>76</v>
      </c>
      <c r="D838" s="9" t="s">
        <v>66</v>
      </c>
      <c r="E838">
        <v>32853.753065227254</v>
      </c>
      <c r="F838" s="14">
        <v>3620</v>
      </c>
      <c r="G838">
        <v>4.2231904722967823E-3</v>
      </c>
      <c r="H838">
        <v>5.9418085713559832E-3</v>
      </c>
      <c r="I838">
        <v>62702121</v>
      </c>
      <c r="J838">
        <v>831.0404683120687</v>
      </c>
      <c r="K838">
        <v>574.60576174129744</v>
      </c>
      <c r="T838">
        <f t="shared" si="93"/>
        <v>0</v>
      </c>
      <c r="U838">
        <f t="shared" si="94"/>
        <v>1</v>
      </c>
      <c r="V838">
        <f t="shared" si="95"/>
        <v>0</v>
      </c>
      <c r="W838">
        <f t="shared" si="96"/>
        <v>0</v>
      </c>
      <c r="X838">
        <f t="shared" si="97"/>
        <v>1</v>
      </c>
      <c r="Y838">
        <f t="shared" si="98"/>
        <v>0</v>
      </c>
      <c r="Z838">
        <f t="shared" si="99"/>
        <v>0</v>
      </c>
    </row>
    <row r="839" spans="1:26" ht="14.4">
      <c r="A839" s="7" t="s">
        <v>1130</v>
      </c>
      <c r="B839" s="7" t="s">
        <v>143</v>
      </c>
      <c r="C839" s="8" t="s">
        <v>76</v>
      </c>
      <c r="D839" s="9" t="s">
        <v>67</v>
      </c>
      <c r="E839">
        <v>33873.490995333908</v>
      </c>
      <c r="F839" s="14">
        <v>3750</v>
      </c>
      <c r="G839">
        <v>4.2702284019851388E-3</v>
      </c>
      <c r="H839">
        <v>6.1748366625012825E-3</v>
      </c>
      <c r="I839">
        <v>63176246</v>
      </c>
      <c r="J839">
        <v>818.20309487841359</v>
      </c>
      <c r="K839">
        <v>614.36065701023131</v>
      </c>
      <c r="T839">
        <f t="shared" si="93"/>
        <v>0</v>
      </c>
      <c r="U839">
        <f t="shared" si="94"/>
        <v>1</v>
      </c>
      <c r="V839">
        <f t="shared" si="95"/>
        <v>0</v>
      </c>
      <c r="W839">
        <f t="shared" si="96"/>
        <v>0</v>
      </c>
      <c r="X839">
        <f t="shared" si="97"/>
        <v>1</v>
      </c>
      <c r="Y839">
        <f t="shared" si="98"/>
        <v>0</v>
      </c>
      <c r="Z839">
        <f t="shared" si="99"/>
        <v>0</v>
      </c>
    </row>
    <row r="840" spans="1:26" ht="14.4">
      <c r="A840" s="7" t="s">
        <v>1131</v>
      </c>
      <c r="B840" s="7" t="s">
        <v>143</v>
      </c>
      <c r="C840" s="8" t="s">
        <v>76</v>
      </c>
      <c r="D840" s="9" t="s">
        <v>68</v>
      </c>
      <c r="E840">
        <v>35524.551040802544</v>
      </c>
      <c r="F840" s="14">
        <v>3907</v>
      </c>
      <c r="G840">
        <v>4.142571340882824E-3</v>
      </c>
      <c r="H840">
        <v>5.9084244665128056E-3</v>
      </c>
      <c r="I840">
        <v>63617975</v>
      </c>
      <c r="J840">
        <v>855.89017883703468</v>
      </c>
      <c r="K840">
        <v>618.23721990522336</v>
      </c>
      <c r="T840">
        <f t="shared" si="93"/>
        <v>0</v>
      </c>
      <c r="U840">
        <f t="shared" si="94"/>
        <v>1</v>
      </c>
      <c r="V840">
        <f t="shared" si="95"/>
        <v>0</v>
      </c>
      <c r="W840">
        <f t="shared" si="96"/>
        <v>0</v>
      </c>
      <c r="X840">
        <f t="shared" si="97"/>
        <v>1</v>
      </c>
      <c r="Y840">
        <f t="shared" si="98"/>
        <v>0</v>
      </c>
      <c r="Z840">
        <f t="shared" si="99"/>
        <v>0</v>
      </c>
    </row>
    <row r="841" spans="1:26" ht="14.4">
      <c r="A841" s="7" t="s">
        <v>1132</v>
      </c>
      <c r="B841" s="7" t="s">
        <v>143</v>
      </c>
      <c r="C841" s="8" t="s">
        <v>76</v>
      </c>
      <c r="D841" s="9" t="s">
        <v>69</v>
      </c>
      <c r="E841">
        <v>40304.582668542047</v>
      </c>
      <c r="F841" s="14">
        <v>4413</v>
      </c>
      <c r="G841">
        <v>4.2282319166928647E-3</v>
      </c>
      <c r="H841">
        <v>6.1249218356669065E-3</v>
      </c>
      <c r="I841">
        <v>64012572</v>
      </c>
      <c r="J841">
        <v>995.13264363131668</v>
      </c>
      <c r="K841">
        <v>719.06187428307055</v>
      </c>
      <c r="T841">
        <f t="shared" si="93"/>
        <v>1</v>
      </c>
      <c r="U841">
        <f t="shared" si="94"/>
        <v>1</v>
      </c>
      <c r="V841">
        <f t="shared" si="95"/>
        <v>0</v>
      </c>
      <c r="W841">
        <f t="shared" si="96"/>
        <v>0</v>
      </c>
      <c r="X841">
        <f t="shared" si="97"/>
        <v>1</v>
      </c>
      <c r="Y841">
        <f t="shared" si="98"/>
        <v>0</v>
      </c>
      <c r="Z841">
        <f t="shared" si="99"/>
        <v>0</v>
      </c>
    </row>
    <row r="842" spans="1:26" ht="14.4">
      <c r="A842" s="7" t="s">
        <v>1133</v>
      </c>
      <c r="B842" s="7" t="s">
        <v>143</v>
      </c>
      <c r="C842" s="8" t="s">
        <v>76</v>
      </c>
      <c r="D842" s="9" t="s">
        <v>70</v>
      </c>
      <c r="E842">
        <v>43963.82917122481</v>
      </c>
      <c r="F842" s="14">
        <v>4877</v>
      </c>
      <c r="G842">
        <v>4.2046819800295784E-3</v>
      </c>
      <c r="H842">
        <v>6.0908079260849658E-3</v>
      </c>
      <c r="I842">
        <v>64371099</v>
      </c>
      <c r="J842">
        <v>1052.9414761118185</v>
      </c>
      <c r="K842">
        <v>777.07233179287493</v>
      </c>
      <c r="T842">
        <f t="shared" si="93"/>
        <v>1</v>
      </c>
      <c r="U842">
        <f t="shared" si="94"/>
        <v>1</v>
      </c>
      <c r="V842">
        <f t="shared" si="95"/>
        <v>0</v>
      </c>
      <c r="W842">
        <f t="shared" si="96"/>
        <v>0</v>
      </c>
      <c r="X842">
        <f t="shared" si="97"/>
        <v>1</v>
      </c>
      <c r="Y842">
        <f t="shared" si="98"/>
        <v>0</v>
      </c>
      <c r="Z842">
        <f t="shared" si="99"/>
        <v>0</v>
      </c>
    </row>
    <row r="843" spans="1:26" ht="14.4">
      <c r="A843" s="7" t="s">
        <v>1134</v>
      </c>
      <c r="B843" s="7" t="s">
        <v>143</v>
      </c>
      <c r="C843" s="8" t="s">
        <v>76</v>
      </c>
      <c r="D843" s="9" t="s">
        <v>71</v>
      </c>
      <c r="E843">
        <v>40492.762297393034</v>
      </c>
      <c r="F843" s="14">
        <v>4776</v>
      </c>
      <c r="G843">
        <v>4.1092271552933442E-3</v>
      </c>
      <c r="H843">
        <v>5.9903168822934595E-3</v>
      </c>
      <c r="I843">
        <v>64702921</v>
      </c>
      <c r="J843">
        <v>909.64981318231366</v>
      </c>
      <c r="K843">
        <v>707.94330908182644</v>
      </c>
      <c r="T843">
        <f t="shared" si="93"/>
        <v>1</v>
      </c>
      <c r="U843">
        <f t="shared" si="94"/>
        <v>1</v>
      </c>
      <c r="V843">
        <f t="shared" si="95"/>
        <v>0</v>
      </c>
      <c r="W843">
        <f t="shared" si="96"/>
        <v>0</v>
      </c>
      <c r="X843">
        <f t="shared" si="97"/>
        <v>1</v>
      </c>
      <c r="Y843">
        <f t="shared" si="98"/>
        <v>0</v>
      </c>
      <c r="Z843">
        <f t="shared" si="99"/>
        <v>0</v>
      </c>
    </row>
    <row r="844" spans="1:26" ht="14.4">
      <c r="A844" s="7" t="s">
        <v>1135</v>
      </c>
      <c r="B844" s="7" t="s">
        <v>143</v>
      </c>
      <c r="C844" s="8" t="s">
        <v>76</v>
      </c>
      <c r="D844" s="9" t="s">
        <v>72</v>
      </c>
      <c r="E844">
        <v>39524.389639614768</v>
      </c>
      <c r="F844" s="14">
        <v>4634</v>
      </c>
      <c r="G844">
        <v>4.1030468813703282E-3</v>
      </c>
      <c r="H844">
        <v>5.8837821156043184E-3</v>
      </c>
      <c r="I844">
        <v>65023142</v>
      </c>
      <c r="J844">
        <v>863.36953695655006</v>
      </c>
      <c r="K844">
        <v>709.85496209949372</v>
      </c>
      <c r="T844">
        <f t="shared" si="93"/>
        <v>1</v>
      </c>
      <c r="U844">
        <f t="shared" si="94"/>
        <v>1</v>
      </c>
      <c r="V844">
        <f t="shared" si="95"/>
        <v>0</v>
      </c>
      <c r="W844">
        <f t="shared" si="96"/>
        <v>0</v>
      </c>
      <c r="X844">
        <f t="shared" si="97"/>
        <v>1</v>
      </c>
      <c r="Y844">
        <f t="shared" si="98"/>
        <v>0</v>
      </c>
      <c r="Z844">
        <f t="shared" si="99"/>
        <v>0</v>
      </c>
    </row>
    <row r="845" spans="1:26" ht="14.4">
      <c r="A845" s="7" t="s">
        <v>1136</v>
      </c>
      <c r="B845" s="7" t="s">
        <v>143</v>
      </c>
      <c r="C845" s="8" t="s">
        <v>76</v>
      </c>
      <c r="D845" s="9" t="s">
        <v>73</v>
      </c>
      <c r="E845">
        <v>42544.342682865841</v>
      </c>
      <c r="F845" s="14">
        <v>4968</v>
      </c>
      <c r="G845">
        <v>4.0829254738812323E-3</v>
      </c>
      <c r="H845">
        <v>5.8549279540633737E-3</v>
      </c>
      <c r="I845">
        <v>65343588</v>
      </c>
      <c r="J845">
        <v>1009.4180931723554</v>
      </c>
      <c r="K845">
        <v>825.08478108058591</v>
      </c>
      <c r="T845">
        <f t="shared" si="93"/>
        <v>1</v>
      </c>
      <c r="U845">
        <f t="shared" si="94"/>
        <v>1</v>
      </c>
      <c r="V845">
        <f t="shared" si="95"/>
        <v>0</v>
      </c>
      <c r="W845">
        <f t="shared" si="96"/>
        <v>0</v>
      </c>
      <c r="X845">
        <f t="shared" si="97"/>
        <v>1</v>
      </c>
      <c r="Y845">
        <f t="shared" si="98"/>
        <v>0</v>
      </c>
      <c r="Z845">
        <f t="shared" si="99"/>
        <v>0</v>
      </c>
    </row>
    <row r="846" spans="1:26" ht="14.4">
      <c r="A846" s="7" t="s">
        <v>1137</v>
      </c>
      <c r="B846" s="7" t="s">
        <v>143</v>
      </c>
      <c r="C846" s="8" t="s">
        <v>76</v>
      </c>
      <c r="D846" s="9" t="s">
        <v>74</v>
      </c>
      <c r="E846">
        <v>39740.085830667827</v>
      </c>
      <c r="F846" s="14">
        <v>4690</v>
      </c>
      <c r="G846">
        <v>4.0622133023070356E-3</v>
      </c>
      <c r="H846">
        <v>5.8252266349687965E-3</v>
      </c>
      <c r="I846">
        <v>65676758</v>
      </c>
      <c r="J846">
        <v>967.31327694342042</v>
      </c>
      <c r="K846">
        <v>718.04701444002455</v>
      </c>
      <c r="T846">
        <f t="shared" si="93"/>
        <v>1</v>
      </c>
      <c r="U846">
        <f t="shared" si="94"/>
        <v>1</v>
      </c>
      <c r="V846">
        <f t="shared" si="95"/>
        <v>0</v>
      </c>
      <c r="W846">
        <f t="shared" si="96"/>
        <v>0</v>
      </c>
      <c r="X846">
        <f t="shared" si="97"/>
        <v>1</v>
      </c>
      <c r="Y846">
        <f t="shared" si="98"/>
        <v>0</v>
      </c>
      <c r="Z846">
        <f t="shared" si="99"/>
        <v>0</v>
      </c>
    </row>
    <row r="847" spans="1:26" ht="14.4">
      <c r="A847" s="7" t="s">
        <v>1138</v>
      </c>
      <c r="B847" s="7" t="s">
        <v>144</v>
      </c>
      <c r="C847" s="8" t="s">
        <v>80</v>
      </c>
      <c r="D847" s="9" t="s">
        <v>62</v>
      </c>
      <c r="E847">
        <v>14530.226023846553</v>
      </c>
      <c r="F847" s="8"/>
      <c r="I847">
        <v>237267</v>
      </c>
      <c r="T847">
        <f t="shared" si="93"/>
        <v>0</v>
      </c>
      <c r="U847">
        <f t="shared" si="94"/>
        <v>0</v>
      </c>
      <c r="V847">
        <f t="shared" si="95"/>
        <v>0</v>
      </c>
      <c r="W847">
        <f t="shared" si="96"/>
        <v>0</v>
      </c>
      <c r="X847">
        <f t="shared" si="97"/>
        <v>0</v>
      </c>
      <c r="Y847">
        <f t="shared" si="98"/>
        <v>0</v>
      </c>
      <c r="Z847">
        <f t="shared" si="99"/>
        <v>0</v>
      </c>
    </row>
    <row r="848" spans="1:26" ht="14.4">
      <c r="A848" s="7" t="s">
        <v>1139</v>
      </c>
      <c r="B848" s="7" t="s">
        <v>144</v>
      </c>
      <c r="C848" s="8" t="s">
        <v>80</v>
      </c>
      <c r="D848" s="9" t="s">
        <v>63</v>
      </c>
      <c r="E848">
        <v>14288.794318539763</v>
      </c>
      <c r="F848" s="8"/>
      <c r="I848">
        <v>241276</v>
      </c>
      <c r="T848">
        <f t="shared" si="93"/>
        <v>0</v>
      </c>
      <c r="U848">
        <f t="shared" si="94"/>
        <v>0</v>
      </c>
      <c r="V848">
        <f t="shared" si="95"/>
        <v>0</v>
      </c>
      <c r="W848">
        <f t="shared" si="96"/>
        <v>0</v>
      </c>
      <c r="X848">
        <f t="shared" si="97"/>
        <v>0</v>
      </c>
      <c r="Y848">
        <f t="shared" si="98"/>
        <v>0</v>
      </c>
      <c r="Z848">
        <f t="shared" si="99"/>
        <v>0</v>
      </c>
    </row>
    <row r="849" spans="1:26" ht="14.4">
      <c r="A849" s="7" t="s">
        <v>1140</v>
      </c>
      <c r="B849" s="7" t="s">
        <v>144</v>
      </c>
      <c r="C849" s="8" t="s">
        <v>80</v>
      </c>
      <c r="D849" s="9" t="s">
        <v>64</v>
      </c>
      <c r="E849">
        <v>14069.766961049985</v>
      </c>
      <c r="F849" s="8"/>
      <c r="H849">
        <v>3.6076920565477162E-3</v>
      </c>
      <c r="I849">
        <v>245032</v>
      </c>
      <c r="J849">
        <v>1922.1979170067582</v>
      </c>
      <c r="K849">
        <v>1077.4102974305397</v>
      </c>
      <c r="T849">
        <f t="shared" si="93"/>
        <v>0</v>
      </c>
      <c r="U849">
        <f t="shared" si="94"/>
        <v>0</v>
      </c>
      <c r="V849">
        <f t="shared" si="95"/>
        <v>0</v>
      </c>
      <c r="W849">
        <f t="shared" si="96"/>
        <v>0</v>
      </c>
      <c r="X849">
        <f t="shared" si="97"/>
        <v>0</v>
      </c>
      <c r="Y849">
        <f t="shared" si="98"/>
        <v>1</v>
      </c>
      <c r="Z849">
        <f t="shared" si="99"/>
        <v>1</v>
      </c>
    </row>
    <row r="850" spans="1:26" ht="14.4">
      <c r="A850" s="7" t="s">
        <v>1141</v>
      </c>
      <c r="B850" s="7" t="s">
        <v>144</v>
      </c>
      <c r="C850" s="8" t="s">
        <v>80</v>
      </c>
      <c r="D850" s="9" t="s">
        <v>65</v>
      </c>
      <c r="E850">
        <v>13871.403490842373</v>
      </c>
      <c r="F850" s="8"/>
      <c r="H850">
        <v>3.5125696076222356E-3</v>
      </c>
      <c r="I850">
        <v>248536</v>
      </c>
      <c r="J850">
        <v>2619.3388482956193</v>
      </c>
      <c r="K850">
        <v>1347.8932629478224</v>
      </c>
      <c r="T850">
        <f t="shared" si="93"/>
        <v>0</v>
      </c>
      <c r="U850">
        <f t="shared" si="94"/>
        <v>0</v>
      </c>
      <c r="V850">
        <f t="shared" si="95"/>
        <v>0</v>
      </c>
      <c r="W850">
        <f t="shared" si="96"/>
        <v>0</v>
      </c>
      <c r="X850">
        <f t="shared" si="97"/>
        <v>0</v>
      </c>
      <c r="Y850">
        <f t="shared" si="98"/>
        <v>1</v>
      </c>
      <c r="Z850">
        <f t="shared" si="99"/>
        <v>1</v>
      </c>
    </row>
    <row r="851" spans="1:26" ht="14.4">
      <c r="A851" s="7" t="s">
        <v>1142</v>
      </c>
      <c r="B851" s="7" t="s">
        <v>144</v>
      </c>
      <c r="C851" s="8" t="s">
        <v>80</v>
      </c>
      <c r="D851" s="9" t="s">
        <v>66</v>
      </c>
      <c r="E851">
        <v>13690.994984333489</v>
      </c>
      <c r="F851" s="8"/>
      <c r="H851">
        <v>3.4510009491245416E-3</v>
      </c>
      <c r="I851">
        <v>251811</v>
      </c>
      <c r="J851">
        <v>2926.7982733081558</v>
      </c>
      <c r="K851">
        <v>1687.7737668330612</v>
      </c>
      <c r="T851">
        <f t="shared" si="93"/>
        <v>0</v>
      </c>
      <c r="U851">
        <f t="shared" si="94"/>
        <v>0</v>
      </c>
      <c r="V851">
        <f t="shared" si="95"/>
        <v>0</v>
      </c>
      <c r="W851">
        <f t="shared" si="96"/>
        <v>0</v>
      </c>
      <c r="X851">
        <f t="shared" si="97"/>
        <v>0</v>
      </c>
      <c r="Y851">
        <f t="shared" si="98"/>
        <v>1</v>
      </c>
      <c r="Z851">
        <f t="shared" si="99"/>
        <v>1</v>
      </c>
    </row>
    <row r="852" spans="1:26" ht="14.4">
      <c r="A852" s="7" t="s">
        <v>1143</v>
      </c>
      <c r="B852" s="7" t="s">
        <v>144</v>
      </c>
      <c r="C852" s="8" t="s">
        <v>80</v>
      </c>
      <c r="D852" s="9" t="s">
        <v>67</v>
      </c>
      <c r="E852">
        <v>13525.929983835784</v>
      </c>
      <c r="F852" s="8"/>
      <c r="H852">
        <v>3.0916024544498672E-3</v>
      </c>
      <c r="I852">
        <v>254884</v>
      </c>
      <c r="J852">
        <v>2977.8252067607227</v>
      </c>
      <c r="K852">
        <v>1687.041948494217</v>
      </c>
      <c r="T852">
        <f t="shared" si="93"/>
        <v>0</v>
      </c>
      <c r="U852">
        <f t="shared" si="94"/>
        <v>0</v>
      </c>
      <c r="V852">
        <f t="shared" si="95"/>
        <v>0</v>
      </c>
      <c r="W852">
        <f t="shared" si="96"/>
        <v>0</v>
      </c>
      <c r="X852">
        <f t="shared" si="97"/>
        <v>0</v>
      </c>
      <c r="Y852">
        <f t="shared" si="98"/>
        <v>1</v>
      </c>
      <c r="Z852">
        <f t="shared" si="99"/>
        <v>1</v>
      </c>
    </row>
    <row r="853" spans="1:26" ht="14.4">
      <c r="A853" s="7" t="s">
        <v>1144</v>
      </c>
      <c r="B853" s="7" t="s">
        <v>144</v>
      </c>
      <c r="C853" s="8" t="s">
        <v>80</v>
      </c>
      <c r="D853" s="9" t="s">
        <v>68</v>
      </c>
      <c r="E853">
        <v>13376.517136083747</v>
      </c>
      <c r="F853" s="8"/>
      <c r="H853">
        <v>3.2708521675700632E-3</v>
      </c>
      <c r="I853">
        <v>257731</v>
      </c>
      <c r="J853">
        <v>1796.44668278166</v>
      </c>
      <c r="K853">
        <v>473.36176090575054</v>
      </c>
      <c r="T853">
        <f t="shared" si="93"/>
        <v>0</v>
      </c>
      <c r="U853">
        <f t="shared" si="94"/>
        <v>0</v>
      </c>
      <c r="V853">
        <f t="shared" si="95"/>
        <v>0</v>
      </c>
      <c r="W853">
        <f t="shared" si="96"/>
        <v>0</v>
      </c>
      <c r="X853">
        <f t="shared" si="97"/>
        <v>0</v>
      </c>
      <c r="Y853">
        <f t="shared" si="98"/>
        <v>0</v>
      </c>
      <c r="Z853">
        <f t="shared" si="99"/>
        <v>0</v>
      </c>
    </row>
    <row r="854" spans="1:26" ht="14.4">
      <c r="A854" s="7" t="s">
        <v>1145</v>
      </c>
      <c r="B854" s="7" t="s">
        <v>144</v>
      </c>
      <c r="C854" s="8" t="s">
        <v>80</v>
      </c>
      <c r="D854" s="9" t="s">
        <v>69</v>
      </c>
      <c r="E854">
        <v>13241.39613075691</v>
      </c>
      <c r="F854" s="8"/>
      <c r="H854">
        <v>3.2685386828288413E-3</v>
      </c>
      <c r="I854">
        <v>260361</v>
      </c>
      <c r="J854">
        <v>2062.520884464263</v>
      </c>
      <c r="K854">
        <v>587.64561512668945</v>
      </c>
      <c r="T854">
        <f t="shared" si="93"/>
        <v>0</v>
      </c>
      <c r="U854">
        <f t="shared" si="94"/>
        <v>0</v>
      </c>
      <c r="V854">
        <f t="shared" si="95"/>
        <v>0</v>
      </c>
      <c r="W854">
        <f t="shared" si="96"/>
        <v>0</v>
      </c>
      <c r="X854">
        <f t="shared" si="97"/>
        <v>0</v>
      </c>
      <c r="Y854">
        <f t="shared" si="98"/>
        <v>1</v>
      </c>
      <c r="Z854">
        <f t="shared" si="99"/>
        <v>0</v>
      </c>
    </row>
    <row r="855" spans="1:26" ht="14.4">
      <c r="A855" s="7" t="s">
        <v>1146</v>
      </c>
      <c r="B855" s="7" t="s">
        <v>144</v>
      </c>
      <c r="C855" s="8" t="s">
        <v>80</v>
      </c>
      <c r="D855" s="9" t="s">
        <v>70</v>
      </c>
      <c r="E855">
        <v>13114.662515168691</v>
      </c>
      <c r="F855" s="8"/>
      <c r="H855">
        <v>3.237255446463555E-3</v>
      </c>
      <c r="I855">
        <v>262877</v>
      </c>
      <c r="J855">
        <v>1985.7195570552008</v>
      </c>
      <c r="K855">
        <v>604.84561220646924</v>
      </c>
      <c r="T855">
        <f t="shared" si="93"/>
        <v>0</v>
      </c>
      <c r="U855">
        <f t="shared" si="94"/>
        <v>0</v>
      </c>
      <c r="V855">
        <f t="shared" si="95"/>
        <v>0</v>
      </c>
      <c r="W855">
        <f t="shared" si="96"/>
        <v>0</v>
      </c>
      <c r="X855">
        <f t="shared" si="97"/>
        <v>0</v>
      </c>
      <c r="Y855">
        <f t="shared" si="98"/>
        <v>1</v>
      </c>
      <c r="Z855">
        <f t="shared" si="99"/>
        <v>0</v>
      </c>
    </row>
    <row r="856" spans="1:26" ht="14.4">
      <c r="A856" s="7" t="s">
        <v>1147</v>
      </c>
      <c r="B856" s="7" t="s">
        <v>144</v>
      </c>
      <c r="C856" s="8" t="s">
        <v>80</v>
      </c>
      <c r="D856" s="9" t="s">
        <v>71</v>
      </c>
      <c r="E856">
        <v>12989.401903455759</v>
      </c>
      <c r="F856" s="8"/>
      <c r="H856">
        <v>3.0104139978599309E-3</v>
      </c>
      <c r="I856">
        <v>265412</v>
      </c>
      <c r="J856">
        <v>1657.7999487589107</v>
      </c>
      <c r="K856">
        <v>617.9072536283212</v>
      </c>
      <c r="T856">
        <f t="shared" si="93"/>
        <v>0</v>
      </c>
      <c r="U856">
        <f t="shared" si="94"/>
        <v>0</v>
      </c>
      <c r="V856">
        <f t="shared" si="95"/>
        <v>0</v>
      </c>
      <c r="W856">
        <f t="shared" si="96"/>
        <v>0</v>
      </c>
      <c r="X856">
        <f t="shared" si="97"/>
        <v>0</v>
      </c>
      <c r="Y856">
        <f t="shared" si="98"/>
        <v>0</v>
      </c>
      <c r="Z856">
        <f t="shared" si="99"/>
        <v>0</v>
      </c>
    </row>
    <row r="857" spans="1:26" ht="14.4">
      <c r="A857" s="7" t="s">
        <v>1148</v>
      </c>
      <c r="B857" s="7" t="s">
        <v>144</v>
      </c>
      <c r="C857" s="8" t="s">
        <v>80</v>
      </c>
      <c r="D857" s="9" t="s">
        <v>72</v>
      </c>
      <c r="E857">
        <v>12860.847697386827</v>
      </c>
      <c r="F857" s="8"/>
      <c r="H857">
        <v>3.1746031746031746E-3</v>
      </c>
      <c r="I857">
        <v>268065</v>
      </c>
      <c r="J857">
        <v>1510.8275977841195</v>
      </c>
      <c r="K857">
        <v>596.87016208755335</v>
      </c>
      <c r="T857">
        <f t="shared" si="93"/>
        <v>0</v>
      </c>
      <c r="U857">
        <f t="shared" si="94"/>
        <v>0</v>
      </c>
      <c r="V857">
        <f t="shared" si="95"/>
        <v>0</v>
      </c>
      <c r="W857">
        <f t="shared" si="96"/>
        <v>0</v>
      </c>
      <c r="X857">
        <f t="shared" si="97"/>
        <v>0</v>
      </c>
      <c r="Y857">
        <f t="shared" si="98"/>
        <v>0</v>
      </c>
      <c r="Z857">
        <f t="shared" si="99"/>
        <v>0</v>
      </c>
    </row>
    <row r="858" spans="1:26" ht="14.4">
      <c r="A858" s="7" t="s">
        <v>1149</v>
      </c>
      <c r="B858" s="7" t="s">
        <v>144</v>
      </c>
      <c r="C858" s="8" t="s">
        <v>80</v>
      </c>
      <c r="D858" s="9" t="s">
        <v>73</v>
      </c>
      <c r="E858">
        <v>12727.478968081101</v>
      </c>
      <c r="F858" s="8"/>
      <c r="H858">
        <v>3.1416821105015617E-3</v>
      </c>
      <c r="I858">
        <v>270874</v>
      </c>
      <c r="J858">
        <v>1417.6332907551111</v>
      </c>
      <c r="K858">
        <v>620.21456470536111</v>
      </c>
      <c r="T858">
        <f t="shared" si="93"/>
        <v>0</v>
      </c>
      <c r="U858">
        <f t="shared" si="94"/>
        <v>0</v>
      </c>
      <c r="V858">
        <f t="shared" si="95"/>
        <v>0</v>
      </c>
      <c r="W858">
        <f t="shared" si="96"/>
        <v>0</v>
      </c>
      <c r="X858">
        <f t="shared" si="97"/>
        <v>0</v>
      </c>
      <c r="Y858">
        <f t="shared" si="98"/>
        <v>0</v>
      </c>
      <c r="Z858">
        <f t="shared" si="99"/>
        <v>0</v>
      </c>
    </row>
    <row r="859" spans="1:26" ht="14.4">
      <c r="A859" s="7" t="s">
        <v>1150</v>
      </c>
      <c r="B859" s="7" t="s">
        <v>144</v>
      </c>
      <c r="C859" s="8" t="s">
        <v>80</v>
      </c>
      <c r="D859" s="9" t="s">
        <v>74</v>
      </c>
      <c r="E859">
        <v>12590.821280139073</v>
      </c>
      <c r="F859" s="8"/>
      <c r="H859">
        <v>3.1079491917871257E-3</v>
      </c>
      <c r="I859">
        <v>273814</v>
      </c>
      <c r="K859">
        <v>613.55518709781097</v>
      </c>
      <c r="T859">
        <f t="shared" si="93"/>
        <v>0</v>
      </c>
      <c r="U859">
        <f t="shared" si="94"/>
        <v>0</v>
      </c>
      <c r="V859">
        <f t="shared" si="95"/>
        <v>0</v>
      </c>
      <c r="W859">
        <f t="shared" si="96"/>
        <v>0</v>
      </c>
      <c r="X859">
        <f t="shared" si="97"/>
        <v>0</v>
      </c>
      <c r="Y859">
        <f t="shared" si="98"/>
        <v>0</v>
      </c>
      <c r="Z859">
        <f t="shared" si="99"/>
        <v>0</v>
      </c>
    </row>
    <row r="860" spans="1:26" ht="14.4">
      <c r="A860" s="7" t="s">
        <v>1151</v>
      </c>
      <c r="B860" s="7" t="s">
        <v>145</v>
      </c>
      <c r="C860" s="8" t="s">
        <v>78</v>
      </c>
      <c r="D860" s="9" t="s">
        <v>62</v>
      </c>
      <c r="E860">
        <v>4135.254060498055</v>
      </c>
      <c r="F860" s="14">
        <v>118</v>
      </c>
      <c r="I860">
        <v>1225527</v>
      </c>
      <c r="J860">
        <v>80.781573967770598</v>
      </c>
      <c r="K860">
        <v>149.32351551618203</v>
      </c>
      <c r="T860">
        <f t="shared" si="93"/>
        <v>0</v>
      </c>
      <c r="U860">
        <f t="shared" si="94"/>
        <v>0</v>
      </c>
      <c r="V860">
        <f t="shared" si="95"/>
        <v>0</v>
      </c>
      <c r="W860">
        <f t="shared" si="96"/>
        <v>0</v>
      </c>
      <c r="X860">
        <f t="shared" si="97"/>
        <v>0</v>
      </c>
      <c r="Y860">
        <f t="shared" si="98"/>
        <v>0</v>
      </c>
      <c r="Z860">
        <f t="shared" si="99"/>
        <v>0</v>
      </c>
    </row>
    <row r="861" spans="1:26" ht="14.4">
      <c r="A861" s="7" t="s">
        <v>1152</v>
      </c>
      <c r="B861" s="7" t="s">
        <v>145</v>
      </c>
      <c r="C861" s="8" t="s">
        <v>78</v>
      </c>
      <c r="D861" s="9" t="s">
        <v>63</v>
      </c>
      <c r="E861">
        <v>3754.3639244514652</v>
      </c>
      <c r="F861" s="14">
        <v>125</v>
      </c>
      <c r="G861">
        <v>1.5908560430622505E-3</v>
      </c>
      <c r="I861">
        <v>1255299</v>
      </c>
      <c r="J861">
        <v>36.644655974393352</v>
      </c>
      <c r="K861">
        <v>203.93547672705864</v>
      </c>
      <c r="T861">
        <f t="shared" si="93"/>
        <v>0</v>
      </c>
      <c r="U861">
        <f t="shared" si="94"/>
        <v>0</v>
      </c>
      <c r="V861">
        <f t="shared" si="95"/>
        <v>0</v>
      </c>
      <c r="W861">
        <f t="shared" si="96"/>
        <v>0</v>
      </c>
      <c r="X861">
        <f t="shared" si="97"/>
        <v>0</v>
      </c>
      <c r="Y861">
        <f t="shared" si="98"/>
        <v>0</v>
      </c>
      <c r="Z861">
        <f t="shared" si="99"/>
        <v>0</v>
      </c>
    </row>
    <row r="862" spans="1:26" ht="14.4">
      <c r="A862" s="7" t="s">
        <v>1153</v>
      </c>
      <c r="B862" s="7" t="s">
        <v>145</v>
      </c>
      <c r="C862" s="8" t="s">
        <v>78</v>
      </c>
      <c r="D862" s="9" t="s">
        <v>64</v>
      </c>
      <c r="E862">
        <v>3836.7966806657964</v>
      </c>
      <c r="F862" s="14">
        <v>142</v>
      </c>
      <c r="G862">
        <v>1.5435868788891154E-3</v>
      </c>
      <c r="H862">
        <v>2.002617251139407E-3</v>
      </c>
      <c r="I862">
        <v>1285318</v>
      </c>
      <c r="J862">
        <v>59.907353666563452</v>
      </c>
      <c r="K862">
        <v>182.05611373994606</v>
      </c>
      <c r="T862">
        <f t="shared" si="93"/>
        <v>0</v>
      </c>
      <c r="U862">
        <f t="shared" si="94"/>
        <v>0</v>
      </c>
      <c r="V862">
        <f t="shared" si="95"/>
        <v>0</v>
      </c>
      <c r="W862">
        <f t="shared" si="96"/>
        <v>0</v>
      </c>
      <c r="X862">
        <f t="shared" si="97"/>
        <v>0</v>
      </c>
      <c r="Y862">
        <f t="shared" si="98"/>
        <v>0</v>
      </c>
      <c r="Z862">
        <f t="shared" si="99"/>
        <v>0</v>
      </c>
    </row>
    <row r="863" spans="1:26" ht="14.4">
      <c r="A863" s="7" t="s">
        <v>1154</v>
      </c>
      <c r="B863" s="7" t="s">
        <v>145</v>
      </c>
      <c r="C863" s="8" t="s">
        <v>78</v>
      </c>
      <c r="D863" s="9" t="s">
        <v>65</v>
      </c>
      <c r="E863">
        <v>4601.6044534966786</v>
      </c>
      <c r="F863" s="14">
        <v>174</v>
      </c>
      <c r="G863">
        <v>1.4629660591874269E-3</v>
      </c>
      <c r="H863">
        <v>6.1558571841133279E-5</v>
      </c>
      <c r="I863">
        <v>1315820</v>
      </c>
      <c r="J863">
        <v>63.838518946360445</v>
      </c>
      <c r="K863">
        <v>181.63578604976365</v>
      </c>
      <c r="T863">
        <f t="shared" si="93"/>
        <v>0</v>
      </c>
      <c r="U863">
        <f t="shared" si="94"/>
        <v>0</v>
      </c>
      <c r="V863">
        <f t="shared" si="95"/>
        <v>0</v>
      </c>
      <c r="W863">
        <f t="shared" si="96"/>
        <v>0</v>
      </c>
      <c r="X863">
        <f t="shared" si="97"/>
        <v>0</v>
      </c>
      <c r="Y863">
        <f t="shared" si="98"/>
        <v>0</v>
      </c>
      <c r="Z863">
        <f t="shared" si="99"/>
        <v>0</v>
      </c>
    </row>
    <row r="864" spans="1:26" ht="14.4">
      <c r="A864" s="7" t="s">
        <v>1155</v>
      </c>
      <c r="B864" s="7" t="s">
        <v>145</v>
      </c>
      <c r="C864" s="8" t="s">
        <v>78</v>
      </c>
      <c r="D864" s="9" t="s">
        <v>66</v>
      </c>
      <c r="E864">
        <v>5328.4851858587735</v>
      </c>
      <c r="F864" s="14">
        <v>180</v>
      </c>
      <c r="G864">
        <v>1.3955646283752435E-3</v>
      </c>
      <c r="H864">
        <v>1.1624756425721444E-3</v>
      </c>
      <c r="I864">
        <v>1347125</v>
      </c>
      <c r="J864">
        <v>54.931799202004271</v>
      </c>
      <c r="K864">
        <v>204.13844298042127</v>
      </c>
      <c r="T864">
        <f t="shared" si="93"/>
        <v>0</v>
      </c>
      <c r="U864">
        <f t="shared" si="94"/>
        <v>0</v>
      </c>
      <c r="V864">
        <f t="shared" si="95"/>
        <v>0</v>
      </c>
      <c r="W864">
        <f t="shared" si="96"/>
        <v>0</v>
      </c>
      <c r="X864">
        <f t="shared" si="97"/>
        <v>0</v>
      </c>
      <c r="Y864">
        <f t="shared" si="98"/>
        <v>0</v>
      </c>
      <c r="Z864">
        <f t="shared" si="99"/>
        <v>0</v>
      </c>
    </row>
    <row r="865" spans="1:26" ht="14.4">
      <c r="A865" s="7" t="s">
        <v>1156</v>
      </c>
      <c r="B865" s="7" t="s">
        <v>145</v>
      </c>
      <c r="C865" s="8" t="s">
        <v>78</v>
      </c>
      <c r="D865" s="9" t="s">
        <v>67</v>
      </c>
      <c r="E865">
        <v>6281.9546838810702</v>
      </c>
      <c r="F865" s="14">
        <v>187</v>
      </c>
      <c r="G865">
        <v>1.1808925924180751E-3</v>
      </c>
      <c r="H865">
        <v>1.2809313755695142E-3</v>
      </c>
      <c r="I865">
        <v>1379465</v>
      </c>
      <c r="J865">
        <v>9.4239433403529631</v>
      </c>
      <c r="K865">
        <v>250.82187659708654</v>
      </c>
      <c r="T865">
        <f t="shared" si="93"/>
        <v>0</v>
      </c>
      <c r="U865">
        <f t="shared" si="94"/>
        <v>0</v>
      </c>
      <c r="V865">
        <f t="shared" si="95"/>
        <v>0</v>
      </c>
      <c r="W865">
        <f t="shared" si="96"/>
        <v>0</v>
      </c>
      <c r="X865">
        <f t="shared" si="97"/>
        <v>0</v>
      </c>
      <c r="Y865">
        <f t="shared" si="98"/>
        <v>0</v>
      </c>
      <c r="Z865">
        <f t="shared" si="99"/>
        <v>0</v>
      </c>
    </row>
    <row r="866" spans="1:26" ht="14.4">
      <c r="A866" s="7" t="s">
        <v>1157</v>
      </c>
      <c r="B866" s="7" t="s">
        <v>145</v>
      </c>
      <c r="C866" s="8" t="s">
        <v>78</v>
      </c>
      <c r="D866" s="9" t="s">
        <v>68</v>
      </c>
      <c r="E866">
        <v>6756.2711586820651</v>
      </c>
      <c r="F866" s="14">
        <v>216</v>
      </c>
      <c r="G866">
        <v>1.296617540998806E-3</v>
      </c>
      <c r="H866">
        <v>1.6504978742408383E-3</v>
      </c>
      <c r="I866">
        <v>1412907</v>
      </c>
      <c r="K866">
        <v>244.88519060348628</v>
      </c>
      <c r="T866">
        <f t="shared" si="93"/>
        <v>0</v>
      </c>
      <c r="U866">
        <f t="shared" si="94"/>
        <v>0</v>
      </c>
      <c r="V866">
        <f t="shared" si="95"/>
        <v>0</v>
      </c>
      <c r="W866">
        <f t="shared" si="96"/>
        <v>0</v>
      </c>
      <c r="X866">
        <f t="shared" si="97"/>
        <v>0</v>
      </c>
      <c r="Y866">
        <f t="shared" si="98"/>
        <v>0</v>
      </c>
      <c r="Z866">
        <f t="shared" si="99"/>
        <v>0</v>
      </c>
    </row>
    <row r="867" spans="1:26" ht="14.4">
      <c r="A867" s="7" t="s">
        <v>1158</v>
      </c>
      <c r="B867" s="7" t="s">
        <v>145</v>
      </c>
      <c r="C867" s="8" t="s">
        <v>78</v>
      </c>
      <c r="D867" s="9" t="s">
        <v>69</v>
      </c>
      <c r="E867">
        <v>7994.3048249674584</v>
      </c>
      <c r="F867" s="14">
        <v>262</v>
      </c>
      <c r="G867">
        <v>1.1869657617722407E-3</v>
      </c>
      <c r="H867">
        <v>1.4419077676476521E-3</v>
      </c>
      <c r="I867">
        <v>1447388</v>
      </c>
      <c r="K867">
        <v>239.05131174225571</v>
      </c>
      <c r="T867">
        <f t="shared" si="93"/>
        <v>0</v>
      </c>
      <c r="U867">
        <f t="shared" si="94"/>
        <v>0</v>
      </c>
      <c r="V867">
        <f t="shared" si="95"/>
        <v>0</v>
      </c>
      <c r="W867">
        <f t="shared" si="96"/>
        <v>0</v>
      </c>
      <c r="X867">
        <f t="shared" si="97"/>
        <v>0</v>
      </c>
      <c r="Y867">
        <f t="shared" si="98"/>
        <v>0</v>
      </c>
      <c r="Z867">
        <f t="shared" si="99"/>
        <v>0</v>
      </c>
    </row>
    <row r="868" spans="1:26" ht="14.4">
      <c r="A868" s="7" t="s">
        <v>1159</v>
      </c>
      <c r="B868" s="7" t="s">
        <v>145</v>
      </c>
      <c r="C868" s="8" t="s">
        <v>78</v>
      </c>
      <c r="D868" s="9" t="s">
        <v>70</v>
      </c>
      <c r="E868">
        <v>10577.916763271634</v>
      </c>
      <c r="F868" s="14">
        <v>283</v>
      </c>
      <c r="G868">
        <v>1.1585852312078892E-3</v>
      </c>
      <c r="H868">
        <v>1.4074315352333323E-3</v>
      </c>
      <c r="I868">
        <v>1482843</v>
      </c>
      <c r="K868">
        <v>233.33555878808477</v>
      </c>
      <c r="T868">
        <f t="shared" si="93"/>
        <v>0</v>
      </c>
      <c r="U868">
        <f t="shared" si="94"/>
        <v>0</v>
      </c>
      <c r="V868">
        <f t="shared" si="95"/>
        <v>0</v>
      </c>
      <c r="W868">
        <f t="shared" si="96"/>
        <v>0</v>
      </c>
      <c r="X868">
        <f t="shared" si="97"/>
        <v>0</v>
      </c>
      <c r="Y868">
        <f t="shared" si="98"/>
        <v>0</v>
      </c>
      <c r="Z868">
        <f t="shared" si="99"/>
        <v>0</v>
      </c>
    </row>
    <row r="869" spans="1:26" ht="14.4">
      <c r="A869" s="7" t="s">
        <v>1160</v>
      </c>
      <c r="B869" s="7" t="s">
        <v>145</v>
      </c>
      <c r="C869" s="8" t="s">
        <v>78</v>
      </c>
      <c r="D869" s="9" t="s">
        <v>71</v>
      </c>
      <c r="E869">
        <v>7919.7108932268266</v>
      </c>
      <c r="F869" s="14">
        <v>291</v>
      </c>
      <c r="G869">
        <v>1.0486092597529549E-3</v>
      </c>
      <c r="H869">
        <v>8.7877800487771161E-4</v>
      </c>
      <c r="I869">
        <v>1519155</v>
      </c>
      <c r="K869">
        <v>227.75819452261291</v>
      </c>
      <c r="T869">
        <f t="shared" si="93"/>
        <v>0</v>
      </c>
      <c r="U869">
        <f t="shared" si="94"/>
        <v>0</v>
      </c>
      <c r="V869">
        <f t="shared" si="95"/>
        <v>0</v>
      </c>
      <c r="W869">
        <f t="shared" si="96"/>
        <v>0</v>
      </c>
      <c r="X869">
        <f t="shared" si="97"/>
        <v>0</v>
      </c>
      <c r="Y869">
        <f t="shared" si="98"/>
        <v>0</v>
      </c>
      <c r="Z869">
        <f t="shared" si="99"/>
        <v>0</v>
      </c>
    </row>
    <row r="870" spans="1:26" ht="14.4">
      <c r="A870" s="7" t="s">
        <v>1161</v>
      </c>
      <c r="B870" s="7" t="s">
        <v>145</v>
      </c>
      <c r="C870" s="8" t="s">
        <v>78</v>
      </c>
      <c r="D870" s="9" t="s">
        <v>72</v>
      </c>
      <c r="E870">
        <v>9362.113583409051</v>
      </c>
      <c r="F870" s="14">
        <v>322</v>
      </c>
      <c r="G870">
        <v>1.1360846974274878E-3</v>
      </c>
      <c r="H870">
        <v>1.2703843024966875E-3</v>
      </c>
      <c r="I870">
        <v>1556222</v>
      </c>
      <c r="K870">
        <v>222.33331748298122</v>
      </c>
      <c r="T870">
        <f t="shared" si="93"/>
        <v>0</v>
      </c>
      <c r="U870">
        <f t="shared" si="94"/>
        <v>0</v>
      </c>
      <c r="V870">
        <f t="shared" si="95"/>
        <v>0</v>
      </c>
      <c r="W870">
        <f t="shared" si="96"/>
        <v>0</v>
      </c>
      <c r="X870">
        <f t="shared" si="97"/>
        <v>0</v>
      </c>
      <c r="Y870">
        <f t="shared" si="98"/>
        <v>0</v>
      </c>
      <c r="Z870">
        <f t="shared" si="99"/>
        <v>0</v>
      </c>
    </row>
    <row r="871" spans="1:26" ht="14.4">
      <c r="A871" s="7" t="s">
        <v>1162</v>
      </c>
      <c r="B871" s="7" t="s">
        <v>145</v>
      </c>
      <c r="C871" s="8" t="s">
        <v>78</v>
      </c>
      <c r="D871" s="9" t="s">
        <v>73</v>
      </c>
      <c r="E871">
        <v>11791.587778554283</v>
      </c>
      <c r="F871" s="14">
        <v>401</v>
      </c>
      <c r="G871">
        <v>1.1091356897029801E-3</v>
      </c>
      <c r="H871">
        <v>1.2402495806237508E-3</v>
      </c>
      <c r="I871">
        <v>1594034</v>
      </c>
      <c r="K871">
        <v>217.05936008893161</v>
      </c>
      <c r="T871">
        <f t="shared" si="93"/>
        <v>0</v>
      </c>
      <c r="U871">
        <f t="shared" si="94"/>
        <v>0</v>
      </c>
      <c r="V871">
        <f t="shared" si="95"/>
        <v>0</v>
      </c>
      <c r="W871">
        <f t="shared" si="96"/>
        <v>0</v>
      </c>
      <c r="X871">
        <f t="shared" si="97"/>
        <v>0</v>
      </c>
      <c r="Y871">
        <f t="shared" si="98"/>
        <v>0</v>
      </c>
      <c r="Z871">
        <f t="shared" si="99"/>
        <v>0</v>
      </c>
    </row>
    <row r="872" spans="1:26" ht="14.4">
      <c r="A872" s="7" t="s">
        <v>1163</v>
      </c>
      <c r="B872" s="7" t="s">
        <v>145</v>
      </c>
      <c r="C872" s="8" t="s">
        <v>78</v>
      </c>
      <c r="D872" s="9" t="s">
        <v>74</v>
      </c>
      <c r="E872">
        <v>10929.879637161484</v>
      </c>
      <c r="F872" s="14">
        <v>397</v>
      </c>
      <c r="G872">
        <v>1.0829537686546137E-3</v>
      </c>
      <c r="H872">
        <v>1.2109726247908209E-3</v>
      </c>
      <c r="I872">
        <v>1632572</v>
      </c>
      <c r="K872">
        <v>211.93552259869702</v>
      </c>
      <c r="T872">
        <f t="shared" si="93"/>
        <v>0</v>
      </c>
      <c r="U872">
        <f t="shared" si="94"/>
        <v>0</v>
      </c>
      <c r="V872">
        <f t="shared" si="95"/>
        <v>0</v>
      </c>
      <c r="W872">
        <f t="shared" si="96"/>
        <v>0</v>
      </c>
      <c r="X872">
        <f t="shared" si="97"/>
        <v>0</v>
      </c>
      <c r="Y872">
        <f t="shared" si="98"/>
        <v>0</v>
      </c>
      <c r="Z872">
        <f t="shared" si="99"/>
        <v>0</v>
      </c>
    </row>
    <row r="873" spans="1:26" ht="14.4">
      <c r="A873" s="7" t="s">
        <v>1164</v>
      </c>
      <c r="B873" s="7" t="s">
        <v>146</v>
      </c>
      <c r="C873" s="8" t="s">
        <v>78</v>
      </c>
      <c r="D873" s="9" t="s">
        <v>62</v>
      </c>
      <c r="E873">
        <v>637.10427118401321</v>
      </c>
      <c r="F873" s="14">
        <v>29</v>
      </c>
      <c r="I873">
        <v>1228863</v>
      </c>
      <c r="T873">
        <f t="shared" si="93"/>
        <v>0</v>
      </c>
      <c r="U873">
        <f t="shared" si="94"/>
        <v>0</v>
      </c>
      <c r="V873">
        <f t="shared" si="95"/>
        <v>0</v>
      </c>
      <c r="W873">
        <f t="shared" si="96"/>
        <v>0</v>
      </c>
      <c r="X873">
        <f t="shared" si="97"/>
        <v>0</v>
      </c>
      <c r="Y873">
        <f t="shared" si="98"/>
        <v>0</v>
      </c>
      <c r="Z873">
        <f t="shared" si="99"/>
        <v>0</v>
      </c>
    </row>
    <row r="874" spans="1:26" ht="14.4">
      <c r="A874" s="7" t="s">
        <v>1165</v>
      </c>
      <c r="B874" s="7" t="s">
        <v>146</v>
      </c>
      <c r="C874" s="8" t="s">
        <v>78</v>
      </c>
      <c r="D874" s="9" t="s">
        <v>63</v>
      </c>
      <c r="E874">
        <v>542.68217663186999</v>
      </c>
      <c r="F874" s="14">
        <v>25</v>
      </c>
      <c r="I874">
        <v>1266691</v>
      </c>
      <c r="T874">
        <f t="shared" si="93"/>
        <v>0</v>
      </c>
      <c r="U874">
        <f t="shared" si="94"/>
        <v>0</v>
      </c>
      <c r="V874">
        <f t="shared" si="95"/>
        <v>0</v>
      </c>
      <c r="W874">
        <f t="shared" si="96"/>
        <v>0</v>
      </c>
      <c r="X874">
        <f t="shared" si="97"/>
        <v>0</v>
      </c>
      <c r="Y874">
        <f t="shared" si="98"/>
        <v>0</v>
      </c>
      <c r="Z874">
        <f t="shared" si="99"/>
        <v>0</v>
      </c>
    </row>
    <row r="875" spans="1:26" ht="14.4">
      <c r="A875" s="7" t="s">
        <v>1166</v>
      </c>
      <c r="B875" s="7" t="s">
        <v>146</v>
      </c>
      <c r="C875" s="8" t="s">
        <v>78</v>
      </c>
      <c r="D875" s="9" t="s">
        <v>64</v>
      </c>
      <c r="E875">
        <v>442.5269100696658</v>
      </c>
      <c r="F875" s="14">
        <v>17</v>
      </c>
      <c r="H875">
        <v>3.619897035740552E-4</v>
      </c>
      <c r="I875">
        <v>1306667</v>
      </c>
      <c r="T875">
        <f t="shared" si="93"/>
        <v>0</v>
      </c>
      <c r="U875">
        <f t="shared" si="94"/>
        <v>0</v>
      </c>
      <c r="V875">
        <f t="shared" si="95"/>
        <v>0</v>
      </c>
      <c r="W875">
        <f t="shared" si="96"/>
        <v>0</v>
      </c>
      <c r="X875">
        <f t="shared" si="97"/>
        <v>0</v>
      </c>
      <c r="Y875">
        <f t="shared" si="98"/>
        <v>0</v>
      </c>
      <c r="Z875">
        <f t="shared" si="99"/>
        <v>0</v>
      </c>
    </row>
    <row r="876" spans="1:26" ht="14.4">
      <c r="A876" s="7" t="s">
        <v>1167</v>
      </c>
      <c r="B876" s="7" t="s">
        <v>146</v>
      </c>
      <c r="C876" s="8" t="s">
        <v>78</v>
      </c>
      <c r="D876" s="9" t="s">
        <v>65</v>
      </c>
      <c r="E876">
        <v>361.1578364285142</v>
      </c>
      <c r="F876" s="14">
        <v>15</v>
      </c>
      <c r="H876">
        <v>3.2331070158422246E-4</v>
      </c>
      <c r="I876">
        <v>1348548</v>
      </c>
      <c r="J876">
        <v>43.009221770378211</v>
      </c>
      <c r="K876">
        <v>5.9323064510866503</v>
      </c>
      <c r="T876">
        <f t="shared" si="93"/>
        <v>0</v>
      </c>
      <c r="U876">
        <f t="shared" si="94"/>
        <v>0</v>
      </c>
      <c r="V876">
        <f t="shared" si="95"/>
        <v>0</v>
      </c>
      <c r="W876">
        <f t="shared" si="96"/>
        <v>0</v>
      </c>
      <c r="X876">
        <f t="shared" si="97"/>
        <v>0</v>
      </c>
      <c r="Y876">
        <f t="shared" si="98"/>
        <v>0</v>
      </c>
      <c r="Z876">
        <f t="shared" si="99"/>
        <v>0</v>
      </c>
    </row>
    <row r="877" spans="1:26" ht="14.4">
      <c r="A877" s="7" t="s">
        <v>1168</v>
      </c>
      <c r="B877" s="7" t="s">
        <v>146</v>
      </c>
      <c r="C877" s="8" t="s">
        <v>78</v>
      </c>
      <c r="D877" s="9" t="s">
        <v>66</v>
      </c>
      <c r="E877">
        <v>415.81396890944541</v>
      </c>
      <c r="F877" s="14">
        <v>18</v>
      </c>
      <c r="H877">
        <v>2.9527262068460144E-4</v>
      </c>
      <c r="I877">
        <v>1391934</v>
      </c>
      <c r="J877">
        <v>36.639668260133021</v>
      </c>
      <c r="K877">
        <v>4.3105492070744731</v>
      </c>
      <c r="T877">
        <f t="shared" si="93"/>
        <v>0</v>
      </c>
      <c r="U877">
        <f t="shared" si="94"/>
        <v>0</v>
      </c>
      <c r="V877">
        <f t="shared" si="95"/>
        <v>0</v>
      </c>
      <c r="W877">
        <f t="shared" si="96"/>
        <v>0</v>
      </c>
      <c r="X877">
        <f t="shared" si="97"/>
        <v>0</v>
      </c>
      <c r="Y877">
        <f t="shared" si="98"/>
        <v>0</v>
      </c>
      <c r="Z877">
        <f t="shared" si="99"/>
        <v>0</v>
      </c>
    </row>
    <row r="878" spans="1:26" ht="14.4">
      <c r="A878" s="7" t="s">
        <v>1169</v>
      </c>
      <c r="B878" s="7" t="s">
        <v>146</v>
      </c>
      <c r="C878" s="8" t="s">
        <v>78</v>
      </c>
      <c r="D878" s="9" t="s">
        <v>67</v>
      </c>
      <c r="E878">
        <v>434.49544429044886</v>
      </c>
      <c r="F878" s="14">
        <v>20</v>
      </c>
      <c r="G878">
        <v>7.518017136902396E-5</v>
      </c>
      <c r="H878">
        <v>2.2484440140921054E-4</v>
      </c>
      <c r="I878">
        <v>1436549</v>
      </c>
      <c r="J878">
        <v>41.070649173818644</v>
      </c>
      <c r="K878">
        <v>4.8727888850293306</v>
      </c>
      <c r="T878">
        <f t="shared" si="93"/>
        <v>0</v>
      </c>
      <c r="U878">
        <f t="shared" si="94"/>
        <v>0</v>
      </c>
      <c r="V878">
        <f t="shared" si="95"/>
        <v>0</v>
      </c>
      <c r="W878">
        <f t="shared" si="96"/>
        <v>0</v>
      </c>
      <c r="X878">
        <f t="shared" si="97"/>
        <v>0</v>
      </c>
      <c r="Y878">
        <f t="shared" si="98"/>
        <v>0</v>
      </c>
      <c r="Z878">
        <f t="shared" si="99"/>
        <v>0</v>
      </c>
    </row>
    <row r="879" spans="1:26" ht="14.4">
      <c r="A879" s="7" t="s">
        <v>1170</v>
      </c>
      <c r="B879" s="7" t="s">
        <v>146</v>
      </c>
      <c r="C879" s="8" t="s">
        <v>78</v>
      </c>
      <c r="D879" s="9" t="s">
        <v>68</v>
      </c>
      <c r="E879">
        <v>441.91965589169439</v>
      </c>
      <c r="F879" s="14">
        <v>21</v>
      </c>
      <c r="G879">
        <v>8.9723973975999849E-5</v>
      </c>
      <c r="H879">
        <v>2.671480728909469E-4</v>
      </c>
      <c r="I879">
        <v>1482324</v>
      </c>
      <c r="J879">
        <v>46.548527852210448</v>
      </c>
      <c r="K879">
        <v>5.3969307654736749</v>
      </c>
      <c r="T879">
        <f t="shared" si="93"/>
        <v>0</v>
      </c>
      <c r="U879">
        <f t="shared" si="94"/>
        <v>0</v>
      </c>
      <c r="V879">
        <f t="shared" si="95"/>
        <v>0</v>
      </c>
      <c r="W879">
        <f t="shared" si="96"/>
        <v>0</v>
      </c>
      <c r="X879">
        <f t="shared" si="97"/>
        <v>0</v>
      </c>
      <c r="Y879">
        <f t="shared" si="98"/>
        <v>0</v>
      </c>
      <c r="Z879">
        <f t="shared" si="99"/>
        <v>0</v>
      </c>
    </row>
    <row r="880" spans="1:26" ht="14.4">
      <c r="A880" s="7" t="s">
        <v>1171</v>
      </c>
      <c r="B880" s="7" t="s">
        <v>146</v>
      </c>
      <c r="C880" s="8" t="s">
        <v>78</v>
      </c>
      <c r="D880" s="9" t="s">
        <v>69</v>
      </c>
      <c r="E880">
        <v>522.33991824276882</v>
      </c>
      <c r="F880" s="14">
        <v>21</v>
      </c>
      <c r="G880">
        <v>7.0615650782068331E-5</v>
      </c>
      <c r="H880">
        <v>2.1119310372785252E-4</v>
      </c>
      <c r="I880">
        <v>1529406</v>
      </c>
      <c r="J880">
        <v>56.884829796666153</v>
      </c>
      <c r="K880">
        <v>5.2307889468198763</v>
      </c>
      <c r="T880">
        <f t="shared" si="93"/>
        <v>0</v>
      </c>
      <c r="U880">
        <f t="shared" si="94"/>
        <v>0</v>
      </c>
      <c r="V880">
        <f t="shared" si="95"/>
        <v>0</v>
      </c>
      <c r="W880">
        <f t="shared" si="96"/>
        <v>0</v>
      </c>
      <c r="X880">
        <f t="shared" si="97"/>
        <v>0</v>
      </c>
      <c r="Y880">
        <f t="shared" si="98"/>
        <v>0</v>
      </c>
      <c r="Z880">
        <f t="shared" si="99"/>
        <v>0</v>
      </c>
    </row>
    <row r="881" spans="1:26" ht="14.4">
      <c r="A881" s="7" t="s">
        <v>1172</v>
      </c>
      <c r="B881" s="7" t="s">
        <v>146</v>
      </c>
      <c r="C881" s="8" t="s">
        <v>78</v>
      </c>
      <c r="D881" s="9" t="s">
        <v>70</v>
      </c>
      <c r="E881">
        <v>612.02857760281472</v>
      </c>
      <c r="F881" s="14">
        <v>25</v>
      </c>
      <c r="G881">
        <v>6.8441758598312779E-5</v>
      </c>
      <c r="H881">
        <v>2.0469155580791693E-4</v>
      </c>
      <c r="I881">
        <v>1577984</v>
      </c>
      <c r="J881">
        <v>50.697598961713176</v>
      </c>
      <c r="K881">
        <v>5.0697598961713171</v>
      </c>
      <c r="T881">
        <f t="shared" si="93"/>
        <v>0</v>
      </c>
      <c r="U881">
        <f t="shared" si="94"/>
        <v>0</v>
      </c>
      <c r="V881">
        <f t="shared" si="95"/>
        <v>0</v>
      </c>
      <c r="W881">
        <f t="shared" si="96"/>
        <v>0</v>
      </c>
      <c r="X881">
        <f t="shared" si="97"/>
        <v>0</v>
      </c>
      <c r="Y881">
        <f t="shared" si="98"/>
        <v>0</v>
      </c>
      <c r="Z881">
        <f t="shared" si="99"/>
        <v>0</v>
      </c>
    </row>
    <row r="882" spans="1:26" ht="14.4">
      <c r="A882" s="7" t="s">
        <v>1173</v>
      </c>
      <c r="B882" s="7" t="s">
        <v>146</v>
      </c>
      <c r="C882" s="8" t="s">
        <v>78</v>
      </c>
      <c r="D882" s="9" t="s">
        <v>71</v>
      </c>
      <c r="E882">
        <v>553.099351360779</v>
      </c>
      <c r="F882" s="14">
        <v>25</v>
      </c>
      <c r="G882">
        <v>6.6325540491742467E-5</v>
      </c>
      <c r="H882">
        <v>1.9344949310091554E-4</v>
      </c>
      <c r="I882">
        <v>1628332</v>
      </c>
      <c r="J882">
        <v>39.304023995106647</v>
      </c>
      <c r="K882">
        <v>5.5271283743118724</v>
      </c>
      <c r="T882">
        <f t="shared" si="93"/>
        <v>0</v>
      </c>
      <c r="U882">
        <f t="shared" si="94"/>
        <v>0</v>
      </c>
      <c r="V882">
        <f t="shared" si="95"/>
        <v>0</v>
      </c>
      <c r="W882">
        <f t="shared" si="96"/>
        <v>0</v>
      </c>
      <c r="X882">
        <f t="shared" si="97"/>
        <v>0</v>
      </c>
      <c r="Y882">
        <f t="shared" si="98"/>
        <v>0</v>
      </c>
      <c r="Z882">
        <f t="shared" si="99"/>
        <v>0</v>
      </c>
    </row>
    <row r="883" spans="1:26" ht="14.4">
      <c r="A883" s="7" t="s">
        <v>1174</v>
      </c>
      <c r="B883" s="7" t="s">
        <v>146</v>
      </c>
      <c r="C883" s="8" t="s">
        <v>78</v>
      </c>
      <c r="D883" s="9" t="s">
        <v>72</v>
      </c>
      <c r="E883">
        <v>566.33532523324448</v>
      </c>
      <c r="F883" s="14">
        <v>27</v>
      </c>
      <c r="G883">
        <v>6.7831302361005328E-5</v>
      </c>
      <c r="H883">
        <v>2.0051884996191927E-4</v>
      </c>
      <c r="I883">
        <v>1680640</v>
      </c>
      <c r="J883">
        <v>47.600913937547602</v>
      </c>
      <c r="K883">
        <v>6.5451256664127948</v>
      </c>
      <c r="T883">
        <f t="shared" si="93"/>
        <v>0</v>
      </c>
      <c r="U883">
        <f t="shared" si="94"/>
        <v>0</v>
      </c>
      <c r="V883">
        <f t="shared" si="95"/>
        <v>0</v>
      </c>
      <c r="W883">
        <f t="shared" si="96"/>
        <v>0</v>
      </c>
      <c r="X883">
        <f t="shared" si="97"/>
        <v>0</v>
      </c>
      <c r="Y883">
        <f t="shared" si="98"/>
        <v>0</v>
      </c>
      <c r="Z883">
        <f t="shared" si="99"/>
        <v>0</v>
      </c>
    </row>
    <row r="884" spans="1:26" ht="14.4">
      <c r="A884" s="7" t="s">
        <v>1175</v>
      </c>
      <c r="B884" s="7" t="s">
        <v>146</v>
      </c>
      <c r="C884" s="8" t="s">
        <v>78</v>
      </c>
      <c r="D884" s="9" t="s">
        <v>73</v>
      </c>
      <c r="E884">
        <v>517.75243203613218</v>
      </c>
      <c r="F884" s="14">
        <v>24</v>
      </c>
      <c r="G884">
        <v>6.5707339509823249E-5</v>
      </c>
      <c r="H884">
        <v>1.9424011767377574E-4</v>
      </c>
      <c r="I884">
        <v>1734966</v>
      </c>
      <c r="J884">
        <v>53.026975744769636</v>
      </c>
      <c r="K884">
        <v>6.3401818825268048</v>
      </c>
      <c r="T884">
        <f t="shared" si="93"/>
        <v>0</v>
      </c>
      <c r="U884">
        <f t="shared" si="94"/>
        <v>0</v>
      </c>
      <c r="V884">
        <f t="shared" si="95"/>
        <v>0</v>
      </c>
      <c r="W884">
        <f t="shared" si="96"/>
        <v>0</v>
      </c>
      <c r="X884">
        <f t="shared" si="97"/>
        <v>0</v>
      </c>
      <c r="Y884">
        <f t="shared" si="98"/>
        <v>0</v>
      </c>
      <c r="Z884">
        <f t="shared" si="99"/>
        <v>0</v>
      </c>
    </row>
    <row r="885" spans="1:26" ht="14.4">
      <c r="A885" s="7" t="s">
        <v>1176</v>
      </c>
      <c r="B885" s="7" t="s">
        <v>146</v>
      </c>
      <c r="C885" s="8" t="s">
        <v>78</v>
      </c>
      <c r="D885" s="9" t="s">
        <v>74</v>
      </c>
      <c r="E885">
        <v>510.32622925651441</v>
      </c>
      <c r="F885" s="14">
        <v>26</v>
      </c>
      <c r="G885">
        <v>6.3643595863166263E-5</v>
      </c>
      <c r="H885">
        <v>1.8813940180602661E-4</v>
      </c>
      <c r="I885">
        <v>1791225</v>
      </c>
      <c r="J885">
        <v>55.269438512749652</v>
      </c>
      <c r="K885">
        <v>4.466217253555528</v>
      </c>
      <c r="T885">
        <f t="shared" si="93"/>
        <v>0</v>
      </c>
      <c r="U885">
        <f t="shared" si="94"/>
        <v>0</v>
      </c>
      <c r="V885">
        <f t="shared" si="95"/>
        <v>0</v>
      </c>
      <c r="W885">
        <f t="shared" si="96"/>
        <v>0</v>
      </c>
      <c r="X885">
        <f t="shared" si="97"/>
        <v>0</v>
      </c>
      <c r="Y885">
        <f t="shared" si="98"/>
        <v>0</v>
      </c>
      <c r="Z885">
        <f t="shared" si="99"/>
        <v>0</v>
      </c>
    </row>
    <row r="886" spans="1:26" ht="14.4">
      <c r="A886" s="7" t="s">
        <v>1177</v>
      </c>
      <c r="B886" s="7" t="s">
        <v>147</v>
      </c>
      <c r="C886" s="8" t="s">
        <v>61</v>
      </c>
      <c r="D886" s="9" t="s">
        <v>62</v>
      </c>
      <c r="E886">
        <v>691.99770522599192</v>
      </c>
      <c r="F886" s="14">
        <v>45</v>
      </c>
      <c r="I886">
        <v>4418300</v>
      </c>
      <c r="J886">
        <v>24.217459203766154</v>
      </c>
      <c r="K886">
        <v>29.196749881176018</v>
      </c>
      <c r="T886">
        <f t="shared" si="93"/>
        <v>0</v>
      </c>
      <c r="U886">
        <f t="shared" si="94"/>
        <v>0</v>
      </c>
      <c r="V886">
        <f t="shared" si="95"/>
        <v>0</v>
      </c>
      <c r="W886">
        <f t="shared" si="96"/>
        <v>0</v>
      </c>
      <c r="X886">
        <f t="shared" si="97"/>
        <v>0</v>
      </c>
      <c r="Y886">
        <f t="shared" si="98"/>
        <v>0</v>
      </c>
      <c r="Z886">
        <f t="shared" si="99"/>
        <v>0</v>
      </c>
    </row>
    <row r="887" spans="1:26" ht="14.4">
      <c r="A887" s="7" t="s">
        <v>1178</v>
      </c>
      <c r="B887" s="7" t="s">
        <v>147</v>
      </c>
      <c r="C887" s="8" t="s">
        <v>61</v>
      </c>
      <c r="D887" s="9" t="s">
        <v>63</v>
      </c>
      <c r="E887">
        <v>733.97041377895312</v>
      </c>
      <c r="F887" s="14">
        <v>54</v>
      </c>
      <c r="G887">
        <v>8.0772387379171985E-4</v>
      </c>
      <c r="I887">
        <v>4386400</v>
      </c>
      <c r="J887">
        <v>31.004924311508297</v>
      </c>
      <c r="K887">
        <v>31.004924311508297</v>
      </c>
      <c r="T887">
        <f t="shared" si="93"/>
        <v>0</v>
      </c>
      <c r="U887">
        <f t="shared" si="94"/>
        <v>0</v>
      </c>
      <c r="V887">
        <f t="shared" si="95"/>
        <v>0</v>
      </c>
      <c r="W887">
        <f t="shared" si="96"/>
        <v>0</v>
      </c>
      <c r="X887">
        <f t="shared" si="97"/>
        <v>0</v>
      </c>
      <c r="Y887">
        <f t="shared" si="98"/>
        <v>0</v>
      </c>
      <c r="Z887">
        <f t="shared" si="99"/>
        <v>0</v>
      </c>
    </row>
    <row r="888" spans="1:26" ht="14.4">
      <c r="A888" s="7" t="s">
        <v>1179</v>
      </c>
      <c r="B888" s="7" t="s">
        <v>147</v>
      </c>
      <c r="C888" s="8" t="s">
        <v>61</v>
      </c>
      <c r="D888" s="9" t="s">
        <v>64</v>
      </c>
      <c r="E888">
        <v>779.3845905439523</v>
      </c>
      <c r="F888" s="14">
        <v>64</v>
      </c>
      <c r="G888">
        <v>7.1654808354372273E-4</v>
      </c>
      <c r="H888">
        <v>1.4324076199219646E-3</v>
      </c>
      <c r="I888">
        <v>4357000</v>
      </c>
      <c r="J888">
        <v>33.050263943080104</v>
      </c>
      <c r="K888">
        <v>43.378471425292631</v>
      </c>
      <c r="T888">
        <f t="shared" si="93"/>
        <v>0</v>
      </c>
      <c r="U888">
        <f t="shared" si="94"/>
        <v>0</v>
      </c>
      <c r="V888">
        <f t="shared" si="95"/>
        <v>0</v>
      </c>
      <c r="W888">
        <f t="shared" si="96"/>
        <v>0</v>
      </c>
      <c r="X888">
        <f t="shared" si="97"/>
        <v>0</v>
      </c>
      <c r="Y888">
        <f t="shared" si="98"/>
        <v>0</v>
      </c>
      <c r="Z888">
        <f t="shared" si="99"/>
        <v>0</v>
      </c>
    </row>
    <row r="889" spans="1:26" ht="14.4">
      <c r="A889" s="7" t="s">
        <v>1180</v>
      </c>
      <c r="B889" s="7" t="s">
        <v>147</v>
      </c>
      <c r="C889" s="8" t="s">
        <v>61</v>
      </c>
      <c r="D889" s="9" t="s">
        <v>65</v>
      </c>
      <c r="E889">
        <v>922.02973965672572</v>
      </c>
      <c r="F889" s="14">
        <v>74</v>
      </c>
      <c r="G889">
        <v>7.1519323615699135E-4</v>
      </c>
      <c r="H889">
        <v>1.3994317263046039E-3</v>
      </c>
      <c r="I889">
        <v>4328900</v>
      </c>
      <c r="J889">
        <v>39.732957564277299</v>
      </c>
      <c r="K889">
        <v>39.270946429808959</v>
      </c>
      <c r="T889">
        <f t="shared" si="93"/>
        <v>0</v>
      </c>
      <c r="U889">
        <f t="shared" si="94"/>
        <v>0</v>
      </c>
      <c r="V889">
        <f t="shared" si="95"/>
        <v>0</v>
      </c>
      <c r="W889">
        <f t="shared" si="96"/>
        <v>0</v>
      </c>
      <c r="X889">
        <f t="shared" si="97"/>
        <v>0</v>
      </c>
      <c r="Y889">
        <f t="shared" si="98"/>
        <v>0</v>
      </c>
      <c r="Z889">
        <f t="shared" si="99"/>
        <v>0</v>
      </c>
    </row>
    <row r="890" spans="1:26" ht="14.4">
      <c r="A890" s="7" t="s">
        <v>1181</v>
      </c>
      <c r="B890" s="7" t="s">
        <v>147</v>
      </c>
      <c r="C890" s="8" t="s">
        <v>61</v>
      </c>
      <c r="D890" s="9" t="s">
        <v>66</v>
      </c>
      <c r="E890">
        <v>1186.8730465692518</v>
      </c>
      <c r="F890" s="14">
        <v>97</v>
      </c>
      <c r="G890">
        <v>6.9587569182317111E-4</v>
      </c>
      <c r="H890">
        <v>1.4445499386332584E-3</v>
      </c>
      <c r="I890">
        <v>4318300</v>
      </c>
      <c r="J890">
        <v>48.398675404673135</v>
      </c>
      <c r="K890">
        <v>45.388231479980547</v>
      </c>
      <c r="T890">
        <f t="shared" si="93"/>
        <v>0</v>
      </c>
      <c r="U890">
        <f t="shared" si="94"/>
        <v>0</v>
      </c>
      <c r="V890">
        <f t="shared" si="95"/>
        <v>0</v>
      </c>
      <c r="W890">
        <f t="shared" si="96"/>
        <v>0</v>
      </c>
      <c r="X890">
        <f t="shared" si="97"/>
        <v>0</v>
      </c>
      <c r="Y890">
        <f t="shared" si="98"/>
        <v>0</v>
      </c>
      <c r="Z890">
        <f t="shared" si="99"/>
        <v>0</v>
      </c>
    </row>
    <row r="891" spans="1:26" ht="14.4">
      <c r="A891" s="7" t="s">
        <v>1182</v>
      </c>
      <c r="B891" s="7" t="s">
        <v>147</v>
      </c>
      <c r="C891" s="8" t="s">
        <v>61</v>
      </c>
      <c r="D891" s="9" t="s">
        <v>67</v>
      </c>
      <c r="E891">
        <v>1469.974623515385</v>
      </c>
      <c r="F891" s="14">
        <v>123</v>
      </c>
      <c r="G891">
        <v>6.3763929013619476E-4</v>
      </c>
      <c r="H891">
        <v>9.9119548768743975E-4</v>
      </c>
      <c r="I891">
        <v>4361400</v>
      </c>
      <c r="J891">
        <v>65.80455816939515</v>
      </c>
      <c r="K891">
        <v>54.340349429082401</v>
      </c>
      <c r="T891">
        <f t="shared" si="93"/>
        <v>0</v>
      </c>
      <c r="U891">
        <f t="shared" si="94"/>
        <v>0</v>
      </c>
      <c r="V891">
        <f t="shared" si="95"/>
        <v>0</v>
      </c>
      <c r="W891">
        <f t="shared" si="96"/>
        <v>0</v>
      </c>
      <c r="X891">
        <f t="shared" si="97"/>
        <v>0</v>
      </c>
      <c r="Y891">
        <f t="shared" si="98"/>
        <v>0</v>
      </c>
      <c r="Z891">
        <f t="shared" si="99"/>
        <v>0</v>
      </c>
    </row>
    <row r="892" spans="1:26" ht="14.4">
      <c r="A892" s="7" t="s">
        <v>1183</v>
      </c>
      <c r="B892" s="7" t="s">
        <v>147</v>
      </c>
      <c r="C892" s="8" t="s">
        <v>61</v>
      </c>
      <c r="D892" s="9" t="s">
        <v>68</v>
      </c>
      <c r="E892">
        <v>1764.8704363346976</v>
      </c>
      <c r="F892" s="14">
        <v>146</v>
      </c>
      <c r="G892">
        <v>7.5966348340154616E-4</v>
      </c>
      <c r="H892">
        <v>1.4074579354251932E-3</v>
      </c>
      <c r="I892">
        <v>4398000</v>
      </c>
      <c r="J892">
        <v>82.082764893133245</v>
      </c>
      <c r="K892">
        <v>58.435652569349706</v>
      </c>
      <c r="T892">
        <f t="shared" si="93"/>
        <v>0</v>
      </c>
      <c r="U892">
        <f t="shared" si="94"/>
        <v>0</v>
      </c>
      <c r="V892">
        <f t="shared" si="95"/>
        <v>0</v>
      </c>
      <c r="W892">
        <f t="shared" si="96"/>
        <v>0</v>
      </c>
      <c r="X892">
        <f t="shared" si="97"/>
        <v>0</v>
      </c>
      <c r="Y892">
        <f t="shared" si="98"/>
        <v>0</v>
      </c>
      <c r="Z892">
        <f t="shared" si="99"/>
        <v>0</v>
      </c>
    </row>
    <row r="893" spans="1:26" ht="14.4">
      <c r="A893" s="7" t="s">
        <v>1184</v>
      </c>
      <c r="B893" s="7" t="s">
        <v>147</v>
      </c>
      <c r="C893" s="8" t="s">
        <v>61</v>
      </c>
      <c r="D893" s="9" t="s">
        <v>69</v>
      </c>
      <c r="E893">
        <v>2317.988501048218</v>
      </c>
      <c r="F893" s="14">
        <v>188</v>
      </c>
      <c r="G893">
        <v>6.4738856986601043E-4</v>
      </c>
      <c r="H893">
        <v>1.1548628201622458E-3</v>
      </c>
      <c r="I893">
        <v>4388400</v>
      </c>
      <c r="J893">
        <v>100.26433324218394</v>
      </c>
      <c r="K893">
        <v>63.120955245647615</v>
      </c>
      <c r="T893">
        <f t="shared" si="93"/>
        <v>0</v>
      </c>
      <c r="U893">
        <f t="shared" si="94"/>
        <v>0</v>
      </c>
      <c r="V893">
        <f t="shared" si="95"/>
        <v>0</v>
      </c>
      <c r="W893">
        <f t="shared" si="96"/>
        <v>0</v>
      </c>
      <c r="X893">
        <f t="shared" si="97"/>
        <v>0</v>
      </c>
      <c r="Y893">
        <f t="shared" si="98"/>
        <v>0</v>
      </c>
      <c r="Z893">
        <f t="shared" si="99"/>
        <v>0</v>
      </c>
    </row>
    <row r="894" spans="1:26" ht="14.4">
      <c r="A894" s="7" t="s">
        <v>1185</v>
      </c>
      <c r="B894" s="7" t="s">
        <v>147</v>
      </c>
      <c r="C894" s="8" t="s">
        <v>61</v>
      </c>
      <c r="D894" s="9" t="s">
        <v>70</v>
      </c>
      <c r="E894">
        <v>2919.6900520096719</v>
      </c>
      <c r="F894" s="14">
        <v>261</v>
      </c>
      <c r="G894">
        <v>6.4806788630868194E-4</v>
      </c>
      <c r="H894">
        <v>1.1560746384415347E-3</v>
      </c>
      <c r="I894">
        <v>4383800</v>
      </c>
      <c r="J894">
        <v>115.19686117067384</v>
      </c>
      <c r="K894">
        <v>76.873944979241756</v>
      </c>
      <c r="T894">
        <f t="shared" si="93"/>
        <v>0</v>
      </c>
      <c r="U894">
        <f t="shared" si="94"/>
        <v>0</v>
      </c>
      <c r="V894">
        <f t="shared" si="95"/>
        <v>0</v>
      </c>
      <c r="W894">
        <f t="shared" si="96"/>
        <v>0</v>
      </c>
      <c r="X894">
        <f t="shared" si="97"/>
        <v>0</v>
      </c>
      <c r="Y894">
        <f t="shared" si="98"/>
        <v>0</v>
      </c>
      <c r="Z894">
        <f t="shared" si="99"/>
        <v>0</v>
      </c>
    </row>
    <row r="895" spans="1:26" ht="14.4">
      <c r="A895" s="7" t="s">
        <v>1186</v>
      </c>
      <c r="B895" s="7" t="s">
        <v>147</v>
      </c>
      <c r="C895" s="8" t="s">
        <v>61</v>
      </c>
      <c r="D895" s="9" t="s">
        <v>71</v>
      </c>
      <c r="E895">
        <v>2440.9613178716363</v>
      </c>
      <c r="F895" s="14">
        <v>249</v>
      </c>
      <c r="G895">
        <v>6.1325353102541431E-4</v>
      </c>
      <c r="H895">
        <v>8.5538098800698275E-4</v>
      </c>
      <c r="I895">
        <v>4410900</v>
      </c>
      <c r="J895">
        <v>121.7438617969122</v>
      </c>
      <c r="K895">
        <v>70.507152735269443</v>
      </c>
      <c r="T895">
        <f t="shared" si="93"/>
        <v>0</v>
      </c>
      <c r="U895">
        <f t="shared" si="94"/>
        <v>0</v>
      </c>
      <c r="V895">
        <f t="shared" si="95"/>
        <v>0</v>
      </c>
      <c r="W895">
        <f t="shared" si="96"/>
        <v>0</v>
      </c>
      <c r="X895">
        <f t="shared" si="97"/>
        <v>0</v>
      </c>
      <c r="Y895">
        <f t="shared" si="98"/>
        <v>0</v>
      </c>
      <c r="Z895">
        <f t="shared" si="99"/>
        <v>0</v>
      </c>
    </row>
    <row r="896" spans="1:26" ht="14.4">
      <c r="A896" s="7" t="s">
        <v>1187</v>
      </c>
      <c r="B896" s="7" t="s">
        <v>147</v>
      </c>
      <c r="C896" s="8" t="s">
        <v>61</v>
      </c>
      <c r="D896" s="9" t="s">
        <v>72</v>
      </c>
      <c r="E896">
        <v>2613.7569309198707</v>
      </c>
      <c r="F896" s="14">
        <v>267</v>
      </c>
      <c r="G896">
        <v>6.8091987064319078E-4</v>
      </c>
      <c r="H896">
        <v>1.3811534315486885E-3</v>
      </c>
      <c r="I896">
        <v>4452800</v>
      </c>
      <c r="J896">
        <v>165.51383399209487</v>
      </c>
      <c r="K896">
        <v>73.886094143011135</v>
      </c>
      <c r="T896">
        <f t="shared" si="93"/>
        <v>0</v>
      </c>
      <c r="U896">
        <f t="shared" si="94"/>
        <v>0</v>
      </c>
      <c r="V896">
        <f t="shared" si="95"/>
        <v>0</v>
      </c>
      <c r="W896">
        <f t="shared" si="96"/>
        <v>0</v>
      </c>
      <c r="X896">
        <f t="shared" si="97"/>
        <v>0</v>
      </c>
      <c r="Y896">
        <f t="shared" si="98"/>
        <v>0</v>
      </c>
      <c r="Z896">
        <f t="shared" si="99"/>
        <v>0</v>
      </c>
    </row>
    <row r="897" spans="1:26" ht="14.4">
      <c r="A897" s="7" t="s">
        <v>1188</v>
      </c>
      <c r="B897" s="7" t="s">
        <v>147</v>
      </c>
      <c r="C897" s="8" t="s">
        <v>61</v>
      </c>
      <c r="D897" s="9" t="s">
        <v>73</v>
      </c>
      <c r="E897">
        <v>3219.6058688257663</v>
      </c>
      <c r="F897" s="14">
        <v>310</v>
      </c>
      <c r="G897">
        <v>6.7628001382894485E-4</v>
      </c>
      <c r="H897">
        <v>1.3717421124828531E-3</v>
      </c>
      <c r="I897">
        <v>4483350</v>
      </c>
      <c r="J897">
        <v>238.43777532425531</v>
      </c>
      <c r="K897">
        <v>85.65023921844157</v>
      </c>
      <c r="T897">
        <f t="shared" si="93"/>
        <v>0</v>
      </c>
      <c r="U897">
        <f t="shared" si="94"/>
        <v>0</v>
      </c>
      <c r="V897">
        <f t="shared" si="95"/>
        <v>0</v>
      </c>
      <c r="W897">
        <f t="shared" si="96"/>
        <v>0</v>
      </c>
      <c r="X897">
        <f t="shared" si="97"/>
        <v>0</v>
      </c>
      <c r="Y897">
        <f t="shared" si="98"/>
        <v>0</v>
      </c>
      <c r="Z897">
        <f t="shared" si="99"/>
        <v>0</v>
      </c>
    </row>
    <row r="898" spans="1:26" ht="14.4">
      <c r="A898" s="7" t="s">
        <v>1189</v>
      </c>
      <c r="B898" s="7" t="s">
        <v>147</v>
      </c>
      <c r="C898" s="8" t="s">
        <v>61</v>
      </c>
      <c r="D898" s="9" t="s">
        <v>74</v>
      </c>
      <c r="E898">
        <v>3528.7337359431713</v>
      </c>
      <c r="F898" s="14">
        <v>333</v>
      </c>
      <c r="G898">
        <v>6.7517313559133324E-4</v>
      </c>
      <c r="H898">
        <v>1.3694969603847953E-3</v>
      </c>
      <c r="I898">
        <v>4490700</v>
      </c>
      <c r="J898">
        <v>348.4980069922284</v>
      </c>
      <c r="K898">
        <v>104.88342574654285</v>
      </c>
      <c r="T898">
        <f t="shared" si="93"/>
        <v>0</v>
      </c>
      <c r="U898">
        <f t="shared" si="94"/>
        <v>0</v>
      </c>
      <c r="V898">
        <f t="shared" si="95"/>
        <v>0</v>
      </c>
      <c r="W898">
        <f t="shared" si="96"/>
        <v>0</v>
      </c>
      <c r="X898">
        <f t="shared" si="97"/>
        <v>0</v>
      </c>
      <c r="Y898">
        <f t="shared" si="98"/>
        <v>0</v>
      </c>
      <c r="Z898">
        <f t="shared" si="99"/>
        <v>0</v>
      </c>
    </row>
    <row r="899" spans="1:26" ht="14.4">
      <c r="A899" s="7" t="s">
        <v>1190</v>
      </c>
      <c r="B899" s="7" t="s">
        <v>148</v>
      </c>
      <c r="C899" s="8" t="s">
        <v>76</v>
      </c>
      <c r="D899" s="9" t="s">
        <v>62</v>
      </c>
      <c r="E899">
        <v>22989.482202418669</v>
      </c>
      <c r="F899" s="14">
        <v>2387</v>
      </c>
      <c r="G899">
        <v>3.7389047771754775E-3</v>
      </c>
      <c r="I899">
        <v>82211508</v>
      </c>
      <c r="J899">
        <v>303.40034633594121</v>
      </c>
      <c r="K899">
        <v>700.64400229709929</v>
      </c>
      <c r="T899">
        <f t="shared" ref="T899:T962" si="100">IF(OR(E899&lt;$N$2-$S$2,E899&gt;$P$2+$S$2),1,0)</f>
        <v>0</v>
      </c>
      <c r="U899">
        <f t="shared" ref="U899:U962" si="101">IF(OR(F899&lt;$N$3-$S$3,F899&gt;$P$3+$S$3),1,0)</f>
        <v>1</v>
      </c>
      <c r="V899">
        <f t="shared" ref="V899:V962" si="102">IF(OR(G899&lt;$N$4-$S$4,G899&gt;$P$4+$S$4),1,0)</f>
        <v>0</v>
      </c>
      <c r="W899">
        <f t="shared" ref="W899:W962" si="103">IF(OR(H899&lt;$N$5-$S$5,H899&gt;$P$5+$S$5),1,0)</f>
        <v>0</v>
      </c>
      <c r="X899">
        <f t="shared" ref="X899:X962" si="104">IF(OR(I899&lt;$N$6-$S$6,I899&gt;$P$6+$S$6),1,0)</f>
        <v>1</v>
      </c>
      <c r="Y899">
        <f t="shared" ref="Y899:Y962" si="105">IF(OR(J899&lt;$N$7-$S$7,J899&gt;$P$7+$S$7),1,0)</f>
        <v>0</v>
      </c>
      <c r="Z899">
        <f t="shared" ref="Z899:Z962" si="106">IF(OR(K899&lt;$N$8-$S$8,K899&gt;$P$8+$S$8),1,0)</f>
        <v>0</v>
      </c>
    </row>
    <row r="900" spans="1:26" ht="14.4">
      <c r="A900" s="7" t="s">
        <v>1191</v>
      </c>
      <c r="B900" s="7" t="s">
        <v>148</v>
      </c>
      <c r="C900" s="8" t="s">
        <v>76</v>
      </c>
      <c r="D900" s="9" t="s">
        <v>63</v>
      </c>
      <c r="E900">
        <v>22829.407555623155</v>
      </c>
      <c r="F900" s="14">
        <v>2402</v>
      </c>
      <c r="G900">
        <v>3.7859172306471439E-3</v>
      </c>
      <c r="I900">
        <v>82349925</v>
      </c>
      <c r="J900">
        <v>293.56432322190943</v>
      </c>
      <c r="K900">
        <v>686.44871261267087</v>
      </c>
      <c r="T900">
        <f t="shared" si="100"/>
        <v>0</v>
      </c>
      <c r="U900">
        <f t="shared" si="101"/>
        <v>1</v>
      </c>
      <c r="V900">
        <f t="shared" si="102"/>
        <v>0</v>
      </c>
      <c r="W900">
        <f t="shared" si="103"/>
        <v>0</v>
      </c>
      <c r="X900">
        <f t="shared" si="104"/>
        <v>1</v>
      </c>
      <c r="Y900">
        <f t="shared" si="105"/>
        <v>0</v>
      </c>
      <c r="Z900">
        <f t="shared" si="106"/>
        <v>0</v>
      </c>
    </row>
    <row r="901" spans="1:26" ht="14.4">
      <c r="A901" s="7" t="s">
        <v>1192</v>
      </c>
      <c r="B901" s="7" t="s">
        <v>148</v>
      </c>
      <c r="C901" s="8" t="s">
        <v>76</v>
      </c>
      <c r="D901" s="9" t="s">
        <v>64</v>
      </c>
      <c r="E901">
        <v>24367.034457350688</v>
      </c>
      <c r="F901" s="14">
        <v>2610</v>
      </c>
      <c r="G901">
        <v>3.9977575054557608E-3</v>
      </c>
      <c r="H901">
        <v>9.0362177173919835E-3</v>
      </c>
      <c r="I901">
        <v>82488495</v>
      </c>
      <c r="J901">
        <v>323.56027346601485</v>
      </c>
      <c r="K901">
        <v>721.26421993758038</v>
      </c>
      <c r="T901">
        <f t="shared" si="100"/>
        <v>0</v>
      </c>
      <c r="U901">
        <f t="shared" si="101"/>
        <v>1</v>
      </c>
      <c r="V901">
        <f t="shared" si="102"/>
        <v>0</v>
      </c>
      <c r="W901">
        <f t="shared" si="103"/>
        <v>0</v>
      </c>
      <c r="X901">
        <f t="shared" si="104"/>
        <v>1</v>
      </c>
      <c r="Y901">
        <f t="shared" si="105"/>
        <v>0</v>
      </c>
      <c r="Z901">
        <f t="shared" si="106"/>
        <v>0</v>
      </c>
    </row>
    <row r="902" spans="1:26" ht="14.4">
      <c r="A902" s="7" t="s">
        <v>1193</v>
      </c>
      <c r="B902" s="7" t="s">
        <v>148</v>
      </c>
      <c r="C902" s="8" t="s">
        <v>76</v>
      </c>
      <c r="D902" s="9" t="s">
        <v>65</v>
      </c>
      <c r="E902">
        <v>29321.186898382555</v>
      </c>
      <c r="F902" s="14">
        <v>3206</v>
      </c>
      <c r="G902">
        <v>3.7953853201369574E-3</v>
      </c>
      <c r="H902">
        <v>8.8720701591544337E-3</v>
      </c>
      <c r="I902">
        <v>82534176</v>
      </c>
      <c r="J902">
        <v>364.74587206153245</v>
      </c>
      <c r="K902">
        <v>886.94167129020593</v>
      </c>
      <c r="T902">
        <f t="shared" si="100"/>
        <v>0</v>
      </c>
      <c r="U902">
        <f t="shared" si="101"/>
        <v>1</v>
      </c>
      <c r="V902">
        <f t="shared" si="102"/>
        <v>0</v>
      </c>
      <c r="W902">
        <f t="shared" si="103"/>
        <v>0</v>
      </c>
      <c r="X902">
        <f t="shared" si="104"/>
        <v>1</v>
      </c>
      <c r="Y902">
        <f t="shared" si="105"/>
        <v>0</v>
      </c>
      <c r="Z902">
        <f t="shared" si="106"/>
        <v>0</v>
      </c>
    </row>
    <row r="903" spans="1:26" ht="14.4">
      <c r="A903" s="7" t="s">
        <v>1194</v>
      </c>
      <c r="B903" s="7" t="s">
        <v>148</v>
      </c>
      <c r="C903" s="8" t="s">
        <v>76</v>
      </c>
      <c r="D903" s="9" t="s">
        <v>66</v>
      </c>
      <c r="E903">
        <v>33084.388458711044</v>
      </c>
      <c r="F903" s="14">
        <v>3524</v>
      </c>
      <c r="G903">
        <v>4.055370420326854E-3</v>
      </c>
      <c r="H903">
        <v>9.4933895452847718E-3</v>
      </c>
      <c r="I903">
        <v>82516260</v>
      </c>
      <c r="J903">
        <v>441.00399121336812</v>
      </c>
      <c r="K903">
        <v>977.06803483337706</v>
      </c>
      <c r="T903">
        <f t="shared" si="100"/>
        <v>0</v>
      </c>
      <c r="U903">
        <f t="shared" si="101"/>
        <v>1</v>
      </c>
      <c r="V903">
        <f t="shared" si="102"/>
        <v>0</v>
      </c>
      <c r="W903">
        <f t="shared" si="103"/>
        <v>0</v>
      </c>
      <c r="X903">
        <f t="shared" si="104"/>
        <v>1</v>
      </c>
      <c r="Y903">
        <f t="shared" si="105"/>
        <v>0</v>
      </c>
      <c r="Z903">
        <f t="shared" si="106"/>
        <v>1</v>
      </c>
    </row>
    <row r="904" spans="1:26" ht="14.4">
      <c r="A904" s="7" t="s">
        <v>1195</v>
      </c>
      <c r="B904" s="7" t="s">
        <v>148</v>
      </c>
      <c r="C904" s="8" t="s">
        <v>76</v>
      </c>
      <c r="D904" s="9" t="s">
        <v>67</v>
      </c>
      <c r="E904">
        <v>33588.20679014823</v>
      </c>
      <c r="F904" s="14">
        <v>3624</v>
      </c>
      <c r="G904">
        <v>4.1309371611698694E-3</v>
      </c>
      <c r="H904">
        <v>1.0014572431464355E-2</v>
      </c>
      <c r="I904">
        <v>82469422</v>
      </c>
      <c r="J904">
        <v>491.46700700776103</v>
      </c>
      <c r="K904">
        <v>1028.7206814666411</v>
      </c>
      <c r="T904">
        <f t="shared" si="100"/>
        <v>0</v>
      </c>
      <c r="U904">
        <f t="shared" si="101"/>
        <v>1</v>
      </c>
      <c r="V904">
        <f t="shared" si="102"/>
        <v>0</v>
      </c>
      <c r="W904">
        <f t="shared" si="103"/>
        <v>0</v>
      </c>
      <c r="X904">
        <f t="shared" si="104"/>
        <v>1</v>
      </c>
      <c r="Y904">
        <f t="shared" si="105"/>
        <v>0</v>
      </c>
      <c r="Z904">
        <f t="shared" si="106"/>
        <v>1</v>
      </c>
    </row>
    <row r="905" spans="1:26" ht="14.4">
      <c r="A905" s="7" t="s">
        <v>1196</v>
      </c>
      <c r="B905" s="7" t="s">
        <v>148</v>
      </c>
      <c r="C905" s="8" t="s">
        <v>76</v>
      </c>
      <c r="D905" s="9" t="s">
        <v>68</v>
      </c>
      <c r="E905">
        <v>35204.235734797556</v>
      </c>
      <c r="F905" s="14">
        <v>3746</v>
      </c>
      <c r="G905">
        <v>4.0147274613712113E-3</v>
      </c>
      <c r="H905">
        <v>9.5174772702941515E-3</v>
      </c>
      <c r="I905">
        <v>82376451</v>
      </c>
      <c r="J905">
        <v>552.80361616938319</v>
      </c>
      <c r="K905">
        <v>1043.6720562287881</v>
      </c>
      <c r="T905">
        <f t="shared" si="100"/>
        <v>0</v>
      </c>
      <c r="U905">
        <f t="shared" si="101"/>
        <v>1</v>
      </c>
      <c r="V905">
        <f t="shared" si="102"/>
        <v>0</v>
      </c>
      <c r="W905">
        <f t="shared" si="103"/>
        <v>0</v>
      </c>
      <c r="X905">
        <f t="shared" si="104"/>
        <v>1</v>
      </c>
      <c r="Y905">
        <f t="shared" si="105"/>
        <v>0</v>
      </c>
      <c r="Z905">
        <f t="shared" si="106"/>
        <v>1</v>
      </c>
    </row>
    <row r="906" spans="1:26" ht="14.4">
      <c r="A906" s="7" t="s">
        <v>1197</v>
      </c>
      <c r="B906" s="7" t="s">
        <v>148</v>
      </c>
      <c r="C906" s="8" t="s">
        <v>76</v>
      </c>
      <c r="D906" s="9" t="s">
        <v>69</v>
      </c>
      <c r="E906">
        <v>40356.7085710307</v>
      </c>
      <c r="F906" s="14">
        <v>4231</v>
      </c>
      <c r="G906">
        <v>4.0743865549340138E-3</v>
      </c>
      <c r="H906">
        <v>9.8059873115590897E-3</v>
      </c>
      <c r="I906">
        <v>82266372</v>
      </c>
      <c r="J906">
        <v>599.66179133315859</v>
      </c>
      <c r="K906">
        <v>1173.6144144049526</v>
      </c>
      <c r="T906">
        <f t="shared" si="100"/>
        <v>1</v>
      </c>
      <c r="U906">
        <f t="shared" si="101"/>
        <v>1</v>
      </c>
      <c r="V906">
        <f t="shared" si="102"/>
        <v>0</v>
      </c>
      <c r="W906">
        <f t="shared" si="103"/>
        <v>0</v>
      </c>
      <c r="X906">
        <f t="shared" si="104"/>
        <v>1</v>
      </c>
      <c r="Y906">
        <f t="shared" si="105"/>
        <v>0</v>
      </c>
      <c r="Z906">
        <f t="shared" si="106"/>
        <v>1</v>
      </c>
    </row>
    <row r="907" spans="1:26" ht="14.4">
      <c r="A907" s="7" t="s">
        <v>1198</v>
      </c>
      <c r="B907" s="7" t="s">
        <v>148</v>
      </c>
      <c r="C907" s="8" t="s">
        <v>76</v>
      </c>
      <c r="D907" s="9" t="s">
        <v>70</v>
      </c>
      <c r="E907">
        <v>44087.148015426166</v>
      </c>
      <c r="F907" s="14">
        <v>4718</v>
      </c>
      <c r="G907">
        <v>4.0821410794338727E-3</v>
      </c>
      <c r="H907">
        <v>9.8246504324553414E-3</v>
      </c>
      <c r="I907">
        <v>82110097</v>
      </c>
      <c r="J907">
        <v>650.32196953804601</v>
      </c>
      <c r="K907">
        <v>1175.8480811440279</v>
      </c>
      <c r="T907">
        <f t="shared" si="100"/>
        <v>1</v>
      </c>
      <c r="U907">
        <f t="shared" si="101"/>
        <v>1</v>
      </c>
      <c r="V907">
        <f t="shared" si="102"/>
        <v>0</v>
      </c>
      <c r="W907">
        <f t="shared" si="103"/>
        <v>0</v>
      </c>
      <c r="X907">
        <f t="shared" si="104"/>
        <v>1</v>
      </c>
      <c r="Y907">
        <f t="shared" si="105"/>
        <v>0</v>
      </c>
      <c r="Z907">
        <f t="shared" si="106"/>
        <v>1</v>
      </c>
    </row>
    <row r="908" spans="1:26" ht="14.4">
      <c r="A908" s="7" t="s">
        <v>1199</v>
      </c>
      <c r="B908" s="7" t="s">
        <v>148</v>
      </c>
      <c r="C908" s="8" t="s">
        <v>76</v>
      </c>
      <c r="D908" s="9" t="s">
        <v>71</v>
      </c>
      <c r="E908">
        <v>40291.905330578782</v>
      </c>
      <c r="F908" s="14">
        <v>4727</v>
      </c>
      <c r="G908">
        <v>4.1277225560935665E-3</v>
      </c>
      <c r="H908">
        <v>1.0175610804223134E-2</v>
      </c>
      <c r="I908">
        <v>81902307</v>
      </c>
      <c r="J908">
        <v>579.54411467310683</v>
      </c>
      <c r="K908">
        <v>1136.8666330729855</v>
      </c>
      <c r="T908">
        <f t="shared" si="100"/>
        <v>1</v>
      </c>
      <c r="U908">
        <f t="shared" si="101"/>
        <v>1</v>
      </c>
      <c r="V908">
        <f t="shared" si="102"/>
        <v>0</v>
      </c>
      <c r="W908">
        <f t="shared" si="103"/>
        <v>0</v>
      </c>
      <c r="X908">
        <f t="shared" si="104"/>
        <v>1</v>
      </c>
      <c r="Y908">
        <f t="shared" si="105"/>
        <v>0</v>
      </c>
      <c r="Z908">
        <f t="shared" si="106"/>
        <v>1</v>
      </c>
    </row>
    <row r="909" spans="1:26" ht="14.4">
      <c r="A909" s="7" t="s">
        <v>1200</v>
      </c>
      <c r="B909" s="7" t="s">
        <v>148</v>
      </c>
      <c r="C909" s="8" t="s">
        <v>76</v>
      </c>
      <c r="D909" s="9" t="s">
        <v>72</v>
      </c>
      <c r="E909">
        <v>40353.67921001681</v>
      </c>
      <c r="F909" s="14">
        <v>4668</v>
      </c>
      <c r="G909">
        <v>4.1636681641142557E-3</v>
      </c>
      <c r="H909">
        <v>9.8910536260043026E-3</v>
      </c>
      <c r="I909">
        <v>81776930</v>
      </c>
      <c r="J909">
        <v>600.51166019560776</v>
      </c>
      <c r="K909">
        <v>1114.8131875334523</v>
      </c>
      <c r="T909">
        <f t="shared" si="100"/>
        <v>1</v>
      </c>
      <c r="U909">
        <f t="shared" si="101"/>
        <v>1</v>
      </c>
      <c r="V909">
        <f t="shared" si="102"/>
        <v>0</v>
      </c>
      <c r="W909">
        <f t="shared" si="103"/>
        <v>0</v>
      </c>
      <c r="X909">
        <f t="shared" si="104"/>
        <v>1</v>
      </c>
      <c r="Y909">
        <f t="shared" si="105"/>
        <v>0</v>
      </c>
      <c r="Z909">
        <f t="shared" si="106"/>
        <v>1</v>
      </c>
    </row>
    <row r="910" spans="1:26" ht="14.4">
      <c r="A910" s="7" t="s">
        <v>1201</v>
      </c>
      <c r="B910" s="7" t="s">
        <v>148</v>
      </c>
      <c r="C910" s="8" t="s">
        <v>76</v>
      </c>
      <c r="D910" s="9" t="s">
        <v>73</v>
      </c>
      <c r="E910">
        <v>44377.790551572289</v>
      </c>
      <c r="F910" s="14">
        <v>4996</v>
      </c>
      <c r="G910">
        <v>4.1626123031641747E-3</v>
      </c>
      <c r="H910">
        <v>9.8885453624090267E-3</v>
      </c>
      <c r="I910">
        <v>81797673</v>
      </c>
      <c r="J910">
        <v>652.81808200093906</v>
      </c>
      <c r="K910">
        <v>1114.5304830370908</v>
      </c>
      <c r="T910">
        <f t="shared" si="100"/>
        <v>1</v>
      </c>
      <c r="U910">
        <f t="shared" si="101"/>
        <v>1</v>
      </c>
      <c r="V910">
        <f t="shared" si="102"/>
        <v>0</v>
      </c>
      <c r="W910">
        <f t="shared" si="103"/>
        <v>0</v>
      </c>
      <c r="X910">
        <f t="shared" si="104"/>
        <v>1</v>
      </c>
      <c r="Y910">
        <f t="shared" si="105"/>
        <v>0</v>
      </c>
      <c r="Z910">
        <f t="shared" si="106"/>
        <v>1</v>
      </c>
    </row>
    <row r="911" spans="1:26" ht="14.4">
      <c r="A911" s="7" t="s">
        <v>1202</v>
      </c>
      <c r="B911" s="7" t="s">
        <v>148</v>
      </c>
      <c r="C911" s="8" t="s">
        <v>76</v>
      </c>
      <c r="D911" s="9" t="s">
        <v>74</v>
      </c>
      <c r="E911">
        <v>42647.993791745219</v>
      </c>
      <c r="F911" s="14">
        <v>4683</v>
      </c>
      <c r="G911">
        <v>4.2336153650550769E-3</v>
      </c>
      <c r="H911">
        <v>1.0057217568044036E-2</v>
      </c>
      <c r="I911">
        <v>80425823</v>
      </c>
      <c r="J911">
        <v>641.34873695976978</v>
      </c>
      <c r="K911">
        <v>1198.1350815645369</v>
      </c>
      <c r="T911">
        <f t="shared" si="100"/>
        <v>1</v>
      </c>
      <c r="U911">
        <f t="shared" si="101"/>
        <v>1</v>
      </c>
      <c r="V911">
        <f t="shared" si="102"/>
        <v>0</v>
      </c>
      <c r="W911">
        <f t="shared" si="103"/>
        <v>0</v>
      </c>
      <c r="X911">
        <f t="shared" si="104"/>
        <v>1</v>
      </c>
      <c r="Y911">
        <f t="shared" si="105"/>
        <v>0</v>
      </c>
      <c r="Z911">
        <f t="shared" si="106"/>
        <v>1</v>
      </c>
    </row>
    <row r="912" spans="1:26" ht="14.4">
      <c r="A912" s="7" t="s">
        <v>1203</v>
      </c>
      <c r="B912" s="7" t="s">
        <v>149</v>
      </c>
      <c r="C912" s="8" t="s">
        <v>78</v>
      </c>
      <c r="D912" s="9" t="s">
        <v>62</v>
      </c>
      <c r="E912">
        <v>264.692698775471</v>
      </c>
      <c r="F912" s="14">
        <v>13</v>
      </c>
      <c r="I912">
        <v>18825034</v>
      </c>
      <c r="J912">
        <v>18.964109175048502</v>
      </c>
      <c r="K912">
        <v>8.6055621466606649</v>
      </c>
      <c r="T912">
        <f t="shared" si="100"/>
        <v>0</v>
      </c>
      <c r="U912">
        <f t="shared" si="101"/>
        <v>0</v>
      </c>
      <c r="V912">
        <f t="shared" si="102"/>
        <v>0</v>
      </c>
      <c r="W912">
        <f t="shared" si="103"/>
        <v>0</v>
      </c>
      <c r="X912">
        <f t="shared" si="104"/>
        <v>0</v>
      </c>
      <c r="Y912">
        <f t="shared" si="105"/>
        <v>0</v>
      </c>
      <c r="Z912">
        <f t="shared" si="106"/>
        <v>0</v>
      </c>
    </row>
    <row r="913" spans="1:26" ht="14.4">
      <c r="A913" s="7" t="s">
        <v>1204</v>
      </c>
      <c r="B913" s="7" t="s">
        <v>149</v>
      </c>
      <c r="C913" s="8" t="s">
        <v>78</v>
      </c>
      <c r="D913" s="9" t="s">
        <v>63</v>
      </c>
      <c r="E913">
        <v>275.47627104658426</v>
      </c>
      <c r="F913" s="14">
        <v>15</v>
      </c>
      <c r="G913">
        <v>5.4681934623004597E-4</v>
      </c>
      <c r="I913">
        <v>19293392</v>
      </c>
      <c r="J913">
        <v>19.384875401899262</v>
      </c>
      <c r="K913">
        <v>8.552150912602615</v>
      </c>
      <c r="T913">
        <f t="shared" si="100"/>
        <v>0</v>
      </c>
      <c r="U913">
        <f t="shared" si="101"/>
        <v>0</v>
      </c>
      <c r="V913">
        <f t="shared" si="102"/>
        <v>0</v>
      </c>
      <c r="W913">
        <f t="shared" si="103"/>
        <v>0</v>
      </c>
      <c r="X913">
        <f t="shared" si="104"/>
        <v>0</v>
      </c>
      <c r="Y913">
        <f t="shared" si="105"/>
        <v>0</v>
      </c>
      <c r="Z913">
        <f t="shared" si="106"/>
        <v>0</v>
      </c>
    </row>
    <row r="914" spans="1:26" ht="14.4">
      <c r="A914" s="7" t="s">
        <v>1205</v>
      </c>
      <c r="B914" s="7" t="s">
        <v>149</v>
      </c>
      <c r="C914" s="8" t="s">
        <v>78</v>
      </c>
      <c r="D914" s="9" t="s">
        <v>64</v>
      </c>
      <c r="E914">
        <v>311.63961986438397</v>
      </c>
      <c r="F914" s="14">
        <v>15</v>
      </c>
      <c r="G914">
        <v>5.0595596237337261E-4</v>
      </c>
      <c r="H914">
        <v>4.5480948011167522E-4</v>
      </c>
      <c r="I914">
        <v>19786307</v>
      </c>
      <c r="J914">
        <v>19.356820855958617</v>
      </c>
      <c r="K914">
        <v>9.2993604112177177</v>
      </c>
      <c r="T914">
        <f t="shared" si="100"/>
        <v>0</v>
      </c>
      <c r="U914">
        <f t="shared" si="101"/>
        <v>0</v>
      </c>
      <c r="V914">
        <f t="shared" si="102"/>
        <v>0</v>
      </c>
      <c r="W914">
        <f t="shared" si="103"/>
        <v>0</v>
      </c>
      <c r="X914">
        <f t="shared" si="104"/>
        <v>0</v>
      </c>
      <c r="Y914">
        <f t="shared" si="105"/>
        <v>0</v>
      </c>
      <c r="Z914">
        <f t="shared" si="106"/>
        <v>0</v>
      </c>
    </row>
    <row r="915" spans="1:26" ht="14.4">
      <c r="A915" s="7" t="s">
        <v>1206</v>
      </c>
      <c r="B915" s="7" t="s">
        <v>149</v>
      </c>
      <c r="C915" s="8" t="s">
        <v>78</v>
      </c>
      <c r="D915" s="9" t="s">
        <v>65</v>
      </c>
      <c r="E915">
        <v>375.96486715438311</v>
      </c>
      <c r="F915" s="14">
        <v>18</v>
      </c>
      <c r="G915">
        <v>4.5907517237730896E-4</v>
      </c>
      <c r="H915">
        <v>3.6666905398891503E-4</v>
      </c>
      <c r="I915">
        <v>20301686</v>
      </c>
      <c r="J915">
        <v>21.722333800256788</v>
      </c>
      <c r="K915">
        <v>10.639510432778835</v>
      </c>
      <c r="T915">
        <f t="shared" si="100"/>
        <v>0</v>
      </c>
      <c r="U915">
        <f t="shared" si="101"/>
        <v>0</v>
      </c>
      <c r="V915">
        <f t="shared" si="102"/>
        <v>0</v>
      </c>
      <c r="W915">
        <f t="shared" si="103"/>
        <v>0</v>
      </c>
      <c r="X915">
        <f t="shared" si="104"/>
        <v>0</v>
      </c>
      <c r="Y915">
        <f t="shared" si="105"/>
        <v>0</v>
      </c>
      <c r="Z915">
        <f t="shared" si="106"/>
        <v>0</v>
      </c>
    </row>
    <row r="916" spans="1:26" ht="14.4">
      <c r="A916" s="7" t="s">
        <v>1207</v>
      </c>
      <c r="B916" s="7" t="s">
        <v>149</v>
      </c>
      <c r="C916" s="8" t="s">
        <v>78</v>
      </c>
      <c r="D916" s="9" t="s">
        <v>66</v>
      </c>
      <c r="E916">
        <v>426.26351084979234</v>
      </c>
      <c r="F916" s="14">
        <v>26</v>
      </c>
      <c r="G916">
        <v>4.2993899742526151E-4</v>
      </c>
      <c r="H916">
        <v>4.0934915260549848E-4</v>
      </c>
      <c r="I916">
        <v>20835514</v>
      </c>
      <c r="J916">
        <v>23.757513253572721</v>
      </c>
      <c r="K916">
        <v>12.958643592857849</v>
      </c>
      <c r="T916">
        <f t="shared" si="100"/>
        <v>0</v>
      </c>
      <c r="U916">
        <f t="shared" si="101"/>
        <v>0</v>
      </c>
      <c r="V916">
        <f t="shared" si="102"/>
        <v>0</v>
      </c>
      <c r="W916">
        <f t="shared" si="103"/>
        <v>0</v>
      </c>
      <c r="X916">
        <f t="shared" si="104"/>
        <v>0</v>
      </c>
      <c r="Y916">
        <f t="shared" si="105"/>
        <v>0</v>
      </c>
      <c r="Z916">
        <f t="shared" si="106"/>
        <v>0</v>
      </c>
    </row>
    <row r="917" spans="1:26" ht="14.4">
      <c r="A917" s="7" t="s">
        <v>1208</v>
      </c>
      <c r="B917" s="7" t="s">
        <v>149</v>
      </c>
      <c r="C917" s="8" t="s">
        <v>78</v>
      </c>
      <c r="D917" s="9" t="s">
        <v>67</v>
      </c>
      <c r="E917">
        <v>501.86429468827072</v>
      </c>
      <c r="F917" s="14">
        <v>35</v>
      </c>
      <c r="G917">
        <v>3.8659684136304684E-4</v>
      </c>
      <c r="H917">
        <v>3.4366761669009691E-4</v>
      </c>
      <c r="I917">
        <v>21384034</v>
      </c>
      <c r="J917">
        <v>40.544267746674926</v>
      </c>
      <c r="K917">
        <v>22.072542533368587</v>
      </c>
      <c r="T917">
        <f t="shared" si="100"/>
        <v>0</v>
      </c>
      <c r="U917">
        <f t="shared" si="101"/>
        <v>0</v>
      </c>
      <c r="V917">
        <f t="shared" si="102"/>
        <v>0</v>
      </c>
      <c r="W917">
        <f t="shared" si="103"/>
        <v>0</v>
      </c>
      <c r="X917">
        <f t="shared" si="104"/>
        <v>0</v>
      </c>
      <c r="Y917">
        <f t="shared" si="105"/>
        <v>0</v>
      </c>
      <c r="Z917">
        <f t="shared" si="106"/>
        <v>0</v>
      </c>
    </row>
    <row r="918" spans="1:26" ht="14.4">
      <c r="A918" s="7" t="s">
        <v>1209</v>
      </c>
      <c r="B918" s="7" t="s">
        <v>149</v>
      </c>
      <c r="C918" s="8" t="s">
        <v>78</v>
      </c>
      <c r="D918" s="9" t="s">
        <v>68</v>
      </c>
      <c r="E918">
        <v>929.94554542398112</v>
      </c>
      <c r="F918" s="14">
        <v>48</v>
      </c>
      <c r="G918">
        <v>4.1298028379090204E-4</v>
      </c>
      <c r="H918">
        <v>4.3639950994585829E-4</v>
      </c>
      <c r="I918">
        <v>21947779</v>
      </c>
      <c r="J918">
        <v>41.462054087568497</v>
      </c>
      <c r="K918">
        <v>26.198550659727346</v>
      </c>
      <c r="T918">
        <f t="shared" si="100"/>
        <v>0</v>
      </c>
      <c r="U918">
        <f t="shared" si="101"/>
        <v>0</v>
      </c>
      <c r="V918">
        <f t="shared" si="102"/>
        <v>0</v>
      </c>
      <c r="W918">
        <f t="shared" si="103"/>
        <v>0</v>
      </c>
      <c r="X918">
        <f t="shared" si="104"/>
        <v>0</v>
      </c>
      <c r="Y918">
        <f t="shared" si="105"/>
        <v>0</v>
      </c>
      <c r="Z918">
        <f t="shared" si="106"/>
        <v>0</v>
      </c>
    </row>
    <row r="919" spans="1:26" ht="14.4">
      <c r="A919" s="7" t="s">
        <v>1210</v>
      </c>
      <c r="B919" s="7" t="s">
        <v>149</v>
      </c>
      <c r="C919" s="8" t="s">
        <v>78</v>
      </c>
      <c r="D919" s="9" t="s">
        <v>69</v>
      </c>
      <c r="E919">
        <v>1099.0847587633284</v>
      </c>
      <c r="F919" s="14">
        <v>66</v>
      </c>
      <c r="G919">
        <v>3.6531672613884461E-4</v>
      </c>
      <c r="H919">
        <v>3.0880339616257173E-4</v>
      </c>
      <c r="I919">
        <v>22525659</v>
      </c>
      <c r="J919">
        <v>43.949879557352794</v>
      </c>
      <c r="K919">
        <v>36.225355271515028</v>
      </c>
      <c r="T919">
        <f t="shared" si="100"/>
        <v>0</v>
      </c>
      <c r="U919">
        <f t="shared" si="101"/>
        <v>0</v>
      </c>
      <c r="V919">
        <f t="shared" si="102"/>
        <v>0</v>
      </c>
      <c r="W919">
        <f t="shared" si="103"/>
        <v>0</v>
      </c>
      <c r="X919">
        <f t="shared" si="104"/>
        <v>0</v>
      </c>
      <c r="Y919">
        <f t="shared" si="105"/>
        <v>0</v>
      </c>
      <c r="Z919">
        <f t="shared" si="106"/>
        <v>0</v>
      </c>
    </row>
    <row r="920" spans="1:26" ht="14.4">
      <c r="A920" s="7" t="s">
        <v>1211</v>
      </c>
      <c r="B920" s="7" t="s">
        <v>149</v>
      </c>
      <c r="C920" s="8" t="s">
        <v>78</v>
      </c>
      <c r="D920" s="9" t="s">
        <v>70</v>
      </c>
      <c r="E920">
        <v>1234.4372533198523</v>
      </c>
      <c r="F920" s="14">
        <v>69</v>
      </c>
      <c r="G920">
        <v>3.5607747750889771E-4</v>
      </c>
      <c r="H920">
        <v>3.009934297669088E-4</v>
      </c>
      <c r="I920">
        <v>23110139</v>
      </c>
      <c r="J920">
        <v>41.972919332073253</v>
      </c>
      <c r="K920">
        <v>37.645814246292503</v>
      </c>
      <c r="T920">
        <f t="shared" si="100"/>
        <v>0</v>
      </c>
      <c r="U920">
        <f t="shared" si="101"/>
        <v>0</v>
      </c>
      <c r="V920">
        <f t="shared" si="102"/>
        <v>0</v>
      </c>
      <c r="W920">
        <f t="shared" si="103"/>
        <v>0</v>
      </c>
      <c r="X920">
        <f t="shared" si="104"/>
        <v>0</v>
      </c>
      <c r="Y920">
        <f t="shared" si="105"/>
        <v>0</v>
      </c>
      <c r="Z920">
        <f t="shared" si="106"/>
        <v>0</v>
      </c>
    </row>
    <row r="921" spans="1:26" ht="14.4">
      <c r="A921" s="7" t="s">
        <v>1212</v>
      </c>
      <c r="B921" s="7" t="s">
        <v>149</v>
      </c>
      <c r="C921" s="8" t="s">
        <v>78</v>
      </c>
      <c r="D921" s="9" t="s">
        <v>71</v>
      </c>
      <c r="E921">
        <v>1096.5336568131745</v>
      </c>
      <c r="F921" s="14">
        <v>56</v>
      </c>
      <c r="G921">
        <v>3.4721265187862683E-4</v>
      </c>
      <c r="H921">
        <v>3.2209819432115264E-4</v>
      </c>
      <c r="I921">
        <v>23691533</v>
      </c>
      <c r="J921">
        <v>35.83558733831196</v>
      </c>
      <c r="K921">
        <v>40.014295402496749</v>
      </c>
      <c r="T921">
        <f t="shared" si="100"/>
        <v>0</v>
      </c>
      <c r="U921">
        <f t="shared" si="101"/>
        <v>0</v>
      </c>
      <c r="V921">
        <f t="shared" si="102"/>
        <v>0</v>
      </c>
      <c r="W921">
        <f t="shared" si="103"/>
        <v>0</v>
      </c>
      <c r="X921">
        <f t="shared" si="104"/>
        <v>0</v>
      </c>
      <c r="Y921">
        <f t="shared" si="105"/>
        <v>0</v>
      </c>
      <c r="Z921">
        <f t="shared" si="106"/>
        <v>0</v>
      </c>
    </row>
    <row r="922" spans="1:26" ht="14.4">
      <c r="A922" s="7" t="s">
        <v>1213</v>
      </c>
      <c r="B922" s="7" t="s">
        <v>149</v>
      </c>
      <c r="C922" s="8" t="s">
        <v>78</v>
      </c>
      <c r="D922" s="9" t="s">
        <v>72</v>
      </c>
      <c r="E922">
        <v>1326.0661119212414</v>
      </c>
      <c r="F922" s="14">
        <v>70</v>
      </c>
      <c r="G922">
        <v>3.7349202389277356E-4</v>
      </c>
      <c r="H922">
        <v>3.8284787132420811E-4</v>
      </c>
      <c r="I922">
        <v>24262901</v>
      </c>
      <c r="J922">
        <v>29.097921967369029</v>
      </c>
      <c r="K922">
        <v>36.35179486574998</v>
      </c>
      <c r="T922">
        <f t="shared" si="100"/>
        <v>0</v>
      </c>
      <c r="U922">
        <f t="shared" si="101"/>
        <v>0</v>
      </c>
      <c r="V922">
        <f t="shared" si="102"/>
        <v>0</v>
      </c>
      <c r="W922">
        <f t="shared" si="103"/>
        <v>0</v>
      </c>
      <c r="X922">
        <f t="shared" si="104"/>
        <v>0</v>
      </c>
      <c r="Y922">
        <f t="shared" si="105"/>
        <v>0</v>
      </c>
      <c r="Z922">
        <f t="shared" si="106"/>
        <v>0</v>
      </c>
    </row>
    <row r="923" spans="1:26" ht="14.4">
      <c r="A923" s="7" t="s">
        <v>1214</v>
      </c>
      <c r="B923" s="7" t="s">
        <v>149</v>
      </c>
      <c r="C923" s="8" t="s">
        <v>78</v>
      </c>
      <c r="D923" s="9" t="s">
        <v>73</v>
      </c>
      <c r="E923">
        <v>1594.0308091961606</v>
      </c>
      <c r="F923" s="14">
        <v>83</v>
      </c>
      <c r="G923">
        <v>3.6509839808746778E-4</v>
      </c>
      <c r="H923">
        <v>3.7424398806383671E-4</v>
      </c>
      <c r="I923">
        <v>24820706</v>
      </c>
      <c r="J923">
        <v>32.110287273859171</v>
      </c>
      <c r="K923">
        <v>41.336455135482446</v>
      </c>
      <c r="T923">
        <f t="shared" si="100"/>
        <v>0</v>
      </c>
      <c r="U923">
        <f t="shared" si="101"/>
        <v>0</v>
      </c>
      <c r="V923">
        <f t="shared" si="102"/>
        <v>0</v>
      </c>
      <c r="W923">
        <f t="shared" si="103"/>
        <v>0</v>
      </c>
      <c r="X923">
        <f t="shared" si="104"/>
        <v>0</v>
      </c>
      <c r="Y923">
        <f t="shared" si="105"/>
        <v>0</v>
      </c>
      <c r="Z923">
        <f t="shared" si="106"/>
        <v>0</v>
      </c>
    </row>
    <row r="924" spans="1:26" ht="14.4">
      <c r="A924" s="7" t="s">
        <v>1215</v>
      </c>
      <c r="B924" s="7" t="s">
        <v>149</v>
      </c>
      <c r="C924" s="8" t="s">
        <v>78</v>
      </c>
      <c r="D924" s="9" t="s">
        <v>74</v>
      </c>
      <c r="E924">
        <v>1645.5151619882977</v>
      </c>
      <c r="F924" s="14">
        <v>83</v>
      </c>
      <c r="G924">
        <v>3.5724335541945107E-4</v>
      </c>
      <c r="H924">
        <v>3.6619217926410079E-4</v>
      </c>
      <c r="I924">
        <v>25366462</v>
      </c>
      <c r="J924">
        <v>45.493139721258721</v>
      </c>
      <c r="K924">
        <v>38.59426671326888</v>
      </c>
      <c r="T924">
        <f t="shared" si="100"/>
        <v>0</v>
      </c>
      <c r="U924">
        <f t="shared" si="101"/>
        <v>0</v>
      </c>
      <c r="V924">
        <f t="shared" si="102"/>
        <v>0</v>
      </c>
      <c r="W924">
        <f t="shared" si="103"/>
        <v>0</v>
      </c>
      <c r="X924">
        <f t="shared" si="104"/>
        <v>0</v>
      </c>
      <c r="Y924">
        <f t="shared" si="105"/>
        <v>0</v>
      </c>
      <c r="Z924">
        <f t="shared" si="106"/>
        <v>0</v>
      </c>
    </row>
    <row r="925" spans="1:26" ht="14.4">
      <c r="A925" s="7" t="s">
        <v>1216</v>
      </c>
      <c r="B925" s="7" t="s">
        <v>150</v>
      </c>
      <c r="C925" s="8" t="s">
        <v>76</v>
      </c>
      <c r="D925" s="9" t="s">
        <v>62</v>
      </c>
      <c r="E925">
        <v>11357.930335951092</v>
      </c>
      <c r="F925" s="14">
        <v>918</v>
      </c>
      <c r="G925">
        <v>2.3806771561427809E-3</v>
      </c>
      <c r="I925">
        <v>10917482</v>
      </c>
      <c r="J925">
        <v>848.36411912563722</v>
      </c>
      <c r="K925">
        <v>418.04511333290952</v>
      </c>
      <c r="T925">
        <f t="shared" si="100"/>
        <v>0</v>
      </c>
      <c r="U925">
        <f t="shared" si="101"/>
        <v>0</v>
      </c>
      <c r="V925">
        <f t="shared" si="102"/>
        <v>0</v>
      </c>
      <c r="W925">
        <f t="shared" si="103"/>
        <v>0</v>
      </c>
      <c r="X925">
        <f t="shared" si="104"/>
        <v>0</v>
      </c>
      <c r="Y925">
        <f t="shared" si="105"/>
        <v>0</v>
      </c>
      <c r="Z925">
        <f t="shared" si="106"/>
        <v>0</v>
      </c>
    </row>
    <row r="926" spans="1:26" ht="14.4">
      <c r="A926" s="7" t="s">
        <v>1217</v>
      </c>
      <c r="B926" s="7" t="s">
        <v>150</v>
      </c>
      <c r="C926" s="8" t="s">
        <v>76</v>
      </c>
      <c r="D926" s="9" t="s">
        <v>63</v>
      </c>
      <c r="E926">
        <v>11870.233872826331</v>
      </c>
      <c r="F926" s="14">
        <v>1055</v>
      </c>
      <c r="G926">
        <v>2.4400635367964468E-3</v>
      </c>
      <c r="I926">
        <v>10951764</v>
      </c>
      <c r="J926">
        <v>841.5082720920575</v>
      </c>
      <c r="K926">
        <v>382.49545917899621</v>
      </c>
      <c r="T926">
        <f t="shared" si="100"/>
        <v>0</v>
      </c>
      <c r="U926">
        <f t="shared" si="101"/>
        <v>0</v>
      </c>
      <c r="V926">
        <f t="shared" si="102"/>
        <v>0</v>
      </c>
      <c r="W926">
        <f t="shared" si="103"/>
        <v>0</v>
      </c>
      <c r="X926">
        <f t="shared" si="104"/>
        <v>0</v>
      </c>
      <c r="Y926">
        <f t="shared" si="105"/>
        <v>0</v>
      </c>
      <c r="Z926">
        <f t="shared" si="106"/>
        <v>0</v>
      </c>
    </row>
    <row r="927" spans="1:26" ht="14.4">
      <c r="A927" s="7" t="s">
        <v>1218</v>
      </c>
      <c r="B927" s="7" t="s">
        <v>150</v>
      </c>
      <c r="C927" s="8" t="s">
        <v>76</v>
      </c>
      <c r="D927" s="9" t="s">
        <v>64</v>
      </c>
      <c r="E927">
        <v>13292.396394191659</v>
      </c>
      <c r="F927" s="14">
        <v>1223</v>
      </c>
      <c r="G927">
        <v>2.5141748385315251E-3</v>
      </c>
      <c r="H927">
        <v>7.8950461514734113E-3</v>
      </c>
      <c r="I927">
        <v>10983723</v>
      </c>
      <c r="J927">
        <v>910.89332824580515</v>
      </c>
      <c r="K927">
        <v>223.33046818460372</v>
      </c>
      <c r="T927">
        <f t="shared" si="100"/>
        <v>0</v>
      </c>
      <c r="U927">
        <f t="shared" si="101"/>
        <v>0</v>
      </c>
      <c r="V927">
        <f t="shared" si="102"/>
        <v>0</v>
      </c>
      <c r="W927">
        <f t="shared" si="103"/>
        <v>0</v>
      </c>
      <c r="X927">
        <f t="shared" si="104"/>
        <v>0</v>
      </c>
      <c r="Y927">
        <f t="shared" si="105"/>
        <v>0</v>
      </c>
      <c r="Z927">
        <f t="shared" si="106"/>
        <v>0</v>
      </c>
    </row>
    <row r="928" spans="1:26" ht="14.4">
      <c r="A928" s="7" t="s">
        <v>1219</v>
      </c>
      <c r="B928" s="7" t="s">
        <v>150</v>
      </c>
      <c r="C928" s="8" t="s">
        <v>76</v>
      </c>
      <c r="D928" s="9" t="s">
        <v>65</v>
      </c>
      <c r="E928">
        <v>17516.275615057246</v>
      </c>
      <c r="F928" s="14">
        <v>1579</v>
      </c>
      <c r="G928">
        <v>2.6715496839628239E-3</v>
      </c>
      <c r="H928">
        <v>8.6131066757521371E-3</v>
      </c>
      <c r="I928">
        <v>11018324</v>
      </c>
      <c r="J928">
        <v>983.99720320440747</v>
      </c>
      <c r="K928">
        <v>221.35852966385812</v>
      </c>
      <c r="T928">
        <f t="shared" si="100"/>
        <v>0</v>
      </c>
      <c r="U928">
        <f t="shared" si="101"/>
        <v>0</v>
      </c>
      <c r="V928">
        <f t="shared" si="102"/>
        <v>0</v>
      </c>
      <c r="W928">
        <f t="shared" si="103"/>
        <v>0</v>
      </c>
      <c r="X928">
        <f t="shared" si="104"/>
        <v>0</v>
      </c>
      <c r="Y928">
        <f t="shared" si="105"/>
        <v>0</v>
      </c>
      <c r="Z928">
        <f t="shared" si="106"/>
        <v>0</v>
      </c>
    </row>
    <row r="929" spans="1:26" ht="14.4">
      <c r="A929" s="7" t="s">
        <v>1220</v>
      </c>
      <c r="B929" s="7" t="s">
        <v>150</v>
      </c>
      <c r="C929" s="8" t="s">
        <v>76</v>
      </c>
      <c r="D929" s="9" t="s">
        <v>66</v>
      </c>
      <c r="E929">
        <v>20622.792038408323</v>
      </c>
      <c r="F929" s="14">
        <v>1809</v>
      </c>
      <c r="G929">
        <v>2.7514241711243102E-3</v>
      </c>
      <c r="H929">
        <v>8.8469968827926231E-3</v>
      </c>
      <c r="I929">
        <v>11055729</v>
      </c>
      <c r="J929">
        <v>1158.5848386840885</v>
      </c>
      <c r="K929">
        <v>260.49842574831564</v>
      </c>
      <c r="T929">
        <f t="shared" si="100"/>
        <v>0</v>
      </c>
      <c r="U929">
        <f t="shared" si="101"/>
        <v>1</v>
      </c>
      <c r="V929">
        <f t="shared" si="102"/>
        <v>0</v>
      </c>
      <c r="W929">
        <f t="shared" si="103"/>
        <v>0</v>
      </c>
      <c r="X929">
        <f t="shared" si="104"/>
        <v>0</v>
      </c>
      <c r="Y929">
        <f t="shared" si="105"/>
        <v>0</v>
      </c>
      <c r="Z929">
        <f t="shared" si="106"/>
        <v>0</v>
      </c>
    </row>
    <row r="930" spans="1:26" ht="14.4">
      <c r="A930" s="7" t="s">
        <v>1221</v>
      </c>
      <c r="B930" s="7" t="s">
        <v>150</v>
      </c>
      <c r="C930" s="8" t="s">
        <v>76</v>
      </c>
      <c r="D930" s="9" t="s">
        <v>67</v>
      </c>
      <c r="E930">
        <v>21635.435164775925</v>
      </c>
      <c r="F930" s="14">
        <v>2093</v>
      </c>
      <c r="G930">
        <v>2.6780161351666601E-3</v>
      </c>
      <c r="H930">
        <v>8.7578438594082542E-3</v>
      </c>
      <c r="I930">
        <v>11092913</v>
      </c>
      <c r="J930">
        <v>1212.7562886322105</v>
      </c>
      <c r="K930">
        <v>274.49958365309453</v>
      </c>
      <c r="T930">
        <f t="shared" si="100"/>
        <v>0</v>
      </c>
      <c r="U930">
        <f t="shared" si="101"/>
        <v>1</v>
      </c>
      <c r="V930">
        <f t="shared" si="102"/>
        <v>0</v>
      </c>
      <c r="W930">
        <f t="shared" si="103"/>
        <v>0</v>
      </c>
      <c r="X930">
        <f t="shared" si="104"/>
        <v>0</v>
      </c>
      <c r="Y930">
        <f t="shared" si="105"/>
        <v>0</v>
      </c>
      <c r="Z930">
        <f t="shared" si="106"/>
        <v>0</v>
      </c>
    </row>
    <row r="931" spans="1:26" ht="14.4">
      <c r="A931" s="7" t="s">
        <v>1222</v>
      </c>
      <c r="B931" s="7" t="s">
        <v>150</v>
      </c>
      <c r="C931" s="8" t="s">
        <v>76</v>
      </c>
      <c r="D931" s="9" t="s">
        <v>68</v>
      </c>
      <c r="E931">
        <v>23544.32493253248</v>
      </c>
      <c r="F931" s="14">
        <v>2293</v>
      </c>
      <c r="G931">
        <v>2.669584964773826E-3</v>
      </c>
      <c r="H931">
        <v>8.7302716305172907E-3</v>
      </c>
      <c r="I931">
        <v>11127947</v>
      </c>
      <c r="J931">
        <v>1302.5762973170163</v>
      </c>
      <c r="K931">
        <v>269.95096220354031</v>
      </c>
      <c r="T931">
        <f t="shared" si="100"/>
        <v>0</v>
      </c>
      <c r="U931">
        <f t="shared" si="101"/>
        <v>1</v>
      </c>
      <c r="V931">
        <f t="shared" si="102"/>
        <v>0</v>
      </c>
      <c r="W931">
        <f t="shared" si="103"/>
        <v>0</v>
      </c>
      <c r="X931">
        <f t="shared" si="104"/>
        <v>0</v>
      </c>
      <c r="Y931">
        <f t="shared" si="105"/>
        <v>0</v>
      </c>
      <c r="Z931">
        <f t="shared" si="106"/>
        <v>0</v>
      </c>
    </row>
    <row r="932" spans="1:26" ht="14.4">
      <c r="A932" s="7" t="s">
        <v>1223</v>
      </c>
      <c r="B932" s="7" t="s">
        <v>150</v>
      </c>
      <c r="C932" s="8" t="s">
        <v>76</v>
      </c>
      <c r="D932" s="9" t="s">
        <v>69</v>
      </c>
      <c r="E932">
        <v>27322.399476413244</v>
      </c>
      <c r="F932" s="14">
        <v>2682</v>
      </c>
      <c r="G932">
        <v>2.7068883441927179E-3</v>
      </c>
      <c r="H932">
        <v>8.8010375703596582E-3</v>
      </c>
      <c r="I932">
        <v>11163002</v>
      </c>
      <c r="J932">
        <v>1405.2671494639167</v>
      </c>
      <c r="K932">
        <v>307.2650170626145</v>
      </c>
      <c r="T932">
        <f t="shared" si="100"/>
        <v>0</v>
      </c>
      <c r="U932">
        <f t="shared" si="101"/>
        <v>1</v>
      </c>
      <c r="V932">
        <f t="shared" si="102"/>
        <v>0</v>
      </c>
      <c r="W932">
        <f t="shared" si="103"/>
        <v>0</v>
      </c>
      <c r="X932">
        <f t="shared" si="104"/>
        <v>0</v>
      </c>
      <c r="Y932">
        <f t="shared" si="105"/>
        <v>0</v>
      </c>
      <c r="Z932">
        <f t="shared" si="106"/>
        <v>0</v>
      </c>
    </row>
    <row r="933" spans="1:26" ht="14.4">
      <c r="A933" s="7" t="s">
        <v>1224</v>
      </c>
      <c r="B933" s="7" t="s">
        <v>150</v>
      </c>
      <c r="C933" s="8" t="s">
        <v>76</v>
      </c>
      <c r="D933" s="9" t="s">
        <v>70</v>
      </c>
      <c r="E933">
        <v>30572.731858637053</v>
      </c>
      <c r="F933" s="14">
        <v>3085</v>
      </c>
      <c r="G933">
        <v>2.7012170718492276E-3</v>
      </c>
      <c r="H933">
        <v>8.7825982870867129E-3</v>
      </c>
      <c r="I933">
        <v>11186439</v>
      </c>
      <c r="J933">
        <v>1572.0820539941262</v>
      </c>
      <c r="K933">
        <v>352.74853776076549</v>
      </c>
      <c r="T933">
        <f t="shared" si="100"/>
        <v>0</v>
      </c>
      <c r="U933">
        <f t="shared" si="101"/>
        <v>1</v>
      </c>
      <c r="V933">
        <f t="shared" si="102"/>
        <v>0</v>
      </c>
      <c r="W933">
        <f t="shared" si="103"/>
        <v>0</v>
      </c>
      <c r="X933">
        <f t="shared" si="104"/>
        <v>0</v>
      </c>
      <c r="Y933">
        <f t="shared" si="105"/>
        <v>0</v>
      </c>
      <c r="Z933">
        <f t="shared" si="106"/>
        <v>0</v>
      </c>
    </row>
    <row r="934" spans="1:26" ht="14.4">
      <c r="A934" s="7" t="s">
        <v>1225</v>
      </c>
      <c r="B934" s="7" t="s">
        <v>150</v>
      </c>
      <c r="C934" s="8" t="s">
        <v>76</v>
      </c>
      <c r="D934" s="9" t="s">
        <v>71</v>
      </c>
      <c r="E934">
        <v>28693.801825944829</v>
      </c>
      <c r="F934" s="14">
        <v>2861</v>
      </c>
      <c r="G934">
        <v>2.6048787508095271E-3</v>
      </c>
      <c r="H934">
        <v>8.5579040473903606E-3</v>
      </c>
      <c r="I934">
        <v>11187085</v>
      </c>
      <c r="J934">
        <v>1322.596547715513</v>
      </c>
      <c r="K934">
        <v>304.01127728983914</v>
      </c>
      <c r="T934">
        <f t="shared" si="100"/>
        <v>0</v>
      </c>
      <c r="U934">
        <f t="shared" si="101"/>
        <v>1</v>
      </c>
      <c r="V934">
        <f t="shared" si="102"/>
        <v>0</v>
      </c>
      <c r="W934">
        <f t="shared" si="103"/>
        <v>0</v>
      </c>
      <c r="X934">
        <f t="shared" si="104"/>
        <v>0</v>
      </c>
      <c r="Y934">
        <f t="shared" si="105"/>
        <v>0</v>
      </c>
      <c r="Z934">
        <f t="shared" si="106"/>
        <v>0</v>
      </c>
    </row>
    <row r="935" spans="1:26" ht="14.4">
      <c r="A935" s="7" t="s">
        <v>1226</v>
      </c>
      <c r="B935" s="7" t="s">
        <v>150</v>
      </c>
      <c r="C935" s="8" t="s">
        <v>76</v>
      </c>
      <c r="D935" s="9" t="s">
        <v>72</v>
      </c>
      <c r="E935">
        <v>26359.547454985692</v>
      </c>
      <c r="F935" s="14">
        <v>2442</v>
      </c>
      <c r="G935">
        <v>2.7097435467075938E-3</v>
      </c>
      <c r="H935">
        <v>8.7224997745093142E-3</v>
      </c>
      <c r="I935">
        <v>11153454</v>
      </c>
      <c r="J935">
        <v>1127.812066109745</v>
      </c>
      <c r="K935">
        <v>257.67802512118669</v>
      </c>
      <c r="T935">
        <f t="shared" si="100"/>
        <v>0</v>
      </c>
      <c r="U935">
        <f t="shared" si="101"/>
        <v>1</v>
      </c>
      <c r="V935">
        <f t="shared" si="102"/>
        <v>0</v>
      </c>
      <c r="W935">
        <f t="shared" si="103"/>
        <v>0</v>
      </c>
      <c r="X935">
        <f t="shared" si="104"/>
        <v>0</v>
      </c>
      <c r="Y935">
        <f t="shared" si="105"/>
        <v>0</v>
      </c>
      <c r="Z935">
        <f t="shared" si="106"/>
        <v>0</v>
      </c>
    </row>
    <row r="936" spans="1:26" ht="14.4">
      <c r="A936" s="7" t="s">
        <v>1227</v>
      </c>
      <c r="B936" s="7" t="s">
        <v>150</v>
      </c>
      <c r="C936" s="8" t="s">
        <v>76</v>
      </c>
      <c r="D936" s="9" t="s">
        <v>73</v>
      </c>
      <c r="E936">
        <v>26071.603591516228</v>
      </c>
      <c r="F936" s="14">
        <v>2304</v>
      </c>
      <c r="G936">
        <v>2.7171106046427413E-3</v>
      </c>
      <c r="H936">
        <v>8.7462138862215433E-3</v>
      </c>
      <c r="I936">
        <v>11123213</v>
      </c>
      <c r="J936">
        <v>1347.0927869492384</v>
      </c>
      <c r="K936">
        <v>287.41695407612889</v>
      </c>
      <c r="T936">
        <f t="shared" si="100"/>
        <v>0</v>
      </c>
      <c r="U936">
        <f t="shared" si="101"/>
        <v>1</v>
      </c>
      <c r="V936">
        <f t="shared" si="102"/>
        <v>0</v>
      </c>
      <c r="W936">
        <f t="shared" si="103"/>
        <v>0</v>
      </c>
      <c r="X936">
        <f t="shared" si="104"/>
        <v>0</v>
      </c>
      <c r="Y936">
        <f t="shared" si="105"/>
        <v>0</v>
      </c>
      <c r="Z936">
        <f t="shared" si="106"/>
        <v>0</v>
      </c>
    </row>
    <row r="937" spans="1:26" ht="14.4">
      <c r="A937" s="7" t="s">
        <v>1228</v>
      </c>
      <c r="B937" s="7" t="s">
        <v>150</v>
      </c>
      <c r="C937" s="8" t="s">
        <v>76</v>
      </c>
      <c r="D937" s="9" t="s">
        <v>74</v>
      </c>
      <c r="E937">
        <v>22356.902526879894</v>
      </c>
      <c r="F937" s="14">
        <v>2044</v>
      </c>
      <c r="G937">
        <v>2.7245671978624636E-3</v>
      </c>
      <c r="H937">
        <v>8.7702162065727302E-3</v>
      </c>
      <c r="I937">
        <v>11092771</v>
      </c>
      <c r="J937">
        <v>1200.1509812110969</v>
      </c>
      <c r="K937">
        <v>215.63593082377704</v>
      </c>
      <c r="T937">
        <f t="shared" si="100"/>
        <v>0</v>
      </c>
      <c r="U937">
        <f t="shared" si="101"/>
        <v>1</v>
      </c>
      <c r="V937">
        <f t="shared" si="102"/>
        <v>0</v>
      </c>
      <c r="W937">
        <f t="shared" si="103"/>
        <v>0</v>
      </c>
      <c r="X937">
        <f t="shared" si="104"/>
        <v>0</v>
      </c>
      <c r="Y937">
        <f t="shared" si="105"/>
        <v>0</v>
      </c>
      <c r="Z937">
        <f t="shared" si="106"/>
        <v>0</v>
      </c>
    </row>
    <row r="938" spans="1:26" ht="14.4">
      <c r="A938" s="7" t="s">
        <v>1229</v>
      </c>
      <c r="B938" s="7" t="s">
        <v>151</v>
      </c>
      <c r="C938" s="8" t="s">
        <v>84</v>
      </c>
      <c r="D938" s="9" t="s">
        <v>62</v>
      </c>
      <c r="E938">
        <v>19004.003451957295</v>
      </c>
      <c r="F938" s="8"/>
      <c r="I938">
        <v>56200</v>
      </c>
      <c r="T938">
        <f t="shared" si="100"/>
        <v>0</v>
      </c>
      <c r="U938">
        <f t="shared" si="101"/>
        <v>0</v>
      </c>
      <c r="V938">
        <f t="shared" si="102"/>
        <v>0</v>
      </c>
      <c r="W938">
        <f t="shared" si="103"/>
        <v>0</v>
      </c>
      <c r="X938">
        <f t="shared" si="104"/>
        <v>0</v>
      </c>
      <c r="Y938">
        <f t="shared" si="105"/>
        <v>0</v>
      </c>
      <c r="Z938">
        <f t="shared" si="106"/>
        <v>0</v>
      </c>
    </row>
    <row r="939" spans="1:26" ht="14.4">
      <c r="A939" s="7" t="s">
        <v>1230</v>
      </c>
      <c r="B939" s="7" t="s">
        <v>151</v>
      </c>
      <c r="C939" s="8" t="s">
        <v>84</v>
      </c>
      <c r="D939" s="9" t="s">
        <v>63</v>
      </c>
      <c r="E939">
        <v>19275.432812777286</v>
      </c>
      <c r="F939" s="8"/>
      <c r="I939">
        <v>56350</v>
      </c>
      <c r="T939">
        <f t="shared" si="100"/>
        <v>0</v>
      </c>
      <c r="U939">
        <f t="shared" si="101"/>
        <v>0</v>
      </c>
      <c r="V939">
        <f t="shared" si="102"/>
        <v>0</v>
      </c>
      <c r="W939">
        <f t="shared" si="103"/>
        <v>0</v>
      </c>
      <c r="X939">
        <f t="shared" si="104"/>
        <v>0</v>
      </c>
      <c r="Y939">
        <f t="shared" si="105"/>
        <v>0</v>
      </c>
      <c r="Z939">
        <f t="shared" si="106"/>
        <v>0</v>
      </c>
    </row>
    <row r="940" spans="1:26" ht="14.4">
      <c r="A940" s="7" t="s">
        <v>1231</v>
      </c>
      <c r="B940" s="7" t="s">
        <v>151</v>
      </c>
      <c r="C940" s="8" t="s">
        <v>84</v>
      </c>
      <c r="D940" s="9" t="s">
        <v>64</v>
      </c>
      <c r="E940">
        <v>20652.841261990143</v>
      </c>
      <c r="F940" s="8"/>
      <c r="H940">
        <v>1.1199632567259622E-2</v>
      </c>
      <c r="I940">
        <v>56609</v>
      </c>
      <c r="T940">
        <f t="shared" si="100"/>
        <v>0</v>
      </c>
      <c r="U940">
        <f t="shared" si="101"/>
        <v>0</v>
      </c>
      <c r="V940">
        <f t="shared" si="102"/>
        <v>0</v>
      </c>
      <c r="W940">
        <f t="shared" si="103"/>
        <v>0</v>
      </c>
      <c r="X940">
        <f t="shared" si="104"/>
        <v>0</v>
      </c>
      <c r="Y940">
        <f t="shared" si="105"/>
        <v>0</v>
      </c>
      <c r="Z940">
        <f t="shared" si="106"/>
        <v>0</v>
      </c>
    </row>
    <row r="941" spans="1:26" ht="14.4">
      <c r="A941" s="7" t="s">
        <v>1232</v>
      </c>
      <c r="B941" s="7" t="s">
        <v>151</v>
      </c>
      <c r="C941" s="8" t="s">
        <v>84</v>
      </c>
      <c r="D941" s="9" t="s">
        <v>65</v>
      </c>
      <c r="E941">
        <v>25129.076543644853</v>
      </c>
      <c r="F941" s="8"/>
      <c r="H941">
        <v>9.8123843917907166E-3</v>
      </c>
      <c r="I941">
        <v>56765</v>
      </c>
      <c r="T941">
        <f t="shared" si="100"/>
        <v>0</v>
      </c>
      <c r="U941">
        <f t="shared" si="101"/>
        <v>0</v>
      </c>
      <c r="V941">
        <f t="shared" si="102"/>
        <v>0</v>
      </c>
      <c r="W941">
        <f t="shared" si="103"/>
        <v>0</v>
      </c>
      <c r="X941">
        <f t="shared" si="104"/>
        <v>0</v>
      </c>
      <c r="Y941">
        <f t="shared" si="105"/>
        <v>0</v>
      </c>
      <c r="Z941">
        <f t="shared" si="106"/>
        <v>0</v>
      </c>
    </row>
    <row r="942" spans="1:26" ht="14.4">
      <c r="A942" s="7" t="s">
        <v>1233</v>
      </c>
      <c r="B942" s="7" t="s">
        <v>151</v>
      </c>
      <c r="C942" s="8" t="s">
        <v>84</v>
      </c>
      <c r="D942" s="9" t="s">
        <v>66</v>
      </c>
      <c r="E942">
        <v>28903.935829628717</v>
      </c>
      <c r="F942" s="8"/>
      <c r="H942">
        <v>1.121048654917327E-2</v>
      </c>
      <c r="I942">
        <v>56911</v>
      </c>
      <c r="T942">
        <f t="shared" si="100"/>
        <v>0</v>
      </c>
      <c r="U942">
        <f t="shared" si="101"/>
        <v>0</v>
      </c>
      <c r="V942">
        <f t="shared" si="102"/>
        <v>0</v>
      </c>
      <c r="W942">
        <f t="shared" si="103"/>
        <v>0</v>
      </c>
      <c r="X942">
        <f t="shared" si="104"/>
        <v>0</v>
      </c>
      <c r="Y942">
        <f t="shared" si="105"/>
        <v>0</v>
      </c>
      <c r="Z942">
        <f t="shared" si="106"/>
        <v>0</v>
      </c>
    </row>
    <row r="943" spans="1:26" ht="14.4">
      <c r="A943" s="7" t="s">
        <v>1234</v>
      </c>
      <c r="B943" s="7" t="s">
        <v>151</v>
      </c>
      <c r="C943" s="8" t="s">
        <v>84</v>
      </c>
      <c r="D943" s="9" t="s">
        <v>67</v>
      </c>
      <c r="E943">
        <v>29903.284043207164</v>
      </c>
      <c r="F943" s="8"/>
      <c r="H943">
        <v>1.0239747080003513E-2</v>
      </c>
      <c r="I943">
        <v>56935</v>
      </c>
      <c r="T943">
        <f t="shared" si="100"/>
        <v>0</v>
      </c>
      <c r="U943">
        <f t="shared" si="101"/>
        <v>0</v>
      </c>
      <c r="V943">
        <f t="shared" si="102"/>
        <v>0</v>
      </c>
      <c r="W943">
        <f t="shared" si="103"/>
        <v>0</v>
      </c>
      <c r="X943">
        <f t="shared" si="104"/>
        <v>0</v>
      </c>
      <c r="Y943">
        <f t="shared" si="105"/>
        <v>0</v>
      </c>
      <c r="Z943">
        <f t="shared" si="106"/>
        <v>0</v>
      </c>
    </row>
    <row r="944" spans="1:26" ht="14.4">
      <c r="A944" s="7" t="s">
        <v>1235</v>
      </c>
      <c r="B944" s="7" t="s">
        <v>151</v>
      </c>
      <c r="C944" s="8" t="s">
        <v>84</v>
      </c>
      <c r="D944" s="9" t="s">
        <v>68</v>
      </c>
      <c r="E944">
        <v>30620.215521189275</v>
      </c>
      <c r="F944" s="8"/>
      <c r="H944">
        <v>1.0268785007221615E-2</v>
      </c>
      <c r="I944">
        <v>56774</v>
      </c>
      <c r="T944">
        <f t="shared" si="100"/>
        <v>0</v>
      </c>
      <c r="U944">
        <f t="shared" si="101"/>
        <v>0</v>
      </c>
      <c r="V944">
        <f t="shared" si="102"/>
        <v>0</v>
      </c>
      <c r="W944">
        <f t="shared" si="103"/>
        <v>0</v>
      </c>
      <c r="X944">
        <f t="shared" si="104"/>
        <v>0</v>
      </c>
      <c r="Y944">
        <f t="shared" si="105"/>
        <v>0</v>
      </c>
      <c r="Z944">
        <f t="shared" si="106"/>
        <v>0</v>
      </c>
    </row>
    <row r="945" spans="1:26" ht="14.4">
      <c r="A945" s="7" t="s">
        <v>1236</v>
      </c>
      <c r="B945" s="7" t="s">
        <v>151</v>
      </c>
      <c r="C945" s="8" t="s">
        <v>84</v>
      </c>
      <c r="D945" s="9" t="s">
        <v>69</v>
      </c>
      <c r="E945">
        <v>37516.750915038458</v>
      </c>
      <c r="F945" s="8"/>
      <c r="H945">
        <v>1.0892051984793564E-2</v>
      </c>
      <c r="I945">
        <v>56555</v>
      </c>
      <c r="T945">
        <f t="shared" si="100"/>
        <v>1</v>
      </c>
      <c r="U945">
        <f t="shared" si="101"/>
        <v>0</v>
      </c>
      <c r="V945">
        <f t="shared" si="102"/>
        <v>0</v>
      </c>
      <c r="W945">
        <f t="shared" si="103"/>
        <v>0</v>
      </c>
      <c r="X945">
        <f t="shared" si="104"/>
        <v>0</v>
      </c>
      <c r="Y945">
        <f t="shared" si="105"/>
        <v>0</v>
      </c>
      <c r="Z945">
        <f t="shared" si="106"/>
        <v>0</v>
      </c>
    </row>
    <row r="946" spans="1:26" ht="14.4">
      <c r="A946" s="7" t="s">
        <v>1237</v>
      </c>
      <c r="B946" s="7" t="s">
        <v>151</v>
      </c>
      <c r="C946" s="8" t="s">
        <v>84</v>
      </c>
      <c r="D946" s="9" t="s">
        <v>70</v>
      </c>
      <c r="E946">
        <v>30883.034973725324</v>
      </c>
      <c r="F946" s="8"/>
      <c r="H946">
        <v>1.0935946598494532E-2</v>
      </c>
      <c r="I946">
        <v>56328</v>
      </c>
      <c r="T946">
        <f t="shared" si="100"/>
        <v>0</v>
      </c>
      <c r="U946">
        <f t="shared" si="101"/>
        <v>0</v>
      </c>
      <c r="V946">
        <f t="shared" si="102"/>
        <v>0</v>
      </c>
      <c r="W946">
        <f t="shared" si="103"/>
        <v>0</v>
      </c>
      <c r="X946">
        <f t="shared" si="104"/>
        <v>0</v>
      </c>
      <c r="Y946">
        <f t="shared" si="105"/>
        <v>0</v>
      </c>
      <c r="Z946">
        <f t="shared" si="106"/>
        <v>0</v>
      </c>
    </row>
    <row r="947" spans="1:26" ht="14.4">
      <c r="A947" s="7" t="s">
        <v>1238</v>
      </c>
      <c r="B947" s="7" t="s">
        <v>151</v>
      </c>
      <c r="C947" s="8" t="s">
        <v>84</v>
      </c>
      <c r="D947" s="9" t="s">
        <v>71</v>
      </c>
      <c r="E947">
        <v>22507.888713314278</v>
      </c>
      <c r="F947" s="8"/>
      <c r="H947">
        <v>9.4455195923512595E-3</v>
      </c>
      <c r="I947">
        <v>56323</v>
      </c>
      <c r="T947">
        <f t="shared" si="100"/>
        <v>0</v>
      </c>
      <c r="U947">
        <f t="shared" si="101"/>
        <v>0</v>
      </c>
      <c r="V947">
        <f t="shared" si="102"/>
        <v>0</v>
      </c>
      <c r="W947">
        <f t="shared" si="103"/>
        <v>0</v>
      </c>
      <c r="X947">
        <f t="shared" si="104"/>
        <v>0</v>
      </c>
      <c r="Y947">
        <f t="shared" si="105"/>
        <v>0</v>
      </c>
      <c r="Z947">
        <f t="shared" si="106"/>
        <v>0</v>
      </c>
    </row>
    <row r="948" spans="1:26" ht="14.4">
      <c r="A948" s="7" t="s">
        <v>1239</v>
      </c>
      <c r="B948" s="7" t="s">
        <v>151</v>
      </c>
      <c r="C948" s="8" t="s">
        <v>84</v>
      </c>
      <c r="D948" s="9" t="s">
        <v>72</v>
      </c>
      <c r="E948">
        <v>22277.68765486337</v>
      </c>
      <c r="F948" s="8"/>
      <c r="H948">
        <v>1.1018363939899833E-2</v>
      </c>
      <c r="I948">
        <v>56905</v>
      </c>
      <c r="T948">
        <f t="shared" si="100"/>
        <v>0</v>
      </c>
      <c r="U948">
        <f t="shared" si="101"/>
        <v>0</v>
      </c>
      <c r="V948">
        <f t="shared" si="102"/>
        <v>0</v>
      </c>
      <c r="W948">
        <f t="shared" si="103"/>
        <v>0</v>
      </c>
      <c r="X948">
        <f t="shared" si="104"/>
        <v>0</v>
      </c>
      <c r="Y948">
        <f t="shared" si="105"/>
        <v>0</v>
      </c>
      <c r="Z948">
        <f t="shared" si="106"/>
        <v>0</v>
      </c>
    </row>
    <row r="949" spans="1:26" ht="14.4">
      <c r="A949" s="7" t="s">
        <v>1240</v>
      </c>
      <c r="B949" s="7" t="s">
        <v>151</v>
      </c>
      <c r="C949" s="8" t="s">
        <v>84</v>
      </c>
      <c r="D949" s="9" t="s">
        <v>73</v>
      </c>
      <c r="E949">
        <v>22283.561539813676</v>
      </c>
      <c r="F949" s="8"/>
      <c r="H949">
        <v>1.1021269115837581E-2</v>
      </c>
      <c r="I949">
        <v>56890</v>
      </c>
      <c r="T949">
        <f t="shared" si="100"/>
        <v>0</v>
      </c>
      <c r="U949">
        <f t="shared" si="101"/>
        <v>0</v>
      </c>
      <c r="V949">
        <f t="shared" si="102"/>
        <v>0</v>
      </c>
      <c r="W949">
        <f t="shared" si="103"/>
        <v>0</v>
      </c>
      <c r="X949">
        <f t="shared" si="104"/>
        <v>0</v>
      </c>
      <c r="Y949">
        <f t="shared" si="105"/>
        <v>0</v>
      </c>
      <c r="Z949">
        <f t="shared" si="106"/>
        <v>0</v>
      </c>
    </row>
    <row r="950" spans="1:26" ht="14.4">
      <c r="A950" s="7" t="s">
        <v>1241</v>
      </c>
      <c r="B950" s="7" t="s">
        <v>151</v>
      </c>
      <c r="C950" s="8" t="s">
        <v>84</v>
      </c>
      <c r="D950" s="9" t="s">
        <v>74</v>
      </c>
      <c r="E950">
        <v>22314.941313149095</v>
      </c>
      <c r="F950" s="8"/>
      <c r="H950">
        <v>1.1036789297658863E-2</v>
      </c>
      <c r="I950">
        <v>56810</v>
      </c>
      <c r="T950">
        <f t="shared" si="100"/>
        <v>0</v>
      </c>
      <c r="U950">
        <f t="shared" si="101"/>
        <v>0</v>
      </c>
      <c r="V950">
        <f t="shared" si="102"/>
        <v>0</v>
      </c>
      <c r="W950">
        <f t="shared" si="103"/>
        <v>0</v>
      </c>
      <c r="X950">
        <f t="shared" si="104"/>
        <v>0</v>
      </c>
      <c r="Y950">
        <f t="shared" si="105"/>
        <v>0</v>
      </c>
      <c r="Z950">
        <f t="shared" si="106"/>
        <v>0</v>
      </c>
    </row>
    <row r="951" spans="1:26" ht="14.4">
      <c r="A951" s="7" t="s">
        <v>1242</v>
      </c>
      <c r="B951" s="7" t="s">
        <v>152</v>
      </c>
      <c r="C951" s="8" t="s">
        <v>84</v>
      </c>
      <c r="D951" s="9" t="s">
        <v>62</v>
      </c>
      <c r="E951">
        <v>5149.1473627238729</v>
      </c>
      <c r="F951" s="14">
        <v>339</v>
      </c>
      <c r="I951">
        <v>101620</v>
      </c>
      <c r="J951">
        <v>915.17417831135606</v>
      </c>
      <c r="K951">
        <v>78.724660499901589</v>
      </c>
      <c r="T951">
        <f t="shared" si="100"/>
        <v>0</v>
      </c>
      <c r="U951">
        <f t="shared" si="101"/>
        <v>0</v>
      </c>
      <c r="V951">
        <f t="shared" si="102"/>
        <v>0</v>
      </c>
      <c r="W951">
        <f t="shared" si="103"/>
        <v>0</v>
      </c>
      <c r="X951">
        <f t="shared" si="104"/>
        <v>0</v>
      </c>
      <c r="Y951">
        <f t="shared" si="105"/>
        <v>0</v>
      </c>
      <c r="Z951">
        <f t="shared" si="106"/>
        <v>0</v>
      </c>
    </row>
    <row r="952" spans="1:26" ht="14.4">
      <c r="A952" s="7" t="s">
        <v>1243</v>
      </c>
      <c r="B952" s="7" t="s">
        <v>152</v>
      </c>
      <c r="C952" s="8" t="s">
        <v>84</v>
      </c>
      <c r="D952" s="9" t="s">
        <v>63</v>
      </c>
      <c r="E952">
        <v>5137.8005282329723</v>
      </c>
      <c r="F952" s="14">
        <v>392</v>
      </c>
      <c r="I952">
        <v>101849</v>
      </c>
      <c r="J952">
        <v>814.93190900254297</v>
      </c>
      <c r="K952">
        <v>78.547653879763175</v>
      </c>
      <c r="T952">
        <f t="shared" si="100"/>
        <v>0</v>
      </c>
      <c r="U952">
        <f t="shared" si="101"/>
        <v>0</v>
      </c>
      <c r="V952">
        <f t="shared" si="102"/>
        <v>0</v>
      </c>
      <c r="W952">
        <f t="shared" si="103"/>
        <v>0</v>
      </c>
      <c r="X952">
        <f t="shared" si="104"/>
        <v>0</v>
      </c>
      <c r="Y952">
        <f t="shared" si="105"/>
        <v>0</v>
      </c>
      <c r="Z952">
        <f t="shared" si="106"/>
        <v>0</v>
      </c>
    </row>
    <row r="953" spans="1:26" ht="14.4">
      <c r="A953" s="7" t="s">
        <v>1244</v>
      </c>
      <c r="B953" s="7" t="s">
        <v>152</v>
      </c>
      <c r="C953" s="8" t="s">
        <v>84</v>
      </c>
      <c r="D953" s="9" t="s">
        <v>64</v>
      </c>
      <c r="E953">
        <v>5331.902976522787</v>
      </c>
      <c r="F953" s="14">
        <v>353</v>
      </c>
      <c r="H953">
        <v>2.5465479583541466E-3</v>
      </c>
      <c r="I953">
        <v>102099</v>
      </c>
      <c r="J953">
        <v>891.2917854239513</v>
      </c>
      <c r="K953">
        <v>78.355321795512197</v>
      </c>
      <c r="T953">
        <f t="shared" si="100"/>
        <v>0</v>
      </c>
      <c r="U953">
        <f t="shared" si="101"/>
        <v>0</v>
      </c>
      <c r="V953">
        <f t="shared" si="102"/>
        <v>0</v>
      </c>
      <c r="W953">
        <f t="shared" si="103"/>
        <v>0</v>
      </c>
      <c r="X953">
        <f t="shared" si="104"/>
        <v>0</v>
      </c>
      <c r="Y953">
        <f t="shared" si="105"/>
        <v>0</v>
      </c>
      <c r="Z953">
        <f t="shared" si="106"/>
        <v>0</v>
      </c>
    </row>
    <row r="954" spans="1:26" ht="14.4">
      <c r="A954" s="7" t="s">
        <v>1245</v>
      </c>
      <c r="B954" s="7" t="s">
        <v>152</v>
      </c>
      <c r="C954" s="8" t="s">
        <v>84</v>
      </c>
      <c r="D954" s="9" t="s">
        <v>65</v>
      </c>
      <c r="E954">
        <v>5825.3874610477778</v>
      </c>
      <c r="F954" s="14">
        <v>359</v>
      </c>
      <c r="H954">
        <v>2.4714513182701793E-3</v>
      </c>
      <c r="I954">
        <v>102369</v>
      </c>
      <c r="J954">
        <v>1015.9325577078998</v>
      </c>
      <c r="K954">
        <v>78.148658285223064</v>
      </c>
      <c r="T954">
        <f t="shared" si="100"/>
        <v>0</v>
      </c>
      <c r="U954">
        <f t="shared" si="101"/>
        <v>0</v>
      </c>
      <c r="V954">
        <f t="shared" si="102"/>
        <v>0</v>
      </c>
      <c r="W954">
        <f t="shared" si="103"/>
        <v>0</v>
      </c>
      <c r="X954">
        <f t="shared" si="104"/>
        <v>0</v>
      </c>
      <c r="Y954">
        <f t="shared" si="105"/>
        <v>0</v>
      </c>
      <c r="Z954">
        <f t="shared" si="106"/>
        <v>0</v>
      </c>
    </row>
    <row r="955" spans="1:26" ht="14.4">
      <c r="A955" s="7" t="s">
        <v>1246</v>
      </c>
      <c r="B955" s="7" t="s">
        <v>152</v>
      </c>
      <c r="C955" s="8" t="s">
        <v>84</v>
      </c>
      <c r="D955" s="9" t="s">
        <v>66</v>
      </c>
      <c r="E955">
        <v>5844.9597291900054</v>
      </c>
      <c r="F955" s="14">
        <v>342</v>
      </c>
      <c r="H955">
        <v>2.5327553455749842E-3</v>
      </c>
      <c r="I955">
        <v>102655</v>
      </c>
      <c r="J955">
        <v>837.75753738249477</v>
      </c>
      <c r="K955">
        <v>87.672300423749448</v>
      </c>
      <c r="T955">
        <f t="shared" si="100"/>
        <v>0</v>
      </c>
      <c r="U955">
        <f t="shared" si="101"/>
        <v>0</v>
      </c>
      <c r="V955">
        <f t="shared" si="102"/>
        <v>0</v>
      </c>
      <c r="W955">
        <f t="shared" si="103"/>
        <v>0</v>
      </c>
      <c r="X955">
        <f t="shared" si="104"/>
        <v>0</v>
      </c>
      <c r="Y955">
        <f t="shared" si="105"/>
        <v>0</v>
      </c>
      <c r="Z955">
        <f t="shared" si="106"/>
        <v>0</v>
      </c>
    </row>
    <row r="956" spans="1:26" ht="14.4">
      <c r="A956" s="7" t="s">
        <v>1247</v>
      </c>
      <c r="B956" s="7" t="s">
        <v>152</v>
      </c>
      <c r="C956" s="8" t="s">
        <v>84</v>
      </c>
      <c r="D956" s="9" t="s">
        <v>67</v>
      </c>
      <c r="E956">
        <v>6803.5452885353225</v>
      </c>
      <c r="F956" s="14">
        <v>412</v>
      </c>
      <c r="G956">
        <v>7.1878854989266736E-4</v>
      </c>
      <c r="H956">
        <v>1.9912385503783351E-3</v>
      </c>
      <c r="I956">
        <v>102951</v>
      </c>
      <c r="J956">
        <v>689.64847354566734</v>
      </c>
      <c r="K956">
        <v>97.133587823333428</v>
      </c>
      <c r="T956">
        <f t="shared" si="100"/>
        <v>0</v>
      </c>
      <c r="U956">
        <f t="shared" si="101"/>
        <v>0</v>
      </c>
      <c r="V956">
        <f t="shared" si="102"/>
        <v>0</v>
      </c>
      <c r="W956">
        <f t="shared" si="103"/>
        <v>0</v>
      </c>
      <c r="X956">
        <f t="shared" si="104"/>
        <v>0</v>
      </c>
      <c r="Y956">
        <f t="shared" si="105"/>
        <v>0</v>
      </c>
      <c r="Z956">
        <f t="shared" si="106"/>
        <v>0</v>
      </c>
    </row>
    <row r="957" spans="1:26" ht="14.4">
      <c r="A957" s="7" t="s">
        <v>1248</v>
      </c>
      <c r="B957" s="7" t="s">
        <v>152</v>
      </c>
      <c r="C957" s="8" t="s">
        <v>84</v>
      </c>
      <c r="D957" s="9" t="s">
        <v>68</v>
      </c>
      <c r="E957">
        <v>6825.1262444315316</v>
      </c>
      <c r="F957" s="14">
        <v>435</v>
      </c>
      <c r="G957">
        <v>7.1663761379043189E-4</v>
      </c>
      <c r="H957">
        <v>1.9852798760410613E-3</v>
      </c>
      <c r="I957">
        <v>103260</v>
      </c>
      <c r="J957">
        <v>910.32345535541356</v>
      </c>
      <c r="K957">
        <v>154.94867325198527</v>
      </c>
      <c r="T957">
        <f t="shared" si="100"/>
        <v>0</v>
      </c>
      <c r="U957">
        <f t="shared" si="101"/>
        <v>0</v>
      </c>
      <c r="V957">
        <f t="shared" si="102"/>
        <v>0</v>
      </c>
      <c r="W957">
        <f t="shared" si="103"/>
        <v>0</v>
      </c>
      <c r="X957">
        <f t="shared" si="104"/>
        <v>0</v>
      </c>
      <c r="Y957">
        <f t="shared" si="105"/>
        <v>0</v>
      </c>
      <c r="Z957">
        <f t="shared" si="106"/>
        <v>0</v>
      </c>
    </row>
    <row r="958" spans="1:26" ht="14.4">
      <c r="A958" s="7" t="s">
        <v>1249</v>
      </c>
      <c r="B958" s="7" t="s">
        <v>152</v>
      </c>
      <c r="C958" s="8" t="s">
        <v>84</v>
      </c>
      <c r="D958" s="9" t="s">
        <v>69</v>
      </c>
      <c r="E958">
        <v>7326.172214391906</v>
      </c>
      <c r="F958" s="14">
        <v>448</v>
      </c>
      <c r="G958">
        <v>7.819589519819281E-4</v>
      </c>
      <c r="H958">
        <v>2.2976077848357885E-3</v>
      </c>
      <c r="I958">
        <v>103586</v>
      </c>
      <c r="J958">
        <v>1245.3420346378855</v>
      </c>
      <c r="K958">
        <v>154.46102755198578</v>
      </c>
      <c r="T958">
        <f t="shared" si="100"/>
        <v>0</v>
      </c>
      <c r="U958">
        <f t="shared" si="101"/>
        <v>0</v>
      </c>
      <c r="V958">
        <f t="shared" si="102"/>
        <v>0</v>
      </c>
      <c r="W958">
        <f t="shared" si="103"/>
        <v>0</v>
      </c>
      <c r="X958">
        <f t="shared" si="104"/>
        <v>0</v>
      </c>
      <c r="Y958">
        <f t="shared" si="105"/>
        <v>0</v>
      </c>
      <c r="Z958">
        <f t="shared" si="106"/>
        <v>0</v>
      </c>
    </row>
    <row r="959" spans="1:26" ht="14.4">
      <c r="A959" s="7" t="s">
        <v>1250</v>
      </c>
      <c r="B959" s="7" t="s">
        <v>152</v>
      </c>
      <c r="C959" s="8" t="s">
        <v>84</v>
      </c>
      <c r="D959" s="9" t="s">
        <v>70</v>
      </c>
      <c r="E959">
        <v>7946.7912769888007</v>
      </c>
      <c r="F959" s="14">
        <v>474</v>
      </c>
      <c r="G959">
        <v>7.793557325943886E-4</v>
      </c>
      <c r="H959">
        <v>2.2899588192279567E-3</v>
      </c>
      <c r="I959">
        <v>103932</v>
      </c>
      <c r="J959">
        <v>1221.952815302313</v>
      </c>
      <c r="K959">
        <v>105.83843282146019</v>
      </c>
      <c r="T959">
        <f t="shared" si="100"/>
        <v>0</v>
      </c>
      <c r="U959">
        <f t="shared" si="101"/>
        <v>0</v>
      </c>
      <c r="V959">
        <f t="shared" si="102"/>
        <v>0</v>
      </c>
      <c r="W959">
        <f t="shared" si="103"/>
        <v>0</v>
      </c>
      <c r="X959">
        <f t="shared" si="104"/>
        <v>0</v>
      </c>
      <c r="Y959">
        <f t="shared" si="105"/>
        <v>0</v>
      </c>
      <c r="Z959">
        <f t="shared" si="106"/>
        <v>0</v>
      </c>
    </row>
    <row r="960" spans="1:26" ht="14.4">
      <c r="A960" s="7" t="s">
        <v>1251</v>
      </c>
      <c r="B960" s="7" t="s">
        <v>152</v>
      </c>
      <c r="C960" s="8" t="s">
        <v>84</v>
      </c>
      <c r="D960" s="9" t="s">
        <v>71</v>
      </c>
      <c r="E960">
        <v>7397.0379305054848</v>
      </c>
      <c r="F960" s="14">
        <v>462</v>
      </c>
      <c r="G960">
        <v>7.7663572907877578E-4</v>
      </c>
      <c r="H960">
        <v>1.9655595612487536E-3</v>
      </c>
      <c r="I960">
        <v>104296</v>
      </c>
      <c r="J960">
        <v>1073.8666871212702</v>
      </c>
      <c r="K960">
        <v>95.880954207256266</v>
      </c>
      <c r="T960">
        <f t="shared" si="100"/>
        <v>0</v>
      </c>
      <c r="U960">
        <f t="shared" si="101"/>
        <v>0</v>
      </c>
      <c r="V960">
        <f t="shared" si="102"/>
        <v>0</v>
      </c>
      <c r="W960">
        <f t="shared" si="103"/>
        <v>0</v>
      </c>
      <c r="X960">
        <f t="shared" si="104"/>
        <v>0</v>
      </c>
      <c r="Y960">
        <f t="shared" si="105"/>
        <v>0</v>
      </c>
      <c r="Z960">
        <f t="shared" si="106"/>
        <v>0</v>
      </c>
    </row>
    <row r="961" spans="1:26" ht="14.4">
      <c r="A961" s="7" t="s">
        <v>1252</v>
      </c>
      <c r="B961" s="7" t="s">
        <v>152</v>
      </c>
      <c r="C961" s="8" t="s">
        <v>84</v>
      </c>
      <c r="D961" s="9" t="s">
        <v>72</v>
      </c>
      <c r="E961">
        <v>7366.5762010756898</v>
      </c>
      <c r="F961" s="14">
        <v>438</v>
      </c>
      <c r="G961">
        <v>7.7380895516684662E-4</v>
      </c>
      <c r="H961">
        <v>2.2067885017721181E-3</v>
      </c>
      <c r="I961">
        <v>104677</v>
      </c>
      <c r="J961">
        <v>1069.9580614652693</v>
      </c>
      <c r="K961">
        <v>95.531969773684764</v>
      </c>
      <c r="T961">
        <f t="shared" si="100"/>
        <v>0</v>
      </c>
      <c r="U961">
        <f t="shared" si="101"/>
        <v>0</v>
      </c>
      <c r="V961">
        <f t="shared" si="102"/>
        <v>0</v>
      </c>
      <c r="W961">
        <f t="shared" si="103"/>
        <v>0</v>
      </c>
      <c r="X961">
        <f t="shared" si="104"/>
        <v>0</v>
      </c>
      <c r="Y961">
        <f t="shared" si="105"/>
        <v>0</v>
      </c>
      <c r="Z961">
        <f t="shared" si="106"/>
        <v>0</v>
      </c>
    </row>
    <row r="962" spans="1:26" ht="14.4">
      <c r="A962" s="7" t="s">
        <v>1253</v>
      </c>
      <c r="B962" s="7" t="s">
        <v>152</v>
      </c>
      <c r="C962" s="8" t="s">
        <v>84</v>
      </c>
      <c r="D962" s="9" t="s">
        <v>73</v>
      </c>
      <c r="E962">
        <v>7409.2402021432517</v>
      </c>
      <c r="F962" s="14">
        <v>481</v>
      </c>
      <c r="G962">
        <v>7.7088528084968684E-4</v>
      </c>
      <c r="H962">
        <v>2.1984506157565146E-3</v>
      </c>
      <c r="I962">
        <v>105074</v>
      </c>
      <c r="J962">
        <v>1113.5009612273254</v>
      </c>
      <c r="K962">
        <v>95.171022327121833</v>
      </c>
      <c r="T962">
        <f t="shared" si="100"/>
        <v>0</v>
      </c>
      <c r="U962">
        <f t="shared" si="101"/>
        <v>0</v>
      </c>
      <c r="V962">
        <f t="shared" si="102"/>
        <v>0</v>
      </c>
      <c r="W962">
        <f t="shared" si="103"/>
        <v>0</v>
      </c>
      <c r="X962">
        <f t="shared" si="104"/>
        <v>0</v>
      </c>
      <c r="Y962">
        <f t="shared" si="105"/>
        <v>0</v>
      </c>
      <c r="Z962">
        <f t="shared" si="106"/>
        <v>0</v>
      </c>
    </row>
    <row r="963" spans="1:26" ht="14.4">
      <c r="A963" s="7" t="s">
        <v>1254</v>
      </c>
      <c r="B963" s="7" t="s">
        <v>152</v>
      </c>
      <c r="C963" s="8" t="s">
        <v>84</v>
      </c>
      <c r="D963" s="9" t="s">
        <v>74</v>
      </c>
      <c r="E963">
        <v>7598.2050851796021</v>
      </c>
      <c r="F963" s="14">
        <v>478</v>
      </c>
      <c r="G963">
        <v>7.6789624868462217E-4</v>
      </c>
      <c r="H963">
        <v>2.18992633884133E-3</v>
      </c>
      <c r="I963">
        <v>105483</v>
      </c>
      <c r="J963">
        <v>1042.8220661149189</v>
      </c>
      <c r="K963">
        <v>94.802006010447187</v>
      </c>
      <c r="T963">
        <f t="shared" ref="T963:T1026" si="107">IF(OR(E963&lt;$N$2-$S$2,E963&gt;$P$2+$S$2),1,0)</f>
        <v>0</v>
      </c>
      <c r="U963">
        <f t="shared" ref="U963:U1026" si="108">IF(OR(F963&lt;$N$3-$S$3,F963&gt;$P$3+$S$3),1,0)</f>
        <v>0</v>
      </c>
      <c r="V963">
        <f t="shared" ref="V963:V1026" si="109">IF(OR(G963&lt;$N$4-$S$4,G963&gt;$P$4+$S$4),1,0)</f>
        <v>0</v>
      </c>
      <c r="W963">
        <f t="shared" ref="W963:W1026" si="110">IF(OR(H963&lt;$N$5-$S$5,H963&gt;$P$5+$S$5),1,0)</f>
        <v>0</v>
      </c>
      <c r="X963">
        <f t="shared" ref="X963:X1026" si="111">IF(OR(I963&lt;$N$6-$S$6,I963&gt;$P$6+$S$6),1,0)</f>
        <v>0</v>
      </c>
      <c r="Y963">
        <f t="shared" ref="Y963:Y1026" si="112">IF(OR(J963&lt;$N$7-$S$7,J963&gt;$P$7+$S$7),1,0)</f>
        <v>0</v>
      </c>
      <c r="Z963">
        <f t="shared" ref="Z963:Z1026" si="113">IF(OR(K963&lt;$N$8-$S$8,K963&gt;$P$8+$S$8),1,0)</f>
        <v>0</v>
      </c>
    </row>
    <row r="964" spans="1:26" ht="14.4">
      <c r="A964" s="7" t="s">
        <v>1255</v>
      </c>
      <c r="B964" s="7" t="s">
        <v>153</v>
      </c>
      <c r="C964" s="8" t="s">
        <v>80</v>
      </c>
      <c r="D964" s="9" t="s">
        <v>62</v>
      </c>
      <c r="F964" s="8"/>
      <c r="I964">
        <v>155328</v>
      </c>
      <c r="T964">
        <f t="shared" si="107"/>
        <v>0</v>
      </c>
      <c r="U964">
        <f t="shared" si="108"/>
        <v>0</v>
      </c>
      <c r="V964">
        <f t="shared" si="109"/>
        <v>0</v>
      </c>
      <c r="W964">
        <f t="shared" si="110"/>
        <v>0</v>
      </c>
      <c r="X964">
        <f t="shared" si="111"/>
        <v>0</v>
      </c>
      <c r="Y964">
        <f t="shared" si="112"/>
        <v>0</v>
      </c>
      <c r="Z964">
        <f t="shared" si="113"/>
        <v>0</v>
      </c>
    </row>
    <row r="965" spans="1:26" ht="14.4">
      <c r="A965" s="7" t="s">
        <v>1256</v>
      </c>
      <c r="B965" s="7" t="s">
        <v>153</v>
      </c>
      <c r="C965" s="8" t="s">
        <v>80</v>
      </c>
      <c r="D965" s="9" t="s">
        <v>63</v>
      </c>
      <c r="F965" s="8"/>
      <c r="I965">
        <v>156417</v>
      </c>
      <c r="T965">
        <f t="shared" si="107"/>
        <v>0</v>
      </c>
      <c r="U965">
        <f t="shared" si="108"/>
        <v>0</v>
      </c>
      <c r="V965">
        <f t="shared" si="109"/>
        <v>0</v>
      </c>
      <c r="W965">
        <f t="shared" si="110"/>
        <v>0</v>
      </c>
      <c r="X965">
        <f t="shared" si="111"/>
        <v>0</v>
      </c>
      <c r="Y965">
        <f t="shared" si="112"/>
        <v>0</v>
      </c>
      <c r="Z965">
        <f t="shared" si="113"/>
        <v>0</v>
      </c>
    </row>
    <row r="966" spans="1:26" ht="14.4">
      <c r="A966" s="7" t="s">
        <v>1257</v>
      </c>
      <c r="B966" s="7" t="s">
        <v>153</v>
      </c>
      <c r="C966" s="8" t="s">
        <v>80</v>
      </c>
      <c r="D966" s="9" t="s">
        <v>64</v>
      </c>
      <c r="F966" s="8"/>
      <c r="I966">
        <v>157241</v>
      </c>
      <c r="T966">
        <f t="shared" si="107"/>
        <v>0</v>
      </c>
      <c r="U966">
        <f t="shared" si="108"/>
        <v>0</v>
      </c>
      <c r="V966">
        <f t="shared" si="109"/>
        <v>0</v>
      </c>
      <c r="W966">
        <f t="shared" si="110"/>
        <v>0</v>
      </c>
      <c r="X966">
        <f t="shared" si="111"/>
        <v>0</v>
      </c>
      <c r="Y966">
        <f t="shared" si="112"/>
        <v>0</v>
      </c>
      <c r="Z966">
        <f t="shared" si="113"/>
        <v>0</v>
      </c>
    </row>
    <row r="967" spans="1:26" ht="14.4">
      <c r="A967" s="7" t="s">
        <v>1258</v>
      </c>
      <c r="B967" s="7" t="s">
        <v>153</v>
      </c>
      <c r="C967" s="8" t="s">
        <v>80</v>
      </c>
      <c r="D967" s="9" t="s">
        <v>65</v>
      </c>
      <c r="F967" s="8"/>
      <c r="I967">
        <v>157823</v>
      </c>
      <c r="T967">
        <f t="shared" si="107"/>
        <v>0</v>
      </c>
      <c r="U967">
        <f t="shared" si="108"/>
        <v>0</v>
      </c>
      <c r="V967">
        <f t="shared" si="109"/>
        <v>0</v>
      </c>
      <c r="W967">
        <f t="shared" si="110"/>
        <v>0</v>
      </c>
      <c r="X967">
        <f t="shared" si="111"/>
        <v>0</v>
      </c>
      <c r="Y967">
        <f t="shared" si="112"/>
        <v>0</v>
      </c>
      <c r="Z967">
        <f t="shared" si="113"/>
        <v>0</v>
      </c>
    </row>
    <row r="968" spans="1:26" ht="14.4">
      <c r="A968" s="7" t="s">
        <v>1259</v>
      </c>
      <c r="B968" s="7" t="s">
        <v>153</v>
      </c>
      <c r="C968" s="8" t="s">
        <v>80</v>
      </c>
      <c r="D968" s="9" t="s">
        <v>66</v>
      </c>
      <c r="F968" s="8"/>
      <c r="I968">
        <v>158194</v>
      </c>
      <c r="T968">
        <f t="shared" si="107"/>
        <v>0</v>
      </c>
      <c r="U968">
        <f t="shared" si="108"/>
        <v>0</v>
      </c>
      <c r="V968">
        <f t="shared" si="109"/>
        <v>0</v>
      </c>
      <c r="W968">
        <f t="shared" si="110"/>
        <v>0</v>
      </c>
      <c r="X968">
        <f t="shared" si="111"/>
        <v>0</v>
      </c>
      <c r="Y968">
        <f t="shared" si="112"/>
        <v>0</v>
      </c>
      <c r="Z968">
        <f t="shared" si="113"/>
        <v>0</v>
      </c>
    </row>
    <row r="969" spans="1:26" ht="14.4">
      <c r="A969" s="7" t="s">
        <v>1260</v>
      </c>
      <c r="B969" s="7" t="s">
        <v>153</v>
      </c>
      <c r="C969" s="8" t="s">
        <v>80</v>
      </c>
      <c r="D969" s="9" t="s">
        <v>67</v>
      </c>
      <c r="F969" s="8"/>
      <c r="I969">
        <v>158401</v>
      </c>
      <c r="T969">
        <f t="shared" si="107"/>
        <v>0</v>
      </c>
      <c r="U969">
        <f t="shared" si="108"/>
        <v>0</v>
      </c>
      <c r="V969">
        <f t="shared" si="109"/>
        <v>0</v>
      </c>
      <c r="W969">
        <f t="shared" si="110"/>
        <v>0</v>
      </c>
      <c r="X969">
        <f t="shared" si="111"/>
        <v>0</v>
      </c>
      <c r="Y969">
        <f t="shared" si="112"/>
        <v>0</v>
      </c>
      <c r="Z969">
        <f t="shared" si="113"/>
        <v>0</v>
      </c>
    </row>
    <row r="970" spans="1:26" ht="14.4">
      <c r="A970" s="7" t="s">
        <v>1261</v>
      </c>
      <c r="B970" s="7" t="s">
        <v>153</v>
      </c>
      <c r="C970" s="8" t="s">
        <v>80</v>
      </c>
      <c r="D970" s="9" t="s">
        <v>68</v>
      </c>
      <c r="F970" s="8"/>
      <c r="I970">
        <v>158429</v>
      </c>
      <c r="T970">
        <f t="shared" si="107"/>
        <v>0</v>
      </c>
      <c r="U970">
        <f t="shared" si="108"/>
        <v>0</v>
      </c>
      <c r="V970">
        <f t="shared" si="109"/>
        <v>0</v>
      </c>
      <c r="W970">
        <f t="shared" si="110"/>
        <v>0</v>
      </c>
      <c r="X970">
        <f t="shared" si="111"/>
        <v>0</v>
      </c>
      <c r="Y970">
        <f t="shared" si="112"/>
        <v>0</v>
      </c>
      <c r="Z970">
        <f t="shared" si="113"/>
        <v>0</v>
      </c>
    </row>
    <row r="971" spans="1:26" ht="14.4">
      <c r="A971" s="7" t="s">
        <v>1262</v>
      </c>
      <c r="B971" s="7" t="s">
        <v>153</v>
      </c>
      <c r="C971" s="8" t="s">
        <v>80</v>
      </c>
      <c r="D971" s="9" t="s">
        <v>69</v>
      </c>
      <c r="F971" s="8"/>
      <c r="I971">
        <v>158331</v>
      </c>
      <c r="T971">
        <f t="shared" si="107"/>
        <v>0</v>
      </c>
      <c r="U971">
        <f t="shared" si="108"/>
        <v>0</v>
      </c>
      <c r="V971">
        <f t="shared" si="109"/>
        <v>0</v>
      </c>
      <c r="W971">
        <f t="shared" si="110"/>
        <v>0</v>
      </c>
      <c r="X971">
        <f t="shared" si="111"/>
        <v>0</v>
      </c>
      <c r="Y971">
        <f t="shared" si="112"/>
        <v>0</v>
      </c>
      <c r="Z971">
        <f t="shared" si="113"/>
        <v>0</v>
      </c>
    </row>
    <row r="972" spans="1:26" ht="14.4">
      <c r="A972" s="7" t="s">
        <v>1263</v>
      </c>
      <c r="B972" s="7" t="s">
        <v>153</v>
      </c>
      <c r="C972" s="8" t="s">
        <v>80</v>
      </c>
      <c r="D972" s="9" t="s">
        <v>70</v>
      </c>
      <c r="F972" s="8"/>
      <c r="I972">
        <v>158310</v>
      </c>
      <c r="T972">
        <f t="shared" si="107"/>
        <v>0</v>
      </c>
      <c r="U972">
        <f t="shared" si="108"/>
        <v>0</v>
      </c>
      <c r="V972">
        <f t="shared" si="109"/>
        <v>0</v>
      </c>
      <c r="W972">
        <f t="shared" si="110"/>
        <v>0</v>
      </c>
      <c r="X972">
        <f t="shared" si="111"/>
        <v>0</v>
      </c>
      <c r="Y972">
        <f t="shared" si="112"/>
        <v>0</v>
      </c>
      <c r="Z972">
        <f t="shared" si="113"/>
        <v>0</v>
      </c>
    </row>
    <row r="973" spans="1:26" ht="14.4">
      <c r="A973" s="7" t="s">
        <v>1264</v>
      </c>
      <c r="B973" s="7" t="s">
        <v>153</v>
      </c>
      <c r="C973" s="8" t="s">
        <v>80</v>
      </c>
      <c r="D973" s="9" t="s">
        <v>71</v>
      </c>
      <c r="F973" s="8"/>
      <c r="I973">
        <v>158621</v>
      </c>
      <c r="T973">
        <f t="shared" si="107"/>
        <v>0</v>
      </c>
      <c r="U973">
        <f t="shared" si="108"/>
        <v>0</v>
      </c>
      <c r="V973">
        <f t="shared" si="109"/>
        <v>0</v>
      </c>
      <c r="W973">
        <f t="shared" si="110"/>
        <v>0</v>
      </c>
      <c r="X973">
        <f t="shared" si="111"/>
        <v>0</v>
      </c>
      <c r="Y973">
        <f t="shared" si="112"/>
        <v>0</v>
      </c>
      <c r="Z973">
        <f t="shared" si="113"/>
        <v>0</v>
      </c>
    </row>
    <row r="974" spans="1:26" ht="14.4">
      <c r="A974" s="7" t="s">
        <v>1265</v>
      </c>
      <c r="B974" s="7" t="s">
        <v>153</v>
      </c>
      <c r="C974" s="8" t="s">
        <v>80</v>
      </c>
      <c r="D974" s="9" t="s">
        <v>72</v>
      </c>
      <c r="F974" s="8"/>
      <c r="I974">
        <v>159440</v>
      </c>
      <c r="T974">
        <f t="shared" si="107"/>
        <v>0</v>
      </c>
      <c r="U974">
        <f t="shared" si="108"/>
        <v>0</v>
      </c>
      <c r="V974">
        <f t="shared" si="109"/>
        <v>0</v>
      </c>
      <c r="W974">
        <f t="shared" si="110"/>
        <v>0</v>
      </c>
      <c r="X974">
        <f t="shared" si="111"/>
        <v>0</v>
      </c>
      <c r="Y974">
        <f t="shared" si="112"/>
        <v>0</v>
      </c>
      <c r="Z974">
        <f t="shared" si="113"/>
        <v>0</v>
      </c>
    </row>
    <row r="975" spans="1:26" ht="14.4">
      <c r="A975" s="7" t="s">
        <v>1266</v>
      </c>
      <c r="B975" s="7" t="s">
        <v>153</v>
      </c>
      <c r="C975" s="8" t="s">
        <v>80</v>
      </c>
      <c r="D975" s="9" t="s">
        <v>73</v>
      </c>
      <c r="F975" s="8"/>
      <c r="I975">
        <v>160858</v>
      </c>
      <c r="T975">
        <f t="shared" si="107"/>
        <v>0</v>
      </c>
      <c r="U975">
        <f t="shared" si="108"/>
        <v>0</v>
      </c>
      <c r="V975">
        <f t="shared" si="109"/>
        <v>0</v>
      </c>
      <c r="W975">
        <f t="shared" si="110"/>
        <v>0</v>
      </c>
      <c r="X975">
        <f t="shared" si="111"/>
        <v>0</v>
      </c>
      <c r="Y975">
        <f t="shared" si="112"/>
        <v>0</v>
      </c>
      <c r="Z975">
        <f t="shared" si="113"/>
        <v>0</v>
      </c>
    </row>
    <row r="976" spans="1:26" ht="14.4">
      <c r="A976" s="7" t="s">
        <v>1267</v>
      </c>
      <c r="B976" s="7" t="s">
        <v>153</v>
      </c>
      <c r="C976" s="8" t="s">
        <v>80</v>
      </c>
      <c r="D976" s="9" t="s">
        <v>74</v>
      </c>
      <c r="F976" s="8"/>
      <c r="I976">
        <v>162810</v>
      </c>
      <c r="T976">
        <f t="shared" si="107"/>
        <v>0</v>
      </c>
      <c r="U976">
        <f t="shared" si="108"/>
        <v>0</v>
      </c>
      <c r="V976">
        <f t="shared" si="109"/>
        <v>0</v>
      </c>
      <c r="W976">
        <f t="shared" si="110"/>
        <v>0</v>
      </c>
      <c r="X976">
        <f t="shared" si="111"/>
        <v>0</v>
      </c>
      <c r="Y976">
        <f t="shared" si="112"/>
        <v>0</v>
      </c>
      <c r="Z976">
        <f t="shared" si="113"/>
        <v>0</v>
      </c>
    </row>
    <row r="977" spans="1:26" ht="14.4">
      <c r="A977" s="7" t="s">
        <v>1268</v>
      </c>
      <c r="B977" s="7" t="s">
        <v>154</v>
      </c>
      <c r="C977" s="8" t="s">
        <v>84</v>
      </c>
      <c r="D977" s="9" t="s">
        <v>62</v>
      </c>
      <c r="E977">
        <v>1721.7289801496458</v>
      </c>
      <c r="F977" s="14">
        <v>96</v>
      </c>
      <c r="I977">
        <v>11204183</v>
      </c>
      <c r="J977">
        <v>44.447685297535749</v>
      </c>
      <c r="K977">
        <v>19.278514104955267</v>
      </c>
      <c r="T977">
        <f t="shared" si="107"/>
        <v>0</v>
      </c>
      <c r="U977">
        <f t="shared" si="108"/>
        <v>0</v>
      </c>
      <c r="V977">
        <f t="shared" si="109"/>
        <v>0</v>
      </c>
      <c r="W977">
        <f t="shared" si="110"/>
        <v>0</v>
      </c>
      <c r="X977">
        <f t="shared" si="111"/>
        <v>0</v>
      </c>
      <c r="Y977">
        <f t="shared" si="112"/>
        <v>0</v>
      </c>
      <c r="Z977">
        <f t="shared" si="113"/>
        <v>0</v>
      </c>
    </row>
    <row r="978" spans="1:26" ht="14.4">
      <c r="A978" s="7" t="s">
        <v>1269</v>
      </c>
      <c r="B978" s="7" t="s">
        <v>154</v>
      </c>
      <c r="C978" s="8" t="s">
        <v>84</v>
      </c>
      <c r="D978" s="9" t="s">
        <v>63</v>
      </c>
      <c r="E978">
        <v>1629.3097660036813</v>
      </c>
      <c r="F978" s="14">
        <v>105</v>
      </c>
      <c r="G978">
        <v>8.853571012904975E-4</v>
      </c>
      <c r="I978">
        <v>11478984</v>
      </c>
      <c r="J978">
        <v>51.224045612399145</v>
      </c>
      <c r="K978">
        <v>23.172782538942471</v>
      </c>
      <c r="T978">
        <f t="shared" si="107"/>
        <v>0</v>
      </c>
      <c r="U978">
        <f t="shared" si="108"/>
        <v>0</v>
      </c>
      <c r="V978">
        <f t="shared" si="109"/>
        <v>0</v>
      </c>
      <c r="W978">
        <f t="shared" si="110"/>
        <v>0</v>
      </c>
      <c r="X978">
        <f t="shared" si="111"/>
        <v>0</v>
      </c>
      <c r="Y978">
        <f t="shared" si="112"/>
        <v>0</v>
      </c>
      <c r="Z978">
        <f t="shared" si="113"/>
        <v>0</v>
      </c>
    </row>
    <row r="979" spans="1:26" ht="14.4">
      <c r="A979" s="7" t="s">
        <v>1270</v>
      </c>
      <c r="B979" s="7" t="s">
        <v>154</v>
      </c>
      <c r="C979" s="8" t="s">
        <v>84</v>
      </c>
      <c r="D979" s="9" t="s">
        <v>64</v>
      </c>
      <c r="E979">
        <v>1765.8507201163243</v>
      </c>
      <c r="F979" s="14">
        <v>110</v>
      </c>
      <c r="G979">
        <v>8.712585644861376E-4</v>
      </c>
      <c r="H979">
        <v>9.449470997909353E-4</v>
      </c>
      <c r="I979">
        <v>11765738</v>
      </c>
      <c r="J979">
        <v>54.990175711884795</v>
      </c>
      <c r="K979">
        <v>27.962546845765221</v>
      </c>
      <c r="T979">
        <f t="shared" si="107"/>
        <v>0</v>
      </c>
      <c r="U979">
        <f t="shared" si="108"/>
        <v>0</v>
      </c>
      <c r="V979">
        <f t="shared" si="109"/>
        <v>0</v>
      </c>
      <c r="W979">
        <f t="shared" si="110"/>
        <v>0</v>
      </c>
      <c r="X979">
        <f t="shared" si="111"/>
        <v>0</v>
      </c>
      <c r="Y979">
        <f t="shared" si="112"/>
        <v>0</v>
      </c>
      <c r="Z979">
        <f t="shared" si="113"/>
        <v>0</v>
      </c>
    </row>
    <row r="980" spans="1:26" ht="14.4">
      <c r="A980" s="7" t="s">
        <v>1271</v>
      </c>
      <c r="B980" s="7" t="s">
        <v>154</v>
      </c>
      <c r="C980" s="8" t="s">
        <v>84</v>
      </c>
      <c r="D980" s="9" t="s">
        <v>65</v>
      </c>
      <c r="E980">
        <v>1816.9497883374845</v>
      </c>
      <c r="F980" s="14">
        <v>116</v>
      </c>
      <c r="G980">
        <v>7.7245523129513085E-4</v>
      </c>
      <c r="H980">
        <v>9.8185874216135749E-4</v>
      </c>
      <c r="I980">
        <v>12062835</v>
      </c>
      <c r="J980">
        <v>53.552916872360434</v>
      </c>
      <c r="K980">
        <v>30.921421042400066</v>
      </c>
      <c r="T980">
        <f t="shared" si="107"/>
        <v>0</v>
      </c>
      <c r="U980">
        <f t="shared" si="108"/>
        <v>0</v>
      </c>
      <c r="V980">
        <f t="shared" si="109"/>
        <v>0</v>
      </c>
      <c r="W980">
        <f t="shared" si="110"/>
        <v>0</v>
      </c>
      <c r="X980">
        <f t="shared" si="111"/>
        <v>0</v>
      </c>
      <c r="Y980">
        <f t="shared" si="112"/>
        <v>0</v>
      </c>
      <c r="Z980">
        <f t="shared" si="113"/>
        <v>0</v>
      </c>
    </row>
    <row r="981" spans="1:26" ht="14.4">
      <c r="A981" s="7" t="s">
        <v>1272</v>
      </c>
      <c r="B981" s="7" t="s">
        <v>154</v>
      </c>
      <c r="C981" s="8" t="s">
        <v>84</v>
      </c>
      <c r="D981" s="9" t="s">
        <v>66</v>
      </c>
      <c r="E981">
        <v>1937.7157062695062</v>
      </c>
      <c r="F981" s="14">
        <v>124</v>
      </c>
      <c r="G981">
        <v>6.5953524474845972E-4</v>
      </c>
      <c r="H981">
        <v>9.2506347127217455E-4</v>
      </c>
      <c r="I981">
        <v>12367800</v>
      </c>
      <c r="J981">
        <v>50.93872798719255</v>
      </c>
      <c r="K981">
        <v>39.45730040912693</v>
      </c>
      <c r="T981">
        <f t="shared" si="107"/>
        <v>0</v>
      </c>
      <c r="U981">
        <f t="shared" si="108"/>
        <v>0</v>
      </c>
      <c r="V981">
        <f t="shared" si="109"/>
        <v>0</v>
      </c>
      <c r="W981">
        <f t="shared" si="110"/>
        <v>0</v>
      </c>
      <c r="X981">
        <f t="shared" si="111"/>
        <v>0</v>
      </c>
      <c r="Y981">
        <f t="shared" si="112"/>
        <v>0</v>
      </c>
      <c r="Z981">
        <f t="shared" si="113"/>
        <v>0</v>
      </c>
    </row>
    <row r="982" spans="1:26" ht="14.4">
      <c r="A982" s="7" t="s">
        <v>1273</v>
      </c>
      <c r="B982" s="7" t="s">
        <v>154</v>
      </c>
      <c r="C982" s="8" t="s">
        <v>84</v>
      </c>
      <c r="D982" s="9" t="s">
        <v>67</v>
      </c>
      <c r="E982">
        <v>2146.1790531195916</v>
      </c>
      <c r="F982" s="14">
        <v>138</v>
      </c>
      <c r="G982">
        <v>6.1401133645541867E-4</v>
      </c>
      <c r="H982">
        <v>9.1656078881803722E-4</v>
      </c>
      <c r="I982">
        <v>12678919</v>
      </c>
      <c r="J982">
        <v>62.387022111269893</v>
      </c>
      <c r="K982">
        <v>41.95941310138506</v>
      </c>
      <c r="T982">
        <f t="shared" si="107"/>
        <v>0</v>
      </c>
      <c r="U982">
        <f t="shared" si="108"/>
        <v>0</v>
      </c>
      <c r="V982">
        <f t="shared" si="109"/>
        <v>0</v>
      </c>
      <c r="W982">
        <f t="shared" si="110"/>
        <v>0</v>
      </c>
      <c r="X982">
        <f t="shared" si="111"/>
        <v>0</v>
      </c>
      <c r="Y982">
        <f t="shared" si="112"/>
        <v>0</v>
      </c>
      <c r="Z982">
        <f t="shared" si="113"/>
        <v>0</v>
      </c>
    </row>
    <row r="983" spans="1:26" ht="14.4">
      <c r="A983" s="7" t="s">
        <v>1274</v>
      </c>
      <c r="B983" s="7" t="s">
        <v>154</v>
      </c>
      <c r="C983" s="8" t="s">
        <v>84</v>
      </c>
      <c r="D983" s="9" t="s">
        <v>68</v>
      </c>
      <c r="E983">
        <v>2326.2993849195877</v>
      </c>
      <c r="F983" s="14">
        <v>171</v>
      </c>
      <c r="G983">
        <v>5.990593268035226E-4</v>
      </c>
      <c r="H983">
        <v>8.9424128924646569E-4</v>
      </c>
      <c r="I983">
        <v>12995374</v>
      </c>
      <c r="J983">
        <v>70.71747223281146</v>
      </c>
      <c r="K983">
        <v>50.402550938510892</v>
      </c>
      <c r="T983">
        <f t="shared" si="107"/>
        <v>0</v>
      </c>
      <c r="U983">
        <f t="shared" si="108"/>
        <v>0</v>
      </c>
      <c r="V983">
        <f t="shared" si="109"/>
        <v>0</v>
      </c>
      <c r="W983">
        <f t="shared" si="110"/>
        <v>0</v>
      </c>
      <c r="X983">
        <f t="shared" si="111"/>
        <v>0</v>
      </c>
      <c r="Y983">
        <f t="shared" si="112"/>
        <v>0</v>
      </c>
      <c r="Z983">
        <f t="shared" si="113"/>
        <v>0</v>
      </c>
    </row>
    <row r="984" spans="1:26" ht="14.4">
      <c r="A984" s="7" t="s">
        <v>1275</v>
      </c>
      <c r="B984" s="7" t="s">
        <v>154</v>
      </c>
      <c r="C984" s="8" t="s">
        <v>84</v>
      </c>
      <c r="D984" s="9" t="s">
        <v>69</v>
      </c>
      <c r="E984">
        <v>2561.4419000969447</v>
      </c>
      <c r="F984" s="14">
        <v>184</v>
      </c>
      <c r="G984">
        <v>6.4033970441805109E-4</v>
      </c>
      <c r="H984">
        <v>9.4879602544869774E-4</v>
      </c>
      <c r="I984">
        <v>13317931</v>
      </c>
      <c r="J984">
        <v>79.216508930704023</v>
      </c>
      <c r="K984">
        <v>55.338926144008404</v>
      </c>
      <c r="T984">
        <f t="shared" si="107"/>
        <v>0</v>
      </c>
      <c r="U984">
        <f t="shared" si="108"/>
        <v>0</v>
      </c>
      <c r="V984">
        <f t="shared" si="109"/>
        <v>0</v>
      </c>
      <c r="W984">
        <f t="shared" si="110"/>
        <v>0</v>
      </c>
      <c r="X984">
        <f t="shared" si="111"/>
        <v>0</v>
      </c>
      <c r="Y984">
        <f t="shared" si="112"/>
        <v>0</v>
      </c>
      <c r="Z984">
        <f t="shared" si="113"/>
        <v>0</v>
      </c>
    </row>
    <row r="985" spans="1:26" ht="14.4">
      <c r="A985" s="7" t="s">
        <v>1276</v>
      </c>
      <c r="B985" s="7" t="s">
        <v>154</v>
      </c>
      <c r="C985" s="8" t="s">
        <v>84</v>
      </c>
      <c r="D985" s="9" t="s">
        <v>70</v>
      </c>
      <c r="E985">
        <v>2867.4942466490534</v>
      </c>
      <c r="F985" s="14">
        <v>199</v>
      </c>
      <c r="G985">
        <v>6.2483940315820861E-4</v>
      </c>
      <c r="H985">
        <v>9.2582911565515047E-4</v>
      </c>
      <c r="I985">
        <v>13648307</v>
      </c>
      <c r="J985">
        <v>78.251463716342258</v>
      </c>
      <c r="K985">
        <v>54.292448140271169</v>
      </c>
      <c r="T985">
        <f t="shared" si="107"/>
        <v>0</v>
      </c>
      <c r="U985">
        <f t="shared" si="108"/>
        <v>0</v>
      </c>
      <c r="V985">
        <f t="shared" si="109"/>
        <v>0</v>
      </c>
      <c r="W985">
        <f t="shared" si="110"/>
        <v>0</v>
      </c>
      <c r="X985">
        <f t="shared" si="111"/>
        <v>0</v>
      </c>
      <c r="Y985">
        <f t="shared" si="112"/>
        <v>0</v>
      </c>
      <c r="Z985">
        <f t="shared" si="113"/>
        <v>0</v>
      </c>
    </row>
    <row r="986" spans="1:26" ht="14.4">
      <c r="A986" s="7" t="s">
        <v>1277</v>
      </c>
      <c r="B986" s="7" t="s">
        <v>154</v>
      </c>
      <c r="C986" s="8" t="s">
        <v>84</v>
      </c>
      <c r="D986" s="9" t="s">
        <v>71</v>
      </c>
      <c r="E986">
        <v>2697.3792640325378</v>
      </c>
      <c r="F986" s="14">
        <v>190</v>
      </c>
      <c r="G986">
        <v>6.0962236868027911E-4</v>
      </c>
      <c r="H986">
        <v>9.0328192432504763E-4</v>
      </c>
      <c r="I986">
        <v>13988988</v>
      </c>
      <c r="J986">
        <v>84.280578409245905</v>
      </c>
      <c r="K986">
        <v>61.619897021857476</v>
      </c>
      <c r="T986">
        <f t="shared" si="107"/>
        <v>0</v>
      </c>
      <c r="U986">
        <f t="shared" si="108"/>
        <v>0</v>
      </c>
      <c r="V986">
        <f t="shared" si="109"/>
        <v>0</v>
      </c>
      <c r="W986">
        <f t="shared" si="110"/>
        <v>0</v>
      </c>
      <c r="X986">
        <f t="shared" si="111"/>
        <v>0</v>
      </c>
      <c r="Y986">
        <f t="shared" si="112"/>
        <v>0</v>
      </c>
      <c r="Z986">
        <f t="shared" si="113"/>
        <v>0</v>
      </c>
    </row>
    <row r="987" spans="1:26" ht="14.4">
      <c r="A987" s="7" t="s">
        <v>1278</v>
      </c>
      <c r="B987" s="7" t="s">
        <v>154</v>
      </c>
      <c r="C987" s="8" t="s">
        <v>84</v>
      </c>
      <c r="D987" s="9" t="s">
        <v>72</v>
      </c>
      <c r="E987">
        <v>2882.3894872502156</v>
      </c>
      <c r="F987" s="14">
        <v>198</v>
      </c>
      <c r="G987">
        <v>5.5363510955839168E-4</v>
      </c>
      <c r="H987">
        <v>8.7340470810181529E-4</v>
      </c>
      <c r="I987">
        <v>14341576</v>
      </c>
      <c r="J987">
        <v>96.15400706310102</v>
      </c>
      <c r="K987">
        <v>69.866798460643381</v>
      </c>
      <c r="T987">
        <f t="shared" si="107"/>
        <v>0</v>
      </c>
      <c r="U987">
        <f t="shared" si="108"/>
        <v>0</v>
      </c>
      <c r="V987">
        <f t="shared" si="109"/>
        <v>0</v>
      </c>
      <c r="W987">
        <f t="shared" si="110"/>
        <v>0</v>
      </c>
      <c r="X987">
        <f t="shared" si="111"/>
        <v>0</v>
      </c>
      <c r="Y987">
        <f t="shared" si="112"/>
        <v>0</v>
      </c>
      <c r="Z987">
        <f t="shared" si="113"/>
        <v>0</v>
      </c>
    </row>
    <row r="988" spans="1:26" ht="14.4">
      <c r="A988" s="7" t="s">
        <v>1279</v>
      </c>
      <c r="B988" s="7" t="s">
        <v>154</v>
      </c>
      <c r="C988" s="8" t="s">
        <v>84</v>
      </c>
      <c r="D988" s="9" t="s">
        <v>73</v>
      </c>
      <c r="E988">
        <v>3240.3724194030724</v>
      </c>
      <c r="F988" s="14">
        <v>215</v>
      </c>
      <c r="G988">
        <v>5.3989446083242481E-4</v>
      </c>
      <c r="H988">
        <v>8.5172770987241219E-4</v>
      </c>
      <c r="I988">
        <v>14706578</v>
      </c>
      <c r="J988">
        <v>91.795657698208245</v>
      </c>
      <c r="K988">
        <v>63.57699255394423</v>
      </c>
      <c r="T988">
        <f t="shared" si="107"/>
        <v>0</v>
      </c>
      <c r="U988">
        <f t="shared" si="108"/>
        <v>0</v>
      </c>
      <c r="V988">
        <f t="shared" si="109"/>
        <v>0</v>
      </c>
      <c r="W988">
        <f t="shared" si="110"/>
        <v>0</v>
      </c>
      <c r="X988">
        <f t="shared" si="111"/>
        <v>0</v>
      </c>
      <c r="Y988">
        <f t="shared" si="112"/>
        <v>0</v>
      </c>
      <c r="Z988">
        <f t="shared" si="113"/>
        <v>0</v>
      </c>
    </row>
    <row r="989" spans="1:26" ht="14.4">
      <c r="A989" s="7" t="s">
        <v>1280</v>
      </c>
      <c r="B989" s="7" t="s">
        <v>154</v>
      </c>
      <c r="C989" s="8" t="s">
        <v>84</v>
      </c>
      <c r="D989" s="9" t="s">
        <v>74</v>
      </c>
      <c r="E989">
        <v>3340.7823014790793</v>
      </c>
      <c r="F989" s="14">
        <v>226</v>
      </c>
      <c r="G989">
        <v>5.2642637181308995E-4</v>
      </c>
      <c r="H989">
        <v>8.3048069689304347E-4</v>
      </c>
      <c r="I989">
        <v>15082831</v>
      </c>
      <c r="J989">
        <v>94.080481310173141</v>
      </c>
      <c r="K989">
        <v>60.598703254050911</v>
      </c>
      <c r="T989">
        <f t="shared" si="107"/>
        <v>0</v>
      </c>
      <c r="U989">
        <f t="shared" si="108"/>
        <v>0</v>
      </c>
      <c r="V989">
        <f t="shared" si="109"/>
        <v>0</v>
      </c>
      <c r="W989">
        <f t="shared" si="110"/>
        <v>0</v>
      </c>
      <c r="X989">
        <f t="shared" si="111"/>
        <v>0</v>
      </c>
      <c r="Y989">
        <f t="shared" si="112"/>
        <v>0</v>
      </c>
      <c r="Z989">
        <f t="shared" si="113"/>
        <v>0</v>
      </c>
    </row>
    <row r="990" spans="1:26" ht="14.4">
      <c r="A990" s="7" t="s">
        <v>1281</v>
      </c>
      <c r="B990" s="7" t="s">
        <v>155</v>
      </c>
      <c r="C990" s="8" t="s">
        <v>78</v>
      </c>
      <c r="D990" s="9" t="s">
        <v>62</v>
      </c>
      <c r="E990">
        <v>342.47851952315358</v>
      </c>
      <c r="F990" s="14">
        <v>19</v>
      </c>
      <c r="I990">
        <v>8746128</v>
      </c>
      <c r="J990">
        <v>0.89182321594195735</v>
      </c>
      <c r="K990">
        <v>1.486372026569929</v>
      </c>
      <c r="T990">
        <f t="shared" si="107"/>
        <v>0</v>
      </c>
      <c r="U990">
        <f t="shared" si="108"/>
        <v>0</v>
      </c>
      <c r="V990">
        <f t="shared" si="109"/>
        <v>0</v>
      </c>
      <c r="W990">
        <f t="shared" si="110"/>
        <v>0</v>
      </c>
      <c r="X990">
        <f t="shared" si="111"/>
        <v>0</v>
      </c>
      <c r="Y990">
        <f t="shared" si="112"/>
        <v>0</v>
      </c>
      <c r="Z990">
        <f t="shared" si="113"/>
        <v>0</v>
      </c>
    </row>
    <row r="991" spans="1:26" ht="14.4">
      <c r="A991" s="7" t="s">
        <v>1282</v>
      </c>
      <c r="B991" s="7" t="s">
        <v>155</v>
      </c>
      <c r="C991" s="8" t="s">
        <v>78</v>
      </c>
      <c r="D991" s="9" t="s">
        <v>63</v>
      </c>
      <c r="E991">
        <v>318.53066989022244</v>
      </c>
      <c r="F991" s="14">
        <v>19</v>
      </c>
      <c r="I991">
        <v>8895353</v>
      </c>
      <c r="J991">
        <v>0.92182963396730855</v>
      </c>
      <c r="K991">
        <v>2.9228744491646368</v>
      </c>
      <c r="T991">
        <f t="shared" si="107"/>
        <v>0</v>
      </c>
      <c r="U991">
        <f t="shared" si="108"/>
        <v>0</v>
      </c>
      <c r="V991">
        <f t="shared" si="109"/>
        <v>0</v>
      </c>
      <c r="W991">
        <f t="shared" si="110"/>
        <v>0</v>
      </c>
      <c r="X991">
        <f t="shared" si="111"/>
        <v>0</v>
      </c>
      <c r="Y991">
        <f t="shared" si="112"/>
        <v>0</v>
      </c>
      <c r="Z991">
        <f t="shared" si="113"/>
        <v>0</v>
      </c>
    </row>
    <row r="992" spans="1:26" ht="14.4">
      <c r="A992" s="7" t="s">
        <v>1283</v>
      </c>
      <c r="B992" s="7" t="s">
        <v>155</v>
      </c>
      <c r="C992" s="8" t="s">
        <v>78</v>
      </c>
      <c r="D992" s="9" t="s">
        <v>64</v>
      </c>
      <c r="E992">
        <v>326.07994817012371</v>
      </c>
      <c r="F992" s="14">
        <v>20</v>
      </c>
      <c r="H992">
        <v>1.3663878321615858E-4</v>
      </c>
      <c r="I992">
        <v>9045748</v>
      </c>
      <c r="K992">
        <v>4.2008687396553608</v>
      </c>
      <c r="T992">
        <f t="shared" si="107"/>
        <v>0</v>
      </c>
      <c r="U992">
        <f t="shared" si="108"/>
        <v>0</v>
      </c>
      <c r="V992">
        <f t="shared" si="109"/>
        <v>0</v>
      </c>
      <c r="W992">
        <f t="shared" si="110"/>
        <v>0</v>
      </c>
      <c r="X992">
        <f t="shared" si="111"/>
        <v>0</v>
      </c>
      <c r="Y992">
        <f t="shared" si="112"/>
        <v>0</v>
      </c>
      <c r="Z992">
        <f t="shared" si="113"/>
        <v>0</v>
      </c>
    </row>
    <row r="993" spans="1:26" ht="14.4">
      <c r="A993" s="7" t="s">
        <v>1284</v>
      </c>
      <c r="B993" s="7" t="s">
        <v>155</v>
      </c>
      <c r="C993" s="8" t="s">
        <v>78</v>
      </c>
      <c r="D993" s="9" t="s">
        <v>65</v>
      </c>
      <c r="E993">
        <v>374.42684452448191</v>
      </c>
      <c r="F993" s="14">
        <v>18</v>
      </c>
      <c r="H993">
        <v>1.3341183047875835E-4</v>
      </c>
      <c r="I993">
        <v>9204581</v>
      </c>
      <c r="K993">
        <v>3.9110960075206029</v>
      </c>
      <c r="T993">
        <f t="shared" si="107"/>
        <v>0</v>
      </c>
      <c r="U993">
        <f t="shared" si="108"/>
        <v>0</v>
      </c>
      <c r="V993">
        <f t="shared" si="109"/>
        <v>0</v>
      </c>
      <c r="W993">
        <f t="shared" si="110"/>
        <v>0</v>
      </c>
      <c r="X993">
        <f t="shared" si="111"/>
        <v>0</v>
      </c>
      <c r="Y993">
        <f t="shared" si="112"/>
        <v>0</v>
      </c>
      <c r="Z993">
        <f t="shared" si="113"/>
        <v>0</v>
      </c>
    </row>
    <row r="994" spans="1:26" ht="14.4">
      <c r="A994" s="7" t="s">
        <v>1285</v>
      </c>
      <c r="B994" s="7" t="s">
        <v>155</v>
      </c>
      <c r="C994" s="8" t="s">
        <v>78</v>
      </c>
      <c r="D994" s="9" t="s">
        <v>66</v>
      </c>
      <c r="E994">
        <v>390.88456228668514</v>
      </c>
      <c r="F994" s="14">
        <v>20</v>
      </c>
      <c r="H994">
        <v>1.2942953665185406E-4</v>
      </c>
      <c r="I994">
        <v>9379621</v>
      </c>
      <c r="K994">
        <v>3.0918093598877823</v>
      </c>
      <c r="T994">
        <f t="shared" si="107"/>
        <v>0</v>
      </c>
      <c r="U994">
        <f t="shared" si="108"/>
        <v>0</v>
      </c>
      <c r="V994">
        <f t="shared" si="109"/>
        <v>0</v>
      </c>
      <c r="W994">
        <f t="shared" si="110"/>
        <v>0</v>
      </c>
      <c r="X994">
        <f t="shared" si="111"/>
        <v>0</v>
      </c>
      <c r="Y994">
        <f t="shared" si="112"/>
        <v>0</v>
      </c>
      <c r="Z994">
        <f t="shared" si="113"/>
        <v>0</v>
      </c>
    </row>
    <row r="995" spans="1:26" ht="14.4">
      <c r="A995" s="7" t="s">
        <v>1286</v>
      </c>
      <c r="B995" s="7" t="s">
        <v>155</v>
      </c>
      <c r="C995" s="8" t="s">
        <v>78</v>
      </c>
      <c r="D995" s="9" t="s">
        <v>67</v>
      </c>
      <c r="E995">
        <v>306.70117908413982</v>
      </c>
      <c r="F995" s="14">
        <v>16</v>
      </c>
      <c r="H995">
        <v>1.401371777980523E-4</v>
      </c>
      <c r="I995">
        <v>9576331</v>
      </c>
      <c r="K995">
        <v>3.9681168079925393</v>
      </c>
      <c r="T995">
        <f t="shared" si="107"/>
        <v>0</v>
      </c>
      <c r="U995">
        <f t="shared" si="108"/>
        <v>0</v>
      </c>
      <c r="V995">
        <f t="shared" si="109"/>
        <v>0</v>
      </c>
      <c r="W995">
        <f t="shared" si="110"/>
        <v>0</v>
      </c>
      <c r="X995">
        <f t="shared" si="111"/>
        <v>0</v>
      </c>
      <c r="Y995">
        <f t="shared" si="112"/>
        <v>0</v>
      </c>
      <c r="Z995">
        <f t="shared" si="113"/>
        <v>0</v>
      </c>
    </row>
    <row r="996" spans="1:26" ht="14.4">
      <c r="A996" s="7" t="s">
        <v>1287</v>
      </c>
      <c r="B996" s="7" t="s">
        <v>155</v>
      </c>
      <c r="C996" s="8" t="s">
        <v>78</v>
      </c>
      <c r="D996" s="9" t="s">
        <v>68</v>
      </c>
      <c r="E996">
        <v>287.92298572818368</v>
      </c>
      <c r="F996" s="14">
        <v>16</v>
      </c>
      <c r="H996">
        <v>1.3695326740186691E-4</v>
      </c>
      <c r="I996">
        <v>9798963</v>
      </c>
      <c r="K996">
        <v>4.1841162171956361</v>
      </c>
      <c r="T996">
        <f t="shared" si="107"/>
        <v>0</v>
      </c>
      <c r="U996">
        <f t="shared" si="108"/>
        <v>0</v>
      </c>
      <c r="V996">
        <f t="shared" si="109"/>
        <v>0</v>
      </c>
      <c r="W996">
        <f t="shared" si="110"/>
        <v>0</v>
      </c>
      <c r="X996">
        <f t="shared" si="111"/>
        <v>0</v>
      </c>
      <c r="Y996">
        <f t="shared" si="112"/>
        <v>0</v>
      </c>
      <c r="Z996">
        <f t="shared" si="113"/>
        <v>0</v>
      </c>
    </row>
    <row r="997" spans="1:26" ht="14.4">
      <c r="A997" s="7" t="s">
        <v>1288</v>
      </c>
      <c r="B997" s="7" t="s">
        <v>155</v>
      </c>
      <c r="C997" s="8" t="s">
        <v>78</v>
      </c>
      <c r="D997" s="9" t="s">
        <v>69</v>
      </c>
      <c r="E997">
        <v>411.48470687720982</v>
      </c>
      <c r="F997" s="14">
        <v>26</v>
      </c>
      <c r="H997">
        <v>1.2043435596036098E-4</v>
      </c>
      <c r="I997">
        <v>10046967</v>
      </c>
      <c r="J997">
        <v>0.1094857781457827</v>
      </c>
      <c r="K997">
        <v>9.5551224563592179</v>
      </c>
      <c r="T997">
        <f t="shared" si="107"/>
        <v>0</v>
      </c>
      <c r="U997">
        <f t="shared" si="108"/>
        <v>0</v>
      </c>
      <c r="V997">
        <f t="shared" si="109"/>
        <v>0</v>
      </c>
      <c r="W997">
        <f t="shared" si="110"/>
        <v>0</v>
      </c>
      <c r="X997">
        <f t="shared" si="111"/>
        <v>0</v>
      </c>
      <c r="Y997">
        <f t="shared" si="112"/>
        <v>0</v>
      </c>
      <c r="Z997">
        <f t="shared" si="113"/>
        <v>0</v>
      </c>
    </row>
    <row r="998" spans="1:26" ht="14.4">
      <c r="A998" s="7" t="s">
        <v>1289</v>
      </c>
      <c r="B998" s="7" t="s">
        <v>155</v>
      </c>
      <c r="C998" s="8" t="s">
        <v>78</v>
      </c>
      <c r="D998" s="9" t="s">
        <v>70</v>
      </c>
      <c r="E998">
        <v>437.80568263982644</v>
      </c>
      <c r="F998" s="14">
        <v>26</v>
      </c>
      <c r="H998">
        <v>1.1730855776593317E-4</v>
      </c>
      <c r="I998">
        <v>10314678</v>
      </c>
      <c r="J998">
        <v>0.23267813110598315</v>
      </c>
      <c r="K998">
        <v>2.9084766388247894</v>
      </c>
      <c r="T998">
        <f t="shared" si="107"/>
        <v>0</v>
      </c>
      <c r="U998">
        <f t="shared" si="108"/>
        <v>0</v>
      </c>
      <c r="V998">
        <f t="shared" si="109"/>
        <v>0</v>
      </c>
      <c r="W998">
        <f t="shared" si="110"/>
        <v>0</v>
      </c>
      <c r="X998">
        <f t="shared" si="111"/>
        <v>0</v>
      </c>
      <c r="Y998">
        <f t="shared" si="112"/>
        <v>0</v>
      </c>
      <c r="Z998">
        <f t="shared" si="113"/>
        <v>0</v>
      </c>
    </row>
    <row r="999" spans="1:26" ht="14.4">
      <c r="A999" s="7" t="s">
        <v>1290</v>
      </c>
      <c r="B999" s="7" t="s">
        <v>155</v>
      </c>
      <c r="C999" s="8" t="s">
        <v>78</v>
      </c>
      <c r="D999" s="9" t="s">
        <v>71</v>
      </c>
      <c r="E999">
        <v>435.17566283730918</v>
      </c>
      <c r="F999" s="14">
        <v>28</v>
      </c>
      <c r="H999">
        <v>1.1422370173907002E-4</v>
      </c>
      <c r="I999">
        <v>10593248</v>
      </c>
      <c r="J999">
        <v>0.46255879216648188</v>
      </c>
      <c r="K999">
        <v>2.6431930980941822</v>
      </c>
      <c r="T999">
        <f t="shared" si="107"/>
        <v>0</v>
      </c>
      <c r="U999">
        <f t="shared" si="108"/>
        <v>0</v>
      </c>
      <c r="V999">
        <f t="shared" si="109"/>
        <v>0</v>
      </c>
      <c r="W999">
        <f t="shared" si="110"/>
        <v>0</v>
      </c>
      <c r="X999">
        <f t="shared" si="111"/>
        <v>0</v>
      </c>
      <c r="Y999">
        <f t="shared" si="112"/>
        <v>0</v>
      </c>
      <c r="Z999">
        <f t="shared" si="113"/>
        <v>0</v>
      </c>
    </row>
    <row r="1000" spans="1:26" ht="14.4">
      <c r="A1000" s="7" t="s">
        <v>1291</v>
      </c>
      <c r="B1000" s="7" t="s">
        <v>155</v>
      </c>
      <c r="C1000" s="8" t="s">
        <v>78</v>
      </c>
      <c r="D1000" s="9" t="s">
        <v>72</v>
      </c>
      <c r="E1000">
        <v>435.44888802746368</v>
      </c>
      <c r="F1000" s="14">
        <v>27</v>
      </c>
      <c r="H1000">
        <v>1.2339057816393166E-4</v>
      </c>
      <c r="I1000">
        <v>10876033</v>
      </c>
      <c r="J1000">
        <v>0.18389057848574017</v>
      </c>
      <c r="K1000">
        <v>1.5630699171287914</v>
      </c>
      <c r="T1000">
        <f t="shared" si="107"/>
        <v>0</v>
      </c>
      <c r="U1000">
        <f t="shared" si="108"/>
        <v>0</v>
      </c>
      <c r="V1000">
        <f t="shared" si="109"/>
        <v>0</v>
      </c>
      <c r="W1000">
        <f t="shared" si="110"/>
        <v>0</v>
      </c>
      <c r="X1000">
        <f t="shared" si="111"/>
        <v>0</v>
      </c>
      <c r="Y1000">
        <f t="shared" si="112"/>
        <v>0</v>
      </c>
      <c r="Z1000">
        <f t="shared" si="113"/>
        <v>0</v>
      </c>
    </row>
    <row r="1001" spans="1:26" ht="14.4">
      <c r="A1001" s="7" t="s">
        <v>1292</v>
      </c>
      <c r="B1001" s="7" t="s">
        <v>155</v>
      </c>
      <c r="C1001" s="8" t="s">
        <v>78</v>
      </c>
      <c r="D1001" s="9" t="s">
        <v>73</v>
      </c>
      <c r="E1001">
        <v>454.00227755513805</v>
      </c>
      <c r="F1001" s="14">
        <v>27</v>
      </c>
      <c r="H1001">
        <v>1.0580986656847224E-4</v>
      </c>
      <c r="I1001">
        <v>11161530</v>
      </c>
      <c r="J1001">
        <v>0.18814624876697011</v>
      </c>
      <c r="K1001">
        <v>4.3900791378959694</v>
      </c>
      <c r="T1001">
        <f t="shared" si="107"/>
        <v>0</v>
      </c>
      <c r="U1001">
        <f t="shared" si="108"/>
        <v>0</v>
      </c>
      <c r="V1001">
        <f t="shared" si="109"/>
        <v>0</v>
      </c>
      <c r="W1001">
        <f t="shared" si="110"/>
        <v>0</v>
      </c>
      <c r="X1001">
        <f t="shared" si="111"/>
        <v>0</v>
      </c>
      <c r="Y1001">
        <f t="shared" si="112"/>
        <v>0</v>
      </c>
      <c r="Z1001">
        <f t="shared" si="113"/>
        <v>0</v>
      </c>
    </row>
    <row r="1002" spans="1:26" ht="14.4">
      <c r="A1002" s="7" t="s">
        <v>1293</v>
      </c>
      <c r="B1002" s="7" t="s">
        <v>155</v>
      </c>
      <c r="C1002" s="8" t="s">
        <v>78</v>
      </c>
      <c r="D1002" s="9" t="s">
        <v>74</v>
      </c>
      <c r="E1002">
        <v>493.48995260177622</v>
      </c>
      <c r="F1002" s="14">
        <v>32</v>
      </c>
      <c r="H1002">
        <v>1.0313263861581153E-4</v>
      </c>
      <c r="I1002">
        <v>11451273</v>
      </c>
      <c r="J1002">
        <v>0.14845511062394548</v>
      </c>
      <c r="K1002">
        <v>3.5803879621069203</v>
      </c>
      <c r="T1002">
        <f t="shared" si="107"/>
        <v>0</v>
      </c>
      <c r="U1002">
        <f t="shared" si="108"/>
        <v>0</v>
      </c>
      <c r="V1002">
        <f t="shared" si="109"/>
        <v>0</v>
      </c>
      <c r="W1002">
        <f t="shared" si="110"/>
        <v>0</v>
      </c>
      <c r="X1002">
        <f t="shared" si="111"/>
        <v>0</v>
      </c>
      <c r="Y1002">
        <f t="shared" si="112"/>
        <v>0</v>
      </c>
      <c r="Z1002">
        <f t="shared" si="113"/>
        <v>0</v>
      </c>
    </row>
    <row r="1003" spans="1:26" ht="14.4">
      <c r="A1003" s="7" t="s">
        <v>1294</v>
      </c>
      <c r="B1003" s="7" t="s">
        <v>156</v>
      </c>
      <c r="C1003" s="8" t="s">
        <v>78</v>
      </c>
      <c r="D1003" s="9" t="s">
        <v>62</v>
      </c>
      <c r="E1003">
        <v>284.18719685355984</v>
      </c>
      <c r="F1003" s="14">
        <v>16</v>
      </c>
      <c r="I1003">
        <v>1273312</v>
      </c>
      <c r="T1003">
        <f t="shared" si="107"/>
        <v>0</v>
      </c>
      <c r="U1003">
        <f t="shared" si="108"/>
        <v>0</v>
      </c>
      <c r="V1003">
        <f t="shared" si="109"/>
        <v>0</v>
      </c>
      <c r="W1003">
        <f t="shared" si="110"/>
        <v>0</v>
      </c>
      <c r="X1003">
        <f t="shared" si="111"/>
        <v>0</v>
      </c>
      <c r="Y1003">
        <f t="shared" si="112"/>
        <v>0</v>
      </c>
      <c r="Z1003">
        <f t="shared" si="113"/>
        <v>0</v>
      </c>
    </row>
    <row r="1004" spans="1:26" ht="14.4">
      <c r="A1004" s="7" t="s">
        <v>1295</v>
      </c>
      <c r="B1004" s="7" t="s">
        <v>156</v>
      </c>
      <c r="C1004" s="8" t="s">
        <v>78</v>
      </c>
      <c r="D1004" s="9" t="s">
        <v>63</v>
      </c>
      <c r="E1004">
        <v>295.1956907174046</v>
      </c>
      <c r="F1004" s="14">
        <v>15</v>
      </c>
      <c r="I1004">
        <v>1301748</v>
      </c>
      <c r="J1004">
        <v>2.0741341642161157</v>
      </c>
      <c r="K1004">
        <v>4.2250881122920871</v>
      </c>
      <c r="T1004">
        <f t="shared" si="107"/>
        <v>0</v>
      </c>
      <c r="U1004">
        <f t="shared" si="108"/>
        <v>0</v>
      </c>
      <c r="V1004">
        <f t="shared" si="109"/>
        <v>0</v>
      </c>
      <c r="W1004">
        <f t="shared" si="110"/>
        <v>0</v>
      </c>
      <c r="X1004">
        <f t="shared" si="111"/>
        <v>0</v>
      </c>
      <c r="Y1004">
        <f t="shared" si="112"/>
        <v>0</v>
      </c>
      <c r="Z1004">
        <f t="shared" si="113"/>
        <v>0</v>
      </c>
    </row>
    <row r="1005" spans="1:26" ht="14.4">
      <c r="A1005" s="7" t="s">
        <v>1296</v>
      </c>
      <c r="B1005" s="7" t="s">
        <v>156</v>
      </c>
      <c r="C1005" s="8" t="s">
        <v>78</v>
      </c>
      <c r="D1005" s="9" t="s">
        <v>64</v>
      </c>
      <c r="E1005">
        <v>305.5716486242992</v>
      </c>
      <c r="F1005" s="14">
        <v>17</v>
      </c>
      <c r="H1005">
        <v>1.7883321098035915E-4</v>
      </c>
      <c r="I1005">
        <v>1330849</v>
      </c>
      <c r="J1005">
        <v>1.7282201061127145</v>
      </c>
      <c r="K1005">
        <v>7.6642804705868208</v>
      </c>
      <c r="T1005">
        <f t="shared" si="107"/>
        <v>0</v>
      </c>
      <c r="U1005">
        <f t="shared" si="108"/>
        <v>0</v>
      </c>
      <c r="V1005">
        <f t="shared" si="109"/>
        <v>0</v>
      </c>
      <c r="W1005">
        <f t="shared" si="110"/>
        <v>0</v>
      </c>
      <c r="X1005">
        <f t="shared" si="111"/>
        <v>0</v>
      </c>
      <c r="Y1005">
        <f t="shared" si="112"/>
        <v>0</v>
      </c>
      <c r="Z1005">
        <f t="shared" si="113"/>
        <v>0</v>
      </c>
    </row>
    <row r="1006" spans="1:26" ht="14.4">
      <c r="A1006" s="7" t="s">
        <v>1297</v>
      </c>
      <c r="B1006" s="7" t="s">
        <v>156</v>
      </c>
      <c r="C1006" s="8" t="s">
        <v>78</v>
      </c>
      <c r="D1006" s="9" t="s">
        <v>65</v>
      </c>
      <c r="E1006">
        <v>342.07587322563739</v>
      </c>
      <c r="F1006" s="14">
        <v>20</v>
      </c>
      <c r="H1006">
        <v>1.7272312336326465E-4</v>
      </c>
      <c r="I1006">
        <v>1360559</v>
      </c>
      <c r="J1006">
        <v>1.7639808343482348</v>
      </c>
      <c r="K1006">
        <v>15.655329904840585</v>
      </c>
      <c r="T1006">
        <f t="shared" si="107"/>
        <v>0</v>
      </c>
      <c r="U1006">
        <f t="shared" si="108"/>
        <v>0</v>
      </c>
      <c r="V1006">
        <f t="shared" si="109"/>
        <v>0</v>
      </c>
      <c r="W1006">
        <f t="shared" si="110"/>
        <v>0</v>
      </c>
      <c r="X1006">
        <f t="shared" si="111"/>
        <v>0</v>
      </c>
      <c r="Y1006">
        <f t="shared" si="112"/>
        <v>0</v>
      </c>
      <c r="Z1006">
        <f t="shared" si="113"/>
        <v>0</v>
      </c>
    </row>
    <row r="1007" spans="1:26" ht="14.4">
      <c r="A1007" s="7" t="s">
        <v>1298</v>
      </c>
      <c r="B1007" s="7" t="s">
        <v>156</v>
      </c>
      <c r="C1007" s="8" t="s">
        <v>78</v>
      </c>
      <c r="D1007" s="9" t="s">
        <v>66</v>
      </c>
      <c r="E1007">
        <v>375.79462909955555</v>
      </c>
      <c r="F1007" s="14">
        <v>20</v>
      </c>
      <c r="H1007">
        <v>1.6321647177757118E-4</v>
      </c>
      <c r="I1007">
        <v>1390791</v>
      </c>
      <c r="J1007">
        <v>1.5818336471835093</v>
      </c>
      <c r="K1007">
        <v>16.034041060087389</v>
      </c>
      <c r="T1007">
        <f t="shared" si="107"/>
        <v>0</v>
      </c>
      <c r="U1007">
        <f t="shared" si="108"/>
        <v>0</v>
      </c>
      <c r="V1007">
        <f t="shared" si="109"/>
        <v>0</v>
      </c>
      <c r="W1007">
        <f t="shared" si="110"/>
        <v>0</v>
      </c>
      <c r="X1007">
        <f t="shared" si="111"/>
        <v>0</v>
      </c>
      <c r="Y1007">
        <f t="shared" si="112"/>
        <v>0</v>
      </c>
      <c r="Z1007">
        <f t="shared" si="113"/>
        <v>0</v>
      </c>
    </row>
    <row r="1008" spans="1:26" ht="14.4">
      <c r="A1008" s="7" t="s">
        <v>1299</v>
      </c>
      <c r="B1008" s="7" t="s">
        <v>156</v>
      </c>
      <c r="C1008" s="8" t="s">
        <v>78</v>
      </c>
      <c r="D1008" s="9" t="s">
        <v>67</v>
      </c>
      <c r="E1008">
        <v>402.98804725943802</v>
      </c>
      <c r="F1008" s="14">
        <v>24</v>
      </c>
      <c r="G1008">
        <v>6.0498833990496057E-5</v>
      </c>
      <c r="H1008">
        <v>1.4210191239628144E-4</v>
      </c>
      <c r="I1008">
        <v>1421515</v>
      </c>
      <c r="J1008">
        <v>1.1255597021487638</v>
      </c>
      <c r="K1008">
        <v>13.295673981632273</v>
      </c>
      <c r="T1008">
        <f t="shared" si="107"/>
        <v>0</v>
      </c>
      <c r="U1008">
        <f t="shared" si="108"/>
        <v>0</v>
      </c>
      <c r="V1008">
        <f t="shared" si="109"/>
        <v>0</v>
      </c>
      <c r="W1008">
        <f t="shared" si="110"/>
        <v>0</v>
      </c>
      <c r="X1008">
        <f t="shared" si="111"/>
        <v>0</v>
      </c>
      <c r="Y1008">
        <f t="shared" si="112"/>
        <v>0</v>
      </c>
      <c r="Z1008">
        <f t="shared" si="113"/>
        <v>0</v>
      </c>
    </row>
    <row r="1009" spans="1:26" ht="14.4">
      <c r="A1009" s="7" t="s">
        <v>1300</v>
      </c>
      <c r="B1009" s="7" t="s">
        <v>156</v>
      </c>
      <c r="C1009" s="8" t="s">
        <v>78</v>
      </c>
      <c r="D1009" s="9" t="s">
        <v>68</v>
      </c>
      <c r="E1009">
        <v>398.24717913839379</v>
      </c>
      <c r="F1009" s="14">
        <v>24</v>
      </c>
      <c r="G1009">
        <v>5.9201781009858475E-5</v>
      </c>
      <c r="H1009">
        <v>1.3905534609292338E-4</v>
      </c>
      <c r="I1009">
        <v>1452659</v>
      </c>
      <c r="J1009">
        <v>1.9274998468326014</v>
      </c>
      <c r="K1009">
        <v>12.253391883435823</v>
      </c>
      <c r="T1009">
        <f t="shared" si="107"/>
        <v>0</v>
      </c>
      <c r="U1009">
        <f t="shared" si="108"/>
        <v>0</v>
      </c>
      <c r="V1009">
        <f t="shared" si="109"/>
        <v>0</v>
      </c>
      <c r="W1009">
        <f t="shared" si="110"/>
        <v>0</v>
      </c>
      <c r="X1009">
        <f t="shared" si="111"/>
        <v>0</v>
      </c>
      <c r="Y1009">
        <f t="shared" si="112"/>
        <v>0</v>
      </c>
      <c r="Z1009">
        <f t="shared" si="113"/>
        <v>0</v>
      </c>
    </row>
    <row r="1010" spans="1:26" ht="14.4">
      <c r="A1010" s="7" t="s">
        <v>1301</v>
      </c>
      <c r="B1010" s="7" t="s">
        <v>156</v>
      </c>
      <c r="C1010" s="8" t="s">
        <v>78</v>
      </c>
      <c r="D1010" s="9" t="s">
        <v>69</v>
      </c>
      <c r="E1010">
        <v>465.34026235282147</v>
      </c>
      <c r="F1010" s="14">
        <v>29</v>
      </c>
      <c r="G1010">
        <v>6.4001638441944114E-5</v>
      </c>
      <c r="H1010">
        <v>1.5562503663251674E-4</v>
      </c>
      <c r="I1010">
        <v>1484337</v>
      </c>
      <c r="J1010">
        <v>19.133121386854871</v>
      </c>
      <c r="K1010">
        <v>27.419649311443425</v>
      </c>
      <c r="T1010">
        <f t="shared" si="107"/>
        <v>0</v>
      </c>
      <c r="U1010">
        <f t="shared" si="108"/>
        <v>0</v>
      </c>
      <c r="V1010">
        <f t="shared" si="109"/>
        <v>0</v>
      </c>
      <c r="W1010">
        <f t="shared" si="110"/>
        <v>0</v>
      </c>
      <c r="X1010">
        <f t="shared" si="111"/>
        <v>0</v>
      </c>
      <c r="Y1010">
        <f t="shared" si="112"/>
        <v>0</v>
      </c>
      <c r="Z1010">
        <f t="shared" si="113"/>
        <v>0</v>
      </c>
    </row>
    <row r="1011" spans="1:26" ht="14.4">
      <c r="A1011" s="7" t="s">
        <v>1302</v>
      </c>
      <c r="B1011" s="7" t="s">
        <v>156</v>
      </c>
      <c r="C1011" s="8" t="s">
        <v>78</v>
      </c>
      <c r="D1011" s="9" t="s">
        <v>70</v>
      </c>
      <c r="E1011">
        <v>555.65946523218099</v>
      </c>
      <c r="F1011" s="14">
        <v>34</v>
      </c>
      <c r="G1011">
        <v>5.7353057511272842E-5</v>
      </c>
      <c r="H1011">
        <v>1.4041610632070246E-4</v>
      </c>
      <c r="I1011">
        <v>1516920</v>
      </c>
      <c r="J1011">
        <v>25.182606861271523</v>
      </c>
      <c r="K1011">
        <v>30.390528175513541</v>
      </c>
      <c r="T1011">
        <f t="shared" si="107"/>
        <v>0</v>
      </c>
      <c r="U1011">
        <f t="shared" si="108"/>
        <v>0</v>
      </c>
      <c r="V1011">
        <f t="shared" si="109"/>
        <v>0</v>
      </c>
      <c r="W1011">
        <f t="shared" si="110"/>
        <v>0</v>
      </c>
      <c r="X1011">
        <f t="shared" si="111"/>
        <v>0</v>
      </c>
      <c r="Y1011">
        <f t="shared" si="112"/>
        <v>0</v>
      </c>
      <c r="Z1011">
        <f t="shared" si="113"/>
        <v>0</v>
      </c>
    </row>
    <row r="1012" spans="1:26" ht="14.4">
      <c r="A1012" s="7" t="s">
        <v>1303</v>
      </c>
      <c r="B1012" s="7" t="s">
        <v>156</v>
      </c>
      <c r="C1012" s="8" t="s">
        <v>78</v>
      </c>
      <c r="D1012" s="9" t="s">
        <v>71</v>
      </c>
      <c r="E1012">
        <v>536.80280674831795</v>
      </c>
      <c r="F1012" s="14">
        <v>36</v>
      </c>
      <c r="G1012">
        <v>5.6096279269200884E-5</v>
      </c>
      <c r="H1012">
        <v>1.3733916648666424E-4</v>
      </c>
      <c r="I1012">
        <v>1550905</v>
      </c>
      <c r="J1012">
        <v>7.7374178302346053</v>
      </c>
      <c r="K1012">
        <v>16.764405298841645</v>
      </c>
      <c r="T1012">
        <f t="shared" si="107"/>
        <v>0</v>
      </c>
      <c r="U1012">
        <f t="shared" si="108"/>
        <v>0</v>
      </c>
      <c r="V1012">
        <f t="shared" si="109"/>
        <v>0</v>
      </c>
      <c r="W1012">
        <f t="shared" si="110"/>
        <v>0</v>
      </c>
      <c r="X1012">
        <f t="shared" si="111"/>
        <v>0</v>
      </c>
      <c r="Y1012">
        <f t="shared" si="112"/>
        <v>0</v>
      </c>
      <c r="Z1012">
        <f t="shared" si="113"/>
        <v>0</v>
      </c>
    </row>
    <row r="1013" spans="1:26" ht="14.4">
      <c r="A1013" s="7" t="s">
        <v>1304</v>
      </c>
      <c r="B1013" s="7" t="s">
        <v>156</v>
      </c>
      <c r="C1013" s="8" t="s">
        <v>78</v>
      </c>
      <c r="D1013" s="9" t="s">
        <v>72</v>
      </c>
      <c r="E1013">
        <v>526.52102388467586</v>
      </c>
      <c r="F1013" s="14">
        <v>38</v>
      </c>
      <c r="G1013">
        <v>5.4833407284901776E-5</v>
      </c>
      <c r="H1013">
        <v>1.2227219555483845E-4</v>
      </c>
      <c r="I1013">
        <v>1586624</v>
      </c>
      <c r="J1013">
        <v>8.5716590698237258</v>
      </c>
      <c r="K1013">
        <v>18.592936952926465</v>
      </c>
      <c r="T1013">
        <f t="shared" si="107"/>
        <v>0</v>
      </c>
      <c r="U1013">
        <f t="shared" si="108"/>
        <v>0</v>
      </c>
      <c r="V1013">
        <f t="shared" si="109"/>
        <v>0</v>
      </c>
      <c r="W1013">
        <f t="shared" si="110"/>
        <v>0</v>
      </c>
      <c r="X1013">
        <f t="shared" si="111"/>
        <v>0</v>
      </c>
      <c r="Y1013">
        <f t="shared" si="112"/>
        <v>0</v>
      </c>
      <c r="Z1013">
        <f t="shared" si="113"/>
        <v>0</v>
      </c>
    </row>
    <row r="1014" spans="1:26" ht="14.4">
      <c r="A1014" s="7" t="s">
        <v>1305</v>
      </c>
      <c r="B1014" s="7" t="s">
        <v>156</v>
      </c>
      <c r="C1014" s="8" t="s">
        <v>78</v>
      </c>
      <c r="D1014" s="9" t="s">
        <v>73</v>
      </c>
      <c r="E1014">
        <v>595.82924872616411</v>
      </c>
      <c r="F1014" s="14">
        <v>35</v>
      </c>
      <c r="G1014">
        <v>5.5410939843420997E-5</v>
      </c>
      <c r="H1014">
        <v>1.3298625562421039E-4</v>
      </c>
      <c r="I1014">
        <v>1624228</v>
      </c>
      <c r="K1014">
        <v>18.162474726454661</v>
      </c>
      <c r="T1014">
        <f t="shared" si="107"/>
        <v>0</v>
      </c>
      <c r="U1014">
        <f t="shared" si="108"/>
        <v>0</v>
      </c>
      <c r="V1014">
        <f t="shared" si="109"/>
        <v>0</v>
      </c>
      <c r="W1014">
        <f t="shared" si="110"/>
        <v>0</v>
      </c>
      <c r="X1014">
        <f t="shared" si="111"/>
        <v>0</v>
      </c>
      <c r="Y1014">
        <f t="shared" si="112"/>
        <v>0</v>
      </c>
      <c r="Z1014">
        <f t="shared" si="113"/>
        <v>0</v>
      </c>
    </row>
    <row r="1015" spans="1:26" ht="14.4">
      <c r="A1015" s="7" t="s">
        <v>1306</v>
      </c>
      <c r="B1015" s="7" t="s">
        <v>156</v>
      </c>
      <c r="C1015" s="8" t="s">
        <v>78</v>
      </c>
      <c r="D1015" s="9" t="s">
        <v>74</v>
      </c>
      <c r="E1015">
        <v>494.31437797780421</v>
      </c>
      <c r="F1015" s="14">
        <v>30</v>
      </c>
      <c r="G1015">
        <v>5.4100909015495702E-5</v>
      </c>
      <c r="H1015">
        <v>1.2984218163718969E-4</v>
      </c>
      <c r="I1015">
        <v>1663558</v>
      </c>
      <c r="K1015">
        <v>17.733075732856925</v>
      </c>
      <c r="T1015">
        <f t="shared" si="107"/>
        <v>0</v>
      </c>
      <c r="U1015">
        <f t="shared" si="108"/>
        <v>0</v>
      </c>
      <c r="V1015">
        <f t="shared" si="109"/>
        <v>0</v>
      </c>
      <c r="W1015">
        <f t="shared" si="110"/>
        <v>0</v>
      </c>
      <c r="X1015">
        <f t="shared" si="111"/>
        <v>0</v>
      </c>
      <c r="Y1015">
        <f t="shared" si="112"/>
        <v>0</v>
      </c>
      <c r="Z1015">
        <f t="shared" si="113"/>
        <v>0</v>
      </c>
    </row>
    <row r="1016" spans="1:26" ht="14.4">
      <c r="A1016" s="7" t="s">
        <v>1307</v>
      </c>
      <c r="B1016" s="7" t="s">
        <v>157</v>
      </c>
      <c r="C1016" s="8" t="s">
        <v>84</v>
      </c>
      <c r="D1016" s="9" t="s">
        <v>62</v>
      </c>
      <c r="E1016">
        <v>957.28097535028223</v>
      </c>
      <c r="F1016" s="14">
        <v>56</v>
      </c>
      <c r="I1016">
        <v>744471</v>
      </c>
      <c r="J1016">
        <v>107.45885333344079</v>
      </c>
      <c r="K1016">
        <v>103.42914633343676</v>
      </c>
      <c r="T1016">
        <f t="shared" si="107"/>
        <v>0</v>
      </c>
      <c r="U1016">
        <f t="shared" si="108"/>
        <v>0</v>
      </c>
      <c r="V1016">
        <f t="shared" si="109"/>
        <v>0</v>
      </c>
      <c r="W1016">
        <f t="shared" si="110"/>
        <v>0</v>
      </c>
      <c r="X1016">
        <f t="shared" si="111"/>
        <v>0</v>
      </c>
      <c r="Y1016">
        <f t="shared" si="112"/>
        <v>0</v>
      </c>
      <c r="Z1016">
        <f t="shared" si="113"/>
        <v>0</v>
      </c>
    </row>
    <row r="1017" spans="1:26" ht="14.4">
      <c r="A1017" s="7" t="s">
        <v>1308</v>
      </c>
      <c r="B1017" s="7" t="s">
        <v>157</v>
      </c>
      <c r="C1017" s="8" t="s">
        <v>84</v>
      </c>
      <c r="D1017" s="9" t="s">
        <v>63</v>
      </c>
      <c r="E1017">
        <v>931.284625169028</v>
      </c>
      <c r="F1017" s="14">
        <v>54</v>
      </c>
      <c r="I1017">
        <v>747657</v>
      </c>
      <c r="J1017">
        <v>86.938261796518987</v>
      </c>
      <c r="K1017">
        <v>82.925726636679656</v>
      </c>
      <c r="T1017">
        <f t="shared" si="107"/>
        <v>0</v>
      </c>
      <c r="U1017">
        <f t="shared" si="108"/>
        <v>0</v>
      </c>
      <c r="V1017">
        <f t="shared" si="109"/>
        <v>0</v>
      </c>
      <c r="W1017">
        <f t="shared" si="110"/>
        <v>0</v>
      </c>
      <c r="X1017">
        <f t="shared" si="111"/>
        <v>0</v>
      </c>
      <c r="Y1017">
        <f t="shared" si="112"/>
        <v>0</v>
      </c>
      <c r="Z1017">
        <f t="shared" si="113"/>
        <v>0</v>
      </c>
    </row>
    <row r="1018" spans="1:26" ht="14.4">
      <c r="A1018" s="7" t="s">
        <v>1309</v>
      </c>
      <c r="B1018" s="7" t="s">
        <v>157</v>
      </c>
      <c r="C1018" s="8" t="s">
        <v>84</v>
      </c>
      <c r="D1018" s="9" t="s">
        <v>64</v>
      </c>
      <c r="E1018">
        <v>962.47402112095324</v>
      </c>
      <c r="F1018" s="14">
        <v>56</v>
      </c>
      <c r="H1018">
        <v>2.2660994978877715E-3</v>
      </c>
      <c r="I1018">
        <v>750629</v>
      </c>
      <c r="J1018">
        <v>70.607450551470833</v>
      </c>
      <c r="K1018">
        <v>58.617506118202201</v>
      </c>
      <c r="T1018">
        <f t="shared" si="107"/>
        <v>0</v>
      </c>
      <c r="U1018">
        <f t="shared" si="108"/>
        <v>0</v>
      </c>
      <c r="V1018">
        <f t="shared" si="109"/>
        <v>0</v>
      </c>
      <c r="W1018">
        <f t="shared" si="110"/>
        <v>0</v>
      </c>
      <c r="X1018">
        <f t="shared" si="111"/>
        <v>0</v>
      </c>
      <c r="Y1018">
        <f t="shared" si="112"/>
        <v>0</v>
      </c>
      <c r="Z1018">
        <f t="shared" si="113"/>
        <v>0</v>
      </c>
    </row>
    <row r="1019" spans="1:26" ht="14.4">
      <c r="A1019" s="7" t="s">
        <v>1310</v>
      </c>
      <c r="B1019" s="7" t="s">
        <v>157</v>
      </c>
      <c r="C1019" s="8" t="s">
        <v>84</v>
      </c>
      <c r="D1019" s="9" t="s">
        <v>65</v>
      </c>
      <c r="E1019">
        <v>984.49778267861973</v>
      </c>
      <c r="F1019" s="14">
        <v>55</v>
      </c>
      <c r="H1019">
        <v>2.0633960181101149E-3</v>
      </c>
      <c r="I1019">
        <v>753612</v>
      </c>
      <c r="J1019">
        <v>37.154397753751269</v>
      </c>
      <c r="K1019">
        <v>39.808283307590642</v>
      </c>
      <c r="T1019">
        <f t="shared" si="107"/>
        <v>0</v>
      </c>
      <c r="U1019">
        <f t="shared" si="108"/>
        <v>0</v>
      </c>
      <c r="V1019">
        <f t="shared" si="109"/>
        <v>0</v>
      </c>
      <c r="W1019">
        <f t="shared" si="110"/>
        <v>0</v>
      </c>
      <c r="X1019">
        <f t="shared" si="111"/>
        <v>0</v>
      </c>
      <c r="Y1019">
        <f t="shared" si="112"/>
        <v>0</v>
      </c>
      <c r="Z1019">
        <f t="shared" si="113"/>
        <v>0</v>
      </c>
    </row>
    <row r="1020" spans="1:26" ht="14.4">
      <c r="A1020" s="7" t="s">
        <v>1311</v>
      </c>
      <c r="B1020" s="7" t="s">
        <v>157</v>
      </c>
      <c r="C1020" s="8" t="s">
        <v>84</v>
      </c>
      <c r="D1020" s="9" t="s">
        <v>66</v>
      </c>
      <c r="E1020">
        <v>1038.2854761083786</v>
      </c>
      <c r="F1020" s="14">
        <v>55</v>
      </c>
      <c r="H1020">
        <v>2.0582900339393266E-3</v>
      </c>
      <c r="I1020">
        <v>756939</v>
      </c>
      <c r="J1020">
        <v>35.669981332709767</v>
      </c>
      <c r="K1020">
        <v>39.633312591899745</v>
      </c>
      <c r="T1020">
        <f t="shared" si="107"/>
        <v>0</v>
      </c>
      <c r="U1020">
        <f t="shared" si="108"/>
        <v>0</v>
      </c>
      <c r="V1020">
        <f t="shared" si="109"/>
        <v>0</v>
      </c>
      <c r="W1020">
        <f t="shared" si="110"/>
        <v>0</v>
      </c>
      <c r="X1020">
        <f t="shared" si="111"/>
        <v>0</v>
      </c>
      <c r="Y1020">
        <f t="shared" si="112"/>
        <v>0</v>
      </c>
      <c r="Z1020">
        <f t="shared" si="113"/>
        <v>0</v>
      </c>
    </row>
    <row r="1021" spans="1:26" ht="14.4">
      <c r="A1021" s="7" t="s">
        <v>1312</v>
      </c>
      <c r="B1021" s="7" t="s">
        <v>157</v>
      </c>
      <c r="C1021" s="8" t="s">
        <v>84</v>
      </c>
      <c r="D1021" s="9" t="s">
        <v>67</v>
      </c>
      <c r="E1021">
        <v>1084.1794004999776</v>
      </c>
      <c r="F1021" s="14">
        <v>58</v>
      </c>
      <c r="G1021">
        <v>6.2957228515024305E-4</v>
      </c>
      <c r="H1021">
        <v>2.1397571612204501E-3</v>
      </c>
      <c r="I1021">
        <v>760834</v>
      </c>
      <c r="J1021">
        <v>46.002150271938426</v>
      </c>
      <c r="K1021">
        <v>52.57388602507249</v>
      </c>
      <c r="T1021">
        <f t="shared" si="107"/>
        <v>0</v>
      </c>
      <c r="U1021">
        <f t="shared" si="108"/>
        <v>0</v>
      </c>
      <c r="V1021">
        <f t="shared" si="109"/>
        <v>0</v>
      </c>
      <c r="W1021">
        <f t="shared" si="110"/>
        <v>0</v>
      </c>
      <c r="X1021">
        <f t="shared" si="111"/>
        <v>0</v>
      </c>
      <c r="Y1021">
        <f t="shared" si="112"/>
        <v>0</v>
      </c>
      <c r="Z1021">
        <f t="shared" si="113"/>
        <v>0</v>
      </c>
    </row>
    <row r="1022" spans="1:26" ht="14.4">
      <c r="A1022" s="7" t="s">
        <v>1313</v>
      </c>
      <c r="B1022" s="7" t="s">
        <v>157</v>
      </c>
      <c r="C1022" s="8" t="s">
        <v>84</v>
      </c>
      <c r="D1022" s="9" t="s">
        <v>68</v>
      </c>
      <c r="E1022">
        <v>1905.555188556601</v>
      </c>
      <c r="F1022" s="14">
        <v>79</v>
      </c>
      <c r="G1022">
        <v>6.258435495651106E-4</v>
      </c>
      <c r="H1022">
        <v>2.1270841308810022E-3</v>
      </c>
      <c r="I1022">
        <v>765367</v>
      </c>
      <c r="J1022">
        <v>48.342821156386414</v>
      </c>
      <c r="K1022">
        <v>64.021573963863091</v>
      </c>
      <c r="T1022">
        <f t="shared" si="107"/>
        <v>0</v>
      </c>
      <c r="U1022">
        <f t="shared" si="108"/>
        <v>0</v>
      </c>
      <c r="V1022">
        <f t="shared" si="109"/>
        <v>0</v>
      </c>
      <c r="W1022">
        <f t="shared" si="110"/>
        <v>0</v>
      </c>
      <c r="X1022">
        <f t="shared" si="111"/>
        <v>0</v>
      </c>
      <c r="Y1022">
        <f t="shared" si="112"/>
        <v>0</v>
      </c>
      <c r="Z1022">
        <f t="shared" si="113"/>
        <v>0</v>
      </c>
    </row>
    <row r="1023" spans="1:26" ht="14.4">
      <c r="A1023" s="7" t="s">
        <v>1314</v>
      </c>
      <c r="B1023" s="7" t="s">
        <v>157</v>
      </c>
      <c r="C1023" s="8" t="s">
        <v>84</v>
      </c>
      <c r="D1023" s="9" t="s">
        <v>69</v>
      </c>
      <c r="E1023">
        <v>2258.9810087395363</v>
      </c>
      <c r="F1023" s="14">
        <v>89</v>
      </c>
      <c r="G1023">
        <v>6.4900760247505536E-4</v>
      </c>
      <c r="H1023">
        <v>2.0326918109518735E-3</v>
      </c>
      <c r="I1023">
        <v>770407</v>
      </c>
      <c r="J1023">
        <v>64.900760247505545</v>
      </c>
      <c r="K1023">
        <v>75.284881887106422</v>
      </c>
      <c r="T1023">
        <f t="shared" si="107"/>
        <v>0</v>
      </c>
      <c r="U1023">
        <f t="shared" si="108"/>
        <v>0</v>
      </c>
      <c r="V1023">
        <f t="shared" si="109"/>
        <v>0</v>
      </c>
      <c r="W1023">
        <f t="shared" si="110"/>
        <v>0</v>
      </c>
      <c r="X1023">
        <f t="shared" si="111"/>
        <v>0</v>
      </c>
      <c r="Y1023">
        <f t="shared" si="112"/>
        <v>0</v>
      </c>
      <c r="Z1023">
        <f t="shared" si="113"/>
        <v>0</v>
      </c>
    </row>
    <row r="1024" spans="1:26" ht="14.4">
      <c r="A1024" s="7" t="s">
        <v>1315</v>
      </c>
      <c r="B1024" s="7" t="s">
        <v>157</v>
      </c>
      <c r="C1024" s="8" t="s">
        <v>84</v>
      </c>
      <c r="D1024" s="9" t="s">
        <v>70</v>
      </c>
      <c r="E1024">
        <v>2478.408486617277</v>
      </c>
      <c r="F1024" s="14">
        <v>165</v>
      </c>
      <c r="G1024">
        <v>6.3810121703304851E-4</v>
      </c>
      <c r="H1024">
        <v>1.8485598893442253E-3</v>
      </c>
      <c r="I1024">
        <v>775739</v>
      </c>
      <c r="J1024">
        <v>76.056508696868406</v>
      </c>
      <c r="K1024">
        <v>67.032855122663676</v>
      </c>
      <c r="T1024">
        <f t="shared" si="107"/>
        <v>0</v>
      </c>
      <c r="U1024">
        <f t="shared" si="108"/>
        <v>0</v>
      </c>
      <c r="V1024">
        <f t="shared" si="109"/>
        <v>0</v>
      </c>
      <c r="W1024">
        <f t="shared" si="110"/>
        <v>0</v>
      </c>
      <c r="X1024">
        <f t="shared" si="111"/>
        <v>0</v>
      </c>
      <c r="Y1024">
        <f t="shared" si="112"/>
        <v>0</v>
      </c>
      <c r="Z1024">
        <f t="shared" si="113"/>
        <v>0</v>
      </c>
    </row>
    <row r="1025" spans="1:26" ht="14.4">
      <c r="A1025" s="7" t="s">
        <v>1316</v>
      </c>
      <c r="B1025" s="7" t="s">
        <v>157</v>
      </c>
      <c r="C1025" s="8" t="s">
        <v>84</v>
      </c>
      <c r="D1025" s="9" t="s">
        <v>71</v>
      </c>
      <c r="E1025">
        <v>2593.370619226559</v>
      </c>
      <c r="F1025" s="14">
        <v>165</v>
      </c>
      <c r="G1025">
        <v>6.3375818604323637E-4</v>
      </c>
      <c r="H1025">
        <v>1.8359782601737394E-3</v>
      </c>
      <c r="I1025">
        <v>781055</v>
      </c>
      <c r="J1025">
        <v>44.81118487174399</v>
      </c>
      <c r="K1025">
        <v>66.57661752373393</v>
      </c>
      <c r="T1025">
        <f t="shared" si="107"/>
        <v>0</v>
      </c>
      <c r="U1025">
        <f t="shared" si="108"/>
        <v>0</v>
      </c>
      <c r="V1025">
        <f t="shared" si="109"/>
        <v>0</v>
      </c>
      <c r="W1025">
        <f t="shared" si="110"/>
        <v>0</v>
      </c>
      <c r="X1025">
        <f t="shared" si="111"/>
        <v>0</v>
      </c>
      <c r="Y1025">
        <f t="shared" si="112"/>
        <v>0</v>
      </c>
      <c r="Z1025">
        <f t="shared" si="113"/>
        <v>0</v>
      </c>
    </row>
    <row r="1026" spans="1:26" ht="14.4">
      <c r="A1026" s="7" t="s">
        <v>1317</v>
      </c>
      <c r="B1026" s="7" t="s">
        <v>157</v>
      </c>
      <c r="C1026" s="8" t="s">
        <v>84</v>
      </c>
      <c r="D1026" s="9" t="s">
        <v>72</v>
      </c>
      <c r="E1026">
        <v>2873.9520076934232</v>
      </c>
      <c r="F1026" s="14">
        <v>188</v>
      </c>
      <c r="G1026">
        <v>6.2967005289228445E-4</v>
      </c>
      <c r="H1026">
        <v>1.9920470764228635E-3</v>
      </c>
      <c r="I1026">
        <v>786126</v>
      </c>
      <c r="J1026">
        <v>101.76485703309648</v>
      </c>
      <c r="K1026">
        <v>92.860432042700538</v>
      </c>
      <c r="T1026">
        <f t="shared" si="107"/>
        <v>0</v>
      </c>
      <c r="U1026">
        <f t="shared" si="108"/>
        <v>0</v>
      </c>
      <c r="V1026">
        <f t="shared" si="109"/>
        <v>0</v>
      </c>
      <c r="W1026">
        <f t="shared" si="110"/>
        <v>0</v>
      </c>
      <c r="X1026">
        <f t="shared" si="111"/>
        <v>0</v>
      </c>
      <c r="Y1026">
        <f t="shared" si="112"/>
        <v>0</v>
      </c>
      <c r="Z1026">
        <f t="shared" si="113"/>
        <v>0</v>
      </c>
    </row>
    <row r="1027" spans="1:26" ht="14.4">
      <c r="A1027" s="7" t="s">
        <v>1318</v>
      </c>
      <c r="B1027" s="7" t="s">
        <v>157</v>
      </c>
      <c r="C1027" s="8" t="s">
        <v>84</v>
      </c>
      <c r="D1027" s="9" t="s">
        <v>73</v>
      </c>
      <c r="E1027">
        <v>3257.8848639872954</v>
      </c>
      <c r="F1027" s="14">
        <v>221</v>
      </c>
      <c r="G1027">
        <v>6.3220556290318906E-4</v>
      </c>
      <c r="H1027">
        <v>1.6323547634160343E-3</v>
      </c>
      <c r="I1027">
        <v>790882</v>
      </c>
      <c r="J1027">
        <v>120.11905695160593</v>
      </c>
      <c r="K1027">
        <v>99.888478938703884</v>
      </c>
      <c r="T1027">
        <f t="shared" ref="T1027:T1090" si="114">IF(OR(E1027&lt;$N$2-$S$2,E1027&gt;$P$2+$S$2),1,0)</f>
        <v>0</v>
      </c>
      <c r="U1027">
        <f t="shared" ref="U1027:U1090" si="115">IF(OR(F1027&lt;$N$3-$S$3,F1027&gt;$P$3+$S$3),1,0)</f>
        <v>0</v>
      </c>
      <c r="V1027">
        <f t="shared" ref="V1027:V1090" si="116">IF(OR(G1027&lt;$N$4-$S$4,G1027&gt;$P$4+$S$4),1,0)</f>
        <v>0</v>
      </c>
      <c r="W1027">
        <f t="shared" ref="W1027:W1090" si="117">IF(OR(H1027&lt;$N$5-$S$5,H1027&gt;$P$5+$S$5),1,0)</f>
        <v>0</v>
      </c>
      <c r="X1027">
        <f t="shared" ref="X1027:X1090" si="118">IF(OR(I1027&lt;$N$6-$S$6,I1027&gt;$P$6+$S$6),1,0)</f>
        <v>0</v>
      </c>
      <c r="Y1027">
        <f t="shared" ref="Y1027:Y1090" si="119">IF(OR(J1027&lt;$N$7-$S$7,J1027&gt;$P$7+$S$7),1,0)</f>
        <v>0</v>
      </c>
      <c r="Z1027">
        <f t="shared" ref="Z1027:Z1090" si="120">IF(OR(K1027&lt;$N$8-$S$8,K1027&gt;$P$8+$S$8),1,0)</f>
        <v>0</v>
      </c>
    </row>
    <row r="1028" spans="1:26" ht="14.4">
      <c r="A1028" s="7" t="s">
        <v>1319</v>
      </c>
      <c r="B1028" s="7" t="s">
        <v>157</v>
      </c>
      <c r="C1028" s="8" t="s">
        <v>84</v>
      </c>
      <c r="D1028" s="9" t="s">
        <v>74</v>
      </c>
      <c r="E1028">
        <v>3584.6934894369783</v>
      </c>
      <c r="F1028" s="14">
        <v>235</v>
      </c>
      <c r="G1028">
        <v>6.2863903420927892E-4</v>
      </c>
      <c r="H1028">
        <v>1.6231459863283583E-3</v>
      </c>
      <c r="I1028">
        <v>795369</v>
      </c>
      <c r="J1028">
        <v>80.465796378787701</v>
      </c>
      <c r="K1028">
        <v>103.09680161032175</v>
      </c>
      <c r="T1028">
        <f t="shared" si="114"/>
        <v>0</v>
      </c>
      <c r="U1028">
        <f t="shared" si="115"/>
        <v>0</v>
      </c>
      <c r="V1028">
        <f t="shared" si="116"/>
        <v>0</v>
      </c>
      <c r="W1028">
        <f t="shared" si="117"/>
        <v>0</v>
      </c>
      <c r="X1028">
        <f t="shared" si="118"/>
        <v>0</v>
      </c>
      <c r="Y1028">
        <f t="shared" si="119"/>
        <v>0</v>
      </c>
      <c r="Z1028">
        <f t="shared" si="120"/>
        <v>0</v>
      </c>
    </row>
    <row r="1029" spans="1:26" ht="14.4">
      <c r="A1029" s="7" t="s">
        <v>1320</v>
      </c>
      <c r="B1029" s="7" t="s">
        <v>158</v>
      </c>
      <c r="C1029" s="8" t="s">
        <v>84</v>
      </c>
      <c r="D1029" s="9" t="s">
        <v>62</v>
      </c>
      <c r="E1029">
        <v>427.18627703557632</v>
      </c>
      <c r="F1029" s="14">
        <v>26</v>
      </c>
      <c r="I1029">
        <v>8578234</v>
      </c>
      <c r="J1029">
        <v>14.921486170696673</v>
      </c>
      <c r="K1029">
        <v>20.167321152582222</v>
      </c>
      <c r="T1029">
        <f t="shared" si="114"/>
        <v>0</v>
      </c>
      <c r="U1029">
        <f t="shared" si="115"/>
        <v>0</v>
      </c>
      <c r="V1029">
        <f t="shared" si="116"/>
        <v>0</v>
      </c>
      <c r="W1029">
        <f t="shared" si="117"/>
        <v>0</v>
      </c>
      <c r="X1029">
        <f t="shared" si="118"/>
        <v>0</v>
      </c>
      <c r="Y1029">
        <f t="shared" si="119"/>
        <v>0</v>
      </c>
      <c r="Z1029">
        <f t="shared" si="120"/>
        <v>0</v>
      </c>
    </row>
    <row r="1030" spans="1:26" ht="14.4">
      <c r="A1030" s="7" t="s">
        <v>1321</v>
      </c>
      <c r="B1030" s="7" t="s">
        <v>158</v>
      </c>
      <c r="C1030" s="8" t="s">
        <v>84</v>
      </c>
      <c r="D1030" s="9" t="s">
        <v>63</v>
      </c>
      <c r="E1030">
        <v>402.28011270781667</v>
      </c>
      <c r="F1030" s="14">
        <v>23</v>
      </c>
      <c r="G1030">
        <v>3.682235147697078E-4</v>
      </c>
      <c r="I1030">
        <v>8720247</v>
      </c>
      <c r="J1030">
        <v>12.040943335664689</v>
      </c>
      <c r="K1030">
        <v>19.265509337063502</v>
      </c>
      <c r="T1030">
        <f t="shared" si="114"/>
        <v>0</v>
      </c>
      <c r="U1030">
        <f t="shared" si="115"/>
        <v>0</v>
      </c>
      <c r="V1030">
        <f t="shared" si="116"/>
        <v>0</v>
      </c>
      <c r="W1030">
        <f t="shared" si="117"/>
        <v>0</v>
      </c>
      <c r="X1030">
        <f t="shared" si="118"/>
        <v>0</v>
      </c>
      <c r="Y1030">
        <f t="shared" si="119"/>
        <v>0</v>
      </c>
      <c r="Z1030">
        <f t="shared" si="120"/>
        <v>0</v>
      </c>
    </row>
    <row r="1031" spans="1:26" ht="14.4">
      <c r="A1031" s="7" t="s">
        <v>1322</v>
      </c>
      <c r="B1031" s="7" t="s">
        <v>158</v>
      </c>
      <c r="C1031" s="8" t="s">
        <v>84</v>
      </c>
      <c r="D1031" s="9" t="s">
        <v>64</v>
      </c>
      <c r="E1031">
        <v>362.84028393946249</v>
      </c>
      <c r="F1031" s="14">
        <v>20</v>
      </c>
      <c r="G1031">
        <v>2.7190736412956065E-4</v>
      </c>
      <c r="H1031">
        <v>2.3928751015137758E-4</v>
      </c>
      <c r="I1031">
        <v>8859635</v>
      </c>
      <c r="J1031">
        <v>12.190118441673951</v>
      </c>
      <c r="K1031">
        <v>19.413892333036294</v>
      </c>
      <c r="T1031">
        <f t="shared" si="114"/>
        <v>0</v>
      </c>
      <c r="U1031">
        <f t="shared" si="115"/>
        <v>0</v>
      </c>
      <c r="V1031">
        <f t="shared" si="116"/>
        <v>0</v>
      </c>
      <c r="W1031">
        <f t="shared" si="117"/>
        <v>0</v>
      </c>
      <c r="X1031">
        <f t="shared" si="118"/>
        <v>0</v>
      </c>
      <c r="Y1031">
        <f t="shared" si="119"/>
        <v>0</v>
      </c>
      <c r="Z1031">
        <f t="shared" si="120"/>
        <v>0</v>
      </c>
    </row>
    <row r="1032" spans="1:26" ht="14.4">
      <c r="A1032" s="7" t="s">
        <v>1323</v>
      </c>
      <c r="B1032" s="7" t="s">
        <v>158</v>
      </c>
      <c r="C1032" s="8" t="s">
        <v>84</v>
      </c>
      <c r="D1032" s="9" t="s">
        <v>65</v>
      </c>
      <c r="E1032">
        <v>314.18509599966831</v>
      </c>
      <c r="F1032" s="14">
        <v>17</v>
      </c>
      <c r="G1032">
        <v>3.0368279864818914E-4</v>
      </c>
      <c r="H1032">
        <v>2.5154984382900878E-4</v>
      </c>
      <c r="I1032">
        <v>8996229</v>
      </c>
      <c r="J1032">
        <v>10.671137873435637</v>
      </c>
      <c r="K1032">
        <v>22.453852608687484</v>
      </c>
      <c r="T1032">
        <f t="shared" si="114"/>
        <v>0</v>
      </c>
      <c r="U1032">
        <f t="shared" si="115"/>
        <v>0</v>
      </c>
      <c r="V1032">
        <f t="shared" si="116"/>
        <v>0</v>
      </c>
      <c r="W1032">
        <f t="shared" si="117"/>
        <v>0</v>
      </c>
      <c r="X1032">
        <f t="shared" si="118"/>
        <v>0</v>
      </c>
      <c r="Y1032">
        <f t="shared" si="119"/>
        <v>0</v>
      </c>
      <c r="Z1032">
        <f t="shared" si="120"/>
        <v>0</v>
      </c>
    </row>
    <row r="1033" spans="1:26" ht="14.4">
      <c r="A1033" s="7" t="s">
        <v>1324</v>
      </c>
      <c r="B1033" s="7" t="s">
        <v>158</v>
      </c>
      <c r="C1033" s="8" t="s">
        <v>84</v>
      </c>
      <c r="D1033" s="9" t="s">
        <v>66</v>
      </c>
      <c r="E1033">
        <v>400.93217398199965</v>
      </c>
      <c r="F1033" s="14">
        <v>22</v>
      </c>
      <c r="G1033">
        <v>3.2059380939597259E-4</v>
      </c>
      <c r="H1033">
        <v>2.6593842473980915E-4</v>
      </c>
      <c r="I1033">
        <v>9129933</v>
      </c>
      <c r="J1033">
        <v>10.186274094234864</v>
      </c>
      <c r="K1033">
        <v>22.563144767875077</v>
      </c>
      <c r="T1033">
        <f t="shared" si="114"/>
        <v>0</v>
      </c>
      <c r="U1033">
        <f t="shared" si="115"/>
        <v>0</v>
      </c>
      <c r="V1033">
        <f t="shared" si="116"/>
        <v>0</v>
      </c>
      <c r="W1033">
        <f t="shared" si="117"/>
        <v>0</v>
      </c>
      <c r="X1033">
        <f t="shared" si="118"/>
        <v>0</v>
      </c>
      <c r="Y1033">
        <f t="shared" si="119"/>
        <v>0</v>
      </c>
      <c r="Z1033">
        <f t="shared" si="120"/>
        <v>0</v>
      </c>
    </row>
    <row r="1034" spans="1:26" ht="14.4">
      <c r="A1034" s="7" t="s">
        <v>1325</v>
      </c>
      <c r="B1034" s="7" t="s">
        <v>158</v>
      </c>
      <c r="C1034" s="8" t="s">
        <v>84</v>
      </c>
      <c r="D1034" s="9" t="s">
        <v>67</v>
      </c>
      <c r="E1034">
        <v>448.58483001451589</v>
      </c>
      <c r="F1034" s="14">
        <v>20</v>
      </c>
      <c r="G1034">
        <v>2.4706078116342952E-4</v>
      </c>
      <c r="H1034">
        <v>2.1466644796892391E-4</v>
      </c>
      <c r="I1034">
        <v>9260879</v>
      </c>
      <c r="J1034">
        <v>8.6384888518681642</v>
      </c>
      <c r="K1034">
        <v>18.78871325281326</v>
      </c>
      <c r="T1034">
        <f t="shared" si="114"/>
        <v>0</v>
      </c>
      <c r="U1034">
        <f t="shared" si="115"/>
        <v>0</v>
      </c>
      <c r="V1034">
        <f t="shared" si="116"/>
        <v>0</v>
      </c>
      <c r="W1034">
        <f t="shared" si="117"/>
        <v>0</v>
      </c>
      <c r="X1034">
        <f t="shared" si="118"/>
        <v>0</v>
      </c>
      <c r="Y1034">
        <f t="shared" si="119"/>
        <v>0</v>
      </c>
      <c r="Z1034">
        <f t="shared" si="120"/>
        <v>0</v>
      </c>
    </row>
    <row r="1035" spans="1:26" ht="14.4">
      <c r="A1035" s="7" t="s">
        <v>1326</v>
      </c>
      <c r="B1035" s="7" t="s">
        <v>158</v>
      </c>
      <c r="C1035" s="8" t="s">
        <v>84</v>
      </c>
      <c r="D1035" s="9" t="s">
        <v>68</v>
      </c>
      <c r="E1035">
        <v>519.74914327332965</v>
      </c>
      <c r="F1035" s="14">
        <v>30</v>
      </c>
      <c r="G1035">
        <v>2.4369871595913446E-4</v>
      </c>
      <c r="H1035">
        <v>2.1174521299246473E-4</v>
      </c>
      <c r="I1035">
        <v>9388642</v>
      </c>
      <c r="J1035">
        <v>13.420471246001286</v>
      </c>
      <c r="K1035">
        <v>25.456290696780215</v>
      </c>
      <c r="T1035">
        <f t="shared" si="114"/>
        <v>0</v>
      </c>
      <c r="U1035">
        <f t="shared" si="115"/>
        <v>0</v>
      </c>
      <c r="V1035">
        <f t="shared" si="116"/>
        <v>0</v>
      </c>
      <c r="W1035">
        <f t="shared" si="117"/>
        <v>0</v>
      </c>
      <c r="X1035">
        <f t="shared" si="118"/>
        <v>0</v>
      </c>
      <c r="Y1035">
        <f t="shared" si="119"/>
        <v>0</v>
      </c>
      <c r="Z1035">
        <f t="shared" si="120"/>
        <v>0</v>
      </c>
    </row>
    <row r="1036" spans="1:26" ht="14.4">
      <c r="A1036" s="7" t="s">
        <v>1327</v>
      </c>
      <c r="B1036" s="7" t="s">
        <v>158</v>
      </c>
      <c r="C1036" s="8" t="s">
        <v>84</v>
      </c>
      <c r="D1036" s="9" t="s">
        <v>69</v>
      </c>
      <c r="E1036">
        <v>618.61493734203066</v>
      </c>
      <c r="F1036" s="14">
        <v>34</v>
      </c>
      <c r="G1036">
        <v>2.6372455594103416E-4</v>
      </c>
      <c r="H1036">
        <v>2.5132140823236858E-4</v>
      </c>
      <c r="I1036">
        <v>9513714</v>
      </c>
      <c r="J1036">
        <v>19.97117003937684</v>
      </c>
      <c r="K1036">
        <v>34.791880437019657</v>
      </c>
      <c r="T1036">
        <f t="shared" si="114"/>
        <v>0</v>
      </c>
      <c r="U1036">
        <f t="shared" si="115"/>
        <v>0</v>
      </c>
      <c r="V1036">
        <f t="shared" si="116"/>
        <v>0</v>
      </c>
      <c r="W1036">
        <f t="shared" si="117"/>
        <v>0</v>
      </c>
      <c r="X1036">
        <f t="shared" si="118"/>
        <v>0</v>
      </c>
      <c r="Y1036">
        <f t="shared" si="119"/>
        <v>0</v>
      </c>
      <c r="Z1036">
        <f t="shared" si="120"/>
        <v>0</v>
      </c>
    </row>
    <row r="1037" spans="1:26" ht="14.4">
      <c r="A1037" s="7" t="s">
        <v>1328</v>
      </c>
      <c r="B1037" s="7" t="s">
        <v>158</v>
      </c>
      <c r="C1037" s="8" t="s">
        <v>84</v>
      </c>
      <c r="D1037" s="9" t="s">
        <v>70</v>
      </c>
      <c r="E1037">
        <v>679.43113893541931</v>
      </c>
      <c r="F1037" s="14">
        <v>36</v>
      </c>
      <c r="G1037">
        <v>2.6820207599819677E-4</v>
      </c>
      <c r="H1037">
        <v>2.1539168656566982E-4</v>
      </c>
      <c r="I1037">
        <v>9638255</v>
      </c>
      <c r="J1037">
        <v>28.635888965378069</v>
      </c>
      <c r="K1037">
        <v>39.737483600506522</v>
      </c>
      <c r="T1037">
        <f t="shared" si="114"/>
        <v>0</v>
      </c>
      <c r="U1037">
        <f t="shared" si="115"/>
        <v>0</v>
      </c>
      <c r="V1037">
        <f t="shared" si="116"/>
        <v>0</v>
      </c>
      <c r="W1037">
        <f t="shared" si="117"/>
        <v>0</v>
      </c>
      <c r="X1037">
        <f t="shared" si="118"/>
        <v>0</v>
      </c>
      <c r="Y1037">
        <f t="shared" si="119"/>
        <v>0</v>
      </c>
      <c r="Z1037">
        <f t="shared" si="120"/>
        <v>0</v>
      </c>
    </row>
    <row r="1038" spans="1:26" ht="14.4">
      <c r="A1038" s="7" t="s">
        <v>1329</v>
      </c>
      <c r="B1038" s="7" t="s">
        <v>158</v>
      </c>
      <c r="C1038" s="8" t="s">
        <v>84</v>
      </c>
      <c r="D1038" s="9" t="s">
        <v>71</v>
      </c>
      <c r="E1038">
        <v>674.30069134605469</v>
      </c>
      <c r="F1038" s="14">
        <v>43</v>
      </c>
      <c r="G1038">
        <v>2.6471679450388539E-4</v>
      </c>
      <c r="H1038">
        <v>2.1259267519925187E-4</v>
      </c>
      <c r="I1038">
        <v>9765153</v>
      </c>
      <c r="J1038">
        <v>31.950344249598547</v>
      </c>
      <c r="K1038">
        <v>44.341343141269782</v>
      </c>
      <c r="T1038">
        <f t="shared" si="114"/>
        <v>0</v>
      </c>
      <c r="U1038">
        <f t="shared" si="115"/>
        <v>0</v>
      </c>
      <c r="V1038">
        <f t="shared" si="116"/>
        <v>0</v>
      </c>
      <c r="W1038">
        <f t="shared" si="117"/>
        <v>0</v>
      </c>
      <c r="X1038">
        <f t="shared" si="118"/>
        <v>0</v>
      </c>
      <c r="Y1038">
        <f t="shared" si="119"/>
        <v>0</v>
      </c>
      <c r="Z1038">
        <f t="shared" si="120"/>
        <v>0</v>
      </c>
    </row>
    <row r="1039" spans="1:26" ht="14.4">
      <c r="A1039" s="7" t="s">
        <v>1330</v>
      </c>
      <c r="B1039" s="7" t="s">
        <v>158</v>
      </c>
      <c r="C1039" s="8" t="s">
        <v>84</v>
      </c>
      <c r="D1039" s="9" t="s">
        <v>72</v>
      </c>
      <c r="E1039">
        <v>669.18692948951139</v>
      </c>
      <c r="F1039" s="14">
        <v>45</v>
      </c>
      <c r="G1039">
        <v>2.2412190291419101E-4</v>
      </c>
      <c r="H1039">
        <v>1.7521522978052625E-4</v>
      </c>
      <c r="I1039">
        <v>9896400</v>
      </c>
      <c r="J1039">
        <v>17.076916858655672</v>
      </c>
      <c r="K1039">
        <v>43.551190331837837</v>
      </c>
      <c r="T1039">
        <f t="shared" si="114"/>
        <v>0</v>
      </c>
      <c r="U1039">
        <f t="shared" si="115"/>
        <v>0</v>
      </c>
      <c r="V1039">
        <f t="shared" si="116"/>
        <v>0</v>
      </c>
      <c r="W1039">
        <f t="shared" si="117"/>
        <v>0</v>
      </c>
      <c r="X1039">
        <f t="shared" si="118"/>
        <v>0</v>
      </c>
      <c r="Y1039">
        <f t="shared" si="119"/>
        <v>0</v>
      </c>
      <c r="Z1039">
        <f t="shared" si="120"/>
        <v>0</v>
      </c>
    </row>
    <row r="1040" spans="1:26" ht="14.4">
      <c r="A1040" s="7" t="s">
        <v>1331</v>
      </c>
      <c r="B1040" s="7" t="s">
        <v>158</v>
      </c>
      <c r="C1040" s="8" t="s">
        <v>84</v>
      </c>
      <c r="D1040" s="9" t="s">
        <v>73</v>
      </c>
      <c r="E1040">
        <v>749.22117552874238</v>
      </c>
      <c r="F1040" s="14">
        <v>62</v>
      </c>
      <c r="G1040">
        <v>2.6363359455485494E-4</v>
      </c>
      <c r="H1040">
        <v>2.1050818589786526E-4</v>
      </c>
      <c r="I1040">
        <v>10032864</v>
      </c>
      <c r="J1040">
        <v>16.146934713756711</v>
      </c>
      <c r="K1040">
        <v>45.649975919139344</v>
      </c>
      <c r="T1040">
        <f t="shared" si="114"/>
        <v>0</v>
      </c>
      <c r="U1040">
        <f t="shared" si="115"/>
        <v>0</v>
      </c>
      <c r="V1040">
        <f t="shared" si="116"/>
        <v>0</v>
      </c>
      <c r="W1040">
        <f t="shared" si="117"/>
        <v>0</v>
      </c>
      <c r="X1040">
        <f t="shared" si="118"/>
        <v>0</v>
      </c>
      <c r="Y1040">
        <f t="shared" si="119"/>
        <v>0</v>
      </c>
      <c r="Z1040">
        <f t="shared" si="120"/>
        <v>0</v>
      </c>
    </row>
    <row r="1041" spans="1:26" ht="14.4">
      <c r="A1041" s="7" t="s">
        <v>1332</v>
      </c>
      <c r="B1041" s="7" t="s">
        <v>158</v>
      </c>
      <c r="C1041" s="8" t="s">
        <v>84</v>
      </c>
      <c r="D1041" s="9" t="s">
        <v>74</v>
      </c>
      <c r="E1041">
        <v>775.54462409479277</v>
      </c>
      <c r="F1041" s="14">
        <v>53</v>
      </c>
      <c r="G1041">
        <v>2.5998216001435064E-4</v>
      </c>
      <c r="H1041">
        <v>2.0759256028367052E-4</v>
      </c>
      <c r="I1041">
        <v>10173775</v>
      </c>
      <c r="J1041">
        <v>16.709628431924237</v>
      </c>
      <c r="K1041">
        <v>46.590375745482874</v>
      </c>
      <c r="T1041">
        <f t="shared" si="114"/>
        <v>0</v>
      </c>
      <c r="U1041">
        <f t="shared" si="115"/>
        <v>0</v>
      </c>
      <c r="V1041">
        <f t="shared" si="116"/>
        <v>0</v>
      </c>
      <c r="W1041">
        <f t="shared" si="117"/>
        <v>0</v>
      </c>
      <c r="X1041">
        <f t="shared" si="118"/>
        <v>0</v>
      </c>
      <c r="Y1041">
        <f t="shared" si="119"/>
        <v>0</v>
      </c>
      <c r="Z1041">
        <f t="shared" si="120"/>
        <v>0</v>
      </c>
    </row>
    <row r="1042" spans="1:26" ht="14.4">
      <c r="A1042" s="7" t="s">
        <v>1333</v>
      </c>
      <c r="B1042" s="7" t="s">
        <v>159</v>
      </c>
      <c r="C1042" s="8" t="s">
        <v>84</v>
      </c>
      <c r="D1042" s="9" t="s">
        <v>62</v>
      </c>
      <c r="E1042">
        <v>1139.5173019717072</v>
      </c>
      <c r="F1042" s="14">
        <v>76</v>
      </c>
      <c r="I1042">
        <v>6235561</v>
      </c>
      <c r="J1042">
        <v>42.177440009006403</v>
      </c>
      <c r="K1042">
        <v>31.753357877502921</v>
      </c>
      <c r="T1042">
        <f t="shared" si="114"/>
        <v>0</v>
      </c>
      <c r="U1042">
        <f t="shared" si="115"/>
        <v>0</v>
      </c>
      <c r="V1042">
        <f t="shared" si="116"/>
        <v>0</v>
      </c>
      <c r="W1042">
        <f t="shared" si="117"/>
        <v>0</v>
      </c>
      <c r="X1042">
        <f t="shared" si="118"/>
        <v>0</v>
      </c>
      <c r="Y1042">
        <f t="shared" si="119"/>
        <v>0</v>
      </c>
      <c r="Z1042">
        <f t="shared" si="120"/>
        <v>0</v>
      </c>
    </row>
    <row r="1043" spans="1:26" ht="14.4">
      <c r="A1043" s="7" t="s">
        <v>1334</v>
      </c>
      <c r="B1043" s="7" t="s">
        <v>159</v>
      </c>
      <c r="C1043" s="8" t="s">
        <v>84</v>
      </c>
      <c r="D1043" s="9" t="s">
        <v>63</v>
      </c>
      <c r="E1043">
        <v>1188.7619829569021</v>
      </c>
      <c r="F1043" s="14">
        <v>83</v>
      </c>
      <c r="G1043">
        <v>7.4469288488367711E-4</v>
      </c>
      <c r="I1043">
        <v>6365040</v>
      </c>
      <c r="J1043">
        <v>40.848132926108867</v>
      </c>
      <c r="K1043">
        <v>32.207181730201221</v>
      </c>
      <c r="T1043">
        <f t="shared" si="114"/>
        <v>0</v>
      </c>
      <c r="U1043">
        <f t="shared" si="115"/>
        <v>0</v>
      </c>
      <c r="V1043">
        <f t="shared" si="116"/>
        <v>0</v>
      </c>
      <c r="W1043">
        <f t="shared" si="117"/>
        <v>0</v>
      </c>
      <c r="X1043">
        <f t="shared" si="118"/>
        <v>0</v>
      </c>
      <c r="Y1043">
        <f t="shared" si="119"/>
        <v>0</v>
      </c>
      <c r="Z1043">
        <f t="shared" si="120"/>
        <v>0</v>
      </c>
    </row>
    <row r="1044" spans="1:26" ht="14.4">
      <c r="A1044" s="7" t="s">
        <v>1335</v>
      </c>
      <c r="B1044" s="7" t="s">
        <v>159</v>
      </c>
      <c r="C1044" s="8" t="s">
        <v>84</v>
      </c>
      <c r="D1044" s="9" t="s">
        <v>64</v>
      </c>
      <c r="E1044">
        <v>1197.1518160731832</v>
      </c>
      <c r="F1044" s="14">
        <v>88</v>
      </c>
      <c r="G1044">
        <v>7.0306956755602579E-4</v>
      </c>
      <c r="H1044">
        <v>1.2481909467362069E-3</v>
      </c>
      <c r="I1044">
        <v>6495801</v>
      </c>
      <c r="J1044">
        <v>46.953408825177988</v>
      </c>
      <c r="K1044">
        <v>34.021978197915857</v>
      </c>
      <c r="T1044">
        <f t="shared" si="114"/>
        <v>0</v>
      </c>
      <c r="U1044">
        <f t="shared" si="115"/>
        <v>0</v>
      </c>
      <c r="V1044">
        <f t="shared" si="116"/>
        <v>0</v>
      </c>
      <c r="W1044">
        <f t="shared" si="117"/>
        <v>0</v>
      </c>
      <c r="X1044">
        <f t="shared" si="118"/>
        <v>0</v>
      </c>
      <c r="Y1044">
        <f t="shared" si="119"/>
        <v>0</v>
      </c>
      <c r="Z1044">
        <f t="shared" si="120"/>
        <v>0</v>
      </c>
    </row>
    <row r="1045" spans="1:26" ht="14.4">
      <c r="A1045" s="7" t="s">
        <v>1336</v>
      </c>
      <c r="B1045" s="7" t="s">
        <v>159</v>
      </c>
      <c r="C1045" s="8" t="s">
        <v>84</v>
      </c>
      <c r="D1045" s="9" t="s">
        <v>65</v>
      </c>
      <c r="E1045">
        <v>1228.1357979448628</v>
      </c>
      <c r="F1045" s="14">
        <v>103</v>
      </c>
      <c r="G1045">
        <v>6.7182937796867338E-4</v>
      </c>
      <c r="H1045">
        <v>1.1867527256010746E-3</v>
      </c>
      <c r="I1045">
        <v>6628171</v>
      </c>
      <c r="J1045">
        <v>56.124080081820459</v>
      </c>
      <c r="K1045">
        <v>41.338704146287114</v>
      </c>
      <c r="T1045">
        <f t="shared" si="114"/>
        <v>0</v>
      </c>
      <c r="U1045">
        <f t="shared" si="115"/>
        <v>0</v>
      </c>
      <c r="V1045">
        <f t="shared" si="116"/>
        <v>0</v>
      </c>
      <c r="W1045">
        <f t="shared" si="117"/>
        <v>0</v>
      </c>
      <c r="X1045">
        <f t="shared" si="118"/>
        <v>0</v>
      </c>
      <c r="Y1045">
        <f t="shared" si="119"/>
        <v>0</v>
      </c>
      <c r="Z1045">
        <f t="shared" si="120"/>
        <v>0</v>
      </c>
    </row>
    <row r="1046" spans="1:26" ht="14.4">
      <c r="A1046" s="7" t="s">
        <v>1337</v>
      </c>
      <c r="B1046" s="7" t="s">
        <v>159</v>
      </c>
      <c r="C1046" s="8" t="s">
        <v>84</v>
      </c>
      <c r="D1046" s="9" t="s">
        <v>66</v>
      </c>
      <c r="E1046">
        <v>1297.1968321723593</v>
      </c>
      <c r="F1046" s="14">
        <v>103</v>
      </c>
      <c r="G1046">
        <v>6.8732729940408958E-4</v>
      </c>
      <c r="H1046">
        <v>1.2823800216076302E-3</v>
      </c>
      <c r="I1046">
        <v>6762426</v>
      </c>
      <c r="J1046">
        <v>62.10788850036954</v>
      </c>
      <c r="K1046">
        <v>44.362777500263959</v>
      </c>
      <c r="T1046">
        <f t="shared" si="114"/>
        <v>0</v>
      </c>
      <c r="U1046">
        <f t="shared" si="115"/>
        <v>0</v>
      </c>
      <c r="V1046">
        <f t="shared" si="116"/>
        <v>0</v>
      </c>
      <c r="W1046">
        <f t="shared" si="117"/>
        <v>0</v>
      </c>
      <c r="X1046">
        <f t="shared" si="118"/>
        <v>0</v>
      </c>
      <c r="Y1046">
        <f t="shared" si="119"/>
        <v>0</v>
      </c>
      <c r="Z1046">
        <f t="shared" si="120"/>
        <v>0</v>
      </c>
    </row>
    <row r="1047" spans="1:26" ht="14.4">
      <c r="A1047" s="7" t="s">
        <v>1338</v>
      </c>
      <c r="B1047" s="7" t="s">
        <v>159</v>
      </c>
      <c r="C1047" s="8" t="s">
        <v>84</v>
      </c>
      <c r="D1047" s="9" t="s">
        <v>67</v>
      </c>
      <c r="E1047">
        <v>1401.9787672538439</v>
      </c>
      <c r="F1047" s="14">
        <v>109</v>
      </c>
      <c r="G1047">
        <v>5.58500904139473E-4</v>
      </c>
      <c r="H1047">
        <v>1.0678630056567605E-3</v>
      </c>
      <c r="I1047">
        <v>6898825</v>
      </c>
      <c r="J1047">
        <v>67.402782357865291</v>
      </c>
      <c r="K1047">
        <v>46.529662659945714</v>
      </c>
      <c r="T1047">
        <f t="shared" si="114"/>
        <v>0</v>
      </c>
      <c r="U1047">
        <f t="shared" si="115"/>
        <v>0</v>
      </c>
      <c r="V1047">
        <f t="shared" si="116"/>
        <v>0</v>
      </c>
      <c r="W1047">
        <f t="shared" si="117"/>
        <v>0</v>
      </c>
      <c r="X1047">
        <f t="shared" si="118"/>
        <v>0</v>
      </c>
      <c r="Y1047">
        <f t="shared" si="119"/>
        <v>0</v>
      </c>
      <c r="Z1047">
        <f t="shared" si="120"/>
        <v>0</v>
      </c>
    </row>
    <row r="1048" spans="1:26" ht="14.4">
      <c r="A1048" s="7" t="s">
        <v>1339</v>
      </c>
      <c r="B1048" s="7" t="s">
        <v>159</v>
      </c>
      <c r="C1048" s="8" t="s">
        <v>84</v>
      </c>
      <c r="D1048" s="9" t="s">
        <v>68</v>
      </c>
      <c r="E1048">
        <v>1540.5803589038496</v>
      </c>
      <c r="F1048" s="14">
        <v>118</v>
      </c>
      <c r="G1048">
        <v>5.4750116093550086E-4</v>
      </c>
      <c r="H1048">
        <v>1.0468313139402633E-3</v>
      </c>
      <c r="I1048">
        <v>7037428</v>
      </c>
      <c r="J1048">
        <v>73.32224216006189</v>
      </c>
      <c r="K1048">
        <v>60.39138162408198</v>
      </c>
      <c r="T1048">
        <f t="shared" si="114"/>
        <v>0</v>
      </c>
      <c r="U1048">
        <f t="shared" si="115"/>
        <v>0</v>
      </c>
      <c r="V1048">
        <f t="shared" si="116"/>
        <v>0</v>
      </c>
      <c r="W1048">
        <f t="shared" si="117"/>
        <v>0</v>
      </c>
      <c r="X1048">
        <f t="shared" si="118"/>
        <v>0</v>
      </c>
      <c r="Y1048">
        <f t="shared" si="119"/>
        <v>0</v>
      </c>
      <c r="Z1048">
        <f t="shared" si="120"/>
        <v>0</v>
      </c>
    </row>
    <row r="1049" spans="1:26" ht="14.4">
      <c r="A1049" s="7" t="s">
        <v>1340</v>
      </c>
      <c r="B1049" s="7" t="s">
        <v>159</v>
      </c>
      <c r="C1049" s="8" t="s">
        <v>84</v>
      </c>
      <c r="D1049" s="9" t="s">
        <v>69</v>
      </c>
      <c r="E1049">
        <v>1710.0509460556589</v>
      </c>
      <c r="F1049" s="14">
        <v>136</v>
      </c>
      <c r="G1049">
        <v>6.5362427135938809E-4</v>
      </c>
      <c r="H1049">
        <v>1.22296834575108E-3</v>
      </c>
      <c r="I1049">
        <v>7178436</v>
      </c>
      <c r="J1049">
        <v>76.200442547652443</v>
      </c>
      <c r="K1049">
        <v>43.045588203335654</v>
      </c>
      <c r="T1049">
        <f t="shared" si="114"/>
        <v>0</v>
      </c>
      <c r="U1049">
        <f t="shared" si="115"/>
        <v>0</v>
      </c>
      <c r="V1049">
        <f t="shared" si="116"/>
        <v>0</v>
      </c>
      <c r="W1049">
        <f t="shared" si="117"/>
        <v>0</v>
      </c>
      <c r="X1049">
        <f t="shared" si="118"/>
        <v>0</v>
      </c>
      <c r="Y1049">
        <f t="shared" si="119"/>
        <v>0</v>
      </c>
      <c r="Z1049">
        <f t="shared" si="120"/>
        <v>0</v>
      </c>
    </row>
    <row r="1050" spans="1:26" ht="14.4">
      <c r="A1050" s="7" t="s">
        <v>1341</v>
      </c>
      <c r="B1050" s="7" t="s">
        <v>159</v>
      </c>
      <c r="C1050" s="8" t="s">
        <v>84</v>
      </c>
      <c r="D1050" s="9" t="s">
        <v>70</v>
      </c>
      <c r="E1050">
        <v>1883.2323623997045</v>
      </c>
      <c r="F1050" s="14">
        <v>159</v>
      </c>
      <c r="G1050">
        <v>5.4586166660839774E-4</v>
      </c>
      <c r="H1050">
        <v>1.0316334825018355E-3</v>
      </c>
      <c r="I1050">
        <v>7322368</v>
      </c>
      <c r="J1050">
        <v>84.67206237107996</v>
      </c>
      <c r="K1050">
        <v>52.578619375589973</v>
      </c>
      <c r="T1050">
        <f t="shared" si="114"/>
        <v>0</v>
      </c>
      <c r="U1050">
        <f t="shared" si="115"/>
        <v>0</v>
      </c>
      <c r="V1050">
        <f t="shared" si="116"/>
        <v>0</v>
      </c>
      <c r="W1050">
        <f t="shared" si="117"/>
        <v>0</v>
      </c>
      <c r="X1050">
        <f t="shared" si="118"/>
        <v>0</v>
      </c>
      <c r="Y1050">
        <f t="shared" si="119"/>
        <v>0</v>
      </c>
      <c r="Z1050">
        <f t="shared" si="120"/>
        <v>0</v>
      </c>
    </row>
    <row r="1051" spans="1:26" ht="14.4">
      <c r="A1051" s="7" t="s">
        <v>1342</v>
      </c>
      <c r="B1051" s="7" t="s">
        <v>159</v>
      </c>
      <c r="C1051" s="8" t="s">
        <v>84</v>
      </c>
      <c r="D1051" s="9" t="s">
        <v>71</v>
      </c>
      <c r="E1051">
        <v>1952.8501055711472</v>
      </c>
      <c r="F1051" s="14">
        <v>173</v>
      </c>
      <c r="G1051">
        <v>5.350848023064471E-4</v>
      </c>
      <c r="H1051">
        <v>1.0112660987297727E-3</v>
      </c>
      <c r="I1051">
        <v>7469844</v>
      </c>
      <c r="J1051">
        <v>82.464908236370135</v>
      </c>
      <c r="K1051">
        <v>48.327649145015613</v>
      </c>
      <c r="T1051">
        <f t="shared" si="114"/>
        <v>0</v>
      </c>
      <c r="U1051">
        <f t="shared" si="115"/>
        <v>0</v>
      </c>
      <c r="V1051">
        <f t="shared" si="116"/>
        <v>0</v>
      </c>
      <c r="W1051">
        <f t="shared" si="117"/>
        <v>0</v>
      </c>
      <c r="X1051">
        <f t="shared" si="118"/>
        <v>0</v>
      </c>
      <c r="Y1051">
        <f t="shared" si="119"/>
        <v>0</v>
      </c>
      <c r="Z1051">
        <f t="shared" si="120"/>
        <v>0</v>
      </c>
    </row>
    <row r="1052" spans="1:26" ht="14.4">
      <c r="A1052" s="7" t="s">
        <v>1343</v>
      </c>
      <c r="B1052" s="7" t="s">
        <v>159</v>
      </c>
      <c r="C1052" s="8" t="s">
        <v>84</v>
      </c>
      <c r="D1052" s="9" t="s">
        <v>72</v>
      </c>
      <c r="E1052">
        <v>2078.325759551903</v>
      </c>
      <c r="F1052" s="14">
        <v>176</v>
      </c>
      <c r="G1052">
        <v>4.785333131090573E-4</v>
      </c>
      <c r="H1052">
        <v>8.8817987289147493E-4</v>
      </c>
      <c r="I1052">
        <v>7621204</v>
      </c>
      <c r="J1052">
        <v>82.270465401529734</v>
      </c>
      <c r="K1052">
        <v>53.272422572601393</v>
      </c>
      <c r="T1052">
        <f t="shared" si="114"/>
        <v>0</v>
      </c>
      <c r="U1052">
        <f t="shared" si="115"/>
        <v>0</v>
      </c>
      <c r="V1052">
        <f t="shared" si="116"/>
        <v>0</v>
      </c>
      <c r="W1052">
        <f t="shared" si="117"/>
        <v>0</v>
      </c>
      <c r="X1052">
        <f t="shared" si="118"/>
        <v>0</v>
      </c>
      <c r="Y1052">
        <f t="shared" si="119"/>
        <v>0</v>
      </c>
      <c r="Z1052">
        <f t="shared" si="120"/>
        <v>0</v>
      </c>
    </row>
    <row r="1053" spans="1:26" ht="14.4">
      <c r="A1053" s="7" t="s">
        <v>1344</v>
      </c>
      <c r="B1053" s="7" t="s">
        <v>159</v>
      </c>
      <c r="C1053" s="8" t="s">
        <v>84</v>
      </c>
      <c r="D1053" s="9" t="s">
        <v>73</v>
      </c>
      <c r="E1053">
        <v>2277.3665148921732</v>
      </c>
      <c r="F1053" s="14">
        <v>187</v>
      </c>
      <c r="G1053">
        <v>5.1345891152111526E-4</v>
      </c>
      <c r="H1053">
        <v>9.0115703780114598E-4</v>
      </c>
      <c r="I1053">
        <v>7776669</v>
      </c>
      <c r="J1053">
        <v>82.55462589445429</v>
      </c>
      <c r="K1053">
        <v>57.351032942253298</v>
      </c>
      <c r="T1053">
        <f t="shared" si="114"/>
        <v>0</v>
      </c>
      <c r="U1053">
        <f t="shared" si="115"/>
        <v>0</v>
      </c>
      <c r="V1053">
        <f t="shared" si="116"/>
        <v>0</v>
      </c>
      <c r="W1053">
        <f t="shared" si="117"/>
        <v>0</v>
      </c>
      <c r="X1053">
        <f t="shared" si="118"/>
        <v>0</v>
      </c>
      <c r="Y1053">
        <f t="shared" si="119"/>
        <v>0</v>
      </c>
      <c r="Z1053">
        <f t="shared" si="120"/>
        <v>0</v>
      </c>
    </row>
    <row r="1054" spans="1:26" ht="14.4">
      <c r="A1054" s="7" t="s">
        <v>1345</v>
      </c>
      <c r="B1054" s="7" t="s">
        <v>159</v>
      </c>
      <c r="C1054" s="8" t="s">
        <v>84</v>
      </c>
      <c r="D1054" s="9" t="s">
        <v>74</v>
      </c>
      <c r="E1054">
        <v>2339.2924390165836</v>
      </c>
      <c r="F1054" s="14">
        <v>195</v>
      </c>
      <c r="G1054">
        <v>5.0315996555376703E-4</v>
      </c>
      <c r="H1054">
        <v>8.8308165254214865E-4</v>
      </c>
      <c r="I1054">
        <v>7935846</v>
      </c>
      <c r="J1054">
        <v>83.922999513851451</v>
      </c>
      <c r="K1054">
        <v>58.46887653817879</v>
      </c>
      <c r="T1054">
        <f t="shared" si="114"/>
        <v>0</v>
      </c>
      <c r="U1054">
        <f t="shared" si="115"/>
        <v>0</v>
      </c>
      <c r="V1054">
        <f t="shared" si="116"/>
        <v>0</v>
      </c>
      <c r="W1054">
        <f t="shared" si="117"/>
        <v>0</v>
      </c>
      <c r="X1054">
        <f t="shared" si="118"/>
        <v>0</v>
      </c>
      <c r="Y1054">
        <f t="shared" si="119"/>
        <v>0</v>
      </c>
      <c r="Z1054">
        <f t="shared" si="120"/>
        <v>0</v>
      </c>
    </row>
    <row r="1055" spans="1:26" ht="14.4">
      <c r="A1055" s="7" t="s">
        <v>1346</v>
      </c>
      <c r="B1055" s="7" t="s">
        <v>160</v>
      </c>
      <c r="C1055" s="8" t="s">
        <v>61</v>
      </c>
      <c r="D1055" s="9" t="s">
        <v>62</v>
      </c>
      <c r="E1055">
        <v>25806.451612903227</v>
      </c>
      <c r="F1055" s="8"/>
      <c r="I1055">
        <v>6665000</v>
      </c>
      <c r="J1055">
        <v>1230.007501875469</v>
      </c>
      <c r="K1055">
        <v>1875.7689422355588</v>
      </c>
      <c r="T1055">
        <f t="shared" si="114"/>
        <v>0</v>
      </c>
      <c r="U1055">
        <f t="shared" si="115"/>
        <v>0</v>
      </c>
      <c r="V1055">
        <f t="shared" si="116"/>
        <v>0</v>
      </c>
      <c r="W1055">
        <f t="shared" si="117"/>
        <v>0</v>
      </c>
      <c r="X1055">
        <f t="shared" si="118"/>
        <v>0</v>
      </c>
      <c r="Y1055">
        <f t="shared" si="119"/>
        <v>0</v>
      </c>
      <c r="Z1055">
        <f t="shared" si="120"/>
        <v>1</v>
      </c>
    </row>
    <row r="1056" spans="1:26" ht="14.4">
      <c r="A1056" s="7" t="s">
        <v>1347</v>
      </c>
      <c r="B1056" s="7" t="s">
        <v>160</v>
      </c>
      <c r="C1056" s="8" t="s">
        <v>61</v>
      </c>
      <c r="D1056" s="9" t="s">
        <v>63</v>
      </c>
      <c r="E1056">
        <v>25170.159212427207</v>
      </c>
      <c r="F1056" s="8"/>
      <c r="G1056">
        <v>2.2182505994668097E-3</v>
      </c>
      <c r="I1056">
        <v>6714300</v>
      </c>
      <c r="J1056">
        <v>1180.0187659175194</v>
      </c>
      <c r="K1056">
        <v>1834.4429054406266</v>
      </c>
      <c r="T1056">
        <f t="shared" si="114"/>
        <v>0</v>
      </c>
      <c r="U1056">
        <f t="shared" si="115"/>
        <v>0</v>
      </c>
      <c r="V1056">
        <f t="shared" si="116"/>
        <v>0</v>
      </c>
      <c r="W1056">
        <f t="shared" si="117"/>
        <v>0</v>
      </c>
      <c r="X1056">
        <f t="shared" si="118"/>
        <v>0</v>
      </c>
      <c r="Y1056">
        <f t="shared" si="119"/>
        <v>0</v>
      </c>
      <c r="Z1056">
        <f t="shared" si="120"/>
        <v>1</v>
      </c>
    </row>
    <row r="1057" spans="1:26" ht="14.4">
      <c r="A1057" s="7" t="s">
        <v>1348</v>
      </c>
      <c r="B1057" s="7" t="s">
        <v>160</v>
      </c>
      <c r="C1057" s="8" t="s">
        <v>61</v>
      </c>
      <c r="D1057" s="9" t="s">
        <v>64</v>
      </c>
      <c r="E1057">
        <v>24614.10714550496</v>
      </c>
      <c r="F1057" s="8"/>
      <c r="G1057">
        <v>2.0518675583102268E-3</v>
      </c>
      <c r="H1057">
        <v>5.380851410862828E-3</v>
      </c>
      <c r="I1057">
        <v>6744100</v>
      </c>
      <c r="J1057">
        <v>1460.3875980486648</v>
      </c>
      <c r="K1057">
        <v>1841.3131477884374</v>
      </c>
      <c r="T1057">
        <f t="shared" si="114"/>
        <v>0</v>
      </c>
      <c r="U1057">
        <f t="shared" si="115"/>
        <v>0</v>
      </c>
      <c r="V1057">
        <f t="shared" si="116"/>
        <v>0</v>
      </c>
      <c r="W1057">
        <f t="shared" si="117"/>
        <v>0</v>
      </c>
      <c r="X1057">
        <f t="shared" si="118"/>
        <v>0</v>
      </c>
      <c r="Y1057">
        <f t="shared" si="119"/>
        <v>0</v>
      </c>
      <c r="Z1057">
        <f t="shared" si="120"/>
        <v>1</v>
      </c>
    </row>
    <row r="1058" spans="1:26" ht="14.4">
      <c r="A1058" s="7" t="s">
        <v>1349</v>
      </c>
      <c r="B1058" s="7" t="s">
        <v>160</v>
      </c>
      <c r="C1058" s="8" t="s">
        <v>61</v>
      </c>
      <c r="D1058" s="9" t="s">
        <v>65</v>
      </c>
      <c r="E1058">
        <v>23919.89065192845</v>
      </c>
      <c r="F1058" s="8"/>
      <c r="G1058">
        <v>2.2186070006537115E-3</v>
      </c>
      <c r="H1058">
        <v>5.4965234444642542E-3</v>
      </c>
      <c r="I1058">
        <v>6730800</v>
      </c>
      <c r="J1058">
        <v>1337.7310275153027</v>
      </c>
      <c r="K1058">
        <v>1700.6893682771736</v>
      </c>
      <c r="T1058">
        <f t="shared" si="114"/>
        <v>0</v>
      </c>
      <c r="U1058">
        <f t="shared" si="115"/>
        <v>0</v>
      </c>
      <c r="V1058">
        <f t="shared" si="116"/>
        <v>0</v>
      </c>
      <c r="W1058">
        <f t="shared" si="117"/>
        <v>0</v>
      </c>
      <c r="X1058">
        <f t="shared" si="118"/>
        <v>0</v>
      </c>
      <c r="Y1058">
        <f t="shared" si="119"/>
        <v>0</v>
      </c>
      <c r="Z1058">
        <f t="shared" si="120"/>
        <v>1</v>
      </c>
    </row>
    <row r="1059" spans="1:26" ht="14.4">
      <c r="A1059" s="7" t="s">
        <v>1350</v>
      </c>
      <c r="B1059" s="7" t="s">
        <v>160</v>
      </c>
      <c r="C1059" s="8" t="s">
        <v>61</v>
      </c>
      <c r="D1059" s="9" t="s">
        <v>66</v>
      </c>
      <c r="E1059">
        <v>24913.392791331909</v>
      </c>
      <c r="F1059" s="8"/>
      <c r="G1059">
        <v>2.0843222525245078E-3</v>
      </c>
      <c r="H1059">
        <v>5.6862976339647677E-3</v>
      </c>
      <c r="I1059">
        <v>6783500</v>
      </c>
      <c r="J1059">
        <v>1750.4238225105034</v>
      </c>
      <c r="K1059">
        <v>1956.2172919584286</v>
      </c>
      <c r="T1059">
        <f t="shared" si="114"/>
        <v>0</v>
      </c>
      <c r="U1059">
        <f t="shared" si="115"/>
        <v>0</v>
      </c>
      <c r="V1059">
        <f t="shared" si="116"/>
        <v>0</v>
      </c>
      <c r="W1059">
        <f t="shared" si="117"/>
        <v>0</v>
      </c>
      <c r="X1059">
        <f t="shared" si="118"/>
        <v>0</v>
      </c>
      <c r="Y1059">
        <f t="shared" si="119"/>
        <v>0</v>
      </c>
      <c r="Z1059">
        <f t="shared" si="120"/>
        <v>1</v>
      </c>
    </row>
    <row r="1060" spans="1:26" ht="14.4">
      <c r="A1060" s="7" t="s">
        <v>1351</v>
      </c>
      <c r="B1060" s="7" t="s">
        <v>160</v>
      </c>
      <c r="C1060" s="8" t="s">
        <v>61</v>
      </c>
      <c r="D1060" s="9" t="s">
        <v>67</v>
      </c>
      <c r="E1060">
        <v>26712.851523513182</v>
      </c>
      <c r="F1060" s="8"/>
      <c r="G1060">
        <v>1.8798802324898726E-3</v>
      </c>
      <c r="H1060">
        <v>5.6383197322843895E-3</v>
      </c>
      <c r="I1060">
        <v>6813200</v>
      </c>
      <c r="J1060">
        <v>1994.3638818763577</v>
      </c>
      <c r="K1060">
        <v>1952.8268654963895</v>
      </c>
      <c r="T1060">
        <f t="shared" si="114"/>
        <v>0</v>
      </c>
      <c r="U1060">
        <f t="shared" si="115"/>
        <v>0</v>
      </c>
      <c r="V1060">
        <f t="shared" si="116"/>
        <v>0</v>
      </c>
      <c r="W1060">
        <f t="shared" si="117"/>
        <v>0</v>
      </c>
      <c r="X1060">
        <f t="shared" si="118"/>
        <v>0</v>
      </c>
      <c r="Y1060">
        <f t="shared" si="119"/>
        <v>1</v>
      </c>
      <c r="Z1060">
        <f t="shared" si="120"/>
        <v>1</v>
      </c>
    </row>
    <row r="1061" spans="1:26" ht="14.4">
      <c r="A1061" s="7" t="s">
        <v>1352</v>
      </c>
      <c r="B1061" s="7" t="s">
        <v>160</v>
      </c>
      <c r="C1061" s="8" t="s">
        <v>61</v>
      </c>
      <c r="D1061" s="9" t="s">
        <v>68</v>
      </c>
      <c r="E1061">
        <v>28291.843490688483</v>
      </c>
      <c r="F1061" s="8"/>
      <c r="G1061">
        <v>1.8678450073646294E-3</v>
      </c>
      <c r="H1061">
        <v>5.6022225138907117E-3</v>
      </c>
      <c r="I1061">
        <v>6857100</v>
      </c>
      <c r="J1061">
        <v>2266.4099983958231</v>
      </c>
      <c r="K1061">
        <v>2048.0961339341702</v>
      </c>
      <c r="T1061">
        <f t="shared" si="114"/>
        <v>0</v>
      </c>
      <c r="U1061">
        <f t="shared" si="115"/>
        <v>0</v>
      </c>
      <c r="V1061">
        <f t="shared" si="116"/>
        <v>0</v>
      </c>
      <c r="W1061">
        <f t="shared" si="117"/>
        <v>0</v>
      </c>
      <c r="X1061">
        <f t="shared" si="118"/>
        <v>0</v>
      </c>
      <c r="Y1061">
        <f t="shared" si="119"/>
        <v>1</v>
      </c>
      <c r="Z1061">
        <f t="shared" si="120"/>
        <v>1</v>
      </c>
    </row>
    <row r="1062" spans="1:26" ht="14.4">
      <c r="A1062" s="7" t="s">
        <v>1353</v>
      </c>
      <c r="B1062" s="7" t="s">
        <v>160</v>
      </c>
      <c r="C1062" s="8" t="s">
        <v>61</v>
      </c>
      <c r="D1062" s="9" t="s">
        <v>69</v>
      </c>
      <c r="E1062">
        <v>30652.227346991887</v>
      </c>
      <c r="F1062" s="8"/>
      <c r="G1062">
        <v>2.0730737533074042E-3</v>
      </c>
      <c r="H1062">
        <v>5.7780894408860231E-3</v>
      </c>
      <c r="I1062">
        <v>6916300</v>
      </c>
      <c r="J1062">
        <v>2636.8144817315615</v>
      </c>
      <c r="K1062">
        <v>2174.8622818559056</v>
      </c>
      <c r="T1062">
        <f t="shared" si="114"/>
        <v>0</v>
      </c>
      <c r="U1062">
        <f t="shared" si="115"/>
        <v>0</v>
      </c>
      <c r="V1062">
        <f t="shared" si="116"/>
        <v>0</v>
      </c>
      <c r="W1062">
        <f t="shared" si="117"/>
        <v>0</v>
      </c>
      <c r="X1062">
        <f t="shared" si="118"/>
        <v>0</v>
      </c>
      <c r="Y1062">
        <f t="shared" si="119"/>
        <v>1</v>
      </c>
      <c r="Z1062">
        <f t="shared" si="120"/>
        <v>1</v>
      </c>
    </row>
    <row r="1063" spans="1:26" ht="14.4">
      <c r="A1063" s="7" t="s">
        <v>1354</v>
      </c>
      <c r="B1063" s="7" t="s">
        <v>160</v>
      </c>
      <c r="C1063" s="8" t="s">
        <v>61</v>
      </c>
      <c r="D1063" s="9" t="s">
        <v>70</v>
      </c>
      <c r="E1063">
        <v>31475.466383052113</v>
      </c>
      <c r="F1063" s="8"/>
      <c r="G1063">
        <v>1.8201155537669953E-3</v>
      </c>
      <c r="H1063">
        <v>5.827416712179137E-3</v>
      </c>
      <c r="I1063">
        <v>6957800</v>
      </c>
      <c r="J1063">
        <v>2908.3905832303312</v>
      </c>
      <c r="K1063">
        <v>2313.2311937681452</v>
      </c>
      <c r="T1063">
        <f t="shared" si="114"/>
        <v>0</v>
      </c>
      <c r="U1063">
        <f t="shared" si="115"/>
        <v>0</v>
      </c>
      <c r="V1063">
        <f t="shared" si="116"/>
        <v>0</v>
      </c>
      <c r="W1063">
        <f t="shared" si="117"/>
        <v>0</v>
      </c>
      <c r="X1063">
        <f t="shared" si="118"/>
        <v>0</v>
      </c>
      <c r="Y1063">
        <f t="shared" si="119"/>
        <v>1</v>
      </c>
      <c r="Z1063">
        <f t="shared" si="120"/>
        <v>1</v>
      </c>
    </row>
    <row r="1064" spans="1:26" ht="14.4">
      <c r="A1064" s="7" t="s">
        <v>1355</v>
      </c>
      <c r="B1064" s="7" t="s">
        <v>160</v>
      </c>
      <c r="C1064" s="8" t="s">
        <v>61</v>
      </c>
      <c r="D1064" s="9" t="s">
        <v>71</v>
      </c>
      <c r="E1064">
        <v>30690.683799908216</v>
      </c>
      <c r="F1064" s="8"/>
      <c r="G1064">
        <v>1.8162000917852227E-3</v>
      </c>
      <c r="H1064">
        <v>5.8148806792106475E-3</v>
      </c>
      <c r="I1064">
        <v>6972800</v>
      </c>
      <c r="J1064">
        <v>2910.0217989903626</v>
      </c>
      <c r="K1064">
        <v>2247.1603946764571</v>
      </c>
      <c r="T1064">
        <f t="shared" si="114"/>
        <v>0</v>
      </c>
      <c r="U1064">
        <f t="shared" si="115"/>
        <v>0</v>
      </c>
      <c r="V1064">
        <f t="shared" si="116"/>
        <v>0</v>
      </c>
      <c r="W1064">
        <f t="shared" si="117"/>
        <v>0</v>
      </c>
      <c r="X1064">
        <f t="shared" si="118"/>
        <v>0</v>
      </c>
      <c r="Y1064">
        <f t="shared" si="119"/>
        <v>1</v>
      </c>
      <c r="Z1064">
        <f t="shared" si="120"/>
        <v>1</v>
      </c>
    </row>
    <row r="1065" spans="1:26" ht="14.4">
      <c r="A1065" s="7" t="s">
        <v>1356</v>
      </c>
      <c r="B1065" s="7" t="s">
        <v>160</v>
      </c>
      <c r="C1065" s="8" t="s">
        <v>61</v>
      </c>
      <c r="D1065" s="9" t="s">
        <v>72</v>
      </c>
      <c r="E1065">
        <v>32601.577403832463</v>
      </c>
      <c r="F1065" s="8"/>
      <c r="G1065">
        <v>1.9373024686085247E-3</v>
      </c>
      <c r="H1065">
        <v>5.7039947609692204E-3</v>
      </c>
      <c r="I1065">
        <v>7024200</v>
      </c>
      <c r="J1065">
        <v>3873.466017482418</v>
      </c>
      <c r="K1065">
        <v>2491.8140144073345</v>
      </c>
      <c r="T1065">
        <f t="shared" si="114"/>
        <v>0</v>
      </c>
      <c r="U1065">
        <f t="shared" si="115"/>
        <v>0</v>
      </c>
      <c r="V1065">
        <f t="shared" si="116"/>
        <v>0</v>
      </c>
      <c r="W1065">
        <f t="shared" si="117"/>
        <v>0</v>
      </c>
      <c r="X1065">
        <f t="shared" si="118"/>
        <v>0</v>
      </c>
      <c r="Y1065">
        <f t="shared" si="119"/>
        <v>1</v>
      </c>
      <c r="Z1065">
        <f t="shared" si="120"/>
        <v>1</v>
      </c>
    </row>
    <row r="1066" spans="1:26" ht="14.4">
      <c r="A1066" s="7" t="s">
        <v>1357</v>
      </c>
      <c r="B1066" s="7" t="s">
        <v>160</v>
      </c>
      <c r="C1066" s="8" t="s">
        <v>61</v>
      </c>
      <c r="D1066" s="9" t="s">
        <v>73</v>
      </c>
      <c r="E1066">
        <v>35211.267605633802</v>
      </c>
      <c r="F1066" s="8"/>
      <c r="G1066">
        <v>1.8850048079642513E-3</v>
      </c>
      <c r="H1066">
        <v>5.4520900503422136E-3</v>
      </c>
      <c r="I1066">
        <v>7071600</v>
      </c>
      <c r="J1066">
        <v>4690.4519486396293</v>
      </c>
      <c r="K1066">
        <v>2711.1261949205273</v>
      </c>
      <c r="T1066">
        <f t="shared" si="114"/>
        <v>0</v>
      </c>
      <c r="U1066">
        <f t="shared" si="115"/>
        <v>0</v>
      </c>
      <c r="V1066">
        <f t="shared" si="116"/>
        <v>0</v>
      </c>
      <c r="W1066">
        <f t="shared" si="117"/>
        <v>0</v>
      </c>
      <c r="X1066">
        <f t="shared" si="118"/>
        <v>0</v>
      </c>
      <c r="Y1066">
        <f t="shared" si="119"/>
        <v>1</v>
      </c>
      <c r="Z1066">
        <f t="shared" si="120"/>
        <v>1</v>
      </c>
    </row>
    <row r="1067" spans="1:26" ht="14.4">
      <c r="A1067" s="7" t="s">
        <v>1358</v>
      </c>
      <c r="B1067" s="7" t="s">
        <v>160</v>
      </c>
      <c r="C1067" s="8" t="s">
        <v>61</v>
      </c>
      <c r="D1067" s="9" t="s">
        <v>74</v>
      </c>
      <c r="E1067">
        <v>36759.567271405809</v>
      </c>
      <c r="F1067" s="8"/>
      <c r="G1067">
        <v>1.8631370027674503E-3</v>
      </c>
      <c r="H1067">
        <v>5.3888407458138818E-3</v>
      </c>
      <c r="I1067">
        <v>7154600</v>
      </c>
      <c r="J1067">
        <v>5314.2034495289745</v>
      </c>
      <c r="K1067">
        <v>2829.7878288094371</v>
      </c>
      <c r="T1067">
        <f t="shared" si="114"/>
        <v>1</v>
      </c>
      <c r="U1067">
        <f t="shared" si="115"/>
        <v>0</v>
      </c>
      <c r="V1067">
        <f t="shared" si="116"/>
        <v>0</v>
      </c>
      <c r="W1067">
        <f t="shared" si="117"/>
        <v>0</v>
      </c>
      <c r="X1067">
        <f t="shared" si="118"/>
        <v>0</v>
      </c>
      <c r="Y1067">
        <f t="shared" si="119"/>
        <v>1</v>
      </c>
      <c r="Z1067">
        <f t="shared" si="120"/>
        <v>1</v>
      </c>
    </row>
    <row r="1068" spans="1:26" ht="14.4">
      <c r="A1068" s="7" t="s">
        <v>1359</v>
      </c>
      <c r="B1068" s="7" t="s">
        <v>161</v>
      </c>
      <c r="C1068" s="8" t="s">
        <v>76</v>
      </c>
      <c r="D1068" s="9" t="s">
        <v>62</v>
      </c>
      <c r="E1068">
        <v>4542.7207200960611</v>
      </c>
      <c r="F1068" s="14">
        <v>326</v>
      </c>
      <c r="G1068">
        <v>2.3013482263342048E-3</v>
      </c>
      <c r="I1068">
        <v>10210971</v>
      </c>
      <c r="J1068">
        <v>373.03014571288077</v>
      </c>
      <c r="K1068">
        <v>168.64213991010257</v>
      </c>
      <c r="T1068">
        <f t="shared" si="114"/>
        <v>0</v>
      </c>
      <c r="U1068">
        <f t="shared" si="115"/>
        <v>0</v>
      </c>
      <c r="V1068">
        <f t="shared" si="116"/>
        <v>0</v>
      </c>
      <c r="W1068">
        <f t="shared" si="117"/>
        <v>0</v>
      </c>
      <c r="X1068">
        <f t="shared" si="118"/>
        <v>0</v>
      </c>
      <c r="Y1068">
        <f t="shared" si="119"/>
        <v>0</v>
      </c>
      <c r="Z1068">
        <f t="shared" si="120"/>
        <v>0</v>
      </c>
    </row>
    <row r="1069" spans="1:26" ht="14.4">
      <c r="A1069" s="7" t="s">
        <v>1360</v>
      </c>
      <c r="B1069" s="7" t="s">
        <v>161</v>
      </c>
      <c r="C1069" s="8" t="s">
        <v>76</v>
      </c>
      <c r="D1069" s="9" t="s">
        <v>63</v>
      </c>
      <c r="E1069">
        <v>5175.0256275879565</v>
      </c>
      <c r="F1069" s="14">
        <v>374</v>
      </c>
      <c r="G1069">
        <v>2.4504357071790188E-3</v>
      </c>
      <c r="I1069">
        <v>10187576</v>
      </c>
      <c r="J1069">
        <v>411.38343409658978</v>
      </c>
      <c r="K1069">
        <v>185.22561205923765</v>
      </c>
      <c r="T1069">
        <f t="shared" si="114"/>
        <v>0</v>
      </c>
      <c r="U1069">
        <f t="shared" si="115"/>
        <v>0</v>
      </c>
      <c r="V1069">
        <f t="shared" si="116"/>
        <v>0</v>
      </c>
      <c r="W1069">
        <f t="shared" si="117"/>
        <v>0</v>
      </c>
      <c r="X1069">
        <f t="shared" si="118"/>
        <v>0</v>
      </c>
      <c r="Y1069">
        <f t="shared" si="119"/>
        <v>0</v>
      </c>
      <c r="Z1069">
        <f t="shared" si="120"/>
        <v>0</v>
      </c>
    </row>
    <row r="1070" spans="1:26" ht="14.4">
      <c r="A1070" s="7" t="s">
        <v>1361</v>
      </c>
      <c r="B1070" s="7" t="s">
        <v>161</v>
      </c>
      <c r="C1070" s="8" t="s">
        <v>76</v>
      </c>
      <c r="D1070" s="9" t="s">
        <v>64</v>
      </c>
      <c r="E1070">
        <v>6535.293936334584</v>
      </c>
      <c r="F1070" s="14">
        <v>495</v>
      </c>
      <c r="G1070">
        <v>2.5266256951739846E-3</v>
      </c>
      <c r="H1070">
        <v>4.979323938870365E-3</v>
      </c>
      <c r="I1070">
        <v>10158608</v>
      </c>
      <c r="J1070">
        <v>371.50759237879834</v>
      </c>
      <c r="K1070">
        <v>217.64792971635484</v>
      </c>
      <c r="T1070">
        <f t="shared" si="114"/>
        <v>0</v>
      </c>
      <c r="U1070">
        <f t="shared" si="115"/>
        <v>0</v>
      </c>
      <c r="V1070">
        <f t="shared" si="116"/>
        <v>0</v>
      </c>
      <c r="W1070">
        <f t="shared" si="117"/>
        <v>0</v>
      </c>
      <c r="X1070">
        <f t="shared" si="118"/>
        <v>0</v>
      </c>
      <c r="Y1070">
        <f t="shared" si="119"/>
        <v>0</v>
      </c>
      <c r="Z1070">
        <f t="shared" si="120"/>
        <v>0</v>
      </c>
    </row>
    <row r="1071" spans="1:26" ht="14.4">
      <c r="A1071" s="7" t="s">
        <v>1362</v>
      </c>
      <c r="B1071" s="7" t="s">
        <v>161</v>
      </c>
      <c r="C1071" s="8" t="s">
        <v>76</v>
      </c>
      <c r="D1071" s="9" t="s">
        <v>65</v>
      </c>
      <c r="E1071">
        <v>8246.9958257778817</v>
      </c>
      <c r="F1071" s="14">
        <v>706</v>
      </c>
      <c r="G1071">
        <v>2.4541065587105927E-3</v>
      </c>
      <c r="H1071">
        <v>4.8053457842952979E-3</v>
      </c>
      <c r="I1071">
        <v>10129552</v>
      </c>
      <c r="J1071">
        <v>406.63200109935758</v>
      </c>
      <c r="K1071">
        <v>266.5468324759081</v>
      </c>
      <c r="T1071">
        <f t="shared" si="114"/>
        <v>0</v>
      </c>
      <c r="U1071">
        <f t="shared" si="115"/>
        <v>0</v>
      </c>
      <c r="V1071">
        <f t="shared" si="116"/>
        <v>0</v>
      </c>
      <c r="W1071">
        <f t="shared" si="117"/>
        <v>0</v>
      </c>
      <c r="X1071">
        <f t="shared" si="118"/>
        <v>0</v>
      </c>
      <c r="Y1071">
        <f t="shared" si="119"/>
        <v>0</v>
      </c>
      <c r="Z1071">
        <f t="shared" si="120"/>
        <v>0</v>
      </c>
    </row>
    <row r="1072" spans="1:26" ht="14.4">
      <c r="A1072" s="7" t="s">
        <v>1363</v>
      </c>
      <c r="B1072" s="7" t="s">
        <v>161</v>
      </c>
      <c r="C1072" s="8" t="s">
        <v>76</v>
      </c>
      <c r="D1072" s="9" t="s">
        <v>66</v>
      </c>
      <c r="E1072">
        <v>10091.869653411557</v>
      </c>
      <c r="F1072" s="14">
        <v>828</v>
      </c>
      <c r="G1072">
        <v>2.6177518361761073E-3</v>
      </c>
      <c r="H1072">
        <v>5.4077580357501515E-3</v>
      </c>
      <c r="I1072">
        <v>10107146</v>
      </c>
      <c r="J1072">
        <v>396.65005333849933</v>
      </c>
      <c r="K1072">
        <v>245.56882823301453</v>
      </c>
      <c r="T1072">
        <f t="shared" si="114"/>
        <v>0</v>
      </c>
      <c r="U1072">
        <f t="shared" si="115"/>
        <v>0</v>
      </c>
      <c r="V1072">
        <f t="shared" si="116"/>
        <v>0</v>
      </c>
      <c r="W1072">
        <f t="shared" si="117"/>
        <v>0</v>
      </c>
      <c r="X1072">
        <f t="shared" si="118"/>
        <v>0</v>
      </c>
      <c r="Y1072">
        <f t="shared" si="119"/>
        <v>0</v>
      </c>
      <c r="Z1072">
        <f t="shared" si="120"/>
        <v>0</v>
      </c>
    </row>
    <row r="1073" spans="1:26" ht="14.4">
      <c r="A1073" s="7" t="s">
        <v>1364</v>
      </c>
      <c r="B1073" s="7" t="s">
        <v>161</v>
      </c>
      <c r="C1073" s="8" t="s">
        <v>76</v>
      </c>
      <c r="D1073" s="9" t="s">
        <v>67</v>
      </c>
      <c r="E1073">
        <v>10905.055137445828</v>
      </c>
      <c r="F1073" s="14">
        <v>923</v>
      </c>
      <c r="G1073">
        <v>2.5931229748197321E-3</v>
      </c>
      <c r="H1073">
        <v>5.6856974749344832E-3</v>
      </c>
      <c r="I1073">
        <v>10087065</v>
      </c>
      <c r="J1073">
        <v>471.9906137216326</v>
      </c>
      <c r="K1073">
        <v>269.75140935445546</v>
      </c>
      <c r="T1073">
        <f t="shared" si="114"/>
        <v>0</v>
      </c>
      <c r="U1073">
        <f t="shared" si="115"/>
        <v>0</v>
      </c>
      <c r="V1073">
        <f t="shared" si="116"/>
        <v>0</v>
      </c>
      <c r="W1073">
        <f t="shared" si="117"/>
        <v>0</v>
      </c>
      <c r="X1073">
        <f t="shared" si="118"/>
        <v>0</v>
      </c>
      <c r="Y1073">
        <f t="shared" si="119"/>
        <v>0</v>
      </c>
      <c r="Z1073">
        <f t="shared" si="120"/>
        <v>0</v>
      </c>
    </row>
    <row r="1074" spans="1:26" ht="14.4">
      <c r="A1074" s="7" t="s">
        <v>1365</v>
      </c>
      <c r="B1074" s="7" t="s">
        <v>161</v>
      </c>
      <c r="C1074" s="8" t="s">
        <v>76</v>
      </c>
      <c r="D1074" s="9" t="s">
        <v>68</v>
      </c>
      <c r="E1074">
        <v>11219.923406646762</v>
      </c>
      <c r="F1074" s="14">
        <v>922</v>
      </c>
      <c r="G1074">
        <v>2.5971640402447731E-3</v>
      </c>
      <c r="H1074">
        <v>5.6945579399823457E-3</v>
      </c>
      <c r="I1074">
        <v>10071370</v>
      </c>
      <c r="J1074">
        <v>496.25820518956209</v>
      </c>
      <c r="K1074">
        <v>230.25665823021097</v>
      </c>
      <c r="T1074">
        <f t="shared" si="114"/>
        <v>0</v>
      </c>
      <c r="U1074">
        <f t="shared" si="115"/>
        <v>0</v>
      </c>
      <c r="V1074">
        <f t="shared" si="116"/>
        <v>0</v>
      </c>
      <c r="W1074">
        <f t="shared" si="117"/>
        <v>0</v>
      </c>
      <c r="X1074">
        <f t="shared" si="118"/>
        <v>0</v>
      </c>
      <c r="Y1074">
        <f t="shared" si="119"/>
        <v>0</v>
      </c>
      <c r="Z1074">
        <f t="shared" si="120"/>
        <v>0</v>
      </c>
    </row>
    <row r="1075" spans="1:26" ht="14.4">
      <c r="A1075" s="7" t="s">
        <v>1366</v>
      </c>
      <c r="B1075" s="7" t="s">
        <v>161</v>
      </c>
      <c r="C1075" s="8" t="s">
        <v>76</v>
      </c>
      <c r="D1075" s="9" t="s">
        <v>69</v>
      </c>
      <c r="E1075">
        <v>13524.560004296036</v>
      </c>
      <c r="F1075" s="14">
        <v>1038</v>
      </c>
      <c r="G1075">
        <v>2.6580732673149175E-3</v>
      </c>
      <c r="H1075">
        <v>5.554914685882149E-3</v>
      </c>
      <c r="I1075">
        <v>10055780</v>
      </c>
      <c r="J1075">
        <v>559.67811547189774</v>
      </c>
      <c r="K1075">
        <v>307.08706833283941</v>
      </c>
      <c r="T1075">
        <f t="shared" si="114"/>
        <v>0</v>
      </c>
      <c r="U1075">
        <f t="shared" si="115"/>
        <v>0</v>
      </c>
      <c r="V1075">
        <f t="shared" si="116"/>
        <v>0</v>
      </c>
      <c r="W1075">
        <f t="shared" si="117"/>
        <v>0</v>
      </c>
      <c r="X1075">
        <f t="shared" si="118"/>
        <v>0</v>
      </c>
      <c r="Y1075">
        <f t="shared" si="119"/>
        <v>0</v>
      </c>
      <c r="Z1075">
        <f t="shared" si="120"/>
        <v>0</v>
      </c>
    </row>
    <row r="1076" spans="1:26" ht="14.4">
      <c r="A1076" s="7" t="s">
        <v>1367</v>
      </c>
      <c r="B1076" s="7" t="s">
        <v>161</v>
      </c>
      <c r="C1076" s="8" t="s">
        <v>76</v>
      </c>
      <c r="D1076" s="9" t="s">
        <v>70</v>
      </c>
      <c r="E1076">
        <v>15341.414207424687</v>
      </c>
      <c r="F1076" s="14">
        <v>1146</v>
      </c>
      <c r="G1076">
        <v>2.7478066758662022E-3</v>
      </c>
      <c r="H1076">
        <v>5.7696667964377635E-3</v>
      </c>
      <c r="I1076">
        <v>10038188</v>
      </c>
      <c r="J1076">
        <v>708.59402115202465</v>
      </c>
      <c r="K1076">
        <v>381.8418224484339</v>
      </c>
      <c r="T1076">
        <f t="shared" si="114"/>
        <v>0</v>
      </c>
      <c r="U1076">
        <f t="shared" si="115"/>
        <v>0</v>
      </c>
      <c r="V1076">
        <f t="shared" si="116"/>
        <v>0</v>
      </c>
      <c r="W1076">
        <f t="shared" si="117"/>
        <v>0</v>
      </c>
      <c r="X1076">
        <f t="shared" si="118"/>
        <v>0</v>
      </c>
      <c r="Y1076">
        <f t="shared" si="119"/>
        <v>0</v>
      </c>
      <c r="Z1076">
        <f t="shared" si="120"/>
        <v>0</v>
      </c>
    </row>
    <row r="1077" spans="1:26" ht="14.4">
      <c r="A1077" s="7" t="s">
        <v>1368</v>
      </c>
      <c r="B1077" s="7" t="s">
        <v>161</v>
      </c>
      <c r="C1077" s="8" t="s">
        <v>76</v>
      </c>
      <c r="D1077" s="9" t="s">
        <v>71</v>
      </c>
      <c r="E1077">
        <v>12671.299506617512</v>
      </c>
      <c r="F1077" s="14">
        <v>977</v>
      </c>
      <c r="G1077">
        <v>2.7520665692207149E-3</v>
      </c>
      <c r="H1077">
        <v>5.778611445076901E-3</v>
      </c>
      <c r="I1077">
        <v>10022650</v>
      </c>
      <c r="J1077">
        <v>672.47683995749628</v>
      </c>
      <c r="K1077">
        <v>322.5693803534993</v>
      </c>
      <c r="T1077">
        <f t="shared" si="114"/>
        <v>0</v>
      </c>
      <c r="U1077">
        <f t="shared" si="115"/>
        <v>0</v>
      </c>
      <c r="V1077">
        <f t="shared" si="116"/>
        <v>0</v>
      </c>
      <c r="W1077">
        <f t="shared" si="117"/>
        <v>0</v>
      </c>
      <c r="X1077">
        <f t="shared" si="118"/>
        <v>0</v>
      </c>
      <c r="Y1077">
        <f t="shared" si="119"/>
        <v>0</v>
      </c>
      <c r="Z1077">
        <f t="shared" si="120"/>
        <v>0</v>
      </c>
    </row>
    <row r="1078" spans="1:26" ht="14.4">
      <c r="A1078" s="7" t="s">
        <v>1369</v>
      </c>
      <c r="B1078" s="7" t="s">
        <v>161</v>
      </c>
      <c r="C1078" s="8" t="s">
        <v>76</v>
      </c>
      <c r="D1078" s="9" t="s">
        <v>72</v>
      </c>
      <c r="E1078">
        <v>12799.970560067712</v>
      </c>
      <c r="F1078" s="14">
        <v>1026</v>
      </c>
      <c r="G1078">
        <v>2.6135939887338257E-3</v>
      </c>
      <c r="H1078">
        <v>5.9071864134712486E-3</v>
      </c>
      <c r="I1078">
        <v>10000023</v>
      </c>
      <c r="J1078">
        <v>633.79854226335283</v>
      </c>
      <c r="K1078">
        <v>287.89933783152298</v>
      </c>
      <c r="T1078">
        <f t="shared" si="114"/>
        <v>0</v>
      </c>
      <c r="U1078">
        <f t="shared" si="115"/>
        <v>0</v>
      </c>
      <c r="V1078">
        <f t="shared" si="116"/>
        <v>0</v>
      </c>
      <c r="W1078">
        <f t="shared" si="117"/>
        <v>0</v>
      </c>
      <c r="X1078">
        <f t="shared" si="118"/>
        <v>0</v>
      </c>
      <c r="Y1078">
        <f t="shared" si="119"/>
        <v>0</v>
      </c>
      <c r="Z1078">
        <f t="shared" si="120"/>
        <v>0</v>
      </c>
    </row>
    <row r="1079" spans="1:26" ht="14.4">
      <c r="A1079" s="7" t="s">
        <v>1370</v>
      </c>
      <c r="B1079" s="7" t="s">
        <v>161</v>
      </c>
      <c r="C1079" s="8" t="s">
        <v>76</v>
      </c>
      <c r="D1079" s="9" t="s">
        <v>73</v>
      </c>
      <c r="E1079">
        <v>13738.84383316952</v>
      </c>
      <c r="F1079" s="14">
        <v>1096</v>
      </c>
      <c r="G1079">
        <v>2.7407489194198756E-3</v>
      </c>
      <c r="H1079">
        <v>5.7397279327843611E-3</v>
      </c>
      <c r="I1079">
        <v>9971727</v>
      </c>
      <c r="J1079">
        <v>694.86459065716497</v>
      </c>
      <c r="K1079">
        <v>303.65853377253507</v>
      </c>
      <c r="T1079">
        <f t="shared" si="114"/>
        <v>0</v>
      </c>
      <c r="U1079">
        <f t="shared" si="115"/>
        <v>0</v>
      </c>
      <c r="V1079">
        <f t="shared" si="116"/>
        <v>0</v>
      </c>
      <c r="W1079">
        <f t="shared" si="117"/>
        <v>0</v>
      </c>
      <c r="X1079">
        <f t="shared" si="118"/>
        <v>0</v>
      </c>
      <c r="Y1079">
        <f t="shared" si="119"/>
        <v>0</v>
      </c>
      <c r="Z1079">
        <f t="shared" si="120"/>
        <v>0</v>
      </c>
    </row>
    <row r="1080" spans="1:26" ht="14.4">
      <c r="A1080" s="7" t="s">
        <v>1371</v>
      </c>
      <c r="B1080" s="7" t="s">
        <v>161</v>
      </c>
      <c r="C1080" s="8" t="s">
        <v>76</v>
      </c>
      <c r="D1080" s="9" t="s">
        <v>74</v>
      </c>
      <c r="E1080">
        <v>12600.346640576221</v>
      </c>
      <c r="F1080" s="14">
        <v>987</v>
      </c>
      <c r="G1080">
        <v>2.7549397894955849E-3</v>
      </c>
      <c r="H1080">
        <v>5.76944671978704E-3</v>
      </c>
      <c r="I1080">
        <v>9920362</v>
      </c>
      <c r="J1080">
        <v>597.05482521706369</v>
      </c>
      <c r="K1080">
        <v>253.41817163526895</v>
      </c>
      <c r="T1080">
        <f t="shared" si="114"/>
        <v>0</v>
      </c>
      <c r="U1080">
        <f t="shared" si="115"/>
        <v>0</v>
      </c>
      <c r="V1080">
        <f t="shared" si="116"/>
        <v>0</v>
      </c>
      <c r="W1080">
        <f t="shared" si="117"/>
        <v>0</v>
      </c>
      <c r="X1080">
        <f t="shared" si="118"/>
        <v>0</v>
      </c>
      <c r="Y1080">
        <f t="shared" si="119"/>
        <v>0</v>
      </c>
      <c r="Z1080">
        <f t="shared" si="120"/>
        <v>0</v>
      </c>
    </row>
    <row r="1081" spans="1:26" ht="14.4">
      <c r="A1081" s="7" t="s">
        <v>1372</v>
      </c>
      <c r="B1081" s="7" t="s">
        <v>162</v>
      </c>
      <c r="C1081" s="8" t="s">
        <v>76</v>
      </c>
      <c r="D1081" s="9" t="s">
        <v>62</v>
      </c>
      <c r="E1081">
        <v>30928.675642324994</v>
      </c>
      <c r="F1081" s="14">
        <v>2961</v>
      </c>
      <c r="G1081">
        <v>2.1411425828132501E-2</v>
      </c>
      <c r="I1081">
        <v>281205</v>
      </c>
      <c r="J1081">
        <v>1372.6640706957558</v>
      </c>
      <c r="K1081">
        <v>1674.9346562116605</v>
      </c>
      <c r="T1081">
        <f t="shared" si="114"/>
        <v>0</v>
      </c>
      <c r="U1081">
        <f t="shared" si="115"/>
        <v>1</v>
      </c>
      <c r="V1081">
        <f t="shared" si="116"/>
        <v>1</v>
      </c>
      <c r="W1081">
        <f t="shared" si="117"/>
        <v>0</v>
      </c>
      <c r="X1081">
        <f t="shared" si="118"/>
        <v>0</v>
      </c>
      <c r="Y1081">
        <f t="shared" si="119"/>
        <v>0</v>
      </c>
      <c r="Z1081">
        <f t="shared" si="120"/>
        <v>1</v>
      </c>
    </row>
    <row r="1082" spans="1:26" ht="14.4">
      <c r="A1082" s="7" t="s">
        <v>1373</v>
      </c>
      <c r="B1082" s="7" t="s">
        <v>162</v>
      </c>
      <c r="C1082" s="8" t="s">
        <v>76</v>
      </c>
      <c r="D1082" s="9" t="s">
        <v>63</v>
      </c>
      <c r="E1082">
        <v>27803.062249094633</v>
      </c>
      <c r="F1082" s="14">
        <v>2612</v>
      </c>
      <c r="G1082">
        <v>2.0111030010387131E-2</v>
      </c>
      <c r="I1082">
        <v>284968</v>
      </c>
      <c r="J1082">
        <v>1344.0105555711518</v>
      </c>
      <c r="K1082">
        <v>1305.4097302153225</v>
      </c>
      <c r="T1082">
        <f t="shared" si="114"/>
        <v>0</v>
      </c>
      <c r="U1082">
        <f t="shared" si="115"/>
        <v>1</v>
      </c>
      <c r="V1082">
        <f t="shared" si="116"/>
        <v>1</v>
      </c>
      <c r="W1082">
        <f t="shared" si="117"/>
        <v>0</v>
      </c>
      <c r="X1082">
        <f t="shared" si="118"/>
        <v>0</v>
      </c>
      <c r="Y1082">
        <f t="shared" si="119"/>
        <v>0</v>
      </c>
      <c r="Z1082">
        <f t="shared" si="120"/>
        <v>1</v>
      </c>
    </row>
    <row r="1083" spans="1:26" ht="14.4">
      <c r="A1083" s="7" t="s">
        <v>1374</v>
      </c>
      <c r="B1083" s="7" t="s">
        <v>162</v>
      </c>
      <c r="C1083" s="8" t="s">
        <v>76</v>
      </c>
      <c r="D1083" s="9" t="s">
        <v>64</v>
      </c>
      <c r="E1083">
        <v>30979.11448127628</v>
      </c>
      <c r="F1083" s="14">
        <v>3156</v>
      </c>
      <c r="G1083">
        <v>1.8673288745596005E-2</v>
      </c>
      <c r="H1083">
        <v>6.8238019219332017E-3</v>
      </c>
      <c r="I1083">
        <v>287523</v>
      </c>
      <c r="J1083">
        <v>1443.3627918462175</v>
      </c>
      <c r="K1083">
        <v>1297.2875213461184</v>
      </c>
      <c r="T1083">
        <f t="shared" si="114"/>
        <v>0</v>
      </c>
      <c r="U1083">
        <f t="shared" si="115"/>
        <v>1</v>
      </c>
      <c r="V1083">
        <f t="shared" si="116"/>
        <v>1</v>
      </c>
      <c r="W1083">
        <f t="shared" si="117"/>
        <v>0</v>
      </c>
      <c r="X1083">
        <f t="shared" si="118"/>
        <v>0</v>
      </c>
      <c r="Y1083">
        <f t="shared" si="119"/>
        <v>0</v>
      </c>
      <c r="Z1083">
        <f t="shared" si="120"/>
        <v>1</v>
      </c>
    </row>
    <row r="1084" spans="1:26" ht="14.4">
      <c r="A1084" s="7" t="s">
        <v>1375</v>
      </c>
      <c r="B1084" s="7" t="s">
        <v>162</v>
      </c>
      <c r="C1084" s="8" t="s">
        <v>76</v>
      </c>
      <c r="D1084" s="9" t="s">
        <v>65</v>
      </c>
      <c r="E1084">
        <v>37889.821201225473</v>
      </c>
      <c r="F1084" s="14">
        <v>4020</v>
      </c>
      <c r="G1084">
        <v>1.8596233088446087E-2</v>
      </c>
      <c r="H1084">
        <v>7.0944767391657258E-3</v>
      </c>
      <c r="I1084">
        <v>289521</v>
      </c>
      <c r="J1084">
        <v>1678.6347104355125</v>
      </c>
      <c r="K1084">
        <v>1809.885984090964</v>
      </c>
      <c r="T1084">
        <f t="shared" si="114"/>
        <v>1</v>
      </c>
      <c r="U1084">
        <f t="shared" si="115"/>
        <v>1</v>
      </c>
      <c r="V1084">
        <f t="shared" si="116"/>
        <v>1</v>
      </c>
      <c r="W1084">
        <f t="shared" si="117"/>
        <v>0</v>
      </c>
      <c r="X1084">
        <f t="shared" si="118"/>
        <v>0</v>
      </c>
      <c r="Y1084">
        <f t="shared" si="119"/>
        <v>0</v>
      </c>
      <c r="Z1084">
        <f t="shared" si="120"/>
        <v>1</v>
      </c>
    </row>
    <row r="1085" spans="1:26" ht="14.4">
      <c r="A1085" s="7" t="s">
        <v>1376</v>
      </c>
      <c r="B1085" s="7" t="s">
        <v>162</v>
      </c>
      <c r="C1085" s="8" t="s">
        <v>76</v>
      </c>
      <c r="D1085" s="9" t="s">
        <v>66</v>
      </c>
      <c r="E1085">
        <v>45370.126443983376</v>
      </c>
      <c r="F1085" s="14">
        <v>4567</v>
      </c>
      <c r="G1085">
        <v>1.8330970918328918E-2</v>
      </c>
      <c r="H1085">
        <v>7.2584345063237401E-3</v>
      </c>
      <c r="I1085">
        <v>292074</v>
      </c>
      <c r="J1085">
        <v>1910.4747427021919</v>
      </c>
      <c r="K1085">
        <v>2393.2291131699499</v>
      </c>
      <c r="T1085">
        <f t="shared" si="114"/>
        <v>1</v>
      </c>
      <c r="U1085">
        <f t="shared" si="115"/>
        <v>1</v>
      </c>
      <c r="V1085">
        <f t="shared" si="116"/>
        <v>1</v>
      </c>
      <c r="W1085">
        <f t="shared" si="117"/>
        <v>0</v>
      </c>
      <c r="X1085">
        <f t="shared" si="118"/>
        <v>0</v>
      </c>
      <c r="Y1085">
        <f t="shared" si="119"/>
        <v>1</v>
      </c>
      <c r="Z1085">
        <f t="shared" si="120"/>
        <v>1</v>
      </c>
    </row>
    <row r="1086" spans="1:26" ht="14.4">
      <c r="A1086" s="7" t="s">
        <v>1377</v>
      </c>
      <c r="B1086" s="7" t="s">
        <v>162</v>
      </c>
      <c r="C1086" s="8" t="s">
        <v>76</v>
      </c>
      <c r="D1086" s="9" t="s">
        <v>67</v>
      </c>
      <c r="E1086">
        <v>54885.290350954056</v>
      </c>
      <c r="F1086" s="14">
        <v>5329</v>
      </c>
      <c r="G1086">
        <v>1.1350232868495016E-2</v>
      </c>
      <c r="H1086">
        <v>7.5252583121583642E-3</v>
      </c>
      <c r="I1086">
        <v>296734</v>
      </c>
      <c r="J1086">
        <v>2139.9637385672017</v>
      </c>
      <c r="K1086">
        <v>3339.6914408190501</v>
      </c>
      <c r="T1086">
        <f t="shared" si="114"/>
        <v>1</v>
      </c>
      <c r="U1086">
        <f t="shared" si="115"/>
        <v>1</v>
      </c>
      <c r="V1086">
        <f t="shared" si="116"/>
        <v>1</v>
      </c>
      <c r="W1086">
        <f t="shared" si="117"/>
        <v>0</v>
      </c>
      <c r="X1086">
        <f t="shared" si="118"/>
        <v>0</v>
      </c>
      <c r="Y1086">
        <f t="shared" si="119"/>
        <v>1</v>
      </c>
      <c r="Z1086">
        <f t="shared" si="120"/>
        <v>1</v>
      </c>
    </row>
    <row r="1087" spans="1:26" ht="14.4">
      <c r="A1087" s="7" t="s">
        <v>1378</v>
      </c>
      <c r="B1087" s="7" t="s">
        <v>162</v>
      </c>
      <c r="C1087" s="8" t="s">
        <v>76</v>
      </c>
      <c r="D1087" s="9" t="s">
        <v>68</v>
      </c>
      <c r="E1087">
        <v>54813.95469119303</v>
      </c>
      <c r="F1087" s="14">
        <v>5205</v>
      </c>
      <c r="G1087">
        <v>1.1086897841215082E-2</v>
      </c>
      <c r="H1087">
        <v>7.3506659380740136E-3</v>
      </c>
      <c r="I1087">
        <v>303782</v>
      </c>
      <c r="J1087">
        <v>2310.8676616784405</v>
      </c>
      <c r="K1087">
        <v>3568.3483550704123</v>
      </c>
      <c r="T1087">
        <f t="shared" si="114"/>
        <v>1</v>
      </c>
      <c r="U1087">
        <f t="shared" si="115"/>
        <v>1</v>
      </c>
      <c r="V1087">
        <f t="shared" si="116"/>
        <v>1</v>
      </c>
      <c r="W1087">
        <f t="shared" si="117"/>
        <v>0</v>
      </c>
      <c r="X1087">
        <f t="shared" si="118"/>
        <v>0</v>
      </c>
      <c r="Y1087">
        <f t="shared" si="119"/>
        <v>1</v>
      </c>
      <c r="Z1087">
        <f t="shared" si="120"/>
        <v>1</v>
      </c>
    </row>
    <row r="1088" spans="1:26" ht="14.4">
      <c r="A1088" s="7" t="s">
        <v>1379</v>
      </c>
      <c r="B1088" s="7" t="s">
        <v>162</v>
      </c>
      <c r="C1088" s="8" t="s">
        <v>76</v>
      </c>
      <c r="D1088" s="9" t="s">
        <v>69</v>
      </c>
      <c r="E1088">
        <v>65566.309173658228</v>
      </c>
      <c r="F1088" s="14">
        <v>6182</v>
      </c>
      <c r="G1088">
        <v>1.5521590930974497E-2</v>
      </c>
      <c r="H1088">
        <v>7.4141594397334754E-3</v>
      </c>
      <c r="I1088">
        <v>311566</v>
      </c>
      <c r="J1088">
        <v>2721.7347207333278</v>
      </c>
      <c r="K1088">
        <v>4288.0160222874129</v>
      </c>
      <c r="T1088">
        <f t="shared" si="114"/>
        <v>1</v>
      </c>
      <c r="U1088">
        <f t="shared" si="115"/>
        <v>1</v>
      </c>
      <c r="V1088">
        <f t="shared" si="116"/>
        <v>1</v>
      </c>
      <c r="W1088">
        <f t="shared" si="117"/>
        <v>0</v>
      </c>
      <c r="X1088">
        <f t="shared" si="118"/>
        <v>0</v>
      </c>
      <c r="Y1088">
        <f t="shared" si="119"/>
        <v>1</v>
      </c>
      <c r="Z1088">
        <f t="shared" si="120"/>
        <v>1</v>
      </c>
    </row>
    <row r="1089" spans="1:26" ht="14.4">
      <c r="A1089" s="7" t="s">
        <v>1380</v>
      </c>
      <c r="B1089" s="7" t="s">
        <v>162</v>
      </c>
      <c r="C1089" s="8" t="s">
        <v>76</v>
      </c>
      <c r="D1089" s="9" t="s">
        <v>70</v>
      </c>
      <c r="E1089">
        <v>53028.777832735796</v>
      </c>
      <c r="F1089" s="14">
        <v>4959</v>
      </c>
      <c r="G1089">
        <v>1.0963599589180062E-2</v>
      </c>
      <c r="H1089">
        <v>6.9436130731473722E-3</v>
      </c>
      <c r="I1089">
        <v>317414</v>
      </c>
      <c r="J1089">
        <v>2775.5549534677111</v>
      </c>
      <c r="K1089">
        <v>3474.9569962257492</v>
      </c>
      <c r="T1089">
        <f t="shared" si="114"/>
        <v>1</v>
      </c>
      <c r="U1089">
        <f t="shared" si="115"/>
        <v>1</v>
      </c>
      <c r="V1089">
        <f t="shared" si="116"/>
        <v>1</v>
      </c>
      <c r="W1089">
        <f t="shared" si="117"/>
        <v>0</v>
      </c>
      <c r="X1089">
        <f t="shared" si="118"/>
        <v>0</v>
      </c>
      <c r="Y1089">
        <f t="shared" si="119"/>
        <v>1</v>
      </c>
      <c r="Z1089">
        <f t="shared" si="120"/>
        <v>1</v>
      </c>
    </row>
    <row r="1090" spans="1:26" ht="14.4">
      <c r="A1090" s="7" t="s">
        <v>1381</v>
      </c>
      <c r="B1090" s="7" t="s">
        <v>162</v>
      </c>
      <c r="C1090" s="8" t="s">
        <v>76</v>
      </c>
      <c r="D1090" s="9" t="s">
        <v>71</v>
      </c>
      <c r="E1090">
        <v>38039.18228000716</v>
      </c>
      <c r="F1090" s="14">
        <v>3696</v>
      </c>
      <c r="G1090">
        <v>1.0926250945842843E-2</v>
      </c>
      <c r="H1090">
        <v>6.9199589323671344E-3</v>
      </c>
      <c r="I1090">
        <v>318499</v>
      </c>
      <c r="J1090">
        <v>1726.8500058084956</v>
      </c>
      <c r="K1090">
        <v>1676.6143692758847</v>
      </c>
      <c r="T1090">
        <f t="shared" si="114"/>
        <v>1</v>
      </c>
      <c r="U1090">
        <f t="shared" si="115"/>
        <v>1</v>
      </c>
      <c r="V1090">
        <f t="shared" si="116"/>
        <v>1</v>
      </c>
      <c r="W1090">
        <f t="shared" si="117"/>
        <v>0</v>
      </c>
      <c r="X1090">
        <f t="shared" si="118"/>
        <v>0</v>
      </c>
      <c r="Y1090">
        <f t="shared" si="119"/>
        <v>0</v>
      </c>
      <c r="Z1090">
        <f t="shared" si="120"/>
        <v>1</v>
      </c>
    </row>
    <row r="1091" spans="1:26" ht="14.4">
      <c r="A1091" s="7" t="s">
        <v>1382</v>
      </c>
      <c r="B1091" s="7" t="s">
        <v>162</v>
      </c>
      <c r="C1091" s="8" t="s">
        <v>76</v>
      </c>
      <c r="D1091" s="9" t="s">
        <v>72</v>
      </c>
      <c r="E1091">
        <v>39506.55886819624</v>
      </c>
      <c r="F1091" s="14">
        <v>3730</v>
      </c>
      <c r="G1091">
        <v>1.0291125986901059E-2</v>
      </c>
      <c r="H1091">
        <v>6.8135869274716151E-3</v>
      </c>
      <c r="I1091">
        <v>318041</v>
      </c>
      <c r="J1091">
        <v>1767.0677679921771</v>
      </c>
      <c r="K1091">
        <v>1883.4049697994913</v>
      </c>
      <c r="T1091">
        <f t="shared" ref="T1091:T1154" si="121">IF(OR(E1091&lt;$N$2-$S$2,E1091&gt;$P$2+$S$2),1,0)</f>
        <v>1</v>
      </c>
      <c r="U1091">
        <f t="shared" ref="U1091:U1154" si="122">IF(OR(F1091&lt;$N$3-$S$3,F1091&gt;$P$3+$S$3),1,0)</f>
        <v>1</v>
      </c>
      <c r="V1091">
        <f t="shared" ref="V1091:V1154" si="123">IF(OR(G1091&lt;$N$4-$S$4,G1091&gt;$P$4+$S$4),1,0)</f>
        <v>1</v>
      </c>
      <c r="W1091">
        <f t="shared" ref="W1091:W1154" si="124">IF(OR(H1091&lt;$N$5-$S$5,H1091&gt;$P$5+$S$5),1,0)</f>
        <v>0</v>
      </c>
      <c r="X1091">
        <f t="shared" ref="X1091:X1154" si="125">IF(OR(I1091&lt;$N$6-$S$6,I1091&gt;$P$6+$S$6),1,0)</f>
        <v>0</v>
      </c>
      <c r="Y1091">
        <f t="shared" ref="Y1091:Y1154" si="126">IF(OR(J1091&lt;$N$7-$S$7,J1091&gt;$P$7+$S$7),1,0)</f>
        <v>0</v>
      </c>
      <c r="Z1091">
        <f t="shared" ref="Z1091:Z1154" si="127">IF(OR(K1091&lt;$N$8-$S$8,K1091&gt;$P$8+$S$8),1,0)</f>
        <v>1</v>
      </c>
    </row>
    <row r="1092" spans="1:26" ht="14.4">
      <c r="A1092" s="7" t="s">
        <v>1383</v>
      </c>
      <c r="B1092" s="7" t="s">
        <v>162</v>
      </c>
      <c r="C1092" s="8" t="s">
        <v>76</v>
      </c>
      <c r="D1092" s="9" t="s">
        <v>73</v>
      </c>
      <c r="E1092">
        <v>44019.390697586939</v>
      </c>
      <c r="F1092" s="14">
        <v>4051</v>
      </c>
      <c r="G1092">
        <v>1.3037045396126816E-2</v>
      </c>
      <c r="H1092">
        <v>7.1376177847994136E-3</v>
      </c>
      <c r="I1092">
        <v>319014</v>
      </c>
      <c r="J1092">
        <v>2354.128658930329</v>
      </c>
      <c r="K1092">
        <v>2319.6474135931339</v>
      </c>
      <c r="T1092">
        <f t="shared" si="121"/>
        <v>1</v>
      </c>
      <c r="U1092">
        <f t="shared" si="122"/>
        <v>1</v>
      </c>
      <c r="V1092">
        <f t="shared" si="123"/>
        <v>1</v>
      </c>
      <c r="W1092">
        <f t="shared" si="124"/>
        <v>0</v>
      </c>
      <c r="X1092">
        <f t="shared" si="125"/>
        <v>0</v>
      </c>
      <c r="Y1092">
        <f t="shared" si="126"/>
        <v>1</v>
      </c>
      <c r="Z1092">
        <f t="shared" si="127"/>
        <v>1</v>
      </c>
    </row>
    <row r="1093" spans="1:26" ht="14.4">
      <c r="A1093" s="7" t="s">
        <v>1384</v>
      </c>
      <c r="B1093" s="7" t="s">
        <v>162</v>
      </c>
      <c r="C1093" s="8" t="s">
        <v>76</v>
      </c>
      <c r="D1093" s="9" t="s">
        <v>74</v>
      </c>
      <c r="E1093">
        <v>42362.130548522684</v>
      </c>
      <c r="F1093" s="14">
        <v>3872</v>
      </c>
      <c r="G1093">
        <v>1.2967859414559923E-2</v>
      </c>
      <c r="H1093">
        <v>7.0997393332418715E-3</v>
      </c>
      <c r="I1093">
        <v>320716</v>
      </c>
      <c r="J1093">
        <v>2697.0902605420374</v>
      </c>
      <c r="K1093">
        <v>2432.0582696217216</v>
      </c>
      <c r="T1093">
        <f t="shared" si="121"/>
        <v>1</v>
      </c>
      <c r="U1093">
        <f t="shared" si="122"/>
        <v>1</v>
      </c>
      <c r="V1093">
        <f t="shared" si="123"/>
        <v>1</v>
      </c>
      <c r="W1093">
        <f t="shared" si="124"/>
        <v>0</v>
      </c>
      <c r="X1093">
        <f t="shared" si="125"/>
        <v>0</v>
      </c>
      <c r="Y1093">
        <f t="shared" si="126"/>
        <v>1</v>
      </c>
      <c r="Z1093">
        <f t="shared" si="127"/>
        <v>1</v>
      </c>
    </row>
    <row r="1094" spans="1:26" ht="14.4">
      <c r="A1094" s="7" t="s">
        <v>1385</v>
      </c>
      <c r="B1094" s="7" t="s">
        <v>163</v>
      </c>
      <c r="C1094" s="8" t="s">
        <v>61</v>
      </c>
      <c r="D1094" s="9" t="s">
        <v>62</v>
      </c>
      <c r="E1094">
        <v>457.65854531141684</v>
      </c>
      <c r="F1094" s="14">
        <v>20</v>
      </c>
      <c r="I1094">
        <v>1042261758</v>
      </c>
      <c r="J1094">
        <v>3.4521078533133709</v>
      </c>
      <c r="K1094">
        <v>3.5365396184861271</v>
      </c>
      <c r="T1094">
        <f t="shared" si="121"/>
        <v>0</v>
      </c>
      <c r="U1094">
        <f t="shared" si="122"/>
        <v>0</v>
      </c>
      <c r="V1094">
        <f t="shared" si="123"/>
        <v>0</v>
      </c>
      <c r="W1094">
        <f t="shared" si="124"/>
        <v>0</v>
      </c>
      <c r="X1094">
        <f t="shared" si="125"/>
        <v>1</v>
      </c>
      <c r="Y1094">
        <f t="shared" si="126"/>
        <v>0</v>
      </c>
      <c r="Z1094">
        <f t="shared" si="127"/>
        <v>0</v>
      </c>
    </row>
    <row r="1095" spans="1:26" ht="14.4">
      <c r="A1095" s="7" t="s">
        <v>1386</v>
      </c>
      <c r="B1095" s="7" t="s">
        <v>163</v>
      </c>
      <c r="C1095" s="8" t="s">
        <v>61</v>
      </c>
      <c r="D1095" s="9" t="s">
        <v>63</v>
      </c>
      <c r="E1095">
        <v>466.25727792688741</v>
      </c>
      <c r="F1095" s="14">
        <v>21</v>
      </c>
      <c r="G1095">
        <v>7.073585388066234E-4</v>
      </c>
      <c r="I1095">
        <v>1059500888</v>
      </c>
      <c r="J1095">
        <v>3.1543154308333152</v>
      </c>
      <c r="K1095">
        <v>4.1217520904994274</v>
      </c>
      <c r="T1095">
        <f t="shared" si="121"/>
        <v>0</v>
      </c>
      <c r="U1095">
        <f t="shared" si="122"/>
        <v>0</v>
      </c>
      <c r="V1095">
        <f t="shared" si="123"/>
        <v>0</v>
      </c>
      <c r="W1095">
        <f t="shared" si="124"/>
        <v>0</v>
      </c>
      <c r="X1095">
        <f t="shared" si="125"/>
        <v>1</v>
      </c>
      <c r="Y1095">
        <f t="shared" si="126"/>
        <v>0</v>
      </c>
      <c r="Z1095">
        <f t="shared" si="127"/>
        <v>0</v>
      </c>
    </row>
    <row r="1096" spans="1:26" ht="14.4">
      <c r="A1096" s="7" t="s">
        <v>1387</v>
      </c>
      <c r="B1096" s="7" t="s">
        <v>163</v>
      </c>
      <c r="C1096" s="8" t="s">
        <v>61</v>
      </c>
      <c r="D1096" s="9" t="s">
        <v>64</v>
      </c>
      <c r="E1096">
        <v>486.66965244690169</v>
      </c>
      <c r="F1096" s="14">
        <v>21</v>
      </c>
      <c r="G1096">
        <v>6.7218273715816406E-4</v>
      </c>
      <c r="H1096">
        <v>1.865712197017829E-3</v>
      </c>
      <c r="I1096">
        <v>1076705723</v>
      </c>
      <c r="J1096">
        <v>3.0649042997610221</v>
      </c>
      <c r="K1096">
        <v>4.0401011224122563</v>
      </c>
      <c r="T1096">
        <f t="shared" si="121"/>
        <v>0</v>
      </c>
      <c r="U1096">
        <f t="shared" si="122"/>
        <v>0</v>
      </c>
      <c r="V1096">
        <f t="shared" si="123"/>
        <v>0</v>
      </c>
      <c r="W1096">
        <f t="shared" si="124"/>
        <v>0</v>
      </c>
      <c r="X1096">
        <f t="shared" si="125"/>
        <v>1</v>
      </c>
      <c r="Y1096">
        <f t="shared" si="126"/>
        <v>0</v>
      </c>
      <c r="Z1096">
        <f t="shared" si="127"/>
        <v>0</v>
      </c>
    </row>
    <row r="1097" spans="1:26" ht="14.4">
      <c r="A1097" s="7" t="s">
        <v>1388</v>
      </c>
      <c r="B1097" s="7" t="s">
        <v>163</v>
      </c>
      <c r="C1097" s="8" t="s">
        <v>61</v>
      </c>
      <c r="D1097" s="9" t="s">
        <v>65</v>
      </c>
      <c r="E1097">
        <v>565.00958090769063</v>
      </c>
      <c r="F1097" s="14">
        <v>24</v>
      </c>
      <c r="G1097">
        <v>6.3847911152539619E-4</v>
      </c>
      <c r="H1097">
        <v>1.812293829901006E-3</v>
      </c>
      <c r="I1097">
        <v>1093786762</v>
      </c>
      <c r="J1097">
        <v>4.1690027329111157</v>
      </c>
      <c r="K1097">
        <v>4.0090081104857989</v>
      </c>
      <c r="T1097">
        <f t="shared" si="121"/>
        <v>0</v>
      </c>
      <c r="U1097">
        <f t="shared" si="122"/>
        <v>0</v>
      </c>
      <c r="V1097">
        <f t="shared" si="123"/>
        <v>0</v>
      </c>
      <c r="W1097">
        <f t="shared" si="124"/>
        <v>0</v>
      </c>
      <c r="X1097">
        <f t="shared" si="125"/>
        <v>1</v>
      </c>
      <c r="Y1097">
        <f t="shared" si="126"/>
        <v>0</v>
      </c>
      <c r="Z1097">
        <f t="shared" si="127"/>
        <v>0</v>
      </c>
    </row>
    <row r="1098" spans="1:26" ht="14.4">
      <c r="A1098" s="7" t="s">
        <v>1389</v>
      </c>
      <c r="B1098" s="7" t="s">
        <v>163</v>
      </c>
      <c r="C1098" s="8" t="s">
        <v>61</v>
      </c>
      <c r="D1098" s="9" t="s">
        <v>66</v>
      </c>
      <c r="E1098">
        <v>650.08376338295125</v>
      </c>
      <c r="F1098" s="14">
        <v>29</v>
      </c>
      <c r="G1098">
        <v>5.6990916694711808E-4</v>
      </c>
      <c r="H1098">
        <v>1.6308719801857927E-3</v>
      </c>
      <c r="I1098">
        <v>1110626108</v>
      </c>
      <c r="J1098">
        <v>5.6787788028480239</v>
      </c>
      <c r="K1098">
        <v>5.2069728582321426</v>
      </c>
      <c r="T1098">
        <f t="shared" si="121"/>
        <v>0</v>
      </c>
      <c r="U1098">
        <f t="shared" si="122"/>
        <v>0</v>
      </c>
      <c r="V1098">
        <f t="shared" si="123"/>
        <v>0</v>
      </c>
      <c r="W1098">
        <f t="shared" si="124"/>
        <v>0</v>
      </c>
      <c r="X1098">
        <f t="shared" si="125"/>
        <v>1</v>
      </c>
      <c r="Y1098">
        <f t="shared" si="126"/>
        <v>0</v>
      </c>
      <c r="Z1098">
        <f t="shared" si="127"/>
        <v>0</v>
      </c>
    </row>
    <row r="1099" spans="1:26" ht="14.4">
      <c r="A1099" s="7" t="s">
        <v>1390</v>
      </c>
      <c r="B1099" s="7" t="s">
        <v>163</v>
      </c>
      <c r="C1099" s="8" t="s">
        <v>61</v>
      </c>
      <c r="D1099" s="9" t="s">
        <v>67</v>
      </c>
      <c r="E1099">
        <v>739.9235008529721</v>
      </c>
      <c r="F1099" s="14">
        <v>32</v>
      </c>
      <c r="G1099">
        <v>4.6060237928097512E-4</v>
      </c>
      <c r="H1099">
        <v>1.1964092793618156E-3</v>
      </c>
      <c r="I1099">
        <v>1127143548</v>
      </c>
      <c r="J1099">
        <v>6.7950528693440209</v>
      </c>
      <c r="K1099">
        <v>7.3433415066667269</v>
      </c>
      <c r="T1099">
        <f t="shared" si="121"/>
        <v>0</v>
      </c>
      <c r="U1099">
        <f t="shared" si="122"/>
        <v>0</v>
      </c>
      <c r="V1099">
        <f t="shared" si="123"/>
        <v>0</v>
      </c>
      <c r="W1099">
        <f t="shared" si="124"/>
        <v>0</v>
      </c>
      <c r="X1099">
        <f t="shared" si="125"/>
        <v>1</v>
      </c>
      <c r="Y1099">
        <f t="shared" si="126"/>
        <v>0</v>
      </c>
      <c r="Z1099">
        <f t="shared" si="127"/>
        <v>0</v>
      </c>
    </row>
    <row r="1100" spans="1:26" ht="14.4">
      <c r="A1100" s="7" t="s">
        <v>1391</v>
      </c>
      <c r="B1100" s="7" t="s">
        <v>163</v>
      </c>
      <c r="C1100" s="8" t="s">
        <v>61</v>
      </c>
      <c r="D1100" s="9" t="s">
        <v>68</v>
      </c>
      <c r="E1100">
        <v>830.06108646074597</v>
      </c>
      <c r="F1100" s="14">
        <v>33</v>
      </c>
      <c r="G1100">
        <v>4.5409764378545115E-4</v>
      </c>
      <c r="H1100">
        <v>1.179513305183854E-3</v>
      </c>
      <c r="I1100">
        <v>1143289350</v>
      </c>
      <c r="J1100">
        <v>7.7976760651185986</v>
      </c>
      <c r="K1100">
        <v>7.6428596137976799</v>
      </c>
      <c r="T1100">
        <f t="shared" si="121"/>
        <v>0</v>
      </c>
      <c r="U1100">
        <f t="shared" si="122"/>
        <v>0</v>
      </c>
      <c r="V1100">
        <f t="shared" si="123"/>
        <v>0</v>
      </c>
      <c r="W1100">
        <f t="shared" si="124"/>
        <v>0</v>
      </c>
      <c r="X1100">
        <f t="shared" si="125"/>
        <v>1</v>
      </c>
      <c r="Y1100">
        <f t="shared" si="126"/>
        <v>0</v>
      </c>
      <c r="Z1100">
        <f t="shared" si="127"/>
        <v>0</v>
      </c>
    </row>
    <row r="1101" spans="1:26" ht="14.4">
      <c r="A1101" s="7" t="s">
        <v>1392</v>
      </c>
      <c r="B1101" s="7" t="s">
        <v>163</v>
      </c>
      <c r="C1101" s="8" t="s">
        <v>61</v>
      </c>
      <c r="D1101" s="9" t="s">
        <v>69</v>
      </c>
      <c r="E1101">
        <v>1069.7999150630633</v>
      </c>
      <c r="F1101" s="14">
        <v>40</v>
      </c>
      <c r="G1101">
        <v>5.2166463455009414E-4</v>
      </c>
      <c r="H1101">
        <v>1.3902256954292584E-3</v>
      </c>
      <c r="I1101">
        <v>1159095250</v>
      </c>
      <c r="J1101">
        <v>9.6920421337245575</v>
      </c>
      <c r="K1101">
        <v>9.222710558083989</v>
      </c>
      <c r="T1101">
        <f t="shared" si="121"/>
        <v>0</v>
      </c>
      <c r="U1101">
        <f t="shared" si="122"/>
        <v>0</v>
      </c>
      <c r="V1101">
        <f t="shared" si="123"/>
        <v>0</v>
      </c>
      <c r="W1101">
        <f t="shared" si="124"/>
        <v>0</v>
      </c>
      <c r="X1101">
        <f t="shared" si="125"/>
        <v>1</v>
      </c>
      <c r="Y1101">
        <f t="shared" si="126"/>
        <v>0</v>
      </c>
      <c r="Z1101">
        <f t="shared" si="127"/>
        <v>0</v>
      </c>
    </row>
    <row r="1102" spans="1:26" ht="14.4">
      <c r="A1102" s="7" t="s">
        <v>1393</v>
      </c>
      <c r="B1102" s="7" t="s">
        <v>163</v>
      </c>
      <c r="C1102" s="8" t="s">
        <v>61</v>
      </c>
      <c r="D1102" s="9" t="s">
        <v>70</v>
      </c>
      <c r="E1102">
        <v>1038.5963392948972</v>
      </c>
      <c r="F1102" s="14">
        <v>43</v>
      </c>
      <c r="G1102">
        <v>4.5918557562261975E-4</v>
      </c>
      <c r="H1102">
        <v>1.2013052254725655E-3</v>
      </c>
      <c r="I1102">
        <v>1174662334</v>
      </c>
      <c r="J1102">
        <v>10.609006213354927</v>
      </c>
      <c r="K1102">
        <v>10.286360301393643</v>
      </c>
      <c r="T1102">
        <f t="shared" si="121"/>
        <v>0</v>
      </c>
      <c r="U1102">
        <f t="shared" si="122"/>
        <v>0</v>
      </c>
      <c r="V1102">
        <f t="shared" si="123"/>
        <v>0</v>
      </c>
      <c r="W1102">
        <f t="shared" si="124"/>
        <v>0</v>
      </c>
      <c r="X1102">
        <f t="shared" si="125"/>
        <v>1</v>
      </c>
      <c r="Y1102">
        <f t="shared" si="126"/>
        <v>0</v>
      </c>
      <c r="Z1102">
        <f t="shared" si="127"/>
        <v>0</v>
      </c>
    </row>
    <row r="1103" spans="1:26" ht="14.4">
      <c r="A1103" s="7" t="s">
        <v>1394</v>
      </c>
      <c r="B1103" s="7" t="s">
        <v>163</v>
      </c>
      <c r="C1103" s="8" t="s">
        <v>61</v>
      </c>
      <c r="D1103" s="9" t="s">
        <v>71</v>
      </c>
      <c r="E1103">
        <v>1151.1269454233382</v>
      </c>
      <c r="F1103" s="14">
        <v>44</v>
      </c>
      <c r="G1103">
        <v>4.5321464294744779E-4</v>
      </c>
      <c r="H1103">
        <v>1.1856842804681344E-3</v>
      </c>
      <c r="I1103">
        <v>1190138069</v>
      </c>
      <c r="J1103">
        <v>9.3568975651345205</v>
      </c>
      <c r="K1103">
        <v>7.8226217970009326</v>
      </c>
      <c r="T1103">
        <f t="shared" si="121"/>
        <v>0</v>
      </c>
      <c r="U1103">
        <f t="shared" si="122"/>
        <v>0</v>
      </c>
      <c r="V1103">
        <f t="shared" si="123"/>
        <v>0</v>
      </c>
      <c r="W1103">
        <f t="shared" si="124"/>
        <v>0</v>
      </c>
      <c r="X1103">
        <f t="shared" si="125"/>
        <v>1</v>
      </c>
      <c r="Y1103">
        <f t="shared" si="126"/>
        <v>0</v>
      </c>
      <c r="Z1103">
        <f t="shared" si="127"/>
        <v>0</v>
      </c>
    </row>
    <row r="1104" spans="1:26" ht="14.4">
      <c r="A1104" s="7" t="s">
        <v>1395</v>
      </c>
      <c r="B1104" s="7" t="s">
        <v>163</v>
      </c>
      <c r="C1104" s="8" t="s">
        <v>61</v>
      </c>
      <c r="D1104" s="9" t="s">
        <v>72</v>
      </c>
      <c r="E1104">
        <v>1418.351891558209</v>
      </c>
      <c r="F1104" s="14">
        <v>52</v>
      </c>
      <c r="G1104">
        <v>4.060194031467744E-4</v>
      </c>
      <c r="H1104">
        <v>1.0632778635759942E-3</v>
      </c>
      <c r="I1104">
        <v>1205624648</v>
      </c>
      <c r="J1104">
        <v>12.01866602846693</v>
      </c>
      <c r="K1104">
        <v>8.7008838259915873</v>
      </c>
      <c r="T1104">
        <f t="shared" si="121"/>
        <v>0</v>
      </c>
      <c r="U1104">
        <f t="shared" si="122"/>
        <v>0</v>
      </c>
      <c r="V1104">
        <f t="shared" si="123"/>
        <v>0</v>
      </c>
      <c r="W1104">
        <f t="shared" si="124"/>
        <v>0</v>
      </c>
      <c r="X1104">
        <f t="shared" si="125"/>
        <v>1</v>
      </c>
      <c r="Y1104">
        <f t="shared" si="126"/>
        <v>0</v>
      </c>
      <c r="Z1104">
        <f t="shared" si="127"/>
        <v>0</v>
      </c>
    </row>
    <row r="1105" spans="1:26" ht="14.4">
      <c r="A1105" s="7" t="s">
        <v>1396</v>
      </c>
      <c r="B1105" s="7" t="s">
        <v>163</v>
      </c>
      <c r="C1105" s="8" t="s">
        <v>61</v>
      </c>
      <c r="D1105" s="9" t="s">
        <v>73</v>
      </c>
      <c r="E1105">
        <v>1539.5244415060017</v>
      </c>
      <c r="F1105" s="14">
        <v>62</v>
      </c>
      <c r="G1105">
        <v>4.644630594586474E-4</v>
      </c>
      <c r="H1105">
        <v>1.2319184502373279E-3</v>
      </c>
      <c r="I1105">
        <v>1221156319</v>
      </c>
      <c r="J1105">
        <v>14.501010005419298</v>
      </c>
      <c r="K1105">
        <v>11.218056023505701</v>
      </c>
      <c r="T1105">
        <f t="shared" si="121"/>
        <v>0</v>
      </c>
      <c r="U1105">
        <f t="shared" si="122"/>
        <v>0</v>
      </c>
      <c r="V1105">
        <f t="shared" si="123"/>
        <v>0</v>
      </c>
      <c r="W1105">
        <f t="shared" si="124"/>
        <v>0</v>
      </c>
      <c r="X1105">
        <f t="shared" si="125"/>
        <v>1</v>
      </c>
      <c r="Y1105">
        <f t="shared" si="126"/>
        <v>0</v>
      </c>
      <c r="Z1105">
        <f t="shared" si="127"/>
        <v>0</v>
      </c>
    </row>
    <row r="1106" spans="1:26" ht="14.4">
      <c r="A1106" s="7" t="s">
        <v>1397</v>
      </c>
      <c r="B1106" s="7" t="s">
        <v>163</v>
      </c>
      <c r="C1106" s="8" t="s">
        <v>61</v>
      </c>
      <c r="D1106" s="9" t="s">
        <v>74</v>
      </c>
      <c r="E1106">
        <v>1504.0187234741029</v>
      </c>
      <c r="F1106" s="14">
        <v>61</v>
      </c>
      <c r="G1106">
        <v>4.5863029441800464E-4</v>
      </c>
      <c r="H1106">
        <v>1.2164479177092036E-3</v>
      </c>
      <c r="I1106">
        <v>1236686732</v>
      </c>
      <c r="J1106">
        <v>14.829948058341424</v>
      </c>
      <c r="K1106">
        <v>11.407092544112457</v>
      </c>
      <c r="T1106">
        <f t="shared" si="121"/>
        <v>0</v>
      </c>
      <c r="U1106">
        <f t="shared" si="122"/>
        <v>0</v>
      </c>
      <c r="V1106">
        <f t="shared" si="123"/>
        <v>0</v>
      </c>
      <c r="W1106">
        <f t="shared" si="124"/>
        <v>0</v>
      </c>
      <c r="X1106">
        <f t="shared" si="125"/>
        <v>1</v>
      </c>
      <c r="Y1106">
        <f t="shared" si="126"/>
        <v>0</v>
      </c>
      <c r="Z1106">
        <f t="shared" si="127"/>
        <v>0</v>
      </c>
    </row>
    <row r="1107" spans="1:26" ht="14.4">
      <c r="A1107" s="7" t="s">
        <v>1398</v>
      </c>
      <c r="B1107" s="7" t="s">
        <v>164</v>
      </c>
      <c r="C1107" s="8" t="s">
        <v>61</v>
      </c>
      <c r="D1107" s="9" t="s">
        <v>62</v>
      </c>
      <c r="E1107">
        <v>789.70531346950384</v>
      </c>
      <c r="F1107" s="14">
        <v>15</v>
      </c>
      <c r="I1107">
        <v>208938698</v>
      </c>
      <c r="J1107">
        <v>23.810811724307769</v>
      </c>
      <c r="K1107">
        <v>15.301138710072751</v>
      </c>
      <c r="T1107">
        <f t="shared" si="121"/>
        <v>0</v>
      </c>
      <c r="U1107">
        <f t="shared" si="122"/>
        <v>0</v>
      </c>
      <c r="V1107">
        <f t="shared" si="123"/>
        <v>0</v>
      </c>
      <c r="W1107">
        <f t="shared" si="124"/>
        <v>0</v>
      </c>
      <c r="X1107">
        <f t="shared" si="125"/>
        <v>1</v>
      </c>
      <c r="Y1107">
        <f t="shared" si="126"/>
        <v>0</v>
      </c>
      <c r="Z1107">
        <f t="shared" si="127"/>
        <v>0</v>
      </c>
    </row>
    <row r="1108" spans="1:26" ht="14.4">
      <c r="A1108" s="7" t="s">
        <v>1399</v>
      </c>
      <c r="B1108" s="7" t="s">
        <v>164</v>
      </c>
      <c r="C1108" s="8" t="s">
        <v>61</v>
      </c>
      <c r="D1108" s="9" t="s">
        <v>63</v>
      </c>
      <c r="E1108">
        <v>754.82247469388074</v>
      </c>
      <c r="F1108" s="14">
        <v>17</v>
      </c>
      <c r="G1108">
        <v>9.8602931633308324E-4</v>
      </c>
      <c r="I1108">
        <v>211970371</v>
      </c>
      <c r="J1108">
        <v>24.894988743497553</v>
      </c>
      <c r="K1108">
        <v>16.068283430045984</v>
      </c>
      <c r="T1108">
        <f t="shared" si="121"/>
        <v>0</v>
      </c>
      <c r="U1108">
        <f t="shared" si="122"/>
        <v>0</v>
      </c>
      <c r="V1108">
        <f t="shared" si="123"/>
        <v>0</v>
      </c>
      <c r="W1108">
        <f t="shared" si="124"/>
        <v>0</v>
      </c>
      <c r="X1108">
        <f t="shared" si="125"/>
        <v>1</v>
      </c>
      <c r="Y1108">
        <f t="shared" si="126"/>
        <v>0</v>
      </c>
      <c r="Z1108">
        <f t="shared" si="127"/>
        <v>0</v>
      </c>
    </row>
    <row r="1109" spans="1:26" ht="14.4">
      <c r="A1109" s="7" t="s">
        <v>1400</v>
      </c>
      <c r="B1109" s="7" t="s">
        <v>164</v>
      </c>
      <c r="C1109" s="8" t="s">
        <v>61</v>
      </c>
      <c r="D1109" s="9" t="s">
        <v>64</v>
      </c>
      <c r="E1109">
        <v>911.46560250887421</v>
      </c>
      <c r="F1109" s="14">
        <v>20</v>
      </c>
      <c r="G1109">
        <v>9.8259712218221984E-4</v>
      </c>
      <c r="H1109">
        <v>2.0181941090164478E-3</v>
      </c>
      <c r="I1109">
        <v>215038285</v>
      </c>
      <c r="J1109">
        <v>26.957990294611957</v>
      </c>
      <c r="K1109">
        <v>23.446987591070119</v>
      </c>
      <c r="T1109">
        <f t="shared" si="121"/>
        <v>0</v>
      </c>
      <c r="U1109">
        <f t="shared" si="122"/>
        <v>0</v>
      </c>
      <c r="V1109">
        <f t="shared" si="123"/>
        <v>0</v>
      </c>
      <c r="W1109">
        <f t="shared" si="124"/>
        <v>0</v>
      </c>
      <c r="X1109">
        <f t="shared" si="125"/>
        <v>1</v>
      </c>
      <c r="Y1109">
        <f t="shared" si="126"/>
        <v>0</v>
      </c>
      <c r="Z1109">
        <f t="shared" si="127"/>
        <v>0</v>
      </c>
    </row>
    <row r="1110" spans="1:26" ht="14.4">
      <c r="A1110" s="7" t="s">
        <v>1401</v>
      </c>
      <c r="B1110" s="7" t="s">
        <v>164</v>
      </c>
      <c r="C1110" s="8" t="s">
        <v>61</v>
      </c>
      <c r="D1110" s="9" t="s">
        <v>65</v>
      </c>
      <c r="E1110">
        <v>1077.2620749010969</v>
      </c>
      <c r="F1110" s="14">
        <v>27</v>
      </c>
      <c r="G1110">
        <v>9.1581945467187633E-4</v>
      </c>
      <c r="H1110">
        <v>2.0770804668516444E-3</v>
      </c>
      <c r="I1110">
        <v>218145617</v>
      </c>
      <c r="J1110">
        <v>20.449643047377844</v>
      </c>
      <c r="K1110">
        <v>20.293783853562367</v>
      </c>
      <c r="T1110">
        <f t="shared" si="121"/>
        <v>0</v>
      </c>
      <c r="U1110">
        <f t="shared" si="122"/>
        <v>0</v>
      </c>
      <c r="V1110">
        <f t="shared" si="123"/>
        <v>0</v>
      </c>
      <c r="W1110">
        <f t="shared" si="124"/>
        <v>0</v>
      </c>
      <c r="X1110">
        <f t="shared" si="125"/>
        <v>1</v>
      </c>
      <c r="Y1110">
        <f t="shared" si="126"/>
        <v>0</v>
      </c>
      <c r="Z1110">
        <f t="shared" si="127"/>
        <v>0</v>
      </c>
    </row>
    <row r="1111" spans="1:26" ht="14.4">
      <c r="A1111" s="7" t="s">
        <v>1402</v>
      </c>
      <c r="B1111" s="7" t="s">
        <v>164</v>
      </c>
      <c r="C1111" s="8" t="s">
        <v>61</v>
      </c>
      <c r="D1111" s="9" t="s">
        <v>66</v>
      </c>
      <c r="E1111">
        <v>1161.3520283173596</v>
      </c>
      <c r="F1111" s="14">
        <v>27</v>
      </c>
      <c r="G1111">
        <v>8.4324550678661816E-4</v>
      </c>
      <c r="H1111">
        <v>1.8635271552595756E-3</v>
      </c>
      <c r="I1111">
        <v>221293797</v>
      </c>
      <c r="J1111">
        <v>23.615664202282183</v>
      </c>
      <c r="K1111">
        <v>20.646760378918348</v>
      </c>
      <c r="T1111">
        <f t="shared" si="121"/>
        <v>0</v>
      </c>
      <c r="U1111">
        <f t="shared" si="122"/>
        <v>0</v>
      </c>
      <c r="V1111">
        <f t="shared" si="123"/>
        <v>0</v>
      </c>
      <c r="W1111">
        <f t="shared" si="124"/>
        <v>0</v>
      </c>
      <c r="X1111">
        <f t="shared" si="125"/>
        <v>1</v>
      </c>
      <c r="Y1111">
        <f t="shared" si="126"/>
        <v>0</v>
      </c>
      <c r="Z1111">
        <f t="shared" si="127"/>
        <v>0</v>
      </c>
    </row>
    <row r="1112" spans="1:26" ht="14.4">
      <c r="A1112" s="7" t="s">
        <v>1403</v>
      </c>
      <c r="B1112" s="7" t="s">
        <v>164</v>
      </c>
      <c r="C1112" s="8" t="s">
        <v>61</v>
      </c>
      <c r="D1112" s="9" t="s">
        <v>67</v>
      </c>
      <c r="E1112">
        <v>1274.0504814705819</v>
      </c>
      <c r="F1112" s="14">
        <v>36</v>
      </c>
      <c r="G1112">
        <v>7.8509128934759582E-4</v>
      </c>
      <c r="H1112">
        <v>1.50407005003958E-3</v>
      </c>
      <c r="I1112">
        <v>224480901</v>
      </c>
      <c r="J1112">
        <v>22.692353680458545</v>
      </c>
      <c r="K1112">
        <v>21.115382105491459</v>
      </c>
      <c r="T1112">
        <f t="shared" si="121"/>
        <v>0</v>
      </c>
      <c r="U1112">
        <f t="shared" si="122"/>
        <v>0</v>
      </c>
      <c r="V1112">
        <f t="shared" si="123"/>
        <v>0</v>
      </c>
      <c r="W1112">
        <f t="shared" si="124"/>
        <v>0</v>
      </c>
      <c r="X1112">
        <f t="shared" si="125"/>
        <v>1</v>
      </c>
      <c r="Y1112">
        <f t="shared" si="126"/>
        <v>0</v>
      </c>
      <c r="Z1112">
        <f t="shared" si="127"/>
        <v>0</v>
      </c>
    </row>
    <row r="1113" spans="1:26" ht="14.4">
      <c r="A1113" s="7" t="s">
        <v>1404</v>
      </c>
      <c r="B1113" s="7" t="s">
        <v>164</v>
      </c>
      <c r="C1113" s="8" t="s">
        <v>61</v>
      </c>
      <c r="D1113" s="9" t="s">
        <v>68</v>
      </c>
      <c r="E1113">
        <v>1602.9172496692622</v>
      </c>
      <c r="F1113" s="14">
        <v>47</v>
      </c>
      <c r="G1113">
        <v>7.7395871300605875E-4</v>
      </c>
      <c r="H1113">
        <v>1.4827423714851543E-3</v>
      </c>
      <c r="I1113">
        <v>227709821</v>
      </c>
      <c r="J1113">
        <v>21.47469959145943</v>
      </c>
      <c r="K1113">
        <v>23.969102325191322</v>
      </c>
      <c r="T1113">
        <f t="shared" si="121"/>
        <v>0</v>
      </c>
      <c r="U1113">
        <f t="shared" si="122"/>
        <v>0</v>
      </c>
      <c r="V1113">
        <f t="shared" si="123"/>
        <v>0</v>
      </c>
      <c r="W1113">
        <f t="shared" si="124"/>
        <v>0</v>
      </c>
      <c r="X1113">
        <f t="shared" si="125"/>
        <v>1</v>
      </c>
      <c r="Y1113">
        <f t="shared" si="126"/>
        <v>0</v>
      </c>
      <c r="Z1113">
        <f t="shared" si="127"/>
        <v>0</v>
      </c>
    </row>
    <row r="1114" spans="1:26" ht="14.4">
      <c r="A1114" s="7" t="s">
        <v>1405</v>
      </c>
      <c r="B1114" s="7" t="s">
        <v>164</v>
      </c>
      <c r="C1114" s="8" t="s">
        <v>61</v>
      </c>
      <c r="D1114" s="9" t="s">
        <v>69</v>
      </c>
      <c r="E1114">
        <v>1870.3500370485169</v>
      </c>
      <c r="F1114" s="14">
        <v>58</v>
      </c>
      <c r="G1114">
        <v>7.9180316325374548E-4</v>
      </c>
      <c r="H1114">
        <v>1.6259273256096882E-3</v>
      </c>
      <c r="I1114">
        <v>230972808</v>
      </c>
      <c r="J1114">
        <v>25.245395986180331</v>
      </c>
      <c r="K1114">
        <v>28.47954292524339</v>
      </c>
      <c r="T1114">
        <f t="shared" si="121"/>
        <v>0</v>
      </c>
      <c r="U1114">
        <f t="shared" si="122"/>
        <v>0</v>
      </c>
      <c r="V1114">
        <f t="shared" si="123"/>
        <v>0</v>
      </c>
      <c r="W1114">
        <f t="shared" si="124"/>
        <v>0</v>
      </c>
      <c r="X1114">
        <f t="shared" si="125"/>
        <v>1</v>
      </c>
      <c r="Y1114">
        <f t="shared" si="126"/>
        <v>0</v>
      </c>
      <c r="Z1114">
        <f t="shared" si="127"/>
        <v>0</v>
      </c>
    </row>
    <row r="1115" spans="1:26" ht="14.4">
      <c r="A1115" s="7" t="s">
        <v>1406</v>
      </c>
      <c r="B1115" s="7" t="s">
        <v>164</v>
      </c>
      <c r="C1115" s="8" t="s">
        <v>61</v>
      </c>
      <c r="D1115" s="9" t="s">
        <v>70</v>
      </c>
      <c r="E1115">
        <v>2177.2216686885158</v>
      </c>
      <c r="F1115" s="14">
        <v>61</v>
      </c>
      <c r="G1115">
        <v>7.6613015271472494E-4</v>
      </c>
      <c r="H1115">
        <v>1.4599850841531823E-3</v>
      </c>
      <c r="I1115">
        <v>234243489</v>
      </c>
      <c r="J1115">
        <v>34.792856078061575</v>
      </c>
      <c r="K1115">
        <v>37.572015502211038</v>
      </c>
      <c r="T1115">
        <f t="shared" si="121"/>
        <v>0</v>
      </c>
      <c r="U1115">
        <f t="shared" si="122"/>
        <v>0</v>
      </c>
      <c r="V1115">
        <f t="shared" si="123"/>
        <v>0</v>
      </c>
      <c r="W1115">
        <f t="shared" si="124"/>
        <v>0</v>
      </c>
      <c r="X1115">
        <f t="shared" si="125"/>
        <v>1</v>
      </c>
      <c r="Y1115">
        <f t="shared" si="126"/>
        <v>0</v>
      </c>
      <c r="Z1115">
        <f t="shared" si="127"/>
        <v>0</v>
      </c>
    </row>
    <row r="1116" spans="1:26" ht="14.4">
      <c r="A1116" s="7" t="s">
        <v>1407</v>
      </c>
      <c r="B1116" s="7" t="s">
        <v>164</v>
      </c>
      <c r="C1116" s="8" t="s">
        <v>61</v>
      </c>
      <c r="D1116" s="9" t="s">
        <v>71</v>
      </c>
      <c r="E1116">
        <v>2273.8096865252701</v>
      </c>
      <c r="F1116" s="14">
        <v>64</v>
      </c>
      <c r="G1116">
        <v>7.5566696324724347E-4</v>
      </c>
      <c r="H1116">
        <v>1.440045782063241E-3</v>
      </c>
      <c r="I1116">
        <v>237486894</v>
      </c>
      <c r="J1116">
        <v>25.487722282476774</v>
      </c>
      <c r="K1116">
        <v>29.087920952808453</v>
      </c>
      <c r="T1116">
        <f t="shared" si="121"/>
        <v>0</v>
      </c>
      <c r="U1116">
        <f t="shared" si="122"/>
        <v>0</v>
      </c>
      <c r="V1116">
        <f t="shared" si="123"/>
        <v>0</v>
      </c>
      <c r="W1116">
        <f t="shared" si="124"/>
        <v>0</v>
      </c>
      <c r="X1116">
        <f t="shared" si="125"/>
        <v>1</v>
      </c>
      <c r="Y1116">
        <f t="shared" si="126"/>
        <v>0</v>
      </c>
      <c r="Z1116">
        <f t="shared" si="127"/>
        <v>0</v>
      </c>
    </row>
    <row r="1117" spans="1:26" ht="14.4">
      <c r="A1117" s="7" t="s">
        <v>1408</v>
      </c>
      <c r="B1117" s="7" t="s">
        <v>164</v>
      </c>
      <c r="C1117" s="8" t="s">
        <v>61</v>
      </c>
      <c r="D1117" s="9" t="s">
        <v>72</v>
      </c>
      <c r="E1117">
        <v>2945.8631988912421</v>
      </c>
      <c r="F1117" s="14">
        <v>86</v>
      </c>
      <c r="G1117">
        <v>6.8708831276142329E-4</v>
      </c>
      <c r="H1117">
        <v>1.3162565507801895E-3</v>
      </c>
      <c r="I1117">
        <v>240676485</v>
      </c>
      <c r="J1117">
        <v>31.652448306281354</v>
      </c>
      <c r="K1117">
        <v>35.034581795558466</v>
      </c>
      <c r="T1117">
        <f t="shared" si="121"/>
        <v>0</v>
      </c>
      <c r="U1117">
        <f t="shared" si="122"/>
        <v>0</v>
      </c>
      <c r="V1117">
        <f t="shared" si="123"/>
        <v>0</v>
      </c>
      <c r="W1117">
        <f t="shared" si="124"/>
        <v>0</v>
      </c>
      <c r="X1117">
        <f t="shared" si="125"/>
        <v>1</v>
      </c>
      <c r="Y1117">
        <f t="shared" si="126"/>
        <v>0</v>
      </c>
      <c r="Z1117">
        <f t="shared" si="127"/>
        <v>0</v>
      </c>
    </row>
    <row r="1118" spans="1:26" ht="14.4">
      <c r="A1118" s="7" t="s">
        <v>1409</v>
      </c>
      <c r="B1118" s="7" t="s">
        <v>164</v>
      </c>
      <c r="C1118" s="8" t="s">
        <v>61</v>
      </c>
      <c r="D1118" s="9" t="s">
        <v>73</v>
      </c>
      <c r="E1118">
        <v>3470.0340960382141</v>
      </c>
      <c r="F1118" s="14">
        <v>99</v>
      </c>
      <c r="G1118">
        <v>7.5358804294174578E-4</v>
      </c>
      <c r="H1118">
        <v>1.4155770298164402E-3</v>
      </c>
      <c r="I1118">
        <v>243801639</v>
      </c>
      <c r="J1118">
        <v>37.071120756493357</v>
      </c>
      <c r="K1118">
        <v>35.491968124135539</v>
      </c>
      <c r="T1118">
        <f t="shared" si="121"/>
        <v>0</v>
      </c>
      <c r="U1118">
        <f t="shared" si="122"/>
        <v>0</v>
      </c>
      <c r="V1118">
        <f t="shared" si="123"/>
        <v>0</v>
      </c>
      <c r="W1118">
        <f t="shared" si="124"/>
        <v>0</v>
      </c>
      <c r="X1118">
        <f t="shared" si="125"/>
        <v>1</v>
      </c>
      <c r="Y1118">
        <f t="shared" si="126"/>
        <v>0</v>
      </c>
      <c r="Z1118">
        <f t="shared" si="127"/>
        <v>0</v>
      </c>
    </row>
    <row r="1119" spans="1:26" ht="14.4">
      <c r="A1119" s="7" t="s">
        <v>1410</v>
      </c>
      <c r="B1119" s="7" t="s">
        <v>164</v>
      </c>
      <c r="C1119" s="8" t="s">
        <v>61</v>
      </c>
      <c r="D1119" s="9" t="s">
        <v>74</v>
      </c>
      <c r="E1119">
        <v>3552.5606060864452</v>
      </c>
      <c r="F1119" s="14">
        <v>108</v>
      </c>
      <c r="G1119">
        <v>7.4423916751862967E-4</v>
      </c>
      <c r="H1119">
        <v>1.3980156401055348E-3</v>
      </c>
      <c r="I1119">
        <v>246864191</v>
      </c>
      <c r="J1119">
        <v>38.33281757741851</v>
      </c>
      <c r="K1119">
        <v>38.47459593684043</v>
      </c>
      <c r="T1119">
        <f t="shared" si="121"/>
        <v>0</v>
      </c>
      <c r="U1119">
        <f t="shared" si="122"/>
        <v>0</v>
      </c>
      <c r="V1119">
        <f t="shared" si="123"/>
        <v>0</v>
      </c>
      <c r="W1119">
        <f t="shared" si="124"/>
        <v>0</v>
      </c>
      <c r="X1119">
        <f t="shared" si="125"/>
        <v>1</v>
      </c>
      <c r="Y1119">
        <f t="shared" si="126"/>
        <v>0</v>
      </c>
      <c r="Z1119">
        <f t="shared" si="127"/>
        <v>0</v>
      </c>
    </row>
    <row r="1120" spans="1:26" ht="14.4">
      <c r="A1120" s="7" t="s">
        <v>1411</v>
      </c>
      <c r="B1120" s="7" t="s">
        <v>165</v>
      </c>
      <c r="C1120" s="8" t="s">
        <v>93</v>
      </c>
      <c r="D1120" s="9" t="s">
        <v>62</v>
      </c>
      <c r="E1120">
        <v>1532.3681982803128</v>
      </c>
      <c r="F1120" s="14">
        <v>231</v>
      </c>
      <c r="I1120">
        <v>65911052</v>
      </c>
      <c r="J1120">
        <v>10.271418517185857</v>
      </c>
      <c r="K1120">
        <v>10.180386743030592</v>
      </c>
      <c r="T1120">
        <f t="shared" si="121"/>
        <v>0</v>
      </c>
      <c r="U1120">
        <f t="shared" si="122"/>
        <v>0</v>
      </c>
      <c r="V1120">
        <f t="shared" si="123"/>
        <v>0</v>
      </c>
      <c r="W1120">
        <f t="shared" si="124"/>
        <v>0</v>
      </c>
      <c r="X1120">
        <f t="shared" si="125"/>
        <v>1</v>
      </c>
      <c r="Y1120">
        <f t="shared" si="126"/>
        <v>0</v>
      </c>
      <c r="Z1120">
        <f t="shared" si="127"/>
        <v>0</v>
      </c>
    </row>
    <row r="1121" spans="1:26" ht="14.4">
      <c r="A1121" s="7" t="s">
        <v>1412</v>
      </c>
      <c r="B1121" s="7" t="s">
        <v>165</v>
      </c>
      <c r="C1121" s="8" t="s">
        <v>93</v>
      </c>
      <c r="D1121" s="9" t="s">
        <v>63</v>
      </c>
      <c r="E1121">
        <v>1720.0730914398034</v>
      </c>
      <c r="F1121" s="14">
        <v>294</v>
      </c>
      <c r="G1121">
        <v>3.1730861389869312E-3</v>
      </c>
      <c r="I1121">
        <v>66857624</v>
      </c>
      <c r="J1121">
        <v>16.781930509525736</v>
      </c>
      <c r="K1121">
        <v>10.67941032424365</v>
      </c>
      <c r="T1121">
        <f t="shared" si="121"/>
        <v>0</v>
      </c>
      <c r="U1121">
        <f t="shared" si="122"/>
        <v>0</v>
      </c>
      <c r="V1121">
        <f t="shared" si="123"/>
        <v>0</v>
      </c>
      <c r="W1121">
        <f t="shared" si="124"/>
        <v>0</v>
      </c>
      <c r="X1121">
        <f t="shared" si="125"/>
        <v>1</v>
      </c>
      <c r="Y1121">
        <f t="shared" si="126"/>
        <v>0</v>
      </c>
      <c r="Z1121">
        <f t="shared" si="127"/>
        <v>0</v>
      </c>
    </row>
    <row r="1122" spans="1:26" ht="14.4">
      <c r="A1122" s="7" t="s">
        <v>1413</v>
      </c>
      <c r="B1122" s="7" t="s">
        <v>165</v>
      </c>
      <c r="C1122" s="8" t="s">
        <v>93</v>
      </c>
      <c r="D1122" s="9" t="s">
        <v>64</v>
      </c>
      <c r="E1122">
        <v>1712.7516456664121</v>
      </c>
      <c r="F1122" s="14">
        <v>102</v>
      </c>
      <c r="G1122">
        <v>3.110681820738865E-3</v>
      </c>
      <c r="H1122">
        <v>8.4399085662299062E-3</v>
      </c>
      <c r="I1122">
        <v>67727274</v>
      </c>
      <c r="J1122">
        <v>23.727516332637276</v>
      </c>
      <c r="K1122">
        <v>58.912750570767102</v>
      </c>
      <c r="T1122">
        <f t="shared" si="121"/>
        <v>0</v>
      </c>
      <c r="U1122">
        <f t="shared" si="122"/>
        <v>0</v>
      </c>
      <c r="V1122">
        <f t="shared" si="123"/>
        <v>0</v>
      </c>
      <c r="W1122">
        <f t="shared" si="124"/>
        <v>0</v>
      </c>
      <c r="X1122">
        <f t="shared" si="125"/>
        <v>1</v>
      </c>
      <c r="Y1122">
        <f t="shared" si="126"/>
        <v>0</v>
      </c>
      <c r="Z1122">
        <f t="shared" si="127"/>
        <v>0</v>
      </c>
    </row>
    <row r="1123" spans="1:26" ht="14.4">
      <c r="A1123" s="7" t="s">
        <v>1414</v>
      </c>
      <c r="B1123" s="7" t="s">
        <v>165</v>
      </c>
      <c r="C1123" s="8" t="s">
        <v>93</v>
      </c>
      <c r="D1123" s="9" t="s">
        <v>65</v>
      </c>
      <c r="E1123">
        <v>1969.56163583386</v>
      </c>
      <c r="F1123" s="14">
        <v>97</v>
      </c>
      <c r="G1123">
        <v>3.1137018741079253E-3</v>
      </c>
      <c r="H1123">
        <v>8.4250989788610745E-3</v>
      </c>
      <c r="I1123">
        <v>68543171</v>
      </c>
      <c r="J1123">
        <v>18.470111340486422</v>
      </c>
      <c r="K1123">
        <v>60.108103256559289</v>
      </c>
      <c r="T1123">
        <f t="shared" si="121"/>
        <v>0</v>
      </c>
      <c r="U1123">
        <f t="shared" si="122"/>
        <v>0</v>
      </c>
      <c r="V1123">
        <f t="shared" si="123"/>
        <v>0</v>
      </c>
      <c r="W1123">
        <f t="shared" si="124"/>
        <v>0</v>
      </c>
      <c r="X1123">
        <f t="shared" si="125"/>
        <v>1</v>
      </c>
      <c r="Y1123">
        <f t="shared" si="126"/>
        <v>0</v>
      </c>
      <c r="Z1123">
        <f t="shared" si="127"/>
        <v>0</v>
      </c>
    </row>
    <row r="1124" spans="1:26" ht="14.4">
      <c r="A1124" s="7" t="s">
        <v>1415</v>
      </c>
      <c r="B1124" s="7" t="s">
        <v>165</v>
      </c>
      <c r="C1124" s="8" t="s">
        <v>93</v>
      </c>
      <c r="D1124" s="9" t="s">
        <v>66</v>
      </c>
      <c r="E1124">
        <v>2350.6634336535917</v>
      </c>
      <c r="F1124" s="14">
        <v>117</v>
      </c>
      <c r="G1124">
        <v>2.9464340334762738E-3</v>
      </c>
      <c r="H1124">
        <v>8.2283891901439535E-3</v>
      </c>
      <c r="I1124">
        <v>69342126</v>
      </c>
      <c r="J1124">
        <v>18.819728717287958</v>
      </c>
      <c r="K1124">
        <v>63.482333956706199</v>
      </c>
      <c r="T1124">
        <f t="shared" si="121"/>
        <v>0</v>
      </c>
      <c r="U1124">
        <f t="shared" si="122"/>
        <v>0</v>
      </c>
      <c r="V1124">
        <f t="shared" si="123"/>
        <v>0</v>
      </c>
      <c r="W1124">
        <f t="shared" si="124"/>
        <v>0</v>
      </c>
      <c r="X1124">
        <f t="shared" si="125"/>
        <v>1</v>
      </c>
      <c r="Y1124">
        <f t="shared" si="126"/>
        <v>0</v>
      </c>
      <c r="Z1124">
        <f t="shared" si="127"/>
        <v>0</v>
      </c>
    </row>
    <row r="1125" spans="1:26" ht="14.4">
      <c r="A1125" s="7" t="s">
        <v>1416</v>
      </c>
      <c r="B1125" s="7" t="s">
        <v>165</v>
      </c>
      <c r="C1125" s="8" t="s">
        <v>93</v>
      </c>
      <c r="D1125" s="9" t="s">
        <v>67</v>
      </c>
      <c r="E1125">
        <v>2736.8991480032951</v>
      </c>
      <c r="F1125" s="14">
        <v>156</v>
      </c>
      <c r="G1125">
        <v>2.2172874410084195E-3</v>
      </c>
      <c r="H1125">
        <v>6.3786855768151801E-3</v>
      </c>
      <c r="I1125">
        <v>70152384</v>
      </c>
      <c r="J1125">
        <v>14.611050139080092</v>
      </c>
      <c r="K1125">
        <v>58.615256753070575</v>
      </c>
      <c r="T1125">
        <f t="shared" si="121"/>
        <v>0</v>
      </c>
      <c r="U1125">
        <f t="shared" si="122"/>
        <v>0</v>
      </c>
      <c r="V1125">
        <f t="shared" si="123"/>
        <v>0</v>
      </c>
      <c r="W1125">
        <f t="shared" si="124"/>
        <v>0</v>
      </c>
      <c r="X1125">
        <f t="shared" si="125"/>
        <v>1</v>
      </c>
      <c r="Y1125">
        <f t="shared" si="126"/>
        <v>0</v>
      </c>
      <c r="Z1125">
        <f t="shared" si="127"/>
        <v>0</v>
      </c>
    </row>
    <row r="1126" spans="1:26" ht="14.4">
      <c r="A1126" s="7" t="s">
        <v>1417</v>
      </c>
      <c r="B1126" s="7" t="s">
        <v>165</v>
      </c>
      <c r="C1126" s="8" t="s">
        <v>93</v>
      </c>
      <c r="D1126" s="9" t="s">
        <v>68</v>
      </c>
      <c r="E1126">
        <v>3141.8812717163169</v>
      </c>
      <c r="F1126" s="14">
        <v>174</v>
      </c>
      <c r="G1126">
        <v>2.1915396773673976E-3</v>
      </c>
      <c r="H1126">
        <v>6.3046144908861772E-3</v>
      </c>
      <c r="I1126">
        <v>70976584</v>
      </c>
      <c r="J1126">
        <v>20.626520994586045</v>
      </c>
      <c r="K1126">
        <v>71.375652567331215</v>
      </c>
      <c r="T1126">
        <f t="shared" si="121"/>
        <v>0</v>
      </c>
      <c r="U1126">
        <f t="shared" si="122"/>
        <v>0</v>
      </c>
      <c r="V1126">
        <f t="shared" si="123"/>
        <v>0</v>
      </c>
      <c r="W1126">
        <f t="shared" si="124"/>
        <v>0</v>
      </c>
      <c r="X1126">
        <f t="shared" si="125"/>
        <v>1</v>
      </c>
      <c r="Y1126">
        <f t="shared" si="126"/>
        <v>0</v>
      </c>
      <c r="Z1126">
        <f t="shared" si="127"/>
        <v>0</v>
      </c>
    </row>
    <row r="1127" spans="1:26" ht="14.4">
      <c r="A1127" s="7" t="s">
        <v>1418</v>
      </c>
      <c r="B1127" s="7" t="s">
        <v>165</v>
      </c>
      <c r="C1127" s="8" t="s">
        <v>93</v>
      </c>
      <c r="D1127" s="9" t="s">
        <v>69</v>
      </c>
      <c r="E1127">
        <v>3982.7755263568597</v>
      </c>
      <c r="F1127" s="14">
        <v>220</v>
      </c>
      <c r="G1127">
        <v>2.6545338141054004E-3</v>
      </c>
      <c r="H1127">
        <v>7.5170014033991931E-3</v>
      </c>
      <c r="I1127">
        <v>71809219</v>
      </c>
      <c r="J1127">
        <v>27.155287679705861</v>
      </c>
      <c r="K1127">
        <v>102.14565904135512</v>
      </c>
      <c r="T1127">
        <f t="shared" si="121"/>
        <v>0</v>
      </c>
      <c r="U1127">
        <f t="shared" si="122"/>
        <v>0</v>
      </c>
      <c r="V1127">
        <f t="shared" si="123"/>
        <v>0</v>
      </c>
      <c r="W1127">
        <f t="shared" si="124"/>
        <v>0</v>
      </c>
      <c r="X1127">
        <f t="shared" si="125"/>
        <v>1</v>
      </c>
      <c r="Y1127">
        <f t="shared" si="126"/>
        <v>0</v>
      </c>
      <c r="Z1127">
        <f t="shared" si="127"/>
        <v>0</v>
      </c>
    </row>
    <row r="1128" spans="1:26" ht="14.4">
      <c r="A1128" s="7" t="s">
        <v>1419</v>
      </c>
      <c r="B1128" s="7" t="s">
        <v>165</v>
      </c>
      <c r="C1128" s="8" t="s">
        <v>93</v>
      </c>
      <c r="D1128" s="9" t="s">
        <v>70</v>
      </c>
      <c r="E1128">
        <v>4899.4722566488899</v>
      </c>
      <c r="F1128" s="14">
        <v>313</v>
      </c>
      <c r="G1128">
        <v>2.3732438058456404E-3</v>
      </c>
      <c r="H1128">
        <v>6.4591559417654784E-3</v>
      </c>
      <c r="I1128">
        <v>72660887</v>
      </c>
      <c r="J1128">
        <v>27.22234866194243</v>
      </c>
      <c r="K1128">
        <v>113.81639202945595</v>
      </c>
      <c r="T1128">
        <f t="shared" si="121"/>
        <v>0</v>
      </c>
      <c r="U1128">
        <f t="shared" si="122"/>
        <v>0</v>
      </c>
      <c r="V1128">
        <f t="shared" si="123"/>
        <v>0</v>
      </c>
      <c r="W1128">
        <f t="shared" si="124"/>
        <v>0</v>
      </c>
      <c r="X1128">
        <f t="shared" si="125"/>
        <v>1</v>
      </c>
      <c r="Y1128">
        <f t="shared" si="126"/>
        <v>0</v>
      </c>
      <c r="Z1128">
        <f t="shared" si="127"/>
        <v>0</v>
      </c>
    </row>
    <row r="1129" spans="1:26" ht="14.4">
      <c r="A1129" s="7" t="s">
        <v>1420</v>
      </c>
      <c r="B1129" s="7" t="s">
        <v>165</v>
      </c>
      <c r="C1129" s="8" t="s">
        <v>93</v>
      </c>
      <c r="D1129" s="9" t="s">
        <v>71</v>
      </c>
      <c r="E1129">
        <v>4935.8909352485352</v>
      </c>
      <c r="F1129" s="14">
        <v>357</v>
      </c>
      <c r="G1129">
        <v>2.344779351669774E-3</v>
      </c>
      <c r="H1129">
        <v>6.3816854569099845E-3</v>
      </c>
      <c r="I1129">
        <v>73542954</v>
      </c>
      <c r="J1129">
        <v>30.716742762331794</v>
      </c>
      <c r="K1129">
        <v>115.61950584688235</v>
      </c>
      <c r="T1129">
        <f t="shared" si="121"/>
        <v>0</v>
      </c>
      <c r="U1129">
        <f t="shared" si="122"/>
        <v>0</v>
      </c>
      <c r="V1129">
        <f t="shared" si="123"/>
        <v>0</v>
      </c>
      <c r="W1129">
        <f t="shared" si="124"/>
        <v>0</v>
      </c>
      <c r="X1129">
        <f t="shared" si="125"/>
        <v>1</v>
      </c>
      <c r="Y1129">
        <f t="shared" si="126"/>
        <v>0</v>
      </c>
      <c r="Z1129">
        <f t="shared" si="127"/>
        <v>0</v>
      </c>
    </row>
    <row r="1130" spans="1:26" ht="14.4">
      <c r="A1130" s="7" t="s">
        <v>1421</v>
      </c>
      <c r="B1130" s="7" t="s">
        <v>165</v>
      </c>
      <c r="C1130" s="8" t="s">
        <v>93</v>
      </c>
      <c r="D1130" s="9" t="s">
        <v>72</v>
      </c>
      <c r="E1130">
        <v>5680.7259575629087</v>
      </c>
      <c r="F1130" s="14">
        <v>416</v>
      </c>
      <c r="G1130">
        <v>1.9157207496935966E-3</v>
      </c>
      <c r="H1130">
        <v>5.625113933472441E-3</v>
      </c>
      <c r="I1130">
        <v>74462314</v>
      </c>
      <c r="J1130">
        <v>35.333309679309721</v>
      </c>
      <c r="K1130">
        <v>141.95100087810863</v>
      </c>
      <c r="T1130">
        <f t="shared" si="121"/>
        <v>0</v>
      </c>
      <c r="U1130">
        <f t="shared" si="122"/>
        <v>0</v>
      </c>
      <c r="V1130">
        <f t="shared" si="123"/>
        <v>0</v>
      </c>
      <c r="W1130">
        <f t="shared" si="124"/>
        <v>0</v>
      </c>
      <c r="X1130">
        <f t="shared" si="125"/>
        <v>1</v>
      </c>
      <c r="Y1130">
        <f t="shared" si="126"/>
        <v>0</v>
      </c>
      <c r="Z1130">
        <f t="shared" si="127"/>
        <v>0</v>
      </c>
    </row>
    <row r="1131" spans="1:26" ht="14.4">
      <c r="A1131" s="7" t="s">
        <v>1422</v>
      </c>
      <c r="B1131" s="7" t="s">
        <v>165</v>
      </c>
      <c r="C1131" s="8" t="s">
        <v>93</v>
      </c>
      <c r="D1131" s="9" t="s">
        <v>73</v>
      </c>
      <c r="E1131">
        <v>7000.397816167565</v>
      </c>
      <c r="F1131" s="14">
        <v>483</v>
      </c>
      <c r="G1131">
        <v>2.3897077711774132E-3</v>
      </c>
      <c r="H1131">
        <v>6.7602762160754986E-3</v>
      </c>
      <c r="I1131">
        <v>75424285</v>
      </c>
      <c r="J1131">
        <v>34.12693935381688</v>
      </c>
      <c r="K1131">
        <v>144.26387999568044</v>
      </c>
      <c r="T1131">
        <f t="shared" si="121"/>
        <v>0</v>
      </c>
      <c r="U1131">
        <f t="shared" si="122"/>
        <v>0</v>
      </c>
      <c r="V1131">
        <f t="shared" si="123"/>
        <v>0</v>
      </c>
      <c r="W1131">
        <f t="shared" si="124"/>
        <v>0</v>
      </c>
      <c r="X1131">
        <f t="shared" si="125"/>
        <v>1</v>
      </c>
      <c r="Y1131">
        <f t="shared" si="126"/>
        <v>0</v>
      </c>
      <c r="Z1131">
        <f t="shared" si="127"/>
        <v>0</v>
      </c>
    </row>
    <row r="1132" spans="1:26" ht="14.4">
      <c r="A1132" s="7" t="s">
        <v>1423</v>
      </c>
      <c r="B1132" s="7" t="s">
        <v>165</v>
      </c>
      <c r="C1132" s="8" t="s">
        <v>93</v>
      </c>
      <c r="D1132" s="9" t="s">
        <v>74</v>
      </c>
      <c r="E1132">
        <v>6581.6639317868503</v>
      </c>
      <c r="F1132" s="14">
        <v>490</v>
      </c>
      <c r="G1132">
        <v>2.3584339371632711E-3</v>
      </c>
      <c r="H1132">
        <v>6.6718052495325347E-3</v>
      </c>
      <c r="I1132">
        <v>76424443</v>
      </c>
      <c r="K1132">
        <v>142.37591499358393</v>
      </c>
      <c r="T1132">
        <f t="shared" si="121"/>
        <v>0</v>
      </c>
      <c r="U1132">
        <f t="shared" si="122"/>
        <v>0</v>
      </c>
      <c r="V1132">
        <f t="shared" si="123"/>
        <v>0</v>
      </c>
      <c r="W1132">
        <f t="shared" si="124"/>
        <v>0</v>
      </c>
      <c r="X1132">
        <f t="shared" si="125"/>
        <v>1</v>
      </c>
      <c r="Y1132">
        <f t="shared" si="126"/>
        <v>0</v>
      </c>
      <c r="Z1132">
        <f t="shared" si="127"/>
        <v>0</v>
      </c>
    </row>
    <row r="1133" spans="1:26" ht="14.4">
      <c r="A1133" s="7" t="s">
        <v>1424</v>
      </c>
      <c r="B1133" s="7" t="s">
        <v>166</v>
      </c>
      <c r="C1133" s="8" t="s">
        <v>93</v>
      </c>
      <c r="D1133" s="9" t="s">
        <v>62</v>
      </c>
      <c r="F1133" s="14">
        <v>7</v>
      </c>
      <c r="I1133">
        <v>23801156</v>
      </c>
      <c r="J1133">
        <v>8.402953201096619E-2</v>
      </c>
      <c r="K1133">
        <v>0.37813289404934786</v>
      </c>
      <c r="T1133">
        <f t="shared" si="121"/>
        <v>0</v>
      </c>
      <c r="U1133">
        <f t="shared" si="122"/>
        <v>0</v>
      </c>
      <c r="V1133">
        <f t="shared" si="123"/>
        <v>0</v>
      </c>
      <c r="W1133">
        <f t="shared" si="124"/>
        <v>0</v>
      </c>
      <c r="X1133">
        <f t="shared" si="125"/>
        <v>0</v>
      </c>
      <c r="Y1133">
        <f t="shared" si="126"/>
        <v>0</v>
      </c>
      <c r="Z1133">
        <f t="shared" si="127"/>
        <v>0</v>
      </c>
    </row>
    <row r="1134" spans="1:26" ht="14.4">
      <c r="A1134" s="7" t="s">
        <v>1425</v>
      </c>
      <c r="B1134" s="7" t="s">
        <v>166</v>
      </c>
      <c r="C1134" s="8" t="s">
        <v>93</v>
      </c>
      <c r="D1134" s="9" t="s">
        <v>63</v>
      </c>
      <c r="F1134" s="14">
        <v>8</v>
      </c>
      <c r="G1134">
        <v>1.6405049231055125E-3</v>
      </c>
      <c r="I1134">
        <v>24516842</v>
      </c>
      <c r="J1134">
        <v>0.61182431244611357</v>
      </c>
      <c r="K1134">
        <v>1.2644369123886348</v>
      </c>
      <c r="T1134">
        <f t="shared" si="121"/>
        <v>0</v>
      </c>
      <c r="U1134">
        <f t="shared" si="122"/>
        <v>0</v>
      </c>
      <c r="V1134">
        <f t="shared" si="123"/>
        <v>0</v>
      </c>
      <c r="W1134">
        <f t="shared" si="124"/>
        <v>0</v>
      </c>
      <c r="X1134">
        <f t="shared" si="125"/>
        <v>0</v>
      </c>
      <c r="Y1134">
        <f t="shared" si="126"/>
        <v>0</v>
      </c>
      <c r="Z1134">
        <f t="shared" si="127"/>
        <v>0</v>
      </c>
    </row>
    <row r="1135" spans="1:26" ht="14.4">
      <c r="A1135" s="7" t="s">
        <v>1426</v>
      </c>
      <c r="B1135" s="7" t="s">
        <v>166</v>
      </c>
      <c r="C1135" s="8" t="s">
        <v>93</v>
      </c>
      <c r="D1135" s="9" t="s">
        <v>64</v>
      </c>
      <c r="F1135" s="14">
        <v>9</v>
      </c>
      <c r="G1135">
        <v>1.4995086627778366E-3</v>
      </c>
      <c r="H1135">
        <v>4.5433785132711372E-3</v>
      </c>
      <c r="I1135">
        <v>25238267</v>
      </c>
      <c r="J1135">
        <v>1.7830067333862503</v>
      </c>
      <c r="K1135">
        <v>1.0301816681787224</v>
      </c>
      <c r="T1135">
        <f t="shared" si="121"/>
        <v>0</v>
      </c>
      <c r="U1135">
        <f t="shared" si="122"/>
        <v>0</v>
      </c>
      <c r="V1135">
        <f t="shared" si="123"/>
        <v>0</v>
      </c>
      <c r="W1135">
        <f t="shared" si="124"/>
        <v>0</v>
      </c>
      <c r="X1135">
        <f t="shared" si="125"/>
        <v>0</v>
      </c>
      <c r="Y1135">
        <f t="shared" si="126"/>
        <v>0</v>
      </c>
      <c r="Z1135">
        <f t="shared" si="127"/>
        <v>0</v>
      </c>
    </row>
    <row r="1136" spans="1:26" ht="14.4">
      <c r="A1136" s="7" t="s">
        <v>1427</v>
      </c>
      <c r="B1136" s="7" t="s">
        <v>166</v>
      </c>
      <c r="C1136" s="8" t="s">
        <v>93</v>
      </c>
      <c r="D1136" s="9" t="s">
        <v>65</v>
      </c>
      <c r="F1136" s="14">
        <v>16</v>
      </c>
      <c r="G1136">
        <v>1.265277096107784E-3</v>
      </c>
      <c r="H1136">
        <v>4.108356194878867E-3</v>
      </c>
      <c r="I1136">
        <v>25959531</v>
      </c>
      <c r="K1136">
        <v>1.001558926469049</v>
      </c>
      <c r="T1136">
        <f t="shared" si="121"/>
        <v>0</v>
      </c>
      <c r="U1136">
        <f t="shared" si="122"/>
        <v>0</v>
      </c>
      <c r="V1136">
        <f t="shared" si="123"/>
        <v>0</v>
      </c>
      <c r="W1136">
        <f t="shared" si="124"/>
        <v>0</v>
      </c>
      <c r="X1136">
        <f t="shared" si="125"/>
        <v>0</v>
      </c>
      <c r="Y1136">
        <f t="shared" si="126"/>
        <v>0</v>
      </c>
      <c r="Z1136">
        <f t="shared" si="127"/>
        <v>0</v>
      </c>
    </row>
    <row r="1137" spans="1:26" ht="14.4">
      <c r="A1137" s="7" t="s">
        <v>1428</v>
      </c>
      <c r="B1137" s="7" t="s">
        <v>166</v>
      </c>
      <c r="C1137" s="8" t="s">
        <v>93</v>
      </c>
      <c r="D1137" s="9" t="s">
        <v>66</v>
      </c>
      <c r="E1137">
        <v>1373.1925816659627</v>
      </c>
      <c r="F1137" s="14">
        <v>55</v>
      </c>
      <c r="G1137">
        <v>1.079946805702851E-3</v>
      </c>
      <c r="H1137">
        <v>3.5407379059154364E-3</v>
      </c>
      <c r="I1137">
        <v>26673536</v>
      </c>
      <c r="K1137">
        <v>0.97474890468215392</v>
      </c>
      <c r="T1137">
        <f t="shared" si="121"/>
        <v>0</v>
      </c>
      <c r="U1137">
        <f t="shared" si="122"/>
        <v>0</v>
      </c>
      <c r="V1137">
        <f t="shared" si="123"/>
        <v>0</v>
      </c>
      <c r="W1137">
        <f t="shared" si="124"/>
        <v>0</v>
      </c>
      <c r="X1137">
        <f t="shared" si="125"/>
        <v>0</v>
      </c>
      <c r="Y1137">
        <f t="shared" si="126"/>
        <v>0</v>
      </c>
      <c r="Z1137">
        <f t="shared" si="127"/>
        <v>0</v>
      </c>
    </row>
    <row r="1138" spans="1:26" ht="14.4">
      <c r="A1138" s="7" t="s">
        <v>1429</v>
      </c>
      <c r="B1138" s="7" t="s">
        <v>166</v>
      </c>
      <c r="C1138" s="8" t="s">
        <v>93</v>
      </c>
      <c r="D1138" s="9" t="s">
        <v>67</v>
      </c>
      <c r="E1138">
        <v>1824.6998663661473</v>
      </c>
      <c r="F1138" s="14">
        <v>55</v>
      </c>
      <c r="G1138">
        <v>9.8261152728499365E-4</v>
      </c>
      <c r="H1138">
        <v>4.1671407560604145E-3</v>
      </c>
      <c r="I1138">
        <v>27377045</v>
      </c>
      <c r="J1138">
        <v>6.7940130134570769</v>
      </c>
      <c r="K1138">
        <v>22.902398706653695</v>
      </c>
      <c r="T1138">
        <f t="shared" si="121"/>
        <v>0</v>
      </c>
      <c r="U1138">
        <f t="shared" si="122"/>
        <v>0</v>
      </c>
      <c r="V1138">
        <f t="shared" si="123"/>
        <v>0</v>
      </c>
      <c r="W1138">
        <f t="shared" si="124"/>
        <v>0</v>
      </c>
      <c r="X1138">
        <f t="shared" si="125"/>
        <v>0</v>
      </c>
      <c r="Y1138">
        <f t="shared" si="126"/>
        <v>0</v>
      </c>
      <c r="Z1138">
        <f t="shared" si="127"/>
        <v>0</v>
      </c>
    </row>
    <row r="1139" spans="1:26" ht="14.4">
      <c r="A1139" s="7" t="s">
        <v>1430</v>
      </c>
      <c r="B1139" s="7" t="s">
        <v>166</v>
      </c>
      <c r="C1139" s="8" t="s">
        <v>93</v>
      </c>
      <c r="D1139" s="9" t="s">
        <v>68</v>
      </c>
      <c r="E1139">
        <v>2321.1521707006764</v>
      </c>
      <c r="F1139" s="14">
        <v>58</v>
      </c>
      <c r="G1139">
        <v>9.5855576315573331E-4</v>
      </c>
      <c r="H1139">
        <v>4.0651230691743315E-3</v>
      </c>
      <c r="I1139">
        <v>28064095</v>
      </c>
      <c r="J1139">
        <v>6.0575621626138307</v>
      </c>
      <c r="K1139">
        <v>18.742809985499264</v>
      </c>
      <c r="T1139">
        <f t="shared" si="121"/>
        <v>0</v>
      </c>
      <c r="U1139">
        <f t="shared" si="122"/>
        <v>0</v>
      </c>
      <c r="V1139">
        <f t="shared" si="123"/>
        <v>0</v>
      </c>
      <c r="W1139">
        <f t="shared" si="124"/>
        <v>0</v>
      </c>
      <c r="X1139">
        <f t="shared" si="125"/>
        <v>0</v>
      </c>
      <c r="Y1139">
        <f t="shared" si="126"/>
        <v>0</v>
      </c>
      <c r="Z1139">
        <f t="shared" si="127"/>
        <v>0</v>
      </c>
    </row>
    <row r="1140" spans="1:26" ht="14.4">
      <c r="A1140" s="7" t="s">
        <v>1431</v>
      </c>
      <c r="B1140" s="7" t="s">
        <v>166</v>
      </c>
      <c r="C1140" s="8" t="s">
        <v>93</v>
      </c>
      <c r="D1140" s="9" t="s">
        <v>69</v>
      </c>
      <c r="E1140">
        <v>3091.0153285088045</v>
      </c>
      <c r="F1140" s="14">
        <v>95</v>
      </c>
      <c r="G1140">
        <v>8.2447740359205767E-4</v>
      </c>
      <c r="H1140">
        <v>2.186242959879446E-3</v>
      </c>
      <c r="I1140">
        <v>28740630</v>
      </c>
      <c r="J1140">
        <v>19.310641416002362</v>
      </c>
      <c r="K1140">
        <v>24.529733690597595</v>
      </c>
      <c r="T1140">
        <f t="shared" si="121"/>
        <v>0</v>
      </c>
      <c r="U1140">
        <f t="shared" si="122"/>
        <v>0</v>
      </c>
      <c r="V1140">
        <f t="shared" si="123"/>
        <v>0</v>
      </c>
      <c r="W1140">
        <f t="shared" si="124"/>
        <v>0</v>
      </c>
      <c r="X1140">
        <f t="shared" si="125"/>
        <v>0</v>
      </c>
      <c r="Y1140">
        <f t="shared" si="126"/>
        <v>0</v>
      </c>
      <c r="Z1140">
        <f t="shared" si="127"/>
        <v>0</v>
      </c>
    </row>
    <row r="1141" spans="1:26" ht="14.4">
      <c r="A1141" s="7" t="s">
        <v>1432</v>
      </c>
      <c r="B1141" s="7" t="s">
        <v>166</v>
      </c>
      <c r="C1141" s="8" t="s">
        <v>93</v>
      </c>
      <c r="D1141" s="9" t="s">
        <v>70</v>
      </c>
      <c r="E1141">
        <v>4485.2452251761297</v>
      </c>
      <c r="F1141" s="14">
        <v>142</v>
      </c>
      <c r="G1141">
        <v>9.1288331984531752E-4</v>
      </c>
      <c r="H1141">
        <v>3.89978480676867E-3</v>
      </c>
      <c r="I1141">
        <v>29429829</v>
      </c>
      <c r="J1141">
        <v>29.459906138088673</v>
      </c>
      <c r="K1141">
        <v>27.62503309142571</v>
      </c>
      <c r="T1141">
        <f t="shared" si="121"/>
        <v>0</v>
      </c>
      <c r="U1141">
        <f t="shared" si="122"/>
        <v>0</v>
      </c>
      <c r="V1141">
        <f t="shared" si="123"/>
        <v>0</v>
      </c>
      <c r="W1141">
        <f t="shared" si="124"/>
        <v>0</v>
      </c>
      <c r="X1141">
        <f t="shared" si="125"/>
        <v>0</v>
      </c>
      <c r="Y1141">
        <f t="shared" si="126"/>
        <v>0</v>
      </c>
      <c r="Z1141">
        <f t="shared" si="127"/>
        <v>0</v>
      </c>
    </row>
    <row r="1142" spans="1:26" ht="14.4">
      <c r="A1142" s="7" t="s">
        <v>1433</v>
      </c>
      <c r="B1142" s="7" t="s">
        <v>166</v>
      </c>
      <c r="C1142" s="8" t="s">
        <v>93</v>
      </c>
      <c r="D1142" s="9" t="s">
        <v>71</v>
      </c>
      <c r="E1142">
        <v>3713.1340081004009</v>
      </c>
      <c r="F1142" s="14">
        <v>143</v>
      </c>
      <c r="G1142">
        <v>8.9068802019308358E-4</v>
      </c>
      <c r="H1142">
        <v>3.8049677688364552E-3</v>
      </c>
      <c r="I1142">
        <v>30163199</v>
      </c>
      <c r="J1142">
        <v>47.47507053214084</v>
      </c>
      <c r="K1142">
        <v>40.479791284737402</v>
      </c>
      <c r="T1142">
        <f t="shared" si="121"/>
        <v>0</v>
      </c>
      <c r="U1142">
        <f t="shared" si="122"/>
        <v>0</v>
      </c>
      <c r="V1142">
        <f t="shared" si="123"/>
        <v>0</v>
      </c>
      <c r="W1142">
        <f t="shared" si="124"/>
        <v>0</v>
      </c>
      <c r="X1142">
        <f t="shared" si="125"/>
        <v>0</v>
      </c>
      <c r="Y1142">
        <f t="shared" si="126"/>
        <v>0</v>
      </c>
      <c r="Z1142">
        <f t="shared" si="127"/>
        <v>0</v>
      </c>
    </row>
    <row r="1143" spans="1:26" ht="14.4">
      <c r="A1143" s="7" t="s">
        <v>1434</v>
      </c>
      <c r="B1143" s="7" t="s">
        <v>166</v>
      </c>
      <c r="C1143" s="8" t="s">
        <v>93</v>
      </c>
      <c r="D1143" s="9" t="s">
        <v>72</v>
      </c>
      <c r="E1143">
        <v>4618.5080087512652</v>
      </c>
      <c r="F1143" s="14">
        <v>141</v>
      </c>
      <c r="G1143">
        <v>8.7480355192333403E-4</v>
      </c>
      <c r="H1143">
        <v>2.9428616275622224E-3</v>
      </c>
      <c r="I1143">
        <v>30962380</v>
      </c>
      <c r="J1143">
        <v>56.068041281064311</v>
      </c>
      <c r="K1143">
        <v>54.097908494114471</v>
      </c>
      <c r="T1143">
        <f t="shared" si="121"/>
        <v>0</v>
      </c>
      <c r="U1143">
        <f t="shared" si="122"/>
        <v>0</v>
      </c>
      <c r="V1143">
        <f t="shared" si="123"/>
        <v>0</v>
      </c>
      <c r="W1143">
        <f t="shared" si="124"/>
        <v>0</v>
      </c>
      <c r="X1143">
        <f t="shared" si="125"/>
        <v>0</v>
      </c>
      <c r="Y1143">
        <f t="shared" si="126"/>
        <v>0</v>
      </c>
      <c r="Z1143">
        <f t="shared" si="127"/>
        <v>0</v>
      </c>
    </row>
    <row r="1144" spans="1:26" ht="14.4">
      <c r="A1144" s="7" t="s">
        <v>1435</v>
      </c>
      <c r="B1144" s="7" t="s">
        <v>166</v>
      </c>
      <c r="C1144" s="8" t="s">
        <v>93</v>
      </c>
      <c r="D1144" s="9" t="s">
        <v>73</v>
      </c>
      <c r="E1144">
        <v>6013.850117222848</v>
      </c>
      <c r="F1144" s="14">
        <v>160</v>
      </c>
      <c r="G1144">
        <v>6.7704617314472723E-4</v>
      </c>
      <c r="H1144">
        <v>3.1342549532399539E-3</v>
      </c>
      <c r="I1144">
        <v>31760020</v>
      </c>
      <c r="J1144">
        <v>49.023898599560077</v>
      </c>
      <c r="K1144">
        <v>59.162431257914825</v>
      </c>
      <c r="T1144">
        <f t="shared" si="121"/>
        <v>0</v>
      </c>
      <c r="U1144">
        <f t="shared" si="122"/>
        <v>0</v>
      </c>
      <c r="V1144">
        <f t="shared" si="123"/>
        <v>0</v>
      </c>
      <c r="W1144">
        <f t="shared" si="124"/>
        <v>0</v>
      </c>
      <c r="X1144">
        <f t="shared" si="125"/>
        <v>0</v>
      </c>
      <c r="Y1144">
        <f t="shared" si="126"/>
        <v>0</v>
      </c>
      <c r="Z1144">
        <f t="shared" si="127"/>
        <v>0</v>
      </c>
    </row>
    <row r="1145" spans="1:26" ht="14.4">
      <c r="A1145" s="7" t="s">
        <v>1436</v>
      </c>
      <c r="B1145" s="7" t="s">
        <v>166</v>
      </c>
      <c r="C1145" s="8" t="s">
        <v>93</v>
      </c>
      <c r="D1145" s="9" t="s">
        <v>74</v>
      </c>
      <c r="E1145">
        <v>6630.1987319192413</v>
      </c>
      <c r="F1145" s="14">
        <v>226</v>
      </c>
      <c r="G1145">
        <v>6.6004242283546034E-4</v>
      </c>
      <c r="H1145">
        <v>3.055539363750782E-3</v>
      </c>
      <c r="I1145">
        <v>32578209</v>
      </c>
      <c r="J1145">
        <v>50.340397779386826</v>
      </c>
      <c r="K1145">
        <v>72.533146312616509</v>
      </c>
      <c r="T1145">
        <f t="shared" si="121"/>
        <v>0</v>
      </c>
      <c r="U1145">
        <f t="shared" si="122"/>
        <v>0</v>
      </c>
      <c r="V1145">
        <f t="shared" si="123"/>
        <v>0</v>
      </c>
      <c r="W1145">
        <f t="shared" si="124"/>
        <v>0</v>
      </c>
      <c r="X1145">
        <f t="shared" si="125"/>
        <v>0</v>
      </c>
      <c r="Y1145">
        <f t="shared" si="126"/>
        <v>0</v>
      </c>
      <c r="Z1145">
        <f t="shared" si="127"/>
        <v>0</v>
      </c>
    </row>
    <row r="1146" spans="1:26" ht="14.4">
      <c r="A1146" s="7" t="s">
        <v>1437</v>
      </c>
      <c r="B1146" s="7" t="s">
        <v>167</v>
      </c>
      <c r="C1146" s="8" t="s">
        <v>76</v>
      </c>
      <c r="D1146" s="9" t="s">
        <v>62</v>
      </c>
      <c r="E1146">
        <v>25578.730976822611</v>
      </c>
      <c r="F1146" s="14">
        <v>1572</v>
      </c>
      <c r="G1146">
        <v>3.5083809570863253E-3</v>
      </c>
      <c r="I1146">
        <v>3805174</v>
      </c>
      <c r="J1146">
        <v>924.26785214027007</v>
      </c>
      <c r="K1146">
        <v>690.11298826282325</v>
      </c>
      <c r="T1146">
        <f t="shared" si="121"/>
        <v>0</v>
      </c>
      <c r="U1146">
        <f t="shared" si="122"/>
        <v>0</v>
      </c>
      <c r="V1146">
        <f t="shared" si="123"/>
        <v>0</v>
      </c>
      <c r="W1146">
        <f t="shared" si="124"/>
        <v>0</v>
      </c>
      <c r="X1146">
        <f t="shared" si="125"/>
        <v>0</v>
      </c>
      <c r="Y1146">
        <f t="shared" si="126"/>
        <v>0</v>
      </c>
      <c r="Z1146">
        <f t="shared" si="127"/>
        <v>0</v>
      </c>
    </row>
    <row r="1147" spans="1:26" ht="14.4">
      <c r="A1147" s="7" t="s">
        <v>1438</v>
      </c>
      <c r="B1147" s="7" t="s">
        <v>167</v>
      </c>
      <c r="C1147" s="8" t="s">
        <v>76</v>
      </c>
      <c r="D1147" s="9" t="s">
        <v>63</v>
      </c>
      <c r="E1147">
        <v>27158.148103986223</v>
      </c>
      <c r="F1147" s="14">
        <v>1848</v>
      </c>
      <c r="G1147">
        <v>3.4183055746883993E-3</v>
      </c>
      <c r="I1147">
        <v>3866243</v>
      </c>
      <c r="J1147">
        <v>980.0211730095599</v>
      </c>
      <c r="K1147">
        <v>764.56653138460263</v>
      </c>
      <c r="T1147">
        <f t="shared" si="121"/>
        <v>0</v>
      </c>
      <c r="U1147">
        <f t="shared" si="122"/>
        <v>1</v>
      </c>
      <c r="V1147">
        <f t="shared" si="123"/>
        <v>0</v>
      </c>
      <c r="W1147">
        <f t="shared" si="124"/>
        <v>0</v>
      </c>
      <c r="X1147">
        <f t="shared" si="125"/>
        <v>0</v>
      </c>
      <c r="Y1147">
        <f t="shared" si="126"/>
        <v>0</v>
      </c>
      <c r="Z1147">
        <f t="shared" si="127"/>
        <v>0</v>
      </c>
    </row>
    <row r="1148" spans="1:26" ht="14.4">
      <c r="A1148" s="7" t="s">
        <v>1439</v>
      </c>
      <c r="B1148" s="7" t="s">
        <v>167</v>
      </c>
      <c r="C1148" s="8" t="s">
        <v>76</v>
      </c>
      <c r="D1148" s="9" t="s">
        <v>64</v>
      </c>
      <c r="E1148">
        <v>31282.212094923965</v>
      </c>
      <c r="F1148" s="14">
        <v>2221</v>
      </c>
      <c r="G1148">
        <v>3.6162745835587305E-3</v>
      </c>
      <c r="H1148">
        <v>1.0173077104040314E-2</v>
      </c>
      <c r="I1148">
        <v>3931947</v>
      </c>
      <c r="J1148">
        <v>1075.2942498970613</v>
      </c>
      <c r="K1148">
        <v>975.34376734986506</v>
      </c>
      <c r="T1148">
        <f t="shared" si="121"/>
        <v>0</v>
      </c>
      <c r="U1148">
        <f t="shared" si="122"/>
        <v>1</v>
      </c>
      <c r="V1148">
        <f t="shared" si="123"/>
        <v>0</v>
      </c>
      <c r="W1148">
        <f t="shared" si="124"/>
        <v>0</v>
      </c>
      <c r="X1148">
        <f t="shared" si="125"/>
        <v>0</v>
      </c>
      <c r="Y1148">
        <f t="shared" si="126"/>
        <v>0</v>
      </c>
      <c r="Z1148">
        <f t="shared" si="127"/>
        <v>1</v>
      </c>
    </row>
    <row r="1149" spans="1:26" ht="14.4">
      <c r="A1149" s="7" t="s">
        <v>1440</v>
      </c>
      <c r="B1149" s="7" t="s">
        <v>167</v>
      </c>
      <c r="C1149" s="8" t="s">
        <v>76</v>
      </c>
      <c r="D1149" s="9" t="s">
        <v>65</v>
      </c>
      <c r="E1149">
        <v>39784.602658161937</v>
      </c>
      <c r="F1149" s="14">
        <v>2918</v>
      </c>
      <c r="G1149">
        <v>3.5941259910807423E-3</v>
      </c>
      <c r="H1149">
        <v>1.0164590652720204E-2</v>
      </c>
      <c r="I1149">
        <v>3996521</v>
      </c>
      <c r="J1149">
        <v>1302.6329650213272</v>
      </c>
      <c r="K1149">
        <v>1209.0515726052733</v>
      </c>
      <c r="T1149">
        <f t="shared" si="121"/>
        <v>1</v>
      </c>
      <c r="U1149">
        <f t="shared" si="122"/>
        <v>1</v>
      </c>
      <c r="V1149">
        <f t="shared" si="123"/>
        <v>0</v>
      </c>
      <c r="W1149">
        <f t="shared" si="124"/>
        <v>0</v>
      </c>
      <c r="X1149">
        <f t="shared" si="125"/>
        <v>0</v>
      </c>
      <c r="Y1149">
        <f t="shared" si="126"/>
        <v>0</v>
      </c>
      <c r="Z1149">
        <f t="shared" si="127"/>
        <v>1</v>
      </c>
    </row>
    <row r="1150" spans="1:26" ht="14.4">
      <c r="A1150" s="7" t="s">
        <v>1441</v>
      </c>
      <c r="B1150" s="7" t="s">
        <v>167</v>
      </c>
      <c r="C1150" s="8" t="s">
        <v>76</v>
      </c>
      <c r="D1150" s="9" t="s">
        <v>66</v>
      </c>
      <c r="E1150">
        <v>45697.304006474275</v>
      </c>
      <c r="F1150" s="14">
        <v>3487</v>
      </c>
      <c r="G1150">
        <v>3.6614350624112157E-3</v>
      </c>
      <c r="H1150">
        <v>1.0569589869153385E-2</v>
      </c>
      <c r="I1150">
        <v>4070262</v>
      </c>
      <c r="J1150">
        <v>1492.5329131146841</v>
      </c>
      <c r="K1150">
        <v>1299.9163198830936</v>
      </c>
      <c r="T1150">
        <f t="shared" si="121"/>
        <v>1</v>
      </c>
      <c r="U1150">
        <f t="shared" si="122"/>
        <v>1</v>
      </c>
      <c r="V1150">
        <f t="shared" si="123"/>
        <v>0</v>
      </c>
      <c r="W1150">
        <f t="shared" si="124"/>
        <v>0</v>
      </c>
      <c r="X1150">
        <f t="shared" si="125"/>
        <v>0</v>
      </c>
      <c r="Y1150">
        <f t="shared" si="126"/>
        <v>0</v>
      </c>
      <c r="Z1150">
        <f t="shared" si="127"/>
        <v>1</v>
      </c>
    </row>
    <row r="1151" spans="1:26" ht="14.4">
      <c r="A1151" s="7" t="s">
        <v>1442</v>
      </c>
      <c r="B1151" s="7" t="s">
        <v>167</v>
      </c>
      <c r="C1151" s="8" t="s">
        <v>76</v>
      </c>
      <c r="D1151" s="9" t="s">
        <v>67</v>
      </c>
      <c r="E1151">
        <v>48799.085750330414</v>
      </c>
      <c r="F1151" s="14">
        <v>3734</v>
      </c>
      <c r="G1151">
        <v>3.4693024903880224E-3</v>
      </c>
      <c r="H1151">
        <v>1.0613440566319399E-2</v>
      </c>
      <c r="I1151">
        <v>4159914</v>
      </c>
      <c r="J1151">
        <v>1629.8413861440404</v>
      </c>
      <c r="K1151">
        <v>1487.0499726677042</v>
      </c>
      <c r="T1151">
        <f t="shared" si="121"/>
        <v>1</v>
      </c>
      <c r="U1151">
        <f t="shared" si="122"/>
        <v>1</v>
      </c>
      <c r="V1151">
        <f t="shared" si="123"/>
        <v>0</v>
      </c>
      <c r="W1151">
        <f t="shared" si="124"/>
        <v>0</v>
      </c>
      <c r="X1151">
        <f t="shared" si="125"/>
        <v>0</v>
      </c>
      <c r="Y1151">
        <f t="shared" si="126"/>
        <v>0</v>
      </c>
      <c r="Z1151">
        <f t="shared" si="127"/>
        <v>1</v>
      </c>
    </row>
    <row r="1152" spans="1:26" ht="14.4">
      <c r="A1152" s="7" t="s">
        <v>1443</v>
      </c>
      <c r="B1152" s="7" t="s">
        <v>167</v>
      </c>
      <c r="C1152" s="8" t="s">
        <v>76</v>
      </c>
      <c r="D1152" s="9" t="s">
        <v>68</v>
      </c>
      <c r="E1152">
        <v>52174.275181165227</v>
      </c>
      <c r="F1152" s="14">
        <v>3982</v>
      </c>
      <c r="G1152">
        <v>3.338451715515904E-3</v>
      </c>
      <c r="H1152">
        <v>1.028418134467847E-2</v>
      </c>
      <c r="I1152">
        <v>4274137</v>
      </c>
      <c r="J1152">
        <v>1793.110515643275</v>
      </c>
      <c r="K1152">
        <v>1632.6102789873137</v>
      </c>
      <c r="T1152">
        <f t="shared" si="121"/>
        <v>1</v>
      </c>
      <c r="U1152">
        <f t="shared" si="122"/>
        <v>1</v>
      </c>
      <c r="V1152">
        <f t="shared" si="123"/>
        <v>0</v>
      </c>
      <c r="W1152">
        <f t="shared" si="124"/>
        <v>0</v>
      </c>
      <c r="X1152">
        <f t="shared" si="125"/>
        <v>0</v>
      </c>
      <c r="Y1152">
        <f t="shared" si="126"/>
        <v>0</v>
      </c>
      <c r="Z1152">
        <f t="shared" si="127"/>
        <v>1</v>
      </c>
    </row>
    <row r="1153" spans="1:26" ht="14.4">
      <c r="A1153" s="7" t="s">
        <v>1444</v>
      </c>
      <c r="B1153" s="7" t="s">
        <v>167</v>
      </c>
      <c r="C1153" s="8" t="s">
        <v>76</v>
      </c>
      <c r="D1153" s="9" t="s">
        <v>69</v>
      </c>
      <c r="E1153">
        <v>59105.121185957898</v>
      </c>
      <c r="F1153" s="14">
        <v>4733</v>
      </c>
      <c r="G1153">
        <v>3.4371901243526286E-3</v>
      </c>
      <c r="H1153">
        <v>1.0134936991667542E-2</v>
      </c>
      <c r="I1153">
        <v>4398942</v>
      </c>
      <c r="J1153">
        <v>2105.7336059443383</v>
      </c>
      <c r="K1153">
        <v>1997.0711139178466</v>
      </c>
      <c r="T1153">
        <f t="shared" si="121"/>
        <v>1</v>
      </c>
      <c r="U1153">
        <f t="shared" si="122"/>
        <v>1</v>
      </c>
      <c r="V1153">
        <f t="shared" si="123"/>
        <v>0</v>
      </c>
      <c r="W1153">
        <f t="shared" si="124"/>
        <v>0</v>
      </c>
      <c r="X1153">
        <f t="shared" si="125"/>
        <v>0</v>
      </c>
      <c r="Y1153">
        <f t="shared" si="126"/>
        <v>1</v>
      </c>
      <c r="Z1153">
        <f t="shared" si="127"/>
        <v>1</v>
      </c>
    </row>
    <row r="1154" spans="1:26" ht="14.4">
      <c r="A1154" s="7" t="s">
        <v>1445</v>
      </c>
      <c r="B1154" s="7" t="s">
        <v>167</v>
      </c>
      <c r="C1154" s="8" t="s">
        <v>76</v>
      </c>
      <c r="D1154" s="9" t="s">
        <v>70</v>
      </c>
      <c r="E1154">
        <v>58803.299399671771</v>
      </c>
      <c r="F1154" s="14">
        <v>5393</v>
      </c>
      <c r="G1154">
        <v>3.19186091059582E-3</v>
      </c>
      <c r="H1154">
        <v>9.6969759066845088E-3</v>
      </c>
      <c r="I1154">
        <v>4489544</v>
      </c>
      <c r="J1154">
        <v>2220.0472921080627</v>
      </c>
      <c r="K1154">
        <v>2347.4544408073516</v>
      </c>
      <c r="T1154">
        <f t="shared" si="121"/>
        <v>1</v>
      </c>
      <c r="U1154">
        <f t="shared" si="122"/>
        <v>1</v>
      </c>
      <c r="V1154">
        <f t="shared" si="123"/>
        <v>0</v>
      </c>
      <c r="W1154">
        <f t="shared" si="124"/>
        <v>0</v>
      </c>
      <c r="X1154">
        <f t="shared" si="125"/>
        <v>0</v>
      </c>
      <c r="Y1154">
        <f t="shared" si="126"/>
        <v>1</v>
      </c>
      <c r="Z1154">
        <f t="shared" si="127"/>
        <v>1</v>
      </c>
    </row>
    <row r="1155" spans="1:26" ht="14.4">
      <c r="A1155" s="7" t="s">
        <v>1446</v>
      </c>
      <c r="B1155" s="7" t="s">
        <v>167</v>
      </c>
      <c r="C1155" s="8" t="s">
        <v>76</v>
      </c>
      <c r="D1155" s="9" t="s">
        <v>71</v>
      </c>
      <c r="E1155">
        <v>49610.010197613206</v>
      </c>
      <c r="F1155" s="14">
        <v>5040</v>
      </c>
      <c r="G1155">
        <v>3.1596064272524324E-3</v>
      </c>
      <c r="H1155">
        <v>9.5989857509026274E-3</v>
      </c>
      <c r="I1155">
        <v>4535375</v>
      </c>
      <c r="J1155">
        <v>1864.8954055618333</v>
      </c>
      <c r="K1155">
        <v>1749.3592040349474</v>
      </c>
      <c r="T1155">
        <f t="shared" ref="T1155:T1218" si="128">IF(OR(E1155&lt;$N$2-$S$2,E1155&gt;$P$2+$S$2),1,0)</f>
        <v>1</v>
      </c>
      <c r="U1155">
        <f t="shared" ref="U1155:U1218" si="129">IF(OR(F1155&lt;$N$3-$S$3,F1155&gt;$P$3+$S$3),1,0)</f>
        <v>1</v>
      </c>
      <c r="V1155">
        <f t="shared" ref="V1155:V1218" si="130">IF(OR(G1155&lt;$N$4-$S$4,G1155&gt;$P$4+$S$4),1,0)</f>
        <v>0</v>
      </c>
      <c r="W1155">
        <f t="shared" ref="W1155:W1218" si="131">IF(OR(H1155&lt;$N$5-$S$5,H1155&gt;$P$5+$S$5),1,0)</f>
        <v>0</v>
      </c>
      <c r="X1155">
        <f t="shared" ref="X1155:X1218" si="132">IF(OR(I1155&lt;$N$6-$S$6,I1155&gt;$P$6+$S$6),1,0)</f>
        <v>0</v>
      </c>
      <c r="Y1155">
        <f t="shared" ref="Y1155:Y1218" si="133">IF(OR(J1155&lt;$N$7-$S$7,J1155&gt;$P$7+$S$7),1,0)</f>
        <v>1</v>
      </c>
      <c r="Z1155">
        <f t="shared" ref="Z1155:Z1218" si="134">IF(OR(K1155&lt;$N$8-$S$8,K1155&gt;$P$8+$S$8),1,0)</f>
        <v>1</v>
      </c>
    </row>
    <row r="1156" spans="1:26" ht="14.4">
      <c r="A1156" s="7" t="s">
        <v>1447</v>
      </c>
      <c r="B1156" s="7" t="s">
        <v>167</v>
      </c>
      <c r="C1156" s="8" t="s">
        <v>76</v>
      </c>
      <c r="D1156" s="9" t="s">
        <v>72</v>
      </c>
      <c r="E1156">
        <v>45831.775455000985</v>
      </c>
      <c r="F1156" s="14">
        <v>4320</v>
      </c>
      <c r="G1156">
        <v>3.0834478214008076E-3</v>
      </c>
      <c r="H1156">
        <v>9.5034050377673564E-3</v>
      </c>
      <c r="I1156">
        <v>4560155</v>
      </c>
      <c r="J1156">
        <v>1795.3337112444642</v>
      </c>
      <c r="K1156">
        <v>1574.0693024688853</v>
      </c>
      <c r="T1156">
        <f t="shared" si="128"/>
        <v>1</v>
      </c>
      <c r="U1156">
        <f t="shared" si="129"/>
        <v>1</v>
      </c>
      <c r="V1156">
        <f t="shared" si="130"/>
        <v>0</v>
      </c>
      <c r="W1156">
        <f t="shared" si="131"/>
        <v>0</v>
      </c>
      <c r="X1156">
        <f t="shared" si="132"/>
        <v>0</v>
      </c>
      <c r="Y1156">
        <f t="shared" si="133"/>
        <v>0</v>
      </c>
      <c r="Z1156">
        <f t="shared" si="134"/>
        <v>1</v>
      </c>
    </row>
    <row r="1157" spans="1:26" ht="14.4">
      <c r="A1157" s="7" t="s">
        <v>1448</v>
      </c>
      <c r="B1157" s="7" t="s">
        <v>167</v>
      </c>
      <c r="C1157" s="8" t="s">
        <v>76</v>
      </c>
      <c r="D1157" s="9" t="s">
        <v>73</v>
      </c>
      <c r="E1157">
        <v>49379.54384663151</v>
      </c>
      <c r="F1157" s="14">
        <v>4306</v>
      </c>
      <c r="G1157">
        <v>3.1915353848130375E-3</v>
      </c>
      <c r="H1157">
        <v>9.4952929933049199E-3</v>
      </c>
      <c r="I1157">
        <v>4576794</v>
      </c>
      <c r="J1157">
        <v>2081.3696224912023</v>
      </c>
      <c r="K1157">
        <v>1493.8404481390248</v>
      </c>
      <c r="T1157">
        <f t="shared" si="128"/>
        <v>1</v>
      </c>
      <c r="U1157">
        <f t="shared" si="129"/>
        <v>1</v>
      </c>
      <c r="V1157">
        <f t="shared" si="130"/>
        <v>0</v>
      </c>
      <c r="W1157">
        <f t="shared" si="131"/>
        <v>0</v>
      </c>
      <c r="X1157">
        <f t="shared" si="132"/>
        <v>0</v>
      </c>
      <c r="Y1157">
        <f t="shared" si="133"/>
        <v>1</v>
      </c>
      <c r="Z1157">
        <f t="shared" si="134"/>
        <v>1</v>
      </c>
    </row>
    <row r="1158" spans="1:26" ht="14.4">
      <c r="A1158" s="7" t="s">
        <v>1449</v>
      </c>
      <c r="B1158" s="7" t="s">
        <v>167</v>
      </c>
      <c r="C1158" s="8" t="s">
        <v>76</v>
      </c>
      <c r="D1158" s="9" t="s">
        <v>74</v>
      </c>
      <c r="E1158">
        <v>46000.596917698393</v>
      </c>
      <c r="F1158" s="14">
        <v>3708</v>
      </c>
      <c r="G1158">
        <v>3.1845057780891962E-3</v>
      </c>
      <c r="H1158">
        <v>9.4743788665845336E-3</v>
      </c>
      <c r="I1158">
        <v>4586897</v>
      </c>
      <c r="J1158">
        <v>1976.0635566920296</v>
      </c>
      <c r="K1158">
        <v>1308.2918583085689</v>
      </c>
      <c r="T1158">
        <f t="shared" si="128"/>
        <v>1</v>
      </c>
      <c r="U1158">
        <f t="shared" si="129"/>
        <v>1</v>
      </c>
      <c r="V1158">
        <f t="shared" si="130"/>
        <v>0</v>
      </c>
      <c r="W1158">
        <f t="shared" si="131"/>
        <v>0</v>
      </c>
      <c r="X1158">
        <f t="shared" si="132"/>
        <v>0</v>
      </c>
      <c r="Y1158">
        <f t="shared" si="133"/>
        <v>1</v>
      </c>
      <c r="Z1158">
        <f t="shared" si="134"/>
        <v>1</v>
      </c>
    </row>
    <row r="1159" spans="1:26" ht="14.4">
      <c r="A1159" s="7" t="s">
        <v>1450</v>
      </c>
      <c r="B1159" s="7" t="s">
        <v>168</v>
      </c>
      <c r="C1159" s="8" t="s">
        <v>76</v>
      </c>
      <c r="D1159" s="9" t="s">
        <v>62</v>
      </c>
      <c r="E1159">
        <v>20358.667291617843</v>
      </c>
      <c r="F1159" s="8"/>
      <c r="I1159">
        <v>76806</v>
      </c>
      <c r="T1159">
        <f t="shared" si="128"/>
        <v>0</v>
      </c>
      <c r="U1159">
        <f t="shared" si="129"/>
        <v>0</v>
      </c>
      <c r="V1159">
        <f t="shared" si="130"/>
        <v>0</v>
      </c>
      <c r="W1159">
        <f t="shared" si="131"/>
        <v>0</v>
      </c>
      <c r="X1159">
        <f t="shared" si="132"/>
        <v>0</v>
      </c>
      <c r="Y1159">
        <f t="shared" si="133"/>
        <v>0</v>
      </c>
      <c r="Z1159">
        <f t="shared" si="134"/>
        <v>0</v>
      </c>
    </row>
    <row r="1160" spans="1:26" ht="14.4">
      <c r="A1160" s="7" t="s">
        <v>1451</v>
      </c>
      <c r="B1160" s="7" t="s">
        <v>168</v>
      </c>
      <c r="C1160" s="8" t="s">
        <v>76</v>
      </c>
      <c r="D1160" s="9" t="s">
        <v>63</v>
      </c>
      <c r="E1160">
        <v>20802.351203360133</v>
      </c>
      <c r="F1160" s="8"/>
      <c r="I1160">
        <v>77616</v>
      </c>
      <c r="T1160">
        <f t="shared" si="128"/>
        <v>0</v>
      </c>
      <c r="U1160">
        <f t="shared" si="129"/>
        <v>0</v>
      </c>
      <c r="V1160">
        <f t="shared" si="130"/>
        <v>0</v>
      </c>
      <c r="W1160">
        <f t="shared" si="131"/>
        <v>0</v>
      </c>
      <c r="X1160">
        <f t="shared" si="132"/>
        <v>0</v>
      </c>
      <c r="Y1160">
        <f t="shared" si="133"/>
        <v>0</v>
      </c>
      <c r="Z1160">
        <f t="shared" si="134"/>
        <v>0</v>
      </c>
    </row>
    <row r="1161" spans="1:26" ht="14.4">
      <c r="A1161" s="7" t="s">
        <v>1452</v>
      </c>
      <c r="B1161" s="7" t="s">
        <v>168</v>
      </c>
      <c r="C1161" s="8" t="s">
        <v>76</v>
      </c>
      <c r="D1161" s="9" t="s">
        <v>64</v>
      </c>
      <c r="E1161">
        <v>24223.324453011312</v>
      </c>
      <c r="F1161" s="8"/>
      <c r="I1161">
        <v>78338</v>
      </c>
      <c r="T1161">
        <f t="shared" si="128"/>
        <v>0</v>
      </c>
      <c r="U1161">
        <f t="shared" si="129"/>
        <v>0</v>
      </c>
      <c r="V1161">
        <f t="shared" si="130"/>
        <v>0</v>
      </c>
      <c r="W1161">
        <f t="shared" si="131"/>
        <v>0</v>
      </c>
      <c r="X1161">
        <f t="shared" si="132"/>
        <v>0</v>
      </c>
      <c r="Y1161">
        <f t="shared" si="133"/>
        <v>0</v>
      </c>
      <c r="Z1161">
        <f t="shared" si="134"/>
        <v>0</v>
      </c>
    </row>
    <row r="1162" spans="1:26" ht="14.4">
      <c r="A1162" s="7" t="s">
        <v>1453</v>
      </c>
      <c r="B1162" s="7" t="s">
        <v>168</v>
      </c>
      <c r="C1162" s="8" t="s">
        <v>76</v>
      </c>
      <c r="D1162" s="9" t="s">
        <v>65</v>
      </c>
      <c r="E1162">
        <v>28669.406804977152</v>
      </c>
      <c r="F1162" s="8"/>
      <c r="I1162">
        <v>79001</v>
      </c>
      <c r="T1162">
        <f t="shared" si="128"/>
        <v>0</v>
      </c>
      <c r="U1162">
        <f t="shared" si="129"/>
        <v>0</v>
      </c>
      <c r="V1162">
        <f t="shared" si="130"/>
        <v>0</v>
      </c>
      <c r="W1162">
        <f t="shared" si="131"/>
        <v>0</v>
      </c>
      <c r="X1162">
        <f t="shared" si="132"/>
        <v>0</v>
      </c>
      <c r="Y1162">
        <f t="shared" si="133"/>
        <v>0</v>
      </c>
      <c r="Z1162">
        <f t="shared" si="134"/>
        <v>0</v>
      </c>
    </row>
    <row r="1163" spans="1:26" ht="14.4">
      <c r="A1163" s="7" t="s">
        <v>1454</v>
      </c>
      <c r="B1163" s="7" t="s">
        <v>168</v>
      </c>
      <c r="C1163" s="8" t="s">
        <v>76</v>
      </c>
      <c r="D1163" s="9" t="s">
        <v>66</v>
      </c>
      <c r="E1163">
        <v>34624.486743327725</v>
      </c>
      <c r="F1163" s="8"/>
      <c r="I1163">
        <v>79658</v>
      </c>
      <c r="T1163">
        <f t="shared" si="128"/>
        <v>0</v>
      </c>
      <c r="U1163">
        <f t="shared" si="129"/>
        <v>0</v>
      </c>
      <c r="V1163">
        <f t="shared" si="130"/>
        <v>0</v>
      </c>
      <c r="W1163">
        <f t="shared" si="131"/>
        <v>0</v>
      </c>
      <c r="X1163">
        <f t="shared" si="132"/>
        <v>0</v>
      </c>
      <c r="Y1163">
        <f t="shared" si="133"/>
        <v>0</v>
      </c>
      <c r="Z1163">
        <f t="shared" si="134"/>
        <v>0</v>
      </c>
    </row>
    <row r="1164" spans="1:26" ht="14.4">
      <c r="A1164" s="7" t="s">
        <v>1455</v>
      </c>
      <c r="B1164" s="7" t="s">
        <v>168</v>
      </c>
      <c r="C1164" s="8" t="s">
        <v>76</v>
      </c>
      <c r="D1164" s="9" t="s">
        <v>67</v>
      </c>
      <c r="E1164">
        <v>36289.879619142448</v>
      </c>
      <c r="F1164" s="8"/>
      <c r="I1164">
        <v>80345</v>
      </c>
      <c r="T1164">
        <f t="shared" si="128"/>
        <v>1</v>
      </c>
      <c r="U1164">
        <f t="shared" si="129"/>
        <v>0</v>
      </c>
      <c r="V1164">
        <f t="shared" si="130"/>
        <v>0</v>
      </c>
      <c r="W1164">
        <f t="shared" si="131"/>
        <v>0</v>
      </c>
      <c r="X1164">
        <f t="shared" si="132"/>
        <v>0</v>
      </c>
      <c r="Y1164">
        <f t="shared" si="133"/>
        <v>0</v>
      </c>
      <c r="Z1164">
        <f t="shared" si="134"/>
        <v>0</v>
      </c>
    </row>
    <row r="1165" spans="1:26" ht="14.4">
      <c r="A1165" s="7" t="s">
        <v>1456</v>
      </c>
      <c r="B1165" s="7" t="s">
        <v>168</v>
      </c>
      <c r="C1165" s="8" t="s">
        <v>76</v>
      </c>
      <c r="D1165" s="9" t="s">
        <v>68</v>
      </c>
      <c r="E1165">
        <v>42402.066314698772</v>
      </c>
      <c r="F1165" s="8"/>
      <c r="I1165">
        <v>81068</v>
      </c>
      <c r="T1165">
        <f t="shared" si="128"/>
        <v>1</v>
      </c>
      <c r="U1165">
        <f t="shared" si="129"/>
        <v>0</v>
      </c>
      <c r="V1165">
        <f t="shared" si="130"/>
        <v>0</v>
      </c>
      <c r="W1165">
        <f t="shared" si="131"/>
        <v>0</v>
      </c>
      <c r="X1165">
        <f t="shared" si="132"/>
        <v>0</v>
      </c>
      <c r="Y1165">
        <f t="shared" si="133"/>
        <v>0</v>
      </c>
      <c r="Z1165">
        <f t="shared" si="134"/>
        <v>0</v>
      </c>
    </row>
    <row r="1166" spans="1:26" ht="14.4">
      <c r="A1166" s="7" t="s">
        <v>1457</v>
      </c>
      <c r="B1166" s="7" t="s">
        <v>168</v>
      </c>
      <c r="C1166" s="8" t="s">
        <v>76</v>
      </c>
      <c r="D1166" s="9" t="s">
        <v>69</v>
      </c>
      <c r="E1166">
        <v>49817.444690265489</v>
      </c>
      <c r="F1166" s="8"/>
      <c r="I1166">
        <v>81812</v>
      </c>
      <c r="T1166">
        <f t="shared" si="128"/>
        <v>1</v>
      </c>
      <c r="U1166">
        <f t="shared" si="129"/>
        <v>0</v>
      </c>
      <c r="V1166">
        <f t="shared" si="130"/>
        <v>0</v>
      </c>
      <c r="W1166">
        <f t="shared" si="131"/>
        <v>0</v>
      </c>
      <c r="X1166">
        <f t="shared" si="132"/>
        <v>0</v>
      </c>
      <c r="Y1166">
        <f t="shared" si="133"/>
        <v>0</v>
      </c>
      <c r="Z1166">
        <f t="shared" si="134"/>
        <v>0</v>
      </c>
    </row>
    <row r="1167" spans="1:26" ht="14.4">
      <c r="A1167" s="7" t="s">
        <v>1458</v>
      </c>
      <c r="B1167" s="7" t="s">
        <v>168</v>
      </c>
      <c r="C1167" s="8" t="s">
        <v>76</v>
      </c>
      <c r="D1167" s="9" t="s">
        <v>70</v>
      </c>
      <c r="E1167">
        <v>49365.49684475721</v>
      </c>
      <c r="F1167" s="8"/>
      <c r="I1167">
        <v>82561</v>
      </c>
      <c r="T1167">
        <f t="shared" si="128"/>
        <v>1</v>
      </c>
      <c r="U1167">
        <f t="shared" si="129"/>
        <v>0</v>
      </c>
      <c r="V1167">
        <f t="shared" si="130"/>
        <v>0</v>
      </c>
      <c r="W1167">
        <f t="shared" si="131"/>
        <v>0</v>
      </c>
      <c r="X1167">
        <f t="shared" si="132"/>
        <v>0</v>
      </c>
      <c r="Y1167">
        <f t="shared" si="133"/>
        <v>0</v>
      </c>
      <c r="Z1167">
        <f t="shared" si="134"/>
        <v>0</v>
      </c>
    </row>
    <row r="1168" spans="1:26" ht="14.4">
      <c r="A1168" s="7" t="s">
        <v>1459</v>
      </c>
      <c r="B1168" s="7" t="s">
        <v>168</v>
      </c>
      <c r="C1168" s="8" t="s">
        <v>76</v>
      </c>
      <c r="D1168" s="9" t="s">
        <v>71</v>
      </c>
      <c r="E1168">
        <v>48931.660343606309</v>
      </c>
      <c r="F1168" s="8"/>
      <c r="I1168">
        <v>83293</v>
      </c>
      <c r="T1168">
        <f t="shared" si="128"/>
        <v>1</v>
      </c>
      <c r="U1168">
        <f t="shared" si="129"/>
        <v>0</v>
      </c>
      <c r="V1168">
        <f t="shared" si="130"/>
        <v>0</v>
      </c>
      <c r="W1168">
        <f t="shared" si="131"/>
        <v>0</v>
      </c>
      <c r="X1168">
        <f t="shared" si="132"/>
        <v>0</v>
      </c>
      <c r="Y1168">
        <f t="shared" si="133"/>
        <v>0</v>
      </c>
      <c r="Z1168">
        <f t="shared" si="134"/>
        <v>0</v>
      </c>
    </row>
    <row r="1169" spans="1:26" ht="14.4">
      <c r="A1169" s="7" t="s">
        <v>1460</v>
      </c>
      <c r="B1169" s="7" t="s">
        <v>168</v>
      </c>
      <c r="C1169" s="8" t="s">
        <v>76</v>
      </c>
      <c r="D1169" s="9" t="s">
        <v>72</v>
      </c>
      <c r="E1169">
        <v>48524.440244308978</v>
      </c>
      <c r="F1169" s="8"/>
      <c r="I1169">
        <v>83992</v>
      </c>
      <c r="T1169">
        <f t="shared" si="128"/>
        <v>1</v>
      </c>
      <c r="U1169">
        <f t="shared" si="129"/>
        <v>0</v>
      </c>
      <c r="V1169">
        <f t="shared" si="130"/>
        <v>0</v>
      </c>
      <c r="W1169">
        <f t="shared" si="131"/>
        <v>0</v>
      </c>
      <c r="X1169">
        <f t="shared" si="132"/>
        <v>0</v>
      </c>
      <c r="Y1169">
        <f t="shared" si="133"/>
        <v>0</v>
      </c>
      <c r="Z1169">
        <f t="shared" si="134"/>
        <v>0</v>
      </c>
    </row>
    <row r="1170" spans="1:26" ht="14.4">
      <c r="A1170" s="7" t="s">
        <v>1461</v>
      </c>
      <c r="B1170" s="7" t="s">
        <v>168</v>
      </c>
      <c r="C1170" s="8" t="s">
        <v>76</v>
      </c>
      <c r="D1170" s="9" t="s">
        <v>73</v>
      </c>
      <c r="E1170">
        <v>48144.975842842628</v>
      </c>
      <c r="F1170" s="8"/>
      <c r="I1170">
        <v>84654</v>
      </c>
      <c r="T1170">
        <f t="shared" si="128"/>
        <v>1</v>
      </c>
      <c r="U1170">
        <f t="shared" si="129"/>
        <v>0</v>
      </c>
      <c r="V1170">
        <f t="shared" si="130"/>
        <v>0</v>
      </c>
      <c r="W1170">
        <f t="shared" si="131"/>
        <v>0</v>
      </c>
      <c r="X1170">
        <f t="shared" si="132"/>
        <v>0</v>
      </c>
      <c r="Y1170">
        <f t="shared" si="133"/>
        <v>0</v>
      </c>
      <c r="Z1170">
        <f t="shared" si="134"/>
        <v>0</v>
      </c>
    </row>
    <row r="1171" spans="1:26" ht="14.4">
      <c r="A1171" s="7" t="s">
        <v>1462</v>
      </c>
      <c r="B1171" s="7" t="s">
        <v>168</v>
      </c>
      <c r="C1171" s="8" t="s">
        <v>76</v>
      </c>
      <c r="D1171" s="9" t="s">
        <v>74</v>
      </c>
      <c r="E1171">
        <v>47789.324902678112</v>
      </c>
      <c r="F1171" s="8"/>
      <c r="I1171">
        <v>85284</v>
      </c>
      <c r="T1171">
        <f t="shared" si="128"/>
        <v>1</v>
      </c>
      <c r="U1171">
        <f t="shared" si="129"/>
        <v>0</v>
      </c>
      <c r="V1171">
        <f t="shared" si="130"/>
        <v>0</v>
      </c>
      <c r="W1171">
        <f t="shared" si="131"/>
        <v>0</v>
      </c>
      <c r="X1171">
        <f t="shared" si="132"/>
        <v>0</v>
      </c>
      <c r="Y1171">
        <f t="shared" si="133"/>
        <v>0</v>
      </c>
      <c r="Z1171">
        <f t="shared" si="134"/>
        <v>0</v>
      </c>
    </row>
    <row r="1172" spans="1:26" ht="14.4">
      <c r="A1172" s="7" t="s">
        <v>1463</v>
      </c>
      <c r="B1172" s="7" t="s">
        <v>169</v>
      </c>
      <c r="C1172" s="8" t="s">
        <v>93</v>
      </c>
      <c r="D1172" s="9" t="s">
        <v>62</v>
      </c>
      <c r="E1172">
        <v>19875.973922722213</v>
      </c>
      <c r="F1172" s="14">
        <v>1454</v>
      </c>
      <c r="G1172">
        <v>3.8287486086818253E-3</v>
      </c>
      <c r="I1172">
        <v>6289000</v>
      </c>
      <c r="J1172">
        <v>733.18492606137704</v>
      </c>
      <c r="K1172">
        <v>593.57608522817623</v>
      </c>
      <c r="T1172">
        <f t="shared" si="128"/>
        <v>0</v>
      </c>
      <c r="U1172">
        <f t="shared" si="129"/>
        <v>0</v>
      </c>
      <c r="V1172">
        <f t="shared" si="130"/>
        <v>0</v>
      </c>
      <c r="W1172">
        <f t="shared" si="131"/>
        <v>0</v>
      </c>
      <c r="X1172">
        <f t="shared" si="132"/>
        <v>0</v>
      </c>
      <c r="Y1172">
        <f t="shared" si="133"/>
        <v>0</v>
      </c>
      <c r="Z1172">
        <f t="shared" si="134"/>
        <v>0</v>
      </c>
    </row>
    <row r="1173" spans="1:26" ht="14.4">
      <c r="A1173" s="7" t="s">
        <v>1464</v>
      </c>
      <c r="B1173" s="7" t="s">
        <v>169</v>
      </c>
      <c r="C1173" s="8" t="s">
        <v>93</v>
      </c>
      <c r="D1173" s="9" t="s">
        <v>63</v>
      </c>
      <c r="E1173">
        <v>19102.345084640474</v>
      </c>
      <c r="F1173" s="14">
        <v>1499</v>
      </c>
      <c r="G1173">
        <v>3.6114303463270696E-3</v>
      </c>
      <c r="I1173">
        <v>6439000</v>
      </c>
      <c r="J1173">
        <v>443.23652741108867</v>
      </c>
      <c r="K1173">
        <v>603.66516539835379</v>
      </c>
      <c r="T1173">
        <f t="shared" si="128"/>
        <v>0</v>
      </c>
      <c r="U1173">
        <f t="shared" si="129"/>
        <v>0</v>
      </c>
      <c r="V1173">
        <f t="shared" si="130"/>
        <v>0</v>
      </c>
      <c r="W1173">
        <f t="shared" si="131"/>
        <v>0</v>
      </c>
      <c r="X1173">
        <f t="shared" si="132"/>
        <v>0</v>
      </c>
      <c r="Y1173">
        <f t="shared" si="133"/>
        <v>0</v>
      </c>
      <c r="Z1173">
        <f t="shared" si="134"/>
        <v>0</v>
      </c>
    </row>
    <row r="1174" spans="1:26" ht="14.4">
      <c r="A1174" s="7" t="s">
        <v>1465</v>
      </c>
      <c r="B1174" s="7" t="s">
        <v>169</v>
      </c>
      <c r="C1174" s="8" t="s">
        <v>93</v>
      </c>
      <c r="D1174" s="9" t="s">
        <v>64</v>
      </c>
      <c r="E1174">
        <v>17199.391171993913</v>
      </c>
      <c r="F1174" s="14">
        <v>1334</v>
      </c>
      <c r="G1174">
        <v>3.5304414003044138E-3</v>
      </c>
      <c r="H1174">
        <v>1.0754337899543378E-2</v>
      </c>
      <c r="I1174">
        <v>6570000</v>
      </c>
      <c r="J1174">
        <v>369.25418569254185</v>
      </c>
      <c r="K1174">
        <v>505.63165905631661</v>
      </c>
      <c r="T1174">
        <f t="shared" si="128"/>
        <v>0</v>
      </c>
      <c r="U1174">
        <f t="shared" si="129"/>
        <v>0</v>
      </c>
      <c r="V1174">
        <f t="shared" si="130"/>
        <v>0</v>
      </c>
      <c r="W1174">
        <f t="shared" si="131"/>
        <v>0</v>
      </c>
      <c r="X1174">
        <f t="shared" si="132"/>
        <v>0</v>
      </c>
      <c r="Y1174">
        <f t="shared" si="133"/>
        <v>0</v>
      </c>
      <c r="Z1174">
        <f t="shared" si="134"/>
        <v>0</v>
      </c>
    </row>
    <row r="1175" spans="1:26" ht="14.4">
      <c r="A1175" s="7" t="s">
        <v>1466</v>
      </c>
      <c r="B1175" s="7" t="s">
        <v>169</v>
      </c>
      <c r="C1175" s="8" t="s">
        <v>93</v>
      </c>
      <c r="D1175" s="9" t="s">
        <v>65</v>
      </c>
      <c r="E1175">
        <v>17788.540592253765</v>
      </c>
      <c r="F1175" s="14">
        <v>1364</v>
      </c>
      <c r="G1175">
        <v>3.208365098584391E-3</v>
      </c>
      <c r="H1175">
        <v>1.0019731826539306E-2</v>
      </c>
      <c r="I1175">
        <v>6689700</v>
      </c>
      <c r="J1175">
        <v>369.67278054322315</v>
      </c>
      <c r="K1175">
        <v>499.42448839260356</v>
      </c>
      <c r="T1175">
        <f t="shared" si="128"/>
        <v>0</v>
      </c>
      <c r="U1175">
        <f t="shared" si="129"/>
        <v>0</v>
      </c>
      <c r="V1175">
        <f t="shared" si="130"/>
        <v>0</v>
      </c>
      <c r="W1175">
        <f t="shared" si="131"/>
        <v>0</v>
      </c>
      <c r="X1175">
        <f t="shared" si="132"/>
        <v>0</v>
      </c>
      <c r="Y1175">
        <f t="shared" si="133"/>
        <v>0</v>
      </c>
      <c r="Z1175">
        <f t="shared" si="134"/>
        <v>0</v>
      </c>
    </row>
    <row r="1176" spans="1:26" ht="14.4">
      <c r="A1176" s="7" t="s">
        <v>1467</v>
      </c>
      <c r="B1176" s="7" t="s">
        <v>169</v>
      </c>
      <c r="C1176" s="8" t="s">
        <v>93</v>
      </c>
      <c r="D1176" s="9" t="s">
        <v>66</v>
      </c>
      <c r="E1176">
        <v>18651.784402996036</v>
      </c>
      <c r="F1176" s="14">
        <v>1410</v>
      </c>
      <c r="G1176">
        <v>3.3584961080922308E-3</v>
      </c>
      <c r="H1176">
        <v>1.0418269936848289E-2</v>
      </c>
      <c r="I1176">
        <v>6809000</v>
      </c>
      <c r="J1176">
        <v>427.08180349537378</v>
      </c>
      <c r="K1176">
        <v>537.96445880452347</v>
      </c>
      <c r="T1176">
        <f t="shared" si="128"/>
        <v>0</v>
      </c>
      <c r="U1176">
        <f t="shared" si="129"/>
        <v>0</v>
      </c>
      <c r="V1176">
        <f t="shared" si="130"/>
        <v>0</v>
      </c>
      <c r="W1176">
        <f t="shared" si="131"/>
        <v>0</v>
      </c>
      <c r="X1176">
        <f t="shared" si="132"/>
        <v>0</v>
      </c>
      <c r="Y1176">
        <f t="shared" si="133"/>
        <v>0</v>
      </c>
      <c r="Z1176">
        <f t="shared" si="134"/>
        <v>0</v>
      </c>
    </row>
    <row r="1177" spans="1:26" ht="14.4">
      <c r="A1177" s="7" t="s">
        <v>1468</v>
      </c>
      <c r="B1177" s="7" t="s">
        <v>169</v>
      </c>
      <c r="C1177" s="8" t="s">
        <v>93</v>
      </c>
      <c r="D1177" s="9" t="s">
        <v>67</v>
      </c>
      <c r="E1177">
        <v>19335.940318321525</v>
      </c>
      <c r="F1177" s="14">
        <v>1480</v>
      </c>
      <c r="G1177">
        <v>2.7622978023405147E-3</v>
      </c>
      <c r="H1177">
        <v>9.487453283502402E-3</v>
      </c>
      <c r="I1177">
        <v>6930100</v>
      </c>
      <c r="J1177">
        <v>494.50945873796917</v>
      </c>
      <c r="K1177">
        <v>545.44667465115947</v>
      </c>
      <c r="T1177">
        <f t="shared" si="128"/>
        <v>0</v>
      </c>
      <c r="U1177">
        <f t="shared" si="129"/>
        <v>0</v>
      </c>
      <c r="V1177">
        <f t="shared" si="130"/>
        <v>0</v>
      </c>
      <c r="W1177">
        <f t="shared" si="131"/>
        <v>0</v>
      </c>
      <c r="X1177">
        <f t="shared" si="132"/>
        <v>0</v>
      </c>
      <c r="Y1177">
        <f t="shared" si="133"/>
        <v>0</v>
      </c>
      <c r="Z1177">
        <f t="shared" si="134"/>
        <v>0</v>
      </c>
    </row>
    <row r="1178" spans="1:26" ht="14.4">
      <c r="A1178" s="7" t="s">
        <v>1469</v>
      </c>
      <c r="B1178" s="7" t="s">
        <v>169</v>
      </c>
      <c r="C1178" s="8" t="s">
        <v>93</v>
      </c>
      <c r="D1178" s="9" t="s">
        <v>68</v>
      </c>
      <c r="E1178">
        <v>21407.204729432779</v>
      </c>
      <c r="F1178" s="14">
        <v>1524</v>
      </c>
      <c r="G1178">
        <v>2.7277882529736165E-3</v>
      </c>
      <c r="H1178">
        <v>8.9599784510257033E-3</v>
      </c>
      <c r="I1178">
        <v>7053700</v>
      </c>
      <c r="J1178">
        <v>539.00789656492339</v>
      </c>
      <c r="K1178">
        <v>579.12868423664179</v>
      </c>
      <c r="T1178">
        <f t="shared" si="128"/>
        <v>0</v>
      </c>
      <c r="U1178">
        <f t="shared" si="129"/>
        <v>0</v>
      </c>
      <c r="V1178">
        <f t="shared" si="130"/>
        <v>0</v>
      </c>
      <c r="W1178">
        <f t="shared" si="131"/>
        <v>0</v>
      </c>
      <c r="X1178">
        <f t="shared" si="132"/>
        <v>0</v>
      </c>
      <c r="Y1178">
        <f t="shared" si="133"/>
        <v>0</v>
      </c>
      <c r="Z1178">
        <f t="shared" si="134"/>
        <v>0</v>
      </c>
    </row>
    <row r="1179" spans="1:26" ht="14.4">
      <c r="A1179" s="7" t="s">
        <v>1470</v>
      </c>
      <c r="B1179" s="7" t="s">
        <v>169</v>
      </c>
      <c r="C1179" s="8" t="s">
        <v>93</v>
      </c>
      <c r="D1179" s="9" t="s">
        <v>69</v>
      </c>
      <c r="E1179">
        <v>24372.919597220094</v>
      </c>
      <c r="F1179" s="14">
        <v>1730</v>
      </c>
      <c r="G1179">
        <v>2.8829682037854625E-3</v>
      </c>
      <c r="H1179">
        <v>9.2511246361471292E-3</v>
      </c>
      <c r="I1179">
        <v>7180100</v>
      </c>
      <c r="J1179">
        <v>613.50120471859725</v>
      </c>
      <c r="K1179">
        <v>650.26949485383216</v>
      </c>
      <c r="T1179">
        <f t="shared" si="128"/>
        <v>0</v>
      </c>
      <c r="U1179">
        <f t="shared" si="129"/>
        <v>1</v>
      </c>
      <c r="V1179">
        <f t="shared" si="130"/>
        <v>0</v>
      </c>
      <c r="W1179">
        <f t="shared" si="131"/>
        <v>0</v>
      </c>
      <c r="X1179">
        <f t="shared" si="132"/>
        <v>0</v>
      </c>
      <c r="Y1179">
        <f t="shared" si="133"/>
        <v>0</v>
      </c>
      <c r="Z1179">
        <f t="shared" si="134"/>
        <v>0</v>
      </c>
    </row>
    <row r="1180" spans="1:26" ht="14.4">
      <c r="A1180" s="7" t="s">
        <v>1471</v>
      </c>
      <c r="B1180" s="7" t="s">
        <v>169</v>
      </c>
      <c r="C1180" s="8" t="s">
        <v>93</v>
      </c>
      <c r="D1180" s="9" t="s">
        <v>70</v>
      </c>
      <c r="E1180">
        <v>29142.950963222418</v>
      </c>
      <c r="F1180" s="14">
        <v>2076</v>
      </c>
      <c r="G1180">
        <v>2.5281852014010509E-3</v>
      </c>
      <c r="H1180">
        <v>8.2428031961471106E-3</v>
      </c>
      <c r="I1180">
        <v>7308800</v>
      </c>
      <c r="J1180">
        <v>753.74890542907178</v>
      </c>
      <c r="K1180">
        <v>642.10267075306479</v>
      </c>
      <c r="T1180">
        <f t="shared" si="128"/>
        <v>0</v>
      </c>
      <c r="U1180">
        <f t="shared" si="129"/>
        <v>1</v>
      </c>
      <c r="V1180">
        <f t="shared" si="130"/>
        <v>0</v>
      </c>
      <c r="W1180">
        <f t="shared" si="131"/>
        <v>0</v>
      </c>
      <c r="X1180">
        <f t="shared" si="132"/>
        <v>0</v>
      </c>
      <c r="Y1180">
        <f t="shared" si="133"/>
        <v>0</v>
      </c>
      <c r="Z1180">
        <f t="shared" si="134"/>
        <v>0</v>
      </c>
    </row>
    <row r="1181" spans="1:26" ht="14.4">
      <c r="A1181" s="7" t="s">
        <v>1472</v>
      </c>
      <c r="B1181" s="7" t="s">
        <v>169</v>
      </c>
      <c r="C1181" s="8" t="s">
        <v>93</v>
      </c>
      <c r="D1181" s="9" t="s">
        <v>71</v>
      </c>
      <c r="E1181">
        <v>27519.504114566636</v>
      </c>
      <c r="F1181" s="14">
        <v>1973</v>
      </c>
      <c r="G1181">
        <v>2.4684728011114673E-3</v>
      </c>
      <c r="H1181">
        <v>8.0481190552527514E-3</v>
      </c>
      <c r="I1181">
        <v>7485600</v>
      </c>
      <c r="J1181">
        <v>676.89964732285989</v>
      </c>
      <c r="K1181">
        <v>566.55445121299567</v>
      </c>
      <c r="T1181">
        <f t="shared" si="128"/>
        <v>0</v>
      </c>
      <c r="U1181">
        <f t="shared" si="129"/>
        <v>1</v>
      </c>
      <c r="V1181">
        <f t="shared" si="130"/>
        <v>0</v>
      </c>
      <c r="W1181">
        <f t="shared" si="131"/>
        <v>0</v>
      </c>
      <c r="X1181">
        <f t="shared" si="132"/>
        <v>0</v>
      </c>
      <c r="Y1181">
        <f t="shared" si="133"/>
        <v>0</v>
      </c>
      <c r="Z1181">
        <f t="shared" si="134"/>
        <v>0</v>
      </c>
    </row>
    <row r="1182" spans="1:26" ht="14.4">
      <c r="A1182" s="7" t="s">
        <v>1473</v>
      </c>
      <c r="B1182" s="7" t="s">
        <v>169</v>
      </c>
      <c r="C1182" s="8" t="s">
        <v>93</v>
      </c>
      <c r="D1182" s="9" t="s">
        <v>72</v>
      </c>
      <c r="E1182">
        <v>30431.816989348863</v>
      </c>
      <c r="F1182" s="14">
        <v>2165</v>
      </c>
      <c r="G1182">
        <v>2.5880161603441944E-3</v>
      </c>
      <c r="H1182">
        <v>8.5421585602602438E-3</v>
      </c>
      <c r="I1182">
        <v>7623600</v>
      </c>
      <c r="J1182">
        <v>763.94354373261979</v>
      </c>
      <c r="K1182">
        <v>619.78592790807488</v>
      </c>
      <c r="T1182">
        <f t="shared" si="128"/>
        <v>0</v>
      </c>
      <c r="U1182">
        <f t="shared" si="129"/>
        <v>1</v>
      </c>
      <c r="V1182">
        <f t="shared" si="130"/>
        <v>0</v>
      </c>
      <c r="W1182">
        <f t="shared" si="131"/>
        <v>0</v>
      </c>
      <c r="X1182">
        <f t="shared" si="132"/>
        <v>0</v>
      </c>
      <c r="Y1182">
        <f t="shared" si="133"/>
        <v>0</v>
      </c>
      <c r="Z1182">
        <f t="shared" si="134"/>
        <v>0</v>
      </c>
    </row>
    <row r="1183" spans="1:26" ht="14.4">
      <c r="A1183" s="7" t="s">
        <v>1474</v>
      </c>
      <c r="B1183" s="7" t="s">
        <v>169</v>
      </c>
      <c r="C1183" s="8" t="s">
        <v>93</v>
      </c>
      <c r="D1183" s="9" t="s">
        <v>73</v>
      </c>
      <c r="E1183">
        <v>33222.591362126244</v>
      </c>
      <c r="F1183" s="14">
        <v>2373</v>
      </c>
      <c r="G1183">
        <v>2.6243271781400501E-3</v>
      </c>
      <c r="H1183">
        <v>8.4958407375930363E-3</v>
      </c>
      <c r="I1183">
        <v>7765800</v>
      </c>
      <c r="J1183">
        <v>776.35272605526802</v>
      </c>
      <c r="K1183">
        <v>635.73617656905924</v>
      </c>
      <c r="T1183">
        <f t="shared" si="128"/>
        <v>0</v>
      </c>
      <c r="U1183">
        <f t="shared" si="129"/>
        <v>1</v>
      </c>
      <c r="V1183">
        <f t="shared" si="130"/>
        <v>0</v>
      </c>
      <c r="W1183">
        <f t="shared" si="131"/>
        <v>0</v>
      </c>
      <c r="X1183">
        <f t="shared" si="132"/>
        <v>0</v>
      </c>
      <c r="Y1183">
        <f t="shared" si="133"/>
        <v>0</v>
      </c>
      <c r="Z1183">
        <f t="shared" si="134"/>
        <v>0</v>
      </c>
    </row>
    <row r="1184" spans="1:26" ht="14.4">
      <c r="A1184" s="7" t="s">
        <v>1475</v>
      </c>
      <c r="B1184" s="7" t="s">
        <v>169</v>
      </c>
      <c r="C1184" s="8" t="s">
        <v>93</v>
      </c>
      <c r="D1184" s="9" t="s">
        <v>74</v>
      </c>
      <c r="E1184">
        <v>32614.8789583465</v>
      </c>
      <c r="F1184" s="14">
        <v>2289</v>
      </c>
      <c r="G1184">
        <v>2.5763226091903165E-3</v>
      </c>
      <c r="H1184">
        <v>8.3404336009101823E-3</v>
      </c>
      <c r="I1184">
        <v>7910500</v>
      </c>
      <c r="J1184">
        <v>786.92876556475574</v>
      </c>
      <c r="K1184">
        <v>613.2355729726313</v>
      </c>
      <c r="T1184">
        <f t="shared" si="128"/>
        <v>0</v>
      </c>
      <c r="U1184">
        <f t="shared" si="129"/>
        <v>1</v>
      </c>
      <c r="V1184">
        <f t="shared" si="130"/>
        <v>0</v>
      </c>
      <c r="W1184">
        <f t="shared" si="131"/>
        <v>0</v>
      </c>
      <c r="X1184">
        <f t="shared" si="132"/>
        <v>0</v>
      </c>
      <c r="Y1184">
        <f t="shared" si="133"/>
        <v>0</v>
      </c>
      <c r="Z1184">
        <f t="shared" si="134"/>
        <v>0</v>
      </c>
    </row>
    <row r="1185" spans="1:26" ht="14.4">
      <c r="A1185" s="7" t="s">
        <v>1476</v>
      </c>
      <c r="B1185" s="7" t="s">
        <v>170</v>
      </c>
      <c r="C1185" s="8" t="s">
        <v>76</v>
      </c>
      <c r="D1185" s="9" t="s">
        <v>62</v>
      </c>
      <c r="E1185">
        <v>19317.865787476643</v>
      </c>
      <c r="F1185" s="14">
        <v>1527</v>
      </c>
      <c r="G1185">
        <v>2.7855659997694502E-3</v>
      </c>
      <c r="I1185">
        <v>56942108</v>
      </c>
      <c r="J1185">
        <v>504.12605026845864</v>
      </c>
      <c r="K1185">
        <v>319.07845772060284</v>
      </c>
      <c r="T1185">
        <f t="shared" si="128"/>
        <v>0</v>
      </c>
      <c r="U1185">
        <f t="shared" si="129"/>
        <v>0</v>
      </c>
      <c r="V1185">
        <f t="shared" si="130"/>
        <v>0</v>
      </c>
      <c r="W1185">
        <f t="shared" si="131"/>
        <v>0</v>
      </c>
      <c r="X1185">
        <f t="shared" si="132"/>
        <v>1</v>
      </c>
      <c r="Y1185">
        <f t="shared" si="133"/>
        <v>0</v>
      </c>
      <c r="Z1185">
        <f t="shared" si="134"/>
        <v>0</v>
      </c>
    </row>
    <row r="1186" spans="1:26" ht="14.4">
      <c r="A1186" s="7" t="s">
        <v>1477</v>
      </c>
      <c r="B1186" s="7" t="s">
        <v>170</v>
      </c>
      <c r="C1186" s="8" t="s">
        <v>76</v>
      </c>
      <c r="D1186" s="9" t="s">
        <v>63</v>
      </c>
      <c r="E1186">
        <v>19658.0551513758</v>
      </c>
      <c r="F1186" s="14">
        <v>1590</v>
      </c>
      <c r="G1186">
        <v>2.9384580010917241E-3</v>
      </c>
      <c r="I1186">
        <v>56974100</v>
      </c>
      <c r="J1186">
        <v>472.4251896914563</v>
      </c>
      <c r="K1186">
        <v>298.32853875708435</v>
      </c>
      <c r="T1186">
        <f t="shared" si="128"/>
        <v>0</v>
      </c>
      <c r="U1186">
        <f t="shared" si="129"/>
        <v>1</v>
      </c>
      <c r="V1186">
        <f t="shared" si="130"/>
        <v>0</v>
      </c>
      <c r="W1186">
        <f t="shared" si="131"/>
        <v>0</v>
      </c>
      <c r="X1186">
        <f t="shared" si="132"/>
        <v>1</v>
      </c>
      <c r="Y1186">
        <f t="shared" si="133"/>
        <v>0</v>
      </c>
      <c r="Z1186">
        <f t="shared" si="134"/>
        <v>0</v>
      </c>
    </row>
    <row r="1187" spans="1:26" ht="14.4">
      <c r="A1187" s="7" t="s">
        <v>1478</v>
      </c>
      <c r="B1187" s="7" t="s">
        <v>170</v>
      </c>
      <c r="C1187" s="8" t="s">
        <v>76</v>
      </c>
      <c r="D1187" s="9" t="s">
        <v>64</v>
      </c>
      <c r="E1187">
        <v>21556.631716356369</v>
      </c>
      <c r="F1187" s="14">
        <v>1761</v>
      </c>
      <c r="G1187">
        <v>2.9835605095616191E-3</v>
      </c>
      <c r="H1187">
        <v>7.1208214331525254E-3</v>
      </c>
      <c r="I1187">
        <v>57059007</v>
      </c>
      <c r="J1187">
        <v>494.08500922562496</v>
      </c>
      <c r="K1187">
        <v>344.13497592062896</v>
      </c>
      <c r="T1187">
        <f t="shared" si="128"/>
        <v>0</v>
      </c>
      <c r="U1187">
        <f t="shared" si="129"/>
        <v>1</v>
      </c>
      <c r="V1187">
        <f t="shared" si="130"/>
        <v>0</v>
      </c>
      <c r="W1187">
        <f t="shared" si="131"/>
        <v>0</v>
      </c>
      <c r="X1187">
        <f t="shared" si="132"/>
        <v>1</v>
      </c>
      <c r="Y1187">
        <f t="shared" si="133"/>
        <v>0</v>
      </c>
      <c r="Z1187">
        <f t="shared" si="134"/>
        <v>0</v>
      </c>
    </row>
    <row r="1188" spans="1:26" ht="14.4">
      <c r="A1188" s="7" t="s">
        <v>1479</v>
      </c>
      <c r="B1188" s="7" t="s">
        <v>170</v>
      </c>
      <c r="C1188" s="8" t="s">
        <v>76</v>
      </c>
      <c r="D1188" s="9" t="s">
        <v>65</v>
      </c>
      <c r="E1188">
        <v>26346.459820087181</v>
      </c>
      <c r="F1188" s="14">
        <v>2157</v>
      </c>
      <c r="G1188">
        <v>2.8764401808079021E-3</v>
      </c>
      <c r="H1188">
        <v>7.0069718490519545E-3</v>
      </c>
      <c r="I1188">
        <v>57313203</v>
      </c>
      <c r="J1188">
        <v>568.64733244798765</v>
      </c>
      <c r="K1188">
        <v>414.05817085462837</v>
      </c>
      <c r="T1188">
        <f t="shared" si="128"/>
        <v>0</v>
      </c>
      <c r="U1188">
        <f t="shared" si="129"/>
        <v>1</v>
      </c>
      <c r="V1188">
        <f t="shared" si="130"/>
        <v>0</v>
      </c>
      <c r="W1188">
        <f t="shared" si="131"/>
        <v>0</v>
      </c>
      <c r="X1188">
        <f t="shared" si="132"/>
        <v>1</v>
      </c>
      <c r="Y1188">
        <f t="shared" si="133"/>
        <v>0</v>
      </c>
      <c r="Z1188">
        <f t="shared" si="134"/>
        <v>0</v>
      </c>
    </row>
    <row r="1189" spans="1:26" ht="14.4">
      <c r="A1189" s="7" t="s">
        <v>1480</v>
      </c>
      <c r="B1189" s="7" t="s">
        <v>170</v>
      </c>
      <c r="C1189" s="8" t="s">
        <v>76</v>
      </c>
      <c r="D1189" s="9" t="s">
        <v>66</v>
      </c>
      <c r="E1189">
        <v>30163.649761402929</v>
      </c>
      <c r="F1189" s="14">
        <v>2549</v>
      </c>
      <c r="G1189">
        <v>3.0511051796585985E-3</v>
      </c>
      <c r="H1189">
        <v>7.7521793366968341E-3</v>
      </c>
      <c r="I1189">
        <v>57685327</v>
      </c>
      <c r="J1189">
        <v>656.49276808294769</v>
      </c>
      <c r="K1189">
        <v>417.15980911402306</v>
      </c>
      <c r="T1189">
        <f t="shared" si="128"/>
        <v>0</v>
      </c>
      <c r="U1189">
        <f t="shared" si="129"/>
        <v>1</v>
      </c>
      <c r="V1189">
        <f t="shared" si="130"/>
        <v>0</v>
      </c>
      <c r="W1189">
        <f t="shared" si="131"/>
        <v>0</v>
      </c>
      <c r="X1189">
        <f t="shared" si="132"/>
        <v>1</v>
      </c>
      <c r="Y1189">
        <f t="shared" si="133"/>
        <v>0</v>
      </c>
      <c r="Z1189">
        <f t="shared" si="134"/>
        <v>0</v>
      </c>
    </row>
    <row r="1190" spans="1:26" ht="14.4">
      <c r="A1190" s="7" t="s">
        <v>1481</v>
      </c>
      <c r="B1190" s="7" t="s">
        <v>170</v>
      </c>
      <c r="C1190" s="8" t="s">
        <v>76</v>
      </c>
      <c r="D1190" s="9" t="s">
        <v>67</v>
      </c>
      <c r="E1190">
        <v>30878.315218400079</v>
      </c>
      <c r="F1190" s="14">
        <v>2672</v>
      </c>
      <c r="G1190">
        <v>2.9695278985060487E-3</v>
      </c>
      <c r="H1190">
        <v>7.7687081016625916E-3</v>
      </c>
      <c r="I1190">
        <v>57969484</v>
      </c>
      <c r="J1190">
        <v>661.96897664295238</v>
      </c>
      <c r="K1190">
        <v>461.86369366337641</v>
      </c>
      <c r="T1190">
        <f t="shared" si="128"/>
        <v>0</v>
      </c>
      <c r="U1190">
        <f t="shared" si="129"/>
        <v>1</v>
      </c>
      <c r="V1190">
        <f t="shared" si="130"/>
        <v>0</v>
      </c>
      <c r="W1190">
        <f t="shared" si="131"/>
        <v>0</v>
      </c>
      <c r="X1190">
        <f t="shared" si="132"/>
        <v>1</v>
      </c>
      <c r="Y1190">
        <f t="shared" si="133"/>
        <v>0</v>
      </c>
      <c r="Z1190">
        <f t="shared" si="134"/>
        <v>0</v>
      </c>
    </row>
    <row r="1191" spans="1:26" ht="14.4">
      <c r="A1191" s="7" t="s">
        <v>1482</v>
      </c>
      <c r="B1191" s="7" t="s">
        <v>170</v>
      </c>
      <c r="C1191" s="8" t="s">
        <v>76</v>
      </c>
      <c r="D1191" s="9" t="s">
        <v>68</v>
      </c>
      <c r="E1191">
        <v>32161.541610353153</v>
      </c>
      <c r="F1191" s="14">
        <v>2818</v>
      </c>
      <c r="G1191">
        <v>3.129988747416134E-3</v>
      </c>
      <c r="H1191">
        <v>8.1309880770285784E-3</v>
      </c>
      <c r="I1191">
        <v>58143979</v>
      </c>
      <c r="J1191">
        <v>716.22205284574693</v>
      </c>
      <c r="K1191">
        <v>471.88033003382861</v>
      </c>
      <c r="T1191">
        <f t="shared" si="128"/>
        <v>0</v>
      </c>
      <c r="U1191">
        <f t="shared" si="129"/>
        <v>1</v>
      </c>
      <c r="V1191">
        <f t="shared" si="130"/>
        <v>0</v>
      </c>
      <c r="W1191">
        <f t="shared" si="131"/>
        <v>0</v>
      </c>
      <c r="X1191">
        <f t="shared" si="132"/>
        <v>1</v>
      </c>
      <c r="Y1191">
        <f t="shared" si="133"/>
        <v>0</v>
      </c>
      <c r="Z1191">
        <f t="shared" si="134"/>
        <v>0</v>
      </c>
    </row>
    <row r="1192" spans="1:26" ht="14.4">
      <c r="A1192" s="7" t="s">
        <v>1483</v>
      </c>
      <c r="B1192" s="7" t="s">
        <v>170</v>
      </c>
      <c r="C1192" s="8" t="s">
        <v>76</v>
      </c>
      <c r="D1192" s="9" t="s">
        <v>69</v>
      </c>
      <c r="E1192">
        <v>36448.692646998177</v>
      </c>
      <c r="F1192" s="14">
        <v>3058</v>
      </c>
      <c r="G1192">
        <v>3.0733092726329698E-3</v>
      </c>
      <c r="H1192">
        <v>7.9173405254190279E-3</v>
      </c>
      <c r="I1192">
        <v>58438310</v>
      </c>
      <c r="J1192">
        <v>789.61900164464032</v>
      </c>
      <c r="K1192">
        <v>560.48848777454384</v>
      </c>
      <c r="T1192">
        <f t="shared" si="128"/>
        <v>1</v>
      </c>
      <c r="U1192">
        <f t="shared" si="129"/>
        <v>1</v>
      </c>
      <c r="V1192">
        <f t="shared" si="130"/>
        <v>0</v>
      </c>
      <c r="W1192">
        <f t="shared" si="131"/>
        <v>0</v>
      </c>
      <c r="X1192">
        <f t="shared" si="132"/>
        <v>1</v>
      </c>
      <c r="Y1192">
        <f t="shared" si="133"/>
        <v>0</v>
      </c>
      <c r="Z1192">
        <f t="shared" si="134"/>
        <v>0</v>
      </c>
    </row>
    <row r="1193" spans="1:26" ht="14.4">
      <c r="A1193" s="7" t="s">
        <v>1484</v>
      </c>
      <c r="B1193" s="7" t="s">
        <v>170</v>
      </c>
      <c r="C1193" s="8" t="s">
        <v>76</v>
      </c>
      <c r="D1193" s="9" t="s">
        <v>70</v>
      </c>
      <c r="E1193">
        <v>39267.862768033126</v>
      </c>
      <c r="F1193" s="14">
        <v>3441</v>
      </c>
      <c r="G1193">
        <v>3.1256708791110627E-3</v>
      </c>
      <c r="H1193">
        <v>8.0470220247322605E-3</v>
      </c>
      <c r="I1193">
        <v>58826731</v>
      </c>
      <c r="J1193">
        <v>828.82388960216065</v>
      </c>
      <c r="K1193">
        <v>642.68402063680878</v>
      </c>
      <c r="T1193">
        <f t="shared" si="128"/>
        <v>1</v>
      </c>
      <c r="U1193">
        <f t="shared" si="129"/>
        <v>1</v>
      </c>
      <c r="V1193">
        <f t="shared" si="130"/>
        <v>0</v>
      </c>
      <c r="W1193">
        <f t="shared" si="131"/>
        <v>0</v>
      </c>
      <c r="X1193">
        <f t="shared" si="132"/>
        <v>1</v>
      </c>
      <c r="Y1193">
        <f t="shared" si="133"/>
        <v>0</v>
      </c>
      <c r="Z1193">
        <f t="shared" si="134"/>
        <v>0</v>
      </c>
    </row>
    <row r="1194" spans="1:26" ht="14.4">
      <c r="A1194" s="7" t="s">
        <v>1485</v>
      </c>
      <c r="B1194" s="7" t="s">
        <v>170</v>
      </c>
      <c r="C1194" s="8" t="s">
        <v>76</v>
      </c>
      <c r="D1194" s="9" t="s">
        <v>71</v>
      </c>
      <c r="E1194">
        <v>35704.999876047812</v>
      </c>
      <c r="F1194" s="14">
        <v>3306</v>
      </c>
      <c r="G1194">
        <v>3.1114622948855632E-3</v>
      </c>
      <c r="H1194">
        <v>8.0104421048926601E-3</v>
      </c>
      <c r="I1194">
        <v>59095365</v>
      </c>
      <c r="J1194">
        <v>709.66648568800611</v>
      </c>
      <c r="K1194">
        <v>582.09302878491405</v>
      </c>
      <c r="T1194">
        <f t="shared" si="128"/>
        <v>0</v>
      </c>
      <c r="U1194">
        <f t="shared" si="129"/>
        <v>1</v>
      </c>
      <c r="V1194">
        <f t="shared" si="130"/>
        <v>0</v>
      </c>
      <c r="W1194">
        <f t="shared" si="131"/>
        <v>0</v>
      </c>
      <c r="X1194">
        <f t="shared" si="132"/>
        <v>1</v>
      </c>
      <c r="Y1194">
        <f t="shared" si="133"/>
        <v>0</v>
      </c>
      <c r="Z1194">
        <f t="shared" si="134"/>
        <v>0</v>
      </c>
    </row>
    <row r="1195" spans="1:26" ht="14.4">
      <c r="A1195" s="7" t="s">
        <v>1486</v>
      </c>
      <c r="B1195" s="7" t="s">
        <v>170</v>
      </c>
      <c r="C1195" s="8" t="s">
        <v>76</v>
      </c>
      <c r="D1195" s="9" t="s">
        <v>72</v>
      </c>
      <c r="E1195">
        <v>34751.851619985398</v>
      </c>
      <c r="F1195" s="14">
        <v>3205</v>
      </c>
      <c r="G1195">
        <v>3.0268356666080776E-3</v>
      </c>
      <c r="H1195">
        <v>7.9009684244507484E-3</v>
      </c>
      <c r="I1195">
        <v>59277417</v>
      </c>
      <c r="J1195">
        <v>675.77168553076456</v>
      </c>
      <c r="K1195">
        <v>557.59852019193079</v>
      </c>
      <c r="T1195">
        <f t="shared" si="128"/>
        <v>0</v>
      </c>
      <c r="U1195">
        <f t="shared" si="129"/>
        <v>1</v>
      </c>
      <c r="V1195">
        <f t="shared" si="130"/>
        <v>0</v>
      </c>
      <c r="W1195">
        <f t="shared" si="131"/>
        <v>0</v>
      </c>
      <c r="X1195">
        <f t="shared" si="132"/>
        <v>1</v>
      </c>
      <c r="Y1195">
        <f t="shared" si="133"/>
        <v>0</v>
      </c>
      <c r="Z1195">
        <f t="shared" si="134"/>
        <v>0</v>
      </c>
    </row>
    <row r="1196" spans="1:26" ht="14.4">
      <c r="A1196" s="7" t="s">
        <v>1487</v>
      </c>
      <c r="B1196" s="7" t="s">
        <v>170</v>
      </c>
      <c r="C1196" s="8" t="s">
        <v>76</v>
      </c>
      <c r="D1196" s="9" t="s">
        <v>73</v>
      </c>
      <c r="E1196">
        <v>37049.85541378129</v>
      </c>
      <c r="F1196" s="14">
        <v>3339</v>
      </c>
      <c r="G1196">
        <v>3.0621705499490237E-3</v>
      </c>
      <c r="H1196">
        <v>7.9041993131327305E-3</v>
      </c>
      <c r="I1196">
        <v>59379449</v>
      </c>
      <c r="J1196">
        <v>764.03538200564981</v>
      </c>
      <c r="K1196">
        <v>601.62228854632849</v>
      </c>
      <c r="T1196">
        <f t="shared" si="128"/>
        <v>1</v>
      </c>
      <c r="U1196">
        <f t="shared" si="129"/>
        <v>1</v>
      </c>
      <c r="V1196">
        <f t="shared" si="130"/>
        <v>0</v>
      </c>
      <c r="W1196">
        <f t="shared" si="131"/>
        <v>0</v>
      </c>
      <c r="X1196">
        <f t="shared" si="132"/>
        <v>1</v>
      </c>
      <c r="Y1196">
        <f t="shared" si="133"/>
        <v>0</v>
      </c>
      <c r="Z1196">
        <f t="shared" si="134"/>
        <v>0</v>
      </c>
    </row>
    <row r="1197" spans="1:26" ht="14.4">
      <c r="A1197" s="7" t="s">
        <v>1488</v>
      </c>
      <c r="B1197" s="7" t="s">
        <v>170</v>
      </c>
      <c r="C1197" s="8" t="s">
        <v>76</v>
      </c>
      <c r="D1197" s="9" t="s">
        <v>74</v>
      </c>
      <c r="E1197">
        <v>33758.978061652524</v>
      </c>
      <c r="F1197" s="14">
        <v>3032</v>
      </c>
      <c r="G1197">
        <v>3.0539278512190442E-3</v>
      </c>
      <c r="H1197">
        <v>7.8829229235335471E-3</v>
      </c>
      <c r="I1197">
        <v>59539717</v>
      </c>
      <c r="J1197">
        <v>722.81163177178018</v>
      </c>
      <c r="K1197">
        <v>550.85918530650724</v>
      </c>
      <c r="T1197">
        <f t="shared" si="128"/>
        <v>0</v>
      </c>
      <c r="U1197">
        <f t="shared" si="129"/>
        <v>1</v>
      </c>
      <c r="V1197">
        <f t="shared" si="130"/>
        <v>0</v>
      </c>
      <c r="W1197">
        <f t="shared" si="131"/>
        <v>0</v>
      </c>
      <c r="X1197">
        <f t="shared" si="132"/>
        <v>1</v>
      </c>
      <c r="Y1197">
        <f t="shared" si="133"/>
        <v>0</v>
      </c>
      <c r="Z1197">
        <f t="shared" si="134"/>
        <v>0</v>
      </c>
    </row>
    <row r="1198" spans="1:26" ht="14.4">
      <c r="A1198" s="7" t="s">
        <v>1489</v>
      </c>
      <c r="B1198" s="7" t="s">
        <v>171</v>
      </c>
      <c r="C1198" s="8" t="s">
        <v>84</v>
      </c>
      <c r="D1198" s="9" t="s">
        <v>62</v>
      </c>
      <c r="E1198">
        <v>3479.0561514704818</v>
      </c>
      <c r="F1198" s="14">
        <v>189</v>
      </c>
      <c r="I1198">
        <v>2589389</v>
      </c>
      <c r="J1198">
        <v>609.02398210543106</v>
      </c>
      <c r="K1198">
        <v>91.913574978498787</v>
      </c>
      <c r="T1198">
        <f t="shared" si="128"/>
        <v>0</v>
      </c>
      <c r="U1198">
        <f t="shared" si="129"/>
        <v>0</v>
      </c>
      <c r="V1198">
        <f t="shared" si="130"/>
        <v>0</v>
      </c>
      <c r="W1198">
        <f t="shared" si="131"/>
        <v>0</v>
      </c>
      <c r="X1198">
        <f t="shared" si="132"/>
        <v>0</v>
      </c>
      <c r="Y1198">
        <f t="shared" si="133"/>
        <v>0</v>
      </c>
      <c r="Z1198">
        <f t="shared" si="134"/>
        <v>0</v>
      </c>
    </row>
    <row r="1199" spans="1:26" ht="14.4">
      <c r="A1199" s="7" t="s">
        <v>1490</v>
      </c>
      <c r="B1199" s="7" t="s">
        <v>171</v>
      </c>
      <c r="C1199" s="8" t="s">
        <v>84</v>
      </c>
      <c r="D1199" s="9" t="s">
        <v>63</v>
      </c>
      <c r="E1199">
        <v>3494.2699101458575</v>
      </c>
      <c r="F1199" s="14">
        <v>178</v>
      </c>
      <c r="G1199">
        <v>1.1767162171912636E-3</v>
      </c>
      <c r="I1199">
        <v>2605556</v>
      </c>
      <c r="J1199">
        <v>573.39009409124196</v>
      </c>
      <c r="K1199">
        <v>87.121520320422974</v>
      </c>
      <c r="T1199">
        <f t="shared" si="128"/>
        <v>0</v>
      </c>
      <c r="U1199">
        <f t="shared" si="129"/>
        <v>0</v>
      </c>
      <c r="V1199">
        <f t="shared" si="130"/>
        <v>0</v>
      </c>
      <c r="W1199">
        <f t="shared" si="131"/>
        <v>0</v>
      </c>
      <c r="X1199">
        <f t="shared" si="132"/>
        <v>0</v>
      </c>
      <c r="Y1199">
        <f t="shared" si="133"/>
        <v>0</v>
      </c>
      <c r="Z1199">
        <f t="shared" si="134"/>
        <v>0</v>
      </c>
    </row>
    <row r="1200" spans="1:26" ht="14.4">
      <c r="A1200" s="7" t="s">
        <v>1491</v>
      </c>
      <c r="B1200" s="7" t="s">
        <v>171</v>
      </c>
      <c r="C1200" s="8" t="s">
        <v>84</v>
      </c>
      <c r="D1200" s="9" t="s">
        <v>64</v>
      </c>
      <c r="E1200">
        <v>3716.2712429734333</v>
      </c>
      <c r="F1200" s="14">
        <v>180</v>
      </c>
      <c r="G1200">
        <v>1.082113279288849E-3</v>
      </c>
      <c r="H1200">
        <v>2.7370200894521485E-3</v>
      </c>
      <c r="I1200">
        <v>2615253</v>
      </c>
      <c r="J1200">
        <v>566.67557593854212</v>
      </c>
      <c r="K1200">
        <v>104.76997827743625</v>
      </c>
      <c r="T1200">
        <f t="shared" si="128"/>
        <v>0</v>
      </c>
      <c r="U1200">
        <f t="shared" si="129"/>
        <v>0</v>
      </c>
      <c r="V1200">
        <f t="shared" si="130"/>
        <v>0</v>
      </c>
      <c r="W1200">
        <f t="shared" si="131"/>
        <v>0</v>
      </c>
      <c r="X1200">
        <f t="shared" si="132"/>
        <v>0</v>
      </c>
      <c r="Y1200">
        <f t="shared" si="133"/>
        <v>0</v>
      </c>
      <c r="Z1200">
        <f t="shared" si="134"/>
        <v>0</v>
      </c>
    </row>
    <row r="1201" spans="1:26" ht="14.4">
      <c r="A1201" s="7" t="s">
        <v>1492</v>
      </c>
      <c r="B1201" s="7" t="s">
        <v>171</v>
      </c>
      <c r="C1201" s="8" t="s">
        <v>84</v>
      </c>
      <c r="D1201" s="9" t="s">
        <v>65</v>
      </c>
      <c r="E1201">
        <v>3592.8883413120379</v>
      </c>
      <c r="F1201" s="14">
        <v>162</v>
      </c>
      <c r="G1201">
        <v>1.1513718736843709E-3</v>
      </c>
      <c r="H1201">
        <v>3.2735232093633738E-3</v>
      </c>
      <c r="I1201">
        <v>2624695</v>
      </c>
      <c r="J1201">
        <v>617.59556824697722</v>
      </c>
      <c r="K1201">
        <v>102.48809861717267</v>
      </c>
      <c r="T1201">
        <f t="shared" si="128"/>
        <v>0</v>
      </c>
      <c r="U1201">
        <f t="shared" si="129"/>
        <v>0</v>
      </c>
      <c r="V1201">
        <f t="shared" si="130"/>
        <v>0</v>
      </c>
      <c r="W1201">
        <f t="shared" si="131"/>
        <v>0</v>
      </c>
      <c r="X1201">
        <f t="shared" si="132"/>
        <v>0</v>
      </c>
      <c r="Y1201">
        <f t="shared" si="133"/>
        <v>0</v>
      </c>
      <c r="Z1201">
        <f t="shared" si="134"/>
        <v>0</v>
      </c>
    </row>
    <row r="1202" spans="1:26" ht="14.4">
      <c r="A1202" s="7" t="s">
        <v>1493</v>
      </c>
      <c r="B1202" s="7" t="s">
        <v>171</v>
      </c>
      <c r="C1202" s="8" t="s">
        <v>84</v>
      </c>
      <c r="D1202" s="9" t="s">
        <v>66</v>
      </c>
      <c r="E1202">
        <v>3862.0633719859766</v>
      </c>
      <c r="F1202" s="14">
        <v>183</v>
      </c>
      <c r="G1202">
        <v>1.5481304180293796E-3</v>
      </c>
      <c r="H1202">
        <v>4.5354374948987242E-3</v>
      </c>
      <c r="I1202">
        <v>2634145</v>
      </c>
      <c r="J1202">
        <v>657.89848318904239</v>
      </c>
      <c r="K1202">
        <v>120.72228370116299</v>
      </c>
      <c r="T1202">
        <f t="shared" si="128"/>
        <v>0</v>
      </c>
      <c r="U1202">
        <f t="shared" si="129"/>
        <v>0</v>
      </c>
      <c r="V1202">
        <f t="shared" si="130"/>
        <v>0</v>
      </c>
      <c r="W1202">
        <f t="shared" si="131"/>
        <v>0</v>
      </c>
      <c r="X1202">
        <f t="shared" si="132"/>
        <v>0</v>
      </c>
      <c r="Y1202">
        <f t="shared" si="133"/>
        <v>0</v>
      </c>
      <c r="Z1202">
        <f t="shared" si="134"/>
        <v>0</v>
      </c>
    </row>
    <row r="1203" spans="1:26" ht="14.4">
      <c r="A1203" s="7" t="s">
        <v>1494</v>
      </c>
      <c r="B1203" s="7" t="s">
        <v>171</v>
      </c>
      <c r="C1203" s="8" t="s">
        <v>84</v>
      </c>
      <c r="D1203" s="9" t="s">
        <v>67</v>
      </c>
      <c r="E1203">
        <v>4189.65588263887</v>
      </c>
      <c r="F1203" s="14">
        <v>170</v>
      </c>
      <c r="G1203">
        <v>1.4529424069668606E-3</v>
      </c>
      <c r="H1203">
        <v>4.0198955893873548E-3</v>
      </c>
      <c r="I1203">
        <v>2643601</v>
      </c>
      <c r="J1203">
        <v>674.45881583491609</v>
      </c>
      <c r="K1203">
        <v>109.69885394959375</v>
      </c>
      <c r="T1203">
        <f t="shared" si="128"/>
        <v>0</v>
      </c>
      <c r="U1203">
        <f t="shared" si="129"/>
        <v>0</v>
      </c>
      <c r="V1203">
        <f t="shared" si="130"/>
        <v>0</v>
      </c>
      <c r="W1203">
        <f t="shared" si="131"/>
        <v>0</v>
      </c>
      <c r="X1203">
        <f t="shared" si="132"/>
        <v>0</v>
      </c>
      <c r="Y1203">
        <f t="shared" si="133"/>
        <v>0</v>
      </c>
      <c r="Z1203">
        <f t="shared" si="134"/>
        <v>0</v>
      </c>
    </row>
    <row r="1204" spans="1:26" ht="14.4">
      <c r="A1204" s="7" t="s">
        <v>1495</v>
      </c>
      <c r="B1204" s="7" t="s">
        <v>171</v>
      </c>
      <c r="C1204" s="8" t="s">
        <v>84</v>
      </c>
      <c r="D1204" s="9" t="s">
        <v>68</v>
      </c>
      <c r="E1204">
        <v>4486.5556760880527</v>
      </c>
      <c r="F1204" s="14">
        <v>187</v>
      </c>
      <c r="G1204">
        <v>1.4206333710510425E-3</v>
      </c>
      <c r="H1204">
        <v>4.0387600347073288E-3</v>
      </c>
      <c r="I1204">
        <v>2653042</v>
      </c>
      <c r="J1204">
        <v>789.28264234037761</v>
      </c>
      <c r="K1204">
        <v>118.73162957842356</v>
      </c>
      <c r="T1204">
        <f t="shared" si="128"/>
        <v>0</v>
      </c>
      <c r="U1204">
        <f t="shared" si="129"/>
        <v>0</v>
      </c>
      <c r="V1204">
        <f t="shared" si="130"/>
        <v>0</v>
      </c>
      <c r="W1204">
        <f t="shared" si="131"/>
        <v>0</v>
      </c>
      <c r="X1204">
        <f t="shared" si="132"/>
        <v>0</v>
      </c>
      <c r="Y1204">
        <f t="shared" si="133"/>
        <v>0</v>
      </c>
      <c r="Z1204">
        <f t="shared" si="134"/>
        <v>0</v>
      </c>
    </row>
    <row r="1205" spans="1:26" ht="14.4">
      <c r="A1205" s="7" t="s">
        <v>1496</v>
      </c>
      <c r="B1205" s="7" t="s">
        <v>171</v>
      </c>
      <c r="C1205" s="8" t="s">
        <v>84</v>
      </c>
      <c r="D1205" s="9" t="s">
        <v>69</v>
      </c>
      <c r="E1205">
        <v>4815.0785019686527</v>
      </c>
      <c r="F1205" s="14">
        <v>230</v>
      </c>
      <c r="G1205">
        <v>1.5774760458384491E-3</v>
      </c>
      <c r="H1205">
        <v>5.0629469280719748E-3</v>
      </c>
      <c r="I1205">
        <v>2662481</v>
      </c>
      <c r="J1205">
        <v>804.51278337760903</v>
      </c>
      <c r="K1205">
        <v>127.70044180596969</v>
      </c>
      <c r="T1205">
        <f t="shared" si="128"/>
        <v>0</v>
      </c>
      <c r="U1205">
        <f t="shared" si="129"/>
        <v>0</v>
      </c>
      <c r="V1205">
        <f t="shared" si="130"/>
        <v>0</v>
      </c>
      <c r="W1205">
        <f t="shared" si="131"/>
        <v>0</v>
      </c>
      <c r="X1205">
        <f t="shared" si="132"/>
        <v>0</v>
      </c>
      <c r="Y1205">
        <f t="shared" si="133"/>
        <v>0</v>
      </c>
      <c r="Z1205">
        <f t="shared" si="134"/>
        <v>0</v>
      </c>
    </row>
    <row r="1206" spans="1:26" ht="14.4">
      <c r="A1206" s="7" t="s">
        <v>1497</v>
      </c>
      <c r="B1206" s="7" t="s">
        <v>171</v>
      </c>
      <c r="C1206" s="8" t="s">
        <v>84</v>
      </c>
      <c r="D1206" s="9" t="s">
        <v>70</v>
      </c>
      <c r="E1206">
        <v>5118.7033923742129</v>
      </c>
      <c r="F1206" s="14">
        <v>272</v>
      </c>
      <c r="G1206">
        <v>1.3911271760455161E-3</v>
      </c>
      <c r="H1206">
        <v>3.9840055929525209E-3</v>
      </c>
      <c r="I1206">
        <v>2671934</v>
      </c>
      <c r="J1206">
        <v>831.60736754725224</v>
      </c>
      <c r="K1206">
        <v>116.7693513387681</v>
      </c>
      <c r="T1206">
        <f t="shared" si="128"/>
        <v>0</v>
      </c>
      <c r="U1206">
        <f t="shared" si="129"/>
        <v>0</v>
      </c>
      <c r="V1206">
        <f t="shared" si="130"/>
        <v>0</v>
      </c>
      <c r="W1206">
        <f t="shared" si="131"/>
        <v>0</v>
      </c>
      <c r="X1206">
        <f t="shared" si="132"/>
        <v>0</v>
      </c>
      <c r="Y1206">
        <f t="shared" si="133"/>
        <v>0</v>
      </c>
      <c r="Z1206">
        <f t="shared" si="134"/>
        <v>0</v>
      </c>
    </row>
    <row r="1207" spans="1:26" ht="14.4">
      <c r="A1207" s="7" t="s">
        <v>1498</v>
      </c>
      <c r="B1207" s="7" t="s">
        <v>171</v>
      </c>
      <c r="C1207" s="8" t="s">
        <v>84</v>
      </c>
      <c r="D1207" s="9" t="s">
        <v>71</v>
      </c>
      <c r="E1207">
        <v>4521.9238039581023</v>
      </c>
      <c r="F1207" s="14">
        <v>229</v>
      </c>
      <c r="G1207">
        <v>1.386223393424147E-3</v>
      </c>
      <c r="H1207">
        <v>3.9699618033360359E-3</v>
      </c>
      <c r="I1207">
        <v>2681386</v>
      </c>
      <c r="J1207">
        <v>771.98881473983977</v>
      </c>
      <c r="K1207">
        <v>96.591837206578987</v>
      </c>
      <c r="T1207">
        <f t="shared" si="128"/>
        <v>0</v>
      </c>
      <c r="U1207">
        <f t="shared" si="129"/>
        <v>0</v>
      </c>
      <c r="V1207">
        <f t="shared" si="130"/>
        <v>0</v>
      </c>
      <c r="W1207">
        <f t="shared" si="131"/>
        <v>0</v>
      </c>
      <c r="X1207">
        <f t="shared" si="132"/>
        <v>0</v>
      </c>
      <c r="Y1207">
        <f t="shared" si="133"/>
        <v>0</v>
      </c>
      <c r="Z1207">
        <f t="shared" si="134"/>
        <v>0</v>
      </c>
    </row>
    <row r="1208" spans="1:26" ht="14.4">
      <c r="A1208" s="7" t="s">
        <v>1499</v>
      </c>
      <c r="B1208" s="7" t="s">
        <v>171</v>
      </c>
      <c r="C1208" s="8" t="s">
        <v>84</v>
      </c>
      <c r="D1208" s="9" t="s">
        <v>72</v>
      </c>
      <c r="E1208">
        <v>4917.0232018147599</v>
      </c>
      <c r="F1208" s="14">
        <v>255</v>
      </c>
      <c r="G1208">
        <v>1.3854492155562757E-3</v>
      </c>
      <c r="H1208">
        <v>3.9846530282173784E-3</v>
      </c>
      <c r="I1208">
        <v>2690824</v>
      </c>
      <c r="J1208">
        <v>778.57191700386204</v>
      </c>
      <c r="K1208">
        <v>87.333842718810303</v>
      </c>
      <c r="T1208">
        <f t="shared" si="128"/>
        <v>0</v>
      </c>
      <c r="U1208">
        <f t="shared" si="129"/>
        <v>0</v>
      </c>
      <c r="V1208">
        <f t="shared" si="130"/>
        <v>0</v>
      </c>
      <c r="W1208">
        <f t="shared" si="131"/>
        <v>0</v>
      </c>
      <c r="X1208">
        <f t="shared" si="132"/>
        <v>0</v>
      </c>
      <c r="Y1208">
        <f t="shared" si="133"/>
        <v>0</v>
      </c>
      <c r="Z1208">
        <f t="shared" si="134"/>
        <v>0</v>
      </c>
    </row>
    <row r="1209" spans="1:26" ht="14.4">
      <c r="A1209" s="7" t="s">
        <v>1500</v>
      </c>
      <c r="B1209" s="7" t="s">
        <v>171</v>
      </c>
      <c r="C1209" s="8" t="s">
        <v>84</v>
      </c>
      <c r="D1209" s="9" t="s">
        <v>73</v>
      </c>
      <c r="E1209">
        <v>5346.2193394566639</v>
      </c>
      <c r="F1209" s="14">
        <v>273</v>
      </c>
      <c r="G1209">
        <v>1.5467594722350009E-3</v>
      </c>
      <c r="H1209">
        <v>4.4521189789905914E-3</v>
      </c>
      <c r="I1209">
        <v>2699838</v>
      </c>
      <c r="J1209">
        <v>761.15678051794214</v>
      </c>
      <c r="K1209">
        <v>78.893622506239268</v>
      </c>
      <c r="T1209">
        <f t="shared" si="128"/>
        <v>0</v>
      </c>
      <c r="U1209">
        <f t="shared" si="129"/>
        <v>0</v>
      </c>
      <c r="V1209">
        <f t="shared" si="130"/>
        <v>0</v>
      </c>
      <c r="W1209">
        <f t="shared" si="131"/>
        <v>0</v>
      </c>
      <c r="X1209">
        <f t="shared" si="132"/>
        <v>0</v>
      </c>
      <c r="Y1209">
        <f t="shared" si="133"/>
        <v>0</v>
      </c>
      <c r="Z1209">
        <f t="shared" si="134"/>
        <v>0</v>
      </c>
    </row>
    <row r="1210" spans="1:26" ht="14.4">
      <c r="A1210" s="7" t="s">
        <v>1501</v>
      </c>
      <c r="B1210" s="7" t="s">
        <v>171</v>
      </c>
      <c r="C1210" s="8" t="s">
        <v>84</v>
      </c>
      <c r="D1210" s="9" t="s">
        <v>74</v>
      </c>
      <c r="E1210">
        <v>5463.7620068653396</v>
      </c>
      <c r="F1210" s="14">
        <v>318</v>
      </c>
      <c r="G1210">
        <v>1.5422085416047315E-3</v>
      </c>
      <c r="H1210">
        <v>4.4390197964772208E-3</v>
      </c>
      <c r="I1210">
        <v>2707805</v>
      </c>
      <c r="J1210">
        <v>764.45682019200058</v>
      </c>
      <c r="K1210">
        <v>60.934963928347869</v>
      </c>
      <c r="T1210">
        <f t="shared" si="128"/>
        <v>0</v>
      </c>
      <c r="U1210">
        <f t="shared" si="129"/>
        <v>0</v>
      </c>
      <c r="V1210">
        <f t="shared" si="130"/>
        <v>0</v>
      </c>
      <c r="W1210">
        <f t="shared" si="131"/>
        <v>0</v>
      </c>
      <c r="X1210">
        <f t="shared" si="132"/>
        <v>0</v>
      </c>
      <c r="Y1210">
        <f t="shared" si="133"/>
        <v>0</v>
      </c>
      <c r="Z1210">
        <f t="shared" si="134"/>
        <v>0</v>
      </c>
    </row>
    <row r="1211" spans="1:26" ht="14.4">
      <c r="A1211" s="7" t="s">
        <v>1502</v>
      </c>
      <c r="B1211" s="7" t="s">
        <v>172</v>
      </c>
      <c r="C1211" s="8" t="s">
        <v>61</v>
      </c>
      <c r="D1211" s="9" t="s">
        <v>62</v>
      </c>
      <c r="E1211">
        <v>37282.257428864192</v>
      </c>
      <c r="F1211" s="14">
        <v>2834</v>
      </c>
      <c r="G1211">
        <v>3.5587688184756049E-3</v>
      </c>
      <c r="I1211">
        <v>126870000</v>
      </c>
      <c r="J1211">
        <v>47.056041617403643</v>
      </c>
      <c r="K1211">
        <v>336.11570899345787</v>
      </c>
      <c r="T1211">
        <f t="shared" si="128"/>
        <v>1</v>
      </c>
      <c r="U1211">
        <f t="shared" si="129"/>
        <v>1</v>
      </c>
      <c r="V1211">
        <f t="shared" si="130"/>
        <v>0</v>
      </c>
      <c r="W1211">
        <f t="shared" si="131"/>
        <v>0</v>
      </c>
      <c r="X1211">
        <f t="shared" si="132"/>
        <v>1</v>
      </c>
      <c r="Y1211">
        <f t="shared" si="133"/>
        <v>0</v>
      </c>
      <c r="Z1211">
        <f t="shared" si="134"/>
        <v>0</v>
      </c>
    </row>
    <row r="1212" spans="1:26" ht="14.4">
      <c r="A1212" s="7" t="s">
        <v>1503</v>
      </c>
      <c r="B1212" s="7" t="s">
        <v>172</v>
      </c>
      <c r="C1212" s="8" t="s">
        <v>61</v>
      </c>
      <c r="D1212" s="9" t="s">
        <v>63</v>
      </c>
      <c r="E1212">
        <v>32717.520389464331</v>
      </c>
      <c r="F1212" s="14">
        <v>2554</v>
      </c>
      <c r="G1212">
        <v>3.629348244972434E-3</v>
      </c>
      <c r="I1212">
        <v>127149000</v>
      </c>
      <c r="J1212">
        <v>45.222534192168247</v>
      </c>
      <c r="K1212">
        <v>279.40447821060332</v>
      </c>
      <c r="T1212">
        <f t="shared" si="128"/>
        <v>0</v>
      </c>
      <c r="U1212">
        <f t="shared" si="129"/>
        <v>1</v>
      </c>
      <c r="V1212">
        <f t="shared" si="130"/>
        <v>0</v>
      </c>
      <c r="W1212">
        <f t="shared" si="131"/>
        <v>0</v>
      </c>
      <c r="X1212">
        <f t="shared" si="132"/>
        <v>1</v>
      </c>
      <c r="Y1212">
        <f t="shared" si="133"/>
        <v>0</v>
      </c>
      <c r="Z1212">
        <f t="shared" si="134"/>
        <v>0</v>
      </c>
    </row>
    <row r="1213" spans="1:26" ht="14.4">
      <c r="A1213" s="7" t="s">
        <v>1504</v>
      </c>
      <c r="B1213" s="7" t="s">
        <v>172</v>
      </c>
      <c r="C1213" s="8" t="s">
        <v>61</v>
      </c>
      <c r="D1213" s="9" t="s">
        <v>64</v>
      </c>
      <c r="E1213">
        <v>31229.157675860173</v>
      </c>
      <c r="F1213" s="14">
        <v>2455</v>
      </c>
      <c r="G1213">
        <v>3.9161363725528659E-3</v>
      </c>
      <c r="H1213">
        <v>9.1860410373102129E-3</v>
      </c>
      <c r="I1213">
        <v>127445000</v>
      </c>
      <c r="J1213">
        <v>47.620542194672211</v>
      </c>
      <c r="K1213">
        <v>274.44780101220135</v>
      </c>
      <c r="T1213">
        <f t="shared" si="128"/>
        <v>0</v>
      </c>
      <c r="U1213">
        <f t="shared" si="129"/>
        <v>1</v>
      </c>
      <c r="V1213">
        <f t="shared" si="130"/>
        <v>0</v>
      </c>
      <c r="W1213">
        <f t="shared" si="131"/>
        <v>0</v>
      </c>
      <c r="X1213">
        <f t="shared" si="132"/>
        <v>1</v>
      </c>
      <c r="Y1213">
        <f t="shared" si="133"/>
        <v>0</v>
      </c>
      <c r="Z1213">
        <f t="shared" si="134"/>
        <v>0</v>
      </c>
    </row>
    <row r="1214" spans="1:26" ht="14.4">
      <c r="A1214" s="7" t="s">
        <v>1505</v>
      </c>
      <c r="B1214" s="7" t="s">
        <v>172</v>
      </c>
      <c r="C1214" s="8" t="s">
        <v>61</v>
      </c>
      <c r="D1214" s="9" t="s">
        <v>65</v>
      </c>
      <c r="E1214">
        <v>33667.92464648679</v>
      </c>
      <c r="F1214" s="14">
        <v>2693</v>
      </c>
      <c r="G1214">
        <v>3.6970043376814542E-3</v>
      </c>
      <c r="H1214">
        <v>8.6178142470129497E-3</v>
      </c>
      <c r="I1214">
        <v>127718000</v>
      </c>
      <c r="J1214">
        <v>89.846380306613</v>
      </c>
      <c r="K1214">
        <v>285.82502074883729</v>
      </c>
      <c r="T1214">
        <f t="shared" si="128"/>
        <v>0</v>
      </c>
      <c r="U1214">
        <f t="shared" si="129"/>
        <v>1</v>
      </c>
      <c r="V1214">
        <f t="shared" si="130"/>
        <v>0</v>
      </c>
      <c r="W1214">
        <f t="shared" si="131"/>
        <v>0</v>
      </c>
      <c r="X1214">
        <f t="shared" si="132"/>
        <v>1</v>
      </c>
      <c r="Y1214">
        <f t="shared" si="133"/>
        <v>0</v>
      </c>
      <c r="Z1214">
        <f t="shared" si="134"/>
        <v>0</v>
      </c>
    </row>
    <row r="1215" spans="1:26" ht="14.4">
      <c r="A1215" s="7" t="s">
        <v>1506</v>
      </c>
      <c r="B1215" s="7" t="s">
        <v>172</v>
      </c>
      <c r="C1215" s="8" t="s">
        <v>61</v>
      </c>
      <c r="D1215" s="9" t="s">
        <v>66</v>
      </c>
      <c r="E1215">
        <v>36474.354458715883</v>
      </c>
      <c r="F1215" s="14">
        <v>2914</v>
      </c>
      <c r="G1215">
        <v>3.877176916273354E-3</v>
      </c>
      <c r="H1215">
        <v>9.4466699540548364E-3</v>
      </c>
      <c r="I1215">
        <v>127761000</v>
      </c>
      <c r="J1215">
        <v>112.26430600887595</v>
      </c>
      <c r="K1215">
        <v>377.07125022502953</v>
      </c>
      <c r="T1215">
        <f t="shared" si="128"/>
        <v>1</v>
      </c>
      <c r="U1215">
        <f t="shared" si="129"/>
        <v>1</v>
      </c>
      <c r="V1215">
        <f t="shared" si="130"/>
        <v>0</v>
      </c>
      <c r="W1215">
        <f t="shared" si="131"/>
        <v>0</v>
      </c>
      <c r="X1215">
        <f t="shared" si="132"/>
        <v>1</v>
      </c>
      <c r="Y1215">
        <f t="shared" si="133"/>
        <v>0</v>
      </c>
      <c r="Z1215">
        <f t="shared" si="134"/>
        <v>0</v>
      </c>
    </row>
    <row r="1216" spans="1:26" ht="14.4">
      <c r="A1216" s="7" t="s">
        <v>1507</v>
      </c>
      <c r="B1216" s="7" t="s">
        <v>172</v>
      </c>
      <c r="C1216" s="8" t="s">
        <v>61</v>
      </c>
      <c r="D1216" s="9" t="s">
        <v>67</v>
      </c>
      <c r="E1216">
        <v>35766.554749438459</v>
      </c>
      <c r="F1216" s="14">
        <v>2928</v>
      </c>
      <c r="G1216">
        <v>3.9976442597418858E-3</v>
      </c>
      <c r="H1216">
        <v>9.4093900902381573E-3</v>
      </c>
      <c r="I1216">
        <v>127773000</v>
      </c>
      <c r="J1216">
        <v>121.73933460120682</v>
      </c>
      <c r="K1216">
        <v>376.46451128172617</v>
      </c>
      <c r="T1216">
        <f t="shared" si="128"/>
        <v>0</v>
      </c>
      <c r="U1216">
        <f t="shared" si="129"/>
        <v>1</v>
      </c>
      <c r="V1216">
        <f t="shared" si="130"/>
        <v>0</v>
      </c>
      <c r="W1216">
        <f t="shared" si="131"/>
        <v>0</v>
      </c>
      <c r="X1216">
        <f t="shared" si="132"/>
        <v>1</v>
      </c>
      <c r="Y1216">
        <f t="shared" si="133"/>
        <v>0</v>
      </c>
      <c r="Z1216">
        <f t="shared" si="134"/>
        <v>0</v>
      </c>
    </row>
    <row r="1217" spans="1:26" ht="14.4">
      <c r="A1217" s="7" t="s">
        <v>1508</v>
      </c>
      <c r="B1217" s="7" t="s">
        <v>172</v>
      </c>
      <c r="C1217" s="8" t="s">
        <v>61</v>
      </c>
      <c r="D1217" s="9" t="s">
        <v>68</v>
      </c>
      <c r="E1217">
        <v>34127.555652963463</v>
      </c>
      <c r="F1217" s="14">
        <v>2794</v>
      </c>
      <c r="G1217">
        <v>4.0897335545884341E-3</v>
      </c>
      <c r="H1217">
        <v>9.8598500266132323E-3</v>
      </c>
      <c r="I1217">
        <v>127756000</v>
      </c>
      <c r="J1217">
        <v>89.937067534988572</v>
      </c>
      <c r="K1217">
        <v>294.77284824196124</v>
      </c>
      <c r="T1217">
        <f t="shared" si="128"/>
        <v>0</v>
      </c>
      <c r="U1217">
        <f t="shared" si="129"/>
        <v>1</v>
      </c>
      <c r="V1217">
        <f t="shared" si="130"/>
        <v>0</v>
      </c>
      <c r="W1217">
        <f t="shared" si="131"/>
        <v>0</v>
      </c>
      <c r="X1217">
        <f t="shared" si="132"/>
        <v>1</v>
      </c>
      <c r="Y1217">
        <f t="shared" si="133"/>
        <v>0</v>
      </c>
      <c r="Z1217">
        <f t="shared" si="134"/>
        <v>0</v>
      </c>
    </row>
    <row r="1218" spans="1:26" ht="14.4">
      <c r="A1218" s="7" t="s">
        <v>1509</v>
      </c>
      <c r="B1218" s="7" t="s">
        <v>172</v>
      </c>
      <c r="C1218" s="8" t="s">
        <v>61</v>
      </c>
      <c r="D1218" s="9" t="s">
        <v>69</v>
      </c>
      <c r="E1218">
        <v>34123.615929310894</v>
      </c>
      <c r="F1218" s="14">
        <v>2801</v>
      </c>
      <c r="G1218">
        <v>4.0322061191626407E-3</v>
      </c>
      <c r="H1218">
        <v>9.7920376925078705E-3</v>
      </c>
      <c r="I1218">
        <v>127770750</v>
      </c>
      <c r="J1218">
        <v>97.220999328876132</v>
      </c>
      <c r="K1218">
        <v>291.62386539955349</v>
      </c>
      <c r="T1218">
        <f t="shared" si="128"/>
        <v>0</v>
      </c>
      <c r="U1218">
        <f t="shared" si="129"/>
        <v>1</v>
      </c>
      <c r="V1218">
        <f t="shared" si="130"/>
        <v>0</v>
      </c>
      <c r="W1218">
        <f t="shared" si="131"/>
        <v>0</v>
      </c>
      <c r="X1218">
        <f t="shared" si="132"/>
        <v>1</v>
      </c>
      <c r="Y1218">
        <f t="shared" si="133"/>
        <v>0</v>
      </c>
      <c r="Z1218">
        <f t="shared" si="134"/>
        <v>0</v>
      </c>
    </row>
    <row r="1219" spans="1:26" ht="14.4">
      <c r="A1219" s="7" t="s">
        <v>1510</v>
      </c>
      <c r="B1219" s="7" t="s">
        <v>172</v>
      </c>
      <c r="C1219" s="8" t="s">
        <v>61</v>
      </c>
      <c r="D1219" s="9" t="s">
        <v>70</v>
      </c>
      <c r="E1219">
        <v>37978.438270237966</v>
      </c>
      <c r="F1219" s="14">
        <v>3259</v>
      </c>
      <c r="G1219">
        <v>4.0761513887892665E-3</v>
      </c>
      <c r="H1219">
        <v>9.695707355851858E-3</v>
      </c>
      <c r="I1219">
        <v>127704040</v>
      </c>
      <c r="J1219">
        <v>107.91357892827823</v>
      </c>
      <c r="K1219">
        <v>305.20569278779277</v>
      </c>
      <c r="T1219">
        <f t="shared" ref="T1219:T1282" si="135">IF(OR(E1219&lt;$N$2-$S$2,E1219&gt;$P$2+$S$2),1,0)</f>
        <v>1</v>
      </c>
      <c r="U1219">
        <f t="shared" ref="U1219:U1282" si="136">IF(OR(F1219&lt;$N$3-$S$3,F1219&gt;$P$3+$S$3),1,0)</f>
        <v>1</v>
      </c>
      <c r="V1219">
        <f t="shared" ref="V1219:V1282" si="137">IF(OR(G1219&lt;$N$4-$S$4,G1219&gt;$P$4+$S$4),1,0)</f>
        <v>0</v>
      </c>
      <c r="W1219">
        <f t="shared" ref="W1219:W1282" si="138">IF(OR(H1219&lt;$N$5-$S$5,H1219&gt;$P$5+$S$5),1,0)</f>
        <v>0</v>
      </c>
      <c r="X1219">
        <f t="shared" ref="X1219:X1282" si="139">IF(OR(I1219&lt;$N$6-$S$6,I1219&gt;$P$6+$S$6),1,0)</f>
        <v>1</v>
      </c>
      <c r="Y1219">
        <f t="shared" ref="Y1219:Y1282" si="140">IF(OR(J1219&lt;$N$7-$S$7,J1219&gt;$P$7+$S$7),1,0)</f>
        <v>0</v>
      </c>
      <c r="Z1219">
        <f t="shared" ref="Z1219:Z1282" si="141">IF(OR(K1219&lt;$N$8-$S$8,K1219&gt;$P$8+$S$8),1,0)</f>
        <v>0</v>
      </c>
    </row>
    <row r="1220" spans="1:26" ht="14.4">
      <c r="A1220" s="7" t="s">
        <v>1511</v>
      </c>
      <c r="B1220" s="7" t="s">
        <v>172</v>
      </c>
      <c r="C1220" s="8" t="s">
        <v>61</v>
      </c>
      <c r="D1220" s="9" t="s">
        <v>71</v>
      </c>
      <c r="E1220">
        <v>39511.450943734926</v>
      </c>
      <c r="F1220" s="14">
        <v>3746</v>
      </c>
      <c r="G1220">
        <v>4.0808194812902224E-3</v>
      </c>
      <c r="H1220">
        <v>9.7068110795564787E-3</v>
      </c>
      <c r="I1220">
        <v>127557958</v>
      </c>
      <c r="J1220">
        <v>98.284734222540621</v>
      </c>
      <c r="K1220">
        <v>272.72308639497038</v>
      </c>
      <c r="T1220">
        <f t="shared" si="135"/>
        <v>1</v>
      </c>
      <c r="U1220">
        <f t="shared" si="136"/>
        <v>1</v>
      </c>
      <c r="V1220">
        <f t="shared" si="137"/>
        <v>0</v>
      </c>
      <c r="W1220">
        <f t="shared" si="138"/>
        <v>0</v>
      </c>
      <c r="X1220">
        <f t="shared" si="139"/>
        <v>1</v>
      </c>
      <c r="Y1220">
        <f t="shared" si="140"/>
        <v>0</v>
      </c>
      <c r="Z1220">
        <f t="shared" si="141"/>
        <v>0</v>
      </c>
    </row>
    <row r="1221" spans="1:26" ht="14.4">
      <c r="A1221" s="7" t="s">
        <v>1512</v>
      </c>
      <c r="B1221" s="7" t="s">
        <v>172</v>
      </c>
      <c r="C1221" s="8" t="s">
        <v>61</v>
      </c>
      <c r="D1221" s="9" t="s">
        <v>72</v>
      </c>
      <c r="E1221">
        <v>43154.022693633451</v>
      </c>
      <c r="F1221" s="14">
        <v>4115</v>
      </c>
      <c r="G1221">
        <v>3.9720296338830764E-3</v>
      </c>
      <c r="H1221">
        <v>9.7090980268654814E-3</v>
      </c>
      <c r="I1221">
        <v>127450459</v>
      </c>
      <c r="J1221">
        <v>120.48603136062461</v>
      </c>
      <c r="K1221">
        <v>308.40218472653754</v>
      </c>
      <c r="T1221">
        <f t="shared" si="135"/>
        <v>1</v>
      </c>
      <c r="U1221">
        <f t="shared" si="136"/>
        <v>1</v>
      </c>
      <c r="V1221">
        <f t="shared" si="137"/>
        <v>0</v>
      </c>
      <c r="W1221">
        <f t="shared" si="138"/>
        <v>0</v>
      </c>
      <c r="X1221">
        <f t="shared" si="139"/>
        <v>1</v>
      </c>
      <c r="Y1221">
        <f t="shared" si="140"/>
        <v>0</v>
      </c>
      <c r="Z1221">
        <f t="shared" si="141"/>
        <v>0</v>
      </c>
    </row>
    <row r="1222" spans="1:26" ht="14.4">
      <c r="A1222" s="7" t="s">
        <v>1513</v>
      </c>
      <c r="B1222" s="7" t="s">
        <v>172</v>
      </c>
      <c r="C1222" s="8" t="s">
        <v>61</v>
      </c>
      <c r="D1222" s="9" t="s">
        <v>73</v>
      </c>
      <c r="E1222">
        <v>46237.880658340109</v>
      </c>
      <c r="F1222" s="14">
        <v>4641</v>
      </c>
      <c r="G1222">
        <v>4.06679763644159E-3</v>
      </c>
      <c r="H1222">
        <v>9.6332986345813009E-3</v>
      </c>
      <c r="I1222">
        <v>127817277</v>
      </c>
      <c r="J1222">
        <v>98.061860604337554</v>
      </c>
      <c r="K1222">
        <v>311.0690583715064</v>
      </c>
      <c r="T1222">
        <f t="shared" si="135"/>
        <v>1</v>
      </c>
      <c r="U1222">
        <f t="shared" si="136"/>
        <v>1</v>
      </c>
      <c r="V1222">
        <f t="shared" si="137"/>
        <v>0</v>
      </c>
      <c r="W1222">
        <f t="shared" si="138"/>
        <v>0</v>
      </c>
      <c r="X1222">
        <f t="shared" si="139"/>
        <v>1</v>
      </c>
      <c r="Y1222">
        <f t="shared" si="140"/>
        <v>0</v>
      </c>
      <c r="Z1222">
        <f t="shared" si="141"/>
        <v>0</v>
      </c>
    </row>
    <row r="1223" spans="1:26" ht="14.4">
      <c r="A1223" s="7" t="s">
        <v>1514</v>
      </c>
      <c r="B1223" s="7" t="s">
        <v>172</v>
      </c>
      <c r="C1223" s="8" t="s">
        <v>61</v>
      </c>
      <c r="D1223" s="9" t="s">
        <v>74</v>
      </c>
      <c r="E1223">
        <v>46565.778171498139</v>
      </c>
      <c r="F1223" s="14">
        <v>4752</v>
      </c>
      <c r="G1223">
        <v>4.0749524333319751E-3</v>
      </c>
      <c r="H1223">
        <v>9.6526154535558923E-3</v>
      </c>
      <c r="I1223">
        <v>127561489</v>
      </c>
      <c r="J1223">
        <v>126.97405876157498</v>
      </c>
      <c r="K1223">
        <v>321.15492160804115</v>
      </c>
      <c r="T1223">
        <f t="shared" si="135"/>
        <v>1</v>
      </c>
      <c r="U1223">
        <f t="shared" si="136"/>
        <v>1</v>
      </c>
      <c r="V1223">
        <f t="shared" si="137"/>
        <v>0</v>
      </c>
      <c r="W1223">
        <f t="shared" si="138"/>
        <v>0</v>
      </c>
      <c r="X1223">
        <f t="shared" si="139"/>
        <v>1</v>
      </c>
      <c r="Y1223">
        <f t="shared" si="140"/>
        <v>0</v>
      </c>
      <c r="Z1223">
        <f t="shared" si="141"/>
        <v>0</v>
      </c>
    </row>
    <row r="1224" spans="1:26" ht="14.4">
      <c r="A1224" s="7" t="s">
        <v>1515</v>
      </c>
      <c r="B1224" s="7" t="s">
        <v>173</v>
      </c>
      <c r="C1224" s="8" t="s">
        <v>93</v>
      </c>
      <c r="D1224" s="9" t="s">
        <v>62</v>
      </c>
      <c r="E1224">
        <v>1763.1694694600792</v>
      </c>
      <c r="F1224" s="14">
        <v>171</v>
      </c>
      <c r="I1224">
        <v>4797000</v>
      </c>
      <c r="J1224">
        <v>194.91348759641443</v>
      </c>
      <c r="K1224">
        <v>80.67542213883678</v>
      </c>
      <c r="T1224">
        <f t="shared" si="135"/>
        <v>0</v>
      </c>
      <c r="U1224">
        <f t="shared" si="136"/>
        <v>0</v>
      </c>
      <c r="V1224">
        <f t="shared" si="137"/>
        <v>0</v>
      </c>
      <c r="W1224">
        <f t="shared" si="138"/>
        <v>0</v>
      </c>
      <c r="X1224">
        <f t="shared" si="139"/>
        <v>0</v>
      </c>
      <c r="Y1224">
        <f t="shared" si="140"/>
        <v>0</v>
      </c>
      <c r="Z1224">
        <f t="shared" si="141"/>
        <v>0</v>
      </c>
    </row>
    <row r="1225" spans="1:26" ht="14.4">
      <c r="A1225" s="7" t="s">
        <v>1516</v>
      </c>
      <c r="B1225" s="7" t="s">
        <v>173</v>
      </c>
      <c r="C1225" s="8" t="s">
        <v>93</v>
      </c>
      <c r="D1225" s="9" t="s">
        <v>63</v>
      </c>
      <c r="E1225">
        <v>1824.8861218222494</v>
      </c>
      <c r="F1225" s="14">
        <v>184</v>
      </c>
      <c r="G1225">
        <v>1.4366483628228594E-3</v>
      </c>
      <c r="I1225">
        <v>4917000</v>
      </c>
      <c r="J1225">
        <v>179.78442139515965</v>
      </c>
      <c r="K1225">
        <v>85.417937766931061</v>
      </c>
      <c r="T1225">
        <f t="shared" si="135"/>
        <v>0</v>
      </c>
      <c r="U1225">
        <f t="shared" si="136"/>
        <v>0</v>
      </c>
      <c r="V1225">
        <f t="shared" si="137"/>
        <v>0</v>
      </c>
      <c r="W1225">
        <f t="shared" si="138"/>
        <v>0</v>
      </c>
      <c r="X1225">
        <f t="shared" si="139"/>
        <v>0</v>
      </c>
      <c r="Y1225">
        <f t="shared" si="140"/>
        <v>0</v>
      </c>
      <c r="Z1225">
        <f t="shared" si="141"/>
        <v>0</v>
      </c>
    </row>
    <row r="1226" spans="1:26" ht="14.4">
      <c r="A1226" s="7" t="s">
        <v>1517</v>
      </c>
      <c r="B1226" s="7" t="s">
        <v>173</v>
      </c>
      <c r="C1226" s="8" t="s">
        <v>93</v>
      </c>
      <c r="D1226" s="9" t="s">
        <v>64</v>
      </c>
      <c r="E1226">
        <v>1901.5803793171895</v>
      </c>
      <c r="F1226" s="14">
        <v>189</v>
      </c>
      <c r="G1226">
        <v>1.4102818578801111E-3</v>
      </c>
      <c r="H1226">
        <v>4.1327907899960303E-3</v>
      </c>
      <c r="I1226">
        <v>5038000</v>
      </c>
      <c r="J1226">
        <v>248.90829694323145</v>
      </c>
      <c r="K1226">
        <v>100.0396982929734</v>
      </c>
      <c r="T1226">
        <f t="shared" si="135"/>
        <v>0</v>
      </c>
      <c r="U1226">
        <f t="shared" si="136"/>
        <v>0</v>
      </c>
      <c r="V1226">
        <f t="shared" si="137"/>
        <v>0</v>
      </c>
      <c r="W1226">
        <f t="shared" si="138"/>
        <v>0</v>
      </c>
      <c r="X1226">
        <f t="shared" si="139"/>
        <v>0</v>
      </c>
      <c r="Y1226">
        <f t="shared" si="140"/>
        <v>0</v>
      </c>
      <c r="Z1226">
        <f t="shared" si="141"/>
        <v>0</v>
      </c>
    </row>
    <row r="1227" spans="1:26" ht="14.4">
      <c r="A1227" s="7" t="s">
        <v>1518</v>
      </c>
      <c r="B1227" s="7" t="s">
        <v>173</v>
      </c>
      <c r="C1227" s="8" t="s">
        <v>93</v>
      </c>
      <c r="D1227" s="9" t="s">
        <v>65</v>
      </c>
      <c r="E1227">
        <v>1973.8620693261039</v>
      </c>
      <c r="F1227" s="14">
        <v>187</v>
      </c>
      <c r="G1227">
        <v>1.4442292796281952E-3</v>
      </c>
      <c r="H1227">
        <v>4.1158017041053449E-3</v>
      </c>
      <c r="I1227">
        <v>5164000</v>
      </c>
      <c r="J1227">
        <v>245.15879163439195</v>
      </c>
      <c r="K1227">
        <v>97.405112316034078</v>
      </c>
      <c r="T1227">
        <f t="shared" si="135"/>
        <v>0</v>
      </c>
      <c r="U1227">
        <f t="shared" si="136"/>
        <v>0</v>
      </c>
      <c r="V1227">
        <f t="shared" si="137"/>
        <v>0</v>
      </c>
      <c r="W1227">
        <f t="shared" si="138"/>
        <v>0</v>
      </c>
      <c r="X1227">
        <f t="shared" si="139"/>
        <v>0</v>
      </c>
      <c r="Y1227">
        <f t="shared" si="140"/>
        <v>0</v>
      </c>
      <c r="Z1227">
        <f t="shared" si="141"/>
        <v>0</v>
      </c>
    </row>
    <row r="1228" spans="1:26" ht="14.4">
      <c r="A1228" s="7" t="s">
        <v>1519</v>
      </c>
      <c r="B1228" s="7" t="s">
        <v>173</v>
      </c>
      <c r="C1228" s="8" t="s">
        <v>93</v>
      </c>
      <c r="D1228" s="9" t="s">
        <v>66</v>
      </c>
      <c r="E1228">
        <v>2156.4398223062381</v>
      </c>
      <c r="F1228" s="14">
        <v>203</v>
      </c>
      <c r="G1228">
        <v>1.3362948960302457E-3</v>
      </c>
      <c r="H1228">
        <v>3.924952741020794E-3</v>
      </c>
      <c r="I1228">
        <v>5290000</v>
      </c>
      <c r="J1228">
        <v>306.42722117202271</v>
      </c>
      <c r="K1228">
        <v>110.586011342155</v>
      </c>
      <c r="T1228">
        <f t="shared" si="135"/>
        <v>0</v>
      </c>
      <c r="U1228">
        <f t="shared" si="136"/>
        <v>0</v>
      </c>
      <c r="V1228">
        <f t="shared" si="137"/>
        <v>0</v>
      </c>
      <c r="W1228">
        <f t="shared" si="138"/>
        <v>0</v>
      </c>
      <c r="X1228">
        <f t="shared" si="139"/>
        <v>0</v>
      </c>
      <c r="Y1228">
        <f t="shared" si="140"/>
        <v>0</v>
      </c>
      <c r="Z1228">
        <f t="shared" si="141"/>
        <v>0</v>
      </c>
    </row>
    <row r="1229" spans="1:26" ht="14.4">
      <c r="A1229" s="7" t="s">
        <v>1520</v>
      </c>
      <c r="B1229" s="7" t="s">
        <v>173</v>
      </c>
      <c r="C1229" s="8" t="s">
        <v>93</v>
      </c>
      <c r="D1229" s="9" t="s">
        <v>67</v>
      </c>
      <c r="E1229">
        <v>2325.4254102753648</v>
      </c>
      <c r="F1229" s="14">
        <v>213</v>
      </c>
      <c r="G1229">
        <v>8.9040842727776751E-4</v>
      </c>
      <c r="H1229">
        <v>2.9574939937165035E-3</v>
      </c>
      <c r="I1229">
        <v>5411000</v>
      </c>
      <c r="J1229">
        <v>325.07854370726301</v>
      </c>
      <c r="K1229">
        <v>120.68009610053595</v>
      </c>
      <c r="T1229">
        <f t="shared" si="135"/>
        <v>0</v>
      </c>
      <c r="U1229">
        <f t="shared" si="136"/>
        <v>0</v>
      </c>
      <c r="V1229">
        <f t="shared" si="137"/>
        <v>0</v>
      </c>
      <c r="W1229">
        <f t="shared" si="138"/>
        <v>0</v>
      </c>
      <c r="X1229">
        <f t="shared" si="139"/>
        <v>0</v>
      </c>
      <c r="Y1229">
        <f t="shared" si="140"/>
        <v>0</v>
      </c>
      <c r="Z1229">
        <f t="shared" si="141"/>
        <v>0</v>
      </c>
    </row>
    <row r="1230" spans="1:26" ht="14.4">
      <c r="A1230" s="7" t="s">
        <v>1521</v>
      </c>
      <c r="B1230" s="7" t="s">
        <v>173</v>
      </c>
      <c r="C1230" s="8" t="s">
        <v>93</v>
      </c>
      <c r="D1230" s="9" t="s">
        <v>68</v>
      </c>
      <c r="E1230">
        <v>2719.8224692919075</v>
      </c>
      <c r="F1230" s="14">
        <v>224</v>
      </c>
      <c r="G1230">
        <v>1.1233742774566474E-3</v>
      </c>
      <c r="H1230">
        <v>3.4756141618497109E-3</v>
      </c>
      <c r="I1230">
        <v>5536000</v>
      </c>
      <c r="J1230">
        <v>438.22254335260118</v>
      </c>
      <c r="K1230">
        <v>172.6878612716763</v>
      </c>
      <c r="T1230">
        <f t="shared" si="135"/>
        <v>0</v>
      </c>
      <c r="U1230">
        <f t="shared" si="136"/>
        <v>0</v>
      </c>
      <c r="V1230">
        <f t="shared" si="137"/>
        <v>0</v>
      </c>
      <c r="W1230">
        <f t="shared" si="138"/>
        <v>0</v>
      </c>
      <c r="X1230">
        <f t="shared" si="139"/>
        <v>0</v>
      </c>
      <c r="Y1230">
        <f t="shared" si="140"/>
        <v>0</v>
      </c>
      <c r="Z1230">
        <f t="shared" si="141"/>
        <v>0</v>
      </c>
    </row>
    <row r="1231" spans="1:26" ht="14.4">
      <c r="A1231" s="7" t="s">
        <v>1522</v>
      </c>
      <c r="B1231" s="7" t="s">
        <v>173</v>
      </c>
      <c r="C1231" s="8" t="s">
        <v>93</v>
      </c>
      <c r="D1231" s="9" t="s">
        <v>69</v>
      </c>
      <c r="E1231">
        <v>3022.5419537184243</v>
      </c>
      <c r="F1231" s="14">
        <v>252</v>
      </c>
      <c r="G1231">
        <v>1.2734499205087439E-3</v>
      </c>
      <c r="H1231">
        <v>3.8049814520402757E-3</v>
      </c>
      <c r="I1231">
        <v>5661000</v>
      </c>
      <c r="J1231">
        <v>486.48648648648651</v>
      </c>
      <c r="K1231">
        <v>180.88676912206324</v>
      </c>
      <c r="T1231">
        <f t="shared" si="135"/>
        <v>0</v>
      </c>
      <c r="U1231">
        <f t="shared" si="136"/>
        <v>0</v>
      </c>
      <c r="V1231">
        <f t="shared" si="137"/>
        <v>0</v>
      </c>
      <c r="W1231">
        <f t="shared" si="138"/>
        <v>0</v>
      </c>
      <c r="X1231">
        <f t="shared" si="139"/>
        <v>0</v>
      </c>
      <c r="Y1231">
        <f t="shared" si="140"/>
        <v>0</v>
      </c>
      <c r="Z1231">
        <f t="shared" si="141"/>
        <v>0</v>
      </c>
    </row>
    <row r="1232" spans="1:26" ht="14.4">
      <c r="A1232" s="7" t="s">
        <v>1523</v>
      </c>
      <c r="B1232" s="7" t="s">
        <v>173</v>
      </c>
      <c r="C1232" s="8" t="s">
        <v>93</v>
      </c>
      <c r="D1232" s="9" t="s">
        <v>70</v>
      </c>
      <c r="E1232">
        <v>3797.4136287590736</v>
      </c>
      <c r="F1232" s="14">
        <v>326</v>
      </c>
      <c r="G1232">
        <v>1.1539923954372623E-3</v>
      </c>
      <c r="H1232">
        <v>3.6341168337366055E-3</v>
      </c>
      <c r="I1232">
        <v>5786000</v>
      </c>
      <c r="J1232">
        <v>611.64880746629797</v>
      </c>
      <c r="K1232">
        <v>197.02730729346698</v>
      </c>
      <c r="T1232">
        <f t="shared" si="135"/>
        <v>0</v>
      </c>
      <c r="U1232">
        <f t="shared" si="136"/>
        <v>0</v>
      </c>
      <c r="V1232">
        <f t="shared" si="137"/>
        <v>0</v>
      </c>
      <c r="W1232">
        <f t="shared" si="138"/>
        <v>0</v>
      </c>
      <c r="X1232">
        <f t="shared" si="139"/>
        <v>0</v>
      </c>
      <c r="Y1232">
        <f t="shared" si="140"/>
        <v>0</v>
      </c>
      <c r="Z1232">
        <f t="shared" si="141"/>
        <v>0</v>
      </c>
    </row>
    <row r="1233" spans="1:26" ht="14.4">
      <c r="A1233" s="7" t="s">
        <v>1524</v>
      </c>
      <c r="B1233" s="7" t="s">
        <v>173</v>
      </c>
      <c r="C1233" s="8" t="s">
        <v>93</v>
      </c>
      <c r="D1233" s="9" t="s">
        <v>71</v>
      </c>
      <c r="E1233">
        <v>4026.7663428571427</v>
      </c>
      <c r="F1233" s="14">
        <v>368</v>
      </c>
      <c r="G1233">
        <v>1.1288250211327134E-3</v>
      </c>
      <c r="H1233">
        <v>3.5548605240912933E-3</v>
      </c>
      <c r="I1233">
        <v>5915000</v>
      </c>
      <c r="J1233">
        <v>586.98224852071007</v>
      </c>
      <c r="K1233">
        <v>203.21217244294166</v>
      </c>
      <c r="T1233">
        <f t="shared" si="135"/>
        <v>0</v>
      </c>
      <c r="U1233">
        <f t="shared" si="136"/>
        <v>0</v>
      </c>
      <c r="V1233">
        <f t="shared" si="137"/>
        <v>0</v>
      </c>
      <c r="W1233">
        <f t="shared" si="138"/>
        <v>0</v>
      </c>
      <c r="X1233">
        <f t="shared" si="139"/>
        <v>0</v>
      </c>
      <c r="Y1233">
        <f t="shared" si="140"/>
        <v>0</v>
      </c>
      <c r="Z1233">
        <f t="shared" si="141"/>
        <v>0</v>
      </c>
    </row>
    <row r="1234" spans="1:26" ht="14.4">
      <c r="A1234" s="7" t="s">
        <v>1525</v>
      </c>
      <c r="B1234" s="7" t="s">
        <v>173</v>
      </c>
      <c r="C1234" s="8" t="s">
        <v>93</v>
      </c>
      <c r="D1234" s="9" t="s">
        <v>72</v>
      </c>
      <c r="E1234">
        <v>4370.7210332451205</v>
      </c>
      <c r="F1234" s="14">
        <v>361</v>
      </c>
      <c r="G1234">
        <v>8.5610320873304667E-4</v>
      </c>
      <c r="H1234">
        <v>2.8895137280846839E-3</v>
      </c>
      <c r="I1234">
        <v>6046000</v>
      </c>
      <c r="J1234">
        <v>726.09990076083363</v>
      </c>
      <c r="K1234">
        <v>287.13198809130006</v>
      </c>
      <c r="T1234">
        <f t="shared" si="135"/>
        <v>0</v>
      </c>
      <c r="U1234">
        <f t="shared" si="136"/>
        <v>0</v>
      </c>
      <c r="V1234">
        <f t="shared" si="137"/>
        <v>0</v>
      </c>
      <c r="W1234">
        <f t="shared" si="138"/>
        <v>0</v>
      </c>
      <c r="X1234">
        <f t="shared" si="139"/>
        <v>0</v>
      </c>
      <c r="Y1234">
        <f t="shared" si="140"/>
        <v>0</v>
      </c>
      <c r="Z1234">
        <f t="shared" si="141"/>
        <v>0</v>
      </c>
    </row>
    <row r="1235" spans="1:26" ht="14.4">
      <c r="A1235" s="7" t="s">
        <v>1526</v>
      </c>
      <c r="B1235" s="7" t="s">
        <v>173</v>
      </c>
      <c r="C1235" s="8" t="s">
        <v>93</v>
      </c>
      <c r="D1235" s="9" t="s">
        <v>73</v>
      </c>
      <c r="E1235">
        <v>4665.9435397184925</v>
      </c>
      <c r="F1235" s="14">
        <v>386</v>
      </c>
      <c r="G1235">
        <v>1.1087202718006795E-3</v>
      </c>
      <c r="H1235">
        <v>3.3543116000647145E-3</v>
      </c>
      <c r="I1235">
        <v>6181000</v>
      </c>
      <c r="J1235">
        <v>624.49441837890311</v>
      </c>
      <c r="K1235">
        <v>207.08623200129429</v>
      </c>
      <c r="T1235">
        <f t="shared" si="135"/>
        <v>0</v>
      </c>
      <c r="U1235">
        <f t="shared" si="136"/>
        <v>0</v>
      </c>
      <c r="V1235">
        <f t="shared" si="137"/>
        <v>0</v>
      </c>
      <c r="W1235">
        <f t="shared" si="138"/>
        <v>0</v>
      </c>
      <c r="X1235">
        <f t="shared" si="139"/>
        <v>0</v>
      </c>
      <c r="Y1235">
        <f t="shared" si="140"/>
        <v>0</v>
      </c>
      <c r="Z1235">
        <f t="shared" si="141"/>
        <v>0</v>
      </c>
    </row>
    <row r="1236" spans="1:26" ht="14.4">
      <c r="A1236" s="7" t="s">
        <v>1527</v>
      </c>
      <c r="B1236" s="7" t="s">
        <v>173</v>
      </c>
      <c r="C1236" s="8" t="s">
        <v>93</v>
      </c>
      <c r="D1236" s="9" t="s">
        <v>74</v>
      </c>
      <c r="E1236">
        <v>4909.0280937005382</v>
      </c>
      <c r="F1236" s="14">
        <v>388</v>
      </c>
      <c r="G1236">
        <v>1.084678695789807E-3</v>
      </c>
      <c r="H1236">
        <v>3.281576448243115E-3</v>
      </c>
      <c r="I1236">
        <v>6318000</v>
      </c>
      <c r="J1236">
        <v>709.87654320987656</v>
      </c>
      <c r="K1236">
        <v>198.95536562203228</v>
      </c>
      <c r="T1236">
        <f t="shared" si="135"/>
        <v>0</v>
      </c>
      <c r="U1236">
        <f t="shared" si="136"/>
        <v>0</v>
      </c>
      <c r="V1236">
        <f t="shared" si="137"/>
        <v>0</v>
      </c>
      <c r="W1236">
        <f t="shared" si="138"/>
        <v>0</v>
      </c>
      <c r="X1236">
        <f t="shared" si="139"/>
        <v>0</v>
      </c>
      <c r="Y1236">
        <f t="shared" si="140"/>
        <v>0</v>
      </c>
      <c r="Z1236">
        <f t="shared" si="141"/>
        <v>0</v>
      </c>
    </row>
    <row r="1237" spans="1:26" ht="14.4">
      <c r="A1237" s="7" t="s">
        <v>1528</v>
      </c>
      <c r="B1237" s="7" t="s">
        <v>174</v>
      </c>
      <c r="C1237" s="8" t="s">
        <v>61</v>
      </c>
      <c r="D1237" s="9" t="s">
        <v>62</v>
      </c>
      <c r="E1237">
        <v>1229.0009584358006</v>
      </c>
      <c r="F1237" s="14">
        <v>52</v>
      </c>
      <c r="I1237">
        <v>14883626</v>
      </c>
      <c r="J1237">
        <v>27.076735198801689</v>
      </c>
      <c r="K1237">
        <v>32.451769481442227</v>
      </c>
      <c r="T1237">
        <f t="shared" si="135"/>
        <v>0</v>
      </c>
      <c r="U1237">
        <f t="shared" si="136"/>
        <v>0</v>
      </c>
      <c r="V1237">
        <f t="shared" si="137"/>
        <v>0</v>
      </c>
      <c r="W1237">
        <f t="shared" si="138"/>
        <v>0</v>
      </c>
      <c r="X1237">
        <f t="shared" si="139"/>
        <v>0</v>
      </c>
      <c r="Y1237">
        <f t="shared" si="140"/>
        <v>0</v>
      </c>
      <c r="Z1237">
        <f t="shared" si="141"/>
        <v>0</v>
      </c>
    </row>
    <row r="1238" spans="1:26" ht="14.4">
      <c r="A1238" s="7" t="s">
        <v>1529</v>
      </c>
      <c r="B1238" s="7" t="s">
        <v>174</v>
      </c>
      <c r="C1238" s="8" t="s">
        <v>61</v>
      </c>
      <c r="D1238" s="9" t="s">
        <v>63</v>
      </c>
      <c r="E1238">
        <v>1490.9267512140493</v>
      </c>
      <c r="F1238" s="14">
        <v>53</v>
      </c>
      <c r="G1238">
        <v>5.2563763032668197E-3</v>
      </c>
      <c r="I1238">
        <v>14858335</v>
      </c>
      <c r="J1238">
        <v>33.785750556842338</v>
      </c>
      <c r="K1238">
        <v>51.217044170830718</v>
      </c>
      <c r="T1238">
        <f t="shared" si="135"/>
        <v>0</v>
      </c>
      <c r="U1238">
        <f t="shared" si="136"/>
        <v>0</v>
      </c>
      <c r="V1238">
        <f t="shared" si="137"/>
        <v>0</v>
      </c>
      <c r="W1238">
        <f t="shared" si="138"/>
        <v>0</v>
      </c>
      <c r="X1238">
        <f t="shared" si="139"/>
        <v>0</v>
      </c>
      <c r="Y1238">
        <f t="shared" si="140"/>
        <v>0</v>
      </c>
      <c r="Z1238">
        <f t="shared" si="141"/>
        <v>0</v>
      </c>
    </row>
    <row r="1239" spans="1:26" ht="14.4">
      <c r="A1239" s="7" t="s">
        <v>1530</v>
      </c>
      <c r="B1239" s="7" t="s">
        <v>174</v>
      </c>
      <c r="C1239" s="8" t="s">
        <v>61</v>
      </c>
      <c r="D1239" s="9" t="s">
        <v>64</v>
      </c>
      <c r="E1239">
        <v>1658.0311460138362</v>
      </c>
      <c r="F1239" s="14">
        <v>61</v>
      </c>
      <c r="G1239">
        <v>5.0099778261556609E-3</v>
      </c>
      <c r="H1239">
        <v>1.6739341170047838E-2</v>
      </c>
      <c r="I1239">
        <v>14858948</v>
      </c>
      <c r="J1239">
        <v>45.763670483267049</v>
      </c>
      <c r="K1239">
        <v>58.079481804499217</v>
      </c>
      <c r="T1239">
        <f t="shared" si="135"/>
        <v>0</v>
      </c>
      <c r="U1239">
        <f t="shared" si="136"/>
        <v>0</v>
      </c>
      <c r="V1239">
        <f t="shared" si="137"/>
        <v>0</v>
      </c>
      <c r="W1239">
        <f t="shared" si="138"/>
        <v>0</v>
      </c>
      <c r="X1239">
        <f t="shared" si="139"/>
        <v>0</v>
      </c>
      <c r="Y1239">
        <f t="shared" si="140"/>
        <v>0</v>
      </c>
      <c r="Z1239">
        <f t="shared" si="141"/>
        <v>0</v>
      </c>
    </row>
    <row r="1240" spans="1:26" ht="14.4">
      <c r="A1240" s="7" t="s">
        <v>1531</v>
      </c>
      <c r="B1240" s="7" t="s">
        <v>174</v>
      </c>
      <c r="C1240" s="8" t="s">
        <v>61</v>
      </c>
      <c r="D1240" s="9" t="s">
        <v>65</v>
      </c>
      <c r="E1240">
        <v>2068.1236571717868</v>
      </c>
      <c r="F1240" s="14">
        <v>77</v>
      </c>
      <c r="G1240">
        <v>4.2536000694344857E-3</v>
      </c>
      <c r="H1240">
        <v>1.4359564124209925E-2</v>
      </c>
      <c r="I1240">
        <v>14909018</v>
      </c>
      <c r="J1240">
        <v>42.792892194509392</v>
      </c>
      <c r="K1240">
        <v>52.518549511443339</v>
      </c>
      <c r="T1240">
        <f t="shared" si="135"/>
        <v>0</v>
      </c>
      <c r="U1240">
        <f t="shared" si="136"/>
        <v>0</v>
      </c>
      <c r="V1240">
        <f t="shared" si="137"/>
        <v>0</v>
      </c>
      <c r="W1240">
        <f t="shared" si="138"/>
        <v>0</v>
      </c>
      <c r="X1240">
        <f t="shared" si="139"/>
        <v>0</v>
      </c>
      <c r="Y1240">
        <f t="shared" si="140"/>
        <v>0</v>
      </c>
      <c r="Z1240">
        <f t="shared" si="141"/>
        <v>0</v>
      </c>
    </row>
    <row r="1241" spans="1:26" ht="14.4">
      <c r="A1241" s="7" t="s">
        <v>1532</v>
      </c>
      <c r="B1241" s="7" t="s">
        <v>174</v>
      </c>
      <c r="C1241" s="8" t="s">
        <v>61</v>
      </c>
      <c r="D1241" s="9" t="s">
        <v>66</v>
      </c>
      <c r="E1241">
        <v>2874.288291302496</v>
      </c>
      <c r="F1241" s="14">
        <v>114</v>
      </c>
      <c r="G1241">
        <v>4.6614980298721404E-3</v>
      </c>
      <c r="H1241">
        <v>1.534924600271032E-2</v>
      </c>
      <c r="I1241">
        <v>15012985</v>
      </c>
      <c r="J1241">
        <v>53.487031393157324</v>
      </c>
      <c r="K1241">
        <v>66.409178454517871</v>
      </c>
      <c r="T1241">
        <f t="shared" si="135"/>
        <v>0</v>
      </c>
      <c r="U1241">
        <f t="shared" si="136"/>
        <v>0</v>
      </c>
      <c r="V1241">
        <f t="shared" si="137"/>
        <v>0</v>
      </c>
      <c r="W1241">
        <f t="shared" si="138"/>
        <v>0</v>
      </c>
      <c r="X1241">
        <f t="shared" si="139"/>
        <v>0</v>
      </c>
      <c r="Y1241">
        <f t="shared" si="140"/>
        <v>0</v>
      </c>
      <c r="Z1241">
        <f t="shared" si="141"/>
        <v>0</v>
      </c>
    </row>
    <row r="1242" spans="1:26" ht="14.4">
      <c r="A1242" s="7" t="s">
        <v>1533</v>
      </c>
      <c r="B1242" s="7" t="s">
        <v>174</v>
      </c>
      <c r="C1242" s="8" t="s">
        <v>61</v>
      </c>
      <c r="D1242" s="9" t="s">
        <v>67</v>
      </c>
      <c r="E1242">
        <v>3771.2789573453647</v>
      </c>
      <c r="F1242" s="14">
        <v>154</v>
      </c>
      <c r="G1242">
        <v>2.277212250666451E-3</v>
      </c>
      <c r="H1242">
        <v>9.7648192262654275E-3</v>
      </c>
      <c r="I1242">
        <v>15147029</v>
      </c>
      <c r="J1242">
        <v>52.881657518448009</v>
      </c>
      <c r="K1242">
        <v>62.058374615906523</v>
      </c>
      <c r="T1242">
        <f t="shared" si="135"/>
        <v>0</v>
      </c>
      <c r="U1242">
        <f t="shared" si="136"/>
        <v>0</v>
      </c>
      <c r="V1242">
        <f t="shared" si="137"/>
        <v>0</v>
      </c>
      <c r="W1242">
        <f t="shared" si="138"/>
        <v>0</v>
      </c>
      <c r="X1242">
        <f t="shared" si="139"/>
        <v>0</v>
      </c>
      <c r="Y1242">
        <f t="shared" si="140"/>
        <v>0</v>
      </c>
      <c r="Z1242">
        <f t="shared" si="141"/>
        <v>0</v>
      </c>
    </row>
    <row r="1243" spans="1:26" ht="14.4">
      <c r="A1243" s="7" t="s">
        <v>1534</v>
      </c>
      <c r="B1243" s="7" t="s">
        <v>174</v>
      </c>
      <c r="C1243" s="8" t="s">
        <v>61</v>
      </c>
      <c r="D1243" s="9" t="s">
        <v>68</v>
      </c>
      <c r="E1243">
        <v>5291.5743678960735</v>
      </c>
      <c r="F1243" s="14">
        <v>210</v>
      </c>
      <c r="G1243">
        <v>3.3130860792245456E-3</v>
      </c>
      <c r="H1243">
        <v>1.124621474509808E-2</v>
      </c>
      <c r="I1243">
        <v>15308084</v>
      </c>
      <c r="J1243">
        <v>63.561187670514478</v>
      </c>
      <c r="K1243">
        <v>69.244459332729036</v>
      </c>
      <c r="T1243">
        <f t="shared" si="135"/>
        <v>0</v>
      </c>
      <c r="U1243">
        <f t="shared" si="136"/>
        <v>0</v>
      </c>
      <c r="V1243">
        <f t="shared" si="137"/>
        <v>0</v>
      </c>
      <c r="W1243">
        <f t="shared" si="138"/>
        <v>0</v>
      </c>
      <c r="X1243">
        <f t="shared" si="139"/>
        <v>0</v>
      </c>
      <c r="Y1243">
        <f t="shared" si="140"/>
        <v>0</v>
      </c>
      <c r="Z1243">
        <f t="shared" si="141"/>
        <v>0</v>
      </c>
    </row>
    <row r="1244" spans="1:26" ht="14.4">
      <c r="A1244" s="7" t="s">
        <v>1535</v>
      </c>
      <c r="B1244" s="7" t="s">
        <v>174</v>
      </c>
      <c r="C1244" s="8" t="s">
        <v>61</v>
      </c>
      <c r="D1244" s="9" t="s">
        <v>69</v>
      </c>
      <c r="E1244">
        <v>6781.1094049983367</v>
      </c>
      <c r="F1244" s="14">
        <v>233</v>
      </c>
      <c r="G1244">
        <v>4.2773300666899506E-3</v>
      </c>
      <c r="H1244">
        <v>1.4228252917556175E-2</v>
      </c>
      <c r="I1244">
        <v>15484192</v>
      </c>
      <c r="J1244">
        <v>78.337959126314118</v>
      </c>
      <c r="K1244">
        <v>90.156464089311214</v>
      </c>
      <c r="T1244">
        <f t="shared" si="135"/>
        <v>0</v>
      </c>
      <c r="U1244">
        <f t="shared" si="136"/>
        <v>0</v>
      </c>
      <c r="V1244">
        <f t="shared" si="137"/>
        <v>0</v>
      </c>
      <c r="W1244">
        <f t="shared" si="138"/>
        <v>0</v>
      </c>
      <c r="X1244">
        <f t="shared" si="139"/>
        <v>0</v>
      </c>
      <c r="Y1244">
        <f t="shared" si="140"/>
        <v>0</v>
      </c>
      <c r="Z1244">
        <f t="shared" si="141"/>
        <v>0</v>
      </c>
    </row>
    <row r="1245" spans="1:26" ht="14.4">
      <c r="A1245" s="7" t="s">
        <v>1536</v>
      </c>
      <c r="B1245" s="7" t="s">
        <v>174</v>
      </c>
      <c r="C1245" s="8" t="s">
        <v>61</v>
      </c>
      <c r="D1245" s="9" t="s">
        <v>70</v>
      </c>
      <c r="E1245">
        <v>8485.3898175322192</v>
      </c>
      <c r="F1245" s="14">
        <v>332</v>
      </c>
      <c r="G1245">
        <v>3.2413551103738676E-3</v>
      </c>
      <c r="H1245">
        <v>1.1289205052953936E-2</v>
      </c>
      <c r="I1245">
        <v>15674000</v>
      </c>
      <c r="J1245">
        <v>80.068903917315296</v>
      </c>
      <c r="K1245">
        <v>86.83169580196504</v>
      </c>
      <c r="T1245">
        <f t="shared" si="135"/>
        <v>0</v>
      </c>
      <c r="U1245">
        <f t="shared" si="136"/>
        <v>0</v>
      </c>
      <c r="V1245">
        <f t="shared" si="137"/>
        <v>0</v>
      </c>
      <c r="W1245">
        <f t="shared" si="138"/>
        <v>0</v>
      </c>
      <c r="X1245">
        <f t="shared" si="139"/>
        <v>0</v>
      </c>
      <c r="Y1245">
        <f t="shared" si="140"/>
        <v>0</v>
      </c>
      <c r="Z1245">
        <f t="shared" si="141"/>
        <v>0</v>
      </c>
    </row>
    <row r="1246" spans="1:26" ht="14.4">
      <c r="A1246" s="7" t="s">
        <v>1537</v>
      </c>
      <c r="B1246" s="7" t="s">
        <v>174</v>
      </c>
      <c r="C1246" s="8" t="s">
        <v>61</v>
      </c>
      <c r="D1246" s="9" t="s">
        <v>71</v>
      </c>
      <c r="E1246">
        <v>7146.0968547169305</v>
      </c>
      <c r="F1246" s="14">
        <v>328</v>
      </c>
      <c r="G1246">
        <v>3.1570213104686403E-3</v>
      </c>
      <c r="H1246">
        <v>1.0995481740448667E-2</v>
      </c>
      <c r="I1246">
        <v>16092701</v>
      </c>
      <c r="J1246">
        <v>73.635867589909239</v>
      </c>
      <c r="K1246">
        <v>81.9626239249707</v>
      </c>
      <c r="T1246">
        <f t="shared" si="135"/>
        <v>0</v>
      </c>
      <c r="U1246">
        <f t="shared" si="136"/>
        <v>0</v>
      </c>
      <c r="V1246">
        <f t="shared" si="137"/>
        <v>0</v>
      </c>
      <c r="W1246">
        <f t="shared" si="138"/>
        <v>0</v>
      </c>
      <c r="X1246">
        <f t="shared" si="139"/>
        <v>0</v>
      </c>
      <c r="Y1246">
        <f t="shared" si="140"/>
        <v>0</v>
      </c>
      <c r="Z1246">
        <f t="shared" si="141"/>
        <v>0</v>
      </c>
    </row>
    <row r="1247" spans="1:26" ht="14.4">
      <c r="A1247" s="7" t="s">
        <v>1538</v>
      </c>
      <c r="B1247" s="7" t="s">
        <v>174</v>
      </c>
      <c r="C1247" s="8" t="s">
        <v>61</v>
      </c>
      <c r="D1247" s="9" t="s">
        <v>72</v>
      </c>
      <c r="E1247">
        <v>9067.7490127947785</v>
      </c>
      <c r="F1247" s="14">
        <v>398</v>
      </c>
      <c r="G1247">
        <v>2.6370607112141892E-3</v>
      </c>
      <c r="H1247">
        <v>9.4240870415678475E-3</v>
      </c>
      <c r="I1247">
        <v>16321581</v>
      </c>
      <c r="J1247">
        <v>75.727957971718553</v>
      </c>
      <c r="K1247">
        <v>91.228907297644753</v>
      </c>
      <c r="T1247">
        <f t="shared" si="135"/>
        <v>0</v>
      </c>
      <c r="U1247">
        <f t="shared" si="136"/>
        <v>0</v>
      </c>
      <c r="V1247">
        <f t="shared" si="137"/>
        <v>0</v>
      </c>
      <c r="W1247">
        <f t="shared" si="138"/>
        <v>0</v>
      </c>
      <c r="X1247">
        <f t="shared" si="139"/>
        <v>0</v>
      </c>
      <c r="Y1247">
        <f t="shared" si="140"/>
        <v>0</v>
      </c>
      <c r="Z1247">
        <f t="shared" si="141"/>
        <v>0</v>
      </c>
    </row>
    <row r="1248" spans="1:26" ht="14.4">
      <c r="A1248" s="7" t="s">
        <v>1539</v>
      </c>
      <c r="B1248" s="7" t="s">
        <v>174</v>
      </c>
      <c r="C1248" s="8" t="s">
        <v>61</v>
      </c>
      <c r="D1248" s="9" t="s">
        <v>73</v>
      </c>
      <c r="E1248">
        <v>11354.988343017287</v>
      </c>
      <c r="F1248" s="14">
        <v>458</v>
      </c>
      <c r="G1248">
        <v>3.7147723566432721E-3</v>
      </c>
      <c r="H1248">
        <v>1.1628716040733001E-2</v>
      </c>
      <c r="I1248">
        <v>16556600</v>
      </c>
      <c r="J1248">
        <v>92.047884227438004</v>
      </c>
      <c r="K1248">
        <v>110.59033859608857</v>
      </c>
      <c r="T1248">
        <f t="shared" si="135"/>
        <v>0</v>
      </c>
      <c r="U1248">
        <f t="shared" si="136"/>
        <v>0</v>
      </c>
      <c r="V1248">
        <f t="shared" si="137"/>
        <v>0</v>
      </c>
      <c r="W1248">
        <f t="shared" si="138"/>
        <v>0</v>
      </c>
      <c r="X1248">
        <f t="shared" si="139"/>
        <v>0</v>
      </c>
      <c r="Y1248">
        <f t="shared" si="140"/>
        <v>0</v>
      </c>
      <c r="Z1248">
        <f t="shared" si="141"/>
        <v>0</v>
      </c>
    </row>
    <row r="1249" spans="1:26" ht="14.4">
      <c r="A1249" s="7" t="s">
        <v>1540</v>
      </c>
      <c r="B1249" s="7" t="s">
        <v>174</v>
      </c>
      <c r="C1249" s="8" t="s">
        <v>61</v>
      </c>
      <c r="D1249" s="9" t="s">
        <v>74</v>
      </c>
      <c r="E1249">
        <v>12149.058224659313</v>
      </c>
      <c r="F1249" s="14">
        <v>521</v>
      </c>
      <c r="G1249">
        <v>3.6628219463208157E-3</v>
      </c>
      <c r="H1249">
        <v>1.1466090578971112E-2</v>
      </c>
      <c r="I1249">
        <v>16791425</v>
      </c>
      <c r="J1249">
        <v>93.619213378257058</v>
      </c>
      <c r="K1249">
        <v>126.19536459829943</v>
      </c>
      <c r="T1249">
        <f t="shared" si="135"/>
        <v>0</v>
      </c>
      <c r="U1249">
        <f t="shared" si="136"/>
        <v>0</v>
      </c>
      <c r="V1249">
        <f t="shared" si="137"/>
        <v>0</v>
      </c>
      <c r="W1249">
        <f t="shared" si="138"/>
        <v>0</v>
      </c>
      <c r="X1249">
        <f t="shared" si="139"/>
        <v>0</v>
      </c>
      <c r="Y1249">
        <f t="shared" si="140"/>
        <v>0</v>
      </c>
      <c r="Z1249">
        <f t="shared" si="141"/>
        <v>0</v>
      </c>
    </row>
    <row r="1250" spans="1:26" ht="14.4">
      <c r="A1250" s="7" t="s">
        <v>1541</v>
      </c>
      <c r="B1250" s="7" t="s">
        <v>175</v>
      </c>
      <c r="C1250" s="8" t="s">
        <v>78</v>
      </c>
      <c r="D1250" s="9" t="s">
        <v>62</v>
      </c>
      <c r="E1250">
        <v>406.11570552068798</v>
      </c>
      <c r="F1250" s="14">
        <v>19</v>
      </c>
      <c r="I1250">
        <v>31285050</v>
      </c>
      <c r="J1250">
        <v>15.982074505234928</v>
      </c>
      <c r="K1250">
        <v>4.9864072456332975</v>
      </c>
      <c r="T1250">
        <f t="shared" si="135"/>
        <v>0</v>
      </c>
      <c r="U1250">
        <f t="shared" si="136"/>
        <v>0</v>
      </c>
      <c r="V1250">
        <f t="shared" si="137"/>
        <v>0</v>
      </c>
      <c r="W1250">
        <f t="shared" si="138"/>
        <v>0</v>
      </c>
      <c r="X1250">
        <f t="shared" si="139"/>
        <v>0</v>
      </c>
      <c r="Y1250">
        <f t="shared" si="140"/>
        <v>0</v>
      </c>
      <c r="Z1250">
        <f t="shared" si="141"/>
        <v>0</v>
      </c>
    </row>
    <row r="1251" spans="1:26" ht="14.4">
      <c r="A1251" s="7" t="s">
        <v>1542</v>
      </c>
      <c r="B1251" s="7" t="s">
        <v>175</v>
      </c>
      <c r="C1251" s="8" t="s">
        <v>78</v>
      </c>
      <c r="D1251" s="9" t="s">
        <v>63</v>
      </c>
      <c r="E1251">
        <v>404.21620628499016</v>
      </c>
      <c r="F1251" s="14">
        <v>19</v>
      </c>
      <c r="G1251">
        <v>6.2811366283086433E-4</v>
      </c>
      <c r="I1251">
        <v>32126351</v>
      </c>
      <c r="J1251">
        <v>16.684123260684039</v>
      </c>
      <c r="K1251">
        <v>5.6962585013156337</v>
      </c>
      <c r="T1251">
        <f t="shared" si="135"/>
        <v>0</v>
      </c>
      <c r="U1251">
        <f t="shared" si="136"/>
        <v>0</v>
      </c>
      <c r="V1251">
        <f t="shared" si="137"/>
        <v>0</v>
      </c>
      <c r="W1251">
        <f t="shared" si="138"/>
        <v>0</v>
      </c>
      <c r="X1251">
        <f t="shared" si="139"/>
        <v>0</v>
      </c>
      <c r="Y1251">
        <f t="shared" si="140"/>
        <v>0</v>
      </c>
      <c r="Z1251">
        <f t="shared" si="141"/>
        <v>0</v>
      </c>
    </row>
    <row r="1252" spans="1:26" ht="14.4">
      <c r="A1252" s="7" t="s">
        <v>1543</v>
      </c>
      <c r="B1252" s="7" t="s">
        <v>175</v>
      </c>
      <c r="C1252" s="8" t="s">
        <v>78</v>
      </c>
      <c r="D1252" s="9" t="s">
        <v>64</v>
      </c>
      <c r="E1252">
        <v>398.40994506632683</v>
      </c>
      <c r="F1252" s="14">
        <v>18</v>
      </c>
      <c r="G1252">
        <v>5.9753596639859413E-4</v>
      </c>
      <c r="H1252">
        <v>3.7656977810412951E-4</v>
      </c>
      <c r="I1252">
        <v>33000524</v>
      </c>
      <c r="J1252">
        <v>15.545207706398843</v>
      </c>
      <c r="K1252">
        <v>3.8181211910453299</v>
      </c>
      <c r="T1252">
        <f t="shared" si="135"/>
        <v>0</v>
      </c>
      <c r="U1252">
        <f t="shared" si="136"/>
        <v>0</v>
      </c>
      <c r="V1252">
        <f t="shared" si="137"/>
        <v>0</v>
      </c>
      <c r="W1252">
        <f t="shared" si="138"/>
        <v>0</v>
      </c>
      <c r="X1252">
        <f t="shared" si="139"/>
        <v>0</v>
      </c>
      <c r="Y1252">
        <f t="shared" si="140"/>
        <v>0</v>
      </c>
      <c r="Z1252">
        <f t="shared" si="141"/>
        <v>0</v>
      </c>
    </row>
    <row r="1253" spans="1:26" ht="14.4">
      <c r="A1253" s="7" t="s">
        <v>1544</v>
      </c>
      <c r="B1253" s="7" t="s">
        <v>175</v>
      </c>
      <c r="C1253" s="8" t="s">
        <v>78</v>
      </c>
      <c r="D1253" s="9" t="s">
        <v>65</v>
      </c>
      <c r="E1253">
        <v>439.59590572024882</v>
      </c>
      <c r="F1253" s="14">
        <v>20</v>
      </c>
      <c r="G1253">
        <v>5.5735124226917367E-4</v>
      </c>
      <c r="H1253">
        <v>3.6425294184390622E-4</v>
      </c>
      <c r="I1253">
        <v>33905011</v>
      </c>
      <c r="J1253">
        <v>18.256888340192546</v>
      </c>
      <c r="K1253">
        <v>3.7457589970992782</v>
      </c>
      <c r="T1253">
        <f t="shared" si="135"/>
        <v>0</v>
      </c>
      <c r="U1253">
        <f t="shared" si="136"/>
        <v>0</v>
      </c>
      <c r="V1253">
        <f t="shared" si="137"/>
        <v>0</v>
      </c>
      <c r="W1253">
        <f t="shared" si="138"/>
        <v>0</v>
      </c>
      <c r="X1253">
        <f t="shared" si="139"/>
        <v>0</v>
      </c>
      <c r="Y1253">
        <f t="shared" si="140"/>
        <v>0</v>
      </c>
      <c r="Z1253">
        <f t="shared" si="141"/>
        <v>0</v>
      </c>
    </row>
    <row r="1254" spans="1:26" ht="14.4">
      <c r="A1254" s="7" t="s">
        <v>1545</v>
      </c>
      <c r="B1254" s="7" t="s">
        <v>175</v>
      </c>
      <c r="C1254" s="8" t="s">
        <v>78</v>
      </c>
      <c r="D1254" s="9" t="s">
        <v>66</v>
      </c>
      <c r="E1254">
        <v>462.04976829650377</v>
      </c>
      <c r="F1254" s="14">
        <v>20</v>
      </c>
      <c r="G1254">
        <v>5.1115835786975743E-4</v>
      </c>
      <c r="H1254">
        <v>2.94017965927331E-4</v>
      </c>
      <c r="I1254">
        <v>34834606</v>
      </c>
      <c r="J1254">
        <v>22.936961020888251</v>
      </c>
      <c r="K1254">
        <v>3.100365194312805</v>
      </c>
      <c r="T1254">
        <f t="shared" si="135"/>
        <v>0</v>
      </c>
      <c r="U1254">
        <f t="shared" si="136"/>
        <v>0</v>
      </c>
      <c r="V1254">
        <f t="shared" si="137"/>
        <v>0</v>
      </c>
      <c r="W1254">
        <f t="shared" si="138"/>
        <v>0</v>
      </c>
      <c r="X1254">
        <f t="shared" si="139"/>
        <v>0</v>
      </c>
      <c r="Y1254">
        <f t="shared" si="140"/>
        <v>0</v>
      </c>
      <c r="Z1254">
        <f t="shared" si="141"/>
        <v>0</v>
      </c>
    </row>
    <row r="1255" spans="1:26" ht="14.4">
      <c r="A1255" s="7" t="s">
        <v>1546</v>
      </c>
      <c r="B1255" s="7" t="s">
        <v>175</v>
      </c>
      <c r="C1255" s="8" t="s">
        <v>78</v>
      </c>
      <c r="D1255" s="9" t="s">
        <v>67</v>
      </c>
      <c r="E1255">
        <v>523.61378919377842</v>
      </c>
      <c r="F1255" s="14">
        <v>23</v>
      </c>
      <c r="G1255">
        <v>3.9845504846374748E-4</v>
      </c>
      <c r="H1255">
        <v>2.6180835605981134E-4</v>
      </c>
      <c r="I1255">
        <v>35785718</v>
      </c>
      <c r="J1255">
        <v>27.077841500902679</v>
      </c>
      <c r="K1255">
        <v>3.4650695006315089</v>
      </c>
      <c r="T1255">
        <f t="shared" si="135"/>
        <v>0</v>
      </c>
      <c r="U1255">
        <f t="shared" si="136"/>
        <v>0</v>
      </c>
      <c r="V1255">
        <f t="shared" si="137"/>
        <v>0</v>
      </c>
      <c r="W1255">
        <f t="shared" si="138"/>
        <v>0</v>
      </c>
      <c r="X1255">
        <f t="shared" si="139"/>
        <v>0</v>
      </c>
      <c r="Y1255">
        <f t="shared" si="140"/>
        <v>0</v>
      </c>
      <c r="Z1255">
        <f t="shared" si="141"/>
        <v>0</v>
      </c>
    </row>
    <row r="1256" spans="1:26" ht="14.4">
      <c r="A1256" s="7" t="s">
        <v>1547</v>
      </c>
      <c r="B1256" s="7" t="s">
        <v>175</v>
      </c>
      <c r="C1256" s="8" t="s">
        <v>78</v>
      </c>
      <c r="D1256" s="9" t="s">
        <v>68</v>
      </c>
      <c r="E1256">
        <v>612.23253122396954</v>
      </c>
      <c r="F1256" s="14">
        <v>28</v>
      </c>
      <c r="G1256">
        <v>4.2309735009711486E-4</v>
      </c>
      <c r="H1256">
        <v>2.0741346432229962E-4</v>
      </c>
      <c r="I1256">
        <v>36757498</v>
      </c>
      <c r="J1256">
        <v>32.129499129674166</v>
      </c>
      <c r="K1256">
        <v>4.8425494031176983</v>
      </c>
      <c r="T1256">
        <f t="shared" si="135"/>
        <v>0</v>
      </c>
      <c r="U1256">
        <f t="shared" si="136"/>
        <v>0</v>
      </c>
      <c r="V1256">
        <f t="shared" si="137"/>
        <v>0</v>
      </c>
      <c r="W1256">
        <f t="shared" si="138"/>
        <v>0</v>
      </c>
      <c r="X1256">
        <f t="shared" si="139"/>
        <v>0</v>
      </c>
      <c r="Y1256">
        <f t="shared" si="140"/>
        <v>0</v>
      </c>
      <c r="Z1256">
        <f t="shared" si="141"/>
        <v>0</v>
      </c>
    </row>
    <row r="1257" spans="1:26" ht="14.4">
      <c r="A1257" s="7" t="s">
        <v>1548</v>
      </c>
      <c r="B1257" s="7" t="s">
        <v>175</v>
      </c>
      <c r="C1257" s="8" t="s">
        <v>78</v>
      </c>
      <c r="D1257" s="9" t="s">
        <v>69</v>
      </c>
      <c r="E1257">
        <v>721.45901071362425</v>
      </c>
      <c r="F1257" s="14">
        <v>32</v>
      </c>
      <c r="G1257">
        <v>4.5639598579201948E-4</v>
      </c>
      <c r="H1257">
        <v>2.6040794755202224E-4</v>
      </c>
      <c r="I1257">
        <v>37752304</v>
      </c>
      <c r="J1257">
        <v>40.103512622699796</v>
      </c>
      <c r="K1257">
        <v>7.0194391314500963</v>
      </c>
      <c r="T1257">
        <f t="shared" si="135"/>
        <v>0</v>
      </c>
      <c r="U1257">
        <f t="shared" si="136"/>
        <v>0</v>
      </c>
      <c r="V1257">
        <f t="shared" si="137"/>
        <v>0</v>
      </c>
      <c r="W1257">
        <f t="shared" si="138"/>
        <v>0</v>
      </c>
      <c r="X1257">
        <f t="shared" si="139"/>
        <v>0</v>
      </c>
      <c r="Y1257">
        <f t="shared" si="140"/>
        <v>0</v>
      </c>
      <c r="Z1257">
        <f t="shared" si="141"/>
        <v>0</v>
      </c>
    </row>
    <row r="1258" spans="1:26" ht="14.4">
      <c r="A1258" s="7" t="s">
        <v>1549</v>
      </c>
      <c r="B1258" s="7" t="s">
        <v>175</v>
      </c>
      <c r="C1258" s="8" t="s">
        <v>78</v>
      </c>
      <c r="D1258" s="9" t="s">
        <v>70</v>
      </c>
      <c r="E1258">
        <v>785.73420028438659</v>
      </c>
      <c r="F1258" s="14">
        <v>33</v>
      </c>
      <c r="G1258">
        <v>4.1654977989092847E-4</v>
      </c>
      <c r="H1258">
        <v>2.2082219153155407E-4</v>
      </c>
      <c r="I1258">
        <v>38773277</v>
      </c>
      <c r="J1258">
        <v>36.055760775649681</v>
      </c>
      <c r="K1258">
        <v>6.8603951118188951</v>
      </c>
      <c r="T1258">
        <f t="shared" si="135"/>
        <v>0</v>
      </c>
      <c r="U1258">
        <f t="shared" si="136"/>
        <v>0</v>
      </c>
      <c r="V1258">
        <f t="shared" si="137"/>
        <v>0</v>
      </c>
      <c r="W1258">
        <f t="shared" si="138"/>
        <v>0</v>
      </c>
      <c r="X1258">
        <f t="shared" si="139"/>
        <v>0</v>
      </c>
      <c r="Y1258">
        <f t="shared" si="140"/>
        <v>0</v>
      </c>
      <c r="Z1258">
        <f t="shared" si="141"/>
        <v>0</v>
      </c>
    </row>
    <row r="1259" spans="1:26" ht="14.4">
      <c r="A1259" s="7" t="s">
        <v>1550</v>
      </c>
      <c r="B1259" s="7" t="s">
        <v>175</v>
      </c>
      <c r="C1259" s="8" t="s">
        <v>78</v>
      </c>
      <c r="D1259" s="9" t="s">
        <v>71</v>
      </c>
      <c r="E1259">
        <v>771.28810846545764</v>
      </c>
      <c r="F1259" s="14">
        <v>36</v>
      </c>
      <c r="G1259">
        <v>4.0555198686323933E-4</v>
      </c>
      <c r="H1259">
        <v>2.1499201978348432E-4</v>
      </c>
      <c r="I1259">
        <v>39824734</v>
      </c>
      <c r="J1259">
        <v>28.223666227124077</v>
      </c>
      <c r="K1259">
        <v>5.6999752967590442</v>
      </c>
      <c r="T1259">
        <f t="shared" si="135"/>
        <v>0</v>
      </c>
      <c r="U1259">
        <f t="shared" si="136"/>
        <v>0</v>
      </c>
      <c r="V1259">
        <f t="shared" si="137"/>
        <v>0</v>
      </c>
      <c r="W1259">
        <f t="shared" si="138"/>
        <v>0</v>
      </c>
      <c r="X1259">
        <f t="shared" si="139"/>
        <v>0</v>
      </c>
      <c r="Y1259">
        <f t="shared" si="140"/>
        <v>0</v>
      </c>
      <c r="Z1259">
        <f t="shared" si="141"/>
        <v>0</v>
      </c>
    </row>
    <row r="1260" spans="1:26" ht="14.4">
      <c r="A1260" s="7" t="s">
        <v>1551</v>
      </c>
      <c r="B1260" s="7" t="s">
        <v>175</v>
      </c>
      <c r="C1260" s="8" t="s">
        <v>78</v>
      </c>
      <c r="D1260" s="9" t="s">
        <v>72</v>
      </c>
      <c r="E1260">
        <v>792.97903696171579</v>
      </c>
      <c r="F1260" s="14">
        <v>35</v>
      </c>
      <c r="G1260">
        <v>3.6101909023189262E-4</v>
      </c>
      <c r="H1260">
        <v>1.6512180611527081E-4</v>
      </c>
      <c r="I1260">
        <v>40909194</v>
      </c>
      <c r="J1260">
        <v>39.599900208251476</v>
      </c>
      <c r="K1260">
        <v>5.1822091630551315</v>
      </c>
      <c r="T1260">
        <f t="shared" si="135"/>
        <v>0</v>
      </c>
      <c r="U1260">
        <f t="shared" si="136"/>
        <v>0</v>
      </c>
      <c r="V1260">
        <f t="shared" si="137"/>
        <v>0</v>
      </c>
      <c r="W1260">
        <f t="shared" si="138"/>
        <v>0</v>
      </c>
      <c r="X1260">
        <f t="shared" si="139"/>
        <v>0</v>
      </c>
      <c r="Y1260">
        <f t="shared" si="140"/>
        <v>0</v>
      </c>
      <c r="Z1260">
        <f t="shared" si="141"/>
        <v>0</v>
      </c>
    </row>
    <row r="1261" spans="1:26" ht="14.4">
      <c r="A1261" s="7" t="s">
        <v>1552</v>
      </c>
      <c r="B1261" s="7" t="s">
        <v>175</v>
      </c>
      <c r="C1261" s="8" t="s">
        <v>78</v>
      </c>
      <c r="D1261" s="9" t="s">
        <v>73</v>
      </c>
      <c r="E1261">
        <v>816.44153497971149</v>
      </c>
      <c r="F1261" s="14">
        <v>35</v>
      </c>
      <c r="G1261">
        <v>4.0201874512332776E-4</v>
      </c>
      <c r="H1261">
        <v>2.2782489847039911E-4</v>
      </c>
      <c r="I1261">
        <v>42027891</v>
      </c>
      <c r="J1261">
        <v>43.875625355552579</v>
      </c>
      <c r="K1261">
        <v>4.6873634463361489</v>
      </c>
      <c r="T1261">
        <f t="shared" si="135"/>
        <v>0</v>
      </c>
      <c r="U1261">
        <f t="shared" si="136"/>
        <v>0</v>
      </c>
      <c r="V1261">
        <f t="shared" si="137"/>
        <v>0</v>
      </c>
      <c r="W1261">
        <f t="shared" si="138"/>
        <v>0</v>
      </c>
      <c r="X1261">
        <f t="shared" si="139"/>
        <v>0</v>
      </c>
      <c r="Y1261">
        <f t="shared" si="140"/>
        <v>0</v>
      </c>
      <c r="Z1261">
        <f t="shared" si="141"/>
        <v>0</v>
      </c>
    </row>
    <row r="1262" spans="1:26" ht="14.4">
      <c r="A1262" s="7" t="s">
        <v>1553</v>
      </c>
      <c r="B1262" s="7" t="s">
        <v>175</v>
      </c>
      <c r="C1262" s="8" t="s">
        <v>78</v>
      </c>
      <c r="D1262" s="9" t="s">
        <v>74</v>
      </c>
      <c r="E1262">
        <v>932.51822918916309</v>
      </c>
      <c r="F1262" s="14">
        <v>45</v>
      </c>
      <c r="G1262">
        <v>3.9130911171002014E-4</v>
      </c>
      <c r="H1262">
        <v>2.2175572588917157E-4</v>
      </c>
      <c r="I1262">
        <v>43178141</v>
      </c>
      <c r="J1262">
        <v>46.412373334924261</v>
      </c>
      <c r="K1262">
        <v>4.0298168464455193</v>
      </c>
      <c r="T1262">
        <f t="shared" si="135"/>
        <v>0</v>
      </c>
      <c r="U1262">
        <f t="shared" si="136"/>
        <v>0</v>
      </c>
      <c r="V1262">
        <f t="shared" si="137"/>
        <v>0</v>
      </c>
      <c r="W1262">
        <f t="shared" si="138"/>
        <v>0</v>
      </c>
      <c r="X1262">
        <f t="shared" si="139"/>
        <v>0</v>
      </c>
      <c r="Y1262">
        <f t="shared" si="140"/>
        <v>0</v>
      </c>
      <c r="Z1262">
        <f t="shared" si="141"/>
        <v>0</v>
      </c>
    </row>
    <row r="1263" spans="1:26" ht="14.4">
      <c r="A1263" s="7" t="s">
        <v>1554</v>
      </c>
      <c r="B1263" s="7" t="s">
        <v>176</v>
      </c>
      <c r="C1263" s="8" t="s">
        <v>80</v>
      </c>
      <c r="D1263" s="9" t="s">
        <v>62</v>
      </c>
      <c r="E1263">
        <v>815.48914093830024</v>
      </c>
      <c r="F1263" s="14">
        <v>65</v>
      </c>
      <c r="I1263">
        <v>82788</v>
      </c>
      <c r="J1263">
        <v>32.61342223510654</v>
      </c>
      <c r="T1263">
        <f t="shared" si="135"/>
        <v>0</v>
      </c>
      <c r="U1263">
        <f t="shared" si="136"/>
        <v>0</v>
      </c>
      <c r="V1263">
        <f t="shared" si="137"/>
        <v>0</v>
      </c>
      <c r="W1263">
        <f t="shared" si="138"/>
        <v>0</v>
      </c>
      <c r="X1263">
        <f t="shared" si="139"/>
        <v>0</v>
      </c>
      <c r="Y1263">
        <f t="shared" si="140"/>
        <v>0</v>
      </c>
      <c r="Z1263">
        <f t="shared" si="141"/>
        <v>0</v>
      </c>
    </row>
    <row r="1264" spans="1:26" ht="14.4">
      <c r="A1264" s="7" t="s">
        <v>1555</v>
      </c>
      <c r="B1264" s="7" t="s">
        <v>176</v>
      </c>
      <c r="C1264" s="8" t="s">
        <v>80</v>
      </c>
      <c r="D1264" s="9" t="s">
        <v>63</v>
      </c>
      <c r="E1264">
        <v>748.87874580173514</v>
      </c>
      <c r="F1264" s="14">
        <v>67</v>
      </c>
      <c r="I1264">
        <v>84261</v>
      </c>
      <c r="J1264">
        <v>37.977237393337369</v>
      </c>
      <c r="T1264">
        <f t="shared" si="135"/>
        <v>0</v>
      </c>
      <c r="U1264">
        <f t="shared" si="136"/>
        <v>0</v>
      </c>
      <c r="V1264">
        <f t="shared" si="137"/>
        <v>0</v>
      </c>
      <c r="W1264">
        <f t="shared" si="138"/>
        <v>0</v>
      </c>
      <c r="X1264">
        <f t="shared" si="139"/>
        <v>0</v>
      </c>
      <c r="Y1264">
        <f t="shared" si="140"/>
        <v>0</v>
      </c>
      <c r="Z1264">
        <f t="shared" si="141"/>
        <v>0</v>
      </c>
    </row>
    <row r="1265" spans="1:26" ht="14.4">
      <c r="A1265" s="7" t="s">
        <v>1556</v>
      </c>
      <c r="B1265" s="7" t="s">
        <v>176</v>
      </c>
      <c r="C1265" s="8" t="s">
        <v>80</v>
      </c>
      <c r="D1265" s="9" t="s">
        <v>64</v>
      </c>
      <c r="E1265">
        <v>842.18983904241304</v>
      </c>
      <c r="F1265" s="14">
        <v>76</v>
      </c>
      <c r="H1265">
        <v>7.2261914474527672E-4</v>
      </c>
      <c r="I1265">
        <v>85799</v>
      </c>
      <c r="T1265">
        <f t="shared" si="135"/>
        <v>0</v>
      </c>
      <c r="U1265">
        <f t="shared" si="136"/>
        <v>0</v>
      </c>
      <c r="V1265">
        <f t="shared" si="137"/>
        <v>0</v>
      </c>
      <c r="W1265">
        <f t="shared" si="138"/>
        <v>0</v>
      </c>
      <c r="X1265">
        <f t="shared" si="139"/>
        <v>0</v>
      </c>
      <c r="Y1265">
        <f t="shared" si="140"/>
        <v>0</v>
      </c>
      <c r="Z1265">
        <f t="shared" si="141"/>
        <v>0</v>
      </c>
    </row>
    <row r="1266" spans="1:26" ht="14.4">
      <c r="A1266" s="7" t="s">
        <v>1557</v>
      </c>
      <c r="B1266" s="7" t="s">
        <v>176</v>
      </c>
      <c r="C1266" s="8" t="s">
        <v>80</v>
      </c>
      <c r="D1266" s="9" t="s">
        <v>65</v>
      </c>
      <c r="E1266">
        <v>1031.7899302972382</v>
      </c>
      <c r="F1266" s="14">
        <v>103</v>
      </c>
      <c r="H1266">
        <v>4.5781781140195258E-4</v>
      </c>
      <c r="I1266">
        <v>87371</v>
      </c>
      <c r="T1266">
        <f t="shared" si="135"/>
        <v>0</v>
      </c>
      <c r="U1266">
        <f t="shared" si="136"/>
        <v>0</v>
      </c>
      <c r="V1266">
        <f t="shared" si="137"/>
        <v>0</v>
      </c>
      <c r="W1266">
        <f t="shared" si="138"/>
        <v>0</v>
      </c>
      <c r="X1266">
        <f t="shared" si="139"/>
        <v>0</v>
      </c>
      <c r="Y1266">
        <f t="shared" si="140"/>
        <v>0</v>
      </c>
      <c r="Z1266">
        <f t="shared" si="141"/>
        <v>0</v>
      </c>
    </row>
    <row r="1267" spans="1:26" ht="14.4">
      <c r="A1267" s="7" t="s">
        <v>1558</v>
      </c>
      <c r="B1267" s="7" t="s">
        <v>176</v>
      </c>
      <c r="C1267" s="8" t="s">
        <v>80</v>
      </c>
      <c r="D1267" s="9" t="s">
        <v>66</v>
      </c>
      <c r="E1267">
        <v>1149.3761244040659</v>
      </c>
      <c r="F1267" s="14">
        <v>119</v>
      </c>
      <c r="H1267">
        <v>6.1842223621480616E-4</v>
      </c>
      <c r="I1267">
        <v>88936</v>
      </c>
      <c r="T1267">
        <f t="shared" si="135"/>
        <v>0</v>
      </c>
      <c r="U1267">
        <f t="shared" si="136"/>
        <v>0</v>
      </c>
      <c r="V1267">
        <f t="shared" si="137"/>
        <v>0</v>
      </c>
      <c r="W1267">
        <f t="shared" si="138"/>
        <v>0</v>
      </c>
      <c r="X1267">
        <f t="shared" si="139"/>
        <v>0</v>
      </c>
      <c r="Y1267">
        <f t="shared" si="140"/>
        <v>0</v>
      </c>
      <c r="Z1267">
        <f t="shared" si="141"/>
        <v>0</v>
      </c>
    </row>
    <row r="1268" spans="1:26" ht="14.4">
      <c r="A1268" s="7" t="s">
        <v>1559</v>
      </c>
      <c r="B1268" s="7" t="s">
        <v>176</v>
      </c>
      <c r="C1268" s="8" t="s">
        <v>80</v>
      </c>
      <c r="D1268" s="9" t="s">
        <v>67</v>
      </c>
      <c r="E1268">
        <v>1173.3141442277933</v>
      </c>
      <c r="F1268" s="14">
        <v>118</v>
      </c>
      <c r="H1268">
        <v>2.8739443781226513E-4</v>
      </c>
      <c r="I1268">
        <v>90468</v>
      </c>
      <c r="J1268">
        <v>34.266259893000843</v>
      </c>
      <c r="K1268">
        <v>102.79877967900252</v>
      </c>
      <c r="T1268">
        <f t="shared" si="135"/>
        <v>0</v>
      </c>
      <c r="U1268">
        <f t="shared" si="136"/>
        <v>0</v>
      </c>
      <c r="V1268">
        <f t="shared" si="137"/>
        <v>0</v>
      </c>
      <c r="W1268">
        <f t="shared" si="138"/>
        <v>0</v>
      </c>
      <c r="X1268">
        <f t="shared" si="139"/>
        <v>0</v>
      </c>
      <c r="Y1268">
        <f t="shared" si="140"/>
        <v>0</v>
      </c>
      <c r="Z1268">
        <f t="shared" si="141"/>
        <v>0</v>
      </c>
    </row>
    <row r="1269" spans="1:26" ht="14.4">
      <c r="A1269" s="7" t="s">
        <v>1560</v>
      </c>
      <c r="B1269" s="7" t="s">
        <v>176</v>
      </c>
      <c r="C1269" s="8" t="s">
        <v>80</v>
      </c>
      <c r="D1269" s="9" t="s">
        <v>68</v>
      </c>
      <c r="E1269">
        <v>1138.2845040401075</v>
      </c>
      <c r="F1269" s="14">
        <v>124</v>
      </c>
      <c r="G1269">
        <v>8.7000967885767736E-5</v>
      </c>
      <c r="H1269">
        <v>4.7850532337172252E-4</v>
      </c>
      <c r="I1269">
        <v>91953</v>
      </c>
      <c r="J1269">
        <v>25.012778267158222</v>
      </c>
      <c r="K1269">
        <v>60.900677520037412</v>
      </c>
      <c r="T1269">
        <f t="shared" si="135"/>
        <v>0</v>
      </c>
      <c r="U1269">
        <f t="shared" si="136"/>
        <v>0</v>
      </c>
      <c r="V1269">
        <f t="shared" si="137"/>
        <v>0</v>
      </c>
      <c r="W1269">
        <f t="shared" si="138"/>
        <v>0</v>
      </c>
      <c r="X1269">
        <f t="shared" si="139"/>
        <v>0</v>
      </c>
      <c r="Y1269">
        <f t="shared" si="140"/>
        <v>0</v>
      </c>
      <c r="Z1269">
        <f t="shared" si="141"/>
        <v>0</v>
      </c>
    </row>
    <row r="1270" spans="1:26" ht="14.4">
      <c r="A1270" s="7" t="s">
        <v>1561</v>
      </c>
      <c r="B1270" s="7" t="s">
        <v>176</v>
      </c>
      <c r="C1270" s="8" t="s">
        <v>80</v>
      </c>
      <c r="D1270" s="9" t="s">
        <v>69</v>
      </c>
      <c r="E1270">
        <v>1316.9568848299268</v>
      </c>
      <c r="F1270" s="14">
        <v>160</v>
      </c>
      <c r="G1270">
        <v>1.177717583323519E-4</v>
      </c>
      <c r="H1270">
        <v>5.4603269772272249E-4</v>
      </c>
      <c r="I1270">
        <v>93401</v>
      </c>
      <c r="J1270">
        <v>42.826093939037058</v>
      </c>
      <c r="K1270">
        <v>97.429363711309307</v>
      </c>
      <c r="T1270">
        <f t="shared" si="135"/>
        <v>0</v>
      </c>
      <c r="U1270">
        <f t="shared" si="136"/>
        <v>0</v>
      </c>
      <c r="V1270">
        <f t="shared" si="137"/>
        <v>0</v>
      </c>
      <c r="W1270">
        <f t="shared" si="138"/>
        <v>0</v>
      </c>
      <c r="X1270">
        <f t="shared" si="139"/>
        <v>0</v>
      </c>
      <c r="Y1270">
        <f t="shared" si="140"/>
        <v>0</v>
      </c>
      <c r="Z1270">
        <f t="shared" si="141"/>
        <v>0</v>
      </c>
    </row>
    <row r="1271" spans="1:26" ht="14.4">
      <c r="A1271" s="7" t="s">
        <v>1562</v>
      </c>
      <c r="B1271" s="7" t="s">
        <v>176</v>
      </c>
      <c r="C1271" s="8" t="s">
        <v>80</v>
      </c>
      <c r="D1271" s="9" t="s">
        <v>70</v>
      </c>
      <c r="E1271">
        <v>1424.038889826219</v>
      </c>
      <c r="F1271" s="14">
        <v>183</v>
      </c>
      <c r="G1271">
        <v>8.4359709802598272E-5</v>
      </c>
      <c r="H1271">
        <v>6.5378775097013663E-4</v>
      </c>
      <c r="I1271">
        <v>94832</v>
      </c>
      <c r="J1271">
        <v>30.580394803441877</v>
      </c>
      <c r="K1271">
        <v>133.92103931162478</v>
      </c>
      <c r="T1271">
        <f t="shared" si="135"/>
        <v>0</v>
      </c>
      <c r="U1271">
        <f t="shared" si="136"/>
        <v>0</v>
      </c>
      <c r="V1271">
        <f t="shared" si="137"/>
        <v>0</v>
      </c>
      <c r="W1271">
        <f t="shared" si="138"/>
        <v>0</v>
      </c>
      <c r="X1271">
        <f t="shared" si="139"/>
        <v>0</v>
      </c>
      <c r="Y1271">
        <f t="shared" si="140"/>
        <v>0</v>
      </c>
      <c r="Z1271">
        <f t="shared" si="141"/>
        <v>0</v>
      </c>
    </row>
    <row r="1272" spans="1:26" ht="14.4">
      <c r="A1272" s="7" t="s">
        <v>1563</v>
      </c>
      <c r="B1272" s="7" t="s">
        <v>176</v>
      </c>
      <c r="C1272" s="8" t="s">
        <v>80</v>
      </c>
      <c r="D1272" s="9" t="s">
        <v>71</v>
      </c>
      <c r="E1272">
        <v>1320.4800253448561</v>
      </c>
      <c r="F1272" s="14">
        <v>143</v>
      </c>
      <c r="G1272">
        <v>8.3097889313611434E-5</v>
      </c>
      <c r="H1272">
        <v>6.4400864218048864E-4</v>
      </c>
      <c r="I1272">
        <v>96272</v>
      </c>
      <c r="J1272">
        <v>28.045537643343859</v>
      </c>
      <c r="K1272">
        <v>113.22087418979558</v>
      </c>
      <c r="T1272">
        <f t="shared" si="135"/>
        <v>0</v>
      </c>
      <c r="U1272">
        <f t="shared" si="136"/>
        <v>0</v>
      </c>
      <c r="V1272">
        <f t="shared" si="137"/>
        <v>0</v>
      </c>
      <c r="W1272">
        <f t="shared" si="138"/>
        <v>0</v>
      </c>
      <c r="X1272">
        <f t="shared" si="139"/>
        <v>0</v>
      </c>
      <c r="Y1272">
        <f t="shared" si="140"/>
        <v>0</v>
      </c>
      <c r="Z1272">
        <f t="shared" si="141"/>
        <v>0</v>
      </c>
    </row>
    <row r="1273" spans="1:26" ht="14.4">
      <c r="A1273" s="7" t="s">
        <v>1564</v>
      </c>
      <c r="B1273" s="7" t="s">
        <v>176</v>
      </c>
      <c r="C1273" s="8" t="s">
        <v>80</v>
      </c>
      <c r="D1273" s="9" t="s">
        <v>72</v>
      </c>
      <c r="E1273">
        <v>1539.047440737444</v>
      </c>
      <c r="F1273" s="14">
        <v>162</v>
      </c>
      <c r="G1273">
        <v>8.1847293412315973E-5</v>
      </c>
      <c r="H1273">
        <v>4.0923646706157984E-4</v>
      </c>
      <c r="I1273">
        <v>97743</v>
      </c>
      <c r="K1273">
        <v>111.51693727428051</v>
      </c>
      <c r="T1273">
        <f t="shared" si="135"/>
        <v>0</v>
      </c>
      <c r="U1273">
        <f t="shared" si="136"/>
        <v>0</v>
      </c>
      <c r="V1273">
        <f t="shared" si="137"/>
        <v>0</v>
      </c>
      <c r="W1273">
        <f t="shared" si="138"/>
        <v>0</v>
      </c>
      <c r="X1273">
        <f t="shared" si="139"/>
        <v>0</v>
      </c>
      <c r="Y1273">
        <f t="shared" si="140"/>
        <v>0</v>
      </c>
      <c r="Z1273">
        <f t="shared" si="141"/>
        <v>0</v>
      </c>
    </row>
    <row r="1274" spans="1:26" ht="14.4">
      <c r="A1274" s="7" t="s">
        <v>1565</v>
      </c>
      <c r="B1274" s="7" t="s">
        <v>176</v>
      </c>
      <c r="C1274" s="8" t="s">
        <v>80</v>
      </c>
      <c r="D1274" s="9" t="s">
        <v>73</v>
      </c>
      <c r="E1274">
        <v>1735.5540453400504</v>
      </c>
      <c r="F1274" s="14">
        <v>181</v>
      </c>
      <c r="G1274">
        <v>1.0075566750629723E-4</v>
      </c>
      <c r="H1274">
        <v>7.0528967254408065E-4</v>
      </c>
      <c r="I1274">
        <v>99250</v>
      </c>
      <c r="K1274">
        <v>109.82367758186398</v>
      </c>
      <c r="T1274">
        <f t="shared" si="135"/>
        <v>0</v>
      </c>
      <c r="U1274">
        <f t="shared" si="136"/>
        <v>0</v>
      </c>
      <c r="V1274">
        <f t="shared" si="137"/>
        <v>0</v>
      </c>
      <c r="W1274">
        <f t="shared" si="138"/>
        <v>0</v>
      </c>
      <c r="X1274">
        <f t="shared" si="139"/>
        <v>0</v>
      </c>
      <c r="Y1274">
        <f t="shared" si="140"/>
        <v>0</v>
      </c>
      <c r="Z1274">
        <f t="shared" si="141"/>
        <v>0</v>
      </c>
    </row>
    <row r="1275" spans="1:26" ht="14.4">
      <c r="A1275" s="7" t="s">
        <v>1566</v>
      </c>
      <c r="B1275" s="7" t="s">
        <v>176</v>
      </c>
      <c r="C1275" s="8" t="s">
        <v>80</v>
      </c>
      <c r="D1275" s="9" t="s">
        <v>74</v>
      </c>
      <c r="E1275">
        <v>1736.1981723652095</v>
      </c>
      <c r="F1275" s="14">
        <v>187</v>
      </c>
      <c r="G1275">
        <v>9.9220129779929752E-5</v>
      </c>
      <c r="H1275">
        <v>6.9454090845950825E-4</v>
      </c>
      <c r="I1275">
        <v>100786</v>
      </c>
      <c r="K1275">
        <v>108.14994146012343</v>
      </c>
      <c r="T1275">
        <f t="shared" si="135"/>
        <v>0</v>
      </c>
      <c r="U1275">
        <f t="shared" si="136"/>
        <v>0</v>
      </c>
      <c r="V1275">
        <f t="shared" si="137"/>
        <v>0</v>
      </c>
      <c r="W1275">
        <f t="shared" si="138"/>
        <v>0</v>
      </c>
      <c r="X1275">
        <f t="shared" si="139"/>
        <v>0</v>
      </c>
      <c r="Y1275">
        <f t="shared" si="140"/>
        <v>0</v>
      </c>
      <c r="Z1275">
        <f t="shared" si="141"/>
        <v>0</v>
      </c>
    </row>
    <row r="1276" spans="1:26" ht="14.4">
      <c r="A1276" s="7" t="s">
        <v>1567</v>
      </c>
      <c r="B1276" s="7" t="s">
        <v>177</v>
      </c>
      <c r="C1276" s="8" t="s">
        <v>76</v>
      </c>
      <c r="D1276" s="9" t="s">
        <v>62</v>
      </c>
      <c r="E1276">
        <v>1087.7624011764706</v>
      </c>
      <c r="F1276" s="8"/>
      <c r="I1276">
        <v>1700000</v>
      </c>
      <c r="T1276">
        <f t="shared" si="135"/>
        <v>0</v>
      </c>
      <c r="U1276">
        <f t="shared" si="136"/>
        <v>0</v>
      </c>
      <c r="V1276">
        <f t="shared" si="137"/>
        <v>0</v>
      </c>
      <c r="W1276">
        <f t="shared" si="138"/>
        <v>0</v>
      </c>
      <c r="X1276">
        <f t="shared" si="139"/>
        <v>0</v>
      </c>
      <c r="Y1276">
        <f t="shared" si="140"/>
        <v>0</v>
      </c>
      <c r="Z1276">
        <f t="shared" si="141"/>
        <v>0</v>
      </c>
    </row>
    <row r="1277" spans="1:26" ht="14.4">
      <c r="A1277" s="7" t="s">
        <v>1568</v>
      </c>
      <c r="B1277" s="7" t="s">
        <v>177</v>
      </c>
      <c r="C1277" s="8" t="s">
        <v>76</v>
      </c>
      <c r="D1277" s="9" t="s">
        <v>63</v>
      </c>
      <c r="E1277">
        <v>1490.3610325696557</v>
      </c>
      <c r="F1277" s="8"/>
      <c r="G1277">
        <v>1.4860500577843041E-3</v>
      </c>
      <c r="I1277">
        <v>1701154</v>
      </c>
      <c r="T1277">
        <f t="shared" si="135"/>
        <v>0</v>
      </c>
      <c r="U1277">
        <f t="shared" si="136"/>
        <v>0</v>
      </c>
      <c r="V1277">
        <f t="shared" si="137"/>
        <v>0</v>
      </c>
      <c r="W1277">
        <f t="shared" si="138"/>
        <v>0</v>
      </c>
      <c r="X1277">
        <f t="shared" si="139"/>
        <v>0</v>
      </c>
      <c r="Y1277">
        <f t="shared" si="140"/>
        <v>0</v>
      </c>
      <c r="Z1277">
        <f t="shared" si="141"/>
        <v>0</v>
      </c>
    </row>
    <row r="1278" spans="1:26" ht="14.4">
      <c r="A1278" s="7" t="s">
        <v>1569</v>
      </c>
      <c r="B1278" s="7" t="s">
        <v>177</v>
      </c>
      <c r="C1278" s="8" t="s">
        <v>76</v>
      </c>
      <c r="D1278" s="9" t="s">
        <v>64</v>
      </c>
      <c r="E1278">
        <v>1587.5058285506166</v>
      </c>
      <c r="F1278" s="8"/>
      <c r="G1278">
        <v>1.4662429287262602E-3</v>
      </c>
      <c r="I1278">
        <v>1702310</v>
      </c>
      <c r="T1278">
        <f t="shared" si="135"/>
        <v>0</v>
      </c>
      <c r="U1278">
        <f t="shared" si="136"/>
        <v>0</v>
      </c>
      <c r="V1278">
        <f t="shared" si="137"/>
        <v>0</v>
      </c>
      <c r="W1278">
        <f t="shared" si="138"/>
        <v>0</v>
      </c>
      <c r="X1278">
        <f t="shared" si="139"/>
        <v>0</v>
      </c>
      <c r="Y1278">
        <f t="shared" si="140"/>
        <v>0</v>
      </c>
      <c r="Z1278">
        <f t="shared" si="141"/>
        <v>0</v>
      </c>
    </row>
    <row r="1279" spans="1:26" ht="14.4">
      <c r="A1279" s="7" t="s">
        <v>1570</v>
      </c>
      <c r="B1279" s="7" t="s">
        <v>177</v>
      </c>
      <c r="C1279" s="8" t="s">
        <v>76</v>
      </c>
      <c r="D1279" s="9" t="s">
        <v>65</v>
      </c>
      <c r="E1279">
        <v>1969.5627133150881</v>
      </c>
      <c r="F1279" s="8"/>
      <c r="G1279">
        <v>1.4294385681897965E-3</v>
      </c>
      <c r="I1279">
        <v>1703466</v>
      </c>
      <c r="T1279">
        <f t="shared" si="135"/>
        <v>0</v>
      </c>
      <c r="U1279">
        <f t="shared" si="136"/>
        <v>0</v>
      </c>
      <c r="V1279">
        <f t="shared" si="137"/>
        <v>0</v>
      </c>
      <c r="W1279">
        <f t="shared" si="138"/>
        <v>0</v>
      </c>
      <c r="X1279">
        <f t="shared" si="139"/>
        <v>0</v>
      </c>
      <c r="Y1279">
        <f t="shared" si="140"/>
        <v>0</v>
      </c>
      <c r="Z1279">
        <f t="shared" si="141"/>
        <v>0</v>
      </c>
    </row>
    <row r="1280" spans="1:26" ht="14.4">
      <c r="A1280" s="7" t="s">
        <v>1571</v>
      </c>
      <c r="B1280" s="7" t="s">
        <v>177</v>
      </c>
      <c r="C1280" s="8" t="s">
        <v>76</v>
      </c>
      <c r="D1280" s="9" t="s">
        <v>66</v>
      </c>
      <c r="E1280">
        <v>2135.3328468129589</v>
      </c>
      <c r="F1280" s="8"/>
      <c r="G1280">
        <v>1.2999949548932255E-3</v>
      </c>
      <c r="I1280">
        <v>1704622</v>
      </c>
      <c r="T1280">
        <f t="shared" si="135"/>
        <v>0</v>
      </c>
      <c r="U1280">
        <f t="shared" si="136"/>
        <v>0</v>
      </c>
      <c r="V1280">
        <f t="shared" si="137"/>
        <v>0</v>
      </c>
      <c r="W1280">
        <f t="shared" si="138"/>
        <v>0</v>
      </c>
      <c r="X1280">
        <f t="shared" si="139"/>
        <v>0</v>
      </c>
      <c r="Y1280">
        <f t="shared" si="140"/>
        <v>0</v>
      </c>
      <c r="Z1280">
        <f t="shared" si="141"/>
        <v>0</v>
      </c>
    </row>
    <row r="1281" spans="1:26" ht="14.4">
      <c r="A1281" s="7" t="s">
        <v>1572</v>
      </c>
      <c r="B1281" s="7" t="s">
        <v>177</v>
      </c>
      <c r="C1281" s="8" t="s">
        <v>76</v>
      </c>
      <c r="D1281" s="9" t="s">
        <v>67</v>
      </c>
      <c r="E1281">
        <v>2194.3726506349003</v>
      </c>
      <c r="F1281" s="8"/>
      <c r="G1281">
        <v>1.1150324191865305E-3</v>
      </c>
      <c r="I1281">
        <v>1705780</v>
      </c>
      <c r="T1281">
        <f t="shared" si="135"/>
        <v>0</v>
      </c>
      <c r="U1281">
        <f t="shared" si="136"/>
        <v>0</v>
      </c>
      <c r="V1281">
        <f t="shared" si="137"/>
        <v>0</v>
      </c>
      <c r="W1281">
        <f t="shared" si="138"/>
        <v>0</v>
      </c>
      <c r="X1281">
        <f t="shared" si="139"/>
        <v>0</v>
      </c>
      <c r="Y1281">
        <f t="shared" si="140"/>
        <v>0</v>
      </c>
      <c r="Z1281">
        <f t="shared" si="141"/>
        <v>0</v>
      </c>
    </row>
    <row r="1282" spans="1:26" ht="14.4">
      <c r="A1282" s="7" t="s">
        <v>1573</v>
      </c>
      <c r="B1282" s="7" t="s">
        <v>177</v>
      </c>
      <c r="C1282" s="8" t="s">
        <v>76</v>
      </c>
      <c r="D1282" s="9" t="s">
        <v>68</v>
      </c>
      <c r="E1282">
        <v>2278.6241800113521</v>
      </c>
      <c r="F1282" s="8"/>
      <c r="G1282">
        <v>1.1660122265541402E-3</v>
      </c>
      <c r="I1282">
        <v>1719536</v>
      </c>
      <c r="T1282">
        <f t="shared" si="135"/>
        <v>0</v>
      </c>
      <c r="U1282">
        <f t="shared" si="136"/>
        <v>0</v>
      </c>
      <c r="V1282">
        <f t="shared" si="137"/>
        <v>0</v>
      </c>
      <c r="W1282">
        <f t="shared" si="138"/>
        <v>0</v>
      </c>
      <c r="X1282">
        <f t="shared" si="139"/>
        <v>0</v>
      </c>
      <c r="Y1282">
        <f t="shared" si="140"/>
        <v>0</v>
      </c>
      <c r="Z1282">
        <f t="shared" si="141"/>
        <v>0</v>
      </c>
    </row>
    <row r="1283" spans="1:26" ht="14.4">
      <c r="A1283" s="7" t="s">
        <v>1574</v>
      </c>
      <c r="B1283" s="7" t="s">
        <v>177</v>
      </c>
      <c r="C1283" s="8" t="s">
        <v>76</v>
      </c>
      <c r="D1283" s="9" t="s">
        <v>69</v>
      </c>
      <c r="E1283">
        <v>2736.4871022566003</v>
      </c>
      <c r="F1283" s="8"/>
      <c r="G1283">
        <v>1.1797595944165354E-3</v>
      </c>
      <c r="I1283">
        <v>1733404</v>
      </c>
      <c r="T1283">
        <f t="shared" ref="T1283:T1346" si="142">IF(OR(E1283&lt;$N$2-$S$2,E1283&gt;$P$2+$S$2),1,0)</f>
        <v>0</v>
      </c>
      <c r="U1283">
        <f t="shared" ref="U1283:U1346" si="143">IF(OR(F1283&lt;$N$3-$S$3,F1283&gt;$P$3+$S$3),1,0)</f>
        <v>0</v>
      </c>
      <c r="V1283">
        <f t="shared" ref="V1283:V1346" si="144">IF(OR(G1283&lt;$N$4-$S$4,G1283&gt;$P$4+$S$4),1,0)</f>
        <v>0</v>
      </c>
      <c r="W1283">
        <f t="shared" ref="W1283:W1346" si="145">IF(OR(H1283&lt;$N$5-$S$5,H1283&gt;$P$5+$S$5),1,0)</f>
        <v>0</v>
      </c>
      <c r="X1283">
        <f t="shared" ref="X1283:X1346" si="146">IF(OR(I1283&lt;$N$6-$S$6,I1283&gt;$P$6+$S$6),1,0)</f>
        <v>0</v>
      </c>
      <c r="Y1283">
        <f t="shared" ref="Y1283:Y1346" si="147">IF(OR(J1283&lt;$N$7-$S$7,J1283&gt;$P$7+$S$7),1,0)</f>
        <v>0</v>
      </c>
      <c r="Z1283">
        <f t="shared" ref="Z1283:Z1346" si="148">IF(OR(K1283&lt;$N$8-$S$8,K1283&gt;$P$8+$S$8),1,0)</f>
        <v>0</v>
      </c>
    </row>
    <row r="1284" spans="1:26" ht="14.4">
      <c r="A1284" s="7" t="s">
        <v>1575</v>
      </c>
      <c r="B1284" s="7" t="s">
        <v>177</v>
      </c>
      <c r="C1284" s="8" t="s">
        <v>76</v>
      </c>
      <c r="D1284" s="9" t="s">
        <v>70</v>
      </c>
      <c r="E1284">
        <v>3302.9239393996622</v>
      </c>
      <c r="F1284" s="8"/>
      <c r="G1284">
        <v>1.1136654070687422E-3</v>
      </c>
      <c r="I1284">
        <v>1747383</v>
      </c>
      <c r="T1284">
        <f t="shared" si="142"/>
        <v>0</v>
      </c>
      <c r="U1284">
        <f t="shared" si="143"/>
        <v>0</v>
      </c>
      <c r="V1284">
        <f t="shared" si="144"/>
        <v>0</v>
      </c>
      <c r="W1284">
        <f t="shared" si="145"/>
        <v>0</v>
      </c>
      <c r="X1284">
        <f t="shared" si="146"/>
        <v>0</v>
      </c>
      <c r="Y1284">
        <f t="shared" si="147"/>
        <v>0</v>
      </c>
      <c r="Z1284">
        <f t="shared" si="148"/>
        <v>0</v>
      </c>
    </row>
    <row r="1285" spans="1:26" ht="14.4">
      <c r="A1285" s="7" t="s">
        <v>1576</v>
      </c>
      <c r="B1285" s="7" t="s">
        <v>177</v>
      </c>
      <c r="C1285" s="8" t="s">
        <v>76</v>
      </c>
      <c r="D1285" s="9" t="s">
        <v>71</v>
      </c>
      <c r="E1285">
        <v>3190.8350109056391</v>
      </c>
      <c r="F1285" s="8"/>
      <c r="G1285">
        <v>1.1047565845422641E-3</v>
      </c>
      <c r="I1285">
        <v>1761474</v>
      </c>
      <c r="T1285">
        <f t="shared" si="142"/>
        <v>0</v>
      </c>
      <c r="U1285">
        <f t="shared" si="143"/>
        <v>0</v>
      </c>
      <c r="V1285">
        <f t="shared" si="144"/>
        <v>0</v>
      </c>
      <c r="W1285">
        <f t="shared" si="145"/>
        <v>0</v>
      </c>
      <c r="X1285">
        <f t="shared" si="146"/>
        <v>0</v>
      </c>
      <c r="Y1285">
        <f t="shared" si="147"/>
        <v>0</v>
      </c>
      <c r="Z1285">
        <f t="shared" si="148"/>
        <v>0</v>
      </c>
    </row>
    <row r="1286" spans="1:26" ht="14.4">
      <c r="A1286" s="7" t="s">
        <v>1577</v>
      </c>
      <c r="B1286" s="7" t="s">
        <v>177</v>
      </c>
      <c r="C1286" s="8" t="s">
        <v>76</v>
      </c>
      <c r="D1286" s="9" t="s">
        <v>72</v>
      </c>
      <c r="E1286">
        <v>3232.8112002162552</v>
      </c>
      <c r="F1286" s="8"/>
      <c r="G1286">
        <v>1.1229500810956928E-3</v>
      </c>
      <c r="I1286">
        <v>1775680</v>
      </c>
      <c r="T1286">
        <f t="shared" si="142"/>
        <v>0</v>
      </c>
      <c r="U1286">
        <f t="shared" si="143"/>
        <v>0</v>
      </c>
      <c r="V1286">
        <f t="shared" si="144"/>
        <v>0</v>
      </c>
      <c r="W1286">
        <f t="shared" si="145"/>
        <v>0</v>
      </c>
      <c r="X1286">
        <f t="shared" si="146"/>
        <v>0</v>
      </c>
      <c r="Y1286">
        <f t="shared" si="147"/>
        <v>0</v>
      </c>
      <c r="Z1286">
        <f t="shared" si="148"/>
        <v>0</v>
      </c>
    </row>
    <row r="1287" spans="1:26" ht="14.4">
      <c r="A1287" s="7" t="s">
        <v>1578</v>
      </c>
      <c r="B1287" s="7" t="s">
        <v>177</v>
      </c>
      <c r="C1287" s="8" t="s">
        <v>76</v>
      </c>
      <c r="D1287" s="9" t="s">
        <v>73</v>
      </c>
      <c r="E1287">
        <v>3702.051167057612</v>
      </c>
      <c r="F1287" s="8"/>
      <c r="G1287">
        <v>1.0977371316005912E-3</v>
      </c>
      <c r="I1287">
        <v>1790957</v>
      </c>
      <c r="T1287">
        <f t="shared" si="142"/>
        <v>0</v>
      </c>
      <c r="U1287">
        <f t="shared" si="143"/>
        <v>0</v>
      </c>
      <c r="V1287">
        <f t="shared" si="144"/>
        <v>0</v>
      </c>
      <c r="W1287">
        <f t="shared" si="145"/>
        <v>0</v>
      </c>
      <c r="X1287">
        <f t="shared" si="146"/>
        <v>0</v>
      </c>
      <c r="Y1287">
        <f t="shared" si="147"/>
        <v>0</v>
      </c>
      <c r="Z1287">
        <f t="shared" si="148"/>
        <v>0</v>
      </c>
    </row>
    <row r="1288" spans="1:26" ht="14.4">
      <c r="A1288" s="7" t="s">
        <v>1579</v>
      </c>
      <c r="B1288" s="7" t="s">
        <v>177</v>
      </c>
      <c r="C1288" s="8" t="s">
        <v>76</v>
      </c>
      <c r="D1288" s="9" t="s">
        <v>74</v>
      </c>
      <c r="E1288">
        <v>3566.7309111917066</v>
      </c>
      <c r="F1288" s="8"/>
      <c r="G1288">
        <v>1.0879273268972599E-3</v>
      </c>
      <c r="I1288">
        <v>1807106</v>
      </c>
      <c r="T1288">
        <f t="shared" si="142"/>
        <v>0</v>
      </c>
      <c r="U1288">
        <f t="shared" si="143"/>
        <v>0</v>
      </c>
      <c r="V1288">
        <f t="shared" si="144"/>
        <v>0</v>
      </c>
      <c r="W1288">
        <f t="shared" si="145"/>
        <v>0</v>
      </c>
      <c r="X1288">
        <f t="shared" si="146"/>
        <v>0</v>
      </c>
      <c r="Y1288">
        <f t="shared" si="147"/>
        <v>0</v>
      </c>
      <c r="Z1288">
        <f t="shared" si="148"/>
        <v>0</v>
      </c>
    </row>
    <row r="1289" spans="1:26" ht="14.4">
      <c r="A1289" s="7" t="s">
        <v>1580</v>
      </c>
      <c r="B1289" s="7" t="s">
        <v>178</v>
      </c>
      <c r="C1289" s="8" t="s">
        <v>93</v>
      </c>
      <c r="D1289" s="9" t="s">
        <v>62</v>
      </c>
      <c r="E1289">
        <v>19786.695038009559</v>
      </c>
      <c r="F1289" s="14">
        <v>494</v>
      </c>
      <c r="I1289">
        <v>1906231</v>
      </c>
      <c r="J1289">
        <v>206.69058471927065</v>
      </c>
      <c r="K1289">
        <v>1496.1460599476138</v>
      </c>
      <c r="T1289">
        <f t="shared" si="142"/>
        <v>0</v>
      </c>
      <c r="U1289">
        <f t="shared" si="143"/>
        <v>0</v>
      </c>
      <c r="V1289">
        <f t="shared" si="144"/>
        <v>0</v>
      </c>
      <c r="W1289">
        <f t="shared" si="145"/>
        <v>0</v>
      </c>
      <c r="X1289">
        <f t="shared" si="146"/>
        <v>0</v>
      </c>
      <c r="Y1289">
        <f t="shared" si="147"/>
        <v>0</v>
      </c>
      <c r="Z1289">
        <f t="shared" si="148"/>
        <v>1</v>
      </c>
    </row>
    <row r="1290" spans="1:26" ht="14.4">
      <c r="A1290" s="7" t="s">
        <v>1581</v>
      </c>
      <c r="B1290" s="7" t="s">
        <v>178</v>
      </c>
      <c r="C1290" s="8" t="s">
        <v>93</v>
      </c>
      <c r="D1290" s="9" t="s">
        <v>63</v>
      </c>
      <c r="E1290">
        <v>17616.229059418238</v>
      </c>
      <c r="F1290" s="14">
        <v>634</v>
      </c>
      <c r="G1290">
        <v>1.6420748418159308E-2</v>
      </c>
      <c r="I1290">
        <v>1980604</v>
      </c>
      <c r="J1290">
        <v>144.40039503101073</v>
      </c>
      <c r="K1290">
        <v>1619.2030309945856</v>
      </c>
      <c r="T1290">
        <f t="shared" si="142"/>
        <v>0</v>
      </c>
      <c r="U1290">
        <f t="shared" si="143"/>
        <v>0</v>
      </c>
      <c r="V1290">
        <f t="shared" si="144"/>
        <v>1</v>
      </c>
      <c r="W1290">
        <f t="shared" si="145"/>
        <v>0</v>
      </c>
      <c r="X1290">
        <f t="shared" si="146"/>
        <v>0</v>
      </c>
      <c r="Y1290">
        <f t="shared" si="147"/>
        <v>0</v>
      </c>
      <c r="Z1290">
        <f t="shared" si="148"/>
        <v>1</v>
      </c>
    </row>
    <row r="1291" spans="1:26" ht="14.4">
      <c r="A1291" s="7" t="s">
        <v>1582</v>
      </c>
      <c r="B1291" s="7" t="s">
        <v>178</v>
      </c>
      <c r="C1291" s="8" t="s">
        <v>93</v>
      </c>
      <c r="D1291" s="9" t="s">
        <v>64</v>
      </c>
      <c r="E1291">
        <v>18620.352331669459</v>
      </c>
      <c r="F1291" s="14">
        <v>661</v>
      </c>
      <c r="G1291">
        <v>1.5909330583644823E-2</v>
      </c>
      <c r="H1291">
        <v>4.5744817969839355E-2</v>
      </c>
      <c r="I1291">
        <v>2048232</v>
      </c>
      <c r="J1291">
        <v>156.23230180956062</v>
      </c>
      <c r="K1291">
        <v>1665.8269180444404</v>
      </c>
      <c r="T1291">
        <f t="shared" si="142"/>
        <v>0</v>
      </c>
      <c r="U1291">
        <f t="shared" si="143"/>
        <v>0</v>
      </c>
      <c r="V1291">
        <f t="shared" si="144"/>
        <v>1</v>
      </c>
      <c r="W1291">
        <f t="shared" si="145"/>
        <v>1</v>
      </c>
      <c r="X1291">
        <f t="shared" si="146"/>
        <v>0</v>
      </c>
      <c r="Y1291">
        <f t="shared" si="147"/>
        <v>0</v>
      </c>
      <c r="Z1291">
        <f t="shared" si="148"/>
        <v>1</v>
      </c>
    </row>
    <row r="1292" spans="1:26" ht="14.4">
      <c r="A1292" s="7" t="s">
        <v>1583</v>
      </c>
      <c r="B1292" s="7" t="s">
        <v>178</v>
      </c>
      <c r="C1292" s="8" t="s">
        <v>93</v>
      </c>
      <c r="D1292" s="9" t="s">
        <v>65</v>
      </c>
      <c r="E1292">
        <v>22621.858292071312</v>
      </c>
      <c r="F1292" s="14">
        <v>728</v>
      </c>
      <c r="G1292">
        <v>1.4560425411072728E-2</v>
      </c>
      <c r="H1292">
        <v>3.8684000258936008E-2</v>
      </c>
      <c r="I1292">
        <v>2116353</v>
      </c>
      <c r="J1292">
        <v>154.98359678182231</v>
      </c>
      <c r="K1292">
        <v>1771.9161217433953</v>
      </c>
      <c r="T1292">
        <f t="shared" si="142"/>
        <v>0</v>
      </c>
      <c r="U1292">
        <f t="shared" si="143"/>
        <v>0</v>
      </c>
      <c r="V1292">
        <f t="shared" si="144"/>
        <v>1</v>
      </c>
      <c r="W1292">
        <f t="shared" si="145"/>
        <v>1</v>
      </c>
      <c r="X1292">
        <f t="shared" si="146"/>
        <v>0</v>
      </c>
      <c r="Y1292">
        <f t="shared" si="147"/>
        <v>0</v>
      </c>
      <c r="Z1292">
        <f t="shared" si="148"/>
        <v>1</v>
      </c>
    </row>
    <row r="1293" spans="1:26" ht="14.4">
      <c r="A1293" s="7" t="s">
        <v>1584</v>
      </c>
      <c r="B1293" s="7" t="s">
        <v>178</v>
      </c>
      <c r="C1293" s="8" t="s">
        <v>93</v>
      </c>
      <c r="D1293" s="9" t="s">
        <v>66</v>
      </c>
      <c r="E1293">
        <v>27061.885766499458</v>
      </c>
      <c r="F1293" s="14">
        <v>743</v>
      </c>
      <c r="G1293">
        <v>1.3131548587594801E-2</v>
      </c>
      <c r="H1293">
        <v>3.640347722204669E-2</v>
      </c>
      <c r="I1293">
        <v>2196466</v>
      </c>
      <c r="J1293">
        <v>181.20016426386749</v>
      </c>
      <c r="K1293">
        <v>1888.032867342358</v>
      </c>
      <c r="T1293">
        <f t="shared" si="142"/>
        <v>0</v>
      </c>
      <c r="U1293">
        <f t="shared" si="143"/>
        <v>0</v>
      </c>
      <c r="V1293">
        <f t="shared" si="144"/>
        <v>1</v>
      </c>
      <c r="W1293">
        <f t="shared" si="145"/>
        <v>1</v>
      </c>
      <c r="X1293">
        <f t="shared" si="146"/>
        <v>0</v>
      </c>
      <c r="Y1293">
        <f t="shared" si="147"/>
        <v>0</v>
      </c>
      <c r="Z1293">
        <f t="shared" si="148"/>
        <v>1</v>
      </c>
    </row>
    <row r="1294" spans="1:26" ht="14.4">
      <c r="A1294" s="7" t="s">
        <v>1585</v>
      </c>
      <c r="B1294" s="7" t="s">
        <v>178</v>
      </c>
      <c r="C1294" s="8" t="s">
        <v>93</v>
      </c>
      <c r="D1294" s="9" t="s">
        <v>67</v>
      </c>
      <c r="E1294">
        <v>35185.93067193772</v>
      </c>
      <c r="F1294" s="14">
        <v>834</v>
      </c>
      <c r="G1294">
        <v>8.7387874654772831E-3</v>
      </c>
      <c r="H1294">
        <v>2.4004556868093822E-2</v>
      </c>
      <c r="I1294">
        <v>2296314</v>
      </c>
      <c r="J1294">
        <v>179.85345209757898</v>
      </c>
      <c r="K1294">
        <v>2176.0961262266396</v>
      </c>
      <c r="T1294">
        <f t="shared" si="142"/>
        <v>0</v>
      </c>
      <c r="U1294">
        <f t="shared" si="143"/>
        <v>0</v>
      </c>
      <c r="V1294">
        <f t="shared" si="144"/>
        <v>1</v>
      </c>
      <c r="W1294">
        <f t="shared" si="145"/>
        <v>1</v>
      </c>
      <c r="X1294">
        <f t="shared" si="146"/>
        <v>0</v>
      </c>
      <c r="Y1294">
        <f t="shared" si="147"/>
        <v>0</v>
      </c>
      <c r="Z1294">
        <f t="shared" si="148"/>
        <v>1</v>
      </c>
    </row>
    <row r="1295" spans="1:26" ht="14.4">
      <c r="A1295" s="7" t="s">
        <v>1586</v>
      </c>
      <c r="B1295" s="7" t="s">
        <v>178</v>
      </c>
      <c r="C1295" s="8" t="s">
        <v>93</v>
      </c>
      <c r="D1295" s="9" t="s">
        <v>68</v>
      </c>
      <c r="E1295">
        <v>42193.307396859083</v>
      </c>
      <c r="F1295" s="14">
        <v>943</v>
      </c>
      <c r="G1295">
        <v>9.708183640165546E-3</v>
      </c>
      <c r="H1295">
        <v>2.6281466589725931E-2</v>
      </c>
      <c r="I1295">
        <v>2417445</v>
      </c>
      <c r="J1295">
        <v>210.13921723141581</v>
      </c>
      <c r="K1295">
        <v>2512.5700894953143</v>
      </c>
      <c r="T1295">
        <f t="shared" si="142"/>
        <v>1</v>
      </c>
      <c r="U1295">
        <f t="shared" si="143"/>
        <v>0</v>
      </c>
      <c r="V1295">
        <f t="shared" si="144"/>
        <v>1</v>
      </c>
      <c r="W1295">
        <f t="shared" si="145"/>
        <v>1</v>
      </c>
      <c r="X1295">
        <f t="shared" si="146"/>
        <v>0</v>
      </c>
      <c r="Y1295">
        <f t="shared" si="147"/>
        <v>0</v>
      </c>
      <c r="Z1295">
        <f t="shared" si="148"/>
        <v>1</v>
      </c>
    </row>
    <row r="1296" spans="1:26" ht="14.4">
      <c r="A1296" s="7" t="s">
        <v>1587</v>
      </c>
      <c r="B1296" s="7" t="s">
        <v>178</v>
      </c>
      <c r="C1296" s="8" t="s">
        <v>93</v>
      </c>
      <c r="D1296" s="9" t="s">
        <v>69</v>
      </c>
      <c r="E1296">
        <v>45011.194088268909</v>
      </c>
      <c r="F1296" s="14">
        <v>954</v>
      </c>
      <c r="G1296">
        <v>1.032869913735068E-2</v>
      </c>
      <c r="H1296">
        <v>2.9447497377608694E-2</v>
      </c>
      <c r="I1296">
        <v>2554920</v>
      </c>
      <c r="J1296">
        <v>207.44289449376106</v>
      </c>
      <c r="K1296">
        <v>2844.3160646908709</v>
      </c>
      <c r="T1296">
        <f t="shared" si="142"/>
        <v>1</v>
      </c>
      <c r="U1296">
        <f t="shared" si="143"/>
        <v>0</v>
      </c>
      <c r="V1296">
        <f t="shared" si="144"/>
        <v>1</v>
      </c>
      <c r="W1296">
        <f t="shared" si="145"/>
        <v>1</v>
      </c>
      <c r="X1296">
        <f t="shared" si="146"/>
        <v>0</v>
      </c>
      <c r="Y1296">
        <f t="shared" si="147"/>
        <v>0</v>
      </c>
      <c r="Z1296">
        <f t="shared" si="148"/>
        <v>1</v>
      </c>
    </row>
    <row r="1297" spans="1:26" ht="14.4">
      <c r="A1297" s="7" t="s">
        <v>1588</v>
      </c>
      <c r="B1297" s="7" t="s">
        <v>178</v>
      </c>
      <c r="C1297" s="8" t="s">
        <v>93</v>
      </c>
      <c r="D1297" s="9" t="s">
        <v>70</v>
      </c>
      <c r="E1297">
        <v>54399.695657757082</v>
      </c>
      <c r="F1297" s="14">
        <v>1049</v>
      </c>
      <c r="G1297">
        <v>9.7693711950280898E-3</v>
      </c>
      <c r="H1297">
        <v>2.647710901513977E-2</v>
      </c>
      <c r="I1297">
        <v>2702221</v>
      </c>
      <c r="J1297">
        <v>225.74023368184911</v>
      </c>
      <c r="K1297">
        <v>3086.7201461316449</v>
      </c>
      <c r="T1297">
        <f t="shared" si="142"/>
        <v>1</v>
      </c>
      <c r="U1297">
        <f t="shared" si="143"/>
        <v>0</v>
      </c>
      <c r="V1297">
        <f t="shared" si="144"/>
        <v>1</v>
      </c>
      <c r="W1297">
        <f t="shared" si="145"/>
        <v>1</v>
      </c>
      <c r="X1297">
        <f t="shared" si="146"/>
        <v>0</v>
      </c>
      <c r="Y1297">
        <f t="shared" si="147"/>
        <v>0</v>
      </c>
      <c r="Z1297">
        <f t="shared" si="148"/>
        <v>1</v>
      </c>
    </row>
    <row r="1298" spans="1:26" ht="14.4">
      <c r="A1298" s="7" t="s">
        <v>1589</v>
      </c>
      <c r="B1298" s="7" t="s">
        <v>178</v>
      </c>
      <c r="C1298" s="8" t="s">
        <v>93</v>
      </c>
      <c r="D1298" s="9" t="s">
        <v>71</v>
      </c>
      <c r="E1298">
        <v>37191.651386511781</v>
      </c>
      <c r="F1298" s="14">
        <v>1463</v>
      </c>
      <c r="G1298">
        <v>9.2624755184200422E-3</v>
      </c>
      <c r="H1298">
        <v>2.5103312091988288E-2</v>
      </c>
      <c r="I1298">
        <v>2850102</v>
      </c>
      <c r="J1298">
        <v>231.57065957639412</v>
      </c>
      <c r="K1298">
        <v>2385.5286582725812</v>
      </c>
      <c r="T1298">
        <f t="shared" si="142"/>
        <v>1</v>
      </c>
      <c r="U1298">
        <f t="shared" si="143"/>
        <v>0</v>
      </c>
      <c r="V1298">
        <f t="shared" si="144"/>
        <v>1</v>
      </c>
      <c r="W1298">
        <f t="shared" si="145"/>
        <v>1</v>
      </c>
      <c r="X1298">
        <f t="shared" si="146"/>
        <v>0</v>
      </c>
      <c r="Y1298">
        <f t="shared" si="147"/>
        <v>0</v>
      </c>
      <c r="Z1298">
        <f t="shared" si="148"/>
        <v>1</v>
      </c>
    </row>
    <row r="1299" spans="1:26" ht="14.4">
      <c r="A1299" s="7" t="s">
        <v>1590</v>
      </c>
      <c r="B1299" s="7" t="s">
        <v>178</v>
      </c>
      <c r="C1299" s="8" t="s">
        <v>93</v>
      </c>
      <c r="D1299" s="9" t="s">
        <v>72</v>
      </c>
      <c r="E1299">
        <v>40112.582648633834</v>
      </c>
      <c r="F1299" s="14">
        <v>1116</v>
      </c>
      <c r="G1299">
        <v>7.3543077571049413E-3</v>
      </c>
      <c r="H1299">
        <v>2.0610179236390136E-2</v>
      </c>
      <c r="I1299">
        <v>2991580</v>
      </c>
      <c r="J1299">
        <v>191.8718536692985</v>
      </c>
      <c r="K1299">
        <v>2375.3334358432667</v>
      </c>
      <c r="T1299">
        <f t="shared" si="142"/>
        <v>1</v>
      </c>
      <c r="U1299">
        <f t="shared" si="143"/>
        <v>0</v>
      </c>
      <c r="V1299">
        <f t="shared" si="144"/>
        <v>1</v>
      </c>
      <c r="W1299">
        <f t="shared" si="145"/>
        <v>1</v>
      </c>
      <c r="X1299">
        <f t="shared" si="146"/>
        <v>0</v>
      </c>
      <c r="Y1299">
        <f t="shared" si="147"/>
        <v>0</v>
      </c>
      <c r="Z1299">
        <f t="shared" si="148"/>
        <v>1</v>
      </c>
    </row>
    <row r="1300" spans="1:26" ht="14.4">
      <c r="A1300" s="7" t="s">
        <v>1591</v>
      </c>
      <c r="B1300" s="7" t="s">
        <v>178</v>
      </c>
      <c r="C1300" s="8" t="s">
        <v>93</v>
      </c>
      <c r="D1300" s="9" t="s">
        <v>73</v>
      </c>
      <c r="E1300">
        <v>51524.863947156613</v>
      </c>
      <c r="F1300" s="14">
        <v>1349</v>
      </c>
      <c r="G1300">
        <v>8.2503788357620959E-3</v>
      </c>
      <c r="H1300">
        <v>2.3608308624334138E-2</v>
      </c>
      <c r="I1300">
        <v>3124705</v>
      </c>
      <c r="J1300">
        <v>206.09945578862644</v>
      </c>
      <c r="K1300">
        <v>2937.5573054096308</v>
      </c>
      <c r="T1300">
        <f t="shared" si="142"/>
        <v>1</v>
      </c>
      <c r="U1300">
        <f t="shared" si="143"/>
        <v>0</v>
      </c>
      <c r="V1300">
        <f t="shared" si="144"/>
        <v>1</v>
      </c>
      <c r="W1300">
        <f t="shared" si="145"/>
        <v>1</v>
      </c>
      <c r="X1300">
        <f t="shared" si="146"/>
        <v>0</v>
      </c>
      <c r="Y1300">
        <f t="shared" si="147"/>
        <v>0</v>
      </c>
      <c r="Z1300">
        <f t="shared" si="148"/>
        <v>1</v>
      </c>
    </row>
    <row r="1301" spans="1:26" ht="14.4">
      <c r="A1301" s="7" t="s">
        <v>1592</v>
      </c>
      <c r="B1301" s="7" t="s">
        <v>178</v>
      </c>
      <c r="C1301" s="8" t="s">
        <v>93</v>
      </c>
      <c r="D1301" s="9" t="s">
        <v>74</v>
      </c>
      <c r="E1301">
        <v>56299.100198861961</v>
      </c>
      <c r="F1301" s="14">
        <v>1428</v>
      </c>
      <c r="G1301">
        <v>7.9310972848451438E-3</v>
      </c>
      <c r="H1301">
        <v>2.2694690287266929E-2</v>
      </c>
      <c r="I1301">
        <v>3250496</v>
      </c>
      <c r="J1301">
        <v>239.96337789678867</v>
      </c>
      <c r="K1301">
        <v>3021.3850440055917</v>
      </c>
      <c r="T1301">
        <f t="shared" si="142"/>
        <v>1</v>
      </c>
      <c r="U1301">
        <f t="shared" si="143"/>
        <v>0</v>
      </c>
      <c r="V1301">
        <f t="shared" si="144"/>
        <v>1</v>
      </c>
      <c r="W1301">
        <f t="shared" si="145"/>
        <v>1</v>
      </c>
      <c r="X1301">
        <f t="shared" si="146"/>
        <v>0</v>
      </c>
      <c r="Y1301">
        <f t="shared" si="147"/>
        <v>0</v>
      </c>
      <c r="Z1301">
        <f t="shared" si="148"/>
        <v>1</v>
      </c>
    </row>
    <row r="1302" spans="1:26" ht="14.4">
      <c r="A1302" s="7" t="s">
        <v>1593</v>
      </c>
      <c r="B1302" s="7" t="s">
        <v>179</v>
      </c>
      <c r="C1302" s="8" t="s">
        <v>61</v>
      </c>
      <c r="D1302" s="9" t="s">
        <v>62</v>
      </c>
      <c r="E1302">
        <v>279.62027498775109</v>
      </c>
      <c r="F1302" s="14">
        <v>13</v>
      </c>
      <c r="I1302">
        <v>4898400</v>
      </c>
      <c r="J1302">
        <v>4.082965866405357</v>
      </c>
      <c r="K1302">
        <v>5.7161522129674998</v>
      </c>
      <c r="T1302">
        <f t="shared" si="142"/>
        <v>0</v>
      </c>
      <c r="U1302">
        <f t="shared" si="143"/>
        <v>0</v>
      </c>
      <c r="V1302">
        <f t="shared" si="144"/>
        <v>0</v>
      </c>
      <c r="W1302">
        <f t="shared" si="145"/>
        <v>0</v>
      </c>
      <c r="X1302">
        <f t="shared" si="146"/>
        <v>0</v>
      </c>
      <c r="Y1302">
        <f t="shared" si="147"/>
        <v>0</v>
      </c>
      <c r="Z1302">
        <f t="shared" si="148"/>
        <v>0</v>
      </c>
    </row>
    <row r="1303" spans="1:26" ht="14.4">
      <c r="A1303" s="7" t="s">
        <v>1594</v>
      </c>
      <c r="B1303" s="7" t="s">
        <v>179</v>
      </c>
      <c r="C1303" s="8" t="s">
        <v>61</v>
      </c>
      <c r="D1303" s="9" t="s">
        <v>63</v>
      </c>
      <c r="E1303">
        <v>308.40903136438089</v>
      </c>
      <c r="F1303" s="14">
        <v>15</v>
      </c>
      <c r="G1303">
        <v>6.2627651614729737E-4</v>
      </c>
      <c r="I1303">
        <v>4945100</v>
      </c>
      <c r="J1303">
        <v>6.4710521526359424</v>
      </c>
      <c r="K1303">
        <v>4.2466279751673373</v>
      </c>
      <c r="T1303">
        <f t="shared" si="142"/>
        <v>0</v>
      </c>
      <c r="U1303">
        <f t="shared" si="143"/>
        <v>0</v>
      </c>
      <c r="V1303">
        <f t="shared" si="144"/>
        <v>0</v>
      </c>
      <c r="W1303">
        <f t="shared" si="145"/>
        <v>0</v>
      </c>
      <c r="X1303">
        <f t="shared" si="146"/>
        <v>0</v>
      </c>
      <c r="Y1303">
        <f t="shared" si="147"/>
        <v>0</v>
      </c>
      <c r="Z1303">
        <f t="shared" si="148"/>
        <v>0</v>
      </c>
    </row>
    <row r="1304" spans="1:26" ht="14.4">
      <c r="A1304" s="7" t="s">
        <v>1595</v>
      </c>
      <c r="B1304" s="7" t="s">
        <v>179</v>
      </c>
      <c r="C1304" s="8" t="s">
        <v>61</v>
      </c>
      <c r="D1304" s="9" t="s">
        <v>64</v>
      </c>
      <c r="E1304">
        <v>321.72653796060672</v>
      </c>
      <c r="F1304" s="14">
        <v>17</v>
      </c>
      <c r="G1304">
        <v>5.6204540445228129E-4</v>
      </c>
      <c r="H1304">
        <v>1.282184863846755E-3</v>
      </c>
      <c r="I1304">
        <v>4990700</v>
      </c>
      <c r="J1304">
        <v>9.6178892740497322</v>
      </c>
      <c r="K1304">
        <v>5.4100627166529742</v>
      </c>
      <c r="T1304">
        <f t="shared" si="142"/>
        <v>0</v>
      </c>
      <c r="U1304">
        <f t="shared" si="143"/>
        <v>0</v>
      </c>
      <c r="V1304">
        <f t="shared" si="144"/>
        <v>0</v>
      </c>
      <c r="W1304">
        <f t="shared" si="145"/>
        <v>0</v>
      </c>
      <c r="X1304">
        <f t="shared" si="146"/>
        <v>0</v>
      </c>
      <c r="Y1304">
        <f t="shared" si="147"/>
        <v>0</v>
      </c>
      <c r="Z1304">
        <f t="shared" si="148"/>
        <v>0</v>
      </c>
    </row>
    <row r="1305" spans="1:26" ht="14.4">
      <c r="A1305" s="7" t="s">
        <v>1596</v>
      </c>
      <c r="B1305" s="7" t="s">
        <v>179</v>
      </c>
      <c r="C1305" s="8" t="s">
        <v>61</v>
      </c>
      <c r="D1305" s="9" t="s">
        <v>65</v>
      </c>
      <c r="E1305">
        <v>380.50736244125869</v>
      </c>
      <c r="F1305" s="14">
        <v>21</v>
      </c>
      <c r="G1305">
        <v>4.9253464993159236E-4</v>
      </c>
      <c r="H1305">
        <v>1.2848729998215455E-3</v>
      </c>
      <c r="I1305">
        <v>5043300</v>
      </c>
      <c r="J1305">
        <v>12.293537961255527</v>
      </c>
      <c r="K1305">
        <v>6.9399004619990876</v>
      </c>
      <c r="T1305">
        <f t="shared" si="142"/>
        <v>0</v>
      </c>
      <c r="U1305">
        <f t="shared" si="143"/>
        <v>0</v>
      </c>
      <c r="V1305">
        <f t="shared" si="144"/>
        <v>0</v>
      </c>
      <c r="W1305">
        <f t="shared" si="145"/>
        <v>0</v>
      </c>
      <c r="X1305">
        <f t="shared" si="146"/>
        <v>0</v>
      </c>
      <c r="Y1305">
        <f t="shared" si="147"/>
        <v>0</v>
      </c>
      <c r="Z1305">
        <f t="shared" si="148"/>
        <v>0</v>
      </c>
    </row>
    <row r="1306" spans="1:26" ht="14.4">
      <c r="A1306" s="7" t="s">
        <v>1597</v>
      </c>
      <c r="B1306" s="7" t="s">
        <v>179</v>
      </c>
      <c r="C1306" s="8" t="s">
        <v>61</v>
      </c>
      <c r="D1306" s="9" t="s">
        <v>66</v>
      </c>
      <c r="E1306">
        <v>433.23511900797303</v>
      </c>
      <c r="F1306" s="14">
        <v>25</v>
      </c>
      <c r="G1306">
        <v>5.5752541775226747E-4</v>
      </c>
      <c r="H1306">
        <v>1.1127000607283485E-3</v>
      </c>
      <c r="I1306">
        <v>5104700</v>
      </c>
      <c r="J1306">
        <v>18.022606617430995</v>
      </c>
      <c r="K1306">
        <v>14.300546555135464</v>
      </c>
      <c r="T1306">
        <f t="shared" si="142"/>
        <v>0</v>
      </c>
      <c r="U1306">
        <f t="shared" si="143"/>
        <v>0</v>
      </c>
      <c r="V1306">
        <f t="shared" si="144"/>
        <v>0</v>
      </c>
      <c r="W1306">
        <f t="shared" si="145"/>
        <v>0</v>
      </c>
      <c r="X1306">
        <f t="shared" si="146"/>
        <v>0</v>
      </c>
      <c r="Y1306">
        <f t="shared" si="147"/>
        <v>0</v>
      </c>
      <c r="Z1306">
        <f t="shared" si="148"/>
        <v>0</v>
      </c>
    </row>
    <row r="1307" spans="1:26" ht="14.4">
      <c r="A1307" s="7" t="s">
        <v>1598</v>
      </c>
      <c r="B1307" s="7" t="s">
        <v>179</v>
      </c>
      <c r="C1307" s="8" t="s">
        <v>61</v>
      </c>
      <c r="D1307" s="9" t="s">
        <v>67</v>
      </c>
      <c r="E1307">
        <v>476.48009762522759</v>
      </c>
      <c r="F1307" s="14">
        <v>28</v>
      </c>
      <c r="G1307">
        <v>4.1665052492929921E-4</v>
      </c>
      <c r="H1307">
        <v>7.3238290783713637E-4</v>
      </c>
      <c r="I1307">
        <v>5162600</v>
      </c>
      <c r="J1307">
        <v>18.207879750513307</v>
      </c>
      <c r="K1307">
        <v>18.207879750513307</v>
      </c>
      <c r="T1307">
        <f t="shared" si="142"/>
        <v>0</v>
      </c>
      <c r="U1307">
        <f t="shared" si="143"/>
        <v>0</v>
      </c>
      <c r="V1307">
        <f t="shared" si="144"/>
        <v>0</v>
      </c>
      <c r="W1307">
        <f t="shared" si="145"/>
        <v>0</v>
      </c>
      <c r="X1307">
        <f t="shared" si="146"/>
        <v>0</v>
      </c>
      <c r="Y1307">
        <f t="shared" si="147"/>
        <v>0</v>
      </c>
      <c r="Z1307">
        <f t="shared" si="148"/>
        <v>0</v>
      </c>
    </row>
    <row r="1308" spans="1:26" ht="14.4">
      <c r="A1308" s="7" t="s">
        <v>1599</v>
      </c>
      <c r="B1308" s="7" t="s">
        <v>179</v>
      </c>
      <c r="C1308" s="8" t="s">
        <v>61</v>
      </c>
      <c r="D1308" s="9" t="s">
        <v>68</v>
      </c>
      <c r="E1308">
        <v>543.11070232255099</v>
      </c>
      <c r="F1308" s="14">
        <v>38</v>
      </c>
      <c r="G1308">
        <v>4.8712248965200063E-4</v>
      </c>
      <c r="H1308">
        <v>1.0920971945423885E-3</v>
      </c>
      <c r="I1308">
        <v>5218400</v>
      </c>
      <c r="J1308">
        <v>36.217997853748273</v>
      </c>
      <c r="K1308">
        <v>27.211405794879656</v>
      </c>
      <c r="T1308">
        <f t="shared" si="142"/>
        <v>0</v>
      </c>
      <c r="U1308">
        <f t="shared" si="143"/>
        <v>0</v>
      </c>
      <c r="V1308">
        <f t="shared" si="144"/>
        <v>0</v>
      </c>
      <c r="W1308">
        <f t="shared" si="145"/>
        <v>0</v>
      </c>
      <c r="X1308">
        <f t="shared" si="146"/>
        <v>0</v>
      </c>
      <c r="Y1308">
        <f t="shared" si="147"/>
        <v>0</v>
      </c>
      <c r="Z1308">
        <f t="shared" si="148"/>
        <v>0</v>
      </c>
    </row>
    <row r="1309" spans="1:26" ht="14.4">
      <c r="A1309" s="7" t="s">
        <v>1600</v>
      </c>
      <c r="B1309" s="7" t="s">
        <v>179</v>
      </c>
      <c r="C1309" s="8" t="s">
        <v>61</v>
      </c>
      <c r="D1309" s="9" t="s">
        <v>69</v>
      </c>
      <c r="E1309">
        <v>721.76869087388957</v>
      </c>
      <c r="F1309" s="14">
        <v>51</v>
      </c>
      <c r="G1309">
        <v>5.174246450535267E-4</v>
      </c>
      <c r="H1309">
        <v>1.1143800774428669E-3</v>
      </c>
      <c r="I1309">
        <v>5268400</v>
      </c>
      <c r="J1309">
        <v>74.405891731835098</v>
      </c>
      <c r="K1309">
        <v>40.809353883532005</v>
      </c>
      <c r="T1309">
        <f t="shared" si="142"/>
        <v>0</v>
      </c>
      <c r="U1309">
        <f t="shared" si="143"/>
        <v>0</v>
      </c>
      <c r="V1309">
        <f t="shared" si="144"/>
        <v>0</v>
      </c>
      <c r="W1309">
        <f t="shared" si="145"/>
        <v>0</v>
      </c>
      <c r="X1309">
        <f t="shared" si="146"/>
        <v>0</v>
      </c>
      <c r="Y1309">
        <f t="shared" si="147"/>
        <v>0</v>
      </c>
      <c r="Z1309">
        <f t="shared" si="148"/>
        <v>0</v>
      </c>
    </row>
    <row r="1310" spans="1:26" ht="14.4">
      <c r="A1310" s="7" t="s">
        <v>1601</v>
      </c>
      <c r="B1310" s="7" t="s">
        <v>179</v>
      </c>
      <c r="C1310" s="8" t="s">
        <v>61</v>
      </c>
      <c r="D1310" s="9" t="s">
        <v>70</v>
      </c>
      <c r="E1310">
        <v>966.3936272021358</v>
      </c>
      <c r="F1310" s="14">
        <v>60</v>
      </c>
      <c r="G1310">
        <v>4.6947562374264387E-4</v>
      </c>
      <c r="H1310">
        <v>9.8388704006618162E-4</v>
      </c>
      <c r="I1310">
        <v>5318700</v>
      </c>
      <c r="J1310">
        <v>106.98102919886439</v>
      </c>
      <c r="K1310">
        <v>84.795156711226426</v>
      </c>
      <c r="T1310">
        <f t="shared" si="142"/>
        <v>0</v>
      </c>
      <c r="U1310">
        <f t="shared" si="143"/>
        <v>0</v>
      </c>
      <c r="V1310">
        <f t="shared" si="144"/>
        <v>0</v>
      </c>
      <c r="W1310">
        <f t="shared" si="145"/>
        <v>0</v>
      </c>
      <c r="X1310">
        <f t="shared" si="146"/>
        <v>0</v>
      </c>
      <c r="Y1310">
        <f t="shared" si="147"/>
        <v>0</v>
      </c>
      <c r="Z1310">
        <f t="shared" si="148"/>
        <v>0</v>
      </c>
    </row>
    <row r="1311" spans="1:26" ht="14.4">
      <c r="A1311" s="7" t="s">
        <v>1602</v>
      </c>
      <c r="B1311" s="7" t="s">
        <v>179</v>
      </c>
      <c r="C1311" s="8" t="s">
        <v>61</v>
      </c>
      <c r="D1311" s="9" t="s">
        <v>71</v>
      </c>
      <c r="E1311">
        <v>871.22438931510408</v>
      </c>
      <c r="F1311" s="14">
        <v>61</v>
      </c>
      <c r="G1311">
        <v>4.638418813738785E-4</v>
      </c>
      <c r="H1311">
        <v>9.7208032247877692E-4</v>
      </c>
      <c r="I1311">
        <v>5383300</v>
      </c>
      <c r="J1311">
        <v>93.99439005814277</v>
      </c>
      <c r="K1311">
        <v>73.003548009585202</v>
      </c>
      <c r="T1311">
        <f t="shared" si="142"/>
        <v>0</v>
      </c>
      <c r="U1311">
        <f t="shared" si="143"/>
        <v>0</v>
      </c>
      <c r="V1311">
        <f t="shared" si="144"/>
        <v>0</v>
      </c>
      <c r="W1311">
        <f t="shared" si="145"/>
        <v>0</v>
      </c>
      <c r="X1311">
        <f t="shared" si="146"/>
        <v>0</v>
      </c>
      <c r="Y1311">
        <f t="shared" si="147"/>
        <v>0</v>
      </c>
      <c r="Z1311">
        <f t="shared" si="148"/>
        <v>0</v>
      </c>
    </row>
    <row r="1312" spans="1:26" ht="14.4">
      <c r="A1312" s="7" t="s">
        <v>1603</v>
      </c>
      <c r="B1312" s="7" t="s">
        <v>179</v>
      </c>
      <c r="C1312" s="8" t="s">
        <v>61</v>
      </c>
      <c r="D1312" s="9" t="s">
        <v>72</v>
      </c>
      <c r="E1312">
        <v>880.03777510600412</v>
      </c>
      <c r="F1312" s="14">
        <v>60</v>
      </c>
      <c r="G1312">
        <v>4.7431120248169021E-4</v>
      </c>
      <c r="H1312">
        <v>9.7799151966812894E-4</v>
      </c>
      <c r="I1312">
        <v>5447900</v>
      </c>
      <c r="J1312">
        <v>61.675140879972098</v>
      </c>
      <c r="K1312">
        <v>73.055672828062185</v>
      </c>
      <c r="T1312">
        <f t="shared" si="142"/>
        <v>0</v>
      </c>
      <c r="U1312">
        <f t="shared" si="143"/>
        <v>0</v>
      </c>
      <c r="V1312">
        <f t="shared" si="144"/>
        <v>0</v>
      </c>
      <c r="W1312">
        <f t="shared" si="145"/>
        <v>0</v>
      </c>
      <c r="X1312">
        <f t="shared" si="146"/>
        <v>0</v>
      </c>
      <c r="Y1312">
        <f t="shared" si="147"/>
        <v>0</v>
      </c>
      <c r="Z1312">
        <f t="shared" si="148"/>
        <v>0</v>
      </c>
    </row>
    <row r="1313" spans="1:26" ht="14.4">
      <c r="A1313" s="7" t="s">
        <v>1604</v>
      </c>
      <c r="B1313" s="7" t="s">
        <v>179</v>
      </c>
      <c r="C1313" s="8" t="s">
        <v>61</v>
      </c>
      <c r="D1313" s="9" t="s">
        <v>73</v>
      </c>
      <c r="E1313">
        <v>1123.8831681354948</v>
      </c>
      <c r="F1313" s="14">
        <v>71</v>
      </c>
      <c r="G1313">
        <v>4.4427519675044428E-4</v>
      </c>
      <c r="H1313">
        <v>9.3297791317593296E-4</v>
      </c>
      <c r="I1313">
        <v>5514600</v>
      </c>
      <c r="J1313">
        <v>124.94106553512493</v>
      </c>
      <c r="K1313">
        <v>102.63663729010264</v>
      </c>
      <c r="T1313">
        <f t="shared" si="142"/>
        <v>0</v>
      </c>
      <c r="U1313">
        <f t="shared" si="143"/>
        <v>0</v>
      </c>
      <c r="V1313">
        <f t="shared" si="144"/>
        <v>0</v>
      </c>
      <c r="W1313">
        <f t="shared" si="145"/>
        <v>0</v>
      </c>
      <c r="X1313">
        <f t="shared" si="146"/>
        <v>0</v>
      </c>
      <c r="Y1313">
        <f t="shared" si="147"/>
        <v>0</v>
      </c>
      <c r="Z1313">
        <f t="shared" si="148"/>
        <v>0</v>
      </c>
    </row>
    <row r="1314" spans="1:26" ht="14.4">
      <c r="A1314" s="7" t="s">
        <v>1605</v>
      </c>
      <c r="B1314" s="7" t="s">
        <v>179</v>
      </c>
      <c r="C1314" s="8" t="s">
        <v>61</v>
      </c>
      <c r="D1314" s="9" t="s">
        <v>74</v>
      </c>
      <c r="E1314">
        <v>1177.973596625767</v>
      </c>
      <c r="F1314" s="14">
        <v>84</v>
      </c>
      <c r="G1314">
        <v>4.3693822228563277E-4</v>
      </c>
      <c r="H1314">
        <v>9.175702667998288E-4</v>
      </c>
      <c r="I1314">
        <v>5607200</v>
      </c>
      <c r="J1314">
        <v>133.75659865886718</v>
      </c>
      <c r="K1314">
        <v>131.61649308032528</v>
      </c>
      <c r="T1314">
        <f t="shared" si="142"/>
        <v>0</v>
      </c>
      <c r="U1314">
        <f t="shared" si="143"/>
        <v>0</v>
      </c>
      <c r="V1314">
        <f t="shared" si="144"/>
        <v>0</v>
      </c>
      <c r="W1314">
        <f t="shared" si="145"/>
        <v>0</v>
      </c>
      <c r="X1314">
        <f t="shared" si="146"/>
        <v>0</v>
      </c>
      <c r="Y1314">
        <f t="shared" si="147"/>
        <v>0</v>
      </c>
      <c r="Z1314">
        <f t="shared" si="148"/>
        <v>0</v>
      </c>
    </row>
    <row r="1315" spans="1:26" ht="14.4">
      <c r="A1315" s="7" t="s">
        <v>1606</v>
      </c>
      <c r="B1315" s="7" t="s">
        <v>180</v>
      </c>
      <c r="C1315" s="8" t="s">
        <v>61</v>
      </c>
      <c r="D1315" s="9" t="s">
        <v>62</v>
      </c>
      <c r="E1315">
        <v>321.28948397457373</v>
      </c>
      <c r="F1315" s="14">
        <v>11</v>
      </c>
      <c r="I1315">
        <v>5388281</v>
      </c>
      <c r="J1315">
        <v>21.15702577501062</v>
      </c>
      <c r="K1315">
        <v>1.48470356315864</v>
      </c>
      <c r="T1315">
        <f t="shared" si="142"/>
        <v>0</v>
      </c>
      <c r="U1315">
        <f t="shared" si="143"/>
        <v>0</v>
      </c>
      <c r="V1315">
        <f t="shared" si="144"/>
        <v>0</v>
      </c>
      <c r="W1315">
        <f t="shared" si="145"/>
        <v>0</v>
      </c>
      <c r="X1315">
        <f t="shared" si="146"/>
        <v>0</v>
      </c>
      <c r="Y1315">
        <f t="shared" si="147"/>
        <v>0</v>
      </c>
      <c r="Z1315">
        <f t="shared" si="148"/>
        <v>0</v>
      </c>
    </row>
    <row r="1316" spans="1:26" ht="14.4">
      <c r="A1316" s="7" t="s">
        <v>1607</v>
      </c>
      <c r="B1316" s="7" t="s">
        <v>180</v>
      </c>
      <c r="C1316" s="8" t="s">
        <v>61</v>
      </c>
      <c r="D1316" s="9" t="s">
        <v>63</v>
      </c>
      <c r="E1316">
        <v>323.32073433197399</v>
      </c>
      <c r="F1316" s="14">
        <v>13</v>
      </c>
      <c r="I1316">
        <v>5470169</v>
      </c>
      <c r="J1316">
        <v>19.743448511371405</v>
      </c>
      <c r="K1316">
        <v>0.73123883375449639</v>
      </c>
      <c r="T1316">
        <f t="shared" si="142"/>
        <v>0</v>
      </c>
      <c r="U1316">
        <f t="shared" si="143"/>
        <v>0</v>
      </c>
      <c r="V1316">
        <f t="shared" si="144"/>
        <v>0</v>
      </c>
      <c r="W1316">
        <f t="shared" si="145"/>
        <v>0</v>
      </c>
      <c r="X1316">
        <f t="shared" si="146"/>
        <v>0</v>
      </c>
      <c r="Y1316">
        <f t="shared" si="147"/>
        <v>0</v>
      </c>
      <c r="Z1316">
        <f t="shared" si="148"/>
        <v>0</v>
      </c>
    </row>
    <row r="1317" spans="1:26" ht="14.4">
      <c r="A1317" s="7" t="s">
        <v>1608</v>
      </c>
      <c r="B1317" s="7" t="s">
        <v>180</v>
      </c>
      <c r="C1317" s="8" t="s">
        <v>61</v>
      </c>
      <c r="D1317" s="9" t="s">
        <v>64</v>
      </c>
      <c r="E1317">
        <v>317.06022962015203</v>
      </c>
      <c r="F1317" s="14">
        <v>13</v>
      </c>
      <c r="H1317">
        <v>3.3794719620143022E-4</v>
      </c>
      <c r="I1317">
        <v>5545245</v>
      </c>
      <c r="J1317">
        <v>19.83681514522803</v>
      </c>
      <c r="K1317">
        <v>0.72133873255374648</v>
      </c>
      <c r="T1317">
        <f t="shared" si="142"/>
        <v>0</v>
      </c>
      <c r="U1317">
        <f t="shared" si="143"/>
        <v>0</v>
      </c>
      <c r="V1317">
        <f t="shared" si="144"/>
        <v>0</v>
      </c>
      <c r="W1317">
        <f t="shared" si="145"/>
        <v>0</v>
      </c>
      <c r="X1317">
        <f t="shared" si="146"/>
        <v>0</v>
      </c>
      <c r="Y1317">
        <f t="shared" si="147"/>
        <v>0</v>
      </c>
      <c r="Z1317">
        <f t="shared" si="148"/>
        <v>0</v>
      </c>
    </row>
    <row r="1318" spans="1:26" ht="14.4">
      <c r="A1318" s="7" t="s">
        <v>1609</v>
      </c>
      <c r="B1318" s="7" t="s">
        <v>180</v>
      </c>
      <c r="C1318" s="8" t="s">
        <v>61</v>
      </c>
      <c r="D1318" s="9" t="s">
        <v>65</v>
      </c>
      <c r="E1318">
        <v>360.081787036251</v>
      </c>
      <c r="F1318" s="14">
        <v>18</v>
      </c>
      <c r="H1318">
        <v>3.2229538380824295E-4</v>
      </c>
      <c r="I1318">
        <v>5619069</v>
      </c>
      <c r="J1318">
        <v>13.703337688147272</v>
      </c>
      <c r="K1318">
        <v>0.88982712260696573</v>
      </c>
      <c r="T1318">
        <f t="shared" si="142"/>
        <v>0</v>
      </c>
      <c r="U1318">
        <f t="shared" si="143"/>
        <v>0</v>
      </c>
      <c r="V1318">
        <f t="shared" si="144"/>
        <v>0</v>
      </c>
      <c r="W1318">
        <f t="shared" si="145"/>
        <v>0</v>
      </c>
      <c r="X1318">
        <f t="shared" si="146"/>
        <v>0</v>
      </c>
      <c r="Y1318">
        <f t="shared" si="147"/>
        <v>0</v>
      </c>
      <c r="Z1318">
        <f t="shared" si="148"/>
        <v>0</v>
      </c>
    </row>
    <row r="1319" spans="1:26" ht="14.4">
      <c r="A1319" s="7" t="s">
        <v>1610</v>
      </c>
      <c r="B1319" s="7" t="s">
        <v>180</v>
      </c>
      <c r="C1319" s="8" t="s">
        <v>61</v>
      </c>
      <c r="D1319" s="9" t="s">
        <v>66</v>
      </c>
      <c r="E1319">
        <v>415.22225216840798</v>
      </c>
      <c r="F1319" s="14">
        <v>19</v>
      </c>
      <c r="H1319">
        <v>3.0566165395591453E-4</v>
      </c>
      <c r="I1319">
        <v>5699112</v>
      </c>
      <c r="J1319">
        <v>21.406843732848206</v>
      </c>
      <c r="K1319">
        <v>1.4037274578916856</v>
      </c>
      <c r="T1319">
        <f t="shared" si="142"/>
        <v>0</v>
      </c>
      <c r="U1319">
        <f t="shared" si="143"/>
        <v>0</v>
      </c>
      <c r="V1319">
        <f t="shared" si="144"/>
        <v>0</v>
      </c>
      <c r="W1319">
        <f t="shared" si="145"/>
        <v>0</v>
      </c>
      <c r="X1319">
        <f t="shared" si="146"/>
        <v>0</v>
      </c>
      <c r="Y1319">
        <f t="shared" si="147"/>
        <v>0</v>
      </c>
      <c r="Z1319">
        <f t="shared" si="148"/>
        <v>0</v>
      </c>
    </row>
    <row r="1320" spans="1:26" ht="14.4">
      <c r="A1320" s="7" t="s">
        <v>1611</v>
      </c>
      <c r="B1320" s="7" t="s">
        <v>180</v>
      </c>
      <c r="C1320" s="8" t="s">
        <v>61</v>
      </c>
      <c r="D1320" s="9" t="s">
        <v>67</v>
      </c>
      <c r="E1320">
        <v>472.40846306267036</v>
      </c>
      <c r="F1320" s="14">
        <v>20</v>
      </c>
      <c r="H1320">
        <v>1.5576845830327047E-4</v>
      </c>
      <c r="I1320">
        <v>5790646</v>
      </c>
      <c r="J1320">
        <v>24.694999487103857</v>
      </c>
      <c r="K1320">
        <v>1.7269230410562137</v>
      </c>
      <c r="T1320">
        <f t="shared" si="142"/>
        <v>0</v>
      </c>
      <c r="U1320">
        <f t="shared" si="143"/>
        <v>0</v>
      </c>
      <c r="V1320">
        <f t="shared" si="144"/>
        <v>0</v>
      </c>
      <c r="W1320">
        <f t="shared" si="145"/>
        <v>0</v>
      </c>
      <c r="X1320">
        <f t="shared" si="146"/>
        <v>0</v>
      </c>
      <c r="Y1320">
        <f t="shared" si="147"/>
        <v>0</v>
      </c>
      <c r="Z1320">
        <f t="shared" si="148"/>
        <v>0</v>
      </c>
    </row>
    <row r="1321" spans="1:26" ht="14.4">
      <c r="A1321" s="7" t="s">
        <v>1612</v>
      </c>
      <c r="B1321" s="7" t="s">
        <v>180</v>
      </c>
      <c r="C1321" s="8" t="s">
        <v>61</v>
      </c>
      <c r="D1321" s="9" t="s">
        <v>68</v>
      </c>
      <c r="E1321">
        <v>585.64057510859186</v>
      </c>
      <c r="F1321" s="14">
        <v>25</v>
      </c>
      <c r="H1321">
        <v>2.413529332946626E-4</v>
      </c>
      <c r="I1321">
        <v>5895930</v>
      </c>
      <c r="J1321">
        <v>27.137364249575555</v>
      </c>
      <c r="K1321">
        <v>2.5441278983977083</v>
      </c>
      <c r="T1321">
        <f t="shared" si="142"/>
        <v>0</v>
      </c>
      <c r="U1321">
        <f t="shared" si="143"/>
        <v>0</v>
      </c>
      <c r="V1321">
        <f t="shared" si="144"/>
        <v>0</v>
      </c>
      <c r="W1321">
        <f t="shared" si="145"/>
        <v>0</v>
      </c>
      <c r="X1321">
        <f t="shared" si="146"/>
        <v>0</v>
      </c>
      <c r="Y1321">
        <f t="shared" si="147"/>
        <v>0</v>
      </c>
      <c r="Z1321">
        <f t="shared" si="148"/>
        <v>0</v>
      </c>
    </row>
    <row r="1322" spans="1:26" ht="14.4">
      <c r="A1322" s="7" t="s">
        <v>1613</v>
      </c>
      <c r="B1322" s="7" t="s">
        <v>180</v>
      </c>
      <c r="C1322" s="8" t="s">
        <v>61</v>
      </c>
      <c r="D1322" s="9" t="s">
        <v>69</v>
      </c>
      <c r="E1322">
        <v>702.27013119965511</v>
      </c>
      <c r="F1322" s="14">
        <v>29</v>
      </c>
      <c r="H1322">
        <v>2.7738614446230493E-4</v>
      </c>
      <c r="I1322">
        <v>6013278</v>
      </c>
      <c r="J1322">
        <v>31.596743074243367</v>
      </c>
      <c r="K1322">
        <v>2.3281810686284587</v>
      </c>
      <c r="T1322">
        <f t="shared" si="142"/>
        <v>0</v>
      </c>
      <c r="U1322">
        <f t="shared" si="143"/>
        <v>0</v>
      </c>
      <c r="V1322">
        <f t="shared" si="144"/>
        <v>0</v>
      </c>
      <c r="W1322">
        <f t="shared" si="145"/>
        <v>0</v>
      </c>
      <c r="X1322">
        <f t="shared" si="146"/>
        <v>0</v>
      </c>
      <c r="Y1322">
        <f t="shared" si="147"/>
        <v>0</v>
      </c>
      <c r="Z1322">
        <f t="shared" si="148"/>
        <v>0</v>
      </c>
    </row>
    <row r="1323" spans="1:26" ht="14.4">
      <c r="A1323" s="7" t="s">
        <v>1614</v>
      </c>
      <c r="B1323" s="7" t="s">
        <v>180</v>
      </c>
      <c r="C1323" s="8" t="s">
        <v>61</v>
      </c>
      <c r="D1323" s="9" t="s">
        <v>70</v>
      </c>
      <c r="E1323">
        <v>886.75965247176021</v>
      </c>
      <c r="F1323" s="14">
        <v>36</v>
      </c>
      <c r="H1323">
        <v>2.3358370009286336E-4</v>
      </c>
      <c r="I1323">
        <v>6139127</v>
      </c>
      <c r="J1323">
        <v>45.609090673641383</v>
      </c>
      <c r="K1323">
        <v>8.3073700869846796</v>
      </c>
      <c r="T1323">
        <f t="shared" si="142"/>
        <v>0</v>
      </c>
      <c r="U1323">
        <f t="shared" si="143"/>
        <v>0</v>
      </c>
      <c r="V1323">
        <f t="shared" si="144"/>
        <v>0</v>
      </c>
      <c r="W1323">
        <f t="shared" si="145"/>
        <v>0</v>
      </c>
      <c r="X1323">
        <f t="shared" si="146"/>
        <v>0</v>
      </c>
      <c r="Y1323">
        <f t="shared" si="147"/>
        <v>0</v>
      </c>
      <c r="Z1323">
        <f t="shared" si="148"/>
        <v>0</v>
      </c>
    </row>
    <row r="1324" spans="1:26" ht="14.4">
      <c r="A1324" s="7" t="s">
        <v>1615</v>
      </c>
      <c r="B1324" s="7" t="s">
        <v>180</v>
      </c>
      <c r="C1324" s="8" t="s">
        <v>61</v>
      </c>
      <c r="D1324" s="9" t="s">
        <v>71</v>
      </c>
      <c r="E1324">
        <v>930.58594459958954</v>
      </c>
      <c r="F1324" s="14">
        <v>34</v>
      </c>
      <c r="H1324">
        <v>2.2878227840346344E-4</v>
      </c>
      <c r="I1324">
        <v>6267968</v>
      </c>
      <c r="J1324">
        <v>43.235702543471824</v>
      </c>
      <c r="K1324">
        <v>14.5182617396898</v>
      </c>
      <c r="T1324">
        <f t="shared" si="142"/>
        <v>0</v>
      </c>
      <c r="U1324">
        <f t="shared" si="143"/>
        <v>0</v>
      </c>
      <c r="V1324">
        <f t="shared" si="144"/>
        <v>0</v>
      </c>
      <c r="W1324">
        <f t="shared" si="145"/>
        <v>0</v>
      </c>
      <c r="X1324">
        <f t="shared" si="146"/>
        <v>0</v>
      </c>
      <c r="Y1324">
        <f t="shared" si="147"/>
        <v>0</v>
      </c>
      <c r="Z1324">
        <f t="shared" si="148"/>
        <v>0</v>
      </c>
    </row>
    <row r="1325" spans="1:26" ht="14.4">
      <c r="A1325" s="7" t="s">
        <v>1616</v>
      </c>
      <c r="B1325" s="7" t="s">
        <v>180</v>
      </c>
      <c r="C1325" s="8" t="s">
        <v>61</v>
      </c>
      <c r="D1325" s="9" t="s">
        <v>72</v>
      </c>
      <c r="E1325">
        <v>1122.8523156057815</v>
      </c>
      <c r="F1325" s="14">
        <v>29</v>
      </c>
      <c r="H1325">
        <v>1.7652449382891321E-4</v>
      </c>
      <c r="I1325">
        <v>6395713</v>
      </c>
      <c r="J1325">
        <v>60.196572297725055</v>
      </c>
      <c r="K1325">
        <v>33.616267646781523</v>
      </c>
      <c r="T1325">
        <f t="shared" si="142"/>
        <v>0</v>
      </c>
      <c r="U1325">
        <f t="shared" si="143"/>
        <v>0</v>
      </c>
      <c r="V1325">
        <f t="shared" si="144"/>
        <v>0</v>
      </c>
      <c r="W1325">
        <f t="shared" si="145"/>
        <v>0</v>
      </c>
      <c r="X1325">
        <f t="shared" si="146"/>
        <v>0</v>
      </c>
      <c r="Y1325">
        <f t="shared" si="147"/>
        <v>0</v>
      </c>
      <c r="Z1325">
        <f t="shared" si="148"/>
        <v>0</v>
      </c>
    </row>
    <row r="1326" spans="1:26" ht="14.4">
      <c r="A1326" s="7" t="s">
        <v>1617</v>
      </c>
      <c r="B1326" s="7" t="s">
        <v>180</v>
      </c>
      <c r="C1326" s="8" t="s">
        <v>61</v>
      </c>
      <c r="D1326" s="9" t="s">
        <v>73</v>
      </c>
      <c r="E1326">
        <v>1265.7093443131246</v>
      </c>
      <c r="F1326" s="14">
        <v>35</v>
      </c>
      <c r="H1326">
        <v>2.4228246025264234E-4</v>
      </c>
      <c r="I1326">
        <v>6521314</v>
      </c>
      <c r="J1326">
        <v>63.330794990089423</v>
      </c>
      <c r="K1326">
        <v>38.029145659908416</v>
      </c>
      <c r="T1326">
        <f t="shared" si="142"/>
        <v>0</v>
      </c>
      <c r="U1326">
        <f t="shared" si="143"/>
        <v>0</v>
      </c>
      <c r="V1326">
        <f t="shared" si="144"/>
        <v>0</v>
      </c>
      <c r="W1326">
        <f t="shared" si="145"/>
        <v>0</v>
      </c>
      <c r="X1326">
        <f t="shared" si="146"/>
        <v>0</v>
      </c>
      <c r="Y1326">
        <f t="shared" si="147"/>
        <v>0</v>
      </c>
      <c r="Z1326">
        <f t="shared" si="148"/>
        <v>0</v>
      </c>
    </row>
    <row r="1327" spans="1:26" ht="14.4">
      <c r="A1327" s="7" t="s">
        <v>1618</v>
      </c>
      <c r="B1327" s="7" t="s">
        <v>180</v>
      </c>
      <c r="C1327" s="8" t="s">
        <v>61</v>
      </c>
      <c r="D1327" s="9" t="s">
        <v>74</v>
      </c>
      <c r="E1327">
        <v>1412.4522430391282</v>
      </c>
      <c r="F1327" s="14">
        <v>40</v>
      </c>
      <c r="H1327">
        <v>1.7710361705172283E-4</v>
      </c>
      <c r="I1327">
        <v>6645827</v>
      </c>
      <c r="J1327">
        <v>69.366837264948359</v>
      </c>
      <c r="K1327">
        <v>36.263357442196437</v>
      </c>
      <c r="T1327">
        <f t="shared" si="142"/>
        <v>0</v>
      </c>
      <c r="U1327">
        <f t="shared" si="143"/>
        <v>0</v>
      </c>
      <c r="V1327">
        <f t="shared" si="144"/>
        <v>0</v>
      </c>
      <c r="W1327">
        <f t="shared" si="145"/>
        <v>0</v>
      </c>
      <c r="X1327">
        <f t="shared" si="146"/>
        <v>0</v>
      </c>
      <c r="Y1327">
        <f t="shared" si="147"/>
        <v>0</v>
      </c>
      <c r="Z1327">
        <f t="shared" si="148"/>
        <v>0</v>
      </c>
    </row>
    <row r="1328" spans="1:26" ht="14.4">
      <c r="A1328" s="7" t="s">
        <v>1619</v>
      </c>
      <c r="B1328" s="7" t="s">
        <v>181</v>
      </c>
      <c r="C1328" s="8" t="s">
        <v>76</v>
      </c>
      <c r="D1328" s="9" t="s">
        <v>62</v>
      </c>
      <c r="E1328">
        <v>3308.5123545437268</v>
      </c>
      <c r="F1328" s="14">
        <v>197</v>
      </c>
      <c r="I1328">
        <v>2367550</v>
      </c>
      <c r="J1328">
        <v>72.648940888260015</v>
      </c>
      <c r="K1328">
        <v>118.68809528837828</v>
      </c>
      <c r="T1328">
        <f t="shared" si="142"/>
        <v>0</v>
      </c>
      <c r="U1328">
        <f t="shared" si="143"/>
        <v>0</v>
      </c>
      <c r="V1328">
        <f t="shared" si="144"/>
        <v>0</v>
      </c>
      <c r="W1328">
        <f t="shared" si="145"/>
        <v>0</v>
      </c>
      <c r="X1328">
        <f t="shared" si="146"/>
        <v>0</v>
      </c>
      <c r="Y1328">
        <f t="shared" si="147"/>
        <v>0</v>
      </c>
      <c r="Z1328">
        <f t="shared" si="148"/>
        <v>0</v>
      </c>
    </row>
    <row r="1329" spans="1:26" ht="14.4">
      <c r="A1329" s="7" t="s">
        <v>1620</v>
      </c>
      <c r="B1329" s="7" t="s">
        <v>181</v>
      </c>
      <c r="C1329" s="8" t="s">
        <v>76</v>
      </c>
      <c r="D1329" s="9" t="s">
        <v>63</v>
      </c>
      <c r="E1329">
        <v>3556.8862102457247</v>
      </c>
      <c r="F1329" s="14">
        <v>215</v>
      </c>
      <c r="G1329">
        <v>1.8702105537894121E-3</v>
      </c>
      <c r="I1329">
        <v>2337170</v>
      </c>
      <c r="J1329">
        <v>65.463787401002065</v>
      </c>
      <c r="K1329">
        <v>109.10631233500344</v>
      </c>
      <c r="T1329">
        <f t="shared" si="142"/>
        <v>0</v>
      </c>
      <c r="U1329">
        <f t="shared" si="143"/>
        <v>0</v>
      </c>
      <c r="V1329">
        <f t="shared" si="144"/>
        <v>0</v>
      </c>
      <c r="W1329">
        <f t="shared" si="145"/>
        <v>0</v>
      </c>
      <c r="X1329">
        <f t="shared" si="146"/>
        <v>0</v>
      </c>
      <c r="Y1329">
        <f t="shared" si="147"/>
        <v>0</v>
      </c>
      <c r="Z1329">
        <f t="shared" si="148"/>
        <v>0</v>
      </c>
    </row>
    <row r="1330" spans="1:26" ht="14.4">
      <c r="A1330" s="7" t="s">
        <v>1621</v>
      </c>
      <c r="B1330" s="7" t="s">
        <v>181</v>
      </c>
      <c r="C1330" s="8" t="s">
        <v>76</v>
      </c>
      <c r="D1330" s="9" t="s">
        <v>64</v>
      </c>
      <c r="E1330">
        <v>4032.0720915706311</v>
      </c>
      <c r="F1330" s="14">
        <v>248</v>
      </c>
      <c r="G1330">
        <v>2.010239060018449E-3</v>
      </c>
      <c r="H1330">
        <v>3.2967227995479124E-3</v>
      </c>
      <c r="I1330">
        <v>2310173</v>
      </c>
      <c r="J1330">
        <v>87.006470943950944</v>
      </c>
      <c r="K1330">
        <v>115.57575991062141</v>
      </c>
      <c r="T1330">
        <f t="shared" si="142"/>
        <v>0</v>
      </c>
      <c r="U1330">
        <f t="shared" si="143"/>
        <v>0</v>
      </c>
      <c r="V1330">
        <f t="shared" si="144"/>
        <v>0</v>
      </c>
      <c r="W1330">
        <f t="shared" si="145"/>
        <v>0</v>
      </c>
      <c r="X1330">
        <f t="shared" si="146"/>
        <v>0</v>
      </c>
      <c r="Y1330">
        <f t="shared" si="147"/>
        <v>0</v>
      </c>
      <c r="Z1330">
        <f t="shared" si="148"/>
        <v>0</v>
      </c>
    </row>
    <row r="1331" spans="1:26" ht="14.4">
      <c r="A1331" s="7" t="s">
        <v>1622</v>
      </c>
      <c r="B1331" s="7" t="s">
        <v>181</v>
      </c>
      <c r="C1331" s="8" t="s">
        <v>76</v>
      </c>
      <c r="D1331" s="9" t="s">
        <v>65</v>
      </c>
      <c r="E1331">
        <v>4889.2799906466689</v>
      </c>
      <c r="F1331" s="14">
        <v>295</v>
      </c>
      <c r="G1331">
        <v>1.9244259611749357E-3</v>
      </c>
      <c r="H1331">
        <v>2.982576143324497E-3</v>
      </c>
      <c r="I1331">
        <v>2287955</v>
      </c>
      <c r="J1331">
        <v>118.44638552768738</v>
      </c>
      <c r="K1331">
        <v>159.53110965906234</v>
      </c>
      <c r="T1331">
        <f t="shared" si="142"/>
        <v>0</v>
      </c>
      <c r="U1331">
        <f t="shared" si="143"/>
        <v>0</v>
      </c>
      <c r="V1331">
        <f t="shared" si="144"/>
        <v>0</v>
      </c>
      <c r="W1331">
        <f t="shared" si="145"/>
        <v>0</v>
      </c>
      <c r="X1331">
        <f t="shared" si="146"/>
        <v>0</v>
      </c>
      <c r="Y1331">
        <f t="shared" si="147"/>
        <v>0</v>
      </c>
      <c r="Z1331">
        <f t="shared" si="148"/>
        <v>0</v>
      </c>
    </row>
    <row r="1332" spans="1:26" ht="14.4">
      <c r="A1332" s="7" t="s">
        <v>1623</v>
      </c>
      <c r="B1332" s="7" t="s">
        <v>181</v>
      </c>
      <c r="C1332" s="8" t="s">
        <v>76</v>
      </c>
      <c r="D1332" s="9" t="s">
        <v>66</v>
      </c>
      <c r="E1332">
        <v>6080.789964040825</v>
      </c>
      <c r="F1332" s="14">
        <v>387</v>
      </c>
      <c r="G1332">
        <v>2.0264042327369008E-3</v>
      </c>
      <c r="H1332">
        <v>3.3542159901233781E-3</v>
      </c>
      <c r="I1332">
        <v>2263122</v>
      </c>
      <c r="J1332">
        <v>151.5605433555946</v>
      </c>
      <c r="K1332">
        <v>189.11927858948832</v>
      </c>
      <c r="T1332">
        <f t="shared" si="142"/>
        <v>0</v>
      </c>
      <c r="U1332">
        <f t="shared" si="143"/>
        <v>0</v>
      </c>
      <c r="V1332">
        <f t="shared" si="144"/>
        <v>0</v>
      </c>
      <c r="W1332">
        <f t="shared" si="145"/>
        <v>0</v>
      </c>
      <c r="X1332">
        <f t="shared" si="146"/>
        <v>0</v>
      </c>
      <c r="Y1332">
        <f t="shared" si="147"/>
        <v>0</v>
      </c>
      <c r="Z1332">
        <f t="shared" si="148"/>
        <v>0</v>
      </c>
    </row>
    <row r="1333" spans="1:26" ht="14.4">
      <c r="A1333" s="7" t="s">
        <v>1624</v>
      </c>
      <c r="B1333" s="7" t="s">
        <v>181</v>
      </c>
      <c r="C1333" s="8" t="s">
        <v>76</v>
      </c>
      <c r="D1333" s="9" t="s">
        <v>67</v>
      </c>
      <c r="E1333">
        <v>7165.3776984892347</v>
      </c>
      <c r="F1333" s="14">
        <v>442</v>
      </c>
      <c r="G1333">
        <v>1.8362523835324207E-3</v>
      </c>
      <c r="H1333">
        <v>3.0614628646877186E-3</v>
      </c>
      <c r="I1333">
        <v>2238799</v>
      </c>
      <c r="J1333">
        <v>199.21395355277539</v>
      </c>
      <c r="K1333">
        <v>292.56757752705801</v>
      </c>
      <c r="T1333">
        <f t="shared" si="142"/>
        <v>0</v>
      </c>
      <c r="U1333">
        <f t="shared" si="143"/>
        <v>0</v>
      </c>
      <c r="V1333">
        <f t="shared" si="144"/>
        <v>0</v>
      </c>
      <c r="W1333">
        <f t="shared" si="145"/>
        <v>0</v>
      </c>
      <c r="X1333">
        <f t="shared" si="146"/>
        <v>0</v>
      </c>
      <c r="Y1333">
        <f t="shared" si="147"/>
        <v>0</v>
      </c>
      <c r="Z1333">
        <f t="shared" si="148"/>
        <v>0</v>
      </c>
    </row>
    <row r="1334" spans="1:26" ht="14.4">
      <c r="A1334" s="7" t="s">
        <v>1625</v>
      </c>
      <c r="B1334" s="7" t="s">
        <v>181</v>
      </c>
      <c r="C1334" s="8" t="s">
        <v>76</v>
      </c>
      <c r="D1334" s="9" t="s">
        <v>68</v>
      </c>
      <c r="E1334">
        <v>8986.4013758831425</v>
      </c>
      <c r="F1334" s="14">
        <v>590</v>
      </c>
      <c r="G1334">
        <v>2.0005797083156589E-3</v>
      </c>
      <c r="H1334">
        <v>3.2149919963288145E-3</v>
      </c>
      <c r="I1334">
        <v>2218357</v>
      </c>
      <c r="J1334">
        <v>280.38769233265879</v>
      </c>
      <c r="K1334">
        <v>355.21784816420438</v>
      </c>
      <c r="T1334">
        <f t="shared" si="142"/>
        <v>0</v>
      </c>
      <c r="U1334">
        <f t="shared" si="143"/>
        <v>0</v>
      </c>
      <c r="V1334">
        <f t="shared" si="144"/>
        <v>0</v>
      </c>
      <c r="W1334">
        <f t="shared" si="145"/>
        <v>0</v>
      </c>
      <c r="X1334">
        <f t="shared" si="146"/>
        <v>0</v>
      </c>
      <c r="Y1334">
        <f t="shared" si="147"/>
        <v>0</v>
      </c>
      <c r="Z1334">
        <f t="shared" si="148"/>
        <v>0</v>
      </c>
    </row>
    <row r="1335" spans="1:26" ht="14.4">
      <c r="A1335" s="7" t="s">
        <v>1626</v>
      </c>
      <c r="B1335" s="7" t="s">
        <v>181</v>
      </c>
      <c r="C1335" s="8" t="s">
        <v>76</v>
      </c>
      <c r="D1335" s="9" t="s">
        <v>69</v>
      </c>
      <c r="E1335">
        <v>13073.380996898186</v>
      </c>
      <c r="F1335" s="14">
        <v>883</v>
      </c>
      <c r="G1335">
        <v>2.1796780021133243E-3</v>
      </c>
      <c r="H1335">
        <v>3.6031040868962538E-3</v>
      </c>
      <c r="I1335">
        <v>2200325</v>
      </c>
      <c r="J1335">
        <v>400.39539613466195</v>
      </c>
      <c r="K1335">
        <v>464.02236033313261</v>
      </c>
      <c r="T1335">
        <f t="shared" si="142"/>
        <v>0</v>
      </c>
      <c r="U1335">
        <f t="shared" si="143"/>
        <v>0</v>
      </c>
      <c r="V1335">
        <f t="shared" si="144"/>
        <v>0</v>
      </c>
      <c r="W1335">
        <f t="shared" si="145"/>
        <v>0</v>
      </c>
      <c r="X1335">
        <f t="shared" si="146"/>
        <v>0</v>
      </c>
      <c r="Y1335">
        <f t="shared" si="147"/>
        <v>0</v>
      </c>
      <c r="Z1335">
        <f t="shared" si="148"/>
        <v>0</v>
      </c>
    </row>
    <row r="1336" spans="1:26" ht="14.4">
      <c r="A1336" s="7" t="s">
        <v>1627</v>
      </c>
      <c r="B1336" s="7" t="s">
        <v>181</v>
      </c>
      <c r="C1336" s="8" t="s">
        <v>76</v>
      </c>
      <c r="D1336" s="9" t="s">
        <v>70</v>
      </c>
      <c r="E1336">
        <v>15463.66027624761</v>
      </c>
      <c r="F1336" s="14">
        <v>979</v>
      </c>
      <c r="G1336">
        <v>2.0796189079979903E-3</v>
      </c>
      <c r="H1336">
        <v>3.2957918029579455E-3</v>
      </c>
      <c r="I1336">
        <v>2177322</v>
      </c>
      <c r="J1336">
        <v>520.82328658783592</v>
      </c>
      <c r="K1336">
        <v>574.09974271145927</v>
      </c>
      <c r="T1336">
        <f t="shared" si="142"/>
        <v>0</v>
      </c>
      <c r="U1336">
        <f t="shared" si="143"/>
        <v>0</v>
      </c>
      <c r="V1336">
        <f t="shared" si="144"/>
        <v>0</v>
      </c>
      <c r="W1336">
        <f t="shared" si="145"/>
        <v>0</v>
      </c>
      <c r="X1336">
        <f t="shared" si="146"/>
        <v>0</v>
      </c>
      <c r="Y1336">
        <f t="shared" si="147"/>
        <v>0</v>
      </c>
      <c r="Z1336">
        <f t="shared" si="148"/>
        <v>0</v>
      </c>
    </row>
    <row r="1337" spans="1:26" ht="14.4">
      <c r="A1337" s="7" t="s">
        <v>1628</v>
      </c>
      <c r="B1337" s="7" t="s">
        <v>181</v>
      </c>
      <c r="C1337" s="8" t="s">
        <v>76</v>
      </c>
      <c r="D1337" s="9" t="s">
        <v>71</v>
      </c>
      <c r="E1337">
        <v>12082.06368491116</v>
      </c>
      <c r="F1337" s="14">
        <v>784</v>
      </c>
      <c r="G1337">
        <v>2.1142389416851999E-3</v>
      </c>
      <c r="H1337">
        <v>3.3506578280770743E-3</v>
      </c>
      <c r="I1337">
        <v>2141669</v>
      </c>
      <c r="J1337">
        <v>472.99559362347776</v>
      </c>
      <c r="K1337">
        <v>423.03455856157046</v>
      </c>
      <c r="T1337">
        <f t="shared" si="142"/>
        <v>0</v>
      </c>
      <c r="U1337">
        <f t="shared" si="143"/>
        <v>0</v>
      </c>
      <c r="V1337">
        <f t="shared" si="144"/>
        <v>0</v>
      </c>
      <c r="W1337">
        <f t="shared" si="145"/>
        <v>0</v>
      </c>
      <c r="X1337">
        <f t="shared" si="146"/>
        <v>0</v>
      </c>
      <c r="Y1337">
        <f t="shared" si="147"/>
        <v>0</v>
      </c>
      <c r="Z1337">
        <f t="shared" si="148"/>
        <v>0</v>
      </c>
    </row>
    <row r="1338" spans="1:26" ht="14.4">
      <c r="A1338" s="7" t="s">
        <v>1629</v>
      </c>
      <c r="B1338" s="7" t="s">
        <v>181</v>
      </c>
      <c r="C1338" s="8" t="s">
        <v>76</v>
      </c>
      <c r="D1338" s="9" t="s">
        <v>72</v>
      </c>
      <c r="E1338">
        <v>11446.508177377948</v>
      </c>
      <c r="F1338" s="14">
        <v>742</v>
      </c>
      <c r="G1338">
        <v>2.0614477331941236E-3</v>
      </c>
      <c r="H1338">
        <v>3.379172417409794E-3</v>
      </c>
      <c r="I1338">
        <v>2097555</v>
      </c>
      <c r="J1338">
        <v>459.10595908092995</v>
      </c>
      <c r="K1338">
        <v>367.57081459127414</v>
      </c>
      <c r="T1338">
        <f t="shared" si="142"/>
        <v>0</v>
      </c>
      <c r="U1338">
        <f t="shared" si="143"/>
        <v>0</v>
      </c>
      <c r="V1338">
        <f t="shared" si="144"/>
        <v>0</v>
      </c>
      <c r="W1338">
        <f t="shared" si="145"/>
        <v>0</v>
      </c>
      <c r="X1338">
        <f t="shared" si="146"/>
        <v>0</v>
      </c>
      <c r="Y1338">
        <f t="shared" si="147"/>
        <v>0</v>
      </c>
      <c r="Z1338">
        <f t="shared" si="148"/>
        <v>0</v>
      </c>
    </row>
    <row r="1339" spans="1:26" ht="14.4">
      <c r="A1339" s="7" t="s">
        <v>1630</v>
      </c>
      <c r="B1339" s="7" t="s">
        <v>181</v>
      </c>
      <c r="C1339" s="8" t="s">
        <v>76</v>
      </c>
      <c r="D1339" s="9" t="s">
        <v>73</v>
      </c>
      <c r="E1339">
        <v>13827.360257201381</v>
      </c>
      <c r="F1339" s="14">
        <v>826</v>
      </c>
      <c r="G1339">
        <v>2.2760496749783584E-3</v>
      </c>
      <c r="H1339">
        <v>3.681588030153774E-3</v>
      </c>
      <c r="I1339">
        <v>2059709</v>
      </c>
      <c r="J1339">
        <v>535.02703537247248</v>
      </c>
      <c r="K1339">
        <v>446.665038604968</v>
      </c>
      <c r="T1339">
        <f t="shared" si="142"/>
        <v>0</v>
      </c>
      <c r="U1339">
        <f t="shared" si="143"/>
        <v>0</v>
      </c>
      <c r="V1339">
        <f t="shared" si="144"/>
        <v>0</v>
      </c>
      <c r="W1339">
        <f t="shared" si="145"/>
        <v>0</v>
      </c>
      <c r="X1339">
        <f t="shared" si="146"/>
        <v>0</v>
      </c>
      <c r="Y1339">
        <f t="shared" si="147"/>
        <v>0</v>
      </c>
      <c r="Z1339">
        <f t="shared" si="148"/>
        <v>0</v>
      </c>
    </row>
    <row r="1340" spans="1:26" ht="14.4">
      <c r="A1340" s="7" t="s">
        <v>1631</v>
      </c>
      <c r="B1340" s="7" t="s">
        <v>181</v>
      </c>
      <c r="C1340" s="8" t="s">
        <v>76</v>
      </c>
      <c r="D1340" s="9" t="s">
        <v>74</v>
      </c>
      <c r="E1340">
        <v>13946.965887355916</v>
      </c>
      <c r="F1340" s="14">
        <v>792</v>
      </c>
      <c r="G1340">
        <v>2.0021442064887562E-3</v>
      </c>
      <c r="H1340">
        <v>3.2698903171036599E-3</v>
      </c>
      <c r="I1340">
        <v>2034319</v>
      </c>
      <c r="J1340">
        <v>524.99140990179023</v>
      </c>
      <c r="K1340">
        <v>424.22058684011699</v>
      </c>
      <c r="T1340">
        <f t="shared" si="142"/>
        <v>0</v>
      </c>
      <c r="U1340">
        <f t="shared" si="143"/>
        <v>0</v>
      </c>
      <c r="V1340">
        <f t="shared" si="144"/>
        <v>0</v>
      </c>
      <c r="W1340">
        <f t="shared" si="145"/>
        <v>0</v>
      </c>
      <c r="X1340">
        <f t="shared" si="146"/>
        <v>0</v>
      </c>
      <c r="Y1340">
        <f t="shared" si="147"/>
        <v>0</v>
      </c>
      <c r="Z1340">
        <f t="shared" si="148"/>
        <v>0</v>
      </c>
    </row>
    <row r="1341" spans="1:26" ht="14.4">
      <c r="A1341" s="7" t="s">
        <v>1632</v>
      </c>
      <c r="B1341" s="7" t="s">
        <v>182</v>
      </c>
      <c r="C1341" s="8" t="s">
        <v>93</v>
      </c>
      <c r="D1341" s="9" t="s">
        <v>62</v>
      </c>
      <c r="E1341">
        <v>5334.8802434335375</v>
      </c>
      <c r="F1341" s="14">
        <v>579</v>
      </c>
      <c r="I1341">
        <v>3235380</v>
      </c>
      <c r="J1341">
        <v>229.33936662772226</v>
      </c>
      <c r="T1341">
        <f t="shared" si="142"/>
        <v>0</v>
      </c>
      <c r="U1341">
        <f t="shared" si="143"/>
        <v>0</v>
      </c>
      <c r="V1341">
        <f t="shared" si="144"/>
        <v>0</v>
      </c>
      <c r="W1341">
        <f t="shared" si="145"/>
        <v>0</v>
      </c>
      <c r="X1341">
        <f t="shared" si="146"/>
        <v>0</v>
      </c>
      <c r="Y1341">
        <f t="shared" si="147"/>
        <v>0</v>
      </c>
      <c r="Z1341">
        <f t="shared" si="148"/>
        <v>0</v>
      </c>
    </row>
    <row r="1342" spans="1:26" ht="14.4">
      <c r="A1342" s="7" t="s">
        <v>1633</v>
      </c>
      <c r="B1342" s="7" t="s">
        <v>182</v>
      </c>
      <c r="C1342" s="8" t="s">
        <v>93</v>
      </c>
      <c r="D1342" s="9" t="s">
        <v>63</v>
      </c>
      <c r="E1342">
        <v>5256.6569108887297</v>
      </c>
      <c r="F1342" s="14">
        <v>571</v>
      </c>
      <c r="G1342">
        <v>1.8909340004765309E-3</v>
      </c>
      <c r="I1342">
        <v>3357600</v>
      </c>
      <c r="J1342">
        <v>249.28520371694069</v>
      </c>
      <c r="T1342">
        <f t="shared" si="142"/>
        <v>0</v>
      </c>
      <c r="U1342">
        <f t="shared" si="143"/>
        <v>0</v>
      </c>
      <c r="V1342">
        <f t="shared" si="144"/>
        <v>0</v>
      </c>
      <c r="W1342">
        <f t="shared" si="145"/>
        <v>0</v>
      </c>
      <c r="X1342">
        <f t="shared" si="146"/>
        <v>0</v>
      </c>
      <c r="Y1342">
        <f t="shared" si="147"/>
        <v>0</v>
      </c>
      <c r="Z1342">
        <f t="shared" si="148"/>
        <v>0</v>
      </c>
    </row>
    <row r="1343" spans="1:26" ht="14.4">
      <c r="A1343" s="7" t="s">
        <v>1634</v>
      </c>
      <c r="B1343" s="7" t="s">
        <v>182</v>
      </c>
      <c r="C1343" s="8" t="s">
        <v>93</v>
      </c>
      <c r="D1343" s="9" t="s">
        <v>64</v>
      </c>
      <c r="E1343">
        <v>5447.7804684486646</v>
      </c>
      <c r="F1343" s="14">
        <v>546</v>
      </c>
      <c r="G1343">
        <v>1.8153352880472316E-3</v>
      </c>
      <c r="H1343">
        <v>5.8035546665665414E-3</v>
      </c>
      <c r="I1343">
        <v>3515604</v>
      </c>
      <c r="J1343">
        <v>1218.5672789085461</v>
      </c>
      <c r="K1343">
        <v>763.16900310728965</v>
      </c>
      <c r="T1343">
        <f t="shared" si="142"/>
        <v>0</v>
      </c>
      <c r="U1343">
        <f t="shared" si="143"/>
        <v>0</v>
      </c>
      <c r="V1343">
        <f t="shared" si="144"/>
        <v>0</v>
      </c>
      <c r="W1343">
        <f t="shared" si="145"/>
        <v>0</v>
      </c>
      <c r="X1343">
        <f t="shared" si="146"/>
        <v>0</v>
      </c>
      <c r="Y1343">
        <f t="shared" si="147"/>
        <v>0</v>
      </c>
      <c r="Z1343">
        <f t="shared" si="148"/>
        <v>0</v>
      </c>
    </row>
    <row r="1344" spans="1:26" ht="14.4">
      <c r="A1344" s="7" t="s">
        <v>1635</v>
      </c>
      <c r="B1344" s="7" t="s">
        <v>182</v>
      </c>
      <c r="C1344" s="8" t="s">
        <v>93</v>
      </c>
      <c r="D1344" s="9" t="s">
        <v>65</v>
      </c>
      <c r="E1344">
        <v>5442.3631653256953</v>
      </c>
      <c r="F1344" s="14">
        <v>498</v>
      </c>
      <c r="G1344">
        <v>1.8026562893789075E-3</v>
      </c>
      <c r="H1344">
        <v>5.668394709100813E-3</v>
      </c>
      <c r="I1344">
        <v>3690110</v>
      </c>
      <c r="J1344">
        <v>1837.8855914864328</v>
      </c>
      <c r="K1344">
        <v>899.43118226827926</v>
      </c>
      <c r="T1344">
        <f t="shared" si="142"/>
        <v>0</v>
      </c>
      <c r="U1344">
        <f t="shared" si="143"/>
        <v>0</v>
      </c>
      <c r="V1344">
        <f t="shared" si="144"/>
        <v>0</v>
      </c>
      <c r="W1344">
        <f t="shared" si="145"/>
        <v>0</v>
      </c>
      <c r="X1344">
        <f t="shared" si="146"/>
        <v>0</v>
      </c>
      <c r="Y1344">
        <f t="shared" si="147"/>
        <v>1</v>
      </c>
      <c r="Z1344">
        <f t="shared" si="148"/>
        <v>0</v>
      </c>
    </row>
    <row r="1345" spans="1:26" ht="14.4">
      <c r="A1345" s="7" t="s">
        <v>1636</v>
      </c>
      <c r="B1345" s="7" t="s">
        <v>182</v>
      </c>
      <c r="C1345" s="8" t="s">
        <v>93</v>
      </c>
      <c r="D1345" s="9" t="s">
        <v>66</v>
      </c>
      <c r="E1345">
        <v>5437.8559690698157</v>
      </c>
      <c r="F1345" s="14">
        <v>458</v>
      </c>
      <c r="G1345">
        <v>1.4080406229840185E-3</v>
      </c>
      <c r="H1345">
        <v>4.3222124246999286E-3</v>
      </c>
      <c r="I1345">
        <v>3853582</v>
      </c>
      <c r="J1345">
        <v>1539.087529472579</v>
      </c>
      <c r="K1345">
        <v>965.07612917021095</v>
      </c>
      <c r="T1345">
        <f t="shared" si="142"/>
        <v>0</v>
      </c>
      <c r="U1345">
        <f t="shared" si="143"/>
        <v>0</v>
      </c>
      <c r="V1345">
        <f t="shared" si="144"/>
        <v>0</v>
      </c>
      <c r="W1345">
        <f t="shared" si="145"/>
        <v>0</v>
      </c>
      <c r="X1345">
        <f t="shared" si="146"/>
        <v>0</v>
      </c>
      <c r="Y1345">
        <f t="shared" si="147"/>
        <v>0</v>
      </c>
      <c r="Z1345">
        <f t="shared" si="148"/>
        <v>1</v>
      </c>
    </row>
    <row r="1346" spans="1:26" ht="14.4">
      <c r="A1346" s="7" t="s">
        <v>1637</v>
      </c>
      <c r="B1346" s="7" t="s">
        <v>182</v>
      </c>
      <c r="C1346" s="8" t="s">
        <v>93</v>
      </c>
      <c r="D1346" s="9" t="s">
        <v>67</v>
      </c>
      <c r="E1346">
        <v>5339.4238804173201</v>
      </c>
      <c r="F1346" s="14">
        <v>420</v>
      </c>
      <c r="G1346">
        <v>1.3188307103450957E-3</v>
      </c>
      <c r="H1346">
        <v>4.0653495917218167E-3</v>
      </c>
      <c r="I1346">
        <v>3986865</v>
      </c>
      <c r="J1346">
        <v>1497.1663199029815</v>
      </c>
      <c r="K1346">
        <v>894.1862842107771</v>
      </c>
      <c r="T1346">
        <f t="shared" si="142"/>
        <v>0</v>
      </c>
      <c r="U1346">
        <f t="shared" si="143"/>
        <v>0</v>
      </c>
      <c r="V1346">
        <f t="shared" si="144"/>
        <v>0</v>
      </c>
      <c r="W1346">
        <f t="shared" si="145"/>
        <v>0</v>
      </c>
      <c r="X1346">
        <f t="shared" si="146"/>
        <v>0</v>
      </c>
      <c r="Y1346">
        <f t="shared" si="147"/>
        <v>0</v>
      </c>
      <c r="Z1346">
        <f t="shared" si="148"/>
        <v>0</v>
      </c>
    </row>
    <row r="1347" spans="1:26" ht="14.4">
      <c r="A1347" s="7" t="s">
        <v>1638</v>
      </c>
      <c r="B1347" s="7" t="s">
        <v>182</v>
      </c>
      <c r="C1347" s="8" t="s">
        <v>93</v>
      </c>
      <c r="D1347" s="9" t="s">
        <v>68</v>
      </c>
      <c r="E1347">
        <v>5342.4748022156846</v>
      </c>
      <c r="F1347" s="14">
        <v>443</v>
      </c>
      <c r="G1347">
        <v>1.2919678133095479E-3</v>
      </c>
      <c r="H1347">
        <v>4.1264045033326197E-3</v>
      </c>
      <c r="I1347">
        <v>4079823</v>
      </c>
      <c r="J1347">
        <v>1337.5580264143812</v>
      </c>
      <c r="K1347">
        <v>927.24610847088218</v>
      </c>
      <c r="T1347">
        <f t="shared" ref="T1347:T1410" si="149">IF(OR(E1347&lt;$N$2-$S$2,E1347&gt;$P$2+$S$2),1,0)</f>
        <v>0</v>
      </c>
      <c r="U1347">
        <f t="shared" ref="U1347:U1410" si="150">IF(OR(F1347&lt;$N$3-$S$3,F1347&gt;$P$3+$S$3),1,0)</f>
        <v>0</v>
      </c>
      <c r="V1347">
        <f t="shared" ref="V1347:V1410" si="151">IF(OR(G1347&lt;$N$4-$S$4,G1347&gt;$P$4+$S$4),1,0)</f>
        <v>0</v>
      </c>
      <c r="W1347">
        <f t="shared" ref="W1347:W1410" si="152">IF(OR(H1347&lt;$N$5-$S$5,H1347&gt;$P$5+$S$5),1,0)</f>
        <v>0</v>
      </c>
      <c r="X1347">
        <f t="shared" ref="X1347:X1410" si="153">IF(OR(I1347&lt;$N$6-$S$6,I1347&gt;$P$6+$S$6),1,0)</f>
        <v>0</v>
      </c>
      <c r="Y1347">
        <f t="shared" ref="Y1347:Y1410" si="154">IF(OR(J1347&lt;$N$7-$S$7,J1347&gt;$P$7+$S$7),1,0)</f>
        <v>0</v>
      </c>
      <c r="Z1347">
        <f t="shared" ref="Z1347:Z1410" si="155">IF(OR(K1347&lt;$N$8-$S$8,K1347&gt;$P$8+$S$8),1,0)</f>
        <v>0</v>
      </c>
    </row>
    <row r="1348" spans="1:26" ht="14.4">
      <c r="A1348" s="7" t="s">
        <v>1639</v>
      </c>
      <c r="B1348" s="7" t="s">
        <v>182</v>
      </c>
      <c r="C1348" s="8" t="s">
        <v>93</v>
      </c>
      <c r="D1348" s="9" t="s">
        <v>69</v>
      </c>
      <c r="E1348">
        <v>5936.7692279820367</v>
      </c>
      <c r="F1348" s="14">
        <v>480</v>
      </c>
      <c r="G1348">
        <v>1.0159879202273146E-3</v>
      </c>
      <c r="H1348">
        <v>3.6165884787549584E-3</v>
      </c>
      <c r="I1348">
        <v>4139813</v>
      </c>
      <c r="J1348">
        <v>1400.0632395714492</v>
      </c>
      <c r="K1348">
        <v>945.45333327858043</v>
      </c>
      <c r="T1348">
        <f t="shared" si="149"/>
        <v>0</v>
      </c>
      <c r="U1348">
        <f t="shared" si="150"/>
        <v>0</v>
      </c>
      <c r="V1348">
        <f t="shared" si="151"/>
        <v>0</v>
      </c>
      <c r="W1348">
        <f t="shared" si="152"/>
        <v>0</v>
      </c>
      <c r="X1348">
        <f t="shared" si="153"/>
        <v>0</v>
      </c>
      <c r="Y1348">
        <f t="shared" si="154"/>
        <v>0</v>
      </c>
      <c r="Z1348">
        <f t="shared" si="155"/>
        <v>0</v>
      </c>
    </row>
    <row r="1349" spans="1:26" ht="14.4">
      <c r="A1349" s="7" t="s">
        <v>1640</v>
      </c>
      <c r="B1349" s="7" t="s">
        <v>182</v>
      </c>
      <c r="C1349" s="8" t="s">
        <v>93</v>
      </c>
      <c r="D1349" s="9" t="s">
        <v>70</v>
      </c>
      <c r="E1349">
        <v>6887.0627531002692</v>
      </c>
      <c r="F1349" s="14">
        <v>529</v>
      </c>
      <c r="G1349">
        <v>1.1999269962791035E-3</v>
      </c>
      <c r="H1349">
        <v>3.8807115378367584E-3</v>
      </c>
      <c r="I1349">
        <v>4186088</v>
      </c>
      <c r="J1349">
        <v>1509.0461547869993</v>
      </c>
      <c r="K1349">
        <v>1026.4953818457711</v>
      </c>
      <c r="T1349">
        <f t="shared" si="149"/>
        <v>0</v>
      </c>
      <c r="U1349">
        <f t="shared" si="150"/>
        <v>0</v>
      </c>
      <c r="V1349">
        <f t="shared" si="151"/>
        <v>0</v>
      </c>
      <c r="W1349">
        <f t="shared" si="152"/>
        <v>0</v>
      </c>
      <c r="X1349">
        <f t="shared" si="153"/>
        <v>0</v>
      </c>
      <c r="Y1349">
        <f t="shared" si="154"/>
        <v>0</v>
      </c>
      <c r="Z1349">
        <f t="shared" si="155"/>
        <v>1</v>
      </c>
    </row>
    <row r="1350" spans="1:26" ht="14.4">
      <c r="A1350" s="7" t="s">
        <v>1641</v>
      </c>
      <c r="B1350" s="7" t="s">
        <v>182</v>
      </c>
      <c r="C1350" s="8" t="s">
        <v>93</v>
      </c>
      <c r="D1350" s="9" t="s">
        <v>71</v>
      </c>
      <c r="E1350">
        <v>8274.1379779812396</v>
      </c>
      <c r="F1350" s="14">
        <v>604</v>
      </c>
      <c r="G1350">
        <v>1.1827383772349117E-3</v>
      </c>
      <c r="H1350">
        <v>3.8251214290625402E-3</v>
      </c>
      <c r="I1350">
        <v>4246924</v>
      </c>
      <c r="J1350">
        <v>1685.2197025423577</v>
      </c>
      <c r="K1350">
        <v>1160.3692460708032</v>
      </c>
      <c r="T1350">
        <f t="shared" si="149"/>
        <v>0</v>
      </c>
      <c r="U1350">
        <f t="shared" si="150"/>
        <v>0</v>
      </c>
      <c r="V1350">
        <f t="shared" si="151"/>
        <v>0</v>
      </c>
      <c r="W1350">
        <f t="shared" si="152"/>
        <v>0</v>
      </c>
      <c r="X1350">
        <f t="shared" si="153"/>
        <v>0</v>
      </c>
      <c r="Y1350">
        <f t="shared" si="154"/>
        <v>0</v>
      </c>
      <c r="Z1350">
        <f t="shared" si="155"/>
        <v>1</v>
      </c>
    </row>
    <row r="1351" spans="1:26" ht="14.4">
      <c r="A1351" s="7" t="s">
        <v>1642</v>
      </c>
      <c r="B1351" s="7" t="s">
        <v>182</v>
      </c>
      <c r="C1351" s="8" t="s">
        <v>93</v>
      </c>
      <c r="D1351" s="9" t="s">
        <v>72</v>
      </c>
      <c r="E1351">
        <v>8755.8499679343349</v>
      </c>
      <c r="F1351" s="14">
        <v>620</v>
      </c>
      <c r="G1351">
        <v>1.2024624218975317E-3</v>
      </c>
      <c r="H1351">
        <v>4.1973309941369594E-3</v>
      </c>
      <c r="I1351">
        <v>4341092</v>
      </c>
      <c r="J1351">
        <v>1848.8435628639061</v>
      </c>
      <c r="K1351">
        <v>1121.3768332944799</v>
      </c>
      <c r="T1351">
        <f t="shared" si="149"/>
        <v>0</v>
      </c>
      <c r="U1351">
        <f t="shared" si="150"/>
        <v>0</v>
      </c>
      <c r="V1351">
        <f t="shared" si="151"/>
        <v>0</v>
      </c>
      <c r="W1351">
        <f t="shared" si="152"/>
        <v>0</v>
      </c>
      <c r="X1351">
        <f t="shared" si="153"/>
        <v>0</v>
      </c>
      <c r="Y1351">
        <f t="shared" si="154"/>
        <v>1</v>
      </c>
      <c r="Z1351">
        <f t="shared" si="155"/>
        <v>1</v>
      </c>
    </row>
    <row r="1352" spans="1:26" ht="14.4">
      <c r="A1352" s="7" t="s">
        <v>1643</v>
      </c>
      <c r="B1352" s="7" t="s">
        <v>182</v>
      </c>
      <c r="C1352" s="8" t="s">
        <v>93</v>
      </c>
      <c r="D1352" s="9" t="s">
        <v>73</v>
      </c>
      <c r="E1352">
        <v>9144.6176157196678</v>
      </c>
      <c r="F1352" s="14">
        <v>646</v>
      </c>
      <c r="G1352">
        <v>1.0892604938863143E-3</v>
      </c>
      <c r="H1352">
        <v>3.3081667157221768E-3</v>
      </c>
      <c r="I1352">
        <v>4382790</v>
      </c>
      <c r="J1352">
        <v>1550.8386210610136</v>
      </c>
      <c r="K1352">
        <v>1013.0533290438283</v>
      </c>
      <c r="T1352">
        <f t="shared" si="149"/>
        <v>0</v>
      </c>
      <c r="U1352">
        <f t="shared" si="150"/>
        <v>0</v>
      </c>
      <c r="V1352">
        <f t="shared" si="151"/>
        <v>0</v>
      </c>
      <c r="W1352">
        <f t="shared" si="152"/>
        <v>0</v>
      </c>
      <c r="X1352">
        <f t="shared" si="153"/>
        <v>0</v>
      </c>
      <c r="Y1352">
        <f t="shared" si="154"/>
        <v>0</v>
      </c>
      <c r="Z1352">
        <f t="shared" si="155"/>
        <v>1</v>
      </c>
    </row>
    <row r="1353" spans="1:26" ht="14.4">
      <c r="A1353" s="7" t="s">
        <v>1644</v>
      </c>
      <c r="B1353" s="7" t="s">
        <v>182</v>
      </c>
      <c r="C1353" s="8" t="s">
        <v>93</v>
      </c>
      <c r="D1353" s="9" t="s">
        <v>74</v>
      </c>
      <c r="E1353">
        <v>9764.1106066413431</v>
      </c>
      <c r="F1353" s="14">
        <v>675</v>
      </c>
      <c r="G1353">
        <v>1.1796908757916585E-3</v>
      </c>
      <c r="H1353">
        <v>3.6247245128012279E-3</v>
      </c>
      <c r="I1353">
        <v>4424888</v>
      </c>
      <c r="J1353">
        <v>1423.3128612520813</v>
      </c>
      <c r="K1353">
        <v>932.2269851801899</v>
      </c>
      <c r="T1353">
        <f t="shared" si="149"/>
        <v>0</v>
      </c>
      <c r="U1353">
        <f t="shared" si="150"/>
        <v>0</v>
      </c>
      <c r="V1353">
        <f t="shared" si="151"/>
        <v>0</v>
      </c>
      <c r="W1353">
        <f t="shared" si="152"/>
        <v>0</v>
      </c>
      <c r="X1353">
        <f t="shared" si="153"/>
        <v>0</v>
      </c>
      <c r="Y1353">
        <f t="shared" si="154"/>
        <v>0</v>
      </c>
      <c r="Z1353">
        <f t="shared" si="155"/>
        <v>0</v>
      </c>
    </row>
    <row r="1354" spans="1:26" ht="14.4">
      <c r="A1354" s="7" t="s">
        <v>1645</v>
      </c>
      <c r="B1354" s="7" t="s">
        <v>183</v>
      </c>
      <c r="C1354" s="8" t="s">
        <v>78</v>
      </c>
      <c r="D1354" s="9" t="s">
        <v>62</v>
      </c>
      <c r="E1354">
        <v>415.46721545071313</v>
      </c>
      <c r="F1354" s="14">
        <v>29</v>
      </c>
      <c r="I1354">
        <v>1856225</v>
      </c>
      <c r="J1354">
        <v>9.6971002976471059</v>
      </c>
      <c r="K1354">
        <v>105.05191989117698</v>
      </c>
      <c r="T1354">
        <f t="shared" si="149"/>
        <v>0</v>
      </c>
      <c r="U1354">
        <f t="shared" si="150"/>
        <v>0</v>
      </c>
      <c r="V1354">
        <f t="shared" si="151"/>
        <v>0</v>
      </c>
      <c r="W1354">
        <f t="shared" si="152"/>
        <v>0</v>
      </c>
      <c r="X1354">
        <f t="shared" si="153"/>
        <v>0</v>
      </c>
      <c r="Y1354">
        <f t="shared" si="154"/>
        <v>0</v>
      </c>
      <c r="Z1354">
        <f t="shared" si="155"/>
        <v>0</v>
      </c>
    </row>
    <row r="1355" spans="1:26" ht="14.4">
      <c r="A1355" s="7" t="s">
        <v>1646</v>
      </c>
      <c r="B1355" s="7" t="s">
        <v>183</v>
      </c>
      <c r="C1355" s="8" t="s">
        <v>78</v>
      </c>
      <c r="D1355" s="9" t="s">
        <v>63</v>
      </c>
      <c r="E1355">
        <v>377.46777077210794</v>
      </c>
      <c r="F1355" s="14">
        <v>28</v>
      </c>
      <c r="I1355">
        <v>1871500</v>
      </c>
      <c r="J1355">
        <v>8.5492920117552771</v>
      </c>
      <c r="K1355">
        <v>88.698904621960992</v>
      </c>
      <c r="T1355">
        <f t="shared" si="149"/>
        <v>0</v>
      </c>
      <c r="U1355">
        <f t="shared" si="150"/>
        <v>0</v>
      </c>
      <c r="V1355">
        <f t="shared" si="151"/>
        <v>0</v>
      </c>
      <c r="W1355">
        <f t="shared" si="152"/>
        <v>0</v>
      </c>
      <c r="X1355">
        <f t="shared" si="153"/>
        <v>0</v>
      </c>
      <c r="Y1355">
        <f t="shared" si="154"/>
        <v>0</v>
      </c>
      <c r="Z1355">
        <f t="shared" si="155"/>
        <v>0</v>
      </c>
    </row>
    <row r="1356" spans="1:26" ht="14.4">
      <c r="A1356" s="7" t="s">
        <v>1647</v>
      </c>
      <c r="B1356" s="7" t="s">
        <v>183</v>
      </c>
      <c r="C1356" s="8" t="s">
        <v>78</v>
      </c>
      <c r="D1356" s="9" t="s">
        <v>64</v>
      </c>
      <c r="E1356">
        <v>348.34643198282458</v>
      </c>
      <c r="F1356" s="14">
        <v>24</v>
      </c>
      <c r="H1356">
        <v>9.546605200672293E-6</v>
      </c>
      <c r="I1356">
        <v>1885487</v>
      </c>
      <c r="J1356">
        <v>7.4251373783006729</v>
      </c>
      <c r="K1356">
        <v>86.980180717236451</v>
      </c>
      <c r="T1356">
        <f t="shared" si="149"/>
        <v>0</v>
      </c>
      <c r="U1356">
        <f t="shared" si="150"/>
        <v>0</v>
      </c>
      <c r="V1356">
        <f t="shared" si="151"/>
        <v>0</v>
      </c>
      <c r="W1356">
        <f t="shared" si="152"/>
        <v>0</v>
      </c>
      <c r="X1356">
        <f t="shared" si="153"/>
        <v>0</v>
      </c>
      <c r="Y1356">
        <f t="shared" si="154"/>
        <v>0</v>
      </c>
      <c r="Z1356">
        <f t="shared" si="155"/>
        <v>0</v>
      </c>
    </row>
    <row r="1357" spans="1:26" ht="14.4">
      <c r="A1357" s="7" t="s">
        <v>1648</v>
      </c>
      <c r="B1357" s="7" t="s">
        <v>183</v>
      </c>
      <c r="C1357" s="8" t="s">
        <v>78</v>
      </c>
      <c r="D1357" s="9" t="s">
        <v>65</v>
      </c>
      <c r="E1357">
        <v>510.42948149763242</v>
      </c>
      <c r="F1357" s="14">
        <v>36</v>
      </c>
      <c r="H1357">
        <v>1.3693168741445061E-5</v>
      </c>
      <c r="I1357">
        <v>1898757</v>
      </c>
      <c r="J1357">
        <v>11.059867060397934</v>
      </c>
      <c r="K1357">
        <v>127.45180136268095</v>
      </c>
      <c r="T1357">
        <f t="shared" si="149"/>
        <v>0</v>
      </c>
      <c r="U1357">
        <f t="shared" si="150"/>
        <v>0</v>
      </c>
      <c r="V1357">
        <f t="shared" si="151"/>
        <v>0</v>
      </c>
      <c r="W1357">
        <f t="shared" si="152"/>
        <v>0</v>
      </c>
      <c r="X1357">
        <f t="shared" si="153"/>
        <v>0</v>
      </c>
      <c r="Y1357">
        <f t="shared" si="154"/>
        <v>0</v>
      </c>
      <c r="Z1357">
        <f t="shared" si="155"/>
        <v>0</v>
      </c>
    </row>
    <row r="1358" spans="1:26" ht="14.4">
      <c r="A1358" s="7" t="s">
        <v>1649</v>
      </c>
      <c r="B1358" s="7" t="s">
        <v>183</v>
      </c>
      <c r="C1358" s="8" t="s">
        <v>78</v>
      </c>
      <c r="D1358" s="9" t="s">
        <v>66</v>
      </c>
      <c r="E1358">
        <v>645.49346398733906</v>
      </c>
      <c r="F1358" s="14">
        <v>45</v>
      </c>
      <c r="H1358">
        <v>9.4141176199855439E-6</v>
      </c>
      <c r="I1358">
        <v>1912022</v>
      </c>
      <c r="J1358">
        <v>13.598169895534674</v>
      </c>
      <c r="K1358">
        <v>145.3958165753323</v>
      </c>
      <c r="T1358">
        <f t="shared" si="149"/>
        <v>0</v>
      </c>
      <c r="U1358">
        <f t="shared" si="150"/>
        <v>0</v>
      </c>
      <c r="V1358">
        <f t="shared" si="151"/>
        <v>0</v>
      </c>
      <c r="W1358">
        <f t="shared" si="152"/>
        <v>0</v>
      </c>
      <c r="X1358">
        <f t="shared" si="153"/>
        <v>0</v>
      </c>
      <c r="Y1358">
        <f t="shared" si="154"/>
        <v>0</v>
      </c>
      <c r="Z1358">
        <f t="shared" si="155"/>
        <v>0</v>
      </c>
    </row>
    <row r="1359" spans="1:26" ht="14.4">
      <c r="A1359" s="7" t="s">
        <v>1650</v>
      </c>
      <c r="B1359" s="7" t="s">
        <v>183</v>
      </c>
      <c r="C1359" s="8" t="s">
        <v>78</v>
      </c>
      <c r="D1359" s="9" t="s">
        <v>67</v>
      </c>
      <c r="E1359">
        <v>710.54836269188991</v>
      </c>
      <c r="F1359" s="14">
        <v>45</v>
      </c>
      <c r="H1359">
        <v>9.346551434072541E-6</v>
      </c>
      <c r="I1359">
        <v>1925844</v>
      </c>
      <c r="J1359">
        <v>14.019827151108812</v>
      </c>
      <c r="K1359">
        <v>140.7175243685366</v>
      </c>
      <c r="T1359">
        <f t="shared" si="149"/>
        <v>0</v>
      </c>
      <c r="U1359">
        <f t="shared" si="150"/>
        <v>0</v>
      </c>
      <c r="V1359">
        <f t="shared" si="151"/>
        <v>0</v>
      </c>
      <c r="W1359">
        <f t="shared" si="152"/>
        <v>0</v>
      </c>
      <c r="X1359">
        <f t="shared" si="153"/>
        <v>0</v>
      </c>
      <c r="Y1359">
        <f t="shared" si="154"/>
        <v>0</v>
      </c>
      <c r="Z1359">
        <f t="shared" si="155"/>
        <v>0</v>
      </c>
    </row>
    <row r="1360" spans="1:26" ht="14.4">
      <c r="A1360" s="7" t="s">
        <v>1651</v>
      </c>
      <c r="B1360" s="7" t="s">
        <v>183</v>
      </c>
      <c r="C1360" s="8" t="s">
        <v>78</v>
      </c>
      <c r="D1360" s="9" t="s">
        <v>68</v>
      </c>
      <c r="E1360">
        <v>736.36004293931239</v>
      </c>
      <c r="F1360" s="14">
        <v>52</v>
      </c>
      <c r="G1360">
        <v>1.4429917754622341E-5</v>
      </c>
      <c r="H1360">
        <v>9.2763756994000764E-6</v>
      </c>
      <c r="I1360">
        <v>1940413</v>
      </c>
      <c r="J1360">
        <v>14.945271960144566</v>
      </c>
      <c r="K1360">
        <v>135.53815605234556</v>
      </c>
      <c r="T1360">
        <f t="shared" si="149"/>
        <v>0</v>
      </c>
      <c r="U1360">
        <f t="shared" si="150"/>
        <v>0</v>
      </c>
      <c r="V1360">
        <f t="shared" si="151"/>
        <v>0</v>
      </c>
      <c r="W1360">
        <f t="shared" si="152"/>
        <v>0</v>
      </c>
      <c r="X1360">
        <f t="shared" si="153"/>
        <v>0</v>
      </c>
      <c r="Y1360">
        <f t="shared" si="154"/>
        <v>0</v>
      </c>
      <c r="Z1360">
        <f t="shared" si="155"/>
        <v>0</v>
      </c>
    </row>
    <row r="1361" spans="1:26" ht="14.4">
      <c r="A1361" s="7" t="s">
        <v>1652</v>
      </c>
      <c r="B1361" s="7" t="s">
        <v>183</v>
      </c>
      <c r="C1361" s="8" t="s">
        <v>78</v>
      </c>
      <c r="D1361" s="9" t="s">
        <v>69</v>
      </c>
      <c r="E1361">
        <v>816.80018652366516</v>
      </c>
      <c r="F1361" s="14">
        <v>69</v>
      </c>
      <c r="G1361">
        <v>9.7147742286469263E-6</v>
      </c>
      <c r="H1361">
        <v>3.579127347396236E-6</v>
      </c>
      <c r="I1361">
        <v>1955784</v>
      </c>
      <c r="J1361">
        <v>15.850421109897617</v>
      </c>
      <c r="K1361">
        <v>141.11987826876589</v>
      </c>
      <c r="T1361">
        <f t="shared" si="149"/>
        <v>0</v>
      </c>
      <c r="U1361">
        <f t="shared" si="150"/>
        <v>0</v>
      </c>
      <c r="V1361">
        <f t="shared" si="151"/>
        <v>0</v>
      </c>
      <c r="W1361">
        <f t="shared" si="152"/>
        <v>0</v>
      </c>
      <c r="X1361">
        <f t="shared" si="153"/>
        <v>0</v>
      </c>
      <c r="Y1361">
        <f t="shared" si="154"/>
        <v>0</v>
      </c>
      <c r="Z1361">
        <f t="shared" si="155"/>
        <v>0</v>
      </c>
    </row>
    <row r="1362" spans="1:26" ht="14.4">
      <c r="A1362" s="7" t="s">
        <v>1653</v>
      </c>
      <c r="B1362" s="7" t="s">
        <v>183</v>
      </c>
      <c r="C1362" s="8" t="s">
        <v>78</v>
      </c>
      <c r="D1362" s="9" t="s">
        <v>70</v>
      </c>
      <c r="E1362">
        <v>826.82710669663663</v>
      </c>
      <c r="F1362" s="14">
        <v>73</v>
      </c>
      <c r="G1362">
        <v>1.6732591386569003E-5</v>
      </c>
      <c r="H1362">
        <v>3.5493375668479704E-6</v>
      </c>
      <c r="I1362">
        <v>1972199</v>
      </c>
      <c r="J1362">
        <v>15.211446715062729</v>
      </c>
      <c r="K1362">
        <v>125.74795951118523</v>
      </c>
      <c r="T1362">
        <f t="shared" si="149"/>
        <v>0</v>
      </c>
      <c r="U1362">
        <f t="shared" si="150"/>
        <v>0</v>
      </c>
      <c r="V1362">
        <f t="shared" si="151"/>
        <v>0</v>
      </c>
      <c r="W1362">
        <f t="shared" si="152"/>
        <v>0</v>
      </c>
      <c r="X1362">
        <f t="shared" si="153"/>
        <v>0</v>
      </c>
      <c r="Y1362">
        <f t="shared" si="154"/>
        <v>0</v>
      </c>
      <c r="Z1362">
        <f t="shared" si="155"/>
        <v>0</v>
      </c>
    </row>
    <row r="1363" spans="1:26" ht="14.4">
      <c r="A1363" s="7" t="s">
        <v>1654</v>
      </c>
      <c r="B1363" s="7" t="s">
        <v>183</v>
      </c>
      <c r="C1363" s="8" t="s">
        <v>78</v>
      </c>
      <c r="D1363" s="9" t="s">
        <v>71</v>
      </c>
      <c r="E1363">
        <v>858.73459361476841</v>
      </c>
      <c r="F1363" s="14">
        <v>84</v>
      </c>
      <c r="G1363">
        <v>1.658397294701722E-5</v>
      </c>
      <c r="H1363">
        <v>3.5178124433066835E-6</v>
      </c>
      <c r="I1363">
        <v>1989873</v>
      </c>
      <c r="J1363">
        <v>15.076339042742928</v>
      </c>
      <c r="K1363">
        <v>124.12852478525011</v>
      </c>
      <c r="T1363">
        <f t="shared" si="149"/>
        <v>0</v>
      </c>
      <c r="U1363">
        <f t="shared" si="150"/>
        <v>0</v>
      </c>
      <c r="V1363">
        <f t="shared" si="151"/>
        <v>0</v>
      </c>
      <c r="W1363">
        <f t="shared" si="152"/>
        <v>0</v>
      </c>
      <c r="X1363">
        <f t="shared" si="153"/>
        <v>0</v>
      </c>
      <c r="Y1363">
        <f t="shared" si="154"/>
        <v>0</v>
      </c>
      <c r="Z1363">
        <f t="shared" si="155"/>
        <v>0</v>
      </c>
    </row>
    <row r="1364" spans="1:26" ht="14.4">
      <c r="A1364" s="7" t="s">
        <v>1655</v>
      </c>
      <c r="B1364" s="7" t="s">
        <v>183</v>
      </c>
      <c r="C1364" s="8" t="s">
        <v>78</v>
      </c>
      <c r="D1364" s="9" t="s">
        <v>72</v>
      </c>
      <c r="E1364">
        <v>1083.0120651832501</v>
      </c>
      <c r="F1364" s="14">
        <v>118</v>
      </c>
      <c r="G1364">
        <v>1.6426728577181481E-5</v>
      </c>
      <c r="H1364">
        <v>3.4844575769778903E-6</v>
      </c>
      <c r="I1364">
        <v>2008921</v>
      </c>
      <c r="J1364">
        <v>12.444491346349608</v>
      </c>
      <c r="K1364">
        <v>138.38274377140763</v>
      </c>
      <c r="T1364">
        <f t="shared" si="149"/>
        <v>0</v>
      </c>
      <c r="U1364">
        <f t="shared" si="150"/>
        <v>0</v>
      </c>
      <c r="V1364">
        <f t="shared" si="151"/>
        <v>0</v>
      </c>
      <c r="W1364">
        <f t="shared" si="152"/>
        <v>0</v>
      </c>
      <c r="X1364">
        <f t="shared" si="153"/>
        <v>0</v>
      </c>
      <c r="Y1364">
        <f t="shared" si="154"/>
        <v>0</v>
      </c>
      <c r="Z1364">
        <f t="shared" si="155"/>
        <v>0</v>
      </c>
    </row>
    <row r="1365" spans="1:26" ht="14.4">
      <c r="A1365" s="7" t="s">
        <v>1656</v>
      </c>
      <c r="B1365" s="7" t="s">
        <v>183</v>
      </c>
      <c r="C1365" s="8" t="s">
        <v>78</v>
      </c>
      <c r="D1365" s="9" t="s">
        <v>73</v>
      </c>
      <c r="E1365">
        <v>1225.5892380252237</v>
      </c>
      <c r="F1365" s="14">
        <v>146</v>
      </c>
      <c r="G1365">
        <v>9.3618379948716844E-6</v>
      </c>
      <c r="H1365">
        <v>3.4490982086369362E-6</v>
      </c>
      <c r="I1365">
        <v>2029516</v>
      </c>
      <c r="J1365">
        <v>14.289121150067306</v>
      </c>
      <c r="K1365">
        <v>147.81849465586868</v>
      </c>
      <c r="T1365">
        <f t="shared" si="149"/>
        <v>0</v>
      </c>
      <c r="U1365">
        <f t="shared" si="150"/>
        <v>0</v>
      </c>
      <c r="V1365">
        <f t="shared" si="151"/>
        <v>0</v>
      </c>
      <c r="W1365">
        <f t="shared" si="152"/>
        <v>0</v>
      </c>
      <c r="X1365">
        <f t="shared" si="153"/>
        <v>0</v>
      </c>
      <c r="Y1365">
        <f t="shared" si="154"/>
        <v>0</v>
      </c>
      <c r="Z1365">
        <f t="shared" si="155"/>
        <v>0</v>
      </c>
    </row>
    <row r="1366" spans="1:26" ht="14.4">
      <c r="A1366" s="7" t="s">
        <v>1657</v>
      </c>
      <c r="B1366" s="7" t="s">
        <v>183</v>
      </c>
      <c r="C1366" s="8" t="s">
        <v>78</v>
      </c>
      <c r="D1366" s="9" t="s">
        <v>74</v>
      </c>
      <c r="E1366">
        <v>1134.8502104511479</v>
      </c>
      <c r="F1366" s="14">
        <v>138</v>
      </c>
      <c r="G1366">
        <v>9.261312815463467E-6</v>
      </c>
      <c r="H1366">
        <v>3.4120626162233827E-6</v>
      </c>
      <c r="I1366">
        <v>2051545</v>
      </c>
      <c r="J1366">
        <v>22.422125763753659</v>
      </c>
      <c r="K1366">
        <v>124.78400425045514</v>
      </c>
      <c r="T1366">
        <f t="shared" si="149"/>
        <v>0</v>
      </c>
      <c r="U1366">
        <f t="shared" si="150"/>
        <v>0</v>
      </c>
      <c r="V1366">
        <f t="shared" si="151"/>
        <v>0</v>
      </c>
      <c r="W1366">
        <f t="shared" si="152"/>
        <v>0</v>
      </c>
      <c r="X1366">
        <f t="shared" si="153"/>
        <v>0</v>
      </c>
      <c r="Y1366">
        <f t="shared" si="154"/>
        <v>0</v>
      </c>
      <c r="Z1366">
        <f t="shared" si="155"/>
        <v>0</v>
      </c>
    </row>
    <row r="1367" spans="1:26" ht="14.4">
      <c r="A1367" s="7" t="s">
        <v>1658</v>
      </c>
      <c r="B1367" s="7" t="s">
        <v>184</v>
      </c>
      <c r="C1367" s="8" t="s">
        <v>78</v>
      </c>
      <c r="D1367" s="9" t="s">
        <v>62</v>
      </c>
      <c r="E1367">
        <v>182.94277357149181</v>
      </c>
      <c r="F1367" s="14">
        <v>11</v>
      </c>
      <c r="I1367">
        <v>2891968</v>
      </c>
      <c r="T1367">
        <f t="shared" si="149"/>
        <v>0</v>
      </c>
      <c r="U1367">
        <f t="shared" si="150"/>
        <v>0</v>
      </c>
      <c r="V1367">
        <f t="shared" si="151"/>
        <v>0</v>
      </c>
      <c r="W1367">
        <f t="shared" si="152"/>
        <v>0</v>
      </c>
      <c r="X1367">
        <f t="shared" si="153"/>
        <v>0</v>
      </c>
      <c r="Y1367">
        <f t="shared" si="154"/>
        <v>0</v>
      </c>
      <c r="Z1367">
        <f t="shared" si="155"/>
        <v>0</v>
      </c>
    </row>
    <row r="1368" spans="1:26" ht="14.4">
      <c r="A1368" s="7" t="s">
        <v>1659</v>
      </c>
      <c r="B1368" s="7" t="s">
        <v>184</v>
      </c>
      <c r="C1368" s="8" t="s">
        <v>78</v>
      </c>
      <c r="D1368" s="9" t="s">
        <v>63</v>
      </c>
      <c r="E1368">
        <v>171.73707886900297</v>
      </c>
      <c r="F1368" s="14">
        <v>11</v>
      </c>
      <c r="I1368">
        <v>2998770</v>
      </c>
      <c r="T1368">
        <f t="shared" si="149"/>
        <v>0</v>
      </c>
      <c r="U1368">
        <f t="shared" si="150"/>
        <v>0</v>
      </c>
      <c r="V1368">
        <f t="shared" si="151"/>
        <v>0</v>
      </c>
      <c r="W1368">
        <f t="shared" si="152"/>
        <v>0</v>
      </c>
      <c r="X1368">
        <f t="shared" si="153"/>
        <v>0</v>
      </c>
      <c r="Y1368">
        <f t="shared" si="154"/>
        <v>0</v>
      </c>
      <c r="Z1368">
        <f t="shared" si="155"/>
        <v>0</v>
      </c>
    </row>
    <row r="1369" spans="1:26" ht="14.4">
      <c r="A1369" s="7" t="s">
        <v>1660</v>
      </c>
      <c r="B1369" s="7" t="s">
        <v>184</v>
      </c>
      <c r="C1369" s="8" t="s">
        <v>78</v>
      </c>
      <c r="D1369" s="9" t="s">
        <v>64</v>
      </c>
      <c r="E1369">
        <v>174.55456833078611</v>
      </c>
      <c r="F1369" s="14">
        <v>9</v>
      </c>
      <c r="H1369">
        <v>2.6020354495578008E-4</v>
      </c>
      <c r="I1369">
        <v>3070673</v>
      </c>
      <c r="T1369">
        <f t="shared" si="149"/>
        <v>0</v>
      </c>
      <c r="U1369">
        <f t="shared" si="150"/>
        <v>0</v>
      </c>
      <c r="V1369">
        <f t="shared" si="151"/>
        <v>0</v>
      </c>
      <c r="W1369">
        <f t="shared" si="152"/>
        <v>0</v>
      </c>
      <c r="X1369">
        <f t="shared" si="153"/>
        <v>0</v>
      </c>
      <c r="Y1369">
        <f t="shared" si="154"/>
        <v>0</v>
      </c>
      <c r="Z1369">
        <f t="shared" si="155"/>
        <v>0</v>
      </c>
    </row>
    <row r="1370" spans="1:26" ht="14.4">
      <c r="A1370" s="7" t="s">
        <v>1661</v>
      </c>
      <c r="B1370" s="7" t="s">
        <v>184</v>
      </c>
      <c r="C1370" s="8" t="s">
        <v>78</v>
      </c>
      <c r="D1370" s="9" t="s">
        <v>65</v>
      </c>
      <c r="E1370">
        <v>130.91259199890405</v>
      </c>
      <c r="F1370" s="14">
        <v>5</v>
      </c>
      <c r="H1370">
        <v>1.6900207475653139E-4</v>
      </c>
      <c r="I1370">
        <v>3124222</v>
      </c>
      <c r="T1370">
        <f t="shared" si="149"/>
        <v>0</v>
      </c>
      <c r="U1370">
        <f t="shared" si="150"/>
        <v>0</v>
      </c>
      <c r="V1370">
        <f t="shared" si="151"/>
        <v>0</v>
      </c>
      <c r="W1370">
        <f t="shared" si="152"/>
        <v>0</v>
      </c>
      <c r="X1370">
        <f t="shared" si="153"/>
        <v>0</v>
      </c>
      <c r="Y1370">
        <f t="shared" si="154"/>
        <v>0</v>
      </c>
      <c r="Z1370">
        <f t="shared" si="155"/>
        <v>0</v>
      </c>
    </row>
    <row r="1371" spans="1:26" ht="14.4">
      <c r="A1371" s="7" t="s">
        <v>1662</v>
      </c>
      <c r="B1371" s="7" t="s">
        <v>184</v>
      </c>
      <c r="C1371" s="8" t="s">
        <v>78</v>
      </c>
      <c r="D1371" s="9" t="s">
        <v>66</v>
      </c>
      <c r="E1371">
        <v>146.64124047813209</v>
      </c>
      <c r="F1371" s="14">
        <v>13</v>
      </c>
      <c r="H1371">
        <v>1.8086799682099375E-4</v>
      </c>
      <c r="I1371">
        <v>3184643</v>
      </c>
      <c r="J1371">
        <v>18.526409396594847</v>
      </c>
      <c r="K1371">
        <v>9.1062012288347542</v>
      </c>
      <c r="T1371">
        <f t="shared" si="149"/>
        <v>0</v>
      </c>
      <c r="U1371">
        <f t="shared" si="150"/>
        <v>0</v>
      </c>
      <c r="V1371">
        <f t="shared" si="151"/>
        <v>0</v>
      </c>
      <c r="W1371">
        <f t="shared" si="152"/>
        <v>0</v>
      </c>
      <c r="X1371">
        <f t="shared" si="153"/>
        <v>0</v>
      </c>
      <c r="Y1371">
        <f t="shared" si="154"/>
        <v>0</v>
      </c>
      <c r="Z1371">
        <f t="shared" si="155"/>
        <v>0</v>
      </c>
    </row>
    <row r="1372" spans="1:26" ht="14.4">
      <c r="A1372" s="7" t="s">
        <v>1663</v>
      </c>
      <c r="B1372" s="7" t="s">
        <v>184</v>
      </c>
      <c r="C1372" s="8" t="s">
        <v>78</v>
      </c>
      <c r="D1372" s="9" t="s">
        <v>67</v>
      </c>
      <c r="E1372">
        <v>165.76008338160358</v>
      </c>
      <c r="F1372" s="14">
        <v>13</v>
      </c>
      <c r="H1372">
        <v>1.5352686689587637E-4</v>
      </c>
      <c r="I1372">
        <v>3269786</v>
      </c>
      <c r="J1372">
        <v>20.490637613593062</v>
      </c>
      <c r="K1372">
        <v>10.092403600724941</v>
      </c>
      <c r="T1372">
        <f t="shared" si="149"/>
        <v>0</v>
      </c>
      <c r="U1372">
        <f t="shared" si="150"/>
        <v>0</v>
      </c>
      <c r="V1372">
        <f t="shared" si="151"/>
        <v>0</v>
      </c>
      <c r="W1372">
        <f t="shared" si="152"/>
        <v>0</v>
      </c>
      <c r="X1372">
        <f t="shared" si="153"/>
        <v>0</v>
      </c>
      <c r="Y1372">
        <f t="shared" si="154"/>
        <v>0</v>
      </c>
      <c r="Z1372">
        <f t="shared" si="155"/>
        <v>0</v>
      </c>
    </row>
    <row r="1373" spans="1:26" ht="14.4">
      <c r="A1373" s="7" t="s">
        <v>1664</v>
      </c>
      <c r="B1373" s="7" t="s">
        <v>184</v>
      </c>
      <c r="C1373" s="8" t="s">
        <v>78</v>
      </c>
      <c r="D1373" s="9" t="s">
        <v>68</v>
      </c>
      <c r="E1373">
        <v>178.45373082119397</v>
      </c>
      <c r="F1373" s="14">
        <v>18</v>
      </c>
      <c r="H1373">
        <v>1.8524038854983956E-4</v>
      </c>
      <c r="I1373">
        <v>3384791</v>
      </c>
      <c r="J1373">
        <v>36.634462807304793</v>
      </c>
      <c r="K1373">
        <v>12.113007863705617</v>
      </c>
      <c r="T1373">
        <f t="shared" si="149"/>
        <v>0</v>
      </c>
      <c r="U1373">
        <f t="shared" si="150"/>
        <v>0</v>
      </c>
      <c r="V1373">
        <f t="shared" si="151"/>
        <v>0</v>
      </c>
      <c r="W1373">
        <f t="shared" si="152"/>
        <v>0</v>
      </c>
      <c r="X1373">
        <f t="shared" si="153"/>
        <v>0</v>
      </c>
      <c r="Y1373">
        <f t="shared" si="154"/>
        <v>0</v>
      </c>
      <c r="Z1373">
        <f t="shared" si="155"/>
        <v>0</v>
      </c>
    </row>
    <row r="1374" spans="1:26" ht="14.4">
      <c r="A1374" s="7" t="s">
        <v>1665</v>
      </c>
      <c r="B1374" s="7" t="s">
        <v>184</v>
      </c>
      <c r="C1374" s="8" t="s">
        <v>78</v>
      </c>
      <c r="D1374" s="9" t="s">
        <v>69</v>
      </c>
      <c r="E1374">
        <v>209.81408479814576</v>
      </c>
      <c r="F1374" s="14">
        <v>21</v>
      </c>
      <c r="H1374">
        <v>1.9248819093465791E-4</v>
      </c>
      <c r="I1374">
        <v>3522294</v>
      </c>
      <c r="J1374">
        <v>37.191671109793788</v>
      </c>
      <c r="K1374">
        <v>13.627482544046579</v>
      </c>
      <c r="T1374">
        <f t="shared" si="149"/>
        <v>0</v>
      </c>
      <c r="U1374">
        <f t="shared" si="150"/>
        <v>0</v>
      </c>
      <c r="V1374">
        <f t="shared" si="151"/>
        <v>0</v>
      </c>
      <c r="W1374">
        <f t="shared" si="152"/>
        <v>0</v>
      </c>
      <c r="X1374">
        <f t="shared" si="153"/>
        <v>0</v>
      </c>
      <c r="Y1374">
        <f t="shared" si="154"/>
        <v>0</v>
      </c>
      <c r="Z1374">
        <f t="shared" si="155"/>
        <v>0</v>
      </c>
    </row>
    <row r="1375" spans="1:26" ht="14.4">
      <c r="A1375" s="7" t="s">
        <v>1666</v>
      </c>
      <c r="B1375" s="7" t="s">
        <v>184</v>
      </c>
      <c r="C1375" s="8" t="s">
        <v>78</v>
      </c>
      <c r="D1375" s="9" t="s">
        <v>70</v>
      </c>
      <c r="E1375">
        <v>231.44749604788177</v>
      </c>
      <c r="F1375" s="14">
        <v>27</v>
      </c>
      <c r="H1375">
        <v>2.0175815486857948E-4</v>
      </c>
      <c r="I1375">
        <v>3672714</v>
      </c>
      <c r="J1375">
        <v>43.019957448361076</v>
      </c>
      <c r="K1375">
        <v>15.792136278512293</v>
      </c>
      <c r="T1375">
        <f t="shared" si="149"/>
        <v>0</v>
      </c>
      <c r="U1375">
        <f t="shared" si="150"/>
        <v>0</v>
      </c>
      <c r="V1375">
        <f t="shared" si="151"/>
        <v>0</v>
      </c>
      <c r="W1375">
        <f t="shared" si="152"/>
        <v>0</v>
      </c>
      <c r="X1375">
        <f t="shared" si="153"/>
        <v>0</v>
      </c>
      <c r="Y1375">
        <f t="shared" si="154"/>
        <v>0</v>
      </c>
      <c r="Z1375">
        <f t="shared" si="155"/>
        <v>0</v>
      </c>
    </row>
    <row r="1376" spans="1:26" ht="14.4">
      <c r="A1376" s="7" t="s">
        <v>1667</v>
      </c>
      <c r="B1376" s="7" t="s">
        <v>184</v>
      </c>
      <c r="C1376" s="8" t="s">
        <v>78</v>
      </c>
      <c r="D1376" s="9" t="s">
        <v>71</v>
      </c>
      <c r="E1376">
        <v>302.28035243259086</v>
      </c>
      <c r="F1376" s="14">
        <v>43</v>
      </c>
      <c r="H1376">
        <v>1.9390596215039356E-4</v>
      </c>
      <c r="I1376">
        <v>3821440</v>
      </c>
      <c r="J1376">
        <v>32.186819628202983</v>
      </c>
      <c r="K1376">
        <v>13.345754479986601</v>
      </c>
      <c r="T1376">
        <f t="shared" si="149"/>
        <v>0</v>
      </c>
      <c r="U1376">
        <f t="shared" si="150"/>
        <v>0</v>
      </c>
      <c r="V1376">
        <f t="shared" si="151"/>
        <v>0</v>
      </c>
      <c r="W1376">
        <f t="shared" si="152"/>
        <v>0</v>
      </c>
      <c r="X1376">
        <f t="shared" si="153"/>
        <v>0</v>
      </c>
      <c r="Y1376">
        <f t="shared" si="154"/>
        <v>0</v>
      </c>
      <c r="Z1376">
        <f t="shared" si="155"/>
        <v>0</v>
      </c>
    </row>
    <row r="1377" spans="1:26" ht="14.4">
      <c r="A1377" s="7" t="s">
        <v>1668</v>
      </c>
      <c r="B1377" s="7" t="s">
        <v>184</v>
      </c>
      <c r="C1377" s="8" t="s">
        <v>78</v>
      </c>
      <c r="D1377" s="9" t="s">
        <v>72</v>
      </c>
      <c r="E1377">
        <v>326.60428045548372</v>
      </c>
      <c r="F1377" s="14">
        <v>43</v>
      </c>
      <c r="H1377">
        <v>1.3441165844279546E-4</v>
      </c>
      <c r="I1377">
        <v>3957990</v>
      </c>
      <c r="J1377">
        <v>3.0318419197623037</v>
      </c>
      <c r="K1377">
        <v>33.855568104012391</v>
      </c>
      <c r="T1377">
        <f t="shared" si="149"/>
        <v>0</v>
      </c>
      <c r="U1377">
        <f t="shared" si="150"/>
        <v>0</v>
      </c>
      <c r="V1377">
        <f t="shared" si="151"/>
        <v>0</v>
      </c>
      <c r="W1377">
        <f t="shared" si="152"/>
        <v>0</v>
      </c>
      <c r="X1377">
        <f t="shared" si="153"/>
        <v>0</v>
      </c>
      <c r="Y1377">
        <f t="shared" si="154"/>
        <v>0</v>
      </c>
      <c r="Z1377">
        <f t="shared" si="155"/>
        <v>0</v>
      </c>
    </row>
    <row r="1378" spans="1:26" ht="14.4">
      <c r="A1378" s="7" t="s">
        <v>1669</v>
      </c>
      <c r="B1378" s="7" t="s">
        <v>184</v>
      </c>
      <c r="C1378" s="8" t="s">
        <v>78</v>
      </c>
      <c r="D1378" s="9" t="s">
        <v>73</v>
      </c>
      <c r="E1378">
        <v>376.92845449061537</v>
      </c>
      <c r="F1378" s="14">
        <v>59</v>
      </c>
      <c r="H1378">
        <v>1.8604322821033032E-4</v>
      </c>
      <c r="I1378">
        <v>4079697</v>
      </c>
      <c r="J1378">
        <v>56.866968306714938</v>
      </c>
      <c r="K1378">
        <v>32.35534403657919</v>
      </c>
      <c r="T1378">
        <f t="shared" si="149"/>
        <v>0</v>
      </c>
      <c r="U1378">
        <f t="shared" si="150"/>
        <v>0</v>
      </c>
      <c r="V1378">
        <f t="shared" si="151"/>
        <v>0</v>
      </c>
      <c r="W1378">
        <f t="shared" si="152"/>
        <v>0</v>
      </c>
      <c r="X1378">
        <f t="shared" si="153"/>
        <v>0</v>
      </c>
      <c r="Y1378">
        <f t="shared" si="154"/>
        <v>0</v>
      </c>
      <c r="Z1378">
        <f t="shared" si="155"/>
        <v>0</v>
      </c>
    </row>
    <row r="1379" spans="1:26" ht="14.4">
      <c r="A1379" s="7" t="s">
        <v>1670</v>
      </c>
      <c r="B1379" s="7" t="s">
        <v>184</v>
      </c>
      <c r="C1379" s="8" t="s">
        <v>78</v>
      </c>
      <c r="D1379" s="9" t="s">
        <v>74</v>
      </c>
      <c r="E1379">
        <v>413.75857279733486</v>
      </c>
      <c r="F1379" s="14">
        <v>65</v>
      </c>
      <c r="H1379">
        <v>1.19796632091895E-4</v>
      </c>
      <c r="I1379">
        <v>4190435</v>
      </c>
      <c r="K1379">
        <v>31.500309633725376</v>
      </c>
      <c r="T1379">
        <f t="shared" si="149"/>
        <v>0</v>
      </c>
      <c r="U1379">
        <f t="shared" si="150"/>
        <v>0</v>
      </c>
      <c r="V1379">
        <f t="shared" si="151"/>
        <v>0</v>
      </c>
      <c r="W1379">
        <f t="shared" si="152"/>
        <v>0</v>
      </c>
      <c r="X1379">
        <f t="shared" si="153"/>
        <v>0</v>
      </c>
      <c r="Y1379">
        <f t="shared" si="154"/>
        <v>0</v>
      </c>
      <c r="Z1379">
        <f t="shared" si="155"/>
        <v>0</v>
      </c>
    </row>
    <row r="1380" spans="1:26" ht="14.4">
      <c r="A1380" s="7" t="s">
        <v>1671</v>
      </c>
      <c r="B1380" s="7" t="s">
        <v>185</v>
      </c>
      <c r="C1380" s="8" t="s">
        <v>78</v>
      </c>
      <c r="D1380" s="9" t="s">
        <v>62</v>
      </c>
      <c r="E1380">
        <v>6548.5682739314761</v>
      </c>
      <c r="F1380" s="14">
        <v>252</v>
      </c>
      <c r="I1380">
        <v>5176185</v>
      </c>
      <c r="J1380">
        <v>16.228168042680082</v>
      </c>
      <c r="K1380">
        <v>95.630275965793345</v>
      </c>
      <c r="T1380">
        <f t="shared" si="149"/>
        <v>0</v>
      </c>
      <c r="U1380">
        <f t="shared" si="150"/>
        <v>0</v>
      </c>
      <c r="V1380">
        <f t="shared" si="151"/>
        <v>0</v>
      </c>
      <c r="W1380">
        <f t="shared" si="152"/>
        <v>0</v>
      </c>
      <c r="X1380">
        <f t="shared" si="153"/>
        <v>0</v>
      </c>
      <c r="Y1380">
        <f t="shared" si="154"/>
        <v>0</v>
      </c>
      <c r="Z1380">
        <f t="shared" si="155"/>
        <v>0</v>
      </c>
    </row>
    <row r="1381" spans="1:26" ht="14.4">
      <c r="A1381" s="7" t="s">
        <v>1672</v>
      </c>
      <c r="B1381" s="7" t="s">
        <v>185</v>
      </c>
      <c r="C1381" s="8" t="s">
        <v>78</v>
      </c>
      <c r="D1381" s="9" t="s">
        <v>63</v>
      </c>
      <c r="E1381">
        <v>5404.4623680062496</v>
      </c>
      <c r="F1381" s="14">
        <v>261</v>
      </c>
      <c r="G1381">
        <v>2.5371400449200436E-3</v>
      </c>
      <c r="I1381">
        <v>5258677</v>
      </c>
      <c r="J1381">
        <v>17.114570832169385</v>
      </c>
      <c r="K1381">
        <v>108.7726057333432</v>
      </c>
      <c r="T1381">
        <f t="shared" si="149"/>
        <v>0</v>
      </c>
      <c r="U1381">
        <f t="shared" si="150"/>
        <v>0</v>
      </c>
      <c r="V1381">
        <f t="shared" si="151"/>
        <v>0</v>
      </c>
      <c r="W1381">
        <f t="shared" si="152"/>
        <v>0</v>
      </c>
      <c r="X1381">
        <f t="shared" si="153"/>
        <v>0</v>
      </c>
      <c r="Y1381">
        <f t="shared" si="154"/>
        <v>0</v>
      </c>
      <c r="Z1381">
        <f t="shared" si="155"/>
        <v>0</v>
      </c>
    </row>
    <row r="1382" spans="1:26" ht="14.4">
      <c r="A1382" s="7" t="s">
        <v>1673</v>
      </c>
      <c r="B1382" s="7" t="s">
        <v>185</v>
      </c>
      <c r="C1382" s="8" t="s">
        <v>78</v>
      </c>
      <c r="D1382" s="9" t="s">
        <v>64</v>
      </c>
      <c r="E1382">
        <v>3715.5569912603746</v>
      </c>
      <c r="F1382" s="14">
        <v>185</v>
      </c>
      <c r="G1382">
        <v>4.0467089569692395E-3</v>
      </c>
      <c r="H1382">
        <v>1.1054438169204529E-2</v>
      </c>
      <c r="I1382">
        <v>5340389</v>
      </c>
      <c r="J1382">
        <v>37.824959942056658</v>
      </c>
      <c r="K1382">
        <v>122.46298911933195</v>
      </c>
      <c r="T1382">
        <f t="shared" si="149"/>
        <v>0</v>
      </c>
      <c r="U1382">
        <f t="shared" si="150"/>
        <v>0</v>
      </c>
      <c r="V1382">
        <f t="shared" si="151"/>
        <v>0</v>
      </c>
      <c r="W1382">
        <f t="shared" si="152"/>
        <v>0</v>
      </c>
      <c r="X1382">
        <f t="shared" si="153"/>
        <v>0</v>
      </c>
      <c r="Y1382">
        <f t="shared" si="154"/>
        <v>0</v>
      </c>
      <c r="Z1382">
        <f t="shared" si="155"/>
        <v>0</v>
      </c>
    </row>
    <row r="1383" spans="1:26" ht="14.4">
      <c r="A1383" s="7" t="s">
        <v>1674</v>
      </c>
      <c r="B1383" s="7" t="s">
        <v>185</v>
      </c>
      <c r="C1383" s="8" t="s">
        <v>78</v>
      </c>
      <c r="D1383" s="9" t="s">
        <v>65</v>
      </c>
      <c r="E1383">
        <v>4437.4371612794721</v>
      </c>
      <c r="F1383" s="14">
        <v>194</v>
      </c>
      <c r="G1383">
        <v>3.7410015689855738E-3</v>
      </c>
      <c r="H1383">
        <v>1.2479963530490473E-2</v>
      </c>
      <c r="I1383">
        <v>5422612</v>
      </c>
      <c r="J1383">
        <v>44.812352423518405</v>
      </c>
      <c r="K1383">
        <v>127.06053835310364</v>
      </c>
      <c r="T1383">
        <f t="shared" si="149"/>
        <v>0</v>
      </c>
      <c r="U1383">
        <f t="shared" si="150"/>
        <v>0</v>
      </c>
      <c r="V1383">
        <f t="shared" si="151"/>
        <v>0</v>
      </c>
      <c r="W1383">
        <f t="shared" si="152"/>
        <v>0</v>
      </c>
      <c r="X1383">
        <f t="shared" si="153"/>
        <v>0</v>
      </c>
      <c r="Y1383">
        <f t="shared" si="154"/>
        <v>0</v>
      </c>
      <c r="Z1383">
        <f t="shared" si="155"/>
        <v>0</v>
      </c>
    </row>
    <row r="1384" spans="1:26" ht="14.4">
      <c r="A1384" s="7" t="s">
        <v>1675</v>
      </c>
      <c r="B1384" s="7" t="s">
        <v>185</v>
      </c>
      <c r="C1384" s="8" t="s">
        <v>78</v>
      </c>
      <c r="D1384" s="9" t="s">
        <v>66</v>
      </c>
      <c r="E1384">
        <v>6062.2145242418737</v>
      </c>
      <c r="F1384" s="14">
        <v>205</v>
      </c>
      <c r="G1384">
        <v>3.2209914654076628E-3</v>
      </c>
      <c r="H1384">
        <v>1.09664063918649E-2</v>
      </c>
      <c r="I1384">
        <v>5507000</v>
      </c>
      <c r="J1384">
        <v>47.394225531142183</v>
      </c>
      <c r="K1384">
        <v>143.27219901942982</v>
      </c>
      <c r="T1384">
        <f t="shared" si="149"/>
        <v>0</v>
      </c>
      <c r="U1384">
        <f t="shared" si="150"/>
        <v>0</v>
      </c>
      <c r="V1384">
        <f t="shared" si="151"/>
        <v>0</v>
      </c>
      <c r="W1384">
        <f t="shared" si="152"/>
        <v>0</v>
      </c>
      <c r="X1384">
        <f t="shared" si="153"/>
        <v>0</v>
      </c>
      <c r="Y1384">
        <f t="shared" si="154"/>
        <v>0</v>
      </c>
      <c r="Z1384">
        <f t="shared" si="155"/>
        <v>0</v>
      </c>
    </row>
    <row r="1385" spans="1:26" ht="14.4">
      <c r="A1385" s="7" t="s">
        <v>1676</v>
      </c>
      <c r="B1385" s="7" t="s">
        <v>185</v>
      </c>
      <c r="C1385" s="8" t="s">
        <v>78</v>
      </c>
      <c r="D1385" s="9" t="s">
        <v>67</v>
      </c>
      <c r="E1385">
        <v>7864.9375720580219</v>
      </c>
      <c r="F1385" s="14">
        <v>213</v>
      </c>
      <c r="G1385">
        <v>3.1706423330264818E-3</v>
      </c>
      <c r="H1385">
        <v>1.0794984314812002E-2</v>
      </c>
      <c r="I1385">
        <v>5594450</v>
      </c>
      <c r="J1385">
        <v>53.803322936124196</v>
      </c>
      <c r="K1385">
        <v>164.44869468848592</v>
      </c>
      <c r="T1385">
        <f t="shared" si="149"/>
        <v>0</v>
      </c>
      <c r="U1385">
        <f t="shared" si="150"/>
        <v>0</v>
      </c>
      <c r="V1385">
        <f t="shared" si="151"/>
        <v>0</v>
      </c>
      <c r="W1385">
        <f t="shared" si="152"/>
        <v>0</v>
      </c>
      <c r="X1385">
        <f t="shared" si="153"/>
        <v>0</v>
      </c>
      <c r="Y1385">
        <f t="shared" si="154"/>
        <v>0</v>
      </c>
      <c r="Z1385">
        <f t="shared" si="155"/>
        <v>0</v>
      </c>
    </row>
    <row r="1386" spans="1:26" ht="14.4">
      <c r="A1386" s="7" t="s">
        <v>1677</v>
      </c>
      <c r="B1386" s="7" t="s">
        <v>185</v>
      </c>
      <c r="C1386" s="8" t="s">
        <v>78</v>
      </c>
      <c r="D1386" s="9" t="s">
        <v>68</v>
      </c>
      <c r="E1386">
        <v>9933.1088240078425</v>
      </c>
      <c r="F1386" s="14">
        <v>237</v>
      </c>
      <c r="G1386">
        <v>3.129531036362597E-3</v>
      </c>
      <c r="H1386">
        <v>8.8559256833099596E-3</v>
      </c>
      <c r="I1386">
        <v>5686475</v>
      </c>
      <c r="J1386">
        <v>42.908831921357255</v>
      </c>
      <c r="K1386">
        <v>160.90811970508972</v>
      </c>
      <c r="T1386">
        <f t="shared" si="149"/>
        <v>0</v>
      </c>
      <c r="U1386">
        <f t="shared" si="150"/>
        <v>0</v>
      </c>
      <c r="V1386">
        <f t="shared" si="151"/>
        <v>0</v>
      </c>
      <c r="W1386">
        <f t="shared" si="152"/>
        <v>0</v>
      </c>
      <c r="X1386">
        <f t="shared" si="153"/>
        <v>0</v>
      </c>
      <c r="Y1386">
        <f t="shared" si="154"/>
        <v>0</v>
      </c>
      <c r="Z1386">
        <f t="shared" si="155"/>
        <v>0</v>
      </c>
    </row>
    <row r="1387" spans="1:26" ht="14.4">
      <c r="A1387" s="7" t="s">
        <v>1678</v>
      </c>
      <c r="B1387" s="7" t="s">
        <v>185</v>
      </c>
      <c r="C1387" s="8" t="s">
        <v>78</v>
      </c>
      <c r="D1387" s="9" t="s">
        <v>69</v>
      </c>
      <c r="E1387">
        <v>12418.183591347653</v>
      </c>
      <c r="F1387" s="14">
        <v>276</v>
      </c>
      <c r="G1387">
        <v>3.0309015327973812E-3</v>
      </c>
      <c r="H1387">
        <v>9.3753004959436937E-3</v>
      </c>
      <c r="I1387">
        <v>5782108</v>
      </c>
      <c r="J1387">
        <v>17.121783266587205</v>
      </c>
      <c r="K1387">
        <v>174.6767787803341</v>
      </c>
      <c r="T1387">
        <f t="shared" si="149"/>
        <v>0</v>
      </c>
      <c r="U1387">
        <f t="shared" si="150"/>
        <v>0</v>
      </c>
      <c r="V1387">
        <f t="shared" si="151"/>
        <v>0</v>
      </c>
      <c r="W1387">
        <f t="shared" si="152"/>
        <v>0</v>
      </c>
      <c r="X1387">
        <f t="shared" si="153"/>
        <v>0</v>
      </c>
      <c r="Y1387">
        <f t="shared" si="154"/>
        <v>0</v>
      </c>
      <c r="Z1387">
        <f t="shared" si="155"/>
        <v>0</v>
      </c>
    </row>
    <row r="1388" spans="1:26" ht="14.4">
      <c r="A1388" s="7" t="s">
        <v>1679</v>
      </c>
      <c r="B1388" s="7" t="s">
        <v>185</v>
      </c>
      <c r="C1388" s="8" t="s">
        <v>78</v>
      </c>
      <c r="D1388" s="9" t="s">
        <v>70</v>
      </c>
      <c r="E1388">
        <v>15853.461508932149</v>
      </c>
      <c r="F1388" s="14">
        <v>318</v>
      </c>
      <c r="G1388">
        <v>3.006735802872479E-3</v>
      </c>
      <c r="H1388">
        <v>8.8667226494668454E-3</v>
      </c>
      <c r="I1388">
        <v>5876805</v>
      </c>
      <c r="J1388">
        <v>16.845888199455317</v>
      </c>
      <c r="K1388">
        <v>227.84489190980474</v>
      </c>
      <c r="T1388">
        <f t="shared" si="149"/>
        <v>0</v>
      </c>
      <c r="U1388">
        <f t="shared" si="150"/>
        <v>0</v>
      </c>
      <c r="V1388">
        <f t="shared" si="151"/>
        <v>0</v>
      </c>
      <c r="W1388">
        <f t="shared" si="152"/>
        <v>0</v>
      </c>
      <c r="X1388">
        <f t="shared" si="153"/>
        <v>0</v>
      </c>
      <c r="Y1388">
        <f t="shared" si="154"/>
        <v>0</v>
      </c>
      <c r="Z1388">
        <f t="shared" si="155"/>
        <v>0</v>
      </c>
    </row>
    <row r="1389" spans="1:26" ht="14.4">
      <c r="A1389" s="7" t="s">
        <v>1680</v>
      </c>
      <c r="B1389" s="7" t="s">
        <v>185</v>
      </c>
      <c r="C1389" s="8" t="s">
        <v>78</v>
      </c>
      <c r="D1389" s="9" t="s">
        <v>71</v>
      </c>
      <c r="E1389">
        <v>10455.574867399077</v>
      </c>
      <c r="F1389" s="14">
        <v>349</v>
      </c>
      <c r="G1389">
        <v>2.9626152163069585E-3</v>
      </c>
      <c r="H1389">
        <v>8.7366131121292007E-3</v>
      </c>
      <c r="I1389">
        <v>5964325</v>
      </c>
      <c r="J1389">
        <v>26.65850703977399</v>
      </c>
      <c r="K1389">
        <v>282.17778206251336</v>
      </c>
      <c r="T1389">
        <f t="shared" si="149"/>
        <v>0</v>
      </c>
      <c r="U1389">
        <f t="shared" si="150"/>
        <v>0</v>
      </c>
      <c r="V1389">
        <f t="shared" si="151"/>
        <v>0</v>
      </c>
      <c r="W1389">
        <f t="shared" si="152"/>
        <v>0</v>
      </c>
      <c r="X1389">
        <f t="shared" si="153"/>
        <v>0</v>
      </c>
      <c r="Y1389">
        <f t="shared" si="154"/>
        <v>0</v>
      </c>
      <c r="Z1389">
        <f t="shared" si="155"/>
        <v>0</v>
      </c>
    </row>
    <row r="1390" spans="1:26" ht="14.4">
      <c r="A1390" s="7" t="s">
        <v>1681</v>
      </c>
      <c r="B1390" s="7" t="s">
        <v>185</v>
      </c>
      <c r="C1390" s="8" t="s">
        <v>78</v>
      </c>
      <c r="D1390" s="9" t="s">
        <v>72</v>
      </c>
      <c r="E1390">
        <v>12375.449526802913</v>
      </c>
      <c r="F1390" s="14">
        <v>389</v>
      </c>
      <c r="G1390">
        <v>2.8872902282086649E-3</v>
      </c>
      <c r="H1390">
        <v>8.1394070667011893E-3</v>
      </c>
      <c r="I1390">
        <v>6040612</v>
      </c>
      <c r="J1390">
        <v>28.142843804568148</v>
      </c>
      <c r="K1390">
        <v>361.55276981868724</v>
      </c>
      <c r="T1390">
        <f t="shared" si="149"/>
        <v>0</v>
      </c>
      <c r="U1390">
        <f t="shared" si="150"/>
        <v>0</v>
      </c>
      <c r="V1390">
        <f t="shared" si="151"/>
        <v>0</v>
      </c>
      <c r="W1390">
        <f t="shared" si="152"/>
        <v>0</v>
      </c>
      <c r="X1390">
        <f t="shared" si="153"/>
        <v>0</v>
      </c>
      <c r="Y1390">
        <f t="shared" si="154"/>
        <v>0</v>
      </c>
      <c r="Z1390">
        <f t="shared" si="155"/>
        <v>0</v>
      </c>
    </row>
    <row r="1391" spans="1:26" ht="14.4">
      <c r="A1391" s="7" t="s">
        <v>1682</v>
      </c>
      <c r="B1391" s="7" t="s">
        <v>185</v>
      </c>
      <c r="C1391" s="8" t="s">
        <v>78</v>
      </c>
      <c r="D1391" s="9" t="s">
        <v>73</v>
      </c>
      <c r="E1391">
        <v>5685.4122272572586</v>
      </c>
      <c r="F1391" s="14">
        <v>211</v>
      </c>
      <c r="G1391">
        <v>2.9327079598632398E-3</v>
      </c>
      <c r="H1391">
        <v>8.8130340100074835E-3</v>
      </c>
      <c r="I1391">
        <v>6103233</v>
      </c>
      <c r="K1391">
        <v>357.84313002633195</v>
      </c>
      <c r="T1391">
        <f t="shared" si="149"/>
        <v>0</v>
      </c>
      <c r="U1391">
        <f t="shared" si="150"/>
        <v>0</v>
      </c>
      <c r="V1391">
        <f t="shared" si="151"/>
        <v>0</v>
      </c>
      <c r="W1391">
        <f t="shared" si="152"/>
        <v>0</v>
      </c>
      <c r="X1391">
        <f t="shared" si="153"/>
        <v>0</v>
      </c>
      <c r="Y1391">
        <f t="shared" si="154"/>
        <v>0</v>
      </c>
      <c r="Z1391">
        <f t="shared" si="155"/>
        <v>0</v>
      </c>
    </row>
    <row r="1392" spans="1:26" ht="14.4">
      <c r="A1392" s="7" t="s">
        <v>1683</v>
      </c>
      <c r="B1392" s="7" t="s">
        <v>185</v>
      </c>
      <c r="C1392" s="8" t="s">
        <v>78</v>
      </c>
      <c r="D1392" s="9" t="s">
        <v>74</v>
      </c>
      <c r="E1392">
        <v>13302.790848277791</v>
      </c>
      <c r="F1392" s="14">
        <v>578</v>
      </c>
      <c r="G1392">
        <v>2.7541898179628548E-3</v>
      </c>
      <c r="H1392">
        <v>7.7717189176331357E-3</v>
      </c>
      <c r="I1392">
        <v>6154623</v>
      </c>
      <c r="K1392">
        <v>431.22056379407803</v>
      </c>
      <c r="T1392">
        <f t="shared" si="149"/>
        <v>0</v>
      </c>
      <c r="U1392">
        <f t="shared" si="150"/>
        <v>0</v>
      </c>
      <c r="V1392">
        <f t="shared" si="151"/>
        <v>0</v>
      </c>
      <c r="W1392">
        <f t="shared" si="152"/>
        <v>0</v>
      </c>
      <c r="X1392">
        <f t="shared" si="153"/>
        <v>0</v>
      </c>
      <c r="Y1392">
        <f t="shared" si="154"/>
        <v>0</v>
      </c>
      <c r="Z1392">
        <f t="shared" si="155"/>
        <v>0</v>
      </c>
    </row>
    <row r="1393" spans="1:26" ht="14.4">
      <c r="A1393" s="7" t="s">
        <v>1684</v>
      </c>
      <c r="B1393" s="7" t="s">
        <v>186</v>
      </c>
      <c r="C1393" s="8" t="s">
        <v>76</v>
      </c>
      <c r="D1393" s="9" t="s">
        <v>62</v>
      </c>
      <c r="E1393">
        <v>75057.88517209077</v>
      </c>
      <c r="F1393" s="8"/>
      <c r="I1393">
        <v>33093</v>
      </c>
      <c r="T1393">
        <f t="shared" si="149"/>
        <v>1</v>
      </c>
      <c r="U1393">
        <f t="shared" si="150"/>
        <v>0</v>
      </c>
      <c r="V1393">
        <f t="shared" si="151"/>
        <v>0</v>
      </c>
      <c r="W1393">
        <f t="shared" si="152"/>
        <v>0</v>
      </c>
      <c r="X1393">
        <f t="shared" si="153"/>
        <v>0</v>
      </c>
      <c r="Y1393">
        <f t="shared" si="154"/>
        <v>0</v>
      </c>
      <c r="Z1393">
        <f t="shared" si="155"/>
        <v>0</v>
      </c>
    </row>
    <row r="1394" spans="1:26" ht="14.4">
      <c r="A1394" s="7" t="s">
        <v>1685</v>
      </c>
      <c r="B1394" s="7" t="s">
        <v>186</v>
      </c>
      <c r="C1394" s="8" t="s">
        <v>76</v>
      </c>
      <c r="D1394" s="9" t="s">
        <v>63</v>
      </c>
      <c r="E1394">
        <v>74437.656728902162</v>
      </c>
      <c r="F1394" s="8"/>
      <c r="I1394">
        <v>33475</v>
      </c>
      <c r="T1394">
        <f t="shared" si="149"/>
        <v>1</v>
      </c>
      <c r="U1394">
        <f t="shared" si="150"/>
        <v>0</v>
      </c>
      <c r="V1394">
        <f t="shared" si="151"/>
        <v>0</v>
      </c>
      <c r="W1394">
        <f t="shared" si="152"/>
        <v>0</v>
      </c>
      <c r="X1394">
        <f t="shared" si="153"/>
        <v>0</v>
      </c>
      <c r="Y1394">
        <f t="shared" si="154"/>
        <v>0</v>
      </c>
      <c r="Z1394">
        <f t="shared" si="155"/>
        <v>0</v>
      </c>
    </row>
    <row r="1395" spans="1:26" ht="14.4">
      <c r="A1395" s="7" t="s">
        <v>1686</v>
      </c>
      <c r="B1395" s="7" t="s">
        <v>186</v>
      </c>
      <c r="C1395" s="8" t="s">
        <v>76</v>
      </c>
      <c r="D1395" s="9" t="s">
        <v>64</v>
      </c>
      <c r="E1395">
        <v>79495.517134324822</v>
      </c>
      <c r="F1395" s="8"/>
      <c r="I1395">
        <v>33821</v>
      </c>
      <c r="T1395">
        <f t="shared" si="149"/>
        <v>1</v>
      </c>
      <c r="U1395">
        <f t="shared" si="150"/>
        <v>0</v>
      </c>
      <c r="V1395">
        <f t="shared" si="151"/>
        <v>0</v>
      </c>
      <c r="W1395">
        <f t="shared" si="152"/>
        <v>0</v>
      </c>
      <c r="X1395">
        <f t="shared" si="153"/>
        <v>0</v>
      </c>
      <c r="Y1395">
        <f t="shared" si="154"/>
        <v>0</v>
      </c>
      <c r="Z1395">
        <f t="shared" si="155"/>
        <v>0</v>
      </c>
    </row>
    <row r="1396" spans="1:26" ht="14.4">
      <c r="A1396" s="7" t="s">
        <v>1687</v>
      </c>
      <c r="B1396" s="7" t="s">
        <v>186</v>
      </c>
      <c r="C1396" s="8" t="s">
        <v>76</v>
      </c>
      <c r="D1396" s="9" t="s">
        <v>65</v>
      </c>
      <c r="E1396">
        <v>89944.741835329958</v>
      </c>
      <c r="F1396" s="8"/>
      <c r="I1396">
        <v>34141</v>
      </c>
      <c r="T1396">
        <f t="shared" si="149"/>
        <v>1</v>
      </c>
      <c r="U1396">
        <f t="shared" si="150"/>
        <v>0</v>
      </c>
      <c r="V1396">
        <f t="shared" si="151"/>
        <v>0</v>
      </c>
      <c r="W1396">
        <f t="shared" si="152"/>
        <v>0</v>
      </c>
      <c r="X1396">
        <f t="shared" si="153"/>
        <v>0</v>
      </c>
      <c r="Y1396">
        <f t="shared" si="154"/>
        <v>0</v>
      </c>
      <c r="Z1396">
        <f t="shared" si="155"/>
        <v>0</v>
      </c>
    </row>
    <row r="1397" spans="1:26" ht="14.4">
      <c r="A1397" s="7" t="s">
        <v>1688</v>
      </c>
      <c r="B1397" s="7" t="s">
        <v>186</v>
      </c>
      <c r="C1397" s="8" t="s">
        <v>76</v>
      </c>
      <c r="D1397" s="9" t="s">
        <v>66</v>
      </c>
      <c r="E1397">
        <v>100286.66746987953</v>
      </c>
      <c r="F1397" s="8"/>
      <c r="I1397">
        <v>34445</v>
      </c>
      <c r="T1397">
        <f t="shared" si="149"/>
        <v>1</v>
      </c>
      <c r="U1397">
        <f t="shared" si="150"/>
        <v>0</v>
      </c>
      <c r="V1397">
        <f t="shared" si="151"/>
        <v>0</v>
      </c>
      <c r="W1397">
        <f t="shared" si="152"/>
        <v>0</v>
      </c>
      <c r="X1397">
        <f t="shared" si="153"/>
        <v>0</v>
      </c>
      <c r="Y1397">
        <f t="shared" si="154"/>
        <v>0</v>
      </c>
      <c r="Z1397">
        <f t="shared" si="155"/>
        <v>0</v>
      </c>
    </row>
    <row r="1398" spans="1:26" ht="14.4">
      <c r="A1398" s="7" t="s">
        <v>1689</v>
      </c>
      <c r="B1398" s="7" t="s">
        <v>186</v>
      </c>
      <c r="C1398" s="8" t="s">
        <v>76</v>
      </c>
      <c r="D1398" s="9" t="s">
        <v>67</v>
      </c>
      <c r="E1398">
        <v>105306.74663212436</v>
      </c>
      <c r="F1398" s="8"/>
      <c r="I1398">
        <v>34740</v>
      </c>
      <c r="T1398">
        <f t="shared" si="149"/>
        <v>1</v>
      </c>
      <c r="U1398">
        <f t="shared" si="150"/>
        <v>0</v>
      </c>
      <c r="V1398">
        <f t="shared" si="151"/>
        <v>0</v>
      </c>
      <c r="W1398">
        <f t="shared" si="152"/>
        <v>0</v>
      </c>
      <c r="X1398">
        <f t="shared" si="153"/>
        <v>0</v>
      </c>
      <c r="Y1398">
        <f t="shared" si="154"/>
        <v>0</v>
      </c>
      <c r="Z1398">
        <f t="shared" si="155"/>
        <v>0</v>
      </c>
    </row>
    <row r="1399" spans="1:26" ht="14.4">
      <c r="A1399" s="7" t="s">
        <v>1690</v>
      </c>
      <c r="B1399" s="7" t="s">
        <v>186</v>
      </c>
      <c r="C1399" s="8" t="s">
        <v>76</v>
      </c>
      <c r="D1399" s="9" t="s">
        <v>68</v>
      </c>
      <c r="E1399">
        <v>113873.92497430627</v>
      </c>
      <c r="F1399" s="8"/>
      <c r="I1399">
        <v>35028</v>
      </c>
      <c r="T1399">
        <f t="shared" si="149"/>
        <v>1</v>
      </c>
      <c r="U1399">
        <f t="shared" si="150"/>
        <v>0</v>
      </c>
      <c r="V1399">
        <f t="shared" si="151"/>
        <v>0</v>
      </c>
      <c r="W1399">
        <f t="shared" si="152"/>
        <v>0</v>
      </c>
      <c r="X1399">
        <f t="shared" si="153"/>
        <v>0</v>
      </c>
      <c r="Y1399">
        <f t="shared" si="154"/>
        <v>0</v>
      </c>
      <c r="Z1399">
        <f t="shared" si="155"/>
        <v>0</v>
      </c>
    </row>
    <row r="1400" spans="1:26" ht="14.4">
      <c r="A1400" s="7" t="s">
        <v>1691</v>
      </c>
      <c r="B1400" s="7" t="s">
        <v>186</v>
      </c>
      <c r="C1400" s="8" t="s">
        <v>76</v>
      </c>
      <c r="D1400" s="9" t="s">
        <v>69</v>
      </c>
      <c r="E1400">
        <v>130348.55905177297</v>
      </c>
      <c r="F1400" s="8"/>
      <c r="I1400">
        <v>35308</v>
      </c>
      <c r="T1400">
        <f t="shared" si="149"/>
        <v>1</v>
      </c>
      <c r="U1400">
        <f t="shared" si="150"/>
        <v>0</v>
      </c>
      <c r="V1400">
        <f t="shared" si="151"/>
        <v>0</v>
      </c>
      <c r="W1400">
        <f t="shared" si="152"/>
        <v>0</v>
      </c>
      <c r="X1400">
        <f t="shared" si="153"/>
        <v>0</v>
      </c>
      <c r="Y1400">
        <f t="shared" si="154"/>
        <v>0</v>
      </c>
      <c r="Z1400">
        <f t="shared" si="155"/>
        <v>0</v>
      </c>
    </row>
    <row r="1401" spans="1:26" ht="14.4">
      <c r="A1401" s="7" t="s">
        <v>1692</v>
      </c>
      <c r="B1401" s="7" t="s">
        <v>186</v>
      </c>
      <c r="C1401" s="8" t="s">
        <v>76</v>
      </c>
      <c r="D1401" s="9" t="s">
        <v>70</v>
      </c>
      <c r="E1401">
        <v>138536.75777078298</v>
      </c>
      <c r="F1401" s="8"/>
      <c r="I1401">
        <v>35582</v>
      </c>
      <c r="T1401">
        <f t="shared" si="149"/>
        <v>1</v>
      </c>
      <c r="U1401">
        <f t="shared" si="150"/>
        <v>0</v>
      </c>
      <c r="V1401">
        <f t="shared" si="151"/>
        <v>0</v>
      </c>
      <c r="W1401">
        <f t="shared" si="152"/>
        <v>0</v>
      </c>
      <c r="X1401">
        <f t="shared" si="153"/>
        <v>0</v>
      </c>
      <c r="Y1401">
        <f t="shared" si="154"/>
        <v>0</v>
      </c>
      <c r="Z1401">
        <f t="shared" si="155"/>
        <v>0</v>
      </c>
    </row>
    <row r="1402" spans="1:26" ht="14.4">
      <c r="A1402" s="7" t="s">
        <v>1693</v>
      </c>
      <c r="B1402" s="7" t="s">
        <v>186</v>
      </c>
      <c r="C1402" s="8" t="s">
        <v>76</v>
      </c>
      <c r="D1402" s="9" t="s">
        <v>71</v>
      </c>
      <c r="E1402">
        <v>134617.37959889544</v>
      </c>
      <c r="F1402" s="8"/>
      <c r="I1402">
        <v>35851</v>
      </c>
      <c r="T1402">
        <f t="shared" si="149"/>
        <v>1</v>
      </c>
      <c r="U1402">
        <f t="shared" si="150"/>
        <v>0</v>
      </c>
      <c r="V1402">
        <f t="shared" si="151"/>
        <v>0</v>
      </c>
      <c r="W1402">
        <f t="shared" si="152"/>
        <v>0</v>
      </c>
      <c r="X1402">
        <f t="shared" si="153"/>
        <v>0</v>
      </c>
      <c r="Y1402">
        <f t="shared" si="154"/>
        <v>0</v>
      </c>
      <c r="Z1402">
        <f t="shared" si="155"/>
        <v>0</v>
      </c>
    </row>
    <row r="1403" spans="1:26" ht="14.4">
      <c r="A1403" s="7" t="s">
        <v>1694</v>
      </c>
      <c r="B1403" s="7" t="s">
        <v>186</v>
      </c>
      <c r="C1403" s="8" t="s">
        <v>76</v>
      </c>
      <c r="D1403" s="9" t="s">
        <v>72</v>
      </c>
      <c r="E1403">
        <v>133614.83045404209</v>
      </c>
      <c r="F1403" s="8"/>
      <c r="I1403">
        <v>36120</v>
      </c>
      <c r="T1403">
        <f t="shared" si="149"/>
        <v>1</v>
      </c>
      <c r="U1403">
        <f t="shared" si="150"/>
        <v>0</v>
      </c>
      <c r="V1403">
        <f t="shared" si="151"/>
        <v>0</v>
      </c>
      <c r="W1403">
        <f t="shared" si="152"/>
        <v>0</v>
      </c>
      <c r="X1403">
        <f t="shared" si="153"/>
        <v>0</v>
      </c>
      <c r="Y1403">
        <f t="shared" si="154"/>
        <v>0</v>
      </c>
      <c r="Z1403">
        <f t="shared" si="155"/>
        <v>0</v>
      </c>
    </row>
    <row r="1404" spans="1:26" ht="14.4">
      <c r="A1404" s="7" t="s">
        <v>1695</v>
      </c>
      <c r="B1404" s="7" t="s">
        <v>186</v>
      </c>
      <c r="C1404" s="8" t="s">
        <v>76</v>
      </c>
      <c r="D1404" s="9" t="s">
        <v>73</v>
      </c>
      <c r="E1404">
        <v>132630.74848851271</v>
      </c>
      <c r="F1404" s="8"/>
      <c r="I1404">
        <v>36388</v>
      </c>
      <c r="T1404">
        <f t="shared" si="149"/>
        <v>1</v>
      </c>
      <c r="U1404">
        <f t="shared" si="150"/>
        <v>0</v>
      </c>
      <c r="V1404">
        <f t="shared" si="151"/>
        <v>0</v>
      </c>
      <c r="W1404">
        <f t="shared" si="152"/>
        <v>0</v>
      </c>
      <c r="X1404">
        <f t="shared" si="153"/>
        <v>0</v>
      </c>
      <c r="Y1404">
        <f t="shared" si="154"/>
        <v>0</v>
      </c>
      <c r="Z1404">
        <f t="shared" si="155"/>
        <v>0</v>
      </c>
    </row>
    <row r="1405" spans="1:26" ht="14.4">
      <c r="A1405" s="7" t="s">
        <v>1696</v>
      </c>
      <c r="B1405" s="7" t="s">
        <v>186</v>
      </c>
      <c r="C1405" s="8" t="s">
        <v>76</v>
      </c>
      <c r="D1405" s="9" t="s">
        <v>74</v>
      </c>
      <c r="E1405">
        <v>131661.05619816674</v>
      </c>
      <c r="F1405" s="8"/>
      <c r="I1405">
        <v>36656</v>
      </c>
      <c r="T1405">
        <f t="shared" si="149"/>
        <v>1</v>
      </c>
      <c r="U1405">
        <f t="shared" si="150"/>
        <v>0</v>
      </c>
      <c r="V1405">
        <f t="shared" si="151"/>
        <v>0</v>
      </c>
      <c r="W1405">
        <f t="shared" si="152"/>
        <v>0</v>
      </c>
      <c r="X1405">
        <f t="shared" si="153"/>
        <v>0</v>
      </c>
      <c r="Y1405">
        <f t="shared" si="154"/>
        <v>0</v>
      </c>
      <c r="Z1405">
        <f t="shared" si="155"/>
        <v>0</v>
      </c>
    </row>
    <row r="1406" spans="1:26" ht="14.4">
      <c r="A1406" s="7" t="s">
        <v>1697</v>
      </c>
      <c r="B1406" s="7" t="s">
        <v>187</v>
      </c>
      <c r="C1406" s="8" t="s">
        <v>76</v>
      </c>
      <c r="D1406" s="9" t="s">
        <v>62</v>
      </c>
      <c r="E1406">
        <v>3267.3474426323946</v>
      </c>
      <c r="F1406" s="14">
        <v>212</v>
      </c>
      <c r="I1406">
        <v>3499536</v>
      </c>
      <c r="J1406">
        <v>122.87343236360478</v>
      </c>
      <c r="K1406">
        <v>74.58131592302523</v>
      </c>
      <c r="T1406">
        <f t="shared" si="149"/>
        <v>0</v>
      </c>
      <c r="U1406">
        <f t="shared" si="150"/>
        <v>0</v>
      </c>
      <c r="V1406">
        <f t="shared" si="151"/>
        <v>0</v>
      </c>
      <c r="W1406">
        <f t="shared" si="152"/>
        <v>0</v>
      </c>
      <c r="X1406">
        <f t="shared" si="153"/>
        <v>0</v>
      </c>
      <c r="Y1406">
        <f t="shared" si="154"/>
        <v>0</v>
      </c>
      <c r="Z1406">
        <f t="shared" si="155"/>
        <v>0</v>
      </c>
    </row>
    <row r="1407" spans="1:26" ht="14.4">
      <c r="A1407" s="7" t="s">
        <v>1698</v>
      </c>
      <c r="B1407" s="7" t="s">
        <v>187</v>
      </c>
      <c r="C1407" s="8" t="s">
        <v>76</v>
      </c>
      <c r="D1407" s="9" t="s">
        <v>63</v>
      </c>
      <c r="E1407">
        <v>3503.273579888084</v>
      </c>
      <c r="F1407" s="14">
        <v>220</v>
      </c>
      <c r="G1407">
        <v>2.0995050734437816E-3</v>
      </c>
      <c r="I1407">
        <v>3470818</v>
      </c>
      <c r="J1407">
        <v>122.44952054530084</v>
      </c>
      <c r="K1407">
        <v>65.402449797137166</v>
      </c>
      <c r="T1407">
        <f t="shared" si="149"/>
        <v>0</v>
      </c>
      <c r="U1407">
        <f t="shared" si="150"/>
        <v>0</v>
      </c>
      <c r="V1407">
        <f t="shared" si="151"/>
        <v>0</v>
      </c>
      <c r="W1407">
        <f t="shared" si="152"/>
        <v>0</v>
      </c>
      <c r="X1407">
        <f t="shared" si="153"/>
        <v>0</v>
      </c>
      <c r="Y1407">
        <f t="shared" si="154"/>
        <v>0</v>
      </c>
      <c r="Z1407">
        <f t="shared" si="155"/>
        <v>0</v>
      </c>
    </row>
    <row r="1408" spans="1:26" ht="14.4">
      <c r="A1408" s="7" t="s">
        <v>1699</v>
      </c>
      <c r="B1408" s="7" t="s">
        <v>187</v>
      </c>
      <c r="C1408" s="8" t="s">
        <v>76</v>
      </c>
      <c r="D1408" s="9" t="s">
        <v>64</v>
      </c>
      <c r="E1408">
        <v>4113.7593726755822</v>
      </c>
      <c r="F1408" s="14">
        <v>263</v>
      </c>
      <c r="G1408">
        <v>2.0481739100633245E-3</v>
      </c>
      <c r="H1408">
        <v>3.9386395908066847E-3</v>
      </c>
      <c r="I1408">
        <v>3443067</v>
      </c>
      <c r="J1408">
        <v>161.48393278434605</v>
      </c>
      <c r="K1408">
        <v>97.006535161819386</v>
      </c>
      <c r="T1408">
        <f t="shared" si="149"/>
        <v>0</v>
      </c>
      <c r="U1408">
        <f t="shared" si="150"/>
        <v>0</v>
      </c>
      <c r="V1408">
        <f t="shared" si="151"/>
        <v>0</v>
      </c>
      <c r="W1408">
        <f t="shared" si="152"/>
        <v>0</v>
      </c>
      <c r="X1408">
        <f t="shared" si="153"/>
        <v>0</v>
      </c>
      <c r="Y1408">
        <f t="shared" si="154"/>
        <v>0</v>
      </c>
      <c r="Z1408">
        <f t="shared" si="155"/>
        <v>0</v>
      </c>
    </row>
    <row r="1409" spans="1:26" ht="14.4">
      <c r="A1409" s="7" t="s">
        <v>1700</v>
      </c>
      <c r="B1409" s="7" t="s">
        <v>187</v>
      </c>
      <c r="C1409" s="8" t="s">
        <v>76</v>
      </c>
      <c r="D1409" s="9" t="s">
        <v>65</v>
      </c>
      <c r="E1409">
        <v>5448.769917718163</v>
      </c>
      <c r="F1409" s="14">
        <v>351</v>
      </c>
      <c r="G1409">
        <v>2.5667505950580536E-3</v>
      </c>
      <c r="H1409">
        <v>3.6829328068263972E-3</v>
      </c>
      <c r="I1409">
        <v>3415213</v>
      </c>
      <c r="J1409">
        <v>204.96525399733486</v>
      </c>
      <c r="K1409">
        <v>139.3763727181877</v>
      </c>
      <c r="T1409">
        <f t="shared" si="149"/>
        <v>0</v>
      </c>
      <c r="U1409">
        <f t="shared" si="150"/>
        <v>0</v>
      </c>
      <c r="V1409">
        <f t="shared" si="151"/>
        <v>0</v>
      </c>
      <c r="W1409">
        <f t="shared" si="152"/>
        <v>0</v>
      </c>
      <c r="X1409">
        <f t="shared" si="153"/>
        <v>0</v>
      </c>
      <c r="Y1409">
        <f t="shared" si="154"/>
        <v>0</v>
      </c>
      <c r="Z1409">
        <f t="shared" si="155"/>
        <v>0</v>
      </c>
    </row>
    <row r="1410" spans="1:26" ht="14.4">
      <c r="A1410" s="7" t="s">
        <v>1701</v>
      </c>
      <c r="B1410" s="7" t="s">
        <v>187</v>
      </c>
      <c r="C1410" s="8" t="s">
        <v>76</v>
      </c>
      <c r="D1410" s="9" t="s">
        <v>66</v>
      </c>
      <c r="E1410">
        <v>6709.7398112271712</v>
      </c>
      <c r="F1410" s="14">
        <v>374</v>
      </c>
      <c r="G1410">
        <v>2.8190075731217104E-3</v>
      </c>
      <c r="H1410">
        <v>4.4757667508124634E-3</v>
      </c>
      <c r="I1410">
        <v>3377075</v>
      </c>
      <c r="J1410">
        <v>246.95927688902378</v>
      </c>
      <c r="K1410">
        <v>190.4014568820651</v>
      </c>
      <c r="T1410">
        <f t="shared" si="149"/>
        <v>0</v>
      </c>
      <c r="U1410">
        <f t="shared" si="150"/>
        <v>0</v>
      </c>
      <c r="V1410">
        <f t="shared" si="151"/>
        <v>0</v>
      </c>
      <c r="W1410">
        <f t="shared" si="152"/>
        <v>0</v>
      </c>
      <c r="X1410">
        <f t="shared" si="153"/>
        <v>0</v>
      </c>
      <c r="Y1410">
        <f t="shared" si="154"/>
        <v>0</v>
      </c>
      <c r="Z1410">
        <f t="shared" si="155"/>
        <v>0</v>
      </c>
    </row>
    <row r="1411" spans="1:26" ht="14.4">
      <c r="A1411" s="7" t="s">
        <v>1702</v>
      </c>
      <c r="B1411" s="7" t="s">
        <v>187</v>
      </c>
      <c r="C1411" s="8" t="s">
        <v>76</v>
      </c>
      <c r="D1411" s="9" t="s">
        <v>67</v>
      </c>
      <c r="E1411">
        <v>7851.0421046865522</v>
      </c>
      <c r="F1411" s="14">
        <v>446</v>
      </c>
      <c r="G1411">
        <v>2.8652881179631897E-3</v>
      </c>
      <c r="H1411">
        <v>4.5492468385518493E-3</v>
      </c>
      <c r="I1411">
        <v>3322528</v>
      </c>
      <c r="J1411">
        <v>293.45125157711237</v>
      </c>
      <c r="K1411">
        <v>227.83856148089649</v>
      </c>
      <c r="T1411">
        <f t="shared" ref="T1411:T1474" si="156">IF(OR(E1411&lt;$N$2-$S$2,E1411&gt;$P$2+$S$2),1,0)</f>
        <v>0</v>
      </c>
      <c r="U1411">
        <f t="shared" ref="U1411:U1474" si="157">IF(OR(F1411&lt;$N$3-$S$3,F1411&gt;$P$3+$S$3),1,0)</f>
        <v>0</v>
      </c>
      <c r="V1411">
        <f t="shared" ref="V1411:V1474" si="158">IF(OR(G1411&lt;$N$4-$S$4,G1411&gt;$P$4+$S$4),1,0)</f>
        <v>0</v>
      </c>
      <c r="W1411">
        <f t="shared" ref="W1411:W1474" si="159">IF(OR(H1411&lt;$N$5-$S$5,H1411&gt;$P$5+$S$5),1,0)</f>
        <v>0</v>
      </c>
      <c r="X1411">
        <f t="shared" ref="X1411:X1474" si="160">IF(OR(I1411&lt;$N$6-$S$6,I1411&gt;$P$6+$S$6),1,0)</f>
        <v>0</v>
      </c>
      <c r="Y1411">
        <f t="shared" ref="Y1411:Y1474" si="161">IF(OR(J1411&lt;$N$7-$S$7,J1411&gt;$P$7+$S$7),1,0)</f>
        <v>0</v>
      </c>
      <c r="Z1411">
        <f t="shared" ref="Z1411:Z1474" si="162">IF(OR(K1411&lt;$N$8-$S$8,K1411&gt;$P$8+$S$8),1,0)</f>
        <v>0</v>
      </c>
    </row>
    <row r="1412" spans="1:26" ht="14.4">
      <c r="A1412" s="7" t="s">
        <v>1703</v>
      </c>
      <c r="B1412" s="7" t="s">
        <v>187</v>
      </c>
      <c r="C1412" s="8" t="s">
        <v>76</v>
      </c>
      <c r="D1412" s="9" t="s">
        <v>68</v>
      </c>
      <c r="E1412">
        <v>9249.9092962525865</v>
      </c>
      <c r="F1412" s="14">
        <v>552</v>
      </c>
      <c r="G1412">
        <v>2.8704162715231527E-3</v>
      </c>
      <c r="H1412">
        <v>4.0765660451101242E-3</v>
      </c>
      <c r="I1412">
        <v>3269909</v>
      </c>
      <c r="J1412">
        <v>329.36696403477896</v>
      </c>
      <c r="K1412">
        <v>284.71740345067707</v>
      </c>
      <c r="T1412">
        <f t="shared" si="156"/>
        <v>0</v>
      </c>
      <c r="U1412">
        <f t="shared" si="157"/>
        <v>0</v>
      </c>
      <c r="V1412">
        <f t="shared" si="158"/>
        <v>0</v>
      </c>
      <c r="W1412">
        <f t="shared" si="159"/>
        <v>0</v>
      </c>
      <c r="X1412">
        <f t="shared" si="160"/>
        <v>0</v>
      </c>
      <c r="Y1412">
        <f t="shared" si="161"/>
        <v>0</v>
      </c>
      <c r="Z1412">
        <f t="shared" si="162"/>
        <v>0</v>
      </c>
    </row>
    <row r="1413" spans="1:26" ht="14.4">
      <c r="A1413" s="7" t="s">
        <v>1704</v>
      </c>
      <c r="B1413" s="7" t="s">
        <v>187</v>
      </c>
      <c r="C1413" s="8" t="s">
        <v>76</v>
      </c>
      <c r="D1413" s="9" t="s">
        <v>69</v>
      </c>
      <c r="E1413">
        <v>12170.352165726796</v>
      </c>
      <c r="F1413" s="14">
        <v>725</v>
      </c>
      <c r="G1413">
        <v>2.9276197090082178E-3</v>
      </c>
      <c r="H1413">
        <v>4.6845010079553271E-3</v>
      </c>
      <c r="I1413">
        <v>3231294</v>
      </c>
      <c r="J1413">
        <v>368.8924622767226</v>
      </c>
      <c r="K1413">
        <v>361.46509726443958</v>
      </c>
      <c r="T1413">
        <f t="shared" si="156"/>
        <v>0</v>
      </c>
      <c r="U1413">
        <f t="shared" si="157"/>
        <v>0</v>
      </c>
      <c r="V1413">
        <f t="shared" si="158"/>
        <v>0</v>
      </c>
      <c r="W1413">
        <f t="shared" si="159"/>
        <v>0</v>
      </c>
      <c r="X1413">
        <f t="shared" si="160"/>
        <v>0</v>
      </c>
      <c r="Y1413">
        <f t="shared" si="161"/>
        <v>0</v>
      </c>
      <c r="Z1413">
        <f t="shared" si="162"/>
        <v>0</v>
      </c>
    </row>
    <row r="1414" spans="1:26" ht="14.4">
      <c r="A1414" s="7" t="s">
        <v>1705</v>
      </c>
      <c r="B1414" s="7" t="s">
        <v>187</v>
      </c>
      <c r="C1414" s="8" t="s">
        <v>76</v>
      </c>
      <c r="D1414" s="9" t="s">
        <v>70</v>
      </c>
      <c r="E1414">
        <v>14832.688150418153</v>
      </c>
      <c r="F1414" s="14">
        <v>934</v>
      </c>
      <c r="G1414">
        <v>2.7665293720184688E-3</v>
      </c>
      <c r="H1414">
        <v>4.3752311824880692E-3</v>
      </c>
      <c r="I1414">
        <v>3198231</v>
      </c>
      <c r="J1414">
        <v>411.4774698888229</v>
      </c>
      <c r="K1414">
        <v>489.95835510318045</v>
      </c>
      <c r="T1414">
        <f t="shared" si="156"/>
        <v>0</v>
      </c>
      <c r="U1414">
        <f t="shared" si="157"/>
        <v>0</v>
      </c>
      <c r="V1414">
        <f t="shared" si="158"/>
        <v>0</v>
      </c>
      <c r="W1414">
        <f t="shared" si="159"/>
        <v>0</v>
      </c>
      <c r="X1414">
        <f t="shared" si="160"/>
        <v>0</v>
      </c>
      <c r="Y1414">
        <f t="shared" si="161"/>
        <v>0</v>
      </c>
      <c r="Z1414">
        <f t="shared" si="162"/>
        <v>0</v>
      </c>
    </row>
    <row r="1415" spans="1:26" ht="14.4">
      <c r="A1415" s="7" t="s">
        <v>1706</v>
      </c>
      <c r="B1415" s="7" t="s">
        <v>187</v>
      </c>
      <c r="C1415" s="8" t="s">
        <v>76</v>
      </c>
      <c r="D1415" s="9" t="s">
        <v>71</v>
      </c>
      <c r="E1415">
        <v>11713.899997028058</v>
      </c>
      <c r="F1415" s="14">
        <v>836</v>
      </c>
      <c r="G1415">
        <v>2.7974185846225447E-3</v>
      </c>
      <c r="H1415">
        <v>4.4240820812187238E-3</v>
      </c>
      <c r="I1415">
        <v>3162916</v>
      </c>
      <c r="J1415">
        <v>336.08227344640198</v>
      </c>
      <c r="K1415">
        <v>369.91181555248386</v>
      </c>
      <c r="T1415">
        <f t="shared" si="156"/>
        <v>0</v>
      </c>
      <c r="U1415">
        <f t="shared" si="157"/>
        <v>0</v>
      </c>
      <c r="V1415">
        <f t="shared" si="158"/>
        <v>0</v>
      </c>
      <c r="W1415">
        <f t="shared" si="159"/>
        <v>0</v>
      </c>
      <c r="X1415">
        <f t="shared" si="160"/>
        <v>0</v>
      </c>
      <c r="Y1415">
        <f t="shared" si="161"/>
        <v>0</v>
      </c>
      <c r="Z1415">
        <f t="shared" si="162"/>
        <v>0</v>
      </c>
    </row>
    <row r="1416" spans="1:26" ht="14.4">
      <c r="A1416" s="7" t="s">
        <v>1707</v>
      </c>
      <c r="B1416" s="7" t="s">
        <v>187</v>
      </c>
      <c r="C1416" s="8" t="s">
        <v>76</v>
      </c>
      <c r="D1416" s="9" t="s">
        <v>72</v>
      </c>
      <c r="E1416">
        <v>11852.169601605538</v>
      </c>
      <c r="F1416" s="14">
        <v>782</v>
      </c>
      <c r="G1416">
        <v>2.9874580357875068E-3</v>
      </c>
      <c r="H1416">
        <v>4.1697849921318109E-3</v>
      </c>
      <c r="I1416">
        <v>3097282</v>
      </c>
      <c r="J1416">
        <v>333.84109034953872</v>
      </c>
      <c r="K1416">
        <v>302.20044542279328</v>
      </c>
      <c r="T1416">
        <f t="shared" si="156"/>
        <v>0</v>
      </c>
      <c r="U1416">
        <f t="shared" si="157"/>
        <v>0</v>
      </c>
      <c r="V1416">
        <f t="shared" si="158"/>
        <v>0</v>
      </c>
      <c r="W1416">
        <f t="shared" si="159"/>
        <v>0</v>
      </c>
      <c r="X1416">
        <f t="shared" si="160"/>
        <v>0</v>
      </c>
      <c r="Y1416">
        <f t="shared" si="161"/>
        <v>0</v>
      </c>
      <c r="Z1416">
        <f t="shared" si="162"/>
        <v>0</v>
      </c>
    </row>
    <row r="1417" spans="1:26" ht="14.4">
      <c r="A1417" s="7" t="s">
        <v>1708</v>
      </c>
      <c r="B1417" s="7" t="s">
        <v>187</v>
      </c>
      <c r="C1417" s="8" t="s">
        <v>76</v>
      </c>
      <c r="D1417" s="9" t="s">
        <v>73</v>
      </c>
      <c r="E1417">
        <v>14227.685538362975</v>
      </c>
      <c r="F1417" s="14">
        <v>887</v>
      </c>
      <c r="G1417">
        <v>2.8790187955213061E-3</v>
      </c>
      <c r="H1417">
        <v>4.7204283853156176E-3</v>
      </c>
      <c r="I1417">
        <v>3028115</v>
      </c>
      <c r="J1417">
        <v>467.94788176803058</v>
      </c>
      <c r="K1417">
        <v>288.62840413920873</v>
      </c>
      <c r="T1417">
        <f t="shared" si="156"/>
        <v>0</v>
      </c>
      <c r="U1417">
        <f t="shared" si="157"/>
        <v>0</v>
      </c>
      <c r="V1417">
        <f t="shared" si="158"/>
        <v>0</v>
      </c>
      <c r="W1417">
        <f t="shared" si="159"/>
        <v>0</v>
      </c>
      <c r="X1417">
        <f t="shared" si="160"/>
        <v>0</v>
      </c>
      <c r="Y1417">
        <f t="shared" si="161"/>
        <v>0</v>
      </c>
      <c r="Z1417">
        <f t="shared" si="162"/>
        <v>0</v>
      </c>
    </row>
    <row r="1418" spans="1:26" ht="14.4">
      <c r="A1418" s="7" t="s">
        <v>1709</v>
      </c>
      <c r="B1418" s="7" t="s">
        <v>187</v>
      </c>
      <c r="C1418" s="8" t="s">
        <v>76</v>
      </c>
      <c r="D1418" s="9" t="s">
        <v>74</v>
      </c>
      <c r="E1418">
        <v>14172.281226184185</v>
      </c>
      <c r="F1418" s="14">
        <v>859</v>
      </c>
      <c r="G1418">
        <v>2.9670928815542547E-3</v>
      </c>
      <c r="H1418">
        <v>4.422022690478828E-3</v>
      </c>
      <c r="I1418">
        <v>2987773</v>
      </c>
      <c r="J1418">
        <v>478.61735145206814</v>
      </c>
      <c r="K1418">
        <v>354.10990058481684</v>
      </c>
      <c r="T1418">
        <f t="shared" si="156"/>
        <v>0</v>
      </c>
      <c r="U1418">
        <f t="shared" si="157"/>
        <v>0</v>
      </c>
      <c r="V1418">
        <f t="shared" si="158"/>
        <v>0</v>
      </c>
      <c r="W1418">
        <f t="shared" si="159"/>
        <v>0</v>
      </c>
      <c r="X1418">
        <f t="shared" si="160"/>
        <v>0</v>
      </c>
      <c r="Y1418">
        <f t="shared" si="161"/>
        <v>0</v>
      </c>
      <c r="Z1418">
        <f t="shared" si="162"/>
        <v>0</v>
      </c>
    </row>
    <row r="1419" spans="1:26" ht="14.4">
      <c r="A1419" s="7" t="s">
        <v>1710</v>
      </c>
      <c r="B1419" s="7" t="s">
        <v>188</v>
      </c>
      <c r="C1419" s="8" t="s">
        <v>76</v>
      </c>
      <c r="D1419" s="9" t="s">
        <v>62</v>
      </c>
      <c r="E1419">
        <v>46453.245778134311</v>
      </c>
      <c r="F1419" s="14">
        <v>3495</v>
      </c>
      <c r="G1419">
        <v>9.3513637405454961E-3</v>
      </c>
      <c r="I1419">
        <v>436300</v>
      </c>
      <c r="J1419">
        <v>3864.3135457254184</v>
      </c>
      <c r="K1419">
        <v>3000.22920009168</v>
      </c>
      <c r="T1419">
        <f t="shared" si="156"/>
        <v>1</v>
      </c>
      <c r="U1419">
        <f t="shared" si="157"/>
        <v>1</v>
      </c>
      <c r="V1419">
        <f t="shared" si="158"/>
        <v>1</v>
      </c>
      <c r="W1419">
        <f t="shared" si="159"/>
        <v>0</v>
      </c>
      <c r="X1419">
        <f t="shared" si="160"/>
        <v>0</v>
      </c>
      <c r="Y1419">
        <f t="shared" si="161"/>
        <v>1</v>
      </c>
      <c r="Z1419">
        <f t="shared" si="162"/>
        <v>1</v>
      </c>
    </row>
    <row r="1420" spans="1:26" ht="14.4">
      <c r="A1420" s="7" t="s">
        <v>1711</v>
      </c>
      <c r="B1420" s="7" t="s">
        <v>188</v>
      </c>
      <c r="C1420" s="8" t="s">
        <v>76</v>
      </c>
      <c r="D1420" s="9" t="s">
        <v>63</v>
      </c>
      <c r="E1420">
        <v>45743.430177226655</v>
      </c>
      <c r="F1420" s="14">
        <v>3405</v>
      </c>
      <c r="G1420">
        <v>9.4468036917501833E-3</v>
      </c>
      <c r="I1420">
        <v>441525</v>
      </c>
      <c r="J1420">
        <v>4031.481796047789</v>
      </c>
      <c r="K1420">
        <v>3315.7805333786309</v>
      </c>
      <c r="T1420">
        <f t="shared" si="156"/>
        <v>1</v>
      </c>
      <c r="U1420">
        <f t="shared" si="157"/>
        <v>1</v>
      </c>
      <c r="V1420">
        <f t="shared" si="158"/>
        <v>1</v>
      </c>
      <c r="W1420">
        <f t="shared" si="159"/>
        <v>0</v>
      </c>
      <c r="X1420">
        <f t="shared" si="160"/>
        <v>0</v>
      </c>
      <c r="Y1420">
        <f t="shared" si="161"/>
        <v>1</v>
      </c>
      <c r="Z1420">
        <f t="shared" si="162"/>
        <v>1</v>
      </c>
    </row>
    <row r="1421" spans="1:26" ht="14.4">
      <c r="A1421" s="7" t="s">
        <v>1712</v>
      </c>
      <c r="B1421" s="7" t="s">
        <v>188</v>
      </c>
      <c r="C1421" s="8" t="s">
        <v>76</v>
      </c>
      <c r="D1421" s="9" t="s">
        <v>64</v>
      </c>
      <c r="E1421">
        <v>50582.828542612202</v>
      </c>
      <c r="F1421" s="14">
        <v>4202</v>
      </c>
      <c r="G1421">
        <v>9.4581722418333614E-3</v>
      </c>
      <c r="H1421">
        <v>2.4270745783605087E-2</v>
      </c>
      <c r="I1421">
        <v>446175</v>
      </c>
      <c r="J1421">
        <v>5708.5224407463438</v>
      </c>
      <c r="K1421">
        <v>4399.6189835826754</v>
      </c>
      <c r="T1421">
        <f t="shared" si="156"/>
        <v>1</v>
      </c>
      <c r="U1421">
        <f t="shared" si="157"/>
        <v>1</v>
      </c>
      <c r="V1421">
        <f t="shared" si="158"/>
        <v>1</v>
      </c>
      <c r="W1421">
        <f t="shared" si="159"/>
        <v>1</v>
      </c>
      <c r="X1421">
        <f t="shared" si="160"/>
        <v>0</v>
      </c>
      <c r="Y1421">
        <f t="shared" si="161"/>
        <v>1</v>
      </c>
      <c r="Z1421">
        <f t="shared" si="162"/>
        <v>1</v>
      </c>
    </row>
    <row r="1422" spans="1:26" ht="14.4">
      <c r="A1422" s="7" t="s">
        <v>1713</v>
      </c>
      <c r="B1422" s="7" t="s">
        <v>188</v>
      </c>
      <c r="C1422" s="8" t="s">
        <v>76</v>
      </c>
      <c r="D1422" s="9" t="s">
        <v>65</v>
      </c>
      <c r="E1422">
        <v>64531.989444899584</v>
      </c>
      <c r="F1422" s="14">
        <v>4984</v>
      </c>
      <c r="G1422">
        <v>8.7593826805128089E-3</v>
      </c>
      <c r="H1422">
        <v>2.2693355180125323E-2</v>
      </c>
      <c r="I1422">
        <v>451630</v>
      </c>
      <c r="J1422">
        <v>6972.5217545335781</v>
      </c>
      <c r="K1422">
        <v>5413.7236233199746</v>
      </c>
      <c r="T1422">
        <f t="shared" si="156"/>
        <v>1</v>
      </c>
      <c r="U1422">
        <f t="shared" si="157"/>
        <v>1</v>
      </c>
      <c r="V1422">
        <f t="shared" si="158"/>
        <v>1</v>
      </c>
      <c r="W1422">
        <f t="shared" si="159"/>
        <v>1</v>
      </c>
      <c r="X1422">
        <f t="shared" si="160"/>
        <v>0</v>
      </c>
      <c r="Y1422">
        <f t="shared" si="161"/>
        <v>1</v>
      </c>
      <c r="Z1422">
        <f t="shared" si="162"/>
        <v>1</v>
      </c>
    </row>
    <row r="1423" spans="1:26" ht="14.4">
      <c r="A1423" s="7" t="s">
        <v>1714</v>
      </c>
      <c r="B1423" s="7" t="s">
        <v>188</v>
      </c>
      <c r="C1423" s="8" t="s">
        <v>76</v>
      </c>
      <c r="D1423" s="9" t="s">
        <v>66</v>
      </c>
      <c r="E1423">
        <v>74388.708625940038</v>
      </c>
      <c r="F1423" s="14">
        <v>6145</v>
      </c>
      <c r="G1423">
        <v>9.1771357469520518E-3</v>
      </c>
      <c r="H1423">
        <v>2.3558432202927339E-2</v>
      </c>
      <c r="I1423">
        <v>458095</v>
      </c>
      <c r="J1423">
        <v>8469.85887206802</v>
      </c>
      <c r="K1423">
        <v>6439.7122867527478</v>
      </c>
      <c r="T1423">
        <f t="shared" si="156"/>
        <v>1</v>
      </c>
      <c r="U1423">
        <f t="shared" si="157"/>
        <v>1</v>
      </c>
      <c r="V1423">
        <f t="shared" si="158"/>
        <v>1</v>
      </c>
      <c r="W1423">
        <f t="shared" si="159"/>
        <v>1</v>
      </c>
      <c r="X1423">
        <f t="shared" si="160"/>
        <v>0</v>
      </c>
      <c r="Y1423">
        <f t="shared" si="161"/>
        <v>1</v>
      </c>
      <c r="Z1423">
        <f t="shared" si="162"/>
        <v>1</v>
      </c>
    </row>
    <row r="1424" spans="1:26" ht="14.4">
      <c r="A1424" s="7" t="s">
        <v>1715</v>
      </c>
      <c r="B1424" s="7" t="s">
        <v>188</v>
      </c>
      <c r="C1424" s="8" t="s">
        <v>76</v>
      </c>
      <c r="D1424" s="9" t="s">
        <v>67</v>
      </c>
      <c r="E1424">
        <v>80925.219991916718</v>
      </c>
      <c r="F1424" s="14">
        <v>6485</v>
      </c>
      <c r="G1424">
        <v>9.0377893102988657E-3</v>
      </c>
      <c r="H1424">
        <v>2.3200718895515074E-2</v>
      </c>
      <c r="I1424">
        <v>465158</v>
      </c>
      <c r="J1424">
        <v>7765.1034702187217</v>
      </c>
      <c r="K1424">
        <v>6399.9759221597824</v>
      </c>
      <c r="T1424">
        <f t="shared" si="156"/>
        <v>1</v>
      </c>
      <c r="U1424">
        <f t="shared" si="157"/>
        <v>1</v>
      </c>
      <c r="V1424">
        <f t="shared" si="158"/>
        <v>1</v>
      </c>
      <c r="W1424">
        <f t="shared" si="159"/>
        <v>1</v>
      </c>
      <c r="X1424">
        <f t="shared" si="160"/>
        <v>0</v>
      </c>
      <c r="Y1424">
        <f t="shared" si="161"/>
        <v>1</v>
      </c>
      <c r="Z1424">
        <f t="shared" si="162"/>
        <v>1</v>
      </c>
    </row>
    <row r="1425" spans="1:26" ht="14.4">
      <c r="A1425" s="7" t="s">
        <v>1716</v>
      </c>
      <c r="B1425" s="7" t="s">
        <v>188</v>
      </c>
      <c r="C1425" s="8" t="s">
        <v>76</v>
      </c>
      <c r="D1425" s="9" t="s">
        <v>68</v>
      </c>
      <c r="E1425">
        <v>90015.546616113425</v>
      </c>
      <c r="F1425" s="14">
        <v>7029</v>
      </c>
      <c r="G1425">
        <v>9.0598069977593804E-3</v>
      </c>
      <c r="H1425">
        <v>2.3842822292795527E-2</v>
      </c>
      <c r="I1425">
        <v>472637</v>
      </c>
      <c r="J1425">
        <v>7693.0075300918043</v>
      </c>
      <c r="K1425">
        <v>6639.3447825709791</v>
      </c>
      <c r="T1425">
        <f t="shared" si="156"/>
        <v>1</v>
      </c>
      <c r="U1425">
        <f t="shared" si="157"/>
        <v>1</v>
      </c>
      <c r="V1425">
        <f t="shared" si="158"/>
        <v>1</v>
      </c>
      <c r="W1425">
        <f t="shared" si="159"/>
        <v>1</v>
      </c>
      <c r="X1425">
        <f t="shared" si="160"/>
        <v>0</v>
      </c>
      <c r="Y1425">
        <f t="shared" si="161"/>
        <v>1</v>
      </c>
      <c r="Z1425">
        <f t="shared" si="162"/>
        <v>1</v>
      </c>
    </row>
    <row r="1426" spans="1:26" ht="14.4">
      <c r="A1426" s="7" t="s">
        <v>1717</v>
      </c>
      <c r="B1426" s="7" t="s">
        <v>188</v>
      </c>
      <c r="C1426" s="8" t="s">
        <v>76</v>
      </c>
      <c r="D1426" s="9" t="s">
        <v>69</v>
      </c>
      <c r="E1426">
        <v>106919.60455881649</v>
      </c>
      <c r="F1426" s="14">
        <v>7326</v>
      </c>
      <c r="G1426">
        <v>8.7688778794690753E-3</v>
      </c>
      <c r="H1426">
        <v>2.2644080226169965E-2</v>
      </c>
      <c r="I1426">
        <v>479993</v>
      </c>
      <c r="J1426">
        <v>8400.1225017864836</v>
      </c>
      <c r="K1426">
        <v>7241.7722758456894</v>
      </c>
      <c r="T1426">
        <f t="shared" si="156"/>
        <v>1</v>
      </c>
      <c r="U1426">
        <f t="shared" si="157"/>
        <v>1</v>
      </c>
      <c r="V1426">
        <f t="shared" si="158"/>
        <v>1</v>
      </c>
      <c r="W1426">
        <f t="shared" si="159"/>
        <v>1</v>
      </c>
      <c r="X1426">
        <f t="shared" si="160"/>
        <v>0</v>
      </c>
      <c r="Y1426">
        <f t="shared" si="161"/>
        <v>1</v>
      </c>
      <c r="Z1426">
        <f t="shared" si="162"/>
        <v>1</v>
      </c>
    </row>
    <row r="1427" spans="1:26" ht="14.4">
      <c r="A1427" s="7" t="s">
        <v>1718</v>
      </c>
      <c r="B1427" s="7" t="s">
        <v>188</v>
      </c>
      <c r="C1427" s="8" t="s">
        <v>76</v>
      </c>
      <c r="D1427" s="9" t="s">
        <v>70</v>
      </c>
      <c r="E1427">
        <v>112028.57487363143</v>
      </c>
      <c r="F1427" s="14">
        <v>8305</v>
      </c>
      <c r="G1427">
        <v>8.9675636958968588E-3</v>
      </c>
      <c r="H1427">
        <v>2.3624270950578122E-2</v>
      </c>
      <c r="I1427">
        <v>488650</v>
      </c>
      <c r="J1427">
        <v>9180.3949657218873</v>
      </c>
      <c r="K1427">
        <v>7778.5736212012689</v>
      </c>
      <c r="T1427">
        <f t="shared" si="156"/>
        <v>1</v>
      </c>
      <c r="U1427">
        <f t="shared" si="157"/>
        <v>1</v>
      </c>
      <c r="V1427">
        <f t="shared" si="158"/>
        <v>1</v>
      </c>
      <c r="W1427">
        <f t="shared" si="159"/>
        <v>1</v>
      </c>
      <c r="X1427">
        <f t="shared" si="160"/>
        <v>0</v>
      </c>
      <c r="Y1427">
        <f t="shared" si="161"/>
        <v>1</v>
      </c>
      <c r="Z1427">
        <f t="shared" si="162"/>
        <v>1</v>
      </c>
    </row>
    <row r="1428" spans="1:26" ht="14.4">
      <c r="A1428" s="7" t="s">
        <v>1719</v>
      </c>
      <c r="B1428" s="7" t="s">
        <v>188</v>
      </c>
      <c r="C1428" s="8" t="s">
        <v>76</v>
      </c>
      <c r="D1428" s="9" t="s">
        <v>71</v>
      </c>
      <c r="E1428">
        <v>99281.71868866554</v>
      </c>
      <c r="F1428" s="14">
        <v>8127</v>
      </c>
      <c r="G1428">
        <v>8.8030326467557155E-3</v>
      </c>
      <c r="H1428">
        <v>2.319082813193701E-2</v>
      </c>
      <c r="I1428">
        <v>497783</v>
      </c>
      <c r="J1428">
        <v>8332.948292729965</v>
      </c>
      <c r="K1428">
        <v>7256.1738749615797</v>
      </c>
      <c r="T1428">
        <f t="shared" si="156"/>
        <v>1</v>
      </c>
      <c r="U1428">
        <f t="shared" si="157"/>
        <v>1</v>
      </c>
      <c r="V1428">
        <f t="shared" si="158"/>
        <v>1</v>
      </c>
      <c r="W1428">
        <f t="shared" si="159"/>
        <v>1</v>
      </c>
      <c r="X1428">
        <f t="shared" si="160"/>
        <v>0</v>
      </c>
      <c r="Y1428">
        <f t="shared" si="161"/>
        <v>1</v>
      </c>
      <c r="Z1428">
        <f t="shared" si="162"/>
        <v>1</v>
      </c>
    </row>
    <row r="1429" spans="1:26" ht="14.4">
      <c r="A1429" s="7" t="s">
        <v>1720</v>
      </c>
      <c r="B1429" s="7" t="s">
        <v>188</v>
      </c>
      <c r="C1429" s="8" t="s">
        <v>76</v>
      </c>
      <c r="D1429" s="9" t="s">
        <v>72</v>
      </c>
      <c r="E1429">
        <v>102678.79790631478</v>
      </c>
      <c r="F1429" s="14">
        <v>7592</v>
      </c>
      <c r="G1429">
        <v>7.5805843934250317E-3</v>
      </c>
      <c r="H1429">
        <v>1.9538300394711147E-2</v>
      </c>
      <c r="I1429">
        <v>506953</v>
      </c>
      <c r="J1429">
        <v>8117.1232836180079</v>
      </c>
      <c r="K1429">
        <v>7000.6489753487995</v>
      </c>
      <c r="T1429">
        <f t="shared" si="156"/>
        <v>1</v>
      </c>
      <c r="U1429">
        <f t="shared" si="157"/>
        <v>1</v>
      </c>
      <c r="V1429">
        <f t="shared" si="158"/>
        <v>1</v>
      </c>
      <c r="W1429">
        <f t="shared" si="159"/>
        <v>1</v>
      </c>
      <c r="X1429">
        <f t="shared" si="160"/>
        <v>0</v>
      </c>
      <c r="Y1429">
        <f t="shared" si="161"/>
        <v>1</v>
      </c>
      <c r="Z1429">
        <f t="shared" si="162"/>
        <v>1</v>
      </c>
    </row>
    <row r="1430" spans="1:26" ht="14.4">
      <c r="A1430" s="7" t="s">
        <v>1721</v>
      </c>
      <c r="B1430" s="7" t="s">
        <v>188</v>
      </c>
      <c r="C1430" s="8" t="s">
        <v>76</v>
      </c>
      <c r="D1430" s="9" t="s">
        <v>73</v>
      </c>
      <c r="E1430">
        <v>111913.18441700251</v>
      </c>
      <c r="F1430" s="14">
        <v>7751</v>
      </c>
      <c r="G1430">
        <v>8.3515482871512718E-3</v>
      </c>
      <c r="H1430">
        <v>2.1910033240281124E-2</v>
      </c>
      <c r="I1430">
        <v>518347</v>
      </c>
      <c r="J1430">
        <v>9308.4362405878692</v>
      </c>
      <c r="K1430">
        <v>7373.4390282957165</v>
      </c>
      <c r="T1430">
        <f t="shared" si="156"/>
        <v>1</v>
      </c>
      <c r="U1430">
        <f t="shared" si="157"/>
        <v>1</v>
      </c>
      <c r="V1430">
        <f t="shared" si="158"/>
        <v>1</v>
      </c>
      <c r="W1430">
        <f t="shared" si="159"/>
        <v>1</v>
      </c>
      <c r="X1430">
        <f t="shared" si="160"/>
        <v>0</v>
      </c>
      <c r="Y1430">
        <f t="shared" si="161"/>
        <v>1</v>
      </c>
      <c r="Z1430">
        <f t="shared" si="162"/>
        <v>1</v>
      </c>
    </row>
    <row r="1431" spans="1:26" ht="14.4">
      <c r="A1431" s="7" t="s">
        <v>1722</v>
      </c>
      <c r="B1431" s="7" t="s">
        <v>188</v>
      </c>
      <c r="C1431" s="8" t="s">
        <v>76</v>
      </c>
      <c r="D1431" s="9" t="s">
        <v>74</v>
      </c>
      <c r="E1431">
        <v>103858.88080897115</v>
      </c>
      <c r="F1431" s="14">
        <v>7452</v>
      </c>
      <c r="G1431">
        <v>6.8669883566313712E-3</v>
      </c>
      <c r="H1431">
        <v>1.7736266965002089E-2</v>
      </c>
      <c r="I1431">
        <v>530946</v>
      </c>
      <c r="J1431">
        <v>8688.265850011112</v>
      </c>
      <c r="K1431">
        <v>6746.4487914025158</v>
      </c>
      <c r="T1431">
        <f t="shared" si="156"/>
        <v>1</v>
      </c>
      <c r="U1431">
        <f t="shared" si="157"/>
        <v>1</v>
      </c>
      <c r="V1431">
        <f t="shared" si="158"/>
        <v>0</v>
      </c>
      <c r="W1431">
        <f t="shared" si="159"/>
        <v>1</v>
      </c>
      <c r="X1431">
        <f t="shared" si="160"/>
        <v>0</v>
      </c>
      <c r="Y1431">
        <f t="shared" si="161"/>
        <v>1</v>
      </c>
      <c r="Z1431">
        <f t="shared" si="162"/>
        <v>1</v>
      </c>
    </row>
    <row r="1432" spans="1:26" ht="14.4">
      <c r="A1432" s="7" t="s">
        <v>1723</v>
      </c>
      <c r="B1432" s="7" t="s">
        <v>189</v>
      </c>
      <c r="C1432" s="8" t="s">
        <v>61</v>
      </c>
      <c r="D1432" s="9" t="s">
        <v>62</v>
      </c>
      <c r="E1432">
        <v>14127.566672918012</v>
      </c>
      <c r="F1432" s="8"/>
      <c r="I1432">
        <v>431907</v>
      </c>
      <c r="J1432">
        <v>7420.5789672313713</v>
      </c>
      <c r="T1432">
        <f t="shared" si="156"/>
        <v>0</v>
      </c>
      <c r="U1432">
        <f t="shared" si="157"/>
        <v>0</v>
      </c>
      <c r="V1432">
        <f t="shared" si="158"/>
        <v>0</v>
      </c>
      <c r="W1432">
        <f t="shared" si="159"/>
        <v>0</v>
      </c>
      <c r="X1432">
        <f t="shared" si="160"/>
        <v>0</v>
      </c>
      <c r="Y1432">
        <f t="shared" si="161"/>
        <v>1</v>
      </c>
      <c r="Z1432">
        <f t="shared" si="162"/>
        <v>0</v>
      </c>
    </row>
    <row r="1433" spans="1:26" ht="14.4">
      <c r="A1433" s="7" t="s">
        <v>1724</v>
      </c>
      <c r="B1433" s="7" t="s">
        <v>189</v>
      </c>
      <c r="C1433" s="8" t="s">
        <v>61</v>
      </c>
      <c r="D1433" s="9" t="s">
        <v>63</v>
      </c>
      <c r="E1433">
        <v>14870.049963476991</v>
      </c>
      <c r="F1433" s="8"/>
      <c r="I1433">
        <v>438080</v>
      </c>
      <c r="J1433">
        <v>8548.6669101533971</v>
      </c>
      <c r="T1433">
        <f t="shared" si="156"/>
        <v>0</v>
      </c>
      <c r="U1433">
        <f t="shared" si="157"/>
        <v>0</v>
      </c>
      <c r="V1433">
        <f t="shared" si="158"/>
        <v>0</v>
      </c>
      <c r="W1433">
        <f t="shared" si="159"/>
        <v>0</v>
      </c>
      <c r="X1433">
        <f t="shared" si="160"/>
        <v>0</v>
      </c>
      <c r="Y1433">
        <f t="shared" si="161"/>
        <v>1</v>
      </c>
      <c r="Z1433">
        <f t="shared" si="162"/>
        <v>0</v>
      </c>
    </row>
    <row r="1434" spans="1:26" ht="14.4">
      <c r="A1434" s="7" t="s">
        <v>1725</v>
      </c>
      <c r="B1434" s="7" t="s">
        <v>189</v>
      </c>
      <c r="C1434" s="8" t="s">
        <v>61</v>
      </c>
      <c r="D1434" s="9" t="s">
        <v>64</v>
      </c>
      <c r="E1434">
        <v>15778.512698412698</v>
      </c>
      <c r="F1434" s="8"/>
      <c r="H1434">
        <v>2.319036361589553E-3</v>
      </c>
      <c r="I1434">
        <v>444150</v>
      </c>
      <c r="J1434">
        <v>9969.6048632218844</v>
      </c>
      <c r="K1434">
        <v>1152.7637059551953</v>
      </c>
      <c r="T1434">
        <f t="shared" si="156"/>
        <v>0</v>
      </c>
      <c r="U1434">
        <f t="shared" si="157"/>
        <v>0</v>
      </c>
      <c r="V1434">
        <f t="shared" si="158"/>
        <v>0</v>
      </c>
      <c r="W1434">
        <f t="shared" si="159"/>
        <v>0</v>
      </c>
      <c r="X1434">
        <f t="shared" si="160"/>
        <v>0</v>
      </c>
      <c r="Y1434">
        <f t="shared" si="161"/>
        <v>1</v>
      </c>
      <c r="Z1434">
        <f t="shared" si="162"/>
        <v>1</v>
      </c>
    </row>
    <row r="1435" spans="1:26" ht="14.4">
      <c r="A1435" s="7" t="s">
        <v>1726</v>
      </c>
      <c r="B1435" s="7" t="s">
        <v>189</v>
      </c>
      <c r="C1435" s="8" t="s">
        <v>61</v>
      </c>
      <c r="D1435" s="9" t="s">
        <v>65</v>
      </c>
      <c r="E1435">
        <v>17586.377017645453</v>
      </c>
      <c r="F1435" s="8"/>
      <c r="H1435">
        <v>2.8887690781897934E-3</v>
      </c>
      <c r="I1435">
        <v>450711</v>
      </c>
      <c r="J1435">
        <v>11592.794495807735</v>
      </c>
      <c r="K1435">
        <v>1045.0155421101326</v>
      </c>
      <c r="T1435">
        <f t="shared" si="156"/>
        <v>0</v>
      </c>
      <c r="U1435">
        <f t="shared" si="157"/>
        <v>0</v>
      </c>
      <c r="V1435">
        <f t="shared" si="158"/>
        <v>0</v>
      </c>
      <c r="W1435">
        <f t="shared" si="159"/>
        <v>0</v>
      </c>
      <c r="X1435">
        <f t="shared" si="160"/>
        <v>0</v>
      </c>
      <c r="Y1435">
        <f t="shared" si="161"/>
        <v>1</v>
      </c>
      <c r="Z1435">
        <f t="shared" si="162"/>
        <v>1</v>
      </c>
    </row>
    <row r="1436" spans="1:26" ht="14.4">
      <c r="A1436" s="7" t="s">
        <v>1727</v>
      </c>
      <c r="B1436" s="7" t="s">
        <v>189</v>
      </c>
      <c r="C1436" s="8" t="s">
        <v>61</v>
      </c>
      <c r="D1436" s="9" t="s">
        <v>66</v>
      </c>
      <c r="E1436">
        <v>22371.613677700188</v>
      </c>
      <c r="F1436" s="8"/>
      <c r="H1436">
        <v>2.5995437713448276E-3</v>
      </c>
      <c r="I1436">
        <v>458542</v>
      </c>
      <c r="J1436">
        <v>16205.712889986085</v>
      </c>
      <c r="K1436">
        <v>1153.6565897998439</v>
      </c>
      <c r="T1436">
        <f t="shared" si="156"/>
        <v>0</v>
      </c>
      <c r="U1436">
        <f t="shared" si="157"/>
        <v>0</v>
      </c>
      <c r="V1436">
        <f t="shared" si="158"/>
        <v>0</v>
      </c>
      <c r="W1436">
        <f t="shared" si="159"/>
        <v>0</v>
      </c>
      <c r="X1436">
        <f t="shared" si="160"/>
        <v>0</v>
      </c>
      <c r="Y1436">
        <f t="shared" si="161"/>
        <v>1</v>
      </c>
      <c r="Z1436">
        <f t="shared" si="162"/>
        <v>1</v>
      </c>
    </row>
    <row r="1437" spans="1:26" ht="14.4">
      <c r="A1437" s="7" t="s">
        <v>1728</v>
      </c>
      <c r="B1437" s="7" t="s">
        <v>189</v>
      </c>
      <c r="C1437" s="8" t="s">
        <v>61</v>
      </c>
      <c r="D1437" s="9" t="s">
        <v>67</v>
      </c>
      <c r="E1437">
        <v>25189.779356572373</v>
      </c>
      <c r="F1437" s="8"/>
      <c r="H1437">
        <v>2.546197898532305E-3</v>
      </c>
      <c r="I1437">
        <v>468149</v>
      </c>
      <c r="J1437">
        <v>17494.430192096959</v>
      </c>
      <c r="K1437">
        <v>1313.6843184541674</v>
      </c>
      <c r="T1437">
        <f t="shared" si="156"/>
        <v>0</v>
      </c>
      <c r="U1437">
        <f t="shared" si="157"/>
        <v>0</v>
      </c>
      <c r="V1437">
        <f t="shared" si="158"/>
        <v>0</v>
      </c>
      <c r="W1437">
        <f t="shared" si="159"/>
        <v>0</v>
      </c>
      <c r="X1437">
        <f t="shared" si="160"/>
        <v>0</v>
      </c>
      <c r="Y1437">
        <f t="shared" si="161"/>
        <v>1</v>
      </c>
      <c r="Z1437">
        <f t="shared" si="162"/>
        <v>1</v>
      </c>
    </row>
    <row r="1438" spans="1:26" ht="14.4">
      <c r="A1438" s="7" t="s">
        <v>1729</v>
      </c>
      <c r="B1438" s="7" t="s">
        <v>189</v>
      </c>
      <c r="C1438" s="8" t="s">
        <v>61</v>
      </c>
      <c r="D1438" s="9" t="s">
        <v>68</v>
      </c>
      <c r="E1438">
        <v>30363.623728658131</v>
      </c>
      <c r="F1438" s="8"/>
      <c r="H1438">
        <v>3.599356409230359E-3</v>
      </c>
      <c r="I1438">
        <v>479808</v>
      </c>
      <c r="J1438">
        <v>20956.299186341203</v>
      </c>
      <c r="K1438">
        <v>1350.5402160864346</v>
      </c>
      <c r="T1438">
        <f t="shared" si="156"/>
        <v>0</v>
      </c>
      <c r="U1438">
        <f t="shared" si="157"/>
        <v>0</v>
      </c>
      <c r="V1438">
        <f t="shared" si="158"/>
        <v>0</v>
      </c>
      <c r="W1438">
        <f t="shared" si="159"/>
        <v>0</v>
      </c>
      <c r="X1438">
        <f t="shared" si="160"/>
        <v>0</v>
      </c>
      <c r="Y1438">
        <f t="shared" si="161"/>
        <v>1</v>
      </c>
      <c r="Z1438">
        <f t="shared" si="162"/>
        <v>1</v>
      </c>
    </row>
    <row r="1439" spans="1:26" ht="14.4">
      <c r="A1439" s="7" t="s">
        <v>1730</v>
      </c>
      <c r="B1439" s="7" t="s">
        <v>189</v>
      </c>
      <c r="C1439" s="8" t="s">
        <v>61</v>
      </c>
      <c r="D1439" s="9" t="s">
        <v>69</v>
      </c>
      <c r="E1439">
        <v>36606.782670932633</v>
      </c>
      <c r="F1439" s="8"/>
      <c r="H1439">
        <v>2.8466806973151178E-3</v>
      </c>
      <c r="I1439">
        <v>493206</v>
      </c>
      <c r="J1439">
        <v>27844.349014407773</v>
      </c>
      <c r="K1439">
        <v>1575.4066252235375</v>
      </c>
      <c r="T1439">
        <f t="shared" si="156"/>
        <v>1</v>
      </c>
      <c r="U1439">
        <f t="shared" si="157"/>
        <v>0</v>
      </c>
      <c r="V1439">
        <f t="shared" si="158"/>
        <v>0</v>
      </c>
      <c r="W1439">
        <f t="shared" si="159"/>
        <v>0</v>
      </c>
      <c r="X1439">
        <f t="shared" si="160"/>
        <v>0</v>
      </c>
      <c r="Y1439">
        <f t="shared" si="161"/>
        <v>1</v>
      </c>
      <c r="Z1439">
        <f t="shared" si="162"/>
        <v>1</v>
      </c>
    </row>
    <row r="1440" spans="1:26" ht="14.4">
      <c r="A1440" s="7" t="s">
        <v>1731</v>
      </c>
      <c r="B1440" s="7" t="s">
        <v>189</v>
      </c>
      <c r="C1440" s="8" t="s">
        <v>61</v>
      </c>
      <c r="D1440" s="9" t="s">
        <v>70</v>
      </c>
      <c r="E1440">
        <v>40847.052491685186</v>
      </c>
      <c r="F1440" s="8"/>
      <c r="H1440">
        <v>3.6195047366844786E-3</v>
      </c>
      <c r="I1440">
        <v>507528</v>
      </c>
      <c r="J1440">
        <v>34080.878296369854</v>
      </c>
      <c r="K1440">
        <v>1777.2418467552529</v>
      </c>
      <c r="T1440">
        <f t="shared" si="156"/>
        <v>1</v>
      </c>
      <c r="U1440">
        <f t="shared" si="157"/>
        <v>0</v>
      </c>
      <c r="V1440">
        <f t="shared" si="158"/>
        <v>0</v>
      </c>
      <c r="W1440">
        <f t="shared" si="159"/>
        <v>0</v>
      </c>
      <c r="X1440">
        <f t="shared" si="160"/>
        <v>0</v>
      </c>
      <c r="Y1440">
        <f t="shared" si="161"/>
        <v>1</v>
      </c>
      <c r="Z1440">
        <f t="shared" si="162"/>
        <v>1</v>
      </c>
    </row>
    <row r="1441" spans="1:26" ht="14.4">
      <c r="A1441" s="7" t="s">
        <v>1732</v>
      </c>
      <c r="B1441" s="7" t="s">
        <v>189</v>
      </c>
      <c r="C1441" s="8" t="s">
        <v>61</v>
      </c>
      <c r="D1441" s="9" t="s">
        <v>71</v>
      </c>
      <c r="E1441">
        <v>40859.987180249111</v>
      </c>
      <c r="F1441" s="8"/>
      <c r="H1441">
        <v>3.5217410475502139E-3</v>
      </c>
      <c r="I1441">
        <v>521617</v>
      </c>
      <c r="J1441">
        <v>35361.194132859935</v>
      </c>
      <c r="K1441">
        <v>1884.5244691028092</v>
      </c>
      <c r="T1441">
        <f t="shared" si="156"/>
        <v>1</v>
      </c>
      <c r="U1441">
        <f t="shared" si="157"/>
        <v>0</v>
      </c>
      <c r="V1441">
        <f t="shared" si="158"/>
        <v>0</v>
      </c>
      <c r="W1441">
        <f t="shared" si="159"/>
        <v>0</v>
      </c>
      <c r="X1441">
        <f t="shared" si="160"/>
        <v>0</v>
      </c>
      <c r="Y1441">
        <f t="shared" si="161"/>
        <v>1</v>
      </c>
      <c r="Z1441">
        <f t="shared" si="162"/>
        <v>1</v>
      </c>
    </row>
    <row r="1442" spans="1:26" ht="14.4">
      <c r="A1442" s="7" t="s">
        <v>1733</v>
      </c>
      <c r="B1442" s="7" t="s">
        <v>189</v>
      </c>
      <c r="C1442" s="8" t="s">
        <v>61</v>
      </c>
      <c r="D1442" s="9" t="s">
        <v>72</v>
      </c>
      <c r="E1442">
        <v>53045.879031322831</v>
      </c>
      <c r="F1442" s="8"/>
      <c r="H1442">
        <v>2.8730364778368428E-3</v>
      </c>
      <c r="I1442">
        <v>534626</v>
      </c>
      <c r="J1442">
        <v>52773.34061568274</v>
      </c>
      <c r="K1442">
        <v>2313.7670072162596</v>
      </c>
      <c r="T1442">
        <f t="shared" si="156"/>
        <v>1</v>
      </c>
      <c r="U1442">
        <f t="shared" si="157"/>
        <v>0</v>
      </c>
      <c r="V1442">
        <f t="shared" si="158"/>
        <v>0</v>
      </c>
      <c r="W1442">
        <f t="shared" si="159"/>
        <v>0</v>
      </c>
      <c r="X1442">
        <f t="shared" si="160"/>
        <v>0</v>
      </c>
      <c r="Y1442">
        <f t="shared" si="161"/>
        <v>1</v>
      </c>
      <c r="Z1442">
        <f t="shared" si="162"/>
        <v>1</v>
      </c>
    </row>
    <row r="1443" spans="1:26" ht="14.4">
      <c r="A1443" s="7" t="s">
        <v>1734</v>
      </c>
      <c r="B1443" s="7" t="s">
        <v>189</v>
      </c>
      <c r="C1443" s="8" t="s">
        <v>61</v>
      </c>
      <c r="D1443" s="9" t="s">
        <v>73</v>
      </c>
      <c r="E1443">
        <v>67062.453181347228</v>
      </c>
      <c r="F1443" s="8"/>
      <c r="H1443">
        <v>2.9874898861019482E-3</v>
      </c>
      <c r="I1443">
        <v>546278</v>
      </c>
      <c r="J1443">
        <v>71348.287868081825</v>
      </c>
      <c r="K1443">
        <v>2701.9209999304385</v>
      </c>
      <c r="T1443">
        <f t="shared" si="156"/>
        <v>1</v>
      </c>
      <c r="U1443">
        <f t="shared" si="157"/>
        <v>0</v>
      </c>
      <c r="V1443">
        <f t="shared" si="158"/>
        <v>0</v>
      </c>
      <c r="W1443">
        <f t="shared" si="159"/>
        <v>0</v>
      </c>
      <c r="X1443">
        <f t="shared" si="160"/>
        <v>0</v>
      </c>
      <c r="Y1443">
        <f t="shared" si="161"/>
        <v>1</v>
      </c>
      <c r="Z1443">
        <f t="shared" si="162"/>
        <v>1</v>
      </c>
    </row>
    <row r="1444" spans="1:26" ht="14.4">
      <c r="A1444" s="7" t="s">
        <v>1735</v>
      </c>
      <c r="B1444" s="7" t="s">
        <v>189</v>
      </c>
      <c r="C1444" s="8" t="s">
        <v>61</v>
      </c>
      <c r="D1444" s="9" t="s">
        <v>74</v>
      </c>
      <c r="E1444">
        <v>77196.138790157027</v>
      </c>
      <c r="F1444" s="8"/>
      <c r="H1444">
        <v>2.7389485670359908E-3</v>
      </c>
      <c r="I1444">
        <v>556783</v>
      </c>
      <c r="J1444">
        <v>79842.59576890817</v>
      </c>
      <c r="K1444">
        <v>3073.0104906220199</v>
      </c>
      <c r="T1444">
        <f t="shared" si="156"/>
        <v>1</v>
      </c>
      <c r="U1444">
        <f t="shared" si="157"/>
        <v>0</v>
      </c>
      <c r="V1444">
        <f t="shared" si="158"/>
        <v>0</v>
      </c>
      <c r="W1444">
        <f t="shared" si="159"/>
        <v>0</v>
      </c>
      <c r="X1444">
        <f t="shared" si="160"/>
        <v>0</v>
      </c>
      <c r="Y1444">
        <f t="shared" si="161"/>
        <v>1</v>
      </c>
      <c r="Z1444">
        <f t="shared" si="162"/>
        <v>1</v>
      </c>
    </row>
    <row r="1445" spans="1:26" ht="14.4">
      <c r="A1445" s="7" t="s">
        <v>1736</v>
      </c>
      <c r="B1445" s="7" t="s">
        <v>190</v>
      </c>
      <c r="C1445" s="8" t="s">
        <v>78</v>
      </c>
      <c r="D1445" s="9" t="s">
        <v>62</v>
      </c>
      <c r="E1445">
        <v>246.28264099200683</v>
      </c>
      <c r="F1445" s="14">
        <v>12</v>
      </c>
      <c r="I1445">
        <v>15744811</v>
      </c>
      <c r="J1445">
        <v>9.653974252215539</v>
      </c>
      <c r="K1445">
        <v>8.8283054016971043</v>
      </c>
      <c r="T1445">
        <f t="shared" si="156"/>
        <v>0</v>
      </c>
      <c r="U1445">
        <f t="shared" si="157"/>
        <v>0</v>
      </c>
      <c r="V1445">
        <f t="shared" si="158"/>
        <v>0</v>
      </c>
      <c r="W1445">
        <f t="shared" si="159"/>
        <v>0</v>
      </c>
      <c r="X1445">
        <f t="shared" si="160"/>
        <v>0</v>
      </c>
      <c r="Y1445">
        <f t="shared" si="161"/>
        <v>0</v>
      </c>
      <c r="Z1445">
        <f t="shared" si="162"/>
        <v>0</v>
      </c>
    </row>
    <row r="1446" spans="1:26" ht="14.4">
      <c r="A1446" s="7" t="s">
        <v>1737</v>
      </c>
      <c r="B1446" s="7" t="s">
        <v>190</v>
      </c>
      <c r="C1446" s="8" t="s">
        <v>78</v>
      </c>
      <c r="D1446" s="9" t="s">
        <v>63</v>
      </c>
      <c r="E1446">
        <v>278.98744993076087</v>
      </c>
      <c r="F1446" s="14">
        <v>14</v>
      </c>
      <c r="I1446">
        <v>16235767</v>
      </c>
      <c r="J1446">
        <v>9.1772689273010624</v>
      </c>
      <c r="K1446">
        <v>11.025041194542888</v>
      </c>
      <c r="T1446">
        <f t="shared" si="156"/>
        <v>0</v>
      </c>
      <c r="U1446">
        <f t="shared" si="157"/>
        <v>0</v>
      </c>
      <c r="V1446">
        <f t="shared" si="158"/>
        <v>0</v>
      </c>
      <c r="W1446">
        <f t="shared" si="159"/>
        <v>0</v>
      </c>
      <c r="X1446">
        <f t="shared" si="160"/>
        <v>0</v>
      </c>
      <c r="Y1446">
        <f t="shared" si="161"/>
        <v>0</v>
      </c>
      <c r="Z1446">
        <f t="shared" si="162"/>
        <v>0</v>
      </c>
    </row>
    <row r="1447" spans="1:26" ht="14.4">
      <c r="A1447" s="7" t="s">
        <v>1738</v>
      </c>
      <c r="B1447" s="7" t="s">
        <v>190</v>
      </c>
      <c r="C1447" s="8" t="s">
        <v>78</v>
      </c>
      <c r="D1447" s="9" t="s">
        <v>64</v>
      </c>
      <c r="E1447">
        <v>262.74181975903605</v>
      </c>
      <c r="F1447" s="14">
        <v>14</v>
      </c>
      <c r="H1447">
        <v>1.2027942829209964E-4</v>
      </c>
      <c r="I1447">
        <v>16736029</v>
      </c>
      <c r="J1447">
        <v>6.5128950242617289</v>
      </c>
      <c r="K1447">
        <v>11.472255455580294</v>
      </c>
      <c r="T1447">
        <f t="shared" si="156"/>
        <v>0</v>
      </c>
      <c r="U1447">
        <f t="shared" si="157"/>
        <v>0</v>
      </c>
      <c r="V1447">
        <f t="shared" si="158"/>
        <v>0</v>
      </c>
      <c r="W1447">
        <f t="shared" si="159"/>
        <v>0</v>
      </c>
      <c r="X1447">
        <f t="shared" si="160"/>
        <v>0</v>
      </c>
      <c r="Y1447">
        <f t="shared" si="161"/>
        <v>0</v>
      </c>
      <c r="Z1447">
        <f t="shared" si="162"/>
        <v>0</v>
      </c>
    </row>
    <row r="1448" spans="1:26" ht="14.4">
      <c r="A1448" s="7" t="s">
        <v>1739</v>
      </c>
      <c r="B1448" s="7" t="s">
        <v>190</v>
      </c>
      <c r="C1448" s="8" t="s">
        <v>78</v>
      </c>
      <c r="D1448" s="9" t="s">
        <v>65</v>
      </c>
      <c r="E1448">
        <v>317.42203171593377</v>
      </c>
      <c r="F1448" s="14">
        <v>15</v>
      </c>
      <c r="H1448">
        <v>1.0565212790170061E-4</v>
      </c>
      <c r="I1448">
        <v>17245275</v>
      </c>
      <c r="J1448">
        <v>6.9004408453909836</v>
      </c>
      <c r="K1448">
        <v>3.8851221566487051</v>
      </c>
      <c r="T1448">
        <f t="shared" si="156"/>
        <v>0</v>
      </c>
      <c r="U1448">
        <f t="shared" si="157"/>
        <v>0</v>
      </c>
      <c r="V1448">
        <f t="shared" si="158"/>
        <v>0</v>
      </c>
      <c r="W1448">
        <f t="shared" si="159"/>
        <v>0</v>
      </c>
      <c r="X1448">
        <f t="shared" si="160"/>
        <v>0</v>
      </c>
      <c r="Y1448">
        <f t="shared" si="161"/>
        <v>0</v>
      </c>
      <c r="Z1448">
        <f t="shared" si="162"/>
        <v>0</v>
      </c>
    </row>
    <row r="1449" spans="1:26" ht="14.4">
      <c r="A1449" s="7" t="s">
        <v>1740</v>
      </c>
      <c r="B1449" s="7" t="s">
        <v>190</v>
      </c>
      <c r="C1449" s="8" t="s">
        <v>78</v>
      </c>
      <c r="D1449" s="9" t="s">
        <v>66</v>
      </c>
      <c r="E1449">
        <v>245.67045296086042</v>
      </c>
      <c r="F1449" s="14">
        <v>12</v>
      </c>
      <c r="H1449">
        <v>1.0943871170369896E-4</v>
      </c>
      <c r="I1449">
        <v>17763367</v>
      </c>
      <c r="J1449">
        <v>13.454656428592619</v>
      </c>
      <c r="K1449">
        <v>6.0799284279832762</v>
      </c>
      <c r="T1449">
        <f t="shared" si="156"/>
        <v>0</v>
      </c>
      <c r="U1449">
        <f t="shared" si="157"/>
        <v>0</v>
      </c>
      <c r="V1449">
        <f t="shared" si="158"/>
        <v>0</v>
      </c>
      <c r="W1449">
        <f t="shared" si="159"/>
        <v>0</v>
      </c>
      <c r="X1449">
        <f t="shared" si="160"/>
        <v>0</v>
      </c>
      <c r="Y1449">
        <f t="shared" si="161"/>
        <v>0</v>
      </c>
      <c r="Z1449">
        <f t="shared" si="162"/>
        <v>0</v>
      </c>
    </row>
    <row r="1450" spans="1:26" ht="14.4">
      <c r="A1450" s="7" t="s">
        <v>1741</v>
      </c>
      <c r="B1450" s="7" t="s">
        <v>190</v>
      </c>
      <c r="C1450" s="8" t="s">
        <v>78</v>
      </c>
      <c r="D1450" s="9" t="s">
        <v>67</v>
      </c>
      <c r="E1450">
        <v>275.47670755479623</v>
      </c>
      <c r="F1450" s="14">
        <v>13</v>
      </c>
      <c r="H1450">
        <v>1.0628529926692667E-4</v>
      </c>
      <c r="I1450">
        <v>18290394</v>
      </c>
      <c r="J1450">
        <v>15.855317277473629</v>
      </c>
      <c r="K1450">
        <v>4.3738806282685871</v>
      </c>
      <c r="T1450">
        <f t="shared" si="156"/>
        <v>0</v>
      </c>
      <c r="U1450">
        <f t="shared" si="157"/>
        <v>0</v>
      </c>
      <c r="V1450">
        <f t="shared" si="158"/>
        <v>0</v>
      </c>
      <c r="W1450">
        <f t="shared" si="159"/>
        <v>0</v>
      </c>
      <c r="X1450">
        <f t="shared" si="160"/>
        <v>0</v>
      </c>
      <c r="Y1450">
        <f t="shared" si="161"/>
        <v>0</v>
      </c>
      <c r="Z1450">
        <f t="shared" si="162"/>
        <v>0</v>
      </c>
    </row>
    <row r="1451" spans="1:26" ht="14.4">
      <c r="A1451" s="7" t="s">
        <v>1742</v>
      </c>
      <c r="B1451" s="7" t="s">
        <v>190</v>
      </c>
      <c r="C1451" s="8" t="s">
        <v>78</v>
      </c>
      <c r="D1451" s="9" t="s">
        <v>68</v>
      </c>
      <c r="E1451">
        <v>292.95651893544112</v>
      </c>
      <c r="F1451" s="14">
        <v>15</v>
      </c>
      <c r="H1451">
        <v>9.6036752330245749E-5</v>
      </c>
      <c r="I1451">
        <v>18826126</v>
      </c>
      <c r="J1451">
        <v>20.503421681125474</v>
      </c>
      <c r="K1451">
        <v>4.5681198564165566</v>
      </c>
      <c r="T1451">
        <f t="shared" si="156"/>
        <v>0</v>
      </c>
      <c r="U1451">
        <f t="shared" si="157"/>
        <v>0</v>
      </c>
      <c r="V1451">
        <f t="shared" si="158"/>
        <v>0</v>
      </c>
      <c r="W1451">
        <f t="shared" si="159"/>
        <v>0</v>
      </c>
      <c r="X1451">
        <f t="shared" si="160"/>
        <v>0</v>
      </c>
      <c r="Y1451">
        <f t="shared" si="161"/>
        <v>0</v>
      </c>
      <c r="Z1451">
        <f t="shared" si="162"/>
        <v>0</v>
      </c>
    </row>
    <row r="1452" spans="1:26" ht="14.4">
      <c r="A1452" s="7" t="s">
        <v>1743</v>
      </c>
      <c r="B1452" s="7" t="s">
        <v>190</v>
      </c>
      <c r="C1452" s="8" t="s">
        <v>78</v>
      </c>
      <c r="D1452" s="9" t="s">
        <v>69</v>
      </c>
      <c r="E1452">
        <v>379.0664996371126</v>
      </c>
      <c r="F1452" s="14">
        <v>19</v>
      </c>
      <c r="H1452">
        <v>9.3696651952764702E-5</v>
      </c>
      <c r="I1452">
        <v>19371023</v>
      </c>
      <c r="J1452">
        <v>26.121490847437432</v>
      </c>
      <c r="K1452">
        <v>4.8526089716583369</v>
      </c>
      <c r="T1452">
        <f t="shared" si="156"/>
        <v>0</v>
      </c>
      <c r="U1452">
        <f t="shared" si="157"/>
        <v>0</v>
      </c>
      <c r="V1452">
        <f t="shared" si="158"/>
        <v>0</v>
      </c>
      <c r="W1452">
        <f t="shared" si="159"/>
        <v>0</v>
      </c>
      <c r="X1452">
        <f t="shared" si="160"/>
        <v>0</v>
      </c>
      <c r="Y1452">
        <f t="shared" si="161"/>
        <v>0</v>
      </c>
      <c r="Z1452">
        <f t="shared" si="162"/>
        <v>0</v>
      </c>
    </row>
    <row r="1453" spans="1:26" ht="14.4">
      <c r="A1453" s="7" t="s">
        <v>1744</v>
      </c>
      <c r="B1453" s="7" t="s">
        <v>190</v>
      </c>
      <c r="C1453" s="8" t="s">
        <v>78</v>
      </c>
      <c r="D1453" s="9" t="s">
        <v>70</v>
      </c>
      <c r="E1453">
        <v>472.37939973758938</v>
      </c>
      <c r="F1453" s="14">
        <v>20</v>
      </c>
      <c r="H1453">
        <v>9.1083433679843483E-5</v>
      </c>
      <c r="I1453">
        <v>19926785</v>
      </c>
      <c r="J1453">
        <v>31.113900210194469</v>
      </c>
      <c r="K1453">
        <v>7.176270532351305</v>
      </c>
      <c r="T1453">
        <f t="shared" si="156"/>
        <v>0</v>
      </c>
      <c r="U1453">
        <f t="shared" si="157"/>
        <v>0</v>
      </c>
      <c r="V1453">
        <f t="shared" si="158"/>
        <v>0</v>
      </c>
      <c r="W1453">
        <f t="shared" si="159"/>
        <v>0</v>
      </c>
      <c r="X1453">
        <f t="shared" si="160"/>
        <v>0</v>
      </c>
      <c r="Y1453">
        <f t="shared" si="161"/>
        <v>0</v>
      </c>
      <c r="Z1453">
        <f t="shared" si="162"/>
        <v>0</v>
      </c>
    </row>
    <row r="1454" spans="1:26" ht="14.4">
      <c r="A1454" s="7" t="s">
        <v>1745</v>
      </c>
      <c r="B1454" s="7" t="s">
        <v>190</v>
      </c>
      <c r="C1454" s="8" t="s">
        <v>78</v>
      </c>
      <c r="D1454" s="9" t="s">
        <v>71</v>
      </c>
      <c r="E1454">
        <v>417.17852597826032</v>
      </c>
      <c r="F1454" s="14">
        <v>19</v>
      </c>
      <c r="H1454">
        <v>8.4993458382357859E-5</v>
      </c>
      <c r="I1454">
        <v>20495695</v>
      </c>
      <c r="J1454">
        <v>25.273600138956009</v>
      </c>
      <c r="K1454">
        <v>6.0012602646555777</v>
      </c>
      <c r="T1454">
        <f t="shared" si="156"/>
        <v>0</v>
      </c>
      <c r="U1454">
        <f t="shared" si="157"/>
        <v>0</v>
      </c>
      <c r="V1454">
        <f t="shared" si="158"/>
        <v>0</v>
      </c>
      <c r="W1454">
        <f t="shared" si="159"/>
        <v>0</v>
      </c>
      <c r="X1454">
        <f t="shared" si="160"/>
        <v>0</v>
      </c>
      <c r="Y1454">
        <f t="shared" si="161"/>
        <v>0</v>
      </c>
      <c r="Z1454">
        <f t="shared" si="162"/>
        <v>0</v>
      </c>
    </row>
    <row r="1455" spans="1:26" ht="14.4">
      <c r="A1455" s="7" t="s">
        <v>1746</v>
      </c>
      <c r="B1455" s="7" t="s">
        <v>190</v>
      </c>
      <c r="C1455" s="8" t="s">
        <v>78</v>
      </c>
      <c r="D1455" s="9" t="s">
        <v>72</v>
      </c>
      <c r="E1455">
        <v>412.95905207952433</v>
      </c>
      <c r="F1455" s="14">
        <v>19</v>
      </c>
      <c r="H1455">
        <v>8.0694391127848571E-5</v>
      </c>
      <c r="I1455">
        <v>21079532</v>
      </c>
      <c r="J1455">
        <v>30.029129678970101</v>
      </c>
      <c r="K1455">
        <v>5.2183321717009656</v>
      </c>
      <c r="T1455">
        <f t="shared" si="156"/>
        <v>0</v>
      </c>
      <c r="U1455">
        <f t="shared" si="157"/>
        <v>0</v>
      </c>
      <c r="V1455">
        <f t="shared" si="158"/>
        <v>0</v>
      </c>
      <c r="W1455">
        <f t="shared" si="159"/>
        <v>0</v>
      </c>
      <c r="X1455">
        <f t="shared" si="160"/>
        <v>0</v>
      </c>
      <c r="Y1455">
        <f t="shared" si="161"/>
        <v>0</v>
      </c>
      <c r="Z1455">
        <f t="shared" si="162"/>
        <v>0</v>
      </c>
    </row>
    <row r="1456" spans="1:26" ht="14.4">
      <c r="A1456" s="7" t="s">
        <v>1747</v>
      </c>
      <c r="B1456" s="7" t="s">
        <v>190</v>
      </c>
      <c r="C1456" s="8" t="s">
        <v>78</v>
      </c>
      <c r="D1456" s="9" t="s">
        <v>73</v>
      </c>
      <c r="E1456">
        <v>454.54179730424016</v>
      </c>
      <c r="F1456" s="14">
        <v>19</v>
      </c>
      <c r="H1456">
        <v>7.7632968484520504E-5</v>
      </c>
      <c r="I1456">
        <v>21678934</v>
      </c>
      <c r="K1456">
        <v>5.0740502277464383</v>
      </c>
      <c r="T1456">
        <f t="shared" si="156"/>
        <v>0</v>
      </c>
      <c r="U1456">
        <f t="shared" si="157"/>
        <v>0</v>
      </c>
      <c r="V1456">
        <f t="shared" si="158"/>
        <v>0</v>
      </c>
      <c r="W1456">
        <f t="shared" si="159"/>
        <v>0</v>
      </c>
      <c r="X1456">
        <f t="shared" si="160"/>
        <v>0</v>
      </c>
      <c r="Y1456">
        <f t="shared" si="161"/>
        <v>0</v>
      </c>
      <c r="Z1456">
        <f t="shared" si="162"/>
        <v>0</v>
      </c>
    </row>
    <row r="1457" spans="1:26" ht="14.4">
      <c r="A1457" s="7" t="s">
        <v>1748</v>
      </c>
      <c r="B1457" s="7" t="s">
        <v>190</v>
      </c>
      <c r="C1457" s="8" t="s">
        <v>78</v>
      </c>
      <c r="D1457" s="9" t="s">
        <v>74</v>
      </c>
      <c r="E1457">
        <v>443.2018479572497</v>
      </c>
      <c r="F1457" s="14">
        <v>18</v>
      </c>
      <c r="H1457">
        <v>5.544113967605688E-5</v>
      </c>
      <c r="I1457">
        <v>22293914</v>
      </c>
      <c r="K1457">
        <v>4.9340820100050626</v>
      </c>
      <c r="T1457">
        <f t="shared" si="156"/>
        <v>0</v>
      </c>
      <c r="U1457">
        <f t="shared" si="157"/>
        <v>0</v>
      </c>
      <c r="V1457">
        <f t="shared" si="158"/>
        <v>0</v>
      </c>
      <c r="W1457">
        <f t="shared" si="159"/>
        <v>0</v>
      </c>
      <c r="X1457">
        <f t="shared" si="160"/>
        <v>0</v>
      </c>
      <c r="Y1457">
        <f t="shared" si="161"/>
        <v>0</v>
      </c>
      <c r="Z1457">
        <f t="shared" si="162"/>
        <v>0</v>
      </c>
    </row>
    <row r="1458" spans="1:26" ht="14.4">
      <c r="A1458" s="7" t="s">
        <v>1749</v>
      </c>
      <c r="B1458" s="7" t="s">
        <v>191</v>
      </c>
      <c r="C1458" s="8" t="s">
        <v>78</v>
      </c>
      <c r="D1458" s="9" t="s">
        <v>62</v>
      </c>
      <c r="E1458">
        <v>153.9996381220291</v>
      </c>
      <c r="F1458" s="14">
        <v>9</v>
      </c>
      <c r="I1458">
        <v>11321496</v>
      </c>
      <c r="J1458">
        <v>2.5614989397160941</v>
      </c>
      <c r="K1458">
        <v>4.6813601312052757</v>
      </c>
      <c r="T1458">
        <f t="shared" si="156"/>
        <v>0</v>
      </c>
      <c r="U1458">
        <f t="shared" si="157"/>
        <v>0</v>
      </c>
      <c r="V1458">
        <f t="shared" si="158"/>
        <v>0</v>
      </c>
      <c r="W1458">
        <f t="shared" si="159"/>
        <v>0</v>
      </c>
      <c r="X1458">
        <f t="shared" si="160"/>
        <v>0</v>
      </c>
      <c r="Y1458">
        <f t="shared" si="161"/>
        <v>0</v>
      </c>
      <c r="Z1458">
        <f t="shared" si="162"/>
        <v>0</v>
      </c>
    </row>
    <row r="1459" spans="1:26" ht="14.4">
      <c r="A1459" s="7" t="s">
        <v>1750</v>
      </c>
      <c r="B1459" s="7" t="s">
        <v>191</v>
      </c>
      <c r="C1459" s="8" t="s">
        <v>78</v>
      </c>
      <c r="D1459" s="9" t="s">
        <v>63</v>
      </c>
      <c r="E1459">
        <v>147.67939036575748</v>
      </c>
      <c r="F1459" s="14">
        <v>8</v>
      </c>
      <c r="I1459">
        <v>11623166</v>
      </c>
      <c r="J1459">
        <v>3.4414031426549356</v>
      </c>
      <c r="K1459">
        <v>4.4738240854514162</v>
      </c>
      <c r="T1459">
        <f t="shared" si="156"/>
        <v>0</v>
      </c>
      <c r="U1459">
        <f t="shared" si="157"/>
        <v>0</v>
      </c>
      <c r="V1459">
        <f t="shared" si="158"/>
        <v>0</v>
      </c>
      <c r="W1459">
        <f t="shared" si="159"/>
        <v>0</v>
      </c>
      <c r="X1459">
        <f t="shared" si="160"/>
        <v>0</v>
      </c>
      <c r="Y1459">
        <f t="shared" si="161"/>
        <v>0</v>
      </c>
      <c r="Z1459">
        <f t="shared" si="162"/>
        <v>0</v>
      </c>
    </row>
    <row r="1460" spans="1:26" ht="14.4">
      <c r="A1460" s="7" t="s">
        <v>1751</v>
      </c>
      <c r="B1460" s="7" t="s">
        <v>191</v>
      </c>
      <c r="C1460" s="8" t="s">
        <v>78</v>
      </c>
      <c r="D1460" s="9" t="s">
        <v>64</v>
      </c>
      <c r="E1460">
        <v>223.46009483868988</v>
      </c>
      <c r="F1460" s="14">
        <v>11</v>
      </c>
      <c r="H1460">
        <v>1.0388388213480624E-4</v>
      </c>
      <c r="I1460">
        <v>11926778</v>
      </c>
      <c r="J1460">
        <v>3.7730223535643912</v>
      </c>
      <c r="K1460">
        <v>7.2106649423675027</v>
      </c>
      <c r="T1460">
        <f t="shared" si="156"/>
        <v>0</v>
      </c>
      <c r="U1460">
        <f t="shared" si="157"/>
        <v>0</v>
      </c>
      <c r="V1460">
        <f t="shared" si="158"/>
        <v>0</v>
      </c>
      <c r="W1460">
        <f t="shared" si="159"/>
        <v>0</v>
      </c>
      <c r="X1460">
        <f t="shared" si="160"/>
        <v>0</v>
      </c>
      <c r="Y1460">
        <f t="shared" si="161"/>
        <v>0</v>
      </c>
      <c r="Z1460">
        <f t="shared" si="162"/>
        <v>0</v>
      </c>
    </row>
    <row r="1461" spans="1:26" ht="14.4">
      <c r="A1461" s="7" t="s">
        <v>1752</v>
      </c>
      <c r="B1461" s="7" t="s">
        <v>191</v>
      </c>
      <c r="C1461" s="8" t="s">
        <v>78</v>
      </c>
      <c r="D1461" s="9" t="s">
        <v>65</v>
      </c>
      <c r="E1461">
        <v>198.11327506861613</v>
      </c>
      <c r="F1461" s="14">
        <v>13</v>
      </c>
      <c r="H1461">
        <v>8.6610230024514775E-5</v>
      </c>
      <c r="I1461">
        <v>12238739</v>
      </c>
      <c r="J1461">
        <v>5.3927124354886562</v>
      </c>
      <c r="K1461">
        <v>5.719543492184938</v>
      </c>
      <c r="T1461">
        <f t="shared" si="156"/>
        <v>0</v>
      </c>
      <c r="U1461">
        <f t="shared" si="157"/>
        <v>0</v>
      </c>
      <c r="V1461">
        <f t="shared" si="158"/>
        <v>0</v>
      </c>
      <c r="W1461">
        <f t="shared" si="159"/>
        <v>0</v>
      </c>
      <c r="X1461">
        <f t="shared" si="160"/>
        <v>0</v>
      </c>
      <c r="Y1461">
        <f t="shared" si="161"/>
        <v>0</v>
      </c>
      <c r="Z1461">
        <f t="shared" si="162"/>
        <v>0</v>
      </c>
    </row>
    <row r="1462" spans="1:26" ht="14.4">
      <c r="A1462" s="7" t="s">
        <v>1753</v>
      </c>
      <c r="B1462" s="7" t="s">
        <v>191</v>
      </c>
      <c r="C1462" s="8" t="s">
        <v>78</v>
      </c>
      <c r="D1462" s="9" t="s">
        <v>66</v>
      </c>
      <c r="E1462">
        <v>208.85576355521653</v>
      </c>
      <c r="F1462" s="14">
        <v>16</v>
      </c>
      <c r="H1462">
        <v>9.1892086706986203E-5</v>
      </c>
      <c r="I1462">
        <v>12569091</v>
      </c>
      <c r="J1462">
        <v>5.8874583691056097</v>
      </c>
      <c r="K1462">
        <v>5.5692173761809824</v>
      </c>
      <c r="T1462">
        <f t="shared" si="156"/>
        <v>0</v>
      </c>
      <c r="U1462">
        <f t="shared" si="157"/>
        <v>0</v>
      </c>
      <c r="V1462">
        <f t="shared" si="158"/>
        <v>0</v>
      </c>
      <c r="W1462">
        <f t="shared" si="159"/>
        <v>0</v>
      </c>
      <c r="X1462">
        <f t="shared" si="160"/>
        <v>0</v>
      </c>
      <c r="Y1462">
        <f t="shared" si="161"/>
        <v>0</v>
      </c>
      <c r="Z1462">
        <f t="shared" si="162"/>
        <v>0</v>
      </c>
    </row>
    <row r="1463" spans="1:26" ht="14.4">
      <c r="A1463" s="7" t="s">
        <v>1754</v>
      </c>
      <c r="B1463" s="7" t="s">
        <v>191</v>
      </c>
      <c r="C1463" s="8" t="s">
        <v>78</v>
      </c>
      <c r="D1463" s="9" t="s">
        <v>67</v>
      </c>
      <c r="E1463">
        <v>213.15667456830485</v>
      </c>
      <c r="F1463" s="14">
        <v>17</v>
      </c>
      <c r="H1463">
        <v>8.9363458283822368E-5</v>
      </c>
      <c r="I1463">
        <v>12924746</v>
      </c>
      <c r="J1463">
        <v>3.713806058548462</v>
      </c>
      <c r="K1463">
        <v>6.4991606024598081</v>
      </c>
      <c r="T1463">
        <f t="shared" si="156"/>
        <v>0</v>
      </c>
      <c r="U1463">
        <f t="shared" si="157"/>
        <v>0</v>
      </c>
      <c r="V1463">
        <f t="shared" si="158"/>
        <v>0</v>
      </c>
      <c r="W1463">
        <f t="shared" si="159"/>
        <v>0</v>
      </c>
      <c r="X1463">
        <f t="shared" si="160"/>
        <v>0</v>
      </c>
      <c r="Y1463">
        <f t="shared" si="161"/>
        <v>0</v>
      </c>
      <c r="Z1463">
        <f t="shared" si="162"/>
        <v>0</v>
      </c>
    </row>
    <row r="1464" spans="1:26" ht="14.4">
      <c r="A1464" s="7" t="s">
        <v>1755</v>
      </c>
      <c r="B1464" s="7" t="s">
        <v>191</v>
      </c>
      <c r="C1464" s="8" t="s">
        <v>78</v>
      </c>
      <c r="D1464" s="9" t="s">
        <v>68</v>
      </c>
      <c r="E1464">
        <v>234.21239605982626</v>
      </c>
      <c r="F1464" s="14">
        <v>21</v>
      </c>
      <c r="H1464">
        <v>7.3266762026175396E-5</v>
      </c>
      <c r="I1464">
        <v>13307535</v>
      </c>
      <c r="J1464">
        <v>3.3815428627465569</v>
      </c>
      <c r="K1464">
        <v>6.3873587407434957</v>
      </c>
      <c r="T1464">
        <f t="shared" si="156"/>
        <v>0</v>
      </c>
      <c r="U1464">
        <f t="shared" si="157"/>
        <v>0</v>
      </c>
      <c r="V1464">
        <f t="shared" si="158"/>
        <v>0</v>
      </c>
      <c r="W1464">
        <f t="shared" si="159"/>
        <v>0</v>
      </c>
      <c r="X1464">
        <f t="shared" si="160"/>
        <v>0</v>
      </c>
      <c r="Y1464">
        <f t="shared" si="161"/>
        <v>0</v>
      </c>
      <c r="Z1464">
        <f t="shared" si="162"/>
        <v>0</v>
      </c>
    </row>
    <row r="1465" spans="1:26" ht="14.4">
      <c r="A1465" s="7" t="s">
        <v>1756</v>
      </c>
      <c r="B1465" s="7" t="s">
        <v>191</v>
      </c>
      <c r="C1465" s="8" t="s">
        <v>78</v>
      </c>
      <c r="D1465" s="9" t="s">
        <v>69</v>
      </c>
      <c r="E1465">
        <v>265.99690755808876</v>
      </c>
      <c r="F1465" s="14">
        <v>18</v>
      </c>
      <c r="H1465">
        <v>6.9492257337485459E-5</v>
      </c>
      <c r="I1465">
        <v>13713758</v>
      </c>
      <c r="J1465">
        <v>3.1355373195297744</v>
      </c>
      <c r="K1465">
        <v>5.7606383312291207</v>
      </c>
      <c r="T1465">
        <f t="shared" si="156"/>
        <v>0</v>
      </c>
      <c r="U1465">
        <f t="shared" si="157"/>
        <v>0</v>
      </c>
      <c r="V1465">
        <f t="shared" si="158"/>
        <v>0</v>
      </c>
      <c r="W1465">
        <f t="shared" si="159"/>
        <v>0</v>
      </c>
      <c r="X1465">
        <f t="shared" si="160"/>
        <v>0</v>
      </c>
      <c r="Y1465">
        <f t="shared" si="161"/>
        <v>0</v>
      </c>
      <c r="Z1465">
        <f t="shared" si="162"/>
        <v>0</v>
      </c>
    </row>
    <row r="1466" spans="1:26" ht="14.4">
      <c r="A1466" s="7" t="s">
        <v>1757</v>
      </c>
      <c r="B1466" s="7" t="s">
        <v>191</v>
      </c>
      <c r="C1466" s="8" t="s">
        <v>78</v>
      </c>
      <c r="D1466" s="9" t="s">
        <v>70</v>
      </c>
      <c r="E1466">
        <v>302.49731893160146</v>
      </c>
      <c r="F1466" s="14">
        <v>25</v>
      </c>
      <c r="H1466">
        <v>6.7406001340905534E-5</v>
      </c>
      <c r="I1466">
        <v>14138207</v>
      </c>
      <c r="J1466">
        <v>3.0414040479107429</v>
      </c>
      <c r="K1466">
        <v>6.0828080958214858</v>
      </c>
      <c r="T1466">
        <f t="shared" si="156"/>
        <v>0</v>
      </c>
      <c r="U1466">
        <f t="shared" si="157"/>
        <v>0</v>
      </c>
      <c r="V1466">
        <f t="shared" si="158"/>
        <v>0</v>
      </c>
      <c r="W1466">
        <f t="shared" si="159"/>
        <v>0</v>
      </c>
      <c r="X1466">
        <f t="shared" si="160"/>
        <v>0</v>
      </c>
      <c r="Y1466">
        <f t="shared" si="161"/>
        <v>0</v>
      </c>
      <c r="Z1466">
        <f t="shared" si="162"/>
        <v>0</v>
      </c>
    </row>
    <row r="1467" spans="1:26" ht="14.4">
      <c r="A1467" s="7" t="s">
        <v>1758</v>
      </c>
      <c r="B1467" s="7" t="s">
        <v>191</v>
      </c>
      <c r="C1467" s="8" t="s">
        <v>78</v>
      </c>
      <c r="D1467" s="9" t="s">
        <v>71</v>
      </c>
      <c r="E1467">
        <v>345.19476141979277</v>
      </c>
      <c r="F1467" s="14">
        <v>29</v>
      </c>
      <c r="H1467">
        <v>6.2923127151789105E-5</v>
      </c>
      <c r="I1467">
        <v>14573338</v>
      </c>
      <c r="J1467">
        <v>3.1564491264801515</v>
      </c>
      <c r="K1467">
        <v>6.244279793688996</v>
      </c>
      <c r="T1467">
        <f t="shared" si="156"/>
        <v>0</v>
      </c>
      <c r="U1467">
        <f t="shared" si="157"/>
        <v>0</v>
      </c>
      <c r="V1467">
        <f t="shared" si="158"/>
        <v>0</v>
      </c>
      <c r="W1467">
        <f t="shared" si="159"/>
        <v>0</v>
      </c>
      <c r="X1467">
        <f t="shared" si="160"/>
        <v>0</v>
      </c>
      <c r="Y1467">
        <f t="shared" si="161"/>
        <v>0</v>
      </c>
      <c r="Z1467">
        <f t="shared" si="162"/>
        <v>0</v>
      </c>
    </row>
    <row r="1468" spans="1:26" ht="14.4">
      <c r="A1468" s="7" t="s">
        <v>1759</v>
      </c>
      <c r="B1468" s="7" t="s">
        <v>191</v>
      </c>
      <c r="C1468" s="8" t="s">
        <v>78</v>
      </c>
      <c r="D1468" s="9" t="s">
        <v>72</v>
      </c>
      <c r="E1468">
        <v>359.57952686394168</v>
      </c>
      <c r="F1468" s="14">
        <v>30</v>
      </c>
      <c r="H1468">
        <v>6.3741807978769243E-5</v>
      </c>
      <c r="I1468">
        <v>15013694</v>
      </c>
      <c r="J1468">
        <v>3.1304754179750831</v>
      </c>
      <c r="K1468">
        <v>6.1943449759932498</v>
      </c>
      <c r="T1468">
        <f t="shared" si="156"/>
        <v>0</v>
      </c>
      <c r="U1468">
        <f t="shared" si="157"/>
        <v>0</v>
      </c>
      <c r="V1468">
        <f t="shared" si="158"/>
        <v>0</v>
      </c>
      <c r="W1468">
        <f t="shared" si="159"/>
        <v>0</v>
      </c>
      <c r="X1468">
        <f t="shared" si="160"/>
        <v>0</v>
      </c>
      <c r="Y1468">
        <f t="shared" si="161"/>
        <v>0</v>
      </c>
      <c r="Z1468">
        <f t="shared" si="162"/>
        <v>0</v>
      </c>
    </row>
    <row r="1469" spans="1:26" ht="14.4">
      <c r="A1469" s="7" t="s">
        <v>1760</v>
      </c>
      <c r="B1469" s="7" t="s">
        <v>191</v>
      </c>
      <c r="C1469" s="8" t="s">
        <v>78</v>
      </c>
      <c r="D1469" s="9" t="s">
        <v>73</v>
      </c>
      <c r="E1469">
        <v>364.08777294381616</v>
      </c>
      <c r="F1469" s="14">
        <v>30</v>
      </c>
      <c r="H1469">
        <v>6.1652795650223832E-5</v>
      </c>
      <c r="I1469">
        <v>15457531</v>
      </c>
      <c r="J1469">
        <v>2.5230420045736928</v>
      </c>
      <c r="K1469">
        <v>6.2752583190679028</v>
      </c>
      <c r="T1469">
        <f t="shared" si="156"/>
        <v>0</v>
      </c>
      <c r="U1469">
        <f t="shared" si="157"/>
        <v>0</v>
      </c>
      <c r="V1469">
        <f t="shared" si="158"/>
        <v>0</v>
      </c>
      <c r="W1469">
        <f t="shared" si="159"/>
        <v>0</v>
      </c>
      <c r="X1469">
        <f t="shared" si="160"/>
        <v>0</v>
      </c>
      <c r="Y1469">
        <f t="shared" si="161"/>
        <v>0</v>
      </c>
      <c r="Z1469">
        <f t="shared" si="162"/>
        <v>0</v>
      </c>
    </row>
    <row r="1470" spans="1:26" ht="14.4">
      <c r="A1470" s="7" t="s">
        <v>1761</v>
      </c>
      <c r="B1470" s="7" t="s">
        <v>191</v>
      </c>
      <c r="C1470" s="8" t="s">
        <v>78</v>
      </c>
      <c r="D1470" s="9" t="s">
        <v>74</v>
      </c>
      <c r="E1470">
        <v>266.58896558088924</v>
      </c>
      <c r="F1470" s="14">
        <v>25</v>
      </c>
      <c r="H1470">
        <v>5.5574824428505031E-5</v>
      </c>
      <c r="I1470">
        <v>15906483</v>
      </c>
      <c r="J1470">
        <v>2.3889630410443341</v>
      </c>
      <c r="K1470">
        <v>6.3496122933020454</v>
      </c>
      <c r="T1470">
        <f t="shared" si="156"/>
        <v>0</v>
      </c>
      <c r="U1470">
        <f t="shared" si="157"/>
        <v>0</v>
      </c>
      <c r="V1470">
        <f t="shared" si="158"/>
        <v>0</v>
      </c>
      <c r="W1470">
        <f t="shared" si="159"/>
        <v>0</v>
      </c>
      <c r="X1470">
        <f t="shared" si="160"/>
        <v>0</v>
      </c>
      <c r="Y1470">
        <f t="shared" si="161"/>
        <v>0</v>
      </c>
      <c r="Z1470">
        <f t="shared" si="162"/>
        <v>0</v>
      </c>
    </row>
    <row r="1471" spans="1:26" ht="14.4">
      <c r="A1471" s="7" t="s">
        <v>1762</v>
      </c>
      <c r="B1471" s="7" t="s">
        <v>192</v>
      </c>
      <c r="C1471" s="8" t="s">
        <v>61</v>
      </c>
      <c r="D1471" s="9" t="s">
        <v>62</v>
      </c>
      <c r="E1471">
        <v>4004.5459551659978</v>
      </c>
      <c r="F1471" s="14">
        <v>120</v>
      </c>
      <c r="I1471">
        <v>23420751</v>
      </c>
      <c r="J1471">
        <v>250.76053282834525</v>
      </c>
      <c r="K1471">
        <v>108.57892644006164</v>
      </c>
      <c r="T1471">
        <f t="shared" si="156"/>
        <v>0</v>
      </c>
      <c r="U1471">
        <f t="shared" si="157"/>
        <v>0</v>
      </c>
      <c r="V1471">
        <f t="shared" si="158"/>
        <v>0</v>
      </c>
      <c r="W1471">
        <f t="shared" si="159"/>
        <v>0</v>
      </c>
      <c r="X1471">
        <f t="shared" si="160"/>
        <v>0</v>
      </c>
      <c r="Y1471">
        <f t="shared" si="161"/>
        <v>0</v>
      </c>
      <c r="Z1471">
        <f t="shared" si="162"/>
        <v>0</v>
      </c>
    </row>
    <row r="1472" spans="1:26" ht="14.4">
      <c r="A1472" s="7" t="s">
        <v>1763</v>
      </c>
      <c r="B1472" s="7" t="s">
        <v>192</v>
      </c>
      <c r="C1472" s="8" t="s">
        <v>61</v>
      </c>
      <c r="D1472" s="9" t="s">
        <v>63</v>
      </c>
      <c r="E1472">
        <v>3877.9966518070787</v>
      </c>
      <c r="F1472" s="14">
        <v>130</v>
      </c>
      <c r="G1472">
        <v>3.1726079801412221E-3</v>
      </c>
      <c r="I1472">
        <v>23925742</v>
      </c>
      <c r="J1472">
        <v>318.77799233979869</v>
      </c>
      <c r="K1472">
        <v>141.73019169060672</v>
      </c>
      <c r="T1472">
        <f t="shared" si="156"/>
        <v>0</v>
      </c>
      <c r="U1472">
        <f t="shared" si="157"/>
        <v>0</v>
      </c>
      <c r="V1472">
        <f t="shared" si="158"/>
        <v>0</v>
      </c>
      <c r="W1472">
        <f t="shared" si="159"/>
        <v>0</v>
      </c>
      <c r="X1472">
        <f t="shared" si="160"/>
        <v>0</v>
      </c>
      <c r="Y1472">
        <f t="shared" si="161"/>
        <v>0</v>
      </c>
      <c r="Z1472">
        <f t="shared" si="162"/>
        <v>0</v>
      </c>
    </row>
    <row r="1473" spans="1:26" ht="14.4">
      <c r="A1473" s="7" t="s">
        <v>1764</v>
      </c>
      <c r="B1473" s="7" t="s">
        <v>192</v>
      </c>
      <c r="C1473" s="8" t="s">
        <v>61</v>
      </c>
      <c r="D1473" s="9" t="s">
        <v>64</v>
      </c>
      <c r="E1473">
        <v>4137.0053283399811</v>
      </c>
      <c r="F1473" s="14">
        <v>138</v>
      </c>
      <c r="G1473">
        <v>2.9755718027451284E-3</v>
      </c>
      <c r="H1473">
        <v>8.8803891406477355E-3</v>
      </c>
      <c r="I1473">
        <v>24413795</v>
      </c>
      <c r="J1473">
        <v>331.12426806238028</v>
      </c>
      <c r="K1473">
        <v>136.39829448883305</v>
      </c>
      <c r="T1473">
        <f t="shared" si="156"/>
        <v>0</v>
      </c>
      <c r="U1473">
        <f t="shared" si="157"/>
        <v>0</v>
      </c>
      <c r="V1473">
        <f t="shared" si="158"/>
        <v>0</v>
      </c>
      <c r="W1473">
        <f t="shared" si="159"/>
        <v>0</v>
      </c>
      <c r="X1473">
        <f t="shared" si="160"/>
        <v>0</v>
      </c>
      <c r="Y1473">
        <f t="shared" si="161"/>
        <v>0</v>
      </c>
      <c r="Z1473">
        <f t="shared" si="162"/>
        <v>0</v>
      </c>
    </row>
    <row r="1474" spans="1:26" ht="14.4">
      <c r="A1474" s="7" t="s">
        <v>1765</v>
      </c>
      <c r="B1474" s="7" t="s">
        <v>192</v>
      </c>
      <c r="C1474" s="8" t="s">
        <v>61</v>
      </c>
      <c r="D1474" s="9" t="s">
        <v>65</v>
      </c>
      <c r="E1474">
        <v>4419.3294398773132</v>
      </c>
      <c r="F1474" s="14">
        <v>172</v>
      </c>
      <c r="G1474">
        <v>2.8065956000995393E-3</v>
      </c>
      <c r="H1474">
        <v>8.1911065896460578E-3</v>
      </c>
      <c r="I1474">
        <v>24890654</v>
      </c>
      <c r="J1474">
        <v>273.15473510659865</v>
      </c>
      <c r="K1474">
        <v>136.63763113657038</v>
      </c>
      <c r="T1474">
        <f t="shared" si="156"/>
        <v>0</v>
      </c>
      <c r="U1474">
        <f t="shared" si="157"/>
        <v>0</v>
      </c>
      <c r="V1474">
        <f t="shared" si="158"/>
        <v>0</v>
      </c>
      <c r="W1474">
        <f t="shared" si="159"/>
        <v>0</v>
      </c>
      <c r="X1474">
        <f t="shared" si="160"/>
        <v>0</v>
      </c>
      <c r="Y1474">
        <f t="shared" si="161"/>
        <v>0</v>
      </c>
      <c r="Z1474">
        <f t="shared" si="162"/>
        <v>0</v>
      </c>
    </row>
    <row r="1475" spans="1:26" ht="14.4">
      <c r="A1475" s="7" t="s">
        <v>1766</v>
      </c>
      <c r="B1475" s="7" t="s">
        <v>192</v>
      </c>
      <c r="C1475" s="8" t="s">
        <v>61</v>
      </c>
      <c r="D1475" s="9" t="s">
        <v>66</v>
      </c>
      <c r="E1475">
        <v>4928.0331718922807</v>
      </c>
      <c r="F1475" s="14">
        <v>181</v>
      </c>
      <c r="G1475">
        <v>2.8782079179773428E-3</v>
      </c>
      <c r="H1475">
        <v>8.4060812875523527E-3</v>
      </c>
      <c r="I1475">
        <v>25365089</v>
      </c>
      <c r="J1475">
        <v>362.03302893989451</v>
      </c>
      <c r="K1475">
        <v>150.67954226377839</v>
      </c>
      <c r="T1475">
        <f t="shared" ref="T1475:T1538" si="163">IF(OR(E1475&lt;$N$2-$S$2,E1475&gt;$P$2+$S$2),1,0)</f>
        <v>0</v>
      </c>
      <c r="U1475">
        <f t="shared" ref="U1475:U1538" si="164">IF(OR(F1475&lt;$N$3-$S$3,F1475&gt;$P$3+$S$3),1,0)</f>
        <v>0</v>
      </c>
      <c r="V1475">
        <f t="shared" ref="V1475:V1538" si="165">IF(OR(G1475&lt;$N$4-$S$4,G1475&gt;$P$4+$S$4),1,0)</f>
        <v>0</v>
      </c>
      <c r="W1475">
        <f t="shared" ref="W1475:W1538" si="166">IF(OR(H1475&lt;$N$5-$S$5,H1475&gt;$P$5+$S$5),1,0)</f>
        <v>0</v>
      </c>
      <c r="X1475">
        <f t="shared" ref="X1475:X1538" si="167">IF(OR(I1475&lt;$N$6-$S$6,I1475&gt;$P$6+$S$6),1,0)</f>
        <v>0</v>
      </c>
      <c r="Y1475">
        <f t="shared" ref="Y1475:Y1538" si="168">IF(OR(J1475&lt;$N$7-$S$7,J1475&gt;$P$7+$S$7),1,0)</f>
        <v>0</v>
      </c>
      <c r="Z1475">
        <f t="shared" ref="Z1475:Z1538" si="169">IF(OR(K1475&lt;$N$8-$S$8,K1475&gt;$P$8+$S$8),1,0)</f>
        <v>0</v>
      </c>
    </row>
    <row r="1476" spans="1:26" ht="14.4">
      <c r="A1476" s="7" t="s">
        <v>1767</v>
      </c>
      <c r="B1476" s="7" t="s">
        <v>192</v>
      </c>
      <c r="C1476" s="8" t="s">
        <v>61</v>
      </c>
      <c r="D1476" s="9" t="s">
        <v>67</v>
      </c>
      <c r="E1476">
        <v>5572.0080270966746</v>
      </c>
      <c r="F1476" s="14">
        <v>179</v>
      </c>
      <c r="G1476">
        <v>2.8249306807376379E-3</v>
      </c>
      <c r="H1476">
        <v>8.2504800246220849E-3</v>
      </c>
      <c r="I1476">
        <v>25843466</v>
      </c>
      <c r="J1476">
        <v>401.9971624549122</v>
      </c>
      <c r="K1476">
        <v>167.8954363164755</v>
      </c>
      <c r="T1476">
        <f t="shared" si="163"/>
        <v>0</v>
      </c>
      <c r="U1476">
        <f t="shared" si="164"/>
        <v>0</v>
      </c>
      <c r="V1476">
        <f t="shared" si="165"/>
        <v>0</v>
      </c>
      <c r="W1476">
        <f t="shared" si="166"/>
        <v>0</v>
      </c>
      <c r="X1476">
        <f t="shared" si="167"/>
        <v>0</v>
      </c>
      <c r="Y1476">
        <f t="shared" si="168"/>
        <v>0</v>
      </c>
      <c r="Z1476">
        <f t="shared" si="169"/>
        <v>0</v>
      </c>
    </row>
    <row r="1477" spans="1:26" ht="14.4">
      <c r="A1477" s="7" t="s">
        <v>1768</v>
      </c>
      <c r="B1477" s="7" t="s">
        <v>192</v>
      </c>
      <c r="C1477" s="8" t="s">
        <v>61</v>
      </c>
      <c r="D1477" s="9" t="s">
        <v>68</v>
      </c>
      <c r="E1477">
        <v>6191.339432853556</v>
      </c>
      <c r="F1477" s="14">
        <v>222</v>
      </c>
      <c r="G1477">
        <v>2.2293000162798044E-3</v>
      </c>
      <c r="H1477">
        <v>6.3559227074704546E-3</v>
      </c>
      <c r="I1477">
        <v>26327098</v>
      </c>
      <c r="J1477">
        <v>466.43955972663605</v>
      </c>
      <c r="K1477">
        <v>193.14700009852967</v>
      </c>
      <c r="T1477">
        <f t="shared" si="163"/>
        <v>0</v>
      </c>
      <c r="U1477">
        <f t="shared" si="164"/>
        <v>0</v>
      </c>
      <c r="V1477">
        <f t="shared" si="165"/>
        <v>0</v>
      </c>
      <c r="W1477">
        <f t="shared" si="166"/>
        <v>0</v>
      </c>
      <c r="X1477">
        <f t="shared" si="167"/>
        <v>0</v>
      </c>
      <c r="Y1477">
        <f t="shared" si="168"/>
        <v>0</v>
      </c>
      <c r="Z1477">
        <f t="shared" si="169"/>
        <v>0</v>
      </c>
    </row>
    <row r="1478" spans="1:26" ht="14.4">
      <c r="A1478" s="7" t="s">
        <v>1769</v>
      </c>
      <c r="B1478" s="7" t="s">
        <v>192</v>
      </c>
      <c r="C1478" s="8" t="s">
        <v>61</v>
      </c>
      <c r="D1478" s="9" t="s">
        <v>69</v>
      </c>
      <c r="E1478">
        <v>7235.0753169475784</v>
      </c>
      <c r="F1478" s="14">
        <v>256</v>
      </c>
      <c r="G1478">
        <v>2.6094753604475364E-3</v>
      </c>
      <c r="H1478">
        <v>7.6567981606797597E-3</v>
      </c>
      <c r="I1478">
        <v>26813819</v>
      </c>
      <c r="J1478">
        <v>669.35634942564502</v>
      </c>
      <c r="K1478">
        <v>246.14173758687639</v>
      </c>
      <c r="T1478">
        <f t="shared" si="163"/>
        <v>0</v>
      </c>
      <c r="U1478">
        <f t="shared" si="164"/>
        <v>0</v>
      </c>
      <c r="V1478">
        <f t="shared" si="165"/>
        <v>0</v>
      </c>
      <c r="W1478">
        <f t="shared" si="166"/>
        <v>0</v>
      </c>
      <c r="X1478">
        <f t="shared" si="167"/>
        <v>0</v>
      </c>
      <c r="Y1478">
        <f t="shared" si="168"/>
        <v>0</v>
      </c>
      <c r="Z1478">
        <f t="shared" si="169"/>
        <v>0</v>
      </c>
    </row>
    <row r="1479" spans="1:26" ht="14.4">
      <c r="A1479" s="7" t="s">
        <v>1770</v>
      </c>
      <c r="B1479" s="7" t="s">
        <v>192</v>
      </c>
      <c r="C1479" s="8" t="s">
        <v>61</v>
      </c>
      <c r="D1479" s="9" t="s">
        <v>70</v>
      </c>
      <c r="E1479">
        <v>8460.8107698282947</v>
      </c>
      <c r="F1479" s="14">
        <v>288</v>
      </c>
      <c r="G1479">
        <v>2.5627832448696353E-3</v>
      </c>
      <c r="H1479">
        <v>7.519792803168431E-3</v>
      </c>
      <c r="I1479">
        <v>27302348</v>
      </c>
      <c r="J1479">
        <v>679.5386242970751</v>
      </c>
      <c r="K1479">
        <v>282.9060709357305</v>
      </c>
      <c r="T1479">
        <f t="shared" si="163"/>
        <v>0</v>
      </c>
      <c r="U1479">
        <f t="shared" si="164"/>
        <v>0</v>
      </c>
      <c r="V1479">
        <f t="shared" si="165"/>
        <v>0</v>
      </c>
      <c r="W1479">
        <f t="shared" si="166"/>
        <v>0</v>
      </c>
      <c r="X1479">
        <f t="shared" si="167"/>
        <v>0</v>
      </c>
      <c r="Y1479">
        <f t="shared" si="168"/>
        <v>0</v>
      </c>
      <c r="Z1479">
        <f t="shared" si="169"/>
        <v>0</v>
      </c>
    </row>
    <row r="1480" spans="1:26" ht="14.4">
      <c r="A1480" s="7" t="s">
        <v>1771</v>
      </c>
      <c r="B1480" s="7" t="s">
        <v>192</v>
      </c>
      <c r="C1480" s="8" t="s">
        <v>61</v>
      </c>
      <c r="D1480" s="9" t="s">
        <v>71</v>
      </c>
      <c r="E1480">
        <v>7268.7169822129454</v>
      </c>
      <c r="F1480" s="14">
        <v>285</v>
      </c>
      <c r="G1480">
        <v>2.285219848462364E-3</v>
      </c>
      <c r="H1480">
        <v>6.3825452340893901E-3</v>
      </c>
      <c r="I1480">
        <v>27790324</v>
      </c>
      <c r="J1480">
        <v>620.03595208173897</v>
      </c>
      <c r="K1480">
        <v>258.93904655447704</v>
      </c>
      <c r="T1480">
        <f t="shared" si="163"/>
        <v>0</v>
      </c>
      <c r="U1480">
        <f t="shared" si="164"/>
        <v>0</v>
      </c>
      <c r="V1480">
        <f t="shared" si="165"/>
        <v>0</v>
      </c>
      <c r="W1480">
        <f t="shared" si="166"/>
        <v>0</v>
      </c>
      <c r="X1480">
        <f t="shared" si="167"/>
        <v>0</v>
      </c>
      <c r="Y1480">
        <f t="shared" si="168"/>
        <v>0</v>
      </c>
      <c r="Z1480">
        <f t="shared" si="169"/>
        <v>0</v>
      </c>
    </row>
    <row r="1481" spans="1:26" ht="14.4">
      <c r="A1481" s="7" t="s">
        <v>1772</v>
      </c>
      <c r="B1481" s="7" t="s">
        <v>192</v>
      </c>
      <c r="C1481" s="8" t="s">
        <v>61</v>
      </c>
      <c r="D1481" s="9" t="s">
        <v>72</v>
      </c>
      <c r="E1481">
        <v>8770.7401036963183</v>
      </c>
      <c r="F1481" s="14">
        <v>345</v>
      </c>
      <c r="G1481">
        <v>1.9316494101765695E-3</v>
      </c>
      <c r="H1481">
        <v>5.6679493284636862E-3</v>
      </c>
      <c r="I1481">
        <v>28275835</v>
      </c>
      <c r="J1481">
        <v>641.96159017054674</v>
      </c>
      <c r="K1481">
        <v>294.38564767406513</v>
      </c>
      <c r="T1481">
        <f t="shared" si="163"/>
        <v>0</v>
      </c>
      <c r="U1481">
        <f t="shared" si="164"/>
        <v>0</v>
      </c>
      <c r="V1481">
        <f t="shared" si="165"/>
        <v>0</v>
      </c>
      <c r="W1481">
        <f t="shared" si="166"/>
        <v>0</v>
      </c>
      <c r="X1481">
        <f t="shared" si="167"/>
        <v>0</v>
      </c>
      <c r="Y1481">
        <f t="shared" si="168"/>
        <v>0</v>
      </c>
      <c r="Z1481">
        <f t="shared" si="169"/>
        <v>0</v>
      </c>
    </row>
    <row r="1482" spans="1:26" ht="14.4">
      <c r="A1482" s="7" t="s">
        <v>1773</v>
      </c>
      <c r="B1482" s="7" t="s">
        <v>192</v>
      </c>
      <c r="C1482" s="8" t="s">
        <v>61</v>
      </c>
      <c r="D1482" s="9" t="s">
        <v>73</v>
      </c>
      <c r="E1482">
        <v>10049.039311841789</v>
      </c>
      <c r="F1482" s="14">
        <v>384</v>
      </c>
      <c r="G1482">
        <v>2.2154828365190293E-3</v>
      </c>
      <c r="H1482">
        <v>5.9337316971874651E-3</v>
      </c>
      <c r="I1482">
        <v>28758968</v>
      </c>
      <c r="J1482">
        <v>683.23035791826749</v>
      </c>
      <c r="K1482">
        <v>353.97654046556886</v>
      </c>
      <c r="T1482">
        <f t="shared" si="163"/>
        <v>0</v>
      </c>
      <c r="U1482">
        <f t="shared" si="164"/>
        <v>0</v>
      </c>
      <c r="V1482">
        <f t="shared" si="165"/>
        <v>0</v>
      </c>
      <c r="W1482">
        <f t="shared" si="166"/>
        <v>0</v>
      </c>
      <c r="X1482">
        <f t="shared" si="167"/>
        <v>0</v>
      </c>
      <c r="Y1482">
        <f t="shared" si="168"/>
        <v>0</v>
      </c>
      <c r="Z1482">
        <f t="shared" si="169"/>
        <v>0</v>
      </c>
    </row>
    <row r="1483" spans="1:26" ht="14.4">
      <c r="A1483" s="7" t="s">
        <v>1774</v>
      </c>
      <c r="B1483" s="7" t="s">
        <v>192</v>
      </c>
      <c r="C1483" s="8" t="s">
        <v>61</v>
      </c>
      <c r="D1483" s="9" t="s">
        <v>74</v>
      </c>
      <c r="E1483">
        <v>10430.942594350527</v>
      </c>
      <c r="F1483" s="14">
        <v>410</v>
      </c>
      <c r="G1483">
        <v>1.7444981993286097E-3</v>
      </c>
      <c r="H1483">
        <v>4.6213863666622699E-3</v>
      </c>
      <c r="I1483">
        <v>29239927</v>
      </c>
      <c r="J1483">
        <v>692.58038845309022</v>
      </c>
      <c r="K1483">
        <v>394.83682705500598</v>
      </c>
      <c r="T1483">
        <f t="shared" si="163"/>
        <v>0</v>
      </c>
      <c r="U1483">
        <f t="shared" si="164"/>
        <v>0</v>
      </c>
      <c r="V1483">
        <f t="shared" si="165"/>
        <v>0</v>
      </c>
      <c r="W1483">
        <f t="shared" si="166"/>
        <v>0</v>
      </c>
      <c r="X1483">
        <f t="shared" si="167"/>
        <v>0</v>
      </c>
      <c r="Y1483">
        <f t="shared" si="168"/>
        <v>0</v>
      </c>
      <c r="Z1483">
        <f t="shared" si="169"/>
        <v>0</v>
      </c>
    </row>
    <row r="1484" spans="1:26" ht="14.4">
      <c r="A1484" s="7" t="s">
        <v>1775</v>
      </c>
      <c r="B1484" s="7" t="s">
        <v>193</v>
      </c>
      <c r="C1484" s="8" t="s">
        <v>61</v>
      </c>
      <c r="D1484" s="9" t="s">
        <v>62</v>
      </c>
      <c r="E1484">
        <v>2289.0874039854075</v>
      </c>
      <c r="F1484" s="14">
        <v>162</v>
      </c>
      <c r="I1484">
        <v>272745</v>
      </c>
      <c r="J1484">
        <v>1176.9234999725018</v>
      </c>
      <c r="K1484">
        <v>219.98570092943959</v>
      </c>
      <c r="T1484">
        <f t="shared" si="163"/>
        <v>0</v>
      </c>
      <c r="U1484">
        <f t="shared" si="164"/>
        <v>0</v>
      </c>
      <c r="V1484">
        <f t="shared" si="165"/>
        <v>0</v>
      </c>
      <c r="W1484">
        <f t="shared" si="166"/>
        <v>0</v>
      </c>
      <c r="X1484">
        <f t="shared" si="167"/>
        <v>0</v>
      </c>
      <c r="Y1484">
        <f t="shared" si="168"/>
        <v>0</v>
      </c>
      <c r="Z1484">
        <f t="shared" si="169"/>
        <v>0</v>
      </c>
    </row>
    <row r="1485" spans="1:26" ht="14.4">
      <c r="A1485" s="7" t="s">
        <v>1776</v>
      </c>
      <c r="B1485" s="7" t="s">
        <v>193</v>
      </c>
      <c r="C1485" s="8" t="s">
        <v>61</v>
      </c>
      <c r="D1485" s="9" t="s">
        <v>63</v>
      </c>
      <c r="E1485">
        <v>2888.3031044722397</v>
      </c>
      <c r="F1485" s="14">
        <v>153</v>
      </c>
      <c r="I1485">
        <v>277825</v>
      </c>
      <c r="J1485">
        <v>1176.9999100152975</v>
      </c>
      <c r="K1485">
        <v>212.36389813731665</v>
      </c>
      <c r="T1485">
        <f t="shared" si="163"/>
        <v>0</v>
      </c>
      <c r="U1485">
        <f t="shared" si="164"/>
        <v>0</v>
      </c>
      <c r="V1485">
        <f t="shared" si="165"/>
        <v>0</v>
      </c>
      <c r="W1485">
        <f t="shared" si="166"/>
        <v>0</v>
      </c>
      <c r="X1485">
        <f t="shared" si="167"/>
        <v>0</v>
      </c>
      <c r="Y1485">
        <f t="shared" si="168"/>
        <v>0</v>
      </c>
      <c r="Z1485">
        <f t="shared" si="169"/>
        <v>0</v>
      </c>
    </row>
    <row r="1486" spans="1:26" ht="14.4">
      <c r="A1486" s="7" t="s">
        <v>1777</v>
      </c>
      <c r="B1486" s="7" t="s">
        <v>193</v>
      </c>
      <c r="C1486" s="8" t="s">
        <v>61</v>
      </c>
      <c r="D1486" s="9" t="s">
        <v>64</v>
      </c>
      <c r="E1486">
        <v>2929.3064090003995</v>
      </c>
      <c r="F1486" s="14">
        <v>152</v>
      </c>
      <c r="H1486">
        <v>3.7985025270298469E-3</v>
      </c>
      <c r="I1486">
        <v>282743</v>
      </c>
      <c r="J1486">
        <v>1191.8951132300358</v>
      </c>
      <c r="K1486">
        <v>212.20684508546631</v>
      </c>
      <c r="T1486">
        <f t="shared" si="163"/>
        <v>0</v>
      </c>
      <c r="U1486">
        <f t="shared" si="164"/>
        <v>0</v>
      </c>
      <c r="V1486">
        <f t="shared" si="165"/>
        <v>0</v>
      </c>
      <c r="W1486">
        <f t="shared" si="166"/>
        <v>0</v>
      </c>
      <c r="X1486">
        <f t="shared" si="167"/>
        <v>0</v>
      </c>
      <c r="Y1486">
        <f t="shared" si="168"/>
        <v>0</v>
      </c>
      <c r="Z1486">
        <f t="shared" si="169"/>
        <v>0</v>
      </c>
    </row>
    <row r="1487" spans="1:26" ht="14.4">
      <c r="A1487" s="7" t="s">
        <v>1778</v>
      </c>
      <c r="B1487" s="7" t="s">
        <v>193</v>
      </c>
      <c r="C1487" s="8" t="s">
        <v>61</v>
      </c>
      <c r="D1487" s="9" t="s">
        <v>65</v>
      </c>
      <c r="E1487">
        <v>3302.8076455002538</v>
      </c>
      <c r="F1487" s="14">
        <v>199</v>
      </c>
      <c r="H1487">
        <v>3.7100913092762713E-3</v>
      </c>
      <c r="I1487">
        <v>287594</v>
      </c>
      <c r="J1487">
        <v>1397.8038484808446</v>
      </c>
      <c r="K1487">
        <v>208.62744007176784</v>
      </c>
      <c r="T1487">
        <f t="shared" si="163"/>
        <v>0</v>
      </c>
      <c r="U1487">
        <f t="shared" si="164"/>
        <v>0</v>
      </c>
      <c r="V1487">
        <f t="shared" si="165"/>
        <v>0</v>
      </c>
      <c r="W1487">
        <f t="shared" si="166"/>
        <v>0</v>
      </c>
      <c r="X1487">
        <f t="shared" si="167"/>
        <v>0</v>
      </c>
      <c r="Y1487">
        <f t="shared" si="168"/>
        <v>0</v>
      </c>
      <c r="Z1487">
        <f t="shared" si="169"/>
        <v>0</v>
      </c>
    </row>
    <row r="1488" spans="1:26" ht="14.4">
      <c r="A1488" s="7" t="s">
        <v>1779</v>
      </c>
      <c r="B1488" s="7" t="s">
        <v>193</v>
      </c>
      <c r="C1488" s="8" t="s">
        <v>61</v>
      </c>
      <c r="D1488" s="9" t="s">
        <v>66</v>
      </c>
      <c r="E1488">
        <v>3677.2208748568401</v>
      </c>
      <c r="F1488" s="14">
        <v>217</v>
      </c>
      <c r="H1488">
        <v>3.446094938548059E-3</v>
      </c>
      <c r="I1488">
        <v>292505</v>
      </c>
      <c r="J1488">
        <v>1610.2288849763252</v>
      </c>
      <c r="K1488">
        <v>256.40587340387344</v>
      </c>
      <c r="T1488">
        <f t="shared" si="163"/>
        <v>0</v>
      </c>
      <c r="U1488">
        <f t="shared" si="164"/>
        <v>0</v>
      </c>
      <c r="V1488">
        <f t="shared" si="165"/>
        <v>0</v>
      </c>
      <c r="W1488">
        <f t="shared" si="166"/>
        <v>0</v>
      </c>
      <c r="X1488">
        <f t="shared" si="167"/>
        <v>0</v>
      </c>
      <c r="Y1488">
        <f t="shared" si="168"/>
        <v>0</v>
      </c>
      <c r="Z1488">
        <f t="shared" si="169"/>
        <v>0</v>
      </c>
    </row>
    <row r="1489" spans="1:26" ht="14.4">
      <c r="A1489" s="7" t="s">
        <v>1780</v>
      </c>
      <c r="B1489" s="7" t="s">
        <v>193</v>
      </c>
      <c r="C1489" s="8" t="s">
        <v>61</v>
      </c>
      <c r="D1489" s="9" t="s">
        <v>67</v>
      </c>
      <c r="E1489">
        <v>3335.1949989246446</v>
      </c>
      <c r="F1489" s="14">
        <v>235</v>
      </c>
      <c r="H1489">
        <v>2.3153748958249323E-3</v>
      </c>
      <c r="I1489">
        <v>297576</v>
      </c>
      <c r="J1489">
        <v>2775.7614861413554</v>
      </c>
      <c r="K1489">
        <v>315.8856897061591</v>
      </c>
      <c r="T1489">
        <f t="shared" si="163"/>
        <v>0</v>
      </c>
      <c r="U1489">
        <f t="shared" si="164"/>
        <v>0</v>
      </c>
      <c r="V1489">
        <f t="shared" si="165"/>
        <v>0</v>
      </c>
      <c r="W1489">
        <f t="shared" si="166"/>
        <v>0</v>
      </c>
      <c r="X1489">
        <f t="shared" si="167"/>
        <v>0</v>
      </c>
      <c r="Y1489">
        <f t="shared" si="168"/>
        <v>1</v>
      </c>
      <c r="Z1489">
        <f t="shared" si="169"/>
        <v>0</v>
      </c>
    </row>
    <row r="1490" spans="1:26" ht="14.4">
      <c r="A1490" s="7" t="s">
        <v>1781</v>
      </c>
      <c r="B1490" s="7" t="s">
        <v>193</v>
      </c>
      <c r="C1490" s="8" t="s">
        <v>61</v>
      </c>
      <c r="D1490" s="9" t="s">
        <v>68</v>
      </c>
      <c r="E1490">
        <v>4304.0561578469415</v>
      </c>
      <c r="F1490" s="14">
        <v>287</v>
      </c>
      <c r="G1490">
        <v>8.2555931643688604E-4</v>
      </c>
      <c r="H1490">
        <v>2.5658383554858417E-3</v>
      </c>
      <c r="I1490">
        <v>302825</v>
      </c>
      <c r="J1490">
        <v>4078.2630231982166</v>
      </c>
      <c r="K1490">
        <v>350.03715016923968</v>
      </c>
      <c r="T1490">
        <f t="shared" si="163"/>
        <v>0</v>
      </c>
      <c r="U1490">
        <f t="shared" si="164"/>
        <v>0</v>
      </c>
      <c r="V1490">
        <f t="shared" si="165"/>
        <v>0</v>
      </c>
      <c r="W1490">
        <f t="shared" si="166"/>
        <v>0</v>
      </c>
      <c r="X1490">
        <f t="shared" si="167"/>
        <v>0</v>
      </c>
      <c r="Y1490">
        <f t="shared" si="168"/>
        <v>1</v>
      </c>
      <c r="Z1490">
        <f t="shared" si="169"/>
        <v>0</v>
      </c>
    </row>
    <row r="1491" spans="1:26" ht="14.4">
      <c r="A1491" s="7" t="s">
        <v>1782</v>
      </c>
      <c r="B1491" s="7" t="s">
        <v>193</v>
      </c>
      <c r="C1491" s="8" t="s">
        <v>61</v>
      </c>
      <c r="D1491" s="9" t="s">
        <v>69</v>
      </c>
      <c r="E1491">
        <v>5002.5420501623739</v>
      </c>
      <c r="F1491" s="14">
        <v>315</v>
      </c>
      <c r="G1491">
        <v>9.7002650540651896E-4</v>
      </c>
      <c r="H1491">
        <v>2.9749642323002607E-3</v>
      </c>
      <c r="I1491">
        <v>308239</v>
      </c>
      <c r="J1491">
        <v>4915.0172431132987</v>
      </c>
      <c r="K1491">
        <v>493.12384221334742</v>
      </c>
      <c r="T1491">
        <f t="shared" si="163"/>
        <v>0</v>
      </c>
      <c r="U1491">
        <f t="shared" si="164"/>
        <v>0</v>
      </c>
      <c r="V1491">
        <f t="shared" si="165"/>
        <v>0</v>
      </c>
      <c r="W1491">
        <f t="shared" si="166"/>
        <v>0</v>
      </c>
      <c r="X1491">
        <f t="shared" si="167"/>
        <v>0</v>
      </c>
      <c r="Y1491">
        <f t="shared" si="168"/>
        <v>1</v>
      </c>
      <c r="Z1491">
        <f t="shared" si="169"/>
        <v>0</v>
      </c>
    </row>
    <row r="1492" spans="1:26" ht="14.4">
      <c r="A1492" s="7" t="s">
        <v>1783</v>
      </c>
      <c r="B1492" s="7" t="s">
        <v>193</v>
      </c>
      <c r="C1492" s="8" t="s">
        <v>61</v>
      </c>
      <c r="D1492" s="9" t="s">
        <v>70</v>
      </c>
      <c r="E1492">
        <v>6027.3242704154627</v>
      </c>
      <c r="F1492" s="14">
        <v>475</v>
      </c>
      <c r="G1492">
        <v>9.5270565218915195E-4</v>
      </c>
      <c r="H1492">
        <v>2.9218430871486697E-3</v>
      </c>
      <c r="I1492">
        <v>313843</v>
      </c>
      <c r="J1492">
        <v>4967.4518788056448</v>
      </c>
      <c r="K1492">
        <v>672.31067763180954</v>
      </c>
      <c r="T1492">
        <f t="shared" si="163"/>
        <v>0</v>
      </c>
      <c r="U1492">
        <f t="shared" si="164"/>
        <v>0</v>
      </c>
      <c r="V1492">
        <f t="shared" si="165"/>
        <v>0</v>
      </c>
      <c r="W1492">
        <f t="shared" si="166"/>
        <v>0</v>
      </c>
      <c r="X1492">
        <f t="shared" si="167"/>
        <v>0</v>
      </c>
      <c r="Y1492">
        <f t="shared" si="168"/>
        <v>1</v>
      </c>
      <c r="Z1492">
        <f t="shared" si="169"/>
        <v>0</v>
      </c>
    </row>
    <row r="1493" spans="1:26" ht="14.4">
      <c r="A1493" s="7" t="s">
        <v>1784</v>
      </c>
      <c r="B1493" s="7" t="s">
        <v>193</v>
      </c>
      <c r="C1493" s="8" t="s">
        <v>61</v>
      </c>
      <c r="D1493" s="9" t="s">
        <v>71</v>
      </c>
      <c r="E1493">
        <v>6208.5955108552835</v>
      </c>
      <c r="F1493" s="14">
        <v>475</v>
      </c>
      <c r="G1493">
        <v>7.0387286491897642E-4</v>
      </c>
      <c r="H1493">
        <v>2.1898266908590377E-3</v>
      </c>
      <c r="I1493">
        <v>319660</v>
      </c>
      <c r="J1493">
        <v>4608.0210223362319</v>
      </c>
      <c r="K1493">
        <v>663.20465494587995</v>
      </c>
      <c r="T1493">
        <f t="shared" si="163"/>
        <v>0</v>
      </c>
      <c r="U1493">
        <f t="shared" si="164"/>
        <v>0</v>
      </c>
      <c r="V1493">
        <f t="shared" si="165"/>
        <v>0</v>
      </c>
      <c r="W1493">
        <f t="shared" si="166"/>
        <v>0</v>
      </c>
      <c r="X1493">
        <f t="shared" si="167"/>
        <v>0</v>
      </c>
      <c r="Y1493">
        <f t="shared" si="168"/>
        <v>1</v>
      </c>
      <c r="Z1493">
        <f t="shared" si="169"/>
        <v>0</v>
      </c>
    </row>
    <row r="1494" spans="1:26" ht="14.4">
      <c r="A1494" s="7" t="s">
        <v>1785</v>
      </c>
      <c r="B1494" s="7" t="s">
        <v>193</v>
      </c>
      <c r="C1494" s="8" t="s">
        <v>61</v>
      </c>
      <c r="D1494" s="9" t="s">
        <v>72</v>
      </c>
      <c r="E1494">
        <v>6552.484491577984</v>
      </c>
      <c r="F1494" s="14">
        <v>379</v>
      </c>
      <c r="G1494">
        <v>6.9083249921705653E-4</v>
      </c>
      <c r="H1494">
        <v>1.8360792645857769E-3</v>
      </c>
      <c r="I1494">
        <v>325694</v>
      </c>
      <c r="J1494">
        <v>5259.5380940391906</v>
      </c>
      <c r="K1494">
        <v>773.73239912310328</v>
      </c>
      <c r="T1494">
        <f t="shared" si="163"/>
        <v>0</v>
      </c>
      <c r="U1494">
        <f t="shared" si="164"/>
        <v>0</v>
      </c>
      <c r="V1494">
        <f t="shared" si="165"/>
        <v>0</v>
      </c>
      <c r="W1494">
        <f t="shared" si="166"/>
        <v>0</v>
      </c>
      <c r="X1494">
        <f t="shared" si="167"/>
        <v>0</v>
      </c>
      <c r="Y1494">
        <f t="shared" si="168"/>
        <v>1</v>
      </c>
      <c r="Z1494">
        <f t="shared" si="169"/>
        <v>0</v>
      </c>
    </row>
    <row r="1495" spans="1:26" ht="14.4">
      <c r="A1495" s="7" t="s">
        <v>1786</v>
      </c>
      <c r="B1495" s="7" t="s">
        <v>193</v>
      </c>
      <c r="C1495" s="8" t="s">
        <v>61</v>
      </c>
      <c r="D1495" s="9" t="s">
        <v>73</v>
      </c>
      <c r="E1495">
        <v>6515.7370257015818</v>
      </c>
      <c r="F1495" s="14">
        <v>525</v>
      </c>
      <c r="G1495">
        <v>8.6756395271776461E-4</v>
      </c>
      <c r="H1495">
        <v>2.6719764793772817E-3</v>
      </c>
      <c r="I1495">
        <v>331964</v>
      </c>
      <c r="J1495">
        <v>5627.1161933221674</v>
      </c>
      <c r="K1495">
        <v>771.16795797134625</v>
      </c>
      <c r="T1495">
        <f t="shared" si="163"/>
        <v>0</v>
      </c>
      <c r="U1495">
        <f t="shared" si="164"/>
        <v>0</v>
      </c>
      <c r="V1495">
        <f t="shared" si="165"/>
        <v>0</v>
      </c>
      <c r="W1495">
        <f t="shared" si="166"/>
        <v>0</v>
      </c>
      <c r="X1495">
        <f t="shared" si="167"/>
        <v>0</v>
      </c>
      <c r="Y1495">
        <f t="shared" si="168"/>
        <v>1</v>
      </c>
      <c r="Z1495">
        <f t="shared" si="169"/>
        <v>0</v>
      </c>
    </row>
    <row r="1496" spans="1:26" ht="14.4">
      <c r="A1496" s="7" t="s">
        <v>1787</v>
      </c>
      <c r="B1496" s="7" t="s">
        <v>193</v>
      </c>
      <c r="C1496" s="8" t="s">
        <v>61</v>
      </c>
      <c r="D1496" s="9" t="s">
        <v>74</v>
      </c>
      <c r="E1496">
        <v>6243.8447474013274</v>
      </c>
      <c r="F1496" s="14">
        <v>558</v>
      </c>
      <c r="G1496">
        <v>8.5095821440601342E-4</v>
      </c>
      <c r="H1496">
        <v>2.6208331117296316E-3</v>
      </c>
      <c r="I1496">
        <v>338442</v>
      </c>
      <c r="J1496">
        <v>5534.1831096613305</v>
      </c>
      <c r="K1496">
        <v>797.77332600563761</v>
      </c>
      <c r="T1496">
        <f t="shared" si="163"/>
        <v>0</v>
      </c>
      <c r="U1496">
        <f t="shared" si="164"/>
        <v>0</v>
      </c>
      <c r="V1496">
        <f t="shared" si="165"/>
        <v>0</v>
      </c>
      <c r="W1496">
        <f t="shared" si="166"/>
        <v>0</v>
      </c>
      <c r="X1496">
        <f t="shared" si="167"/>
        <v>0</v>
      </c>
      <c r="Y1496">
        <f t="shared" si="168"/>
        <v>1</v>
      </c>
      <c r="Z1496">
        <f t="shared" si="169"/>
        <v>0</v>
      </c>
    </row>
    <row r="1497" spans="1:26" ht="14.4">
      <c r="A1497" s="7" t="s">
        <v>1788</v>
      </c>
      <c r="B1497" s="7" t="s">
        <v>194</v>
      </c>
      <c r="C1497" s="8" t="s">
        <v>78</v>
      </c>
      <c r="D1497" s="9" t="s">
        <v>62</v>
      </c>
      <c r="E1497">
        <v>236.09611018951469</v>
      </c>
      <c r="F1497" s="14">
        <v>16</v>
      </c>
      <c r="I1497">
        <v>10260577</v>
      </c>
      <c r="J1497">
        <v>4.5806390810185427</v>
      </c>
      <c r="K1497">
        <v>6.4323867946217836</v>
      </c>
      <c r="T1497">
        <f t="shared" si="163"/>
        <v>0</v>
      </c>
      <c r="U1497">
        <f t="shared" si="164"/>
        <v>0</v>
      </c>
      <c r="V1497">
        <f t="shared" si="165"/>
        <v>0</v>
      </c>
      <c r="W1497">
        <f t="shared" si="166"/>
        <v>0</v>
      </c>
      <c r="X1497">
        <f t="shared" si="167"/>
        <v>0</v>
      </c>
      <c r="Y1497">
        <f t="shared" si="168"/>
        <v>0</v>
      </c>
      <c r="Z1497">
        <f t="shared" si="169"/>
        <v>0</v>
      </c>
    </row>
    <row r="1498" spans="1:26" ht="14.4">
      <c r="A1498" s="7" t="s">
        <v>1789</v>
      </c>
      <c r="B1498" s="7" t="s">
        <v>194</v>
      </c>
      <c r="C1498" s="8" t="s">
        <v>78</v>
      </c>
      <c r="D1498" s="9" t="s">
        <v>63</v>
      </c>
      <c r="E1498">
        <v>248.96306223898887</v>
      </c>
      <c r="F1498" s="14">
        <v>18</v>
      </c>
      <c r="I1498">
        <v>10562768</v>
      </c>
      <c r="J1498">
        <v>8.6151660246632318</v>
      </c>
      <c r="K1498">
        <v>6.1536900176165945</v>
      </c>
      <c r="T1498">
        <f t="shared" si="163"/>
        <v>0</v>
      </c>
      <c r="U1498">
        <f t="shared" si="164"/>
        <v>0</v>
      </c>
      <c r="V1498">
        <f t="shared" si="165"/>
        <v>0</v>
      </c>
      <c r="W1498">
        <f t="shared" si="166"/>
        <v>0</v>
      </c>
      <c r="X1498">
        <f t="shared" si="167"/>
        <v>0</v>
      </c>
      <c r="Y1498">
        <f t="shared" si="168"/>
        <v>0</v>
      </c>
      <c r="Z1498">
        <f t="shared" si="169"/>
        <v>0</v>
      </c>
    </row>
    <row r="1499" spans="1:26" ht="14.4">
      <c r="A1499" s="7" t="s">
        <v>1790</v>
      </c>
      <c r="B1499" s="7" t="s">
        <v>194</v>
      </c>
      <c r="C1499" s="8" t="s">
        <v>78</v>
      </c>
      <c r="D1499" s="9" t="s">
        <v>64</v>
      </c>
      <c r="E1499">
        <v>307.16972189341175</v>
      </c>
      <c r="F1499" s="14">
        <v>19</v>
      </c>
      <c r="H1499">
        <v>5.7247022833200184E-5</v>
      </c>
      <c r="I1499">
        <v>10882662</v>
      </c>
      <c r="J1499">
        <v>9.64837463480902</v>
      </c>
      <c r="K1499">
        <v>5.6971354986491356</v>
      </c>
      <c r="T1499">
        <f t="shared" si="163"/>
        <v>0</v>
      </c>
      <c r="U1499">
        <f t="shared" si="164"/>
        <v>0</v>
      </c>
      <c r="V1499">
        <f t="shared" si="165"/>
        <v>0</v>
      </c>
      <c r="W1499">
        <f t="shared" si="166"/>
        <v>0</v>
      </c>
      <c r="X1499">
        <f t="shared" si="167"/>
        <v>0</v>
      </c>
      <c r="Y1499">
        <f t="shared" si="168"/>
        <v>0</v>
      </c>
      <c r="Z1499">
        <f t="shared" si="169"/>
        <v>0</v>
      </c>
    </row>
    <row r="1500" spans="1:26" ht="14.4">
      <c r="A1500" s="7" t="s">
        <v>1791</v>
      </c>
      <c r="B1500" s="7" t="s">
        <v>194</v>
      </c>
      <c r="C1500" s="8" t="s">
        <v>78</v>
      </c>
      <c r="D1500" s="9" t="s">
        <v>65</v>
      </c>
      <c r="E1500">
        <v>388.81837310446758</v>
      </c>
      <c r="F1500" s="14">
        <v>24</v>
      </c>
      <c r="H1500">
        <v>5.4546733136436267E-5</v>
      </c>
      <c r="I1500">
        <v>11219737</v>
      </c>
      <c r="J1500">
        <v>12.121496252541393</v>
      </c>
      <c r="K1500">
        <v>8.3780929980800796</v>
      </c>
      <c r="T1500">
        <f t="shared" si="163"/>
        <v>0</v>
      </c>
      <c r="U1500">
        <f t="shared" si="164"/>
        <v>0</v>
      </c>
      <c r="V1500">
        <f t="shared" si="165"/>
        <v>0</v>
      </c>
      <c r="W1500">
        <f t="shared" si="166"/>
        <v>0</v>
      </c>
      <c r="X1500">
        <f t="shared" si="167"/>
        <v>0</v>
      </c>
      <c r="Y1500">
        <f t="shared" si="168"/>
        <v>0</v>
      </c>
      <c r="Z1500">
        <f t="shared" si="169"/>
        <v>0</v>
      </c>
    </row>
    <row r="1501" spans="1:26" ht="14.4">
      <c r="A1501" s="7" t="s">
        <v>1792</v>
      </c>
      <c r="B1501" s="7" t="s">
        <v>194</v>
      </c>
      <c r="C1501" s="8" t="s">
        <v>78</v>
      </c>
      <c r="D1501" s="9" t="s">
        <v>66</v>
      </c>
      <c r="E1501">
        <v>421.17042874859067</v>
      </c>
      <c r="F1501" s="14">
        <v>27</v>
      </c>
      <c r="H1501">
        <v>5.1326646928661834E-5</v>
      </c>
      <c r="I1501">
        <v>11572936</v>
      </c>
      <c r="J1501">
        <v>12.270006504831617</v>
      </c>
      <c r="K1501">
        <v>10.801062064112338</v>
      </c>
      <c r="T1501">
        <f t="shared" si="163"/>
        <v>0</v>
      </c>
      <c r="U1501">
        <f t="shared" si="164"/>
        <v>0</v>
      </c>
      <c r="V1501">
        <f t="shared" si="165"/>
        <v>0</v>
      </c>
      <c r="W1501">
        <f t="shared" si="166"/>
        <v>0</v>
      </c>
      <c r="X1501">
        <f t="shared" si="167"/>
        <v>0</v>
      </c>
      <c r="Y1501">
        <f t="shared" si="168"/>
        <v>0</v>
      </c>
      <c r="Z1501">
        <f t="shared" si="169"/>
        <v>0</v>
      </c>
    </row>
    <row r="1502" spans="1:26" ht="14.4">
      <c r="A1502" s="7" t="s">
        <v>1793</v>
      </c>
      <c r="B1502" s="7" t="s">
        <v>194</v>
      </c>
      <c r="C1502" s="8" t="s">
        <v>78</v>
      </c>
      <c r="D1502" s="9" t="s">
        <v>67</v>
      </c>
      <c r="E1502">
        <v>444.28464362799969</v>
      </c>
      <c r="F1502" s="14">
        <v>29</v>
      </c>
      <c r="H1502">
        <v>4.6393771912473544E-5</v>
      </c>
      <c r="I1502">
        <v>11941258</v>
      </c>
      <c r="J1502">
        <v>12.47774731941978</v>
      </c>
      <c r="K1502">
        <v>11.137854989817656</v>
      </c>
      <c r="T1502">
        <f t="shared" si="163"/>
        <v>0</v>
      </c>
      <c r="U1502">
        <f t="shared" si="164"/>
        <v>0</v>
      </c>
      <c r="V1502">
        <f t="shared" si="165"/>
        <v>0</v>
      </c>
      <c r="W1502">
        <f t="shared" si="166"/>
        <v>0</v>
      </c>
      <c r="X1502">
        <f t="shared" si="167"/>
        <v>0</v>
      </c>
      <c r="Y1502">
        <f t="shared" si="168"/>
        <v>0</v>
      </c>
      <c r="Z1502">
        <f t="shared" si="169"/>
        <v>0</v>
      </c>
    </row>
    <row r="1503" spans="1:26" ht="14.4">
      <c r="A1503" s="7" t="s">
        <v>1794</v>
      </c>
      <c r="B1503" s="7" t="s">
        <v>194</v>
      </c>
      <c r="C1503" s="8" t="s">
        <v>78</v>
      </c>
      <c r="D1503" s="9" t="s">
        <v>68</v>
      </c>
      <c r="E1503">
        <v>496.744283112836</v>
      </c>
      <c r="F1503" s="14">
        <v>33</v>
      </c>
      <c r="H1503">
        <v>4.5839757998530696E-5</v>
      </c>
      <c r="I1503">
        <v>12325545</v>
      </c>
      <c r="J1503">
        <v>14.198155132288267</v>
      </c>
      <c r="K1503">
        <v>15.901933748162859</v>
      </c>
      <c r="T1503">
        <f t="shared" si="163"/>
        <v>0</v>
      </c>
      <c r="U1503">
        <f t="shared" si="164"/>
        <v>0</v>
      </c>
      <c r="V1503">
        <f t="shared" si="165"/>
        <v>0</v>
      </c>
      <c r="W1503">
        <f t="shared" si="166"/>
        <v>0</v>
      </c>
      <c r="X1503">
        <f t="shared" si="167"/>
        <v>0</v>
      </c>
      <c r="Y1503">
        <f t="shared" si="168"/>
        <v>0</v>
      </c>
      <c r="Z1503">
        <f t="shared" si="169"/>
        <v>0</v>
      </c>
    </row>
    <row r="1504" spans="1:26" ht="14.4">
      <c r="A1504" s="7" t="s">
        <v>1795</v>
      </c>
      <c r="B1504" s="7" t="s">
        <v>194</v>
      </c>
      <c r="C1504" s="8" t="s">
        <v>78</v>
      </c>
      <c r="D1504" s="9" t="s">
        <v>69</v>
      </c>
      <c r="E1504">
        <v>561.49633271565597</v>
      </c>
      <c r="F1504" s="14">
        <v>39</v>
      </c>
      <c r="H1504">
        <v>4.5498733304263392E-5</v>
      </c>
      <c r="I1504">
        <v>12725629</v>
      </c>
      <c r="J1504">
        <v>17.838018065747477</v>
      </c>
      <c r="K1504">
        <v>15.794897053811642</v>
      </c>
      <c r="T1504">
        <f t="shared" si="163"/>
        <v>0</v>
      </c>
      <c r="U1504">
        <f t="shared" si="164"/>
        <v>0</v>
      </c>
      <c r="V1504">
        <f t="shared" si="165"/>
        <v>0</v>
      </c>
      <c r="W1504">
        <f t="shared" si="166"/>
        <v>0</v>
      </c>
      <c r="X1504">
        <f t="shared" si="167"/>
        <v>0</v>
      </c>
      <c r="Y1504">
        <f t="shared" si="168"/>
        <v>0</v>
      </c>
      <c r="Z1504">
        <f t="shared" si="169"/>
        <v>0</v>
      </c>
    </row>
    <row r="1505" spans="1:26" ht="14.4">
      <c r="A1505" s="7" t="s">
        <v>1796</v>
      </c>
      <c r="B1505" s="7" t="s">
        <v>194</v>
      </c>
      <c r="C1505" s="8" t="s">
        <v>78</v>
      </c>
      <c r="D1505" s="9" t="s">
        <v>70</v>
      </c>
      <c r="E1505">
        <v>665.05468881473928</v>
      </c>
      <c r="F1505" s="14">
        <v>45</v>
      </c>
      <c r="H1505">
        <v>4.4069631845035644E-5</v>
      </c>
      <c r="I1505">
        <v>13138299</v>
      </c>
      <c r="J1505">
        <v>21.768419184249041</v>
      </c>
      <c r="K1505">
        <v>17.35384466436637</v>
      </c>
      <c r="T1505">
        <f t="shared" si="163"/>
        <v>0</v>
      </c>
      <c r="U1505">
        <f t="shared" si="164"/>
        <v>0</v>
      </c>
      <c r="V1505">
        <f t="shared" si="165"/>
        <v>0</v>
      </c>
      <c r="W1505">
        <f t="shared" si="166"/>
        <v>0</v>
      </c>
      <c r="X1505">
        <f t="shared" si="167"/>
        <v>0</v>
      </c>
      <c r="Y1505">
        <f t="shared" si="168"/>
        <v>0</v>
      </c>
      <c r="Z1505">
        <f t="shared" si="169"/>
        <v>0</v>
      </c>
    </row>
    <row r="1506" spans="1:26" ht="14.4">
      <c r="A1506" s="7" t="s">
        <v>1797</v>
      </c>
      <c r="B1506" s="7" t="s">
        <v>194</v>
      </c>
      <c r="C1506" s="8" t="s">
        <v>78</v>
      </c>
      <c r="D1506" s="9" t="s">
        <v>71</v>
      </c>
      <c r="E1506">
        <v>661.13171141038595</v>
      </c>
      <c r="F1506" s="14">
        <v>45</v>
      </c>
      <c r="H1506">
        <v>4.1890080428954424E-5</v>
      </c>
      <c r="I1506">
        <v>13559296</v>
      </c>
      <c r="J1506">
        <v>21.387541064078842</v>
      </c>
      <c r="K1506">
        <v>17.036282709662803</v>
      </c>
      <c r="T1506">
        <f t="shared" si="163"/>
        <v>0</v>
      </c>
      <c r="U1506">
        <f t="shared" si="164"/>
        <v>0</v>
      </c>
      <c r="V1506">
        <f t="shared" si="165"/>
        <v>0</v>
      </c>
      <c r="W1506">
        <f t="shared" si="166"/>
        <v>0</v>
      </c>
      <c r="X1506">
        <f t="shared" si="167"/>
        <v>0</v>
      </c>
      <c r="Y1506">
        <f t="shared" si="168"/>
        <v>0</v>
      </c>
      <c r="Z1506">
        <f t="shared" si="169"/>
        <v>0</v>
      </c>
    </row>
    <row r="1507" spans="1:26" ht="14.4">
      <c r="A1507" s="7" t="s">
        <v>1798</v>
      </c>
      <c r="B1507" s="7" t="s">
        <v>194</v>
      </c>
      <c r="C1507" s="8" t="s">
        <v>78</v>
      </c>
      <c r="D1507" s="9" t="s">
        <v>72</v>
      </c>
      <c r="E1507">
        <v>673.69466138222469</v>
      </c>
      <c r="F1507" s="14">
        <v>46</v>
      </c>
      <c r="H1507">
        <v>3.8538646003660385E-5</v>
      </c>
      <c r="I1507">
        <v>13985961</v>
      </c>
      <c r="J1507">
        <v>21.164080180117761</v>
      </c>
      <c r="K1507">
        <v>16.802563656512412</v>
      </c>
      <c r="T1507">
        <f t="shared" si="163"/>
        <v>0</v>
      </c>
      <c r="U1507">
        <f t="shared" si="164"/>
        <v>0</v>
      </c>
      <c r="V1507">
        <f t="shared" si="165"/>
        <v>0</v>
      </c>
      <c r="W1507">
        <f t="shared" si="166"/>
        <v>0</v>
      </c>
      <c r="X1507">
        <f t="shared" si="167"/>
        <v>0</v>
      </c>
      <c r="Y1507">
        <f t="shared" si="168"/>
        <v>0</v>
      </c>
      <c r="Z1507">
        <f t="shared" si="169"/>
        <v>0</v>
      </c>
    </row>
    <row r="1508" spans="1:26" ht="14.4">
      <c r="A1508" s="7" t="s">
        <v>1799</v>
      </c>
      <c r="B1508" s="7" t="s">
        <v>194</v>
      </c>
      <c r="C1508" s="8" t="s">
        <v>78</v>
      </c>
      <c r="D1508" s="9" t="s">
        <v>73</v>
      </c>
      <c r="E1508">
        <v>738.55447803480081</v>
      </c>
      <c r="F1508" s="14">
        <v>51</v>
      </c>
      <c r="H1508">
        <v>3.9398651719872531E-5</v>
      </c>
      <c r="I1508">
        <v>14416737</v>
      </c>
      <c r="J1508">
        <v>19.00568762543147</v>
      </c>
      <c r="K1508">
        <v>15.537496452907478</v>
      </c>
      <c r="T1508">
        <f t="shared" si="163"/>
        <v>0</v>
      </c>
      <c r="U1508">
        <f t="shared" si="164"/>
        <v>0</v>
      </c>
      <c r="V1508">
        <f t="shared" si="165"/>
        <v>0</v>
      </c>
      <c r="W1508">
        <f t="shared" si="166"/>
        <v>0</v>
      </c>
      <c r="X1508">
        <f t="shared" si="167"/>
        <v>0</v>
      </c>
      <c r="Y1508">
        <f t="shared" si="168"/>
        <v>0</v>
      </c>
      <c r="Z1508">
        <f t="shared" si="169"/>
        <v>0</v>
      </c>
    </row>
    <row r="1509" spans="1:26" ht="14.4">
      <c r="A1509" s="7" t="s">
        <v>1800</v>
      </c>
      <c r="B1509" s="7" t="s">
        <v>194</v>
      </c>
      <c r="C1509" s="8" t="s">
        <v>78</v>
      </c>
      <c r="D1509" s="9" t="s">
        <v>74</v>
      </c>
      <c r="E1509">
        <v>696.18231291436166</v>
      </c>
      <c r="F1509" s="14">
        <v>42</v>
      </c>
      <c r="H1509">
        <v>3.8239960058092424E-5</v>
      </c>
      <c r="I1509">
        <v>14853572</v>
      </c>
      <c r="K1509">
        <v>15.08054762854349</v>
      </c>
      <c r="T1509">
        <f t="shared" si="163"/>
        <v>0</v>
      </c>
      <c r="U1509">
        <f t="shared" si="164"/>
        <v>0</v>
      </c>
      <c r="V1509">
        <f t="shared" si="165"/>
        <v>0</v>
      </c>
      <c r="W1509">
        <f t="shared" si="166"/>
        <v>0</v>
      </c>
      <c r="X1509">
        <f t="shared" si="167"/>
        <v>0</v>
      </c>
      <c r="Y1509">
        <f t="shared" si="168"/>
        <v>0</v>
      </c>
      <c r="Z1509">
        <f t="shared" si="169"/>
        <v>0</v>
      </c>
    </row>
    <row r="1510" spans="1:26" ht="14.4">
      <c r="A1510" s="7" t="s">
        <v>1801</v>
      </c>
      <c r="B1510" s="7" t="s">
        <v>195</v>
      </c>
      <c r="C1510" s="8" t="s">
        <v>76</v>
      </c>
      <c r="D1510" s="9" t="s">
        <v>62</v>
      </c>
      <c r="E1510">
        <v>10377.037318775025</v>
      </c>
      <c r="F1510" s="14">
        <v>643</v>
      </c>
      <c r="I1510">
        <v>381363</v>
      </c>
      <c r="J1510">
        <v>1916.8089195858015</v>
      </c>
      <c r="K1510">
        <v>587.366891911381</v>
      </c>
      <c r="T1510">
        <f t="shared" si="163"/>
        <v>0</v>
      </c>
      <c r="U1510">
        <f t="shared" si="164"/>
        <v>0</v>
      </c>
      <c r="V1510">
        <f t="shared" si="165"/>
        <v>0</v>
      </c>
      <c r="W1510">
        <f t="shared" si="166"/>
        <v>0</v>
      </c>
      <c r="X1510">
        <f t="shared" si="167"/>
        <v>0</v>
      </c>
      <c r="Y1510">
        <f t="shared" si="168"/>
        <v>1</v>
      </c>
      <c r="Z1510">
        <f t="shared" si="169"/>
        <v>0</v>
      </c>
    </row>
    <row r="1511" spans="1:26" ht="14.4">
      <c r="A1511" s="7" t="s">
        <v>1802</v>
      </c>
      <c r="B1511" s="7" t="s">
        <v>195</v>
      </c>
      <c r="C1511" s="8" t="s">
        <v>76</v>
      </c>
      <c r="D1511" s="9" t="s">
        <v>63</v>
      </c>
      <c r="E1511">
        <v>9967.7904067903564</v>
      </c>
      <c r="F1511" s="14">
        <v>675</v>
      </c>
      <c r="G1511">
        <v>2.1805062234751724E-3</v>
      </c>
      <c r="I1511">
        <v>393028</v>
      </c>
      <c r="J1511">
        <v>1791.2209817112266</v>
      </c>
      <c r="K1511">
        <v>519.0469890185941</v>
      </c>
      <c r="T1511">
        <f t="shared" si="163"/>
        <v>0</v>
      </c>
      <c r="U1511">
        <f t="shared" si="164"/>
        <v>0</v>
      </c>
      <c r="V1511">
        <f t="shared" si="165"/>
        <v>0</v>
      </c>
      <c r="W1511">
        <f t="shared" si="166"/>
        <v>0</v>
      </c>
      <c r="X1511">
        <f t="shared" si="167"/>
        <v>0</v>
      </c>
      <c r="Y1511">
        <f t="shared" si="168"/>
        <v>0</v>
      </c>
      <c r="Z1511">
        <f t="shared" si="169"/>
        <v>0</v>
      </c>
    </row>
    <row r="1512" spans="1:26" ht="14.4">
      <c r="A1512" s="7" t="s">
        <v>1803</v>
      </c>
      <c r="B1512" s="7" t="s">
        <v>195</v>
      </c>
      <c r="C1512" s="8" t="s">
        <v>76</v>
      </c>
      <c r="D1512" s="9" t="s">
        <v>64</v>
      </c>
      <c r="E1512">
        <v>10849.750278430887</v>
      </c>
      <c r="F1512" s="14">
        <v>839</v>
      </c>
      <c r="G1512">
        <v>2.1415817904937001E-3</v>
      </c>
      <c r="H1512">
        <v>6.5383906315898471E-3</v>
      </c>
      <c r="I1512">
        <v>395969</v>
      </c>
      <c r="J1512">
        <v>1911.7658200515698</v>
      </c>
      <c r="K1512">
        <v>454.58104043498355</v>
      </c>
      <c r="T1512">
        <f t="shared" si="163"/>
        <v>0</v>
      </c>
      <c r="U1512">
        <f t="shared" si="164"/>
        <v>0</v>
      </c>
      <c r="V1512">
        <f t="shared" si="165"/>
        <v>0</v>
      </c>
      <c r="W1512">
        <f t="shared" si="166"/>
        <v>0</v>
      </c>
      <c r="X1512">
        <f t="shared" si="167"/>
        <v>0</v>
      </c>
      <c r="Y1512">
        <f t="shared" si="168"/>
        <v>1</v>
      </c>
      <c r="Z1512">
        <f t="shared" si="169"/>
        <v>0</v>
      </c>
    </row>
    <row r="1513" spans="1:26" ht="14.4">
      <c r="A1513" s="7" t="s">
        <v>1804</v>
      </c>
      <c r="B1513" s="7" t="s">
        <v>195</v>
      </c>
      <c r="C1513" s="8" t="s">
        <v>76</v>
      </c>
      <c r="D1513" s="9" t="s">
        <v>65</v>
      </c>
      <c r="E1513">
        <v>12844.587986913608</v>
      </c>
      <c r="F1513" s="14">
        <v>1074</v>
      </c>
      <c r="G1513">
        <v>1.9494106607925094E-3</v>
      </c>
      <c r="H1513">
        <v>6.2647083912469705E-3</v>
      </c>
      <c r="I1513">
        <v>398582</v>
      </c>
      <c r="J1513">
        <v>2180.2289114912364</v>
      </c>
      <c r="K1513">
        <v>597.11677898148935</v>
      </c>
      <c r="T1513">
        <f t="shared" si="163"/>
        <v>0</v>
      </c>
      <c r="U1513">
        <f t="shared" si="164"/>
        <v>0</v>
      </c>
      <c r="V1513">
        <f t="shared" si="165"/>
        <v>0</v>
      </c>
      <c r="W1513">
        <f t="shared" si="166"/>
        <v>0</v>
      </c>
      <c r="X1513">
        <f t="shared" si="167"/>
        <v>0</v>
      </c>
      <c r="Y1513">
        <f t="shared" si="168"/>
        <v>1</v>
      </c>
      <c r="Z1513">
        <f t="shared" si="169"/>
        <v>0</v>
      </c>
    </row>
    <row r="1514" spans="1:26" ht="14.4">
      <c r="A1514" s="7" t="s">
        <v>1805</v>
      </c>
      <c r="B1514" s="7" t="s">
        <v>195</v>
      </c>
      <c r="C1514" s="8" t="s">
        <v>76</v>
      </c>
      <c r="D1514" s="9" t="s">
        <v>66</v>
      </c>
      <c r="E1514">
        <v>14064.229597176949</v>
      </c>
      <c r="F1514" s="14">
        <v>1247</v>
      </c>
      <c r="G1514">
        <v>2.0858877358772691E-3</v>
      </c>
      <c r="H1514">
        <v>6.3797761097321489E-3</v>
      </c>
      <c r="I1514">
        <v>401268</v>
      </c>
      <c r="J1514">
        <v>2365.0029406780504</v>
      </c>
      <c r="K1514">
        <v>725.20111247345915</v>
      </c>
      <c r="T1514">
        <f t="shared" si="163"/>
        <v>0</v>
      </c>
      <c r="U1514">
        <f t="shared" si="164"/>
        <v>0</v>
      </c>
      <c r="V1514">
        <f t="shared" si="165"/>
        <v>0</v>
      </c>
      <c r="W1514">
        <f t="shared" si="166"/>
        <v>0</v>
      </c>
      <c r="X1514">
        <f t="shared" si="167"/>
        <v>0</v>
      </c>
      <c r="Y1514">
        <f t="shared" si="168"/>
        <v>1</v>
      </c>
      <c r="Z1514">
        <f t="shared" si="169"/>
        <v>0</v>
      </c>
    </row>
    <row r="1515" spans="1:26" ht="14.4">
      <c r="A1515" s="7" t="s">
        <v>1806</v>
      </c>
      <c r="B1515" s="7" t="s">
        <v>195</v>
      </c>
      <c r="C1515" s="8" t="s">
        <v>76</v>
      </c>
      <c r="D1515" s="9" t="s">
        <v>67</v>
      </c>
      <c r="E1515">
        <v>14810.03520258324</v>
      </c>
      <c r="F1515" s="14">
        <v>1394</v>
      </c>
      <c r="G1515">
        <v>1.8175785099818242E-3</v>
      </c>
      <c r="H1515">
        <v>5.6929332349430709E-3</v>
      </c>
      <c r="I1515">
        <v>403834</v>
      </c>
      <c r="J1515">
        <v>2288.0688599771192</v>
      </c>
      <c r="K1515">
        <v>770.11841499229877</v>
      </c>
      <c r="T1515">
        <f t="shared" si="163"/>
        <v>0</v>
      </c>
      <c r="U1515">
        <f t="shared" si="164"/>
        <v>0</v>
      </c>
      <c r="V1515">
        <f t="shared" si="165"/>
        <v>0</v>
      </c>
      <c r="W1515">
        <f t="shared" si="166"/>
        <v>0</v>
      </c>
      <c r="X1515">
        <f t="shared" si="167"/>
        <v>0</v>
      </c>
      <c r="Y1515">
        <f t="shared" si="168"/>
        <v>1</v>
      </c>
      <c r="Z1515">
        <f t="shared" si="169"/>
        <v>0</v>
      </c>
    </row>
    <row r="1516" spans="1:26" ht="14.4">
      <c r="A1516" s="7" t="s">
        <v>1807</v>
      </c>
      <c r="B1516" s="7" t="s">
        <v>195</v>
      </c>
      <c r="C1516" s="8" t="s">
        <v>76</v>
      </c>
      <c r="D1516" s="9" t="s">
        <v>68</v>
      </c>
      <c r="E1516">
        <v>15766.092921926042</v>
      </c>
      <c r="F1516" s="14">
        <v>1445</v>
      </c>
      <c r="G1516">
        <v>2.0478253575058969E-3</v>
      </c>
      <c r="H1516">
        <v>6.3507258677351543E-3</v>
      </c>
      <c r="I1516">
        <v>405308</v>
      </c>
      <c r="J1516">
        <v>2383.3726450008389</v>
      </c>
      <c r="K1516">
        <v>893.14792700859596</v>
      </c>
      <c r="T1516">
        <f t="shared" si="163"/>
        <v>0</v>
      </c>
      <c r="U1516">
        <f t="shared" si="164"/>
        <v>0</v>
      </c>
      <c r="V1516">
        <f t="shared" si="165"/>
        <v>0</v>
      </c>
      <c r="W1516">
        <f t="shared" si="166"/>
        <v>0</v>
      </c>
      <c r="X1516">
        <f t="shared" si="167"/>
        <v>0</v>
      </c>
      <c r="Y1516">
        <f t="shared" si="168"/>
        <v>1</v>
      </c>
      <c r="Z1516">
        <f t="shared" si="169"/>
        <v>0</v>
      </c>
    </row>
    <row r="1517" spans="1:26" ht="14.4">
      <c r="A1517" s="7" t="s">
        <v>1808</v>
      </c>
      <c r="B1517" s="7" t="s">
        <v>195</v>
      </c>
      <c r="C1517" s="8" t="s">
        <v>76</v>
      </c>
      <c r="D1517" s="9" t="s">
        <v>69</v>
      </c>
      <c r="E1517">
        <v>18474.038168389376</v>
      </c>
      <c r="F1517" s="14">
        <v>1580</v>
      </c>
      <c r="G1517">
        <v>2.158712050432234E-3</v>
      </c>
      <c r="H1517">
        <v>6.6998750995761252E-3</v>
      </c>
      <c r="I1517">
        <v>406724</v>
      </c>
      <c r="J1517">
        <v>2913.5236671551224</v>
      </c>
      <c r="K1517">
        <v>698.26221221270441</v>
      </c>
      <c r="T1517">
        <f t="shared" si="163"/>
        <v>0</v>
      </c>
      <c r="U1517">
        <f t="shared" si="164"/>
        <v>0</v>
      </c>
      <c r="V1517">
        <f t="shared" si="165"/>
        <v>0</v>
      </c>
      <c r="W1517">
        <f t="shared" si="166"/>
        <v>0</v>
      </c>
      <c r="X1517">
        <f t="shared" si="167"/>
        <v>0</v>
      </c>
      <c r="Y1517">
        <f t="shared" si="168"/>
        <v>1</v>
      </c>
      <c r="Z1517">
        <f t="shared" si="169"/>
        <v>0</v>
      </c>
    </row>
    <row r="1518" spans="1:26" ht="14.4">
      <c r="A1518" s="7" t="s">
        <v>1809</v>
      </c>
      <c r="B1518" s="7" t="s">
        <v>195</v>
      </c>
      <c r="C1518" s="8" t="s">
        <v>76</v>
      </c>
      <c r="D1518" s="9" t="s">
        <v>70</v>
      </c>
      <c r="E1518">
        <v>20895.780504129427</v>
      </c>
      <c r="F1518" s="14">
        <v>1596</v>
      </c>
      <c r="G1518">
        <v>2.1447118684641861E-3</v>
      </c>
      <c r="H1518">
        <v>6.6564235097550193E-3</v>
      </c>
      <c r="I1518">
        <v>409379</v>
      </c>
      <c r="J1518">
        <v>3263.4795629477817</v>
      </c>
      <c r="K1518">
        <v>881.82344477855486</v>
      </c>
      <c r="T1518">
        <f t="shared" si="163"/>
        <v>0</v>
      </c>
      <c r="U1518">
        <f t="shared" si="164"/>
        <v>1</v>
      </c>
      <c r="V1518">
        <f t="shared" si="165"/>
        <v>0</v>
      </c>
      <c r="W1518">
        <f t="shared" si="166"/>
        <v>0</v>
      </c>
      <c r="X1518">
        <f t="shared" si="167"/>
        <v>0</v>
      </c>
      <c r="Y1518">
        <f t="shared" si="168"/>
        <v>1</v>
      </c>
      <c r="Z1518">
        <f t="shared" si="169"/>
        <v>0</v>
      </c>
    </row>
    <row r="1519" spans="1:26" ht="14.4">
      <c r="A1519" s="7" t="s">
        <v>1810</v>
      </c>
      <c r="B1519" s="7" t="s">
        <v>195</v>
      </c>
      <c r="C1519" s="8" t="s">
        <v>76</v>
      </c>
      <c r="D1519" s="9" t="s">
        <v>71</v>
      </c>
      <c r="E1519">
        <v>19636.006276713611</v>
      </c>
      <c r="F1519" s="14">
        <v>1669</v>
      </c>
      <c r="G1519">
        <v>2.1358766670626483E-3</v>
      </c>
      <c r="H1519">
        <v>6.5433951468809167E-3</v>
      </c>
      <c r="I1519">
        <v>412477</v>
      </c>
      <c r="J1519">
        <v>2708.0297810544589</v>
      </c>
      <c r="K1519">
        <v>877.62469180099743</v>
      </c>
      <c r="T1519">
        <f t="shared" si="163"/>
        <v>0</v>
      </c>
      <c r="U1519">
        <f t="shared" si="164"/>
        <v>1</v>
      </c>
      <c r="V1519">
        <f t="shared" si="165"/>
        <v>0</v>
      </c>
      <c r="W1519">
        <f t="shared" si="166"/>
        <v>0</v>
      </c>
      <c r="X1519">
        <f t="shared" si="167"/>
        <v>0</v>
      </c>
      <c r="Y1519">
        <f t="shared" si="168"/>
        <v>1</v>
      </c>
      <c r="Z1519">
        <f t="shared" si="169"/>
        <v>0</v>
      </c>
    </row>
    <row r="1520" spans="1:26" ht="14.4">
      <c r="A1520" s="7" t="s">
        <v>1811</v>
      </c>
      <c r="B1520" s="7" t="s">
        <v>195</v>
      </c>
      <c r="C1520" s="8" t="s">
        <v>76</v>
      </c>
      <c r="D1520" s="9" t="s">
        <v>72</v>
      </c>
      <c r="E1520">
        <v>19695.255724859351</v>
      </c>
      <c r="F1520" s="14">
        <v>1707</v>
      </c>
      <c r="G1520">
        <v>1.9927239040018526E-3</v>
      </c>
      <c r="H1520">
        <v>6.2290715740106343E-3</v>
      </c>
      <c r="I1520">
        <v>414508</v>
      </c>
      <c r="J1520">
        <v>2986.6733573296533</v>
      </c>
      <c r="K1520">
        <v>882.97451436401707</v>
      </c>
      <c r="T1520">
        <f t="shared" si="163"/>
        <v>0</v>
      </c>
      <c r="U1520">
        <f t="shared" si="164"/>
        <v>1</v>
      </c>
      <c r="V1520">
        <f t="shared" si="165"/>
        <v>0</v>
      </c>
      <c r="W1520">
        <f t="shared" si="166"/>
        <v>0</v>
      </c>
      <c r="X1520">
        <f t="shared" si="167"/>
        <v>0</v>
      </c>
      <c r="Y1520">
        <f t="shared" si="168"/>
        <v>1</v>
      </c>
      <c r="Z1520">
        <f t="shared" si="169"/>
        <v>0</v>
      </c>
    </row>
    <row r="1521" spans="1:26" ht="14.4">
      <c r="A1521" s="7" t="s">
        <v>1812</v>
      </c>
      <c r="B1521" s="7" t="s">
        <v>195</v>
      </c>
      <c r="C1521" s="8" t="s">
        <v>76</v>
      </c>
      <c r="D1521" s="9" t="s">
        <v>73</v>
      </c>
      <c r="E1521">
        <v>22346.318405450336</v>
      </c>
      <c r="F1521" s="14">
        <v>1900</v>
      </c>
      <c r="G1521">
        <v>2.0035169650321426E-3</v>
      </c>
      <c r="H1521">
        <v>6.1835163884804978E-3</v>
      </c>
      <c r="I1521">
        <v>416268</v>
      </c>
      <c r="J1521">
        <v>3519.3673306619776</v>
      </c>
      <c r="K1521">
        <v>963.32170620850025</v>
      </c>
      <c r="T1521">
        <f t="shared" si="163"/>
        <v>0</v>
      </c>
      <c r="U1521">
        <f t="shared" si="164"/>
        <v>1</v>
      </c>
      <c r="V1521">
        <f t="shared" si="165"/>
        <v>0</v>
      </c>
      <c r="W1521">
        <f t="shared" si="166"/>
        <v>0</v>
      </c>
      <c r="X1521">
        <f t="shared" si="167"/>
        <v>0</v>
      </c>
      <c r="Y1521">
        <f t="shared" si="168"/>
        <v>1</v>
      </c>
      <c r="Z1521">
        <f t="shared" si="169"/>
        <v>0</v>
      </c>
    </row>
    <row r="1522" spans="1:26" ht="14.4">
      <c r="A1522" s="7" t="s">
        <v>1813</v>
      </c>
      <c r="B1522" s="7" t="s">
        <v>195</v>
      </c>
      <c r="C1522" s="8" t="s">
        <v>76</v>
      </c>
      <c r="D1522" s="9" t="s">
        <v>74</v>
      </c>
      <c r="E1522">
        <v>21129.982770499817</v>
      </c>
      <c r="F1522" s="14">
        <v>1835</v>
      </c>
      <c r="G1522">
        <v>1.9882943343147658E-3</v>
      </c>
      <c r="H1522">
        <v>6.1365343123815424E-3</v>
      </c>
      <c r="I1522">
        <v>419455</v>
      </c>
      <c r="J1522">
        <v>3459.2506943533872</v>
      </c>
      <c r="K1522">
        <v>972.69075347772707</v>
      </c>
      <c r="T1522">
        <f t="shared" si="163"/>
        <v>0</v>
      </c>
      <c r="U1522">
        <f t="shared" si="164"/>
        <v>1</v>
      </c>
      <c r="V1522">
        <f t="shared" si="165"/>
        <v>0</v>
      </c>
      <c r="W1522">
        <f t="shared" si="166"/>
        <v>0</v>
      </c>
      <c r="X1522">
        <f t="shared" si="167"/>
        <v>0</v>
      </c>
      <c r="Y1522">
        <f t="shared" si="168"/>
        <v>1</v>
      </c>
      <c r="Z1522">
        <f t="shared" si="169"/>
        <v>1</v>
      </c>
    </row>
    <row r="1523" spans="1:26" ht="14.4">
      <c r="A1523" s="7" t="s">
        <v>1814</v>
      </c>
      <c r="B1523" s="7" t="s">
        <v>196</v>
      </c>
      <c r="C1523" s="8" t="s">
        <v>80</v>
      </c>
      <c r="D1523" s="9" t="s">
        <v>62</v>
      </c>
      <c r="E1523">
        <v>2126.8328636337492</v>
      </c>
      <c r="F1523" s="14">
        <v>466</v>
      </c>
      <c r="I1523">
        <v>52161</v>
      </c>
      <c r="J1523">
        <v>57.514234773106345</v>
      </c>
      <c r="K1523">
        <v>3.8342823182070895</v>
      </c>
      <c r="T1523">
        <f t="shared" si="163"/>
        <v>0</v>
      </c>
      <c r="U1523">
        <f t="shared" si="164"/>
        <v>0</v>
      </c>
      <c r="V1523">
        <f t="shared" si="165"/>
        <v>0</v>
      </c>
      <c r="W1523">
        <f t="shared" si="166"/>
        <v>0</v>
      </c>
      <c r="X1523">
        <f t="shared" si="167"/>
        <v>0</v>
      </c>
      <c r="Y1523">
        <f t="shared" si="168"/>
        <v>0</v>
      </c>
      <c r="Z1523">
        <f t="shared" si="169"/>
        <v>0</v>
      </c>
    </row>
    <row r="1524" spans="1:26" ht="14.4">
      <c r="A1524" s="7" t="s">
        <v>1815</v>
      </c>
      <c r="B1524" s="7" t="s">
        <v>196</v>
      </c>
      <c r="C1524" s="8" t="s">
        <v>80</v>
      </c>
      <c r="D1524" s="9" t="s">
        <v>63</v>
      </c>
      <c r="E1524">
        <v>2206.6561206500078</v>
      </c>
      <c r="F1524" s="14">
        <v>412</v>
      </c>
      <c r="I1524">
        <v>52184</v>
      </c>
      <c r="J1524">
        <v>59.405181664878121</v>
      </c>
      <c r="K1524">
        <v>5.748888548214012</v>
      </c>
      <c r="T1524">
        <f t="shared" si="163"/>
        <v>0</v>
      </c>
      <c r="U1524">
        <f t="shared" si="164"/>
        <v>0</v>
      </c>
      <c r="V1524">
        <f t="shared" si="165"/>
        <v>0</v>
      </c>
      <c r="W1524">
        <f t="shared" si="166"/>
        <v>0</v>
      </c>
      <c r="X1524">
        <f t="shared" si="167"/>
        <v>0</v>
      </c>
      <c r="Y1524">
        <f t="shared" si="168"/>
        <v>0</v>
      </c>
      <c r="Z1524">
        <f t="shared" si="169"/>
        <v>0</v>
      </c>
    </row>
    <row r="1525" spans="1:26" ht="14.4">
      <c r="A1525" s="7" t="s">
        <v>1816</v>
      </c>
      <c r="B1525" s="7" t="s">
        <v>196</v>
      </c>
      <c r="C1525" s="8" t="s">
        <v>80</v>
      </c>
      <c r="D1525" s="9" t="s">
        <v>64</v>
      </c>
      <c r="E1525">
        <v>2391.3474051494413</v>
      </c>
      <c r="F1525" s="14">
        <v>418</v>
      </c>
      <c r="H1525">
        <v>1.974655393876651E-3</v>
      </c>
      <c r="I1525">
        <v>52161</v>
      </c>
      <c r="J1525">
        <v>65.182799409520527</v>
      </c>
      <c r="K1525">
        <v>5.7514234773106345</v>
      </c>
      <c r="T1525">
        <f t="shared" si="163"/>
        <v>0</v>
      </c>
      <c r="U1525">
        <f t="shared" si="164"/>
        <v>0</v>
      </c>
      <c r="V1525">
        <f t="shared" si="165"/>
        <v>0</v>
      </c>
      <c r="W1525">
        <f t="shared" si="166"/>
        <v>0</v>
      </c>
      <c r="X1525">
        <f t="shared" si="167"/>
        <v>0</v>
      </c>
      <c r="Y1525">
        <f t="shared" si="168"/>
        <v>0</v>
      </c>
      <c r="Z1525">
        <f t="shared" si="169"/>
        <v>0</v>
      </c>
    </row>
    <row r="1526" spans="1:26" ht="14.4">
      <c r="A1526" s="7" t="s">
        <v>1817</v>
      </c>
      <c r="B1526" s="7" t="s">
        <v>196</v>
      </c>
      <c r="C1526" s="8" t="s">
        <v>80</v>
      </c>
      <c r="D1526" s="9" t="s">
        <v>65</v>
      </c>
      <c r="E1526">
        <v>2434.7612971313442</v>
      </c>
      <c r="F1526" s="14">
        <v>411</v>
      </c>
      <c r="H1526">
        <v>1.9763983498033194E-3</v>
      </c>
      <c r="I1526">
        <v>52115</v>
      </c>
      <c r="J1526">
        <v>76.753333972944446</v>
      </c>
      <c r="K1526">
        <v>5.7565000479708335</v>
      </c>
      <c r="T1526">
        <f t="shared" si="163"/>
        <v>0</v>
      </c>
      <c r="U1526">
        <f t="shared" si="164"/>
        <v>0</v>
      </c>
      <c r="V1526">
        <f t="shared" si="165"/>
        <v>0</v>
      </c>
      <c r="W1526">
        <f t="shared" si="166"/>
        <v>0</v>
      </c>
      <c r="X1526">
        <f t="shared" si="167"/>
        <v>0</v>
      </c>
      <c r="Y1526">
        <f t="shared" si="168"/>
        <v>0</v>
      </c>
      <c r="Z1526">
        <f t="shared" si="169"/>
        <v>0</v>
      </c>
    </row>
    <row r="1527" spans="1:26" ht="14.4">
      <c r="A1527" s="7" t="s">
        <v>1818</v>
      </c>
      <c r="B1527" s="7" t="s">
        <v>196</v>
      </c>
      <c r="C1527" s="8" t="s">
        <v>80</v>
      </c>
      <c r="D1527" s="9" t="s">
        <v>66</v>
      </c>
      <c r="E1527">
        <v>2517.6933978568959</v>
      </c>
      <c r="F1527" s="14">
        <v>449</v>
      </c>
      <c r="H1527">
        <v>1.9011406844106464E-3</v>
      </c>
      <c r="I1527">
        <v>52074</v>
      </c>
      <c r="J1527">
        <v>96.017206283365979</v>
      </c>
      <c r="K1527">
        <v>7.681376502669278</v>
      </c>
      <c r="T1527">
        <f t="shared" si="163"/>
        <v>0</v>
      </c>
      <c r="U1527">
        <f t="shared" si="164"/>
        <v>0</v>
      </c>
      <c r="V1527">
        <f t="shared" si="165"/>
        <v>0</v>
      </c>
      <c r="W1527">
        <f t="shared" si="166"/>
        <v>0</v>
      </c>
      <c r="X1527">
        <f t="shared" si="167"/>
        <v>0</v>
      </c>
      <c r="Y1527">
        <f t="shared" si="168"/>
        <v>0</v>
      </c>
      <c r="Z1527">
        <f t="shared" si="169"/>
        <v>0</v>
      </c>
    </row>
    <row r="1528" spans="1:26" ht="14.4">
      <c r="A1528" s="7" t="s">
        <v>1819</v>
      </c>
      <c r="B1528" s="7" t="s">
        <v>196</v>
      </c>
      <c r="C1528" s="8" t="s">
        <v>80</v>
      </c>
      <c r="D1528" s="9" t="s">
        <v>67</v>
      </c>
      <c r="E1528">
        <v>2642.3762534096586</v>
      </c>
      <c r="F1528" s="14">
        <v>462</v>
      </c>
      <c r="H1528">
        <v>1.6135848476699066E-3</v>
      </c>
      <c r="I1528">
        <v>52058</v>
      </c>
      <c r="J1528">
        <v>109.49325752045795</v>
      </c>
      <c r="K1528">
        <v>7.683737369856698</v>
      </c>
      <c r="T1528">
        <f t="shared" si="163"/>
        <v>0</v>
      </c>
      <c r="U1528">
        <f t="shared" si="164"/>
        <v>0</v>
      </c>
      <c r="V1528">
        <f t="shared" si="165"/>
        <v>0</v>
      </c>
      <c r="W1528">
        <f t="shared" si="166"/>
        <v>0</v>
      </c>
      <c r="X1528">
        <f t="shared" si="167"/>
        <v>0</v>
      </c>
      <c r="Y1528">
        <f t="shared" si="168"/>
        <v>0</v>
      </c>
      <c r="Z1528">
        <f t="shared" si="169"/>
        <v>0</v>
      </c>
    </row>
    <row r="1529" spans="1:26" ht="14.4">
      <c r="A1529" s="7" t="s">
        <v>1820</v>
      </c>
      <c r="B1529" s="7" t="s">
        <v>196</v>
      </c>
      <c r="C1529" s="8" t="s">
        <v>80</v>
      </c>
      <c r="D1529" s="9" t="s">
        <v>68</v>
      </c>
      <c r="E1529">
        <v>2752.323765455802</v>
      </c>
      <c r="F1529" s="14">
        <v>547</v>
      </c>
      <c r="G1529">
        <v>5.5679287305122492E-4</v>
      </c>
      <c r="H1529">
        <v>1.6895783733968206E-3</v>
      </c>
      <c r="I1529">
        <v>52084</v>
      </c>
      <c r="J1529">
        <v>126.71837800476153</v>
      </c>
      <c r="K1529">
        <v>7.6799016972582752</v>
      </c>
      <c r="T1529">
        <f t="shared" si="163"/>
        <v>0</v>
      </c>
      <c r="U1529">
        <f t="shared" si="164"/>
        <v>0</v>
      </c>
      <c r="V1529">
        <f t="shared" si="165"/>
        <v>0</v>
      </c>
      <c r="W1529">
        <f t="shared" si="166"/>
        <v>0</v>
      </c>
      <c r="X1529">
        <f t="shared" si="167"/>
        <v>0</v>
      </c>
      <c r="Y1529">
        <f t="shared" si="168"/>
        <v>0</v>
      </c>
      <c r="Z1529">
        <f t="shared" si="169"/>
        <v>0</v>
      </c>
    </row>
    <row r="1530" spans="1:26" ht="14.4">
      <c r="A1530" s="7" t="s">
        <v>1821</v>
      </c>
      <c r="B1530" s="7" t="s">
        <v>196</v>
      </c>
      <c r="C1530" s="8" t="s">
        <v>80</v>
      </c>
      <c r="D1530" s="9" t="s">
        <v>69</v>
      </c>
      <c r="E1530">
        <v>2871.3138446788112</v>
      </c>
      <c r="F1530" s="14">
        <v>587</v>
      </c>
      <c r="G1530">
        <v>6.1361457334611696E-4</v>
      </c>
      <c r="H1530">
        <v>1.8983700862895494E-3</v>
      </c>
      <c r="I1530">
        <v>52150</v>
      </c>
      <c r="J1530">
        <v>86.289549376797694</v>
      </c>
      <c r="K1530">
        <v>7.6701821668264625</v>
      </c>
      <c r="T1530">
        <f t="shared" si="163"/>
        <v>0</v>
      </c>
      <c r="U1530">
        <f t="shared" si="164"/>
        <v>0</v>
      </c>
      <c r="V1530">
        <f t="shared" si="165"/>
        <v>0</v>
      </c>
      <c r="W1530">
        <f t="shared" si="166"/>
        <v>0</v>
      </c>
      <c r="X1530">
        <f t="shared" si="167"/>
        <v>0</v>
      </c>
      <c r="Y1530">
        <f t="shared" si="168"/>
        <v>0</v>
      </c>
      <c r="Z1530">
        <f t="shared" si="169"/>
        <v>0</v>
      </c>
    </row>
    <row r="1531" spans="1:26" ht="14.4">
      <c r="A1531" s="7" t="s">
        <v>1822</v>
      </c>
      <c r="B1531" s="7" t="s">
        <v>196</v>
      </c>
      <c r="C1531" s="8" t="s">
        <v>80</v>
      </c>
      <c r="D1531" s="9" t="s">
        <v>70</v>
      </c>
      <c r="E1531">
        <v>2920.1983539094649</v>
      </c>
      <c r="F1531" s="14">
        <v>569</v>
      </c>
      <c r="G1531">
        <v>6.1249880371327405E-4</v>
      </c>
      <c r="H1531">
        <v>1.8949181739879415E-3</v>
      </c>
      <c r="I1531">
        <v>52245</v>
      </c>
      <c r="J1531">
        <v>57.421762848119435</v>
      </c>
      <c r="K1531">
        <v>7.656235046415925</v>
      </c>
      <c r="T1531">
        <f t="shared" si="163"/>
        <v>0</v>
      </c>
      <c r="U1531">
        <f t="shared" si="164"/>
        <v>0</v>
      </c>
      <c r="V1531">
        <f t="shared" si="165"/>
        <v>0</v>
      </c>
      <c r="W1531">
        <f t="shared" si="166"/>
        <v>0</v>
      </c>
      <c r="X1531">
        <f t="shared" si="167"/>
        <v>0</v>
      </c>
      <c r="Y1531">
        <f t="shared" si="168"/>
        <v>0</v>
      </c>
      <c r="Z1531">
        <f t="shared" si="169"/>
        <v>0</v>
      </c>
    </row>
    <row r="1532" spans="1:26" ht="14.4">
      <c r="A1532" s="7" t="s">
        <v>1823</v>
      </c>
      <c r="B1532" s="7" t="s">
        <v>196</v>
      </c>
      <c r="C1532" s="8" t="s">
        <v>80</v>
      </c>
      <c r="D1532" s="9" t="s">
        <v>71</v>
      </c>
      <c r="E1532">
        <v>2895.6416193806003</v>
      </c>
      <c r="F1532" s="14">
        <v>551</v>
      </c>
      <c r="G1532">
        <v>5.5405895951548504E-4</v>
      </c>
      <c r="H1532">
        <v>1.6048604344586462E-3</v>
      </c>
      <c r="I1532">
        <v>52341</v>
      </c>
      <c r="J1532">
        <v>66.869184769110262</v>
      </c>
      <c r="K1532">
        <v>7.6421925450411727</v>
      </c>
      <c r="T1532">
        <f t="shared" si="163"/>
        <v>0</v>
      </c>
      <c r="U1532">
        <f t="shared" si="164"/>
        <v>0</v>
      </c>
      <c r="V1532">
        <f t="shared" si="165"/>
        <v>0</v>
      </c>
      <c r="W1532">
        <f t="shared" si="166"/>
        <v>0</v>
      </c>
      <c r="X1532">
        <f t="shared" si="167"/>
        <v>0</v>
      </c>
      <c r="Y1532">
        <f t="shared" si="168"/>
        <v>0</v>
      </c>
      <c r="Z1532">
        <f t="shared" si="169"/>
        <v>0</v>
      </c>
    </row>
    <row r="1533" spans="1:26" ht="14.4">
      <c r="A1533" s="7" t="s">
        <v>1824</v>
      </c>
      <c r="B1533" s="7" t="s">
        <v>196</v>
      </c>
      <c r="C1533" s="8" t="s">
        <v>80</v>
      </c>
      <c r="D1533" s="9" t="s">
        <v>72</v>
      </c>
      <c r="E1533">
        <v>3112.8404669260699</v>
      </c>
      <c r="F1533" s="14">
        <v>542</v>
      </c>
      <c r="G1533">
        <v>5.5313954375524528E-4</v>
      </c>
      <c r="H1533">
        <v>1.6021972991531242E-3</v>
      </c>
      <c r="I1533">
        <v>52428</v>
      </c>
      <c r="J1533">
        <v>62.943465323872736</v>
      </c>
      <c r="K1533">
        <v>7.6295109483482113</v>
      </c>
      <c r="T1533">
        <f t="shared" si="163"/>
        <v>0</v>
      </c>
      <c r="U1533">
        <f t="shared" si="164"/>
        <v>0</v>
      </c>
      <c r="V1533">
        <f t="shared" si="165"/>
        <v>0</v>
      </c>
      <c r="W1533">
        <f t="shared" si="166"/>
        <v>0</v>
      </c>
      <c r="X1533">
        <f t="shared" si="167"/>
        <v>0</v>
      </c>
      <c r="Y1533">
        <f t="shared" si="168"/>
        <v>0</v>
      </c>
      <c r="Z1533">
        <f t="shared" si="169"/>
        <v>0</v>
      </c>
    </row>
    <row r="1534" spans="1:26" ht="14.4">
      <c r="A1534" s="7" t="s">
        <v>1825</v>
      </c>
      <c r="B1534" s="7" t="s">
        <v>196</v>
      </c>
      <c r="C1534" s="8" t="s">
        <v>80</v>
      </c>
      <c r="D1534" s="9" t="s">
        <v>73</v>
      </c>
      <c r="E1534">
        <v>3251.7382607867416</v>
      </c>
      <c r="F1534" s="14">
        <v>567</v>
      </c>
      <c r="G1534">
        <v>5.7148299838079817E-4</v>
      </c>
      <c r="H1534">
        <v>1.7525478617011145E-3</v>
      </c>
      <c r="I1534">
        <v>52495</v>
      </c>
      <c r="K1534">
        <v>7.6197733117439759</v>
      </c>
      <c r="T1534">
        <f t="shared" si="163"/>
        <v>0</v>
      </c>
      <c r="U1534">
        <f t="shared" si="164"/>
        <v>0</v>
      </c>
      <c r="V1534">
        <f t="shared" si="165"/>
        <v>0</v>
      </c>
      <c r="W1534">
        <f t="shared" si="166"/>
        <v>0</v>
      </c>
      <c r="X1534">
        <f t="shared" si="167"/>
        <v>0</v>
      </c>
      <c r="Y1534">
        <f t="shared" si="168"/>
        <v>0</v>
      </c>
      <c r="Z1534">
        <f t="shared" si="169"/>
        <v>0</v>
      </c>
    </row>
    <row r="1535" spans="1:26" ht="14.4">
      <c r="A1535" s="7" t="s">
        <v>1826</v>
      </c>
      <c r="B1535" s="7" t="s">
        <v>196</v>
      </c>
      <c r="C1535" s="8" t="s">
        <v>80</v>
      </c>
      <c r="D1535" s="9" t="s">
        <v>74</v>
      </c>
      <c r="E1535">
        <v>3291.7895538007801</v>
      </c>
      <c r="F1535" s="14">
        <v>590</v>
      </c>
      <c r="G1535">
        <v>5.7083055846256301E-4</v>
      </c>
      <c r="H1535">
        <v>1.75054704595186E-3</v>
      </c>
      <c r="I1535">
        <v>52555</v>
      </c>
      <c r="K1535">
        <v>7.6110741128341735</v>
      </c>
      <c r="T1535">
        <f t="shared" si="163"/>
        <v>0</v>
      </c>
      <c r="U1535">
        <f t="shared" si="164"/>
        <v>0</v>
      </c>
      <c r="V1535">
        <f t="shared" si="165"/>
        <v>0</v>
      </c>
      <c r="W1535">
        <f t="shared" si="166"/>
        <v>0</v>
      </c>
      <c r="X1535">
        <f t="shared" si="167"/>
        <v>0</v>
      </c>
      <c r="Y1535">
        <f t="shared" si="168"/>
        <v>0</v>
      </c>
      <c r="Z1535">
        <f t="shared" si="169"/>
        <v>0</v>
      </c>
    </row>
    <row r="1536" spans="1:26" ht="14.4">
      <c r="A1536" s="7" t="s">
        <v>1827</v>
      </c>
      <c r="B1536" s="7" t="s">
        <v>197</v>
      </c>
      <c r="C1536" s="8" t="s">
        <v>78</v>
      </c>
      <c r="D1536" s="9" t="s">
        <v>62</v>
      </c>
      <c r="E1536">
        <v>477.69870443983683</v>
      </c>
      <c r="F1536" s="14">
        <v>24</v>
      </c>
      <c r="I1536">
        <v>2708095</v>
      </c>
      <c r="T1536">
        <f t="shared" si="163"/>
        <v>0</v>
      </c>
      <c r="U1536">
        <f t="shared" si="164"/>
        <v>0</v>
      </c>
      <c r="V1536">
        <f t="shared" si="165"/>
        <v>0</v>
      </c>
      <c r="W1536">
        <f t="shared" si="166"/>
        <v>0</v>
      </c>
      <c r="X1536">
        <f t="shared" si="167"/>
        <v>0</v>
      </c>
      <c r="Y1536">
        <f t="shared" si="168"/>
        <v>0</v>
      </c>
      <c r="Z1536">
        <f t="shared" si="169"/>
        <v>0</v>
      </c>
    </row>
    <row r="1537" spans="1:26" ht="14.4">
      <c r="A1537" s="7" t="s">
        <v>1828</v>
      </c>
      <c r="B1537" s="7" t="s">
        <v>197</v>
      </c>
      <c r="C1537" s="8" t="s">
        <v>78</v>
      </c>
      <c r="D1537" s="9" t="s">
        <v>63</v>
      </c>
      <c r="E1537">
        <v>464.11672875611299</v>
      </c>
      <c r="F1537" s="14">
        <v>19</v>
      </c>
      <c r="I1537">
        <v>2791403</v>
      </c>
      <c r="T1537">
        <f t="shared" si="163"/>
        <v>0</v>
      </c>
      <c r="U1537">
        <f t="shared" si="164"/>
        <v>0</v>
      </c>
      <c r="V1537">
        <f t="shared" si="165"/>
        <v>0</v>
      </c>
      <c r="W1537">
        <f t="shared" si="166"/>
        <v>0</v>
      </c>
      <c r="X1537">
        <f t="shared" si="167"/>
        <v>0</v>
      </c>
      <c r="Y1537">
        <f t="shared" si="168"/>
        <v>0</v>
      </c>
      <c r="Z1537">
        <f t="shared" si="169"/>
        <v>0</v>
      </c>
    </row>
    <row r="1538" spans="1:26" ht="14.4">
      <c r="A1538" s="7" t="s">
        <v>1829</v>
      </c>
      <c r="B1538" s="7" t="s">
        <v>197</v>
      </c>
      <c r="C1538" s="8" t="s">
        <v>78</v>
      </c>
      <c r="D1538" s="9" t="s">
        <v>64</v>
      </c>
      <c r="E1538">
        <v>460.28018152303218</v>
      </c>
      <c r="F1538" s="14">
        <v>24</v>
      </c>
      <c r="H1538">
        <v>7.6978388013474515E-4</v>
      </c>
      <c r="I1538">
        <v>2877431</v>
      </c>
      <c r="T1538">
        <f t="shared" si="163"/>
        <v>0</v>
      </c>
      <c r="U1538">
        <f t="shared" si="164"/>
        <v>0</v>
      </c>
      <c r="V1538">
        <f t="shared" si="165"/>
        <v>0</v>
      </c>
      <c r="W1538">
        <f t="shared" si="166"/>
        <v>0</v>
      </c>
      <c r="X1538">
        <f t="shared" si="167"/>
        <v>0</v>
      </c>
      <c r="Y1538">
        <f t="shared" si="168"/>
        <v>0</v>
      </c>
      <c r="Z1538">
        <f t="shared" si="169"/>
        <v>0</v>
      </c>
    </row>
    <row r="1539" spans="1:26" ht="14.4">
      <c r="A1539" s="7" t="s">
        <v>1830</v>
      </c>
      <c r="B1539" s="7" t="s">
        <v>197</v>
      </c>
      <c r="C1539" s="8" t="s">
        <v>78</v>
      </c>
      <c r="D1539" s="9" t="s">
        <v>65</v>
      </c>
      <c r="E1539">
        <v>527.05602247319064</v>
      </c>
      <c r="F1539" s="14">
        <v>23</v>
      </c>
      <c r="H1539">
        <v>7.4553211806989796E-4</v>
      </c>
      <c r="I1539">
        <v>2965667</v>
      </c>
      <c r="T1539">
        <f t="shared" ref="T1539:T1602" si="170">IF(OR(E1539&lt;$N$2-$S$2,E1539&gt;$P$2+$S$2),1,0)</f>
        <v>0</v>
      </c>
      <c r="U1539">
        <f t="shared" ref="U1539:U1602" si="171">IF(OR(F1539&lt;$N$3-$S$3,F1539&gt;$P$3+$S$3),1,0)</f>
        <v>0</v>
      </c>
      <c r="V1539">
        <f t="shared" ref="V1539:V1602" si="172">IF(OR(G1539&lt;$N$4-$S$4,G1539&gt;$P$4+$S$4),1,0)</f>
        <v>0</v>
      </c>
      <c r="W1539">
        <f t="shared" ref="W1539:W1602" si="173">IF(OR(H1539&lt;$N$5-$S$5,H1539&gt;$P$5+$S$5),1,0)</f>
        <v>0</v>
      </c>
      <c r="X1539">
        <f t="shared" ref="X1539:X1602" si="174">IF(OR(I1539&lt;$N$6-$S$6,I1539&gt;$P$6+$S$6),1,0)</f>
        <v>0</v>
      </c>
      <c r="Y1539">
        <f t="shared" ref="Y1539:Y1602" si="175">IF(OR(J1539&lt;$N$7-$S$7,J1539&gt;$P$7+$S$7),1,0)</f>
        <v>0</v>
      </c>
      <c r="Z1539">
        <f t="shared" ref="Z1539:Z1602" si="176">IF(OR(K1539&lt;$N$8-$S$8,K1539&gt;$P$8+$S$8),1,0)</f>
        <v>0</v>
      </c>
    </row>
    <row r="1540" spans="1:26" ht="14.4">
      <c r="A1540" s="7" t="s">
        <v>1831</v>
      </c>
      <c r="B1540" s="7" t="s">
        <v>197</v>
      </c>
      <c r="C1540" s="8" t="s">
        <v>78</v>
      </c>
      <c r="D1540" s="9" t="s">
        <v>66</v>
      </c>
      <c r="E1540">
        <v>600.06227709729421</v>
      </c>
      <c r="F1540" s="14">
        <v>28</v>
      </c>
      <c r="H1540">
        <v>6.6144644362077292E-4</v>
      </c>
      <c r="I1540">
        <v>3055425</v>
      </c>
      <c r="T1540">
        <f t="shared" si="170"/>
        <v>0</v>
      </c>
      <c r="U1540">
        <f t="shared" si="171"/>
        <v>0</v>
      </c>
      <c r="V1540">
        <f t="shared" si="172"/>
        <v>0</v>
      </c>
      <c r="W1540">
        <f t="shared" si="173"/>
        <v>0</v>
      </c>
      <c r="X1540">
        <f t="shared" si="174"/>
        <v>0</v>
      </c>
      <c r="Y1540">
        <f t="shared" si="175"/>
        <v>0</v>
      </c>
      <c r="Z1540">
        <f t="shared" si="176"/>
        <v>0</v>
      </c>
    </row>
    <row r="1541" spans="1:26" ht="14.4">
      <c r="A1541" s="7" t="s">
        <v>1832</v>
      </c>
      <c r="B1541" s="7" t="s">
        <v>197</v>
      </c>
      <c r="C1541" s="8" t="s">
        <v>78</v>
      </c>
      <c r="D1541" s="9" t="s">
        <v>67</v>
      </c>
      <c r="E1541">
        <v>694.32008280560069</v>
      </c>
      <c r="F1541" s="14">
        <v>29</v>
      </c>
      <c r="H1541">
        <v>4.5579315000743764E-4</v>
      </c>
      <c r="I1541">
        <v>3146164</v>
      </c>
      <c r="T1541">
        <f t="shared" si="170"/>
        <v>0</v>
      </c>
      <c r="U1541">
        <f t="shared" si="171"/>
        <v>0</v>
      </c>
      <c r="V1541">
        <f t="shared" si="172"/>
        <v>0</v>
      </c>
      <c r="W1541">
        <f t="shared" si="173"/>
        <v>0</v>
      </c>
      <c r="X1541">
        <f t="shared" si="174"/>
        <v>0</v>
      </c>
      <c r="Y1541">
        <f t="shared" si="175"/>
        <v>0</v>
      </c>
      <c r="Z1541">
        <f t="shared" si="176"/>
        <v>0</v>
      </c>
    </row>
    <row r="1542" spans="1:26" ht="14.4">
      <c r="A1542" s="7" t="s">
        <v>1833</v>
      </c>
      <c r="B1542" s="7" t="s">
        <v>197</v>
      </c>
      <c r="C1542" s="8" t="s">
        <v>78</v>
      </c>
      <c r="D1542" s="9" t="s">
        <v>68</v>
      </c>
      <c r="E1542">
        <v>939.15629365542895</v>
      </c>
      <c r="F1542" s="14">
        <v>30</v>
      </c>
      <c r="H1542">
        <v>5.0405950125906773E-4</v>
      </c>
      <c r="I1542">
        <v>3237713</v>
      </c>
      <c r="T1542">
        <f t="shared" si="170"/>
        <v>0</v>
      </c>
      <c r="U1542">
        <f t="shared" si="171"/>
        <v>0</v>
      </c>
      <c r="V1542">
        <f t="shared" si="172"/>
        <v>0</v>
      </c>
      <c r="W1542">
        <f t="shared" si="173"/>
        <v>0</v>
      </c>
      <c r="X1542">
        <f t="shared" si="174"/>
        <v>0</v>
      </c>
      <c r="Y1542">
        <f t="shared" si="175"/>
        <v>0</v>
      </c>
      <c r="Z1542">
        <f t="shared" si="176"/>
        <v>0</v>
      </c>
    </row>
    <row r="1543" spans="1:26" ht="14.4">
      <c r="A1543" s="7" t="s">
        <v>1834</v>
      </c>
      <c r="B1543" s="7" t="s">
        <v>197</v>
      </c>
      <c r="C1543" s="8" t="s">
        <v>78</v>
      </c>
      <c r="D1543" s="9" t="s">
        <v>69</v>
      </c>
      <c r="E1543">
        <v>1008.0243955247344</v>
      </c>
      <c r="F1543" s="14">
        <v>37</v>
      </c>
      <c r="H1543">
        <v>5.747683884593474E-4</v>
      </c>
      <c r="I1543">
        <v>3330037</v>
      </c>
      <c r="T1543">
        <f t="shared" si="170"/>
        <v>0</v>
      </c>
      <c r="U1543">
        <f t="shared" si="171"/>
        <v>0</v>
      </c>
      <c r="V1543">
        <f t="shared" si="172"/>
        <v>0</v>
      </c>
      <c r="W1543">
        <f t="shared" si="173"/>
        <v>0</v>
      </c>
      <c r="X1543">
        <f t="shared" si="174"/>
        <v>0</v>
      </c>
      <c r="Y1543">
        <f t="shared" si="175"/>
        <v>0</v>
      </c>
      <c r="Z1543">
        <f t="shared" si="176"/>
        <v>0</v>
      </c>
    </row>
    <row r="1544" spans="1:26" ht="14.4">
      <c r="A1544" s="7" t="s">
        <v>1835</v>
      </c>
      <c r="B1544" s="7" t="s">
        <v>197</v>
      </c>
      <c r="C1544" s="8" t="s">
        <v>78</v>
      </c>
      <c r="D1544" s="9" t="s">
        <v>70</v>
      </c>
      <c r="E1544">
        <v>1107.3182750538213</v>
      </c>
      <c r="F1544" s="14">
        <v>46</v>
      </c>
      <c r="H1544">
        <v>5.5917480523100141E-4</v>
      </c>
      <c r="I1544">
        <v>3422901</v>
      </c>
      <c r="T1544">
        <f t="shared" si="170"/>
        <v>0</v>
      </c>
      <c r="U1544">
        <f t="shared" si="171"/>
        <v>0</v>
      </c>
      <c r="V1544">
        <f t="shared" si="172"/>
        <v>0</v>
      </c>
      <c r="W1544">
        <f t="shared" si="173"/>
        <v>0</v>
      </c>
      <c r="X1544">
        <f t="shared" si="174"/>
        <v>0</v>
      </c>
      <c r="Y1544">
        <f t="shared" si="175"/>
        <v>0</v>
      </c>
      <c r="Z1544">
        <f t="shared" si="176"/>
        <v>0</v>
      </c>
    </row>
    <row r="1545" spans="1:26" ht="14.4">
      <c r="A1545" s="7" t="s">
        <v>1836</v>
      </c>
      <c r="B1545" s="7" t="s">
        <v>197</v>
      </c>
      <c r="C1545" s="8" t="s">
        <v>78</v>
      </c>
      <c r="D1545" s="9" t="s">
        <v>71</v>
      </c>
      <c r="E1545">
        <v>860.91199481695082</v>
      </c>
      <c r="F1545" s="14">
        <v>46</v>
      </c>
      <c r="H1545">
        <v>4.7666760426463926E-4</v>
      </c>
      <c r="I1545">
        <v>3516077</v>
      </c>
      <c r="T1545">
        <f t="shared" si="170"/>
        <v>0</v>
      </c>
      <c r="U1545">
        <f t="shared" si="171"/>
        <v>0</v>
      </c>
      <c r="V1545">
        <f t="shared" si="172"/>
        <v>0</v>
      </c>
      <c r="W1545">
        <f t="shared" si="173"/>
        <v>0</v>
      </c>
      <c r="X1545">
        <f t="shared" si="174"/>
        <v>0</v>
      </c>
      <c r="Y1545">
        <f t="shared" si="175"/>
        <v>0</v>
      </c>
      <c r="Z1545">
        <f t="shared" si="176"/>
        <v>0</v>
      </c>
    </row>
    <row r="1546" spans="1:26" ht="14.4">
      <c r="A1546" s="7" t="s">
        <v>1837</v>
      </c>
      <c r="B1546" s="7" t="s">
        <v>197</v>
      </c>
      <c r="C1546" s="8" t="s">
        <v>78</v>
      </c>
      <c r="D1546" s="9" t="s">
        <v>72</v>
      </c>
      <c r="E1546">
        <v>977.15051864288444</v>
      </c>
      <c r="F1546" s="14">
        <v>58</v>
      </c>
      <c r="H1546">
        <v>4.0837586094164712E-4</v>
      </c>
      <c r="I1546">
        <v>3609420</v>
      </c>
      <c r="T1546">
        <f t="shared" si="170"/>
        <v>0</v>
      </c>
      <c r="U1546">
        <f t="shared" si="171"/>
        <v>0</v>
      </c>
      <c r="V1546">
        <f t="shared" si="172"/>
        <v>0</v>
      </c>
      <c r="W1546">
        <f t="shared" si="173"/>
        <v>0</v>
      </c>
      <c r="X1546">
        <f t="shared" si="174"/>
        <v>0</v>
      </c>
      <c r="Y1546">
        <f t="shared" si="175"/>
        <v>0</v>
      </c>
      <c r="Z1546">
        <f t="shared" si="176"/>
        <v>0</v>
      </c>
    </row>
    <row r="1547" spans="1:26" ht="14.4">
      <c r="A1547" s="7" t="s">
        <v>1838</v>
      </c>
      <c r="B1547" s="7" t="s">
        <v>197</v>
      </c>
      <c r="C1547" s="8" t="s">
        <v>78</v>
      </c>
      <c r="D1547" s="9" t="s">
        <v>73</v>
      </c>
      <c r="E1547">
        <v>1117.0263546438159</v>
      </c>
      <c r="F1547" s="14">
        <v>51</v>
      </c>
      <c r="H1547">
        <v>4.5263496475469805E-4</v>
      </c>
      <c r="I1547">
        <v>3702763</v>
      </c>
      <c r="T1547">
        <f t="shared" si="170"/>
        <v>0</v>
      </c>
      <c r="U1547">
        <f t="shared" si="171"/>
        <v>0</v>
      </c>
      <c r="V1547">
        <f t="shared" si="172"/>
        <v>0</v>
      </c>
      <c r="W1547">
        <f t="shared" si="173"/>
        <v>0</v>
      </c>
      <c r="X1547">
        <f t="shared" si="174"/>
        <v>0</v>
      </c>
      <c r="Y1547">
        <f t="shared" si="175"/>
        <v>0</v>
      </c>
      <c r="Z1547">
        <f t="shared" si="176"/>
        <v>0</v>
      </c>
    </row>
    <row r="1548" spans="1:26" ht="14.4">
      <c r="A1548" s="7" t="s">
        <v>1839</v>
      </c>
      <c r="B1548" s="7" t="s">
        <v>197</v>
      </c>
      <c r="C1548" s="8" t="s">
        <v>78</v>
      </c>
      <c r="D1548" s="9" t="s">
        <v>74</v>
      </c>
      <c r="E1548">
        <v>1042.8225318817188</v>
      </c>
      <c r="F1548" s="14">
        <v>52</v>
      </c>
      <c r="H1548">
        <v>4.4150098745015002E-4</v>
      </c>
      <c r="I1548">
        <v>3796141</v>
      </c>
      <c r="T1548">
        <f t="shared" si="170"/>
        <v>0</v>
      </c>
      <c r="U1548">
        <f t="shared" si="171"/>
        <v>0</v>
      </c>
      <c r="V1548">
        <f t="shared" si="172"/>
        <v>0</v>
      </c>
      <c r="W1548">
        <f t="shared" si="173"/>
        <v>0</v>
      </c>
      <c r="X1548">
        <f t="shared" si="174"/>
        <v>0</v>
      </c>
      <c r="Y1548">
        <f t="shared" si="175"/>
        <v>0</v>
      </c>
      <c r="Z1548">
        <f t="shared" si="176"/>
        <v>0</v>
      </c>
    </row>
    <row r="1549" spans="1:26" ht="14.4">
      <c r="A1549" s="7" t="s">
        <v>1840</v>
      </c>
      <c r="B1549" s="7" t="s">
        <v>198</v>
      </c>
      <c r="C1549" s="8" t="s">
        <v>78</v>
      </c>
      <c r="D1549" s="9" t="s">
        <v>62</v>
      </c>
      <c r="E1549">
        <v>3861.0385424556798</v>
      </c>
      <c r="F1549" s="14">
        <v>146</v>
      </c>
      <c r="I1549">
        <v>1186873</v>
      </c>
      <c r="J1549">
        <v>616.74669488647896</v>
      </c>
      <c r="K1549">
        <v>171.03767631414649</v>
      </c>
      <c r="T1549">
        <f t="shared" si="170"/>
        <v>0</v>
      </c>
      <c r="U1549">
        <f t="shared" si="171"/>
        <v>0</v>
      </c>
      <c r="V1549">
        <f t="shared" si="172"/>
        <v>0</v>
      </c>
      <c r="W1549">
        <f t="shared" si="173"/>
        <v>0</v>
      </c>
      <c r="X1549">
        <f t="shared" si="174"/>
        <v>0</v>
      </c>
      <c r="Y1549">
        <f t="shared" si="175"/>
        <v>0</v>
      </c>
      <c r="Z1549">
        <f t="shared" si="176"/>
        <v>0</v>
      </c>
    </row>
    <row r="1550" spans="1:26" ht="14.4">
      <c r="A1550" s="7" t="s">
        <v>1841</v>
      </c>
      <c r="B1550" s="7" t="s">
        <v>198</v>
      </c>
      <c r="C1550" s="8" t="s">
        <v>78</v>
      </c>
      <c r="D1550" s="9" t="s">
        <v>63</v>
      </c>
      <c r="E1550">
        <v>3780.8288480274296</v>
      </c>
      <c r="F1550" s="14">
        <v>147</v>
      </c>
      <c r="I1550">
        <v>1199881</v>
      </c>
      <c r="J1550">
        <v>683.40110394280771</v>
      </c>
      <c r="K1550">
        <v>180.01785177030055</v>
      </c>
      <c r="T1550">
        <f t="shared" si="170"/>
        <v>0</v>
      </c>
      <c r="U1550">
        <f t="shared" si="171"/>
        <v>0</v>
      </c>
      <c r="V1550">
        <f t="shared" si="172"/>
        <v>0</v>
      </c>
      <c r="W1550">
        <f t="shared" si="173"/>
        <v>0</v>
      </c>
      <c r="X1550">
        <f t="shared" si="174"/>
        <v>0</v>
      </c>
      <c r="Y1550">
        <f t="shared" si="175"/>
        <v>0</v>
      </c>
      <c r="Z1550">
        <f t="shared" si="176"/>
        <v>0</v>
      </c>
    </row>
    <row r="1551" spans="1:26" ht="14.4">
      <c r="A1551" s="7" t="s">
        <v>1842</v>
      </c>
      <c r="B1551" s="7" t="s">
        <v>198</v>
      </c>
      <c r="C1551" s="8" t="s">
        <v>78</v>
      </c>
      <c r="D1551" s="9" t="s">
        <v>64</v>
      </c>
      <c r="E1551">
        <v>3939.2818626073795</v>
      </c>
      <c r="F1551" s="14">
        <v>168</v>
      </c>
      <c r="H1551">
        <v>3.4027545951234345E-3</v>
      </c>
      <c r="I1551">
        <v>1210196</v>
      </c>
      <c r="J1551">
        <v>685.01300615768025</v>
      </c>
      <c r="K1551">
        <v>184.26767234398395</v>
      </c>
      <c r="T1551">
        <f t="shared" si="170"/>
        <v>0</v>
      </c>
      <c r="U1551">
        <f t="shared" si="171"/>
        <v>0</v>
      </c>
      <c r="V1551">
        <f t="shared" si="172"/>
        <v>0</v>
      </c>
      <c r="W1551">
        <f t="shared" si="173"/>
        <v>0</v>
      </c>
      <c r="X1551">
        <f t="shared" si="174"/>
        <v>0</v>
      </c>
      <c r="Y1551">
        <f t="shared" si="175"/>
        <v>0</v>
      </c>
      <c r="Z1551">
        <f t="shared" si="176"/>
        <v>0</v>
      </c>
    </row>
    <row r="1552" spans="1:26" ht="14.4">
      <c r="A1552" s="7" t="s">
        <v>1843</v>
      </c>
      <c r="B1552" s="7" t="s">
        <v>198</v>
      </c>
      <c r="C1552" s="8" t="s">
        <v>78</v>
      </c>
      <c r="D1552" s="9" t="s">
        <v>65</v>
      </c>
      <c r="E1552">
        <v>4587.6561087527016</v>
      </c>
      <c r="F1552" s="14">
        <v>188</v>
      </c>
      <c r="H1552">
        <v>3.1607501077435514E-3</v>
      </c>
      <c r="I1552">
        <v>1222811</v>
      </c>
      <c r="J1552">
        <v>785.07635276424571</v>
      </c>
      <c r="K1552">
        <v>192.99793672121038</v>
      </c>
      <c r="T1552">
        <f t="shared" si="170"/>
        <v>0</v>
      </c>
      <c r="U1552">
        <f t="shared" si="171"/>
        <v>0</v>
      </c>
      <c r="V1552">
        <f t="shared" si="172"/>
        <v>0</v>
      </c>
      <c r="W1552">
        <f t="shared" si="173"/>
        <v>0</v>
      </c>
      <c r="X1552">
        <f t="shared" si="174"/>
        <v>0</v>
      </c>
      <c r="Y1552">
        <f t="shared" si="175"/>
        <v>0</v>
      </c>
      <c r="Z1552">
        <f t="shared" si="176"/>
        <v>0</v>
      </c>
    </row>
    <row r="1553" spans="1:26" ht="14.4">
      <c r="A1553" s="7" t="s">
        <v>1844</v>
      </c>
      <c r="B1553" s="7" t="s">
        <v>198</v>
      </c>
      <c r="C1553" s="8" t="s">
        <v>78</v>
      </c>
      <c r="D1553" s="9" t="s">
        <v>66</v>
      </c>
      <c r="E1553">
        <v>5177.3664651617582</v>
      </c>
      <c r="F1553" s="14">
        <v>227</v>
      </c>
      <c r="H1553">
        <v>3.2049982730467186E-3</v>
      </c>
      <c r="I1553">
        <v>1233386</v>
      </c>
      <c r="J1553">
        <v>937.25727387857489</v>
      </c>
      <c r="K1553">
        <v>224.58500420792842</v>
      </c>
      <c r="T1553">
        <f t="shared" si="170"/>
        <v>0</v>
      </c>
      <c r="U1553">
        <f t="shared" si="171"/>
        <v>0</v>
      </c>
      <c r="V1553">
        <f t="shared" si="172"/>
        <v>0</v>
      </c>
      <c r="W1553">
        <f t="shared" si="173"/>
        <v>0</v>
      </c>
      <c r="X1553">
        <f t="shared" si="174"/>
        <v>0</v>
      </c>
      <c r="Y1553">
        <f t="shared" si="175"/>
        <v>0</v>
      </c>
      <c r="Z1553">
        <f t="shared" si="176"/>
        <v>0</v>
      </c>
    </row>
    <row r="1554" spans="1:26" ht="14.4">
      <c r="A1554" s="7" t="s">
        <v>1845</v>
      </c>
      <c r="B1554" s="7" t="s">
        <v>198</v>
      </c>
      <c r="C1554" s="8" t="s">
        <v>78</v>
      </c>
      <c r="D1554" s="9" t="s">
        <v>67</v>
      </c>
      <c r="E1554">
        <v>5054.3181114382996</v>
      </c>
      <c r="F1554" s="14">
        <v>239</v>
      </c>
      <c r="H1554">
        <v>2.3977420525025878E-3</v>
      </c>
      <c r="I1554">
        <v>1243253</v>
      </c>
      <c r="J1554">
        <v>956.36205985426943</v>
      </c>
      <c r="K1554">
        <v>237.28074655761941</v>
      </c>
      <c r="T1554">
        <f t="shared" si="170"/>
        <v>0</v>
      </c>
      <c r="U1554">
        <f t="shared" si="171"/>
        <v>0</v>
      </c>
      <c r="V1554">
        <f t="shared" si="172"/>
        <v>0</v>
      </c>
      <c r="W1554">
        <f t="shared" si="173"/>
        <v>0</v>
      </c>
      <c r="X1554">
        <f t="shared" si="174"/>
        <v>0</v>
      </c>
      <c r="Y1554">
        <f t="shared" si="175"/>
        <v>0</v>
      </c>
      <c r="Z1554">
        <f t="shared" si="176"/>
        <v>0</v>
      </c>
    </row>
    <row r="1555" spans="1:26" ht="14.4">
      <c r="A1555" s="7" t="s">
        <v>1846</v>
      </c>
      <c r="B1555" s="7" t="s">
        <v>198</v>
      </c>
      <c r="C1555" s="8" t="s">
        <v>78</v>
      </c>
      <c r="D1555" s="9" t="s">
        <v>68</v>
      </c>
      <c r="E1555">
        <v>5373.6305510186812</v>
      </c>
      <c r="F1555" s="14">
        <v>269</v>
      </c>
      <c r="G1555">
        <v>8.1344426190510402E-4</v>
      </c>
      <c r="H1555">
        <v>2.5496967345681083E-3</v>
      </c>
      <c r="I1555">
        <v>1252698</v>
      </c>
      <c r="J1555">
        <v>1039.3566526010259</v>
      </c>
      <c r="K1555">
        <v>277.00211862715514</v>
      </c>
      <c r="T1555">
        <f t="shared" si="170"/>
        <v>0</v>
      </c>
      <c r="U1555">
        <f t="shared" si="171"/>
        <v>0</v>
      </c>
      <c r="V1555">
        <f t="shared" si="172"/>
        <v>0</v>
      </c>
      <c r="W1555">
        <f t="shared" si="173"/>
        <v>0</v>
      </c>
      <c r="X1555">
        <f t="shared" si="174"/>
        <v>0</v>
      </c>
      <c r="Y1555">
        <f t="shared" si="175"/>
        <v>0</v>
      </c>
      <c r="Z1555">
        <f t="shared" si="176"/>
        <v>0</v>
      </c>
    </row>
    <row r="1556" spans="1:26" ht="14.4">
      <c r="A1556" s="7" t="s">
        <v>1847</v>
      </c>
      <c r="B1556" s="7" t="s">
        <v>198</v>
      </c>
      <c r="C1556" s="8" t="s">
        <v>78</v>
      </c>
      <c r="D1556" s="9" t="s">
        <v>69</v>
      </c>
      <c r="E1556">
        <v>6182.2001113929437</v>
      </c>
      <c r="F1556" s="14">
        <v>316</v>
      </c>
      <c r="G1556">
        <v>9.4731605684848417E-4</v>
      </c>
      <c r="H1556">
        <v>3.0839342654690603E-3</v>
      </c>
      <c r="I1556">
        <v>1260403</v>
      </c>
      <c r="J1556">
        <v>1319.4192651080646</v>
      </c>
      <c r="K1556">
        <v>304.66446049398485</v>
      </c>
      <c r="T1556">
        <f t="shared" si="170"/>
        <v>0</v>
      </c>
      <c r="U1556">
        <f t="shared" si="171"/>
        <v>0</v>
      </c>
      <c r="V1556">
        <f t="shared" si="172"/>
        <v>0</v>
      </c>
      <c r="W1556">
        <f t="shared" si="173"/>
        <v>0</v>
      </c>
      <c r="X1556">
        <f t="shared" si="174"/>
        <v>0</v>
      </c>
      <c r="Y1556">
        <f t="shared" si="175"/>
        <v>0</v>
      </c>
      <c r="Z1556">
        <f t="shared" si="176"/>
        <v>0</v>
      </c>
    </row>
    <row r="1557" spans="1:26" ht="14.4">
      <c r="A1557" s="7" t="s">
        <v>1848</v>
      </c>
      <c r="B1557" s="7" t="s">
        <v>198</v>
      </c>
      <c r="C1557" s="8" t="s">
        <v>78</v>
      </c>
      <c r="D1557" s="9" t="s">
        <v>70</v>
      </c>
      <c r="E1557">
        <v>7599.9866762838328</v>
      </c>
      <c r="F1557" s="14">
        <v>362</v>
      </c>
      <c r="G1557">
        <v>9.4122098591715834E-4</v>
      </c>
      <c r="H1557">
        <v>3.064092104070347E-3</v>
      </c>
      <c r="I1557">
        <v>1268565</v>
      </c>
      <c r="J1557">
        <v>1437.0568319321437</v>
      </c>
      <c r="K1557">
        <v>385.47492639320808</v>
      </c>
      <c r="T1557">
        <f t="shared" si="170"/>
        <v>0</v>
      </c>
      <c r="U1557">
        <f t="shared" si="171"/>
        <v>0</v>
      </c>
      <c r="V1557">
        <f t="shared" si="172"/>
        <v>0</v>
      </c>
      <c r="W1557">
        <f t="shared" si="173"/>
        <v>0</v>
      </c>
      <c r="X1557">
        <f t="shared" si="174"/>
        <v>0</v>
      </c>
      <c r="Y1557">
        <f t="shared" si="175"/>
        <v>0</v>
      </c>
      <c r="Z1557">
        <f t="shared" si="176"/>
        <v>0</v>
      </c>
    </row>
    <row r="1558" spans="1:26" ht="14.4">
      <c r="A1558" s="7" t="s">
        <v>1849</v>
      </c>
      <c r="B1558" s="7" t="s">
        <v>198</v>
      </c>
      <c r="C1558" s="8" t="s">
        <v>78</v>
      </c>
      <c r="D1558" s="9" t="s">
        <v>71</v>
      </c>
      <c r="E1558">
        <v>6928.9720124671385</v>
      </c>
      <c r="F1558" s="14">
        <v>357</v>
      </c>
      <c r="G1558">
        <v>8.4468468242365681E-4</v>
      </c>
      <c r="H1558">
        <v>2.6744426806542894E-3</v>
      </c>
      <c r="I1558">
        <v>1275032</v>
      </c>
      <c r="J1558">
        <v>1090.1687173341531</v>
      </c>
      <c r="K1558">
        <v>301.16891183907541</v>
      </c>
      <c r="T1558">
        <f t="shared" si="170"/>
        <v>0</v>
      </c>
      <c r="U1558">
        <f t="shared" si="171"/>
        <v>0</v>
      </c>
      <c r="V1558">
        <f t="shared" si="172"/>
        <v>0</v>
      </c>
      <c r="W1558">
        <f t="shared" si="173"/>
        <v>0</v>
      </c>
      <c r="X1558">
        <f t="shared" si="174"/>
        <v>0</v>
      </c>
      <c r="Y1558">
        <f t="shared" si="175"/>
        <v>0</v>
      </c>
      <c r="Z1558">
        <f t="shared" si="176"/>
        <v>0</v>
      </c>
    </row>
    <row r="1559" spans="1:26" ht="14.4">
      <c r="A1559" s="7" t="s">
        <v>1850</v>
      </c>
      <c r="B1559" s="7" t="s">
        <v>198</v>
      </c>
      <c r="C1559" s="8" t="s">
        <v>78</v>
      </c>
      <c r="D1559" s="9" t="s">
        <v>72</v>
      </c>
      <c r="E1559">
        <v>7586.9695337116018</v>
      </c>
      <c r="F1559" s="14">
        <v>427</v>
      </c>
      <c r="G1559">
        <v>8.4079929800675137E-4</v>
      </c>
      <c r="H1559">
        <v>2.4560395464524047E-3</v>
      </c>
      <c r="I1559">
        <v>1280924</v>
      </c>
      <c r="J1559">
        <v>1237.3880105298988</v>
      </c>
      <c r="K1559">
        <v>330.23036495529789</v>
      </c>
      <c r="T1559">
        <f t="shared" si="170"/>
        <v>0</v>
      </c>
      <c r="U1559">
        <f t="shared" si="171"/>
        <v>0</v>
      </c>
      <c r="V1559">
        <f t="shared" si="172"/>
        <v>0</v>
      </c>
      <c r="W1559">
        <f t="shared" si="173"/>
        <v>0</v>
      </c>
      <c r="X1559">
        <f t="shared" si="174"/>
        <v>0</v>
      </c>
      <c r="Y1559">
        <f t="shared" si="175"/>
        <v>0</v>
      </c>
      <c r="Z1559">
        <f t="shared" si="176"/>
        <v>0</v>
      </c>
    </row>
    <row r="1560" spans="1:26" ht="14.4">
      <c r="A1560" s="7" t="s">
        <v>1851</v>
      </c>
      <c r="B1560" s="7" t="s">
        <v>198</v>
      </c>
      <c r="C1560" s="8" t="s">
        <v>78</v>
      </c>
      <c r="D1560" s="9" t="s">
        <v>73</v>
      </c>
      <c r="E1560">
        <v>8749.5798067106207</v>
      </c>
      <c r="F1560" s="14">
        <v>450</v>
      </c>
      <c r="G1560">
        <v>9.1209446592709E-4</v>
      </c>
      <c r="H1560">
        <v>2.9368975258368449E-3</v>
      </c>
      <c r="I1560">
        <v>1286051</v>
      </c>
      <c r="J1560">
        <v>1405.854044668524</v>
      </c>
      <c r="K1560">
        <v>332.02415767337374</v>
      </c>
      <c r="T1560">
        <f t="shared" si="170"/>
        <v>0</v>
      </c>
      <c r="U1560">
        <f t="shared" si="171"/>
        <v>0</v>
      </c>
      <c r="V1560">
        <f t="shared" si="172"/>
        <v>0</v>
      </c>
      <c r="W1560">
        <f t="shared" si="173"/>
        <v>0</v>
      </c>
      <c r="X1560">
        <f t="shared" si="174"/>
        <v>0</v>
      </c>
      <c r="Y1560">
        <f t="shared" si="175"/>
        <v>0</v>
      </c>
      <c r="Z1560">
        <f t="shared" si="176"/>
        <v>0</v>
      </c>
    </row>
    <row r="1561" spans="1:26" ht="14.4">
      <c r="A1561" s="7" t="s">
        <v>1852</v>
      </c>
      <c r="B1561" s="7" t="s">
        <v>198</v>
      </c>
      <c r="C1561" s="8" t="s">
        <v>78</v>
      </c>
      <c r="D1561" s="9" t="s">
        <v>74</v>
      </c>
      <c r="E1561">
        <v>8861.7996184846725</v>
      </c>
      <c r="F1561" s="14">
        <v>444</v>
      </c>
      <c r="G1561">
        <v>9.0848046766994512E-4</v>
      </c>
      <c r="H1561">
        <v>2.9252606363080842E-3</v>
      </c>
      <c r="I1561">
        <v>1291167</v>
      </c>
      <c r="J1561">
        <v>1377.0488248228153</v>
      </c>
      <c r="K1561">
        <v>305.15030201360474</v>
      </c>
      <c r="T1561">
        <f t="shared" si="170"/>
        <v>0</v>
      </c>
      <c r="U1561">
        <f t="shared" si="171"/>
        <v>0</v>
      </c>
      <c r="V1561">
        <f t="shared" si="172"/>
        <v>0</v>
      </c>
      <c r="W1561">
        <f t="shared" si="173"/>
        <v>0</v>
      </c>
      <c r="X1561">
        <f t="shared" si="174"/>
        <v>0</v>
      </c>
      <c r="Y1561">
        <f t="shared" si="175"/>
        <v>0</v>
      </c>
      <c r="Z1561">
        <f t="shared" si="176"/>
        <v>0</v>
      </c>
    </row>
    <row r="1562" spans="1:26" ht="14.4">
      <c r="A1562" s="7" t="s">
        <v>1853</v>
      </c>
      <c r="B1562" s="7" t="s">
        <v>199</v>
      </c>
      <c r="C1562" s="8" t="s">
        <v>84</v>
      </c>
      <c r="D1562" s="9" t="s">
        <v>62</v>
      </c>
      <c r="E1562">
        <v>6584.9258512800079</v>
      </c>
      <c r="F1562" s="14">
        <v>328</v>
      </c>
      <c r="G1562">
        <v>1.8476685805278717E-3</v>
      </c>
      <c r="I1562">
        <v>103873607</v>
      </c>
      <c r="J1562">
        <v>87.92416344991274</v>
      </c>
      <c r="K1562">
        <v>61.276393338300075</v>
      </c>
      <c r="T1562">
        <f t="shared" si="170"/>
        <v>0</v>
      </c>
      <c r="U1562">
        <f t="shared" si="171"/>
        <v>0</v>
      </c>
      <c r="V1562">
        <f t="shared" si="172"/>
        <v>0</v>
      </c>
      <c r="W1562">
        <f t="shared" si="173"/>
        <v>0</v>
      </c>
      <c r="X1562">
        <f t="shared" si="174"/>
        <v>1</v>
      </c>
      <c r="Y1562">
        <f t="shared" si="175"/>
        <v>0</v>
      </c>
      <c r="Z1562">
        <f t="shared" si="176"/>
        <v>0</v>
      </c>
    </row>
    <row r="1563" spans="1:26" ht="14.4">
      <c r="A1563" s="7" t="s">
        <v>1854</v>
      </c>
      <c r="B1563" s="7" t="s">
        <v>199</v>
      </c>
      <c r="C1563" s="8" t="s">
        <v>84</v>
      </c>
      <c r="D1563" s="9" t="s">
        <v>63</v>
      </c>
      <c r="E1563">
        <v>6882.4838289871932</v>
      </c>
      <c r="F1563" s="14">
        <v>373</v>
      </c>
      <c r="G1563">
        <v>1.7673364095536204E-3</v>
      </c>
      <c r="I1563">
        <v>105339877</v>
      </c>
      <c r="J1563">
        <v>87.24141570812732</v>
      </c>
      <c r="K1563">
        <v>63.461247443833642</v>
      </c>
      <c r="T1563">
        <f t="shared" si="170"/>
        <v>0</v>
      </c>
      <c r="U1563">
        <f t="shared" si="171"/>
        <v>0</v>
      </c>
      <c r="V1563">
        <f t="shared" si="172"/>
        <v>0</v>
      </c>
      <c r="W1563">
        <f t="shared" si="173"/>
        <v>0</v>
      </c>
      <c r="X1563">
        <f t="shared" si="174"/>
        <v>1</v>
      </c>
      <c r="Y1563">
        <f t="shared" si="175"/>
        <v>0</v>
      </c>
      <c r="Z1563">
        <f t="shared" si="176"/>
        <v>0</v>
      </c>
    </row>
    <row r="1564" spans="1:26" ht="14.4">
      <c r="A1564" s="7" t="s">
        <v>1855</v>
      </c>
      <c r="B1564" s="7" t="s">
        <v>199</v>
      </c>
      <c r="C1564" s="8" t="s">
        <v>84</v>
      </c>
      <c r="D1564" s="9" t="s">
        <v>64</v>
      </c>
      <c r="E1564">
        <v>6952.5351084048734</v>
      </c>
      <c r="F1564" s="14">
        <v>396</v>
      </c>
      <c r="G1564">
        <v>1.676516700453145E-3</v>
      </c>
      <c r="H1564">
        <v>4.1572224551029973E-3</v>
      </c>
      <c r="I1564">
        <v>106723661</v>
      </c>
      <c r="J1564">
        <v>89.45532706191554</v>
      </c>
      <c r="K1564">
        <v>66.405143279333345</v>
      </c>
      <c r="T1564">
        <f t="shared" si="170"/>
        <v>0</v>
      </c>
      <c r="U1564">
        <f t="shared" si="171"/>
        <v>0</v>
      </c>
      <c r="V1564">
        <f t="shared" si="172"/>
        <v>0</v>
      </c>
      <c r="W1564">
        <f t="shared" si="173"/>
        <v>0</v>
      </c>
      <c r="X1564">
        <f t="shared" si="174"/>
        <v>1</v>
      </c>
      <c r="Y1564">
        <f t="shared" si="175"/>
        <v>0</v>
      </c>
      <c r="Z1564">
        <f t="shared" si="176"/>
        <v>0</v>
      </c>
    </row>
    <row r="1565" spans="1:26" ht="14.4">
      <c r="A1565" s="7" t="s">
        <v>1856</v>
      </c>
      <c r="B1565" s="7" t="s">
        <v>199</v>
      </c>
      <c r="C1565" s="8" t="s">
        <v>84</v>
      </c>
      <c r="D1565" s="9" t="s">
        <v>65</v>
      </c>
      <c r="E1565">
        <v>6598.4113912753191</v>
      </c>
      <c r="F1565" s="14">
        <v>397</v>
      </c>
      <c r="G1565">
        <v>1.6264852718645441E-3</v>
      </c>
      <c r="H1565">
        <v>4.1296708331115357E-3</v>
      </c>
      <c r="I1565">
        <v>108056312</v>
      </c>
      <c r="J1565">
        <v>93.081096456447639</v>
      </c>
      <c r="K1565">
        <v>67.113154852073791</v>
      </c>
      <c r="T1565">
        <f t="shared" si="170"/>
        <v>0</v>
      </c>
      <c r="U1565">
        <f t="shared" si="171"/>
        <v>0</v>
      </c>
      <c r="V1565">
        <f t="shared" si="172"/>
        <v>0</v>
      </c>
      <c r="W1565">
        <f t="shared" si="173"/>
        <v>0</v>
      </c>
      <c r="X1565">
        <f t="shared" si="174"/>
        <v>1</v>
      </c>
      <c r="Y1565">
        <f t="shared" si="175"/>
        <v>0</v>
      </c>
      <c r="Z1565">
        <f t="shared" si="176"/>
        <v>0</v>
      </c>
    </row>
    <row r="1566" spans="1:26" ht="14.4">
      <c r="A1566" s="7" t="s">
        <v>1857</v>
      </c>
      <c r="B1566" s="7" t="s">
        <v>199</v>
      </c>
      <c r="C1566" s="8" t="s">
        <v>84</v>
      </c>
      <c r="D1566" s="9" t="s">
        <v>66</v>
      </c>
      <c r="E1566">
        <v>7039.5784298174603</v>
      </c>
      <c r="F1566" s="14">
        <v>441</v>
      </c>
      <c r="G1566">
        <v>1.6627667097421823E-3</v>
      </c>
      <c r="H1566">
        <v>4.3100870302167048E-3</v>
      </c>
      <c r="I1566">
        <v>109381550</v>
      </c>
      <c r="J1566">
        <v>106.14221502620872</v>
      </c>
      <c r="K1566">
        <v>73.449315720978532</v>
      </c>
      <c r="T1566">
        <f t="shared" si="170"/>
        <v>0</v>
      </c>
      <c r="U1566">
        <f t="shared" si="171"/>
        <v>0</v>
      </c>
      <c r="V1566">
        <f t="shared" si="172"/>
        <v>0</v>
      </c>
      <c r="W1566">
        <f t="shared" si="173"/>
        <v>0</v>
      </c>
      <c r="X1566">
        <f t="shared" si="174"/>
        <v>1</v>
      </c>
      <c r="Y1566">
        <f t="shared" si="175"/>
        <v>0</v>
      </c>
      <c r="Z1566">
        <f t="shared" si="176"/>
        <v>0</v>
      </c>
    </row>
    <row r="1567" spans="1:26" ht="14.4">
      <c r="A1567" s="7" t="s">
        <v>1858</v>
      </c>
      <c r="B1567" s="7" t="s">
        <v>199</v>
      </c>
      <c r="C1567" s="8" t="s">
        <v>84</v>
      </c>
      <c r="D1567" s="9" t="s">
        <v>67</v>
      </c>
      <c r="E1567">
        <v>7820.6964635442746</v>
      </c>
      <c r="F1567" s="14">
        <v>478</v>
      </c>
      <c r="G1567">
        <v>1.3622370862013961E-3</v>
      </c>
      <c r="H1567">
        <v>3.5333202217761677E-3</v>
      </c>
      <c r="I1567">
        <v>110731826</v>
      </c>
      <c r="J1567">
        <v>115.60362058871856</v>
      </c>
      <c r="K1567">
        <v>80.834935387049427</v>
      </c>
      <c r="T1567">
        <f t="shared" si="170"/>
        <v>0</v>
      </c>
      <c r="U1567">
        <f t="shared" si="171"/>
        <v>0</v>
      </c>
      <c r="V1567">
        <f t="shared" si="172"/>
        <v>0</v>
      </c>
      <c r="W1567">
        <f t="shared" si="173"/>
        <v>0</v>
      </c>
      <c r="X1567">
        <f t="shared" si="174"/>
        <v>1</v>
      </c>
      <c r="Y1567">
        <f t="shared" si="175"/>
        <v>0</v>
      </c>
      <c r="Z1567">
        <f t="shared" si="176"/>
        <v>0</v>
      </c>
    </row>
    <row r="1568" spans="1:26" ht="14.4">
      <c r="A1568" s="7" t="s">
        <v>1859</v>
      </c>
      <c r="B1568" s="7" t="s">
        <v>199</v>
      </c>
      <c r="C1568" s="8" t="s">
        <v>84</v>
      </c>
      <c r="D1568" s="9" t="s">
        <v>68</v>
      </c>
      <c r="E1568">
        <v>8624.9421517905266</v>
      </c>
      <c r="F1568" s="14">
        <v>515</v>
      </c>
      <c r="G1568">
        <v>1.421055101749611E-3</v>
      </c>
      <c r="H1568">
        <v>3.6635400612151478E-3</v>
      </c>
      <c r="I1568">
        <v>112116694</v>
      </c>
      <c r="J1568">
        <v>118.88506095265349</v>
      </c>
      <c r="K1568">
        <v>83.725265748560162</v>
      </c>
      <c r="T1568">
        <f t="shared" si="170"/>
        <v>0</v>
      </c>
      <c r="U1568">
        <f t="shared" si="171"/>
        <v>0</v>
      </c>
      <c r="V1568">
        <f t="shared" si="172"/>
        <v>0</v>
      </c>
      <c r="W1568">
        <f t="shared" si="173"/>
        <v>0</v>
      </c>
      <c r="X1568">
        <f t="shared" si="174"/>
        <v>1</v>
      </c>
      <c r="Y1568">
        <f t="shared" si="175"/>
        <v>0</v>
      </c>
      <c r="Z1568">
        <f t="shared" si="176"/>
        <v>0</v>
      </c>
    </row>
    <row r="1569" spans="1:26" ht="14.4">
      <c r="A1569" s="7" t="s">
        <v>1860</v>
      </c>
      <c r="B1569" s="7" t="s">
        <v>199</v>
      </c>
      <c r="C1569" s="8" t="s">
        <v>84</v>
      </c>
      <c r="D1569" s="9" t="s">
        <v>69</v>
      </c>
      <c r="E1569">
        <v>9160.5889021984603</v>
      </c>
      <c r="F1569" s="14">
        <v>565</v>
      </c>
      <c r="G1569">
        <v>1.5565161783619157E-3</v>
      </c>
      <c r="H1569">
        <v>4.0152006231948629E-3</v>
      </c>
      <c r="I1569">
        <v>113529819</v>
      </c>
      <c r="J1569">
        <v>123.80007405807632</v>
      </c>
      <c r="K1569">
        <v>87.360308396158018</v>
      </c>
      <c r="T1569">
        <f t="shared" si="170"/>
        <v>0</v>
      </c>
      <c r="U1569">
        <f t="shared" si="171"/>
        <v>0</v>
      </c>
      <c r="V1569">
        <f t="shared" si="172"/>
        <v>0</v>
      </c>
      <c r="W1569">
        <f t="shared" si="173"/>
        <v>0</v>
      </c>
      <c r="X1569">
        <f t="shared" si="174"/>
        <v>1</v>
      </c>
      <c r="Y1569">
        <f t="shared" si="175"/>
        <v>0</v>
      </c>
      <c r="Z1569">
        <f t="shared" si="176"/>
        <v>0</v>
      </c>
    </row>
    <row r="1570" spans="1:26" ht="14.4">
      <c r="A1570" s="7" t="s">
        <v>1861</v>
      </c>
      <c r="B1570" s="7" t="s">
        <v>199</v>
      </c>
      <c r="C1570" s="8" t="s">
        <v>84</v>
      </c>
      <c r="D1570" s="9" t="s">
        <v>70</v>
      </c>
      <c r="E1570">
        <v>9567.876512184399</v>
      </c>
      <c r="F1570" s="14">
        <v>598</v>
      </c>
      <c r="G1570">
        <v>1.5370445694041976E-3</v>
      </c>
      <c r="H1570">
        <v>3.9649715169969976E-3</v>
      </c>
      <c r="I1570">
        <v>114968039</v>
      </c>
      <c r="J1570">
        <v>128.08777228947952</v>
      </c>
      <c r="K1570">
        <v>89.12042067621941</v>
      </c>
      <c r="T1570">
        <f t="shared" si="170"/>
        <v>0</v>
      </c>
      <c r="U1570">
        <f t="shared" si="171"/>
        <v>0</v>
      </c>
      <c r="V1570">
        <f t="shared" si="172"/>
        <v>0</v>
      </c>
      <c r="W1570">
        <f t="shared" si="173"/>
        <v>0</v>
      </c>
      <c r="X1570">
        <f t="shared" si="174"/>
        <v>1</v>
      </c>
      <c r="Y1570">
        <f t="shared" si="175"/>
        <v>0</v>
      </c>
      <c r="Z1570">
        <f t="shared" si="176"/>
        <v>0</v>
      </c>
    </row>
    <row r="1571" spans="1:26" ht="14.4">
      <c r="A1571" s="7" t="s">
        <v>1862</v>
      </c>
      <c r="B1571" s="7" t="s">
        <v>199</v>
      </c>
      <c r="C1571" s="8" t="s">
        <v>84</v>
      </c>
      <c r="D1571" s="9" t="s">
        <v>71</v>
      </c>
      <c r="E1571">
        <v>7687.5008074023199</v>
      </c>
      <c r="F1571" s="14">
        <v>526</v>
      </c>
      <c r="G1571">
        <v>1.4624546927047386E-3</v>
      </c>
      <c r="H1571">
        <v>3.7367781857621783E-3</v>
      </c>
      <c r="I1571">
        <v>116422752</v>
      </c>
      <c r="J1571">
        <v>107.7280839401563</v>
      </c>
      <c r="K1571">
        <v>75.045468775725212</v>
      </c>
      <c r="T1571">
        <f t="shared" si="170"/>
        <v>0</v>
      </c>
      <c r="U1571">
        <f t="shared" si="171"/>
        <v>0</v>
      </c>
      <c r="V1571">
        <f t="shared" si="172"/>
        <v>0</v>
      </c>
      <c r="W1571">
        <f t="shared" si="173"/>
        <v>0</v>
      </c>
      <c r="X1571">
        <f t="shared" si="174"/>
        <v>1</v>
      </c>
      <c r="Y1571">
        <f t="shared" si="175"/>
        <v>0</v>
      </c>
      <c r="Z1571">
        <f t="shared" si="176"/>
        <v>0</v>
      </c>
    </row>
    <row r="1572" spans="1:26" ht="14.4">
      <c r="A1572" s="7" t="s">
        <v>1863</v>
      </c>
      <c r="B1572" s="7" t="s">
        <v>199</v>
      </c>
      <c r="C1572" s="8" t="s">
        <v>84</v>
      </c>
      <c r="D1572" s="9" t="s">
        <v>72</v>
      </c>
      <c r="E1572">
        <v>8906.8795414270171</v>
      </c>
      <c r="F1572" s="14">
        <v>603</v>
      </c>
      <c r="G1572">
        <v>1.3035006140317928E-3</v>
      </c>
      <c r="H1572">
        <v>3.4408802562168237E-3</v>
      </c>
      <c r="I1572">
        <v>117886404</v>
      </c>
      <c r="J1572">
        <v>107.12007128489559</v>
      </c>
      <c r="K1572">
        <v>76.353164526080548</v>
      </c>
      <c r="T1572">
        <f t="shared" si="170"/>
        <v>0</v>
      </c>
      <c r="U1572">
        <f t="shared" si="171"/>
        <v>0</v>
      </c>
      <c r="V1572">
        <f t="shared" si="172"/>
        <v>0</v>
      </c>
      <c r="W1572">
        <f t="shared" si="173"/>
        <v>0</v>
      </c>
      <c r="X1572">
        <f t="shared" si="174"/>
        <v>1</v>
      </c>
      <c r="Y1572">
        <f t="shared" si="175"/>
        <v>0</v>
      </c>
      <c r="Z1572">
        <f t="shared" si="176"/>
        <v>0</v>
      </c>
    </row>
    <row r="1573" spans="1:26" ht="14.4">
      <c r="A1573" s="7" t="s">
        <v>1864</v>
      </c>
      <c r="B1573" s="7" t="s">
        <v>199</v>
      </c>
      <c r="C1573" s="8" t="s">
        <v>84</v>
      </c>
      <c r="D1573" s="9" t="s">
        <v>73</v>
      </c>
      <c r="E1573">
        <v>9802.1775629613348</v>
      </c>
      <c r="F1573" s="14">
        <v>609</v>
      </c>
      <c r="G1573">
        <v>1.4435759054198109E-3</v>
      </c>
      <c r="H1573">
        <v>3.701335759492364E-3</v>
      </c>
      <c r="I1573">
        <v>119361233</v>
      </c>
      <c r="J1573">
        <v>104.37224622168573</v>
      </c>
      <c r="K1573">
        <v>81.29942826579213</v>
      </c>
      <c r="T1573">
        <f t="shared" si="170"/>
        <v>0</v>
      </c>
      <c r="U1573">
        <f t="shared" si="171"/>
        <v>0</v>
      </c>
      <c r="V1573">
        <f t="shared" si="172"/>
        <v>0</v>
      </c>
      <c r="W1573">
        <f t="shared" si="173"/>
        <v>0</v>
      </c>
      <c r="X1573">
        <f t="shared" si="174"/>
        <v>1</v>
      </c>
      <c r="Y1573">
        <f t="shared" si="175"/>
        <v>0</v>
      </c>
      <c r="Z1573">
        <f t="shared" si="176"/>
        <v>0</v>
      </c>
    </row>
    <row r="1574" spans="1:26" ht="14.4">
      <c r="A1574" s="7" t="s">
        <v>1865</v>
      </c>
      <c r="B1574" s="7" t="s">
        <v>199</v>
      </c>
      <c r="C1574" s="8" t="s">
        <v>84</v>
      </c>
      <c r="D1574" s="9" t="s">
        <v>74</v>
      </c>
      <c r="E1574">
        <v>9847.12324610633</v>
      </c>
      <c r="F1574" s="14">
        <v>618</v>
      </c>
      <c r="G1574">
        <v>1.4258220715687758E-3</v>
      </c>
      <c r="H1574">
        <v>3.65581484171159E-3</v>
      </c>
      <c r="I1574">
        <v>120847477</v>
      </c>
      <c r="J1574">
        <v>110.2215812085179</v>
      </c>
      <c r="K1574">
        <v>88.830981552060038</v>
      </c>
      <c r="T1574">
        <f t="shared" si="170"/>
        <v>0</v>
      </c>
      <c r="U1574">
        <f t="shared" si="171"/>
        <v>0</v>
      </c>
      <c r="V1574">
        <f t="shared" si="172"/>
        <v>0</v>
      </c>
      <c r="W1574">
        <f t="shared" si="173"/>
        <v>0</v>
      </c>
      <c r="X1574">
        <f t="shared" si="174"/>
        <v>1</v>
      </c>
      <c r="Y1574">
        <f t="shared" si="175"/>
        <v>0</v>
      </c>
      <c r="Z1574">
        <f t="shared" si="176"/>
        <v>0</v>
      </c>
    </row>
    <row r="1575" spans="1:26" ht="14.4">
      <c r="A1575" s="7" t="s">
        <v>1866</v>
      </c>
      <c r="B1575" s="7" t="s">
        <v>200</v>
      </c>
      <c r="C1575" s="8" t="s">
        <v>80</v>
      </c>
      <c r="D1575" s="9" t="s">
        <v>62</v>
      </c>
      <c r="E1575">
        <v>2170.9608396164945</v>
      </c>
      <c r="F1575" s="14">
        <v>170</v>
      </c>
      <c r="I1575">
        <v>107430</v>
      </c>
      <c r="J1575">
        <v>158.24257656148188</v>
      </c>
      <c r="K1575">
        <v>46.541934282788795</v>
      </c>
      <c r="T1575">
        <f t="shared" si="170"/>
        <v>0</v>
      </c>
      <c r="U1575">
        <f t="shared" si="171"/>
        <v>0</v>
      </c>
      <c r="V1575">
        <f t="shared" si="172"/>
        <v>0</v>
      </c>
      <c r="W1575">
        <f t="shared" si="173"/>
        <v>0</v>
      </c>
      <c r="X1575">
        <f t="shared" si="174"/>
        <v>0</v>
      </c>
      <c r="Y1575">
        <f t="shared" si="175"/>
        <v>0</v>
      </c>
      <c r="Z1575">
        <f t="shared" si="176"/>
        <v>0</v>
      </c>
    </row>
    <row r="1576" spans="1:26" ht="14.4">
      <c r="A1576" s="7" t="s">
        <v>1867</v>
      </c>
      <c r="B1576" s="7" t="s">
        <v>200</v>
      </c>
      <c r="C1576" s="8" t="s">
        <v>80</v>
      </c>
      <c r="D1576" s="9" t="s">
        <v>63</v>
      </c>
      <c r="E1576">
        <v>2239.9169543715593</v>
      </c>
      <c r="F1576" s="14">
        <v>190</v>
      </c>
      <c r="I1576">
        <v>107170</v>
      </c>
      <c r="J1576">
        <v>139.96454231594663</v>
      </c>
      <c r="K1576">
        <v>46.654847438648872</v>
      </c>
      <c r="T1576">
        <f t="shared" si="170"/>
        <v>0</v>
      </c>
      <c r="U1576">
        <f t="shared" si="171"/>
        <v>0</v>
      </c>
      <c r="V1576">
        <f t="shared" si="172"/>
        <v>0</v>
      </c>
      <c r="W1576">
        <f t="shared" si="173"/>
        <v>0</v>
      </c>
      <c r="X1576">
        <f t="shared" si="174"/>
        <v>0</v>
      </c>
      <c r="Y1576">
        <f t="shared" si="175"/>
        <v>0</v>
      </c>
      <c r="Z1576">
        <f t="shared" si="176"/>
        <v>0</v>
      </c>
    </row>
    <row r="1577" spans="1:26" ht="14.4">
      <c r="A1577" s="7" t="s">
        <v>1868</v>
      </c>
      <c r="B1577" s="7" t="s">
        <v>200</v>
      </c>
      <c r="C1577" s="8" t="s">
        <v>80</v>
      </c>
      <c r="D1577" s="9" t="s">
        <v>64</v>
      </c>
      <c r="E1577">
        <v>2257.773627585691</v>
      </c>
      <c r="F1577" s="14">
        <v>178</v>
      </c>
      <c r="H1577">
        <v>9.6276978585382725E-4</v>
      </c>
      <c r="I1577">
        <v>106983</v>
      </c>
      <c r="J1577">
        <v>158.90375106325305</v>
      </c>
      <c r="K1577">
        <v>46.73639737154501</v>
      </c>
      <c r="T1577">
        <f t="shared" si="170"/>
        <v>0</v>
      </c>
      <c r="U1577">
        <f t="shared" si="171"/>
        <v>0</v>
      </c>
      <c r="V1577">
        <f t="shared" si="172"/>
        <v>0</v>
      </c>
      <c r="W1577">
        <f t="shared" si="173"/>
        <v>0</v>
      </c>
      <c r="X1577">
        <f t="shared" si="174"/>
        <v>0</v>
      </c>
      <c r="Y1577">
        <f t="shared" si="175"/>
        <v>0</v>
      </c>
      <c r="Z1577">
        <f t="shared" si="176"/>
        <v>0</v>
      </c>
    </row>
    <row r="1578" spans="1:26" ht="14.4">
      <c r="A1578" s="7" t="s">
        <v>1869</v>
      </c>
      <c r="B1578" s="7" t="s">
        <v>200</v>
      </c>
      <c r="C1578" s="8" t="s">
        <v>80</v>
      </c>
      <c r="D1578" s="9" t="s">
        <v>65</v>
      </c>
      <c r="E1578">
        <v>2293.5794637507488</v>
      </c>
      <c r="F1578" s="14">
        <v>218</v>
      </c>
      <c r="H1578">
        <v>9.2682744158178554E-4</v>
      </c>
      <c r="I1578">
        <v>106816</v>
      </c>
      <c r="J1578">
        <v>159.15218693828641</v>
      </c>
      <c r="K1578">
        <v>56.171360095865786</v>
      </c>
      <c r="T1578">
        <f t="shared" si="170"/>
        <v>0</v>
      </c>
      <c r="U1578">
        <f t="shared" si="171"/>
        <v>0</v>
      </c>
      <c r="V1578">
        <f t="shared" si="172"/>
        <v>0</v>
      </c>
      <c r="W1578">
        <f t="shared" si="173"/>
        <v>0</v>
      </c>
      <c r="X1578">
        <f t="shared" si="174"/>
        <v>0</v>
      </c>
      <c r="Y1578">
        <f t="shared" si="175"/>
        <v>0</v>
      </c>
      <c r="Z1578">
        <f t="shared" si="176"/>
        <v>0</v>
      </c>
    </row>
    <row r="1579" spans="1:26" ht="14.4">
      <c r="A1579" s="7" t="s">
        <v>1870</v>
      </c>
      <c r="B1579" s="7" t="s">
        <v>200</v>
      </c>
      <c r="C1579" s="8" t="s">
        <v>80</v>
      </c>
      <c r="D1579" s="9" t="s">
        <v>66</v>
      </c>
      <c r="E1579">
        <v>2247.8377668308704</v>
      </c>
      <c r="F1579" s="14">
        <v>233</v>
      </c>
      <c r="H1579">
        <v>9.2892329345531312E-4</v>
      </c>
      <c r="I1579">
        <v>106575</v>
      </c>
      <c r="J1579">
        <v>178.27820783485808</v>
      </c>
      <c r="K1579">
        <v>65.681444991789817</v>
      </c>
      <c r="T1579">
        <f t="shared" si="170"/>
        <v>0</v>
      </c>
      <c r="U1579">
        <f t="shared" si="171"/>
        <v>0</v>
      </c>
      <c r="V1579">
        <f t="shared" si="172"/>
        <v>0</v>
      </c>
      <c r="W1579">
        <f t="shared" si="173"/>
        <v>0</v>
      </c>
      <c r="X1579">
        <f t="shared" si="174"/>
        <v>0</v>
      </c>
      <c r="Y1579">
        <f t="shared" si="175"/>
        <v>0</v>
      </c>
      <c r="Z1579">
        <f t="shared" si="176"/>
        <v>0</v>
      </c>
    </row>
    <row r="1580" spans="1:26" ht="14.4">
      <c r="A1580" s="7" t="s">
        <v>1871</v>
      </c>
      <c r="B1580" s="7" t="s">
        <v>200</v>
      </c>
      <c r="C1580" s="8" t="s">
        <v>80</v>
      </c>
      <c r="D1580" s="9" t="s">
        <v>67</v>
      </c>
      <c r="E1580">
        <v>2352.6393434904612</v>
      </c>
      <c r="F1580" s="14">
        <v>285</v>
      </c>
      <c r="H1580">
        <v>1.3842068588862315E-3</v>
      </c>
      <c r="I1580">
        <v>106198</v>
      </c>
      <c r="J1580">
        <v>197.74383698374734</v>
      </c>
      <c r="K1580">
        <v>65.914612327915776</v>
      </c>
      <c r="T1580">
        <f t="shared" si="170"/>
        <v>0</v>
      </c>
      <c r="U1580">
        <f t="shared" si="171"/>
        <v>0</v>
      </c>
      <c r="V1580">
        <f t="shared" si="172"/>
        <v>0</v>
      </c>
      <c r="W1580">
        <f t="shared" si="173"/>
        <v>0</v>
      </c>
      <c r="X1580">
        <f t="shared" si="174"/>
        <v>0</v>
      </c>
      <c r="Y1580">
        <f t="shared" si="175"/>
        <v>0</v>
      </c>
      <c r="Z1580">
        <f t="shared" si="176"/>
        <v>0</v>
      </c>
    </row>
    <row r="1581" spans="1:26" ht="14.4">
      <c r="A1581" s="7" t="s">
        <v>1872</v>
      </c>
      <c r="B1581" s="7" t="s">
        <v>200</v>
      </c>
      <c r="C1581" s="8" t="s">
        <v>80</v>
      </c>
      <c r="D1581" s="9" t="s">
        <v>68</v>
      </c>
      <c r="E1581">
        <v>2393.8005506878867</v>
      </c>
      <c r="F1581" s="14">
        <v>285</v>
      </c>
      <c r="H1581">
        <v>1.3909127036693602E-3</v>
      </c>
      <c r="I1581">
        <v>105686</v>
      </c>
      <c r="J1581">
        <v>217.62579717275705</v>
      </c>
      <c r="K1581">
        <v>66.233938269969528</v>
      </c>
      <c r="T1581">
        <f t="shared" si="170"/>
        <v>0</v>
      </c>
      <c r="U1581">
        <f t="shared" si="171"/>
        <v>0</v>
      </c>
      <c r="V1581">
        <f t="shared" si="172"/>
        <v>0</v>
      </c>
      <c r="W1581">
        <f t="shared" si="173"/>
        <v>0</v>
      </c>
      <c r="X1581">
        <f t="shared" si="174"/>
        <v>0</v>
      </c>
      <c r="Y1581">
        <f t="shared" si="175"/>
        <v>0</v>
      </c>
      <c r="Z1581">
        <f t="shared" si="176"/>
        <v>0</v>
      </c>
    </row>
    <row r="1582" spans="1:26" ht="14.4">
      <c r="A1582" s="7" t="s">
        <v>1873</v>
      </c>
      <c r="B1582" s="7" t="s">
        <v>200</v>
      </c>
      <c r="C1582" s="8" t="s">
        <v>80</v>
      </c>
      <c r="D1582" s="9" t="s">
        <v>69</v>
      </c>
      <c r="E1582">
        <v>2434.8062837188504</v>
      </c>
      <c r="F1582" s="14">
        <v>292</v>
      </c>
      <c r="H1582">
        <v>9.4198692636326443E-4</v>
      </c>
      <c r="I1582">
        <v>105097</v>
      </c>
      <c r="J1582">
        <v>237.87548645536981</v>
      </c>
      <c r="K1582">
        <v>66.605136207503548</v>
      </c>
      <c r="T1582">
        <f t="shared" si="170"/>
        <v>0</v>
      </c>
      <c r="U1582">
        <f t="shared" si="171"/>
        <v>0</v>
      </c>
      <c r="V1582">
        <f t="shared" si="172"/>
        <v>0</v>
      </c>
      <c r="W1582">
        <f t="shared" si="173"/>
        <v>0</v>
      </c>
      <c r="X1582">
        <f t="shared" si="174"/>
        <v>0</v>
      </c>
      <c r="Y1582">
        <f t="shared" si="175"/>
        <v>0</v>
      </c>
      <c r="Z1582">
        <f t="shared" si="176"/>
        <v>0</v>
      </c>
    </row>
    <row r="1583" spans="1:26" ht="14.4">
      <c r="A1583" s="7" t="s">
        <v>1874</v>
      </c>
      <c r="B1583" s="7" t="s">
        <v>200</v>
      </c>
      <c r="C1583" s="8" t="s">
        <v>80</v>
      </c>
      <c r="D1583" s="9" t="s">
        <v>70</v>
      </c>
      <c r="E1583">
        <v>2500.9056824054051</v>
      </c>
      <c r="F1583" s="14">
        <v>323</v>
      </c>
      <c r="H1583">
        <v>9.473865528526862E-4</v>
      </c>
      <c r="I1583">
        <v>104498</v>
      </c>
      <c r="J1583">
        <v>258.37815077800531</v>
      </c>
      <c r="K1583">
        <v>66.986927979482857</v>
      </c>
      <c r="T1583">
        <f t="shared" si="170"/>
        <v>0</v>
      </c>
      <c r="U1583">
        <f t="shared" si="171"/>
        <v>0</v>
      </c>
      <c r="V1583">
        <f t="shared" si="172"/>
        <v>0</v>
      </c>
      <c r="W1583">
        <f t="shared" si="173"/>
        <v>0</v>
      </c>
      <c r="X1583">
        <f t="shared" si="174"/>
        <v>0</v>
      </c>
      <c r="Y1583">
        <f t="shared" si="175"/>
        <v>0</v>
      </c>
      <c r="Z1583">
        <f t="shared" si="176"/>
        <v>0</v>
      </c>
    </row>
    <row r="1584" spans="1:26" ht="14.4">
      <c r="A1584" s="7" t="s">
        <v>1875</v>
      </c>
      <c r="B1584" s="7" t="s">
        <v>200</v>
      </c>
      <c r="C1584" s="8" t="s">
        <v>80</v>
      </c>
      <c r="D1584" s="9" t="s">
        <v>71</v>
      </c>
      <c r="E1584">
        <v>2668.8105074868008</v>
      </c>
      <c r="F1584" s="14">
        <v>357</v>
      </c>
      <c r="H1584">
        <v>1.1251839242953175E-3</v>
      </c>
      <c r="I1584">
        <v>103983</v>
      </c>
      <c r="J1584">
        <v>259.65782868353483</v>
      </c>
      <c r="K1584">
        <v>76.935652943269574</v>
      </c>
      <c r="T1584">
        <f t="shared" si="170"/>
        <v>0</v>
      </c>
      <c r="U1584">
        <f t="shared" si="171"/>
        <v>0</v>
      </c>
      <c r="V1584">
        <f t="shared" si="172"/>
        <v>0</v>
      </c>
      <c r="W1584">
        <f t="shared" si="173"/>
        <v>0</v>
      </c>
      <c r="X1584">
        <f t="shared" si="174"/>
        <v>0</v>
      </c>
      <c r="Y1584">
        <f t="shared" si="175"/>
        <v>0</v>
      </c>
      <c r="Z1584">
        <f t="shared" si="176"/>
        <v>0</v>
      </c>
    </row>
    <row r="1585" spans="1:26" ht="14.4">
      <c r="A1585" s="7" t="s">
        <v>1876</v>
      </c>
      <c r="B1585" s="7" t="s">
        <v>200</v>
      </c>
      <c r="C1585" s="8" t="s">
        <v>80</v>
      </c>
      <c r="D1585" s="9" t="s">
        <v>72</v>
      </c>
      <c r="E1585">
        <v>2838.4488366033256</v>
      </c>
      <c r="F1585" s="14">
        <v>393</v>
      </c>
      <c r="H1585">
        <v>1.1291365483164285E-3</v>
      </c>
      <c r="I1585">
        <v>103619</v>
      </c>
      <c r="J1585">
        <v>279.87145214680703</v>
      </c>
      <c r="K1585">
        <v>77.205917833601944</v>
      </c>
      <c r="T1585">
        <f t="shared" si="170"/>
        <v>0</v>
      </c>
      <c r="U1585">
        <f t="shared" si="171"/>
        <v>0</v>
      </c>
      <c r="V1585">
        <f t="shared" si="172"/>
        <v>0</v>
      </c>
      <c r="W1585">
        <f t="shared" si="173"/>
        <v>0</v>
      </c>
      <c r="X1585">
        <f t="shared" si="174"/>
        <v>0</v>
      </c>
      <c r="Y1585">
        <f t="shared" si="175"/>
        <v>0</v>
      </c>
      <c r="Z1585">
        <f t="shared" si="176"/>
        <v>0</v>
      </c>
    </row>
    <row r="1586" spans="1:26" ht="14.4">
      <c r="A1586" s="7" t="s">
        <v>1877</v>
      </c>
      <c r="B1586" s="7" t="s">
        <v>200</v>
      </c>
      <c r="C1586" s="8" t="s">
        <v>80</v>
      </c>
      <c r="D1586" s="9" t="s">
        <v>73</v>
      </c>
      <c r="E1586">
        <v>3000.1500522122524</v>
      </c>
      <c r="F1586" s="14">
        <v>412</v>
      </c>
      <c r="H1586">
        <v>9.9590037128712873E-4</v>
      </c>
      <c r="I1586">
        <v>103424</v>
      </c>
      <c r="J1586">
        <v>251.39232673267327</v>
      </c>
      <c r="K1586">
        <v>77.351485148514854</v>
      </c>
      <c r="T1586">
        <f t="shared" si="170"/>
        <v>0</v>
      </c>
      <c r="U1586">
        <f t="shared" si="171"/>
        <v>0</v>
      </c>
      <c r="V1586">
        <f t="shared" si="172"/>
        <v>0</v>
      </c>
      <c r="W1586">
        <f t="shared" si="173"/>
        <v>0</v>
      </c>
      <c r="X1586">
        <f t="shared" si="174"/>
        <v>0</v>
      </c>
      <c r="Y1586">
        <f t="shared" si="175"/>
        <v>0</v>
      </c>
      <c r="Z1586">
        <f t="shared" si="176"/>
        <v>0</v>
      </c>
    </row>
    <row r="1587" spans="1:26" ht="14.4">
      <c r="A1587" s="7" t="s">
        <v>1878</v>
      </c>
      <c r="B1587" s="7" t="s">
        <v>200</v>
      </c>
      <c r="C1587" s="8" t="s">
        <v>80</v>
      </c>
      <c r="D1587" s="9" t="s">
        <v>74</v>
      </c>
      <c r="E1587">
        <v>3154.5138643067849</v>
      </c>
      <c r="F1587" s="14">
        <v>405</v>
      </c>
      <c r="H1587">
        <v>9.9617969921176079E-4</v>
      </c>
      <c r="I1587">
        <v>103395</v>
      </c>
      <c r="K1587">
        <v>77.373180521301805</v>
      </c>
      <c r="T1587">
        <f t="shared" si="170"/>
        <v>0</v>
      </c>
      <c r="U1587">
        <f t="shared" si="171"/>
        <v>0</v>
      </c>
      <c r="V1587">
        <f t="shared" si="172"/>
        <v>0</v>
      </c>
      <c r="W1587">
        <f t="shared" si="173"/>
        <v>0</v>
      </c>
      <c r="X1587">
        <f t="shared" si="174"/>
        <v>0</v>
      </c>
      <c r="Y1587">
        <f t="shared" si="175"/>
        <v>0</v>
      </c>
      <c r="Z1587">
        <f t="shared" si="176"/>
        <v>0</v>
      </c>
    </row>
    <row r="1588" spans="1:26" ht="14.4">
      <c r="A1588" s="7" t="s">
        <v>1879</v>
      </c>
      <c r="B1588" s="7" t="s">
        <v>201</v>
      </c>
      <c r="C1588" s="8" t="s">
        <v>76</v>
      </c>
      <c r="D1588" s="9" t="s">
        <v>62</v>
      </c>
      <c r="E1588">
        <v>354.00127898951308</v>
      </c>
      <c r="F1588" s="14">
        <v>24</v>
      </c>
      <c r="I1588">
        <v>3639592</v>
      </c>
      <c r="J1588">
        <v>15.661096078901151</v>
      </c>
      <c r="K1588">
        <v>23.629022154131562</v>
      </c>
      <c r="T1588">
        <f t="shared" si="170"/>
        <v>0</v>
      </c>
      <c r="U1588">
        <f t="shared" si="171"/>
        <v>0</v>
      </c>
      <c r="V1588">
        <f t="shared" si="172"/>
        <v>0</v>
      </c>
      <c r="W1588">
        <f t="shared" si="173"/>
        <v>0</v>
      </c>
      <c r="X1588">
        <f t="shared" si="174"/>
        <v>0</v>
      </c>
      <c r="Y1588">
        <f t="shared" si="175"/>
        <v>0</v>
      </c>
      <c r="Z1588">
        <f t="shared" si="176"/>
        <v>0</v>
      </c>
    </row>
    <row r="1589" spans="1:26" ht="14.4">
      <c r="A1589" s="7" t="s">
        <v>1880</v>
      </c>
      <c r="B1589" s="7" t="s">
        <v>201</v>
      </c>
      <c r="C1589" s="8" t="s">
        <v>76</v>
      </c>
      <c r="D1589" s="9" t="s">
        <v>63</v>
      </c>
      <c r="E1589">
        <v>407.73024308116123</v>
      </c>
      <c r="F1589" s="14">
        <v>29</v>
      </c>
      <c r="G1589">
        <v>9.1726142253450538E-4</v>
      </c>
      <c r="I1589">
        <v>3631462</v>
      </c>
      <c r="J1589">
        <v>15.971528822275987</v>
      </c>
      <c r="K1589">
        <v>24.783406793186877</v>
      </c>
      <c r="T1589">
        <f t="shared" si="170"/>
        <v>0</v>
      </c>
      <c r="U1589">
        <f t="shared" si="171"/>
        <v>0</v>
      </c>
      <c r="V1589">
        <f t="shared" si="172"/>
        <v>0</v>
      </c>
      <c r="W1589">
        <f t="shared" si="173"/>
        <v>0</v>
      </c>
      <c r="X1589">
        <f t="shared" si="174"/>
        <v>0</v>
      </c>
      <c r="Y1589">
        <f t="shared" si="175"/>
        <v>0</v>
      </c>
      <c r="Z1589">
        <f t="shared" si="176"/>
        <v>0</v>
      </c>
    </row>
    <row r="1590" spans="1:26" ht="14.4">
      <c r="A1590" s="7" t="s">
        <v>1881</v>
      </c>
      <c r="B1590" s="7" t="s">
        <v>201</v>
      </c>
      <c r="C1590" s="8" t="s">
        <v>76</v>
      </c>
      <c r="D1590" s="9" t="s">
        <v>64</v>
      </c>
      <c r="E1590">
        <v>458.67781671966969</v>
      </c>
      <c r="F1590" s="14">
        <v>37</v>
      </c>
      <c r="G1590">
        <v>9.4560899040645728E-4</v>
      </c>
      <c r="H1590">
        <v>1.3400267508532839E-3</v>
      </c>
      <c r="I1590">
        <v>3623062</v>
      </c>
      <c r="J1590">
        <v>19.872693318524497</v>
      </c>
      <c r="K1590">
        <v>30.085049607210696</v>
      </c>
      <c r="T1590">
        <f t="shared" si="170"/>
        <v>0</v>
      </c>
      <c r="U1590">
        <f t="shared" si="171"/>
        <v>0</v>
      </c>
      <c r="V1590">
        <f t="shared" si="172"/>
        <v>0</v>
      </c>
      <c r="W1590">
        <f t="shared" si="173"/>
        <v>0</v>
      </c>
      <c r="X1590">
        <f t="shared" si="174"/>
        <v>0</v>
      </c>
      <c r="Y1590">
        <f t="shared" si="175"/>
        <v>0</v>
      </c>
      <c r="Z1590">
        <f t="shared" si="176"/>
        <v>0</v>
      </c>
    </row>
    <row r="1591" spans="1:26" ht="14.4">
      <c r="A1591" s="7" t="s">
        <v>1882</v>
      </c>
      <c r="B1591" s="7" t="s">
        <v>201</v>
      </c>
      <c r="C1591" s="8" t="s">
        <v>76</v>
      </c>
      <c r="D1591" s="9" t="s">
        <v>65</v>
      </c>
      <c r="E1591">
        <v>548.28968682550237</v>
      </c>
      <c r="F1591" s="14">
        <v>46</v>
      </c>
      <c r="G1591">
        <v>8.7769459992238861E-4</v>
      </c>
      <c r="H1591">
        <v>1.2585548236666985E-3</v>
      </c>
      <c r="I1591">
        <v>3612874</v>
      </c>
      <c r="J1591">
        <v>21.866248310901515</v>
      </c>
      <c r="K1591">
        <v>32.660978489700994</v>
      </c>
      <c r="T1591">
        <f t="shared" si="170"/>
        <v>0</v>
      </c>
      <c r="U1591">
        <f t="shared" si="171"/>
        <v>0</v>
      </c>
      <c r="V1591">
        <f t="shared" si="172"/>
        <v>0</v>
      </c>
      <c r="W1591">
        <f t="shared" si="173"/>
        <v>0</v>
      </c>
      <c r="X1591">
        <f t="shared" si="174"/>
        <v>0</v>
      </c>
      <c r="Y1591">
        <f t="shared" si="175"/>
        <v>0</v>
      </c>
      <c r="Z1591">
        <f t="shared" si="176"/>
        <v>0</v>
      </c>
    </row>
    <row r="1592" spans="1:26" ht="14.4">
      <c r="A1592" s="7" t="s">
        <v>1883</v>
      </c>
      <c r="B1592" s="7" t="s">
        <v>201</v>
      </c>
      <c r="C1592" s="8" t="s">
        <v>76</v>
      </c>
      <c r="D1592" s="9" t="s">
        <v>66</v>
      </c>
      <c r="E1592">
        <v>720.94093195095934</v>
      </c>
      <c r="F1592" s="14">
        <v>61</v>
      </c>
      <c r="G1592">
        <v>9.3314409626118046E-4</v>
      </c>
      <c r="H1592">
        <v>1.3246595050701384E-3</v>
      </c>
      <c r="I1592">
        <v>3603945</v>
      </c>
      <c r="J1592">
        <v>31.077055837422602</v>
      </c>
      <c r="K1592">
        <v>37.458951232607603</v>
      </c>
      <c r="T1592">
        <f t="shared" si="170"/>
        <v>0</v>
      </c>
      <c r="U1592">
        <f t="shared" si="171"/>
        <v>0</v>
      </c>
      <c r="V1592">
        <f t="shared" si="172"/>
        <v>0</v>
      </c>
      <c r="W1592">
        <f t="shared" si="173"/>
        <v>0</v>
      </c>
      <c r="X1592">
        <f t="shared" si="174"/>
        <v>0</v>
      </c>
      <c r="Y1592">
        <f t="shared" si="175"/>
        <v>0</v>
      </c>
      <c r="Z1592">
        <f t="shared" si="176"/>
        <v>0</v>
      </c>
    </row>
    <row r="1593" spans="1:26" ht="14.4">
      <c r="A1593" s="7" t="s">
        <v>1884</v>
      </c>
      <c r="B1593" s="7" t="s">
        <v>201</v>
      </c>
      <c r="C1593" s="8" t="s">
        <v>76</v>
      </c>
      <c r="D1593" s="9" t="s">
        <v>67</v>
      </c>
      <c r="E1593">
        <v>831.15910910892808</v>
      </c>
      <c r="F1593" s="14">
        <v>76</v>
      </c>
      <c r="G1593">
        <v>8.6115131146168478E-4</v>
      </c>
      <c r="H1593">
        <v>1.1087044985420786E-3</v>
      </c>
      <c r="I1593">
        <v>3595187</v>
      </c>
      <c r="J1593">
        <v>38.384651479881299</v>
      </c>
      <c r="K1593">
        <v>47.285440228839278</v>
      </c>
      <c r="T1593">
        <f t="shared" si="170"/>
        <v>0</v>
      </c>
      <c r="U1593">
        <f t="shared" si="171"/>
        <v>0</v>
      </c>
      <c r="V1593">
        <f t="shared" si="172"/>
        <v>0</v>
      </c>
      <c r="W1593">
        <f t="shared" si="173"/>
        <v>0</v>
      </c>
      <c r="X1593">
        <f t="shared" si="174"/>
        <v>0</v>
      </c>
      <c r="Y1593">
        <f t="shared" si="175"/>
        <v>0</v>
      </c>
      <c r="Z1593">
        <f t="shared" si="176"/>
        <v>0</v>
      </c>
    </row>
    <row r="1594" spans="1:26" ht="14.4">
      <c r="A1594" s="7" t="s">
        <v>1885</v>
      </c>
      <c r="B1594" s="7" t="s">
        <v>201</v>
      </c>
      <c r="C1594" s="8" t="s">
        <v>76</v>
      </c>
      <c r="D1594" s="9" t="s">
        <v>68</v>
      </c>
      <c r="E1594">
        <v>950.69888477910217</v>
      </c>
      <c r="F1594" s="14">
        <v>101</v>
      </c>
      <c r="G1594">
        <v>9.419255613828929E-4</v>
      </c>
      <c r="H1594">
        <v>1.2702188352199271E-3</v>
      </c>
      <c r="I1594">
        <v>3585209</v>
      </c>
      <c r="J1594">
        <v>41.838565059944898</v>
      </c>
      <c r="K1594">
        <v>62.478923822851051</v>
      </c>
      <c r="T1594">
        <f t="shared" si="170"/>
        <v>0</v>
      </c>
      <c r="U1594">
        <f t="shared" si="171"/>
        <v>0</v>
      </c>
      <c r="V1594">
        <f t="shared" si="172"/>
        <v>0</v>
      </c>
      <c r="W1594">
        <f t="shared" si="173"/>
        <v>0</v>
      </c>
      <c r="X1594">
        <f t="shared" si="174"/>
        <v>0</v>
      </c>
      <c r="Y1594">
        <f t="shared" si="175"/>
        <v>0</v>
      </c>
      <c r="Z1594">
        <f t="shared" si="176"/>
        <v>0</v>
      </c>
    </row>
    <row r="1595" spans="1:26" ht="14.4">
      <c r="A1595" s="7" t="s">
        <v>1886</v>
      </c>
      <c r="B1595" s="7" t="s">
        <v>201</v>
      </c>
      <c r="C1595" s="8" t="s">
        <v>76</v>
      </c>
      <c r="D1595" s="9" t="s">
        <v>69</v>
      </c>
      <c r="E1595">
        <v>1230.8098109821046</v>
      </c>
      <c r="F1595" s="14">
        <v>134</v>
      </c>
      <c r="G1595">
        <v>9.3432599646063217E-4</v>
      </c>
      <c r="H1595">
        <v>1.3100693056297195E-3</v>
      </c>
      <c r="I1595">
        <v>3576910</v>
      </c>
      <c r="J1595">
        <v>64.021739434316217</v>
      </c>
      <c r="K1595">
        <v>81.075565222496508</v>
      </c>
      <c r="T1595">
        <f t="shared" si="170"/>
        <v>0</v>
      </c>
      <c r="U1595">
        <f t="shared" si="171"/>
        <v>0</v>
      </c>
      <c r="V1595">
        <f t="shared" si="172"/>
        <v>0</v>
      </c>
      <c r="W1595">
        <f t="shared" si="173"/>
        <v>0</v>
      </c>
      <c r="X1595">
        <f t="shared" si="174"/>
        <v>0</v>
      </c>
      <c r="Y1595">
        <f t="shared" si="175"/>
        <v>0</v>
      </c>
      <c r="Z1595">
        <f t="shared" si="176"/>
        <v>0</v>
      </c>
    </row>
    <row r="1596" spans="1:26" ht="14.4">
      <c r="A1596" s="7" t="s">
        <v>1887</v>
      </c>
      <c r="B1596" s="7" t="s">
        <v>201</v>
      </c>
      <c r="C1596" s="8" t="s">
        <v>76</v>
      </c>
      <c r="D1596" s="9" t="s">
        <v>70</v>
      </c>
      <c r="E1596">
        <v>1695.9728111866643</v>
      </c>
      <c r="F1596" s="14">
        <v>193</v>
      </c>
      <c r="G1596">
        <v>9.3610613460433129E-4</v>
      </c>
      <c r="H1596">
        <v>1.3125653341579582E-3</v>
      </c>
      <c r="I1596">
        <v>3570108</v>
      </c>
      <c r="J1596">
        <v>82.070346331259444</v>
      </c>
      <c r="K1596">
        <v>100.55718202362506</v>
      </c>
      <c r="T1596">
        <f t="shared" si="170"/>
        <v>0</v>
      </c>
      <c r="U1596">
        <f t="shared" si="171"/>
        <v>0</v>
      </c>
      <c r="V1596">
        <f t="shared" si="172"/>
        <v>0</v>
      </c>
      <c r="W1596">
        <f t="shared" si="173"/>
        <v>0</v>
      </c>
      <c r="X1596">
        <f t="shared" si="174"/>
        <v>0</v>
      </c>
      <c r="Y1596">
        <f t="shared" si="175"/>
        <v>0</v>
      </c>
      <c r="Z1596">
        <f t="shared" si="176"/>
        <v>0</v>
      </c>
    </row>
    <row r="1597" spans="1:26" ht="14.4">
      <c r="A1597" s="7" t="s">
        <v>1888</v>
      </c>
      <c r="B1597" s="7" t="s">
        <v>201</v>
      </c>
      <c r="C1597" s="8" t="s">
        <v>76</v>
      </c>
      <c r="D1597" s="9" t="s">
        <v>71</v>
      </c>
      <c r="E1597">
        <v>1525.5261187164924</v>
      </c>
      <c r="F1597" s="14">
        <v>190</v>
      </c>
      <c r="G1597">
        <v>9.8160087323213678E-4</v>
      </c>
      <c r="H1597">
        <v>1.3728389355632314E-3</v>
      </c>
      <c r="I1597">
        <v>3565604</v>
      </c>
      <c r="J1597">
        <v>67.309774164489383</v>
      </c>
      <c r="K1597">
        <v>86.100419452075997</v>
      </c>
      <c r="T1597">
        <f t="shared" si="170"/>
        <v>0</v>
      </c>
      <c r="U1597">
        <f t="shared" si="171"/>
        <v>0</v>
      </c>
      <c r="V1597">
        <f t="shared" si="172"/>
        <v>0</v>
      </c>
      <c r="W1597">
        <f t="shared" si="173"/>
        <v>0</v>
      </c>
      <c r="X1597">
        <f t="shared" si="174"/>
        <v>0</v>
      </c>
      <c r="Y1597">
        <f t="shared" si="175"/>
        <v>0</v>
      </c>
      <c r="Z1597">
        <f t="shared" si="176"/>
        <v>0</v>
      </c>
    </row>
    <row r="1598" spans="1:26" ht="14.4">
      <c r="A1598" s="7" t="s">
        <v>1889</v>
      </c>
      <c r="B1598" s="7" t="s">
        <v>201</v>
      </c>
      <c r="C1598" s="8" t="s">
        <v>76</v>
      </c>
      <c r="D1598" s="9" t="s">
        <v>72</v>
      </c>
      <c r="E1598">
        <v>1631.535831804483</v>
      </c>
      <c r="F1598" s="14">
        <v>190</v>
      </c>
      <c r="G1598">
        <v>9.8258163498776696E-4</v>
      </c>
      <c r="H1598">
        <v>1.3742106009328912E-3</v>
      </c>
      <c r="I1598">
        <v>3562045</v>
      </c>
      <c r="J1598">
        <v>65.131125519189112</v>
      </c>
      <c r="K1598">
        <v>90.95898563886756</v>
      </c>
      <c r="T1598">
        <f t="shared" si="170"/>
        <v>0</v>
      </c>
      <c r="U1598">
        <f t="shared" si="171"/>
        <v>0</v>
      </c>
      <c r="V1598">
        <f t="shared" si="172"/>
        <v>0</v>
      </c>
      <c r="W1598">
        <f t="shared" si="173"/>
        <v>0</v>
      </c>
      <c r="X1598">
        <f t="shared" si="174"/>
        <v>0</v>
      </c>
      <c r="Y1598">
        <f t="shared" si="175"/>
        <v>0</v>
      </c>
      <c r="Z1598">
        <f t="shared" si="176"/>
        <v>0</v>
      </c>
    </row>
    <row r="1599" spans="1:26" ht="14.4">
      <c r="A1599" s="7" t="s">
        <v>1890</v>
      </c>
      <c r="B1599" s="7" t="s">
        <v>201</v>
      </c>
      <c r="C1599" s="8" t="s">
        <v>76</v>
      </c>
      <c r="D1599" s="9" t="s">
        <v>73</v>
      </c>
      <c r="E1599">
        <v>1970.8400027415837</v>
      </c>
      <c r="F1599" s="14">
        <v>224</v>
      </c>
      <c r="G1599">
        <v>9.6657683485272137E-4</v>
      </c>
      <c r="H1599">
        <v>1.4028145054503023E-3</v>
      </c>
      <c r="I1599">
        <v>3559986</v>
      </c>
      <c r="J1599">
        <v>73.59579503964342</v>
      </c>
      <c r="K1599">
        <v>105.05659291918563</v>
      </c>
      <c r="T1599">
        <f t="shared" si="170"/>
        <v>0</v>
      </c>
      <c r="U1599">
        <f t="shared" si="171"/>
        <v>0</v>
      </c>
      <c r="V1599">
        <f t="shared" si="172"/>
        <v>0</v>
      </c>
      <c r="W1599">
        <f t="shared" si="173"/>
        <v>0</v>
      </c>
      <c r="X1599">
        <f t="shared" si="174"/>
        <v>0</v>
      </c>
      <c r="Y1599">
        <f t="shared" si="175"/>
        <v>0</v>
      </c>
      <c r="Z1599">
        <f t="shared" si="176"/>
        <v>0</v>
      </c>
    </row>
    <row r="1600" spans="1:26" ht="14.4">
      <c r="A1600" s="7" t="s">
        <v>1891</v>
      </c>
      <c r="B1600" s="7" t="s">
        <v>201</v>
      </c>
      <c r="C1600" s="8" t="s">
        <v>76</v>
      </c>
      <c r="D1600" s="9" t="s">
        <v>74</v>
      </c>
      <c r="E1600">
        <v>2046.5367865714441</v>
      </c>
      <c r="F1600" s="14">
        <v>239</v>
      </c>
      <c r="G1600">
        <v>9.6670364731864049E-4</v>
      </c>
      <c r="H1600">
        <v>1.4029985512087448E-3</v>
      </c>
      <c r="I1600">
        <v>3559519</v>
      </c>
      <c r="J1600">
        <v>82.595429326265716</v>
      </c>
      <c r="K1600">
        <v>117.99347046609387</v>
      </c>
      <c r="T1600">
        <f t="shared" si="170"/>
        <v>0</v>
      </c>
      <c r="U1600">
        <f t="shared" si="171"/>
        <v>0</v>
      </c>
      <c r="V1600">
        <f t="shared" si="172"/>
        <v>0</v>
      </c>
      <c r="W1600">
        <f t="shared" si="173"/>
        <v>0</v>
      </c>
      <c r="X1600">
        <f t="shared" si="174"/>
        <v>0</v>
      </c>
      <c r="Y1600">
        <f t="shared" si="175"/>
        <v>0</v>
      </c>
      <c r="Z1600">
        <f t="shared" si="176"/>
        <v>0</v>
      </c>
    </row>
    <row r="1601" spans="1:26" ht="14.4">
      <c r="A1601" s="7" t="s">
        <v>1892</v>
      </c>
      <c r="B1601" s="7" t="s">
        <v>202</v>
      </c>
      <c r="C1601" s="8" t="s">
        <v>76</v>
      </c>
      <c r="D1601" s="9" t="s">
        <v>62</v>
      </c>
      <c r="E1601">
        <v>82537.446463638917</v>
      </c>
      <c r="F1601" s="14">
        <v>2685</v>
      </c>
      <c r="I1601">
        <v>32081</v>
      </c>
      <c r="T1601">
        <f t="shared" si="170"/>
        <v>1</v>
      </c>
      <c r="U1601">
        <f t="shared" si="171"/>
        <v>1</v>
      </c>
      <c r="V1601">
        <f t="shared" si="172"/>
        <v>0</v>
      </c>
      <c r="W1601">
        <f t="shared" si="173"/>
        <v>0</v>
      </c>
      <c r="X1601">
        <f t="shared" si="174"/>
        <v>0</v>
      </c>
      <c r="Y1601">
        <f t="shared" si="175"/>
        <v>0</v>
      </c>
      <c r="Z1601">
        <f t="shared" si="176"/>
        <v>0</v>
      </c>
    </row>
    <row r="1602" spans="1:26" ht="14.4">
      <c r="A1602" s="7" t="s">
        <v>1893</v>
      </c>
      <c r="B1602" s="7" t="s">
        <v>202</v>
      </c>
      <c r="C1602" s="8" t="s">
        <v>76</v>
      </c>
      <c r="D1602" s="9" t="s">
        <v>63</v>
      </c>
      <c r="E1602">
        <v>82537.263888030648</v>
      </c>
      <c r="F1602" s="14">
        <v>2718</v>
      </c>
      <c r="I1602">
        <v>32366</v>
      </c>
      <c r="T1602">
        <f t="shared" si="170"/>
        <v>1</v>
      </c>
      <c r="U1602">
        <f t="shared" si="171"/>
        <v>1</v>
      </c>
      <c r="V1602">
        <f t="shared" si="172"/>
        <v>0</v>
      </c>
      <c r="W1602">
        <f t="shared" si="173"/>
        <v>0</v>
      </c>
      <c r="X1602">
        <f t="shared" si="174"/>
        <v>0</v>
      </c>
      <c r="Y1602">
        <f t="shared" si="175"/>
        <v>0</v>
      </c>
      <c r="Z1602">
        <f t="shared" si="176"/>
        <v>0</v>
      </c>
    </row>
    <row r="1603" spans="1:26" ht="14.4">
      <c r="A1603" s="7" t="s">
        <v>1894</v>
      </c>
      <c r="B1603" s="7" t="s">
        <v>202</v>
      </c>
      <c r="C1603" s="8" t="s">
        <v>76</v>
      </c>
      <c r="D1603" s="9" t="s">
        <v>64</v>
      </c>
      <c r="E1603">
        <v>88995.590665482494</v>
      </c>
      <c r="F1603" s="14">
        <v>2985</v>
      </c>
      <c r="I1603">
        <v>32653</v>
      </c>
      <c r="T1603">
        <f t="shared" ref="T1603:T1666" si="177">IF(OR(E1603&lt;$N$2-$S$2,E1603&gt;$P$2+$S$2),1,0)</f>
        <v>1</v>
      </c>
      <c r="U1603">
        <f t="shared" ref="U1603:U1666" si="178">IF(OR(F1603&lt;$N$3-$S$3,F1603&gt;$P$3+$S$3),1,0)</f>
        <v>1</v>
      </c>
      <c r="V1603">
        <f t="shared" ref="V1603:V1666" si="179">IF(OR(G1603&lt;$N$4-$S$4,G1603&gt;$P$4+$S$4),1,0)</f>
        <v>0</v>
      </c>
      <c r="W1603">
        <f t="shared" ref="W1603:W1666" si="180">IF(OR(H1603&lt;$N$5-$S$5,H1603&gt;$P$5+$S$5),1,0)</f>
        <v>0</v>
      </c>
      <c r="X1603">
        <f t="shared" ref="X1603:X1666" si="181">IF(OR(I1603&lt;$N$6-$S$6,I1603&gt;$P$6+$S$6),1,0)</f>
        <v>0</v>
      </c>
      <c r="Y1603">
        <f t="shared" ref="Y1603:Y1666" si="182">IF(OR(J1603&lt;$N$7-$S$7,J1603&gt;$P$7+$S$7),1,0)</f>
        <v>0</v>
      </c>
      <c r="Z1603">
        <f t="shared" ref="Z1603:Z1666" si="183">IF(OR(K1603&lt;$N$8-$S$8,K1603&gt;$P$8+$S$8),1,0)</f>
        <v>0</v>
      </c>
    </row>
    <row r="1604" spans="1:26" ht="14.4">
      <c r="A1604" s="7" t="s">
        <v>1895</v>
      </c>
      <c r="B1604" s="7" t="s">
        <v>202</v>
      </c>
      <c r="C1604" s="8" t="s">
        <v>76</v>
      </c>
      <c r="D1604" s="9" t="s">
        <v>65</v>
      </c>
      <c r="E1604">
        <v>108862.79425503519</v>
      </c>
      <c r="F1604" s="14">
        <v>4216</v>
      </c>
      <c r="I1604">
        <v>32968</v>
      </c>
      <c r="T1604">
        <f t="shared" si="177"/>
        <v>1</v>
      </c>
      <c r="U1604">
        <f t="shared" si="178"/>
        <v>1</v>
      </c>
      <c r="V1604">
        <f t="shared" si="179"/>
        <v>0</v>
      </c>
      <c r="W1604">
        <f t="shared" si="180"/>
        <v>0</v>
      </c>
      <c r="X1604">
        <f t="shared" si="181"/>
        <v>0</v>
      </c>
      <c r="Y1604">
        <f t="shared" si="182"/>
        <v>0</v>
      </c>
      <c r="Z1604">
        <f t="shared" si="183"/>
        <v>0</v>
      </c>
    </row>
    <row r="1605" spans="1:26" ht="14.4">
      <c r="A1605" s="7" t="s">
        <v>1896</v>
      </c>
      <c r="B1605" s="7" t="s">
        <v>202</v>
      </c>
      <c r="C1605" s="8" t="s">
        <v>76</v>
      </c>
      <c r="D1605" s="9" t="s">
        <v>66</v>
      </c>
      <c r="E1605">
        <v>123263.61314700414</v>
      </c>
      <c r="F1605" s="14">
        <v>4885</v>
      </c>
      <c r="I1605">
        <v>33346</v>
      </c>
      <c r="T1605">
        <f t="shared" si="177"/>
        <v>1</v>
      </c>
      <c r="U1605">
        <f t="shared" si="178"/>
        <v>1</v>
      </c>
      <c r="V1605">
        <f t="shared" si="179"/>
        <v>0</v>
      </c>
      <c r="W1605">
        <f t="shared" si="180"/>
        <v>0</v>
      </c>
      <c r="X1605">
        <f t="shared" si="181"/>
        <v>0</v>
      </c>
      <c r="Y1605">
        <f t="shared" si="182"/>
        <v>0</v>
      </c>
      <c r="Z1605">
        <f t="shared" si="183"/>
        <v>0</v>
      </c>
    </row>
    <row r="1606" spans="1:26" ht="14.4">
      <c r="A1606" s="7" t="s">
        <v>1897</v>
      </c>
      <c r="B1606" s="7" t="s">
        <v>202</v>
      </c>
      <c r="C1606" s="8" t="s">
        <v>76</v>
      </c>
      <c r="D1606" s="9" t="s">
        <v>67</v>
      </c>
      <c r="E1606">
        <v>126599.40327733081</v>
      </c>
      <c r="F1606" s="14">
        <v>4960</v>
      </c>
      <c r="I1606">
        <v>33808</v>
      </c>
      <c r="T1606">
        <f t="shared" si="177"/>
        <v>1</v>
      </c>
      <c r="U1606">
        <f t="shared" si="178"/>
        <v>1</v>
      </c>
      <c r="V1606">
        <f t="shared" si="179"/>
        <v>0</v>
      </c>
      <c r="W1606">
        <f t="shared" si="180"/>
        <v>0</v>
      </c>
      <c r="X1606">
        <f t="shared" si="181"/>
        <v>0</v>
      </c>
      <c r="Y1606">
        <f t="shared" si="182"/>
        <v>0</v>
      </c>
      <c r="Z1606">
        <f t="shared" si="183"/>
        <v>0</v>
      </c>
    </row>
    <row r="1607" spans="1:26" ht="14.4">
      <c r="A1607" s="7" t="s">
        <v>1898</v>
      </c>
      <c r="B1607" s="7" t="s">
        <v>202</v>
      </c>
      <c r="C1607" s="8" t="s">
        <v>76</v>
      </c>
      <c r="D1607" s="9" t="s">
        <v>68</v>
      </c>
      <c r="E1607">
        <v>135688.79987779685</v>
      </c>
      <c r="F1607" s="14">
        <v>5115</v>
      </c>
      <c r="I1607">
        <v>34369</v>
      </c>
      <c r="T1607">
        <f t="shared" si="177"/>
        <v>1</v>
      </c>
      <c r="U1607">
        <f t="shared" si="178"/>
        <v>1</v>
      </c>
      <c r="V1607">
        <f t="shared" si="179"/>
        <v>0</v>
      </c>
      <c r="W1607">
        <f t="shared" si="180"/>
        <v>0</v>
      </c>
      <c r="X1607">
        <f t="shared" si="181"/>
        <v>0</v>
      </c>
      <c r="Y1607">
        <f t="shared" si="182"/>
        <v>0</v>
      </c>
      <c r="Z1607">
        <f t="shared" si="183"/>
        <v>0</v>
      </c>
    </row>
    <row r="1608" spans="1:26" ht="14.4">
      <c r="A1608" s="7" t="s">
        <v>1899</v>
      </c>
      <c r="B1608" s="7" t="s">
        <v>202</v>
      </c>
      <c r="C1608" s="8" t="s">
        <v>76</v>
      </c>
      <c r="D1608" s="9" t="s">
        <v>69</v>
      </c>
      <c r="E1608">
        <v>170632.95621626254</v>
      </c>
      <c r="F1608" s="14">
        <v>5671</v>
      </c>
      <c r="I1608">
        <v>35013</v>
      </c>
      <c r="T1608">
        <f t="shared" si="177"/>
        <v>1</v>
      </c>
      <c r="U1608">
        <f t="shared" si="178"/>
        <v>1</v>
      </c>
      <c r="V1608">
        <f t="shared" si="179"/>
        <v>0</v>
      </c>
      <c r="W1608">
        <f t="shared" si="180"/>
        <v>0</v>
      </c>
      <c r="X1608">
        <f t="shared" si="181"/>
        <v>0</v>
      </c>
      <c r="Y1608">
        <f t="shared" si="182"/>
        <v>0</v>
      </c>
      <c r="Z1608">
        <f t="shared" si="183"/>
        <v>0</v>
      </c>
    </row>
    <row r="1609" spans="1:26" ht="14.4">
      <c r="A1609" s="7" t="s">
        <v>1900</v>
      </c>
      <c r="B1609" s="7" t="s">
        <v>202</v>
      </c>
      <c r="C1609" s="8" t="s">
        <v>76</v>
      </c>
      <c r="D1609" s="9" t="s">
        <v>70</v>
      </c>
      <c r="E1609">
        <v>193892.32225522614</v>
      </c>
      <c r="F1609" s="14">
        <v>6623</v>
      </c>
      <c r="I1609">
        <v>35686</v>
      </c>
      <c r="T1609">
        <f t="shared" si="177"/>
        <v>1</v>
      </c>
      <c r="U1609">
        <f t="shared" si="178"/>
        <v>1</v>
      </c>
      <c r="V1609">
        <f t="shared" si="179"/>
        <v>0</v>
      </c>
      <c r="W1609">
        <f t="shared" si="180"/>
        <v>0</v>
      </c>
      <c r="X1609">
        <f t="shared" si="181"/>
        <v>0</v>
      </c>
      <c r="Y1609">
        <f t="shared" si="182"/>
        <v>0</v>
      </c>
      <c r="Z1609">
        <f t="shared" si="183"/>
        <v>0</v>
      </c>
    </row>
    <row r="1610" spans="1:26" ht="14.4">
      <c r="A1610" s="7" t="s">
        <v>1901</v>
      </c>
      <c r="B1610" s="7" t="s">
        <v>202</v>
      </c>
      <c r="C1610" s="8" t="s">
        <v>76</v>
      </c>
      <c r="D1610" s="9" t="s">
        <v>71</v>
      </c>
      <c r="E1610">
        <v>153042.34958968993</v>
      </c>
      <c r="F1610" s="14">
        <v>6458</v>
      </c>
      <c r="I1610">
        <v>36314</v>
      </c>
      <c r="T1610">
        <f t="shared" si="177"/>
        <v>1</v>
      </c>
      <c r="U1610">
        <f t="shared" si="178"/>
        <v>1</v>
      </c>
      <c r="V1610">
        <f t="shared" si="179"/>
        <v>0</v>
      </c>
      <c r="W1610">
        <f t="shared" si="180"/>
        <v>0</v>
      </c>
      <c r="X1610">
        <f t="shared" si="181"/>
        <v>0</v>
      </c>
      <c r="Y1610">
        <f t="shared" si="182"/>
        <v>0</v>
      </c>
      <c r="Z1610">
        <f t="shared" si="183"/>
        <v>0</v>
      </c>
    </row>
    <row r="1611" spans="1:26" ht="14.4">
      <c r="A1611" s="7" t="s">
        <v>1902</v>
      </c>
      <c r="B1611" s="7" t="s">
        <v>202</v>
      </c>
      <c r="C1611" s="8" t="s">
        <v>76</v>
      </c>
      <c r="D1611" s="9" t="s">
        <v>72</v>
      </c>
      <c r="E1611">
        <v>145229.83788845161</v>
      </c>
      <c r="F1611" s="14">
        <v>6431</v>
      </c>
      <c r="I1611">
        <v>36845</v>
      </c>
      <c r="T1611">
        <f t="shared" si="177"/>
        <v>1</v>
      </c>
      <c r="U1611">
        <f t="shared" si="178"/>
        <v>1</v>
      </c>
      <c r="V1611">
        <f t="shared" si="179"/>
        <v>0</v>
      </c>
      <c r="W1611">
        <f t="shared" si="180"/>
        <v>0</v>
      </c>
      <c r="X1611">
        <f t="shared" si="181"/>
        <v>0</v>
      </c>
      <c r="Y1611">
        <f t="shared" si="182"/>
        <v>0</v>
      </c>
      <c r="Z1611">
        <f t="shared" si="183"/>
        <v>0</v>
      </c>
    </row>
    <row r="1612" spans="1:26" ht="14.4">
      <c r="A1612" s="7" t="s">
        <v>1903</v>
      </c>
      <c r="B1612" s="7" t="s">
        <v>202</v>
      </c>
      <c r="C1612" s="8" t="s">
        <v>76</v>
      </c>
      <c r="D1612" s="9" t="s">
        <v>73</v>
      </c>
      <c r="E1612">
        <v>163025.85902149702</v>
      </c>
      <c r="F1612" s="14">
        <v>7180</v>
      </c>
      <c r="I1612">
        <v>37261</v>
      </c>
      <c r="T1612">
        <f t="shared" si="177"/>
        <v>1</v>
      </c>
      <c r="U1612">
        <f t="shared" si="178"/>
        <v>1</v>
      </c>
      <c r="V1612">
        <f t="shared" si="179"/>
        <v>0</v>
      </c>
      <c r="W1612">
        <f t="shared" si="180"/>
        <v>0</v>
      </c>
      <c r="X1612">
        <f t="shared" si="181"/>
        <v>0</v>
      </c>
      <c r="Y1612">
        <f t="shared" si="182"/>
        <v>0</v>
      </c>
      <c r="Z1612">
        <f t="shared" si="183"/>
        <v>0</v>
      </c>
    </row>
    <row r="1613" spans="1:26" ht="14.4">
      <c r="A1613" s="7" t="s">
        <v>1904</v>
      </c>
      <c r="B1613" s="7" t="s">
        <v>202</v>
      </c>
      <c r="C1613" s="8" t="s">
        <v>76</v>
      </c>
      <c r="D1613" s="9" t="s">
        <v>74</v>
      </c>
      <c r="E1613">
        <v>161646.30599536977</v>
      </c>
      <c r="F1613" s="14">
        <v>6708</v>
      </c>
      <c r="I1613">
        <v>37579</v>
      </c>
      <c r="T1613">
        <f t="shared" si="177"/>
        <v>1</v>
      </c>
      <c r="U1613">
        <f t="shared" si="178"/>
        <v>1</v>
      </c>
      <c r="V1613">
        <f t="shared" si="179"/>
        <v>0</v>
      </c>
      <c r="W1613">
        <f t="shared" si="180"/>
        <v>0</v>
      </c>
      <c r="X1613">
        <f t="shared" si="181"/>
        <v>0</v>
      </c>
      <c r="Y1613">
        <f t="shared" si="182"/>
        <v>0</v>
      </c>
      <c r="Z1613">
        <f t="shared" si="183"/>
        <v>0</v>
      </c>
    </row>
    <row r="1614" spans="1:26" ht="14.4">
      <c r="A1614" s="7" t="s">
        <v>1905</v>
      </c>
      <c r="B1614" s="7" t="s">
        <v>203</v>
      </c>
      <c r="C1614" s="8" t="s">
        <v>61</v>
      </c>
      <c r="D1614" s="9" t="s">
        <v>62</v>
      </c>
      <c r="E1614">
        <v>474.20603360288101</v>
      </c>
      <c r="F1614" s="14">
        <v>22</v>
      </c>
      <c r="I1614">
        <v>2397473</v>
      </c>
      <c r="J1614">
        <v>17.935551307564257</v>
      </c>
      <c r="K1614">
        <v>22.523715595545809</v>
      </c>
      <c r="T1614">
        <f t="shared" si="177"/>
        <v>0</v>
      </c>
      <c r="U1614">
        <f t="shared" si="178"/>
        <v>0</v>
      </c>
      <c r="V1614">
        <f t="shared" si="179"/>
        <v>0</v>
      </c>
      <c r="W1614">
        <f t="shared" si="180"/>
        <v>0</v>
      </c>
      <c r="X1614">
        <f t="shared" si="181"/>
        <v>0</v>
      </c>
      <c r="Y1614">
        <f t="shared" si="182"/>
        <v>0</v>
      </c>
      <c r="Z1614">
        <f t="shared" si="183"/>
        <v>0</v>
      </c>
    </row>
    <row r="1615" spans="1:26" ht="14.4">
      <c r="A1615" s="7" t="s">
        <v>1906</v>
      </c>
      <c r="B1615" s="7" t="s">
        <v>203</v>
      </c>
      <c r="C1615" s="8" t="s">
        <v>61</v>
      </c>
      <c r="D1615" s="9" t="s">
        <v>63</v>
      </c>
      <c r="E1615">
        <v>524.03776012338881</v>
      </c>
      <c r="F1615" s="14">
        <v>24</v>
      </c>
      <c r="G1615">
        <v>1.4906997610003683E-3</v>
      </c>
      <c r="I1615">
        <v>2419669</v>
      </c>
      <c r="J1615">
        <v>20.250703711953989</v>
      </c>
      <c r="K1615">
        <v>24.383500387862966</v>
      </c>
      <c r="T1615">
        <f t="shared" si="177"/>
        <v>0</v>
      </c>
      <c r="U1615">
        <f t="shared" si="178"/>
        <v>0</v>
      </c>
      <c r="V1615">
        <f t="shared" si="179"/>
        <v>0</v>
      </c>
      <c r="W1615">
        <f t="shared" si="180"/>
        <v>0</v>
      </c>
      <c r="X1615">
        <f t="shared" si="181"/>
        <v>0</v>
      </c>
      <c r="Y1615">
        <f t="shared" si="182"/>
        <v>0</v>
      </c>
      <c r="Z1615">
        <f t="shared" si="183"/>
        <v>0</v>
      </c>
    </row>
    <row r="1616" spans="1:26" ht="14.4">
      <c r="A1616" s="7" t="s">
        <v>1907</v>
      </c>
      <c r="B1616" s="7" t="s">
        <v>203</v>
      </c>
      <c r="C1616" s="8" t="s">
        <v>61</v>
      </c>
      <c r="D1616" s="9" t="s">
        <v>64</v>
      </c>
      <c r="E1616">
        <v>571.60201880215175</v>
      </c>
      <c r="F1616" s="14">
        <v>28</v>
      </c>
      <c r="G1616">
        <v>1.4137017744126528E-3</v>
      </c>
      <c r="H1616">
        <v>4.7113842285072512E-3</v>
      </c>
      <c r="I1616">
        <v>2443231</v>
      </c>
      <c r="J1616">
        <v>58.52905435466397</v>
      </c>
      <c r="K1616">
        <v>51.161760799531443</v>
      </c>
      <c r="T1616">
        <f t="shared" si="177"/>
        <v>0</v>
      </c>
      <c r="U1616">
        <f t="shared" si="178"/>
        <v>0</v>
      </c>
      <c r="V1616">
        <f t="shared" si="179"/>
        <v>0</v>
      </c>
      <c r="W1616">
        <f t="shared" si="180"/>
        <v>0</v>
      </c>
      <c r="X1616">
        <f t="shared" si="181"/>
        <v>0</v>
      </c>
      <c r="Y1616">
        <f t="shared" si="182"/>
        <v>0</v>
      </c>
      <c r="Z1616">
        <f t="shared" si="183"/>
        <v>0</v>
      </c>
    </row>
    <row r="1617" spans="1:26" ht="14.4">
      <c r="A1617" s="7" t="s">
        <v>1908</v>
      </c>
      <c r="B1617" s="7" t="s">
        <v>203</v>
      </c>
      <c r="C1617" s="8" t="s">
        <v>61</v>
      </c>
      <c r="D1617" s="9" t="s">
        <v>65</v>
      </c>
      <c r="E1617">
        <v>646.23694895274434</v>
      </c>
      <c r="F1617" s="14">
        <v>48</v>
      </c>
      <c r="G1617">
        <v>1.3173485322622788E-3</v>
      </c>
      <c r="H1617">
        <v>4.4770405838138695E-3</v>
      </c>
      <c r="I1617">
        <v>2468595</v>
      </c>
      <c r="J1617">
        <v>62.383663581916032</v>
      </c>
      <c r="K1617">
        <v>58.332776336337069</v>
      </c>
      <c r="T1617">
        <f t="shared" si="177"/>
        <v>0</v>
      </c>
      <c r="U1617">
        <f t="shared" si="178"/>
        <v>0</v>
      </c>
      <c r="V1617">
        <f t="shared" si="179"/>
        <v>0</v>
      </c>
      <c r="W1617">
        <f t="shared" si="180"/>
        <v>0</v>
      </c>
      <c r="X1617">
        <f t="shared" si="181"/>
        <v>0</v>
      </c>
      <c r="Y1617">
        <f t="shared" si="182"/>
        <v>0</v>
      </c>
      <c r="Z1617">
        <f t="shared" si="183"/>
        <v>0</v>
      </c>
    </row>
    <row r="1618" spans="1:26" ht="14.4">
      <c r="A1618" s="7" t="s">
        <v>1909</v>
      </c>
      <c r="B1618" s="7" t="s">
        <v>203</v>
      </c>
      <c r="C1618" s="8" t="s">
        <v>61</v>
      </c>
      <c r="D1618" s="9" t="s">
        <v>66</v>
      </c>
      <c r="E1618">
        <v>798.02437858738392</v>
      </c>
      <c r="F1618" s="14">
        <v>56</v>
      </c>
      <c r="G1618">
        <v>1.2642974576244027E-3</v>
      </c>
      <c r="H1618">
        <v>4.0176296585916144E-3</v>
      </c>
      <c r="I1618">
        <v>2496248</v>
      </c>
      <c r="J1618">
        <v>82.123250574462148</v>
      </c>
      <c r="K1618">
        <v>82.924453019091047</v>
      </c>
      <c r="T1618">
        <f t="shared" si="177"/>
        <v>0</v>
      </c>
      <c r="U1618">
        <f t="shared" si="178"/>
        <v>0</v>
      </c>
      <c r="V1618">
        <f t="shared" si="179"/>
        <v>0</v>
      </c>
      <c r="W1618">
        <f t="shared" si="180"/>
        <v>0</v>
      </c>
      <c r="X1618">
        <f t="shared" si="181"/>
        <v>0</v>
      </c>
      <c r="Y1618">
        <f t="shared" si="182"/>
        <v>0</v>
      </c>
      <c r="Z1618">
        <f t="shared" si="183"/>
        <v>0</v>
      </c>
    </row>
    <row r="1619" spans="1:26" ht="14.4">
      <c r="A1619" s="7" t="s">
        <v>1910</v>
      </c>
      <c r="B1619" s="7" t="s">
        <v>203</v>
      </c>
      <c r="C1619" s="8" t="s">
        <v>61</v>
      </c>
      <c r="D1619" s="9" t="s">
        <v>67</v>
      </c>
      <c r="E1619">
        <v>998.75635997913321</v>
      </c>
      <c r="F1619" s="14">
        <v>60</v>
      </c>
      <c r="G1619">
        <v>1.0235495558681528E-3</v>
      </c>
      <c r="H1619">
        <v>3.2800290678574565E-3</v>
      </c>
      <c r="I1619">
        <v>2526502</v>
      </c>
      <c r="J1619">
        <v>80.348244331490733</v>
      </c>
      <c r="K1619">
        <v>68.474119553437916</v>
      </c>
      <c r="T1619">
        <f t="shared" si="177"/>
        <v>0</v>
      </c>
      <c r="U1619">
        <f t="shared" si="178"/>
        <v>0</v>
      </c>
      <c r="V1619">
        <f t="shared" si="179"/>
        <v>0</v>
      </c>
      <c r="W1619">
        <f t="shared" si="180"/>
        <v>0</v>
      </c>
      <c r="X1619">
        <f t="shared" si="181"/>
        <v>0</v>
      </c>
      <c r="Y1619">
        <f t="shared" si="182"/>
        <v>0</v>
      </c>
      <c r="Z1619">
        <f t="shared" si="183"/>
        <v>0</v>
      </c>
    </row>
    <row r="1620" spans="1:26" ht="14.4">
      <c r="A1620" s="7" t="s">
        <v>1911</v>
      </c>
      <c r="B1620" s="7" t="s">
        <v>203</v>
      </c>
      <c r="C1620" s="8" t="s">
        <v>61</v>
      </c>
      <c r="D1620" s="9" t="s">
        <v>68</v>
      </c>
      <c r="E1620">
        <v>1333.8771582374029</v>
      </c>
      <c r="F1620" s="14">
        <v>72</v>
      </c>
      <c r="G1620">
        <v>1.0158249905450134E-3</v>
      </c>
      <c r="H1620">
        <v>3.3408921131347735E-3</v>
      </c>
      <c r="I1620">
        <v>2559496</v>
      </c>
      <c r="J1620">
        <v>101.97320097394174</v>
      </c>
      <c r="K1620">
        <v>82.828806921362641</v>
      </c>
      <c r="T1620">
        <f t="shared" si="177"/>
        <v>0</v>
      </c>
      <c r="U1620">
        <f t="shared" si="178"/>
        <v>0</v>
      </c>
      <c r="V1620">
        <f t="shared" si="179"/>
        <v>0</v>
      </c>
      <c r="W1620">
        <f t="shared" si="180"/>
        <v>0</v>
      </c>
      <c r="X1620">
        <f t="shared" si="181"/>
        <v>0</v>
      </c>
      <c r="Y1620">
        <f t="shared" si="182"/>
        <v>0</v>
      </c>
      <c r="Z1620">
        <f t="shared" si="183"/>
        <v>0</v>
      </c>
    </row>
    <row r="1621" spans="1:26" ht="14.4">
      <c r="A1621" s="7" t="s">
        <v>1912</v>
      </c>
      <c r="B1621" s="7" t="s">
        <v>203</v>
      </c>
      <c r="C1621" s="8" t="s">
        <v>61</v>
      </c>
      <c r="D1621" s="9" t="s">
        <v>69</v>
      </c>
      <c r="E1621">
        <v>1631.9010399727483</v>
      </c>
      <c r="F1621" s="14">
        <v>93</v>
      </c>
      <c r="G1621">
        <v>1.0019005282327863E-3</v>
      </c>
      <c r="H1621">
        <v>3.2950966988148289E-3</v>
      </c>
      <c r="I1621">
        <v>2595068</v>
      </c>
      <c r="J1621">
        <v>136.41261038246395</v>
      </c>
      <c r="K1621">
        <v>87.473623041862481</v>
      </c>
      <c r="T1621">
        <f t="shared" si="177"/>
        <v>0</v>
      </c>
      <c r="U1621">
        <f t="shared" si="178"/>
        <v>0</v>
      </c>
      <c r="V1621">
        <f t="shared" si="179"/>
        <v>0</v>
      </c>
      <c r="W1621">
        <f t="shared" si="180"/>
        <v>0</v>
      </c>
      <c r="X1621">
        <f t="shared" si="181"/>
        <v>0</v>
      </c>
      <c r="Y1621">
        <f t="shared" si="182"/>
        <v>0</v>
      </c>
      <c r="Z1621">
        <f t="shared" si="183"/>
        <v>0</v>
      </c>
    </row>
    <row r="1622" spans="1:26" ht="14.4">
      <c r="A1622" s="7" t="s">
        <v>1913</v>
      </c>
      <c r="B1622" s="7" t="s">
        <v>203</v>
      </c>
      <c r="C1622" s="8" t="s">
        <v>61</v>
      </c>
      <c r="D1622" s="9" t="s">
        <v>70</v>
      </c>
      <c r="E1622">
        <v>2135.8113378967305</v>
      </c>
      <c r="F1622" s="14">
        <v>136</v>
      </c>
      <c r="G1622">
        <v>1.1827559200466113E-3</v>
      </c>
      <c r="H1622">
        <v>3.8331319027329488E-3</v>
      </c>
      <c r="I1622">
        <v>2632834</v>
      </c>
      <c r="J1622">
        <v>103.31072904710285</v>
      </c>
      <c r="K1622">
        <v>94.574895340914011</v>
      </c>
      <c r="T1622">
        <f t="shared" si="177"/>
        <v>0</v>
      </c>
      <c r="U1622">
        <f t="shared" si="178"/>
        <v>0</v>
      </c>
      <c r="V1622">
        <f t="shared" si="179"/>
        <v>0</v>
      </c>
      <c r="W1622">
        <f t="shared" si="180"/>
        <v>0</v>
      </c>
      <c r="X1622">
        <f t="shared" si="181"/>
        <v>0</v>
      </c>
      <c r="Y1622">
        <f t="shared" si="182"/>
        <v>0</v>
      </c>
      <c r="Z1622">
        <f t="shared" si="183"/>
        <v>0</v>
      </c>
    </row>
    <row r="1623" spans="1:26" ht="14.4">
      <c r="A1623" s="7" t="s">
        <v>1914</v>
      </c>
      <c r="B1623" s="7" t="s">
        <v>203</v>
      </c>
      <c r="C1623" s="8" t="s">
        <v>61</v>
      </c>
      <c r="D1623" s="9" t="s">
        <v>71</v>
      </c>
      <c r="E1623">
        <v>1715.3637353619065</v>
      </c>
      <c r="F1623" s="14">
        <v>111</v>
      </c>
      <c r="G1623">
        <v>9.8232819641175164E-4</v>
      </c>
      <c r="H1623">
        <v>3.2358826340466345E-3</v>
      </c>
      <c r="I1623">
        <v>2672223</v>
      </c>
      <c r="J1623">
        <v>94.677727120827868</v>
      </c>
      <c r="K1623">
        <v>90.561304202531005</v>
      </c>
      <c r="T1623">
        <f t="shared" si="177"/>
        <v>0</v>
      </c>
      <c r="U1623">
        <f t="shared" si="178"/>
        <v>0</v>
      </c>
      <c r="V1623">
        <f t="shared" si="179"/>
        <v>0</v>
      </c>
      <c r="W1623">
        <f t="shared" si="180"/>
        <v>0</v>
      </c>
      <c r="X1623">
        <f t="shared" si="181"/>
        <v>0</v>
      </c>
      <c r="Y1623">
        <f t="shared" si="182"/>
        <v>0</v>
      </c>
      <c r="Z1623">
        <f t="shared" si="183"/>
        <v>0</v>
      </c>
    </row>
    <row r="1624" spans="1:26" ht="14.4">
      <c r="A1624" s="7" t="s">
        <v>1915</v>
      </c>
      <c r="B1624" s="7" t="s">
        <v>203</v>
      </c>
      <c r="C1624" s="8" t="s">
        <v>61</v>
      </c>
      <c r="D1624" s="9" t="s">
        <v>72</v>
      </c>
      <c r="E1624">
        <v>2285.6453774747138</v>
      </c>
      <c r="F1624" s="14">
        <v>143</v>
      </c>
      <c r="G1624">
        <v>9.6765703138305286E-4</v>
      </c>
      <c r="H1624">
        <v>3.1875544191882887E-3</v>
      </c>
      <c r="I1624">
        <v>2712738</v>
      </c>
      <c r="J1624">
        <v>106.16580001459779</v>
      </c>
      <c r="K1624">
        <v>117.59336876616909</v>
      </c>
      <c r="T1624">
        <f t="shared" si="177"/>
        <v>0</v>
      </c>
      <c r="U1624">
        <f t="shared" si="178"/>
        <v>0</v>
      </c>
      <c r="V1624">
        <f t="shared" si="179"/>
        <v>0</v>
      </c>
      <c r="W1624">
        <f t="shared" si="180"/>
        <v>0</v>
      </c>
      <c r="X1624">
        <f t="shared" si="181"/>
        <v>0</v>
      </c>
      <c r="Y1624">
        <f t="shared" si="182"/>
        <v>0</v>
      </c>
      <c r="Z1624">
        <f t="shared" si="183"/>
        <v>0</v>
      </c>
    </row>
    <row r="1625" spans="1:26" ht="14.4">
      <c r="A1625" s="7" t="s">
        <v>1916</v>
      </c>
      <c r="B1625" s="7" t="s">
        <v>203</v>
      </c>
      <c r="C1625" s="8" t="s">
        <v>61</v>
      </c>
      <c r="D1625" s="9" t="s">
        <v>73</v>
      </c>
      <c r="E1625">
        <v>3181.1044009368934</v>
      </c>
      <c r="F1625" s="14">
        <v>190</v>
      </c>
      <c r="G1625">
        <v>1.0620109076689532E-3</v>
      </c>
      <c r="H1625">
        <v>3.4485400345434934E-3</v>
      </c>
      <c r="I1625">
        <v>2754209</v>
      </c>
      <c r="J1625">
        <v>93.674808266184598</v>
      </c>
      <c r="K1625">
        <v>146.68458348658362</v>
      </c>
      <c r="T1625">
        <f t="shared" si="177"/>
        <v>0</v>
      </c>
      <c r="U1625">
        <f t="shared" si="178"/>
        <v>0</v>
      </c>
      <c r="V1625">
        <f t="shared" si="179"/>
        <v>0</v>
      </c>
      <c r="W1625">
        <f t="shared" si="180"/>
        <v>0</v>
      </c>
      <c r="X1625">
        <f t="shared" si="181"/>
        <v>0</v>
      </c>
      <c r="Y1625">
        <f t="shared" si="182"/>
        <v>0</v>
      </c>
      <c r="Z1625">
        <f t="shared" si="183"/>
        <v>0</v>
      </c>
    </row>
    <row r="1626" spans="1:26" ht="14.4">
      <c r="A1626" s="7" t="s">
        <v>1917</v>
      </c>
      <c r="B1626" s="7" t="s">
        <v>203</v>
      </c>
      <c r="C1626" s="8" t="s">
        <v>61</v>
      </c>
      <c r="D1626" s="9" t="s">
        <v>74</v>
      </c>
      <c r="E1626">
        <v>3691.0522624123723</v>
      </c>
      <c r="F1626" s="14">
        <v>232</v>
      </c>
      <c r="G1626">
        <v>1.0459562793851136E-3</v>
      </c>
      <c r="H1626">
        <v>3.3964077749059174E-3</v>
      </c>
      <c r="I1626">
        <v>2796484</v>
      </c>
      <c r="J1626">
        <v>171.64410738627504</v>
      </c>
      <c r="K1626">
        <v>150.18859396299067</v>
      </c>
      <c r="T1626">
        <f t="shared" si="177"/>
        <v>0</v>
      </c>
      <c r="U1626">
        <f t="shared" si="178"/>
        <v>0</v>
      </c>
      <c r="V1626">
        <f t="shared" si="179"/>
        <v>0</v>
      </c>
      <c r="W1626">
        <f t="shared" si="180"/>
        <v>0</v>
      </c>
      <c r="X1626">
        <f t="shared" si="181"/>
        <v>0</v>
      </c>
      <c r="Y1626">
        <f t="shared" si="182"/>
        <v>0</v>
      </c>
      <c r="Z1626">
        <f t="shared" si="183"/>
        <v>0</v>
      </c>
    </row>
    <row r="1627" spans="1:26" ht="14.4">
      <c r="A1627" s="7" t="s">
        <v>1918</v>
      </c>
      <c r="B1627" s="7" t="s">
        <v>204</v>
      </c>
      <c r="C1627" s="8" t="s">
        <v>76</v>
      </c>
      <c r="D1627" s="9" t="s">
        <v>62</v>
      </c>
      <c r="E1627">
        <v>1610.4156375368948</v>
      </c>
      <c r="F1627" s="14">
        <v>121</v>
      </c>
      <c r="I1627">
        <v>611196</v>
      </c>
      <c r="T1627">
        <f t="shared" si="177"/>
        <v>0</v>
      </c>
      <c r="U1627">
        <f t="shared" si="178"/>
        <v>0</v>
      </c>
      <c r="V1627">
        <f t="shared" si="179"/>
        <v>0</v>
      </c>
      <c r="W1627">
        <f t="shared" si="180"/>
        <v>0</v>
      </c>
      <c r="X1627">
        <f t="shared" si="181"/>
        <v>0</v>
      </c>
      <c r="Y1627">
        <f t="shared" si="182"/>
        <v>0</v>
      </c>
      <c r="Z1627">
        <f t="shared" si="183"/>
        <v>0</v>
      </c>
    </row>
    <row r="1628" spans="1:26" ht="14.4">
      <c r="A1628" s="7" t="s">
        <v>1919</v>
      </c>
      <c r="B1628" s="7" t="s">
        <v>204</v>
      </c>
      <c r="C1628" s="8" t="s">
        <v>76</v>
      </c>
      <c r="D1628" s="9" t="s">
        <v>63</v>
      </c>
      <c r="E1628">
        <v>1896.7197743346551</v>
      </c>
      <c r="F1628" s="14">
        <v>160</v>
      </c>
      <c r="G1628">
        <v>1.9279669678263357E-3</v>
      </c>
      <c r="I1628">
        <v>611525</v>
      </c>
      <c r="T1628">
        <f t="shared" si="177"/>
        <v>0</v>
      </c>
      <c r="U1628">
        <f t="shared" si="178"/>
        <v>0</v>
      </c>
      <c r="V1628">
        <f t="shared" si="179"/>
        <v>0</v>
      </c>
      <c r="W1628">
        <f t="shared" si="180"/>
        <v>0</v>
      </c>
      <c r="X1628">
        <f t="shared" si="181"/>
        <v>0</v>
      </c>
      <c r="Y1628">
        <f t="shared" si="182"/>
        <v>0</v>
      </c>
      <c r="Z1628">
        <f t="shared" si="183"/>
        <v>0</v>
      </c>
    </row>
    <row r="1629" spans="1:26" ht="14.4">
      <c r="A1629" s="7" t="s">
        <v>1920</v>
      </c>
      <c r="B1629" s="7" t="s">
        <v>204</v>
      </c>
      <c r="C1629" s="8" t="s">
        <v>76</v>
      </c>
      <c r="D1629" s="9" t="s">
        <v>64</v>
      </c>
      <c r="E1629">
        <v>2097.7495757971665</v>
      </c>
      <c r="F1629" s="14">
        <v>180</v>
      </c>
      <c r="G1629">
        <v>1.9172824888743722E-3</v>
      </c>
      <c r="H1629">
        <v>4.2167149797901439E-3</v>
      </c>
      <c r="I1629">
        <v>612325</v>
      </c>
      <c r="T1629">
        <f t="shared" si="177"/>
        <v>0</v>
      </c>
      <c r="U1629">
        <f t="shared" si="178"/>
        <v>0</v>
      </c>
      <c r="V1629">
        <f t="shared" si="179"/>
        <v>0</v>
      </c>
      <c r="W1629">
        <f t="shared" si="180"/>
        <v>0</v>
      </c>
      <c r="X1629">
        <f t="shared" si="181"/>
        <v>0</v>
      </c>
      <c r="Y1629">
        <f t="shared" si="182"/>
        <v>0</v>
      </c>
      <c r="Z1629">
        <f t="shared" si="183"/>
        <v>0</v>
      </c>
    </row>
    <row r="1630" spans="1:26" ht="14.4">
      <c r="A1630" s="7" t="s">
        <v>1921</v>
      </c>
      <c r="B1630" s="7" t="s">
        <v>204</v>
      </c>
      <c r="C1630" s="8" t="s">
        <v>76</v>
      </c>
      <c r="D1630" s="9" t="s">
        <v>65</v>
      </c>
      <c r="E1630">
        <v>2783.7120799154941</v>
      </c>
      <c r="F1630" s="14">
        <v>254</v>
      </c>
      <c r="G1630">
        <v>1.6203492390553071E-3</v>
      </c>
      <c r="H1630">
        <v>2.9700968949283395E-3</v>
      </c>
      <c r="I1630">
        <v>613448</v>
      </c>
      <c r="T1630">
        <f t="shared" si="177"/>
        <v>0</v>
      </c>
      <c r="U1630">
        <f t="shared" si="178"/>
        <v>0</v>
      </c>
      <c r="V1630">
        <f t="shared" si="179"/>
        <v>0</v>
      </c>
      <c r="W1630">
        <f t="shared" si="180"/>
        <v>0</v>
      </c>
      <c r="X1630">
        <f t="shared" si="181"/>
        <v>0</v>
      </c>
      <c r="Y1630">
        <f t="shared" si="182"/>
        <v>0</v>
      </c>
      <c r="Z1630">
        <f t="shared" si="183"/>
        <v>0</v>
      </c>
    </row>
    <row r="1631" spans="1:26" ht="14.4">
      <c r="A1631" s="7" t="s">
        <v>1922</v>
      </c>
      <c r="B1631" s="7" t="s">
        <v>204</v>
      </c>
      <c r="C1631" s="8" t="s">
        <v>76</v>
      </c>
      <c r="D1631" s="9" t="s">
        <v>66</v>
      </c>
      <c r="E1631">
        <v>3372.9570745277956</v>
      </c>
      <c r="F1631" s="14">
        <v>293</v>
      </c>
      <c r="G1631">
        <v>1.9148486179576033E-3</v>
      </c>
      <c r="H1631">
        <v>4.4739453690598209E-3</v>
      </c>
      <c r="I1631">
        <v>614670</v>
      </c>
      <c r="T1631">
        <f t="shared" si="177"/>
        <v>0</v>
      </c>
      <c r="U1631">
        <f t="shared" si="178"/>
        <v>0</v>
      </c>
      <c r="V1631">
        <f t="shared" si="179"/>
        <v>0</v>
      </c>
      <c r="W1631">
        <f t="shared" si="180"/>
        <v>0</v>
      </c>
      <c r="X1631">
        <f t="shared" si="181"/>
        <v>0</v>
      </c>
      <c r="Y1631">
        <f t="shared" si="182"/>
        <v>0</v>
      </c>
      <c r="Z1631">
        <f t="shared" si="183"/>
        <v>0</v>
      </c>
    </row>
    <row r="1632" spans="1:26" ht="14.4">
      <c r="A1632" s="7" t="s">
        <v>1923</v>
      </c>
      <c r="B1632" s="7" t="s">
        <v>204</v>
      </c>
      <c r="C1632" s="8" t="s">
        <v>76</v>
      </c>
      <c r="D1632" s="9" t="s">
        <v>67</v>
      </c>
      <c r="E1632">
        <v>3665.3274382124646</v>
      </c>
      <c r="F1632" s="14">
        <v>319</v>
      </c>
      <c r="G1632">
        <v>1.9112727745120327E-3</v>
      </c>
      <c r="H1632">
        <v>4.4655905946542817E-3</v>
      </c>
      <c r="I1632">
        <v>615820</v>
      </c>
      <c r="T1632">
        <f t="shared" si="177"/>
        <v>0</v>
      </c>
      <c r="U1632">
        <f t="shared" si="178"/>
        <v>0</v>
      </c>
      <c r="V1632">
        <f t="shared" si="179"/>
        <v>0</v>
      </c>
      <c r="W1632">
        <f t="shared" si="180"/>
        <v>0</v>
      </c>
      <c r="X1632">
        <f t="shared" si="181"/>
        <v>0</v>
      </c>
      <c r="Y1632">
        <f t="shared" si="182"/>
        <v>0</v>
      </c>
      <c r="Z1632">
        <f t="shared" si="183"/>
        <v>0</v>
      </c>
    </row>
    <row r="1633" spans="1:26" ht="14.4">
      <c r="A1633" s="7" t="s">
        <v>1924</v>
      </c>
      <c r="B1633" s="7" t="s">
        <v>204</v>
      </c>
      <c r="C1633" s="8" t="s">
        <v>76</v>
      </c>
      <c r="D1633" s="9" t="s">
        <v>68</v>
      </c>
      <c r="E1633">
        <v>4370.5975400986299</v>
      </c>
      <c r="F1633" s="14">
        <v>361</v>
      </c>
      <c r="G1633">
        <v>1.9080690082256093E-3</v>
      </c>
      <c r="H1633">
        <v>4.4581051594056289E-3</v>
      </c>
      <c r="I1633">
        <v>616854</v>
      </c>
      <c r="T1633">
        <f t="shared" si="177"/>
        <v>0</v>
      </c>
      <c r="U1633">
        <f t="shared" si="178"/>
        <v>0</v>
      </c>
      <c r="V1633">
        <f t="shared" si="179"/>
        <v>0</v>
      </c>
      <c r="W1633">
        <f t="shared" si="180"/>
        <v>0</v>
      </c>
      <c r="X1633">
        <f t="shared" si="181"/>
        <v>0</v>
      </c>
      <c r="Y1633">
        <f t="shared" si="182"/>
        <v>0</v>
      </c>
      <c r="Z1633">
        <f t="shared" si="183"/>
        <v>0</v>
      </c>
    </row>
    <row r="1634" spans="1:26" ht="14.4">
      <c r="A1634" s="7" t="s">
        <v>1925</v>
      </c>
      <c r="B1634" s="7" t="s">
        <v>204</v>
      </c>
      <c r="C1634" s="8" t="s">
        <v>76</v>
      </c>
      <c r="D1634" s="9" t="s">
        <v>69</v>
      </c>
      <c r="E1634">
        <v>5945.9084040142443</v>
      </c>
      <c r="F1634" s="14">
        <v>414</v>
      </c>
      <c r="G1634">
        <v>1.9051472968598252E-3</v>
      </c>
      <c r="H1634">
        <v>4.4512787309809003E-3</v>
      </c>
      <c r="I1634">
        <v>617800</v>
      </c>
      <c r="J1634">
        <v>1068.306895435416</v>
      </c>
      <c r="K1634">
        <v>93.881515053415342</v>
      </c>
      <c r="T1634">
        <f t="shared" si="177"/>
        <v>0</v>
      </c>
      <c r="U1634">
        <f t="shared" si="178"/>
        <v>0</v>
      </c>
      <c r="V1634">
        <f t="shared" si="179"/>
        <v>0</v>
      </c>
      <c r="W1634">
        <f t="shared" si="180"/>
        <v>0</v>
      </c>
      <c r="X1634">
        <f t="shared" si="181"/>
        <v>0</v>
      </c>
      <c r="Y1634">
        <f t="shared" si="182"/>
        <v>0</v>
      </c>
      <c r="Z1634">
        <f t="shared" si="183"/>
        <v>0</v>
      </c>
    </row>
    <row r="1635" spans="1:26" ht="14.4">
      <c r="A1635" s="7" t="s">
        <v>1926</v>
      </c>
      <c r="B1635" s="7" t="s">
        <v>204</v>
      </c>
      <c r="C1635" s="8" t="s">
        <v>76</v>
      </c>
      <c r="D1635" s="9" t="s">
        <v>70</v>
      </c>
      <c r="E1635">
        <v>7335.8970029855382</v>
      </c>
      <c r="F1635" s="14">
        <v>466</v>
      </c>
      <c r="G1635">
        <v>1.7554380593842389E-3</v>
      </c>
      <c r="H1635">
        <v>3.6401901562921786E-3</v>
      </c>
      <c r="I1635">
        <v>618649</v>
      </c>
      <c r="J1635">
        <v>1388.5094779107378</v>
      </c>
      <c r="K1635">
        <v>129.31403752370085</v>
      </c>
      <c r="T1635">
        <f t="shared" si="177"/>
        <v>0</v>
      </c>
      <c r="U1635">
        <f t="shared" si="178"/>
        <v>0</v>
      </c>
      <c r="V1635">
        <f t="shared" si="179"/>
        <v>0</v>
      </c>
      <c r="W1635">
        <f t="shared" si="180"/>
        <v>0</v>
      </c>
      <c r="X1635">
        <f t="shared" si="181"/>
        <v>0</v>
      </c>
      <c r="Y1635">
        <f t="shared" si="182"/>
        <v>0</v>
      </c>
      <c r="Z1635">
        <f t="shared" si="183"/>
        <v>0</v>
      </c>
    </row>
    <row r="1636" spans="1:26" ht="14.4">
      <c r="A1636" s="7" t="s">
        <v>1927</v>
      </c>
      <c r="B1636" s="7" t="s">
        <v>204</v>
      </c>
      <c r="C1636" s="8" t="s">
        <v>76</v>
      </c>
      <c r="D1636" s="9" t="s">
        <v>71</v>
      </c>
      <c r="E1636">
        <v>6713.0793047555089</v>
      </c>
      <c r="F1636" s="14">
        <v>424</v>
      </c>
      <c r="G1636">
        <v>1.5934569782760314E-3</v>
      </c>
      <c r="H1636">
        <v>3.3209128716451836E-3</v>
      </c>
      <c r="I1636">
        <v>619408</v>
      </c>
      <c r="J1636">
        <v>1278.6402500452045</v>
      </c>
      <c r="K1636">
        <v>122.69780177201457</v>
      </c>
      <c r="T1636">
        <f t="shared" si="177"/>
        <v>0</v>
      </c>
      <c r="U1636">
        <f t="shared" si="178"/>
        <v>0</v>
      </c>
      <c r="V1636">
        <f t="shared" si="179"/>
        <v>0</v>
      </c>
      <c r="W1636">
        <f t="shared" si="180"/>
        <v>0</v>
      </c>
      <c r="X1636">
        <f t="shared" si="181"/>
        <v>0</v>
      </c>
      <c r="Y1636">
        <f t="shared" si="182"/>
        <v>0</v>
      </c>
      <c r="Z1636">
        <f t="shared" si="183"/>
        <v>0</v>
      </c>
    </row>
    <row r="1637" spans="1:26" ht="14.4">
      <c r="A1637" s="7" t="s">
        <v>1928</v>
      </c>
      <c r="B1637" s="7" t="s">
        <v>204</v>
      </c>
      <c r="C1637" s="8" t="s">
        <v>76</v>
      </c>
      <c r="D1637" s="9" t="s">
        <v>72</v>
      </c>
      <c r="E1637">
        <v>6636.070537900071</v>
      </c>
      <c r="F1637" s="14">
        <v>476</v>
      </c>
      <c r="G1637">
        <v>1.5917352333093579E-3</v>
      </c>
      <c r="H1637">
        <v>3.3173245946477702E-3</v>
      </c>
      <c r="I1637">
        <v>620078</v>
      </c>
      <c r="J1637">
        <v>1233.7157583400799</v>
      </c>
      <c r="K1637">
        <v>116.11442431436045</v>
      </c>
      <c r="T1637">
        <f t="shared" si="177"/>
        <v>0</v>
      </c>
      <c r="U1637">
        <f t="shared" si="178"/>
        <v>0</v>
      </c>
      <c r="V1637">
        <f t="shared" si="179"/>
        <v>0</v>
      </c>
      <c r="W1637">
        <f t="shared" si="180"/>
        <v>0</v>
      </c>
      <c r="X1637">
        <f t="shared" si="181"/>
        <v>0</v>
      </c>
      <c r="Y1637">
        <f t="shared" si="182"/>
        <v>0</v>
      </c>
      <c r="Z1637">
        <f t="shared" si="183"/>
        <v>0</v>
      </c>
    </row>
    <row r="1638" spans="1:26" ht="14.4">
      <c r="A1638" s="7" t="s">
        <v>1929</v>
      </c>
      <c r="B1638" s="7" t="s">
        <v>204</v>
      </c>
      <c r="C1638" s="8" t="s">
        <v>76</v>
      </c>
      <c r="D1638" s="9" t="s">
        <v>73</v>
      </c>
      <c r="E1638">
        <v>7253.3592494247914</v>
      </c>
      <c r="F1638" s="14">
        <v>522</v>
      </c>
      <c r="G1638">
        <v>1.801354721869542E-3</v>
      </c>
      <c r="H1638">
        <v>3.8411714283872879E-3</v>
      </c>
      <c r="I1638">
        <v>620644</v>
      </c>
      <c r="J1638">
        <v>1491.9986336772772</v>
      </c>
      <c r="K1638">
        <v>112.78607382009655</v>
      </c>
      <c r="T1638">
        <f t="shared" si="177"/>
        <v>0</v>
      </c>
      <c r="U1638">
        <f t="shared" si="178"/>
        <v>0</v>
      </c>
      <c r="V1638">
        <f t="shared" si="179"/>
        <v>0</v>
      </c>
      <c r="W1638">
        <f t="shared" si="180"/>
        <v>0</v>
      </c>
      <c r="X1638">
        <f t="shared" si="181"/>
        <v>0</v>
      </c>
      <c r="Y1638">
        <f t="shared" si="182"/>
        <v>0</v>
      </c>
      <c r="Z1638">
        <f t="shared" si="183"/>
        <v>0</v>
      </c>
    </row>
    <row r="1639" spans="1:26" ht="14.4">
      <c r="A1639" s="7" t="s">
        <v>1930</v>
      </c>
      <c r="B1639" s="7" t="s">
        <v>204</v>
      </c>
      <c r="C1639" s="8" t="s">
        <v>76</v>
      </c>
      <c r="D1639" s="9" t="s">
        <v>74</v>
      </c>
      <c r="E1639">
        <v>6514.1486424476034</v>
      </c>
      <c r="F1639" s="14">
        <v>493</v>
      </c>
      <c r="G1639">
        <v>1.8000872672002525E-3</v>
      </c>
      <c r="H1639">
        <v>3.8384687343518799E-3</v>
      </c>
      <c r="I1639">
        <v>621081</v>
      </c>
      <c r="J1639">
        <v>1384.6825132309634</v>
      </c>
      <c r="K1639">
        <v>107.87642835636575</v>
      </c>
      <c r="T1639">
        <f t="shared" si="177"/>
        <v>0</v>
      </c>
      <c r="U1639">
        <f t="shared" si="178"/>
        <v>0</v>
      </c>
      <c r="V1639">
        <f t="shared" si="179"/>
        <v>0</v>
      </c>
      <c r="W1639">
        <f t="shared" si="180"/>
        <v>0</v>
      </c>
      <c r="X1639">
        <f t="shared" si="181"/>
        <v>0</v>
      </c>
      <c r="Y1639">
        <f t="shared" si="182"/>
        <v>0</v>
      </c>
      <c r="Z1639">
        <f t="shared" si="183"/>
        <v>0</v>
      </c>
    </row>
    <row r="1640" spans="1:26" ht="14.4">
      <c r="A1640" s="7" t="s">
        <v>1931</v>
      </c>
      <c r="B1640" s="7" t="s">
        <v>205</v>
      </c>
      <c r="C1640" s="8" t="s">
        <v>78</v>
      </c>
      <c r="D1640" s="9" t="s">
        <v>62</v>
      </c>
      <c r="E1640">
        <v>1289.4619025143152</v>
      </c>
      <c r="F1640" s="14">
        <v>54</v>
      </c>
      <c r="I1640">
        <v>28710123</v>
      </c>
      <c r="J1640">
        <v>79.414497806226748</v>
      </c>
      <c r="K1640">
        <v>17.624445565767864</v>
      </c>
      <c r="T1640">
        <f t="shared" si="177"/>
        <v>0</v>
      </c>
      <c r="U1640">
        <f t="shared" si="178"/>
        <v>0</v>
      </c>
      <c r="V1640">
        <f t="shared" si="179"/>
        <v>0</v>
      </c>
      <c r="W1640">
        <f t="shared" si="180"/>
        <v>0</v>
      </c>
      <c r="X1640">
        <f t="shared" si="181"/>
        <v>0</v>
      </c>
      <c r="Y1640">
        <f t="shared" si="182"/>
        <v>0</v>
      </c>
      <c r="Z1640">
        <f t="shared" si="183"/>
        <v>0</v>
      </c>
    </row>
    <row r="1641" spans="1:26" ht="14.4">
      <c r="A1641" s="7" t="s">
        <v>1932</v>
      </c>
      <c r="B1641" s="7" t="s">
        <v>205</v>
      </c>
      <c r="C1641" s="8" t="s">
        <v>78</v>
      </c>
      <c r="D1641" s="9" t="s">
        <v>63</v>
      </c>
      <c r="E1641">
        <v>1299.9025560870145</v>
      </c>
      <c r="F1641" s="14">
        <v>58</v>
      </c>
      <c r="G1641">
        <v>5.955310670601819E-4</v>
      </c>
      <c r="I1641">
        <v>29021156</v>
      </c>
      <c r="J1641">
        <v>102.20130445527394</v>
      </c>
      <c r="K1641">
        <v>20.295538882048668</v>
      </c>
      <c r="T1641">
        <f t="shared" si="177"/>
        <v>0</v>
      </c>
      <c r="U1641">
        <f t="shared" si="178"/>
        <v>0</v>
      </c>
      <c r="V1641">
        <f t="shared" si="179"/>
        <v>0</v>
      </c>
      <c r="W1641">
        <f t="shared" si="180"/>
        <v>0</v>
      </c>
      <c r="X1641">
        <f t="shared" si="181"/>
        <v>0</v>
      </c>
      <c r="Y1641">
        <f t="shared" si="182"/>
        <v>0</v>
      </c>
      <c r="Z1641">
        <f t="shared" si="183"/>
        <v>0</v>
      </c>
    </row>
    <row r="1642" spans="1:26" ht="14.4">
      <c r="A1642" s="7" t="s">
        <v>1933</v>
      </c>
      <c r="B1642" s="7" t="s">
        <v>205</v>
      </c>
      <c r="C1642" s="8" t="s">
        <v>78</v>
      </c>
      <c r="D1642" s="9" t="s">
        <v>64</v>
      </c>
      <c r="E1642">
        <v>1378.8510749880174</v>
      </c>
      <c r="F1642" s="14">
        <v>73</v>
      </c>
      <c r="G1642">
        <v>5.5210519659506358E-4</v>
      </c>
      <c r="H1642">
        <v>1.7265611931831537E-3</v>
      </c>
      <c r="I1642">
        <v>29311443</v>
      </c>
      <c r="J1642">
        <v>107.70537636103415</v>
      </c>
      <c r="K1642">
        <v>22.823850739794693</v>
      </c>
      <c r="T1642">
        <f t="shared" si="177"/>
        <v>0</v>
      </c>
      <c r="U1642">
        <f t="shared" si="178"/>
        <v>0</v>
      </c>
      <c r="V1642">
        <f t="shared" si="179"/>
        <v>0</v>
      </c>
      <c r="W1642">
        <f t="shared" si="180"/>
        <v>0</v>
      </c>
      <c r="X1642">
        <f t="shared" si="181"/>
        <v>0</v>
      </c>
      <c r="Y1642">
        <f t="shared" si="182"/>
        <v>0</v>
      </c>
      <c r="Z1642">
        <f t="shared" si="183"/>
        <v>0</v>
      </c>
    </row>
    <row r="1643" spans="1:26" ht="14.4">
      <c r="A1643" s="7" t="s">
        <v>1934</v>
      </c>
      <c r="B1643" s="7" t="s">
        <v>205</v>
      </c>
      <c r="C1643" s="8" t="s">
        <v>78</v>
      </c>
      <c r="D1643" s="9" t="s">
        <v>65</v>
      </c>
      <c r="E1643">
        <v>1683.9408453129163</v>
      </c>
      <c r="F1643" s="14">
        <v>88</v>
      </c>
      <c r="G1643">
        <v>5.0880562594228659E-4</v>
      </c>
      <c r="H1643">
        <v>1.6744213840047045E-3</v>
      </c>
      <c r="I1643">
        <v>29586937</v>
      </c>
      <c r="J1643">
        <v>128.50265642570571</v>
      </c>
      <c r="K1643">
        <v>28.559901283461684</v>
      </c>
      <c r="T1643">
        <f t="shared" si="177"/>
        <v>0</v>
      </c>
      <c r="U1643">
        <f t="shared" si="178"/>
        <v>0</v>
      </c>
      <c r="V1643">
        <f t="shared" si="179"/>
        <v>0</v>
      </c>
      <c r="W1643">
        <f t="shared" si="180"/>
        <v>0</v>
      </c>
      <c r="X1643">
        <f t="shared" si="181"/>
        <v>0</v>
      </c>
      <c r="Y1643">
        <f t="shared" si="182"/>
        <v>0</v>
      </c>
      <c r="Z1643">
        <f t="shared" si="183"/>
        <v>0</v>
      </c>
    </row>
    <row r="1644" spans="1:26" ht="14.4">
      <c r="A1644" s="7" t="s">
        <v>1935</v>
      </c>
      <c r="B1644" s="7" t="s">
        <v>205</v>
      </c>
      <c r="C1644" s="8" t="s">
        <v>78</v>
      </c>
      <c r="D1644" s="9" t="s">
        <v>66</v>
      </c>
      <c r="E1644">
        <v>1907.4343071468143</v>
      </c>
      <c r="F1644" s="14">
        <v>99</v>
      </c>
      <c r="G1644">
        <v>5.0017048602249078E-4</v>
      </c>
      <c r="H1644">
        <v>1.6725047243719986E-3</v>
      </c>
      <c r="I1644">
        <v>29855820</v>
      </c>
      <c r="J1644">
        <v>152.06415365580312</v>
      </c>
      <c r="K1644">
        <v>30.5468079590512</v>
      </c>
      <c r="T1644">
        <f t="shared" si="177"/>
        <v>0</v>
      </c>
      <c r="U1644">
        <f t="shared" si="178"/>
        <v>0</v>
      </c>
      <c r="V1644">
        <f t="shared" si="179"/>
        <v>0</v>
      </c>
      <c r="W1644">
        <f t="shared" si="180"/>
        <v>0</v>
      </c>
      <c r="X1644">
        <f t="shared" si="181"/>
        <v>0</v>
      </c>
      <c r="Y1644">
        <f t="shared" si="182"/>
        <v>0</v>
      </c>
      <c r="Z1644">
        <f t="shared" si="183"/>
        <v>0</v>
      </c>
    </row>
    <row r="1645" spans="1:26" ht="14.4">
      <c r="A1645" s="7" t="s">
        <v>1936</v>
      </c>
      <c r="B1645" s="7" t="s">
        <v>205</v>
      </c>
      <c r="C1645" s="8" t="s">
        <v>78</v>
      </c>
      <c r="D1645" s="9" t="s">
        <v>67</v>
      </c>
      <c r="E1645">
        <v>1975.8665097893161</v>
      </c>
      <c r="F1645" s="14">
        <v>100</v>
      </c>
      <c r="G1645">
        <v>3.6776220235086983E-4</v>
      </c>
      <c r="H1645">
        <v>1.2698235660917208E-3</v>
      </c>
      <c r="I1645">
        <v>30125445</v>
      </c>
      <c r="J1645">
        <v>180.11352197453016</v>
      </c>
      <c r="K1645">
        <v>33.161335874042692</v>
      </c>
      <c r="T1645">
        <f t="shared" si="177"/>
        <v>0</v>
      </c>
      <c r="U1645">
        <f t="shared" si="178"/>
        <v>0</v>
      </c>
      <c r="V1645">
        <f t="shared" si="179"/>
        <v>0</v>
      </c>
      <c r="W1645">
        <f t="shared" si="180"/>
        <v>0</v>
      </c>
      <c r="X1645">
        <f t="shared" si="181"/>
        <v>0</v>
      </c>
      <c r="Y1645">
        <f t="shared" si="182"/>
        <v>0</v>
      </c>
      <c r="Z1645">
        <f t="shared" si="183"/>
        <v>0</v>
      </c>
    </row>
    <row r="1646" spans="1:26" ht="14.4">
      <c r="A1646" s="7" t="s">
        <v>1937</v>
      </c>
      <c r="B1646" s="7" t="s">
        <v>205</v>
      </c>
      <c r="C1646" s="8" t="s">
        <v>78</v>
      </c>
      <c r="D1646" s="9" t="s">
        <v>68</v>
      </c>
      <c r="E1646">
        <v>2159.4636719205073</v>
      </c>
      <c r="F1646" s="14">
        <v>113</v>
      </c>
      <c r="G1646">
        <v>4.0207142619087544E-4</v>
      </c>
      <c r="H1646">
        <v>1.4249337648108179E-3</v>
      </c>
      <c r="I1646">
        <v>30395097</v>
      </c>
      <c r="J1646">
        <v>227.01029708837581</v>
      </c>
      <c r="K1646">
        <v>36.617747921646703</v>
      </c>
      <c r="T1646">
        <f t="shared" si="177"/>
        <v>0</v>
      </c>
      <c r="U1646">
        <f t="shared" si="178"/>
        <v>0</v>
      </c>
      <c r="V1646">
        <f t="shared" si="179"/>
        <v>0</v>
      </c>
      <c r="W1646">
        <f t="shared" si="180"/>
        <v>0</v>
      </c>
      <c r="X1646">
        <f t="shared" si="181"/>
        <v>0</v>
      </c>
      <c r="Y1646">
        <f t="shared" si="182"/>
        <v>0</v>
      </c>
      <c r="Z1646">
        <f t="shared" si="183"/>
        <v>0</v>
      </c>
    </row>
    <row r="1647" spans="1:26" ht="14.4">
      <c r="A1647" s="7" t="s">
        <v>1938</v>
      </c>
      <c r="B1647" s="7" t="s">
        <v>205</v>
      </c>
      <c r="C1647" s="8" t="s">
        <v>78</v>
      </c>
      <c r="D1647" s="9" t="s">
        <v>69</v>
      </c>
      <c r="E1647">
        <v>2452.9985783129182</v>
      </c>
      <c r="F1647" s="14">
        <v>134</v>
      </c>
      <c r="G1647">
        <v>3.9850542043675096E-4</v>
      </c>
      <c r="H1647">
        <v>1.4122959057798971E-3</v>
      </c>
      <c r="I1647">
        <v>30667086</v>
      </c>
      <c r="J1647">
        <v>270.8767308377457</v>
      </c>
      <c r="K1647">
        <v>46.238498173579323</v>
      </c>
      <c r="T1647">
        <f t="shared" si="177"/>
        <v>0</v>
      </c>
      <c r="U1647">
        <f t="shared" si="178"/>
        <v>0</v>
      </c>
      <c r="V1647">
        <f t="shared" si="179"/>
        <v>0</v>
      </c>
      <c r="W1647">
        <f t="shared" si="180"/>
        <v>0</v>
      </c>
      <c r="X1647">
        <f t="shared" si="181"/>
        <v>0</v>
      </c>
      <c r="Y1647">
        <f t="shared" si="182"/>
        <v>0</v>
      </c>
      <c r="Z1647">
        <f t="shared" si="183"/>
        <v>0</v>
      </c>
    </row>
    <row r="1648" spans="1:26" ht="14.4">
      <c r="A1648" s="7" t="s">
        <v>1939</v>
      </c>
      <c r="B1648" s="7" t="s">
        <v>205</v>
      </c>
      <c r="C1648" s="8" t="s">
        <v>78</v>
      </c>
      <c r="D1648" s="9" t="s">
        <v>70</v>
      </c>
      <c r="E1648">
        <v>2871.3466053517232</v>
      </c>
      <c r="F1648" s="14">
        <v>156</v>
      </c>
      <c r="G1648">
        <v>4.6703051133557708E-4</v>
      </c>
      <c r="H1648">
        <v>1.623865443266615E-3</v>
      </c>
      <c r="I1648">
        <v>30955151</v>
      </c>
      <c r="J1648">
        <v>287.02815889995173</v>
      </c>
      <c r="K1648">
        <v>61.702170343152261</v>
      </c>
      <c r="T1648">
        <f t="shared" si="177"/>
        <v>0</v>
      </c>
      <c r="U1648">
        <f t="shared" si="178"/>
        <v>0</v>
      </c>
      <c r="V1648">
        <f t="shared" si="179"/>
        <v>0</v>
      </c>
      <c r="W1648">
        <f t="shared" si="180"/>
        <v>0</v>
      </c>
      <c r="X1648">
        <f t="shared" si="181"/>
        <v>0</v>
      </c>
      <c r="Y1648">
        <f t="shared" si="182"/>
        <v>0</v>
      </c>
      <c r="Z1648">
        <f t="shared" si="183"/>
        <v>0</v>
      </c>
    </row>
    <row r="1649" spans="1:26" ht="14.4">
      <c r="A1649" s="7" t="s">
        <v>1940</v>
      </c>
      <c r="B1649" s="7" t="s">
        <v>205</v>
      </c>
      <c r="C1649" s="8" t="s">
        <v>78</v>
      </c>
      <c r="D1649" s="9" t="s">
        <v>71</v>
      </c>
      <c r="E1649">
        <v>2906.5981362594689</v>
      </c>
      <c r="F1649" s="14">
        <v>165</v>
      </c>
      <c r="G1649">
        <v>4.2610179302304433E-4</v>
      </c>
      <c r="H1649">
        <v>1.4634280159419046E-3</v>
      </c>
      <c r="I1649">
        <v>31276564</v>
      </c>
      <c r="J1649">
        <v>255.14311610444165</v>
      </c>
      <c r="K1649">
        <v>54.769443344224129</v>
      </c>
      <c r="T1649">
        <f t="shared" si="177"/>
        <v>0</v>
      </c>
      <c r="U1649">
        <f t="shared" si="178"/>
        <v>0</v>
      </c>
      <c r="V1649">
        <f t="shared" si="179"/>
        <v>0</v>
      </c>
      <c r="W1649">
        <f t="shared" si="180"/>
        <v>0</v>
      </c>
      <c r="X1649">
        <f t="shared" si="181"/>
        <v>0</v>
      </c>
      <c r="Y1649">
        <f t="shared" si="182"/>
        <v>0</v>
      </c>
      <c r="Z1649">
        <f t="shared" si="183"/>
        <v>0</v>
      </c>
    </row>
    <row r="1650" spans="1:26" ht="14.4">
      <c r="A1650" s="7" t="s">
        <v>1941</v>
      </c>
      <c r="B1650" s="7" t="s">
        <v>205</v>
      </c>
      <c r="C1650" s="8" t="s">
        <v>78</v>
      </c>
      <c r="D1650" s="9" t="s">
        <v>72</v>
      </c>
      <c r="E1650">
        <v>2868.644166617155</v>
      </c>
      <c r="F1650" s="14">
        <v>168</v>
      </c>
      <c r="G1650">
        <v>4.2117591734624094E-4</v>
      </c>
      <c r="H1650">
        <v>1.4465103108617689E-3</v>
      </c>
      <c r="I1650">
        <v>31642360</v>
      </c>
      <c r="J1650">
        <v>258.38780672490924</v>
      </c>
      <c r="K1650">
        <v>59.382422802850357</v>
      </c>
      <c r="T1650">
        <f t="shared" si="177"/>
        <v>0</v>
      </c>
      <c r="U1650">
        <f t="shared" si="178"/>
        <v>0</v>
      </c>
      <c r="V1650">
        <f t="shared" si="179"/>
        <v>0</v>
      </c>
      <c r="W1650">
        <f t="shared" si="180"/>
        <v>0</v>
      </c>
      <c r="X1650">
        <f t="shared" si="181"/>
        <v>0</v>
      </c>
      <c r="Y1650">
        <f t="shared" si="182"/>
        <v>0</v>
      </c>
      <c r="Z1650">
        <f t="shared" si="183"/>
        <v>0</v>
      </c>
    </row>
    <row r="1651" spans="1:26" ht="14.4">
      <c r="A1651" s="7" t="s">
        <v>1942</v>
      </c>
      <c r="B1651" s="7" t="s">
        <v>205</v>
      </c>
      <c r="C1651" s="8" t="s">
        <v>78</v>
      </c>
      <c r="D1651" s="9" t="s">
        <v>73</v>
      </c>
      <c r="E1651">
        <v>3094.6076582349078</v>
      </c>
      <c r="F1651" s="14">
        <v>195</v>
      </c>
      <c r="G1651">
        <v>4.2570945753735314E-4</v>
      </c>
      <c r="H1651">
        <v>1.4792842192049365E-3</v>
      </c>
      <c r="I1651">
        <v>32059424</v>
      </c>
      <c r="J1651">
        <v>283.87908653630211</v>
      </c>
      <c r="K1651">
        <v>70.494092470282681</v>
      </c>
      <c r="T1651">
        <f t="shared" si="177"/>
        <v>0</v>
      </c>
      <c r="U1651">
        <f t="shared" si="178"/>
        <v>0</v>
      </c>
      <c r="V1651">
        <f t="shared" si="179"/>
        <v>0</v>
      </c>
      <c r="W1651">
        <f t="shared" si="180"/>
        <v>0</v>
      </c>
      <c r="X1651">
        <f t="shared" si="181"/>
        <v>0</v>
      </c>
      <c r="Y1651">
        <f t="shared" si="182"/>
        <v>0</v>
      </c>
      <c r="Z1651">
        <f t="shared" si="183"/>
        <v>0</v>
      </c>
    </row>
    <row r="1652" spans="1:26" ht="14.4">
      <c r="A1652" s="7" t="s">
        <v>1943</v>
      </c>
      <c r="B1652" s="7" t="s">
        <v>205</v>
      </c>
      <c r="C1652" s="8" t="s">
        <v>78</v>
      </c>
      <c r="D1652" s="9" t="s">
        <v>74</v>
      </c>
      <c r="E1652">
        <v>2951.3591363317087</v>
      </c>
      <c r="F1652" s="14">
        <v>190</v>
      </c>
      <c r="G1652">
        <v>4.196654465680988E-4</v>
      </c>
      <c r="H1652">
        <v>1.4582820782160085E-3</v>
      </c>
      <c r="I1652">
        <v>32521143</v>
      </c>
      <c r="J1652">
        <v>261.09168426214296</v>
      </c>
      <c r="K1652">
        <v>64.419630023458893</v>
      </c>
      <c r="T1652">
        <f t="shared" si="177"/>
        <v>0</v>
      </c>
      <c r="U1652">
        <f t="shared" si="178"/>
        <v>0</v>
      </c>
      <c r="V1652">
        <f t="shared" si="179"/>
        <v>0</v>
      </c>
      <c r="W1652">
        <f t="shared" si="180"/>
        <v>0</v>
      </c>
      <c r="X1652">
        <f t="shared" si="181"/>
        <v>0</v>
      </c>
      <c r="Y1652">
        <f t="shared" si="182"/>
        <v>0</v>
      </c>
      <c r="Z1652">
        <f t="shared" si="183"/>
        <v>0</v>
      </c>
    </row>
    <row r="1653" spans="1:26" ht="14.4">
      <c r="A1653" s="7" t="s">
        <v>1944</v>
      </c>
      <c r="B1653" s="7" t="s">
        <v>206</v>
      </c>
      <c r="C1653" s="8" t="s">
        <v>78</v>
      </c>
      <c r="D1653" s="9" t="s">
        <v>62</v>
      </c>
      <c r="E1653">
        <v>235.83830604250974</v>
      </c>
      <c r="F1653" s="14">
        <v>15</v>
      </c>
      <c r="I1653">
        <v>18275618</v>
      </c>
      <c r="J1653">
        <v>4.0491106785007211</v>
      </c>
      <c r="K1653">
        <v>6.6755608483390274</v>
      </c>
      <c r="T1653">
        <f t="shared" si="177"/>
        <v>0</v>
      </c>
      <c r="U1653">
        <f t="shared" si="178"/>
        <v>0</v>
      </c>
      <c r="V1653">
        <f t="shared" si="179"/>
        <v>0</v>
      </c>
      <c r="W1653">
        <f t="shared" si="180"/>
        <v>0</v>
      </c>
      <c r="X1653">
        <f t="shared" si="181"/>
        <v>0</v>
      </c>
      <c r="Y1653">
        <f t="shared" si="182"/>
        <v>0</v>
      </c>
      <c r="Z1653">
        <f t="shared" si="183"/>
        <v>0</v>
      </c>
    </row>
    <row r="1654" spans="1:26" ht="14.4">
      <c r="A1654" s="7" t="s">
        <v>1945</v>
      </c>
      <c r="B1654" s="7" t="s">
        <v>206</v>
      </c>
      <c r="C1654" s="8" t="s">
        <v>78</v>
      </c>
      <c r="D1654" s="9" t="s">
        <v>63</v>
      </c>
      <c r="E1654">
        <v>216.92273460494113</v>
      </c>
      <c r="F1654" s="14">
        <v>12</v>
      </c>
      <c r="G1654">
        <v>5.430721070617526E-4</v>
      </c>
      <c r="I1654">
        <v>18785719</v>
      </c>
      <c r="J1654">
        <v>3.4068432515146214</v>
      </c>
      <c r="K1654">
        <v>7.0266142062489063</v>
      </c>
      <c r="T1654">
        <f t="shared" si="177"/>
        <v>0</v>
      </c>
      <c r="U1654">
        <f t="shared" si="178"/>
        <v>0</v>
      </c>
      <c r="V1654">
        <f t="shared" si="179"/>
        <v>0</v>
      </c>
      <c r="W1654">
        <f t="shared" si="180"/>
        <v>0</v>
      </c>
      <c r="X1654">
        <f t="shared" si="181"/>
        <v>0</v>
      </c>
      <c r="Y1654">
        <f t="shared" si="182"/>
        <v>0</v>
      </c>
      <c r="Z1654">
        <f t="shared" si="183"/>
        <v>0</v>
      </c>
    </row>
    <row r="1655" spans="1:26" ht="14.4">
      <c r="A1655" s="7" t="s">
        <v>1946</v>
      </c>
      <c r="B1655" s="7" t="s">
        <v>206</v>
      </c>
      <c r="C1655" s="8" t="s">
        <v>78</v>
      </c>
      <c r="D1655" s="9" t="s">
        <v>64</v>
      </c>
      <c r="E1655">
        <v>217.46148736633856</v>
      </c>
      <c r="F1655" s="14">
        <v>14</v>
      </c>
      <c r="G1655">
        <v>5.1113116873208523E-4</v>
      </c>
      <c r="H1655">
        <v>1.4917266109223994E-4</v>
      </c>
      <c r="I1655">
        <v>19319894</v>
      </c>
      <c r="J1655">
        <v>3.3644076929200541</v>
      </c>
      <c r="K1655">
        <v>5.9524136105508649</v>
      </c>
      <c r="T1655">
        <f t="shared" si="177"/>
        <v>0</v>
      </c>
      <c r="U1655">
        <f t="shared" si="178"/>
        <v>0</v>
      </c>
      <c r="V1655">
        <f t="shared" si="179"/>
        <v>0</v>
      </c>
      <c r="W1655">
        <f t="shared" si="180"/>
        <v>0</v>
      </c>
      <c r="X1655">
        <f t="shared" si="181"/>
        <v>0</v>
      </c>
      <c r="Y1655">
        <f t="shared" si="182"/>
        <v>0</v>
      </c>
      <c r="Z1655">
        <f t="shared" si="183"/>
        <v>0</v>
      </c>
    </row>
    <row r="1656" spans="1:26" ht="14.4">
      <c r="A1656" s="7" t="s">
        <v>1947</v>
      </c>
      <c r="B1656" s="7" t="s">
        <v>206</v>
      </c>
      <c r="C1656" s="8" t="s">
        <v>78</v>
      </c>
      <c r="D1656" s="9" t="s">
        <v>65</v>
      </c>
      <c r="E1656">
        <v>234.79541031103793</v>
      </c>
      <c r="F1656" s="14">
        <v>15</v>
      </c>
      <c r="G1656">
        <v>4.8074165243495597E-4</v>
      </c>
      <c r="H1656">
        <v>1.2951946968469506E-4</v>
      </c>
      <c r="I1656">
        <v>19873460</v>
      </c>
      <c r="J1656">
        <v>5.3337466148320427</v>
      </c>
      <c r="K1656">
        <v>7.0948893650124338</v>
      </c>
      <c r="T1656">
        <f t="shared" si="177"/>
        <v>0</v>
      </c>
      <c r="U1656">
        <f t="shared" si="178"/>
        <v>0</v>
      </c>
      <c r="V1656">
        <f t="shared" si="179"/>
        <v>0</v>
      </c>
      <c r="W1656">
        <f t="shared" si="180"/>
        <v>0</v>
      </c>
      <c r="X1656">
        <f t="shared" si="181"/>
        <v>0</v>
      </c>
      <c r="Y1656">
        <f t="shared" si="182"/>
        <v>0</v>
      </c>
      <c r="Z1656">
        <f t="shared" si="183"/>
        <v>0</v>
      </c>
    </row>
    <row r="1657" spans="1:26" ht="14.4">
      <c r="A1657" s="7" t="s">
        <v>1948</v>
      </c>
      <c r="B1657" s="7" t="s">
        <v>206</v>
      </c>
      <c r="C1657" s="8" t="s">
        <v>78</v>
      </c>
      <c r="D1657" s="9" t="s">
        <v>66</v>
      </c>
      <c r="E1657">
        <v>278.78269340016431</v>
      </c>
      <c r="F1657" s="14">
        <v>16</v>
      </c>
      <c r="G1657">
        <v>4.5325497397673557E-4</v>
      </c>
      <c r="H1657">
        <v>1.1448797917806144E-4</v>
      </c>
      <c r="I1657">
        <v>20438827</v>
      </c>
      <c r="J1657">
        <v>4.6969427355102127</v>
      </c>
      <c r="K1657">
        <v>6.8497081559523938</v>
      </c>
      <c r="T1657">
        <f t="shared" si="177"/>
        <v>0</v>
      </c>
      <c r="U1657">
        <f t="shared" si="178"/>
        <v>0</v>
      </c>
      <c r="V1657">
        <f t="shared" si="179"/>
        <v>0</v>
      </c>
      <c r="W1657">
        <f t="shared" si="180"/>
        <v>0</v>
      </c>
      <c r="X1657">
        <f t="shared" si="181"/>
        <v>0</v>
      </c>
      <c r="Y1657">
        <f t="shared" si="182"/>
        <v>0</v>
      </c>
      <c r="Z1657">
        <f t="shared" si="183"/>
        <v>0</v>
      </c>
    </row>
    <row r="1658" spans="1:26" ht="14.4">
      <c r="A1658" s="7" t="s">
        <v>1949</v>
      </c>
      <c r="B1658" s="7" t="s">
        <v>206</v>
      </c>
      <c r="C1658" s="8" t="s">
        <v>78</v>
      </c>
      <c r="D1658" s="9" t="s">
        <v>67</v>
      </c>
      <c r="E1658">
        <v>313.10792967246277</v>
      </c>
      <c r="F1658" s="14">
        <v>22</v>
      </c>
      <c r="G1658">
        <v>3.6386783368369991E-4</v>
      </c>
      <c r="H1658">
        <v>7.5581703059478806E-5</v>
      </c>
      <c r="I1658">
        <v>21010376</v>
      </c>
      <c r="J1658">
        <v>6.5681832633552109</v>
      </c>
      <c r="K1658">
        <v>8.9003642771552496</v>
      </c>
      <c r="T1658">
        <f t="shared" si="177"/>
        <v>0</v>
      </c>
      <c r="U1658">
        <f t="shared" si="178"/>
        <v>0</v>
      </c>
      <c r="V1658">
        <f t="shared" si="179"/>
        <v>0</v>
      </c>
      <c r="W1658">
        <f t="shared" si="180"/>
        <v>0</v>
      </c>
      <c r="X1658">
        <f t="shared" si="181"/>
        <v>0</v>
      </c>
      <c r="Y1658">
        <f t="shared" si="182"/>
        <v>0</v>
      </c>
      <c r="Z1658">
        <f t="shared" si="183"/>
        <v>0</v>
      </c>
    </row>
    <row r="1659" spans="1:26" ht="14.4">
      <c r="A1659" s="7" t="s">
        <v>1950</v>
      </c>
      <c r="B1659" s="7" t="s">
        <v>206</v>
      </c>
      <c r="C1659" s="8" t="s">
        <v>78</v>
      </c>
      <c r="D1659" s="9" t="s">
        <v>68</v>
      </c>
      <c r="E1659">
        <v>328.70739925670244</v>
      </c>
      <c r="F1659" s="14">
        <v>21</v>
      </c>
      <c r="G1659">
        <v>3.8795928183201275E-4</v>
      </c>
      <c r="H1659">
        <v>8.9033759961925786E-5</v>
      </c>
      <c r="I1659">
        <v>21587317</v>
      </c>
      <c r="J1659">
        <v>6.7169069690318626</v>
      </c>
      <c r="K1659">
        <v>9.0794052822775519</v>
      </c>
      <c r="T1659">
        <f t="shared" si="177"/>
        <v>0</v>
      </c>
      <c r="U1659">
        <f t="shared" si="178"/>
        <v>0</v>
      </c>
      <c r="V1659">
        <f t="shared" si="179"/>
        <v>0</v>
      </c>
      <c r="W1659">
        <f t="shared" si="180"/>
        <v>0</v>
      </c>
      <c r="X1659">
        <f t="shared" si="181"/>
        <v>0</v>
      </c>
      <c r="Y1659">
        <f t="shared" si="182"/>
        <v>0</v>
      </c>
      <c r="Z1659">
        <f t="shared" si="183"/>
        <v>0</v>
      </c>
    </row>
    <row r="1660" spans="1:26" ht="14.4">
      <c r="A1660" s="7" t="s">
        <v>1951</v>
      </c>
      <c r="B1660" s="7" t="s">
        <v>206</v>
      </c>
      <c r="C1660" s="8" t="s">
        <v>78</v>
      </c>
      <c r="D1660" s="9" t="s">
        <v>69</v>
      </c>
      <c r="E1660">
        <v>362.43242480268731</v>
      </c>
      <c r="F1660" s="14">
        <v>22</v>
      </c>
      <c r="G1660">
        <v>3.7773882068993015E-4</v>
      </c>
      <c r="H1660">
        <v>8.6688240401915911E-5</v>
      </c>
      <c r="I1660">
        <v>22171404</v>
      </c>
      <c r="J1660">
        <v>8.2087719839483331</v>
      </c>
      <c r="K1660">
        <v>9.4265568387098977</v>
      </c>
      <c r="T1660">
        <f t="shared" si="177"/>
        <v>0</v>
      </c>
      <c r="U1660">
        <f t="shared" si="178"/>
        <v>0</v>
      </c>
      <c r="V1660">
        <f t="shared" si="179"/>
        <v>0</v>
      </c>
      <c r="W1660">
        <f t="shared" si="180"/>
        <v>0</v>
      </c>
      <c r="X1660">
        <f t="shared" si="181"/>
        <v>0</v>
      </c>
      <c r="Y1660">
        <f t="shared" si="182"/>
        <v>0</v>
      </c>
      <c r="Z1660">
        <f t="shared" si="183"/>
        <v>0</v>
      </c>
    </row>
    <row r="1661" spans="1:26" ht="14.4">
      <c r="A1661" s="7" t="s">
        <v>1952</v>
      </c>
      <c r="B1661" s="7" t="s">
        <v>206</v>
      </c>
      <c r="C1661" s="8" t="s">
        <v>78</v>
      </c>
      <c r="D1661" s="9" t="s">
        <v>70</v>
      </c>
      <c r="E1661">
        <v>434.5301501041734</v>
      </c>
      <c r="F1661" s="14">
        <v>24</v>
      </c>
      <c r="G1661">
        <v>4.0171290311597678E-4</v>
      </c>
      <c r="H1661">
        <v>1.0504107079508973E-4</v>
      </c>
      <c r="I1661">
        <v>22762525</v>
      </c>
      <c r="J1661">
        <v>9.3574856040795122</v>
      </c>
      <c r="K1661">
        <v>10.323986464594768</v>
      </c>
      <c r="T1661">
        <f t="shared" si="177"/>
        <v>0</v>
      </c>
      <c r="U1661">
        <f t="shared" si="178"/>
        <v>0</v>
      </c>
      <c r="V1661">
        <f t="shared" si="179"/>
        <v>0</v>
      </c>
      <c r="W1661">
        <f t="shared" si="180"/>
        <v>0</v>
      </c>
      <c r="X1661">
        <f t="shared" si="181"/>
        <v>0</v>
      </c>
      <c r="Y1661">
        <f t="shared" si="182"/>
        <v>0</v>
      </c>
      <c r="Z1661">
        <f t="shared" si="183"/>
        <v>0</v>
      </c>
    </row>
    <row r="1662" spans="1:26" ht="14.4">
      <c r="A1662" s="7" t="s">
        <v>1953</v>
      </c>
      <c r="B1662" s="7" t="s">
        <v>206</v>
      </c>
      <c r="C1662" s="8" t="s">
        <v>78</v>
      </c>
      <c r="D1662" s="9" t="s">
        <v>71</v>
      </c>
      <c r="E1662">
        <v>414.11015599700784</v>
      </c>
      <c r="F1662" s="14">
        <v>25</v>
      </c>
      <c r="G1662">
        <v>3.6338302792792695E-4</v>
      </c>
      <c r="H1662">
        <v>7.7993153125772516E-5</v>
      </c>
      <c r="I1662">
        <v>23361025</v>
      </c>
      <c r="J1662">
        <v>9.2889759760113257</v>
      </c>
      <c r="K1662">
        <v>10.573166203109666</v>
      </c>
      <c r="T1662">
        <f t="shared" si="177"/>
        <v>0</v>
      </c>
      <c r="U1662">
        <f t="shared" si="178"/>
        <v>0</v>
      </c>
      <c r="V1662">
        <f t="shared" si="179"/>
        <v>0</v>
      </c>
      <c r="W1662">
        <f t="shared" si="180"/>
        <v>0</v>
      </c>
      <c r="X1662">
        <f t="shared" si="181"/>
        <v>0</v>
      </c>
      <c r="Y1662">
        <f t="shared" si="182"/>
        <v>0</v>
      </c>
      <c r="Z1662">
        <f t="shared" si="183"/>
        <v>0</v>
      </c>
    </row>
    <row r="1663" spans="1:26" ht="14.4">
      <c r="A1663" s="7" t="s">
        <v>1954</v>
      </c>
      <c r="B1663" s="7" t="s">
        <v>206</v>
      </c>
      <c r="C1663" s="8" t="s">
        <v>78</v>
      </c>
      <c r="D1663" s="9" t="s">
        <v>72</v>
      </c>
      <c r="E1663">
        <v>386.96316546756589</v>
      </c>
      <c r="F1663" s="14">
        <v>22</v>
      </c>
      <c r="G1663">
        <v>3.5419143569364296E-4</v>
      </c>
      <c r="H1663">
        <v>7.6020355263731594E-5</v>
      </c>
      <c r="I1663">
        <v>23967265</v>
      </c>
      <c r="J1663">
        <v>9.3460809983951023</v>
      </c>
      <c r="K1663">
        <v>10.84812973028003</v>
      </c>
      <c r="T1663">
        <f t="shared" si="177"/>
        <v>0</v>
      </c>
      <c r="U1663">
        <f t="shared" si="178"/>
        <v>0</v>
      </c>
      <c r="V1663">
        <f t="shared" si="179"/>
        <v>0</v>
      </c>
      <c r="W1663">
        <f t="shared" si="180"/>
        <v>0</v>
      </c>
      <c r="X1663">
        <f t="shared" si="181"/>
        <v>0</v>
      </c>
      <c r="Y1663">
        <f t="shared" si="182"/>
        <v>0</v>
      </c>
      <c r="Z1663">
        <f t="shared" si="183"/>
        <v>0</v>
      </c>
    </row>
    <row r="1664" spans="1:26" ht="14.4">
      <c r="A1664" s="7" t="s">
        <v>1955</v>
      </c>
      <c r="B1664" s="7" t="s">
        <v>206</v>
      </c>
      <c r="C1664" s="8" t="s">
        <v>78</v>
      </c>
      <c r="D1664" s="9" t="s">
        <v>73</v>
      </c>
      <c r="E1664">
        <v>510.46340913424382</v>
      </c>
      <c r="F1664" s="14">
        <v>33</v>
      </c>
      <c r="G1664">
        <v>3.5563522565689696E-4</v>
      </c>
      <c r="H1664">
        <v>8.0548815694424158E-5</v>
      </c>
      <c r="I1664">
        <v>24581367</v>
      </c>
      <c r="J1664">
        <v>10.821204532685265</v>
      </c>
      <c r="K1664">
        <v>10.414392332208376</v>
      </c>
      <c r="T1664">
        <f t="shared" si="177"/>
        <v>0</v>
      </c>
      <c r="U1664">
        <f t="shared" si="178"/>
        <v>0</v>
      </c>
      <c r="V1664">
        <f t="shared" si="179"/>
        <v>0</v>
      </c>
      <c r="W1664">
        <f t="shared" si="180"/>
        <v>0</v>
      </c>
      <c r="X1664">
        <f t="shared" si="181"/>
        <v>0</v>
      </c>
      <c r="Y1664">
        <f t="shared" si="182"/>
        <v>0</v>
      </c>
      <c r="Z1664">
        <f t="shared" si="183"/>
        <v>0</v>
      </c>
    </row>
    <row r="1665" spans="1:26" ht="14.4">
      <c r="A1665" s="7" t="s">
        <v>1956</v>
      </c>
      <c r="B1665" s="7" t="s">
        <v>206</v>
      </c>
      <c r="C1665" s="8" t="s">
        <v>78</v>
      </c>
      <c r="D1665" s="9" t="s">
        <v>74</v>
      </c>
      <c r="E1665">
        <v>570.41748958820824</v>
      </c>
      <c r="F1665" s="14">
        <v>37</v>
      </c>
      <c r="G1665">
        <v>3.468580324198387E-4</v>
      </c>
      <c r="H1665">
        <v>7.8560844679853643E-5</v>
      </c>
      <c r="I1665">
        <v>25203395</v>
      </c>
      <c r="J1665">
        <v>11.466709147716012</v>
      </c>
      <c r="K1665">
        <v>9.1257546850335043</v>
      </c>
      <c r="T1665">
        <f t="shared" si="177"/>
        <v>0</v>
      </c>
      <c r="U1665">
        <f t="shared" si="178"/>
        <v>0</v>
      </c>
      <c r="V1665">
        <f t="shared" si="179"/>
        <v>0</v>
      </c>
      <c r="W1665">
        <f t="shared" si="180"/>
        <v>0</v>
      </c>
      <c r="X1665">
        <f t="shared" si="181"/>
        <v>0</v>
      </c>
      <c r="Y1665">
        <f t="shared" si="182"/>
        <v>0</v>
      </c>
      <c r="Z1665">
        <f t="shared" si="183"/>
        <v>0</v>
      </c>
    </row>
    <row r="1666" spans="1:26" ht="14.4">
      <c r="A1666" s="7" t="s">
        <v>1957</v>
      </c>
      <c r="B1666" s="7" t="s">
        <v>207</v>
      </c>
      <c r="C1666" s="8" t="s">
        <v>61</v>
      </c>
      <c r="D1666" s="9" t="s">
        <v>62</v>
      </c>
      <c r="F1666" s="14">
        <v>3</v>
      </c>
      <c r="I1666">
        <v>48453000</v>
      </c>
      <c r="J1666">
        <v>4.0245186056590923</v>
      </c>
      <c r="K1666">
        <v>0.61915670856293725</v>
      </c>
      <c r="T1666">
        <f t="shared" si="177"/>
        <v>0</v>
      </c>
      <c r="U1666">
        <f t="shared" si="178"/>
        <v>0</v>
      </c>
      <c r="V1666">
        <f t="shared" si="179"/>
        <v>0</v>
      </c>
      <c r="W1666">
        <f t="shared" si="180"/>
        <v>0</v>
      </c>
      <c r="X1666">
        <f t="shared" si="181"/>
        <v>0</v>
      </c>
      <c r="Y1666">
        <f t="shared" si="182"/>
        <v>0</v>
      </c>
      <c r="Z1666">
        <f t="shared" si="183"/>
        <v>0</v>
      </c>
    </row>
    <row r="1667" spans="1:26" ht="14.4">
      <c r="A1667" s="7" t="s">
        <v>1958</v>
      </c>
      <c r="B1667" s="7" t="s">
        <v>207</v>
      </c>
      <c r="C1667" s="8" t="s">
        <v>61</v>
      </c>
      <c r="D1667" s="9" t="s">
        <v>63</v>
      </c>
      <c r="F1667" s="14">
        <v>2</v>
      </c>
      <c r="G1667">
        <v>2.8747784272094588E-4</v>
      </c>
      <c r="I1667">
        <v>48894203</v>
      </c>
      <c r="J1667">
        <v>2.6997065480339253</v>
      </c>
      <c r="K1667">
        <v>0.65447431467489103</v>
      </c>
      <c r="T1667">
        <f t="shared" ref="T1667:T1730" si="184">IF(OR(E1667&lt;$N$2-$S$2,E1667&gt;$P$2+$S$2),1,0)</f>
        <v>0</v>
      </c>
      <c r="U1667">
        <f t="shared" ref="U1667:U1730" si="185">IF(OR(F1667&lt;$N$3-$S$3,F1667&gt;$P$3+$S$3),1,0)</f>
        <v>0</v>
      </c>
      <c r="V1667">
        <f t="shared" ref="V1667:V1730" si="186">IF(OR(G1667&lt;$N$4-$S$4,G1667&gt;$P$4+$S$4),1,0)</f>
        <v>0</v>
      </c>
      <c r="W1667">
        <f t="shared" ref="W1667:W1730" si="187">IF(OR(H1667&lt;$N$5-$S$5,H1667&gt;$P$5+$S$5),1,0)</f>
        <v>0</v>
      </c>
      <c r="X1667">
        <f t="shared" ref="X1667:X1730" si="188">IF(OR(I1667&lt;$N$6-$S$6,I1667&gt;$P$6+$S$6),1,0)</f>
        <v>0</v>
      </c>
      <c r="Y1667">
        <f t="shared" ref="Y1667:Y1730" si="189">IF(OR(J1667&lt;$N$7-$S$7,J1667&gt;$P$7+$S$7),1,0)</f>
        <v>0</v>
      </c>
      <c r="Z1667">
        <f t="shared" ref="Z1667:Z1730" si="190">IF(OR(K1667&lt;$N$8-$S$8,K1667&gt;$P$8+$S$8),1,0)</f>
        <v>0</v>
      </c>
    </row>
    <row r="1668" spans="1:26" ht="14.4">
      <c r="A1668" s="7" t="s">
        <v>1959</v>
      </c>
      <c r="B1668" s="7" t="s">
        <v>207</v>
      </c>
      <c r="C1668" s="8" t="s">
        <v>61</v>
      </c>
      <c r="D1668" s="9" t="s">
        <v>64</v>
      </c>
      <c r="F1668" s="14">
        <v>3</v>
      </c>
      <c r="G1668">
        <v>2.8413777765119659E-4</v>
      </c>
      <c r="H1668">
        <v>1.8259765020879569E-4</v>
      </c>
      <c r="I1668">
        <v>49261313</v>
      </c>
      <c r="J1668">
        <v>2.7607871515726754</v>
      </c>
      <c r="K1668">
        <v>0.69019678789316885</v>
      </c>
      <c r="T1668">
        <f t="shared" si="184"/>
        <v>0</v>
      </c>
      <c r="U1668">
        <f t="shared" si="185"/>
        <v>0</v>
      </c>
      <c r="V1668">
        <f t="shared" si="186"/>
        <v>0</v>
      </c>
      <c r="W1668">
        <f t="shared" si="187"/>
        <v>0</v>
      </c>
      <c r="X1668">
        <f t="shared" si="188"/>
        <v>1</v>
      </c>
      <c r="Y1668">
        <f t="shared" si="189"/>
        <v>0</v>
      </c>
      <c r="Z1668">
        <f t="shared" si="190"/>
        <v>0</v>
      </c>
    </row>
    <row r="1669" spans="1:26" ht="14.4">
      <c r="A1669" s="7" t="s">
        <v>1960</v>
      </c>
      <c r="B1669" s="7" t="s">
        <v>207</v>
      </c>
      <c r="C1669" s="8" t="s">
        <v>61</v>
      </c>
      <c r="D1669" s="9" t="s">
        <v>65</v>
      </c>
      <c r="F1669" s="14">
        <v>4</v>
      </c>
      <c r="G1669">
        <v>2.8735010837250191E-4</v>
      </c>
      <c r="H1669">
        <v>2.0961268610185596E-4</v>
      </c>
      <c r="I1669">
        <v>49577152</v>
      </c>
      <c r="J1669">
        <v>1.4119407262442183</v>
      </c>
      <c r="K1669">
        <v>0.726140944925598</v>
      </c>
      <c r="T1669">
        <f t="shared" si="184"/>
        <v>0</v>
      </c>
      <c r="U1669">
        <f t="shared" si="185"/>
        <v>0</v>
      </c>
      <c r="V1669">
        <f t="shared" si="186"/>
        <v>0</v>
      </c>
      <c r="W1669">
        <f t="shared" si="187"/>
        <v>0</v>
      </c>
      <c r="X1669">
        <f t="shared" si="188"/>
        <v>1</v>
      </c>
      <c r="Y1669">
        <f t="shared" si="189"/>
        <v>0</v>
      </c>
      <c r="Z1669">
        <f t="shared" si="190"/>
        <v>0</v>
      </c>
    </row>
    <row r="1670" spans="1:26" ht="14.4">
      <c r="A1670" s="7" t="s">
        <v>1961</v>
      </c>
      <c r="B1670" s="7" t="s">
        <v>207</v>
      </c>
      <c r="C1670" s="8" t="s">
        <v>61</v>
      </c>
      <c r="D1670" s="9" t="s">
        <v>66</v>
      </c>
      <c r="F1670" s="14">
        <v>5</v>
      </c>
      <c r="G1670">
        <v>3.0141251250697515E-4</v>
      </c>
      <c r="H1670">
        <v>1.8101191797465388E-4</v>
      </c>
      <c r="I1670">
        <v>49875169</v>
      </c>
      <c r="J1670">
        <v>1.944855565301443</v>
      </c>
      <c r="K1670">
        <v>0.64160183597573373</v>
      </c>
      <c r="T1670">
        <f t="shared" si="184"/>
        <v>0</v>
      </c>
      <c r="U1670">
        <f t="shared" si="185"/>
        <v>0</v>
      </c>
      <c r="V1670">
        <f t="shared" si="186"/>
        <v>0</v>
      </c>
      <c r="W1670">
        <f t="shared" si="187"/>
        <v>0</v>
      </c>
      <c r="X1670">
        <f t="shared" si="188"/>
        <v>1</v>
      </c>
      <c r="Y1670">
        <f t="shared" si="189"/>
        <v>0</v>
      </c>
      <c r="Z1670">
        <f t="shared" si="190"/>
        <v>0</v>
      </c>
    </row>
    <row r="1671" spans="1:26" ht="14.4">
      <c r="A1671" s="7" t="s">
        <v>1962</v>
      </c>
      <c r="B1671" s="7" t="s">
        <v>207</v>
      </c>
      <c r="C1671" s="8" t="s">
        <v>61</v>
      </c>
      <c r="D1671" s="9" t="s">
        <v>67</v>
      </c>
      <c r="F1671" s="14">
        <v>5</v>
      </c>
      <c r="G1671">
        <v>2.5842440030114969E-4</v>
      </c>
      <c r="H1671">
        <v>1.834956722681205E-4</v>
      </c>
      <c r="I1671">
        <v>50181020</v>
      </c>
      <c r="J1671">
        <v>1.6540118156227195</v>
      </c>
      <c r="K1671">
        <v>0.67754700880930674</v>
      </c>
      <c r="T1671">
        <f t="shared" si="184"/>
        <v>0</v>
      </c>
      <c r="U1671">
        <f t="shared" si="185"/>
        <v>0</v>
      </c>
      <c r="V1671">
        <f t="shared" si="186"/>
        <v>0</v>
      </c>
      <c r="W1671">
        <f t="shared" si="187"/>
        <v>0</v>
      </c>
      <c r="X1671">
        <f t="shared" si="188"/>
        <v>1</v>
      </c>
      <c r="Y1671">
        <f t="shared" si="189"/>
        <v>0</v>
      </c>
      <c r="Z1671">
        <f t="shared" si="190"/>
        <v>0</v>
      </c>
    </row>
    <row r="1672" spans="1:26" ht="14.4">
      <c r="A1672" s="7" t="s">
        <v>1963</v>
      </c>
      <c r="B1672" s="7" t="s">
        <v>207</v>
      </c>
      <c r="C1672" s="8" t="s">
        <v>61</v>
      </c>
      <c r="D1672" s="9" t="s">
        <v>68</v>
      </c>
      <c r="F1672" s="14">
        <v>5</v>
      </c>
      <c r="G1672">
        <v>2.9235603039758161E-4</v>
      </c>
      <c r="H1672">
        <v>2.4623728244337089E-4</v>
      </c>
      <c r="I1672">
        <v>50500070</v>
      </c>
      <c r="J1672">
        <v>1.1683152122363394</v>
      </c>
      <c r="K1672">
        <v>0.79207810999073858</v>
      </c>
      <c r="T1672">
        <f t="shared" si="184"/>
        <v>0</v>
      </c>
      <c r="U1672">
        <f t="shared" si="185"/>
        <v>0</v>
      </c>
      <c r="V1672">
        <f t="shared" si="186"/>
        <v>0</v>
      </c>
      <c r="W1672">
        <f t="shared" si="187"/>
        <v>0</v>
      </c>
      <c r="X1672">
        <f t="shared" si="188"/>
        <v>1</v>
      </c>
      <c r="Y1672">
        <f t="shared" si="189"/>
        <v>0</v>
      </c>
      <c r="Z1672">
        <f t="shared" si="190"/>
        <v>0</v>
      </c>
    </row>
    <row r="1673" spans="1:26" ht="14.4">
      <c r="A1673" s="7" t="s">
        <v>1964</v>
      </c>
      <c r="B1673" s="7" t="s">
        <v>207</v>
      </c>
      <c r="C1673" s="8" t="s">
        <v>61</v>
      </c>
      <c r="D1673" s="9" t="s">
        <v>69</v>
      </c>
      <c r="F1673" s="14">
        <v>7</v>
      </c>
      <c r="G1673">
        <v>2.9046433943295986E-4</v>
      </c>
      <c r="H1673">
        <v>2.4464400303771713E-4</v>
      </c>
      <c r="I1673">
        <v>50828959</v>
      </c>
      <c r="J1673">
        <v>1.908360940463093</v>
      </c>
      <c r="K1673">
        <v>0.76727914101093431</v>
      </c>
      <c r="T1673">
        <f t="shared" si="184"/>
        <v>0</v>
      </c>
      <c r="U1673">
        <f t="shared" si="185"/>
        <v>0</v>
      </c>
      <c r="V1673">
        <f t="shared" si="186"/>
        <v>0</v>
      </c>
      <c r="W1673">
        <f t="shared" si="187"/>
        <v>0</v>
      </c>
      <c r="X1673">
        <f t="shared" si="188"/>
        <v>1</v>
      </c>
      <c r="Y1673">
        <f t="shared" si="189"/>
        <v>0</v>
      </c>
      <c r="Z1673">
        <f t="shared" si="190"/>
        <v>0</v>
      </c>
    </row>
    <row r="1674" spans="1:26" ht="14.4">
      <c r="A1674" s="7" t="s">
        <v>1965</v>
      </c>
      <c r="B1674" s="7" t="s">
        <v>207</v>
      </c>
      <c r="C1674" s="8" t="s">
        <v>61</v>
      </c>
      <c r="D1674" s="9" t="s">
        <v>70</v>
      </c>
      <c r="F1674" s="14">
        <v>10</v>
      </c>
      <c r="G1674">
        <v>3.0474448967442814E-4</v>
      </c>
      <c r="H1674">
        <v>2.4692217836012019E-4</v>
      </c>
      <c r="I1674">
        <v>51174018</v>
      </c>
      <c r="J1674">
        <v>1.5632933102888267</v>
      </c>
      <c r="K1674">
        <v>0.97705831893051664</v>
      </c>
      <c r="T1674">
        <f t="shared" si="184"/>
        <v>0</v>
      </c>
      <c r="U1674">
        <f t="shared" si="185"/>
        <v>0</v>
      </c>
      <c r="V1674">
        <f t="shared" si="186"/>
        <v>0</v>
      </c>
      <c r="W1674">
        <f t="shared" si="187"/>
        <v>0</v>
      </c>
      <c r="X1674">
        <f t="shared" si="188"/>
        <v>1</v>
      </c>
      <c r="Y1674">
        <f t="shared" si="189"/>
        <v>0</v>
      </c>
      <c r="Z1674">
        <f t="shared" si="190"/>
        <v>0</v>
      </c>
    </row>
    <row r="1675" spans="1:26" ht="14.4">
      <c r="A1675" s="7" t="s">
        <v>1966</v>
      </c>
      <c r="B1675" s="7" t="s">
        <v>207</v>
      </c>
      <c r="C1675" s="8" t="s">
        <v>61</v>
      </c>
      <c r="D1675" s="9" t="s">
        <v>71</v>
      </c>
      <c r="F1675" s="14">
        <v>13</v>
      </c>
      <c r="G1675">
        <v>2.8748271504597646E-4</v>
      </c>
      <c r="H1675">
        <v>2.2531799755881249E-4</v>
      </c>
      <c r="I1675">
        <v>51540490</v>
      </c>
      <c r="J1675">
        <v>1.4551666078455987</v>
      </c>
      <c r="K1675">
        <v>1.0089155147729485</v>
      </c>
      <c r="T1675">
        <f t="shared" si="184"/>
        <v>0</v>
      </c>
      <c r="U1675">
        <f t="shared" si="185"/>
        <v>0</v>
      </c>
      <c r="V1675">
        <f t="shared" si="186"/>
        <v>0</v>
      </c>
      <c r="W1675">
        <f t="shared" si="187"/>
        <v>0</v>
      </c>
      <c r="X1675">
        <f t="shared" si="188"/>
        <v>1</v>
      </c>
      <c r="Y1675">
        <f t="shared" si="189"/>
        <v>0</v>
      </c>
      <c r="Z1675">
        <f t="shared" si="190"/>
        <v>0</v>
      </c>
    </row>
    <row r="1676" spans="1:26" ht="14.4">
      <c r="A1676" s="7" t="s">
        <v>1967</v>
      </c>
      <c r="B1676" s="7" t="s">
        <v>207</v>
      </c>
      <c r="C1676" s="8" t="s">
        <v>61</v>
      </c>
      <c r="D1676" s="9" t="s">
        <v>72</v>
      </c>
      <c r="F1676" s="14">
        <v>15</v>
      </c>
      <c r="G1676">
        <v>2.8531963742588733E-4</v>
      </c>
      <c r="H1676">
        <v>2.2362265974399875E-4</v>
      </c>
      <c r="I1676">
        <v>51931231</v>
      </c>
      <c r="J1676">
        <v>1.7523174060711173</v>
      </c>
      <c r="K1676">
        <v>1.0205804672721892</v>
      </c>
      <c r="T1676">
        <f t="shared" si="184"/>
        <v>0</v>
      </c>
      <c r="U1676">
        <f t="shared" si="185"/>
        <v>0</v>
      </c>
      <c r="V1676">
        <f t="shared" si="186"/>
        <v>0</v>
      </c>
      <c r="W1676">
        <f t="shared" si="187"/>
        <v>0</v>
      </c>
      <c r="X1676">
        <f t="shared" si="188"/>
        <v>1</v>
      </c>
      <c r="Y1676">
        <f t="shared" si="189"/>
        <v>0</v>
      </c>
      <c r="Z1676">
        <f t="shared" si="190"/>
        <v>0</v>
      </c>
    </row>
    <row r="1677" spans="1:26" ht="14.4">
      <c r="A1677" s="7" t="s">
        <v>1968</v>
      </c>
      <c r="B1677" s="7" t="s">
        <v>207</v>
      </c>
      <c r="C1677" s="8" t="s">
        <v>61</v>
      </c>
      <c r="D1677" s="9" t="s">
        <v>73</v>
      </c>
      <c r="F1677" s="14">
        <v>19</v>
      </c>
      <c r="G1677">
        <v>2.8681530391448163E-4</v>
      </c>
      <c r="H1677">
        <v>2.4089429221881638E-4</v>
      </c>
      <c r="I1677">
        <v>52350763</v>
      </c>
      <c r="J1677">
        <v>5.5968620743884863</v>
      </c>
      <c r="K1677">
        <v>2.5214532212262122</v>
      </c>
      <c r="T1677">
        <f t="shared" si="184"/>
        <v>0</v>
      </c>
      <c r="U1677">
        <f t="shared" si="185"/>
        <v>0</v>
      </c>
      <c r="V1677">
        <f t="shared" si="186"/>
        <v>0</v>
      </c>
      <c r="W1677">
        <f t="shared" si="187"/>
        <v>0</v>
      </c>
      <c r="X1677">
        <f t="shared" si="188"/>
        <v>1</v>
      </c>
      <c r="Y1677">
        <f t="shared" si="189"/>
        <v>0</v>
      </c>
      <c r="Z1677">
        <f t="shared" si="190"/>
        <v>0</v>
      </c>
    </row>
    <row r="1678" spans="1:26" ht="14.4">
      <c r="A1678" s="7" t="s">
        <v>1969</v>
      </c>
      <c r="B1678" s="7" t="s">
        <v>207</v>
      </c>
      <c r="C1678" s="8" t="s">
        <v>61</v>
      </c>
      <c r="D1678" s="9" t="s">
        <v>74</v>
      </c>
      <c r="F1678" s="14">
        <v>20</v>
      </c>
      <c r="G1678">
        <v>2.8438944030472456E-4</v>
      </c>
      <c r="H1678">
        <v>2.3885682528690519E-4</v>
      </c>
      <c r="I1678">
        <v>52797319</v>
      </c>
      <c r="K1678">
        <v>2.5001269477338424</v>
      </c>
      <c r="T1678">
        <f t="shared" si="184"/>
        <v>0</v>
      </c>
      <c r="U1678">
        <f t="shared" si="185"/>
        <v>0</v>
      </c>
      <c r="V1678">
        <f t="shared" si="186"/>
        <v>0</v>
      </c>
      <c r="W1678">
        <f t="shared" si="187"/>
        <v>0</v>
      </c>
      <c r="X1678">
        <f t="shared" si="188"/>
        <v>1</v>
      </c>
      <c r="Y1678">
        <f t="shared" si="189"/>
        <v>0</v>
      </c>
      <c r="Z1678">
        <f t="shared" si="190"/>
        <v>0</v>
      </c>
    </row>
    <row r="1679" spans="1:26" ht="14.4">
      <c r="A1679" s="7" t="s">
        <v>1970</v>
      </c>
      <c r="B1679" s="7" t="s">
        <v>208</v>
      </c>
      <c r="C1679" s="8" t="s">
        <v>78</v>
      </c>
      <c r="D1679" s="9" t="s">
        <v>62</v>
      </c>
      <c r="E1679">
        <v>2059.4006100256433</v>
      </c>
      <c r="F1679" s="14">
        <v>126</v>
      </c>
      <c r="I1679">
        <v>1897953</v>
      </c>
      <c r="J1679">
        <v>101.68850335071522</v>
      </c>
      <c r="K1679">
        <v>45.311975586329062</v>
      </c>
      <c r="T1679">
        <f t="shared" si="184"/>
        <v>0</v>
      </c>
      <c r="U1679">
        <f t="shared" si="185"/>
        <v>0</v>
      </c>
      <c r="V1679">
        <f t="shared" si="186"/>
        <v>0</v>
      </c>
      <c r="W1679">
        <f t="shared" si="187"/>
        <v>0</v>
      </c>
      <c r="X1679">
        <f t="shared" si="188"/>
        <v>0</v>
      </c>
      <c r="Y1679">
        <f t="shared" si="189"/>
        <v>0</v>
      </c>
      <c r="Z1679">
        <f t="shared" si="190"/>
        <v>0</v>
      </c>
    </row>
    <row r="1680" spans="1:26" ht="14.4">
      <c r="A1680" s="7" t="s">
        <v>1971</v>
      </c>
      <c r="B1680" s="7" t="s">
        <v>208</v>
      </c>
      <c r="C1680" s="8" t="s">
        <v>78</v>
      </c>
      <c r="D1680" s="9" t="s">
        <v>63</v>
      </c>
      <c r="E1680">
        <v>1836.4959664098769</v>
      </c>
      <c r="F1680" s="14">
        <v>113</v>
      </c>
      <c r="G1680">
        <v>8.2276953857593038E-4</v>
      </c>
      <c r="I1680">
        <v>1931282</v>
      </c>
      <c r="J1680">
        <v>136.69676411834212</v>
      </c>
      <c r="K1680">
        <v>36.763144895463221</v>
      </c>
      <c r="T1680">
        <f t="shared" si="184"/>
        <v>0</v>
      </c>
      <c r="U1680">
        <f t="shared" si="185"/>
        <v>0</v>
      </c>
      <c r="V1680">
        <f t="shared" si="186"/>
        <v>0</v>
      </c>
      <c r="W1680">
        <f t="shared" si="187"/>
        <v>0</v>
      </c>
      <c r="X1680">
        <f t="shared" si="188"/>
        <v>0</v>
      </c>
      <c r="Y1680">
        <f t="shared" si="189"/>
        <v>0</v>
      </c>
      <c r="Z1680">
        <f t="shared" si="190"/>
        <v>0</v>
      </c>
    </row>
    <row r="1681" spans="1:26" ht="14.4">
      <c r="A1681" s="7" t="s">
        <v>1972</v>
      </c>
      <c r="B1681" s="7" t="s">
        <v>208</v>
      </c>
      <c r="C1681" s="8" t="s">
        <v>78</v>
      </c>
      <c r="D1681" s="9" t="s">
        <v>64</v>
      </c>
      <c r="E1681">
        <v>1716.4025796825108</v>
      </c>
      <c r="F1681" s="14">
        <v>106</v>
      </c>
      <c r="G1681">
        <v>7.9252291397194407E-4</v>
      </c>
      <c r="H1681">
        <v>1.621812354880731E-3</v>
      </c>
      <c r="I1681">
        <v>1958303</v>
      </c>
      <c r="J1681">
        <v>128.17219807149354</v>
      </c>
      <c r="K1681">
        <v>33.192003484649717</v>
      </c>
      <c r="T1681">
        <f t="shared" si="184"/>
        <v>0</v>
      </c>
      <c r="U1681">
        <f t="shared" si="185"/>
        <v>0</v>
      </c>
      <c r="V1681">
        <f t="shared" si="186"/>
        <v>0</v>
      </c>
      <c r="W1681">
        <f t="shared" si="187"/>
        <v>0</v>
      </c>
      <c r="X1681">
        <f t="shared" si="188"/>
        <v>0</v>
      </c>
      <c r="Y1681">
        <f t="shared" si="189"/>
        <v>0</v>
      </c>
      <c r="Z1681">
        <f t="shared" si="190"/>
        <v>0</v>
      </c>
    </row>
    <row r="1682" spans="1:26" ht="14.4">
      <c r="A1682" s="7" t="s">
        <v>1973</v>
      </c>
      <c r="B1682" s="7" t="s">
        <v>208</v>
      </c>
      <c r="C1682" s="8" t="s">
        <v>78</v>
      </c>
      <c r="D1682" s="9" t="s">
        <v>65</v>
      </c>
      <c r="E1682">
        <v>2488.9905124929528</v>
      </c>
      <c r="F1682" s="14">
        <v>162</v>
      </c>
      <c r="G1682">
        <v>7.5558855401953431E-4</v>
      </c>
      <c r="H1682">
        <v>1.6065720557409335E-3</v>
      </c>
      <c r="I1682">
        <v>1981237</v>
      </c>
      <c r="J1682">
        <v>193.31357126885879</v>
      </c>
      <c r="K1682">
        <v>50.978252475599838</v>
      </c>
      <c r="T1682">
        <f t="shared" si="184"/>
        <v>0</v>
      </c>
      <c r="U1682">
        <f t="shared" si="185"/>
        <v>0</v>
      </c>
      <c r="V1682">
        <f t="shared" si="186"/>
        <v>0</v>
      </c>
      <c r="W1682">
        <f t="shared" si="187"/>
        <v>0</v>
      </c>
      <c r="X1682">
        <f t="shared" si="188"/>
        <v>0</v>
      </c>
      <c r="Y1682">
        <f t="shared" si="189"/>
        <v>0</v>
      </c>
      <c r="Z1682">
        <f t="shared" si="190"/>
        <v>0</v>
      </c>
    </row>
    <row r="1683" spans="1:26" ht="14.4">
      <c r="A1683" s="7" t="s">
        <v>1974</v>
      </c>
      <c r="B1683" s="7" t="s">
        <v>208</v>
      </c>
      <c r="C1683" s="8" t="s">
        <v>78</v>
      </c>
      <c r="D1683" s="9" t="s">
        <v>66</v>
      </c>
      <c r="E1683">
        <v>3297.9586137012561</v>
      </c>
      <c r="F1683" s="14">
        <v>213</v>
      </c>
      <c r="G1683">
        <v>7.2629435137671467E-4</v>
      </c>
      <c r="H1683">
        <v>1.786534352974063E-3</v>
      </c>
      <c r="I1683">
        <v>2003320</v>
      </c>
      <c r="J1683">
        <v>212.64700597008965</v>
      </c>
      <c r="K1683">
        <v>61.398079188547015</v>
      </c>
      <c r="T1683">
        <f t="shared" si="184"/>
        <v>0</v>
      </c>
      <c r="U1683">
        <f t="shared" si="185"/>
        <v>0</v>
      </c>
      <c r="V1683">
        <f t="shared" si="186"/>
        <v>0</v>
      </c>
      <c r="W1683">
        <f t="shared" si="187"/>
        <v>0</v>
      </c>
      <c r="X1683">
        <f t="shared" si="188"/>
        <v>0</v>
      </c>
      <c r="Y1683">
        <f t="shared" si="189"/>
        <v>0</v>
      </c>
      <c r="Z1683">
        <f t="shared" si="190"/>
        <v>0</v>
      </c>
    </row>
    <row r="1684" spans="1:26" ht="14.4">
      <c r="A1684" s="7" t="s">
        <v>1975</v>
      </c>
      <c r="B1684" s="7" t="s">
        <v>208</v>
      </c>
      <c r="C1684" s="8" t="s">
        <v>78</v>
      </c>
      <c r="D1684" s="9" t="s">
        <v>67</v>
      </c>
      <c r="E1684">
        <v>3582.2760201398501</v>
      </c>
      <c r="F1684" s="14">
        <v>262</v>
      </c>
      <c r="G1684">
        <v>7.1780036368551757E-4</v>
      </c>
      <c r="H1684">
        <v>1.7656408945913866E-3</v>
      </c>
      <c r="I1684">
        <v>2027026</v>
      </c>
      <c r="J1684">
        <v>179.08009073391264</v>
      </c>
      <c r="K1684">
        <v>53.280026995213674</v>
      </c>
      <c r="T1684">
        <f t="shared" si="184"/>
        <v>0</v>
      </c>
      <c r="U1684">
        <f t="shared" si="185"/>
        <v>0</v>
      </c>
      <c r="V1684">
        <f t="shared" si="186"/>
        <v>0</v>
      </c>
      <c r="W1684">
        <f t="shared" si="187"/>
        <v>0</v>
      </c>
      <c r="X1684">
        <f t="shared" si="188"/>
        <v>0</v>
      </c>
      <c r="Y1684">
        <f t="shared" si="189"/>
        <v>0</v>
      </c>
      <c r="Z1684">
        <f t="shared" si="190"/>
        <v>0</v>
      </c>
    </row>
    <row r="1685" spans="1:26" ht="14.4">
      <c r="A1685" s="7" t="s">
        <v>1976</v>
      </c>
      <c r="B1685" s="7" t="s">
        <v>208</v>
      </c>
      <c r="C1685" s="8" t="s">
        <v>78</v>
      </c>
      <c r="D1685" s="9" t="s">
        <v>68</v>
      </c>
      <c r="E1685">
        <v>3886.4479234811106</v>
      </c>
      <c r="F1685" s="14">
        <v>280</v>
      </c>
      <c r="G1685">
        <v>5.6650710618135727E-4</v>
      </c>
      <c r="H1685">
        <v>9.5570674318815388E-4</v>
      </c>
      <c r="I1685">
        <v>2052931</v>
      </c>
      <c r="J1685">
        <v>230.40228824056922</v>
      </c>
      <c r="K1685">
        <v>57.478794952192743</v>
      </c>
      <c r="T1685">
        <f t="shared" si="184"/>
        <v>0</v>
      </c>
      <c r="U1685">
        <f t="shared" si="185"/>
        <v>0</v>
      </c>
      <c r="V1685">
        <f t="shared" si="186"/>
        <v>0</v>
      </c>
      <c r="W1685">
        <f t="shared" si="187"/>
        <v>0</v>
      </c>
      <c r="X1685">
        <f t="shared" si="188"/>
        <v>0</v>
      </c>
      <c r="Y1685">
        <f t="shared" si="189"/>
        <v>0</v>
      </c>
      <c r="Z1685">
        <f t="shared" si="190"/>
        <v>0</v>
      </c>
    </row>
    <row r="1686" spans="1:26" ht="14.4">
      <c r="A1686" s="7" t="s">
        <v>1977</v>
      </c>
      <c r="B1686" s="7" t="s">
        <v>208</v>
      </c>
      <c r="C1686" s="8" t="s">
        <v>78</v>
      </c>
      <c r="D1686" s="9" t="s">
        <v>69</v>
      </c>
      <c r="E1686">
        <v>4246.6783726630465</v>
      </c>
      <c r="F1686" s="14">
        <v>294</v>
      </c>
      <c r="G1686">
        <v>5.5894650838660066E-4</v>
      </c>
      <c r="H1686">
        <v>9.4295189119046477E-4</v>
      </c>
      <c r="I1686">
        <v>2080700</v>
      </c>
      <c r="J1686">
        <v>260.48925842264623</v>
      </c>
      <c r="K1686">
        <v>63.440188398135241</v>
      </c>
      <c r="T1686">
        <f t="shared" si="184"/>
        <v>0</v>
      </c>
      <c r="U1686">
        <f t="shared" si="185"/>
        <v>0</v>
      </c>
      <c r="V1686">
        <f t="shared" si="186"/>
        <v>0</v>
      </c>
      <c r="W1686">
        <f t="shared" si="187"/>
        <v>0</v>
      </c>
      <c r="X1686">
        <f t="shared" si="188"/>
        <v>0</v>
      </c>
      <c r="Y1686">
        <f t="shared" si="189"/>
        <v>0</v>
      </c>
      <c r="Z1686">
        <f t="shared" si="190"/>
        <v>0</v>
      </c>
    </row>
    <row r="1687" spans="1:26" ht="14.4">
      <c r="A1687" s="7" t="s">
        <v>1978</v>
      </c>
      <c r="B1687" s="7" t="s">
        <v>208</v>
      </c>
      <c r="C1687" s="8" t="s">
        <v>78</v>
      </c>
      <c r="D1687" s="9" t="s">
        <v>70</v>
      </c>
      <c r="E1687">
        <v>4023.6896229896756</v>
      </c>
      <c r="F1687" s="14">
        <v>287</v>
      </c>
      <c r="G1687">
        <v>6.3720188308553525E-4</v>
      </c>
      <c r="H1687">
        <v>1.1412783169911186E-3</v>
      </c>
      <c r="I1687">
        <v>2110791</v>
      </c>
      <c r="J1687">
        <v>229.29792670141194</v>
      </c>
      <c r="K1687">
        <v>54.008189347026779</v>
      </c>
      <c r="T1687">
        <f t="shared" si="184"/>
        <v>0</v>
      </c>
      <c r="U1687">
        <f t="shared" si="185"/>
        <v>0</v>
      </c>
      <c r="V1687">
        <f t="shared" si="186"/>
        <v>0</v>
      </c>
      <c r="W1687">
        <f t="shared" si="187"/>
        <v>0</v>
      </c>
      <c r="X1687">
        <f t="shared" si="188"/>
        <v>0</v>
      </c>
      <c r="Y1687">
        <f t="shared" si="189"/>
        <v>0</v>
      </c>
      <c r="Z1687">
        <f t="shared" si="190"/>
        <v>0</v>
      </c>
    </row>
    <row r="1688" spans="1:26" ht="14.4">
      <c r="A1688" s="7" t="s">
        <v>1979</v>
      </c>
      <c r="B1688" s="7" t="s">
        <v>208</v>
      </c>
      <c r="C1688" s="8" t="s">
        <v>78</v>
      </c>
      <c r="D1688" s="9" t="s">
        <v>71</v>
      </c>
      <c r="E1688">
        <v>4070.0327450737068</v>
      </c>
      <c r="F1688" s="14">
        <v>326</v>
      </c>
      <c r="G1688">
        <v>6.0368612426976839E-4</v>
      </c>
      <c r="H1688">
        <v>1.0776777025217658E-3</v>
      </c>
      <c r="I1688">
        <v>2143498</v>
      </c>
      <c r="J1688">
        <v>238.39537055784515</v>
      </c>
      <c r="K1688">
        <v>55.983257273857966</v>
      </c>
      <c r="T1688">
        <f t="shared" si="184"/>
        <v>0</v>
      </c>
      <c r="U1688">
        <f t="shared" si="185"/>
        <v>0</v>
      </c>
      <c r="V1688">
        <f t="shared" si="186"/>
        <v>0</v>
      </c>
      <c r="W1688">
        <f t="shared" si="187"/>
        <v>0</v>
      </c>
      <c r="X1688">
        <f t="shared" si="188"/>
        <v>0</v>
      </c>
      <c r="Y1688">
        <f t="shared" si="189"/>
        <v>0</v>
      </c>
      <c r="Z1688">
        <f t="shared" si="190"/>
        <v>0</v>
      </c>
    </row>
    <row r="1689" spans="1:26" ht="14.4">
      <c r="A1689" s="7" t="s">
        <v>1980</v>
      </c>
      <c r="B1689" s="7" t="s">
        <v>208</v>
      </c>
      <c r="C1689" s="8" t="s">
        <v>78</v>
      </c>
      <c r="D1689" s="9" t="s">
        <v>72</v>
      </c>
      <c r="E1689">
        <v>5113.1648519688461</v>
      </c>
      <c r="F1689" s="14">
        <v>416</v>
      </c>
      <c r="G1689">
        <v>5.9385938382729066E-4</v>
      </c>
      <c r="H1689">
        <v>1.0601353760749934E-3</v>
      </c>
      <c r="I1689">
        <v>2178967</v>
      </c>
      <c r="J1689">
        <v>257.00251541211958</v>
      </c>
      <c r="K1689">
        <v>66.545294169209541</v>
      </c>
      <c r="T1689">
        <f t="shared" si="184"/>
        <v>0</v>
      </c>
      <c r="U1689">
        <f t="shared" si="185"/>
        <v>0</v>
      </c>
      <c r="V1689">
        <f t="shared" si="186"/>
        <v>0</v>
      </c>
      <c r="W1689">
        <f t="shared" si="187"/>
        <v>0</v>
      </c>
      <c r="X1689">
        <f t="shared" si="188"/>
        <v>0</v>
      </c>
      <c r="Y1689">
        <f t="shared" si="189"/>
        <v>0</v>
      </c>
      <c r="Z1689">
        <f t="shared" si="190"/>
        <v>0</v>
      </c>
    </row>
    <row r="1690" spans="1:26" ht="14.4">
      <c r="A1690" s="7" t="s">
        <v>1981</v>
      </c>
      <c r="B1690" s="7" t="s">
        <v>208</v>
      </c>
      <c r="C1690" s="8" t="s">
        <v>78</v>
      </c>
      <c r="D1690" s="9" t="s">
        <v>73</v>
      </c>
      <c r="E1690">
        <v>5614.9259096922915</v>
      </c>
      <c r="F1690" s="14">
        <v>486</v>
      </c>
      <c r="G1690">
        <v>4.8520529685455293E-4</v>
      </c>
      <c r="H1690">
        <v>8.4505086087865446E-4</v>
      </c>
      <c r="I1690">
        <v>2217618</v>
      </c>
      <c r="J1690">
        <v>290.85261753827757</v>
      </c>
      <c r="K1690">
        <v>93.343398186703027</v>
      </c>
      <c r="T1690">
        <f t="shared" si="184"/>
        <v>0</v>
      </c>
      <c r="U1690">
        <f t="shared" si="185"/>
        <v>0</v>
      </c>
      <c r="V1690">
        <f t="shared" si="186"/>
        <v>0</v>
      </c>
      <c r="W1690">
        <f t="shared" si="187"/>
        <v>0</v>
      </c>
      <c r="X1690">
        <f t="shared" si="188"/>
        <v>0</v>
      </c>
      <c r="Y1690">
        <f t="shared" si="189"/>
        <v>0</v>
      </c>
      <c r="Z1690">
        <f t="shared" si="190"/>
        <v>0</v>
      </c>
    </row>
    <row r="1691" spans="1:26" ht="14.4">
      <c r="A1691" s="7" t="s">
        <v>1982</v>
      </c>
      <c r="B1691" s="7" t="s">
        <v>208</v>
      </c>
      <c r="C1691" s="8" t="s">
        <v>78</v>
      </c>
      <c r="D1691" s="9" t="s">
        <v>74</v>
      </c>
      <c r="E1691">
        <v>5930.5249463019491</v>
      </c>
      <c r="F1691" s="14">
        <v>473</v>
      </c>
      <c r="G1691">
        <v>5.7272019520287088E-4</v>
      </c>
      <c r="H1691">
        <v>1.030807832015059E-3</v>
      </c>
      <c r="I1691">
        <v>2259393</v>
      </c>
      <c r="K1691">
        <v>91.617527362437613</v>
      </c>
      <c r="T1691">
        <f t="shared" si="184"/>
        <v>0</v>
      </c>
      <c r="U1691">
        <f t="shared" si="185"/>
        <v>0</v>
      </c>
      <c r="V1691">
        <f t="shared" si="186"/>
        <v>0</v>
      </c>
      <c r="W1691">
        <f t="shared" si="187"/>
        <v>0</v>
      </c>
      <c r="X1691">
        <f t="shared" si="188"/>
        <v>0</v>
      </c>
      <c r="Y1691">
        <f t="shared" si="189"/>
        <v>0</v>
      </c>
      <c r="Z1691">
        <f t="shared" si="190"/>
        <v>0</v>
      </c>
    </row>
    <row r="1692" spans="1:26" ht="14.4">
      <c r="A1692" s="7" t="s">
        <v>1983</v>
      </c>
      <c r="B1692" s="7" t="s">
        <v>209</v>
      </c>
      <c r="C1692" s="8" t="s">
        <v>61</v>
      </c>
      <c r="D1692" s="9" t="s">
        <v>62</v>
      </c>
      <c r="E1692">
        <v>236.98284429074192</v>
      </c>
      <c r="F1692" s="14">
        <v>12</v>
      </c>
      <c r="I1692">
        <v>23184177</v>
      </c>
      <c r="J1692">
        <v>9.4460976553103446</v>
      </c>
      <c r="K1692">
        <v>4.7014823946521807</v>
      </c>
      <c r="T1692">
        <f t="shared" si="184"/>
        <v>0</v>
      </c>
      <c r="U1692">
        <f t="shared" si="185"/>
        <v>0</v>
      </c>
      <c r="V1692">
        <f t="shared" si="186"/>
        <v>0</v>
      </c>
      <c r="W1692">
        <f t="shared" si="187"/>
        <v>0</v>
      </c>
      <c r="X1692">
        <f t="shared" si="188"/>
        <v>0</v>
      </c>
      <c r="Y1692">
        <f t="shared" si="189"/>
        <v>0</v>
      </c>
      <c r="Z1692">
        <f t="shared" si="190"/>
        <v>0</v>
      </c>
    </row>
    <row r="1693" spans="1:26" ht="14.4">
      <c r="A1693" s="7" t="s">
        <v>1984</v>
      </c>
      <c r="B1693" s="7" t="s">
        <v>209</v>
      </c>
      <c r="C1693" s="8" t="s">
        <v>61</v>
      </c>
      <c r="D1693" s="9" t="s">
        <v>63</v>
      </c>
      <c r="E1693">
        <v>253.94339483136821</v>
      </c>
      <c r="F1693" s="14">
        <v>13</v>
      </c>
      <c r="G1693">
        <v>4.3927067118115109E-4</v>
      </c>
      <c r="I1693">
        <v>23655119</v>
      </c>
      <c r="J1693">
        <v>8.0743622553748295</v>
      </c>
      <c r="K1693">
        <v>5.4110909355391534</v>
      </c>
      <c r="T1693">
        <f t="shared" si="184"/>
        <v>0</v>
      </c>
      <c r="U1693">
        <f t="shared" si="185"/>
        <v>0</v>
      </c>
      <c r="V1693">
        <f t="shared" si="186"/>
        <v>0</v>
      </c>
      <c r="W1693">
        <f t="shared" si="187"/>
        <v>0</v>
      </c>
      <c r="X1693">
        <f t="shared" si="188"/>
        <v>0</v>
      </c>
      <c r="Y1693">
        <f t="shared" si="189"/>
        <v>0</v>
      </c>
      <c r="Z1693">
        <f t="shared" si="190"/>
        <v>0</v>
      </c>
    </row>
    <row r="1694" spans="1:26" ht="14.4">
      <c r="A1694" s="7" t="s">
        <v>1985</v>
      </c>
      <c r="B1694" s="7" t="s">
        <v>209</v>
      </c>
      <c r="C1694" s="8" t="s">
        <v>61</v>
      </c>
      <c r="D1694" s="9" t="s">
        <v>64</v>
      </c>
      <c r="E1694">
        <v>251.04387217584369</v>
      </c>
      <c r="F1694" s="14">
        <v>14</v>
      </c>
      <c r="G1694">
        <v>4.2393305824013763E-4</v>
      </c>
      <c r="H1694">
        <v>1.5579062768562505E-4</v>
      </c>
      <c r="I1694">
        <v>24102862</v>
      </c>
      <c r="J1694">
        <v>5.559505754959722</v>
      </c>
      <c r="K1694">
        <v>4.4807956831018654</v>
      </c>
      <c r="T1694">
        <f t="shared" si="184"/>
        <v>0</v>
      </c>
      <c r="U1694">
        <f t="shared" si="185"/>
        <v>0</v>
      </c>
      <c r="V1694">
        <f t="shared" si="186"/>
        <v>0</v>
      </c>
      <c r="W1694">
        <f t="shared" si="187"/>
        <v>0</v>
      </c>
      <c r="X1694">
        <f t="shared" si="188"/>
        <v>0</v>
      </c>
      <c r="Y1694">
        <f t="shared" si="189"/>
        <v>0</v>
      </c>
      <c r="Z1694">
        <f t="shared" si="190"/>
        <v>0</v>
      </c>
    </row>
    <row r="1695" spans="1:26" ht="14.4">
      <c r="A1695" s="7" t="s">
        <v>1986</v>
      </c>
      <c r="B1695" s="7" t="s">
        <v>209</v>
      </c>
      <c r="C1695" s="8" t="s">
        <v>61</v>
      </c>
      <c r="D1695" s="9" t="s">
        <v>65</v>
      </c>
      <c r="E1695">
        <v>258.11785553068847</v>
      </c>
      <c r="F1695" s="14">
        <v>14</v>
      </c>
      <c r="G1695">
        <v>4.0716760133227716E-4</v>
      </c>
      <c r="H1695">
        <v>1.4295309536060122E-4</v>
      </c>
      <c r="I1695">
        <v>24525527</v>
      </c>
      <c r="J1695">
        <v>9.4595316952822266</v>
      </c>
      <c r="K1695">
        <v>4.8520873781835556</v>
      </c>
      <c r="T1695">
        <f t="shared" si="184"/>
        <v>0</v>
      </c>
      <c r="U1695">
        <f t="shared" si="185"/>
        <v>0</v>
      </c>
      <c r="V1695">
        <f t="shared" si="186"/>
        <v>0</v>
      </c>
      <c r="W1695">
        <f t="shared" si="187"/>
        <v>0</v>
      </c>
      <c r="X1695">
        <f t="shared" si="188"/>
        <v>0</v>
      </c>
      <c r="Y1695">
        <f t="shared" si="189"/>
        <v>0</v>
      </c>
      <c r="Z1695">
        <f t="shared" si="190"/>
        <v>0</v>
      </c>
    </row>
    <row r="1696" spans="1:26" ht="14.4">
      <c r="A1696" s="7" t="s">
        <v>1987</v>
      </c>
      <c r="B1696" s="7" t="s">
        <v>209</v>
      </c>
      <c r="C1696" s="8" t="s">
        <v>61</v>
      </c>
      <c r="D1696" s="9" t="s">
        <v>66</v>
      </c>
      <c r="E1696">
        <v>291.86904185915125</v>
      </c>
      <c r="F1696" s="14">
        <v>17</v>
      </c>
      <c r="G1696">
        <v>3.8656748218736045E-4</v>
      </c>
      <c r="H1696">
        <v>1.2226189726228848E-4</v>
      </c>
      <c r="I1696">
        <v>24921910</v>
      </c>
      <c r="J1696">
        <v>10.432587229469972</v>
      </c>
      <c r="K1696">
        <v>8.2256937770820944</v>
      </c>
      <c r="T1696">
        <f t="shared" si="184"/>
        <v>0</v>
      </c>
      <c r="U1696">
        <f t="shared" si="185"/>
        <v>0</v>
      </c>
      <c r="V1696">
        <f t="shared" si="186"/>
        <v>0</v>
      </c>
      <c r="W1696">
        <f t="shared" si="187"/>
        <v>0</v>
      </c>
      <c r="X1696">
        <f t="shared" si="188"/>
        <v>0</v>
      </c>
      <c r="Y1696">
        <f t="shared" si="189"/>
        <v>0</v>
      </c>
      <c r="Z1696">
        <f t="shared" si="190"/>
        <v>0</v>
      </c>
    </row>
    <row r="1697" spans="1:26" ht="14.4">
      <c r="A1697" s="7" t="s">
        <v>1988</v>
      </c>
      <c r="B1697" s="7" t="s">
        <v>209</v>
      </c>
      <c r="C1697" s="8" t="s">
        <v>61</v>
      </c>
      <c r="D1697" s="9" t="s">
        <v>67</v>
      </c>
      <c r="E1697">
        <v>321.45501864656484</v>
      </c>
      <c r="F1697" s="14">
        <v>19</v>
      </c>
      <c r="G1697">
        <v>3.8091008647853016E-4</v>
      </c>
      <c r="H1697">
        <v>1.2047260052938357E-4</v>
      </c>
      <c r="I1697">
        <v>25292058</v>
      </c>
      <c r="J1697">
        <v>6.32609651614748</v>
      </c>
      <c r="K1697">
        <v>8.7379208129287065</v>
      </c>
      <c r="T1697">
        <f t="shared" si="184"/>
        <v>0</v>
      </c>
      <c r="U1697">
        <f t="shared" si="185"/>
        <v>0</v>
      </c>
      <c r="V1697">
        <f t="shared" si="186"/>
        <v>0</v>
      </c>
      <c r="W1697">
        <f t="shared" si="187"/>
        <v>0</v>
      </c>
      <c r="X1697">
        <f t="shared" si="188"/>
        <v>0</v>
      </c>
      <c r="Y1697">
        <f t="shared" si="189"/>
        <v>0</v>
      </c>
      <c r="Z1697">
        <f t="shared" si="190"/>
        <v>0</v>
      </c>
    </row>
    <row r="1698" spans="1:26" ht="14.4">
      <c r="A1698" s="7" t="s">
        <v>1989</v>
      </c>
      <c r="B1698" s="7" t="s">
        <v>209</v>
      </c>
      <c r="C1698" s="8" t="s">
        <v>61</v>
      </c>
      <c r="D1698" s="9" t="s">
        <v>68</v>
      </c>
      <c r="E1698">
        <v>352.8009747038343</v>
      </c>
      <c r="F1698" s="14">
        <v>20</v>
      </c>
      <c r="G1698">
        <v>3.445418266638626E-4</v>
      </c>
      <c r="H1698">
        <v>1.0802041644386724E-4</v>
      </c>
      <c r="I1698">
        <v>25634043</v>
      </c>
      <c r="J1698">
        <v>6.1246678879332457</v>
      </c>
      <c r="K1698">
        <v>10.181772730895396</v>
      </c>
      <c r="T1698">
        <f t="shared" si="184"/>
        <v>0</v>
      </c>
      <c r="U1698">
        <f t="shared" si="185"/>
        <v>0</v>
      </c>
      <c r="V1698">
        <f t="shared" si="186"/>
        <v>0</v>
      </c>
      <c r="W1698">
        <f t="shared" si="187"/>
        <v>0</v>
      </c>
      <c r="X1698">
        <f t="shared" si="188"/>
        <v>0</v>
      </c>
      <c r="Y1698">
        <f t="shared" si="189"/>
        <v>0</v>
      </c>
      <c r="Z1698">
        <f t="shared" si="190"/>
        <v>0</v>
      </c>
    </row>
    <row r="1699" spans="1:26" ht="14.4">
      <c r="A1699" s="7" t="s">
        <v>1990</v>
      </c>
      <c r="B1699" s="7" t="s">
        <v>209</v>
      </c>
      <c r="C1699" s="8" t="s">
        <v>61</v>
      </c>
      <c r="D1699" s="9" t="s">
        <v>69</v>
      </c>
      <c r="E1699">
        <v>397.90401784630473</v>
      </c>
      <c r="F1699" s="14">
        <v>23</v>
      </c>
      <c r="G1699">
        <v>3.4034653226883583E-4</v>
      </c>
      <c r="H1699">
        <v>1.0670511184923081E-4</v>
      </c>
      <c r="I1699">
        <v>25950022</v>
      </c>
      <c r="J1699">
        <v>9.0173333957096453</v>
      </c>
      <c r="K1699">
        <v>15.491316346475545</v>
      </c>
      <c r="T1699">
        <f t="shared" si="184"/>
        <v>0</v>
      </c>
      <c r="U1699">
        <f t="shared" si="185"/>
        <v>0</v>
      </c>
      <c r="V1699">
        <f t="shared" si="186"/>
        <v>0</v>
      </c>
      <c r="W1699">
        <f t="shared" si="187"/>
        <v>0</v>
      </c>
      <c r="X1699">
        <f t="shared" si="188"/>
        <v>0</v>
      </c>
      <c r="Y1699">
        <f t="shared" si="189"/>
        <v>0</v>
      </c>
      <c r="Z1699">
        <f t="shared" si="190"/>
        <v>0</v>
      </c>
    </row>
    <row r="1700" spans="1:26" ht="14.4">
      <c r="A1700" s="7" t="s">
        <v>1991</v>
      </c>
      <c r="B1700" s="7" t="s">
        <v>209</v>
      </c>
      <c r="C1700" s="8" t="s">
        <v>61</v>
      </c>
      <c r="D1700" s="9" t="s">
        <v>70</v>
      </c>
      <c r="E1700">
        <v>477.93217634741683</v>
      </c>
      <c r="F1700" s="14">
        <v>27</v>
      </c>
      <c r="G1700">
        <v>3.5459841919506616E-4</v>
      </c>
      <c r="H1700">
        <v>1.0282135081730592E-4</v>
      </c>
      <c r="I1700">
        <v>26249412</v>
      </c>
      <c r="J1700">
        <v>13.447920281033342</v>
      </c>
      <c r="K1700">
        <v>20.762369838989155</v>
      </c>
      <c r="T1700">
        <f t="shared" si="184"/>
        <v>0</v>
      </c>
      <c r="U1700">
        <f t="shared" si="185"/>
        <v>0</v>
      </c>
      <c r="V1700">
        <f t="shared" si="186"/>
        <v>0</v>
      </c>
      <c r="W1700">
        <f t="shared" si="187"/>
        <v>0</v>
      </c>
      <c r="X1700">
        <f t="shared" si="188"/>
        <v>0</v>
      </c>
      <c r="Y1700">
        <f t="shared" si="189"/>
        <v>0</v>
      </c>
      <c r="Z1700">
        <f t="shared" si="190"/>
        <v>0</v>
      </c>
    </row>
    <row r="1701" spans="1:26" ht="14.4">
      <c r="A1701" s="7" t="s">
        <v>1992</v>
      </c>
      <c r="B1701" s="7" t="s">
        <v>209</v>
      </c>
      <c r="C1701" s="8" t="s">
        <v>61</v>
      </c>
      <c r="D1701" s="9" t="s">
        <v>71</v>
      </c>
      <c r="E1701">
        <v>485.95515477279417</v>
      </c>
      <c r="F1701" s="14">
        <v>29</v>
      </c>
      <c r="G1701">
        <v>3.4402032809036358E-4</v>
      </c>
      <c r="H1701">
        <v>1.2213249054631611E-4</v>
      </c>
      <c r="I1701">
        <v>26544943</v>
      </c>
      <c r="J1701">
        <v>16.537989929004556</v>
      </c>
      <c r="K1701">
        <v>21.548360454192725</v>
      </c>
      <c r="T1701">
        <f t="shared" si="184"/>
        <v>0</v>
      </c>
      <c r="U1701">
        <f t="shared" si="185"/>
        <v>0</v>
      </c>
      <c r="V1701">
        <f t="shared" si="186"/>
        <v>0</v>
      </c>
      <c r="W1701">
        <f t="shared" si="187"/>
        <v>0</v>
      </c>
      <c r="X1701">
        <f t="shared" si="188"/>
        <v>0</v>
      </c>
      <c r="Y1701">
        <f t="shared" si="189"/>
        <v>0</v>
      </c>
      <c r="Z1701">
        <f t="shared" si="190"/>
        <v>0</v>
      </c>
    </row>
    <row r="1702" spans="1:26" ht="14.4">
      <c r="A1702" s="7" t="s">
        <v>1993</v>
      </c>
      <c r="B1702" s="7" t="s">
        <v>209</v>
      </c>
      <c r="C1702" s="8" t="s">
        <v>61</v>
      </c>
      <c r="D1702" s="9" t="s">
        <v>72</v>
      </c>
      <c r="E1702">
        <v>595.77162611390827</v>
      </c>
      <c r="F1702" s="14">
        <v>36</v>
      </c>
      <c r="G1702">
        <v>3.4016220507355728E-4</v>
      </c>
      <c r="H1702">
        <v>1.2076279772760323E-4</v>
      </c>
      <c r="I1702">
        <v>26846016</v>
      </c>
      <c r="J1702">
        <v>14.080301524069716</v>
      </c>
      <c r="K1702">
        <v>19.667722763779921</v>
      </c>
      <c r="T1702">
        <f t="shared" si="184"/>
        <v>0</v>
      </c>
      <c r="U1702">
        <f t="shared" si="185"/>
        <v>0</v>
      </c>
      <c r="V1702">
        <f t="shared" si="186"/>
        <v>0</v>
      </c>
      <c r="W1702">
        <f t="shared" si="187"/>
        <v>0</v>
      </c>
      <c r="X1702">
        <f t="shared" si="188"/>
        <v>0</v>
      </c>
      <c r="Y1702">
        <f t="shared" si="189"/>
        <v>0</v>
      </c>
      <c r="Z1702">
        <f t="shared" si="190"/>
        <v>0</v>
      </c>
    </row>
    <row r="1703" spans="1:26" ht="14.4">
      <c r="A1703" s="7" t="s">
        <v>1994</v>
      </c>
      <c r="B1703" s="7" t="s">
        <v>209</v>
      </c>
      <c r="C1703" s="8" t="s">
        <v>61</v>
      </c>
      <c r="D1703" s="9" t="s">
        <v>73</v>
      </c>
      <c r="E1703">
        <v>694.14115124456816</v>
      </c>
      <c r="F1703" s="14">
        <v>41</v>
      </c>
      <c r="G1703">
        <v>3.2062462552520372E-4</v>
      </c>
      <c r="H1703">
        <v>1.087037894280925E-4</v>
      </c>
      <c r="I1703">
        <v>27156367</v>
      </c>
      <c r="J1703">
        <v>15.28186741621219</v>
      </c>
      <c r="K1703">
        <v>15.465986300744868</v>
      </c>
      <c r="T1703">
        <f t="shared" si="184"/>
        <v>0</v>
      </c>
      <c r="U1703">
        <f t="shared" si="185"/>
        <v>0</v>
      </c>
      <c r="V1703">
        <f t="shared" si="186"/>
        <v>0</v>
      </c>
      <c r="W1703">
        <f t="shared" si="187"/>
        <v>0</v>
      </c>
      <c r="X1703">
        <f t="shared" si="188"/>
        <v>0</v>
      </c>
      <c r="Y1703">
        <f t="shared" si="189"/>
        <v>0</v>
      </c>
      <c r="Z1703">
        <f t="shared" si="190"/>
        <v>0</v>
      </c>
    </row>
    <row r="1704" spans="1:26" ht="14.4">
      <c r="A1704" s="7" t="s">
        <v>1995</v>
      </c>
      <c r="B1704" s="7" t="s">
        <v>209</v>
      </c>
      <c r="C1704" s="8" t="s">
        <v>61</v>
      </c>
      <c r="D1704" s="9" t="s">
        <v>74</v>
      </c>
      <c r="E1704">
        <v>699.08048211611856</v>
      </c>
      <c r="F1704" s="14">
        <v>36</v>
      </c>
      <c r="G1704">
        <v>3.3234602553499211E-4</v>
      </c>
      <c r="H1704">
        <v>9.689027707525452E-5</v>
      </c>
      <c r="I1704">
        <v>27474377</v>
      </c>
      <c r="J1704">
        <v>13.794671304102728</v>
      </c>
      <c r="K1704">
        <v>20.41902533404124</v>
      </c>
      <c r="T1704">
        <f t="shared" si="184"/>
        <v>0</v>
      </c>
      <c r="U1704">
        <f t="shared" si="185"/>
        <v>0</v>
      </c>
      <c r="V1704">
        <f t="shared" si="186"/>
        <v>0</v>
      </c>
      <c r="W1704">
        <f t="shared" si="187"/>
        <v>0</v>
      </c>
      <c r="X1704">
        <f t="shared" si="188"/>
        <v>0</v>
      </c>
      <c r="Y1704">
        <f t="shared" si="189"/>
        <v>0</v>
      </c>
      <c r="Z1704">
        <f t="shared" si="190"/>
        <v>0</v>
      </c>
    </row>
    <row r="1705" spans="1:26" ht="14.4">
      <c r="A1705" s="7" t="s">
        <v>1996</v>
      </c>
      <c r="B1705" s="7" t="s">
        <v>210</v>
      </c>
      <c r="C1705" s="8" t="s">
        <v>76</v>
      </c>
      <c r="D1705" s="9" t="s">
        <v>62</v>
      </c>
      <c r="E1705">
        <v>24175.045412979791</v>
      </c>
      <c r="F1705" s="14">
        <v>1932</v>
      </c>
      <c r="G1705">
        <v>4.9116157200085175E-3</v>
      </c>
      <c r="I1705">
        <v>15925513</v>
      </c>
      <c r="J1705">
        <v>708.61139606617382</v>
      </c>
      <c r="K1705">
        <v>857.05245413444447</v>
      </c>
      <c r="T1705">
        <f t="shared" si="184"/>
        <v>0</v>
      </c>
      <c r="U1705">
        <f t="shared" si="185"/>
        <v>1</v>
      </c>
      <c r="V1705">
        <f t="shared" si="186"/>
        <v>0</v>
      </c>
      <c r="W1705">
        <f t="shared" si="187"/>
        <v>0</v>
      </c>
      <c r="X1705">
        <f t="shared" si="188"/>
        <v>0</v>
      </c>
      <c r="Y1705">
        <f t="shared" si="189"/>
        <v>0</v>
      </c>
      <c r="Z1705">
        <f t="shared" si="190"/>
        <v>0</v>
      </c>
    </row>
    <row r="1706" spans="1:26" ht="14.4">
      <c r="A1706" s="7" t="s">
        <v>1997</v>
      </c>
      <c r="B1706" s="7" t="s">
        <v>210</v>
      </c>
      <c r="C1706" s="8" t="s">
        <v>76</v>
      </c>
      <c r="D1706" s="9" t="s">
        <v>63</v>
      </c>
      <c r="E1706">
        <v>24990.371540142263</v>
      </c>
      <c r="F1706" s="14">
        <v>2079</v>
      </c>
      <c r="G1706">
        <v>4.8247620305892115E-3</v>
      </c>
      <c r="I1706">
        <v>16046180</v>
      </c>
      <c r="J1706">
        <v>694.68247271313169</v>
      </c>
      <c r="K1706">
        <v>813.96319871770106</v>
      </c>
      <c r="T1706">
        <f t="shared" si="184"/>
        <v>0</v>
      </c>
      <c r="U1706">
        <f t="shared" si="185"/>
        <v>1</v>
      </c>
      <c r="V1706">
        <f t="shared" si="186"/>
        <v>0</v>
      </c>
      <c r="W1706">
        <f t="shared" si="187"/>
        <v>0</v>
      </c>
      <c r="X1706">
        <f t="shared" si="188"/>
        <v>0</v>
      </c>
      <c r="Y1706">
        <f t="shared" si="189"/>
        <v>0</v>
      </c>
      <c r="Z1706">
        <f t="shared" si="190"/>
        <v>0</v>
      </c>
    </row>
    <row r="1707" spans="1:26" ht="14.4">
      <c r="A1707" s="7" t="s">
        <v>1998</v>
      </c>
      <c r="B1707" s="7" t="s">
        <v>210</v>
      </c>
      <c r="C1707" s="8" t="s">
        <v>76</v>
      </c>
      <c r="D1707" s="9" t="s">
        <v>64</v>
      </c>
      <c r="E1707">
        <v>27122.541686820223</v>
      </c>
      <c r="F1707" s="14">
        <v>2411</v>
      </c>
      <c r="G1707">
        <v>5.1660391843942098E-3</v>
      </c>
      <c r="H1707">
        <v>1.1274927272266786E-2</v>
      </c>
      <c r="I1707">
        <v>16148929</v>
      </c>
      <c r="J1707">
        <v>727.29281304041899</v>
      </c>
      <c r="K1707">
        <v>879.37720204231505</v>
      </c>
      <c r="T1707">
        <f t="shared" si="184"/>
        <v>0</v>
      </c>
      <c r="U1707">
        <f t="shared" si="185"/>
        <v>1</v>
      </c>
      <c r="V1707">
        <f t="shared" si="186"/>
        <v>0</v>
      </c>
      <c r="W1707">
        <f t="shared" si="187"/>
        <v>0</v>
      </c>
      <c r="X1707">
        <f t="shared" si="188"/>
        <v>0</v>
      </c>
      <c r="Y1707">
        <f t="shared" si="189"/>
        <v>0</v>
      </c>
      <c r="Z1707">
        <f t="shared" si="190"/>
        <v>0</v>
      </c>
    </row>
    <row r="1708" spans="1:26" ht="14.4">
      <c r="A1708" s="7" t="s">
        <v>1999</v>
      </c>
      <c r="B1708" s="7" t="s">
        <v>210</v>
      </c>
      <c r="C1708" s="8" t="s">
        <v>76</v>
      </c>
      <c r="D1708" s="9" t="s">
        <v>65</v>
      </c>
      <c r="E1708">
        <v>33158.088521249098</v>
      </c>
      <c r="F1708" s="14">
        <v>3249</v>
      </c>
      <c r="G1708">
        <v>4.8180921378227657E-3</v>
      </c>
      <c r="H1708">
        <v>1.045589166845708E-2</v>
      </c>
      <c r="I1708">
        <v>16225302</v>
      </c>
      <c r="J1708">
        <v>900.01406445316093</v>
      </c>
      <c r="K1708">
        <v>979.14972553361406</v>
      </c>
      <c r="T1708">
        <f t="shared" si="184"/>
        <v>0</v>
      </c>
      <c r="U1708">
        <f t="shared" si="185"/>
        <v>1</v>
      </c>
      <c r="V1708">
        <f t="shared" si="186"/>
        <v>0</v>
      </c>
      <c r="W1708">
        <f t="shared" si="187"/>
        <v>0</v>
      </c>
      <c r="X1708">
        <f t="shared" si="188"/>
        <v>0</v>
      </c>
      <c r="Y1708">
        <f t="shared" si="189"/>
        <v>0</v>
      </c>
      <c r="Z1708">
        <f t="shared" si="190"/>
        <v>1</v>
      </c>
    </row>
    <row r="1709" spans="1:26" ht="14.4">
      <c r="A1709" s="7" t="s">
        <v>2000</v>
      </c>
      <c r="B1709" s="7" t="s">
        <v>210</v>
      </c>
      <c r="C1709" s="8" t="s">
        <v>76</v>
      </c>
      <c r="D1709" s="9" t="s">
        <v>66</v>
      </c>
      <c r="E1709">
        <v>37465.193453368949</v>
      </c>
      <c r="F1709" s="14">
        <v>3739</v>
      </c>
      <c r="G1709">
        <v>4.8858297364188516E-3</v>
      </c>
      <c r="H1709">
        <v>1.0677273042460533E-2</v>
      </c>
      <c r="I1709">
        <v>16281779</v>
      </c>
      <c r="J1709">
        <v>1013.0956819890505</v>
      </c>
      <c r="K1709">
        <v>1040.2425926552621</v>
      </c>
      <c r="T1709">
        <f t="shared" si="184"/>
        <v>1</v>
      </c>
      <c r="U1709">
        <f t="shared" si="185"/>
        <v>1</v>
      </c>
      <c r="V1709">
        <f t="shared" si="186"/>
        <v>0</v>
      </c>
      <c r="W1709">
        <f t="shared" si="187"/>
        <v>0</v>
      </c>
      <c r="X1709">
        <f t="shared" si="188"/>
        <v>0</v>
      </c>
      <c r="Y1709">
        <f t="shared" si="189"/>
        <v>0</v>
      </c>
      <c r="Z1709">
        <f t="shared" si="190"/>
        <v>1</v>
      </c>
    </row>
    <row r="1710" spans="1:26" ht="14.4">
      <c r="A1710" s="7" t="s">
        <v>2001</v>
      </c>
      <c r="B1710" s="7" t="s">
        <v>210</v>
      </c>
      <c r="C1710" s="8" t="s">
        <v>76</v>
      </c>
      <c r="D1710" s="9" t="s">
        <v>67</v>
      </c>
      <c r="E1710">
        <v>39093.453451951937</v>
      </c>
      <c r="F1710" s="14">
        <v>4261</v>
      </c>
      <c r="G1710">
        <v>4.8744266804118756E-3</v>
      </c>
      <c r="H1710">
        <v>1.0652353315602797E-2</v>
      </c>
      <c r="I1710">
        <v>16319868</v>
      </c>
      <c r="J1710">
        <v>1012.7532894261154</v>
      </c>
      <c r="K1710">
        <v>1018.4518649292996</v>
      </c>
      <c r="T1710">
        <f t="shared" si="184"/>
        <v>1</v>
      </c>
      <c r="U1710">
        <f t="shared" si="185"/>
        <v>1</v>
      </c>
      <c r="V1710">
        <f t="shared" si="186"/>
        <v>0</v>
      </c>
      <c r="W1710">
        <f t="shared" si="187"/>
        <v>0</v>
      </c>
      <c r="X1710">
        <f t="shared" si="188"/>
        <v>0</v>
      </c>
      <c r="Y1710">
        <f t="shared" si="189"/>
        <v>0</v>
      </c>
      <c r="Z1710">
        <f t="shared" si="190"/>
        <v>1</v>
      </c>
    </row>
    <row r="1711" spans="1:26" ht="14.4">
      <c r="A1711" s="7" t="s">
        <v>2002</v>
      </c>
      <c r="B1711" s="7" t="s">
        <v>210</v>
      </c>
      <c r="C1711" s="8" t="s">
        <v>76</v>
      </c>
      <c r="D1711" s="9" t="s">
        <v>68</v>
      </c>
      <c r="E1711">
        <v>41477.781154050128</v>
      </c>
      <c r="F1711" s="14">
        <v>4459</v>
      </c>
      <c r="G1711">
        <v>4.8375450512632952E-3</v>
      </c>
      <c r="H1711">
        <v>1.08223361644468E-2</v>
      </c>
      <c r="I1711">
        <v>16346101</v>
      </c>
      <c r="J1711">
        <v>1072.3658198367916</v>
      </c>
      <c r="K1711">
        <v>1067.7163930407623</v>
      </c>
      <c r="T1711">
        <f t="shared" si="184"/>
        <v>1</v>
      </c>
      <c r="U1711">
        <f t="shared" si="185"/>
        <v>1</v>
      </c>
      <c r="V1711">
        <f t="shared" si="186"/>
        <v>0</v>
      </c>
      <c r="W1711">
        <f t="shared" si="187"/>
        <v>0</v>
      </c>
      <c r="X1711">
        <f t="shared" si="188"/>
        <v>0</v>
      </c>
      <c r="Y1711">
        <f t="shared" si="189"/>
        <v>0</v>
      </c>
      <c r="Z1711">
        <f t="shared" si="190"/>
        <v>1</v>
      </c>
    </row>
    <row r="1712" spans="1:26" ht="14.4">
      <c r="A1712" s="7" t="s">
        <v>2003</v>
      </c>
      <c r="B1712" s="7" t="s">
        <v>210</v>
      </c>
      <c r="C1712" s="8" t="s">
        <v>76</v>
      </c>
      <c r="D1712" s="9" t="s">
        <v>69</v>
      </c>
      <c r="E1712">
        <v>47797.248831866978</v>
      </c>
      <c r="F1712" s="14">
        <v>5150</v>
      </c>
      <c r="G1712">
        <v>4.8270337820943568E-3</v>
      </c>
      <c r="H1712">
        <v>1.0798820830273007E-2</v>
      </c>
      <c r="I1712">
        <v>16381696</v>
      </c>
      <c r="J1712">
        <v>1216.1133987592004</v>
      </c>
      <c r="K1712">
        <v>1188.9489342251254</v>
      </c>
      <c r="T1712">
        <f t="shared" si="184"/>
        <v>1</v>
      </c>
      <c r="U1712">
        <f t="shared" si="185"/>
        <v>1</v>
      </c>
      <c r="V1712">
        <f t="shared" si="186"/>
        <v>0</v>
      </c>
      <c r="W1712">
        <f t="shared" si="187"/>
        <v>0</v>
      </c>
      <c r="X1712">
        <f t="shared" si="188"/>
        <v>0</v>
      </c>
      <c r="Y1712">
        <f t="shared" si="189"/>
        <v>0</v>
      </c>
      <c r="Z1712">
        <f t="shared" si="190"/>
        <v>1</v>
      </c>
    </row>
    <row r="1713" spans="1:26" ht="14.4">
      <c r="A1713" s="7" t="s">
        <v>2004</v>
      </c>
      <c r="B1713" s="7" t="s">
        <v>210</v>
      </c>
      <c r="C1713" s="8" t="s">
        <v>76</v>
      </c>
      <c r="D1713" s="9" t="s">
        <v>70</v>
      </c>
      <c r="E1713">
        <v>52962.517070682705</v>
      </c>
      <c r="F1713" s="14">
        <v>5834</v>
      </c>
      <c r="G1713">
        <v>4.8250008376104162E-3</v>
      </c>
      <c r="H1713">
        <v>1.0444500237844875E-2</v>
      </c>
      <c r="I1713">
        <v>16445593</v>
      </c>
      <c r="J1713">
        <v>1247.9331088881988</v>
      </c>
      <c r="K1713">
        <v>1350.9394279671155</v>
      </c>
      <c r="T1713">
        <f t="shared" si="184"/>
        <v>1</v>
      </c>
      <c r="U1713">
        <f t="shared" si="185"/>
        <v>1</v>
      </c>
      <c r="V1713">
        <f t="shared" si="186"/>
        <v>0</v>
      </c>
      <c r="W1713">
        <f t="shared" si="187"/>
        <v>0</v>
      </c>
      <c r="X1713">
        <f t="shared" si="188"/>
        <v>0</v>
      </c>
      <c r="Y1713">
        <f t="shared" si="189"/>
        <v>0</v>
      </c>
      <c r="Z1713">
        <f t="shared" si="190"/>
        <v>1</v>
      </c>
    </row>
    <row r="1714" spans="1:26" ht="14.4">
      <c r="A1714" s="7" t="s">
        <v>2005</v>
      </c>
      <c r="B1714" s="7" t="s">
        <v>210</v>
      </c>
      <c r="C1714" s="8" t="s">
        <v>76</v>
      </c>
      <c r="D1714" s="9" t="s">
        <v>71</v>
      </c>
      <c r="E1714">
        <v>48153.739646038557</v>
      </c>
      <c r="F1714" s="14">
        <v>5740</v>
      </c>
      <c r="G1714">
        <v>4.7684301179137479E-3</v>
      </c>
      <c r="H1714">
        <v>1.0418872200700915E-2</v>
      </c>
      <c r="I1714">
        <v>16530388</v>
      </c>
      <c r="J1714">
        <v>1080.9183668284131</v>
      </c>
      <c r="K1714">
        <v>1275.2271755508702</v>
      </c>
      <c r="T1714">
        <f t="shared" si="184"/>
        <v>1</v>
      </c>
      <c r="U1714">
        <f t="shared" si="185"/>
        <v>1</v>
      </c>
      <c r="V1714">
        <f t="shared" si="186"/>
        <v>0</v>
      </c>
      <c r="W1714">
        <f t="shared" si="187"/>
        <v>0</v>
      </c>
      <c r="X1714">
        <f t="shared" si="188"/>
        <v>0</v>
      </c>
      <c r="Y1714">
        <f t="shared" si="189"/>
        <v>0</v>
      </c>
      <c r="Z1714">
        <f t="shared" si="190"/>
        <v>1</v>
      </c>
    </row>
    <row r="1715" spans="1:26" ht="14.4">
      <c r="A1715" s="7" t="s">
        <v>2006</v>
      </c>
      <c r="B1715" s="7" t="s">
        <v>210</v>
      </c>
      <c r="C1715" s="8" t="s">
        <v>76</v>
      </c>
      <c r="D1715" s="9" t="s">
        <v>72</v>
      </c>
      <c r="E1715">
        <v>46763.862475966562</v>
      </c>
      <c r="F1715" s="14">
        <v>5676</v>
      </c>
      <c r="G1715">
        <v>4.7440343575361503E-3</v>
      </c>
      <c r="H1715">
        <v>1.036556821944758E-2</v>
      </c>
      <c r="I1715">
        <v>16615394</v>
      </c>
      <c r="J1715">
        <v>1124.8604757732498</v>
      </c>
      <c r="K1715">
        <v>1189.9808093626909</v>
      </c>
      <c r="T1715">
        <f t="shared" si="184"/>
        <v>1</v>
      </c>
      <c r="U1715">
        <f t="shared" si="185"/>
        <v>1</v>
      </c>
      <c r="V1715">
        <f t="shared" si="186"/>
        <v>0</v>
      </c>
      <c r="W1715">
        <f t="shared" si="187"/>
        <v>0</v>
      </c>
      <c r="X1715">
        <f t="shared" si="188"/>
        <v>0</v>
      </c>
      <c r="Y1715">
        <f t="shared" si="189"/>
        <v>0</v>
      </c>
      <c r="Z1715">
        <f t="shared" si="190"/>
        <v>1</v>
      </c>
    </row>
    <row r="1716" spans="1:26" ht="14.4">
      <c r="A1716" s="7" t="s">
        <v>2007</v>
      </c>
      <c r="B1716" s="7" t="s">
        <v>210</v>
      </c>
      <c r="C1716" s="8" t="s">
        <v>76</v>
      </c>
      <c r="D1716" s="9" t="s">
        <v>73</v>
      </c>
      <c r="E1716">
        <v>49900.934962607847</v>
      </c>
      <c r="F1716" s="14">
        <v>5997</v>
      </c>
      <c r="G1716">
        <v>4.6731956019604301E-3</v>
      </c>
      <c r="H1716">
        <v>1.0485845806470396E-2</v>
      </c>
      <c r="I1716">
        <v>16693074</v>
      </c>
      <c r="J1716">
        <v>1256.2096112435613</v>
      </c>
      <c r="K1716">
        <v>1251.0577740205308</v>
      </c>
      <c r="T1716">
        <f t="shared" si="184"/>
        <v>1</v>
      </c>
      <c r="U1716">
        <f t="shared" si="185"/>
        <v>1</v>
      </c>
      <c r="V1716">
        <f t="shared" si="186"/>
        <v>0</v>
      </c>
      <c r="W1716">
        <f t="shared" si="187"/>
        <v>0</v>
      </c>
      <c r="X1716">
        <f t="shared" si="188"/>
        <v>0</v>
      </c>
      <c r="Y1716">
        <f t="shared" si="189"/>
        <v>0</v>
      </c>
      <c r="Z1716">
        <f t="shared" si="190"/>
        <v>1</v>
      </c>
    </row>
    <row r="1717" spans="1:26" ht="14.4">
      <c r="A1717" s="7" t="s">
        <v>2008</v>
      </c>
      <c r="B1717" s="7" t="s">
        <v>210</v>
      </c>
      <c r="C1717" s="8" t="s">
        <v>76</v>
      </c>
      <c r="D1717" s="9" t="s">
        <v>74</v>
      </c>
      <c r="E1717">
        <v>45956.53514463357</v>
      </c>
      <c r="F1717" s="14">
        <v>5737</v>
      </c>
      <c r="G1717">
        <v>4.5855072664444125E-3</v>
      </c>
      <c r="H1717">
        <v>9.979193029503737E-3</v>
      </c>
      <c r="I1717">
        <v>16754962</v>
      </c>
      <c r="J1717">
        <v>1225.1296063816797</v>
      </c>
      <c r="K1717">
        <v>1214.326836432097</v>
      </c>
      <c r="T1717">
        <f t="shared" si="184"/>
        <v>1</v>
      </c>
      <c r="U1717">
        <f t="shared" si="185"/>
        <v>1</v>
      </c>
      <c r="V1717">
        <f t="shared" si="186"/>
        <v>0</v>
      </c>
      <c r="W1717">
        <f t="shared" si="187"/>
        <v>0</v>
      </c>
      <c r="X1717">
        <f t="shared" si="188"/>
        <v>0</v>
      </c>
      <c r="Y1717">
        <f t="shared" si="189"/>
        <v>0</v>
      </c>
      <c r="Z1717">
        <f t="shared" si="190"/>
        <v>1</v>
      </c>
    </row>
    <row r="1718" spans="1:26" ht="14.4">
      <c r="A1718" s="7" t="s">
        <v>2009</v>
      </c>
      <c r="B1718" s="7" t="s">
        <v>211</v>
      </c>
      <c r="C1718" s="8" t="s">
        <v>80</v>
      </c>
      <c r="D1718" s="9" t="s">
        <v>62</v>
      </c>
      <c r="E1718">
        <v>12579.595103878441</v>
      </c>
      <c r="F1718" s="8"/>
      <c r="I1718">
        <v>213230</v>
      </c>
      <c r="J1718">
        <v>520.56464850161797</v>
      </c>
      <c r="T1718">
        <f t="shared" si="184"/>
        <v>0</v>
      </c>
      <c r="U1718">
        <f t="shared" si="185"/>
        <v>0</v>
      </c>
      <c r="V1718">
        <f t="shared" si="186"/>
        <v>0</v>
      </c>
      <c r="W1718">
        <f t="shared" si="187"/>
        <v>0</v>
      </c>
      <c r="X1718">
        <f t="shared" si="188"/>
        <v>0</v>
      </c>
      <c r="Y1718">
        <f t="shared" si="189"/>
        <v>0</v>
      </c>
      <c r="Z1718">
        <f t="shared" si="190"/>
        <v>0</v>
      </c>
    </row>
    <row r="1719" spans="1:26" ht="14.4">
      <c r="A1719" s="7" t="s">
        <v>2010</v>
      </c>
      <c r="B1719" s="7" t="s">
        <v>211</v>
      </c>
      <c r="C1719" s="8" t="s">
        <v>80</v>
      </c>
      <c r="D1719" s="9" t="s">
        <v>63</v>
      </c>
      <c r="E1719">
        <v>12342.617768861239</v>
      </c>
      <c r="F1719" s="8"/>
      <c r="I1719">
        <v>217324</v>
      </c>
      <c r="J1719">
        <v>432.53391249930979</v>
      </c>
      <c r="T1719">
        <f t="shared" si="184"/>
        <v>0</v>
      </c>
      <c r="U1719">
        <f t="shared" si="185"/>
        <v>0</v>
      </c>
      <c r="V1719">
        <f t="shared" si="186"/>
        <v>0</v>
      </c>
      <c r="W1719">
        <f t="shared" si="187"/>
        <v>0</v>
      </c>
      <c r="X1719">
        <f t="shared" si="188"/>
        <v>0</v>
      </c>
      <c r="Y1719">
        <f t="shared" si="189"/>
        <v>0</v>
      </c>
      <c r="Z1719">
        <f t="shared" si="190"/>
        <v>0</v>
      </c>
    </row>
    <row r="1720" spans="1:26" ht="14.4">
      <c r="A1720" s="7" t="s">
        <v>2011</v>
      </c>
      <c r="B1720" s="7" t="s">
        <v>211</v>
      </c>
      <c r="C1720" s="8" t="s">
        <v>80</v>
      </c>
      <c r="D1720" s="9" t="s">
        <v>64</v>
      </c>
      <c r="E1720">
        <v>12110.465772721116</v>
      </c>
      <c r="F1720" s="8"/>
      <c r="H1720">
        <v>1.7698315951058738E-2</v>
      </c>
      <c r="I1720">
        <v>221490</v>
      </c>
      <c r="J1720">
        <v>704.32073682784778</v>
      </c>
      <c r="K1720">
        <v>469.54715788523185</v>
      </c>
      <c r="T1720">
        <f t="shared" si="184"/>
        <v>0</v>
      </c>
      <c r="U1720">
        <f t="shared" si="185"/>
        <v>0</v>
      </c>
      <c r="V1720">
        <f t="shared" si="186"/>
        <v>0</v>
      </c>
      <c r="W1720">
        <f t="shared" si="187"/>
        <v>1</v>
      </c>
      <c r="X1720">
        <f t="shared" si="188"/>
        <v>0</v>
      </c>
      <c r="Y1720">
        <f t="shared" si="189"/>
        <v>0</v>
      </c>
      <c r="Z1720">
        <f t="shared" si="190"/>
        <v>0</v>
      </c>
    </row>
    <row r="1721" spans="1:26" ht="14.4">
      <c r="A1721" s="7" t="s">
        <v>2012</v>
      </c>
      <c r="B1721" s="7" t="s">
        <v>211</v>
      </c>
      <c r="C1721" s="8" t="s">
        <v>80</v>
      </c>
      <c r="D1721" s="9" t="s">
        <v>65</v>
      </c>
      <c r="E1721">
        <v>11882.725603030101</v>
      </c>
      <c r="F1721" s="8"/>
      <c r="H1721">
        <v>1.262099364298846E-2</v>
      </c>
      <c r="I1721">
        <v>225735</v>
      </c>
      <c r="J1721">
        <v>868.27474693778106</v>
      </c>
      <c r="K1721">
        <v>567.036569428755</v>
      </c>
      <c r="T1721">
        <f t="shared" si="184"/>
        <v>0</v>
      </c>
      <c r="U1721">
        <f t="shared" si="185"/>
        <v>0</v>
      </c>
      <c r="V1721">
        <f t="shared" si="186"/>
        <v>0</v>
      </c>
      <c r="W1721">
        <f t="shared" si="187"/>
        <v>0</v>
      </c>
      <c r="X1721">
        <f t="shared" si="188"/>
        <v>0</v>
      </c>
      <c r="Y1721">
        <f t="shared" si="189"/>
        <v>0</v>
      </c>
      <c r="Z1721">
        <f t="shared" si="190"/>
        <v>0</v>
      </c>
    </row>
    <row r="1722" spans="1:26" ht="14.4">
      <c r="A1722" s="7" t="s">
        <v>2013</v>
      </c>
      <c r="B1722" s="7" t="s">
        <v>211</v>
      </c>
      <c r="C1722" s="8" t="s">
        <v>80</v>
      </c>
      <c r="D1722" s="9" t="s">
        <v>66</v>
      </c>
      <c r="E1722">
        <v>11658.931550671976</v>
      </c>
      <c r="F1722" s="8"/>
      <c r="H1722">
        <v>1.4265347636350992E-2</v>
      </c>
      <c r="I1722">
        <v>230068</v>
      </c>
      <c r="J1722">
        <v>1047.5163864596555</v>
      </c>
      <c r="K1722">
        <v>725.8723507832467</v>
      </c>
      <c r="T1722">
        <f t="shared" si="184"/>
        <v>0</v>
      </c>
      <c r="U1722">
        <f t="shared" si="185"/>
        <v>0</v>
      </c>
      <c r="V1722">
        <f t="shared" si="186"/>
        <v>0</v>
      </c>
      <c r="W1722">
        <f t="shared" si="187"/>
        <v>0</v>
      </c>
      <c r="X1722">
        <f t="shared" si="188"/>
        <v>0</v>
      </c>
      <c r="Y1722">
        <f t="shared" si="189"/>
        <v>0</v>
      </c>
      <c r="Z1722">
        <f t="shared" si="190"/>
        <v>0</v>
      </c>
    </row>
    <row r="1723" spans="1:26" ht="14.4">
      <c r="A1723" s="7" t="s">
        <v>2014</v>
      </c>
      <c r="B1723" s="7" t="s">
        <v>211</v>
      </c>
      <c r="C1723" s="8" t="s">
        <v>80</v>
      </c>
      <c r="D1723" s="9" t="s">
        <v>67</v>
      </c>
      <c r="E1723">
        <v>11443.801922412358</v>
      </c>
      <c r="F1723" s="8"/>
      <c r="H1723">
        <v>1.4002124636827892E-2</v>
      </c>
      <c r="I1723">
        <v>234393</v>
      </c>
      <c r="J1723">
        <v>635.68451276275312</v>
      </c>
      <c r="K1723">
        <v>520.49335944332813</v>
      </c>
      <c r="T1723">
        <f t="shared" si="184"/>
        <v>0</v>
      </c>
      <c r="U1723">
        <f t="shared" si="185"/>
        <v>0</v>
      </c>
      <c r="V1723">
        <f t="shared" si="186"/>
        <v>0</v>
      </c>
      <c r="W1723">
        <f t="shared" si="187"/>
        <v>0</v>
      </c>
      <c r="X1723">
        <f t="shared" si="188"/>
        <v>0</v>
      </c>
      <c r="Y1723">
        <f t="shared" si="189"/>
        <v>0</v>
      </c>
      <c r="Z1723">
        <f t="shared" si="190"/>
        <v>0</v>
      </c>
    </row>
    <row r="1724" spans="1:26" ht="14.4">
      <c r="A1724" s="7" t="s">
        <v>2015</v>
      </c>
      <c r="B1724" s="7" t="s">
        <v>211</v>
      </c>
      <c r="C1724" s="8" t="s">
        <v>80</v>
      </c>
      <c r="D1724" s="9" t="s">
        <v>68</v>
      </c>
      <c r="E1724">
        <v>11248.671947798153</v>
      </c>
      <c r="F1724" s="8"/>
      <c r="H1724">
        <v>1.0702049408913063E-2</v>
      </c>
      <c r="I1724">
        <v>238459</v>
      </c>
      <c r="J1724">
        <v>511.61834948565581</v>
      </c>
      <c r="K1724">
        <v>540.97350068565243</v>
      </c>
      <c r="T1724">
        <f t="shared" si="184"/>
        <v>0</v>
      </c>
      <c r="U1724">
        <f t="shared" si="185"/>
        <v>0</v>
      </c>
      <c r="V1724">
        <f t="shared" si="186"/>
        <v>0</v>
      </c>
      <c r="W1724">
        <f t="shared" si="187"/>
        <v>0</v>
      </c>
      <c r="X1724">
        <f t="shared" si="188"/>
        <v>0</v>
      </c>
      <c r="Y1724">
        <f t="shared" si="189"/>
        <v>0</v>
      </c>
      <c r="Z1724">
        <f t="shared" si="190"/>
        <v>0</v>
      </c>
    </row>
    <row r="1725" spans="1:26" ht="14.4">
      <c r="A1725" s="7" t="s">
        <v>2016</v>
      </c>
      <c r="B1725" s="7" t="s">
        <v>211</v>
      </c>
      <c r="C1725" s="8" t="s">
        <v>80</v>
      </c>
      <c r="D1725" s="9" t="s">
        <v>69</v>
      </c>
      <c r="E1725">
        <v>11065.788217821782</v>
      </c>
      <c r="F1725" s="8"/>
      <c r="H1725">
        <v>1.0528052805280528E-2</v>
      </c>
      <c r="I1725">
        <v>242400</v>
      </c>
      <c r="J1725">
        <v>585.80858085808586</v>
      </c>
      <c r="K1725">
        <v>614.68646864686468</v>
      </c>
      <c r="T1725">
        <f t="shared" si="184"/>
        <v>0</v>
      </c>
      <c r="U1725">
        <f t="shared" si="185"/>
        <v>0</v>
      </c>
      <c r="V1725">
        <f t="shared" si="186"/>
        <v>0</v>
      </c>
      <c r="W1725">
        <f t="shared" si="187"/>
        <v>0</v>
      </c>
      <c r="X1725">
        <f t="shared" si="188"/>
        <v>0</v>
      </c>
      <c r="Y1725">
        <f t="shared" si="189"/>
        <v>0</v>
      </c>
      <c r="Z1725">
        <f t="shared" si="190"/>
        <v>0</v>
      </c>
    </row>
    <row r="1726" spans="1:26" ht="14.4">
      <c r="A1726" s="7" t="s">
        <v>2017</v>
      </c>
      <c r="B1726" s="7" t="s">
        <v>211</v>
      </c>
      <c r="C1726" s="8" t="s">
        <v>80</v>
      </c>
      <c r="D1726" s="9" t="s">
        <v>70</v>
      </c>
      <c r="E1726">
        <v>10993.901526733202</v>
      </c>
      <c r="F1726" s="8"/>
      <c r="H1726">
        <v>1.2070414164805213E-2</v>
      </c>
      <c r="I1726">
        <v>243985</v>
      </c>
      <c r="J1726">
        <v>622.98911818349484</v>
      </c>
      <c r="K1726">
        <v>688.56692009754693</v>
      </c>
      <c r="T1726">
        <f t="shared" si="184"/>
        <v>0</v>
      </c>
      <c r="U1726">
        <f t="shared" si="185"/>
        <v>0</v>
      </c>
      <c r="V1726">
        <f t="shared" si="186"/>
        <v>0</v>
      </c>
      <c r="W1726">
        <f t="shared" si="187"/>
        <v>0</v>
      </c>
      <c r="X1726">
        <f t="shared" si="188"/>
        <v>0</v>
      </c>
      <c r="Y1726">
        <f t="shared" si="189"/>
        <v>0</v>
      </c>
      <c r="Z1726">
        <f t="shared" si="190"/>
        <v>0</v>
      </c>
    </row>
    <row r="1727" spans="1:26" ht="14.4">
      <c r="A1727" s="7" t="s">
        <v>2018</v>
      </c>
      <c r="B1727" s="7" t="s">
        <v>211</v>
      </c>
      <c r="C1727" s="8" t="s">
        <v>80</v>
      </c>
      <c r="D1727" s="9" t="s">
        <v>71</v>
      </c>
      <c r="E1727">
        <v>10922.498021011483</v>
      </c>
      <c r="F1727" s="8"/>
      <c r="H1727">
        <v>1.1556315660884437E-2</v>
      </c>
      <c r="I1727">
        <v>245580</v>
      </c>
      <c r="J1727">
        <v>574.15098949425851</v>
      </c>
      <c r="K1727">
        <v>692.23878165974429</v>
      </c>
      <c r="T1727">
        <f t="shared" si="184"/>
        <v>0</v>
      </c>
      <c r="U1727">
        <f t="shared" si="185"/>
        <v>0</v>
      </c>
      <c r="V1727">
        <f t="shared" si="186"/>
        <v>0</v>
      </c>
      <c r="W1727">
        <f t="shared" si="187"/>
        <v>0</v>
      </c>
      <c r="X1727">
        <f t="shared" si="188"/>
        <v>0</v>
      </c>
      <c r="Y1727">
        <f t="shared" si="189"/>
        <v>0</v>
      </c>
      <c r="Z1727">
        <f t="shared" si="190"/>
        <v>0</v>
      </c>
    </row>
    <row r="1728" spans="1:26" ht="14.4">
      <c r="A1728" s="7" t="s">
        <v>2019</v>
      </c>
      <c r="B1728" s="7" t="s">
        <v>211</v>
      </c>
      <c r="C1728" s="8" t="s">
        <v>80</v>
      </c>
      <c r="D1728" s="9" t="s">
        <v>72</v>
      </c>
      <c r="E1728">
        <v>10729.388256</v>
      </c>
      <c r="F1728" s="8"/>
      <c r="H1728">
        <v>1.1351999999999999E-2</v>
      </c>
      <c r="I1728">
        <v>250000</v>
      </c>
      <c r="J1728">
        <v>516</v>
      </c>
      <c r="K1728">
        <v>716</v>
      </c>
      <c r="T1728">
        <f t="shared" si="184"/>
        <v>0</v>
      </c>
      <c r="U1728">
        <f t="shared" si="185"/>
        <v>0</v>
      </c>
      <c r="V1728">
        <f t="shared" si="186"/>
        <v>0</v>
      </c>
      <c r="W1728">
        <f t="shared" si="187"/>
        <v>0</v>
      </c>
      <c r="X1728">
        <f t="shared" si="188"/>
        <v>0</v>
      </c>
      <c r="Y1728">
        <f t="shared" si="189"/>
        <v>0</v>
      </c>
      <c r="Z1728">
        <f t="shared" si="190"/>
        <v>0</v>
      </c>
    </row>
    <row r="1729" spans="1:26" ht="14.4">
      <c r="A1729" s="7" t="s">
        <v>2020</v>
      </c>
      <c r="B1729" s="7" t="s">
        <v>211</v>
      </c>
      <c r="C1729" s="8" t="s">
        <v>80</v>
      </c>
      <c r="D1729" s="9" t="s">
        <v>73</v>
      </c>
      <c r="E1729">
        <v>10560.421511811024</v>
      </c>
      <c r="F1729" s="8"/>
      <c r="H1729">
        <v>1.0826771653543307E-2</v>
      </c>
      <c r="I1729">
        <v>254000</v>
      </c>
      <c r="J1729">
        <v>602.36220472440948</v>
      </c>
      <c r="K1729">
        <v>692.91338582677167</v>
      </c>
      <c r="T1729">
        <f t="shared" si="184"/>
        <v>0</v>
      </c>
      <c r="U1729">
        <f t="shared" si="185"/>
        <v>0</v>
      </c>
      <c r="V1729">
        <f t="shared" si="186"/>
        <v>0</v>
      </c>
      <c r="W1729">
        <f t="shared" si="187"/>
        <v>0</v>
      </c>
      <c r="X1729">
        <f t="shared" si="188"/>
        <v>0</v>
      </c>
      <c r="Y1729">
        <f t="shared" si="189"/>
        <v>0</v>
      </c>
      <c r="Z1729">
        <f t="shared" si="190"/>
        <v>0</v>
      </c>
    </row>
    <row r="1730" spans="1:26" ht="14.4">
      <c r="A1730" s="7" t="s">
        <v>2021</v>
      </c>
      <c r="B1730" s="7" t="s">
        <v>211</v>
      </c>
      <c r="C1730" s="8" t="s">
        <v>80</v>
      </c>
      <c r="D1730" s="9" t="s">
        <v>74</v>
      </c>
      <c r="E1730">
        <v>10396.694046511628</v>
      </c>
      <c r="F1730" s="8"/>
      <c r="H1730">
        <v>1.0775193798449613E-2</v>
      </c>
      <c r="I1730">
        <v>258000</v>
      </c>
      <c r="K1730">
        <v>682.17054263565888</v>
      </c>
      <c r="T1730">
        <f t="shared" si="184"/>
        <v>0</v>
      </c>
      <c r="U1730">
        <f t="shared" si="185"/>
        <v>0</v>
      </c>
      <c r="V1730">
        <f t="shared" si="186"/>
        <v>0</v>
      </c>
      <c r="W1730">
        <f t="shared" si="187"/>
        <v>0</v>
      </c>
      <c r="X1730">
        <f t="shared" si="188"/>
        <v>0</v>
      </c>
      <c r="Y1730">
        <f t="shared" si="189"/>
        <v>0</v>
      </c>
      <c r="Z1730">
        <f t="shared" si="190"/>
        <v>0</v>
      </c>
    </row>
    <row r="1731" spans="1:26" ht="14.4">
      <c r="A1731" s="7" t="s">
        <v>2022</v>
      </c>
      <c r="B1731" s="7" t="s">
        <v>212</v>
      </c>
      <c r="C1731" s="8" t="s">
        <v>80</v>
      </c>
      <c r="D1731" s="9" t="s">
        <v>62</v>
      </c>
      <c r="E1731">
        <v>13482.547047463515</v>
      </c>
      <c r="F1731" s="14">
        <v>1052</v>
      </c>
      <c r="G1731">
        <v>4.8127122378619387E-3</v>
      </c>
      <c r="I1731">
        <v>3857700</v>
      </c>
      <c r="J1731">
        <v>588.95196619747514</v>
      </c>
      <c r="K1731">
        <v>320.13894289343392</v>
      </c>
      <c r="T1731">
        <f t="shared" ref="T1731:T1794" si="191">IF(OR(E1731&lt;$N$2-$S$2,E1731&gt;$P$2+$S$2),1,0)</f>
        <v>0</v>
      </c>
      <c r="U1731">
        <f t="shared" ref="U1731:U1794" si="192">IF(OR(F1731&lt;$N$3-$S$3,F1731&gt;$P$3+$S$3),1,0)</f>
        <v>0</v>
      </c>
      <c r="V1731">
        <f t="shared" ref="V1731:V1794" si="193">IF(OR(G1731&lt;$N$4-$S$4,G1731&gt;$P$4+$S$4),1,0)</f>
        <v>0</v>
      </c>
      <c r="W1731">
        <f t="shared" ref="W1731:W1794" si="194">IF(OR(H1731&lt;$N$5-$S$5,H1731&gt;$P$5+$S$5),1,0)</f>
        <v>0</v>
      </c>
      <c r="X1731">
        <f t="shared" ref="X1731:X1794" si="195">IF(OR(I1731&lt;$N$6-$S$6,I1731&gt;$P$6+$S$6),1,0)</f>
        <v>0</v>
      </c>
      <c r="Y1731">
        <f t="shared" ref="Y1731:Y1794" si="196">IF(OR(J1731&lt;$N$7-$S$7,J1731&gt;$P$7+$S$7),1,0)</f>
        <v>0</v>
      </c>
      <c r="Z1731">
        <f t="shared" ref="Z1731:Z1794" si="197">IF(OR(K1731&lt;$N$8-$S$8,K1731&gt;$P$8+$S$8),1,0)</f>
        <v>0</v>
      </c>
    </row>
    <row r="1732" spans="1:26" ht="14.4">
      <c r="A1732" s="7" t="s">
        <v>2023</v>
      </c>
      <c r="B1732" s="7" t="s">
        <v>212</v>
      </c>
      <c r="C1732" s="8" t="s">
        <v>80</v>
      </c>
      <c r="D1732" s="9" t="s">
        <v>63</v>
      </c>
      <c r="E1732">
        <v>13736.796665635871</v>
      </c>
      <c r="F1732" s="14">
        <v>1052</v>
      </c>
      <c r="G1732">
        <v>4.681613194176008E-3</v>
      </c>
      <c r="I1732">
        <v>3880500</v>
      </c>
      <c r="J1732">
        <v>603.0150753768844</v>
      </c>
      <c r="K1732">
        <v>323.41193145213248</v>
      </c>
      <c r="T1732">
        <f t="shared" si="191"/>
        <v>0</v>
      </c>
      <c r="U1732">
        <f t="shared" si="192"/>
        <v>0</v>
      </c>
      <c r="V1732">
        <f t="shared" si="193"/>
        <v>0</v>
      </c>
      <c r="W1732">
        <f t="shared" si="194"/>
        <v>0</v>
      </c>
      <c r="X1732">
        <f t="shared" si="195"/>
        <v>0</v>
      </c>
      <c r="Y1732">
        <f t="shared" si="196"/>
        <v>0</v>
      </c>
      <c r="Z1732">
        <f t="shared" si="197"/>
        <v>0</v>
      </c>
    </row>
    <row r="1733" spans="1:26" ht="14.4">
      <c r="A1733" s="7" t="s">
        <v>2024</v>
      </c>
      <c r="B1733" s="7" t="s">
        <v>212</v>
      </c>
      <c r="C1733" s="8" t="s">
        <v>80</v>
      </c>
      <c r="D1733" s="9" t="s">
        <v>64</v>
      </c>
      <c r="E1733">
        <v>16720.578797518046</v>
      </c>
      <c r="F1733" s="14">
        <v>1244</v>
      </c>
      <c r="G1733">
        <v>4.6313790046853239E-3</v>
      </c>
      <c r="H1733">
        <v>7.9906293529188304E-3</v>
      </c>
      <c r="I1733">
        <v>3948500</v>
      </c>
      <c r="J1733">
        <v>800.05065214638466</v>
      </c>
      <c r="K1733">
        <v>351.01937444599213</v>
      </c>
      <c r="T1733">
        <f t="shared" si="191"/>
        <v>0</v>
      </c>
      <c r="U1733">
        <f t="shared" si="192"/>
        <v>0</v>
      </c>
      <c r="V1733">
        <f t="shared" si="193"/>
        <v>0</v>
      </c>
      <c r="W1733">
        <f t="shared" si="194"/>
        <v>0</v>
      </c>
      <c r="X1733">
        <f t="shared" si="195"/>
        <v>0</v>
      </c>
      <c r="Y1733">
        <f t="shared" si="196"/>
        <v>0</v>
      </c>
      <c r="Z1733">
        <f t="shared" si="197"/>
        <v>0</v>
      </c>
    </row>
    <row r="1734" spans="1:26" ht="14.4">
      <c r="A1734" s="7" t="s">
        <v>2025</v>
      </c>
      <c r="B1734" s="7" t="s">
        <v>212</v>
      </c>
      <c r="C1734" s="8" t="s">
        <v>80</v>
      </c>
      <c r="D1734" s="9" t="s">
        <v>65</v>
      </c>
      <c r="E1734">
        <v>21712.464181565356</v>
      </c>
      <c r="F1734" s="14">
        <v>1602</v>
      </c>
      <c r="G1734">
        <v>4.337753277711561E-3</v>
      </c>
      <c r="H1734">
        <v>8.0266686531585228E-3</v>
      </c>
      <c r="I1734">
        <v>4027200</v>
      </c>
      <c r="J1734">
        <v>1050.8541914978148</v>
      </c>
      <c r="K1734">
        <v>409.46563369090188</v>
      </c>
      <c r="T1734">
        <f t="shared" si="191"/>
        <v>0</v>
      </c>
      <c r="U1734">
        <f t="shared" si="192"/>
        <v>1</v>
      </c>
      <c r="V1734">
        <f t="shared" si="193"/>
        <v>0</v>
      </c>
      <c r="W1734">
        <f t="shared" si="194"/>
        <v>0</v>
      </c>
      <c r="X1734">
        <f t="shared" si="195"/>
        <v>0</v>
      </c>
      <c r="Y1734">
        <f t="shared" si="196"/>
        <v>0</v>
      </c>
      <c r="Z1734">
        <f t="shared" si="197"/>
        <v>0</v>
      </c>
    </row>
    <row r="1735" spans="1:26" ht="14.4">
      <c r="A1735" s="7" t="s">
        <v>2026</v>
      </c>
      <c r="B1735" s="7" t="s">
        <v>212</v>
      </c>
      <c r="C1735" s="8" t="s">
        <v>80</v>
      </c>
      <c r="D1735" s="9" t="s">
        <v>66</v>
      </c>
      <c r="E1735">
        <v>25198.776758409786</v>
      </c>
      <c r="F1735" s="14">
        <v>1974</v>
      </c>
      <c r="G1735">
        <v>4.2598165137614679E-3</v>
      </c>
      <c r="H1735">
        <v>8.3826299694189609E-3</v>
      </c>
      <c r="I1735">
        <v>4087500</v>
      </c>
      <c r="J1735">
        <v>1247.217125382263</v>
      </c>
      <c r="K1735">
        <v>545.32110091743118</v>
      </c>
      <c r="T1735">
        <f t="shared" si="191"/>
        <v>0</v>
      </c>
      <c r="U1735">
        <f t="shared" si="192"/>
        <v>1</v>
      </c>
      <c r="V1735">
        <f t="shared" si="193"/>
        <v>0</v>
      </c>
      <c r="W1735">
        <f t="shared" si="194"/>
        <v>0</v>
      </c>
      <c r="X1735">
        <f t="shared" si="195"/>
        <v>0</v>
      </c>
      <c r="Y1735">
        <f t="shared" si="196"/>
        <v>0</v>
      </c>
      <c r="Z1735">
        <f t="shared" si="197"/>
        <v>0</v>
      </c>
    </row>
    <row r="1736" spans="1:26" ht="14.4">
      <c r="A1736" s="7" t="s">
        <v>2027</v>
      </c>
      <c r="B1736" s="7" t="s">
        <v>212</v>
      </c>
      <c r="C1736" s="8" t="s">
        <v>80</v>
      </c>
      <c r="D1736" s="9" t="s">
        <v>67</v>
      </c>
      <c r="E1736">
        <v>27576.86446213019</v>
      </c>
      <c r="F1736" s="14">
        <v>2288</v>
      </c>
      <c r="G1736">
        <v>4.2120031931106219E-3</v>
      </c>
      <c r="H1736">
        <v>8.2885410871090248E-3</v>
      </c>
      <c r="I1736">
        <v>4133900</v>
      </c>
      <c r="J1736">
        <v>1260.5529887031616</v>
      </c>
      <c r="K1736">
        <v>646.12109630131351</v>
      </c>
      <c r="T1736">
        <f t="shared" si="191"/>
        <v>0</v>
      </c>
      <c r="U1736">
        <f t="shared" si="192"/>
        <v>1</v>
      </c>
      <c r="V1736">
        <f t="shared" si="193"/>
        <v>0</v>
      </c>
      <c r="W1736">
        <f t="shared" si="194"/>
        <v>0</v>
      </c>
      <c r="X1736">
        <f t="shared" si="195"/>
        <v>0</v>
      </c>
      <c r="Y1736">
        <f t="shared" si="196"/>
        <v>0</v>
      </c>
      <c r="Z1736">
        <f t="shared" si="197"/>
        <v>0</v>
      </c>
    </row>
    <row r="1737" spans="1:26" ht="14.4">
      <c r="A1737" s="7" t="s">
        <v>2028</v>
      </c>
      <c r="B1737" s="7" t="s">
        <v>212</v>
      </c>
      <c r="C1737" s="8" t="s">
        <v>80</v>
      </c>
      <c r="D1737" s="9" t="s">
        <v>68</v>
      </c>
      <c r="E1737">
        <v>26286.861348754959</v>
      </c>
      <c r="F1737" s="14">
        <v>2295</v>
      </c>
      <c r="G1737">
        <v>4.1564307221717729E-3</v>
      </c>
      <c r="H1737">
        <v>8.3064092147397597E-3</v>
      </c>
      <c r="I1737">
        <v>4184600</v>
      </c>
      <c r="J1737">
        <v>1145.1512689384888</v>
      </c>
      <c r="K1737">
        <v>605.5536968885915</v>
      </c>
      <c r="T1737">
        <f t="shared" si="191"/>
        <v>0</v>
      </c>
      <c r="U1737">
        <f t="shared" si="192"/>
        <v>1</v>
      </c>
      <c r="V1737">
        <f t="shared" si="193"/>
        <v>0</v>
      </c>
      <c r="W1737">
        <f t="shared" si="194"/>
        <v>0</v>
      </c>
      <c r="X1737">
        <f t="shared" si="195"/>
        <v>0</v>
      </c>
      <c r="Y1737">
        <f t="shared" si="196"/>
        <v>0</v>
      </c>
      <c r="Z1737">
        <f t="shared" si="197"/>
        <v>0</v>
      </c>
    </row>
    <row r="1738" spans="1:26" ht="14.4">
      <c r="A1738" s="7" t="s">
        <v>2029</v>
      </c>
      <c r="B1738" s="7" t="s">
        <v>212</v>
      </c>
      <c r="C1738" s="8" t="s">
        <v>80</v>
      </c>
      <c r="D1738" s="9" t="s">
        <v>69</v>
      </c>
      <c r="E1738">
        <v>31927.725090461889</v>
      </c>
      <c r="F1738" s="14">
        <v>2694</v>
      </c>
      <c r="G1738">
        <v>4.1134734999881753E-3</v>
      </c>
      <c r="H1738">
        <v>8.2205614549582581E-3</v>
      </c>
      <c r="I1738">
        <v>4228300</v>
      </c>
      <c r="J1738">
        <v>1280.1835252938533</v>
      </c>
      <c r="K1738">
        <v>727.71563039519424</v>
      </c>
      <c r="T1738">
        <f t="shared" si="191"/>
        <v>0</v>
      </c>
      <c r="U1738">
        <f t="shared" si="192"/>
        <v>1</v>
      </c>
      <c r="V1738">
        <f t="shared" si="193"/>
        <v>0</v>
      </c>
      <c r="W1738">
        <f t="shared" si="194"/>
        <v>0</v>
      </c>
      <c r="X1738">
        <f t="shared" si="195"/>
        <v>0</v>
      </c>
      <c r="Y1738">
        <f t="shared" si="196"/>
        <v>0</v>
      </c>
      <c r="Z1738">
        <f t="shared" si="197"/>
        <v>0</v>
      </c>
    </row>
    <row r="1739" spans="1:26" ht="14.4">
      <c r="A1739" s="7" t="s">
        <v>2030</v>
      </c>
      <c r="B1739" s="7" t="s">
        <v>212</v>
      </c>
      <c r="C1739" s="8" t="s">
        <v>80</v>
      </c>
      <c r="D1739" s="9" t="s">
        <v>70</v>
      </c>
      <c r="E1739">
        <v>30452.809857340297</v>
      </c>
      <c r="F1739" s="14">
        <v>2820</v>
      </c>
      <c r="G1739">
        <v>4.0111035629787533E-3</v>
      </c>
      <c r="H1739">
        <v>7.8821242006137417E-3</v>
      </c>
      <c r="I1739">
        <v>4268900</v>
      </c>
      <c r="J1739">
        <v>1206.8682798847478</v>
      </c>
      <c r="K1739">
        <v>704.16266485511494</v>
      </c>
      <c r="T1739">
        <f t="shared" si="191"/>
        <v>0</v>
      </c>
      <c r="U1739">
        <f t="shared" si="192"/>
        <v>1</v>
      </c>
      <c r="V1739">
        <f t="shared" si="193"/>
        <v>0</v>
      </c>
      <c r="W1739">
        <f t="shared" si="194"/>
        <v>0</v>
      </c>
      <c r="X1739">
        <f t="shared" si="195"/>
        <v>0</v>
      </c>
      <c r="Y1739">
        <f t="shared" si="196"/>
        <v>0</v>
      </c>
      <c r="Z1739">
        <f t="shared" si="197"/>
        <v>0</v>
      </c>
    </row>
    <row r="1740" spans="1:26" ht="14.4">
      <c r="A1740" s="7" t="s">
        <v>2031</v>
      </c>
      <c r="B1740" s="7" t="s">
        <v>212</v>
      </c>
      <c r="C1740" s="8" t="s">
        <v>80</v>
      </c>
      <c r="D1740" s="9" t="s">
        <v>71</v>
      </c>
      <c r="E1740">
        <v>27573.103480235415</v>
      </c>
      <c r="F1740" s="14">
        <v>2702</v>
      </c>
      <c r="G1740">
        <v>3.9033319430928216E-3</v>
      </c>
      <c r="H1740">
        <v>7.8594930256267667E-3</v>
      </c>
      <c r="I1740">
        <v>4315800</v>
      </c>
      <c r="J1740">
        <v>1063.7656981324435</v>
      </c>
      <c r="K1740">
        <v>597.80341999165853</v>
      </c>
      <c r="T1740">
        <f t="shared" si="191"/>
        <v>0</v>
      </c>
      <c r="U1740">
        <f t="shared" si="192"/>
        <v>1</v>
      </c>
      <c r="V1740">
        <f t="shared" si="193"/>
        <v>0</v>
      </c>
      <c r="W1740">
        <f t="shared" si="194"/>
        <v>0</v>
      </c>
      <c r="X1740">
        <f t="shared" si="195"/>
        <v>0</v>
      </c>
      <c r="Y1740">
        <f t="shared" si="196"/>
        <v>0</v>
      </c>
      <c r="Z1740">
        <f t="shared" si="197"/>
        <v>0</v>
      </c>
    </row>
    <row r="1741" spans="1:26" ht="14.4">
      <c r="A1741" s="7" t="s">
        <v>2032</v>
      </c>
      <c r="B1741" s="7" t="s">
        <v>212</v>
      </c>
      <c r="C1741" s="8" t="s">
        <v>80</v>
      </c>
      <c r="D1741" s="9" t="s">
        <v>72</v>
      </c>
      <c r="E1741">
        <v>32739.594303768488</v>
      </c>
      <c r="F1741" s="14">
        <v>3260</v>
      </c>
      <c r="G1741">
        <v>3.8568615779110767E-3</v>
      </c>
      <c r="H1741">
        <v>7.7659233481386508E-3</v>
      </c>
      <c r="I1741">
        <v>4367800</v>
      </c>
      <c r="J1741">
        <v>1122.7620312285362</v>
      </c>
      <c r="K1741">
        <v>695.31571958423001</v>
      </c>
      <c r="T1741">
        <f t="shared" si="191"/>
        <v>0</v>
      </c>
      <c r="U1741">
        <f t="shared" si="192"/>
        <v>1</v>
      </c>
      <c r="V1741">
        <f t="shared" si="193"/>
        <v>0</v>
      </c>
      <c r="W1741">
        <f t="shared" si="194"/>
        <v>0</v>
      </c>
      <c r="X1741">
        <f t="shared" si="195"/>
        <v>0</v>
      </c>
      <c r="Y1741">
        <f t="shared" si="196"/>
        <v>0</v>
      </c>
      <c r="Z1741">
        <f t="shared" si="197"/>
        <v>0</v>
      </c>
    </row>
    <row r="1742" spans="1:26" ht="14.4">
      <c r="A1742" s="7" t="s">
        <v>2033</v>
      </c>
      <c r="B1742" s="7" t="s">
        <v>212</v>
      </c>
      <c r="C1742" s="8" t="s">
        <v>80</v>
      </c>
      <c r="D1742" s="9" t="s">
        <v>73</v>
      </c>
      <c r="E1742">
        <v>37228.729683101788</v>
      </c>
      <c r="F1742" s="14">
        <v>3715</v>
      </c>
      <c r="G1742">
        <v>3.82434395714156E-3</v>
      </c>
      <c r="H1742">
        <v>7.7040769999091986E-3</v>
      </c>
      <c r="I1742">
        <v>4405200</v>
      </c>
      <c r="J1742">
        <v>1258.9666757468447</v>
      </c>
      <c r="K1742">
        <v>785.88940343230729</v>
      </c>
      <c r="T1742">
        <f t="shared" si="191"/>
        <v>1</v>
      </c>
      <c r="U1742">
        <f t="shared" si="192"/>
        <v>1</v>
      </c>
      <c r="V1742">
        <f t="shared" si="193"/>
        <v>0</v>
      </c>
      <c r="W1742">
        <f t="shared" si="194"/>
        <v>0</v>
      </c>
      <c r="X1742">
        <f t="shared" si="195"/>
        <v>0</v>
      </c>
      <c r="Y1742">
        <f t="shared" si="196"/>
        <v>0</v>
      </c>
      <c r="Z1742">
        <f t="shared" si="197"/>
        <v>0</v>
      </c>
    </row>
    <row r="1743" spans="1:26" ht="14.4">
      <c r="A1743" s="7" t="s">
        <v>2034</v>
      </c>
      <c r="B1743" s="7" t="s">
        <v>212</v>
      </c>
      <c r="C1743" s="8" t="s">
        <v>80</v>
      </c>
      <c r="D1743" s="9" t="s">
        <v>74</v>
      </c>
      <c r="E1743">
        <v>38574.328896909545</v>
      </c>
      <c r="F1743" s="14">
        <v>3292</v>
      </c>
      <c r="G1743">
        <v>3.8269794721407626E-3</v>
      </c>
      <c r="H1743">
        <v>7.5689149560117302E-3</v>
      </c>
      <c r="I1743">
        <v>4433000</v>
      </c>
      <c r="J1743">
        <v>1233.2506203473945</v>
      </c>
      <c r="K1743">
        <v>838.70967741935488</v>
      </c>
      <c r="T1743">
        <f t="shared" si="191"/>
        <v>1</v>
      </c>
      <c r="U1743">
        <f t="shared" si="192"/>
        <v>1</v>
      </c>
      <c r="V1743">
        <f t="shared" si="193"/>
        <v>0</v>
      </c>
      <c r="W1743">
        <f t="shared" si="194"/>
        <v>0</v>
      </c>
      <c r="X1743">
        <f t="shared" si="195"/>
        <v>0</v>
      </c>
      <c r="Y1743">
        <f t="shared" si="196"/>
        <v>0</v>
      </c>
      <c r="Z1743">
        <f t="shared" si="197"/>
        <v>0</v>
      </c>
    </row>
    <row r="1744" spans="1:26" ht="14.4">
      <c r="A1744" s="7" t="s">
        <v>2035</v>
      </c>
      <c r="B1744" s="7" t="s">
        <v>213</v>
      </c>
      <c r="C1744" s="8" t="s">
        <v>84</v>
      </c>
      <c r="D1744" s="9" t="s">
        <v>62</v>
      </c>
      <c r="E1744">
        <v>1001.2564419751731</v>
      </c>
      <c r="F1744" s="14">
        <v>54</v>
      </c>
      <c r="I1744">
        <v>5100920</v>
      </c>
      <c r="J1744">
        <v>25.289555609576311</v>
      </c>
      <c r="K1744">
        <v>24.701426409353608</v>
      </c>
      <c r="T1744">
        <f t="shared" si="191"/>
        <v>0</v>
      </c>
      <c r="U1744">
        <f t="shared" si="192"/>
        <v>0</v>
      </c>
      <c r="V1744">
        <f t="shared" si="193"/>
        <v>0</v>
      </c>
      <c r="W1744">
        <f t="shared" si="194"/>
        <v>0</v>
      </c>
      <c r="X1744">
        <f t="shared" si="195"/>
        <v>0</v>
      </c>
      <c r="Y1744">
        <f t="shared" si="196"/>
        <v>0</v>
      </c>
      <c r="Z1744">
        <f t="shared" si="197"/>
        <v>0</v>
      </c>
    </row>
    <row r="1745" spans="1:26" ht="14.4">
      <c r="A1745" s="7" t="s">
        <v>2036</v>
      </c>
      <c r="B1745" s="7" t="s">
        <v>213</v>
      </c>
      <c r="C1745" s="8" t="s">
        <v>84</v>
      </c>
      <c r="D1745" s="9" t="s">
        <v>63</v>
      </c>
      <c r="E1745">
        <v>1028.2925401101284</v>
      </c>
      <c r="F1745" s="14">
        <v>54</v>
      </c>
      <c r="G1745">
        <v>5.8686205554326753E-4</v>
      </c>
      <c r="I1745">
        <v>5176685</v>
      </c>
      <c r="J1745">
        <v>26.078465272660011</v>
      </c>
      <c r="K1745">
        <v>24.726248554818383</v>
      </c>
      <c r="T1745">
        <f t="shared" si="191"/>
        <v>0</v>
      </c>
      <c r="U1745">
        <f t="shared" si="192"/>
        <v>0</v>
      </c>
      <c r="V1745">
        <f t="shared" si="193"/>
        <v>0</v>
      </c>
      <c r="W1745">
        <f t="shared" si="194"/>
        <v>0</v>
      </c>
      <c r="X1745">
        <f t="shared" si="195"/>
        <v>0</v>
      </c>
      <c r="Y1745">
        <f t="shared" si="196"/>
        <v>0</v>
      </c>
      <c r="Z1745">
        <f t="shared" si="197"/>
        <v>0</v>
      </c>
    </row>
    <row r="1746" spans="1:26" ht="14.4">
      <c r="A1746" s="7" t="s">
        <v>2037</v>
      </c>
      <c r="B1746" s="7" t="s">
        <v>213</v>
      </c>
      <c r="C1746" s="8" t="s">
        <v>84</v>
      </c>
      <c r="D1746" s="9" t="s">
        <v>64</v>
      </c>
      <c r="E1746">
        <v>995.3579835067676</v>
      </c>
      <c r="F1746" s="14">
        <v>57</v>
      </c>
      <c r="G1746">
        <v>5.622476339777429E-4</v>
      </c>
      <c r="H1746">
        <v>8.6633005479389935E-4</v>
      </c>
      <c r="I1746">
        <v>5248577</v>
      </c>
      <c r="J1746">
        <v>25.721257399862857</v>
      </c>
      <c r="K1746">
        <v>23.815979073947091</v>
      </c>
      <c r="T1746">
        <f t="shared" si="191"/>
        <v>0</v>
      </c>
      <c r="U1746">
        <f t="shared" si="192"/>
        <v>0</v>
      </c>
      <c r="V1746">
        <f t="shared" si="193"/>
        <v>0</v>
      </c>
      <c r="W1746">
        <f t="shared" si="194"/>
        <v>0</v>
      </c>
      <c r="X1746">
        <f t="shared" si="195"/>
        <v>0</v>
      </c>
      <c r="Y1746">
        <f t="shared" si="196"/>
        <v>0</v>
      </c>
      <c r="Z1746">
        <f t="shared" si="197"/>
        <v>0</v>
      </c>
    </row>
    <row r="1747" spans="1:26" ht="14.4">
      <c r="A1747" s="7" t="s">
        <v>2038</v>
      </c>
      <c r="B1747" s="7" t="s">
        <v>213</v>
      </c>
      <c r="C1747" s="8" t="s">
        <v>84</v>
      </c>
      <c r="D1747" s="9" t="s">
        <v>65</v>
      </c>
      <c r="E1747">
        <v>1000.8574186921926</v>
      </c>
      <c r="F1747" s="14">
        <v>61</v>
      </c>
      <c r="G1747">
        <v>5.4589443383244219E-4</v>
      </c>
      <c r="H1747">
        <v>8.4545000844321735E-4</v>
      </c>
      <c r="I1747">
        <v>5317878</v>
      </c>
      <c r="J1747">
        <v>30.087188912570014</v>
      </c>
      <c r="K1747">
        <v>26.1382453677952</v>
      </c>
      <c r="T1747">
        <f t="shared" si="191"/>
        <v>0</v>
      </c>
      <c r="U1747">
        <f t="shared" si="192"/>
        <v>0</v>
      </c>
      <c r="V1747">
        <f t="shared" si="193"/>
        <v>0</v>
      </c>
      <c r="W1747">
        <f t="shared" si="194"/>
        <v>0</v>
      </c>
      <c r="X1747">
        <f t="shared" si="195"/>
        <v>0</v>
      </c>
      <c r="Y1747">
        <f t="shared" si="196"/>
        <v>0</v>
      </c>
      <c r="Z1747">
        <f t="shared" si="197"/>
        <v>0</v>
      </c>
    </row>
    <row r="1748" spans="1:26" ht="14.4">
      <c r="A1748" s="7" t="s">
        <v>2039</v>
      </c>
      <c r="B1748" s="7" t="s">
        <v>213</v>
      </c>
      <c r="C1748" s="8" t="s">
        <v>84</v>
      </c>
      <c r="D1748" s="9" t="s">
        <v>66</v>
      </c>
      <c r="E1748">
        <v>1075.9833798680691</v>
      </c>
      <c r="F1748" s="14">
        <v>66</v>
      </c>
      <c r="G1748">
        <v>5.3896005401853856E-4</v>
      </c>
      <c r="H1748">
        <v>8.142882524716879E-4</v>
      </c>
      <c r="I1748">
        <v>5386299</v>
      </c>
      <c r="J1748">
        <v>35.645997372221629</v>
      </c>
      <c r="K1748">
        <v>28.591060392302765</v>
      </c>
      <c r="T1748">
        <f t="shared" si="191"/>
        <v>0</v>
      </c>
      <c r="U1748">
        <f t="shared" si="192"/>
        <v>0</v>
      </c>
      <c r="V1748">
        <f t="shared" si="193"/>
        <v>0</v>
      </c>
      <c r="W1748">
        <f t="shared" si="194"/>
        <v>0</v>
      </c>
      <c r="X1748">
        <f t="shared" si="195"/>
        <v>0</v>
      </c>
      <c r="Y1748">
        <f t="shared" si="196"/>
        <v>0</v>
      </c>
      <c r="Z1748">
        <f t="shared" si="197"/>
        <v>0</v>
      </c>
    </row>
    <row r="1749" spans="1:26" ht="14.4">
      <c r="A1749" s="7" t="s">
        <v>2040</v>
      </c>
      <c r="B1749" s="7" t="s">
        <v>213</v>
      </c>
      <c r="C1749" s="8" t="s">
        <v>84</v>
      </c>
      <c r="D1749" s="9" t="s">
        <v>67</v>
      </c>
      <c r="E1749">
        <v>1158.9970076361737</v>
      </c>
      <c r="F1749" s="14">
        <v>71</v>
      </c>
      <c r="G1749">
        <v>5.3215095489291995E-4</v>
      </c>
      <c r="H1749">
        <v>8.0400071931117706E-4</v>
      </c>
      <c r="I1749">
        <v>5455219</v>
      </c>
      <c r="J1749">
        <v>37.762003688577856</v>
      </c>
      <c r="K1749">
        <v>29.696332997813652</v>
      </c>
      <c r="T1749">
        <f t="shared" si="191"/>
        <v>0</v>
      </c>
      <c r="U1749">
        <f t="shared" si="192"/>
        <v>0</v>
      </c>
      <c r="V1749">
        <f t="shared" si="193"/>
        <v>0</v>
      </c>
      <c r="W1749">
        <f t="shared" si="194"/>
        <v>0</v>
      </c>
      <c r="X1749">
        <f t="shared" si="195"/>
        <v>0</v>
      </c>
      <c r="Y1749">
        <f t="shared" si="196"/>
        <v>0</v>
      </c>
      <c r="Z1749">
        <f t="shared" si="197"/>
        <v>0</v>
      </c>
    </row>
    <row r="1750" spans="1:26" ht="14.4">
      <c r="A1750" s="7" t="s">
        <v>2041</v>
      </c>
      <c r="B1750" s="7" t="s">
        <v>213</v>
      </c>
      <c r="C1750" s="8" t="s">
        <v>84</v>
      </c>
      <c r="D1750" s="9" t="s">
        <v>68</v>
      </c>
      <c r="E1750">
        <v>1228.3131257661867</v>
      </c>
      <c r="F1750" s="14">
        <v>78</v>
      </c>
      <c r="G1750">
        <v>5.1059498161695163E-4</v>
      </c>
      <c r="H1750">
        <v>8.0109655747487708E-4</v>
      </c>
      <c r="I1750">
        <v>5524927</v>
      </c>
      <c r="J1750">
        <v>41.810507179551877</v>
      </c>
      <c r="K1750">
        <v>34.027598916691566</v>
      </c>
      <c r="T1750">
        <f t="shared" si="191"/>
        <v>0</v>
      </c>
      <c r="U1750">
        <f t="shared" si="192"/>
        <v>0</v>
      </c>
      <c r="V1750">
        <f t="shared" si="193"/>
        <v>0</v>
      </c>
      <c r="W1750">
        <f t="shared" si="194"/>
        <v>0</v>
      </c>
      <c r="X1750">
        <f t="shared" si="195"/>
        <v>0</v>
      </c>
      <c r="Y1750">
        <f t="shared" si="196"/>
        <v>0</v>
      </c>
      <c r="Z1750">
        <f t="shared" si="197"/>
        <v>0</v>
      </c>
    </row>
    <row r="1751" spans="1:26" ht="14.4">
      <c r="A1751" s="7" t="s">
        <v>2042</v>
      </c>
      <c r="B1751" s="7" t="s">
        <v>213</v>
      </c>
      <c r="C1751" s="8" t="s">
        <v>84</v>
      </c>
      <c r="D1751" s="9" t="s">
        <v>69</v>
      </c>
      <c r="E1751">
        <v>1332.8788036814367</v>
      </c>
      <c r="F1751" s="14">
        <v>92</v>
      </c>
      <c r="G1751">
        <v>5.0415215136788579E-4</v>
      </c>
      <c r="H1751">
        <v>7.9098809711246451E-4</v>
      </c>
      <c r="I1751">
        <v>5595533</v>
      </c>
      <c r="J1751">
        <v>45.57206614633494</v>
      </c>
      <c r="K1751">
        <v>49.861201783637057</v>
      </c>
      <c r="T1751">
        <f t="shared" si="191"/>
        <v>0</v>
      </c>
      <c r="U1751">
        <f t="shared" si="192"/>
        <v>0</v>
      </c>
      <c r="V1751">
        <f t="shared" si="193"/>
        <v>0</v>
      </c>
      <c r="W1751">
        <f t="shared" si="194"/>
        <v>0</v>
      </c>
      <c r="X1751">
        <f t="shared" si="195"/>
        <v>0</v>
      </c>
      <c r="Y1751">
        <f t="shared" si="196"/>
        <v>0</v>
      </c>
      <c r="Z1751">
        <f t="shared" si="197"/>
        <v>0</v>
      </c>
    </row>
    <row r="1752" spans="1:26" ht="14.4">
      <c r="A1752" s="7" t="s">
        <v>2043</v>
      </c>
      <c r="B1752" s="7" t="s">
        <v>213</v>
      </c>
      <c r="C1752" s="8" t="s">
        <v>84</v>
      </c>
      <c r="D1752" s="9" t="s">
        <v>70</v>
      </c>
      <c r="E1752">
        <v>1498.1293209595019</v>
      </c>
      <c r="F1752" s="14">
        <v>105</v>
      </c>
      <c r="G1752">
        <v>5.0652939502464985E-4</v>
      </c>
      <c r="H1752">
        <v>8.1069403348598616E-4</v>
      </c>
      <c r="I1752">
        <v>5667983</v>
      </c>
      <c r="J1752">
        <v>53.105311007460678</v>
      </c>
      <c r="K1752">
        <v>58.574628752415101</v>
      </c>
      <c r="T1752">
        <f t="shared" si="191"/>
        <v>0</v>
      </c>
      <c r="U1752">
        <f t="shared" si="192"/>
        <v>0</v>
      </c>
      <c r="V1752">
        <f t="shared" si="193"/>
        <v>0</v>
      </c>
      <c r="W1752">
        <f t="shared" si="194"/>
        <v>0</v>
      </c>
      <c r="X1752">
        <f t="shared" si="195"/>
        <v>0</v>
      </c>
      <c r="Y1752">
        <f t="shared" si="196"/>
        <v>0</v>
      </c>
      <c r="Z1752">
        <f t="shared" si="197"/>
        <v>0</v>
      </c>
    </row>
    <row r="1753" spans="1:26" ht="14.4">
      <c r="A1753" s="7" t="s">
        <v>2044</v>
      </c>
      <c r="B1753" s="7" t="s">
        <v>213</v>
      </c>
      <c r="C1753" s="8" t="s">
        <v>84</v>
      </c>
      <c r="D1753" s="9" t="s">
        <v>71</v>
      </c>
      <c r="E1753">
        <v>1459.212416701185</v>
      </c>
      <c r="F1753" s="14">
        <v>109</v>
      </c>
      <c r="G1753">
        <v>4.9379027389863958E-4</v>
      </c>
      <c r="H1753">
        <v>7.5217700396407725E-4</v>
      </c>
      <c r="I1753">
        <v>5743329</v>
      </c>
      <c r="J1753">
        <v>58.154425769444863</v>
      </c>
      <c r="K1753">
        <v>52.234514164172033</v>
      </c>
      <c r="T1753">
        <f t="shared" si="191"/>
        <v>0</v>
      </c>
      <c r="U1753">
        <f t="shared" si="192"/>
        <v>0</v>
      </c>
      <c r="V1753">
        <f t="shared" si="193"/>
        <v>0</v>
      </c>
      <c r="W1753">
        <f t="shared" si="194"/>
        <v>0</v>
      </c>
      <c r="X1753">
        <f t="shared" si="195"/>
        <v>0</v>
      </c>
      <c r="Y1753">
        <f t="shared" si="196"/>
        <v>0</v>
      </c>
      <c r="Z1753">
        <f t="shared" si="197"/>
        <v>0</v>
      </c>
    </row>
    <row r="1754" spans="1:26" ht="14.4">
      <c r="A1754" s="7" t="s">
        <v>2045</v>
      </c>
      <c r="B1754" s="7" t="s">
        <v>213</v>
      </c>
      <c r="C1754" s="8" t="s">
        <v>84</v>
      </c>
      <c r="D1754" s="9" t="s">
        <v>72</v>
      </c>
      <c r="E1754">
        <v>1535.192323051268</v>
      </c>
      <c r="F1754" s="14">
        <v>112</v>
      </c>
      <c r="G1754">
        <v>4.8710034284238162E-4</v>
      </c>
      <c r="H1754">
        <v>7.419864178699185E-4</v>
      </c>
      <c r="I1754">
        <v>5822209</v>
      </c>
      <c r="J1754">
        <v>53.072639611528892</v>
      </c>
      <c r="K1754">
        <v>56.507761916482217</v>
      </c>
      <c r="T1754">
        <f t="shared" si="191"/>
        <v>0</v>
      </c>
      <c r="U1754">
        <f t="shared" si="192"/>
        <v>0</v>
      </c>
      <c r="V1754">
        <f t="shared" si="193"/>
        <v>0</v>
      </c>
      <c r="W1754">
        <f t="shared" si="194"/>
        <v>0</v>
      </c>
      <c r="X1754">
        <f t="shared" si="195"/>
        <v>0</v>
      </c>
      <c r="Y1754">
        <f t="shared" si="196"/>
        <v>0</v>
      </c>
      <c r="Z1754">
        <f t="shared" si="197"/>
        <v>0</v>
      </c>
    </row>
    <row r="1755" spans="1:26" ht="14.4">
      <c r="A1755" s="7" t="s">
        <v>2046</v>
      </c>
      <c r="B1755" s="7" t="s">
        <v>213</v>
      </c>
      <c r="C1755" s="8" t="s">
        <v>84</v>
      </c>
      <c r="D1755" s="9" t="s">
        <v>73</v>
      </c>
      <c r="E1755">
        <v>1676.2578872732358</v>
      </c>
      <c r="F1755" s="14">
        <v>124</v>
      </c>
      <c r="G1755">
        <v>4.670502642949048E-4</v>
      </c>
      <c r="H1755">
        <v>7.4697560399014694E-4</v>
      </c>
      <c r="I1755">
        <v>5905146</v>
      </c>
      <c r="J1755">
        <v>64.011965157169698</v>
      </c>
      <c r="K1755">
        <v>64.350652803503934</v>
      </c>
      <c r="T1755">
        <f t="shared" si="191"/>
        <v>0</v>
      </c>
      <c r="U1755">
        <f t="shared" si="192"/>
        <v>0</v>
      </c>
      <c r="V1755">
        <f t="shared" si="193"/>
        <v>0</v>
      </c>
      <c r="W1755">
        <f t="shared" si="194"/>
        <v>0</v>
      </c>
      <c r="X1755">
        <f t="shared" si="195"/>
        <v>0</v>
      </c>
      <c r="Y1755">
        <f t="shared" si="196"/>
        <v>0</v>
      </c>
      <c r="Z1755">
        <f t="shared" si="197"/>
        <v>0</v>
      </c>
    </row>
    <row r="1756" spans="1:26" ht="14.4">
      <c r="A1756" s="7" t="s">
        <v>2047</v>
      </c>
      <c r="B1756" s="7" t="s">
        <v>213</v>
      </c>
      <c r="C1756" s="8" t="s">
        <v>84</v>
      </c>
      <c r="D1756" s="9" t="s">
        <v>74</v>
      </c>
      <c r="E1756">
        <v>1776.610140338363</v>
      </c>
      <c r="F1756" s="14">
        <v>144</v>
      </c>
      <c r="G1756">
        <v>4.7131606164693923E-4</v>
      </c>
      <c r="H1756">
        <v>7.4536031562154055E-4</v>
      </c>
      <c r="I1756">
        <v>5991733</v>
      </c>
      <c r="J1756">
        <v>70.430374651206918</v>
      </c>
      <c r="K1756">
        <v>62.085543531395672</v>
      </c>
      <c r="T1756">
        <f t="shared" si="191"/>
        <v>0</v>
      </c>
      <c r="U1756">
        <f t="shared" si="192"/>
        <v>0</v>
      </c>
      <c r="V1756">
        <f t="shared" si="193"/>
        <v>0</v>
      </c>
      <c r="W1756">
        <f t="shared" si="194"/>
        <v>0</v>
      </c>
      <c r="X1756">
        <f t="shared" si="195"/>
        <v>0</v>
      </c>
      <c r="Y1756">
        <f t="shared" si="196"/>
        <v>0</v>
      </c>
      <c r="Z1756">
        <f t="shared" si="197"/>
        <v>0</v>
      </c>
    </row>
    <row r="1757" spans="1:26" ht="14.4">
      <c r="A1757" s="7" t="s">
        <v>2048</v>
      </c>
      <c r="B1757" s="7" t="s">
        <v>214</v>
      </c>
      <c r="C1757" s="8" t="s">
        <v>78</v>
      </c>
      <c r="D1757" s="9" t="s">
        <v>62</v>
      </c>
      <c r="E1757">
        <v>163.64010977436837</v>
      </c>
      <c r="F1757" s="14">
        <v>10</v>
      </c>
      <c r="I1757">
        <v>10989815</v>
      </c>
      <c r="J1757">
        <v>2.0928468768582547</v>
      </c>
      <c r="K1757">
        <v>2.911786959107137</v>
      </c>
      <c r="T1757">
        <f t="shared" si="191"/>
        <v>0</v>
      </c>
      <c r="U1757">
        <f t="shared" si="192"/>
        <v>0</v>
      </c>
      <c r="V1757">
        <f t="shared" si="193"/>
        <v>0</v>
      </c>
      <c r="W1757">
        <f t="shared" si="194"/>
        <v>0</v>
      </c>
      <c r="X1757">
        <f t="shared" si="195"/>
        <v>0</v>
      </c>
      <c r="Y1757">
        <f t="shared" si="196"/>
        <v>0</v>
      </c>
      <c r="Z1757">
        <f t="shared" si="197"/>
        <v>0</v>
      </c>
    </row>
    <row r="1758" spans="1:26" ht="14.4">
      <c r="A1758" s="7" t="s">
        <v>2049</v>
      </c>
      <c r="B1758" s="7" t="s">
        <v>214</v>
      </c>
      <c r="C1758" s="8" t="s">
        <v>78</v>
      </c>
      <c r="D1758" s="9" t="s">
        <v>63</v>
      </c>
      <c r="E1758">
        <v>170.6961621503709</v>
      </c>
      <c r="F1758" s="14">
        <v>12</v>
      </c>
      <c r="I1758">
        <v>11396434</v>
      </c>
      <c r="J1758">
        <v>2.6324023813062927</v>
      </c>
      <c r="K1758">
        <v>2.8956426194369222</v>
      </c>
      <c r="T1758">
        <f t="shared" si="191"/>
        <v>0</v>
      </c>
      <c r="U1758">
        <f t="shared" si="192"/>
        <v>0</v>
      </c>
      <c r="V1758">
        <f t="shared" si="193"/>
        <v>0</v>
      </c>
      <c r="W1758">
        <f t="shared" si="194"/>
        <v>0</v>
      </c>
      <c r="X1758">
        <f t="shared" si="195"/>
        <v>0</v>
      </c>
      <c r="Y1758">
        <f t="shared" si="196"/>
        <v>0</v>
      </c>
      <c r="Z1758">
        <f t="shared" si="197"/>
        <v>0</v>
      </c>
    </row>
    <row r="1759" spans="1:26" ht="14.4">
      <c r="A1759" s="7" t="s">
        <v>2050</v>
      </c>
      <c r="B1759" s="7" t="s">
        <v>214</v>
      </c>
      <c r="C1759" s="8" t="s">
        <v>78</v>
      </c>
      <c r="D1759" s="9" t="s">
        <v>64</v>
      </c>
      <c r="E1759">
        <v>183.66987797632572</v>
      </c>
      <c r="F1759" s="14">
        <v>12</v>
      </c>
      <c r="H1759">
        <v>1.1948586889201481E-4</v>
      </c>
      <c r="I1759">
        <v>11817297</v>
      </c>
      <c r="J1759">
        <v>1.6924344035696151</v>
      </c>
      <c r="K1759">
        <v>2.4540298851759417</v>
      </c>
      <c r="T1759">
        <f t="shared" si="191"/>
        <v>0</v>
      </c>
      <c r="U1759">
        <f t="shared" si="192"/>
        <v>0</v>
      </c>
      <c r="V1759">
        <f t="shared" si="193"/>
        <v>0</v>
      </c>
      <c r="W1759">
        <f t="shared" si="194"/>
        <v>0</v>
      </c>
      <c r="X1759">
        <f t="shared" si="195"/>
        <v>0</v>
      </c>
      <c r="Y1759">
        <f t="shared" si="196"/>
        <v>0</v>
      </c>
      <c r="Z1759">
        <f t="shared" si="197"/>
        <v>0</v>
      </c>
    </row>
    <row r="1760" spans="1:26" ht="14.4">
      <c r="A1760" s="7" t="s">
        <v>2051</v>
      </c>
      <c r="B1760" s="7" t="s">
        <v>214</v>
      </c>
      <c r="C1760" s="8" t="s">
        <v>78</v>
      </c>
      <c r="D1760" s="9" t="s">
        <v>65</v>
      </c>
      <c r="E1760">
        <v>222.89924637099276</v>
      </c>
      <c r="F1760" s="14">
        <v>15</v>
      </c>
      <c r="H1760">
        <v>8.854222770612794E-5</v>
      </c>
      <c r="I1760">
        <v>12254040</v>
      </c>
      <c r="J1760">
        <v>2.2849607149968501</v>
      </c>
      <c r="K1760">
        <v>3.1826238530313269</v>
      </c>
      <c r="T1760">
        <f t="shared" si="191"/>
        <v>0</v>
      </c>
      <c r="U1760">
        <f t="shared" si="192"/>
        <v>0</v>
      </c>
      <c r="V1760">
        <f t="shared" si="193"/>
        <v>0</v>
      </c>
      <c r="W1760">
        <f t="shared" si="194"/>
        <v>0</v>
      </c>
      <c r="X1760">
        <f t="shared" si="195"/>
        <v>0</v>
      </c>
      <c r="Y1760">
        <f t="shared" si="196"/>
        <v>0</v>
      </c>
      <c r="Z1760">
        <f t="shared" si="197"/>
        <v>0</v>
      </c>
    </row>
    <row r="1761" spans="1:26" ht="14.4">
      <c r="A1761" s="7" t="s">
        <v>2052</v>
      </c>
      <c r="B1761" s="7" t="s">
        <v>214</v>
      </c>
      <c r="C1761" s="8" t="s">
        <v>78</v>
      </c>
      <c r="D1761" s="9" t="s">
        <v>66</v>
      </c>
      <c r="E1761">
        <v>240.21743869668626</v>
      </c>
      <c r="F1761" s="14">
        <v>16</v>
      </c>
      <c r="H1761">
        <v>7.2154176715729141E-5</v>
      </c>
      <c r="I1761">
        <v>12708897</v>
      </c>
      <c r="J1761">
        <v>2.517921106764812</v>
      </c>
      <c r="K1761">
        <v>3.3047714526288159</v>
      </c>
      <c r="T1761">
        <f t="shared" si="191"/>
        <v>0</v>
      </c>
      <c r="U1761">
        <f t="shared" si="192"/>
        <v>0</v>
      </c>
      <c r="V1761">
        <f t="shared" si="193"/>
        <v>0</v>
      </c>
      <c r="W1761">
        <f t="shared" si="194"/>
        <v>0</v>
      </c>
      <c r="X1761">
        <f t="shared" si="195"/>
        <v>0</v>
      </c>
      <c r="Y1761">
        <f t="shared" si="196"/>
        <v>0</v>
      </c>
      <c r="Z1761">
        <f t="shared" si="197"/>
        <v>0</v>
      </c>
    </row>
    <row r="1762" spans="1:26" ht="14.4">
      <c r="A1762" s="7" t="s">
        <v>2053</v>
      </c>
      <c r="B1762" s="7" t="s">
        <v>214</v>
      </c>
      <c r="C1762" s="8" t="s">
        <v>78</v>
      </c>
      <c r="D1762" s="9" t="s">
        <v>67</v>
      </c>
      <c r="E1762">
        <v>258.28176030913096</v>
      </c>
      <c r="F1762" s="14">
        <v>20</v>
      </c>
      <c r="H1762">
        <v>6.9555070549472928E-5</v>
      </c>
      <c r="I1762">
        <v>13183798</v>
      </c>
      <c r="J1762">
        <v>3.3374297755472284</v>
      </c>
      <c r="K1762">
        <v>3.1857284221132636</v>
      </c>
      <c r="T1762">
        <f t="shared" si="191"/>
        <v>0</v>
      </c>
      <c r="U1762">
        <f t="shared" si="192"/>
        <v>0</v>
      </c>
      <c r="V1762">
        <f t="shared" si="193"/>
        <v>0</v>
      </c>
      <c r="W1762">
        <f t="shared" si="194"/>
        <v>0</v>
      </c>
      <c r="X1762">
        <f t="shared" si="195"/>
        <v>0</v>
      </c>
      <c r="Y1762">
        <f t="shared" si="196"/>
        <v>0</v>
      </c>
      <c r="Z1762">
        <f t="shared" si="197"/>
        <v>0</v>
      </c>
    </row>
    <row r="1763" spans="1:26" ht="14.4">
      <c r="A1763" s="7" t="s">
        <v>2054</v>
      </c>
      <c r="B1763" s="7" t="s">
        <v>214</v>
      </c>
      <c r="C1763" s="8" t="s">
        <v>78</v>
      </c>
      <c r="D1763" s="9" t="s">
        <v>68</v>
      </c>
      <c r="E1763">
        <v>266.5794323050095</v>
      </c>
      <c r="F1763" s="14">
        <v>21</v>
      </c>
      <c r="H1763">
        <v>7.0469355881577861E-5</v>
      </c>
      <c r="I1763">
        <v>13679705</v>
      </c>
      <c r="J1763">
        <v>2.8509386715576102</v>
      </c>
      <c r="K1763">
        <v>3.070241646292811</v>
      </c>
      <c r="T1763">
        <f t="shared" si="191"/>
        <v>0</v>
      </c>
      <c r="U1763">
        <f t="shared" si="192"/>
        <v>0</v>
      </c>
      <c r="V1763">
        <f t="shared" si="193"/>
        <v>0</v>
      </c>
      <c r="W1763">
        <f t="shared" si="194"/>
        <v>0</v>
      </c>
      <c r="X1763">
        <f t="shared" si="195"/>
        <v>0</v>
      </c>
      <c r="Y1763">
        <f t="shared" si="196"/>
        <v>0</v>
      </c>
      <c r="Z1763">
        <f t="shared" si="197"/>
        <v>0</v>
      </c>
    </row>
    <row r="1764" spans="1:26" ht="14.4">
      <c r="A1764" s="7" t="s">
        <v>2055</v>
      </c>
      <c r="B1764" s="7" t="s">
        <v>214</v>
      </c>
      <c r="C1764" s="8" t="s">
        <v>78</v>
      </c>
      <c r="D1764" s="9" t="s">
        <v>69</v>
      </c>
      <c r="E1764">
        <v>302.2664078332138</v>
      </c>
      <c r="F1764" s="14">
        <v>22</v>
      </c>
      <c r="H1764">
        <v>6.790028716045718E-5</v>
      </c>
      <c r="I1764">
        <v>14197289</v>
      </c>
      <c r="J1764">
        <v>3.0991832313901617</v>
      </c>
      <c r="K1764">
        <v>3.3809271615165404</v>
      </c>
      <c r="T1764">
        <f t="shared" si="191"/>
        <v>0</v>
      </c>
      <c r="U1764">
        <f t="shared" si="192"/>
        <v>0</v>
      </c>
      <c r="V1764">
        <f t="shared" si="193"/>
        <v>0</v>
      </c>
      <c r="W1764">
        <f t="shared" si="194"/>
        <v>0</v>
      </c>
      <c r="X1764">
        <f t="shared" si="195"/>
        <v>0</v>
      </c>
      <c r="Y1764">
        <f t="shared" si="196"/>
        <v>0</v>
      </c>
      <c r="Z1764">
        <f t="shared" si="197"/>
        <v>0</v>
      </c>
    </row>
    <row r="1765" spans="1:26" ht="14.4">
      <c r="A1765" s="7" t="s">
        <v>2056</v>
      </c>
      <c r="B1765" s="7" t="s">
        <v>214</v>
      </c>
      <c r="C1765" s="8" t="s">
        <v>78</v>
      </c>
      <c r="D1765" s="9" t="s">
        <v>70</v>
      </c>
      <c r="E1765">
        <v>366.63067921165134</v>
      </c>
      <c r="F1765" s="14">
        <v>26</v>
      </c>
      <c r="H1765">
        <v>5.5706734238505565E-5</v>
      </c>
      <c r="I1765">
        <v>14737895</v>
      </c>
      <c r="J1765">
        <v>5.8352973745572214</v>
      </c>
      <c r="K1765">
        <v>6.6495249151931128</v>
      </c>
      <c r="T1765">
        <f t="shared" si="191"/>
        <v>0</v>
      </c>
      <c r="U1765">
        <f t="shared" si="192"/>
        <v>0</v>
      </c>
      <c r="V1765">
        <f t="shared" si="193"/>
        <v>0</v>
      </c>
      <c r="W1765">
        <f t="shared" si="194"/>
        <v>0</v>
      </c>
      <c r="X1765">
        <f t="shared" si="195"/>
        <v>0</v>
      </c>
      <c r="Y1765">
        <f t="shared" si="196"/>
        <v>0</v>
      </c>
      <c r="Z1765">
        <f t="shared" si="197"/>
        <v>0</v>
      </c>
    </row>
    <row r="1766" spans="1:26" ht="14.4">
      <c r="A1766" s="7" t="s">
        <v>2057</v>
      </c>
      <c r="B1766" s="7" t="s">
        <v>214</v>
      </c>
      <c r="C1766" s="8" t="s">
        <v>78</v>
      </c>
      <c r="D1766" s="9" t="s">
        <v>71</v>
      </c>
      <c r="E1766">
        <v>352.68511413617819</v>
      </c>
      <c r="F1766" s="14">
        <v>27</v>
      </c>
      <c r="H1766">
        <v>5.4172568579596561E-5</v>
      </c>
      <c r="I1766">
        <v>15302948</v>
      </c>
      <c r="J1766">
        <v>4.508935141124442</v>
      </c>
      <c r="K1766">
        <v>5.4891384326732338</v>
      </c>
      <c r="T1766">
        <f t="shared" si="191"/>
        <v>0</v>
      </c>
      <c r="U1766">
        <f t="shared" si="192"/>
        <v>0</v>
      </c>
      <c r="V1766">
        <f t="shared" si="193"/>
        <v>0</v>
      </c>
      <c r="W1766">
        <f t="shared" si="194"/>
        <v>0</v>
      </c>
      <c r="X1766">
        <f t="shared" si="195"/>
        <v>0</v>
      </c>
      <c r="Y1766">
        <f t="shared" si="196"/>
        <v>0</v>
      </c>
      <c r="Z1766">
        <f t="shared" si="197"/>
        <v>0</v>
      </c>
    </row>
    <row r="1767" spans="1:26" ht="14.4">
      <c r="A1767" s="7" t="s">
        <v>2058</v>
      </c>
      <c r="B1767" s="7" t="s">
        <v>214</v>
      </c>
      <c r="C1767" s="8" t="s">
        <v>78</v>
      </c>
      <c r="D1767" s="9" t="s">
        <v>72</v>
      </c>
      <c r="E1767">
        <v>359.80124194761891</v>
      </c>
      <c r="F1767" s="14">
        <v>24</v>
      </c>
      <c r="H1767">
        <v>5.2158880606246002E-5</v>
      </c>
      <c r="I1767">
        <v>15893746</v>
      </c>
      <c r="J1767">
        <v>5.4109333318904174</v>
      </c>
      <c r="K1767">
        <v>5.2850976730092452</v>
      </c>
      <c r="T1767">
        <f t="shared" si="191"/>
        <v>0</v>
      </c>
      <c r="U1767">
        <f t="shared" si="192"/>
        <v>0</v>
      </c>
      <c r="V1767">
        <f t="shared" si="193"/>
        <v>0</v>
      </c>
      <c r="W1767">
        <f t="shared" si="194"/>
        <v>0</v>
      </c>
      <c r="X1767">
        <f t="shared" si="195"/>
        <v>0</v>
      </c>
      <c r="Y1767">
        <f t="shared" si="196"/>
        <v>0</v>
      </c>
      <c r="Z1767">
        <f t="shared" si="197"/>
        <v>0</v>
      </c>
    </row>
    <row r="1768" spans="1:26" ht="14.4">
      <c r="A1768" s="7" t="s">
        <v>2059</v>
      </c>
      <c r="B1768" s="7" t="s">
        <v>214</v>
      </c>
      <c r="C1768" s="8" t="s">
        <v>78</v>
      </c>
      <c r="D1768" s="9" t="s">
        <v>73</v>
      </c>
      <c r="E1768">
        <v>388.32673121253589</v>
      </c>
      <c r="F1768" s="14">
        <v>25</v>
      </c>
      <c r="H1768">
        <v>5.3296310163206627E-5</v>
      </c>
      <c r="I1768">
        <v>16511462</v>
      </c>
      <c r="J1768">
        <v>5.2085030386770113</v>
      </c>
      <c r="K1768">
        <v>5.0873750610333595</v>
      </c>
      <c r="T1768">
        <f t="shared" si="191"/>
        <v>0</v>
      </c>
      <c r="U1768">
        <f t="shared" si="192"/>
        <v>0</v>
      </c>
      <c r="V1768">
        <f t="shared" si="193"/>
        <v>0</v>
      </c>
      <c r="W1768">
        <f t="shared" si="194"/>
        <v>0</v>
      </c>
      <c r="X1768">
        <f t="shared" si="195"/>
        <v>0</v>
      </c>
      <c r="Y1768">
        <f t="shared" si="196"/>
        <v>0</v>
      </c>
      <c r="Z1768">
        <f t="shared" si="197"/>
        <v>0</v>
      </c>
    </row>
    <row r="1769" spans="1:26" ht="14.4">
      <c r="A1769" s="7" t="s">
        <v>2060</v>
      </c>
      <c r="B1769" s="7" t="s">
        <v>214</v>
      </c>
      <c r="C1769" s="8" t="s">
        <v>78</v>
      </c>
      <c r="D1769" s="9" t="s">
        <v>74</v>
      </c>
      <c r="E1769">
        <v>394.77583088040467</v>
      </c>
      <c r="F1769" s="14">
        <v>25</v>
      </c>
      <c r="H1769">
        <v>4.7036079995607633E-5</v>
      </c>
      <c r="I1769">
        <v>17157042</v>
      </c>
      <c r="K1769">
        <v>4.8959488471264452</v>
      </c>
      <c r="T1769">
        <f t="shared" si="191"/>
        <v>0</v>
      </c>
      <c r="U1769">
        <f t="shared" si="192"/>
        <v>0</v>
      </c>
      <c r="V1769">
        <f t="shared" si="193"/>
        <v>0</v>
      </c>
      <c r="W1769">
        <f t="shared" si="194"/>
        <v>0</v>
      </c>
      <c r="X1769">
        <f t="shared" si="195"/>
        <v>0</v>
      </c>
      <c r="Y1769">
        <f t="shared" si="196"/>
        <v>0</v>
      </c>
      <c r="Z1769">
        <f t="shared" si="197"/>
        <v>0</v>
      </c>
    </row>
    <row r="1770" spans="1:26" ht="14.4">
      <c r="A1770" s="7" t="s">
        <v>2061</v>
      </c>
      <c r="B1770" s="7" t="s">
        <v>215</v>
      </c>
      <c r="C1770" s="8" t="s">
        <v>78</v>
      </c>
      <c r="D1770" s="9" t="s">
        <v>62</v>
      </c>
      <c r="E1770">
        <v>377.50025704216552</v>
      </c>
      <c r="F1770" s="14">
        <v>17</v>
      </c>
      <c r="I1770">
        <v>122876727</v>
      </c>
      <c r="J1770">
        <v>1.5137121938477414</v>
      </c>
      <c r="K1770">
        <v>4.9643249368124849</v>
      </c>
      <c r="T1770">
        <f t="shared" si="191"/>
        <v>0</v>
      </c>
      <c r="U1770">
        <f t="shared" si="192"/>
        <v>0</v>
      </c>
      <c r="V1770">
        <f t="shared" si="193"/>
        <v>0</v>
      </c>
      <c r="W1770">
        <f t="shared" si="194"/>
        <v>0</v>
      </c>
      <c r="X1770">
        <f t="shared" si="195"/>
        <v>1</v>
      </c>
      <c r="Y1770">
        <f t="shared" si="196"/>
        <v>0</v>
      </c>
      <c r="Z1770">
        <f t="shared" si="197"/>
        <v>0</v>
      </c>
    </row>
    <row r="1771" spans="1:26" ht="14.4">
      <c r="A1771" s="7" t="s">
        <v>2062</v>
      </c>
      <c r="B1771" s="7" t="s">
        <v>215</v>
      </c>
      <c r="C1771" s="8" t="s">
        <v>78</v>
      </c>
      <c r="D1771" s="9" t="s">
        <v>63</v>
      </c>
      <c r="E1771">
        <v>350.28782107299367</v>
      </c>
      <c r="F1771" s="14">
        <v>18</v>
      </c>
      <c r="G1771">
        <v>9.3905009731677929E-4</v>
      </c>
      <c r="I1771">
        <v>126004992</v>
      </c>
      <c r="J1771">
        <v>1.333280510029317</v>
      </c>
      <c r="K1771">
        <v>6.8092540333640112</v>
      </c>
      <c r="T1771">
        <f t="shared" si="191"/>
        <v>0</v>
      </c>
      <c r="U1771">
        <f t="shared" si="192"/>
        <v>0</v>
      </c>
      <c r="V1771">
        <f t="shared" si="193"/>
        <v>0</v>
      </c>
      <c r="W1771">
        <f t="shared" si="194"/>
        <v>0</v>
      </c>
      <c r="X1771">
        <f t="shared" si="195"/>
        <v>1</v>
      </c>
      <c r="Y1771">
        <f t="shared" si="196"/>
        <v>0</v>
      </c>
      <c r="Z1771">
        <f t="shared" si="197"/>
        <v>0</v>
      </c>
    </row>
    <row r="1772" spans="1:26" ht="14.4">
      <c r="A1772" s="7" t="s">
        <v>2063</v>
      </c>
      <c r="B1772" s="7" t="s">
        <v>215</v>
      </c>
      <c r="C1772" s="8" t="s">
        <v>78</v>
      </c>
      <c r="D1772" s="9" t="s">
        <v>64</v>
      </c>
      <c r="E1772">
        <v>457.47365047816231</v>
      </c>
      <c r="F1772" s="14">
        <v>18</v>
      </c>
      <c r="G1772">
        <v>8.9099106106241765E-4</v>
      </c>
      <c r="H1772">
        <v>6.1064205239308813E-4</v>
      </c>
      <c r="I1772">
        <v>129224641</v>
      </c>
      <c r="J1772">
        <v>1.9810463238199285</v>
      </c>
      <c r="K1772">
        <v>7.0420006042036523</v>
      </c>
      <c r="T1772">
        <f t="shared" si="191"/>
        <v>0</v>
      </c>
      <c r="U1772">
        <f t="shared" si="192"/>
        <v>0</v>
      </c>
      <c r="V1772">
        <f t="shared" si="193"/>
        <v>0</v>
      </c>
      <c r="W1772">
        <f t="shared" si="194"/>
        <v>0</v>
      </c>
      <c r="X1772">
        <f t="shared" si="195"/>
        <v>1</v>
      </c>
      <c r="Y1772">
        <f t="shared" si="196"/>
        <v>0</v>
      </c>
      <c r="Z1772">
        <f t="shared" si="197"/>
        <v>0</v>
      </c>
    </row>
    <row r="1773" spans="1:26" ht="14.4">
      <c r="A1773" s="7" t="s">
        <v>2064</v>
      </c>
      <c r="B1773" s="7" t="s">
        <v>215</v>
      </c>
      <c r="C1773" s="8" t="s">
        <v>78</v>
      </c>
      <c r="D1773" s="9" t="s">
        <v>65</v>
      </c>
      <c r="E1773">
        <v>510.4169414343761</v>
      </c>
      <c r="F1773" s="14">
        <v>39</v>
      </c>
      <c r="G1773">
        <v>8.2425409022182444E-4</v>
      </c>
      <c r="H1773">
        <v>5.4107069787761686E-4</v>
      </c>
      <c r="I1773">
        <v>132550146</v>
      </c>
      <c r="J1773">
        <v>0.43757024605616052</v>
      </c>
      <c r="K1773">
        <v>15.661997082975676</v>
      </c>
      <c r="T1773">
        <f t="shared" si="191"/>
        <v>0</v>
      </c>
      <c r="U1773">
        <f t="shared" si="192"/>
        <v>0</v>
      </c>
      <c r="V1773">
        <f t="shared" si="193"/>
        <v>0</v>
      </c>
      <c r="W1773">
        <f t="shared" si="194"/>
        <v>0</v>
      </c>
      <c r="X1773">
        <f t="shared" si="195"/>
        <v>1</v>
      </c>
      <c r="Y1773">
        <f t="shared" si="196"/>
        <v>0</v>
      </c>
      <c r="Z1773">
        <f t="shared" si="197"/>
        <v>0</v>
      </c>
    </row>
    <row r="1774" spans="1:26" ht="14.4">
      <c r="A1774" s="7" t="s">
        <v>2065</v>
      </c>
      <c r="B1774" s="7" t="s">
        <v>215</v>
      </c>
      <c r="C1774" s="8" t="s">
        <v>78</v>
      </c>
      <c r="D1774" s="9" t="s">
        <v>66</v>
      </c>
      <c r="E1774">
        <v>645.92565016351193</v>
      </c>
      <c r="F1774" s="14">
        <v>45</v>
      </c>
      <c r="G1774">
        <v>8.1783539247459085E-4</v>
      </c>
      <c r="H1774">
        <v>6.8104052044404653E-4</v>
      </c>
      <c r="I1774">
        <v>135999250</v>
      </c>
      <c r="J1774">
        <v>0.3602961045741061</v>
      </c>
      <c r="K1774">
        <v>15.264790063180495</v>
      </c>
      <c r="T1774">
        <f t="shared" si="191"/>
        <v>0</v>
      </c>
      <c r="U1774">
        <f t="shared" si="192"/>
        <v>0</v>
      </c>
      <c r="V1774">
        <f t="shared" si="193"/>
        <v>0</v>
      </c>
      <c r="W1774">
        <f t="shared" si="194"/>
        <v>0</v>
      </c>
      <c r="X1774">
        <f t="shared" si="195"/>
        <v>1</v>
      </c>
      <c r="Y1774">
        <f t="shared" si="196"/>
        <v>0</v>
      </c>
      <c r="Z1774">
        <f t="shared" si="197"/>
        <v>0</v>
      </c>
    </row>
    <row r="1775" spans="1:26" ht="14.4">
      <c r="A1775" s="7" t="s">
        <v>2066</v>
      </c>
      <c r="B1775" s="7" t="s">
        <v>215</v>
      </c>
      <c r="C1775" s="8" t="s">
        <v>78</v>
      </c>
      <c r="D1775" s="9" t="s">
        <v>67</v>
      </c>
      <c r="E1775">
        <v>802.37335734741271</v>
      </c>
      <c r="F1775" s="14">
        <v>53</v>
      </c>
      <c r="G1775">
        <v>7.9682122027648192E-4</v>
      </c>
      <c r="H1775">
        <v>6.635412743828099E-4</v>
      </c>
      <c r="I1775">
        <v>139585891</v>
      </c>
      <c r="J1775">
        <v>0.99580264885080683</v>
      </c>
      <c r="K1775">
        <v>3.5891879645629801</v>
      </c>
      <c r="T1775">
        <f t="shared" si="191"/>
        <v>0</v>
      </c>
      <c r="U1775">
        <f t="shared" si="192"/>
        <v>0</v>
      </c>
      <c r="V1775">
        <f t="shared" si="193"/>
        <v>0</v>
      </c>
      <c r="W1775">
        <f t="shared" si="194"/>
        <v>0</v>
      </c>
      <c r="X1775">
        <f t="shared" si="195"/>
        <v>1</v>
      </c>
      <c r="Y1775">
        <f t="shared" si="196"/>
        <v>0</v>
      </c>
      <c r="Z1775">
        <f t="shared" si="197"/>
        <v>0</v>
      </c>
    </row>
    <row r="1776" spans="1:26" ht="14.4">
      <c r="A1776" s="7" t="s">
        <v>2067</v>
      </c>
      <c r="B1776" s="7" t="s">
        <v>215</v>
      </c>
      <c r="C1776" s="8" t="s">
        <v>78</v>
      </c>
      <c r="D1776" s="9" t="s">
        <v>68</v>
      </c>
      <c r="E1776">
        <v>1011.7579602272922</v>
      </c>
      <c r="F1776" s="14">
        <v>59</v>
      </c>
      <c r="G1776">
        <v>6.7954548957638457E-4</v>
      </c>
      <c r="H1776">
        <v>6.8468103342967615E-4</v>
      </c>
      <c r="I1776">
        <v>143314909</v>
      </c>
      <c r="J1776">
        <v>1.4583269909483039</v>
      </c>
      <c r="K1776">
        <v>24.672938947335897</v>
      </c>
      <c r="T1776">
        <f t="shared" si="191"/>
        <v>0</v>
      </c>
      <c r="U1776">
        <f t="shared" si="192"/>
        <v>0</v>
      </c>
      <c r="V1776">
        <f t="shared" si="193"/>
        <v>0</v>
      </c>
      <c r="W1776">
        <f t="shared" si="194"/>
        <v>0</v>
      </c>
      <c r="X1776">
        <f t="shared" si="195"/>
        <v>1</v>
      </c>
      <c r="Y1776">
        <f t="shared" si="196"/>
        <v>0</v>
      </c>
      <c r="Z1776">
        <f t="shared" si="197"/>
        <v>0</v>
      </c>
    </row>
    <row r="1777" spans="1:26" ht="14.4">
      <c r="A1777" s="7" t="s">
        <v>2068</v>
      </c>
      <c r="B1777" s="7" t="s">
        <v>215</v>
      </c>
      <c r="C1777" s="8" t="s">
        <v>78</v>
      </c>
      <c r="D1777" s="9" t="s">
        <v>69</v>
      </c>
      <c r="E1777">
        <v>1127.814289859537</v>
      </c>
      <c r="F1777" s="14">
        <v>81</v>
      </c>
      <c r="G1777">
        <v>6.9130260124998651E-4</v>
      </c>
      <c r="H1777">
        <v>6.5934333366264152E-4</v>
      </c>
      <c r="I1777">
        <v>147187353</v>
      </c>
      <c r="J1777">
        <v>2.2895988896546022</v>
      </c>
      <c r="K1777">
        <v>45.275629082072015</v>
      </c>
      <c r="T1777">
        <f t="shared" si="191"/>
        <v>0</v>
      </c>
      <c r="U1777">
        <f t="shared" si="192"/>
        <v>0</v>
      </c>
      <c r="V1777">
        <f t="shared" si="193"/>
        <v>0</v>
      </c>
      <c r="W1777">
        <f t="shared" si="194"/>
        <v>0</v>
      </c>
      <c r="X1777">
        <f t="shared" si="195"/>
        <v>1</v>
      </c>
      <c r="Y1777">
        <f t="shared" si="196"/>
        <v>0</v>
      </c>
      <c r="Z1777">
        <f t="shared" si="197"/>
        <v>0</v>
      </c>
    </row>
    <row r="1778" spans="1:26" ht="14.4">
      <c r="A1778" s="7" t="s">
        <v>2069</v>
      </c>
      <c r="B1778" s="7" t="s">
        <v>215</v>
      </c>
      <c r="C1778" s="8" t="s">
        <v>78</v>
      </c>
      <c r="D1778" s="9" t="s">
        <v>70</v>
      </c>
      <c r="E1778">
        <v>1375.5878654103669</v>
      </c>
      <c r="F1778" s="14">
        <v>88</v>
      </c>
      <c r="G1778">
        <v>7.121510966874257E-4</v>
      </c>
      <c r="H1778">
        <v>6.2966211858519734E-4</v>
      </c>
      <c r="I1778">
        <v>151208080</v>
      </c>
      <c r="J1778">
        <v>6.3422536679256822</v>
      </c>
      <c r="K1778">
        <v>72.806955818763129</v>
      </c>
      <c r="T1778">
        <f t="shared" si="191"/>
        <v>0</v>
      </c>
      <c r="U1778">
        <f t="shared" si="192"/>
        <v>0</v>
      </c>
      <c r="V1778">
        <f t="shared" si="193"/>
        <v>0</v>
      </c>
      <c r="W1778">
        <f t="shared" si="194"/>
        <v>0</v>
      </c>
      <c r="X1778">
        <f t="shared" si="195"/>
        <v>1</v>
      </c>
      <c r="Y1778">
        <f t="shared" si="196"/>
        <v>0</v>
      </c>
      <c r="Z1778">
        <f t="shared" si="197"/>
        <v>0</v>
      </c>
    </row>
    <row r="1779" spans="1:26" ht="14.4">
      <c r="A1779" s="7" t="s">
        <v>2070</v>
      </c>
      <c r="B1779" s="7" t="s">
        <v>215</v>
      </c>
      <c r="C1779" s="8" t="s">
        <v>78</v>
      </c>
      <c r="D1779" s="9" t="s">
        <v>71</v>
      </c>
      <c r="E1779">
        <v>1087.648929064824</v>
      </c>
      <c r="F1779" s="14">
        <v>74</v>
      </c>
      <c r="G1779">
        <v>6.854698212175464E-4</v>
      </c>
      <c r="H1779">
        <v>6.7380816524437799E-4</v>
      </c>
      <c r="I1779">
        <v>155381020</v>
      </c>
      <c r="J1779">
        <v>5.0907118514217506</v>
      </c>
      <c r="K1779">
        <v>40.133601903244042</v>
      </c>
      <c r="T1779">
        <f t="shared" si="191"/>
        <v>0</v>
      </c>
      <c r="U1779">
        <f t="shared" si="192"/>
        <v>0</v>
      </c>
      <c r="V1779">
        <f t="shared" si="193"/>
        <v>0</v>
      </c>
      <c r="W1779">
        <f t="shared" si="194"/>
        <v>0</v>
      </c>
      <c r="X1779">
        <f t="shared" si="195"/>
        <v>1</v>
      </c>
      <c r="Y1779">
        <f t="shared" si="196"/>
        <v>0</v>
      </c>
      <c r="Z1779">
        <f t="shared" si="197"/>
        <v>0</v>
      </c>
    </row>
    <row r="1780" spans="1:26" ht="14.4">
      <c r="A1780" s="7" t="s">
        <v>2071</v>
      </c>
      <c r="B1780" s="7" t="s">
        <v>215</v>
      </c>
      <c r="C1780" s="8" t="s">
        <v>78</v>
      </c>
      <c r="D1780" s="9" t="s">
        <v>72</v>
      </c>
      <c r="E1780">
        <v>2310.4697842522137</v>
      </c>
      <c r="F1780" s="14">
        <v>80</v>
      </c>
      <c r="G1780">
        <v>6.6689925813257184E-4</v>
      </c>
      <c r="H1780">
        <v>6.555535365903903E-4</v>
      </c>
      <c r="I1780">
        <v>159707780</v>
      </c>
      <c r="J1780">
        <v>4.6209395685044274</v>
      </c>
      <c r="K1780">
        <v>52.464569978995385</v>
      </c>
      <c r="T1780">
        <f t="shared" si="191"/>
        <v>0</v>
      </c>
      <c r="U1780">
        <f t="shared" si="192"/>
        <v>0</v>
      </c>
      <c r="V1780">
        <f t="shared" si="193"/>
        <v>0</v>
      </c>
      <c r="W1780">
        <f t="shared" si="194"/>
        <v>0</v>
      </c>
      <c r="X1780">
        <f t="shared" si="195"/>
        <v>1</v>
      </c>
      <c r="Y1780">
        <f t="shared" si="196"/>
        <v>0</v>
      </c>
      <c r="Z1780">
        <f t="shared" si="197"/>
        <v>0</v>
      </c>
    </row>
    <row r="1781" spans="1:26" ht="14.4">
      <c r="A1781" s="7" t="s">
        <v>2072</v>
      </c>
      <c r="B1781" s="7" t="s">
        <v>215</v>
      </c>
      <c r="C1781" s="8" t="s">
        <v>78</v>
      </c>
      <c r="D1781" s="9" t="s">
        <v>73</v>
      </c>
      <c r="E1781">
        <v>2509.2433184925599</v>
      </c>
      <c r="F1781" s="14">
        <v>85</v>
      </c>
      <c r="G1781">
        <v>6.0299187678153614E-4</v>
      </c>
      <c r="H1781">
        <v>5.6724734028582534E-4</v>
      </c>
      <c r="I1781">
        <v>164192925</v>
      </c>
      <c r="J1781">
        <v>4.1901927260264111</v>
      </c>
      <c r="K1781">
        <v>58.065839316767153</v>
      </c>
      <c r="T1781">
        <f t="shared" si="191"/>
        <v>0</v>
      </c>
      <c r="U1781">
        <f t="shared" si="192"/>
        <v>0</v>
      </c>
      <c r="V1781">
        <f t="shared" si="193"/>
        <v>0</v>
      </c>
      <c r="W1781">
        <f t="shared" si="194"/>
        <v>0</v>
      </c>
      <c r="X1781">
        <f t="shared" si="195"/>
        <v>1</v>
      </c>
      <c r="Y1781">
        <f t="shared" si="196"/>
        <v>0</v>
      </c>
      <c r="Z1781">
        <f t="shared" si="197"/>
        <v>0</v>
      </c>
    </row>
    <row r="1782" spans="1:26" ht="14.4">
      <c r="A1782" s="7" t="s">
        <v>2073</v>
      </c>
      <c r="B1782" s="7" t="s">
        <v>215</v>
      </c>
      <c r="C1782" s="8" t="s">
        <v>78</v>
      </c>
      <c r="D1782" s="9" t="s">
        <v>74</v>
      </c>
      <c r="E1782">
        <v>2742.3422668696339</v>
      </c>
      <c r="F1782" s="14">
        <v>94</v>
      </c>
      <c r="G1782">
        <v>6.3378905889068069E-4</v>
      </c>
      <c r="H1782">
        <v>5.8349698937018384E-4</v>
      </c>
      <c r="I1782">
        <v>168833776</v>
      </c>
      <c r="J1782">
        <v>3.7966336783227548</v>
      </c>
      <c r="K1782">
        <v>54.965305046544714</v>
      </c>
      <c r="T1782">
        <f t="shared" si="191"/>
        <v>0</v>
      </c>
      <c r="U1782">
        <f t="shared" si="192"/>
        <v>0</v>
      </c>
      <c r="V1782">
        <f t="shared" si="193"/>
        <v>0</v>
      </c>
      <c r="W1782">
        <f t="shared" si="194"/>
        <v>0</v>
      </c>
      <c r="X1782">
        <f t="shared" si="195"/>
        <v>1</v>
      </c>
      <c r="Y1782">
        <f t="shared" si="196"/>
        <v>0</v>
      </c>
      <c r="Z1782">
        <f t="shared" si="197"/>
        <v>0</v>
      </c>
    </row>
    <row r="1783" spans="1:26" ht="14.4">
      <c r="A1783" s="7" t="s">
        <v>2074</v>
      </c>
      <c r="B1783" s="7" t="s">
        <v>216</v>
      </c>
      <c r="C1783" s="8" t="s">
        <v>61</v>
      </c>
      <c r="D1783" s="9" t="s">
        <v>62</v>
      </c>
      <c r="F1783" s="8"/>
      <c r="I1783">
        <v>22840225</v>
      </c>
      <c r="T1783">
        <f t="shared" si="191"/>
        <v>0</v>
      </c>
      <c r="U1783">
        <f t="shared" si="192"/>
        <v>0</v>
      </c>
      <c r="V1783">
        <f t="shared" si="193"/>
        <v>0</v>
      </c>
      <c r="W1783">
        <f t="shared" si="194"/>
        <v>0</v>
      </c>
      <c r="X1783">
        <f t="shared" si="195"/>
        <v>0</v>
      </c>
      <c r="Y1783">
        <f t="shared" si="196"/>
        <v>0</v>
      </c>
      <c r="Z1783">
        <f t="shared" si="197"/>
        <v>0</v>
      </c>
    </row>
    <row r="1784" spans="1:26" ht="14.4">
      <c r="A1784" s="7" t="s">
        <v>2075</v>
      </c>
      <c r="B1784" s="7" t="s">
        <v>216</v>
      </c>
      <c r="C1784" s="8" t="s">
        <v>61</v>
      </c>
      <c r="D1784" s="9" t="s">
        <v>63</v>
      </c>
      <c r="F1784" s="8"/>
      <c r="G1784">
        <v>8.2613501129974074E-4</v>
      </c>
      <c r="I1784">
        <v>23043449</v>
      </c>
      <c r="T1784">
        <f t="shared" si="191"/>
        <v>0</v>
      </c>
      <c r="U1784">
        <f t="shared" si="192"/>
        <v>0</v>
      </c>
      <c r="V1784">
        <f t="shared" si="193"/>
        <v>0</v>
      </c>
      <c r="W1784">
        <f t="shared" si="194"/>
        <v>0</v>
      </c>
      <c r="X1784">
        <f t="shared" si="195"/>
        <v>0</v>
      </c>
      <c r="Y1784">
        <f t="shared" si="196"/>
        <v>0</v>
      </c>
      <c r="Z1784">
        <f t="shared" si="197"/>
        <v>0</v>
      </c>
    </row>
    <row r="1785" spans="1:26" ht="14.4">
      <c r="A1785" s="7" t="s">
        <v>2076</v>
      </c>
      <c r="B1785" s="7" t="s">
        <v>216</v>
      </c>
      <c r="C1785" s="8" t="s">
        <v>61</v>
      </c>
      <c r="D1785" s="9" t="s">
        <v>64</v>
      </c>
      <c r="F1785" s="8"/>
      <c r="G1785">
        <v>8.0841157534915068E-4</v>
      </c>
      <c r="H1785">
        <v>3.0808593526022968E-3</v>
      </c>
      <c r="I1785">
        <v>23248059</v>
      </c>
      <c r="T1785">
        <f t="shared" si="191"/>
        <v>0</v>
      </c>
      <c r="U1785">
        <f t="shared" si="192"/>
        <v>0</v>
      </c>
      <c r="V1785">
        <f t="shared" si="193"/>
        <v>0</v>
      </c>
      <c r="W1785">
        <f t="shared" si="194"/>
        <v>0</v>
      </c>
      <c r="X1785">
        <f t="shared" si="195"/>
        <v>0</v>
      </c>
      <c r="Y1785">
        <f t="shared" si="196"/>
        <v>0</v>
      </c>
      <c r="Z1785">
        <f t="shared" si="197"/>
        <v>0</v>
      </c>
    </row>
    <row r="1786" spans="1:26" ht="14.4">
      <c r="A1786" s="7" t="s">
        <v>2077</v>
      </c>
      <c r="B1786" s="7" t="s">
        <v>216</v>
      </c>
      <c r="C1786" s="8" t="s">
        <v>61</v>
      </c>
      <c r="D1786" s="9" t="s">
        <v>65</v>
      </c>
      <c r="F1786" s="8"/>
      <c r="G1786">
        <v>8.2552993324286816E-4</v>
      </c>
      <c r="H1786">
        <v>3.1850154248464126E-3</v>
      </c>
      <c r="I1786">
        <v>23449180</v>
      </c>
      <c r="T1786">
        <f t="shared" si="191"/>
        <v>0</v>
      </c>
      <c r="U1786">
        <f t="shared" si="192"/>
        <v>0</v>
      </c>
      <c r="V1786">
        <f t="shared" si="193"/>
        <v>0</v>
      </c>
      <c r="W1786">
        <f t="shared" si="194"/>
        <v>0</v>
      </c>
      <c r="X1786">
        <f t="shared" si="195"/>
        <v>0</v>
      </c>
      <c r="Y1786">
        <f t="shared" si="196"/>
        <v>0</v>
      </c>
      <c r="Z1786">
        <f t="shared" si="197"/>
        <v>0</v>
      </c>
    </row>
    <row r="1787" spans="1:26" ht="14.4">
      <c r="A1787" s="7" t="s">
        <v>2078</v>
      </c>
      <c r="B1787" s="7" t="s">
        <v>216</v>
      </c>
      <c r="C1787" s="8" t="s">
        <v>61</v>
      </c>
      <c r="D1787" s="9" t="s">
        <v>66</v>
      </c>
      <c r="F1787" s="8"/>
      <c r="G1787">
        <v>8.5298623229288948E-4</v>
      </c>
      <c r="H1787">
        <v>3.3030161676086641E-3</v>
      </c>
      <c r="I1787">
        <v>23639303</v>
      </c>
      <c r="T1787">
        <f t="shared" si="191"/>
        <v>0</v>
      </c>
      <c r="U1787">
        <f t="shared" si="192"/>
        <v>0</v>
      </c>
      <c r="V1787">
        <f t="shared" si="193"/>
        <v>0</v>
      </c>
      <c r="W1787">
        <f t="shared" si="194"/>
        <v>0</v>
      </c>
      <c r="X1787">
        <f t="shared" si="195"/>
        <v>0</v>
      </c>
      <c r="Y1787">
        <f t="shared" si="196"/>
        <v>0</v>
      </c>
      <c r="Z1787">
        <f t="shared" si="197"/>
        <v>0</v>
      </c>
    </row>
    <row r="1788" spans="1:26" ht="14.4">
      <c r="A1788" s="7" t="s">
        <v>2079</v>
      </c>
      <c r="B1788" s="7" t="s">
        <v>216</v>
      </c>
      <c r="C1788" s="8" t="s">
        <v>61</v>
      </c>
      <c r="D1788" s="9" t="s">
        <v>67</v>
      </c>
      <c r="F1788" s="8"/>
      <c r="G1788">
        <v>8.4675253144950353E-4</v>
      </c>
      <c r="H1788">
        <v>3.2788774255162012E-3</v>
      </c>
      <c r="I1788">
        <v>23813333</v>
      </c>
      <c r="T1788">
        <f t="shared" si="191"/>
        <v>0</v>
      </c>
      <c r="U1788">
        <f t="shared" si="192"/>
        <v>0</v>
      </c>
      <c r="V1788">
        <f t="shared" si="193"/>
        <v>0</v>
      </c>
      <c r="W1788">
        <f t="shared" si="194"/>
        <v>0</v>
      </c>
      <c r="X1788">
        <f t="shared" si="195"/>
        <v>0</v>
      </c>
      <c r="Y1788">
        <f t="shared" si="196"/>
        <v>0</v>
      </c>
      <c r="Z1788">
        <f t="shared" si="197"/>
        <v>0</v>
      </c>
    </row>
    <row r="1789" spans="1:26" ht="14.4">
      <c r="A1789" s="7" t="s">
        <v>2080</v>
      </c>
      <c r="B1789" s="7" t="s">
        <v>216</v>
      </c>
      <c r="C1789" s="8" t="s">
        <v>61</v>
      </c>
      <c r="D1789" s="9" t="s">
        <v>68</v>
      </c>
      <c r="F1789" s="8"/>
      <c r="G1789">
        <v>8.1627316440019383E-4</v>
      </c>
      <c r="H1789">
        <v>3.1751882995673286E-3</v>
      </c>
      <c r="I1789">
        <v>23969917</v>
      </c>
      <c r="T1789">
        <f t="shared" si="191"/>
        <v>0</v>
      </c>
      <c r="U1789">
        <f t="shared" si="192"/>
        <v>0</v>
      </c>
      <c r="V1789">
        <f t="shared" si="193"/>
        <v>0</v>
      </c>
      <c r="W1789">
        <f t="shared" si="194"/>
        <v>0</v>
      </c>
      <c r="X1789">
        <f t="shared" si="195"/>
        <v>0</v>
      </c>
      <c r="Y1789">
        <f t="shared" si="196"/>
        <v>0</v>
      </c>
      <c r="Z1789">
        <f t="shared" si="197"/>
        <v>0</v>
      </c>
    </row>
    <row r="1790" spans="1:26" ht="14.4">
      <c r="A1790" s="7" t="s">
        <v>2081</v>
      </c>
      <c r="B1790" s="7" t="s">
        <v>216</v>
      </c>
      <c r="C1790" s="8" t="s">
        <v>61</v>
      </c>
      <c r="D1790" s="9" t="s">
        <v>69</v>
      </c>
      <c r="F1790" s="8"/>
      <c r="G1790">
        <v>8.4995062000069762E-4</v>
      </c>
      <c r="H1790">
        <v>3.2963684580313967E-3</v>
      </c>
      <c r="I1790">
        <v>24111989</v>
      </c>
      <c r="T1790">
        <f t="shared" si="191"/>
        <v>0</v>
      </c>
      <c r="U1790">
        <f t="shared" si="192"/>
        <v>0</v>
      </c>
      <c r="V1790">
        <f t="shared" si="193"/>
        <v>0</v>
      </c>
      <c r="W1790">
        <f t="shared" si="194"/>
        <v>0</v>
      </c>
      <c r="X1790">
        <f t="shared" si="195"/>
        <v>0</v>
      </c>
      <c r="Y1790">
        <f t="shared" si="196"/>
        <v>0</v>
      </c>
      <c r="Z1790">
        <f t="shared" si="197"/>
        <v>0</v>
      </c>
    </row>
    <row r="1791" spans="1:26" ht="14.4">
      <c r="A1791" s="7" t="s">
        <v>2082</v>
      </c>
      <c r="B1791" s="7" t="s">
        <v>216</v>
      </c>
      <c r="C1791" s="8" t="s">
        <v>61</v>
      </c>
      <c r="D1791" s="9" t="s">
        <v>70</v>
      </c>
      <c r="F1791" s="8"/>
      <c r="G1791">
        <v>7.5482923659045864E-4</v>
      </c>
      <c r="H1791">
        <v>2.9025865234355505E-3</v>
      </c>
      <c r="I1791">
        <v>24243894</v>
      </c>
      <c r="T1791">
        <f t="shared" si="191"/>
        <v>0</v>
      </c>
      <c r="U1791">
        <f t="shared" si="192"/>
        <v>0</v>
      </c>
      <c r="V1791">
        <f t="shared" si="193"/>
        <v>0</v>
      </c>
      <c r="W1791">
        <f t="shared" si="194"/>
        <v>0</v>
      </c>
      <c r="X1791">
        <f t="shared" si="195"/>
        <v>0</v>
      </c>
      <c r="Y1791">
        <f t="shared" si="196"/>
        <v>0</v>
      </c>
      <c r="Z1791">
        <f t="shared" si="197"/>
        <v>0</v>
      </c>
    </row>
    <row r="1792" spans="1:26" ht="14.4">
      <c r="A1792" s="7" t="s">
        <v>2083</v>
      </c>
      <c r="B1792" s="7" t="s">
        <v>216</v>
      </c>
      <c r="C1792" s="8" t="s">
        <v>61</v>
      </c>
      <c r="D1792" s="9" t="s">
        <v>71</v>
      </c>
      <c r="F1792" s="8"/>
      <c r="G1792">
        <v>8.7523051682749764E-4</v>
      </c>
      <c r="H1792">
        <v>3.4061406461918281E-3</v>
      </c>
      <c r="I1792">
        <v>24371865</v>
      </c>
      <c r="T1792">
        <f t="shared" si="191"/>
        <v>0</v>
      </c>
      <c r="U1792">
        <f t="shared" si="192"/>
        <v>0</v>
      </c>
      <c r="V1792">
        <f t="shared" si="193"/>
        <v>0</v>
      </c>
      <c r="W1792">
        <f t="shared" si="194"/>
        <v>0</v>
      </c>
      <c r="X1792">
        <f t="shared" si="195"/>
        <v>0</v>
      </c>
      <c r="Y1792">
        <f t="shared" si="196"/>
        <v>0</v>
      </c>
      <c r="Z1792">
        <f t="shared" si="197"/>
        <v>0</v>
      </c>
    </row>
    <row r="1793" spans="1:26" ht="14.4">
      <c r="A1793" s="7" t="s">
        <v>2084</v>
      </c>
      <c r="B1793" s="7" t="s">
        <v>216</v>
      </c>
      <c r="C1793" s="8" t="s">
        <v>61</v>
      </c>
      <c r="D1793" s="9" t="s">
        <v>72</v>
      </c>
      <c r="F1793" s="8"/>
      <c r="G1793">
        <v>8.7063458244967867E-4</v>
      </c>
      <c r="H1793">
        <v>3.3882546166367081E-3</v>
      </c>
      <c r="I1793">
        <v>24500520</v>
      </c>
      <c r="T1793">
        <f t="shared" si="191"/>
        <v>0</v>
      </c>
      <c r="U1793">
        <f t="shared" si="192"/>
        <v>0</v>
      </c>
      <c r="V1793">
        <f t="shared" si="193"/>
        <v>0</v>
      </c>
      <c r="W1793">
        <f t="shared" si="194"/>
        <v>0</v>
      </c>
      <c r="X1793">
        <f t="shared" si="195"/>
        <v>0</v>
      </c>
      <c r="Y1793">
        <f t="shared" si="196"/>
        <v>0</v>
      </c>
      <c r="Z1793">
        <f t="shared" si="197"/>
        <v>0</v>
      </c>
    </row>
    <row r="1794" spans="1:26" ht="14.4">
      <c r="A1794" s="7" t="s">
        <v>2085</v>
      </c>
      <c r="B1794" s="7" t="s">
        <v>216</v>
      </c>
      <c r="C1794" s="8" t="s">
        <v>61</v>
      </c>
      <c r="D1794" s="9" t="s">
        <v>73</v>
      </c>
      <c r="F1794" s="8"/>
      <c r="G1794">
        <v>8.130714707564455E-4</v>
      </c>
      <c r="H1794">
        <v>3.1576501613334029E-3</v>
      </c>
      <c r="I1794">
        <v>24631291</v>
      </c>
      <c r="T1794">
        <f t="shared" si="191"/>
        <v>0</v>
      </c>
      <c r="U1794">
        <f t="shared" si="192"/>
        <v>0</v>
      </c>
      <c r="V1794">
        <f t="shared" si="193"/>
        <v>0</v>
      </c>
      <c r="W1794">
        <f t="shared" si="194"/>
        <v>0</v>
      </c>
      <c r="X1794">
        <f t="shared" si="195"/>
        <v>0</v>
      </c>
      <c r="Y1794">
        <f t="shared" si="196"/>
        <v>0</v>
      </c>
      <c r="Z1794">
        <f t="shared" si="197"/>
        <v>0</v>
      </c>
    </row>
    <row r="1795" spans="1:26" ht="14.4">
      <c r="A1795" s="7" t="s">
        <v>2086</v>
      </c>
      <c r="B1795" s="7" t="s">
        <v>216</v>
      </c>
      <c r="C1795" s="8" t="s">
        <v>61</v>
      </c>
      <c r="D1795" s="9" t="s">
        <v>74</v>
      </c>
      <c r="F1795" s="8"/>
      <c r="G1795">
        <v>8.7000106771389853E-4</v>
      </c>
      <c r="H1795">
        <v>3.4146249667046102E-3</v>
      </c>
      <c r="I1795">
        <v>24763188</v>
      </c>
      <c r="T1795">
        <f t="shared" ref="T1795:T1858" si="198">IF(OR(E1795&lt;$N$2-$S$2,E1795&gt;$P$2+$S$2),1,0)</f>
        <v>0</v>
      </c>
      <c r="U1795">
        <f t="shared" ref="U1795:U1858" si="199">IF(OR(F1795&lt;$N$3-$S$3,F1795&gt;$P$3+$S$3),1,0)</f>
        <v>0</v>
      </c>
      <c r="V1795">
        <f t="shared" ref="V1795:V1858" si="200">IF(OR(G1795&lt;$N$4-$S$4,G1795&gt;$P$4+$S$4),1,0)</f>
        <v>0</v>
      </c>
      <c r="W1795">
        <f t="shared" ref="W1795:W1858" si="201">IF(OR(H1795&lt;$N$5-$S$5,H1795&gt;$P$5+$S$5),1,0)</f>
        <v>0</v>
      </c>
      <c r="X1795">
        <f t="shared" ref="X1795:X1858" si="202">IF(OR(I1795&lt;$N$6-$S$6,I1795&gt;$P$6+$S$6),1,0)</f>
        <v>0</v>
      </c>
      <c r="Y1795">
        <f t="shared" ref="Y1795:Y1858" si="203">IF(OR(J1795&lt;$N$7-$S$7,J1795&gt;$P$7+$S$7),1,0)</f>
        <v>0</v>
      </c>
      <c r="Z1795">
        <f t="shared" ref="Z1795:Z1858" si="204">IF(OR(K1795&lt;$N$8-$S$8,K1795&gt;$P$8+$S$8),1,0)</f>
        <v>0</v>
      </c>
    </row>
    <row r="1796" spans="1:26" ht="14.4">
      <c r="A1796" s="7" t="s">
        <v>2087</v>
      </c>
      <c r="B1796" s="7" t="s">
        <v>217</v>
      </c>
      <c r="C1796" s="8" t="s">
        <v>76</v>
      </c>
      <c r="D1796" s="9" t="s">
        <v>62</v>
      </c>
      <c r="E1796">
        <v>1747.8842650730046</v>
      </c>
      <c r="F1796" s="14">
        <v>153</v>
      </c>
      <c r="I1796">
        <v>2052129</v>
      </c>
      <c r="J1796">
        <v>42.882294436655783</v>
      </c>
      <c r="K1796">
        <v>28.263330424159495</v>
      </c>
      <c r="T1796">
        <f t="shared" si="198"/>
        <v>0</v>
      </c>
      <c r="U1796">
        <f t="shared" si="199"/>
        <v>0</v>
      </c>
      <c r="V1796">
        <f t="shared" si="200"/>
        <v>0</v>
      </c>
      <c r="W1796">
        <f t="shared" si="201"/>
        <v>0</v>
      </c>
      <c r="X1796">
        <f t="shared" si="202"/>
        <v>0</v>
      </c>
      <c r="Y1796">
        <f t="shared" si="203"/>
        <v>0</v>
      </c>
      <c r="Z1796">
        <f t="shared" si="204"/>
        <v>0</v>
      </c>
    </row>
    <row r="1797" spans="1:26" ht="14.4">
      <c r="A1797" s="7" t="s">
        <v>2088</v>
      </c>
      <c r="B1797" s="7" t="s">
        <v>217</v>
      </c>
      <c r="C1797" s="8" t="s">
        <v>76</v>
      </c>
      <c r="D1797" s="9" t="s">
        <v>63</v>
      </c>
      <c r="E1797">
        <v>1664.3090957426718</v>
      </c>
      <c r="F1797" s="14">
        <v>141</v>
      </c>
      <c r="G1797">
        <v>1.5117926606872895E-3</v>
      </c>
      <c r="I1797">
        <v>2065098</v>
      </c>
      <c r="J1797">
        <v>23.727687499576291</v>
      </c>
      <c r="K1797">
        <v>29.05431122397097</v>
      </c>
      <c r="T1797">
        <f t="shared" si="198"/>
        <v>0</v>
      </c>
      <c r="U1797">
        <f t="shared" si="199"/>
        <v>0</v>
      </c>
      <c r="V1797">
        <f t="shared" si="200"/>
        <v>0</v>
      </c>
      <c r="W1797">
        <f t="shared" si="201"/>
        <v>0</v>
      </c>
      <c r="X1797">
        <f t="shared" si="202"/>
        <v>0</v>
      </c>
      <c r="Y1797">
        <f t="shared" si="203"/>
        <v>0</v>
      </c>
      <c r="Z1797">
        <f t="shared" si="204"/>
        <v>0</v>
      </c>
    </row>
    <row r="1798" spans="1:26" ht="14.4">
      <c r="A1798" s="7" t="s">
        <v>2089</v>
      </c>
      <c r="B1798" s="7" t="s">
        <v>217</v>
      </c>
      <c r="C1798" s="8" t="s">
        <v>76</v>
      </c>
      <c r="D1798" s="9" t="s">
        <v>64</v>
      </c>
      <c r="E1798">
        <v>1827.6281456064548</v>
      </c>
      <c r="F1798" s="14">
        <v>170</v>
      </c>
      <c r="G1798">
        <v>1.3897719915871311E-3</v>
      </c>
      <c r="H1798">
        <v>5.2414120237692947E-3</v>
      </c>
      <c r="I1798">
        <v>2074441</v>
      </c>
      <c r="J1798">
        <v>26.513166679601877</v>
      </c>
      <c r="K1798">
        <v>28.923454559565684</v>
      </c>
      <c r="T1798">
        <f t="shared" si="198"/>
        <v>0</v>
      </c>
      <c r="U1798">
        <f t="shared" si="199"/>
        <v>0</v>
      </c>
      <c r="V1798">
        <f t="shared" si="200"/>
        <v>0</v>
      </c>
      <c r="W1798">
        <f t="shared" si="201"/>
        <v>0</v>
      </c>
      <c r="X1798">
        <f t="shared" si="202"/>
        <v>0</v>
      </c>
      <c r="Y1798">
        <f t="shared" si="203"/>
        <v>0</v>
      </c>
      <c r="Z1798">
        <f t="shared" si="204"/>
        <v>0</v>
      </c>
    </row>
    <row r="1799" spans="1:26" ht="14.4">
      <c r="A1799" s="7" t="s">
        <v>2090</v>
      </c>
      <c r="B1799" s="7" t="s">
        <v>217</v>
      </c>
      <c r="C1799" s="8" t="s">
        <v>76</v>
      </c>
      <c r="D1799" s="9" t="s">
        <v>65</v>
      </c>
      <c r="E1799">
        <v>2285.6933742970473</v>
      </c>
      <c r="F1799" s="14">
        <v>212</v>
      </c>
      <c r="G1799">
        <v>1.3508798740524378E-3</v>
      </c>
      <c r="H1799">
        <v>5.4823328364248343E-3</v>
      </c>
      <c r="I1799">
        <v>2080866</v>
      </c>
      <c r="J1799">
        <v>41.328946698153558</v>
      </c>
      <c r="K1799">
        <v>34.120409483359332</v>
      </c>
      <c r="T1799">
        <f t="shared" si="198"/>
        <v>0</v>
      </c>
      <c r="U1799">
        <f t="shared" si="199"/>
        <v>0</v>
      </c>
      <c r="V1799">
        <f t="shared" si="200"/>
        <v>0</v>
      </c>
      <c r="W1799">
        <f t="shared" si="201"/>
        <v>0</v>
      </c>
      <c r="X1799">
        <f t="shared" si="202"/>
        <v>0</v>
      </c>
      <c r="Y1799">
        <f t="shared" si="203"/>
        <v>0</v>
      </c>
      <c r="Z1799">
        <f t="shared" si="204"/>
        <v>0</v>
      </c>
    </row>
    <row r="1800" spans="1:26" ht="14.4">
      <c r="A1800" s="7" t="s">
        <v>2091</v>
      </c>
      <c r="B1800" s="7" t="s">
        <v>217</v>
      </c>
      <c r="C1800" s="8" t="s">
        <v>76</v>
      </c>
      <c r="D1800" s="9" t="s">
        <v>66</v>
      </c>
      <c r="E1800">
        <v>2643.8025682159896</v>
      </c>
      <c r="F1800" s="14">
        <v>230</v>
      </c>
      <c r="G1800">
        <v>1.4441000935884257E-3</v>
      </c>
      <c r="H1800">
        <v>5.6805105939029439E-3</v>
      </c>
      <c r="I1800">
        <v>2085728</v>
      </c>
      <c r="J1800">
        <v>49.383236932140719</v>
      </c>
      <c r="K1800">
        <v>40.753156691572435</v>
      </c>
      <c r="T1800">
        <f t="shared" si="198"/>
        <v>0</v>
      </c>
      <c r="U1800">
        <f t="shared" si="199"/>
        <v>0</v>
      </c>
      <c r="V1800">
        <f t="shared" si="200"/>
        <v>0</v>
      </c>
      <c r="W1800">
        <f t="shared" si="201"/>
        <v>0</v>
      </c>
      <c r="X1800">
        <f t="shared" si="202"/>
        <v>0</v>
      </c>
      <c r="Y1800">
        <f t="shared" si="203"/>
        <v>0</v>
      </c>
      <c r="Z1800">
        <f t="shared" si="204"/>
        <v>0</v>
      </c>
    </row>
    <row r="1801" spans="1:26" ht="14.4">
      <c r="A1801" s="7" t="s">
        <v>2092</v>
      </c>
      <c r="B1801" s="7" t="s">
        <v>217</v>
      </c>
      <c r="C1801" s="8" t="s">
        <v>76</v>
      </c>
      <c r="D1801" s="9" t="s">
        <v>67</v>
      </c>
      <c r="E1801">
        <v>2863.963179722532</v>
      </c>
      <c r="F1801" s="14">
        <v>231</v>
      </c>
      <c r="G1801">
        <v>1.4411179860328298E-3</v>
      </c>
      <c r="H1801">
        <v>5.6687801787904946E-3</v>
      </c>
      <c r="I1801">
        <v>2090044</v>
      </c>
      <c r="J1801">
        <v>55.501223897678706</v>
      </c>
      <c r="K1801">
        <v>46.410506190300303</v>
      </c>
      <c r="T1801">
        <f t="shared" si="198"/>
        <v>0</v>
      </c>
      <c r="U1801">
        <f t="shared" si="199"/>
        <v>0</v>
      </c>
      <c r="V1801">
        <f t="shared" si="200"/>
        <v>0</v>
      </c>
      <c r="W1801">
        <f t="shared" si="201"/>
        <v>0</v>
      </c>
      <c r="X1801">
        <f t="shared" si="202"/>
        <v>0</v>
      </c>
      <c r="Y1801">
        <f t="shared" si="203"/>
        <v>0</v>
      </c>
      <c r="Z1801">
        <f t="shared" si="204"/>
        <v>0</v>
      </c>
    </row>
    <row r="1802" spans="1:26" ht="14.4">
      <c r="A1802" s="7" t="s">
        <v>2093</v>
      </c>
      <c r="B1802" s="7" t="s">
        <v>217</v>
      </c>
      <c r="C1802" s="8" t="s">
        <v>76</v>
      </c>
      <c r="D1802" s="9" t="s">
        <v>68</v>
      </c>
      <c r="E1802">
        <v>3133.319212284262</v>
      </c>
      <c r="F1802" s="14">
        <v>246</v>
      </c>
      <c r="G1802">
        <v>1.2068959753099746E-3</v>
      </c>
      <c r="H1802">
        <v>5.2225593549721297E-3</v>
      </c>
      <c r="I1802">
        <v>2093801</v>
      </c>
      <c r="J1802">
        <v>74.505647862428191</v>
      </c>
      <c r="K1802">
        <v>52.536033749148082</v>
      </c>
      <c r="T1802">
        <f t="shared" si="198"/>
        <v>0</v>
      </c>
      <c r="U1802">
        <f t="shared" si="199"/>
        <v>0</v>
      </c>
      <c r="V1802">
        <f t="shared" si="200"/>
        <v>0</v>
      </c>
      <c r="W1802">
        <f t="shared" si="201"/>
        <v>0</v>
      </c>
      <c r="X1802">
        <f t="shared" si="202"/>
        <v>0</v>
      </c>
      <c r="Y1802">
        <f t="shared" si="203"/>
        <v>0</v>
      </c>
      <c r="Z1802">
        <f t="shared" si="204"/>
        <v>0</v>
      </c>
    </row>
    <row r="1803" spans="1:26" ht="14.4">
      <c r="A1803" s="7" t="s">
        <v>2094</v>
      </c>
      <c r="B1803" s="7" t="s">
        <v>217</v>
      </c>
      <c r="C1803" s="8" t="s">
        <v>76</v>
      </c>
      <c r="D1803" s="9" t="s">
        <v>69</v>
      </c>
      <c r="E1803">
        <v>3891.8953458423557</v>
      </c>
      <c r="F1803" s="14">
        <v>272</v>
      </c>
      <c r="G1803">
        <v>1.3144966660625197E-3</v>
      </c>
      <c r="H1803">
        <v>5.338115633734296E-3</v>
      </c>
      <c r="I1803">
        <v>2096620</v>
      </c>
      <c r="J1803">
        <v>104.45383522049775</v>
      </c>
      <c r="K1803">
        <v>70.112848298690267</v>
      </c>
      <c r="T1803">
        <f t="shared" si="198"/>
        <v>0</v>
      </c>
      <c r="U1803">
        <f t="shared" si="199"/>
        <v>0</v>
      </c>
      <c r="V1803">
        <f t="shared" si="200"/>
        <v>0</v>
      </c>
      <c r="W1803">
        <f t="shared" si="201"/>
        <v>0</v>
      </c>
      <c r="X1803">
        <f t="shared" si="202"/>
        <v>0</v>
      </c>
      <c r="Y1803">
        <f t="shared" si="203"/>
        <v>0</v>
      </c>
      <c r="Z1803">
        <f t="shared" si="204"/>
        <v>0</v>
      </c>
    </row>
    <row r="1804" spans="1:26" ht="14.4">
      <c r="A1804" s="7" t="s">
        <v>2095</v>
      </c>
      <c r="B1804" s="7" t="s">
        <v>217</v>
      </c>
      <c r="C1804" s="8" t="s">
        <v>76</v>
      </c>
      <c r="D1804" s="9" t="s">
        <v>70</v>
      </c>
      <c r="E1804">
        <v>4685.6201663927759</v>
      </c>
      <c r="F1804" s="14">
        <v>325</v>
      </c>
      <c r="G1804">
        <v>1.4508504747306635E-3</v>
      </c>
      <c r="H1804">
        <v>5.4217496065550805E-3</v>
      </c>
      <c r="I1804">
        <v>2098769</v>
      </c>
      <c r="J1804">
        <v>124.83508189800783</v>
      </c>
      <c r="K1804">
        <v>90.529257864967505</v>
      </c>
      <c r="T1804">
        <f t="shared" si="198"/>
        <v>0</v>
      </c>
      <c r="U1804">
        <f t="shared" si="199"/>
        <v>0</v>
      </c>
      <c r="V1804">
        <f t="shared" si="200"/>
        <v>0</v>
      </c>
      <c r="W1804">
        <f t="shared" si="201"/>
        <v>0</v>
      </c>
      <c r="X1804">
        <f t="shared" si="202"/>
        <v>0</v>
      </c>
      <c r="Y1804">
        <f t="shared" si="203"/>
        <v>0</v>
      </c>
      <c r="Z1804">
        <f t="shared" si="204"/>
        <v>0</v>
      </c>
    </row>
    <row r="1805" spans="1:26" ht="14.4">
      <c r="A1805" s="7" t="s">
        <v>2096</v>
      </c>
      <c r="B1805" s="7" t="s">
        <v>217</v>
      </c>
      <c r="C1805" s="8" t="s">
        <v>76</v>
      </c>
      <c r="D1805" s="9" t="s">
        <v>71</v>
      </c>
      <c r="E1805">
        <v>4433.8570822609991</v>
      </c>
      <c r="F1805" s="14">
        <v>306</v>
      </c>
      <c r="G1805">
        <v>1.3529738288588079E-3</v>
      </c>
      <c r="H1805">
        <v>5.370001685266486E-3</v>
      </c>
      <c r="I1805">
        <v>2100558</v>
      </c>
      <c r="J1805">
        <v>110.4468431721476</v>
      </c>
      <c r="K1805">
        <v>71.409596878543695</v>
      </c>
      <c r="T1805">
        <f t="shared" si="198"/>
        <v>0</v>
      </c>
      <c r="U1805">
        <f t="shared" si="199"/>
        <v>0</v>
      </c>
      <c r="V1805">
        <f t="shared" si="200"/>
        <v>0</v>
      </c>
      <c r="W1805">
        <f t="shared" si="201"/>
        <v>0</v>
      </c>
      <c r="X1805">
        <f t="shared" si="202"/>
        <v>0</v>
      </c>
      <c r="Y1805">
        <f t="shared" si="203"/>
        <v>0</v>
      </c>
      <c r="Z1805">
        <f t="shared" si="204"/>
        <v>0</v>
      </c>
    </row>
    <row r="1806" spans="1:26" ht="14.4">
      <c r="A1806" s="7" t="s">
        <v>2097</v>
      </c>
      <c r="B1806" s="7" t="s">
        <v>217</v>
      </c>
      <c r="C1806" s="8" t="s">
        <v>76</v>
      </c>
      <c r="D1806" s="9" t="s">
        <v>72</v>
      </c>
      <c r="E1806">
        <v>4442.2999720295156</v>
      </c>
      <c r="F1806" s="14">
        <v>309</v>
      </c>
      <c r="G1806">
        <v>1.3519067498297035E-3</v>
      </c>
      <c r="H1806">
        <v>5.3657664103022714E-3</v>
      </c>
      <c r="I1806">
        <v>2102216</v>
      </c>
      <c r="J1806">
        <v>99.418898914288548</v>
      </c>
      <c r="K1806">
        <v>67.072080128778396</v>
      </c>
      <c r="T1806">
        <f t="shared" si="198"/>
        <v>0</v>
      </c>
      <c r="U1806">
        <f t="shared" si="199"/>
        <v>0</v>
      </c>
      <c r="V1806">
        <f t="shared" si="200"/>
        <v>0</v>
      </c>
      <c r="W1806">
        <f t="shared" si="201"/>
        <v>0</v>
      </c>
      <c r="X1806">
        <f t="shared" si="202"/>
        <v>0</v>
      </c>
      <c r="Y1806">
        <f t="shared" si="203"/>
        <v>0</v>
      </c>
      <c r="Z1806">
        <f t="shared" si="204"/>
        <v>0</v>
      </c>
    </row>
    <row r="1807" spans="1:26" ht="14.4">
      <c r="A1807" s="7" t="s">
        <v>2098</v>
      </c>
      <c r="B1807" s="7" t="s">
        <v>217</v>
      </c>
      <c r="C1807" s="8" t="s">
        <v>76</v>
      </c>
      <c r="D1807" s="9" t="s">
        <v>73</v>
      </c>
      <c r="E1807">
        <v>4940.9533454695829</v>
      </c>
      <c r="F1807" s="14">
        <v>344</v>
      </c>
      <c r="G1807">
        <v>1.3194606181882132E-3</v>
      </c>
      <c r="H1807">
        <v>5.3752810270498936E-3</v>
      </c>
      <c r="I1807">
        <v>2103890</v>
      </c>
      <c r="J1807">
        <v>115.02502507260361</v>
      </c>
      <c r="K1807">
        <v>75.574293332826329</v>
      </c>
      <c r="T1807">
        <f t="shared" si="198"/>
        <v>0</v>
      </c>
      <c r="U1807">
        <f t="shared" si="199"/>
        <v>0</v>
      </c>
      <c r="V1807">
        <f t="shared" si="200"/>
        <v>0</v>
      </c>
      <c r="W1807">
        <f t="shared" si="201"/>
        <v>0</v>
      </c>
      <c r="X1807">
        <f t="shared" si="202"/>
        <v>0</v>
      </c>
      <c r="Y1807">
        <f t="shared" si="203"/>
        <v>0</v>
      </c>
      <c r="Z1807">
        <f t="shared" si="204"/>
        <v>0</v>
      </c>
    </row>
    <row r="1808" spans="1:26" ht="14.4">
      <c r="A1808" s="7" t="s">
        <v>2099</v>
      </c>
      <c r="B1808" s="7" t="s">
        <v>217</v>
      </c>
      <c r="C1808" s="8" t="s">
        <v>76</v>
      </c>
      <c r="D1808" s="9" t="s">
        <v>74</v>
      </c>
      <c r="E1808">
        <v>4548.1555527587479</v>
      </c>
      <c r="F1808" s="14">
        <v>327</v>
      </c>
      <c r="G1808">
        <v>1.3886942996568633E-3</v>
      </c>
      <c r="H1808">
        <v>5.1952554527860562E-3</v>
      </c>
      <c r="I1808">
        <v>2105575</v>
      </c>
      <c r="J1808">
        <v>112.55832729776901</v>
      </c>
      <c r="K1808">
        <v>72.664236609952155</v>
      </c>
      <c r="T1808">
        <f t="shared" si="198"/>
        <v>0</v>
      </c>
      <c r="U1808">
        <f t="shared" si="199"/>
        <v>0</v>
      </c>
      <c r="V1808">
        <f t="shared" si="200"/>
        <v>0</v>
      </c>
      <c r="W1808">
        <f t="shared" si="201"/>
        <v>0</v>
      </c>
      <c r="X1808">
        <f t="shared" si="202"/>
        <v>0</v>
      </c>
      <c r="Y1808">
        <f t="shared" si="203"/>
        <v>0</v>
      </c>
      <c r="Z1808">
        <f t="shared" si="204"/>
        <v>0</v>
      </c>
    </row>
    <row r="1809" spans="1:26" ht="14.4">
      <c r="A1809" s="7" t="s">
        <v>2100</v>
      </c>
      <c r="B1809" s="7" t="s">
        <v>218</v>
      </c>
      <c r="C1809" s="8" t="s">
        <v>76</v>
      </c>
      <c r="D1809" s="9" t="s">
        <v>62</v>
      </c>
      <c r="E1809">
        <v>37408.424510801349</v>
      </c>
      <c r="F1809" s="14">
        <v>3432</v>
      </c>
      <c r="G1809">
        <v>6.6395500122802056E-3</v>
      </c>
      <c r="I1809">
        <v>4490967</v>
      </c>
      <c r="J1809">
        <v>561.34903685553695</v>
      </c>
      <c r="K1809">
        <v>1089.5203638770893</v>
      </c>
      <c r="T1809">
        <f t="shared" si="198"/>
        <v>1</v>
      </c>
      <c r="U1809">
        <f t="shared" si="199"/>
        <v>1</v>
      </c>
      <c r="V1809">
        <f t="shared" si="200"/>
        <v>0</v>
      </c>
      <c r="W1809">
        <f t="shared" si="201"/>
        <v>0</v>
      </c>
      <c r="X1809">
        <f t="shared" si="202"/>
        <v>0</v>
      </c>
      <c r="Y1809">
        <f t="shared" si="203"/>
        <v>0</v>
      </c>
      <c r="Z1809">
        <f t="shared" si="204"/>
        <v>1</v>
      </c>
    </row>
    <row r="1810" spans="1:26" ht="14.4">
      <c r="A1810" s="7" t="s">
        <v>2101</v>
      </c>
      <c r="B1810" s="7" t="s">
        <v>218</v>
      </c>
      <c r="C1810" s="8" t="s">
        <v>76</v>
      </c>
      <c r="D1810" s="9" t="s">
        <v>63</v>
      </c>
      <c r="E1810">
        <v>37884.234199006547</v>
      </c>
      <c r="F1810" s="14">
        <v>3705</v>
      </c>
      <c r="G1810">
        <v>6.233618114955832E-3</v>
      </c>
      <c r="I1810">
        <v>4513751</v>
      </c>
      <c r="J1810">
        <v>527.27764557681621</v>
      </c>
      <c r="K1810">
        <v>1045.2503915258064</v>
      </c>
      <c r="T1810">
        <f t="shared" si="198"/>
        <v>1</v>
      </c>
      <c r="U1810">
        <f t="shared" si="199"/>
        <v>1</v>
      </c>
      <c r="V1810">
        <f t="shared" si="200"/>
        <v>0</v>
      </c>
      <c r="W1810">
        <f t="shared" si="201"/>
        <v>0</v>
      </c>
      <c r="X1810">
        <f t="shared" si="202"/>
        <v>0</v>
      </c>
      <c r="Y1810">
        <f t="shared" si="203"/>
        <v>0</v>
      </c>
      <c r="Z1810">
        <f t="shared" si="204"/>
        <v>1</v>
      </c>
    </row>
    <row r="1811" spans="1:26" ht="14.4">
      <c r="A1811" s="7" t="s">
        <v>2102</v>
      </c>
      <c r="B1811" s="7" t="s">
        <v>218</v>
      </c>
      <c r="C1811" s="8" t="s">
        <v>76</v>
      </c>
      <c r="D1811" s="9" t="s">
        <v>64</v>
      </c>
      <c r="E1811">
        <v>42307.905033737246</v>
      </c>
      <c r="F1811" s="14">
        <v>4418</v>
      </c>
      <c r="G1811">
        <v>7.1257970467760168E-3</v>
      </c>
      <c r="H1811">
        <v>1.260136544356423E-2</v>
      </c>
      <c r="I1811">
        <v>4538159</v>
      </c>
      <c r="J1811">
        <v>568.73282756289495</v>
      </c>
      <c r="K1811">
        <v>1236.1841002045103</v>
      </c>
      <c r="T1811">
        <f t="shared" si="198"/>
        <v>1</v>
      </c>
      <c r="U1811">
        <f t="shared" si="199"/>
        <v>1</v>
      </c>
      <c r="V1811">
        <f t="shared" si="200"/>
        <v>1</v>
      </c>
      <c r="W1811">
        <f t="shared" si="201"/>
        <v>0</v>
      </c>
      <c r="X1811">
        <f t="shared" si="202"/>
        <v>0</v>
      </c>
      <c r="Y1811">
        <f t="shared" si="203"/>
        <v>0</v>
      </c>
      <c r="Z1811">
        <f t="shared" si="204"/>
        <v>1</v>
      </c>
    </row>
    <row r="1812" spans="1:26" ht="14.4">
      <c r="A1812" s="7" t="s">
        <v>2103</v>
      </c>
      <c r="B1812" s="7" t="s">
        <v>218</v>
      </c>
      <c r="C1812" s="8" t="s">
        <v>76</v>
      </c>
      <c r="D1812" s="9" t="s">
        <v>65</v>
      </c>
      <c r="E1812">
        <v>49289.626943243544</v>
      </c>
      <c r="F1812" s="14">
        <v>5220</v>
      </c>
      <c r="G1812">
        <v>6.5226606321558958E-3</v>
      </c>
      <c r="H1812">
        <v>1.0312923411587006E-2</v>
      </c>
      <c r="I1812">
        <v>4564855</v>
      </c>
      <c r="J1812">
        <v>654.78531081491087</v>
      </c>
      <c r="K1812">
        <v>1552.9518462251265</v>
      </c>
      <c r="T1812">
        <f t="shared" si="198"/>
        <v>1</v>
      </c>
      <c r="U1812">
        <f t="shared" si="199"/>
        <v>1</v>
      </c>
      <c r="V1812">
        <f t="shared" si="200"/>
        <v>0</v>
      </c>
      <c r="W1812">
        <f t="shared" si="201"/>
        <v>0</v>
      </c>
      <c r="X1812">
        <f t="shared" si="202"/>
        <v>0</v>
      </c>
      <c r="Y1812">
        <f t="shared" si="203"/>
        <v>0</v>
      </c>
      <c r="Z1812">
        <f t="shared" si="204"/>
        <v>1</v>
      </c>
    </row>
    <row r="1813" spans="1:26" ht="14.4">
      <c r="A1813" s="7" t="s">
        <v>2104</v>
      </c>
      <c r="B1813" s="7" t="s">
        <v>218</v>
      </c>
      <c r="C1813" s="8" t="s">
        <v>76</v>
      </c>
      <c r="D1813" s="9" t="s">
        <v>66</v>
      </c>
      <c r="E1813">
        <v>56621.318797624517</v>
      </c>
      <c r="F1813" s="14">
        <v>5733</v>
      </c>
      <c r="G1813">
        <v>6.4907631029353799E-3</v>
      </c>
      <c r="H1813">
        <v>1.0959709576189429E-2</v>
      </c>
      <c r="I1813">
        <v>4591910</v>
      </c>
      <c r="J1813">
        <v>768.96106413235452</v>
      </c>
      <c r="K1813">
        <v>1936.884651484894</v>
      </c>
      <c r="T1813">
        <f t="shared" si="198"/>
        <v>1</v>
      </c>
      <c r="U1813">
        <f t="shared" si="199"/>
        <v>1</v>
      </c>
      <c r="V1813">
        <f t="shared" si="200"/>
        <v>0</v>
      </c>
      <c r="W1813">
        <f t="shared" si="201"/>
        <v>0</v>
      </c>
      <c r="X1813">
        <f t="shared" si="202"/>
        <v>0</v>
      </c>
      <c r="Y1813">
        <f t="shared" si="203"/>
        <v>0</v>
      </c>
      <c r="Z1813">
        <f t="shared" si="204"/>
        <v>1</v>
      </c>
    </row>
    <row r="1814" spans="1:26" ht="14.4">
      <c r="A1814" s="7" t="s">
        <v>2105</v>
      </c>
      <c r="B1814" s="7" t="s">
        <v>218</v>
      </c>
      <c r="C1814" s="8" t="s">
        <v>76</v>
      </c>
      <c r="D1814" s="9" t="s">
        <v>67</v>
      </c>
      <c r="E1814">
        <v>65754.026731174832</v>
      </c>
      <c r="F1814" s="14">
        <v>6293</v>
      </c>
      <c r="G1814">
        <v>6.4467064694824529E-3</v>
      </c>
      <c r="H1814">
        <v>1.0885319569977316E-2</v>
      </c>
      <c r="I1814">
        <v>4623291</v>
      </c>
      <c r="J1814">
        <v>917.74452440912762</v>
      </c>
      <c r="K1814">
        <v>2249.4798618559807</v>
      </c>
      <c r="T1814">
        <f t="shared" si="198"/>
        <v>1</v>
      </c>
      <c r="U1814">
        <f t="shared" si="199"/>
        <v>1</v>
      </c>
      <c r="V1814">
        <f t="shared" si="200"/>
        <v>0</v>
      </c>
      <c r="W1814">
        <f t="shared" si="201"/>
        <v>0</v>
      </c>
      <c r="X1814">
        <f t="shared" si="202"/>
        <v>0</v>
      </c>
      <c r="Y1814">
        <f t="shared" si="203"/>
        <v>0</v>
      </c>
      <c r="Z1814">
        <f t="shared" si="204"/>
        <v>1</v>
      </c>
    </row>
    <row r="1815" spans="1:26" ht="14.4">
      <c r="A1815" s="7" t="s">
        <v>2106</v>
      </c>
      <c r="B1815" s="7" t="s">
        <v>218</v>
      </c>
      <c r="C1815" s="8" t="s">
        <v>76</v>
      </c>
      <c r="D1815" s="9" t="s">
        <v>68</v>
      </c>
      <c r="E1815">
        <v>72950.775177082643</v>
      </c>
      <c r="F1815" s="14">
        <v>6778</v>
      </c>
      <c r="G1815">
        <v>5.3451462094455376E-3</v>
      </c>
      <c r="H1815">
        <v>8.0308075414794889E-3</v>
      </c>
      <c r="I1815">
        <v>4660677</v>
      </c>
      <c r="J1815">
        <v>920.2525727485513</v>
      </c>
      <c r="K1815">
        <v>2418.7473193272135</v>
      </c>
      <c r="T1815">
        <f t="shared" si="198"/>
        <v>1</v>
      </c>
      <c r="U1815">
        <f t="shared" si="199"/>
        <v>1</v>
      </c>
      <c r="V1815">
        <f t="shared" si="200"/>
        <v>0</v>
      </c>
      <c r="W1815">
        <f t="shared" si="201"/>
        <v>0</v>
      </c>
      <c r="X1815">
        <f t="shared" si="202"/>
        <v>0</v>
      </c>
      <c r="Y1815">
        <f t="shared" si="203"/>
        <v>0</v>
      </c>
      <c r="Z1815">
        <f t="shared" si="204"/>
        <v>1</v>
      </c>
    </row>
    <row r="1816" spans="1:26" ht="14.4">
      <c r="A1816" s="7" t="s">
        <v>2107</v>
      </c>
      <c r="B1816" s="7" t="s">
        <v>218</v>
      </c>
      <c r="C1816" s="8" t="s">
        <v>76</v>
      </c>
      <c r="D1816" s="9" t="s">
        <v>69</v>
      </c>
      <c r="E1816">
        <v>83454.498080652716</v>
      </c>
      <c r="F1816" s="14">
        <v>7978</v>
      </c>
      <c r="G1816">
        <v>5.6131113174704662E-3</v>
      </c>
      <c r="H1816">
        <v>9.060228028267503E-3</v>
      </c>
      <c r="I1816">
        <v>4709153</v>
      </c>
      <c r="J1816">
        <v>1130.1395388937246</v>
      </c>
      <c r="K1816">
        <v>2814.9435790257821</v>
      </c>
      <c r="T1816">
        <f t="shared" si="198"/>
        <v>1</v>
      </c>
      <c r="U1816">
        <f t="shared" si="199"/>
        <v>1</v>
      </c>
      <c r="V1816">
        <f t="shared" si="200"/>
        <v>0</v>
      </c>
      <c r="W1816">
        <f t="shared" si="201"/>
        <v>0</v>
      </c>
      <c r="X1816">
        <f t="shared" si="202"/>
        <v>0</v>
      </c>
      <c r="Y1816">
        <f t="shared" si="203"/>
        <v>0</v>
      </c>
      <c r="Z1816">
        <f t="shared" si="204"/>
        <v>1</v>
      </c>
    </row>
    <row r="1817" spans="1:26" ht="14.4">
      <c r="A1817" s="7" t="s">
        <v>2108</v>
      </c>
      <c r="B1817" s="7" t="s">
        <v>218</v>
      </c>
      <c r="C1817" s="8" t="s">
        <v>76</v>
      </c>
      <c r="D1817" s="9" t="s">
        <v>70</v>
      </c>
      <c r="E1817">
        <v>95213.887301990762</v>
      </c>
      <c r="F1817" s="14">
        <v>8626</v>
      </c>
      <c r="G1817">
        <v>5.7772179592685893E-3</v>
      </c>
      <c r="H1817">
        <v>9.4561651201750252E-3</v>
      </c>
      <c r="I1817">
        <v>4768212</v>
      </c>
      <c r="J1817">
        <v>1195.8360911805096</v>
      </c>
      <c r="K1817">
        <v>3170.5805027125471</v>
      </c>
      <c r="T1817">
        <f t="shared" si="198"/>
        <v>1</v>
      </c>
      <c r="U1817">
        <f t="shared" si="199"/>
        <v>1</v>
      </c>
      <c r="V1817">
        <f t="shared" si="200"/>
        <v>0</v>
      </c>
      <c r="W1817">
        <f t="shared" si="201"/>
        <v>0</v>
      </c>
      <c r="X1817">
        <f t="shared" si="202"/>
        <v>0</v>
      </c>
      <c r="Y1817">
        <f t="shared" si="203"/>
        <v>0</v>
      </c>
      <c r="Z1817">
        <f t="shared" si="204"/>
        <v>1</v>
      </c>
    </row>
    <row r="1818" spans="1:26" ht="14.4">
      <c r="A1818" s="7" t="s">
        <v>2109</v>
      </c>
      <c r="B1818" s="7" t="s">
        <v>218</v>
      </c>
      <c r="C1818" s="8" t="s">
        <v>76</v>
      </c>
      <c r="D1818" s="9" t="s">
        <v>71</v>
      </c>
      <c r="E1818">
        <v>78488.611695921456</v>
      </c>
      <c r="F1818" s="14">
        <v>7944</v>
      </c>
      <c r="G1818">
        <v>5.5441124636187679E-3</v>
      </c>
      <c r="H1818">
        <v>8.7886535703206193E-3</v>
      </c>
      <c r="I1818">
        <v>4828726</v>
      </c>
      <c r="J1818">
        <v>1024.908019216663</v>
      </c>
      <c r="K1818">
        <v>2737.9892750178824</v>
      </c>
      <c r="T1818">
        <f t="shared" si="198"/>
        <v>1</v>
      </c>
      <c r="U1818">
        <f t="shared" si="199"/>
        <v>1</v>
      </c>
      <c r="V1818">
        <f t="shared" si="200"/>
        <v>0</v>
      </c>
      <c r="W1818">
        <f t="shared" si="201"/>
        <v>0</v>
      </c>
      <c r="X1818">
        <f t="shared" si="202"/>
        <v>0</v>
      </c>
      <c r="Y1818">
        <f t="shared" si="203"/>
        <v>0</v>
      </c>
      <c r="Z1818">
        <f t="shared" si="204"/>
        <v>1</v>
      </c>
    </row>
    <row r="1819" spans="1:26" ht="14.4">
      <c r="A1819" s="7" t="s">
        <v>2110</v>
      </c>
      <c r="B1819" s="7" t="s">
        <v>218</v>
      </c>
      <c r="C1819" s="8" t="s">
        <v>76</v>
      </c>
      <c r="D1819" s="9" t="s">
        <v>72</v>
      </c>
      <c r="E1819">
        <v>86107.240944013523</v>
      </c>
      <c r="F1819" s="14">
        <v>8694</v>
      </c>
      <c r="G1819">
        <v>5.475479684827045E-3</v>
      </c>
      <c r="H1819">
        <v>8.6798553234727922E-3</v>
      </c>
      <c r="I1819">
        <v>4889252</v>
      </c>
      <c r="J1819">
        <v>1083.8058664188304</v>
      </c>
      <c r="K1819">
        <v>2998.0046027490503</v>
      </c>
      <c r="T1819">
        <f t="shared" si="198"/>
        <v>1</v>
      </c>
      <c r="U1819">
        <f t="shared" si="199"/>
        <v>1</v>
      </c>
      <c r="V1819">
        <f t="shared" si="200"/>
        <v>0</v>
      </c>
      <c r="W1819">
        <f t="shared" si="201"/>
        <v>0</v>
      </c>
      <c r="X1819">
        <f t="shared" si="202"/>
        <v>0</v>
      </c>
      <c r="Y1819">
        <f t="shared" si="203"/>
        <v>0</v>
      </c>
      <c r="Z1819">
        <f t="shared" si="204"/>
        <v>1</v>
      </c>
    </row>
    <row r="1820" spans="1:26" ht="14.4">
      <c r="A1820" s="7" t="s">
        <v>2111</v>
      </c>
      <c r="B1820" s="7" t="s">
        <v>218</v>
      </c>
      <c r="C1820" s="8" t="s">
        <v>76</v>
      </c>
      <c r="D1820" s="9" t="s">
        <v>73</v>
      </c>
      <c r="E1820">
        <v>99130.078044242298</v>
      </c>
      <c r="F1820" s="14">
        <v>9908</v>
      </c>
      <c r="G1820">
        <v>5.4551827062228652E-3</v>
      </c>
      <c r="H1820">
        <v>8.6057425186065739E-3</v>
      </c>
      <c r="I1820">
        <v>4953088</v>
      </c>
      <c r="J1820">
        <v>1272.1356858590036</v>
      </c>
      <c r="K1820">
        <v>3398.4859546206326</v>
      </c>
      <c r="T1820">
        <f t="shared" si="198"/>
        <v>1</v>
      </c>
      <c r="U1820">
        <f t="shared" si="199"/>
        <v>1</v>
      </c>
      <c r="V1820">
        <f t="shared" si="200"/>
        <v>0</v>
      </c>
      <c r="W1820">
        <f t="shared" si="201"/>
        <v>0</v>
      </c>
      <c r="X1820">
        <f t="shared" si="202"/>
        <v>0</v>
      </c>
      <c r="Y1820">
        <f t="shared" si="203"/>
        <v>0</v>
      </c>
      <c r="Z1820">
        <f t="shared" si="204"/>
        <v>1</v>
      </c>
    </row>
    <row r="1821" spans="1:26" ht="14.4">
      <c r="A1821" s="7" t="s">
        <v>2112</v>
      </c>
      <c r="B1821" s="7" t="s">
        <v>218</v>
      </c>
      <c r="C1821" s="8" t="s">
        <v>76</v>
      </c>
      <c r="D1821" s="9" t="s">
        <v>74</v>
      </c>
      <c r="E1821">
        <v>99629.9147187856</v>
      </c>
      <c r="F1821" s="14">
        <v>9055</v>
      </c>
      <c r="G1821">
        <v>5.4057199128118693E-3</v>
      </c>
      <c r="H1821">
        <v>8.8186422714185888E-3</v>
      </c>
      <c r="I1821">
        <v>5018573</v>
      </c>
      <c r="J1821">
        <v>1066.6378669793187</v>
      </c>
      <c r="K1821">
        <v>3498.8033450943126</v>
      </c>
      <c r="T1821">
        <f t="shared" si="198"/>
        <v>1</v>
      </c>
      <c r="U1821">
        <f t="shared" si="199"/>
        <v>1</v>
      </c>
      <c r="V1821">
        <f t="shared" si="200"/>
        <v>0</v>
      </c>
      <c r="W1821">
        <f t="shared" si="201"/>
        <v>0</v>
      </c>
      <c r="X1821">
        <f t="shared" si="202"/>
        <v>0</v>
      </c>
      <c r="Y1821">
        <f t="shared" si="203"/>
        <v>0</v>
      </c>
      <c r="Z1821">
        <f t="shared" si="204"/>
        <v>1</v>
      </c>
    </row>
    <row r="1822" spans="1:26" ht="14.4">
      <c r="A1822" s="7" t="s">
        <v>2113</v>
      </c>
      <c r="B1822" s="7" t="s">
        <v>219</v>
      </c>
      <c r="C1822" s="8" t="s">
        <v>93</v>
      </c>
      <c r="D1822" s="9" t="s">
        <v>62</v>
      </c>
      <c r="E1822">
        <v>9061.6024601659719</v>
      </c>
      <c r="F1822" s="14">
        <v>264</v>
      </c>
      <c r="I1822">
        <v>2192535</v>
      </c>
      <c r="J1822">
        <v>171.94708408303632</v>
      </c>
      <c r="K1822">
        <v>286.88253551254599</v>
      </c>
      <c r="T1822">
        <f t="shared" si="198"/>
        <v>0</v>
      </c>
      <c r="U1822">
        <f t="shared" si="199"/>
        <v>0</v>
      </c>
      <c r="V1822">
        <f t="shared" si="200"/>
        <v>0</v>
      </c>
      <c r="W1822">
        <f t="shared" si="201"/>
        <v>0</v>
      </c>
      <c r="X1822">
        <f t="shared" si="202"/>
        <v>0</v>
      </c>
      <c r="Y1822">
        <f t="shared" si="203"/>
        <v>0</v>
      </c>
      <c r="Z1822">
        <f t="shared" si="204"/>
        <v>0</v>
      </c>
    </row>
    <row r="1823" spans="1:26" ht="14.4">
      <c r="A1823" s="7" t="s">
        <v>2114</v>
      </c>
      <c r="B1823" s="7" t="s">
        <v>219</v>
      </c>
      <c r="C1823" s="8" t="s">
        <v>93</v>
      </c>
      <c r="D1823" s="9" t="s">
        <v>63</v>
      </c>
      <c r="E1823">
        <v>8909.8089458581308</v>
      </c>
      <c r="F1823" s="14">
        <v>263</v>
      </c>
      <c r="G1823">
        <v>1.1288842241600696E-2</v>
      </c>
      <c r="I1823">
        <v>2239025</v>
      </c>
      <c r="J1823">
        <v>240.28315896428134</v>
      </c>
      <c r="K1823">
        <v>313.97594935295496</v>
      </c>
      <c r="T1823">
        <f t="shared" si="198"/>
        <v>0</v>
      </c>
      <c r="U1823">
        <f t="shared" si="199"/>
        <v>0</v>
      </c>
      <c r="V1823">
        <f t="shared" si="200"/>
        <v>1</v>
      </c>
      <c r="W1823">
        <f t="shared" si="201"/>
        <v>0</v>
      </c>
      <c r="X1823">
        <f t="shared" si="202"/>
        <v>0</v>
      </c>
      <c r="Y1823">
        <f t="shared" si="203"/>
        <v>0</v>
      </c>
      <c r="Z1823">
        <f t="shared" si="204"/>
        <v>0</v>
      </c>
    </row>
    <row r="1824" spans="1:26" ht="14.4">
      <c r="A1824" s="7" t="s">
        <v>2115</v>
      </c>
      <c r="B1824" s="7" t="s">
        <v>219</v>
      </c>
      <c r="C1824" s="8" t="s">
        <v>93</v>
      </c>
      <c r="D1824" s="9" t="s">
        <v>64</v>
      </c>
      <c r="E1824">
        <v>8685.3824369944832</v>
      </c>
      <c r="F1824" s="14">
        <v>278</v>
      </c>
      <c r="G1824">
        <v>1.0032017723029151E-2</v>
      </c>
      <c r="H1824">
        <v>2.477983754178744E-2</v>
      </c>
      <c r="I1824">
        <v>2308409</v>
      </c>
      <c r="J1824">
        <v>233.49415116645275</v>
      </c>
      <c r="K1824">
        <v>304.1055549514839</v>
      </c>
      <c r="T1824">
        <f t="shared" si="198"/>
        <v>0</v>
      </c>
      <c r="U1824">
        <f t="shared" si="199"/>
        <v>0</v>
      </c>
      <c r="V1824">
        <f t="shared" si="200"/>
        <v>1</v>
      </c>
      <c r="W1824">
        <f t="shared" si="201"/>
        <v>1</v>
      </c>
      <c r="X1824">
        <f t="shared" si="202"/>
        <v>0</v>
      </c>
      <c r="Y1824">
        <f t="shared" si="203"/>
        <v>0</v>
      </c>
      <c r="Z1824">
        <f t="shared" si="204"/>
        <v>0</v>
      </c>
    </row>
    <row r="1825" spans="1:26" ht="14.4">
      <c r="A1825" s="7" t="s">
        <v>2116</v>
      </c>
      <c r="B1825" s="7" t="s">
        <v>219</v>
      </c>
      <c r="C1825" s="8" t="s">
        <v>93</v>
      </c>
      <c r="D1825" s="9" t="s">
        <v>65</v>
      </c>
      <c r="E1825">
        <v>9016.8153274781816</v>
      </c>
      <c r="F1825" s="14">
        <v>294</v>
      </c>
      <c r="G1825">
        <v>7.6509310327940692E-3</v>
      </c>
      <c r="H1825">
        <v>1.6853060184059326E-2</v>
      </c>
      <c r="I1825">
        <v>2389121</v>
      </c>
      <c r="J1825">
        <v>228.53593434572798</v>
      </c>
      <c r="K1825">
        <v>336.52544178381925</v>
      </c>
      <c r="T1825">
        <f t="shared" si="198"/>
        <v>0</v>
      </c>
      <c r="U1825">
        <f t="shared" si="199"/>
        <v>0</v>
      </c>
      <c r="V1825">
        <f t="shared" si="200"/>
        <v>1</v>
      </c>
      <c r="W1825">
        <f t="shared" si="201"/>
        <v>1</v>
      </c>
      <c r="X1825">
        <f t="shared" si="202"/>
        <v>0</v>
      </c>
      <c r="Y1825">
        <f t="shared" si="203"/>
        <v>0</v>
      </c>
      <c r="Z1825">
        <f t="shared" si="204"/>
        <v>0</v>
      </c>
    </row>
    <row r="1826" spans="1:26" ht="14.4">
      <c r="A1826" s="7" t="s">
        <v>2117</v>
      </c>
      <c r="B1826" s="7" t="s">
        <v>219</v>
      </c>
      <c r="C1826" s="8" t="s">
        <v>93</v>
      </c>
      <c r="D1826" s="9" t="s">
        <v>66</v>
      </c>
      <c r="E1826">
        <v>10013.633224986515</v>
      </c>
      <c r="F1826" s="14">
        <v>310</v>
      </c>
      <c r="G1826">
        <v>7.5807599104058803E-3</v>
      </c>
      <c r="H1826">
        <v>1.6666795183930525E-2</v>
      </c>
      <c r="I1826">
        <v>2464001</v>
      </c>
      <c r="J1826">
        <v>243.91223867198107</v>
      </c>
      <c r="K1826">
        <v>334.00960470389418</v>
      </c>
      <c r="T1826">
        <f t="shared" si="198"/>
        <v>0</v>
      </c>
      <c r="U1826">
        <f t="shared" si="199"/>
        <v>0</v>
      </c>
      <c r="V1826">
        <f t="shared" si="200"/>
        <v>1</v>
      </c>
      <c r="W1826">
        <f t="shared" si="201"/>
        <v>0</v>
      </c>
      <c r="X1826">
        <f t="shared" si="202"/>
        <v>0</v>
      </c>
      <c r="Y1826">
        <f t="shared" si="203"/>
        <v>0</v>
      </c>
      <c r="Z1826">
        <f t="shared" si="204"/>
        <v>0</v>
      </c>
    </row>
    <row r="1827" spans="1:26" ht="14.4">
      <c r="A1827" s="7" t="s">
        <v>2118</v>
      </c>
      <c r="B1827" s="7" t="s">
        <v>219</v>
      </c>
      <c r="C1827" s="8" t="s">
        <v>93</v>
      </c>
      <c r="D1827" s="9" t="s">
        <v>67</v>
      </c>
      <c r="E1827">
        <v>12252.612875422477</v>
      </c>
      <c r="F1827" s="14">
        <v>331</v>
      </c>
      <c r="G1827">
        <v>7.4054691603976487E-3</v>
      </c>
      <c r="H1827">
        <v>1.6281407035175881E-2</v>
      </c>
      <c r="I1827">
        <v>2522325</v>
      </c>
      <c r="J1827">
        <v>248.58017900151646</v>
      </c>
      <c r="K1827">
        <v>342.14464829076348</v>
      </c>
      <c r="T1827">
        <f t="shared" si="198"/>
        <v>0</v>
      </c>
      <c r="U1827">
        <f t="shared" si="199"/>
        <v>0</v>
      </c>
      <c r="V1827">
        <f t="shared" si="200"/>
        <v>1</v>
      </c>
      <c r="W1827">
        <f t="shared" si="201"/>
        <v>0</v>
      </c>
      <c r="X1827">
        <f t="shared" si="202"/>
        <v>0</v>
      </c>
      <c r="Y1827">
        <f t="shared" si="203"/>
        <v>0</v>
      </c>
      <c r="Z1827">
        <f t="shared" si="204"/>
        <v>0</v>
      </c>
    </row>
    <row r="1828" spans="1:26" ht="14.4">
      <c r="A1828" s="7" t="s">
        <v>2119</v>
      </c>
      <c r="B1828" s="7" t="s">
        <v>219</v>
      </c>
      <c r="C1828" s="8" t="s">
        <v>93</v>
      </c>
      <c r="D1828" s="9" t="s">
        <v>68</v>
      </c>
      <c r="E1828">
        <v>14405.091926705689</v>
      </c>
      <c r="F1828" s="14">
        <v>346</v>
      </c>
      <c r="G1828">
        <v>3.4514003456097195E-3</v>
      </c>
      <c r="H1828">
        <v>9.969450918918708E-3</v>
      </c>
      <c r="I1828">
        <v>2554905</v>
      </c>
      <c r="J1828">
        <v>293.16158526442274</v>
      </c>
      <c r="K1828">
        <v>349.91516318610672</v>
      </c>
      <c r="T1828">
        <f t="shared" si="198"/>
        <v>0</v>
      </c>
      <c r="U1828">
        <f t="shared" si="199"/>
        <v>0</v>
      </c>
      <c r="V1828">
        <f t="shared" si="200"/>
        <v>0</v>
      </c>
      <c r="W1828">
        <f t="shared" si="201"/>
        <v>0</v>
      </c>
      <c r="X1828">
        <f t="shared" si="202"/>
        <v>0</v>
      </c>
      <c r="Y1828">
        <f t="shared" si="203"/>
        <v>0</v>
      </c>
      <c r="Z1828">
        <f t="shared" si="204"/>
        <v>0</v>
      </c>
    </row>
    <row r="1829" spans="1:26" ht="14.4">
      <c r="A1829" s="7" t="s">
        <v>2120</v>
      </c>
      <c r="B1829" s="7" t="s">
        <v>219</v>
      </c>
      <c r="C1829" s="8" t="s">
        <v>93</v>
      </c>
      <c r="D1829" s="9" t="s">
        <v>69</v>
      </c>
      <c r="E1829">
        <v>16305.613406264216</v>
      </c>
      <c r="F1829" s="14">
        <v>403</v>
      </c>
      <c r="G1829">
        <v>3.7369553872980874E-3</v>
      </c>
      <c r="H1829">
        <v>1.0890989318370466E-2</v>
      </c>
      <c r="I1829">
        <v>2569739</v>
      </c>
      <c r="J1829">
        <v>352.17584353897416</v>
      </c>
      <c r="K1829">
        <v>370.46563872829108</v>
      </c>
      <c r="T1829">
        <f t="shared" si="198"/>
        <v>0</v>
      </c>
      <c r="U1829">
        <f t="shared" si="199"/>
        <v>0</v>
      </c>
      <c r="V1829">
        <f t="shared" si="200"/>
        <v>0</v>
      </c>
      <c r="W1829">
        <f t="shared" si="201"/>
        <v>0</v>
      </c>
      <c r="X1829">
        <f t="shared" si="202"/>
        <v>0</v>
      </c>
      <c r="Y1829">
        <f t="shared" si="203"/>
        <v>0</v>
      </c>
      <c r="Z1829">
        <f t="shared" si="204"/>
        <v>0</v>
      </c>
    </row>
    <row r="1830" spans="1:26" ht="14.4">
      <c r="A1830" s="7" t="s">
        <v>2121</v>
      </c>
      <c r="B1830" s="7" t="s">
        <v>219</v>
      </c>
      <c r="C1830" s="8" t="s">
        <v>93</v>
      </c>
      <c r="D1830" s="9" t="s">
        <v>70</v>
      </c>
      <c r="E1830">
        <v>23421.355290467829</v>
      </c>
      <c r="F1830" s="14">
        <v>473</v>
      </c>
      <c r="G1830">
        <v>6.7795812876924556E-3</v>
      </c>
      <c r="H1830">
        <v>1.7191673256801654E-2</v>
      </c>
      <c r="I1830">
        <v>2593523</v>
      </c>
      <c r="J1830">
        <v>426.06138445658667</v>
      </c>
      <c r="K1830">
        <v>461.53436850184096</v>
      </c>
      <c r="T1830">
        <f t="shared" si="198"/>
        <v>0</v>
      </c>
      <c r="U1830">
        <f t="shared" si="199"/>
        <v>0</v>
      </c>
      <c r="V1830">
        <f t="shared" si="200"/>
        <v>0</v>
      </c>
      <c r="W1830">
        <f t="shared" si="201"/>
        <v>1</v>
      </c>
      <c r="X1830">
        <f t="shared" si="202"/>
        <v>0</v>
      </c>
      <c r="Y1830">
        <f t="shared" si="203"/>
        <v>0</v>
      </c>
      <c r="Z1830">
        <f t="shared" si="204"/>
        <v>0</v>
      </c>
    </row>
    <row r="1831" spans="1:26" ht="14.4">
      <c r="A1831" s="7" t="s">
        <v>2122</v>
      </c>
      <c r="B1831" s="7" t="s">
        <v>219</v>
      </c>
      <c r="C1831" s="8" t="s">
        <v>93</v>
      </c>
      <c r="D1831" s="9" t="s">
        <v>71</v>
      </c>
      <c r="E1831">
        <v>18114.478265065198</v>
      </c>
      <c r="F1831" s="14">
        <v>511</v>
      </c>
      <c r="G1831">
        <v>4.0447217357608674E-3</v>
      </c>
      <c r="H1831">
        <v>1.1224365656061976E-2</v>
      </c>
      <c r="I1831">
        <v>2663224</v>
      </c>
      <c r="J1831">
        <v>410.0293478881236</v>
      </c>
      <c r="K1831">
        <v>486.25275230322347</v>
      </c>
      <c r="T1831">
        <f t="shared" si="198"/>
        <v>0</v>
      </c>
      <c r="U1831">
        <f t="shared" si="199"/>
        <v>0</v>
      </c>
      <c r="V1831">
        <f t="shared" si="200"/>
        <v>0</v>
      </c>
      <c r="W1831">
        <f t="shared" si="201"/>
        <v>0</v>
      </c>
      <c r="X1831">
        <f t="shared" si="202"/>
        <v>0</v>
      </c>
      <c r="Y1831">
        <f t="shared" si="203"/>
        <v>0</v>
      </c>
      <c r="Z1831">
        <f t="shared" si="204"/>
        <v>0</v>
      </c>
    </row>
    <row r="1832" spans="1:26" ht="14.4">
      <c r="A1832" s="7" t="s">
        <v>2123</v>
      </c>
      <c r="B1832" s="7" t="s">
        <v>219</v>
      </c>
      <c r="C1832" s="8" t="s">
        <v>93</v>
      </c>
      <c r="D1832" s="9" t="s">
        <v>72</v>
      </c>
      <c r="E1832">
        <v>20983.900335311377</v>
      </c>
      <c r="F1832" s="14">
        <v>582</v>
      </c>
      <c r="G1832">
        <v>3.8433434376302284E-3</v>
      </c>
      <c r="H1832">
        <v>1.0665527792525104E-2</v>
      </c>
      <c r="I1832">
        <v>2802768</v>
      </c>
      <c r="J1832">
        <v>444.56052017148761</v>
      </c>
      <c r="K1832">
        <v>630.80497565264056</v>
      </c>
      <c r="T1832">
        <f t="shared" si="198"/>
        <v>0</v>
      </c>
      <c r="U1832">
        <f t="shared" si="199"/>
        <v>0</v>
      </c>
      <c r="V1832">
        <f t="shared" si="200"/>
        <v>0</v>
      </c>
      <c r="W1832">
        <f t="shared" si="201"/>
        <v>0</v>
      </c>
      <c r="X1832">
        <f t="shared" si="202"/>
        <v>0</v>
      </c>
      <c r="Y1832">
        <f t="shared" si="203"/>
        <v>0</v>
      </c>
      <c r="Z1832">
        <f t="shared" si="204"/>
        <v>0</v>
      </c>
    </row>
    <row r="1833" spans="1:26" ht="14.4">
      <c r="A1833" s="7" t="s">
        <v>2124</v>
      </c>
      <c r="B1833" s="7" t="s">
        <v>219</v>
      </c>
      <c r="C1833" s="8" t="s">
        <v>93</v>
      </c>
      <c r="D1833" s="9" t="s">
        <v>73</v>
      </c>
      <c r="E1833">
        <v>23132.938903204009</v>
      </c>
      <c r="F1833" s="14">
        <v>610</v>
      </c>
      <c r="G1833">
        <v>3.0911400322800975E-3</v>
      </c>
      <c r="H1833">
        <v>1.070856864016948E-2</v>
      </c>
      <c r="I1833">
        <v>3024774</v>
      </c>
      <c r="J1833">
        <v>532.93237775780938</v>
      </c>
      <c r="K1833">
        <v>655.25556620097893</v>
      </c>
      <c r="T1833">
        <f t="shared" si="198"/>
        <v>0</v>
      </c>
      <c r="U1833">
        <f t="shared" si="199"/>
        <v>0</v>
      </c>
      <c r="V1833">
        <f t="shared" si="200"/>
        <v>0</v>
      </c>
      <c r="W1833">
        <f t="shared" si="201"/>
        <v>0</v>
      </c>
      <c r="X1833">
        <f t="shared" si="202"/>
        <v>0</v>
      </c>
      <c r="Y1833">
        <f t="shared" si="203"/>
        <v>0</v>
      </c>
      <c r="Z1833">
        <f t="shared" si="204"/>
        <v>0</v>
      </c>
    </row>
    <row r="1834" spans="1:26" ht="14.4">
      <c r="A1834" s="7" t="s">
        <v>2125</v>
      </c>
      <c r="B1834" s="7" t="s">
        <v>219</v>
      </c>
      <c r="C1834" s="8" t="s">
        <v>93</v>
      </c>
      <c r="D1834" s="9" t="s">
        <v>74</v>
      </c>
      <c r="E1834">
        <v>23623.851492802809</v>
      </c>
      <c r="F1834" s="14">
        <v>690</v>
      </c>
      <c r="G1834">
        <v>4.5814711582766576E-3</v>
      </c>
      <c r="H1834">
        <v>1.1950509369188482E-2</v>
      </c>
      <c r="I1834">
        <v>3314001</v>
      </c>
      <c r="J1834">
        <v>536.81335642324791</v>
      </c>
      <c r="K1834">
        <v>659.02213065113745</v>
      </c>
      <c r="T1834">
        <f t="shared" si="198"/>
        <v>0</v>
      </c>
      <c r="U1834">
        <f t="shared" si="199"/>
        <v>0</v>
      </c>
      <c r="V1834">
        <f t="shared" si="200"/>
        <v>0</v>
      </c>
      <c r="W1834">
        <f t="shared" si="201"/>
        <v>0</v>
      </c>
      <c r="X1834">
        <f t="shared" si="202"/>
        <v>0</v>
      </c>
      <c r="Y1834">
        <f t="shared" si="203"/>
        <v>0</v>
      </c>
      <c r="Z1834">
        <f t="shared" si="204"/>
        <v>0</v>
      </c>
    </row>
    <row r="1835" spans="1:26" ht="14.4">
      <c r="A1835" s="7" t="s">
        <v>2126</v>
      </c>
      <c r="B1835" s="7" t="s">
        <v>220</v>
      </c>
      <c r="C1835" s="8" t="s">
        <v>61</v>
      </c>
      <c r="D1835" s="9" t="s">
        <v>62</v>
      </c>
      <c r="E1835">
        <v>514.15796048020297</v>
      </c>
      <c r="F1835" s="14">
        <v>15</v>
      </c>
      <c r="I1835">
        <v>143832014</v>
      </c>
      <c r="J1835">
        <v>3.830857850603413</v>
      </c>
      <c r="K1835">
        <v>3.9907666175070036</v>
      </c>
      <c r="T1835">
        <f t="shared" si="198"/>
        <v>0</v>
      </c>
      <c r="U1835">
        <f t="shared" si="199"/>
        <v>0</v>
      </c>
      <c r="V1835">
        <f t="shared" si="200"/>
        <v>0</v>
      </c>
      <c r="W1835">
        <f t="shared" si="201"/>
        <v>0</v>
      </c>
      <c r="X1835">
        <f t="shared" si="202"/>
        <v>1</v>
      </c>
      <c r="Y1835">
        <f t="shared" si="203"/>
        <v>0</v>
      </c>
      <c r="Z1835">
        <f t="shared" si="204"/>
        <v>0</v>
      </c>
    </row>
    <row r="1836" spans="1:26" ht="14.4">
      <c r="A1836" s="7" t="s">
        <v>2127</v>
      </c>
      <c r="B1836" s="7" t="s">
        <v>220</v>
      </c>
      <c r="C1836" s="8" t="s">
        <v>61</v>
      </c>
      <c r="D1836" s="9" t="s">
        <v>63</v>
      </c>
      <c r="E1836">
        <v>492.38169810143512</v>
      </c>
      <c r="F1836" s="14">
        <v>13</v>
      </c>
      <c r="G1836">
        <v>5.7773857019533166E-4</v>
      </c>
      <c r="I1836">
        <v>146857081</v>
      </c>
      <c r="J1836">
        <v>3.6293789606236282</v>
      </c>
      <c r="K1836">
        <v>3.7791844711934592</v>
      </c>
      <c r="T1836">
        <f t="shared" si="198"/>
        <v>0</v>
      </c>
      <c r="U1836">
        <f t="shared" si="199"/>
        <v>0</v>
      </c>
      <c r="V1836">
        <f t="shared" si="200"/>
        <v>0</v>
      </c>
      <c r="W1836">
        <f t="shared" si="201"/>
        <v>0</v>
      </c>
      <c r="X1836">
        <f t="shared" si="202"/>
        <v>1</v>
      </c>
      <c r="Y1836">
        <f t="shared" si="203"/>
        <v>0</v>
      </c>
      <c r="Z1836">
        <f t="shared" si="204"/>
        <v>0</v>
      </c>
    </row>
    <row r="1837" spans="1:26" ht="14.4">
      <c r="A1837" s="7" t="s">
        <v>2128</v>
      </c>
      <c r="B1837" s="7" t="s">
        <v>220</v>
      </c>
      <c r="C1837" s="8" t="s">
        <v>61</v>
      </c>
      <c r="D1837" s="9" t="s">
        <v>64</v>
      </c>
      <c r="E1837">
        <v>483.03187191251169</v>
      </c>
      <c r="F1837" s="14">
        <v>15</v>
      </c>
      <c r="G1837">
        <v>5.6322349578890717E-4</v>
      </c>
      <c r="H1837">
        <v>1.0781750818558251E-3</v>
      </c>
      <c r="I1837">
        <v>149693684</v>
      </c>
      <c r="J1837">
        <v>3.7543334159642967</v>
      </c>
      <c r="K1837">
        <v>3.2800315075417612</v>
      </c>
      <c r="T1837">
        <f t="shared" si="198"/>
        <v>0</v>
      </c>
      <c r="U1837">
        <f t="shared" si="199"/>
        <v>0</v>
      </c>
      <c r="V1837">
        <f t="shared" si="200"/>
        <v>0</v>
      </c>
      <c r="W1837">
        <f t="shared" si="201"/>
        <v>0</v>
      </c>
      <c r="X1837">
        <f t="shared" si="202"/>
        <v>1</v>
      </c>
      <c r="Y1837">
        <f t="shared" si="203"/>
        <v>0</v>
      </c>
      <c r="Z1837">
        <f t="shared" si="204"/>
        <v>0</v>
      </c>
    </row>
    <row r="1838" spans="1:26" ht="14.4">
      <c r="A1838" s="7" t="s">
        <v>2129</v>
      </c>
      <c r="B1838" s="7" t="s">
        <v>220</v>
      </c>
      <c r="C1838" s="8" t="s">
        <v>61</v>
      </c>
      <c r="D1838" s="9" t="s">
        <v>65</v>
      </c>
      <c r="E1838">
        <v>546.15414835984689</v>
      </c>
      <c r="F1838" s="14">
        <v>16</v>
      </c>
      <c r="G1838">
        <v>5.4584053399720433E-4</v>
      </c>
      <c r="H1838">
        <v>1.0358878554853972E-3</v>
      </c>
      <c r="I1838">
        <v>152419974</v>
      </c>
      <c r="J1838">
        <v>4.06770834378964</v>
      </c>
      <c r="K1838">
        <v>7.6302335545602444</v>
      </c>
      <c r="T1838">
        <f t="shared" si="198"/>
        <v>0</v>
      </c>
      <c r="U1838">
        <f t="shared" si="199"/>
        <v>0</v>
      </c>
      <c r="V1838">
        <f t="shared" si="200"/>
        <v>0</v>
      </c>
      <c r="W1838">
        <f t="shared" si="201"/>
        <v>0</v>
      </c>
      <c r="X1838">
        <f t="shared" si="202"/>
        <v>1</v>
      </c>
      <c r="Y1838">
        <f t="shared" si="203"/>
        <v>0</v>
      </c>
      <c r="Z1838">
        <f t="shared" si="204"/>
        <v>0</v>
      </c>
    </row>
    <row r="1839" spans="1:26" ht="14.4">
      <c r="A1839" s="7" t="s">
        <v>2130</v>
      </c>
      <c r="B1839" s="7" t="s">
        <v>220</v>
      </c>
      <c r="C1839" s="8" t="s">
        <v>61</v>
      </c>
      <c r="D1839" s="9" t="s">
        <v>66</v>
      </c>
      <c r="E1839">
        <v>631.49781430903545</v>
      </c>
      <c r="F1839" s="14">
        <v>18</v>
      </c>
      <c r="G1839">
        <v>5.2881252230321568E-4</v>
      </c>
      <c r="H1839">
        <v>1.0098265697825442E-3</v>
      </c>
      <c r="I1839">
        <v>155151394</v>
      </c>
      <c r="J1839">
        <v>4.9306679126582642</v>
      </c>
      <c r="K1839">
        <v>10.389851863013233</v>
      </c>
      <c r="T1839">
        <f t="shared" si="198"/>
        <v>0</v>
      </c>
      <c r="U1839">
        <f t="shared" si="199"/>
        <v>0</v>
      </c>
      <c r="V1839">
        <f t="shared" si="200"/>
        <v>0</v>
      </c>
      <c r="W1839">
        <f t="shared" si="201"/>
        <v>0</v>
      </c>
      <c r="X1839">
        <f t="shared" si="202"/>
        <v>1</v>
      </c>
      <c r="Y1839">
        <f t="shared" si="203"/>
        <v>0</v>
      </c>
      <c r="Z1839">
        <f t="shared" si="204"/>
        <v>0</v>
      </c>
    </row>
    <row r="1840" spans="1:26" ht="14.4">
      <c r="A1840" s="7" t="s">
        <v>2131</v>
      </c>
      <c r="B1840" s="7" t="s">
        <v>220</v>
      </c>
      <c r="C1840" s="8" t="s">
        <v>61</v>
      </c>
      <c r="D1840" s="9" t="s">
        <v>67</v>
      </c>
      <c r="E1840">
        <v>696.32850981299373</v>
      </c>
      <c r="F1840" s="14">
        <v>22</v>
      </c>
      <c r="G1840">
        <v>5.1937244469197166E-4</v>
      </c>
      <c r="H1840">
        <v>9.9179968730418733E-4</v>
      </c>
      <c r="I1840">
        <v>157971415</v>
      </c>
      <c r="J1840">
        <v>5.2414546011378071</v>
      </c>
      <c r="K1840">
        <v>11.096944342747072</v>
      </c>
      <c r="T1840">
        <f t="shared" si="198"/>
        <v>0</v>
      </c>
      <c r="U1840">
        <f t="shared" si="199"/>
        <v>0</v>
      </c>
      <c r="V1840">
        <f t="shared" si="200"/>
        <v>0</v>
      </c>
      <c r="W1840">
        <f t="shared" si="201"/>
        <v>0</v>
      </c>
      <c r="X1840">
        <f t="shared" si="202"/>
        <v>1</v>
      </c>
      <c r="Y1840">
        <f t="shared" si="203"/>
        <v>0</v>
      </c>
      <c r="Z1840">
        <f t="shared" si="204"/>
        <v>0</v>
      </c>
    </row>
    <row r="1841" spans="1:26" ht="14.4">
      <c r="A1841" s="7" t="s">
        <v>2132</v>
      </c>
      <c r="B1841" s="7" t="s">
        <v>220</v>
      </c>
      <c r="C1841" s="8" t="s">
        <v>61</v>
      </c>
      <c r="D1841" s="9" t="s">
        <v>68</v>
      </c>
      <c r="E1841">
        <v>851.42987455131663</v>
      </c>
      <c r="F1841" s="14">
        <v>29</v>
      </c>
      <c r="G1841">
        <v>4.0877956203367048E-4</v>
      </c>
      <c r="H1841">
        <v>7.0901113728695194E-4</v>
      </c>
      <c r="I1841">
        <v>160905794</v>
      </c>
      <c r="J1841">
        <v>5.7114164577566422</v>
      </c>
      <c r="K1841">
        <v>12.609862886603077</v>
      </c>
      <c r="T1841">
        <f t="shared" si="198"/>
        <v>0</v>
      </c>
      <c r="U1841">
        <f t="shared" si="199"/>
        <v>0</v>
      </c>
      <c r="V1841">
        <f t="shared" si="200"/>
        <v>0</v>
      </c>
      <c r="W1841">
        <f t="shared" si="201"/>
        <v>0</v>
      </c>
      <c r="X1841">
        <f t="shared" si="202"/>
        <v>1</v>
      </c>
      <c r="Y1841">
        <f t="shared" si="203"/>
        <v>0</v>
      </c>
      <c r="Z1841">
        <f t="shared" si="204"/>
        <v>0</v>
      </c>
    </row>
    <row r="1842" spans="1:26" ht="14.4">
      <c r="A1842" s="7" t="s">
        <v>2133</v>
      </c>
      <c r="B1842" s="7" t="s">
        <v>220</v>
      </c>
      <c r="C1842" s="8" t="s">
        <v>61</v>
      </c>
      <c r="D1842" s="9" t="s">
        <v>69</v>
      </c>
      <c r="E1842">
        <v>927.23448672498819</v>
      </c>
      <c r="F1842" s="14">
        <v>31</v>
      </c>
      <c r="G1842">
        <v>4.4885469429753049E-4</v>
      </c>
      <c r="H1842">
        <v>8.02795958470363E-4</v>
      </c>
      <c r="I1842">
        <v>163928329</v>
      </c>
      <c r="J1842">
        <v>5.5634069203499292</v>
      </c>
      <c r="K1842">
        <v>12.706772604264147</v>
      </c>
      <c r="T1842">
        <f t="shared" si="198"/>
        <v>0</v>
      </c>
      <c r="U1842">
        <f t="shared" si="199"/>
        <v>0</v>
      </c>
      <c r="V1842">
        <f t="shared" si="200"/>
        <v>0</v>
      </c>
      <c r="W1842">
        <f t="shared" si="201"/>
        <v>0</v>
      </c>
      <c r="X1842">
        <f t="shared" si="202"/>
        <v>1</v>
      </c>
      <c r="Y1842">
        <f t="shared" si="203"/>
        <v>0</v>
      </c>
      <c r="Z1842">
        <f t="shared" si="204"/>
        <v>0</v>
      </c>
    </row>
    <row r="1843" spans="1:26" ht="14.4">
      <c r="A1843" s="7" t="s">
        <v>2134</v>
      </c>
      <c r="B1843" s="7" t="s">
        <v>220</v>
      </c>
      <c r="C1843" s="8" t="s">
        <v>61</v>
      </c>
      <c r="D1843" s="9" t="s">
        <v>70</v>
      </c>
      <c r="E1843">
        <v>1017.9148035607354</v>
      </c>
      <c r="F1843" s="14">
        <v>29</v>
      </c>
      <c r="G1843">
        <v>5.0020333446974537E-4</v>
      </c>
      <c r="H1843">
        <v>9.5142101595166505E-4</v>
      </c>
      <c r="I1843">
        <v>167008083</v>
      </c>
      <c r="J1843">
        <v>5.9039058606522659</v>
      </c>
      <c r="K1843">
        <v>12.95146894177571</v>
      </c>
      <c r="T1843">
        <f t="shared" si="198"/>
        <v>0</v>
      </c>
      <c r="U1843">
        <f t="shared" si="199"/>
        <v>0</v>
      </c>
      <c r="V1843">
        <f t="shared" si="200"/>
        <v>0</v>
      </c>
      <c r="W1843">
        <f t="shared" si="201"/>
        <v>0</v>
      </c>
      <c r="X1843">
        <f t="shared" si="202"/>
        <v>1</v>
      </c>
      <c r="Y1843">
        <f t="shared" si="203"/>
        <v>0</v>
      </c>
      <c r="Z1843">
        <f t="shared" si="204"/>
        <v>0</v>
      </c>
    </row>
    <row r="1844" spans="1:26" ht="14.4">
      <c r="A1844" s="7" t="s">
        <v>2135</v>
      </c>
      <c r="B1844" s="7" t="s">
        <v>220</v>
      </c>
      <c r="C1844" s="8" t="s">
        <v>61</v>
      </c>
      <c r="D1844" s="9" t="s">
        <v>71</v>
      </c>
      <c r="E1844">
        <v>987.68916591819323</v>
      </c>
      <c r="F1844" s="14">
        <v>28</v>
      </c>
      <c r="G1844">
        <v>4.4814632172884595E-4</v>
      </c>
      <c r="H1844">
        <v>8.0329700520475147E-4</v>
      </c>
      <c r="I1844">
        <v>170093999</v>
      </c>
      <c r="J1844">
        <v>5.5851470691802598</v>
      </c>
      <c r="K1844">
        <v>6.4552541915367634</v>
      </c>
      <c r="T1844">
        <f t="shared" si="198"/>
        <v>0</v>
      </c>
      <c r="U1844">
        <f t="shared" si="199"/>
        <v>0</v>
      </c>
      <c r="V1844">
        <f t="shared" si="200"/>
        <v>0</v>
      </c>
      <c r="W1844">
        <f t="shared" si="201"/>
        <v>0</v>
      </c>
      <c r="X1844">
        <f t="shared" si="202"/>
        <v>1</v>
      </c>
      <c r="Y1844">
        <f t="shared" si="203"/>
        <v>0</v>
      </c>
      <c r="Z1844">
        <f t="shared" si="204"/>
        <v>0</v>
      </c>
    </row>
    <row r="1845" spans="1:26" ht="14.4">
      <c r="A1845" s="7" t="s">
        <v>2136</v>
      </c>
      <c r="B1845" s="7" t="s">
        <v>220</v>
      </c>
      <c r="C1845" s="8" t="s">
        <v>61</v>
      </c>
      <c r="D1845" s="9" t="s">
        <v>72</v>
      </c>
      <c r="E1845">
        <v>1022.2391535314615</v>
      </c>
      <c r="F1845" s="14">
        <v>30</v>
      </c>
      <c r="G1845">
        <v>4.4023855342510009E-4</v>
      </c>
      <c r="H1845">
        <v>7.8912242362669358E-4</v>
      </c>
      <c r="I1845">
        <v>173149306</v>
      </c>
      <c r="J1845">
        <v>5.7638117244316298</v>
      </c>
      <c r="K1845">
        <v>7.9122465555824979</v>
      </c>
      <c r="T1845">
        <f t="shared" si="198"/>
        <v>0</v>
      </c>
      <c r="U1845">
        <f t="shared" si="199"/>
        <v>0</v>
      </c>
      <c r="V1845">
        <f t="shared" si="200"/>
        <v>0</v>
      </c>
      <c r="W1845">
        <f t="shared" si="201"/>
        <v>0</v>
      </c>
      <c r="X1845">
        <f t="shared" si="202"/>
        <v>1</v>
      </c>
      <c r="Y1845">
        <f t="shared" si="203"/>
        <v>0</v>
      </c>
      <c r="Z1845">
        <f t="shared" si="204"/>
        <v>0</v>
      </c>
    </row>
    <row r="1846" spans="1:26" ht="14.4">
      <c r="A1846" s="7" t="s">
        <v>2137</v>
      </c>
      <c r="B1846" s="7" t="s">
        <v>220</v>
      </c>
      <c r="C1846" s="8" t="s">
        <v>61</v>
      </c>
      <c r="D1846" s="9" t="s">
        <v>73</v>
      </c>
      <c r="E1846">
        <v>1214.7609140776162</v>
      </c>
      <c r="F1846" s="14">
        <v>36</v>
      </c>
      <c r="G1846">
        <v>3.899439298717843E-4</v>
      </c>
      <c r="H1846">
        <v>6.7490186392176713E-4</v>
      </c>
      <c r="I1846">
        <v>176166353</v>
      </c>
      <c r="J1846">
        <v>6.3746565724727242</v>
      </c>
      <c r="K1846">
        <v>10.507114261484428</v>
      </c>
      <c r="T1846">
        <f t="shared" si="198"/>
        <v>0</v>
      </c>
      <c r="U1846">
        <f t="shared" si="199"/>
        <v>0</v>
      </c>
      <c r="V1846">
        <f t="shared" si="200"/>
        <v>0</v>
      </c>
      <c r="W1846">
        <f t="shared" si="201"/>
        <v>0</v>
      </c>
      <c r="X1846">
        <f t="shared" si="202"/>
        <v>1</v>
      </c>
      <c r="Y1846">
        <f t="shared" si="203"/>
        <v>0</v>
      </c>
      <c r="Z1846">
        <f t="shared" si="204"/>
        <v>0</v>
      </c>
    </row>
    <row r="1847" spans="1:26" ht="14.4">
      <c r="A1847" s="7" t="s">
        <v>2138</v>
      </c>
      <c r="B1847" s="7" t="s">
        <v>220</v>
      </c>
      <c r="C1847" s="8" t="s">
        <v>61</v>
      </c>
      <c r="D1847" s="9" t="s">
        <v>74</v>
      </c>
      <c r="E1847">
        <v>1255.8599051102397</v>
      </c>
      <c r="F1847" s="14">
        <v>39</v>
      </c>
      <c r="G1847">
        <v>4.4287201853765315E-4</v>
      </c>
      <c r="H1847">
        <v>8.1533215839545896E-4</v>
      </c>
      <c r="I1847">
        <v>179160111</v>
      </c>
      <c r="J1847">
        <v>5.6597419723634799</v>
      </c>
      <c r="K1847">
        <v>10.052460840460185</v>
      </c>
      <c r="T1847">
        <f t="shared" si="198"/>
        <v>0</v>
      </c>
      <c r="U1847">
        <f t="shared" si="199"/>
        <v>0</v>
      </c>
      <c r="V1847">
        <f t="shared" si="200"/>
        <v>0</v>
      </c>
      <c r="W1847">
        <f t="shared" si="201"/>
        <v>0</v>
      </c>
      <c r="X1847">
        <f t="shared" si="202"/>
        <v>1</v>
      </c>
      <c r="Y1847">
        <f t="shared" si="203"/>
        <v>0</v>
      </c>
      <c r="Z1847">
        <f t="shared" si="204"/>
        <v>0</v>
      </c>
    </row>
    <row r="1848" spans="1:26" ht="14.4">
      <c r="A1848" s="7" t="s">
        <v>2139</v>
      </c>
      <c r="B1848" s="7" t="s">
        <v>221</v>
      </c>
      <c r="C1848" s="8" t="s">
        <v>84</v>
      </c>
      <c r="D1848" s="9" t="s">
        <v>62</v>
      </c>
      <c r="E1848">
        <v>3803.9984129956279</v>
      </c>
      <c r="F1848" s="14">
        <v>295</v>
      </c>
      <c r="I1848">
        <v>3054812</v>
      </c>
      <c r="J1848">
        <v>205.57729902854905</v>
      </c>
      <c r="K1848">
        <v>78.891925264140639</v>
      </c>
      <c r="T1848">
        <f t="shared" si="198"/>
        <v>0</v>
      </c>
      <c r="U1848">
        <f t="shared" si="199"/>
        <v>0</v>
      </c>
      <c r="V1848">
        <f t="shared" si="200"/>
        <v>0</v>
      </c>
      <c r="W1848">
        <f t="shared" si="201"/>
        <v>0</v>
      </c>
      <c r="X1848">
        <f t="shared" si="202"/>
        <v>0</v>
      </c>
      <c r="Y1848">
        <f t="shared" si="203"/>
        <v>0</v>
      </c>
      <c r="Z1848">
        <f t="shared" si="204"/>
        <v>0</v>
      </c>
    </row>
    <row r="1849" spans="1:26" ht="14.4">
      <c r="A1849" s="7" t="s">
        <v>2140</v>
      </c>
      <c r="B1849" s="7" t="s">
        <v>221</v>
      </c>
      <c r="C1849" s="8" t="s">
        <v>84</v>
      </c>
      <c r="D1849" s="9" t="s">
        <v>63</v>
      </c>
      <c r="E1849">
        <v>3788.8159095933815</v>
      </c>
      <c r="F1849" s="14">
        <v>293</v>
      </c>
      <c r="G1849">
        <v>1.3021397383976238E-3</v>
      </c>
      <c r="I1849">
        <v>3116409</v>
      </c>
      <c r="J1849">
        <v>213.38662543972887</v>
      </c>
      <c r="K1849">
        <v>72.840246578674368</v>
      </c>
      <c r="T1849">
        <f t="shared" si="198"/>
        <v>0</v>
      </c>
      <c r="U1849">
        <f t="shared" si="199"/>
        <v>0</v>
      </c>
      <c r="V1849">
        <f t="shared" si="200"/>
        <v>0</v>
      </c>
      <c r="W1849">
        <f t="shared" si="201"/>
        <v>0</v>
      </c>
      <c r="X1849">
        <f t="shared" si="202"/>
        <v>0</v>
      </c>
      <c r="Y1849">
        <f t="shared" si="203"/>
        <v>0</v>
      </c>
      <c r="Z1849">
        <f t="shared" si="204"/>
        <v>0</v>
      </c>
    </row>
    <row r="1850" spans="1:26" ht="14.4">
      <c r="A1850" s="7" t="s">
        <v>2141</v>
      </c>
      <c r="B1850" s="7" t="s">
        <v>221</v>
      </c>
      <c r="C1850" s="8" t="s">
        <v>84</v>
      </c>
      <c r="D1850" s="9" t="s">
        <v>64</v>
      </c>
      <c r="E1850">
        <v>3861.1272790196481</v>
      </c>
      <c r="F1850" s="14">
        <v>310</v>
      </c>
      <c r="G1850">
        <v>1.1672356022589627E-3</v>
      </c>
      <c r="H1850">
        <v>3.030722521983986E-3</v>
      </c>
      <c r="I1850">
        <v>3178450</v>
      </c>
      <c r="J1850">
        <v>223.37932010885808</v>
      </c>
      <c r="K1850">
        <v>79.283927700608785</v>
      </c>
      <c r="T1850">
        <f t="shared" si="198"/>
        <v>0</v>
      </c>
      <c r="U1850">
        <f t="shared" si="199"/>
        <v>0</v>
      </c>
      <c r="V1850">
        <f t="shared" si="200"/>
        <v>0</v>
      </c>
      <c r="W1850">
        <f t="shared" si="201"/>
        <v>0</v>
      </c>
      <c r="X1850">
        <f t="shared" si="202"/>
        <v>0</v>
      </c>
      <c r="Y1850">
        <f t="shared" si="203"/>
        <v>0</v>
      </c>
      <c r="Z1850">
        <f t="shared" si="204"/>
        <v>0</v>
      </c>
    </row>
    <row r="1851" spans="1:26" ht="14.4">
      <c r="A1851" s="7" t="s">
        <v>2142</v>
      </c>
      <c r="B1851" s="7" t="s">
        <v>221</v>
      </c>
      <c r="C1851" s="8" t="s">
        <v>84</v>
      </c>
      <c r="D1851" s="9" t="s">
        <v>65</v>
      </c>
      <c r="E1851">
        <v>3990.7368693889325</v>
      </c>
      <c r="F1851" s="14">
        <v>303</v>
      </c>
      <c r="G1851">
        <v>1.0389393993159106E-3</v>
      </c>
      <c r="H1851">
        <v>2.6647700185602036E-3</v>
      </c>
      <c r="I1851">
        <v>3240805</v>
      </c>
      <c r="J1851">
        <v>248.08650937035705</v>
      </c>
      <c r="K1851">
        <v>82.386937813290217</v>
      </c>
      <c r="T1851">
        <f t="shared" si="198"/>
        <v>0</v>
      </c>
      <c r="U1851">
        <f t="shared" si="199"/>
        <v>0</v>
      </c>
      <c r="V1851">
        <f t="shared" si="200"/>
        <v>0</v>
      </c>
      <c r="W1851">
        <f t="shared" si="201"/>
        <v>0</v>
      </c>
      <c r="X1851">
        <f t="shared" si="202"/>
        <v>0</v>
      </c>
      <c r="Y1851">
        <f t="shared" si="203"/>
        <v>0</v>
      </c>
      <c r="Z1851">
        <f t="shared" si="204"/>
        <v>0</v>
      </c>
    </row>
    <row r="1852" spans="1:26" ht="14.4">
      <c r="A1852" s="7" t="s">
        <v>2143</v>
      </c>
      <c r="B1852" s="7" t="s">
        <v>221</v>
      </c>
      <c r="C1852" s="8" t="s">
        <v>84</v>
      </c>
      <c r="D1852" s="9" t="s">
        <v>66</v>
      </c>
      <c r="E1852">
        <v>4292.4196304643638</v>
      </c>
      <c r="F1852" s="14">
        <v>347</v>
      </c>
      <c r="G1852">
        <v>9.2421749534939688E-4</v>
      </c>
      <c r="H1852">
        <v>2.2934398115843535E-3</v>
      </c>
      <c r="I1852">
        <v>3303335</v>
      </c>
      <c r="J1852">
        <v>273.36010425827232</v>
      </c>
      <c r="K1852">
        <v>89.000964177111925</v>
      </c>
      <c r="T1852">
        <f t="shared" si="198"/>
        <v>0</v>
      </c>
      <c r="U1852">
        <f t="shared" si="199"/>
        <v>0</v>
      </c>
      <c r="V1852">
        <f t="shared" si="200"/>
        <v>0</v>
      </c>
      <c r="W1852">
        <f t="shared" si="201"/>
        <v>0</v>
      </c>
      <c r="X1852">
        <f t="shared" si="202"/>
        <v>0</v>
      </c>
      <c r="Y1852">
        <f t="shared" si="203"/>
        <v>0</v>
      </c>
      <c r="Z1852">
        <f t="shared" si="204"/>
        <v>0</v>
      </c>
    </row>
    <row r="1853" spans="1:26" ht="14.4">
      <c r="A1853" s="7" t="s">
        <v>2144</v>
      </c>
      <c r="B1853" s="7" t="s">
        <v>221</v>
      </c>
      <c r="C1853" s="8" t="s">
        <v>84</v>
      </c>
      <c r="D1853" s="9" t="s">
        <v>67</v>
      </c>
      <c r="E1853">
        <v>4594.4819394586157</v>
      </c>
      <c r="F1853" s="14">
        <v>344</v>
      </c>
      <c r="G1853">
        <v>9.0703042161614225E-4</v>
      </c>
      <c r="H1853">
        <v>2.2507901978918747E-3</v>
      </c>
      <c r="I1853">
        <v>3365929</v>
      </c>
      <c r="J1853">
        <v>329.18103738967756</v>
      </c>
      <c r="K1853">
        <v>115.27278204620478</v>
      </c>
      <c r="T1853">
        <f t="shared" si="198"/>
        <v>0</v>
      </c>
      <c r="U1853">
        <f t="shared" si="199"/>
        <v>0</v>
      </c>
      <c r="V1853">
        <f t="shared" si="200"/>
        <v>0</v>
      </c>
      <c r="W1853">
        <f t="shared" si="201"/>
        <v>0</v>
      </c>
      <c r="X1853">
        <f t="shared" si="202"/>
        <v>0</v>
      </c>
      <c r="Y1853">
        <f t="shared" si="203"/>
        <v>0</v>
      </c>
      <c r="Z1853">
        <f t="shared" si="204"/>
        <v>0</v>
      </c>
    </row>
    <row r="1854" spans="1:26" ht="14.4">
      <c r="A1854" s="7" t="s">
        <v>2145</v>
      </c>
      <c r="B1854" s="7" t="s">
        <v>221</v>
      </c>
      <c r="C1854" s="8" t="s">
        <v>84</v>
      </c>
      <c r="D1854" s="9" t="s">
        <v>68</v>
      </c>
      <c r="E1854">
        <v>4998.3826788846118</v>
      </c>
      <c r="F1854" s="14">
        <v>350</v>
      </c>
      <c r="G1854">
        <v>7.6563894100905086E-4</v>
      </c>
      <c r="H1854">
        <v>1.7124061800625286E-3</v>
      </c>
      <c r="I1854">
        <v>3428509</v>
      </c>
      <c r="J1854">
        <v>415.63256797634187</v>
      </c>
      <c r="K1854">
        <v>117.54380694348477</v>
      </c>
      <c r="T1854">
        <f t="shared" si="198"/>
        <v>0</v>
      </c>
      <c r="U1854">
        <f t="shared" si="199"/>
        <v>0</v>
      </c>
      <c r="V1854">
        <f t="shared" si="200"/>
        <v>0</v>
      </c>
      <c r="W1854">
        <f t="shared" si="201"/>
        <v>0</v>
      </c>
      <c r="X1854">
        <f t="shared" si="202"/>
        <v>0</v>
      </c>
      <c r="Y1854">
        <f t="shared" si="203"/>
        <v>0</v>
      </c>
      <c r="Z1854">
        <f t="shared" si="204"/>
        <v>0</v>
      </c>
    </row>
    <row r="1855" spans="1:26" ht="14.4">
      <c r="A1855" s="7" t="s">
        <v>2146</v>
      </c>
      <c r="B1855" s="7" t="s">
        <v>221</v>
      </c>
      <c r="C1855" s="8" t="s">
        <v>84</v>
      </c>
      <c r="D1855" s="9" t="s">
        <v>69</v>
      </c>
      <c r="E1855">
        <v>6050.3277825423638</v>
      </c>
      <c r="F1855" s="14">
        <v>382</v>
      </c>
      <c r="G1855">
        <v>7.4848884313358168E-4</v>
      </c>
      <c r="H1855">
        <v>1.6628311268237434E-3</v>
      </c>
      <c r="I1855">
        <v>3491034</v>
      </c>
      <c r="J1855">
        <v>517.32523945627565</v>
      </c>
      <c r="K1855">
        <v>130.9067743253145</v>
      </c>
      <c r="T1855">
        <f t="shared" si="198"/>
        <v>0</v>
      </c>
      <c r="U1855">
        <f t="shared" si="199"/>
        <v>0</v>
      </c>
      <c r="V1855">
        <f t="shared" si="200"/>
        <v>0</v>
      </c>
      <c r="W1855">
        <f t="shared" si="201"/>
        <v>0</v>
      </c>
      <c r="X1855">
        <f t="shared" si="202"/>
        <v>0</v>
      </c>
      <c r="Y1855">
        <f t="shared" si="203"/>
        <v>0</v>
      </c>
      <c r="Z1855">
        <f t="shared" si="204"/>
        <v>0</v>
      </c>
    </row>
    <row r="1856" spans="1:26" ht="14.4">
      <c r="A1856" s="7" t="s">
        <v>2147</v>
      </c>
      <c r="B1856" s="7" t="s">
        <v>221</v>
      </c>
      <c r="C1856" s="8" t="s">
        <v>84</v>
      </c>
      <c r="D1856" s="9" t="s">
        <v>70</v>
      </c>
      <c r="E1856">
        <v>7002.7128336166234</v>
      </c>
      <c r="F1856" s="14">
        <v>473</v>
      </c>
      <c r="G1856">
        <v>8.5099676936411627E-4</v>
      </c>
      <c r="H1856">
        <v>2.005076713531524E-3</v>
      </c>
      <c r="I1856">
        <v>3553480</v>
      </c>
      <c r="J1856">
        <v>621.36272048808496</v>
      </c>
      <c r="K1856">
        <v>157.59199432668819</v>
      </c>
      <c r="T1856">
        <f t="shared" si="198"/>
        <v>0</v>
      </c>
      <c r="U1856">
        <f t="shared" si="199"/>
        <v>0</v>
      </c>
      <c r="V1856">
        <f t="shared" si="200"/>
        <v>0</v>
      </c>
      <c r="W1856">
        <f t="shared" si="201"/>
        <v>0</v>
      </c>
      <c r="X1856">
        <f t="shared" si="202"/>
        <v>0</v>
      </c>
      <c r="Y1856">
        <f t="shared" si="203"/>
        <v>0</v>
      </c>
      <c r="Z1856">
        <f t="shared" si="204"/>
        <v>0</v>
      </c>
    </row>
    <row r="1857" spans="1:26" ht="14.4">
      <c r="A1857" s="7" t="s">
        <v>2148</v>
      </c>
      <c r="B1857" s="7" t="s">
        <v>221</v>
      </c>
      <c r="C1857" s="8" t="s">
        <v>84</v>
      </c>
      <c r="D1857" s="9" t="s">
        <v>71</v>
      </c>
      <c r="E1857">
        <v>7169.8573445882375</v>
      </c>
      <c r="F1857" s="14">
        <v>541</v>
      </c>
      <c r="G1857">
        <v>7.9760034027997876E-4</v>
      </c>
      <c r="H1857">
        <v>1.8913969234309205E-3</v>
      </c>
      <c r="I1857">
        <v>3615846</v>
      </c>
      <c r="J1857">
        <v>630.5578279605935</v>
      </c>
      <c r="K1857">
        <v>139.10990678253444</v>
      </c>
      <c r="T1857">
        <f t="shared" si="198"/>
        <v>0</v>
      </c>
      <c r="U1857">
        <f t="shared" si="199"/>
        <v>0</v>
      </c>
      <c r="V1857">
        <f t="shared" si="200"/>
        <v>0</v>
      </c>
      <c r="W1857">
        <f t="shared" si="201"/>
        <v>0</v>
      </c>
      <c r="X1857">
        <f t="shared" si="202"/>
        <v>0</v>
      </c>
      <c r="Y1857">
        <f t="shared" si="203"/>
        <v>0</v>
      </c>
      <c r="Z1857">
        <f t="shared" si="204"/>
        <v>0</v>
      </c>
    </row>
    <row r="1858" spans="1:26" ht="14.4">
      <c r="A1858" s="7" t="s">
        <v>2149</v>
      </c>
      <c r="B1858" s="7" t="s">
        <v>221</v>
      </c>
      <c r="C1858" s="8" t="s">
        <v>84</v>
      </c>
      <c r="D1858" s="9" t="s">
        <v>72</v>
      </c>
      <c r="E1858">
        <v>7833.9035509367804</v>
      </c>
      <c r="F1858" s="14">
        <v>627</v>
      </c>
      <c r="G1858">
        <v>7.8409451764593289E-4</v>
      </c>
      <c r="H1858">
        <v>1.8593697663594089E-3</v>
      </c>
      <c r="I1858">
        <v>3678128</v>
      </c>
      <c r="J1858">
        <v>693.83120978932766</v>
      </c>
      <c r="K1858">
        <v>156.32952414924114</v>
      </c>
      <c r="T1858">
        <f t="shared" si="198"/>
        <v>0</v>
      </c>
      <c r="U1858">
        <f t="shared" si="199"/>
        <v>0</v>
      </c>
      <c r="V1858">
        <f t="shared" si="200"/>
        <v>0</v>
      </c>
      <c r="W1858">
        <f t="shared" si="201"/>
        <v>0</v>
      </c>
      <c r="X1858">
        <f t="shared" si="202"/>
        <v>0</v>
      </c>
      <c r="Y1858">
        <f t="shared" si="203"/>
        <v>0</v>
      </c>
      <c r="Z1858">
        <f t="shared" si="204"/>
        <v>0</v>
      </c>
    </row>
    <row r="1859" spans="1:26" ht="14.4">
      <c r="A1859" s="7" t="s">
        <v>2150</v>
      </c>
      <c r="B1859" s="7" t="s">
        <v>221</v>
      </c>
      <c r="C1859" s="8" t="s">
        <v>84</v>
      </c>
      <c r="D1859" s="9" t="s">
        <v>73</v>
      </c>
      <c r="E1859">
        <v>8895.1849085175927</v>
      </c>
      <c r="F1859" s="14">
        <v>664</v>
      </c>
      <c r="G1859">
        <v>7.0823536834923142E-4</v>
      </c>
      <c r="H1859">
        <v>1.6450631262562554E-3</v>
      </c>
      <c r="I1859">
        <v>3740282</v>
      </c>
      <c r="J1859">
        <v>782.02659585560662</v>
      </c>
      <c r="K1859">
        <v>177.79408076717209</v>
      </c>
      <c r="T1859">
        <f t="shared" ref="T1859:T1922" si="205">IF(OR(E1859&lt;$N$2-$S$2,E1859&gt;$P$2+$S$2),1,0)</f>
        <v>0</v>
      </c>
      <c r="U1859">
        <f t="shared" ref="U1859:U1922" si="206">IF(OR(F1859&lt;$N$3-$S$3,F1859&gt;$P$3+$S$3),1,0)</f>
        <v>0</v>
      </c>
      <c r="V1859">
        <f t="shared" ref="V1859:V1922" si="207">IF(OR(G1859&lt;$N$4-$S$4,G1859&gt;$P$4+$S$4),1,0)</f>
        <v>0</v>
      </c>
      <c r="W1859">
        <f t="shared" ref="W1859:W1922" si="208">IF(OR(H1859&lt;$N$5-$S$5,H1859&gt;$P$5+$S$5),1,0)</f>
        <v>0</v>
      </c>
      <c r="X1859">
        <f t="shared" ref="X1859:X1922" si="209">IF(OR(I1859&lt;$N$6-$S$6,I1859&gt;$P$6+$S$6),1,0)</f>
        <v>0</v>
      </c>
      <c r="Y1859">
        <f t="shared" ref="Y1859:Y1922" si="210">IF(OR(J1859&lt;$N$7-$S$7,J1859&gt;$P$7+$S$7),1,0)</f>
        <v>0</v>
      </c>
      <c r="Z1859">
        <f t="shared" ref="Z1859:Z1922" si="211">IF(OR(K1859&lt;$N$8-$S$8,K1859&gt;$P$8+$S$8),1,0)</f>
        <v>0</v>
      </c>
    </row>
    <row r="1860" spans="1:26" ht="14.4">
      <c r="A1860" s="7" t="s">
        <v>2151</v>
      </c>
      <c r="B1860" s="7" t="s">
        <v>221</v>
      </c>
      <c r="C1860" s="8" t="s">
        <v>84</v>
      </c>
      <c r="D1860" s="9" t="s">
        <v>74</v>
      </c>
      <c r="E1860">
        <v>9982.4815683007128</v>
      </c>
      <c r="F1860" s="14">
        <v>723</v>
      </c>
      <c r="G1860">
        <v>8.1345907890553065E-4</v>
      </c>
      <c r="H1860">
        <v>1.9385731880415993E-3</v>
      </c>
      <c r="I1860">
        <v>3802281</v>
      </c>
      <c r="J1860">
        <v>995.19209653363339</v>
      </c>
      <c r="K1860">
        <v>159.1150154341565</v>
      </c>
      <c r="T1860">
        <f t="shared" si="205"/>
        <v>0</v>
      </c>
      <c r="U1860">
        <f t="shared" si="206"/>
        <v>0</v>
      </c>
      <c r="V1860">
        <f t="shared" si="207"/>
        <v>0</v>
      </c>
      <c r="W1860">
        <f t="shared" si="208"/>
        <v>0</v>
      </c>
      <c r="X1860">
        <f t="shared" si="209"/>
        <v>0</v>
      </c>
      <c r="Y1860">
        <f t="shared" si="210"/>
        <v>0</v>
      </c>
      <c r="Z1860">
        <f t="shared" si="211"/>
        <v>0</v>
      </c>
    </row>
    <row r="1861" spans="1:26" ht="14.4">
      <c r="A1861" s="7" t="s">
        <v>2152</v>
      </c>
      <c r="B1861" s="7" t="s">
        <v>222</v>
      </c>
      <c r="C1861" s="8" t="s">
        <v>80</v>
      </c>
      <c r="D1861" s="9" t="s">
        <v>62</v>
      </c>
      <c r="E1861">
        <v>654.61985702032223</v>
      </c>
      <c r="F1861" s="14">
        <v>26</v>
      </c>
      <c r="I1861">
        <v>5379226</v>
      </c>
      <c r="J1861">
        <v>1.3013024550372116</v>
      </c>
      <c r="K1861">
        <v>9.2950175359800831</v>
      </c>
      <c r="T1861">
        <f t="shared" si="205"/>
        <v>0</v>
      </c>
      <c r="U1861">
        <f t="shared" si="206"/>
        <v>0</v>
      </c>
      <c r="V1861">
        <f t="shared" si="207"/>
        <v>0</v>
      </c>
      <c r="W1861">
        <f t="shared" si="208"/>
        <v>0</v>
      </c>
      <c r="X1861">
        <f t="shared" si="209"/>
        <v>0</v>
      </c>
      <c r="Y1861">
        <f t="shared" si="210"/>
        <v>0</v>
      </c>
      <c r="Z1861">
        <f t="shared" si="211"/>
        <v>0</v>
      </c>
    </row>
    <row r="1862" spans="1:26" ht="14.4">
      <c r="A1862" s="7" t="s">
        <v>2153</v>
      </c>
      <c r="B1862" s="7" t="s">
        <v>222</v>
      </c>
      <c r="C1862" s="8" t="s">
        <v>80</v>
      </c>
      <c r="D1862" s="9" t="s">
        <v>63</v>
      </c>
      <c r="E1862">
        <v>558.26161543519618</v>
      </c>
      <c r="F1862" s="14">
        <v>25</v>
      </c>
      <c r="I1862">
        <v>5518971</v>
      </c>
      <c r="J1862">
        <v>0.9422046247389233</v>
      </c>
      <c r="K1862">
        <v>6.8853414884767465</v>
      </c>
      <c r="T1862">
        <f t="shared" si="205"/>
        <v>0</v>
      </c>
      <c r="U1862">
        <f t="shared" si="206"/>
        <v>0</v>
      </c>
      <c r="V1862">
        <f t="shared" si="207"/>
        <v>0</v>
      </c>
      <c r="W1862">
        <f t="shared" si="208"/>
        <v>0</v>
      </c>
      <c r="X1862">
        <f t="shared" si="209"/>
        <v>0</v>
      </c>
      <c r="Y1862">
        <f t="shared" si="210"/>
        <v>0</v>
      </c>
      <c r="Z1862">
        <f t="shared" si="211"/>
        <v>0</v>
      </c>
    </row>
    <row r="1863" spans="1:26" ht="14.4">
      <c r="A1863" s="7" t="s">
        <v>2154</v>
      </c>
      <c r="B1863" s="7" t="s">
        <v>222</v>
      </c>
      <c r="C1863" s="8" t="s">
        <v>80</v>
      </c>
      <c r="D1863" s="9" t="s">
        <v>64</v>
      </c>
      <c r="E1863">
        <v>529.92948371516752</v>
      </c>
      <c r="F1863" s="14">
        <v>24</v>
      </c>
      <c r="H1863">
        <v>5.5386079843936691E-4</v>
      </c>
      <c r="I1863">
        <v>5660267</v>
      </c>
      <c r="J1863">
        <v>0.49467631120581412</v>
      </c>
      <c r="K1863">
        <v>10.600206668696018</v>
      </c>
      <c r="T1863">
        <f t="shared" si="205"/>
        <v>0</v>
      </c>
      <c r="U1863">
        <f t="shared" si="206"/>
        <v>0</v>
      </c>
      <c r="V1863">
        <f t="shared" si="207"/>
        <v>0</v>
      </c>
      <c r="W1863">
        <f t="shared" si="208"/>
        <v>0</v>
      </c>
      <c r="X1863">
        <f t="shared" si="209"/>
        <v>0</v>
      </c>
      <c r="Y1863">
        <f t="shared" si="210"/>
        <v>0</v>
      </c>
      <c r="Z1863">
        <f t="shared" si="211"/>
        <v>0</v>
      </c>
    </row>
    <row r="1864" spans="1:26" ht="14.4">
      <c r="A1864" s="7" t="s">
        <v>2155</v>
      </c>
      <c r="B1864" s="7" t="s">
        <v>222</v>
      </c>
      <c r="C1864" s="8" t="s">
        <v>80</v>
      </c>
      <c r="D1864" s="9" t="s">
        <v>65</v>
      </c>
      <c r="E1864">
        <v>609.38740048338002</v>
      </c>
      <c r="F1864" s="14">
        <v>25</v>
      </c>
      <c r="H1864">
        <v>5.7432820142739422E-4</v>
      </c>
      <c r="I1864">
        <v>5803302</v>
      </c>
      <c r="J1864">
        <v>0.84434689078734826</v>
      </c>
      <c r="K1864">
        <v>8.9604159838657367</v>
      </c>
      <c r="T1864">
        <f t="shared" si="205"/>
        <v>0</v>
      </c>
      <c r="U1864">
        <f t="shared" si="206"/>
        <v>0</v>
      </c>
      <c r="V1864">
        <f t="shared" si="207"/>
        <v>0</v>
      </c>
      <c r="W1864">
        <f t="shared" si="208"/>
        <v>0</v>
      </c>
      <c r="X1864">
        <f t="shared" si="209"/>
        <v>0</v>
      </c>
      <c r="Y1864">
        <f t="shared" si="210"/>
        <v>0</v>
      </c>
      <c r="Z1864">
        <f t="shared" si="211"/>
        <v>0</v>
      </c>
    </row>
    <row r="1865" spans="1:26" ht="14.4">
      <c r="A1865" s="7" t="s">
        <v>2156</v>
      </c>
      <c r="B1865" s="7" t="s">
        <v>222</v>
      </c>
      <c r="C1865" s="8" t="s">
        <v>80</v>
      </c>
      <c r="D1865" s="9" t="s">
        <v>66</v>
      </c>
      <c r="E1865">
        <v>660.1899982197076</v>
      </c>
      <c r="F1865" s="14">
        <v>30</v>
      </c>
      <c r="H1865">
        <v>5.8435282672274387E-4</v>
      </c>
      <c r="I1865">
        <v>5948461</v>
      </c>
      <c r="J1865">
        <v>1.1935860384728083</v>
      </c>
      <c r="K1865">
        <v>12.103971094372142</v>
      </c>
      <c r="T1865">
        <f t="shared" si="205"/>
        <v>0</v>
      </c>
      <c r="U1865">
        <f t="shared" si="206"/>
        <v>0</v>
      </c>
      <c r="V1865">
        <f t="shared" si="207"/>
        <v>0</v>
      </c>
      <c r="W1865">
        <f t="shared" si="208"/>
        <v>0</v>
      </c>
      <c r="X1865">
        <f t="shared" si="209"/>
        <v>0</v>
      </c>
      <c r="Y1865">
        <f t="shared" si="210"/>
        <v>0</v>
      </c>
      <c r="Z1865">
        <f t="shared" si="211"/>
        <v>0</v>
      </c>
    </row>
    <row r="1866" spans="1:26" ht="14.4">
      <c r="A1866" s="7" t="s">
        <v>2157</v>
      </c>
      <c r="B1866" s="7" t="s">
        <v>222</v>
      </c>
      <c r="C1866" s="8" t="s">
        <v>80</v>
      </c>
      <c r="D1866" s="9" t="s">
        <v>67</v>
      </c>
      <c r="E1866">
        <v>804.07110940214659</v>
      </c>
      <c r="F1866" s="14">
        <v>32</v>
      </c>
      <c r="H1866">
        <v>5.7021380885271698E-4</v>
      </c>
      <c r="I1866">
        <v>6095959</v>
      </c>
      <c r="J1866">
        <v>1.5420051217536075</v>
      </c>
      <c r="K1866">
        <v>9.3504565893569822</v>
      </c>
      <c r="T1866">
        <f t="shared" si="205"/>
        <v>0</v>
      </c>
      <c r="U1866">
        <f t="shared" si="206"/>
        <v>0</v>
      </c>
      <c r="V1866">
        <f t="shared" si="207"/>
        <v>0</v>
      </c>
      <c r="W1866">
        <f t="shared" si="208"/>
        <v>0</v>
      </c>
      <c r="X1866">
        <f t="shared" si="209"/>
        <v>0</v>
      </c>
      <c r="Y1866">
        <f t="shared" si="210"/>
        <v>0</v>
      </c>
      <c r="Z1866">
        <f t="shared" si="211"/>
        <v>0</v>
      </c>
    </row>
    <row r="1867" spans="1:26" ht="14.4">
      <c r="A1867" s="7" t="s">
        <v>2158</v>
      </c>
      <c r="B1867" s="7" t="s">
        <v>222</v>
      </c>
      <c r="C1867" s="8" t="s">
        <v>80</v>
      </c>
      <c r="D1867" s="9" t="s">
        <v>68</v>
      </c>
      <c r="E1867">
        <v>896.39487866800664</v>
      </c>
      <c r="F1867" s="14">
        <v>31</v>
      </c>
      <c r="H1867">
        <v>5.6245824191852541E-4</v>
      </c>
      <c r="I1867">
        <v>6245797</v>
      </c>
      <c r="J1867">
        <v>0.62441990990101026</v>
      </c>
      <c r="K1867">
        <v>6.8846297758316517</v>
      </c>
      <c r="T1867">
        <f t="shared" si="205"/>
        <v>0</v>
      </c>
      <c r="U1867">
        <f t="shared" si="206"/>
        <v>0</v>
      </c>
      <c r="V1867">
        <f t="shared" si="207"/>
        <v>0</v>
      </c>
      <c r="W1867">
        <f t="shared" si="208"/>
        <v>0</v>
      </c>
      <c r="X1867">
        <f t="shared" si="209"/>
        <v>0</v>
      </c>
      <c r="Y1867">
        <f t="shared" si="210"/>
        <v>0</v>
      </c>
      <c r="Z1867">
        <f t="shared" si="211"/>
        <v>0</v>
      </c>
    </row>
    <row r="1868" spans="1:26" ht="14.4">
      <c r="A1868" s="7" t="s">
        <v>2159</v>
      </c>
      <c r="B1868" s="7" t="s">
        <v>222</v>
      </c>
      <c r="C1868" s="8" t="s">
        <v>80</v>
      </c>
      <c r="D1868" s="9" t="s">
        <v>69</v>
      </c>
      <c r="E1868">
        <v>989.31945958678716</v>
      </c>
      <c r="F1868" s="14">
        <v>41</v>
      </c>
      <c r="H1868">
        <v>7.0041638902448617E-4</v>
      </c>
      <c r="I1868">
        <v>6397623</v>
      </c>
      <c r="J1868">
        <v>0.70338624204646005</v>
      </c>
      <c r="K1868">
        <v>12.660952356836281</v>
      </c>
      <c r="T1868">
        <f t="shared" si="205"/>
        <v>0</v>
      </c>
      <c r="U1868">
        <f t="shared" si="206"/>
        <v>0</v>
      </c>
      <c r="V1868">
        <f t="shared" si="207"/>
        <v>0</v>
      </c>
      <c r="W1868">
        <f t="shared" si="208"/>
        <v>0</v>
      </c>
      <c r="X1868">
        <f t="shared" si="209"/>
        <v>0</v>
      </c>
      <c r="Y1868">
        <f t="shared" si="210"/>
        <v>0</v>
      </c>
      <c r="Z1868">
        <f t="shared" si="211"/>
        <v>0</v>
      </c>
    </row>
    <row r="1869" spans="1:26" ht="14.4">
      <c r="A1869" s="7" t="s">
        <v>2160</v>
      </c>
      <c r="B1869" s="7" t="s">
        <v>222</v>
      </c>
      <c r="C1869" s="8" t="s">
        <v>80</v>
      </c>
      <c r="D1869" s="9" t="s">
        <v>70</v>
      </c>
      <c r="E1869">
        <v>1222.7935847368224</v>
      </c>
      <c r="F1869" s="14">
        <v>56</v>
      </c>
      <c r="H1869">
        <v>7.4844940608715445E-4</v>
      </c>
      <c r="I1869">
        <v>6550877</v>
      </c>
      <c r="J1869">
        <v>0.58007500369797815</v>
      </c>
      <c r="K1869">
        <v>11.448848757196938</v>
      </c>
      <c r="T1869">
        <f t="shared" si="205"/>
        <v>0</v>
      </c>
      <c r="U1869">
        <f t="shared" si="206"/>
        <v>0</v>
      </c>
      <c r="V1869">
        <f t="shared" si="207"/>
        <v>0</v>
      </c>
      <c r="W1869">
        <f t="shared" si="208"/>
        <v>0</v>
      </c>
      <c r="X1869">
        <f t="shared" si="209"/>
        <v>0</v>
      </c>
      <c r="Y1869">
        <f t="shared" si="210"/>
        <v>0</v>
      </c>
      <c r="Z1869">
        <f t="shared" si="211"/>
        <v>0</v>
      </c>
    </row>
    <row r="1870" spans="1:26" ht="14.4">
      <c r="A1870" s="7" t="s">
        <v>2161</v>
      </c>
      <c r="B1870" s="7" t="s">
        <v>222</v>
      </c>
      <c r="C1870" s="8" t="s">
        <v>80</v>
      </c>
      <c r="D1870" s="9" t="s">
        <v>71</v>
      </c>
      <c r="E1870">
        <v>1180.4319249603532</v>
      </c>
      <c r="F1870" s="14">
        <v>50</v>
      </c>
      <c r="H1870">
        <v>6.8801158090683596E-4</v>
      </c>
      <c r="I1870">
        <v>6704829</v>
      </c>
      <c r="J1870">
        <v>0.3132070929773153</v>
      </c>
      <c r="K1870">
        <v>19.687302987145532</v>
      </c>
      <c r="T1870">
        <f t="shared" si="205"/>
        <v>0</v>
      </c>
      <c r="U1870">
        <f t="shared" si="206"/>
        <v>0</v>
      </c>
      <c r="V1870">
        <f t="shared" si="207"/>
        <v>0</v>
      </c>
      <c r="W1870">
        <f t="shared" si="208"/>
        <v>0</v>
      </c>
      <c r="X1870">
        <f t="shared" si="209"/>
        <v>0</v>
      </c>
      <c r="Y1870">
        <f t="shared" si="210"/>
        <v>0</v>
      </c>
      <c r="Z1870">
        <f t="shared" si="211"/>
        <v>0</v>
      </c>
    </row>
    <row r="1871" spans="1:26" ht="14.4">
      <c r="A1871" s="7" t="s">
        <v>2162</v>
      </c>
      <c r="B1871" s="7" t="s">
        <v>222</v>
      </c>
      <c r="C1871" s="8" t="s">
        <v>80</v>
      </c>
      <c r="D1871" s="9" t="s">
        <v>72</v>
      </c>
      <c r="E1871">
        <v>1382.1437493667029</v>
      </c>
      <c r="F1871" s="14">
        <v>57</v>
      </c>
      <c r="H1871">
        <v>6.7255241148602297E-4</v>
      </c>
      <c r="I1871">
        <v>6858945</v>
      </c>
      <c r="J1871">
        <v>0.36448754145134565</v>
      </c>
      <c r="K1871">
        <v>20.119712288114279</v>
      </c>
      <c r="T1871">
        <f t="shared" si="205"/>
        <v>0</v>
      </c>
      <c r="U1871">
        <f t="shared" si="206"/>
        <v>0</v>
      </c>
      <c r="V1871">
        <f t="shared" si="207"/>
        <v>0</v>
      </c>
      <c r="W1871">
        <f t="shared" si="208"/>
        <v>0</v>
      </c>
      <c r="X1871">
        <f t="shared" si="209"/>
        <v>0</v>
      </c>
      <c r="Y1871">
        <f t="shared" si="210"/>
        <v>0</v>
      </c>
      <c r="Z1871">
        <f t="shared" si="211"/>
        <v>0</v>
      </c>
    </row>
    <row r="1872" spans="1:26" ht="14.4">
      <c r="A1872" s="7" t="s">
        <v>2163</v>
      </c>
      <c r="B1872" s="7" t="s">
        <v>222</v>
      </c>
      <c r="C1872" s="8" t="s">
        <v>80</v>
      </c>
      <c r="D1872" s="9" t="s">
        <v>73</v>
      </c>
      <c r="E1872">
        <v>1767.2386618407561</v>
      </c>
      <c r="F1872" s="14">
        <v>74</v>
      </c>
      <c r="H1872">
        <v>5.6580821525580363E-4</v>
      </c>
      <c r="I1872">
        <v>7012977</v>
      </c>
      <c r="J1872">
        <v>0.49907478664196386</v>
      </c>
      <c r="K1872">
        <v>19.677805873311719</v>
      </c>
      <c r="T1872">
        <f t="shared" si="205"/>
        <v>0</v>
      </c>
      <c r="U1872">
        <f t="shared" si="206"/>
        <v>0</v>
      </c>
      <c r="V1872">
        <f t="shared" si="207"/>
        <v>0</v>
      </c>
      <c r="W1872">
        <f t="shared" si="208"/>
        <v>0</v>
      </c>
      <c r="X1872">
        <f t="shared" si="209"/>
        <v>0</v>
      </c>
      <c r="Y1872">
        <f t="shared" si="210"/>
        <v>0</v>
      </c>
      <c r="Z1872">
        <f t="shared" si="211"/>
        <v>0</v>
      </c>
    </row>
    <row r="1873" spans="1:26" ht="14.4">
      <c r="A1873" s="7" t="s">
        <v>2164</v>
      </c>
      <c r="B1873" s="7" t="s">
        <v>222</v>
      </c>
      <c r="C1873" s="8" t="s">
        <v>80</v>
      </c>
      <c r="D1873" s="9" t="s">
        <v>74</v>
      </c>
      <c r="E1873">
        <v>2184.1634610527963</v>
      </c>
      <c r="F1873" s="14">
        <v>114</v>
      </c>
      <c r="H1873">
        <v>6.4113207599821964E-4</v>
      </c>
      <c r="I1873">
        <v>7167010</v>
      </c>
      <c r="K1873">
        <v>19.254891509848598</v>
      </c>
      <c r="T1873">
        <f t="shared" si="205"/>
        <v>0</v>
      </c>
      <c r="U1873">
        <f t="shared" si="206"/>
        <v>0</v>
      </c>
      <c r="V1873">
        <f t="shared" si="207"/>
        <v>0</v>
      </c>
      <c r="W1873">
        <f t="shared" si="208"/>
        <v>0</v>
      </c>
      <c r="X1873">
        <f t="shared" si="209"/>
        <v>0</v>
      </c>
      <c r="Y1873">
        <f t="shared" si="210"/>
        <v>0</v>
      </c>
      <c r="Z1873">
        <f t="shared" si="211"/>
        <v>0</v>
      </c>
    </row>
    <row r="1874" spans="1:26" ht="14.4">
      <c r="A1874" s="7" t="s">
        <v>2165</v>
      </c>
      <c r="B1874" s="7" t="s">
        <v>223</v>
      </c>
      <c r="C1874" s="8" t="s">
        <v>84</v>
      </c>
      <c r="D1874" s="9" t="s">
        <v>62</v>
      </c>
      <c r="E1874">
        <v>1531.8889089917805</v>
      </c>
      <c r="F1874" s="14">
        <v>124</v>
      </c>
      <c r="I1874">
        <v>5350253</v>
      </c>
      <c r="J1874">
        <v>16.447820318029819</v>
      </c>
      <c r="K1874">
        <v>28.783685556552186</v>
      </c>
      <c r="T1874">
        <f t="shared" si="205"/>
        <v>0</v>
      </c>
      <c r="U1874">
        <f t="shared" si="206"/>
        <v>0</v>
      </c>
      <c r="V1874">
        <f t="shared" si="207"/>
        <v>0</v>
      </c>
      <c r="W1874">
        <f t="shared" si="208"/>
        <v>0</v>
      </c>
      <c r="X1874">
        <f t="shared" si="209"/>
        <v>0</v>
      </c>
      <c r="Y1874">
        <f t="shared" si="210"/>
        <v>0</v>
      </c>
      <c r="Z1874">
        <f t="shared" si="211"/>
        <v>0</v>
      </c>
    </row>
    <row r="1875" spans="1:26" ht="14.4">
      <c r="A1875" s="7" t="s">
        <v>2166</v>
      </c>
      <c r="B1875" s="7" t="s">
        <v>223</v>
      </c>
      <c r="C1875" s="8" t="s">
        <v>84</v>
      </c>
      <c r="D1875" s="9" t="s">
        <v>63</v>
      </c>
      <c r="E1875">
        <v>1403.2460916075297</v>
      </c>
      <c r="F1875" s="14">
        <v>107</v>
      </c>
      <c r="G1875">
        <v>8.8964240514036771E-4</v>
      </c>
      <c r="I1875">
        <v>5460621</v>
      </c>
      <c r="J1875">
        <v>16.664771277845507</v>
      </c>
      <c r="K1875">
        <v>23.806816111207866</v>
      </c>
      <c r="T1875">
        <f t="shared" si="205"/>
        <v>0</v>
      </c>
      <c r="U1875">
        <f t="shared" si="206"/>
        <v>0</v>
      </c>
      <c r="V1875">
        <f t="shared" si="207"/>
        <v>0</v>
      </c>
      <c r="W1875">
        <f t="shared" si="208"/>
        <v>0</v>
      </c>
      <c r="X1875">
        <f t="shared" si="209"/>
        <v>0</v>
      </c>
      <c r="Y1875">
        <f t="shared" si="210"/>
        <v>0</v>
      </c>
      <c r="Z1875">
        <f t="shared" si="211"/>
        <v>0</v>
      </c>
    </row>
    <row r="1876" spans="1:26" ht="14.4">
      <c r="A1876" s="7" t="s">
        <v>2167</v>
      </c>
      <c r="B1876" s="7" t="s">
        <v>223</v>
      </c>
      <c r="C1876" s="8" t="s">
        <v>84</v>
      </c>
      <c r="D1876" s="9" t="s">
        <v>64</v>
      </c>
      <c r="E1876">
        <v>1135.2953806163689</v>
      </c>
      <c r="F1876" s="14">
        <v>79</v>
      </c>
      <c r="G1876">
        <v>8.5957298481827897E-4</v>
      </c>
      <c r="H1876">
        <v>9.1090684860153806E-4</v>
      </c>
      <c r="I1876">
        <v>5571371</v>
      </c>
      <c r="J1876">
        <v>13.641166599747171</v>
      </c>
      <c r="K1876">
        <v>21.000217002242355</v>
      </c>
      <c r="T1876">
        <f t="shared" si="205"/>
        <v>0</v>
      </c>
      <c r="U1876">
        <f t="shared" si="206"/>
        <v>0</v>
      </c>
      <c r="V1876">
        <f t="shared" si="207"/>
        <v>0</v>
      </c>
      <c r="W1876">
        <f t="shared" si="208"/>
        <v>0</v>
      </c>
      <c r="X1876">
        <f t="shared" si="209"/>
        <v>0</v>
      </c>
      <c r="Y1876">
        <f t="shared" si="210"/>
        <v>0</v>
      </c>
      <c r="Z1876">
        <f t="shared" si="211"/>
        <v>0</v>
      </c>
    </row>
    <row r="1877" spans="1:26" ht="14.4">
      <c r="A1877" s="7" t="s">
        <v>2168</v>
      </c>
      <c r="B1877" s="7" t="s">
        <v>223</v>
      </c>
      <c r="C1877" s="8" t="s">
        <v>84</v>
      </c>
      <c r="D1877" s="9" t="s">
        <v>65</v>
      </c>
      <c r="E1877">
        <v>1159.3977555060846</v>
      </c>
      <c r="F1877" s="14">
        <v>71</v>
      </c>
      <c r="G1877">
        <v>7.8770227106742809E-4</v>
      </c>
      <c r="H1877">
        <v>7.9509357924098306E-4</v>
      </c>
      <c r="I1877">
        <v>5682350</v>
      </c>
      <c r="J1877">
        <v>14.254665763284557</v>
      </c>
      <c r="K1877">
        <v>20.238105713305234</v>
      </c>
      <c r="T1877">
        <f t="shared" si="205"/>
        <v>0</v>
      </c>
      <c r="U1877">
        <f t="shared" si="206"/>
        <v>0</v>
      </c>
      <c r="V1877">
        <f t="shared" si="207"/>
        <v>0</v>
      </c>
      <c r="W1877">
        <f t="shared" si="208"/>
        <v>0</v>
      </c>
      <c r="X1877">
        <f t="shared" si="209"/>
        <v>0</v>
      </c>
      <c r="Y1877">
        <f t="shared" si="210"/>
        <v>0</v>
      </c>
      <c r="Z1877">
        <f t="shared" si="211"/>
        <v>0</v>
      </c>
    </row>
    <row r="1878" spans="1:26" ht="14.4">
      <c r="A1878" s="7" t="s">
        <v>2169</v>
      </c>
      <c r="B1878" s="7" t="s">
        <v>223</v>
      </c>
      <c r="C1878" s="8" t="s">
        <v>84</v>
      </c>
      <c r="D1878" s="9" t="s">
        <v>66</v>
      </c>
      <c r="E1878">
        <v>1386.7460268964483</v>
      </c>
      <c r="F1878" s="14">
        <v>82</v>
      </c>
      <c r="G1878">
        <v>7.5051826842247895E-4</v>
      </c>
      <c r="H1878">
        <v>7.5138132990870536E-4</v>
      </c>
      <c r="I1878">
        <v>5793330</v>
      </c>
      <c r="J1878">
        <v>15.01726986033939</v>
      </c>
      <c r="K1878">
        <v>20.886087966678922</v>
      </c>
      <c r="T1878">
        <f t="shared" si="205"/>
        <v>0</v>
      </c>
      <c r="U1878">
        <f t="shared" si="206"/>
        <v>0</v>
      </c>
      <c r="V1878">
        <f t="shared" si="207"/>
        <v>0</v>
      </c>
      <c r="W1878">
        <f t="shared" si="208"/>
        <v>0</v>
      </c>
      <c r="X1878">
        <f t="shared" si="209"/>
        <v>0</v>
      </c>
      <c r="Y1878">
        <f t="shared" si="210"/>
        <v>0</v>
      </c>
      <c r="Z1878">
        <f t="shared" si="211"/>
        <v>0</v>
      </c>
    </row>
    <row r="1879" spans="1:26" ht="14.4">
      <c r="A1879" s="7" t="s">
        <v>2170</v>
      </c>
      <c r="B1879" s="7" t="s">
        <v>223</v>
      </c>
      <c r="C1879" s="8" t="s">
        <v>84</v>
      </c>
      <c r="D1879" s="9" t="s">
        <v>67</v>
      </c>
      <c r="E1879">
        <v>1479.4037783464908</v>
      </c>
      <c r="F1879" s="14">
        <v>82</v>
      </c>
      <c r="G1879">
        <v>7.3642865974387598E-4</v>
      </c>
      <c r="H1879">
        <v>7.3727551882821804E-4</v>
      </c>
      <c r="I1879">
        <v>5904170</v>
      </c>
      <c r="J1879">
        <v>16.259694419368007</v>
      </c>
      <c r="K1879">
        <v>22.018336192894175</v>
      </c>
      <c r="T1879">
        <f t="shared" si="205"/>
        <v>0</v>
      </c>
      <c r="U1879">
        <f t="shared" si="206"/>
        <v>0</v>
      </c>
      <c r="V1879">
        <f t="shared" si="207"/>
        <v>0</v>
      </c>
      <c r="W1879">
        <f t="shared" si="208"/>
        <v>0</v>
      </c>
      <c r="X1879">
        <f t="shared" si="209"/>
        <v>0</v>
      </c>
      <c r="Y1879">
        <f t="shared" si="210"/>
        <v>0</v>
      </c>
      <c r="Z1879">
        <f t="shared" si="211"/>
        <v>0</v>
      </c>
    </row>
    <row r="1880" spans="1:26" ht="14.4">
      <c r="A1880" s="7" t="s">
        <v>2171</v>
      </c>
      <c r="B1880" s="7" t="s">
        <v>223</v>
      </c>
      <c r="C1880" s="8" t="s">
        <v>84</v>
      </c>
      <c r="D1880" s="9" t="s">
        <v>68</v>
      </c>
      <c r="E1880">
        <v>1772.6353250434222</v>
      </c>
      <c r="F1880" s="14">
        <v>101</v>
      </c>
      <c r="G1880">
        <v>6.5156154480104926E-4</v>
      </c>
      <c r="H1880">
        <v>6.3526834975371506E-4</v>
      </c>
      <c r="I1880">
        <v>6014781</v>
      </c>
      <c r="J1880">
        <v>18.620794339810544</v>
      </c>
      <c r="K1880">
        <v>23.941021294042127</v>
      </c>
      <c r="T1880">
        <f t="shared" si="205"/>
        <v>0</v>
      </c>
      <c r="U1880">
        <f t="shared" si="206"/>
        <v>0</v>
      </c>
      <c r="V1880">
        <f t="shared" si="207"/>
        <v>0</v>
      </c>
      <c r="W1880">
        <f t="shared" si="208"/>
        <v>0</v>
      </c>
      <c r="X1880">
        <f t="shared" si="209"/>
        <v>0</v>
      </c>
      <c r="Y1880">
        <f t="shared" si="210"/>
        <v>0</v>
      </c>
      <c r="Z1880">
        <f t="shared" si="211"/>
        <v>0</v>
      </c>
    </row>
    <row r="1881" spans="1:26" ht="14.4">
      <c r="A1881" s="7" t="s">
        <v>2172</v>
      </c>
      <c r="B1881" s="7" t="s">
        <v>223</v>
      </c>
      <c r="C1881" s="8" t="s">
        <v>84</v>
      </c>
      <c r="D1881" s="9" t="s">
        <v>69</v>
      </c>
      <c r="E1881">
        <v>2252.1253357190726</v>
      </c>
      <c r="F1881" s="14">
        <v>135</v>
      </c>
      <c r="G1881">
        <v>6.5335735398434523E-4</v>
      </c>
      <c r="H1881">
        <v>6.6756077472313535E-4</v>
      </c>
      <c r="I1881">
        <v>6125285</v>
      </c>
      <c r="J1881">
        <v>19.754182866593148</v>
      </c>
      <c r="K1881">
        <v>30.039418573992883</v>
      </c>
      <c r="T1881">
        <f t="shared" si="205"/>
        <v>0</v>
      </c>
      <c r="U1881">
        <f t="shared" si="206"/>
        <v>0</v>
      </c>
      <c r="V1881">
        <f t="shared" si="207"/>
        <v>0</v>
      </c>
      <c r="W1881">
        <f t="shared" si="208"/>
        <v>0</v>
      </c>
      <c r="X1881">
        <f t="shared" si="209"/>
        <v>0</v>
      </c>
      <c r="Y1881">
        <f t="shared" si="210"/>
        <v>0</v>
      </c>
      <c r="Z1881">
        <f t="shared" si="211"/>
        <v>0</v>
      </c>
    </row>
    <row r="1882" spans="1:26" ht="14.4">
      <c r="A1882" s="7" t="s">
        <v>2173</v>
      </c>
      <c r="B1882" s="7" t="s">
        <v>223</v>
      </c>
      <c r="C1882" s="8" t="s">
        <v>84</v>
      </c>
      <c r="D1882" s="9" t="s">
        <v>70</v>
      </c>
      <c r="E1882">
        <v>2967.3049704097416</v>
      </c>
      <c r="F1882" s="14">
        <v>167</v>
      </c>
      <c r="G1882">
        <v>6.7751709628199462E-4</v>
      </c>
      <c r="H1882">
        <v>6.6324513851416089E-4</v>
      </c>
      <c r="I1882">
        <v>6236005</v>
      </c>
      <c r="J1882">
        <v>20.525961733513682</v>
      </c>
      <c r="K1882">
        <v>33.354687816959739</v>
      </c>
      <c r="T1882">
        <f t="shared" si="205"/>
        <v>0</v>
      </c>
      <c r="U1882">
        <f t="shared" si="206"/>
        <v>0</v>
      </c>
      <c r="V1882">
        <f t="shared" si="207"/>
        <v>0</v>
      </c>
      <c r="W1882">
        <f t="shared" si="208"/>
        <v>0</v>
      </c>
      <c r="X1882">
        <f t="shared" si="209"/>
        <v>0</v>
      </c>
      <c r="Y1882">
        <f t="shared" si="210"/>
        <v>0</v>
      </c>
      <c r="Z1882">
        <f t="shared" si="211"/>
        <v>0</v>
      </c>
    </row>
    <row r="1883" spans="1:26" ht="14.4">
      <c r="A1883" s="7" t="s">
        <v>2174</v>
      </c>
      <c r="B1883" s="7" t="s">
        <v>223</v>
      </c>
      <c r="C1883" s="8" t="s">
        <v>84</v>
      </c>
      <c r="D1883" s="9" t="s">
        <v>71</v>
      </c>
      <c r="E1883">
        <v>2509.6804620108792</v>
      </c>
      <c r="F1883" s="14">
        <v>187</v>
      </c>
      <c r="G1883">
        <v>6.2293389259794152E-4</v>
      </c>
      <c r="H1883">
        <v>6.0371337289714521E-4</v>
      </c>
      <c r="I1883">
        <v>6347383</v>
      </c>
      <c r="J1883">
        <v>35.447679776058891</v>
      </c>
      <c r="K1883">
        <v>36.077860749855489</v>
      </c>
      <c r="T1883">
        <f t="shared" si="205"/>
        <v>0</v>
      </c>
      <c r="U1883">
        <f t="shared" si="206"/>
        <v>0</v>
      </c>
      <c r="V1883">
        <f t="shared" si="207"/>
        <v>0</v>
      </c>
      <c r="W1883">
        <f t="shared" si="208"/>
        <v>0</v>
      </c>
      <c r="X1883">
        <f t="shared" si="209"/>
        <v>0</v>
      </c>
      <c r="Y1883">
        <f t="shared" si="210"/>
        <v>0</v>
      </c>
      <c r="Z1883">
        <f t="shared" si="211"/>
        <v>0</v>
      </c>
    </row>
    <row r="1884" spans="1:26" ht="14.4">
      <c r="A1884" s="7" t="s">
        <v>2175</v>
      </c>
      <c r="B1884" s="7" t="s">
        <v>223</v>
      </c>
      <c r="C1884" s="8" t="s">
        <v>84</v>
      </c>
      <c r="D1884" s="9" t="s">
        <v>72</v>
      </c>
      <c r="E1884">
        <v>3100.8351185755546</v>
      </c>
      <c r="F1884" s="14">
        <v>271</v>
      </c>
      <c r="G1884">
        <v>6.1210073933533663E-4</v>
      </c>
      <c r="H1884">
        <v>5.9321447474279467E-4</v>
      </c>
      <c r="I1884">
        <v>6459721</v>
      </c>
      <c r="J1884">
        <v>37.617723737604145</v>
      </c>
      <c r="K1884">
        <v>41.642665372080309</v>
      </c>
      <c r="T1884">
        <f t="shared" si="205"/>
        <v>0</v>
      </c>
      <c r="U1884">
        <f t="shared" si="206"/>
        <v>0</v>
      </c>
      <c r="V1884">
        <f t="shared" si="207"/>
        <v>0</v>
      </c>
      <c r="W1884">
        <f t="shared" si="208"/>
        <v>0</v>
      </c>
      <c r="X1884">
        <f t="shared" si="209"/>
        <v>0</v>
      </c>
      <c r="Y1884">
        <f t="shared" si="210"/>
        <v>0</v>
      </c>
      <c r="Z1884">
        <f t="shared" si="211"/>
        <v>0</v>
      </c>
    </row>
    <row r="1885" spans="1:26" ht="14.4">
      <c r="A1885" s="7" t="s">
        <v>2176</v>
      </c>
      <c r="B1885" s="7" t="s">
        <v>223</v>
      </c>
      <c r="C1885" s="8" t="s">
        <v>84</v>
      </c>
      <c r="D1885" s="9" t="s">
        <v>73</v>
      </c>
      <c r="E1885">
        <v>3814.2131634448724</v>
      </c>
      <c r="F1885" s="14">
        <v>352</v>
      </c>
      <c r="G1885">
        <v>6.0321641381528375E-4</v>
      </c>
      <c r="H1885">
        <v>6.1919061897306555E-4</v>
      </c>
      <c r="I1885">
        <v>6573097</v>
      </c>
      <c r="J1885">
        <v>42.750015707968409</v>
      </c>
      <c r="K1885">
        <v>47.009803750043545</v>
      </c>
      <c r="T1885">
        <f t="shared" si="205"/>
        <v>0</v>
      </c>
      <c r="U1885">
        <f t="shared" si="206"/>
        <v>0</v>
      </c>
      <c r="V1885">
        <f t="shared" si="207"/>
        <v>0</v>
      </c>
      <c r="W1885">
        <f t="shared" si="208"/>
        <v>0</v>
      </c>
      <c r="X1885">
        <f t="shared" si="209"/>
        <v>0</v>
      </c>
      <c r="Y1885">
        <f t="shared" si="210"/>
        <v>0</v>
      </c>
      <c r="Z1885">
        <f t="shared" si="211"/>
        <v>0</v>
      </c>
    </row>
    <row r="1886" spans="1:26" ht="14.4">
      <c r="A1886" s="7" t="s">
        <v>2177</v>
      </c>
      <c r="B1886" s="7" t="s">
        <v>223</v>
      </c>
      <c r="C1886" s="8" t="s">
        <v>84</v>
      </c>
      <c r="D1886" s="9" t="s">
        <v>74</v>
      </c>
      <c r="E1886">
        <v>3680.2320591037333</v>
      </c>
      <c r="F1886" s="14">
        <v>392</v>
      </c>
      <c r="G1886">
        <v>6.0950799575497719E-4</v>
      </c>
      <c r="H1886">
        <v>5.9604977209993593E-4</v>
      </c>
      <c r="I1886">
        <v>6687361</v>
      </c>
      <c r="J1886">
        <v>39.626991873176877</v>
      </c>
      <c r="K1886">
        <v>50.99171407076723</v>
      </c>
      <c r="T1886">
        <f t="shared" si="205"/>
        <v>0</v>
      </c>
      <c r="U1886">
        <f t="shared" si="206"/>
        <v>0</v>
      </c>
      <c r="V1886">
        <f t="shared" si="207"/>
        <v>0</v>
      </c>
      <c r="W1886">
        <f t="shared" si="208"/>
        <v>0</v>
      </c>
      <c r="X1886">
        <f t="shared" si="209"/>
        <v>0</v>
      </c>
      <c r="Y1886">
        <f t="shared" si="210"/>
        <v>0</v>
      </c>
      <c r="Z1886">
        <f t="shared" si="211"/>
        <v>0</v>
      </c>
    </row>
    <row r="1887" spans="1:26" ht="14.4">
      <c r="A1887" s="7" t="s">
        <v>2178</v>
      </c>
      <c r="B1887" s="7" t="s">
        <v>224</v>
      </c>
      <c r="C1887" s="8" t="s">
        <v>84</v>
      </c>
      <c r="D1887" s="9" t="s">
        <v>62</v>
      </c>
      <c r="E1887">
        <v>1949.2679679831754</v>
      </c>
      <c r="F1887" s="14">
        <v>96</v>
      </c>
      <c r="I1887">
        <v>26000080</v>
      </c>
      <c r="J1887">
        <v>33.115282722207006</v>
      </c>
      <c r="K1887">
        <v>24.653770296091398</v>
      </c>
      <c r="T1887">
        <f t="shared" si="205"/>
        <v>0</v>
      </c>
      <c r="U1887">
        <f t="shared" si="206"/>
        <v>0</v>
      </c>
      <c r="V1887">
        <f t="shared" si="207"/>
        <v>0</v>
      </c>
      <c r="W1887">
        <f t="shared" si="208"/>
        <v>0</v>
      </c>
      <c r="X1887">
        <f t="shared" si="209"/>
        <v>0</v>
      </c>
      <c r="Y1887">
        <f t="shared" si="210"/>
        <v>0</v>
      </c>
      <c r="Z1887">
        <f t="shared" si="211"/>
        <v>0</v>
      </c>
    </row>
    <row r="1888" spans="1:26" ht="14.4">
      <c r="A1888" s="7" t="s">
        <v>2179</v>
      </c>
      <c r="B1888" s="7" t="s">
        <v>224</v>
      </c>
      <c r="C1888" s="8" t="s">
        <v>84</v>
      </c>
      <c r="D1888" s="9" t="s">
        <v>63</v>
      </c>
      <c r="E1888">
        <v>1945.0328707429196</v>
      </c>
      <c r="F1888" s="14">
        <v>96</v>
      </c>
      <c r="G1888">
        <v>7.8043836656547735E-4</v>
      </c>
      <c r="I1888">
        <v>26372358</v>
      </c>
      <c r="J1888">
        <v>28.931808069646255</v>
      </c>
      <c r="K1888">
        <v>29.310992972262852</v>
      </c>
      <c r="T1888">
        <f t="shared" si="205"/>
        <v>0</v>
      </c>
      <c r="U1888">
        <f t="shared" si="206"/>
        <v>0</v>
      </c>
      <c r="V1888">
        <f t="shared" si="207"/>
        <v>0</v>
      </c>
      <c r="W1888">
        <f t="shared" si="208"/>
        <v>0</v>
      </c>
      <c r="X1888">
        <f t="shared" si="209"/>
        <v>0</v>
      </c>
      <c r="Y1888">
        <f t="shared" si="210"/>
        <v>0</v>
      </c>
      <c r="Z1888">
        <f t="shared" si="211"/>
        <v>0</v>
      </c>
    </row>
    <row r="1889" spans="1:26" ht="14.4">
      <c r="A1889" s="7" t="s">
        <v>2180</v>
      </c>
      <c r="B1889" s="7" t="s">
        <v>224</v>
      </c>
      <c r="C1889" s="8" t="s">
        <v>84</v>
      </c>
      <c r="D1889" s="9" t="s">
        <v>64</v>
      </c>
      <c r="E1889">
        <v>2019.9378568778518</v>
      </c>
      <c r="F1889" s="14">
        <v>102</v>
      </c>
      <c r="G1889">
        <v>7.1855837593760602E-4</v>
      </c>
      <c r="H1889">
        <v>2.1541038542256166E-3</v>
      </c>
      <c r="I1889">
        <v>26729909</v>
      </c>
      <c r="J1889">
        <v>31.275826640487253</v>
      </c>
      <c r="K1889">
        <v>30.153488363914743</v>
      </c>
      <c r="T1889">
        <f t="shared" si="205"/>
        <v>0</v>
      </c>
      <c r="U1889">
        <f t="shared" si="206"/>
        <v>0</v>
      </c>
      <c r="V1889">
        <f t="shared" si="207"/>
        <v>0</v>
      </c>
      <c r="W1889">
        <f t="shared" si="208"/>
        <v>0</v>
      </c>
      <c r="X1889">
        <f t="shared" si="209"/>
        <v>0</v>
      </c>
      <c r="Y1889">
        <f t="shared" si="210"/>
        <v>0</v>
      </c>
      <c r="Z1889">
        <f t="shared" si="211"/>
        <v>0</v>
      </c>
    </row>
    <row r="1890" spans="1:26" ht="14.4">
      <c r="A1890" s="7" t="s">
        <v>2181</v>
      </c>
      <c r="B1890" s="7" t="s">
        <v>224</v>
      </c>
      <c r="C1890" s="8" t="s">
        <v>84</v>
      </c>
      <c r="D1890" s="9" t="s">
        <v>65</v>
      </c>
      <c r="E1890">
        <v>2136.4196089406646</v>
      </c>
      <c r="F1890" s="14">
        <v>102</v>
      </c>
      <c r="G1890">
        <v>6.3531148398642001E-4</v>
      </c>
      <c r="H1890">
        <v>1.7491750369570294E-3</v>
      </c>
      <c r="I1890">
        <v>27073334</v>
      </c>
      <c r="J1890">
        <v>37.786258611517887</v>
      </c>
      <c r="K1890">
        <v>31.28539691491266</v>
      </c>
      <c r="T1890">
        <f t="shared" si="205"/>
        <v>0</v>
      </c>
      <c r="U1890">
        <f t="shared" si="206"/>
        <v>0</v>
      </c>
      <c r="V1890">
        <f t="shared" si="207"/>
        <v>0</v>
      </c>
      <c r="W1890">
        <f t="shared" si="208"/>
        <v>0</v>
      </c>
      <c r="X1890">
        <f t="shared" si="209"/>
        <v>0</v>
      </c>
      <c r="Y1890">
        <f t="shared" si="210"/>
        <v>0</v>
      </c>
      <c r="Z1890">
        <f t="shared" si="211"/>
        <v>0</v>
      </c>
    </row>
    <row r="1891" spans="1:26" ht="14.4">
      <c r="A1891" s="7" t="s">
        <v>2182</v>
      </c>
      <c r="B1891" s="7" t="s">
        <v>224</v>
      </c>
      <c r="C1891" s="8" t="s">
        <v>84</v>
      </c>
      <c r="D1891" s="9" t="s">
        <v>66</v>
      </c>
      <c r="E1891">
        <v>2397.5657618848741</v>
      </c>
      <c r="F1891" s="14">
        <v>111</v>
      </c>
      <c r="G1891">
        <v>5.4897405820241644E-4</v>
      </c>
      <c r="H1891">
        <v>1.5063214669328337E-3</v>
      </c>
      <c r="I1891">
        <v>27403845</v>
      </c>
      <c r="J1891">
        <v>44.957194875390663</v>
      </c>
      <c r="K1891">
        <v>31.090527624864322</v>
      </c>
      <c r="T1891">
        <f t="shared" si="205"/>
        <v>0</v>
      </c>
      <c r="U1891">
        <f t="shared" si="206"/>
        <v>0</v>
      </c>
      <c r="V1891">
        <f t="shared" si="207"/>
        <v>0</v>
      </c>
      <c r="W1891">
        <f t="shared" si="208"/>
        <v>0</v>
      </c>
      <c r="X1891">
        <f t="shared" si="209"/>
        <v>0</v>
      </c>
      <c r="Y1891">
        <f t="shared" si="210"/>
        <v>0</v>
      </c>
      <c r="Z1891">
        <f t="shared" si="211"/>
        <v>0</v>
      </c>
    </row>
    <row r="1892" spans="1:26" ht="14.4">
      <c r="A1892" s="7" t="s">
        <v>2183</v>
      </c>
      <c r="B1892" s="7" t="s">
        <v>224</v>
      </c>
      <c r="C1892" s="8" t="s">
        <v>84</v>
      </c>
      <c r="D1892" s="9" t="s">
        <v>67</v>
      </c>
      <c r="E1892">
        <v>2674.5663636998811</v>
      </c>
      <c r="F1892" s="14">
        <v>128</v>
      </c>
      <c r="G1892">
        <v>5.4264861363270819E-4</v>
      </c>
      <c r="H1892">
        <v>1.4889651769572295E-3</v>
      </c>
      <c r="I1892">
        <v>27723281</v>
      </c>
      <c r="J1892">
        <v>51.869762457048282</v>
      </c>
      <c r="K1892">
        <v>34.988643660178603</v>
      </c>
      <c r="T1892">
        <f t="shared" si="205"/>
        <v>0</v>
      </c>
      <c r="U1892">
        <f t="shared" si="206"/>
        <v>0</v>
      </c>
      <c r="V1892">
        <f t="shared" si="207"/>
        <v>0</v>
      </c>
      <c r="W1892">
        <f t="shared" si="208"/>
        <v>0</v>
      </c>
      <c r="X1892">
        <f t="shared" si="209"/>
        <v>0</v>
      </c>
      <c r="Y1892">
        <f t="shared" si="210"/>
        <v>0</v>
      </c>
      <c r="Z1892">
        <f t="shared" si="211"/>
        <v>0</v>
      </c>
    </row>
    <row r="1893" spans="1:26" ht="14.4">
      <c r="A1893" s="7" t="s">
        <v>2184</v>
      </c>
      <c r="B1893" s="7" t="s">
        <v>224</v>
      </c>
      <c r="C1893" s="8" t="s">
        <v>84</v>
      </c>
      <c r="D1893" s="9" t="s">
        <v>68</v>
      </c>
      <c r="E1893">
        <v>3123.5097918395722</v>
      </c>
      <c r="F1893" s="14">
        <v>149</v>
      </c>
      <c r="G1893">
        <v>4.2078881545825773E-4</v>
      </c>
      <c r="H1893">
        <v>9.691164198324351E-4</v>
      </c>
      <c r="I1893">
        <v>28030688</v>
      </c>
      <c r="J1893">
        <v>63.323454636575455</v>
      </c>
      <c r="K1893">
        <v>37.351919439151835</v>
      </c>
      <c r="T1893">
        <f t="shared" si="205"/>
        <v>0</v>
      </c>
      <c r="U1893">
        <f t="shared" si="206"/>
        <v>0</v>
      </c>
      <c r="V1893">
        <f t="shared" si="207"/>
        <v>0</v>
      </c>
      <c r="W1893">
        <f t="shared" si="208"/>
        <v>0</v>
      </c>
      <c r="X1893">
        <f t="shared" si="209"/>
        <v>0</v>
      </c>
      <c r="Y1893">
        <f t="shared" si="210"/>
        <v>0</v>
      </c>
      <c r="Z1893">
        <f t="shared" si="211"/>
        <v>0</v>
      </c>
    </row>
    <row r="1894" spans="1:26" ht="14.4">
      <c r="A1894" s="7" t="s">
        <v>2185</v>
      </c>
      <c r="B1894" s="7" t="s">
        <v>224</v>
      </c>
      <c r="C1894" s="8" t="s">
        <v>84</v>
      </c>
      <c r="D1894" s="9" t="s">
        <v>69</v>
      </c>
      <c r="E1894">
        <v>3600.6256616590908</v>
      </c>
      <c r="F1894" s="14">
        <v>192</v>
      </c>
      <c r="G1894">
        <v>4.5449073915549798E-4</v>
      </c>
      <c r="H1894">
        <v>1.1259368245517486E-3</v>
      </c>
      <c r="I1894">
        <v>28328410</v>
      </c>
      <c r="J1894">
        <v>70.847604930880337</v>
      </c>
      <c r="K1894">
        <v>43.878212720022056</v>
      </c>
      <c r="T1894">
        <f t="shared" si="205"/>
        <v>0</v>
      </c>
      <c r="U1894">
        <f t="shared" si="206"/>
        <v>0</v>
      </c>
      <c r="V1894">
        <f t="shared" si="207"/>
        <v>0</v>
      </c>
      <c r="W1894">
        <f t="shared" si="208"/>
        <v>0</v>
      </c>
      <c r="X1894">
        <f t="shared" si="209"/>
        <v>0</v>
      </c>
      <c r="Y1894">
        <f t="shared" si="210"/>
        <v>0</v>
      </c>
      <c r="Z1894">
        <f t="shared" si="211"/>
        <v>0</v>
      </c>
    </row>
    <row r="1895" spans="1:26" ht="14.4">
      <c r="A1895" s="7" t="s">
        <v>2186</v>
      </c>
      <c r="B1895" s="7" t="s">
        <v>224</v>
      </c>
      <c r="C1895" s="8" t="s">
        <v>84</v>
      </c>
      <c r="D1895" s="9" t="s">
        <v>70</v>
      </c>
      <c r="E1895">
        <v>4226.9815006329291</v>
      </c>
      <c r="F1895" s="14">
        <v>255</v>
      </c>
      <c r="G1895">
        <v>5.0074010603365631E-4</v>
      </c>
      <c r="H1895">
        <v>1.5094166667714679E-3</v>
      </c>
      <c r="I1895">
        <v>28625628</v>
      </c>
      <c r="J1895">
        <v>83.701220458814035</v>
      </c>
      <c r="K1895">
        <v>50.025103379391361</v>
      </c>
      <c r="T1895">
        <f t="shared" si="205"/>
        <v>0</v>
      </c>
      <c r="U1895">
        <f t="shared" si="206"/>
        <v>0</v>
      </c>
      <c r="V1895">
        <f t="shared" si="207"/>
        <v>0</v>
      </c>
      <c r="W1895">
        <f t="shared" si="208"/>
        <v>0</v>
      </c>
      <c r="X1895">
        <f t="shared" si="209"/>
        <v>0</v>
      </c>
      <c r="Y1895">
        <f t="shared" si="210"/>
        <v>0</v>
      </c>
      <c r="Z1895">
        <f t="shared" si="211"/>
        <v>0</v>
      </c>
    </row>
    <row r="1896" spans="1:26" ht="14.4">
      <c r="A1896" s="7" t="s">
        <v>2187</v>
      </c>
      <c r="B1896" s="7" t="s">
        <v>224</v>
      </c>
      <c r="C1896" s="8" t="s">
        <v>84</v>
      </c>
      <c r="D1896" s="9" t="s">
        <v>71</v>
      </c>
      <c r="E1896">
        <v>4181.8874987242652</v>
      </c>
      <c r="F1896" s="14">
        <v>234</v>
      </c>
      <c r="G1896">
        <v>4.9539814385713733E-4</v>
      </c>
      <c r="H1896">
        <v>1.4933140086353558E-3</v>
      </c>
      <c r="I1896">
        <v>28934303</v>
      </c>
      <c r="J1896">
        <v>84.328971048654608</v>
      </c>
      <c r="K1896">
        <v>48.523719406684862</v>
      </c>
      <c r="T1896">
        <f t="shared" si="205"/>
        <v>0</v>
      </c>
      <c r="U1896">
        <f t="shared" si="206"/>
        <v>0</v>
      </c>
      <c r="V1896">
        <f t="shared" si="207"/>
        <v>0</v>
      </c>
      <c r="W1896">
        <f t="shared" si="208"/>
        <v>0</v>
      </c>
      <c r="X1896">
        <f t="shared" si="209"/>
        <v>0</v>
      </c>
      <c r="Y1896">
        <f t="shared" si="210"/>
        <v>0</v>
      </c>
      <c r="Z1896">
        <f t="shared" si="211"/>
        <v>0</v>
      </c>
    </row>
    <row r="1897" spans="1:26" ht="14.4">
      <c r="A1897" s="7" t="s">
        <v>2188</v>
      </c>
      <c r="B1897" s="7" t="s">
        <v>224</v>
      </c>
      <c r="C1897" s="8" t="s">
        <v>84</v>
      </c>
      <c r="D1897" s="9" t="s">
        <v>72</v>
      </c>
      <c r="E1897">
        <v>5091.7836723242417</v>
      </c>
      <c r="F1897" s="14">
        <v>257</v>
      </c>
      <c r="G1897">
        <v>4.663253690774269E-4</v>
      </c>
      <c r="H1897">
        <v>1.2690501909760608E-3</v>
      </c>
      <c r="I1897">
        <v>29262830</v>
      </c>
      <c r="J1897">
        <v>84.578285832231543</v>
      </c>
      <c r="K1897">
        <v>56.043793440347365</v>
      </c>
      <c r="T1897">
        <f t="shared" si="205"/>
        <v>0</v>
      </c>
      <c r="U1897">
        <f t="shared" si="206"/>
        <v>0</v>
      </c>
      <c r="V1897">
        <f t="shared" si="207"/>
        <v>0</v>
      </c>
      <c r="W1897">
        <f t="shared" si="208"/>
        <v>0</v>
      </c>
      <c r="X1897">
        <f t="shared" si="209"/>
        <v>0</v>
      </c>
      <c r="Y1897">
        <f t="shared" si="210"/>
        <v>0</v>
      </c>
      <c r="Z1897">
        <f t="shared" si="211"/>
        <v>0</v>
      </c>
    </row>
    <row r="1898" spans="1:26" ht="14.4">
      <c r="A1898" s="7" t="s">
        <v>2189</v>
      </c>
      <c r="B1898" s="7" t="s">
        <v>224</v>
      </c>
      <c r="C1898" s="8" t="s">
        <v>84</v>
      </c>
      <c r="D1898" s="9" t="s">
        <v>73</v>
      </c>
      <c r="E1898">
        <v>5774.12299429</v>
      </c>
      <c r="F1898" s="14">
        <v>283</v>
      </c>
      <c r="G1898">
        <v>3.9297803162308202E-4</v>
      </c>
      <c r="H1898">
        <v>8.9076821397292521E-4</v>
      </c>
      <c r="I1898">
        <v>29614887</v>
      </c>
      <c r="J1898">
        <v>98.328924908611</v>
      </c>
      <c r="K1898">
        <v>59.564637204254737</v>
      </c>
      <c r="T1898">
        <f t="shared" si="205"/>
        <v>0</v>
      </c>
      <c r="U1898">
        <f t="shared" si="206"/>
        <v>0</v>
      </c>
      <c r="V1898">
        <f t="shared" si="207"/>
        <v>0</v>
      </c>
      <c r="W1898">
        <f t="shared" si="208"/>
        <v>0</v>
      </c>
      <c r="X1898">
        <f t="shared" si="209"/>
        <v>0</v>
      </c>
      <c r="Y1898">
        <f t="shared" si="210"/>
        <v>0</v>
      </c>
      <c r="Z1898">
        <f t="shared" si="211"/>
        <v>0</v>
      </c>
    </row>
    <row r="1899" spans="1:26" ht="14.4">
      <c r="A1899" s="7" t="s">
        <v>2190</v>
      </c>
      <c r="B1899" s="7" t="s">
        <v>224</v>
      </c>
      <c r="C1899" s="8" t="s">
        <v>84</v>
      </c>
      <c r="D1899" s="9" t="s">
        <v>74</v>
      </c>
      <c r="E1899">
        <v>6435.9506199187672</v>
      </c>
      <c r="F1899" s="14">
        <v>337</v>
      </c>
      <c r="G1899">
        <v>4.4177965706053798E-4</v>
      </c>
      <c r="H1899">
        <v>1.1692755053721846E-3</v>
      </c>
      <c r="I1899">
        <v>29987800</v>
      </c>
      <c r="J1899">
        <v>109.6445887994451</v>
      </c>
      <c r="K1899">
        <v>65.026444087262149</v>
      </c>
      <c r="T1899">
        <f t="shared" si="205"/>
        <v>0</v>
      </c>
      <c r="U1899">
        <f t="shared" si="206"/>
        <v>0</v>
      </c>
      <c r="V1899">
        <f t="shared" si="207"/>
        <v>0</v>
      </c>
      <c r="W1899">
        <f t="shared" si="208"/>
        <v>0</v>
      </c>
      <c r="X1899">
        <f t="shared" si="209"/>
        <v>0</v>
      </c>
      <c r="Y1899">
        <f t="shared" si="210"/>
        <v>0</v>
      </c>
      <c r="Z1899">
        <f t="shared" si="211"/>
        <v>0</v>
      </c>
    </row>
    <row r="1900" spans="1:26" ht="14.4">
      <c r="A1900" s="7" t="s">
        <v>2191</v>
      </c>
      <c r="B1900" s="7" t="s">
        <v>225</v>
      </c>
      <c r="C1900" s="8" t="s">
        <v>61</v>
      </c>
      <c r="D1900" s="9" t="s">
        <v>62</v>
      </c>
      <c r="E1900">
        <v>1043.4561026931387</v>
      </c>
      <c r="F1900" s="14">
        <v>33</v>
      </c>
      <c r="I1900">
        <v>77651848</v>
      </c>
      <c r="J1900">
        <v>30.057237015144828</v>
      </c>
      <c r="K1900">
        <v>23.708386180326322</v>
      </c>
      <c r="T1900">
        <f t="shared" si="205"/>
        <v>0</v>
      </c>
      <c r="U1900">
        <f t="shared" si="206"/>
        <v>0</v>
      </c>
      <c r="V1900">
        <f t="shared" si="207"/>
        <v>0</v>
      </c>
      <c r="W1900">
        <f t="shared" si="208"/>
        <v>0</v>
      </c>
      <c r="X1900">
        <f t="shared" si="209"/>
        <v>1</v>
      </c>
      <c r="Y1900">
        <f t="shared" si="210"/>
        <v>0</v>
      </c>
      <c r="Z1900">
        <f t="shared" si="211"/>
        <v>0</v>
      </c>
    </row>
    <row r="1901" spans="1:26" ht="14.4">
      <c r="A1901" s="7" t="s">
        <v>2192</v>
      </c>
      <c r="B1901" s="7" t="s">
        <v>225</v>
      </c>
      <c r="C1901" s="8" t="s">
        <v>61</v>
      </c>
      <c r="D1901" s="9" t="s">
        <v>63</v>
      </c>
      <c r="E1901">
        <v>961.71698254613909</v>
      </c>
      <c r="F1901" s="14">
        <v>29</v>
      </c>
      <c r="G1901">
        <v>5.1012792846243972E-4</v>
      </c>
      <c r="I1901">
        <v>79297756</v>
      </c>
      <c r="J1901">
        <v>25.36011233407412</v>
      </c>
      <c r="K1901">
        <v>24.187317482224845</v>
      </c>
      <c r="T1901">
        <f t="shared" si="205"/>
        <v>0</v>
      </c>
      <c r="U1901">
        <f t="shared" si="206"/>
        <v>0</v>
      </c>
      <c r="V1901">
        <f t="shared" si="207"/>
        <v>0</v>
      </c>
      <c r="W1901">
        <f t="shared" si="208"/>
        <v>0</v>
      </c>
      <c r="X1901">
        <f t="shared" si="209"/>
        <v>1</v>
      </c>
      <c r="Y1901">
        <f t="shared" si="210"/>
        <v>0</v>
      </c>
      <c r="Z1901">
        <f t="shared" si="211"/>
        <v>0</v>
      </c>
    </row>
    <row r="1902" spans="1:26" ht="14.4">
      <c r="A1902" s="7" t="s">
        <v>2193</v>
      </c>
      <c r="B1902" s="7" t="s">
        <v>225</v>
      </c>
      <c r="C1902" s="8" t="s">
        <v>61</v>
      </c>
      <c r="D1902" s="9" t="s">
        <v>64</v>
      </c>
      <c r="E1902">
        <v>1004.9905814008242</v>
      </c>
      <c r="F1902" s="14">
        <v>28</v>
      </c>
      <c r="G1902">
        <v>5.004344955308502E-4</v>
      </c>
      <c r="H1902">
        <v>1.0078729987375986E-3</v>
      </c>
      <c r="I1902">
        <v>80953652</v>
      </c>
      <c r="J1902">
        <v>24.92784389764158</v>
      </c>
      <c r="K1902">
        <v>23.14904829741344</v>
      </c>
      <c r="T1902">
        <f t="shared" si="205"/>
        <v>0</v>
      </c>
      <c r="U1902">
        <f t="shared" si="206"/>
        <v>0</v>
      </c>
      <c r="V1902">
        <f t="shared" si="207"/>
        <v>0</v>
      </c>
      <c r="W1902">
        <f t="shared" si="208"/>
        <v>0</v>
      </c>
      <c r="X1902">
        <f t="shared" si="209"/>
        <v>1</v>
      </c>
      <c r="Y1902">
        <f t="shared" si="210"/>
        <v>0</v>
      </c>
      <c r="Z1902">
        <f t="shared" si="211"/>
        <v>0</v>
      </c>
    </row>
    <row r="1903" spans="1:26" ht="14.4">
      <c r="A1903" s="7" t="s">
        <v>2194</v>
      </c>
      <c r="B1903" s="7" t="s">
        <v>225</v>
      </c>
      <c r="C1903" s="8" t="s">
        <v>61</v>
      </c>
      <c r="D1903" s="9" t="s">
        <v>65</v>
      </c>
      <c r="E1903">
        <v>1015.7802766649507</v>
      </c>
      <c r="F1903" s="14">
        <v>33</v>
      </c>
      <c r="G1903">
        <v>4.612571532114506E-4</v>
      </c>
      <c r="H1903">
        <v>9.0533610316829386E-4</v>
      </c>
      <c r="I1903">
        <v>82604681</v>
      </c>
      <c r="J1903">
        <v>22.044755550838577</v>
      </c>
      <c r="K1903">
        <v>19.962549095734659</v>
      </c>
      <c r="T1903">
        <f t="shared" si="205"/>
        <v>0</v>
      </c>
      <c r="U1903">
        <f t="shared" si="206"/>
        <v>0</v>
      </c>
      <c r="V1903">
        <f t="shared" si="207"/>
        <v>0</v>
      </c>
      <c r="W1903">
        <f t="shared" si="208"/>
        <v>0</v>
      </c>
      <c r="X1903">
        <f t="shared" si="209"/>
        <v>1</v>
      </c>
      <c r="Y1903">
        <f t="shared" si="210"/>
        <v>0</v>
      </c>
      <c r="Z1903">
        <f t="shared" si="211"/>
        <v>0</v>
      </c>
    </row>
    <row r="1904" spans="1:26" ht="14.4">
      <c r="A1904" s="7" t="s">
        <v>2195</v>
      </c>
      <c r="B1904" s="7" t="s">
        <v>225</v>
      </c>
      <c r="C1904" s="8" t="s">
        <v>61</v>
      </c>
      <c r="D1904" s="9" t="s">
        <v>66</v>
      </c>
      <c r="E1904">
        <v>1084.765467003376</v>
      </c>
      <c r="F1904" s="14">
        <v>35</v>
      </c>
      <c r="G1904">
        <v>4.7498953744395982E-4</v>
      </c>
      <c r="H1904">
        <v>9.0161227302967047E-4</v>
      </c>
      <c r="I1904">
        <v>84231329</v>
      </c>
      <c r="J1904">
        <v>28.374240658128521</v>
      </c>
      <c r="K1904">
        <v>18.116774579206748</v>
      </c>
      <c r="T1904">
        <f t="shared" si="205"/>
        <v>0</v>
      </c>
      <c r="U1904">
        <f t="shared" si="206"/>
        <v>0</v>
      </c>
      <c r="V1904">
        <f t="shared" si="207"/>
        <v>0</v>
      </c>
      <c r="W1904">
        <f t="shared" si="208"/>
        <v>0</v>
      </c>
      <c r="X1904">
        <f t="shared" si="209"/>
        <v>1</v>
      </c>
      <c r="Y1904">
        <f t="shared" si="210"/>
        <v>0</v>
      </c>
      <c r="Z1904">
        <f t="shared" si="211"/>
        <v>0</v>
      </c>
    </row>
    <row r="1905" spans="1:26" ht="14.4">
      <c r="A1905" s="7" t="s">
        <v>2196</v>
      </c>
      <c r="B1905" s="7" t="s">
        <v>225</v>
      </c>
      <c r="C1905" s="8" t="s">
        <v>61</v>
      </c>
      <c r="D1905" s="9" t="s">
        <v>67</v>
      </c>
      <c r="E1905">
        <v>1200.1694592667961</v>
      </c>
      <c r="F1905" s="14">
        <v>47</v>
      </c>
      <c r="G1905">
        <v>4.6619009607577912E-4</v>
      </c>
      <c r="H1905">
        <v>8.8490941179182104E-4</v>
      </c>
      <c r="I1905">
        <v>85821214</v>
      </c>
      <c r="J1905">
        <v>32.101620002718676</v>
      </c>
      <c r="K1905">
        <v>18.025846150346929</v>
      </c>
      <c r="T1905">
        <f t="shared" si="205"/>
        <v>0</v>
      </c>
      <c r="U1905">
        <f t="shared" si="206"/>
        <v>0</v>
      </c>
      <c r="V1905">
        <f t="shared" si="207"/>
        <v>0</v>
      </c>
      <c r="W1905">
        <f t="shared" si="208"/>
        <v>0</v>
      </c>
      <c r="X1905">
        <f t="shared" si="209"/>
        <v>1</v>
      </c>
      <c r="Y1905">
        <f t="shared" si="210"/>
        <v>0</v>
      </c>
      <c r="Z1905">
        <f t="shared" si="211"/>
        <v>0</v>
      </c>
    </row>
    <row r="1906" spans="1:26" ht="14.4">
      <c r="A1906" s="7" t="s">
        <v>2197</v>
      </c>
      <c r="B1906" s="7" t="s">
        <v>225</v>
      </c>
      <c r="C1906" s="8" t="s">
        <v>61</v>
      </c>
      <c r="D1906" s="9" t="s">
        <v>68</v>
      </c>
      <c r="E1906">
        <v>1396.4150797124662</v>
      </c>
      <c r="F1906" s="14">
        <v>55</v>
      </c>
      <c r="G1906">
        <v>4.3726105635389864E-4</v>
      </c>
      <c r="H1906">
        <v>8.1326298560434546E-4</v>
      </c>
      <c r="I1906">
        <v>87366573</v>
      </c>
      <c r="J1906">
        <v>46.001575453806574</v>
      </c>
      <c r="K1906">
        <v>17.832907329442808</v>
      </c>
      <c r="T1906">
        <f t="shared" si="205"/>
        <v>0</v>
      </c>
      <c r="U1906">
        <f t="shared" si="206"/>
        <v>0</v>
      </c>
      <c r="V1906">
        <f t="shared" si="207"/>
        <v>0</v>
      </c>
      <c r="W1906">
        <f t="shared" si="208"/>
        <v>0</v>
      </c>
      <c r="X1906">
        <f t="shared" si="209"/>
        <v>1</v>
      </c>
      <c r="Y1906">
        <f t="shared" si="210"/>
        <v>0</v>
      </c>
      <c r="Z1906">
        <f t="shared" si="211"/>
        <v>0</v>
      </c>
    </row>
    <row r="1907" spans="1:26" ht="14.4">
      <c r="A1907" s="7" t="s">
        <v>2198</v>
      </c>
      <c r="B1907" s="7" t="s">
        <v>225</v>
      </c>
      <c r="C1907" s="8" t="s">
        <v>61</v>
      </c>
      <c r="D1907" s="9" t="s">
        <v>69</v>
      </c>
      <c r="E1907">
        <v>1676.5016177452992</v>
      </c>
      <c r="F1907" s="14">
        <v>65</v>
      </c>
      <c r="G1907">
        <v>4.3479900680893691E-4</v>
      </c>
      <c r="H1907">
        <v>8.3336757597263981E-4</v>
      </c>
      <c r="I1907">
        <v>88875548</v>
      </c>
      <c r="J1907">
        <v>62.109321677543974</v>
      </c>
      <c r="K1907">
        <v>23.12222029843349</v>
      </c>
      <c r="T1907">
        <f t="shared" si="205"/>
        <v>0</v>
      </c>
      <c r="U1907">
        <f t="shared" si="206"/>
        <v>0</v>
      </c>
      <c r="V1907">
        <f t="shared" si="207"/>
        <v>0</v>
      </c>
      <c r="W1907">
        <f t="shared" si="208"/>
        <v>0</v>
      </c>
      <c r="X1907">
        <f t="shared" si="209"/>
        <v>1</v>
      </c>
      <c r="Y1907">
        <f t="shared" si="210"/>
        <v>0</v>
      </c>
      <c r="Z1907">
        <f t="shared" si="211"/>
        <v>0</v>
      </c>
    </row>
    <row r="1908" spans="1:26" ht="14.4">
      <c r="A1908" s="7" t="s">
        <v>2199</v>
      </c>
      <c r="B1908" s="7" t="s">
        <v>225</v>
      </c>
      <c r="C1908" s="8" t="s">
        <v>61</v>
      </c>
      <c r="D1908" s="9" t="s">
        <v>70</v>
      </c>
      <c r="E1908">
        <v>1925.3903067685646</v>
      </c>
      <c r="F1908" s="14">
        <v>74</v>
      </c>
      <c r="G1908">
        <v>4.2617518548784193E-4</v>
      </c>
      <c r="H1908">
        <v>7.7091963955321335E-4</v>
      </c>
      <c r="I1908">
        <v>90371287</v>
      </c>
      <c r="J1908">
        <v>33.461955676253673</v>
      </c>
      <c r="K1908">
        <v>28.250123294138767</v>
      </c>
      <c r="T1908">
        <f t="shared" si="205"/>
        <v>0</v>
      </c>
      <c r="U1908">
        <f t="shared" si="206"/>
        <v>0</v>
      </c>
      <c r="V1908">
        <f t="shared" si="207"/>
        <v>0</v>
      </c>
      <c r="W1908">
        <f t="shared" si="208"/>
        <v>0</v>
      </c>
      <c r="X1908">
        <f t="shared" si="209"/>
        <v>1</v>
      </c>
      <c r="Y1908">
        <f t="shared" si="210"/>
        <v>0</v>
      </c>
      <c r="Z1908">
        <f t="shared" si="211"/>
        <v>0</v>
      </c>
    </row>
    <row r="1909" spans="1:26" ht="14.4">
      <c r="A1909" s="7" t="s">
        <v>2200</v>
      </c>
      <c r="B1909" s="7" t="s">
        <v>225</v>
      </c>
      <c r="C1909" s="8" t="s">
        <v>61</v>
      </c>
      <c r="D1909" s="9" t="s">
        <v>71</v>
      </c>
      <c r="E1909">
        <v>1828.3445645928016</v>
      </c>
      <c r="F1909" s="14">
        <v>78</v>
      </c>
      <c r="G1909">
        <v>4.1914799143289973E-4</v>
      </c>
      <c r="H1909">
        <v>7.582079611346184E-4</v>
      </c>
      <c r="I1909">
        <v>91886400</v>
      </c>
      <c r="J1909">
        <v>31.049208587995611</v>
      </c>
      <c r="K1909">
        <v>35.380643925542842</v>
      </c>
      <c r="T1909">
        <f t="shared" si="205"/>
        <v>0</v>
      </c>
      <c r="U1909">
        <f t="shared" si="206"/>
        <v>0</v>
      </c>
      <c r="V1909">
        <f t="shared" si="207"/>
        <v>0</v>
      </c>
      <c r="W1909">
        <f t="shared" si="208"/>
        <v>0</v>
      </c>
      <c r="X1909">
        <f t="shared" si="209"/>
        <v>1</v>
      </c>
      <c r="Y1909">
        <f t="shared" si="210"/>
        <v>0</v>
      </c>
      <c r="Z1909">
        <f t="shared" si="211"/>
        <v>0</v>
      </c>
    </row>
    <row r="1910" spans="1:26" ht="14.4">
      <c r="A1910" s="7" t="s">
        <v>2201</v>
      </c>
      <c r="B1910" s="7" t="s">
        <v>225</v>
      </c>
      <c r="C1910" s="8" t="s">
        <v>61</v>
      </c>
      <c r="D1910" s="9" t="s">
        <v>72</v>
      </c>
      <c r="E1910">
        <v>2140.3119603136506</v>
      </c>
      <c r="F1910" s="14">
        <v>90</v>
      </c>
      <c r="G1910">
        <v>4.1474965166957926E-4</v>
      </c>
      <c r="H1910">
        <v>8.0081912307095559E-4</v>
      </c>
      <c r="I1910">
        <v>93444322</v>
      </c>
      <c r="J1910">
        <v>34.544635039462321</v>
      </c>
      <c r="K1910">
        <v>44.882341807777259</v>
      </c>
      <c r="T1910">
        <f t="shared" si="205"/>
        <v>0</v>
      </c>
      <c r="U1910">
        <f t="shared" si="206"/>
        <v>0</v>
      </c>
      <c r="V1910">
        <f t="shared" si="207"/>
        <v>0</v>
      </c>
      <c r="W1910">
        <f t="shared" si="208"/>
        <v>0</v>
      </c>
      <c r="X1910">
        <f t="shared" si="209"/>
        <v>1</v>
      </c>
      <c r="Y1910">
        <f t="shared" si="210"/>
        <v>0</v>
      </c>
      <c r="Z1910">
        <f t="shared" si="211"/>
        <v>0</v>
      </c>
    </row>
    <row r="1911" spans="1:26" ht="14.4">
      <c r="A1911" s="7" t="s">
        <v>2202</v>
      </c>
      <c r="B1911" s="7" t="s">
        <v>225</v>
      </c>
      <c r="C1911" s="8" t="s">
        <v>61</v>
      </c>
      <c r="D1911" s="9" t="s">
        <v>73</v>
      </c>
      <c r="E1911">
        <v>2356.5691790818673</v>
      </c>
      <c r="F1911" s="14">
        <v>105</v>
      </c>
      <c r="G1911">
        <v>4.0842289584962612E-4</v>
      </c>
      <c r="H1911">
        <v>7.5254511838430418E-4</v>
      </c>
      <c r="I1911">
        <v>95053437</v>
      </c>
      <c r="J1911">
        <v>42.355122834748208</v>
      </c>
      <c r="K1911">
        <v>61.091951888073233</v>
      </c>
      <c r="T1911">
        <f t="shared" si="205"/>
        <v>0</v>
      </c>
      <c r="U1911">
        <f t="shared" si="206"/>
        <v>0</v>
      </c>
      <c r="V1911">
        <f t="shared" si="207"/>
        <v>0</v>
      </c>
      <c r="W1911">
        <f t="shared" si="208"/>
        <v>0</v>
      </c>
      <c r="X1911">
        <f t="shared" si="209"/>
        <v>1</v>
      </c>
      <c r="Y1911">
        <f t="shared" si="210"/>
        <v>0</v>
      </c>
      <c r="Z1911">
        <f t="shared" si="211"/>
        <v>0</v>
      </c>
    </row>
    <row r="1912" spans="1:26" ht="14.4">
      <c r="A1912" s="7" t="s">
        <v>2203</v>
      </c>
      <c r="B1912" s="7" t="s">
        <v>225</v>
      </c>
      <c r="C1912" s="8" t="s">
        <v>61</v>
      </c>
      <c r="D1912" s="9" t="s">
        <v>74</v>
      </c>
      <c r="E1912">
        <v>2585.1345827268092</v>
      </c>
      <c r="F1912" s="14">
        <v>119</v>
      </c>
      <c r="G1912">
        <v>3.9765574205336869E-4</v>
      </c>
      <c r="H1912">
        <v>6.9998206123410354E-4</v>
      </c>
      <c r="I1912">
        <v>96706764</v>
      </c>
      <c r="J1912">
        <v>50.668637821445458</v>
      </c>
      <c r="K1912">
        <v>70.718941645074594</v>
      </c>
      <c r="T1912">
        <f t="shared" si="205"/>
        <v>0</v>
      </c>
      <c r="U1912">
        <f t="shared" si="206"/>
        <v>0</v>
      </c>
      <c r="V1912">
        <f t="shared" si="207"/>
        <v>0</v>
      </c>
      <c r="W1912">
        <f t="shared" si="208"/>
        <v>0</v>
      </c>
      <c r="X1912">
        <f t="shared" si="209"/>
        <v>1</v>
      </c>
      <c r="Y1912">
        <f t="shared" si="210"/>
        <v>0</v>
      </c>
      <c r="Z1912">
        <f t="shared" si="211"/>
        <v>0</v>
      </c>
    </row>
    <row r="1913" spans="1:26" ht="14.4">
      <c r="A1913" s="7" t="s">
        <v>2204</v>
      </c>
      <c r="B1913" s="7" t="s">
        <v>226</v>
      </c>
      <c r="C1913" s="8" t="s">
        <v>76</v>
      </c>
      <c r="D1913" s="9" t="s">
        <v>62</v>
      </c>
      <c r="E1913">
        <v>4469.5799214341951</v>
      </c>
      <c r="F1913" s="14">
        <v>247</v>
      </c>
      <c r="G1913">
        <v>2.5234307272223476E-3</v>
      </c>
      <c r="I1913">
        <v>38258629</v>
      </c>
      <c r="J1913">
        <v>160.17301613186402</v>
      </c>
      <c r="K1913">
        <v>89.313184745851714</v>
      </c>
      <c r="T1913">
        <f t="shared" si="205"/>
        <v>0</v>
      </c>
      <c r="U1913">
        <f t="shared" si="206"/>
        <v>0</v>
      </c>
      <c r="V1913">
        <f t="shared" si="207"/>
        <v>0</v>
      </c>
      <c r="W1913">
        <f t="shared" si="208"/>
        <v>0</v>
      </c>
      <c r="X1913">
        <f t="shared" si="209"/>
        <v>0</v>
      </c>
      <c r="Y1913">
        <f t="shared" si="210"/>
        <v>0</v>
      </c>
      <c r="Z1913">
        <f t="shared" si="211"/>
        <v>0</v>
      </c>
    </row>
    <row r="1914" spans="1:26" ht="14.4">
      <c r="A1914" s="7" t="s">
        <v>2205</v>
      </c>
      <c r="B1914" s="7" t="s">
        <v>226</v>
      </c>
      <c r="C1914" s="8" t="s">
        <v>76</v>
      </c>
      <c r="D1914" s="9" t="s">
        <v>63</v>
      </c>
      <c r="E1914">
        <v>4967.5701334623991</v>
      </c>
      <c r="F1914" s="14">
        <v>292</v>
      </c>
      <c r="G1914">
        <v>2.6488391206919795E-3</v>
      </c>
      <c r="I1914">
        <v>38248076</v>
      </c>
      <c r="J1914">
        <v>133.88908764979448</v>
      </c>
      <c r="K1914">
        <v>93.991655946301719</v>
      </c>
      <c r="T1914">
        <f t="shared" si="205"/>
        <v>0</v>
      </c>
      <c r="U1914">
        <f t="shared" si="206"/>
        <v>0</v>
      </c>
      <c r="V1914">
        <f t="shared" si="207"/>
        <v>0</v>
      </c>
      <c r="W1914">
        <f t="shared" si="208"/>
        <v>0</v>
      </c>
      <c r="X1914">
        <f t="shared" si="209"/>
        <v>0</v>
      </c>
      <c r="Y1914">
        <f t="shared" si="210"/>
        <v>0</v>
      </c>
      <c r="Z1914">
        <f t="shared" si="211"/>
        <v>0</v>
      </c>
    </row>
    <row r="1915" spans="1:26" ht="14.4">
      <c r="A1915" s="7" t="s">
        <v>2206</v>
      </c>
      <c r="B1915" s="7" t="s">
        <v>226</v>
      </c>
      <c r="C1915" s="8" t="s">
        <v>76</v>
      </c>
      <c r="D1915" s="9" t="s">
        <v>64</v>
      </c>
      <c r="E1915">
        <v>5179.1293433669634</v>
      </c>
      <c r="F1915" s="14">
        <v>328</v>
      </c>
      <c r="G1915">
        <v>2.655977850485546E-3</v>
      </c>
      <c r="H1915">
        <v>8.2984823267704174E-3</v>
      </c>
      <c r="I1915">
        <v>38230364</v>
      </c>
      <c r="J1915">
        <v>130.02753518119786</v>
      </c>
      <c r="K1915">
        <v>89.980833036274518</v>
      </c>
      <c r="T1915">
        <f t="shared" si="205"/>
        <v>0</v>
      </c>
      <c r="U1915">
        <f t="shared" si="206"/>
        <v>0</v>
      </c>
      <c r="V1915">
        <f t="shared" si="207"/>
        <v>0</v>
      </c>
      <c r="W1915">
        <f t="shared" si="208"/>
        <v>0</v>
      </c>
      <c r="X1915">
        <f t="shared" si="209"/>
        <v>0</v>
      </c>
      <c r="Y1915">
        <f t="shared" si="210"/>
        <v>0</v>
      </c>
      <c r="Z1915">
        <f t="shared" si="211"/>
        <v>0</v>
      </c>
    </row>
    <row r="1916" spans="1:26" ht="14.4">
      <c r="A1916" s="7" t="s">
        <v>2207</v>
      </c>
      <c r="B1916" s="7" t="s">
        <v>226</v>
      </c>
      <c r="C1916" s="8" t="s">
        <v>76</v>
      </c>
      <c r="D1916" s="9" t="s">
        <v>65</v>
      </c>
      <c r="E1916">
        <v>5679.9487600567154</v>
      </c>
      <c r="F1916" s="14">
        <v>354</v>
      </c>
      <c r="G1916">
        <v>2.4604909831467806E-3</v>
      </c>
      <c r="H1916">
        <v>7.8207135952583686E-3</v>
      </c>
      <c r="I1916">
        <v>38204570</v>
      </c>
      <c r="J1916">
        <v>123.88570267902504</v>
      </c>
      <c r="K1916">
        <v>86.010652652287405</v>
      </c>
      <c r="T1916">
        <f t="shared" si="205"/>
        <v>0</v>
      </c>
      <c r="U1916">
        <f t="shared" si="206"/>
        <v>0</v>
      </c>
      <c r="V1916">
        <f t="shared" si="207"/>
        <v>0</v>
      </c>
      <c r="W1916">
        <f t="shared" si="208"/>
        <v>0</v>
      </c>
      <c r="X1916">
        <f t="shared" si="209"/>
        <v>0</v>
      </c>
      <c r="Y1916">
        <f t="shared" si="210"/>
        <v>0</v>
      </c>
      <c r="Z1916">
        <f t="shared" si="211"/>
        <v>0</v>
      </c>
    </row>
    <row r="1917" spans="1:26" ht="14.4">
      <c r="A1917" s="7" t="s">
        <v>2208</v>
      </c>
      <c r="B1917" s="7" t="s">
        <v>226</v>
      </c>
      <c r="C1917" s="8" t="s">
        <v>76</v>
      </c>
      <c r="D1917" s="9" t="s">
        <v>66</v>
      </c>
      <c r="E1917">
        <v>6626.1203970790384</v>
      </c>
      <c r="F1917" s="14">
        <v>410</v>
      </c>
      <c r="G1917">
        <v>2.5638109798848271E-3</v>
      </c>
      <c r="H1917">
        <v>8.2793767214490548E-3</v>
      </c>
      <c r="I1917">
        <v>38182222</v>
      </c>
      <c r="J1917">
        <v>170.21010458741767</v>
      </c>
      <c r="K1917">
        <v>133.36049431591488</v>
      </c>
      <c r="T1917">
        <f t="shared" si="205"/>
        <v>0</v>
      </c>
      <c r="U1917">
        <f t="shared" si="206"/>
        <v>0</v>
      </c>
      <c r="V1917">
        <f t="shared" si="207"/>
        <v>0</v>
      </c>
      <c r="W1917">
        <f t="shared" si="208"/>
        <v>0</v>
      </c>
      <c r="X1917">
        <f t="shared" si="209"/>
        <v>0</v>
      </c>
      <c r="Y1917">
        <f t="shared" si="210"/>
        <v>0</v>
      </c>
      <c r="Z1917">
        <f t="shared" si="211"/>
        <v>0</v>
      </c>
    </row>
    <row r="1918" spans="1:26" ht="14.4">
      <c r="A1918" s="7" t="s">
        <v>2209</v>
      </c>
      <c r="B1918" s="7" t="s">
        <v>226</v>
      </c>
      <c r="C1918" s="8" t="s">
        <v>76</v>
      </c>
      <c r="D1918" s="9" t="s">
        <v>67</v>
      </c>
      <c r="E1918">
        <v>7965.320462004308</v>
      </c>
      <c r="F1918" s="14">
        <v>494</v>
      </c>
      <c r="G1918">
        <v>2.5649379956135714E-3</v>
      </c>
      <c r="H1918">
        <v>8.2830162205628673E-3</v>
      </c>
      <c r="I1918">
        <v>38165445</v>
      </c>
      <c r="J1918">
        <v>186.76580346436415</v>
      </c>
      <c r="K1918">
        <v>154.43289079951774</v>
      </c>
      <c r="T1918">
        <f t="shared" si="205"/>
        <v>0</v>
      </c>
      <c r="U1918">
        <f t="shared" si="206"/>
        <v>0</v>
      </c>
      <c r="V1918">
        <f t="shared" si="207"/>
        <v>0</v>
      </c>
      <c r="W1918">
        <f t="shared" si="208"/>
        <v>0</v>
      </c>
      <c r="X1918">
        <f t="shared" si="209"/>
        <v>0</v>
      </c>
      <c r="Y1918">
        <f t="shared" si="210"/>
        <v>0</v>
      </c>
      <c r="Z1918">
        <f t="shared" si="211"/>
        <v>0</v>
      </c>
    </row>
    <row r="1919" spans="1:26" ht="14.4">
      <c r="A1919" s="7" t="s">
        <v>2210</v>
      </c>
      <c r="B1919" s="7" t="s">
        <v>226</v>
      </c>
      <c r="C1919" s="8" t="s">
        <v>76</v>
      </c>
      <c r="D1919" s="9" t="s">
        <v>68</v>
      </c>
      <c r="E1919">
        <v>8966.6659474107146</v>
      </c>
      <c r="F1919" s="14">
        <v>554</v>
      </c>
      <c r="G1919">
        <v>2.3526486416929988E-3</v>
      </c>
      <c r="H1919">
        <v>7.93906505518026E-3</v>
      </c>
      <c r="I1919">
        <v>38141267</v>
      </c>
      <c r="J1919">
        <v>212.94520709026264</v>
      </c>
      <c r="K1919">
        <v>200.67503263591112</v>
      </c>
      <c r="T1919">
        <f t="shared" si="205"/>
        <v>0</v>
      </c>
      <c r="U1919">
        <f t="shared" si="206"/>
        <v>0</v>
      </c>
      <c r="V1919">
        <f t="shared" si="207"/>
        <v>0</v>
      </c>
      <c r="W1919">
        <f t="shared" si="208"/>
        <v>0</v>
      </c>
      <c r="X1919">
        <f t="shared" si="209"/>
        <v>0</v>
      </c>
      <c r="Y1919">
        <f t="shared" si="210"/>
        <v>0</v>
      </c>
      <c r="Z1919">
        <f t="shared" si="211"/>
        <v>0</v>
      </c>
    </row>
    <row r="1920" spans="1:26" ht="14.4">
      <c r="A1920" s="7" t="s">
        <v>2211</v>
      </c>
      <c r="B1920" s="7" t="s">
        <v>226</v>
      </c>
      <c r="C1920" s="8" t="s">
        <v>76</v>
      </c>
      <c r="D1920" s="9" t="s">
        <v>69</v>
      </c>
      <c r="E1920">
        <v>11148.839366473105</v>
      </c>
      <c r="F1920" s="14">
        <v>706</v>
      </c>
      <c r="G1920">
        <v>2.3968955335388568E-3</v>
      </c>
      <c r="H1920">
        <v>8.0006169898868221E-3</v>
      </c>
      <c r="I1920">
        <v>38120560</v>
      </c>
      <c r="J1920">
        <v>306.55373373318753</v>
      </c>
      <c r="K1920">
        <v>218.83204234145563</v>
      </c>
      <c r="T1920">
        <f t="shared" si="205"/>
        <v>0</v>
      </c>
      <c r="U1920">
        <f t="shared" si="206"/>
        <v>0</v>
      </c>
      <c r="V1920">
        <f t="shared" si="207"/>
        <v>0</v>
      </c>
      <c r="W1920">
        <f t="shared" si="208"/>
        <v>0</v>
      </c>
      <c r="X1920">
        <f t="shared" si="209"/>
        <v>0</v>
      </c>
      <c r="Y1920">
        <f t="shared" si="210"/>
        <v>0</v>
      </c>
      <c r="Z1920">
        <f t="shared" si="211"/>
        <v>0</v>
      </c>
    </row>
    <row r="1921" spans="1:26" ht="14.4">
      <c r="A1921" s="7" t="s">
        <v>2212</v>
      </c>
      <c r="B1921" s="7" t="s">
        <v>226</v>
      </c>
      <c r="C1921" s="8" t="s">
        <v>76</v>
      </c>
      <c r="D1921" s="9" t="s">
        <v>70</v>
      </c>
      <c r="E1921">
        <v>13875.133607176187</v>
      </c>
      <c r="F1921" s="14">
        <v>956</v>
      </c>
      <c r="G1921">
        <v>2.5395953428756658E-3</v>
      </c>
      <c r="H1921">
        <v>8.2788384619438011E-3</v>
      </c>
      <c r="I1921">
        <v>38125759</v>
      </c>
      <c r="J1921">
        <v>336.70149360174048</v>
      </c>
      <c r="K1921">
        <v>280.36163162023871</v>
      </c>
      <c r="T1921">
        <f t="shared" si="205"/>
        <v>0</v>
      </c>
      <c r="U1921">
        <f t="shared" si="206"/>
        <v>0</v>
      </c>
      <c r="V1921">
        <f t="shared" si="207"/>
        <v>0</v>
      </c>
      <c r="W1921">
        <f t="shared" si="208"/>
        <v>0</v>
      </c>
      <c r="X1921">
        <f t="shared" si="209"/>
        <v>0</v>
      </c>
      <c r="Y1921">
        <f t="shared" si="210"/>
        <v>0</v>
      </c>
      <c r="Z1921">
        <f t="shared" si="211"/>
        <v>0</v>
      </c>
    </row>
    <row r="1922" spans="1:26" ht="14.4">
      <c r="A1922" s="7" t="s">
        <v>2213</v>
      </c>
      <c r="B1922" s="7" t="s">
        <v>226</v>
      </c>
      <c r="C1922" s="8" t="s">
        <v>76</v>
      </c>
      <c r="D1922" s="9" t="s">
        <v>71</v>
      </c>
      <c r="E1922">
        <v>11297.035146858705</v>
      </c>
      <c r="F1922" s="14">
        <v>813</v>
      </c>
      <c r="G1922">
        <v>2.5378750140590423E-3</v>
      </c>
      <c r="H1922">
        <v>8.2732303541741097E-3</v>
      </c>
      <c r="I1922">
        <v>38151603</v>
      </c>
      <c r="J1922">
        <v>257.99702308707708</v>
      </c>
      <c r="K1922">
        <v>206.75409104042103</v>
      </c>
      <c r="T1922">
        <f t="shared" si="205"/>
        <v>0</v>
      </c>
      <c r="U1922">
        <f t="shared" si="206"/>
        <v>0</v>
      </c>
      <c r="V1922">
        <f t="shared" si="207"/>
        <v>0</v>
      </c>
      <c r="W1922">
        <f t="shared" si="208"/>
        <v>0</v>
      </c>
      <c r="X1922">
        <f t="shared" si="209"/>
        <v>0</v>
      </c>
      <c r="Y1922">
        <f t="shared" si="210"/>
        <v>0</v>
      </c>
      <c r="Z1922">
        <f t="shared" si="211"/>
        <v>0</v>
      </c>
    </row>
    <row r="1923" spans="1:26" ht="14.4">
      <c r="A1923" s="7" t="s">
        <v>2214</v>
      </c>
      <c r="B1923" s="7" t="s">
        <v>226</v>
      </c>
      <c r="C1923" s="8" t="s">
        <v>76</v>
      </c>
      <c r="D1923" s="9" t="s">
        <v>72</v>
      </c>
      <c r="E1923">
        <v>12308.922635880881</v>
      </c>
      <c r="F1923" s="14">
        <v>860</v>
      </c>
      <c r="G1923">
        <v>2.4192794602867409E-3</v>
      </c>
      <c r="H1923">
        <v>7.9509878604429023E-3</v>
      </c>
      <c r="I1923">
        <v>38183683</v>
      </c>
      <c r="J1923">
        <v>261.5253222168223</v>
      </c>
      <c r="K1923">
        <v>238.32169358833195</v>
      </c>
      <c r="T1923">
        <f t="shared" ref="T1923:T1986" si="212">IF(OR(E1923&lt;$N$2-$S$2,E1923&gt;$P$2+$S$2),1,0)</f>
        <v>0</v>
      </c>
      <c r="U1923">
        <f t="shared" ref="U1923:U1986" si="213">IF(OR(F1923&lt;$N$3-$S$3,F1923&gt;$P$3+$S$3),1,0)</f>
        <v>0</v>
      </c>
      <c r="V1923">
        <f t="shared" ref="V1923:V1986" si="214">IF(OR(G1923&lt;$N$4-$S$4,G1923&gt;$P$4+$S$4),1,0)</f>
        <v>0</v>
      </c>
      <c r="W1923">
        <f t="shared" ref="W1923:W1986" si="215">IF(OR(H1923&lt;$N$5-$S$5,H1923&gt;$P$5+$S$5),1,0)</f>
        <v>0</v>
      </c>
      <c r="X1923">
        <f t="shared" ref="X1923:X1986" si="216">IF(OR(I1923&lt;$N$6-$S$6,I1923&gt;$P$6+$S$6),1,0)</f>
        <v>0</v>
      </c>
      <c r="Y1923">
        <f t="shared" ref="Y1923:Y1986" si="217">IF(OR(J1923&lt;$N$7-$S$7,J1923&gt;$P$7+$S$7),1,0)</f>
        <v>0</v>
      </c>
      <c r="Z1923">
        <f t="shared" ref="Z1923:Z1986" si="218">IF(OR(K1923&lt;$N$8-$S$8,K1923&gt;$P$8+$S$8),1,0)</f>
        <v>0</v>
      </c>
    </row>
    <row r="1924" spans="1:26" ht="14.4">
      <c r="A1924" s="7" t="s">
        <v>2215</v>
      </c>
      <c r="B1924" s="7" t="s">
        <v>226</v>
      </c>
      <c r="C1924" s="8" t="s">
        <v>76</v>
      </c>
      <c r="D1924" s="9" t="s">
        <v>73</v>
      </c>
      <c r="E1924">
        <v>13390.717227835035</v>
      </c>
      <c r="F1924" s="14">
        <v>915</v>
      </c>
      <c r="G1924">
        <v>2.364266071786649E-3</v>
      </c>
      <c r="H1924">
        <v>7.9113187814125532E-3</v>
      </c>
      <c r="I1924">
        <v>38534157</v>
      </c>
      <c r="J1924">
        <v>300.97972559773399</v>
      </c>
      <c r="K1924">
        <v>230.49680313494338</v>
      </c>
      <c r="T1924">
        <f t="shared" si="212"/>
        <v>0</v>
      </c>
      <c r="U1924">
        <f t="shared" si="213"/>
        <v>0</v>
      </c>
      <c r="V1924">
        <f t="shared" si="214"/>
        <v>0</v>
      </c>
      <c r="W1924">
        <f t="shared" si="215"/>
        <v>0</v>
      </c>
      <c r="X1924">
        <f t="shared" si="216"/>
        <v>0</v>
      </c>
      <c r="Y1924">
        <f t="shared" si="217"/>
        <v>0</v>
      </c>
      <c r="Z1924">
        <f t="shared" si="218"/>
        <v>0</v>
      </c>
    </row>
    <row r="1925" spans="1:26" ht="14.4">
      <c r="A1925" s="7" t="s">
        <v>2216</v>
      </c>
      <c r="B1925" s="7" t="s">
        <v>226</v>
      </c>
      <c r="C1925" s="8" t="s">
        <v>76</v>
      </c>
      <c r="D1925" s="9" t="s">
        <v>74</v>
      </c>
      <c r="E1925">
        <v>12715.424923680852</v>
      </c>
      <c r="F1925" s="14">
        <v>854</v>
      </c>
      <c r="G1925">
        <v>2.5233890510278564E-3</v>
      </c>
      <c r="H1925">
        <v>8.3040547699542184E-3</v>
      </c>
      <c r="I1925">
        <v>38535873</v>
      </c>
      <c r="J1925">
        <v>307.1164366770671</v>
      </c>
      <c r="K1925">
        <v>234.53471522495417</v>
      </c>
      <c r="T1925">
        <f t="shared" si="212"/>
        <v>0</v>
      </c>
      <c r="U1925">
        <f t="shared" si="213"/>
        <v>0</v>
      </c>
      <c r="V1925">
        <f t="shared" si="214"/>
        <v>0</v>
      </c>
      <c r="W1925">
        <f t="shared" si="215"/>
        <v>0</v>
      </c>
      <c r="X1925">
        <f t="shared" si="216"/>
        <v>0</v>
      </c>
      <c r="Y1925">
        <f t="shared" si="217"/>
        <v>0</v>
      </c>
      <c r="Z1925">
        <f t="shared" si="218"/>
        <v>0</v>
      </c>
    </row>
    <row r="1926" spans="1:26" ht="14.4">
      <c r="A1926" s="7" t="s">
        <v>2217</v>
      </c>
      <c r="B1926" s="7" t="s">
        <v>227</v>
      </c>
      <c r="C1926" s="8" t="s">
        <v>76</v>
      </c>
      <c r="D1926" s="9" t="s">
        <v>62</v>
      </c>
      <c r="E1926">
        <v>11370.375099928104</v>
      </c>
      <c r="F1926" s="14">
        <v>1070</v>
      </c>
      <c r="G1926">
        <v>2.1330629322078801E-3</v>
      </c>
      <c r="I1926">
        <v>10289898</v>
      </c>
      <c r="J1926">
        <v>585.72009168604006</v>
      </c>
      <c r="K1926">
        <v>267.64113696753844</v>
      </c>
      <c r="T1926">
        <f t="shared" si="212"/>
        <v>0</v>
      </c>
      <c r="U1926">
        <f t="shared" si="213"/>
        <v>0</v>
      </c>
      <c r="V1926">
        <f t="shared" si="214"/>
        <v>0</v>
      </c>
      <c r="W1926">
        <f t="shared" si="215"/>
        <v>0</v>
      </c>
      <c r="X1926">
        <f t="shared" si="216"/>
        <v>0</v>
      </c>
      <c r="Y1926">
        <f t="shared" si="217"/>
        <v>0</v>
      </c>
      <c r="Z1926">
        <f t="shared" si="218"/>
        <v>0</v>
      </c>
    </row>
    <row r="1927" spans="1:26" ht="14.4">
      <c r="A1927" s="7" t="s">
        <v>2218</v>
      </c>
      <c r="B1927" s="7" t="s">
        <v>227</v>
      </c>
      <c r="C1927" s="8" t="s">
        <v>76</v>
      </c>
      <c r="D1927" s="9" t="s">
        <v>63</v>
      </c>
      <c r="E1927">
        <v>11579.969046742737</v>
      </c>
      <c r="F1927" s="14">
        <v>1087</v>
      </c>
      <c r="G1927">
        <v>2.2276000456250781E-3</v>
      </c>
      <c r="I1927">
        <v>10362722</v>
      </c>
      <c r="J1927">
        <v>601.77239146239765</v>
      </c>
      <c r="K1927">
        <v>251.4783277984298</v>
      </c>
      <c r="T1927">
        <f t="shared" si="212"/>
        <v>0</v>
      </c>
      <c r="U1927">
        <f t="shared" si="213"/>
        <v>0</v>
      </c>
      <c r="V1927">
        <f t="shared" si="214"/>
        <v>0</v>
      </c>
      <c r="W1927">
        <f t="shared" si="215"/>
        <v>0</v>
      </c>
      <c r="X1927">
        <f t="shared" si="216"/>
        <v>0</v>
      </c>
      <c r="Y1927">
        <f t="shared" si="217"/>
        <v>0</v>
      </c>
      <c r="Z1927">
        <f t="shared" si="218"/>
        <v>0</v>
      </c>
    </row>
    <row r="1928" spans="1:26" ht="14.4">
      <c r="A1928" s="7" t="s">
        <v>2219</v>
      </c>
      <c r="B1928" s="7" t="s">
        <v>227</v>
      </c>
      <c r="C1928" s="8" t="s">
        <v>76</v>
      </c>
      <c r="D1928" s="9" t="s">
        <v>64</v>
      </c>
      <c r="E1928">
        <v>12668.394878858953</v>
      </c>
      <c r="F1928" s="14">
        <v>1190</v>
      </c>
      <c r="G1928">
        <v>2.259293059418323E-3</v>
      </c>
      <c r="H1928">
        <v>5.0252259413025276E-3</v>
      </c>
      <c r="I1928">
        <v>10419631</v>
      </c>
      <c r="J1928">
        <v>632.93988050056669</v>
      </c>
      <c r="K1928">
        <v>252.50414338089323</v>
      </c>
      <c r="T1928">
        <f t="shared" si="212"/>
        <v>0</v>
      </c>
      <c r="U1928">
        <f t="shared" si="213"/>
        <v>0</v>
      </c>
      <c r="V1928">
        <f t="shared" si="214"/>
        <v>0</v>
      </c>
      <c r="W1928">
        <f t="shared" si="215"/>
        <v>0</v>
      </c>
      <c r="X1928">
        <f t="shared" si="216"/>
        <v>0</v>
      </c>
      <c r="Y1928">
        <f t="shared" si="217"/>
        <v>0</v>
      </c>
      <c r="Z1928">
        <f t="shared" si="218"/>
        <v>0</v>
      </c>
    </row>
    <row r="1929" spans="1:26" ht="14.4">
      <c r="A1929" s="7" t="s">
        <v>2220</v>
      </c>
      <c r="B1929" s="7" t="s">
        <v>227</v>
      </c>
      <c r="C1929" s="8" t="s">
        <v>76</v>
      </c>
      <c r="D1929" s="9" t="s">
        <v>65</v>
      </c>
      <c r="E1929">
        <v>15489.317581780968</v>
      </c>
      <c r="F1929" s="14">
        <v>1514</v>
      </c>
      <c r="G1929">
        <v>2.3092469026862587E-3</v>
      </c>
      <c r="H1929">
        <v>5.4892420474544883E-3</v>
      </c>
      <c r="I1929">
        <v>10458821</v>
      </c>
      <c r="J1929">
        <v>729.91018777355498</v>
      </c>
      <c r="K1929">
        <v>285.1181791905608</v>
      </c>
      <c r="T1929">
        <f t="shared" si="212"/>
        <v>0</v>
      </c>
      <c r="U1929">
        <f t="shared" si="213"/>
        <v>0</v>
      </c>
      <c r="V1929">
        <f t="shared" si="214"/>
        <v>0</v>
      </c>
      <c r="W1929">
        <f t="shared" si="215"/>
        <v>0</v>
      </c>
      <c r="X1929">
        <f t="shared" si="216"/>
        <v>0</v>
      </c>
      <c r="Y1929">
        <f t="shared" si="217"/>
        <v>0</v>
      </c>
      <c r="Z1929">
        <f t="shared" si="218"/>
        <v>0</v>
      </c>
    </row>
    <row r="1930" spans="1:26" ht="14.4">
      <c r="A1930" s="7" t="s">
        <v>2221</v>
      </c>
      <c r="B1930" s="7" t="s">
        <v>227</v>
      </c>
      <c r="C1930" s="8" t="s">
        <v>76</v>
      </c>
      <c r="D1930" s="9" t="s">
        <v>66</v>
      </c>
      <c r="E1930">
        <v>17646.170623589915</v>
      </c>
      <c r="F1930" s="14">
        <v>1779</v>
      </c>
      <c r="G1930">
        <v>2.3302483693746034E-3</v>
      </c>
      <c r="H1930">
        <v>5.5663652923288471E-3</v>
      </c>
      <c r="I1930">
        <v>10483861</v>
      </c>
      <c r="J1930">
        <v>844.91772639869987</v>
      </c>
      <c r="K1930">
        <v>321.3510747614834</v>
      </c>
      <c r="T1930">
        <f t="shared" si="212"/>
        <v>0</v>
      </c>
      <c r="U1930">
        <f t="shared" si="213"/>
        <v>1</v>
      </c>
      <c r="V1930">
        <f t="shared" si="214"/>
        <v>0</v>
      </c>
      <c r="W1930">
        <f t="shared" si="215"/>
        <v>0</v>
      </c>
      <c r="X1930">
        <f t="shared" si="216"/>
        <v>0</v>
      </c>
      <c r="Y1930">
        <f t="shared" si="217"/>
        <v>0</v>
      </c>
      <c r="Z1930">
        <f t="shared" si="218"/>
        <v>0</v>
      </c>
    </row>
    <row r="1931" spans="1:26" ht="14.4">
      <c r="A1931" s="7" t="s">
        <v>2222</v>
      </c>
      <c r="B1931" s="7" t="s">
        <v>227</v>
      </c>
      <c r="C1931" s="8" t="s">
        <v>76</v>
      </c>
      <c r="D1931" s="9" t="s">
        <v>67</v>
      </c>
      <c r="E1931">
        <v>18279.916940627401</v>
      </c>
      <c r="F1931" s="14">
        <v>1886</v>
      </c>
      <c r="G1931">
        <v>2.3259290148933717E-3</v>
      </c>
      <c r="H1931">
        <v>5.5560474630426734E-3</v>
      </c>
      <c r="I1931">
        <v>10503330</v>
      </c>
      <c r="J1931">
        <v>857.6327697977689</v>
      </c>
      <c r="K1931">
        <v>356.36317244150189</v>
      </c>
      <c r="T1931">
        <f t="shared" si="212"/>
        <v>0</v>
      </c>
      <c r="U1931">
        <f t="shared" si="213"/>
        <v>1</v>
      </c>
      <c r="V1931">
        <f t="shared" si="214"/>
        <v>0</v>
      </c>
      <c r="W1931">
        <f t="shared" si="215"/>
        <v>0</v>
      </c>
      <c r="X1931">
        <f t="shared" si="216"/>
        <v>0</v>
      </c>
      <c r="Y1931">
        <f t="shared" si="217"/>
        <v>0</v>
      </c>
      <c r="Z1931">
        <f t="shared" si="218"/>
        <v>0</v>
      </c>
    </row>
    <row r="1932" spans="1:26" ht="14.4">
      <c r="A1932" s="7" t="s">
        <v>2223</v>
      </c>
      <c r="B1932" s="7" t="s">
        <v>227</v>
      </c>
      <c r="C1932" s="8" t="s">
        <v>76</v>
      </c>
      <c r="D1932" s="9" t="s">
        <v>68</v>
      </c>
      <c r="E1932">
        <v>19197.345672348067</v>
      </c>
      <c r="F1932" s="14">
        <v>1915</v>
      </c>
      <c r="G1932">
        <v>2.3583273903926599E-3</v>
      </c>
      <c r="H1932">
        <v>5.9742709950535476E-3</v>
      </c>
      <c r="I1932">
        <v>10522288</v>
      </c>
      <c r="J1932">
        <v>991.9895748909363</v>
      </c>
      <c r="K1932">
        <v>393.64062264784997</v>
      </c>
      <c r="T1932">
        <f t="shared" si="212"/>
        <v>0</v>
      </c>
      <c r="U1932">
        <f t="shared" si="213"/>
        <v>1</v>
      </c>
      <c r="V1932">
        <f t="shared" si="214"/>
        <v>0</v>
      </c>
      <c r="W1932">
        <f t="shared" si="215"/>
        <v>0</v>
      </c>
      <c r="X1932">
        <f t="shared" si="216"/>
        <v>0</v>
      </c>
      <c r="Y1932">
        <f t="shared" si="217"/>
        <v>0</v>
      </c>
      <c r="Z1932">
        <f t="shared" si="218"/>
        <v>0</v>
      </c>
    </row>
    <row r="1933" spans="1:26" ht="14.4">
      <c r="A1933" s="7" t="s">
        <v>2224</v>
      </c>
      <c r="B1933" s="7" t="s">
        <v>227</v>
      </c>
      <c r="C1933" s="8" t="s">
        <v>76</v>
      </c>
      <c r="D1933" s="9" t="s">
        <v>69</v>
      </c>
      <c r="E1933">
        <v>22005.197020496322</v>
      </c>
      <c r="F1933" s="14">
        <v>2185</v>
      </c>
      <c r="G1933">
        <v>2.4500700182605193E-3</v>
      </c>
      <c r="H1933">
        <v>5.9921479386631695E-3</v>
      </c>
      <c r="I1933">
        <v>10542964</v>
      </c>
      <c r="J1933">
        <v>1225.1772841109957</v>
      </c>
      <c r="K1933">
        <v>461.35033753316429</v>
      </c>
      <c r="T1933">
        <f t="shared" si="212"/>
        <v>0</v>
      </c>
      <c r="U1933">
        <f t="shared" si="213"/>
        <v>1</v>
      </c>
      <c r="V1933">
        <f t="shared" si="214"/>
        <v>0</v>
      </c>
      <c r="W1933">
        <f t="shared" si="215"/>
        <v>0</v>
      </c>
      <c r="X1933">
        <f t="shared" si="216"/>
        <v>0</v>
      </c>
      <c r="Y1933">
        <f t="shared" si="217"/>
        <v>0</v>
      </c>
      <c r="Z1933">
        <f t="shared" si="218"/>
        <v>0</v>
      </c>
    </row>
    <row r="1934" spans="1:26" ht="14.4">
      <c r="A1934" s="7" t="s">
        <v>2225</v>
      </c>
      <c r="B1934" s="7" t="s">
        <v>227</v>
      </c>
      <c r="C1934" s="8" t="s">
        <v>76</v>
      </c>
      <c r="D1934" s="9" t="s">
        <v>70</v>
      </c>
      <c r="E1934">
        <v>23867.756715955795</v>
      </c>
      <c r="F1934" s="14">
        <v>2425</v>
      </c>
      <c r="G1934">
        <v>2.3964364302663235E-3</v>
      </c>
      <c r="H1934">
        <v>5.7647262401454343E-3</v>
      </c>
      <c r="I1934">
        <v>10558177</v>
      </c>
      <c r="J1934">
        <v>1330.4380102739326</v>
      </c>
      <c r="K1934">
        <v>500.37047115235896</v>
      </c>
      <c r="T1934">
        <f t="shared" si="212"/>
        <v>0</v>
      </c>
      <c r="U1934">
        <f t="shared" si="213"/>
        <v>1</v>
      </c>
      <c r="V1934">
        <f t="shared" si="214"/>
        <v>0</v>
      </c>
      <c r="W1934">
        <f t="shared" si="215"/>
        <v>0</v>
      </c>
      <c r="X1934">
        <f t="shared" si="216"/>
        <v>0</v>
      </c>
      <c r="Y1934">
        <f t="shared" si="217"/>
        <v>0</v>
      </c>
      <c r="Z1934">
        <f t="shared" si="218"/>
        <v>0</v>
      </c>
    </row>
    <row r="1935" spans="1:26" ht="14.4">
      <c r="A1935" s="7" t="s">
        <v>2226</v>
      </c>
      <c r="B1935" s="7" t="s">
        <v>227</v>
      </c>
      <c r="C1935" s="8" t="s">
        <v>76</v>
      </c>
      <c r="D1935" s="9" t="s">
        <v>71</v>
      </c>
      <c r="E1935">
        <v>22141.798918969249</v>
      </c>
      <c r="F1935" s="14">
        <v>2382</v>
      </c>
      <c r="G1935">
        <v>2.3941529754177775E-3</v>
      </c>
      <c r="H1935">
        <v>5.7592332957395864E-3</v>
      </c>
      <c r="I1935">
        <v>10568247</v>
      </c>
      <c r="J1935">
        <v>1165.2831354149841</v>
      </c>
      <c r="K1935">
        <v>435.64462488433514</v>
      </c>
      <c r="T1935">
        <f t="shared" si="212"/>
        <v>0</v>
      </c>
      <c r="U1935">
        <f t="shared" si="213"/>
        <v>1</v>
      </c>
      <c r="V1935">
        <f t="shared" si="214"/>
        <v>0</v>
      </c>
      <c r="W1935">
        <f t="shared" si="215"/>
        <v>0</v>
      </c>
      <c r="X1935">
        <f t="shared" si="216"/>
        <v>0</v>
      </c>
      <c r="Y1935">
        <f t="shared" si="217"/>
        <v>0</v>
      </c>
      <c r="Z1935">
        <f t="shared" si="218"/>
        <v>0</v>
      </c>
    </row>
    <row r="1936" spans="1:26" ht="14.4">
      <c r="A1936" s="7" t="s">
        <v>2227</v>
      </c>
      <c r="B1936" s="7" t="s">
        <v>227</v>
      </c>
      <c r="C1936" s="8" t="s">
        <v>76</v>
      </c>
      <c r="D1936" s="9" t="s">
        <v>72</v>
      </c>
      <c r="E1936">
        <v>21658.737740114062</v>
      </c>
      <c r="F1936" s="14">
        <v>2324</v>
      </c>
      <c r="G1936">
        <v>2.5032393526969385E-3</v>
      </c>
      <c r="H1936">
        <v>6.1769017601271152E-3</v>
      </c>
      <c r="I1936">
        <v>10573100</v>
      </c>
      <c r="J1936">
        <v>1226.6033613604336</v>
      </c>
      <c r="K1936">
        <v>443.67309492958543</v>
      </c>
      <c r="T1936">
        <f t="shared" si="212"/>
        <v>0</v>
      </c>
      <c r="U1936">
        <f t="shared" si="213"/>
        <v>1</v>
      </c>
      <c r="V1936">
        <f t="shared" si="214"/>
        <v>0</v>
      </c>
      <c r="W1936">
        <f t="shared" si="215"/>
        <v>0</v>
      </c>
      <c r="X1936">
        <f t="shared" si="216"/>
        <v>0</v>
      </c>
      <c r="Y1936">
        <f t="shared" si="217"/>
        <v>0</v>
      </c>
      <c r="Z1936">
        <f t="shared" si="218"/>
        <v>0</v>
      </c>
    </row>
    <row r="1937" spans="1:26" ht="14.4">
      <c r="A1937" s="7" t="s">
        <v>2228</v>
      </c>
      <c r="B1937" s="7" t="s">
        <v>227</v>
      </c>
      <c r="C1937" s="8" t="s">
        <v>76</v>
      </c>
      <c r="D1937" s="9" t="s">
        <v>73</v>
      </c>
      <c r="E1937">
        <v>22543.087607363821</v>
      </c>
      <c r="F1937" s="14">
        <v>2302</v>
      </c>
      <c r="G1937">
        <v>2.3801901196867457E-3</v>
      </c>
      <c r="H1937">
        <v>5.8039925891967461E-3</v>
      </c>
      <c r="I1937">
        <v>10557560</v>
      </c>
      <c r="J1937">
        <v>1409.6060074486909</v>
      </c>
      <c r="K1937">
        <v>468.66889697998403</v>
      </c>
      <c r="T1937">
        <f t="shared" si="212"/>
        <v>0</v>
      </c>
      <c r="U1937">
        <f t="shared" si="213"/>
        <v>1</v>
      </c>
      <c r="V1937">
        <f t="shared" si="214"/>
        <v>0</v>
      </c>
      <c r="W1937">
        <f t="shared" si="215"/>
        <v>0</v>
      </c>
      <c r="X1937">
        <f t="shared" si="216"/>
        <v>0</v>
      </c>
      <c r="Y1937">
        <f t="shared" si="217"/>
        <v>0</v>
      </c>
      <c r="Z1937">
        <f t="shared" si="218"/>
        <v>0</v>
      </c>
    </row>
    <row r="1938" spans="1:26" ht="14.4">
      <c r="A1938" s="7" t="s">
        <v>2229</v>
      </c>
      <c r="B1938" s="7" t="s">
        <v>227</v>
      </c>
      <c r="C1938" s="8" t="s">
        <v>76</v>
      </c>
      <c r="D1938" s="9" t="s">
        <v>74</v>
      </c>
      <c r="E1938">
        <v>20161.972921329121</v>
      </c>
      <c r="F1938" s="14">
        <v>1905</v>
      </c>
      <c r="G1938">
        <v>2.3488698453348429E-3</v>
      </c>
      <c r="H1938">
        <v>5.6213862992166123E-3</v>
      </c>
      <c r="I1938">
        <v>10514844</v>
      </c>
      <c r="J1938">
        <v>1384.6139800076919</v>
      </c>
      <c r="K1938">
        <v>427.01536989041398</v>
      </c>
      <c r="T1938">
        <f t="shared" si="212"/>
        <v>0</v>
      </c>
      <c r="U1938">
        <f t="shared" si="213"/>
        <v>1</v>
      </c>
      <c r="V1938">
        <f t="shared" si="214"/>
        <v>0</v>
      </c>
      <c r="W1938">
        <f t="shared" si="215"/>
        <v>0</v>
      </c>
      <c r="X1938">
        <f t="shared" si="216"/>
        <v>0</v>
      </c>
      <c r="Y1938">
        <f t="shared" si="217"/>
        <v>0</v>
      </c>
      <c r="Z1938">
        <f t="shared" si="218"/>
        <v>0</v>
      </c>
    </row>
    <row r="1939" spans="1:26" ht="14.4">
      <c r="A1939" s="7" t="s">
        <v>2230</v>
      </c>
      <c r="B1939" s="7" t="s">
        <v>228</v>
      </c>
      <c r="C1939" s="8" t="s">
        <v>84</v>
      </c>
      <c r="D1939" s="9" t="s">
        <v>62</v>
      </c>
      <c r="E1939">
        <v>16192.129596218972</v>
      </c>
      <c r="F1939" s="8"/>
      <c r="I1939">
        <v>3810605</v>
      </c>
      <c r="J1939">
        <v>626.67214261252479</v>
      </c>
      <c r="K1939">
        <v>349.8132186358859</v>
      </c>
      <c r="T1939">
        <f t="shared" si="212"/>
        <v>0</v>
      </c>
      <c r="U1939">
        <f t="shared" si="213"/>
        <v>0</v>
      </c>
      <c r="V1939">
        <f t="shared" si="214"/>
        <v>0</v>
      </c>
      <c r="W1939">
        <f t="shared" si="215"/>
        <v>0</v>
      </c>
      <c r="X1939">
        <f t="shared" si="216"/>
        <v>0</v>
      </c>
      <c r="Y1939">
        <f t="shared" si="217"/>
        <v>0</v>
      </c>
      <c r="Z1939">
        <f t="shared" si="218"/>
        <v>0</v>
      </c>
    </row>
    <row r="1940" spans="1:26" ht="14.4">
      <c r="A1940" s="7" t="s">
        <v>2231</v>
      </c>
      <c r="B1940" s="7" t="s">
        <v>228</v>
      </c>
      <c r="C1940" s="8" t="s">
        <v>84</v>
      </c>
      <c r="D1940" s="9" t="s">
        <v>63</v>
      </c>
      <c r="E1940">
        <v>18243.717748156869</v>
      </c>
      <c r="F1940" s="8"/>
      <c r="I1940">
        <v>3818774</v>
      </c>
      <c r="J1940">
        <v>714.36539580504109</v>
      </c>
      <c r="K1940">
        <v>381.27419952057915</v>
      </c>
      <c r="T1940">
        <f t="shared" si="212"/>
        <v>0</v>
      </c>
      <c r="U1940">
        <f t="shared" si="213"/>
        <v>0</v>
      </c>
      <c r="V1940">
        <f t="shared" si="214"/>
        <v>0</v>
      </c>
      <c r="W1940">
        <f t="shared" si="215"/>
        <v>0</v>
      </c>
      <c r="X1940">
        <f t="shared" si="216"/>
        <v>0</v>
      </c>
      <c r="Y1940">
        <f t="shared" si="217"/>
        <v>0</v>
      </c>
      <c r="Z1940">
        <f t="shared" si="218"/>
        <v>0</v>
      </c>
    </row>
    <row r="1941" spans="1:26" ht="14.4">
      <c r="A1941" s="7" t="s">
        <v>2232</v>
      </c>
      <c r="B1941" s="7" t="s">
        <v>228</v>
      </c>
      <c r="C1941" s="8" t="s">
        <v>84</v>
      </c>
      <c r="D1941" s="9" t="s">
        <v>64</v>
      </c>
      <c r="E1941">
        <v>18972.768529756904</v>
      </c>
      <c r="F1941" s="8"/>
      <c r="I1941">
        <v>3823701</v>
      </c>
      <c r="J1941">
        <v>650.15543840901785</v>
      </c>
      <c r="K1941">
        <v>344.95375030631317</v>
      </c>
      <c r="T1941">
        <f t="shared" si="212"/>
        <v>0</v>
      </c>
      <c r="U1941">
        <f t="shared" si="213"/>
        <v>0</v>
      </c>
      <c r="V1941">
        <f t="shared" si="214"/>
        <v>0</v>
      </c>
      <c r="W1941">
        <f t="shared" si="215"/>
        <v>0</v>
      </c>
      <c r="X1941">
        <f t="shared" si="216"/>
        <v>0</v>
      </c>
      <c r="Y1941">
        <f t="shared" si="217"/>
        <v>0</v>
      </c>
      <c r="Z1941">
        <f t="shared" si="218"/>
        <v>0</v>
      </c>
    </row>
    <row r="1942" spans="1:26" ht="14.4">
      <c r="A1942" s="7" t="s">
        <v>2233</v>
      </c>
      <c r="B1942" s="7" t="s">
        <v>228</v>
      </c>
      <c r="C1942" s="8" t="s">
        <v>84</v>
      </c>
      <c r="D1942" s="9" t="s">
        <v>65</v>
      </c>
      <c r="E1942">
        <v>19820.207287064226</v>
      </c>
      <c r="F1942" s="8"/>
      <c r="I1942">
        <v>3826095</v>
      </c>
      <c r="J1942">
        <v>699.6689836504321</v>
      </c>
      <c r="K1942">
        <v>371.13558340814853</v>
      </c>
      <c r="T1942">
        <f t="shared" si="212"/>
        <v>0</v>
      </c>
      <c r="U1942">
        <f t="shared" si="213"/>
        <v>0</v>
      </c>
      <c r="V1942">
        <f t="shared" si="214"/>
        <v>0</v>
      </c>
      <c r="W1942">
        <f t="shared" si="215"/>
        <v>0</v>
      </c>
      <c r="X1942">
        <f t="shared" si="216"/>
        <v>0</v>
      </c>
      <c r="Y1942">
        <f t="shared" si="217"/>
        <v>0</v>
      </c>
      <c r="Z1942">
        <f t="shared" si="218"/>
        <v>0</v>
      </c>
    </row>
    <row r="1943" spans="1:26" ht="14.4">
      <c r="A1943" s="7" t="s">
        <v>2234</v>
      </c>
      <c r="B1943" s="7" t="s">
        <v>228</v>
      </c>
      <c r="C1943" s="8" t="s">
        <v>84</v>
      </c>
      <c r="D1943" s="9" t="s">
        <v>66</v>
      </c>
      <c r="E1943">
        <v>20988.992332653404</v>
      </c>
      <c r="F1943" s="8"/>
      <c r="I1943">
        <v>3826878</v>
      </c>
      <c r="J1943">
        <v>790.20026245937288</v>
      </c>
      <c r="K1943">
        <v>413.91442319300484</v>
      </c>
      <c r="T1943">
        <f t="shared" si="212"/>
        <v>0</v>
      </c>
      <c r="U1943">
        <f t="shared" si="213"/>
        <v>0</v>
      </c>
      <c r="V1943">
        <f t="shared" si="214"/>
        <v>0</v>
      </c>
      <c r="W1943">
        <f t="shared" si="215"/>
        <v>0</v>
      </c>
      <c r="X1943">
        <f t="shared" si="216"/>
        <v>0</v>
      </c>
      <c r="Y1943">
        <f t="shared" si="217"/>
        <v>0</v>
      </c>
      <c r="Z1943">
        <f t="shared" si="218"/>
        <v>0</v>
      </c>
    </row>
    <row r="1944" spans="1:26" ht="14.4">
      <c r="A1944" s="7" t="s">
        <v>2235</v>
      </c>
      <c r="B1944" s="7" t="s">
        <v>228</v>
      </c>
      <c r="C1944" s="8" t="s">
        <v>84</v>
      </c>
      <c r="D1944" s="9" t="s">
        <v>67</v>
      </c>
      <c r="E1944">
        <v>21959.322707715208</v>
      </c>
      <c r="F1944" s="8"/>
      <c r="I1944">
        <v>3821362</v>
      </c>
      <c r="J1944">
        <v>847.60355077587519</v>
      </c>
      <c r="K1944">
        <v>435.18515126282199</v>
      </c>
      <c r="T1944">
        <f t="shared" si="212"/>
        <v>0</v>
      </c>
      <c r="U1944">
        <f t="shared" si="213"/>
        <v>0</v>
      </c>
      <c r="V1944">
        <f t="shared" si="214"/>
        <v>0</v>
      </c>
      <c r="W1944">
        <f t="shared" si="215"/>
        <v>0</v>
      </c>
      <c r="X1944">
        <f t="shared" si="216"/>
        <v>0</v>
      </c>
      <c r="Y1944">
        <f t="shared" si="217"/>
        <v>0</v>
      </c>
      <c r="Z1944">
        <f t="shared" si="218"/>
        <v>0</v>
      </c>
    </row>
    <row r="1945" spans="1:26" ht="14.4">
      <c r="A1945" s="7" t="s">
        <v>2236</v>
      </c>
      <c r="B1945" s="7" t="s">
        <v>228</v>
      </c>
      <c r="C1945" s="8" t="s">
        <v>84</v>
      </c>
      <c r="D1945" s="9" t="s">
        <v>68</v>
      </c>
      <c r="E1945">
        <v>22935.941149433384</v>
      </c>
      <c r="F1945" s="8"/>
      <c r="I1945">
        <v>3805214</v>
      </c>
      <c r="J1945">
        <v>885.36413457955325</v>
      </c>
      <c r="K1945">
        <v>460.42088565846757</v>
      </c>
      <c r="T1945">
        <f t="shared" si="212"/>
        <v>0</v>
      </c>
      <c r="U1945">
        <f t="shared" si="213"/>
        <v>0</v>
      </c>
      <c r="V1945">
        <f t="shared" si="214"/>
        <v>0</v>
      </c>
      <c r="W1945">
        <f t="shared" si="215"/>
        <v>0</v>
      </c>
      <c r="X1945">
        <f t="shared" si="216"/>
        <v>0</v>
      </c>
      <c r="Y1945">
        <f t="shared" si="217"/>
        <v>0</v>
      </c>
      <c r="Z1945">
        <f t="shared" si="218"/>
        <v>0</v>
      </c>
    </row>
    <row r="1946" spans="1:26" ht="14.4">
      <c r="A1946" s="7" t="s">
        <v>2237</v>
      </c>
      <c r="B1946" s="7" t="s">
        <v>228</v>
      </c>
      <c r="C1946" s="8" t="s">
        <v>84</v>
      </c>
      <c r="D1946" s="9" t="s">
        <v>69</v>
      </c>
      <c r="E1946">
        <v>23664.882353003373</v>
      </c>
      <c r="F1946" s="8"/>
      <c r="I1946">
        <v>3782995</v>
      </c>
      <c r="J1946">
        <v>902.45955915881461</v>
      </c>
      <c r="K1946">
        <v>460.7460490960205</v>
      </c>
      <c r="T1946">
        <f t="shared" si="212"/>
        <v>0</v>
      </c>
      <c r="U1946">
        <f t="shared" si="213"/>
        <v>0</v>
      </c>
      <c r="V1946">
        <f t="shared" si="214"/>
        <v>0</v>
      </c>
      <c r="W1946">
        <f t="shared" si="215"/>
        <v>0</v>
      </c>
      <c r="X1946">
        <f t="shared" si="216"/>
        <v>0</v>
      </c>
      <c r="Y1946">
        <f t="shared" si="217"/>
        <v>0</v>
      </c>
      <c r="Z1946">
        <f t="shared" si="218"/>
        <v>0</v>
      </c>
    </row>
    <row r="1947" spans="1:26" ht="14.4">
      <c r="A1947" s="7" t="s">
        <v>2238</v>
      </c>
      <c r="B1947" s="7" t="s">
        <v>228</v>
      </c>
      <c r="C1947" s="8" t="s">
        <v>84</v>
      </c>
      <c r="D1947" s="9" t="s">
        <v>70</v>
      </c>
      <c r="E1947">
        <v>24898.338840043754</v>
      </c>
      <c r="F1947" s="8"/>
      <c r="I1947">
        <v>3760866</v>
      </c>
      <c r="J1947">
        <v>939.94308757610611</v>
      </c>
      <c r="K1947">
        <v>468.24321845021865</v>
      </c>
      <c r="T1947">
        <f t="shared" si="212"/>
        <v>0</v>
      </c>
      <c r="U1947">
        <f t="shared" si="213"/>
        <v>0</v>
      </c>
      <c r="V1947">
        <f t="shared" si="214"/>
        <v>0</v>
      </c>
      <c r="W1947">
        <f t="shared" si="215"/>
        <v>0</v>
      </c>
      <c r="X1947">
        <f t="shared" si="216"/>
        <v>0</v>
      </c>
      <c r="Y1947">
        <f t="shared" si="217"/>
        <v>0</v>
      </c>
      <c r="Z1947">
        <f t="shared" si="218"/>
        <v>0</v>
      </c>
    </row>
    <row r="1948" spans="1:26" ht="14.4">
      <c r="A1948" s="7" t="s">
        <v>2239</v>
      </c>
      <c r="B1948" s="7" t="s">
        <v>228</v>
      </c>
      <c r="C1948" s="8" t="s">
        <v>84</v>
      </c>
      <c r="D1948" s="9" t="s">
        <v>71</v>
      </c>
      <c r="E1948">
        <v>25768.736047652532</v>
      </c>
      <c r="F1948" s="8"/>
      <c r="I1948">
        <v>3740410</v>
      </c>
      <c r="J1948">
        <v>849.10477728377373</v>
      </c>
      <c r="K1948">
        <v>370.54761376426649</v>
      </c>
      <c r="T1948">
        <f t="shared" si="212"/>
        <v>0</v>
      </c>
      <c r="U1948">
        <f t="shared" si="213"/>
        <v>0</v>
      </c>
      <c r="V1948">
        <f t="shared" si="214"/>
        <v>0</v>
      </c>
      <c r="W1948">
        <f t="shared" si="215"/>
        <v>0</v>
      </c>
      <c r="X1948">
        <f t="shared" si="216"/>
        <v>0</v>
      </c>
      <c r="Y1948">
        <f t="shared" si="217"/>
        <v>0</v>
      </c>
      <c r="Z1948">
        <f t="shared" si="218"/>
        <v>0</v>
      </c>
    </row>
    <row r="1949" spans="1:26" ht="14.4">
      <c r="A1949" s="7" t="s">
        <v>2240</v>
      </c>
      <c r="B1949" s="7" t="s">
        <v>228</v>
      </c>
      <c r="C1949" s="8" t="s">
        <v>84</v>
      </c>
      <c r="D1949" s="9" t="s">
        <v>72</v>
      </c>
      <c r="E1949">
        <v>26437.992178883847</v>
      </c>
      <c r="F1949" s="8"/>
      <c r="I1949">
        <v>3721208</v>
      </c>
      <c r="J1949">
        <v>862.89183512450791</v>
      </c>
      <c r="K1949">
        <v>317.10132838583598</v>
      </c>
      <c r="T1949">
        <f t="shared" si="212"/>
        <v>0</v>
      </c>
      <c r="U1949">
        <f t="shared" si="213"/>
        <v>0</v>
      </c>
      <c r="V1949">
        <f t="shared" si="214"/>
        <v>0</v>
      </c>
      <c r="W1949">
        <f t="shared" si="215"/>
        <v>0</v>
      </c>
      <c r="X1949">
        <f t="shared" si="216"/>
        <v>0</v>
      </c>
      <c r="Y1949">
        <f t="shared" si="217"/>
        <v>0</v>
      </c>
      <c r="Z1949">
        <f t="shared" si="218"/>
        <v>0</v>
      </c>
    </row>
    <row r="1950" spans="1:26" ht="14.4">
      <c r="A1950" s="7" t="s">
        <v>2241</v>
      </c>
      <c r="B1950" s="7" t="s">
        <v>228</v>
      </c>
      <c r="C1950" s="8" t="s">
        <v>84</v>
      </c>
      <c r="D1950" s="9" t="s">
        <v>73</v>
      </c>
      <c r="E1950">
        <v>27125.411628121456</v>
      </c>
      <c r="F1950" s="8"/>
      <c r="I1950">
        <v>3686580</v>
      </c>
      <c r="J1950">
        <v>852.55168747185735</v>
      </c>
      <c r="K1950">
        <v>324.41992307233261</v>
      </c>
      <c r="T1950">
        <f t="shared" si="212"/>
        <v>0</v>
      </c>
      <c r="U1950">
        <f t="shared" si="213"/>
        <v>0</v>
      </c>
      <c r="V1950">
        <f t="shared" si="214"/>
        <v>0</v>
      </c>
      <c r="W1950">
        <f t="shared" si="215"/>
        <v>0</v>
      </c>
      <c r="X1950">
        <f t="shared" si="216"/>
        <v>0</v>
      </c>
      <c r="Y1950">
        <f t="shared" si="217"/>
        <v>0</v>
      </c>
      <c r="Z1950">
        <f t="shared" si="218"/>
        <v>0</v>
      </c>
    </row>
    <row r="1951" spans="1:26" ht="14.4">
      <c r="A1951" s="7" t="s">
        <v>2242</v>
      </c>
      <c r="B1951" s="7" t="s">
        <v>228</v>
      </c>
      <c r="C1951" s="8" t="s">
        <v>84</v>
      </c>
      <c r="D1951" s="9" t="s">
        <v>74</v>
      </c>
      <c r="E1951">
        <v>27659.524940812724</v>
      </c>
      <c r="F1951" s="8"/>
      <c r="I1951">
        <v>3651545</v>
      </c>
      <c r="J1951">
        <v>874.4243874852973</v>
      </c>
      <c r="K1951">
        <v>316.57832506514364</v>
      </c>
      <c r="T1951">
        <f t="shared" si="212"/>
        <v>0</v>
      </c>
      <c r="U1951">
        <f t="shared" si="213"/>
        <v>0</v>
      </c>
      <c r="V1951">
        <f t="shared" si="214"/>
        <v>0</v>
      </c>
      <c r="W1951">
        <f t="shared" si="215"/>
        <v>0</v>
      </c>
      <c r="X1951">
        <f t="shared" si="216"/>
        <v>0</v>
      </c>
      <c r="Y1951">
        <f t="shared" si="217"/>
        <v>0</v>
      </c>
      <c r="Z1951">
        <f t="shared" si="218"/>
        <v>0</v>
      </c>
    </row>
    <row r="1952" spans="1:26" ht="14.4">
      <c r="A1952" s="7" t="s">
        <v>2243</v>
      </c>
      <c r="B1952" s="7" t="s">
        <v>229</v>
      </c>
      <c r="C1952" s="8" t="s">
        <v>93</v>
      </c>
      <c r="D1952" s="9" t="s">
        <v>62</v>
      </c>
      <c r="E1952">
        <v>29914.264776576445</v>
      </c>
      <c r="F1952" s="14">
        <v>652</v>
      </c>
      <c r="I1952">
        <v>593693</v>
      </c>
      <c r="J1952">
        <v>215.59964493433475</v>
      </c>
      <c r="K1952">
        <v>517.10227339719347</v>
      </c>
      <c r="T1952">
        <f t="shared" si="212"/>
        <v>0</v>
      </c>
      <c r="U1952">
        <f t="shared" si="213"/>
        <v>0</v>
      </c>
      <c r="V1952">
        <f t="shared" si="214"/>
        <v>0</v>
      </c>
      <c r="W1952">
        <f t="shared" si="215"/>
        <v>0</v>
      </c>
      <c r="X1952">
        <f t="shared" si="216"/>
        <v>0</v>
      </c>
      <c r="Y1952">
        <f t="shared" si="217"/>
        <v>0</v>
      </c>
      <c r="Z1952">
        <f t="shared" si="218"/>
        <v>0</v>
      </c>
    </row>
    <row r="1953" spans="1:26" ht="14.4">
      <c r="A1953" s="7" t="s">
        <v>2244</v>
      </c>
      <c r="B1953" s="7" t="s">
        <v>229</v>
      </c>
      <c r="C1953" s="8" t="s">
        <v>93</v>
      </c>
      <c r="D1953" s="9" t="s">
        <v>63</v>
      </c>
      <c r="E1953">
        <v>28666.609513115225</v>
      </c>
      <c r="F1953" s="14">
        <v>732</v>
      </c>
      <c r="G1953">
        <v>5.4404322924839169E-2</v>
      </c>
      <c r="I1953">
        <v>611808</v>
      </c>
      <c r="J1953">
        <v>444.58392175322979</v>
      </c>
      <c r="K1953">
        <v>598.2268947120665</v>
      </c>
      <c r="T1953">
        <f t="shared" si="212"/>
        <v>0</v>
      </c>
      <c r="U1953">
        <f t="shared" si="213"/>
        <v>0</v>
      </c>
      <c r="V1953">
        <f t="shared" si="214"/>
        <v>1</v>
      </c>
      <c r="W1953">
        <f t="shared" si="215"/>
        <v>0</v>
      </c>
      <c r="X1953">
        <f t="shared" si="216"/>
        <v>0</v>
      </c>
      <c r="Y1953">
        <f t="shared" si="217"/>
        <v>0</v>
      </c>
      <c r="Z1953">
        <f t="shared" si="218"/>
        <v>0</v>
      </c>
    </row>
    <row r="1954" spans="1:26" ht="14.4">
      <c r="A1954" s="7" t="s">
        <v>2245</v>
      </c>
      <c r="B1954" s="7" t="s">
        <v>229</v>
      </c>
      <c r="C1954" s="8" t="s">
        <v>93</v>
      </c>
      <c r="D1954" s="9" t="s">
        <v>64</v>
      </c>
      <c r="E1954">
        <v>30748.534257516931</v>
      </c>
      <c r="F1954" s="14">
        <v>833</v>
      </c>
      <c r="G1954">
        <v>4.600751097666516E-2</v>
      </c>
      <c r="H1954">
        <v>0.11199930130449627</v>
      </c>
      <c r="I1954">
        <v>629745</v>
      </c>
      <c r="J1954">
        <v>452.56413310149344</v>
      </c>
      <c r="K1954">
        <v>671.70045018221663</v>
      </c>
      <c r="T1954">
        <f t="shared" si="212"/>
        <v>0</v>
      </c>
      <c r="U1954">
        <f t="shared" si="213"/>
        <v>0</v>
      </c>
      <c r="V1954">
        <f t="shared" si="214"/>
        <v>1</v>
      </c>
      <c r="W1954">
        <f t="shared" si="215"/>
        <v>1</v>
      </c>
      <c r="X1954">
        <f t="shared" si="216"/>
        <v>0</v>
      </c>
      <c r="Y1954">
        <f t="shared" si="217"/>
        <v>0</v>
      </c>
      <c r="Z1954">
        <f t="shared" si="218"/>
        <v>0</v>
      </c>
    </row>
    <row r="1955" spans="1:26" ht="14.4">
      <c r="A1955" s="7" t="s">
        <v>2246</v>
      </c>
      <c r="B1955" s="7" t="s">
        <v>229</v>
      </c>
      <c r="C1955" s="8" t="s">
        <v>93</v>
      </c>
      <c r="D1955" s="9" t="s">
        <v>65</v>
      </c>
      <c r="E1955">
        <v>35644.404791908375</v>
      </c>
      <c r="F1955" s="14">
        <v>1476</v>
      </c>
      <c r="G1955">
        <v>3.7777286372489921E-2</v>
      </c>
      <c r="H1955">
        <v>0.10014570503363938</v>
      </c>
      <c r="I1955">
        <v>660238</v>
      </c>
      <c r="J1955">
        <v>558.88937019680782</v>
      </c>
      <c r="K1955">
        <v>713.37911480405546</v>
      </c>
      <c r="T1955">
        <f t="shared" si="212"/>
        <v>0</v>
      </c>
      <c r="U1955">
        <f t="shared" si="213"/>
        <v>0</v>
      </c>
      <c r="V1955">
        <f t="shared" si="214"/>
        <v>1</v>
      </c>
      <c r="W1955">
        <f t="shared" si="215"/>
        <v>1</v>
      </c>
      <c r="X1955">
        <f t="shared" si="216"/>
        <v>0</v>
      </c>
      <c r="Y1955">
        <f t="shared" si="217"/>
        <v>0</v>
      </c>
      <c r="Z1955">
        <f t="shared" si="218"/>
        <v>0</v>
      </c>
    </row>
    <row r="1956" spans="1:26" ht="14.4">
      <c r="A1956" s="7" t="s">
        <v>2247</v>
      </c>
      <c r="B1956" s="7" t="s">
        <v>229</v>
      </c>
      <c r="C1956" s="8" t="s">
        <v>93</v>
      </c>
      <c r="D1956" s="9" t="s">
        <v>66</v>
      </c>
      <c r="E1956">
        <v>44051.657269813419</v>
      </c>
      <c r="F1956" s="14">
        <v>1589</v>
      </c>
      <c r="G1956">
        <v>3.2818653410755114E-2</v>
      </c>
      <c r="H1956">
        <v>9.4390067505757361E-2</v>
      </c>
      <c r="I1956">
        <v>720383</v>
      </c>
      <c r="J1956">
        <v>691.29893403925416</v>
      </c>
      <c r="K1956">
        <v>959.21197474121402</v>
      </c>
      <c r="T1956">
        <f t="shared" si="212"/>
        <v>1</v>
      </c>
      <c r="U1956">
        <f t="shared" si="213"/>
        <v>1</v>
      </c>
      <c r="V1956">
        <f t="shared" si="214"/>
        <v>1</v>
      </c>
      <c r="W1956">
        <f t="shared" si="215"/>
        <v>1</v>
      </c>
      <c r="X1956">
        <f t="shared" si="216"/>
        <v>0</v>
      </c>
      <c r="Y1956">
        <f t="shared" si="217"/>
        <v>0</v>
      </c>
      <c r="Z1956">
        <f t="shared" si="218"/>
        <v>0</v>
      </c>
    </row>
    <row r="1957" spans="1:26" ht="14.4">
      <c r="A1957" s="7" t="s">
        <v>2248</v>
      </c>
      <c r="B1957" s="7" t="s">
        <v>229</v>
      </c>
      <c r="C1957" s="8" t="s">
        <v>93</v>
      </c>
      <c r="D1957" s="9" t="s">
        <v>67</v>
      </c>
      <c r="E1957">
        <v>54228.831714686195</v>
      </c>
      <c r="F1957" s="14">
        <v>1634</v>
      </c>
      <c r="G1957">
        <v>2.8791013677010178E-2</v>
      </c>
      <c r="H1957">
        <v>8.2806131333882968E-2</v>
      </c>
      <c r="I1957">
        <v>821159</v>
      </c>
      <c r="J1957">
        <v>925.52112319295043</v>
      </c>
      <c r="K1957">
        <v>2142.0942838110523</v>
      </c>
      <c r="T1957">
        <f t="shared" si="212"/>
        <v>1</v>
      </c>
      <c r="U1957">
        <f t="shared" si="213"/>
        <v>1</v>
      </c>
      <c r="V1957">
        <f t="shared" si="214"/>
        <v>1</v>
      </c>
      <c r="W1957">
        <f t="shared" si="215"/>
        <v>1</v>
      </c>
      <c r="X1957">
        <f t="shared" si="216"/>
        <v>0</v>
      </c>
      <c r="Y1957">
        <f t="shared" si="217"/>
        <v>0</v>
      </c>
      <c r="Z1957">
        <f t="shared" si="218"/>
        <v>1</v>
      </c>
    </row>
    <row r="1958" spans="1:26" ht="14.4">
      <c r="A1958" s="7" t="s">
        <v>2249</v>
      </c>
      <c r="B1958" s="7" t="s">
        <v>229</v>
      </c>
      <c r="C1958" s="8" t="s">
        <v>93</v>
      </c>
      <c r="D1958" s="9" t="s">
        <v>68</v>
      </c>
      <c r="E1958">
        <v>62920.644131574758</v>
      </c>
      <c r="F1958" s="14">
        <v>1625</v>
      </c>
      <c r="G1958">
        <v>2.4433599765192715E-2</v>
      </c>
      <c r="H1958">
        <v>7.0273728247771297E-2</v>
      </c>
      <c r="I1958">
        <v>967602</v>
      </c>
      <c r="J1958">
        <v>903.26394529982372</v>
      </c>
      <c r="K1958">
        <v>3876.5938888096553</v>
      </c>
      <c r="T1958">
        <f t="shared" si="212"/>
        <v>1</v>
      </c>
      <c r="U1958">
        <f t="shared" si="213"/>
        <v>1</v>
      </c>
      <c r="V1958">
        <f t="shared" si="214"/>
        <v>1</v>
      </c>
      <c r="W1958">
        <f t="shared" si="215"/>
        <v>1</v>
      </c>
      <c r="X1958">
        <f t="shared" si="216"/>
        <v>0</v>
      </c>
      <c r="Y1958">
        <f t="shared" si="217"/>
        <v>0</v>
      </c>
      <c r="Z1958">
        <f t="shared" si="218"/>
        <v>1</v>
      </c>
    </row>
    <row r="1959" spans="1:26" ht="14.4">
      <c r="A1959" s="7" t="s">
        <v>2250</v>
      </c>
      <c r="B1959" s="7" t="s">
        <v>229</v>
      </c>
      <c r="C1959" s="8" t="s">
        <v>93</v>
      </c>
      <c r="D1959" s="9" t="s">
        <v>69</v>
      </c>
      <c r="E1959">
        <v>69166.960052374969</v>
      </c>
      <c r="F1959" s="14">
        <v>1600</v>
      </c>
      <c r="G1959">
        <v>1.4445633206908011E-2</v>
      </c>
      <c r="H1959">
        <v>3.8520242368708997E-2</v>
      </c>
      <c r="I1959">
        <v>1152459</v>
      </c>
      <c r="K1959">
        <v>3254.7795626568927</v>
      </c>
      <c r="T1959">
        <f t="shared" si="212"/>
        <v>1</v>
      </c>
      <c r="U1959">
        <f t="shared" si="213"/>
        <v>1</v>
      </c>
      <c r="V1959">
        <f t="shared" si="214"/>
        <v>1</v>
      </c>
      <c r="W1959">
        <f t="shared" si="215"/>
        <v>1</v>
      </c>
      <c r="X1959">
        <f t="shared" si="216"/>
        <v>0</v>
      </c>
      <c r="Y1959">
        <f t="shared" si="217"/>
        <v>0</v>
      </c>
      <c r="Z1959">
        <f t="shared" si="218"/>
        <v>1</v>
      </c>
    </row>
    <row r="1960" spans="1:26" ht="14.4">
      <c r="A1960" s="7" t="s">
        <v>2251</v>
      </c>
      <c r="B1960" s="7" t="s">
        <v>229</v>
      </c>
      <c r="C1960" s="8" t="s">
        <v>93</v>
      </c>
      <c r="D1960" s="9" t="s">
        <v>70</v>
      </c>
      <c r="E1960">
        <v>84613.947027254515</v>
      </c>
      <c r="F1960" s="14">
        <v>1590</v>
      </c>
      <c r="G1960">
        <v>1.6768276980444613E-2</v>
      </c>
      <c r="H1960">
        <v>4.9474878487014332E-2</v>
      </c>
      <c r="I1960">
        <v>1359114</v>
      </c>
      <c r="K1960">
        <v>2759.8862199933192</v>
      </c>
      <c r="T1960">
        <f t="shared" si="212"/>
        <v>1</v>
      </c>
      <c r="U1960">
        <f t="shared" si="213"/>
        <v>1</v>
      </c>
      <c r="V1960">
        <f t="shared" si="214"/>
        <v>1</v>
      </c>
      <c r="W1960">
        <f t="shared" si="215"/>
        <v>1</v>
      </c>
      <c r="X1960">
        <f t="shared" si="216"/>
        <v>0</v>
      </c>
      <c r="Y1960">
        <f t="shared" si="217"/>
        <v>0</v>
      </c>
      <c r="Z1960">
        <f t="shared" si="218"/>
        <v>1</v>
      </c>
    </row>
    <row r="1961" spans="1:26" ht="14.4">
      <c r="A1961" s="7" t="s">
        <v>2252</v>
      </c>
      <c r="B1961" s="7" t="s">
        <v>229</v>
      </c>
      <c r="C1961" s="8" t="s">
        <v>93</v>
      </c>
      <c r="D1961" s="9" t="s">
        <v>71</v>
      </c>
      <c r="E1961">
        <v>62527.635271040774</v>
      </c>
      <c r="F1961" s="14">
        <v>1647</v>
      </c>
      <c r="G1961">
        <v>1.4570847308517073E-2</v>
      </c>
      <c r="H1961">
        <v>4.2991352115809782E-2</v>
      </c>
      <c r="I1961">
        <v>1564082</v>
      </c>
      <c r="K1961">
        <v>2398.2118584575487</v>
      </c>
      <c r="T1961">
        <f t="shared" si="212"/>
        <v>1</v>
      </c>
      <c r="U1961">
        <f t="shared" si="213"/>
        <v>1</v>
      </c>
      <c r="V1961">
        <f t="shared" si="214"/>
        <v>1</v>
      </c>
      <c r="W1961">
        <f t="shared" si="215"/>
        <v>1</v>
      </c>
      <c r="X1961">
        <f t="shared" si="216"/>
        <v>0</v>
      </c>
      <c r="Y1961">
        <f t="shared" si="217"/>
        <v>0</v>
      </c>
      <c r="Z1961">
        <f t="shared" si="218"/>
        <v>1</v>
      </c>
    </row>
    <row r="1962" spans="1:26" ht="14.4">
      <c r="A1962" s="7" t="s">
        <v>2253</v>
      </c>
      <c r="B1962" s="7" t="s">
        <v>229</v>
      </c>
      <c r="C1962" s="8" t="s">
        <v>93</v>
      </c>
      <c r="D1962" s="9" t="s">
        <v>72</v>
      </c>
      <c r="E1962">
        <v>71440.287635743691</v>
      </c>
      <c r="F1962" s="14">
        <v>1496</v>
      </c>
      <c r="G1962">
        <v>9.5089880454680281E-3</v>
      </c>
      <c r="H1962">
        <v>2.9651148502640147E-2</v>
      </c>
      <c r="I1962">
        <v>1749713</v>
      </c>
      <c r="K1962">
        <v>2143.7801513733966</v>
      </c>
      <c r="T1962">
        <f t="shared" si="212"/>
        <v>1</v>
      </c>
      <c r="U1962">
        <f t="shared" si="213"/>
        <v>0</v>
      </c>
      <c r="V1962">
        <f t="shared" si="214"/>
        <v>1</v>
      </c>
      <c r="W1962">
        <f t="shared" si="215"/>
        <v>1</v>
      </c>
      <c r="X1962">
        <f t="shared" si="216"/>
        <v>0</v>
      </c>
      <c r="Y1962">
        <f t="shared" si="217"/>
        <v>0</v>
      </c>
      <c r="Z1962">
        <f t="shared" si="218"/>
        <v>1</v>
      </c>
    </row>
    <row r="1963" spans="1:26" ht="14.4">
      <c r="A1963" s="7" t="s">
        <v>2254</v>
      </c>
      <c r="B1963" s="7" t="s">
        <v>229</v>
      </c>
      <c r="C1963" s="8" t="s">
        <v>93</v>
      </c>
      <c r="D1963" s="9" t="s">
        <v>73</v>
      </c>
      <c r="E1963">
        <v>88963.222603775605</v>
      </c>
      <c r="F1963" s="14">
        <v>1738</v>
      </c>
      <c r="G1963">
        <v>7.4231959566738639E-3</v>
      </c>
      <c r="H1963">
        <v>1.892143082167479E-2</v>
      </c>
      <c r="I1963">
        <v>1910902</v>
      </c>
      <c r="J1963">
        <v>2335.5462498861793</v>
      </c>
      <c r="K1963">
        <v>4088.6450482546984</v>
      </c>
      <c r="T1963">
        <f t="shared" si="212"/>
        <v>1</v>
      </c>
      <c r="U1963">
        <f t="shared" si="213"/>
        <v>1</v>
      </c>
      <c r="V1963">
        <f t="shared" si="214"/>
        <v>1</v>
      </c>
      <c r="W1963">
        <f t="shared" si="215"/>
        <v>1</v>
      </c>
      <c r="X1963">
        <f t="shared" si="216"/>
        <v>0</v>
      </c>
      <c r="Y1963">
        <f t="shared" si="217"/>
        <v>1</v>
      </c>
      <c r="Z1963">
        <f t="shared" si="218"/>
        <v>1</v>
      </c>
    </row>
    <row r="1964" spans="1:26" ht="14.4">
      <c r="A1964" s="7" t="s">
        <v>2255</v>
      </c>
      <c r="B1964" s="7" t="s">
        <v>229</v>
      </c>
      <c r="C1964" s="8" t="s">
        <v>93</v>
      </c>
      <c r="D1964" s="9" t="s">
        <v>74</v>
      </c>
      <c r="E1964">
        <v>92659.694105965624</v>
      </c>
      <c r="F1964" s="14">
        <v>2029</v>
      </c>
      <c r="G1964">
        <v>9.561505066534538E-3</v>
      </c>
      <c r="H1964">
        <v>2.7669160025242452E-2</v>
      </c>
      <c r="I1964">
        <v>2050514</v>
      </c>
      <c r="J1964">
        <v>3521.0683760266938</v>
      </c>
      <c r="K1964">
        <v>5219.1791911686532</v>
      </c>
      <c r="T1964">
        <f t="shared" si="212"/>
        <v>1</v>
      </c>
      <c r="U1964">
        <f t="shared" si="213"/>
        <v>1</v>
      </c>
      <c r="V1964">
        <f t="shared" si="214"/>
        <v>1</v>
      </c>
      <c r="W1964">
        <f t="shared" si="215"/>
        <v>1</v>
      </c>
      <c r="X1964">
        <f t="shared" si="216"/>
        <v>0</v>
      </c>
      <c r="Y1964">
        <f t="shared" si="217"/>
        <v>1</v>
      </c>
      <c r="Z1964">
        <f t="shared" si="218"/>
        <v>1</v>
      </c>
    </row>
    <row r="1965" spans="1:26" ht="14.4">
      <c r="A1965" s="7" t="s">
        <v>2256</v>
      </c>
      <c r="B1965" s="7" t="s">
        <v>230</v>
      </c>
      <c r="C1965" s="8" t="s">
        <v>76</v>
      </c>
      <c r="D1965" s="9" t="s">
        <v>62</v>
      </c>
      <c r="E1965">
        <v>1662.2175347461796</v>
      </c>
      <c r="F1965" s="14">
        <v>72</v>
      </c>
      <c r="I1965">
        <v>22442971</v>
      </c>
      <c r="J1965">
        <v>17.555607945133467</v>
      </c>
      <c r="K1965">
        <v>19.917149115417917</v>
      </c>
      <c r="T1965">
        <f t="shared" si="212"/>
        <v>0</v>
      </c>
      <c r="U1965">
        <f t="shared" si="213"/>
        <v>0</v>
      </c>
      <c r="V1965">
        <f t="shared" si="214"/>
        <v>0</v>
      </c>
      <c r="W1965">
        <f t="shared" si="215"/>
        <v>0</v>
      </c>
      <c r="X1965">
        <f t="shared" si="216"/>
        <v>0</v>
      </c>
      <c r="Y1965">
        <f t="shared" si="217"/>
        <v>0</v>
      </c>
      <c r="Z1965">
        <f t="shared" si="218"/>
        <v>0</v>
      </c>
    </row>
    <row r="1966" spans="1:26" ht="14.4">
      <c r="A1966" s="7" t="s">
        <v>2257</v>
      </c>
      <c r="B1966" s="7" t="s">
        <v>230</v>
      </c>
      <c r="C1966" s="8" t="s">
        <v>76</v>
      </c>
      <c r="D1966" s="9" t="s">
        <v>63</v>
      </c>
      <c r="E1966">
        <v>1833.8126596502707</v>
      </c>
      <c r="F1966" s="14">
        <v>79</v>
      </c>
      <c r="G1966">
        <v>1.618925021134585E-3</v>
      </c>
      <c r="I1966">
        <v>22131970</v>
      </c>
      <c r="J1966">
        <v>18.931889027501846</v>
      </c>
      <c r="K1966">
        <v>21.462165365306387</v>
      </c>
      <c r="T1966">
        <f t="shared" si="212"/>
        <v>0</v>
      </c>
      <c r="U1966">
        <f t="shared" si="213"/>
        <v>0</v>
      </c>
      <c r="V1966">
        <f t="shared" si="214"/>
        <v>0</v>
      </c>
      <c r="W1966">
        <f t="shared" si="215"/>
        <v>0</v>
      </c>
      <c r="X1966">
        <f t="shared" si="216"/>
        <v>0</v>
      </c>
      <c r="Y1966">
        <f t="shared" si="217"/>
        <v>0</v>
      </c>
      <c r="Z1966">
        <f t="shared" si="218"/>
        <v>0</v>
      </c>
    </row>
    <row r="1967" spans="1:26" ht="14.4">
      <c r="A1967" s="7" t="s">
        <v>2258</v>
      </c>
      <c r="B1967" s="7" t="s">
        <v>230</v>
      </c>
      <c r="C1967" s="8" t="s">
        <v>76</v>
      </c>
      <c r="D1967" s="9" t="s">
        <v>64</v>
      </c>
      <c r="E1967">
        <v>2116.3120627343251</v>
      </c>
      <c r="F1967" s="14">
        <v>97</v>
      </c>
      <c r="G1967">
        <v>1.6120662869361104E-3</v>
      </c>
      <c r="H1967">
        <v>3.6237092793464081E-3</v>
      </c>
      <c r="I1967">
        <v>21730496</v>
      </c>
      <c r="J1967">
        <v>18.407311089447752</v>
      </c>
      <c r="K1967">
        <v>20.61618842018148</v>
      </c>
      <c r="T1967">
        <f t="shared" si="212"/>
        <v>0</v>
      </c>
      <c r="U1967">
        <f t="shared" si="213"/>
        <v>0</v>
      </c>
      <c r="V1967">
        <f t="shared" si="214"/>
        <v>0</v>
      </c>
      <c r="W1967">
        <f t="shared" si="215"/>
        <v>0</v>
      </c>
      <c r="X1967">
        <f t="shared" si="216"/>
        <v>0</v>
      </c>
      <c r="Y1967">
        <f t="shared" si="217"/>
        <v>0</v>
      </c>
      <c r="Z1967">
        <f t="shared" si="218"/>
        <v>0</v>
      </c>
    </row>
    <row r="1968" spans="1:26" ht="14.4">
      <c r="A1968" s="7" t="s">
        <v>2259</v>
      </c>
      <c r="B1968" s="7" t="s">
        <v>230</v>
      </c>
      <c r="C1968" s="8" t="s">
        <v>76</v>
      </c>
      <c r="D1968" s="9" t="s">
        <v>65</v>
      </c>
      <c r="E1968">
        <v>2756.3325828116253</v>
      </c>
      <c r="F1968" s="14">
        <v>146</v>
      </c>
      <c r="G1968">
        <v>1.6168291885456816E-3</v>
      </c>
      <c r="H1968">
        <v>3.7223410826368341E-3</v>
      </c>
      <c r="I1968">
        <v>21574326</v>
      </c>
      <c r="J1968">
        <v>24.241777008468308</v>
      </c>
      <c r="K1968">
        <v>26.512995122072411</v>
      </c>
      <c r="T1968">
        <f t="shared" si="212"/>
        <v>0</v>
      </c>
      <c r="U1968">
        <f t="shared" si="213"/>
        <v>0</v>
      </c>
      <c r="V1968">
        <f t="shared" si="214"/>
        <v>0</v>
      </c>
      <c r="W1968">
        <f t="shared" si="215"/>
        <v>0</v>
      </c>
      <c r="X1968">
        <f t="shared" si="216"/>
        <v>0</v>
      </c>
      <c r="Y1968">
        <f t="shared" si="217"/>
        <v>0</v>
      </c>
      <c r="Z1968">
        <f t="shared" si="218"/>
        <v>0</v>
      </c>
    </row>
    <row r="1969" spans="1:26" ht="14.4">
      <c r="A1969" s="7" t="s">
        <v>2260</v>
      </c>
      <c r="B1969" s="7" t="s">
        <v>230</v>
      </c>
      <c r="C1969" s="8" t="s">
        <v>76</v>
      </c>
      <c r="D1969" s="9" t="s">
        <v>66</v>
      </c>
      <c r="E1969">
        <v>3533.266078130323</v>
      </c>
      <c r="F1969" s="14">
        <v>190</v>
      </c>
      <c r="G1969">
        <v>1.8467958881486022E-3</v>
      </c>
      <c r="H1969">
        <v>4.4119947707757894E-3</v>
      </c>
      <c r="I1969">
        <v>21451748</v>
      </c>
      <c r="J1969">
        <v>28.296062400136343</v>
      </c>
      <c r="K1969">
        <v>31.326118505587516</v>
      </c>
      <c r="T1969">
        <f t="shared" si="212"/>
        <v>0</v>
      </c>
      <c r="U1969">
        <f t="shared" si="213"/>
        <v>0</v>
      </c>
      <c r="V1969">
        <f t="shared" si="214"/>
        <v>0</v>
      </c>
      <c r="W1969">
        <f t="shared" si="215"/>
        <v>0</v>
      </c>
      <c r="X1969">
        <f t="shared" si="216"/>
        <v>0</v>
      </c>
      <c r="Y1969">
        <f t="shared" si="217"/>
        <v>0</v>
      </c>
      <c r="Z1969">
        <f t="shared" si="218"/>
        <v>0</v>
      </c>
    </row>
    <row r="1970" spans="1:26" ht="14.4">
      <c r="A1970" s="7" t="s">
        <v>2261</v>
      </c>
      <c r="B1970" s="7" t="s">
        <v>230</v>
      </c>
      <c r="C1970" s="8" t="s">
        <v>76</v>
      </c>
      <c r="D1970" s="9" t="s">
        <v>67</v>
      </c>
      <c r="E1970">
        <v>4651.6922607440029</v>
      </c>
      <c r="F1970" s="14">
        <v>251</v>
      </c>
      <c r="G1970">
        <v>1.858235710330617E-3</v>
      </c>
      <c r="H1970">
        <v>4.4393245022147374E-3</v>
      </c>
      <c r="I1970">
        <v>21319685</v>
      </c>
      <c r="J1970">
        <v>62.149135880759964</v>
      </c>
      <c r="K1970">
        <v>50.329073811362598</v>
      </c>
      <c r="T1970">
        <f t="shared" si="212"/>
        <v>0</v>
      </c>
      <c r="U1970">
        <f t="shared" si="213"/>
        <v>0</v>
      </c>
      <c r="V1970">
        <f t="shared" si="214"/>
        <v>0</v>
      </c>
      <c r="W1970">
        <f t="shared" si="215"/>
        <v>0</v>
      </c>
      <c r="X1970">
        <f t="shared" si="216"/>
        <v>0</v>
      </c>
      <c r="Y1970">
        <f t="shared" si="217"/>
        <v>0</v>
      </c>
      <c r="Z1970">
        <f t="shared" si="218"/>
        <v>0</v>
      </c>
    </row>
    <row r="1971" spans="1:26" ht="14.4">
      <c r="A1971" s="7" t="s">
        <v>2262</v>
      </c>
      <c r="B1971" s="7" t="s">
        <v>230</v>
      </c>
      <c r="C1971" s="8" t="s">
        <v>76</v>
      </c>
      <c r="D1971" s="9" t="s">
        <v>68</v>
      </c>
      <c r="E1971">
        <v>5803.5950204211049</v>
      </c>
      <c r="F1971" s="14">
        <v>289</v>
      </c>
      <c r="G1971">
        <v>1.869276617268479E-3</v>
      </c>
      <c r="H1971">
        <v>4.4657012252663046E-3</v>
      </c>
      <c r="I1971">
        <v>21193760</v>
      </c>
      <c r="J1971">
        <v>79.079880115656678</v>
      </c>
      <c r="K1971">
        <v>68.841017356051964</v>
      </c>
      <c r="T1971">
        <f t="shared" si="212"/>
        <v>0</v>
      </c>
      <c r="U1971">
        <f t="shared" si="213"/>
        <v>0</v>
      </c>
      <c r="V1971">
        <f t="shared" si="214"/>
        <v>0</v>
      </c>
      <c r="W1971">
        <f t="shared" si="215"/>
        <v>0</v>
      </c>
      <c r="X1971">
        <f t="shared" si="216"/>
        <v>0</v>
      </c>
      <c r="Y1971">
        <f t="shared" si="217"/>
        <v>0</v>
      </c>
      <c r="Z1971">
        <f t="shared" si="218"/>
        <v>0</v>
      </c>
    </row>
    <row r="1972" spans="1:26" ht="14.4">
      <c r="A1972" s="7" t="s">
        <v>2263</v>
      </c>
      <c r="B1972" s="7" t="s">
        <v>230</v>
      </c>
      <c r="C1972" s="8" t="s">
        <v>76</v>
      </c>
      <c r="D1972" s="9" t="s">
        <v>69</v>
      </c>
      <c r="E1972">
        <v>8188.4857248835442</v>
      </c>
      <c r="F1972" s="14">
        <v>414</v>
      </c>
      <c r="G1972">
        <v>1.8523695514366674E-3</v>
      </c>
      <c r="H1972">
        <v>4.5683609745006725E-3</v>
      </c>
      <c r="I1972">
        <v>20882982</v>
      </c>
      <c r="J1972">
        <v>99.267432208675942</v>
      </c>
      <c r="K1972">
        <v>82.603145470316448</v>
      </c>
      <c r="T1972">
        <f t="shared" si="212"/>
        <v>0</v>
      </c>
      <c r="U1972">
        <f t="shared" si="213"/>
        <v>0</v>
      </c>
      <c r="V1972">
        <f t="shared" si="214"/>
        <v>0</v>
      </c>
      <c r="W1972">
        <f t="shared" si="215"/>
        <v>0</v>
      </c>
      <c r="X1972">
        <f t="shared" si="216"/>
        <v>0</v>
      </c>
      <c r="Y1972">
        <f t="shared" si="217"/>
        <v>0</v>
      </c>
      <c r="Z1972">
        <f t="shared" si="218"/>
        <v>0</v>
      </c>
    </row>
    <row r="1973" spans="1:26" ht="14.4">
      <c r="A1973" s="7" t="s">
        <v>2264</v>
      </c>
      <c r="B1973" s="7" t="s">
        <v>230</v>
      </c>
      <c r="C1973" s="8" t="s">
        <v>76</v>
      </c>
      <c r="D1973" s="9" t="s">
        <v>70</v>
      </c>
      <c r="E1973">
        <v>9932.8679330261766</v>
      </c>
      <c r="F1973" s="14">
        <v>516</v>
      </c>
      <c r="G1973">
        <v>1.9357893647711849E-3</v>
      </c>
      <c r="H1973">
        <v>4.9157958162662886E-3</v>
      </c>
      <c r="I1973">
        <v>20537875</v>
      </c>
      <c r="J1973">
        <v>127.81263884408683</v>
      </c>
      <c r="K1973">
        <v>117.29548456205912</v>
      </c>
      <c r="T1973">
        <f t="shared" si="212"/>
        <v>0</v>
      </c>
      <c r="U1973">
        <f t="shared" si="213"/>
        <v>0</v>
      </c>
      <c r="V1973">
        <f t="shared" si="214"/>
        <v>0</v>
      </c>
      <c r="W1973">
        <f t="shared" si="215"/>
        <v>0</v>
      </c>
      <c r="X1973">
        <f t="shared" si="216"/>
        <v>0</v>
      </c>
      <c r="Y1973">
        <f t="shared" si="217"/>
        <v>0</v>
      </c>
      <c r="Z1973">
        <f t="shared" si="218"/>
        <v>0</v>
      </c>
    </row>
    <row r="1974" spans="1:26" ht="14.4">
      <c r="A1974" s="7" t="s">
        <v>2265</v>
      </c>
      <c r="B1974" s="7" t="s">
        <v>230</v>
      </c>
      <c r="C1974" s="8" t="s">
        <v>76</v>
      </c>
      <c r="D1974" s="9" t="s">
        <v>71</v>
      </c>
      <c r="E1974">
        <v>8052.0488364617586</v>
      </c>
      <c r="F1974" s="14">
        <v>431</v>
      </c>
      <c r="G1974">
        <v>1.9519835706781107E-3</v>
      </c>
      <c r="H1974">
        <v>4.9569198202998729E-3</v>
      </c>
      <c r="I1974">
        <v>20367487</v>
      </c>
      <c r="J1974">
        <v>82.828087726286512</v>
      </c>
      <c r="K1974">
        <v>86.854112144517387</v>
      </c>
      <c r="T1974">
        <f t="shared" si="212"/>
        <v>0</v>
      </c>
      <c r="U1974">
        <f t="shared" si="213"/>
        <v>0</v>
      </c>
      <c r="V1974">
        <f t="shared" si="214"/>
        <v>0</v>
      </c>
      <c r="W1974">
        <f t="shared" si="215"/>
        <v>0</v>
      </c>
      <c r="X1974">
        <f t="shared" si="216"/>
        <v>0</v>
      </c>
      <c r="Y1974">
        <f t="shared" si="217"/>
        <v>0</v>
      </c>
      <c r="Z1974">
        <f t="shared" si="218"/>
        <v>0</v>
      </c>
    </row>
    <row r="1975" spans="1:26" ht="14.4">
      <c r="A1975" s="7" t="s">
        <v>2266</v>
      </c>
      <c r="B1975" s="7" t="s">
        <v>230</v>
      </c>
      <c r="C1975" s="8" t="s">
        <v>76</v>
      </c>
      <c r="D1975" s="9" t="s">
        <v>72</v>
      </c>
      <c r="E1975">
        <v>8149.4073825036967</v>
      </c>
      <c r="F1975" s="14">
        <v>457</v>
      </c>
      <c r="G1975">
        <v>1.9110607263710033E-3</v>
      </c>
      <c r="H1975">
        <v>4.7254709135055983E-3</v>
      </c>
      <c r="I1975">
        <v>20246871</v>
      </c>
      <c r="J1975">
        <v>80.555657217354721</v>
      </c>
      <c r="K1975">
        <v>93.644099377133386</v>
      </c>
      <c r="T1975">
        <f t="shared" si="212"/>
        <v>0</v>
      </c>
      <c r="U1975">
        <f t="shared" si="213"/>
        <v>0</v>
      </c>
      <c r="V1975">
        <f t="shared" si="214"/>
        <v>0</v>
      </c>
      <c r="W1975">
        <f t="shared" si="215"/>
        <v>0</v>
      </c>
      <c r="X1975">
        <f t="shared" si="216"/>
        <v>0</v>
      </c>
      <c r="Y1975">
        <f t="shared" si="217"/>
        <v>0</v>
      </c>
      <c r="Z1975">
        <f t="shared" si="218"/>
        <v>0</v>
      </c>
    </row>
    <row r="1976" spans="1:26" ht="14.4">
      <c r="A1976" s="7" t="s">
        <v>2267</v>
      </c>
      <c r="B1976" s="7" t="s">
        <v>230</v>
      </c>
      <c r="C1976" s="8" t="s">
        <v>76</v>
      </c>
      <c r="D1976" s="9" t="s">
        <v>73</v>
      </c>
      <c r="E1976">
        <v>9083.0001576372051</v>
      </c>
      <c r="F1976" s="14">
        <v>480</v>
      </c>
      <c r="G1976">
        <v>1.9617791324077079E-3</v>
      </c>
      <c r="H1976">
        <v>4.7618745088727514E-3</v>
      </c>
      <c r="I1976">
        <v>20147528</v>
      </c>
      <c r="J1976">
        <v>100.16117113722339</v>
      </c>
      <c r="K1976">
        <v>113.90975607528625</v>
      </c>
      <c r="T1976">
        <f t="shared" si="212"/>
        <v>0</v>
      </c>
      <c r="U1976">
        <f t="shared" si="213"/>
        <v>0</v>
      </c>
      <c r="V1976">
        <f t="shared" si="214"/>
        <v>0</v>
      </c>
      <c r="W1976">
        <f t="shared" si="215"/>
        <v>0</v>
      </c>
      <c r="X1976">
        <f t="shared" si="216"/>
        <v>0</v>
      </c>
      <c r="Y1976">
        <f t="shared" si="217"/>
        <v>0</v>
      </c>
      <c r="Z1976">
        <f t="shared" si="218"/>
        <v>0</v>
      </c>
    </row>
    <row r="1977" spans="1:26" ht="14.4">
      <c r="A1977" s="7" t="s">
        <v>2268</v>
      </c>
      <c r="B1977" s="7" t="s">
        <v>230</v>
      </c>
      <c r="C1977" s="8" t="s">
        <v>76</v>
      </c>
      <c r="D1977" s="9" t="s">
        <v>74</v>
      </c>
      <c r="E1977">
        <v>8417.7067307833586</v>
      </c>
      <c r="F1977" s="14">
        <v>420</v>
      </c>
      <c r="G1977">
        <v>1.9891688520743446E-3</v>
      </c>
      <c r="H1977">
        <v>5.1101456925722998E-3</v>
      </c>
      <c r="I1977">
        <v>20076727</v>
      </c>
      <c r="J1977">
        <v>95.583308972622874</v>
      </c>
      <c r="K1977">
        <v>105.19642967700861</v>
      </c>
      <c r="T1977">
        <f t="shared" si="212"/>
        <v>0</v>
      </c>
      <c r="U1977">
        <f t="shared" si="213"/>
        <v>0</v>
      </c>
      <c r="V1977">
        <f t="shared" si="214"/>
        <v>0</v>
      </c>
      <c r="W1977">
        <f t="shared" si="215"/>
        <v>0</v>
      </c>
      <c r="X1977">
        <f t="shared" si="216"/>
        <v>0</v>
      </c>
      <c r="Y1977">
        <f t="shared" si="217"/>
        <v>0</v>
      </c>
      <c r="Z1977">
        <f t="shared" si="218"/>
        <v>0</v>
      </c>
    </row>
    <row r="1978" spans="1:26" ht="14.4">
      <c r="A1978" s="7" t="s">
        <v>2269</v>
      </c>
      <c r="B1978" s="7" t="s">
        <v>231</v>
      </c>
      <c r="C1978" s="8" t="s">
        <v>76</v>
      </c>
      <c r="D1978" s="9" t="s">
        <v>62</v>
      </c>
      <c r="E1978">
        <v>1773.5712911196536</v>
      </c>
      <c r="F1978" s="14">
        <v>96</v>
      </c>
      <c r="I1978">
        <v>146596870</v>
      </c>
      <c r="J1978">
        <v>23.390676758651122</v>
      </c>
      <c r="K1978">
        <v>60.355995322410365</v>
      </c>
      <c r="T1978">
        <f t="shared" si="212"/>
        <v>0</v>
      </c>
      <c r="U1978">
        <f t="shared" si="213"/>
        <v>0</v>
      </c>
      <c r="V1978">
        <f t="shared" si="214"/>
        <v>0</v>
      </c>
      <c r="W1978">
        <f t="shared" si="215"/>
        <v>0</v>
      </c>
      <c r="X1978">
        <f t="shared" si="216"/>
        <v>1</v>
      </c>
      <c r="Y1978">
        <f t="shared" si="217"/>
        <v>0</v>
      </c>
      <c r="Z1978">
        <f t="shared" si="218"/>
        <v>0</v>
      </c>
    </row>
    <row r="1979" spans="1:26" ht="14.4">
      <c r="A1979" s="7" t="s">
        <v>2270</v>
      </c>
      <c r="B1979" s="7" t="s">
        <v>231</v>
      </c>
      <c r="C1979" s="8" t="s">
        <v>76</v>
      </c>
      <c r="D1979" s="9" t="s">
        <v>63</v>
      </c>
      <c r="E1979">
        <v>2103.0786241835012</v>
      </c>
      <c r="F1979" s="14">
        <v>119</v>
      </c>
      <c r="G1979">
        <v>5.0074507554378304E-3</v>
      </c>
      <c r="I1979">
        <v>145976473</v>
      </c>
      <c r="J1979">
        <v>32.375080058277611</v>
      </c>
      <c r="K1979">
        <v>66.86008915971</v>
      </c>
      <c r="T1979">
        <f t="shared" si="212"/>
        <v>0</v>
      </c>
      <c r="U1979">
        <f t="shared" si="213"/>
        <v>0</v>
      </c>
      <c r="V1979">
        <f t="shared" si="214"/>
        <v>0</v>
      </c>
      <c r="W1979">
        <f t="shared" si="215"/>
        <v>0</v>
      </c>
      <c r="X1979">
        <f t="shared" si="216"/>
        <v>1</v>
      </c>
      <c r="Y1979">
        <f t="shared" si="217"/>
        <v>0</v>
      </c>
      <c r="Z1979">
        <f t="shared" si="218"/>
        <v>0</v>
      </c>
    </row>
    <row r="1980" spans="1:26" ht="14.4">
      <c r="A1980" s="7" t="s">
        <v>2271</v>
      </c>
      <c r="B1980" s="7" t="s">
        <v>231</v>
      </c>
      <c r="C1980" s="8" t="s">
        <v>76</v>
      </c>
      <c r="D1980" s="9" t="s">
        <v>64</v>
      </c>
      <c r="E1980">
        <v>2372.6337044941665</v>
      </c>
      <c r="F1980" s="14">
        <v>142</v>
      </c>
      <c r="G1980">
        <v>4.8298019408597598E-3</v>
      </c>
      <c r="H1980">
        <v>1.1971663216158078E-2</v>
      </c>
      <c r="I1980">
        <v>145408033</v>
      </c>
      <c r="J1980">
        <v>36.297857079189015</v>
      </c>
      <c r="K1980">
        <v>78.13873666800788</v>
      </c>
      <c r="T1980">
        <f t="shared" si="212"/>
        <v>0</v>
      </c>
      <c r="U1980">
        <f t="shared" si="213"/>
        <v>0</v>
      </c>
      <c r="V1980">
        <f t="shared" si="214"/>
        <v>0</v>
      </c>
      <c r="W1980">
        <f t="shared" si="215"/>
        <v>0</v>
      </c>
      <c r="X1980">
        <f t="shared" si="216"/>
        <v>1</v>
      </c>
      <c r="Y1980">
        <f t="shared" si="217"/>
        <v>0</v>
      </c>
      <c r="Z1980">
        <f t="shared" si="218"/>
        <v>0</v>
      </c>
    </row>
    <row r="1981" spans="1:26" ht="14.4">
      <c r="A1981" s="7" t="s">
        <v>2272</v>
      </c>
      <c r="B1981" s="7" t="s">
        <v>231</v>
      </c>
      <c r="C1981" s="8" t="s">
        <v>76</v>
      </c>
      <c r="D1981" s="9" t="s">
        <v>65</v>
      </c>
      <c r="E1981">
        <v>2972.3337661512123</v>
      </c>
      <c r="F1981" s="14">
        <v>167</v>
      </c>
      <c r="G1981">
        <v>4.4717379030923526E-3</v>
      </c>
      <c r="H1981">
        <v>1.0882667829646401E-2</v>
      </c>
      <c r="I1981">
        <v>144667468</v>
      </c>
      <c r="J1981">
        <v>40.63802374698367</v>
      </c>
      <c r="K1981">
        <v>92.812849949098435</v>
      </c>
      <c r="T1981">
        <f t="shared" si="212"/>
        <v>0</v>
      </c>
      <c r="U1981">
        <f t="shared" si="213"/>
        <v>0</v>
      </c>
      <c r="V1981">
        <f t="shared" si="214"/>
        <v>0</v>
      </c>
      <c r="W1981">
        <f t="shared" si="215"/>
        <v>0</v>
      </c>
      <c r="X1981">
        <f t="shared" si="216"/>
        <v>1</v>
      </c>
      <c r="Y1981">
        <f t="shared" si="217"/>
        <v>0</v>
      </c>
      <c r="Z1981">
        <f t="shared" si="218"/>
        <v>0</v>
      </c>
    </row>
    <row r="1982" spans="1:26" ht="14.4">
      <c r="A1982" s="7" t="s">
        <v>2273</v>
      </c>
      <c r="B1982" s="7" t="s">
        <v>231</v>
      </c>
      <c r="C1982" s="8" t="s">
        <v>76</v>
      </c>
      <c r="D1982" s="9" t="s">
        <v>66</v>
      </c>
      <c r="E1982">
        <v>4109.2686661547532</v>
      </c>
      <c r="F1982" s="14">
        <v>212</v>
      </c>
      <c r="G1982">
        <v>4.7870754975976697E-3</v>
      </c>
      <c r="H1982">
        <v>1.1928970533220092E-2</v>
      </c>
      <c r="I1982">
        <v>143821212</v>
      </c>
      <c r="J1982">
        <v>50.493247129637595</v>
      </c>
      <c r="K1982">
        <v>111.81938864484052</v>
      </c>
      <c r="T1982">
        <f t="shared" si="212"/>
        <v>0</v>
      </c>
      <c r="U1982">
        <f t="shared" si="213"/>
        <v>0</v>
      </c>
      <c r="V1982">
        <f t="shared" si="214"/>
        <v>0</v>
      </c>
      <c r="W1982">
        <f t="shared" si="215"/>
        <v>0</v>
      </c>
      <c r="X1982">
        <f t="shared" si="216"/>
        <v>1</v>
      </c>
      <c r="Y1982">
        <f t="shared" si="217"/>
        <v>0</v>
      </c>
      <c r="Z1982">
        <f t="shared" si="218"/>
        <v>0</v>
      </c>
    </row>
    <row r="1983" spans="1:26" ht="14.4">
      <c r="A1983" s="7" t="s">
        <v>2274</v>
      </c>
      <c r="B1983" s="7" t="s">
        <v>231</v>
      </c>
      <c r="C1983" s="8" t="s">
        <v>76</v>
      </c>
      <c r="D1983" s="9" t="s">
        <v>67</v>
      </c>
      <c r="E1983">
        <v>5338.4058437097137</v>
      </c>
      <c r="F1983" s="14">
        <v>277</v>
      </c>
      <c r="G1983">
        <v>4.8107351708047055E-3</v>
      </c>
      <c r="H1983">
        <v>1.1987928355099856E-2</v>
      </c>
      <c r="I1983">
        <v>143113885</v>
      </c>
      <c r="J1983">
        <v>54.543973842929354</v>
      </c>
      <c r="K1983">
        <v>127.90512954071508</v>
      </c>
      <c r="T1983">
        <f t="shared" si="212"/>
        <v>0</v>
      </c>
      <c r="U1983">
        <f t="shared" si="213"/>
        <v>0</v>
      </c>
      <c r="V1983">
        <f t="shared" si="214"/>
        <v>0</v>
      </c>
      <c r="W1983">
        <f t="shared" si="215"/>
        <v>0</v>
      </c>
      <c r="X1983">
        <f t="shared" si="216"/>
        <v>1</v>
      </c>
      <c r="Y1983">
        <f t="shared" si="217"/>
        <v>0</v>
      </c>
      <c r="Z1983">
        <f t="shared" si="218"/>
        <v>0</v>
      </c>
    </row>
    <row r="1984" spans="1:26" ht="14.4">
      <c r="A1984" s="7" t="s">
        <v>2275</v>
      </c>
      <c r="B1984" s="7" t="s">
        <v>231</v>
      </c>
      <c r="C1984" s="8" t="s">
        <v>76</v>
      </c>
      <c r="D1984" s="9" t="s">
        <v>68</v>
      </c>
      <c r="E1984">
        <v>6947.9895957013978</v>
      </c>
      <c r="F1984" s="14">
        <v>365</v>
      </c>
      <c r="G1984">
        <v>4.8318916371891778E-3</v>
      </c>
      <c r="H1984">
        <v>1.2040648406039951E-2</v>
      </c>
      <c r="I1984">
        <v>142487260</v>
      </c>
      <c r="J1984">
        <v>68.216625121431903</v>
      </c>
      <c r="K1984">
        <v>136.6999407525978</v>
      </c>
      <c r="T1984">
        <f t="shared" si="212"/>
        <v>0</v>
      </c>
      <c r="U1984">
        <f t="shared" si="213"/>
        <v>0</v>
      </c>
      <c r="V1984">
        <f t="shared" si="214"/>
        <v>0</v>
      </c>
      <c r="W1984">
        <f t="shared" si="215"/>
        <v>0</v>
      </c>
      <c r="X1984">
        <f t="shared" si="216"/>
        <v>1</v>
      </c>
      <c r="Y1984">
        <f t="shared" si="217"/>
        <v>0</v>
      </c>
      <c r="Z1984">
        <f t="shared" si="218"/>
        <v>0</v>
      </c>
    </row>
    <row r="1985" spans="1:26" ht="14.4">
      <c r="A1985" s="7" t="s">
        <v>2276</v>
      </c>
      <c r="B1985" s="7" t="s">
        <v>231</v>
      </c>
      <c r="C1985" s="8" t="s">
        <v>76</v>
      </c>
      <c r="D1985" s="9" t="s">
        <v>69</v>
      </c>
      <c r="E1985">
        <v>9147.5276171423066</v>
      </c>
      <c r="F1985" s="14">
        <v>487</v>
      </c>
      <c r="G1985">
        <v>4.5554124608592249E-3</v>
      </c>
      <c r="H1985">
        <v>1.1279344855197909E-2</v>
      </c>
      <c r="I1985">
        <v>142114903</v>
      </c>
      <c r="J1985">
        <v>87.443327460174956</v>
      </c>
      <c r="K1985">
        <v>163.58594003332641</v>
      </c>
      <c r="T1985">
        <f t="shared" si="212"/>
        <v>0</v>
      </c>
      <c r="U1985">
        <f t="shared" si="213"/>
        <v>0</v>
      </c>
      <c r="V1985">
        <f t="shared" si="214"/>
        <v>0</v>
      </c>
      <c r="W1985">
        <f t="shared" si="215"/>
        <v>0</v>
      </c>
      <c r="X1985">
        <f t="shared" si="216"/>
        <v>1</v>
      </c>
      <c r="Y1985">
        <f t="shared" si="217"/>
        <v>0</v>
      </c>
      <c r="Z1985">
        <f t="shared" si="218"/>
        <v>0</v>
      </c>
    </row>
    <row r="1986" spans="1:26" ht="14.4">
      <c r="A1986" s="7" t="s">
        <v>2277</v>
      </c>
      <c r="B1986" s="7" t="s">
        <v>231</v>
      </c>
      <c r="C1986" s="8" t="s">
        <v>76</v>
      </c>
      <c r="D1986" s="9" t="s">
        <v>70</v>
      </c>
      <c r="E1986">
        <v>11693.730573305782</v>
      </c>
      <c r="F1986" s="14">
        <v>594</v>
      </c>
      <c r="G1986">
        <v>4.7380108072471745E-3</v>
      </c>
      <c r="H1986">
        <v>1.1747254046134683E-2</v>
      </c>
      <c r="I1986">
        <v>141956409</v>
      </c>
      <c r="J1986">
        <v>111.44970566281371</v>
      </c>
      <c r="K1986">
        <v>185.97962702761802</v>
      </c>
      <c r="T1986">
        <f t="shared" si="212"/>
        <v>0</v>
      </c>
      <c r="U1986">
        <f t="shared" si="213"/>
        <v>0</v>
      </c>
      <c r="V1986">
        <f t="shared" si="214"/>
        <v>0</v>
      </c>
      <c r="W1986">
        <f t="shared" si="215"/>
        <v>0</v>
      </c>
      <c r="X1986">
        <f t="shared" si="216"/>
        <v>1</v>
      </c>
      <c r="Y1986">
        <f t="shared" si="217"/>
        <v>0</v>
      </c>
      <c r="Z1986">
        <f t="shared" si="218"/>
        <v>0</v>
      </c>
    </row>
    <row r="1987" spans="1:26" ht="14.4">
      <c r="A1987" s="7" t="s">
        <v>2278</v>
      </c>
      <c r="B1987" s="7" t="s">
        <v>231</v>
      </c>
      <c r="C1987" s="8" t="s">
        <v>76</v>
      </c>
      <c r="D1987" s="9" t="s">
        <v>71</v>
      </c>
      <c r="E1987">
        <v>8597.0438965906978</v>
      </c>
      <c r="F1987" s="14">
        <v>525</v>
      </c>
      <c r="G1987">
        <v>4.7395855339769123E-3</v>
      </c>
      <c r="H1987">
        <v>1.1751158367103979E-2</v>
      </c>
      <c r="I1987">
        <v>141909244</v>
      </c>
      <c r="J1987">
        <v>87.161340948303547</v>
      </c>
      <c r="K1987">
        <v>167.60712219705715</v>
      </c>
      <c r="T1987">
        <f t="shared" ref="T1987:T2050" si="219">IF(OR(E1987&lt;$N$2-$S$2,E1987&gt;$P$2+$S$2),1,0)</f>
        <v>0</v>
      </c>
      <c r="U1987">
        <f t="shared" ref="U1987:U2050" si="220">IF(OR(F1987&lt;$N$3-$S$3,F1987&gt;$P$3+$S$3),1,0)</f>
        <v>0</v>
      </c>
      <c r="V1987">
        <f t="shared" ref="V1987:V2050" si="221">IF(OR(G1987&lt;$N$4-$S$4,G1987&gt;$P$4+$S$4),1,0)</f>
        <v>0</v>
      </c>
      <c r="W1987">
        <f t="shared" ref="W1987:W2050" si="222">IF(OR(H1987&lt;$N$5-$S$5,H1987&gt;$P$5+$S$5),1,0)</f>
        <v>0</v>
      </c>
      <c r="X1987">
        <f t="shared" ref="X1987:X2050" si="223">IF(OR(I1987&lt;$N$6-$S$6,I1987&gt;$P$6+$S$6),1,0)</f>
        <v>1</v>
      </c>
      <c r="Y1987">
        <f t="shared" ref="Y1987:Y2050" si="224">IF(OR(J1987&lt;$N$7-$S$7,J1987&gt;$P$7+$S$7),1,0)</f>
        <v>0</v>
      </c>
      <c r="Z1987">
        <f t="shared" ref="Z1987:Z2050" si="225">IF(OR(K1987&lt;$N$8-$S$8,K1987&gt;$P$8+$S$8),1,0)</f>
        <v>0</v>
      </c>
    </row>
    <row r="1988" spans="1:26" ht="14.4">
      <c r="A1988" s="7" t="s">
        <v>2279</v>
      </c>
      <c r="B1988" s="7" t="s">
        <v>231</v>
      </c>
      <c r="C1988" s="8" t="s">
        <v>76</v>
      </c>
      <c r="D1988" s="9" t="s">
        <v>72</v>
      </c>
      <c r="E1988">
        <v>10675.242594712385</v>
      </c>
      <c r="F1988" s="14">
        <v>669</v>
      </c>
      <c r="G1988">
        <v>4.5770945407139461E-3</v>
      </c>
      <c r="H1988">
        <v>1.1347277208793201E-2</v>
      </c>
      <c r="I1988">
        <v>142385523</v>
      </c>
      <c r="J1988">
        <v>92.979958362761366</v>
      </c>
      <c r="K1988">
        <v>211.88249594728813</v>
      </c>
      <c r="T1988">
        <f t="shared" si="219"/>
        <v>0</v>
      </c>
      <c r="U1988">
        <f t="shared" si="220"/>
        <v>0</v>
      </c>
      <c r="V1988">
        <f t="shared" si="221"/>
        <v>0</v>
      </c>
      <c r="W1988">
        <f t="shared" si="222"/>
        <v>0</v>
      </c>
      <c r="X1988">
        <f t="shared" si="223"/>
        <v>1</v>
      </c>
      <c r="Y1988">
        <f t="shared" si="224"/>
        <v>0</v>
      </c>
      <c r="Z1988">
        <f t="shared" si="225"/>
        <v>0</v>
      </c>
    </row>
    <row r="1989" spans="1:26" ht="14.4">
      <c r="A1989" s="7" t="s">
        <v>2280</v>
      </c>
      <c r="B1989" s="7" t="s">
        <v>231</v>
      </c>
      <c r="C1989" s="8" t="s">
        <v>76</v>
      </c>
      <c r="D1989" s="9" t="s">
        <v>73</v>
      </c>
      <c r="E1989">
        <v>13290.759997834306</v>
      </c>
      <c r="F1989" s="14">
        <v>803</v>
      </c>
      <c r="G1989">
        <v>4.5141226916223303E-3</v>
      </c>
      <c r="H1989">
        <v>1.1227005761054799E-2</v>
      </c>
      <c r="I1989">
        <v>142956460</v>
      </c>
      <c r="J1989">
        <v>118.64451595961455</v>
      </c>
      <c r="K1989">
        <v>261.21939505217182</v>
      </c>
      <c r="T1989">
        <f t="shared" si="219"/>
        <v>0</v>
      </c>
      <c r="U1989">
        <f t="shared" si="220"/>
        <v>0</v>
      </c>
      <c r="V1989">
        <f t="shared" si="221"/>
        <v>0</v>
      </c>
      <c r="W1989">
        <f t="shared" si="222"/>
        <v>0</v>
      </c>
      <c r="X1989">
        <f t="shared" si="223"/>
        <v>1</v>
      </c>
      <c r="Y1989">
        <f t="shared" si="224"/>
        <v>0</v>
      </c>
      <c r="Z1989">
        <f t="shared" si="225"/>
        <v>0</v>
      </c>
    </row>
    <row r="1990" spans="1:26" ht="14.4">
      <c r="A1990" s="7" t="s">
        <v>2281</v>
      </c>
      <c r="B1990" s="7" t="s">
        <v>231</v>
      </c>
      <c r="C1990" s="8" t="s">
        <v>76</v>
      </c>
      <c r="D1990" s="9" t="s">
        <v>74</v>
      </c>
      <c r="E1990">
        <v>14108.312729609297</v>
      </c>
      <c r="F1990" s="14">
        <v>887</v>
      </c>
      <c r="G1990">
        <v>4.6841903085669588E-3</v>
      </c>
      <c r="H1990">
        <v>1.1661135090586543E-2</v>
      </c>
      <c r="I1990">
        <v>143178000</v>
      </c>
      <c r="J1990">
        <v>124.85158334380981</v>
      </c>
      <c r="K1990">
        <v>335.91752922935086</v>
      </c>
      <c r="T1990">
        <f t="shared" si="219"/>
        <v>0</v>
      </c>
      <c r="U1990">
        <f t="shared" si="220"/>
        <v>0</v>
      </c>
      <c r="V1990">
        <f t="shared" si="221"/>
        <v>0</v>
      </c>
      <c r="W1990">
        <f t="shared" si="222"/>
        <v>0</v>
      </c>
      <c r="X1990">
        <f t="shared" si="223"/>
        <v>1</v>
      </c>
      <c r="Y1990">
        <f t="shared" si="224"/>
        <v>0</v>
      </c>
      <c r="Z1990">
        <f t="shared" si="225"/>
        <v>0</v>
      </c>
    </row>
    <row r="1991" spans="1:26" ht="14.4">
      <c r="A1991" s="7" t="s">
        <v>2282</v>
      </c>
      <c r="B1991" s="7" t="s">
        <v>232</v>
      </c>
      <c r="C1991" s="8" t="s">
        <v>78</v>
      </c>
      <c r="D1991" s="9" t="s">
        <v>62</v>
      </c>
      <c r="E1991">
        <v>206.64907129075226</v>
      </c>
      <c r="F1991" s="14">
        <v>9</v>
      </c>
      <c r="I1991">
        <v>8395577</v>
      </c>
      <c r="J1991">
        <v>3.2159790804134127</v>
      </c>
      <c r="K1991">
        <v>4.1688617709062763</v>
      </c>
      <c r="T1991">
        <f t="shared" si="219"/>
        <v>0</v>
      </c>
      <c r="U1991">
        <f t="shared" si="220"/>
        <v>0</v>
      </c>
      <c r="V1991">
        <f t="shared" si="221"/>
        <v>0</v>
      </c>
      <c r="W1991">
        <f t="shared" si="222"/>
        <v>0</v>
      </c>
      <c r="X1991">
        <f t="shared" si="223"/>
        <v>0</v>
      </c>
      <c r="Y1991">
        <f t="shared" si="224"/>
        <v>0</v>
      </c>
      <c r="Z1991">
        <f t="shared" si="225"/>
        <v>0</v>
      </c>
    </row>
    <row r="1992" spans="1:26" ht="14.4">
      <c r="A1992" s="7" t="s">
        <v>2283</v>
      </c>
      <c r="B1992" s="7" t="s">
        <v>232</v>
      </c>
      <c r="C1992" s="8" t="s">
        <v>78</v>
      </c>
      <c r="D1992" s="9" t="s">
        <v>63</v>
      </c>
      <c r="E1992">
        <v>191.17403567099234</v>
      </c>
      <c r="F1992" s="14">
        <v>8</v>
      </c>
      <c r="I1992">
        <v>8760003</v>
      </c>
      <c r="J1992">
        <v>3.3105011493717527</v>
      </c>
      <c r="K1992">
        <v>3.7671219975609596</v>
      </c>
      <c r="T1992">
        <f t="shared" si="219"/>
        <v>0</v>
      </c>
      <c r="U1992">
        <f t="shared" si="220"/>
        <v>0</v>
      </c>
      <c r="V1992">
        <f t="shared" si="221"/>
        <v>0</v>
      </c>
      <c r="W1992">
        <f t="shared" si="222"/>
        <v>0</v>
      </c>
      <c r="X1992">
        <f t="shared" si="223"/>
        <v>0</v>
      </c>
      <c r="Y1992">
        <f t="shared" si="224"/>
        <v>0</v>
      </c>
      <c r="Z1992">
        <f t="shared" si="225"/>
        <v>0</v>
      </c>
    </row>
    <row r="1993" spans="1:26" ht="14.4">
      <c r="A1993" s="7" t="s">
        <v>2284</v>
      </c>
      <c r="B1993" s="7" t="s">
        <v>232</v>
      </c>
      <c r="C1993" s="8" t="s">
        <v>78</v>
      </c>
      <c r="D1993" s="9" t="s">
        <v>64</v>
      </c>
      <c r="E1993">
        <v>186.64174800999118</v>
      </c>
      <c r="F1993" s="14">
        <v>8</v>
      </c>
      <c r="H1993">
        <v>6.6091625022823307E-5</v>
      </c>
      <c r="I1993">
        <v>8987523</v>
      </c>
      <c r="J1993">
        <v>3.4492262217298357</v>
      </c>
      <c r="K1993">
        <v>2.6703686877908406</v>
      </c>
      <c r="T1993">
        <f t="shared" si="219"/>
        <v>0</v>
      </c>
      <c r="U1993">
        <f t="shared" si="220"/>
        <v>0</v>
      </c>
      <c r="V1993">
        <f t="shared" si="221"/>
        <v>0</v>
      </c>
      <c r="W1993">
        <f t="shared" si="222"/>
        <v>0</v>
      </c>
      <c r="X1993">
        <f t="shared" si="223"/>
        <v>0</v>
      </c>
      <c r="Y1993">
        <f t="shared" si="224"/>
        <v>0</v>
      </c>
      <c r="Z1993">
        <f t="shared" si="225"/>
        <v>0</v>
      </c>
    </row>
    <row r="1994" spans="1:26" ht="14.4">
      <c r="A1994" s="7" t="s">
        <v>2285</v>
      </c>
      <c r="B1994" s="7" t="s">
        <v>232</v>
      </c>
      <c r="C1994" s="8" t="s">
        <v>78</v>
      </c>
      <c r="D1994" s="9" t="s">
        <v>65</v>
      </c>
      <c r="E1994">
        <v>202.27323815135094</v>
      </c>
      <c r="F1994" s="14">
        <v>13</v>
      </c>
      <c r="H1994">
        <v>6.3115215840341295E-5</v>
      </c>
      <c r="I1994">
        <v>9126167</v>
      </c>
      <c r="J1994">
        <v>3.2872508250177757</v>
      </c>
      <c r="K1994">
        <v>2.8489507150154059</v>
      </c>
      <c r="T1994">
        <f t="shared" si="219"/>
        <v>0</v>
      </c>
      <c r="U1994">
        <f t="shared" si="220"/>
        <v>0</v>
      </c>
      <c r="V1994">
        <f t="shared" si="221"/>
        <v>0</v>
      </c>
      <c r="W1994">
        <f t="shared" si="222"/>
        <v>0</v>
      </c>
      <c r="X1994">
        <f t="shared" si="223"/>
        <v>0</v>
      </c>
      <c r="Y1994">
        <f t="shared" si="224"/>
        <v>0</v>
      </c>
      <c r="Z1994">
        <f t="shared" si="225"/>
        <v>0</v>
      </c>
    </row>
    <row r="1995" spans="1:26" ht="14.4">
      <c r="A1995" s="7" t="s">
        <v>2286</v>
      </c>
      <c r="B1995" s="7" t="s">
        <v>232</v>
      </c>
      <c r="C1995" s="8" t="s">
        <v>78</v>
      </c>
      <c r="D1995" s="9" t="s">
        <v>66</v>
      </c>
      <c r="E1995">
        <v>225.75138980151991</v>
      </c>
      <c r="F1995" s="14">
        <v>13</v>
      </c>
      <c r="H1995">
        <v>5.8674925675726054E-5</v>
      </c>
      <c r="I1995">
        <v>9254379</v>
      </c>
      <c r="J1995">
        <v>4.7545059479409693</v>
      </c>
      <c r="K1995">
        <v>3.3497655542311375</v>
      </c>
      <c r="T1995">
        <f t="shared" si="219"/>
        <v>0</v>
      </c>
      <c r="U1995">
        <f t="shared" si="220"/>
        <v>0</v>
      </c>
      <c r="V1995">
        <f t="shared" si="221"/>
        <v>0</v>
      </c>
      <c r="W1995">
        <f t="shared" si="222"/>
        <v>0</v>
      </c>
      <c r="X1995">
        <f t="shared" si="223"/>
        <v>0</v>
      </c>
      <c r="Y1995">
        <f t="shared" si="224"/>
        <v>0</v>
      </c>
      <c r="Z1995">
        <f t="shared" si="225"/>
        <v>0</v>
      </c>
    </row>
    <row r="1996" spans="1:26" ht="14.4">
      <c r="A1996" s="7" t="s">
        <v>2287</v>
      </c>
      <c r="B1996" s="7" t="s">
        <v>232</v>
      </c>
      <c r="C1996" s="8" t="s">
        <v>78</v>
      </c>
      <c r="D1996" s="9" t="s">
        <v>67</v>
      </c>
      <c r="E1996">
        <v>273.7470892544502</v>
      </c>
      <c r="F1996" s="14">
        <v>17</v>
      </c>
      <c r="H1996">
        <v>5.7585500416407861E-5</v>
      </c>
      <c r="I1996">
        <v>9429457</v>
      </c>
      <c r="J1996">
        <v>7.1053932373836588</v>
      </c>
      <c r="K1996">
        <v>7.9537984000563338</v>
      </c>
      <c r="T1996">
        <f t="shared" si="219"/>
        <v>0</v>
      </c>
      <c r="U1996">
        <f t="shared" si="220"/>
        <v>0</v>
      </c>
      <c r="V1996">
        <f t="shared" si="221"/>
        <v>0</v>
      </c>
      <c r="W1996">
        <f t="shared" si="222"/>
        <v>0</v>
      </c>
      <c r="X1996">
        <f t="shared" si="223"/>
        <v>0</v>
      </c>
      <c r="Y1996">
        <f t="shared" si="224"/>
        <v>0</v>
      </c>
      <c r="Z1996">
        <f t="shared" si="225"/>
        <v>0</v>
      </c>
    </row>
    <row r="1997" spans="1:26" ht="14.4">
      <c r="A1997" s="7" t="s">
        <v>2288</v>
      </c>
      <c r="B1997" s="7" t="s">
        <v>232</v>
      </c>
      <c r="C1997" s="8" t="s">
        <v>78</v>
      </c>
      <c r="D1997" s="9" t="s">
        <v>68</v>
      </c>
      <c r="E1997">
        <v>321.94857760306292</v>
      </c>
      <c r="F1997" s="14">
        <v>32</v>
      </c>
      <c r="H1997">
        <v>5.6205675924490208E-5</v>
      </c>
      <c r="I1997">
        <v>9660946</v>
      </c>
      <c r="J1997">
        <v>15.319410749216484</v>
      </c>
      <c r="K1997">
        <v>8.6948006955012485</v>
      </c>
      <c r="T1997">
        <f t="shared" si="219"/>
        <v>0</v>
      </c>
      <c r="U1997">
        <f t="shared" si="220"/>
        <v>0</v>
      </c>
      <c r="V1997">
        <f t="shared" si="221"/>
        <v>0</v>
      </c>
      <c r="W1997">
        <f t="shared" si="222"/>
        <v>0</v>
      </c>
      <c r="X1997">
        <f t="shared" si="223"/>
        <v>0</v>
      </c>
      <c r="Y1997">
        <f t="shared" si="224"/>
        <v>0</v>
      </c>
      <c r="Z1997">
        <f t="shared" si="225"/>
        <v>0</v>
      </c>
    </row>
    <row r="1998" spans="1:26" ht="14.4">
      <c r="A1998" s="7" t="s">
        <v>2289</v>
      </c>
      <c r="B1998" s="7" t="s">
        <v>232</v>
      </c>
      <c r="C1998" s="8" t="s">
        <v>78</v>
      </c>
      <c r="D1998" s="9" t="s">
        <v>69</v>
      </c>
      <c r="E1998">
        <v>373.46364360384416</v>
      </c>
      <c r="F1998" s="14">
        <v>38</v>
      </c>
      <c r="H1998">
        <v>6.9398678081087267E-5</v>
      </c>
      <c r="I1998">
        <v>9928143</v>
      </c>
      <c r="J1998">
        <v>17.828107431571041</v>
      </c>
      <c r="K1998">
        <v>9.8709295383839653</v>
      </c>
      <c r="T1998">
        <f t="shared" si="219"/>
        <v>0</v>
      </c>
      <c r="U1998">
        <f t="shared" si="220"/>
        <v>0</v>
      </c>
      <c r="V1998">
        <f t="shared" si="221"/>
        <v>0</v>
      </c>
      <c r="W1998">
        <f t="shared" si="222"/>
        <v>0</v>
      </c>
      <c r="X1998">
        <f t="shared" si="223"/>
        <v>0</v>
      </c>
      <c r="Y1998">
        <f t="shared" si="224"/>
        <v>0</v>
      </c>
      <c r="Z1998">
        <f t="shared" si="225"/>
        <v>0</v>
      </c>
    </row>
    <row r="1999" spans="1:26" ht="14.4">
      <c r="A1999" s="7" t="s">
        <v>2290</v>
      </c>
      <c r="B1999" s="7" t="s">
        <v>232</v>
      </c>
      <c r="C1999" s="8" t="s">
        <v>78</v>
      </c>
      <c r="D1999" s="9" t="s">
        <v>70</v>
      </c>
      <c r="E1999">
        <v>457.21134551917004</v>
      </c>
      <c r="F1999" s="14">
        <v>47</v>
      </c>
      <c r="H1999">
        <v>5.4485192695149677E-5</v>
      </c>
      <c r="I1999">
        <v>10222961</v>
      </c>
      <c r="J1999">
        <v>21.911459898947086</v>
      </c>
      <c r="K1999">
        <v>14.281576541278012</v>
      </c>
      <c r="T1999">
        <f t="shared" si="219"/>
        <v>0</v>
      </c>
      <c r="U1999">
        <f t="shared" si="220"/>
        <v>0</v>
      </c>
      <c r="V1999">
        <f t="shared" si="221"/>
        <v>0</v>
      </c>
      <c r="W1999">
        <f t="shared" si="222"/>
        <v>0</v>
      </c>
      <c r="X1999">
        <f t="shared" si="223"/>
        <v>0</v>
      </c>
      <c r="Y1999">
        <f t="shared" si="224"/>
        <v>0</v>
      </c>
      <c r="Z1999">
        <f t="shared" si="225"/>
        <v>0</v>
      </c>
    </row>
    <row r="2000" spans="1:26" ht="14.4">
      <c r="A2000" s="7" t="s">
        <v>2291</v>
      </c>
      <c r="B2000" s="7" t="s">
        <v>232</v>
      </c>
      <c r="C2000" s="8" t="s">
        <v>78</v>
      </c>
      <c r="D2000" s="9" t="s">
        <v>71</v>
      </c>
      <c r="E2000">
        <v>494.66780671527346</v>
      </c>
      <c r="F2000" s="14">
        <v>50</v>
      </c>
      <c r="H2000">
        <v>5.2898154053860008E-5</v>
      </c>
      <c r="I2000">
        <v>10529668</v>
      </c>
      <c r="J2000">
        <v>21.178255572730308</v>
      </c>
      <c r="K2000">
        <v>14.055523877865856</v>
      </c>
      <c r="T2000">
        <f t="shared" si="219"/>
        <v>0</v>
      </c>
      <c r="U2000">
        <f t="shared" si="220"/>
        <v>0</v>
      </c>
      <c r="V2000">
        <f t="shared" si="221"/>
        <v>0</v>
      </c>
      <c r="W2000">
        <f t="shared" si="222"/>
        <v>0</v>
      </c>
      <c r="X2000">
        <f t="shared" si="223"/>
        <v>0</v>
      </c>
      <c r="Y2000">
        <f t="shared" si="224"/>
        <v>0</v>
      </c>
      <c r="Z2000">
        <f t="shared" si="225"/>
        <v>0</v>
      </c>
    </row>
    <row r="2001" spans="1:26" ht="14.4">
      <c r="A2001" s="7" t="s">
        <v>2292</v>
      </c>
      <c r="B2001" s="7" t="s">
        <v>232</v>
      </c>
      <c r="C2001" s="8" t="s">
        <v>78</v>
      </c>
      <c r="D2001" s="9" t="s">
        <v>72</v>
      </c>
      <c r="E2001">
        <v>519.05030492587616</v>
      </c>
      <c r="F2001" s="14">
        <v>56</v>
      </c>
      <c r="H2001">
        <v>4.8723175953783852E-5</v>
      </c>
      <c r="I2001">
        <v>10836732</v>
      </c>
      <c r="J2001">
        <v>20.670438283423454</v>
      </c>
      <c r="K2001">
        <v>11.073449080405421</v>
      </c>
      <c r="T2001">
        <f t="shared" si="219"/>
        <v>0</v>
      </c>
      <c r="U2001">
        <f t="shared" si="220"/>
        <v>0</v>
      </c>
      <c r="V2001">
        <f t="shared" si="221"/>
        <v>0</v>
      </c>
      <c r="W2001">
        <f t="shared" si="222"/>
        <v>0</v>
      </c>
      <c r="X2001">
        <f t="shared" si="223"/>
        <v>0</v>
      </c>
      <c r="Y2001">
        <f t="shared" si="224"/>
        <v>0</v>
      </c>
      <c r="Z2001">
        <f t="shared" si="225"/>
        <v>0</v>
      </c>
    </row>
    <row r="2002" spans="1:26" ht="14.4">
      <c r="A2002" s="7" t="s">
        <v>2293</v>
      </c>
      <c r="B2002" s="7" t="s">
        <v>232</v>
      </c>
      <c r="C2002" s="8" t="s">
        <v>78</v>
      </c>
      <c r="D2002" s="9" t="s">
        <v>73</v>
      </c>
      <c r="E2002">
        <v>574.8874668384733</v>
      </c>
      <c r="F2002" s="14">
        <v>62</v>
      </c>
      <c r="H2002">
        <v>6.1197121581721257E-5</v>
      </c>
      <c r="I2002">
        <v>11144315</v>
      </c>
      <c r="J2002">
        <v>26.740091248318087</v>
      </c>
      <c r="K2002">
        <v>13.190581924505903</v>
      </c>
      <c r="T2002">
        <f t="shared" si="219"/>
        <v>0</v>
      </c>
      <c r="U2002">
        <f t="shared" si="220"/>
        <v>0</v>
      </c>
      <c r="V2002">
        <f t="shared" si="221"/>
        <v>0</v>
      </c>
      <c r="W2002">
        <f t="shared" si="222"/>
        <v>0</v>
      </c>
      <c r="X2002">
        <f t="shared" si="223"/>
        <v>0</v>
      </c>
      <c r="Y2002">
        <f t="shared" si="224"/>
        <v>0</v>
      </c>
      <c r="Z2002">
        <f t="shared" si="225"/>
        <v>0</v>
      </c>
    </row>
    <row r="2003" spans="1:26" ht="14.4">
      <c r="A2003" s="7" t="s">
        <v>2294</v>
      </c>
      <c r="B2003" s="7" t="s">
        <v>232</v>
      </c>
      <c r="C2003" s="8" t="s">
        <v>78</v>
      </c>
      <c r="D2003" s="9" t="s">
        <v>74</v>
      </c>
      <c r="E2003">
        <v>622.57835408382459</v>
      </c>
      <c r="F2003" s="14">
        <v>66</v>
      </c>
      <c r="H2003">
        <v>4.6082140892480154E-5</v>
      </c>
      <c r="I2003">
        <v>11457801</v>
      </c>
      <c r="J2003">
        <v>29.41227553175343</v>
      </c>
      <c r="K2003">
        <v>11.607812005113372</v>
      </c>
      <c r="T2003">
        <f t="shared" si="219"/>
        <v>0</v>
      </c>
      <c r="U2003">
        <f t="shared" si="220"/>
        <v>0</v>
      </c>
      <c r="V2003">
        <f t="shared" si="221"/>
        <v>0</v>
      </c>
      <c r="W2003">
        <f t="shared" si="222"/>
        <v>0</v>
      </c>
      <c r="X2003">
        <f t="shared" si="223"/>
        <v>0</v>
      </c>
      <c r="Y2003">
        <f t="shared" si="224"/>
        <v>0</v>
      </c>
      <c r="Z2003">
        <f t="shared" si="225"/>
        <v>0</v>
      </c>
    </row>
    <row r="2004" spans="1:26" ht="14.4">
      <c r="A2004" s="7" t="s">
        <v>2295</v>
      </c>
      <c r="B2004" s="7" t="s">
        <v>233</v>
      </c>
      <c r="C2004" s="8" t="s">
        <v>80</v>
      </c>
      <c r="D2004" s="9" t="s">
        <v>62</v>
      </c>
      <c r="E2004">
        <v>1372.7363899801849</v>
      </c>
      <c r="F2004" s="14">
        <v>80</v>
      </c>
      <c r="I2004">
        <v>174614</v>
      </c>
      <c r="J2004">
        <v>234.80362399349423</v>
      </c>
      <c r="T2004">
        <f t="shared" si="219"/>
        <v>0</v>
      </c>
      <c r="U2004">
        <f t="shared" si="220"/>
        <v>0</v>
      </c>
      <c r="V2004">
        <f t="shared" si="221"/>
        <v>0</v>
      </c>
      <c r="W2004">
        <f t="shared" si="222"/>
        <v>0</v>
      </c>
      <c r="X2004">
        <f t="shared" si="223"/>
        <v>0</v>
      </c>
      <c r="Y2004">
        <f t="shared" si="224"/>
        <v>0</v>
      </c>
      <c r="Z2004">
        <f t="shared" si="225"/>
        <v>0</v>
      </c>
    </row>
    <row r="2005" spans="1:26" ht="14.4">
      <c r="A2005" s="7" t="s">
        <v>2296</v>
      </c>
      <c r="B2005" s="7" t="s">
        <v>233</v>
      </c>
      <c r="C2005" s="8" t="s">
        <v>80</v>
      </c>
      <c r="D2005" s="9" t="s">
        <v>63</v>
      </c>
      <c r="E2005">
        <v>1385.9335182579871</v>
      </c>
      <c r="F2005" s="14">
        <v>79</v>
      </c>
      <c r="I2005">
        <v>175567</v>
      </c>
      <c r="J2005">
        <v>222.13741762404098</v>
      </c>
      <c r="T2005">
        <f t="shared" si="219"/>
        <v>0</v>
      </c>
      <c r="U2005">
        <f t="shared" si="220"/>
        <v>0</v>
      </c>
      <c r="V2005">
        <f t="shared" si="221"/>
        <v>0</v>
      </c>
      <c r="W2005">
        <f t="shared" si="222"/>
        <v>0</v>
      </c>
      <c r="X2005">
        <f t="shared" si="223"/>
        <v>0</v>
      </c>
      <c r="Y2005">
        <f t="shared" si="224"/>
        <v>0</v>
      </c>
      <c r="Z2005">
        <f t="shared" si="225"/>
        <v>0</v>
      </c>
    </row>
    <row r="2006" spans="1:26" ht="14.4">
      <c r="A2006" s="7" t="s">
        <v>2297</v>
      </c>
      <c r="B2006" s="7" t="s">
        <v>233</v>
      </c>
      <c r="C2006" s="8" t="s">
        <v>80</v>
      </c>
      <c r="D2006" s="9" t="s">
        <v>64</v>
      </c>
      <c r="E2006">
        <v>1453.5069538823957</v>
      </c>
      <c r="F2006" s="14">
        <v>83</v>
      </c>
      <c r="H2006">
        <v>9.1170607955060252E-4</v>
      </c>
      <c r="I2006">
        <v>176592</v>
      </c>
      <c r="J2006">
        <v>254.82468061973361</v>
      </c>
      <c r="T2006">
        <f t="shared" si="219"/>
        <v>0</v>
      </c>
      <c r="U2006">
        <f t="shared" si="220"/>
        <v>0</v>
      </c>
      <c r="V2006">
        <f t="shared" si="221"/>
        <v>0</v>
      </c>
      <c r="W2006">
        <f t="shared" si="222"/>
        <v>0</v>
      </c>
      <c r="X2006">
        <f t="shared" si="223"/>
        <v>0</v>
      </c>
      <c r="Y2006">
        <f t="shared" si="224"/>
        <v>0</v>
      </c>
      <c r="Z2006">
        <f t="shared" si="225"/>
        <v>0</v>
      </c>
    </row>
    <row r="2007" spans="1:26" ht="14.4">
      <c r="A2007" s="7" t="s">
        <v>2298</v>
      </c>
      <c r="B2007" s="7" t="s">
        <v>233</v>
      </c>
      <c r="C2007" s="8" t="s">
        <v>80</v>
      </c>
      <c r="D2007" s="9" t="s">
        <v>65</v>
      </c>
      <c r="E2007">
        <v>1699.1842106744261</v>
      </c>
      <c r="F2007" s="14">
        <v>93</v>
      </c>
      <c r="H2007">
        <v>9.0613866735705798E-4</v>
      </c>
      <c r="I2007">
        <v>177677</v>
      </c>
      <c r="J2007">
        <v>303.92228594584554</v>
      </c>
      <c r="T2007">
        <f t="shared" si="219"/>
        <v>0</v>
      </c>
      <c r="U2007">
        <f t="shared" si="220"/>
        <v>0</v>
      </c>
      <c r="V2007">
        <f t="shared" si="221"/>
        <v>0</v>
      </c>
      <c r="W2007">
        <f t="shared" si="222"/>
        <v>0</v>
      </c>
      <c r="X2007">
        <f t="shared" si="223"/>
        <v>0</v>
      </c>
      <c r="Y2007">
        <f t="shared" si="224"/>
        <v>0</v>
      </c>
      <c r="Z2007">
        <f t="shared" si="225"/>
        <v>0</v>
      </c>
    </row>
    <row r="2008" spans="1:26" ht="14.4">
      <c r="A2008" s="7" t="s">
        <v>2299</v>
      </c>
      <c r="B2008" s="7" t="s">
        <v>233</v>
      </c>
      <c r="C2008" s="8" t="s">
        <v>80</v>
      </c>
      <c r="D2008" s="9" t="s">
        <v>66</v>
      </c>
      <c r="E2008">
        <v>2094.629506582995</v>
      </c>
      <c r="F2008" s="14">
        <v>106</v>
      </c>
      <c r="H2008">
        <v>9.0047764466369114E-4</v>
      </c>
      <c r="I2008">
        <v>178794</v>
      </c>
      <c r="J2008">
        <v>391.51201941899615</v>
      </c>
      <c r="K2008">
        <v>67.116346186113631</v>
      </c>
      <c r="T2008">
        <f t="shared" si="219"/>
        <v>0</v>
      </c>
      <c r="U2008">
        <f t="shared" si="220"/>
        <v>0</v>
      </c>
      <c r="V2008">
        <f t="shared" si="221"/>
        <v>0</v>
      </c>
      <c r="W2008">
        <f t="shared" si="222"/>
        <v>0</v>
      </c>
      <c r="X2008">
        <f t="shared" si="223"/>
        <v>0</v>
      </c>
      <c r="Y2008">
        <f t="shared" si="224"/>
        <v>0</v>
      </c>
      <c r="Z2008">
        <f t="shared" si="225"/>
        <v>0</v>
      </c>
    </row>
    <row r="2009" spans="1:26" ht="14.4">
      <c r="A2009" s="7" t="s">
        <v>2300</v>
      </c>
      <c r="B2009" s="7" t="s">
        <v>233</v>
      </c>
      <c r="C2009" s="8" t="s">
        <v>80</v>
      </c>
      <c r="D2009" s="9" t="s">
        <v>67</v>
      </c>
      <c r="E2009">
        <v>2291.0306344760124</v>
      </c>
      <c r="F2009" s="14">
        <v>114</v>
      </c>
      <c r="H2009">
        <v>8.9480236539060069E-4</v>
      </c>
      <c r="I2009">
        <v>179928</v>
      </c>
      <c r="J2009">
        <v>411.27562135965496</v>
      </c>
      <c r="K2009">
        <v>112.82290694055401</v>
      </c>
      <c r="T2009">
        <f t="shared" si="219"/>
        <v>0</v>
      </c>
      <c r="U2009">
        <f t="shared" si="220"/>
        <v>0</v>
      </c>
      <c r="V2009">
        <f t="shared" si="221"/>
        <v>0</v>
      </c>
      <c r="W2009">
        <f t="shared" si="222"/>
        <v>0</v>
      </c>
      <c r="X2009">
        <f t="shared" si="223"/>
        <v>0</v>
      </c>
      <c r="Y2009">
        <f t="shared" si="224"/>
        <v>0</v>
      </c>
      <c r="Z2009">
        <f t="shared" si="225"/>
        <v>0</v>
      </c>
    </row>
    <row r="2010" spans="1:26" ht="14.4">
      <c r="A2010" s="7" t="s">
        <v>2301</v>
      </c>
      <c r="B2010" s="7" t="s">
        <v>233</v>
      </c>
      <c r="C2010" s="8" t="s">
        <v>80</v>
      </c>
      <c r="D2010" s="9" t="s">
        <v>68</v>
      </c>
      <c r="E2010">
        <v>2502.2112628608352</v>
      </c>
      <c r="F2010" s="14">
        <v>129</v>
      </c>
      <c r="H2010">
        <v>8.8914415732881211E-4</v>
      </c>
      <c r="I2010">
        <v>181073</v>
      </c>
      <c r="J2010">
        <v>480.46920302861275</v>
      </c>
      <c r="K2010">
        <v>117.07985177248955</v>
      </c>
      <c r="T2010">
        <f t="shared" si="219"/>
        <v>0</v>
      </c>
      <c r="U2010">
        <f t="shared" si="220"/>
        <v>0</v>
      </c>
      <c r="V2010">
        <f t="shared" si="221"/>
        <v>0</v>
      </c>
      <c r="W2010">
        <f t="shared" si="222"/>
        <v>0</v>
      </c>
      <c r="X2010">
        <f t="shared" si="223"/>
        <v>0</v>
      </c>
      <c r="Y2010">
        <f t="shared" si="224"/>
        <v>0</v>
      </c>
      <c r="Z2010">
        <f t="shared" si="225"/>
        <v>0</v>
      </c>
    </row>
    <row r="2011" spans="1:26" ht="14.4">
      <c r="A2011" s="7" t="s">
        <v>2302</v>
      </c>
      <c r="B2011" s="7" t="s">
        <v>233</v>
      </c>
      <c r="C2011" s="8" t="s">
        <v>80</v>
      </c>
      <c r="D2011" s="9" t="s">
        <v>69</v>
      </c>
      <c r="E2011">
        <v>2693.7929927568043</v>
      </c>
      <c r="F2011" s="14">
        <v>164</v>
      </c>
      <c r="G2011">
        <v>3.0728709394205444E-4</v>
      </c>
      <c r="H2011">
        <v>8.4503950834064964E-4</v>
      </c>
      <c r="I2011">
        <v>182240</v>
      </c>
      <c r="J2011">
        <v>559.70149253731347</v>
      </c>
      <c r="K2011">
        <v>108.64793678665497</v>
      </c>
      <c r="T2011">
        <f t="shared" si="219"/>
        <v>0</v>
      </c>
      <c r="U2011">
        <f t="shared" si="220"/>
        <v>0</v>
      </c>
      <c r="V2011">
        <f t="shared" si="221"/>
        <v>0</v>
      </c>
      <c r="W2011">
        <f t="shared" si="222"/>
        <v>0</v>
      </c>
      <c r="X2011">
        <f t="shared" si="223"/>
        <v>0</v>
      </c>
      <c r="Y2011">
        <f t="shared" si="224"/>
        <v>0</v>
      </c>
      <c r="Z2011">
        <f t="shared" si="225"/>
        <v>0</v>
      </c>
    </row>
    <row r="2012" spans="1:26" ht="14.4">
      <c r="A2012" s="7" t="s">
        <v>2303</v>
      </c>
      <c r="B2012" s="7" t="s">
        <v>233</v>
      </c>
      <c r="C2012" s="8" t="s">
        <v>80</v>
      </c>
      <c r="D2012" s="9" t="s">
        <v>70</v>
      </c>
      <c r="E2012">
        <v>3128.6885589062604</v>
      </c>
      <c r="F2012" s="14">
        <v>153</v>
      </c>
      <c r="G2012">
        <v>3.1617278297464078E-4</v>
      </c>
      <c r="H2012">
        <v>8.7765203549857178E-4</v>
      </c>
      <c r="I2012">
        <v>183444</v>
      </c>
      <c r="J2012">
        <v>610.54054643378902</v>
      </c>
      <c r="K2012">
        <v>117.74710538365932</v>
      </c>
      <c r="T2012">
        <f t="shared" si="219"/>
        <v>0</v>
      </c>
      <c r="U2012">
        <f t="shared" si="220"/>
        <v>0</v>
      </c>
      <c r="V2012">
        <f t="shared" si="221"/>
        <v>0</v>
      </c>
      <c r="W2012">
        <f t="shared" si="222"/>
        <v>0</v>
      </c>
      <c r="X2012">
        <f t="shared" si="223"/>
        <v>0</v>
      </c>
      <c r="Y2012">
        <f t="shared" si="224"/>
        <v>0</v>
      </c>
      <c r="Z2012">
        <f t="shared" si="225"/>
        <v>0</v>
      </c>
    </row>
    <row r="2013" spans="1:26" ht="14.4">
      <c r="A2013" s="7" t="s">
        <v>2304</v>
      </c>
      <c r="B2013" s="7" t="s">
        <v>233</v>
      </c>
      <c r="C2013" s="8" t="s">
        <v>80</v>
      </c>
      <c r="D2013" s="9" t="s">
        <v>71</v>
      </c>
      <c r="E2013">
        <v>2712.8049582033959</v>
      </c>
      <c r="F2013" s="14">
        <v>160</v>
      </c>
      <c r="G2013">
        <v>3.1401593901593902E-4</v>
      </c>
      <c r="H2013">
        <v>8.7166493416493418E-4</v>
      </c>
      <c r="I2013">
        <v>184704</v>
      </c>
      <c r="J2013">
        <v>622.61781011781011</v>
      </c>
      <c r="K2013">
        <v>108.28135828135828</v>
      </c>
      <c r="T2013">
        <f t="shared" si="219"/>
        <v>0</v>
      </c>
      <c r="U2013">
        <f t="shared" si="220"/>
        <v>0</v>
      </c>
      <c r="V2013">
        <f t="shared" si="221"/>
        <v>0</v>
      </c>
      <c r="W2013">
        <f t="shared" si="222"/>
        <v>0</v>
      </c>
      <c r="X2013">
        <f t="shared" si="223"/>
        <v>0</v>
      </c>
      <c r="Y2013">
        <f t="shared" si="224"/>
        <v>0</v>
      </c>
      <c r="Z2013">
        <f t="shared" si="225"/>
        <v>0</v>
      </c>
    </row>
    <row r="2014" spans="1:26" ht="14.4">
      <c r="A2014" s="7" t="s">
        <v>2305</v>
      </c>
      <c r="B2014" s="7" t="s">
        <v>233</v>
      </c>
      <c r="C2014" s="8" t="s">
        <v>80</v>
      </c>
      <c r="D2014" s="9" t="s">
        <v>72</v>
      </c>
      <c r="E2014">
        <v>3080.0129388428686</v>
      </c>
      <c r="F2014" s="14">
        <v>201</v>
      </c>
      <c r="G2014">
        <v>3.0640384026146459E-4</v>
      </c>
      <c r="H2014">
        <v>8.4932994318090188E-4</v>
      </c>
      <c r="I2014">
        <v>186029</v>
      </c>
      <c r="J2014">
        <v>666.56274021792296</v>
      </c>
      <c r="K2014">
        <v>135.46275043138436</v>
      </c>
      <c r="T2014">
        <f t="shared" si="219"/>
        <v>0</v>
      </c>
      <c r="U2014">
        <f t="shared" si="220"/>
        <v>0</v>
      </c>
      <c r="V2014">
        <f t="shared" si="221"/>
        <v>0</v>
      </c>
      <c r="W2014">
        <f t="shared" si="222"/>
        <v>0</v>
      </c>
      <c r="X2014">
        <f t="shared" si="223"/>
        <v>0</v>
      </c>
      <c r="Y2014">
        <f t="shared" si="224"/>
        <v>0</v>
      </c>
      <c r="Z2014">
        <f t="shared" si="225"/>
        <v>0</v>
      </c>
    </row>
    <row r="2015" spans="1:26" ht="14.4">
      <c r="A2015" s="7" t="s">
        <v>2306</v>
      </c>
      <c r="B2015" s="7" t="s">
        <v>233</v>
      </c>
      <c r="C2015" s="8" t="s">
        <v>80</v>
      </c>
      <c r="D2015" s="9" t="s">
        <v>73</v>
      </c>
      <c r="E2015">
        <v>3370.8337183680219</v>
      </c>
      <c r="F2015" s="14">
        <v>245</v>
      </c>
      <c r="G2015">
        <v>3.0411515827326617E-4</v>
      </c>
      <c r="H2015">
        <v>8.0030304808754245E-4</v>
      </c>
      <c r="I2015">
        <v>187429</v>
      </c>
      <c r="J2015">
        <v>720.2727432787882</v>
      </c>
      <c r="K2015">
        <v>118.44485111695629</v>
      </c>
      <c r="T2015">
        <f t="shared" si="219"/>
        <v>0</v>
      </c>
      <c r="U2015">
        <f t="shared" si="220"/>
        <v>0</v>
      </c>
      <c r="V2015">
        <f t="shared" si="221"/>
        <v>0</v>
      </c>
      <c r="W2015">
        <f t="shared" si="222"/>
        <v>0</v>
      </c>
      <c r="X2015">
        <f t="shared" si="223"/>
        <v>0</v>
      </c>
      <c r="Y2015">
        <f t="shared" si="224"/>
        <v>0</v>
      </c>
      <c r="Z2015">
        <f t="shared" si="225"/>
        <v>0</v>
      </c>
    </row>
    <row r="2016" spans="1:26" ht="14.4">
      <c r="A2016" s="7" t="s">
        <v>2307</v>
      </c>
      <c r="B2016" s="7" t="s">
        <v>233</v>
      </c>
      <c r="C2016" s="8" t="s">
        <v>80</v>
      </c>
      <c r="D2016" s="9" t="s">
        <v>74</v>
      </c>
      <c r="E2016">
        <v>3622.621047281737</v>
      </c>
      <c r="F2016" s="14">
        <v>245</v>
      </c>
      <c r="G2016">
        <v>3.0176452837380683E-4</v>
      </c>
      <c r="H2016">
        <v>8.3647009619406104E-4</v>
      </c>
      <c r="I2016">
        <v>188889</v>
      </c>
      <c r="J2016">
        <v>783.52895086532305</v>
      </c>
      <c r="K2016">
        <v>118.05875408308583</v>
      </c>
      <c r="T2016">
        <f t="shared" si="219"/>
        <v>0</v>
      </c>
      <c r="U2016">
        <f t="shared" si="220"/>
        <v>0</v>
      </c>
      <c r="V2016">
        <f t="shared" si="221"/>
        <v>0</v>
      </c>
      <c r="W2016">
        <f t="shared" si="222"/>
        <v>0</v>
      </c>
      <c r="X2016">
        <f t="shared" si="223"/>
        <v>0</v>
      </c>
      <c r="Y2016">
        <f t="shared" si="224"/>
        <v>0</v>
      </c>
      <c r="Z2016">
        <f t="shared" si="225"/>
        <v>0</v>
      </c>
    </row>
    <row r="2017" spans="1:26" ht="14.4">
      <c r="A2017" s="7" t="s">
        <v>2308</v>
      </c>
      <c r="B2017" s="7" t="s">
        <v>234</v>
      </c>
      <c r="C2017" s="8" t="s">
        <v>76</v>
      </c>
      <c r="D2017" s="9" t="s">
        <v>62</v>
      </c>
      <c r="E2017">
        <v>28696.193481404574</v>
      </c>
      <c r="F2017" s="14">
        <v>2161</v>
      </c>
      <c r="I2017">
        <v>26969</v>
      </c>
      <c r="T2017">
        <f t="shared" si="219"/>
        <v>0</v>
      </c>
      <c r="U2017">
        <f t="shared" si="220"/>
        <v>1</v>
      </c>
      <c r="V2017">
        <f t="shared" si="221"/>
        <v>0</v>
      </c>
      <c r="W2017">
        <f t="shared" si="222"/>
        <v>0</v>
      </c>
      <c r="X2017">
        <f t="shared" si="223"/>
        <v>0</v>
      </c>
      <c r="Y2017">
        <f t="shared" si="224"/>
        <v>0</v>
      </c>
      <c r="Z2017">
        <f t="shared" si="225"/>
        <v>0</v>
      </c>
    </row>
    <row r="2018" spans="1:26" ht="14.4">
      <c r="A2018" s="7" t="s">
        <v>2309</v>
      </c>
      <c r="B2018" s="7" t="s">
        <v>234</v>
      </c>
      <c r="C2018" s="8" t="s">
        <v>76</v>
      </c>
      <c r="D2018" s="9" t="s">
        <v>63</v>
      </c>
      <c r="E2018">
        <v>29679.441984927369</v>
      </c>
      <c r="F2018" s="14">
        <v>2183</v>
      </c>
      <c r="I2018">
        <v>27467</v>
      </c>
      <c r="T2018">
        <f t="shared" si="219"/>
        <v>0</v>
      </c>
      <c r="U2018">
        <f t="shared" si="220"/>
        <v>1</v>
      </c>
      <c r="V2018">
        <f t="shared" si="221"/>
        <v>0</v>
      </c>
      <c r="W2018">
        <f t="shared" si="222"/>
        <v>0</v>
      </c>
      <c r="X2018">
        <f t="shared" si="223"/>
        <v>0</v>
      </c>
      <c r="Y2018">
        <f t="shared" si="224"/>
        <v>0</v>
      </c>
      <c r="Z2018">
        <f t="shared" si="225"/>
        <v>0</v>
      </c>
    </row>
    <row r="2019" spans="1:26" ht="14.4">
      <c r="A2019" s="7" t="s">
        <v>2310</v>
      </c>
      <c r="B2019" s="7" t="s">
        <v>234</v>
      </c>
      <c r="C2019" s="8" t="s">
        <v>76</v>
      </c>
      <c r="D2019" s="9" t="s">
        <v>64</v>
      </c>
      <c r="E2019">
        <v>31355.373788483466</v>
      </c>
      <c r="F2019" s="14">
        <v>2894</v>
      </c>
      <c r="I2019">
        <v>28064</v>
      </c>
      <c r="T2019">
        <f t="shared" si="219"/>
        <v>0</v>
      </c>
      <c r="U2019">
        <f t="shared" si="220"/>
        <v>1</v>
      </c>
      <c r="V2019">
        <f t="shared" si="221"/>
        <v>0</v>
      </c>
      <c r="W2019">
        <f t="shared" si="222"/>
        <v>0</v>
      </c>
      <c r="X2019">
        <f t="shared" si="223"/>
        <v>0</v>
      </c>
      <c r="Y2019">
        <f t="shared" si="224"/>
        <v>0</v>
      </c>
      <c r="Z2019">
        <f t="shared" si="225"/>
        <v>0</v>
      </c>
    </row>
    <row r="2020" spans="1:26" ht="14.4">
      <c r="A2020" s="7" t="s">
        <v>2311</v>
      </c>
      <c r="B2020" s="7" t="s">
        <v>234</v>
      </c>
      <c r="C2020" s="8" t="s">
        <v>76</v>
      </c>
      <c r="D2020" s="9" t="s">
        <v>65</v>
      </c>
      <c r="E2020">
        <v>39128.276132404178</v>
      </c>
      <c r="F2020" s="14">
        <v>2837</v>
      </c>
      <c r="I2020">
        <v>28700</v>
      </c>
      <c r="T2020">
        <f t="shared" si="219"/>
        <v>1</v>
      </c>
      <c r="U2020">
        <f t="shared" si="220"/>
        <v>1</v>
      </c>
      <c r="V2020">
        <f t="shared" si="221"/>
        <v>0</v>
      </c>
      <c r="W2020">
        <f t="shared" si="222"/>
        <v>0</v>
      </c>
      <c r="X2020">
        <f t="shared" si="223"/>
        <v>0</v>
      </c>
      <c r="Y2020">
        <f t="shared" si="224"/>
        <v>0</v>
      </c>
      <c r="Z2020">
        <f t="shared" si="225"/>
        <v>0</v>
      </c>
    </row>
    <row r="2021" spans="1:26" ht="14.4">
      <c r="A2021" s="7" t="s">
        <v>2312</v>
      </c>
      <c r="B2021" s="7" t="s">
        <v>234</v>
      </c>
      <c r="C2021" s="8" t="s">
        <v>76</v>
      </c>
      <c r="D2021" s="9" t="s">
        <v>66</v>
      </c>
      <c r="E2021">
        <v>44976.3685558211</v>
      </c>
      <c r="F2021" s="14">
        <v>3359</v>
      </c>
      <c r="I2021">
        <v>29290</v>
      </c>
      <c r="T2021">
        <f t="shared" si="219"/>
        <v>1</v>
      </c>
      <c r="U2021">
        <f t="shared" si="220"/>
        <v>1</v>
      </c>
      <c r="V2021">
        <f t="shared" si="221"/>
        <v>0</v>
      </c>
      <c r="W2021">
        <f t="shared" si="222"/>
        <v>0</v>
      </c>
      <c r="X2021">
        <f t="shared" si="223"/>
        <v>0</v>
      </c>
      <c r="Y2021">
        <f t="shared" si="224"/>
        <v>0</v>
      </c>
      <c r="Z2021">
        <f t="shared" si="225"/>
        <v>0</v>
      </c>
    </row>
    <row r="2022" spans="1:26" ht="14.4">
      <c r="A2022" s="7" t="s">
        <v>2313</v>
      </c>
      <c r="B2022" s="7" t="s">
        <v>234</v>
      </c>
      <c r="C2022" s="8" t="s">
        <v>76</v>
      </c>
      <c r="D2022" s="9" t="s">
        <v>67</v>
      </c>
      <c r="E2022">
        <v>46193.672678421492</v>
      </c>
      <c r="F2022" s="14">
        <v>3399</v>
      </c>
      <c r="I2022">
        <v>29775</v>
      </c>
      <c r="T2022">
        <f t="shared" si="219"/>
        <v>1</v>
      </c>
      <c r="U2022">
        <f t="shared" si="220"/>
        <v>1</v>
      </c>
      <c r="V2022">
        <f t="shared" si="221"/>
        <v>0</v>
      </c>
      <c r="W2022">
        <f t="shared" si="222"/>
        <v>0</v>
      </c>
      <c r="X2022">
        <f t="shared" si="223"/>
        <v>0</v>
      </c>
      <c r="Y2022">
        <f t="shared" si="224"/>
        <v>0</v>
      </c>
      <c r="Z2022">
        <f t="shared" si="225"/>
        <v>0</v>
      </c>
    </row>
    <row r="2023" spans="1:26" ht="14.4">
      <c r="A2023" s="7" t="s">
        <v>2314</v>
      </c>
      <c r="B2023" s="7" t="s">
        <v>234</v>
      </c>
      <c r="C2023" s="8" t="s">
        <v>76</v>
      </c>
      <c r="D2023" s="9" t="s">
        <v>68</v>
      </c>
      <c r="E2023">
        <v>48757.895718552936</v>
      </c>
      <c r="F2023" s="14">
        <v>3444</v>
      </c>
      <c r="I2023">
        <v>30130</v>
      </c>
      <c r="T2023">
        <f t="shared" si="219"/>
        <v>1</v>
      </c>
      <c r="U2023">
        <f t="shared" si="220"/>
        <v>1</v>
      </c>
      <c r="V2023">
        <f t="shared" si="221"/>
        <v>0</v>
      </c>
      <c r="W2023">
        <f t="shared" si="222"/>
        <v>0</v>
      </c>
      <c r="X2023">
        <f t="shared" si="223"/>
        <v>0</v>
      </c>
      <c r="Y2023">
        <f t="shared" si="224"/>
        <v>0</v>
      </c>
      <c r="Z2023">
        <f t="shared" si="225"/>
        <v>0</v>
      </c>
    </row>
    <row r="2024" spans="1:26" ht="14.4">
      <c r="A2024" s="7" t="s">
        <v>2315</v>
      </c>
      <c r="B2024" s="7" t="s">
        <v>234</v>
      </c>
      <c r="C2024" s="8" t="s">
        <v>76</v>
      </c>
      <c r="D2024" s="9" t="s">
        <v>69</v>
      </c>
      <c r="E2024">
        <v>55556.966882838991</v>
      </c>
      <c r="F2024" s="14">
        <v>3872</v>
      </c>
      <c r="I2024">
        <v>30377</v>
      </c>
      <c r="T2024">
        <f t="shared" si="219"/>
        <v>1</v>
      </c>
      <c r="U2024">
        <f t="shared" si="220"/>
        <v>1</v>
      </c>
      <c r="V2024">
        <f t="shared" si="221"/>
        <v>0</v>
      </c>
      <c r="W2024">
        <f t="shared" si="222"/>
        <v>0</v>
      </c>
      <c r="X2024">
        <f t="shared" si="223"/>
        <v>0</v>
      </c>
      <c r="Y2024">
        <f t="shared" si="224"/>
        <v>0</v>
      </c>
      <c r="Z2024">
        <f t="shared" si="225"/>
        <v>0</v>
      </c>
    </row>
    <row r="2025" spans="1:26" ht="14.4">
      <c r="A2025" s="7" t="s">
        <v>2316</v>
      </c>
      <c r="B2025" s="7" t="s">
        <v>234</v>
      </c>
      <c r="C2025" s="8" t="s">
        <v>76</v>
      </c>
      <c r="D2025" s="9" t="s">
        <v>70</v>
      </c>
      <c r="E2025">
        <v>62188.928606501031</v>
      </c>
      <c r="F2025" s="14">
        <v>4069</v>
      </c>
      <c r="I2025">
        <v>30549</v>
      </c>
      <c r="T2025">
        <f t="shared" si="219"/>
        <v>1</v>
      </c>
      <c r="U2025">
        <f t="shared" si="220"/>
        <v>1</v>
      </c>
      <c r="V2025">
        <f t="shared" si="221"/>
        <v>0</v>
      </c>
      <c r="W2025">
        <f t="shared" si="222"/>
        <v>0</v>
      </c>
      <c r="X2025">
        <f t="shared" si="223"/>
        <v>0</v>
      </c>
      <c r="Y2025">
        <f t="shared" si="224"/>
        <v>0</v>
      </c>
      <c r="Z2025">
        <f t="shared" si="225"/>
        <v>0</v>
      </c>
    </row>
    <row r="2026" spans="1:26" ht="14.4">
      <c r="A2026" s="7" t="s">
        <v>2317</v>
      </c>
      <c r="B2026" s="7" t="s">
        <v>234</v>
      </c>
      <c r="C2026" s="8" t="s">
        <v>76</v>
      </c>
      <c r="D2026" s="9" t="s">
        <v>71</v>
      </c>
      <c r="E2026">
        <v>61887.079940061245</v>
      </c>
      <c r="F2026" s="14">
        <v>3548</v>
      </c>
      <c r="I2026">
        <v>30698</v>
      </c>
      <c r="T2026">
        <f t="shared" si="219"/>
        <v>1</v>
      </c>
      <c r="U2026">
        <f t="shared" si="220"/>
        <v>1</v>
      </c>
      <c r="V2026">
        <f t="shared" si="221"/>
        <v>0</v>
      </c>
      <c r="W2026">
        <f t="shared" si="222"/>
        <v>0</v>
      </c>
      <c r="X2026">
        <f t="shared" si="223"/>
        <v>0</v>
      </c>
      <c r="Y2026">
        <f t="shared" si="224"/>
        <v>0</v>
      </c>
      <c r="Z2026">
        <f t="shared" si="225"/>
        <v>0</v>
      </c>
    </row>
    <row r="2027" spans="1:26" ht="14.4">
      <c r="A2027" s="7" t="s">
        <v>2318</v>
      </c>
      <c r="B2027" s="7" t="s">
        <v>234</v>
      </c>
      <c r="C2027" s="8" t="s">
        <v>76</v>
      </c>
      <c r="D2027" s="9" t="s">
        <v>72</v>
      </c>
      <c r="E2027">
        <v>61560.208029551861</v>
      </c>
      <c r="F2027" s="14">
        <v>3319</v>
      </c>
      <c r="I2027">
        <v>30861</v>
      </c>
      <c r="T2027">
        <f t="shared" si="219"/>
        <v>1</v>
      </c>
      <c r="U2027">
        <f t="shared" si="220"/>
        <v>1</v>
      </c>
      <c r="V2027">
        <f t="shared" si="221"/>
        <v>0</v>
      </c>
      <c r="W2027">
        <f t="shared" si="222"/>
        <v>0</v>
      </c>
      <c r="X2027">
        <f t="shared" si="223"/>
        <v>0</v>
      </c>
      <c r="Y2027">
        <f t="shared" si="224"/>
        <v>0</v>
      </c>
      <c r="Z2027">
        <f t="shared" si="225"/>
        <v>0</v>
      </c>
    </row>
    <row r="2028" spans="1:26" ht="14.4">
      <c r="A2028" s="7" t="s">
        <v>2319</v>
      </c>
      <c r="B2028" s="7" t="s">
        <v>234</v>
      </c>
      <c r="C2028" s="8" t="s">
        <v>76</v>
      </c>
      <c r="D2028" s="9" t="s">
        <v>73</v>
      </c>
      <c r="E2028">
        <v>61189.435068281367</v>
      </c>
      <c r="F2028" s="14">
        <v>3553</v>
      </c>
      <c r="I2028">
        <v>31048</v>
      </c>
      <c r="T2028">
        <f t="shared" si="219"/>
        <v>1</v>
      </c>
      <c r="U2028">
        <f t="shared" si="220"/>
        <v>1</v>
      </c>
      <c r="V2028">
        <f t="shared" si="221"/>
        <v>0</v>
      </c>
      <c r="W2028">
        <f t="shared" si="222"/>
        <v>0</v>
      </c>
      <c r="X2028">
        <f t="shared" si="223"/>
        <v>0</v>
      </c>
      <c r="Y2028">
        <f t="shared" si="224"/>
        <v>0</v>
      </c>
      <c r="Z2028">
        <f t="shared" si="225"/>
        <v>0</v>
      </c>
    </row>
    <row r="2029" spans="1:26" ht="14.4">
      <c r="A2029" s="7" t="s">
        <v>2320</v>
      </c>
      <c r="B2029" s="7" t="s">
        <v>234</v>
      </c>
      <c r="C2029" s="8" t="s">
        <v>76</v>
      </c>
      <c r="D2029" s="9" t="s">
        <v>74</v>
      </c>
      <c r="E2029">
        <v>60799.743335360195</v>
      </c>
      <c r="F2029" s="14">
        <v>3792</v>
      </c>
      <c r="I2029">
        <v>31247</v>
      </c>
      <c r="T2029">
        <f t="shared" si="219"/>
        <v>1</v>
      </c>
      <c r="U2029">
        <f t="shared" si="220"/>
        <v>1</v>
      </c>
      <c r="V2029">
        <f t="shared" si="221"/>
        <v>0</v>
      </c>
      <c r="W2029">
        <f t="shared" si="222"/>
        <v>0</v>
      </c>
      <c r="X2029">
        <f t="shared" si="223"/>
        <v>0</v>
      </c>
      <c r="Y2029">
        <f t="shared" si="224"/>
        <v>0</v>
      </c>
      <c r="Z2029">
        <f t="shared" si="225"/>
        <v>0</v>
      </c>
    </row>
    <row r="2030" spans="1:26" ht="14.4">
      <c r="A2030" s="7" t="s">
        <v>2321</v>
      </c>
      <c r="B2030" s="7" t="s">
        <v>235</v>
      </c>
      <c r="C2030" s="8" t="s">
        <v>78</v>
      </c>
      <c r="D2030" s="9" t="s">
        <v>62</v>
      </c>
      <c r="E2030">
        <v>550.17145049774797</v>
      </c>
      <c r="F2030" s="14">
        <v>46</v>
      </c>
      <c r="I2030">
        <v>139428</v>
      </c>
      <c r="J2030">
        <v>71.004389362251487</v>
      </c>
      <c r="K2030">
        <v>15.778753191611441</v>
      </c>
      <c r="T2030">
        <f t="shared" si="219"/>
        <v>0</v>
      </c>
      <c r="U2030">
        <f t="shared" si="220"/>
        <v>0</v>
      </c>
      <c r="V2030">
        <f t="shared" si="221"/>
        <v>0</v>
      </c>
      <c r="W2030">
        <f t="shared" si="222"/>
        <v>0</v>
      </c>
      <c r="X2030">
        <f t="shared" si="223"/>
        <v>0</v>
      </c>
      <c r="Y2030">
        <f t="shared" si="224"/>
        <v>0</v>
      </c>
      <c r="Z2030">
        <f t="shared" si="225"/>
        <v>0</v>
      </c>
    </row>
    <row r="2031" spans="1:26" ht="14.4">
      <c r="A2031" s="7" t="s">
        <v>2322</v>
      </c>
      <c r="B2031" s="7" t="s">
        <v>235</v>
      </c>
      <c r="C2031" s="8" t="s">
        <v>78</v>
      </c>
      <c r="D2031" s="9" t="s">
        <v>63</v>
      </c>
      <c r="E2031">
        <v>539.93386372132056</v>
      </c>
      <c r="F2031" s="14">
        <v>52</v>
      </c>
      <c r="I2031">
        <v>141783</v>
      </c>
      <c r="J2031">
        <v>43.728796823314504</v>
      </c>
      <c r="K2031">
        <v>14.106063491391774</v>
      </c>
      <c r="T2031">
        <f t="shared" si="219"/>
        <v>0</v>
      </c>
      <c r="U2031">
        <f t="shared" si="220"/>
        <v>0</v>
      </c>
      <c r="V2031">
        <f t="shared" si="221"/>
        <v>0</v>
      </c>
      <c r="W2031">
        <f t="shared" si="222"/>
        <v>0</v>
      </c>
      <c r="X2031">
        <f t="shared" si="223"/>
        <v>0</v>
      </c>
      <c r="Y2031">
        <f t="shared" si="224"/>
        <v>0</v>
      </c>
      <c r="Z2031">
        <f t="shared" si="225"/>
        <v>0</v>
      </c>
    </row>
    <row r="2032" spans="1:26" ht="14.4">
      <c r="A2032" s="7" t="s">
        <v>2323</v>
      </c>
      <c r="B2032" s="7" t="s">
        <v>235</v>
      </c>
      <c r="C2032" s="8" t="s">
        <v>78</v>
      </c>
      <c r="D2032" s="9" t="s">
        <v>64</v>
      </c>
      <c r="E2032">
        <v>585.80635804135773</v>
      </c>
      <c r="F2032" s="14">
        <v>59</v>
      </c>
      <c r="H2032">
        <v>6.853724895636462E-4</v>
      </c>
      <c r="I2032">
        <v>144447</v>
      </c>
      <c r="J2032">
        <v>47.768385636254131</v>
      </c>
      <c r="K2032">
        <v>12.461317992066295</v>
      </c>
      <c r="T2032">
        <f t="shared" si="219"/>
        <v>0</v>
      </c>
      <c r="U2032">
        <f t="shared" si="220"/>
        <v>0</v>
      </c>
      <c r="V2032">
        <f t="shared" si="221"/>
        <v>0</v>
      </c>
      <c r="W2032">
        <f t="shared" si="222"/>
        <v>0</v>
      </c>
      <c r="X2032">
        <f t="shared" si="223"/>
        <v>0</v>
      </c>
      <c r="Y2032">
        <f t="shared" si="224"/>
        <v>0</v>
      </c>
      <c r="Z2032">
        <f t="shared" si="225"/>
        <v>0</v>
      </c>
    </row>
    <row r="2033" spans="1:26" ht="14.4">
      <c r="A2033" s="7" t="s">
        <v>2324</v>
      </c>
      <c r="B2033" s="7" t="s">
        <v>235</v>
      </c>
      <c r="C2033" s="8" t="s">
        <v>78</v>
      </c>
      <c r="D2033" s="9" t="s">
        <v>65</v>
      </c>
      <c r="E2033">
        <v>687.09368960021698</v>
      </c>
      <c r="F2033" s="14">
        <v>78</v>
      </c>
      <c r="H2033">
        <v>6.2391916177816965E-4</v>
      </c>
      <c r="I2033">
        <v>147455</v>
      </c>
      <c r="J2033">
        <v>50.184802143026687</v>
      </c>
      <c r="K2033">
        <v>12.207114034790274</v>
      </c>
      <c r="T2033">
        <f t="shared" si="219"/>
        <v>0</v>
      </c>
      <c r="U2033">
        <f t="shared" si="220"/>
        <v>0</v>
      </c>
      <c r="V2033">
        <f t="shared" si="221"/>
        <v>0</v>
      </c>
      <c r="W2033">
        <f t="shared" si="222"/>
        <v>0</v>
      </c>
      <c r="X2033">
        <f t="shared" si="223"/>
        <v>0</v>
      </c>
      <c r="Y2033">
        <f t="shared" si="224"/>
        <v>0</v>
      </c>
      <c r="Z2033">
        <f t="shared" si="225"/>
        <v>0</v>
      </c>
    </row>
    <row r="2034" spans="1:26" ht="14.4">
      <c r="A2034" s="7" t="s">
        <v>2325</v>
      </c>
      <c r="B2034" s="7" t="s">
        <v>235</v>
      </c>
      <c r="C2034" s="8" t="s">
        <v>78</v>
      </c>
      <c r="D2034" s="9" t="s">
        <v>66</v>
      </c>
      <c r="E2034">
        <v>734.03536150409036</v>
      </c>
      <c r="F2034" s="14">
        <v>79</v>
      </c>
      <c r="H2034">
        <v>5.5687408016334976E-4</v>
      </c>
      <c r="I2034">
        <v>150842</v>
      </c>
      <c r="J2034">
        <v>51.046790681640395</v>
      </c>
      <c r="K2034">
        <v>13.921852004083743</v>
      </c>
      <c r="T2034">
        <f t="shared" si="219"/>
        <v>0</v>
      </c>
      <c r="U2034">
        <f t="shared" si="220"/>
        <v>0</v>
      </c>
      <c r="V2034">
        <f t="shared" si="221"/>
        <v>0</v>
      </c>
      <c r="W2034">
        <f t="shared" si="222"/>
        <v>0</v>
      </c>
      <c r="X2034">
        <f t="shared" si="223"/>
        <v>0</v>
      </c>
      <c r="Y2034">
        <f t="shared" si="224"/>
        <v>0</v>
      </c>
      <c r="Z2034">
        <f t="shared" si="225"/>
        <v>0</v>
      </c>
    </row>
    <row r="2035" spans="1:26" ht="14.4">
      <c r="A2035" s="7" t="s">
        <v>2326</v>
      </c>
      <c r="B2035" s="7" t="s">
        <v>235</v>
      </c>
      <c r="C2035" s="8" t="s">
        <v>78</v>
      </c>
      <c r="D2035" s="9" t="s">
        <v>67</v>
      </c>
      <c r="E2035">
        <v>797.19630695598744</v>
      </c>
      <c r="F2035" s="14">
        <v>81</v>
      </c>
      <c r="H2035">
        <v>5.4328493354461075E-4</v>
      </c>
      <c r="I2035">
        <v>154615</v>
      </c>
      <c r="J2035">
        <v>47.214047796138793</v>
      </c>
      <c r="K2035">
        <v>3.233838890146493</v>
      </c>
      <c r="T2035">
        <f t="shared" si="219"/>
        <v>0</v>
      </c>
      <c r="U2035">
        <f t="shared" si="220"/>
        <v>0</v>
      </c>
      <c r="V2035">
        <f t="shared" si="221"/>
        <v>0</v>
      </c>
      <c r="W2035">
        <f t="shared" si="222"/>
        <v>0</v>
      </c>
      <c r="X2035">
        <f t="shared" si="223"/>
        <v>0</v>
      </c>
      <c r="Y2035">
        <f t="shared" si="224"/>
        <v>0</v>
      </c>
      <c r="Z2035">
        <f t="shared" si="225"/>
        <v>0</v>
      </c>
    </row>
    <row r="2036" spans="1:26" ht="14.4">
      <c r="A2036" s="7" t="s">
        <v>2327</v>
      </c>
      <c r="B2036" s="7" t="s">
        <v>235</v>
      </c>
      <c r="C2036" s="8" t="s">
        <v>78</v>
      </c>
      <c r="D2036" s="9" t="s">
        <v>68</v>
      </c>
      <c r="E2036">
        <v>851.2390086016901</v>
      </c>
      <c r="F2036" s="14">
        <v>68</v>
      </c>
      <c r="H2036">
        <v>5.2894726899487422E-4</v>
      </c>
      <c r="I2036">
        <v>158806</v>
      </c>
      <c r="J2036">
        <v>42.189841693638776</v>
      </c>
      <c r="K2036">
        <v>6.9266904273138294</v>
      </c>
      <c r="T2036">
        <f t="shared" si="219"/>
        <v>0</v>
      </c>
      <c r="U2036">
        <f t="shared" si="220"/>
        <v>0</v>
      </c>
      <c r="V2036">
        <f t="shared" si="221"/>
        <v>0</v>
      </c>
      <c r="W2036">
        <f t="shared" si="222"/>
        <v>0</v>
      </c>
      <c r="X2036">
        <f t="shared" si="223"/>
        <v>0</v>
      </c>
      <c r="Y2036">
        <f t="shared" si="224"/>
        <v>0</v>
      </c>
      <c r="Z2036">
        <f t="shared" si="225"/>
        <v>0</v>
      </c>
    </row>
    <row r="2037" spans="1:26" ht="14.4">
      <c r="A2037" s="7" t="s">
        <v>2328</v>
      </c>
      <c r="B2037" s="7" t="s">
        <v>235</v>
      </c>
      <c r="C2037" s="8" t="s">
        <v>78</v>
      </c>
      <c r="D2037" s="9" t="s">
        <v>69</v>
      </c>
      <c r="E2037">
        <v>882.9136238447885</v>
      </c>
      <c r="F2037" s="14">
        <v>66</v>
      </c>
      <c r="G2037">
        <v>2.3257237285023564E-4</v>
      </c>
      <c r="H2037">
        <v>4.467837688965053E-4</v>
      </c>
      <c r="I2037">
        <v>163390</v>
      </c>
      <c r="J2037">
        <v>30.601628006609953</v>
      </c>
      <c r="K2037">
        <v>4.2842279209253933</v>
      </c>
      <c r="T2037">
        <f t="shared" si="219"/>
        <v>0</v>
      </c>
      <c r="U2037">
        <f t="shared" si="220"/>
        <v>0</v>
      </c>
      <c r="V2037">
        <f t="shared" si="221"/>
        <v>0</v>
      </c>
      <c r="W2037">
        <f t="shared" si="222"/>
        <v>0</v>
      </c>
      <c r="X2037">
        <f t="shared" si="223"/>
        <v>0</v>
      </c>
      <c r="Y2037">
        <f t="shared" si="224"/>
        <v>0</v>
      </c>
      <c r="Z2037">
        <f t="shared" si="225"/>
        <v>0</v>
      </c>
    </row>
    <row r="2038" spans="1:26" ht="14.4">
      <c r="A2038" s="7" t="s">
        <v>2329</v>
      </c>
      <c r="B2038" s="7" t="s">
        <v>235</v>
      </c>
      <c r="C2038" s="8" t="s">
        <v>78</v>
      </c>
      <c r="D2038" s="9" t="s">
        <v>70</v>
      </c>
      <c r="E2038">
        <v>1090.4113804805859</v>
      </c>
      <c r="F2038" s="14">
        <v>75</v>
      </c>
      <c r="G2038">
        <v>2.6151093888370489E-4</v>
      </c>
      <c r="H2038">
        <v>4.9924815605070934E-4</v>
      </c>
      <c r="I2038">
        <v>168253</v>
      </c>
      <c r="J2038">
        <v>45.764414304648355</v>
      </c>
      <c r="K2038">
        <v>1.7830291287525333</v>
      </c>
      <c r="T2038">
        <f t="shared" si="219"/>
        <v>0</v>
      </c>
      <c r="U2038">
        <f t="shared" si="220"/>
        <v>0</v>
      </c>
      <c r="V2038">
        <f t="shared" si="221"/>
        <v>0</v>
      </c>
      <c r="W2038">
        <f t="shared" si="222"/>
        <v>0</v>
      </c>
      <c r="X2038">
        <f t="shared" si="223"/>
        <v>0</v>
      </c>
      <c r="Y2038">
        <f t="shared" si="224"/>
        <v>0</v>
      </c>
      <c r="Z2038">
        <f t="shared" si="225"/>
        <v>0</v>
      </c>
    </row>
    <row r="2039" spans="1:26" ht="14.4">
      <c r="A2039" s="7" t="s">
        <v>2330</v>
      </c>
      <c r="B2039" s="7" t="s">
        <v>235</v>
      </c>
      <c r="C2039" s="8" t="s">
        <v>78</v>
      </c>
      <c r="D2039" s="9" t="s">
        <v>71</v>
      </c>
      <c r="E2039">
        <v>1134.1135938582313</v>
      </c>
      <c r="F2039" s="14">
        <v>94</v>
      </c>
      <c r="G2039">
        <v>2.5398291387670286E-4</v>
      </c>
      <c r="H2039">
        <v>4.848764719464327E-4</v>
      </c>
      <c r="I2039">
        <v>173240</v>
      </c>
      <c r="J2039">
        <v>47.910413299468942</v>
      </c>
      <c r="K2039">
        <v>2.3089355806972987</v>
      </c>
      <c r="T2039">
        <f t="shared" si="219"/>
        <v>0</v>
      </c>
      <c r="U2039">
        <f t="shared" si="220"/>
        <v>0</v>
      </c>
      <c r="V2039">
        <f t="shared" si="221"/>
        <v>0</v>
      </c>
      <c r="W2039">
        <f t="shared" si="222"/>
        <v>0</v>
      </c>
      <c r="X2039">
        <f t="shared" si="223"/>
        <v>0</v>
      </c>
      <c r="Y2039">
        <f t="shared" si="224"/>
        <v>0</v>
      </c>
      <c r="Z2039">
        <f t="shared" si="225"/>
        <v>0</v>
      </c>
    </row>
    <row r="2040" spans="1:26" ht="14.4">
      <c r="A2040" s="7" t="s">
        <v>2331</v>
      </c>
      <c r="B2040" s="7" t="s">
        <v>235</v>
      </c>
      <c r="C2040" s="8" t="s">
        <v>78</v>
      </c>
      <c r="D2040" s="9" t="s">
        <v>72</v>
      </c>
      <c r="E2040">
        <v>1127.9816695468726</v>
      </c>
      <c r="F2040" s="14">
        <v>86</v>
      </c>
      <c r="G2040">
        <v>2.412639989227282E-4</v>
      </c>
      <c r="H2040">
        <v>4.320308817918621E-4</v>
      </c>
      <c r="I2040">
        <v>178228</v>
      </c>
      <c r="J2040">
        <v>62.279776466099605</v>
      </c>
      <c r="K2040">
        <v>3.3664744035729517</v>
      </c>
      <c r="T2040">
        <f t="shared" si="219"/>
        <v>0</v>
      </c>
      <c r="U2040">
        <f t="shared" si="220"/>
        <v>0</v>
      </c>
      <c r="V2040">
        <f t="shared" si="221"/>
        <v>0</v>
      </c>
      <c r="W2040">
        <f t="shared" si="222"/>
        <v>0</v>
      </c>
      <c r="X2040">
        <f t="shared" si="223"/>
        <v>0</v>
      </c>
      <c r="Y2040">
        <f t="shared" si="224"/>
        <v>0</v>
      </c>
      <c r="Z2040">
        <f t="shared" si="225"/>
        <v>0</v>
      </c>
    </row>
    <row r="2041" spans="1:26" ht="14.4">
      <c r="A2041" s="7" t="s">
        <v>2332</v>
      </c>
      <c r="B2041" s="7" t="s">
        <v>235</v>
      </c>
      <c r="C2041" s="8" t="s">
        <v>78</v>
      </c>
      <c r="D2041" s="9" t="s">
        <v>73</v>
      </c>
      <c r="E2041">
        <v>1355.4473432799969</v>
      </c>
      <c r="F2041" s="14">
        <v>108</v>
      </c>
      <c r="G2041">
        <v>2.3474562854506844E-4</v>
      </c>
      <c r="H2041">
        <v>3.6030724381336086E-4</v>
      </c>
      <c r="I2041">
        <v>183177</v>
      </c>
      <c r="J2041">
        <v>86.801290555036928</v>
      </c>
      <c r="K2041">
        <v>7.6428809293743214</v>
      </c>
      <c r="T2041">
        <f t="shared" si="219"/>
        <v>0</v>
      </c>
      <c r="U2041">
        <f t="shared" si="220"/>
        <v>0</v>
      </c>
      <c r="V2041">
        <f t="shared" si="221"/>
        <v>0</v>
      </c>
      <c r="W2041">
        <f t="shared" si="222"/>
        <v>0</v>
      </c>
      <c r="X2041">
        <f t="shared" si="223"/>
        <v>0</v>
      </c>
      <c r="Y2041">
        <f t="shared" si="224"/>
        <v>0</v>
      </c>
      <c r="Z2041">
        <f t="shared" si="225"/>
        <v>0</v>
      </c>
    </row>
    <row r="2042" spans="1:26" ht="14.4">
      <c r="A2042" s="7" t="s">
        <v>2333</v>
      </c>
      <c r="B2042" s="7" t="s">
        <v>235</v>
      </c>
      <c r="C2042" s="8" t="s">
        <v>78</v>
      </c>
      <c r="D2042" s="9" t="s">
        <v>74</v>
      </c>
      <c r="E2042">
        <v>1399.9534816957118</v>
      </c>
      <c r="F2042" s="14">
        <v>109</v>
      </c>
      <c r="G2042">
        <v>2.33920615849185E-4</v>
      </c>
      <c r="H2042">
        <v>4.4657572116662593E-4</v>
      </c>
      <c r="I2042">
        <v>188098</v>
      </c>
      <c r="J2042">
        <v>79.745664494040341</v>
      </c>
      <c r="K2042">
        <v>6.9112909228168293</v>
      </c>
      <c r="T2042">
        <f t="shared" si="219"/>
        <v>0</v>
      </c>
      <c r="U2042">
        <f t="shared" si="220"/>
        <v>0</v>
      </c>
      <c r="V2042">
        <f t="shared" si="221"/>
        <v>0</v>
      </c>
      <c r="W2042">
        <f t="shared" si="222"/>
        <v>0</v>
      </c>
      <c r="X2042">
        <f t="shared" si="223"/>
        <v>0</v>
      </c>
      <c r="Y2042">
        <f t="shared" si="224"/>
        <v>0</v>
      </c>
      <c r="Z2042">
        <f t="shared" si="225"/>
        <v>0</v>
      </c>
    </row>
    <row r="2043" spans="1:26" ht="14.4">
      <c r="A2043" s="7" t="s">
        <v>2334</v>
      </c>
      <c r="B2043" s="7" t="s">
        <v>236</v>
      </c>
      <c r="C2043" s="8" t="s">
        <v>93</v>
      </c>
      <c r="D2043" s="9" t="s">
        <v>62</v>
      </c>
      <c r="E2043">
        <v>9332.533250624585</v>
      </c>
      <c r="F2043" s="14">
        <v>398</v>
      </c>
      <c r="I2043">
        <v>20144584</v>
      </c>
      <c r="T2043">
        <f t="shared" si="219"/>
        <v>0</v>
      </c>
      <c r="U2043">
        <f t="shared" si="220"/>
        <v>0</v>
      </c>
      <c r="V2043">
        <f t="shared" si="221"/>
        <v>0</v>
      </c>
      <c r="W2043">
        <f t="shared" si="222"/>
        <v>0</v>
      </c>
      <c r="X2043">
        <f t="shared" si="223"/>
        <v>0</v>
      </c>
      <c r="Y2043">
        <f t="shared" si="224"/>
        <v>0</v>
      </c>
      <c r="Z2043">
        <f t="shared" si="225"/>
        <v>0</v>
      </c>
    </row>
    <row r="2044" spans="1:26" ht="14.4">
      <c r="A2044" s="7" t="s">
        <v>2335</v>
      </c>
      <c r="B2044" s="7" t="s">
        <v>236</v>
      </c>
      <c r="C2044" s="8" t="s">
        <v>93</v>
      </c>
      <c r="D2044" s="9" t="s">
        <v>63</v>
      </c>
      <c r="E2044">
        <v>8759.5039421118363</v>
      </c>
      <c r="F2044" s="14">
        <v>397</v>
      </c>
      <c r="G2044">
        <v>8.9543191390757445E-3</v>
      </c>
      <c r="I2044">
        <v>20891594</v>
      </c>
      <c r="T2044">
        <f t="shared" si="219"/>
        <v>0</v>
      </c>
      <c r="U2044">
        <f t="shared" si="220"/>
        <v>0</v>
      </c>
      <c r="V2044">
        <f t="shared" si="221"/>
        <v>1</v>
      </c>
      <c r="W2044">
        <f t="shared" si="222"/>
        <v>0</v>
      </c>
      <c r="X2044">
        <f t="shared" si="223"/>
        <v>0</v>
      </c>
      <c r="Y2044">
        <f t="shared" si="224"/>
        <v>0</v>
      </c>
      <c r="Z2044">
        <f t="shared" si="225"/>
        <v>0</v>
      </c>
    </row>
    <row r="2045" spans="1:26" ht="14.4">
      <c r="A2045" s="7" t="s">
        <v>2336</v>
      </c>
      <c r="B2045" s="7" t="s">
        <v>236</v>
      </c>
      <c r="C2045" s="8" t="s">
        <v>93</v>
      </c>
      <c r="D2045" s="9" t="s">
        <v>64</v>
      </c>
      <c r="E2045">
        <v>8659.7077133299517</v>
      </c>
      <c r="F2045" s="14">
        <v>375</v>
      </c>
      <c r="G2045">
        <v>8.7973466655566351E-3</v>
      </c>
      <c r="H2045">
        <v>2.1281850256059311E-2</v>
      </c>
      <c r="I2045">
        <v>21825217</v>
      </c>
      <c r="K2045">
        <v>337.68278226053837</v>
      </c>
      <c r="T2045">
        <f t="shared" si="219"/>
        <v>0</v>
      </c>
      <c r="U2045">
        <f t="shared" si="220"/>
        <v>0</v>
      </c>
      <c r="V2045">
        <f t="shared" si="221"/>
        <v>1</v>
      </c>
      <c r="W2045">
        <f t="shared" si="222"/>
        <v>1</v>
      </c>
      <c r="X2045">
        <f t="shared" si="223"/>
        <v>0</v>
      </c>
      <c r="Y2045">
        <f t="shared" si="224"/>
        <v>0</v>
      </c>
      <c r="Z2045">
        <f t="shared" si="225"/>
        <v>0</v>
      </c>
    </row>
    <row r="2046" spans="1:26" ht="14.4">
      <c r="A2046" s="7" t="s">
        <v>2337</v>
      </c>
      <c r="B2046" s="7" t="s">
        <v>236</v>
      </c>
      <c r="C2046" s="8" t="s">
        <v>93</v>
      </c>
      <c r="D2046" s="9" t="s">
        <v>65</v>
      </c>
      <c r="E2046">
        <v>9408.2297855540619</v>
      </c>
      <c r="F2046" s="14">
        <v>384</v>
      </c>
      <c r="G2046">
        <v>7.687398918963766E-3</v>
      </c>
      <c r="H2046">
        <v>1.8861400278037257E-2</v>
      </c>
      <c r="I2046">
        <v>22852333</v>
      </c>
      <c r="J2046">
        <v>149.56897398615712</v>
      </c>
      <c r="K2046">
        <v>182.25710258991938</v>
      </c>
      <c r="T2046">
        <f t="shared" si="219"/>
        <v>0</v>
      </c>
      <c r="U2046">
        <f t="shared" si="220"/>
        <v>0</v>
      </c>
      <c r="V2046">
        <f t="shared" si="221"/>
        <v>1</v>
      </c>
      <c r="W2046">
        <f t="shared" si="222"/>
        <v>1</v>
      </c>
      <c r="X2046">
        <f t="shared" si="223"/>
        <v>0</v>
      </c>
      <c r="Y2046">
        <f t="shared" si="224"/>
        <v>0</v>
      </c>
      <c r="Z2046">
        <f t="shared" si="225"/>
        <v>0</v>
      </c>
    </row>
    <row r="2047" spans="1:26" ht="14.4">
      <c r="A2047" s="7" t="s">
        <v>2338</v>
      </c>
      <c r="B2047" s="7" t="s">
        <v>236</v>
      </c>
      <c r="C2047" s="8" t="s">
        <v>93</v>
      </c>
      <c r="D2047" s="9" t="s">
        <v>66</v>
      </c>
      <c r="E2047">
        <v>10864.444410979531</v>
      </c>
      <c r="F2047" s="14">
        <v>399</v>
      </c>
      <c r="G2047">
        <v>6.4631279423400861E-3</v>
      </c>
      <c r="H2047">
        <v>1.7544190078950115E-2</v>
      </c>
      <c r="I2047">
        <v>23839231</v>
      </c>
      <c r="J2047">
        <v>272.07253455449131</v>
      </c>
      <c r="K2047">
        <v>185.74424653211338</v>
      </c>
      <c r="T2047">
        <f t="shared" si="219"/>
        <v>0</v>
      </c>
      <c r="U2047">
        <f t="shared" si="220"/>
        <v>0</v>
      </c>
      <c r="V2047">
        <f t="shared" si="221"/>
        <v>0</v>
      </c>
      <c r="W2047">
        <f t="shared" si="222"/>
        <v>1</v>
      </c>
      <c r="X2047">
        <f t="shared" si="223"/>
        <v>0</v>
      </c>
      <c r="Y2047">
        <f t="shared" si="224"/>
        <v>0</v>
      </c>
      <c r="Z2047">
        <f t="shared" si="225"/>
        <v>0</v>
      </c>
    </row>
    <row r="2048" spans="1:26" ht="14.4">
      <c r="A2048" s="7" t="s">
        <v>2339</v>
      </c>
      <c r="B2048" s="7" t="s">
        <v>236</v>
      </c>
      <c r="C2048" s="8" t="s">
        <v>93</v>
      </c>
      <c r="D2048" s="9" t="s">
        <v>67</v>
      </c>
      <c r="E2048">
        <v>13284.694610184735</v>
      </c>
      <c r="F2048" s="14">
        <v>466</v>
      </c>
      <c r="G2048">
        <v>6.2404042888988516E-3</v>
      </c>
      <c r="H2048">
        <v>1.6939605712694098E-2</v>
      </c>
      <c r="I2048">
        <v>24690067</v>
      </c>
      <c r="J2048">
        <v>187.36279654486154</v>
      </c>
      <c r="K2048">
        <v>368.04274366691675</v>
      </c>
      <c r="T2048">
        <f t="shared" si="219"/>
        <v>0</v>
      </c>
      <c r="U2048">
        <f t="shared" si="220"/>
        <v>0</v>
      </c>
      <c r="V2048">
        <f t="shared" si="221"/>
        <v>0</v>
      </c>
      <c r="W2048">
        <f t="shared" si="222"/>
        <v>1</v>
      </c>
      <c r="X2048">
        <f t="shared" si="223"/>
        <v>0</v>
      </c>
      <c r="Y2048">
        <f t="shared" si="224"/>
        <v>0</v>
      </c>
      <c r="Z2048">
        <f t="shared" si="225"/>
        <v>0</v>
      </c>
    </row>
    <row r="2049" spans="1:26" ht="14.4">
      <c r="A2049" s="7" t="s">
        <v>2340</v>
      </c>
      <c r="B2049" s="7" t="s">
        <v>236</v>
      </c>
      <c r="C2049" s="8" t="s">
        <v>93</v>
      </c>
      <c r="D2049" s="9" t="s">
        <v>68</v>
      </c>
      <c r="E2049">
        <v>14858.937055493125</v>
      </c>
      <c r="F2049" s="14">
        <v>537</v>
      </c>
      <c r="G2049">
        <v>6.0726938614380863E-3</v>
      </c>
      <c r="H2049">
        <v>1.6484354997584733E-2</v>
      </c>
      <c r="I2049">
        <v>25371936</v>
      </c>
      <c r="J2049">
        <v>187.96358307068093</v>
      </c>
      <c r="K2049">
        <v>511.54945369561079</v>
      </c>
      <c r="T2049">
        <f t="shared" si="219"/>
        <v>0</v>
      </c>
      <c r="U2049">
        <f t="shared" si="220"/>
        <v>0</v>
      </c>
      <c r="V2049">
        <f t="shared" si="221"/>
        <v>0</v>
      </c>
      <c r="W2049">
        <f t="shared" si="222"/>
        <v>0</v>
      </c>
      <c r="X2049">
        <f t="shared" si="223"/>
        <v>0</v>
      </c>
      <c r="Y2049">
        <f t="shared" si="224"/>
        <v>0</v>
      </c>
      <c r="Z2049">
        <f t="shared" si="225"/>
        <v>0</v>
      </c>
    </row>
    <row r="2050" spans="1:26" ht="14.4">
      <c r="A2050" s="7" t="s">
        <v>2341</v>
      </c>
      <c r="B2050" s="7" t="s">
        <v>236</v>
      </c>
      <c r="C2050" s="8" t="s">
        <v>93</v>
      </c>
      <c r="D2050" s="9" t="s">
        <v>69</v>
      </c>
      <c r="E2050">
        <v>16052.092745287553</v>
      </c>
      <c r="F2050" s="14">
        <v>566</v>
      </c>
      <c r="G2050">
        <v>5.5451491347458968E-3</v>
      </c>
      <c r="H2050">
        <v>1.5273952114755176E-2</v>
      </c>
      <c r="I2050">
        <v>25915624</v>
      </c>
      <c r="J2050">
        <v>266.5187610377431</v>
      </c>
      <c r="K2050">
        <v>811.51817914938113</v>
      </c>
      <c r="T2050">
        <f t="shared" si="219"/>
        <v>0</v>
      </c>
      <c r="U2050">
        <f t="shared" si="220"/>
        <v>0</v>
      </c>
      <c r="V2050">
        <f t="shared" si="221"/>
        <v>0</v>
      </c>
      <c r="W2050">
        <f t="shared" si="222"/>
        <v>0</v>
      </c>
      <c r="X2050">
        <f t="shared" si="223"/>
        <v>0</v>
      </c>
      <c r="Y2050">
        <f t="shared" si="224"/>
        <v>0</v>
      </c>
      <c r="Z2050">
        <f t="shared" si="225"/>
        <v>0</v>
      </c>
    </row>
    <row r="2051" spans="1:26" ht="14.4">
      <c r="A2051" s="7" t="s">
        <v>2342</v>
      </c>
      <c r="B2051" s="7" t="s">
        <v>236</v>
      </c>
      <c r="C2051" s="8" t="s">
        <v>93</v>
      </c>
      <c r="D2051" s="9" t="s">
        <v>70</v>
      </c>
      <c r="E2051">
        <v>19722.101930042823</v>
      </c>
      <c r="F2051" s="14">
        <v>566</v>
      </c>
      <c r="G2051">
        <v>5.4656392058395021E-3</v>
      </c>
      <c r="H2051">
        <v>1.4925648813537312E-2</v>
      </c>
      <c r="I2051">
        <v>26366358</v>
      </c>
      <c r="J2051">
        <v>256.95623187700022</v>
      </c>
      <c r="K2051">
        <v>607.0235411352603</v>
      </c>
      <c r="T2051">
        <f t="shared" ref="T2051:T2114" si="226">IF(OR(E2051&lt;$N$2-$S$2,E2051&gt;$P$2+$S$2),1,0)</f>
        <v>0</v>
      </c>
      <c r="U2051">
        <f t="shared" ref="U2051:U2114" si="227">IF(OR(F2051&lt;$N$3-$S$3,F2051&gt;$P$3+$S$3),1,0)</f>
        <v>0</v>
      </c>
      <c r="V2051">
        <f t="shared" ref="V2051:V2114" si="228">IF(OR(G2051&lt;$N$4-$S$4,G2051&gt;$P$4+$S$4),1,0)</f>
        <v>0</v>
      </c>
      <c r="W2051">
        <f t="shared" ref="W2051:W2114" si="229">IF(OR(H2051&lt;$N$5-$S$5,H2051&gt;$P$5+$S$5),1,0)</f>
        <v>0</v>
      </c>
      <c r="X2051">
        <f t="shared" ref="X2051:X2114" si="230">IF(OR(I2051&lt;$N$6-$S$6,I2051&gt;$P$6+$S$6),1,0)</f>
        <v>0</v>
      </c>
      <c r="Y2051">
        <f t="shared" ref="Y2051:Y2114" si="231">IF(OR(J2051&lt;$N$7-$S$7,J2051&gt;$P$7+$S$7),1,0)</f>
        <v>0</v>
      </c>
      <c r="Z2051">
        <f t="shared" ref="Z2051:Z2114" si="232">IF(OR(K2051&lt;$N$8-$S$8,K2051&gt;$P$8+$S$8),1,0)</f>
        <v>0</v>
      </c>
    </row>
    <row r="2052" spans="1:26" ht="14.4">
      <c r="A2052" s="7" t="s">
        <v>2343</v>
      </c>
      <c r="B2052" s="7" t="s">
        <v>236</v>
      </c>
      <c r="C2052" s="8" t="s">
        <v>93</v>
      </c>
      <c r="D2052" s="9" t="s">
        <v>71</v>
      </c>
      <c r="E2052">
        <v>16009.62816798914</v>
      </c>
      <c r="F2052" s="14">
        <v>582</v>
      </c>
      <c r="G2052">
        <v>5.3779289176241188E-3</v>
      </c>
      <c r="H2052">
        <v>1.4686128254288127E-2</v>
      </c>
      <c r="I2052">
        <v>26796375</v>
      </c>
      <c r="J2052">
        <v>251.67583301845866</v>
      </c>
      <c r="K2052">
        <v>795.33145807968424</v>
      </c>
      <c r="T2052">
        <f t="shared" si="226"/>
        <v>0</v>
      </c>
      <c r="U2052">
        <f t="shared" si="227"/>
        <v>0</v>
      </c>
      <c r="V2052">
        <f t="shared" si="228"/>
        <v>0</v>
      </c>
      <c r="W2052">
        <f t="shared" si="229"/>
        <v>0</v>
      </c>
      <c r="X2052">
        <f t="shared" si="230"/>
        <v>0</v>
      </c>
      <c r="Y2052">
        <f t="shared" si="231"/>
        <v>0</v>
      </c>
      <c r="Z2052">
        <f t="shared" si="232"/>
        <v>0</v>
      </c>
    </row>
    <row r="2053" spans="1:26" ht="14.4">
      <c r="A2053" s="7" t="s">
        <v>2344</v>
      </c>
      <c r="B2053" s="7" t="s">
        <v>236</v>
      </c>
      <c r="C2053" s="8" t="s">
        <v>93</v>
      </c>
      <c r="D2053" s="9" t="s">
        <v>72</v>
      </c>
      <c r="E2053">
        <v>19333.499080484842</v>
      </c>
      <c r="F2053" s="14">
        <v>663</v>
      </c>
      <c r="G2053">
        <v>5.3392741103866492E-3</v>
      </c>
      <c r="H2053">
        <v>1.4587877118334258E-2</v>
      </c>
      <c r="I2053">
        <v>27258387</v>
      </c>
      <c r="J2053">
        <v>276.46536825528233</v>
      </c>
      <c r="K2053">
        <v>809.87917590281484</v>
      </c>
      <c r="T2053">
        <f t="shared" si="226"/>
        <v>0</v>
      </c>
      <c r="U2053">
        <f t="shared" si="227"/>
        <v>0</v>
      </c>
      <c r="V2053">
        <f t="shared" si="228"/>
        <v>0</v>
      </c>
      <c r="W2053">
        <f t="shared" si="229"/>
        <v>0</v>
      </c>
      <c r="X2053">
        <f t="shared" si="230"/>
        <v>0</v>
      </c>
      <c r="Y2053">
        <f t="shared" si="231"/>
        <v>0</v>
      </c>
      <c r="Z2053">
        <f t="shared" si="232"/>
        <v>0</v>
      </c>
    </row>
    <row r="2054" spans="1:26" ht="14.4">
      <c r="A2054" s="7" t="s">
        <v>2345</v>
      </c>
      <c r="B2054" s="7" t="s">
        <v>236</v>
      </c>
      <c r="C2054" s="8" t="s">
        <v>93</v>
      </c>
      <c r="D2054" s="9" t="s">
        <v>73</v>
      </c>
      <c r="E2054">
        <v>24133.944400002765</v>
      </c>
      <c r="F2054" s="14">
        <v>721</v>
      </c>
      <c r="G2054">
        <v>4.3722782674046803E-3</v>
      </c>
      <c r="H2054">
        <v>1.1788603360712992E-2</v>
      </c>
      <c r="I2054">
        <v>27761728</v>
      </c>
      <c r="J2054">
        <v>335.60591041018773</v>
      </c>
      <c r="K2054">
        <v>655.65082980425427</v>
      </c>
      <c r="T2054">
        <f t="shared" si="226"/>
        <v>0</v>
      </c>
      <c r="U2054">
        <f t="shared" si="227"/>
        <v>0</v>
      </c>
      <c r="V2054">
        <f t="shared" si="228"/>
        <v>0</v>
      </c>
      <c r="W2054">
        <f t="shared" si="229"/>
        <v>0</v>
      </c>
      <c r="X2054">
        <f t="shared" si="230"/>
        <v>0</v>
      </c>
      <c r="Y2054">
        <f t="shared" si="231"/>
        <v>0</v>
      </c>
      <c r="Z2054">
        <f t="shared" si="232"/>
        <v>0</v>
      </c>
    </row>
    <row r="2055" spans="1:26" ht="14.4">
      <c r="A2055" s="7" t="s">
        <v>2346</v>
      </c>
      <c r="B2055" s="7" t="s">
        <v>236</v>
      </c>
      <c r="C2055" s="8" t="s">
        <v>93</v>
      </c>
      <c r="D2055" s="9" t="s">
        <v>74</v>
      </c>
      <c r="E2055">
        <v>25947.531193156923</v>
      </c>
      <c r="F2055" s="14">
        <v>795</v>
      </c>
      <c r="G2055">
        <v>5.5930009539429558E-3</v>
      </c>
      <c r="H2055">
        <v>1.529769577792307E-2</v>
      </c>
      <c r="I2055">
        <v>28287855</v>
      </c>
      <c r="J2055">
        <v>296.9472234639212</v>
      </c>
      <c r="K2055">
        <v>635.82056681215317</v>
      </c>
      <c r="T2055">
        <f t="shared" si="226"/>
        <v>0</v>
      </c>
      <c r="U2055">
        <f t="shared" si="227"/>
        <v>0</v>
      </c>
      <c r="V2055">
        <f t="shared" si="228"/>
        <v>0</v>
      </c>
      <c r="W2055">
        <f t="shared" si="229"/>
        <v>0</v>
      </c>
      <c r="X2055">
        <f t="shared" si="230"/>
        <v>0</v>
      </c>
      <c r="Y2055">
        <f t="shared" si="231"/>
        <v>0</v>
      </c>
      <c r="Z2055">
        <f t="shared" si="232"/>
        <v>0</v>
      </c>
    </row>
    <row r="2056" spans="1:26" ht="14.4">
      <c r="A2056" s="7" t="s">
        <v>2347</v>
      </c>
      <c r="B2056" s="7" t="s">
        <v>237</v>
      </c>
      <c r="C2056" s="8" t="s">
        <v>78</v>
      </c>
      <c r="D2056" s="9" t="s">
        <v>62</v>
      </c>
      <c r="E2056">
        <v>474.52415780314891</v>
      </c>
      <c r="F2056" s="14">
        <v>22</v>
      </c>
      <c r="I2056">
        <v>9861679</v>
      </c>
      <c r="J2056">
        <v>15.413196880571757</v>
      </c>
      <c r="K2056">
        <v>12.675326382049143</v>
      </c>
      <c r="T2056">
        <f t="shared" si="226"/>
        <v>0</v>
      </c>
      <c r="U2056">
        <f t="shared" si="227"/>
        <v>0</v>
      </c>
      <c r="V2056">
        <f t="shared" si="228"/>
        <v>0</v>
      </c>
      <c r="W2056">
        <f t="shared" si="229"/>
        <v>0</v>
      </c>
      <c r="X2056">
        <f t="shared" si="230"/>
        <v>0</v>
      </c>
      <c r="Y2056">
        <f t="shared" si="231"/>
        <v>0</v>
      </c>
      <c r="Z2056">
        <f t="shared" si="232"/>
        <v>0</v>
      </c>
    </row>
    <row r="2057" spans="1:26" ht="14.4">
      <c r="A2057" s="7" t="s">
        <v>2348</v>
      </c>
      <c r="B2057" s="7" t="s">
        <v>237</v>
      </c>
      <c r="C2057" s="8" t="s">
        <v>78</v>
      </c>
      <c r="D2057" s="9" t="s">
        <v>63</v>
      </c>
      <c r="E2057">
        <v>482.01849331137356</v>
      </c>
      <c r="F2057" s="14">
        <v>24</v>
      </c>
      <c r="G2057">
        <v>3.4736228987546146E-4</v>
      </c>
      <c r="I2057">
        <v>10119118</v>
      </c>
      <c r="J2057">
        <v>17.293997362220701</v>
      </c>
      <c r="K2057">
        <v>11.068158311821248</v>
      </c>
      <c r="T2057">
        <f t="shared" si="226"/>
        <v>0</v>
      </c>
      <c r="U2057">
        <f t="shared" si="227"/>
        <v>0</v>
      </c>
      <c r="V2057">
        <f t="shared" si="228"/>
        <v>0</v>
      </c>
      <c r="W2057">
        <f t="shared" si="229"/>
        <v>0</v>
      </c>
      <c r="X2057">
        <f t="shared" si="230"/>
        <v>0</v>
      </c>
      <c r="Y2057">
        <f t="shared" si="231"/>
        <v>0</v>
      </c>
      <c r="Z2057">
        <f t="shared" si="232"/>
        <v>0</v>
      </c>
    </row>
    <row r="2058" spans="1:26" ht="14.4">
      <c r="A2058" s="7" t="s">
        <v>2349</v>
      </c>
      <c r="B2058" s="7" t="s">
        <v>237</v>
      </c>
      <c r="C2058" s="8" t="s">
        <v>78</v>
      </c>
      <c r="D2058" s="9" t="s">
        <v>64</v>
      </c>
      <c r="E2058">
        <v>513.3625289579935</v>
      </c>
      <c r="F2058" s="14">
        <v>26</v>
      </c>
      <c r="G2058">
        <v>3.2973854793769038E-4</v>
      </c>
      <c r="H2058">
        <v>6.7940000288737787E-4</v>
      </c>
      <c r="I2058">
        <v>10390050</v>
      </c>
      <c r="J2058">
        <v>20.21164479477962</v>
      </c>
      <c r="K2058">
        <v>10.779543890549132</v>
      </c>
      <c r="T2058">
        <f t="shared" si="226"/>
        <v>0</v>
      </c>
      <c r="U2058">
        <f t="shared" si="227"/>
        <v>0</v>
      </c>
      <c r="V2058">
        <f t="shared" si="228"/>
        <v>0</v>
      </c>
      <c r="W2058">
        <f t="shared" si="229"/>
        <v>0</v>
      </c>
      <c r="X2058">
        <f t="shared" si="230"/>
        <v>0</v>
      </c>
      <c r="Y2058">
        <f t="shared" si="231"/>
        <v>0</v>
      </c>
      <c r="Z2058">
        <f t="shared" si="232"/>
        <v>0</v>
      </c>
    </row>
    <row r="2059" spans="1:26" ht="14.4">
      <c r="A2059" s="7" t="s">
        <v>2350</v>
      </c>
      <c r="B2059" s="7" t="s">
        <v>237</v>
      </c>
      <c r="C2059" s="8" t="s">
        <v>78</v>
      </c>
      <c r="D2059" s="9" t="s">
        <v>65</v>
      </c>
      <c r="E2059">
        <v>642.61303466939489</v>
      </c>
      <c r="F2059" s="14">
        <v>35</v>
      </c>
      <c r="G2059">
        <v>3.0636522951393332E-4</v>
      </c>
      <c r="H2059">
        <v>5.4799089523761336E-4</v>
      </c>
      <c r="I2059">
        <v>10673535</v>
      </c>
      <c r="J2059">
        <v>25.202521938607969</v>
      </c>
      <c r="K2059">
        <v>12.085967769815717</v>
      </c>
      <c r="T2059">
        <f t="shared" si="226"/>
        <v>0</v>
      </c>
      <c r="U2059">
        <f t="shared" si="227"/>
        <v>0</v>
      </c>
      <c r="V2059">
        <f t="shared" si="228"/>
        <v>0</v>
      </c>
      <c r="W2059">
        <f t="shared" si="229"/>
        <v>0</v>
      </c>
      <c r="X2059">
        <f t="shared" si="230"/>
        <v>0</v>
      </c>
      <c r="Y2059">
        <f t="shared" si="231"/>
        <v>0</v>
      </c>
      <c r="Z2059">
        <f t="shared" si="232"/>
        <v>0</v>
      </c>
    </row>
    <row r="2060" spans="1:26" ht="14.4">
      <c r="A2060" s="7" t="s">
        <v>2351</v>
      </c>
      <c r="B2060" s="7" t="s">
        <v>237</v>
      </c>
      <c r="C2060" s="8" t="s">
        <v>78</v>
      </c>
      <c r="D2060" s="9" t="s">
        <v>66</v>
      </c>
      <c r="E2060">
        <v>732.28123500123274</v>
      </c>
      <c r="F2060" s="14">
        <v>42</v>
      </c>
      <c r="G2060">
        <v>2.7681615468442959E-4</v>
      </c>
      <c r="H2060">
        <v>4.9619022193434317E-4</v>
      </c>
      <c r="I2060">
        <v>10967568</v>
      </c>
      <c r="J2060">
        <v>26.076884136939018</v>
      </c>
      <c r="K2060">
        <v>12.58255248565589</v>
      </c>
      <c r="T2060">
        <f t="shared" si="226"/>
        <v>0</v>
      </c>
      <c r="U2060">
        <f t="shared" si="227"/>
        <v>0</v>
      </c>
      <c r="V2060">
        <f t="shared" si="228"/>
        <v>0</v>
      </c>
      <c r="W2060">
        <f t="shared" si="229"/>
        <v>0</v>
      </c>
      <c r="X2060">
        <f t="shared" si="230"/>
        <v>0</v>
      </c>
      <c r="Y2060">
        <f t="shared" si="231"/>
        <v>0</v>
      </c>
      <c r="Z2060">
        <f t="shared" si="232"/>
        <v>0</v>
      </c>
    </row>
    <row r="2061" spans="1:26" ht="14.4">
      <c r="A2061" s="7" t="s">
        <v>2352</v>
      </c>
      <c r="B2061" s="7" t="s">
        <v>237</v>
      </c>
      <c r="C2061" s="8" t="s">
        <v>78</v>
      </c>
      <c r="D2061" s="9" t="s">
        <v>67</v>
      </c>
      <c r="E2061">
        <v>772.52679297861573</v>
      </c>
      <c r="F2061" s="14">
        <v>41</v>
      </c>
      <c r="G2061">
        <v>2.6936801260173831E-4</v>
      </c>
      <c r="H2061">
        <v>4.82839500849361E-4</v>
      </c>
      <c r="I2061">
        <v>11270826</v>
      </c>
      <c r="J2061">
        <v>29.634030371864494</v>
      </c>
      <c r="K2061">
        <v>12.776348423797865</v>
      </c>
      <c r="T2061">
        <f t="shared" si="226"/>
        <v>0</v>
      </c>
      <c r="U2061">
        <f t="shared" si="227"/>
        <v>0</v>
      </c>
      <c r="V2061">
        <f t="shared" si="228"/>
        <v>0</v>
      </c>
      <c r="W2061">
        <f t="shared" si="229"/>
        <v>0</v>
      </c>
      <c r="X2061">
        <f t="shared" si="230"/>
        <v>0</v>
      </c>
      <c r="Y2061">
        <f t="shared" si="231"/>
        <v>0</v>
      </c>
      <c r="Z2061">
        <f t="shared" si="232"/>
        <v>0</v>
      </c>
    </row>
    <row r="2062" spans="1:26" ht="14.4">
      <c r="A2062" s="7" t="s">
        <v>2353</v>
      </c>
      <c r="B2062" s="7" t="s">
        <v>237</v>
      </c>
      <c r="C2062" s="8" t="s">
        <v>78</v>
      </c>
      <c r="D2062" s="9" t="s">
        <v>68</v>
      </c>
      <c r="E2062">
        <v>807.97473548348103</v>
      </c>
      <c r="F2062" s="14">
        <v>44</v>
      </c>
      <c r="G2062">
        <v>2.6210995927194558E-4</v>
      </c>
      <c r="H2062">
        <v>4.69829511975602E-4</v>
      </c>
      <c r="I2062">
        <v>11582925</v>
      </c>
      <c r="J2062">
        <v>28.403878985662086</v>
      </c>
      <c r="K2062">
        <v>12.000423036495532</v>
      </c>
      <c r="T2062">
        <f t="shared" si="226"/>
        <v>0</v>
      </c>
      <c r="U2062">
        <f t="shared" si="227"/>
        <v>0</v>
      </c>
      <c r="V2062">
        <f t="shared" si="228"/>
        <v>0</v>
      </c>
      <c r="W2062">
        <f t="shared" si="229"/>
        <v>0</v>
      </c>
      <c r="X2062">
        <f t="shared" si="230"/>
        <v>0</v>
      </c>
      <c r="Y2062">
        <f t="shared" si="231"/>
        <v>0</v>
      </c>
      <c r="Z2062">
        <f t="shared" si="232"/>
        <v>0</v>
      </c>
    </row>
    <row r="2063" spans="1:26" ht="14.4">
      <c r="A2063" s="7" t="s">
        <v>2354</v>
      </c>
      <c r="B2063" s="7" t="s">
        <v>237</v>
      </c>
      <c r="C2063" s="8" t="s">
        <v>78</v>
      </c>
      <c r="D2063" s="9" t="s">
        <v>69</v>
      </c>
      <c r="E2063">
        <v>947.88980479923771</v>
      </c>
      <c r="F2063" s="14">
        <v>45</v>
      </c>
      <c r="G2063">
        <v>2.2981990552856311E-4</v>
      </c>
      <c r="H2063">
        <v>4.4351209838845512E-4</v>
      </c>
      <c r="I2063">
        <v>11904974</v>
      </c>
      <c r="J2063">
        <v>52.247069166215738</v>
      </c>
      <c r="K2063">
        <v>29.567473225897007</v>
      </c>
      <c r="T2063">
        <f t="shared" si="226"/>
        <v>0</v>
      </c>
      <c r="U2063">
        <f t="shared" si="227"/>
        <v>0</v>
      </c>
      <c r="V2063">
        <f t="shared" si="228"/>
        <v>0</v>
      </c>
      <c r="W2063">
        <f t="shared" si="229"/>
        <v>0</v>
      </c>
      <c r="X2063">
        <f t="shared" si="230"/>
        <v>0</v>
      </c>
      <c r="Y2063">
        <f t="shared" si="231"/>
        <v>0</v>
      </c>
      <c r="Z2063">
        <f t="shared" si="232"/>
        <v>0</v>
      </c>
    </row>
    <row r="2064" spans="1:26" ht="14.4">
      <c r="A2064" s="7" t="s">
        <v>2355</v>
      </c>
      <c r="B2064" s="7" t="s">
        <v>237</v>
      </c>
      <c r="C2064" s="8" t="s">
        <v>78</v>
      </c>
      <c r="D2064" s="9" t="s">
        <v>70</v>
      </c>
      <c r="E2064">
        <v>1093.7637993001106</v>
      </c>
      <c r="F2064" s="14">
        <v>54</v>
      </c>
      <c r="G2064">
        <v>2.4512225104587535E-4</v>
      </c>
      <c r="H2064">
        <v>4.3590906977658171E-4</v>
      </c>
      <c r="I2064">
        <v>12238791</v>
      </c>
      <c r="J2064">
        <v>52.047624638740871</v>
      </c>
      <c r="K2064">
        <v>22.551247096220532</v>
      </c>
      <c r="T2064">
        <f t="shared" si="226"/>
        <v>0</v>
      </c>
      <c r="U2064">
        <f t="shared" si="227"/>
        <v>0</v>
      </c>
      <c r="V2064">
        <f t="shared" si="228"/>
        <v>0</v>
      </c>
      <c r="W2064">
        <f t="shared" si="229"/>
        <v>0</v>
      </c>
      <c r="X2064">
        <f t="shared" si="230"/>
        <v>0</v>
      </c>
      <c r="Y2064">
        <f t="shared" si="231"/>
        <v>0</v>
      </c>
      <c r="Z2064">
        <f t="shared" si="232"/>
        <v>0</v>
      </c>
    </row>
    <row r="2065" spans="1:26" ht="14.4">
      <c r="A2065" s="7" t="s">
        <v>2356</v>
      </c>
      <c r="B2065" s="7" t="s">
        <v>237</v>
      </c>
      <c r="C2065" s="8" t="s">
        <v>78</v>
      </c>
      <c r="D2065" s="9" t="s">
        <v>71</v>
      </c>
      <c r="E2065">
        <v>1017.9686008237024</v>
      </c>
      <c r="F2065" s="14">
        <v>49</v>
      </c>
      <c r="G2065">
        <v>2.3834442151306282E-4</v>
      </c>
      <c r="H2065">
        <v>4.2385582959073004E-4</v>
      </c>
      <c r="I2065">
        <v>12586827</v>
      </c>
      <c r="J2065">
        <v>37.658418599063928</v>
      </c>
      <c r="K2065">
        <v>20.497620250123404</v>
      </c>
      <c r="T2065">
        <f t="shared" si="226"/>
        <v>0</v>
      </c>
      <c r="U2065">
        <f t="shared" si="227"/>
        <v>0</v>
      </c>
      <c r="V2065">
        <f t="shared" si="228"/>
        <v>0</v>
      </c>
      <c r="W2065">
        <f t="shared" si="229"/>
        <v>0</v>
      </c>
      <c r="X2065">
        <f t="shared" si="230"/>
        <v>0</v>
      </c>
      <c r="Y2065">
        <f t="shared" si="231"/>
        <v>0</v>
      </c>
      <c r="Z2065">
        <f t="shared" si="232"/>
        <v>0</v>
      </c>
    </row>
    <row r="2066" spans="1:26" ht="14.4">
      <c r="A2066" s="7" t="s">
        <v>2357</v>
      </c>
      <c r="B2066" s="7" t="s">
        <v>237</v>
      </c>
      <c r="C2066" s="8" t="s">
        <v>78</v>
      </c>
      <c r="D2066" s="9" t="s">
        <v>72</v>
      </c>
      <c r="E2066">
        <v>998.59957635821888</v>
      </c>
      <c r="F2066" s="14">
        <v>48</v>
      </c>
      <c r="G2066">
        <v>2.1551184952253816E-4</v>
      </c>
      <c r="H2066">
        <v>4.5248994561163515E-4</v>
      </c>
      <c r="I2066">
        <v>12950564</v>
      </c>
      <c r="J2066">
        <v>35.828555420443465</v>
      </c>
      <c r="K2066">
        <v>16.756026996198777</v>
      </c>
      <c r="T2066">
        <f t="shared" si="226"/>
        <v>0</v>
      </c>
      <c r="U2066">
        <f t="shared" si="227"/>
        <v>0</v>
      </c>
      <c r="V2066">
        <f t="shared" si="228"/>
        <v>0</v>
      </c>
      <c r="W2066">
        <f t="shared" si="229"/>
        <v>0</v>
      </c>
      <c r="X2066">
        <f t="shared" si="230"/>
        <v>0</v>
      </c>
      <c r="Y2066">
        <f t="shared" si="231"/>
        <v>0</v>
      </c>
      <c r="Z2066">
        <f t="shared" si="232"/>
        <v>0</v>
      </c>
    </row>
    <row r="2067" spans="1:26" ht="14.4">
      <c r="A2067" s="7" t="s">
        <v>2358</v>
      </c>
      <c r="B2067" s="7" t="s">
        <v>237</v>
      </c>
      <c r="C2067" s="8" t="s">
        <v>78</v>
      </c>
      <c r="D2067" s="9" t="s">
        <v>73</v>
      </c>
      <c r="E2067">
        <v>1083.2616754797577</v>
      </c>
      <c r="F2067" s="14">
        <v>54</v>
      </c>
      <c r="G2067">
        <v>1.9173733605276288E-4</v>
      </c>
      <c r="H2067">
        <v>3.7604822599080607E-4</v>
      </c>
      <c r="I2067">
        <v>13330737</v>
      </c>
      <c r="K2067">
        <v>16.278169766607803</v>
      </c>
      <c r="T2067">
        <f t="shared" si="226"/>
        <v>0</v>
      </c>
      <c r="U2067">
        <f t="shared" si="227"/>
        <v>0</v>
      </c>
      <c r="V2067">
        <f t="shared" si="228"/>
        <v>0</v>
      </c>
      <c r="W2067">
        <f t="shared" si="229"/>
        <v>0</v>
      </c>
      <c r="X2067">
        <f t="shared" si="230"/>
        <v>0</v>
      </c>
      <c r="Y2067">
        <f t="shared" si="231"/>
        <v>0</v>
      </c>
      <c r="Z2067">
        <f t="shared" si="232"/>
        <v>0</v>
      </c>
    </row>
    <row r="2068" spans="1:26" ht="14.4">
      <c r="A2068" s="7" t="s">
        <v>2359</v>
      </c>
      <c r="B2068" s="7" t="s">
        <v>237</v>
      </c>
      <c r="C2068" s="8" t="s">
        <v>78</v>
      </c>
      <c r="D2068" s="9" t="s">
        <v>74</v>
      </c>
      <c r="E2068">
        <v>1023.2885719029572</v>
      </c>
      <c r="F2068" s="14">
        <v>51</v>
      </c>
      <c r="G2068">
        <v>2.0384640239148695E-4</v>
      </c>
      <c r="H2068">
        <v>3.4889936420758792E-4</v>
      </c>
      <c r="I2068">
        <v>13726021</v>
      </c>
      <c r="K2068">
        <v>15.809388605772932</v>
      </c>
      <c r="T2068">
        <f t="shared" si="226"/>
        <v>0</v>
      </c>
      <c r="U2068">
        <f t="shared" si="227"/>
        <v>0</v>
      </c>
      <c r="V2068">
        <f t="shared" si="228"/>
        <v>0</v>
      </c>
      <c r="W2068">
        <f t="shared" si="229"/>
        <v>0</v>
      </c>
      <c r="X2068">
        <f t="shared" si="230"/>
        <v>0</v>
      </c>
      <c r="Y2068">
        <f t="shared" si="231"/>
        <v>0</v>
      </c>
      <c r="Z2068">
        <f t="shared" si="232"/>
        <v>0</v>
      </c>
    </row>
    <row r="2069" spans="1:26" ht="14.4">
      <c r="A2069" s="7" t="s">
        <v>2360</v>
      </c>
      <c r="B2069" s="7" t="s">
        <v>238</v>
      </c>
      <c r="C2069" s="8" t="s">
        <v>76</v>
      </c>
      <c r="D2069" s="9" t="s">
        <v>62</v>
      </c>
      <c r="E2069">
        <v>809.27507940693522</v>
      </c>
      <c r="F2069" s="14">
        <v>51</v>
      </c>
      <c r="I2069">
        <v>7516346</v>
      </c>
      <c r="T2069">
        <f t="shared" si="226"/>
        <v>0</v>
      </c>
      <c r="U2069">
        <f t="shared" si="227"/>
        <v>0</v>
      </c>
      <c r="V2069">
        <f t="shared" si="228"/>
        <v>0</v>
      </c>
      <c r="W2069">
        <f t="shared" si="229"/>
        <v>0</v>
      </c>
      <c r="X2069">
        <f t="shared" si="230"/>
        <v>0</v>
      </c>
      <c r="Y2069">
        <f t="shared" si="231"/>
        <v>0</v>
      </c>
      <c r="Z2069">
        <f t="shared" si="232"/>
        <v>0</v>
      </c>
    </row>
    <row r="2070" spans="1:26" ht="14.4">
      <c r="A2070" s="7" t="s">
        <v>2361</v>
      </c>
      <c r="B2070" s="7" t="s">
        <v>238</v>
      </c>
      <c r="C2070" s="8" t="s">
        <v>76</v>
      </c>
      <c r="D2070" s="9" t="s">
        <v>63</v>
      </c>
      <c r="E2070">
        <v>1518.0342943023547</v>
      </c>
      <c r="F2070" s="14">
        <v>84</v>
      </c>
      <c r="G2070">
        <v>2.1570126634035381E-3</v>
      </c>
      <c r="I2070">
        <v>7503433</v>
      </c>
      <c r="T2070">
        <f t="shared" si="226"/>
        <v>0</v>
      </c>
      <c r="U2070">
        <f t="shared" si="227"/>
        <v>0</v>
      </c>
      <c r="V2070">
        <f t="shared" si="228"/>
        <v>0</v>
      </c>
      <c r="W2070">
        <f t="shared" si="229"/>
        <v>0</v>
      </c>
      <c r="X2070">
        <f t="shared" si="230"/>
        <v>0</v>
      </c>
      <c r="Y2070">
        <f t="shared" si="231"/>
        <v>0</v>
      </c>
      <c r="Z2070">
        <f t="shared" si="232"/>
        <v>0</v>
      </c>
    </row>
    <row r="2071" spans="1:26" ht="14.4">
      <c r="A2071" s="7" t="s">
        <v>2362</v>
      </c>
      <c r="B2071" s="7" t="s">
        <v>238</v>
      </c>
      <c r="C2071" s="8" t="s">
        <v>76</v>
      </c>
      <c r="D2071" s="9" t="s">
        <v>64</v>
      </c>
      <c r="E2071">
        <v>2013.667400174746</v>
      </c>
      <c r="F2071" s="14">
        <v>179</v>
      </c>
      <c r="G2071">
        <v>2.0714581046398341E-3</v>
      </c>
      <c r="H2071">
        <v>6.1282413366024755E-3</v>
      </c>
      <c r="I2071">
        <v>7500031</v>
      </c>
      <c r="J2071">
        <v>10.26662423128651</v>
      </c>
      <c r="K2071">
        <v>13.999942133572514</v>
      </c>
      <c r="T2071">
        <f t="shared" si="226"/>
        <v>0</v>
      </c>
      <c r="U2071">
        <f t="shared" si="227"/>
        <v>0</v>
      </c>
      <c r="V2071">
        <f t="shared" si="228"/>
        <v>0</v>
      </c>
      <c r="W2071">
        <f t="shared" si="229"/>
        <v>0</v>
      </c>
      <c r="X2071">
        <f t="shared" si="230"/>
        <v>0</v>
      </c>
      <c r="Y2071">
        <f t="shared" si="231"/>
        <v>0</v>
      </c>
      <c r="Z2071">
        <f t="shared" si="232"/>
        <v>0</v>
      </c>
    </row>
    <row r="2072" spans="1:26" ht="14.4">
      <c r="A2072" s="7" t="s">
        <v>2363</v>
      </c>
      <c r="B2072" s="7" t="s">
        <v>238</v>
      </c>
      <c r="C2072" s="8" t="s">
        <v>76</v>
      </c>
      <c r="D2072" s="9" t="s">
        <v>65</v>
      </c>
      <c r="E2072">
        <v>2613.5344077760701</v>
      </c>
      <c r="F2072" s="14">
        <v>171</v>
      </c>
      <c r="G2072">
        <v>2.0288503943070809E-3</v>
      </c>
      <c r="H2072">
        <v>6.166224032299052E-3</v>
      </c>
      <c r="I2072">
        <v>7480591</v>
      </c>
      <c r="J2072">
        <v>21.255005119247929</v>
      </c>
      <c r="K2072">
        <v>19.249815957054729</v>
      </c>
      <c r="T2072">
        <f t="shared" si="226"/>
        <v>0</v>
      </c>
      <c r="U2072">
        <f t="shared" si="227"/>
        <v>0</v>
      </c>
      <c r="V2072">
        <f t="shared" si="228"/>
        <v>0</v>
      </c>
      <c r="W2072">
        <f t="shared" si="229"/>
        <v>0</v>
      </c>
      <c r="X2072">
        <f t="shared" si="230"/>
        <v>0</v>
      </c>
      <c r="Y2072">
        <f t="shared" si="231"/>
        <v>0</v>
      </c>
      <c r="Z2072">
        <f t="shared" si="232"/>
        <v>0</v>
      </c>
    </row>
    <row r="2073" spans="1:26" ht="14.4">
      <c r="A2073" s="7" t="s">
        <v>2364</v>
      </c>
      <c r="B2073" s="7" t="s">
        <v>238</v>
      </c>
      <c r="C2073" s="8" t="s">
        <v>76</v>
      </c>
      <c r="D2073" s="9" t="s">
        <v>66</v>
      </c>
      <c r="E2073">
        <v>3168.8807074539636</v>
      </c>
      <c r="F2073" s="14">
        <v>204</v>
      </c>
      <c r="G2073">
        <v>2.2521300302271547E-3</v>
      </c>
      <c r="H2073">
        <v>6.9516157840442058E-3</v>
      </c>
      <c r="I2073">
        <v>7463157</v>
      </c>
      <c r="J2073">
        <v>29.47814175689993</v>
      </c>
      <c r="K2073">
        <v>27.870243115614478</v>
      </c>
      <c r="T2073">
        <f t="shared" si="226"/>
        <v>0</v>
      </c>
      <c r="U2073">
        <f t="shared" si="227"/>
        <v>0</v>
      </c>
      <c r="V2073">
        <f t="shared" si="228"/>
        <v>0</v>
      </c>
      <c r="W2073">
        <f t="shared" si="229"/>
        <v>0</v>
      </c>
      <c r="X2073">
        <f t="shared" si="230"/>
        <v>0</v>
      </c>
      <c r="Y2073">
        <f t="shared" si="231"/>
        <v>0</v>
      </c>
      <c r="Z2073">
        <f t="shared" si="232"/>
        <v>0</v>
      </c>
    </row>
    <row r="2074" spans="1:26" ht="14.4">
      <c r="A2074" s="7" t="s">
        <v>2365</v>
      </c>
      <c r="B2074" s="7" t="s">
        <v>238</v>
      </c>
      <c r="C2074" s="8" t="s">
        <v>76</v>
      </c>
      <c r="D2074" s="9" t="s">
        <v>67</v>
      </c>
      <c r="E2074">
        <v>3391.3710764304064</v>
      </c>
      <c r="F2074" s="14">
        <v>307</v>
      </c>
      <c r="G2074">
        <v>2.2589063039048785E-3</v>
      </c>
      <c r="H2074">
        <v>6.9725320057644575E-3</v>
      </c>
      <c r="I2074">
        <v>7440769</v>
      </c>
      <c r="J2074">
        <v>41.393571013963744</v>
      </c>
      <c r="K2074">
        <v>34.942624881917446</v>
      </c>
      <c r="T2074">
        <f t="shared" si="226"/>
        <v>0</v>
      </c>
      <c r="U2074">
        <f t="shared" si="227"/>
        <v>0</v>
      </c>
      <c r="V2074">
        <f t="shared" si="228"/>
        <v>0</v>
      </c>
      <c r="W2074">
        <f t="shared" si="229"/>
        <v>0</v>
      </c>
      <c r="X2074">
        <f t="shared" si="230"/>
        <v>0</v>
      </c>
      <c r="Y2074">
        <f t="shared" si="231"/>
        <v>0</v>
      </c>
      <c r="Z2074">
        <f t="shared" si="232"/>
        <v>0</v>
      </c>
    </row>
    <row r="2075" spans="1:26" ht="14.4">
      <c r="A2075" s="7" t="s">
        <v>2366</v>
      </c>
      <c r="B2075" s="7" t="s">
        <v>238</v>
      </c>
      <c r="C2075" s="8" t="s">
        <v>76</v>
      </c>
      <c r="D2075" s="9" t="s">
        <v>68</v>
      </c>
      <c r="E2075">
        <v>3942.6309850181519</v>
      </c>
      <c r="F2075" s="14">
        <v>371</v>
      </c>
      <c r="G2075">
        <v>2.2678059126212007E-3</v>
      </c>
      <c r="H2075">
        <v>7.0000022937113581E-3</v>
      </c>
      <c r="I2075">
        <v>7411569</v>
      </c>
      <c r="J2075">
        <v>56.128466185769845</v>
      </c>
      <c r="K2075">
        <v>43.445591614946849</v>
      </c>
      <c r="T2075">
        <f t="shared" si="226"/>
        <v>0</v>
      </c>
      <c r="U2075">
        <f t="shared" si="227"/>
        <v>0</v>
      </c>
      <c r="V2075">
        <f t="shared" si="228"/>
        <v>0</v>
      </c>
      <c r="W2075">
        <f t="shared" si="229"/>
        <v>0</v>
      </c>
      <c r="X2075">
        <f t="shared" si="230"/>
        <v>0</v>
      </c>
      <c r="Y2075">
        <f t="shared" si="231"/>
        <v>0</v>
      </c>
      <c r="Z2075">
        <f t="shared" si="232"/>
        <v>0</v>
      </c>
    </row>
    <row r="2076" spans="1:26" ht="14.4">
      <c r="A2076" s="7" t="s">
        <v>2367</v>
      </c>
      <c r="B2076" s="7" t="s">
        <v>238</v>
      </c>
      <c r="C2076" s="8" t="s">
        <v>76</v>
      </c>
      <c r="D2076" s="9" t="s">
        <v>69</v>
      </c>
      <c r="E2076">
        <v>5276.9324210985214</v>
      </c>
      <c r="F2076" s="14">
        <v>547</v>
      </c>
      <c r="G2076">
        <v>2.4512370591712154E-3</v>
      </c>
      <c r="H2076">
        <v>7.0284420176225165E-3</v>
      </c>
      <c r="I2076">
        <v>7381579</v>
      </c>
      <c r="J2076">
        <v>137.63992771736238</v>
      </c>
      <c r="K2076">
        <v>162.83778850026533</v>
      </c>
      <c r="T2076">
        <f t="shared" si="226"/>
        <v>0</v>
      </c>
      <c r="U2076">
        <f t="shared" si="227"/>
        <v>0</v>
      </c>
      <c r="V2076">
        <f t="shared" si="228"/>
        <v>0</v>
      </c>
      <c r="W2076">
        <f t="shared" si="229"/>
        <v>0</v>
      </c>
      <c r="X2076">
        <f t="shared" si="230"/>
        <v>0</v>
      </c>
      <c r="Y2076">
        <f t="shared" si="231"/>
        <v>0</v>
      </c>
      <c r="Z2076">
        <f t="shared" si="232"/>
        <v>0</v>
      </c>
    </row>
    <row r="2077" spans="1:26" ht="14.4">
      <c r="A2077" s="7" t="s">
        <v>2368</v>
      </c>
      <c r="B2077" s="7" t="s">
        <v>238</v>
      </c>
      <c r="C2077" s="8" t="s">
        <v>76</v>
      </c>
      <c r="D2077" s="9" t="s">
        <v>70</v>
      </c>
      <c r="E2077">
        <v>6497.842767720862</v>
      </c>
      <c r="F2077" s="14">
        <v>673</v>
      </c>
      <c r="G2077">
        <v>2.258707595322644E-3</v>
      </c>
      <c r="H2077">
        <v>7.1087658452718633E-3</v>
      </c>
      <c r="I2077">
        <v>7350221</v>
      </c>
      <c r="J2077">
        <v>154.14502502713864</v>
      </c>
      <c r="K2077">
        <v>199.72188591336234</v>
      </c>
      <c r="T2077">
        <f t="shared" si="226"/>
        <v>0</v>
      </c>
      <c r="U2077">
        <f t="shared" si="227"/>
        <v>0</v>
      </c>
      <c r="V2077">
        <f t="shared" si="228"/>
        <v>0</v>
      </c>
      <c r="W2077">
        <f t="shared" si="229"/>
        <v>0</v>
      </c>
      <c r="X2077">
        <f t="shared" si="230"/>
        <v>0</v>
      </c>
      <c r="Y2077">
        <f t="shared" si="231"/>
        <v>0</v>
      </c>
      <c r="Z2077">
        <f t="shared" si="232"/>
        <v>0</v>
      </c>
    </row>
    <row r="2078" spans="1:26" ht="14.4">
      <c r="A2078" s="7" t="s">
        <v>2369</v>
      </c>
      <c r="B2078" s="7" t="s">
        <v>238</v>
      </c>
      <c r="C2078" s="8" t="s">
        <v>76</v>
      </c>
      <c r="D2078" s="9" t="s">
        <v>71</v>
      </c>
      <c r="E2078">
        <v>5497.9556873989441</v>
      </c>
      <c r="F2078" s="14">
        <v>577</v>
      </c>
      <c r="G2078">
        <v>2.2677827731287003E-3</v>
      </c>
      <c r="H2078">
        <v>7.1373278929495066E-3</v>
      </c>
      <c r="I2078">
        <v>7320807</v>
      </c>
      <c r="J2078">
        <v>135.09439601399134</v>
      </c>
      <c r="K2078">
        <v>151.21283760110055</v>
      </c>
      <c r="T2078">
        <f t="shared" si="226"/>
        <v>0</v>
      </c>
      <c r="U2078">
        <f t="shared" si="227"/>
        <v>0</v>
      </c>
      <c r="V2078">
        <f t="shared" si="228"/>
        <v>0</v>
      </c>
      <c r="W2078">
        <f t="shared" si="229"/>
        <v>0</v>
      </c>
      <c r="X2078">
        <f t="shared" si="230"/>
        <v>0</v>
      </c>
      <c r="Y2078">
        <f t="shared" si="231"/>
        <v>0</v>
      </c>
      <c r="Z2078">
        <f t="shared" si="232"/>
        <v>0</v>
      </c>
    </row>
    <row r="2079" spans="1:26" ht="14.4">
      <c r="A2079" s="7" t="s">
        <v>2370</v>
      </c>
      <c r="B2079" s="7" t="s">
        <v>238</v>
      </c>
      <c r="C2079" s="8" t="s">
        <v>76</v>
      </c>
      <c r="D2079" s="9" t="s">
        <v>72</v>
      </c>
      <c r="E2079">
        <v>5073.0749449079713</v>
      </c>
      <c r="F2079" s="14">
        <v>546</v>
      </c>
      <c r="G2079">
        <v>2.2013496381234096E-3</v>
      </c>
      <c r="H2079">
        <v>7.1660781223342011E-3</v>
      </c>
      <c r="I2079">
        <v>7291436</v>
      </c>
      <c r="J2079">
        <v>130.4269831073056</v>
      </c>
      <c r="K2079">
        <v>151.68479844025237</v>
      </c>
      <c r="T2079">
        <f t="shared" si="226"/>
        <v>0</v>
      </c>
      <c r="U2079">
        <f t="shared" si="227"/>
        <v>0</v>
      </c>
      <c r="V2079">
        <f t="shared" si="228"/>
        <v>0</v>
      </c>
      <c r="W2079">
        <f t="shared" si="229"/>
        <v>0</v>
      </c>
      <c r="X2079">
        <f t="shared" si="230"/>
        <v>0</v>
      </c>
      <c r="Y2079">
        <f t="shared" si="231"/>
        <v>0</v>
      </c>
      <c r="Z2079">
        <f t="shared" si="232"/>
        <v>0</v>
      </c>
    </row>
    <row r="2080" spans="1:26" ht="14.4">
      <c r="A2080" s="7" t="s">
        <v>2371</v>
      </c>
      <c r="B2080" s="7" t="s">
        <v>238</v>
      </c>
      <c r="C2080" s="8" t="s">
        <v>76</v>
      </c>
      <c r="D2080" s="9" t="s">
        <v>73</v>
      </c>
      <c r="E2080">
        <v>6047.7378801423647</v>
      </c>
      <c r="F2080" s="14">
        <v>622</v>
      </c>
      <c r="G2080">
        <v>2.2995261745795848E-3</v>
      </c>
      <c r="H2080">
        <v>7.2228759932646764E-3</v>
      </c>
      <c r="I2080">
        <v>7234099</v>
      </c>
      <c r="J2080">
        <v>158.83111359134011</v>
      </c>
      <c r="K2080">
        <v>174.58981415653835</v>
      </c>
      <c r="T2080">
        <f t="shared" si="226"/>
        <v>0</v>
      </c>
      <c r="U2080">
        <f t="shared" si="227"/>
        <v>0</v>
      </c>
      <c r="V2080">
        <f t="shared" si="228"/>
        <v>0</v>
      </c>
      <c r="W2080">
        <f t="shared" si="229"/>
        <v>0</v>
      </c>
      <c r="X2080">
        <f t="shared" si="230"/>
        <v>0</v>
      </c>
      <c r="Y2080">
        <f t="shared" si="231"/>
        <v>0</v>
      </c>
      <c r="Z2080">
        <f t="shared" si="232"/>
        <v>0</v>
      </c>
    </row>
    <row r="2081" spans="1:26" ht="14.4">
      <c r="A2081" s="7" t="s">
        <v>2372</v>
      </c>
      <c r="B2081" s="7" t="s">
        <v>238</v>
      </c>
      <c r="C2081" s="8" t="s">
        <v>76</v>
      </c>
      <c r="D2081" s="9" t="s">
        <v>74</v>
      </c>
      <c r="E2081">
        <v>5293.8366375300611</v>
      </c>
      <c r="F2081" s="14">
        <v>561</v>
      </c>
      <c r="G2081">
        <v>2.3703038597864697E-3</v>
      </c>
      <c r="H2081">
        <v>7.4684574147491408E-3</v>
      </c>
      <c r="I2081">
        <v>7199077</v>
      </c>
      <c r="J2081">
        <v>148.07453788867656</v>
      </c>
      <c r="K2081">
        <v>163.35427444379329</v>
      </c>
      <c r="T2081">
        <f t="shared" si="226"/>
        <v>0</v>
      </c>
      <c r="U2081">
        <f t="shared" si="227"/>
        <v>0</v>
      </c>
      <c r="V2081">
        <f t="shared" si="228"/>
        <v>0</v>
      </c>
      <c r="W2081">
        <f t="shared" si="229"/>
        <v>0</v>
      </c>
      <c r="X2081">
        <f t="shared" si="230"/>
        <v>0</v>
      </c>
      <c r="Y2081">
        <f t="shared" si="231"/>
        <v>0</v>
      </c>
      <c r="Z2081">
        <f t="shared" si="232"/>
        <v>0</v>
      </c>
    </row>
    <row r="2082" spans="1:26" ht="14.4">
      <c r="A2082" s="7" t="s">
        <v>2373</v>
      </c>
      <c r="B2082" s="7" t="s">
        <v>239</v>
      </c>
      <c r="C2082" s="8" t="s">
        <v>78</v>
      </c>
      <c r="D2082" s="9" t="s">
        <v>62</v>
      </c>
      <c r="E2082">
        <v>7578.8289433138998</v>
      </c>
      <c r="F2082" s="14">
        <v>371</v>
      </c>
      <c r="I2082">
        <v>81131</v>
      </c>
      <c r="J2082">
        <v>2773.2925762039172</v>
      </c>
      <c r="K2082">
        <v>542.33277045765487</v>
      </c>
      <c r="T2082">
        <f t="shared" si="226"/>
        <v>0</v>
      </c>
      <c r="U2082">
        <f t="shared" si="227"/>
        <v>0</v>
      </c>
      <c r="V2082">
        <f t="shared" si="228"/>
        <v>0</v>
      </c>
      <c r="W2082">
        <f t="shared" si="229"/>
        <v>0</v>
      </c>
      <c r="X2082">
        <f t="shared" si="230"/>
        <v>0</v>
      </c>
      <c r="Y2082">
        <f t="shared" si="231"/>
        <v>1</v>
      </c>
      <c r="Z2082">
        <f t="shared" si="232"/>
        <v>0</v>
      </c>
    </row>
    <row r="2083" spans="1:26" ht="14.4">
      <c r="A2083" s="7" t="s">
        <v>2374</v>
      </c>
      <c r="B2083" s="7" t="s">
        <v>239</v>
      </c>
      <c r="C2083" s="8" t="s">
        <v>78</v>
      </c>
      <c r="D2083" s="9" t="s">
        <v>63</v>
      </c>
      <c r="E2083">
        <v>7615.9885347651534</v>
      </c>
      <c r="F2083" s="14">
        <v>356</v>
      </c>
      <c r="I2083">
        <v>81202</v>
      </c>
      <c r="J2083">
        <v>2721.6078421713751</v>
      </c>
      <c r="K2083">
        <v>504.91367207704246</v>
      </c>
      <c r="T2083">
        <f t="shared" si="226"/>
        <v>0</v>
      </c>
      <c r="U2083">
        <f t="shared" si="227"/>
        <v>0</v>
      </c>
      <c r="V2083">
        <f t="shared" si="228"/>
        <v>0</v>
      </c>
      <c r="W2083">
        <f t="shared" si="229"/>
        <v>0</v>
      </c>
      <c r="X2083">
        <f t="shared" si="230"/>
        <v>0</v>
      </c>
      <c r="Y2083">
        <f t="shared" si="231"/>
        <v>1</v>
      </c>
      <c r="Z2083">
        <f t="shared" si="232"/>
        <v>0</v>
      </c>
    </row>
    <row r="2084" spans="1:26" ht="14.4">
      <c r="A2084" s="7" t="s">
        <v>2375</v>
      </c>
      <c r="B2084" s="7" t="s">
        <v>239</v>
      </c>
      <c r="C2084" s="8" t="s">
        <v>78</v>
      </c>
      <c r="D2084" s="9" t="s">
        <v>64</v>
      </c>
      <c r="E2084">
        <v>8340.3028076463561</v>
      </c>
      <c r="F2084" s="14">
        <v>371</v>
      </c>
      <c r="H2084">
        <v>8.4109916367980878E-3</v>
      </c>
      <c r="I2084">
        <v>83700</v>
      </c>
      <c r="J2084">
        <v>2951.0155316606929</v>
      </c>
      <c r="K2084">
        <v>633.21385902031068</v>
      </c>
      <c r="T2084">
        <f t="shared" si="226"/>
        <v>0</v>
      </c>
      <c r="U2084">
        <f t="shared" si="227"/>
        <v>0</v>
      </c>
      <c r="V2084">
        <f t="shared" si="228"/>
        <v>0</v>
      </c>
      <c r="W2084">
        <f t="shared" si="229"/>
        <v>0</v>
      </c>
      <c r="X2084">
        <f t="shared" si="230"/>
        <v>0</v>
      </c>
      <c r="Y2084">
        <f t="shared" si="231"/>
        <v>1</v>
      </c>
      <c r="Z2084">
        <f t="shared" si="232"/>
        <v>0</v>
      </c>
    </row>
    <row r="2085" spans="1:26" ht="14.4">
      <c r="A2085" s="7" t="s">
        <v>2376</v>
      </c>
      <c r="B2085" s="7" t="s">
        <v>239</v>
      </c>
      <c r="C2085" s="8" t="s">
        <v>78</v>
      </c>
      <c r="D2085" s="9" t="s">
        <v>65</v>
      </c>
      <c r="E2085">
        <v>8491.5036594202902</v>
      </c>
      <c r="F2085" s="14">
        <v>403</v>
      </c>
      <c r="H2085">
        <v>9.1183574879227045E-3</v>
      </c>
      <c r="I2085">
        <v>82800</v>
      </c>
      <c r="J2085">
        <v>3115.942028985507</v>
      </c>
      <c r="K2085">
        <v>652.17391304347825</v>
      </c>
      <c r="T2085">
        <f t="shared" si="226"/>
        <v>0</v>
      </c>
      <c r="U2085">
        <f t="shared" si="227"/>
        <v>0</v>
      </c>
      <c r="V2085">
        <f t="shared" si="228"/>
        <v>0</v>
      </c>
      <c r="W2085">
        <f t="shared" si="229"/>
        <v>0</v>
      </c>
      <c r="X2085">
        <f t="shared" si="230"/>
        <v>0</v>
      </c>
      <c r="Y2085">
        <f t="shared" si="231"/>
        <v>1</v>
      </c>
      <c r="Z2085">
        <f t="shared" si="232"/>
        <v>0</v>
      </c>
    </row>
    <row r="2086" spans="1:26" ht="14.4">
      <c r="A2086" s="7" t="s">
        <v>2377</v>
      </c>
      <c r="B2086" s="7" t="s">
        <v>239</v>
      </c>
      <c r="C2086" s="8" t="s">
        <v>78</v>
      </c>
      <c r="D2086" s="9" t="s">
        <v>66</v>
      </c>
      <c r="E2086">
        <v>10173.574969696971</v>
      </c>
      <c r="F2086" s="14">
        <v>421</v>
      </c>
      <c r="H2086">
        <v>8.5818181818181818E-3</v>
      </c>
      <c r="I2086">
        <v>82500</v>
      </c>
      <c r="J2086">
        <v>3103.030303030303</v>
      </c>
      <c r="K2086">
        <v>642.42424242424238</v>
      </c>
      <c r="T2086">
        <f t="shared" si="226"/>
        <v>0</v>
      </c>
      <c r="U2086">
        <f t="shared" si="227"/>
        <v>0</v>
      </c>
      <c r="V2086">
        <f t="shared" si="228"/>
        <v>0</v>
      </c>
      <c r="W2086">
        <f t="shared" si="229"/>
        <v>0</v>
      </c>
      <c r="X2086">
        <f t="shared" si="230"/>
        <v>0</v>
      </c>
      <c r="Y2086">
        <f t="shared" si="231"/>
        <v>1</v>
      </c>
      <c r="Z2086">
        <f t="shared" si="232"/>
        <v>0</v>
      </c>
    </row>
    <row r="2087" spans="1:26" ht="14.4">
      <c r="A2087" s="7" t="s">
        <v>2378</v>
      </c>
      <c r="B2087" s="7" t="s">
        <v>239</v>
      </c>
      <c r="C2087" s="8" t="s">
        <v>78</v>
      </c>
      <c r="D2087" s="9" t="s">
        <v>67</v>
      </c>
      <c r="E2087">
        <v>11086.89097708082</v>
      </c>
      <c r="F2087" s="14">
        <v>423</v>
      </c>
      <c r="H2087">
        <v>8.5404101326899875E-3</v>
      </c>
      <c r="I2087">
        <v>82900</v>
      </c>
      <c r="J2087">
        <v>3244.8733413751506</v>
      </c>
      <c r="K2087">
        <v>711.70084439083234</v>
      </c>
      <c r="T2087">
        <f t="shared" si="226"/>
        <v>0</v>
      </c>
      <c r="U2087">
        <f t="shared" si="227"/>
        <v>0</v>
      </c>
      <c r="V2087">
        <f t="shared" si="228"/>
        <v>0</v>
      </c>
      <c r="W2087">
        <f t="shared" si="229"/>
        <v>0</v>
      </c>
      <c r="X2087">
        <f t="shared" si="230"/>
        <v>0</v>
      </c>
      <c r="Y2087">
        <f t="shared" si="231"/>
        <v>1</v>
      </c>
      <c r="Z2087">
        <f t="shared" si="232"/>
        <v>0</v>
      </c>
    </row>
    <row r="2088" spans="1:26" ht="14.4">
      <c r="A2088" s="7" t="s">
        <v>2379</v>
      </c>
      <c r="B2088" s="7" t="s">
        <v>239</v>
      </c>
      <c r="C2088" s="8" t="s">
        <v>78</v>
      </c>
      <c r="D2088" s="9" t="s">
        <v>68</v>
      </c>
      <c r="E2088">
        <v>12014.418073286051</v>
      </c>
      <c r="F2088" s="14">
        <v>438</v>
      </c>
      <c r="H2088">
        <v>8.3687943262411354E-3</v>
      </c>
      <c r="I2088">
        <v>84600</v>
      </c>
      <c r="J2088">
        <v>3817.9669030732862</v>
      </c>
      <c r="K2088">
        <v>661.93853427895976</v>
      </c>
      <c r="T2088">
        <f t="shared" si="226"/>
        <v>0</v>
      </c>
      <c r="U2088">
        <f t="shared" si="227"/>
        <v>0</v>
      </c>
      <c r="V2088">
        <f t="shared" si="228"/>
        <v>0</v>
      </c>
      <c r="W2088">
        <f t="shared" si="229"/>
        <v>0</v>
      </c>
      <c r="X2088">
        <f t="shared" si="230"/>
        <v>0</v>
      </c>
      <c r="Y2088">
        <f t="shared" si="231"/>
        <v>1</v>
      </c>
      <c r="Z2088">
        <f t="shared" si="232"/>
        <v>0</v>
      </c>
    </row>
    <row r="2089" spans="1:26" ht="14.4">
      <c r="A2089" s="7" t="s">
        <v>2380</v>
      </c>
      <c r="B2089" s="7" t="s">
        <v>239</v>
      </c>
      <c r="C2089" s="8" t="s">
        <v>78</v>
      </c>
      <c r="D2089" s="9" t="s">
        <v>69</v>
      </c>
      <c r="E2089">
        <v>12155.70158644291</v>
      </c>
      <c r="F2089" s="14">
        <v>393</v>
      </c>
      <c r="G2089">
        <v>3.0105958863029646E-3</v>
      </c>
      <c r="H2089">
        <v>8.7495442945679913E-3</v>
      </c>
      <c r="I2089">
        <v>85033</v>
      </c>
      <c r="J2089">
        <v>705.60841085225741</v>
      </c>
      <c r="K2089">
        <v>129.3615419895805</v>
      </c>
      <c r="T2089">
        <f t="shared" si="226"/>
        <v>0</v>
      </c>
      <c r="U2089">
        <f t="shared" si="227"/>
        <v>0</v>
      </c>
      <c r="V2089">
        <f t="shared" si="228"/>
        <v>0</v>
      </c>
      <c r="W2089">
        <f t="shared" si="229"/>
        <v>0</v>
      </c>
      <c r="X2089">
        <f t="shared" si="230"/>
        <v>0</v>
      </c>
      <c r="Y2089">
        <f t="shared" si="231"/>
        <v>0</v>
      </c>
      <c r="Z2089">
        <f t="shared" si="232"/>
        <v>0</v>
      </c>
    </row>
    <row r="2090" spans="1:26" ht="14.4">
      <c r="A2090" s="7" t="s">
        <v>2381</v>
      </c>
      <c r="B2090" s="7" t="s">
        <v>239</v>
      </c>
      <c r="C2090" s="8" t="s">
        <v>78</v>
      </c>
      <c r="D2090" s="9" t="s">
        <v>70</v>
      </c>
      <c r="E2090">
        <v>11123.004450526703</v>
      </c>
      <c r="F2090" s="14">
        <v>289</v>
      </c>
      <c r="G2090">
        <v>2.3575141450848706E-3</v>
      </c>
      <c r="H2090">
        <v>7.5095450572703433E-3</v>
      </c>
      <c r="I2090">
        <v>86956</v>
      </c>
      <c r="J2090">
        <v>529.00317401904408</v>
      </c>
      <c r="K2090">
        <v>80.500483002898022</v>
      </c>
      <c r="T2090">
        <f t="shared" si="226"/>
        <v>0</v>
      </c>
      <c r="U2090">
        <f t="shared" si="227"/>
        <v>0</v>
      </c>
      <c r="V2090">
        <f t="shared" si="228"/>
        <v>0</v>
      </c>
      <c r="W2090">
        <f t="shared" si="229"/>
        <v>0</v>
      </c>
      <c r="X2090">
        <f t="shared" si="230"/>
        <v>0</v>
      </c>
      <c r="Y2090">
        <f t="shared" si="231"/>
        <v>0</v>
      </c>
      <c r="Z2090">
        <f t="shared" si="232"/>
        <v>0</v>
      </c>
    </row>
    <row r="2091" spans="1:26" ht="14.4">
      <c r="A2091" s="7" t="s">
        <v>2382</v>
      </c>
      <c r="B2091" s="7" t="s">
        <v>239</v>
      </c>
      <c r="C2091" s="8" t="s">
        <v>78</v>
      </c>
      <c r="D2091" s="9" t="s">
        <v>71</v>
      </c>
      <c r="E2091">
        <v>9707.2653669041665</v>
      </c>
      <c r="F2091" s="14">
        <v>250</v>
      </c>
      <c r="G2091">
        <v>2.3482783110724188E-3</v>
      </c>
      <c r="H2091">
        <v>7.4801255469770216E-3</v>
      </c>
      <c r="I2091">
        <v>87298</v>
      </c>
      <c r="J2091">
        <v>309.28543609246486</v>
      </c>
      <c r="K2091">
        <v>57.275080757863869</v>
      </c>
      <c r="T2091">
        <f t="shared" si="226"/>
        <v>0</v>
      </c>
      <c r="U2091">
        <f t="shared" si="227"/>
        <v>0</v>
      </c>
      <c r="V2091">
        <f t="shared" si="228"/>
        <v>0</v>
      </c>
      <c r="W2091">
        <f t="shared" si="229"/>
        <v>0</v>
      </c>
      <c r="X2091">
        <f t="shared" si="230"/>
        <v>0</v>
      </c>
      <c r="Y2091">
        <f t="shared" si="231"/>
        <v>0</v>
      </c>
      <c r="Z2091">
        <f t="shared" si="232"/>
        <v>0</v>
      </c>
    </row>
    <row r="2092" spans="1:26" ht="14.4">
      <c r="A2092" s="7" t="s">
        <v>2383</v>
      </c>
      <c r="B2092" s="7" t="s">
        <v>239</v>
      </c>
      <c r="C2092" s="8" t="s">
        <v>78</v>
      </c>
      <c r="D2092" s="9" t="s">
        <v>72</v>
      </c>
      <c r="E2092">
        <v>10842.773064498162</v>
      </c>
      <c r="F2092" s="14">
        <v>394</v>
      </c>
      <c r="G2092">
        <v>2.539823994653002E-3</v>
      </c>
      <c r="H2092">
        <v>7.7642865099699235E-3</v>
      </c>
      <c r="I2092">
        <v>89770</v>
      </c>
      <c r="J2092">
        <v>323.04778879358361</v>
      </c>
      <c r="K2092">
        <v>55.69789461958338</v>
      </c>
      <c r="T2092">
        <f t="shared" si="226"/>
        <v>0</v>
      </c>
      <c r="U2092">
        <f t="shared" si="227"/>
        <v>0</v>
      </c>
      <c r="V2092">
        <f t="shared" si="228"/>
        <v>0</v>
      </c>
      <c r="W2092">
        <f t="shared" si="229"/>
        <v>0</v>
      </c>
      <c r="X2092">
        <f t="shared" si="230"/>
        <v>0</v>
      </c>
      <c r="Y2092">
        <f t="shared" si="231"/>
        <v>0</v>
      </c>
      <c r="Z2092">
        <f t="shared" si="232"/>
        <v>0</v>
      </c>
    </row>
    <row r="2093" spans="1:26" ht="14.4">
      <c r="A2093" s="7" t="s">
        <v>2384</v>
      </c>
      <c r="B2093" s="7" t="s">
        <v>239</v>
      </c>
      <c r="C2093" s="8" t="s">
        <v>78</v>
      </c>
      <c r="D2093" s="9" t="s">
        <v>73</v>
      </c>
      <c r="E2093">
        <v>12117.805411648998</v>
      </c>
      <c r="F2093" s="14">
        <v>413</v>
      </c>
      <c r="G2093">
        <v>2.6074724671492776E-3</v>
      </c>
      <c r="H2093">
        <v>6.3700094921146835E-3</v>
      </c>
      <c r="I2093">
        <v>87441</v>
      </c>
      <c r="J2093">
        <v>354.52476527029654</v>
      </c>
      <c r="K2093">
        <v>57.181413753273638</v>
      </c>
      <c r="T2093">
        <f t="shared" si="226"/>
        <v>0</v>
      </c>
      <c r="U2093">
        <f t="shared" si="227"/>
        <v>0</v>
      </c>
      <c r="V2093">
        <f t="shared" si="228"/>
        <v>0</v>
      </c>
      <c r="W2093">
        <f t="shared" si="229"/>
        <v>0</v>
      </c>
      <c r="X2093">
        <f t="shared" si="230"/>
        <v>0</v>
      </c>
      <c r="Y2093">
        <f t="shared" si="231"/>
        <v>0</v>
      </c>
      <c r="Z2093">
        <f t="shared" si="232"/>
        <v>0</v>
      </c>
    </row>
    <row r="2094" spans="1:26" ht="14.4">
      <c r="A2094" s="7" t="s">
        <v>2385</v>
      </c>
      <c r="B2094" s="7" t="s">
        <v>239</v>
      </c>
      <c r="C2094" s="8" t="s">
        <v>78</v>
      </c>
      <c r="D2094" s="9" t="s">
        <v>74</v>
      </c>
      <c r="E2094">
        <v>11689.289616434322</v>
      </c>
      <c r="F2094" s="14">
        <v>521</v>
      </c>
      <c r="G2094">
        <v>2.7518883843131036E-3</v>
      </c>
      <c r="H2094">
        <v>8.4255348062919726E-3</v>
      </c>
      <c r="I2094">
        <v>88303</v>
      </c>
      <c r="J2094">
        <v>294.44073247794523</v>
      </c>
      <c r="K2094">
        <v>45.298574227376193</v>
      </c>
      <c r="T2094">
        <f t="shared" si="226"/>
        <v>0</v>
      </c>
      <c r="U2094">
        <f t="shared" si="227"/>
        <v>0</v>
      </c>
      <c r="V2094">
        <f t="shared" si="228"/>
        <v>0</v>
      </c>
      <c r="W2094">
        <f t="shared" si="229"/>
        <v>0</v>
      </c>
      <c r="X2094">
        <f t="shared" si="230"/>
        <v>0</v>
      </c>
      <c r="Y2094">
        <f t="shared" si="231"/>
        <v>0</v>
      </c>
      <c r="Z2094">
        <f t="shared" si="232"/>
        <v>0</v>
      </c>
    </row>
    <row r="2095" spans="1:26" ht="14.4">
      <c r="A2095" s="7" t="s">
        <v>2386</v>
      </c>
      <c r="B2095" s="7" t="s">
        <v>240</v>
      </c>
      <c r="C2095" s="8" t="s">
        <v>78</v>
      </c>
      <c r="D2095" s="9" t="s">
        <v>62</v>
      </c>
      <c r="E2095">
        <v>153.60176986233733</v>
      </c>
      <c r="F2095" s="14">
        <v>28</v>
      </c>
      <c r="I2095">
        <v>4139757</v>
      </c>
      <c r="J2095">
        <v>2.4156007224578642</v>
      </c>
      <c r="K2095">
        <v>8.4546025286025248</v>
      </c>
      <c r="T2095">
        <f t="shared" si="226"/>
        <v>0</v>
      </c>
      <c r="U2095">
        <f t="shared" si="227"/>
        <v>0</v>
      </c>
      <c r="V2095">
        <f t="shared" si="228"/>
        <v>0</v>
      </c>
      <c r="W2095">
        <f t="shared" si="229"/>
        <v>0</v>
      </c>
      <c r="X2095">
        <f t="shared" si="230"/>
        <v>0</v>
      </c>
      <c r="Y2095">
        <f t="shared" si="231"/>
        <v>0</v>
      </c>
      <c r="Z2095">
        <f t="shared" si="232"/>
        <v>0</v>
      </c>
    </row>
    <row r="2096" spans="1:26" ht="14.4">
      <c r="A2096" s="7" t="s">
        <v>2387</v>
      </c>
      <c r="B2096" s="7" t="s">
        <v>240</v>
      </c>
      <c r="C2096" s="8" t="s">
        <v>78</v>
      </c>
      <c r="D2096" s="9" t="s">
        <v>63</v>
      </c>
      <c r="E2096">
        <v>251.29470883101507</v>
      </c>
      <c r="F2096" s="14">
        <v>40</v>
      </c>
      <c r="I2096">
        <v>4295667</v>
      </c>
      <c r="J2096">
        <v>3.2590980632344175</v>
      </c>
      <c r="K2096">
        <v>9.7772941897032517</v>
      </c>
      <c r="T2096">
        <f t="shared" si="226"/>
        <v>0</v>
      </c>
      <c r="U2096">
        <f t="shared" si="227"/>
        <v>0</v>
      </c>
      <c r="V2096">
        <f t="shared" si="228"/>
        <v>0</v>
      </c>
      <c r="W2096">
        <f t="shared" si="229"/>
        <v>0</v>
      </c>
      <c r="X2096">
        <f t="shared" si="230"/>
        <v>0</v>
      </c>
      <c r="Y2096">
        <f t="shared" si="231"/>
        <v>0</v>
      </c>
      <c r="Z2096">
        <f t="shared" si="232"/>
        <v>0</v>
      </c>
    </row>
    <row r="2097" spans="1:26" ht="14.4">
      <c r="A2097" s="7" t="s">
        <v>2388</v>
      </c>
      <c r="B2097" s="7" t="s">
        <v>240</v>
      </c>
      <c r="C2097" s="8" t="s">
        <v>78</v>
      </c>
      <c r="D2097" s="9" t="s">
        <v>64</v>
      </c>
      <c r="E2097">
        <v>275.76036662870433</v>
      </c>
      <c r="F2097" s="14">
        <v>44</v>
      </c>
      <c r="H2097">
        <v>1.5334805088840602E-4</v>
      </c>
      <c r="I2097">
        <v>4493047</v>
      </c>
      <c r="J2097">
        <v>8.4575122405797227</v>
      </c>
      <c r="K2097">
        <v>8.6800783521739255</v>
      </c>
      <c r="T2097">
        <f t="shared" si="226"/>
        <v>0</v>
      </c>
      <c r="U2097">
        <f t="shared" si="227"/>
        <v>0</v>
      </c>
      <c r="V2097">
        <f t="shared" si="228"/>
        <v>0</v>
      </c>
      <c r="W2097">
        <f t="shared" si="229"/>
        <v>0</v>
      </c>
      <c r="X2097">
        <f t="shared" si="230"/>
        <v>0</v>
      </c>
      <c r="Y2097">
        <f t="shared" si="231"/>
        <v>0</v>
      </c>
      <c r="Z2097">
        <f t="shared" si="232"/>
        <v>0</v>
      </c>
    </row>
    <row r="2098" spans="1:26" ht="14.4">
      <c r="A2098" s="7" t="s">
        <v>2389</v>
      </c>
      <c r="B2098" s="7" t="s">
        <v>240</v>
      </c>
      <c r="C2098" s="8" t="s">
        <v>78</v>
      </c>
      <c r="D2098" s="9" t="s">
        <v>65</v>
      </c>
      <c r="E2098">
        <v>291.00605441011993</v>
      </c>
      <c r="F2098" s="14">
        <v>45</v>
      </c>
      <c r="H2098">
        <v>1.3855990636490737E-4</v>
      </c>
      <c r="I2098">
        <v>4712763</v>
      </c>
      <c r="J2098">
        <v>12.731384964616298</v>
      </c>
      <c r="K2098">
        <v>8.0632104775903226</v>
      </c>
      <c r="T2098">
        <f t="shared" si="226"/>
        <v>0</v>
      </c>
      <c r="U2098">
        <f t="shared" si="227"/>
        <v>0</v>
      </c>
      <c r="V2098">
        <f t="shared" si="228"/>
        <v>0</v>
      </c>
      <c r="W2098">
        <f t="shared" si="229"/>
        <v>0</v>
      </c>
      <c r="X2098">
        <f t="shared" si="230"/>
        <v>0</v>
      </c>
      <c r="Y2098">
        <f t="shared" si="231"/>
        <v>0</v>
      </c>
      <c r="Z2098">
        <f t="shared" si="232"/>
        <v>0</v>
      </c>
    </row>
    <row r="2099" spans="1:26" ht="14.4">
      <c r="A2099" s="7" t="s">
        <v>2390</v>
      </c>
      <c r="B2099" s="7" t="s">
        <v>240</v>
      </c>
      <c r="C2099" s="8" t="s">
        <v>78</v>
      </c>
      <c r="D2099" s="9" t="s">
        <v>66</v>
      </c>
      <c r="E2099">
        <v>290.41352569663212</v>
      </c>
      <c r="F2099" s="14">
        <v>45</v>
      </c>
      <c r="H2099">
        <v>1.3473547509980875E-4</v>
      </c>
      <c r="I2099">
        <v>4928175</v>
      </c>
      <c r="J2099">
        <v>11.769062584019439</v>
      </c>
      <c r="K2099">
        <v>6.0874461641479858</v>
      </c>
      <c r="T2099">
        <f t="shared" si="226"/>
        <v>0</v>
      </c>
      <c r="U2099">
        <f t="shared" si="227"/>
        <v>0</v>
      </c>
      <c r="V2099">
        <f t="shared" si="228"/>
        <v>0</v>
      </c>
      <c r="W2099">
        <f t="shared" si="229"/>
        <v>0</v>
      </c>
      <c r="X2099">
        <f t="shared" si="230"/>
        <v>0</v>
      </c>
      <c r="Y2099">
        <f t="shared" si="231"/>
        <v>0</v>
      </c>
      <c r="Z2099">
        <f t="shared" si="232"/>
        <v>0</v>
      </c>
    </row>
    <row r="2100" spans="1:26" ht="14.4">
      <c r="A2100" s="7" t="s">
        <v>2391</v>
      </c>
      <c r="B2100" s="7" t="s">
        <v>240</v>
      </c>
      <c r="C2100" s="8" t="s">
        <v>78</v>
      </c>
      <c r="D2100" s="9" t="s">
        <v>67</v>
      </c>
      <c r="E2100">
        <v>317.94657624814573</v>
      </c>
      <c r="F2100" s="14">
        <v>51</v>
      </c>
      <c r="H2100">
        <v>1.2969015966147744E-4</v>
      </c>
      <c r="I2100">
        <v>5119895</v>
      </c>
      <c r="J2100">
        <v>12.500256352913487</v>
      </c>
      <c r="K2100">
        <v>6.6407611874852899</v>
      </c>
      <c r="T2100">
        <f t="shared" si="226"/>
        <v>0</v>
      </c>
      <c r="U2100">
        <f t="shared" si="227"/>
        <v>0</v>
      </c>
      <c r="V2100">
        <f t="shared" si="228"/>
        <v>0</v>
      </c>
      <c r="W2100">
        <f t="shared" si="229"/>
        <v>0</v>
      </c>
      <c r="X2100">
        <f t="shared" si="230"/>
        <v>0</v>
      </c>
      <c r="Y2100">
        <f t="shared" si="231"/>
        <v>0</v>
      </c>
      <c r="Z2100">
        <f t="shared" si="232"/>
        <v>0</v>
      </c>
    </row>
    <row r="2101" spans="1:26" ht="14.4">
      <c r="A2101" s="7" t="s">
        <v>2392</v>
      </c>
      <c r="B2101" s="7" t="s">
        <v>240</v>
      </c>
      <c r="C2101" s="8" t="s">
        <v>78</v>
      </c>
      <c r="D2101" s="9" t="s">
        <v>68</v>
      </c>
      <c r="E2101">
        <v>357.40610357042698</v>
      </c>
      <c r="F2101" s="14">
        <v>51</v>
      </c>
      <c r="H2101">
        <v>1.257359291743145E-4</v>
      </c>
      <c r="I2101">
        <v>5280909</v>
      </c>
      <c r="J2101">
        <v>4.3553107997127007</v>
      </c>
      <c r="K2101">
        <v>2.8404200867691527</v>
      </c>
      <c r="T2101">
        <f t="shared" si="226"/>
        <v>0</v>
      </c>
      <c r="U2101">
        <f t="shared" si="227"/>
        <v>0</v>
      </c>
      <c r="V2101">
        <f t="shared" si="228"/>
        <v>0</v>
      </c>
      <c r="W2101">
        <f t="shared" si="229"/>
        <v>0</v>
      </c>
      <c r="X2101">
        <f t="shared" si="230"/>
        <v>0</v>
      </c>
      <c r="Y2101">
        <f t="shared" si="231"/>
        <v>0</v>
      </c>
      <c r="Z2101">
        <f t="shared" si="232"/>
        <v>0</v>
      </c>
    </row>
    <row r="2102" spans="1:26" ht="14.4">
      <c r="A2102" s="7" t="s">
        <v>2393</v>
      </c>
      <c r="B2102" s="7" t="s">
        <v>240</v>
      </c>
      <c r="C2102" s="8" t="s">
        <v>78</v>
      </c>
      <c r="D2102" s="9" t="s">
        <v>69</v>
      </c>
      <c r="E2102">
        <v>398.56854458490238</v>
      </c>
      <c r="F2102" s="14">
        <v>56</v>
      </c>
      <c r="H2102">
        <v>1.1853733787664917E-4</v>
      </c>
      <c r="I2102">
        <v>5416015</v>
      </c>
      <c r="J2102">
        <v>4.0620271546515285</v>
      </c>
      <c r="K2102">
        <v>3.1388391649579996</v>
      </c>
      <c r="T2102">
        <f t="shared" si="226"/>
        <v>0</v>
      </c>
      <c r="U2102">
        <f t="shared" si="227"/>
        <v>0</v>
      </c>
      <c r="V2102">
        <f t="shared" si="228"/>
        <v>0</v>
      </c>
      <c r="W2102">
        <f t="shared" si="229"/>
        <v>0</v>
      </c>
      <c r="X2102">
        <f t="shared" si="230"/>
        <v>0</v>
      </c>
      <c r="Y2102">
        <f t="shared" si="231"/>
        <v>0</v>
      </c>
      <c r="Z2102">
        <f t="shared" si="232"/>
        <v>0</v>
      </c>
    </row>
    <row r="2103" spans="1:26" ht="14.4">
      <c r="A2103" s="7" t="s">
        <v>2394</v>
      </c>
      <c r="B2103" s="7" t="s">
        <v>240</v>
      </c>
      <c r="C2103" s="8" t="s">
        <v>78</v>
      </c>
      <c r="D2103" s="9" t="s">
        <v>70</v>
      </c>
      <c r="E2103">
        <v>452.92072668456092</v>
      </c>
      <c r="F2103" s="14">
        <v>64</v>
      </c>
      <c r="H2103">
        <v>1.1460304956184218E-4</v>
      </c>
      <c r="I2103">
        <v>5532139</v>
      </c>
      <c r="J2103">
        <v>6.1459048660924829</v>
      </c>
      <c r="K2103">
        <v>4.3382857878299879</v>
      </c>
      <c r="T2103">
        <f t="shared" si="226"/>
        <v>0</v>
      </c>
      <c r="U2103">
        <f t="shared" si="227"/>
        <v>0</v>
      </c>
      <c r="V2103">
        <f t="shared" si="228"/>
        <v>0</v>
      </c>
      <c r="W2103">
        <f t="shared" si="229"/>
        <v>0</v>
      </c>
      <c r="X2103">
        <f t="shared" si="230"/>
        <v>0</v>
      </c>
      <c r="Y2103">
        <f t="shared" si="231"/>
        <v>0</v>
      </c>
      <c r="Z2103">
        <f t="shared" si="232"/>
        <v>0</v>
      </c>
    </row>
    <row r="2104" spans="1:26" ht="14.4">
      <c r="A2104" s="7" t="s">
        <v>2395</v>
      </c>
      <c r="B2104" s="7" t="s">
        <v>240</v>
      </c>
      <c r="C2104" s="8" t="s">
        <v>78</v>
      </c>
      <c r="D2104" s="9" t="s">
        <v>71</v>
      </c>
      <c r="E2104">
        <v>435.01039268011561</v>
      </c>
      <c r="F2104" s="14">
        <v>74</v>
      </c>
      <c r="H2104">
        <v>1.1238779390560347E-4</v>
      </c>
      <c r="I2104">
        <v>5641182</v>
      </c>
      <c r="J2104">
        <v>4.4316953432808939</v>
      </c>
      <c r="K2104">
        <v>3.8998919020871865</v>
      </c>
      <c r="T2104">
        <f t="shared" si="226"/>
        <v>0</v>
      </c>
      <c r="U2104">
        <f t="shared" si="227"/>
        <v>0</v>
      </c>
      <c r="V2104">
        <f t="shared" si="228"/>
        <v>0</v>
      </c>
      <c r="W2104">
        <f t="shared" si="229"/>
        <v>0</v>
      </c>
      <c r="X2104">
        <f t="shared" si="230"/>
        <v>0</v>
      </c>
      <c r="Y2104">
        <f t="shared" si="231"/>
        <v>0</v>
      </c>
      <c r="Z2104">
        <f t="shared" si="232"/>
        <v>0</v>
      </c>
    </row>
    <row r="2105" spans="1:26" ht="14.4">
      <c r="A2105" s="7" t="s">
        <v>2396</v>
      </c>
      <c r="B2105" s="7" t="s">
        <v>240</v>
      </c>
      <c r="C2105" s="8" t="s">
        <v>78</v>
      </c>
      <c r="D2105" s="9" t="s">
        <v>72</v>
      </c>
      <c r="E2105">
        <v>448.221526480639</v>
      </c>
      <c r="F2105" s="14">
        <v>69</v>
      </c>
      <c r="H2105">
        <v>9.4923900934218083E-5</v>
      </c>
      <c r="I2105">
        <v>5751976</v>
      </c>
      <c r="J2105">
        <v>4.52018575877229</v>
      </c>
      <c r="K2105">
        <v>3.8247725651150142</v>
      </c>
      <c r="T2105">
        <f t="shared" si="226"/>
        <v>0</v>
      </c>
      <c r="U2105">
        <f t="shared" si="227"/>
        <v>0</v>
      </c>
      <c r="V2105">
        <f t="shared" si="228"/>
        <v>0</v>
      </c>
      <c r="W2105">
        <f t="shared" si="229"/>
        <v>0</v>
      </c>
      <c r="X2105">
        <f t="shared" si="230"/>
        <v>0</v>
      </c>
      <c r="Y2105">
        <f t="shared" si="231"/>
        <v>0</v>
      </c>
      <c r="Z2105">
        <f t="shared" si="232"/>
        <v>0</v>
      </c>
    </row>
    <row r="2106" spans="1:26" ht="14.4">
      <c r="A2106" s="7" t="s">
        <v>2397</v>
      </c>
      <c r="B2106" s="7" t="s">
        <v>240</v>
      </c>
      <c r="C2106" s="8" t="s">
        <v>78</v>
      </c>
      <c r="D2106" s="9" t="s">
        <v>73</v>
      </c>
      <c r="E2106">
        <v>499.91961252689674</v>
      </c>
      <c r="F2106" s="14">
        <v>82</v>
      </c>
      <c r="H2106">
        <v>1.1132912828610597E-4</v>
      </c>
      <c r="I2106">
        <v>5865491</v>
      </c>
      <c r="J2106">
        <v>7.5015032842092841</v>
      </c>
      <c r="K2106">
        <v>4.9441726191379374</v>
      </c>
      <c r="T2106">
        <f t="shared" si="226"/>
        <v>0</v>
      </c>
      <c r="U2106">
        <f t="shared" si="227"/>
        <v>0</v>
      </c>
      <c r="V2106">
        <f t="shared" si="228"/>
        <v>0</v>
      </c>
      <c r="W2106">
        <f t="shared" si="229"/>
        <v>0</v>
      </c>
      <c r="X2106">
        <f t="shared" si="230"/>
        <v>0</v>
      </c>
      <c r="Y2106">
        <f t="shared" si="231"/>
        <v>0</v>
      </c>
      <c r="Z2106">
        <f t="shared" si="232"/>
        <v>0</v>
      </c>
    </row>
    <row r="2107" spans="1:26" ht="14.4">
      <c r="A2107" s="7" t="s">
        <v>2398</v>
      </c>
      <c r="B2107" s="7" t="s">
        <v>240</v>
      </c>
      <c r="C2107" s="8" t="s">
        <v>78</v>
      </c>
      <c r="D2107" s="9" t="s">
        <v>74</v>
      </c>
      <c r="E2107">
        <v>633.47809592242629</v>
      </c>
      <c r="F2107" s="14">
        <v>96</v>
      </c>
      <c r="H2107">
        <v>1.2260134975221313E-4</v>
      </c>
      <c r="I2107">
        <v>5978727</v>
      </c>
      <c r="J2107">
        <v>6.8576471212015537</v>
      </c>
      <c r="K2107">
        <v>4.1814921470741178</v>
      </c>
      <c r="T2107">
        <f t="shared" si="226"/>
        <v>0</v>
      </c>
      <c r="U2107">
        <f t="shared" si="227"/>
        <v>0</v>
      </c>
      <c r="V2107">
        <f t="shared" si="228"/>
        <v>0</v>
      </c>
      <c r="W2107">
        <f t="shared" si="229"/>
        <v>0</v>
      </c>
      <c r="X2107">
        <f t="shared" si="230"/>
        <v>0</v>
      </c>
      <c r="Y2107">
        <f t="shared" si="231"/>
        <v>0</v>
      </c>
      <c r="Z2107">
        <f t="shared" si="232"/>
        <v>0</v>
      </c>
    </row>
    <row r="2108" spans="1:26" ht="14.4">
      <c r="A2108" s="7" t="s">
        <v>2399</v>
      </c>
      <c r="B2108" s="7" t="s">
        <v>241</v>
      </c>
      <c r="C2108" s="8" t="s">
        <v>61</v>
      </c>
      <c r="D2108" s="9" t="s">
        <v>62</v>
      </c>
      <c r="E2108">
        <v>23793.036318925493</v>
      </c>
      <c r="F2108" s="14">
        <v>662</v>
      </c>
      <c r="I2108">
        <v>4027900</v>
      </c>
      <c r="J2108">
        <v>1276.5957446808511</v>
      </c>
      <c r="K2108">
        <v>1125.8968693363788</v>
      </c>
      <c r="T2108">
        <f t="shared" si="226"/>
        <v>0</v>
      </c>
      <c r="U2108">
        <f t="shared" si="227"/>
        <v>0</v>
      </c>
      <c r="V2108">
        <f t="shared" si="228"/>
        <v>0</v>
      </c>
      <c r="W2108">
        <f t="shared" si="229"/>
        <v>0</v>
      </c>
      <c r="X2108">
        <f t="shared" si="230"/>
        <v>0</v>
      </c>
      <c r="Y2108">
        <f t="shared" si="231"/>
        <v>0</v>
      </c>
      <c r="Z2108">
        <f t="shared" si="232"/>
        <v>1</v>
      </c>
    </row>
    <row r="2109" spans="1:26" ht="14.4">
      <c r="A2109" s="7" t="s">
        <v>2400</v>
      </c>
      <c r="B2109" s="7" t="s">
        <v>241</v>
      </c>
      <c r="C2109" s="8" t="s">
        <v>61</v>
      </c>
      <c r="D2109" s="9" t="s">
        <v>63</v>
      </c>
      <c r="E2109">
        <v>21576.869839294344</v>
      </c>
      <c r="F2109" s="14">
        <v>526</v>
      </c>
      <c r="G2109">
        <v>8.0828902851619137E-3</v>
      </c>
      <c r="I2109">
        <v>4138000</v>
      </c>
      <c r="J2109">
        <v>1121.5563073948767</v>
      </c>
      <c r="K2109">
        <v>1594.9734171097148</v>
      </c>
      <c r="T2109">
        <f t="shared" si="226"/>
        <v>0</v>
      </c>
      <c r="U2109">
        <f t="shared" si="227"/>
        <v>0</v>
      </c>
      <c r="V2109">
        <f t="shared" si="228"/>
        <v>1</v>
      </c>
      <c r="W2109">
        <f t="shared" si="229"/>
        <v>0</v>
      </c>
      <c r="X2109">
        <f t="shared" si="230"/>
        <v>0</v>
      </c>
      <c r="Y2109">
        <f t="shared" si="231"/>
        <v>0</v>
      </c>
      <c r="Z2109">
        <f t="shared" si="232"/>
        <v>1</v>
      </c>
    </row>
    <row r="2110" spans="1:26" ht="14.4">
      <c r="A2110" s="7" t="s">
        <v>2401</v>
      </c>
      <c r="B2110" s="7" t="s">
        <v>241</v>
      </c>
      <c r="C2110" s="8" t="s">
        <v>61</v>
      </c>
      <c r="D2110" s="9" t="s">
        <v>64</v>
      </c>
      <c r="E2110">
        <v>22016.712630268201</v>
      </c>
      <c r="F2110" s="14">
        <v>632</v>
      </c>
      <c r="G2110">
        <v>8.2088122605363991E-3</v>
      </c>
      <c r="H2110">
        <v>3.2375478927203064E-3</v>
      </c>
      <c r="I2110">
        <v>4176000</v>
      </c>
      <c r="J2110">
        <v>1067.528735632184</v>
      </c>
      <c r="K2110">
        <v>1966.4750957854405</v>
      </c>
      <c r="T2110">
        <f t="shared" si="226"/>
        <v>0</v>
      </c>
      <c r="U2110">
        <f t="shared" si="227"/>
        <v>0</v>
      </c>
      <c r="V2110">
        <f t="shared" si="228"/>
        <v>1</v>
      </c>
      <c r="W2110">
        <f t="shared" si="229"/>
        <v>0</v>
      </c>
      <c r="X2110">
        <f t="shared" si="230"/>
        <v>0</v>
      </c>
      <c r="Y2110">
        <f t="shared" si="231"/>
        <v>0</v>
      </c>
      <c r="Z2110">
        <f t="shared" si="232"/>
        <v>1</v>
      </c>
    </row>
    <row r="2111" spans="1:26" ht="14.4">
      <c r="A2111" s="7" t="s">
        <v>2402</v>
      </c>
      <c r="B2111" s="7" t="s">
        <v>241</v>
      </c>
      <c r="C2111" s="8" t="s">
        <v>61</v>
      </c>
      <c r="D2111" s="9" t="s">
        <v>65</v>
      </c>
      <c r="E2111">
        <v>23574.002511908235</v>
      </c>
      <c r="F2111" s="14">
        <v>823</v>
      </c>
      <c r="G2111">
        <v>6.8683775639156218E-3</v>
      </c>
      <c r="H2111">
        <v>6.0190045688733353E-3</v>
      </c>
      <c r="I2111">
        <v>4114800</v>
      </c>
      <c r="J2111">
        <v>933.70273160299405</v>
      </c>
      <c r="K2111">
        <v>2037.037037037037</v>
      </c>
      <c r="T2111">
        <f t="shared" si="226"/>
        <v>0</v>
      </c>
      <c r="U2111">
        <f t="shared" si="227"/>
        <v>0</v>
      </c>
      <c r="V2111">
        <f t="shared" si="228"/>
        <v>0</v>
      </c>
      <c r="W2111">
        <f t="shared" si="229"/>
        <v>0</v>
      </c>
      <c r="X2111">
        <f t="shared" si="230"/>
        <v>0</v>
      </c>
      <c r="Y2111">
        <f t="shared" si="231"/>
        <v>0</v>
      </c>
      <c r="Z2111">
        <f t="shared" si="232"/>
        <v>1</v>
      </c>
    </row>
    <row r="2112" spans="1:26" ht="14.4">
      <c r="A2112" s="7" t="s">
        <v>2403</v>
      </c>
      <c r="B2112" s="7" t="s">
        <v>241</v>
      </c>
      <c r="C2112" s="8" t="s">
        <v>61</v>
      </c>
      <c r="D2112" s="9" t="s">
        <v>66</v>
      </c>
      <c r="E2112">
        <v>27359.781121751024</v>
      </c>
      <c r="F2112" s="14">
        <v>826</v>
      </c>
      <c r="G2112">
        <v>6.038831689346485E-3</v>
      </c>
      <c r="H2112">
        <v>4.7128422972616216E-3</v>
      </c>
      <c r="I2112">
        <v>4166700</v>
      </c>
      <c r="J2112">
        <v>1278.4697722418221</v>
      </c>
      <c r="K2112">
        <v>2229.8221614227086</v>
      </c>
      <c r="T2112">
        <f t="shared" si="226"/>
        <v>0</v>
      </c>
      <c r="U2112">
        <f t="shared" si="227"/>
        <v>0</v>
      </c>
      <c r="V2112">
        <f t="shared" si="228"/>
        <v>0</v>
      </c>
      <c r="W2112">
        <f t="shared" si="229"/>
        <v>0</v>
      </c>
      <c r="X2112">
        <f t="shared" si="230"/>
        <v>0</v>
      </c>
      <c r="Y2112">
        <f t="shared" si="231"/>
        <v>0</v>
      </c>
      <c r="Z2112">
        <f t="shared" si="232"/>
        <v>1</v>
      </c>
    </row>
    <row r="2113" spans="1:26" ht="14.4">
      <c r="A2113" s="7" t="s">
        <v>2404</v>
      </c>
      <c r="B2113" s="7" t="s">
        <v>241</v>
      </c>
      <c r="C2113" s="8" t="s">
        <v>61</v>
      </c>
      <c r="D2113" s="9" t="s">
        <v>67</v>
      </c>
      <c r="E2113">
        <v>29771.672370950349</v>
      </c>
      <c r="F2113" s="14">
        <v>1058</v>
      </c>
      <c r="G2113">
        <v>5.8985418913216747E-3</v>
      </c>
      <c r="H2113">
        <v>4.6033569318767878E-3</v>
      </c>
      <c r="I2113">
        <v>4265800</v>
      </c>
      <c r="J2113">
        <v>1455.5300295372497</v>
      </c>
      <c r="K2113">
        <v>2360.8701767546531</v>
      </c>
      <c r="T2113">
        <f t="shared" si="226"/>
        <v>0</v>
      </c>
      <c r="U2113">
        <f t="shared" si="227"/>
        <v>0</v>
      </c>
      <c r="V2113">
        <f t="shared" si="228"/>
        <v>0</v>
      </c>
      <c r="W2113">
        <f t="shared" si="229"/>
        <v>0</v>
      </c>
      <c r="X2113">
        <f t="shared" si="230"/>
        <v>0</v>
      </c>
      <c r="Y2113">
        <f t="shared" si="231"/>
        <v>0</v>
      </c>
      <c r="Z2113">
        <f t="shared" si="232"/>
        <v>1</v>
      </c>
    </row>
    <row r="2114" spans="1:26" ht="14.4">
      <c r="A2114" s="7" t="s">
        <v>2405</v>
      </c>
      <c r="B2114" s="7" t="s">
        <v>241</v>
      </c>
      <c r="C2114" s="8" t="s">
        <v>61</v>
      </c>
      <c r="D2114" s="9" t="s">
        <v>68</v>
      </c>
      <c r="E2114">
        <v>33625.66456127596</v>
      </c>
      <c r="F2114" s="14">
        <v>1167</v>
      </c>
      <c r="G2114">
        <v>5.7168173762893624E-3</v>
      </c>
      <c r="H2114">
        <v>4.461534966147135E-3</v>
      </c>
      <c r="I2114">
        <v>4401400</v>
      </c>
      <c r="J2114">
        <v>1712.1824873903759</v>
      </c>
      <c r="K2114">
        <v>2560.0945153814696</v>
      </c>
      <c r="T2114">
        <f t="shared" si="226"/>
        <v>0</v>
      </c>
      <c r="U2114">
        <f t="shared" si="227"/>
        <v>0</v>
      </c>
      <c r="V2114">
        <f t="shared" si="228"/>
        <v>0</v>
      </c>
      <c r="W2114">
        <f t="shared" si="229"/>
        <v>0</v>
      </c>
      <c r="X2114">
        <f t="shared" si="230"/>
        <v>0</v>
      </c>
      <c r="Y2114">
        <f t="shared" si="231"/>
        <v>0</v>
      </c>
      <c r="Z2114">
        <f t="shared" si="232"/>
        <v>1</v>
      </c>
    </row>
    <row r="2115" spans="1:26" ht="14.4">
      <c r="A2115" s="7" t="s">
        <v>2406</v>
      </c>
      <c r="B2115" s="7" t="s">
        <v>241</v>
      </c>
      <c r="C2115" s="8" t="s">
        <v>61</v>
      </c>
      <c r="D2115" s="9" t="s">
        <v>69</v>
      </c>
      <c r="E2115">
        <v>39227.651135422566</v>
      </c>
      <c r="F2115" s="14">
        <v>1333</v>
      </c>
      <c r="G2115">
        <v>6.7220938848450507E-3</v>
      </c>
      <c r="H2115">
        <v>6.2053785468334571E-3</v>
      </c>
      <c r="I2115">
        <v>4588600</v>
      </c>
      <c r="J2115">
        <v>1975.7660288541167</v>
      </c>
      <c r="K2115">
        <v>2922.2420781937844</v>
      </c>
      <c r="T2115">
        <f t="shared" ref="T2115:T2178" si="233">IF(OR(E2115&lt;$N$2-$S$2,E2115&gt;$P$2+$S$2),1,0)</f>
        <v>1</v>
      </c>
      <c r="U2115">
        <f t="shared" ref="U2115:U2178" si="234">IF(OR(F2115&lt;$N$3-$S$3,F2115&gt;$P$3+$S$3),1,0)</f>
        <v>0</v>
      </c>
      <c r="V2115">
        <f t="shared" ref="V2115:V2178" si="235">IF(OR(G2115&lt;$N$4-$S$4,G2115&gt;$P$4+$S$4),1,0)</f>
        <v>0</v>
      </c>
      <c r="W2115">
        <f t="shared" ref="W2115:W2178" si="236">IF(OR(H2115&lt;$N$5-$S$5,H2115&gt;$P$5+$S$5),1,0)</f>
        <v>0</v>
      </c>
      <c r="X2115">
        <f t="shared" ref="X2115:X2178" si="237">IF(OR(I2115&lt;$N$6-$S$6,I2115&gt;$P$6+$S$6),1,0)</f>
        <v>0</v>
      </c>
      <c r="Y2115">
        <f t="shared" ref="Y2115:Y2178" si="238">IF(OR(J2115&lt;$N$7-$S$7,J2115&gt;$P$7+$S$7),1,0)</f>
        <v>1</v>
      </c>
      <c r="Z2115">
        <f t="shared" ref="Z2115:Z2178" si="239">IF(OR(K2115&lt;$N$8-$S$8,K2115&gt;$P$8+$S$8),1,0)</f>
        <v>1</v>
      </c>
    </row>
    <row r="2116" spans="1:26" ht="14.4">
      <c r="A2116" s="7" t="s">
        <v>2407</v>
      </c>
      <c r="B2116" s="7" t="s">
        <v>241</v>
      </c>
      <c r="C2116" s="8" t="s">
        <v>61</v>
      </c>
      <c r="D2116" s="9" t="s">
        <v>70</v>
      </c>
      <c r="E2116">
        <v>39674.339794189364</v>
      </c>
      <c r="F2116" s="14">
        <v>1577</v>
      </c>
      <c r="G2116">
        <v>4.5086167706740506E-3</v>
      </c>
      <c r="H2116">
        <v>3.6917799727238915E-3</v>
      </c>
      <c r="I2116">
        <v>4839400</v>
      </c>
      <c r="J2116">
        <v>2213.9108153903376</v>
      </c>
      <c r="K2116">
        <v>3376.4516262346574</v>
      </c>
      <c r="T2116">
        <f t="shared" si="233"/>
        <v>1</v>
      </c>
      <c r="U2116">
        <f t="shared" si="234"/>
        <v>0</v>
      </c>
      <c r="V2116">
        <f t="shared" si="235"/>
        <v>0</v>
      </c>
      <c r="W2116">
        <f t="shared" si="236"/>
        <v>0</v>
      </c>
      <c r="X2116">
        <f t="shared" si="237"/>
        <v>0</v>
      </c>
      <c r="Y2116">
        <f t="shared" si="238"/>
        <v>1</v>
      </c>
      <c r="Z2116">
        <f t="shared" si="239"/>
        <v>1</v>
      </c>
    </row>
    <row r="2117" spans="1:26" ht="14.4">
      <c r="A2117" s="7" t="s">
        <v>2408</v>
      </c>
      <c r="B2117" s="7" t="s">
        <v>241</v>
      </c>
      <c r="C2117" s="8" t="s">
        <v>61</v>
      </c>
      <c r="D2117" s="9" t="s">
        <v>71</v>
      </c>
      <c r="E2117">
        <v>38495.468762531076</v>
      </c>
      <c r="F2117" s="14">
        <v>1704</v>
      </c>
      <c r="G2117">
        <v>4.3746491298420082E-3</v>
      </c>
      <c r="H2117">
        <v>3.5820835672467719E-3</v>
      </c>
      <c r="I2117">
        <v>4987600</v>
      </c>
      <c r="J2117">
        <v>1885.2754831983318</v>
      </c>
      <c r="K2117">
        <v>3144.7991017723957</v>
      </c>
      <c r="T2117">
        <f t="shared" si="233"/>
        <v>1</v>
      </c>
      <c r="U2117">
        <f t="shared" si="234"/>
        <v>1</v>
      </c>
      <c r="V2117">
        <f t="shared" si="235"/>
        <v>0</v>
      </c>
      <c r="W2117">
        <f t="shared" si="236"/>
        <v>0</v>
      </c>
      <c r="X2117">
        <f t="shared" si="237"/>
        <v>0</v>
      </c>
      <c r="Y2117">
        <f t="shared" si="238"/>
        <v>1</v>
      </c>
      <c r="Z2117">
        <f t="shared" si="239"/>
        <v>1</v>
      </c>
    </row>
    <row r="2118" spans="1:26" ht="14.4">
      <c r="A2118" s="7" t="s">
        <v>2409</v>
      </c>
      <c r="B2118" s="7" t="s">
        <v>241</v>
      </c>
      <c r="C2118" s="8" t="s">
        <v>61</v>
      </c>
      <c r="D2118" s="9" t="s">
        <v>72</v>
      </c>
      <c r="E2118">
        <v>46486.891090669138</v>
      </c>
      <c r="F2118" s="14">
        <v>1893</v>
      </c>
      <c r="G2118">
        <v>4.3230838930801508E-3</v>
      </c>
      <c r="H2118">
        <v>5.9800657907695945E-3</v>
      </c>
      <c r="I2118">
        <v>5076700</v>
      </c>
      <c r="J2118">
        <v>2792.759075777572</v>
      </c>
      <c r="K2118">
        <v>3683.4951838792917</v>
      </c>
      <c r="T2118">
        <f t="shared" si="233"/>
        <v>1</v>
      </c>
      <c r="U2118">
        <f t="shared" si="234"/>
        <v>1</v>
      </c>
      <c r="V2118">
        <f t="shared" si="235"/>
        <v>0</v>
      </c>
      <c r="W2118">
        <f t="shared" si="236"/>
        <v>0</v>
      </c>
      <c r="X2118">
        <f t="shared" si="237"/>
        <v>0</v>
      </c>
      <c r="Y2118">
        <f t="shared" si="238"/>
        <v>1</v>
      </c>
      <c r="Z2118">
        <f t="shared" si="239"/>
        <v>1</v>
      </c>
    </row>
    <row r="2119" spans="1:26" ht="14.4">
      <c r="A2119" s="7" t="s">
        <v>2410</v>
      </c>
      <c r="B2119" s="7" t="s">
        <v>241</v>
      </c>
      <c r="C2119" s="8" t="s">
        <v>61</v>
      </c>
      <c r="D2119" s="9" t="s">
        <v>73</v>
      </c>
      <c r="E2119">
        <v>52857.997183478983</v>
      </c>
      <c r="F2119" s="14">
        <v>2144</v>
      </c>
      <c r="G2119">
        <v>4.9451164226324822E-3</v>
      </c>
      <c r="H2119">
        <v>6.0059417018731793E-3</v>
      </c>
      <c r="I2119">
        <v>5183700</v>
      </c>
      <c r="J2119">
        <v>3488.241989312653</v>
      </c>
      <c r="K2119">
        <v>4135.4630862125505</v>
      </c>
      <c r="T2119">
        <f t="shared" si="233"/>
        <v>1</v>
      </c>
      <c r="U2119">
        <f t="shared" si="234"/>
        <v>1</v>
      </c>
      <c r="V2119">
        <f t="shared" si="235"/>
        <v>0</v>
      </c>
      <c r="W2119">
        <f t="shared" si="236"/>
        <v>0</v>
      </c>
      <c r="X2119">
        <f t="shared" si="237"/>
        <v>0</v>
      </c>
      <c r="Y2119">
        <f t="shared" si="238"/>
        <v>1</v>
      </c>
      <c r="Z2119">
        <f t="shared" si="239"/>
        <v>1</v>
      </c>
    </row>
    <row r="2120" spans="1:26" ht="14.4">
      <c r="A2120" s="7" t="s">
        <v>2411</v>
      </c>
      <c r="B2120" s="7" t="s">
        <v>241</v>
      </c>
      <c r="C2120" s="8" t="s">
        <v>61</v>
      </c>
      <c r="D2120" s="9" t="s">
        <v>74</v>
      </c>
      <c r="E2120">
        <v>54024.546344401781</v>
      </c>
      <c r="F2120" s="14">
        <v>2426</v>
      </c>
      <c r="G2120">
        <v>4.4253068293050226E-3</v>
      </c>
      <c r="H2120">
        <v>5.7975679542203147E-3</v>
      </c>
      <c r="I2120">
        <v>5312400</v>
      </c>
      <c r="J2120">
        <v>3625.6682478729012</v>
      </c>
      <c r="K2120">
        <v>4218.8088246366988</v>
      </c>
      <c r="T2120">
        <f t="shared" si="233"/>
        <v>1</v>
      </c>
      <c r="U2120">
        <f t="shared" si="234"/>
        <v>1</v>
      </c>
      <c r="V2120">
        <f t="shared" si="235"/>
        <v>0</v>
      </c>
      <c r="W2120">
        <f t="shared" si="236"/>
        <v>0</v>
      </c>
      <c r="X2120">
        <f t="shared" si="237"/>
        <v>0</v>
      </c>
      <c r="Y2120">
        <f t="shared" si="238"/>
        <v>1</v>
      </c>
      <c r="Z2120">
        <f t="shared" si="239"/>
        <v>1</v>
      </c>
    </row>
    <row r="2121" spans="1:26" ht="14.4">
      <c r="A2121" s="7" t="s">
        <v>2412</v>
      </c>
      <c r="B2121" s="7" t="s">
        <v>242</v>
      </c>
      <c r="C2121" s="8" t="s">
        <v>84</v>
      </c>
      <c r="D2121" s="9" t="s">
        <v>62</v>
      </c>
      <c r="F2121" s="8"/>
      <c r="I2121">
        <v>30519</v>
      </c>
      <c r="J2121">
        <v>16743.667879026179</v>
      </c>
      <c r="K2121">
        <v>4161.3421147481895</v>
      </c>
      <c r="T2121">
        <f t="shared" si="233"/>
        <v>0</v>
      </c>
      <c r="U2121">
        <f t="shared" si="234"/>
        <v>0</v>
      </c>
      <c r="V2121">
        <f t="shared" si="235"/>
        <v>0</v>
      </c>
      <c r="W2121">
        <f t="shared" si="236"/>
        <v>0</v>
      </c>
      <c r="X2121">
        <f t="shared" si="237"/>
        <v>0</v>
      </c>
      <c r="Y2121">
        <f t="shared" si="238"/>
        <v>1</v>
      </c>
      <c r="Z2121">
        <f t="shared" si="239"/>
        <v>1</v>
      </c>
    </row>
    <row r="2122" spans="1:26" ht="14.4">
      <c r="A2122" s="7" t="s">
        <v>2413</v>
      </c>
      <c r="B2122" s="7" t="s">
        <v>242</v>
      </c>
      <c r="C2122" s="8" t="s">
        <v>84</v>
      </c>
      <c r="D2122" s="9" t="s">
        <v>63</v>
      </c>
      <c r="F2122" s="8"/>
      <c r="I2122">
        <v>31189</v>
      </c>
      <c r="J2122">
        <v>15518.291705408958</v>
      </c>
      <c r="K2122">
        <v>4392.5743050434448</v>
      </c>
      <c r="T2122">
        <f t="shared" si="233"/>
        <v>0</v>
      </c>
      <c r="U2122">
        <f t="shared" si="234"/>
        <v>0</v>
      </c>
      <c r="V2122">
        <f t="shared" si="235"/>
        <v>0</v>
      </c>
      <c r="W2122">
        <f t="shared" si="236"/>
        <v>0</v>
      </c>
      <c r="X2122">
        <f t="shared" si="237"/>
        <v>0</v>
      </c>
      <c r="Y2122">
        <f t="shared" si="238"/>
        <v>1</v>
      </c>
      <c r="Z2122">
        <f t="shared" si="239"/>
        <v>1</v>
      </c>
    </row>
    <row r="2123" spans="1:26" ht="14.4">
      <c r="A2123" s="7" t="s">
        <v>2414</v>
      </c>
      <c r="B2123" s="7" t="s">
        <v>242</v>
      </c>
      <c r="C2123" s="8" t="s">
        <v>84</v>
      </c>
      <c r="D2123" s="9" t="s">
        <v>64</v>
      </c>
      <c r="F2123" s="8"/>
      <c r="I2123">
        <v>32566</v>
      </c>
      <c r="J2123">
        <v>15015.660504820979</v>
      </c>
      <c r="K2123">
        <v>4298.962107719708</v>
      </c>
      <c r="T2123">
        <f t="shared" si="233"/>
        <v>0</v>
      </c>
      <c r="U2123">
        <f t="shared" si="234"/>
        <v>0</v>
      </c>
      <c r="V2123">
        <f t="shared" si="235"/>
        <v>0</v>
      </c>
      <c r="W2123">
        <f t="shared" si="236"/>
        <v>0</v>
      </c>
      <c r="X2123">
        <f t="shared" si="237"/>
        <v>0</v>
      </c>
      <c r="Y2123">
        <f t="shared" si="238"/>
        <v>1</v>
      </c>
      <c r="Z2123">
        <f t="shared" si="239"/>
        <v>1</v>
      </c>
    </row>
    <row r="2124" spans="1:26" ht="14.4">
      <c r="A2124" s="7" t="s">
        <v>2415</v>
      </c>
      <c r="B2124" s="7" t="s">
        <v>242</v>
      </c>
      <c r="C2124" s="8" t="s">
        <v>84</v>
      </c>
      <c r="D2124" s="9" t="s">
        <v>65</v>
      </c>
      <c r="F2124" s="8"/>
      <c r="I2124">
        <v>33791</v>
      </c>
      <c r="J2124">
        <v>15921.399189133201</v>
      </c>
      <c r="K2124">
        <v>4261.4897457902989</v>
      </c>
      <c r="T2124">
        <f t="shared" si="233"/>
        <v>0</v>
      </c>
      <c r="U2124">
        <f t="shared" si="234"/>
        <v>0</v>
      </c>
      <c r="V2124">
        <f t="shared" si="235"/>
        <v>0</v>
      </c>
      <c r="W2124">
        <f t="shared" si="236"/>
        <v>0</v>
      </c>
      <c r="X2124">
        <f t="shared" si="237"/>
        <v>0</v>
      </c>
      <c r="Y2124">
        <f t="shared" si="238"/>
        <v>1</v>
      </c>
      <c r="Z2124">
        <f t="shared" si="239"/>
        <v>1</v>
      </c>
    </row>
    <row r="2125" spans="1:26" ht="14.4">
      <c r="A2125" s="7" t="s">
        <v>2416</v>
      </c>
      <c r="B2125" s="7" t="s">
        <v>242</v>
      </c>
      <c r="C2125" s="8" t="s">
        <v>84</v>
      </c>
      <c r="D2125" s="9" t="s">
        <v>66</v>
      </c>
      <c r="F2125" s="8"/>
      <c r="I2125">
        <v>35318</v>
      </c>
      <c r="J2125">
        <v>17724.672971289427</v>
      </c>
      <c r="K2125">
        <v>2265.1339260433774</v>
      </c>
      <c r="T2125">
        <f t="shared" si="233"/>
        <v>0</v>
      </c>
      <c r="U2125">
        <f t="shared" si="234"/>
        <v>0</v>
      </c>
      <c r="V2125">
        <f t="shared" si="235"/>
        <v>0</v>
      </c>
      <c r="W2125">
        <f t="shared" si="236"/>
        <v>0</v>
      </c>
      <c r="X2125">
        <f t="shared" si="237"/>
        <v>0</v>
      </c>
      <c r="Y2125">
        <f t="shared" si="238"/>
        <v>1</v>
      </c>
      <c r="Z2125">
        <f t="shared" si="239"/>
        <v>1</v>
      </c>
    </row>
    <row r="2126" spans="1:26" ht="14.4">
      <c r="A2126" s="7" t="s">
        <v>2417</v>
      </c>
      <c r="B2126" s="7" t="s">
        <v>242</v>
      </c>
      <c r="C2126" s="8" t="s">
        <v>84</v>
      </c>
      <c r="D2126" s="9" t="s">
        <v>67</v>
      </c>
      <c r="F2126" s="8"/>
      <c r="I2126">
        <v>36936</v>
      </c>
      <c r="J2126">
        <v>17841.672081438162</v>
      </c>
      <c r="K2126">
        <v>2544.9426034221356</v>
      </c>
      <c r="T2126">
        <f t="shared" si="233"/>
        <v>0</v>
      </c>
      <c r="U2126">
        <f t="shared" si="234"/>
        <v>0</v>
      </c>
      <c r="V2126">
        <f t="shared" si="235"/>
        <v>0</v>
      </c>
      <c r="W2126">
        <f t="shared" si="236"/>
        <v>0</v>
      </c>
      <c r="X2126">
        <f t="shared" si="237"/>
        <v>0</v>
      </c>
      <c r="Y2126">
        <f t="shared" si="238"/>
        <v>1</v>
      </c>
      <c r="Z2126">
        <f t="shared" si="239"/>
        <v>1</v>
      </c>
    </row>
    <row r="2127" spans="1:26" ht="14.4">
      <c r="A2127" s="7" t="s">
        <v>2418</v>
      </c>
      <c r="B2127" s="7" t="s">
        <v>242</v>
      </c>
      <c r="C2127" s="8" t="s">
        <v>84</v>
      </c>
      <c r="D2127" s="9" t="s">
        <v>68</v>
      </c>
      <c r="F2127" s="8"/>
      <c r="I2127">
        <v>38272</v>
      </c>
      <c r="J2127">
        <v>17009.82441471572</v>
      </c>
      <c r="K2127">
        <v>2247.0735785953179</v>
      </c>
      <c r="T2127">
        <f t="shared" si="233"/>
        <v>0</v>
      </c>
      <c r="U2127">
        <f t="shared" si="234"/>
        <v>0</v>
      </c>
      <c r="V2127">
        <f t="shared" si="235"/>
        <v>0</v>
      </c>
      <c r="W2127">
        <f t="shared" si="236"/>
        <v>0</v>
      </c>
      <c r="X2127">
        <f t="shared" si="237"/>
        <v>0</v>
      </c>
      <c r="Y2127">
        <f t="shared" si="238"/>
        <v>1</v>
      </c>
      <c r="Z2127">
        <f t="shared" si="239"/>
        <v>1</v>
      </c>
    </row>
    <row r="2128" spans="1:26" ht="14.4">
      <c r="A2128" s="7" t="s">
        <v>2419</v>
      </c>
      <c r="B2128" s="7" t="s">
        <v>242</v>
      </c>
      <c r="C2128" s="8" t="s">
        <v>84</v>
      </c>
      <c r="D2128" s="9" t="s">
        <v>69</v>
      </c>
      <c r="F2128" s="8"/>
      <c r="I2128">
        <v>39464</v>
      </c>
      <c r="J2128">
        <v>16850.800729779039</v>
      </c>
      <c r="K2128">
        <v>2103.182647476181</v>
      </c>
      <c r="T2128">
        <f t="shared" si="233"/>
        <v>0</v>
      </c>
      <c r="U2128">
        <f t="shared" si="234"/>
        <v>0</v>
      </c>
      <c r="V2128">
        <f t="shared" si="235"/>
        <v>0</v>
      </c>
      <c r="W2128">
        <f t="shared" si="236"/>
        <v>0</v>
      </c>
      <c r="X2128">
        <f t="shared" si="237"/>
        <v>0</v>
      </c>
      <c r="Y2128">
        <f t="shared" si="238"/>
        <v>1</v>
      </c>
      <c r="Z2128">
        <f t="shared" si="239"/>
        <v>1</v>
      </c>
    </row>
    <row r="2129" spans="1:26" ht="14.4">
      <c r="A2129" s="7" t="s">
        <v>2420</v>
      </c>
      <c r="B2129" s="7" t="s">
        <v>242</v>
      </c>
      <c r="C2129" s="8" t="s">
        <v>84</v>
      </c>
      <c r="D2129" s="9" t="s">
        <v>70</v>
      </c>
      <c r="F2129" s="8"/>
      <c r="I2129">
        <v>40459</v>
      </c>
      <c r="J2129">
        <v>16485.825156331102</v>
      </c>
      <c r="K2129">
        <v>2175.0413999357374</v>
      </c>
      <c r="T2129">
        <f t="shared" si="233"/>
        <v>0</v>
      </c>
      <c r="U2129">
        <f t="shared" si="234"/>
        <v>0</v>
      </c>
      <c r="V2129">
        <f t="shared" si="235"/>
        <v>0</v>
      </c>
      <c r="W2129">
        <f t="shared" si="236"/>
        <v>0</v>
      </c>
      <c r="X2129">
        <f t="shared" si="237"/>
        <v>0</v>
      </c>
      <c r="Y2129">
        <f t="shared" si="238"/>
        <v>1</v>
      </c>
      <c r="Z2129">
        <f t="shared" si="239"/>
        <v>1</v>
      </c>
    </row>
    <row r="2130" spans="1:26" ht="14.4">
      <c r="A2130" s="7" t="s">
        <v>2421</v>
      </c>
      <c r="B2130" s="7" t="s">
        <v>242</v>
      </c>
      <c r="C2130" s="8" t="s">
        <v>84</v>
      </c>
      <c r="D2130" s="9" t="s">
        <v>71</v>
      </c>
      <c r="F2130" s="8"/>
      <c r="I2130">
        <v>39133</v>
      </c>
      <c r="J2130">
        <v>15817.851940817212</v>
      </c>
      <c r="K2130">
        <v>2657.6035571001457</v>
      </c>
      <c r="T2130">
        <f t="shared" si="233"/>
        <v>0</v>
      </c>
      <c r="U2130">
        <f t="shared" si="234"/>
        <v>0</v>
      </c>
      <c r="V2130">
        <f t="shared" si="235"/>
        <v>0</v>
      </c>
      <c r="W2130">
        <f t="shared" si="236"/>
        <v>0</v>
      </c>
      <c r="X2130">
        <f t="shared" si="237"/>
        <v>0</v>
      </c>
      <c r="Y2130">
        <f t="shared" si="238"/>
        <v>1</v>
      </c>
      <c r="Z2130">
        <f t="shared" si="239"/>
        <v>1</v>
      </c>
    </row>
    <row r="2131" spans="1:26" ht="14.4">
      <c r="A2131" s="7" t="s">
        <v>2422</v>
      </c>
      <c r="B2131" s="7" t="s">
        <v>242</v>
      </c>
      <c r="C2131" s="8" t="s">
        <v>84</v>
      </c>
      <c r="D2131" s="9" t="s">
        <v>72</v>
      </c>
      <c r="F2131" s="8"/>
      <c r="I2131">
        <v>37850</v>
      </c>
      <c r="J2131">
        <v>17992.073976221927</v>
      </c>
      <c r="K2131">
        <v>2774.108322324967</v>
      </c>
      <c r="T2131">
        <f t="shared" si="233"/>
        <v>0</v>
      </c>
      <c r="U2131">
        <f t="shared" si="234"/>
        <v>0</v>
      </c>
      <c r="V2131">
        <f t="shared" si="235"/>
        <v>0</v>
      </c>
      <c r="W2131">
        <f t="shared" si="236"/>
        <v>0</v>
      </c>
      <c r="X2131">
        <f t="shared" si="237"/>
        <v>0</v>
      </c>
      <c r="Y2131">
        <f t="shared" si="238"/>
        <v>1</v>
      </c>
      <c r="Z2131">
        <f t="shared" si="239"/>
        <v>1</v>
      </c>
    </row>
    <row r="2132" spans="1:26" ht="14.4">
      <c r="A2132" s="7" t="s">
        <v>2423</v>
      </c>
      <c r="B2132" s="7" t="s">
        <v>242</v>
      </c>
      <c r="C2132" s="8" t="s">
        <v>84</v>
      </c>
      <c r="D2132" s="9" t="s">
        <v>73</v>
      </c>
      <c r="F2132" s="8"/>
      <c r="I2132">
        <v>38486</v>
      </c>
      <c r="J2132">
        <v>18941.952917944189</v>
      </c>
      <c r="K2132">
        <v>2910.1491451436887</v>
      </c>
      <c r="T2132">
        <f t="shared" si="233"/>
        <v>0</v>
      </c>
      <c r="U2132">
        <f t="shared" si="234"/>
        <v>0</v>
      </c>
      <c r="V2132">
        <f t="shared" si="235"/>
        <v>0</v>
      </c>
      <c r="W2132">
        <f t="shared" si="236"/>
        <v>0</v>
      </c>
      <c r="X2132">
        <f t="shared" si="237"/>
        <v>0</v>
      </c>
      <c r="Y2132">
        <f t="shared" si="238"/>
        <v>1</v>
      </c>
      <c r="Z2132">
        <f t="shared" si="239"/>
        <v>1</v>
      </c>
    </row>
    <row r="2133" spans="1:26" ht="14.4">
      <c r="A2133" s="7" t="s">
        <v>2424</v>
      </c>
      <c r="B2133" s="7" t="s">
        <v>242</v>
      </c>
      <c r="C2133" s="8" t="s">
        <v>84</v>
      </c>
      <c r="D2133" s="9" t="s">
        <v>74</v>
      </c>
      <c r="F2133" s="8"/>
      <c r="I2133">
        <v>39088</v>
      </c>
      <c r="J2133">
        <v>21848.137535816619</v>
      </c>
      <c r="K2133">
        <v>3069.9959066721244</v>
      </c>
      <c r="T2133">
        <f t="shared" si="233"/>
        <v>0</v>
      </c>
      <c r="U2133">
        <f t="shared" si="234"/>
        <v>0</v>
      </c>
      <c r="V2133">
        <f t="shared" si="235"/>
        <v>0</v>
      </c>
      <c r="W2133">
        <f t="shared" si="236"/>
        <v>0</v>
      </c>
      <c r="X2133">
        <f t="shared" si="237"/>
        <v>0</v>
      </c>
      <c r="Y2133">
        <f t="shared" si="238"/>
        <v>1</v>
      </c>
      <c r="Z2133">
        <f t="shared" si="239"/>
        <v>1</v>
      </c>
    </row>
    <row r="2134" spans="1:26" ht="14.4">
      <c r="A2134" s="7" t="s">
        <v>2425</v>
      </c>
      <c r="B2134" s="7" t="s">
        <v>243</v>
      </c>
      <c r="C2134" s="8" t="s">
        <v>76</v>
      </c>
      <c r="D2134" s="9" t="s">
        <v>62</v>
      </c>
      <c r="E2134">
        <v>5330.4016219065006</v>
      </c>
      <c r="F2134" s="14">
        <v>208</v>
      </c>
      <c r="G2134">
        <v>3.0946124497097643E-3</v>
      </c>
      <c r="I2134">
        <v>5388720</v>
      </c>
      <c r="J2134">
        <v>81.837616354162023</v>
      </c>
      <c r="K2134">
        <v>63.28033373417064</v>
      </c>
      <c r="T2134">
        <f t="shared" si="233"/>
        <v>0</v>
      </c>
      <c r="U2134">
        <f t="shared" si="234"/>
        <v>0</v>
      </c>
      <c r="V2134">
        <f t="shared" si="235"/>
        <v>0</v>
      </c>
      <c r="W2134">
        <f t="shared" si="236"/>
        <v>0</v>
      </c>
      <c r="X2134">
        <f t="shared" si="237"/>
        <v>0</v>
      </c>
      <c r="Y2134">
        <f t="shared" si="238"/>
        <v>0</v>
      </c>
      <c r="Z2134">
        <f t="shared" si="239"/>
        <v>0</v>
      </c>
    </row>
    <row r="2135" spans="1:26" ht="14.4">
      <c r="A2135" s="7" t="s">
        <v>2426</v>
      </c>
      <c r="B2135" s="7" t="s">
        <v>243</v>
      </c>
      <c r="C2135" s="8" t="s">
        <v>76</v>
      </c>
      <c r="D2135" s="9" t="s">
        <v>63</v>
      </c>
      <c r="E2135">
        <v>5636.6390897934452</v>
      </c>
      <c r="F2135" s="14">
        <v>216</v>
      </c>
      <c r="G2135">
        <v>3.2254004421377216E-3</v>
      </c>
      <c r="I2135">
        <v>5378867</v>
      </c>
      <c r="J2135">
        <v>120.65738007651053</v>
      </c>
      <c r="K2135">
        <v>63.210337790467769</v>
      </c>
      <c r="T2135">
        <f t="shared" si="233"/>
        <v>0</v>
      </c>
      <c r="U2135">
        <f t="shared" si="234"/>
        <v>0</v>
      </c>
      <c r="V2135">
        <f t="shared" si="235"/>
        <v>0</v>
      </c>
      <c r="W2135">
        <f t="shared" si="236"/>
        <v>0</v>
      </c>
      <c r="X2135">
        <f t="shared" si="237"/>
        <v>0</v>
      </c>
      <c r="Y2135">
        <f t="shared" si="238"/>
        <v>0</v>
      </c>
      <c r="Z2135">
        <f t="shared" si="239"/>
        <v>0</v>
      </c>
    </row>
    <row r="2136" spans="1:26" ht="14.4">
      <c r="A2136" s="7" t="s">
        <v>2427</v>
      </c>
      <c r="B2136" s="7" t="s">
        <v>243</v>
      </c>
      <c r="C2136" s="8" t="s">
        <v>76</v>
      </c>
      <c r="D2136" s="9" t="s">
        <v>64</v>
      </c>
      <c r="E2136">
        <v>6442.0444377739486</v>
      </c>
      <c r="F2136" s="14">
        <v>256</v>
      </c>
      <c r="G2136">
        <v>3.3156577604394493E-3</v>
      </c>
      <c r="H2136">
        <v>6.7127749161600562E-3</v>
      </c>
      <c r="I2136">
        <v>5376912</v>
      </c>
      <c r="J2136">
        <v>137.99742305620774</v>
      </c>
      <c r="K2136">
        <v>94.10605938873465</v>
      </c>
      <c r="T2136">
        <f t="shared" si="233"/>
        <v>0</v>
      </c>
      <c r="U2136">
        <f t="shared" si="234"/>
        <v>0</v>
      </c>
      <c r="V2136">
        <f t="shared" si="235"/>
        <v>0</v>
      </c>
      <c r="W2136">
        <f t="shared" si="236"/>
        <v>0</v>
      </c>
      <c r="X2136">
        <f t="shared" si="237"/>
        <v>0</v>
      </c>
      <c r="Y2136">
        <f t="shared" si="238"/>
        <v>0</v>
      </c>
      <c r="Z2136">
        <f t="shared" si="239"/>
        <v>0</v>
      </c>
    </row>
    <row r="2137" spans="1:26" ht="14.4">
      <c r="A2137" s="7" t="s">
        <v>2428</v>
      </c>
      <c r="B2137" s="7" t="s">
        <v>243</v>
      </c>
      <c r="C2137" s="8" t="s">
        <v>76</v>
      </c>
      <c r="D2137" s="9" t="s">
        <v>65</v>
      </c>
      <c r="E2137">
        <v>8530.4720049265143</v>
      </c>
      <c r="F2137" s="14">
        <v>360</v>
      </c>
      <c r="G2137">
        <v>3.1144305235407026E-3</v>
      </c>
      <c r="H2137">
        <v>6.307024227235997E-3</v>
      </c>
      <c r="I2137">
        <v>5373374</v>
      </c>
      <c r="J2137">
        <v>163.02606146529163</v>
      </c>
      <c r="K2137">
        <v>123.20006014842815</v>
      </c>
      <c r="T2137">
        <f t="shared" si="233"/>
        <v>0</v>
      </c>
      <c r="U2137">
        <f t="shared" si="234"/>
        <v>0</v>
      </c>
      <c r="V2137">
        <f t="shared" si="235"/>
        <v>0</v>
      </c>
      <c r="W2137">
        <f t="shared" si="236"/>
        <v>0</v>
      </c>
      <c r="X2137">
        <f t="shared" si="237"/>
        <v>0</v>
      </c>
      <c r="Y2137">
        <f t="shared" si="238"/>
        <v>0</v>
      </c>
      <c r="Z2137">
        <f t="shared" si="239"/>
        <v>0</v>
      </c>
    </row>
    <row r="2138" spans="1:26" ht="14.4">
      <c r="A2138" s="7" t="s">
        <v>2429</v>
      </c>
      <c r="B2138" s="7" t="s">
        <v>243</v>
      </c>
      <c r="C2138" s="8" t="s">
        <v>76</v>
      </c>
      <c r="D2138" s="9" t="s">
        <v>66</v>
      </c>
      <c r="E2138">
        <v>10437.509907525297</v>
      </c>
      <c r="F2138" s="14">
        <v>565</v>
      </c>
      <c r="G2138">
        <v>3.410283901807054E-3</v>
      </c>
      <c r="H2138">
        <v>6.9908865509616027E-3</v>
      </c>
      <c r="I2138">
        <v>5372280</v>
      </c>
      <c r="J2138">
        <v>173.29699866723254</v>
      </c>
      <c r="K2138">
        <v>167.52663673524091</v>
      </c>
      <c r="T2138">
        <f t="shared" si="233"/>
        <v>0</v>
      </c>
      <c r="U2138">
        <f t="shared" si="234"/>
        <v>0</v>
      </c>
      <c r="V2138">
        <f t="shared" si="235"/>
        <v>0</v>
      </c>
      <c r="W2138">
        <f t="shared" si="236"/>
        <v>0</v>
      </c>
      <c r="X2138">
        <f t="shared" si="237"/>
        <v>0</v>
      </c>
      <c r="Y2138">
        <f t="shared" si="238"/>
        <v>0</v>
      </c>
      <c r="Z2138">
        <f t="shared" si="239"/>
        <v>0</v>
      </c>
    </row>
    <row r="2139" spans="1:26" ht="14.4">
      <c r="A2139" s="7" t="s">
        <v>2430</v>
      </c>
      <c r="B2139" s="7" t="s">
        <v>243</v>
      </c>
      <c r="C2139" s="8" t="s">
        <v>76</v>
      </c>
      <c r="D2139" s="9" t="s">
        <v>67</v>
      </c>
      <c r="E2139">
        <v>11414.605360475445</v>
      </c>
      <c r="F2139" s="14">
        <v>627</v>
      </c>
      <c r="G2139">
        <v>3.4099493988896308E-3</v>
      </c>
      <c r="H2139">
        <v>6.9902008391516763E-3</v>
      </c>
      <c r="I2139">
        <v>5372807</v>
      </c>
      <c r="J2139">
        <v>238.60898037096811</v>
      </c>
      <c r="K2139">
        <v>208.82938843699392</v>
      </c>
      <c r="T2139">
        <f t="shared" si="233"/>
        <v>0</v>
      </c>
      <c r="U2139">
        <f t="shared" si="234"/>
        <v>0</v>
      </c>
      <c r="V2139">
        <f t="shared" si="235"/>
        <v>0</v>
      </c>
      <c r="W2139">
        <f t="shared" si="236"/>
        <v>0</v>
      </c>
      <c r="X2139">
        <f t="shared" si="237"/>
        <v>0</v>
      </c>
      <c r="Y2139">
        <f t="shared" si="238"/>
        <v>0</v>
      </c>
      <c r="Z2139">
        <f t="shared" si="239"/>
        <v>0</v>
      </c>
    </row>
    <row r="2140" spans="1:26" ht="14.4">
      <c r="A2140" s="7" t="s">
        <v>2431</v>
      </c>
      <c r="B2140" s="7" t="s">
        <v>243</v>
      </c>
      <c r="C2140" s="8" t="s">
        <v>76</v>
      </c>
      <c r="D2140" s="9" t="s">
        <v>68</v>
      </c>
      <c r="E2140">
        <v>12842.248578741252</v>
      </c>
      <c r="F2140" s="14">
        <v>761</v>
      </c>
      <c r="G2140">
        <v>3.4097926430666807E-3</v>
      </c>
      <c r="H2140">
        <v>6.9898794986985053E-3</v>
      </c>
      <c r="I2140">
        <v>5373054</v>
      </c>
      <c r="J2140">
        <v>308.01849376537069</v>
      </c>
      <c r="K2140">
        <v>228.92008902199754</v>
      </c>
      <c r="T2140">
        <f t="shared" si="233"/>
        <v>0</v>
      </c>
      <c r="U2140">
        <f t="shared" si="234"/>
        <v>0</v>
      </c>
      <c r="V2140">
        <f t="shared" si="235"/>
        <v>0</v>
      </c>
      <c r="W2140">
        <f t="shared" si="236"/>
        <v>0</v>
      </c>
      <c r="X2140">
        <f t="shared" si="237"/>
        <v>0</v>
      </c>
      <c r="Y2140">
        <f t="shared" si="238"/>
        <v>0</v>
      </c>
      <c r="Z2140">
        <f t="shared" si="239"/>
        <v>0</v>
      </c>
    </row>
    <row r="2141" spans="1:26" ht="14.4">
      <c r="A2141" s="7" t="s">
        <v>2432</v>
      </c>
      <c r="B2141" s="7" t="s">
        <v>243</v>
      </c>
      <c r="C2141" s="8" t="s">
        <v>76</v>
      </c>
      <c r="D2141" s="9" t="s">
        <v>69</v>
      </c>
      <c r="E2141">
        <v>15649.204741840449</v>
      </c>
      <c r="F2141" s="14">
        <v>1078</v>
      </c>
      <c r="G2141">
        <v>3.4147517723106852E-3</v>
      </c>
      <c r="H2141">
        <v>7.2096233000199829E-3</v>
      </c>
      <c r="I2141">
        <v>5374622</v>
      </c>
      <c r="J2141">
        <v>437.6121706791659</v>
      </c>
      <c r="K2141">
        <v>339.5587633883834</v>
      </c>
      <c r="T2141">
        <f t="shared" si="233"/>
        <v>0</v>
      </c>
      <c r="U2141">
        <f t="shared" si="234"/>
        <v>0</v>
      </c>
      <c r="V2141">
        <f t="shared" si="235"/>
        <v>0</v>
      </c>
      <c r="W2141">
        <f t="shared" si="236"/>
        <v>0</v>
      </c>
      <c r="X2141">
        <f t="shared" si="237"/>
        <v>0</v>
      </c>
      <c r="Y2141">
        <f t="shared" si="238"/>
        <v>0</v>
      </c>
      <c r="Z2141">
        <f t="shared" si="239"/>
        <v>0</v>
      </c>
    </row>
    <row r="2142" spans="1:26" ht="14.4">
      <c r="A2142" s="7" t="s">
        <v>2433</v>
      </c>
      <c r="B2142" s="7" t="s">
        <v>243</v>
      </c>
      <c r="C2142" s="8" t="s">
        <v>76</v>
      </c>
      <c r="D2142" s="9" t="s">
        <v>70</v>
      </c>
      <c r="E2142">
        <v>18201.273521150692</v>
      </c>
      <c r="F2142" s="14">
        <v>1400</v>
      </c>
      <c r="G2142">
        <v>3.3183169422109065E-3</v>
      </c>
      <c r="H2142">
        <v>6.8039439823484125E-3</v>
      </c>
      <c r="I2142">
        <v>5379233</v>
      </c>
      <c r="J2142">
        <v>558.44392685723039</v>
      </c>
      <c r="K2142">
        <v>482.59668246383825</v>
      </c>
      <c r="T2142">
        <f t="shared" si="233"/>
        <v>0</v>
      </c>
      <c r="U2142">
        <f t="shared" si="234"/>
        <v>0</v>
      </c>
      <c r="V2142">
        <f t="shared" si="235"/>
        <v>0</v>
      </c>
      <c r="W2142">
        <f t="shared" si="236"/>
        <v>0</v>
      </c>
      <c r="X2142">
        <f t="shared" si="237"/>
        <v>0</v>
      </c>
      <c r="Y2142">
        <f t="shared" si="238"/>
        <v>0</v>
      </c>
      <c r="Z2142">
        <f t="shared" si="239"/>
        <v>0</v>
      </c>
    </row>
    <row r="2143" spans="1:26" ht="14.4">
      <c r="A2143" s="7" t="s">
        <v>2434</v>
      </c>
      <c r="B2143" s="7" t="s">
        <v>243</v>
      </c>
      <c r="C2143" s="8" t="s">
        <v>76</v>
      </c>
      <c r="D2143" s="9" t="s">
        <v>71</v>
      </c>
      <c r="E2143">
        <v>16196.28137054652</v>
      </c>
      <c r="F2143" s="14">
        <v>1475</v>
      </c>
      <c r="G2143">
        <v>3.3138979868951577E-3</v>
      </c>
      <c r="H2143">
        <v>6.7948832672472146E-3</v>
      </c>
      <c r="I2143">
        <v>5386406</v>
      </c>
      <c r="J2143">
        <v>471.37182009673984</v>
      </c>
      <c r="K2143">
        <v>417.53258109396137</v>
      </c>
      <c r="T2143">
        <f t="shared" si="233"/>
        <v>0</v>
      </c>
      <c r="U2143">
        <f t="shared" si="234"/>
        <v>0</v>
      </c>
      <c r="V2143">
        <f t="shared" si="235"/>
        <v>0</v>
      </c>
      <c r="W2143">
        <f t="shared" si="236"/>
        <v>0</v>
      </c>
      <c r="X2143">
        <f t="shared" si="237"/>
        <v>0</v>
      </c>
      <c r="Y2143">
        <f t="shared" si="238"/>
        <v>0</v>
      </c>
      <c r="Z2143">
        <f t="shared" si="239"/>
        <v>0</v>
      </c>
    </row>
    <row r="2144" spans="1:26" ht="14.4">
      <c r="A2144" s="7" t="s">
        <v>2435</v>
      </c>
      <c r="B2144" s="7" t="s">
        <v>243</v>
      </c>
      <c r="C2144" s="8" t="s">
        <v>76</v>
      </c>
      <c r="D2144" s="9" t="s">
        <v>72</v>
      </c>
      <c r="E2144">
        <v>16151.090900036132</v>
      </c>
      <c r="F2144" s="14">
        <v>1446</v>
      </c>
      <c r="G2144">
        <v>3.4925811862831146E-3</v>
      </c>
      <c r="H2144">
        <v>7.2661639921742438E-3</v>
      </c>
      <c r="I2144">
        <v>5391428</v>
      </c>
      <c r="J2144">
        <v>433.09490546845842</v>
      </c>
      <c r="K2144">
        <v>398.03925787379524</v>
      </c>
      <c r="T2144">
        <f t="shared" si="233"/>
        <v>0</v>
      </c>
      <c r="U2144">
        <f t="shared" si="234"/>
        <v>0</v>
      </c>
      <c r="V2144">
        <f t="shared" si="235"/>
        <v>0</v>
      </c>
      <c r="W2144">
        <f t="shared" si="236"/>
        <v>0</v>
      </c>
      <c r="X2144">
        <f t="shared" si="237"/>
        <v>0</v>
      </c>
      <c r="Y2144">
        <f t="shared" si="238"/>
        <v>0</v>
      </c>
      <c r="Z2144">
        <f t="shared" si="239"/>
        <v>0</v>
      </c>
    </row>
    <row r="2145" spans="1:26" ht="14.4">
      <c r="A2145" s="7" t="s">
        <v>2436</v>
      </c>
      <c r="B2145" s="7" t="s">
        <v>243</v>
      </c>
      <c r="C2145" s="8" t="s">
        <v>76</v>
      </c>
      <c r="D2145" s="9" t="s">
        <v>73</v>
      </c>
      <c r="E2145">
        <v>17760.414382526327</v>
      </c>
      <c r="F2145" s="14">
        <v>1415</v>
      </c>
      <c r="G2145">
        <v>3.4526999190868969E-3</v>
      </c>
      <c r="H2145">
        <v>7.315893052439397E-3</v>
      </c>
      <c r="I2145">
        <v>5398384</v>
      </c>
      <c r="J2145">
        <v>465.69491907207788</v>
      </c>
      <c r="K2145">
        <v>453.65427876194059</v>
      </c>
      <c r="T2145">
        <f t="shared" si="233"/>
        <v>0</v>
      </c>
      <c r="U2145">
        <f t="shared" si="234"/>
        <v>0</v>
      </c>
      <c r="V2145">
        <f t="shared" si="235"/>
        <v>0</v>
      </c>
      <c r="W2145">
        <f t="shared" si="236"/>
        <v>0</v>
      </c>
      <c r="X2145">
        <f t="shared" si="237"/>
        <v>0</v>
      </c>
      <c r="Y2145">
        <f t="shared" si="238"/>
        <v>0</v>
      </c>
      <c r="Z2145">
        <f t="shared" si="239"/>
        <v>0</v>
      </c>
    </row>
    <row r="2146" spans="1:26" ht="14.4">
      <c r="A2146" s="7" t="s">
        <v>2437</v>
      </c>
      <c r="B2146" s="7" t="s">
        <v>243</v>
      </c>
      <c r="C2146" s="8" t="s">
        <v>76</v>
      </c>
      <c r="D2146" s="9" t="s">
        <v>74</v>
      </c>
      <c r="E2146">
        <v>16892.551977141713</v>
      </c>
      <c r="F2146" s="14">
        <v>1326</v>
      </c>
      <c r="G2146">
        <v>3.4470139040039915E-3</v>
      </c>
      <c r="H2146">
        <v>7.198970186103615E-3</v>
      </c>
      <c r="I2146">
        <v>5407579</v>
      </c>
      <c r="J2146">
        <v>437.34913535243777</v>
      </c>
      <c r="K2146">
        <v>426.62344831208196</v>
      </c>
      <c r="T2146">
        <f t="shared" si="233"/>
        <v>0</v>
      </c>
      <c r="U2146">
        <f t="shared" si="234"/>
        <v>0</v>
      </c>
      <c r="V2146">
        <f t="shared" si="235"/>
        <v>0</v>
      </c>
      <c r="W2146">
        <f t="shared" si="236"/>
        <v>0</v>
      </c>
      <c r="X2146">
        <f t="shared" si="237"/>
        <v>0</v>
      </c>
      <c r="Y2146">
        <f t="shared" si="238"/>
        <v>0</v>
      </c>
      <c r="Z2146">
        <f t="shared" si="239"/>
        <v>0</v>
      </c>
    </row>
    <row r="2147" spans="1:26" ht="14.4">
      <c r="A2147" s="7" t="s">
        <v>2438</v>
      </c>
      <c r="B2147" s="7" t="s">
        <v>244</v>
      </c>
      <c r="C2147" s="8" t="s">
        <v>76</v>
      </c>
      <c r="D2147" s="9" t="s">
        <v>62</v>
      </c>
      <c r="E2147">
        <v>10045.360076423194</v>
      </c>
      <c r="F2147" s="14">
        <v>831</v>
      </c>
      <c r="G2147">
        <v>3.591387307213696E-3</v>
      </c>
      <c r="I2147">
        <v>1988925</v>
      </c>
      <c r="J2147">
        <v>510.82871400379599</v>
      </c>
      <c r="K2147">
        <v>273.51458702565458</v>
      </c>
      <c r="T2147">
        <f t="shared" si="233"/>
        <v>0</v>
      </c>
      <c r="U2147">
        <f t="shared" si="234"/>
        <v>0</v>
      </c>
      <c r="V2147">
        <f t="shared" si="235"/>
        <v>0</v>
      </c>
      <c r="W2147">
        <f t="shared" si="236"/>
        <v>0</v>
      </c>
      <c r="X2147">
        <f t="shared" si="237"/>
        <v>0</v>
      </c>
      <c r="Y2147">
        <f t="shared" si="238"/>
        <v>0</v>
      </c>
      <c r="Z2147">
        <f t="shared" si="239"/>
        <v>0</v>
      </c>
    </row>
    <row r="2148" spans="1:26" ht="14.4">
      <c r="A2148" s="7" t="s">
        <v>2439</v>
      </c>
      <c r="B2148" s="7" t="s">
        <v>244</v>
      </c>
      <c r="C2148" s="8" t="s">
        <v>76</v>
      </c>
      <c r="D2148" s="9" t="s">
        <v>63</v>
      </c>
      <c r="E2148">
        <v>10290.316045199443</v>
      </c>
      <c r="F2148" s="14">
        <v>883</v>
      </c>
      <c r="G2148">
        <v>3.6389466180737529E-3</v>
      </c>
      <c r="I2148">
        <v>1992060</v>
      </c>
      <c r="J2148">
        <v>531.61049365982956</v>
      </c>
      <c r="K2148">
        <v>281.11603064164734</v>
      </c>
      <c r="T2148">
        <f t="shared" si="233"/>
        <v>0</v>
      </c>
      <c r="U2148">
        <f t="shared" si="234"/>
        <v>0</v>
      </c>
      <c r="V2148">
        <f t="shared" si="235"/>
        <v>0</v>
      </c>
      <c r="W2148">
        <f t="shared" si="236"/>
        <v>0</v>
      </c>
      <c r="X2148">
        <f t="shared" si="237"/>
        <v>0</v>
      </c>
      <c r="Y2148">
        <f t="shared" si="238"/>
        <v>0</v>
      </c>
      <c r="Z2148">
        <f t="shared" si="239"/>
        <v>0</v>
      </c>
    </row>
    <row r="2149" spans="1:26" ht="14.4">
      <c r="A2149" s="7" t="s">
        <v>2440</v>
      </c>
      <c r="B2149" s="7" t="s">
        <v>244</v>
      </c>
      <c r="C2149" s="8" t="s">
        <v>76</v>
      </c>
      <c r="D2149" s="9" t="s">
        <v>64</v>
      </c>
      <c r="E2149">
        <v>11599.90192476423</v>
      </c>
      <c r="F2149" s="14">
        <v>1000</v>
      </c>
      <c r="G2149">
        <v>3.6249141401733741E-3</v>
      </c>
      <c r="H2149">
        <v>7.6850185256677013E-3</v>
      </c>
      <c r="I2149">
        <v>1994530</v>
      </c>
      <c r="J2149">
        <v>577.57968042596497</v>
      </c>
      <c r="K2149">
        <v>324.38719898923557</v>
      </c>
      <c r="T2149">
        <f t="shared" si="233"/>
        <v>0</v>
      </c>
      <c r="U2149">
        <f t="shared" si="234"/>
        <v>0</v>
      </c>
      <c r="V2149">
        <f t="shared" si="235"/>
        <v>0</v>
      </c>
      <c r="W2149">
        <f t="shared" si="236"/>
        <v>0</v>
      </c>
      <c r="X2149">
        <f t="shared" si="237"/>
        <v>0</v>
      </c>
      <c r="Y2149">
        <f t="shared" si="238"/>
        <v>0</v>
      </c>
      <c r="Z2149">
        <f t="shared" si="239"/>
        <v>0</v>
      </c>
    </row>
    <row r="2150" spans="1:26" ht="14.4">
      <c r="A2150" s="7" t="s">
        <v>2441</v>
      </c>
      <c r="B2150" s="7" t="s">
        <v>244</v>
      </c>
      <c r="C2150" s="8" t="s">
        <v>76</v>
      </c>
      <c r="D2150" s="9" t="s">
        <v>65</v>
      </c>
      <c r="E2150">
        <v>14607.200496258769</v>
      </c>
      <c r="F2150" s="14">
        <v>1263</v>
      </c>
      <c r="G2150">
        <v>3.5560869114255262E-3</v>
      </c>
      <c r="H2150">
        <v>7.6713668611983667E-3</v>
      </c>
      <c r="I2150">
        <v>1995733</v>
      </c>
      <c r="J2150">
        <v>715.02550691901172</v>
      </c>
      <c r="K2150">
        <v>403.36056977561628</v>
      </c>
      <c r="T2150">
        <f t="shared" si="233"/>
        <v>0</v>
      </c>
      <c r="U2150">
        <f t="shared" si="234"/>
        <v>0</v>
      </c>
      <c r="V2150">
        <f t="shared" si="235"/>
        <v>0</v>
      </c>
      <c r="W2150">
        <f t="shared" si="236"/>
        <v>0</v>
      </c>
      <c r="X2150">
        <f t="shared" si="237"/>
        <v>0</v>
      </c>
      <c r="Y2150">
        <f t="shared" si="238"/>
        <v>0</v>
      </c>
      <c r="Z2150">
        <f t="shared" si="239"/>
        <v>0</v>
      </c>
    </row>
    <row r="2151" spans="1:26" ht="14.4">
      <c r="A2151" s="7" t="s">
        <v>2442</v>
      </c>
      <c r="B2151" s="7" t="s">
        <v>244</v>
      </c>
      <c r="C2151" s="8" t="s">
        <v>76</v>
      </c>
      <c r="D2151" s="9" t="s">
        <v>66</v>
      </c>
      <c r="E2151">
        <v>16944.189526652819</v>
      </c>
      <c r="F2151" s="14">
        <v>1415</v>
      </c>
      <c r="G2151">
        <v>3.8757904309037702E-3</v>
      </c>
      <c r="H2151">
        <v>8.6028526618768444E-3</v>
      </c>
      <c r="I2151">
        <v>1997012</v>
      </c>
      <c r="J2151">
        <v>863.79050301149914</v>
      </c>
      <c r="K2151">
        <v>469.20098627349262</v>
      </c>
      <c r="T2151">
        <f t="shared" si="233"/>
        <v>0</v>
      </c>
      <c r="U2151">
        <f t="shared" si="234"/>
        <v>0</v>
      </c>
      <c r="V2151">
        <f t="shared" si="235"/>
        <v>0</v>
      </c>
      <c r="W2151">
        <f t="shared" si="236"/>
        <v>0</v>
      </c>
      <c r="X2151">
        <f t="shared" si="237"/>
        <v>0</v>
      </c>
      <c r="Y2151">
        <f t="shared" si="238"/>
        <v>0</v>
      </c>
      <c r="Z2151">
        <f t="shared" si="239"/>
        <v>0</v>
      </c>
    </row>
    <row r="2152" spans="1:26" ht="14.4">
      <c r="A2152" s="7" t="s">
        <v>2443</v>
      </c>
      <c r="B2152" s="7" t="s">
        <v>244</v>
      </c>
      <c r="C2152" s="8" t="s">
        <v>76</v>
      </c>
      <c r="D2152" s="9" t="s">
        <v>67</v>
      </c>
      <c r="E2152">
        <v>17854.635329926808</v>
      </c>
      <c r="F2152" s="14">
        <v>1494</v>
      </c>
      <c r="G2152">
        <v>3.8690830273225246E-3</v>
      </c>
      <c r="H2152">
        <v>8.5879646523773865E-3</v>
      </c>
      <c r="I2152">
        <v>2000474</v>
      </c>
      <c r="J2152">
        <v>946.77561417943946</v>
      </c>
      <c r="K2152">
        <v>509.3792771113246</v>
      </c>
      <c r="T2152">
        <f t="shared" si="233"/>
        <v>0</v>
      </c>
      <c r="U2152">
        <f t="shared" si="234"/>
        <v>0</v>
      </c>
      <c r="V2152">
        <f t="shared" si="235"/>
        <v>0</v>
      </c>
      <c r="W2152">
        <f t="shared" si="236"/>
        <v>0</v>
      </c>
      <c r="X2152">
        <f t="shared" si="237"/>
        <v>0</v>
      </c>
      <c r="Y2152">
        <f t="shared" si="238"/>
        <v>0</v>
      </c>
      <c r="Z2152">
        <f t="shared" si="239"/>
        <v>0</v>
      </c>
    </row>
    <row r="2153" spans="1:26" ht="14.4">
      <c r="A2153" s="7" t="s">
        <v>2444</v>
      </c>
      <c r="B2153" s="7" t="s">
        <v>244</v>
      </c>
      <c r="C2153" s="8" t="s">
        <v>76</v>
      </c>
      <c r="D2153" s="9" t="s">
        <v>68</v>
      </c>
      <c r="E2153">
        <v>19405.933275133193</v>
      </c>
      <c r="F2153" s="14">
        <v>1610</v>
      </c>
      <c r="G2153">
        <v>3.8567559002385806E-3</v>
      </c>
      <c r="H2153">
        <v>8.56060288967685E-3</v>
      </c>
      <c r="I2153">
        <v>2006868</v>
      </c>
      <c r="J2153">
        <v>1033.4511288236197</v>
      </c>
      <c r="K2153">
        <v>527.189630807806</v>
      </c>
      <c r="T2153">
        <f t="shared" si="233"/>
        <v>0</v>
      </c>
      <c r="U2153">
        <f t="shared" si="234"/>
        <v>1</v>
      </c>
      <c r="V2153">
        <f t="shared" si="235"/>
        <v>0</v>
      </c>
      <c r="W2153">
        <f t="shared" si="236"/>
        <v>0</v>
      </c>
      <c r="X2153">
        <f t="shared" si="237"/>
        <v>0</v>
      </c>
      <c r="Y2153">
        <f t="shared" si="238"/>
        <v>0</v>
      </c>
      <c r="Z2153">
        <f t="shared" si="239"/>
        <v>0</v>
      </c>
    </row>
    <row r="2154" spans="1:26" ht="14.4">
      <c r="A2154" s="7" t="s">
        <v>2445</v>
      </c>
      <c r="B2154" s="7" t="s">
        <v>244</v>
      </c>
      <c r="C2154" s="8" t="s">
        <v>76</v>
      </c>
      <c r="D2154" s="9" t="s">
        <v>69</v>
      </c>
      <c r="E2154">
        <v>23462.22869330992</v>
      </c>
      <c r="F2154" s="14">
        <v>1850</v>
      </c>
      <c r="G2154">
        <v>3.5334831095444178E-3</v>
      </c>
      <c r="H2154">
        <v>7.8023033295311186E-3</v>
      </c>
      <c r="I2154">
        <v>2018122</v>
      </c>
      <c r="J2154">
        <v>1221.4325992184813</v>
      </c>
      <c r="K2154">
        <v>624.3428296208059</v>
      </c>
      <c r="T2154">
        <f t="shared" si="233"/>
        <v>0</v>
      </c>
      <c r="U2154">
        <f t="shared" si="234"/>
        <v>1</v>
      </c>
      <c r="V2154">
        <f t="shared" si="235"/>
        <v>0</v>
      </c>
      <c r="W2154">
        <f t="shared" si="236"/>
        <v>0</v>
      </c>
      <c r="X2154">
        <f t="shared" si="237"/>
        <v>0</v>
      </c>
      <c r="Y2154">
        <f t="shared" si="238"/>
        <v>0</v>
      </c>
      <c r="Z2154">
        <f t="shared" si="239"/>
        <v>0</v>
      </c>
    </row>
    <row r="2155" spans="1:26" ht="14.4">
      <c r="A2155" s="7" t="s">
        <v>2446</v>
      </c>
      <c r="B2155" s="7" t="s">
        <v>244</v>
      </c>
      <c r="C2155" s="8" t="s">
        <v>76</v>
      </c>
      <c r="D2155" s="9" t="s">
        <v>70</v>
      </c>
      <c r="E2155">
        <v>26989.652694581153</v>
      </c>
      <c r="F2155" s="14">
        <v>2265</v>
      </c>
      <c r="G2155">
        <v>3.6218978131078959E-3</v>
      </c>
      <c r="H2155">
        <v>8.020517326335911E-3</v>
      </c>
      <c r="I2155">
        <v>2021316</v>
      </c>
      <c r="J2155">
        <v>1461.4241414998942</v>
      </c>
      <c r="K2155">
        <v>796.51078802126926</v>
      </c>
      <c r="T2155">
        <f t="shared" si="233"/>
        <v>0</v>
      </c>
      <c r="U2155">
        <f t="shared" si="234"/>
        <v>1</v>
      </c>
      <c r="V2155">
        <f t="shared" si="235"/>
        <v>0</v>
      </c>
      <c r="W2155">
        <f t="shared" si="236"/>
        <v>0</v>
      </c>
      <c r="X2155">
        <f t="shared" si="237"/>
        <v>0</v>
      </c>
      <c r="Y2155">
        <f t="shared" si="238"/>
        <v>0</v>
      </c>
      <c r="Z2155">
        <f t="shared" si="239"/>
        <v>0</v>
      </c>
    </row>
    <row r="2156" spans="1:26" ht="14.4">
      <c r="A2156" s="7" t="s">
        <v>2447</v>
      </c>
      <c r="B2156" s="7" t="s">
        <v>244</v>
      </c>
      <c r="C2156" s="8" t="s">
        <v>76</v>
      </c>
      <c r="D2156" s="9" t="s">
        <v>71</v>
      </c>
      <c r="E2156">
        <v>24125.667112654064</v>
      </c>
      <c r="F2156" s="14">
        <v>2235</v>
      </c>
      <c r="G2156">
        <v>3.5893078729931178E-3</v>
      </c>
      <c r="H2156">
        <v>7.948348482033114E-3</v>
      </c>
      <c r="I2156">
        <v>2039669</v>
      </c>
      <c r="J2156">
        <v>1340.9038427313451</v>
      </c>
      <c r="K2156">
        <v>713.84131444856985</v>
      </c>
      <c r="T2156">
        <f t="shared" si="233"/>
        <v>0</v>
      </c>
      <c r="U2156">
        <f t="shared" si="234"/>
        <v>1</v>
      </c>
      <c r="V2156">
        <f t="shared" si="235"/>
        <v>0</v>
      </c>
      <c r="W2156">
        <f t="shared" si="236"/>
        <v>0</v>
      </c>
      <c r="X2156">
        <f t="shared" si="237"/>
        <v>0</v>
      </c>
      <c r="Y2156">
        <f t="shared" si="238"/>
        <v>0</v>
      </c>
      <c r="Z2156">
        <f t="shared" si="239"/>
        <v>0</v>
      </c>
    </row>
    <row r="2157" spans="1:26" ht="14.4">
      <c r="A2157" s="7" t="s">
        <v>2448</v>
      </c>
      <c r="B2157" s="7" t="s">
        <v>244</v>
      </c>
      <c r="C2157" s="8" t="s">
        <v>76</v>
      </c>
      <c r="D2157" s="9" t="s">
        <v>72</v>
      </c>
      <c r="E2157">
        <v>22942.398323133599</v>
      </c>
      <c r="F2157" s="14">
        <v>2044</v>
      </c>
      <c r="G2157">
        <v>3.5600217320948188E-3</v>
      </c>
      <c r="H2157">
        <v>7.7453537396336885E-3</v>
      </c>
      <c r="I2157">
        <v>2048583</v>
      </c>
      <c r="J2157">
        <v>1328.2351752406419</v>
      </c>
      <c r="K2157">
        <v>672.17193543049029</v>
      </c>
      <c r="T2157">
        <f t="shared" si="233"/>
        <v>0</v>
      </c>
      <c r="U2157">
        <f t="shared" si="234"/>
        <v>1</v>
      </c>
      <c r="V2157">
        <f t="shared" si="235"/>
        <v>0</v>
      </c>
      <c r="W2157">
        <f t="shared" si="236"/>
        <v>0</v>
      </c>
      <c r="X2157">
        <f t="shared" si="237"/>
        <v>0</v>
      </c>
      <c r="Y2157">
        <f t="shared" si="238"/>
        <v>0</v>
      </c>
      <c r="Z2157">
        <f t="shared" si="239"/>
        <v>0</v>
      </c>
    </row>
    <row r="2158" spans="1:26" ht="14.4">
      <c r="A2158" s="7" t="s">
        <v>2449</v>
      </c>
      <c r="B2158" s="7" t="s">
        <v>244</v>
      </c>
      <c r="C2158" s="8" t="s">
        <v>76</v>
      </c>
      <c r="D2158" s="9" t="s">
        <v>73</v>
      </c>
      <c r="E2158">
        <v>24478.319969914894</v>
      </c>
      <c r="F2158" s="14">
        <v>2171</v>
      </c>
      <c r="G2158">
        <v>3.3670378104901349E-3</v>
      </c>
      <c r="H2158">
        <v>7.5505043493340699E-3</v>
      </c>
      <c r="I2158">
        <v>2052843</v>
      </c>
      <c r="J2158">
        <v>1438.4928608763553</v>
      </c>
      <c r="K2158">
        <v>640.57504641124524</v>
      </c>
      <c r="T2158">
        <f t="shared" si="233"/>
        <v>0</v>
      </c>
      <c r="U2158">
        <f t="shared" si="234"/>
        <v>1</v>
      </c>
      <c r="V2158">
        <f t="shared" si="235"/>
        <v>0</v>
      </c>
      <c r="W2158">
        <f t="shared" si="236"/>
        <v>0</v>
      </c>
      <c r="X2158">
        <f t="shared" si="237"/>
        <v>0</v>
      </c>
      <c r="Y2158">
        <f t="shared" si="238"/>
        <v>0</v>
      </c>
      <c r="Z2158">
        <f t="shared" si="239"/>
        <v>0</v>
      </c>
    </row>
    <row r="2159" spans="1:26" ht="14.4">
      <c r="A2159" s="7" t="s">
        <v>2450</v>
      </c>
      <c r="B2159" s="7" t="s">
        <v>244</v>
      </c>
      <c r="C2159" s="8" t="s">
        <v>76</v>
      </c>
      <c r="D2159" s="9" t="s">
        <v>74</v>
      </c>
      <c r="E2159">
        <v>22059.147789743038</v>
      </c>
      <c r="F2159" s="14">
        <v>1942</v>
      </c>
      <c r="G2159">
        <v>3.5587915178165617E-3</v>
      </c>
      <c r="H2159">
        <v>7.8968130319532915E-3</v>
      </c>
      <c r="I2159">
        <v>2057159</v>
      </c>
      <c r="J2159">
        <v>1381.0308294108524</v>
      </c>
      <c r="K2159">
        <v>527.4264167232576</v>
      </c>
      <c r="T2159">
        <f t="shared" si="233"/>
        <v>0</v>
      </c>
      <c r="U2159">
        <f t="shared" si="234"/>
        <v>1</v>
      </c>
      <c r="V2159">
        <f t="shared" si="235"/>
        <v>0</v>
      </c>
      <c r="W2159">
        <f t="shared" si="236"/>
        <v>0</v>
      </c>
      <c r="X2159">
        <f t="shared" si="237"/>
        <v>0</v>
      </c>
      <c r="Y2159">
        <f t="shared" si="238"/>
        <v>0</v>
      </c>
      <c r="Z2159">
        <f t="shared" si="239"/>
        <v>0</v>
      </c>
    </row>
    <row r="2160" spans="1:26" ht="14.4">
      <c r="A2160" s="7" t="s">
        <v>2451</v>
      </c>
      <c r="B2160" s="7" t="s">
        <v>245</v>
      </c>
      <c r="C2160" s="8" t="s">
        <v>80</v>
      </c>
      <c r="D2160" s="9" t="s">
        <v>62</v>
      </c>
      <c r="E2160">
        <v>1055.2103551472585</v>
      </c>
      <c r="F2160" s="14">
        <v>48</v>
      </c>
      <c r="I2160">
        <v>412336</v>
      </c>
      <c r="J2160">
        <v>9.7008265104186879</v>
      </c>
      <c r="K2160">
        <v>29.587520856776997</v>
      </c>
      <c r="T2160">
        <f t="shared" si="233"/>
        <v>0</v>
      </c>
      <c r="U2160">
        <f t="shared" si="234"/>
        <v>0</v>
      </c>
      <c r="V2160">
        <f t="shared" si="235"/>
        <v>0</v>
      </c>
      <c r="W2160">
        <f t="shared" si="236"/>
        <v>0</v>
      </c>
      <c r="X2160">
        <f t="shared" si="237"/>
        <v>0</v>
      </c>
      <c r="Y2160">
        <f t="shared" si="238"/>
        <v>0</v>
      </c>
      <c r="Z2160">
        <f t="shared" si="239"/>
        <v>0</v>
      </c>
    </row>
    <row r="2161" spans="1:26" ht="14.4">
      <c r="A2161" s="7" t="s">
        <v>2452</v>
      </c>
      <c r="B2161" s="7" t="s">
        <v>245</v>
      </c>
      <c r="C2161" s="8" t="s">
        <v>80</v>
      </c>
      <c r="D2161" s="9" t="s">
        <v>63</v>
      </c>
      <c r="E2161">
        <v>945.54231941614387</v>
      </c>
      <c r="F2161" s="14">
        <v>61</v>
      </c>
      <c r="I2161">
        <v>423529</v>
      </c>
      <c r="J2161">
        <v>20.7777979784147</v>
      </c>
      <c r="K2161">
        <v>24.791690769699361</v>
      </c>
      <c r="T2161">
        <f t="shared" si="233"/>
        <v>0</v>
      </c>
      <c r="U2161">
        <f t="shared" si="234"/>
        <v>0</v>
      </c>
      <c r="V2161">
        <f t="shared" si="235"/>
        <v>0</v>
      </c>
      <c r="W2161">
        <f t="shared" si="236"/>
        <v>0</v>
      </c>
      <c r="X2161">
        <f t="shared" si="237"/>
        <v>0</v>
      </c>
      <c r="Y2161">
        <f t="shared" si="238"/>
        <v>0</v>
      </c>
      <c r="Z2161">
        <f t="shared" si="239"/>
        <v>0</v>
      </c>
    </row>
    <row r="2162" spans="1:26" ht="14.4">
      <c r="A2162" s="7" t="s">
        <v>2453</v>
      </c>
      <c r="B2162" s="7" t="s">
        <v>245</v>
      </c>
      <c r="C2162" s="8" t="s">
        <v>80</v>
      </c>
      <c r="D2162" s="9" t="s">
        <v>64</v>
      </c>
      <c r="E2162">
        <v>785.6490388153054</v>
      </c>
      <c r="F2162" s="14">
        <v>48</v>
      </c>
      <c r="H2162">
        <v>4.6449595290654896E-4</v>
      </c>
      <c r="I2162">
        <v>434880</v>
      </c>
      <c r="J2162">
        <v>1.8395879323031641</v>
      </c>
      <c r="K2162">
        <v>19.545621780721117</v>
      </c>
      <c r="T2162">
        <f t="shared" si="233"/>
        <v>0</v>
      </c>
      <c r="U2162">
        <f t="shared" si="234"/>
        <v>0</v>
      </c>
      <c r="V2162">
        <f t="shared" si="235"/>
        <v>0</v>
      </c>
      <c r="W2162">
        <f t="shared" si="236"/>
        <v>0</v>
      </c>
      <c r="X2162">
        <f t="shared" si="237"/>
        <v>0</v>
      </c>
      <c r="Y2162">
        <f t="shared" si="238"/>
        <v>0</v>
      </c>
      <c r="Z2162">
        <f t="shared" si="239"/>
        <v>0</v>
      </c>
    </row>
    <row r="2163" spans="1:26" ht="14.4">
      <c r="A2163" s="7" t="s">
        <v>2454</v>
      </c>
      <c r="B2163" s="7" t="s">
        <v>245</v>
      </c>
      <c r="C2163" s="8" t="s">
        <v>80</v>
      </c>
      <c r="D2163" s="9" t="s">
        <v>65</v>
      </c>
      <c r="E2163">
        <v>745.48558145787354</v>
      </c>
      <c r="F2163" s="14">
        <v>45</v>
      </c>
      <c r="H2163">
        <v>4.4361298128087645E-4</v>
      </c>
      <c r="I2163">
        <v>446335</v>
      </c>
      <c r="J2163">
        <v>3.5847513638858706</v>
      </c>
      <c r="K2163">
        <v>14.339005455543482</v>
      </c>
      <c r="T2163">
        <f t="shared" si="233"/>
        <v>0</v>
      </c>
      <c r="U2163">
        <f t="shared" si="234"/>
        <v>0</v>
      </c>
      <c r="V2163">
        <f t="shared" si="235"/>
        <v>0</v>
      </c>
      <c r="W2163">
        <f t="shared" si="236"/>
        <v>0</v>
      </c>
      <c r="X2163">
        <f t="shared" si="237"/>
        <v>0</v>
      </c>
      <c r="Y2163">
        <f t="shared" si="238"/>
        <v>0</v>
      </c>
      <c r="Z2163">
        <f t="shared" si="239"/>
        <v>0</v>
      </c>
    </row>
    <row r="2164" spans="1:26" ht="14.4">
      <c r="A2164" s="7" t="s">
        <v>2455</v>
      </c>
      <c r="B2164" s="7" t="s">
        <v>245</v>
      </c>
      <c r="C2164" s="8" t="s">
        <v>80</v>
      </c>
      <c r="D2164" s="9" t="s">
        <v>66</v>
      </c>
      <c r="E2164">
        <v>819.32628481937502</v>
      </c>
      <c r="F2164" s="14">
        <v>46</v>
      </c>
      <c r="H2164">
        <v>4.324777699873533E-4</v>
      </c>
      <c r="I2164">
        <v>457827</v>
      </c>
      <c r="J2164">
        <v>7.6448090654330132</v>
      </c>
      <c r="K2164">
        <v>26.866043287093159</v>
      </c>
      <c r="T2164">
        <f t="shared" si="233"/>
        <v>0</v>
      </c>
      <c r="U2164">
        <f t="shared" si="234"/>
        <v>0</v>
      </c>
      <c r="V2164">
        <f t="shared" si="235"/>
        <v>0</v>
      </c>
      <c r="W2164">
        <f t="shared" si="236"/>
        <v>0</v>
      </c>
      <c r="X2164">
        <f t="shared" si="237"/>
        <v>0</v>
      </c>
      <c r="Y2164">
        <f t="shared" si="238"/>
        <v>0</v>
      </c>
      <c r="Z2164">
        <f t="shared" si="239"/>
        <v>0</v>
      </c>
    </row>
    <row r="2165" spans="1:26" ht="14.4">
      <c r="A2165" s="7" t="s">
        <v>2456</v>
      </c>
      <c r="B2165" s="7" t="s">
        <v>245</v>
      </c>
      <c r="C2165" s="8" t="s">
        <v>80</v>
      </c>
      <c r="D2165" s="9" t="s">
        <v>67</v>
      </c>
      <c r="E2165">
        <v>881.9616177930817</v>
      </c>
      <c r="F2165" s="14">
        <v>69</v>
      </c>
      <c r="H2165">
        <v>4.2189957085568905E-4</v>
      </c>
      <c r="I2165">
        <v>469306</v>
      </c>
      <c r="J2165">
        <v>13.637157845840454</v>
      </c>
      <c r="K2165">
        <v>23.865026230220796</v>
      </c>
      <c r="T2165">
        <f t="shared" si="233"/>
        <v>0</v>
      </c>
      <c r="U2165">
        <f t="shared" si="234"/>
        <v>0</v>
      </c>
      <c r="V2165">
        <f t="shared" si="235"/>
        <v>0</v>
      </c>
      <c r="W2165">
        <f t="shared" si="236"/>
        <v>0</v>
      </c>
      <c r="X2165">
        <f t="shared" si="237"/>
        <v>0</v>
      </c>
      <c r="Y2165">
        <f t="shared" si="238"/>
        <v>0</v>
      </c>
      <c r="Z2165">
        <f t="shared" si="239"/>
        <v>0</v>
      </c>
    </row>
    <row r="2166" spans="1:26" ht="14.4">
      <c r="A2166" s="7" t="s">
        <v>2457</v>
      </c>
      <c r="B2166" s="7" t="s">
        <v>245</v>
      </c>
      <c r="C2166" s="8" t="s">
        <v>80</v>
      </c>
      <c r="D2166" s="9" t="s">
        <v>68</v>
      </c>
      <c r="E2166">
        <v>950.0576085034686</v>
      </c>
      <c r="F2166" s="14">
        <v>63</v>
      </c>
      <c r="H2166">
        <v>4.118607577821922E-4</v>
      </c>
      <c r="I2166">
        <v>480745</v>
      </c>
      <c r="J2166">
        <v>73.427700756118114</v>
      </c>
      <c r="K2166">
        <v>55.122778188020675</v>
      </c>
      <c r="T2166">
        <f t="shared" si="233"/>
        <v>0</v>
      </c>
      <c r="U2166">
        <f t="shared" si="234"/>
        <v>0</v>
      </c>
      <c r="V2166">
        <f t="shared" si="235"/>
        <v>0</v>
      </c>
      <c r="W2166">
        <f t="shared" si="236"/>
        <v>0</v>
      </c>
      <c r="X2166">
        <f t="shared" si="237"/>
        <v>0</v>
      </c>
      <c r="Y2166">
        <f t="shared" si="238"/>
        <v>0</v>
      </c>
      <c r="Z2166">
        <f t="shared" si="239"/>
        <v>0</v>
      </c>
    </row>
    <row r="2167" spans="1:26" ht="14.4">
      <c r="A2167" s="7" t="s">
        <v>2458</v>
      </c>
      <c r="B2167" s="7" t="s">
        <v>245</v>
      </c>
      <c r="C2167" s="8" t="s">
        <v>80</v>
      </c>
      <c r="D2167" s="9" t="s">
        <v>69</v>
      </c>
      <c r="E2167">
        <v>1048.890069653844</v>
      </c>
      <c r="F2167" s="14">
        <v>67</v>
      </c>
      <c r="G2167">
        <v>1.1785072782983981E-4</v>
      </c>
      <c r="H2167">
        <v>3.6574363809260628E-4</v>
      </c>
      <c r="I2167">
        <v>492148</v>
      </c>
      <c r="J2167">
        <v>76.806163999447321</v>
      </c>
      <c r="K2167">
        <v>72.335963978315462</v>
      </c>
      <c r="T2167">
        <f t="shared" si="233"/>
        <v>0</v>
      </c>
      <c r="U2167">
        <f t="shared" si="234"/>
        <v>0</v>
      </c>
      <c r="V2167">
        <f t="shared" si="235"/>
        <v>0</v>
      </c>
      <c r="W2167">
        <f t="shared" si="236"/>
        <v>0</v>
      </c>
      <c r="X2167">
        <f t="shared" si="237"/>
        <v>0</v>
      </c>
      <c r="Y2167">
        <f t="shared" si="238"/>
        <v>0</v>
      </c>
      <c r="Z2167">
        <f t="shared" si="239"/>
        <v>0</v>
      </c>
    </row>
    <row r="2168" spans="1:26" ht="14.4">
      <c r="A2168" s="7" t="s">
        <v>2459</v>
      </c>
      <c r="B2168" s="7" t="s">
        <v>245</v>
      </c>
      <c r="C2168" s="8" t="s">
        <v>80</v>
      </c>
      <c r="D2168" s="9" t="s">
        <v>70</v>
      </c>
      <c r="E2168">
        <v>1208.0298366965153</v>
      </c>
      <c r="F2168" s="14">
        <v>72</v>
      </c>
      <c r="G2168">
        <v>1.2709987865933459E-4</v>
      </c>
      <c r="H2168">
        <v>3.9321524960231639E-4</v>
      </c>
      <c r="I2168">
        <v>503541</v>
      </c>
      <c r="J2168">
        <v>80.628985524515386</v>
      </c>
      <c r="K2168">
        <v>80.430391964110171</v>
      </c>
      <c r="T2168">
        <f t="shared" si="233"/>
        <v>0</v>
      </c>
      <c r="U2168">
        <f t="shared" si="234"/>
        <v>0</v>
      </c>
      <c r="V2168">
        <f t="shared" si="235"/>
        <v>0</v>
      </c>
      <c r="W2168">
        <f t="shared" si="236"/>
        <v>0</v>
      </c>
      <c r="X2168">
        <f t="shared" si="237"/>
        <v>0</v>
      </c>
      <c r="Y2168">
        <f t="shared" si="238"/>
        <v>0</v>
      </c>
      <c r="Z2168">
        <f t="shared" si="239"/>
        <v>0</v>
      </c>
    </row>
    <row r="2169" spans="1:26" ht="14.4">
      <c r="A2169" s="7" t="s">
        <v>2460</v>
      </c>
      <c r="B2169" s="7" t="s">
        <v>245</v>
      </c>
      <c r="C2169" s="8" t="s">
        <v>80</v>
      </c>
      <c r="D2169" s="9" t="s">
        <v>71</v>
      </c>
      <c r="E2169">
        <v>1160.7905853613067</v>
      </c>
      <c r="F2169" s="14">
        <v>91</v>
      </c>
      <c r="G2169">
        <v>1.2428053223137927E-4</v>
      </c>
      <c r="H2169">
        <v>3.8449289659082963E-4</v>
      </c>
      <c r="I2169">
        <v>514964</v>
      </c>
      <c r="J2169">
        <v>97.094165805765059</v>
      </c>
      <c r="K2169">
        <v>73.209001017546854</v>
      </c>
      <c r="T2169">
        <f t="shared" si="233"/>
        <v>0</v>
      </c>
      <c r="U2169">
        <f t="shared" si="234"/>
        <v>0</v>
      </c>
      <c r="V2169">
        <f t="shared" si="235"/>
        <v>0</v>
      </c>
      <c r="W2169">
        <f t="shared" si="236"/>
        <v>0</v>
      </c>
      <c r="X2169">
        <f t="shared" si="237"/>
        <v>0</v>
      </c>
      <c r="Y2169">
        <f t="shared" si="238"/>
        <v>0</v>
      </c>
      <c r="Z2169">
        <f t="shared" si="239"/>
        <v>0</v>
      </c>
    </row>
    <row r="2170" spans="1:26" ht="14.4">
      <c r="A2170" s="7" t="s">
        <v>2461</v>
      </c>
      <c r="B2170" s="7" t="s">
        <v>245</v>
      </c>
      <c r="C2170" s="8" t="s">
        <v>80</v>
      </c>
      <c r="D2170" s="9" t="s">
        <v>72</v>
      </c>
      <c r="E2170">
        <v>1294.6927326017624</v>
      </c>
      <c r="F2170" s="14">
        <v>95</v>
      </c>
      <c r="G2170">
        <v>1.1017253398727698E-4</v>
      </c>
      <c r="H2170">
        <v>3.4191476065016993E-4</v>
      </c>
      <c r="I2170">
        <v>526447</v>
      </c>
      <c r="J2170">
        <v>124.22902970289506</v>
      </c>
      <c r="K2170">
        <v>97.255754140492769</v>
      </c>
      <c r="T2170">
        <f t="shared" si="233"/>
        <v>0</v>
      </c>
      <c r="U2170">
        <f t="shared" si="234"/>
        <v>0</v>
      </c>
      <c r="V2170">
        <f t="shared" si="235"/>
        <v>0</v>
      </c>
      <c r="W2170">
        <f t="shared" si="236"/>
        <v>0</v>
      </c>
      <c r="X2170">
        <f t="shared" si="237"/>
        <v>0</v>
      </c>
      <c r="Y2170">
        <f t="shared" si="238"/>
        <v>0</v>
      </c>
      <c r="Z2170">
        <f t="shared" si="239"/>
        <v>0</v>
      </c>
    </row>
    <row r="2171" spans="1:26" ht="14.4">
      <c r="A2171" s="7" t="s">
        <v>2462</v>
      </c>
      <c r="B2171" s="7" t="s">
        <v>245</v>
      </c>
      <c r="C2171" s="8" t="s">
        <v>80</v>
      </c>
      <c r="D2171" s="9" t="s">
        <v>73</v>
      </c>
      <c r="E2171">
        <v>1614.4590787680972</v>
      </c>
      <c r="F2171" s="14">
        <v>124</v>
      </c>
      <c r="G2171">
        <v>1.0780729260572086E-4</v>
      </c>
      <c r="H2171">
        <v>3.3457435636258194E-4</v>
      </c>
      <c r="I2171">
        <v>537997</v>
      </c>
      <c r="J2171">
        <v>161.1533149813103</v>
      </c>
      <c r="K2171">
        <v>122.67726399961339</v>
      </c>
      <c r="T2171">
        <f t="shared" si="233"/>
        <v>0</v>
      </c>
      <c r="U2171">
        <f t="shared" si="234"/>
        <v>0</v>
      </c>
      <c r="V2171">
        <f t="shared" si="235"/>
        <v>0</v>
      </c>
      <c r="W2171">
        <f t="shared" si="236"/>
        <v>0</v>
      </c>
      <c r="X2171">
        <f t="shared" si="237"/>
        <v>0</v>
      </c>
      <c r="Y2171">
        <f t="shared" si="238"/>
        <v>0</v>
      </c>
      <c r="Z2171">
        <f t="shared" si="239"/>
        <v>0</v>
      </c>
    </row>
    <row r="2172" spans="1:26" ht="14.4">
      <c r="A2172" s="7" t="s">
        <v>2463</v>
      </c>
      <c r="B2172" s="7" t="s">
        <v>245</v>
      </c>
      <c r="C2172" s="8" t="s">
        <v>80</v>
      </c>
      <c r="D2172" s="9" t="s">
        <v>74</v>
      </c>
      <c r="E2172">
        <v>1819.4615355223273</v>
      </c>
      <c r="F2172" s="14">
        <v>148</v>
      </c>
      <c r="G2172">
        <v>1.0735119123432035E-4</v>
      </c>
      <c r="H2172">
        <v>3.2751210885046891E-4</v>
      </c>
      <c r="I2172">
        <v>549598</v>
      </c>
      <c r="J2172">
        <v>121.72533378942427</v>
      </c>
      <c r="K2172">
        <v>123.7267966768438</v>
      </c>
      <c r="T2172">
        <f t="shared" si="233"/>
        <v>0</v>
      </c>
      <c r="U2172">
        <f t="shared" si="234"/>
        <v>0</v>
      </c>
      <c r="V2172">
        <f t="shared" si="235"/>
        <v>0</v>
      </c>
      <c r="W2172">
        <f t="shared" si="236"/>
        <v>0</v>
      </c>
      <c r="X2172">
        <f t="shared" si="237"/>
        <v>0</v>
      </c>
      <c r="Y2172">
        <f t="shared" si="238"/>
        <v>0</v>
      </c>
      <c r="Z2172">
        <f t="shared" si="239"/>
        <v>0</v>
      </c>
    </row>
    <row r="2173" spans="1:26" ht="14.4">
      <c r="A2173" s="7" t="s">
        <v>2464</v>
      </c>
      <c r="B2173" s="7" t="s">
        <v>246</v>
      </c>
      <c r="C2173" s="8" t="s">
        <v>78</v>
      </c>
      <c r="D2173" s="9" t="s">
        <v>62</v>
      </c>
      <c r="F2173" s="8"/>
      <c r="I2173">
        <v>7385416</v>
      </c>
      <c r="T2173">
        <f t="shared" si="233"/>
        <v>0</v>
      </c>
      <c r="U2173">
        <f t="shared" si="234"/>
        <v>0</v>
      </c>
      <c r="V2173">
        <f t="shared" si="235"/>
        <v>0</v>
      </c>
      <c r="W2173">
        <f t="shared" si="236"/>
        <v>0</v>
      </c>
      <c r="X2173">
        <f t="shared" si="237"/>
        <v>0</v>
      </c>
      <c r="Y2173">
        <f t="shared" si="238"/>
        <v>0</v>
      </c>
      <c r="Z2173">
        <f t="shared" si="239"/>
        <v>0</v>
      </c>
    </row>
    <row r="2174" spans="1:26" ht="14.4">
      <c r="A2174" s="7" t="s">
        <v>2465</v>
      </c>
      <c r="B2174" s="7" t="s">
        <v>246</v>
      </c>
      <c r="C2174" s="8" t="s">
        <v>78</v>
      </c>
      <c r="D2174" s="9" t="s">
        <v>63</v>
      </c>
      <c r="F2174" s="8"/>
      <c r="I2174">
        <v>7609265</v>
      </c>
      <c r="T2174">
        <f t="shared" si="233"/>
        <v>0</v>
      </c>
      <c r="U2174">
        <f t="shared" si="234"/>
        <v>0</v>
      </c>
      <c r="V2174">
        <f t="shared" si="235"/>
        <v>0</v>
      </c>
      <c r="W2174">
        <f t="shared" si="236"/>
        <v>0</v>
      </c>
      <c r="X2174">
        <f t="shared" si="237"/>
        <v>0</v>
      </c>
      <c r="Y2174">
        <f t="shared" si="238"/>
        <v>0</v>
      </c>
      <c r="Z2174">
        <f t="shared" si="239"/>
        <v>0</v>
      </c>
    </row>
    <row r="2175" spans="1:26" ht="14.4">
      <c r="A2175" s="7" t="s">
        <v>2466</v>
      </c>
      <c r="B2175" s="7" t="s">
        <v>246</v>
      </c>
      <c r="C2175" s="8" t="s">
        <v>78</v>
      </c>
      <c r="D2175" s="9" t="s">
        <v>64</v>
      </c>
      <c r="F2175" s="8"/>
      <c r="H2175">
        <v>7.7818287016331877E-5</v>
      </c>
      <c r="I2175">
        <v>7825924</v>
      </c>
      <c r="T2175">
        <f t="shared" si="233"/>
        <v>0</v>
      </c>
      <c r="U2175">
        <f t="shared" si="234"/>
        <v>0</v>
      </c>
      <c r="V2175">
        <f t="shared" si="235"/>
        <v>0</v>
      </c>
      <c r="W2175">
        <f t="shared" si="236"/>
        <v>0</v>
      </c>
      <c r="X2175">
        <f t="shared" si="237"/>
        <v>0</v>
      </c>
      <c r="Y2175">
        <f t="shared" si="238"/>
        <v>0</v>
      </c>
      <c r="Z2175">
        <f t="shared" si="239"/>
        <v>0</v>
      </c>
    </row>
    <row r="2176" spans="1:26" ht="14.4">
      <c r="A2176" s="7" t="s">
        <v>2467</v>
      </c>
      <c r="B2176" s="7" t="s">
        <v>246</v>
      </c>
      <c r="C2176" s="8" t="s">
        <v>78</v>
      </c>
      <c r="D2176" s="9" t="s">
        <v>65</v>
      </c>
      <c r="F2176" s="8"/>
      <c r="H2176">
        <v>7.3901682893104081E-5</v>
      </c>
      <c r="I2176">
        <v>8037706</v>
      </c>
      <c r="T2176">
        <f t="shared" si="233"/>
        <v>0</v>
      </c>
      <c r="U2176">
        <f t="shared" si="234"/>
        <v>0</v>
      </c>
      <c r="V2176">
        <f t="shared" si="235"/>
        <v>0</v>
      </c>
      <c r="W2176">
        <f t="shared" si="236"/>
        <v>0</v>
      </c>
      <c r="X2176">
        <f t="shared" si="237"/>
        <v>0</v>
      </c>
      <c r="Y2176">
        <f t="shared" si="238"/>
        <v>0</v>
      </c>
      <c r="Z2176">
        <f t="shared" si="239"/>
        <v>0</v>
      </c>
    </row>
    <row r="2177" spans="1:26" ht="14.4">
      <c r="A2177" s="7" t="s">
        <v>2468</v>
      </c>
      <c r="B2177" s="7" t="s">
        <v>246</v>
      </c>
      <c r="C2177" s="8" t="s">
        <v>78</v>
      </c>
      <c r="D2177" s="9" t="s">
        <v>66</v>
      </c>
      <c r="F2177" s="8"/>
      <c r="H2177">
        <v>7.3818494987554488E-5</v>
      </c>
      <c r="I2177">
        <v>8249965</v>
      </c>
      <c r="T2177">
        <f t="shared" si="233"/>
        <v>0</v>
      </c>
      <c r="U2177">
        <f t="shared" si="234"/>
        <v>0</v>
      </c>
      <c r="V2177">
        <f t="shared" si="235"/>
        <v>0</v>
      </c>
      <c r="W2177">
        <f t="shared" si="236"/>
        <v>0</v>
      </c>
      <c r="X2177">
        <f t="shared" si="237"/>
        <v>0</v>
      </c>
      <c r="Y2177">
        <f t="shared" si="238"/>
        <v>0</v>
      </c>
      <c r="Z2177">
        <f t="shared" si="239"/>
        <v>0</v>
      </c>
    </row>
    <row r="2178" spans="1:26" ht="14.4">
      <c r="A2178" s="7" t="s">
        <v>2469</v>
      </c>
      <c r="B2178" s="7" t="s">
        <v>246</v>
      </c>
      <c r="C2178" s="8" t="s">
        <v>78</v>
      </c>
      <c r="D2178" s="9" t="s">
        <v>67</v>
      </c>
      <c r="F2178" s="8"/>
      <c r="H2178">
        <v>7.1926828801628174E-5</v>
      </c>
      <c r="I2178">
        <v>8466938</v>
      </c>
      <c r="T2178">
        <f t="shared" si="233"/>
        <v>0</v>
      </c>
      <c r="U2178">
        <f t="shared" si="234"/>
        <v>0</v>
      </c>
      <c r="V2178">
        <f t="shared" si="235"/>
        <v>0</v>
      </c>
      <c r="W2178">
        <f t="shared" si="236"/>
        <v>0</v>
      </c>
      <c r="X2178">
        <f t="shared" si="237"/>
        <v>0</v>
      </c>
      <c r="Y2178">
        <f t="shared" si="238"/>
        <v>0</v>
      </c>
      <c r="Z2178">
        <f t="shared" si="239"/>
        <v>0</v>
      </c>
    </row>
    <row r="2179" spans="1:26" ht="14.4">
      <c r="A2179" s="7" t="s">
        <v>2470</v>
      </c>
      <c r="B2179" s="7" t="s">
        <v>246</v>
      </c>
      <c r="C2179" s="8" t="s">
        <v>78</v>
      </c>
      <c r="D2179" s="9" t="s">
        <v>68</v>
      </c>
      <c r="F2179" s="8"/>
      <c r="H2179">
        <v>7.0099339627386904E-5</v>
      </c>
      <c r="I2179">
        <v>8687671</v>
      </c>
      <c r="T2179">
        <f t="shared" ref="T2179:T2242" si="240">IF(OR(E2179&lt;$N$2-$S$2,E2179&gt;$P$2+$S$2),1,0)</f>
        <v>0</v>
      </c>
      <c r="U2179">
        <f t="shared" ref="U2179:U2242" si="241">IF(OR(F2179&lt;$N$3-$S$3,F2179&gt;$P$3+$S$3),1,0)</f>
        <v>0</v>
      </c>
      <c r="V2179">
        <f t="shared" ref="V2179:V2242" si="242">IF(OR(G2179&lt;$N$4-$S$4,G2179&gt;$P$4+$S$4),1,0)</f>
        <v>0</v>
      </c>
      <c r="W2179">
        <f t="shared" ref="W2179:W2242" si="243">IF(OR(H2179&lt;$N$5-$S$5,H2179&gt;$P$5+$S$5),1,0)</f>
        <v>0</v>
      </c>
      <c r="X2179">
        <f t="shared" ref="X2179:X2242" si="244">IF(OR(I2179&lt;$N$6-$S$6,I2179&gt;$P$6+$S$6),1,0)</f>
        <v>0</v>
      </c>
      <c r="Y2179">
        <f t="shared" ref="Y2179:Y2242" si="245">IF(OR(J2179&lt;$N$7-$S$7,J2179&gt;$P$7+$S$7),1,0)</f>
        <v>0</v>
      </c>
      <c r="Z2179">
        <f t="shared" ref="Z2179:Z2242" si="246">IF(OR(K2179&lt;$N$8-$S$8,K2179&gt;$P$8+$S$8),1,0)</f>
        <v>0</v>
      </c>
    </row>
    <row r="2180" spans="1:26" ht="14.4">
      <c r="A2180" s="7" t="s">
        <v>2471</v>
      </c>
      <c r="B2180" s="7" t="s">
        <v>246</v>
      </c>
      <c r="C2180" s="8" t="s">
        <v>78</v>
      </c>
      <c r="D2180" s="9" t="s">
        <v>69</v>
      </c>
      <c r="F2180" s="8"/>
      <c r="H2180">
        <v>6.4640290809486102E-5</v>
      </c>
      <c r="I2180">
        <v>8910851</v>
      </c>
      <c r="T2180">
        <f t="shared" si="240"/>
        <v>0</v>
      </c>
      <c r="U2180">
        <f t="shared" si="241"/>
        <v>0</v>
      </c>
      <c r="V2180">
        <f t="shared" si="242"/>
        <v>0</v>
      </c>
      <c r="W2180">
        <f t="shared" si="243"/>
        <v>0</v>
      </c>
      <c r="X2180">
        <f t="shared" si="244"/>
        <v>0</v>
      </c>
      <c r="Y2180">
        <f t="shared" si="245"/>
        <v>0</v>
      </c>
      <c r="Z2180">
        <f t="shared" si="246"/>
        <v>0</v>
      </c>
    </row>
    <row r="2181" spans="1:26" ht="14.4">
      <c r="A2181" s="7" t="s">
        <v>2472</v>
      </c>
      <c r="B2181" s="7" t="s">
        <v>246</v>
      </c>
      <c r="C2181" s="8" t="s">
        <v>78</v>
      </c>
      <c r="D2181" s="9" t="s">
        <v>70</v>
      </c>
      <c r="F2181" s="8"/>
      <c r="H2181">
        <v>6.6190684530930693E-5</v>
      </c>
      <c r="I2181">
        <v>9140259</v>
      </c>
      <c r="T2181">
        <f t="shared" si="240"/>
        <v>0</v>
      </c>
      <c r="U2181">
        <f t="shared" si="241"/>
        <v>0</v>
      </c>
      <c r="V2181">
        <f t="shared" si="242"/>
        <v>0</v>
      </c>
      <c r="W2181">
        <f t="shared" si="243"/>
        <v>0</v>
      </c>
      <c r="X2181">
        <f t="shared" si="244"/>
        <v>0</v>
      </c>
      <c r="Y2181">
        <f t="shared" si="245"/>
        <v>0</v>
      </c>
      <c r="Z2181">
        <f t="shared" si="246"/>
        <v>0</v>
      </c>
    </row>
    <row r="2182" spans="1:26" ht="14.4">
      <c r="A2182" s="7" t="s">
        <v>2473</v>
      </c>
      <c r="B2182" s="7" t="s">
        <v>246</v>
      </c>
      <c r="C2182" s="8" t="s">
        <v>78</v>
      </c>
      <c r="D2182" s="9" t="s">
        <v>71</v>
      </c>
      <c r="F2182" s="8"/>
      <c r="H2182">
        <v>6.449306214551468E-5</v>
      </c>
      <c r="I2182">
        <v>9380854</v>
      </c>
      <c r="T2182">
        <f t="shared" si="240"/>
        <v>0</v>
      </c>
      <c r="U2182">
        <f t="shared" si="241"/>
        <v>0</v>
      </c>
      <c r="V2182">
        <f t="shared" si="242"/>
        <v>0</v>
      </c>
      <c r="W2182">
        <f t="shared" si="243"/>
        <v>0</v>
      </c>
      <c r="X2182">
        <f t="shared" si="244"/>
        <v>0</v>
      </c>
      <c r="Y2182">
        <f t="shared" si="245"/>
        <v>0</v>
      </c>
      <c r="Z2182">
        <f t="shared" si="246"/>
        <v>0</v>
      </c>
    </row>
    <row r="2183" spans="1:26" ht="14.4">
      <c r="A2183" s="7" t="s">
        <v>2474</v>
      </c>
      <c r="B2183" s="7" t="s">
        <v>246</v>
      </c>
      <c r="C2183" s="8" t="s">
        <v>78</v>
      </c>
      <c r="D2183" s="9" t="s">
        <v>72</v>
      </c>
      <c r="F2183" s="8"/>
      <c r="H2183">
        <v>6.0086094344715478E-5</v>
      </c>
      <c r="I2183">
        <v>9636173</v>
      </c>
      <c r="T2183">
        <f t="shared" si="240"/>
        <v>0</v>
      </c>
      <c r="U2183">
        <f t="shared" si="241"/>
        <v>0</v>
      </c>
      <c r="V2183">
        <f t="shared" si="242"/>
        <v>0</v>
      </c>
      <c r="W2183">
        <f t="shared" si="243"/>
        <v>0</v>
      </c>
      <c r="X2183">
        <f t="shared" si="244"/>
        <v>0</v>
      </c>
      <c r="Y2183">
        <f t="shared" si="245"/>
        <v>0</v>
      </c>
      <c r="Z2183">
        <f t="shared" si="246"/>
        <v>0</v>
      </c>
    </row>
    <row r="2184" spans="1:26" ht="14.4">
      <c r="A2184" s="7" t="s">
        <v>2475</v>
      </c>
      <c r="B2184" s="7" t="s">
        <v>246</v>
      </c>
      <c r="C2184" s="8" t="s">
        <v>78</v>
      </c>
      <c r="D2184" s="9" t="s">
        <v>73</v>
      </c>
      <c r="F2184" s="8"/>
      <c r="H2184">
        <v>5.813540968255341E-5</v>
      </c>
      <c r="I2184">
        <v>9907903</v>
      </c>
      <c r="T2184">
        <f t="shared" si="240"/>
        <v>0</v>
      </c>
      <c r="U2184">
        <f t="shared" si="241"/>
        <v>0</v>
      </c>
      <c r="V2184">
        <f t="shared" si="242"/>
        <v>0</v>
      </c>
      <c r="W2184">
        <f t="shared" si="243"/>
        <v>0</v>
      </c>
      <c r="X2184">
        <f t="shared" si="244"/>
        <v>0</v>
      </c>
      <c r="Y2184">
        <f t="shared" si="245"/>
        <v>0</v>
      </c>
      <c r="Z2184">
        <f t="shared" si="246"/>
        <v>0</v>
      </c>
    </row>
    <row r="2185" spans="1:26" ht="14.4">
      <c r="A2185" s="7" t="s">
        <v>2476</v>
      </c>
      <c r="B2185" s="7" t="s">
        <v>246</v>
      </c>
      <c r="C2185" s="8" t="s">
        <v>78</v>
      </c>
      <c r="D2185" s="9" t="s">
        <v>74</v>
      </c>
      <c r="F2185" s="8"/>
      <c r="H2185">
        <v>5.6497540885681348E-5</v>
      </c>
      <c r="I2185">
        <v>10195134</v>
      </c>
      <c r="T2185">
        <f t="shared" si="240"/>
        <v>0</v>
      </c>
      <c r="U2185">
        <f t="shared" si="241"/>
        <v>0</v>
      </c>
      <c r="V2185">
        <f t="shared" si="242"/>
        <v>0</v>
      </c>
      <c r="W2185">
        <f t="shared" si="243"/>
        <v>0</v>
      </c>
      <c r="X2185">
        <f t="shared" si="244"/>
        <v>0</v>
      </c>
      <c r="Y2185">
        <f t="shared" si="245"/>
        <v>0</v>
      </c>
      <c r="Z2185">
        <f t="shared" si="246"/>
        <v>0</v>
      </c>
    </row>
    <row r="2186" spans="1:26" ht="14.4">
      <c r="A2186" s="7" t="s">
        <v>2477</v>
      </c>
      <c r="B2186" s="7" t="s">
        <v>247</v>
      </c>
      <c r="C2186" s="8" t="s">
        <v>78</v>
      </c>
      <c r="D2186" s="9" t="s">
        <v>62</v>
      </c>
      <c r="E2186">
        <v>3022.7272727272725</v>
      </c>
      <c r="F2186" s="14">
        <v>246</v>
      </c>
      <c r="I2186">
        <v>44000000</v>
      </c>
      <c r="J2186">
        <v>75.86363636363636</v>
      </c>
      <c r="K2186">
        <v>61</v>
      </c>
      <c r="T2186">
        <f t="shared" si="240"/>
        <v>0</v>
      </c>
      <c r="U2186">
        <f t="shared" si="241"/>
        <v>0</v>
      </c>
      <c r="V2186">
        <f t="shared" si="242"/>
        <v>0</v>
      </c>
      <c r="W2186">
        <f t="shared" si="243"/>
        <v>0</v>
      </c>
      <c r="X2186">
        <f t="shared" si="244"/>
        <v>0</v>
      </c>
      <c r="Y2186">
        <f t="shared" si="245"/>
        <v>0</v>
      </c>
      <c r="Z2186">
        <f t="shared" si="246"/>
        <v>0</v>
      </c>
    </row>
    <row r="2187" spans="1:26" ht="14.4">
      <c r="A2187" s="7" t="s">
        <v>2478</v>
      </c>
      <c r="B2187" s="7" t="s">
        <v>247</v>
      </c>
      <c r="C2187" s="8" t="s">
        <v>78</v>
      </c>
      <c r="D2187" s="9" t="s">
        <v>63</v>
      </c>
      <c r="E2187">
        <v>2627.4925050776292</v>
      </c>
      <c r="F2187" s="14">
        <v>223</v>
      </c>
      <c r="G2187">
        <v>3.1479141561680897E-3</v>
      </c>
      <c r="I2187">
        <v>44909738</v>
      </c>
      <c r="J2187">
        <v>72.50097963163357</v>
      </c>
      <c r="K2187">
        <v>52.683451415370094</v>
      </c>
      <c r="T2187">
        <f t="shared" si="240"/>
        <v>0</v>
      </c>
      <c r="U2187">
        <f t="shared" si="241"/>
        <v>0</v>
      </c>
      <c r="V2187">
        <f t="shared" si="242"/>
        <v>0</v>
      </c>
      <c r="W2187">
        <f t="shared" si="243"/>
        <v>0</v>
      </c>
      <c r="X2187">
        <f t="shared" si="244"/>
        <v>0</v>
      </c>
      <c r="Y2187">
        <f t="shared" si="245"/>
        <v>0</v>
      </c>
      <c r="Z2187">
        <f t="shared" si="246"/>
        <v>0</v>
      </c>
    </row>
    <row r="2188" spans="1:26" ht="14.4">
      <c r="A2188" s="7" t="s">
        <v>2479</v>
      </c>
      <c r="B2188" s="7" t="s">
        <v>247</v>
      </c>
      <c r="C2188" s="8" t="s">
        <v>78</v>
      </c>
      <c r="D2188" s="9" t="s">
        <v>64</v>
      </c>
      <c r="E2188">
        <v>2423.1185946715491</v>
      </c>
      <c r="F2188" s="14">
        <v>205</v>
      </c>
      <c r="G2188">
        <v>3.1061979094991836E-3</v>
      </c>
      <c r="H2188">
        <v>1.00444596419338E-2</v>
      </c>
      <c r="I2188">
        <v>45808736</v>
      </c>
      <c r="J2188">
        <v>80.661470336138507</v>
      </c>
      <c r="K2188">
        <v>49.139098708159075</v>
      </c>
      <c r="T2188">
        <f t="shared" si="240"/>
        <v>0</v>
      </c>
      <c r="U2188">
        <f t="shared" si="241"/>
        <v>0</v>
      </c>
      <c r="V2188">
        <f t="shared" si="242"/>
        <v>0</v>
      </c>
      <c r="W2188">
        <f t="shared" si="243"/>
        <v>0</v>
      </c>
      <c r="X2188">
        <f t="shared" si="244"/>
        <v>0</v>
      </c>
      <c r="Y2188">
        <f t="shared" si="245"/>
        <v>0</v>
      </c>
      <c r="Z2188">
        <f t="shared" si="246"/>
        <v>0</v>
      </c>
    </row>
    <row r="2189" spans="1:26" ht="14.4">
      <c r="A2189" s="7" t="s">
        <v>2480</v>
      </c>
      <c r="B2189" s="7" t="s">
        <v>247</v>
      </c>
      <c r="C2189" s="8" t="s">
        <v>78</v>
      </c>
      <c r="D2189" s="9" t="s">
        <v>65</v>
      </c>
      <c r="E2189">
        <v>3619.9685480756493</v>
      </c>
      <c r="F2189" s="14">
        <v>310</v>
      </c>
      <c r="G2189">
        <v>3.0761329160227846E-3</v>
      </c>
      <c r="H2189">
        <v>1.0858634345748755E-2</v>
      </c>
      <c r="I2189">
        <v>46409243</v>
      </c>
      <c r="J2189">
        <v>143.80756005867192</v>
      </c>
      <c r="K2189">
        <v>78.755863352479153</v>
      </c>
      <c r="T2189">
        <f t="shared" si="240"/>
        <v>0</v>
      </c>
      <c r="U2189">
        <f t="shared" si="241"/>
        <v>0</v>
      </c>
      <c r="V2189">
        <f t="shared" si="242"/>
        <v>0</v>
      </c>
      <c r="W2189">
        <f t="shared" si="243"/>
        <v>0</v>
      </c>
      <c r="X2189">
        <f t="shared" si="244"/>
        <v>0</v>
      </c>
      <c r="Y2189">
        <f t="shared" si="245"/>
        <v>0</v>
      </c>
      <c r="Z2189">
        <f t="shared" si="246"/>
        <v>0</v>
      </c>
    </row>
    <row r="2190" spans="1:26" ht="14.4">
      <c r="A2190" s="7" t="s">
        <v>2481</v>
      </c>
      <c r="B2190" s="7" t="s">
        <v>247</v>
      </c>
      <c r="C2190" s="8" t="s">
        <v>78</v>
      </c>
      <c r="D2190" s="9" t="s">
        <v>66</v>
      </c>
      <c r="E2190">
        <v>4657.6467969043961</v>
      </c>
      <c r="F2190" s="14">
        <v>410</v>
      </c>
      <c r="G2190">
        <v>3.1214315300824858E-3</v>
      </c>
      <c r="H2190">
        <v>9.8900131800770449E-3</v>
      </c>
      <c r="I2190">
        <v>47019452</v>
      </c>
      <c r="J2190">
        <v>161.01846529389582</v>
      </c>
      <c r="K2190">
        <v>90.1116414542645</v>
      </c>
      <c r="T2190">
        <f t="shared" si="240"/>
        <v>0</v>
      </c>
      <c r="U2190">
        <f t="shared" si="241"/>
        <v>0</v>
      </c>
      <c r="V2190">
        <f t="shared" si="242"/>
        <v>0</v>
      </c>
      <c r="W2190">
        <f t="shared" si="243"/>
        <v>0</v>
      </c>
      <c r="X2190">
        <f t="shared" si="244"/>
        <v>0</v>
      </c>
      <c r="Y2190">
        <f t="shared" si="245"/>
        <v>0</v>
      </c>
      <c r="Z2190">
        <f t="shared" si="246"/>
        <v>0</v>
      </c>
    </row>
    <row r="2191" spans="1:26" ht="14.4">
      <c r="A2191" s="7" t="s">
        <v>2482</v>
      </c>
      <c r="B2191" s="7" t="s">
        <v>247</v>
      </c>
      <c r="C2191" s="8" t="s">
        <v>78</v>
      </c>
      <c r="D2191" s="9" t="s">
        <v>67</v>
      </c>
      <c r="E2191">
        <v>5184.7670452680122</v>
      </c>
      <c r="F2191" s="14">
        <v>450</v>
      </c>
      <c r="G2191">
        <v>3.0808011728740712E-3</v>
      </c>
      <c r="H2191">
        <v>9.7612790513832669E-3</v>
      </c>
      <c r="I2191">
        <v>47639556</v>
      </c>
      <c r="J2191">
        <v>181.13099122922137</v>
      </c>
      <c r="K2191">
        <v>101.00849806408775</v>
      </c>
      <c r="T2191">
        <f t="shared" si="240"/>
        <v>0</v>
      </c>
      <c r="U2191">
        <f t="shared" si="241"/>
        <v>0</v>
      </c>
      <c r="V2191">
        <f t="shared" si="242"/>
        <v>0</v>
      </c>
      <c r="W2191">
        <f t="shared" si="243"/>
        <v>0</v>
      </c>
      <c r="X2191">
        <f t="shared" si="244"/>
        <v>0</v>
      </c>
      <c r="Y2191">
        <f t="shared" si="245"/>
        <v>0</v>
      </c>
      <c r="Z2191">
        <f t="shared" si="246"/>
        <v>0</v>
      </c>
    </row>
    <row r="2192" spans="1:26" ht="14.4">
      <c r="A2192" s="7" t="s">
        <v>2483</v>
      </c>
      <c r="B2192" s="7" t="s">
        <v>247</v>
      </c>
      <c r="C2192" s="8" t="s">
        <v>78</v>
      </c>
      <c r="D2192" s="9" t="s">
        <v>68</v>
      </c>
      <c r="E2192">
        <v>5407.1128145196844</v>
      </c>
      <c r="F2192" s="14">
        <v>455</v>
      </c>
      <c r="G2192">
        <v>3.0405790557909008E-3</v>
      </c>
      <c r="H2192">
        <v>9.6338383997945885E-3</v>
      </c>
      <c r="I2192">
        <v>48269753</v>
      </c>
      <c r="J2192">
        <v>190.82343346567362</v>
      </c>
      <c r="K2192">
        <v>108.34942536374695</v>
      </c>
      <c r="T2192">
        <f t="shared" si="240"/>
        <v>0</v>
      </c>
      <c r="U2192">
        <f t="shared" si="241"/>
        <v>0</v>
      </c>
      <c r="V2192">
        <f t="shared" si="242"/>
        <v>0</v>
      </c>
      <c r="W2192">
        <f t="shared" si="243"/>
        <v>0</v>
      </c>
      <c r="X2192">
        <f t="shared" si="244"/>
        <v>0</v>
      </c>
      <c r="Y2192">
        <f t="shared" si="245"/>
        <v>0</v>
      </c>
      <c r="Z2192">
        <f t="shared" si="246"/>
        <v>0</v>
      </c>
    </row>
    <row r="2193" spans="1:26" ht="14.4">
      <c r="A2193" s="7" t="s">
        <v>2484</v>
      </c>
      <c r="B2193" s="7" t="s">
        <v>247</v>
      </c>
      <c r="C2193" s="8" t="s">
        <v>78</v>
      </c>
      <c r="D2193" s="9" t="s">
        <v>69</v>
      </c>
      <c r="E2193">
        <v>5847.4453043051426</v>
      </c>
      <c r="F2193" s="14">
        <v>449</v>
      </c>
      <c r="G2193">
        <v>2.631800190422261E-3</v>
      </c>
      <c r="H2193">
        <v>8.7329755514631621E-3</v>
      </c>
      <c r="I2193">
        <v>48910248</v>
      </c>
      <c r="J2193">
        <v>209.07683804833704</v>
      </c>
      <c r="K2193">
        <v>124.77957584676324</v>
      </c>
      <c r="T2193">
        <f t="shared" si="240"/>
        <v>0</v>
      </c>
      <c r="U2193">
        <f t="shared" si="241"/>
        <v>0</v>
      </c>
      <c r="V2193">
        <f t="shared" si="242"/>
        <v>0</v>
      </c>
      <c r="W2193">
        <f t="shared" si="243"/>
        <v>0</v>
      </c>
      <c r="X2193">
        <f t="shared" si="244"/>
        <v>0</v>
      </c>
      <c r="Y2193">
        <f t="shared" si="245"/>
        <v>0</v>
      </c>
      <c r="Z2193">
        <f t="shared" si="246"/>
        <v>0</v>
      </c>
    </row>
    <row r="2194" spans="1:26" ht="14.4">
      <c r="A2194" s="7" t="s">
        <v>2485</v>
      </c>
      <c r="B2194" s="7" t="s">
        <v>247</v>
      </c>
      <c r="C2194" s="8" t="s">
        <v>78</v>
      </c>
      <c r="D2194" s="9" t="s">
        <v>70</v>
      </c>
      <c r="E2194">
        <v>5508.3349784355751</v>
      </c>
      <c r="F2194" s="14">
        <v>437</v>
      </c>
      <c r="G2194">
        <v>2.7562659025429058E-3</v>
      </c>
      <c r="H2194">
        <v>8.9515084121354789E-3</v>
      </c>
      <c r="I2194">
        <v>49561256</v>
      </c>
      <c r="J2194">
        <v>185.18497594169122</v>
      </c>
      <c r="K2194">
        <v>139.32253855713424</v>
      </c>
      <c r="T2194">
        <f t="shared" si="240"/>
        <v>0</v>
      </c>
      <c r="U2194">
        <f t="shared" si="241"/>
        <v>0</v>
      </c>
      <c r="V2194">
        <f t="shared" si="242"/>
        <v>0</v>
      </c>
      <c r="W2194">
        <f t="shared" si="243"/>
        <v>0</v>
      </c>
      <c r="X2194">
        <f t="shared" si="244"/>
        <v>1</v>
      </c>
      <c r="Y2194">
        <f t="shared" si="245"/>
        <v>0</v>
      </c>
      <c r="Z2194">
        <f t="shared" si="246"/>
        <v>0</v>
      </c>
    </row>
    <row r="2195" spans="1:26" ht="14.4">
      <c r="A2195" s="7" t="s">
        <v>2486</v>
      </c>
      <c r="B2195" s="7" t="s">
        <v>247</v>
      </c>
      <c r="C2195" s="8" t="s">
        <v>78</v>
      </c>
      <c r="D2195" s="9" t="s">
        <v>71</v>
      </c>
      <c r="E2195">
        <v>5654.7801329892782</v>
      </c>
      <c r="F2195" s="14">
        <v>484</v>
      </c>
      <c r="G2195">
        <v>2.719949243967843E-3</v>
      </c>
      <c r="H2195">
        <v>8.8335630156353082E-3</v>
      </c>
      <c r="I2195">
        <v>50222996</v>
      </c>
      <c r="J2195">
        <v>172.90884040450314</v>
      </c>
      <c r="K2195">
        <v>127.82988892179989</v>
      </c>
      <c r="T2195">
        <f t="shared" si="240"/>
        <v>0</v>
      </c>
      <c r="U2195">
        <f t="shared" si="241"/>
        <v>0</v>
      </c>
      <c r="V2195">
        <f t="shared" si="242"/>
        <v>0</v>
      </c>
      <c r="W2195">
        <f t="shared" si="243"/>
        <v>0</v>
      </c>
      <c r="X2195">
        <f t="shared" si="244"/>
        <v>1</v>
      </c>
      <c r="Y2195">
        <f t="shared" si="245"/>
        <v>0</v>
      </c>
      <c r="Z2195">
        <f t="shared" si="246"/>
        <v>0</v>
      </c>
    </row>
    <row r="2196" spans="1:26" ht="14.4">
      <c r="A2196" s="7" t="s">
        <v>2487</v>
      </c>
      <c r="B2196" s="7" t="s">
        <v>247</v>
      </c>
      <c r="C2196" s="8" t="s">
        <v>78</v>
      </c>
      <c r="D2196" s="9" t="s">
        <v>72</v>
      </c>
      <c r="E2196">
        <v>7171.5295072679819</v>
      </c>
      <c r="F2196" s="14">
        <v>615</v>
      </c>
      <c r="G2196">
        <v>2.5191520116297451E-3</v>
      </c>
      <c r="H2196">
        <v>7.7829171337821124E-3</v>
      </c>
      <c r="I2196">
        <v>50895698</v>
      </c>
      <c r="J2196">
        <v>202.53185249566673</v>
      </c>
      <c r="K2196">
        <v>159.91528399905235</v>
      </c>
      <c r="T2196">
        <f t="shared" si="240"/>
        <v>0</v>
      </c>
      <c r="U2196">
        <f t="shared" si="241"/>
        <v>0</v>
      </c>
      <c r="V2196">
        <f t="shared" si="242"/>
        <v>0</v>
      </c>
      <c r="W2196">
        <f t="shared" si="243"/>
        <v>0</v>
      </c>
      <c r="X2196">
        <f t="shared" si="244"/>
        <v>1</v>
      </c>
      <c r="Y2196">
        <f t="shared" si="245"/>
        <v>0</v>
      </c>
      <c r="Z2196">
        <f t="shared" si="246"/>
        <v>0</v>
      </c>
    </row>
    <row r="2197" spans="1:26" ht="14.4">
      <c r="A2197" s="7" t="s">
        <v>2488</v>
      </c>
      <c r="B2197" s="7" t="s">
        <v>247</v>
      </c>
      <c r="C2197" s="8" t="s">
        <v>78</v>
      </c>
      <c r="D2197" s="9" t="s">
        <v>73</v>
      </c>
      <c r="E2197">
        <v>7832.5541072934666</v>
      </c>
      <c r="F2197" s="14">
        <v>670</v>
      </c>
      <c r="G2197">
        <v>2.2755896182907508E-3</v>
      </c>
      <c r="H2197">
        <v>7.3829771340409222E-3</v>
      </c>
      <c r="I2197">
        <v>51579599</v>
      </c>
      <c r="J2197">
        <v>207.58207135344344</v>
      </c>
      <c r="K2197">
        <v>162.7969228686714</v>
      </c>
      <c r="T2197">
        <f t="shared" si="240"/>
        <v>0</v>
      </c>
      <c r="U2197">
        <f t="shared" si="241"/>
        <v>0</v>
      </c>
      <c r="V2197">
        <f t="shared" si="242"/>
        <v>0</v>
      </c>
      <c r="W2197">
        <f t="shared" si="243"/>
        <v>0</v>
      </c>
      <c r="X2197">
        <f t="shared" si="244"/>
        <v>1</v>
      </c>
      <c r="Y2197">
        <f t="shared" si="245"/>
        <v>0</v>
      </c>
      <c r="Z2197">
        <f t="shared" si="246"/>
        <v>0</v>
      </c>
    </row>
    <row r="2198" spans="1:26" ht="14.4">
      <c r="A2198" s="7" t="s">
        <v>2489</v>
      </c>
      <c r="B2198" s="7" t="s">
        <v>247</v>
      </c>
      <c r="C2198" s="8" t="s">
        <v>78</v>
      </c>
      <c r="D2198" s="9" t="s">
        <v>74</v>
      </c>
      <c r="E2198">
        <v>7307.5160576448243</v>
      </c>
      <c r="F2198" s="14">
        <v>645</v>
      </c>
      <c r="G2198">
        <v>2.4343401987319165E-3</v>
      </c>
      <c r="H2198">
        <v>8.1271056334922976E-3</v>
      </c>
      <c r="I2198">
        <v>52274945</v>
      </c>
      <c r="J2198">
        <v>214.27090932376879</v>
      </c>
      <c r="K2198">
        <v>136.66202805187075</v>
      </c>
      <c r="T2198">
        <f t="shared" si="240"/>
        <v>0</v>
      </c>
      <c r="U2198">
        <f t="shared" si="241"/>
        <v>0</v>
      </c>
      <c r="V2198">
        <f t="shared" si="242"/>
        <v>0</v>
      </c>
      <c r="W2198">
        <f t="shared" si="243"/>
        <v>0</v>
      </c>
      <c r="X2198">
        <f t="shared" si="244"/>
        <v>1</v>
      </c>
      <c r="Y2198">
        <f t="shared" si="245"/>
        <v>0</v>
      </c>
      <c r="Z2198">
        <f t="shared" si="246"/>
        <v>0</v>
      </c>
    </row>
    <row r="2199" spans="1:26" ht="14.4">
      <c r="A2199" s="7" t="s">
        <v>2490</v>
      </c>
      <c r="B2199" s="7" t="s">
        <v>248</v>
      </c>
      <c r="C2199" s="8" t="s">
        <v>61</v>
      </c>
      <c r="D2199" s="9" t="s">
        <v>62</v>
      </c>
      <c r="E2199">
        <v>11955.383614542605</v>
      </c>
      <c r="F2199" s="14">
        <v>491</v>
      </c>
      <c r="G2199">
        <v>5.5948217106618044E-3</v>
      </c>
      <c r="I2199">
        <v>47008111</v>
      </c>
      <c r="J2199">
        <v>181.39422790249964</v>
      </c>
      <c r="K2199">
        <v>169.01338579633631</v>
      </c>
      <c r="T2199">
        <f t="shared" si="240"/>
        <v>0</v>
      </c>
      <c r="U2199">
        <f t="shared" si="241"/>
        <v>0</v>
      </c>
      <c r="V2199">
        <f t="shared" si="242"/>
        <v>0</v>
      </c>
      <c r="W2199">
        <f t="shared" si="243"/>
        <v>0</v>
      </c>
      <c r="X2199">
        <f t="shared" si="244"/>
        <v>0</v>
      </c>
      <c r="Y2199">
        <f t="shared" si="245"/>
        <v>0</v>
      </c>
      <c r="Z2199">
        <f t="shared" si="246"/>
        <v>0</v>
      </c>
    </row>
    <row r="2200" spans="1:26" ht="14.4">
      <c r="A2200" s="7" t="s">
        <v>2491</v>
      </c>
      <c r="B2200" s="7" t="s">
        <v>248</v>
      </c>
      <c r="C2200" s="8" t="s">
        <v>61</v>
      </c>
      <c r="D2200" s="9" t="s">
        <v>63</v>
      </c>
      <c r="E2200">
        <v>11254.849879518204</v>
      </c>
      <c r="F2200" s="14">
        <v>528</v>
      </c>
      <c r="G2200">
        <v>5.4994617309976008E-3</v>
      </c>
      <c r="I2200">
        <v>47357362</v>
      </c>
      <c r="J2200">
        <v>167.21792907299186</v>
      </c>
      <c r="K2200">
        <v>176.29782672438554</v>
      </c>
      <c r="T2200">
        <f t="shared" si="240"/>
        <v>0</v>
      </c>
      <c r="U2200">
        <f t="shared" si="241"/>
        <v>0</v>
      </c>
      <c r="V2200">
        <f t="shared" si="242"/>
        <v>0</v>
      </c>
      <c r="W2200">
        <f t="shared" si="243"/>
        <v>0</v>
      </c>
      <c r="X2200">
        <f t="shared" si="244"/>
        <v>0</v>
      </c>
      <c r="Y2200">
        <f t="shared" si="245"/>
        <v>0</v>
      </c>
      <c r="Z2200">
        <f t="shared" si="246"/>
        <v>0</v>
      </c>
    </row>
    <row r="2201" spans="1:26" ht="14.4">
      <c r="A2201" s="7" t="s">
        <v>2492</v>
      </c>
      <c r="B2201" s="7" t="s">
        <v>248</v>
      </c>
      <c r="C2201" s="8" t="s">
        <v>61</v>
      </c>
      <c r="D2201" s="9" t="s">
        <v>64</v>
      </c>
      <c r="E2201">
        <v>12788.159063448147</v>
      </c>
      <c r="F2201" s="14">
        <v>581</v>
      </c>
      <c r="G2201">
        <v>5.2488988376613345E-3</v>
      </c>
      <c r="H2201">
        <v>1.1918123276131485E-2</v>
      </c>
      <c r="I2201">
        <v>47622179</v>
      </c>
      <c r="J2201">
        <v>160.03047655589216</v>
      </c>
      <c r="K2201">
        <v>240.22420309662857</v>
      </c>
      <c r="T2201">
        <f t="shared" si="240"/>
        <v>0</v>
      </c>
      <c r="U2201">
        <f t="shared" si="241"/>
        <v>0</v>
      </c>
      <c r="V2201">
        <f t="shared" si="242"/>
        <v>0</v>
      </c>
      <c r="W2201">
        <f t="shared" si="243"/>
        <v>0</v>
      </c>
      <c r="X2201">
        <f t="shared" si="244"/>
        <v>0</v>
      </c>
      <c r="Y2201">
        <f t="shared" si="245"/>
        <v>0</v>
      </c>
      <c r="Z2201">
        <f t="shared" si="246"/>
        <v>0</v>
      </c>
    </row>
    <row r="2202" spans="1:26" ht="14.4">
      <c r="A2202" s="7" t="s">
        <v>2493</v>
      </c>
      <c r="B2202" s="7" t="s">
        <v>248</v>
      </c>
      <c r="C2202" s="8" t="s">
        <v>61</v>
      </c>
      <c r="D2202" s="9" t="s">
        <v>65</v>
      </c>
      <c r="E2202">
        <v>14229.206099519486</v>
      </c>
      <c r="F2202" s="14">
        <v>695</v>
      </c>
      <c r="G2202">
        <v>4.7885770858673666E-3</v>
      </c>
      <c r="H2202">
        <v>1.0643195427531333E-2</v>
      </c>
      <c r="I2202">
        <v>47859311</v>
      </c>
      <c r="J2202">
        <v>146.36650327038765</v>
      </c>
      <c r="K2202">
        <v>231.15669174593842</v>
      </c>
      <c r="T2202">
        <f t="shared" si="240"/>
        <v>0</v>
      </c>
      <c r="U2202">
        <f t="shared" si="241"/>
        <v>0</v>
      </c>
      <c r="V2202">
        <f t="shared" si="242"/>
        <v>0</v>
      </c>
      <c r="W2202">
        <f t="shared" si="243"/>
        <v>0</v>
      </c>
      <c r="X2202">
        <f t="shared" si="244"/>
        <v>0</v>
      </c>
      <c r="Y2202">
        <f t="shared" si="245"/>
        <v>0</v>
      </c>
      <c r="Z2202">
        <f t="shared" si="246"/>
        <v>0</v>
      </c>
    </row>
    <row r="2203" spans="1:26" ht="14.4">
      <c r="A2203" s="7" t="s">
        <v>2494</v>
      </c>
      <c r="B2203" s="7" t="s">
        <v>248</v>
      </c>
      <c r="C2203" s="8" t="s">
        <v>61</v>
      </c>
      <c r="D2203" s="9" t="s">
        <v>66</v>
      </c>
      <c r="E2203">
        <v>15924.423725809318</v>
      </c>
      <c r="F2203" s="14">
        <v>784</v>
      </c>
      <c r="G2203">
        <v>4.7241624403627728E-3</v>
      </c>
      <c r="H2203">
        <v>1.0575732448032516E-2</v>
      </c>
      <c r="I2203">
        <v>48039415</v>
      </c>
      <c r="J2203">
        <v>171.23439159282017</v>
      </c>
      <c r="K2203">
        <v>281.16495590131564</v>
      </c>
      <c r="T2203">
        <f t="shared" si="240"/>
        <v>0</v>
      </c>
      <c r="U2203">
        <f t="shared" si="241"/>
        <v>0</v>
      </c>
      <c r="V2203">
        <f t="shared" si="242"/>
        <v>0</v>
      </c>
      <c r="W2203">
        <f t="shared" si="243"/>
        <v>0</v>
      </c>
      <c r="X2203">
        <f t="shared" si="244"/>
        <v>0</v>
      </c>
      <c r="Y2203">
        <f t="shared" si="245"/>
        <v>0</v>
      </c>
      <c r="Z2203">
        <f t="shared" si="246"/>
        <v>0</v>
      </c>
    </row>
    <row r="2204" spans="1:26" ht="14.4">
      <c r="A2204" s="7" t="s">
        <v>2495</v>
      </c>
      <c r="B2204" s="7" t="s">
        <v>248</v>
      </c>
      <c r="C2204" s="8" t="s">
        <v>61</v>
      </c>
      <c r="D2204" s="9" t="s">
        <v>67</v>
      </c>
      <c r="E2204">
        <v>18654.671228350064</v>
      </c>
      <c r="F2204" s="14">
        <v>988</v>
      </c>
      <c r="G2204">
        <v>4.7144799739299928E-3</v>
      </c>
      <c r="H2204">
        <v>1.0554056822834864E-2</v>
      </c>
      <c r="I2204">
        <v>48138077</v>
      </c>
      <c r="J2204">
        <v>172.21294485859914</v>
      </c>
      <c r="K2204">
        <v>351.57199985367095</v>
      </c>
      <c r="T2204">
        <f t="shared" si="240"/>
        <v>0</v>
      </c>
      <c r="U2204">
        <f t="shared" si="241"/>
        <v>0</v>
      </c>
      <c r="V2204">
        <f t="shared" si="242"/>
        <v>0</v>
      </c>
      <c r="W2204">
        <f t="shared" si="243"/>
        <v>0</v>
      </c>
      <c r="X2204">
        <f t="shared" si="244"/>
        <v>0</v>
      </c>
      <c r="Y2204">
        <f t="shared" si="245"/>
        <v>0</v>
      </c>
      <c r="Z2204">
        <f t="shared" si="246"/>
        <v>0</v>
      </c>
    </row>
    <row r="2205" spans="1:26" ht="14.4">
      <c r="A2205" s="7" t="s">
        <v>2496</v>
      </c>
      <c r="B2205" s="7" t="s">
        <v>248</v>
      </c>
      <c r="C2205" s="8" t="s">
        <v>61</v>
      </c>
      <c r="D2205" s="9" t="s">
        <v>68</v>
      </c>
      <c r="E2205">
        <v>20879.871155069923</v>
      </c>
      <c r="F2205" s="14">
        <v>1201</v>
      </c>
      <c r="G2205">
        <v>4.6916863754044545E-3</v>
      </c>
      <c r="H2205">
        <v>1.0503030000074836E-2</v>
      </c>
      <c r="I2205">
        <v>48371946</v>
      </c>
      <c r="J2205">
        <v>175.88707305676724</v>
      </c>
      <c r="K2205">
        <v>433.90853037006201</v>
      </c>
      <c r="T2205">
        <f t="shared" si="240"/>
        <v>0</v>
      </c>
      <c r="U2205">
        <f t="shared" si="241"/>
        <v>0</v>
      </c>
      <c r="V2205">
        <f t="shared" si="242"/>
        <v>0</v>
      </c>
      <c r="W2205">
        <f t="shared" si="243"/>
        <v>0</v>
      </c>
      <c r="X2205">
        <f t="shared" si="244"/>
        <v>0</v>
      </c>
      <c r="Y2205">
        <f t="shared" si="245"/>
        <v>0</v>
      </c>
      <c r="Z2205">
        <f t="shared" si="246"/>
        <v>0</v>
      </c>
    </row>
    <row r="2206" spans="1:26" ht="14.4">
      <c r="A2206" s="7" t="s">
        <v>2497</v>
      </c>
      <c r="B2206" s="7" t="s">
        <v>248</v>
      </c>
      <c r="C2206" s="8" t="s">
        <v>61</v>
      </c>
      <c r="D2206" s="9" t="s">
        <v>69</v>
      </c>
      <c r="E2206">
        <v>23046.380923917888</v>
      </c>
      <c r="F2206" s="14">
        <v>1379</v>
      </c>
      <c r="G2206">
        <v>4.2858860753190297E-3</v>
      </c>
      <c r="H2206">
        <v>9.9238745114681674E-3</v>
      </c>
      <c r="I2206">
        <v>48597652</v>
      </c>
      <c r="J2206">
        <v>191.12034466191906</v>
      </c>
      <c r="K2206">
        <v>503.09014929363252</v>
      </c>
      <c r="T2206">
        <f t="shared" si="240"/>
        <v>0</v>
      </c>
      <c r="U2206">
        <f t="shared" si="241"/>
        <v>0</v>
      </c>
      <c r="V2206">
        <f t="shared" si="242"/>
        <v>0</v>
      </c>
      <c r="W2206">
        <f t="shared" si="243"/>
        <v>0</v>
      </c>
      <c r="X2206">
        <f t="shared" si="244"/>
        <v>0</v>
      </c>
      <c r="Y2206">
        <f t="shared" si="245"/>
        <v>0</v>
      </c>
      <c r="Z2206">
        <f t="shared" si="246"/>
        <v>0</v>
      </c>
    </row>
    <row r="2207" spans="1:26" ht="14.4">
      <c r="A2207" s="7" t="s">
        <v>2498</v>
      </c>
      <c r="B2207" s="7" t="s">
        <v>248</v>
      </c>
      <c r="C2207" s="8" t="s">
        <v>61</v>
      </c>
      <c r="D2207" s="9" t="s">
        <v>70</v>
      </c>
      <c r="E2207">
        <v>20429.552589938143</v>
      </c>
      <c r="F2207" s="14">
        <v>1253</v>
      </c>
      <c r="G2207">
        <v>4.538363819196989E-3</v>
      </c>
      <c r="H2207">
        <v>1.0129728067537159E-2</v>
      </c>
      <c r="I2207">
        <v>48948698</v>
      </c>
      <c r="J2207">
        <v>275.36993935977625</v>
      </c>
      <c r="K2207">
        <v>438.33648036971277</v>
      </c>
      <c r="T2207">
        <f t="shared" si="240"/>
        <v>0</v>
      </c>
      <c r="U2207">
        <f t="shared" si="241"/>
        <v>0</v>
      </c>
      <c r="V2207">
        <f t="shared" si="242"/>
        <v>0</v>
      </c>
      <c r="W2207">
        <f t="shared" si="243"/>
        <v>0</v>
      </c>
      <c r="X2207">
        <f t="shared" si="244"/>
        <v>0</v>
      </c>
      <c r="Y2207">
        <f t="shared" si="245"/>
        <v>0</v>
      </c>
      <c r="Z2207">
        <f t="shared" si="246"/>
        <v>0</v>
      </c>
    </row>
    <row r="2208" spans="1:26" ht="14.4">
      <c r="A2208" s="7" t="s">
        <v>2499</v>
      </c>
      <c r="B2208" s="7" t="s">
        <v>248</v>
      </c>
      <c r="C2208" s="8" t="s">
        <v>61</v>
      </c>
      <c r="D2208" s="9" t="s">
        <v>71</v>
      </c>
      <c r="E2208">
        <v>18340.028934953854</v>
      </c>
      <c r="F2208" s="14">
        <v>1204</v>
      </c>
      <c r="G2208">
        <v>4.5168319377086406E-3</v>
      </c>
      <c r="H2208">
        <v>1.0081668433504118E-2</v>
      </c>
      <c r="I2208">
        <v>49182038</v>
      </c>
      <c r="J2208">
        <v>270.50526047741249</v>
      </c>
      <c r="K2208">
        <v>332.64176649206769</v>
      </c>
      <c r="T2208">
        <f t="shared" si="240"/>
        <v>0</v>
      </c>
      <c r="U2208">
        <f t="shared" si="241"/>
        <v>0</v>
      </c>
      <c r="V2208">
        <f t="shared" si="242"/>
        <v>0</v>
      </c>
      <c r="W2208">
        <f t="shared" si="243"/>
        <v>0</v>
      </c>
      <c r="X2208">
        <f t="shared" si="244"/>
        <v>1</v>
      </c>
      <c r="Y2208">
        <f t="shared" si="245"/>
        <v>0</v>
      </c>
      <c r="Z2208">
        <f t="shared" si="246"/>
        <v>0</v>
      </c>
    </row>
    <row r="2209" spans="1:26" ht="14.4">
      <c r="A2209" s="7" t="s">
        <v>2500</v>
      </c>
      <c r="B2209" s="7" t="s">
        <v>248</v>
      </c>
      <c r="C2209" s="8" t="s">
        <v>61</v>
      </c>
      <c r="D2209" s="9" t="s">
        <v>72</v>
      </c>
      <c r="E2209">
        <v>22060.148269292316</v>
      </c>
      <c r="F2209" s="14">
        <v>1498</v>
      </c>
      <c r="G2209">
        <v>4.2536823143548459E-3</v>
      </c>
      <c r="H2209">
        <v>9.3688437766277621E-3</v>
      </c>
      <c r="I2209">
        <v>49410366</v>
      </c>
      <c r="J2209">
        <v>291.39634383602828</v>
      </c>
      <c r="K2209">
        <v>421.00477458515485</v>
      </c>
      <c r="T2209">
        <f t="shared" si="240"/>
        <v>0</v>
      </c>
      <c r="U2209">
        <f t="shared" si="241"/>
        <v>0</v>
      </c>
      <c r="V2209">
        <f t="shared" si="242"/>
        <v>0</v>
      </c>
      <c r="W2209">
        <f t="shared" si="243"/>
        <v>0</v>
      </c>
      <c r="X2209">
        <f t="shared" si="244"/>
        <v>1</v>
      </c>
      <c r="Y2209">
        <f t="shared" si="245"/>
        <v>0</v>
      </c>
      <c r="Z2209">
        <f t="shared" si="246"/>
        <v>0</v>
      </c>
    </row>
    <row r="2210" spans="1:26" ht="14.4">
      <c r="A2210" s="7" t="s">
        <v>2501</v>
      </c>
      <c r="B2210" s="7" t="s">
        <v>248</v>
      </c>
      <c r="C2210" s="8" t="s">
        <v>61</v>
      </c>
      <c r="D2210" s="9" t="s">
        <v>73</v>
      </c>
      <c r="E2210">
        <v>24106.33787764587</v>
      </c>
      <c r="F2210" s="14">
        <v>1652</v>
      </c>
      <c r="G2210">
        <v>4.2221447248100823E-3</v>
      </c>
      <c r="H2210">
        <v>9.2993814313700601E-3</v>
      </c>
      <c r="I2210">
        <v>49779440</v>
      </c>
      <c r="J2210">
        <v>350.88783642403371</v>
      </c>
      <c r="K2210">
        <v>446.14804827053098</v>
      </c>
      <c r="T2210">
        <f t="shared" si="240"/>
        <v>0</v>
      </c>
      <c r="U2210">
        <f t="shared" si="241"/>
        <v>1</v>
      </c>
      <c r="V2210">
        <f t="shared" si="242"/>
        <v>0</v>
      </c>
      <c r="W2210">
        <f t="shared" si="243"/>
        <v>0</v>
      </c>
      <c r="X2210">
        <f t="shared" si="244"/>
        <v>1</v>
      </c>
      <c r="Y2210">
        <f t="shared" si="245"/>
        <v>0</v>
      </c>
      <c r="Z2210">
        <f t="shared" si="246"/>
        <v>0</v>
      </c>
    </row>
    <row r="2211" spans="1:26" ht="14.4">
      <c r="A2211" s="7" t="s">
        <v>2502</v>
      </c>
      <c r="B2211" s="7" t="s">
        <v>248</v>
      </c>
      <c r="C2211" s="8" t="s">
        <v>61</v>
      </c>
      <c r="D2211" s="9" t="s">
        <v>74</v>
      </c>
      <c r="E2211">
        <v>24397.83298447432</v>
      </c>
      <c r="F2211" s="14">
        <v>1703</v>
      </c>
      <c r="G2211">
        <v>4.2716205946587826E-3</v>
      </c>
      <c r="H2211">
        <v>9.4152837344987014E-3</v>
      </c>
      <c r="I2211">
        <v>50004441</v>
      </c>
      <c r="J2211">
        <v>393.02509151137195</v>
      </c>
      <c r="K2211">
        <v>447.680237041346</v>
      </c>
      <c r="T2211">
        <f t="shared" si="240"/>
        <v>0</v>
      </c>
      <c r="U2211">
        <f t="shared" si="241"/>
        <v>1</v>
      </c>
      <c r="V2211">
        <f t="shared" si="242"/>
        <v>0</v>
      </c>
      <c r="W2211">
        <f t="shared" si="243"/>
        <v>0</v>
      </c>
      <c r="X2211">
        <f t="shared" si="244"/>
        <v>1</v>
      </c>
      <c r="Y2211">
        <f t="shared" si="245"/>
        <v>0</v>
      </c>
      <c r="Z2211">
        <f t="shared" si="246"/>
        <v>0</v>
      </c>
    </row>
    <row r="2212" spans="1:26" ht="14.4">
      <c r="A2212" s="7" t="s">
        <v>2503</v>
      </c>
      <c r="B2212" s="7" t="s">
        <v>249</v>
      </c>
      <c r="C2212" s="8" t="s">
        <v>78</v>
      </c>
      <c r="D2212" s="9" t="s">
        <v>62</v>
      </c>
      <c r="F2212" s="8"/>
      <c r="I2212">
        <v>6652984</v>
      </c>
      <c r="T2212">
        <f t="shared" si="240"/>
        <v>0</v>
      </c>
      <c r="U2212">
        <f t="shared" si="241"/>
        <v>0</v>
      </c>
      <c r="V2212">
        <f t="shared" si="242"/>
        <v>0</v>
      </c>
      <c r="W2212">
        <f t="shared" si="243"/>
        <v>0</v>
      </c>
      <c r="X2212">
        <f t="shared" si="244"/>
        <v>0</v>
      </c>
      <c r="Y2212">
        <f t="shared" si="245"/>
        <v>0</v>
      </c>
      <c r="Z2212">
        <f t="shared" si="246"/>
        <v>0</v>
      </c>
    </row>
    <row r="2213" spans="1:26" ht="14.4">
      <c r="A2213" s="7" t="s">
        <v>2504</v>
      </c>
      <c r="B2213" s="7" t="s">
        <v>249</v>
      </c>
      <c r="C2213" s="8" t="s">
        <v>78</v>
      </c>
      <c r="D2213" s="9" t="s">
        <v>63</v>
      </c>
      <c r="F2213" s="8"/>
      <c r="I2213">
        <v>6924455</v>
      </c>
      <c r="T2213">
        <f t="shared" si="240"/>
        <v>0</v>
      </c>
      <c r="U2213">
        <f t="shared" si="241"/>
        <v>0</v>
      </c>
      <c r="V2213">
        <f t="shared" si="242"/>
        <v>0</v>
      </c>
      <c r="W2213">
        <f t="shared" si="243"/>
        <v>0</v>
      </c>
      <c r="X2213">
        <f t="shared" si="244"/>
        <v>0</v>
      </c>
      <c r="Y2213">
        <f t="shared" si="245"/>
        <v>0</v>
      </c>
      <c r="Z2213">
        <f t="shared" si="246"/>
        <v>0</v>
      </c>
    </row>
    <row r="2214" spans="1:26" ht="14.4">
      <c r="A2214" s="7" t="s">
        <v>2505</v>
      </c>
      <c r="B2214" s="7" t="s">
        <v>249</v>
      </c>
      <c r="C2214" s="8" t="s">
        <v>78</v>
      </c>
      <c r="D2214" s="9" t="s">
        <v>64</v>
      </c>
      <c r="F2214" s="8"/>
      <c r="I2214">
        <v>7186820</v>
      </c>
      <c r="T2214">
        <f t="shared" si="240"/>
        <v>0</v>
      </c>
      <c r="U2214">
        <f t="shared" si="241"/>
        <v>0</v>
      </c>
      <c r="V2214">
        <f t="shared" si="242"/>
        <v>0</v>
      </c>
      <c r="W2214">
        <f t="shared" si="243"/>
        <v>0</v>
      </c>
      <c r="X2214">
        <f t="shared" si="244"/>
        <v>0</v>
      </c>
      <c r="Y2214">
        <f t="shared" si="245"/>
        <v>0</v>
      </c>
      <c r="Z2214">
        <f t="shared" si="246"/>
        <v>0</v>
      </c>
    </row>
    <row r="2215" spans="1:26" ht="14.4">
      <c r="A2215" s="7" t="s">
        <v>2506</v>
      </c>
      <c r="B2215" s="7" t="s">
        <v>249</v>
      </c>
      <c r="C2215" s="8" t="s">
        <v>78</v>
      </c>
      <c r="D2215" s="9" t="s">
        <v>65</v>
      </c>
      <c r="F2215" s="8"/>
      <c r="I2215">
        <v>7449905</v>
      </c>
      <c r="T2215">
        <f t="shared" si="240"/>
        <v>0</v>
      </c>
      <c r="U2215">
        <f t="shared" si="241"/>
        <v>0</v>
      </c>
      <c r="V2215">
        <f t="shared" si="242"/>
        <v>0</v>
      </c>
      <c r="W2215">
        <f t="shared" si="243"/>
        <v>0</v>
      </c>
      <c r="X2215">
        <f t="shared" si="244"/>
        <v>0</v>
      </c>
      <c r="Y2215">
        <f t="shared" si="245"/>
        <v>0</v>
      </c>
      <c r="Z2215">
        <f t="shared" si="246"/>
        <v>0</v>
      </c>
    </row>
    <row r="2216" spans="1:26" ht="14.4">
      <c r="A2216" s="7" t="s">
        <v>2507</v>
      </c>
      <c r="B2216" s="7" t="s">
        <v>249</v>
      </c>
      <c r="C2216" s="8" t="s">
        <v>78</v>
      </c>
      <c r="D2216" s="9" t="s">
        <v>66</v>
      </c>
      <c r="F2216" s="8"/>
      <c r="I2216">
        <v>7730180</v>
      </c>
      <c r="T2216">
        <f t="shared" si="240"/>
        <v>0</v>
      </c>
      <c r="U2216">
        <f t="shared" si="241"/>
        <v>0</v>
      </c>
      <c r="V2216">
        <f t="shared" si="242"/>
        <v>0</v>
      </c>
      <c r="W2216">
        <f t="shared" si="243"/>
        <v>0</v>
      </c>
      <c r="X2216">
        <f t="shared" si="244"/>
        <v>0</v>
      </c>
      <c r="Y2216">
        <f t="shared" si="245"/>
        <v>0</v>
      </c>
      <c r="Z2216">
        <f t="shared" si="246"/>
        <v>0</v>
      </c>
    </row>
    <row r="2217" spans="1:26" ht="14.4">
      <c r="A2217" s="7" t="s">
        <v>2508</v>
      </c>
      <c r="B2217" s="7" t="s">
        <v>249</v>
      </c>
      <c r="C2217" s="8" t="s">
        <v>78</v>
      </c>
      <c r="D2217" s="9" t="s">
        <v>67</v>
      </c>
      <c r="F2217" s="8"/>
      <c r="I2217">
        <v>8039351</v>
      </c>
      <c r="T2217">
        <f t="shared" si="240"/>
        <v>0</v>
      </c>
      <c r="U2217">
        <f t="shared" si="241"/>
        <v>0</v>
      </c>
      <c r="V2217">
        <f t="shared" si="242"/>
        <v>0</v>
      </c>
      <c r="W2217">
        <f t="shared" si="243"/>
        <v>0</v>
      </c>
      <c r="X2217">
        <f t="shared" si="244"/>
        <v>0</v>
      </c>
      <c r="Y2217">
        <f t="shared" si="245"/>
        <v>0</v>
      </c>
      <c r="Z2217">
        <f t="shared" si="246"/>
        <v>0</v>
      </c>
    </row>
    <row r="2218" spans="1:26" ht="14.4">
      <c r="A2218" s="7" t="s">
        <v>2509</v>
      </c>
      <c r="B2218" s="7" t="s">
        <v>249</v>
      </c>
      <c r="C2218" s="8" t="s">
        <v>78</v>
      </c>
      <c r="D2218" s="9" t="s">
        <v>68</v>
      </c>
      <c r="F2218" s="8"/>
      <c r="I2218">
        <v>8376893</v>
      </c>
      <c r="T2218">
        <f t="shared" si="240"/>
        <v>0</v>
      </c>
      <c r="U2218">
        <f t="shared" si="241"/>
        <v>0</v>
      </c>
      <c r="V2218">
        <f t="shared" si="242"/>
        <v>0</v>
      </c>
      <c r="W2218">
        <f t="shared" si="243"/>
        <v>0</v>
      </c>
      <c r="X2218">
        <f t="shared" si="244"/>
        <v>0</v>
      </c>
      <c r="Y2218">
        <f t="shared" si="245"/>
        <v>0</v>
      </c>
      <c r="Z2218">
        <f t="shared" si="246"/>
        <v>0</v>
      </c>
    </row>
    <row r="2219" spans="1:26" ht="14.4">
      <c r="A2219" s="7" t="s">
        <v>2510</v>
      </c>
      <c r="B2219" s="7" t="s">
        <v>249</v>
      </c>
      <c r="C2219" s="8" t="s">
        <v>78</v>
      </c>
      <c r="D2219" s="9" t="s">
        <v>69</v>
      </c>
      <c r="F2219" s="8"/>
      <c r="I2219">
        <v>8736736</v>
      </c>
      <c r="T2219">
        <f t="shared" si="240"/>
        <v>0</v>
      </c>
      <c r="U2219">
        <f t="shared" si="241"/>
        <v>0</v>
      </c>
      <c r="V2219">
        <f t="shared" si="242"/>
        <v>0</v>
      </c>
      <c r="W2219">
        <f t="shared" si="243"/>
        <v>0</v>
      </c>
      <c r="X2219">
        <f t="shared" si="244"/>
        <v>0</v>
      </c>
      <c r="Y2219">
        <f t="shared" si="245"/>
        <v>0</v>
      </c>
      <c r="Z2219">
        <f t="shared" si="246"/>
        <v>0</v>
      </c>
    </row>
    <row r="2220" spans="1:26" ht="14.4">
      <c r="A2220" s="7" t="s">
        <v>2511</v>
      </c>
      <c r="B2220" s="7" t="s">
        <v>249</v>
      </c>
      <c r="C2220" s="8" t="s">
        <v>78</v>
      </c>
      <c r="D2220" s="9" t="s">
        <v>70</v>
      </c>
      <c r="E2220">
        <v>1796.6592785170533</v>
      </c>
      <c r="F2220" s="14">
        <v>34</v>
      </c>
      <c r="I2220">
        <v>9118386</v>
      </c>
      <c r="T2220">
        <f t="shared" si="240"/>
        <v>0</v>
      </c>
      <c r="U2220">
        <f t="shared" si="241"/>
        <v>0</v>
      </c>
      <c r="V2220">
        <f t="shared" si="242"/>
        <v>0</v>
      </c>
      <c r="W2220">
        <f t="shared" si="243"/>
        <v>0</v>
      </c>
      <c r="X2220">
        <f t="shared" si="244"/>
        <v>0</v>
      </c>
      <c r="Y2220">
        <f t="shared" si="245"/>
        <v>0</v>
      </c>
      <c r="Z2220">
        <f t="shared" si="246"/>
        <v>0</v>
      </c>
    </row>
    <row r="2221" spans="1:26" ht="14.4">
      <c r="A2221" s="7" t="s">
        <v>2512</v>
      </c>
      <c r="B2221" s="7" t="s">
        <v>249</v>
      </c>
      <c r="C2221" s="8" t="s">
        <v>78</v>
      </c>
      <c r="D2221" s="9" t="s">
        <v>71</v>
      </c>
      <c r="E2221">
        <v>1396.8686253166959</v>
      </c>
      <c r="F2221" s="14">
        <v>30</v>
      </c>
      <c r="I2221">
        <v>9520571</v>
      </c>
      <c r="T2221">
        <f t="shared" si="240"/>
        <v>0</v>
      </c>
      <c r="U2221">
        <f t="shared" si="241"/>
        <v>0</v>
      </c>
      <c r="V2221">
        <f t="shared" si="242"/>
        <v>0</v>
      </c>
      <c r="W2221">
        <f t="shared" si="243"/>
        <v>0</v>
      </c>
      <c r="X2221">
        <f t="shared" si="244"/>
        <v>0</v>
      </c>
      <c r="Y2221">
        <f t="shared" si="245"/>
        <v>0</v>
      </c>
      <c r="Z2221">
        <f t="shared" si="246"/>
        <v>0</v>
      </c>
    </row>
    <row r="2222" spans="1:26" ht="14.4">
      <c r="A2222" s="7" t="s">
        <v>2513</v>
      </c>
      <c r="B2222" s="7" t="s">
        <v>249</v>
      </c>
      <c r="C2222" s="8" t="s">
        <v>78</v>
      </c>
      <c r="D2222" s="9" t="s">
        <v>72</v>
      </c>
      <c r="E2222">
        <v>1643.5597652895419</v>
      </c>
      <c r="F2222" s="14">
        <v>32</v>
      </c>
      <c r="I2222">
        <v>9940929</v>
      </c>
      <c r="T2222">
        <f t="shared" si="240"/>
        <v>0</v>
      </c>
      <c r="U2222">
        <f t="shared" si="241"/>
        <v>0</v>
      </c>
      <c r="V2222">
        <f t="shared" si="242"/>
        <v>0</v>
      </c>
      <c r="W2222">
        <f t="shared" si="243"/>
        <v>0</v>
      </c>
      <c r="X2222">
        <f t="shared" si="244"/>
        <v>0</v>
      </c>
      <c r="Y2222">
        <f t="shared" si="245"/>
        <v>0</v>
      </c>
      <c r="Z2222">
        <f t="shared" si="246"/>
        <v>0</v>
      </c>
    </row>
    <row r="2223" spans="1:26" ht="14.4">
      <c r="A2223" s="7" t="s">
        <v>2514</v>
      </c>
      <c r="B2223" s="7" t="s">
        <v>249</v>
      </c>
      <c r="C2223" s="8" t="s">
        <v>78</v>
      </c>
      <c r="D2223" s="9" t="s">
        <v>73</v>
      </c>
      <c r="E2223">
        <v>2001.9166526508245</v>
      </c>
      <c r="F2223" s="14">
        <v>32</v>
      </c>
      <c r="I2223">
        <v>10381110</v>
      </c>
      <c r="T2223">
        <f t="shared" si="240"/>
        <v>0</v>
      </c>
      <c r="U2223">
        <f t="shared" si="241"/>
        <v>0</v>
      </c>
      <c r="V2223">
        <f t="shared" si="242"/>
        <v>0</v>
      </c>
      <c r="W2223">
        <f t="shared" si="243"/>
        <v>0</v>
      </c>
      <c r="X2223">
        <f t="shared" si="244"/>
        <v>0</v>
      </c>
      <c r="Y2223">
        <f t="shared" si="245"/>
        <v>0</v>
      </c>
      <c r="Z2223">
        <f t="shared" si="246"/>
        <v>0</v>
      </c>
    </row>
    <row r="2224" spans="1:26" ht="14.4">
      <c r="A2224" s="7" t="s">
        <v>2515</v>
      </c>
      <c r="B2224" s="7" t="s">
        <v>249</v>
      </c>
      <c r="C2224" s="8" t="s">
        <v>78</v>
      </c>
      <c r="D2224" s="9" t="s">
        <v>74</v>
      </c>
      <c r="E2224">
        <v>974.39203611672667</v>
      </c>
      <c r="F2224" s="14">
        <v>27</v>
      </c>
      <c r="I2224">
        <v>10837527</v>
      </c>
      <c r="T2224">
        <f t="shared" si="240"/>
        <v>0</v>
      </c>
      <c r="U2224">
        <f t="shared" si="241"/>
        <v>0</v>
      </c>
      <c r="V2224">
        <f t="shared" si="242"/>
        <v>0</v>
      </c>
      <c r="W2224">
        <f t="shared" si="243"/>
        <v>0</v>
      </c>
      <c r="X2224">
        <f t="shared" si="244"/>
        <v>0</v>
      </c>
      <c r="Y2224">
        <f t="shared" si="245"/>
        <v>0</v>
      </c>
      <c r="Z2224">
        <f t="shared" si="246"/>
        <v>0</v>
      </c>
    </row>
    <row r="2225" spans="1:26" ht="14.4">
      <c r="A2225" s="7" t="s">
        <v>2516</v>
      </c>
      <c r="B2225" s="7" t="s">
        <v>250</v>
      </c>
      <c r="C2225" s="8" t="s">
        <v>76</v>
      </c>
      <c r="D2225" s="9" t="s">
        <v>62</v>
      </c>
      <c r="E2225">
        <v>14405.207969477649</v>
      </c>
      <c r="F2225" s="14">
        <v>1045</v>
      </c>
      <c r="G2225">
        <v>3.0965981455629375E-3</v>
      </c>
      <c r="I2225">
        <v>40263216</v>
      </c>
      <c r="J2225">
        <v>811.06288181252091</v>
      </c>
      <c r="K2225">
        <v>191.48991973219427</v>
      </c>
      <c r="T2225">
        <f t="shared" si="240"/>
        <v>0</v>
      </c>
      <c r="U2225">
        <f t="shared" si="241"/>
        <v>0</v>
      </c>
      <c r="V2225">
        <f t="shared" si="242"/>
        <v>0</v>
      </c>
      <c r="W2225">
        <f t="shared" si="243"/>
        <v>0</v>
      </c>
      <c r="X2225">
        <f t="shared" si="244"/>
        <v>0</v>
      </c>
      <c r="Y2225">
        <f t="shared" si="245"/>
        <v>0</v>
      </c>
      <c r="Z2225">
        <f t="shared" si="246"/>
        <v>0</v>
      </c>
    </row>
    <row r="2226" spans="1:26" ht="14.4">
      <c r="A2226" s="7" t="s">
        <v>2517</v>
      </c>
      <c r="B2226" s="7" t="s">
        <v>250</v>
      </c>
      <c r="C2226" s="8" t="s">
        <v>76</v>
      </c>
      <c r="D2226" s="9" t="s">
        <v>63</v>
      </c>
      <c r="E2226">
        <v>14942.584774202945</v>
      </c>
      <c r="F2226" s="14">
        <v>1089</v>
      </c>
      <c r="G2226">
        <v>3.0810186701094645E-3</v>
      </c>
      <c r="I2226">
        <v>40756001</v>
      </c>
      <c r="J2226">
        <v>830.03727475617643</v>
      </c>
      <c r="K2226">
        <v>207.72401099901828</v>
      </c>
      <c r="T2226">
        <f t="shared" si="240"/>
        <v>0</v>
      </c>
      <c r="U2226">
        <f t="shared" si="241"/>
        <v>0</v>
      </c>
      <c r="V2226">
        <f t="shared" si="242"/>
        <v>0</v>
      </c>
      <c r="W2226">
        <f t="shared" si="243"/>
        <v>0</v>
      </c>
      <c r="X2226">
        <f t="shared" si="244"/>
        <v>0</v>
      </c>
      <c r="Y2226">
        <f t="shared" si="245"/>
        <v>0</v>
      </c>
      <c r="Z2226">
        <f t="shared" si="246"/>
        <v>0</v>
      </c>
    </row>
    <row r="2227" spans="1:26" ht="14.4">
      <c r="A2227" s="7" t="s">
        <v>2518</v>
      </c>
      <c r="B2227" s="7" t="s">
        <v>250</v>
      </c>
      <c r="C2227" s="8" t="s">
        <v>76</v>
      </c>
      <c r="D2227" s="9" t="s">
        <v>64</v>
      </c>
      <c r="E2227">
        <v>16557.42707044712</v>
      </c>
      <c r="F2227" s="14">
        <v>1215</v>
      </c>
      <c r="G2227">
        <v>3.0833742723360776E-3</v>
      </c>
      <c r="H2227">
        <v>6.5089273253977073E-3</v>
      </c>
      <c r="I2227">
        <v>41431558</v>
      </c>
      <c r="J2227">
        <v>856.06242468603284</v>
      </c>
      <c r="K2227">
        <v>226.05956551283927</v>
      </c>
      <c r="T2227">
        <f t="shared" si="240"/>
        <v>0</v>
      </c>
      <c r="U2227">
        <f t="shared" si="241"/>
        <v>0</v>
      </c>
      <c r="V2227">
        <f t="shared" si="242"/>
        <v>0</v>
      </c>
      <c r="W2227">
        <f t="shared" si="243"/>
        <v>0</v>
      </c>
      <c r="X2227">
        <f t="shared" si="244"/>
        <v>0</v>
      </c>
      <c r="Y2227">
        <f t="shared" si="245"/>
        <v>0</v>
      </c>
      <c r="Z2227">
        <f t="shared" si="246"/>
        <v>0</v>
      </c>
    </row>
    <row r="2228" spans="1:26" ht="14.4">
      <c r="A2228" s="7" t="s">
        <v>2519</v>
      </c>
      <c r="B2228" s="7" t="s">
        <v>250</v>
      </c>
      <c r="C2228" s="8" t="s">
        <v>76</v>
      </c>
      <c r="D2228" s="9" t="s">
        <v>65</v>
      </c>
      <c r="E2228">
        <v>20954.002054392939</v>
      </c>
      <c r="F2228" s="14">
        <v>1730</v>
      </c>
      <c r="G2228">
        <v>3.0277110751263788E-3</v>
      </c>
      <c r="H2228">
        <v>6.8322609617104723E-3</v>
      </c>
      <c r="I2228">
        <v>42187645</v>
      </c>
      <c r="J2228">
        <v>1039.7119820269654</v>
      </c>
      <c r="K2228">
        <v>268.56203990528508</v>
      </c>
      <c r="T2228">
        <f t="shared" si="240"/>
        <v>0</v>
      </c>
      <c r="U2228">
        <f t="shared" si="241"/>
        <v>1</v>
      </c>
      <c r="V2228">
        <f t="shared" si="242"/>
        <v>0</v>
      </c>
      <c r="W2228">
        <f t="shared" si="243"/>
        <v>0</v>
      </c>
      <c r="X2228">
        <f t="shared" si="244"/>
        <v>0</v>
      </c>
      <c r="Y2228">
        <f t="shared" si="245"/>
        <v>0</v>
      </c>
      <c r="Z2228">
        <f t="shared" si="246"/>
        <v>0</v>
      </c>
    </row>
    <row r="2229" spans="1:26" ht="14.4">
      <c r="A2229" s="7" t="s">
        <v>2520</v>
      </c>
      <c r="B2229" s="7" t="s">
        <v>250</v>
      </c>
      <c r="C2229" s="8" t="s">
        <v>76</v>
      </c>
      <c r="D2229" s="9" t="s">
        <v>66</v>
      </c>
      <c r="E2229">
        <v>24230.057876056031</v>
      </c>
      <c r="F2229" s="14">
        <v>2028</v>
      </c>
      <c r="G2229">
        <v>3.238743303388632E-3</v>
      </c>
      <c r="H2229">
        <v>7.6717488824759482E-3</v>
      </c>
      <c r="I2229">
        <v>42921895</v>
      </c>
      <c r="J2229">
        <v>1164.8134361262476</v>
      </c>
      <c r="K2229">
        <v>346.30344256701619</v>
      </c>
      <c r="T2229">
        <f t="shared" si="240"/>
        <v>0</v>
      </c>
      <c r="U2229">
        <f t="shared" si="241"/>
        <v>1</v>
      </c>
      <c r="V2229">
        <f t="shared" si="242"/>
        <v>0</v>
      </c>
      <c r="W2229">
        <f t="shared" si="243"/>
        <v>0</v>
      </c>
      <c r="X2229">
        <f t="shared" si="244"/>
        <v>0</v>
      </c>
      <c r="Y2229">
        <f t="shared" si="245"/>
        <v>0</v>
      </c>
      <c r="Z2229">
        <f t="shared" si="246"/>
        <v>0</v>
      </c>
    </row>
    <row r="2230" spans="1:26" ht="14.4">
      <c r="A2230" s="7" t="s">
        <v>2521</v>
      </c>
      <c r="B2230" s="7" t="s">
        <v>250</v>
      </c>
      <c r="C2230" s="8" t="s">
        <v>76</v>
      </c>
      <c r="D2230" s="9" t="s">
        <v>67</v>
      </c>
      <c r="E2230">
        <v>25885.872395706563</v>
      </c>
      <c r="F2230" s="14">
        <v>2178</v>
      </c>
      <c r="G2230">
        <v>3.1844891852604927E-3</v>
      </c>
      <c r="H2230">
        <v>7.5432348475156031E-3</v>
      </c>
      <c r="I2230">
        <v>43653155</v>
      </c>
      <c r="J2230">
        <v>1215.6280571243933</v>
      </c>
      <c r="K2230">
        <v>422.44369278692454</v>
      </c>
      <c r="T2230">
        <f t="shared" si="240"/>
        <v>0</v>
      </c>
      <c r="U2230">
        <f t="shared" si="241"/>
        <v>1</v>
      </c>
      <c r="V2230">
        <f t="shared" si="242"/>
        <v>0</v>
      </c>
      <c r="W2230">
        <f t="shared" si="243"/>
        <v>0</v>
      </c>
      <c r="X2230">
        <f t="shared" si="244"/>
        <v>0</v>
      </c>
      <c r="Y2230">
        <f t="shared" si="245"/>
        <v>0</v>
      </c>
      <c r="Z2230">
        <f t="shared" si="246"/>
        <v>0</v>
      </c>
    </row>
    <row r="2231" spans="1:26" ht="14.4">
      <c r="A2231" s="7" t="s">
        <v>2522</v>
      </c>
      <c r="B2231" s="7" t="s">
        <v>250</v>
      </c>
      <c r="C2231" s="8" t="s">
        <v>76</v>
      </c>
      <c r="D2231" s="9" t="s">
        <v>68</v>
      </c>
      <c r="E2231">
        <v>27929.614398563121</v>
      </c>
      <c r="F2231" s="14">
        <v>2371</v>
      </c>
      <c r="G2231">
        <v>3.1311124890221411E-3</v>
      </c>
      <c r="H2231">
        <v>7.4167991990687545E-3</v>
      </c>
      <c r="I2231">
        <v>44397319</v>
      </c>
      <c r="J2231">
        <v>1296.0917752713851</v>
      </c>
      <c r="K2231">
        <v>458.31596272738904</v>
      </c>
      <c r="T2231">
        <f t="shared" si="240"/>
        <v>0</v>
      </c>
      <c r="U2231">
        <f t="shared" si="241"/>
        <v>1</v>
      </c>
      <c r="V2231">
        <f t="shared" si="242"/>
        <v>0</v>
      </c>
      <c r="W2231">
        <f t="shared" si="243"/>
        <v>0</v>
      </c>
      <c r="X2231">
        <f t="shared" si="244"/>
        <v>0</v>
      </c>
      <c r="Y2231">
        <f t="shared" si="245"/>
        <v>0</v>
      </c>
      <c r="Z2231">
        <f t="shared" si="246"/>
        <v>0</v>
      </c>
    </row>
    <row r="2232" spans="1:26" ht="14.4">
      <c r="A2232" s="7" t="s">
        <v>2523</v>
      </c>
      <c r="B2232" s="7" t="s">
        <v>250</v>
      </c>
      <c r="C2232" s="8" t="s">
        <v>76</v>
      </c>
      <c r="D2232" s="9" t="s">
        <v>69</v>
      </c>
      <c r="E2232">
        <v>31839.526662983451</v>
      </c>
      <c r="F2232" s="14">
        <v>2752</v>
      </c>
      <c r="G2232">
        <v>3.0740620777462428E-3</v>
      </c>
      <c r="H2232">
        <v>7.5050407608957016E-3</v>
      </c>
      <c r="I2232">
        <v>45226803</v>
      </c>
      <c r="J2232">
        <v>1437.6430719633222</v>
      </c>
      <c r="K2232">
        <v>538.50810547011247</v>
      </c>
      <c r="T2232">
        <f t="shared" si="240"/>
        <v>0</v>
      </c>
      <c r="U2232">
        <f t="shared" si="241"/>
        <v>1</v>
      </c>
      <c r="V2232">
        <f t="shared" si="242"/>
        <v>0</v>
      </c>
      <c r="W2232">
        <f t="shared" si="243"/>
        <v>0</v>
      </c>
      <c r="X2232">
        <f t="shared" si="244"/>
        <v>0</v>
      </c>
      <c r="Y2232">
        <f t="shared" si="245"/>
        <v>0</v>
      </c>
      <c r="Z2232">
        <f t="shared" si="246"/>
        <v>0</v>
      </c>
    </row>
    <row r="2233" spans="1:26" ht="14.4">
      <c r="A2233" s="7" t="s">
        <v>2524</v>
      </c>
      <c r="B2233" s="7" t="s">
        <v>250</v>
      </c>
      <c r="C2233" s="8" t="s">
        <v>76</v>
      </c>
      <c r="D2233" s="9" t="s">
        <v>70</v>
      </c>
      <c r="E2233">
        <v>34599.737398873564</v>
      </c>
      <c r="F2233" s="14">
        <v>3146</v>
      </c>
      <c r="G2233">
        <v>3.129992344971307E-3</v>
      </c>
      <c r="H2233">
        <v>7.7955384443775273E-3</v>
      </c>
      <c r="I2233">
        <v>45954106</v>
      </c>
      <c r="J2233">
        <v>1532.7030842467047</v>
      </c>
      <c r="K2233">
        <v>590.95916260453419</v>
      </c>
      <c r="T2233">
        <f t="shared" si="240"/>
        <v>0</v>
      </c>
      <c r="U2233">
        <f t="shared" si="241"/>
        <v>1</v>
      </c>
      <c r="V2233">
        <f t="shared" si="242"/>
        <v>0</v>
      </c>
      <c r="W2233">
        <f t="shared" si="243"/>
        <v>0</v>
      </c>
      <c r="X2233">
        <f t="shared" si="244"/>
        <v>0</v>
      </c>
      <c r="Y2233">
        <f t="shared" si="245"/>
        <v>0</v>
      </c>
      <c r="Z2233">
        <f t="shared" si="246"/>
        <v>0</v>
      </c>
    </row>
    <row r="2234" spans="1:26" ht="14.4">
      <c r="A2234" s="7" t="s">
        <v>2525</v>
      </c>
      <c r="B2234" s="7" t="s">
        <v>250</v>
      </c>
      <c r="C2234" s="8" t="s">
        <v>76</v>
      </c>
      <c r="D2234" s="9" t="s">
        <v>71</v>
      </c>
      <c r="E2234">
        <v>31274.97549443903</v>
      </c>
      <c r="F2234" s="14">
        <v>3058</v>
      </c>
      <c r="G2234">
        <v>3.1023912932538842E-3</v>
      </c>
      <c r="H2234">
        <v>7.7267954456561065E-3</v>
      </c>
      <c r="I2234">
        <v>46362946</v>
      </c>
      <c r="J2234">
        <v>1288.5936972167385</v>
      </c>
      <c r="K2234">
        <v>491.49163213226353</v>
      </c>
      <c r="T2234">
        <f t="shared" si="240"/>
        <v>0</v>
      </c>
      <c r="U2234">
        <f t="shared" si="241"/>
        <v>1</v>
      </c>
      <c r="V2234">
        <f t="shared" si="242"/>
        <v>0</v>
      </c>
      <c r="W2234">
        <f t="shared" si="243"/>
        <v>0</v>
      </c>
      <c r="X2234">
        <f t="shared" si="244"/>
        <v>0</v>
      </c>
      <c r="Y2234">
        <f t="shared" si="245"/>
        <v>0</v>
      </c>
      <c r="Z2234">
        <f t="shared" si="246"/>
        <v>0</v>
      </c>
    </row>
    <row r="2235" spans="1:26" ht="14.4">
      <c r="A2235" s="7" t="s">
        <v>2526</v>
      </c>
      <c r="B2235" s="7" t="s">
        <v>250</v>
      </c>
      <c r="C2235" s="8" t="s">
        <v>76</v>
      </c>
      <c r="D2235" s="9" t="s">
        <v>72</v>
      </c>
      <c r="E2235">
        <v>29628.422863807351</v>
      </c>
      <c r="F2235" s="14">
        <v>2902</v>
      </c>
      <c r="G2235">
        <v>3.0468753639814176E-3</v>
      </c>
      <c r="H2235">
        <v>7.5887837697732417E-3</v>
      </c>
      <c r="I2235">
        <v>46576897</v>
      </c>
      <c r="J2235">
        <v>1267.6241613948648</v>
      </c>
      <c r="K2235">
        <v>488.07459200212503</v>
      </c>
      <c r="T2235">
        <f t="shared" si="240"/>
        <v>0</v>
      </c>
      <c r="U2235">
        <f t="shared" si="241"/>
        <v>1</v>
      </c>
      <c r="V2235">
        <f t="shared" si="242"/>
        <v>0</v>
      </c>
      <c r="W2235">
        <f t="shared" si="243"/>
        <v>0</v>
      </c>
      <c r="X2235">
        <f t="shared" si="244"/>
        <v>0</v>
      </c>
      <c r="Y2235">
        <f t="shared" si="245"/>
        <v>0</v>
      </c>
      <c r="Z2235">
        <f t="shared" si="246"/>
        <v>0</v>
      </c>
    </row>
    <row r="2236" spans="1:26" ht="14.4">
      <c r="A2236" s="7" t="s">
        <v>2527</v>
      </c>
      <c r="B2236" s="7" t="s">
        <v>250</v>
      </c>
      <c r="C2236" s="8" t="s">
        <v>76</v>
      </c>
      <c r="D2236" s="9" t="s">
        <v>73</v>
      </c>
      <c r="E2236">
        <v>31020.88867486615</v>
      </c>
      <c r="F2236" s="14">
        <v>2978</v>
      </c>
      <c r="G2236">
        <v>3.0360678588999689E-3</v>
      </c>
      <c r="H2236">
        <v>7.5618657605486476E-3</v>
      </c>
      <c r="I2236">
        <v>46742697</v>
      </c>
      <c r="J2236">
        <v>1448.3118079386818</v>
      </c>
      <c r="K2236">
        <v>504.52801215128858</v>
      </c>
      <c r="T2236">
        <f t="shared" si="240"/>
        <v>0</v>
      </c>
      <c r="U2236">
        <f t="shared" si="241"/>
        <v>1</v>
      </c>
      <c r="V2236">
        <f t="shared" si="242"/>
        <v>0</v>
      </c>
      <c r="W2236">
        <f t="shared" si="243"/>
        <v>0</v>
      </c>
      <c r="X2236">
        <f t="shared" si="244"/>
        <v>0</v>
      </c>
      <c r="Y2236">
        <f t="shared" si="245"/>
        <v>0</v>
      </c>
      <c r="Z2236">
        <f t="shared" si="246"/>
        <v>0</v>
      </c>
    </row>
    <row r="2237" spans="1:26" ht="14.4">
      <c r="A2237" s="7" t="s">
        <v>2528</v>
      </c>
      <c r="B2237" s="7" t="s">
        <v>250</v>
      </c>
      <c r="C2237" s="8" t="s">
        <v>76</v>
      </c>
      <c r="D2237" s="9" t="s">
        <v>74</v>
      </c>
      <c r="E2237">
        <v>28228.492711403182</v>
      </c>
      <c r="F2237" s="14">
        <v>2808</v>
      </c>
      <c r="G2237">
        <v>3.0313124127696804E-3</v>
      </c>
      <c r="H2237">
        <v>7.4856188660768451E-3</v>
      </c>
      <c r="I2237">
        <v>46761264</v>
      </c>
      <c r="J2237">
        <v>1351.5032442236804</v>
      </c>
      <c r="K2237">
        <v>465.10718786386957</v>
      </c>
      <c r="T2237">
        <f t="shared" si="240"/>
        <v>0</v>
      </c>
      <c r="U2237">
        <f t="shared" si="241"/>
        <v>1</v>
      </c>
      <c r="V2237">
        <f t="shared" si="242"/>
        <v>0</v>
      </c>
      <c r="W2237">
        <f t="shared" si="243"/>
        <v>0</v>
      </c>
      <c r="X2237">
        <f t="shared" si="244"/>
        <v>0</v>
      </c>
      <c r="Y2237">
        <f t="shared" si="245"/>
        <v>0</v>
      </c>
      <c r="Z2237">
        <f t="shared" si="246"/>
        <v>0</v>
      </c>
    </row>
    <row r="2238" spans="1:26" ht="14.4">
      <c r="A2238" s="7" t="s">
        <v>2529</v>
      </c>
      <c r="B2238" s="7" t="s">
        <v>251</v>
      </c>
      <c r="C2238" s="8" t="s">
        <v>61</v>
      </c>
      <c r="D2238" s="9" t="s">
        <v>62</v>
      </c>
      <c r="E2238">
        <v>854.9267251596691</v>
      </c>
      <c r="F2238" s="14">
        <v>32</v>
      </c>
      <c r="I2238">
        <v>19102000</v>
      </c>
      <c r="J2238">
        <v>20.3120092136949</v>
      </c>
      <c r="K2238">
        <v>20.050256517642133</v>
      </c>
      <c r="T2238">
        <f t="shared" si="240"/>
        <v>0</v>
      </c>
      <c r="U2238">
        <f t="shared" si="241"/>
        <v>0</v>
      </c>
      <c r="V2238">
        <f t="shared" si="242"/>
        <v>0</v>
      </c>
      <c r="W2238">
        <f t="shared" si="243"/>
        <v>0</v>
      </c>
      <c r="X2238">
        <f t="shared" si="244"/>
        <v>0</v>
      </c>
      <c r="Y2238">
        <f t="shared" si="245"/>
        <v>0</v>
      </c>
      <c r="Z2238">
        <f t="shared" si="246"/>
        <v>0</v>
      </c>
    </row>
    <row r="2239" spans="1:26" ht="14.4">
      <c r="A2239" s="7" t="s">
        <v>2530</v>
      </c>
      <c r="B2239" s="7" t="s">
        <v>251</v>
      </c>
      <c r="C2239" s="8" t="s">
        <v>61</v>
      </c>
      <c r="D2239" s="9" t="s">
        <v>63</v>
      </c>
      <c r="E2239">
        <v>837.69880353247856</v>
      </c>
      <c r="F2239" s="14">
        <v>31</v>
      </c>
      <c r="G2239">
        <v>5.5439697824120871E-4</v>
      </c>
      <c r="I2239">
        <v>18797000</v>
      </c>
      <c r="J2239">
        <v>18.460392615842952</v>
      </c>
      <c r="K2239">
        <v>21.386391445443422</v>
      </c>
      <c r="T2239">
        <f t="shared" si="240"/>
        <v>0</v>
      </c>
      <c r="U2239">
        <f t="shared" si="241"/>
        <v>0</v>
      </c>
      <c r="V2239">
        <f t="shared" si="242"/>
        <v>0</v>
      </c>
      <c r="W2239">
        <f t="shared" si="243"/>
        <v>0</v>
      </c>
      <c r="X2239">
        <f t="shared" si="244"/>
        <v>0</v>
      </c>
      <c r="Y2239">
        <f t="shared" si="245"/>
        <v>0</v>
      </c>
      <c r="Z2239">
        <f t="shared" si="246"/>
        <v>0</v>
      </c>
    </row>
    <row r="2240" spans="1:26" ht="14.4">
      <c r="A2240" s="7" t="s">
        <v>2531</v>
      </c>
      <c r="B2240" s="7" t="s">
        <v>251</v>
      </c>
      <c r="C2240" s="8" t="s">
        <v>61</v>
      </c>
      <c r="D2240" s="9" t="s">
        <v>64</v>
      </c>
      <c r="E2240">
        <v>903.89640484118172</v>
      </c>
      <c r="F2240" s="14">
        <v>34</v>
      </c>
      <c r="G2240">
        <v>5.2026848475239149E-4</v>
      </c>
      <c r="H2240">
        <v>6.7174039427091593E-4</v>
      </c>
      <c r="I2240">
        <v>18921000</v>
      </c>
      <c r="J2240">
        <v>31.393689551292216</v>
      </c>
      <c r="K2240">
        <v>23.148882194387188</v>
      </c>
      <c r="T2240">
        <f t="shared" si="240"/>
        <v>0</v>
      </c>
      <c r="U2240">
        <f t="shared" si="241"/>
        <v>0</v>
      </c>
      <c r="V2240">
        <f t="shared" si="242"/>
        <v>0</v>
      </c>
      <c r="W2240">
        <f t="shared" si="243"/>
        <v>0</v>
      </c>
      <c r="X2240">
        <f t="shared" si="244"/>
        <v>0</v>
      </c>
      <c r="Y2240">
        <f t="shared" si="245"/>
        <v>0</v>
      </c>
      <c r="Z2240">
        <f t="shared" si="246"/>
        <v>0</v>
      </c>
    </row>
    <row r="2241" spans="1:26" ht="14.4">
      <c r="A2241" s="7" t="s">
        <v>2532</v>
      </c>
      <c r="B2241" s="7" t="s">
        <v>251</v>
      </c>
      <c r="C2241" s="8" t="s">
        <v>61</v>
      </c>
      <c r="D2241" s="9" t="s">
        <v>65</v>
      </c>
      <c r="E2241">
        <v>984.8101724821363</v>
      </c>
      <c r="F2241" s="14">
        <v>38</v>
      </c>
      <c r="G2241">
        <v>4.7368695561466646E-4</v>
      </c>
      <c r="H2241">
        <v>6.692223439211391E-4</v>
      </c>
      <c r="I2241">
        <v>19173000</v>
      </c>
      <c r="J2241">
        <v>36.979085171856255</v>
      </c>
      <c r="K2241">
        <v>24.096385542168676</v>
      </c>
      <c r="T2241">
        <f t="shared" si="240"/>
        <v>0</v>
      </c>
      <c r="U2241">
        <f t="shared" si="241"/>
        <v>0</v>
      </c>
      <c r="V2241">
        <f t="shared" si="242"/>
        <v>0</v>
      </c>
      <c r="W2241">
        <f t="shared" si="243"/>
        <v>0</v>
      </c>
      <c r="X2241">
        <f t="shared" si="244"/>
        <v>0</v>
      </c>
      <c r="Y2241">
        <f t="shared" si="245"/>
        <v>0</v>
      </c>
      <c r="Z2241">
        <f t="shared" si="246"/>
        <v>0</v>
      </c>
    </row>
    <row r="2242" spans="1:26" ht="14.4">
      <c r="A2242" s="7" t="s">
        <v>2533</v>
      </c>
      <c r="B2242" s="7" t="s">
        <v>251</v>
      </c>
      <c r="C2242" s="8" t="s">
        <v>61</v>
      </c>
      <c r="D2242" s="9" t="s">
        <v>66</v>
      </c>
      <c r="E2242">
        <v>1063.1605835348598</v>
      </c>
      <c r="F2242" s="14">
        <v>44</v>
      </c>
      <c r="G2242">
        <v>4.6730126061229741E-4</v>
      </c>
      <c r="H2242">
        <v>6.6020066889632104E-4</v>
      </c>
      <c r="I2242">
        <v>19435000</v>
      </c>
      <c r="J2242">
        <v>41.574479032673011</v>
      </c>
      <c r="K2242">
        <v>25.675328016465141</v>
      </c>
      <c r="T2242">
        <f t="shared" si="240"/>
        <v>0</v>
      </c>
      <c r="U2242">
        <f t="shared" si="241"/>
        <v>0</v>
      </c>
      <c r="V2242">
        <f t="shared" si="242"/>
        <v>0</v>
      </c>
      <c r="W2242">
        <f t="shared" si="243"/>
        <v>0</v>
      </c>
      <c r="X2242">
        <f t="shared" si="244"/>
        <v>0</v>
      </c>
      <c r="Y2242">
        <f t="shared" si="245"/>
        <v>0</v>
      </c>
      <c r="Z2242">
        <f t="shared" si="246"/>
        <v>0</v>
      </c>
    </row>
    <row r="2243" spans="1:26" ht="14.4">
      <c r="A2243" s="7" t="s">
        <v>2534</v>
      </c>
      <c r="B2243" s="7" t="s">
        <v>251</v>
      </c>
      <c r="C2243" s="8" t="s">
        <v>61</v>
      </c>
      <c r="D2243" s="9" t="s">
        <v>67</v>
      </c>
      <c r="E2243">
        <v>1242.4043496742008</v>
      </c>
      <c r="F2243" s="14">
        <v>49</v>
      </c>
      <c r="G2243">
        <v>4.5520260639380982E-4</v>
      </c>
      <c r="H2243">
        <v>6.0537568723274284E-4</v>
      </c>
      <c r="I2243">
        <v>19644000</v>
      </c>
      <c r="J2243">
        <v>37.110568112400735</v>
      </c>
      <c r="K2243">
        <v>28.100183262064753</v>
      </c>
      <c r="T2243">
        <f t="shared" ref="T2243:T2306" si="247">IF(OR(E2243&lt;$N$2-$S$2,E2243&gt;$P$2+$S$2),1,0)</f>
        <v>0</v>
      </c>
      <c r="U2243">
        <f t="shared" ref="U2243:U2306" si="248">IF(OR(F2243&lt;$N$3-$S$3,F2243&gt;$P$3+$S$3),1,0)</f>
        <v>0</v>
      </c>
      <c r="V2243">
        <f t="shared" ref="V2243:V2306" si="249">IF(OR(G2243&lt;$N$4-$S$4,G2243&gt;$P$4+$S$4),1,0)</f>
        <v>0</v>
      </c>
      <c r="W2243">
        <f t="shared" ref="W2243:W2306" si="250">IF(OR(H2243&lt;$N$5-$S$5,H2243&gt;$P$5+$S$5),1,0)</f>
        <v>0</v>
      </c>
      <c r="X2243">
        <f t="shared" ref="X2243:X2306" si="251">IF(OR(I2243&lt;$N$6-$S$6,I2243&gt;$P$6+$S$6),1,0)</f>
        <v>0</v>
      </c>
      <c r="Y2243">
        <f t="shared" ref="Y2243:Y2306" si="252">IF(OR(J2243&lt;$N$7-$S$7,J2243&gt;$P$7+$S$7),1,0)</f>
        <v>0</v>
      </c>
      <c r="Z2243">
        <f t="shared" ref="Z2243:Z2306" si="253">IF(OR(K2243&lt;$N$8-$S$8,K2243&gt;$P$8+$S$8),1,0)</f>
        <v>0</v>
      </c>
    </row>
    <row r="2244" spans="1:26" ht="14.4">
      <c r="A2244" s="7" t="s">
        <v>2535</v>
      </c>
      <c r="B2244" s="7" t="s">
        <v>251</v>
      </c>
      <c r="C2244" s="8" t="s">
        <v>61</v>
      </c>
      <c r="D2244" s="9" t="s">
        <v>68</v>
      </c>
      <c r="E2244">
        <v>1423.4772153791923</v>
      </c>
      <c r="F2244" s="14">
        <v>57</v>
      </c>
      <c r="G2244">
        <v>4.5029710947728873E-4</v>
      </c>
      <c r="H2244">
        <v>5.9885184812166379E-4</v>
      </c>
      <c r="I2244">
        <v>19858000</v>
      </c>
      <c r="J2244">
        <v>36.912075737737936</v>
      </c>
      <c r="K2244">
        <v>33.538120656662301</v>
      </c>
      <c r="T2244">
        <f t="shared" si="247"/>
        <v>0</v>
      </c>
      <c r="U2244">
        <f t="shared" si="248"/>
        <v>0</v>
      </c>
      <c r="V2244">
        <f t="shared" si="249"/>
        <v>0</v>
      </c>
      <c r="W2244">
        <f t="shared" si="250"/>
        <v>0</v>
      </c>
      <c r="X2244">
        <f t="shared" si="251"/>
        <v>0</v>
      </c>
      <c r="Y2244">
        <f t="shared" si="252"/>
        <v>0</v>
      </c>
      <c r="Z2244">
        <f t="shared" si="253"/>
        <v>0</v>
      </c>
    </row>
    <row r="2245" spans="1:26" ht="14.4">
      <c r="A2245" s="7" t="s">
        <v>2536</v>
      </c>
      <c r="B2245" s="7" t="s">
        <v>251</v>
      </c>
      <c r="C2245" s="8" t="s">
        <v>61</v>
      </c>
      <c r="D2245" s="9" t="s">
        <v>69</v>
      </c>
      <c r="E2245">
        <v>1614.411110035431</v>
      </c>
      <c r="F2245" s="14">
        <v>59</v>
      </c>
      <c r="G2245">
        <v>4.390438644642946E-4</v>
      </c>
      <c r="H2245">
        <v>5.9708568291830927E-4</v>
      </c>
      <c r="I2245">
        <v>20039000</v>
      </c>
      <c r="J2245">
        <v>37.427017316233346</v>
      </c>
      <c r="K2245">
        <v>35.381007036279257</v>
      </c>
      <c r="T2245">
        <f t="shared" si="247"/>
        <v>0</v>
      </c>
      <c r="U2245">
        <f t="shared" si="248"/>
        <v>0</v>
      </c>
      <c r="V2245">
        <f t="shared" si="249"/>
        <v>0</v>
      </c>
      <c r="W2245">
        <f t="shared" si="250"/>
        <v>0</v>
      </c>
      <c r="X2245">
        <f t="shared" si="251"/>
        <v>0</v>
      </c>
      <c r="Y2245">
        <f t="shared" si="252"/>
        <v>0</v>
      </c>
      <c r="Z2245">
        <f t="shared" si="253"/>
        <v>0</v>
      </c>
    </row>
    <row r="2246" spans="1:26" ht="14.4">
      <c r="A2246" s="7" t="s">
        <v>2537</v>
      </c>
      <c r="B2246" s="7" t="s">
        <v>251</v>
      </c>
      <c r="C2246" s="8" t="s">
        <v>61</v>
      </c>
      <c r="D2246" s="9" t="s">
        <v>70</v>
      </c>
      <c r="E2246">
        <v>2013.9110881436416</v>
      </c>
      <c r="F2246" s="14">
        <v>68</v>
      </c>
      <c r="G2246">
        <v>4.5807983380323491E-4</v>
      </c>
      <c r="H2246">
        <v>6.161646139387644E-4</v>
      </c>
      <c r="I2246">
        <v>20217000</v>
      </c>
      <c r="J2246">
        <v>39.71904832566652</v>
      </c>
      <c r="K2246">
        <v>38.433001929069597</v>
      </c>
      <c r="T2246">
        <f t="shared" si="247"/>
        <v>0</v>
      </c>
      <c r="U2246">
        <f t="shared" si="248"/>
        <v>0</v>
      </c>
      <c r="V2246">
        <f t="shared" si="249"/>
        <v>0</v>
      </c>
      <c r="W2246">
        <f t="shared" si="250"/>
        <v>0</v>
      </c>
      <c r="X2246">
        <f t="shared" si="251"/>
        <v>0</v>
      </c>
      <c r="Y2246">
        <f t="shared" si="252"/>
        <v>0</v>
      </c>
      <c r="Z2246">
        <f t="shared" si="253"/>
        <v>0</v>
      </c>
    </row>
    <row r="2247" spans="1:26" ht="14.4">
      <c r="A2247" s="7" t="s">
        <v>2538</v>
      </c>
      <c r="B2247" s="7" t="s">
        <v>251</v>
      </c>
      <c r="C2247" s="8" t="s">
        <v>61</v>
      </c>
      <c r="D2247" s="9" t="s">
        <v>71</v>
      </c>
      <c r="E2247">
        <v>2057.1136721271396</v>
      </c>
      <c r="F2247" s="14">
        <v>68</v>
      </c>
      <c r="G2247">
        <v>4.5286063569682154E-4</v>
      </c>
      <c r="H2247">
        <v>6.0914425427872866E-4</v>
      </c>
      <c r="I2247">
        <v>20450000</v>
      </c>
      <c r="J2247">
        <v>36.87041564792176</v>
      </c>
      <c r="K2247">
        <v>35.941320293398533</v>
      </c>
      <c r="T2247">
        <f t="shared" si="247"/>
        <v>0</v>
      </c>
      <c r="U2247">
        <f t="shared" si="248"/>
        <v>0</v>
      </c>
      <c r="V2247">
        <f t="shared" si="249"/>
        <v>0</v>
      </c>
      <c r="W2247">
        <f t="shared" si="250"/>
        <v>0</v>
      </c>
      <c r="X2247">
        <f t="shared" si="251"/>
        <v>0</v>
      </c>
      <c r="Y2247">
        <f t="shared" si="252"/>
        <v>0</v>
      </c>
      <c r="Z2247">
        <f t="shared" si="253"/>
        <v>0</v>
      </c>
    </row>
    <row r="2248" spans="1:26" ht="14.4">
      <c r="A2248" s="7" t="s">
        <v>2539</v>
      </c>
      <c r="B2248" s="7" t="s">
        <v>251</v>
      </c>
      <c r="C2248" s="8" t="s">
        <v>61</v>
      </c>
      <c r="D2248" s="9" t="s">
        <v>72</v>
      </c>
      <c r="E2248">
        <v>2400.0155749770011</v>
      </c>
      <c r="F2248" s="14">
        <v>82</v>
      </c>
      <c r="G2248">
        <v>4.3582046191836539E-4</v>
      </c>
      <c r="H2248">
        <v>5.637437660388321E-4</v>
      </c>
      <c r="I2248">
        <v>20653000</v>
      </c>
      <c r="J2248">
        <v>50.54955696508982</v>
      </c>
      <c r="K2248">
        <v>40.091027937829857</v>
      </c>
      <c r="T2248">
        <f t="shared" si="247"/>
        <v>0</v>
      </c>
      <c r="U2248">
        <f t="shared" si="248"/>
        <v>0</v>
      </c>
      <c r="V2248">
        <f t="shared" si="249"/>
        <v>0</v>
      </c>
      <c r="W2248">
        <f t="shared" si="250"/>
        <v>0</v>
      </c>
      <c r="X2248">
        <f t="shared" si="251"/>
        <v>0</v>
      </c>
      <c r="Y2248">
        <f t="shared" si="252"/>
        <v>0</v>
      </c>
      <c r="Z2248">
        <f t="shared" si="253"/>
        <v>0</v>
      </c>
    </row>
    <row r="2249" spans="1:26" ht="14.4">
      <c r="A2249" s="7" t="s">
        <v>2540</v>
      </c>
      <c r="B2249" s="7" t="s">
        <v>251</v>
      </c>
      <c r="C2249" s="8" t="s">
        <v>61</v>
      </c>
      <c r="D2249" s="9" t="s">
        <v>73</v>
      </c>
      <c r="E2249">
        <v>2835.6899673199482</v>
      </c>
      <c r="F2249" s="14">
        <v>93</v>
      </c>
      <c r="G2249">
        <v>4.313095979682783E-4</v>
      </c>
      <c r="H2249">
        <v>5.5790886003162586E-4</v>
      </c>
      <c r="I2249">
        <v>20869000</v>
      </c>
      <c r="J2249">
        <v>68.091427476160817</v>
      </c>
      <c r="K2249">
        <v>44.372035075949974</v>
      </c>
      <c r="T2249">
        <f t="shared" si="247"/>
        <v>0</v>
      </c>
      <c r="U2249">
        <f t="shared" si="248"/>
        <v>0</v>
      </c>
      <c r="V2249">
        <f t="shared" si="249"/>
        <v>0</v>
      </c>
      <c r="W2249">
        <f t="shared" si="250"/>
        <v>0</v>
      </c>
      <c r="X2249">
        <f t="shared" si="251"/>
        <v>0</v>
      </c>
      <c r="Y2249">
        <f t="shared" si="252"/>
        <v>0</v>
      </c>
      <c r="Z2249">
        <f t="shared" si="253"/>
        <v>0</v>
      </c>
    </row>
    <row r="2250" spans="1:26" ht="14.4">
      <c r="A2250" s="7" t="s">
        <v>2541</v>
      </c>
      <c r="B2250" s="7" t="s">
        <v>251</v>
      </c>
      <c r="C2250" s="8" t="s">
        <v>61</v>
      </c>
      <c r="D2250" s="9" t="s">
        <v>74</v>
      </c>
      <c r="E2250">
        <v>2921.7363452380951</v>
      </c>
      <c r="F2250" s="14">
        <v>89</v>
      </c>
      <c r="G2250">
        <v>4.468221172766627E-4</v>
      </c>
      <c r="H2250">
        <v>5.7743014561196376E-4</v>
      </c>
      <c r="I2250">
        <v>20328000</v>
      </c>
      <c r="J2250">
        <v>86.383313656040926</v>
      </c>
      <c r="K2250">
        <v>59.966548602912241</v>
      </c>
      <c r="T2250">
        <f t="shared" si="247"/>
        <v>0</v>
      </c>
      <c r="U2250">
        <f t="shared" si="248"/>
        <v>0</v>
      </c>
      <c r="V2250">
        <f t="shared" si="249"/>
        <v>0</v>
      </c>
      <c r="W2250">
        <f t="shared" si="250"/>
        <v>0</v>
      </c>
      <c r="X2250">
        <f t="shared" si="251"/>
        <v>0</v>
      </c>
      <c r="Y2250">
        <f t="shared" si="252"/>
        <v>0</v>
      </c>
      <c r="Z2250">
        <f t="shared" si="253"/>
        <v>0</v>
      </c>
    </row>
    <row r="2251" spans="1:26" ht="14.4">
      <c r="A2251" s="7" t="s">
        <v>2542</v>
      </c>
      <c r="B2251" s="7" t="s">
        <v>252</v>
      </c>
      <c r="C2251" s="8" t="s">
        <v>84</v>
      </c>
      <c r="D2251" s="9" t="s">
        <v>62</v>
      </c>
      <c r="E2251">
        <v>9146.4727296680139</v>
      </c>
      <c r="F2251" s="14">
        <v>392</v>
      </c>
      <c r="I2251">
        <v>45544</v>
      </c>
      <c r="J2251">
        <v>1273.4937642719128</v>
      </c>
      <c r="K2251">
        <v>197.61110135253821</v>
      </c>
      <c r="T2251">
        <f t="shared" si="247"/>
        <v>0</v>
      </c>
      <c r="U2251">
        <f t="shared" si="248"/>
        <v>0</v>
      </c>
      <c r="V2251">
        <f t="shared" si="249"/>
        <v>0</v>
      </c>
      <c r="W2251">
        <f t="shared" si="250"/>
        <v>0</v>
      </c>
      <c r="X2251">
        <f t="shared" si="251"/>
        <v>0</v>
      </c>
      <c r="Y2251">
        <f t="shared" si="252"/>
        <v>0</v>
      </c>
      <c r="Z2251">
        <f t="shared" si="253"/>
        <v>0</v>
      </c>
    </row>
    <row r="2252" spans="1:26" ht="14.4">
      <c r="A2252" s="7" t="s">
        <v>2543</v>
      </c>
      <c r="B2252" s="7" t="s">
        <v>252</v>
      </c>
      <c r="C2252" s="8" t="s">
        <v>84</v>
      </c>
      <c r="D2252" s="9" t="s">
        <v>63</v>
      </c>
      <c r="E2252">
        <v>9865.0971999826888</v>
      </c>
      <c r="F2252" s="14">
        <v>378</v>
      </c>
      <c r="I2252">
        <v>46214</v>
      </c>
      <c r="J2252">
        <v>1341.584801142511</v>
      </c>
      <c r="K2252">
        <v>173.10771627645303</v>
      </c>
      <c r="T2252">
        <f t="shared" si="247"/>
        <v>0</v>
      </c>
      <c r="U2252">
        <f t="shared" si="248"/>
        <v>0</v>
      </c>
      <c r="V2252">
        <f t="shared" si="249"/>
        <v>0</v>
      </c>
      <c r="W2252">
        <f t="shared" si="250"/>
        <v>0</v>
      </c>
      <c r="X2252">
        <f t="shared" si="251"/>
        <v>0</v>
      </c>
      <c r="Y2252">
        <f t="shared" si="252"/>
        <v>0</v>
      </c>
      <c r="Z2252">
        <f t="shared" si="253"/>
        <v>0</v>
      </c>
    </row>
    <row r="2253" spans="1:26" ht="14.4">
      <c r="A2253" s="7" t="s">
        <v>2544</v>
      </c>
      <c r="B2253" s="7" t="s">
        <v>252</v>
      </c>
      <c r="C2253" s="8" t="s">
        <v>84</v>
      </c>
      <c r="D2253" s="9" t="s">
        <v>64</v>
      </c>
      <c r="E2253">
        <v>10185.962287467508</v>
      </c>
      <c r="F2253" s="14">
        <v>374</v>
      </c>
      <c r="H2253">
        <v>5.3053223675800058E-3</v>
      </c>
      <c r="I2253">
        <v>46934</v>
      </c>
      <c r="J2253">
        <v>1214.4713853496398</v>
      </c>
      <c r="K2253">
        <v>170.45212425959858</v>
      </c>
      <c r="T2253">
        <f t="shared" si="247"/>
        <v>0</v>
      </c>
      <c r="U2253">
        <f t="shared" si="248"/>
        <v>0</v>
      </c>
      <c r="V2253">
        <f t="shared" si="249"/>
        <v>0</v>
      </c>
      <c r="W2253">
        <f t="shared" si="250"/>
        <v>0</v>
      </c>
      <c r="X2253">
        <f t="shared" si="251"/>
        <v>0</v>
      </c>
      <c r="Y2253">
        <f t="shared" si="252"/>
        <v>0</v>
      </c>
      <c r="Z2253">
        <f t="shared" si="253"/>
        <v>0</v>
      </c>
    </row>
    <row r="2254" spans="1:26" ht="14.4">
      <c r="A2254" s="7" t="s">
        <v>2545</v>
      </c>
      <c r="B2254" s="7" t="s">
        <v>252</v>
      </c>
      <c r="C2254" s="8" t="s">
        <v>84</v>
      </c>
      <c r="D2254" s="9" t="s">
        <v>65</v>
      </c>
      <c r="E2254">
        <v>9680.9267392353031</v>
      </c>
      <c r="F2254" s="14">
        <v>359</v>
      </c>
      <c r="H2254">
        <v>5.4531345036598925E-3</v>
      </c>
      <c r="I2254">
        <v>47679</v>
      </c>
      <c r="J2254">
        <v>1573.0195683634304</v>
      </c>
      <c r="K2254">
        <v>167.78875395876591</v>
      </c>
      <c r="T2254">
        <f t="shared" si="247"/>
        <v>0</v>
      </c>
      <c r="U2254">
        <f t="shared" si="248"/>
        <v>0</v>
      </c>
      <c r="V2254">
        <f t="shared" si="249"/>
        <v>0</v>
      </c>
      <c r="W2254">
        <f t="shared" si="250"/>
        <v>0</v>
      </c>
      <c r="X2254">
        <f t="shared" si="251"/>
        <v>0</v>
      </c>
      <c r="Y2254">
        <f t="shared" si="252"/>
        <v>0</v>
      </c>
      <c r="Z2254">
        <f t="shared" si="253"/>
        <v>0</v>
      </c>
    </row>
    <row r="2255" spans="1:26" ht="14.4">
      <c r="A2255" s="7" t="s">
        <v>2546</v>
      </c>
      <c r="B2255" s="7" t="s">
        <v>252</v>
      </c>
      <c r="C2255" s="8" t="s">
        <v>84</v>
      </c>
      <c r="D2255" s="9" t="s">
        <v>66</v>
      </c>
      <c r="E2255">
        <v>10275.469672249645</v>
      </c>
      <c r="F2255" s="14">
        <v>363</v>
      </c>
      <c r="H2255">
        <v>5.3695710538815807E-3</v>
      </c>
      <c r="I2255">
        <v>48421</v>
      </c>
      <c r="J2255">
        <v>2127.1762251915493</v>
      </c>
      <c r="K2255">
        <v>206.52196361083</v>
      </c>
      <c r="T2255">
        <f t="shared" si="247"/>
        <v>0</v>
      </c>
      <c r="U2255">
        <f t="shared" si="248"/>
        <v>0</v>
      </c>
      <c r="V2255">
        <f t="shared" si="249"/>
        <v>0</v>
      </c>
      <c r="W2255">
        <f t="shared" si="250"/>
        <v>0</v>
      </c>
      <c r="X2255">
        <f t="shared" si="251"/>
        <v>0</v>
      </c>
      <c r="Y2255">
        <f t="shared" si="252"/>
        <v>1</v>
      </c>
      <c r="Z2255">
        <f t="shared" si="253"/>
        <v>0</v>
      </c>
    </row>
    <row r="2256" spans="1:26" ht="14.4">
      <c r="A2256" s="7" t="s">
        <v>2547</v>
      </c>
      <c r="B2256" s="7" t="s">
        <v>252</v>
      </c>
      <c r="C2256" s="8" t="s">
        <v>84</v>
      </c>
      <c r="D2256" s="9" t="s">
        <v>67</v>
      </c>
      <c r="E2256">
        <v>10916.190113758928</v>
      </c>
      <c r="F2256" s="14">
        <v>389</v>
      </c>
      <c r="H2256">
        <v>5.0672581859622706E-3</v>
      </c>
      <c r="I2256">
        <v>49139</v>
      </c>
      <c r="J2256">
        <v>2462.4025722949186</v>
      </c>
      <c r="K2256">
        <v>223.85477929953805</v>
      </c>
      <c r="T2256">
        <f t="shared" si="247"/>
        <v>0</v>
      </c>
      <c r="U2256">
        <f t="shared" si="248"/>
        <v>0</v>
      </c>
      <c r="V2256">
        <f t="shared" si="249"/>
        <v>0</v>
      </c>
      <c r="W2256">
        <f t="shared" si="250"/>
        <v>0</v>
      </c>
      <c r="X2256">
        <f t="shared" si="251"/>
        <v>0</v>
      </c>
      <c r="Y2256">
        <f t="shared" si="252"/>
        <v>1</v>
      </c>
      <c r="Z2256">
        <f t="shared" si="253"/>
        <v>0</v>
      </c>
    </row>
    <row r="2257" spans="1:26" ht="14.4">
      <c r="A2257" s="7" t="s">
        <v>2548</v>
      </c>
      <c r="B2257" s="7" t="s">
        <v>252</v>
      </c>
      <c r="C2257" s="8" t="s">
        <v>84</v>
      </c>
      <c r="D2257" s="9" t="s">
        <v>68</v>
      </c>
      <c r="E2257">
        <v>12634.963330188868</v>
      </c>
      <c r="F2257" s="14">
        <v>517</v>
      </c>
      <c r="H2257">
        <v>4.9976918290749253E-3</v>
      </c>
      <c r="I2257">
        <v>49823</v>
      </c>
      <c r="J2257">
        <v>2649.3788009553818</v>
      </c>
      <c r="K2257">
        <v>280.99472131344959</v>
      </c>
      <c r="T2257">
        <f t="shared" si="247"/>
        <v>0</v>
      </c>
      <c r="U2257">
        <f t="shared" si="248"/>
        <v>0</v>
      </c>
      <c r="V2257">
        <f t="shared" si="249"/>
        <v>0</v>
      </c>
      <c r="W2257">
        <f t="shared" si="250"/>
        <v>0</v>
      </c>
      <c r="X2257">
        <f t="shared" si="251"/>
        <v>0</v>
      </c>
      <c r="Y2257">
        <f t="shared" si="252"/>
        <v>1</v>
      </c>
      <c r="Z2257">
        <f t="shared" si="253"/>
        <v>0</v>
      </c>
    </row>
    <row r="2258" spans="1:26" ht="14.4">
      <c r="A2258" s="7" t="s">
        <v>2549</v>
      </c>
      <c r="B2258" s="7" t="s">
        <v>252</v>
      </c>
      <c r="C2258" s="8" t="s">
        <v>84</v>
      </c>
      <c r="D2258" s="9" t="s">
        <v>69</v>
      </c>
      <c r="E2258">
        <v>13551.924838543524</v>
      </c>
      <c r="F2258" s="14">
        <v>551</v>
      </c>
      <c r="G2258">
        <v>1.505606402789334E-3</v>
      </c>
      <c r="H2258">
        <v>4.4970085978049846E-3</v>
      </c>
      <c r="I2258">
        <v>50478</v>
      </c>
      <c r="J2258">
        <v>2476.326320377194</v>
      </c>
      <c r="K2258">
        <v>237.72732675621063</v>
      </c>
      <c r="T2258">
        <f t="shared" si="247"/>
        <v>0</v>
      </c>
      <c r="U2258">
        <f t="shared" si="248"/>
        <v>0</v>
      </c>
      <c r="V2258">
        <f t="shared" si="249"/>
        <v>0</v>
      </c>
      <c r="W2258">
        <f t="shared" si="250"/>
        <v>0</v>
      </c>
      <c r="X2258">
        <f t="shared" si="251"/>
        <v>0</v>
      </c>
      <c r="Y2258">
        <f t="shared" si="252"/>
        <v>1</v>
      </c>
      <c r="Z2258">
        <f t="shared" si="253"/>
        <v>0</v>
      </c>
    </row>
    <row r="2259" spans="1:26" ht="14.4">
      <c r="A2259" s="7" t="s">
        <v>2550</v>
      </c>
      <c r="B2259" s="7" t="s">
        <v>252</v>
      </c>
      <c r="C2259" s="8" t="s">
        <v>84</v>
      </c>
      <c r="D2259" s="9" t="s">
        <v>70</v>
      </c>
      <c r="E2259">
        <v>14377.12414400313</v>
      </c>
      <c r="F2259" s="14">
        <v>603</v>
      </c>
      <c r="G2259">
        <v>1.6239483467031892E-3</v>
      </c>
      <c r="H2259">
        <v>4.8718450401095672E-3</v>
      </c>
      <c r="I2259">
        <v>51110</v>
      </c>
      <c r="J2259">
        <v>2152.2207004500096</v>
      </c>
      <c r="K2259">
        <v>293.48464097045587</v>
      </c>
      <c r="T2259">
        <f t="shared" si="247"/>
        <v>0</v>
      </c>
      <c r="U2259">
        <f t="shared" si="248"/>
        <v>0</v>
      </c>
      <c r="V2259">
        <f t="shared" si="249"/>
        <v>0</v>
      </c>
      <c r="W2259">
        <f t="shared" si="250"/>
        <v>0</v>
      </c>
      <c r="X2259">
        <f t="shared" si="251"/>
        <v>0</v>
      </c>
      <c r="Y2259">
        <f t="shared" si="252"/>
        <v>1</v>
      </c>
      <c r="Z2259">
        <f t="shared" si="253"/>
        <v>0</v>
      </c>
    </row>
    <row r="2260" spans="1:26" ht="14.4">
      <c r="A2260" s="7" t="s">
        <v>2551</v>
      </c>
      <c r="B2260" s="7" t="s">
        <v>252</v>
      </c>
      <c r="C2260" s="8" t="s">
        <v>84</v>
      </c>
      <c r="D2260" s="9" t="s">
        <v>71</v>
      </c>
      <c r="E2260">
        <v>13703.367207283834</v>
      </c>
      <c r="F2260" s="14">
        <v>686</v>
      </c>
      <c r="G2260">
        <v>1.604453809127989E-3</v>
      </c>
      <c r="H2260">
        <v>4.8133614273839671E-3</v>
      </c>
      <c r="I2260">
        <v>51731</v>
      </c>
      <c r="J2260">
        <v>1604.453809127989</v>
      </c>
      <c r="K2260">
        <v>212.63845663142024</v>
      </c>
      <c r="T2260">
        <f t="shared" si="247"/>
        <v>0</v>
      </c>
      <c r="U2260">
        <f t="shared" si="248"/>
        <v>0</v>
      </c>
      <c r="V2260">
        <f t="shared" si="249"/>
        <v>0</v>
      </c>
      <c r="W2260">
        <f t="shared" si="250"/>
        <v>0</v>
      </c>
      <c r="X2260">
        <f t="shared" si="251"/>
        <v>0</v>
      </c>
      <c r="Y2260">
        <f t="shared" si="252"/>
        <v>0</v>
      </c>
      <c r="Z2260">
        <f t="shared" si="253"/>
        <v>0</v>
      </c>
    </row>
    <row r="2261" spans="1:26" ht="14.4">
      <c r="A2261" s="7" t="s">
        <v>2552</v>
      </c>
      <c r="B2261" s="7" t="s">
        <v>252</v>
      </c>
      <c r="C2261" s="8" t="s">
        <v>84</v>
      </c>
      <c r="D2261" s="9" t="s">
        <v>72</v>
      </c>
      <c r="E2261">
        <v>13222.45992512225</v>
      </c>
      <c r="F2261" s="14">
        <v>739</v>
      </c>
      <c r="G2261">
        <v>1.5090158924205379E-3</v>
      </c>
      <c r="H2261">
        <v>4.4888447432762839E-3</v>
      </c>
      <c r="I2261">
        <v>52352</v>
      </c>
      <c r="J2261">
        <v>1719.1320293398533</v>
      </c>
      <c r="K2261">
        <v>248.31907090464549</v>
      </c>
      <c r="T2261">
        <f t="shared" si="247"/>
        <v>0</v>
      </c>
      <c r="U2261">
        <f t="shared" si="248"/>
        <v>0</v>
      </c>
      <c r="V2261">
        <f t="shared" si="249"/>
        <v>0</v>
      </c>
      <c r="W2261">
        <f t="shared" si="250"/>
        <v>0</v>
      </c>
      <c r="X2261">
        <f t="shared" si="251"/>
        <v>0</v>
      </c>
      <c r="Y2261">
        <f t="shared" si="252"/>
        <v>0</v>
      </c>
      <c r="Z2261">
        <f t="shared" si="253"/>
        <v>0</v>
      </c>
    </row>
    <row r="2262" spans="1:26" ht="14.4">
      <c r="A2262" s="7" t="s">
        <v>2553</v>
      </c>
      <c r="B2262" s="7" t="s">
        <v>252</v>
      </c>
      <c r="C2262" s="8" t="s">
        <v>84</v>
      </c>
      <c r="D2262" s="9" t="s">
        <v>73</v>
      </c>
      <c r="E2262">
        <v>13746.16578882785</v>
      </c>
      <c r="F2262" s="14">
        <v>820</v>
      </c>
      <c r="G2262">
        <v>1.4913820769855205E-3</v>
      </c>
      <c r="H2262">
        <v>4.4363897226784464E-3</v>
      </c>
      <c r="I2262">
        <v>52971</v>
      </c>
      <c r="J2262">
        <v>1774.5558890713787</v>
      </c>
      <c r="K2262">
        <v>264.29555794680107</v>
      </c>
      <c r="T2262">
        <f t="shared" si="247"/>
        <v>0</v>
      </c>
      <c r="U2262">
        <f t="shared" si="248"/>
        <v>0</v>
      </c>
      <c r="V2262">
        <f t="shared" si="249"/>
        <v>0</v>
      </c>
      <c r="W2262">
        <f t="shared" si="250"/>
        <v>0</v>
      </c>
      <c r="X2262">
        <f t="shared" si="251"/>
        <v>0</v>
      </c>
      <c r="Y2262">
        <f t="shared" si="252"/>
        <v>0</v>
      </c>
      <c r="Z2262">
        <f t="shared" si="253"/>
        <v>0</v>
      </c>
    </row>
    <row r="2263" spans="1:26" ht="14.4">
      <c r="A2263" s="7" t="s">
        <v>2554</v>
      </c>
      <c r="B2263" s="7" t="s">
        <v>252</v>
      </c>
      <c r="C2263" s="8" t="s">
        <v>84</v>
      </c>
      <c r="D2263" s="9" t="s">
        <v>74</v>
      </c>
      <c r="E2263">
        <v>13658.029486413854</v>
      </c>
      <c r="F2263" s="14">
        <v>825</v>
      </c>
      <c r="G2263">
        <v>1.4743206927441026E-3</v>
      </c>
      <c r="H2263">
        <v>4.3856375037324572E-3</v>
      </c>
      <c r="I2263">
        <v>53584</v>
      </c>
      <c r="J2263">
        <v>1754.255001492983</v>
      </c>
      <c r="K2263">
        <v>261.27202149895493</v>
      </c>
      <c r="T2263">
        <f t="shared" si="247"/>
        <v>0</v>
      </c>
      <c r="U2263">
        <f t="shared" si="248"/>
        <v>0</v>
      </c>
      <c r="V2263">
        <f t="shared" si="249"/>
        <v>0</v>
      </c>
      <c r="W2263">
        <f t="shared" si="250"/>
        <v>0</v>
      </c>
      <c r="X2263">
        <f t="shared" si="251"/>
        <v>0</v>
      </c>
      <c r="Y2263">
        <f t="shared" si="252"/>
        <v>0</v>
      </c>
      <c r="Z2263">
        <f t="shared" si="253"/>
        <v>0</v>
      </c>
    </row>
    <row r="2264" spans="1:26" ht="14.4">
      <c r="A2264" s="7" t="s">
        <v>2555</v>
      </c>
      <c r="B2264" s="7" t="s">
        <v>253</v>
      </c>
      <c r="C2264" s="8" t="s">
        <v>84</v>
      </c>
      <c r="D2264" s="9" t="s">
        <v>62</v>
      </c>
      <c r="E2264">
        <v>4870.7396861400839</v>
      </c>
      <c r="F2264" s="14">
        <v>272</v>
      </c>
      <c r="I2264">
        <v>156949</v>
      </c>
      <c r="J2264">
        <v>1790.3905090188532</v>
      </c>
      <c r="K2264">
        <v>210.25938362143117</v>
      </c>
      <c r="T2264">
        <f t="shared" si="247"/>
        <v>0</v>
      </c>
      <c r="U2264">
        <f t="shared" si="248"/>
        <v>0</v>
      </c>
      <c r="V2264">
        <f t="shared" si="249"/>
        <v>0</v>
      </c>
      <c r="W2264">
        <f t="shared" si="250"/>
        <v>0</v>
      </c>
      <c r="X2264">
        <f t="shared" si="251"/>
        <v>0</v>
      </c>
      <c r="Y2264">
        <f t="shared" si="252"/>
        <v>0</v>
      </c>
      <c r="Z2264">
        <f t="shared" si="253"/>
        <v>0</v>
      </c>
    </row>
    <row r="2265" spans="1:26" ht="14.4">
      <c r="A2265" s="7" t="s">
        <v>2556</v>
      </c>
      <c r="B2265" s="7" t="s">
        <v>253</v>
      </c>
      <c r="C2265" s="8" t="s">
        <v>84</v>
      </c>
      <c r="D2265" s="9" t="s">
        <v>63</v>
      </c>
      <c r="E2265">
        <v>4464.4846895682322</v>
      </c>
      <c r="F2265" s="14">
        <v>278</v>
      </c>
      <c r="I2265">
        <v>158650</v>
      </c>
      <c r="J2265">
        <v>1468.6416640403404</v>
      </c>
      <c r="K2265">
        <v>201.70185943901672</v>
      </c>
      <c r="T2265">
        <f t="shared" si="247"/>
        <v>0</v>
      </c>
      <c r="U2265">
        <f t="shared" si="248"/>
        <v>0</v>
      </c>
      <c r="V2265">
        <f t="shared" si="249"/>
        <v>0</v>
      </c>
      <c r="W2265">
        <f t="shared" si="250"/>
        <v>0</v>
      </c>
      <c r="X2265">
        <f t="shared" si="251"/>
        <v>0</v>
      </c>
      <c r="Y2265">
        <f t="shared" si="252"/>
        <v>0</v>
      </c>
      <c r="Z2265">
        <f t="shared" si="253"/>
        <v>0</v>
      </c>
    </row>
    <row r="2266" spans="1:26" ht="14.4">
      <c r="A2266" s="7" t="s">
        <v>2557</v>
      </c>
      <c r="B2266" s="7" t="s">
        <v>253</v>
      </c>
      <c r="C2266" s="8" t="s">
        <v>84</v>
      </c>
      <c r="D2266" s="9" t="s">
        <v>64</v>
      </c>
      <c r="E2266">
        <v>4512.8022806568588</v>
      </c>
      <c r="F2266" s="14">
        <v>289</v>
      </c>
      <c r="H2266">
        <v>2.5153385720616413E-3</v>
      </c>
      <c r="I2266">
        <v>160217</v>
      </c>
      <c r="J2266">
        <v>1310.722332836091</v>
      </c>
      <c r="K2266">
        <v>212.21218722108142</v>
      </c>
      <c r="T2266">
        <f t="shared" si="247"/>
        <v>0</v>
      </c>
      <c r="U2266">
        <f t="shared" si="248"/>
        <v>0</v>
      </c>
      <c r="V2266">
        <f t="shared" si="249"/>
        <v>0</v>
      </c>
      <c r="W2266">
        <f t="shared" si="250"/>
        <v>0</v>
      </c>
      <c r="X2266">
        <f t="shared" si="251"/>
        <v>0</v>
      </c>
      <c r="Y2266">
        <f t="shared" si="252"/>
        <v>0</v>
      </c>
      <c r="Z2266">
        <f t="shared" si="253"/>
        <v>0</v>
      </c>
    </row>
    <row r="2267" spans="1:26" ht="14.4">
      <c r="A2267" s="7" t="s">
        <v>2558</v>
      </c>
      <c r="B2267" s="7" t="s">
        <v>253</v>
      </c>
      <c r="C2267" s="8" t="s">
        <v>84</v>
      </c>
      <c r="D2267" s="9" t="s">
        <v>65</v>
      </c>
      <c r="E2267">
        <v>4830.0529963033023</v>
      </c>
      <c r="F2267" s="14">
        <v>299</v>
      </c>
      <c r="H2267">
        <v>2.3799809601523186E-3</v>
      </c>
      <c r="I2267">
        <v>161766</v>
      </c>
      <c r="J2267">
        <v>1743.2587812024776</v>
      </c>
      <c r="K2267">
        <v>222.54367419606098</v>
      </c>
      <c r="T2267">
        <f t="shared" si="247"/>
        <v>0</v>
      </c>
      <c r="U2267">
        <f t="shared" si="248"/>
        <v>0</v>
      </c>
      <c r="V2267">
        <f t="shared" si="249"/>
        <v>0</v>
      </c>
      <c r="W2267">
        <f t="shared" si="250"/>
        <v>0</v>
      </c>
      <c r="X2267">
        <f t="shared" si="251"/>
        <v>0</v>
      </c>
      <c r="Y2267">
        <f t="shared" si="252"/>
        <v>0</v>
      </c>
      <c r="Z2267">
        <f t="shared" si="253"/>
        <v>0</v>
      </c>
    </row>
    <row r="2268" spans="1:26" ht="14.4">
      <c r="A2268" s="7" t="s">
        <v>2559</v>
      </c>
      <c r="B2268" s="7" t="s">
        <v>253</v>
      </c>
      <c r="C2268" s="8" t="s">
        <v>84</v>
      </c>
      <c r="D2268" s="9" t="s">
        <v>66</v>
      </c>
      <c r="E2268">
        <v>5250.552918145112</v>
      </c>
      <c r="F2268" s="14">
        <v>330</v>
      </c>
      <c r="H2268">
        <v>2.3553162853297443E-3</v>
      </c>
      <c r="I2268">
        <v>163460</v>
      </c>
      <c r="J2268">
        <v>1994.3717117337576</v>
      </c>
      <c r="K2268">
        <v>226.35507157714426</v>
      </c>
      <c r="T2268">
        <f t="shared" si="247"/>
        <v>0</v>
      </c>
      <c r="U2268">
        <f t="shared" si="248"/>
        <v>0</v>
      </c>
      <c r="V2268">
        <f t="shared" si="249"/>
        <v>0</v>
      </c>
      <c r="W2268">
        <f t="shared" si="250"/>
        <v>0</v>
      </c>
      <c r="X2268">
        <f t="shared" si="251"/>
        <v>0</v>
      </c>
      <c r="Y2268">
        <f t="shared" si="252"/>
        <v>1</v>
      </c>
      <c r="Z2268">
        <f t="shared" si="253"/>
        <v>0</v>
      </c>
    </row>
    <row r="2269" spans="1:26" ht="14.4">
      <c r="A2269" s="7" t="s">
        <v>2560</v>
      </c>
      <c r="B2269" s="7" t="s">
        <v>253</v>
      </c>
      <c r="C2269" s="8" t="s">
        <v>84</v>
      </c>
      <c r="D2269" s="9" t="s">
        <v>67</v>
      </c>
      <c r="E2269">
        <v>5492.8649150277797</v>
      </c>
      <c r="F2269" s="14">
        <v>348</v>
      </c>
      <c r="H2269">
        <v>2.3940945667353859E-3</v>
      </c>
      <c r="I2269">
        <v>165407</v>
      </c>
      <c r="J2269">
        <v>2309.4548598305996</v>
      </c>
      <c r="K2269">
        <v>235.78204066333348</v>
      </c>
      <c r="T2269">
        <f t="shared" si="247"/>
        <v>0</v>
      </c>
      <c r="U2269">
        <f t="shared" si="248"/>
        <v>0</v>
      </c>
      <c r="V2269">
        <f t="shared" si="249"/>
        <v>0</v>
      </c>
      <c r="W2269">
        <f t="shared" si="250"/>
        <v>0</v>
      </c>
      <c r="X2269">
        <f t="shared" si="251"/>
        <v>0</v>
      </c>
      <c r="Y2269">
        <f t="shared" si="252"/>
        <v>1</v>
      </c>
      <c r="Z2269">
        <f t="shared" si="253"/>
        <v>0</v>
      </c>
    </row>
    <row r="2270" spans="1:26" ht="14.4">
      <c r="A2270" s="7" t="s">
        <v>2561</v>
      </c>
      <c r="B2270" s="7" t="s">
        <v>253</v>
      </c>
      <c r="C2270" s="8" t="s">
        <v>84</v>
      </c>
      <c r="D2270" s="9" t="s">
        <v>68</v>
      </c>
      <c r="E2270">
        <v>6072.297576017846</v>
      </c>
      <c r="F2270" s="14">
        <v>393</v>
      </c>
      <c r="H2270">
        <v>2.3619511147693517E-3</v>
      </c>
      <c r="I2270">
        <v>167658</v>
      </c>
      <c r="J2270">
        <v>1753.5697670257309</v>
      </c>
      <c r="K2270">
        <v>232.61639766667861</v>
      </c>
      <c r="T2270">
        <f t="shared" si="247"/>
        <v>0</v>
      </c>
      <c r="U2270">
        <f t="shared" si="248"/>
        <v>0</v>
      </c>
      <c r="V2270">
        <f t="shared" si="249"/>
        <v>0</v>
      </c>
      <c r="W2270">
        <f t="shared" si="250"/>
        <v>0</v>
      </c>
      <c r="X2270">
        <f t="shared" si="251"/>
        <v>0</v>
      </c>
      <c r="Y2270">
        <f t="shared" si="252"/>
        <v>0</v>
      </c>
      <c r="Z2270">
        <f t="shared" si="253"/>
        <v>0</v>
      </c>
    </row>
    <row r="2271" spans="1:26" ht="14.4">
      <c r="A2271" s="7" t="s">
        <v>2562</v>
      </c>
      <c r="B2271" s="7" t="s">
        <v>253</v>
      </c>
      <c r="C2271" s="8" t="s">
        <v>84</v>
      </c>
      <c r="D2271" s="9" t="s">
        <v>69</v>
      </c>
      <c r="E2271">
        <v>6732.6609912488466</v>
      </c>
      <c r="F2271" s="14">
        <v>452</v>
      </c>
      <c r="G2271">
        <v>7.0526420960452313E-4</v>
      </c>
      <c r="H2271">
        <v>2.092283821826752E-3</v>
      </c>
      <c r="I2271">
        <v>170149</v>
      </c>
      <c r="J2271">
        <v>1774.9149275047164</v>
      </c>
      <c r="K2271">
        <v>246.84247336158307</v>
      </c>
      <c r="T2271">
        <f t="shared" si="247"/>
        <v>0</v>
      </c>
      <c r="U2271">
        <f t="shared" si="248"/>
        <v>0</v>
      </c>
      <c r="V2271">
        <f t="shared" si="249"/>
        <v>0</v>
      </c>
      <c r="W2271">
        <f t="shared" si="250"/>
        <v>0</v>
      </c>
      <c r="X2271">
        <f t="shared" si="251"/>
        <v>0</v>
      </c>
      <c r="Y2271">
        <f t="shared" si="252"/>
        <v>0</v>
      </c>
      <c r="Z2271">
        <f t="shared" si="253"/>
        <v>0</v>
      </c>
    </row>
    <row r="2272" spans="1:26" ht="14.4">
      <c r="A2272" s="7" t="s">
        <v>2563</v>
      </c>
      <c r="B2272" s="7" t="s">
        <v>253</v>
      </c>
      <c r="C2272" s="8" t="s">
        <v>84</v>
      </c>
      <c r="D2272" s="9" t="s">
        <v>70</v>
      </c>
      <c r="E2272">
        <v>6854.8987113133489</v>
      </c>
      <c r="F2272" s="14">
        <v>503</v>
      </c>
      <c r="G2272">
        <v>7.4102377065314302E-4</v>
      </c>
      <c r="H2272">
        <v>2.2288605601676567E-3</v>
      </c>
      <c r="I2272">
        <v>172734</v>
      </c>
      <c r="J2272">
        <v>1800.4561927588084</v>
      </c>
      <c r="K2272">
        <v>260.51616937024556</v>
      </c>
      <c r="T2272">
        <f t="shared" si="247"/>
        <v>0</v>
      </c>
      <c r="U2272">
        <f t="shared" si="248"/>
        <v>0</v>
      </c>
      <c r="V2272">
        <f t="shared" si="249"/>
        <v>0</v>
      </c>
      <c r="W2272">
        <f t="shared" si="250"/>
        <v>0</v>
      </c>
      <c r="X2272">
        <f t="shared" si="251"/>
        <v>0</v>
      </c>
      <c r="Y2272">
        <f t="shared" si="252"/>
        <v>0</v>
      </c>
      <c r="Z2272">
        <f t="shared" si="253"/>
        <v>0</v>
      </c>
    </row>
    <row r="2273" spans="1:26" ht="14.4">
      <c r="A2273" s="7" t="s">
        <v>2564</v>
      </c>
      <c r="B2273" s="7" t="s">
        <v>253</v>
      </c>
      <c r="C2273" s="8" t="s">
        <v>84</v>
      </c>
      <c r="D2273" s="9" t="s">
        <v>71</v>
      </c>
      <c r="E2273">
        <v>6735.1598173515986</v>
      </c>
      <c r="F2273" s="14">
        <v>537</v>
      </c>
      <c r="G2273">
        <v>7.3059360730593609E-4</v>
      </c>
      <c r="H2273">
        <v>1.860730593607306E-3</v>
      </c>
      <c r="I2273">
        <v>175200</v>
      </c>
      <c r="J2273">
        <v>1689.4977168949772</v>
      </c>
      <c r="K2273">
        <v>268.26484018264841</v>
      </c>
      <c r="T2273">
        <f t="shared" si="247"/>
        <v>0</v>
      </c>
      <c r="U2273">
        <f t="shared" si="248"/>
        <v>0</v>
      </c>
      <c r="V2273">
        <f t="shared" si="249"/>
        <v>0</v>
      </c>
      <c r="W2273">
        <f t="shared" si="250"/>
        <v>0</v>
      </c>
      <c r="X2273">
        <f t="shared" si="251"/>
        <v>0</v>
      </c>
      <c r="Y2273">
        <f t="shared" si="252"/>
        <v>0</v>
      </c>
      <c r="Z2273">
        <f t="shared" si="253"/>
        <v>0</v>
      </c>
    </row>
    <row r="2274" spans="1:26" ht="14.4">
      <c r="A2274" s="7" t="s">
        <v>2565</v>
      </c>
      <c r="B2274" s="7" t="s">
        <v>253</v>
      </c>
      <c r="C2274" s="8" t="s">
        <v>84</v>
      </c>
      <c r="D2274" s="9" t="s">
        <v>72</v>
      </c>
      <c r="E2274">
        <v>7058.8692142482678</v>
      </c>
      <c r="F2274" s="14">
        <v>525</v>
      </c>
      <c r="G2274">
        <v>6.933600906441484E-4</v>
      </c>
      <c r="H2274">
        <v>2.0688061241170932E-3</v>
      </c>
      <c r="I2274">
        <v>177397</v>
      </c>
      <c r="J2274">
        <v>1741.855837471885</v>
      </c>
      <c r="K2274">
        <v>270.57954756844816</v>
      </c>
      <c r="T2274">
        <f t="shared" si="247"/>
        <v>0</v>
      </c>
      <c r="U2274">
        <f t="shared" si="248"/>
        <v>0</v>
      </c>
      <c r="V2274">
        <f t="shared" si="249"/>
        <v>0</v>
      </c>
      <c r="W2274">
        <f t="shared" si="250"/>
        <v>0</v>
      </c>
      <c r="X2274">
        <f t="shared" si="251"/>
        <v>0</v>
      </c>
      <c r="Y2274">
        <f t="shared" si="252"/>
        <v>0</v>
      </c>
      <c r="Z2274">
        <f t="shared" si="253"/>
        <v>0</v>
      </c>
    </row>
    <row r="2275" spans="1:26" ht="14.4">
      <c r="A2275" s="7" t="s">
        <v>2566</v>
      </c>
      <c r="B2275" s="7" t="s">
        <v>253</v>
      </c>
      <c r="C2275" s="8" t="s">
        <v>84</v>
      </c>
      <c r="D2275" s="9" t="s">
        <v>73</v>
      </c>
      <c r="E2275">
        <v>7228.8653825772153</v>
      </c>
      <c r="F2275" s="14">
        <v>513</v>
      </c>
      <c r="G2275">
        <v>6.8611208728684508E-4</v>
      </c>
      <c r="H2275">
        <v>2.0471799677583102E-3</v>
      </c>
      <c r="I2275">
        <v>179271</v>
      </c>
      <c r="J2275">
        <v>1790.5852034071322</v>
      </c>
      <c r="K2275">
        <v>267.75105845340295</v>
      </c>
      <c r="T2275">
        <f t="shared" si="247"/>
        <v>0</v>
      </c>
      <c r="U2275">
        <f t="shared" si="248"/>
        <v>0</v>
      </c>
      <c r="V2275">
        <f t="shared" si="249"/>
        <v>0</v>
      </c>
      <c r="W2275">
        <f t="shared" si="250"/>
        <v>0</v>
      </c>
      <c r="X2275">
        <f t="shared" si="251"/>
        <v>0</v>
      </c>
      <c r="Y2275">
        <f t="shared" si="252"/>
        <v>0</v>
      </c>
      <c r="Z2275">
        <f t="shared" si="253"/>
        <v>0</v>
      </c>
    </row>
    <row r="2276" spans="1:26" ht="14.4">
      <c r="A2276" s="7" t="s">
        <v>2567</v>
      </c>
      <c r="B2276" s="7" t="s">
        <v>253</v>
      </c>
      <c r="C2276" s="8" t="s">
        <v>84</v>
      </c>
      <c r="D2276" s="9" t="s">
        <v>74</v>
      </c>
      <c r="E2276">
        <v>7287.820799469232</v>
      </c>
      <c r="F2276" s="14">
        <v>556</v>
      </c>
      <c r="G2276">
        <v>6.579311107425223E-4</v>
      </c>
      <c r="H2276">
        <v>2.0290816608613924E-3</v>
      </c>
      <c r="I2276">
        <v>180870</v>
      </c>
      <c r="J2276">
        <v>1852.159009233151</v>
      </c>
      <c r="K2276">
        <v>270.91281030574447</v>
      </c>
      <c r="T2276">
        <f t="shared" si="247"/>
        <v>0</v>
      </c>
      <c r="U2276">
        <f t="shared" si="248"/>
        <v>0</v>
      </c>
      <c r="V2276">
        <f t="shared" si="249"/>
        <v>0</v>
      </c>
      <c r="W2276">
        <f t="shared" si="250"/>
        <v>0</v>
      </c>
      <c r="X2276">
        <f t="shared" si="251"/>
        <v>0</v>
      </c>
      <c r="Y2276">
        <f t="shared" si="252"/>
        <v>1</v>
      </c>
      <c r="Z2276">
        <f t="shared" si="253"/>
        <v>0</v>
      </c>
    </row>
    <row r="2277" spans="1:26" ht="14.4">
      <c r="A2277" s="7" t="s">
        <v>2568</v>
      </c>
      <c r="B2277" s="7" t="s">
        <v>254</v>
      </c>
      <c r="C2277" s="8" t="s">
        <v>84</v>
      </c>
      <c r="D2277" s="9" t="s">
        <v>62</v>
      </c>
      <c r="F2277" s="8"/>
      <c r="I2277">
        <v>28384</v>
      </c>
      <c r="T2277">
        <f t="shared" si="247"/>
        <v>0</v>
      </c>
      <c r="U2277">
        <f t="shared" si="248"/>
        <v>0</v>
      </c>
      <c r="V2277">
        <f t="shared" si="249"/>
        <v>0</v>
      </c>
      <c r="W2277">
        <f t="shared" si="250"/>
        <v>0</v>
      </c>
      <c r="X2277">
        <f t="shared" si="251"/>
        <v>0</v>
      </c>
      <c r="Y2277">
        <f t="shared" si="252"/>
        <v>0</v>
      </c>
      <c r="Z2277">
        <f t="shared" si="253"/>
        <v>0</v>
      </c>
    </row>
    <row r="2278" spans="1:26" ht="14.4">
      <c r="A2278" s="7" t="s">
        <v>2569</v>
      </c>
      <c r="B2278" s="7" t="s">
        <v>254</v>
      </c>
      <c r="C2278" s="8" t="s">
        <v>84</v>
      </c>
      <c r="D2278" s="9" t="s">
        <v>63</v>
      </c>
      <c r="F2278" s="8"/>
      <c r="I2278">
        <v>27782</v>
      </c>
      <c r="T2278">
        <f t="shared" si="247"/>
        <v>0</v>
      </c>
      <c r="U2278">
        <f t="shared" si="248"/>
        <v>0</v>
      </c>
      <c r="V2278">
        <f t="shared" si="249"/>
        <v>0</v>
      </c>
      <c r="W2278">
        <f t="shared" si="250"/>
        <v>0</v>
      </c>
      <c r="X2278">
        <f t="shared" si="251"/>
        <v>0</v>
      </c>
      <c r="Y2278">
        <f t="shared" si="252"/>
        <v>0</v>
      </c>
      <c r="Z2278">
        <f t="shared" si="253"/>
        <v>0</v>
      </c>
    </row>
    <row r="2279" spans="1:26" ht="14.4">
      <c r="A2279" s="7" t="s">
        <v>2570</v>
      </c>
      <c r="B2279" s="7" t="s">
        <v>254</v>
      </c>
      <c r="C2279" s="8" t="s">
        <v>84</v>
      </c>
      <c r="D2279" s="9" t="s">
        <v>64</v>
      </c>
      <c r="F2279" s="8"/>
      <c r="I2279">
        <v>27450</v>
      </c>
      <c r="T2279">
        <f t="shared" si="247"/>
        <v>0</v>
      </c>
      <c r="U2279">
        <f t="shared" si="248"/>
        <v>0</v>
      </c>
      <c r="V2279">
        <f t="shared" si="249"/>
        <v>0</v>
      </c>
      <c r="W2279">
        <f t="shared" si="250"/>
        <v>0</v>
      </c>
      <c r="X2279">
        <f t="shared" si="251"/>
        <v>0</v>
      </c>
      <c r="Y2279">
        <f t="shared" si="252"/>
        <v>0</v>
      </c>
      <c r="Z2279">
        <f t="shared" si="253"/>
        <v>0</v>
      </c>
    </row>
    <row r="2280" spans="1:26" ht="14.4">
      <c r="A2280" s="7" t="s">
        <v>2571</v>
      </c>
      <c r="B2280" s="7" t="s">
        <v>254</v>
      </c>
      <c r="C2280" s="8" t="s">
        <v>84</v>
      </c>
      <c r="D2280" s="9" t="s">
        <v>65</v>
      </c>
      <c r="F2280" s="8"/>
      <c r="I2280">
        <v>27363</v>
      </c>
      <c r="T2280">
        <f t="shared" si="247"/>
        <v>0</v>
      </c>
      <c r="U2280">
        <f t="shared" si="248"/>
        <v>0</v>
      </c>
      <c r="V2280">
        <f t="shared" si="249"/>
        <v>0</v>
      </c>
      <c r="W2280">
        <f t="shared" si="250"/>
        <v>0</v>
      </c>
      <c r="X2280">
        <f t="shared" si="251"/>
        <v>0</v>
      </c>
      <c r="Y2280">
        <f t="shared" si="252"/>
        <v>0</v>
      </c>
      <c r="Z2280">
        <f t="shared" si="253"/>
        <v>0</v>
      </c>
    </row>
    <row r="2281" spans="1:26" ht="14.4">
      <c r="A2281" s="7" t="s">
        <v>2572</v>
      </c>
      <c r="B2281" s="7" t="s">
        <v>254</v>
      </c>
      <c r="C2281" s="8" t="s">
        <v>84</v>
      </c>
      <c r="D2281" s="9" t="s">
        <v>66</v>
      </c>
      <c r="F2281" s="8"/>
      <c r="I2281">
        <v>27514</v>
      </c>
      <c r="T2281">
        <f t="shared" si="247"/>
        <v>0</v>
      </c>
      <c r="U2281">
        <f t="shared" si="248"/>
        <v>0</v>
      </c>
      <c r="V2281">
        <f t="shared" si="249"/>
        <v>0</v>
      </c>
      <c r="W2281">
        <f t="shared" si="250"/>
        <v>0</v>
      </c>
      <c r="X2281">
        <f t="shared" si="251"/>
        <v>0</v>
      </c>
      <c r="Y2281">
        <f t="shared" si="252"/>
        <v>0</v>
      </c>
      <c r="Z2281">
        <f t="shared" si="253"/>
        <v>0</v>
      </c>
    </row>
    <row r="2282" spans="1:26" ht="14.4">
      <c r="A2282" s="7" t="s">
        <v>2573</v>
      </c>
      <c r="B2282" s="7" t="s">
        <v>254</v>
      </c>
      <c r="C2282" s="8" t="s">
        <v>84</v>
      </c>
      <c r="D2282" s="9" t="s">
        <v>67</v>
      </c>
      <c r="F2282" s="8"/>
      <c r="I2282">
        <v>27906</v>
      </c>
      <c r="T2282">
        <f t="shared" si="247"/>
        <v>0</v>
      </c>
      <c r="U2282">
        <f t="shared" si="248"/>
        <v>0</v>
      </c>
      <c r="V2282">
        <f t="shared" si="249"/>
        <v>0</v>
      </c>
      <c r="W2282">
        <f t="shared" si="250"/>
        <v>0</v>
      </c>
      <c r="X2282">
        <f t="shared" si="251"/>
        <v>0</v>
      </c>
      <c r="Y2282">
        <f t="shared" si="252"/>
        <v>0</v>
      </c>
      <c r="Z2282">
        <f t="shared" si="253"/>
        <v>0</v>
      </c>
    </row>
    <row r="2283" spans="1:26" ht="14.4">
      <c r="A2283" s="7" t="s">
        <v>2574</v>
      </c>
      <c r="B2283" s="7" t="s">
        <v>254</v>
      </c>
      <c r="C2283" s="8" t="s">
        <v>84</v>
      </c>
      <c r="D2283" s="9" t="s">
        <v>68</v>
      </c>
      <c r="F2283" s="8"/>
      <c r="I2283">
        <v>28414</v>
      </c>
      <c r="T2283">
        <f t="shared" si="247"/>
        <v>0</v>
      </c>
      <c r="U2283">
        <f t="shared" si="248"/>
        <v>0</v>
      </c>
      <c r="V2283">
        <f t="shared" si="249"/>
        <v>0</v>
      </c>
      <c r="W2283">
        <f t="shared" si="250"/>
        <v>0</v>
      </c>
      <c r="X2283">
        <f t="shared" si="251"/>
        <v>0</v>
      </c>
      <c r="Y2283">
        <f t="shared" si="252"/>
        <v>0</v>
      </c>
      <c r="Z2283">
        <f t="shared" si="253"/>
        <v>0</v>
      </c>
    </row>
    <row r="2284" spans="1:26" ht="14.4">
      <c r="A2284" s="7" t="s">
        <v>2575</v>
      </c>
      <c r="B2284" s="7" t="s">
        <v>254</v>
      </c>
      <c r="C2284" s="8" t="s">
        <v>84</v>
      </c>
      <c r="D2284" s="9" t="s">
        <v>69</v>
      </c>
      <c r="F2284" s="8"/>
      <c r="I2284">
        <v>28905</v>
      </c>
      <c r="T2284">
        <f t="shared" si="247"/>
        <v>0</v>
      </c>
      <c r="U2284">
        <f t="shared" si="248"/>
        <v>0</v>
      </c>
      <c r="V2284">
        <f t="shared" si="249"/>
        <v>0</v>
      </c>
      <c r="W2284">
        <f t="shared" si="250"/>
        <v>0</v>
      </c>
      <c r="X2284">
        <f t="shared" si="251"/>
        <v>0</v>
      </c>
      <c r="Y2284">
        <f t="shared" si="252"/>
        <v>0</v>
      </c>
      <c r="Z2284">
        <f t="shared" si="253"/>
        <v>0</v>
      </c>
    </row>
    <row r="2285" spans="1:26" ht="14.4">
      <c r="A2285" s="7" t="s">
        <v>2576</v>
      </c>
      <c r="B2285" s="7" t="s">
        <v>254</v>
      </c>
      <c r="C2285" s="8" t="s">
        <v>84</v>
      </c>
      <c r="D2285" s="9" t="s">
        <v>70</v>
      </c>
      <c r="F2285" s="8"/>
      <c r="I2285">
        <v>29376</v>
      </c>
      <c r="T2285">
        <f t="shared" si="247"/>
        <v>0</v>
      </c>
      <c r="U2285">
        <f t="shared" si="248"/>
        <v>0</v>
      </c>
      <c r="V2285">
        <f t="shared" si="249"/>
        <v>0</v>
      </c>
      <c r="W2285">
        <f t="shared" si="250"/>
        <v>0</v>
      </c>
      <c r="X2285">
        <f t="shared" si="251"/>
        <v>0</v>
      </c>
      <c r="Y2285">
        <f t="shared" si="252"/>
        <v>0</v>
      </c>
      <c r="Z2285">
        <f t="shared" si="253"/>
        <v>0</v>
      </c>
    </row>
    <row r="2286" spans="1:26" ht="14.4">
      <c r="A2286" s="7" t="s">
        <v>2577</v>
      </c>
      <c r="B2286" s="7" t="s">
        <v>254</v>
      </c>
      <c r="C2286" s="8" t="s">
        <v>84</v>
      </c>
      <c r="D2286" s="9" t="s">
        <v>71</v>
      </c>
      <c r="F2286" s="8"/>
      <c r="I2286">
        <v>29820</v>
      </c>
      <c r="T2286">
        <f t="shared" si="247"/>
        <v>0</v>
      </c>
      <c r="U2286">
        <f t="shared" si="248"/>
        <v>0</v>
      </c>
      <c r="V2286">
        <f t="shared" si="249"/>
        <v>0</v>
      </c>
      <c r="W2286">
        <f t="shared" si="250"/>
        <v>0</v>
      </c>
      <c r="X2286">
        <f t="shared" si="251"/>
        <v>0</v>
      </c>
      <c r="Y2286">
        <f t="shared" si="252"/>
        <v>0</v>
      </c>
      <c r="Z2286">
        <f t="shared" si="253"/>
        <v>0</v>
      </c>
    </row>
    <row r="2287" spans="1:26" ht="14.4">
      <c r="A2287" s="7" t="s">
        <v>2578</v>
      </c>
      <c r="B2287" s="7" t="s">
        <v>254</v>
      </c>
      <c r="C2287" s="8" t="s">
        <v>84</v>
      </c>
      <c r="D2287" s="9" t="s">
        <v>72</v>
      </c>
      <c r="F2287" s="8"/>
      <c r="I2287">
        <v>30235</v>
      </c>
      <c r="T2287">
        <f t="shared" si="247"/>
        <v>0</v>
      </c>
      <c r="U2287">
        <f t="shared" si="248"/>
        <v>0</v>
      </c>
      <c r="V2287">
        <f t="shared" si="249"/>
        <v>0</v>
      </c>
      <c r="W2287">
        <f t="shared" si="250"/>
        <v>0</v>
      </c>
      <c r="X2287">
        <f t="shared" si="251"/>
        <v>0</v>
      </c>
      <c r="Y2287">
        <f t="shared" si="252"/>
        <v>0</v>
      </c>
      <c r="Z2287">
        <f t="shared" si="253"/>
        <v>0</v>
      </c>
    </row>
    <row r="2288" spans="1:26" ht="14.4">
      <c r="A2288" s="7" t="s">
        <v>2579</v>
      </c>
      <c r="B2288" s="7" t="s">
        <v>254</v>
      </c>
      <c r="C2288" s="8" t="s">
        <v>84</v>
      </c>
      <c r="D2288" s="9" t="s">
        <v>73</v>
      </c>
      <c r="F2288" s="8"/>
      <c r="I2288">
        <v>30615</v>
      </c>
      <c r="T2288">
        <f t="shared" si="247"/>
        <v>0</v>
      </c>
      <c r="U2288">
        <f t="shared" si="248"/>
        <v>0</v>
      </c>
      <c r="V2288">
        <f t="shared" si="249"/>
        <v>0</v>
      </c>
      <c r="W2288">
        <f t="shared" si="250"/>
        <v>0</v>
      </c>
      <c r="X2288">
        <f t="shared" si="251"/>
        <v>0</v>
      </c>
      <c r="Y2288">
        <f t="shared" si="252"/>
        <v>0</v>
      </c>
      <c r="Z2288">
        <f t="shared" si="253"/>
        <v>0</v>
      </c>
    </row>
    <row r="2289" spans="1:26" ht="14.4">
      <c r="A2289" s="7" t="s">
        <v>2580</v>
      </c>
      <c r="B2289" s="7" t="s">
        <v>254</v>
      </c>
      <c r="C2289" s="8" t="s">
        <v>84</v>
      </c>
      <c r="D2289" s="9" t="s">
        <v>74</v>
      </c>
      <c r="F2289" s="8"/>
      <c r="I2289">
        <v>30959</v>
      </c>
      <c r="T2289">
        <f t="shared" si="247"/>
        <v>0</v>
      </c>
      <c r="U2289">
        <f t="shared" si="248"/>
        <v>0</v>
      </c>
      <c r="V2289">
        <f t="shared" si="249"/>
        <v>0</v>
      </c>
      <c r="W2289">
        <f t="shared" si="250"/>
        <v>0</v>
      </c>
      <c r="X2289">
        <f t="shared" si="251"/>
        <v>0</v>
      </c>
      <c r="Y2289">
        <f t="shared" si="252"/>
        <v>0</v>
      </c>
      <c r="Z2289">
        <f t="shared" si="253"/>
        <v>0</v>
      </c>
    </row>
    <row r="2290" spans="1:26" ht="14.4">
      <c r="A2290" s="7" t="s">
        <v>2581</v>
      </c>
      <c r="B2290" s="7" t="s">
        <v>255</v>
      </c>
      <c r="C2290" s="8" t="s">
        <v>84</v>
      </c>
      <c r="D2290" s="9" t="s">
        <v>62</v>
      </c>
      <c r="E2290">
        <v>3683.57792153628</v>
      </c>
      <c r="F2290" s="14">
        <v>137</v>
      </c>
      <c r="I2290">
        <v>107897</v>
      </c>
      <c r="J2290">
        <v>759.98405887096021</v>
      </c>
      <c r="K2290">
        <v>92.680982789141495</v>
      </c>
      <c r="T2290">
        <f t="shared" si="247"/>
        <v>0</v>
      </c>
      <c r="U2290">
        <f t="shared" si="248"/>
        <v>0</v>
      </c>
      <c r="V2290">
        <f t="shared" si="249"/>
        <v>0</v>
      </c>
      <c r="W2290">
        <f t="shared" si="250"/>
        <v>0</v>
      </c>
      <c r="X2290">
        <f t="shared" si="251"/>
        <v>0</v>
      </c>
      <c r="Y2290">
        <f t="shared" si="252"/>
        <v>0</v>
      </c>
      <c r="Z2290">
        <f t="shared" si="253"/>
        <v>0</v>
      </c>
    </row>
    <row r="2291" spans="1:26" ht="14.4">
      <c r="A2291" s="7" t="s">
        <v>2582</v>
      </c>
      <c r="B2291" s="7" t="s">
        <v>255</v>
      </c>
      <c r="C2291" s="8" t="s">
        <v>84</v>
      </c>
      <c r="D2291" s="9" t="s">
        <v>63</v>
      </c>
      <c r="E2291">
        <v>3991.3133282093545</v>
      </c>
      <c r="F2291" s="14">
        <v>145</v>
      </c>
      <c r="I2291">
        <v>107989</v>
      </c>
      <c r="J2291">
        <v>824.15801609423181</v>
      </c>
      <c r="K2291">
        <v>111.12242913630092</v>
      </c>
      <c r="T2291">
        <f t="shared" si="247"/>
        <v>0</v>
      </c>
      <c r="U2291">
        <f t="shared" si="248"/>
        <v>0</v>
      </c>
      <c r="V2291">
        <f t="shared" si="249"/>
        <v>0</v>
      </c>
      <c r="W2291">
        <f t="shared" si="250"/>
        <v>0</v>
      </c>
      <c r="X2291">
        <f t="shared" si="251"/>
        <v>0</v>
      </c>
      <c r="Y2291">
        <f t="shared" si="252"/>
        <v>0</v>
      </c>
      <c r="Z2291">
        <f t="shared" si="253"/>
        <v>0</v>
      </c>
    </row>
    <row r="2292" spans="1:26" ht="14.4">
      <c r="A2292" s="7" t="s">
        <v>2583</v>
      </c>
      <c r="B2292" s="7" t="s">
        <v>255</v>
      </c>
      <c r="C2292" s="8" t="s">
        <v>84</v>
      </c>
      <c r="D2292" s="9" t="s">
        <v>64</v>
      </c>
      <c r="E2292">
        <v>4277.7772538141471</v>
      </c>
      <c r="F2292" s="14">
        <v>168</v>
      </c>
      <c r="H2292">
        <v>1.9325011558021267E-3</v>
      </c>
      <c r="I2292">
        <v>108150</v>
      </c>
      <c r="J2292">
        <v>841.42394822006474</v>
      </c>
      <c r="K2292">
        <v>92.464170134073044</v>
      </c>
      <c r="T2292">
        <f t="shared" si="247"/>
        <v>0</v>
      </c>
      <c r="U2292">
        <f t="shared" si="248"/>
        <v>0</v>
      </c>
      <c r="V2292">
        <f t="shared" si="249"/>
        <v>0</v>
      </c>
      <c r="W2292">
        <f t="shared" si="250"/>
        <v>0</v>
      </c>
      <c r="X2292">
        <f t="shared" si="251"/>
        <v>0</v>
      </c>
      <c r="Y2292">
        <f t="shared" si="252"/>
        <v>0</v>
      </c>
      <c r="Z2292">
        <f t="shared" si="253"/>
        <v>0</v>
      </c>
    </row>
    <row r="2293" spans="1:26" ht="14.4">
      <c r="A2293" s="7" t="s">
        <v>2584</v>
      </c>
      <c r="B2293" s="7" t="s">
        <v>255</v>
      </c>
      <c r="C2293" s="8" t="s">
        <v>84</v>
      </c>
      <c r="D2293" s="9" t="s">
        <v>65</v>
      </c>
      <c r="E2293">
        <v>4452.0875379546478</v>
      </c>
      <c r="F2293" s="14">
        <v>174</v>
      </c>
      <c r="H2293">
        <v>1.8642769466466088E-3</v>
      </c>
      <c r="I2293">
        <v>108353</v>
      </c>
      <c r="J2293">
        <v>839.84753537050199</v>
      </c>
      <c r="K2293">
        <v>119.97821933864314</v>
      </c>
      <c r="T2293">
        <f t="shared" si="247"/>
        <v>0</v>
      </c>
      <c r="U2293">
        <f t="shared" si="248"/>
        <v>0</v>
      </c>
      <c r="V2293">
        <f t="shared" si="249"/>
        <v>0</v>
      </c>
      <c r="W2293">
        <f t="shared" si="250"/>
        <v>0</v>
      </c>
      <c r="X2293">
        <f t="shared" si="251"/>
        <v>0</v>
      </c>
      <c r="Y2293">
        <f t="shared" si="252"/>
        <v>0</v>
      </c>
      <c r="Z2293">
        <f t="shared" si="253"/>
        <v>0</v>
      </c>
    </row>
    <row r="2294" spans="1:26" ht="14.4">
      <c r="A2294" s="7" t="s">
        <v>2585</v>
      </c>
      <c r="B2294" s="7" t="s">
        <v>255</v>
      </c>
      <c r="C2294" s="8" t="s">
        <v>84</v>
      </c>
      <c r="D2294" s="9" t="s">
        <v>66</v>
      </c>
      <c r="E2294">
        <v>4813.3297286343286</v>
      </c>
      <c r="F2294" s="14">
        <v>179</v>
      </c>
      <c r="H2294">
        <v>1.8606879018441076E-3</v>
      </c>
      <c r="I2294">
        <v>108562</v>
      </c>
      <c r="J2294">
        <v>884.28731968828868</v>
      </c>
      <c r="K2294">
        <v>128.95856745454211</v>
      </c>
      <c r="T2294">
        <f t="shared" si="247"/>
        <v>0</v>
      </c>
      <c r="U2294">
        <f t="shared" si="248"/>
        <v>0</v>
      </c>
      <c r="V2294">
        <f t="shared" si="249"/>
        <v>0</v>
      </c>
      <c r="W2294">
        <f t="shared" si="250"/>
        <v>0</v>
      </c>
      <c r="X2294">
        <f t="shared" si="251"/>
        <v>0</v>
      </c>
      <c r="Y2294">
        <f t="shared" si="252"/>
        <v>0</v>
      </c>
      <c r="Z2294">
        <f t="shared" si="253"/>
        <v>0</v>
      </c>
    </row>
    <row r="2295" spans="1:26" ht="14.4">
      <c r="A2295" s="7" t="s">
        <v>2586</v>
      </c>
      <c r="B2295" s="7" t="s">
        <v>255</v>
      </c>
      <c r="C2295" s="8" t="s">
        <v>84</v>
      </c>
      <c r="D2295" s="9" t="s">
        <v>67</v>
      </c>
      <c r="E2295">
        <v>5070.6824430569477</v>
      </c>
      <c r="F2295" s="14">
        <v>185</v>
      </c>
      <c r="H2295">
        <v>1.8574883447204113E-3</v>
      </c>
      <c r="I2295">
        <v>108749</v>
      </c>
      <c r="J2295">
        <v>956.33063292536019</v>
      </c>
      <c r="K2295">
        <v>137.93230282577312</v>
      </c>
      <c r="T2295">
        <f t="shared" si="247"/>
        <v>0</v>
      </c>
      <c r="U2295">
        <f t="shared" si="248"/>
        <v>0</v>
      </c>
      <c r="V2295">
        <f t="shared" si="249"/>
        <v>0</v>
      </c>
      <c r="W2295">
        <f t="shared" si="250"/>
        <v>0</v>
      </c>
      <c r="X2295">
        <f t="shared" si="251"/>
        <v>0</v>
      </c>
      <c r="Y2295">
        <f t="shared" si="252"/>
        <v>0</v>
      </c>
      <c r="Z2295">
        <f t="shared" si="253"/>
        <v>0</v>
      </c>
    </row>
    <row r="2296" spans="1:26" ht="14.4">
      <c r="A2296" s="7" t="s">
        <v>2587</v>
      </c>
      <c r="B2296" s="7" t="s">
        <v>255</v>
      </c>
      <c r="C2296" s="8" t="s">
        <v>84</v>
      </c>
      <c r="D2296" s="9" t="s">
        <v>68</v>
      </c>
      <c r="E2296">
        <v>5610.6082748742056</v>
      </c>
      <c r="F2296" s="14">
        <v>218</v>
      </c>
      <c r="H2296">
        <v>1.8547765086127741E-3</v>
      </c>
      <c r="I2296">
        <v>108908</v>
      </c>
      <c r="J2296">
        <v>1037.5729973922944</v>
      </c>
      <c r="K2296">
        <v>146.91299078120983</v>
      </c>
      <c r="T2296">
        <f t="shared" si="247"/>
        <v>0</v>
      </c>
      <c r="U2296">
        <f t="shared" si="248"/>
        <v>0</v>
      </c>
      <c r="V2296">
        <f t="shared" si="249"/>
        <v>0</v>
      </c>
      <c r="W2296">
        <f t="shared" si="250"/>
        <v>0</v>
      </c>
      <c r="X2296">
        <f t="shared" si="251"/>
        <v>0</v>
      </c>
      <c r="Y2296">
        <f t="shared" si="252"/>
        <v>0</v>
      </c>
      <c r="Z2296">
        <f t="shared" si="253"/>
        <v>0</v>
      </c>
    </row>
    <row r="2297" spans="1:26" ht="14.4">
      <c r="A2297" s="7" t="s">
        <v>2588</v>
      </c>
      <c r="B2297" s="7" t="s">
        <v>255</v>
      </c>
      <c r="C2297" s="8" t="s">
        <v>84</v>
      </c>
      <c r="D2297" s="9" t="s">
        <v>69</v>
      </c>
      <c r="E2297">
        <v>6273.3190334265673</v>
      </c>
      <c r="F2297" s="14">
        <v>246</v>
      </c>
      <c r="G2297">
        <v>6.0525471135769633E-4</v>
      </c>
      <c r="H2297">
        <v>1.7790820303544407E-3</v>
      </c>
      <c r="I2297">
        <v>109045</v>
      </c>
      <c r="J2297">
        <v>1008.7578522628273</v>
      </c>
      <c r="K2297">
        <v>183.41051859324133</v>
      </c>
      <c r="T2297">
        <f t="shared" si="247"/>
        <v>0</v>
      </c>
      <c r="U2297">
        <f t="shared" si="248"/>
        <v>0</v>
      </c>
      <c r="V2297">
        <f t="shared" si="249"/>
        <v>0</v>
      </c>
      <c r="W2297">
        <f t="shared" si="250"/>
        <v>0</v>
      </c>
      <c r="X2297">
        <f t="shared" si="251"/>
        <v>0</v>
      </c>
      <c r="Y2297">
        <f t="shared" si="252"/>
        <v>0</v>
      </c>
      <c r="Z2297">
        <f t="shared" si="253"/>
        <v>0</v>
      </c>
    </row>
    <row r="2298" spans="1:26" ht="14.4">
      <c r="A2298" s="7" t="s">
        <v>2589</v>
      </c>
      <c r="B2298" s="7" t="s">
        <v>255</v>
      </c>
      <c r="C2298" s="8" t="s">
        <v>84</v>
      </c>
      <c r="D2298" s="9" t="s">
        <v>70</v>
      </c>
      <c r="E2298">
        <v>6372.0071456054529</v>
      </c>
      <c r="F2298" s="14">
        <v>299</v>
      </c>
      <c r="G2298">
        <v>6.4127228421187639E-4</v>
      </c>
      <c r="H2298">
        <v>1.8505285915828432E-3</v>
      </c>
      <c r="I2298">
        <v>109158</v>
      </c>
      <c r="J2298">
        <v>879.45913263343039</v>
      </c>
      <c r="K2298">
        <v>164.8985873687682</v>
      </c>
      <c r="T2298">
        <f t="shared" si="247"/>
        <v>0</v>
      </c>
      <c r="U2298">
        <f t="shared" si="248"/>
        <v>0</v>
      </c>
      <c r="V2298">
        <f t="shared" si="249"/>
        <v>0</v>
      </c>
      <c r="W2298">
        <f t="shared" si="250"/>
        <v>0</v>
      </c>
      <c r="X2298">
        <f t="shared" si="251"/>
        <v>0</v>
      </c>
      <c r="Y2298">
        <f t="shared" si="252"/>
        <v>0</v>
      </c>
      <c r="Z2298">
        <f t="shared" si="253"/>
        <v>0</v>
      </c>
    </row>
    <row r="2299" spans="1:26" ht="14.4">
      <c r="A2299" s="7" t="s">
        <v>2590</v>
      </c>
      <c r="B2299" s="7" t="s">
        <v>255</v>
      </c>
      <c r="C2299" s="8" t="s">
        <v>84</v>
      </c>
      <c r="D2299" s="9" t="s">
        <v>71</v>
      </c>
      <c r="E2299">
        <v>6176.8511839925304</v>
      </c>
      <c r="F2299" s="14">
        <v>317</v>
      </c>
      <c r="G2299">
        <v>6.407381303261357E-4</v>
      </c>
      <c r="H2299">
        <v>1.7116861481569626E-3</v>
      </c>
      <c r="I2299">
        <v>109249</v>
      </c>
      <c r="J2299">
        <v>805.49936383857062</v>
      </c>
      <c r="K2299">
        <v>128.14762606522714</v>
      </c>
      <c r="T2299">
        <f t="shared" si="247"/>
        <v>0</v>
      </c>
      <c r="U2299">
        <f t="shared" si="248"/>
        <v>0</v>
      </c>
      <c r="V2299">
        <f t="shared" si="249"/>
        <v>0</v>
      </c>
      <c r="W2299">
        <f t="shared" si="250"/>
        <v>0</v>
      </c>
      <c r="X2299">
        <f t="shared" si="251"/>
        <v>0</v>
      </c>
      <c r="Y2299">
        <f t="shared" si="252"/>
        <v>0</v>
      </c>
      <c r="Z2299">
        <f t="shared" si="253"/>
        <v>0</v>
      </c>
    </row>
    <row r="2300" spans="1:26" ht="14.4">
      <c r="A2300" s="7" t="s">
        <v>2591</v>
      </c>
      <c r="B2300" s="7" t="s">
        <v>255</v>
      </c>
      <c r="C2300" s="8" t="s">
        <v>84</v>
      </c>
      <c r="D2300" s="9" t="s">
        <v>72</v>
      </c>
      <c r="E2300">
        <v>6234.050651322771</v>
      </c>
      <c r="F2300" s="14">
        <v>293</v>
      </c>
      <c r="G2300">
        <v>6.1290204544622927E-4</v>
      </c>
      <c r="H2300">
        <v>1.8112627611694538E-3</v>
      </c>
      <c r="I2300">
        <v>109316</v>
      </c>
      <c r="J2300">
        <v>786.71008818471216</v>
      </c>
      <c r="K2300">
        <v>137.21687584617072</v>
      </c>
      <c r="T2300">
        <f t="shared" si="247"/>
        <v>0</v>
      </c>
      <c r="U2300">
        <f t="shared" si="248"/>
        <v>0</v>
      </c>
      <c r="V2300">
        <f t="shared" si="249"/>
        <v>0</v>
      </c>
      <c r="W2300">
        <f t="shared" si="250"/>
        <v>0</v>
      </c>
      <c r="X2300">
        <f t="shared" si="251"/>
        <v>0</v>
      </c>
      <c r="Y2300">
        <f t="shared" si="252"/>
        <v>0</v>
      </c>
      <c r="Z2300">
        <f t="shared" si="253"/>
        <v>0</v>
      </c>
    </row>
    <row r="2301" spans="1:26" ht="14.4">
      <c r="A2301" s="7" t="s">
        <v>2592</v>
      </c>
      <c r="B2301" s="7" t="s">
        <v>255</v>
      </c>
      <c r="C2301" s="8" t="s">
        <v>84</v>
      </c>
      <c r="D2301" s="9" t="s">
        <v>73</v>
      </c>
      <c r="E2301">
        <v>6191.0717832420423</v>
      </c>
      <c r="F2301" s="14">
        <v>310</v>
      </c>
      <c r="G2301">
        <v>6.12672256919996E-4</v>
      </c>
      <c r="H2301">
        <v>1.8105836846292419E-3</v>
      </c>
      <c r="I2301">
        <v>109357</v>
      </c>
      <c r="J2301">
        <v>841.28130800954671</v>
      </c>
      <c r="K2301">
        <v>118.87670656656638</v>
      </c>
      <c r="T2301">
        <f t="shared" si="247"/>
        <v>0</v>
      </c>
      <c r="U2301">
        <f t="shared" si="248"/>
        <v>0</v>
      </c>
      <c r="V2301">
        <f t="shared" si="249"/>
        <v>0</v>
      </c>
      <c r="W2301">
        <f t="shared" si="250"/>
        <v>0</v>
      </c>
      <c r="X2301">
        <f t="shared" si="251"/>
        <v>0</v>
      </c>
      <c r="Y2301">
        <f t="shared" si="252"/>
        <v>0</v>
      </c>
      <c r="Z2301">
        <f t="shared" si="253"/>
        <v>0</v>
      </c>
    </row>
    <row r="2302" spans="1:26" ht="14.4">
      <c r="A2302" s="7" t="s">
        <v>2593</v>
      </c>
      <c r="B2302" s="7" t="s">
        <v>255</v>
      </c>
      <c r="C2302" s="8" t="s">
        <v>84</v>
      </c>
      <c r="D2302" s="9" t="s">
        <v>74</v>
      </c>
      <c r="E2302">
        <v>6349.3224470390314</v>
      </c>
      <c r="F2302" s="14">
        <v>340</v>
      </c>
      <c r="G2302">
        <v>6.400117030711419E-4</v>
      </c>
      <c r="H2302">
        <v>1.8468909145767237E-3</v>
      </c>
      <c r="I2302">
        <v>109373</v>
      </c>
      <c r="J2302">
        <v>850.30126265165995</v>
      </c>
      <c r="K2302">
        <v>128.00234061422839</v>
      </c>
      <c r="T2302">
        <f t="shared" si="247"/>
        <v>0</v>
      </c>
      <c r="U2302">
        <f t="shared" si="248"/>
        <v>0</v>
      </c>
      <c r="V2302">
        <f t="shared" si="249"/>
        <v>0</v>
      </c>
      <c r="W2302">
        <f t="shared" si="250"/>
        <v>0</v>
      </c>
      <c r="X2302">
        <f t="shared" si="251"/>
        <v>0</v>
      </c>
      <c r="Y2302">
        <f t="shared" si="252"/>
        <v>0</v>
      </c>
      <c r="Z2302">
        <f t="shared" si="253"/>
        <v>0</v>
      </c>
    </row>
    <row r="2303" spans="1:26" ht="14.4">
      <c r="A2303" s="7" t="s">
        <v>2594</v>
      </c>
      <c r="B2303" s="7" t="s">
        <v>256</v>
      </c>
      <c r="C2303" s="8" t="s">
        <v>78</v>
      </c>
      <c r="D2303" s="9" t="s">
        <v>62</v>
      </c>
      <c r="E2303">
        <v>442.02626946651395</v>
      </c>
      <c r="F2303" s="14">
        <v>15</v>
      </c>
      <c r="I2303">
        <v>27729798</v>
      </c>
      <c r="J2303">
        <v>0.18031144691353324</v>
      </c>
      <c r="K2303">
        <v>1.9834259160488656</v>
      </c>
      <c r="T2303">
        <f t="shared" si="247"/>
        <v>0</v>
      </c>
      <c r="U2303">
        <f t="shared" si="248"/>
        <v>0</v>
      </c>
      <c r="V2303">
        <f t="shared" si="249"/>
        <v>0</v>
      </c>
      <c r="W2303">
        <f t="shared" si="250"/>
        <v>0</v>
      </c>
      <c r="X2303">
        <f t="shared" si="251"/>
        <v>0</v>
      </c>
      <c r="Y2303">
        <f t="shared" si="252"/>
        <v>0</v>
      </c>
      <c r="Z2303">
        <f t="shared" si="253"/>
        <v>0</v>
      </c>
    </row>
    <row r="2304" spans="1:26" ht="14.4">
      <c r="A2304" s="7" t="s">
        <v>2595</v>
      </c>
      <c r="B2304" s="7" t="s">
        <v>256</v>
      </c>
      <c r="C2304" s="8" t="s">
        <v>78</v>
      </c>
      <c r="D2304" s="9" t="s">
        <v>63</v>
      </c>
      <c r="E2304">
        <v>463.61739554440493</v>
      </c>
      <c r="F2304" s="14">
        <v>16</v>
      </c>
      <c r="G2304">
        <v>5.8456518612222137E-4</v>
      </c>
      <c r="I2304">
        <v>28434810</v>
      </c>
      <c r="J2304">
        <v>0.10550448552320202</v>
      </c>
      <c r="K2304">
        <v>2.602443976238983</v>
      </c>
      <c r="T2304">
        <f t="shared" si="247"/>
        <v>0</v>
      </c>
      <c r="U2304">
        <f t="shared" si="248"/>
        <v>0</v>
      </c>
      <c r="V2304">
        <f t="shared" si="249"/>
        <v>0</v>
      </c>
      <c r="W2304">
        <f t="shared" si="250"/>
        <v>0</v>
      </c>
      <c r="X2304">
        <f t="shared" si="251"/>
        <v>0</v>
      </c>
      <c r="Y2304">
        <f t="shared" si="252"/>
        <v>0</v>
      </c>
      <c r="Z2304">
        <f t="shared" si="253"/>
        <v>0</v>
      </c>
    </row>
    <row r="2305" spans="1:26" ht="14.4">
      <c r="A2305" s="7" t="s">
        <v>2596</v>
      </c>
      <c r="B2305" s="7" t="s">
        <v>256</v>
      </c>
      <c r="C2305" s="8" t="s">
        <v>78</v>
      </c>
      <c r="D2305" s="9" t="s">
        <v>64</v>
      </c>
      <c r="E2305">
        <v>507.20231479516144</v>
      </c>
      <c r="F2305" s="14">
        <v>18</v>
      </c>
      <c r="G2305">
        <v>5.6892883805201647E-4</v>
      </c>
      <c r="H2305">
        <v>4.8560243430961932E-4</v>
      </c>
      <c r="I2305">
        <v>29186427</v>
      </c>
      <c r="J2305">
        <v>3.7003501661919769</v>
      </c>
      <c r="K2305">
        <v>3.1178876400321287</v>
      </c>
      <c r="T2305">
        <f t="shared" si="247"/>
        <v>0</v>
      </c>
      <c r="U2305">
        <f t="shared" si="248"/>
        <v>0</v>
      </c>
      <c r="V2305">
        <f t="shared" si="249"/>
        <v>0</v>
      </c>
      <c r="W2305">
        <f t="shared" si="250"/>
        <v>0</v>
      </c>
      <c r="X2305">
        <f t="shared" si="251"/>
        <v>0</v>
      </c>
      <c r="Y2305">
        <f t="shared" si="252"/>
        <v>0</v>
      </c>
      <c r="Z2305">
        <f t="shared" si="253"/>
        <v>0</v>
      </c>
    </row>
    <row r="2306" spans="1:26" ht="14.4">
      <c r="A2306" s="7" t="s">
        <v>2597</v>
      </c>
      <c r="B2306" s="7" t="s">
        <v>256</v>
      </c>
      <c r="C2306" s="8" t="s">
        <v>78</v>
      </c>
      <c r="D2306" s="9" t="s">
        <v>65</v>
      </c>
      <c r="E2306">
        <v>588.71968239518685</v>
      </c>
      <c r="F2306" s="14">
        <v>23</v>
      </c>
      <c r="G2306">
        <v>5.4370492486166089E-4</v>
      </c>
      <c r="H2306">
        <v>4.6894007632420108E-4</v>
      </c>
      <c r="I2306">
        <v>29973979</v>
      </c>
      <c r="J2306">
        <v>0.56715860113200189</v>
      </c>
      <c r="K2306">
        <v>3.9701102079240131</v>
      </c>
      <c r="T2306">
        <f t="shared" si="247"/>
        <v>0</v>
      </c>
      <c r="U2306">
        <f t="shared" si="248"/>
        <v>0</v>
      </c>
      <c r="V2306">
        <f t="shared" si="249"/>
        <v>0</v>
      </c>
      <c r="W2306">
        <f t="shared" si="250"/>
        <v>0</v>
      </c>
      <c r="X2306">
        <f t="shared" si="251"/>
        <v>0</v>
      </c>
      <c r="Y2306">
        <f t="shared" si="252"/>
        <v>0</v>
      </c>
      <c r="Z2306">
        <f t="shared" si="253"/>
        <v>0</v>
      </c>
    </row>
    <row r="2307" spans="1:26" ht="14.4">
      <c r="A2307" s="7" t="s">
        <v>2598</v>
      </c>
      <c r="B2307" s="7" t="s">
        <v>256</v>
      </c>
      <c r="C2307" s="8" t="s">
        <v>78</v>
      </c>
      <c r="D2307" s="9" t="s">
        <v>66</v>
      </c>
      <c r="E2307">
        <v>697.16964773414441</v>
      </c>
      <c r="F2307" s="14">
        <v>29</v>
      </c>
      <c r="G2307">
        <v>5.2949175159913199E-4</v>
      </c>
      <c r="H2307">
        <v>4.5668135610709944E-4</v>
      </c>
      <c r="I2307">
        <v>30778572</v>
      </c>
      <c r="J2307">
        <v>0.68229286270980993</v>
      </c>
      <c r="K2307">
        <v>5.7182639922345979</v>
      </c>
      <c r="T2307">
        <f t="shared" ref="T2307:T2370" si="254">IF(OR(E2307&lt;$N$2-$S$2,E2307&gt;$P$2+$S$2),1,0)</f>
        <v>0</v>
      </c>
      <c r="U2307">
        <f t="shared" ref="U2307:U2370" si="255">IF(OR(F2307&lt;$N$3-$S$3,F2307&gt;$P$3+$S$3),1,0)</f>
        <v>0</v>
      </c>
      <c r="V2307">
        <f t="shared" ref="V2307:V2370" si="256">IF(OR(G2307&lt;$N$4-$S$4,G2307&gt;$P$4+$S$4),1,0)</f>
        <v>0</v>
      </c>
      <c r="W2307">
        <f t="shared" ref="W2307:W2370" si="257">IF(OR(H2307&lt;$N$5-$S$5,H2307&gt;$P$5+$S$5),1,0)</f>
        <v>0</v>
      </c>
      <c r="X2307">
        <f t="shared" ref="X2307:X2322" si="258">IF(OR(I2307&lt;$N$6-$S$6,I2307&gt;$P$6+$S$6),1,0)</f>
        <v>0</v>
      </c>
      <c r="Y2307">
        <f t="shared" ref="Y2307:Y2370" si="259">IF(OR(J2307&lt;$N$7-$S$7,J2307&gt;$P$7+$S$7),1,0)</f>
        <v>0</v>
      </c>
      <c r="Z2307">
        <f t="shared" ref="Z2307:Z2370" si="260">IF(OR(K2307&lt;$N$8-$S$8,K2307&gt;$P$8+$S$8),1,0)</f>
        <v>0</v>
      </c>
    </row>
    <row r="2308" spans="1:26" ht="14.4">
      <c r="A2308" s="7" t="s">
        <v>2599</v>
      </c>
      <c r="B2308" s="7" t="s">
        <v>256</v>
      </c>
      <c r="C2308" s="8" t="s">
        <v>78</v>
      </c>
      <c r="D2308" s="9" t="s">
        <v>67</v>
      </c>
      <c r="E2308">
        <v>839.77396808212131</v>
      </c>
      <c r="F2308" s="14">
        <v>35</v>
      </c>
      <c r="G2308">
        <v>4.9196047181982101E-4</v>
      </c>
      <c r="H2308">
        <v>3.9856428211208739E-4</v>
      </c>
      <c r="I2308">
        <v>31585871</v>
      </c>
      <c r="J2308">
        <v>4.7489587986983164</v>
      </c>
      <c r="K2308">
        <v>21.117036791545182</v>
      </c>
      <c r="T2308">
        <f t="shared" si="254"/>
        <v>0</v>
      </c>
      <c r="U2308">
        <f t="shared" si="255"/>
        <v>0</v>
      </c>
      <c r="V2308">
        <f t="shared" si="256"/>
        <v>0</v>
      </c>
      <c r="W2308">
        <f t="shared" si="257"/>
        <v>0</v>
      </c>
      <c r="X2308">
        <f t="shared" si="258"/>
        <v>0</v>
      </c>
      <c r="Y2308">
        <f t="shared" si="259"/>
        <v>0</v>
      </c>
      <c r="Z2308">
        <f t="shared" si="260"/>
        <v>0</v>
      </c>
    </row>
    <row r="2309" spans="1:26" ht="14.4">
      <c r="A2309" s="7" t="s">
        <v>2600</v>
      </c>
      <c r="B2309" s="7" t="s">
        <v>256</v>
      </c>
      <c r="C2309" s="8" t="s">
        <v>78</v>
      </c>
      <c r="D2309" s="9" t="s">
        <v>68</v>
      </c>
      <c r="E2309">
        <v>1085.2446331179208</v>
      </c>
      <c r="F2309" s="14">
        <v>54</v>
      </c>
      <c r="G2309">
        <v>4.7963525620081898E-4</v>
      </c>
      <c r="H2309">
        <v>3.8857894589819874E-4</v>
      </c>
      <c r="I2309">
        <v>32397535</v>
      </c>
      <c r="J2309">
        <v>7.7783695580543393</v>
      </c>
      <c r="K2309">
        <v>43.645295853527131</v>
      </c>
      <c r="T2309">
        <f t="shared" si="254"/>
        <v>0</v>
      </c>
      <c r="U2309">
        <f t="shared" si="255"/>
        <v>0</v>
      </c>
      <c r="V2309">
        <f t="shared" si="256"/>
        <v>0</v>
      </c>
      <c r="W2309">
        <f t="shared" si="257"/>
        <v>0</v>
      </c>
      <c r="X2309">
        <f t="shared" si="258"/>
        <v>0</v>
      </c>
      <c r="Y2309">
        <f t="shared" si="259"/>
        <v>0</v>
      </c>
      <c r="Z2309">
        <f t="shared" si="260"/>
        <v>0</v>
      </c>
    </row>
    <row r="2310" spans="1:26" ht="14.4">
      <c r="A2310" s="7" t="s">
        <v>2601</v>
      </c>
      <c r="B2310" s="7" t="s">
        <v>256</v>
      </c>
      <c r="C2310" s="8" t="s">
        <v>78</v>
      </c>
      <c r="D2310" s="9" t="s">
        <v>69</v>
      </c>
      <c r="E2310">
        <v>1368.4182741414734</v>
      </c>
      <c r="F2310" s="14">
        <v>85</v>
      </c>
      <c r="G2310">
        <v>4.4460499875821272E-4</v>
      </c>
      <c r="H2310">
        <v>3.4264297487074125E-4</v>
      </c>
      <c r="I2310">
        <v>33218250</v>
      </c>
      <c r="J2310">
        <v>7.8872306638670011</v>
      </c>
      <c r="K2310">
        <v>44.463510269204427</v>
      </c>
      <c r="T2310">
        <f t="shared" si="254"/>
        <v>0</v>
      </c>
      <c r="U2310">
        <f t="shared" si="255"/>
        <v>0</v>
      </c>
      <c r="V2310">
        <f t="shared" si="256"/>
        <v>0</v>
      </c>
      <c r="W2310">
        <f t="shared" si="257"/>
        <v>0</v>
      </c>
      <c r="X2310">
        <f t="shared" si="258"/>
        <v>0</v>
      </c>
      <c r="Y2310">
        <f t="shared" si="259"/>
        <v>0</v>
      </c>
      <c r="Z2310">
        <f t="shared" si="260"/>
        <v>0</v>
      </c>
    </row>
    <row r="2311" spans="1:26" ht="14.4">
      <c r="A2311" s="7" t="s">
        <v>2602</v>
      </c>
      <c r="B2311" s="7" t="s">
        <v>256</v>
      </c>
      <c r="C2311" s="8" t="s">
        <v>78</v>
      </c>
      <c r="D2311" s="9" t="s">
        <v>70</v>
      </c>
      <c r="E2311">
        <v>1588.7863138040425</v>
      </c>
      <c r="F2311" s="14">
        <v>118</v>
      </c>
      <c r="G2311">
        <v>4.3387108690891161E-4</v>
      </c>
      <c r="H2311">
        <v>3.3437068936266722E-4</v>
      </c>
      <c r="I2311">
        <v>34040065</v>
      </c>
      <c r="J2311">
        <v>9.7238357212302624</v>
      </c>
      <c r="K2311">
        <v>34.900050866530364</v>
      </c>
      <c r="T2311">
        <f t="shared" si="254"/>
        <v>0</v>
      </c>
      <c r="U2311">
        <f t="shared" si="255"/>
        <v>0</v>
      </c>
      <c r="V2311">
        <f t="shared" si="256"/>
        <v>0</v>
      </c>
      <c r="W2311">
        <f t="shared" si="257"/>
        <v>0</v>
      </c>
      <c r="X2311">
        <f t="shared" si="258"/>
        <v>0</v>
      </c>
      <c r="Y2311">
        <f t="shared" si="259"/>
        <v>0</v>
      </c>
      <c r="Z2311">
        <f t="shared" si="260"/>
        <v>0</v>
      </c>
    </row>
    <row r="2312" spans="1:26" ht="14.4">
      <c r="A2312" s="7" t="s">
        <v>2603</v>
      </c>
      <c r="B2312" s="7" t="s">
        <v>256</v>
      </c>
      <c r="C2312" s="8" t="s">
        <v>78</v>
      </c>
      <c r="D2312" s="9" t="s">
        <v>71</v>
      </c>
      <c r="E2312">
        <v>1516.0738206140054</v>
      </c>
      <c r="F2312" s="14">
        <v>112</v>
      </c>
      <c r="G2312">
        <v>4.3881220817223614E-4</v>
      </c>
      <c r="H2312">
        <v>3.5982371535818052E-4</v>
      </c>
      <c r="I2312">
        <v>34853178</v>
      </c>
      <c r="J2312">
        <v>8.5788446608799926</v>
      </c>
      <c r="K2312">
        <v>24.904472125899108</v>
      </c>
      <c r="T2312">
        <f t="shared" si="254"/>
        <v>0</v>
      </c>
      <c r="U2312">
        <f t="shared" si="255"/>
        <v>0</v>
      </c>
      <c r="V2312">
        <f t="shared" si="256"/>
        <v>0</v>
      </c>
      <c r="W2312">
        <f t="shared" si="257"/>
        <v>0</v>
      </c>
      <c r="X2312">
        <f t="shared" si="258"/>
        <v>0</v>
      </c>
      <c r="Y2312">
        <f t="shared" si="259"/>
        <v>0</v>
      </c>
      <c r="Z2312">
        <f t="shared" si="260"/>
        <v>0</v>
      </c>
    </row>
    <row r="2313" spans="1:26" ht="14.4">
      <c r="A2313" s="7" t="s">
        <v>2604</v>
      </c>
      <c r="B2313" s="7" t="s">
        <v>256</v>
      </c>
      <c r="C2313" s="8" t="s">
        <v>78</v>
      </c>
      <c r="D2313" s="9" t="s">
        <v>72</v>
      </c>
      <c r="E2313">
        <v>1840.9130985407214</v>
      </c>
      <c r="F2313" s="14">
        <v>119</v>
      </c>
      <c r="G2313">
        <v>4.1616176280928065E-4</v>
      </c>
      <c r="H2313">
        <v>3.003477897258056E-4</v>
      </c>
      <c r="I2313">
        <v>35652002</v>
      </c>
      <c r="J2313">
        <v>2.6365980794009829</v>
      </c>
      <c r="K2313">
        <v>31.302589963952094</v>
      </c>
      <c r="T2313">
        <f t="shared" si="254"/>
        <v>0</v>
      </c>
      <c r="U2313">
        <f t="shared" si="255"/>
        <v>0</v>
      </c>
      <c r="V2313">
        <f t="shared" si="256"/>
        <v>0</v>
      </c>
      <c r="W2313">
        <f t="shared" si="257"/>
        <v>0</v>
      </c>
      <c r="X2313">
        <f t="shared" si="258"/>
        <v>0</v>
      </c>
      <c r="Y2313">
        <f t="shared" si="259"/>
        <v>0</v>
      </c>
      <c r="Z2313">
        <f t="shared" si="260"/>
        <v>0</v>
      </c>
    </row>
    <row r="2314" spans="1:26" ht="14.4">
      <c r="A2314" s="7" t="s">
        <v>2605</v>
      </c>
      <c r="B2314" s="7" t="s">
        <v>256</v>
      </c>
      <c r="C2314" s="8" t="s">
        <v>78</v>
      </c>
      <c r="D2314" s="9" t="s">
        <v>73</v>
      </c>
      <c r="E2314">
        <v>1847.9030208210756</v>
      </c>
      <c r="F2314" s="14">
        <v>119</v>
      </c>
      <c r="G2314">
        <v>4.0726390599546435E-4</v>
      </c>
      <c r="H2314">
        <v>2.9392612424340719E-4</v>
      </c>
      <c r="I2314">
        <v>36430923</v>
      </c>
      <c r="J2314">
        <v>5.0781035660282337</v>
      </c>
      <c r="K2314">
        <v>25.719908331721378</v>
      </c>
      <c r="T2314">
        <f t="shared" si="254"/>
        <v>0</v>
      </c>
      <c r="U2314">
        <f t="shared" si="255"/>
        <v>0</v>
      </c>
      <c r="V2314">
        <f t="shared" si="256"/>
        <v>0</v>
      </c>
      <c r="W2314">
        <f t="shared" si="257"/>
        <v>0</v>
      </c>
      <c r="X2314">
        <f t="shared" si="258"/>
        <v>0</v>
      </c>
      <c r="Y2314">
        <f t="shared" si="259"/>
        <v>0</v>
      </c>
      <c r="Z2314">
        <f t="shared" si="260"/>
        <v>0</v>
      </c>
    </row>
    <row r="2315" spans="1:26" ht="14.4">
      <c r="A2315" s="7" t="s">
        <v>2606</v>
      </c>
      <c r="B2315" s="7" t="s">
        <v>256</v>
      </c>
      <c r="C2315" s="8" t="s">
        <v>78</v>
      </c>
      <c r="D2315" s="9" t="s">
        <v>74</v>
      </c>
      <c r="E2315">
        <v>1694.5549384951328</v>
      </c>
      <c r="F2315" s="14">
        <v>115</v>
      </c>
      <c r="G2315">
        <v>4.2792984682036455E-4</v>
      </c>
      <c r="H2315">
        <v>3.0925909580791942E-4</v>
      </c>
      <c r="I2315">
        <v>37195349</v>
      </c>
      <c r="J2315">
        <v>23.658871973482491</v>
      </c>
      <c r="K2315">
        <v>24.411654263547842</v>
      </c>
      <c r="T2315">
        <f t="shared" si="254"/>
        <v>0</v>
      </c>
      <c r="U2315">
        <f t="shared" si="255"/>
        <v>0</v>
      </c>
      <c r="V2315">
        <f t="shared" si="256"/>
        <v>0</v>
      </c>
      <c r="W2315">
        <f t="shared" si="257"/>
        <v>0</v>
      </c>
      <c r="X2315">
        <f t="shared" si="258"/>
        <v>0</v>
      </c>
      <c r="Y2315">
        <f t="shared" si="259"/>
        <v>0</v>
      </c>
      <c r="Z2315">
        <f t="shared" si="260"/>
        <v>0</v>
      </c>
    </row>
    <row r="2316" spans="1:26" ht="14.4">
      <c r="A2316" s="7" t="s">
        <v>2607</v>
      </c>
      <c r="B2316" s="7" t="s">
        <v>257</v>
      </c>
      <c r="C2316" s="8" t="s">
        <v>84</v>
      </c>
      <c r="D2316" s="9" t="s">
        <v>62</v>
      </c>
      <c r="E2316">
        <v>1911.7753177848062</v>
      </c>
      <c r="F2316" s="14">
        <v>167</v>
      </c>
      <c r="I2316">
        <v>466668</v>
      </c>
      <c r="J2316">
        <v>89.99974285787755</v>
      </c>
      <c r="K2316">
        <v>143.57101836851893</v>
      </c>
      <c r="T2316">
        <f t="shared" si="254"/>
        <v>0</v>
      </c>
      <c r="U2316">
        <f t="shared" si="255"/>
        <v>0</v>
      </c>
      <c r="V2316">
        <f t="shared" si="256"/>
        <v>0</v>
      </c>
      <c r="W2316">
        <f t="shared" si="257"/>
        <v>0</v>
      </c>
      <c r="X2316">
        <f t="shared" si="258"/>
        <v>0</v>
      </c>
      <c r="Y2316">
        <f t="shared" si="259"/>
        <v>0</v>
      </c>
      <c r="Z2316">
        <f t="shared" si="260"/>
        <v>0</v>
      </c>
    </row>
    <row r="2317" spans="1:26" ht="14.4">
      <c r="A2317" s="7" t="s">
        <v>2608</v>
      </c>
      <c r="B2317" s="7" t="s">
        <v>257</v>
      </c>
      <c r="C2317" s="8" t="s">
        <v>84</v>
      </c>
      <c r="D2317" s="9" t="s">
        <v>63</v>
      </c>
      <c r="E2317">
        <v>1613.0281315495911</v>
      </c>
      <c r="F2317" s="14">
        <v>136</v>
      </c>
      <c r="I2317">
        <v>473312</v>
      </c>
      <c r="J2317">
        <v>54.932053275640591</v>
      </c>
      <c r="K2317">
        <v>130.9918193496045</v>
      </c>
      <c r="T2317">
        <f t="shared" si="254"/>
        <v>0</v>
      </c>
      <c r="U2317">
        <f t="shared" si="255"/>
        <v>0</v>
      </c>
      <c r="V2317">
        <f t="shared" si="256"/>
        <v>0</v>
      </c>
      <c r="W2317">
        <f t="shared" si="257"/>
        <v>0</v>
      </c>
      <c r="X2317">
        <f t="shared" si="258"/>
        <v>0</v>
      </c>
      <c r="Y2317">
        <f t="shared" si="259"/>
        <v>0</v>
      </c>
      <c r="Z2317">
        <f t="shared" si="260"/>
        <v>0</v>
      </c>
    </row>
    <row r="2318" spans="1:26" ht="14.4">
      <c r="A2318" s="7" t="s">
        <v>2609</v>
      </c>
      <c r="B2318" s="7" t="s">
        <v>257</v>
      </c>
      <c r="C2318" s="8" t="s">
        <v>84</v>
      </c>
      <c r="D2318" s="9" t="s">
        <v>64</v>
      </c>
      <c r="E2318">
        <v>2246.2078196371999</v>
      </c>
      <c r="F2318" s="14">
        <v>161</v>
      </c>
      <c r="H2318">
        <v>4.9656425029004437E-3</v>
      </c>
      <c r="I2318">
        <v>480099</v>
      </c>
      <c r="J2318">
        <v>35.409363485447791</v>
      </c>
      <c r="K2318">
        <v>112.4768016596577</v>
      </c>
      <c r="T2318">
        <f t="shared" si="254"/>
        <v>0</v>
      </c>
      <c r="U2318">
        <f t="shared" si="255"/>
        <v>0</v>
      </c>
      <c r="V2318">
        <f t="shared" si="256"/>
        <v>0</v>
      </c>
      <c r="W2318">
        <f t="shared" si="257"/>
        <v>0</v>
      </c>
      <c r="X2318">
        <f t="shared" si="258"/>
        <v>0</v>
      </c>
      <c r="Y2318">
        <f t="shared" si="259"/>
        <v>0</v>
      </c>
      <c r="Z2318">
        <f t="shared" si="260"/>
        <v>0</v>
      </c>
    </row>
    <row r="2319" spans="1:26" ht="14.4">
      <c r="A2319" s="7" t="s">
        <v>2610</v>
      </c>
      <c r="B2319" s="7" t="s">
        <v>257</v>
      </c>
      <c r="C2319" s="8" t="s">
        <v>84</v>
      </c>
      <c r="D2319" s="9" t="s">
        <v>65</v>
      </c>
      <c r="E2319">
        <v>2610.9719451102665</v>
      </c>
      <c r="F2319" s="14">
        <v>173</v>
      </c>
      <c r="H2319">
        <v>5.0691461939297595E-3</v>
      </c>
      <c r="I2319">
        <v>486867</v>
      </c>
      <c r="J2319">
        <v>36.971082451675713</v>
      </c>
      <c r="K2319">
        <v>139.66853370633046</v>
      </c>
      <c r="T2319">
        <f t="shared" si="254"/>
        <v>0</v>
      </c>
      <c r="U2319">
        <f t="shared" si="255"/>
        <v>0</v>
      </c>
      <c r="V2319">
        <f t="shared" si="256"/>
        <v>0</v>
      </c>
      <c r="W2319">
        <f t="shared" si="257"/>
        <v>0</v>
      </c>
      <c r="X2319">
        <f t="shared" si="258"/>
        <v>0</v>
      </c>
      <c r="Y2319">
        <f t="shared" si="259"/>
        <v>0</v>
      </c>
      <c r="Z2319">
        <f t="shared" si="260"/>
        <v>0</v>
      </c>
    </row>
    <row r="2320" spans="1:26" ht="14.4">
      <c r="A2320" s="7" t="s">
        <v>2611</v>
      </c>
      <c r="B2320" s="7" t="s">
        <v>257</v>
      </c>
      <c r="C2320" s="8" t="s">
        <v>84</v>
      </c>
      <c r="D2320" s="9" t="s">
        <v>66</v>
      </c>
      <c r="E2320">
        <v>3007.9257915580652</v>
      </c>
      <c r="F2320" s="14">
        <v>207</v>
      </c>
      <c r="H2320">
        <v>5.0020875811217806E-3</v>
      </c>
      <c r="I2320">
        <v>493394</v>
      </c>
      <c r="J2320">
        <v>105.39244498311695</v>
      </c>
      <c r="K2320">
        <v>172.27611199163346</v>
      </c>
      <c r="T2320">
        <f t="shared" si="254"/>
        <v>0</v>
      </c>
      <c r="U2320">
        <f t="shared" si="255"/>
        <v>0</v>
      </c>
      <c r="V2320">
        <f t="shared" si="256"/>
        <v>0</v>
      </c>
      <c r="W2320">
        <f t="shared" si="257"/>
        <v>0</v>
      </c>
      <c r="X2320">
        <f t="shared" si="258"/>
        <v>0</v>
      </c>
      <c r="Y2320">
        <f t="shared" si="259"/>
        <v>0</v>
      </c>
      <c r="Z2320">
        <f t="shared" si="260"/>
        <v>0</v>
      </c>
    </row>
    <row r="2321" spans="1:26" ht="14.4">
      <c r="A2321" s="7" t="s">
        <v>2612</v>
      </c>
      <c r="B2321" s="7" t="s">
        <v>257</v>
      </c>
      <c r="C2321" s="8" t="s">
        <v>84</v>
      </c>
      <c r="D2321" s="9" t="s">
        <v>67</v>
      </c>
      <c r="E2321">
        <v>3590.5410421542151</v>
      </c>
      <c r="F2321" s="14">
        <v>243</v>
      </c>
      <c r="H2321">
        <v>4.8886637852511294E-3</v>
      </c>
      <c r="I2321">
        <v>499523</v>
      </c>
      <c r="J2321">
        <v>192.18334290913532</v>
      </c>
      <c r="K2321">
        <v>188.179523265195</v>
      </c>
      <c r="T2321">
        <f t="shared" si="254"/>
        <v>0</v>
      </c>
      <c r="U2321">
        <f t="shared" si="255"/>
        <v>0</v>
      </c>
      <c r="V2321">
        <f t="shared" si="256"/>
        <v>0</v>
      </c>
      <c r="W2321">
        <f t="shared" si="257"/>
        <v>0</v>
      </c>
      <c r="X2321">
        <f t="shared" si="258"/>
        <v>0</v>
      </c>
      <c r="Y2321">
        <f t="shared" si="259"/>
        <v>0</v>
      </c>
      <c r="Z2321">
        <f t="shared" si="260"/>
        <v>0</v>
      </c>
    </row>
    <row r="2322" spans="1:26" ht="14.4">
      <c r="A2322" s="7" t="s">
        <v>2613</v>
      </c>
      <c r="B2322" s="7" t="s">
        <v>257</v>
      </c>
      <c r="C2322" s="8" t="s">
        <v>84</v>
      </c>
      <c r="D2322" s="9" t="s">
        <v>68</v>
      </c>
      <c r="E2322">
        <v>5198.2701302094674</v>
      </c>
      <c r="F2322" s="14">
        <v>323</v>
      </c>
      <c r="H2322">
        <v>4.833863171188434E-3</v>
      </c>
      <c r="I2322">
        <v>505186</v>
      </c>
      <c r="J2322">
        <v>215.76211533969666</v>
      </c>
      <c r="K2322">
        <v>65.322475286330189</v>
      </c>
      <c r="T2322">
        <f t="shared" si="254"/>
        <v>0</v>
      </c>
      <c r="U2322">
        <f t="shared" si="255"/>
        <v>0</v>
      </c>
      <c r="V2322">
        <f t="shared" si="256"/>
        <v>0</v>
      </c>
      <c r="W2322">
        <f t="shared" si="257"/>
        <v>0</v>
      </c>
      <c r="X2322">
        <f t="shared" si="258"/>
        <v>0</v>
      </c>
      <c r="Y2322">
        <f t="shared" si="259"/>
        <v>0</v>
      </c>
      <c r="Z2322">
        <f t="shared" si="260"/>
        <v>0</v>
      </c>
    </row>
    <row r="2323" spans="1:26" ht="14.4">
      <c r="A2323" s="7" t="s">
        <v>2614</v>
      </c>
      <c r="B2323" s="7" t="s">
        <v>257</v>
      </c>
      <c r="C2323" s="8" t="s">
        <v>84</v>
      </c>
      <c r="D2323" s="9" t="s">
        <v>69</v>
      </c>
      <c r="E2323">
        <v>5753.1782271130587</v>
      </c>
      <c r="F2323" s="14">
        <v>341</v>
      </c>
      <c r="G2323">
        <v>1.3008563317810564E-3</v>
      </c>
      <c r="H2323">
        <v>4.4903052898225626E-3</v>
      </c>
      <c r="I2323">
        <v>510433</v>
      </c>
      <c r="J2323">
        <v>143.0158316566523</v>
      </c>
      <c r="K2323">
        <v>54.855387484743346</v>
      </c>
      <c r="T2323">
        <f t="shared" si="254"/>
        <v>0</v>
      </c>
      <c r="U2323">
        <f t="shared" si="255"/>
        <v>0</v>
      </c>
      <c r="V2323">
        <f t="shared" si="256"/>
        <v>0</v>
      </c>
      <c r="W2323">
        <f t="shared" si="257"/>
        <v>0</v>
      </c>
      <c r="X2323">
        <f>IF(OR(I2323&lt;$N$6-$S$6,I2323&gt;$P$6+$S$6),1,0)</f>
        <v>0</v>
      </c>
      <c r="Y2323">
        <f t="shared" si="259"/>
        <v>0</v>
      </c>
      <c r="Z2323">
        <f t="shared" si="260"/>
        <v>0</v>
      </c>
    </row>
    <row r="2324" spans="1:26" ht="14.4">
      <c r="A2324" s="7" t="s">
        <v>2615</v>
      </c>
      <c r="B2324" s="7" t="s">
        <v>257</v>
      </c>
      <c r="C2324" s="8" t="s">
        <v>84</v>
      </c>
      <c r="D2324" s="9" t="s">
        <v>70</v>
      </c>
      <c r="E2324">
        <v>6855.1823440155849</v>
      </c>
      <c r="F2324" s="14">
        <v>406</v>
      </c>
      <c r="G2324">
        <v>1.2883897456594459E-3</v>
      </c>
      <c r="H2324">
        <v>4.4472730377280879E-3</v>
      </c>
      <c r="I2324">
        <v>515372</v>
      </c>
      <c r="J2324">
        <v>161.04871820743074</v>
      </c>
      <c r="K2324">
        <v>67.912110087470793</v>
      </c>
      <c r="T2324">
        <f t="shared" si="254"/>
        <v>0</v>
      </c>
      <c r="U2324">
        <f t="shared" si="255"/>
        <v>0</v>
      </c>
      <c r="V2324">
        <f t="shared" si="256"/>
        <v>0</v>
      </c>
      <c r="W2324">
        <f t="shared" si="257"/>
        <v>0</v>
      </c>
      <c r="X2324">
        <f t="shared" ref="X2324:X2387" si="261">IF(OR(I2324&lt;$N$6-$S$6,I2324&gt;$P$6+$S$6),1,0)</f>
        <v>0</v>
      </c>
      <c r="Y2324">
        <f t="shared" si="259"/>
        <v>0</v>
      </c>
      <c r="Z2324">
        <f t="shared" si="260"/>
        <v>0</v>
      </c>
    </row>
    <row r="2325" spans="1:26" ht="14.4">
      <c r="A2325" s="7" t="s">
        <v>2616</v>
      </c>
      <c r="B2325" s="7" t="s">
        <v>257</v>
      </c>
      <c r="C2325" s="8" t="s">
        <v>84</v>
      </c>
      <c r="D2325" s="9" t="s">
        <v>71</v>
      </c>
      <c r="E2325">
        <v>7450.2325880043754</v>
      </c>
      <c r="F2325" s="14">
        <v>457</v>
      </c>
      <c r="G2325">
        <v>1.3726202628740823E-3</v>
      </c>
      <c r="H2325">
        <v>4.6945919915105166E-3</v>
      </c>
      <c r="I2325">
        <v>520173</v>
      </c>
      <c r="J2325">
        <v>134.57061400726298</v>
      </c>
      <c r="K2325">
        <v>67.285307003631488</v>
      </c>
      <c r="T2325">
        <f t="shared" si="254"/>
        <v>0</v>
      </c>
      <c r="U2325">
        <f t="shared" si="255"/>
        <v>0</v>
      </c>
      <c r="V2325">
        <f t="shared" si="256"/>
        <v>0</v>
      </c>
      <c r="W2325">
        <f t="shared" si="257"/>
        <v>0</v>
      </c>
      <c r="X2325">
        <f t="shared" si="261"/>
        <v>0</v>
      </c>
      <c r="Y2325">
        <f t="shared" si="259"/>
        <v>0</v>
      </c>
      <c r="Z2325">
        <f t="shared" si="260"/>
        <v>0</v>
      </c>
    </row>
    <row r="2326" spans="1:26" ht="14.4">
      <c r="A2326" s="7" t="s">
        <v>2617</v>
      </c>
      <c r="B2326" s="7" t="s">
        <v>257</v>
      </c>
      <c r="C2326" s="8" t="s">
        <v>84</v>
      </c>
      <c r="D2326" s="9" t="s">
        <v>72</v>
      </c>
      <c r="E2326">
        <v>8320.6983427308751</v>
      </c>
      <c r="F2326" s="14">
        <v>483</v>
      </c>
      <c r="G2326">
        <v>1.3258153002133496E-3</v>
      </c>
      <c r="H2326">
        <v>4.5336787564766836E-3</v>
      </c>
      <c r="I2326">
        <v>524960</v>
      </c>
      <c r="J2326">
        <v>131.4385857970131</v>
      </c>
      <c r="K2326">
        <v>78.101188661993291</v>
      </c>
      <c r="T2326">
        <f t="shared" si="254"/>
        <v>0</v>
      </c>
      <c r="U2326">
        <f t="shared" si="255"/>
        <v>0</v>
      </c>
      <c r="V2326">
        <f t="shared" si="256"/>
        <v>0</v>
      </c>
      <c r="W2326">
        <f t="shared" si="257"/>
        <v>0</v>
      </c>
      <c r="X2326">
        <f t="shared" si="261"/>
        <v>0</v>
      </c>
      <c r="Y2326">
        <f t="shared" si="259"/>
        <v>0</v>
      </c>
      <c r="Z2326">
        <f t="shared" si="260"/>
        <v>0</v>
      </c>
    </row>
    <row r="2327" spans="1:26" ht="14.4">
      <c r="A2327" s="7" t="s">
        <v>2618</v>
      </c>
      <c r="B2327" s="7" t="s">
        <v>257</v>
      </c>
      <c r="C2327" s="8" t="s">
        <v>84</v>
      </c>
      <c r="D2327" s="9" t="s">
        <v>73</v>
      </c>
      <c r="E2327">
        <v>8236.2029179195906</v>
      </c>
      <c r="F2327" s="14">
        <v>490</v>
      </c>
      <c r="G2327">
        <v>1.3137999966022413E-3</v>
      </c>
      <c r="H2327">
        <v>4.4925919424042161E-3</v>
      </c>
      <c r="I2327">
        <v>529761</v>
      </c>
      <c r="J2327">
        <v>130.24741345625668</v>
      </c>
      <c r="K2327">
        <v>92.494539990675037</v>
      </c>
      <c r="T2327">
        <f t="shared" si="254"/>
        <v>0</v>
      </c>
      <c r="U2327">
        <f t="shared" si="255"/>
        <v>0</v>
      </c>
      <c r="V2327">
        <f t="shared" si="256"/>
        <v>0</v>
      </c>
      <c r="W2327">
        <f t="shared" si="257"/>
        <v>0</v>
      </c>
      <c r="X2327">
        <f t="shared" si="261"/>
        <v>0</v>
      </c>
      <c r="Y2327">
        <f t="shared" si="259"/>
        <v>0</v>
      </c>
      <c r="Z2327">
        <f t="shared" si="260"/>
        <v>0</v>
      </c>
    </row>
    <row r="2328" spans="1:26" ht="14.4">
      <c r="A2328" s="7" t="s">
        <v>2619</v>
      </c>
      <c r="B2328" s="7" t="s">
        <v>257</v>
      </c>
      <c r="C2328" s="8" t="s">
        <v>84</v>
      </c>
      <c r="D2328" s="9" t="s">
        <v>74</v>
      </c>
      <c r="E2328">
        <v>9376.495370794757</v>
      </c>
      <c r="F2328" s="14">
        <v>521</v>
      </c>
      <c r="G2328">
        <v>1.3357254167594254E-3</v>
      </c>
      <c r="H2328">
        <v>4.5684054169839172E-3</v>
      </c>
      <c r="I2328">
        <v>534541</v>
      </c>
      <c r="J2328">
        <v>147.79034723248543</v>
      </c>
      <c r="K2328">
        <v>108.50430556309058</v>
      </c>
      <c r="T2328">
        <f t="shared" si="254"/>
        <v>0</v>
      </c>
      <c r="U2328">
        <f t="shared" si="255"/>
        <v>0</v>
      </c>
      <c r="V2328">
        <f t="shared" si="256"/>
        <v>0</v>
      </c>
      <c r="W2328">
        <f t="shared" si="257"/>
        <v>0</v>
      </c>
      <c r="X2328">
        <f t="shared" si="261"/>
        <v>0</v>
      </c>
      <c r="Y2328">
        <f t="shared" si="259"/>
        <v>0</v>
      </c>
      <c r="Z2328">
        <f t="shared" si="260"/>
        <v>0</v>
      </c>
    </row>
    <row r="2329" spans="1:26" ht="14.4">
      <c r="A2329" s="7" t="s">
        <v>2620</v>
      </c>
      <c r="B2329" s="7" t="s">
        <v>258</v>
      </c>
      <c r="C2329" s="8" t="s">
        <v>78</v>
      </c>
      <c r="D2329" s="9" t="s">
        <v>62</v>
      </c>
      <c r="E2329">
        <v>1433.1753890844823</v>
      </c>
      <c r="F2329" s="14">
        <v>75</v>
      </c>
      <c r="I2329">
        <v>1063715</v>
      </c>
      <c r="J2329">
        <v>22.562434486681113</v>
      </c>
      <c r="K2329">
        <v>30.083245982241483</v>
      </c>
      <c r="T2329">
        <f t="shared" si="254"/>
        <v>0</v>
      </c>
      <c r="U2329">
        <f t="shared" si="255"/>
        <v>0</v>
      </c>
      <c r="V2329">
        <f t="shared" si="256"/>
        <v>0</v>
      </c>
      <c r="W2329">
        <f t="shared" si="257"/>
        <v>0</v>
      </c>
      <c r="X2329">
        <f t="shared" si="261"/>
        <v>0</v>
      </c>
      <c r="Y2329">
        <f t="shared" si="259"/>
        <v>0</v>
      </c>
      <c r="Z2329">
        <f t="shared" si="260"/>
        <v>0</v>
      </c>
    </row>
    <row r="2330" spans="1:26" ht="14.4">
      <c r="A2330" s="7" t="s">
        <v>2621</v>
      </c>
      <c r="B2330" s="7" t="s">
        <v>258</v>
      </c>
      <c r="C2330" s="8" t="s">
        <v>78</v>
      </c>
      <c r="D2330" s="9" t="s">
        <v>63</v>
      </c>
      <c r="E2330">
        <v>1255.4670135965112</v>
      </c>
      <c r="F2330" s="14">
        <v>65</v>
      </c>
      <c r="I2330">
        <v>1074761</v>
      </c>
      <c r="J2330">
        <v>21.400106628357374</v>
      </c>
      <c r="K2330">
        <v>28.843621977351244</v>
      </c>
      <c r="T2330">
        <f t="shared" si="254"/>
        <v>0</v>
      </c>
      <c r="U2330">
        <f t="shared" si="255"/>
        <v>0</v>
      </c>
      <c r="V2330">
        <f t="shared" si="256"/>
        <v>0</v>
      </c>
      <c r="W2330">
        <f t="shared" si="257"/>
        <v>0</v>
      </c>
      <c r="X2330">
        <f t="shared" si="261"/>
        <v>0</v>
      </c>
      <c r="Y2330">
        <f t="shared" si="259"/>
        <v>0</v>
      </c>
      <c r="Z2330">
        <f t="shared" si="260"/>
        <v>0</v>
      </c>
    </row>
    <row r="2331" spans="1:26" ht="14.4">
      <c r="A2331" s="7" t="s">
        <v>2622</v>
      </c>
      <c r="B2331" s="7" t="s">
        <v>258</v>
      </c>
      <c r="C2331" s="8" t="s">
        <v>78</v>
      </c>
      <c r="D2331" s="9" t="s">
        <v>64</v>
      </c>
      <c r="E2331">
        <v>1131.2510684422136</v>
      </c>
      <c r="F2331" s="14">
        <v>58</v>
      </c>
      <c r="H2331">
        <v>9.4531146765380717E-4</v>
      </c>
      <c r="I2331">
        <v>1082183</v>
      </c>
      <c r="J2331">
        <v>41.582615879199729</v>
      </c>
      <c r="K2331">
        <v>24.949569527519838</v>
      </c>
      <c r="T2331">
        <f t="shared" si="254"/>
        <v>0</v>
      </c>
      <c r="U2331">
        <f t="shared" si="255"/>
        <v>0</v>
      </c>
      <c r="V2331">
        <f t="shared" si="256"/>
        <v>0</v>
      </c>
      <c r="W2331">
        <f t="shared" si="257"/>
        <v>0</v>
      </c>
      <c r="X2331">
        <f t="shared" si="261"/>
        <v>0</v>
      </c>
      <c r="Y2331">
        <f t="shared" si="259"/>
        <v>0</v>
      </c>
      <c r="Z2331">
        <f t="shared" si="260"/>
        <v>0</v>
      </c>
    </row>
    <row r="2332" spans="1:26" ht="14.4">
      <c r="A2332" s="7" t="s">
        <v>2623</v>
      </c>
      <c r="B2332" s="7" t="s">
        <v>258</v>
      </c>
      <c r="C2332" s="8" t="s">
        <v>78</v>
      </c>
      <c r="D2332" s="9" t="s">
        <v>65</v>
      </c>
      <c r="E2332">
        <v>1704.1741657773623</v>
      </c>
      <c r="F2332" s="14">
        <v>98</v>
      </c>
      <c r="H2332">
        <v>9.4031871565148088E-4</v>
      </c>
      <c r="I2332">
        <v>1087929</v>
      </c>
      <c r="J2332">
        <v>64.342434111049528</v>
      </c>
      <c r="K2332">
        <v>21.141085493630559</v>
      </c>
      <c r="T2332">
        <f t="shared" si="254"/>
        <v>0</v>
      </c>
      <c r="U2332">
        <f t="shared" si="255"/>
        <v>0</v>
      </c>
      <c r="V2332">
        <f t="shared" si="256"/>
        <v>0</v>
      </c>
      <c r="W2332">
        <f t="shared" si="257"/>
        <v>0</v>
      </c>
      <c r="X2332">
        <f t="shared" si="261"/>
        <v>0</v>
      </c>
      <c r="Y2332">
        <f t="shared" si="259"/>
        <v>0</v>
      </c>
      <c r="Z2332">
        <f t="shared" si="260"/>
        <v>0</v>
      </c>
    </row>
    <row r="2333" spans="1:26" ht="14.4">
      <c r="A2333" s="7" t="s">
        <v>2624</v>
      </c>
      <c r="B2333" s="7" t="s">
        <v>258</v>
      </c>
      <c r="C2333" s="8" t="s">
        <v>78</v>
      </c>
      <c r="D2333" s="9" t="s">
        <v>66</v>
      </c>
      <c r="E2333">
        <v>2211.0919299059701</v>
      </c>
      <c r="F2333" s="14">
        <v>130</v>
      </c>
      <c r="H2333">
        <v>9.3445309374309208E-4</v>
      </c>
      <c r="I2333">
        <v>1094758</v>
      </c>
      <c r="J2333">
        <v>68.508291330138718</v>
      </c>
      <c r="K2333">
        <v>49.325969757699873</v>
      </c>
      <c r="T2333">
        <f t="shared" si="254"/>
        <v>0</v>
      </c>
      <c r="U2333">
        <f t="shared" si="255"/>
        <v>0</v>
      </c>
      <c r="V2333">
        <f t="shared" si="256"/>
        <v>0</v>
      </c>
      <c r="W2333">
        <f t="shared" si="257"/>
        <v>0</v>
      </c>
      <c r="X2333">
        <f t="shared" si="261"/>
        <v>0</v>
      </c>
      <c r="Y2333">
        <f t="shared" si="259"/>
        <v>0</v>
      </c>
      <c r="Z2333">
        <f t="shared" si="260"/>
        <v>0</v>
      </c>
    </row>
    <row r="2334" spans="1:26" ht="14.4">
      <c r="A2334" s="7" t="s">
        <v>2625</v>
      </c>
      <c r="B2334" s="7" t="s">
        <v>258</v>
      </c>
      <c r="C2334" s="8" t="s">
        <v>78</v>
      </c>
      <c r="D2334" s="9" t="s">
        <v>67</v>
      </c>
      <c r="E2334">
        <v>2339.289951857706</v>
      </c>
      <c r="F2334" s="14">
        <v>159</v>
      </c>
      <c r="H2334">
        <v>9.8946083889622153E-4</v>
      </c>
      <c r="I2334">
        <v>1104642</v>
      </c>
      <c r="J2334">
        <v>69.705841349505093</v>
      </c>
      <c r="K2334">
        <v>54.316240012601369</v>
      </c>
      <c r="T2334">
        <f t="shared" si="254"/>
        <v>0</v>
      </c>
      <c r="U2334">
        <f t="shared" si="255"/>
        <v>0</v>
      </c>
      <c r="V2334">
        <f t="shared" si="256"/>
        <v>0</v>
      </c>
      <c r="W2334">
        <f t="shared" si="257"/>
        <v>0</v>
      </c>
      <c r="X2334">
        <f t="shared" si="261"/>
        <v>0</v>
      </c>
      <c r="Y2334">
        <f t="shared" si="259"/>
        <v>0</v>
      </c>
      <c r="Z2334">
        <f t="shared" si="260"/>
        <v>0</v>
      </c>
    </row>
    <row r="2335" spans="1:26" ht="14.4">
      <c r="A2335" s="7" t="s">
        <v>2626</v>
      </c>
      <c r="B2335" s="7" t="s">
        <v>258</v>
      </c>
      <c r="C2335" s="8" t="s">
        <v>78</v>
      </c>
      <c r="D2335" s="9" t="s">
        <v>68</v>
      </c>
      <c r="E2335">
        <v>2636.1853560866816</v>
      </c>
      <c r="F2335" s="14">
        <v>180</v>
      </c>
      <c r="H2335">
        <v>9.7741745383200405E-4</v>
      </c>
      <c r="I2335">
        <v>1118253</v>
      </c>
      <c r="J2335">
        <v>67.068901223605039</v>
      </c>
      <c r="K2335">
        <v>48.289608880995623</v>
      </c>
      <c r="T2335">
        <f t="shared" si="254"/>
        <v>0</v>
      </c>
      <c r="U2335">
        <f t="shared" si="255"/>
        <v>0</v>
      </c>
      <c r="V2335">
        <f t="shared" si="256"/>
        <v>0</v>
      </c>
      <c r="W2335">
        <f t="shared" si="257"/>
        <v>0</v>
      </c>
      <c r="X2335">
        <f t="shared" si="261"/>
        <v>0</v>
      </c>
      <c r="Y2335">
        <f t="shared" si="259"/>
        <v>0</v>
      </c>
      <c r="Z2335">
        <f t="shared" si="260"/>
        <v>0</v>
      </c>
    </row>
    <row r="2336" spans="1:26" ht="14.4">
      <c r="A2336" s="7" t="s">
        <v>2627</v>
      </c>
      <c r="B2336" s="7" t="s">
        <v>258</v>
      </c>
      <c r="C2336" s="8" t="s">
        <v>78</v>
      </c>
      <c r="D2336" s="9" t="s">
        <v>69</v>
      </c>
      <c r="E2336">
        <v>2690.6477655494341</v>
      </c>
      <c r="F2336" s="14">
        <v>190</v>
      </c>
      <c r="G2336">
        <v>3.5771649998193796E-4</v>
      </c>
      <c r="H2336">
        <v>9.0750737680146817E-4</v>
      </c>
      <c r="I2336">
        <v>1134977</v>
      </c>
      <c r="J2336">
        <v>28.19440393946309</v>
      </c>
      <c r="K2336">
        <v>55.507732755817962</v>
      </c>
      <c r="T2336">
        <f t="shared" si="254"/>
        <v>0</v>
      </c>
      <c r="U2336">
        <f t="shared" si="255"/>
        <v>0</v>
      </c>
      <c r="V2336">
        <f t="shared" si="256"/>
        <v>0</v>
      </c>
      <c r="W2336">
        <f t="shared" si="257"/>
        <v>0</v>
      </c>
      <c r="X2336">
        <f t="shared" si="261"/>
        <v>0</v>
      </c>
      <c r="Y2336">
        <f t="shared" si="259"/>
        <v>0</v>
      </c>
      <c r="Z2336">
        <f t="shared" si="260"/>
        <v>0</v>
      </c>
    </row>
    <row r="2337" spans="1:26" ht="14.4">
      <c r="A2337" s="7" t="s">
        <v>2628</v>
      </c>
      <c r="B2337" s="7" t="s">
        <v>258</v>
      </c>
      <c r="C2337" s="8" t="s">
        <v>78</v>
      </c>
      <c r="D2337" s="9" t="s">
        <v>70</v>
      </c>
      <c r="E2337">
        <v>2616.9466925608076</v>
      </c>
      <c r="F2337" s="14">
        <v>214</v>
      </c>
      <c r="G2337">
        <v>3.5184140445382686E-4</v>
      </c>
      <c r="H2337">
        <v>8.926025778015805E-4</v>
      </c>
      <c r="I2337">
        <v>1153929</v>
      </c>
      <c r="J2337">
        <v>22.531715556156403</v>
      </c>
      <c r="K2337">
        <v>51.129662223585683</v>
      </c>
      <c r="T2337">
        <f t="shared" si="254"/>
        <v>0</v>
      </c>
      <c r="U2337">
        <f t="shared" si="255"/>
        <v>0</v>
      </c>
      <c r="V2337">
        <f t="shared" si="256"/>
        <v>0</v>
      </c>
      <c r="W2337">
        <f t="shared" si="257"/>
        <v>0</v>
      </c>
      <c r="X2337">
        <f t="shared" si="261"/>
        <v>0</v>
      </c>
      <c r="Y2337">
        <f t="shared" si="259"/>
        <v>0</v>
      </c>
      <c r="Z2337">
        <f t="shared" si="260"/>
        <v>0</v>
      </c>
    </row>
    <row r="2338" spans="1:26" ht="14.4">
      <c r="A2338" s="7" t="s">
        <v>2629</v>
      </c>
      <c r="B2338" s="7" t="s">
        <v>258</v>
      </c>
      <c r="C2338" s="8" t="s">
        <v>78</v>
      </c>
      <c r="D2338" s="9" t="s">
        <v>71</v>
      </c>
      <c r="E2338">
        <v>2679.3385826436211</v>
      </c>
      <c r="F2338" s="14">
        <v>227</v>
      </c>
      <c r="G2338">
        <v>3.6040549452234772E-4</v>
      </c>
      <c r="H2338">
        <v>9.056998597571054E-4</v>
      </c>
      <c r="I2338">
        <v>1173678</v>
      </c>
      <c r="J2338">
        <v>34.080897827172357</v>
      </c>
      <c r="K2338">
        <v>83.498199676572284</v>
      </c>
      <c r="T2338">
        <f t="shared" si="254"/>
        <v>0</v>
      </c>
      <c r="U2338">
        <f t="shared" si="255"/>
        <v>0</v>
      </c>
      <c r="V2338">
        <f t="shared" si="256"/>
        <v>0</v>
      </c>
      <c r="W2338">
        <f t="shared" si="257"/>
        <v>0</v>
      </c>
      <c r="X2338">
        <f t="shared" si="261"/>
        <v>0</v>
      </c>
      <c r="Y2338">
        <f t="shared" si="259"/>
        <v>0</v>
      </c>
      <c r="Z2338">
        <f t="shared" si="260"/>
        <v>0</v>
      </c>
    </row>
    <row r="2339" spans="1:26" ht="14.4">
      <c r="A2339" s="7" t="s">
        <v>2630</v>
      </c>
      <c r="B2339" s="7" t="s">
        <v>258</v>
      </c>
      <c r="C2339" s="8" t="s">
        <v>78</v>
      </c>
      <c r="D2339" s="9" t="s">
        <v>72</v>
      </c>
      <c r="E2339">
        <v>3261.5932625290407</v>
      </c>
      <c r="F2339" s="14">
        <v>261</v>
      </c>
      <c r="G2339">
        <v>3.5452433394683643E-4</v>
      </c>
      <c r="H2339">
        <v>8.9092048932739275E-4</v>
      </c>
      <c r="I2339">
        <v>1193148</v>
      </c>
      <c r="J2339">
        <v>42.744068631888084</v>
      </c>
      <c r="K2339">
        <v>72.916352372044372</v>
      </c>
      <c r="T2339">
        <f t="shared" si="254"/>
        <v>0</v>
      </c>
      <c r="U2339">
        <f t="shared" si="255"/>
        <v>0</v>
      </c>
      <c r="V2339">
        <f t="shared" si="256"/>
        <v>0</v>
      </c>
      <c r="W2339">
        <f t="shared" si="257"/>
        <v>0</v>
      </c>
      <c r="X2339">
        <f t="shared" si="261"/>
        <v>0</v>
      </c>
      <c r="Y2339">
        <f t="shared" si="259"/>
        <v>0</v>
      </c>
      <c r="Z2339">
        <f t="shared" si="260"/>
        <v>0</v>
      </c>
    </row>
    <row r="2340" spans="1:26" ht="14.4">
      <c r="A2340" s="7" t="s">
        <v>2631</v>
      </c>
      <c r="B2340" s="7" t="s">
        <v>258</v>
      </c>
      <c r="C2340" s="8" t="s">
        <v>78</v>
      </c>
      <c r="D2340" s="9" t="s">
        <v>73</v>
      </c>
      <c r="E2340">
        <v>3420.1554721781549</v>
      </c>
      <c r="F2340" s="14">
        <v>270</v>
      </c>
      <c r="G2340">
        <v>3.2916473828928383E-4</v>
      </c>
      <c r="H2340">
        <v>8.4064879277388532E-4</v>
      </c>
      <c r="I2340">
        <v>1212159</v>
      </c>
      <c r="K2340">
        <v>71.772762484129558</v>
      </c>
      <c r="T2340">
        <f t="shared" si="254"/>
        <v>0</v>
      </c>
      <c r="U2340">
        <f t="shared" si="255"/>
        <v>0</v>
      </c>
      <c r="V2340">
        <f t="shared" si="256"/>
        <v>0</v>
      </c>
      <c r="W2340">
        <f t="shared" si="257"/>
        <v>0</v>
      </c>
      <c r="X2340">
        <f t="shared" si="261"/>
        <v>0</v>
      </c>
      <c r="Y2340">
        <f t="shared" si="259"/>
        <v>0</v>
      </c>
      <c r="Z2340">
        <f t="shared" si="260"/>
        <v>0</v>
      </c>
    </row>
    <row r="2341" spans="1:26" ht="14.4">
      <c r="A2341" s="7" t="s">
        <v>2632</v>
      </c>
      <c r="B2341" s="7" t="s">
        <v>258</v>
      </c>
      <c r="C2341" s="8" t="s">
        <v>78</v>
      </c>
      <c r="D2341" s="9" t="s">
        <v>74</v>
      </c>
      <c r="E2341">
        <v>3289.7144693070995</v>
      </c>
      <c r="F2341" s="14">
        <v>259</v>
      </c>
      <c r="G2341">
        <v>3.2981717892581957E-4</v>
      </c>
      <c r="H2341">
        <v>8.2535530489811007E-4</v>
      </c>
      <c r="I2341">
        <v>1230985</v>
      </c>
      <c r="K2341">
        <v>70.675109769818476</v>
      </c>
      <c r="T2341">
        <f t="shared" si="254"/>
        <v>0</v>
      </c>
      <c r="U2341">
        <f t="shared" si="255"/>
        <v>0</v>
      </c>
      <c r="V2341">
        <f t="shared" si="256"/>
        <v>0</v>
      </c>
      <c r="W2341">
        <f t="shared" si="257"/>
        <v>0</v>
      </c>
      <c r="X2341">
        <f t="shared" si="261"/>
        <v>0</v>
      </c>
      <c r="Y2341">
        <f t="shared" si="259"/>
        <v>0</v>
      </c>
      <c r="Z2341">
        <f t="shared" si="260"/>
        <v>0</v>
      </c>
    </row>
    <row r="2342" spans="1:26" ht="14.4">
      <c r="A2342" s="7" t="s">
        <v>2633</v>
      </c>
      <c r="B2342" s="7" t="s">
        <v>259</v>
      </c>
      <c r="C2342" s="8" t="s">
        <v>76</v>
      </c>
      <c r="D2342" s="9" t="s">
        <v>62</v>
      </c>
      <c r="E2342">
        <v>27840.054715288101</v>
      </c>
      <c r="F2342" s="14">
        <v>2282</v>
      </c>
      <c r="G2342">
        <v>5.5090621632353709E-3</v>
      </c>
      <c r="I2342">
        <v>8872109</v>
      </c>
      <c r="J2342">
        <v>543.83912551119465</v>
      </c>
      <c r="K2342">
        <v>1009.7937254828587</v>
      </c>
      <c r="T2342">
        <f t="shared" si="254"/>
        <v>0</v>
      </c>
      <c r="U2342">
        <f t="shared" si="255"/>
        <v>1</v>
      </c>
      <c r="V2342">
        <f t="shared" si="256"/>
        <v>0</v>
      </c>
      <c r="W2342">
        <f t="shared" si="257"/>
        <v>0</v>
      </c>
      <c r="X2342">
        <f t="shared" si="261"/>
        <v>0</v>
      </c>
      <c r="Y2342">
        <f t="shared" si="259"/>
        <v>0</v>
      </c>
      <c r="Z2342">
        <f t="shared" si="260"/>
        <v>1</v>
      </c>
    </row>
    <row r="2343" spans="1:26" ht="14.4">
      <c r="A2343" s="7" t="s">
        <v>2634</v>
      </c>
      <c r="B2343" s="7" t="s">
        <v>259</v>
      </c>
      <c r="C2343" s="8" t="s">
        <v>76</v>
      </c>
      <c r="D2343" s="9" t="s">
        <v>63</v>
      </c>
      <c r="E2343">
        <v>25517.201066551559</v>
      </c>
      <c r="F2343" s="14">
        <v>2268</v>
      </c>
      <c r="G2343">
        <v>5.5131767678811509E-3</v>
      </c>
      <c r="I2343">
        <v>8895960</v>
      </c>
      <c r="J2343">
        <v>584.5350024055864</v>
      </c>
      <c r="K2343">
        <v>889.84213058511955</v>
      </c>
      <c r="T2343">
        <f t="shared" si="254"/>
        <v>0</v>
      </c>
      <c r="U2343">
        <f t="shared" si="255"/>
        <v>1</v>
      </c>
      <c r="V2343">
        <f t="shared" si="256"/>
        <v>0</v>
      </c>
      <c r="W2343">
        <f t="shared" si="257"/>
        <v>0</v>
      </c>
      <c r="X2343">
        <f t="shared" si="261"/>
        <v>0</v>
      </c>
      <c r="Y2343">
        <f t="shared" si="259"/>
        <v>0</v>
      </c>
      <c r="Z2343">
        <f t="shared" si="260"/>
        <v>0</v>
      </c>
    </row>
    <row r="2344" spans="1:26" ht="14.4">
      <c r="A2344" s="7" t="s">
        <v>2635</v>
      </c>
      <c r="B2344" s="7" t="s">
        <v>259</v>
      </c>
      <c r="C2344" s="8" t="s">
        <v>76</v>
      </c>
      <c r="D2344" s="9" t="s">
        <v>64</v>
      </c>
      <c r="E2344">
        <v>28123.381645045276</v>
      </c>
      <c r="F2344" s="14">
        <v>2599</v>
      </c>
      <c r="G2344">
        <v>5.7496068889063678E-3</v>
      </c>
      <c r="H2344">
        <v>5.8840613031456278E-3</v>
      </c>
      <c r="I2344">
        <v>8924958</v>
      </c>
      <c r="J2344">
        <v>635.40915262570422</v>
      </c>
      <c r="K2344">
        <v>921.12478288413229</v>
      </c>
      <c r="T2344">
        <f t="shared" si="254"/>
        <v>0</v>
      </c>
      <c r="U2344">
        <f t="shared" si="255"/>
        <v>1</v>
      </c>
      <c r="V2344">
        <f t="shared" si="256"/>
        <v>0</v>
      </c>
      <c r="W2344">
        <f t="shared" si="257"/>
        <v>0</v>
      </c>
      <c r="X2344">
        <f t="shared" si="261"/>
        <v>0</v>
      </c>
      <c r="Y2344">
        <f t="shared" si="259"/>
        <v>0</v>
      </c>
      <c r="Z2344">
        <f t="shared" si="260"/>
        <v>0</v>
      </c>
    </row>
    <row r="2345" spans="1:26" ht="14.4">
      <c r="A2345" s="7" t="s">
        <v>2636</v>
      </c>
      <c r="B2345" s="7" t="s">
        <v>259</v>
      </c>
      <c r="C2345" s="8" t="s">
        <v>76</v>
      </c>
      <c r="D2345" s="9" t="s">
        <v>65</v>
      </c>
      <c r="E2345">
        <v>35163.200226294728</v>
      </c>
      <c r="F2345" s="14">
        <v>3277</v>
      </c>
      <c r="G2345">
        <v>5.0687474053186183E-3</v>
      </c>
      <c r="H2345">
        <v>4.8831080339651958E-3</v>
      </c>
      <c r="I2345">
        <v>8958229</v>
      </c>
      <c r="J2345">
        <v>730.94804787865996</v>
      </c>
      <c r="K2345">
        <v>1046.5238162587716</v>
      </c>
      <c r="T2345">
        <f t="shared" si="254"/>
        <v>0</v>
      </c>
      <c r="U2345">
        <f t="shared" si="255"/>
        <v>1</v>
      </c>
      <c r="V2345">
        <f t="shared" si="256"/>
        <v>0</v>
      </c>
      <c r="W2345">
        <f t="shared" si="257"/>
        <v>0</v>
      </c>
      <c r="X2345">
        <f t="shared" si="261"/>
        <v>0</v>
      </c>
      <c r="Y2345">
        <f t="shared" si="259"/>
        <v>0</v>
      </c>
      <c r="Z2345">
        <f t="shared" si="260"/>
        <v>1</v>
      </c>
    </row>
    <row r="2346" spans="1:26" ht="14.4">
      <c r="A2346" s="7" t="s">
        <v>2637</v>
      </c>
      <c r="B2346" s="7" t="s">
        <v>259</v>
      </c>
      <c r="C2346" s="8" t="s">
        <v>76</v>
      </c>
      <c r="D2346" s="9" t="s">
        <v>66</v>
      </c>
      <c r="E2346">
        <v>40251.153857144651</v>
      </c>
      <c r="F2346" s="14">
        <v>3666</v>
      </c>
      <c r="G2346">
        <v>5.048851224285545E-3</v>
      </c>
      <c r="H2346">
        <v>4.8639405368147391E-3</v>
      </c>
      <c r="I2346">
        <v>8993531</v>
      </c>
      <c r="J2346">
        <v>854.61427775141931</v>
      </c>
      <c r="K2346">
        <v>1232.8861711823754</v>
      </c>
      <c r="T2346">
        <f t="shared" si="254"/>
        <v>1</v>
      </c>
      <c r="U2346">
        <f t="shared" si="255"/>
        <v>1</v>
      </c>
      <c r="V2346">
        <f t="shared" si="256"/>
        <v>0</v>
      </c>
      <c r="W2346">
        <f t="shared" si="257"/>
        <v>0</v>
      </c>
      <c r="X2346">
        <f t="shared" si="261"/>
        <v>0</v>
      </c>
      <c r="Y2346">
        <f t="shared" si="259"/>
        <v>0</v>
      </c>
      <c r="Z2346">
        <f t="shared" si="260"/>
        <v>1</v>
      </c>
    </row>
    <row r="2347" spans="1:26" ht="14.4">
      <c r="A2347" s="7" t="s">
        <v>2638</v>
      </c>
      <c r="B2347" s="7" t="s">
        <v>259</v>
      </c>
      <c r="C2347" s="8" t="s">
        <v>76</v>
      </c>
      <c r="D2347" s="9" t="s">
        <v>67</v>
      </c>
      <c r="E2347">
        <v>41087.218751896544</v>
      </c>
      <c r="F2347" s="14">
        <v>3726</v>
      </c>
      <c r="G2347">
        <v>5.4931728768539637E-3</v>
      </c>
      <c r="H2347">
        <v>5.4382422555576274E-3</v>
      </c>
      <c r="I2347">
        <v>9029572</v>
      </c>
      <c r="J2347">
        <v>857.07273833134059</v>
      </c>
      <c r="K2347">
        <v>1260.3033676457756</v>
      </c>
      <c r="T2347">
        <f t="shared" si="254"/>
        <v>1</v>
      </c>
      <c r="U2347">
        <f t="shared" si="255"/>
        <v>1</v>
      </c>
      <c r="V2347">
        <f t="shared" si="256"/>
        <v>0</v>
      </c>
      <c r="W2347">
        <f t="shared" si="257"/>
        <v>0</v>
      </c>
      <c r="X2347">
        <f t="shared" si="261"/>
        <v>0</v>
      </c>
      <c r="Y2347">
        <f t="shared" si="259"/>
        <v>0</v>
      </c>
      <c r="Z2347">
        <f t="shared" si="260"/>
        <v>1</v>
      </c>
    </row>
    <row r="2348" spans="1:26" ht="14.4">
      <c r="A2348" s="7" t="s">
        <v>2639</v>
      </c>
      <c r="B2348" s="7" t="s">
        <v>259</v>
      </c>
      <c r="C2348" s="8" t="s">
        <v>76</v>
      </c>
      <c r="D2348" s="9" t="s">
        <v>68</v>
      </c>
      <c r="E2348">
        <v>43940.28746198587</v>
      </c>
      <c r="F2348" s="14">
        <v>3947</v>
      </c>
      <c r="G2348">
        <v>5.4623613995036617E-3</v>
      </c>
      <c r="H2348">
        <v>5.4077388867689626E-3</v>
      </c>
      <c r="I2348">
        <v>9080505</v>
      </c>
      <c r="J2348">
        <v>1103.0223539329586</v>
      </c>
      <c r="K2348">
        <v>1286.8227042438718</v>
      </c>
      <c r="T2348">
        <f t="shared" si="254"/>
        <v>1</v>
      </c>
      <c r="U2348">
        <f t="shared" si="255"/>
        <v>1</v>
      </c>
      <c r="V2348">
        <f t="shared" si="256"/>
        <v>0</v>
      </c>
      <c r="W2348">
        <f t="shared" si="257"/>
        <v>0</v>
      </c>
      <c r="X2348">
        <f t="shared" si="261"/>
        <v>0</v>
      </c>
      <c r="Y2348">
        <f t="shared" si="259"/>
        <v>0</v>
      </c>
      <c r="Z2348">
        <f t="shared" si="260"/>
        <v>1</v>
      </c>
    </row>
    <row r="2349" spans="1:26" ht="14.4">
      <c r="A2349" s="7" t="s">
        <v>2640</v>
      </c>
      <c r="B2349" s="7" t="s">
        <v>259</v>
      </c>
      <c r="C2349" s="8" t="s">
        <v>76</v>
      </c>
      <c r="D2349" s="9" t="s">
        <v>69</v>
      </c>
      <c r="E2349">
        <v>50611.646669054047</v>
      </c>
      <c r="F2349" s="14">
        <v>4526</v>
      </c>
      <c r="G2349">
        <v>5.7485211123805922E-3</v>
      </c>
      <c r="H2349">
        <v>5.959822004413598E-3</v>
      </c>
      <c r="I2349">
        <v>9148092</v>
      </c>
      <c r="J2349">
        <v>1340.0608564059041</v>
      </c>
      <c r="K2349">
        <v>1567.102735739868</v>
      </c>
      <c r="T2349">
        <f t="shared" si="254"/>
        <v>1</v>
      </c>
      <c r="U2349">
        <f t="shared" si="255"/>
        <v>1</v>
      </c>
      <c r="V2349">
        <f t="shared" si="256"/>
        <v>0</v>
      </c>
      <c r="W2349">
        <f t="shared" si="257"/>
        <v>0</v>
      </c>
      <c r="X2349">
        <f t="shared" si="261"/>
        <v>0</v>
      </c>
      <c r="Y2349">
        <f t="shared" si="259"/>
        <v>0</v>
      </c>
      <c r="Z2349">
        <f t="shared" si="260"/>
        <v>1</v>
      </c>
    </row>
    <row r="2350" spans="1:26" ht="14.4">
      <c r="A2350" s="7" t="s">
        <v>2641</v>
      </c>
      <c r="B2350" s="7" t="s">
        <v>259</v>
      </c>
      <c r="C2350" s="8" t="s">
        <v>76</v>
      </c>
      <c r="D2350" s="9" t="s">
        <v>70</v>
      </c>
      <c r="E2350">
        <v>52713.572128707456</v>
      </c>
      <c r="F2350" s="14">
        <v>4886</v>
      </c>
      <c r="G2350">
        <v>5.7039122039186574E-3</v>
      </c>
      <c r="H2350">
        <v>5.9135733868914799E-3</v>
      </c>
      <c r="I2350">
        <v>9219637</v>
      </c>
      <c r="J2350">
        <v>1308.077530601259</v>
      </c>
      <c r="K2350">
        <v>1675.4455733994732</v>
      </c>
      <c r="T2350">
        <f t="shared" si="254"/>
        <v>1</v>
      </c>
      <c r="U2350">
        <f t="shared" si="255"/>
        <v>1</v>
      </c>
      <c r="V2350">
        <f t="shared" si="256"/>
        <v>0</v>
      </c>
      <c r="W2350">
        <f t="shared" si="257"/>
        <v>0</v>
      </c>
      <c r="X2350">
        <f t="shared" si="261"/>
        <v>0</v>
      </c>
      <c r="Y2350">
        <f t="shared" si="259"/>
        <v>0</v>
      </c>
      <c r="Z2350">
        <f t="shared" si="260"/>
        <v>1</v>
      </c>
    </row>
    <row r="2351" spans="1:26" ht="14.4">
      <c r="A2351" s="7" t="s">
        <v>2642</v>
      </c>
      <c r="B2351" s="7" t="s">
        <v>259</v>
      </c>
      <c r="C2351" s="8" t="s">
        <v>76</v>
      </c>
      <c r="D2351" s="9" t="s">
        <v>71</v>
      </c>
      <c r="E2351">
        <v>43662.88595544557</v>
      </c>
      <c r="F2351" s="14">
        <v>4357</v>
      </c>
      <c r="G2351">
        <v>5.3836553471172544E-3</v>
      </c>
      <c r="H2351">
        <v>5.1685672389623506E-3</v>
      </c>
      <c r="I2351">
        <v>9298515</v>
      </c>
      <c r="J2351">
        <v>1086.1949461822667</v>
      </c>
      <c r="K2351">
        <v>1375.5959957046905</v>
      </c>
      <c r="T2351">
        <f t="shared" si="254"/>
        <v>1</v>
      </c>
      <c r="U2351">
        <f t="shared" si="255"/>
        <v>1</v>
      </c>
      <c r="V2351">
        <f t="shared" si="256"/>
        <v>0</v>
      </c>
      <c r="W2351">
        <f t="shared" si="257"/>
        <v>0</v>
      </c>
      <c r="X2351">
        <f t="shared" si="261"/>
        <v>0</v>
      </c>
      <c r="Y2351">
        <f t="shared" si="259"/>
        <v>0</v>
      </c>
      <c r="Z2351">
        <f t="shared" si="260"/>
        <v>1</v>
      </c>
    </row>
    <row r="2352" spans="1:26" ht="14.4">
      <c r="A2352" s="7" t="s">
        <v>2643</v>
      </c>
      <c r="B2352" s="7" t="s">
        <v>259</v>
      </c>
      <c r="C2352" s="8" t="s">
        <v>76</v>
      </c>
      <c r="D2352" s="9" t="s">
        <v>72</v>
      </c>
      <c r="E2352">
        <v>49370.204665622965</v>
      </c>
      <c r="F2352" s="14">
        <v>4694</v>
      </c>
      <c r="G2352">
        <v>5.3379534461362533E-3</v>
      </c>
      <c r="H2352">
        <v>5.1246912229586166E-3</v>
      </c>
      <c r="I2352">
        <v>9378126</v>
      </c>
      <c r="J2352">
        <v>1171.982547472704</v>
      </c>
      <c r="K2352">
        <v>1590.0831360124614</v>
      </c>
      <c r="T2352">
        <f t="shared" si="254"/>
        <v>1</v>
      </c>
      <c r="U2352">
        <f t="shared" si="255"/>
        <v>1</v>
      </c>
      <c r="V2352">
        <f t="shared" si="256"/>
        <v>0</v>
      </c>
      <c r="W2352">
        <f t="shared" si="257"/>
        <v>0</v>
      </c>
      <c r="X2352">
        <f t="shared" si="261"/>
        <v>0</v>
      </c>
      <c r="Y2352">
        <f t="shared" si="259"/>
        <v>0</v>
      </c>
      <c r="Z2352">
        <f t="shared" si="260"/>
        <v>1</v>
      </c>
    </row>
    <row r="2353" spans="1:26" ht="14.4">
      <c r="A2353" s="7" t="s">
        <v>2644</v>
      </c>
      <c r="B2353" s="7" t="s">
        <v>259</v>
      </c>
      <c r="C2353" s="8" t="s">
        <v>76</v>
      </c>
      <c r="D2353" s="9" t="s">
        <v>73</v>
      </c>
      <c r="E2353">
        <v>56724.300743352913</v>
      </c>
      <c r="F2353" s="14">
        <v>5419</v>
      </c>
      <c r="G2353">
        <v>5.4574915392424745E-3</v>
      </c>
      <c r="H2353">
        <v>5.4567507368073935E-3</v>
      </c>
      <c r="I2353">
        <v>9449213</v>
      </c>
      <c r="J2353">
        <v>1352.1761018616048</v>
      </c>
      <c r="K2353">
        <v>1818.8816359626987</v>
      </c>
      <c r="T2353">
        <f t="shared" si="254"/>
        <v>1</v>
      </c>
      <c r="U2353">
        <f t="shared" si="255"/>
        <v>1</v>
      </c>
      <c r="V2353">
        <f t="shared" si="256"/>
        <v>0</v>
      </c>
      <c r="W2353">
        <f t="shared" si="257"/>
        <v>0</v>
      </c>
      <c r="X2353">
        <f t="shared" si="261"/>
        <v>0</v>
      </c>
      <c r="Y2353">
        <f t="shared" si="259"/>
        <v>0</v>
      </c>
      <c r="Z2353">
        <f t="shared" si="260"/>
        <v>1</v>
      </c>
    </row>
    <row r="2354" spans="1:26" ht="14.4">
      <c r="A2354" s="7" t="s">
        <v>2645</v>
      </c>
      <c r="B2354" s="7" t="s">
        <v>259</v>
      </c>
      <c r="C2354" s="8" t="s">
        <v>76</v>
      </c>
      <c r="D2354" s="9" t="s">
        <v>74</v>
      </c>
      <c r="E2354">
        <v>55045.636404242548</v>
      </c>
      <c r="F2354" s="14">
        <v>5319</v>
      </c>
      <c r="G2354">
        <v>5.2741913491370336E-3</v>
      </c>
      <c r="H2354">
        <v>5.2073802331960061E-3</v>
      </c>
      <c r="I2354">
        <v>9519374</v>
      </c>
      <c r="J2354">
        <v>1304.1823968676931</v>
      </c>
      <c r="K2354">
        <v>1855.5842012300388</v>
      </c>
      <c r="T2354">
        <f t="shared" si="254"/>
        <v>1</v>
      </c>
      <c r="U2354">
        <f t="shared" si="255"/>
        <v>1</v>
      </c>
      <c r="V2354">
        <f t="shared" si="256"/>
        <v>0</v>
      </c>
      <c r="W2354">
        <f t="shared" si="257"/>
        <v>0</v>
      </c>
      <c r="X2354">
        <f t="shared" si="261"/>
        <v>0</v>
      </c>
      <c r="Y2354">
        <f t="shared" si="259"/>
        <v>0</v>
      </c>
      <c r="Z2354">
        <f t="shared" si="260"/>
        <v>1</v>
      </c>
    </row>
    <row r="2355" spans="1:26" ht="14.4">
      <c r="A2355" s="7" t="s">
        <v>2646</v>
      </c>
      <c r="B2355" s="7" t="s">
        <v>260</v>
      </c>
      <c r="C2355" s="8" t="s">
        <v>76</v>
      </c>
      <c r="D2355" s="9" t="s">
        <v>62</v>
      </c>
      <c r="E2355">
        <v>35633.503845216968</v>
      </c>
      <c r="F2355" s="14">
        <v>3541</v>
      </c>
      <c r="G2355">
        <v>3.5494310470821589E-3</v>
      </c>
      <c r="I2355">
        <v>7184250</v>
      </c>
      <c r="J2355">
        <v>1251.0700490656645</v>
      </c>
      <c r="K2355">
        <v>1024.4632355499878</v>
      </c>
      <c r="T2355">
        <f t="shared" si="254"/>
        <v>0</v>
      </c>
      <c r="U2355">
        <f t="shared" si="255"/>
        <v>1</v>
      </c>
      <c r="V2355">
        <f t="shared" si="256"/>
        <v>0</v>
      </c>
      <c r="W2355">
        <f t="shared" si="257"/>
        <v>0</v>
      </c>
      <c r="X2355">
        <f t="shared" si="261"/>
        <v>0</v>
      </c>
      <c r="Y2355">
        <f t="shared" si="259"/>
        <v>0</v>
      </c>
      <c r="Z2355">
        <f t="shared" si="260"/>
        <v>1</v>
      </c>
    </row>
    <row r="2356" spans="1:26" ht="14.4">
      <c r="A2356" s="7" t="s">
        <v>2647</v>
      </c>
      <c r="B2356" s="7" t="s">
        <v>260</v>
      </c>
      <c r="C2356" s="8" t="s">
        <v>76</v>
      </c>
      <c r="D2356" s="9" t="s">
        <v>63</v>
      </c>
      <c r="E2356">
        <v>36376.944817972813</v>
      </c>
      <c r="F2356" s="14">
        <v>3748</v>
      </c>
      <c r="G2356">
        <v>3.5097527557264641E-3</v>
      </c>
      <c r="I2356">
        <v>7229854</v>
      </c>
      <c r="J2356">
        <v>1284.94987588961</v>
      </c>
      <c r="K2356">
        <v>979.96446401268963</v>
      </c>
      <c r="T2356">
        <f t="shared" si="254"/>
        <v>1</v>
      </c>
      <c r="U2356">
        <f t="shared" si="255"/>
        <v>1</v>
      </c>
      <c r="V2356">
        <f t="shared" si="256"/>
        <v>0</v>
      </c>
      <c r="W2356">
        <f t="shared" si="257"/>
        <v>0</v>
      </c>
      <c r="X2356">
        <f t="shared" si="261"/>
        <v>0</v>
      </c>
      <c r="Y2356">
        <f t="shared" si="259"/>
        <v>0</v>
      </c>
      <c r="Z2356">
        <f t="shared" si="260"/>
        <v>1</v>
      </c>
    </row>
    <row r="2357" spans="1:26" ht="14.4">
      <c r="A2357" s="7" t="s">
        <v>2648</v>
      </c>
      <c r="B2357" s="7" t="s">
        <v>260</v>
      </c>
      <c r="C2357" s="8" t="s">
        <v>76</v>
      </c>
      <c r="D2357" s="9" t="s">
        <v>64</v>
      </c>
      <c r="E2357">
        <v>39397.354996113114</v>
      </c>
      <c r="F2357" s="14">
        <v>4190</v>
      </c>
      <c r="G2357">
        <v>3.59641569178804E-3</v>
      </c>
      <c r="H2357">
        <v>5.3202902006423552E-3</v>
      </c>
      <c r="I2357">
        <v>7284753</v>
      </c>
      <c r="J2357">
        <v>1251.5180679427292</v>
      </c>
      <c r="K2357">
        <v>989.73843039015878</v>
      </c>
      <c r="T2357">
        <f t="shared" si="254"/>
        <v>1</v>
      </c>
      <c r="U2357">
        <f t="shared" si="255"/>
        <v>1</v>
      </c>
      <c r="V2357">
        <f t="shared" si="256"/>
        <v>0</v>
      </c>
      <c r="W2357">
        <f t="shared" si="257"/>
        <v>0</v>
      </c>
      <c r="X2357">
        <f t="shared" si="261"/>
        <v>0</v>
      </c>
      <c r="Y2357">
        <f t="shared" si="259"/>
        <v>0</v>
      </c>
      <c r="Z2357">
        <f t="shared" si="260"/>
        <v>1</v>
      </c>
    </row>
    <row r="2358" spans="1:26" ht="14.4">
      <c r="A2358" s="7" t="s">
        <v>2649</v>
      </c>
      <c r="B2358" s="7" t="s">
        <v>260</v>
      </c>
      <c r="C2358" s="8" t="s">
        <v>76</v>
      </c>
      <c r="D2358" s="9" t="s">
        <v>65</v>
      </c>
      <c r="E2358">
        <v>45646.539631211388</v>
      </c>
      <c r="F2358" s="14">
        <v>5002</v>
      </c>
      <c r="G2358">
        <v>3.6746145694761452E-3</v>
      </c>
      <c r="H2358">
        <v>5.668073897251138E-3</v>
      </c>
      <c r="I2358">
        <v>7339001</v>
      </c>
      <c r="J2358">
        <v>1429.7586279113466</v>
      </c>
      <c r="K2358">
        <v>1173.7292309947907</v>
      </c>
      <c r="T2358">
        <f t="shared" si="254"/>
        <v>1</v>
      </c>
      <c r="U2358">
        <f t="shared" si="255"/>
        <v>1</v>
      </c>
      <c r="V2358">
        <f t="shared" si="256"/>
        <v>0</v>
      </c>
      <c r="W2358">
        <f t="shared" si="257"/>
        <v>0</v>
      </c>
      <c r="X2358">
        <f t="shared" si="261"/>
        <v>0</v>
      </c>
      <c r="Y2358">
        <f t="shared" si="259"/>
        <v>0</v>
      </c>
      <c r="Z2358">
        <f t="shared" si="260"/>
        <v>1</v>
      </c>
    </row>
    <row r="2359" spans="1:26" ht="14.4">
      <c r="A2359" s="7" t="s">
        <v>2650</v>
      </c>
      <c r="B2359" s="7" t="s">
        <v>260</v>
      </c>
      <c r="C2359" s="8" t="s">
        <v>76</v>
      </c>
      <c r="D2359" s="9" t="s">
        <v>66</v>
      </c>
      <c r="E2359">
        <v>50611.499230339832</v>
      </c>
      <c r="F2359" s="14">
        <v>5570</v>
      </c>
      <c r="G2359">
        <v>3.6494409391545578E-3</v>
      </c>
      <c r="H2359">
        <v>5.6292437031649099E-3</v>
      </c>
      <c r="I2359">
        <v>7389625</v>
      </c>
      <c r="J2359">
        <v>1543.2447519326083</v>
      </c>
      <c r="K2359">
        <v>1342.9639528392847</v>
      </c>
      <c r="T2359">
        <f t="shared" si="254"/>
        <v>1</v>
      </c>
      <c r="U2359">
        <f t="shared" si="255"/>
        <v>1</v>
      </c>
      <c r="V2359">
        <f t="shared" si="256"/>
        <v>0</v>
      </c>
      <c r="W2359">
        <f t="shared" si="257"/>
        <v>0</v>
      </c>
      <c r="X2359">
        <f t="shared" si="261"/>
        <v>0</v>
      </c>
      <c r="Y2359">
        <f t="shared" si="259"/>
        <v>0</v>
      </c>
      <c r="Z2359">
        <f t="shared" si="260"/>
        <v>1</v>
      </c>
    </row>
    <row r="2360" spans="1:26" ht="14.4">
      <c r="A2360" s="7" t="s">
        <v>2651</v>
      </c>
      <c r="B2360" s="7" t="s">
        <v>260</v>
      </c>
      <c r="C2360" s="8" t="s">
        <v>76</v>
      </c>
      <c r="D2360" s="9" t="s">
        <v>67</v>
      </c>
      <c r="E2360">
        <v>51767.385605843127</v>
      </c>
      <c r="F2360" s="14">
        <v>5637</v>
      </c>
      <c r="G2360">
        <v>3.5999174411045142E-3</v>
      </c>
      <c r="H2360">
        <v>5.4311382841330273E-3</v>
      </c>
      <c r="I2360">
        <v>7437115</v>
      </c>
      <c r="J2360">
        <v>1605.0578752648037</v>
      </c>
      <c r="K2360">
        <v>1422.4601878551025</v>
      </c>
      <c r="T2360">
        <f t="shared" si="254"/>
        <v>1</v>
      </c>
      <c r="U2360">
        <f t="shared" si="255"/>
        <v>1</v>
      </c>
      <c r="V2360">
        <f t="shared" si="256"/>
        <v>0</v>
      </c>
      <c r="W2360">
        <f t="shared" si="257"/>
        <v>0</v>
      </c>
      <c r="X2360">
        <f t="shared" si="261"/>
        <v>0</v>
      </c>
      <c r="Y2360">
        <f t="shared" si="259"/>
        <v>0</v>
      </c>
      <c r="Z2360">
        <f t="shared" si="260"/>
        <v>1</v>
      </c>
    </row>
    <row r="2361" spans="1:26" ht="14.4">
      <c r="A2361" s="7" t="s">
        <v>2652</v>
      </c>
      <c r="B2361" s="7" t="s">
        <v>260</v>
      </c>
      <c r="C2361" s="8" t="s">
        <v>76</v>
      </c>
      <c r="D2361" s="9" t="s">
        <v>68</v>
      </c>
      <c r="E2361">
        <v>54115.923523644116</v>
      </c>
      <c r="F2361" s="14">
        <v>5643</v>
      </c>
      <c r="G2361">
        <v>3.577396593823516E-3</v>
      </c>
      <c r="H2361">
        <v>5.3971614394247728E-3</v>
      </c>
      <c r="I2361">
        <v>7483934</v>
      </c>
      <c r="J2361">
        <v>1717.2786398169733</v>
      </c>
      <c r="K2361">
        <v>1496.4055001019517</v>
      </c>
      <c r="T2361">
        <f t="shared" si="254"/>
        <v>1</v>
      </c>
      <c r="U2361">
        <f t="shared" si="255"/>
        <v>1</v>
      </c>
      <c r="V2361">
        <f t="shared" si="256"/>
        <v>0</v>
      </c>
      <c r="W2361">
        <f t="shared" si="257"/>
        <v>0</v>
      </c>
      <c r="X2361">
        <f t="shared" si="261"/>
        <v>0</v>
      </c>
      <c r="Y2361">
        <f t="shared" si="259"/>
        <v>0</v>
      </c>
      <c r="Z2361">
        <f t="shared" si="260"/>
        <v>1</v>
      </c>
    </row>
    <row r="2362" spans="1:26" ht="14.4">
      <c r="A2362" s="7" t="s">
        <v>2653</v>
      </c>
      <c r="B2362" s="7" t="s">
        <v>260</v>
      </c>
      <c r="C2362" s="8" t="s">
        <v>76</v>
      </c>
      <c r="D2362" s="9" t="s">
        <v>69</v>
      </c>
      <c r="E2362">
        <v>59726.263015127428</v>
      </c>
      <c r="F2362" s="14">
        <v>6126</v>
      </c>
      <c r="G2362">
        <v>3.4551179646666844E-3</v>
      </c>
      <c r="H2362">
        <v>5.3491423851597057E-3</v>
      </c>
      <c r="I2362">
        <v>7551117</v>
      </c>
      <c r="J2362">
        <v>1949.5128998795808</v>
      </c>
      <c r="K2362">
        <v>1628.6332207539626</v>
      </c>
      <c r="T2362">
        <f t="shared" si="254"/>
        <v>1</v>
      </c>
      <c r="U2362">
        <f t="shared" si="255"/>
        <v>1</v>
      </c>
      <c r="V2362">
        <f t="shared" si="256"/>
        <v>0</v>
      </c>
      <c r="W2362">
        <f t="shared" si="257"/>
        <v>0</v>
      </c>
      <c r="X2362">
        <f t="shared" si="261"/>
        <v>0</v>
      </c>
      <c r="Y2362">
        <f t="shared" si="259"/>
        <v>1</v>
      </c>
      <c r="Z2362">
        <f t="shared" si="260"/>
        <v>1</v>
      </c>
    </row>
    <row r="2363" spans="1:26" ht="14.4">
      <c r="A2363" s="7" t="s">
        <v>2654</v>
      </c>
      <c r="B2363" s="7" t="s">
        <v>260</v>
      </c>
      <c r="C2363" s="8" t="s">
        <v>76</v>
      </c>
      <c r="D2363" s="9" t="s">
        <v>70</v>
      </c>
      <c r="E2363">
        <v>68517.555989238565</v>
      </c>
      <c r="F2363" s="14">
        <v>7104</v>
      </c>
      <c r="G2363">
        <v>3.4114943430519733E-3</v>
      </c>
      <c r="H2363">
        <v>5.2816051937353507E-3</v>
      </c>
      <c r="I2363">
        <v>7647675</v>
      </c>
      <c r="J2363">
        <v>2297.430264753667</v>
      </c>
      <c r="K2363">
        <v>1745.1055386114081</v>
      </c>
      <c r="T2363">
        <f t="shared" si="254"/>
        <v>1</v>
      </c>
      <c r="U2363">
        <f t="shared" si="255"/>
        <v>1</v>
      </c>
      <c r="V2363">
        <f t="shared" si="256"/>
        <v>0</v>
      </c>
      <c r="W2363">
        <f t="shared" si="257"/>
        <v>0</v>
      </c>
      <c r="X2363">
        <f t="shared" si="261"/>
        <v>0</v>
      </c>
      <c r="Y2363">
        <f t="shared" si="259"/>
        <v>1</v>
      </c>
      <c r="Z2363">
        <f t="shared" si="260"/>
        <v>1</v>
      </c>
    </row>
    <row r="2364" spans="1:26" ht="14.4">
      <c r="A2364" s="7" t="s">
        <v>2655</v>
      </c>
      <c r="B2364" s="7" t="s">
        <v>260</v>
      </c>
      <c r="C2364" s="8" t="s">
        <v>76</v>
      </c>
      <c r="D2364" s="9" t="s">
        <v>71</v>
      </c>
      <c r="E2364">
        <v>65729.74022806024</v>
      </c>
      <c r="F2364" s="14">
        <v>7277</v>
      </c>
      <c r="G2364">
        <v>3.3265188767678429E-3</v>
      </c>
      <c r="H2364">
        <v>4.9095854493725393E-3</v>
      </c>
      <c r="I2364">
        <v>7743831</v>
      </c>
      <c r="J2364">
        <v>2152.0356009835441</v>
      </c>
      <c r="K2364">
        <v>1686.2454772063079</v>
      </c>
      <c r="T2364">
        <f t="shared" si="254"/>
        <v>1</v>
      </c>
      <c r="U2364">
        <f t="shared" si="255"/>
        <v>1</v>
      </c>
      <c r="V2364">
        <f t="shared" si="256"/>
        <v>0</v>
      </c>
      <c r="W2364">
        <f t="shared" si="257"/>
        <v>0</v>
      </c>
      <c r="X2364">
        <f t="shared" si="261"/>
        <v>0</v>
      </c>
      <c r="Y2364">
        <f t="shared" si="259"/>
        <v>1</v>
      </c>
      <c r="Z2364">
        <f t="shared" si="260"/>
        <v>1</v>
      </c>
    </row>
    <row r="2365" spans="1:26" ht="14.4">
      <c r="A2365" s="7" t="s">
        <v>2656</v>
      </c>
      <c r="B2365" s="7" t="s">
        <v>260</v>
      </c>
      <c r="C2365" s="8" t="s">
        <v>76</v>
      </c>
      <c r="D2365" s="9" t="s">
        <v>72</v>
      </c>
      <c r="E2365">
        <v>70160.560333672896</v>
      </c>
      <c r="F2365" s="14">
        <v>7697</v>
      </c>
      <c r="G2365">
        <v>3.2920510641082216E-3</v>
      </c>
      <c r="H2365">
        <v>4.8587146508668666E-3</v>
      </c>
      <c r="I2365">
        <v>7824909</v>
      </c>
      <c r="J2365">
        <v>2251.0165932920113</v>
      </c>
      <c r="K2365">
        <v>1728.8379967102492</v>
      </c>
      <c r="T2365">
        <f t="shared" si="254"/>
        <v>1</v>
      </c>
      <c r="U2365">
        <f t="shared" si="255"/>
        <v>1</v>
      </c>
      <c r="V2365">
        <f t="shared" si="256"/>
        <v>0</v>
      </c>
      <c r="W2365">
        <f t="shared" si="257"/>
        <v>0</v>
      </c>
      <c r="X2365">
        <f t="shared" si="261"/>
        <v>0</v>
      </c>
      <c r="Y2365">
        <f t="shared" si="259"/>
        <v>1</v>
      </c>
      <c r="Z2365">
        <f t="shared" si="260"/>
        <v>1</v>
      </c>
    </row>
    <row r="2366" spans="1:26" ht="14.4">
      <c r="A2366" s="7" t="s">
        <v>2657</v>
      </c>
      <c r="B2366" s="7" t="s">
        <v>260</v>
      </c>
      <c r="C2366" s="8" t="s">
        <v>76</v>
      </c>
      <c r="D2366" s="9" t="s">
        <v>73</v>
      </c>
      <c r="E2366">
        <v>83287.013620902289</v>
      </c>
      <c r="F2366" s="14">
        <v>9248</v>
      </c>
      <c r="G2366">
        <v>3.2785256757812235E-3</v>
      </c>
      <c r="H2366">
        <v>5.2291353392486068E-3</v>
      </c>
      <c r="I2366">
        <v>7912398</v>
      </c>
      <c r="J2366">
        <v>2608.5644326789425</v>
      </c>
      <c r="K2366">
        <v>2099.4899397123349</v>
      </c>
      <c r="T2366">
        <f t="shared" si="254"/>
        <v>1</v>
      </c>
      <c r="U2366">
        <f t="shared" si="255"/>
        <v>1</v>
      </c>
      <c r="V2366">
        <f t="shared" si="256"/>
        <v>0</v>
      </c>
      <c r="W2366">
        <f t="shared" si="257"/>
        <v>0</v>
      </c>
      <c r="X2366">
        <f t="shared" si="261"/>
        <v>0</v>
      </c>
      <c r="Y2366">
        <f t="shared" si="259"/>
        <v>1</v>
      </c>
      <c r="Z2366">
        <f t="shared" si="260"/>
        <v>1</v>
      </c>
    </row>
    <row r="2367" spans="1:26" ht="14.4">
      <c r="A2367" s="7" t="s">
        <v>2658</v>
      </c>
      <c r="B2367" s="7" t="s">
        <v>260</v>
      </c>
      <c r="C2367" s="8" t="s">
        <v>76</v>
      </c>
      <c r="D2367" s="9" t="s">
        <v>74</v>
      </c>
      <c r="E2367">
        <v>78905.960726339996</v>
      </c>
      <c r="F2367" s="14">
        <v>8980</v>
      </c>
      <c r="G2367">
        <v>3.3868289069923811E-3</v>
      </c>
      <c r="H2367">
        <v>5.2366797422138513E-3</v>
      </c>
      <c r="I2367">
        <v>7996861</v>
      </c>
      <c r="J2367">
        <v>2430.8287964490069</v>
      </c>
      <c r="K2367">
        <v>2085.1931776730894</v>
      </c>
      <c r="T2367">
        <f t="shared" si="254"/>
        <v>1</v>
      </c>
      <c r="U2367">
        <f t="shared" si="255"/>
        <v>1</v>
      </c>
      <c r="V2367">
        <f t="shared" si="256"/>
        <v>0</v>
      </c>
      <c r="W2367">
        <f t="shared" si="257"/>
        <v>0</v>
      </c>
      <c r="X2367">
        <f t="shared" si="261"/>
        <v>0</v>
      </c>
      <c r="Y2367">
        <f t="shared" si="259"/>
        <v>1</v>
      </c>
      <c r="Z2367">
        <f t="shared" si="260"/>
        <v>1</v>
      </c>
    </row>
    <row r="2368" spans="1:26" ht="14.4">
      <c r="A2368" s="7" t="s">
        <v>2659</v>
      </c>
      <c r="B2368" s="7" t="s">
        <v>261</v>
      </c>
      <c r="C2368" s="8" t="s">
        <v>93</v>
      </c>
      <c r="D2368" s="9" t="s">
        <v>62</v>
      </c>
      <c r="E2368">
        <v>1180.480689818369</v>
      </c>
      <c r="F2368" s="14">
        <v>59</v>
      </c>
      <c r="I2368">
        <v>16371208</v>
      </c>
      <c r="J2368">
        <v>66.09164088563287</v>
      </c>
      <c r="K2368">
        <v>40.864424909878366</v>
      </c>
      <c r="T2368">
        <f t="shared" si="254"/>
        <v>0</v>
      </c>
      <c r="U2368">
        <f t="shared" si="255"/>
        <v>0</v>
      </c>
      <c r="V2368">
        <f t="shared" si="256"/>
        <v>0</v>
      </c>
      <c r="W2368">
        <f t="shared" si="257"/>
        <v>0</v>
      </c>
      <c r="X2368">
        <f t="shared" si="261"/>
        <v>0</v>
      </c>
      <c r="Y2368">
        <f t="shared" si="259"/>
        <v>0</v>
      </c>
      <c r="Z2368">
        <f t="shared" si="260"/>
        <v>0</v>
      </c>
    </row>
    <row r="2369" spans="1:26" ht="14.4">
      <c r="A2369" s="7" t="s">
        <v>2660</v>
      </c>
      <c r="B2369" s="7" t="s">
        <v>261</v>
      </c>
      <c r="C2369" s="8" t="s">
        <v>93</v>
      </c>
      <c r="D2369" s="9" t="s">
        <v>63</v>
      </c>
      <c r="E2369">
        <v>1263.3886592550475</v>
      </c>
      <c r="F2369" s="14">
        <v>58</v>
      </c>
      <c r="G2369">
        <v>1.1966959551604863E-3</v>
      </c>
      <c r="I2369">
        <v>16700984</v>
      </c>
      <c r="J2369">
        <v>68.858218174450087</v>
      </c>
      <c r="K2369">
        <v>40.11739667554918</v>
      </c>
      <c r="T2369">
        <f t="shared" si="254"/>
        <v>0</v>
      </c>
      <c r="U2369">
        <f t="shared" si="255"/>
        <v>0</v>
      </c>
      <c r="V2369">
        <f t="shared" si="256"/>
        <v>0</v>
      </c>
      <c r="W2369">
        <f t="shared" si="257"/>
        <v>0</v>
      </c>
      <c r="X2369">
        <f t="shared" si="261"/>
        <v>0</v>
      </c>
      <c r="Y2369">
        <f t="shared" si="259"/>
        <v>0</v>
      </c>
      <c r="Z2369">
        <f t="shared" si="260"/>
        <v>0</v>
      </c>
    </row>
    <row r="2370" spans="1:26" ht="14.4">
      <c r="A2370" s="7" t="s">
        <v>2661</v>
      </c>
      <c r="B2370" s="7" t="s">
        <v>261</v>
      </c>
      <c r="C2370" s="8" t="s">
        <v>93</v>
      </c>
      <c r="D2370" s="9" t="s">
        <v>64</v>
      </c>
      <c r="E2370">
        <v>1269.9417677630336</v>
      </c>
      <c r="F2370" s="14">
        <v>57</v>
      </c>
      <c r="G2370">
        <v>1.2738695342000047E-3</v>
      </c>
      <c r="H2370">
        <v>3.6399046383702757E-3</v>
      </c>
      <c r="I2370">
        <v>16994676</v>
      </c>
      <c r="J2370">
        <v>57.076698608434782</v>
      </c>
      <c r="K2370">
        <v>44.719887569495292</v>
      </c>
      <c r="T2370">
        <f t="shared" si="254"/>
        <v>0</v>
      </c>
      <c r="U2370">
        <f t="shared" si="255"/>
        <v>0</v>
      </c>
      <c r="V2370">
        <f t="shared" si="256"/>
        <v>0</v>
      </c>
      <c r="W2370">
        <f t="shared" si="257"/>
        <v>0</v>
      </c>
      <c r="X2370">
        <f t="shared" si="261"/>
        <v>0</v>
      </c>
      <c r="Y2370">
        <f t="shared" si="259"/>
        <v>0</v>
      </c>
      <c r="Z2370">
        <f t="shared" si="260"/>
        <v>0</v>
      </c>
    </row>
    <row r="2371" spans="1:26" ht="14.4">
      <c r="A2371" s="7" t="s">
        <v>2662</v>
      </c>
      <c r="B2371" s="7" t="s">
        <v>261</v>
      </c>
      <c r="C2371" s="8" t="s">
        <v>93</v>
      </c>
      <c r="D2371" s="9" t="s">
        <v>65</v>
      </c>
      <c r="E2371">
        <v>1261.853627221265</v>
      </c>
      <c r="F2371" s="14">
        <v>60</v>
      </c>
      <c r="G2371">
        <v>1.2274491695106551E-3</v>
      </c>
      <c r="H2371">
        <v>3.5906053226885419E-3</v>
      </c>
      <c r="I2371">
        <v>17298476</v>
      </c>
      <c r="J2371">
        <v>50.698107740820639</v>
      </c>
      <c r="K2371">
        <v>42.431483559592188</v>
      </c>
      <c r="T2371">
        <f t="shared" ref="T2371:T2434" si="262">IF(OR(E2371&lt;$N$2-$S$2,E2371&gt;$P$2+$S$2),1,0)</f>
        <v>0</v>
      </c>
      <c r="U2371">
        <f t="shared" ref="U2371:U2434" si="263">IF(OR(F2371&lt;$N$3-$S$3,F2371&gt;$P$3+$S$3),1,0)</f>
        <v>0</v>
      </c>
      <c r="V2371">
        <f t="shared" ref="V2371:V2434" si="264">IF(OR(G2371&lt;$N$4-$S$4,G2371&gt;$P$4+$S$4),1,0)</f>
        <v>0</v>
      </c>
      <c r="W2371">
        <f t="shared" ref="W2371:W2434" si="265">IF(OR(H2371&lt;$N$5-$S$5,H2371&gt;$P$5+$S$5),1,0)</f>
        <v>0</v>
      </c>
      <c r="X2371">
        <f t="shared" si="261"/>
        <v>0</v>
      </c>
      <c r="Y2371">
        <f t="shared" ref="Y2371:Y2434" si="266">IF(OR(J2371&lt;$N$7-$S$7,J2371&gt;$P$7+$S$7),1,0)</f>
        <v>0</v>
      </c>
      <c r="Z2371">
        <f t="shared" ref="Z2371:Z2434" si="267">IF(OR(K2371&lt;$N$8-$S$8,K2371&gt;$P$8+$S$8),1,0)</f>
        <v>0</v>
      </c>
    </row>
    <row r="2372" spans="1:26" ht="14.4">
      <c r="A2372" s="7" t="s">
        <v>2663</v>
      </c>
      <c r="B2372" s="7" t="s">
        <v>261</v>
      </c>
      <c r="C2372" s="8" t="s">
        <v>93</v>
      </c>
      <c r="D2372" s="9" t="s">
        <v>66</v>
      </c>
      <c r="E2372">
        <v>1419.2641809136585</v>
      </c>
      <c r="F2372" s="14">
        <v>61</v>
      </c>
      <c r="G2372">
        <v>1.2012324952031036E-3</v>
      </c>
      <c r="H2372">
        <v>3.5139147902818802E-3</v>
      </c>
      <c r="I2372">
        <v>17676012</v>
      </c>
      <c r="J2372">
        <v>106.52855406524957</v>
      </c>
      <c r="K2372">
        <v>38.922806796012587</v>
      </c>
      <c r="T2372">
        <f t="shared" si="262"/>
        <v>0</v>
      </c>
      <c r="U2372">
        <f t="shared" si="263"/>
        <v>0</v>
      </c>
      <c r="V2372">
        <f t="shared" si="264"/>
        <v>0</v>
      </c>
      <c r="W2372">
        <f t="shared" si="265"/>
        <v>0</v>
      </c>
      <c r="X2372">
        <f t="shared" si="261"/>
        <v>0</v>
      </c>
      <c r="Y2372">
        <f t="shared" si="266"/>
        <v>0</v>
      </c>
      <c r="Z2372">
        <f t="shared" si="267"/>
        <v>0</v>
      </c>
    </row>
    <row r="2373" spans="1:26" ht="14.4">
      <c r="A2373" s="7" t="s">
        <v>2664</v>
      </c>
      <c r="B2373" s="7" t="s">
        <v>261</v>
      </c>
      <c r="C2373" s="8" t="s">
        <v>93</v>
      </c>
      <c r="D2373" s="9" t="s">
        <v>67</v>
      </c>
      <c r="E2373">
        <v>1588.5056715703493</v>
      </c>
      <c r="F2373" s="14">
        <v>63</v>
      </c>
      <c r="G2373">
        <v>1.2688685157293295E-3</v>
      </c>
      <c r="H2373">
        <v>3.7264618477735379E-3</v>
      </c>
      <c r="I2373">
        <v>18167367</v>
      </c>
      <c r="J2373">
        <v>112.01403043159749</v>
      </c>
      <c r="K2373">
        <v>32.145549765136579</v>
      </c>
      <c r="T2373">
        <f t="shared" si="262"/>
        <v>0</v>
      </c>
      <c r="U2373">
        <f t="shared" si="263"/>
        <v>0</v>
      </c>
      <c r="V2373">
        <f t="shared" si="264"/>
        <v>0</v>
      </c>
      <c r="W2373">
        <f t="shared" si="265"/>
        <v>0</v>
      </c>
      <c r="X2373">
        <f t="shared" si="261"/>
        <v>0</v>
      </c>
      <c r="Y2373">
        <f t="shared" si="266"/>
        <v>0</v>
      </c>
      <c r="Z2373">
        <f t="shared" si="267"/>
        <v>0</v>
      </c>
    </row>
    <row r="2374" spans="1:26" ht="14.4">
      <c r="A2374" s="7" t="s">
        <v>2665</v>
      </c>
      <c r="B2374" s="7" t="s">
        <v>261</v>
      </c>
      <c r="C2374" s="8" t="s">
        <v>93</v>
      </c>
      <c r="D2374" s="9" t="s">
        <v>68</v>
      </c>
      <c r="E2374">
        <v>1772.5603305072279</v>
      </c>
      <c r="F2374" s="14">
        <v>66</v>
      </c>
      <c r="G2374">
        <v>1.2258497964946823E-3</v>
      </c>
      <c r="H2374">
        <v>3.6001228189610438E-3</v>
      </c>
      <c r="I2374">
        <v>18804914</v>
      </c>
      <c r="J2374">
        <v>112.3642469197147</v>
      </c>
      <c r="K2374">
        <v>31.108889942277855</v>
      </c>
      <c r="T2374">
        <f t="shared" si="262"/>
        <v>0</v>
      </c>
      <c r="U2374">
        <f t="shared" si="263"/>
        <v>0</v>
      </c>
      <c r="V2374">
        <f t="shared" si="264"/>
        <v>0</v>
      </c>
      <c r="W2374">
        <f t="shared" si="265"/>
        <v>0</v>
      </c>
      <c r="X2374">
        <f t="shared" si="261"/>
        <v>0</v>
      </c>
      <c r="Y2374">
        <f t="shared" si="266"/>
        <v>0</v>
      </c>
      <c r="Z2374">
        <f t="shared" si="267"/>
        <v>0</v>
      </c>
    </row>
    <row r="2375" spans="1:26" ht="14.4">
      <c r="A2375" s="7" t="s">
        <v>2666</v>
      </c>
      <c r="B2375" s="7" t="s">
        <v>261</v>
      </c>
      <c r="C2375" s="8" t="s">
        <v>93</v>
      </c>
      <c r="D2375" s="9" t="s">
        <v>69</v>
      </c>
      <c r="E2375">
        <v>2065.5396321555882</v>
      </c>
      <c r="F2375" s="14">
        <v>79</v>
      </c>
      <c r="G2375">
        <v>9.1695529943878985E-4</v>
      </c>
      <c r="H2375">
        <v>2.6128395110451017E-3</v>
      </c>
      <c r="I2375">
        <v>19561477</v>
      </c>
      <c r="J2375">
        <v>151.93126776674379</v>
      </c>
      <c r="K2375">
        <v>36.295827763926006</v>
      </c>
      <c r="T2375">
        <f t="shared" si="262"/>
        <v>0</v>
      </c>
      <c r="U2375">
        <f t="shared" si="263"/>
        <v>0</v>
      </c>
      <c r="V2375">
        <f t="shared" si="264"/>
        <v>0</v>
      </c>
      <c r="W2375">
        <f t="shared" si="265"/>
        <v>0</v>
      </c>
      <c r="X2375">
        <f t="shared" si="261"/>
        <v>0</v>
      </c>
      <c r="Y2375">
        <f t="shared" si="266"/>
        <v>0</v>
      </c>
      <c r="Z2375">
        <f t="shared" si="267"/>
        <v>0</v>
      </c>
    </row>
    <row r="2376" spans="1:26" ht="14.4">
      <c r="A2376" s="7" t="s">
        <v>2667</v>
      </c>
      <c r="B2376" s="7" t="s">
        <v>261</v>
      </c>
      <c r="C2376" s="8" t="s">
        <v>93</v>
      </c>
      <c r="D2376" s="9" t="s">
        <v>70</v>
      </c>
      <c r="E2376">
        <v>1985.8888625392558</v>
      </c>
      <c r="F2376" s="14">
        <v>90</v>
      </c>
      <c r="G2376">
        <v>8.8159592207944382E-4</v>
      </c>
      <c r="H2376">
        <v>2.5120839144451386E-3</v>
      </c>
      <c r="I2376">
        <v>20346056</v>
      </c>
      <c r="J2376">
        <v>156.09904936858524</v>
      </c>
      <c r="K2376">
        <v>44.824412161256213</v>
      </c>
      <c r="T2376">
        <f t="shared" si="262"/>
        <v>0</v>
      </c>
      <c r="U2376">
        <f t="shared" si="263"/>
        <v>0</v>
      </c>
      <c r="V2376">
        <f t="shared" si="264"/>
        <v>0</v>
      </c>
      <c r="W2376">
        <f t="shared" si="265"/>
        <v>0</v>
      </c>
      <c r="X2376">
        <f t="shared" si="261"/>
        <v>0</v>
      </c>
      <c r="Y2376">
        <f t="shared" si="266"/>
        <v>0</v>
      </c>
      <c r="Z2376">
        <f t="shared" si="267"/>
        <v>0</v>
      </c>
    </row>
    <row r="2377" spans="1:26" ht="14.4">
      <c r="A2377" s="7" t="s">
        <v>2668</v>
      </c>
      <c r="B2377" s="7" t="s">
        <v>261</v>
      </c>
      <c r="C2377" s="8" t="s">
        <v>93</v>
      </c>
      <c r="D2377" s="9" t="s">
        <v>71</v>
      </c>
      <c r="E2377">
        <v>1921.1619539048627</v>
      </c>
      <c r="F2377" s="14">
        <v>95</v>
      </c>
      <c r="G2377">
        <v>1.0842284252427282E-3</v>
      </c>
      <c r="H2377">
        <v>2.7306123857941777E-3</v>
      </c>
      <c r="I2377">
        <v>21031546</v>
      </c>
      <c r="J2377">
        <v>179.77755891079048</v>
      </c>
      <c r="K2377">
        <v>46.596669593381293</v>
      </c>
      <c r="T2377">
        <f t="shared" si="262"/>
        <v>0</v>
      </c>
      <c r="U2377">
        <f t="shared" si="263"/>
        <v>0</v>
      </c>
      <c r="V2377">
        <f t="shared" si="264"/>
        <v>0</v>
      </c>
      <c r="W2377">
        <f t="shared" si="265"/>
        <v>0</v>
      </c>
      <c r="X2377">
        <f t="shared" si="261"/>
        <v>0</v>
      </c>
      <c r="Y2377">
        <f t="shared" si="266"/>
        <v>0</v>
      </c>
      <c r="Z2377">
        <f t="shared" si="267"/>
        <v>0</v>
      </c>
    </row>
    <row r="2378" spans="1:26" ht="14.4">
      <c r="A2378" s="7" t="s">
        <v>2669</v>
      </c>
      <c r="B2378" s="7" t="s">
        <v>261</v>
      </c>
      <c r="C2378" s="8" t="s">
        <v>93</v>
      </c>
      <c r="D2378" s="9" t="s">
        <v>72</v>
      </c>
      <c r="E2378">
        <v>1876.4532761346063</v>
      </c>
      <c r="F2378" s="14">
        <v>97</v>
      </c>
      <c r="G2378">
        <v>1.0589966017647528E-3</v>
      </c>
      <c r="H2378">
        <v>2.6670664317303859E-3</v>
      </c>
      <c r="I2378">
        <v>21532647</v>
      </c>
      <c r="J2378">
        <v>292.95051370135775</v>
      </c>
      <c r="K2378">
        <v>74.212891708111869</v>
      </c>
      <c r="T2378">
        <f t="shared" si="262"/>
        <v>0</v>
      </c>
      <c r="U2378">
        <f t="shared" si="263"/>
        <v>0</v>
      </c>
      <c r="V2378">
        <f t="shared" si="264"/>
        <v>0</v>
      </c>
      <c r="W2378">
        <f t="shared" si="265"/>
        <v>0</v>
      </c>
      <c r="X2378">
        <f t="shared" si="261"/>
        <v>0</v>
      </c>
      <c r="Y2378">
        <f t="shared" si="266"/>
        <v>0</v>
      </c>
      <c r="Z2378">
        <f t="shared" si="267"/>
        <v>0</v>
      </c>
    </row>
    <row r="2379" spans="1:26" ht="14.4">
      <c r="A2379" s="7" t="s">
        <v>2670</v>
      </c>
      <c r="B2379" s="7" t="s">
        <v>261</v>
      </c>
      <c r="C2379" s="8" t="s">
        <v>93</v>
      </c>
      <c r="D2379" s="9" t="s">
        <v>73</v>
      </c>
      <c r="E2379">
        <v>1839.7961069546786</v>
      </c>
      <c r="F2379" s="14">
        <v>102</v>
      </c>
      <c r="G2379">
        <v>9.4674013039806252E-4</v>
      </c>
      <c r="H2379">
        <v>2.3055617431019383E-3</v>
      </c>
      <c r="I2379">
        <v>21961676</v>
      </c>
      <c r="K2379">
        <v>72.76311698615352</v>
      </c>
      <c r="T2379">
        <f t="shared" si="262"/>
        <v>0</v>
      </c>
      <c r="U2379">
        <f t="shared" si="263"/>
        <v>0</v>
      </c>
      <c r="V2379">
        <f t="shared" si="264"/>
        <v>0</v>
      </c>
      <c r="W2379">
        <f t="shared" si="265"/>
        <v>0</v>
      </c>
      <c r="X2379">
        <f t="shared" si="261"/>
        <v>0</v>
      </c>
      <c r="Y2379">
        <f t="shared" si="266"/>
        <v>0</v>
      </c>
      <c r="Z2379">
        <f t="shared" si="267"/>
        <v>0</v>
      </c>
    </row>
    <row r="2380" spans="1:26" ht="14.4">
      <c r="A2380" s="7" t="s">
        <v>2671</v>
      </c>
      <c r="B2380" s="7" t="s">
        <v>261</v>
      </c>
      <c r="C2380" s="8" t="s">
        <v>93</v>
      </c>
      <c r="D2380" s="9" t="s">
        <v>74</v>
      </c>
      <c r="E2380">
        <v>1803.8549858401534</v>
      </c>
      <c r="F2380" s="14">
        <v>105</v>
      </c>
      <c r="G2380">
        <v>7.3855138211299353E-4</v>
      </c>
      <c r="H2380">
        <v>2.4235628561558344E-3</v>
      </c>
      <c r="I2380">
        <v>22399254</v>
      </c>
      <c r="K2380">
        <v>71.341661646410188</v>
      </c>
      <c r="T2380">
        <f t="shared" si="262"/>
        <v>0</v>
      </c>
      <c r="U2380">
        <f t="shared" si="263"/>
        <v>0</v>
      </c>
      <c r="V2380">
        <f t="shared" si="264"/>
        <v>0</v>
      </c>
      <c r="W2380">
        <f t="shared" si="265"/>
        <v>0</v>
      </c>
      <c r="X2380">
        <f t="shared" si="261"/>
        <v>0</v>
      </c>
      <c r="Y2380">
        <f t="shared" si="266"/>
        <v>0</v>
      </c>
      <c r="Z2380">
        <f t="shared" si="267"/>
        <v>0</v>
      </c>
    </row>
    <row r="2381" spans="1:26" ht="14.4">
      <c r="A2381" s="7" t="s">
        <v>2672</v>
      </c>
      <c r="B2381" s="7" t="s">
        <v>262</v>
      </c>
      <c r="C2381" s="8" t="s">
        <v>61</v>
      </c>
      <c r="D2381" s="9" t="s">
        <v>62</v>
      </c>
      <c r="E2381">
        <v>139.1091415147898</v>
      </c>
      <c r="F2381" s="14">
        <v>6</v>
      </c>
      <c r="I2381">
        <v>6186152</v>
      </c>
      <c r="T2381">
        <f t="shared" si="262"/>
        <v>0</v>
      </c>
      <c r="U2381">
        <f t="shared" si="263"/>
        <v>0</v>
      </c>
      <c r="V2381">
        <f t="shared" si="264"/>
        <v>0</v>
      </c>
      <c r="W2381">
        <f t="shared" si="265"/>
        <v>0</v>
      </c>
      <c r="X2381">
        <f t="shared" si="261"/>
        <v>0</v>
      </c>
      <c r="Y2381">
        <f t="shared" si="266"/>
        <v>0</v>
      </c>
      <c r="Z2381">
        <f t="shared" si="267"/>
        <v>0</v>
      </c>
    </row>
    <row r="2382" spans="1:26" ht="14.4">
      <c r="A2382" s="7" t="s">
        <v>2673</v>
      </c>
      <c r="B2382" s="7" t="s">
        <v>262</v>
      </c>
      <c r="C2382" s="8" t="s">
        <v>61</v>
      </c>
      <c r="D2382" s="9" t="s">
        <v>63</v>
      </c>
      <c r="E2382">
        <v>171.84219743248099</v>
      </c>
      <c r="F2382" s="14">
        <v>8</v>
      </c>
      <c r="G2382">
        <v>3.8080307313644995E-4</v>
      </c>
      <c r="I2382">
        <v>6289340</v>
      </c>
      <c r="T2382">
        <f t="shared" si="262"/>
        <v>0</v>
      </c>
      <c r="U2382">
        <f t="shared" si="263"/>
        <v>0</v>
      </c>
      <c r="V2382">
        <f t="shared" si="264"/>
        <v>0</v>
      </c>
      <c r="W2382">
        <f t="shared" si="265"/>
        <v>0</v>
      </c>
      <c r="X2382">
        <f t="shared" si="261"/>
        <v>0</v>
      </c>
      <c r="Y2382">
        <f t="shared" si="266"/>
        <v>0</v>
      </c>
      <c r="Z2382">
        <f t="shared" si="267"/>
        <v>0</v>
      </c>
    </row>
    <row r="2383" spans="1:26" ht="14.4">
      <c r="A2383" s="7" t="s">
        <v>2674</v>
      </c>
      <c r="B2383" s="7" t="s">
        <v>262</v>
      </c>
      <c r="C2383" s="8" t="s">
        <v>61</v>
      </c>
      <c r="D2383" s="9" t="s">
        <v>64</v>
      </c>
      <c r="E2383">
        <v>190.67634215984154</v>
      </c>
      <c r="F2383" s="14">
        <v>9</v>
      </c>
      <c r="G2383">
        <v>3.700743802659476E-4</v>
      </c>
      <c r="H2383">
        <v>4.4658764875975113E-4</v>
      </c>
      <c r="I2383">
        <v>6404118</v>
      </c>
      <c r="J2383">
        <v>0.78074763769187261</v>
      </c>
      <c r="K2383">
        <v>0.26545419681523669</v>
      </c>
      <c r="T2383">
        <f t="shared" si="262"/>
        <v>0</v>
      </c>
      <c r="U2383">
        <f t="shared" si="263"/>
        <v>0</v>
      </c>
      <c r="V2383">
        <f t="shared" si="264"/>
        <v>0</v>
      </c>
      <c r="W2383">
        <f t="shared" si="265"/>
        <v>0</v>
      </c>
      <c r="X2383">
        <f t="shared" si="261"/>
        <v>0</v>
      </c>
      <c r="Y2383">
        <f t="shared" si="266"/>
        <v>0</v>
      </c>
      <c r="Z2383">
        <f t="shared" si="267"/>
        <v>0</v>
      </c>
    </row>
    <row r="2384" spans="1:26" ht="14.4">
      <c r="A2384" s="7" t="s">
        <v>2675</v>
      </c>
      <c r="B2384" s="7" t="s">
        <v>262</v>
      </c>
      <c r="C2384" s="8" t="s">
        <v>61</v>
      </c>
      <c r="D2384" s="9" t="s">
        <v>65</v>
      </c>
      <c r="E2384">
        <v>238.01203762736787</v>
      </c>
      <c r="F2384" s="14">
        <v>11</v>
      </c>
      <c r="G2384">
        <v>3.5729551340669865E-4</v>
      </c>
      <c r="H2384">
        <v>4.430586885064634E-4</v>
      </c>
      <c r="I2384">
        <v>6529609</v>
      </c>
      <c r="J2384">
        <v>0.94952086717596718</v>
      </c>
      <c r="K2384">
        <v>0.32161190662411793</v>
      </c>
      <c r="T2384">
        <f t="shared" si="262"/>
        <v>0</v>
      </c>
      <c r="U2384">
        <f t="shared" si="263"/>
        <v>0</v>
      </c>
      <c r="V2384">
        <f t="shared" si="264"/>
        <v>0</v>
      </c>
      <c r="W2384">
        <f t="shared" si="265"/>
        <v>0</v>
      </c>
      <c r="X2384">
        <f t="shared" si="261"/>
        <v>0</v>
      </c>
      <c r="Y2384">
        <f t="shared" si="266"/>
        <v>0</v>
      </c>
      <c r="Z2384">
        <f t="shared" si="267"/>
        <v>0</v>
      </c>
    </row>
    <row r="2385" spans="1:26" ht="14.4">
      <c r="A2385" s="7" t="s">
        <v>2676</v>
      </c>
      <c r="B2385" s="7" t="s">
        <v>262</v>
      </c>
      <c r="C2385" s="8" t="s">
        <v>61</v>
      </c>
      <c r="D2385" s="9" t="s">
        <v>66</v>
      </c>
      <c r="E2385">
        <v>311.55024460794823</v>
      </c>
      <c r="F2385" s="14">
        <v>13</v>
      </c>
      <c r="G2385">
        <v>3.5009376600500996E-4</v>
      </c>
      <c r="H2385">
        <v>4.3412827477603676E-4</v>
      </c>
      <c r="I2385">
        <v>6663929</v>
      </c>
      <c r="J2385">
        <v>1.4405915789318884</v>
      </c>
      <c r="K2385">
        <v>0.51020951753837718</v>
      </c>
      <c r="T2385">
        <f t="shared" si="262"/>
        <v>0</v>
      </c>
      <c r="U2385">
        <f t="shared" si="263"/>
        <v>0</v>
      </c>
      <c r="V2385">
        <f t="shared" si="264"/>
        <v>0</v>
      </c>
      <c r="W2385">
        <f t="shared" si="265"/>
        <v>0</v>
      </c>
      <c r="X2385">
        <f t="shared" si="261"/>
        <v>0</v>
      </c>
      <c r="Y2385">
        <f t="shared" si="266"/>
        <v>0</v>
      </c>
      <c r="Z2385">
        <f t="shared" si="267"/>
        <v>0</v>
      </c>
    </row>
    <row r="2386" spans="1:26" ht="14.4">
      <c r="A2386" s="7" t="s">
        <v>2677</v>
      </c>
      <c r="B2386" s="7" t="s">
        <v>262</v>
      </c>
      <c r="C2386" s="8" t="s">
        <v>61</v>
      </c>
      <c r="D2386" s="9" t="s">
        <v>67</v>
      </c>
      <c r="E2386">
        <v>339.76444280528472</v>
      </c>
      <c r="F2386" s="14">
        <v>16</v>
      </c>
      <c r="G2386">
        <v>3.633742821227347E-4</v>
      </c>
      <c r="H2386">
        <v>4.4565879404700944E-4</v>
      </c>
      <c r="I2386">
        <v>6805655</v>
      </c>
      <c r="J2386">
        <v>1.3371233187694644</v>
      </c>
      <c r="K2386">
        <v>0.55835918805757856</v>
      </c>
      <c r="T2386">
        <f t="shared" si="262"/>
        <v>0</v>
      </c>
      <c r="U2386">
        <f t="shared" si="263"/>
        <v>0</v>
      </c>
      <c r="V2386">
        <f t="shared" si="264"/>
        <v>0</v>
      </c>
      <c r="W2386">
        <f t="shared" si="265"/>
        <v>0</v>
      </c>
      <c r="X2386">
        <f t="shared" si="261"/>
        <v>0</v>
      </c>
      <c r="Y2386">
        <f t="shared" si="266"/>
        <v>0</v>
      </c>
      <c r="Z2386">
        <f t="shared" si="267"/>
        <v>0</v>
      </c>
    </row>
    <row r="2387" spans="1:26" ht="14.4">
      <c r="A2387" s="7" t="s">
        <v>2678</v>
      </c>
      <c r="B2387" s="7" t="s">
        <v>262</v>
      </c>
      <c r="C2387" s="8" t="s">
        <v>61</v>
      </c>
      <c r="D2387" s="9" t="s">
        <v>68</v>
      </c>
      <c r="E2387">
        <v>406.96341948447355</v>
      </c>
      <c r="F2387" s="14">
        <v>19</v>
      </c>
      <c r="G2387">
        <v>3.5559597050667177E-4</v>
      </c>
      <c r="H2387">
        <v>4.3611911789192702E-4</v>
      </c>
      <c r="I2387">
        <v>6954522</v>
      </c>
      <c r="J2387">
        <v>1.6104629477051047</v>
      </c>
      <c r="K2387">
        <v>0.86274800769916327</v>
      </c>
      <c r="T2387">
        <f t="shared" si="262"/>
        <v>0</v>
      </c>
      <c r="U2387">
        <f t="shared" si="263"/>
        <v>0</v>
      </c>
      <c r="V2387">
        <f t="shared" si="264"/>
        <v>0</v>
      </c>
      <c r="W2387">
        <f t="shared" si="265"/>
        <v>0</v>
      </c>
      <c r="X2387">
        <f t="shared" si="261"/>
        <v>0</v>
      </c>
      <c r="Y2387">
        <f t="shared" si="266"/>
        <v>0</v>
      </c>
      <c r="Z2387">
        <f t="shared" si="267"/>
        <v>0</v>
      </c>
    </row>
    <row r="2388" spans="1:26" ht="14.4">
      <c r="A2388" s="7" t="s">
        <v>2679</v>
      </c>
      <c r="B2388" s="7" t="s">
        <v>262</v>
      </c>
      <c r="C2388" s="8" t="s">
        <v>61</v>
      </c>
      <c r="D2388" s="9" t="s">
        <v>69</v>
      </c>
      <c r="E2388">
        <v>523.06065173445461</v>
      </c>
      <c r="F2388" s="14">
        <v>28</v>
      </c>
      <c r="G2388">
        <v>3.2991024500687312E-4</v>
      </c>
      <c r="H2388">
        <v>3.6042623953649438E-4</v>
      </c>
      <c r="I2388">
        <v>7111025</v>
      </c>
      <c r="J2388">
        <v>2.3203405978744276</v>
      </c>
      <c r="K2388">
        <v>0.92813623914977095</v>
      </c>
      <c r="T2388">
        <f t="shared" si="262"/>
        <v>0</v>
      </c>
      <c r="U2388">
        <f t="shared" si="263"/>
        <v>0</v>
      </c>
      <c r="V2388">
        <f t="shared" si="264"/>
        <v>0</v>
      </c>
      <c r="W2388">
        <f t="shared" si="265"/>
        <v>0</v>
      </c>
      <c r="X2388">
        <f t="shared" ref="X2388:X2451" si="268">IF(OR(I2388&lt;$N$6-$S$6,I2388&gt;$P$6+$S$6),1,0)</f>
        <v>0</v>
      </c>
      <c r="Y2388">
        <f t="shared" si="266"/>
        <v>0</v>
      </c>
      <c r="Z2388">
        <f t="shared" si="267"/>
        <v>0</v>
      </c>
    </row>
    <row r="2389" spans="1:26" ht="14.4">
      <c r="A2389" s="7" t="s">
        <v>2680</v>
      </c>
      <c r="B2389" s="7" t="s">
        <v>262</v>
      </c>
      <c r="C2389" s="8" t="s">
        <v>61</v>
      </c>
      <c r="D2389" s="9" t="s">
        <v>70</v>
      </c>
      <c r="E2389">
        <v>709.43744216695177</v>
      </c>
      <c r="F2389" s="14">
        <v>40</v>
      </c>
      <c r="G2389">
        <v>3.224630569497799E-4</v>
      </c>
      <c r="H2389">
        <v>3.5229020245621732E-4</v>
      </c>
      <c r="I2389">
        <v>7275252</v>
      </c>
      <c r="J2389">
        <v>3.257619117523352</v>
      </c>
      <c r="K2389">
        <v>1.4844846611498819</v>
      </c>
      <c r="T2389">
        <f t="shared" si="262"/>
        <v>0</v>
      </c>
      <c r="U2389">
        <f t="shared" si="263"/>
        <v>0</v>
      </c>
      <c r="V2389">
        <f t="shared" si="264"/>
        <v>0</v>
      </c>
      <c r="W2389">
        <f t="shared" si="265"/>
        <v>0</v>
      </c>
      <c r="X2389">
        <f t="shared" si="268"/>
        <v>0</v>
      </c>
      <c r="Y2389">
        <f t="shared" si="266"/>
        <v>0</v>
      </c>
      <c r="Z2389">
        <f t="shared" si="267"/>
        <v>0</v>
      </c>
    </row>
    <row r="2390" spans="1:26" ht="14.4">
      <c r="A2390" s="7" t="s">
        <v>2681</v>
      </c>
      <c r="B2390" s="7" t="s">
        <v>262</v>
      </c>
      <c r="C2390" s="8" t="s">
        <v>61</v>
      </c>
      <c r="D2390" s="9" t="s">
        <v>71</v>
      </c>
      <c r="E2390">
        <v>668.62054602709452</v>
      </c>
      <c r="F2390" s="14">
        <v>40</v>
      </c>
      <c r="G2390">
        <v>3.4683263787772264E-4</v>
      </c>
      <c r="H2390">
        <v>4.3276871540065819E-4</v>
      </c>
      <c r="I2390">
        <v>7447396</v>
      </c>
      <c r="J2390">
        <v>2.618364862026942</v>
      </c>
      <c r="K2390">
        <v>0.77879570255160324</v>
      </c>
      <c r="T2390">
        <f t="shared" si="262"/>
        <v>0</v>
      </c>
      <c r="U2390">
        <f t="shared" si="263"/>
        <v>0</v>
      </c>
      <c r="V2390">
        <f t="shared" si="264"/>
        <v>0</v>
      </c>
      <c r="W2390">
        <f t="shared" si="265"/>
        <v>0</v>
      </c>
      <c r="X2390">
        <f t="shared" si="268"/>
        <v>0</v>
      </c>
      <c r="Y2390">
        <f t="shared" si="266"/>
        <v>0</v>
      </c>
      <c r="Z2390">
        <f t="shared" si="267"/>
        <v>0</v>
      </c>
    </row>
    <row r="2391" spans="1:26" ht="14.4">
      <c r="A2391" s="7" t="s">
        <v>2682</v>
      </c>
      <c r="B2391" s="7" t="s">
        <v>262</v>
      </c>
      <c r="C2391" s="8" t="s">
        <v>61</v>
      </c>
      <c r="D2391" s="9" t="s">
        <v>72</v>
      </c>
      <c r="E2391">
        <v>739.73219185858841</v>
      </c>
      <c r="F2391" s="14">
        <v>44</v>
      </c>
      <c r="G2391">
        <v>3.386507932137685E-4</v>
      </c>
      <c r="H2391">
        <v>4.2255962312349045E-4</v>
      </c>
      <c r="I2391">
        <v>7627326</v>
      </c>
      <c r="J2391">
        <v>4.2478845141796748</v>
      </c>
      <c r="K2391">
        <v>2.333714331864142</v>
      </c>
      <c r="T2391">
        <f t="shared" si="262"/>
        <v>0</v>
      </c>
      <c r="U2391">
        <f t="shared" si="263"/>
        <v>0</v>
      </c>
      <c r="V2391">
        <f t="shared" si="264"/>
        <v>0</v>
      </c>
      <c r="W2391">
        <f t="shared" si="265"/>
        <v>0</v>
      </c>
      <c r="X2391">
        <f t="shared" si="268"/>
        <v>0</v>
      </c>
      <c r="Y2391">
        <f t="shared" si="266"/>
        <v>0</v>
      </c>
      <c r="Z2391">
        <f t="shared" si="267"/>
        <v>0</v>
      </c>
    </row>
    <row r="2392" spans="1:26" ht="14.4">
      <c r="A2392" s="7" t="s">
        <v>2683</v>
      </c>
      <c r="B2392" s="7" t="s">
        <v>262</v>
      </c>
      <c r="C2392" s="8" t="s">
        <v>61</v>
      </c>
      <c r="D2392" s="9" t="s">
        <v>73</v>
      </c>
      <c r="E2392">
        <v>834.65865666007664</v>
      </c>
      <c r="F2392" s="14">
        <v>48</v>
      </c>
      <c r="G2392">
        <v>2.9968585449496789E-4</v>
      </c>
      <c r="H2392">
        <v>3.1209812088523771E-4</v>
      </c>
      <c r="I2392">
        <v>7814850</v>
      </c>
      <c r="J2392">
        <v>5.0928680652859617</v>
      </c>
      <c r="K2392">
        <v>1.0748766770955296</v>
      </c>
      <c r="T2392">
        <f t="shared" si="262"/>
        <v>0</v>
      </c>
      <c r="U2392">
        <f t="shared" si="263"/>
        <v>0</v>
      </c>
      <c r="V2392">
        <f t="shared" si="264"/>
        <v>0</v>
      </c>
      <c r="W2392">
        <f t="shared" si="265"/>
        <v>0</v>
      </c>
      <c r="X2392">
        <f t="shared" si="268"/>
        <v>0</v>
      </c>
      <c r="Y2392">
        <f t="shared" si="266"/>
        <v>0</v>
      </c>
      <c r="Z2392">
        <f t="shared" si="267"/>
        <v>0</v>
      </c>
    </row>
    <row r="2393" spans="1:26" ht="14.4">
      <c r="A2393" s="7" t="s">
        <v>2684</v>
      </c>
      <c r="B2393" s="7" t="s">
        <v>262</v>
      </c>
      <c r="C2393" s="8" t="s">
        <v>61</v>
      </c>
      <c r="D2393" s="9" t="s">
        <v>74</v>
      </c>
      <c r="E2393">
        <v>953.06022257488144</v>
      </c>
      <c r="F2393" s="14">
        <v>55</v>
      </c>
      <c r="G2393">
        <v>2.7094552496631909E-4</v>
      </c>
      <c r="H2393">
        <v>2.5920871420740944E-4</v>
      </c>
      <c r="I2393">
        <v>8008990</v>
      </c>
      <c r="J2393">
        <v>7.5415252110440889</v>
      </c>
      <c r="K2393">
        <v>0.84904588468708286</v>
      </c>
      <c r="T2393">
        <f t="shared" si="262"/>
        <v>0</v>
      </c>
      <c r="U2393">
        <f t="shared" si="263"/>
        <v>0</v>
      </c>
      <c r="V2393">
        <f t="shared" si="264"/>
        <v>0</v>
      </c>
      <c r="W2393">
        <f t="shared" si="265"/>
        <v>0</v>
      </c>
      <c r="X2393">
        <f t="shared" si="268"/>
        <v>0</v>
      </c>
      <c r="Y2393">
        <f t="shared" si="266"/>
        <v>0</v>
      </c>
      <c r="Z2393">
        <f t="shared" si="267"/>
        <v>0</v>
      </c>
    </row>
    <row r="2394" spans="1:26" ht="14.4">
      <c r="A2394" s="7" t="s">
        <v>2685</v>
      </c>
      <c r="B2394" s="7" t="s">
        <v>263</v>
      </c>
      <c r="C2394" s="8" t="s">
        <v>78</v>
      </c>
      <c r="D2394" s="9" t="s">
        <v>62</v>
      </c>
      <c r="E2394">
        <v>299.40131915122265</v>
      </c>
      <c r="F2394" s="14">
        <v>10</v>
      </c>
      <c r="I2394">
        <v>34020512</v>
      </c>
      <c r="J2394">
        <v>11.199125986110968</v>
      </c>
      <c r="K2394">
        <v>10.846397608595661</v>
      </c>
      <c r="T2394">
        <f t="shared" si="262"/>
        <v>0</v>
      </c>
      <c r="U2394">
        <f t="shared" si="263"/>
        <v>0</v>
      </c>
      <c r="V2394">
        <f t="shared" si="264"/>
        <v>0</v>
      </c>
      <c r="W2394">
        <f t="shared" si="265"/>
        <v>0</v>
      </c>
      <c r="X2394">
        <f t="shared" si="268"/>
        <v>0</v>
      </c>
      <c r="Y2394">
        <f t="shared" si="266"/>
        <v>0</v>
      </c>
      <c r="Z2394">
        <f t="shared" si="267"/>
        <v>0</v>
      </c>
    </row>
    <row r="2395" spans="1:26" ht="14.4">
      <c r="A2395" s="7" t="s">
        <v>2686</v>
      </c>
      <c r="B2395" s="7" t="s">
        <v>263</v>
      </c>
      <c r="C2395" s="8" t="s">
        <v>78</v>
      </c>
      <c r="D2395" s="9" t="s">
        <v>63</v>
      </c>
      <c r="E2395">
        <v>297.56247508625637</v>
      </c>
      <c r="F2395" s="14">
        <v>11</v>
      </c>
      <c r="G2395">
        <v>5.945483126456962E-4</v>
      </c>
      <c r="I2395">
        <v>34895398</v>
      </c>
      <c r="J2395">
        <v>17.939328274748437</v>
      </c>
      <c r="K2395">
        <v>10.402517833440386</v>
      </c>
      <c r="T2395">
        <f t="shared" si="262"/>
        <v>0</v>
      </c>
      <c r="U2395">
        <f t="shared" si="263"/>
        <v>0</v>
      </c>
      <c r="V2395">
        <f t="shared" si="264"/>
        <v>0</v>
      </c>
      <c r="W2395">
        <f t="shared" si="265"/>
        <v>0</v>
      </c>
      <c r="X2395">
        <f t="shared" si="268"/>
        <v>0</v>
      </c>
      <c r="Y2395">
        <f t="shared" si="266"/>
        <v>0</v>
      </c>
      <c r="Z2395">
        <f t="shared" si="267"/>
        <v>0</v>
      </c>
    </row>
    <row r="2396" spans="1:26" ht="14.4">
      <c r="A2396" s="7" t="s">
        <v>2687</v>
      </c>
      <c r="B2396" s="7" t="s">
        <v>263</v>
      </c>
      <c r="C2396" s="8" t="s">
        <v>78</v>
      </c>
      <c r="D2396" s="9" t="s">
        <v>64</v>
      </c>
      <c r="E2396">
        <v>301.77763742149921</v>
      </c>
      <c r="F2396" s="14">
        <v>10</v>
      </c>
      <c r="G2396">
        <v>5.597587499274224E-4</v>
      </c>
      <c r="H2396">
        <v>1.9119435224283459E-4</v>
      </c>
      <c r="I2396">
        <v>35806497</v>
      </c>
      <c r="J2396">
        <v>17.845923325032327</v>
      </c>
      <c r="K2396">
        <v>10.081969202404803</v>
      </c>
      <c r="T2396">
        <f t="shared" si="262"/>
        <v>0</v>
      </c>
      <c r="U2396">
        <f t="shared" si="263"/>
        <v>0</v>
      </c>
      <c r="V2396">
        <f t="shared" si="264"/>
        <v>0</v>
      </c>
      <c r="W2396">
        <f t="shared" si="265"/>
        <v>0</v>
      </c>
      <c r="X2396">
        <f t="shared" si="268"/>
        <v>0</v>
      </c>
      <c r="Y2396">
        <f t="shared" si="266"/>
        <v>0</v>
      </c>
      <c r="Z2396">
        <f t="shared" si="267"/>
        <v>0</v>
      </c>
    </row>
    <row r="2397" spans="1:26" ht="14.4">
      <c r="A2397" s="7" t="s">
        <v>2688</v>
      </c>
      <c r="B2397" s="7" t="s">
        <v>263</v>
      </c>
      <c r="C2397" s="8" t="s">
        <v>78</v>
      </c>
      <c r="D2397" s="9" t="s">
        <v>65</v>
      </c>
      <c r="E2397">
        <v>317.16175880246016</v>
      </c>
      <c r="F2397" s="14">
        <v>12</v>
      </c>
      <c r="G2397">
        <v>5.2623946395553465E-4</v>
      </c>
      <c r="H2397">
        <v>1.7537688416238467E-4</v>
      </c>
      <c r="I2397">
        <v>36760831</v>
      </c>
      <c r="J2397">
        <v>17.790675080223295</v>
      </c>
      <c r="K2397">
        <v>10.201075160678496</v>
      </c>
      <c r="T2397">
        <f t="shared" si="262"/>
        <v>0</v>
      </c>
      <c r="U2397">
        <f t="shared" si="263"/>
        <v>0</v>
      </c>
      <c r="V2397">
        <f t="shared" si="264"/>
        <v>0</v>
      </c>
      <c r="W2397">
        <f t="shared" si="265"/>
        <v>0</v>
      </c>
      <c r="X2397">
        <f t="shared" si="268"/>
        <v>0</v>
      </c>
      <c r="Y2397">
        <f t="shared" si="266"/>
        <v>0</v>
      </c>
      <c r="Z2397">
        <f t="shared" si="267"/>
        <v>0</v>
      </c>
    </row>
    <row r="2398" spans="1:26" ht="14.4">
      <c r="A2398" s="7" t="s">
        <v>2689</v>
      </c>
      <c r="B2398" s="7" t="s">
        <v>263</v>
      </c>
      <c r="C2398" s="8" t="s">
        <v>78</v>
      </c>
      <c r="D2398" s="9" t="s">
        <v>66</v>
      </c>
      <c r="E2398">
        <v>339.62014324904248</v>
      </c>
      <c r="F2398" s="14">
        <v>12</v>
      </c>
      <c r="G2398">
        <v>5.1224490395758904E-4</v>
      </c>
      <c r="H2398">
        <v>1.7071299538974291E-4</v>
      </c>
      <c r="I2398">
        <v>37765139</v>
      </c>
      <c r="J2398">
        <v>20.177338682640624</v>
      </c>
      <c r="K2398">
        <v>12.445340132337392</v>
      </c>
      <c r="T2398">
        <f t="shared" si="262"/>
        <v>0</v>
      </c>
      <c r="U2398">
        <f t="shared" si="263"/>
        <v>0</v>
      </c>
      <c r="V2398">
        <f t="shared" si="264"/>
        <v>0</v>
      </c>
      <c r="W2398">
        <f t="shared" si="265"/>
        <v>0</v>
      </c>
      <c r="X2398">
        <f t="shared" si="268"/>
        <v>0</v>
      </c>
      <c r="Y2398">
        <f t="shared" si="266"/>
        <v>0</v>
      </c>
      <c r="Z2398">
        <f t="shared" si="267"/>
        <v>0</v>
      </c>
    </row>
    <row r="2399" spans="1:26" ht="14.4">
      <c r="A2399" s="7" t="s">
        <v>2690</v>
      </c>
      <c r="B2399" s="7" t="s">
        <v>263</v>
      </c>
      <c r="C2399" s="8" t="s">
        <v>78</v>
      </c>
      <c r="D2399" s="9" t="s">
        <v>67</v>
      </c>
      <c r="E2399">
        <v>364.25346998422435</v>
      </c>
      <c r="F2399" s="14">
        <v>15</v>
      </c>
      <c r="G2399">
        <v>4.8734836333784459E-4</v>
      </c>
      <c r="H2399">
        <v>1.6839932347670989E-4</v>
      </c>
      <c r="I2399">
        <v>38824384</v>
      </c>
      <c r="J2399">
        <v>21.507102340632112</v>
      </c>
      <c r="K2399">
        <v>14.861794072508658</v>
      </c>
      <c r="T2399">
        <f t="shared" si="262"/>
        <v>0</v>
      </c>
      <c r="U2399">
        <f t="shared" si="263"/>
        <v>0</v>
      </c>
      <c r="V2399">
        <f t="shared" si="264"/>
        <v>0</v>
      </c>
      <c r="W2399">
        <f t="shared" si="265"/>
        <v>0</v>
      </c>
      <c r="X2399">
        <f t="shared" si="268"/>
        <v>0</v>
      </c>
      <c r="Y2399">
        <f t="shared" si="266"/>
        <v>0</v>
      </c>
      <c r="Z2399">
        <f t="shared" si="267"/>
        <v>0</v>
      </c>
    </row>
    <row r="2400" spans="1:26" ht="14.4">
      <c r="A2400" s="7" t="s">
        <v>2691</v>
      </c>
      <c r="B2400" s="7" t="s">
        <v>263</v>
      </c>
      <c r="C2400" s="8" t="s">
        <v>78</v>
      </c>
      <c r="D2400" s="9" t="s">
        <v>68</v>
      </c>
      <c r="E2400">
        <v>358.79792539481969</v>
      </c>
      <c r="F2400" s="14">
        <v>23</v>
      </c>
      <c r="G2400">
        <v>4.7370776684705084E-4</v>
      </c>
      <c r="H2400">
        <v>1.6368592461529614E-4</v>
      </c>
      <c r="I2400">
        <v>39942347</v>
      </c>
      <c r="J2400">
        <v>24.685579943512082</v>
      </c>
      <c r="K2400">
        <v>14.295604612317849</v>
      </c>
      <c r="T2400">
        <f t="shared" si="262"/>
        <v>0</v>
      </c>
      <c r="U2400">
        <f t="shared" si="263"/>
        <v>0</v>
      </c>
      <c r="V2400">
        <f t="shared" si="264"/>
        <v>0</v>
      </c>
      <c r="W2400">
        <f t="shared" si="265"/>
        <v>0</v>
      </c>
      <c r="X2400">
        <f t="shared" si="268"/>
        <v>0</v>
      </c>
      <c r="Y2400">
        <f t="shared" si="266"/>
        <v>0</v>
      </c>
      <c r="Z2400">
        <f t="shared" si="267"/>
        <v>0</v>
      </c>
    </row>
    <row r="2401" spans="1:26" ht="14.4">
      <c r="A2401" s="7" t="s">
        <v>2692</v>
      </c>
      <c r="B2401" s="7" t="s">
        <v>263</v>
      </c>
      <c r="C2401" s="8" t="s">
        <v>78</v>
      </c>
      <c r="D2401" s="9" t="s">
        <v>69</v>
      </c>
      <c r="E2401">
        <v>409.1846497005705</v>
      </c>
      <c r="F2401" s="14">
        <v>23</v>
      </c>
      <c r="G2401">
        <v>3.4540627528517782E-4</v>
      </c>
      <c r="H2401">
        <v>7.6070606850104641E-5</v>
      </c>
      <c r="I2401">
        <v>41119693</v>
      </c>
      <c r="J2401">
        <v>29.547885972786812</v>
      </c>
      <c r="K2401">
        <v>14.980656591964342</v>
      </c>
      <c r="T2401">
        <f t="shared" si="262"/>
        <v>0</v>
      </c>
      <c r="U2401">
        <f t="shared" si="263"/>
        <v>0</v>
      </c>
      <c r="V2401">
        <f t="shared" si="264"/>
        <v>0</v>
      </c>
      <c r="W2401">
        <f t="shared" si="265"/>
        <v>0</v>
      </c>
      <c r="X2401">
        <f t="shared" si="268"/>
        <v>0</v>
      </c>
      <c r="Y2401">
        <f t="shared" si="266"/>
        <v>0</v>
      </c>
      <c r="Z2401">
        <f t="shared" si="267"/>
        <v>0</v>
      </c>
    </row>
    <row r="2402" spans="1:26" ht="14.4">
      <c r="A2402" s="7" t="s">
        <v>2693</v>
      </c>
      <c r="B2402" s="7" t="s">
        <v>263</v>
      </c>
      <c r="C2402" s="8" t="s">
        <v>78</v>
      </c>
      <c r="D2402" s="9" t="s">
        <v>70</v>
      </c>
      <c r="E2402">
        <v>489.09639772497337</v>
      </c>
      <c r="F2402" s="14">
        <v>26</v>
      </c>
      <c r="G2402">
        <v>3.8244511294030595E-4</v>
      </c>
      <c r="H2402">
        <v>1.0277710684215037E-4</v>
      </c>
      <c r="I2402">
        <v>42353790</v>
      </c>
      <c r="J2402">
        <v>30.528554823547079</v>
      </c>
      <c r="K2402">
        <v>17.613535884273876</v>
      </c>
      <c r="T2402">
        <f t="shared" si="262"/>
        <v>0</v>
      </c>
      <c r="U2402">
        <f t="shared" si="263"/>
        <v>0</v>
      </c>
      <c r="V2402">
        <f t="shared" si="264"/>
        <v>0</v>
      </c>
      <c r="W2402">
        <f t="shared" si="265"/>
        <v>0</v>
      </c>
      <c r="X2402">
        <f t="shared" si="268"/>
        <v>0</v>
      </c>
      <c r="Y2402">
        <f t="shared" si="266"/>
        <v>0</v>
      </c>
      <c r="Z2402">
        <f t="shared" si="267"/>
        <v>0</v>
      </c>
    </row>
    <row r="2403" spans="1:26" ht="14.4">
      <c r="A2403" s="7" t="s">
        <v>2694</v>
      </c>
      <c r="B2403" s="7" t="s">
        <v>263</v>
      </c>
      <c r="C2403" s="8" t="s">
        <v>78</v>
      </c>
      <c r="D2403" s="9" t="s">
        <v>71</v>
      </c>
      <c r="E2403">
        <v>489.64910249719111</v>
      </c>
      <c r="F2403" s="14">
        <v>28</v>
      </c>
      <c r="G2403">
        <v>4.1947992738363869E-4</v>
      </c>
      <c r="H2403">
        <v>1.4092655705284484E-4</v>
      </c>
      <c r="I2403">
        <v>43639752</v>
      </c>
      <c r="J2403">
        <v>27.314545692193668</v>
      </c>
      <c r="K2403">
        <v>18.469399184486658</v>
      </c>
      <c r="T2403">
        <f t="shared" si="262"/>
        <v>0</v>
      </c>
      <c r="U2403">
        <f t="shared" si="263"/>
        <v>0</v>
      </c>
      <c r="V2403">
        <f t="shared" si="264"/>
        <v>0</v>
      </c>
      <c r="W2403">
        <f t="shared" si="265"/>
        <v>0</v>
      </c>
      <c r="X2403">
        <f t="shared" si="268"/>
        <v>0</v>
      </c>
      <c r="Y2403">
        <f t="shared" si="266"/>
        <v>0</v>
      </c>
      <c r="Z2403">
        <f t="shared" si="267"/>
        <v>0</v>
      </c>
    </row>
    <row r="2404" spans="1:26" ht="14.4">
      <c r="A2404" s="7" t="s">
        <v>2695</v>
      </c>
      <c r="B2404" s="7" t="s">
        <v>263</v>
      </c>
      <c r="C2404" s="8" t="s">
        <v>78</v>
      </c>
      <c r="D2404" s="9" t="s">
        <v>72</v>
      </c>
      <c r="E2404">
        <v>509.524295777075</v>
      </c>
      <c r="F2404" s="14">
        <v>37</v>
      </c>
      <c r="G2404">
        <v>4.0704123977477319E-4</v>
      </c>
      <c r="H2404">
        <v>1.3674771247759507E-4</v>
      </c>
      <c r="I2404">
        <v>44973330</v>
      </c>
      <c r="J2404">
        <v>28.439077115259199</v>
      </c>
      <c r="K2404">
        <v>19.144679746863307</v>
      </c>
      <c r="T2404">
        <f t="shared" si="262"/>
        <v>0</v>
      </c>
      <c r="U2404">
        <f t="shared" si="263"/>
        <v>0</v>
      </c>
      <c r="V2404">
        <f t="shared" si="264"/>
        <v>0</v>
      </c>
      <c r="W2404">
        <f t="shared" si="265"/>
        <v>0</v>
      </c>
      <c r="X2404">
        <f t="shared" si="268"/>
        <v>0</v>
      </c>
      <c r="Y2404">
        <f t="shared" si="266"/>
        <v>0</v>
      </c>
      <c r="Z2404">
        <f t="shared" si="267"/>
        <v>0</v>
      </c>
    </row>
    <row r="2405" spans="1:26" ht="14.4">
      <c r="A2405" s="7" t="s">
        <v>2696</v>
      </c>
      <c r="B2405" s="7" t="s">
        <v>263</v>
      </c>
      <c r="C2405" s="8" t="s">
        <v>78</v>
      </c>
      <c r="D2405" s="9" t="s">
        <v>73</v>
      </c>
      <c r="E2405">
        <v>515.03327483716987</v>
      </c>
      <c r="F2405" s="14">
        <v>38</v>
      </c>
      <c r="G2405">
        <v>3.6977985812715444E-4</v>
      </c>
      <c r="H2405">
        <v>1.2119615208904695E-4</v>
      </c>
      <c r="I2405">
        <v>46354607</v>
      </c>
      <c r="J2405">
        <v>29.835222203480228</v>
      </c>
      <c r="K2405">
        <v>20.019585108336695</v>
      </c>
      <c r="T2405">
        <f t="shared" si="262"/>
        <v>0</v>
      </c>
      <c r="U2405">
        <f t="shared" si="263"/>
        <v>0</v>
      </c>
      <c r="V2405">
        <f t="shared" si="264"/>
        <v>0</v>
      </c>
      <c r="W2405">
        <f t="shared" si="265"/>
        <v>0</v>
      </c>
      <c r="X2405">
        <f t="shared" si="268"/>
        <v>0</v>
      </c>
      <c r="Y2405">
        <f t="shared" si="266"/>
        <v>0</v>
      </c>
      <c r="Z2405">
        <f t="shared" si="267"/>
        <v>0</v>
      </c>
    </row>
    <row r="2406" spans="1:26" ht="14.4">
      <c r="A2406" s="7" t="s">
        <v>2697</v>
      </c>
      <c r="B2406" s="7" t="s">
        <v>263</v>
      </c>
      <c r="C2406" s="8" t="s">
        <v>78</v>
      </c>
      <c r="D2406" s="9" t="s">
        <v>74</v>
      </c>
      <c r="E2406">
        <v>591.18449279574895</v>
      </c>
      <c r="F2406" s="14">
        <v>41</v>
      </c>
      <c r="G2406">
        <v>3.2419407134826961E-4</v>
      </c>
      <c r="H2406">
        <v>7.965158063078652E-5</v>
      </c>
      <c r="I2406">
        <v>47783107</v>
      </c>
      <c r="J2406">
        <v>33.589276645405249</v>
      </c>
      <c r="K2406">
        <v>20.990681916100598</v>
      </c>
      <c r="T2406">
        <f t="shared" si="262"/>
        <v>0</v>
      </c>
      <c r="U2406">
        <f t="shared" si="263"/>
        <v>0</v>
      </c>
      <c r="V2406">
        <f t="shared" si="264"/>
        <v>0</v>
      </c>
      <c r="W2406">
        <f t="shared" si="265"/>
        <v>0</v>
      </c>
      <c r="X2406">
        <f t="shared" si="268"/>
        <v>0</v>
      </c>
      <c r="Y2406">
        <f t="shared" si="266"/>
        <v>0</v>
      </c>
      <c r="Z2406">
        <f t="shared" si="267"/>
        <v>0</v>
      </c>
    </row>
    <row r="2407" spans="1:26" ht="14.4">
      <c r="A2407" s="7" t="s">
        <v>2698</v>
      </c>
      <c r="B2407" s="7" t="s">
        <v>264</v>
      </c>
      <c r="C2407" s="8" t="s">
        <v>61</v>
      </c>
      <c r="D2407" s="9" t="s">
        <v>62</v>
      </c>
      <c r="E2407">
        <v>1972.9440715749463</v>
      </c>
      <c r="F2407" s="14">
        <v>67</v>
      </c>
      <c r="I2407">
        <v>62343379</v>
      </c>
      <c r="J2407">
        <v>159.35934431786254</v>
      </c>
      <c r="K2407">
        <v>51.617349775025829</v>
      </c>
      <c r="T2407">
        <f t="shared" si="262"/>
        <v>0</v>
      </c>
      <c r="U2407">
        <f t="shared" si="263"/>
        <v>0</v>
      </c>
      <c r="V2407">
        <f t="shared" si="264"/>
        <v>0</v>
      </c>
      <c r="W2407">
        <f t="shared" si="265"/>
        <v>0</v>
      </c>
      <c r="X2407">
        <f t="shared" si="268"/>
        <v>1</v>
      </c>
      <c r="Y2407">
        <f t="shared" si="266"/>
        <v>0</v>
      </c>
      <c r="Z2407">
        <f t="shared" si="267"/>
        <v>0</v>
      </c>
    </row>
    <row r="2408" spans="1:26" ht="14.4">
      <c r="A2408" s="7" t="s">
        <v>2699</v>
      </c>
      <c r="B2408" s="7" t="s">
        <v>264</v>
      </c>
      <c r="C2408" s="8" t="s">
        <v>61</v>
      </c>
      <c r="D2408" s="9" t="s">
        <v>63</v>
      </c>
      <c r="E2408">
        <v>1839.2533772893751</v>
      </c>
      <c r="F2408" s="14">
        <v>61</v>
      </c>
      <c r="G2408">
        <v>1.8891510529646307E-3</v>
      </c>
      <c r="I2408">
        <v>63069070</v>
      </c>
      <c r="J2408">
        <v>148.69412217430826</v>
      </c>
      <c r="K2408">
        <v>52.862678964506692</v>
      </c>
      <c r="T2408">
        <f t="shared" si="262"/>
        <v>0</v>
      </c>
      <c r="U2408">
        <f t="shared" si="263"/>
        <v>0</v>
      </c>
      <c r="V2408">
        <f t="shared" si="264"/>
        <v>0</v>
      </c>
      <c r="W2408">
        <f t="shared" si="265"/>
        <v>0</v>
      </c>
      <c r="X2408">
        <f t="shared" si="268"/>
        <v>1</v>
      </c>
      <c r="Y2408">
        <f t="shared" si="266"/>
        <v>0</v>
      </c>
      <c r="Z2408">
        <f t="shared" si="267"/>
        <v>0</v>
      </c>
    </row>
    <row r="2409" spans="1:26" ht="14.4">
      <c r="A2409" s="7" t="s">
        <v>2700</v>
      </c>
      <c r="B2409" s="7" t="s">
        <v>264</v>
      </c>
      <c r="C2409" s="8" t="s">
        <v>61</v>
      </c>
      <c r="D2409" s="9" t="s">
        <v>64</v>
      </c>
      <c r="E2409">
        <v>1990.6629755699726</v>
      </c>
      <c r="F2409" s="14">
        <v>74</v>
      </c>
      <c r="G2409">
        <v>1.8406422248677663E-3</v>
      </c>
      <c r="H2409">
        <v>4.628401139781517E-3</v>
      </c>
      <c r="I2409">
        <v>63797841</v>
      </c>
      <c r="J2409">
        <v>162.82682669465257</v>
      </c>
      <c r="K2409">
        <v>60.942501173354756</v>
      </c>
      <c r="T2409">
        <f t="shared" si="262"/>
        <v>0</v>
      </c>
      <c r="U2409">
        <f t="shared" si="263"/>
        <v>0</v>
      </c>
      <c r="V2409">
        <f t="shared" si="264"/>
        <v>0</v>
      </c>
      <c r="W2409">
        <f t="shared" si="265"/>
        <v>0</v>
      </c>
      <c r="X2409">
        <f t="shared" si="268"/>
        <v>1</v>
      </c>
      <c r="Y2409">
        <f t="shared" si="266"/>
        <v>0</v>
      </c>
      <c r="Z2409">
        <f t="shared" si="267"/>
        <v>0</v>
      </c>
    </row>
    <row r="2410" spans="1:26" ht="14.4">
      <c r="A2410" s="7" t="s">
        <v>2701</v>
      </c>
      <c r="B2410" s="7" t="s">
        <v>264</v>
      </c>
      <c r="C2410" s="8" t="s">
        <v>61</v>
      </c>
      <c r="D2410" s="9" t="s">
        <v>65</v>
      </c>
      <c r="E2410">
        <v>2217.455193216485</v>
      </c>
      <c r="F2410" s="14">
        <v>79</v>
      </c>
      <c r="G2410">
        <v>1.663866728896006E-3</v>
      </c>
      <c r="H2410">
        <v>4.2889460106725029E-3</v>
      </c>
      <c r="I2410">
        <v>64488338</v>
      </c>
      <c r="J2410">
        <v>162.13784265924173</v>
      </c>
      <c r="K2410">
        <v>54.862632682516953</v>
      </c>
      <c r="T2410">
        <f t="shared" si="262"/>
        <v>0</v>
      </c>
      <c r="U2410">
        <f t="shared" si="263"/>
        <v>0</v>
      </c>
      <c r="V2410">
        <f t="shared" si="264"/>
        <v>0</v>
      </c>
      <c r="W2410">
        <f t="shared" si="265"/>
        <v>0</v>
      </c>
      <c r="X2410">
        <f t="shared" si="268"/>
        <v>1</v>
      </c>
      <c r="Y2410">
        <f t="shared" si="266"/>
        <v>0</v>
      </c>
      <c r="Z2410">
        <f t="shared" si="267"/>
        <v>0</v>
      </c>
    </row>
    <row r="2411" spans="1:26" ht="14.4">
      <c r="A2411" s="7" t="s">
        <v>2702</v>
      </c>
      <c r="B2411" s="7" t="s">
        <v>264</v>
      </c>
      <c r="C2411" s="8" t="s">
        <v>61</v>
      </c>
      <c r="D2411" s="9" t="s">
        <v>66</v>
      </c>
      <c r="E2411">
        <v>2473.5970402873672</v>
      </c>
      <c r="F2411" s="14">
        <v>87</v>
      </c>
      <c r="G2411">
        <v>1.6485525616325126E-3</v>
      </c>
      <c r="H2411">
        <v>4.2494707116892058E-3</v>
      </c>
      <c r="I2411">
        <v>65087400</v>
      </c>
      <c r="J2411">
        <v>200.56109170131239</v>
      </c>
      <c r="K2411">
        <v>82.089621032642256</v>
      </c>
      <c r="T2411">
        <f t="shared" si="262"/>
        <v>0</v>
      </c>
      <c r="U2411">
        <f t="shared" si="263"/>
        <v>0</v>
      </c>
      <c r="V2411">
        <f t="shared" si="264"/>
        <v>0</v>
      </c>
      <c r="W2411">
        <f t="shared" si="265"/>
        <v>0</v>
      </c>
      <c r="X2411">
        <f t="shared" si="268"/>
        <v>1</v>
      </c>
      <c r="Y2411">
        <f t="shared" si="266"/>
        <v>0</v>
      </c>
      <c r="Z2411">
        <f t="shared" si="267"/>
        <v>0</v>
      </c>
    </row>
    <row r="2412" spans="1:26" ht="14.4">
      <c r="A2412" s="7" t="s">
        <v>2703</v>
      </c>
      <c r="B2412" s="7" t="s">
        <v>264</v>
      </c>
      <c r="C2412" s="8" t="s">
        <v>61</v>
      </c>
      <c r="D2412" s="9" t="s">
        <v>67</v>
      </c>
      <c r="E2412">
        <v>2684.5847649784082</v>
      </c>
      <c r="F2412" s="14">
        <v>95</v>
      </c>
      <c r="G2412">
        <v>1.6421116901052016E-3</v>
      </c>
      <c r="H2412">
        <v>3.9938994641614571E-3</v>
      </c>
      <c r="I2412">
        <v>65559487</v>
      </c>
      <c r="J2412">
        <v>184.59570923732213</v>
      </c>
      <c r="K2412">
        <v>75.000586871584275</v>
      </c>
      <c r="T2412">
        <f t="shared" si="262"/>
        <v>0</v>
      </c>
      <c r="U2412">
        <f t="shared" si="263"/>
        <v>0</v>
      </c>
      <c r="V2412">
        <f t="shared" si="264"/>
        <v>0</v>
      </c>
      <c r="W2412">
        <f t="shared" si="265"/>
        <v>0</v>
      </c>
      <c r="X2412">
        <f t="shared" si="268"/>
        <v>1</v>
      </c>
      <c r="Y2412">
        <f t="shared" si="266"/>
        <v>0</v>
      </c>
      <c r="Z2412">
        <f t="shared" si="267"/>
        <v>0</v>
      </c>
    </row>
    <row r="2413" spans="1:26" ht="14.4">
      <c r="A2413" s="7" t="s">
        <v>2704</v>
      </c>
      <c r="B2413" s="7" t="s">
        <v>264</v>
      </c>
      <c r="C2413" s="8" t="s">
        <v>61</v>
      </c>
      <c r="D2413" s="9" t="s">
        <v>68</v>
      </c>
      <c r="E2413">
        <v>3141.8875984095735</v>
      </c>
      <c r="F2413" s="14">
        <v>110</v>
      </c>
      <c r="G2413">
        <v>1.6340244023883143E-3</v>
      </c>
      <c r="H2413">
        <v>3.9742297825718156E-3</v>
      </c>
      <c r="I2413">
        <v>65883961</v>
      </c>
      <c r="J2413">
        <v>252.1706307245249</v>
      </c>
      <c r="K2413">
        <v>93.695034516822687</v>
      </c>
      <c r="T2413">
        <f t="shared" si="262"/>
        <v>0</v>
      </c>
      <c r="U2413">
        <f t="shared" si="263"/>
        <v>0</v>
      </c>
      <c r="V2413">
        <f t="shared" si="264"/>
        <v>0</v>
      </c>
      <c r="W2413">
        <f t="shared" si="265"/>
        <v>0</v>
      </c>
      <c r="X2413">
        <f t="shared" si="268"/>
        <v>1</v>
      </c>
      <c r="Y2413">
        <f t="shared" si="266"/>
        <v>0</v>
      </c>
      <c r="Z2413">
        <f t="shared" si="267"/>
        <v>0</v>
      </c>
    </row>
    <row r="2414" spans="1:26" ht="14.4">
      <c r="A2414" s="7" t="s">
        <v>2705</v>
      </c>
      <c r="B2414" s="7" t="s">
        <v>264</v>
      </c>
      <c r="C2414" s="8" t="s">
        <v>61</v>
      </c>
      <c r="D2414" s="9" t="s">
        <v>69</v>
      </c>
      <c r="E2414">
        <v>3738.0672984383791</v>
      </c>
      <c r="F2414" s="14">
        <v>133</v>
      </c>
      <c r="G2414">
        <v>1.125733344106635E-3</v>
      </c>
      <c r="H2414">
        <v>3.0590405634329815E-3</v>
      </c>
      <c r="I2414">
        <v>66076927</v>
      </c>
      <c r="J2414">
        <v>312.10591860605138</v>
      </c>
      <c r="K2414">
        <v>104.22700196091141</v>
      </c>
      <c r="T2414">
        <f t="shared" si="262"/>
        <v>0</v>
      </c>
      <c r="U2414">
        <f t="shared" si="263"/>
        <v>0</v>
      </c>
      <c r="V2414">
        <f t="shared" si="264"/>
        <v>0</v>
      </c>
      <c r="W2414">
        <f t="shared" si="265"/>
        <v>0</v>
      </c>
      <c r="X2414">
        <f t="shared" si="268"/>
        <v>1</v>
      </c>
      <c r="Y2414">
        <f t="shared" si="266"/>
        <v>0</v>
      </c>
      <c r="Z2414">
        <f t="shared" si="267"/>
        <v>0</v>
      </c>
    </row>
    <row r="2415" spans="1:26" ht="14.4">
      <c r="A2415" s="7" t="s">
        <v>2706</v>
      </c>
      <c r="B2415" s="7" t="s">
        <v>264</v>
      </c>
      <c r="C2415" s="8" t="s">
        <v>61</v>
      </c>
      <c r="D2415" s="9" t="s">
        <v>70</v>
      </c>
      <c r="E2415">
        <v>4124.7805027518179</v>
      </c>
      <c r="F2415" s="14">
        <v>162</v>
      </c>
      <c r="G2415">
        <v>1.4548690087563198E-3</v>
      </c>
      <c r="H2415">
        <v>3.8127023295491118E-3</v>
      </c>
      <c r="I2415">
        <v>66185340</v>
      </c>
      <c r="J2415">
        <v>339.90910978171297</v>
      </c>
      <c r="K2415">
        <v>101.2308768074622</v>
      </c>
      <c r="T2415">
        <f t="shared" si="262"/>
        <v>0</v>
      </c>
      <c r="U2415">
        <f t="shared" si="263"/>
        <v>0</v>
      </c>
      <c r="V2415">
        <f t="shared" si="264"/>
        <v>0</v>
      </c>
      <c r="W2415">
        <f t="shared" si="265"/>
        <v>0</v>
      </c>
      <c r="X2415">
        <f t="shared" si="268"/>
        <v>1</v>
      </c>
      <c r="Y2415">
        <f t="shared" si="266"/>
        <v>0</v>
      </c>
      <c r="Z2415">
        <f t="shared" si="267"/>
        <v>0</v>
      </c>
    </row>
    <row r="2416" spans="1:26" ht="14.4">
      <c r="A2416" s="7" t="s">
        <v>2707</v>
      </c>
      <c r="B2416" s="7" t="s">
        <v>264</v>
      </c>
      <c r="C2416" s="8" t="s">
        <v>61</v>
      </c>
      <c r="D2416" s="9" t="s">
        <v>71</v>
      </c>
      <c r="E2416">
        <v>3983.2621513825202</v>
      </c>
      <c r="F2416" s="14">
        <v>164</v>
      </c>
      <c r="G2416">
        <v>1.5825319470072236E-3</v>
      </c>
      <c r="H2416">
        <v>3.9561789863759612E-3</v>
      </c>
      <c r="I2416">
        <v>66277335</v>
      </c>
      <c r="J2416">
        <v>298.95589495262595</v>
      </c>
      <c r="K2416">
        <v>86.741568592038291</v>
      </c>
      <c r="T2416">
        <f t="shared" si="262"/>
        <v>0</v>
      </c>
      <c r="U2416">
        <f t="shared" si="263"/>
        <v>0</v>
      </c>
      <c r="V2416">
        <f t="shared" si="264"/>
        <v>0</v>
      </c>
      <c r="W2416">
        <f t="shared" si="265"/>
        <v>0</v>
      </c>
      <c r="X2416">
        <f t="shared" si="268"/>
        <v>1</v>
      </c>
      <c r="Y2416">
        <f t="shared" si="266"/>
        <v>0</v>
      </c>
      <c r="Z2416">
        <f t="shared" si="267"/>
        <v>0</v>
      </c>
    </row>
    <row r="2417" spans="1:26" ht="14.4">
      <c r="A2417" s="7" t="s">
        <v>2708</v>
      </c>
      <c r="B2417" s="7" t="s">
        <v>264</v>
      </c>
      <c r="C2417" s="8" t="s">
        <v>61</v>
      </c>
      <c r="D2417" s="9" t="s">
        <v>72</v>
      </c>
      <c r="E2417">
        <v>4804.0493045453413</v>
      </c>
      <c r="F2417" s="14">
        <v>183</v>
      </c>
      <c r="G2417">
        <v>1.5795533396756824E-3</v>
      </c>
      <c r="H2417">
        <v>3.9487327520323235E-3</v>
      </c>
      <c r="I2417">
        <v>66402316</v>
      </c>
      <c r="J2417">
        <v>358.55677082106592</v>
      </c>
      <c r="K2417">
        <v>107.69202688653209</v>
      </c>
      <c r="T2417">
        <f t="shared" si="262"/>
        <v>0</v>
      </c>
      <c r="U2417">
        <f t="shared" si="263"/>
        <v>0</v>
      </c>
      <c r="V2417">
        <f t="shared" si="264"/>
        <v>0</v>
      </c>
      <c r="W2417">
        <f t="shared" si="265"/>
        <v>0</v>
      </c>
      <c r="X2417">
        <f t="shared" si="268"/>
        <v>1</v>
      </c>
      <c r="Y2417">
        <f t="shared" si="266"/>
        <v>0</v>
      </c>
      <c r="Z2417">
        <f t="shared" si="267"/>
        <v>0</v>
      </c>
    </row>
    <row r="2418" spans="1:26" ht="14.4">
      <c r="A2418" s="7" t="s">
        <v>2709</v>
      </c>
      <c r="B2418" s="7" t="s">
        <v>264</v>
      </c>
      <c r="C2418" s="8" t="s">
        <v>61</v>
      </c>
      <c r="D2418" s="9" t="s">
        <v>73</v>
      </c>
      <c r="E2418">
        <v>5197.0420959808962</v>
      </c>
      <c r="F2418" s="14">
        <v>214</v>
      </c>
      <c r="G2418">
        <v>1.4895083135550333E-3</v>
      </c>
      <c r="H2418">
        <v>3.847748776547197E-3</v>
      </c>
      <c r="I2418">
        <v>66576332</v>
      </c>
      <c r="J2418">
        <v>464.51943312226933</v>
      </c>
      <c r="K2418">
        <v>109.94898307104093</v>
      </c>
      <c r="T2418">
        <f t="shared" si="262"/>
        <v>0</v>
      </c>
      <c r="U2418">
        <f t="shared" si="263"/>
        <v>0</v>
      </c>
      <c r="V2418">
        <f t="shared" si="264"/>
        <v>0</v>
      </c>
      <c r="W2418">
        <f t="shared" si="265"/>
        <v>0</v>
      </c>
      <c r="X2418">
        <f t="shared" si="268"/>
        <v>1</v>
      </c>
      <c r="Y2418">
        <f t="shared" si="266"/>
        <v>0</v>
      </c>
      <c r="Z2418">
        <f t="shared" si="267"/>
        <v>0</v>
      </c>
    </row>
    <row r="2419" spans="1:26" ht="14.4">
      <c r="A2419" s="7" t="s">
        <v>2710</v>
      </c>
      <c r="B2419" s="7" t="s">
        <v>264</v>
      </c>
      <c r="C2419" s="8" t="s">
        <v>61</v>
      </c>
      <c r="D2419" s="9" t="s">
        <v>74</v>
      </c>
      <c r="E2419">
        <v>5480.272434225164</v>
      </c>
      <c r="F2419" s="14">
        <v>215</v>
      </c>
      <c r="G2419">
        <v>1.3342367098265074E-3</v>
      </c>
      <c r="H2419">
        <v>3.4767986302792746E-3</v>
      </c>
      <c r="I2419">
        <v>66785001</v>
      </c>
      <c r="J2419">
        <v>565.09694444715217</v>
      </c>
      <c r="K2419">
        <v>117.75099022608384</v>
      </c>
      <c r="T2419">
        <f t="shared" si="262"/>
        <v>0</v>
      </c>
      <c r="U2419">
        <f t="shared" si="263"/>
        <v>0</v>
      </c>
      <c r="V2419">
        <f t="shared" si="264"/>
        <v>0</v>
      </c>
      <c r="W2419">
        <f t="shared" si="265"/>
        <v>0</v>
      </c>
      <c r="X2419">
        <f t="shared" si="268"/>
        <v>1</v>
      </c>
      <c r="Y2419">
        <f t="shared" si="266"/>
        <v>0</v>
      </c>
      <c r="Z2419">
        <f t="shared" si="267"/>
        <v>0</v>
      </c>
    </row>
    <row r="2420" spans="1:26" ht="14.4">
      <c r="A2420" s="7" t="s">
        <v>2711</v>
      </c>
      <c r="B2420" s="7" t="s">
        <v>265</v>
      </c>
      <c r="C2420" s="8" t="s">
        <v>61</v>
      </c>
      <c r="D2420" s="9" t="s">
        <v>62</v>
      </c>
      <c r="E2420">
        <v>410.15247456316592</v>
      </c>
      <c r="F2420" s="14">
        <v>19</v>
      </c>
      <c r="I2420">
        <v>853585</v>
      </c>
      <c r="T2420">
        <f t="shared" si="262"/>
        <v>0</v>
      </c>
      <c r="U2420">
        <f t="shared" si="263"/>
        <v>0</v>
      </c>
      <c r="V2420">
        <f t="shared" si="264"/>
        <v>0</v>
      </c>
      <c r="W2420">
        <f t="shared" si="265"/>
        <v>0</v>
      </c>
      <c r="X2420">
        <f t="shared" si="268"/>
        <v>0</v>
      </c>
      <c r="Y2420">
        <f t="shared" si="266"/>
        <v>0</v>
      </c>
      <c r="Z2420">
        <f t="shared" si="267"/>
        <v>0</v>
      </c>
    </row>
    <row r="2421" spans="1:26" ht="14.4">
      <c r="A2421" s="7" t="s">
        <v>2712</v>
      </c>
      <c r="B2421" s="7" t="s">
        <v>265</v>
      </c>
      <c r="C2421" s="8" t="s">
        <v>61</v>
      </c>
      <c r="D2421" s="9" t="s">
        <v>63</v>
      </c>
      <c r="E2421">
        <v>493.14112650097036</v>
      </c>
      <c r="F2421" s="14">
        <v>20</v>
      </c>
      <c r="I2421">
        <v>871353</v>
      </c>
      <c r="T2421">
        <f t="shared" si="262"/>
        <v>0</v>
      </c>
      <c r="U2421">
        <f t="shared" si="263"/>
        <v>0</v>
      </c>
      <c r="V2421">
        <f t="shared" si="264"/>
        <v>0</v>
      </c>
      <c r="W2421">
        <f t="shared" si="265"/>
        <v>0</v>
      </c>
      <c r="X2421">
        <f t="shared" si="268"/>
        <v>0</v>
      </c>
      <c r="Y2421">
        <f t="shared" si="266"/>
        <v>0</v>
      </c>
      <c r="Z2421">
        <f t="shared" si="267"/>
        <v>0</v>
      </c>
    </row>
    <row r="2422" spans="1:26" ht="14.4">
      <c r="A2422" s="7" t="s">
        <v>2713</v>
      </c>
      <c r="B2422" s="7" t="s">
        <v>265</v>
      </c>
      <c r="C2422" s="8" t="s">
        <v>61</v>
      </c>
      <c r="D2422" s="9" t="s">
        <v>64</v>
      </c>
      <c r="E2422">
        <v>474.44480395656058</v>
      </c>
      <c r="F2422" s="14">
        <v>19</v>
      </c>
      <c r="H2422">
        <v>2.0347644509972014E-4</v>
      </c>
      <c r="I2422">
        <v>899367</v>
      </c>
      <c r="T2422">
        <f t="shared" si="262"/>
        <v>0</v>
      </c>
      <c r="U2422">
        <f t="shared" si="263"/>
        <v>0</v>
      </c>
      <c r="V2422">
        <f t="shared" si="264"/>
        <v>0</v>
      </c>
      <c r="W2422">
        <f t="shared" si="265"/>
        <v>0</v>
      </c>
      <c r="X2422">
        <f t="shared" si="268"/>
        <v>0</v>
      </c>
      <c r="Y2422">
        <f t="shared" si="266"/>
        <v>0</v>
      </c>
      <c r="Z2422">
        <f t="shared" si="267"/>
        <v>0</v>
      </c>
    </row>
    <row r="2423" spans="1:26" ht="14.4">
      <c r="A2423" s="7" t="s">
        <v>2714</v>
      </c>
      <c r="B2423" s="7" t="s">
        <v>265</v>
      </c>
      <c r="C2423" s="8" t="s">
        <v>61</v>
      </c>
      <c r="D2423" s="9" t="s">
        <v>65</v>
      </c>
      <c r="E2423">
        <v>467.6607001089601</v>
      </c>
      <c r="F2423" s="14">
        <v>24</v>
      </c>
      <c r="H2423">
        <v>1.9606393612815509E-4</v>
      </c>
      <c r="I2423">
        <v>933369</v>
      </c>
      <c r="T2423">
        <f t="shared" si="262"/>
        <v>0</v>
      </c>
      <c r="U2423">
        <f t="shared" si="263"/>
        <v>0</v>
      </c>
      <c r="V2423">
        <f t="shared" si="264"/>
        <v>0</v>
      </c>
      <c r="W2423">
        <f t="shared" si="265"/>
        <v>0</v>
      </c>
      <c r="X2423">
        <f t="shared" si="268"/>
        <v>0</v>
      </c>
      <c r="Y2423">
        <f t="shared" si="266"/>
        <v>0</v>
      </c>
      <c r="Z2423">
        <f t="shared" si="267"/>
        <v>0</v>
      </c>
    </row>
    <row r="2424" spans="1:26" ht="14.4">
      <c r="A2424" s="7" t="s">
        <v>2715</v>
      </c>
      <c r="B2424" s="7" t="s">
        <v>265</v>
      </c>
      <c r="C2424" s="8" t="s">
        <v>61</v>
      </c>
      <c r="D2424" s="9" t="s">
        <v>66</v>
      </c>
      <c r="E2424">
        <v>471.05080006246209</v>
      </c>
      <c r="F2424" s="14">
        <v>27</v>
      </c>
      <c r="H2424">
        <v>1.8924763207778388E-4</v>
      </c>
      <c r="I2424">
        <v>966987</v>
      </c>
      <c r="T2424">
        <f t="shared" si="262"/>
        <v>0</v>
      </c>
      <c r="U2424">
        <f t="shared" si="263"/>
        <v>0</v>
      </c>
      <c r="V2424">
        <f t="shared" si="264"/>
        <v>0</v>
      </c>
      <c r="W2424">
        <f t="shared" si="265"/>
        <v>0</v>
      </c>
      <c r="X2424">
        <f t="shared" si="268"/>
        <v>0</v>
      </c>
      <c r="Y2424">
        <f t="shared" si="266"/>
        <v>0</v>
      </c>
      <c r="Z2424">
        <f t="shared" si="267"/>
        <v>0</v>
      </c>
    </row>
    <row r="2425" spans="1:26" ht="14.4">
      <c r="A2425" s="7" t="s">
        <v>2716</v>
      </c>
      <c r="B2425" s="7" t="s">
        <v>265</v>
      </c>
      <c r="C2425" s="8" t="s">
        <v>61</v>
      </c>
      <c r="D2425" s="9" t="s">
        <v>67</v>
      </c>
      <c r="E2425">
        <v>487.44059603882027</v>
      </c>
      <c r="F2425" s="14">
        <v>33</v>
      </c>
      <c r="H2425">
        <v>1.943250967301496E-4</v>
      </c>
      <c r="I2425">
        <v>982889</v>
      </c>
      <c r="T2425">
        <f t="shared" si="262"/>
        <v>0</v>
      </c>
      <c r="U2425">
        <f t="shared" si="263"/>
        <v>0</v>
      </c>
      <c r="V2425">
        <f t="shared" si="264"/>
        <v>0</v>
      </c>
      <c r="W2425">
        <f t="shared" si="265"/>
        <v>0</v>
      </c>
      <c r="X2425">
        <f t="shared" si="268"/>
        <v>0</v>
      </c>
      <c r="Y2425">
        <f t="shared" si="266"/>
        <v>0</v>
      </c>
      <c r="Z2425">
        <f t="shared" si="267"/>
        <v>0</v>
      </c>
    </row>
    <row r="2426" spans="1:26" ht="14.4">
      <c r="A2426" s="7" t="s">
        <v>2717</v>
      </c>
      <c r="B2426" s="7" t="s">
        <v>265</v>
      </c>
      <c r="C2426" s="8" t="s">
        <v>61</v>
      </c>
      <c r="D2426" s="9" t="s">
        <v>68</v>
      </c>
      <c r="E2426">
        <v>463.03849745709186</v>
      </c>
      <c r="F2426" s="14">
        <v>46</v>
      </c>
      <c r="H2426">
        <v>1.9118104845288489E-4</v>
      </c>
      <c r="I2426">
        <v>999053</v>
      </c>
      <c r="J2426">
        <v>20.018957953181662</v>
      </c>
      <c r="K2426">
        <v>2.0018957953181662</v>
      </c>
      <c r="T2426">
        <f t="shared" si="262"/>
        <v>0</v>
      </c>
      <c r="U2426">
        <f t="shared" si="263"/>
        <v>0</v>
      </c>
      <c r="V2426">
        <f t="shared" si="264"/>
        <v>0</v>
      </c>
      <c r="W2426">
        <f t="shared" si="265"/>
        <v>0</v>
      </c>
      <c r="X2426">
        <f t="shared" si="268"/>
        <v>0</v>
      </c>
      <c r="Y2426">
        <f t="shared" si="266"/>
        <v>0</v>
      </c>
      <c r="Z2426">
        <f t="shared" si="267"/>
        <v>0</v>
      </c>
    </row>
    <row r="2427" spans="1:26" ht="14.4">
      <c r="A2427" s="7" t="s">
        <v>2718</v>
      </c>
      <c r="B2427" s="7" t="s">
        <v>265</v>
      </c>
      <c r="C2427" s="8" t="s">
        <v>61</v>
      </c>
      <c r="D2427" s="9" t="s">
        <v>69</v>
      </c>
      <c r="E2427">
        <v>550.18208102162328</v>
      </c>
      <c r="F2427" s="14">
        <v>41</v>
      </c>
      <c r="H2427">
        <v>1.8808802125493116E-4</v>
      </c>
      <c r="I2427">
        <v>1015482</v>
      </c>
      <c r="J2427">
        <v>25.603604987582251</v>
      </c>
      <c r="K2427">
        <v>4.9237701899196642</v>
      </c>
      <c r="T2427">
        <f t="shared" si="262"/>
        <v>0</v>
      </c>
      <c r="U2427">
        <f t="shared" si="263"/>
        <v>0</v>
      </c>
      <c r="V2427">
        <f t="shared" si="264"/>
        <v>0</v>
      </c>
      <c r="W2427">
        <f t="shared" si="265"/>
        <v>0</v>
      </c>
      <c r="X2427">
        <f t="shared" si="268"/>
        <v>0</v>
      </c>
      <c r="Y2427">
        <f t="shared" si="266"/>
        <v>0</v>
      </c>
      <c r="Z2427">
        <f t="shared" si="267"/>
        <v>0</v>
      </c>
    </row>
    <row r="2428" spans="1:26" ht="14.4">
      <c r="A2428" s="7" t="s">
        <v>2719</v>
      </c>
      <c r="B2428" s="7" t="s">
        <v>265</v>
      </c>
      <c r="C2428" s="8" t="s">
        <v>61</v>
      </c>
      <c r="D2428" s="9" t="s">
        <v>70</v>
      </c>
      <c r="E2428">
        <v>672.16828040016196</v>
      </c>
      <c r="F2428" s="14">
        <v>55</v>
      </c>
      <c r="G2428">
        <v>5.6191640621518301E-5</v>
      </c>
      <c r="H2428">
        <v>1.7051256464460724E-4</v>
      </c>
      <c r="I2428">
        <v>1032182</v>
      </c>
      <c r="J2428">
        <v>13.563499460366486</v>
      </c>
      <c r="K2428">
        <v>49.409890891335053</v>
      </c>
      <c r="T2428">
        <f t="shared" si="262"/>
        <v>0</v>
      </c>
      <c r="U2428">
        <f t="shared" si="263"/>
        <v>0</v>
      </c>
      <c r="V2428">
        <f t="shared" si="264"/>
        <v>0</v>
      </c>
      <c r="W2428">
        <f t="shared" si="265"/>
        <v>0</v>
      </c>
      <c r="X2428">
        <f t="shared" si="268"/>
        <v>0</v>
      </c>
      <c r="Y2428">
        <f t="shared" si="266"/>
        <v>0</v>
      </c>
      <c r="Z2428">
        <f t="shared" si="267"/>
        <v>0</v>
      </c>
    </row>
    <row r="2429" spans="1:26" ht="14.4">
      <c r="A2429" s="7" t="s">
        <v>2720</v>
      </c>
      <c r="B2429" s="7" t="s">
        <v>265</v>
      </c>
      <c r="C2429" s="8" t="s">
        <v>61</v>
      </c>
      <c r="D2429" s="9" t="s">
        <v>71</v>
      </c>
      <c r="E2429">
        <v>787.96670847805285</v>
      </c>
      <c r="F2429" s="14">
        <v>50</v>
      </c>
      <c r="G2429">
        <v>5.8141973167002811E-5</v>
      </c>
      <c r="H2429">
        <v>1.7442591950100843E-4</v>
      </c>
      <c r="I2429">
        <v>1049156</v>
      </c>
      <c r="J2429">
        <v>15.250353617574508</v>
      </c>
      <c r="K2429">
        <v>65.767149975790062</v>
      </c>
      <c r="T2429">
        <f t="shared" si="262"/>
        <v>0</v>
      </c>
      <c r="U2429">
        <f t="shared" si="263"/>
        <v>0</v>
      </c>
      <c r="V2429">
        <f t="shared" si="264"/>
        <v>0</v>
      </c>
      <c r="W2429">
        <f t="shared" si="265"/>
        <v>0</v>
      </c>
      <c r="X2429">
        <f t="shared" si="268"/>
        <v>0</v>
      </c>
      <c r="Y2429">
        <f t="shared" si="266"/>
        <v>0</v>
      </c>
      <c r="Z2429">
        <f t="shared" si="267"/>
        <v>0</v>
      </c>
    </row>
    <row r="2430" spans="1:26" ht="14.4">
      <c r="A2430" s="7" t="s">
        <v>2721</v>
      </c>
      <c r="B2430" s="7" t="s">
        <v>265</v>
      </c>
      <c r="C2430" s="8" t="s">
        <v>61</v>
      </c>
      <c r="D2430" s="9" t="s">
        <v>72</v>
      </c>
      <c r="E2430">
        <v>876.11788722713334</v>
      </c>
      <c r="F2430" s="14">
        <v>46</v>
      </c>
      <c r="G2430">
        <v>5.7201317693305287E-5</v>
      </c>
      <c r="H2430">
        <v>1.7160395307991587E-4</v>
      </c>
      <c r="I2430">
        <v>1066409</v>
      </c>
      <c r="J2430">
        <v>29.069522106433837</v>
      </c>
      <c r="K2430">
        <v>63.765403330241959</v>
      </c>
      <c r="T2430">
        <f t="shared" si="262"/>
        <v>0</v>
      </c>
      <c r="U2430">
        <f t="shared" si="263"/>
        <v>0</v>
      </c>
      <c r="V2430">
        <f t="shared" si="264"/>
        <v>0</v>
      </c>
      <c r="W2430">
        <f t="shared" si="265"/>
        <v>0</v>
      </c>
      <c r="X2430">
        <f t="shared" si="268"/>
        <v>0</v>
      </c>
      <c r="Y2430">
        <f t="shared" si="266"/>
        <v>0</v>
      </c>
      <c r="Z2430">
        <f t="shared" si="267"/>
        <v>0</v>
      </c>
    </row>
    <row r="2431" spans="1:26" ht="14.4">
      <c r="A2431" s="7" t="s">
        <v>2722</v>
      </c>
      <c r="B2431" s="7" t="s">
        <v>265</v>
      </c>
      <c r="C2431" s="8" t="s">
        <v>61</v>
      </c>
      <c r="D2431" s="9" t="s">
        <v>73</v>
      </c>
      <c r="E2431">
        <v>1007.0582439003491</v>
      </c>
      <c r="F2431" s="14">
        <v>46</v>
      </c>
      <c r="G2431">
        <v>5.1767595627244752E-5</v>
      </c>
      <c r="H2431">
        <v>1.5708787638612199E-4</v>
      </c>
      <c r="I2431">
        <v>1120392</v>
      </c>
      <c r="J2431">
        <v>21.421074052653001</v>
      </c>
      <c r="K2431">
        <v>56.230319388214127</v>
      </c>
      <c r="T2431">
        <f t="shared" si="262"/>
        <v>0</v>
      </c>
      <c r="U2431">
        <f t="shared" si="263"/>
        <v>0</v>
      </c>
      <c r="V2431">
        <f t="shared" si="264"/>
        <v>0</v>
      </c>
      <c r="W2431">
        <f t="shared" si="265"/>
        <v>0</v>
      </c>
      <c r="X2431">
        <f t="shared" si="268"/>
        <v>0</v>
      </c>
      <c r="Y2431">
        <f t="shared" si="266"/>
        <v>0</v>
      </c>
      <c r="Z2431">
        <f t="shared" si="267"/>
        <v>0</v>
      </c>
    </row>
    <row r="2432" spans="1:26" ht="14.4">
      <c r="A2432" s="7" t="s">
        <v>2723</v>
      </c>
      <c r="B2432" s="7" t="s">
        <v>265</v>
      </c>
      <c r="C2432" s="8" t="s">
        <v>61</v>
      </c>
      <c r="D2432" s="9" t="s">
        <v>74</v>
      </c>
      <c r="E2432">
        <v>1179.3294445924046</v>
      </c>
      <c r="F2432" s="14">
        <v>50</v>
      </c>
      <c r="G2432">
        <v>5.0480522351556802E-5</v>
      </c>
      <c r="H2432">
        <v>1.4012696721725249E-4</v>
      </c>
      <c r="I2432">
        <v>1148958</v>
      </c>
      <c r="J2432">
        <v>18.277430506598151</v>
      </c>
      <c r="K2432">
        <v>69.628306691802479</v>
      </c>
      <c r="T2432">
        <f t="shared" si="262"/>
        <v>0</v>
      </c>
      <c r="U2432">
        <f t="shared" si="263"/>
        <v>0</v>
      </c>
      <c r="V2432">
        <f t="shared" si="264"/>
        <v>0</v>
      </c>
      <c r="W2432">
        <f t="shared" si="265"/>
        <v>0</v>
      </c>
      <c r="X2432">
        <f t="shared" si="268"/>
        <v>0</v>
      </c>
      <c r="Y2432">
        <f t="shared" si="266"/>
        <v>0</v>
      </c>
      <c r="Z2432">
        <f t="shared" si="267"/>
        <v>0</v>
      </c>
    </row>
    <row r="2433" spans="1:26" ht="14.4">
      <c r="A2433" s="7" t="s">
        <v>2724</v>
      </c>
      <c r="B2433" s="7" t="s">
        <v>266</v>
      </c>
      <c r="C2433" s="8" t="s">
        <v>78</v>
      </c>
      <c r="D2433" s="9" t="s">
        <v>62</v>
      </c>
      <c r="E2433">
        <v>266.04645292371475</v>
      </c>
      <c r="F2433" s="14">
        <v>14</v>
      </c>
      <c r="I2433">
        <v>4864753</v>
      </c>
      <c r="J2433">
        <v>2.2611631053005157</v>
      </c>
      <c r="K2433">
        <v>3.0834042345007031</v>
      </c>
      <c r="T2433">
        <f t="shared" si="262"/>
        <v>0</v>
      </c>
      <c r="U2433">
        <f t="shared" si="263"/>
        <v>0</v>
      </c>
      <c r="V2433">
        <f t="shared" si="264"/>
        <v>0</v>
      </c>
      <c r="W2433">
        <f t="shared" si="265"/>
        <v>0</v>
      </c>
      <c r="X2433">
        <f t="shared" si="268"/>
        <v>0</v>
      </c>
      <c r="Y2433">
        <f t="shared" si="266"/>
        <v>0</v>
      </c>
      <c r="Z2433">
        <f t="shared" si="267"/>
        <v>0</v>
      </c>
    </row>
    <row r="2434" spans="1:26" ht="14.4">
      <c r="A2434" s="7" t="s">
        <v>2725</v>
      </c>
      <c r="B2434" s="7" t="s">
        <v>266</v>
      </c>
      <c r="C2434" s="8" t="s">
        <v>78</v>
      </c>
      <c r="D2434" s="9" t="s">
        <v>63</v>
      </c>
      <c r="E2434">
        <v>266.88079683908478</v>
      </c>
      <c r="F2434" s="14">
        <v>14</v>
      </c>
      <c r="G2434">
        <v>5.536609427660011E-4</v>
      </c>
      <c r="I2434">
        <v>4992225</v>
      </c>
      <c r="J2434">
        <v>2.8043607810144775</v>
      </c>
      <c r="K2434">
        <v>4.0062296871635397</v>
      </c>
      <c r="T2434">
        <f t="shared" si="262"/>
        <v>0</v>
      </c>
      <c r="U2434">
        <f t="shared" si="263"/>
        <v>0</v>
      </c>
      <c r="V2434">
        <f t="shared" si="264"/>
        <v>0</v>
      </c>
      <c r="W2434">
        <f t="shared" si="265"/>
        <v>0</v>
      </c>
      <c r="X2434">
        <f t="shared" si="268"/>
        <v>0</v>
      </c>
      <c r="Y2434">
        <f t="shared" si="266"/>
        <v>0</v>
      </c>
      <c r="Z2434">
        <f t="shared" si="267"/>
        <v>0</v>
      </c>
    </row>
    <row r="2435" spans="1:26" ht="14.4">
      <c r="A2435" s="7" t="s">
        <v>2726</v>
      </c>
      <c r="B2435" s="7" t="s">
        <v>266</v>
      </c>
      <c r="C2435" s="8" t="s">
        <v>78</v>
      </c>
      <c r="D2435" s="9" t="s">
        <v>64</v>
      </c>
      <c r="E2435">
        <v>287.80718660086495</v>
      </c>
      <c r="F2435" s="14">
        <v>14</v>
      </c>
      <c r="G2435">
        <v>5.2540423141675288E-4</v>
      </c>
      <c r="H2435">
        <v>3.0056557072132223E-4</v>
      </c>
      <c r="I2435">
        <v>5123674</v>
      </c>
      <c r="J2435">
        <v>3.1227591763254257</v>
      </c>
      <c r="K2435">
        <v>5.0744836615288174</v>
      </c>
      <c r="T2435">
        <f t="shared" ref="T2435:T2498" si="269">IF(OR(E2435&lt;$N$2-$S$2,E2435&gt;$P$2+$S$2),1,0)</f>
        <v>0</v>
      </c>
      <c r="U2435">
        <f t="shared" ref="U2435:U2498" si="270">IF(OR(F2435&lt;$N$3-$S$3,F2435&gt;$P$3+$S$3),1,0)</f>
        <v>0</v>
      </c>
      <c r="V2435">
        <f t="shared" ref="V2435:V2498" si="271">IF(OR(G2435&lt;$N$4-$S$4,G2435&gt;$P$4+$S$4),1,0)</f>
        <v>0</v>
      </c>
      <c r="W2435">
        <f t="shared" ref="W2435:W2498" si="272">IF(OR(H2435&lt;$N$5-$S$5,H2435&gt;$P$5+$S$5),1,0)</f>
        <v>0</v>
      </c>
      <c r="X2435">
        <f t="shared" si="268"/>
        <v>0</v>
      </c>
      <c r="Y2435">
        <f t="shared" ref="Y2435:Y2498" si="273">IF(OR(J2435&lt;$N$7-$S$7,J2435&gt;$P$7+$S$7),1,0)</f>
        <v>0</v>
      </c>
      <c r="Z2435">
        <f t="shared" ref="Z2435:Z2498" si="274">IF(OR(K2435&lt;$N$8-$S$8,K2435&gt;$P$8+$S$8),1,0)</f>
        <v>0</v>
      </c>
    </row>
    <row r="2436" spans="1:26" ht="14.4">
      <c r="A2436" s="7" t="s">
        <v>2727</v>
      </c>
      <c r="B2436" s="7" t="s">
        <v>266</v>
      </c>
      <c r="C2436" s="8" t="s">
        <v>78</v>
      </c>
      <c r="D2436" s="9" t="s">
        <v>65</v>
      </c>
      <c r="E2436">
        <v>318.25525636647274</v>
      </c>
      <c r="F2436" s="14">
        <v>18</v>
      </c>
      <c r="G2436">
        <v>4.9971895562541313E-4</v>
      </c>
      <c r="H2436">
        <v>2.85798169826863E-4</v>
      </c>
      <c r="I2436">
        <v>5258956</v>
      </c>
      <c r="J2436">
        <v>4.9439470495664919</v>
      </c>
      <c r="K2436">
        <v>7.0356169551523156</v>
      </c>
      <c r="T2436">
        <f t="shared" si="269"/>
        <v>0</v>
      </c>
      <c r="U2436">
        <f t="shared" si="270"/>
        <v>0</v>
      </c>
      <c r="V2436">
        <f t="shared" si="271"/>
        <v>0</v>
      </c>
      <c r="W2436">
        <f t="shared" si="272"/>
        <v>0</v>
      </c>
      <c r="X2436">
        <f t="shared" si="268"/>
        <v>0</v>
      </c>
      <c r="Y2436">
        <f t="shared" si="273"/>
        <v>0</v>
      </c>
      <c r="Z2436">
        <f t="shared" si="274"/>
        <v>0</v>
      </c>
    </row>
    <row r="2437" spans="1:26" ht="14.4">
      <c r="A2437" s="7" t="s">
        <v>2728</v>
      </c>
      <c r="B2437" s="7" t="s">
        <v>266</v>
      </c>
      <c r="C2437" s="8" t="s">
        <v>78</v>
      </c>
      <c r="D2437" s="9" t="s">
        <v>66</v>
      </c>
      <c r="E2437">
        <v>358.86032015333512</v>
      </c>
      <c r="F2437" s="14">
        <v>21</v>
      </c>
      <c r="G2437">
        <v>4.8686041908159379E-4</v>
      </c>
      <c r="H2437">
        <v>2.7844414378981559E-4</v>
      </c>
      <c r="I2437">
        <v>5397851</v>
      </c>
      <c r="J2437">
        <v>4.6314727842617369</v>
      </c>
      <c r="K2437">
        <v>7.0398386320778394</v>
      </c>
      <c r="T2437">
        <f t="shared" si="269"/>
        <v>0</v>
      </c>
      <c r="U2437">
        <f t="shared" si="270"/>
        <v>0</v>
      </c>
      <c r="V2437">
        <f t="shared" si="271"/>
        <v>0</v>
      </c>
      <c r="W2437">
        <f t="shared" si="272"/>
        <v>0</v>
      </c>
      <c r="X2437">
        <f t="shared" si="268"/>
        <v>0</v>
      </c>
      <c r="Y2437">
        <f t="shared" si="273"/>
        <v>0</v>
      </c>
      <c r="Z2437">
        <f t="shared" si="274"/>
        <v>0</v>
      </c>
    </row>
    <row r="2438" spans="1:26" ht="14.4">
      <c r="A2438" s="7" t="s">
        <v>2729</v>
      </c>
      <c r="B2438" s="7" t="s">
        <v>266</v>
      </c>
      <c r="C2438" s="8" t="s">
        <v>78</v>
      </c>
      <c r="D2438" s="9" t="s">
        <v>67</v>
      </c>
      <c r="E2438">
        <v>381.78201961151683</v>
      </c>
      <c r="F2438" s="14">
        <v>25</v>
      </c>
      <c r="G2438">
        <v>4.6261750899874985E-4</v>
      </c>
      <c r="H2438">
        <v>2.6280573277494333E-4</v>
      </c>
      <c r="I2438">
        <v>5540214</v>
      </c>
      <c r="J2438">
        <v>4.8734579566782079</v>
      </c>
      <c r="K2438">
        <v>7.5809345992772119</v>
      </c>
      <c r="T2438">
        <f t="shared" si="269"/>
        <v>0</v>
      </c>
      <c r="U2438">
        <f t="shared" si="270"/>
        <v>0</v>
      </c>
      <c r="V2438">
        <f t="shared" si="271"/>
        <v>0</v>
      </c>
      <c r="W2438">
        <f t="shared" si="272"/>
        <v>0</v>
      </c>
      <c r="X2438">
        <f t="shared" si="268"/>
        <v>0</v>
      </c>
      <c r="Y2438">
        <f t="shared" si="273"/>
        <v>0</v>
      </c>
      <c r="Z2438">
        <f t="shared" si="274"/>
        <v>0</v>
      </c>
    </row>
    <row r="2439" spans="1:26" ht="14.4">
      <c r="A2439" s="7" t="s">
        <v>2730</v>
      </c>
      <c r="B2439" s="7" t="s">
        <v>266</v>
      </c>
      <c r="C2439" s="8" t="s">
        <v>78</v>
      </c>
      <c r="D2439" s="9" t="s">
        <v>68</v>
      </c>
      <c r="E2439">
        <v>387.41984894065877</v>
      </c>
      <c r="F2439" s="14">
        <v>25</v>
      </c>
      <c r="G2439">
        <v>4.507685313264783E-4</v>
      </c>
      <c r="H2439">
        <v>2.5607451486982143E-4</v>
      </c>
      <c r="I2439">
        <v>5685845</v>
      </c>
      <c r="J2439">
        <v>4.0451331332458063</v>
      </c>
      <c r="K2439">
        <v>7.386764852014081</v>
      </c>
      <c r="T2439">
        <f t="shared" si="269"/>
        <v>0</v>
      </c>
      <c r="U2439">
        <f t="shared" si="270"/>
        <v>0</v>
      </c>
      <c r="V2439">
        <f t="shared" si="271"/>
        <v>0</v>
      </c>
      <c r="W2439">
        <f t="shared" si="272"/>
        <v>0</v>
      </c>
      <c r="X2439">
        <f t="shared" si="268"/>
        <v>0</v>
      </c>
      <c r="Y2439">
        <f t="shared" si="273"/>
        <v>0</v>
      </c>
      <c r="Z2439">
        <f t="shared" si="274"/>
        <v>0</v>
      </c>
    </row>
    <row r="2440" spans="1:26" ht="14.4">
      <c r="A2440" s="7" t="s">
        <v>2731</v>
      </c>
      <c r="B2440" s="7" t="s">
        <v>266</v>
      </c>
      <c r="C2440" s="8" t="s">
        <v>78</v>
      </c>
      <c r="D2440" s="9" t="s">
        <v>69</v>
      </c>
      <c r="E2440">
        <v>432.48441319214385</v>
      </c>
      <c r="F2440" s="14">
        <v>28</v>
      </c>
      <c r="G2440">
        <v>3.60937450191146E-4</v>
      </c>
      <c r="H2440">
        <v>1.9914972322987258E-4</v>
      </c>
      <c r="I2440">
        <v>5834806</v>
      </c>
      <c r="J2440">
        <v>6.5126415514071931</v>
      </c>
      <c r="K2440">
        <v>10.111732935079589</v>
      </c>
      <c r="T2440">
        <f t="shared" si="269"/>
        <v>0</v>
      </c>
      <c r="U2440">
        <f t="shared" si="270"/>
        <v>0</v>
      </c>
      <c r="V2440">
        <f t="shared" si="271"/>
        <v>0</v>
      </c>
      <c r="W2440">
        <f t="shared" si="272"/>
        <v>0</v>
      </c>
      <c r="X2440">
        <f t="shared" si="268"/>
        <v>0</v>
      </c>
      <c r="Y2440">
        <f t="shared" si="273"/>
        <v>0</v>
      </c>
      <c r="Z2440">
        <f t="shared" si="274"/>
        <v>0</v>
      </c>
    </row>
    <row r="2441" spans="1:26" ht="14.4">
      <c r="A2441" s="7" t="s">
        <v>2732</v>
      </c>
      <c r="B2441" s="7" t="s">
        <v>266</v>
      </c>
      <c r="C2441" s="8" t="s">
        <v>78</v>
      </c>
      <c r="D2441" s="9" t="s">
        <v>70</v>
      </c>
      <c r="E2441">
        <v>528.33758848238767</v>
      </c>
      <c r="F2441" s="14">
        <v>34</v>
      </c>
      <c r="G2441">
        <v>3.8864359044548042E-4</v>
      </c>
      <c r="H2441">
        <v>2.3331976615914747E-4</v>
      </c>
      <c r="I2441">
        <v>5987491</v>
      </c>
      <c r="J2441">
        <v>7.3486540522566131</v>
      </c>
      <c r="K2441">
        <v>11.357010808032948</v>
      </c>
      <c r="T2441">
        <f t="shared" si="269"/>
        <v>0</v>
      </c>
      <c r="U2441">
        <f t="shared" si="270"/>
        <v>0</v>
      </c>
      <c r="V2441">
        <f t="shared" si="271"/>
        <v>0</v>
      </c>
      <c r="W2441">
        <f t="shared" si="272"/>
        <v>0</v>
      </c>
      <c r="X2441">
        <f t="shared" si="268"/>
        <v>0</v>
      </c>
      <c r="Y2441">
        <f t="shared" si="273"/>
        <v>0</v>
      </c>
      <c r="Z2441">
        <f t="shared" si="274"/>
        <v>0</v>
      </c>
    </row>
    <row r="2442" spans="1:26" ht="14.4">
      <c r="A2442" s="7" t="s">
        <v>2733</v>
      </c>
      <c r="B2442" s="7" t="s">
        <v>266</v>
      </c>
      <c r="C2442" s="8" t="s">
        <v>78</v>
      </c>
      <c r="D2442" s="9" t="s">
        <v>71</v>
      </c>
      <c r="E2442">
        <v>514.77300451447536</v>
      </c>
      <c r="F2442" s="14">
        <v>37</v>
      </c>
      <c r="G2442">
        <v>4.0003534893319297E-4</v>
      </c>
      <c r="H2442">
        <v>2.1417677754112364E-4</v>
      </c>
      <c r="I2442">
        <v>6144457</v>
      </c>
      <c r="J2442">
        <v>11.880626717706708</v>
      </c>
      <c r="K2442">
        <v>15.298341252937403</v>
      </c>
      <c r="T2442">
        <f t="shared" si="269"/>
        <v>0</v>
      </c>
      <c r="U2442">
        <f t="shared" si="270"/>
        <v>0</v>
      </c>
      <c r="V2442">
        <f t="shared" si="271"/>
        <v>0</v>
      </c>
      <c r="W2442">
        <f t="shared" si="272"/>
        <v>0</v>
      </c>
      <c r="X2442">
        <f t="shared" si="268"/>
        <v>0</v>
      </c>
      <c r="Y2442">
        <f t="shared" si="273"/>
        <v>0</v>
      </c>
      <c r="Z2442">
        <f t="shared" si="274"/>
        <v>0</v>
      </c>
    </row>
    <row r="2443" spans="1:26" ht="14.4">
      <c r="A2443" s="7" t="s">
        <v>2734</v>
      </c>
      <c r="B2443" s="7" t="s">
        <v>266</v>
      </c>
      <c r="C2443" s="8" t="s">
        <v>78</v>
      </c>
      <c r="D2443" s="9" t="s">
        <v>72</v>
      </c>
      <c r="E2443">
        <v>503.1618239350563</v>
      </c>
      <c r="F2443" s="14">
        <v>37</v>
      </c>
      <c r="G2443">
        <v>3.8978663859610843E-4</v>
      </c>
      <c r="H2443">
        <v>2.0868967306447465E-4</v>
      </c>
      <c r="I2443">
        <v>6306014</v>
      </c>
      <c r="J2443">
        <v>16.650771787059146</v>
      </c>
      <c r="K2443">
        <v>14.113511324269181</v>
      </c>
      <c r="T2443">
        <f t="shared" si="269"/>
        <v>0</v>
      </c>
      <c r="U2443">
        <f t="shared" si="270"/>
        <v>0</v>
      </c>
      <c r="V2443">
        <f t="shared" si="271"/>
        <v>0</v>
      </c>
      <c r="W2443">
        <f t="shared" si="272"/>
        <v>0</v>
      </c>
      <c r="X2443">
        <f t="shared" si="268"/>
        <v>0</v>
      </c>
      <c r="Y2443">
        <f t="shared" si="273"/>
        <v>0</v>
      </c>
      <c r="Z2443">
        <f t="shared" si="274"/>
        <v>0</v>
      </c>
    </row>
    <row r="2444" spans="1:26" ht="14.4">
      <c r="A2444" s="7" t="s">
        <v>2735</v>
      </c>
      <c r="B2444" s="7" t="s">
        <v>266</v>
      </c>
      <c r="C2444" s="8" t="s">
        <v>78</v>
      </c>
      <c r="D2444" s="9" t="s">
        <v>73</v>
      </c>
      <c r="E2444">
        <v>580.32240883617328</v>
      </c>
      <c r="F2444" s="14">
        <v>43</v>
      </c>
      <c r="G2444">
        <v>3.6648463978206216E-4</v>
      </c>
      <c r="H2444">
        <v>2.0672700169831331E-4</v>
      </c>
      <c r="I2444">
        <v>6472304</v>
      </c>
      <c r="K2444">
        <v>13.750899216106042</v>
      </c>
      <c r="T2444">
        <f t="shared" si="269"/>
        <v>0</v>
      </c>
      <c r="U2444">
        <f t="shared" si="270"/>
        <v>0</v>
      </c>
      <c r="V2444">
        <f t="shared" si="271"/>
        <v>0</v>
      </c>
      <c r="W2444">
        <f t="shared" si="272"/>
        <v>0</v>
      </c>
      <c r="X2444">
        <f t="shared" si="268"/>
        <v>0</v>
      </c>
      <c r="Y2444">
        <f t="shared" si="273"/>
        <v>0</v>
      </c>
      <c r="Z2444">
        <f t="shared" si="274"/>
        <v>0</v>
      </c>
    </row>
    <row r="2445" spans="1:26" ht="14.4">
      <c r="A2445" s="7" t="s">
        <v>2736</v>
      </c>
      <c r="B2445" s="7" t="s">
        <v>266</v>
      </c>
      <c r="C2445" s="8" t="s">
        <v>78</v>
      </c>
      <c r="D2445" s="9" t="s">
        <v>74</v>
      </c>
      <c r="E2445">
        <v>589.46208900653448</v>
      </c>
      <c r="F2445" s="14">
        <v>41</v>
      </c>
      <c r="G2445">
        <v>3.4668447407528726E-4</v>
      </c>
      <c r="H2445">
        <v>2.2023420997487855E-4</v>
      </c>
      <c r="I2445">
        <v>6642928</v>
      </c>
      <c r="K2445">
        <v>13.397706553495688</v>
      </c>
      <c r="T2445">
        <f t="shared" si="269"/>
        <v>0</v>
      </c>
      <c r="U2445">
        <f t="shared" si="270"/>
        <v>0</v>
      </c>
      <c r="V2445">
        <f t="shared" si="271"/>
        <v>0</v>
      </c>
      <c r="W2445">
        <f t="shared" si="272"/>
        <v>0</v>
      </c>
      <c r="X2445">
        <f t="shared" si="268"/>
        <v>0</v>
      </c>
      <c r="Y2445">
        <f t="shared" si="273"/>
        <v>0</v>
      </c>
      <c r="Z2445">
        <f t="shared" si="274"/>
        <v>0</v>
      </c>
    </row>
    <row r="2446" spans="1:26" ht="14.4">
      <c r="A2446" s="7" t="s">
        <v>2737</v>
      </c>
      <c r="B2446" s="7" t="s">
        <v>267</v>
      </c>
      <c r="C2446" s="8" t="s">
        <v>80</v>
      </c>
      <c r="D2446" s="9" t="s">
        <v>62</v>
      </c>
      <c r="E2446">
        <v>1925.4737347134603</v>
      </c>
      <c r="F2446" s="14">
        <v>92</v>
      </c>
      <c r="I2446">
        <v>97962</v>
      </c>
      <c r="J2446">
        <v>71.456278965313075</v>
      </c>
      <c r="T2446">
        <f t="shared" si="269"/>
        <v>0</v>
      </c>
      <c r="U2446">
        <f t="shared" si="270"/>
        <v>0</v>
      </c>
      <c r="V2446">
        <f t="shared" si="271"/>
        <v>0</v>
      </c>
      <c r="W2446">
        <f t="shared" si="272"/>
        <v>0</v>
      </c>
      <c r="X2446">
        <f t="shared" si="268"/>
        <v>0</v>
      </c>
      <c r="Y2446">
        <f t="shared" si="273"/>
        <v>0</v>
      </c>
      <c r="Z2446">
        <f t="shared" si="274"/>
        <v>0</v>
      </c>
    </row>
    <row r="2447" spans="1:26" ht="14.4">
      <c r="A2447" s="7" t="s">
        <v>2738</v>
      </c>
      <c r="B2447" s="7" t="s">
        <v>267</v>
      </c>
      <c r="C2447" s="8" t="s">
        <v>80</v>
      </c>
      <c r="D2447" s="9" t="s">
        <v>63</v>
      </c>
      <c r="E2447">
        <v>1695.7979371396086</v>
      </c>
      <c r="F2447" s="14">
        <v>96</v>
      </c>
      <c r="I2447">
        <v>98504</v>
      </c>
      <c r="J2447">
        <v>69.032729635344751</v>
      </c>
      <c r="K2447">
        <v>32.485990416632831</v>
      </c>
      <c r="T2447">
        <f t="shared" si="269"/>
        <v>0</v>
      </c>
      <c r="U2447">
        <f t="shared" si="270"/>
        <v>0</v>
      </c>
      <c r="V2447">
        <f t="shared" si="271"/>
        <v>0</v>
      </c>
      <c r="W2447">
        <f t="shared" si="272"/>
        <v>0</v>
      </c>
      <c r="X2447">
        <f t="shared" si="268"/>
        <v>0</v>
      </c>
      <c r="Y2447">
        <f t="shared" si="273"/>
        <v>0</v>
      </c>
      <c r="Z2447">
        <f t="shared" si="274"/>
        <v>0</v>
      </c>
    </row>
    <row r="2448" spans="1:26" ht="14.4">
      <c r="A2448" s="7" t="s">
        <v>2739</v>
      </c>
      <c r="B2448" s="7" t="s">
        <v>267</v>
      </c>
      <c r="C2448" s="8" t="s">
        <v>80</v>
      </c>
      <c r="D2448" s="9" t="s">
        <v>64</v>
      </c>
      <c r="E2448">
        <v>1834.844998637506</v>
      </c>
      <c r="F2448" s="14">
        <v>92</v>
      </c>
      <c r="H2448">
        <v>1.5946226900679229E-3</v>
      </c>
      <c r="I2448">
        <v>99083</v>
      </c>
      <c r="J2448">
        <v>59.546037160764207</v>
      </c>
      <c r="K2448">
        <v>32.296155748211099</v>
      </c>
      <c r="T2448">
        <f t="shared" si="269"/>
        <v>0</v>
      </c>
      <c r="U2448">
        <f t="shared" si="270"/>
        <v>0</v>
      </c>
      <c r="V2448">
        <f t="shared" si="271"/>
        <v>0</v>
      </c>
      <c r="W2448">
        <f t="shared" si="272"/>
        <v>0</v>
      </c>
      <c r="X2448">
        <f t="shared" si="268"/>
        <v>0</v>
      </c>
      <c r="Y2448">
        <f t="shared" si="273"/>
        <v>0</v>
      </c>
      <c r="Z2448">
        <f t="shared" si="274"/>
        <v>0</v>
      </c>
    </row>
    <row r="2449" spans="1:26" ht="14.4">
      <c r="A2449" s="7" t="s">
        <v>2740</v>
      </c>
      <c r="B2449" s="7" t="s">
        <v>267</v>
      </c>
      <c r="C2449" s="8" t="s">
        <v>80</v>
      </c>
      <c r="D2449" s="9" t="s">
        <v>65</v>
      </c>
      <c r="E2449">
        <v>2087.4356963015721</v>
      </c>
      <c r="F2449" s="14">
        <v>106</v>
      </c>
      <c r="H2449">
        <v>1.7253312736355338E-3</v>
      </c>
      <c r="I2449">
        <v>99691</v>
      </c>
      <c r="J2449">
        <v>103.31925650259301</v>
      </c>
      <c r="K2449">
        <v>132.40914425575028</v>
      </c>
      <c r="T2449">
        <f t="shared" si="269"/>
        <v>0</v>
      </c>
      <c r="U2449">
        <f t="shared" si="270"/>
        <v>0</v>
      </c>
      <c r="V2449">
        <f t="shared" si="271"/>
        <v>0</v>
      </c>
      <c r="W2449">
        <f t="shared" si="272"/>
        <v>0</v>
      </c>
      <c r="X2449">
        <f t="shared" si="268"/>
        <v>0</v>
      </c>
      <c r="Y2449">
        <f t="shared" si="273"/>
        <v>0</v>
      </c>
      <c r="Z2449">
        <f t="shared" si="274"/>
        <v>0</v>
      </c>
    </row>
    <row r="2450" spans="1:26" ht="14.4">
      <c r="A2450" s="7" t="s">
        <v>2741</v>
      </c>
      <c r="B2450" s="7" t="s">
        <v>267</v>
      </c>
      <c r="C2450" s="8" t="s">
        <v>80</v>
      </c>
      <c r="D2450" s="9" t="s">
        <v>66</v>
      </c>
      <c r="E2450">
        <v>2400.2888884458575</v>
      </c>
      <c r="F2450" s="14">
        <v>115</v>
      </c>
      <c r="H2450">
        <v>1.7145306472353193E-3</v>
      </c>
      <c r="I2450">
        <v>100319</v>
      </c>
      <c r="J2450">
        <v>130.58343883013188</v>
      </c>
      <c r="K2450">
        <v>161.48486328611727</v>
      </c>
      <c r="T2450">
        <f t="shared" si="269"/>
        <v>0</v>
      </c>
      <c r="U2450">
        <f t="shared" si="270"/>
        <v>0</v>
      </c>
      <c r="V2450">
        <f t="shared" si="271"/>
        <v>0</v>
      </c>
      <c r="W2450">
        <f t="shared" si="272"/>
        <v>0</v>
      </c>
      <c r="X2450">
        <f t="shared" si="268"/>
        <v>0</v>
      </c>
      <c r="Y2450">
        <f t="shared" si="273"/>
        <v>0</v>
      </c>
      <c r="Z2450">
        <f t="shared" si="274"/>
        <v>0</v>
      </c>
    </row>
    <row r="2451" spans="1:26" ht="14.4">
      <c r="A2451" s="7" t="s">
        <v>2742</v>
      </c>
      <c r="B2451" s="7" t="s">
        <v>267</v>
      </c>
      <c r="C2451" s="8" t="s">
        <v>80</v>
      </c>
      <c r="D2451" s="9" t="s">
        <v>67</v>
      </c>
      <c r="E2451">
        <v>2622.9492274167987</v>
      </c>
      <c r="F2451" s="14">
        <v>167</v>
      </c>
      <c r="H2451">
        <v>1.5946909667194928E-3</v>
      </c>
      <c r="I2451">
        <v>100960</v>
      </c>
      <c r="J2451">
        <v>148.57369255150556</v>
      </c>
      <c r="K2451">
        <v>158.47860538827257</v>
      </c>
      <c r="T2451">
        <f t="shared" si="269"/>
        <v>0</v>
      </c>
      <c r="U2451">
        <f t="shared" si="270"/>
        <v>0</v>
      </c>
      <c r="V2451">
        <f t="shared" si="271"/>
        <v>0</v>
      </c>
      <c r="W2451">
        <f t="shared" si="272"/>
        <v>0</v>
      </c>
      <c r="X2451">
        <f t="shared" si="268"/>
        <v>0</v>
      </c>
      <c r="Y2451">
        <f t="shared" si="273"/>
        <v>0</v>
      </c>
      <c r="Z2451">
        <f t="shared" si="274"/>
        <v>0</v>
      </c>
    </row>
    <row r="2452" spans="1:26" ht="14.4">
      <c r="A2452" s="7" t="s">
        <v>2743</v>
      </c>
      <c r="B2452" s="7" t="s">
        <v>267</v>
      </c>
      <c r="C2452" s="8" t="s">
        <v>80</v>
      </c>
      <c r="D2452" s="9" t="s">
        <v>68</v>
      </c>
      <c r="E2452">
        <v>2912.8824802936515</v>
      </c>
      <c r="F2452" s="14">
        <v>159</v>
      </c>
      <c r="H2452">
        <v>1.5843805662438372E-3</v>
      </c>
      <c r="I2452">
        <v>101617</v>
      </c>
      <c r="J2452">
        <v>154.50170739147978</v>
      </c>
      <c r="K2452">
        <v>161.39031854906167</v>
      </c>
      <c r="T2452">
        <f t="shared" si="269"/>
        <v>0</v>
      </c>
      <c r="U2452">
        <f t="shared" si="270"/>
        <v>0</v>
      </c>
      <c r="V2452">
        <f t="shared" si="271"/>
        <v>0</v>
      </c>
      <c r="W2452">
        <f t="shared" si="272"/>
        <v>0</v>
      </c>
      <c r="X2452">
        <f t="shared" ref="X2452:X2515" si="275">IF(OR(I2452&lt;$N$6-$S$6,I2452&gt;$P$6+$S$6),1,0)</f>
        <v>0</v>
      </c>
      <c r="Y2452">
        <f t="shared" si="273"/>
        <v>0</v>
      </c>
      <c r="Z2452">
        <f t="shared" si="274"/>
        <v>0</v>
      </c>
    </row>
    <row r="2453" spans="1:26" ht="14.4">
      <c r="A2453" s="7" t="s">
        <v>2744</v>
      </c>
      <c r="B2453" s="7" t="s">
        <v>267</v>
      </c>
      <c r="C2453" s="8" t="s">
        <v>80</v>
      </c>
      <c r="D2453" s="9" t="s">
        <v>69</v>
      </c>
      <c r="E2453">
        <v>2943.2688461124853</v>
      </c>
      <c r="F2453" s="14">
        <v>205</v>
      </c>
      <c r="H2453">
        <v>1.39799978492311E-3</v>
      </c>
      <c r="I2453">
        <v>102289</v>
      </c>
      <c r="J2453">
        <v>148.59857853728161</v>
      </c>
      <c r="K2453">
        <v>187.70346762603995</v>
      </c>
      <c r="T2453">
        <f t="shared" si="269"/>
        <v>0</v>
      </c>
      <c r="U2453">
        <f t="shared" si="270"/>
        <v>0</v>
      </c>
      <c r="V2453">
        <f t="shared" si="271"/>
        <v>0</v>
      </c>
      <c r="W2453">
        <f t="shared" si="272"/>
        <v>0</v>
      </c>
      <c r="X2453">
        <f t="shared" si="275"/>
        <v>0</v>
      </c>
      <c r="Y2453">
        <f t="shared" si="273"/>
        <v>0</v>
      </c>
      <c r="Z2453">
        <f t="shared" si="274"/>
        <v>0</v>
      </c>
    </row>
    <row r="2454" spans="1:26" ht="14.4">
      <c r="A2454" s="7" t="s">
        <v>2745</v>
      </c>
      <c r="B2454" s="7" t="s">
        <v>267</v>
      </c>
      <c r="C2454" s="8" t="s">
        <v>80</v>
      </c>
      <c r="D2454" s="9" t="s">
        <v>70</v>
      </c>
      <c r="E2454">
        <v>3369.2111086287118</v>
      </c>
      <c r="F2454" s="14">
        <v>207</v>
      </c>
      <c r="G2454">
        <v>5.5368296307808874E-4</v>
      </c>
      <c r="H2454">
        <v>1.6707626254286185E-3</v>
      </c>
      <c r="I2454">
        <v>102947</v>
      </c>
      <c r="J2454">
        <v>189.41785578987245</v>
      </c>
      <c r="K2454">
        <v>243.8147784782461</v>
      </c>
      <c r="T2454">
        <f t="shared" si="269"/>
        <v>0</v>
      </c>
      <c r="U2454">
        <f t="shared" si="270"/>
        <v>0</v>
      </c>
      <c r="V2454">
        <f t="shared" si="271"/>
        <v>0</v>
      </c>
      <c r="W2454">
        <f t="shared" si="272"/>
        <v>0</v>
      </c>
      <c r="X2454">
        <f t="shared" si="275"/>
        <v>0</v>
      </c>
      <c r="Y2454">
        <f t="shared" si="273"/>
        <v>0</v>
      </c>
      <c r="Z2454">
        <f t="shared" si="274"/>
        <v>0</v>
      </c>
    </row>
    <row r="2455" spans="1:26" ht="14.4">
      <c r="A2455" s="7" t="s">
        <v>2746</v>
      </c>
      <c r="B2455" s="7" t="s">
        <v>267</v>
      </c>
      <c r="C2455" s="8" t="s">
        <v>80</v>
      </c>
      <c r="D2455" s="9" t="s">
        <v>71</v>
      </c>
      <c r="E2455">
        <v>3075.8161785296988</v>
      </c>
      <c r="F2455" s="14">
        <v>145</v>
      </c>
      <c r="G2455">
        <v>5.6007802466274612E-4</v>
      </c>
      <c r="H2455">
        <v>1.4871037206562569E-3</v>
      </c>
      <c r="I2455">
        <v>103557</v>
      </c>
      <c r="J2455">
        <v>162.2294967988644</v>
      </c>
      <c r="K2455">
        <v>184.43948743204226</v>
      </c>
      <c r="T2455">
        <f t="shared" si="269"/>
        <v>0</v>
      </c>
      <c r="U2455">
        <f t="shared" si="270"/>
        <v>0</v>
      </c>
      <c r="V2455">
        <f t="shared" si="271"/>
        <v>0</v>
      </c>
      <c r="W2455">
        <f t="shared" si="272"/>
        <v>0</v>
      </c>
      <c r="X2455">
        <f t="shared" si="275"/>
        <v>0</v>
      </c>
      <c r="Y2455">
        <f t="shared" si="273"/>
        <v>0</v>
      </c>
      <c r="Z2455">
        <f t="shared" si="274"/>
        <v>0</v>
      </c>
    </row>
    <row r="2456" spans="1:26" ht="14.4">
      <c r="A2456" s="7" t="s">
        <v>2747</v>
      </c>
      <c r="B2456" s="7" t="s">
        <v>267</v>
      </c>
      <c r="C2456" s="8" t="s">
        <v>80</v>
      </c>
      <c r="D2456" s="9" t="s">
        <v>72</v>
      </c>
      <c r="E2456">
        <v>3546.7778151357375</v>
      </c>
      <c r="F2456" s="14">
        <v>172</v>
      </c>
      <c r="G2456">
        <v>5.5716728467405713E-4</v>
      </c>
      <c r="H2456">
        <v>1.4793752041345656E-3</v>
      </c>
      <c r="I2456">
        <v>104098</v>
      </c>
      <c r="K2456">
        <v>183.48095064266366</v>
      </c>
      <c r="T2456">
        <f t="shared" si="269"/>
        <v>0</v>
      </c>
      <c r="U2456">
        <f t="shared" si="270"/>
        <v>0</v>
      </c>
      <c r="V2456">
        <f t="shared" si="271"/>
        <v>0</v>
      </c>
      <c r="W2456">
        <f t="shared" si="272"/>
        <v>0</v>
      </c>
      <c r="X2456">
        <f t="shared" si="275"/>
        <v>0</v>
      </c>
      <c r="Y2456">
        <f t="shared" si="273"/>
        <v>0</v>
      </c>
      <c r="Z2456">
        <f t="shared" si="274"/>
        <v>0</v>
      </c>
    </row>
    <row r="2457" spans="1:26" ht="14.4">
      <c r="A2457" s="7" t="s">
        <v>2748</v>
      </c>
      <c r="B2457" s="7" t="s">
        <v>267</v>
      </c>
      <c r="C2457" s="8" t="s">
        <v>80</v>
      </c>
      <c r="D2457" s="9" t="s">
        <v>73</v>
      </c>
      <c r="E2457">
        <v>4046.1198710714079</v>
      </c>
      <c r="F2457" s="14">
        <v>219</v>
      </c>
      <c r="G2457">
        <v>5.4517282935134001E-4</v>
      </c>
      <c r="H2457">
        <v>1.5111808252195038E-3</v>
      </c>
      <c r="I2457">
        <v>104554</v>
      </c>
      <c r="K2457">
        <v>182.68072001071218</v>
      </c>
      <c r="T2457">
        <f t="shared" si="269"/>
        <v>0</v>
      </c>
      <c r="U2457">
        <f t="shared" si="270"/>
        <v>0</v>
      </c>
      <c r="V2457">
        <f t="shared" si="271"/>
        <v>0</v>
      </c>
      <c r="W2457">
        <f t="shared" si="272"/>
        <v>0</v>
      </c>
      <c r="X2457">
        <f t="shared" si="275"/>
        <v>0</v>
      </c>
      <c r="Y2457">
        <f t="shared" si="273"/>
        <v>0</v>
      </c>
      <c r="Z2457">
        <f t="shared" si="274"/>
        <v>0</v>
      </c>
    </row>
    <row r="2458" spans="1:26" ht="14.4">
      <c r="A2458" s="7" t="s">
        <v>2749</v>
      </c>
      <c r="B2458" s="7" t="s">
        <v>267</v>
      </c>
      <c r="C2458" s="8" t="s">
        <v>80</v>
      </c>
      <c r="D2458" s="9" t="s">
        <v>74</v>
      </c>
      <c r="E2458">
        <v>4493.720252332263</v>
      </c>
      <c r="F2458" s="14">
        <v>238</v>
      </c>
      <c r="G2458">
        <v>5.431623483671778E-4</v>
      </c>
      <c r="H2458">
        <v>1.6771328651337418E-3</v>
      </c>
      <c r="I2458">
        <v>104941</v>
      </c>
      <c r="K2458">
        <v>182.00703252303674</v>
      </c>
      <c r="T2458">
        <f t="shared" si="269"/>
        <v>0</v>
      </c>
      <c r="U2458">
        <f t="shared" si="270"/>
        <v>0</v>
      </c>
      <c r="V2458">
        <f t="shared" si="271"/>
        <v>0</v>
      </c>
      <c r="W2458">
        <f t="shared" si="272"/>
        <v>0</v>
      </c>
      <c r="X2458">
        <f t="shared" si="275"/>
        <v>0</v>
      </c>
      <c r="Y2458">
        <f t="shared" si="273"/>
        <v>0</v>
      </c>
      <c r="Z2458">
        <f t="shared" si="274"/>
        <v>0</v>
      </c>
    </row>
    <row r="2459" spans="1:26" ht="14.4">
      <c r="A2459" s="7" t="s">
        <v>2750</v>
      </c>
      <c r="B2459" s="7" t="s">
        <v>268</v>
      </c>
      <c r="C2459" s="8" t="s">
        <v>84</v>
      </c>
      <c r="D2459" s="9" t="s">
        <v>62</v>
      </c>
      <c r="E2459">
        <v>6430.9497846969198</v>
      </c>
      <c r="F2459" s="14">
        <v>260</v>
      </c>
      <c r="I2459">
        <v>1267980</v>
      </c>
      <c r="J2459">
        <v>292.59136579441315</v>
      </c>
      <c r="K2459">
        <v>149.84463477341913</v>
      </c>
      <c r="T2459">
        <f t="shared" si="269"/>
        <v>0</v>
      </c>
      <c r="U2459">
        <f t="shared" si="270"/>
        <v>0</v>
      </c>
      <c r="V2459">
        <f t="shared" si="271"/>
        <v>0</v>
      </c>
      <c r="W2459">
        <f t="shared" si="272"/>
        <v>0</v>
      </c>
      <c r="X2459">
        <f t="shared" si="275"/>
        <v>0</v>
      </c>
      <c r="Y2459">
        <f t="shared" si="273"/>
        <v>0</v>
      </c>
      <c r="Z2459">
        <f t="shared" si="274"/>
        <v>0</v>
      </c>
    </row>
    <row r="2460" spans="1:26" ht="14.4">
      <c r="A2460" s="7" t="s">
        <v>2751</v>
      </c>
      <c r="B2460" s="7" t="s">
        <v>268</v>
      </c>
      <c r="C2460" s="8" t="s">
        <v>84</v>
      </c>
      <c r="D2460" s="9" t="s">
        <v>63</v>
      </c>
      <c r="E2460">
        <v>6935.9012564968516</v>
      </c>
      <c r="F2460" s="14">
        <v>305</v>
      </c>
      <c r="G2460">
        <v>1.6440483610210107E-2</v>
      </c>
      <c r="I2460">
        <v>1272347</v>
      </c>
      <c r="J2460">
        <v>283.72763090571988</v>
      </c>
      <c r="K2460">
        <v>135.18324796616017</v>
      </c>
      <c r="T2460">
        <f t="shared" si="269"/>
        <v>0</v>
      </c>
      <c r="U2460">
        <f t="shared" si="270"/>
        <v>0</v>
      </c>
      <c r="V2460">
        <f t="shared" si="271"/>
        <v>1</v>
      </c>
      <c r="W2460">
        <f t="shared" si="272"/>
        <v>0</v>
      </c>
      <c r="X2460">
        <f t="shared" si="275"/>
        <v>0</v>
      </c>
      <c r="Y2460">
        <f t="shared" si="273"/>
        <v>0</v>
      </c>
      <c r="Z2460">
        <f t="shared" si="274"/>
        <v>0</v>
      </c>
    </row>
    <row r="2461" spans="1:26" ht="14.4">
      <c r="A2461" s="7" t="s">
        <v>2752</v>
      </c>
      <c r="B2461" s="7" t="s">
        <v>268</v>
      </c>
      <c r="C2461" s="8" t="s">
        <v>84</v>
      </c>
      <c r="D2461" s="9" t="s">
        <v>64</v>
      </c>
      <c r="E2461">
        <v>7050.2554278196449</v>
      </c>
      <c r="F2461" s="14">
        <v>352</v>
      </c>
      <c r="G2461">
        <v>1.6725064822344125E-2</v>
      </c>
      <c r="H2461">
        <v>3.9665874371831764E-2</v>
      </c>
      <c r="I2461">
        <v>1277723</v>
      </c>
      <c r="J2461">
        <v>314.62218336838265</v>
      </c>
      <c r="K2461">
        <v>162.78958741448656</v>
      </c>
      <c r="T2461">
        <f t="shared" si="269"/>
        <v>0</v>
      </c>
      <c r="U2461">
        <f t="shared" si="270"/>
        <v>0</v>
      </c>
      <c r="V2461">
        <f t="shared" si="271"/>
        <v>1</v>
      </c>
      <c r="W2461">
        <f t="shared" si="272"/>
        <v>1</v>
      </c>
      <c r="X2461">
        <f t="shared" si="275"/>
        <v>0</v>
      </c>
      <c r="Y2461">
        <f t="shared" si="273"/>
        <v>0</v>
      </c>
      <c r="Z2461">
        <f t="shared" si="274"/>
        <v>0</v>
      </c>
    </row>
    <row r="2462" spans="1:26" ht="14.4">
      <c r="A2462" s="7" t="s">
        <v>2753</v>
      </c>
      <c r="B2462" s="7" t="s">
        <v>268</v>
      </c>
      <c r="C2462" s="8" t="s">
        <v>84</v>
      </c>
      <c r="D2462" s="9" t="s">
        <v>65</v>
      </c>
      <c r="E2462">
        <v>8751.6477729797771</v>
      </c>
      <c r="F2462" s="14">
        <v>449</v>
      </c>
      <c r="G2462">
        <v>1.5793679724083784E-2</v>
      </c>
      <c r="H2462">
        <v>3.752488573591678E-2</v>
      </c>
      <c r="I2462">
        <v>1283868</v>
      </c>
      <c r="J2462">
        <v>340.37767122476765</v>
      </c>
      <c r="K2462">
        <v>111.3821670140544</v>
      </c>
      <c r="T2462">
        <f t="shared" si="269"/>
        <v>0</v>
      </c>
      <c r="U2462">
        <f t="shared" si="270"/>
        <v>0</v>
      </c>
      <c r="V2462">
        <f t="shared" si="271"/>
        <v>1</v>
      </c>
      <c r="W2462">
        <f t="shared" si="272"/>
        <v>1</v>
      </c>
      <c r="X2462">
        <f t="shared" si="275"/>
        <v>0</v>
      </c>
      <c r="Y2462">
        <f t="shared" si="273"/>
        <v>0</v>
      </c>
      <c r="Z2462">
        <f t="shared" si="274"/>
        <v>0</v>
      </c>
    </row>
    <row r="2463" spans="1:26" ht="14.4">
      <c r="A2463" s="7" t="s">
        <v>2754</v>
      </c>
      <c r="B2463" s="7" t="s">
        <v>268</v>
      </c>
      <c r="C2463" s="8" t="s">
        <v>84</v>
      </c>
      <c r="D2463" s="9" t="s">
        <v>66</v>
      </c>
      <c r="E2463">
        <v>9985.2154258555038</v>
      </c>
      <c r="F2463" s="14">
        <v>522</v>
      </c>
      <c r="G2463">
        <v>1.5713987905878815E-2</v>
      </c>
      <c r="H2463">
        <v>3.733554250340404E-2</v>
      </c>
      <c r="I2463">
        <v>1290379</v>
      </c>
      <c r="J2463">
        <v>440.18075309657087</v>
      </c>
      <c r="K2463">
        <v>109.27022215953608</v>
      </c>
      <c r="T2463">
        <f t="shared" si="269"/>
        <v>0</v>
      </c>
      <c r="U2463">
        <f t="shared" si="270"/>
        <v>0</v>
      </c>
      <c r="V2463">
        <f t="shared" si="271"/>
        <v>1</v>
      </c>
      <c r="W2463">
        <f t="shared" si="272"/>
        <v>1</v>
      </c>
      <c r="X2463">
        <f t="shared" si="275"/>
        <v>0</v>
      </c>
      <c r="Y2463">
        <f t="shared" si="273"/>
        <v>0</v>
      </c>
      <c r="Z2463">
        <f t="shared" si="274"/>
        <v>0</v>
      </c>
    </row>
    <row r="2464" spans="1:26" ht="14.4">
      <c r="A2464" s="7" t="s">
        <v>2755</v>
      </c>
      <c r="B2464" s="7" t="s">
        <v>268</v>
      </c>
      <c r="C2464" s="8" t="s">
        <v>84</v>
      </c>
      <c r="D2464" s="9" t="s">
        <v>67</v>
      </c>
      <c r="E2464">
        <v>12405.056148621401</v>
      </c>
      <c r="F2464" s="14">
        <v>648</v>
      </c>
      <c r="G2464">
        <v>1.5084048289310242E-2</v>
      </c>
      <c r="H2464">
        <v>3.2801231829246387E-2</v>
      </c>
      <c r="I2464">
        <v>1296933</v>
      </c>
      <c r="J2464">
        <v>457.23256328584438</v>
      </c>
      <c r="K2464">
        <v>180.42566578227249</v>
      </c>
      <c r="T2464">
        <f t="shared" si="269"/>
        <v>0</v>
      </c>
      <c r="U2464">
        <f t="shared" si="270"/>
        <v>0</v>
      </c>
      <c r="V2464">
        <f t="shared" si="271"/>
        <v>1</v>
      </c>
      <c r="W2464">
        <f t="shared" si="272"/>
        <v>1</v>
      </c>
      <c r="X2464">
        <f t="shared" si="275"/>
        <v>0</v>
      </c>
      <c r="Y2464">
        <f t="shared" si="273"/>
        <v>0</v>
      </c>
      <c r="Z2464">
        <f t="shared" si="274"/>
        <v>0</v>
      </c>
    </row>
    <row r="2465" spans="1:26" ht="14.4">
      <c r="A2465" s="7" t="s">
        <v>2756</v>
      </c>
      <c r="B2465" s="7" t="s">
        <v>268</v>
      </c>
      <c r="C2465" s="8" t="s">
        <v>84</v>
      </c>
      <c r="D2465" s="9" t="s">
        <v>68</v>
      </c>
      <c r="E2465">
        <v>14162.805420574801</v>
      </c>
      <c r="F2465" s="14">
        <v>625</v>
      </c>
      <c r="G2465">
        <v>1.5008308540688834E-2</v>
      </c>
      <c r="H2465">
        <v>3.2636530881226991E-2</v>
      </c>
      <c r="I2465">
        <v>1303478</v>
      </c>
      <c r="J2465">
        <v>396.6311667707472</v>
      </c>
      <c r="K2465">
        <v>112.00802775344118</v>
      </c>
      <c r="T2465">
        <f t="shared" si="269"/>
        <v>0</v>
      </c>
      <c r="U2465">
        <f t="shared" si="270"/>
        <v>0</v>
      </c>
      <c r="V2465">
        <f t="shared" si="271"/>
        <v>1</v>
      </c>
      <c r="W2465">
        <f t="shared" si="272"/>
        <v>1</v>
      </c>
      <c r="X2465">
        <f t="shared" si="275"/>
        <v>0</v>
      </c>
      <c r="Y2465">
        <f t="shared" si="273"/>
        <v>0</v>
      </c>
      <c r="Z2465">
        <f t="shared" si="274"/>
        <v>0</v>
      </c>
    </row>
    <row r="2466" spans="1:26" ht="14.4">
      <c r="A2466" s="7" t="s">
        <v>2757</v>
      </c>
      <c r="B2466" s="7" t="s">
        <v>268</v>
      </c>
      <c r="C2466" s="8" t="s">
        <v>84</v>
      </c>
      <c r="D2466" s="9" t="s">
        <v>69</v>
      </c>
      <c r="E2466">
        <v>16663.916907117338</v>
      </c>
      <c r="F2466" s="14">
        <v>790</v>
      </c>
      <c r="G2466">
        <v>8.9783518060517244E-3</v>
      </c>
      <c r="H2466">
        <v>1.9101706818112425E-2</v>
      </c>
      <c r="I2466">
        <v>1310040</v>
      </c>
      <c r="J2466">
        <v>474.03132728771641</v>
      </c>
      <c r="K2466">
        <v>118.31699795426094</v>
      </c>
      <c r="T2466">
        <f t="shared" si="269"/>
        <v>0</v>
      </c>
      <c r="U2466">
        <f t="shared" si="270"/>
        <v>0</v>
      </c>
      <c r="V2466">
        <f t="shared" si="271"/>
        <v>1</v>
      </c>
      <c r="W2466">
        <f t="shared" si="272"/>
        <v>1</v>
      </c>
      <c r="X2466">
        <f t="shared" si="275"/>
        <v>0</v>
      </c>
      <c r="Y2466">
        <f t="shared" si="273"/>
        <v>0</v>
      </c>
      <c r="Z2466">
        <f t="shared" si="274"/>
        <v>0</v>
      </c>
    </row>
    <row r="2467" spans="1:26" ht="14.4">
      <c r="A2467" s="7" t="s">
        <v>2758</v>
      </c>
      <c r="B2467" s="7" t="s">
        <v>268</v>
      </c>
      <c r="C2467" s="8" t="s">
        <v>84</v>
      </c>
      <c r="D2467" s="9" t="s">
        <v>70</v>
      </c>
      <c r="E2467">
        <v>21395.278980044044</v>
      </c>
      <c r="F2467" s="14">
        <v>924</v>
      </c>
      <c r="G2467">
        <v>1.072202569184222E-2</v>
      </c>
      <c r="H2467">
        <v>2.3542879367146011E-2</v>
      </c>
      <c r="I2467">
        <v>1316449</v>
      </c>
      <c r="J2467">
        <v>423.10792138548476</v>
      </c>
      <c r="K2467">
        <v>77.48116334168661</v>
      </c>
      <c r="T2467">
        <f t="shared" si="269"/>
        <v>0</v>
      </c>
      <c r="U2467">
        <f t="shared" si="270"/>
        <v>0</v>
      </c>
      <c r="V2467">
        <f t="shared" si="271"/>
        <v>1</v>
      </c>
      <c r="W2467">
        <f t="shared" si="272"/>
        <v>1</v>
      </c>
      <c r="X2467">
        <f t="shared" si="275"/>
        <v>0</v>
      </c>
      <c r="Y2467">
        <f t="shared" si="273"/>
        <v>0</v>
      </c>
      <c r="Z2467">
        <f t="shared" si="274"/>
        <v>0</v>
      </c>
    </row>
    <row r="2468" spans="1:26" ht="14.4">
      <c r="A2468" s="7" t="s">
        <v>2759</v>
      </c>
      <c r="B2468" s="7" t="s">
        <v>268</v>
      </c>
      <c r="C2468" s="8" t="s">
        <v>84</v>
      </c>
      <c r="D2468" s="9" t="s">
        <v>71</v>
      </c>
      <c r="E2468">
        <v>14617.775079053745</v>
      </c>
      <c r="F2468" s="14">
        <v>887</v>
      </c>
      <c r="G2468">
        <v>1.5372947664984522E-2</v>
      </c>
      <c r="H2468">
        <v>3.5130712776688104E-2</v>
      </c>
      <c r="I2468">
        <v>1322518</v>
      </c>
      <c r="J2468">
        <v>414.361089981384</v>
      </c>
      <c r="K2468">
        <v>102.83413911946757</v>
      </c>
      <c r="T2468">
        <f t="shared" si="269"/>
        <v>0</v>
      </c>
      <c r="U2468">
        <f t="shared" si="270"/>
        <v>0</v>
      </c>
      <c r="V2468">
        <f t="shared" si="271"/>
        <v>1</v>
      </c>
      <c r="W2468">
        <f t="shared" si="272"/>
        <v>1</v>
      </c>
      <c r="X2468">
        <f t="shared" si="275"/>
        <v>0</v>
      </c>
      <c r="Y2468">
        <f t="shared" si="273"/>
        <v>0</v>
      </c>
      <c r="Z2468">
        <f t="shared" si="274"/>
        <v>0</v>
      </c>
    </row>
    <row r="2469" spans="1:26" ht="14.4">
      <c r="A2469" s="7" t="s">
        <v>2760</v>
      </c>
      <c r="B2469" s="7" t="s">
        <v>268</v>
      </c>
      <c r="C2469" s="8" t="s">
        <v>84</v>
      </c>
      <c r="D2469" s="9" t="s">
        <v>72</v>
      </c>
      <c r="E2469">
        <v>15630.050454222024</v>
      </c>
      <c r="F2469" s="14">
        <v>805</v>
      </c>
      <c r="G2469">
        <v>9.4420956332190095E-3</v>
      </c>
      <c r="H2469">
        <v>2.0247045580323697E-2</v>
      </c>
      <c r="I2469">
        <v>1328095</v>
      </c>
      <c r="J2469">
        <v>474.36365621435215</v>
      </c>
      <c r="K2469">
        <v>73.036943893320881</v>
      </c>
      <c r="T2469">
        <f t="shared" si="269"/>
        <v>0</v>
      </c>
      <c r="U2469">
        <f t="shared" si="270"/>
        <v>0</v>
      </c>
      <c r="V2469">
        <f t="shared" si="271"/>
        <v>1</v>
      </c>
      <c r="W2469">
        <f t="shared" si="272"/>
        <v>1</v>
      </c>
      <c r="X2469">
        <f t="shared" si="275"/>
        <v>0</v>
      </c>
      <c r="Y2469">
        <f t="shared" si="273"/>
        <v>0</v>
      </c>
      <c r="Z2469">
        <f t="shared" si="274"/>
        <v>0</v>
      </c>
    </row>
    <row r="2470" spans="1:26" ht="14.4">
      <c r="A2470" s="7" t="s">
        <v>2761</v>
      </c>
      <c r="B2470" s="7" t="s">
        <v>268</v>
      </c>
      <c r="C2470" s="8" t="s">
        <v>84</v>
      </c>
      <c r="D2470" s="9" t="s">
        <v>73</v>
      </c>
      <c r="E2470">
        <v>17760.609090063477</v>
      </c>
      <c r="F2470" s="14">
        <v>935</v>
      </c>
      <c r="G2470">
        <v>1.2662386859923096E-2</v>
      </c>
      <c r="H2470">
        <v>2.1439791400679028E-2</v>
      </c>
      <c r="I2470">
        <v>1333082</v>
      </c>
      <c r="J2470">
        <v>487.5919110752377</v>
      </c>
      <c r="K2470">
        <v>144.02714911760867</v>
      </c>
      <c r="T2470">
        <f t="shared" si="269"/>
        <v>0</v>
      </c>
      <c r="U2470">
        <f t="shared" si="270"/>
        <v>0</v>
      </c>
      <c r="V2470">
        <f t="shared" si="271"/>
        <v>1</v>
      </c>
      <c r="W2470">
        <f t="shared" si="272"/>
        <v>1</v>
      </c>
      <c r="X2470">
        <f t="shared" si="275"/>
        <v>0</v>
      </c>
      <c r="Y2470">
        <f t="shared" si="273"/>
        <v>0</v>
      </c>
      <c r="Z2470">
        <f t="shared" si="274"/>
        <v>0</v>
      </c>
    </row>
    <row r="2471" spans="1:26" ht="14.4">
      <c r="A2471" s="7" t="s">
        <v>2762</v>
      </c>
      <c r="B2471" s="7" t="s">
        <v>268</v>
      </c>
      <c r="C2471" s="8" t="s">
        <v>84</v>
      </c>
      <c r="D2471" s="9" t="s">
        <v>74</v>
      </c>
      <c r="E2471">
        <v>17523.298273790431</v>
      </c>
      <c r="F2471" s="14">
        <v>972</v>
      </c>
      <c r="G2471">
        <v>1.0124573905800564E-2</v>
      </c>
      <c r="H2471">
        <v>2.0708981867584242E-2</v>
      </c>
      <c r="I2471">
        <v>1337439</v>
      </c>
      <c r="K2471">
        <v>143.55794918497219</v>
      </c>
      <c r="T2471">
        <f t="shared" si="269"/>
        <v>0</v>
      </c>
      <c r="U2471">
        <f t="shared" si="270"/>
        <v>0</v>
      </c>
      <c r="V2471">
        <f t="shared" si="271"/>
        <v>1</v>
      </c>
      <c r="W2471">
        <f t="shared" si="272"/>
        <v>1</v>
      </c>
      <c r="X2471">
        <f t="shared" si="275"/>
        <v>0</v>
      </c>
      <c r="Y2471">
        <f t="shared" si="273"/>
        <v>0</v>
      </c>
      <c r="Z2471">
        <f t="shared" si="274"/>
        <v>0</v>
      </c>
    </row>
    <row r="2472" spans="1:26" ht="14.4">
      <c r="A2472" s="7" t="s">
        <v>2763</v>
      </c>
      <c r="B2472" s="7" t="s">
        <v>269</v>
      </c>
      <c r="C2472" s="8" t="s">
        <v>78</v>
      </c>
      <c r="D2472" s="9" t="s">
        <v>62</v>
      </c>
      <c r="E2472">
        <v>2245.327430543211</v>
      </c>
      <c r="F2472" s="14">
        <v>123</v>
      </c>
      <c r="I2472">
        <v>9563500</v>
      </c>
      <c r="J2472">
        <v>206.72347989752706</v>
      </c>
      <c r="K2472">
        <v>32.414910858995135</v>
      </c>
      <c r="T2472">
        <f t="shared" si="269"/>
        <v>0</v>
      </c>
      <c r="U2472">
        <f t="shared" si="270"/>
        <v>0</v>
      </c>
      <c r="V2472">
        <f t="shared" si="271"/>
        <v>0</v>
      </c>
      <c r="W2472">
        <f t="shared" si="272"/>
        <v>0</v>
      </c>
      <c r="X2472">
        <f t="shared" si="275"/>
        <v>0</v>
      </c>
      <c r="Y2472">
        <f t="shared" si="273"/>
        <v>0</v>
      </c>
      <c r="Z2472">
        <f t="shared" si="274"/>
        <v>0</v>
      </c>
    </row>
    <row r="2473" spans="1:26" ht="14.4">
      <c r="A2473" s="7" t="s">
        <v>2764</v>
      </c>
      <c r="B2473" s="7" t="s">
        <v>269</v>
      </c>
      <c r="C2473" s="8" t="s">
        <v>78</v>
      </c>
      <c r="D2473" s="9" t="s">
        <v>63</v>
      </c>
      <c r="E2473">
        <v>2281.0640651877275</v>
      </c>
      <c r="F2473" s="14">
        <v>122</v>
      </c>
      <c r="G2473">
        <v>9.8246774727092298E-4</v>
      </c>
      <c r="I2473">
        <v>9673600</v>
      </c>
      <c r="J2473">
        <v>213.05408534568309</v>
      </c>
      <c r="K2473">
        <v>33.286470393648692</v>
      </c>
      <c r="T2473">
        <f t="shared" si="269"/>
        <v>0</v>
      </c>
      <c r="U2473">
        <f t="shared" si="270"/>
        <v>0</v>
      </c>
      <c r="V2473">
        <f t="shared" si="271"/>
        <v>0</v>
      </c>
      <c r="W2473">
        <f t="shared" si="272"/>
        <v>0</v>
      </c>
      <c r="X2473">
        <f t="shared" si="275"/>
        <v>0</v>
      </c>
      <c r="Y2473">
        <f t="shared" si="273"/>
        <v>0</v>
      </c>
      <c r="Z2473">
        <f t="shared" si="274"/>
        <v>0</v>
      </c>
    </row>
    <row r="2474" spans="1:26" ht="14.4">
      <c r="A2474" s="7" t="s">
        <v>2765</v>
      </c>
      <c r="B2474" s="7" t="s">
        <v>269</v>
      </c>
      <c r="C2474" s="8" t="s">
        <v>78</v>
      </c>
      <c r="D2474" s="9" t="s">
        <v>64</v>
      </c>
      <c r="E2474">
        <v>2365.7732422126583</v>
      </c>
      <c r="F2474" s="14">
        <v>128</v>
      </c>
      <c r="G2474">
        <v>9.8896942311820814E-4</v>
      </c>
      <c r="H2474">
        <v>2.6454983183226161E-3</v>
      </c>
      <c r="I2474">
        <v>9781900</v>
      </c>
      <c r="J2474">
        <v>187.18244921743221</v>
      </c>
      <c r="K2474">
        <v>30.975577341825208</v>
      </c>
      <c r="T2474">
        <f t="shared" si="269"/>
        <v>0</v>
      </c>
      <c r="U2474">
        <f t="shared" si="270"/>
        <v>0</v>
      </c>
      <c r="V2474">
        <f t="shared" si="271"/>
        <v>0</v>
      </c>
      <c r="W2474">
        <f t="shared" si="272"/>
        <v>0</v>
      </c>
      <c r="X2474">
        <f t="shared" si="275"/>
        <v>0</v>
      </c>
      <c r="Y2474">
        <f t="shared" si="273"/>
        <v>0</v>
      </c>
      <c r="Z2474">
        <f t="shared" si="274"/>
        <v>0</v>
      </c>
    </row>
    <row r="2475" spans="1:26" ht="14.4">
      <c r="A2475" s="7" t="s">
        <v>2766</v>
      </c>
      <c r="B2475" s="7" t="s">
        <v>269</v>
      </c>
      <c r="C2475" s="8" t="s">
        <v>78</v>
      </c>
      <c r="D2475" s="9" t="s">
        <v>65</v>
      </c>
      <c r="E2475">
        <v>2790.0043682798432</v>
      </c>
      <c r="F2475" s="14">
        <v>151</v>
      </c>
      <c r="G2475">
        <v>9.3426695664546023E-4</v>
      </c>
      <c r="H2475">
        <v>2.5210878269883532E-3</v>
      </c>
      <c r="I2475">
        <v>9839800</v>
      </c>
      <c r="J2475">
        <v>196.65033842151263</v>
      </c>
      <c r="K2475">
        <v>36.077969064411882</v>
      </c>
      <c r="T2475">
        <f t="shared" si="269"/>
        <v>0</v>
      </c>
      <c r="U2475">
        <f t="shared" si="270"/>
        <v>0</v>
      </c>
      <c r="V2475">
        <f t="shared" si="271"/>
        <v>0</v>
      </c>
      <c r="W2475">
        <f t="shared" si="272"/>
        <v>0</v>
      </c>
      <c r="X2475">
        <f t="shared" si="275"/>
        <v>0</v>
      </c>
      <c r="Y2475">
        <f t="shared" si="273"/>
        <v>0</v>
      </c>
      <c r="Z2475">
        <f t="shared" si="274"/>
        <v>0</v>
      </c>
    </row>
    <row r="2476" spans="1:26" ht="14.4">
      <c r="A2476" s="7" t="s">
        <v>2767</v>
      </c>
      <c r="B2476" s="7" t="s">
        <v>269</v>
      </c>
      <c r="C2476" s="8" t="s">
        <v>78</v>
      </c>
      <c r="D2476" s="9" t="s">
        <v>66</v>
      </c>
      <c r="E2476">
        <v>3139.5372015826993</v>
      </c>
      <c r="F2476" s="14">
        <v>179</v>
      </c>
      <c r="G2476">
        <v>9.2555676372276592E-4</v>
      </c>
      <c r="H2476">
        <v>2.4975836655793163E-3</v>
      </c>
      <c r="I2476">
        <v>9932400</v>
      </c>
      <c r="J2476">
        <v>244.85522129596069</v>
      </c>
      <c r="K2476">
        <v>42.99061656799968</v>
      </c>
      <c r="T2476">
        <f t="shared" si="269"/>
        <v>0</v>
      </c>
      <c r="U2476">
        <f t="shared" si="270"/>
        <v>0</v>
      </c>
      <c r="V2476">
        <f t="shared" si="271"/>
        <v>0</v>
      </c>
      <c r="W2476">
        <f t="shared" si="272"/>
        <v>0</v>
      </c>
      <c r="X2476">
        <f t="shared" si="275"/>
        <v>0</v>
      </c>
      <c r="Y2476">
        <f t="shared" si="273"/>
        <v>0</v>
      </c>
      <c r="Z2476">
        <f t="shared" si="274"/>
        <v>0</v>
      </c>
    </row>
    <row r="2477" spans="1:26" ht="14.4">
      <c r="A2477" s="7" t="s">
        <v>2768</v>
      </c>
      <c r="B2477" s="7" t="s">
        <v>269</v>
      </c>
      <c r="C2477" s="8" t="s">
        <v>78</v>
      </c>
      <c r="D2477" s="9" t="s">
        <v>67</v>
      </c>
      <c r="E2477">
        <v>3218.9610806660685</v>
      </c>
      <c r="F2477" s="14">
        <v>181</v>
      </c>
      <c r="G2477">
        <v>9.399740751819723E-4</v>
      </c>
      <c r="H2477">
        <v>2.494067205105195E-3</v>
      </c>
      <c r="I2477">
        <v>10029000</v>
      </c>
      <c r="J2477">
        <v>279.19034799082658</v>
      </c>
      <c r="K2477">
        <v>45.069299032804864</v>
      </c>
      <c r="T2477">
        <f t="shared" si="269"/>
        <v>0</v>
      </c>
      <c r="U2477">
        <f t="shared" si="270"/>
        <v>0</v>
      </c>
      <c r="V2477">
        <f t="shared" si="271"/>
        <v>0</v>
      </c>
      <c r="W2477">
        <f t="shared" si="272"/>
        <v>0</v>
      </c>
      <c r="X2477">
        <f t="shared" si="275"/>
        <v>0</v>
      </c>
      <c r="Y2477">
        <f t="shared" si="273"/>
        <v>0</v>
      </c>
      <c r="Z2477">
        <f t="shared" si="274"/>
        <v>0</v>
      </c>
    </row>
    <row r="2478" spans="1:26" ht="14.4">
      <c r="A2478" s="7" t="s">
        <v>2769</v>
      </c>
      <c r="B2478" s="7" t="s">
        <v>269</v>
      </c>
      <c r="C2478" s="8" t="s">
        <v>78</v>
      </c>
      <c r="D2478" s="9" t="s">
        <v>68</v>
      </c>
      <c r="E2478">
        <v>3394.4289798477471</v>
      </c>
      <c r="F2478" s="14">
        <v>194</v>
      </c>
      <c r="G2478">
        <v>9.3079513028367187E-4</v>
      </c>
      <c r="H2478">
        <v>2.4697123786767247E-3</v>
      </c>
      <c r="I2478">
        <v>10127900</v>
      </c>
      <c r="J2478">
        <v>296.11271833252698</v>
      </c>
      <c r="K2478">
        <v>49.17110161040295</v>
      </c>
      <c r="T2478">
        <f t="shared" si="269"/>
        <v>0</v>
      </c>
      <c r="U2478">
        <f t="shared" si="270"/>
        <v>0</v>
      </c>
      <c r="V2478">
        <f t="shared" si="271"/>
        <v>0</v>
      </c>
      <c r="W2478">
        <f t="shared" si="272"/>
        <v>0</v>
      </c>
      <c r="X2478">
        <f t="shared" si="275"/>
        <v>0</v>
      </c>
      <c r="Y2478">
        <f t="shared" si="273"/>
        <v>0</v>
      </c>
      <c r="Z2478">
        <f t="shared" si="274"/>
        <v>0</v>
      </c>
    </row>
    <row r="2479" spans="1:26" ht="14.4">
      <c r="A2479" s="7" t="s">
        <v>2770</v>
      </c>
      <c r="B2479" s="7" t="s">
        <v>269</v>
      </c>
      <c r="C2479" s="8" t="s">
        <v>78</v>
      </c>
      <c r="D2479" s="9" t="s">
        <v>69</v>
      </c>
      <c r="E2479">
        <v>3806.3411193044567</v>
      </c>
      <c r="F2479" s="14">
        <v>217</v>
      </c>
      <c r="G2479">
        <v>7.5412465403761335E-4</v>
      </c>
      <c r="H2479">
        <v>2.0359703083588426E-3</v>
      </c>
      <c r="I2479">
        <v>10225100</v>
      </c>
      <c r="J2479">
        <v>329.87452445452857</v>
      </c>
      <c r="K2479">
        <v>51.833233904802889</v>
      </c>
      <c r="T2479">
        <f t="shared" si="269"/>
        <v>0</v>
      </c>
      <c r="U2479">
        <f t="shared" si="270"/>
        <v>0</v>
      </c>
      <c r="V2479">
        <f t="shared" si="271"/>
        <v>0</v>
      </c>
      <c r="W2479">
        <f t="shared" si="272"/>
        <v>0</v>
      </c>
      <c r="X2479">
        <f t="shared" si="275"/>
        <v>0</v>
      </c>
      <c r="Y2479">
        <f t="shared" si="273"/>
        <v>0</v>
      </c>
      <c r="Z2479">
        <f t="shared" si="274"/>
        <v>0</v>
      </c>
    </row>
    <row r="2480" spans="1:26" ht="14.4">
      <c r="A2480" s="7" t="s">
        <v>2771</v>
      </c>
      <c r="B2480" s="7" t="s">
        <v>269</v>
      </c>
      <c r="C2480" s="8" t="s">
        <v>78</v>
      </c>
      <c r="D2480" s="9" t="s">
        <v>70</v>
      </c>
      <c r="E2480">
        <v>4342.8231772986474</v>
      </c>
      <c r="F2480" s="14">
        <v>246</v>
      </c>
      <c r="G2480">
        <v>8.1935152823630784E-4</v>
      </c>
      <c r="H2480">
        <v>2.1731258894945251E-3</v>
      </c>
      <c r="I2480">
        <v>10328900</v>
      </c>
      <c r="J2480">
        <v>378.45269099323258</v>
      </c>
      <c r="K2480">
        <v>53.732730494050671</v>
      </c>
      <c r="T2480">
        <f t="shared" si="269"/>
        <v>0</v>
      </c>
      <c r="U2480">
        <f t="shared" si="270"/>
        <v>0</v>
      </c>
      <c r="V2480">
        <f t="shared" si="271"/>
        <v>0</v>
      </c>
      <c r="W2480">
        <f t="shared" si="272"/>
        <v>0</v>
      </c>
      <c r="X2480">
        <f t="shared" si="275"/>
        <v>0</v>
      </c>
      <c r="Y2480">
        <f t="shared" si="273"/>
        <v>0</v>
      </c>
      <c r="Z2480">
        <f t="shared" si="274"/>
        <v>0</v>
      </c>
    </row>
    <row r="2481" spans="1:26" ht="14.4">
      <c r="A2481" s="7" t="s">
        <v>2772</v>
      </c>
      <c r="B2481" s="7" t="s">
        <v>269</v>
      </c>
      <c r="C2481" s="8" t="s">
        <v>78</v>
      </c>
      <c r="D2481" s="9" t="s">
        <v>71</v>
      </c>
      <c r="E2481">
        <v>4162.5096689528336</v>
      </c>
      <c r="F2481" s="14">
        <v>259</v>
      </c>
      <c r="G2481">
        <v>8.658377715621288E-4</v>
      </c>
      <c r="H2481">
        <v>2.2863902831526113E-3</v>
      </c>
      <c r="I2481">
        <v>10439600</v>
      </c>
      <c r="J2481">
        <v>337.75240430667844</v>
      </c>
      <c r="K2481">
        <v>45.787194911682441</v>
      </c>
      <c r="T2481">
        <f t="shared" si="269"/>
        <v>0</v>
      </c>
      <c r="U2481">
        <f t="shared" si="270"/>
        <v>0</v>
      </c>
      <c r="V2481">
        <f t="shared" si="271"/>
        <v>0</v>
      </c>
      <c r="W2481">
        <f t="shared" si="272"/>
        <v>0</v>
      </c>
      <c r="X2481">
        <f t="shared" si="275"/>
        <v>0</v>
      </c>
      <c r="Y2481">
        <f t="shared" si="273"/>
        <v>0</v>
      </c>
      <c r="Z2481">
        <f t="shared" si="274"/>
        <v>0</v>
      </c>
    </row>
    <row r="2482" spans="1:26" ht="14.4">
      <c r="A2482" s="7" t="s">
        <v>2773</v>
      </c>
      <c r="B2482" s="7" t="s">
        <v>269</v>
      </c>
      <c r="C2482" s="8" t="s">
        <v>78</v>
      </c>
      <c r="D2482" s="9" t="s">
        <v>72</v>
      </c>
      <c r="E2482">
        <v>4176.0977653069931</v>
      </c>
      <c r="F2482" s="14">
        <v>282</v>
      </c>
      <c r="G2482">
        <v>7.4072669706420457E-4</v>
      </c>
      <c r="H2482">
        <v>1.9922078660738829E-3</v>
      </c>
      <c r="I2482">
        <v>10549100</v>
      </c>
      <c r="J2482">
        <v>329.60157738574856</v>
      </c>
      <c r="K2482">
        <v>57.919632954470046</v>
      </c>
      <c r="T2482">
        <f t="shared" si="269"/>
        <v>0</v>
      </c>
      <c r="U2482">
        <f t="shared" si="270"/>
        <v>0</v>
      </c>
      <c r="V2482">
        <f t="shared" si="271"/>
        <v>0</v>
      </c>
      <c r="W2482">
        <f t="shared" si="272"/>
        <v>0</v>
      </c>
      <c r="X2482">
        <f t="shared" si="275"/>
        <v>0</v>
      </c>
      <c r="Y2482">
        <f t="shared" si="273"/>
        <v>0</v>
      </c>
      <c r="Z2482">
        <f t="shared" si="274"/>
        <v>0</v>
      </c>
    </row>
    <row r="2483" spans="1:26" ht="14.4">
      <c r="A2483" s="7" t="s">
        <v>2774</v>
      </c>
      <c r="B2483" s="7" t="s">
        <v>269</v>
      </c>
      <c r="C2483" s="8" t="s">
        <v>78</v>
      </c>
      <c r="D2483" s="9" t="s">
        <v>73</v>
      </c>
      <c r="E2483">
        <v>4305.0393882216267</v>
      </c>
      <c r="F2483" s="14">
        <v>304</v>
      </c>
      <c r="G2483">
        <v>7.7891659952406824E-4</v>
      </c>
      <c r="H2483">
        <v>2.1361651895295021E-3</v>
      </c>
      <c r="I2483">
        <v>10673800</v>
      </c>
      <c r="J2483">
        <v>236.93529951844704</v>
      </c>
      <c r="K2483">
        <v>63.520020985965637</v>
      </c>
      <c r="T2483">
        <f t="shared" si="269"/>
        <v>0</v>
      </c>
      <c r="U2483">
        <f t="shared" si="270"/>
        <v>0</v>
      </c>
      <c r="V2483">
        <f t="shared" si="271"/>
        <v>0</v>
      </c>
      <c r="W2483">
        <f t="shared" si="272"/>
        <v>0</v>
      </c>
      <c r="X2483">
        <f t="shared" si="275"/>
        <v>0</v>
      </c>
      <c r="Y2483">
        <f t="shared" si="273"/>
        <v>0</v>
      </c>
      <c r="Z2483">
        <f t="shared" si="274"/>
        <v>0</v>
      </c>
    </row>
    <row r="2484" spans="1:26" ht="14.4">
      <c r="A2484" s="7" t="s">
        <v>2775</v>
      </c>
      <c r="B2484" s="7" t="s">
        <v>269</v>
      </c>
      <c r="C2484" s="8" t="s">
        <v>78</v>
      </c>
      <c r="D2484" s="9" t="s">
        <v>74</v>
      </c>
      <c r="E2484">
        <v>4197.4939996288567</v>
      </c>
      <c r="F2484" s="14">
        <v>297</v>
      </c>
      <c r="G2484">
        <v>7.4488517745302713E-4</v>
      </c>
      <c r="H2484">
        <v>1.9853398283460914E-3</v>
      </c>
      <c r="I2484">
        <v>10777500</v>
      </c>
      <c r="J2484">
        <v>271.95546276965899</v>
      </c>
      <c r="K2484">
        <v>62.444908373927163</v>
      </c>
      <c r="T2484">
        <f t="shared" si="269"/>
        <v>0</v>
      </c>
      <c r="U2484">
        <f t="shared" si="270"/>
        <v>0</v>
      </c>
      <c r="V2484">
        <f t="shared" si="271"/>
        <v>0</v>
      </c>
      <c r="W2484">
        <f t="shared" si="272"/>
        <v>0</v>
      </c>
      <c r="X2484">
        <f t="shared" si="275"/>
        <v>0</v>
      </c>
      <c r="Y2484">
        <f t="shared" si="273"/>
        <v>0</v>
      </c>
      <c r="Z2484">
        <f t="shared" si="274"/>
        <v>0</v>
      </c>
    </row>
    <row r="2485" spans="1:26" ht="14.4">
      <c r="A2485" s="7" t="s">
        <v>2776</v>
      </c>
      <c r="B2485" s="7" t="s">
        <v>270</v>
      </c>
      <c r="C2485" s="8" t="s">
        <v>76</v>
      </c>
      <c r="D2485" s="9" t="s">
        <v>62</v>
      </c>
      <c r="E2485">
        <v>4226.3899492458058</v>
      </c>
      <c r="F2485" s="14">
        <v>196</v>
      </c>
      <c r="G2485">
        <v>1.8314514738490223E-3</v>
      </c>
      <c r="I2485">
        <v>63174483</v>
      </c>
      <c r="J2485">
        <v>120.87158671326206</v>
      </c>
      <c r="K2485">
        <v>27.115378213700616</v>
      </c>
      <c r="T2485">
        <f t="shared" si="269"/>
        <v>0</v>
      </c>
      <c r="U2485">
        <f t="shared" si="270"/>
        <v>0</v>
      </c>
      <c r="V2485">
        <f t="shared" si="271"/>
        <v>0</v>
      </c>
      <c r="W2485">
        <f t="shared" si="272"/>
        <v>0</v>
      </c>
      <c r="X2485">
        <f t="shared" si="275"/>
        <v>1</v>
      </c>
      <c r="Y2485">
        <f t="shared" si="273"/>
        <v>0</v>
      </c>
      <c r="Z2485">
        <f t="shared" si="274"/>
        <v>0</v>
      </c>
    </row>
    <row r="2486" spans="1:26" ht="14.4">
      <c r="A2486" s="7" t="s">
        <v>2777</v>
      </c>
      <c r="B2486" s="7" t="s">
        <v>270</v>
      </c>
      <c r="C2486" s="8" t="s">
        <v>76</v>
      </c>
      <c r="D2486" s="9" t="s">
        <v>63</v>
      </c>
      <c r="E2486">
        <v>3057.7081413522938</v>
      </c>
      <c r="F2486" s="14">
        <v>148</v>
      </c>
      <c r="G2486">
        <v>1.7544224483078449E-3</v>
      </c>
      <c r="I2486">
        <v>64100297</v>
      </c>
      <c r="J2486">
        <v>157.05075438262011</v>
      </c>
      <c r="K2486">
        <v>27.113758926889215</v>
      </c>
      <c r="T2486">
        <f t="shared" si="269"/>
        <v>0</v>
      </c>
      <c r="U2486">
        <f t="shared" si="270"/>
        <v>0</v>
      </c>
      <c r="V2486">
        <f t="shared" si="271"/>
        <v>0</v>
      </c>
      <c r="W2486">
        <f t="shared" si="272"/>
        <v>0</v>
      </c>
      <c r="X2486">
        <f t="shared" si="275"/>
        <v>1</v>
      </c>
      <c r="Y2486">
        <f t="shared" si="273"/>
        <v>0</v>
      </c>
      <c r="Z2486">
        <f t="shared" si="274"/>
        <v>0</v>
      </c>
    </row>
    <row r="2487" spans="1:26" ht="14.4">
      <c r="A2487" s="7" t="s">
        <v>2778</v>
      </c>
      <c r="B2487" s="7" t="s">
        <v>270</v>
      </c>
      <c r="C2487" s="8" t="s">
        <v>76</v>
      </c>
      <c r="D2487" s="9" t="s">
        <v>64</v>
      </c>
      <c r="E2487">
        <v>3583.3860075697107</v>
      </c>
      <c r="F2487" s="14">
        <v>180</v>
      </c>
      <c r="G2487">
        <v>1.6168760563683537E-3</v>
      </c>
      <c r="H2487">
        <v>4.5830738069862183E-3</v>
      </c>
      <c r="I2487">
        <v>65022300</v>
      </c>
      <c r="J2487">
        <v>183.02951448964433</v>
      </c>
      <c r="K2487">
        <v>28.913157485970199</v>
      </c>
      <c r="T2487">
        <f t="shared" si="269"/>
        <v>0</v>
      </c>
      <c r="U2487">
        <f t="shared" si="270"/>
        <v>0</v>
      </c>
      <c r="V2487">
        <f t="shared" si="271"/>
        <v>0</v>
      </c>
      <c r="W2487">
        <f t="shared" si="272"/>
        <v>0</v>
      </c>
      <c r="X2487">
        <f t="shared" si="275"/>
        <v>1</v>
      </c>
      <c r="Y2487">
        <f t="shared" si="273"/>
        <v>0</v>
      </c>
      <c r="Z2487">
        <f t="shared" si="274"/>
        <v>0</v>
      </c>
    </row>
    <row r="2488" spans="1:26" ht="14.4">
      <c r="A2488" s="7" t="s">
        <v>2779</v>
      </c>
      <c r="B2488" s="7" t="s">
        <v>270</v>
      </c>
      <c r="C2488" s="8" t="s">
        <v>76</v>
      </c>
      <c r="D2488" s="9" t="s">
        <v>65</v>
      </c>
      <c r="E2488">
        <v>4595.2073503905513</v>
      </c>
      <c r="F2488" s="14">
        <v>232</v>
      </c>
      <c r="G2488">
        <v>1.4810975084042627E-3</v>
      </c>
      <c r="H2488">
        <v>4.2137141461031768E-3</v>
      </c>
      <c r="I2488">
        <v>65938265</v>
      </c>
      <c r="J2488">
        <v>200.23274801058233</v>
      </c>
      <c r="K2488">
        <v>32.045125846122886</v>
      </c>
      <c r="T2488">
        <f t="shared" si="269"/>
        <v>0</v>
      </c>
      <c r="U2488">
        <f t="shared" si="270"/>
        <v>0</v>
      </c>
      <c r="V2488">
        <f t="shared" si="271"/>
        <v>0</v>
      </c>
      <c r="W2488">
        <f t="shared" si="272"/>
        <v>0</v>
      </c>
      <c r="X2488">
        <f t="shared" si="275"/>
        <v>1</v>
      </c>
      <c r="Y2488">
        <f t="shared" si="273"/>
        <v>0</v>
      </c>
      <c r="Z2488">
        <f t="shared" si="274"/>
        <v>0</v>
      </c>
    </row>
    <row r="2489" spans="1:26" ht="14.4">
      <c r="A2489" s="7" t="s">
        <v>2780</v>
      </c>
      <c r="B2489" s="7" t="s">
        <v>270</v>
      </c>
      <c r="C2489" s="8" t="s">
        <v>76</v>
      </c>
      <c r="D2489" s="9" t="s">
        <v>66</v>
      </c>
      <c r="E2489">
        <v>5864.2572547930768</v>
      </c>
      <c r="F2489" s="14">
        <v>297</v>
      </c>
      <c r="G2489">
        <v>1.4609929279600681E-3</v>
      </c>
      <c r="H2489">
        <v>4.1565167269336286E-3</v>
      </c>
      <c r="I2489">
        <v>66845635</v>
      </c>
      <c r="J2489">
        <v>237.68193689834797</v>
      </c>
      <c r="K2489">
        <v>37.758635997698278</v>
      </c>
      <c r="T2489">
        <f t="shared" si="269"/>
        <v>0</v>
      </c>
      <c r="U2489">
        <f t="shared" si="270"/>
        <v>0</v>
      </c>
      <c r="V2489">
        <f t="shared" si="271"/>
        <v>0</v>
      </c>
      <c r="W2489">
        <f t="shared" si="272"/>
        <v>0</v>
      </c>
      <c r="X2489">
        <f t="shared" si="275"/>
        <v>1</v>
      </c>
      <c r="Y2489">
        <f t="shared" si="273"/>
        <v>0</v>
      </c>
      <c r="Z2489">
        <f t="shared" si="274"/>
        <v>0</v>
      </c>
    </row>
    <row r="2490" spans="1:26" ht="14.4">
      <c r="A2490" s="7" t="s">
        <v>2781</v>
      </c>
      <c r="B2490" s="7" t="s">
        <v>270</v>
      </c>
      <c r="C2490" s="8" t="s">
        <v>76</v>
      </c>
      <c r="D2490" s="9" t="s">
        <v>67</v>
      </c>
      <c r="E2490">
        <v>7129.8824859559027</v>
      </c>
      <c r="F2490" s="14">
        <v>366</v>
      </c>
      <c r="G2490">
        <v>1.454053177291156E-3</v>
      </c>
      <c r="H2490">
        <v>4.2111182117983113E-3</v>
      </c>
      <c r="I2490">
        <v>67743052</v>
      </c>
      <c r="J2490">
        <v>306.45209194294938</v>
      </c>
      <c r="K2490">
        <v>52.59579978770369</v>
      </c>
      <c r="T2490">
        <f t="shared" si="269"/>
        <v>0</v>
      </c>
      <c r="U2490">
        <f t="shared" si="270"/>
        <v>0</v>
      </c>
      <c r="V2490">
        <f t="shared" si="271"/>
        <v>0</v>
      </c>
      <c r="W2490">
        <f t="shared" si="272"/>
        <v>0</v>
      </c>
      <c r="X2490">
        <f t="shared" si="275"/>
        <v>1</v>
      </c>
      <c r="Y2490">
        <f t="shared" si="273"/>
        <v>0</v>
      </c>
      <c r="Z2490">
        <f t="shared" si="274"/>
        <v>0</v>
      </c>
    </row>
    <row r="2491" spans="1:26" ht="14.4">
      <c r="A2491" s="7" t="s">
        <v>2782</v>
      </c>
      <c r="B2491" s="7" t="s">
        <v>270</v>
      </c>
      <c r="C2491" s="8" t="s">
        <v>76</v>
      </c>
      <c r="D2491" s="9" t="s">
        <v>68</v>
      </c>
      <c r="E2491">
        <v>7737.5541696185828</v>
      </c>
      <c r="F2491" s="14">
        <v>422</v>
      </c>
      <c r="G2491">
        <v>1.4353381559619014E-3</v>
      </c>
      <c r="H2491">
        <v>4.156917190553242E-3</v>
      </c>
      <c r="I2491">
        <v>68626337</v>
      </c>
      <c r="J2491">
        <v>278.85795507342903</v>
      </c>
      <c r="K2491">
        <v>51.248546166758103</v>
      </c>
      <c r="T2491">
        <f t="shared" si="269"/>
        <v>0</v>
      </c>
      <c r="U2491">
        <f t="shared" si="270"/>
        <v>0</v>
      </c>
      <c r="V2491">
        <f t="shared" si="271"/>
        <v>0</v>
      </c>
      <c r="W2491">
        <f t="shared" si="272"/>
        <v>0</v>
      </c>
      <c r="X2491">
        <f t="shared" si="275"/>
        <v>1</v>
      </c>
      <c r="Y2491">
        <f t="shared" si="273"/>
        <v>0</v>
      </c>
      <c r="Z2491">
        <f t="shared" si="274"/>
        <v>0</v>
      </c>
    </row>
    <row r="2492" spans="1:26" ht="14.4">
      <c r="A2492" s="7" t="s">
        <v>2783</v>
      </c>
      <c r="B2492" s="7" t="s">
        <v>270</v>
      </c>
      <c r="C2492" s="8" t="s">
        <v>76</v>
      </c>
      <c r="D2492" s="9" t="s">
        <v>69</v>
      </c>
      <c r="E2492">
        <v>9309.8196164173005</v>
      </c>
      <c r="F2492" s="14">
        <v>558</v>
      </c>
      <c r="G2492">
        <v>1.0130292436398931E-3</v>
      </c>
      <c r="H2492">
        <v>2.799248359410493E-3</v>
      </c>
      <c r="I2492">
        <v>69496513</v>
      </c>
      <c r="J2492">
        <v>311.69909201055884</v>
      </c>
      <c r="K2492">
        <v>61.211704247664912</v>
      </c>
      <c r="T2492">
        <f t="shared" si="269"/>
        <v>0</v>
      </c>
      <c r="U2492">
        <f t="shared" si="270"/>
        <v>0</v>
      </c>
      <c r="V2492">
        <f t="shared" si="271"/>
        <v>0</v>
      </c>
      <c r="W2492">
        <f t="shared" si="272"/>
        <v>0</v>
      </c>
      <c r="X2492">
        <f t="shared" si="275"/>
        <v>1</v>
      </c>
      <c r="Y2492">
        <f t="shared" si="273"/>
        <v>0</v>
      </c>
      <c r="Z2492">
        <f t="shared" si="274"/>
        <v>0</v>
      </c>
    </row>
    <row r="2493" spans="1:26" ht="14.4">
      <c r="A2493" s="7" t="s">
        <v>2784</v>
      </c>
      <c r="B2493" s="7" t="s">
        <v>270</v>
      </c>
      <c r="C2493" s="8" t="s">
        <v>76</v>
      </c>
      <c r="D2493" s="9" t="s">
        <v>70</v>
      </c>
      <c r="E2493">
        <v>10374.695486699065</v>
      </c>
      <c r="F2493" s="14">
        <v>628</v>
      </c>
      <c r="G2493">
        <v>1.1491467502239903E-3</v>
      </c>
      <c r="H2493">
        <v>3.2034643637950358E-3</v>
      </c>
      <c r="I2493">
        <v>70363511</v>
      </c>
      <c r="J2493">
        <v>375.84821485101844</v>
      </c>
      <c r="K2493">
        <v>64.081509519898745</v>
      </c>
      <c r="T2493">
        <f t="shared" si="269"/>
        <v>0</v>
      </c>
      <c r="U2493">
        <f t="shared" si="270"/>
        <v>0</v>
      </c>
      <c r="V2493">
        <f t="shared" si="271"/>
        <v>0</v>
      </c>
      <c r="W2493">
        <f t="shared" si="272"/>
        <v>0</v>
      </c>
      <c r="X2493">
        <f t="shared" si="275"/>
        <v>1</v>
      </c>
      <c r="Y2493">
        <f t="shared" si="273"/>
        <v>0</v>
      </c>
      <c r="Z2493">
        <f t="shared" si="274"/>
        <v>0</v>
      </c>
    </row>
    <row r="2494" spans="1:26" ht="14.4">
      <c r="A2494" s="7" t="s">
        <v>2785</v>
      </c>
      <c r="B2494" s="7" t="s">
        <v>270</v>
      </c>
      <c r="C2494" s="8" t="s">
        <v>76</v>
      </c>
      <c r="D2494" s="9" t="s">
        <v>71</v>
      </c>
      <c r="E2494">
        <v>8632.6596957822658</v>
      </c>
      <c r="F2494" s="14">
        <v>580</v>
      </c>
      <c r="G2494">
        <v>1.4037546876043991E-3</v>
      </c>
      <c r="H2494">
        <v>3.9957002336292484E-3</v>
      </c>
      <c r="I2494">
        <v>71241080</v>
      </c>
      <c r="J2494">
        <v>369.60416658478505</v>
      </c>
      <c r="K2494">
        <v>71.040472716022833</v>
      </c>
      <c r="T2494">
        <f t="shared" si="269"/>
        <v>0</v>
      </c>
      <c r="U2494">
        <f t="shared" si="270"/>
        <v>0</v>
      </c>
      <c r="V2494">
        <f t="shared" si="271"/>
        <v>0</v>
      </c>
      <c r="W2494">
        <f t="shared" si="272"/>
        <v>0</v>
      </c>
      <c r="X2494">
        <f t="shared" si="275"/>
        <v>1</v>
      </c>
      <c r="Y2494">
        <f t="shared" si="273"/>
        <v>0</v>
      </c>
      <c r="Z2494">
        <f t="shared" si="274"/>
        <v>0</v>
      </c>
    </row>
    <row r="2495" spans="1:26" ht="14.4">
      <c r="A2495" s="7" t="s">
        <v>2786</v>
      </c>
      <c r="B2495" s="7" t="s">
        <v>270</v>
      </c>
      <c r="C2495" s="8" t="s">
        <v>76</v>
      </c>
      <c r="D2495" s="9" t="s">
        <v>72</v>
      </c>
      <c r="E2495">
        <v>10133.419287648072</v>
      </c>
      <c r="F2495" s="14">
        <v>680</v>
      </c>
      <c r="G2495">
        <v>1.029255971640621E-3</v>
      </c>
      <c r="H2495">
        <v>2.8511920824143364E-3</v>
      </c>
      <c r="I2495">
        <v>72137546</v>
      </c>
      <c r="J2495">
        <v>364.8308191687031</v>
      </c>
      <c r="K2495">
        <v>80.63761969391085</v>
      </c>
      <c r="T2495">
        <f t="shared" si="269"/>
        <v>0</v>
      </c>
      <c r="U2495">
        <f t="shared" si="270"/>
        <v>0</v>
      </c>
      <c r="V2495">
        <f t="shared" si="271"/>
        <v>0</v>
      </c>
      <c r="W2495">
        <f t="shared" si="272"/>
        <v>0</v>
      </c>
      <c r="X2495">
        <f t="shared" si="275"/>
        <v>1</v>
      </c>
      <c r="Y2495">
        <f t="shared" si="273"/>
        <v>0</v>
      </c>
      <c r="Z2495">
        <f t="shared" si="274"/>
        <v>0</v>
      </c>
    </row>
    <row r="2496" spans="1:26" ht="14.4">
      <c r="A2496" s="7" t="s">
        <v>2787</v>
      </c>
      <c r="B2496" s="7" t="s">
        <v>270</v>
      </c>
      <c r="C2496" s="8" t="s">
        <v>76</v>
      </c>
      <c r="D2496" s="9" t="s">
        <v>73</v>
      </c>
      <c r="E2496">
        <v>10607.917437497261</v>
      </c>
      <c r="F2496" s="14">
        <v>644</v>
      </c>
      <c r="G2496">
        <v>1.154948987688492E-3</v>
      </c>
      <c r="H2496">
        <v>3.2490203280274676E-3</v>
      </c>
      <c r="I2496">
        <v>73058638</v>
      </c>
      <c r="J2496">
        <v>411.90201218916781</v>
      </c>
      <c r="K2496">
        <v>73.529977386110048</v>
      </c>
      <c r="T2496">
        <f t="shared" si="269"/>
        <v>0</v>
      </c>
      <c r="U2496">
        <f t="shared" si="270"/>
        <v>0</v>
      </c>
      <c r="V2496">
        <f t="shared" si="271"/>
        <v>0</v>
      </c>
      <c r="W2496">
        <f t="shared" si="272"/>
        <v>0</v>
      </c>
      <c r="X2496">
        <f t="shared" si="275"/>
        <v>1</v>
      </c>
      <c r="Y2496">
        <f t="shared" si="273"/>
        <v>0</v>
      </c>
      <c r="Z2496">
        <f t="shared" si="274"/>
        <v>0</v>
      </c>
    </row>
    <row r="2497" spans="1:26" ht="14.4">
      <c r="A2497" s="7" t="s">
        <v>2788</v>
      </c>
      <c r="B2497" s="7" t="s">
        <v>270</v>
      </c>
      <c r="C2497" s="8" t="s">
        <v>76</v>
      </c>
      <c r="D2497" s="9" t="s">
        <v>74</v>
      </c>
      <c r="E2497">
        <v>10662.575985381487</v>
      </c>
      <c r="F2497" s="14">
        <v>665</v>
      </c>
      <c r="G2497">
        <v>1.0518381199875757E-3</v>
      </c>
      <c r="H2497">
        <v>2.9529389302784832E-3</v>
      </c>
      <c r="I2497">
        <v>73997128</v>
      </c>
      <c r="J2497">
        <v>435.81421160021239</v>
      </c>
      <c r="K2497">
        <v>62.21863097173177</v>
      </c>
      <c r="T2497">
        <f t="shared" si="269"/>
        <v>0</v>
      </c>
      <c r="U2497">
        <f t="shared" si="270"/>
        <v>0</v>
      </c>
      <c r="V2497">
        <f t="shared" si="271"/>
        <v>0</v>
      </c>
      <c r="W2497">
        <f t="shared" si="272"/>
        <v>0</v>
      </c>
      <c r="X2497">
        <f t="shared" si="275"/>
        <v>1</v>
      </c>
      <c r="Y2497">
        <f t="shared" si="273"/>
        <v>0</v>
      </c>
      <c r="Z2497">
        <f t="shared" si="274"/>
        <v>0</v>
      </c>
    </row>
    <row r="2498" spans="1:26" ht="14.4">
      <c r="A2498" s="7" t="s">
        <v>2789</v>
      </c>
      <c r="B2498" s="7" t="s">
        <v>271</v>
      </c>
      <c r="C2498" s="8" t="s">
        <v>61</v>
      </c>
      <c r="D2498" s="9" t="s">
        <v>62</v>
      </c>
      <c r="E2498">
        <v>645.27710150954624</v>
      </c>
      <c r="F2498" s="14">
        <v>44</v>
      </c>
      <c r="I2498">
        <v>4501419</v>
      </c>
      <c r="T2498">
        <f t="shared" si="269"/>
        <v>0</v>
      </c>
      <c r="U2498">
        <f t="shared" si="270"/>
        <v>0</v>
      </c>
      <c r="V2498">
        <f t="shared" si="271"/>
        <v>0</v>
      </c>
      <c r="W2498">
        <f t="shared" si="272"/>
        <v>0</v>
      </c>
      <c r="X2498">
        <f t="shared" si="275"/>
        <v>0</v>
      </c>
      <c r="Y2498">
        <f t="shared" si="273"/>
        <v>0</v>
      </c>
      <c r="Z2498">
        <f t="shared" si="274"/>
        <v>0</v>
      </c>
    </row>
    <row r="2499" spans="1:26" ht="14.4">
      <c r="A2499" s="7" t="s">
        <v>2790</v>
      </c>
      <c r="B2499" s="7" t="s">
        <v>271</v>
      </c>
      <c r="C2499" s="8" t="s">
        <v>61</v>
      </c>
      <c r="D2499" s="9" t="s">
        <v>63</v>
      </c>
      <c r="E2499">
        <v>776.57223049008269</v>
      </c>
      <c r="F2499" s="14">
        <v>58</v>
      </c>
      <c r="G2499">
        <v>5.4286669645732793E-3</v>
      </c>
      <c r="I2499">
        <v>4551762</v>
      </c>
      <c r="T2499">
        <f t="shared" ref="T2499:T2562" si="276">IF(OR(E2499&lt;$N$2-$S$2,E2499&gt;$P$2+$S$2),1,0)</f>
        <v>0</v>
      </c>
      <c r="U2499">
        <f t="shared" ref="U2499:U2562" si="277">IF(OR(F2499&lt;$N$3-$S$3,F2499&gt;$P$3+$S$3),1,0)</f>
        <v>0</v>
      </c>
      <c r="V2499">
        <f t="shared" ref="V2499:V2562" si="278">IF(OR(G2499&lt;$N$4-$S$4,G2499&gt;$P$4+$S$4),1,0)</f>
        <v>0</v>
      </c>
      <c r="W2499">
        <f t="shared" ref="W2499:W2562" si="279">IF(OR(H2499&lt;$N$5-$S$5,H2499&gt;$P$5+$S$5),1,0)</f>
        <v>0</v>
      </c>
      <c r="X2499">
        <f t="shared" si="275"/>
        <v>0</v>
      </c>
      <c r="Y2499">
        <f t="shared" ref="Y2499:Y2562" si="280">IF(OR(J2499&lt;$N$7-$S$7,J2499&gt;$P$7+$S$7),1,0)</f>
        <v>0</v>
      </c>
      <c r="Z2499">
        <f t="shared" ref="Z2499:Z2562" si="281">IF(OR(K2499&lt;$N$8-$S$8,K2499&gt;$P$8+$S$8),1,0)</f>
        <v>0</v>
      </c>
    </row>
    <row r="2500" spans="1:26" ht="14.4">
      <c r="A2500" s="7" t="s">
        <v>2791</v>
      </c>
      <c r="B2500" s="7" t="s">
        <v>271</v>
      </c>
      <c r="C2500" s="8" t="s">
        <v>61</v>
      </c>
      <c r="D2500" s="9" t="s">
        <v>64</v>
      </c>
      <c r="E2500">
        <v>969.97024436700292</v>
      </c>
      <c r="F2500" s="14">
        <v>63</v>
      </c>
      <c r="G2500">
        <v>4.9291645897511201E-3</v>
      </c>
      <c r="H2500">
        <v>1.1533049532289126E-2</v>
      </c>
      <c r="I2500">
        <v>4600171</v>
      </c>
      <c r="T2500">
        <f t="shared" si="276"/>
        <v>0</v>
      </c>
      <c r="U2500">
        <f t="shared" si="277"/>
        <v>0</v>
      </c>
      <c r="V2500">
        <f t="shared" si="278"/>
        <v>0</v>
      </c>
      <c r="W2500">
        <f t="shared" si="279"/>
        <v>0</v>
      </c>
      <c r="X2500">
        <f t="shared" si="275"/>
        <v>0</v>
      </c>
      <c r="Y2500">
        <f t="shared" si="280"/>
        <v>0</v>
      </c>
      <c r="Z2500">
        <f t="shared" si="281"/>
        <v>0</v>
      </c>
    </row>
    <row r="2501" spans="1:26" ht="14.4">
      <c r="A2501" s="7" t="s">
        <v>2792</v>
      </c>
      <c r="B2501" s="7" t="s">
        <v>271</v>
      </c>
      <c r="C2501" s="8" t="s">
        <v>61</v>
      </c>
      <c r="D2501" s="9" t="s">
        <v>65</v>
      </c>
      <c r="E2501">
        <v>1286.0139846132895</v>
      </c>
      <c r="F2501" s="14">
        <v>95</v>
      </c>
      <c r="G2501">
        <v>4.2755683743481388E-3</v>
      </c>
      <c r="H2501">
        <v>1.0439891076598573E-2</v>
      </c>
      <c r="I2501">
        <v>4648037</v>
      </c>
      <c r="T2501">
        <f t="shared" si="276"/>
        <v>0</v>
      </c>
      <c r="U2501">
        <f t="shared" si="277"/>
        <v>0</v>
      </c>
      <c r="V2501">
        <f t="shared" si="278"/>
        <v>0</v>
      </c>
      <c r="W2501">
        <f t="shared" si="279"/>
        <v>0</v>
      </c>
      <c r="X2501">
        <f t="shared" si="275"/>
        <v>0</v>
      </c>
      <c r="Y2501">
        <f t="shared" si="280"/>
        <v>0</v>
      </c>
      <c r="Z2501">
        <f t="shared" si="281"/>
        <v>0</v>
      </c>
    </row>
    <row r="2502" spans="1:26" ht="14.4">
      <c r="A2502" s="7" t="s">
        <v>2793</v>
      </c>
      <c r="B2502" s="7" t="s">
        <v>271</v>
      </c>
      <c r="C2502" s="8" t="s">
        <v>61</v>
      </c>
      <c r="D2502" s="9" t="s">
        <v>66</v>
      </c>
      <c r="E2502">
        <v>1455.9360494081598</v>
      </c>
      <c r="F2502" s="14">
        <v>111</v>
      </c>
      <c r="G2502">
        <v>4.231110210275937E-3</v>
      </c>
      <c r="H2502">
        <v>1.033133512573038E-2</v>
      </c>
      <c r="I2502">
        <v>4696876</v>
      </c>
      <c r="T2502">
        <f t="shared" si="276"/>
        <v>0</v>
      </c>
      <c r="U2502">
        <f t="shared" si="277"/>
        <v>0</v>
      </c>
      <c r="V2502">
        <f t="shared" si="278"/>
        <v>0</v>
      </c>
      <c r="W2502">
        <f t="shared" si="279"/>
        <v>0</v>
      </c>
      <c r="X2502">
        <f t="shared" si="275"/>
        <v>0</v>
      </c>
      <c r="Y2502">
        <f t="shared" si="280"/>
        <v>0</v>
      </c>
      <c r="Z2502">
        <f t="shared" si="281"/>
        <v>0</v>
      </c>
    </row>
    <row r="2503" spans="1:26" ht="14.4">
      <c r="A2503" s="7" t="s">
        <v>2794</v>
      </c>
      <c r="B2503" s="7" t="s">
        <v>271</v>
      </c>
      <c r="C2503" s="8" t="s">
        <v>61</v>
      </c>
      <c r="D2503" s="9" t="s">
        <v>67</v>
      </c>
      <c r="E2503">
        <v>1706.956726418061</v>
      </c>
      <c r="F2503" s="14">
        <v>107</v>
      </c>
      <c r="G2503">
        <v>4.7745932412619719E-3</v>
      </c>
      <c r="H2503">
        <v>1.1603805436536496E-2</v>
      </c>
      <c r="I2503">
        <v>4747839</v>
      </c>
      <c r="T2503">
        <f t="shared" si="276"/>
        <v>0</v>
      </c>
      <c r="U2503">
        <f t="shared" si="277"/>
        <v>0</v>
      </c>
      <c r="V2503">
        <f t="shared" si="278"/>
        <v>0</v>
      </c>
      <c r="W2503">
        <f t="shared" si="279"/>
        <v>0</v>
      </c>
      <c r="X2503">
        <f t="shared" si="275"/>
        <v>0</v>
      </c>
      <c r="Y2503">
        <f t="shared" si="280"/>
        <v>0</v>
      </c>
      <c r="Z2503">
        <f t="shared" si="281"/>
        <v>0</v>
      </c>
    </row>
    <row r="2504" spans="1:26" ht="14.4">
      <c r="A2504" s="7" t="s">
        <v>2795</v>
      </c>
      <c r="B2504" s="7" t="s">
        <v>271</v>
      </c>
      <c r="C2504" s="8" t="s">
        <v>61</v>
      </c>
      <c r="D2504" s="9" t="s">
        <v>68</v>
      </c>
      <c r="E2504">
        <v>2140.4550262985531</v>
      </c>
      <c r="F2504" s="14">
        <v>98</v>
      </c>
      <c r="G2504">
        <v>4.7211395380076827E-3</v>
      </c>
      <c r="H2504">
        <v>1.1473895653423497E-2</v>
      </c>
      <c r="I2504">
        <v>4801595</v>
      </c>
      <c r="T2504">
        <f t="shared" si="276"/>
        <v>0</v>
      </c>
      <c r="U2504">
        <f t="shared" si="277"/>
        <v>0</v>
      </c>
      <c r="V2504">
        <f t="shared" si="278"/>
        <v>0</v>
      </c>
      <c r="W2504">
        <f t="shared" si="279"/>
        <v>0</v>
      </c>
      <c r="X2504">
        <f t="shared" si="275"/>
        <v>0</v>
      </c>
      <c r="Y2504">
        <f t="shared" si="280"/>
        <v>0</v>
      </c>
      <c r="Z2504">
        <f t="shared" si="281"/>
        <v>0</v>
      </c>
    </row>
    <row r="2505" spans="1:26" ht="14.4">
      <c r="A2505" s="7" t="s">
        <v>2796</v>
      </c>
      <c r="B2505" s="7" t="s">
        <v>271</v>
      </c>
      <c r="C2505" s="8" t="s">
        <v>61</v>
      </c>
      <c r="D2505" s="9" t="s">
        <v>69</v>
      </c>
      <c r="E2505">
        <v>2606.7414392796068</v>
      </c>
      <c r="F2505" s="14">
        <v>113</v>
      </c>
      <c r="G2505">
        <v>3.1190333281462656E-3</v>
      </c>
      <c r="H2505">
        <v>8.0831808088367881E-3</v>
      </c>
      <c r="I2505">
        <v>4858236</v>
      </c>
      <c r="T2505">
        <f t="shared" si="276"/>
        <v>0</v>
      </c>
      <c r="U2505">
        <f t="shared" si="277"/>
        <v>0</v>
      </c>
      <c r="V2505">
        <f t="shared" si="278"/>
        <v>0</v>
      </c>
      <c r="W2505">
        <f t="shared" si="279"/>
        <v>0</v>
      </c>
      <c r="X2505">
        <f t="shared" si="275"/>
        <v>0</v>
      </c>
      <c r="Y2505">
        <f t="shared" si="280"/>
        <v>0</v>
      </c>
      <c r="Z2505">
        <f t="shared" si="281"/>
        <v>0</v>
      </c>
    </row>
    <row r="2506" spans="1:26" ht="14.4">
      <c r="A2506" s="7" t="s">
        <v>2797</v>
      </c>
      <c r="B2506" s="7" t="s">
        <v>271</v>
      </c>
      <c r="C2506" s="8" t="s">
        <v>61</v>
      </c>
      <c r="D2506" s="9" t="s">
        <v>70</v>
      </c>
      <c r="E2506">
        <v>3918.9333329672968</v>
      </c>
      <c r="F2506" s="14">
        <v>81</v>
      </c>
      <c r="G2506">
        <v>3.7429260913427703E-3</v>
      </c>
      <c r="H2506">
        <v>8.8127343268782805E-3</v>
      </c>
      <c r="I2506">
        <v>4917543</v>
      </c>
      <c r="T2506">
        <f t="shared" si="276"/>
        <v>0</v>
      </c>
      <c r="U2506">
        <f t="shared" si="277"/>
        <v>0</v>
      </c>
      <c r="V2506">
        <f t="shared" si="278"/>
        <v>0</v>
      </c>
      <c r="W2506">
        <f t="shared" si="279"/>
        <v>0</v>
      </c>
      <c r="X2506">
        <f t="shared" si="275"/>
        <v>0</v>
      </c>
      <c r="Y2506">
        <f t="shared" si="280"/>
        <v>0</v>
      </c>
      <c r="Z2506">
        <f t="shared" si="281"/>
        <v>0</v>
      </c>
    </row>
    <row r="2507" spans="1:26" ht="14.4">
      <c r="A2507" s="7" t="s">
        <v>2798</v>
      </c>
      <c r="B2507" s="7" t="s">
        <v>271</v>
      </c>
      <c r="C2507" s="8" t="s">
        <v>61</v>
      </c>
      <c r="D2507" s="9" t="s">
        <v>71</v>
      </c>
      <c r="E2507">
        <v>4059.9598801918955</v>
      </c>
      <c r="F2507" s="14">
        <v>86</v>
      </c>
      <c r="G2507">
        <v>4.4923018090919356E-3</v>
      </c>
      <c r="H2507">
        <v>1.0748425073338579E-2</v>
      </c>
      <c r="I2507">
        <v>4978962</v>
      </c>
      <c r="T2507">
        <f t="shared" si="276"/>
        <v>0</v>
      </c>
      <c r="U2507">
        <f t="shared" si="277"/>
        <v>0</v>
      </c>
      <c r="V2507">
        <f t="shared" si="278"/>
        <v>0</v>
      </c>
      <c r="W2507">
        <f t="shared" si="279"/>
        <v>0</v>
      </c>
      <c r="X2507">
        <f t="shared" si="275"/>
        <v>0</v>
      </c>
      <c r="Y2507">
        <f t="shared" si="280"/>
        <v>0</v>
      </c>
      <c r="Z2507">
        <f t="shared" si="281"/>
        <v>0</v>
      </c>
    </row>
    <row r="2508" spans="1:26" ht="14.4">
      <c r="A2508" s="7" t="s">
        <v>2799</v>
      </c>
      <c r="B2508" s="7" t="s">
        <v>271</v>
      </c>
      <c r="C2508" s="8" t="s">
        <v>61</v>
      </c>
      <c r="D2508" s="9" t="s">
        <v>72</v>
      </c>
      <c r="E2508">
        <v>4392.7195832205307</v>
      </c>
      <c r="F2508" s="14">
        <v>95</v>
      </c>
      <c r="G2508">
        <v>3.1358618959360335E-3</v>
      </c>
      <c r="H2508">
        <v>7.9819595219749323E-3</v>
      </c>
      <c r="I2508">
        <v>5041995</v>
      </c>
      <c r="T2508">
        <f t="shared" si="276"/>
        <v>0</v>
      </c>
      <c r="U2508">
        <f t="shared" si="277"/>
        <v>0</v>
      </c>
      <c r="V2508">
        <f t="shared" si="278"/>
        <v>0</v>
      </c>
      <c r="W2508">
        <f t="shared" si="279"/>
        <v>0</v>
      </c>
      <c r="X2508">
        <f t="shared" si="275"/>
        <v>0</v>
      </c>
      <c r="Y2508">
        <f t="shared" si="280"/>
        <v>0</v>
      </c>
      <c r="Z2508">
        <f t="shared" si="281"/>
        <v>0</v>
      </c>
    </row>
    <row r="2509" spans="1:26" ht="14.4">
      <c r="A2509" s="7" t="s">
        <v>2800</v>
      </c>
      <c r="B2509" s="7" t="s">
        <v>271</v>
      </c>
      <c r="C2509" s="8" t="s">
        <v>61</v>
      </c>
      <c r="D2509" s="9" t="s">
        <v>73</v>
      </c>
      <c r="E2509">
        <v>5724.5415862162963</v>
      </c>
      <c r="F2509" s="14">
        <v>114</v>
      </c>
      <c r="G2509">
        <v>3.7531321793388564E-3</v>
      </c>
      <c r="H2509">
        <v>8.8854415442711377E-3</v>
      </c>
      <c r="I2509">
        <v>5106668</v>
      </c>
      <c r="T2509">
        <f t="shared" si="276"/>
        <v>0</v>
      </c>
      <c r="U2509">
        <f t="shared" si="277"/>
        <v>0</v>
      </c>
      <c r="V2509">
        <f t="shared" si="278"/>
        <v>0</v>
      </c>
      <c r="W2509">
        <f t="shared" si="279"/>
        <v>0</v>
      </c>
      <c r="X2509">
        <f t="shared" si="275"/>
        <v>0</v>
      </c>
      <c r="Y2509">
        <f t="shared" si="280"/>
        <v>0</v>
      </c>
      <c r="Z2509">
        <f t="shared" si="281"/>
        <v>0</v>
      </c>
    </row>
    <row r="2510" spans="1:26" ht="14.4">
      <c r="A2510" s="7" t="s">
        <v>2801</v>
      </c>
      <c r="B2510" s="7" t="s">
        <v>271</v>
      </c>
      <c r="C2510" s="8" t="s">
        <v>61</v>
      </c>
      <c r="D2510" s="9" t="s">
        <v>74</v>
      </c>
      <c r="E2510">
        <v>6797.7343069142044</v>
      </c>
      <c r="F2510" s="14">
        <v>129</v>
      </c>
      <c r="G2510">
        <v>3.4079325627966043E-3</v>
      </c>
      <c r="H2510">
        <v>8.1607506460070704E-3</v>
      </c>
      <c r="I2510">
        <v>5172931</v>
      </c>
      <c r="T2510">
        <f t="shared" si="276"/>
        <v>0</v>
      </c>
      <c r="U2510">
        <f t="shared" si="277"/>
        <v>0</v>
      </c>
      <c r="V2510">
        <f t="shared" si="278"/>
        <v>0</v>
      </c>
      <c r="W2510">
        <f t="shared" si="279"/>
        <v>0</v>
      </c>
      <c r="X2510">
        <f t="shared" si="275"/>
        <v>0</v>
      </c>
      <c r="Y2510">
        <f t="shared" si="280"/>
        <v>0</v>
      </c>
      <c r="Z2510">
        <f t="shared" si="281"/>
        <v>0</v>
      </c>
    </row>
    <row r="2511" spans="1:26" ht="14.4">
      <c r="A2511" s="7" t="s">
        <v>2802</v>
      </c>
      <c r="B2511" s="7" t="s">
        <v>272</v>
      </c>
      <c r="C2511" s="8" t="s">
        <v>84</v>
      </c>
      <c r="D2511" s="9" t="s">
        <v>62</v>
      </c>
      <c r="F2511" s="8"/>
      <c r="I2511">
        <v>18876</v>
      </c>
      <c r="J2511">
        <v>15098.537825810554</v>
      </c>
      <c r="T2511">
        <f t="shared" si="276"/>
        <v>0</v>
      </c>
      <c r="U2511">
        <f t="shared" si="277"/>
        <v>0</v>
      </c>
      <c r="V2511">
        <f t="shared" si="278"/>
        <v>0</v>
      </c>
      <c r="W2511">
        <f t="shared" si="279"/>
        <v>0</v>
      </c>
      <c r="X2511">
        <f t="shared" si="275"/>
        <v>0</v>
      </c>
      <c r="Y2511">
        <f t="shared" si="280"/>
        <v>1</v>
      </c>
      <c r="Z2511">
        <f t="shared" si="281"/>
        <v>0</v>
      </c>
    </row>
    <row r="2512" spans="1:26" ht="14.4">
      <c r="A2512" s="7" t="s">
        <v>2803</v>
      </c>
      <c r="B2512" s="7" t="s">
        <v>272</v>
      </c>
      <c r="C2512" s="8" t="s">
        <v>84</v>
      </c>
      <c r="D2512" s="9" t="s">
        <v>63</v>
      </c>
      <c r="F2512" s="8"/>
      <c r="I2512">
        <v>20186</v>
      </c>
      <c r="J2512">
        <v>15406.717526998909</v>
      </c>
      <c r="T2512">
        <f t="shared" si="276"/>
        <v>0</v>
      </c>
      <c r="U2512">
        <f t="shared" si="277"/>
        <v>0</v>
      </c>
      <c r="V2512">
        <f t="shared" si="278"/>
        <v>0</v>
      </c>
      <c r="W2512">
        <f t="shared" si="279"/>
        <v>0</v>
      </c>
      <c r="X2512">
        <f t="shared" si="275"/>
        <v>0</v>
      </c>
      <c r="Y2512">
        <f t="shared" si="280"/>
        <v>1</v>
      </c>
      <c r="Z2512">
        <f t="shared" si="281"/>
        <v>0</v>
      </c>
    </row>
    <row r="2513" spans="1:26" ht="14.4">
      <c r="A2513" s="7" t="s">
        <v>2804</v>
      </c>
      <c r="B2513" s="7" t="s">
        <v>272</v>
      </c>
      <c r="C2513" s="8" t="s">
        <v>84</v>
      </c>
      <c r="D2513" s="9" t="s">
        <v>64</v>
      </c>
      <c r="F2513" s="8"/>
      <c r="H2513">
        <v>7.4057037718491259E-3</v>
      </c>
      <c r="I2513">
        <v>21740</v>
      </c>
      <c r="J2513">
        <v>13431.462741490341</v>
      </c>
      <c r="T2513">
        <f t="shared" si="276"/>
        <v>0</v>
      </c>
      <c r="U2513">
        <f t="shared" si="277"/>
        <v>0</v>
      </c>
      <c r="V2513">
        <f t="shared" si="278"/>
        <v>0</v>
      </c>
      <c r="W2513">
        <f t="shared" si="279"/>
        <v>0</v>
      </c>
      <c r="X2513">
        <f t="shared" si="275"/>
        <v>0</v>
      </c>
      <c r="Y2513">
        <f t="shared" si="280"/>
        <v>1</v>
      </c>
      <c r="Z2513">
        <f t="shared" si="281"/>
        <v>0</v>
      </c>
    </row>
    <row r="2514" spans="1:26" ht="14.4">
      <c r="A2514" s="7" t="s">
        <v>2805</v>
      </c>
      <c r="B2514" s="7" t="s">
        <v>272</v>
      </c>
      <c r="C2514" s="8" t="s">
        <v>84</v>
      </c>
      <c r="D2514" s="9" t="s">
        <v>65</v>
      </c>
      <c r="F2514" s="8"/>
      <c r="H2514">
        <v>6.8768153083888601E-3</v>
      </c>
      <c r="I2514">
        <v>23412</v>
      </c>
      <c r="T2514">
        <f t="shared" si="276"/>
        <v>0</v>
      </c>
      <c r="U2514">
        <f t="shared" si="277"/>
        <v>0</v>
      </c>
      <c r="V2514">
        <f t="shared" si="278"/>
        <v>0</v>
      </c>
      <c r="W2514">
        <f t="shared" si="279"/>
        <v>0</v>
      </c>
      <c r="X2514">
        <f t="shared" si="275"/>
        <v>0</v>
      </c>
      <c r="Y2514">
        <f t="shared" si="280"/>
        <v>0</v>
      </c>
      <c r="Z2514">
        <f t="shared" si="281"/>
        <v>0</v>
      </c>
    </row>
    <row r="2515" spans="1:26" ht="14.4">
      <c r="A2515" s="7" t="s">
        <v>2806</v>
      </c>
      <c r="B2515" s="7" t="s">
        <v>272</v>
      </c>
      <c r="C2515" s="8" t="s">
        <v>84</v>
      </c>
      <c r="D2515" s="9" t="s">
        <v>66</v>
      </c>
      <c r="F2515" s="8"/>
      <c r="H2515">
        <v>6.4335664335664336E-3</v>
      </c>
      <c r="I2515">
        <v>25025</v>
      </c>
      <c r="T2515">
        <f t="shared" si="276"/>
        <v>0</v>
      </c>
      <c r="U2515">
        <f t="shared" si="277"/>
        <v>0</v>
      </c>
      <c r="V2515">
        <f t="shared" si="278"/>
        <v>0</v>
      </c>
      <c r="W2515">
        <f t="shared" si="279"/>
        <v>0</v>
      </c>
      <c r="X2515">
        <f t="shared" si="275"/>
        <v>0</v>
      </c>
      <c r="Y2515">
        <f t="shared" si="280"/>
        <v>0</v>
      </c>
      <c r="Z2515">
        <f t="shared" si="281"/>
        <v>0</v>
      </c>
    </row>
    <row r="2516" spans="1:26" ht="14.4">
      <c r="A2516" s="7" t="s">
        <v>2807</v>
      </c>
      <c r="B2516" s="7" t="s">
        <v>272</v>
      </c>
      <c r="C2516" s="8" t="s">
        <v>84</v>
      </c>
      <c r="D2516" s="9" t="s">
        <v>67</v>
      </c>
      <c r="F2516" s="8"/>
      <c r="H2516">
        <v>5.9735349716446128E-3</v>
      </c>
      <c r="I2516">
        <v>26450</v>
      </c>
      <c r="T2516">
        <f t="shared" si="276"/>
        <v>0</v>
      </c>
      <c r="U2516">
        <f t="shared" si="277"/>
        <v>0</v>
      </c>
      <c r="V2516">
        <f t="shared" si="278"/>
        <v>0</v>
      </c>
      <c r="W2516">
        <f t="shared" si="279"/>
        <v>0</v>
      </c>
      <c r="X2516">
        <f t="shared" ref="X2516:X2579" si="282">IF(OR(I2516&lt;$N$6-$S$6,I2516&gt;$P$6+$S$6),1,0)</f>
        <v>0</v>
      </c>
      <c r="Y2516">
        <f t="shared" si="280"/>
        <v>0</v>
      </c>
      <c r="Z2516">
        <f t="shared" si="281"/>
        <v>0</v>
      </c>
    </row>
    <row r="2517" spans="1:26" ht="14.4">
      <c r="A2517" s="7" t="s">
        <v>2808</v>
      </c>
      <c r="B2517" s="7" t="s">
        <v>272</v>
      </c>
      <c r="C2517" s="8" t="s">
        <v>84</v>
      </c>
      <c r="D2517" s="9" t="s">
        <v>68</v>
      </c>
      <c r="F2517" s="8"/>
      <c r="H2517">
        <v>5.7159395123362999E-3</v>
      </c>
      <c r="I2517">
        <v>27642</v>
      </c>
      <c r="T2517">
        <f t="shared" si="276"/>
        <v>0</v>
      </c>
      <c r="U2517">
        <f t="shared" si="277"/>
        <v>0</v>
      </c>
      <c r="V2517">
        <f t="shared" si="278"/>
        <v>0</v>
      </c>
      <c r="W2517">
        <f t="shared" si="279"/>
        <v>0</v>
      </c>
      <c r="X2517">
        <f t="shared" si="282"/>
        <v>0</v>
      </c>
      <c r="Y2517">
        <f t="shared" si="280"/>
        <v>0</v>
      </c>
      <c r="Z2517">
        <f t="shared" si="281"/>
        <v>0</v>
      </c>
    </row>
    <row r="2518" spans="1:26" ht="14.4">
      <c r="A2518" s="7" t="s">
        <v>2809</v>
      </c>
      <c r="B2518" s="7" t="s">
        <v>272</v>
      </c>
      <c r="C2518" s="8" t="s">
        <v>84</v>
      </c>
      <c r="D2518" s="9" t="s">
        <v>69</v>
      </c>
      <c r="F2518" s="8"/>
      <c r="H2518">
        <v>5.2377959354703546E-4</v>
      </c>
      <c r="I2518">
        <v>28638</v>
      </c>
      <c r="T2518">
        <f t="shared" si="276"/>
        <v>0</v>
      </c>
      <c r="U2518">
        <f t="shared" si="277"/>
        <v>0</v>
      </c>
      <c r="V2518">
        <f t="shared" si="278"/>
        <v>0</v>
      </c>
      <c r="W2518">
        <f t="shared" si="279"/>
        <v>0</v>
      </c>
      <c r="X2518">
        <f t="shared" si="282"/>
        <v>0</v>
      </c>
      <c r="Y2518">
        <f t="shared" si="280"/>
        <v>0</v>
      </c>
      <c r="Z2518">
        <f t="shared" si="281"/>
        <v>0</v>
      </c>
    </row>
    <row r="2519" spans="1:26" ht="14.4">
      <c r="A2519" s="7" t="s">
        <v>2810</v>
      </c>
      <c r="B2519" s="7" t="s">
        <v>272</v>
      </c>
      <c r="C2519" s="8" t="s">
        <v>84</v>
      </c>
      <c r="D2519" s="9" t="s">
        <v>70</v>
      </c>
      <c r="F2519" s="8"/>
      <c r="H2519">
        <v>3.4937756521149213E-3</v>
      </c>
      <c r="I2519">
        <v>29481</v>
      </c>
      <c r="T2519">
        <f t="shared" si="276"/>
        <v>0</v>
      </c>
      <c r="U2519">
        <f t="shared" si="277"/>
        <v>0</v>
      </c>
      <c r="V2519">
        <f t="shared" si="278"/>
        <v>0</v>
      </c>
      <c r="W2519">
        <f t="shared" si="279"/>
        <v>0</v>
      </c>
      <c r="X2519">
        <f t="shared" si="282"/>
        <v>0</v>
      </c>
      <c r="Y2519">
        <f t="shared" si="280"/>
        <v>0</v>
      </c>
      <c r="Z2519">
        <f t="shared" si="281"/>
        <v>0</v>
      </c>
    </row>
    <row r="2520" spans="1:26" ht="14.4">
      <c r="A2520" s="7" t="s">
        <v>2811</v>
      </c>
      <c r="B2520" s="7" t="s">
        <v>272</v>
      </c>
      <c r="C2520" s="8" t="s">
        <v>84</v>
      </c>
      <c r="D2520" s="9" t="s">
        <v>71</v>
      </c>
      <c r="F2520" s="8"/>
      <c r="H2520">
        <v>5.2236585446490558E-3</v>
      </c>
      <c r="I2520">
        <v>30247</v>
      </c>
      <c r="T2520">
        <f t="shared" si="276"/>
        <v>0</v>
      </c>
      <c r="U2520">
        <f t="shared" si="277"/>
        <v>0</v>
      </c>
      <c r="V2520">
        <f t="shared" si="278"/>
        <v>0</v>
      </c>
      <c r="W2520">
        <f t="shared" si="279"/>
        <v>0</v>
      </c>
      <c r="X2520">
        <f t="shared" si="282"/>
        <v>0</v>
      </c>
      <c r="Y2520">
        <f t="shared" si="280"/>
        <v>0</v>
      </c>
      <c r="Z2520">
        <f t="shared" si="281"/>
        <v>0</v>
      </c>
    </row>
    <row r="2521" spans="1:26" ht="14.4">
      <c r="A2521" s="7" t="s">
        <v>2812</v>
      </c>
      <c r="B2521" s="7" t="s">
        <v>272</v>
      </c>
      <c r="C2521" s="8" t="s">
        <v>84</v>
      </c>
      <c r="D2521" s="9" t="s">
        <v>72</v>
      </c>
      <c r="F2521" s="8"/>
      <c r="H2521">
        <v>3.1942696737973092E-3</v>
      </c>
      <c r="I2521">
        <v>30993</v>
      </c>
      <c r="T2521">
        <f t="shared" si="276"/>
        <v>0</v>
      </c>
      <c r="U2521">
        <f t="shared" si="277"/>
        <v>0</v>
      </c>
      <c r="V2521">
        <f t="shared" si="278"/>
        <v>0</v>
      </c>
      <c r="W2521">
        <f t="shared" si="279"/>
        <v>0</v>
      </c>
      <c r="X2521">
        <f t="shared" si="282"/>
        <v>0</v>
      </c>
      <c r="Y2521">
        <f t="shared" si="280"/>
        <v>0</v>
      </c>
      <c r="Z2521">
        <f t="shared" si="281"/>
        <v>0</v>
      </c>
    </row>
    <row r="2522" spans="1:26" ht="14.4">
      <c r="A2522" s="7" t="s">
        <v>2813</v>
      </c>
      <c r="B2522" s="7" t="s">
        <v>272</v>
      </c>
      <c r="C2522" s="8" t="s">
        <v>84</v>
      </c>
      <c r="D2522" s="9" t="s">
        <v>73</v>
      </c>
      <c r="F2522" s="8"/>
      <c r="H2522">
        <v>3.8139065750488559E-3</v>
      </c>
      <c r="I2522">
        <v>31726</v>
      </c>
      <c r="T2522">
        <f t="shared" si="276"/>
        <v>0</v>
      </c>
      <c r="U2522">
        <f t="shared" si="277"/>
        <v>0</v>
      </c>
      <c r="V2522">
        <f t="shared" si="278"/>
        <v>0</v>
      </c>
      <c r="W2522">
        <f t="shared" si="279"/>
        <v>0</v>
      </c>
      <c r="X2522">
        <f t="shared" si="282"/>
        <v>0</v>
      </c>
      <c r="Y2522">
        <f t="shared" si="280"/>
        <v>0</v>
      </c>
      <c r="Z2522">
        <f t="shared" si="281"/>
        <v>0</v>
      </c>
    </row>
    <row r="2523" spans="1:26" ht="14.4">
      <c r="A2523" s="7" t="s">
        <v>2814</v>
      </c>
      <c r="B2523" s="7" t="s">
        <v>272</v>
      </c>
      <c r="C2523" s="8" t="s">
        <v>84</v>
      </c>
      <c r="D2523" s="9" t="s">
        <v>74</v>
      </c>
      <c r="F2523" s="8"/>
      <c r="H2523">
        <v>3.1763653745335678E-3</v>
      </c>
      <c r="I2523">
        <v>32427</v>
      </c>
      <c r="T2523">
        <f t="shared" si="276"/>
        <v>0</v>
      </c>
      <c r="U2523">
        <f t="shared" si="277"/>
        <v>0</v>
      </c>
      <c r="V2523">
        <f t="shared" si="278"/>
        <v>0</v>
      </c>
      <c r="W2523">
        <f t="shared" si="279"/>
        <v>0</v>
      </c>
      <c r="X2523">
        <f t="shared" si="282"/>
        <v>0</v>
      </c>
      <c r="Y2523">
        <f t="shared" si="280"/>
        <v>0</v>
      </c>
      <c r="Z2523">
        <f t="shared" si="281"/>
        <v>0</v>
      </c>
    </row>
    <row r="2524" spans="1:26" ht="14.4">
      <c r="A2524" s="7" t="s">
        <v>2815</v>
      </c>
      <c r="B2524" s="7" t="s">
        <v>273</v>
      </c>
      <c r="C2524" s="8" t="s">
        <v>78</v>
      </c>
      <c r="D2524" s="9" t="s">
        <v>62</v>
      </c>
      <c r="E2524">
        <v>255.12185783271386</v>
      </c>
      <c r="F2524" s="14">
        <v>16</v>
      </c>
      <c r="I2524">
        <v>24275641</v>
      </c>
      <c r="J2524">
        <v>6.7969368965375621</v>
      </c>
      <c r="T2524">
        <f t="shared" si="276"/>
        <v>0</v>
      </c>
      <c r="U2524">
        <f t="shared" si="277"/>
        <v>0</v>
      </c>
      <c r="V2524">
        <f t="shared" si="278"/>
        <v>0</v>
      </c>
      <c r="W2524">
        <f t="shared" si="279"/>
        <v>0</v>
      </c>
      <c r="X2524">
        <f t="shared" si="282"/>
        <v>0</v>
      </c>
      <c r="Y2524">
        <f t="shared" si="280"/>
        <v>0</v>
      </c>
      <c r="Z2524">
        <f t="shared" si="281"/>
        <v>0</v>
      </c>
    </row>
    <row r="2525" spans="1:26" ht="14.4">
      <c r="A2525" s="7" t="s">
        <v>2816</v>
      </c>
      <c r="B2525" s="7" t="s">
        <v>273</v>
      </c>
      <c r="C2525" s="8" t="s">
        <v>78</v>
      </c>
      <c r="D2525" s="9" t="s">
        <v>63</v>
      </c>
      <c r="E2525">
        <v>232.8003834736665</v>
      </c>
      <c r="F2525" s="14">
        <v>17</v>
      </c>
      <c r="I2525">
        <v>25088033</v>
      </c>
      <c r="J2525">
        <v>7.4537529506597826</v>
      </c>
      <c r="T2525">
        <f t="shared" si="276"/>
        <v>0</v>
      </c>
      <c r="U2525">
        <f t="shared" si="277"/>
        <v>0</v>
      </c>
      <c r="V2525">
        <f t="shared" si="278"/>
        <v>0</v>
      </c>
      <c r="W2525">
        <f t="shared" si="279"/>
        <v>0</v>
      </c>
      <c r="X2525">
        <f t="shared" si="282"/>
        <v>0</v>
      </c>
      <c r="Y2525">
        <f t="shared" si="280"/>
        <v>0</v>
      </c>
      <c r="Z2525">
        <f t="shared" si="281"/>
        <v>0</v>
      </c>
    </row>
    <row r="2526" spans="1:26" ht="14.4">
      <c r="A2526" s="7" t="s">
        <v>2817</v>
      </c>
      <c r="B2526" s="7" t="s">
        <v>273</v>
      </c>
      <c r="C2526" s="8" t="s">
        <v>78</v>
      </c>
      <c r="D2526" s="9" t="s">
        <v>64</v>
      </c>
      <c r="E2526">
        <v>238.15512626100755</v>
      </c>
      <c r="F2526" s="14">
        <v>18</v>
      </c>
      <c r="H2526">
        <v>1.4585574827949771E-4</v>
      </c>
      <c r="I2526">
        <v>25943441</v>
      </c>
      <c r="J2526">
        <v>7.477805276485876</v>
      </c>
      <c r="T2526">
        <f t="shared" si="276"/>
        <v>0</v>
      </c>
      <c r="U2526">
        <f t="shared" si="277"/>
        <v>0</v>
      </c>
      <c r="V2526">
        <f t="shared" si="278"/>
        <v>0</v>
      </c>
      <c r="W2526">
        <f t="shared" si="279"/>
        <v>0</v>
      </c>
      <c r="X2526">
        <f t="shared" si="282"/>
        <v>0</v>
      </c>
      <c r="Y2526">
        <f t="shared" si="280"/>
        <v>0</v>
      </c>
      <c r="Z2526">
        <f t="shared" si="281"/>
        <v>0</v>
      </c>
    </row>
    <row r="2527" spans="1:26" ht="14.4">
      <c r="A2527" s="7" t="s">
        <v>2818</v>
      </c>
      <c r="B2527" s="7" t="s">
        <v>273</v>
      </c>
      <c r="C2527" s="8" t="s">
        <v>78</v>
      </c>
      <c r="D2527" s="9" t="s">
        <v>65</v>
      </c>
      <c r="E2527">
        <v>236.10534450825511</v>
      </c>
      <c r="F2527" s="14">
        <v>18</v>
      </c>
      <c r="H2527">
        <v>1.2541718166205561E-4</v>
      </c>
      <c r="I2527">
        <v>26838428</v>
      </c>
      <c r="J2527">
        <v>6.8931011905764379</v>
      </c>
      <c r="T2527">
        <f t="shared" si="276"/>
        <v>0</v>
      </c>
      <c r="U2527">
        <f t="shared" si="277"/>
        <v>0</v>
      </c>
      <c r="V2527">
        <f t="shared" si="278"/>
        <v>0</v>
      </c>
      <c r="W2527">
        <f t="shared" si="279"/>
        <v>0</v>
      </c>
      <c r="X2527">
        <f t="shared" si="282"/>
        <v>0</v>
      </c>
      <c r="Y2527">
        <f t="shared" si="280"/>
        <v>0</v>
      </c>
      <c r="Z2527">
        <f t="shared" si="281"/>
        <v>0</v>
      </c>
    </row>
    <row r="2528" spans="1:26" ht="14.4">
      <c r="A2528" s="7" t="s">
        <v>2819</v>
      </c>
      <c r="B2528" s="7" t="s">
        <v>273</v>
      </c>
      <c r="C2528" s="8" t="s">
        <v>78</v>
      </c>
      <c r="D2528" s="9" t="s">
        <v>66</v>
      </c>
      <c r="E2528">
        <v>285.96415408571892</v>
      </c>
      <c r="F2528" s="14">
        <v>24</v>
      </c>
      <c r="H2528">
        <v>1.2122309565755534E-4</v>
      </c>
      <c r="I2528">
        <v>27766986</v>
      </c>
      <c r="J2528">
        <v>9.6517497433823038</v>
      </c>
      <c r="K2528">
        <v>5.6902106696059844</v>
      </c>
      <c r="T2528">
        <f t="shared" si="276"/>
        <v>0</v>
      </c>
      <c r="U2528">
        <f t="shared" si="277"/>
        <v>0</v>
      </c>
      <c r="V2528">
        <f t="shared" si="278"/>
        <v>0</v>
      </c>
      <c r="W2528">
        <f t="shared" si="279"/>
        <v>0</v>
      </c>
      <c r="X2528">
        <f t="shared" si="282"/>
        <v>0</v>
      </c>
      <c r="Y2528">
        <f t="shared" si="280"/>
        <v>0</v>
      </c>
      <c r="Z2528">
        <f t="shared" si="281"/>
        <v>0</v>
      </c>
    </row>
    <row r="2529" spans="1:26" ht="14.4">
      <c r="A2529" s="7" t="s">
        <v>2820</v>
      </c>
      <c r="B2529" s="7" t="s">
        <v>273</v>
      </c>
      <c r="C2529" s="8" t="s">
        <v>78</v>
      </c>
      <c r="D2529" s="9" t="s">
        <v>67</v>
      </c>
      <c r="E2529">
        <v>313.79897642004914</v>
      </c>
      <c r="F2529" s="14">
        <v>29</v>
      </c>
      <c r="H2529">
        <v>1.1004401795531252E-4</v>
      </c>
      <c r="I2529">
        <v>28724869</v>
      </c>
      <c r="J2529">
        <v>13.298581100578735</v>
      </c>
      <c r="K2529">
        <v>6.4404123131075028</v>
      </c>
      <c r="T2529">
        <f t="shared" si="276"/>
        <v>0</v>
      </c>
      <c r="U2529">
        <f t="shared" si="277"/>
        <v>0</v>
      </c>
      <c r="V2529">
        <f t="shared" si="278"/>
        <v>0</v>
      </c>
      <c r="W2529">
        <f t="shared" si="279"/>
        <v>0</v>
      </c>
      <c r="X2529">
        <f t="shared" si="282"/>
        <v>0</v>
      </c>
      <c r="Y2529">
        <f t="shared" si="280"/>
        <v>0</v>
      </c>
      <c r="Z2529">
        <f t="shared" si="281"/>
        <v>0</v>
      </c>
    </row>
    <row r="2530" spans="1:26" ht="14.4">
      <c r="A2530" s="7" t="s">
        <v>2821</v>
      </c>
      <c r="B2530" s="7" t="s">
        <v>273</v>
      </c>
      <c r="C2530" s="8" t="s">
        <v>78</v>
      </c>
      <c r="D2530" s="9" t="s">
        <v>68</v>
      </c>
      <c r="E2530">
        <v>334.63918754813176</v>
      </c>
      <c r="F2530" s="14">
        <v>32</v>
      </c>
      <c r="H2530">
        <v>1.063901505540113E-4</v>
      </c>
      <c r="I2530">
        <v>29711397</v>
      </c>
      <c r="J2530">
        <v>11.679020007036357</v>
      </c>
      <c r="K2530">
        <v>6.5967951624758676</v>
      </c>
      <c r="T2530">
        <f t="shared" si="276"/>
        <v>0</v>
      </c>
      <c r="U2530">
        <f t="shared" si="277"/>
        <v>0</v>
      </c>
      <c r="V2530">
        <f t="shared" si="278"/>
        <v>0</v>
      </c>
      <c r="W2530">
        <f t="shared" si="279"/>
        <v>0</v>
      </c>
      <c r="X2530">
        <f t="shared" si="282"/>
        <v>0</v>
      </c>
      <c r="Y2530">
        <f t="shared" si="280"/>
        <v>0</v>
      </c>
      <c r="Z2530">
        <f t="shared" si="281"/>
        <v>0</v>
      </c>
    </row>
    <row r="2531" spans="1:26" ht="14.4">
      <c r="A2531" s="7" t="s">
        <v>2822</v>
      </c>
      <c r="B2531" s="7" t="s">
        <v>273</v>
      </c>
      <c r="C2531" s="8" t="s">
        <v>78</v>
      </c>
      <c r="D2531" s="9" t="s">
        <v>69</v>
      </c>
      <c r="E2531">
        <v>400.0427938373146</v>
      </c>
      <c r="F2531" s="14">
        <v>37</v>
      </c>
      <c r="H2531">
        <v>1.0286784553890205E-4</v>
      </c>
      <c r="I2531">
        <v>30728747</v>
      </c>
      <c r="J2531">
        <v>13.082212561416839</v>
      </c>
      <c r="K2531">
        <v>7.1594198097306085</v>
      </c>
      <c r="T2531">
        <f t="shared" si="276"/>
        <v>0</v>
      </c>
      <c r="U2531">
        <f t="shared" si="277"/>
        <v>0</v>
      </c>
      <c r="V2531">
        <f t="shared" si="278"/>
        <v>0</v>
      </c>
      <c r="W2531">
        <f t="shared" si="279"/>
        <v>0</v>
      </c>
      <c r="X2531">
        <f t="shared" si="282"/>
        <v>0</v>
      </c>
      <c r="Y2531">
        <f t="shared" si="280"/>
        <v>0</v>
      </c>
      <c r="Z2531">
        <f t="shared" si="281"/>
        <v>0</v>
      </c>
    </row>
    <row r="2532" spans="1:26" ht="14.4">
      <c r="A2532" s="7" t="s">
        <v>2823</v>
      </c>
      <c r="B2532" s="7" t="s">
        <v>273</v>
      </c>
      <c r="C2532" s="8" t="s">
        <v>78</v>
      </c>
      <c r="D2532" s="9" t="s">
        <v>70</v>
      </c>
      <c r="E2532">
        <v>448.06686269043712</v>
      </c>
      <c r="F2532" s="14">
        <v>39</v>
      </c>
      <c r="H2532">
        <v>5.827784744162295E-5</v>
      </c>
      <c r="I2532">
        <v>31778799</v>
      </c>
      <c r="J2532">
        <v>16.866590836236448</v>
      </c>
      <c r="K2532">
        <v>9.9122688683105995</v>
      </c>
      <c r="T2532">
        <f t="shared" si="276"/>
        <v>0</v>
      </c>
      <c r="U2532">
        <f t="shared" si="277"/>
        <v>0</v>
      </c>
      <c r="V2532">
        <f t="shared" si="278"/>
        <v>0</v>
      </c>
      <c r="W2532">
        <f t="shared" si="279"/>
        <v>0</v>
      </c>
      <c r="X2532">
        <f t="shared" si="282"/>
        <v>0</v>
      </c>
      <c r="Y2532">
        <f t="shared" si="280"/>
        <v>0</v>
      </c>
      <c r="Z2532">
        <f t="shared" si="281"/>
        <v>0</v>
      </c>
    </row>
    <row r="2533" spans="1:26" ht="14.4">
      <c r="A2533" s="7" t="s">
        <v>2824</v>
      </c>
      <c r="B2533" s="7" t="s">
        <v>273</v>
      </c>
      <c r="C2533" s="8" t="s">
        <v>78</v>
      </c>
      <c r="D2533" s="9" t="s">
        <v>71</v>
      </c>
      <c r="E2533">
        <v>451.08155146212027</v>
      </c>
      <c r="F2533" s="14">
        <v>42</v>
      </c>
      <c r="H2533">
        <v>9.5179186381051209E-5</v>
      </c>
      <c r="I2533">
        <v>32864328</v>
      </c>
      <c r="J2533">
        <v>20.782411860056897</v>
      </c>
      <c r="K2533">
        <v>10.680273152093662</v>
      </c>
      <c r="T2533">
        <f t="shared" si="276"/>
        <v>0</v>
      </c>
      <c r="U2533">
        <f t="shared" si="277"/>
        <v>0</v>
      </c>
      <c r="V2533">
        <f t="shared" si="278"/>
        <v>0</v>
      </c>
      <c r="W2533">
        <f t="shared" si="279"/>
        <v>0</v>
      </c>
      <c r="X2533">
        <f t="shared" si="282"/>
        <v>0</v>
      </c>
      <c r="Y2533">
        <f t="shared" si="280"/>
        <v>0</v>
      </c>
      <c r="Z2533">
        <f t="shared" si="281"/>
        <v>0</v>
      </c>
    </row>
    <row r="2534" spans="1:26" ht="14.4">
      <c r="A2534" s="7" t="s">
        <v>2825</v>
      </c>
      <c r="B2534" s="7" t="s">
        <v>273</v>
      </c>
      <c r="C2534" s="8" t="s">
        <v>78</v>
      </c>
      <c r="D2534" s="9" t="s">
        <v>72</v>
      </c>
      <c r="E2534">
        <v>471.67727989347054</v>
      </c>
      <c r="F2534" s="14">
        <v>43</v>
      </c>
      <c r="H2534">
        <v>4.9077280917385021E-5</v>
      </c>
      <c r="I2534">
        <v>33987213</v>
      </c>
      <c r="J2534">
        <v>23.597109889534043</v>
      </c>
      <c r="K2534">
        <v>13.652193252797751</v>
      </c>
      <c r="T2534">
        <f t="shared" si="276"/>
        <v>0</v>
      </c>
      <c r="U2534">
        <f t="shared" si="277"/>
        <v>0</v>
      </c>
      <c r="V2534">
        <f t="shared" si="278"/>
        <v>0</v>
      </c>
      <c r="W2534">
        <f t="shared" si="279"/>
        <v>0</v>
      </c>
      <c r="X2534">
        <f t="shared" si="282"/>
        <v>0</v>
      </c>
      <c r="Y2534">
        <f t="shared" si="280"/>
        <v>0</v>
      </c>
      <c r="Z2534">
        <f t="shared" si="281"/>
        <v>0</v>
      </c>
    </row>
    <row r="2535" spans="1:26" ht="14.4">
      <c r="A2535" s="7" t="s">
        <v>2826</v>
      </c>
      <c r="B2535" s="7" t="s">
        <v>273</v>
      </c>
      <c r="C2535" s="8" t="s">
        <v>78</v>
      </c>
      <c r="D2535" s="9" t="s">
        <v>73</v>
      </c>
      <c r="E2535">
        <v>440.80152130142932</v>
      </c>
      <c r="F2535" s="14">
        <v>41</v>
      </c>
      <c r="H2535">
        <v>6.5010693049836259E-5</v>
      </c>
      <c r="I2535">
        <v>35148064</v>
      </c>
      <c r="J2535">
        <v>27.512183885860683</v>
      </c>
      <c r="K2535">
        <v>15.022164520924965</v>
      </c>
      <c r="T2535">
        <f t="shared" si="276"/>
        <v>0</v>
      </c>
      <c r="U2535">
        <f t="shared" si="277"/>
        <v>0</v>
      </c>
      <c r="V2535">
        <f t="shared" si="278"/>
        <v>0</v>
      </c>
      <c r="W2535">
        <f t="shared" si="279"/>
        <v>0</v>
      </c>
      <c r="X2535">
        <f t="shared" si="282"/>
        <v>0</v>
      </c>
      <c r="Y2535">
        <f t="shared" si="280"/>
        <v>0</v>
      </c>
      <c r="Z2535">
        <f t="shared" si="281"/>
        <v>0</v>
      </c>
    </row>
    <row r="2536" spans="1:26" ht="14.4">
      <c r="A2536" s="7" t="s">
        <v>2827</v>
      </c>
      <c r="B2536" s="7" t="s">
        <v>273</v>
      </c>
      <c r="C2536" s="8" t="s">
        <v>78</v>
      </c>
      <c r="D2536" s="9" t="s">
        <v>74</v>
      </c>
      <c r="E2536">
        <v>551.15597512343913</v>
      </c>
      <c r="F2536" s="14">
        <v>44</v>
      </c>
      <c r="H2536">
        <v>4.7020485964563777E-5</v>
      </c>
      <c r="I2536">
        <v>36345860</v>
      </c>
      <c r="J2536">
        <v>30.402362194758908</v>
      </c>
      <c r="K2536">
        <v>16.618123769804868</v>
      </c>
      <c r="T2536">
        <f t="shared" si="276"/>
        <v>0</v>
      </c>
      <c r="U2536">
        <f t="shared" si="277"/>
        <v>0</v>
      </c>
      <c r="V2536">
        <f t="shared" si="278"/>
        <v>0</v>
      </c>
      <c r="W2536">
        <f t="shared" si="279"/>
        <v>0</v>
      </c>
      <c r="X2536">
        <f t="shared" si="282"/>
        <v>0</v>
      </c>
      <c r="Y2536">
        <f t="shared" si="280"/>
        <v>0</v>
      </c>
      <c r="Z2536">
        <f t="shared" si="281"/>
        <v>0</v>
      </c>
    </row>
    <row r="2537" spans="1:26" ht="14.4">
      <c r="A2537" s="7" t="s">
        <v>2828</v>
      </c>
      <c r="B2537" s="7" t="s">
        <v>274</v>
      </c>
      <c r="C2537" s="8" t="s">
        <v>76</v>
      </c>
      <c r="D2537" s="9" t="s">
        <v>62</v>
      </c>
      <c r="E2537">
        <v>635.7089635342943</v>
      </c>
      <c r="F2537" s="14">
        <v>36</v>
      </c>
      <c r="I2537">
        <v>49175848</v>
      </c>
      <c r="J2537">
        <v>11.448709537250888</v>
      </c>
      <c r="K2537">
        <v>11.40803916589298</v>
      </c>
      <c r="T2537">
        <f t="shared" si="276"/>
        <v>0</v>
      </c>
      <c r="U2537">
        <f t="shared" si="277"/>
        <v>0</v>
      </c>
      <c r="V2537">
        <f t="shared" si="278"/>
        <v>0</v>
      </c>
      <c r="W2537">
        <f t="shared" si="279"/>
        <v>0</v>
      </c>
      <c r="X2537">
        <f t="shared" si="282"/>
        <v>1</v>
      </c>
      <c r="Y2537">
        <f t="shared" si="280"/>
        <v>0</v>
      </c>
      <c r="Z2537">
        <f t="shared" si="281"/>
        <v>0</v>
      </c>
    </row>
    <row r="2538" spans="1:26" ht="14.4">
      <c r="A2538" s="7" t="s">
        <v>2829</v>
      </c>
      <c r="B2538" s="7" t="s">
        <v>274</v>
      </c>
      <c r="C2538" s="8" t="s">
        <v>76</v>
      </c>
      <c r="D2538" s="9" t="s">
        <v>63</v>
      </c>
      <c r="E2538">
        <v>780.73802433311323</v>
      </c>
      <c r="F2538" s="14">
        <v>44</v>
      </c>
      <c r="G2538">
        <v>2.5971232974210242E-3</v>
      </c>
      <c r="I2538">
        <v>48683865</v>
      </c>
      <c r="J2538">
        <v>15.590380919838637</v>
      </c>
      <c r="K2538">
        <v>13.885503954955096</v>
      </c>
      <c r="T2538">
        <f t="shared" si="276"/>
        <v>0</v>
      </c>
      <c r="U2538">
        <f t="shared" si="277"/>
        <v>0</v>
      </c>
      <c r="V2538">
        <f t="shared" si="278"/>
        <v>0</v>
      </c>
      <c r="W2538">
        <f t="shared" si="279"/>
        <v>0</v>
      </c>
      <c r="X2538">
        <f t="shared" si="282"/>
        <v>0</v>
      </c>
      <c r="Y2538">
        <f t="shared" si="280"/>
        <v>0</v>
      </c>
      <c r="Z2538">
        <f t="shared" si="281"/>
        <v>0</v>
      </c>
    </row>
    <row r="2539" spans="1:26" ht="14.4">
      <c r="A2539" s="7" t="s">
        <v>2830</v>
      </c>
      <c r="B2539" s="7" t="s">
        <v>274</v>
      </c>
      <c r="C2539" s="8" t="s">
        <v>76</v>
      </c>
      <c r="D2539" s="9" t="s">
        <v>64</v>
      </c>
      <c r="E2539">
        <v>879.47504861781033</v>
      </c>
      <c r="F2539" s="14">
        <v>55</v>
      </c>
      <c r="G2539">
        <v>2.7448368860536281E-3</v>
      </c>
      <c r="H2539">
        <v>6.3234272081323581E-3</v>
      </c>
      <c r="I2539">
        <v>48202500</v>
      </c>
      <c r="J2539">
        <v>20.766557751153986</v>
      </c>
      <c r="K2539">
        <v>16.472174679736529</v>
      </c>
      <c r="T2539">
        <f t="shared" si="276"/>
        <v>0</v>
      </c>
      <c r="U2539">
        <f t="shared" si="277"/>
        <v>0</v>
      </c>
      <c r="V2539">
        <f t="shared" si="278"/>
        <v>0</v>
      </c>
      <c r="W2539">
        <f t="shared" si="279"/>
        <v>0</v>
      </c>
      <c r="X2539">
        <f t="shared" si="282"/>
        <v>0</v>
      </c>
      <c r="Y2539">
        <f t="shared" si="280"/>
        <v>0</v>
      </c>
      <c r="Z2539">
        <f t="shared" si="281"/>
        <v>0</v>
      </c>
    </row>
    <row r="2540" spans="1:26" ht="14.4">
      <c r="A2540" s="7" t="s">
        <v>2831</v>
      </c>
      <c r="B2540" s="7" t="s">
        <v>274</v>
      </c>
      <c r="C2540" s="8" t="s">
        <v>76</v>
      </c>
      <c r="D2540" s="9" t="s">
        <v>65</v>
      </c>
      <c r="E2540">
        <v>1048.5224879033817</v>
      </c>
      <c r="F2540" s="14">
        <v>73</v>
      </c>
      <c r="G2540">
        <v>2.393075516152005E-3</v>
      </c>
      <c r="H2540">
        <v>5.4757759142659047E-3</v>
      </c>
      <c r="I2540">
        <v>47812950</v>
      </c>
      <c r="J2540">
        <v>25.181462344406693</v>
      </c>
      <c r="K2540">
        <v>19.931838550016263</v>
      </c>
      <c r="T2540">
        <f t="shared" si="276"/>
        <v>0</v>
      </c>
      <c r="U2540">
        <f t="shared" si="277"/>
        <v>0</v>
      </c>
      <c r="V2540">
        <f t="shared" si="278"/>
        <v>0</v>
      </c>
      <c r="W2540">
        <f t="shared" si="279"/>
        <v>0</v>
      </c>
      <c r="X2540">
        <f t="shared" si="282"/>
        <v>0</v>
      </c>
      <c r="Y2540">
        <f t="shared" si="280"/>
        <v>0</v>
      </c>
      <c r="Z2540">
        <f t="shared" si="281"/>
        <v>0</v>
      </c>
    </row>
    <row r="2541" spans="1:26" ht="14.4">
      <c r="A2541" s="7" t="s">
        <v>2832</v>
      </c>
      <c r="B2541" s="7" t="s">
        <v>274</v>
      </c>
      <c r="C2541" s="8" t="s">
        <v>76</v>
      </c>
      <c r="D2541" s="9" t="s">
        <v>66</v>
      </c>
      <c r="E2541">
        <v>1367.352433342606</v>
      </c>
      <c r="F2541" s="14">
        <v>90</v>
      </c>
      <c r="G2541">
        <v>2.4112990921275573E-3</v>
      </c>
      <c r="H2541">
        <v>5.517474647851706E-3</v>
      </c>
      <c r="I2541">
        <v>47451600</v>
      </c>
      <c r="J2541">
        <v>61.768201704473611</v>
      </c>
      <c r="K2541">
        <v>56.057119254145277</v>
      </c>
      <c r="T2541">
        <f t="shared" si="276"/>
        <v>0</v>
      </c>
      <c r="U2541">
        <f t="shared" si="277"/>
        <v>0</v>
      </c>
      <c r="V2541">
        <f t="shared" si="278"/>
        <v>0</v>
      </c>
      <c r="W2541">
        <f t="shared" si="279"/>
        <v>0</v>
      </c>
      <c r="X2541">
        <f t="shared" si="282"/>
        <v>0</v>
      </c>
      <c r="Y2541">
        <f t="shared" si="280"/>
        <v>0</v>
      </c>
      <c r="Z2541">
        <f t="shared" si="281"/>
        <v>0</v>
      </c>
    </row>
    <row r="2542" spans="1:26" ht="14.4">
      <c r="A2542" s="7" t="s">
        <v>2833</v>
      </c>
      <c r="B2542" s="7" t="s">
        <v>274</v>
      </c>
      <c r="C2542" s="8" t="s">
        <v>76</v>
      </c>
      <c r="D2542" s="9" t="s">
        <v>67</v>
      </c>
      <c r="E2542">
        <v>1828.7176257585422</v>
      </c>
      <c r="F2542" s="14">
        <v>117</v>
      </c>
      <c r="G2542">
        <v>2.8566303259834648E-3</v>
      </c>
      <c r="H2542">
        <v>6.8667438698316423E-3</v>
      </c>
      <c r="I2542">
        <v>47105150</v>
      </c>
      <c r="J2542">
        <v>75.193476721759723</v>
      </c>
      <c r="K2542">
        <v>65.343173729411745</v>
      </c>
      <c r="T2542">
        <f t="shared" si="276"/>
        <v>0</v>
      </c>
      <c r="U2542">
        <f t="shared" si="277"/>
        <v>0</v>
      </c>
      <c r="V2542">
        <f t="shared" si="278"/>
        <v>0</v>
      </c>
      <c r="W2542">
        <f t="shared" si="279"/>
        <v>0</v>
      </c>
      <c r="X2542">
        <f t="shared" si="282"/>
        <v>0</v>
      </c>
      <c r="Y2542">
        <f t="shared" si="280"/>
        <v>0</v>
      </c>
      <c r="Z2542">
        <f t="shared" si="281"/>
        <v>0</v>
      </c>
    </row>
    <row r="2543" spans="1:26" ht="14.4">
      <c r="A2543" s="7" t="s">
        <v>2834</v>
      </c>
      <c r="B2543" s="7" t="s">
        <v>274</v>
      </c>
      <c r="C2543" s="8" t="s">
        <v>76</v>
      </c>
      <c r="D2543" s="9" t="s">
        <v>68</v>
      </c>
      <c r="E2543">
        <v>2308.2965092358577</v>
      </c>
      <c r="F2543" s="14">
        <v>147</v>
      </c>
      <c r="G2543">
        <v>2.8760092118129211E-3</v>
      </c>
      <c r="H2543">
        <v>6.9133266720455677E-3</v>
      </c>
      <c r="I2543">
        <v>46787750</v>
      </c>
      <c r="J2543">
        <v>85.877179389904413</v>
      </c>
      <c r="K2543">
        <v>68.436716875677931</v>
      </c>
      <c r="T2543">
        <f t="shared" si="276"/>
        <v>0</v>
      </c>
      <c r="U2543">
        <f t="shared" si="277"/>
        <v>0</v>
      </c>
      <c r="V2543">
        <f t="shared" si="278"/>
        <v>0</v>
      </c>
      <c r="W2543">
        <f t="shared" si="279"/>
        <v>0</v>
      </c>
      <c r="X2543">
        <f t="shared" si="282"/>
        <v>0</v>
      </c>
      <c r="Y2543">
        <f t="shared" si="280"/>
        <v>0</v>
      </c>
      <c r="Z2543">
        <f t="shared" si="281"/>
        <v>0</v>
      </c>
    </row>
    <row r="2544" spans="1:26" ht="14.4">
      <c r="A2544" s="7" t="s">
        <v>2835</v>
      </c>
      <c r="B2544" s="7" t="s">
        <v>274</v>
      </c>
      <c r="C2544" s="8" t="s">
        <v>76</v>
      </c>
      <c r="D2544" s="9" t="s">
        <v>69</v>
      </c>
      <c r="E2544">
        <v>3074.6505810122053</v>
      </c>
      <c r="F2544" s="14">
        <v>194</v>
      </c>
      <c r="G2544">
        <v>2.8932246956794709E-3</v>
      </c>
      <c r="H2544">
        <v>6.9547091068785094E-3</v>
      </c>
      <c r="I2544">
        <v>46509350</v>
      </c>
      <c r="J2544">
        <v>114.38560203485966</v>
      </c>
      <c r="K2544">
        <v>86.477235222595027</v>
      </c>
      <c r="T2544">
        <f t="shared" si="276"/>
        <v>0</v>
      </c>
      <c r="U2544">
        <f t="shared" si="277"/>
        <v>0</v>
      </c>
      <c r="V2544">
        <f t="shared" si="278"/>
        <v>0</v>
      </c>
      <c r="W2544">
        <f t="shared" si="279"/>
        <v>0</v>
      </c>
      <c r="X2544">
        <f t="shared" si="282"/>
        <v>0</v>
      </c>
      <c r="Y2544">
        <f t="shared" si="280"/>
        <v>0</v>
      </c>
      <c r="Z2544">
        <f t="shared" si="281"/>
        <v>0</v>
      </c>
    </row>
    <row r="2545" spans="1:26" ht="14.4">
      <c r="A2545" s="7" t="s">
        <v>2836</v>
      </c>
      <c r="B2545" s="7" t="s">
        <v>274</v>
      </c>
      <c r="C2545" s="8" t="s">
        <v>76</v>
      </c>
      <c r="D2545" s="9" t="s">
        <v>70</v>
      </c>
      <c r="E2545">
        <v>3891.20199229542</v>
      </c>
      <c r="F2545" s="14">
        <v>257</v>
      </c>
      <c r="G2545">
        <v>3.1095676009875008E-3</v>
      </c>
      <c r="H2545">
        <v>7.4175173266577601E-3</v>
      </c>
      <c r="I2545">
        <v>46258200</v>
      </c>
      <c r="J2545">
        <v>145.31477662338784</v>
      </c>
      <c r="K2545">
        <v>99.117561859302782</v>
      </c>
      <c r="T2545">
        <f t="shared" si="276"/>
        <v>0</v>
      </c>
      <c r="U2545">
        <f t="shared" si="277"/>
        <v>0</v>
      </c>
      <c r="V2545">
        <f t="shared" si="278"/>
        <v>0</v>
      </c>
      <c r="W2545">
        <f t="shared" si="279"/>
        <v>0</v>
      </c>
      <c r="X2545">
        <f t="shared" si="282"/>
        <v>0</v>
      </c>
      <c r="Y2545">
        <f t="shared" si="280"/>
        <v>0</v>
      </c>
      <c r="Z2545">
        <f t="shared" si="281"/>
        <v>0</v>
      </c>
    </row>
    <row r="2546" spans="1:26" ht="14.4">
      <c r="A2546" s="7" t="s">
        <v>2837</v>
      </c>
      <c r="B2546" s="7" t="s">
        <v>274</v>
      </c>
      <c r="C2546" s="8" t="s">
        <v>76</v>
      </c>
      <c r="D2546" s="9" t="s">
        <v>71</v>
      </c>
      <c r="E2546">
        <v>2540.534554527037</v>
      </c>
      <c r="F2546" s="14">
        <v>198</v>
      </c>
      <c r="G2546">
        <v>2.982261857456469E-3</v>
      </c>
      <c r="H2546">
        <v>7.1133881828229469E-3</v>
      </c>
      <c r="I2546">
        <v>46053300</v>
      </c>
      <c r="J2546">
        <v>94.434057928530635</v>
      </c>
      <c r="K2546">
        <v>81.44910353872578</v>
      </c>
      <c r="T2546">
        <f t="shared" si="276"/>
        <v>0</v>
      </c>
      <c r="U2546">
        <f t="shared" si="277"/>
        <v>0</v>
      </c>
      <c r="V2546">
        <f t="shared" si="278"/>
        <v>0</v>
      </c>
      <c r="W2546">
        <f t="shared" si="279"/>
        <v>0</v>
      </c>
      <c r="X2546">
        <f t="shared" si="282"/>
        <v>0</v>
      </c>
      <c r="Y2546">
        <f t="shared" si="280"/>
        <v>0</v>
      </c>
      <c r="Z2546">
        <f t="shared" si="281"/>
        <v>0</v>
      </c>
    </row>
    <row r="2547" spans="1:26" ht="14.4">
      <c r="A2547" s="7" t="s">
        <v>2838</v>
      </c>
      <c r="B2547" s="7" t="s">
        <v>274</v>
      </c>
      <c r="C2547" s="8" t="s">
        <v>76</v>
      </c>
      <c r="D2547" s="9" t="s">
        <v>72</v>
      </c>
      <c r="E2547">
        <v>2964.8555613932203</v>
      </c>
      <c r="F2547" s="14">
        <v>231</v>
      </c>
      <c r="G2547">
        <v>2.9561571983858976E-3</v>
      </c>
      <c r="H2547">
        <v>6.9474413950517434E-3</v>
      </c>
      <c r="I2547">
        <v>45870700</v>
      </c>
      <c r="J2547">
        <v>102.37471850222474</v>
      </c>
      <c r="K2547">
        <v>90.122888902938044</v>
      </c>
      <c r="T2547">
        <f t="shared" si="276"/>
        <v>0</v>
      </c>
      <c r="U2547">
        <f t="shared" si="277"/>
        <v>0</v>
      </c>
      <c r="V2547">
        <f t="shared" si="278"/>
        <v>0</v>
      </c>
      <c r="W2547">
        <f t="shared" si="279"/>
        <v>0</v>
      </c>
      <c r="X2547">
        <f t="shared" si="282"/>
        <v>0</v>
      </c>
      <c r="Y2547">
        <f t="shared" si="280"/>
        <v>0</v>
      </c>
      <c r="Z2547">
        <f t="shared" si="281"/>
        <v>0</v>
      </c>
    </row>
    <row r="2548" spans="1:26" ht="14.4">
      <c r="A2548" s="7" t="s">
        <v>2839</v>
      </c>
      <c r="B2548" s="7" t="s">
        <v>274</v>
      </c>
      <c r="C2548" s="8" t="s">
        <v>76</v>
      </c>
      <c r="D2548" s="9" t="s">
        <v>73</v>
      </c>
      <c r="E2548">
        <v>3566.2635840730231</v>
      </c>
      <c r="F2548" s="14">
        <v>262</v>
      </c>
      <c r="G2548">
        <v>3.1261253968288697E-3</v>
      </c>
      <c r="H2548">
        <v>7.3046923714777676E-3</v>
      </c>
      <c r="I2548">
        <v>45706100</v>
      </c>
      <c r="J2548">
        <v>118.27742905213965</v>
      </c>
      <c r="K2548">
        <v>105.65329354287502</v>
      </c>
      <c r="T2548">
        <f t="shared" si="276"/>
        <v>0</v>
      </c>
      <c r="U2548">
        <f t="shared" si="277"/>
        <v>0</v>
      </c>
      <c r="V2548">
        <f t="shared" si="278"/>
        <v>0</v>
      </c>
      <c r="W2548">
        <f t="shared" si="279"/>
        <v>0</v>
      </c>
      <c r="X2548">
        <f t="shared" si="282"/>
        <v>0</v>
      </c>
      <c r="Y2548">
        <f t="shared" si="280"/>
        <v>0</v>
      </c>
      <c r="Z2548">
        <f t="shared" si="281"/>
        <v>0</v>
      </c>
    </row>
    <row r="2549" spans="1:26" ht="14.4">
      <c r="A2549" s="7" t="s">
        <v>2840</v>
      </c>
      <c r="B2549" s="7" t="s">
        <v>274</v>
      </c>
      <c r="C2549" s="8" t="s">
        <v>76</v>
      </c>
      <c r="D2549" s="9" t="s">
        <v>74</v>
      </c>
      <c r="E2549">
        <v>3882.1493508914687</v>
      </c>
      <c r="F2549" s="14">
        <v>293</v>
      </c>
      <c r="G2549">
        <v>3.1724178771880955E-3</v>
      </c>
      <c r="H2549">
        <v>7.7261132666422479E-3</v>
      </c>
      <c r="I2549">
        <v>45593300</v>
      </c>
      <c r="J2549">
        <v>131.33508651490459</v>
      </c>
      <c r="K2549">
        <v>121.42134918946424</v>
      </c>
      <c r="T2549">
        <f t="shared" si="276"/>
        <v>0</v>
      </c>
      <c r="U2549">
        <f t="shared" si="277"/>
        <v>0</v>
      </c>
      <c r="V2549">
        <f t="shared" si="278"/>
        <v>0</v>
      </c>
      <c r="W2549">
        <f t="shared" si="279"/>
        <v>0</v>
      </c>
      <c r="X2549">
        <f t="shared" si="282"/>
        <v>0</v>
      </c>
      <c r="Y2549">
        <f t="shared" si="280"/>
        <v>0</v>
      </c>
      <c r="Z2549">
        <f t="shared" si="281"/>
        <v>0</v>
      </c>
    </row>
    <row r="2550" spans="1:26" ht="14.4">
      <c r="A2550" s="7" t="s">
        <v>2841</v>
      </c>
      <c r="B2550" s="7" t="s">
        <v>275</v>
      </c>
      <c r="C2550" s="8" t="s">
        <v>93</v>
      </c>
      <c r="D2550" s="9" t="s">
        <v>62</v>
      </c>
      <c r="E2550">
        <v>34364.806208927446</v>
      </c>
      <c r="F2550" s="14">
        <v>752</v>
      </c>
      <c r="I2550">
        <v>3026352</v>
      </c>
      <c r="J2550">
        <v>351.24797115471034</v>
      </c>
      <c r="K2550">
        <v>997.57067254569199</v>
      </c>
      <c r="T2550">
        <f t="shared" si="276"/>
        <v>0</v>
      </c>
      <c r="U2550">
        <f t="shared" si="277"/>
        <v>0</v>
      </c>
      <c r="V2550">
        <f t="shared" si="278"/>
        <v>0</v>
      </c>
      <c r="W2550">
        <f t="shared" si="279"/>
        <v>0</v>
      </c>
      <c r="X2550">
        <f t="shared" si="282"/>
        <v>0</v>
      </c>
      <c r="Y2550">
        <f t="shared" si="280"/>
        <v>0</v>
      </c>
      <c r="Z2550">
        <f t="shared" si="281"/>
        <v>1</v>
      </c>
    </row>
    <row r="2551" spans="1:26" ht="14.4">
      <c r="A2551" s="7" t="s">
        <v>2842</v>
      </c>
      <c r="B2551" s="7" t="s">
        <v>275</v>
      </c>
      <c r="C2551" s="8" t="s">
        <v>93</v>
      </c>
      <c r="D2551" s="9" t="s">
        <v>63</v>
      </c>
      <c r="E2551">
        <v>32885.242635621296</v>
      </c>
      <c r="F2551" s="14">
        <v>815</v>
      </c>
      <c r="G2551">
        <v>2.1106578836462647E-2</v>
      </c>
      <c r="I2551">
        <v>3132104</v>
      </c>
      <c r="J2551">
        <v>383.12904041500536</v>
      </c>
      <c r="K2551">
        <v>1060.3096193485273</v>
      </c>
      <c r="T2551">
        <f t="shared" si="276"/>
        <v>0</v>
      </c>
      <c r="U2551">
        <f t="shared" si="277"/>
        <v>0</v>
      </c>
      <c r="V2551">
        <f t="shared" si="278"/>
        <v>1</v>
      </c>
      <c r="W2551">
        <f t="shared" si="279"/>
        <v>0</v>
      </c>
      <c r="X2551">
        <f t="shared" si="282"/>
        <v>0</v>
      </c>
      <c r="Y2551">
        <f t="shared" si="280"/>
        <v>0</v>
      </c>
      <c r="Z2551">
        <f t="shared" si="281"/>
        <v>1</v>
      </c>
    </row>
    <row r="2552" spans="1:26" ht="14.4">
      <c r="A2552" s="7" t="s">
        <v>2843</v>
      </c>
      <c r="B2552" s="7" t="s">
        <v>275</v>
      </c>
      <c r="C2552" s="8" t="s">
        <v>93</v>
      </c>
      <c r="D2552" s="9" t="s">
        <v>64</v>
      </c>
      <c r="E2552">
        <v>34119.434771240049</v>
      </c>
      <c r="F2552" s="14">
        <v>917</v>
      </c>
      <c r="G2552">
        <v>1.9571838314822506E-2</v>
      </c>
      <c r="H2552">
        <v>5.1984680994141073E-2</v>
      </c>
      <c r="I2552">
        <v>3223969</v>
      </c>
      <c r="J2552">
        <v>413.15533741174312</v>
      </c>
      <c r="K2552">
        <v>1132.4550577254311</v>
      </c>
      <c r="T2552">
        <f t="shared" si="276"/>
        <v>0</v>
      </c>
      <c r="U2552">
        <f t="shared" si="277"/>
        <v>0</v>
      </c>
      <c r="V2552">
        <f t="shared" si="278"/>
        <v>1</v>
      </c>
      <c r="W2552">
        <f t="shared" si="279"/>
        <v>1</v>
      </c>
      <c r="X2552">
        <f t="shared" si="282"/>
        <v>0</v>
      </c>
      <c r="Y2552">
        <f t="shared" si="280"/>
        <v>0</v>
      </c>
      <c r="Z2552">
        <f t="shared" si="281"/>
        <v>1</v>
      </c>
    </row>
    <row r="2553" spans="1:26" ht="14.4">
      <c r="A2553" s="7" t="s">
        <v>2844</v>
      </c>
      <c r="B2553" s="7" t="s">
        <v>275</v>
      </c>
      <c r="C2553" s="8" t="s">
        <v>93</v>
      </c>
      <c r="D2553" s="9" t="s">
        <v>65</v>
      </c>
      <c r="E2553">
        <v>36803.399209439238</v>
      </c>
      <c r="F2553" s="14">
        <v>968</v>
      </c>
      <c r="G2553">
        <v>1.8007547071250789E-2</v>
      </c>
      <c r="H2553">
        <v>4.8260534824622899E-2</v>
      </c>
      <c r="I2553">
        <v>3369254</v>
      </c>
      <c r="J2553">
        <v>426.80071018688409</v>
      </c>
      <c r="K2553">
        <v>1174.1471554237228</v>
      </c>
      <c r="T2553">
        <f t="shared" si="276"/>
        <v>1</v>
      </c>
      <c r="U2553">
        <f t="shared" si="277"/>
        <v>0</v>
      </c>
      <c r="V2553">
        <f t="shared" si="278"/>
        <v>1</v>
      </c>
      <c r="W2553">
        <f t="shared" si="279"/>
        <v>1</v>
      </c>
      <c r="X2553">
        <f t="shared" si="282"/>
        <v>0</v>
      </c>
      <c r="Y2553">
        <f t="shared" si="280"/>
        <v>0</v>
      </c>
      <c r="Z2553">
        <f t="shared" si="281"/>
        <v>1</v>
      </c>
    </row>
    <row r="2554" spans="1:26" ht="14.4">
      <c r="A2554" s="7" t="s">
        <v>2845</v>
      </c>
      <c r="B2554" s="7" t="s">
        <v>275</v>
      </c>
      <c r="C2554" s="8" t="s">
        <v>93</v>
      </c>
      <c r="D2554" s="9" t="s">
        <v>66</v>
      </c>
      <c r="E2554">
        <v>40451.990866596439</v>
      </c>
      <c r="F2554" s="14">
        <v>995</v>
      </c>
      <c r="G2554">
        <v>1.6583129661203642E-2</v>
      </c>
      <c r="H2554">
        <v>4.4443071749258878E-2</v>
      </c>
      <c r="I2554">
        <v>3658658</v>
      </c>
      <c r="J2554">
        <v>435.40555034113601</v>
      </c>
      <c r="K2554">
        <v>1222.3061024014817</v>
      </c>
      <c r="T2554">
        <f t="shared" si="276"/>
        <v>1</v>
      </c>
      <c r="U2554">
        <f t="shared" si="277"/>
        <v>0</v>
      </c>
      <c r="V2554">
        <f t="shared" si="278"/>
        <v>1</v>
      </c>
      <c r="W2554">
        <f t="shared" si="279"/>
        <v>1</v>
      </c>
      <c r="X2554">
        <f t="shared" si="282"/>
        <v>0</v>
      </c>
      <c r="Y2554">
        <f t="shared" si="280"/>
        <v>0</v>
      </c>
      <c r="Z2554">
        <f t="shared" si="281"/>
        <v>1</v>
      </c>
    </row>
    <row r="2555" spans="1:26" ht="14.4">
      <c r="A2555" s="7" t="s">
        <v>2846</v>
      </c>
      <c r="B2555" s="7" t="s">
        <v>275</v>
      </c>
      <c r="C2555" s="8" t="s">
        <v>93</v>
      </c>
      <c r="D2555" s="9" t="s">
        <v>67</v>
      </c>
      <c r="E2555">
        <v>43626.200112174774</v>
      </c>
      <c r="F2555" s="14">
        <v>1030</v>
      </c>
      <c r="G2555">
        <v>1.4063303303563875E-2</v>
      </c>
      <c r="H2555">
        <v>3.8307901186897773E-2</v>
      </c>
      <c r="I2555">
        <v>4148883</v>
      </c>
      <c r="J2555">
        <v>775.63045282308519</v>
      </c>
      <c r="K2555">
        <v>1491.0037231707909</v>
      </c>
      <c r="T2555">
        <f t="shared" si="276"/>
        <v>1</v>
      </c>
      <c r="U2555">
        <f t="shared" si="277"/>
        <v>0</v>
      </c>
      <c r="V2555">
        <f t="shared" si="278"/>
        <v>1</v>
      </c>
      <c r="W2555">
        <f t="shared" si="279"/>
        <v>1</v>
      </c>
      <c r="X2555">
        <f t="shared" si="282"/>
        <v>0</v>
      </c>
      <c r="Y2555">
        <f t="shared" si="280"/>
        <v>0</v>
      </c>
      <c r="Z2555">
        <f t="shared" si="281"/>
        <v>1</v>
      </c>
    </row>
    <row r="2556" spans="1:26" ht="14.4">
      <c r="A2556" s="7" t="s">
        <v>2847</v>
      </c>
      <c r="B2556" s="7" t="s">
        <v>275</v>
      </c>
      <c r="C2556" s="8" t="s">
        <v>93</v>
      </c>
      <c r="D2556" s="9" t="s">
        <v>68</v>
      </c>
      <c r="E2556">
        <v>45532.49327934246</v>
      </c>
      <c r="F2556" s="14">
        <v>1109</v>
      </c>
      <c r="G2556">
        <v>1.1967046780945021E-2</v>
      </c>
      <c r="H2556">
        <v>3.2597778465550876E-2</v>
      </c>
      <c r="I2556">
        <v>4875639</v>
      </c>
      <c r="J2556">
        <v>1019.7637684004086</v>
      </c>
      <c r="K2556">
        <v>1810.4293611565581</v>
      </c>
      <c r="T2556">
        <f t="shared" si="276"/>
        <v>1</v>
      </c>
      <c r="U2556">
        <f t="shared" si="277"/>
        <v>0</v>
      </c>
      <c r="V2556">
        <f t="shared" si="278"/>
        <v>1</v>
      </c>
      <c r="W2556">
        <f t="shared" si="279"/>
        <v>1</v>
      </c>
      <c r="X2556">
        <f t="shared" si="282"/>
        <v>0</v>
      </c>
      <c r="Y2556">
        <f t="shared" si="280"/>
        <v>0</v>
      </c>
      <c r="Z2556">
        <f t="shared" si="281"/>
        <v>1</v>
      </c>
    </row>
    <row r="2557" spans="1:26" ht="14.4">
      <c r="A2557" s="7" t="s">
        <v>2848</v>
      </c>
      <c r="B2557" s="7" t="s">
        <v>275</v>
      </c>
      <c r="C2557" s="8" t="s">
        <v>93</v>
      </c>
      <c r="D2557" s="9" t="s">
        <v>69</v>
      </c>
      <c r="E2557">
        <v>44503.114959308114</v>
      </c>
      <c r="F2557" s="14">
        <v>1184</v>
      </c>
      <c r="G2557">
        <v>1.0064431195855622E-2</v>
      </c>
      <c r="H2557">
        <v>2.741512626378928E-2</v>
      </c>
      <c r="I2557">
        <v>5797347</v>
      </c>
      <c r="J2557">
        <v>1047.3756357865072</v>
      </c>
      <c r="K2557">
        <v>1944.5101354119392</v>
      </c>
      <c r="T2557">
        <f t="shared" si="276"/>
        <v>1</v>
      </c>
      <c r="U2557">
        <f t="shared" si="277"/>
        <v>0</v>
      </c>
      <c r="V2557">
        <f t="shared" si="278"/>
        <v>1</v>
      </c>
      <c r="W2557">
        <f t="shared" si="279"/>
        <v>1</v>
      </c>
      <c r="X2557">
        <f t="shared" si="282"/>
        <v>0</v>
      </c>
      <c r="Y2557">
        <f t="shared" si="280"/>
        <v>0</v>
      </c>
      <c r="Z2557">
        <f t="shared" si="281"/>
        <v>1</v>
      </c>
    </row>
    <row r="2558" spans="1:26" ht="14.4">
      <c r="A2558" s="7" t="s">
        <v>2849</v>
      </c>
      <c r="B2558" s="7" t="s">
        <v>275</v>
      </c>
      <c r="C2558" s="8" t="s">
        <v>93</v>
      </c>
      <c r="D2558" s="9" t="s">
        <v>70</v>
      </c>
      <c r="E2558">
        <v>46332.830046031297</v>
      </c>
      <c r="F2558" s="14">
        <v>1353</v>
      </c>
      <c r="G2558">
        <v>6.2233080611034421E-3</v>
      </c>
      <c r="H2558">
        <v>1.6656431769024222E-2</v>
      </c>
      <c r="I2558">
        <v>6798635</v>
      </c>
      <c r="J2558">
        <v>1053.4467580624639</v>
      </c>
      <c r="K2558">
        <v>1954.5099861957583</v>
      </c>
      <c r="T2558">
        <f t="shared" si="276"/>
        <v>1</v>
      </c>
      <c r="U2558">
        <f t="shared" si="277"/>
        <v>0</v>
      </c>
      <c r="V2558">
        <f t="shared" si="278"/>
        <v>0</v>
      </c>
      <c r="W2558">
        <f t="shared" si="279"/>
        <v>0</v>
      </c>
      <c r="X2558">
        <f t="shared" si="282"/>
        <v>0</v>
      </c>
      <c r="Y2558">
        <f t="shared" si="280"/>
        <v>0</v>
      </c>
      <c r="Z2558">
        <f t="shared" si="281"/>
        <v>1</v>
      </c>
    </row>
    <row r="2559" spans="1:26" ht="14.4">
      <c r="A2559" s="7" t="s">
        <v>2850</v>
      </c>
      <c r="B2559" s="7" t="s">
        <v>275</v>
      </c>
      <c r="C2559" s="8" t="s">
        <v>93</v>
      </c>
      <c r="D2559" s="9" t="s">
        <v>71</v>
      </c>
      <c r="E2559">
        <v>33038.282040428749</v>
      </c>
      <c r="F2559" s="14">
        <v>1336</v>
      </c>
      <c r="G2559">
        <v>6.7339792511815072E-3</v>
      </c>
      <c r="H2559">
        <v>1.8061575324886156E-2</v>
      </c>
      <c r="I2559">
        <v>7718319</v>
      </c>
      <c r="J2559">
        <v>952.53901788718497</v>
      </c>
      <c r="K2559">
        <v>1340.5768794992796</v>
      </c>
      <c r="T2559">
        <f t="shared" si="276"/>
        <v>0</v>
      </c>
      <c r="U2559">
        <f t="shared" si="277"/>
        <v>0</v>
      </c>
      <c r="V2559">
        <f t="shared" si="278"/>
        <v>0</v>
      </c>
      <c r="W2559">
        <f t="shared" si="279"/>
        <v>1</v>
      </c>
      <c r="X2559">
        <f t="shared" si="282"/>
        <v>0</v>
      </c>
      <c r="Y2559">
        <f t="shared" si="280"/>
        <v>0</v>
      </c>
      <c r="Z2559">
        <f t="shared" si="281"/>
        <v>1</v>
      </c>
    </row>
    <row r="2560" spans="1:26" ht="14.4">
      <c r="A2560" s="7" t="s">
        <v>2851</v>
      </c>
      <c r="B2560" s="7" t="s">
        <v>275</v>
      </c>
      <c r="C2560" s="8" t="s">
        <v>93</v>
      </c>
      <c r="D2560" s="9" t="s">
        <v>72</v>
      </c>
      <c r="E2560">
        <v>33998.54789477319</v>
      </c>
      <c r="F2560" s="14">
        <v>1283</v>
      </c>
      <c r="G2560">
        <v>4.8069445173313814E-3</v>
      </c>
      <c r="H2560">
        <v>1.0034191640692922E-2</v>
      </c>
      <c r="I2560">
        <v>8441537</v>
      </c>
      <c r="J2560">
        <v>1016.0471961444936</v>
      </c>
      <c r="K2560">
        <v>1399.9820174927859</v>
      </c>
      <c r="T2560">
        <f t="shared" si="276"/>
        <v>0</v>
      </c>
      <c r="U2560">
        <f t="shared" si="277"/>
        <v>0</v>
      </c>
      <c r="V2560">
        <f t="shared" si="278"/>
        <v>0</v>
      </c>
      <c r="W2560">
        <f t="shared" si="279"/>
        <v>0</v>
      </c>
      <c r="X2560">
        <f t="shared" si="282"/>
        <v>0</v>
      </c>
      <c r="Y2560">
        <f t="shared" si="280"/>
        <v>0</v>
      </c>
      <c r="Z2560">
        <f t="shared" si="281"/>
        <v>1</v>
      </c>
    </row>
    <row r="2561" spans="1:26" ht="14.4">
      <c r="A2561" s="7" t="s">
        <v>2852</v>
      </c>
      <c r="B2561" s="7" t="s">
        <v>275</v>
      </c>
      <c r="C2561" s="8" t="s">
        <v>93</v>
      </c>
      <c r="D2561" s="9" t="s">
        <v>73</v>
      </c>
      <c r="E2561">
        <v>39103.220850509621</v>
      </c>
      <c r="F2561" s="14">
        <v>1375</v>
      </c>
      <c r="G2561">
        <v>4.8437574228893448E-3</v>
      </c>
      <c r="H2561">
        <v>1.3013753577552556E-2</v>
      </c>
      <c r="I2561">
        <v>8925096</v>
      </c>
      <c r="K2561">
        <v>1324.1314155052225</v>
      </c>
      <c r="T2561">
        <f t="shared" si="276"/>
        <v>1</v>
      </c>
      <c r="U2561">
        <f t="shared" si="277"/>
        <v>0</v>
      </c>
      <c r="V2561">
        <f t="shared" si="278"/>
        <v>0</v>
      </c>
      <c r="W2561">
        <f t="shared" si="279"/>
        <v>0</v>
      </c>
      <c r="X2561">
        <f t="shared" si="282"/>
        <v>0</v>
      </c>
      <c r="Y2561">
        <f t="shared" si="280"/>
        <v>0</v>
      </c>
      <c r="Z2561">
        <f t="shared" si="281"/>
        <v>1</v>
      </c>
    </row>
    <row r="2562" spans="1:26" ht="14.4">
      <c r="A2562" s="7" t="s">
        <v>2853</v>
      </c>
      <c r="B2562" s="7" t="s">
        <v>275</v>
      </c>
      <c r="C2562" s="8" t="s">
        <v>93</v>
      </c>
      <c r="D2562" s="9" t="s">
        <v>74</v>
      </c>
      <c r="E2562">
        <v>41713.508365676695</v>
      </c>
      <c r="F2562" s="14">
        <v>1343</v>
      </c>
      <c r="G2562">
        <v>4.3657966177514228E-3</v>
      </c>
      <c r="H2562">
        <v>1.1606131929181326E-2</v>
      </c>
      <c r="I2562">
        <v>9205651</v>
      </c>
      <c r="K2562">
        <v>1283.7766715249145</v>
      </c>
      <c r="T2562">
        <f t="shared" si="276"/>
        <v>1</v>
      </c>
      <c r="U2562">
        <f t="shared" si="277"/>
        <v>0</v>
      </c>
      <c r="V2562">
        <f t="shared" si="278"/>
        <v>0</v>
      </c>
      <c r="W2562">
        <f t="shared" si="279"/>
        <v>0</v>
      </c>
      <c r="X2562">
        <f t="shared" si="282"/>
        <v>0</v>
      </c>
      <c r="Y2562">
        <f t="shared" si="280"/>
        <v>0</v>
      </c>
      <c r="Z2562">
        <f t="shared" si="281"/>
        <v>1</v>
      </c>
    </row>
    <row r="2563" spans="1:26" ht="14.4">
      <c r="A2563" s="7" t="s">
        <v>2854</v>
      </c>
      <c r="B2563" s="7" t="s">
        <v>276</v>
      </c>
      <c r="C2563" s="8" t="s">
        <v>76</v>
      </c>
      <c r="D2563" s="9" t="s">
        <v>62</v>
      </c>
      <c r="E2563">
        <v>25300.329342367691</v>
      </c>
      <c r="F2563" s="14">
        <v>1761</v>
      </c>
      <c r="G2563">
        <v>3.2666460800094221E-3</v>
      </c>
      <c r="I2563">
        <v>58892514</v>
      </c>
      <c r="J2563">
        <v>509.02904229899235</v>
      </c>
      <c r="K2563">
        <v>798.2169007082972</v>
      </c>
      <c r="T2563">
        <f t="shared" ref="T2563:T2626" si="283">IF(OR(E2563&lt;$N$2-$S$2,E2563&gt;$P$2+$S$2),1,0)</f>
        <v>0</v>
      </c>
      <c r="U2563">
        <f t="shared" ref="U2563:U2626" si="284">IF(OR(F2563&lt;$N$3-$S$3,F2563&gt;$P$3+$S$3),1,0)</f>
        <v>1</v>
      </c>
      <c r="V2563">
        <f t="shared" ref="V2563:V2626" si="285">IF(OR(G2563&lt;$N$4-$S$4,G2563&gt;$P$4+$S$4),1,0)</f>
        <v>0</v>
      </c>
      <c r="W2563">
        <f t="shared" ref="W2563:W2626" si="286">IF(OR(H2563&lt;$N$5-$S$5,H2563&gt;$P$5+$S$5),1,0)</f>
        <v>0</v>
      </c>
      <c r="X2563">
        <f t="shared" si="282"/>
        <v>1</v>
      </c>
      <c r="Y2563">
        <f t="shared" ref="Y2563:Y2626" si="287">IF(OR(J2563&lt;$N$7-$S$7,J2563&gt;$P$7+$S$7),1,0)</f>
        <v>0</v>
      </c>
      <c r="Z2563">
        <f t="shared" ref="Z2563:Z2626" si="288">IF(OR(K2563&lt;$N$8-$S$8,K2563&gt;$P$8+$S$8),1,0)</f>
        <v>0</v>
      </c>
    </row>
    <row r="2564" spans="1:26" ht="14.4">
      <c r="A2564" s="7" t="s">
        <v>2855</v>
      </c>
      <c r="B2564" s="7" t="s">
        <v>276</v>
      </c>
      <c r="C2564" s="8" t="s">
        <v>76</v>
      </c>
      <c r="D2564" s="9" t="s">
        <v>63</v>
      </c>
      <c r="E2564">
        <v>25203.11639748075</v>
      </c>
      <c r="F2564" s="14">
        <v>1819</v>
      </c>
      <c r="G2564">
        <v>3.1812422237179829E-3</v>
      </c>
      <c r="I2564">
        <v>59119673</v>
      </c>
      <c r="J2564">
        <v>442.10325723553984</v>
      </c>
      <c r="K2564">
        <v>785.01787383025612</v>
      </c>
      <c r="T2564">
        <f t="shared" si="283"/>
        <v>0</v>
      </c>
      <c r="U2564">
        <f t="shared" si="284"/>
        <v>1</v>
      </c>
      <c r="V2564">
        <f t="shared" si="285"/>
        <v>0</v>
      </c>
      <c r="W2564">
        <f t="shared" si="286"/>
        <v>0</v>
      </c>
      <c r="X2564">
        <f t="shared" si="282"/>
        <v>1</v>
      </c>
      <c r="Y2564">
        <f t="shared" si="287"/>
        <v>0</v>
      </c>
      <c r="Z2564">
        <f t="shared" si="288"/>
        <v>0</v>
      </c>
    </row>
    <row r="2565" spans="1:26" ht="14.4">
      <c r="A2565" s="7" t="s">
        <v>2856</v>
      </c>
      <c r="B2565" s="7" t="s">
        <v>276</v>
      </c>
      <c r="C2565" s="8" t="s">
        <v>76</v>
      </c>
      <c r="D2565" s="9" t="s">
        <v>64</v>
      </c>
      <c r="E2565">
        <v>27286.288190465839</v>
      </c>
      <c r="F2565" s="14">
        <v>2065</v>
      </c>
      <c r="G2565">
        <v>3.3994841106132897E-3</v>
      </c>
      <c r="H2565">
        <v>8.3122960823678038E-3</v>
      </c>
      <c r="I2565">
        <v>59370479</v>
      </c>
      <c r="J2565">
        <v>468.56620442627724</v>
      </c>
      <c r="K2565">
        <v>861.11819983800365</v>
      </c>
      <c r="T2565">
        <f t="shared" si="283"/>
        <v>0</v>
      </c>
      <c r="U2565">
        <f t="shared" si="284"/>
        <v>1</v>
      </c>
      <c r="V2565">
        <f t="shared" si="285"/>
        <v>0</v>
      </c>
      <c r="W2565">
        <f t="shared" si="286"/>
        <v>0</v>
      </c>
      <c r="X2565">
        <f t="shared" si="282"/>
        <v>1</v>
      </c>
      <c r="Y2565">
        <f t="shared" si="287"/>
        <v>0</v>
      </c>
      <c r="Z2565">
        <f t="shared" si="288"/>
        <v>0</v>
      </c>
    </row>
    <row r="2566" spans="1:26" ht="14.4">
      <c r="A2566" s="7" t="s">
        <v>2857</v>
      </c>
      <c r="B2566" s="7" t="s">
        <v>276</v>
      </c>
      <c r="C2566" s="8" t="s">
        <v>76</v>
      </c>
      <c r="D2566" s="9" t="s">
        <v>65</v>
      </c>
      <c r="E2566">
        <v>31518.463859814456</v>
      </c>
      <c r="F2566" s="14">
        <v>2444</v>
      </c>
      <c r="G2566">
        <v>3.2940986018593849E-3</v>
      </c>
      <c r="H2566">
        <v>7.9652523018663435E-3</v>
      </c>
      <c r="I2566">
        <v>59647577</v>
      </c>
      <c r="J2566">
        <v>515.29335382726447</v>
      </c>
      <c r="K2566">
        <v>982.88988335603301</v>
      </c>
      <c r="T2566">
        <f t="shared" si="283"/>
        <v>0</v>
      </c>
      <c r="U2566">
        <f t="shared" si="284"/>
        <v>1</v>
      </c>
      <c r="V2566">
        <f t="shared" si="285"/>
        <v>0</v>
      </c>
      <c r="W2566">
        <f t="shared" si="286"/>
        <v>0</v>
      </c>
      <c r="X2566">
        <f t="shared" si="282"/>
        <v>1</v>
      </c>
      <c r="Y2566">
        <f t="shared" si="287"/>
        <v>0</v>
      </c>
      <c r="Z2566">
        <f t="shared" si="288"/>
        <v>1</v>
      </c>
    </row>
    <row r="2567" spans="1:26" ht="14.4">
      <c r="A2567" s="7" t="s">
        <v>2858</v>
      </c>
      <c r="B2567" s="7" t="s">
        <v>276</v>
      </c>
      <c r="C2567" s="8" t="s">
        <v>76</v>
      </c>
      <c r="D2567" s="9" t="s">
        <v>66</v>
      </c>
      <c r="E2567">
        <v>37007.460087162573</v>
      </c>
      <c r="F2567" s="14">
        <v>2955</v>
      </c>
      <c r="G2567">
        <v>3.2754102681198816E-3</v>
      </c>
      <c r="H2567">
        <v>7.9200632194106457E-3</v>
      </c>
      <c r="I2567">
        <v>59987905</v>
      </c>
      <c r="J2567">
        <v>619.5582259457135</v>
      </c>
      <c r="K2567">
        <v>1151.4987896310097</v>
      </c>
      <c r="T2567">
        <f t="shared" si="283"/>
        <v>1</v>
      </c>
      <c r="U2567">
        <f t="shared" si="284"/>
        <v>1</v>
      </c>
      <c r="V2567">
        <f t="shared" si="285"/>
        <v>0</v>
      </c>
      <c r="W2567">
        <f t="shared" si="286"/>
        <v>0</v>
      </c>
      <c r="X2567">
        <f t="shared" si="282"/>
        <v>1</v>
      </c>
      <c r="Y2567">
        <f t="shared" si="287"/>
        <v>0</v>
      </c>
      <c r="Z2567">
        <f t="shared" si="288"/>
        <v>1</v>
      </c>
    </row>
    <row r="2568" spans="1:26" ht="14.4">
      <c r="A2568" s="7" t="s">
        <v>2859</v>
      </c>
      <c r="B2568" s="7" t="s">
        <v>276</v>
      </c>
      <c r="C2568" s="8" t="s">
        <v>76</v>
      </c>
      <c r="D2568" s="9" t="s">
        <v>67</v>
      </c>
      <c r="E2568">
        <v>38409.829101756673</v>
      </c>
      <c r="F2568" s="14">
        <v>3161</v>
      </c>
      <c r="G2568">
        <v>3.447100046313645E-3</v>
      </c>
      <c r="H2568">
        <v>8.6499431815980632E-3</v>
      </c>
      <c r="I2568">
        <v>60401206</v>
      </c>
      <c r="J2568">
        <v>652.48697186609149</v>
      </c>
      <c r="K2568">
        <v>1208.4692481140194</v>
      </c>
      <c r="T2568">
        <f t="shared" si="283"/>
        <v>1</v>
      </c>
      <c r="U2568">
        <f t="shared" si="284"/>
        <v>1</v>
      </c>
      <c r="V2568">
        <f t="shared" si="285"/>
        <v>0</v>
      </c>
      <c r="W2568">
        <f t="shared" si="286"/>
        <v>0</v>
      </c>
      <c r="X2568">
        <f t="shared" si="282"/>
        <v>1</v>
      </c>
      <c r="Y2568">
        <f t="shared" si="287"/>
        <v>0</v>
      </c>
      <c r="Z2568">
        <f t="shared" si="288"/>
        <v>1</v>
      </c>
    </row>
    <row r="2569" spans="1:26" ht="14.4">
      <c r="A2569" s="7" t="s">
        <v>2860</v>
      </c>
      <c r="B2569" s="7" t="s">
        <v>276</v>
      </c>
      <c r="C2569" s="8" t="s">
        <v>76</v>
      </c>
      <c r="D2569" s="9" t="s">
        <v>68</v>
      </c>
      <c r="E2569">
        <v>40758.087275555241</v>
      </c>
      <c r="F2569" s="14">
        <v>3423</v>
      </c>
      <c r="G2569">
        <v>3.4218550780468066E-3</v>
      </c>
      <c r="H2569">
        <v>8.5865949937893229E-3</v>
      </c>
      <c r="I2569">
        <v>60846820</v>
      </c>
      <c r="J2569">
        <v>719.88971650449434</v>
      </c>
      <c r="K2569">
        <v>1276.5498673554346</v>
      </c>
      <c r="T2569">
        <f t="shared" si="283"/>
        <v>1</v>
      </c>
      <c r="U2569">
        <f t="shared" si="284"/>
        <v>1</v>
      </c>
      <c r="V2569">
        <f t="shared" si="285"/>
        <v>0</v>
      </c>
      <c r="W2569">
        <f t="shared" si="286"/>
        <v>0</v>
      </c>
      <c r="X2569">
        <f t="shared" si="282"/>
        <v>1</v>
      </c>
      <c r="Y2569">
        <f t="shared" si="287"/>
        <v>0</v>
      </c>
      <c r="Z2569">
        <f t="shared" si="288"/>
        <v>1</v>
      </c>
    </row>
    <row r="2570" spans="1:26" ht="14.4">
      <c r="A2570" s="7" t="s">
        <v>2861</v>
      </c>
      <c r="B2570" s="7" t="s">
        <v>276</v>
      </c>
      <c r="C2570" s="8" t="s">
        <v>76</v>
      </c>
      <c r="D2570" s="9" t="s">
        <v>69</v>
      </c>
      <c r="E2570">
        <v>46638.700731899829</v>
      </c>
      <c r="F2570" s="14">
        <v>3953</v>
      </c>
      <c r="G2570">
        <v>3.3953137205203253E-3</v>
      </c>
      <c r="H2570">
        <v>8.5199937256271001E-3</v>
      </c>
      <c r="I2570">
        <v>61322463</v>
      </c>
      <c r="J2570">
        <v>785.89472180854841</v>
      </c>
      <c r="K2570">
        <v>1414.6039763601798</v>
      </c>
      <c r="T2570">
        <f t="shared" si="283"/>
        <v>1</v>
      </c>
      <c r="U2570">
        <f t="shared" si="284"/>
        <v>1</v>
      </c>
      <c r="V2570">
        <f t="shared" si="285"/>
        <v>0</v>
      </c>
      <c r="W2570">
        <f t="shared" si="286"/>
        <v>0</v>
      </c>
      <c r="X2570">
        <f t="shared" si="282"/>
        <v>1</v>
      </c>
      <c r="Y2570">
        <f t="shared" si="287"/>
        <v>0</v>
      </c>
      <c r="Z2570">
        <f t="shared" si="288"/>
        <v>1</v>
      </c>
    </row>
    <row r="2571" spans="1:26" ht="14.4">
      <c r="A2571" s="7" t="s">
        <v>2862</v>
      </c>
      <c r="B2571" s="7" t="s">
        <v>276</v>
      </c>
      <c r="C2571" s="8" t="s">
        <v>76</v>
      </c>
      <c r="D2571" s="9" t="s">
        <v>70</v>
      </c>
      <c r="E2571">
        <v>43522.58186957641</v>
      </c>
      <c r="F2571" s="14">
        <v>3875</v>
      </c>
      <c r="G2571">
        <v>3.5846751650035727E-3</v>
      </c>
      <c r="H2571">
        <v>8.7434925448163277E-3</v>
      </c>
      <c r="I2571">
        <v>61806995</v>
      </c>
      <c r="J2571">
        <v>748.86345793061128</v>
      </c>
      <c r="K2571">
        <v>1352.338841258987</v>
      </c>
      <c r="T2571">
        <f t="shared" si="283"/>
        <v>1</v>
      </c>
      <c r="U2571">
        <f t="shared" si="284"/>
        <v>1</v>
      </c>
      <c r="V2571">
        <f t="shared" si="285"/>
        <v>0</v>
      </c>
      <c r="W2571">
        <f t="shared" si="286"/>
        <v>0</v>
      </c>
      <c r="X2571">
        <f t="shared" si="282"/>
        <v>1</v>
      </c>
      <c r="Y2571">
        <f t="shared" si="287"/>
        <v>0</v>
      </c>
      <c r="Z2571">
        <f t="shared" si="288"/>
        <v>1</v>
      </c>
    </row>
    <row r="2572" spans="1:26" ht="14.4">
      <c r="A2572" s="7" t="s">
        <v>2863</v>
      </c>
      <c r="B2572" s="7" t="s">
        <v>276</v>
      </c>
      <c r="C2572" s="8" t="s">
        <v>76</v>
      </c>
      <c r="D2572" s="9" t="s">
        <v>71</v>
      </c>
      <c r="E2572">
        <v>35487.032219495486</v>
      </c>
      <c r="F2572" s="14">
        <v>3512</v>
      </c>
      <c r="G2572">
        <v>3.3880160131619956E-3</v>
      </c>
      <c r="H2572">
        <v>8.4928978565993116E-3</v>
      </c>
      <c r="I2572">
        <v>62276270</v>
      </c>
      <c r="J2572">
        <v>619.24068348987498</v>
      </c>
      <c r="K2572">
        <v>981.64196410607121</v>
      </c>
      <c r="T2572">
        <f t="shared" si="283"/>
        <v>0</v>
      </c>
      <c r="U2572">
        <f t="shared" si="284"/>
        <v>1</v>
      </c>
      <c r="V2572">
        <f t="shared" si="285"/>
        <v>0</v>
      </c>
      <c r="W2572">
        <f t="shared" si="286"/>
        <v>0</v>
      </c>
      <c r="X2572">
        <f t="shared" si="282"/>
        <v>1</v>
      </c>
      <c r="Y2572">
        <f t="shared" si="287"/>
        <v>0</v>
      </c>
      <c r="Z2572">
        <f t="shared" si="288"/>
        <v>1</v>
      </c>
    </row>
    <row r="2573" spans="1:26" ht="14.4">
      <c r="A2573" s="7" t="s">
        <v>2864</v>
      </c>
      <c r="B2573" s="7" t="s">
        <v>276</v>
      </c>
      <c r="C2573" s="8" t="s">
        <v>76</v>
      </c>
      <c r="D2573" s="9" t="s">
        <v>72</v>
      </c>
      <c r="E2573">
        <v>36643.82986014882</v>
      </c>
      <c r="F2573" s="14">
        <v>3489</v>
      </c>
      <c r="G2573">
        <v>3.4780730093259345E-3</v>
      </c>
      <c r="H2573">
        <v>8.4749053095555232E-3</v>
      </c>
      <c r="I2573">
        <v>62766365</v>
      </c>
      <c r="J2573">
        <v>649.16934412244518</v>
      </c>
      <c r="K2573">
        <v>977.72110906852743</v>
      </c>
      <c r="T2573">
        <f t="shared" si="283"/>
        <v>1</v>
      </c>
      <c r="U2573">
        <f t="shared" si="284"/>
        <v>1</v>
      </c>
      <c r="V2573">
        <f t="shared" si="285"/>
        <v>0</v>
      </c>
      <c r="W2573">
        <f t="shared" si="286"/>
        <v>0</v>
      </c>
      <c r="X2573">
        <f t="shared" si="282"/>
        <v>1</v>
      </c>
      <c r="Y2573">
        <f t="shared" si="287"/>
        <v>0</v>
      </c>
      <c r="Z2573">
        <f t="shared" si="288"/>
        <v>1</v>
      </c>
    </row>
    <row r="2574" spans="1:26" ht="14.4">
      <c r="A2574" s="7" t="s">
        <v>2865</v>
      </c>
      <c r="B2574" s="7" t="s">
        <v>276</v>
      </c>
      <c r="C2574" s="8" t="s">
        <v>76</v>
      </c>
      <c r="D2574" s="9" t="s">
        <v>73</v>
      </c>
      <c r="E2574">
        <v>38887.797606655236</v>
      </c>
      <c r="F2574" s="14">
        <v>3659</v>
      </c>
      <c r="G2574">
        <v>3.5194721477847597E-3</v>
      </c>
      <c r="H2574">
        <v>8.5677405990409131E-3</v>
      </c>
      <c r="I2574">
        <v>63258918</v>
      </c>
      <c r="J2574">
        <v>726.22171628038279</v>
      </c>
      <c r="K2574">
        <v>1021.6267056606944</v>
      </c>
      <c r="T2574">
        <f t="shared" si="283"/>
        <v>1</v>
      </c>
      <c r="U2574">
        <f t="shared" si="284"/>
        <v>1</v>
      </c>
      <c r="V2574">
        <f t="shared" si="285"/>
        <v>0</v>
      </c>
      <c r="W2574">
        <f t="shared" si="286"/>
        <v>0</v>
      </c>
      <c r="X2574">
        <f t="shared" si="282"/>
        <v>1</v>
      </c>
      <c r="Y2574">
        <f t="shared" si="287"/>
        <v>0</v>
      </c>
      <c r="Z2574">
        <f t="shared" si="288"/>
        <v>1</v>
      </c>
    </row>
    <row r="2575" spans="1:26" ht="14.4">
      <c r="A2575" s="7" t="s">
        <v>2866</v>
      </c>
      <c r="B2575" s="7" t="s">
        <v>276</v>
      </c>
      <c r="C2575" s="8" t="s">
        <v>76</v>
      </c>
      <c r="D2575" s="9" t="s">
        <v>74</v>
      </c>
      <c r="E2575">
        <v>38621.139293151828</v>
      </c>
      <c r="F2575" s="14">
        <v>3647</v>
      </c>
      <c r="G2575">
        <v>3.4865782984646984E-3</v>
      </c>
      <c r="H2575">
        <v>8.4878588404266684E-3</v>
      </c>
      <c r="I2575">
        <v>63695687</v>
      </c>
      <c r="J2575">
        <v>721.65011737764917</v>
      </c>
      <c r="K2575">
        <v>1039.0342441867374</v>
      </c>
      <c r="T2575">
        <f t="shared" si="283"/>
        <v>1</v>
      </c>
      <c r="U2575">
        <f t="shared" si="284"/>
        <v>1</v>
      </c>
      <c r="V2575">
        <f t="shared" si="285"/>
        <v>0</v>
      </c>
      <c r="W2575">
        <f t="shared" si="286"/>
        <v>0</v>
      </c>
      <c r="X2575">
        <f t="shared" si="282"/>
        <v>1</v>
      </c>
      <c r="Y2575">
        <f t="shared" si="287"/>
        <v>0</v>
      </c>
      <c r="Z2575">
        <f t="shared" si="288"/>
        <v>1</v>
      </c>
    </row>
    <row r="2576" spans="1:26" ht="14.4">
      <c r="A2576" s="7" t="s">
        <v>2867</v>
      </c>
      <c r="B2576" s="7" t="s">
        <v>277</v>
      </c>
      <c r="C2576" s="8" t="s">
        <v>84</v>
      </c>
      <c r="D2576" s="9" t="s">
        <v>62</v>
      </c>
      <c r="E2576">
        <v>36503.799225049857</v>
      </c>
      <c r="F2576" s="14">
        <v>4790</v>
      </c>
      <c r="G2576">
        <v>7.5575126837146281E-3</v>
      </c>
      <c r="I2576">
        <v>282162411</v>
      </c>
      <c r="J2576">
        <v>428.83103943990614</v>
      </c>
      <c r="K2576">
        <v>324.18563364203743</v>
      </c>
      <c r="T2576">
        <f t="shared" si="283"/>
        <v>1</v>
      </c>
      <c r="U2576">
        <f t="shared" si="284"/>
        <v>1</v>
      </c>
      <c r="V2576">
        <f t="shared" si="285"/>
        <v>1</v>
      </c>
      <c r="W2576">
        <f t="shared" si="286"/>
        <v>0</v>
      </c>
      <c r="X2576">
        <f t="shared" si="282"/>
        <v>1</v>
      </c>
      <c r="Y2576">
        <f t="shared" si="287"/>
        <v>0</v>
      </c>
      <c r="Z2576">
        <f t="shared" si="288"/>
        <v>0</v>
      </c>
    </row>
    <row r="2577" spans="1:26" ht="14.4">
      <c r="A2577" s="7" t="s">
        <v>2868</v>
      </c>
      <c r="B2577" s="7" t="s">
        <v>277</v>
      </c>
      <c r="C2577" s="8" t="s">
        <v>84</v>
      </c>
      <c r="D2577" s="9" t="s">
        <v>63</v>
      </c>
      <c r="E2577">
        <v>37197.034322563311</v>
      </c>
      <c r="F2577" s="14">
        <v>5138</v>
      </c>
      <c r="G2577">
        <v>7.689234078147214E-3</v>
      </c>
      <c r="I2577">
        <v>284968955</v>
      </c>
      <c r="J2577">
        <v>382.49780576975479</v>
      </c>
      <c r="K2577">
        <v>300.41868946741937</v>
      </c>
      <c r="T2577">
        <f t="shared" si="283"/>
        <v>1</v>
      </c>
      <c r="U2577">
        <f t="shared" si="284"/>
        <v>1</v>
      </c>
      <c r="V2577">
        <f t="shared" si="285"/>
        <v>1</v>
      </c>
      <c r="W2577">
        <f t="shared" si="286"/>
        <v>0</v>
      </c>
      <c r="X2577">
        <f t="shared" si="282"/>
        <v>1</v>
      </c>
      <c r="Y2577">
        <f t="shared" si="287"/>
        <v>0</v>
      </c>
      <c r="Z2577">
        <f t="shared" si="288"/>
        <v>0</v>
      </c>
    </row>
    <row r="2578" spans="1:26" ht="14.4">
      <c r="A2578" s="7" t="s">
        <v>2869</v>
      </c>
      <c r="B2578" s="7" t="s">
        <v>277</v>
      </c>
      <c r="C2578" s="8" t="s">
        <v>84</v>
      </c>
      <c r="D2578" s="9" t="s">
        <v>64</v>
      </c>
      <c r="E2578">
        <v>38244.215971721227</v>
      </c>
      <c r="F2578" s="14">
        <v>5578</v>
      </c>
      <c r="G2578">
        <v>7.7027466783829331E-3</v>
      </c>
      <c r="H2578">
        <v>1.8889364117697437E-2</v>
      </c>
      <c r="I2578">
        <v>287625193</v>
      </c>
      <c r="J2578">
        <v>361.5816782780916</v>
      </c>
      <c r="K2578">
        <v>284.60650176773635</v>
      </c>
      <c r="T2578">
        <f t="shared" si="283"/>
        <v>1</v>
      </c>
      <c r="U2578">
        <f t="shared" si="284"/>
        <v>1</v>
      </c>
      <c r="V2578">
        <f t="shared" si="285"/>
        <v>1</v>
      </c>
      <c r="W2578">
        <f t="shared" si="286"/>
        <v>1</v>
      </c>
      <c r="X2578">
        <f t="shared" si="282"/>
        <v>1</v>
      </c>
      <c r="Y2578">
        <f t="shared" si="287"/>
        <v>0</v>
      </c>
      <c r="Z2578">
        <f t="shared" si="288"/>
        <v>0</v>
      </c>
    </row>
    <row r="2579" spans="1:26" ht="14.4">
      <c r="A2579" s="7" t="s">
        <v>2870</v>
      </c>
      <c r="B2579" s="7" t="s">
        <v>277</v>
      </c>
      <c r="C2579" s="8" t="s">
        <v>84</v>
      </c>
      <c r="D2579" s="9" t="s">
        <v>65</v>
      </c>
      <c r="E2579">
        <v>39640.41893332162</v>
      </c>
      <c r="F2579" s="14">
        <v>5993</v>
      </c>
      <c r="G2579">
        <v>7.4608714681373431E-3</v>
      </c>
      <c r="H2579">
        <v>1.830987503537175E-2</v>
      </c>
      <c r="I2579">
        <v>290107933</v>
      </c>
      <c r="J2579">
        <v>351.59328097380916</v>
      </c>
      <c r="K2579">
        <v>282.96709831785262</v>
      </c>
      <c r="T2579">
        <f t="shared" si="283"/>
        <v>1</v>
      </c>
      <c r="U2579">
        <f t="shared" si="284"/>
        <v>1</v>
      </c>
      <c r="V2579">
        <f t="shared" si="285"/>
        <v>1</v>
      </c>
      <c r="W2579">
        <f t="shared" si="286"/>
        <v>1</v>
      </c>
      <c r="X2579">
        <f t="shared" si="282"/>
        <v>1</v>
      </c>
      <c r="Y2579">
        <f t="shared" si="287"/>
        <v>0</v>
      </c>
      <c r="Z2579">
        <f t="shared" si="288"/>
        <v>0</v>
      </c>
    </row>
    <row r="2580" spans="1:26" ht="14.4">
      <c r="A2580" s="7" t="s">
        <v>2871</v>
      </c>
      <c r="B2580" s="7" t="s">
        <v>277</v>
      </c>
      <c r="C2580" s="8" t="s">
        <v>84</v>
      </c>
      <c r="D2580" s="9" t="s">
        <v>66</v>
      </c>
      <c r="E2580">
        <v>42007.436627734787</v>
      </c>
      <c r="F2580" s="14">
        <v>6355</v>
      </c>
      <c r="G2580">
        <v>7.3921408348287471E-3</v>
      </c>
      <c r="H2580">
        <v>1.8141201802981038E-2</v>
      </c>
      <c r="I2580">
        <v>292805298</v>
      </c>
      <c r="J2580">
        <v>396.16769502579149</v>
      </c>
      <c r="K2580">
        <v>323.6416849260699</v>
      </c>
      <c r="T2580">
        <f t="shared" si="283"/>
        <v>1</v>
      </c>
      <c r="U2580">
        <f t="shared" si="284"/>
        <v>1</v>
      </c>
      <c r="V2580">
        <f t="shared" si="285"/>
        <v>1</v>
      </c>
      <c r="W2580">
        <f t="shared" si="286"/>
        <v>1</v>
      </c>
      <c r="X2580">
        <f t="shared" ref="X2580:X2643" si="289">IF(OR(I2580&lt;$N$6-$S$6,I2580&gt;$P$6+$S$6),1,0)</f>
        <v>1</v>
      </c>
      <c r="Y2580">
        <f t="shared" si="287"/>
        <v>0</v>
      </c>
      <c r="Z2580">
        <f t="shared" si="288"/>
        <v>0</v>
      </c>
    </row>
    <row r="2581" spans="1:26" ht="14.4">
      <c r="A2581" s="7" t="s">
        <v>2872</v>
      </c>
      <c r="B2581" s="7" t="s">
        <v>277</v>
      </c>
      <c r="C2581" s="8" t="s">
        <v>84</v>
      </c>
      <c r="D2581" s="9" t="s">
        <v>67</v>
      </c>
      <c r="E2581">
        <v>44329.151202772198</v>
      </c>
      <c r="F2581" s="14">
        <v>6732</v>
      </c>
      <c r="G2581">
        <v>7.705265990828488E-3</v>
      </c>
      <c r="H2581">
        <v>1.9142203920667077E-2</v>
      </c>
      <c r="I2581">
        <v>295516599</v>
      </c>
      <c r="J2581">
        <v>429.75589333985261</v>
      </c>
      <c r="K2581">
        <v>320.67234233431333</v>
      </c>
      <c r="T2581">
        <f t="shared" si="283"/>
        <v>1</v>
      </c>
      <c r="U2581">
        <f t="shared" si="284"/>
        <v>1</v>
      </c>
      <c r="V2581">
        <f t="shared" si="285"/>
        <v>1</v>
      </c>
      <c r="W2581">
        <f t="shared" si="286"/>
        <v>1</v>
      </c>
      <c r="X2581">
        <f t="shared" si="289"/>
        <v>1</v>
      </c>
      <c r="Y2581">
        <f t="shared" si="287"/>
        <v>0</v>
      </c>
      <c r="Z2581">
        <f t="shared" si="288"/>
        <v>0</v>
      </c>
    </row>
    <row r="2582" spans="1:26" ht="14.4">
      <c r="A2582" s="7" t="s">
        <v>2873</v>
      </c>
      <c r="B2582" s="7" t="s">
        <v>277</v>
      </c>
      <c r="C2582" s="8" t="s">
        <v>84</v>
      </c>
      <c r="D2582" s="9" t="s">
        <v>68</v>
      </c>
      <c r="E2582">
        <v>46584.905487873461</v>
      </c>
      <c r="F2582" s="14">
        <v>7110</v>
      </c>
      <c r="G2582">
        <v>7.6313247253722632E-3</v>
      </c>
      <c r="H2582">
        <v>1.8958511523389683E-2</v>
      </c>
      <c r="I2582">
        <v>298379912</v>
      </c>
      <c r="J2582">
        <v>445.74046258181079</v>
      </c>
      <c r="K2582">
        <v>317.5951067376144</v>
      </c>
      <c r="T2582">
        <f t="shared" si="283"/>
        <v>1</v>
      </c>
      <c r="U2582">
        <f t="shared" si="284"/>
        <v>1</v>
      </c>
      <c r="V2582">
        <f t="shared" si="285"/>
        <v>1</v>
      </c>
      <c r="W2582">
        <f t="shared" si="286"/>
        <v>1</v>
      </c>
      <c r="X2582">
        <f t="shared" si="289"/>
        <v>1</v>
      </c>
      <c r="Y2582">
        <f t="shared" si="287"/>
        <v>0</v>
      </c>
      <c r="Z2582">
        <f t="shared" si="288"/>
        <v>0</v>
      </c>
    </row>
    <row r="2583" spans="1:26" ht="14.4">
      <c r="A2583" s="7" t="s">
        <v>2874</v>
      </c>
      <c r="B2583" s="7" t="s">
        <v>277</v>
      </c>
      <c r="C2583" s="8" t="s">
        <v>84</v>
      </c>
      <c r="D2583" s="9" t="s">
        <v>69</v>
      </c>
      <c r="E2583">
        <v>48135.782956909905</v>
      </c>
      <c r="F2583" s="14">
        <v>7486</v>
      </c>
      <c r="G2583">
        <v>7.5590906489313376E-3</v>
      </c>
      <c r="H2583">
        <v>1.8779060298357467E-2</v>
      </c>
      <c r="I2583">
        <v>301231207</v>
      </c>
      <c r="J2583">
        <v>494.63666624686732</v>
      </c>
      <c r="K2583">
        <v>314.58891973300763</v>
      </c>
      <c r="T2583">
        <f t="shared" si="283"/>
        <v>1</v>
      </c>
      <c r="U2583">
        <f t="shared" si="284"/>
        <v>1</v>
      </c>
      <c r="V2583">
        <f t="shared" si="285"/>
        <v>1</v>
      </c>
      <c r="W2583">
        <f t="shared" si="286"/>
        <v>1</v>
      </c>
      <c r="X2583">
        <f t="shared" si="289"/>
        <v>1</v>
      </c>
      <c r="Y2583">
        <f t="shared" si="287"/>
        <v>0</v>
      </c>
      <c r="Z2583">
        <f t="shared" si="288"/>
        <v>0</v>
      </c>
    </row>
    <row r="2584" spans="1:26" ht="14.4">
      <c r="A2584" s="7" t="s">
        <v>2875</v>
      </c>
      <c r="B2584" s="7" t="s">
        <v>277</v>
      </c>
      <c r="C2584" s="8" t="s">
        <v>84</v>
      </c>
      <c r="D2584" s="9" t="s">
        <v>70</v>
      </c>
      <c r="E2584">
        <v>48340.321228208784</v>
      </c>
      <c r="F2584" s="14">
        <v>7769</v>
      </c>
      <c r="G2584">
        <v>7.5891640677934399E-3</v>
      </c>
      <c r="H2584">
        <v>1.9042683010684926E-2</v>
      </c>
      <c r="I2584">
        <v>304093966</v>
      </c>
      <c r="J2584">
        <v>562.32618571589808</v>
      </c>
      <c r="K2584">
        <v>311.62736060339978</v>
      </c>
      <c r="T2584">
        <f t="shared" si="283"/>
        <v>1</v>
      </c>
      <c r="U2584">
        <f t="shared" si="284"/>
        <v>1</v>
      </c>
      <c r="V2584">
        <f t="shared" si="285"/>
        <v>1</v>
      </c>
      <c r="W2584">
        <f t="shared" si="286"/>
        <v>1</v>
      </c>
      <c r="X2584">
        <f t="shared" si="289"/>
        <v>1</v>
      </c>
      <c r="Y2584">
        <f t="shared" si="287"/>
        <v>0</v>
      </c>
      <c r="Z2584">
        <f t="shared" si="288"/>
        <v>0</v>
      </c>
    </row>
    <row r="2585" spans="1:26" ht="14.4">
      <c r="A2585" s="7" t="s">
        <v>2876</v>
      </c>
      <c r="B2585" s="7" t="s">
        <v>277</v>
      </c>
      <c r="C2585" s="8" t="s">
        <v>84</v>
      </c>
      <c r="D2585" s="9" t="s">
        <v>71</v>
      </c>
      <c r="E2585">
        <v>46940.470802295349</v>
      </c>
      <c r="F2585" s="14">
        <v>8009</v>
      </c>
      <c r="G2585">
        <v>7.6180928771913507E-3</v>
      </c>
      <c r="H2585">
        <v>1.9000123704439337E-2</v>
      </c>
      <c r="I2585">
        <v>306771529</v>
      </c>
      <c r="J2585">
        <v>488.96323752390987</v>
      </c>
      <c r="K2585">
        <v>308.90741493810526</v>
      </c>
      <c r="T2585">
        <f t="shared" si="283"/>
        <v>1</v>
      </c>
      <c r="U2585">
        <f t="shared" si="284"/>
        <v>1</v>
      </c>
      <c r="V2585">
        <f t="shared" si="285"/>
        <v>1</v>
      </c>
      <c r="W2585">
        <f t="shared" si="286"/>
        <v>1</v>
      </c>
      <c r="X2585">
        <f t="shared" si="289"/>
        <v>1</v>
      </c>
      <c r="Y2585">
        <f t="shared" si="287"/>
        <v>0</v>
      </c>
      <c r="Z2585">
        <f t="shared" si="288"/>
        <v>0</v>
      </c>
    </row>
    <row r="2586" spans="1:26" ht="14.4">
      <c r="A2586" s="7" t="s">
        <v>2877</v>
      </c>
      <c r="B2586" s="7" t="s">
        <v>277</v>
      </c>
      <c r="C2586" s="8" t="s">
        <v>84</v>
      </c>
      <c r="D2586" s="9" t="s">
        <v>72</v>
      </c>
      <c r="E2586">
        <v>48492.482671090089</v>
      </c>
      <c r="F2586" s="14">
        <v>8254</v>
      </c>
      <c r="G2586">
        <v>7.2931303819482917E-3</v>
      </c>
      <c r="H2586">
        <v>1.8268572996679767E-2</v>
      </c>
      <c r="I2586">
        <v>309326295</v>
      </c>
      <c r="J2586">
        <v>533.417309381991</v>
      </c>
      <c r="K2586">
        <v>306.35610852287874</v>
      </c>
      <c r="T2586">
        <f t="shared" si="283"/>
        <v>1</v>
      </c>
      <c r="U2586">
        <f t="shared" si="284"/>
        <v>1</v>
      </c>
      <c r="V2586">
        <f t="shared" si="285"/>
        <v>1</v>
      </c>
      <c r="W2586">
        <f t="shared" si="286"/>
        <v>1</v>
      </c>
      <c r="X2586">
        <f t="shared" si="289"/>
        <v>1</v>
      </c>
      <c r="Y2586">
        <f t="shared" si="287"/>
        <v>0</v>
      </c>
      <c r="Z2586">
        <f t="shared" si="288"/>
        <v>0</v>
      </c>
    </row>
    <row r="2587" spans="1:26" ht="14.4">
      <c r="A2587" s="7" t="s">
        <v>2878</v>
      </c>
      <c r="B2587" s="7" t="s">
        <v>277</v>
      </c>
      <c r="C2587" s="8" t="s">
        <v>84</v>
      </c>
      <c r="D2587" s="9" t="s">
        <v>73</v>
      </c>
      <c r="E2587">
        <v>49746.044197774812</v>
      </c>
      <c r="F2587" s="14">
        <v>8467</v>
      </c>
      <c r="G2587">
        <v>7.4422039867416976E-3</v>
      </c>
      <c r="H2587">
        <v>1.86993582863E-2</v>
      </c>
      <c r="I2587">
        <v>311582564</v>
      </c>
      <c r="J2587">
        <v>593.74310816698971</v>
      </c>
      <c r="K2587">
        <v>304.1376859585763</v>
      </c>
      <c r="T2587">
        <f t="shared" si="283"/>
        <v>1</v>
      </c>
      <c r="U2587">
        <f t="shared" si="284"/>
        <v>1</v>
      </c>
      <c r="V2587">
        <f t="shared" si="285"/>
        <v>1</v>
      </c>
      <c r="W2587">
        <f t="shared" si="286"/>
        <v>1</v>
      </c>
      <c r="X2587">
        <f t="shared" si="289"/>
        <v>1</v>
      </c>
      <c r="Y2587">
        <f t="shared" si="287"/>
        <v>0</v>
      </c>
      <c r="Z2587">
        <f t="shared" si="288"/>
        <v>0</v>
      </c>
    </row>
    <row r="2588" spans="1:26" ht="14.4">
      <c r="A2588" s="7" t="s">
        <v>2879</v>
      </c>
      <c r="B2588" s="7" t="s">
        <v>277</v>
      </c>
      <c r="C2588" s="8" t="s">
        <v>84</v>
      </c>
      <c r="D2588" s="9" t="s">
        <v>74</v>
      </c>
      <c r="E2588">
        <v>51613.119462372262</v>
      </c>
      <c r="F2588" s="14">
        <v>8895</v>
      </c>
      <c r="G2588">
        <v>7.2040158447816355E-3</v>
      </c>
      <c r="H2588">
        <v>1.81017532578432E-2</v>
      </c>
      <c r="I2588">
        <v>313873685</v>
      </c>
      <c r="J2588">
        <v>637.19900570829952</v>
      </c>
      <c r="K2588">
        <v>301.91763288470645</v>
      </c>
      <c r="T2588">
        <f t="shared" si="283"/>
        <v>1</v>
      </c>
      <c r="U2588">
        <f t="shared" si="284"/>
        <v>1</v>
      </c>
      <c r="V2588">
        <f t="shared" si="285"/>
        <v>1</v>
      </c>
      <c r="W2588">
        <f t="shared" si="286"/>
        <v>1</v>
      </c>
      <c r="X2588">
        <f t="shared" si="289"/>
        <v>1</v>
      </c>
      <c r="Y2588">
        <f t="shared" si="287"/>
        <v>0</v>
      </c>
      <c r="Z2588">
        <f t="shared" si="288"/>
        <v>0</v>
      </c>
    </row>
    <row r="2589" spans="1:26" ht="14.4">
      <c r="A2589" s="7" t="s">
        <v>2880</v>
      </c>
      <c r="B2589" s="7" t="s">
        <v>278</v>
      </c>
      <c r="C2589" s="8" t="s">
        <v>84</v>
      </c>
      <c r="D2589" s="9" t="s">
        <v>62</v>
      </c>
      <c r="E2589">
        <v>6872.7336858344015</v>
      </c>
      <c r="F2589" s="14">
        <v>773</v>
      </c>
      <c r="I2589">
        <v>3320841</v>
      </c>
      <c r="J2589">
        <v>249.03330210630381</v>
      </c>
      <c r="K2589">
        <v>114.72997352176753</v>
      </c>
      <c r="T2589">
        <f t="shared" si="283"/>
        <v>0</v>
      </c>
      <c r="U2589">
        <f t="shared" si="284"/>
        <v>0</v>
      </c>
      <c r="V2589">
        <f t="shared" si="285"/>
        <v>0</v>
      </c>
      <c r="W2589">
        <f t="shared" si="286"/>
        <v>0</v>
      </c>
      <c r="X2589">
        <f t="shared" si="289"/>
        <v>0</v>
      </c>
      <c r="Y2589">
        <f t="shared" si="287"/>
        <v>0</v>
      </c>
      <c r="Z2589">
        <f t="shared" si="288"/>
        <v>0</v>
      </c>
    </row>
    <row r="2590" spans="1:26" ht="14.4">
      <c r="A2590" s="7" t="s">
        <v>2881</v>
      </c>
      <c r="B2590" s="7" t="s">
        <v>278</v>
      </c>
      <c r="C2590" s="8" t="s">
        <v>84</v>
      </c>
      <c r="D2590" s="9" t="s">
        <v>63</v>
      </c>
      <c r="E2590">
        <v>6282.0209020062148</v>
      </c>
      <c r="F2590" s="14">
        <v>703</v>
      </c>
      <c r="G2590">
        <v>1.3316251658519605E-3</v>
      </c>
      <c r="I2590">
        <v>3326762</v>
      </c>
      <c r="J2590">
        <v>210.41481175990347</v>
      </c>
      <c r="K2590">
        <v>101.60029482121054</v>
      </c>
      <c r="T2590">
        <f t="shared" si="283"/>
        <v>0</v>
      </c>
      <c r="U2590">
        <f t="shared" si="284"/>
        <v>0</v>
      </c>
      <c r="V2590">
        <f t="shared" si="285"/>
        <v>0</v>
      </c>
      <c r="W2590">
        <f t="shared" si="286"/>
        <v>0</v>
      </c>
      <c r="X2590">
        <f t="shared" si="289"/>
        <v>0</v>
      </c>
      <c r="Y2590">
        <f t="shared" si="287"/>
        <v>0</v>
      </c>
      <c r="Z2590">
        <f t="shared" si="288"/>
        <v>0</v>
      </c>
    </row>
    <row r="2591" spans="1:26" ht="14.4">
      <c r="A2591" s="7" t="s">
        <v>2882</v>
      </c>
      <c r="B2591" s="7" t="s">
        <v>278</v>
      </c>
      <c r="C2591" s="8" t="s">
        <v>84</v>
      </c>
      <c r="D2591" s="9" t="s">
        <v>64</v>
      </c>
      <c r="E2591">
        <v>4089.1043122464312</v>
      </c>
      <c r="F2591" s="14">
        <v>449</v>
      </c>
      <c r="G2591">
        <v>1.2543951915852743E-3</v>
      </c>
      <c r="H2591">
        <v>1.9969947407963936E-3</v>
      </c>
      <c r="I2591">
        <v>3327500</v>
      </c>
      <c r="J2591">
        <v>122.91510142749812</v>
      </c>
      <c r="K2591">
        <v>73.027798647633361</v>
      </c>
      <c r="T2591">
        <f t="shared" si="283"/>
        <v>0</v>
      </c>
      <c r="U2591">
        <f t="shared" si="284"/>
        <v>0</v>
      </c>
      <c r="V2591">
        <f t="shared" si="285"/>
        <v>0</v>
      </c>
      <c r="W2591">
        <f t="shared" si="286"/>
        <v>0</v>
      </c>
      <c r="X2591">
        <f t="shared" si="289"/>
        <v>0</v>
      </c>
      <c r="Y2591">
        <f t="shared" si="287"/>
        <v>0</v>
      </c>
      <c r="Z2591">
        <f t="shared" si="288"/>
        <v>0</v>
      </c>
    </row>
    <row r="2592" spans="1:26" ht="14.4">
      <c r="A2592" s="7" t="s">
        <v>2883</v>
      </c>
      <c r="B2592" s="7" t="s">
        <v>278</v>
      </c>
      <c r="C2592" s="8" t="s">
        <v>84</v>
      </c>
      <c r="D2592" s="9" t="s">
        <v>65</v>
      </c>
      <c r="E2592">
        <v>3622.2973373817554</v>
      </c>
      <c r="F2592" s="14">
        <v>351</v>
      </c>
      <c r="G2592">
        <v>1.2431546055510132E-3</v>
      </c>
      <c r="H2592">
        <v>2.3729397659417138E-3</v>
      </c>
      <c r="I2592">
        <v>3325411</v>
      </c>
      <c r="J2592">
        <v>125.99946292353036</v>
      </c>
      <c r="K2592">
        <v>70.968671240938335</v>
      </c>
      <c r="T2592">
        <f t="shared" si="283"/>
        <v>0</v>
      </c>
      <c r="U2592">
        <f t="shared" si="284"/>
        <v>0</v>
      </c>
      <c r="V2592">
        <f t="shared" si="285"/>
        <v>0</v>
      </c>
      <c r="W2592">
        <f t="shared" si="286"/>
        <v>0</v>
      </c>
      <c r="X2592">
        <f t="shared" si="289"/>
        <v>0</v>
      </c>
      <c r="Y2592">
        <f t="shared" si="287"/>
        <v>0</v>
      </c>
      <c r="Z2592">
        <f t="shared" si="288"/>
        <v>0</v>
      </c>
    </row>
    <row r="2593" spans="1:26" ht="14.4">
      <c r="A2593" s="7" t="s">
        <v>2884</v>
      </c>
      <c r="B2593" s="7" t="s">
        <v>278</v>
      </c>
      <c r="C2593" s="8" t="s">
        <v>84</v>
      </c>
      <c r="D2593" s="9" t="s">
        <v>66</v>
      </c>
      <c r="E2593">
        <v>4117.6494475335921</v>
      </c>
      <c r="F2593" s="14">
        <v>350</v>
      </c>
      <c r="G2593">
        <v>1.2437489131487786E-3</v>
      </c>
      <c r="H2593">
        <v>2.3740741832745556E-3</v>
      </c>
      <c r="I2593">
        <v>3323822</v>
      </c>
      <c r="J2593">
        <v>177.80735550820711</v>
      </c>
      <c r="K2593">
        <v>80.329211371728093</v>
      </c>
      <c r="T2593">
        <f t="shared" si="283"/>
        <v>0</v>
      </c>
      <c r="U2593">
        <f t="shared" si="284"/>
        <v>0</v>
      </c>
      <c r="V2593">
        <f t="shared" si="285"/>
        <v>0</v>
      </c>
      <c r="W2593">
        <f t="shared" si="286"/>
        <v>0</v>
      </c>
      <c r="X2593">
        <f t="shared" si="289"/>
        <v>0</v>
      </c>
      <c r="Y2593">
        <f t="shared" si="287"/>
        <v>0</v>
      </c>
      <c r="Z2593">
        <f t="shared" si="288"/>
        <v>0</v>
      </c>
    </row>
    <row r="2594" spans="1:26" ht="14.4">
      <c r="A2594" s="7" t="s">
        <v>2885</v>
      </c>
      <c r="B2594" s="7" t="s">
        <v>278</v>
      </c>
      <c r="C2594" s="8" t="s">
        <v>84</v>
      </c>
      <c r="D2594" s="9" t="s">
        <v>67</v>
      </c>
      <c r="E2594">
        <v>5221.6731881671685</v>
      </c>
      <c r="F2594" s="14">
        <v>430</v>
      </c>
      <c r="G2594">
        <v>1.2489643339934529E-3</v>
      </c>
      <c r="H2594">
        <v>2.5054471144954145E-3</v>
      </c>
      <c r="I2594">
        <v>3325155</v>
      </c>
      <c r="J2594">
        <v>210.21576437790117</v>
      </c>
      <c r="K2594">
        <v>99.5442317726542</v>
      </c>
      <c r="T2594">
        <f t="shared" si="283"/>
        <v>0</v>
      </c>
      <c r="U2594">
        <f t="shared" si="284"/>
        <v>0</v>
      </c>
      <c r="V2594">
        <f t="shared" si="285"/>
        <v>0</v>
      </c>
      <c r="W2594">
        <f t="shared" si="286"/>
        <v>0</v>
      </c>
      <c r="X2594">
        <f t="shared" si="289"/>
        <v>0</v>
      </c>
      <c r="Y2594">
        <f t="shared" si="287"/>
        <v>0</v>
      </c>
      <c r="Z2594">
        <f t="shared" si="288"/>
        <v>0</v>
      </c>
    </row>
    <row r="2595" spans="1:26" ht="14.4">
      <c r="A2595" s="7" t="s">
        <v>2886</v>
      </c>
      <c r="B2595" s="7" t="s">
        <v>278</v>
      </c>
      <c r="C2595" s="8" t="s">
        <v>84</v>
      </c>
      <c r="D2595" s="9" t="s">
        <v>68</v>
      </c>
      <c r="E2595">
        <v>5879.3403393832896</v>
      </c>
      <c r="F2595" s="14">
        <v>491</v>
      </c>
      <c r="G2595">
        <v>1.2470658818929817E-3</v>
      </c>
      <c r="H2595">
        <v>2.501638782097383E-3</v>
      </c>
      <c r="I2595">
        <v>3330217</v>
      </c>
      <c r="J2595">
        <v>213.49960077676619</v>
      </c>
      <c r="K2595">
        <v>91.58562339931602</v>
      </c>
      <c r="T2595">
        <f t="shared" si="283"/>
        <v>0</v>
      </c>
      <c r="U2595">
        <f t="shared" si="284"/>
        <v>0</v>
      </c>
      <c r="V2595">
        <f t="shared" si="285"/>
        <v>0</v>
      </c>
      <c r="W2595">
        <f t="shared" si="286"/>
        <v>0</v>
      </c>
      <c r="X2595">
        <f t="shared" si="289"/>
        <v>0</v>
      </c>
      <c r="Y2595">
        <f t="shared" si="287"/>
        <v>0</v>
      </c>
      <c r="Z2595">
        <f t="shared" si="288"/>
        <v>0</v>
      </c>
    </row>
    <row r="2596" spans="1:26" ht="14.4">
      <c r="A2596" s="7" t="s">
        <v>2887</v>
      </c>
      <c r="B2596" s="7" t="s">
        <v>278</v>
      </c>
      <c r="C2596" s="8" t="s">
        <v>84</v>
      </c>
      <c r="D2596" s="9" t="s">
        <v>69</v>
      </c>
      <c r="E2596">
        <v>7012.5356801374555</v>
      </c>
      <c r="F2596" s="14">
        <v>560</v>
      </c>
      <c r="G2596">
        <v>1.2440150683684082E-3</v>
      </c>
      <c r="H2596">
        <v>2.4955187899294989E-3</v>
      </c>
      <c r="I2596">
        <v>3338384</v>
      </c>
      <c r="J2596">
        <v>277.97880651237244</v>
      </c>
      <c r="K2596">
        <v>106.03932920838346</v>
      </c>
      <c r="T2596">
        <f t="shared" si="283"/>
        <v>0</v>
      </c>
      <c r="U2596">
        <f t="shared" si="284"/>
        <v>0</v>
      </c>
      <c r="V2596">
        <f t="shared" si="285"/>
        <v>0</v>
      </c>
      <c r="W2596">
        <f t="shared" si="286"/>
        <v>0</v>
      </c>
      <c r="X2596">
        <f t="shared" si="289"/>
        <v>0</v>
      </c>
      <c r="Y2596">
        <f t="shared" si="287"/>
        <v>0</v>
      </c>
      <c r="Z2596">
        <f t="shared" si="288"/>
        <v>0</v>
      </c>
    </row>
    <row r="2597" spans="1:26" ht="14.4">
      <c r="A2597" s="7" t="s">
        <v>2888</v>
      </c>
      <c r="B2597" s="7" t="s">
        <v>278</v>
      </c>
      <c r="C2597" s="8" t="s">
        <v>84</v>
      </c>
      <c r="D2597" s="9" t="s">
        <v>70</v>
      </c>
      <c r="E2597">
        <v>9067.5046552627155</v>
      </c>
      <c r="F2597" s="14">
        <v>722</v>
      </c>
      <c r="G2597">
        <v>8.5669972629802405E-4</v>
      </c>
      <c r="H2597">
        <v>1.6754765298913254E-3</v>
      </c>
      <c r="I2597">
        <v>3348898</v>
      </c>
      <c r="J2597">
        <v>356.83380025309816</v>
      </c>
      <c r="K2597">
        <v>139.15025181417889</v>
      </c>
      <c r="T2597">
        <f t="shared" si="283"/>
        <v>0</v>
      </c>
      <c r="U2597">
        <f t="shared" si="284"/>
        <v>0</v>
      </c>
      <c r="V2597">
        <f t="shared" si="285"/>
        <v>0</v>
      </c>
      <c r="W2597">
        <f t="shared" si="286"/>
        <v>0</v>
      </c>
      <c r="X2597">
        <f t="shared" si="289"/>
        <v>0</v>
      </c>
      <c r="Y2597">
        <f t="shared" si="287"/>
        <v>0</v>
      </c>
      <c r="Z2597">
        <f t="shared" si="288"/>
        <v>0</v>
      </c>
    </row>
    <row r="2598" spans="1:26" ht="14.4">
      <c r="A2598" s="7" t="s">
        <v>2889</v>
      </c>
      <c r="B2598" s="7" t="s">
        <v>278</v>
      </c>
      <c r="C2598" s="8" t="s">
        <v>84</v>
      </c>
      <c r="D2598" s="9" t="s">
        <v>71</v>
      </c>
      <c r="E2598">
        <v>9064.7070435310234</v>
      </c>
      <c r="F2598" s="14">
        <v>803</v>
      </c>
      <c r="G2598">
        <v>9.4392653799467983E-4</v>
      </c>
      <c r="H2598">
        <v>1.785187673843028E-3</v>
      </c>
      <c r="I2598">
        <v>3360431</v>
      </c>
      <c r="J2598">
        <v>434.46807864824484</v>
      </c>
      <c r="K2598">
        <v>131.53074709761933</v>
      </c>
      <c r="T2598">
        <f t="shared" si="283"/>
        <v>0</v>
      </c>
      <c r="U2598">
        <f t="shared" si="284"/>
        <v>0</v>
      </c>
      <c r="V2598">
        <f t="shared" si="285"/>
        <v>0</v>
      </c>
      <c r="W2598">
        <f t="shared" si="286"/>
        <v>0</v>
      </c>
      <c r="X2598">
        <f t="shared" si="289"/>
        <v>0</v>
      </c>
      <c r="Y2598">
        <f t="shared" si="287"/>
        <v>0</v>
      </c>
      <c r="Z2598">
        <f t="shared" si="288"/>
        <v>0</v>
      </c>
    </row>
    <row r="2599" spans="1:26" ht="14.4">
      <c r="A2599" s="7" t="s">
        <v>2890</v>
      </c>
      <c r="B2599" s="7" t="s">
        <v>278</v>
      </c>
      <c r="C2599" s="8" t="s">
        <v>84</v>
      </c>
      <c r="D2599" s="9" t="s">
        <v>72</v>
      </c>
      <c r="E2599">
        <v>11530.637493023391</v>
      </c>
      <c r="F2599" s="14">
        <v>998</v>
      </c>
      <c r="G2599">
        <v>7.5267305697361369E-4</v>
      </c>
      <c r="H2599">
        <v>1.3701140753420392E-3</v>
      </c>
      <c r="I2599">
        <v>3371982</v>
      </c>
      <c r="J2599">
        <v>494.96112375451588</v>
      </c>
      <c r="K2599">
        <v>162.81225700493064</v>
      </c>
      <c r="T2599">
        <f t="shared" si="283"/>
        <v>0</v>
      </c>
      <c r="U2599">
        <f t="shared" si="284"/>
        <v>0</v>
      </c>
      <c r="V2599">
        <f t="shared" si="285"/>
        <v>0</v>
      </c>
      <c r="W2599">
        <f t="shared" si="286"/>
        <v>0</v>
      </c>
      <c r="X2599">
        <f t="shared" si="289"/>
        <v>0</v>
      </c>
      <c r="Y2599">
        <f t="shared" si="287"/>
        <v>0</v>
      </c>
      <c r="Z2599">
        <f t="shared" si="288"/>
        <v>0</v>
      </c>
    </row>
    <row r="2600" spans="1:26" ht="14.4">
      <c r="A2600" s="7" t="s">
        <v>2891</v>
      </c>
      <c r="B2600" s="7" t="s">
        <v>278</v>
      </c>
      <c r="C2600" s="8" t="s">
        <v>84</v>
      </c>
      <c r="D2600" s="9" t="s">
        <v>73</v>
      </c>
      <c r="E2600">
        <v>13960.959384197246</v>
      </c>
      <c r="F2600" s="14">
        <v>1213</v>
      </c>
      <c r="G2600">
        <v>8.7395071237179639E-4</v>
      </c>
      <c r="H2600">
        <v>1.7071150878118012E-3</v>
      </c>
      <c r="I2600">
        <v>3383486</v>
      </c>
      <c r="J2600">
        <v>709.62315197994019</v>
      </c>
      <c r="K2600">
        <v>235.55587343940539</v>
      </c>
      <c r="T2600">
        <f t="shared" si="283"/>
        <v>0</v>
      </c>
      <c r="U2600">
        <f t="shared" si="284"/>
        <v>0</v>
      </c>
      <c r="V2600">
        <f t="shared" si="285"/>
        <v>0</v>
      </c>
      <c r="W2600">
        <f t="shared" si="286"/>
        <v>0</v>
      </c>
      <c r="X2600">
        <f t="shared" si="289"/>
        <v>0</v>
      </c>
      <c r="Y2600">
        <f t="shared" si="287"/>
        <v>0</v>
      </c>
      <c r="Z2600">
        <f t="shared" si="288"/>
        <v>0</v>
      </c>
    </row>
    <row r="2601" spans="1:26" ht="14.4">
      <c r="A2601" s="7" t="s">
        <v>2892</v>
      </c>
      <c r="B2601" s="7" t="s">
        <v>278</v>
      </c>
      <c r="C2601" s="8" t="s">
        <v>84</v>
      </c>
      <c r="D2601" s="9" t="s">
        <v>74</v>
      </c>
      <c r="E2601">
        <v>14727.725641358686</v>
      </c>
      <c r="F2601" s="14">
        <v>1308</v>
      </c>
      <c r="G2601">
        <v>7.4309631712275931E-4</v>
      </c>
      <c r="H2601">
        <v>1.354243704371957E-3</v>
      </c>
      <c r="I2601">
        <v>3395253</v>
      </c>
      <c r="J2601">
        <v>654.44312986396005</v>
      </c>
      <c r="K2601">
        <v>302.77566944201214</v>
      </c>
      <c r="T2601">
        <f t="shared" si="283"/>
        <v>0</v>
      </c>
      <c r="U2601">
        <f t="shared" si="284"/>
        <v>0</v>
      </c>
      <c r="V2601">
        <f t="shared" si="285"/>
        <v>0</v>
      </c>
      <c r="W2601">
        <f t="shared" si="286"/>
        <v>0</v>
      </c>
      <c r="X2601">
        <f t="shared" si="289"/>
        <v>0</v>
      </c>
      <c r="Y2601">
        <f t="shared" si="287"/>
        <v>0</v>
      </c>
      <c r="Z2601">
        <f t="shared" si="288"/>
        <v>0</v>
      </c>
    </row>
    <row r="2602" spans="1:26" ht="14.4">
      <c r="A2602" s="7" t="s">
        <v>2893</v>
      </c>
      <c r="B2602" s="7" t="s">
        <v>279</v>
      </c>
      <c r="C2602" s="8" t="s">
        <v>61</v>
      </c>
      <c r="D2602" s="9" t="s">
        <v>62</v>
      </c>
      <c r="E2602">
        <v>558.22114399766338</v>
      </c>
      <c r="F2602" s="14">
        <v>29</v>
      </c>
      <c r="I2602">
        <v>24650400</v>
      </c>
      <c r="J2602">
        <v>2.5557394606172719</v>
      </c>
      <c r="T2602">
        <f t="shared" si="283"/>
        <v>0</v>
      </c>
      <c r="U2602">
        <f t="shared" si="284"/>
        <v>0</v>
      </c>
      <c r="V2602">
        <f t="shared" si="285"/>
        <v>0</v>
      </c>
      <c r="W2602">
        <f t="shared" si="286"/>
        <v>0</v>
      </c>
      <c r="X2602">
        <f t="shared" si="289"/>
        <v>0</v>
      </c>
      <c r="Y2602">
        <f t="shared" si="287"/>
        <v>0</v>
      </c>
      <c r="Z2602">
        <f t="shared" si="288"/>
        <v>0</v>
      </c>
    </row>
    <row r="2603" spans="1:26" ht="14.4">
      <c r="A2603" s="7" t="s">
        <v>2894</v>
      </c>
      <c r="B2603" s="7" t="s">
        <v>279</v>
      </c>
      <c r="C2603" s="8" t="s">
        <v>61</v>
      </c>
      <c r="D2603" s="9" t="s">
        <v>63</v>
      </c>
      <c r="E2603">
        <v>456.70348916158775</v>
      </c>
      <c r="F2603" s="14">
        <v>24</v>
      </c>
      <c r="G2603">
        <v>1.9129201724852741E-3</v>
      </c>
      <c r="I2603">
        <v>24964450</v>
      </c>
      <c r="J2603">
        <v>2.8841011918948745</v>
      </c>
      <c r="T2603">
        <f t="shared" si="283"/>
        <v>0</v>
      </c>
      <c r="U2603">
        <f t="shared" si="284"/>
        <v>0</v>
      </c>
      <c r="V2603">
        <f t="shared" si="285"/>
        <v>0</v>
      </c>
      <c r="W2603">
        <f t="shared" si="286"/>
        <v>0</v>
      </c>
      <c r="X2603">
        <f t="shared" si="289"/>
        <v>0</v>
      </c>
      <c r="Y2603">
        <f t="shared" si="287"/>
        <v>0</v>
      </c>
      <c r="Z2603">
        <f t="shared" si="288"/>
        <v>0</v>
      </c>
    </row>
    <row r="2604" spans="1:26" ht="14.4">
      <c r="A2604" s="7" t="s">
        <v>2895</v>
      </c>
      <c r="B2604" s="7" t="s">
        <v>279</v>
      </c>
      <c r="C2604" s="8" t="s">
        <v>61</v>
      </c>
      <c r="D2604" s="9" t="s">
        <v>64</v>
      </c>
      <c r="E2604">
        <v>383.34949973982907</v>
      </c>
      <c r="F2604" s="14">
        <v>21</v>
      </c>
      <c r="G2604">
        <v>1.7310564917091546E-3</v>
      </c>
      <c r="H2604">
        <v>4.132780148663434E-3</v>
      </c>
      <c r="I2604">
        <v>25271850</v>
      </c>
      <c r="J2604">
        <v>2.6907408836313924</v>
      </c>
      <c r="T2604">
        <f t="shared" si="283"/>
        <v>0</v>
      </c>
      <c r="U2604">
        <f t="shared" si="284"/>
        <v>0</v>
      </c>
      <c r="V2604">
        <f t="shared" si="285"/>
        <v>0</v>
      </c>
      <c r="W2604">
        <f t="shared" si="286"/>
        <v>0</v>
      </c>
      <c r="X2604">
        <f t="shared" si="289"/>
        <v>0</v>
      </c>
      <c r="Y2604">
        <f t="shared" si="287"/>
        <v>0</v>
      </c>
      <c r="Z2604">
        <f t="shared" si="288"/>
        <v>0</v>
      </c>
    </row>
    <row r="2605" spans="1:26" ht="14.4">
      <c r="A2605" s="7" t="s">
        <v>2896</v>
      </c>
      <c r="B2605" s="7" t="s">
        <v>279</v>
      </c>
      <c r="C2605" s="8" t="s">
        <v>61</v>
      </c>
      <c r="D2605" s="9" t="s">
        <v>65</v>
      </c>
      <c r="E2605">
        <v>396.12996896468781</v>
      </c>
      <c r="F2605" s="14">
        <v>20</v>
      </c>
      <c r="G2605">
        <v>1.753426693497447E-3</v>
      </c>
      <c r="H2605">
        <v>4.5607241963966181E-3</v>
      </c>
      <c r="I2605">
        <v>25567650</v>
      </c>
      <c r="J2605">
        <v>1.8773723826788931</v>
      </c>
      <c r="T2605">
        <f t="shared" si="283"/>
        <v>0</v>
      </c>
      <c r="U2605">
        <f t="shared" si="284"/>
        <v>0</v>
      </c>
      <c r="V2605">
        <f t="shared" si="285"/>
        <v>0</v>
      </c>
      <c r="W2605">
        <f t="shared" si="286"/>
        <v>0</v>
      </c>
      <c r="X2605">
        <f t="shared" si="289"/>
        <v>0</v>
      </c>
      <c r="Y2605">
        <f t="shared" si="287"/>
        <v>0</v>
      </c>
      <c r="Z2605">
        <f t="shared" si="288"/>
        <v>0</v>
      </c>
    </row>
    <row r="2606" spans="1:26" ht="14.4">
      <c r="A2606" s="7" t="s">
        <v>2897</v>
      </c>
      <c r="B2606" s="7" t="s">
        <v>279</v>
      </c>
      <c r="C2606" s="8" t="s">
        <v>61</v>
      </c>
      <c r="D2606" s="9" t="s">
        <v>66</v>
      </c>
      <c r="E2606">
        <v>465.11988694863777</v>
      </c>
      <c r="F2606" s="14">
        <v>24</v>
      </c>
      <c r="G2606">
        <v>1.7333124551747868E-3</v>
      </c>
      <c r="H2606">
        <v>4.5084063585591749E-3</v>
      </c>
      <c r="I2606">
        <v>25864350</v>
      </c>
      <c r="J2606">
        <v>2.203805624343933</v>
      </c>
      <c r="T2606">
        <f t="shared" si="283"/>
        <v>0</v>
      </c>
      <c r="U2606">
        <f t="shared" si="284"/>
        <v>0</v>
      </c>
      <c r="V2606">
        <f t="shared" si="285"/>
        <v>0</v>
      </c>
      <c r="W2606">
        <f t="shared" si="286"/>
        <v>0</v>
      </c>
      <c r="X2606">
        <f t="shared" si="289"/>
        <v>0</v>
      </c>
      <c r="Y2606">
        <f t="shared" si="287"/>
        <v>0</v>
      </c>
      <c r="Z2606">
        <f t="shared" si="288"/>
        <v>0</v>
      </c>
    </row>
    <row r="2607" spans="1:26" ht="14.4">
      <c r="A2607" s="7" t="s">
        <v>2898</v>
      </c>
      <c r="B2607" s="7" t="s">
        <v>279</v>
      </c>
      <c r="C2607" s="8" t="s">
        <v>61</v>
      </c>
      <c r="D2607" s="9" t="s">
        <v>67</v>
      </c>
      <c r="E2607">
        <v>546.77685019299122</v>
      </c>
      <c r="F2607" s="14">
        <v>28</v>
      </c>
      <c r="G2607">
        <v>1.9303703137539649E-3</v>
      </c>
      <c r="H2607">
        <v>4.5874192685443497E-3</v>
      </c>
      <c r="I2607">
        <v>26167000</v>
      </c>
      <c r="J2607">
        <v>1.0700500630565215</v>
      </c>
      <c r="T2607">
        <f t="shared" si="283"/>
        <v>0</v>
      </c>
      <c r="U2607">
        <f t="shared" si="284"/>
        <v>0</v>
      </c>
      <c r="V2607">
        <f t="shared" si="285"/>
        <v>0</v>
      </c>
      <c r="W2607">
        <f t="shared" si="286"/>
        <v>0</v>
      </c>
      <c r="X2607">
        <f t="shared" si="289"/>
        <v>0</v>
      </c>
      <c r="Y2607">
        <f t="shared" si="287"/>
        <v>0</v>
      </c>
      <c r="Z2607">
        <f t="shared" si="288"/>
        <v>0</v>
      </c>
    </row>
    <row r="2608" spans="1:26" ht="14.4">
      <c r="A2608" s="7" t="s">
        <v>2899</v>
      </c>
      <c r="B2608" s="7" t="s">
        <v>279</v>
      </c>
      <c r="C2608" s="8" t="s">
        <v>61</v>
      </c>
      <c r="D2608" s="9" t="s">
        <v>68</v>
      </c>
      <c r="E2608">
        <v>642.96041463667848</v>
      </c>
      <c r="F2608" s="14">
        <v>35</v>
      </c>
      <c r="G2608">
        <v>1.9069587458590131E-3</v>
      </c>
      <c r="H2608">
        <v>4.5317829603692206E-3</v>
      </c>
      <c r="I2608">
        <v>26488250</v>
      </c>
      <c r="J2608">
        <v>1.6233613017092485</v>
      </c>
      <c r="T2608">
        <f t="shared" si="283"/>
        <v>0</v>
      </c>
      <c r="U2608">
        <f t="shared" si="284"/>
        <v>0</v>
      </c>
      <c r="V2608">
        <f t="shared" si="285"/>
        <v>0</v>
      </c>
      <c r="W2608">
        <f t="shared" si="286"/>
        <v>0</v>
      </c>
      <c r="X2608">
        <f t="shared" si="289"/>
        <v>0</v>
      </c>
      <c r="Y2608">
        <f t="shared" si="287"/>
        <v>0</v>
      </c>
      <c r="Z2608">
        <f t="shared" si="288"/>
        <v>0</v>
      </c>
    </row>
    <row r="2609" spans="1:26" ht="14.4">
      <c r="A2609" s="7" t="s">
        <v>2900</v>
      </c>
      <c r="B2609" s="7" t="s">
        <v>279</v>
      </c>
      <c r="C2609" s="8" t="s">
        <v>61</v>
      </c>
      <c r="D2609" s="9" t="s">
        <v>69</v>
      </c>
      <c r="E2609">
        <v>830.40769420872414</v>
      </c>
      <c r="F2609" s="14">
        <v>46</v>
      </c>
      <c r="G2609">
        <v>1.8800059550394522E-3</v>
      </c>
      <c r="H2609">
        <v>4.4677311299687363E-3</v>
      </c>
      <c r="I2609">
        <v>26868000</v>
      </c>
      <c r="J2609">
        <v>1.8981688253684681</v>
      </c>
      <c r="T2609">
        <f t="shared" si="283"/>
        <v>0</v>
      </c>
      <c r="U2609">
        <f t="shared" si="284"/>
        <v>0</v>
      </c>
      <c r="V2609">
        <f t="shared" si="285"/>
        <v>0</v>
      </c>
      <c r="W2609">
        <f t="shared" si="286"/>
        <v>0</v>
      </c>
      <c r="X2609">
        <f t="shared" si="289"/>
        <v>0</v>
      </c>
      <c r="Y2609">
        <f t="shared" si="287"/>
        <v>0</v>
      </c>
      <c r="Z2609">
        <f t="shared" si="288"/>
        <v>0</v>
      </c>
    </row>
    <row r="2610" spans="1:26" ht="14.4">
      <c r="A2610" s="7" t="s">
        <v>2901</v>
      </c>
      <c r="B2610" s="7" t="s">
        <v>279</v>
      </c>
      <c r="C2610" s="8" t="s">
        <v>61</v>
      </c>
      <c r="D2610" s="9" t="s">
        <v>70</v>
      </c>
      <c r="E2610">
        <v>1023.1196410990814</v>
      </c>
      <c r="F2610" s="14">
        <v>53</v>
      </c>
      <c r="G2610">
        <v>1.8561466223244501E-3</v>
      </c>
      <c r="H2610">
        <v>4.3697349722372795E-3</v>
      </c>
      <c r="I2610">
        <v>27302800</v>
      </c>
      <c r="J2610">
        <v>2.3440819256633021</v>
      </c>
      <c r="T2610">
        <f t="shared" si="283"/>
        <v>0</v>
      </c>
      <c r="U2610">
        <f t="shared" si="284"/>
        <v>0</v>
      </c>
      <c r="V2610">
        <f t="shared" si="285"/>
        <v>0</v>
      </c>
      <c r="W2610">
        <f t="shared" si="286"/>
        <v>0</v>
      </c>
      <c r="X2610">
        <f t="shared" si="289"/>
        <v>0</v>
      </c>
      <c r="Y2610">
        <f t="shared" si="287"/>
        <v>0</v>
      </c>
      <c r="Z2610">
        <f t="shared" si="288"/>
        <v>0</v>
      </c>
    </row>
    <row r="2611" spans="1:26" ht="14.4">
      <c r="A2611" s="7" t="s">
        <v>2902</v>
      </c>
      <c r="B2611" s="7" t="s">
        <v>279</v>
      </c>
      <c r="C2611" s="8" t="s">
        <v>61</v>
      </c>
      <c r="D2611" s="9" t="s">
        <v>71</v>
      </c>
      <c r="E2611">
        <v>1181.8473596015472</v>
      </c>
      <c r="F2611" s="14">
        <v>64</v>
      </c>
      <c r="G2611">
        <v>1.7545034825010625E-3</v>
      </c>
      <c r="H2611">
        <v>4.2115574378587843E-3</v>
      </c>
      <c r="I2611">
        <v>27767400</v>
      </c>
      <c r="J2611">
        <v>3.5653320080382032</v>
      </c>
      <c r="T2611">
        <f t="shared" si="283"/>
        <v>0</v>
      </c>
      <c r="U2611">
        <f t="shared" si="284"/>
        <v>0</v>
      </c>
      <c r="V2611">
        <f t="shared" si="285"/>
        <v>0</v>
      </c>
      <c r="W2611">
        <f t="shared" si="286"/>
        <v>0</v>
      </c>
      <c r="X2611">
        <f t="shared" si="289"/>
        <v>0</v>
      </c>
      <c r="Y2611">
        <f t="shared" si="287"/>
        <v>0</v>
      </c>
      <c r="Z2611">
        <f t="shared" si="288"/>
        <v>0</v>
      </c>
    </row>
    <row r="2612" spans="1:26" ht="14.4">
      <c r="A2612" s="7" t="s">
        <v>2903</v>
      </c>
      <c r="B2612" s="7" t="s">
        <v>279</v>
      </c>
      <c r="C2612" s="8" t="s">
        <v>61</v>
      </c>
      <c r="D2612" s="9" t="s">
        <v>72</v>
      </c>
      <c r="E2612">
        <v>1377.082140471389</v>
      </c>
      <c r="F2612" s="14">
        <v>75</v>
      </c>
      <c r="G2612">
        <v>1.8621684452286922E-3</v>
      </c>
      <c r="H2612">
        <v>4.4434291236030588E-3</v>
      </c>
      <c r="I2612">
        <v>28562400</v>
      </c>
      <c r="J2612">
        <v>4.2363386830238356</v>
      </c>
      <c r="T2612">
        <f t="shared" si="283"/>
        <v>0</v>
      </c>
      <c r="U2612">
        <f t="shared" si="284"/>
        <v>0</v>
      </c>
      <c r="V2612">
        <f t="shared" si="285"/>
        <v>0</v>
      </c>
      <c r="W2612">
        <f t="shared" si="286"/>
        <v>0</v>
      </c>
      <c r="X2612">
        <f t="shared" si="289"/>
        <v>0</v>
      </c>
      <c r="Y2612">
        <f t="shared" si="287"/>
        <v>0</v>
      </c>
      <c r="Z2612">
        <f t="shared" si="288"/>
        <v>0</v>
      </c>
    </row>
    <row r="2613" spans="1:26" ht="14.4">
      <c r="A2613" s="7" t="s">
        <v>2904</v>
      </c>
      <c r="B2613" s="7" t="s">
        <v>279</v>
      </c>
      <c r="C2613" s="8" t="s">
        <v>61</v>
      </c>
      <c r="D2613" s="9" t="s">
        <v>73</v>
      </c>
      <c r="E2613">
        <v>1544.8277727220052</v>
      </c>
      <c r="F2613" s="14">
        <v>91</v>
      </c>
      <c r="G2613">
        <v>1.6007484815640401E-3</v>
      </c>
      <c r="H2613">
        <v>3.8135749197325099E-3</v>
      </c>
      <c r="I2613">
        <v>29339400</v>
      </c>
      <c r="T2613">
        <f t="shared" si="283"/>
        <v>0</v>
      </c>
      <c r="U2613">
        <f t="shared" si="284"/>
        <v>0</v>
      </c>
      <c r="V2613">
        <f t="shared" si="285"/>
        <v>0</v>
      </c>
      <c r="W2613">
        <f t="shared" si="286"/>
        <v>0</v>
      </c>
      <c r="X2613">
        <f t="shared" si="289"/>
        <v>0</v>
      </c>
      <c r="Y2613">
        <f t="shared" si="287"/>
        <v>0</v>
      </c>
      <c r="Z2613">
        <f t="shared" si="288"/>
        <v>0</v>
      </c>
    </row>
    <row r="2614" spans="1:26" ht="14.4">
      <c r="A2614" s="7" t="s">
        <v>2905</v>
      </c>
      <c r="B2614" s="7" t="s">
        <v>279</v>
      </c>
      <c r="C2614" s="8" t="s">
        <v>61</v>
      </c>
      <c r="D2614" s="9" t="s">
        <v>74</v>
      </c>
      <c r="E2614">
        <v>1719.0361962417505</v>
      </c>
      <c r="F2614" s="14">
        <v>105</v>
      </c>
      <c r="G2614">
        <v>1.7267124552889218E-3</v>
      </c>
      <c r="H2614">
        <v>4.1204050445851313E-3</v>
      </c>
      <c r="I2614">
        <v>29774500</v>
      </c>
      <c r="T2614">
        <f t="shared" si="283"/>
        <v>0</v>
      </c>
      <c r="U2614">
        <f t="shared" si="284"/>
        <v>0</v>
      </c>
      <c r="V2614">
        <f t="shared" si="285"/>
        <v>0</v>
      </c>
      <c r="W2614">
        <f t="shared" si="286"/>
        <v>0</v>
      </c>
      <c r="X2614">
        <f t="shared" si="289"/>
        <v>0</v>
      </c>
      <c r="Y2614">
        <f t="shared" si="287"/>
        <v>0</v>
      </c>
      <c r="Z2614">
        <f t="shared" si="288"/>
        <v>0</v>
      </c>
    </row>
    <row r="2615" spans="1:26" ht="14.4">
      <c r="A2615" s="7" t="s">
        <v>2906</v>
      </c>
      <c r="B2615" s="7" t="s">
        <v>280</v>
      </c>
      <c r="C2615" s="8" t="s">
        <v>80</v>
      </c>
      <c r="D2615" s="9" t="s">
        <v>62</v>
      </c>
      <c r="E2615">
        <v>1469.8888618703324</v>
      </c>
      <c r="F2615" s="14">
        <v>52</v>
      </c>
      <c r="I2615">
        <v>185058</v>
      </c>
      <c r="J2615">
        <v>372.85607755406414</v>
      </c>
      <c r="K2615">
        <v>48.633401420095325</v>
      </c>
      <c r="T2615">
        <f t="shared" si="283"/>
        <v>0</v>
      </c>
      <c r="U2615">
        <f t="shared" si="284"/>
        <v>0</v>
      </c>
      <c r="V2615">
        <f t="shared" si="285"/>
        <v>0</v>
      </c>
      <c r="W2615">
        <f t="shared" si="286"/>
        <v>0</v>
      </c>
      <c r="X2615">
        <f t="shared" si="289"/>
        <v>0</v>
      </c>
      <c r="Y2615">
        <f t="shared" si="287"/>
        <v>0</v>
      </c>
      <c r="Z2615">
        <f t="shared" si="288"/>
        <v>0</v>
      </c>
    </row>
    <row r="2616" spans="1:26" ht="14.4">
      <c r="A2616" s="7" t="s">
        <v>2907</v>
      </c>
      <c r="B2616" s="7" t="s">
        <v>280</v>
      </c>
      <c r="C2616" s="8" t="s">
        <v>80</v>
      </c>
      <c r="D2616" s="9" t="s">
        <v>63</v>
      </c>
      <c r="E2616">
        <v>1362.6377261800988</v>
      </c>
      <c r="F2616" s="14">
        <v>50</v>
      </c>
      <c r="I2616">
        <v>189285</v>
      </c>
      <c r="J2616">
        <v>306.41625062736085</v>
      </c>
      <c r="K2616">
        <v>42.264310431360116</v>
      </c>
      <c r="T2616">
        <f t="shared" si="283"/>
        <v>0</v>
      </c>
      <c r="U2616">
        <f t="shared" si="284"/>
        <v>0</v>
      </c>
      <c r="V2616">
        <f t="shared" si="285"/>
        <v>0</v>
      </c>
      <c r="W2616">
        <f t="shared" si="286"/>
        <v>0</v>
      </c>
      <c r="X2616">
        <f t="shared" si="289"/>
        <v>0</v>
      </c>
      <c r="Y2616">
        <f t="shared" si="287"/>
        <v>0</v>
      </c>
      <c r="Z2616">
        <f t="shared" si="288"/>
        <v>0</v>
      </c>
    </row>
    <row r="2617" spans="1:26" ht="14.4">
      <c r="A2617" s="7" t="s">
        <v>2908</v>
      </c>
      <c r="B2617" s="7" t="s">
        <v>280</v>
      </c>
      <c r="C2617" s="8" t="s">
        <v>80</v>
      </c>
      <c r="D2617" s="9" t="s">
        <v>64</v>
      </c>
      <c r="E2617">
        <v>1353.9767053364269</v>
      </c>
      <c r="F2617" s="14">
        <v>52</v>
      </c>
      <c r="H2617">
        <v>6.0324825986078883E-4</v>
      </c>
      <c r="I2617">
        <v>193950</v>
      </c>
      <c r="J2617">
        <v>371.22969837587004</v>
      </c>
      <c r="K2617">
        <v>56.715648362980147</v>
      </c>
      <c r="T2617">
        <f t="shared" si="283"/>
        <v>0</v>
      </c>
      <c r="U2617">
        <f t="shared" si="284"/>
        <v>0</v>
      </c>
      <c r="V2617">
        <f t="shared" si="285"/>
        <v>0</v>
      </c>
      <c r="W2617">
        <f t="shared" si="286"/>
        <v>0</v>
      </c>
      <c r="X2617">
        <f t="shared" si="289"/>
        <v>0</v>
      </c>
      <c r="Y2617">
        <f t="shared" si="287"/>
        <v>0</v>
      </c>
      <c r="Z2617">
        <f t="shared" si="288"/>
        <v>0</v>
      </c>
    </row>
    <row r="2618" spans="1:26" ht="14.4">
      <c r="A2618" s="7" t="s">
        <v>2909</v>
      </c>
      <c r="B2618" s="7" t="s">
        <v>280</v>
      </c>
      <c r="C2618" s="8" t="s">
        <v>80</v>
      </c>
      <c r="D2618" s="9" t="s">
        <v>65</v>
      </c>
      <c r="E2618">
        <v>1580.5980538019221</v>
      </c>
      <c r="F2618" s="14">
        <v>58</v>
      </c>
      <c r="H2618">
        <v>5.8808154730789341E-4</v>
      </c>
      <c r="I2618">
        <v>198952</v>
      </c>
      <c r="J2618">
        <v>417.18605492782177</v>
      </c>
      <c r="K2618">
        <v>70.368732156500059</v>
      </c>
      <c r="T2618">
        <f t="shared" si="283"/>
        <v>0</v>
      </c>
      <c r="U2618">
        <f t="shared" si="284"/>
        <v>0</v>
      </c>
      <c r="V2618">
        <f t="shared" si="285"/>
        <v>0</v>
      </c>
      <c r="W2618">
        <f t="shared" si="286"/>
        <v>0</v>
      </c>
      <c r="X2618">
        <f t="shared" si="289"/>
        <v>0</v>
      </c>
      <c r="Y2618">
        <f t="shared" si="287"/>
        <v>0</v>
      </c>
      <c r="Z2618">
        <f t="shared" si="288"/>
        <v>0</v>
      </c>
    </row>
    <row r="2619" spans="1:26" ht="14.4">
      <c r="A2619" s="7" t="s">
        <v>2910</v>
      </c>
      <c r="B2619" s="7" t="s">
        <v>280</v>
      </c>
      <c r="C2619" s="8" t="s">
        <v>80</v>
      </c>
      <c r="D2619" s="9" t="s">
        <v>66</v>
      </c>
      <c r="E2619">
        <v>1788.0170916305385</v>
      </c>
      <c r="F2619" s="14">
        <v>62</v>
      </c>
      <c r="H2619">
        <v>5.7315012124329484E-4</v>
      </c>
      <c r="I2619">
        <v>204135</v>
      </c>
      <c r="J2619">
        <v>455.58086560364467</v>
      </c>
      <c r="K2619">
        <v>73.480784774781398</v>
      </c>
      <c r="T2619">
        <f t="shared" si="283"/>
        <v>0</v>
      </c>
      <c r="U2619">
        <f t="shared" si="284"/>
        <v>0</v>
      </c>
      <c r="V2619">
        <f t="shared" si="285"/>
        <v>0</v>
      </c>
      <c r="W2619">
        <f t="shared" si="286"/>
        <v>0</v>
      </c>
      <c r="X2619">
        <f t="shared" si="289"/>
        <v>0</v>
      </c>
      <c r="Y2619">
        <f t="shared" si="287"/>
        <v>0</v>
      </c>
      <c r="Z2619">
        <f t="shared" si="288"/>
        <v>0</v>
      </c>
    </row>
    <row r="2620" spans="1:26" ht="14.4">
      <c r="A2620" s="7" t="s">
        <v>2911</v>
      </c>
      <c r="B2620" s="7" t="s">
        <v>280</v>
      </c>
      <c r="C2620" s="8" t="s">
        <v>80</v>
      </c>
      <c r="D2620" s="9" t="s">
        <v>67</v>
      </c>
      <c r="E2620">
        <v>1886.3883080597016</v>
      </c>
      <c r="F2620" s="14">
        <v>61</v>
      </c>
      <c r="H2620">
        <v>4.3940298507462688E-4</v>
      </c>
      <c r="I2620">
        <v>209375</v>
      </c>
      <c r="J2620">
        <v>496.71641791044777</v>
      </c>
      <c r="K2620">
        <v>62.089552238805972</v>
      </c>
      <c r="T2620">
        <f t="shared" si="283"/>
        <v>0</v>
      </c>
      <c r="U2620">
        <f t="shared" si="284"/>
        <v>0</v>
      </c>
      <c r="V2620">
        <f t="shared" si="285"/>
        <v>0</v>
      </c>
      <c r="W2620">
        <f t="shared" si="286"/>
        <v>0</v>
      </c>
      <c r="X2620">
        <f t="shared" si="289"/>
        <v>0</v>
      </c>
      <c r="Y2620">
        <f t="shared" si="287"/>
        <v>0</v>
      </c>
      <c r="Z2620">
        <f t="shared" si="288"/>
        <v>0</v>
      </c>
    </row>
    <row r="2621" spans="1:26" ht="14.4">
      <c r="A2621" s="7" t="s">
        <v>2912</v>
      </c>
      <c r="B2621" s="7" t="s">
        <v>280</v>
      </c>
      <c r="C2621" s="8" t="s">
        <v>80</v>
      </c>
      <c r="D2621" s="9" t="s">
        <v>68</v>
      </c>
      <c r="E2621">
        <v>2036.1741872967659</v>
      </c>
      <c r="F2621" s="14">
        <v>64</v>
      </c>
      <c r="H2621">
        <v>4.2859671843990793E-4</v>
      </c>
      <c r="I2621">
        <v>214654</v>
      </c>
      <c r="J2621">
        <v>507.79393815163007</v>
      </c>
      <c r="K2621">
        <v>51.245259813467257</v>
      </c>
      <c r="T2621">
        <f t="shared" si="283"/>
        <v>0</v>
      </c>
      <c r="U2621">
        <f t="shared" si="284"/>
        <v>0</v>
      </c>
      <c r="V2621">
        <f t="shared" si="285"/>
        <v>0</v>
      </c>
      <c r="W2621">
        <f t="shared" si="286"/>
        <v>0</v>
      </c>
      <c r="X2621">
        <f t="shared" si="289"/>
        <v>0</v>
      </c>
      <c r="Y2621">
        <f t="shared" si="287"/>
        <v>0</v>
      </c>
      <c r="Z2621">
        <f t="shared" si="288"/>
        <v>0</v>
      </c>
    </row>
    <row r="2622" spans="1:26" ht="14.4">
      <c r="A2622" s="7" t="s">
        <v>2913</v>
      </c>
      <c r="B2622" s="7" t="s">
        <v>280</v>
      </c>
      <c r="C2622" s="8" t="s">
        <v>80</v>
      </c>
      <c r="D2622" s="9" t="s">
        <v>69</v>
      </c>
      <c r="E2622">
        <v>2392.8333962118354</v>
      </c>
      <c r="F2622" s="14">
        <v>88</v>
      </c>
      <c r="H2622">
        <v>4.1817991736401198E-4</v>
      </c>
      <c r="I2622">
        <v>220001</v>
      </c>
      <c r="J2622">
        <v>645.45161158358371</v>
      </c>
      <c r="K2622">
        <v>59.09064049708865</v>
      </c>
      <c r="T2622">
        <f t="shared" si="283"/>
        <v>0</v>
      </c>
      <c r="U2622">
        <f t="shared" si="284"/>
        <v>0</v>
      </c>
      <c r="V2622">
        <f t="shared" si="285"/>
        <v>0</v>
      </c>
      <c r="W2622">
        <f t="shared" si="286"/>
        <v>0</v>
      </c>
      <c r="X2622">
        <f t="shared" si="289"/>
        <v>0</v>
      </c>
      <c r="Y2622">
        <f t="shared" si="287"/>
        <v>0</v>
      </c>
      <c r="Z2622">
        <f t="shared" si="288"/>
        <v>0</v>
      </c>
    </row>
    <row r="2623" spans="1:26" ht="14.4">
      <c r="A2623" s="7" t="s">
        <v>2914</v>
      </c>
      <c r="B2623" s="7" t="s">
        <v>280</v>
      </c>
      <c r="C2623" s="8" t="s">
        <v>80</v>
      </c>
      <c r="D2623" s="9" t="s">
        <v>70</v>
      </c>
      <c r="E2623">
        <v>2697.3789252788401</v>
      </c>
      <c r="F2623" s="14">
        <v>99</v>
      </c>
      <c r="G2623">
        <v>1.3309789794053187E-4</v>
      </c>
      <c r="H2623">
        <v>2.4401281289097507E-4</v>
      </c>
      <c r="I2623">
        <v>225398</v>
      </c>
      <c r="J2623">
        <v>834.080160427333</v>
      </c>
      <c r="K2623">
        <v>141.97109113656731</v>
      </c>
      <c r="T2623">
        <f t="shared" si="283"/>
        <v>0</v>
      </c>
      <c r="U2623">
        <f t="shared" si="284"/>
        <v>0</v>
      </c>
      <c r="V2623">
        <f t="shared" si="285"/>
        <v>0</v>
      </c>
      <c r="W2623">
        <f t="shared" si="286"/>
        <v>0</v>
      </c>
      <c r="X2623">
        <f t="shared" si="289"/>
        <v>0</v>
      </c>
      <c r="Y2623">
        <f t="shared" si="287"/>
        <v>0</v>
      </c>
      <c r="Z2623">
        <f t="shared" si="288"/>
        <v>0</v>
      </c>
    </row>
    <row r="2624" spans="1:26" ht="14.4">
      <c r="A2624" s="7" t="s">
        <v>2915</v>
      </c>
      <c r="B2624" s="7" t="s">
        <v>280</v>
      </c>
      <c r="C2624" s="8" t="s">
        <v>80</v>
      </c>
      <c r="D2624" s="9" t="s">
        <v>71</v>
      </c>
      <c r="E2624">
        <v>2642.9315002620942</v>
      </c>
      <c r="F2624" s="14">
        <v>103</v>
      </c>
      <c r="G2624">
        <v>1.5162476768919522E-4</v>
      </c>
      <c r="H2624">
        <v>4.1155294087067275E-4</v>
      </c>
      <c r="I2624">
        <v>230833</v>
      </c>
      <c r="J2624">
        <v>927.07715101393649</v>
      </c>
      <c r="K2624">
        <v>121.29981415135617</v>
      </c>
      <c r="T2624">
        <f t="shared" si="283"/>
        <v>0</v>
      </c>
      <c r="U2624">
        <f t="shared" si="284"/>
        <v>0</v>
      </c>
      <c r="V2624">
        <f t="shared" si="285"/>
        <v>0</v>
      </c>
      <c r="W2624">
        <f t="shared" si="286"/>
        <v>0</v>
      </c>
      <c r="X2624">
        <f t="shared" si="289"/>
        <v>0</v>
      </c>
      <c r="Y2624">
        <f t="shared" si="287"/>
        <v>0</v>
      </c>
      <c r="Z2624">
        <f t="shared" si="288"/>
        <v>0</v>
      </c>
    </row>
    <row r="2625" spans="1:26" ht="14.4">
      <c r="A2625" s="7" t="s">
        <v>2916</v>
      </c>
      <c r="B2625" s="7" t="s">
        <v>280</v>
      </c>
      <c r="C2625" s="8" t="s">
        <v>80</v>
      </c>
      <c r="D2625" s="9" t="s">
        <v>72</v>
      </c>
      <c r="E2625">
        <v>2965.752229167284</v>
      </c>
      <c r="F2625" s="14">
        <v>139</v>
      </c>
      <c r="G2625">
        <v>1.4811742749651924E-4</v>
      </c>
      <c r="H2625">
        <v>3.5548182599164617E-4</v>
      </c>
      <c r="I2625">
        <v>236299</v>
      </c>
      <c r="J2625">
        <v>1024.126212975933</v>
      </c>
      <c r="K2625">
        <v>139.65357449671814</v>
      </c>
      <c r="T2625">
        <f t="shared" si="283"/>
        <v>0</v>
      </c>
      <c r="U2625">
        <f t="shared" si="284"/>
        <v>0</v>
      </c>
      <c r="V2625">
        <f t="shared" si="285"/>
        <v>0</v>
      </c>
      <c r="W2625">
        <f t="shared" si="286"/>
        <v>0</v>
      </c>
      <c r="X2625">
        <f t="shared" si="289"/>
        <v>0</v>
      </c>
      <c r="Y2625">
        <f t="shared" si="287"/>
        <v>0</v>
      </c>
      <c r="Z2625">
        <f t="shared" si="288"/>
        <v>0</v>
      </c>
    </row>
    <row r="2626" spans="1:26" ht="14.4">
      <c r="A2626" s="7" t="s">
        <v>2917</v>
      </c>
      <c r="B2626" s="7" t="s">
        <v>280</v>
      </c>
      <c r="C2626" s="8" t="s">
        <v>80</v>
      </c>
      <c r="D2626" s="9" t="s">
        <v>73</v>
      </c>
      <c r="E2626">
        <v>3249.8625267807656</v>
      </c>
      <c r="F2626" s="14">
        <v>125</v>
      </c>
      <c r="G2626">
        <v>1.2408076830811737E-4</v>
      </c>
      <c r="H2626">
        <v>2.2748140856488182E-4</v>
      </c>
      <c r="I2626">
        <v>241778</v>
      </c>
      <c r="J2626">
        <v>1042.2784537881857</v>
      </c>
      <c r="K2626">
        <v>161.30499880055257</v>
      </c>
      <c r="T2626">
        <f t="shared" si="283"/>
        <v>0</v>
      </c>
      <c r="U2626">
        <f t="shared" si="284"/>
        <v>0</v>
      </c>
      <c r="V2626">
        <f t="shared" si="285"/>
        <v>0</v>
      </c>
      <c r="W2626">
        <f t="shared" si="286"/>
        <v>0</v>
      </c>
      <c r="X2626">
        <f t="shared" si="289"/>
        <v>0</v>
      </c>
      <c r="Y2626">
        <f t="shared" si="287"/>
        <v>0</v>
      </c>
      <c r="Z2626">
        <f t="shared" si="288"/>
        <v>0</v>
      </c>
    </row>
    <row r="2627" spans="1:26" ht="14.4">
      <c r="A2627" s="7" t="s">
        <v>2918</v>
      </c>
      <c r="B2627" s="7" t="s">
        <v>280</v>
      </c>
      <c r="C2627" s="8" t="s">
        <v>80</v>
      </c>
      <c r="D2627" s="9" t="s">
        <v>74</v>
      </c>
      <c r="E2627">
        <v>3182.6092767995083</v>
      </c>
      <c r="F2627" s="14">
        <v>116</v>
      </c>
      <c r="G2627">
        <v>1.2132879294028197E-4</v>
      </c>
      <c r="H2627">
        <v>3.2758774093876131E-4</v>
      </c>
      <c r="I2627">
        <v>247262</v>
      </c>
      <c r="J2627">
        <v>1164.756412226707</v>
      </c>
      <c r="K2627">
        <v>173.90460321440415</v>
      </c>
      <c r="T2627">
        <f t="shared" ref="T2627:T2690" si="290">IF(OR(E2627&lt;$N$2-$S$2,E2627&gt;$P$2+$S$2),1,0)</f>
        <v>0</v>
      </c>
      <c r="U2627">
        <f t="shared" ref="U2627:U2690" si="291">IF(OR(F2627&lt;$N$3-$S$3,F2627&gt;$P$3+$S$3),1,0)</f>
        <v>0</v>
      </c>
      <c r="V2627">
        <f t="shared" ref="V2627:V2690" si="292">IF(OR(G2627&lt;$N$4-$S$4,G2627&gt;$P$4+$S$4),1,0)</f>
        <v>0</v>
      </c>
      <c r="W2627">
        <f t="shared" ref="W2627:W2690" si="293">IF(OR(H2627&lt;$N$5-$S$5,H2627&gt;$P$5+$S$5),1,0)</f>
        <v>0</v>
      </c>
      <c r="X2627">
        <f t="shared" si="289"/>
        <v>0</v>
      </c>
      <c r="Y2627">
        <f t="shared" ref="Y2627:Y2688" si="294">IF(OR(J2627&lt;$N$7-$S$7,J2627&gt;$P$7+$S$7),1,0)</f>
        <v>0</v>
      </c>
      <c r="Z2627">
        <f t="shared" ref="Z2627:Z2690" si="295">IF(OR(K2627&lt;$N$8-$S$8,K2627&gt;$P$8+$S$8),1,0)</f>
        <v>0</v>
      </c>
    </row>
    <row r="2628" spans="1:26" ht="14.4">
      <c r="A2628" s="7" t="s">
        <v>2919</v>
      </c>
      <c r="B2628" s="7" t="s">
        <v>281</v>
      </c>
      <c r="C2628" s="8" t="s">
        <v>84</v>
      </c>
      <c r="D2628" s="9" t="s">
        <v>62</v>
      </c>
      <c r="E2628">
        <v>4793.5981128464618</v>
      </c>
      <c r="F2628" s="14">
        <v>273</v>
      </c>
      <c r="I2628">
        <v>24407553</v>
      </c>
      <c r="J2628">
        <v>19.21536337542727</v>
      </c>
      <c r="K2628">
        <v>67.479111896223273</v>
      </c>
      <c r="T2628">
        <f t="shared" si="290"/>
        <v>0</v>
      </c>
      <c r="U2628">
        <f t="shared" si="291"/>
        <v>0</v>
      </c>
      <c r="V2628">
        <f t="shared" si="292"/>
        <v>0</v>
      </c>
      <c r="W2628">
        <f t="shared" si="293"/>
        <v>0</v>
      </c>
      <c r="X2628">
        <f t="shared" si="289"/>
        <v>0</v>
      </c>
      <c r="Y2628">
        <f t="shared" si="294"/>
        <v>0</v>
      </c>
      <c r="Z2628">
        <f t="shared" si="295"/>
        <v>0</v>
      </c>
    </row>
    <row r="2629" spans="1:26" ht="14.4">
      <c r="A2629" s="7" t="s">
        <v>2920</v>
      </c>
      <c r="B2629" s="7" t="s">
        <v>281</v>
      </c>
      <c r="C2629" s="8" t="s">
        <v>84</v>
      </c>
      <c r="D2629" s="9" t="s">
        <v>63</v>
      </c>
      <c r="E2629">
        <v>4945.6300352695798</v>
      </c>
      <c r="F2629" s="14">
        <v>295</v>
      </c>
      <c r="G2629">
        <v>2.822547457039463E-3</v>
      </c>
      <c r="I2629">
        <v>24870441</v>
      </c>
      <c r="J2629">
        <v>27.221069381117932</v>
      </c>
      <c r="K2629">
        <v>69.077986996692175</v>
      </c>
      <c r="T2629">
        <f t="shared" si="290"/>
        <v>0</v>
      </c>
      <c r="U2629">
        <f t="shared" si="291"/>
        <v>0</v>
      </c>
      <c r="V2629">
        <f t="shared" si="292"/>
        <v>0</v>
      </c>
      <c r="W2629">
        <f t="shared" si="293"/>
        <v>0</v>
      </c>
      <c r="X2629">
        <f t="shared" si="289"/>
        <v>0</v>
      </c>
      <c r="Y2629">
        <f t="shared" si="294"/>
        <v>0</v>
      </c>
      <c r="Z2629">
        <f t="shared" si="295"/>
        <v>0</v>
      </c>
    </row>
    <row r="2630" spans="1:26" ht="14.4">
      <c r="A2630" s="7" t="s">
        <v>2921</v>
      </c>
      <c r="B2630" s="7" t="s">
        <v>281</v>
      </c>
      <c r="C2630" s="8" t="s">
        <v>84</v>
      </c>
      <c r="D2630" s="9" t="s">
        <v>64</v>
      </c>
      <c r="E2630">
        <v>3666.6524421971717</v>
      </c>
      <c r="F2630" s="14">
        <v>207</v>
      </c>
      <c r="G2630">
        <v>2.9803081454361324E-3</v>
      </c>
      <c r="H2630">
        <v>7.9636066252192442E-3</v>
      </c>
      <c r="I2630">
        <v>25333622</v>
      </c>
      <c r="J2630">
        <v>19.105045460929354</v>
      </c>
      <c r="K2630">
        <v>61.025620418588389</v>
      </c>
      <c r="T2630">
        <f t="shared" si="290"/>
        <v>0</v>
      </c>
      <c r="U2630">
        <f t="shared" si="291"/>
        <v>0</v>
      </c>
      <c r="V2630">
        <f t="shared" si="292"/>
        <v>0</v>
      </c>
      <c r="W2630">
        <f t="shared" si="293"/>
        <v>0</v>
      </c>
      <c r="X2630">
        <f t="shared" si="289"/>
        <v>0</v>
      </c>
      <c r="Y2630">
        <f t="shared" si="294"/>
        <v>0</v>
      </c>
      <c r="Z2630">
        <f t="shared" si="295"/>
        <v>0</v>
      </c>
    </row>
    <row r="2631" spans="1:26" ht="14.4">
      <c r="A2631" s="7" t="s">
        <v>2922</v>
      </c>
      <c r="B2631" s="7" t="s">
        <v>281</v>
      </c>
      <c r="C2631" s="8" t="s">
        <v>84</v>
      </c>
      <c r="D2631" s="9" t="s">
        <v>65</v>
      </c>
      <c r="E2631">
        <v>3241.5196156996612</v>
      </c>
      <c r="F2631" s="14">
        <v>190</v>
      </c>
      <c r="G2631">
        <v>2.6978489425546217E-3</v>
      </c>
      <c r="H2631">
        <v>7.184534115867296E-3</v>
      </c>
      <c r="I2631">
        <v>25797219</v>
      </c>
      <c r="J2631">
        <v>14.652742220004413</v>
      </c>
      <c r="K2631">
        <v>50.819431350332763</v>
      </c>
      <c r="T2631">
        <f t="shared" si="290"/>
        <v>0</v>
      </c>
      <c r="U2631">
        <f t="shared" si="291"/>
        <v>0</v>
      </c>
      <c r="V2631">
        <f t="shared" si="292"/>
        <v>0</v>
      </c>
      <c r="W2631">
        <f t="shared" si="293"/>
        <v>0</v>
      </c>
      <c r="X2631">
        <f t="shared" si="289"/>
        <v>0</v>
      </c>
      <c r="Y2631">
        <f t="shared" si="294"/>
        <v>0</v>
      </c>
      <c r="Z2631">
        <f t="shared" si="295"/>
        <v>0</v>
      </c>
    </row>
    <row r="2632" spans="1:26" ht="14.4">
      <c r="A2632" s="7" t="s">
        <v>2923</v>
      </c>
      <c r="B2632" s="7" t="s">
        <v>281</v>
      </c>
      <c r="C2632" s="8" t="s">
        <v>84</v>
      </c>
      <c r="D2632" s="9" t="s">
        <v>66</v>
      </c>
      <c r="E2632">
        <v>4264.826536177191</v>
      </c>
      <c r="F2632" s="14">
        <v>239</v>
      </c>
      <c r="G2632">
        <v>2.6501708253421782E-3</v>
      </c>
      <c r="H2632">
        <v>7.0575644200144352E-3</v>
      </c>
      <c r="I2632">
        <v>26261326</v>
      </c>
      <c r="J2632">
        <v>21.095659830733606</v>
      </c>
      <c r="K2632">
        <v>61.078408607394771</v>
      </c>
      <c r="T2632">
        <f t="shared" si="290"/>
        <v>0</v>
      </c>
      <c r="U2632">
        <f t="shared" si="291"/>
        <v>0</v>
      </c>
      <c r="V2632">
        <f t="shared" si="292"/>
        <v>0</v>
      </c>
      <c r="W2632">
        <f t="shared" si="293"/>
        <v>0</v>
      </c>
      <c r="X2632">
        <f t="shared" si="289"/>
        <v>0</v>
      </c>
      <c r="Y2632">
        <f t="shared" si="294"/>
        <v>0</v>
      </c>
      <c r="Z2632">
        <f t="shared" si="295"/>
        <v>0</v>
      </c>
    </row>
    <row r="2633" spans="1:26" ht="14.4">
      <c r="A2633" s="7" t="s">
        <v>2924</v>
      </c>
      <c r="B2633" s="7" t="s">
        <v>281</v>
      </c>
      <c r="C2633" s="8" t="s">
        <v>84</v>
      </c>
      <c r="D2633" s="9" t="s">
        <v>67</v>
      </c>
      <c r="E2633">
        <v>5462.8662229746678</v>
      </c>
      <c r="F2633" s="14">
        <v>296</v>
      </c>
      <c r="G2633">
        <v>2.6041034282216981E-3</v>
      </c>
      <c r="H2633">
        <v>6.9899244167557781E-3</v>
      </c>
      <c r="I2633">
        <v>26725897</v>
      </c>
      <c r="J2633">
        <v>27.014995979367878</v>
      </c>
      <c r="K2633">
        <v>68.95933184207064</v>
      </c>
      <c r="T2633">
        <f t="shared" si="290"/>
        <v>0</v>
      </c>
      <c r="U2633">
        <f t="shared" si="291"/>
        <v>0</v>
      </c>
      <c r="V2633">
        <f t="shared" si="292"/>
        <v>0</v>
      </c>
      <c r="W2633">
        <f t="shared" si="293"/>
        <v>0</v>
      </c>
      <c r="X2633">
        <f t="shared" si="289"/>
        <v>0</v>
      </c>
      <c r="Y2633">
        <f t="shared" si="294"/>
        <v>0</v>
      </c>
      <c r="Z2633">
        <f t="shared" si="295"/>
        <v>0</v>
      </c>
    </row>
    <row r="2634" spans="1:26" ht="14.4">
      <c r="A2634" s="7" t="s">
        <v>2925</v>
      </c>
      <c r="B2634" s="7" t="s">
        <v>281</v>
      </c>
      <c r="C2634" s="8" t="s">
        <v>84</v>
      </c>
      <c r="D2634" s="9" t="s">
        <v>68</v>
      </c>
      <c r="E2634">
        <v>6730.197277160778</v>
      </c>
      <c r="F2634" s="14">
        <v>387</v>
      </c>
      <c r="G2634">
        <v>2.5595712562762767E-3</v>
      </c>
      <c r="H2634">
        <v>6.8703913319178101E-3</v>
      </c>
      <c r="I2634">
        <v>27190882</v>
      </c>
      <c r="J2634">
        <v>31.003039916101287</v>
      </c>
      <c r="K2634">
        <v>66.456100982674997</v>
      </c>
      <c r="T2634">
        <f t="shared" si="290"/>
        <v>0</v>
      </c>
      <c r="U2634">
        <f t="shared" si="291"/>
        <v>0</v>
      </c>
      <c r="V2634">
        <f t="shared" si="292"/>
        <v>0</v>
      </c>
      <c r="W2634">
        <f t="shared" si="293"/>
        <v>0</v>
      </c>
      <c r="X2634">
        <f t="shared" si="289"/>
        <v>0</v>
      </c>
      <c r="Y2634">
        <f t="shared" si="294"/>
        <v>0</v>
      </c>
      <c r="Z2634">
        <f t="shared" si="295"/>
        <v>0</v>
      </c>
    </row>
    <row r="2635" spans="1:26" ht="14.4">
      <c r="A2635" s="7" t="s">
        <v>2926</v>
      </c>
      <c r="B2635" s="7" t="s">
        <v>281</v>
      </c>
      <c r="C2635" s="8" t="s">
        <v>84</v>
      </c>
      <c r="D2635" s="9" t="s">
        <v>69</v>
      </c>
      <c r="E2635">
        <v>8316.4783026516143</v>
      </c>
      <c r="F2635" s="14">
        <v>497</v>
      </c>
      <c r="G2635">
        <v>2.5165301757810628E-3</v>
      </c>
      <c r="H2635">
        <v>6.7548606290215368E-3</v>
      </c>
      <c r="I2635">
        <v>27655937</v>
      </c>
      <c r="J2635">
        <v>35.146160479032041</v>
      </c>
      <c r="K2635">
        <v>81.320694359406446</v>
      </c>
      <c r="T2635">
        <f t="shared" si="290"/>
        <v>0</v>
      </c>
      <c r="U2635">
        <f t="shared" si="291"/>
        <v>0</v>
      </c>
      <c r="V2635">
        <f t="shared" si="292"/>
        <v>0</v>
      </c>
      <c r="W2635">
        <f t="shared" si="293"/>
        <v>0</v>
      </c>
      <c r="X2635">
        <f t="shared" si="289"/>
        <v>0</v>
      </c>
      <c r="Y2635">
        <f t="shared" si="294"/>
        <v>0</v>
      </c>
      <c r="Z2635">
        <f t="shared" si="295"/>
        <v>0</v>
      </c>
    </row>
    <row r="2636" spans="1:26" ht="14.4">
      <c r="A2636" s="7" t="s">
        <v>2927</v>
      </c>
      <c r="B2636" s="7" t="s">
        <v>281</v>
      </c>
      <c r="C2636" s="8" t="s">
        <v>84</v>
      </c>
      <c r="D2636" s="9" t="s">
        <v>70</v>
      </c>
      <c r="E2636">
        <v>11237.42866010875</v>
      </c>
      <c r="F2636" s="14">
        <v>633</v>
      </c>
      <c r="G2636">
        <v>2.007125667737968E-3</v>
      </c>
      <c r="H2636">
        <v>5.9838596385417058E-3</v>
      </c>
      <c r="I2636">
        <v>28120312</v>
      </c>
      <c r="J2636">
        <v>39.010946962466136</v>
      </c>
      <c r="K2636">
        <v>92.246487165576255</v>
      </c>
      <c r="T2636">
        <f t="shared" si="290"/>
        <v>0</v>
      </c>
      <c r="U2636">
        <f t="shared" si="291"/>
        <v>0</v>
      </c>
      <c r="V2636">
        <f t="shared" si="292"/>
        <v>0</v>
      </c>
      <c r="W2636">
        <f t="shared" si="293"/>
        <v>0</v>
      </c>
      <c r="X2636">
        <f t="shared" si="289"/>
        <v>0</v>
      </c>
      <c r="Y2636">
        <f t="shared" si="294"/>
        <v>0</v>
      </c>
      <c r="Z2636">
        <f t="shared" si="295"/>
        <v>0</v>
      </c>
    </row>
    <row r="2637" spans="1:26" ht="14.4">
      <c r="A2637" s="7" t="s">
        <v>2928</v>
      </c>
      <c r="B2637" s="7" t="s">
        <v>281</v>
      </c>
      <c r="C2637" s="8" t="s">
        <v>84</v>
      </c>
      <c r="D2637" s="9" t="s">
        <v>71</v>
      </c>
      <c r="E2637">
        <v>11510.322205055865</v>
      </c>
      <c r="F2637" s="14">
        <v>665</v>
      </c>
      <c r="G2637">
        <v>2.2017951904346072E-3</v>
      </c>
      <c r="H2637">
        <v>6.1499756498958821E-3</v>
      </c>
      <c r="I2637">
        <v>28583040</v>
      </c>
      <c r="J2637">
        <v>36.909999776090999</v>
      </c>
      <c r="K2637">
        <v>79.592653545599063</v>
      </c>
      <c r="T2637">
        <f t="shared" si="290"/>
        <v>0</v>
      </c>
      <c r="U2637">
        <f t="shared" si="291"/>
        <v>0</v>
      </c>
      <c r="V2637">
        <f t="shared" si="292"/>
        <v>0</v>
      </c>
      <c r="W2637">
        <f t="shared" si="293"/>
        <v>0</v>
      </c>
      <c r="X2637">
        <f t="shared" si="289"/>
        <v>0</v>
      </c>
      <c r="Y2637">
        <f t="shared" si="294"/>
        <v>0</v>
      </c>
      <c r="Z2637">
        <f t="shared" si="295"/>
        <v>0</v>
      </c>
    </row>
    <row r="2638" spans="1:26" ht="14.4">
      <c r="A2638" s="7" t="s">
        <v>2929</v>
      </c>
      <c r="B2638" s="7" t="s">
        <v>281</v>
      </c>
      <c r="C2638" s="8" t="s">
        <v>84</v>
      </c>
      <c r="D2638" s="9" t="s">
        <v>72</v>
      </c>
      <c r="E2638">
        <v>13565.959468149658</v>
      </c>
      <c r="F2638" s="14">
        <v>639</v>
      </c>
      <c r="G2638">
        <v>1.9803202000269735E-3</v>
      </c>
      <c r="H2638">
        <v>6.6542752759734501E-3</v>
      </c>
      <c r="I2638">
        <v>29043283</v>
      </c>
      <c r="J2638">
        <v>27.338507151550324</v>
      </c>
      <c r="K2638">
        <v>77.057404288626742</v>
      </c>
      <c r="T2638">
        <f t="shared" si="290"/>
        <v>0</v>
      </c>
      <c r="U2638">
        <f t="shared" si="291"/>
        <v>0</v>
      </c>
      <c r="V2638">
        <f t="shared" si="292"/>
        <v>0</v>
      </c>
      <c r="W2638">
        <f t="shared" si="293"/>
        <v>0</v>
      </c>
      <c r="X2638">
        <f t="shared" si="289"/>
        <v>0</v>
      </c>
      <c r="Y2638">
        <f t="shared" si="294"/>
        <v>0</v>
      </c>
      <c r="Z2638">
        <f t="shared" si="295"/>
        <v>0</v>
      </c>
    </row>
    <row r="2639" spans="1:26" ht="14.4">
      <c r="A2639" s="7" t="s">
        <v>2930</v>
      </c>
      <c r="B2639" s="7" t="s">
        <v>281</v>
      </c>
      <c r="C2639" s="8" t="s">
        <v>84</v>
      </c>
      <c r="D2639" s="9" t="s">
        <v>73</v>
      </c>
      <c r="E2639">
        <v>10711.637465307938</v>
      </c>
      <c r="F2639" s="14">
        <v>487</v>
      </c>
      <c r="G2639">
        <v>2.2561555899239423E-3</v>
      </c>
      <c r="H2639">
        <v>6.1568187114679771E-3</v>
      </c>
      <c r="I2639">
        <v>29500625</v>
      </c>
      <c r="J2639">
        <v>27.287557467002816</v>
      </c>
      <c r="K2639">
        <v>99.048748967182902</v>
      </c>
      <c r="T2639">
        <f t="shared" si="290"/>
        <v>0</v>
      </c>
      <c r="U2639">
        <f t="shared" si="291"/>
        <v>0</v>
      </c>
      <c r="V2639">
        <f t="shared" si="292"/>
        <v>0</v>
      </c>
      <c r="W2639">
        <f t="shared" si="293"/>
        <v>0</v>
      </c>
      <c r="X2639">
        <f t="shared" si="289"/>
        <v>0</v>
      </c>
      <c r="Y2639">
        <f t="shared" si="294"/>
        <v>0</v>
      </c>
      <c r="Z2639">
        <f t="shared" si="295"/>
        <v>0</v>
      </c>
    </row>
    <row r="2640" spans="1:26" ht="14.4">
      <c r="A2640" s="7" t="s">
        <v>2931</v>
      </c>
      <c r="B2640" s="7" t="s">
        <v>281</v>
      </c>
      <c r="C2640" s="8" t="s">
        <v>84</v>
      </c>
      <c r="D2640" s="9" t="s">
        <v>74</v>
      </c>
      <c r="E2640">
        <v>12719.171182751388</v>
      </c>
      <c r="F2640" s="14">
        <v>593</v>
      </c>
      <c r="G2640">
        <v>1.7653608695933757E-3</v>
      </c>
      <c r="H2640">
        <v>6.4130995845671649E-3</v>
      </c>
      <c r="I2640">
        <v>29954782</v>
      </c>
      <c r="J2640">
        <v>30.178820864061038</v>
      </c>
      <c r="K2640">
        <v>106.89445177734893</v>
      </c>
      <c r="T2640">
        <f t="shared" si="290"/>
        <v>0</v>
      </c>
      <c r="U2640">
        <f t="shared" si="291"/>
        <v>0</v>
      </c>
      <c r="V2640">
        <f t="shared" si="292"/>
        <v>0</v>
      </c>
      <c r="W2640">
        <f t="shared" si="293"/>
        <v>0</v>
      </c>
      <c r="X2640">
        <f t="shared" si="289"/>
        <v>0</v>
      </c>
      <c r="Y2640">
        <f t="shared" si="294"/>
        <v>0</v>
      </c>
      <c r="Z2640">
        <f t="shared" si="295"/>
        <v>0</v>
      </c>
    </row>
    <row r="2641" spans="1:26" ht="14.4">
      <c r="A2641" s="7" t="s">
        <v>2932</v>
      </c>
      <c r="B2641" s="7" t="s">
        <v>282</v>
      </c>
      <c r="C2641" s="8" t="s">
        <v>61</v>
      </c>
      <c r="D2641" s="9" t="s">
        <v>62</v>
      </c>
      <c r="E2641">
        <v>433.33370768598587</v>
      </c>
      <c r="F2641" s="14">
        <v>20</v>
      </c>
      <c r="I2641">
        <v>77630900</v>
      </c>
      <c r="T2641">
        <f t="shared" si="290"/>
        <v>0</v>
      </c>
      <c r="U2641">
        <f t="shared" si="291"/>
        <v>0</v>
      </c>
      <c r="V2641">
        <f t="shared" si="292"/>
        <v>0</v>
      </c>
      <c r="W2641">
        <f t="shared" si="293"/>
        <v>0</v>
      </c>
      <c r="X2641">
        <f t="shared" si="289"/>
        <v>1</v>
      </c>
      <c r="Y2641">
        <f t="shared" si="294"/>
        <v>0</v>
      </c>
      <c r="Z2641">
        <f t="shared" si="295"/>
        <v>0</v>
      </c>
    </row>
    <row r="2642" spans="1:26" ht="14.4">
      <c r="A2642" s="7" t="s">
        <v>2933</v>
      </c>
      <c r="B2642" s="7" t="s">
        <v>282</v>
      </c>
      <c r="C2642" s="8" t="s">
        <v>61</v>
      </c>
      <c r="D2642" s="9" t="s">
        <v>63</v>
      </c>
      <c r="E2642">
        <v>448.87942505183094</v>
      </c>
      <c r="F2642" s="14">
        <v>22</v>
      </c>
      <c r="G2642">
        <v>7.7854517240940713E-4</v>
      </c>
      <c r="I2642">
        <v>78621000</v>
      </c>
      <c r="T2642">
        <f t="shared" si="290"/>
        <v>0</v>
      </c>
      <c r="U2642">
        <f t="shared" si="291"/>
        <v>0</v>
      </c>
      <c r="V2642">
        <f t="shared" si="292"/>
        <v>0</v>
      </c>
      <c r="W2642">
        <f t="shared" si="293"/>
        <v>0</v>
      </c>
      <c r="X2642">
        <f t="shared" si="289"/>
        <v>1</v>
      </c>
      <c r="Y2642">
        <f t="shared" si="294"/>
        <v>0</v>
      </c>
      <c r="Z2642">
        <f t="shared" si="295"/>
        <v>0</v>
      </c>
    </row>
    <row r="2643" spans="1:26" ht="14.4">
      <c r="A2643" s="7" t="s">
        <v>2934</v>
      </c>
      <c r="B2643" s="7" t="s">
        <v>282</v>
      </c>
      <c r="C2643" s="8" t="s">
        <v>61</v>
      </c>
      <c r="D2643" s="9" t="s">
        <v>64</v>
      </c>
      <c r="E2643">
        <v>477.09987784562736</v>
      </c>
      <c r="F2643" s="14">
        <v>22</v>
      </c>
      <c r="G2643">
        <v>7.4067089353987427E-4</v>
      </c>
      <c r="H2643">
        <v>1.8887660975097657E-3</v>
      </c>
      <c r="I2643">
        <v>79538700</v>
      </c>
      <c r="T2643">
        <f t="shared" si="290"/>
        <v>0</v>
      </c>
      <c r="U2643">
        <f t="shared" si="291"/>
        <v>0</v>
      </c>
      <c r="V2643">
        <f t="shared" si="292"/>
        <v>0</v>
      </c>
      <c r="W2643">
        <f t="shared" si="293"/>
        <v>0</v>
      </c>
      <c r="X2643">
        <f t="shared" si="289"/>
        <v>1</v>
      </c>
      <c r="Y2643">
        <f t="shared" si="294"/>
        <v>0</v>
      </c>
      <c r="Z2643">
        <f t="shared" si="295"/>
        <v>0</v>
      </c>
    </row>
    <row r="2644" spans="1:26" ht="14.4">
      <c r="A2644" s="7" t="s">
        <v>2935</v>
      </c>
      <c r="B2644" s="7" t="s">
        <v>282</v>
      </c>
      <c r="C2644" s="8" t="s">
        <v>61</v>
      </c>
      <c r="D2644" s="9" t="s">
        <v>65</v>
      </c>
      <c r="E2644">
        <v>530.85525222323292</v>
      </c>
      <c r="F2644" s="14">
        <v>25</v>
      </c>
      <c r="G2644">
        <v>6.6423589881245307E-4</v>
      </c>
      <c r="H2644">
        <v>1.7405217451819596E-3</v>
      </c>
      <c r="I2644">
        <v>80468400</v>
      </c>
      <c r="J2644">
        <v>17.398133925864066</v>
      </c>
      <c r="T2644">
        <f t="shared" si="290"/>
        <v>0</v>
      </c>
      <c r="U2644">
        <f t="shared" si="291"/>
        <v>0</v>
      </c>
      <c r="V2644">
        <f t="shared" si="292"/>
        <v>0</v>
      </c>
      <c r="W2644">
        <f t="shared" si="293"/>
        <v>0</v>
      </c>
      <c r="X2644">
        <f t="shared" ref="X2644:X2692" si="296">IF(OR(I2644&lt;$N$6-$S$6,I2644&gt;$P$6+$S$6),1,0)</f>
        <v>1</v>
      </c>
      <c r="Y2644">
        <f t="shared" si="294"/>
        <v>0</v>
      </c>
      <c r="Z2644">
        <f t="shared" si="295"/>
        <v>0</v>
      </c>
    </row>
    <row r="2645" spans="1:26" ht="14.4">
      <c r="A2645" s="7" t="s">
        <v>2936</v>
      </c>
      <c r="B2645" s="7" t="s">
        <v>282</v>
      </c>
      <c r="C2645" s="8" t="s">
        <v>61</v>
      </c>
      <c r="D2645" s="9" t="s">
        <v>66</v>
      </c>
      <c r="E2645">
        <v>606.89469017420674</v>
      </c>
      <c r="F2645" s="14">
        <v>30</v>
      </c>
      <c r="G2645">
        <v>6.563299307323267E-4</v>
      </c>
      <c r="H2645">
        <v>1.7198054463718891E-3</v>
      </c>
      <c r="I2645">
        <v>81437700</v>
      </c>
      <c r="J2645">
        <v>20.874852801589437</v>
      </c>
      <c r="T2645">
        <f t="shared" si="290"/>
        <v>0</v>
      </c>
      <c r="U2645">
        <f t="shared" si="291"/>
        <v>0</v>
      </c>
      <c r="V2645">
        <f t="shared" si="292"/>
        <v>0</v>
      </c>
      <c r="W2645">
        <f t="shared" si="293"/>
        <v>0</v>
      </c>
      <c r="X2645">
        <f t="shared" si="296"/>
        <v>1</v>
      </c>
      <c r="Y2645">
        <f t="shared" si="294"/>
        <v>0</v>
      </c>
      <c r="Z2645">
        <f t="shared" si="295"/>
        <v>0</v>
      </c>
    </row>
    <row r="2646" spans="1:26" ht="14.4">
      <c r="A2646" s="7" t="s">
        <v>2937</v>
      </c>
      <c r="B2646" s="7" t="s">
        <v>282</v>
      </c>
      <c r="C2646" s="8" t="s">
        <v>61</v>
      </c>
      <c r="D2646" s="9" t="s">
        <v>67</v>
      </c>
      <c r="E2646">
        <v>699.48789332896411</v>
      </c>
      <c r="F2646" s="14">
        <v>36</v>
      </c>
      <c r="G2646">
        <v>5.9451291667425219E-4</v>
      </c>
      <c r="H2646">
        <v>1.5433741739336235E-3</v>
      </c>
      <c r="I2646">
        <v>82393500</v>
      </c>
      <c r="J2646">
        <v>27.914823378057736</v>
      </c>
      <c r="K2646">
        <v>10.923191756631288</v>
      </c>
      <c r="T2646">
        <f t="shared" si="290"/>
        <v>0</v>
      </c>
      <c r="U2646">
        <f t="shared" si="291"/>
        <v>0</v>
      </c>
      <c r="V2646">
        <f t="shared" si="292"/>
        <v>0</v>
      </c>
      <c r="W2646">
        <f t="shared" si="293"/>
        <v>0</v>
      </c>
      <c r="X2646">
        <f t="shared" si="296"/>
        <v>1</v>
      </c>
      <c r="Y2646">
        <f t="shared" si="294"/>
        <v>0</v>
      </c>
      <c r="Z2646">
        <f t="shared" si="295"/>
        <v>0</v>
      </c>
    </row>
    <row r="2647" spans="1:26" ht="14.4">
      <c r="A2647" s="7" t="s">
        <v>2938</v>
      </c>
      <c r="B2647" s="7" t="s">
        <v>282</v>
      </c>
      <c r="C2647" s="8" t="s">
        <v>61</v>
      </c>
      <c r="D2647" s="9" t="s">
        <v>68</v>
      </c>
      <c r="E2647">
        <v>796.6543614681982</v>
      </c>
      <c r="F2647" s="14">
        <v>46</v>
      </c>
      <c r="G2647">
        <v>5.8795146015627818E-4</v>
      </c>
      <c r="H2647">
        <v>1.5263404270642036E-3</v>
      </c>
      <c r="I2647">
        <v>83313000</v>
      </c>
      <c r="J2647">
        <v>34.208346836628138</v>
      </c>
      <c r="K2647">
        <v>12.603075150336682</v>
      </c>
      <c r="T2647">
        <f t="shared" si="290"/>
        <v>0</v>
      </c>
      <c r="U2647">
        <f t="shared" si="291"/>
        <v>0</v>
      </c>
      <c r="V2647">
        <f t="shared" si="292"/>
        <v>0</v>
      </c>
      <c r="W2647">
        <f t="shared" si="293"/>
        <v>0</v>
      </c>
      <c r="X2647">
        <f t="shared" si="296"/>
        <v>1</v>
      </c>
      <c r="Y2647">
        <f t="shared" si="294"/>
        <v>0</v>
      </c>
      <c r="Z2647">
        <f t="shared" si="295"/>
        <v>0</v>
      </c>
    </row>
    <row r="2648" spans="1:26" ht="14.4">
      <c r="A2648" s="7" t="s">
        <v>2939</v>
      </c>
      <c r="B2648" s="7" t="s">
        <v>282</v>
      </c>
      <c r="C2648" s="8" t="s">
        <v>61</v>
      </c>
      <c r="D2648" s="9" t="s">
        <v>69</v>
      </c>
      <c r="E2648">
        <v>919.1808885421824</v>
      </c>
      <c r="F2648" s="14">
        <v>58</v>
      </c>
      <c r="G2648">
        <v>5.8161197134684779E-4</v>
      </c>
      <c r="H2648">
        <v>1.5098829153264443E-3</v>
      </c>
      <c r="I2648">
        <v>84221100</v>
      </c>
      <c r="J2648">
        <v>44.525659246910813</v>
      </c>
      <c r="K2648">
        <v>14.485681141661651</v>
      </c>
      <c r="T2648">
        <f t="shared" si="290"/>
        <v>0</v>
      </c>
      <c r="U2648">
        <f t="shared" si="291"/>
        <v>0</v>
      </c>
      <c r="V2648">
        <f t="shared" si="292"/>
        <v>0</v>
      </c>
      <c r="W2648">
        <f t="shared" si="293"/>
        <v>0</v>
      </c>
      <c r="X2648">
        <f t="shared" si="296"/>
        <v>1</v>
      </c>
      <c r="Y2648">
        <f t="shared" si="294"/>
        <v>0</v>
      </c>
      <c r="Z2648">
        <f t="shared" si="295"/>
        <v>0</v>
      </c>
    </row>
    <row r="2649" spans="1:26" ht="14.4">
      <c r="A2649" s="7" t="s">
        <v>2940</v>
      </c>
      <c r="B2649" s="7" t="s">
        <v>282</v>
      </c>
      <c r="C2649" s="8" t="s">
        <v>61</v>
      </c>
      <c r="D2649" s="9" t="s">
        <v>70</v>
      </c>
      <c r="E2649">
        <v>1164.5632707175441</v>
      </c>
      <c r="F2649" s="14">
        <v>63</v>
      </c>
      <c r="G2649">
        <v>4.5778838212783257E-4</v>
      </c>
      <c r="H2649">
        <v>1.0637518018192648E-3</v>
      </c>
      <c r="I2649">
        <v>85122300</v>
      </c>
      <c r="J2649">
        <v>46.16886526797326</v>
      </c>
      <c r="K2649">
        <v>15.272143727319397</v>
      </c>
      <c r="T2649">
        <f t="shared" si="290"/>
        <v>0</v>
      </c>
      <c r="U2649">
        <f t="shared" si="291"/>
        <v>0</v>
      </c>
      <c r="V2649">
        <f t="shared" si="292"/>
        <v>0</v>
      </c>
      <c r="W2649">
        <f t="shared" si="293"/>
        <v>0</v>
      </c>
      <c r="X2649">
        <f t="shared" si="296"/>
        <v>1</v>
      </c>
      <c r="Y2649">
        <f t="shared" si="294"/>
        <v>0</v>
      </c>
      <c r="Z2649">
        <f t="shared" si="295"/>
        <v>0</v>
      </c>
    </row>
    <row r="2650" spans="1:26" ht="14.4">
      <c r="A2650" s="7" t="s">
        <v>2941</v>
      </c>
      <c r="B2650" s="7" t="s">
        <v>282</v>
      </c>
      <c r="C2650" s="8" t="s">
        <v>61</v>
      </c>
      <c r="D2650" s="9" t="s">
        <v>71</v>
      </c>
      <c r="E2650">
        <v>1232.1999418773612</v>
      </c>
      <c r="F2650" s="14">
        <v>72</v>
      </c>
      <c r="G2650">
        <v>5.321360069747167E-4</v>
      </c>
      <c r="H2650">
        <v>1.321139203719849E-3</v>
      </c>
      <c r="I2650">
        <v>86025000</v>
      </c>
      <c r="J2650">
        <v>35.454809648358037</v>
      </c>
      <c r="K2650">
        <v>12.786980528916013</v>
      </c>
      <c r="T2650">
        <f t="shared" si="290"/>
        <v>0</v>
      </c>
      <c r="U2650">
        <f t="shared" si="291"/>
        <v>0</v>
      </c>
      <c r="V2650">
        <f t="shared" si="292"/>
        <v>0</v>
      </c>
      <c r="W2650">
        <f t="shared" si="293"/>
        <v>0</v>
      </c>
      <c r="X2650">
        <f t="shared" si="296"/>
        <v>1</v>
      </c>
      <c r="Y2650">
        <f t="shared" si="294"/>
        <v>0</v>
      </c>
      <c r="Z2650">
        <f t="shared" si="295"/>
        <v>0</v>
      </c>
    </row>
    <row r="2651" spans="1:26" ht="14.4">
      <c r="A2651" s="7" t="s">
        <v>2942</v>
      </c>
      <c r="B2651" s="7" t="s">
        <v>282</v>
      </c>
      <c r="C2651" s="8" t="s">
        <v>61</v>
      </c>
      <c r="D2651" s="9" t="s">
        <v>72</v>
      </c>
      <c r="E2651">
        <v>1334.3686193310903</v>
      </c>
      <c r="F2651" s="14">
        <v>83</v>
      </c>
      <c r="G2651">
        <v>3.8467776723319819E-4</v>
      </c>
      <c r="H2651">
        <v>8.1449400396859631E-4</v>
      </c>
      <c r="I2651">
        <v>86932500</v>
      </c>
      <c r="J2651">
        <v>51.189141000201303</v>
      </c>
      <c r="K2651">
        <v>16.909671296695713</v>
      </c>
      <c r="T2651">
        <f t="shared" si="290"/>
        <v>0</v>
      </c>
      <c r="U2651">
        <f t="shared" si="291"/>
        <v>0</v>
      </c>
      <c r="V2651">
        <f t="shared" si="292"/>
        <v>0</v>
      </c>
      <c r="W2651">
        <f t="shared" si="293"/>
        <v>0</v>
      </c>
      <c r="X2651">
        <f t="shared" si="296"/>
        <v>1</v>
      </c>
      <c r="Y2651">
        <f t="shared" si="294"/>
        <v>0</v>
      </c>
      <c r="Z2651">
        <f t="shared" si="295"/>
        <v>0</v>
      </c>
    </row>
    <row r="2652" spans="1:26" ht="14.4">
      <c r="A2652" s="7" t="s">
        <v>2943</v>
      </c>
      <c r="B2652" s="7" t="s">
        <v>282</v>
      </c>
      <c r="C2652" s="8" t="s">
        <v>61</v>
      </c>
      <c r="D2652" s="9" t="s">
        <v>73</v>
      </c>
      <c r="E2652">
        <v>1548.2695810564662</v>
      </c>
      <c r="F2652" s="14">
        <v>93</v>
      </c>
      <c r="G2652">
        <v>4.7193761384335155E-4</v>
      </c>
      <c r="H2652">
        <v>1.115004553734062E-3</v>
      </c>
      <c r="I2652">
        <v>87840000</v>
      </c>
      <c r="J2652">
        <v>65.004553734061929</v>
      </c>
      <c r="K2652">
        <v>19.467213114754099</v>
      </c>
      <c r="T2652">
        <f t="shared" si="290"/>
        <v>0</v>
      </c>
      <c r="U2652">
        <f t="shared" si="291"/>
        <v>0</v>
      </c>
      <c r="V2652">
        <f t="shared" si="292"/>
        <v>0</v>
      </c>
      <c r="W2652">
        <f t="shared" si="293"/>
        <v>0</v>
      </c>
      <c r="X2652">
        <f t="shared" si="296"/>
        <v>1</v>
      </c>
      <c r="Y2652">
        <f t="shared" si="294"/>
        <v>0</v>
      </c>
      <c r="Z2652">
        <f t="shared" si="295"/>
        <v>0</v>
      </c>
    </row>
    <row r="2653" spans="1:26" ht="14.4">
      <c r="A2653" s="7" t="s">
        <v>2944</v>
      </c>
      <c r="B2653" s="7" t="s">
        <v>282</v>
      </c>
      <c r="C2653" s="8" t="s">
        <v>61</v>
      </c>
      <c r="D2653" s="9" t="s">
        <v>74</v>
      </c>
      <c r="E2653">
        <v>1757.2930477657032</v>
      </c>
      <c r="F2653" s="14">
        <v>102</v>
      </c>
      <c r="G2653">
        <v>3.9551484743654874E-4</v>
      </c>
      <c r="H2653">
        <v>8.872865480343663E-4</v>
      </c>
      <c r="I2653">
        <v>88772900</v>
      </c>
      <c r="J2653">
        <v>76.937894334870208</v>
      </c>
      <c r="K2653">
        <v>20.907281388802215</v>
      </c>
      <c r="T2653">
        <f t="shared" si="290"/>
        <v>0</v>
      </c>
      <c r="U2653">
        <f t="shared" si="291"/>
        <v>0</v>
      </c>
      <c r="V2653">
        <f t="shared" si="292"/>
        <v>0</v>
      </c>
      <c r="W2653">
        <f t="shared" si="293"/>
        <v>0</v>
      </c>
      <c r="X2653">
        <f t="shared" si="296"/>
        <v>1</v>
      </c>
      <c r="Y2653">
        <f t="shared" si="294"/>
        <v>0</v>
      </c>
      <c r="Z2653">
        <f t="shared" si="295"/>
        <v>0</v>
      </c>
    </row>
    <row r="2654" spans="1:26" ht="14.4">
      <c r="A2654" s="7" t="s">
        <v>2945</v>
      </c>
      <c r="B2654" s="7" t="s">
        <v>283</v>
      </c>
      <c r="C2654" s="8" t="s">
        <v>93</v>
      </c>
      <c r="D2654" s="9" t="s">
        <v>62</v>
      </c>
      <c r="E2654">
        <v>549.93990168204527</v>
      </c>
      <c r="F2654" s="14">
        <v>25</v>
      </c>
      <c r="I2654">
        <v>17522537</v>
      </c>
      <c r="J2654">
        <v>4.1660633959568756</v>
      </c>
      <c r="K2654">
        <v>7.2478089217331938</v>
      </c>
      <c r="T2654">
        <f t="shared" si="290"/>
        <v>0</v>
      </c>
      <c r="U2654">
        <f t="shared" si="291"/>
        <v>0</v>
      </c>
      <c r="V2654">
        <f t="shared" si="292"/>
        <v>0</v>
      </c>
      <c r="W2654">
        <f t="shared" si="293"/>
        <v>0</v>
      </c>
      <c r="X2654">
        <f t="shared" si="296"/>
        <v>0</v>
      </c>
      <c r="Y2654">
        <f t="shared" si="294"/>
        <v>0</v>
      </c>
      <c r="Z2654">
        <f t="shared" si="295"/>
        <v>0</v>
      </c>
    </row>
    <row r="2655" spans="1:26" ht="14.4">
      <c r="A2655" s="7" t="s">
        <v>2946</v>
      </c>
      <c r="B2655" s="7" t="s">
        <v>283</v>
      </c>
      <c r="C2655" s="8" t="s">
        <v>93</v>
      </c>
      <c r="D2655" s="9" t="s">
        <v>63</v>
      </c>
      <c r="E2655">
        <v>546.53622722676096</v>
      </c>
      <c r="F2655" s="14">
        <v>27</v>
      </c>
      <c r="G2655">
        <v>4.0266247527938039E-4</v>
      </c>
      <c r="I2655">
        <v>18029989</v>
      </c>
      <c r="J2655">
        <v>2.1075997328672802</v>
      </c>
      <c r="K2655">
        <v>7.542988517630266</v>
      </c>
      <c r="T2655">
        <f t="shared" si="290"/>
        <v>0</v>
      </c>
      <c r="U2655">
        <f t="shared" si="291"/>
        <v>0</v>
      </c>
      <c r="V2655">
        <f t="shared" si="292"/>
        <v>0</v>
      </c>
      <c r="W2655">
        <f t="shared" si="293"/>
        <v>0</v>
      </c>
      <c r="X2655">
        <f t="shared" si="296"/>
        <v>0</v>
      </c>
      <c r="Y2655">
        <f t="shared" si="294"/>
        <v>0</v>
      </c>
      <c r="Z2655">
        <f t="shared" si="295"/>
        <v>0</v>
      </c>
    </row>
    <row r="2656" spans="1:26" ht="14.4">
      <c r="A2656" s="7" t="s">
        <v>2947</v>
      </c>
      <c r="B2656" s="7" t="s">
        <v>283</v>
      </c>
      <c r="C2656" s="8" t="s">
        <v>93</v>
      </c>
      <c r="D2656" s="9" t="s">
        <v>64</v>
      </c>
      <c r="E2656">
        <v>576.42386368267319</v>
      </c>
      <c r="F2656" s="14">
        <v>27</v>
      </c>
      <c r="G2656">
        <v>4.5064790878886327E-4</v>
      </c>
      <c r="H2656">
        <v>1.1779375721117512E-3</v>
      </c>
      <c r="I2656">
        <v>18551068</v>
      </c>
      <c r="J2656">
        <v>2.0483995854039239</v>
      </c>
      <c r="K2656">
        <v>7.2772090534086766</v>
      </c>
      <c r="T2656">
        <f t="shared" si="290"/>
        <v>0</v>
      </c>
      <c r="U2656">
        <f t="shared" si="291"/>
        <v>0</v>
      </c>
      <c r="V2656">
        <f t="shared" si="292"/>
        <v>0</v>
      </c>
      <c r="W2656">
        <f t="shared" si="293"/>
        <v>0</v>
      </c>
      <c r="X2656">
        <f t="shared" si="296"/>
        <v>0</v>
      </c>
      <c r="Y2656">
        <f t="shared" si="294"/>
        <v>0</v>
      </c>
      <c r="Z2656">
        <f t="shared" si="295"/>
        <v>0</v>
      </c>
    </row>
    <row r="2657" spans="1:26" ht="14.4">
      <c r="A2657" s="7" t="s">
        <v>2948</v>
      </c>
      <c r="B2657" s="7" t="s">
        <v>283</v>
      </c>
      <c r="C2657" s="8" t="s">
        <v>93</v>
      </c>
      <c r="D2657" s="9" t="s">
        <v>65</v>
      </c>
      <c r="E2657">
        <v>617.24119339630101</v>
      </c>
      <c r="F2657" s="14">
        <v>35</v>
      </c>
      <c r="G2657">
        <v>4.0689038790112163E-4</v>
      </c>
      <c r="H2657">
        <v>1.2084078521669324E-3</v>
      </c>
      <c r="I2657">
        <v>19081306</v>
      </c>
      <c r="J2657">
        <v>7.2846166818979787</v>
      </c>
      <c r="K2657">
        <v>7.0225801106066852</v>
      </c>
      <c r="T2657">
        <f t="shared" si="290"/>
        <v>0</v>
      </c>
      <c r="U2657">
        <f t="shared" si="291"/>
        <v>0</v>
      </c>
      <c r="V2657">
        <f t="shared" si="292"/>
        <v>0</v>
      </c>
      <c r="W2657">
        <f t="shared" si="293"/>
        <v>0</v>
      </c>
      <c r="X2657">
        <f t="shared" si="296"/>
        <v>0</v>
      </c>
      <c r="Y2657">
        <f t="shared" si="294"/>
        <v>0</v>
      </c>
      <c r="Z2657">
        <f t="shared" si="295"/>
        <v>0</v>
      </c>
    </row>
    <row r="2658" spans="1:26" ht="14.4">
      <c r="A2658" s="7" t="s">
        <v>2949</v>
      </c>
      <c r="B2658" s="7" t="s">
        <v>283</v>
      </c>
      <c r="C2658" s="8" t="s">
        <v>93</v>
      </c>
      <c r="D2658" s="9" t="s">
        <v>66</v>
      </c>
      <c r="E2658">
        <v>707.37347318288118</v>
      </c>
      <c r="F2658" s="14">
        <v>38</v>
      </c>
      <c r="G2658">
        <v>3.9586602474234037E-4</v>
      </c>
      <c r="H2658">
        <v>1.1756670271134576E-3</v>
      </c>
      <c r="I2658">
        <v>19612696</v>
      </c>
      <c r="J2658">
        <v>7.0872459349800758</v>
      </c>
      <c r="K2658">
        <v>9.3306906913766472</v>
      </c>
      <c r="T2658">
        <f t="shared" si="290"/>
        <v>0</v>
      </c>
      <c r="U2658">
        <f t="shared" si="291"/>
        <v>0</v>
      </c>
      <c r="V2658">
        <f t="shared" si="292"/>
        <v>0</v>
      </c>
      <c r="W2658">
        <f t="shared" si="293"/>
        <v>0</v>
      </c>
      <c r="X2658">
        <f t="shared" si="296"/>
        <v>0</v>
      </c>
      <c r="Y2658">
        <f t="shared" si="294"/>
        <v>0</v>
      </c>
      <c r="Z2658">
        <f t="shared" si="295"/>
        <v>0</v>
      </c>
    </row>
    <row r="2659" spans="1:26" ht="14.4">
      <c r="A2659" s="7" t="s">
        <v>2950</v>
      </c>
      <c r="B2659" s="7" t="s">
        <v>283</v>
      </c>
      <c r="C2659" s="8" t="s">
        <v>93</v>
      </c>
      <c r="D2659" s="9" t="s">
        <v>67</v>
      </c>
      <c r="E2659">
        <v>831.88028974271219</v>
      </c>
      <c r="F2659" s="14">
        <v>42</v>
      </c>
      <c r="G2659">
        <v>3.5790076109026858E-4</v>
      </c>
      <c r="H2659">
        <v>1.1026501389472245E-3</v>
      </c>
      <c r="I2659">
        <v>20139661</v>
      </c>
      <c r="J2659">
        <v>8.9872416422500851</v>
      </c>
      <c r="K2659">
        <v>11.122332198143752</v>
      </c>
      <c r="T2659">
        <f t="shared" si="290"/>
        <v>0</v>
      </c>
      <c r="U2659">
        <f t="shared" si="291"/>
        <v>0</v>
      </c>
      <c r="V2659">
        <f t="shared" si="292"/>
        <v>0</v>
      </c>
      <c r="W2659">
        <f t="shared" si="293"/>
        <v>0</v>
      </c>
      <c r="X2659">
        <f t="shared" si="296"/>
        <v>0</v>
      </c>
      <c r="Y2659">
        <f t="shared" si="294"/>
        <v>0</v>
      </c>
      <c r="Z2659">
        <f t="shared" si="295"/>
        <v>0</v>
      </c>
    </row>
    <row r="2660" spans="1:26" ht="14.4">
      <c r="A2660" s="7" t="s">
        <v>2951</v>
      </c>
      <c r="B2660" s="7" t="s">
        <v>283</v>
      </c>
      <c r="C2660" s="8" t="s">
        <v>93</v>
      </c>
      <c r="D2660" s="9" t="s">
        <v>68</v>
      </c>
      <c r="E2660">
        <v>923.53064721542466</v>
      </c>
      <c r="F2660" s="14">
        <v>52</v>
      </c>
      <c r="G2660">
        <v>3.4885779563108852E-4</v>
      </c>
      <c r="H2660">
        <v>1.07478982624578E-3</v>
      </c>
      <c r="I2660">
        <v>20661714</v>
      </c>
      <c r="J2660">
        <v>8.7601638470070782</v>
      </c>
      <c r="K2660">
        <v>10.889706439649682</v>
      </c>
      <c r="T2660">
        <f t="shared" si="290"/>
        <v>0</v>
      </c>
      <c r="U2660">
        <f t="shared" si="291"/>
        <v>0</v>
      </c>
      <c r="V2660">
        <f t="shared" si="292"/>
        <v>0</v>
      </c>
      <c r="W2660">
        <f t="shared" si="293"/>
        <v>0</v>
      </c>
      <c r="X2660">
        <f t="shared" si="296"/>
        <v>0</v>
      </c>
      <c r="Y2660">
        <f t="shared" si="294"/>
        <v>0</v>
      </c>
      <c r="Z2660">
        <f t="shared" si="295"/>
        <v>0</v>
      </c>
    </row>
    <row r="2661" spans="1:26" ht="14.4">
      <c r="A2661" s="7" t="s">
        <v>2952</v>
      </c>
      <c r="B2661" s="7" t="s">
        <v>283</v>
      </c>
      <c r="C2661" s="8" t="s">
        <v>93</v>
      </c>
      <c r="D2661" s="9" t="s">
        <v>69</v>
      </c>
      <c r="E2661">
        <v>1210.1538343441996</v>
      </c>
      <c r="F2661" s="14">
        <v>57</v>
      </c>
      <c r="G2661">
        <v>3.4028632204776831E-4</v>
      </c>
      <c r="H2661">
        <v>1.0483821245442274E-3</v>
      </c>
      <c r="I2661">
        <v>21182162</v>
      </c>
      <c r="J2661">
        <v>20.064052007533508</v>
      </c>
      <c r="K2661">
        <v>11.660754931437122</v>
      </c>
      <c r="T2661">
        <f t="shared" si="290"/>
        <v>0</v>
      </c>
      <c r="U2661">
        <f t="shared" si="291"/>
        <v>0</v>
      </c>
      <c r="V2661">
        <f t="shared" si="292"/>
        <v>0</v>
      </c>
      <c r="W2661">
        <f t="shared" si="293"/>
        <v>0</v>
      </c>
      <c r="X2661">
        <f t="shared" si="296"/>
        <v>0</v>
      </c>
      <c r="Y2661">
        <f t="shared" si="294"/>
        <v>0</v>
      </c>
      <c r="Z2661">
        <f t="shared" si="295"/>
        <v>0</v>
      </c>
    </row>
    <row r="2662" spans="1:26" ht="14.4">
      <c r="A2662" s="7" t="s">
        <v>2953</v>
      </c>
      <c r="B2662" s="7" t="s">
        <v>283</v>
      </c>
      <c r="C2662" s="8" t="s">
        <v>93</v>
      </c>
      <c r="D2662" s="9" t="s">
        <v>70</v>
      </c>
      <c r="E2662">
        <v>1400.5623023510739</v>
      </c>
      <c r="F2662" s="14">
        <v>69</v>
      </c>
      <c r="G2662">
        <v>2.850222205368877E-4</v>
      </c>
      <c r="H2662">
        <v>8.6994900516601623E-4</v>
      </c>
      <c r="I2662">
        <v>21703571</v>
      </c>
      <c r="J2662">
        <v>40.822775201371243</v>
      </c>
      <c r="K2662">
        <v>11.334540292931518</v>
      </c>
      <c r="T2662">
        <f t="shared" si="290"/>
        <v>0</v>
      </c>
      <c r="U2662">
        <f t="shared" si="291"/>
        <v>0</v>
      </c>
      <c r="V2662">
        <f t="shared" si="292"/>
        <v>0</v>
      </c>
      <c r="W2662">
        <f t="shared" si="293"/>
        <v>0</v>
      </c>
      <c r="X2662">
        <f t="shared" si="296"/>
        <v>0</v>
      </c>
      <c r="Y2662">
        <f t="shared" si="294"/>
        <v>0</v>
      </c>
      <c r="Z2662">
        <f t="shared" si="295"/>
        <v>0</v>
      </c>
    </row>
    <row r="2663" spans="1:26" ht="14.4">
      <c r="A2663" s="7" t="s">
        <v>2954</v>
      </c>
      <c r="B2663" s="7" t="s">
        <v>283</v>
      </c>
      <c r="C2663" s="8" t="s">
        <v>93</v>
      </c>
      <c r="D2663" s="9" t="s">
        <v>71</v>
      </c>
      <c r="E2663">
        <v>1252.3251396728465</v>
      </c>
      <c r="F2663" s="14">
        <v>65</v>
      </c>
      <c r="G2663">
        <v>3.1552489077076197E-4</v>
      </c>
      <c r="H2663">
        <v>9.7671463193823552E-4</v>
      </c>
      <c r="I2663">
        <v>22229625</v>
      </c>
      <c r="J2663">
        <v>40.44152791601298</v>
      </c>
      <c r="K2663">
        <v>12.460848979683643</v>
      </c>
      <c r="T2663">
        <f t="shared" si="290"/>
        <v>0</v>
      </c>
      <c r="U2663">
        <f t="shared" si="291"/>
        <v>0</v>
      </c>
      <c r="V2663">
        <f t="shared" si="292"/>
        <v>0</v>
      </c>
      <c r="W2663">
        <f t="shared" si="293"/>
        <v>0</v>
      </c>
      <c r="X2663">
        <f t="shared" si="296"/>
        <v>0</v>
      </c>
      <c r="Y2663">
        <f t="shared" si="294"/>
        <v>0</v>
      </c>
      <c r="Z2663">
        <f t="shared" si="295"/>
        <v>0</v>
      </c>
    </row>
    <row r="2664" spans="1:26" ht="14.4">
      <c r="A2664" s="7" t="s">
        <v>2955</v>
      </c>
      <c r="B2664" s="7" t="s">
        <v>283</v>
      </c>
      <c r="C2664" s="8" t="s">
        <v>93</v>
      </c>
      <c r="D2664" s="9" t="s">
        <v>72</v>
      </c>
      <c r="E2664">
        <v>1394.5323556974545</v>
      </c>
      <c r="F2664" s="14">
        <v>66</v>
      </c>
      <c r="G2664">
        <v>3.081315088058661E-4</v>
      </c>
      <c r="H2664">
        <v>9.5382824624935336E-4</v>
      </c>
      <c r="I2664">
        <v>22763008</v>
      </c>
      <c r="J2664">
        <v>51.003804066668167</v>
      </c>
      <c r="K2664">
        <v>11.07059313074968</v>
      </c>
      <c r="T2664">
        <f t="shared" si="290"/>
        <v>0</v>
      </c>
      <c r="U2664">
        <f t="shared" si="291"/>
        <v>0</v>
      </c>
      <c r="V2664">
        <f t="shared" si="292"/>
        <v>0</v>
      </c>
      <c r="W2664">
        <f t="shared" si="293"/>
        <v>0</v>
      </c>
      <c r="X2664">
        <f t="shared" si="296"/>
        <v>0</v>
      </c>
      <c r="Y2664">
        <f t="shared" si="294"/>
        <v>0</v>
      </c>
      <c r="Z2664">
        <f t="shared" si="295"/>
        <v>0</v>
      </c>
    </row>
    <row r="2665" spans="1:26" ht="14.4">
      <c r="A2665" s="7" t="s">
        <v>2956</v>
      </c>
      <c r="B2665" s="7" t="s">
        <v>283</v>
      </c>
      <c r="C2665" s="8" t="s">
        <v>93</v>
      </c>
      <c r="D2665" s="9" t="s">
        <v>73</v>
      </c>
      <c r="E2665">
        <v>1253.3058068144437</v>
      </c>
      <c r="F2665" s="14">
        <v>63</v>
      </c>
      <c r="G2665">
        <v>2.8273866099535853E-4</v>
      </c>
      <c r="H2665">
        <v>8.6010224935361454E-4</v>
      </c>
      <c r="I2665">
        <v>23304206</v>
      </c>
      <c r="J2665">
        <v>33.470352948304694</v>
      </c>
      <c r="K2665">
        <v>11.0709628982854</v>
      </c>
      <c r="T2665">
        <f t="shared" si="290"/>
        <v>0</v>
      </c>
      <c r="U2665">
        <f t="shared" si="291"/>
        <v>0</v>
      </c>
      <c r="V2665">
        <f t="shared" si="292"/>
        <v>0</v>
      </c>
      <c r="W2665">
        <f t="shared" si="293"/>
        <v>0</v>
      </c>
      <c r="X2665">
        <f t="shared" si="296"/>
        <v>0</v>
      </c>
      <c r="Y2665">
        <f t="shared" si="294"/>
        <v>0</v>
      </c>
      <c r="Z2665">
        <f t="shared" si="295"/>
        <v>0</v>
      </c>
    </row>
    <row r="2666" spans="1:26" ht="14.4">
      <c r="A2666" s="7" t="s">
        <v>2957</v>
      </c>
      <c r="B2666" s="7" t="s">
        <v>283</v>
      </c>
      <c r="C2666" s="8" t="s">
        <v>93</v>
      </c>
      <c r="D2666" s="9" t="s">
        <v>74</v>
      </c>
      <c r="E2666">
        <v>1341.2817675145516</v>
      </c>
      <c r="F2666" s="14">
        <v>71</v>
      </c>
      <c r="G2666">
        <v>2.3758606520624394E-4</v>
      </c>
      <c r="H2666">
        <v>7.2550323952603698E-4</v>
      </c>
      <c r="I2666">
        <v>23852409</v>
      </c>
      <c r="J2666">
        <v>44.314182269807631</v>
      </c>
      <c r="K2666">
        <v>10.816517526594483</v>
      </c>
      <c r="T2666">
        <f t="shared" si="290"/>
        <v>0</v>
      </c>
      <c r="U2666">
        <f t="shared" si="291"/>
        <v>0</v>
      </c>
      <c r="V2666">
        <f t="shared" si="292"/>
        <v>0</v>
      </c>
      <c r="W2666">
        <f t="shared" si="293"/>
        <v>0</v>
      </c>
      <c r="X2666">
        <f t="shared" si="296"/>
        <v>0</v>
      </c>
      <c r="Y2666">
        <f t="shared" si="294"/>
        <v>0</v>
      </c>
      <c r="Z2666">
        <f t="shared" si="295"/>
        <v>0</v>
      </c>
    </row>
    <row r="2667" spans="1:26" ht="14.4">
      <c r="A2667" s="7" t="s">
        <v>2958</v>
      </c>
      <c r="B2667" s="7" t="s">
        <v>284</v>
      </c>
      <c r="C2667" s="8" t="s">
        <v>78</v>
      </c>
      <c r="D2667" s="9" t="s">
        <v>62</v>
      </c>
      <c r="E2667">
        <v>322.10255122745008</v>
      </c>
      <c r="F2667" s="14">
        <v>18</v>
      </c>
      <c r="I2667">
        <v>10100981</v>
      </c>
      <c r="J2667">
        <v>6.6330191097280551</v>
      </c>
      <c r="K2667">
        <v>10.098029092421815</v>
      </c>
      <c r="T2667">
        <f t="shared" si="290"/>
        <v>0</v>
      </c>
      <c r="U2667">
        <f t="shared" si="291"/>
        <v>0</v>
      </c>
      <c r="V2667">
        <f t="shared" si="292"/>
        <v>0</v>
      </c>
      <c r="W2667">
        <f t="shared" si="293"/>
        <v>0</v>
      </c>
      <c r="X2667">
        <f t="shared" si="296"/>
        <v>0</v>
      </c>
      <c r="Y2667">
        <f t="shared" si="294"/>
        <v>0</v>
      </c>
      <c r="Z2667">
        <f t="shared" si="295"/>
        <v>0</v>
      </c>
    </row>
    <row r="2668" spans="1:26" ht="14.4">
      <c r="A2668" s="7" t="s">
        <v>2959</v>
      </c>
      <c r="B2668" s="7" t="s">
        <v>284</v>
      </c>
      <c r="C2668" s="8" t="s">
        <v>78</v>
      </c>
      <c r="D2668" s="9" t="s">
        <v>63</v>
      </c>
      <c r="E2668">
        <v>352.6128550510382</v>
      </c>
      <c r="F2668" s="14">
        <v>21</v>
      </c>
      <c r="G2668">
        <v>8.1662691778732518E-4</v>
      </c>
      <c r="I2668">
        <v>10362137</v>
      </c>
      <c r="J2668">
        <v>7.7204152000692519</v>
      </c>
      <c r="K2668">
        <v>9.843529380088297</v>
      </c>
      <c r="T2668">
        <f t="shared" si="290"/>
        <v>0</v>
      </c>
      <c r="U2668">
        <f t="shared" si="291"/>
        <v>0</v>
      </c>
      <c r="V2668">
        <f t="shared" si="292"/>
        <v>0</v>
      </c>
      <c r="W2668">
        <f t="shared" si="293"/>
        <v>0</v>
      </c>
      <c r="X2668">
        <f t="shared" si="296"/>
        <v>0</v>
      </c>
      <c r="Y2668">
        <f t="shared" si="294"/>
        <v>0</v>
      </c>
      <c r="Z2668">
        <f t="shared" si="295"/>
        <v>0</v>
      </c>
    </row>
    <row r="2669" spans="1:26" ht="14.4">
      <c r="A2669" s="7" t="s">
        <v>2960</v>
      </c>
      <c r="B2669" s="7" t="s">
        <v>284</v>
      </c>
      <c r="C2669" s="8" t="s">
        <v>78</v>
      </c>
      <c r="D2669" s="9" t="s">
        <v>64</v>
      </c>
      <c r="E2669">
        <v>349.28342024595162</v>
      </c>
      <c r="F2669" s="14">
        <v>24</v>
      </c>
      <c r="G2669">
        <v>7.5799335235877193E-4</v>
      </c>
      <c r="H2669">
        <v>2.2850854973020839E-4</v>
      </c>
      <c r="I2669">
        <v>10625423</v>
      </c>
      <c r="J2669">
        <v>6.0232896139758392</v>
      </c>
      <c r="K2669">
        <v>10.258415123802601</v>
      </c>
      <c r="T2669">
        <f t="shared" si="290"/>
        <v>0</v>
      </c>
      <c r="U2669">
        <f t="shared" si="291"/>
        <v>0</v>
      </c>
      <c r="V2669">
        <f t="shared" si="292"/>
        <v>0</v>
      </c>
      <c r="W2669">
        <f t="shared" si="293"/>
        <v>0</v>
      </c>
      <c r="X2669">
        <f t="shared" si="296"/>
        <v>0</v>
      </c>
      <c r="Y2669">
        <f t="shared" si="294"/>
        <v>0</v>
      </c>
      <c r="Z2669">
        <f t="shared" si="295"/>
        <v>0</v>
      </c>
    </row>
    <row r="2670" spans="1:26" ht="14.4">
      <c r="A2670" s="7" t="s">
        <v>2961</v>
      </c>
      <c r="B2670" s="7" t="s">
        <v>284</v>
      </c>
      <c r="C2670" s="8" t="s">
        <v>78</v>
      </c>
      <c r="D2670" s="9" t="s">
        <v>65</v>
      </c>
      <c r="E2670">
        <v>398.53447536325376</v>
      </c>
      <c r="F2670" s="14">
        <v>27</v>
      </c>
      <c r="G2670">
        <v>7.1981149420180914E-4</v>
      </c>
      <c r="H2670">
        <v>1.9789767680427193E-4</v>
      </c>
      <c r="I2670">
        <v>10894519</v>
      </c>
      <c r="J2670">
        <v>8.0774561960927329</v>
      </c>
      <c r="K2670">
        <v>10.555766619893912</v>
      </c>
      <c r="T2670">
        <f t="shared" si="290"/>
        <v>0</v>
      </c>
      <c r="U2670">
        <f t="shared" si="291"/>
        <v>0</v>
      </c>
      <c r="V2670">
        <f t="shared" si="292"/>
        <v>0</v>
      </c>
      <c r="W2670">
        <f t="shared" si="293"/>
        <v>0</v>
      </c>
      <c r="X2670">
        <f t="shared" si="296"/>
        <v>0</v>
      </c>
      <c r="Y2670">
        <f t="shared" si="294"/>
        <v>0</v>
      </c>
      <c r="Z2670">
        <f t="shared" si="295"/>
        <v>0</v>
      </c>
    </row>
    <row r="2671" spans="1:26" ht="14.4">
      <c r="A2671" s="7" t="s">
        <v>2962</v>
      </c>
      <c r="B2671" s="7" t="s">
        <v>284</v>
      </c>
      <c r="C2671" s="8" t="s">
        <v>78</v>
      </c>
      <c r="D2671" s="9" t="s">
        <v>66</v>
      </c>
      <c r="E2671">
        <v>486.74243721279862</v>
      </c>
      <c r="F2671" s="14">
        <v>33</v>
      </c>
      <c r="G2671">
        <v>7.0176694572089509E-4</v>
      </c>
      <c r="H2671">
        <v>1.9293669152948862E-4</v>
      </c>
      <c r="I2671">
        <v>11174650</v>
      </c>
      <c r="J2671">
        <v>8.2329200467128718</v>
      </c>
      <c r="K2671">
        <v>7.6959904784489899</v>
      </c>
      <c r="T2671">
        <f t="shared" si="290"/>
        <v>0</v>
      </c>
      <c r="U2671">
        <f t="shared" si="291"/>
        <v>0</v>
      </c>
      <c r="V2671">
        <f t="shared" si="292"/>
        <v>0</v>
      </c>
      <c r="W2671">
        <f t="shared" si="293"/>
        <v>0</v>
      </c>
      <c r="X2671">
        <f t="shared" si="296"/>
        <v>0</v>
      </c>
      <c r="Y2671">
        <f t="shared" si="294"/>
        <v>0</v>
      </c>
      <c r="Z2671">
        <f t="shared" si="295"/>
        <v>0</v>
      </c>
    </row>
    <row r="2672" spans="1:26" ht="14.4">
      <c r="A2672" s="7" t="s">
        <v>2963</v>
      </c>
      <c r="B2672" s="7" t="s">
        <v>284</v>
      </c>
      <c r="C2672" s="8" t="s">
        <v>78</v>
      </c>
      <c r="D2672" s="9" t="s">
        <v>67</v>
      </c>
      <c r="E2672">
        <v>625.85375485766292</v>
      </c>
      <c r="F2672" s="14">
        <v>44</v>
      </c>
      <c r="G2672">
        <v>6.6617134648913493E-4</v>
      </c>
      <c r="H2672">
        <v>1.6085409426416095E-4</v>
      </c>
      <c r="I2672">
        <v>11470022</v>
      </c>
      <c r="J2672">
        <v>8.5440115110502841</v>
      </c>
      <c r="K2672">
        <v>7.6721736017594386</v>
      </c>
      <c r="T2672">
        <f t="shared" si="290"/>
        <v>0</v>
      </c>
      <c r="U2672">
        <f t="shared" si="291"/>
        <v>0</v>
      </c>
      <c r="V2672">
        <f t="shared" si="292"/>
        <v>0</v>
      </c>
      <c r="W2672">
        <f t="shared" si="293"/>
        <v>0</v>
      </c>
      <c r="X2672">
        <f t="shared" si="296"/>
        <v>0</v>
      </c>
      <c r="Y2672">
        <f t="shared" si="294"/>
        <v>0</v>
      </c>
      <c r="Z2672">
        <f t="shared" si="295"/>
        <v>0</v>
      </c>
    </row>
    <row r="2673" spans="1:26" ht="14.4">
      <c r="A2673" s="7" t="s">
        <v>2964</v>
      </c>
      <c r="B2673" s="7" t="s">
        <v>284</v>
      </c>
      <c r="C2673" s="8" t="s">
        <v>78</v>
      </c>
      <c r="D2673" s="9" t="s">
        <v>68</v>
      </c>
      <c r="E2673">
        <v>908.38170718913511</v>
      </c>
      <c r="F2673" s="14">
        <v>58</v>
      </c>
      <c r="G2673">
        <v>6.4855301634445266E-4</v>
      </c>
      <c r="H2673">
        <v>1.5659996272156986E-4</v>
      </c>
      <c r="I2673">
        <v>11781612</v>
      </c>
      <c r="J2673">
        <v>9.3365831432914277</v>
      </c>
      <c r="K2673">
        <v>8.2331687718115312</v>
      </c>
      <c r="T2673">
        <f t="shared" si="290"/>
        <v>0</v>
      </c>
      <c r="U2673">
        <f t="shared" si="291"/>
        <v>0</v>
      </c>
      <c r="V2673">
        <f t="shared" si="292"/>
        <v>0</v>
      </c>
      <c r="W2673">
        <f t="shared" si="293"/>
        <v>0</v>
      </c>
      <c r="X2673">
        <f t="shared" si="296"/>
        <v>0</v>
      </c>
      <c r="Y2673">
        <f t="shared" si="294"/>
        <v>0</v>
      </c>
      <c r="Z2673">
        <f t="shared" si="295"/>
        <v>0</v>
      </c>
    </row>
    <row r="2674" spans="1:26" ht="14.4">
      <c r="A2674" s="7" t="s">
        <v>2965</v>
      </c>
      <c r="B2674" s="7" t="s">
        <v>284</v>
      </c>
      <c r="C2674" s="8" t="s">
        <v>78</v>
      </c>
      <c r="D2674" s="9" t="s">
        <v>69</v>
      </c>
      <c r="E2674">
        <v>953.0787077546612</v>
      </c>
      <c r="F2674" s="14">
        <v>57</v>
      </c>
      <c r="G2674">
        <v>6.3098594340697724E-4</v>
      </c>
      <c r="H2674">
        <v>1.5235820777200276E-4</v>
      </c>
      <c r="I2674">
        <v>12109620</v>
      </c>
      <c r="J2674">
        <v>11.395898467499393</v>
      </c>
      <c r="K2674">
        <v>8.0927394914126118</v>
      </c>
      <c r="T2674">
        <f t="shared" si="290"/>
        <v>0</v>
      </c>
      <c r="U2674">
        <f t="shared" si="291"/>
        <v>0</v>
      </c>
      <c r="V2674">
        <f t="shared" si="292"/>
        <v>0</v>
      </c>
      <c r="W2674">
        <f t="shared" si="293"/>
        <v>0</v>
      </c>
      <c r="X2674">
        <f t="shared" si="296"/>
        <v>0</v>
      </c>
      <c r="Y2674">
        <f t="shared" si="294"/>
        <v>0</v>
      </c>
      <c r="Z2674">
        <f t="shared" si="295"/>
        <v>0</v>
      </c>
    </row>
    <row r="2675" spans="1:26" ht="14.4">
      <c r="A2675" s="7" t="s">
        <v>2966</v>
      </c>
      <c r="B2675" s="7" t="s">
        <v>284</v>
      </c>
      <c r="C2675" s="8" t="s">
        <v>78</v>
      </c>
      <c r="D2675" s="9" t="s">
        <v>70</v>
      </c>
      <c r="E2675">
        <v>1175.3510508988581</v>
      </c>
      <c r="F2675" s="14">
        <v>78</v>
      </c>
      <c r="G2675">
        <v>5.623557834378716E-4</v>
      </c>
      <c r="H2675">
        <v>1.7107497137845885E-4</v>
      </c>
      <c r="I2675">
        <v>12456527</v>
      </c>
      <c r="J2675">
        <v>11.881321334590291</v>
      </c>
      <c r="K2675">
        <v>8.5898742081159547</v>
      </c>
      <c r="T2675">
        <f t="shared" si="290"/>
        <v>0</v>
      </c>
      <c r="U2675">
        <f t="shared" si="291"/>
        <v>0</v>
      </c>
      <c r="V2675">
        <f t="shared" si="292"/>
        <v>0</v>
      </c>
      <c r="W2675">
        <f t="shared" si="293"/>
        <v>0</v>
      </c>
      <c r="X2675">
        <f t="shared" si="296"/>
        <v>0</v>
      </c>
      <c r="Y2675">
        <f t="shared" si="294"/>
        <v>0</v>
      </c>
      <c r="Z2675">
        <f t="shared" si="295"/>
        <v>0</v>
      </c>
    </row>
    <row r="2676" spans="1:26" ht="14.4">
      <c r="A2676" s="7" t="s">
        <v>2967</v>
      </c>
      <c r="B2676" s="7" t="s">
        <v>284</v>
      </c>
      <c r="C2676" s="8" t="s">
        <v>78</v>
      </c>
      <c r="D2676" s="9" t="s">
        <v>71</v>
      </c>
      <c r="E2676">
        <v>998.44043433501247</v>
      </c>
      <c r="F2676" s="14">
        <v>64</v>
      </c>
      <c r="G2676">
        <v>5.7691868347140842E-4</v>
      </c>
      <c r="H2676">
        <v>1.2896654986642916E-4</v>
      </c>
      <c r="I2676">
        <v>12825031</v>
      </c>
      <c r="J2676">
        <v>7.6413070658464681</v>
      </c>
      <c r="K2676">
        <v>6.4717192496454787</v>
      </c>
      <c r="T2676">
        <f t="shared" si="290"/>
        <v>0</v>
      </c>
      <c r="U2676">
        <f t="shared" si="291"/>
        <v>0</v>
      </c>
      <c r="V2676">
        <f t="shared" si="292"/>
        <v>0</v>
      </c>
      <c r="W2676">
        <f t="shared" si="293"/>
        <v>0</v>
      </c>
      <c r="X2676">
        <f t="shared" si="296"/>
        <v>0</v>
      </c>
      <c r="Y2676">
        <f t="shared" si="294"/>
        <v>0</v>
      </c>
      <c r="Z2676">
        <f t="shared" si="295"/>
        <v>0</v>
      </c>
    </row>
    <row r="2677" spans="1:26" ht="14.4">
      <c r="A2677" s="7" t="s">
        <v>2968</v>
      </c>
      <c r="B2677" s="7" t="s">
        <v>284</v>
      </c>
      <c r="C2677" s="8" t="s">
        <v>78</v>
      </c>
      <c r="D2677" s="9" t="s">
        <v>72</v>
      </c>
      <c r="E2677">
        <v>1224.9538629271351</v>
      </c>
      <c r="F2677" s="14">
        <v>75</v>
      </c>
      <c r="G2677">
        <v>5.5980997179008675E-4</v>
      </c>
      <c r="H2677">
        <v>1.2514200477642973E-4</v>
      </c>
      <c r="I2677">
        <v>13216985</v>
      </c>
      <c r="J2677">
        <v>9.4575275677471069</v>
      </c>
      <c r="K2677">
        <v>9.6845082293730371</v>
      </c>
      <c r="T2677">
        <f t="shared" si="290"/>
        <v>0</v>
      </c>
      <c r="U2677">
        <f t="shared" si="291"/>
        <v>0</v>
      </c>
      <c r="V2677">
        <f t="shared" si="292"/>
        <v>0</v>
      </c>
      <c r="W2677">
        <f t="shared" si="293"/>
        <v>0</v>
      </c>
      <c r="X2677">
        <f t="shared" si="296"/>
        <v>0</v>
      </c>
      <c r="Y2677">
        <f t="shared" si="294"/>
        <v>0</v>
      </c>
      <c r="Z2677">
        <f t="shared" si="295"/>
        <v>0</v>
      </c>
    </row>
    <row r="2678" spans="1:26" ht="14.4">
      <c r="A2678" s="7" t="s">
        <v>2969</v>
      </c>
      <c r="B2678" s="7" t="s">
        <v>284</v>
      </c>
      <c r="C2678" s="8" t="s">
        <v>78</v>
      </c>
      <c r="D2678" s="9" t="s">
        <v>73</v>
      </c>
      <c r="E2678">
        <v>1408.3892331233355</v>
      </c>
      <c r="F2678" s="14">
        <v>87</v>
      </c>
      <c r="G2678">
        <v>5.2905295047688851E-4</v>
      </c>
      <c r="H2678">
        <v>1.6679140570975245E-4</v>
      </c>
      <c r="I2678">
        <v>13633796</v>
      </c>
      <c r="J2678">
        <v>10.708683040291934</v>
      </c>
      <c r="K2678">
        <v>10.268600175622401</v>
      </c>
      <c r="T2678">
        <f t="shared" si="290"/>
        <v>0</v>
      </c>
      <c r="U2678">
        <f t="shared" si="291"/>
        <v>0</v>
      </c>
      <c r="V2678">
        <f t="shared" si="292"/>
        <v>0</v>
      </c>
      <c r="W2678">
        <f t="shared" si="293"/>
        <v>0</v>
      </c>
      <c r="X2678">
        <f t="shared" si="296"/>
        <v>0</v>
      </c>
      <c r="Y2678">
        <f t="shared" si="294"/>
        <v>0</v>
      </c>
      <c r="Z2678">
        <f t="shared" si="295"/>
        <v>0</v>
      </c>
    </row>
    <row r="2679" spans="1:26" ht="14.4">
      <c r="A2679" s="7" t="s">
        <v>2970</v>
      </c>
      <c r="B2679" s="7" t="s">
        <v>284</v>
      </c>
      <c r="C2679" s="8" t="s">
        <v>78</v>
      </c>
      <c r="D2679" s="9" t="s">
        <v>74</v>
      </c>
      <c r="E2679">
        <v>1463.3235847932579</v>
      </c>
      <c r="F2679" s="14">
        <v>96</v>
      </c>
      <c r="G2679">
        <v>4.8511204077498853E-4</v>
      </c>
      <c r="H2679">
        <v>1.492707085044304E-4</v>
      </c>
      <c r="I2679">
        <v>14075099</v>
      </c>
      <c r="J2679">
        <v>11.012355934405861</v>
      </c>
      <c r="K2679">
        <v>10.941308476764533</v>
      </c>
      <c r="T2679">
        <f t="shared" si="290"/>
        <v>0</v>
      </c>
      <c r="U2679">
        <f t="shared" si="291"/>
        <v>0</v>
      </c>
      <c r="V2679">
        <f t="shared" si="292"/>
        <v>0</v>
      </c>
      <c r="W2679">
        <f t="shared" si="293"/>
        <v>0</v>
      </c>
      <c r="X2679">
        <f t="shared" si="296"/>
        <v>0</v>
      </c>
      <c r="Y2679">
        <f t="shared" si="294"/>
        <v>0</v>
      </c>
      <c r="Z2679">
        <f t="shared" si="295"/>
        <v>0</v>
      </c>
    </row>
    <row r="2680" spans="1:26" ht="14.4">
      <c r="A2680" s="7" t="s">
        <v>2971</v>
      </c>
      <c r="B2680" s="7" t="s">
        <v>285</v>
      </c>
      <c r="C2680" s="8" t="s">
        <v>78</v>
      </c>
      <c r="D2680" s="9" t="s">
        <v>62</v>
      </c>
      <c r="E2680">
        <v>535.04029142845627</v>
      </c>
      <c r="F2680" s="8"/>
      <c r="I2680">
        <v>12503652</v>
      </c>
      <c r="J2680">
        <v>9.9970792533253476</v>
      </c>
      <c r="T2680">
        <f t="shared" si="290"/>
        <v>0</v>
      </c>
      <c r="U2680">
        <f t="shared" si="291"/>
        <v>0</v>
      </c>
      <c r="V2680">
        <f t="shared" si="292"/>
        <v>0</v>
      </c>
      <c r="W2680">
        <f t="shared" si="293"/>
        <v>0</v>
      </c>
      <c r="X2680">
        <f t="shared" si="296"/>
        <v>0</v>
      </c>
      <c r="Y2680">
        <f t="shared" si="294"/>
        <v>0</v>
      </c>
      <c r="Z2680">
        <f t="shared" si="295"/>
        <v>0</v>
      </c>
    </row>
    <row r="2681" spans="1:26" ht="14.4">
      <c r="A2681" s="7" t="s">
        <v>2972</v>
      </c>
      <c r="B2681" s="7" t="s">
        <v>285</v>
      </c>
      <c r="C2681" s="8" t="s">
        <v>78</v>
      </c>
      <c r="D2681" s="9" t="s">
        <v>63</v>
      </c>
      <c r="E2681">
        <v>538.45335238297571</v>
      </c>
      <c r="F2681" s="8"/>
      <c r="G2681">
        <v>7.398248461498798E-4</v>
      </c>
      <c r="I2681">
        <v>12586763</v>
      </c>
      <c r="J2681">
        <v>6.4353321024635166</v>
      </c>
      <c r="T2681">
        <f t="shared" si="290"/>
        <v>0</v>
      </c>
      <c r="U2681">
        <f t="shared" si="291"/>
        <v>0</v>
      </c>
      <c r="V2681">
        <f t="shared" si="292"/>
        <v>0</v>
      </c>
      <c r="W2681">
        <f t="shared" si="293"/>
        <v>0</v>
      </c>
      <c r="X2681">
        <f t="shared" si="296"/>
        <v>0</v>
      </c>
      <c r="Y2681">
        <f t="shared" si="294"/>
        <v>0</v>
      </c>
      <c r="Z2681">
        <f t="shared" si="295"/>
        <v>0</v>
      </c>
    </row>
    <row r="2682" spans="1:26" ht="14.4">
      <c r="A2682" s="7" t="s">
        <v>2973</v>
      </c>
      <c r="B2682" s="7" t="s">
        <v>285</v>
      </c>
      <c r="C2682" s="8" t="s">
        <v>78</v>
      </c>
      <c r="D2682" s="9" t="s">
        <v>64</v>
      </c>
      <c r="E2682">
        <v>501.71311507182781</v>
      </c>
      <c r="F2682" s="8"/>
      <c r="G2682">
        <v>7.1197338295418645E-4</v>
      </c>
      <c r="H2682">
        <v>7.4583167272134106E-4</v>
      </c>
      <c r="I2682">
        <v>12640922</v>
      </c>
      <c r="J2682">
        <v>6.0122196782797968</v>
      </c>
      <c r="T2682">
        <f t="shared" si="290"/>
        <v>0</v>
      </c>
      <c r="U2682">
        <f t="shared" si="291"/>
        <v>0</v>
      </c>
      <c r="V2682">
        <f t="shared" si="292"/>
        <v>0</v>
      </c>
      <c r="W2682">
        <f t="shared" si="293"/>
        <v>0</v>
      </c>
      <c r="X2682">
        <f t="shared" si="296"/>
        <v>0</v>
      </c>
      <c r="Y2682">
        <f t="shared" si="294"/>
        <v>0</v>
      </c>
      <c r="Z2682">
        <f t="shared" si="295"/>
        <v>0</v>
      </c>
    </row>
    <row r="2683" spans="1:26" ht="14.4">
      <c r="A2683" s="7" t="s">
        <v>2974</v>
      </c>
      <c r="B2683" s="7" t="s">
        <v>285</v>
      </c>
      <c r="C2683" s="8" t="s">
        <v>78</v>
      </c>
      <c r="D2683" s="9" t="s">
        <v>65</v>
      </c>
      <c r="E2683">
        <v>451.94864888259804</v>
      </c>
      <c r="F2683" s="8"/>
      <c r="G2683">
        <v>6.9020191818846578E-4</v>
      </c>
      <c r="H2683">
        <v>6.892550309107406E-4</v>
      </c>
      <c r="I2683">
        <v>12673103</v>
      </c>
      <c r="J2683">
        <v>4.8133436617693395</v>
      </c>
      <c r="T2683">
        <f t="shared" si="290"/>
        <v>0</v>
      </c>
      <c r="U2683">
        <f t="shared" si="291"/>
        <v>0</v>
      </c>
      <c r="V2683">
        <f t="shared" si="292"/>
        <v>0</v>
      </c>
      <c r="W2683">
        <f t="shared" si="293"/>
        <v>0</v>
      </c>
      <c r="X2683">
        <f t="shared" si="296"/>
        <v>0</v>
      </c>
      <c r="Y2683">
        <f t="shared" si="294"/>
        <v>0</v>
      </c>
      <c r="Z2683">
        <f t="shared" si="295"/>
        <v>0</v>
      </c>
    </row>
    <row r="2684" spans="1:26" ht="14.4">
      <c r="A2684" s="7" t="s">
        <v>2975</v>
      </c>
      <c r="B2684" s="7" t="s">
        <v>285</v>
      </c>
      <c r="C2684" s="8" t="s">
        <v>78</v>
      </c>
      <c r="D2684" s="9" t="s">
        <v>66</v>
      </c>
      <c r="E2684">
        <v>457.38414448477187</v>
      </c>
      <c r="F2684" s="8"/>
      <c r="G2684">
        <v>6.8911743571106287E-4</v>
      </c>
      <c r="H2684">
        <v>6.8817203623369554E-4</v>
      </c>
      <c r="I2684">
        <v>12693047</v>
      </c>
      <c r="J2684">
        <v>15.283958217439832</v>
      </c>
      <c r="T2684">
        <f t="shared" si="290"/>
        <v>0</v>
      </c>
      <c r="U2684">
        <f t="shared" si="291"/>
        <v>0</v>
      </c>
      <c r="V2684">
        <f t="shared" si="292"/>
        <v>0</v>
      </c>
      <c r="W2684">
        <f t="shared" si="293"/>
        <v>0</v>
      </c>
      <c r="X2684">
        <f t="shared" si="296"/>
        <v>0</v>
      </c>
      <c r="Y2684">
        <f t="shared" si="294"/>
        <v>0</v>
      </c>
      <c r="Z2684">
        <f t="shared" si="295"/>
        <v>0</v>
      </c>
    </row>
    <row r="2685" spans="1:26" ht="14.4">
      <c r="A2685" s="7" t="s">
        <v>2976</v>
      </c>
      <c r="B2685" s="7" t="s">
        <v>285</v>
      </c>
      <c r="C2685" s="8" t="s">
        <v>78</v>
      </c>
      <c r="D2685" s="9" t="s">
        <v>67</v>
      </c>
      <c r="E2685">
        <v>452.78902747937173</v>
      </c>
      <c r="F2685" s="8"/>
      <c r="G2685">
        <v>6.8273783378567277E-4</v>
      </c>
      <c r="H2685">
        <v>6.4104031685707091E-4</v>
      </c>
      <c r="I2685">
        <v>12710589</v>
      </c>
      <c r="J2685">
        <v>7.7887814640218487</v>
      </c>
      <c r="T2685">
        <f t="shared" si="290"/>
        <v>0</v>
      </c>
      <c r="U2685">
        <f t="shared" si="291"/>
        <v>0</v>
      </c>
      <c r="V2685">
        <f t="shared" si="292"/>
        <v>0</v>
      </c>
      <c r="W2685">
        <f t="shared" si="293"/>
        <v>0</v>
      </c>
      <c r="X2685">
        <f t="shared" si="296"/>
        <v>0</v>
      </c>
      <c r="Y2685">
        <f t="shared" si="294"/>
        <v>0</v>
      </c>
      <c r="Z2685">
        <f t="shared" si="295"/>
        <v>0</v>
      </c>
    </row>
    <row r="2686" spans="1:26" ht="14.4">
      <c r="A2686" s="7" t="s">
        <v>2977</v>
      </c>
      <c r="B2686" s="7" t="s">
        <v>285</v>
      </c>
      <c r="C2686" s="8" t="s">
        <v>78</v>
      </c>
      <c r="D2686" s="9" t="s">
        <v>68</v>
      </c>
      <c r="E2686">
        <v>427.83438596425049</v>
      </c>
      <c r="F2686" s="8"/>
      <c r="G2686">
        <v>6.820017245731556E-4</v>
      </c>
      <c r="H2686">
        <v>6.403491647640092E-4</v>
      </c>
      <c r="I2686">
        <v>12724308</v>
      </c>
      <c r="J2686">
        <v>26.563330595266947</v>
      </c>
      <c r="T2686">
        <f t="shared" si="290"/>
        <v>0</v>
      </c>
      <c r="U2686">
        <f t="shared" si="291"/>
        <v>0</v>
      </c>
      <c r="V2686">
        <f t="shared" si="292"/>
        <v>0</v>
      </c>
      <c r="W2686">
        <f t="shared" si="293"/>
        <v>0</v>
      </c>
      <c r="X2686">
        <f t="shared" si="296"/>
        <v>0</v>
      </c>
      <c r="Y2686">
        <f t="shared" si="294"/>
        <v>0</v>
      </c>
      <c r="Z2686">
        <f t="shared" si="295"/>
        <v>0</v>
      </c>
    </row>
    <row r="2687" spans="1:26" ht="14.4">
      <c r="A2687" s="7" t="s">
        <v>2978</v>
      </c>
      <c r="B2687" s="7" t="s">
        <v>285</v>
      </c>
      <c r="C2687" s="8" t="s">
        <v>78</v>
      </c>
      <c r="D2687" s="9" t="s">
        <v>69</v>
      </c>
      <c r="E2687">
        <v>415.37548201906412</v>
      </c>
      <c r="F2687" s="8"/>
      <c r="G2687">
        <v>6.811531409338658E-4</v>
      </c>
      <c r="H2687">
        <v>6.3955240750508625E-4</v>
      </c>
      <c r="I2687">
        <v>12740160</v>
      </c>
      <c r="J2687">
        <v>28.649561700951949</v>
      </c>
      <c r="T2687">
        <f t="shared" si="290"/>
        <v>0</v>
      </c>
      <c r="U2687">
        <f t="shared" si="291"/>
        <v>0</v>
      </c>
      <c r="V2687">
        <f t="shared" si="292"/>
        <v>0</v>
      </c>
      <c r="W2687">
        <f t="shared" si="293"/>
        <v>0</v>
      </c>
      <c r="X2687">
        <f t="shared" si="296"/>
        <v>0</v>
      </c>
      <c r="Y2687">
        <f t="shared" si="294"/>
        <v>0</v>
      </c>
      <c r="Z2687">
        <f t="shared" si="295"/>
        <v>0</v>
      </c>
    </row>
    <row r="2688" spans="1:26" ht="14.4">
      <c r="A2688" s="7" t="s">
        <v>2979</v>
      </c>
      <c r="B2688" s="7" t="s">
        <v>285</v>
      </c>
      <c r="C2688" s="8" t="s">
        <v>78</v>
      </c>
      <c r="D2688" s="9" t="s">
        <v>70</v>
      </c>
      <c r="E2688">
        <v>345.40743423773438</v>
      </c>
      <c r="F2688" s="8"/>
      <c r="G2688">
        <v>7.2504460835192883E-4</v>
      </c>
      <c r="H2688">
        <v>7.7651503151468298E-4</v>
      </c>
      <c r="I2688">
        <v>12784041</v>
      </c>
      <c r="J2688">
        <v>22.997423115273175</v>
      </c>
      <c r="T2688">
        <f t="shared" si="290"/>
        <v>0</v>
      </c>
      <c r="U2688">
        <f t="shared" si="291"/>
        <v>0</v>
      </c>
      <c r="V2688">
        <f t="shared" si="292"/>
        <v>0</v>
      </c>
      <c r="W2688">
        <f t="shared" si="293"/>
        <v>0</v>
      </c>
      <c r="X2688">
        <f t="shared" si="296"/>
        <v>0</v>
      </c>
      <c r="Y2688">
        <f t="shared" si="294"/>
        <v>0</v>
      </c>
      <c r="Z2688">
        <f t="shared" si="295"/>
        <v>0</v>
      </c>
    </row>
    <row r="2689" spans="1:26" ht="14.4">
      <c r="A2689" s="7" t="s">
        <v>2980</v>
      </c>
      <c r="B2689" s="7" t="s">
        <v>285</v>
      </c>
      <c r="C2689" s="8" t="s">
        <v>78</v>
      </c>
      <c r="D2689" s="9" t="s">
        <v>71</v>
      </c>
      <c r="E2689">
        <v>632.87526710931047</v>
      </c>
      <c r="F2689" s="8"/>
      <c r="G2689">
        <v>7.3225696679891982E-4</v>
      </c>
      <c r="H2689">
        <v>7.9238614133474974E-4</v>
      </c>
      <c r="I2689">
        <v>12888918</v>
      </c>
      <c r="J2689">
        <v>40.57749455772781</v>
      </c>
      <c r="T2689">
        <f t="shared" si="290"/>
        <v>0</v>
      </c>
      <c r="U2689">
        <f t="shared" si="291"/>
        <v>0</v>
      </c>
      <c r="V2689">
        <f t="shared" si="292"/>
        <v>0</v>
      </c>
      <c r="W2689">
        <f t="shared" si="293"/>
        <v>0</v>
      </c>
      <c r="X2689">
        <f t="shared" si="296"/>
        <v>0</v>
      </c>
      <c r="Y2689">
        <f>IF(OR(J2689&lt;$N$7-$S$7,J2689&gt;$P$7+$S$7),1,0)</f>
        <v>0</v>
      </c>
      <c r="Z2689">
        <f t="shared" si="295"/>
        <v>0</v>
      </c>
    </row>
    <row r="2690" spans="1:26" ht="14.4">
      <c r="A2690" s="7" t="s">
        <v>2981</v>
      </c>
      <c r="B2690" s="7" t="s">
        <v>285</v>
      </c>
      <c r="C2690" s="8" t="s">
        <v>78</v>
      </c>
      <c r="D2690" s="9" t="s">
        <v>72</v>
      </c>
      <c r="E2690">
        <v>723.16464484378582</v>
      </c>
      <c r="F2690" s="8"/>
      <c r="G2690">
        <v>7.2172638051390772E-4</v>
      </c>
      <c r="H2690">
        <v>7.8099083748554138E-4</v>
      </c>
      <c r="I2690">
        <v>13076978</v>
      </c>
      <c r="J2690">
        <v>48.482149316149339</v>
      </c>
      <c r="T2690">
        <f t="shared" si="290"/>
        <v>0</v>
      </c>
      <c r="U2690">
        <f t="shared" si="291"/>
        <v>0</v>
      </c>
      <c r="V2690">
        <f t="shared" si="292"/>
        <v>0</v>
      </c>
      <c r="W2690">
        <f t="shared" si="293"/>
        <v>0</v>
      </c>
      <c r="X2690">
        <f t="shared" si="296"/>
        <v>0</v>
      </c>
      <c r="Y2690">
        <f t="shared" ref="Y2690:Y2692" si="297">IF(OR(J2690&lt;$N$7-$S$7,J2690&gt;$P$7+$S$7),1,0)</f>
        <v>0</v>
      </c>
      <c r="Z2690">
        <f t="shared" si="295"/>
        <v>0</v>
      </c>
    </row>
    <row r="2691" spans="1:26" ht="14.4">
      <c r="A2691" s="7" t="s">
        <v>2982</v>
      </c>
      <c r="B2691" s="7" t="s">
        <v>285</v>
      </c>
      <c r="C2691" s="8" t="s">
        <v>78</v>
      </c>
      <c r="D2691" s="9" t="s">
        <v>73</v>
      </c>
      <c r="E2691">
        <v>820.15431480129337</v>
      </c>
      <c r="F2691" s="8"/>
      <c r="G2691">
        <v>7.2499363338063825E-4</v>
      </c>
      <c r="H2691">
        <v>8.0651330986504868E-4</v>
      </c>
      <c r="I2691">
        <v>13358738</v>
      </c>
      <c r="J2691">
        <v>49.705294018042721</v>
      </c>
      <c r="T2691">
        <f t="shared" ref="T2691:T2692" si="298">IF(OR(E2691&lt;$N$2-$S$2,E2691&gt;$P$2+$S$2),1,0)</f>
        <v>0</v>
      </c>
      <c r="U2691">
        <f t="shared" ref="U2691:U2692" si="299">IF(OR(F2691&lt;$N$3-$S$3,F2691&gt;$P$3+$S$3),1,0)</f>
        <v>0</v>
      </c>
      <c r="V2691">
        <f t="shared" ref="V2691:V2692" si="300">IF(OR(G2691&lt;$N$4-$S$4,G2691&gt;$P$4+$S$4),1,0)</f>
        <v>0</v>
      </c>
      <c r="W2691">
        <f t="shared" ref="W2691:W2692" si="301">IF(OR(H2691&lt;$N$5-$S$5,H2691&gt;$P$5+$S$5),1,0)</f>
        <v>0</v>
      </c>
      <c r="X2691">
        <f t="shared" si="296"/>
        <v>0</v>
      </c>
      <c r="Y2691">
        <f t="shared" si="297"/>
        <v>0</v>
      </c>
      <c r="Z2691">
        <f t="shared" ref="Z2691:Z2692" si="302">IF(OR(K2691&lt;$N$8-$S$8,K2691&gt;$P$8+$S$8),1,0)</f>
        <v>0</v>
      </c>
    </row>
    <row r="2692" spans="1:26" ht="14.4">
      <c r="A2692" s="7" t="s">
        <v>2983</v>
      </c>
      <c r="B2692" s="7" t="s">
        <v>285</v>
      </c>
      <c r="C2692" s="8" t="s">
        <v>78</v>
      </c>
      <c r="D2692" s="9" t="s">
        <v>74</v>
      </c>
      <c r="E2692">
        <v>908.78232322963686</v>
      </c>
      <c r="F2692" s="8"/>
      <c r="G2692">
        <v>6.9220202360525485E-4</v>
      </c>
      <c r="H2692">
        <v>7.7431904261610974E-4</v>
      </c>
      <c r="I2692">
        <v>13724317</v>
      </c>
      <c r="J2692">
        <v>54.574664808456404</v>
      </c>
      <c r="T2692">
        <f t="shared" si="298"/>
        <v>0</v>
      </c>
      <c r="U2692">
        <f t="shared" si="299"/>
        <v>0</v>
      </c>
      <c r="V2692">
        <f t="shared" si="300"/>
        <v>0</v>
      </c>
      <c r="W2692">
        <f t="shared" si="301"/>
        <v>0</v>
      </c>
      <c r="X2692">
        <f t="shared" si="296"/>
        <v>0</v>
      </c>
      <c r="Y2692">
        <f t="shared" si="297"/>
        <v>0</v>
      </c>
      <c r="Z2692">
        <f t="shared" si="302"/>
        <v>0</v>
      </c>
    </row>
    <row r="2693" spans="1:26" ht="14.4">
      <c r="A2693" s="7"/>
    </row>
    <row r="2694" spans="1:26" ht="14.4">
      <c r="A2694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2694"/>
  <sheetViews>
    <sheetView workbookViewId="0">
      <selection activeCell="W20" sqref="W20"/>
    </sheetView>
  </sheetViews>
  <sheetFormatPr defaultColWidth="12.6640625" defaultRowHeight="15.75" customHeight="1"/>
  <cols>
    <col min="1" max="1" width="38.33203125" customWidth="1"/>
    <col min="2" max="2" width="34.6640625" customWidth="1"/>
    <col min="5" max="5" width="17.33203125" customWidth="1"/>
    <col min="6" max="6" width="21.5546875" bestFit="1" customWidth="1"/>
    <col min="7" max="7" width="24.44140625" customWidth="1"/>
    <col min="8" max="8" width="14.6640625" bestFit="1" customWidth="1"/>
    <col min="12" max="12" width="18.77734375" bestFit="1" customWidth="1"/>
    <col min="13" max="13" width="20.6640625" bestFit="1" customWidth="1"/>
    <col min="14" max="14" width="18.88671875" bestFit="1" customWidth="1"/>
    <col min="15" max="15" width="14.44140625" bestFit="1" customWidth="1"/>
    <col min="16" max="16" width="15.44140625" bestFit="1" customWidth="1"/>
    <col min="17" max="17" width="13.77734375" bestFit="1" customWidth="1"/>
    <col min="18" max="18" width="15" bestFit="1" customWidth="1"/>
    <col min="19" max="19" width="16" bestFit="1" customWidth="1"/>
    <col min="20" max="20" width="15.5546875" bestFit="1" customWidth="1"/>
    <col min="21" max="21" width="17" bestFit="1" customWidth="1"/>
    <col min="22" max="22" width="15.77734375" bestFit="1" customWidth="1"/>
    <col min="23" max="23" width="19.44140625" bestFit="1" customWidth="1"/>
    <col min="24" max="24" width="13.33203125" customWidth="1"/>
    <col min="25" max="25" width="14.21875" bestFit="1" customWidth="1"/>
    <col min="27" max="27" width="18.5546875" bestFit="1" customWidth="1"/>
    <col min="28" max="28" width="16.6640625" customWidth="1"/>
    <col min="29" max="29" width="19.33203125" bestFit="1" customWidth="1"/>
    <col min="30" max="30" width="19.88671875" bestFit="1" customWidth="1"/>
    <col min="31" max="31" width="22.88671875" customWidth="1"/>
    <col min="32" max="32" width="22.6640625" bestFit="1" customWidth="1"/>
  </cols>
  <sheetData>
    <row r="1" spans="1:32" ht="15.75" customHeight="1">
      <c r="A1" s="4" t="s">
        <v>58</v>
      </c>
      <c r="B1" s="4" t="s">
        <v>5</v>
      </c>
      <c r="C1" s="5" t="s">
        <v>4</v>
      </c>
      <c r="D1" s="6" t="s">
        <v>59</v>
      </c>
      <c r="E1" s="5" t="s">
        <v>10</v>
      </c>
      <c r="F1" s="4" t="s">
        <v>3</v>
      </c>
      <c r="G1" s="5" t="s">
        <v>12</v>
      </c>
      <c r="H1" s="5" t="s">
        <v>14</v>
      </c>
      <c r="I1" s="5" t="s">
        <v>17</v>
      </c>
      <c r="J1" s="5" t="s">
        <v>19</v>
      </c>
      <c r="K1" s="5" t="s">
        <v>22</v>
      </c>
      <c r="L1" s="5" t="s">
        <v>24</v>
      </c>
      <c r="M1" s="5" t="s">
        <v>26</v>
      </c>
      <c r="N1" s="5" t="s">
        <v>28</v>
      </c>
      <c r="O1" s="5" t="s">
        <v>30</v>
      </c>
      <c r="P1" s="5" t="s">
        <v>32</v>
      </c>
      <c r="Q1" s="5" t="s">
        <v>34</v>
      </c>
      <c r="R1" s="5" t="s">
        <v>36</v>
      </c>
      <c r="S1" s="5" t="s">
        <v>38</v>
      </c>
      <c r="T1" s="5" t="s">
        <v>41</v>
      </c>
      <c r="U1" s="5" t="s">
        <v>43</v>
      </c>
      <c r="V1" s="5" t="s">
        <v>46</v>
      </c>
      <c r="W1" s="5" t="s">
        <v>48</v>
      </c>
      <c r="X1" s="5" t="s">
        <v>50</v>
      </c>
      <c r="Y1" s="5" t="s">
        <v>52</v>
      </c>
      <c r="Z1" s="5" t="s">
        <v>54</v>
      </c>
      <c r="AA1" s="5" t="s">
        <v>56</v>
      </c>
      <c r="AB1" s="5" t="s">
        <v>288</v>
      </c>
      <c r="AC1" s="5" t="s">
        <v>289</v>
      </c>
      <c r="AD1" s="5" t="s">
        <v>290</v>
      </c>
      <c r="AE1" s="5" t="s">
        <v>291</v>
      </c>
      <c r="AF1" s="5" t="s">
        <v>292</v>
      </c>
    </row>
    <row r="2" spans="1:32" ht="15.75" customHeight="1">
      <c r="A2" s="7" t="str">
        <f>CONCATENATE(B2," ",D2)</f>
        <v>Afghanistan-Asia 2000</v>
      </c>
      <c r="B2" s="7" t="s">
        <v>60</v>
      </c>
      <c r="C2" s="8" t="s">
        <v>61</v>
      </c>
      <c r="D2" s="9" t="s">
        <v>62</v>
      </c>
      <c r="E2" s="8"/>
      <c r="F2" s="7"/>
      <c r="G2" s="8"/>
      <c r="H2" s="8"/>
      <c r="I2" s="10">
        <f>VLOOKUP(A2,ENERGY!$A$2:$F$2691,5,0)</f>
        <v>0</v>
      </c>
      <c r="J2" s="11">
        <f t="array" ref="J2">VLOOKUP(A2,ENERGY!$A$2:$F$2691,6,0)</f>
        <v>0</v>
      </c>
      <c r="K2" s="10">
        <f t="array" ref="K2">VLOOKUP(A2,'HUMAN RESOURCES'!$A$2:$M$2692,5,0)</f>
        <v>0.05</v>
      </c>
      <c r="L2" s="11">
        <f t="array" ref="L2">VLOOKUP(A2,'HUMAN RESOURCES'!$A$2:$M$2692,6,0)</f>
        <v>9.5000000000000001E-2</v>
      </c>
      <c r="M2" s="10">
        <f t="array" ref="M2">VLOOKUP(A2,'HUMAN RESOURCES'!$A$2:$M$2692,7,0)</f>
        <v>56</v>
      </c>
      <c r="N2" s="10">
        <f t="array" ref="N2">VLOOKUP(A2,'HUMAN RESOURCES'!$A$2:$M$2692,8,0)</f>
        <v>54</v>
      </c>
      <c r="O2" s="10">
        <f t="array" ref="O2">VLOOKUP(A2,'HUMAN RESOURCES'!$A$2:$M$2692,9,0)</f>
        <v>0.495</v>
      </c>
      <c r="P2" s="10">
        <f t="array" ref="P2">VLOOKUP(A2,'HUMAN RESOURCES'!$A$2:$M$2692,10,0)</f>
        <v>0.48499999999999999</v>
      </c>
      <c r="Q2" s="10">
        <f t="array" ref="Q2">VLOOKUP(A2,'HUMAN RESOURCES'!$A$2:$M$2692,11,0)</f>
        <v>0.02</v>
      </c>
      <c r="R2" s="10">
        <f t="array" ref="R2">VLOOKUP(A2,'HUMAN RESOURCES'!$A$2:$M$2692,12,0)</f>
        <v>20595360</v>
      </c>
      <c r="S2" s="10">
        <f t="array" ref="S2">VLOOKUP(A2,'HUMAN RESOURCES'!$A$2:$M$2692,13,0)</f>
        <v>0.21299999999999999</v>
      </c>
      <c r="T2" s="10">
        <f t="array" ref="T2">VLOOKUP(A2,TOURISM!$A$2:$F$2692,5,0)</f>
        <v>0</v>
      </c>
      <c r="U2" s="10">
        <f t="array" ref="U2">VLOOKUP(A2,TOURISM!$A$2:$F$2692,6,0)</f>
        <v>0</v>
      </c>
      <c r="V2" s="10">
        <f t="array" ref="V2">VLOOKUP(A2,BUSINESS!$A$2:$J$2692,5,0)</f>
        <v>0</v>
      </c>
      <c r="W2" s="10">
        <f t="array" ref="W2">VLOOKUP(A2,BUSINESS!$A$2:$J$2692,6,0)</f>
        <v>0</v>
      </c>
      <c r="X2" s="10">
        <f t="array" ref="X2">VLOOKUP(A2,BUSINESS!$A$2:$J$2692,7,0)</f>
        <v>0</v>
      </c>
      <c r="Y2" s="10">
        <f t="array" ref="Y2">VLOOKUP(A2,BUSINESS!$A$2:$J$2692,8,0)</f>
        <v>0</v>
      </c>
      <c r="Z2" s="10">
        <f t="array" ref="Z2">VLOOKUP(A2,BUSINESS!$A$2:$J$2692,9,0)</f>
        <v>0.129</v>
      </c>
      <c r="AA2" s="10">
        <f t="array" ref="AA2">VLOOKUP(A2,BUSINESS!$A$2:$J$2692,10,0)</f>
        <v>0.57976412489999996</v>
      </c>
      <c r="AB2" s="12">
        <f t="shared" ref="AB2:AB65" si="0">F2/R2</f>
        <v>0</v>
      </c>
      <c r="AC2" s="10">
        <f t="shared" ref="AC2:AC256" si="1">J2/R2</f>
        <v>0</v>
      </c>
      <c r="AD2" s="10">
        <f t="shared" ref="AD2:AD256" si="2">I2/R2</f>
        <v>0</v>
      </c>
      <c r="AE2" s="10">
        <f t="shared" ref="AE2:AE256" si="3">U2/R2</f>
        <v>0</v>
      </c>
      <c r="AF2">
        <f>T2/R2</f>
        <v>0</v>
      </c>
    </row>
    <row r="3" spans="1:32" ht="15.75" customHeight="1">
      <c r="A3" s="7" t="str">
        <f t="shared" ref="A3:A66" si="4">CONCATENATE(B3," ",D3)</f>
        <v>Afghanistan-Asia 2001</v>
      </c>
      <c r="B3" s="7" t="s">
        <v>60</v>
      </c>
      <c r="C3" s="8" t="s">
        <v>61</v>
      </c>
      <c r="D3" s="9" t="s">
        <v>63</v>
      </c>
      <c r="E3" s="8"/>
      <c r="F3" s="13">
        <v>2461666315</v>
      </c>
      <c r="G3" s="8"/>
      <c r="H3" s="8"/>
      <c r="I3" s="10">
        <f>VLOOKUP(A3,ENERGY!$A$2:$F$2691,5,0)</f>
        <v>0</v>
      </c>
      <c r="J3" s="11">
        <f t="array" ref="J3">VLOOKUP(A3,ENERGY!$A$2:$F$2691,6,0)</f>
        <v>0</v>
      </c>
      <c r="K3" s="10">
        <f t="array" ref="K3">VLOOKUP(A3,'HUMAN RESOURCES'!$A$2:$M$2692,5,0)</f>
        <v>4.9000000000000002E-2</v>
      </c>
      <c r="L3" s="11">
        <f t="array" ref="L3">VLOOKUP(A3,'HUMAN RESOURCES'!$A$2:$M$2692,6,0)</f>
        <v>9.2999999999999999E-2</v>
      </c>
      <c r="M3" s="10">
        <f t="array" ref="M3">VLOOKUP(A3,'HUMAN RESOURCES'!$A$2:$M$2692,7,0)</f>
        <v>56</v>
      </c>
      <c r="N3" s="10">
        <f t="array" ref="N3">VLOOKUP(A3,'HUMAN RESOURCES'!$A$2:$M$2692,8,0)</f>
        <v>54</v>
      </c>
      <c r="O3" s="10">
        <f t="array" ref="O3">VLOOKUP(A3,'HUMAN RESOURCES'!$A$2:$M$2692,9,0)</f>
        <v>0.495</v>
      </c>
      <c r="P3" s="10">
        <f t="array" ref="P3">VLOOKUP(A3,'HUMAN RESOURCES'!$A$2:$M$2692,10,0)</f>
        <v>0.48399999999999999</v>
      </c>
      <c r="Q3" s="10">
        <f t="array" ref="Q3">VLOOKUP(A3,'HUMAN RESOURCES'!$A$2:$M$2692,11,0)</f>
        <v>0.02</v>
      </c>
      <c r="R3" s="10">
        <f t="array" ref="R3">VLOOKUP(A3,'HUMAN RESOURCES'!$A$2:$M$2692,12,0)</f>
        <v>21347782</v>
      </c>
      <c r="S3" s="10">
        <f t="array" ref="S3">VLOOKUP(A3,'HUMAN RESOURCES'!$A$2:$M$2692,13,0)</f>
        <v>0.216</v>
      </c>
      <c r="T3" s="10">
        <f t="array" ref="T3">VLOOKUP(A3,TOURISM!$A$2:$F$2692,5,0)</f>
        <v>0</v>
      </c>
      <c r="U3" s="10">
        <f t="array" ref="U3">VLOOKUP(A3,TOURISM!$A$2:$F$2692,6,0)</f>
        <v>0</v>
      </c>
      <c r="V3" s="10">
        <f t="array" ref="V3">VLOOKUP(A3,BUSINESS!$A$2:$J$2692,5,0)</f>
        <v>0</v>
      </c>
      <c r="W3" s="10">
        <f t="array" ref="W3">VLOOKUP(A3,BUSINESS!$A$2:$J$2692,6,0)</f>
        <v>0</v>
      </c>
      <c r="X3" s="10">
        <f t="array" ref="X3">VLOOKUP(A3,BUSINESS!$A$2:$J$2692,7,0)</f>
        <v>0</v>
      </c>
      <c r="Y3" s="10">
        <f t="array" ref="Y3">VLOOKUP(A3,BUSINESS!$A$2:$J$2692,8,0)</f>
        <v>0</v>
      </c>
      <c r="Z3" s="10">
        <f t="array" ref="Z3">VLOOKUP(A3,BUSINESS!$A$2:$J$2692,9,0)</f>
        <v>0</v>
      </c>
      <c r="AA3" s="10">
        <f t="array" ref="AA3">VLOOKUP(A3,BUSINESS!$A$2:$J$2692,10,0)</f>
        <v>0.57976412489999996</v>
      </c>
      <c r="AB3" s="12">
        <f t="shared" si="0"/>
        <v>115.31250951504002</v>
      </c>
      <c r="AC3" s="10">
        <f t="shared" si="1"/>
        <v>0</v>
      </c>
      <c r="AD3" s="10">
        <f t="shared" si="2"/>
        <v>0</v>
      </c>
      <c r="AE3" s="10">
        <f t="shared" si="3"/>
        <v>0</v>
      </c>
      <c r="AF3">
        <f t="shared" ref="AF3:AF66" si="5">T3/R3</f>
        <v>0</v>
      </c>
    </row>
    <row r="4" spans="1:32" ht="15.75" customHeight="1">
      <c r="A4" s="7" t="str">
        <f t="shared" si="4"/>
        <v>Afghanistan-Asia 2002</v>
      </c>
      <c r="B4" s="7" t="s">
        <v>60</v>
      </c>
      <c r="C4" s="8" t="s">
        <v>61</v>
      </c>
      <c r="D4" s="9" t="s">
        <v>64</v>
      </c>
      <c r="E4" s="14">
        <v>8.8999999999999996E-2</v>
      </c>
      <c r="F4" s="13">
        <v>4128818043</v>
      </c>
      <c r="G4" s="14">
        <v>14</v>
      </c>
      <c r="H4" s="8"/>
      <c r="I4" s="10">
        <f t="array" ref="I4">VLOOKUP(A4,ENERGY!$A$2:$F$2691,5,0)</f>
        <v>0</v>
      </c>
      <c r="J4" s="11">
        <f t="array" ref="J4">VLOOKUP(A4,ENERGY!$A$2:$F$2691,6,0)</f>
        <v>8236</v>
      </c>
      <c r="K4" s="10">
        <f t="array" ref="K4">VLOOKUP(A4,'HUMAN RESOURCES'!$A$2:$M$2692,5,0)</f>
        <v>4.8000000000000001E-2</v>
      </c>
      <c r="L4" s="11">
        <f t="array" ref="L4">VLOOKUP(A4,'HUMAN RESOURCES'!$A$2:$M$2692,6,0)</f>
        <v>9.0999999999999998E-2</v>
      </c>
      <c r="M4" s="10">
        <f t="array" ref="M4">VLOOKUP(A4,'HUMAN RESOURCES'!$A$2:$M$2692,7,0)</f>
        <v>57</v>
      </c>
      <c r="N4" s="10">
        <f t="array" ref="N4">VLOOKUP(A4,'HUMAN RESOURCES'!$A$2:$M$2692,8,0)</f>
        <v>55</v>
      </c>
      <c r="O4" s="10">
        <f t="array" ref="O4">VLOOKUP(A4,'HUMAN RESOURCES'!$A$2:$M$2692,9,0)</f>
        <v>0.495</v>
      </c>
      <c r="P4" s="10">
        <f t="array" ref="P4">VLOOKUP(A4,'HUMAN RESOURCES'!$A$2:$M$2692,10,0)</f>
        <v>0.48499999999999999</v>
      </c>
      <c r="Q4" s="10">
        <f t="array" ref="Q4">VLOOKUP(A4,'HUMAN RESOURCES'!$A$2:$M$2692,11,0)</f>
        <v>0.02</v>
      </c>
      <c r="R4" s="10">
        <f t="array" ref="R4">VLOOKUP(A4,'HUMAN RESOURCES'!$A$2:$M$2692,12,0)</f>
        <v>22202806</v>
      </c>
      <c r="S4" s="10">
        <f t="array" ref="S4">VLOOKUP(A4,'HUMAN RESOURCES'!$A$2:$M$2692,13,0)</f>
        <v>0.219</v>
      </c>
      <c r="T4" s="10">
        <f t="array" ref="T4">VLOOKUP(A4,TOURISM!$A$2:$F$2692,5,0)</f>
        <v>0</v>
      </c>
      <c r="U4" s="10">
        <f t="array" ref="U4">VLOOKUP(A4,TOURISM!$A$2:$F$2692,6,0)</f>
        <v>0</v>
      </c>
      <c r="V4" s="10">
        <f t="array" ref="V4">VLOOKUP(A4,BUSINESS!$A$2:$J$2692,5,0)</f>
        <v>0</v>
      </c>
      <c r="W4" s="10">
        <f t="array" ref="W4">VLOOKUP(A4,BUSINESS!$A$2:$J$2692,6,0)</f>
        <v>0</v>
      </c>
      <c r="X4" s="10">
        <f t="array" ref="X4">VLOOKUP(A4,BUSINESS!$A$2:$J$2692,7,0)</f>
        <v>0</v>
      </c>
      <c r="Y4" s="10">
        <f t="array" ref="Y4">VLOOKUP(A4,BUSINESS!$A$2:$J$2692,8,0)</f>
        <v>0</v>
      </c>
      <c r="Z4" s="10">
        <f t="array" ref="Z4">VLOOKUP(A4,BUSINESS!$A$2:$J$2692,9,0)</f>
        <v>0</v>
      </c>
      <c r="AA4" s="10">
        <f t="array" ref="AA4">VLOOKUP(A4,BUSINESS!$A$2:$J$2692,10,0)</f>
        <v>1E-3</v>
      </c>
      <c r="AB4" s="12">
        <f t="shared" si="0"/>
        <v>185.9592901455789</v>
      </c>
      <c r="AC4" s="10">
        <f t="shared" si="1"/>
        <v>3.709441049928554E-4</v>
      </c>
      <c r="AD4" s="10">
        <f t="shared" si="2"/>
        <v>0</v>
      </c>
      <c r="AE4" s="10">
        <f t="shared" si="3"/>
        <v>0</v>
      </c>
      <c r="AF4">
        <f t="shared" si="5"/>
        <v>0</v>
      </c>
    </row>
    <row r="5" spans="1:32" ht="15.75" customHeight="1">
      <c r="A5" s="7" t="str">
        <f t="shared" si="4"/>
        <v>Afghanistan-Asia 2003</v>
      </c>
      <c r="B5" s="7" t="s">
        <v>60</v>
      </c>
      <c r="C5" s="8" t="s">
        <v>61</v>
      </c>
      <c r="D5" s="9" t="s">
        <v>65</v>
      </c>
      <c r="E5" s="14">
        <v>0.1</v>
      </c>
      <c r="F5" s="13">
        <v>4583648922</v>
      </c>
      <c r="G5" s="14">
        <v>18</v>
      </c>
      <c r="H5" s="8"/>
      <c r="I5" s="10">
        <f t="array" ref="I5">VLOOKUP(A5,ENERGY!$A$2:$F$2691,5,0)</f>
        <v>0</v>
      </c>
      <c r="J5" s="11">
        <f t="array" ref="J5">VLOOKUP(A5,ENERGY!$A$2:$F$2691,6,0)</f>
        <v>6524</v>
      </c>
      <c r="K5" s="10">
        <f t="array" ref="K5">VLOOKUP(A5,'HUMAN RESOURCES'!$A$2:$M$2692,5,0)</f>
        <v>4.7E-2</v>
      </c>
      <c r="L5" s="11">
        <f t="array" ref="L5">VLOOKUP(A5,'HUMAN RESOURCES'!$A$2:$M$2692,6,0)</f>
        <v>8.7999999999999995E-2</v>
      </c>
      <c r="M5" s="10">
        <f t="array" ref="M5">VLOOKUP(A5,'HUMAN RESOURCES'!$A$2:$M$2692,7,0)</f>
        <v>57</v>
      </c>
      <c r="N5" s="10">
        <f t="array" ref="N5">VLOOKUP(A5,'HUMAN RESOURCES'!$A$2:$M$2692,8,0)</f>
        <v>55</v>
      </c>
      <c r="O5" s="10">
        <f t="array" ref="O5">VLOOKUP(A5,'HUMAN RESOURCES'!$A$2:$M$2692,9,0)</f>
        <v>0.49399999999999999</v>
      </c>
      <c r="P5" s="10">
        <f t="array" ref="P5">VLOOKUP(A5,'HUMAN RESOURCES'!$A$2:$M$2692,10,0)</f>
        <v>0.48499999999999999</v>
      </c>
      <c r="Q5" s="10">
        <f t="array" ref="Q5">VLOOKUP(A5,'HUMAN RESOURCES'!$A$2:$M$2692,11,0)</f>
        <v>0.02</v>
      </c>
      <c r="R5" s="10">
        <f t="array" ref="R5">VLOOKUP(A5,'HUMAN RESOURCES'!$A$2:$M$2692,12,0)</f>
        <v>23116142</v>
      </c>
      <c r="S5" s="10">
        <f t="array" ref="S5">VLOOKUP(A5,'HUMAN RESOURCES'!$A$2:$M$2692,13,0)</f>
        <v>0.222</v>
      </c>
      <c r="T5" s="10">
        <f t="array" ref="T5">VLOOKUP(A5,TOURISM!$A$2:$F$2692,5,0)</f>
        <v>0</v>
      </c>
      <c r="U5" s="10">
        <f t="array" ref="U5">VLOOKUP(A5,TOURISM!$A$2:$F$2692,6,0)</f>
        <v>0</v>
      </c>
      <c r="V5" s="10">
        <f t="array" ref="V5">VLOOKUP(A5,BUSINESS!$A$2:$J$2692,5,0)</f>
        <v>0</v>
      </c>
      <c r="W5" s="10">
        <f t="array" ref="W5">VLOOKUP(A5,BUSINESS!$A$2:$J$2692,6,0)</f>
        <v>0</v>
      </c>
      <c r="X5" s="10">
        <f t="array" ref="X5">VLOOKUP(A5,BUSINESS!$A$2:$J$2692,7,0)</f>
        <v>0</v>
      </c>
      <c r="Y5" s="10">
        <f t="array" ref="Y5">VLOOKUP(A5,BUSINESS!$A$2:$J$2692,8,0)</f>
        <v>0</v>
      </c>
      <c r="Z5" s="10">
        <f t="array" ref="Z5">VLOOKUP(A5,BUSINESS!$A$2:$J$2692,9,0)</f>
        <v>1E-3</v>
      </c>
      <c r="AA5" s="10">
        <f t="array" ref="AA5">VLOOKUP(A5,BUSINESS!$A$2:$J$2692,10,0)</f>
        <v>8.9999999999999993E-3</v>
      </c>
      <c r="AB5" s="12">
        <f t="shared" si="0"/>
        <v>198.28779914918329</v>
      </c>
      <c r="AC5" s="10">
        <f t="shared" si="1"/>
        <v>2.82227025599687E-4</v>
      </c>
      <c r="AD5" s="10">
        <f t="shared" si="2"/>
        <v>0</v>
      </c>
      <c r="AE5" s="10">
        <f t="shared" si="3"/>
        <v>0</v>
      </c>
      <c r="AF5">
        <f t="shared" si="5"/>
        <v>0</v>
      </c>
    </row>
    <row r="6" spans="1:32" ht="15.75" customHeight="1">
      <c r="A6" s="7" t="str">
        <f t="shared" si="4"/>
        <v>Afghanistan-Asia 2004</v>
      </c>
      <c r="B6" s="7" t="s">
        <v>60</v>
      </c>
      <c r="C6" s="8" t="s">
        <v>61</v>
      </c>
      <c r="D6" s="9" t="s">
        <v>66</v>
      </c>
      <c r="E6" s="14">
        <v>9.8000000000000004E-2</v>
      </c>
      <c r="F6" s="13">
        <v>5285461999</v>
      </c>
      <c r="G6" s="14">
        <v>19</v>
      </c>
      <c r="H6" s="8"/>
      <c r="I6" s="10">
        <f t="array" ref="I6">VLOOKUP(A6,ENERGY!$A$2:$F$2691,5,0)</f>
        <v>0</v>
      </c>
      <c r="J6" s="11">
        <f t="array" ref="J6">VLOOKUP(A6,ENERGY!$A$2:$F$2691,6,0)</f>
        <v>3927</v>
      </c>
      <c r="K6" s="10">
        <f t="array" ref="K6">VLOOKUP(A6,'HUMAN RESOURCES'!$A$2:$M$2692,5,0)</f>
        <v>4.5999999999999999E-2</v>
      </c>
      <c r="L6" s="11">
        <f t="array" ref="L6">VLOOKUP(A6,'HUMAN RESOURCES'!$A$2:$M$2692,6,0)</f>
        <v>8.5999999999999993E-2</v>
      </c>
      <c r="M6" s="10">
        <f t="array" ref="M6">VLOOKUP(A6,'HUMAN RESOURCES'!$A$2:$M$2692,7,0)</f>
        <v>58</v>
      </c>
      <c r="N6" s="10">
        <f t="array" ref="N6">VLOOKUP(A6,'HUMAN RESOURCES'!$A$2:$M$2692,8,0)</f>
        <v>55</v>
      </c>
      <c r="O6" s="10">
        <f t="array" ref="O6">VLOOKUP(A6,'HUMAN RESOURCES'!$A$2:$M$2692,9,0)</f>
        <v>0.49399999999999999</v>
      </c>
      <c r="P6" s="10">
        <f t="array" ref="P6">VLOOKUP(A6,'HUMAN RESOURCES'!$A$2:$M$2692,10,0)</f>
        <v>0.48599999999999999</v>
      </c>
      <c r="Q6" s="10">
        <f t="array" ref="Q6">VLOOKUP(A6,'HUMAN RESOURCES'!$A$2:$M$2692,11,0)</f>
        <v>0.02</v>
      </c>
      <c r="R6" s="10">
        <f t="array" ref="R6">VLOOKUP(A6,'HUMAN RESOURCES'!$A$2:$M$2692,12,0)</f>
        <v>24018682</v>
      </c>
      <c r="S6" s="10">
        <f t="array" ref="S6">VLOOKUP(A6,'HUMAN RESOURCES'!$A$2:$M$2692,13,0)</f>
        <v>0.22600000000000001</v>
      </c>
      <c r="T6" s="10">
        <f t="array" ref="T6">VLOOKUP(A6,TOURISM!$A$2:$F$2692,5,0)</f>
        <v>0</v>
      </c>
      <c r="U6" s="10">
        <f t="array" ref="U6">VLOOKUP(A6,TOURISM!$A$2:$F$2692,6,0)</f>
        <v>0</v>
      </c>
      <c r="V6" s="10">
        <f t="array" ref="V6">VLOOKUP(A6,BUSINESS!$A$2:$J$2692,5,0)</f>
        <v>0</v>
      </c>
      <c r="W6" s="10">
        <f t="array" ref="W6">VLOOKUP(A6,BUSINESS!$A$2:$J$2692,6,0)</f>
        <v>9</v>
      </c>
      <c r="X6" s="10">
        <f t="array" ref="X6">VLOOKUP(A6,BUSINESS!$A$2:$J$2692,7,0)</f>
        <v>0</v>
      </c>
      <c r="Y6" s="10">
        <f t="array" ref="Y6">VLOOKUP(A6,BUSINESS!$A$2:$J$2692,8,0)</f>
        <v>0</v>
      </c>
      <c r="Z6" s="10">
        <f t="array" ref="Z6">VLOOKUP(A6,BUSINESS!$A$2:$J$2692,9,0)</f>
        <v>1E-3</v>
      </c>
      <c r="AA6" s="10">
        <f t="array" ref="AA6">VLOOKUP(A6,BUSINESS!$A$2:$J$2692,10,0)</f>
        <v>2.5000000000000001E-2</v>
      </c>
      <c r="AB6" s="12">
        <f t="shared" si="0"/>
        <v>220.05628780963085</v>
      </c>
      <c r="AC6" s="10">
        <f t="shared" si="1"/>
        <v>1.6349773064150647E-4</v>
      </c>
      <c r="AD6" s="10">
        <f t="shared" si="2"/>
        <v>0</v>
      </c>
      <c r="AE6" s="10">
        <f t="shared" si="3"/>
        <v>0</v>
      </c>
      <c r="AF6">
        <f t="shared" si="5"/>
        <v>0</v>
      </c>
    </row>
    <row r="7" spans="1:32" ht="15.75" customHeight="1">
      <c r="A7" s="7" t="str">
        <f t="shared" si="4"/>
        <v>Afghanistan-Asia 2005</v>
      </c>
      <c r="B7" s="7" t="s">
        <v>60</v>
      </c>
      <c r="C7" s="8" t="s">
        <v>61</v>
      </c>
      <c r="D7" s="9" t="s">
        <v>67</v>
      </c>
      <c r="E7" s="14">
        <v>9.1999999999999998E-2</v>
      </c>
      <c r="F7" s="13">
        <v>6275076016</v>
      </c>
      <c r="G7" s="14">
        <v>21</v>
      </c>
      <c r="H7" s="8"/>
      <c r="I7" s="10">
        <f t="array" ref="I7">VLOOKUP(A7,ENERGY!$A$2:$F$2691,5,0)</f>
        <v>0</v>
      </c>
      <c r="J7" s="11">
        <f t="array" ref="J7">VLOOKUP(A7,ENERGY!$A$2:$F$2691,6,0)</f>
        <v>1991</v>
      </c>
      <c r="K7" s="10">
        <f t="array" ref="K7">VLOOKUP(A7,'HUMAN RESOURCES'!$A$2:$M$2692,5,0)</f>
        <v>4.4999999999999998E-2</v>
      </c>
      <c r="L7" s="11">
        <f t="array" ref="L7">VLOOKUP(A7,'HUMAN RESOURCES'!$A$2:$M$2692,6,0)</f>
        <v>8.4000000000000005E-2</v>
      </c>
      <c r="M7" s="10">
        <f t="array" ref="M7">VLOOKUP(A7,'HUMAN RESOURCES'!$A$2:$M$2692,7,0)</f>
        <v>58</v>
      </c>
      <c r="N7" s="10">
        <f t="array" ref="N7">VLOOKUP(A7,'HUMAN RESOURCES'!$A$2:$M$2692,8,0)</f>
        <v>56</v>
      </c>
      <c r="O7" s="10">
        <f t="array" ref="O7">VLOOKUP(A7,'HUMAN RESOURCES'!$A$2:$M$2692,9,0)</f>
        <v>0.49299999999999999</v>
      </c>
      <c r="P7" s="10">
        <f t="array" ref="P7">VLOOKUP(A7,'HUMAN RESOURCES'!$A$2:$M$2692,10,0)</f>
        <v>0.48699999999999999</v>
      </c>
      <c r="Q7" s="10">
        <f t="array" ref="Q7">VLOOKUP(A7,'HUMAN RESOURCES'!$A$2:$M$2692,11,0)</f>
        <v>0.02</v>
      </c>
      <c r="R7" s="10">
        <f t="array" ref="R7">VLOOKUP(A7,'HUMAN RESOURCES'!$A$2:$M$2692,12,0)</f>
        <v>24860855</v>
      </c>
      <c r="S7" s="10">
        <f t="array" ref="S7">VLOOKUP(A7,'HUMAN RESOURCES'!$A$2:$M$2692,13,0)</f>
        <v>0.22900000000000001</v>
      </c>
      <c r="T7" s="10">
        <f t="array" ref="T7">VLOOKUP(A7,TOURISM!$A$2:$F$2692,5,0)</f>
        <v>0</v>
      </c>
      <c r="U7" s="10">
        <f t="array" ref="U7">VLOOKUP(A7,TOURISM!$A$2:$F$2692,6,0)</f>
        <v>0</v>
      </c>
      <c r="V7" s="10">
        <f t="array" ref="V7">VLOOKUP(A7,BUSINESS!$A$2:$J$2692,5,0)</f>
        <v>0.36299999999999999</v>
      </c>
      <c r="W7" s="10">
        <f t="array" ref="W7">VLOOKUP(A7,BUSINESS!$A$2:$J$2692,6,0)</f>
        <v>9</v>
      </c>
      <c r="X7" s="10">
        <f t="array" ref="X7">VLOOKUP(A7,BUSINESS!$A$2:$J$2692,7,0)</f>
        <v>0</v>
      </c>
      <c r="Y7" s="10">
        <f t="array" ref="Y7">VLOOKUP(A7,BUSINESS!$A$2:$J$2692,8,0)</f>
        <v>275</v>
      </c>
      <c r="Z7" s="10">
        <f t="array" ref="Z7">VLOOKUP(A7,BUSINESS!$A$2:$J$2692,9,0)</f>
        <v>1.2E-2</v>
      </c>
      <c r="AA7" s="10">
        <f t="array" ref="AA7">VLOOKUP(A7,BUSINESS!$A$2:$J$2692,10,0)</f>
        <v>4.8000000000000001E-2</v>
      </c>
      <c r="AB7" s="12">
        <f t="shared" si="0"/>
        <v>252.40789248800976</v>
      </c>
      <c r="AC7" s="10">
        <f t="shared" si="1"/>
        <v>8.0085741218473782E-5</v>
      </c>
      <c r="AD7" s="10">
        <f t="shared" si="2"/>
        <v>0</v>
      </c>
      <c r="AE7" s="10">
        <f t="shared" si="3"/>
        <v>0</v>
      </c>
      <c r="AF7">
        <f t="shared" si="5"/>
        <v>0</v>
      </c>
    </row>
    <row r="8" spans="1:32" ht="15.75" customHeight="1">
      <c r="A8" s="7" t="str">
        <f t="shared" si="4"/>
        <v>Afghanistan-Asia 2006</v>
      </c>
      <c r="B8" s="7" t="s">
        <v>60</v>
      </c>
      <c r="C8" s="8" t="s">
        <v>61</v>
      </c>
      <c r="D8" s="9" t="s">
        <v>68</v>
      </c>
      <c r="E8" s="14">
        <v>9.0999999999999998E-2</v>
      </c>
      <c r="F8" s="13">
        <v>7057597615</v>
      </c>
      <c r="G8" s="14">
        <v>23</v>
      </c>
      <c r="H8" s="14">
        <v>0.18</v>
      </c>
      <c r="J8" s="11">
        <v>1991</v>
      </c>
      <c r="K8" s="10">
        <f t="array" ref="K8">VLOOKUP(A8,'HUMAN RESOURCES'!$A$2:$M$2692,5,0)</f>
        <v>4.3999999999999997E-2</v>
      </c>
      <c r="L8" s="11">
        <f t="array" ref="L8">VLOOKUP(A8,'HUMAN RESOURCES'!$A$2:$M$2692,6,0)</f>
        <v>8.2000000000000003E-2</v>
      </c>
      <c r="M8" s="10">
        <f t="array" ref="M8">VLOOKUP(A8,'HUMAN RESOURCES'!$A$2:$M$2692,7,0)</f>
        <v>59</v>
      </c>
      <c r="N8" s="10">
        <f t="array" ref="N8">VLOOKUP(A8,'HUMAN RESOURCES'!$A$2:$M$2692,8,0)</f>
        <v>56</v>
      </c>
      <c r="O8" s="10">
        <f t="array" ref="O8">VLOOKUP(A8,'HUMAN RESOURCES'!$A$2:$M$2692,9,0)</f>
        <v>0.49299999999999999</v>
      </c>
      <c r="P8" s="10">
        <f t="array" ref="P8">VLOOKUP(A8,'HUMAN RESOURCES'!$A$2:$M$2692,10,0)</f>
        <v>0.48699999999999999</v>
      </c>
      <c r="Q8" s="10">
        <f t="array" ref="Q8">VLOOKUP(A8,'HUMAN RESOURCES'!$A$2:$M$2692,11,0)</f>
        <v>0.02</v>
      </c>
      <c r="R8" s="10">
        <f t="array" ref="R8">VLOOKUP(A8,'HUMAN RESOURCES'!$A$2:$M$2692,12,0)</f>
        <v>25631282</v>
      </c>
      <c r="S8" s="10">
        <f t="array" ref="S8">VLOOKUP(A8,'HUMAN RESOURCES'!$A$2:$M$2692,13,0)</f>
        <v>0.23200000000000001</v>
      </c>
      <c r="T8" s="10">
        <f t="array" ref="T8">VLOOKUP(A8,TOURISM!$A$2:$F$2692,5,0)</f>
        <v>0</v>
      </c>
      <c r="U8" s="10">
        <f t="array" ref="U8">VLOOKUP(A8,TOURISM!$A$2:$F$2692,6,0)</f>
        <v>0</v>
      </c>
      <c r="V8" s="10">
        <f t="array" ref="V8">VLOOKUP(A8,BUSINESS!$A$2:$J$2692,5,0)</f>
        <v>0.36299999999999999</v>
      </c>
      <c r="W8" s="10">
        <f t="array" ref="W8">VLOOKUP(A8,BUSINESS!$A$2:$J$2692,6,0)</f>
        <v>9</v>
      </c>
      <c r="X8" s="10">
        <f t="array" ref="X8">VLOOKUP(A8,BUSINESS!$A$2:$J$2692,7,0)</f>
        <v>0</v>
      </c>
      <c r="Y8" s="10">
        <f t="array" ref="Y8">VLOOKUP(A8,BUSINESS!$A$2:$J$2692,8,0)</f>
        <v>275</v>
      </c>
      <c r="Z8" s="10">
        <f t="array" ref="Z8">VLOOKUP(A8,BUSINESS!$A$2:$J$2692,9,0)</f>
        <v>2.1000000000000001E-2</v>
      </c>
      <c r="AA8" s="10">
        <f t="array" ref="AA8">VLOOKUP(A8,BUSINESS!$A$2:$J$2692,10,0)</f>
        <v>9.8000000000000004E-2</v>
      </c>
      <c r="AB8" s="12">
        <f t="shared" si="0"/>
        <v>275.35094089324133</v>
      </c>
      <c r="AC8" s="10">
        <f t="shared" si="1"/>
        <v>7.7678517992194071E-5</v>
      </c>
      <c r="AD8" s="10">
        <f t="shared" si="2"/>
        <v>0</v>
      </c>
      <c r="AE8" s="10">
        <f t="shared" si="3"/>
        <v>0</v>
      </c>
      <c r="AF8">
        <f t="shared" si="5"/>
        <v>0</v>
      </c>
    </row>
    <row r="9" spans="1:32" ht="15.75" customHeight="1">
      <c r="A9" s="7" t="str">
        <f t="shared" si="4"/>
        <v>Afghanistan-Asia 2007</v>
      </c>
      <c r="B9" s="7" t="s">
        <v>60</v>
      </c>
      <c r="C9" s="8" t="s">
        <v>61</v>
      </c>
      <c r="D9" s="9" t="s">
        <v>69</v>
      </c>
      <c r="E9" s="14">
        <v>0.1</v>
      </c>
      <c r="F9" s="13">
        <v>9843851009</v>
      </c>
      <c r="G9" s="14">
        <v>30</v>
      </c>
      <c r="H9" s="14">
        <v>0.18099999999999999</v>
      </c>
      <c r="J9" s="11">
        <v>1991</v>
      </c>
      <c r="K9" s="10">
        <f t="array" ref="K9">VLOOKUP(A9,'HUMAN RESOURCES'!$A$2:$M$2692,5,0)</f>
        <v>4.2000000000000003E-2</v>
      </c>
      <c r="L9" s="11">
        <f t="array" ref="L9">VLOOKUP(A9,'HUMAN RESOURCES'!$A$2:$M$2692,6,0)</f>
        <v>0.08</v>
      </c>
      <c r="M9" s="10">
        <f t="array" ref="M9">VLOOKUP(A9,'HUMAN RESOURCES'!$A$2:$M$2692,7,0)</f>
        <v>59</v>
      </c>
      <c r="N9" s="10">
        <f t="array" ref="N9">VLOOKUP(A9,'HUMAN RESOURCES'!$A$2:$M$2692,8,0)</f>
        <v>57</v>
      </c>
      <c r="O9" s="10">
        <f t="array" ref="O9">VLOOKUP(A9,'HUMAN RESOURCES'!$A$2:$M$2692,9,0)</f>
        <v>0.49199999999999999</v>
      </c>
      <c r="P9" s="10">
        <f t="array" ref="P9">VLOOKUP(A9,'HUMAN RESOURCES'!$A$2:$M$2692,10,0)</f>
        <v>0.48699999999999999</v>
      </c>
      <c r="Q9" s="10">
        <f t="array" ref="Q9">VLOOKUP(A9,'HUMAN RESOURCES'!$A$2:$M$2692,11,0)</f>
        <v>2.1000000000000001E-2</v>
      </c>
      <c r="R9" s="10">
        <f t="array" ref="R9">VLOOKUP(A9,'HUMAN RESOURCES'!$A$2:$M$2692,12,0)</f>
        <v>26349243</v>
      </c>
      <c r="S9" s="10">
        <f t="array" ref="S9">VLOOKUP(A9,'HUMAN RESOURCES'!$A$2:$M$2692,13,0)</f>
        <v>0.23599999999999999</v>
      </c>
      <c r="T9" s="10">
        <f t="array" ref="T9">VLOOKUP(A9,TOURISM!$A$2:$F$2692,5,0)</f>
        <v>0</v>
      </c>
      <c r="U9" s="10">
        <f t="array" ref="U9">VLOOKUP(A9,TOURISM!$A$2:$F$2692,6,0)</f>
        <v>0</v>
      </c>
      <c r="V9" s="10">
        <f t="array" ref="V9">VLOOKUP(A9,BUSINESS!$A$2:$J$2692,5,0)</f>
        <v>0.36299999999999999</v>
      </c>
      <c r="W9" s="10">
        <f t="array" ref="W9">VLOOKUP(A9,BUSINESS!$A$2:$J$2692,6,0)</f>
        <v>9</v>
      </c>
      <c r="X9" s="10">
        <f t="array" ref="X9">VLOOKUP(A9,BUSINESS!$A$2:$J$2692,7,0)</f>
        <v>0</v>
      </c>
      <c r="Y9" s="10">
        <f t="array" ref="Y9">VLOOKUP(A9,BUSINESS!$A$2:$J$2692,8,0)</f>
        <v>275</v>
      </c>
      <c r="Z9" s="10">
        <f t="array" ref="Z9">VLOOKUP(A9,BUSINESS!$A$2:$J$2692,9,0)</f>
        <v>1.9E-2</v>
      </c>
      <c r="AA9" s="10">
        <f t="array" ref="AA9">VLOOKUP(A9,BUSINESS!$A$2:$J$2692,10,0)</f>
        <v>0.17699999999999999</v>
      </c>
      <c r="AB9" s="12">
        <f t="shared" si="0"/>
        <v>373.59141623157825</v>
      </c>
      <c r="AC9" s="10">
        <f t="shared" si="1"/>
        <v>7.5561943088839407E-5</v>
      </c>
      <c r="AD9" s="10">
        <f t="shared" si="2"/>
        <v>0</v>
      </c>
      <c r="AE9" s="10">
        <f t="shared" si="3"/>
        <v>0</v>
      </c>
      <c r="AF9">
        <f t="shared" si="5"/>
        <v>0</v>
      </c>
    </row>
    <row r="10" spans="1:32" ht="15.75" customHeight="1">
      <c r="A10" s="7" t="str">
        <f t="shared" si="4"/>
        <v>Afghanistan-Asia 2008</v>
      </c>
      <c r="B10" s="7" t="s">
        <v>60</v>
      </c>
      <c r="C10" s="8" t="s">
        <v>61</v>
      </c>
      <c r="D10" s="9" t="s">
        <v>70</v>
      </c>
      <c r="E10" s="14">
        <v>9.7000000000000003E-2</v>
      </c>
      <c r="F10" s="13">
        <v>10190534636</v>
      </c>
      <c r="G10" s="14">
        <v>35</v>
      </c>
      <c r="H10" s="14">
        <v>0.14899999999999999</v>
      </c>
      <c r="I10" s="10">
        <f t="array" ref="I10">VLOOKUP(A10,ENERGY!$A$2:$F$2691,5,0)</f>
        <v>0</v>
      </c>
      <c r="J10" s="11">
        <f t="array" ref="J10">VLOOKUP(A10,ENERGY!$A$2:$F$2691,6,0)</f>
        <v>583</v>
      </c>
      <c r="K10" s="10">
        <f t="array" ref="K10">VLOOKUP(A10,'HUMAN RESOURCES'!$A$2:$M$2692,5,0)</f>
        <v>4.1000000000000002E-2</v>
      </c>
      <c r="L10" s="11">
        <f t="array" ref="L10">VLOOKUP(A10,'HUMAN RESOURCES'!$A$2:$M$2692,6,0)</f>
        <v>7.9000000000000001E-2</v>
      </c>
      <c r="M10" s="10">
        <f t="array" ref="M10">VLOOKUP(A10,'HUMAN RESOURCES'!$A$2:$M$2692,7,0)</f>
        <v>60</v>
      </c>
      <c r="N10" s="10">
        <f t="array" ref="N10">VLOOKUP(A10,'HUMAN RESOURCES'!$A$2:$M$2692,8,0)</f>
        <v>57</v>
      </c>
      <c r="O10" s="10">
        <f t="array" ref="O10">VLOOKUP(A10,'HUMAN RESOURCES'!$A$2:$M$2692,9,0)</f>
        <v>0.49199999999999999</v>
      </c>
      <c r="P10" s="10">
        <f t="array" ref="P10">VLOOKUP(A10,'HUMAN RESOURCES'!$A$2:$M$2692,10,0)</f>
        <v>0.48699999999999999</v>
      </c>
      <c r="Q10" s="10">
        <f t="array" ref="Q10">VLOOKUP(A10,'HUMAN RESOURCES'!$A$2:$M$2692,11,0)</f>
        <v>2.1000000000000001E-2</v>
      </c>
      <c r="R10" s="10">
        <f t="array" ref="R10">VLOOKUP(A10,'HUMAN RESOURCES'!$A$2:$M$2692,12,0)</f>
        <v>27032197</v>
      </c>
      <c r="S10" s="10">
        <f t="array" ref="S10">VLOOKUP(A10,'HUMAN RESOURCES'!$A$2:$M$2692,13,0)</f>
        <v>0.23899999999999999</v>
      </c>
      <c r="T10" s="10">
        <f t="array" ref="T10">VLOOKUP(A10,TOURISM!$A$2:$F$2692,5,0)</f>
        <v>43000000</v>
      </c>
      <c r="U10" s="10">
        <f t="array" ref="U10">VLOOKUP(A10,TOURISM!$A$2:$F$2692,6,0)</f>
        <v>58000000</v>
      </c>
      <c r="V10" s="10">
        <f t="array" ref="V10">VLOOKUP(A10,BUSINESS!$A$2:$J$2692,5,0)</f>
        <v>0.36299999999999999</v>
      </c>
      <c r="W10" s="10">
        <f t="array" ref="W10">VLOOKUP(A10,BUSINESS!$A$2:$J$2692,6,0)</f>
        <v>9</v>
      </c>
      <c r="X10" s="10">
        <f t="array" ref="X10">VLOOKUP(A10,BUSINESS!$A$2:$J$2692,7,0)</f>
        <v>0</v>
      </c>
      <c r="Y10" s="10">
        <f t="array" ref="Y10">VLOOKUP(A10,BUSINESS!$A$2:$J$2692,8,0)</f>
        <v>275</v>
      </c>
      <c r="Z10" s="10">
        <f t="array" ref="Z10">VLOOKUP(A10,BUSINESS!$A$2:$J$2692,9,0)</f>
        <v>1.7999999999999999E-2</v>
      </c>
      <c r="AA10" s="10">
        <f t="array" ref="AA10">VLOOKUP(A10,BUSINESS!$A$2:$J$2692,10,0)</f>
        <v>0.29199999999999998</v>
      </c>
      <c r="AB10" s="12">
        <f t="shared" si="0"/>
        <v>376.97766985051197</v>
      </c>
      <c r="AC10" s="10">
        <f t="shared" si="1"/>
        <v>2.156687449414489E-5</v>
      </c>
      <c r="AD10" s="10">
        <f t="shared" si="2"/>
        <v>0</v>
      </c>
      <c r="AE10" s="10">
        <f t="shared" si="3"/>
        <v>2.1455895723163012</v>
      </c>
      <c r="AF10">
        <f t="shared" si="5"/>
        <v>1.590695717406913</v>
      </c>
    </row>
    <row r="11" spans="1:32" ht="15.75" customHeight="1">
      <c r="A11" s="7" t="str">
        <f t="shared" si="4"/>
        <v>Afghanistan-Asia 2009</v>
      </c>
      <c r="B11" s="7" t="s">
        <v>60</v>
      </c>
      <c r="C11" s="8" t="s">
        <v>61</v>
      </c>
      <c r="D11" s="9" t="s">
        <v>71</v>
      </c>
      <c r="E11" s="14">
        <v>8.6999999999999994E-2</v>
      </c>
      <c r="F11" s="13">
        <v>12486950469</v>
      </c>
      <c r="G11" s="14">
        <v>35</v>
      </c>
      <c r="H11" s="14">
        <v>0.15</v>
      </c>
      <c r="I11" s="10">
        <f t="array" ref="I11">VLOOKUP(A11,ENERGY!$A$2:$F$2691,5,0)</f>
        <v>0</v>
      </c>
      <c r="J11" s="11">
        <f t="array" ref="J11">VLOOKUP(A11,ENERGY!$A$2:$F$2691,6,0)</f>
        <v>1338</v>
      </c>
      <c r="K11" s="10">
        <f t="array" ref="K11">VLOOKUP(A11,'HUMAN RESOURCES'!$A$2:$M$2692,5,0)</f>
        <v>3.9E-2</v>
      </c>
      <c r="L11" s="11">
        <f t="array" ref="L11">VLOOKUP(A11,'HUMAN RESOURCES'!$A$2:$M$2692,6,0)</f>
        <v>7.6999999999999999E-2</v>
      </c>
      <c r="M11" s="10">
        <f t="array" ref="M11">VLOOKUP(A11,'HUMAN RESOURCES'!$A$2:$M$2692,7,0)</f>
        <v>60</v>
      </c>
      <c r="N11" s="10">
        <f t="array" ref="N11">VLOOKUP(A11,'HUMAN RESOURCES'!$A$2:$M$2692,8,0)</f>
        <v>58</v>
      </c>
      <c r="O11" s="10">
        <f t="array" ref="O11">VLOOKUP(A11,'HUMAN RESOURCES'!$A$2:$M$2692,9,0)</f>
        <v>0.49</v>
      </c>
      <c r="P11" s="10">
        <f t="array" ref="P11">VLOOKUP(A11,'HUMAN RESOURCES'!$A$2:$M$2692,10,0)</f>
        <v>0.48899999999999999</v>
      </c>
      <c r="Q11" s="10">
        <f t="array" ref="Q11">VLOOKUP(A11,'HUMAN RESOURCES'!$A$2:$M$2692,11,0)</f>
        <v>2.1000000000000001E-2</v>
      </c>
      <c r="R11" s="10">
        <f t="array" ref="R11">VLOOKUP(A11,'HUMAN RESOURCES'!$A$2:$M$2692,12,0)</f>
        <v>27708187</v>
      </c>
      <c r="S11" s="10">
        <f t="array" ref="S11">VLOOKUP(A11,'HUMAN RESOURCES'!$A$2:$M$2692,13,0)</f>
        <v>0.24299999999999999</v>
      </c>
      <c r="T11" s="10">
        <f t="array" ref="T11">VLOOKUP(A11,TOURISM!$A$2:$F$2692,5,0)</f>
        <v>96000000</v>
      </c>
      <c r="U11" s="10">
        <f t="array" ref="U11">VLOOKUP(A11,TOURISM!$A$2:$F$2692,6,0)</f>
        <v>61000000</v>
      </c>
      <c r="V11" s="10">
        <f t="array" ref="V11">VLOOKUP(A11,BUSINESS!$A$2:$J$2692,5,0)</f>
        <v>0.36299999999999999</v>
      </c>
      <c r="W11" s="10">
        <f t="array" ref="W11">VLOOKUP(A11,BUSINESS!$A$2:$J$2692,6,0)</f>
        <v>7</v>
      </c>
      <c r="X11" s="10">
        <f t="array" ref="X11">VLOOKUP(A11,BUSINESS!$A$2:$J$2692,7,0)</f>
        <v>0</v>
      </c>
      <c r="Y11" s="10">
        <f t="array" ref="Y11">VLOOKUP(A11,BUSINESS!$A$2:$J$2692,8,0)</f>
        <v>275</v>
      </c>
      <c r="Z11" s="10">
        <f t="array" ref="Z11">VLOOKUP(A11,BUSINESS!$A$2:$J$2692,9,0)</f>
        <v>3.5999999999999997E-2</v>
      </c>
      <c r="AA11" s="10">
        <f t="array" ref="AA11">VLOOKUP(A11,BUSINESS!$A$2:$J$2692,10,0)</f>
        <v>0.379</v>
      </c>
      <c r="AB11" s="12">
        <f t="shared" si="0"/>
        <v>450.65923905450762</v>
      </c>
      <c r="AC11" s="10">
        <f t="shared" si="1"/>
        <v>4.8288976828400932E-5</v>
      </c>
      <c r="AD11" s="10">
        <f t="shared" si="2"/>
        <v>0</v>
      </c>
      <c r="AE11" s="10">
        <f t="shared" si="3"/>
        <v>2.201515386048174</v>
      </c>
      <c r="AF11">
        <f t="shared" si="5"/>
        <v>3.4646799518135198</v>
      </c>
    </row>
    <row r="12" spans="1:32" ht="15.75" customHeight="1">
      <c r="A12" s="7" t="str">
        <f t="shared" si="4"/>
        <v>Afghanistan-Asia 2010</v>
      </c>
      <c r="B12" s="7" t="s">
        <v>60</v>
      </c>
      <c r="C12" s="8" t="s">
        <v>61</v>
      </c>
      <c r="D12" s="9" t="s">
        <v>72</v>
      </c>
      <c r="E12" s="14">
        <v>8.6999999999999994E-2</v>
      </c>
      <c r="F12" s="13">
        <v>15936784436</v>
      </c>
      <c r="G12" s="14">
        <v>43</v>
      </c>
      <c r="H12" s="14">
        <v>0.157</v>
      </c>
      <c r="J12" s="11">
        <v>1338</v>
      </c>
      <c r="K12" s="10">
        <f t="array" ref="K12">VLOOKUP(A12,'HUMAN RESOURCES'!$A$2:$M$2692,5,0)</f>
        <v>3.7999999999999999E-2</v>
      </c>
      <c r="L12" s="11">
        <f t="array" ref="L12">VLOOKUP(A12,'HUMAN RESOURCES'!$A$2:$M$2692,6,0)</f>
        <v>7.4999999999999997E-2</v>
      </c>
      <c r="M12" s="10">
        <f t="array" ref="M12">VLOOKUP(A12,'HUMAN RESOURCES'!$A$2:$M$2692,7,0)</f>
        <v>61</v>
      </c>
      <c r="N12" s="10">
        <f t="array" ref="N12">VLOOKUP(A12,'HUMAN RESOURCES'!$A$2:$M$2692,8,0)</f>
        <v>58</v>
      </c>
      <c r="O12" s="10">
        <f t="array" ref="O12">VLOOKUP(A12,'HUMAN RESOURCES'!$A$2:$M$2692,9,0)</f>
        <v>0.48599999999999999</v>
      </c>
      <c r="P12" s="10">
        <f t="array" ref="P12">VLOOKUP(A12,'HUMAN RESOURCES'!$A$2:$M$2692,10,0)</f>
        <v>0.49199999999999999</v>
      </c>
      <c r="Q12" s="10">
        <f t="array" ref="Q12">VLOOKUP(A12,'HUMAN RESOURCES'!$A$2:$M$2692,11,0)</f>
        <v>2.1999999999999999E-2</v>
      </c>
      <c r="R12" s="10">
        <f t="array" ref="R12">VLOOKUP(A12,'HUMAN RESOURCES'!$A$2:$M$2692,12,0)</f>
        <v>28397812</v>
      </c>
      <c r="S12" s="10">
        <f t="array" ref="S12">VLOOKUP(A12,'HUMAN RESOURCES'!$A$2:$M$2692,13,0)</f>
        <v>0.247</v>
      </c>
      <c r="T12" s="10">
        <f t="array" ref="T12">VLOOKUP(A12,TOURISM!$A$2:$F$2692,5,0)</f>
        <v>138000000</v>
      </c>
      <c r="U12" s="10">
        <f t="array" ref="U12">VLOOKUP(A12,TOURISM!$A$2:$F$2692,6,0)</f>
        <v>86000000</v>
      </c>
      <c r="V12" s="10">
        <f t="array" ref="V12">VLOOKUP(A12,BUSINESS!$A$2:$J$2692,5,0)</f>
        <v>0.36299999999999999</v>
      </c>
      <c r="W12" s="10">
        <f t="array" ref="W12">VLOOKUP(A12,BUSINESS!$A$2:$J$2692,6,0)</f>
        <v>7</v>
      </c>
      <c r="X12" s="10">
        <f t="array" ref="X12">VLOOKUP(A12,BUSINESS!$A$2:$J$2692,7,0)</f>
        <v>0</v>
      </c>
      <c r="Y12" s="10">
        <f t="array" ref="Y12">VLOOKUP(A12,BUSINESS!$A$2:$J$2692,8,0)</f>
        <v>275</v>
      </c>
      <c r="Z12" s="10">
        <f t="array" ref="Z12">VLOOKUP(A12,BUSINESS!$A$2:$J$2692,9,0)</f>
        <v>0.04</v>
      </c>
      <c r="AA12" s="10">
        <f t="array" ref="AA12">VLOOKUP(A12,BUSINESS!$A$2:$J$2692,10,0)</f>
        <v>0.45800000000000002</v>
      </c>
      <c r="AB12" s="12">
        <f t="shared" si="0"/>
        <v>561.19761747841699</v>
      </c>
      <c r="AC12" s="10">
        <f t="shared" si="1"/>
        <v>4.7116306002730066E-5</v>
      </c>
      <c r="AD12" s="10">
        <f t="shared" si="2"/>
        <v>0</v>
      </c>
      <c r="AE12" s="10">
        <f t="shared" si="3"/>
        <v>3.0284023290245039</v>
      </c>
      <c r="AF12">
        <f t="shared" si="5"/>
        <v>4.859529318667227</v>
      </c>
    </row>
    <row r="13" spans="1:32" ht="15.75" customHeight="1">
      <c r="A13" s="7" t="str">
        <f t="shared" si="4"/>
        <v>Afghanistan-Asia 2011</v>
      </c>
      <c r="B13" s="7" t="s">
        <v>60</v>
      </c>
      <c r="C13" s="8" t="s">
        <v>61</v>
      </c>
      <c r="D13" s="9" t="s">
        <v>73</v>
      </c>
      <c r="E13" s="14">
        <v>8.4000000000000005E-2</v>
      </c>
      <c r="F13" s="13">
        <v>17870159082</v>
      </c>
      <c r="G13" s="14">
        <v>48</v>
      </c>
      <c r="H13" s="14">
        <v>0.151</v>
      </c>
      <c r="I13" s="10">
        <f t="array" ref="I13">VLOOKUP(A13,ENERGY!$A$2:$F$2691,5,0)</f>
        <v>0</v>
      </c>
      <c r="J13" s="11">
        <f t="array" ref="J13">VLOOKUP(A13,ENERGY!$A$2:$F$2691,6,0)</f>
        <v>733</v>
      </c>
      <c r="K13" s="10">
        <f t="array" ref="K13">VLOOKUP(A13,'HUMAN RESOURCES'!$A$2:$M$2692,5,0)</f>
        <v>3.6999999999999998E-2</v>
      </c>
      <c r="L13" s="11">
        <f t="array" ref="L13">VLOOKUP(A13,'HUMAN RESOURCES'!$A$2:$M$2692,6,0)</f>
        <v>7.3999999999999996E-2</v>
      </c>
      <c r="M13" s="10">
        <f t="array" ref="M13">VLOOKUP(A13,'HUMAN RESOURCES'!$A$2:$M$2692,7,0)</f>
        <v>61</v>
      </c>
      <c r="N13" s="10">
        <f t="array" ref="N13">VLOOKUP(A13,'HUMAN RESOURCES'!$A$2:$M$2692,8,0)</f>
        <v>59</v>
      </c>
      <c r="O13" s="10">
        <f t="array" ref="O13">VLOOKUP(A13,'HUMAN RESOURCES'!$A$2:$M$2692,9,0)</f>
        <v>0.48099999999999998</v>
      </c>
      <c r="P13" s="10">
        <f t="array" ref="P13">VLOOKUP(A13,'HUMAN RESOURCES'!$A$2:$M$2692,10,0)</f>
        <v>0.497</v>
      </c>
      <c r="Q13" s="10">
        <f t="array" ref="Q13">VLOOKUP(A13,'HUMAN RESOURCES'!$A$2:$M$2692,11,0)</f>
        <v>2.1999999999999999E-2</v>
      </c>
      <c r="R13" s="10">
        <f t="array" ref="R13">VLOOKUP(A13,'HUMAN RESOURCES'!$A$2:$M$2692,12,0)</f>
        <v>29105480</v>
      </c>
      <c r="S13" s="10">
        <f t="array" ref="S13">VLOOKUP(A13,'HUMAN RESOURCES'!$A$2:$M$2692,13,0)</f>
        <v>0.251</v>
      </c>
      <c r="T13" s="10">
        <f t="array" ref="T13">VLOOKUP(A13,TOURISM!$A$2:$F$2692,5,0)</f>
        <v>137000000</v>
      </c>
      <c r="U13" s="10">
        <f t="array" ref="U13">VLOOKUP(A13,TOURISM!$A$2:$F$2692,6,0)</f>
        <v>127000000</v>
      </c>
      <c r="V13" s="10">
        <f t="array" ref="V13">VLOOKUP(A13,BUSINESS!$A$2:$J$2692,5,0)</f>
        <v>0.36299999999999999</v>
      </c>
      <c r="W13" s="10">
        <f t="array" ref="W13">VLOOKUP(A13,BUSINESS!$A$2:$J$2692,6,0)</f>
        <v>7</v>
      </c>
      <c r="X13" s="10">
        <f t="array" ref="X13">VLOOKUP(A13,BUSINESS!$A$2:$J$2692,7,0)</f>
        <v>0</v>
      </c>
      <c r="Y13" s="10">
        <f t="array" ref="Y13">VLOOKUP(A13,BUSINESS!$A$2:$J$2692,8,0)</f>
        <v>275</v>
      </c>
      <c r="Z13" s="10">
        <f t="array" ref="Z13">VLOOKUP(A13,BUSINESS!$A$2:$J$2692,9,0)</f>
        <v>0.05</v>
      </c>
      <c r="AA13" s="10">
        <f t="array" ref="AA13">VLOOKUP(A13,BUSINESS!$A$2:$J$2692,10,0)</f>
        <v>0.60299999999999998</v>
      </c>
      <c r="AB13" s="12">
        <f t="shared" si="0"/>
        <v>613.97919161614925</v>
      </c>
      <c r="AC13" s="10">
        <f t="shared" si="1"/>
        <v>2.5184260833355092E-5</v>
      </c>
      <c r="AD13" s="10">
        <f t="shared" si="2"/>
        <v>0</v>
      </c>
      <c r="AE13" s="10">
        <f t="shared" si="3"/>
        <v>4.3634394622593407</v>
      </c>
      <c r="AF13">
        <f t="shared" si="5"/>
        <v>4.7070173726734623</v>
      </c>
    </row>
    <row r="14" spans="1:32" ht="15.75" customHeight="1">
      <c r="A14" s="7" t="str">
        <f t="shared" si="4"/>
        <v>Afghanistan-Asia 2012</v>
      </c>
      <c r="B14" s="7" t="s">
        <v>60</v>
      </c>
      <c r="C14" s="8" t="s">
        <v>61</v>
      </c>
      <c r="D14" s="9" t="s">
        <v>74</v>
      </c>
      <c r="E14" s="14">
        <v>8.5999999999999993E-2</v>
      </c>
      <c r="F14" s="13">
        <v>20506795254</v>
      </c>
      <c r="G14" s="14">
        <v>51</v>
      </c>
      <c r="H14" s="14">
        <v>0.15</v>
      </c>
      <c r="I14" s="10">
        <f t="array" ref="I14">VLOOKUP(A14,ENERGY!$A$2:$F$2691,5,0)</f>
        <v>0</v>
      </c>
      <c r="J14" s="11">
        <f t="array" ref="J14">VLOOKUP(A14,ENERGY!$A$2:$F$2691,6,0)</f>
        <v>359</v>
      </c>
      <c r="K14" s="10">
        <f t="array" ref="K14">VLOOKUP(A14,'HUMAN RESOURCES'!$A$2:$M$2692,5,0)</f>
        <v>3.5000000000000003E-2</v>
      </c>
      <c r="L14" s="11">
        <f t="array" ref="L14">VLOOKUP(A14,'HUMAN RESOURCES'!$A$2:$M$2692,6,0)</f>
        <v>7.1999999999999995E-2</v>
      </c>
      <c r="M14" s="10">
        <f t="array" ref="M14">VLOOKUP(A14,'HUMAN RESOURCES'!$A$2:$M$2692,7,0)</f>
        <v>62</v>
      </c>
      <c r="N14" s="10">
        <f t="array" ref="N14">VLOOKUP(A14,'HUMAN RESOURCES'!$A$2:$M$2692,8,0)</f>
        <v>59</v>
      </c>
      <c r="O14" s="10">
        <f t="array" ref="O14">VLOOKUP(A14,'HUMAN RESOURCES'!$A$2:$M$2692,9,0)</f>
        <v>0.47399999999999998</v>
      </c>
      <c r="P14" s="10">
        <f t="array" ref="P14">VLOOKUP(A14,'HUMAN RESOURCES'!$A$2:$M$2692,10,0)</f>
        <v>0.503</v>
      </c>
      <c r="Q14" s="10">
        <f t="array" ref="Q14">VLOOKUP(A14,'HUMAN RESOURCES'!$A$2:$M$2692,11,0)</f>
        <v>2.3E-2</v>
      </c>
      <c r="R14" s="10">
        <f t="array" ref="R14">VLOOKUP(A14,'HUMAN RESOURCES'!$A$2:$M$2692,12,0)</f>
        <v>29824536</v>
      </c>
      <c r="S14" s="10">
        <f t="array" ref="S14">VLOOKUP(A14,'HUMAN RESOURCES'!$A$2:$M$2692,13,0)</f>
        <v>0.255</v>
      </c>
      <c r="T14" s="10">
        <f t="array" ref="T14">VLOOKUP(A14,TOURISM!$A$2:$F$2692,5,0)</f>
        <v>116000000</v>
      </c>
      <c r="U14" s="10">
        <f t="array" ref="U14">VLOOKUP(A14,TOURISM!$A$2:$F$2692,6,0)</f>
        <v>80000000</v>
      </c>
      <c r="V14" s="10">
        <f t="array" ref="V14">VLOOKUP(A14,BUSINESS!$A$2:$J$2692,5,0)</f>
        <v>0.36299999999999999</v>
      </c>
      <c r="W14" s="10">
        <f t="array" ref="W14">VLOOKUP(A14,BUSINESS!$A$2:$J$2692,6,0)</f>
        <v>7</v>
      </c>
      <c r="X14" s="10">
        <f t="array" ref="X14">VLOOKUP(A14,BUSINESS!$A$2:$J$2692,7,0)</f>
        <v>170</v>
      </c>
      <c r="Y14" s="10">
        <f t="array" ref="Y14">VLOOKUP(A14,BUSINESS!$A$2:$J$2692,8,0)</f>
        <v>275</v>
      </c>
      <c r="Z14" s="10">
        <f t="array" ref="Z14">VLOOKUP(A14,BUSINESS!$A$2:$J$2692,9,0)</f>
        <v>5.5E-2</v>
      </c>
      <c r="AA14" s="10">
        <f t="array" ref="AA14">VLOOKUP(A14,BUSINESS!$A$2:$J$2692,10,0)</f>
        <v>0.65500000000000003</v>
      </c>
      <c r="AB14" s="12">
        <f t="shared" si="0"/>
        <v>687.58136770342378</v>
      </c>
      <c r="AC14" s="10">
        <f t="shared" si="1"/>
        <v>1.2037069076280013E-5</v>
      </c>
      <c r="AD14" s="10">
        <f t="shared" si="2"/>
        <v>0</v>
      </c>
      <c r="AE14" s="10">
        <f t="shared" si="3"/>
        <v>2.6823552259119805</v>
      </c>
      <c r="AF14">
        <f t="shared" si="5"/>
        <v>3.8894150775723721</v>
      </c>
    </row>
    <row r="15" spans="1:32" ht="15.75" customHeight="1">
      <c r="A15" s="7" t="str">
        <f t="shared" si="4"/>
        <v>Albania-Europe 2000</v>
      </c>
      <c r="B15" s="7" t="s">
        <v>75</v>
      </c>
      <c r="C15" s="8" t="s">
        <v>76</v>
      </c>
      <c r="D15" s="9" t="s">
        <v>62</v>
      </c>
      <c r="E15" s="14">
        <v>6.4000000000000001E-2</v>
      </c>
      <c r="F15" s="13">
        <v>3686649387</v>
      </c>
      <c r="G15" s="14">
        <v>70</v>
      </c>
      <c r="H15" s="14">
        <v>0.221</v>
      </c>
      <c r="I15" s="10">
        <f t="array" ref="I15">VLOOKUP(A15,ENERGY!$A$2:$F$2691,5,0)</f>
        <v>0</v>
      </c>
      <c r="J15" s="11">
        <f t="array" ref="J15">VLOOKUP(A15,ENERGY!$A$2:$F$2691,6,0)</f>
        <v>0</v>
      </c>
      <c r="K15" s="10">
        <f t="array" ref="K15">VLOOKUP(A15,'HUMAN RESOURCES'!$A$2:$M$2692,5,0)</f>
        <v>1.9E-2</v>
      </c>
      <c r="L15" s="11">
        <f t="array" ref="L15">VLOOKUP(A15,'HUMAN RESOURCES'!$A$2:$M$2692,6,0)</f>
        <v>2.3E-2</v>
      </c>
      <c r="M15" s="10">
        <f t="array" ref="M15">VLOOKUP(A15,'HUMAN RESOURCES'!$A$2:$M$2692,7,0)</f>
        <v>77</v>
      </c>
      <c r="N15" s="10">
        <f t="array" ref="N15">VLOOKUP(A15,'HUMAN RESOURCES'!$A$2:$M$2692,8,0)</f>
        <v>71</v>
      </c>
      <c r="O15" s="10">
        <f t="array" ref="O15">VLOOKUP(A15,'HUMAN RESOURCES'!$A$2:$M$2692,9,0)</f>
        <v>0.30299999999999999</v>
      </c>
      <c r="P15" s="10">
        <f t="array" ref="P15">VLOOKUP(A15,'HUMAN RESOURCES'!$A$2:$M$2692,10,0)</f>
        <v>0.628</v>
      </c>
      <c r="Q15" s="10">
        <f t="array" ref="Q15">VLOOKUP(A15,'HUMAN RESOURCES'!$A$2:$M$2692,11,0)</f>
        <v>6.8000000000000005E-2</v>
      </c>
      <c r="R15" s="10">
        <f t="array" ref="R15">VLOOKUP(A15,'HUMAN RESOURCES'!$A$2:$M$2692,12,0)</f>
        <v>3089027</v>
      </c>
      <c r="S15" s="10">
        <f t="array" ref="S15">VLOOKUP(A15,'HUMAN RESOURCES'!$A$2:$M$2692,13,0)</f>
        <v>0.41699999999999998</v>
      </c>
      <c r="T15" s="10">
        <f t="array" ref="T15">VLOOKUP(A15,TOURISM!$A$2:$F$2692,5,0)</f>
        <v>398000000</v>
      </c>
      <c r="U15" s="10">
        <f t="array" ref="U15">VLOOKUP(A15,TOURISM!$A$2:$F$2692,6,0)</f>
        <v>290000000</v>
      </c>
      <c r="V15" s="10">
        <f t="array" ref="V15">VLOOKUP(A15,BUSINESS!$A$2:$J$2692,5,0)</f>
        <v>0</v>
      </c>
      <c r="W15" s="10">
        <f t="array" ref="W15">VLOOKUP(A15,BUSINESS!$A$2:$J$2692,6,0)</f>
        <v>0</v>
      </c>
      <c r="X15" s="10">
        <f t="array" ref="X15">VLOOKUP(A15,BUSINESS!$A$2:$J$2692,7,0)</f>
        <v>0</v>
      </c>
      <c r="Y15" s="10">
        <f t="array" ref="Y15">VLOOKUP(A15,BUSINESS!$A$2:$J$2692,8,0)</f>
        <v>0</v>
      </c>
      <c r="Z15" s="10">
        <f t="array" ref="Z15">VLOOKUP(A15,BUSINESS!$A$2:$J$2692,9,0)</f>
        <v>1E-3</v>
      </c>
      <c r="AA15" s="10">
        <f t="array" ref="AA15">VLOOKUP(A15,BUSINESS!$A$2:$J$2692,10,0)</f>
        <v>8.9999999999999993E-3</v>
      </c>
      <c r="AB15" s="12">
        <f t="shared" si="0"/>
        <v>1193.4662231828986</v>
      </c>
      <c r="AC15" s="10">
        <f t="shared" si="1"/>
        <v>0</v>
      </c>
      <c r="AD15" s="10">
        <f t="shared" si="2"/>
        <v>0</v>
      </c>
      <c r="AE15" s="10">
        <f t="shared" si="3"/>
        <v>93.880694471106921</v>
      </c>
      <c r="AF15">
        <f t="shared" si="5"/>
        <v>128.84315999827777</v>
      </c>
    </row>
    <row r="16" spans="1:32" ht="15.75" customHeight="1">
      <c r="A16" s="7" t="str">
        <f t="shared" si="4"/>
        <v>Albania-Europe 2001</v>
      </c>
      <c r="B16" s="7" t="s">
        <v>75</v>
      </c>
      <c r="C16" s="8" t="s">
        <v>76</v>
      </c>
      <c r="D16" s="9" t="s">
        <v>63</v>
      </c>
      <c r="E16" s="14">
        <v>0.06</v>
      </c>
      <c r="F16" s="13">
        <v>4091020249</v>
      </c>
      <c r="G16" s="14">
        <v>75</v>
      </c>
      <c r="H16" s="14">
        <v>0.19700000000000001</v>
      </c>
      <c r="I16" s="10">
        <f t="array" ref="I16">VLOOKUP(A16,ENERGY!$A$2:$F$2691,5,0)</f>
        <v>2173</v>
      </c>
      <c r="J16" s="11">
        <f t="array" ref="J16">VLOOKUP(A16,ENERGY!$A$2:$F$2691,6,0)</f>
        <v>0</v>
      </c>
      <c r="K16" s="10">
        <f t="array" ref="K16">VLOOKUP(A16,'HUMAN RESOURCES'!$A$2:$M$2692,5,0)</f>
        <v>1.7999999999999999E-2</v>
      </c>
      <c r="L16" s="11">
        <f t="array" ref="L16">VLOOKUP(A16,'HUMAN RESOURCES'!$A$2:$M$2692,6,0)</f>
        <v>2.1999999999999999E-2</v>
      </c>
      <c r="M16" s="10">
        <f t="array" ref="M16">VLOOKUP(A16,'HUMAN RESOURCES'!$A$2:$M$2692,7,0)</f>
        <v>78</v>
      </c>
      <c r="N16" s="10">
        <f t="array" ref="N16">VLOOKUP(A16,'HUMAN RESOURCES'!$A$2:$M$2692,8,0)</f>
        <v>72</v>
      </c>
      <c r="O16" s="10">
        <f t="array" ref="O16">VLOOKUP(A16,'HUMAN RESOURCES'!$A$2:$M$2692,9,0)</f>
        <v>0.29699999999999999</v>
      </c>
      <c r="P16" s="10">
        <f t="array" ref="P16">VLOOKUP(A16,'HUMAN RESOURCES'!$A$2:$M$2692,10,0)</f>
        <v>0.63200000000000001</v>
      </c>
      <c r="Q16" s="10">
        <f t="array" ref="Q16">VLOOKUP(A16,'HUMAN RESOURCES'!$A$2:$M$2692,11,0)</f>
        <v>7.0999999999999994E-2</v>
      </c>
      <c r="R16" s="10">
        <f t="array" ref="R16">VLOOKUP(A16,'HUMAN RESOURCES'!$A$2:$M$2692,12,0)</f>
        <v>3064111</v>
      </c>
      <c r="S16" s="10">
        <f t="array" ref="S16">VLOOKUP(A16,'HUMAN RESOURCES'!$A$2:$M$2692,13,0)</f>
        <v>0.42399999999999999</v>
      </c>
      <c r="T16" s="10">
        <f t="array" ref="T16">VLOOKUP(A16,TOURISM!$A$2:$F$2692,5,0)</f>
        <v>451000000</v>
      </c>
      <c r="U16" s="10">
        <f t="array" ref="U16">VLOOKUP(A16,TOURISM!$A$2:$F$2692,6,0)</f>
        <v>269000000</v>
      </c>
      <c r="V16" s="10">
        <f t="array" ref="V16">VLOOKUP(A16,BUSINESS!$A$2:$J$2692,5,0)</f>
        <v>0</v>
      </c>
      <c r="W16" s="10">
        <f t="array" ref="W16">VLOOKUP(A16,BUSINESS!$A$2:$J$2692,6,0)</f>
        <v>0</v>
      </c>
      <c r="X16" s="10">
        <f t="array" ref="X16">VLOOKUP(A16,BUSINESS!$A$2:$J$2692,7,0)</f>
        <v>0</v>
      </c>
      <c r="Y16" s="10">
        <f t="array" ref="Y16">VLOOKUP(A16,BUSINESS!$A$2:$J$2692,8,0)</f>
        <v>0</v>
      </c>
      <c r="Z16" s="10">
        <f t="array" ref="Z16">VLOOKUP(A16,BUSINESS!$A$2:$J$2692,9,0)</f>
        <v>3.0000000000000001E-3</v>
      </c>
      <c r="AA16" s="10">
        <f t="array" ref="AA16">VLOOKUP(A16,BUSINESS!$A$2:$J$2692,10,0)</f>
        <v>0.11899999999999999</v>
      </c>
      <c r="AB16" s="12">
        <f t="shared" si="0"/>
        <v>1335.1410079465136</v>
      </c>
      <c r="AC16" s="10">
        <f t="shared" si="1"/>
        <v>0</v>
      </c>
      <c r="AD16" s="10">
        <f t="shared" si="2"/>
        <v>7.0917796385313713E-4</v>
      </c>
      <c r="AE16" s="10">
        <f t="shared" si="3"/>
        <v>87.790553279564605</v>
      </c>
      <c r="AF16">
        <f t="shared" si="5"/>
        <v>147.18787929027374</v>
      </c>
    </row>
    <row r="17" spans="1:32" ht="15.75" customHeight="1">
      <c r="A17" s="7" t="str">
        <f t="shared" si="4"/>
        <v>Albania-Europe 2002</v>
      </c>
      <c r="B17" s="7" t="s">
        <v>75</v>
      </c>
      <c r="C17" s="8" t="s">
        <v>76</v>
      </c>
      <c r="D17" s="9" t="s">
        <v>64</v>
      </c>
      <c r="E17" s="14">
        <v>6.5000000000000002E-2</v>
      </c>
      <c r="F17" s="13">
        <v>4449373456</v>
      </c>
      <c r="G17" s="14">
        <v>89</v>
      </c>
      <c r="H17" s="14">
        <v>0.153</v>
      </c>
      <c r="I17" s="10">
        <f t="array" ref="I17">VLOOKUP(A17,ENERGY!$A$2:$F$2691,5,0)</f>
        <v>2059</v>
      </c>
      <c r="J17" s="11">
        <f t="array" ref="J17">VLOOKUP(A17,ENERGY!$A$2:$F$2691,6,0)</f>
        <v>4283</v>
      </c>
      <c r="K17" s="10">
        <f t="array" ref="K17">VLOOKUP(A17,'HUMAN RESOURCES'!$A$2:$M$2692,5,0)</f>
        <v>1.7000000000000001E-2</v>
      </c>
      <c r="L17" s="11">
        <f t="array" ref="L17">VLOOKUP(A17,'HUMAN RESOURCES'!$A$2:$M$2692,6,0)</f>
        <v>2.1000000000000001E-2</v>
      </c>
      <c r="M17" s="10">
        <f t="array" ref="M17">VLOOKUP(A17,'HUMAN RESOURCES'!$A$2:$M$2692,7,0)</f>
        <v>78</v>
      </c>
      <c r="N17" s="10">
        <f t="array" ref="N17">VLOOKUP(A17,'HUMAN RESOURCES'!$A$2:$M$2692,8,0)</f>
        <v>72</v>
      </c>
      <c r="O17" s="10">
        <f t="array" ref="O17">VLOOKUP(A17,'HUMAN RESOURCES'!$A$2:$M$2692,9,0)</f>
        <v>0.28999999999999998</v>
      </c>
      <c r="P17" s="10">
        <f t="array" ref="P17">VLOOKUP(A17,'HUMAN RESOURCES'!$A$2:$M$2692,10,0)</f>
        <v>0.63600000000000001</v>
      </c>
      <c r="Q17" s="10">
        <f t="array" ref="Q17">VLOOKUP(A17,'HUMAN RESOURCES'!$A$2:$M$2692,11,0)</f>
        <v>7.4999999999999997E-2</v>
      </c>
      <c r="R17" s="10">
        <f t="array" ref="R17">VLOOKUP(A17,'HUMAN RESOURCES'!$A$2:$M$2692,12,0)</f>
        <v>3051427</v>
      </c>
      <c r="S17" s="10">
        <f t="array" ref="S17">VLOOKUP(A17,'HUMAN RESOURCES'!$A$2:$M$2692,13,0)</f>
        <v>0.435</v>
      </c>
      <c r="T17" s="10">
        <f t="array" ref="T17">VLOOKUP(A17,TOURISM!$A$2:$F$2692,5,0)</f>
        <v>492000000</v>
      </c>
      <c r="U17" s="10">
        <f t="array" ref="U17">VLOOKUP(A17,TOURISM!$A$2:$F$2692,6,0)</f>
        <v>386000000</v>
      </c>
      <c r="V17" s="10">
        <f t="array" ref="V17">VLOOKUP(A17,BUSINESS!$A$2:$J$2692,5,0)</f>
        <v>0</v>
      </c>
      <c r="W17" s="10">
        <f t="array" ref="W17">VLOOKUP(A17,BUSINESS!$A$2:$J$2692,6,0)</f>
        <v>0</v>
      </c>
      <c r="X17" s="10">
        <f t="array" ref="X17">VLOOKUP(A17,BUSINESS!$A$2:$J$2692,7,0)</f>
        <v>0</v>
      </c>
      <c r="Y17" s="10">
        <f t="array" ref="Y17">VLOOKUP(A17,BUSINESS!$A$2:$J$2692,8,0)</f>
        <v>0</v>
      </c>
      <c r="Z17" s="10">
        <f t="array" ref="Z17">VLOOKUP(A17,BUSINESS!$A$2:$J$2692,9,0)</f>
        <v>4.0000000000000001E-3</v>
      </c>
      <c r="AA17" s="10">
        <f t="array" ref="AA17">VLOOKUP(A17,BUSINESS!$A$2:$J$2692,10,0)</f>
        <v>0.26100000000000001</v>
      </c>
      <c r="AB17" s="12">
        <f t="shared" si="0"/>
        <v>1458.1287561524493</v>
      </c>
      <c r="AC17" s="10">
        <f t="shared" si="1"/>
        <v>1.4036055917444527E-3</v>
      </c>
      <c r="AD17" s="10">
        <f t="shared" si="2"/>
        <v>6.7476626509498669E-4</v>
      </c>
      <c r="AE17" s="10">
        <f t="shared" si="3"/>
        <v>126.49819248502422</v>
      </c>
      <c r="AF17">
        <f t="shared" si="5"/>
        <v>161.23603808971998</v>
      </c>
    </row>
    <row r="18" spans="1:32" ht="15.75" customHeight="1">
      <c r="A18" s="7" t="str">
        <f t="shared" si="4"/>
        <v>Albania-Europe 2003</v>
      </c>
      <c r="B18" s="7" t="s">
        <v>75</v>
      </c>
      <c r="C18" s="8" t="s">
        <v>76</v>
      </c>
      <c r="D18" s="9" t="s">
        <v>65</v>
      </c>
      <c r="E18" s="14">
        <v>6.2E-2</v>
      </c>
      <c r="F18" s="13">
        <v>5652325082</v>
      </c>
      <c r="G18" s="14">
        <v>108</v>
      </c>
      <c r="H18" s="14">
        <v>0.14299999999999999</v>
      </c>
      <c r="I18" s="10">
        <f t="array" ref="I18">VLOOKUP(A18,ENERGY!$A$2:$F$2691,5,0)</f>
        <v>2068</v>
      </c>
      <c r="J18" s="11">
        <f t="array" ref="J18">VLOOKUP(A18,ENERGY!$A$2:$F$2691,6,0)</f>
        <v>3880</v>
      </c>
      <c r="K18" s="10">
        <f t="array" ref="K18">VLOOKUP(A18,'HUMAN RESOURCES'!$A$2:$M$2692,5,0)</f>
        <v>1.6E-2</v>
      </c>
      <c r="L18" s="11">
        <f t="array" ref="L18">VLOOKUP(A18,'HUMAN RESOURCES'!$A$2:$M$2692,6,0)</f>
        <v>0.02</v>
      </c>
      <c r="M18" s="10">
        <f t="array" ref="M18">VLOOKUP(A18,'HUMAN RESOURCES'!$A$2:$M$2692,7,0)</f>
        <v>79</v>
      </c>
      <c r="N18" s="10">
        <f t="array" ref="N18">VLOOKUP(A18,'HUMAN RESOURCES'!$A$2:$M$2692,8,0)</f>
        <v>72</v>
      </c>
      <c r="O18" s="10">
        <f t="array" ref="O18">VLOOKUP(A18,'HUMAN RESOURCES'!$A$2:$M$2692,9,0)</f>
        <v>0.28199999999999997</v>
      </c>
      <c r="P18" s="10">
        <f t="array" ref="P18">VLOOKUP(A18,'HUMAN RESOURCES'!$A$2:$M$2692,10,0)</f>
        <v>0.64</v>
      </c>
      <c r="Q18" s="10">
        <f t="array" ref="Q18">VLOOKUP(A18,'HUMAN RESOURCES'!$A$2:$M$2692,11,0)</f>
        <v>7.8E-2</v>
      </c>
      <c r="R18" s="10">
        <f t="array" ref="R18">VLOOKUP(A18,'HUMAN RESOURCES'!$A$2:$M$2692,12,0)</f>
        <v>3033659</v>
      </c>
      <c r="S18" s="10">
        <f t="array" ref="S18">VLOOKUP(A18,'HUMAN RESOURCES'!$A$2:$M$2692,13,0)</f>
        <v>0.44600000000000001</v>
      </c>
      <c r="T18" s="10">
        <f t="array" ref="T18">VLOOKUP(A18,TOURISM!$A$2:$F$2692,5,0)</f>
        <v>537000000</v>
      </c>
      <c r="U18" s="10">
        <f t="array" ref="U18">VLOOKUP(A18,TOURISM!$A$2:$F$2692,6,0)</f>
        <v>507000000</v>
      </c>
      <c r="V18" s="10">
        <f t="array" ref="V18">VLOOKUP(A18,BUSINESS!$A$2:$J$2692,5,0)</f>
        <v>0</v>
      </c>
      <c r="W18" s="10">
        <f t="array" ref="W18">VLOOKUP(A18,BUSINESS!$A$2:$J$2692,6,0)</f>
        <v>41</v>
      </c>
      <c r="X18" s="10">
        <f t="array" ref="X18">VLOOKUP(A18,BUSINESS!$A$2:$J$2692,7,0)</f>
        <v>0</v>
      </c>
      <c r="Y18" s="10">
        <f t="array" ref="Y18">VLOOKUP(A18,BUSINESS!$A$2:$J$2692,8,0)</f>
        <v>0</v>
      </c>
      <c r="Z18" s="10">
        <f t="array" ref="Z18">VLOOKUP(A18,BUSINESS!$A$2:$J$2692,9,0)</f>
        <v>0.01</v>
      </c>
      <c r="AA18" s="10">
        <f t="array" ref="AA18">VLOOKUP(A18,BUSINESS!$A$2:$J$2692,10,0)</f>
        <v>0.34</v>
      </c>
      <c r="AB18" s="12">
        <f t="shared" si="0"/>
        <v>1863.2038347091745</v>
      </c>
      <c r="AC18" s="10">
        <f t="shared" si="1"/>
        <v>1.2789835640722969E-3</v>
      </c>
      <c r="AD18" s="10">
        <f t="shared" si="2"/>
        <v>6.816850542529665E-4</v>
      </c>
      <c r="AE18" s="10">
        <f t="shared" si="3"/>
        <v>167.12491417130272</v>
      </c>
      <c r="AF18">
        <f t="shared" si="5"/>
        <v>177.01396234711945</v>
      </c>
    </row>
    <row r="19" spans="1:32" ht="15.75" customHeight="1">
      <c r="A19" s="7" t="str">
        <f t="shared" si="4"/>
        <v>Albania-Europe 2004</v>
      </c>
      <c r="B19" s="7" t="s">
        <v>75</v>
      </c>
      <c r="C19" s="8" t="s">
        <v>76</v>
      </c>
      <c r="D19" s="9" t="s">
        <v>66</v>
      </c>
      <c r="E19" s="14">
        <v>6.5000000000000002E-2</v>
      </c>
      <c r="F19" s="13">
        <v>7464446950</v>
      </c>
      <c r="G19" s="14">
        <v>148</v>
      </c>
      <c r="H19" s="14">
        <v>0.11799999999999999</v>
      </c>
      <c r="I19" s="10">
        <f t="array" ref="I19">VLOOKUP(A19,ENERGY!$A$2:$F$2691,5,0)</f>
        <v>2061</v>
      </c>
      <c r="J19" s="11">
        <f t="array" ref="J19">VLOOKUP(A19,ENERGY!$A$2:$F$2691,6,0)</f>
        <v>4129</v>
      </c>
      <c r="K19" s="10">
        <f t="array" ref="K19">VLOOKUP(A19,'HUMAN RESOURCES'!$A$2:$M$2692,5,0)</f>
        <v>1.4999999999999999E-2</v>
      </c>
      <c r="L19" s="11">
        <f t="array" ref="L19">VLOOKUP(A19,'HUMAN RESOURCES'!$A$2:$M$2692,6,0)</f>
        <v>1.9E-2</v>
      </c>
      <c r="M19" s="10">
        <f t="array" ref="M19">VLOOKUP(A19,'HUMAN RESOURCES'!$A$2:$M$2692,7,0)</f>
        <v>79</v>
      </c>
      <c r="N19" s="10">
        <f t="array" ref="N19">VLOOKUP(A19,'HUMAN RESOURCES'!$A$2:$M$2692,8,0)</f>
        <v>73</v>
      </c>
      <c r="O19" s="10">
        <f t="array" ref="O19">VLOOKUP(A19,'HUMAN RESOURCES'!$A$2:$M$2692,9,0)</f>
        <v>0.27300000000000002</v>
      </c>
      <c r="P19" s="10">
        <f t="array" ref="P19">VLOOKUP(A19,'HUMAN RESOURCES'!$A$2:$M$2692,10,0)</f>
        <v>0.64500000000000002</v>
      </c>
      <c r="Q19" s="10">
        <f t="array" ref="Q19">VLOOKUP(A19,'HUMAN RESOURCES'!$A$2:$M$2692,11,0)</f>
        <v>8.2000000000000003E-2</v>
      </c>
      <c r="R19" s="10">
        <f t="array" ref="R19">VLOOKUP(A19,'HUMAN RESOURCES'!$A$2:$M$2692,12,0)</f>
        <v>3014579</v>
      </c>
      <c r="S19" s="10">
        <f t="array" ref="S19">VLOOKUP(A19,'HUMAN RESOURCES'!$A$2:$M$2692,13,0)</f>
        <v>0.45700000000000002</v>
      </c>
      <c r="T19" s="10">
        <f t="array" ref="T19">VLOOKUP(A19,TOURISM!$A$2:$F$2692,5,0)</f>
        <v>756000000</v>
      </c>
      <c r="U19" s="10">
        <f t="array" ref="U19">VLOOKUP(A19,TOURISM!$A$2:$F$2692,6,0)</f>
        <v>669000000</v>
      </c>
      <c r="V19" s="10">
        <f t="array" ref="V19">VLOOKUP(A19,BUSINESS!$A$2:$J$2692,5,0)</f>
        <v>0</v>
      </c>
      <c r="W19" s="10">
        <f t="array" ref="W19">VLOOKUP(A19,BUSINESS!$A$2:$J$2692,6,0)</f>
        <v>41</v>
      </c>
      <c r="X19" s="10">
        <f t="array" ref="X19">VLOOKUP(A19,BUSINESS!$A$2:$J$2692,7,0)</f>
        <v>0</v>
      </c>
      <c r="Y19" s="10">
        <f t="array" ref="Y19">VLOOKUP(A19,BUSINESS!$A$2:$J$2692,8,0)</f>
        <v>0</v>
      </c>
      <c r="Z19" s="10">
        <f t="array" ref="Z19">VLOOKUP(A19,BUSINESS!$A$2:$J$2692,9,0)</f>
        <v>2.4E-2</v>
      </c>
      <c r="AA19" s="10">
        <f t="array" ref="AA19">VLOOKUP(A19,BUSINESS!$A$2:$J$2692,10,0)</f>
        <v>0.39200000000000002</v>
      </c>
      <c r="AB19" s="12">
        <f t="shared" si="0"/>
        <v>2476.1158855017566</v>
      </c>
      <c r="AC19" s="10">
        <f t="shared" si="1"/>
        <v>1.3696771589001317E-3</v>
      </c>
      <c r="AD19" s="10">
        <f t="shared" si="2"/>
        <v>6.8367755497533819E-4</v>
      </c>
      <c r="AE19" s="10">
        <f t="shared" si="3"/>
        <v>221.92153531222769</v>
      </c>
      <c r="AF19">
        <f t="shared" si="5"/>
        <v>250.78128654117208</v>
      </c>
    </row>
    <row r="20" spans="1:32" ht="15.75" customHeight="1">
      <c r="A20" s="7" t="str">
        <f t="shared" si="4"/>
        <v>Albania-Europe 2005</v>
      </c>
      <c r="B20" s="7" t="s">
        <v>75</v>
      </c>
      <c r="C20" s="8" t="s">
        <v>76</v>
      </c>
      <c r="D20" s="9" t="s">
        <v>67</v>
      </c>
      <c r="E20" s="14">
        <v>6.3E-2</v>
      </c>
      <c r="F20" s="13">
        <v>8376483740</v>
      </c>
      <c r="G20" s="14">
        <v>160</v>
      </c>
      <c r="H20" s="14">
        <v>0.13100000000000001</v>
      </c>
      <c r="I20" s="10">
        <f t="array" ref="I20">VLOOKUP(A20,ENERGY!$A$2:$F$2691,5,0)</f>
        <v>2025</v>
      </c>
      <c r="J20" s="11">
        <f t="array" ref="J20">VLOOKUP(A20,ENERGY!$A$2:$F$2691,6,0)</f>
        <v>4056</v>
      </c>
      <c r="K20" s="10">
        <f t="array" ref="K20">VLOOKUP(A20,'HUMAN RESOURCES'!$A$2:$M$2692,5,0)</f>
        <v>1.4E-2</v>
      </c>
      <c r="L20" s="11">
        <f t="array" ref="L20">VLOOKUP(A20,'HUMAN RESOURCES'!$A$2:$M$2692,6,0)</f>
        <v>1.7999999999999999E-2</v>
      </c>
      <c r="M20" s="10">
        <f t="array" ref="M20">VLOOKUP(A20,'HUMAN RESOURCES'!$A$2:$M$2692,7,0)</f>
        <v>79</v>
      </c>
      <c r="N20" s="10">
        <f t="array" ref="N20">VLOOKUP(A20,'HUMAN RESOURCES'!$A$2:$M$2692,8,0)</f>
        <v>73</v>
      </c>
      <c r="O20" s="10">
        <f t="array" ref="O20">VLOOKUP(A20,'HUMAN RESOURCES'!$A$2:$M$2692,9,0)</f>
        <v>0.26500000000000001</v>
      </c>
      <c r="P20" s="10">
        <f t="array" ref="P20">VLOOKUP(A20,'HUMAN RESOURCES'!$A$2:$M$2692,10,0)</f>
        <v>0.64900000000000002</v>
      </c>
      <c r="Q20" s="10">
        <f t="array" ref="Q20">VLOOKUP(A20,'HUMAN RESOURCES'!$A$2:$M$2692,11,0)</f>
        <v>8.5000000000000006E-2</v>
      </c>
      <c r="R20" s="10">
        <f t="array" ref="R20">VLOOKUP(A20,'HUMAN RESOURCES'!$A$2:$M$2692,12,0)</f>
        <v>2992724</v>
      </c>
      <c r="S20" s="10">
        <f t="array" ref="S20">VLOOKUP(A20,'HUMAN RESOURCES'!$A$2:$M$2692,13,0)</f>
        <v>0.46700000000000003</v>
      </c>
      <c r="T20" s="10">
        <f t="array" ref="T20">VLOOKUP(A20,TOURISM!$A$2:$F$2692,5,0)</f>
        <v>880000000</v>
      </c>
      <c r="U20" s="10">
        <f t="array" ref="U20">VLOOKUP(A20,TOURISM!$A$2:$F$2692,6,0)</f>
        <v>808000000</v>
      </c>
      <c r="V20" s="10">
        <f t="array" ref="V20">VLOOKUP(A20,BUSINESS!$A$2:$J$2692,5,0)</f>
        <v>0.58199999999999996</v>
      </c>
      <c r="W20" s="10">
        <f t="array" ref="W20">VLOOKUP(A20,BUSINESS!$A$2:$J$2692,6,0)</f>
        <v>41</v>
      </c>
      <c r="X20" s="10">
        <f t="array" ref="X20">VLOOKUP(A20,BUSINESS!$A$2:$J$2692,7,0)</f>
        <v>0</v>
      </c>
      <c r="Y20" s="10">
        <f t="array" ref="Y20">VLOOKUP(A20,BUSINESS!$A$2:$J$2692,8,0)</f>
        <v>364</v>
      </c>
      <c r="Z20" s="10">
        <f t="array" ref="Z20">VLOOKUP(A20,BUSINESS!$A$2:$J$2692,9,0)</f>
        <v>0.06</v>
      </c>
      <c r="AA20" s="10">
        <f t="array" ref="AA20">VLOOKUP(A20,BUSINESS!$A$2:$J$2692,10,0)</f>
        <v>0.47899999999999998</v>
      </c>
      <c r="AB20" s="12">
        <f t="shared" si="0"/>
        <v>2798.9496325087111</v>
      </c>
      <c r="AC20" s="10">
        <f t="shared" si="1"/>
        <v>1.355287022792613E-3</v>
      </c>
      <c r="AD20" s="10">
        <f t="shared" si="2"/>
        <v>6.7664108016643031E-4</v>
      </c>
      <c r="AE20" s="10">
        <f t="shared" si="3"/>
        <v>269.98814457998799</v>
      </c>
      <c r="AF20">
        <f t="shared" si="5"/>
        <v>294.04649409701665</v>
      </c>
    </row>
    <row r="21" spans="1:32" ht="15.75" customHeight="1">
      <c r="A21" s="7" t="str">
        <f t="shared" si="4"/>
        <v>Albania-Europe 2006</v>
      </c>
      <c r="B21" s="7" t="s">
        <v>75</v>
      </c>
      <c r="C21" s="8" t="s">
        <v>76</v>
      </c>
      <c r="D21" s="9" t="s">
        <v>68</v>
      </c>
      <c r="E21" s="14">
        <v>0.06</v>
      </c>
      <c r="F21" s="13">
        <v>9132562332</v>
      </c>
      <c r="G21" s="14">
        <v>168</v>
      </c>
      <c r="H21" s="14">
        <v>0.129</v>
      </c>
      <c r="I21" s="10">
        <v>2025</v>
      </c>
      <c r="J21" s="11">
        <v>4056</v>
      </c>
      <c r="K21" s="10">
        <f t="array" ref="K21">VLOOKUP(A21,'HUMAN RESOURCES'!$A$2:$M$2692,5,0)</f>
        <v>1.4E-2</v>
      </c>
      <c r="L21" s="11">
        <f t="array" ref="L21">VLOOKUP(A21,'HUMAN RESOURCES'!$A$2:$M$2692,6,0)</f>
        <v>1.7000000000000001E-2</v>
      </c>
      <c r="M21" s="10">
        <f t="array" ref="M21">VLOOKUP(A21,'HUMAN RESOURCES'!$A$2:$M$2692,7,0)</f>
        <v>80</v>
      </c>
      <c r="N21" s="10">
        <f t="array" ref="N21">VLOOKUP(A21,'HUMAN RESOURCES'!$A$2:$M$2692,8,0)</f>
        <v>73</v>
      </c>
      <c r="O21" s="10">
        <f t="array" ref="O21">VLOOKUP(A21,'HUMAN RESOURCES'!$A$2:$M$2692,9,0)</f>
        <v>0.25800000000000001</v>
      </c>
      <c r="P21" s="10">
        <f t="array" ref="P21">VLOOKUP(A21,'HUMAN RESOURCES'!$A$2:$M$2692,10,0)</f>
        <v>0.65400000000000003</v>
      </c>
      <c r="Q21" s="10">
        <f t="array" ref="Q21">VLOOKUP(A21,'HUMAN RESOURCES'!$A$2:$M$2692,11,0)</f>
        <v>8.8999999999999996E-2</v>
      </c>
      <c r="R21" s="10">
        <f t="array" ref="R21">VLOOKUP(A21,'HUMAN RESOURCES'!$A$2:$M$2692,12,0)</f>
        <v>2968028</v>
      </c>
      <c r="S21" s="10">
        <f t="array" ref="S21">VLOOKUP(A21,'HUMAN RESOURCES'!$A$2:$M$2692,13,0)</f>
        <v>0.47799999999999998</v>
      </c>
      <c r="T21" s="10">
        <f t="array" ref="T21">VLOOKUP(A21,TOURISM!$A$2:$F$2692,5,0)</f>
        <v>1057000000</v>
      </c>
      <c r="U21" s="10">
        <f t="array" ref="U21">VLOOKUP(A21,TOURISM!$A$2:$F$2692,6,0)</f>
        <v>989000000</v>
      </c>
      <c r="V21" s="10">
        <f t="array" ref="V21">VLOOKUP(A21,BUSINESS!$A$2:$J$2692,5,0)</f>
        <v>0.56499999999999995</v>
      </c>
      <c r="W21" s="10">
        <f t="array" ref="W21">VLOOKUP(A21,BUSINESS!$A$2:$J$2692,6,0)</f>
        <v>39</v>
      </c>
      <c r="X21" s="10">
        <f t="array" ref="X21">VLOOKUP(A21,BUSINESS!$A$2:$J$2692,7,0)</f>
        <v>0</v>
      </c>
      <c r="Y21" s="10">
        <f t="array" ref="Y21">VLOOKUP(A21,BUSINESS!$A$2:$J$2692,8,0)</f>
        <v>364</v>
      </c>
      <c r="Z21" s="10">
        <f t="array" ref="Z21">VLOOKUP(A21,BUSINESS!$A$2:$J$2692,9,0)</f>
        <v>9.6000000000000002E-2</v>
      </c>
      <c r="AA21" s="10">
        <f t="array" ref="AA21">VLOOKUP(A21,BUSINESS!$A$2:$J$2692,10,0)</f>
        <v>0.60099999999999998</v>
      </c>
      <c r="AB21" s="12">
        <f t="shared" si="0"/>
        <v>3076.9798438559205</v>
      </c>
      <c r="AC21" s="10">
        <f t="shared" si="1"/>
        <v>1.3665639272944865E-3</v>
      </c>
      <c r="AD21" s="10">
        <f t="shared" si="2"/>
        <v>6.8227119151167037E-4</v>
      </c>
      <c r="AE21" s="10">
        <f t="shared" si="3"/>
        <v>333.21788069384792</v>
      </c>
      <c r="AF21">
        <f t="shared" si="5"/>
        <v>356.12871576683239</v>
      </c>
    </row>
    <row r="22" spans="1:32" ht="15.75" customHeight="1">
      <c r="A22" s="7" t="str">
        <f t="shared" si="4"/>
        <v>Albania-Europe 2007</v>
      </c>
      <c r="B22" s="7" t="s">
        <v>75</v>
      </c>
      <c r="C22" s="8" t="s">
        <v>76</v>
      </c>
      <c r="D22" s="9" t="s">
        <v>69</v>
      </c>
      <c r="E22" s="14">
        <v>6.4000000000000001E-2</v>
      </c>
      <c r="F22" s="13">
        <v>10701011856</v>
      </c>
      <c r="G22" s="14">
        <v>218</v>
      </c>
      <c r="H22" s="14">
        <v>0.14099999999999999</v>
      </c>
      <c r="I22" s="10">
        <v>2025</v>
      </c>
      <c r="J22" s="11">
        <v>4056</v>
      </c>
      <c r="K22" s="10">
        <f t="array" ref="K22">VLOOKUP(A22,'HUMAN RESOURCES'!$A$2:$M$2692,5,0)</f>
        <v>1.2999999999999999E-2</v>
      </c>
      <c r="L22" s="11">
        <f t="array" ref="L22">VLOOKUP(A22,'HUMAN RESOURCES'!$A$2:$M$2692,6,0)</f>
        <v>1.7000000000000001E-2</v>
      </c>
      <c r="M22" s="10">
        <f t="array" ref="M22">VLOOKUP(A22,'HUMAN RESOURCES'!$A$2:$M$2692,7,0)</f>
        <v>80</v>
      </c>
      <c r="N22" s="10">
        <f t="array" ref="N22">VLOOKUP(A22,'HUMAN RESOURCES'!$A$2:$M$2692,8,0)</f>
        <v>73</v>
      </c>
      <c r="O22" s="10">
        <f t="array" ref="O22">VLOOKUP(A22,'HUMAN RESOURCES'!$A$2:$M$2692,9,0)</f>
        <v>0.25</v>
      </c>
      <c r="P22" s="10">
        <f t="array" ref="P22">VLOOKUP(A22,'HUMAN RESOURCES'!$A$2:$M$2692,10,0)</f>
        <v>0.65800000000000003</v>
      </c>
      <c r="Q22" s="10">
        <f t="array" ref="Q22">VLOOKUP(A22,'HUMAN RESOURCES'!$A$2:$M$2692,11,0)</f>
        <v>9.1999999999999998E-2</v>
      </c>
      <c r="R22" s="10">
        <f t="array" ref="R22">VLOOKUP(A22,'HUMAN RESOURCES'!$A$2:$M$2692,12,0)</f>
        <v>2940880</v>
      </c>
      <c r="S22" s="10">
        <f t="array" ref="S22">VLOOKUP(A22,'HUMAN RESOURCES'!$A$2:$M$2692,13,0)</f>
        <v>0.48899999999999999</v>
      </c>
      <c r="T22" s="10">
        <f t="array" ref="T22">VLOOKUP(A22,TOURISM!$A$2:$F$2692,5,0)</f>
        <v>1479000000</v>
      </c>
      <c r="U22" s="10">
        <f t="array" ref="U22">VLOOKUP(A22,TOURISM!$A$2:$F$2692,6,0)</f>
        <v>1331000000</v>
      </c>
      <c r="V22" s="10">
        <f t="array" ref="V22">VLOOKUP(A22,BUSINESS!$A$2:$J$2692,5,0)</f>
        <v>0.45900000000000002</v>
      </c>
      <c r="W22" s="10">
        <f t="array" ref="W22">VLOOKUP(A22,BUSINESS!$A$2:$J$2692,6,0)</f>
        <v>36</v>
      </c>
      <c r="X22" s="10">
        <f t="array" ref="X22">VLOOKUP(A22,BUSINESS!$A$2:$J$2692,7,0)</f>
        <v>0</v>
      </c>
      <c r="Y22" s="10">
        <f t="array" ref="Y22">VLOOKUP(A22,BUSINESS!$A$2:$J$2692,8,0)</f>
        <v>364</v>
      </c>
      <c r="Z22" s="10">
        <f t="array" ref="Z22">VLOOKUP(A22,BUSINESS!$A$2:$J$2692,9,0)</f>
        <v>0.15</v>
      </c>
      <c r="AA22" s="10">
        <f t="array" ref="AA22">VLOOKUP(A22,BUSINESS!$A$2:$J$2692,10,0)</f>
        <v>0.73399999999999999</v>
      </c>
      <c r="AB22" s="12">
        <f t="shared" si="0"/>
        <v>3638.7108130899596</v>
      </c>
      <c r="AC22" s="10">
        <f t="shared" si="1"/>
        <v>1.3791790212453415E-3</v>
      </c>
      <c r="AD22" s="10">
        <f t="shared" si="2"/>
        <v>6.8856940779630582E-4</v>
      </c>
      <c r="AE22" s="10">
        <f t="shared" si="3"/>
        <v>452.58562063055956</v>
      </c>
      <c r="AF22">
        <f t="shared" si="5"/>
        <v>502.91069339789453</v>
      </c>
    </row>
    <row r="23" spans="1:32" ht="15.75" customHeight="1">
      <c r="A23" s="7" t="str">
        <f t="shared" si="4"/>
        <v>Albania-Europe 2008</v>
      </c>
      <c r="B23" s="7" t="s">
        <v>75</v>
      </c>
      <c r="C23" s="8" t="s">
        <v>76</v>
      </c>
      <c r="D23" s="9" t="s">
        <v>70</v>
      </c>
      <c r="E23" s="14">
        <v>6.0999999999999999E-2</v>
      </c>
      <c r="F23" s="13">
        <v>12881352688</v>
      </c>
      <c r="G23" s="14">
        <v>251</v>
      </c>
      <c r="H23" s="14">
        <v>0.13</v>
      </c>
      <c r="I23" s="10">
        <f t="array" ref="I23">VLOOKUP(A23,ENERGY!$A$2:$F$2691,5,0)</f>
        <v>1976</v>
      </c>
      <c r="J23" s="11">
        <f t="array" ref="J23">VLOOKUP(A23,ENERGY!$A$2:$F$2691,6,0)</f>
        <v>4294</v>
      </c>
      <c r="K23" s="10">
        <f t="array" ref="K23">VLOOKUP(A23,'HUMAN RESOURCES'!$A$2:$M$2692,5,0)</f>
        <v>1.2999999999999999E-2</v>
      </c>
      <c r="L23" s="11">
        <f t="array" ref="L23">VLOOKUP(A23,'HUMAN RESOURCES'!$A$2:$M$2692,6,0)</f>
        <v>1.6E-2</v>
      </c>
      <c r="M23" s="10">
        <f t="array" ref="M23">VLOOKUP(A23,'HUMAN RESOURCES'!$A$2:$M$2692,7,0)</f>
        <v>80</v>
      </c>
      <c r="N23" s="10">
        <f t="array" ref="N23">VLOOKUP(A23,'HUMAN RESOURCES'!$A$2:$M$2692,8,0)</f>
        <v>74</v>
      </c>
      <c r="O23" s="10">
        <f t="array" ref="O23">VLOOKUP(A23,'HUMAN RESOURCES'!$A$2:$M$2692,9,0)</f>
        <v>0.24299999999999999</v>
      </c>
      <c r="P23" s="10">
        <f t="array" ref="P23">VLOOKUP(A23,'HUMAN RESOURCES'!$A$2:$M$2692,10,0)</f>
        <v>0.66200000000000003</v>
      </c>
      <c r="Q23" s="10">
        <f t="array" ref="Q23">VLOOKUP(A23,'HUMAN RESOURCES'!$A$2:$M$2692,11,0)</f>
        <v>9.5000000000000001E-2</v>
      </c>
      <c r="R23" s="10">
        <f t="array" ref="R23">VLOOKUP(A23,'HUMAN RESOURCES'!$A$2:$M$2692,12,0)</f>
        <v>2912559</v>
      </c>
      <c r="S23" s="10">
        <f t="array" ref="S23">VLOOKUP(A23,'HUMAN RESOURCES'!$A$2:$M$2692,13,0)</f>
        <v>0.5</v>
      </c>
      <c r="T23" s="10">
        <f t="array" ref="T23">VLOOKUP(A23,TOURISM!$A$2:$F$2692,5,0)</f>
        <v>1848000000</v>
      </c>
      <c r="U23" s="10">
        <f t="array" ref="U23">VLOOKUP(A23,TOURISM!$A$2:$F$2692,6,0)</f>
        <v>1644000000</v>
      </c>
      <c r="V23" s="10">
        <f t="array" ref="V23">VLOOKUP(A23,BUSINESS!$A$2:$J$2692,5,0)</f>
        <v>0.46200000000000002</v>
      </c>
      <c r="W23" s="10">
        <f t="array" ref="W23">VLOOKUP(A23,BUSINESS!$A$2:$J$2692,6,0)</f>
        <v>9</v>
      </c>
      <c r="X23" s="10">
        <f t="array" ref="X23">VLOOKUP(A23,BUSINESS!$A$2:$J$2692,7,0)</f>
        <v>0</v>
      </c>
      <c r="Y23" s="10">
        <f t="array" ref="Y23">VLOOKUP(A23,BUSINESS!$A$2:$J$2692,8,0)</f>
        <v>368</v>
      </c>
      <c r="Z23" s="10">
        <f t="array" ref="Z23">VLOOKUP(A23,BUSINESS!$A$2:$J$2692,9,0)</f>
        <v>0.23899999999999999</v>
      </c>
      <c r="AA23" s="10">
        <f t="array" ref="AA23">VLOOKUP(A23,BUSINESS!$A$2:$J$2692,10,0)</f>
        <v>0.58899999999999997</v>
      </c>
      <c r="AB23" s="12">
        <f t="shared" si="0"/>
        <v>4422.6924460586033</v>
      </c>
      <c r="AC23" s="10">
        <f t="shared" si="1"/>
        <v>1.4743048982012038E-3</v>
      </c>
      <c r="AD23" s="10">
        <f t="shared" si="2"/>
        <v>6.7844119209258934E-4</v>
      </c>
      <c r="AE23" s="10">
        <f t="shared" si="3"/>
        <v>564.45208491913809</v>
      </c>
      <c r="AF23">
        <f t="shared" si="5"/>
        <v>634.4935845076443</v>
      </c>
    </row>
    <row r="24" spans="1:32" ht="15.75" customHeight="1">
      <c r="A24" s="7" t="str">
        <f t="shared" si="4"/>
        <v>Albania-Europe 2009</v>
      </c>
      <c r="B24" s="7" t="s">
        <v>75</v>
      </c>
      <c r="C24" s="8" t="s">
        <v>76</v>
      </c>
      <c r="D24" s="9" t="s">
        <v>71</v>
      </c>
      <c r="E24" s="14">
        <v>0.06</v>
      </c>
      <c r="F24" s="13">
        <v>12044212904</v>
      </c>
      <c r="G24" s="14">
        <v>230</v>
      </c>
      <c r="H24" s="14">
        <v>0.127</v>
      </c>
      <c r="I24" s="10">
        <f t="array" ref="I24">VLOOKUP(A24,ENERGY!$A$2:$F$2691,5,0)</f>
        <v>2068</v>
      </c>
      <c r="J24" s="11">
        <f t="array" ref="J24">VLOOKUP(A24,ENERGY!$A$2:$F$2691,6,0)</f>
        <v>3865</v>
      </c>
      <c r="K24" s="10">
        <f t="array" ref="K24">VLOOKUP(A24,'HUMAN RESOURCES'!$A$2:$M$2692,5,0)</f>
        <v>1.2999999999999999E-2</v>
      </c>
      <c r="L24" s="11">
        <f t="array" ref="L24">VLOOKUP(A24,'HUMAN RESOURCES'!$A$2:$M$2692,6,0)</f>
        <v>1.4999999999999999E-2</v>
      </c>
      <c r="M24" s="10">
        <f t="array" ref="M24">VLOOKUP(A24,'HUMAN RESOURCES'!$A$2:$M$2692,7,0)</f>
        <v>80</v>
      </c>
      <c r="N24" s="10">
        <f t="array" ref="N24">VLOOKUP(A24,'HUMAN RESOURCES'!$A$2:$M$2692,8,0)</f>
        <v>74</v>
      </c>
      <c r="O24" s="10">
        <f t="array" ref="O24">VLOOKUP(A24,'HUMAN RESOURCES'!$A$2:$M$2692,9,0)</f>
        <v>0.23599999999999999</v>
      </c>
      <c r="P24" s="10">
        <f t="array" ref="P24">VLOOKUP(A24,'HUMAN RESOURCES'!$A$2:$M$2692,10,0)</f>
        <v>0.66600000000000004</v>
      </c>
      <c r="Q24" s="10">
        <f t="array" ref="Q24">VLOOKUP(A24,'HUMAN RESOURCES'!$A$2:$M$2692,11,0)</f>
        <v>9.8000000000000004E-2</v>
      </c>
      <c r="R24" s="10">
        <f t="array" ref="R24">VLOOKUP(A24,'HUMAN RESOURCES'!$A$2:$M$2692,12,0)</f>
        <v>2884303</v>
      </c>
      <c r="S24" s="10">
        <f t="array" ref="S24">VLOOKUP(A24,'HUMAN RESOURCES'!$A$2:$M$2692,13,0)</f>
        <v>0.51100000000000001</v>
      </c>
      <c r="T24" s="10">
        <f t="array" ref="T24">VLOOKUP(A24,TOURISM!$A$2:$F$2692,5,0)</f>
        <v>2014000000</v>
      </c>
      <c r="U24" s="10">
        <f t="array" ref="U24">VLOOKUP(A24,TOURISM!$A$2:$F$2692,6,0)</f>
        <v>1693000000</v>
      </c>
      <c r="V24" s="10">
        <f t="array" ref="V24">VLOOKUP(A24,BUSINESS!$A$2:$J$2692,5,0)</f>
        <v>0.37</v>
      </c>
      <c r="W24" s="10">
        <f t="array" ref="W24">VLOOKUP(A24,BUSINESS!$A$2:$J$2692,6,0)</f>
        <v>6</v>
      </c>
      <c r="X24" s="10">
        <f t="array" ref="X24">VLOOKUP(A24,BUSINESS!$A$2:$J$2692,7,0)</f>
        <v>0</v>
      </c>
      <c r="Y24" s="10">
        <f t="array" ref="Y24">VLOOKUP(A24,BUSINESS!$A$2:$J$2692,8,0)</f>
        <v>368</v>
      </c>
      <c r="Z24" s="10">
        <f t="array" ref="Z24">VLOOKUP(A24,BUSINESS!$A$2:$J$2692,9,0)</f>
        <v>0.41199999999999998</v>
      </c>
      <c r="AA24" s="10">
        <f t="array" ref="AA24">VLOOKUP(A24,BUSINESS!$A$2:$J$2692,10,0)</f>
        <v>0.78200000000000003</v>
      </c>
      <c r="AB24" s="12">
        <f t="shared" si="0"/>
        <v>4175.7793491183138</v>
      </c>
      <c r="AC24" s="10">
        <f t="shared" si="1"/>
        <v>1.3400117810091381E-3</v>
      </c>
      <c r="AD24" s="10">
        <f t="shared" si="2"/>
        <v>7.1698431128768372E-4</v>
      </c>
      <c r="AE24" s="10">
        <f t="shared" si="3"/>
        <v>586.97023162961727</v>
      </c>
      <c r="AF24">
        <f t="shared" si="5"/>
        <v>698.26228381692215</v>
      </c>
    </row>
    <row r="25" spans="1:32" ht="15.75" customHeight="1">
      <c r="A25" s="7" t="str">
        <f t="shared" si="4"/>
        <v>Albania-Europe 2010</v>
      </c>
      <c r="B25" s="7" t="s">
        <v>75</v>
      </c>
      <c r="C25" s="8" t="s">
        <v>76</v>
      </c>
      <c r="D25" s="9" t="s">
        <v>72</v>
      </c>
      <c r="E25" s="14">
        <v>5.5E-2</v>
      </c>
      <c r="F25" s="13">
        <v>11926953259</v>
      </c>
      <c r="G25" s="14">
        <v>207</v>
      </c>
      <c r="H25" s="14">
        <v>0.128</v>
      </c>
      <c r="I25" s="10">
        <v>2068</v>
      </c>
      <c r="J25" s="11">
        <v>3865</v>
      </c>
      <c r="K25" s="10">
        <f t="array" ref="K25">VLOOKUP(A25,'HUMAN RESOURCES'!$A$2:$M$2692,5,0)</f>
        <v>1.2999999999999999E-2</v>
      </c>
      <c r="L25" s="11">
        <f t="array" ref="L25">VLOOKUP(A25,'HUMAN RESOURCES'!$A$2:$M$2692,6,0)</f>
        <v>1.4999999999999999E-2</v>
      </c>
      <c r="M25" s="10">
        <f t="array" ref="M25">VLOOKUP(A25,'HUMAN RESOURCES'!$A$2:$M$2692,7,0)</f>
        <v>80</v>
      </c>
      <c r="N25" s="10">
        <f t="array" ref="N25">VLOOKUP(A25,'HUMAN RESOURCES'!$A$2:$M$2692,8,0)</f>
        <v>74</v>
      </c>
      <c r="O25" s="10">
        <f t="array" ref="O25">VLOOKUP(A25,'HUMAN RESOURCES'!$A$2:$M$2692,9,0)</f>
        <v>0.22800000000000001</v>
      </c>
      <c r="P25" s="10">
        <f t="array" ref="P25">VLOOKUP(A25,'HUMAN RESOURCES'!$A$2:$M$2692,10,0)</f>
        <v>0.67100000000000004</v>
      </c>
      <c r="Q25" s="10">
        <f t="array" ref="Q25">VLOOKUP(A25,'HUMAN RESOURCES'!$A$2:$M$2692,11,0)</f>
        <v>0.10100000000000001</v>
      </c>
      <c r="R25" s="10">
        <f t="array" ref="R25">VLOOKUP(A25,'HUMAN RESOURCES'!$A$2:$M$2692,12,0)</f>
        <v>2856673</v>
      </c>
      <c r="S25" s="10">
        <f t="array" ref="S25">VLOOKUP(A25,'HUMAN RESOURCES'!$A$2:$M$2692,13,0)</f>
        <v>0.52200000000000002</v>
      </c>
      <c r="T25" s="10">
        <f t="array" ref="T25">VLOOKUP(A25,TOURISM!$A$2:$F$2692,5,0)</f>
        <v>1780000000</v>
      </c>
      <c r="U25" s="10">
        <f t="array" ref="U25">VLOOKUP(A25,TOURISM!$A$2:$F$2692,6,0)</f>
        <v>1454000000</v>
      </c>
      <c r="V25" s="10">
        <f t="array" ref="V25">VLOOKUP(A25,BUSINESS!$A$2:$J$2692,5,0)</f>
        <v>0.33100000000000002</v>
      </c>
      <c r="W25" s="10">
        <f t="array" ref="W25">VLOOKUP(A25,BUSINESS!$A$2:$J$2692,6,0)</f>
        <v>6</v>
      </c>
      <c r="X25" s="10">
        <f t="array" ref="X25">VLOOKUP(A25,BUSINESS!$A$2:$J$2692,7,0)</f>
        <v>0</v>
      </c>
      <c r="Y25" s="10">
        <f t="array" ref="Y25">VLOOKUP(A25,BUSINESS!$A$2:$J$2692,8,0)</f>
        <v>360</v>
      </c>
      <c r="Z25" s="10">
        <f t="array" ref="Z25">VLOOKUP(A25,BUSINESS!$A$2:$J$2692,9,0)</f>
        <v>0.45</v>
      </c>
      <c r="AA25" s="10">
        <f t="array" ref="AA25">VLOOKUP(A25,BUSINESS!$A$2:$J$2692,10,0)</f>
        <v>0.85499999999999998</v>
      </c>
      <c r="AB25" s="12">
        <f t="shared" si="0"/>
        <v>4175.1202391733323</v>
      </c>
      <c r="AC25" s="10">
        <f t="shared" si="1"/>
        <v>1.352972496327021E-3</v>
      </c>
      <c r="AD25" s="10">
        <f t="shared" si="2"/>
        <v>7.2391904848752373E-4</v>
      </c>
      <c r="AE25" s="10">
        <f t="shared" si="3"/>
        <v>508.98370236985471</v>
      </c>
      <c r="AF25">
        <f t="shared" si="5"/>
        <v>623.1024692010601</v>
      </c>
    </row>
    <row r="26" spans="1:32" ht="15.75" customHeight="1">
      <c r="A26" s="7" t="str">
        <f t="shared" si="4"/>
        <v>Albania-Europe 2011</v>
      </c>
      <c r="B26" s="7" t="s">
        <v>75</v>
      </c>
      <c r="C26" s="8" t="s">
        <v>76</v>
      </c>
      <c r="D26" s="9" t="s">
        <v>73</v>
      </c>
      <c r="E26" s="14">
        <v>0.06</v>
      </c>
      <c r="F26" s="13">
        <v>12890867763</v>
      </c>
      <c r="G26" s="14">
        <v>243</v>
      </c>
      <c r="H26" s="14">
        <v>0.124</v>
      </c>
      <c r="I26" s="10">
        <f t="array" ref="I26">VLOOKUP(A26,ENERGY!$A$2:$F$2691,5,0)</f>
        <v>2172</v>
      </c>
      <c r="J26" s="11">
        <f t="array" ref="J26">VLOOKUP(A26,ENERGY!$A$2:$F$2691,6,0)</f>
        <v>4166</v>
      </c>
      <c r="K26" s="10">
        <f t="array" ref="K26">VLOOKUP(A26,'HUMAN RESOURCES'!$A$2:$M$2692,5,0)</f>
        <v>1.2999999999999999E-2</v>
      </c>
      <c r="L26" s="11">
        <f t="array" ref="L26">VLOOKUP(A26,'HUMAN RESOURCES'!$A$2:$M$2692,6,0)</f>
        <v>1.4E-2</v>
      </c>
      <c r="M26" s="10">
        <f t="array" ref="M26">VLOOKUP(A26,'HUMAN RESOURCES'!$A$2:$M$2692,7,0)</f>
        <v>80</v>
      </c>
      <c r="N26" s="10">
        <f t="array" ref="N26">VLOOKUP(A26,'HUMAN RESOURCES'!$A$2:$M$2692,8,0)</f>
        <v>74</v>
      </c>
      <c r="O26" s="10">
        <f t="array" ref="O26">VLOOKUP(A26,'HUMAN RESOURCES'!$A$2:$M$2692,9,0)</f>
        <v>0.221</v>
      </c>
      <c r="P26" s="10">
        <f t="array" ref="P26">VLOOKUP(A26,'HUMAN RESOURCES'!$A$2:$M$2692,10,0)</f>
        <v>0.67600000000000005</v>
      </c>
      <c r="Q26" s="10">
        <f t="array" ref="Q26">VLOOKUP(A26,'HUMAN RESOURCES'!$A$2:$M$2692,11,0)</f>
        <v>0.10299999999999999</v>
      </c>
      <c r="R26" s="10">
        <f t="array" ref="R26">VLOOKUP(A26,'HUMAN RESOURCES'!$A$2:$M$2692,12,0)</f>
        <v>2829337</v>
      </c>
      <c r="S26" s="10">
        <f t="array" ref="S26">VLOOKUP(A26,'HUMAN RESOURCES'!$A$2:$M$2692,13,0)</f>
        <v>0.53200000000000003</v>
      </c>
      <c r="T26" s="10">
        <f t="array" ref="T26">VLOOKUP(A26,TOURISM!$A$2:$F$2692,5,0)</f>
        <v>1833000000</v>
      </c>
      <c r="U26" s="10">
        <f t="array" ref="U26">VLOOKUP(A26,TOURISM!$A$2:$F$2692,6,0)</f>
        <v>1678000000</v>
      </c>
      <c r="V26" s="10">
        <f t="array" ref="V26">VLOOKUP(A26,BUSINESS!$A$2:$J$2692,5,0)</f>
        <v>0.315</v>
      </c>
      <c r="W26" s="10">
        <f t="array" ref="W26">VLOOKUP(A26,BUSINESS!$A$2:$J$2692,6,0)</f>
        <v>6</v>
      </c>
      <c r="X26" s="10">
        <f t="array" ref="X26">VLOOKUP(A26,BUSINESS!$A$2:$J$2692,7,0)</f>
        <v>0</v>
      </c>
      <c r="Y26" s="10">
        <f t="array" ref="Y26">VLOOKUP(A26,BUSINESS!$A$2:$J$2692,8,0)</f>
        <v>371</v>
      </c>
      <c r="Z26" s="10">
        <f t="array" ref="Z26">VLOOKUP(A26,BUSINESS!$A$2:$J$2692,9,0)</f>
        <v>0.49</v>
      </c>
      <c r="AA26" s="10">
        <f t="array" ref="AA26">VLOOKUP(A26,BUSINESS!$A$2:$J$2692,10,0)</f>
        <v>0.98299999999999998</v>
      </c>
      <c r="AB26" s="12">
        <f t="shared" si="0"/>
        <v>4556.1443415895665</v>
      </c>
      <c r="AC26" s="10">
        <f t="shared" si="1"/>
        <v>1.4724297600462583E-3</v>
      </c>
      <c r="AD26" s="10">
        <f t="shared" si="2"/>
        <v>7.6767101267894214E-4</v>
      </c>
      <c r="AE26" s="10">
        <f t="shared" si="3"/>
        <v>593.07180445454185</v>
      </c>
      <c r="AF26">
        <f t="shared" si="5"/>
        <v>647.8549568326431</v>
      </c>
    </row>
    <row r="27" spans="1:32" ht="15.75" customHeight="1">
      <c r="A27" s="7" t="str">
        <f t="shared" si="4"/>
        <v>Albania-Europe 2012</v>
      </c>
      <c r="B27" s="7" t="s">
        <v>75</v>
      </c>
      <c r="C27" s="8" t="s">
        <v>76</v>
      </c>
      <c r="D27" s="9" t="s">
        <v>74</v>
      </c>
      <c r="E27" s="14">
        <v>0.06</v>
      </c>
      <c r="F27" s="13">
        <v>12344532541</v>
      </c>
      <c r="G27" s="14">
        <v>228</v>
      </c>
      <c r="H27" s="14">
        <v>0.109</v>
      </c>
      <c r="I27" s="10">
        <f t="array" ref="I27">VLOOKUP(A27,ENERGY!$A$2:$F$2691,5,0)</f>
        <v>1975</v>
      </c>
      <c r="J27" s="11">
        <f t="array" ref="J27">VLOOKUP(A27,ENERGY!$A$2:$F$2691,6,0)</f>
        <v>3751</v>
      </c>
      <c r="K27" s="10">
        <f t="array" ref="K27">VLOOKUP(A27,'HUMAN RESOURCES'!$A$2:$M$2692,5,0)</f>
        <v>1.2999999999999999E-2</v>
      </c>
      <c r="L27" s="11">
        <f t="array" ref="L27">VLOOKUP(A27,'HUMAN RESOURCES'!$A$2:$M$2692,6,0)</f>
        <v>1.4E-2</v>
      </c>
      <c r="M27" s="10">
        <f t="array" ref="M27">VLOOKUP(A27,'HUMAN RESOURCES'!$A$2:$M$2692,7,0)</f>
        <v>80</v>
      </c>
      <c r="N27" s="10">
        <f t="array" ref="N27">VLOOKUP(A27,'HUMAN RESOURCES'!$A$2:$M$2692,8,0)</f>
        <v>74</v>
      </c>
      <c r="O27" s="10">
        <f t="array" ref="O27">VLOOKUP(A27,'HUMAN RESOURCES'!$A$2:$M$2692,9,0)</f>
        <v>0.21299999999999999</v>
      </c>
      <c r="P27" s="10">
        <f t="array" ref="P27">VLOOKUP(A27,'HUMAN RESOURCES'!$A$2:$M$2692,10,0)</f>
        <v>0.68100000000000005</v>
      </c>
      <c r="Q27" s="10">
        <f t="array" ref="Q27">VLOOKUP(A27,'HUMAN RESOURCES'!$A$2:$M$2692,11,0)</f>
        <v>0.106</v>
      </c>
      <c r="R27" s="10">
        <f t="array" ref="R27">VLOOKUP(A27,'HUMAN RESOURCES'!$A$2:$M$2692,12,0)</f>
        <v>2801681</v>
      </c>
      <c r="S27" s="10">
        <f t="array" ref="S27">VLOOKUP(A27,'HUMAN RESOURCES'!$A$2:$M$2692,13,0)</f>
        <v>0.54300000000000004</v>
      </c>
      <c r="T27" s="10">
        <f t="array" ref="T27">VLOOKUP(A27,TOURISM!$A$2:$F$2692,5,0)</f>
        <v>1623000000</v>
      </c>
      <c r="U27" s="10">
        <f t="array" ref="U27">VLOOKUP(A27,TOURISM!$A$2:$F$2692,6,0)</f>
        <v>1374000000</v>
      </c>
      <c r="V27" s="10">
        <f t="array" ref="V27">VLOOKUP(A27,BUSINESS!$A$2:$J$2692,5,0)</f>
        <v>0.32</v>
      </c>
      <c r="W27" s="10">
        <f t="array" ref="W27">VLOOKUP(A27,BUSINESS!$A$2:$J$2692,6,0)</f>
        <v>5</v>
      </c>
      <c r="X27" s="10">
        <f t="array" ref="X27">VLOOKUP(A27,BUSINESS!$A$2:$J$2692,7,0)</f>
        <v>82</v>
      </c>
      <c r="Y27" s="10">
        <f t="array" ref="Y27">VLOOKUP(A27,BUSINESS!$A$2:$J$2692,8,0)</f>
        <v>357</v>
      </c>
      <c r="Z27" s="10">
        <f t="array" ref="Z27">VLOOKUP(A27,BUSINESS!$A$2:$J$2692,9,0)</f>
        <v>0.54700000000000004</v>
      </c>
      <c r="AA27" s="10">
        <f t="array" ref="AA27">VLOOKUP(A27,BUSINESS!$A$2:$J$2692,10,0)</f>
        <v>1.107</v>
      </c>
      <c r="AB27" s="12">
        <f t="shared" si="0"/>
        <v>4406.116378345715</v>
      </c>
      <c r="AC27" s="10">
        <f t="shared" si="1"/>
        <v>1.33883907554072E-3</v>
      </c>
      <c r="AD27" s="10">
        <f t="shared" si="2"/>
        <v>7.0493393073658278E-4</v>
      </c>
      <c r="AE27" s="10">
        <f t="shared" si="3"/>
        <v>490.4198586491467</v>
      </c>
      <c r="AF27">
        <f t="shared" si="5"/>
        <v>579.29507320783489</v>
      </c>
    </row>
    <row r="28" spans="1:32" ht="14.4">
      <c r="A28" s="7" t="str">
        <f t="shared" si="4"/>
        <v>Algeria-Africa 2000</v>
      </c>
      <c r="B28" s="7" t="s">
        <v>77</v>
      </c>
      <c r="C28" s="8" t="s">
        <v>78</v>
      </c>
      <c r="D28" s="9" t="s">
        <v>62</v>
      </c>
      <c r="E28" s="14">
        <v>3.5000000000000003E-2</v>
      </c>
      <c r="F28" s="13">
        <v>54790058957</v>
      </c>
      <c r="G28" s="14">
        <v>60</v>
      </c>
      <c r="H28" s="14">
        <v>0.1</v>
      </c>
      <c r="I28" s="10">
        <f t="array" ref="I28">VLOOKUP(A28,ENERGY!$A$2:$F$2691,5,0)</f>
        <v>0</v>
      </c>
      <c r="J28" s="11">
        <f t="array" ref="J28">VLOOKUP(A28,ENERGY!$A$2:$F$2691,6,0)</f>
        <v>0</v>
      </c>
      <c r="K28" s="10">
        <f t="array" ref="K28">VLOOKUP(A28,'HUMAN RESOURCES'!$A$2:$M$2692,5,0)</f>
        <v>0.02</v>
      </c>
      <c r="L28" s="11">
        <f t="array" ref="L28">VLOOKUP(A28,'HUMAN RESOURCES'!$A$2:$M$2692,6,0)</f>
        <v>3.4000000000000002E-2</v>
      </c>
      <c r="M28" s="10">
        <f t="array" ref="M28">VLOOKUP(A28,'HUMAN RESOURCES'!$A$2:$M$2692,7,0)</f>
        <v>71</v>
      </c>
      <c r="N28" s="10">
        <f t="array" ref="N28">VLOOKUP(A28,'HUMAN RESOURCES'!$A$2:$M$2692,8,0)</f>
        <v>67</v>
      </c>
      <c r="O28" s="10">
        <f t="array" ref="O28">VLOOKUP(A28,'HUMAN RESOURCES'!$A$2:$M$2692,9,0)</f>
        <v>0.34200000000000003</v>
      </c>
      <c r="P28" s="10">
        <f t="array" ref="P28">VLOOKUP(A28,'HUMAN RESOURCES'!$A$2:$M$2692,10,0)</f>
        <v>0.61899999999999999</v>
      </c>
      <c r="Q28" s="10">
        <f t="array" ref="Q28">VLOOKUP(A28,'HUMAN RESOURCES'!$A$2:$M$2692,11,0)</f>
        <v>3.9E-2</v>
      </c>
      <c r="R28" s="10">
        <f t="array" ref="R28">VLOOKUP(A28,'HUMAN RESOURCES'!$A$2:$M$2692,12,0)</f>
        <v>31719449</v>
      </c>
      <c r="S28" s="10">
        <f t="array" ref="S28">VLOOKUP(A28,'HUMAN RESOURCES'!$A$2:$M$2692,13,0)</f>
        <v>0.59899999999999998</v>
      </c>
      <c r="T28" s="10">
        <f t="array" ref="T28">VLOOKUP(A28,TOURISM!$A$2:$F$2692,5,0)</f>
        <v>102000000</v>
      </c>
      <c r="U28" s="10">
        <f t="array" ref="U28">VLOOKUP(A28,TOURISM!$A$2:$F$2692,6,0)</f>
        <v>193000000</v>
      </c>
      <c r="V28" s="10">
        <f t="array" ref="V28">VLOOKUP(A28,BUSINESS!$A$2:$J$2692,5,0)</f>
        <v>0</v>
      </c>
      <c r="W28" s="10">
        <f t="array" ref="W28">VLOOKUP(A28,BUSINESS!$A$2:$J$2692,6,0)</f>
        <v>0</v>
      </c>
      <c r="X28" s="10">
        <f t="array" ref="X28">VLOOKUP(A28,BUSINESS!$A$2:$J$2692,7,0)</f>
        <v>0</v>
      </c>
      <c r="Y28" s="10">
        <f t="array" ref="Y28">VLOOKUP(A28,BUSINESS!$A$2:$J$2692,8,0)</f>
        <v>0</v>
      </c>
      <c r="Z28" s="10">
        <f t="array" ref="Z28">VLOOKUP(A28,BUSINESS!$A$2:$J$2692,9,0)</f>
        <v>5.0000000000000001E-3</v>
      </c>
      <c r="AA28" s="10">
        <f t="array" ref="AA28">VLOOKUP(A28,BUSINESS!$A$2:$J$2692,10,0)</f>
        <v>3.0000000000000001E-3</v>
      </c>
      <c r="AB28" s="12">
        <f t="shared" si="0"/>
        <v>1727.3332508707829</v>
      </c>
      <c r="AC28" s="10">
        <f t="shared" si="1"/>
        <v>0</v>
      </c>
      <c r="AD28" s="10">
        <f t="shared" si="2"/>
        <v>0</v>
      </c>
      <c r="AE28" s="10">
        <f t="shared" si="3"/>
        <v>6.084594975152311</v>
      </c>
      <c r="AF28">
        <f t="shared" si="5"/>
        <v>3.2156926811685791</v>
      </c>
    </row>
    <row r="29" spans="1:32" ht="14.4">
      <c r="A29" s="7" t="str">
        <f t="shared" si="4"/>
        <v>Algeria-Africa 2001</v>
      </c>
      <c r="B29" s="7" t="s">
        <v>77</v>
      </c>
      <c r="C29" s="8" t="s">
        <v>78</v>
      </c>
      <c r="D29" s="9" t="s">
        <v>63</v>
      </c>
      <c r="E29" s="14">
        <v>3.7999999999999999E-2</v>
      </c>
      <c r="F29" s="13">
        <v>54744716706</v>
      </c>
      <c r="G29" s="14">
        <v>65</v>
      </c>
      <c r="H29" s="14">
        <v>9.5000000000000001E-2</v>
      </c>
      <c r="I29" s="10">
        <f t="array" ref="I29">VLOOKUP(A29,ENERGY!$A$2:$F$2691,5,0)</f>
        <v>41852</v>
      </c>
      <c r="J29" s="11">
        <f t="array" ref="J29">VLOOKUP(A29,ENERGY!$A$2:$F$2691,6,0)</f>
        <v>0</v>
      </c>
      <c r="K29" s="10">
        <f t="array" ref="K29">VLOOKUP(A29,'HUMAN RESOURCES'!$A$2:$M$2692,5,0)</f>
        <v>1.9E-2</v>
      </c>
      <c r="L29" s="11">
        <f t="array" ref="L29">VLOOKUP(A29,'HUMAN RESOURCES'!$A$2:$M$2692,6,0)</f>
        <v>3.3000000000000002E-2</v>
      </c>
      <c r="M29" s="10">
        <f t="array" ref="M29">VLOOKUP(A29,'HUMAN RESOURCES'!$A$2:$M$2692,7,0)</f>
        <v>71</v>
      </c>
      <c r="N29" s="10">
        <f t="array" ref="N29">VLOOKUP(A29,'HUMAN RESOURCES'!$A$2:$M$2692,8,0)</f>
        <v>68</v>
      </c>
      <c r="O29" s="10">
        <f t="array" ref="O29">VLOOKUP(A29,'HUMAN RESOURCES'!$A$2:$M$2692,9,0)</f>
        <v>0.33</v>
      </c>
      <c r="P29" s="10">
        <f t="array" ref="P29">VLOOKUP(A29,'HUMAN RESOURCES'!$A$2:$M$2692,10,0)</f>
        <v>0.63</v>
      </c>
      <c r="Q29" s="10">
        <f t="array" ref="Q29">VLOOKUP(A29,'HUMAN RESOURCES'!$A$2:$M$2692,11,0)</f>
        <v>0.04</v>
      </c>
      <c r="R29" s="10">
        <f t="array" ref="R29">VLOOKUP(A29,'HUMAN RESOURCES'!$A$2:$M$2692,12,0)</f>
        <v>32150198</v>
      </c>
      <c r="S29" s="10">
        <f t="array" ref="S29">VLOOKUP(A29,'HUMAN RESOURCES'!$A$2:$M$2692,13,0)</f>
        <v>0.60699999999999998</v>
      </c>
      <c r="T29" s="10">
        <f t="array" ref="T29">VLOOKUP(A29,TOURISM!$A$2:$F$2692,5,0)</f>
        <v>100000000</v>
      </c>
      <c r="U29" s="10">
        <f t="array" ref="U29">VLOOKUP(A29,TOURISM!$A$2:$F$2692,6,0)</f>
        <v>194000000</v>
      </c>
      <c r="V29" s="10">
        <f t="array" ref="V29">VLOOKUP(A29,BUSINESS!$A$2:$J$2692,5,0)</f>
        <v>0</v>
      </c>
      <c r="W29" s="10">
        <f t="array" ref="W29">VLOOKUP(A29,BUSINESS!$A$2:$J$2692,6,0)</f>
        <v>0</v>
      </c>
      <c r="X29" s="10">
        <f t="array" ref="X29">VLOOKUP(A29,BUSINESS!$A$2:$J$2692,7,0)</f>
        <v>0</v>
      </c>
      <c r="Y29" s="10">
        <f t="array" ref="Y29">VLOOKUP(A29,BUSINESS!$A$2:$J$2692,8,0)</f>
        <v>0</v>
      </c>
      <c r="Z29" s="10">
        <f t="array" ref="Z29">VLOOKUP(A29,BUSINESS!$A$2:$J$2692,9,0)</f>
        <v>6.0000000000000001E-3</v>
      </c>
      <c r="AA29" s="10">
        <f t="array" ref="AA29">VLOOKUP(A29,BUSINESS!$A$2:$J$2692,10,0)</f>
        <v>3.0000000000000001E-3</v>
      </c>
      <c r="AB29" s="12">
        <f t="shared" si="0"/>
        <v>1702.7800794881575</v>
      </c>
      <c r="AC29" s="10">
        <f t="shared" si="1"/>
        <v>0</v>
      </c>
      <c r="AD29" s="10">
        <f t="shared" si="2"/>
        <v>1.3017649222564663E-3</v>
      </c>
      <c r="AE29" s="10">
        <f t="shared" si="3"/>
        <v>6.0341774566987114</v>
      </c>
      <c r="AF29">
        <f t="shared" si="5"/>
        <v>3.1104007508756246</v>
      </c>
    </row>
    <row r="30" spans="1:32" ht="14.4">
      <c r="A30" s="7" t="str">
        <f t="shared" si="4"/>
        <v>Algeria-Africa 2002</v>
      </c>
      <c r="B30" s="7" t="s">
        <v>77</v>
      </c>
      <c r="C30" s="8" t="s">
        <v>78</v>
      </c>
      <c r="D30" s="9" t="s">
        <v>64</v>
      </c>
      <c r="E30" s="14">
        <v>3.6999999999999998E-2</v>
      </c>
      <c r="F30" s="13">
        <v>56760288962</v>
      </c>
      <c r="G30" s="14">
        <v>65</v>
      </c>
      <c r="H30" s="14">
        <v>8.5999999999999993E-2</v>
      </c>
      <c r="I30" s="10">
        <f t="array" ref="I30">VLOOKUP(A30,ENERGY!$A$2:$F$2691,5,0)</f>
        <v>40105</v>
      </c>
      <c r="J30" s="11">
        <f t="array" ref="J30">VLOOKUP(A30,ENERGY!$A$2:$F$2691,6,0)</f>
        <v>123475</v>
      </c>
      <c r="K30" s="10">
        <f t="array" ref="K30">VLOOKUP(A30,'HUMAN RESOURCES'!$A$2:$M$2692,5,0)</f>
        <v>1.9E-2</v>
      </c>
      <c r="L30" s="11">
        <f t="array" ref="L30">VLOOKUP(A30,'HUMAN RESOURCES'!$A$2:$M$2692,6,0)</f>
        <v>3.2000000000000001E-2</v>
      </c>
      <c r="M30" s="10">
        <f t="array" ref="M30">VLOOKUP(A30,'HUMAN RESOURCES'!$A$2:$M$2692,7,0)</f>
        <v>71</v>
      </c>
      <c r="N30" s="10">
        <f t="array" ref="N30">VLOOKUP(A30,'HUMAN RESOURCES'!$A$2:$M$2692,8,0)</f>
        <v>68</v>
      </c>
      <c r="O30" s="10">
        <f t="array" ref="O30">VLOOKUP(A30,'HUMAN RESOURCES'!$A$2:$M$2692,9,0)</f>
        <v>0.318</v>
      </c>
      <c r="P30" s="10">
        <f t="array" ref="P30">VLOOKUP(A30,'HUMAN RESOURCES'!$A$2:$M$2692,10,0)</f>
        <v>0.64100000000000001</v>
      </c>
      <c r="Q30" s="10">
        <f t="array" ref="Q30">VLOOKUP(A30,'HUMAN RESOURCES'!$A$2:$M$2692,11,0)</f>
        <v>4.1000000000000002E-2</v>
      </c>
      <c r="R30" s="10">
        <f t="array" ref="R30">VLOOKUP(A30,'HUMAN RESOURCES'!$A$2:$M$2692,12,0)</f>
        <v>32572977</v>
      </c>
      <c r="S30" s="10">
        <f t="array" ref="S30">VLOOKUP(A30,'HUMAN RESOURCES'!$A$2:$M$2692,13,0)</f>
        <v>0.61499999999999999</v>
      </c>
      <c r="T30" s="10">
        <f t="array" ref="T30">VLOOKUP(A30,TOURISM!$A$2:$F$2692,5,0)</f>
        <v>111000000</v>
      </c>
      <c r="U30" s="10">
        <f t="array" ref="U30">VLOOKUP(A30,TOURISM!$A$2:$F$2692,6,0)</f>
        <v>248000000</v>
      </c>
      <c r="V30" s="10">
        <f t="array" ref="V30">VLOOKUP(A30,BUSINESS!$A$2:$J$2692,5,0)</f>
        <v>0</v>
      </c>
      <c r="W30" s="10">
        <f t="array" ref="W30">VLOOKUP(A30,BUSINESS!$A$2:$J$2692,6,0)</f>
        <v>0</v>
      </c>
      <c r="X30" s="10">
        <f t="array" ref="X30">VLOOKUP(A30,BUSINESS!$A$2:$J$2692,7,0)</f>
        <v>0</v>
      </c>
      <c r="Y30" s="10">
        <f t="array" ref="Y30">VLOOKUP(A30,BUSINESS!$A$2:$J$2692,8,0)</f>
        <v>0</v>
      </c>
      <c r="Z30" s="10">
        <f t="array" ref="Z30">VLOOKUP(A30,BUSINESS!$A$2:$J$2692,9,0)</f>
        <v>1.6E-2</v>
      </c>
      <c r="AA30" s="10">
        <f t="array" ref="AA30">VLOOKUP(A30,BUSINESS!$A$2:$J$2692,10,0)</f>
        <v>1.4E-2</v>
      </c>
      <c r="AB30" s="12">
        <f t="shared" si="0"/>
        <v>1742.5576103160604</v>
      </c>
      <c r="AC30" s="10">
        <f t="shared" si="1"/>
        <v>3.7907189140249601E-3</v>
      </c>
      <c r="AD30" s="10">
        <f t="shared" si="2"/>
        <v>1.2312353273696783E-3</v>
      </c>
      <c r="AE30" s="10">
        <f t="shared" si="3"/>
        <v>7.6136731377055282</v>
      </c>
      <c r="AF30">
        <f t="shared" si="5"/>
        <v>3.4077327350214257</v>
      </c>
    </row>
    <row r="31" spans="1:32" ht="14.4">
      <c r="A31" s="7" t="str">
        <f t="shared" si="4"/>
        <v>Algeria-Africa 2003</v>
      </c>
      <c r="B31" s="7" t="s">
        <v>77</v>
      </c>
      <c r="C31" s="8" t="s">
        <v>78</v>
      </c>
      <c r="D31" s="9" t="s">
        <v>65</v>
      </c>
      <c r="E31" s="14">
        <v>3.5999999999999997E-2</v>
      </c>
      <c r="F31" s="13">
        <v>67863832648</v>
      </c>
      <c r="G31" s="14">
        <v>74</v>
      </c>
      <c r="H31" s="14">
        <v>8.1000000000000003E-2</v>
      </c>
      <c r="I31" s="10">
        <f t="array" ref="I31">VLOOKUP(A31,ENERGY!$A$2:$F$2691,5,0)</f>
        <v>40823</v>
      </c>
      <c r="J31" s="11">
        <f t="array" ref="J31">VLOOKUP(A31,ENERGY!$A$2:$F$2691,6,0)</f>
        <v>124586</v>
      </c>
      <c r="K31" s="10">
        <f t="array" ref="K31">VLOOKUP(A31,'HUMAN RESOURCES'!$A$2:$M$2692,5,0)</f>
        <v>0.02</v>
      </c>
      <c r="L31" s="11">
        <f t="array" ref="L31">VLOOKUP(A31,'HUMAN RESOURCES'!$A$2:$M$2692,6,0)</f>
        <v>3.1E-2</v>
      </c>
      <c r="M31" s="10">
        <f t="array" ref="M31">VLOOKUP(A31,'HUMAN RESOURCES'!$A$2:$M$2692,7,0)</f>
        <v>71</v>
      </c>
      <c r="N31" s="10">
        <f t="array" ref="N31">VLOOKUP(A31,'HUMAN RESOURCES'!$A$2:$M$2692,8,0)</f>
        <v>68</v>
      </c>
      <c r="O31" s="10">
        <f t="array" ref="O31">VLOOKUP(A31,'HUMAN RESOURCES'!$A$2:$M$2692,9,0)</f>
        <v>0.307</v>
      </c>
      <c r="P31" s="10">
        <f t="array" ref="P31">VLOOKUP(A31,'HUMAN RESOURCES'!$A$2:$M$2692,10,0)</f>
        <v>0.65100000000000002</v>
      </c>
      <c r="Q31" s="10">
        <f t="array" ref="Q31">VLOOKUP(A31,'HUMAN RESOURCES'!$A$2:$M$2692,11,0)</f>
        <v>4.2000000000000003E-2</v>
      </c>
      <c r="R31" s="10">
        <f t="array" ref="R31">VLOOKUP(A31,'HUMAN RESOURCES'!$A$2:$M$2692,12,0)</f>
        <v>33003442</v>
      </c>
      <c r="S31" s="10">
        <f t="array" ref="S31">VLOOKUP(A31,'HUMAN RESOURCES'!$A$2:$M$2692,13,0)</f>
        <v>0.623</v>
      </c>
      <c r="T31" s="10">
        <f t="array" ref="T31">VLOOKUP(A31,TOURISM!$A$2:$F$2692,5,0)</f>
        <v>112000000</v>
      </c>
      <c r="U31" s="10">
        <f t="array" ref="U31">VLOOKUP(A31,TOURISM!$A$2:$F$2692,6,0)</f>
        <v>255000000</v>
      </c>
      <c r="V31" s="10">
        <f t="array" ref="V31">VLOOKUP(A31,BUSINESS!$A$2:$J$2692,5,0)</f>
        <v>0</v>
      </c>
      <c r="W31" s="10">
        <f t="array" ref="W31">VLOOKUP(A31,BUSINESS!$A$2:$J$2692,6,0)</f>
        <v>25</v>
      </c>
      <c r="X31" s="10">
        <f t="array" ref="X31">VLOOKUP(A31,BUSINESS!$A$2:$J$2692,7,0)</f>
        <v>0</v>
      </c>
      <c r="Y31" s="10">
        <f t="array" ref="Y31">VLOOKUP(A31,BUSINESS!$A$2:$J$2692,8,0)</f>
        <v>0</v>
      </c>
      <c r="Z31" s="10">
        <f t="array" ref="Z31">VLOOKUP(A31,BUSINESS!$A$2:$J$2692,9,0)</f>
        <v>2.1999999999999999E-2</v>
      </c>
      <c r="AA31" s="10">
        <f t="array" ref="AA31">VLOOKUP(A31,BUSINESS!$A$2:$J$2692,10,0)</f>
        <v>4.3999999999999997E-2</v>
      </c>
      <c r="AB31" s="12">
        <f t="shared" si="0"/>
        <v>2056.2653025099626</v>
      </c>
      <c r="AC31" s="10">
        <f t="shared" si="1"/>
        <v>3.7749395956942914E-3</v>
      </c>
      <c r="AD31" s="10">
        <f t="shared" si="2"/>
        <v>1.2369315903474553E-3</v>
      </c>
      <c r="AE31" s="10">
        <f t="shared" si="3"/>
        <v>7.7264668333684714</v>
      </c>
      <c r="AF31">
        <f t="shared" si="5"/>
        <v>3.3935854326951715</v>
      </c>
    </row>
    <row r="32" spans="1:32" ht="14.4">
      <c r="A32" s="7" t="str">
        <f t="shared" si="4"/>
        <v>Algeria-Africa 2004</v>
      </c>
      <c r="B32" s="7" t="s">
        <v>77</v>
      </c>
      <c r="C32" s="8" t="s">
        <v>78</v>
      </c>
      <c r="D32" s="9" t="s">
        <v>66</v>
      </c>
      <c r="E32" s="14">
        <v>3.5000000000000003E-2</v>
      </c>
      <c r="F32" s="13">
        <v>85324997370</v>
      </c>
      <c r="G32" s="14">
        <v>90</v>
      </c>
      <c r="H32" s="14">
        <v>0.08</v>
      </c>
      <c r="I32" s="10">
        <f t="array" ref="I32">VLOOKUP(A32,ENERGY!$A$2:$F$2691,5,0)</f>
        <v>37425</v>
      </c>
      <c r="J32" s="11">
        <f t="array" ref="J32">VLOOKUP(A32,ENERGY!$A$2:$F$2691,6,0)</f>
        <v>114619</v>
      </c>
      <c r="K32" s="10">
        <f t="array" ref="K32">VLOOKUP(A32,'HUMAN RESOURCES'!$A$2:$M$2692,5,0)</f>
        <v>0.02</v>
      </c>
      <c r="L32" s="11">
        <f t="array" ref="L32">VLOOKUP(A32,'HUMAN RESOURCES'!$A$2:$M$2692,6,0)</f>
        <v>0.03</v>
      </c>
      <c r="M32" s="10">
        <f t="array" ref="M32">VLOOKUP(A32,'HUMAN RESOURCES'!$A$2:$M$2692,7,0)</f>
        <v>71</v>
      </c>
      <c r="N32" s="10">
        <f t="array" ref="N32">VLOOKUP(A32,'HUMAN RESOURCES'!$A$2:$M$2692,8,0)</f>
        <v>68</v>
      </c>
      <c r="O32" s="10">
        <f t="array" ref="O32">VLOOKUP(A32,'HUMAN RESOURCES'!$A$2:$M$2692,9,0)</f>
        <v>0.29699999999999999</v>
      </c>
      <c r="P32" s="10">
        <f t="array" ref="P32">VLOOKUP(A32,'HUMAN RESOURCES'!$A$2:$M$2692,10,0)</f>
        <v>0.66</v>
      </c>
      <c r="Q32" s="10">
        <f t="array" ref="Q32">VLOOKUP(A32,'HUMAN RESOURCES'!$A$2:$M$2692,11,0)</f>
        <v>4.2999999999999997E-2</v>
      </c>
      <c r="R32" s="10">
        <f t="array" ref="R32">VLOOKUP(A32,'HUMAN RESOURCES'!$A$2:$M$2692,12,0)</f>
        <v>33461345</v>
      </c>
      <c r="S32" s="10">
        <f t="array" ref="S32">VLOOKUP(A32,'HUMAN RESOURCES'!$A$2:$M$2692,13,0)</f>
        <v>0.63100000000000001</v>
      </c>
      <c r="T32" s="10">
        <f t="array" ref="T32">VLOOKUP(A32,TOURISM!$A$2:$F$2692,5,0)</f>
        <v>178000000</v>
      </c>
      <c r="U32" s="10">
        <f t="array" ref="U32">VLOOKUP(A32,TOURISM!$A$2:$F$2692,6,0)</f>
        <v>341000000</v>
      </c>
      <c r="V32" s="10">
        <f t="array" ref="V32">VLOOKUP(A32,BUSINESS!$A$2:$J$2692,5,0)</f>
        <v>0</v>
      </c>
      <c r="W32" s="10">
        <f t="array" ref="W32">VLOOKUP(A32,BUSINESS!$A$2:$J$2692,6,0)</f>
        <v>25</v>
      </c>
      <c r="X32" s="10">
        <f t="array" ref="X32">VLOOKUP(A32,BUSINESS!$A$2:$J$2692,7,0)</f>
        <v>0</v>
      </c>
      <c r="Y32" s="10">
        <f t="array" ref="Y32">VLOOKUP(A32,BUSINESS!$A$2:$J$2692,8,0)</f>
        <v>0</v>
      </c>
      <c r="Z32" s="10">
        <f t="array" ref="Z32">VLOOKUP(A32,BUSINESS!$A$2:$J$2692,9,0)</f>
        <v>4.5999999999999999E-2</v>
      </c>
      <c r="AA32" s="10">
        <f t="array" ref="AA32">VLOOKUP(A32,BUSINESS!$A$2:$J$2692,10,0)</f>
        <v>0.14599999999999999</v>
      </c>
      <c r="AB32" s="12">
        <f t="shared" si="0"/>
        <v>2549.9571929938861</v>
      </c>
      <c r="AC32" s="10">
        <f t="shared" si="1"/>
        <v>3.4254152067109077E-3</v>
      </c>
      <c r="AD32" s="10">
        <f t="shared" si="2"/>
        <v>1.1184547423302919E-3</v>
      </c>
      <c r="AE32" s="10">
        <f t="shared" si="3"/>
        <v>10.190863517291371</v>
      </c>
      <c r="AF32">
        <f t="shared" si="5"/>
        <v>5.3195709855655835</v>
      </c>
    </row>
    <row r="33" spans="1:32" ht="14.4">
      <c r="A33" s="7" t="str">
        <f t="shared" si="4"/>
        <v>Algeria-Africa 2005</v>
      </c>
      <c r="B33" s="7" t="s">
        <v>77</v>
      </c>
      <c r="C33" s="8" t="s">
        <v>78</v>
      </c>
      <c r="D33" s="9" t="s">
        <v>67</v>
      </c>
      <c r="E33" s="14">
        <v>3.1E-2</v>
      </c>
      <c r="F33" s="13">
        <v>103000000000</v>
      </c>
      <c r="G33" s="14">
        <v>95</v>
      </c>
      <c r="H33" s="14">
        <v>0.08</v>
      </c>
      <c r="I33" s="10">
        <f t="array" ref="I33">VLOOKUP(A33,ENERGY!$A$2:$F$2691,5,0)</f>
        <v>36793</v>
      </c>
      <c r="J33" s="11">
        <f t="array" ref="J33">VLOOKUP(A33,ENERGY!$A$2:$F$2691,6,0)</f>
        <v>112339</v>
      </c>
      <c r="K33" s="10">
        <f t="array" ref="K33">VLOOKUP(A33,'HUMAN RESOURCES'!$A$2:$M$2692,5,0)</f>
        <v>2.1000000000000001E-2</v>
      </c>
      <c r="L33" s="11">
        <f t="array" ref="L33">VLOOKUP(A33,'HUMAN RESOURCES'!$A$2:$M$2692,6,0)</f>
        <v>2.9000000000000001E-2</v>
      </c>
      <c r="M33" s="10">
        <f t="array" ref="M33">VLOOKUP(A33,'HUMAN RESOURCES'!$A$2:$M$2692,7,0)</f>
        <v>71</v>
      </c>
      <c r="N33" s="10">
        <f t="array" ref="N33">VLOOKUP(A33,'HUMAN RESOURCES'!$A$2:$M$2692,8,0)</f>
        <v>68</v>
      </c>
      <c r="O33" s="10">
        <f t="array" ref="O33">VLOOKUP(A33,'HUMAN RESOURCES'!$A$2:$M$2692,9,0)</f>
        <v>0.28899999999999998</v>
      </c>
      <c r="P33" s="10">
        <f t="array" ref="P33">VLOOKUP(A33,'HUMAN RESOURCES'!$A$2:$M$2692,10,0)</f>
        <v>0.66700000000000004</v>
      </c>
      <c r="Q33" s="10">
        <f t="array" ref="Q33">VLOOKUP(A33,'HUMAN RESOURCES'!$A$2:$M$2692,11,0)</f>
        <v>4.3999999999999997E-2</v>
      </c>
      <c r="R33" s="10">
        <f t="array" ref="R33">VLOOKUP(A33,'HUMAN RESOURCES'!$A$2:$M$2692,12,0)</f>
        <v>33960903</v>
      </c>
      <c r="S33" s="10">
        <f t="array" ref="S33">VLOOKUP(A33,'HUMAN RESOURCES'!$A$2:$M$2692,13,0)</f>
        <v>0.63800000000000001</v>
      </c>
      <c r="T33" s="10">
        <f t="array" ref="T33">VLOOKUP(A33,TOURISM!$A$2:$F$2692,5,0)</f>
        <v>477000000</v>
      </c>
      <c r="U33" s="10">
        <f t="array" ref="U33">VLOOKUP(A33,TOURISM!$A$2:$F$2692,6,0)</f>
        <v>660000000</v>
      </c>
      <c r="V33" s="10">
        <f t="array" ref="V33">VLOOKUP(A33,BUSINESS!$A$2:$J$2692,5,0)</f>
        <v>0.76900000000000002</v>
      </c>
      <c r="W33" s="10">
        <f t="array" ref="W33">VLOOKUP(A33,BUSINESS!$A$2:$J$2692,6,0)</f>
        <v>25</v>
      </c>
      <c r="X33" s="10">
        <f t="array" ref="X33">VLOOKUP(A33,BUSINESS!$A$2:$J$2692,7,0)</f>
        <v>0</v>
      </c>
      <c r="Y33" s="10">
        <f t="array" ref="Y33">VLOOKUP(A33,BUSINESS!$A$2:$J$2692,8,0)</f>
        <v>451</v>
      </c>
      <c r="Z33" s="10">
        <f t="array" ref="Z33">VLOOKUP(A33,BUSINESS!$A$2:$J$2692,9,0)</f>
        <v>5.8000000000000003E-2</v>
      </c>
      <c r="AA33" s="10">
        <f t="array" ref="AA33">VLOOKUP(A33,BUSINESS!$A$2:$J$2692,10,0)</f>
        <v>0.40200000000000002</v>
      </c>
      <c r="AB33" s="12">
        <f t="shared" si="0"/>
        <v>3032.8993313281453</v>
      </c>
      <c r="AC33" s="10">
        <f t="shared" si="1"/>
        <v>3.3078920192434222E-3</v>
      </c>
      <c r="AD33" s="10">
        <f t="shared" si="2"/>
        <v>1.0833928650248199E-3</v>
      </c>
      <c r="AE33" s="10">
        <f t="shared" si="3"/>
        <v>19.43411222016093</v>
      </c>
      <c r="AF33">
        <f t="shared" si="5"/>
        <v>14.045562922752673</v>
      </c>
    </row>
    <row r="34" spans="1:32" ht="14.4">
      <c r="A34" s="7" t="str">
        <f t="shared" si="4"/>
        <v>Algeria-Africa 2006</v>
      </c>
      <c r="B34" s="7" t="s">
        <v>77</v>
      </c>
      <c r="C34" s="8" t="s">
        <v>78</v>
      </c>
      <c r="D34" s="9" t="s">
        <v>68</v>
      </c>
      <c r="E34" s="14">
        <v>3.1E-2</v>
      </c>
      <c r="F34" s="13">
        <v>117000000000</v>
      </c>
      <c r="G34" s="14">
        <v>106</v>
      </c>
      <c r="H34" s="14">
        <v>0.08</v>
      </c>
      <c r="I34" s="10">
        <v>36793</v>
      </c>
      <c r="J34" s="11">
        <v>112339</v>
      </c>
      <c r="K34" s="10">
        <f t="array" ref="K34">VLOOKUP(A34,'HUMAN RESOURCES'!$A$2:$M$2692,5,0)</f>
        <v>2.1999999999999999E-2</v>
      </c>
      <c r="L34" s="11">
        <f t="array" ref="L34">VLOOKUP(A34,'HUMAN RESOURCES'!$A$2:$M$2692,6,0)</f>
        <v>2.8000000000000001E-2</v>
      </c>
      <c r="M34" s="10">
        <f t="array" ref="M34">VLOOKUP(A34,'HUMAN RESOURCES'!$A$2:$M$2692,7,0)</f>
        <v>72</v>
      </c>
      <c r="N34" s="10">
        <f t="array" ref="N34">VLOOKUP(A34,'HUMAN RESOURCES'!$A$2:$M$2692,8,0)</f>
        <v>68</v>
      </c>
      <c r="O34" s="10">
        <f t="array" ref="O34">VLOOKUP(A34,'HUMAN RESOURCES'!$A$2:$M$2692,9,0)</f>
        <v>0.28199999999999997</v>
      </c>
      <c r="P34" s="10">
        <f t="array" ref="P34">VLOOKUP(A34,'HUMAN RESOURCES'!$A$2:$M$2692,10,0)</f>
        <v>0.67300000000000004</v>
      </c>
      <c r="Q34" s="10">
        <f t="array" ref="Q34">VLOOKUP(A34,'HUMAN RESOURCES'!$A$2:$M$2692,11,0)</f>
        <v>4.4999999999999998E-2</v>
      </c>
      <c r="R34" s="10">
        <f t="array" ref="R34">VLOOKUP(A34,'HUMAN RESOURCES'!$A$2:$M$2692,12,0)</f>
        <v>34507214</v>
      </c>
      <c r="S34" s="10">
        <f t="array" ref="S34">VLOOKUP(A34,'HUMAN RESOURCES'!$A$2:$M$2692,13,0)</f>
        <v>0.64600000000000002</v>
      </c>
      <c r="T34" s="10">
        <f t="array" ref="T34">VLOOKUP(A34,TOURISM!$A$2:$F$2692,5,0)</f>
        <v>393000000</v>
      </c>
      <c r="U34" s="10">
        <f t="array" ref="U34">VLOOKUP(A34,TOURISM!$A$2:$F$2692,6,0)</f>
        <v>414000000</v>
      </c>
      <c r="V34" s="10">
        <f t="array" ref="V34">VLOOKUP(A34,BUSINESS!$A$2:$J$2692,5,0)</f>
        <v>0.76900000000000002</v>
      </c>
      <c r="W34" s="10">
        <f t="array" ref="W34">VLOOKUP(A34,BUSINESS!$A$2:$J$2692,6,0)</f>
        <v>25</v>
      </c>
      <c r="X34" s="10">
        <f t="array" ref="X34">VLOOKUP(A34,BUSINESS!$A$2:$J$2692,7,0)</f>
        <v>0</v>
      </c>
      <c r="Y34" s="10">
        <f t="array" ref="Y34">VLOOKUP(A34,BUSINESS!$A$2:$J$2692,8,0)</f>
        <v>451</v>
      </c>
      <c r="Z34" s="10">
        <f t="array" ref="Z34">VLOOKUP(A34,BUSINESS!$A$2:$J$2692,9,0)</f>
        <v>7.3999999999999996E-2</v>
      </c>
      <c r="AA34" s="10">
        <f t="array" ref="AA34">VLOOKUP(A34,BUSINESS!$A$2:$J$2692,10,0)</f>
        <v>0.60899999999999999</v>
      </c>
      <c r="AB34" s="12">
        <f t="shared" si="0"/>
        <v>3390.595369420435</v>
      </c>
      <c r="AC34" s="10">
        <f t="shared" si="1"/>
        <v>3.2555221641480531E-3</v>
      </c>
      <c r="AD34" s="10">
        <f t="shared" si="2"/>
        <v>1.0662408156161202E-3</v>
      </c>
      <c r="AE34" s="10">
        <f t="shared" si="3"/>
        <v>11.997491307180001</v>
      </c>
      <c r="AF34">
        <f t="shared" si="5"/>
        <v>11.388922907540435</v>
      </c>
    </row>
    <row r="35" spans="1:32" ht="14.4">
      <c r="A35" s="7" t="str">
        <f t="shared" si="4"/>
        <v>Algeria-Africa 2007</v>
      </c>
      <c r="B35" s="7" t="s">
        <v>77</v>
      </c>
      <c r="C35" s="8" t="s">
        <v>78</v>
      </c>
      <c r="D35" s="9" t="s">
        <v>69</v>
      </c>
      <c r="E35" s="14">
        <v>3.5000000000000003E-2</v>
      </c>
      <c r="F35" s="13">
        <v>135000000000</v>
      </c>
      <c r="G35" s="14">
        <v>135</v>
      </c>
      <c r="H35" s="14">
        <v>0.08</v>
      </c>
      <c r="I35" s="10">
        <v>36793</v>
      </c>
      <c r="J35" s="11">
        <v>112339</v>
      </c>
      <c r="K35" s="10">
        <f t="array" ref="K35">VLOOKUP(A35,'HUMAN RESOURCES'!$A$2:$M$2692,5,0)</f>
        <v>2.3E-2</v>
      </c>
      <c r="L35" s="11">
        <f t="array" ref="L35">VLOOKUP(A35,'HUMAN RESOURCES'!$A$2:$M$2692,6,0)</f>
        <v>2.5999999999999999E-2</v>
      </c>
      <c r="M35" s="10">
        <f t="array" ref="M35">VLOOKUP(A35,'HUMAN RESOURCES'!$A$2:$M$2692,7,0)</f>
        <v>72</v>
      </c>
      <c r="N35" s="10">
        <f t="array" ref="N35">VLOOKUP(A35,'HUMAN RESOURCES'!$A$2:$M$2692,8,0)</f>
        <v>69</v>
      </c>
      <c r="O35" s="10">
        <f t="array" ref="O35">VLOOKUP(A35,'HUMAN RESOURCES'!$A$2:$M$2692,9,0)</f>
        <v>0.27700000000000002</v>
      </c>
      <c r="P35" s="10">
        <f t="array" ref="P35">VLOOKUP(A35,'HUMAN RESOURCES'!$A$2:$M$2692,10,0)</f>
        <v>0.67700000000000005</v>
      </c>
      <c r="Q35" s="10">
        <f t="array" ref="Q35">VLOOKUP(A35,'HUMAN RESOURCES'!$A$2:$M$2692,11,0)</f>
        <v>4.5999999999999999E-2</v>
      </c>
      <c r="R35" s="10">
        <f t="array" ref="R35">VLOOKUP(A35,'HUMAN RESOURCES'!$A$2:$M$2692,12,0)</f>
        <v>35097043</v>
      </c>
      <c r="S35" s="10">
        <f t="array" ref="S35">VLOOKUP(A35,'HUMAN RESOURCES'!$A$2:$M$2692,13,0)</f>
        <v>0.65300000000000002</v>
      </c>
      <c r="T35" s="10">
        <f t="array" ref="T35">VLOOKUP(A35,TOURISM!$A$2:$F$2692,5,0)</f>
        <v>332000000</v>
      </c>
      <c r="U35" s="10">
        <f t="array" ref="U35">VLOOKUP(A35,TOURISM!$A$2:$F$2692,6,0)</f>
        <v>504000000</v>
      </c>
      <c r="V35" s="10">
        <f t="array" ref="V35">VLOOKUP(A35,BUSINESS!$A$2:$J$2692,5,0)</f>
        <v>0.74199999999999999</v>
      </c>
      <c r="W35" s="10">
        <f t="array" ref="W35">VLOOKUP(A35,BUSINESS!$A$2:$J$2692,6,0)</f>
        <v>25</v>
      </c>
      <c r="X35" s="10">
        <f t="array" ref="X35">VLOOKUP(A35,BUSINESS!$A$2:$J$2692,7,0)</f>
        <v>0</v>
      </c>
      <c r="Y35" s="10">
        <f t="array" ref="Y35">VLOOKUP(A35,BUSINESS!$A$2:$J$2692,8,0)</f>
        <v>451</v>
      </c>
      <c r="Z35" s="10">
        <f t="array" ref="Z35">VLOOKUP(A35,BUSINESS!$A$2:$J$2692,9,0)</f>
        <v>9.5000000000000001E-2</v>
      </c>
      <c r="AA35" s="10">
        <f t="array" ref="AA35">VLOOKUP(A35,BUSINESS!$A$2:$J$2692,10,0)</f>
        <v>0.78500000000000003</v>
      </c>
      <c r="AB35" s="12">
        <f t="shared" si="0"/>
        <v>3846.4778927387129</v>
      </c>
      <c r="AC35" s="10">
        <f t="shared" si="1"/>
        <v>3.200810962906476E-3</v>
      </c>
      <c r="AD35" s="10">
        <f t="shared" si="2"/>
        <v>1.0483219341298924E-3</v>
      </c>
      <c r="AE35" s="10">
        <f t="shared" si="3"/>
        <v>14.360184132891195</v>
      </c>
      <c r="AF35">
        <f t="shared" si="5"/>
        <v>9.4594863732537231</v>
      </c>
    </row>
    <row r="36" spans="1:32" ht="14.4">
      <c r="A36" s="7" t="str">
        <f t="shared" si="4"/>
        <v>Algeria-Africa 2008</v>
      </c>
      <c r="B36" s="7" t="s">
        <v>77</v>
      </c>
      <c r="C36" s="8" t="s">
        <v>78</v>
      </c>
      <c r="D36" s="9" t="s">
        <v>70</v>
      </c>
      <c r="E36" s="14">
        <v>3.7999999999999999E-2</v>
      </c>
      <c r="F36" s="13">
        <v>171000000000</v>
      </c>
      <c r="G36" s="14">
        <v>183</v>
      </c>
      <c r="H36" s="14">
        <v>0.08</v>
      </c>
      <c r="I36" s="10">
        <f t="array" ref="I36">VLOOKUP(A36,ENERGY!$A$2:$F$2691,5,0)</f>
        <v>30698</v>
      </c>
      <c r="J36" s="11">
        <f t="array" ref="J36">VLOOKUP(A36,ENERGY!$A$2:$F$2691,6,0)</f>
        <v>92533</v>
      </c>
      <c r="K36" s="10">
        <f t="array" ref="K36">VLOOKUP(A36,'HUMAN RESOURCES'!$A$2:$M$2692,5,0)</f>
        <v>2.4E-2</v>
      </c>
      <c r="L36" s="11">
        <f t="array" ref="L36">VLOOKUP(A36,'HUMAN RESOURCES'!$A$2:$M$2692,6,0)</f>
        <v>2.5000000000000001E-2</v>
      </c>
      <c r="M36" s="10">
        <f t="array" ref="M36">VLOOKUP(A36,'HUMAN RESOURCES'!$A$2:$M$2692,7,0)</f>
        <v>72</v>
      </c>
      <c r="N36" s="10">
        <f t="array" ref="N36">VLOOKUP(A36,'HUMAN RESOURCES'!$A$2:$M$2692,8,0)</f>
        <v>69</v>
      </c>
      <c r="O36" s="10">
        <f t="array" ref="O36">VLOOKUP(A36,'HUMAN RESOURCES'!$A$2:$M$2692,9,0)</f>
        <v>0.27400000000000002</v>
      </c>
      <c r="P36" s="10">
        <f t="array" ref="P36">VLOOKUP(A36,'HUMAN RESOURCES'!$A$2:$M$2692,10,0)</f>
        <v>0.68</v>
      </c>
      <c r="Q36" s="10">
        <f t="array" ref="Q36">VLOOKUP(A36,'HUMAN RESOURCES'!$A$2:$M$2692,11,0)</f>
        <v>4.7E-2</v>
      </c>
      <c r="R36" s="10">
        <f t="array" ref="R36">VLOOKUP(A36,'HUMAN RESOURCES'!$A$2:$M$2692,12,0)</f>
        <v>35725377</v>
      </c>
      <c r="S36" s="10">
        <f t="array" ref="S36">VLOOKUP(A36,'HUMAN RESOURCES'!$A$2:$M$2692,13,0)</f>
        <v>0.66100000000000003</v>
      </c>
      <c r="T36" s="10">
        <f t="array" ref="T36">VLOOKUP(A36,TOURISM!$A$2:$F$2692,5,0)</f>
        <v>474000000</v>
      </c>
      <c r="U36" s="10">
        <f t="array" ref="U36">VLOOKUP(A36,TOURISM!$A$2:$F$2692,6,0)</f>
        <v>617000000</v>
      </c>
      <c r="V36" s="10">
        <f t="array" ref="V36">VLOOKUP(A36,BUSINESS!$A$2:$J$2692,5,0)</f>
        <v>0.73799999999999999</v>
      </c>
      <c r="W36" s="10">
        <f t="array" ref="W36">VLOOKUP(A36,BUSINESS!$A$2:$J$2692,6,0)</f>
        <v>25</v>
      </c>
      <c r="X36" s="10">
        <f t="array" ref="X36">VLOOKUP(A36,BUSINESS!$A$2:$J$2692,7,0)</f>
        <v>0</v>
      </c>
      <c r="Y36" s="10">
        <f t="array" ref="Y36">VLOOKUP(A36,BUSINESS!$A$2:$J$2692,8,0)</f>
        <v>451</v>
      </c>
      <c r="Z36" s="10">
        <f t="array" ref="Z36">VLOOKUP(A36,BUSINESS!$A$2:$J$2692,9,0)</f>
        <v>0.10199999999999999</v>
      </c>
      <c r="AA36" s="10">
        <f t="array" ref="AA36">VLOOKUP(A36,BUSINESS!$A$2:$J$2692,10,0)</f>
        <v>0.75700000000000001</v>
      </c>
      <c r="AB36" s="12">
        <f t="shared" si="0"/>
        <v>4786.5135195074363</v>
      </c>
      <c r="AC36" s="10">
        <f t="shared" si="1"/>
        <v>2.5901196228104184E-3</v>
      </c>
      <c r="AD36" s="10">
        <f t="shared" si="2"/>
        <v>8.5927714632654537E-4</v>
      </c>
      <c r="AE36" s="10">
        <f t="shared" si="3"/>
        <v>17.27063650021104</v>
      </c>
      <c r="AF36">
        <f t="shared" si="5"/>
        <v>13.267879580389033</v>
      </c>
    </row>
    <row r="37" spans="1:32" ht="14.4">
      <c r="A37" s="7" t="str">
        <f t="shared" si="4"/>
        <v>Algeria-Africa 2009</v>
      </c>
      <c r="B37" s="7" t="s">
        <v>77</v>
      </c>
      <c r="C37" s="8" t="s">
        <v>78</v>
      </c>
      <c r="D37" s="9" t="s">
        <v>71</v>
      </c>
      <c r="E37" s="14">
        <v>4.5999999999999999E-2</v>
      </c>
      <c r="F37" s="13">
        <v>137000000000</v>
      </c>
      <c r="G37" s="14">
        <v>174</v>
      </c>
      <c r="H37" s="14">
        <v>0.08</v>
      </c>
      <c r="I37" s="10">
        <f t="array" ref="I37">VLOOKUP(A37,ENERGY!$A$2:$F$2691,5,0)</f>
        <v>34658</v>
      </c>
      <c r="J37" s="11">
        <f t="array" ref="J37">VLOOKUP(A37,ENERGY!$A$2:$F$2691,6,0)</f>
        <v>103963</v>
      </c>
      <c r="K37" s="10">
        <f t="array" ref="K37">VLOOKUP(A37,'HUMAN RESOURCES'!$A$2:$M$2692,5,0)</f>
        <v>2.4E-2</v>
      </c>
      <c r="L37" s="11">
        <f t="array" ref="L37">VLOOKUP(A37,'HUMAN RESOURCES'!$A$2:$M$2692,6,0)</f>
        <v>2.4E-2</v>
      </c>
      <c r="M37" s="10">
        <f t="array" ref="M37">VLOOKUP(A37,'HUMAN RESOURCES'!$A$2:$M$2692,7,0)</f>
        <v>72</v>
      </c>
      <c r="N37" s="10">
        <f t="array" ref="N37">VLOOKUP(A37,'HUMAN RESOURCES'!$A$2:$M$2692,8,0)</f>
        <v>69</v>
      </c>
      <c r="O37" s="10">
        <f t="array" ref="O37">VLOOKUP(A37,'HUMAN RESOURCES'!$A$2:$M$2692,9,0)</f>
        <v>0.27200000000000002</v>
      </c>
      <c r="P37" s="10">
        <f t="array" ref="P37">VLOOKUP(A37,'HUMAN RESOURCES'!$A$2:$M$2692,10,0)</f>
        <v>0.68100000000000005</v>
      </c>
      <c r="Q37" s="10">
        <f t="array" ref="Q37">VLOOKUP(A37,'HUMAN RESOURCES'!$A$2:$M$2692,11,0)</f>
        <v>4.7E-2</v>
      </c>
      <c r="R37" s="10">
        <f t="array" ref="R37">VLOOKUP(A37,'HUMAN RESOURCES'!$A$2:$M$2692,12,0)</f>
        <v>36383302</v>
      </c>
      <c r="S37" s="10">
        <f t="array" ref="S37">VLOOKUP(A37,'HUMAN RESOURCES'!$A$2:$M$2692,13,0)</f>
        <v>0.66800000000000004</v>
      </c>
      <c r="T37" s="10">
        <f t="array" ref="T37">VLOOKUP(A37,TOURISM!$A$2:$F$2692,5,0)</f>
        <v>381000000</v>
      </c>
      <c r="U37" s="10">
        <f t="array" ref="U37">VLOOKUP(A37,TOURISM!$A$2:$F$2692,6,0)</f>
        <v>574000000</v>
      </c>
      <c r="V37" s="10">
        <f t="array" ref="V37">VLOOKUP(A37,BUSINESS!$A$2:$J$2692,5,0)</f>
        <v>0.72</v>
      </c>
      <c r="W37" s="10">
        <f t="array" ref="W37">VLOOKUP(A37,BUSINESS!$A$2:$J$2692,6,0)</f>
        <v>25</v>
      </c>
      <c r="X37" s="10">
        <f t="array" ref="X37">VLOOKUP(A37,BUSINESS!$A$2:$J$2692,7,0)</f>
        <v>0</v>
      </c>
      <c r="Y37" s="10">
        <f t="array" ref="Y37">VLOOKUP(A37,BUSINESS!$A$2:$J$2692,8,0)</f>
        <v>451</v>
      </c>
      <c r="Z37" s="10">
        <f t="array" ref="Z37">VLOOKUP(A37,BUSINESS!$A$2:$J$2692,9,0)</f>
        <v>0.112</v>
      </c>
      <c r="AA37" s="10">
        <f t="array" ref="AA37">VLOOKUP(A37,BUSINESS!$A$2:$J$2692,10,0)</f>
        <v>0.9</v>
      </c>
      <c r="AB37" s="12">
        <f t="shared" si="0"/>
        <v>3765.4636184478254</v>
      </c>
      <c r="AC37" s="10">
        <f t="shared" si="1"/>
        <v>2.857437183683878E-3</v>
      </c>
      <c r="AD37" s="10">
        <f t="shared" si="2"/>
        <v>9.5257984005959659E-4</v>
      </c>
      <c r="AE37" s="10">
        <f t="shared" si="3"/>
        <v>15.776468007219355</v>
      </c>
      <c r="AF37">
        <f t="shared" si="5"/>
        <v>10.471836778311106</v>
      </c>
    </row>
    <row r="38" spans="1:32" ht="14.4">
      <c r="A38" s="7" t="str">
        <f t="shared" si="4"/>
        <v>Algeria-Africa 2010</v>
      </c>
      <c r="B38" s="7" t="s">
        <v>77</v>
      </c>
      <c r="C38" s="8" t="s">
        <v>78</v>
      </c>
      <c r="D38" s="9" t="s">
        <v>72</v>
      </c>
      <c r="E38" s="14">
        <v>4.2000000000000003E-2</v>
      </c>
      <c r="F38" s="13">
        <v>161000000000</v>
      </c>
      <c r="G38" s="14">
        <v>181</v>
      </c>
      <c r="H38" s="14">
        <v>0.08</v>
      </c>
      <c r="I38" s="10">
        <v>34658</v>
      </c>
      <c r="J38" s="11">
        <v>103963</v>
      </c>
      <c r="K38" s="10">
        <f t="array" ref="K38">VLOOKUP(A38,'HUMAN RESOURCES'!$A$2:$M$2692,5,0)</f>
        <v>2.5000000000000001E-2</v>
      </c>
      <c r="L38" s="11">
        <f t="array" ref="L38">VLOOKUP(A38,'HUMAN RESOURCES'!$A$2:$M$2692,6,0)</f>
        <v>2.4E-2</v>
      </c>
      <c r="M38" s="10">
        <f t="array" ref="M38">VLOOKUP(A38,'HUMAN RESOURCES'!$A$2:$M$2692,7,0)</f>
        <v>72</v>
      </c>
      <c r="N38" s="10">
        <f t="array" ref="N38">VLOOKUP(A38,'HUMAN RESOURCES'!$A$2:$M$2692,8,0)</f>
        <v>69</v>
      </c>
      <c r="O38" s="10">
        <f t="array" ref="O38">VLOOKUP(A38,'HUMAN RESOURCES'!$A$2:$M$2692,9,0)</f>
        <v>0.27100000000000002</v>
      </c>
      <c r="P38" s="10">
        <f t="array" ref="P38">VLOOKUP(A38,'HUMAN RESOURCES'!$A$2:$M$2692,10,0)</f>
        <v>0.68100000000000005</v>
      </c>
      <c r="Q38" s="10">
        <f t="array" ref="Q38">VLOOKUP(A38,'HUMAN RESOURCES'!$A$2:$M$2692,11,0)</f>
        <v>4.7E-2</v>
      </c>
      <c r="R38" s="10">
        <f t="array" ref="R38">VLOOKUP(A38,'HUMAN RESOURCES'!$A$2:$M$2692,12,0)</f>
        <v>37062820</v>
      </c>
      <c r="S38" s="10">
        <f t="array" ref="S38">VLOOKUP(A38,'HUMAN RESOURCES'!$A$2:$M$2692,13,0)</f>
        <v>0.67500000000000004</v>
      </c>
      <c r="T38" s="10">
        <f t="array" ref="T38">VLOOKUP(A38,TOURISM!$A$2:$F$2692,5,0)</f>
        <v>323000000</v>
      </c>
      <c r="U38" s="10">
        <f t="array" ref="U38">VLOOKUP(A38,TOURISM!$A$2:$F$2692,6,0)</f>
        <v>737000000</v>
      </c>
      <c r="V38" s="10">
        <f t="array" ref="V38">VLOOKUP(A38,BUSINESS!$A$2:$J$2692,5,0)</f>
        <v>0.72</v>
      </c>
      <c r="W38" s="10">
        <f t="array" ref="W38">VLOOKUP(A38,BUSINESS!$A$2:$J$2692,6,0)</f>
        <v>25</v>
      </c>
      <c r="X38" s="10">
        <f t="array" ref="X38">VLOOKUP(A38,BUSINESS!$A$2:$J$2692,7,0)</f>
        <v>0</v>
      </c>
      <c r="Y38" s="10">
        <f t="array" ref="Y38">VLOOKUP(A38,BUSINESS!$A$2:$J$2692,8,0)</f>
        <v>451</v>
      </c>
      <c r="Z38" s="10">
        <f t="array" ref="Z38">VLOOKUP(A38,BUSINESS!$A$2:$J$2692,9,0)</f>
        <v>0.125</v>
      </c>
      <c r="AA38" s="10">
        <f t="array" ref="AA38">VLOOKUP(A38,BUSINESS!$A$2:$J$2692,10,0)</f>
        <v>0.88400000000000001</v>
      </c>
      <c r="AB38" s="12">
        <f t="shared" si="0"/>
        <v>4343.9759845581093</v>
      </c>
      <c r="AC38" s="10">
        <f t="shared" si="1"/>
        <v>2.8050482936808371E-3</v>
      </c>
      <c r="AD38" s="10">
        <f t="shared" si="2"/>
        <v>9.3511502902369548E-4</v>
      </c>
      <c r="AE38" s="10">
        <f t="shared" si="3"/>
        <v>19.885157146703893</v>
      </c>
      <c r="AF38">
        <f t="shared" si="5"/>
        <v>8.7149331864116117</v>
      </c>
    </row>
    <row r="39" spans="1:32" ht="14.4">
      <c r="A39" s="7" t="str">
        <f t="shared" si="4"/>
        <v>Algeria-Africa 2011</v>
      </c>
      <c r="B39" s="7" t="s">
        <v>77</v>
      </c>
      <c r="C39" s="8" t="s">
        <v>78</v>
      </c>
      <c r="D39" s="9" t="s">
        <v>73</v>
      </c>
      <c r="E39" s="14">
        <v>4.3999999999999997E-2</v>
      </c>
      <c r="F39" s="13">
        <v>199000000000</v>
      </c>
      <c r="G39" s="14">
        <v>233</v>
      </c>
      <c r="H39" s="14">
        <v>0.08</v>
      </c>
      <c r="I39" s="10">
        <f t="array" ref="I39">VLOOKUP(A39,ENERGY!$A$2:$F$2691,5,0)</f>
        <v>30974</v>
      </c>
      <c r="J39" s="11">
        <f t="array" ref="J39">VLOOKUP(A39,ENERGY!$A$2:$F$2691,6,0)</f>
        <v>89493</v>
      </c>
      <c r="K39" s="10">
        <f t="array" ref="K39">VLOOKUP(A39,'HUMAN RESOURCES'!$A$2:$M$2692,5,0)</f>
        <v>2.5000000000000001E-2</v>
      </c>
      <c r="L39" s="11">
        <f t="array" ref="L39">VLOOKUP(A39,'HUMAN RESOURCES'!$A$2:$M$2692,6,0)</f>
        <v>2.3E-2</v>
      </c>
      <c r="M39" s="10">
        <f t="array" ref="M39">VLOOKUP(A39,'HUMAN RESOURCES'!$A$2:$M$2692,7,0)</f>
        <v>72</v>
      </c>
      <c r="N39" s="10">
        <f t="array" ref="N39">VLOOKUP(A39,'HUMAN RESOURCES'!$A$2:$M$2692,8,0)</f>
        <v>69</v>
      </c>
      <c r="O39" s="10">
        <f t="array" ref="O39">VLOOKUP(A39,'HUMAN RESOURCES'!$A$2:$M$2692,9,0)</f>
        <v>0.27200000000000002</v>
      </c>
      <c r="P39" s="10">
        <f t="array" ref="P39">VLOOKUP(A39,'HUMAN RESOURCES'!$A$2:$M$2692,10,0)</f>
        <v>0.68100000000000005</v>
      </c>
      <c r="Q39" s="10">
        <f t="array" ref="Q39">VLOOKUP(A39,'HUMAN RESOURCES'!$A$2:$M$2692,11,0)</f>
        <v>4.7E-2</v>
      </c>
      <c r="R39" s="10">
        <f t="array" ref="R39">VLOOKUP(A39,'HUMAN RESOURCES'!$A$2:$M$2692,12,0)</f>
        <v>37762962</v>
      </c>
      <c r="S39" s="10">
        <f t="array" ref="S39">VLOOKUP(A39,'HUMAN RESOURCES'!$A$2:$M$2692,13,0)</f>
        <v>0.68200000000000005</v>
      </c>
      <c r="T39" s="10">
        <f t="array" ref="T39">VLOOKUP(A39,TOURISM!$A$2:$F$2692,5,0)</f>
        <v>300000000</v>
      </c>
      <c r="U39" s="10">
        <f t="array" ref="U39">VLOOKUP(A39,TOURISM!$A$2:$F$2692,6,0)</f>
        <v>571000000</v>
      </c>
      <c r="V39" s="10">
        <f t="array" ref="V39">VLOOKUP(A39,BUSINESS!$A$2:$J$2692,5,0)</f>
        <v>0.72</v>
      </c>
      <c r="W39" s="10">
        <f t="array" ref="W39">VLOOKUP(A39,BUSINESS!$A$2:$J$2692,6,0)</f>
        <v>25</v>
      </c>
      <c r="X39" s="10">
        <f t="array" ref="X39">VLOOKUP(A39,BUSINESS!$A$2:$J$2692,7,0)</f>
        <v>0</v>
      </c>
      <c r="Y39" s="10">
        <f t="array" ref="Y39">VLOOKUP(A39,BUSINESS!$A$2:$J$2692,8,0)</f>
        <v>451</v>
      </c>
      <c r="Z39" s="10">
        <f t="array" ref="Z39">VLOOKUP(A39,BUSINESS!$A$2:$J$2692,9,0)</f>
        <v>0.14000000000000001</v>
      </c>
      <c r="AA39" s="10">
        <f t="array" ref="AA39">VLOOKUP(A39,BUSINESS!$A$2:$J$2692,10,0)</f>
        <v>0.94299999999999995</v>
      </c>
      <c r="AB39" s="12">
        <f t="shared" si="0"/>
        <v>5269.713747560374</v>
      </c>
      <c r="AC39" s="10">
        <f t="shared" si="1"/>
        <v>2.3698617709066359E-3</v>
      </c>
      <c r="AD39" s="10">
        <f t="shared" si="2"/>
        <v>8.2022167646701022E-4</v>
      </c>
      <c r="AE39" s="10">
        <f t="shared" si="3"/>
        <v>15.120635928929516</v>
      </c>
      <c r="AF39">
        <f t="shared" si="5"/>
        <v>7.9442920817493077</v>
      </c>
    </row>
    <row r="40" spans="1:32" ht="14.4">
      <c r="A40" s="7" t="str">
        <f t="shared" si="4"/>
        <v>Algeria-Africa 2012</v>
      </c>
      <c r="B40" s="7" t="s">
        <v>77</v>
      </c>
      <c r="C40" s="8" t="s">
        <v>78</v>
      </c>
      <c r="D40" s="9" t="s">
        <v>74</v>
      </c>
      <c r="E40" s="14">
        <v>5.1999999999999998E-2</v>
      </c>
      <c r="F40" s="13">
        <v>204000000000</v>
      </c>
      <c r="G40" s="14">
        <v>279</v>
      </c>
      <c r="H40" s="14">
        <v>0.08</v>
      </c>
      <c r="I40" s="10">
        <f t="array" ref="I40">VLOOKUP(A40,ENERGY!$A$2:$F$2691,5,0)</f>
        <v>28773</v>
      </c>
      <c r="J40" s="11">
        <f t="array" ref="J40">VLOOKUP(A40,ENERGY!$A$2:$F$2691,6,0)</f>
        <v>90854</v>
      </c>
      <c r="K40" s="10">
        <f t="array" ref="K40">VLOOKUP(A40,'HUMAN RESOURCES'!$A$2:$M$2692,5,0)</f>
        <v>2.5000000000000001E-2</v>
      </c>
      <c r="L40" s="11">
        <f t="array" ref="L40">VLOOKUP(A40,'HUMAN RESOURCES'!$A$2:$M$2692,6,0)</f>
        <v>2.1999999999999999E-2</v>
      </c>
      <c r="M40" s="10">
        <f t="array" ref="M40">VLOOKUP(A40,'HUMAN RESOURCES'!$A$2:$M$2692,7,0)</f>
        <v>73</v>
      </c>
      <c r="N40" s="10">
        <f t="array" ref="N40">VLOOKUP(A40,'HUMAN RESOURCES'!$A$2:$M$2692,8,0)</f>
        <v>69</v>
      </c>
      <c r="O40" s="10">
        <f t="array" ref="O40">VLOOKUP(A40,'HUMAN RESOURCES'!$A$2:$M$2692,9,0)</f>
        <v>0.27400000000000002</v>
      </c>
      <c r="P40" s="10">
        <f t="array" ref="P40">VLOOKUP(A40,'HUMAN RESOURCES'!$A$2:$M$2692,10,0)</f>
        <v>0.67900000000000005</v>
      </c>
      <c r="Q40" s="10">
        <f t="array" ref="Q40">VLOOKUP(A40,'HUMAN RESOURCES'!$A$2:$M$2692,11,0)</f>
        <v>4.7E-2</v>
      </c>
      <c r="R40" s="10">
        <f t="array" ref="R40">VLOOKUP(A40,'HUMAN RESOURCES'!$A$2:$M$2692,12,0)</f>
        <v>38481705</v>
      </c>
      <c r="S40" s="10">
        <f t="array" ref="S40">VLOOKUP(A40,'HUMAN RESOURCES'!$A$2:$M$2692,13,0)</f>
        <v>0.68899999999999995</v>
      </c>
      <c r="T40" s="10">
        <f t="array" ref="T40">VLOOKUP(A40,TOURISM!$A$2:$F$2692,5,0)</f>
        <v>295000000</v>
      </c>
      <c r="U40" s="10">
        <f t="array" ref="U40">VLOOKUP(A40,TOURISM!$A$2:$F$2692,6,0)</f>
        <v>559000000</v>
      </c>
      <c r="V40" s="10">
        <f t="array" ref="V40">VLOOKUP(A40,BUSINESS!$A$2:$J$2692,5,0)</f>
        <v>0.71899999999999997</v>
      </c>
      <c r="W40" s="10">
        <f t="array" ref="W40">VLOOKUP(A40,BUSINESS!$A$2:$J$2692,6,0)</f>
        <v>25</v>
      </c>
      <c r="X40" s="10">
        <f t="array" ref="X40">VLOOKUP(A40,BUSINESS!$A$2:$J$2692,7,0)</f>
        <v>151</v>
      </c>
      <c r="Y40" s="10">
        <f t="array" ref="Y40">VLOOKUP(A40,BUSINESS!$A$2:$J$2692,8,0)</f>
        <v>451</v>
      </c>
      <c r="Z40" s="10">
        <f t="array" ref="Z40">VLOOKUP(A40,BUSINESS!$A$2:$J$2692,9,0)</f>
        <v>0.152</v>
      </c>
      <c r="AA40" s="10">
        <f t="array" ref="AA40">VLOOKUP(A40,BUSINESS!$A$2:$J$2692,10,0)</f>
        <v>0.97499999999999998</v>
      </c>
      <c r="AB40" s="12">
        <f t="shared" si="0"/>
        <v>5301.2204111018473</v>
      </c>
      <c r="AC40" s="10">
        <f t="shared" si="1"/>
        <v>2.3609660746580744E-3</v>
      </c>
      <c r="AD40" s="10">
        <f t="shared" si="2"/>
        <v>7.4770595533643841E-4</v>
      </c>
      <c r="AE40" s="10">
        <f t="shared" si="3"/>
        <v>14.526383381401629</v>
      </c>
      <c r="AF40">
        <f t="shared" si="5"/>
        <v>7.6659804964462985</v>
      </c>
    </row>
    <row r="41" spans="1:32" ht="14.4">
      <c r="A41" s="7" t="str">
        <f t="shared" si="4"/>
        <v>American Samoa-Oceania 2001</v>
      </c>
      <c r="B41" s="7" t="s">
        <v>79</v>
      </c>
      <c r="C41" s="8" t="s">
        <v>80</v>
      </c>
      <c r="D41" s="9" t="s">
        <v>63</v>
      </c>
      <c r="E41" s="8"/>
      <c r="F41" s="7"/>
      <c r="G41" s="8"/>
      <c r="H41" s="8"/>
      <c r="I41" s="10">
        <f t="array" ref="I41">VLOOKUP(A41,ENERGY!$A$2:$F$2691,5,0)</f>
        <v>0</v>
      </c>
      <c r="J41" s="11">
        <f t="array" ref="J41">VLOOKUP(A41,ENERGY!$A$2:$F$2691,6,0)</f>
        <v>0</v>
      </c>
      <c r="K41" s="10">
        <f t="array" ref="K41">VLOOKUP(A41,'HUMAN RESOURCES'!$A$2:$M$2692,5,0)</f>
        <v>0</v>
      </c>
      <c r="L41" s="11">
        <f t="array" ref="L41">VLOOKUP(A41,'HUMAN RESOURCES'!$A$2:$M$2692,6,0)</f>
        <v>0</v>
      </c>
      <c r="M41" s="10">
        <f t="array" ref="M41">VLOOKUP(A41,'HUMAN RESOURCES'!$A$2:$M$2692,7,0)</f>
        <v>0</v>
      </c>
      <c r="N41" s="10">
        <f t="array" ref="N41">VLOOKUP(A41,'HUMAN RESOURCES'!$A$2:$M$2692,8,0)</f>
        <v>0</v>
      </c>
      <c r="O41" s="10">
        <f t="array" ref="O41">VLOOKUP(A41,'HUMAN RESOURCES'!$A$2:$M$2692,9,0)</f>
        <v>0</v>
      </c>
      <c r="P41" s="10">
        <f t="array" ref="P41">VLOOKUP(A41,'HUMAN RESOURCES'!$A$2:$M$2692,10,0)</f>
        <v>0</v>
      </c>
      <c r="Q41" s="10">
        <f t="array" ref="Q41">VLOOKUP(A41,'HUMAN RESOURCES'!$A$2:$M$2692,11,0)</f>
        <v>0</v>
      </c>
      <c r="R41" s="10">
        <f t="array" ref="R41">VLOOKUP(A41,'HUMAN RESOURCES'!$A$2:$M$2692,12,0)</f>
        <v>58176</v>
      </c>
      <c r="S41" s="10">
        <f t="array" ref="S41">VLOOKUP(A41,'HUMAN RESOURCES'!$A$2:$M$2692,13,0)</f>
        <v>0.88500000000000001</v>
      </c>
      <c r="T41" s="10">
        <f t="array" ref="T41">VLOOKUP(A41,TOURISM!$A$2:$F$2692,5,0)</f>
        <v>0</v>
      </c>
      <c r="U41" s="10">
        <f t="array" ref="U41">VLOOKUP(A41,TOURISM!$A$2:$F$2692,6,0)</f>
        <v>0</v>
      </c>
      <c r="V41" s="10">
        <f t="array" ref="V41">VLOOKUP(A41,BUSINESS!$A$2:$J$2692,5,0)</f>
        <v>0</v>
      </c>
      <c r="W41" s="10">
        <f t="array" ref="W41">VLOOKUP(A41,BUSINESS!$A$2:$J$2692,6,0)</f>
        <v>0</v>
      </c>
      <c r="X41" s="10">
        <f t="array" ref="X41">VLOOKUP(A41,BUSINESS!$A$2:$J$2692,7,0)</f>
        <v>0</v>
      </c>
      <c r="Y41" s="10">
        <f t="array" ref="Y41">VLOOKUP(A41,BUSINESS!$A$2:$J$2692,8,0)</f>
        <v>0</v>
      </c>
      <c r="Z41" s="10">
        <f t="array" ref="Z41">VLOOKUP(A41,BUSINESS!$A$2:$J$2692,9,0)</f>
        <v>0.129</v>
      </c>
      <c r="AA41" s="10">
        <f t="array" ref="AA41">VLOOKUP(A41,BUSINESS!$A$2:$J$2692,10,0)</f>
        <v>3.6999999999999998E-2</v>
      </c>
      <c r="AB41" s="12">
        <f t="shared" si="0"/>
        <v>0</v>
      </c>
      <c r="AC41" s="10">
        <f t="shared" si="1"/>
        <v>0</v>
      </c>
      <c r="AD41" s="10">
        <f t="shared" si="2"/>
        <v>0</v>
      </c>
      <c r="AE41" s="10">
        <f t="shared" si="3"/>
        <v>0</v>
      </c>
      <c r="AF41">
        <f t="shared" si="5"/>
        <v>0</v>
      </c>
    </row>
    <row r="42" spans="1:32" ht="14.4">
      <c r="A42" s="7" t="str">
        <f t="shared" si="4"/>
        <v>American Samoa-Oceania 2002</v>
      </c>
      <c r="B42" s="7" t="s">
        <v>79</v>
      </c>
      <c r="C42" s="8" t="s">
        <v>80</v>
      </c>
      <c r="D42" s="9" t="s">
        <v>64</v>
      </c>
      <c r="E42" s="8"/>
      <c r="F42" s="7"/>
      <c r="G42" s="8"/>
      <c r="H42" s="8"/>
      <c r="I42" s="10">
        <f t="array" ref="I42">VLOOKUP(A42,ENERGY!$A$2:$F$2691,5,0)</f>
        <v>0</v>
      </c>
      <c r="J42" s="11">
        <f t="array" ref="J42">VLOOKUP(A42,ENERGY!$A$2:$F$2691,6,0)</f>
        <v>0</v>
      </c>
      <c r="K42" s="10">
        <f t="array" ref="K42">VLOOKUP(A42,'HUMAN RESOURCES'!$A$2:$M$2692,5,0)</f>
        <v>0</v>
      </c>
      <c r="L42" s="11">
        <f t="array" ref="L42">VLOOKUP(A42,'HUMAN RESOURCES'!$A$2:$M$2692,6,0)</f>
        <v>0</v>
      </c>
      <c r="M42" s="10">
        <f t="array" ref="M42">VLOOKUP(A42,'HUMAN RESOURCES'!$A$2:$M$2692,7,0)</f>
        <v>0</v>
      </c>
      <c r="N42" s="10">
        <f t="array" ref="N42">VLOOKUP(A42,'HUMAN RESOURCES'!$A$2:$M$2692,8,0)</f>
        <v>0</v>
      </c>
      <c r="O42" s="10">
        <f t="array" ref="O42">VLOOKUP(A42,'HUMAN RESOURCES'!$A$2:$M$2692,9,0)</f>
        <v>0</v>
      </c>
      <c r="P42" s="10">
        <f t="array" ref="P42">VLOOKUP(A42,'HUMAN RESOURCES'!$A$2:$M$2692,10,0)</f>
        <v>0</v>
      </c>
      <c r="Q42" s="10">
        <f t="array" ref="Q42">VLOOKUP(A42,'HUMAN RESOURCES'!$A$2:$M$2692,11,0)</f>
        <v>0</v>
      </c>
      <c r="R42" s="10">
        <f t="array" ref="R42">VLOOKUP(A42,'HUMAN RESOURCES'!$A$2:$M$2692,12,0)</f>
        <v>58729</v>
      </c>
      <c r="S42" s="10">
        <f t="array" ref="S42">VLOOKUP(A42,'HUMAN RESOURCES'!$A$2:$M$2692,13,0)</f>
        <v>0.88400000000000001</v>
      </c>
      <c r="T42" s="10">
        <f t="array" ref="T42">VLOOKUP(A42,TOURISM!$A$2:$F$2692,5,0)</f>
        <v>0</v>
      </c>
      <c r="U42" s="10">
        <f t="array" ref="U42">VLOOKUP(A42,TOURISM!$A$2:$F$2692,6,0)</f>
        <v>0</v>
      </c>
      <c r="V42" s="10">
        <f t="array" ref="V42">VLOOKUP(A42,BUSINESS!$A$2:$J$2692,5,0)</f>
        <v>0</v>
      </c>
      <c r="W42" s="10">
        <f t="array" ref="W42">VLOOKUP(A42,BUSINESS!$A$2:$J$2692,6,0)</f>
        <v>0</v>
      </c>
      <c r="X42" s="10">
        <f t="array" ref="X42">VLOOKUP(A42,BUSINESS!$A$2:$J$2692,7,0)</f>
        <v>0</v>
      </c>
      <c r="Y42" s="10">
        <f t="array" ref="Y42">VLOOKUP(A42,BUSINESS!$A$2:$J$2692,8,0)</f>
        <v>0</v>
      </c>
      <c r="Z42" s="10">
        <f t="array" ref="Z42">VLOOKUP(A42,BUSINESS!$A$2:$J$2692,9,0)</f>
        <v>0.129</v>
      </c>
      <c r="AA42" s="10">
        <f t="array" ref="AA42">VLOOKUP(A42,BUSINESS!$A$2:$J$2692,10,0)</f>
        <v>3.5000000000000003E-2</v>
      </c>
      <c r="AB42" s="12">
        <f t="shared" si="0"/>
        <v>0</v>
      </c>
      <c r="AC42" s="10">
        <f t="shared" si="1"/>
        <v>0</v>
      </c>
      <c r="AD42" s="10">
        <f t="shared" si="2"/>
        <v>0</v>
      </c>
      <c r="AE42" s="10">
        <f t="shared" si="3"/>
        <v>0</v>
      </c>
      <c r="AF42">
        <f t="shared" si="5"/>
        <v>0</v>
      </c>
    </row>
    <row r="43" spans="1:32" ht="14.4">
      <c r="A43" s="7" t="str">
        <f t="shared" si="4"/>
        <v>American Samoa-Oceania 2003</v>
      </c>
      <c r="B43" s="7" t="s">
        <v>79</v>
      </c>
      <c r="C43" s="8" t="s">
        <v>80</v>
      </c>
      <c r="D43" s="9" t="s">
        <v>65</v>
      </c>
      <c r="E43" s="8"/>
      <c r="F43" s="7"/>
      <c r="G43" s="8"/>
      <c r="H43" s="8"/>
      <c r="I43" s="10">
        <f t="array" ref="I43">VLOOKUP(A43,ENERGY!$A$2:$F$2691,5,0)</f>
        <v>0</v>
      </c>
      <c r="J43" s="11">
        <f t="array" ref="J43">VLOOKUP(A43,ENERGY!$A$2:$F$2691,6,0)</f>
        <v>0</v>
      </c>
      <c r="K43" s="10">
        <f t="array" ref="K43">VLOOKUP(A43,'HUMAN RESOURCES'!$A$2:$M$2692,5,0)</f>
        <v>0</v>
      </c>
      <c r="L43" s="11">
        <f t="array" ref="L43">VLOOKUP(A43,'HUMAN RESOURCES'!$A$2:$M$2692,6,0)</f>
        <v>0</v>
      </c>
      <c r="M43" s="10">
        <f t="array" ref="M43">VLOOKUP(A43,'HUMAN RESOURCES'!$A$2:$M$2692,7,0)</f>
        <v>0</v>
      </c>
      <c r="N43" s="10">
        <f t="array" ref="N43">VLOOKUP(A43,'HUMAN RESOURCES'!$A$2:$M$2692,8,0)</f>
        <v>0</v>
      </c>
      <c r="O43" s="10">
        <f t="array" ref="O43">VLOOKUP(A43,'HUMAN RESOURCES'!$A$2:$M$2692,9,0)</f>
        <v>0</v>
      </c>
      <c r="P43" s="10">
        <f t="array" ref="P43">VLOOKUP(A43,'HUMAN RESOURCES'!$A$2:$M$2692,10,0)</f>
        <v>0</v>
      </c>
      <c r="Q43" s="10">
        <f t="array" ref="Q43">VLOOKUP(A43,'HUMAN RESOURCES'!$A$2:$M$2692,11,0)</f>
        <v>0</v>
      </c>
      <c r="R43" s="10">
        <f t="array" ref="R43">VLOOKUP(A43,'HUMAN RESOURCES'!$A$2:$M$2692,12,0)</f>
        <v>59117</v>
      </c>
      <c r="S43" s="10">
        <f t="array" ref="S43">VLOOKUP(A43,'HUMAN RESOURCES'!$A$2:$M$2692,13,0)</f>
        <v>0.88300000000000001</v>
      </c>
      <c r="T43" s="10">
        <f t="array" ref="T43">VLOOKUP(A43,TOURISM!$A$2:$F$2692,5,0)</f>
        <v>0</v>
      </c>
      <c r="U43" s="10">
        <f t="array" ref="U43">VLOOKUP(A43,TOURISM!$A$2:$F$2692,6,0)</f>
        <v>0</v>
      </c>
      <c r="V43" s="10">
        <f t="array" ref="V43">VLOOKUP(A43,BUSINESS!$A$2:$J$2692,5,0)</f>
        <v>0</v>
      </c>
      <c r="W43" s="10">
        <f t="array" ref="W43">VLOOKUP(A43,BUSINESS!$A$2:$J$2692,6,0)</f>
        <v>0</v>
      </c>
      <c r="X43" s="10">
        <f t="array" ref="X43">VLOOKUP(A43,BUSINESS!$A$2:$J$2692,7,0)</f>
        <v>0</v>
      </c>
      <c r="Y43" s="10">
        <f t="array" ref="Y43">VLOOKUP(A43,BUSINESS!$A$2:$J$2692,8,0)</f>
        <v>0</v>
      </c>
      <c r="Z43" s="10">
        <f t="array" ref="Z43">VLOOKUP(A43,BUSINESS!$A$2:$J$2692,9,0)</f>
        <v>0.129</v>
      </c>
      <c r="AA43" s="10">
        <f t="array" ref="AA43">VLOOKUP(A43,BUSINESS!$A$2:$J$2692,10,0)</f>
        <v>3.5999999999999997E-2</v>
      </c>
      <c r="AB43" s="12">
        <f t="shared" si="0"/>
        <v>0</v>
      </c>
      <c r="AC43" s="10">
        <f t="shared" si="1"/>
        <v>0</v>
      </c>
      <c r="AD43" s="10">
        <f t="shared" si="2"/>
        <v>0</v>
      </c>
      <c r="AE43" s="10">
        <f t="shared" si="3"/>
        <v>0</v>
      </c>
      <c r="AF43">
        <f t="shared" si="5"/>
        <v>0</v>
      </c>
    </row>
    <row r="44" spans="1:32" ht="14.4">
      <c r="A44" s="7" t="str">
        <f t="shared" si="4"/>
        <v>American Samoa-Oceania 2004</v>
      </c>
      <c r="B44" s="7" t="s">
        <v>79</v>
      </c>
      <c r="C44" s="8" t="s">
        <v>80</v>
      </c>
      <c r="D44" s="9" t="s">
        <v>66</v>
      </c>
      <c r="E44" s="8"/>
      <c r="F44" s="7"/>
      <c r="G44" s="8"/>
      <c r="H44" s="8"/>
      <c r="I44" s="10">
        <f t="array" ref="I44">VLOOKUP(A44,ENERGY!$A$2:$F$2691,5,0)</f>
        <v>0</v>
      </c>
      <c r="J44" s="11">
        <f t="array" ref="J44">VLOOKUP(A44,ENERGY!$A$2:$F$2691,6,0)</f>
        <v>0</v>
      </c>
      <c r="K44" s="10">
        <f t="array" ref="K44">VLOOKUP(A44,'HUMAN RESOURCES'!$A$2:$M$2692,5,0)</f>
        <v>0</v>
      </c>
      <c r="L44" s="11">
        <f t="array" ref="L44">VLOOKUP(A44,'HUMAN RESOURCES'!$A$2:$M$2692,6,0)</f>
        <v>0</v>
      </c>
      <c r="M44" s="10">
        <f t="array" ref="M44">VLOOKUP(A44,'HUMAN RESOURCES'!$A$2:$M$2692,7,0)</f>
        <v>0</v>
      </c>
      <c r="N44" s="10">
        <f t="array" ref="N44">VLOOKUP(A44,'HUMAN RESOURCES'!$A$2:$M$2692,8,0)</f>
        <v>0</v>
      </c>
      <c r="O44" s="10">
        <f t="array" ref="O44">VLOOKUP(A44,'HUMAN RESOURCES'!$A$2:$M$2692,9,0)</f>
        <v>0</v>
      </c>
      <c r="P44" s="10">
        <f t="array" ref="P44">VLOOKUP(A44,'HUMAN RESOURCES'!$A$2:$M$2692,10,0)</f>
        <v>0</v>
      </c>
      <c r="Q44" s="10">
        <f t="array" ref="Q44">VLOOKUP(A44,'HUMAN RESOURCES'!$A$2:$M$2692,11,0)</f>
        <v>0</v>
      </c>
      <c r="R44" s="10">
        <f t="array" ref="R44">VLOOKUP(A44,'HUMAN RESOURCES'!$A$2:$M$2692,12,0)</f>
        <v>59262</v>
      </c>
      <c r="S44" s="10">
        <f t="array" ref="S44">VLOOKUP(A44,'HUMAN RESOURCES'!$A$2:$M$2692,13,0)</f>
        <v>0.88200000000000001</v>
      </c>
      <c r="T44" s="10">
        <f t="array" ref="T44">VLOOKUP(A44,TOURISM!$A$2:$F$2692,5,0)</f>
        <v>0</v>
      </c>
      <c r="U44" s="10">
        <f t="array" ref="U44">VLOOKUP(A44,TOURISM!$A$2:$F$2692,6,0)</f>
        <v>0</v>
      </c>
      <c r="V44" s="10">
        <f t="array" ref="V44">VLOOKUP(A44,BUSINESS!$A$2:$J$2692,5,0)</f>
        <v>0</v>
      </c>
      <c r="W44" s="10">
        <f t="array" ref="W44">VLOOKUP(A44,BUSINESS!$A$2:$J$2692,6,0)</f>
        <v>0</v>
      </c>
      <c r="X44" s="10">
        <f t="array" ref="X44">VLOOKUP(A44,BUSINESS!$A$2:$J$2692,7,0)</f>
        <v>0</v>
      </c>
      <c r="Y44" s="10">
        <f t="array" ref="Y44">VLOOKUP(A44,BUSINESS!$A$2:$J$2692,8,0)</f>
        <v>0</v>
      </c>
      <c r="Z44" s="10">
        <f t="array" ref="Z44">VLOOKUP(A44,BUSINESS!$A$2:$J$2692,9,0)</f>
        <v>0.129</v>
      </c>
      <c r="AA44" s="10">
        <f t="array" ref="AA44">VLOOKUP(A44,BUSINESS!$A$2:$J$2692,10,0)</f>
        <v>3.7999999999999999E-2</v>
      </c>
      <c r="AB44" s="12">
        <f t="shared" si="0"/>
        <v>0</v>
      </c>
      <c r="AC44" s="10">
        <f t="shared" si="1"/>
        <v>0</v>
      </c>
      <c r="AD44" s="10">
        <f t="shared" si="2"/>
        <v>0</v>
      </c>
      <c r="AE44" s="10">
        <f t="shared" si="3"/>
        <v>0</v>
      </c>
      <c r="AF44">
        <f t="shared" si="5"/>
        <v>0</v>
      </c>
    </row>
    <row r="45" spans="1:32" ht="14.4">
      <c r="A45" s="7" t="str">
        <f t="shared" si="4"/>
        <v>American Samoa-Oceania 2005</v>
      </c>
      <c r="B45" s="7" t="s">
        <v>79</v>
      </c>
      <c r="C45" s="8" t="s">
        <v>80</v>
      </c>
      <c r="D45" s="9" t="s">
        <v>67</v>
      </c>
      <c r="E45" s="8"/>
      <c r="F45" s="7"/>
      <c r="G45" s="8"/>
      <c r="H45" s="8"/>
      <c r="I45" s="10">
        <f t="array" ref="I45">VLOOKUP(A45,ENERGY!$A$2:$F$2691,5,0)</f>
        <v>0</v>
      </c>
      <c r="J45" s="11">
        <f t="array" ref="J45">VLOOKUP(A45,ENERGY!$A$2:$F$2691,6,0)</f>
        <v>0</v>
      </c>
      <c r="K45" s="10">
        <f t="array" ref="K45">VLOOKUP(A45,'HUMAN RESOURCES'!$A$2:$M$2692,5,0)</f>
        <v>0</v>
      </c>
      <c r="L45" s="11">
        <f t="array" ref="L45">VLOOKUP(A45,'HUMAN RESOURCES'!$A$2:$M$2692,6,0)</f>
        <v>0</v>
      </c>
      <c r="M45" s="10">
        <f t="array" ref="M45">VLOOKUP(A45,'HUMAN RESOURCES'!$A$2:$M$2692,7,0)</f>
        <v>0</v>
      </c>
      <c r="N45" s="10">
        <f t="array" ref="N45">VLOOKUP(A45,'HUMAN RESOURCES'!$A$2:$M$2692,8,0)</f>
        <v>0</v>
      </c>
      <c r="O45" s="10">
        <f t="array" ref="O45">VLOOKUP(A45,'HUMAN RESOURCES'!$A$2:$M$2692,9,0)</f>
        <v>0</v>
      </c>
      <c r="P45" s="10">
        <f t="array" ref="P45">VLOOKUP(A45,'HUMAN RESOURCES'!$A$2:$M$2692,10,0)</f>
        <v>0</v>
      </c>
      <c r="Q45" s="10">
        <f t="array" ref="Q45">VLOOKUP(A45,'HUMAN RESOURCES'!$A$2:$M$2692,11,0)</f>
        <v>0</v>
      </c>
      <c r="R45" s="10">
        <f t="array" ref="R45">VLOOKUP(A45,'HUMAN RESOURCES'!$A$2:$M$2692,12,0)</f>
        <v>59117</v>
      </c>
      <c r="S45" s="10">
        <f t="array" ref="S45">VLOOKUP(A45,'HUMAN RESOURCES'!$A$2:$M$2692,13,0)</f>
        <v>0.88100000000000001</v>
      </c>
      <c r="T45" s="10">
        <f t="array" ref="T45">VLOOKUP(A45,TOURISM!$A$2:$F$2692,5,0)</f>
        <v>0</v>
      </c>
      <c r="U45" s="10">
        <f t="array" ref="U45">VLOOKUP(A45,TOURISM!$A$2:$F$2692,6,0)</f>
        <v>0</v>
      </c>
      <c r="V45" s="10">
        <f t="array" ref="V45">VLOOKUP(A45,BUSINESS!$A$2:$J$2692,5,0)</f>
        <v>0</v>
      </c>
      <c r="W45" s="10">
        <f t="array" ref="W45">VLOOKUP(A45,BUSINESS!$A$2:$J$2692,6,0)</f>
        <v>0</v>
      </c>
      <c r="X45" s="10">
        <f t="array" ref="X45">VLOOKUP(A45,BUSINESS!$A$2:$J$2692,7,0)</f>
        <v>0</v>
      </c>
      <c r="Y45" s="10">
        <f t="array" ref="Y45">VLOOKUP(A45,BUSINESS!$A$2:$J$2692,8,0)</f>
        <v>0</v>
      </c>
      <c r="Z45" s="10">
        <f t="array" ref="Z45">VLOOKUP(A45,BUSINESS!$A$2:$J$2692,9,0)</f>
        <v>0.129</v>
      </c>
      <c r="AA45" s="10">
        <f t="array" ref="AA45">VLOOKUP(A45,BUSINESS!$A$2:$J$2692,10,0)</f>
        <v>0.57976412489999996</v>
      </c>
      <c r="AB45" s="12">
        <f t="shared" si="0"/>
        <v>0</v>
      </c>
      <c r="AC45" s="10">
        <f t="shared" si="1"/>
        <v>0</v>
      </c>
      <c r="AD45" s="10">
        <f t="shared" si="2"/>
        <v>0</v>
      </c>
      <c r="AE45" s="10">
        <f t="shared" si="3"/>
        <v>0</v>
      </c>
      <c r="AF45">
        <f t="shared" si="5"/>
        <v>0</v>
      </c>
    </row>
    <row r="46" spans="1:32" ht="14.4">
      <c r="A46" s="7" t="str">
        <f t="shared" si="4"/>
        <v>American Samoa-Oceania 2006</v>
      </c>
      <c r="B46" s="7" t="s">
        <v>79</v>
      </c>
      <c r="C46" s="8" t="s">
        <v>80</v>
      </c>
      <c r="D46" s="9" t="s">
        <v>68</v>
      </c>
      <c r="E46" s="8"/>
      <c r="F46" s="7"/>
      <c r="G46" s="8"/>
      <c r="H46" s="8"/>
      <c r="J46" s="11"/>
      <c r="K46" s="10">
        <f t="array" ref="K46">VLOOKUP(A46,'HUMAN RESOURCES'!$A$2:$M$2692,5,0)</f>
        <v>2.1999999999999999E-2</v>
      </c>
      <c r="L46" s="11">
        <f t="array" ref="L46">VLOOKUP(A46,'HUMAN RESOURCES'!$A$2:$M$2692,6,0)</f>
        <v>0</v>
      </c>
      <c r="M46" s="10">
        <f t="array" ref="M46">VLOOKUP(A46,'HUMAN RESOURCES'!$A$2:$M$2692,7,0)</f>
        <v>0</v>
      </c>
      <c r="N46" s="10">
        <f t="array" ref="N46">VLOOKUP(A46,'HUMAN RESOURCES'!$A$2:$M$2692,8,0)</f>
        <v>0</v>
      </c>
      <c r="O46" s="10">
        <f t="array" ref="O46">VLOOKUP(A46,'HUMAN RESOURCES'!$A$2:$M$2692,9,0)</f>
        <v>0</v>
      </c>
      <c r="P46" s="10">
        <f t="array" ref="P46">VLOOKUP(A46,'HUMAN RESOURCES'!$A$2:$M$2692,10,0)</f>
        <v>0</v>
      </c>
      <c r="Q46" s="10">
        <f t="array" ref="Q46">VLOOKUP(A46,'HUMAN RESOURCES'!$A$2:$M$2692,11,0)</f>
        <v>0</v>
      </c>
      <c r="R46" s="10">
        <f t="array" ref="R46">VLOOKUP(A46,'HUMAN RESOURCES'!$A$2:$M$2692,12,0)</f>
        <v>58652</v>
      </c>
      <c r="S46" s="10">
        <f t="array" ref="S46">VLOOKUP(A46,'HUMAN RESOURCES'!$A$2:$M$2692,13,0)</f>
        <v>0.88</v>
      </c>
      <c r="T46" s="10">
        <f t="array" ref="T46">VLOOKUP(A46,TOURISM!$A$2:$F$2692,5,0)</f>
        <v>0</v>
      </c>
      <c r="U46" s="10">
        <f t="array" ref="U46">VLOOKUP(A46,TOURISM!$A$2:$F$2692,6,0)</f>
        <v>0</v>
      </c>
      <c r="V46" s="10">
        <f t="array" ref="V46">VLOOKUP(A46,BUSINESS!$A$2:$J$2692,5,0)</f>
        <v>0</v>
      </c>
      <c r="W46" s="10">
        <f t="array" ref="W46">VLOOKUP(A46,BUSINESS!$A$2:$J$2692,6,0)</f>
        <v>0</v>
      </c>
      <c r="X46" s="10">
        <f t="array" ref="X46">VLOOKUP(A46,BUSINESS!$A$2:$J$2692,7,0)</f>
        <v>0</v>
      </c>
      <c r="Y46" s="10">
        <f t="array" ref="Y46">VLOOKUP(A46,BUSINESS!$A$2:$J$2692,8,0)</f>
        <v>0</v>
      </c>
      <c r="Z46" s="10">
        <f t="array" ref="Z46">VLOOKUP(A46,BUSINESS!$A$2:$J$2692,9,0)</f>
        <v>0.129</v>
      </c>
      <c r="AA46" s="10">
        <f t="array" ref="AA46">VLOOKUP(A46,BUSINESS!$A$2:$J$2692,10,0)</f>
        <v>0.57976412489999996</v>
      </c>
      <c r="AB46" s="12">
        <f t="shared" si="0"/>
        <v>0</v>
      </c>
      <c r="AC46" s="10">
        <f t="shared" si="1"/>
        <v>0</v>
      </c>
      <c r="AD46" s="10">
        <f t="shared" si="2"/>
        <v>0</v>
      </c>
      <c r="AE46" s="10">
        <f t="shared" si="3"/>
        <v>0</v>
      </c>
      <c r="AF46">
        <f t="shared" si="5"/>
        <v>0</v>
      </c>
    </row>
    <row r="47" spans="1:32" ht="14.4">
      <c r="A47" s="7" t="str">
        <f t="shared" si="4"/>
        <v>American Samoa-Oceania 2007</v>
      </c>
      <c r="B47" s="7" t="s">
        <v>79</v>
      </c>
      <c r="C47" s="8" t="s">
        <v>80</v>
      </c>
      <c r="D47" s="9" t="s">
        <v>69</v>
      </c>
      <c r="E47" s="8"/>
      <c r="F47" s="7"/>
      <c r="G47" s="8"/>
      <c r="H47" s="8"/>
      <c r="J47" s="11"/>
      <c r="K47" s="10">
        <f t="array" ref="K47">VLOOKUP(A47,'HUMAN RESOURCES'!$A$2:$M$2692,5,0)</f>
        <v>0</v>
      </c>
      <c r="L47" s="11">
        <f t="array" ref="L47">VLOOKUP(A47,'HUMAN RESOURCES'!$A$2:$M$2692,6,0)</f>
        <v>0</v>
      </c>
      <c r="M47" s="10">
        <f t="array" ref="M47">VLOOKUP(A47,'HUMAN RESOURCES'!$A$2:$M$2692,7,0)</f>
        <v>0</v>
      </c>
      <c r="N47" s="10">
        <f t="array" ref="N47">VLOOKUP(A47,'HUMAN RESOURCES'!$A$2:$M$2692,8,0)</f>
        <v>0</v>
      </c>
      <c r="O47" s="10">
        <f t="array" ref="O47">VLOOKUP(A47,'HUMAN RESOURCES'!$A$2:$M$2692,9,0)</f>
        <v>0</v>
      </c>
      <c r="P47" s="10">
        <f t="array" ref="P47">VLOOKUP(A47,'HUMAN RESOURCES'!$A$2:$M$2692,10,0)</f>
        <v>0</v>
      </c>
      <c r="Q47" s="10">
        <f t="array" ref="Q47">VLOOKUP(A47,'HUMAN RESOURCES'!$A$2:$M$2692,11,0)</f>
        <v>0</v>
      </c>
      <c r="R47" s="10">
        <f t="array" ref="R47">VLOOKUP(A47,'HUMAN RESOURCES'!$A$2:$M$2692,12,0)</f>
        <v>57919</v>
      </c>
      <c r="S47" s="10">
        <f t="array" ref="S47">VLOOKUP(A47,'HUMAN RESOURCES'!$A$2:$M$2692,13,0)</f>
        <v>0.879</v>
      </c>
      <c r="T47" s="10">
        <f t="array" ref="T47">VLOOKUP(A47,TOURISM!$A$2:$F$2692,5,0)</f>
        <v>0</v>
      </c>
      <c r="U47" s="10">
        <f t="array" ref="U47">VLOOKUP(A47,TOURISM!$A$2:$F$2692,6,0)</f>
        <v>0</v>
      </c>
      <c r="V47" s="10">
        <f t="array" ref="V47">VLOOKUP(A47,BUSINESS!$A$2:$J$2692,5,0)</f>
        <v>0</v>
      </c>
      <c r="W47" s="10">
        <f t="array" ref="W47">VLOOKUP(A47,BUSINESS!$A$2:$J$2692,6,0)</f>
        <v>0</v>
      </c>
      <c r="X47" s="10">
        <f t="array" ref="X47">VLOOKUP(A47,BUSINESS!$A$2:$J$2692,7,0)</f>
        <v>0</v>
      </c>
      <c r="Y47" s="10">
        <f t="array" ref="Y47">VLOOKUP(A47,BUSINESS!$A$2:$J$2692,8,0)</f>
        <v>0</v>
      </c>
      <c r="Z47" s="10">
        <f t="array" ref="Z47">VLOOKUP(A47,BUSINESS!$A$2:$J$2692,9,0)</f>
        <v>0.129</v>
      </c>
      <c r="AA47" s="10">
        <f t="array" ref="AA47">VLOOKUP(A47,BUSINESS!$A$2:$J$2692,10,0)</f>
        <v>0.57976412489999996</v>
      </c>
      <c r="AB47" s="12">
        <f t="shared" si="0"/>
        <v>0</v>
      </c>
      <c r="AC47" s="10">
        <f t="shared" si="1"/>
        <v>0</v>
      </c>
      <c r="AD47" s="10">
        <f t="shared" si="2"/>
        <v>0</v>
      </c>
      <c r="AE47" s="10">
        <f t="shared" si="3"/>
        <v>0</v>
      </c>
      <c r="AF47">
        <f t="shared" si="5"/>
        <v>0</v>
      </c>
    </row>
    <row r="48" spans="1:32" ht="14.4">
      <c r="A48" s="7" t="str">
        <f t="shared" si="4"/>
        <v>American Samoa-Oceania 2008</v>
      </c>
      <c r="B48" s="7" t="s">
        <v>79</v>
      </c>
      <c r="C48" s="8" t="s">
        <v>80</v>
      </c>
      <c r="D48" s="9" t="s">
        <v>70</v>
      </c>
      <c r="E48" s="8"/>
      <c r="F48" s="7"/>
      <c r="G48" s="8"/>
      <c r="H48" s="8"/>
      <c r="I48" s="10">
        <f t="array" ref="I48">VLOOKUP(A48,ENERGY!$A$2:$F$2691,5,0)</f>
        <v>0</v>
      </c>
      <c r="J48" s="11">
        <f t="array" ref="J48">VLOOKUP(A48,ENERGY!$A$2:$F$2691,6,0)</f>
        <v>0</v>
      </c>
      <c r="K48" s="10">
        <f t="array" ref="K48">VLOOKUP(A48,'HUMAN RESOURCES'!$A$2:$M$2692,5,0)</f>
        <v>0</v>
      </c>
      <c r="L48" s="11">
        <f t="array" ref="L48">VLOOKUP(A48,'HUMAN RESOURCES'!$A$2:$M$2692,6,0)</f>
        <v>0</v>
      </c>
      <c r="M48" s="10">
        <f t="array" ref="M48">VLOOKUP(A48,'HUMAN RESOURCES'!$A$2:$M$2692,7,0)</f>
        <v>0</v>
      </c>
      <c r="N48" s="10">
        <f t="array" ref="N48">VLOOKUP(A48,'HUMAN RESOURCES'!$A$2:$M$2692,8,0)</f>
        <v>0</v>
      </c>
      <c r="O48" s="10">
        <f t="array" ref="O48">VLOOKUP(A48,'HUMAN RESOURCES'!$A$2:$M$2692,9,0)</f>
        <v>0</v>
      </c>
      <c r="P48" s="10">
        <f t="array" ref="P48">VLOOKUP(A48,'HUMAN RESOURCES'!$A$2:$M$2692,10,0)</f>
        <v>0</v>
      </c>
      <c r="Q48" s="10">
        <f t="array" ref="Q48">VLOOKUP(A48,'HUMAN RESOURCES'!$A$2:$M$2692,11,0)</f>
        <v>0</v>
      </c>
      <c r="R48" s="10">
        <f t="array" ref="R48">VLOOKUP(A48,'HUMAN RESOURCES'!$A$2:$M$2692,12,0)</f>
        <v>57053</v>
      </c>
      <c r="S48" s="10">
        <f t="array" ref="S48">VLOOKUP(A48,'HUMAN RESOURCES'!$A$2:$M$2692,13,0)</f>
        <v>0.878</v>
      </c>
      <c r="T48" s="10">
        <f t="array" ref="T48">VLOOKUP(A48,TOURISM!$A$2:$F$2692,5,0)</f>
        <v>0</v>
      </c>
      <c r="U48" s="10">
        <f t="array" ref="U48">VLOOKUP(A48,TOURISM!$A$2:$F$2692,6,0)</f>
        <v>0</v>
      </c>
      <c r="V48" s="10">
        <f t="array" ref="V48">VLOOKUP(A48,BUSINESS!$A$2:$J$2692,5,0)</f>
        <v>0</v>
      </c>
      <c r="W48" s="10">
        <f t="array" ref="W48">VLOOKUP(A48,BUSINESS!$A$2:$J$2692,6,0)</f>
        <v>0</v>
      </c>
      <c r="X48" s="10">
        <f t="array" ref="X48">VLOOKUP(A48,BUSINESS!$A$2:$J$2692,7,0)</f>
        <v>0</v>
      </c>
      <c r="Y48" s="10">
        <f t="array" ref="Y48">VLOOKUP(A48,BUSINESS!$A$2:$J$2692,8,0)</f>
        <v>0</v>
      </c>
      <c r="Z48" s="10">
        <f t="array" ref="Z48">VLOOKUP(A48,BUSINESS!$A$2:$J$2692,9,0)</f>
        <v>0.129</v>
      </c>
      <c r="AA48" s="10">
        <f t="array" ref="AA48">VLOOKUP(A48,BUSINESS!$A$2:$J$2692,10,0)</f>
        <v>0.57976412489999996</v>
      </c>
      <c r="AB48" s="12">
        <f t="shared" si="0"/>
        <v>0</v>
      </c>
      <c r="AC48" s="10">
        <f t="shared" si="1"/>
        <v>0</v>
      </c>
      <c r="AD48" s="10">
        <f t="shared" si="2"/>
        <v>0</v>
      </c>
      <c r="AE48" s="10">
        <f t="shared" si="3"/>
        <v>0</v>
      </c>
      <c r="AF48">
        <f t="shared" si="5"/>
        <v>0</v>
      </c>
    </row>
    <row r="49" spans="1:32" ht="14.4">
      <c r="A49" s="7" t="str">
        <f t="shared" si="4"/>
        <v>American Samoa-Oceania 2009</v>
      </c>
      <c r="B49" s="7" t="s">
        <v>79</v>
      </c>
      <c r="C49" s="8" t="s">
        <v>80</v>
      </c>
      <c r="D49" s="9" t="s">
        <v>71</v>
      </c>
      <c r="E49" s="8"/>
      <c r="F49" s="7"/>
      <c r="G49" s="8"/>
      <c r="H49" s="8"/>
      <c r="I49" s="10">
        <f t="array" ref="I49">VLOOKUP(A49,ENERGY!$A$2:$F$2691,5,0)</f>
        <v>0</v>
      </c>
      <c r="J49" s="11">
        <f t="array" ref="J49">VLOOKUP(A49,ENERGY!$A$2:$F$2691,6,0)</f>
        <v>0</v>
      </c>
      <c r="K49" s="10">
        <f t="array" ref="K49">VLOOKUP(A49,'HUMAN RESOURCES'!$A$2:$M$2692,5,0)</f>
        <v>0</v>
      </c>
      <c r="L49" s="11">
        <f t="array" ref="L49">VLOOKUP(A49,'HUMAN RESOURCES'!$A$2:$M$2692,6,0)</f>
        <v>0</v>
      </c>
      <c r="M49" s="10">
        <f t="array" ref="M49">VLOOKUP(A49,'HUMAN RESOURCES'!$A$2:$M$2692,7,0)</f>
        <v>0</v>
      </c>
      <c r="N49" s="10">
        <f t="array" ref="N49">VLOOKUP(A49,'HUMAN RESOURCES'!$A$2:$M$2692,8,0)</f>
        <v>0</v>
      </c>
      <c r="O49" s="10">
        <f t="array" ref="O49">VLOOKUP(A49,'HUMAN RESOURCES'!$A$2:$M$2692,9,0)</f>
        <v>0</v>
      </c>
      <c r="P49" s="10">
        <f t="array" ref="P49">VLOOKUP(A49,'HUMAN RESOURCES'!$A$2:$M$2692,10,0)</f>
        <v>0</v>
      </c>
      <c r="Q49" s="10">
        <f t="array" ref="Q49">VLOOKUP(A49,'HUMAN RESOURCES'!$A$2:$M$2692,11,0)</f>
        <v>0</v>
      </c>
      <c r="R49" s="10">
        <f t="array" ref="R49">VLOOKUP(A49,'HUMAN RESOURCES'!$A$2:$M$2692,12,0)</f>
        <v>56245</v>
      </c>
      <c r="S49" s="10">
        <f t="array" ref="S49">VLOOKUP(A49,'HUMAN RESOURCES'!$A$2:$M$2692,13,0)</f>
        <v>0.877</v>
      </c>
      <c r="T49" s="10">
        <f t="array" ref="T49">VLOOKUP(A49,TOURISM!$A$2:$F$2692,5,0)</f>
        <v>0</v>
      </c>
      <c r="U49" s="10">
        <f t="array" ref="U49">VLOOKUP(A49,TOURISM!$A$2:$F$2692,6,0)</f>
        <v>0</v>
      </c>
      <c r="V49" s="10">
        <f t="array" ref="V49">VLOOKUP(A49,BUSINESS!$A$2:$J$2692,5,0)</f>
        <v>0</v>
      </c>
      <c r="W49" s="10">
        <f t="array" ref="W49">VLOOKUP(A49,BUSINESS!$A$2:$J$2692,6,0)</f>
        <v>0</v>
      </c>
      <c r="X49" s="10">
        <f t="array" ref="X49">VLOOKUP(A49,BUSINESS!$A$2:$J$2692,7,0)</f>
        <v>0</v>
      </c>
      <c r="Y49" s="10">
        <f t="array" ref="Y49">VLOOKUP(A49,BUSINESS!$A$2:$J$2692,8,0)</f>
        <v>0</v>
      </c>
      <c r="Z49" s="10">
        <f t="array" ref="Z49">VLOOKUP(A49,BUSINESS!$A$2:$J$2692,9,0)</f>
        <v>0.129</v>
      </c>
      <c r="AA49" s="10">
        <f t="array" ref="AA49">VLOOKUP(A49,BUSINESS!$A$2:$J$2692,10,0)</f>
        <v>0.57976412489999996</v>
      </c>
      <c r="AB49" s="12">
        <f t="shared" si="0"/>
        <v>0</v>
      </c>
      <c r="AC49" s="10">
        <f t="shared" si="1"/>
        <v>0</v>
      </c>
      <c r="AD49" s="10">
        <f t="shared" si="2"/>
        <v>0</v>
      </c>
      <c r="AE49" s="10">
        <f t="shared" si="3"/>
        <v>0</v>
      </c>
      <c r="AF49">
        <f t="shared" si="5"/>
        <v>0</v>
      </c>
    </row>
    <row r="50" spans="1:32" ht="14.4">
      <c r="A50" s="7" t="str">
        <f t="shared" si="4"/>
        <v>American Samoa-Oceania 2010</v>
      </c>
      <c r="B50" s="7" t="s">
        <v>79</v>
      </c>
      <c r="C50" s="8" t="s">
        <v>80</v>
      </c>
      <c r="D50" s="9" t="s">
        <v>72</v>
      </c>
      <c r="E50" s="8"/>
      <c r="F50" s="7"/>
      <c r="G50" s="8"/>
      <c r="H50" s="8"/>
      <c r="J50" s="11"/>
      <c r="K50" s="10">
        <f t="array" ref="K50">VLOOKUP(A50,'HUMAN RESOURCES'!$A$2:$M$2692,5,0)</f>
        <v>1.9E-2</v>
      </c>
      <c r="L50" s="11">
        <f t="array" ref="L50">VLOOKUP(A50,'HUMAN RESOURCES'!$A$2:$M$2692,6,0)</f>
        <v>0</v>
      </c>
      <c r="M50" s="10">
        <f t="array" ref="M50">VLOOKUP(A50,'HUMAN RESOURCES'!$A$2:$M$2692,7,0)</f>
        <v>0</v>
      </c>
      <c r="N50" s="10">
        <f t="array" ref="N50">VLOOKUP(A50,'HUMAN RESOURCES'!$A$2:$M$2692,8,0)</f>
        <v>0</v>
      </c>
      <c r="O50" s="10">
        <f t="array" ref="O50">VLOOKUP(A50,'HUMAN RESOURCES'!$A$2:$M$2692,9,0)</f>
        <v>0</v>
      </c>
      <c r="P50" s="10">
        <f t="array" ref="P50">VLOOKUP(A50,'HUMAN RESOURCES'!$A$2:$M$2692,10,0)</f>
        <v>0</v>
      </c>
      <c r="Q50" s="10">
        <f t="array" ref="Q50">VLOOKUP(A50,'HUMAN RESOURCES'!$A$2:$M$2692,11,0)</f>
        <v>0</v>
      </c>
      <c r="R50" s="10">
        <f t="array" ref="R50">VLOOKUP(A50,'HUMAN RESOURCES'!$A$2:$M$2692,12,0)</f>
        <v>55636</v>
      </c>
      <c r="S50" s="10">
        <f t="array" ref="S50">VLOOKUP(A50,'HUMAN RESOURCES'!$A$2:$M$2692,13,0)</f>
        <v>0.876</v>
      </c>
      <c r="T50" s="10">
        <f t="array" ref="T50">VLOOKUP(A50,TOURISM!$A$2:$F$2692,5,0)</f>
        <v>0</v>
      </c>
      <c r="U50" s="10">
        <f t="array" ref="U50">VLOOKUP(A50,TOURISM!$A$2:$F$2692,6,0)</f>
        <v>0</v>
      </c>
      <c r="V50" s="10">
        <f t="array" ref="V50">VLOOKUP(A50,BUSINESS!$A$2:$J$2692,5,0)</f>
        <v>0</v>
      </c>
      <c r="W50" s="10">
        <f t="array" ref="W50">VLOOKUP(A50,BUSINESS!$A$2:$J$2692,6,0)</f>
        <v>0</v>
      </c>
      <c r="X50" s="10">
        <f t="array" ref="X50">VLOOKUP(A50,BUSINESS!$A$2:$J$2692,7,0)</f>
        <v>0</v>
      </c>
      <c r="Y50" s="10">
        <f t="array" ref="Y50">VLOOKUP(A50,BUSINESS!$A$2:$J$2692,8,0)</f>
        <v>0</v>
      </c>
      <c r="Z50" s="10">
        <f t="array" ref="Z50">VLOOKUP(A50,BUSINESS!$A$2:$J$2692,9,0)</f>
        <v>0.129</v>
      </c>
      <c r="AA50" s="10">
        <f t="array" ref="AA50">VLOOKUP(A50,BUSINESS!$A$2:$J$2692,10,0)</f>
        <v>0.57976412489999996</v>
      </c>
      <c r="AB50" s="12">
        <f t="shared" si="0"/>
        <v>0</v>
      </c>
      <c r="AC50" s="10">
        <f t="shared" si="1"/>
        <v>0</v>
      </c>
      <c r="AD50" s="10">
        <f t="shared" si="2"/>
        <v>0</v>
      </c>
      <c r="AE50" s="10">
        <f t="shared" si="3"/>
        <v>0</v>
      </c>
      <c r="AF50">
        <f t="shared" si="5"/>
        <v>0</v>
      </c>
    </row>
    <row r="51" spans="1:32" ht="14.4">
      <c r="A51" s="7" t="str">
        <f t="shared" si="4"/>
        <v>American Samoa-Oceania 2011</v>
      </c>
      <c r="B51" s="7" t="s">
        <v>79</v>
      </c>
      <c r="C51" s="8" t="s">
        <v>80</v>
      </c>
      <c r="D51" s="9" t="s">
        <v>73</v>
      </c>
      <c r="E51" s="8"/>
      <c r="F51" s="7"/>
      <c r="G51" s="8"/>
      <c r="H51" s="8"/>
      <c r="I51" s="10">
        <f t="array" ref="I51">VLOOKUP(A51,ENERGY!$A$2:$F$2691,5,0)</f>
        <v>0</v>
      </c>
      <c r="J51" s="11">
        <f t="array" ref="J51">VLOOKUP(A51,ENERGY!$A$2:$F$2691,6,0)</f>
        <v>0</v>
      </c>
      <c r="K51" s="10">
        <f t="array" ref="K51">VLOOKUP(A51,'HUMAN RESOURCES'!$A$2:$M$2692,5,0)</f>
        <v>0</v>
      </c>
      <c r="L51" s="11">
        <f t="array" ref="L51">VLOOKUP(A51,'HUMAN RESOURCES'!$A$2:$M$2692,6,0)</f>
        <v>0</v>
      </c>
      <c r="M51" s="10">
        <f t="array" ref="M51">VLOOKUP(A51,'HUMAN RESOURCES'!$A$2:$M$2692,7,0)</f>
        <v>0</v>
      </c>
      <c r="N51" s="10">
        <f t="array" ref="N51">VLOOKUP(A51,'HUMAN RESOURCES'!$A$2:$M$2692,8,0)</f>
        <v>0</v>
      </c>
      <c r="O51" s="10">
        <f t="array" ref="O51">VLOOKUP(A51,'HUMAN RESOURCES'!$A$2:$M$2692,9,0)</f>
        <v>0</v>
      </c>
      <c r="P51" s="10">
        <f t="array" ref="P51">VLOOKUP(A51,'HUMAN RESOURCES'!$A$2:$M$2692,10,0)</f>
        <v>0</v>
      </c>
      <c r="Q51" s="10">
        <f t="array" ref="Q51">VLOOKUP(A51,'HUMAN RESOURCES'!$A$2:$M$2692,11,0)</f>
        <v>0</v>
      </c>
      <c r="R51" s="10">
        <f t="array" ref="R51">VLOOKUP(A51,'HUMAN RESOURCES'!$A$2:$M$2692,12,0)</f>
        <v>55274</v>
      </c>
      <c r="S51" s="10">
        <f t="array" ref="S51">VLOOKUP(A51,'HUMAN RESOURCES'!$A$2:$M$2692,13,0)</f>
        <v>0.875</v>
      </c>
      <c r="T51" s="10">
        <f t="array" ref="T51">VLOOKUP(A51,TOURISM!$A$2:$F$2692,5,0)</f>
        <v>0</v>
      </c>
      <c r="U51" s="10">
        <f t="array" ref="U51">VLOOKUP(A51,TOURISM!$A$2:$F$2692,6,0)</f>
        <v>0</v>
      </c>
      <c r="V51" s="10">
        <f t="array" ref="V51">VLOOKUP(A51,BUSINESS!$A$2:$J$2692,5,0)</f>
        <v>0</v>
      </c>
      <c r="W51" s="10">
        <f t="array" ref="W51">VLOOKUP(A51,BUSINESS!$A$2:$J$2692,6,0)</f>
        <v>0</v>
      </c>
      <c r="X51" s="10">
        <f t="array" ref="X51">VLOOKUP(A51,BUSINESS!$A$2:$J$2692,7,0)</f>
        <v>0</v>
      </c>
      <c r="Y51" s="10">
        <f t="array" ref="Y51">VLOOKUP(A51,BUSINESS!$A$2:$J$2692,8,0)</f>
        <v>0</v>
      </c>
      <c r="Z51" s="10">
        <f t="array" ref="Z51">VLOOKUP(A51,BUSINESS!$A$2:$J$2692,9,0)</f>
        <v>0.129</v>
      </c>
      <c r="AA51" s="10">
        <f t="array" ref="AA51">VLOOKUP(A51,BUSINESS!$A$2:$J$2692,10,0)</f>
        <v>0.57976412489999996</v>
      </c>
      <c r="AB51" s="12">
        <f t="shared" si="0"/>
        <v>0</v>
      </c>
      <c r="AC51" s="10">
        <f t="shared" si="1"/>
        <v>0</v>
      </c>
      <c r="AD51" s="10">
        <f t="shared" si="2"/>
        <v>0</v>
      </c>
      <c r="AE51" s="10">
        <f t="shared" si="3"/>
        <v>0</v>
      </c>
      <c r="AF51">
        <f t="shared" si="5"/>
        <v>0</v>
      </c>
    </row>
    <row r="52" spans="1:32" ht="14.4">
      <c r="A52" s="7" t="str">
        <f t="shared" si="4"/>
        <v>American Samoa-Oceania 2012</v>
      </c>
      <c r="B52" s="7" t="s">
        <v>79</v>
      </c>
      <c r="C52" s="8" t="s">
        <v>80</v>
      </c>
      <c r="D52" s="9" t="s">
        <v>74</v>
      </c>
      <c r="E52" s="8"/>
      <c r="F52" s="7"/>
      <c r="G52" s="8"/>
      <c r="H52" s="8"/>
      <c r="I52" s="10">
        <f t="array" ref="I52">VLOOKUP(A52,ENERGY!$A$2:$F$2691,5,0)</f>
        <v>0</v>
      </c>
      <c r="J52" s="11">
        <f t="array" ref="J52">VLOOKUP(A52,ENERGY!$A$2:$F$2691,6,0)</f>
        <v>0</v>
      </c>
      <c r="K52" s="10">
        <f t="array" ref="K52">VLOOKUP(A52,'HUMAN RESOURCES'!$A$2:$M$2692,5,0)</f>
        <v>0</v>
      </c>
      <c r="L52" s="11">
        <f t="array" ref="L52">VLOOKUP(A52,'HUMAN RESOURCES'!$A$2:$M$2692,6,0)</f>
        <v>0</v>
      </c>
      <c r="M52" s="10">
        <f t="array" ref="M52">VLOOKUP(A52,'HUMAN RESOURCES'!$A$2:$M$2692,7,0)</f>
        <v>0</v>
      </c>
      <c r="N52" s="10">
        <f t="array" ref="N52">VLOOKUP(A52,'HUMAN RESOURCES'!$A$2:$M$2692,8,0)</f>
        <v>0</v>
      </c>
      <c r="O52" s="10">
        <f t="array" ref="O52">VLOOKUP(A52,'HUMAN RESOURCES'!$A$2:$M$2692,9,0)</f>
        <v>0</v>
      </c>
      <c r="P52" s="10">
        <f t="array" ref="P52">VLOOKUP(A52,'HUMAN RESOURCES'!$A$2:$M$2692,10,0)</f>
        <v>0</v>
      </c>
      <c r="Q52" s="10">
        <f t="array" ref="Q52">VLOOKUP(A52,'HUMAN RESOURCES'!$A$2:$M$2692,11,0)</f>
        <v>0</v>
      </c>
      <c r="R52" s="10">
        <f t="array" ref="R52">VLOOKUP(A52,'HUMAN RESOURCES'!$A$2:$M$2692,12,0)</f>
        <v>55128</v>
      </c>
      <c r="S52" s="10">
        <f t="array" ref="S52">VLOOKUP(A52,'HUMAN RESOURCES'!$A$2:$M$2692,13,0)</f>
        <v>0.874</v>
      </c>
      <c r="T52" s="10">
        <f t="array" ref="T52">VLOOKUP(A52,TOURISM!$A$2:$F$2692,5,0)</f>
        <v>0</v>
      </c>
      <c r="U52" s="10">
        <f t="array" ref="U52">VLOOKUP(A52,TOURISM!$A$2:$F$2692,6,0)</f>
        <v>0</v>
      </c>
      <c r="V52" s="10">
        <f t="array" ref="V52">VLOOKUP(A52,BUSINESS!$A$2:$J$2692,5,0)</f>
        <v>0</v>
      </c>
      <c r="W52" s="10">
        <f t="array" ref="W52">VLOOKUP(A52,BUSINESS!$A$2:$J$2692,6,0)</f>
        <v>0</v>
      </c>
      <c r="X52" s="10">
        <f t="array" ref="X52">VLOOKUP(A52,BUSINESS!$A$2:$J$2692,7,0)</f>
        <v>0</v>
      </c>
      <c r="Y52" s="10">
        <f t="array" ref="Y52">VLOOKUP(A52,BUSINESS!$A$2:$J$2692,8,0)</f>
        <v>0</v>
      </c>
      <c r="Z52" s="10">
        <f t="array" ref="Z52">VLOOKUP(A52,BUSINESS!$A$2:$J$2692,9,0)</f>
        <v>0.129</v>
      </c>
      <c r="AA52" s="10">
        <f t="array" ref="AA52">VLOOKUP(A52,BUSINESS!$A$2:$J$2692,10,0)</f>
        <v>0.57976412489999996</v>
      </c>
      <c r="AB52" s="12">
        <f t="shared" si="0"/>
        <v>0</v>
      </c>
      <c r="AC52" s="10">
        <f t="shared" si="1"/>
        <v>0</v>
      </c>
      <c r="AD52" s="10">
        <f t="shared" si="2"/>
        <v>0</v>
      </c>
      <c r="AE52" s="10">
        <f t="shared" si="3"/>
        <v>0</v>
      </c>
      <c r="AF52">
        <f t="shared" si="5"/>
        <v>0</v>
      </c>
    </row>
    <row r="53" spans="1:32" ht="14.4">
      <c r="A53" s="7" t="str">
        <f t="shared" si="4"/>
        <v>American Samoa-Oceania 2000</v>
      </c>
      <c r="B53" s="7" t="s">
        <v>79</v>
      </c>
      <c r="C53" s="8" t="s">
        <v>80</v>
      </c>
      <c r="D53" s="9" t="s">
        <v>62</v>
      </c>
      <c r="E53" s="8"/>
      <c r="F53" s="7"/>
      <c r="G53" s="8"/>
      <c r="H53" s="8"/>
      <c r="I53" s="10">
        <f t="array" ref="I53">VLOOKUP(A53,ENERGY!$A$2:$F$2691,5,0)</f>
        <v>0</v>
      </c>
      <c r="J53" s="11">
        <f t="array" ref="J53">VLOOKUP(A53,ENERGY!$A$2:$F$2691,6,0)</f>
        <v>0</v>
      </c>
      <c r="K53" s="10">
        <f t="array" ref="K53">VLOOKUP(A53,'HUMAN RESOURCES'!$A$2:$M$2692,5,0)</f>
        <v>0</v>
      </c>
      <c r="L53" s="11">
        <f t="array" ref="L53">VLOOKUP(A53,'HUMAN RESOURCES'!$A$2:$M$2692,6,0)</f>
        <v>0</v>
      </c>
      <c r="M53" s="10">
        <f t="array" ref="M53">VLOOKUP(A53,'HUMAN RESOURCES'!$A$2:$M$2692,7,0)</f>
        <v>0</v>
      </c>
      <c r="N53" s="10">
        <f t="array" ref="N53">VLOOKUP(A53,'HUMAN RESOURCES'!$A$2:$M$2692,8,0)</f>
        <v>0</v>
      </c>
      <c r="O53" s="10">
        <f t="array" ref="O53">VLOOKUP(A53,'HUMAN RESOURCES'!$A$2:$M$2692,9,0)</f>
        <v>0</v>
      </c>
      <c r="P53" s="10">
        <f t="array" ref="P53">VLOOKUP(A53,'HUMAN RESOURCES'!$A$2:$M$2692,10,0)</f>
        <v>0</v>
      </c>
      <c r="Q53" s="10">
        <f t="array" ref="Q53">VLOOKUP(A53,'HUMAN RESOURCES'!$A$2:$M$2692,11,0)</f>
        <v>0</v>
      </c>
      <c r="R53" s="10">
        <f t="array" ref="R53">VLOOKUP(A53,'HUMAN RESOURCES'!$A$2:$M$2692,12,0)</f>
        <v>57522</v>
      </c>
      <c r="S53" s="10">
        <f t="array" ref="S53">VLOOKUP(A53,'HUMAN RESOURCES'!$A$2:$M$2692,13,0)</f>
        <v>0.88600000000000001</v>
      </c>
      <c r="T53" s="10">
        <f t="array" ref="T53">VLOOKUP(A53,TOURISM!$A$2:$F$2692,5,0)</f>
        <v>0</v>
      </c>
      <c r="U53" s="10">
        <f t="array" ref="U53">VLOOKUP(A53,TOURISM!$A$2:$F$2692,6,0)</f>
        <v>0</v>
      </c>
      <c r="V53" s="10">
        <f t="array" ref="V53">VLOOKUP(A53,BUSINESS!$A$2:$J$2692,5,0)</f>
        <v>0</v>
      </c>
      <c r="W53" s="10">
        <f t="array" ref="W53">VLOOKUP(A53,BUSINESS!$A$2:$J$2692,6,0)</f>
        <v>0</v>
      </c>
      <c r="X53" s="10">
        <f t="array" ref="X53">VLOOKUP(A53,BUSINESS!$A$2:$J$2692,7,0)</f>
        <v>0</v>
      </c>
      <c r="Y53" s="10">
        <f t="array" ref="Y53">VLOOKUP(A53,BUSINESS!$A$2:$J$2692,8,0)</f>
        <v>0</v>
      </c>
      <c r="Z53" s="10">
        <f t="array" ref="Z53">VLOOKUP(A53,BUSINESS!$A$2:$J$2692,9,0)</f>
        <v>0.129</v>
      </c>
      <c r="AA53" s="10">
        <f t="array" ref="AA53">VLOOKUP(A53,BUSINESS!$A$2:$J$2692,10,0)</f>
        <v>3.5000000000000003E-2</v>
      </c>
      <c r="AB53" s="12">
        <f t="shared" si="0"/>
        <v>0</v>
      </c>
      <c r="AC53" s="10">
        <f t="shared" si="1"/>
        <v>0</v>
      </c>
      <c r="AD53" s="10">
        <f t="shared" si="2"/>
        <v>0</v>
      </c>
      <c r="AE53" s="10">
        <f t="shared" si="3"/>
        <v>0</v>
      </c>
      <c r="AF53">
        <f t="shared" si="5"/>
        <v>0</v>
      </c>
    </row>
    <row r="54" spans="1:32" ht="14.4">
      <c r="A54" s="7" t="str">
        <f t="shared" si="4"/>
        <v>Andorra-Europe 2001</v>
      </c>
      <c r="B54" s="7" t="s">
        <v>81</v>
      </c>
      <c r="C54" s="8" t="s">
        <v>76</v>
      </c>
      <c r="D54" s="9" t="s">
        <v>63</v>
      </c>
      <c r="E54" s="14">
        <v>6.2E-2</v>
      </c>
      <c r="F54" s="13">
        <v>1133644295</v>
      </c>
      <c r="G54" s="14">
        <v>1330</v>
      </c>
      <c r="H54" s="8"/>
      <c r="I54" s="10">
        <f t="array" ref="I54">VLOOKUP(A54,ENERGY!$A$2:$F$2691,5,0)</f>
        <v>0</v>
      </c>
      <c r="J54" s="11">
        <f t="array" ref="J54">VLOOKUP(A54,ENERGY!$A$2:$F$2691,6,0)</f>
        <v>0</v>
      </c>
      <c r="K54" s="10">
        <f t="array" ref="K54">VLOOKUP(A54,'HUMAN RESOURCES'!$A$2:$M$2692,5,0)</f>
        <v>1.2E-2</v>
      </c>
      <c r="L54" s="11">
        <f t="array" ref="L54">VLOOKUP(A54,'HUMAN RESOURCES'!$A$2:$M$2692,6,0)</f>
        <v>4.0000000000000001E-3</v>
      </c>
      <c r="M54" s="10">
        <f t="array" ref="M54">VLOOKUP(A54,'HUMAN RESOURCES'!$A$2:$M$2692,7,0)</f>
        <v>0</v>
      </c>
      <c r="N54" s="10">
        <f t="array" ref="N54">VLOOKUP(A54,'HUMAN RESOURCES'!$A$2:$M$2692,8,0)</f>
        <v>0</v>
      </c>
      <c r="O54" s="10">
        <f t="array" ref="O54">VLOOKUP(A54,'HUMAN RESOURCES'!$A$2:$M$2692,9,0)</f>
        <v>0</v>
      </c>
      <c r="P54" s="10">
        <f t="array" ref="P54">VLOOKUP(A54,'HUMAN RESOURCES'!$A$2:$M$2692,10,0)</f>
        <v>0</v>
      </c>
      <c r="Q54" s="10">
        <f t="array" ref="Q54">VLOOKUP(A54,'HUMAN RESOURCES'!$A$2:$M$2692,11,0)</f>
        <v>0</v>
      </c>
      <c r="R54" s="10">
        <f t="array" ref="R54">VLOOKUP(A54,'HUMAN RESOURCES'!$A$2:$M$2692,12,0)</f>
        <v>68000</v>
      </c>
      <c r="S54" s="10">
        <f t="array" ref="S54">VLOOKUP(A54,'HUMAN RESOURCES'!$A$2:$M$2692,13,0)</f>
        <v>0.92100000000000004</v>
      </c>
      <c r="T54" s="10">
        <f t="array" ref="T54">VLOOKUP(A54,TOURISM!$A$2:$F$2692,5,0)</f>
        <v>0</v>
      </c>
      <c r="U54" s="10">
        <f t="array" ref="U54">VLOOKUP(A54,TOURISM!$A$2:$F$2692,6,0)</f>
        <v>0</v>
      </c>
      <c r="V54" s="10">
        <f t="array" ref="V54">VLOOKUP(A54,BUSINESS!$A$2:$J$2692,5,0)</f>
        <v>0</v>
      </c>
      <c r="W54" s="10">
        <f t="array" ref="W54">VLOOKUP(A54,BUSINESS!$A$2:$J$2692,6,0)</f>
        <v>0</v>
      </c>
      <c r="X54" s="10">
        <f t="array" ref="X54">VLOOKUP(A54,BUSINESS!$A$2:$J$2692,7,0)</f>
        <v>0</v>
      </c>
      <c r="Y54" s="10">
        <f t="array" ref="Y54">VLOOKUP(A54,BUSINESS!$A$2:$J$2692,8,0)</f>
        <v>0</v>
      </c>
      <c r="Z54" s="10">
        <f t="array" ref="Z54">VLOOKUP(A54,BUSINESS!$A$2:$J$2692,9,0)</f>
        <v>0.129</v>
      </c>
      <c r="AA54" s="10">
        <f t="array" ref="AA54">VLOOKUP(A54,BUSINESS!$A$2:$J$2692,10,0)</f>
        <v>0.433</v>
      </c>
      <c r="AB54" s="12">
        <f t="shared" si="0"/>
        <v>16671.239632352943</v>
      </c>
      <c r="AC54" s="10">
        <f t="shared" si="1"/>
        <v>0</v>
      </c>
      <c r="AD54" s="10">
        <f t="shared" si="2"/>
        <v>0</v>
      </c>
      <c r="AE54" s="10">
        <f t="shared" si="3"/>
        <v>0</v>
      </c>
      <c r="AF54">
        <f t="shared" si="5"/>
        <v>0</v>
      </c>
    </row>
    <row r="55" spans="1:32" ht="14.4">
      <c r="A55" s="7" t="str">
        <f t="shared" si="4"/>
        <v>Andorra-Europe 2002</v>
      </c>
      <c r="B55" s="7" t="s">
        <v>81</v>
      </c>
      <c r="C55" s="8" t="s">
        <v>76</v>
      </c>
      <c r="D55" s="9" t="s">
        <v>64</v>
      </c>
      <c r="E55" s="14">
        <v>5.6000000000000001E-2</v>
      </c>
      <c r="F55" s="13">
        <v>1264760246</v>
      </c>
      <c r="G55" s="14">
        <v>1294</v>
      </c>
      <c r="H55" s="8"/>
      <c r="I55" s="10">
        <f t="array" ref="I55">VLOOKUP(A55,ENERGY!$A$2:$F$2691,5,0)</f>
        <v>0</v>
      </c>
      <c r="J55" s="11">
        <f t="array" ref="J55">VLOOKUP(A55,ENERGY!$A$2:$F$2691,6,0)</f>
        <v>517</v>
      </c>
      <c r="K55" s="10">
        <f t="array" ref="K55">VLOOKUP(A55,'HUMAN RESOURCES'!$A$2:$M$2692,5,0)</f>
        <v>1.0999999999999999E-2</v>
      </c>
      <c r="L55" s="11">
        <f t="array" ref="L55">VLOOKUP(A55,'HUMAN RESOURCES'!$A$2:$M$2692,6,0)</f>
        <v>4.0000000000000001E-3</v>
      </c>
      <c r="M55" s="10">
        <f t="array" ref="M55">VLOOKUP(A55,'HUMAN RESOURCES'!$A$2:$M$2692,7,0)</f>
        <v>0</v>
      </c>
      <c r="N55" s="10">
        <f t="array" ref="N55">VLOOKUP(A55,'HUMAN RESOURCES'!$A$2:$M$2692,8,0)</f>
        <v>0</v>
      </c>
      <c r="O55" s="10">
        <f t="array" ref="O55">VLOOKUP(A55,'HUMAN RESOURCES'!$A$2:$M$2692,9,0)</f>
        <v>0</v>
      </c>
      <c r="P55" s="10">
        <f t="array" ref="P55">VLOOKUP(A55,'HUMAN RESOURCES'!$A$2:$M$2692,10,0)</f>
        <v>0</v>
      </c>
      <c r="Q55" s="10">
        <f t="array" ref="Q55">VLOOKUP(A55,'HUMAN RESOURCES'!$A$2:$M$2692,11,0)</f>
        <v>0</v>
      </c>
      <c r="R55" s="10">
        <f t="array" ref="R55">VLOOKUP(A55,'HUMAN RESOURCES'!$A$2:$M$2692,12,0)</f>
        <v>71639</v>
      </c>
      <c r="S55" s="10">
        <f t="array" ref="S55">VLOOKUP(A55,'HUMAN RESOURCES'!$A$2:$M$2692,13,0)</f>
        <v>0.91600000000000004</v>
      </c>
      <c r="T55" s="10">
        <f t="array" ref="T55">VLOOKUP(A55,TOURISM!$A$2:$F$2692,5,0)</f>
        <v>0</v>
      </c>
      <c r="U55" s="10">
        <f t="array" ref="U55">VLOOKUP(A55,TOURISM!$A$2:$F$2692,6,0)</f>
        <v>0</v>
      </c>
      <c r="V55" s="10">
        <f t="array" ref="V55">VLOOKUP(A55,BUSINESS!$A$2:$J$2692,5,0)</f>
        <v>0</v>
      </c>
      <c r="W55" s="10">
        <f t="array" ref="W55">VLOOKUP(A55,BUSINESS!$A$2:$J$2692,6,0)</f>
        <v>0</v>
      </c>
      <c r="X55" s="10">
        <f t="array" ref="X55">VLOOKUP(A55,BUSINESS!$A$2:$J$2692,7,0)</f>
        <v>0</v>
      </c>
      <c r="Y55" s="10">
        <f t="array" ref="Y55">VLOOKUP(A55,BUSINESS!$A$2:$J$2692,8,0)</f>
        <v>0</v>
      </c>
      <c r="Z55" s="10">
        <f t="array" ref="Z55">VLOOKUP(A55,BUSINESS!$A$2:$J$2692,9,0)</f>
        <v>0.113</v>
      </c>
      <c r="AA55" s="10">
        <f t="array" ref="AA55">VLOOKUP(A55,BUSINESS!$A$2:$J$2692,10,0)</f>
        <v>0.45800000000000002</v>
      </c>
      <c r="AB55" s="12">
        <f t="shared" si="0"/>
        <v>17654.632895489885</v>
      </c>
      <c r="AC55" s="10">
        <f t="shared" si="1"/>
        <v>7.2167394854757887E-3</v>
      </c>
      <c r="AD55" s="10">
        <f t="shared" si="2"/>
        <v>0</v>
      </c>
      <c r="AE55" s="10">
        <f t="shared" si="3"/>
        <v>0</v>
      </c>
      <c r="AF55">
        <f t="shared" si="5"/>
        <v>0</v>
      </c>
    </row>
    <row r="56" spans="1:32" ht="14.4">
      <c r="A56" s="7" t="str">
        <f t="shared" si="4"/>
        <v>Andorra-Europe 2003</v>
      </c>
      <c r="B56" s="7" t="s">
        <v>81</v>
      </c>
      <c r="C56" s="8" t="s">
        <v>76</v>
      </c>
      <c r="D56" s="9" t="s">
        <v>65</v>
      </c>
      <c r="E56" s="14">
        <v>5.8000000000000003E-2</v>
      </c>
      <c r="F56" s="13">
        <v>1456198796</v>
      </c>
      <c r="G56" s="14">
        <v>1486</v>
      </c>
      <c r="H56" s="8"/>
      <c r="I56" s="10">
        <f t="array" ref="I56">VLOOKUP(A56,ENERGY!$A$2:$F$2691,5,0)</f>
        <v>0</v>
      </c>
      <c r="J56" s="11">
        <f t="array" ref="J56">VLOOKUP(A56,ENERGY!$A$2:$F$2691,6,0)</f>
        <v>517</v>
      </c>
      <c r="K56" s="10">
        <f t="array" ref="K56">VLOOKUP(A56,'HUMAN RESOURCES'!$A$2:$M$2692,5,0)</f>
        <v>0.01</v>
      </c>
      <c r="L56" s="11">
        <f t="array" ref="L56">VLOOKUP(A56,'HUMAN RESOURCES'!$A$2:$M$2692,6,0)</f>
        <v>3.0000000000000001E-3</v>
      </c>
      <c r="M56" s="10">
        <f t="array" ref="M56">VLOOKUP(A56,'HUMAN RESOURCES'!$A$2:$M$2692,7,0)</f>
        <v>0</v>
      </c>
      <c r="N56" s="10">
        <f t="array" ref="N56">VLOOKUP(A56,'HUMAN RESOURCES'!$A$2:$M$2692,8,0)</f>
        <v>0</v>
      </c>
      <c r="O56" s="10">
        <f t="array" ref="O56">VLOOKUP(A56,'HUMAN RESOURCES'!$A$2:$M$2692,9,0)</f>
        <v>0</v>
      </c>
      <c r="P56" s="10">
        <f t="array" ref="P56">VLOOKUP(A56,'HUMAN RESOURCES'!$A$2:$M$2692,10,0)</f>
        <v>0</v>
      </c>
      <c r="Q56" s="10">
        <f t="array" ref="Q56">VLOOKUP(A56,'HUMAN RESOURCES'!$A$2:$M$2692,11,0)</f>
        <v>0</v>
      </c>
      <c r="R56" s="10">
        <f t="array" ref="R56">VLOOKUP(A56,'HUMAN RESOURCES'!$A$2:$M$2692,12,0)</f>
        <v>75643</v>
      </c>
      <c r="S56" s="10">
        <f t="array" ref="S56">VLOOKUP(A56,'HUMAN RESOURCES'!$A$2:$M$2692,13,0)</f>
        <v>0.91200000000000003</v>
      </c>
      <c r="T56" s="10">
        <f t="array" ref="T56">VLOOKUP(A56,TOURISM!$A$2:$F$2692,5,0)</f>
        <v>0</v>
      </c>
      <c r="U56" s="10">
        <f t="array" ref="U56">VLOOKUP(A56,TOURISM!$A$2:$F$2692,6,0)</f>
        <v>0</v>
      </c>
      <c r="V56" s="10">
        <f t="array" ref="V56">VLOOKUP(A56,BUSINESS!$A$2:$J$2692,5,0)</f>
        <v>0</v>
      </c>
      <c r="W56" s="10">
        <f t="array" ref="W56">VLOOKUP(A56,BUSINESS!$A$2:$J$2692,6,0)</f>
        <v>0</v>
      </c>
      <c r="X56" s="10">
        <f t="array" ref="X56">VLOOKUP(A56,BUSINESS!$A$2:$J$2692,7,0)</f>
        <v>0</v>
      </c>
      <c r="Y56" s="10">
        <f t="array" ref="Y56">VLOOKUP(A56,BUSINESS!$A$2:$J$2692,8,0)</f>
        <v>0</v>
      </c>
      <c r="Z56" s="10">
        <f t="array" ref="Z56">VLOOKUP(A56,BUSINESS!$A$2:$J$2692,9,0)</f>
        <v>0.13500000000000001</v>
      </c>
      <c r="AA56" s="10">
        <f t="array" ref="AA56">VLOOKUP(A56,BUSINESS!$A$2:$J$2692,10,0)</f>
        <v>0.68600000000000005</v>
      </c>
      <c r="AB56" s="12">
        <f t="shared" si="0"/>
        <v>19250.939227687955</v>
      </c>
      <c r="AC56" s="10">
        <f t="shared" si="1"/>
        <v>6.8347368560210458E-3</v>
      </c>
      <c r="AD56" s="10">
        <f t="shared" si="2"/>
        <v>0</v>
      </c>
      <c r="AE56" s="10">
        <f t="shared" si="3"/>
        <v>0</v>
      </c>
      <c r="AF56">
        <f t="shared" si="5"/>
        <v>0</v>
      </c>
    </row>
    <row r="57" spans="1:32" ht="14.4">
      <c r="A57" s="7" t="str">
        <f t="shared" si="4"/>
        <v>Andorra-Europe 2004</v>
      </c>
      <c r="B57" s="7" t="s">
        <v>81</v>
      </c>
      <c r="C57" s="8" t="s">
        <v>76</v>
      </c>
      <c r="D57" s="9" t="s">
        <v>66</v>
      </c>
      <c r="E57" s="14">
        <v>5.8000000000000003E-2</v>
      </c>
      <c r="F57" s="13">
        <v>1917948475</v>
      </c>
      <c r="G57" s="14">
        <v>1891</v>
      </c>
      <c r="H57" s="8"/>
      <c r="I57" s="10">
        <f t="array" ref="I57">VLOOKUP(A57,ENERGY!$A$2:$F$2691,5,0)</f>
        <v>0</v>
      </c>
      <c r="J57" s="11">
        <f t="array" ref="J57">VLOOKUP(A57,ENERGY!$A$2:$F$2691,6,0)</f>
        <v>539</v>
      </c>
      <c r="K57" s="10">
        <f t="array" ref="K57">VLOOKUP(A57,'HUMAN RESOURCES'!$A$2:$M$2692,5,0)</f>
        <v>1.0999999999999999E-2</v>
      </c>
      <c r="L57" s="11">
        <f t="array" ref="L57">VLOOKUP(A57,'HUMAN RESOURCES'!$A$2:$M$2692,6,0)</f>
        <v>3.0000000000000001E-3</v>
      </c>
      <c r="M57" s="10">
        <f t="array" ref="M57">VLOOKUP(A57,'HUMAN RESOURCES'!$A$2:$M$2692,7,0)</f>
        <v>0</v>
      </c>
      <c r="N57" s="10">
        <f t="array" ref="N57">VLOOKUP(A57,'HUMAN RESOURCES'!$A$2:$M$2692,8,0)</f>
        <v>0</v>
      </c>
      <c r="O57" s="10">
        <f t="array" ref="O57">VLOOKUP(A57,'HUMAN RESOURCES'!$A$2:$M$2692,9,0)</f>
        <v>0</v>
      </c>
      <c r="P57" s="10">
        <f t="array" ref="P57">VLOOKUP(A57,'HUMAN RESOURCES'!$A$2:$M$2692,10,0)</f>
        <v>0</v>
      </c>
      <c r="Q57" s="10">
        <f t="array" ref="Q57">VLOOKUP(A57,'HUMAN RESOURCES'!$A$2:$M$2692,11,0)</f>
        <v>0</v>
      </c>
      <c r="R57" s="10">
        <f t="array" ref="R57">VLOOKUP(A57,'HUMAN RESOURCES'!$A$2:$M$2692,12,0)</f>
        <v>79060</v>
      </c>
      <c r="S57" s="10">
        <f t="array" ref="S57">VLOOKUP(A57,'HUMAN RESOURCES'!$A$2:$M$2692,13,0)</f>
        <v>0.90800000000000003</v>
      </c>
      <c r="T57" s="10">
        <f t="array" ref="T57">VLOOKUP(A57,TOURISM!$A$2:$F$2692,5,0)</f>
        <v>0</v>
      </c>
      <c r="U57" s="10">
        <f t="array" ref="U57">VLOOKUP(A57,TOURISM!$A$2:$F$2692,6,0)</f>
        <v>0</v>
      </c>
      <c r="V57" s="10">
        <f t="array" ref="V57">VLOOKUP(A57,BUSINESS!$A$2:$J$2692,5,0)</f>
        <v>0</v>
      </c>
      <c r="W57" s="10">
        <f t="array" ref="W57">VLOOKUP(A57,BUSINESS!$A$2:$J$2692,6,0)</f>
        <v>0</v>
      </c>
      <c r="X57" s="10">
        <f t="array" ref="X57">VLOOKUP(A57,BUSINESS!$A$2:$J$2692,7,0)</f>
        <v>0</v>
      </c>
      <c r="Y57" s="10">
        <f t="array" ref="Y57">VLOOKUP(A57,BUSINESS!$A$2:$J$2692,8,0)</f>
        <v>0</v>
      </c>
      <c r="Z57" s="10">
        <f t="array" ref="Z57">VLOOKUP(A57,BUSINESS!$A$2:$J$2692,9,0)</f>
        <v>0.26800000000000002</v>
      </c>
      <c r="AA57" s="10">
        <f t="array" ref="AA57">VLOOKUP(A57,BUSINESS!$A$2:$J$2692,10,0)</f>
        <v>0.73799999999999999</v>
      </c>
      <c r="AB57" s="12">
        <f t="shared" si="0"/>
        <v>24259.403933721223</v>
      </c>
      <c r="AC57" s="10">
        <f t="shared" si="1"/>
        <v>6.8176068808499871E-3</v>
      </c>
      <c r="AD57" s="10">
        <f t="shared" si="2"/>
        <v>0</v>
      </c>
      <c r="AE57" s="10">
        <f t="shared" si="3"/>
        <v>0</v>
      </c>
      <c r="AF57">
        <f t="shared" si="5"/>
        <v>0</v>
      </c>
    </row>
    <row r="58" spans="1:32" ht="14.4">
      <c r="A58" s="7" t="str">
        <f t="shared" si="4"/>
        <v>Andorra-Europe 2005</v>
      </c>
      <c r="B58" s="7" t="s">
        <v>81</v>
      </c>
      <c r="C58" s="8" t="s">
        <v>76</v>
      </c>
      <c r="D58" s="9" t="s">
        <v>67</v>
      </c>
      <c r="E58" s="14">
        <v>5.7000000000000002E-2</v>
      </c>
      <c r="F58" s="13">
        <v>2322163502</v>
      </c>
      <c r="G58" s="14">
        <v>2193</v>
      </c>
      <c r="H58" s="8"/>
      <c r="I58" s="10">
        <f t="array" ref="I58">VLOOKUP(A58,ENERGY!$A$2:$F$2691,5,0)</f>
        <v>0</v>
      </c>
      <c r="J58" s="11">
        <f t="array" ref="J58">VLOOKUP(A58,ENERGY!$A$2:$F$2691,6,0)</f>
        <v>539</v>
      </c>
      <c r="K58" s="10">
        <f t="array" ref="K58">VLOOKUP(A58,'HUMAN RESOURCES'!$A$2:$M$2692,5,0)</f>
        <v>1.0999999999999999E-2</v>
      </c>
      <c r="L58" s="11">
        <f t="array" ref="L58">VLOOKUP(A58,'HUMAN RESOURCES'!$A$2:$M$2692,6,0)</f>
        <v>3.0000000000000001E-3</v>
      </c>
      <c r="M58" s="10">
        <f t="array" ref="M58">VLOOKUP(A58,'HUMAN RESOURCES'!$A$2:$M$2692,7,0)</f>
        <v>0</v>
      </c>
      <c r="N58" s="10">
        <f t="array" ref="N58">VLOOKUP(A58,'HUMAN RESOURCES'!$A$2:$M$2692,8,0)</f>
        <v>0</v>
      </c>
      <c r="O58" s="10">
        <f t="array" ref="O58">VLOOKUP(A58,'HUMAN RESOURCES'!$A$2:$M$2692,9,0)</f>
        <v>0</v>
      </c>
      <c r="P58" s="10">
        <f t="array" ref="P58">VLOOKUP(A58,'HUMAN RESOURCES'!$A$2:$M$2692,10,0)</f>
        <v>0</v>
      </c>
      <c r="Q58" s="10">
        <f t="array" ref="Q58">VLOOKUP(A58,'HUMAN RESOURCES'!$A$2:$M$2692,11,0)</f>
        <v>0</v>
      </c>
      <c r="R58" s="10">
        <f t="array" ref="R58">VLOOKUP(A58,'HUMAN RESOURCES'!$A$2:$M$2692,12,0)</f>
        <v>81223</v>
      </c>
      <c r="S58" s="10">
        <f t="array" ref="S58">VLOOKUP(A58,'HUMAN RESOURCES'!$A$2:$M$2692,13,0)</f>
        <v>0.90300000000000002</v>
      </c>
      <c r="T58" s="10">
        <f t="array" ref="T58">VLOOKUP(A58,TOURISM!$A$2:$F$2692,5,0)</f>
        <v>0</v>
      </c>
      <c r="U58" s="10">
        <f t="array" ref="U58">VLOOKUP(A58,TOURISM!$A$2:$F$2692,6,0)</f>
        <v>0</v>
      </c>
      <c r="V58" s="10">
        <f t="array" ref="V58">VLOOKUP(A58,BUSINESS!$A$2:$J$2692,5,0)</f>
        <v>0</v>
      </c>
      <c r="W58" s="10">
        <f t="array" ref="W58">VLOOKUP(A58,BUSINESS!$A$2:$J$2692,6,0)</f>
        <v>0</v>
      </c>
      <c r="X58" s="10">
        <f t="array" ref="X58">VLOOKUP(A58,BUSINESS!$A$2:$J$2692,7,0)</f>
        <v>0</v>
      </c>
      <c r="Y58" s="10">
        <f t="array" ref="Y58">VLOOKUP(A58,BUSINESS!$A$2:$J$2692,8,0)</f>
        <v>0</v>
      </c>
      <c r="Z58" s="10">
        <f t="array" ref="Z58">VLOOKUP(A58,BUSINESS!$A$2:$J$2692,9,0)</f>
        <v>0.376</v>
      </c>
      <c r="AA58" s="10">
        <f t="array" ref="AA58">VLOOKUP(A58,BUSINESS!$A$2:$J$2692,10,0)</f>
        <v>0.79500000000000004</v>
      </c>
      <c r="AB58" s="12">
        <f t="shared" si="0"/>
        <v>28589.974539231498</v>
      </c>
      <c r="AC58" s="10">
        <f t="shared" si="1"/>
        <v>6.636051364761213E-3</v>
      </c>
      <c r="AD58" s="10">
        <f t="shared" si="2"/>
        <v>0</v>
      </c>
      <c r="AE58" s="10">
        <f t="shared" si="3"/>
        <v>0</v>
      </c>
      <c r="AF58">
        <f t="shared" si="5"/>
        <v>0</v>
      </c>
    </row>
    <row r="59" spans="1:32" ht="14.4">
      <c r="A59" s="7" t="str">
        <f t="shared" si="4"/>
        <v>Andorra-Europe 2006</v>
      </c>
      <c r="B59" s="7" t="s">
        <v>81</v>
      </c>
      <c r="C59" s="8" t="s">
        <v>76</v>
      </c>
      <c r="D59" s="9" t="s">
        <v>68</v>
      </c>
      <c r="E59" s="14">
        <v>5.8000000000000003E-2</v>
      </c>
      <c r="F59" s="13">
        <v>2539759286</v>
      </c>
      <c r="G59" s="14">
        <v>2356</v>
      </c>
      <c r="H59" s="8"/>
      <c r="J59" s="11">
        <v>539</v>
      </c>
      <c r="K59" s="10">
        <f t="array" ref="K59">VLOOKUP(A59,'HUMAN RESOURCES'!$A$2:$M$2692,5,0)</f>
        <v>1.0999999999999999E-2</v>
      </c>
      <c r="L59" s="11">
        <f t="array" ref="L59">VLOOKUP(A59,'HUMAN RESOURCES'!$A$2:$M$2692,6,0)</f>
        <v>3.0000000000000001E-3</v>
      </c>
      <c r="M59" s="10">
        <f t="array" ref="M59">VLOOKUP(A59,'HUMAN RESOURCES'!$A$2:$M$2692,7,0)</f>
        <v>0</v>
      </c>
      <c r="N59" s="10">
        <f t="array" ref="N59">VLOOKUP(A59,'HUMAN RESOURCES'!$A$2:$M$2692,8,0)</f>
        <v>0</v>
      </c>
      <c r="O59" s="10">
        <f t="array" ref="O59">VLOOKUP(A59,'HUMAN RESOURCES'!$A$2:$M$2692,9,0)</f>
        <v>0</v>
      </c>
      <c r="P59" s="10">
        <f t="array" ref="P59">VLOOKUP(A59,'HUMAN RESOURCES'!$A$2:$M$2692,10,0)</f>
        <v>0</v>
      </c>
      <c r="Q59" s="10">
        <f t="array" ref="Q59">VLOOKUP(A59,'HUMAN RESOURCES'!$A$2:$M$2692,11,0)</f>
        <v>0</v>
      </c>
      <c r="R59" s="10">
        <f t="array" ref="R59">VLOOKUP(A59,'HUMAN RESOURCES'!$A$2:$M$2692,12,0)</f>
        <v>81877</v>
      </c>
      <c r="S59" s="10">
        <f t="array" ref="S59">VLOOKUP(A59,'HUMAN RESOURCES'!$A$2:$M$2692,13,0)</f>
        <v>0.89800000000000002</v>
      </c>
      <c r="T59" s="10">
        <f t="array" ref="T59">VLOOKUP(A59,TOURISM!$A$2:$F$2692,5,0)</f>
        <v>0</v>
      </c>
      <c r="U59" s="10">
        <f t="array" ref="U59">VLOOKUP(A59,TOURISM!$A$2:$F$2692,6,0)</f>
        <v>0</v>
      </c>
      <c r="V59" s="10">
        <f t="array" ref="V59">VLOOKUP(A59,BUSINESS!$A$2:$J$2692,5,0)</f>
        <v>0</v>
      </c>
      <c r="W59" s="10">
        <f t="array" ref="W59">VLOOKUP(A59,BUSINESS!$A$2:$J$2692,6,0)</f>
        <v>0</v>
      </c>
      <c r="X59" s="10">
        <f t="array" ref="X59">VLOOKUP(A59,BUSINESS!$A$2:$J$2692,7,0)</f>
        <v>0</v>
      </c>
      <c r="Y59" s="10">
        <f t="array" ref="Y59">VLOOKUP(A59,BUSINESS!$A$2:$J$2692,8,0)</f>
        <v>0</v>
      </c>
      <c r="Z59" s="10">
        <f t="array" ref="Z59">VLOOKUP(A59,BUSINESS!$A$2:$J$2692,9,0)</f>
        <v>0.48899999999999999</v>
      </c>
      <c r="AA59" s="10">
        <f t="array" ref="AA59">VLOOKUP(A59,BUSINESS!$A$2:$J$2692,10,0)</f>
        <v>0.84299999999999997</v>
      </c>
      <c r="AB59" s="12">
        <f t="shared" si="0"/>
        <v>31019.203024048267</v>
      </c>
      <c r="AC59" s="10">
        <f t="shared" si="1"/>
        <v>6.583045299656802E-3</v>
      </c>
      <c r="AD59" s="10">
        <f t="shared" si="2"/>
        <v>0</v>
      </c>
      <c r="AE59" s="10">
        <f t="shared" si="3"/>
        <v>0</v>
      </c>
      <c r="AF59">
        <f t="shared" si="5"/>
        <v>0</v>
      </c>
    </row>
    <row r="60" spans="1:32" ht="14.4">
      <c r="A60" s="7" t="str">
        <f t="shared" si="4"/>
        <v>Andorra-Europe 2007</v>
      </c>
      <c r="B60" s="7" t="s">
        <v>81</v>
      </c>
      <c r="C60" s="8" t="s">
        <v>76</v>
      </c>
      <c r="D60" s="9" t="s">
        <v>69</v>
      </c>
      <c r="E60" s="14">
        <v>0.06</v>
      </c>
      <c r="F60" s="13">
        <v>2823503853</v>
      </c>
      <c r="G60" s="14">
        <v>2631</v>
      </c>
      <c r="H60" s="8"/>
      <c r="J60" s="11">
        <v>539</v>
      </c>
      <c r="K60" s="10">
        <f t="array" ref="K60">VLOOKUP(A60,'HUMAN RESOURCES'!$A$2:$M$2692,5,0)</f>
        <v>0.01</v>
      </c>
      <c r="L60" s="11">
        <f t="array" ref="L60">VLOOKUP(A60,'HUMAN RESOURCES'!$A$2:$M$2692,6,0)</f>
        <v>3.0000000000000001E-3</v>
      </c>
      <c r="M60" s="10">
        <f t="array" ref="M60">VLOOKUP(A60,'HUMAN RESOURCES'!$A$2:$M$2692,7,0)</f>
        <v>0</v>
      </c>
      <c r="N60" s="10">
        <f t="array" ref="N60">VLOOKUP(A60,'HUMAN RESOURCES'!$A$2:$M$2692,8,0)</f>
        <v>0</v>
      </c>
      <c r="O60" s="10">
        <f t="array" ref="O60">VLOOKUP(A60,'HUMAN RESOURCES'!$A$2:$M$2692,9,0)</f>
        <v>0</v>
      </c>
      <c r="P60" s="10">
        <f t="array" ref="P60">VLOOKUP(A60,'HUMAN RESOURCES'!$A$2:$M$2692,10,0)</f>
        <v>0</v>
      </c>
      <c r="Q60" s="10">
        <f t="array" ref="Q60">VLOOKUP(A60,'HUMAN RESOURCES'!$A$2:$M$2692,11,0)</f>
        <v>0</v>
      </c>
      <c r="R60" s="10">
        <f t="array" ref="R60">VLOOKUP(A60,'HUMAN RESOURCES'!$A$2:$M$2692,12,0)</f>
        <v>81292</v>
      </c>
      <c r="S60" s="10">
        <f t="array" ref="S60">VLOOKUP(A60,'HUMAN RESOURCES'!$A$2:$M$2692,13,0)</f>
        <v>0.89400000000000002</v>
      </c>
      <c r="T60" s="10">
        <f t="array" ref="T60">VLOOKUP(A60,TOURISM!$A$2:$F$2692,5,0)</f>
        <v>0</v>
      </c>
      <c r="U60" s="10">
        <f t="array" ref="U60">VLOOKUP(A60,TOURISM!$A$2:$F$2692,6,0)</f>
        <v>0</v>
      </c>
      <c r="V60" s="10">
        <f t="array" ref="V60">VLOOKUP(A60,BUSINESS!$A$2:$J$2692,5,0)</f>
        <v>0</v>
      </c>
      <c r="W60" s="10">
        <f t="array" ref="W60">VLOOKUP(A60,BUSINESS!$A$2:$J$2692,6,0)</f>
        <v>0</v>
      </c>
      <c r="X60" s="10">
        <f t="array" ref="X60">VLOOKUP(A60,BUSINESS!$A$2:$J$2692,7,0)</f>
        <v>0</v>
      </c>
      <c r="Y60" s="10">
        <f t="array" ref="Y60">VLOOKUP(A60,BUSINESS!$A$2:$J$2692,8,0)</f>
        <v>0</v>
      </c>
      <c r="Z60" s="10">
        <f t="array" ref="Z60">VLOOKUP(A60,BUSINESS!$A$2:$J$2692,9,0)</f>
        <v>0.70899999999999996</v>
      </c>
      <c r="AA60" s="10">
        <f t="array" ref="AA60">VLOOKUP(A60,BUSINESS!$A$2:$J$2692,10,0)</f>
        <v>0.78100000000000003</v>
      </c>
      <c r="AB60" s="12">
        <f t="shared" si="0"/>
        <v>34732.862434187868</v>
      </c>
      <c r="AC60" s="10">
        <f t="shared" si="1"/>
        <v>6.6304187373911333E-3</v>
      </c>
      <c r="AD60" s="10">
        <f t="shared" si="2"/>
        <v>0</v>
      </c>
      <c r="AE60" s="10">
        <f t="shared" si="3"/>
        <v>0</v>
      </c>
      <c r="AF60">
        <f t="shared" si="5"/>
        <v>0</v>
      </c>
    </row>
    <row r="61" spans="1:32" ht="14.4">
      <c r="A61" s="7" t="str">
        <f t="shared" si="4"/>
        <v>Andorra-Europe 2008</v>
      </c>
      <c r="B61" s="7" t="s">
        <v>81</v>
      </c>
      <c r="C61" s="8" t="s">
        <v>76</v>
      </c>
      <c r="D61" s="9" t="s">
        <v>70</v>
      </c>
      <c r="E61" s="14">
        <v>6.2E-2</v>
      </c>
      <c r="F61" s="13">
        <v>3245411584</v>
      </c>
      <c r="G61" s="14">
        <v>3012</v>
      </c>
      <c r="H61" s="8"/>
      <c r="I61" s="10">
        <f t="array" ref="I61">VLOOKUP(A61,ENERGY!$A$2:$F$2691,5,0)</f>
        <v>0</v>
      </c>
      <c r="J61" s="11">
        <f t="array" ref="J61">VLOOKUP(A61,ENERGY!$A$2:$F$2691,6,0)</f>
        <v>535</v>
      </c>
      <c r="K61" s="10">
        <f t="array" ref="K61">VLOOKUP(A61,'HUMAN RESOURCES'!$A$2:$M$2692,5,0)</f>
        <v>0.01</v>
      </c>
      <c r="L61" s="11">
        <f t="array" ref="L61">VLOOKUP(A61,'HUMAN RESOURCES'!$A$2:$M$2692,6,0)</f>
        <v>3.0000000000000001E-3</v>
      </c>
      <c r="M61" s="10">
        <f t="array" ref="M61">VLOOKUP(A61,'HUMAN RESOURCES'!$A$2:$M$2692,7,0)</f>
        <v>0</v>
      </c>
      <c r="N61" s="10">
        <f t="array" ref="N61">VLOOKUP(A61,'HUMAN RESOURCES'!$A$2:$M$2692,8,0)</f>
        <v>0</v>
      </c>
      <c r="O61" s="10">
        <f t="array" ref="O61">VLOOKUP(A61,'HUMAN RESOURCES'!$A$2:$M$2692,9,0)</f>
        <v>0</v>
      </c>
      <c r="P61" s="10">
        <f t="array" ref="P61">VLOOKUP(A61,'HUMAN RESOURCES'!$A$2:$M$2692,10,0)</f>
        <v>0</v>
      </c>
      <c r="Q61" s="10">
        <f t="array" ref="Q61">VLOOKUP(A61,'HUMAN RESOURCES'!$A$2:$M$2692,11,0)</f>
        <v>0</v>
      </c>
      <c r="R61" s="10">
        <f t="array" ref="R61">VLOOKUP(A61,'HUMAN RESOURCES'!$A$2:$M$2692,12,0)</f>
        <v>79969</v>
      </c>
      <c r="S61" s="10">
        <f t="array" ref="S61">VLOOKUP(A61,'HUMAN RESOURCES'!$A$2:$M$2692,13,0)</f>
        <v>0.88900000000000001</v>
      </c>
      <c r="T61" s="10">
        <f t="array" ref="T61">VLOOKUP(A61,TOURISM!$A$2:$F$2692,5,0)</f>
        <v>0</v>
      </c>
      <c r="U61" s="10">
        <f t="array" ref="U61">VLOOKUP(A61,TOURISM!$A$2:$F$2692,6,0)</f>
        <v>0</v>
      </c>
      <c r="V61" s="10">
        <f t="array" ref="V61">VLOOKUP(A61,BUSINESS!$A$2:$J$2692,5,0)</f>
        <v>0</v>
      </c>
      <c r="W61" s="10">
        <f t="array" ref="W61">VLOOKUP(A61,BUSINESS!$A$2:$J$2692,6,0)</f>
        <v>0</v>
      </c>
      <c r="X61" s="10">
        <f t="array" ref="X61">VLOOKUP(A61,BUSINESS!$A$2:$J$2692,7,0)</f>
        <v>0</v>
      </c>
      <c r="Y61" s="10">
        <f t="array" ref="Y61">VLOOKUP(A61,BUSINESS!$A$2:$J$2692,8,0)</f>
        <v>0</v>
      </c>
      <c r="Z61" s="10">
        <f t="array" ref="Z61">VLOOKUP(A61,BUSINESS!$A$2:$J$2692,9,0)</f>
        <v>0.7</v>
      </c>
      <c r="AA61" s="10">
        <f t="array" ref="AA61">VLOOKUP(A61,BUSINESS!$A$2:$J$2692,10,0)</f>
        <v>0.80300000000000005</v>
      </c>
      <c r="AB61" s="12">
        <f t="shared" si="0"/>
        <v>40583.370856206777</v>
      </c>
      <c r="AC61" s="10">
        <f t="shared" si="1"/>
        <v>6.6900924108091887E-3</v>
      </c>
      <c r="AD61" s="10">
        <f t="shared" si="2"/>
        <v>0</v>
      </c>
      <c r="AE61" s="10">
        <f t="shared" si="3"/>
        <v>0</v>
      </c>
      <c r="AF61">
        <f t="shared" si="5"/>
        <v>0</v>
      </c>
    </row>
    <row r="62" spans="1:32" ht="14.4">
      <c r="A62" s="7" t="str">
        <f t="shared" si="4"/>
        <v>Andorra-Europe 2009</v>
      </c>
      <c r="B62" s="7" t="s">
        <v>81</v>
      </c>
      <c r="C62" s="8" t="s">
        <v>76</v>
      </c>
      <c r="D62" s="9" t="s">
        <v>71</v>
      </c>
      <c r="E62" s="14">
        <v>6.2E-2</v>
      </c>
      <c r="F62" s="13">
        <v>3712034267</v>
      </c>
      <c r="G62" s="14">
        <v>3105</v>
      </c>
      <c r="H62" s="8"/>
      <c r="I62" s="10">
        <f t="array" ref="I62">VLOOKUP(A62,ENERGY!$A$2:$F$2691,5,0)</f>
        <v>0</v>
      </c>
      <c r="J62" s="11">
        <f t="array" ref="J62">VLOOKUP(A62,ENERGY!$A$2:$F$2691,6,0)</f>
        <v>546</v>
      </c>
      <c r="K62" s="10">
        <f t="array" ref="K62">VLOOKUP(A62,'HUMAN RESOURCES'!$A$2:$M$2692,5,0)</f>
        <v>0.01</v>
      </c>
      <c r="L62" s="11">
        <f t="array" ref="L62">VLOOKUP(A62,'HUMAN RESOURCES'!$A$2:$M$2692,6,0)</f>
        <v>3.0000000000000001E-3</v>
      </c>
      <c r="M62" s="10">
        <f t="array" ref="M62">VLOOKUP(A62,'HUMAN RESOURCES'!$A$2:$M$2692,7,0)</f>
        <v>0</v>
      </c>
      <c r="N62" s="10">
        <f t="array" ref="N62">VLOOKUP(A62,'HUMAN RESOURCES'!$A$2:$M$2692,8,0)</f>
        <v>0</v>
      </c>
      <c r="O62" s="10">
        <f t="array" ref="O62">VLOOKUP(A62,'HUMAN RESOURCES'!$A$2:$M$2692,9,0)</f>
        <v>0</v>
      </c>
      <c r="P62" s="10">
        <f t="array" ref="P62">VLOOKUP(A62,'HUMAN RESOURCES'!$A$2:$M$2692,10,0)</f>
        <v>0</v>
      </c>
      <c r="Q62" s="10">
        <f t="array" ref="Q62">VLOOKUP(A62,'HUMAN RESOURCES'!$A$2:$M$2692,11,0)</f>
        <v>0</v>
      </c>
      <c r="R62" s="10">
        <f t="array" ref="R62">VLOOKUP(A62,'HUMAN RESOURCES'!$A$2:$M$2692,12,0)</f>
        <v>78659</v>
      </c>
      <c r="S62" s="10">
        <f t="array" ref="S62">VLOOKUP(A62,'HUMAN RESOURCES'!$A$2:$M$2692,13,0)</f>
        <v>0.88400000000000001</v>
      </c>
      <c r="T62" s="10">
        <f t="array" ref="T62">VLOOKUP(A62,TOURISM!$A$2:$F$2692,5,0)</f>
        <v>0</v>
      </c>
      <c r="U62" s="10">
        <f t="array" ref="U62">VLOOKUP(A62,TOURISM!$A$2:$F$2692,6,0)</f>
        <v>0</v>
      </c>
      <c r="V62" s="10">
        <f t="array" ref="V62">VLOOKUP(A62,BUSINESS!$A$2:$J$2692,5,0)</f>
        <v>0</v>
      </c>
      <c r="W62" s="10">
        <f t="array" ref="W62">VLOOKUP(A62,BUSINESS!$A$2:$J$2692,6,0)</f>
        <v>0</v>
      </c>
      <c r="X62" s="10">
        <f t="array" ref="X62">VLOOKUP(A62,BUSINESS!$A$2:$J$2692,7,0)</f>
        <v>0</v>
      </c>
      <c r="Y62" s="10">
        <f t="array" ref="Y62">VLOOKUP(A62,BUSINESS!$A$2:$J$2692,8,0)</f>
        <v>0</v>
      </c>
      <c r="Z62" s="10">
        <f t="array" ref="Z62">VLOOKUP(A62,BUSINESS!$A$2:$J$2692,9,0)</f>
        <v>0.78500000000000003</v>
      </c>
      <c r="AA62" s="10">
        <f t="array" ref="AA62">VLOOKUP(A62,BUSINESS!$A$2:$J$2692,10,0)</f>
        <v>0.82099999999999995</v>
      </c>
      <c r="AB62" s="12">
        <f t="shared" si="0"/>
        <v>47191.47544464079</v>
      </c>
      <c r="AC62" s="10">
        <f t="shared" si="1"/>
        <v>6.9413544540357745E-3</v>
      </c>
      <c r="AD62" s="10">
        <f t="shared" si="2"/>
        <v>0</v>
      </c>
      <c r="AE62" s="10">
        <f t="shared" si="3"/>
        <v>0</v>
      </c>
      <c r="AF62">
        <f t="shared" si="5"/>
        <v>0</v>
      </c>
    </row>
    <row r="63" spans="1:32" ht="14.4">
      <c r="A63" s="7" t="str">
        <f t="shared" si="4"/>
        <v>Andorra-Europe 2010</v>
      </c>
      <c r="B63" s="7" t="s">
        <v>81</v>
      </c>
      <c r="C63" s="8" t="s">
        <v>76</v>
      </c>
      <c r="D63" s="9" t="s">
        <v>72</v>
      </c>
      <c r="E63" s="14">
        <v>6.2E-2</v>
      </c>
      <c r="F63" s="13">
        <v>3712034267</v>
      </c>
      <c r="G63" s="14">
        <v>2762</v>
      </c>
      <c r="H63" s="8"/>
      <c r="J63" s="11">
        <v>546</v>
      </c>
      <c r="K63" s="10">
        <f t="array" ref="K63">VLOOKUP(A63,'HUMAN RESOURCES'!$A$2:$M$2692,5,0)</f>
        <v>0.01</v>
      </c>
      <c r="L63" s="11">
        <f t="array" ref="L63">VLOOKUP(A63,'HUMAN RESOURCES'!$A$2:$M$2692,6,0)</f>
        <v>2E-3</v>
      </c>
      <c r="M63" s="10">
        <f t="array" ref="M63">VLOOKUP(A63,'HUMAN RESOURCES'!$A$2:$M$2692,7,0)</f>
        <v>0</v>
      </c>
      <c r="N63" s="10">
        <f t="array" ref="N63">VLOOKUP(A63,'HUMAN RESOURCES'!$A$2:$M$2692,8,0)</f>
        <v>0</v>
      </c>
      <c r="O63" s="10">
        <f t="array" ref="O63">VLOOKUP(A63,'HUMAN RESOURCES'!$A$2:$M$2692,9,0)</f>
        <v>0</v>
      </c>
      <c r="P63" s="10">
        <f t="array" ref="P63">VLOOKUP(A63,'HUMAN RESOURCES'!$A$2:$M$2692,10,0)</f>
        <v>0</v>
      </c>
      <c r="Q63" s="10">
        <f t="array" ref="Q63">VLOOKUP(A63,'HUMAN RESOURCES'!$A$2:$M$2692,11,0)</f>
        <v>0</v>
      </c>
      <c r="R63" s="10">
        <f t="array" ref="R63">VLOOKUP(A63,'HUMAN RESOURCES'!$A$2:$M$2692,12,0)</f>
        <v>77907</v>
      </c>
      <c r="S63" s="10">
        <f t="array" ref="S63">VLOOKUP(A63,'HUMAN RESOURCES'!$A$2:$M$2692,13,0)</f>
        <v>0.878</v>
      </c>
      <c r="T63" s="10">
        <f t="array" ref="T63">VLOOKUP(A63,TOURISM!$A$2:$F$2692,5,0)</f>
        <v>0</v>
      </c>
      <c r="U63" s="10">
        <f t="array" ref="U63">VLOOKUP(A63,TOURISM!$A$2:$F$2692,6,0)</f>
        <v>0</v>
      </c>
      <c r="V63" s="10">
        <f t="array" ref="V63">VLOOKUP(A63,BUSINESS!$A$2:$J$2692,5,0)</f>
        <v>0</v>
      </c>
      <c r="W63" s="10">
        <f t="array" ref="W63">VLOOKUP(A63,BUSINESS!$A$2:$J$2692,6,0)</f>
        <v>0</v>
      </c>
      <c r="X63" s="10">
        <f t="array" ref="X63">VLOOKUP(A63,BUSINESS!$A$2:$J$2692,7,0)</f>
        <v>0</v>
      </c>
      <c r="Y63" s="10">
        <f t="array" ref="Y63">VLOOKUP(A63,BUSINESS!$A$2:$J$2692,8,0)</f>
        <v>0</v>
      </c>
      <c r="Z63" s="10">
        <f t="array" ref="Z63">VLOOKUP(A63,BUSINESS!$A$2:$J$2692,9,0)</f>
        <v>0.81</v>
      </c>
      <c r="AA63" s="10">
        <f t="array" ref="AA63">VLOOKUP(A63,BUSINESS!$A$2:$J$2692,10,0)</f>
        <v>0.84099999999999997</v>
      </c>
      <c r="AB63" s="12">
        <f t="shared" si="0"/>
        <v>47646.992786270814</v>
      </c>
      <c r="AC63" s="10">
        <f t="shared" si="1"/>
        <v>7.008356116908622E-3</v>
      </c>
      <c r="AD63" s="10">
        <f t="shared" si="2"/>
        <v>0</v>
      </c>
      <c r="AE63" s="10">
        <f t="shared" si="3"/>
        <v>0</v>
      </c>
      <c r="AF63">
        <f t="shared" si="5"/>
        <v>0</v>
      </c>
    </row>
    <row r="64" spans="1:32" ht="14.4">
      <c r="A64" s="7" t="str">
        <f t="shared" si="4"/>
        <v>Andorra-Europe 2011</v>
      </c>
      <c r="B64" s="7" t="s">
        <v>81</v>
      </c>
      <c r="C64" s="8" t="s">
        <v>76</v>
      </c>
      <c r="D64" s="9" t="s">
        <v>73</v>
      </c>
      <c r="E64" s="14">
        <v>7.1999999999999995E-2</v>
      </c>
      <c r="F64" s="13">
        <v>3712034267</v>
      </c>
      <c r="G64" s="14">
        <v>2958</v>
      </c>
      <c r="H64" s="8"/>
      <c r="I64" s="10">
        <f t="array" ref="I64">VLOOKUP(A64,ENERGY!$A$2:$F$2691,5,0)</f>
        <v>0</v>
      </c>
      <c r="J64" s="11">
        <f t="array" ref="J64">VLOOKUP(A64,ENERGY!$A$2:$F$2691,6,0)</f>
        <v>565</v>
      </c>
      <c r="K64" s="10">
        <f t="array" ref="K64">VLOOKUP(A64,'HUMAN RESOURCES'!$A$2:$M$2692,5,0)</f>
        <v>0</v>
      </c>
      <c r="L64" s="11">
        <f t="array" ref="L64">VLOOKUP(A64,'HUMAN RESOURCES'!$A$2:$M$2692,6,0)</f>
        <v>2E-3</v>
      </c>
      <c r="M64" s="10">
        <f t="array" ref="M64">VLOOKUP(A64,'HUMAN RESOURCES'!$A$2:$M$2692,7,0)</f>
        <v>0</v>
      </c>
      <c r="N64" s="10">
        <f t="array" ref="N64">VLOOKUP(A64,'HUMAN RESOURCES'!$A$2:$M$2692,8,0)</f>
        <v>0</v>
      </c>
      <c r="O64" s="10">
        <f t="array" ref="O64">VLOOKUP(A64,'HUMAN RESOURCES'!$A$2:$M$2692,9,0)</f>
        <v>0</v>
      </c>
      <c r="P64" s="10">
        <f t="array" ref="P64">VLOOKUP(A64,'HUMAN RESOURCES'!$A$2:$M$2692,10,0)</f>
        <v>0</v>
      </c>
      <c r="Q64" s="10">
        <f t="array" ref="Q64">VLOOKUP(A64,'HUMAN RESOURCES'!$A$2:$M$2692,11,0)</f>
        <v>0</v>
      </c>
      <c r="R64" s="10">
        <f t="array" ref="R64">VLOOKUP(A64,'HUMAN RESOURCES'!$A$2:$M$2692,12,0)</f>
        <v>77865</v>
      </c>
      <c r="S64" s="10">
        <f t="array" ref="S64">VLOOKUP(A64,'HUMAN RESOURCES'!$A$2:$M$2692,13,0)</f>
        <v>0.873</v>
      </c>
      <c r="T64" s="10">
        <f t="array" ref="T64">VLOOKUP(A64,TOURISM!$A$2:$F$2692,5,0)</f>
        <v>0</v>
      </c>
      <c r="U64" s="10">
        <f t="array" ref="U64">VLOOKUP(A64,TOURISM!$A$2:$F$2692,6,0)</f>
        <v>0</v>
      </c>
      <c r="V64" s="10">
        <f t="array" ref="V64">VLOOKUP(A64,BUSINESS!$A$2:$J$2692,5,0)</f>
        <v>0</v>
      </c>
      <c r="W64" s="10">
        <f t="array" ref="W64">VLOOKUP(A64,BUSINESS!$A$2:$J$2692,6,0)</f>
        <v>0</v>
      </c>
      <c r="X64" s="10">
        <f t="array" ref="X64">VLOOKUP(A64,BUSINESS!$A$2:$J$2692,7,0)</f>
        <v>0</v>
      </c>
      <c r="Y64" s="10">
        <f t="array" ref="Y64">VLOOKUP(A64,BUSINESS!$A$2:$J$2692,8,0)</f>
        <v>0</v>
      </c>
      <c r="Z64" s="10">
        <f t="array" ref="Z64">VLOOKUP(A64,BUSINESS!$A$2:$J$2692,9,0)</f>
        <v>0.81</v>
      </c>
      <c r="AA64" s="10">
        <f t="array" ref="AA64">VLOOKUP(A64,BUSINESS!$A$2:$J$2692,10,0)</f>
        <v>0.83499999999999996</v>
      </c>
      <c r="AB64" s="12">
        <f t="shared" si="0"/>
        <v>47672.693341038976</v>
      </c>
      <c r="AC64" s="10">
        <f t="shared" si="1"/>
        <v>7.2561484620818082E-3</v>
      </c>
      <c r="AD64" s="10">
        <f t="shared" si="2"/>
        <v>0</v>
      </c>
      <c r="AE64" s="10">
        <f t="shared" si="3"/>
        <v>0</v>
      </c>
      <c r="AF64">
        <f t="shared" si="5"/>
        <v>0</v>
      </c>
    </row>
    <row r="65" spans="1:32" ht="14.4">
      <c r="A65" s="7" t="str">
        <f t="shared" si="4"/>
        <v>Andorra-Europe 2012</v>
      </c>
      <c r="B65" s="7" t="s">
        <v>81</v>
      </c>
      <c r="C65" s="8" t="s">
        <v>76</v>
      </c>
      <c r="D65" s="9" t="s">
        <v>74</v>
      </c>
      <c r="E65" s="14">
        <v>7.1999999999999995E-2</v>
      </c>
      <c r="F65" s="13">
        <v>3712034267</v>
      </c>
      <c r="G65" s="14">
        <v>3053</v>
      </c>
      <c r="H65" s="8"/>
      <c r="I65" s="10">
        <f t="array" ref="I65">VLOOKUP(A65,ENERGY!$A$2:$F$2691,5,0)</f>
        <v>0</v>
      </c>
      <c r="J65" s="11">
        <f t="array" ref="J65">VLOOKUP(A65,ENERGY!$A$2:$F$2691,6,0)</f>
        <v>532</v>
      </c>
      <c r="K65" s="10">
        <f t="array" ref="K65">VLOOKUP(A65,'HUMAN RESOURCES'!$A$2:$M$2692,5,0)</f>
        <v>0.01</v>
      </c>
      <c r="L65" s="11">
        <f t="array" ref="L65">VLOOKUP(A65,'HUMAN RESOURCES'!$A$2:$M$2692,6,0)</f>
        <v>2E-3</v>
      </c>
      <c r="M65" s="10">
        <f t="array" ref="M65">VLOOKUP(A65,'HUMAN RESOURCES'!$A$2:$M$2692,7,0)</f>
        <v>0</v>
      </c>
      <c r="N65" s="10">
        <f t="array" ref="N65">VLOOKUP(A65,'HUMAN RESOURCES'!$A$2:$M$2692,8,0)</f>
        <v>0</v>
      </c>
      <c r="O65" s="10">
        <f t="array" ref="O65">VLOOKUP(A65,'HUMAN RESOURCES'!$A$2:$M$2692,9,0)</f>
        <v>0</v>
      </c>
      <c r="P65" s="10">
        <f t="array" ref="P65">VLOOKUP(A65,'HUMAN RESOURCES'!$A$2:$M$2692,10,0)</f>
        <v>0</v>
      </c>
      <c r="Q65" s="10">
        <f t="array" ref="Q65">VLOOKUP(A65,'HUMAN RESOURCES'!$A$2:$M$2692,11,0)</f>
        <v>0</v>
      </c>
      <c r="R65" s="10">
        <f t="array" ref="R65">VLOOKUP(A65,'HUMAN RESOURCES'!$A$2:$M$2692,12,0)</f>
        <v>78360</v>
      </c>
      <c r="S65" s="10">
        <f t="array" ref="S65">VLOOKUP(A65,'HUMAN RESOURCES'!$A$2:$M$2692,13,0)</f>
        <v>0.86699999999999999</v>
      </c>
      <c r="T65" s="10">
        <f t="array" ref="T65">VLOOKUP(A65,TOURISM!$A$2:$F$2692,5,0)</f>
        <v>0</v>
      </c>
      <c r="U65" s="10">
        <f t="array" ref="U65">VLOOKUP(A65,TOURISM!$A$2:$F$2692,6,0)</f>
        <v>0</v>
      </c>
      <c r="V65" s="10">
        <f t="array" ref="V65">VLOOKUP(A65,BUSINESS!$A$2:$J$2692,5,0)</f>
        <v>0</v>
      </c>
      <c r="W65" s="10">
        <f t="array" ref="W65">VLOOKUP(A65,BUSINESS!$A$2:$J$2692,6,0)</f>
        <v>0</v>
      </c>
      <c r="X65" s="10">
        <f t="array" ref="X65">VLOOKUP(A65,BUSINESS!$A$2:$J$2692,7,0)</f>
        <v>0</v>
      </c>
      <c r="Y65" s="10">
        <f t="array" ref="Y65">VLOOKUP(A65,BUSINESS!$A$2:$J$2692,8,0)</f>
        <v>0</v>
      </c>
      <c r="Z65" s="10">
        <f t="array" ref="Z65">VLOOKUP(A65,BUSINESS!$A$2:$J$2692,9,0)</f>
        <v>0.86399999999999999</v>
      </c>
      <c r="AA65" s="10">
        <f t="array" ref="AA65">VLOOKUP(A65,BUSINESS!$A$2:$J$2692,10,0)</f>
        <v>0.81499999999999995</v>
      </c>
      <c r="AB65" s="12">
        <f t="shared" si="0"/>
        <v>47371.545010209287</v>
      </c>
      <c r="AC65" s="10">
        <f t="shared" si="1"/>
        <v>6.789178152118428E-3</v>
      </c>
      <c r="AD65" s="10">
        <f t="shared" si="2"/>
        <v>0</v>
      </c>
      <c r="AE65" s="10">
        <f t="shared" si="3"/>
        <v>0</v>
      </c>
      <c r="AF65">
        <f t="shared" si="5"/>
        <v>0</v>
      </c>
    </row>
    <row r="66" spans="1:32" ht="14.4">
      <c r="A66" s="7" t="str">
        <f t="shared" si="4"/>
        <v>Andorra-Europe 2000</v>
      </c>
      <c r="B66" s="7" t="s">
        <v>81</v>
      </c>
      <c r="C66" s="8" t="s">
        <v>76</v>
      </c>
      <c r="D66" s="9" t="s">
        <v>62</v>
      </c>
      <c r="E66" s="14">
        <v>8.3000000000000004E-2</v>
      </c>
      <c r="F66" s="7"/>
      <c r="G66" s="14">
        <v>3057</v>
      </c>
      <c r="H66" s="8"/>
      <c r="I66" s="10">
        <f t="array" ref="I66">VLOOKUP(A66,ENERGY!$A$2:$F$2691,5,0)</f>
        <v>0</v>
      </c>
      <c r="J66" s="11">
        <f t="array" ref="J66">VLOOKUP(A66,ENERGY!$A$2:$F$2691,6,0)</f>
        <v>0</v>
      </c>
      <c r="K66" s="10">
        <f t="array" ref="K66">VLOOKUP(A66,'HUMAN RESOURCES'!$A$2:$M$2692,5,0)</f>
        <v>1.0999999999999999E-2</v>
      </c>
      <c r="L66" s="11">
        <f t="array" ref="L66">VLOOKUP(A66,'HUMAN RESOURCES'!$A$2:$M$2692,6,0)</f>
        <v>4.0000000000000001E-3</v>
      </c>
      <c r="M66" s="10">
        <f t="array" ref="M66">VLOOKUP(A66,'HUMAN RESOURCES'!$A$2:$M$2692,7,0)</f>
        <v>0</v>
      </c>
      <c r="N66" s="10">
        <f t="array" ref="N66">VLOOKUP(A66,'HUMAN RESOURCES'!$A$2:$M$2692,8,0)</f>
        <v>0</v>
      </c>
      <c r="O66" s="10">
        <f t="array" ref="O66">VLOOKUP(A66,'HUMAN RESOURCES'!$A$2:$M$2692,9,0)</f>
        <v>0</v>
      </c>
      <c r="P66" s="10">
        <f t="array" ref="P66">VLOOKUP(A66,'HUMAN RESOURCES'!$A$2:$M$2692,10,0)</f>
        <v>0</v>
      </c>
      <c r="Q66" s="10">
        <f t="array" ref="Q66">VLOOKUP(A66,'HUMAN RESOURCES'!$A$2:$M$2692,11,0)</f>
        <v>0</v>
      </c>
      <c r="R66" s="10">
        <f t="array" ref="R66">VLOOKUP(A66,'HUMAN RESOURCES'!$A$2:$M$2692,12,0)</f>
        <v>65399</v>
      </c>
      <c r="S66" s="10">
        <f t="array" ref="S66">VLOOKUP(A66,'HUMAN RESOURCES'!$A$2:$M$2692,13,0)</f>
        <v>0.92400000000000004</v>
      </c>
      <c r="T66" s="10">
        <f t="array" ref="T66">VLOOKUP(A66,TOURISM!$A$2:$F$2692,5,0)</f>
        <v>0</v>
      </c>
      <c r="U66" s="10">
        <f t="array" ref="U66">VLOOKUP(A66,TOURISM!$A$2:$F$2692,6,0)</f>
        <v>0</v>
      </c>
      <c r="V66" s="10">
        <f t="array" ref="V66">VLOOKUP(A66,BUSINESS!$A$2:$J$2692,5,0)</f>
        <v>0</v>
      </c>
      <c r="W66" s="10">
        <f t="array" ref="W66">VLOOKUP(A66,BUSINESS!$A$2:$J$2692,6,0)</f>
        <v>0</v>
      </c>
      <c r="X66" s="10">
        <f t="array" ref="X66">VLOOKUP(A66,BUSINESS!$A$2:$J$2692,7,0)</f>
        <v>0</v>
      </c>
      <c r="Y66" s="10">
        <f t="array" ref="Y66">VLOOKUP(A66,BUSINESS!$A$2:$J$2692,8,0)</f>
        <v>0</v>
      </c>
      <c r="Z66" s="10">
        <f t="array" ref="Z66">VLOOKUP(A66,BUSINESS!$A$2:$J$2692,9,0)</f>
        <v>0.105</v>
      </c>
      <c r="AA66" s="10">
        <f t="array" ref="AA66">VLOOKUP(A66,BUSINESS!$A$2:$J$2692,10,0)</f>
        <v>0.36</v>
      </c>
      <c r="AB66" s="12">
        <f t="shared" ref="AB66:AB129" si="6">F66/R66</f>
        <v>0</v>
      </c>
      <c r="AC66" s="10">
        <f t="shared" si="1"/>
        <v>0</v>
      </c>
      <c r="AD66" s="10">
        <f t="shared" si="2"/>
        <v>0</v>
      </c>
      <c r="AE66" s="10">
        <f t="shared" si="3"/>
        <v>0</v>
      </c>
      <c r="AF66">
        <f t="shared" si="5"/>
        <v>0</v>
      </c>
    </row>
    <row r="67" spans="1:32" ht="14.4">
      <c r="A67" s="7" t="str">
        <f t="shared" ref="A67:A130" si="7">CONCATENATE(B67," ",D67)</f>
        <v>Angola-Africa 2001</v>
      </c>
      <c r="B67" s="7" t="s">
        <v>82</v>
      </c>
      <c r="C67" s="8" t="s">
        <v>78</v>
      </c>
      <c r="D67" s="9" t="s">
        <v>63</v>
      </c>
      <c r="E67" s="14">
        <v>3.4000000000000002E-2</v>
      </c>
      <c r="F67" s="13">
        <v>9129594819</v>
      </c>
      <c r="G67" s="14">
        <v>22</v>
      </c>
      <c r="H67" s="14">
        <v>1.032</v>
      </c>
      <c r="I67" s="10">
        <f t="array" ref="I67">VLOOKUP(A67,ENERGY!$A$2:$F$2691,5,0)</f>
        <v>13576</v>
      </c>
      <c r="J67" s="11">
        <f t="array" ref="J67">VLOOKUP(A67,ENERGY!$A$2:$F$2691,6,0)</f>
        <v>0</v>
      </c>
      <c r="K67" s="10">
        <f t="array" ref="K67">VLOOKUP(A67,'HUMAN RESOURCES'!$A$2:$M$2692,5,0)</f>
        <v>0.05</v>
      </c>
      <c r="L67" s="11">
        <f t="array" ref="L67">VLOOKUP(A67,'HUMAN RESOURCES'!$A$2:$M$2692,6,0)</f>
        <v>0.127</v>
      </c>
      <c r="M67" s="10">
        <f t="array" ref="M67">VLOOKUP(A67,'HUMAN RESOURCES'!$A$2:$M$2692,7,0)</f>
        <v>47</v>
      </c>
      <c r="N67" s="10">
        <f t="array" ref="N67">VLOOKUP(A67,'HUMAN RESOURCES'!$A$2:$M$2692,8,0)</f>
        <v>45</v>
      </c>
      <c r="O67" s="10">
        <f t="array" ref="O67">VLOOKUP(A67,'HUMAN RESOURCES'!$A$2:$M$2692,9,0)</f>
        <v>0.47699999999999998</v>
      </c>
      <c r="P67" s="10">
        <f t="array" ref="P67">VLOOKUP(A67,'HUMAN RESOURCES'!$A$2:$M$2692,10,0)</f>
        <v>0.499</v>
      </c>
      <c r="Q67" s="10">
        <f t="array" ref="Q67">VLOOKUP(A67,'HUMAN RESOURCES'!$A$2:$M$2692,11,0)</f>
        <v>2.5000000000000001E-2</v>
      </c>
      <c r="R67" s="10">
        <f t="array" ref="R67">VLOOKUP(A67,'HUMAN RESOURCES'!$A$2:$M$2692,12,0)</f>
        <v>14385283</v>
      </c>
      <c r="S67" s="10">
        <f t="array" ref="S67">VLOOKUP(A67,'HUMAN RESOURCES'!$A$2:$M$2692,13,0)</f>
        <v>0.33200000000000002</v>
      </c>
      <c r="T67" s="10">
        <f t="array" ref="T67">VLOOKUP(A67,TOURISM!$A$2:$F$2692,5,0)</f>
        <v>35000000</v>
      </c>
      <c r="U67" s="10">
        <f t="array" ref="U67">VLOOKUP(A67,TOURISM!$A$2:$F$2692,6,0)</f>
        <v>80000000</v>
      </c>
      <c r="V67" s="10">
        <f t="array" ref="V67">VLOOKUP(A67,BUSINESS!$A$2:$J$2692,5,0)</f>
        <v>0</v>
      </c>
      <c r="W67" s="10">
        <f t="array" ref="W67">VLOOKUP(A67,BUSINESS!$A$2:$J$2692,6,0)</f>
        <v>0</v>
      </c>
      <c r="X67" s="10">
        <f t="array" ref="X67">VLOOKUP(A67,BUSINESS!$A$2:$J$2692,7,0)</f>
        <v>0</v>
      </c>
      <c r="Y67" s="10">
        <f t="array" ref="Y67">VLOOKUP(A67,BUSINESS!$A$2:$J$2692,8,0)</f>
        <v>0</v>
      </c>
      <c r="Z67" s="10">
        <f t="array" ref="Z67">VLOOKUP(A67,BUSINESS!$A$2:$J$2692,9,0)</f>
        <v>1E-3</v>
      </c>
      <c r="AA67" s="10">
        <f t="array" ref="AA67">VLOOKUP(A67,BUSINESS!$A$2:$J$2692,10,0)</f>
        <v>5.0000000000000001E-3</v>
      </c>
      <c r="AB67" s="12">
        <f t="shared" si="6"/>
        <v>634.64825954414664</v>
      </c>
      <c r="AC67" s="10">
        <f t="shared" si="1"/>
        <v>0</v>
      </c>
      <c r="AD67" s="10">
        <f t="shared" si="2"/>
        <v>9.4374229551132225E-4</v>
      </c>
      <c r="AE67" s="10">
        <f t="shared" si="3"/>
        <v>5.5612392192770903</v>
      </c>
      <c r="AF67">
        <f t="shared" ref="AF67:AF130" si="8">T67/R67</f>
        <v>2.433042158433727</v>
      </c>
    </row>
    <row r="68" spans="1:32" ht="14.4">
      <c r="A68" s="7" t="str">
        <f t="shared" si="7"/>
        <v>Angola-Africa 2002</v>
      </c>
      <c r="B68" s="7" t="s">
        <v>82</v>
      </c>
      <c r="C68" s="8" t="s">
        <v>78</v>
      </c>
      <c r="D68" s="9" t="s">
        <v>64</v>
      </c>
      <c r="E68" s="14">
        <v>5.8000000000000003E-2</v>
      </c>
      <c r="F68" s="13">
        <v>8936079253</v>
      </c>
      <c r="G68" s="14">
        <v>36</v>
      </c>
      <c r="H68" s="14">
        <v>0.96</v>
      </c>
      <c r="I68" s="10">
        <f t="array" ref="I68">VLOOKUP(A68,ENERGY!$A$2:$F$2691,5,0)</f>
        <v>13378</v>
      </c>
      <c r="J68" s="11">
        <f t="array" ref="J68">VLOOKUP(A68,ENERGY!$A$2:$F$2691,6,0)</f>
        <v>30418</v>
      </c>
      <c r="K68" s="10">
        <f t="array" ref="K68">VLOOKUP(A68,'HUMAN RESOURCES'!$A$2:$M$2692,5,0)</f>
        <v>0.05</v>
      </c>
      <c r="L68" s="11">
        <f t="array" ref="L68">VLOOKUP(A68,'HUMAN RESOURCES'!$A$2:$M$2692,6,0)</f>
        <v>0.126</v>
      </c>
      <c r="M68" s="10">
        <f t="array" ref="M68">VLOOKUP(A68,'HUMAN RESOURCES'!$A$2:$M$2692,7,0)</f>
        <v>48</v>
      </c>
      <c r="N68" s="10">
        <f t="array" ref="N68">VLOOKUP(A68,'HUMAN RESOURCES'!$A$2:$M$2692,8,0)</f>
        <v>45</v>
      </c>
      <c r="O68" s="10">
        <f t="array" ref="O68">VLOOKUP(A68,'HUMAN RESOURCES'!$A$2:$M$2692,9,0)</f>
        <v>0.47699999999999998</v>
      </c>
      <c r="P68" s="10">
        <f t="array" ref="P68">VLOOKUP(A68,'HUMAN RESOURCES'!$A$2:$M$2692,10,0)</f>
        <v>0.499</v>
      </c>
      <c r="Q68" s="10">
        <f t="array" ref="Q68">VLOOKUP(A68,'HUMAN RESOURCES'!$A$2:$M$2692,11,0)</f>
        <v>2.5000000000000001E-2</v>
      </c>
      <c r="R68" s="10">
        <f t="array" ref="R68">VLOOKUP(A68,'HUMAN RESOURCES'!$A$2:$M$2692,12,0)</f>
        <v>14886574</v>
      </c>
      <c r="S68" s="10">
        <f t="array" ref="S68">VLOOKUP(A68,'HUMAN RESOURCES'!$A$2:$M$2692,13,0)</f>
        <v>0.33900000000000002</v>
      </c>
      <c r="T68" s="10">
        <f t="array" ref="T68">VLOOKUP(A68,TOURISM!$A$2:$F$2692,5,0)</f>
        <v>51000000</v>
      </c>
      <c r="U68" s="10">
        <f t="array" ref="U68">VLOOKUP(A68,TOURISM!$A$2:$F$2692,6,0)</f>
        <v>52000000</v>
      </c>
      <c r="V68" s="10">
        <f t="array" ref="V68">VLOOKUP(A68,BUSINESS!$A$2:$J$2692,5,0)</f>
        <v>0</v>
      </c>
      <c r="W68" s="10">
        <f t="array" ref="W68">VLOOKUP(A68,BUSINESS!$A$2:$J$2692,6,0)</f>
        <v>0</v>
      </c>
      <c r="X68" s="10">
        <f t="array" ref="X68">VLOOKUP(A68,BUSINESS!$A$2:$J$2692,7,0)</f>
        <v>0</v>
      </c>
      <c r="Y68" s="10">
        <f t="array" ref="Y68">VLOOKUP(A68,BUSINESS!$A$2:$J$2692,8,0)</f>
        <v>0</v>
      </c>
      <c r="Z68" s="10">
        <f t="array" ref="Z68">VLOOKUP(A68,BUSINESS!$A$2:$J$2692,9,0)</f>
        <v>3.0000000000000001E-3</v>
      </c>
      <c r="AA68" s="10">
        <f t="array" ref="AA68">VLOOKUP(A68,BUSINESS!$A$2:$J$2692,10,0)</f>
        <v>8.9999999999999993E-3</v>
      </c>
      <c r="AB68" s="12">
        <f t="shared" si="6"/>
        <v>600.27775719248768</v>
      </c>
      <c r="AC68" s="10">
        <f t="shared" si="1"/>
        <v>2.0433176901549005E-3</v>
      </c>
      <c r="AD68" s="10">
        <f t="shared" si="2"/>
        <v>8.9866210989848977E-4</v>
      </c>
      <c r="AE68" s="10">
        <f t="shared" si="3"/>
        <v>3.4930804092331789</v>
      </c>
      <c r="AF68">
        <f t="shared" si="8"/>
        <v>3.4259057859786948</v>
      </c>
    </row>
    <row r="69" spans="1:32" ht="14.4">
      <c r="A69" s="7" t="str">
        <f t="shared" si="7"/>
        <v>Angola-Africa 2003</v>
      </c>
      <c r="B69" s="7" t="s">
        <v>82</v>
      </c>
      <c r="C69" s="8" t="s">
        <v>78</v>
      </c>
      <c r="D69" s="9" t="s">
        <v>65</v>
      </c>
      <c r="E69" s="14">
        <v>4.3999999999999997E-2</v>
      </c>
      <c r="F69" s="13">
        <v>12497346043</v>
      </c>
      <c r="G69" s="14">
        <v>33</v>
      </c>
      <c r="H69" s="14">
        <v>0.97299999999999998</v>
      </c>
      <c r="I69" s="10">
        <f t="array" ref="I69">VLOOKUP(A69,ENERGY!$A$2:$F$2691,5,0)</f>
        <v>12586</v>
      </c>
      <c r="J69" s="11">
        <f t="array" ref="J69">VLOOKUP(A69,ENERGY!$A$2:$F$2691,6,0)</f>
        <v>27836</v>
      </c>
      <c r="K69" s="10">
        <f t="array" ref="K69">VLOOKUP(A69,'HUMAN RESOURCES'!$A$2:$M$2692,5,0)</f>
        <v>0.05</v>
      </c>
      <c r="L69" s="11">
        <f t="array" ref="L69">VLOOKUP(A69,'HUMAN RESOURCES'!$A$2:$M$2692,6,0)</f>
        <v>0.125</v>
      </c>
      <c r="M69" s="10">
        <f t="array" ref="M69">VLOOKUP(A69,'HUMAN RESOURCES'!$A$2:$M$2692,7,0)</f>
        <v>49</v>
      </c>
      <c r="N69" s="10">
        <f t="array" ref="N69">VLOOKUP(A69,'HUMAN RESOURCES'!$A$2:$M$2692,8,0)</f>
        <v>46</v>
      </c>
      <c r="O69" s="10">
        <f t="array" ref="O69">VLOOKUP(A69,'HUMAN RESOURCES'!$A$2:$M$2692,9,0)</f>
        <v>0.47699999999999998</v>
      </c>
      <c r="P69" s="10">
        <f t="array" ref="P69">VLOOKUP(A69,'HUMAN RESOURCES'!$A$2:$M$2692,10,0)</f>
        <v>0.498</v>
      </c>
      <c r="Q69" s="10">
        <f t="array" ref="Q69">VLOOKUP(A69,'HUMAN RESOURCES'!$A$2:$M$2692,11,0)</f>
        <v>2.5000000000000001E-2</v>
      </c>
      <c r="R69" s="10">
        <f t="array" ref="R69">VLOOKUP(A69,'HUMAN RESOURCES'!$A$2:$M$2692,12,0)</f>
        <v>15421075</v>
      </c>
      <c r="S69" s="10">
        <f t="array" ref="S69">VLOOKUP(A69,'HUMAN RESOURCES'!$A$2:$M$2692,13,0)</f>
        <v>0.34599999999999997</v>
      </c>
      <c r="T69" s="10">
        <f t="array" ref="T69">VLOOKUP(A69,TOURISM!$A$2:$F$2692,5,0)</f>
        <v>63000000</v>
      </c>
      <c r="U69" s="10">
        <f t="array" ref="U69">VLOOKUP(A69,TOURISM!$A$2:$F$2692,6,0)</f>
        <v>49000000</v>
      </c>
      <c r="V69" s="10">
        <f t="array" ref="V69">VLOOKUP(A69,BUSINESS!$A$2:$J$2692,5,0)</f>
        <v>0</v>
      </c>
      <c r="W69" s="10">
        <f t="array" ref="W69">VLOOKUP(A69,BUSINESS!$A$2:$J$2692,6,0)</f>
        <v>119</v>
      </c>
      <c r="X69" s="10">
        <f t="array" ref="X69">VLOOKUP(A69,BUSINESS!$A$2:$J$2692,7,0)</f>
        <v>0</v>
      </c>
      <c r="Y69" s="10">
        <f t="array" ref="Y69">VLOOKUP(A69,BUSINESS!$A$2:$J$2692,8,0)</f>
        <v>0</v>
      </c>
      <c r="Z69" s="10">
        <f t="array" ref="Z69">VLOOKUP(A69,BUSINESS!$A$2:$J$2692,9,0)</f>
        <v>4.0000000000000001E-3</v>
      </c>
      <c r="AA69" s="10">
        <f t="array" ref="AA69">VLOOKUP(A69,BUSINESS!$A$2:$J$2692,10,0)</f>
        <v>2.3E-2</v>
      </c>
      <c r="AB69" s="12">
        <f t="shared" si="6"/>
        <v>810.40692967254233</v>
      </c>
      <c r="AC69" s="10">
        <f t="shared" si="1"/>
        <v>1.8050622281520581E-3</v>
      </c>
      <c r="AD69" s="10">
        <f t="shared" si="2"/>
        <v>8.1615581274327507E-4</v>
      </c>
      <c r="AE69" s="10">
        <f t="shared" si="3"/>
        <v>3.1774697937724836</v>
      </c>
      <c r="AF69">
        <f t="shared" si="8"/>
        <v>4.0853183062789071</v>
      </c>
    </row>
    <row r="70" spans="1:32" ht="14.4">
      <c r="A70" s="7" t="str">
        <f t="shared" si="7"/>
        <v>Angola-Africa 2004</v>
      </c>
      <c r="B70" s="7" t="s">
        <v>82</v>
      </c>
      <c r="C70" s="8" t="s">
        <v>78</v>
      </c>
      <c r="D70" s="9" t="s">
        <v>66</v>
      </c>
      <c r="E70" s="14">
        <v>4.9000000000000002E-2</v>
      </c>
      <c r="F70" s="13">
        <v>14188949240</v>
      </c>
      <c r="G70" s="14">
        <v>45</v>
      </c>
      <c r="H70" s="14">
        <v>0.96099999999999997</v>
      </c>
      <c r="I70" s="10">
        <f t="array" ref="I70">VLOOKUP(A70,ENERGY!$A$2:$F$2691,5,0)</f>
        <v>11584</v>
      </c>
      <c r="J70" s="11">
        <f t="array" ref="J70">VLOOKUP(A70,ENERGY!$A$2:$F$2691,6,0)</f>
        <v>26597</v>
      </c>
      <c r="K70" s="10">
        <f t="array" ref="K70">VLOOKUP(A70,'HUMAN RESOURCES'!$A$2:$M$2692,5,0)</f>
        <v>0.05</v>
      </c>
      <c r="L70" s="11">
        <f t="array" ref="L70">VLOOKUP(A70,'HUMAN RESOURCES'!$A$2:$M$2692,6,0)</f>
        <v>0.123</v>
      </c>
      <c r="M70" s="10">
        <f t="array" ref="M70">VLOOKUP(A70,'HUMAN RESOURCES'!$A$2:$M$2692,7,0)</f>
        <v>49</v>
      </c>
      <c r="N70" s="10">
        <f t="array" ref="N70">VLOOKUP(A70,'HUMAN RESOURCES'!$A$2:$M$2692,8,0)</f>
        <v>47</v>
      </c>
      <c r="O70" s="10">
        <f t="array" ref="O70">VLOOKUP(A70,'HUMAN RESOURCES'!$A$2:$M$2692,9,0)</f>
        <v>0.47699999999999998</v>
      </c>
      <c r="P70" s="10">
        <f t="array" ref="P70">VLOOKUP(A70,'HUMAN RESOURCES'!$A$2:$M$2692,10,0)</f>
        <v>0.498</v>
      </c>
      <c r="Q70" s="10">
        <f t="array" ref="Q70">VLOOKUP(A70,'HUMAN RESOURCES'!$A$2:$M$2692,11,0)</f>
        <v>2.5000000000000001E-2</v>
      </c>
      <c r="R70" s="10">
        <f t="array" ref="R70">VLOOKUP(A70,'HUMAN RESOURCES'!$A$2:$M$2692,12,0)</f>
        <v>15976715</v>
      </c>
      <c r="S70" s="10">
        <f t="array" ref="S70">VLOOKUP(A70,'HUMAN RESOURCES'!$A$2:$M$2692,13,0)</f>
        <v>0.35399999999999998</v>
      </c>
      <c r="T70" s="10">
        <f t="array" ref="T70">VLOOKUP(A70,TOURISM!$A$2:$F$2692,5,0)</f>
        <v>82000000</v>
      </c>
      <c r="U70" s="10">
        <f t="array" ref="U70">VLOOKUP(A70,TOURISM!$A$2:$F$2692,6,0)</f>
        <v>86000000</v>
      </c>
      <c r="V70" s="10">
        <f t="array" ref="V70">VLOOKUP(A70,BUSINESS!$A$2:$J$2692,5,0)</f>
        <v>0</v>
      </c>
      <c r="W70" s="10">
        <f t="array" ref="W70">VLOOKUP(A70,BUSINESS!$A$2:$J$2692,6,0)</f>
        <v>119</v>
      </c>
      <c r="X70" s="10">
        <f t="array" ref="X70">VLOOKUP(A70,BUSINESS!$A$2:$J$2692,7,0)</f>
        <v>0</v>
      </c>
      <c r="Y70" s="10">
        <f t="array" ref="Y70">VLOOKUP(A70,BUSINESS!$A$2:$J$2692,8,0)</f>
        <v>0</v>
      </c>
      <c r="Z70" s="10">
        <f t="array" ref="Z70">VLOOKUP(A70,BUSINESS!$A$2:$J$2692,9,0)</f>
        <v>5.0000000000000001E-3</v>
      </c>
      <c r="AA70" s="10">
        <f t="array" ref="AA70">VLOOKUP(A70,BUSINESS!$A$2:$J$2692,10,0)</f>
        <v>4.5999999999999999E-2</v>
      </c>
      <c r="AB70" s="12">
        <f t="shared" si="6"/>
        <v>888.1017931408303</v>
      </c>
      <c r="AC70" s="10">
        <f t="shared" si="1"/>
        <v>1.6647352099602452E-3</v>
      </c>
      <c r="AD70" s="10">
        <f t="shared" si="2"/>
        <v>7.2505518186936424E-4</v>
      </c>
      <c r="AE70" s="10">
        <f t="shared" si="3"/>
        <v>5.3828337051765649</v>
      </c>
      <c r="AF70">
        <f t="shared" si="8"/>
        <v>5.1324693467962597</v>
      </c>
    </row>
    <row r="71" spans="1:32" ht="14.4">
      <c r="A71" s="7" t="str">
        <f t="shared" si="7"/>
        <v>Angola-Africa 2005</v>
      </c>
      <c r="B71" s="7" t="s">
        <v>82</v>
      </c>
      <c r="C71" s="8" t="s">
        <v>78</v>
      </c>
      <c r="D71" s="9" t="s">
        <v>67</v>
      </c>
      <c r="E71" s="14">
        <v>5.0999999999999997E-2</v>
      </c>
      <c r="F71" s="13">
        <v>19640862550</v>
      </c>
      <c r="G71" s="14">
        <v>63</v>
      </c>
      <c r="H71" s="14">
        <v>0.82299999999999995</v>
      </c>
      <c r="I71" s="10">
        <f t="array" ref="I71">VLOOKUP(A71,ENERGY!$A$2:$F$2691,5,0)</f>
        <v>10697</v>
      </c>
      <c r="J71" s="11">
        <f t="array" ref="J71">VLOOKUP(A71,ENERGY!$A$2:$F$2691,6,0)</f>
        <v>25152</v>
      </c>
      <c r="K71" s="10">
        <f t="array" ref="K71">VLOOKUP(A71,'HUMAN RESOURCES'!$A$2:$M$2692,5,0)</f>
        <v>4.9000000000000002E-2</v>
      </c>
      <c r="L71" s="11">
        <f t="array" ref="L71">VLOOKUP(A71,'HUMAN RESOURCES'!$A$2:$M$2692,6,0)</f>
        <v>0.122</v>
      </c>
      <c r="M71" s="10">
        <f t="array" ref="M71">VLOOKUP(A71,'HUMAN RESOURCES'!$A$2:$M$2692,7,0)</f>
        <v>50</v>
      </c>
      <c r="N71" s="10">
        <f t="array" ref="N71">VLOOKUP(A71,'HUMAN RESOURCES'!$A$2:$M$2692,8,0)</f>
        <v>47</v>
      </c>
      <c r="O71" s="10">
        <f t="array" ref="O71">VLOOKUP(A71,'HUMAN RESOURCES'!$A$2:$M$2692,9,0)</f>
        <v>0.47799999999999998</v>
      </c>
      <c r="P71" s="10">
        <f t="array" ref="P71">VLOOKUP(A71,'HUMAN RESOURCES'!$A$2:$M$2692,10,0)</f>
        <v>0.498</v>
      </c>
      <c r="Q71" s="10">
        <f t="array" ref="Q71">VLOOKUP(A71,'HUMAN RESOURCES'!$A$2:$M$2692,11,0)</f>
        <v>2.5000000000000001E-2</v>
      </c>
      <c r="R71" s="10">
        <f t="array" ref="R71">VLOOKUP(A71,'HUMAN RESOURCES'!$A$2:$M$2692,12,0)</f>
        <v>16544376</v>
      </c>
      <c r="S71" s="10">
        <f t="array" ref="S71">VLOOKUP(A71,'HUMAN RESOURCES'!$A$2:$M$2692,13,0)</f>
        <v>0.36199999999999999</v>
      </c>
      <c r="T71" s="10">
        <f t="array" ref="T71">VLOOKUP(A71,TOURISM!$A$2:$F$2692,5,0)</f>
        <v>103000000</v>
      </c>
      <c r="U71" s="10">
        <f t="array" ref="U71">VLOOKUP(A71,TOURISM!$A$2:$F$2692,6,0)</f>
        <v>135000000</v>
      </c>
      <c r="V71" s="10">
        <f t="array" ref="V71">VLOOKUP(A71,BUSINESS!$A$2:$J$2692,5,0)</f>
        <v>0.52100000000000002</v>
      </c>
      <c r="W71" s="10">
        <f t="array" ref="W71">VLOOKUP(A71,BUSINESS!$A$2:$J$2692,6,0)</f>
        <v>119</v>
      </c>
      <c r="X71" s="10">
        <f t="array" ref="X71">VLOOKUP(A71,BUSINESS!$A$2:$J$2692,7,0)</f>
        <v>0</v>
      </c>
      <c r="Y71" s="10">
        <f t="array" ref="Y71">VLOOKUP(A71,BUSINESS!$A$2:$J$2692,8,0)</f>
        <v>272</v>
      </c>
      <c r="Z71" s="10">
        <f t="array" ref="Z71">VLOOKUP(A71,BUSINESS!$A$2:$J$2692,9,0)</f>
        <v>1.0999999999999999E-2</v>
      </c>
      <c r="AA71" s="10">
        <f t="array" ref="AA71">VLOOKUP(A71,BUSINESS!$A$2:$J$2692,10,0)</f>
        <v>9.7000000000000003E-2</v>
      </c>
      <c r="AB71" s="12">
        <f t="shared" si="6"/>
        <v>1187.162486515055</v>
      </c>
      <c r="AC71" s="10">
        <f t="shared" si="1"/>
        <v>1.5202749260534215E-3</v>
      </c>
      <c r="AD71" s="10">
        <f t="shared" si="2"/>
        <v>6.4656412547683874E-4</v>
      </c>
      <c r="AE71" s="10">
        <f t="shared" si="3"/>
        <v>8.159872575429862</v>
      </c>
      <c r="AF71">
        <f t="shared" si="8"/>
        <v>6.2256805575501915</v>
      </c>
    </row>
    <row r="72" spans="1:32" ht="14.4">
      <c r="A72" s="7" t="str">
        <f t="shared" si="7"/>
        <v>Angola-Africa 2006</v>
      </c>
      <c r="B72" s="7" t="s">
        <v>82</v>
      </c>
      <c r="C72" s="8" t="s">
        <v>78</v>
      </c>
      <c r="D72" s="9" t="s">
        <v>68</v>
      </c>
      <c r="E72" s="14">
        <v>4.2000000000000003E-2</v>
      </c>
      <c r="F72" s="13">
        <v>28233699240</v>
      </c>
      <c r="G72" s="14">
        <v>71</v>
      </c>
      <c r="H72" s="14">
        <v>0.67700000000000005</v>
      </c>
      <c r="I72" s="10">
        <v>10697</v>
      </c>
      <c r="J72" s="11">
        <v>25152</v>
      </c>
      <c r="K72" s="10">
        <f t="array" ref="K72">VLOOKUP(A72,'HUMAN RESOURCES'!$A$2:$M$2692,5,0)</f>
        <v>4.9000000000000002E-2</v>
      </c>
      <c r="L72" s="11">
        <f t="array" ref="L72">VLOOKUP(A72,'HUMAN RESOURCES'!$A$2:$M$2692,6,0)</f>
        <v>0.12</v>
      </c>
      <c r="M72" s="10">
        <f t="array" ref="M72">VLOOKUP(A72,'HUMAN RESOURCES'!$A$2:$M$2692,7,0)</f>
        <v>50</v>
      </c>
      <c r="N72" s="10">
        <f t="array" ref="N72">VLOOKUP(A72,'HUMAN RESOURCES'!$A$2:$M$2692,8,0)</f>
        <v>48</v>
      </c>
      <c r="O72" s="10">
        <f t="array" ref="O72">VLOOKUP(A72,'HUMAN RESOURCES'!$A$2:$M$2692,9,0)</f>
        <v>0.47799999999999998</v>
      </c>
      <c r="P72" s="10">
        <f t="array" ref="P72">VLOOKUP(A72,'HUMAN RESOURCES'!$A$2:$M$2692,10,0)</f>
        <v>0.497</v>
      </c>
      <c r="Q72" s="10">
        <f t="array" ref="Q72">VLOOKUP(A72,'HUMAN RESOURCES'!$A$2:$M$2692,11,0)</f>
        <v>2.4E-2</v>
      </c>
      <c r="R72" s="10">
        <f t="array" ref="R72">VLOOKUP(A72,'HUMAN RESOURCES'!$A$2:$M$2692,12,0)</f>
        <v>17122409</v>
      </c>
      <c r="S72" s="10">
        <f t="array" ref="S72">VLOOKUP(A72,'HUMAN RESOURCES'!$A$2:$M$2692,13,0)</f>
        <v>0.36899999999999999</v>
      </c>
      <c r="T72" s="10">
        <f t="array" ref="T72">VLOOKUP(A72,TOURISM!$A$2:$F$2692,5,0)</f>
        <v>91000000</v>
      </c>
      <c r="U72" s="10">
        <f t="array" ref="U72">VLOOKUP(A72,TOURISM!$A$2:$F$2692,6,0)</f>
        <v>393000000</v>
      </c>
      <c r="V72" s="10">
        <f t="array" ref="V72">VLOOKUP(A72,BUSINESS!$A$2:$J$2692,5,0)</f>
        <v>0.52100000000000002</v>
      </c>
      <c r="W72" s="10">
        <f t="array" ref="W72">VLOOKUP(A72,BUSINESS!$A$2:$J$2692,6,0)</f>
        <v>119</v>
      </c>
      <c r="X72" s="10">
        <f t="array" ref="X72">VLOOKUP(A72,BUSINESS!$A$2:$J$2692,7,0)</f>
        <v>0</v>
      </c>
      <c r="Y72" s="10">
        <f t="array" ref="Y72">VLOOKUP(A72,BUSINESS!$A$2:$J$2692,8,0)</f>
        <v>272</v>
      </c>
      <c r="Z72" s="10">
        <f t="array" ref="Z72">VLOOKUP(A72,BUSINESS!$A$2:$J$2692,9,0)</f>
        <v>1.9E-2</v>
      </c>
      <c r="AA72" s="10">
        <f t="array" ref="AA72">VLOOKUP(A72,BUSINESS!$A$2:$J$2692,10,0)</f>
        <v>0.17799999999999999</v>
      </c>
      <c r="AB72" s="12">
        <f t="shared" si="6"/>
        <v>1648.9326496055548</v>
      </c>
      <c r="AC72" s="10">
        <f t="shared" si="1"/>
        <v>1.4689521783996632E-3</v>
      </c>
      <c r="AD72" s="10">
        <f t="shared" si="2"/>
        <v>6.2473685799702605E-4</v>
      </c>
      <c r="AE72" s="10">
        <f t="shared" si="3"/>
        <v>22.95237778749474</v>
      </c>
      <c r="AF72">
        <f t="shared" si="8"/>
        <v>5.3146727192417842</v>
      </c>
    </row>
    <row r="73" spans="1:32" ht="14.4">
      <c r="A73" s="7" t="str">
        <f t="shared" si="7"/>
        <v>Angola-Africa 2007</v>
      </c>
      <c r="B73" s="7" t="s">
        <v>82</v>
      </c>
      <c r="C73" s="8" t="s">
        <v>78</v>
      </c>
      <c r="D73" s="9" t="s">
        <v>69</v>
      </c>
      <c r="E73" s="14">
        <v>4.4999999999999998E-2</v>
      </c>
      <c r="F73" s="13">
        <v>41789494462</v>
      </c>
      <c r="G73" s="14">
        <v>111</v>
      </c>
      <c r="H73" s="14">
        <v>0.19500000000000001</v>
      </c>
      <c r="I73" s="10">
        <v>10697</v>
      </c>
      <c r="J73" s="11">
        <v>25152</v>
      </c>
      <c r="K73" s="10">
        <f t="array" ref="K73">VLOOKUP(A73,'HUMAN RESOURCES'!$A$2:$M$2692,5,0)</f>
        <v>4.8000000000000001E-2</v>
      </c>
      <c r="L73" s="11">
        <f t="array" ref="L73">VLOOKUP(A73,'HUMAN RESOURCES'!$A$2:$M$2692,6,0)</f>
        <v>0.11700000000000001</v>
      </c>
      <c r="M73" s="10">
        <f t="array" ref="M73">VLOOKUP(A73,'HUMAN RESOURCES'!$A$2:$M$2692,7,0)</f>
        <v>51</v>
      </c>
      <c r="N73" s="10">
        <f t="array" ref="N73">VLOOKUP(A73,'HUMAN RESOURCES'!$A$2:$M$2692,8,0)</f>
        <v>48</v>
      </c>
      <c r="O73" s="10">
        <f t="array" ref="O73">VLOOKUP(A73,'HUMAN RESOURCES'!$A$2:$M$2692,9,0)</f>
        <v>0.47899999999999998</v>
      </c>
      <c r="P73" s="10">
        <f t="array" ref="P73">VLOOKUP(A73,'HUMAN RESOURCES'!$A$2:$M$2692,10,0)</f>
        <v>0.497</v>
      </c>
      <c r="Q73" s="10">
        <f t="array" ref="Q73">VLOOKUP(A73,'HUMAN RESOURCES'!$A$2:$M$2692,11,0)</f>
        <v>2.4E-2</v>
      </c>
      <c r="R73" s="10">
        <f t="array" ref="R73">VLOOKUP(A73,'HUMAN RESOURCES'!$A$2:$M$2692,12,0)</f>
        <v>17712824</v>
      </c>
      <c r="S73" s="10">
        <f t="array" ref="S73">VLOOKUP(A73,'HUMAN RESOURCES'!$A$2:$M$2692,13,0)</f>
        <v>0.377</v>
      </c>
      <c r="T73" s="10">
        <f t="array" ref="T73">VLOOKUP(A73,TOURISM!$A$2:$F$2692,5,0)</f>
        <v>236000000</v>
      </c>
      <c r="U73" s="10">
        <f t="array" ref="U73">VLOOKUP(A73,TOURISM!$A$2:$F$2692,6,0)</f>
        <v>473000000</v>
      </c>
      <c r="V73" s="10">
        <f t="array" ref="V73">VLOOKUP(A73,BUSINESS!$A$2:$J$2692,5,0)</f>
        <v>0.52100000000000002</v>
      </c>
      <c r="W73" s="10">
        <f t="array" ref="W73">VLOOKUP(A73,BUSINESS!$A$2:$J$2692,6,0)</f>
        <v>119</v>
      </c>
      <c r="X73" s="10">
        <f t="array" ref="X73">VLOOKUP(A73,BUSINESS!$A$2:$J$2692,7,0)</f>
        <v>0</v>
      </c>
      <c r="Y73" s="10">
        <f t="array" ref="Y73">VLOOKUP(A73,BUSINESS!$A$2:$J$2692,8,0)</f>
        <v>272</v>
      </c>
      <c r="Z73" s="10">
        <f t="array" ref="Z73">VLOOKUP(A73,BUSINESS!$A$2:$J$2692,9,0)</f>
        <v>3.2000000000000001E-2</v>
      </c>
      <c r="AA73" s="10">
        <f t="array" ref="AA73">VLOOKUP(A73,BUSINESS!$A$2:$J$2692,10,0)</f>
        <v>0.28000000000000003</v>
      </c>
      <c r="AB73" s="12">
        <f t="shared" si="6"/>
        <v>2359.2790433642881</v>
      </c>
      <c r="AC73" s="10">
        <f t="shared" si="1"/>
        <v>1.4199881396664924E-3</v>
      </c>
      <c r="AD73" s="10">
        <f t="shared" si="2"/>
        <v>6.0391273576703526E-4</v>
      </c>
      <c r="AE73" s="10">
        <f t="shared" si="3"/>
        <v>26.703816398785424</v>
      </c>
      <c r="AF73">
        <f t="shared" si="8"/>
        <v>13.323680063664607</v>
      </c>
    </row>
    <row r="74" spans="1:32" ht="14.4">
      <c r="A74" s="7" t="str">
        <f t="shared" si="7"/>
        <v>Angola-Africa 2008</v>
      </c>
      <c r="B74" s="7" t="s">
        <v>82</v>
      </c>
      <c r="C74" s="8" t="s">
        <v>78</v>
      </c>
      <c r="D74" s="9" t="s">
        <v>70</v>
      </c>
      <c r="E74" s="14">
        <v>3.4000000000000002E-2</v>
      </c>
      <c r="F74" s="13">
        <v>60448890972</v>
      </c>
      <c r="G74" s="14">
        <v>115</v>
      </c>
      <c r="H74" s="14">
        <v>0.17699999999999999</v>
      </c>
      <c r="I74" s="10">
        <f t="array" ref="I74">VLOOKUP(A74,ENERGY!$A$2:$F$2691,5,0)</f>
        <v>9004</v>
      </c>
      <c r="J74" s="11">
        <f t="array" ref="J74">VLOOKUP(A74,ENERGY!$A$2:$F$2691,6,0)</f>
        <v>9065</v>
      </c>
      <c r="K74" s="10">
        <f t="array" ref="K74">VLOOKUP(A74,'HUMAN RESOURCES'!$A$2:$M$2692,5,0)</f>
        <v>4.8000000000000001E-2</v>
      </c>
      <c r="L74" s="11">
        <f t="array" ref="L74">VLOOKUP(A74,'HUMAN RESOURCES'!$A$2:$M$2692,6,0)</f>
        <v>0.115</v>
      </c>
      <c r="M74" s="10">
        <f t="array" ref="M74">VLOOKUP(A74,'HUMAN RESOURCES'!$A$2:$M$2692,7,0)</f>
        <v>51</v>
      </c>
      <c r="N74" s="10">
        <f t="array" ref="N74">VLOOKUP(A74,'HUMAN RESOURCES'!$A$2:$M$2692,8,0)</f>
        <v>48</v>
      </c>
      <c r="O74" s="10">
        <f t="array" ref="O74">VLOOKUP(A74,'HUMAN RESOURCES'!$A$2:$M$2692,9,0)</f>
        <v>0.47899999999999998</v>
      </c>
      <c r="P74" s="10">
        <f t="array" ref="P74">VLOOKUP(A74,'HUMAN RESOURCES'!$A$2:$M$2692,10,0)</f>
        <v>0.497</v>
      </c>
      <c r="Q74" s="10">
        <f t="array" ref="Q74">VLOOKUP(A74,'HUMAN RESOURCES'!$A$2:$M$2692,11,0)</f>
        <v>2.4E-2</v>
      </c>
      <c r="R74" s="10">
        <f t="array" ref="R74">VLOOKUP(A74,'HUMAN RESOURCES'!$A$2:$M$2692,12,0)</f>
        <v>18314441</v>
      </c>
      <c r="S74" s="10">
        <f t="array" ref="S74">VLOOKUP(A74,'HUMAN RESOURCES'!$A$2:$M$2692,13,0)</f>
        <v>0.38500000000000001</v>
      </c>
      <c r="T74" s="10">
        <f t="array" ref="T74">VLOOKUP(A74,TOURISM!$A$2:$F$2692,5,0)</f>
        <v>293000000</v>
      </c>
      <c r="U74" s="10">
        <f t="array" ref="U74">VLOOKUP(A74,TOURISM!$A$2:$F$2692,6,0)</f>
        <v>447000000</v>
      </c>
      <c r="V74" s="10">
        <f t="array" ref="V74">VLOOKUP(A74,BUSINESS!$A$2:$J$2692,5,0)</f>
        <v>0.52100000000000002</v>
      </c>
      <c r="W74" s="10">
        <f t="array" ref="W74">VLOOKUP(A74,BUSINESS!$A$2:$J$2692,6,0)</f>
        <v>68</v>
      </c>
      <c r="X74" s="10">
        <f t="array" ref="X74">VLOOKUP(A74,BUSINESS!$A$2:$J$2692,7,0)</f>
        <v>0</v>
      </c>
      <c r="Y74" s="10">
        <f t="array" ref="Y74">VLOOKUP(A74,BUSINESS!$A$2:$J$2692,8,0)</f>
        <v>272</v>
      </c>
      <c r="Z74" s="10">
        <f t="array" ref="Z74">VLOOKUP(A74,BUSINESS!$A$2:$J$2692,9,0)</f>
        <v>4.5999999999999999E-2</v>
      </c>
      <c r="AA74" s="10">
        <f t="array" ref="AA74">VLOOKUP(A74,BUSINESS!$A$2:$J$2692,10,0)</f>
        <v>0.37</v>
      </c>
      <c r="AB74" s="12">
        <f t="shared" si="6"/>
        <v>3300.6134870291698</v>
      </c>
      <c r="AC74" s="10">
        <f t="shared" si="1"/>
        <v>4.9496460197720471E-4</v>
      </c>
      <c r="AD74" s="10">
        <f t="shared" si="2"/>
        <v>4.916338969887205E-4</v>
      </c>
      <c r="AE74" s="10">
        <f t="shared" si="3"/>
        <v>24.406969341843411</v>
      </c>
      <c r="AF74">
        <f t="shared" si="8"/>
        <v>15.998304288948814</v>
      </c>
    </row>
    <row r="75" spans="1:32" ht="14.4">
      <c r="A75" s="7" t="str">
        <f t="shared" si="7"/>
        <v>Angola-Africa 2009</v>
      </c>
      <c r="B75" s="7" t="s">
        <v>82</v>
      </c>
      <c r="C75" s="8" t="s">
        <v>78</v>
      </c>
      <c r="D75" s="9" t="s">
        <v>71</v>
      </c>
      <c r="E75" s="14">
        <v>3.7999999999999999E-2</v>
      </c>
      <c r="F75" s="13">
        <v>84178086999</v>
      </c>
      <c r="G75" s="14">
        <v>177</v>
      </c>
      <c r="H75" s="14">
        <v>0.125</v>
      </c>
      <c r="I75" s="10">
        <f t="array" ref="I75">VLOOKUP(A75,ENERGY!$A$2:$F$2691,5,0)</f>
        <v>10006</v>
      </c>
      <c r="J75" s="11">
        <f t="array" ref="J75">VLOOKUP(A75,ENERGY!$A$2:$F$2691,6,0)</f>
        <v>22266</v>
      </c>
      <c r="K75" s="10">
        <f t="array" ref="K75">VLOOKUP(A75,'HUMAN RESOURCES'!$A$2:$M$2692,5,0)</f>
        <v>4.7E-2</v>
      </c>
      <c r="L75" s="11">
        <f t="array" ref="L75">VLOOKUP(A75,'HUMAN RESOURCES'!$A$2:$M$2692,6,0)</f>
        <v>0.112</v>
      </c>
      <c r="M75" s="10">
        <f t="array" ref="M75">VLOOKUP(A75,'HUMAN RESOURCES'!$A$2:$M$2692,7,0)</f>
        <v>52</v>
      </c>
      <c r="N75" s="10">
        <f t="array" ref="N75">VLOOKUP(A75,'HUMAN RESOURCES'!$A$2:$M$2692,8,0)</f>
        <v>49</v>
      </c>
      <c r="O75" s="10">
        <f t="array" ref="O75">VLOOKUP(A75,'HUMAN RESOURCES'!$A$2:$M$2692,9,0)</f>
        <v>0.47899999999999998</v>
      </c>
      <c r="P75" s="10">
        <f t="array" ref="P75">VLOOKUP(A75,'HUMAN RESOURCES'!$A$2:$M$2692,10,0)</f>
        <v>0.497</v>
      </c>
      <c r="Q75" s="10">
        <f t="array" ref="Q75">VLOOKUP(A75,'HUMAN RESOURCES'!$A$2:$M$2692,11,0)</f>
        <v>2.4E-2</v>
      </c>
      <c r="R75" s="10">
        <f t="array" ref="R75">VLOOKUP(A75,'HUMAN RESOURCES'!$A$2:$M$2692,12,0)</f>
        <v>18926650</v>
      </c>
      <c r="S75" s="10">
        <f t="array" ref="S75">VLOOKUP(A75,'HUMAN RESOURCES'!$A$2:$M$2692,13,0)</f>
        <v>0.39300000000000002</v>
      </c>
      <c r="T75" s="10">
        <f t="array" ref="T75">VLOOKUP(A75,TOURISM!$A$2:$F$2692,5,0)</f>
        <v>554000000</v>
      </c>
      <c r="U75" s="10">
        <f t="array" ref="U75">VLOOKUP(A75,TOURISM!$A$2:$F$2692,6,0)</f>
        <v>270000000</v>
      </c>
      <c r="V75" s="10">
        <f t="array" ref="V75">VLOOKUP(A75,BUSINESS!$A$2:$J$2692,5,0)</f>
        <v>0.52100000000000002</v>
      </c>
      <c r="W75" s="10">
        <f t="array" ref="W75">VLOOKUP(A75,BUSINESS!$A$2:$J$2692,6,0)</f>
        <v>68</v>
      </c>
      <c r="X75" s="10">
        <f t="array" ref="X75">VLOOKUP(A75,BUSINESS!$A$2:$J$2692,7,0)</f>
        <v>0</v>
      </c>
      <c r="Y75" s="10">
        <f t="array" ref="Y75">VLOOKUP(A75,BUSINESS!$A$2:$J$2692,8,0)</f>
        <v>272</v>
      </c>
      <c r="Z75" s="10">
        <f t="array" ref="Z75">VLOOKUP(A75,BUSINESS!$A$2:$J$2692,9,0)</f>
        <v>0.06</v>
      </c>
      <c r="AA75" s="10">
        <f t="array" ref="AA75">VLOOKUP(A75,BUSINESS!$A$2:$J$2692,10,0)</f>
        <v>0.42799999999999999</v>
      </c>
      <c r="AB75" s="12">
        <f t="shared" si="6"/>
        <v>4447.5956917362555</v>
      </c>
      <c r="AC75" s="10">
        <f t="shared" si="1"/>
        <v>1.1764364005251854E-3</v>
      </c>
      <c r="AD75" s="10">
        <f t="shared" si="2"/>
        <v>5.2867253317412225E-4</v>
      </c>
      <c r="AE75" s="10">
        <f t="shared" si="3"/>
        <v>14.265599036279532</v>
      </c>
      <c r="AF75">
        <f t="shared" si="8"/>
        <v>29.270895800366151</v>
      </c>
    </row>
    <row r="76" spans="1:32" ht="14.4">
      <c r="A76" s="7" t="str">
        <f t="shared" si="7"/>
        <v>Angola-Africa 2010</v>
      </c>
      <c r="B76" s="7" t="s">
        <v>82</v>
      </c>
      <c r="C76" s="8" t="s">
        <v>78</v>
      </c>
      <c r="D76" s="9" t="s">
        <v>72</v>
      </c>
      <c r="E76" s="14">
        <v>4.3999999999999997E-2</v>
      </c>
      <c r="F76" s="13">
        <v>75492417649</v>
      </c>
      <c r="G76" s="14">
        <v>174</v>
      </c>
      <c r="H76" s="14">
        <v>0.157</v>
      </c>
      <c r="I76" s="10">
        <v>10006</v>
      </c>
      <c r="J76" s="11">
        <v>22266</v>
      </c>
      <c r="K76" s="10">
        <f t="array" ref="K76">VLOOKUP(A76,'HUMAN RESOURCES'!$A$2:$M$2692,5,0)</f>
        <v>4.5999999999999999E-2</v>
      </c>
      <c r="L76" s="11">
        <f t="array" ref="L76">VLOOKUP(A76,'HUMAN RESOURCES'!$A$2:$M$2692,6,0)</f>
        <v>0.11</v>
      </c>
      <c r="M76" s="10">
        <f t="array" ref="M76">VLOOKUP(A76,'HUMAN RESOURCES'!$A$2:$M$2692,7,0)</f>
        <v>52</v>
      </c>
      <c r="N76" s="10">
        <f t="array" ref="N76">VLOOKUP(A76,'HUMAN RESOURCES'!$A$2:$M$2692,8,0)</f>
        <v>49</v>
      </c>
      <c r="O76" s="10">
        <f t="array" ref="O76">VLOOKUP(A76,'HUMAN RESOURCES'!$A$2:$M$2692,9,0)</f>
        <v>0.47799999999999998</v>
      </c>
      <c r="P76" s="10">
        <f t="array" ref="P76">VLOOKUP(A76,'HUMAN RESOURCES'!$A$2:$M$2692,10,0)</f>
        <v>0.498</v>
      </c>
      <c r="Q76" s="10">
        <f t="array" ref="Q76">VLOOKUP(A76,'HUMAN RESOURCES'!$A$2:$M$2692,11,0)</f>
        <v>2.4E-2</v>
      </c>
      <c r="R76" s="10">
        <f t="array" ref="R76">VLOOKUP(A76,'HUMAN RESOURCES'!$A$2:$M$2692,12,0)</f>
        <v>19549124</v>
      </c>
      <c r="S76" s="10">
        <f t="array" ref="S76">VLOOKUP(A76,'HUMAN RESOURCES'!$A$2:$M$2692,13,0)</f>
        <v>0.40100000000000002</v>
      </c>
      <c r="T76" s="10">
        <f t="array" ref="T76">VLOOKUP(A76,TOURISM!$A$2:$F$2692,5,0)</f>
        <v>726000000</v>
      </c>
      <c r="U76" s="10">
        <f t="array" ref="U76">VLOOKUP(A76,TOURISM!$A$2:$F$2692,6,0)</f>
        <v>275000000</v>
      </c>
      <c r="V76" s="10">
        <f t="array" ref="V76">VLOOKUP(A76,BUSINESS!$A$2:$J$2692,5,0)</f>
        <v>0.52100000000000002</v>
      </c>
      <c r="W76" s="10">
        <f t="array" ref="W76">VLOOKUP(A76,BUSINESS!$A$2:$J$2692,6,0)</f>
        <v>66</v>
      </c>
      <c r="X76" s="10">
        <f t="array" ref="X76">VLOOKUP(A76,BUSINESS!$A$2:$J$2692,7,0)</f>
        <v>0</v>
      </c>
      <c r="Y76" s="10">
        <f t="array" ref="Y76">VLOOKUP(A76,BUSINESS!$A$2:$J$2692,8,0)</f>
        <v>282</v>
      </c>
      <c r="Z76" s="10">
        <f t="array" ref="Z76">VLOOKUP(A76,BUSINESS!$A$2:$J$2692,9,0)</f>
        <v>0.1</v>
      </c>
      <c r="AA76" s="10">
        <f t="array" ref="AA76">VLOOKUP(A76,BUSINESS!$A$2:$J$2692,10,0)</f>
        <v>0.48099999999999998</v>
      </c>
      <c r="AB76" s="12">
        <f t="shared" si="6"/>
        <v>3861.6777738480764</v>
      </c>
      <c r="AC76" s="10">
        <f t="shared" si="1"/>
        <v>1.1389768666872234E-3</v>
      </c>
      <c r="AD76" s="10">
        <f t="shared" si="2"/>
        <v>5.1183879134430782E-4</v>
      </c>
      <c r="AE76" s="10">
        <f t="shared" si="3"/>
        <v>14.067126486076818</v>
      </c>
      <c r="AF76">
        <f t="shared" si="8"/>
        <v>37.137213923242804</v>
      </c>
    </row>
    <row r="77" spans="1:32" ht="14.4">
      <c r="A77" s="7" t="str">
        <f t="shared" si="7"/>
        <v>Angola-Africa 2011</v>
      </c>
      <c r="B77" s="7" t="s">
        <v>82</v>
      </c>
      <c r="C77" s="8" t="s">
        <v>78</v>
      </c>
      <c r="D77" s="9" t="s">
        <v>73</v>
      </c>
      <c r="E77" s="14">
        <v>3.4000000000000002E-2</v>
      </c>
      <c r="F77" s="13">
        <v>82470894868</v>
      </c>
      <c r="G77" s="14">
        <v>144</v>
      </c>
      <c r="H77" s="14">
        <v>0.22500000000000001</v>
      </c>
      <c r="I77" s="10">
        <f t="array" ref="I77">VLOOKUP(A77,ENERGY!$A$2:$F$2691,5,0)</f>
        <v>9676</v>
      </c>
      <c r="J77" s="11">
        <f t="array" ref="J77">VLOOKUP(A77,ENERGY!$A$2:$F$2691,6,0)</f>
        <v>18793</v>
      </c>
      <c r="K77" s="10">
        <f t="array" ref="K77">VLOOKUP(A77,'HUMAN RESOURCES'!$A$2:$M$2692,5,0)</f>
        <v>4.5999999999999999E-2</v>
      </c>
      <c r="L77" s="11">
        <f t="array" ref="L77">VLOOKUP(A77,'HUMAN RESOURCES'!$A$2:$M$2692,6,0)</f>
        <v>0.107</v>
      </c>
      <c r="M77" s="10">
        <f t="array" ref="M77">VLOOKUP(A77,'HUMAN RESOURCES'!$A$2:$M$2692,7,0)</f>
        <v>53</v>
      </c>
      <c r="N77" s="10">
        <f t="array" ref="N77">VLOOKUP(A77,'HUMAN RESOURCES'!$A$2:$M$2692,8,0)</f>
        <v>50</v>
      </c>
      <c r="O77" s="10">
        <f t="array" ref="O77">VLOOKUP(A77,'HUMAN RESOURCES'!$A$2:$M$2692,9,0)</f>
        <v>0.47699999999999998</v>
      </c>
      <c r="P77" s="10">
        <f t="array" ref="P77">VLOOKUP(A77,'HUMAN RESOURCES'!$A$2:$M$2692,10,0)</f>
        <v>0.499</v>
      </c>
      <c r="Q77" s="10">
        <f t="array" ref="Q77">VLOOKUP(A77,'HUMAN RESOURCES'!$A$2:$M$2692,11,0)</f>
        <v>2.4E-2</v>
      </c>
      <c r="R77" s="10">
        <f t="array" ref="R77">VLOOKUP(A77,'HUMAN RESOURCES'!$A$2:$M$2692,12,0)</f>
        <v>20180490</v>
      </c>
      <c r="S77" s="10">
        <f t="array" ref="S77">VLOOKUP(A77,'HUMAN RESOURCES'!$A$2:$M$2692,13,0)</f>
        <v>0.40899999999999997</v>
      </c>
      <c r="T77" s="10">
        <f t="array" ref="T77">VLOOKUP(A77,TOURISM!$A$2:$F$2692,5,0)</f>
        <v>653000000</v>
      </c>
      <c r="U77" s="10">
        <f t="array" ref="U77">VLOOKUP(A77,TOURISM!$A$2:$F$2692,6,0)</f>
        <v>323000000</v>
      </c>
      <c r="V77" s="10">
        <f t="array" ref="V77">VLOOKUP(A77,BUSINESS!$A$2:$J$2692,5,0)</f>
        <v>0.52100000000000002</v>
      </c>
      <c r="W77" s="10">
        <f t="array" ref="W77">VLOOKUP(A77,BUSINESS!$A$2:$J$2692,6,0)</f>
        <v>66</v>
      </c>
      <c r="X77" s="10">
        <f t="array" ref="X77">VLOOKUP(A77,BUSINESS!$A$2:$J$2692,7,0)</f>
        <v>0</v>
      </c>
      <c r="Y77" s="10">
        <f t="array" ref="Y77">VLOOKUP(A77,BUSINESS!$A$2:$J$2692,8,0)</f>
        <v>282</v>
      </c>
      <c r="Z77" s="10">
        <f t="array" ref="Z77">VLOOKUP(A77,BUSINESS!$A$2:$J$2692,9,0)</f>
        <v>0.14799999999999999</v>
      </c>
      <c r="AA77" s="10">
        <f t="array" ref="AA77">VLOOKUP(A77,BUSINESS!$A$2:$J$2692,10,0)</f>
        <v>0.53</v>
      </c>
      <c r="AB77" s="12">
        <f t="shared" si="6"/>
        <v>4086.6646383710208</v>
      </c>
      <c r="AC77" s="10">
        <f t="shared" si="1"/>
        <v>9.312459707370832E-4</v>
      </c>
      <c r="AD77" s="10">
        <f t="shared" si="2"/>
        <v>4.7947299594806669E-4</v>
      </c>
      <c r="AE77" s="10">
        <f t="shared" si="3"/>
        <v>16.005557843243647</v>
      </c>
      <c r="AF77">
        <f t="shared" si="8"/>
        <v>32.357985361108675</v>
      </c>
    </row>
    <row r="78" spans="1:32" ht="14.4">
      <c r="A78" s="7" t="str">
        <f t="shared" si="7"/>
        <v>Angola-Africa 2012</v>
      </c>
      <c r="B78" s="7" t="s">
        <v>82</v>
      </c>
      <c r="C78" s="8" t="s">
        <v>78</v>
      </c>
      <c r="D78" s="9" t="s">
        <v>74</v>
      </c>
      <c r="E78" s="14">
        <v>3.4000000000000002E-2</v>
      </c>
      <c r="F78" s="13">
        <v>104000000000</v>
      </c>
      <c r="G78" s="14">
        <v>178</v>
      </c>
      <c r="H78" s="14">
        <v>0.188</v>
      </c>
      <c r="I78" s="10">
        <f t="array" ref="I78">VLOOKUP(A78,ENERGY!$A$2:$F$2691,5,0)</f>
        <v>8304</v>
      </c>
      <c r="J78" s="11">
        <f t="array" ref="J78">VLOOKUP(A78,ENERGY!$A$2:$F$2691,6,0)</f>
        <v>12666</v>
      </c>
      <c r="K78" s="10">
        <f t="array" ref="K78">VLOOKUP(A78,'HUMAN RESOURCES'!$A$2:$M$2692,5,0)</f>
        <v>4.4999999999999998E-2</v>
      </c>
      <c r="L78" s="11">
        <f t="array" ref="L78">VLOOKUP(A78,'HUMAN RESOURCES'!$A$2:$M$2692,6,0)</f>
        <v>0.104</v>
      </c>
      <c r="M78" s="10">
        <f t="array" ref="M78">VLOOKUP(A78,'HUMAN RESOURCES'!$A$2:$M$2692,7,0)</f>
        <v>53</v>
      </c>
      <c r="N78" s="10">
        <f t="array" ref="N78">VLOOKUP(A78,'HUMAN RESOURCES'!$A$2:$M$2692,8,0)</f>
        <v>50</v>
      </c>
      <c r="O78" s="10">
        <f t="array" ref="O78">VLOOKUP(A78,'HUMAN RESOURCES'!$A$2:$M$2692,9,0)</f>
        <v>0.47599999999999998</v>
      </c>
      <c r="P78" s="10">
        <f t="array" ref="P78">VLOOKUP(A78,'HUMAN RESOURCES'!$A$2:$M$2692,10,0)</f>
        <v>0.5</v>
      </c>
      <c r="Q78" s="10">
        <f t="array" ref="Q78">VLOOKUP(A78,'HUMAN RESOURCES'!$A$2:$M$2692,11,0)</f>
        <v>2.4E-2</v>
      </c>
      <c r="R78" s="10">
        <f t="array" ref="R78">VLOOKUP(A78,'HUMAN RESOURCES'!$A$2:$M$2692,12,0)</f>
        <v>20820525</v>
      </c>
      <c r="S78" s="10">
        <f t="array" ref="S78">VLOOKUP(A78,'HUMAN RESOURCES'!$A$2:$M$2692,13,0)</f>
        <v>0.41699999999999998</v>
      </c>
      <c r="T78" s="10">
        <f t="array" ref="T78">VLOOKUP(A78,TOURISM!$A$2:$F$2692,5,0)</f>
        <v>711000000</v>
      </c>
      <c r="U78" s="10">
        <f t="array" ref="U78">VLOOKUP(A78,TOURISM!$A$2:$F$2692,6,0)</f>
        <v>292000000</v>
      </c>
      <c r="V78" s="10">
        <f t="array" ref="V78">VLOOKUP(A78,BUSINESS!$A$2:$J$2692,5,0)</f>
        <v>0.52100000000000002</v>
      </c>
      <c r="W78" s="10">
        <f t="array" ref="W78">VLOOKUP(A78,BUSINESS!$A$2:$J$2692,6,0)</f>
        <v>66</v>
      </c>
      <c r="X78" s="10">
        <f t="array" ref="X78">VLOOKUP(A78,BUSINESS!$A$2:$J$2692,7,0)</f>
        <v>178</v>
      </c>
      <c r="Y78" s="10">
        <f t="array" ref="Y78">VLOOKUP(A78,BUSINESS!$A$2:$J$2692,8,0)</f>
        <v>282</v>
      </c>
      <c r="Z78" s="10">
        <f t="array" ref="Z78">VLOOKUP(A78,BUSINESS!$A$2:$J$2692,9,0)</f>
        <v>0.16900000000000001</v>
      </c>
      <c r="AA78" s="10">
        <f t="array" ref="AA78">VLOOKUP(A78,BUSINESS!$A$2:$J$2692,10,0)</f>
        <v>0.61399999999999999</v>
      </c>
      <c r="AB78" s="12">
        <f t="shared" si="6"/>
        <v>4995.0709696321301</v>
      </c>
      <c r="AC78" s="10">
        <f t="shared" si="1"/>
        <v>6.0834200866692839E-4</v>
      </c>
      <c r="AD78" s="10">
        <f t="shared" si="2"/>
        <v>3.9883720511370388E-4</v>
      </c>
      <c r="AE78" s="10">
        <f t="shared" si="3"/>
        <v>14.024622337813287</v>
      </c>
      <c r="AF78">
        <f t="shared" si="8"/>
        <v>34.148994802004275</v>
      </c>
    </row>
    <row r="79" spans="1:32" ht="14.4">
      <c r="A79" s="7" t="str">
        <f t="shared" si="7"/>
        <v>Angola-Africa 2000</v>
      </c>
      <c r="B79" s="7" t="s">
        <v>82</v>
      </c>
      <c r="C79" s="8" t="s">
        <v>78</v>
      </c>
      <c r="D79" s="9" t="s">
        <v>62</v>
      </c>
      <c r="E79" s="14">
        <v>3.5000000000000003E-2</v>
      </c>
      <c r="F79" s="13">
        <v>115000000000</v>
      </c>
      <c r="G79" s="14">
        <v>190</v>
      </c>
      <c r="H79" s="14">
        <v>0.16700000000000001</v>
      </c>
      <c r="I79" s="10">
        <f t="array" ref="I79">VLOOKUP(A79,ENERGY!$A$2:$F$2691,5,0)</f>
        <v>0</v>
      </c>
      <c r="J79" s="11">
        <f t="array" ref="J79">VLOOKUP(A79,ENERGY!$A$2:$F$2691,6,0)</f>
        <v>0</v>
      </c>
      <c r="K79" s="10">
        <f t="array" ref="K79">VLOOKUP(A79,'HUMAN RESOURCES'!$A$2:$M$2692,5,0)</f>
        <v>0.05</v>
      </c>
      <c r="L79" s="11">
        <f t="array" ref="L79">VLOOKUP(A79,'HUMAN RESOURCES'!$A$2:$M$2692,6,0)</f>
        <v>0.128</v>
      </c>
      <c r="M79" s="10">
        <f t="array" ref="M79">VLOOKUP(A79,'HUMAN RESOURCES'!$A$2:$M$2692,7,0)</f>
        <v>47</v>
      </c>
      <c r="N79" s="10">
        <f t="array" ref="N79">VLOOKUP(A79,'HUMAN RESOURCES'!$A$2:$M$2692,8,0)</f>
        <v>44</v>
      </c>
      <c r="O79" s="10">
        <f t="array" ref="O79">VLOOKUP(A79,'HUMAN RESOURCES'!$A$2:$M$2692,9,0)</f>
        <v>0.47599999999999998</v>
      </c>
      <c r="P79" s="10">
        <f t="array" ref="P79">VLOOKUP(A79,'HUMAN RESOURCES'!$A$2:$M$2692,10,0)</f>
        <v>0.499</v>
      </c>
      <c r="Q79" s="10">
        <f t="array" ref="Q79">VLOOKUP(A79,'HUMAN RESOURCES'!$A$2:$M$2692,11,0)</f>
        <v>2.5000000000000001E-2</v>
      </c>
      <c r="R79" s="10">
        <f t="array" ref="R79">VLOOKUP(A79,'HUMAN RESOURCES'!$A$2:$M$2692,12,0)</f>
        <v>13924930</v>
      </c>
      <c r="S79" s="10">
        <f t="array" ref="S79">VLOOKUP(A79,'HUMAN RESOURCES'!$A$2:$M$2692,13,0)</f>
        <v>0.32400000000000001</v>
      </c>
      <c r="T79" s="10">
        <f t="array" ref="T79">VLOOKUP(A79,TOURISM!$A$2:$F$2692,5,0)</f>
        <v>34000000</v>
      </c>
      <c r="U79" s="10">
        <f t="array" ref="U79">VLOOKUP(A79,TOURISM!$A$2:$F$2692,6,0)</f>
        <v>146000000</v>
      </c>
      <c r="V79" s="10">
        <f t="array" ref="V79">VLOOKUP(A79,BUSINESS!$A$2:$J$2692,5,0)</f>
        <v>0</v>
      </c>
      <c r="W79" s="10">
        <f t="array" ref="W79">VLOOKUP(A79,BUSINESS!$A$2:$J$2692,6,0)</f>
        <v>0</v>
      </c>
      <c r="X79" s="10">
        <f t="array" ref="X79">VLOOKUP(A79,BUSINESS!$A$2:$J$2692,7,0)</f>
        <v>0</v>
      </c>
      <c r="Y79" s="10">
        <f t="array" ref="Y79">VLOOKUP(A79,BUSINESS!$A$2:$J$2692,8,0)</f>
        <v>0</v>
      </c>
      <c r="Z79" s="10">
        <f t="array" ref="Z79">VLOOKUP(A79,BUSINESS!$A$2:$J$2692,9,0)</f>
        <v>1E-3</v>
      </c>
      <c r="AA79" s="10">
        <f t="array" ref="AA79">VLOOKUP(A79,BUSINESS!$A$2:$J$2692,10,0)</f>
        <v>2E-3</v>
      </c>
      <c r="AB79" s="12">
        <f t="shared" si="6"/>
        <v>8258.5693428979539</v>
      </c>
      <c r="AC79" s="10">
        <f t="shared" si="1"/>
        <v>0</v>
      </c>
      <c r="AD79" s="10">
        <f t="shared" si="2"/>
        <v>0</v>
      </c>
      <c r="AE79" s="10">
        <f t="shared" si="3"/>
        <v>10.484792383157401</v>
      </c>
      <c r="AF79">
        <f t="shared" si="8"/>
        <v>2.4416639796393951</v>
      </c>
    </row>
    <row r="80" spans="1:32" ht="14.4">
      <c r="A80" s="7" t="str">
        <f t="shared" si="7"/>
        <v>Antigua and Barbuda-The Americas 2001</v>
      </c>
      <c r="B80" s="7" t="s">
        <v>83</v>
      </c>
      <c r="C80" s="8" t="s">
        <v>84</v>
      </c>
      <c r="D80" s="9" t="s">
        <v>63</v>
      </c>
      <c r="E80" s="14">
        <v>0.04</v>
      </c>
      <c r="F80" s="13">
        <v>787693391</v>
      </c>
      <c r="G80" s="14">
        <v>408</v>
      </c>
      <c r="H80" s="14">
        <v>0.122</v>
      </c>
      <c r="I80" s="10">
        <f t="array" ref="I80">VLOOKUP(A80,ENERGY!$A$2:$F$2691,5,0)</f>
        <v>0</v>
      </c>
      <c r="J80" s="11">
        <f t="array" ref="J80">VLOOKUP(A80,ENERGY!$A$2:$F$2691,6,0)</f>
        <v>0</v>
      </c>
      <c r="K80" s="10">
        <f t="array" ref="K80">VLOOKUP(A80,'HUMAN RESOURCES'!$A$2:$M$2692,5,0)</f>
        <v>0.02</v>
      </c>
      <c r="L80" s="11">
        <f t="array" ref="L80">VLOOKUP(A80,'HUMAN RESOURCES'!$A$2:$M$2692,6,0)</f>
        <v>1.2999999999999999E-2</v>
      </c>
      <c r="M80" s="10">
        <f t="array" ref="M80">VLOOKUP(A80,'HUMAN RESOURCES'!$A$2:$M$2692,7,0)</f>
        <v>76</v>
      </c>
      <c r="N80" s="10">
        <f t="array" ref="N80">VLOOKUP(A80,'HUMAN RESOURCES'!$A$2:$M$2692,8,0)</f>
        <v>71</v>
      </c>
      <c r="O80" s="10">
        <f t="array" ref="O80">VLOOKUP(A80,'HUMAN RESOURCES'!$A$2:$M$2692,9,0)</f>
        <v>0.29099999999999998</v>
      </c>
      <c r="P80" s="10">
        <f t="array" ref="P80">VLOOKUP(A80,'HUMAN RESOURCES'!$A$2:$M$2692,10,0)</f>
        <v>0.63900000000000001</v>
      </c>
      <c r="Q80" s="10">
        <f t="array" ref="Q80">VLOOKUP(A80,'HUMAN RESOURCES'!$A$2:$M$2692,11,0)</f>
        <v>7.0000000000000007E-2</v>
      </c>
      <c r="R80" s="10">
        <f t="array" ref="R80">VLOOKUP(A80,'HUMAN RESOURCES'!$A$2:$M$2692,12,0)</f>
        <v>78972</v>
      </c>
      <c r="S80" s="10">
        <f t="array" ref="S80">VLOOKUP(A80,'HUMAN RESOURCES'!$A$2:$M$2692,13,0)</f>
        <v>0.317</v>
      </c>
      <c r="T80" s="10">
        <f t="array" ref="T80">VLOOKUP(A80,TOURISM!$A$2:$F$2692,5,0)</f>
        <v>272000000</v>
      </c>
      <c r="U80" s="10">
        <f t="array" ref="U80">VLOOKUP(A80,TOURISM!$A$2:$F$2692,6,0)</f>
        <v>32000000</v>
      </c>
      <c r="V80" s="10">
        <f t="array" ref="V80">VLOOKUP(A80,BUSINESS!$A$2:$J$2692,5,0)</f>
        <v>0</v>
      </c>
      <c r="W80" s="10">
        <f t="array" ref="W80">VLOOKUP(A80,BUSINESS!$A$2:$J$2692,6,0)</f>
        <v>0</v>
      </c>
      <c r="X80" s="10">
        <f t="array" ref="X80">VLOOKUP(A80,BUSINESS!$A$2:$J$2692,7,0)</f>
        <v>0</v>
      </c>
      <c r="Y80" s="10">
        <f t="array" ref="Y80">VLOOKUP(A80,BUSINESS!$A$2:$J$2692,8,0)</f>
        <v>0</v>
      </c>
      <c r="Z80" s="10">
        <f t="array" ref="Z80">VLOOKUP(A80,BUSINESS!$A$2:$J$2692,9,0)</f>
        <v>8.8999999999999996E-2</v>
      </c>
      <c r="AA80" s="10">
        <f t="array" ref="AA80">VLOOKUP(A80,BUSINESS!$A$2:$J$2692,10,0)</f>
        <v>0.317</v>
      </c>
      <c r="AB80" s="12">
        <f t="shared" si="6"/>
        <v>9974.3376259940233</v>
      </c>
      <c r="AC80" s="10">
        <f t="shared" si="1"/>
        <v>0</v>
      </c>
      <c r="AD80" s="10">
        <f t="shared" si="2"/>
        <v>0</v>
      </c>
      <c r="AE80" s="10">
        <f t="shared" si="3"/>
        <v>405.20690877779464</v>
      </c>
      <c r="AF80">
        <f t="shared" si="8"/>
        <v>3444.2587246112548</v>
      </c>
    </row>
    <row r="81" spans="1:32" ht="14.4">
      <c r="A81" s="7" t="str">
        <f t="shared" si="7"/>
        <v>Antigua and Barbuda-The Americas 2002</v>
      </c>
      <c r="B81" s="7" t="s">
        <v>83</v>
      </c>
      <c r="C81" s="8" t="s">
        <v>84</v>
      </c>
      <c r="D81" s="9" t="s">
        <v>64</v>
      </c>
      <c r="E81" s="14">
        <v>4.3999999999999997E-2</v>
      </c>
      <c r="F81" s="13">
        <v>778311557</v>
      </c>
      <c r="G81" s="14">
        <v>429</v>
      </c>
      <c r="H81" s="14">
        <v>0.11600000000000001</v>
      </c>
      <c r="I81" s="10">
        <f t="array" ref="I81">VLOOKUP(A81,ENERGY!$A$2:$F$2691,5,0)</f>
        <v>0</v>
      </c>
      <c r="J81" s="11">
        <f t="array" ref="J81">VLOOKUP(A81,ENERGY!$A$2:$F$2691,6,0)</f>
        <v>513</v>
      </c>
      <c r="K81" s="10">
        <f t="array" ref="K81">VLOOKUP(A81,'HUMAN RESOURCES'!$A$2:$M$2692,5,0)</f>
        <v>0.02</v>
      </c>
      <c r="L81" s="11">
        <f t="array" ref="L81">VLOOKUP(A81,'HUMAN RESOURCES'!$A$2:$M$2692,6,0)</f>
        <v>1.2E-2</v>
      </c>
      <c r="M81" s="10">
        <f t="array" ref="M81">VLOOKUP(A81,'HUMAN RESOURCES'!$A$2:$M$2692,7,0)</f>
        <v>76</v>
      </c>
      <c r="N81" s="10">
        <f t="array" ref="N81">VLOOKUP(A81,'HUMAN RESOURCES'!$A$2:$M$2692,8,0)</f>
        <v>71</v>
      </c>
      <c r="O81" s="10">
        <f t="array" ref="O81">VLOOKUP(A81,'HUMAN RESOURCES'!$A$2:$M$2692,9,0)</f>
        <v>0.28999999999999998</v>
      </c>
      <c r="P81" s="10">
        <f t="array" ref="P81">VLOOKUP(A81,'HUMAN RESOURCES'!$A$2:$M$2692,10,0)</f>
        <v>0.64</v>
      </c>
      <c r="Q81" s="10">
        <f t="array" ref="Q81">VLOOKUP(A81,'HUMAN RESOURCES'!$A$2:$M$2692,11,0)</f>
        <v>7.0000000000000007E-2</v>
      </c>
      <c r="R81" s="10">
        <f t="array" ref="R81">VLOOKUP(A81,'HUMAN RESOURCES'!$A$2:$M$2692,12,0)</f>
        <v>80030</v>
      </c>
      <c r="S81" s="10">
        <f t="array" ref="S81">VLOOKUP(A81,'HUMAN RESOURCES'!$A$2:$M$2692,13,0)</f>
        <v>0.311</v>
      </c>
      <c r="T81" s="10">
        <f t="array" ref="T81">VLOOKUP(A81,TOURISM!$A$2:$F$2692,5,0)</f>
        <v>274000000</v>
      </c>
      <c r="U81" s="10">
        <f t="array" ref="U81">VLOOKUP(A81,TOURISM!$A$2:$F$2692,6,0)</f>
        <v>33000000</v>
      </c>
      <c r="V81" s="10">
        <f t="array" ref="V81">VLOOKUP(A81,BUSINESS!$A$2:$J$2692,5,0)</f>
        <v>0</v>
      </c>
      <c r="W81" s="10">
        <f t="array" ref="W81">VLOOKUP(A81,BUSINESS!$A$2:$J$2692,6,0)</f>
        <v>0</v>
      </c>
      <c r="X81" s="10">
        <f t="array" ref="X81">VLOOKUP(A81,BUSINESS!$A$2:$J$2692,7,0)</f>
        <v>0</v>
      </c>
      <c r="Y81" s="10">
        <f t="array" ref="Y81">VLOOKUP(A81,BUSINESS!$A$2:$J$2692,8,0)</f>
        <v>0</v>
      </c>
      <c r="Z81" s="10">
        <f t="array" ref="Z81">VLOOKUP(A81,BUSINESS!$A$2:$J$2692,9,0)</f>
        <v>0.125</v>
      </c>
      <c r="AA81" s="10">
        <f t="array" ref="AA81">VLOOKUP(A81,BUSINESS!$A$2:$J$2692,10,0)</f>
        <v>0.47699999999999998</v>
      </c>
      <c r="AB81" s="12">
        <f t="shared" si="6"/>
        <v>9725.2474946894908</v>
      </c>
      <c r="AC81" s="10">
        <f t="shared" si="1"/>
        <v>6.41009621391978E-3</v>
      </c>
      <c r="AD81" s="10">
        <f t="shared" si="2"/>
        <v>0</v>
      </c>
      <c r="AE81" s="10">
        <f t="shared" si="3"/>
        <v>412.34537048606774</v>
      </c>
      <c r="AF81">
        <f t="shared" si="8"/>
        <v>3423.7161064600773</v>
      </c>
    </row>
    <row r="82" spans="1:32" ht="14.4">
      <c r="A82" s="7" t="str">
        <f t="shared" si="7"/>
        <v>Antigua and Barbuda-The Americas 2003</v>
      </c>
      <c r="B82" s="7" t="s">
        <v>83</v>
      </c>
      <c r="C82" s="8" t="s">
        <v>84</v>
      </c>
      <c r="D82" s="9" t="s">
        <v>65</v>
      </c>
      <c r="E82" s="14">
        <v>4.2999999999999997E-2</v>
      </c>
      <c r="F82" s="13">
        <v>806505874</v>
      </c>
      <c r="G82" s="14">
        <v>433</v>
      </c>
      <c r="H82" s="14">
        <v>0.114</v>
      </c>
      <c r="I82" s="10">
        <f t="array" ref="I82">VLOOKUP(A82,ENERGY!$A$2:$F$2691,5,0)</f>
        <v>0</v>
      </c>
      <c r="J82" s="11">
        <f t="array" ref="J82">VLOOKUP(A82,ENERGY!$A$2:$F$2691,6,0)</f>
        <v>499</v>
      </c>
      <c r="K82" s="10">
        <f t="array" ref="K82">VLOOKUP(A82,'HUMAN RESOURCES'!$A$2:$M$2692,5,0)</f>
        <v>1.9E-2</v>
      </c>
      <c r="L82" s="11">
        <f t="array" ref="L82">VLOOKUP(A82,'HUMAN RESOURCES'!$A$2:$M$2692,6,0)</f>
        <v>1.2E-2</v>
      </c>
      <c r="M82" s="10">
        <f t="array" ref="M82">VLOOKUP(A82,'HUMAN RESOURCES'!$A$2:$M$2692,7,0)</f>
        <v>77</v>
      </c>
      <c r="N82" s="10">
        <f t="array" ref="N82">VLOOKUP(A82,'HUMAN RESOURCES'!$A$2:$M$2692,8,0)</f>
        <v>72</v>
      </c>
      <c r="O82" s="10">
        <f t="array" ref="O82">VLOOKUP(A82,'HUMAN RESOURCES'!$A$2:$M$2692,9,0)</f>
        <v>0.28799999999999998</v>
      </c>
      <c r="P82" s="10">
        <f t="array" ref="P82">VLOOKUP(A82,'HUMAN RESOURCES'!$A$2:$M$2692,10,0)</f>
        <v>0.64</v>
      </c>
      <c r="Q82" s="10">
        <f t="array" ref="Q82">VLOOKUP(A82,'HUMAN RESOURCES'!$A$2:$M$2692,11,0)</f>
        <v>7.0999999999999994E-2</v>
      </c>
      <c r="R82" s="10">
        <f t="array" ref="R82">VLOOKUP(A82,'HUMAN RESOURCES'!$A$2:$M$2692,12,0)</f>
        <v>80904</v>
      </c>
      <c r="S82" s="10">
        <f t="array" ref="S82">VLOOKUP(A82,'HUMAN RESOURCES'!$A$2:$M$2692,13,0)</f>
        <v>0.30499999999999999</v>
      </c>
      <c r="T82" s="10">
        <f t="array" ref="T82">VLOOKUP(A82,TOURISM!$A$2:$F$2692,5,0)</f>
        <v>300000000</v>
      </c>
      <c r="U82" s="10">
        <f t="array" ref="U82">VLOOKUP(A82,TOURISM!$A$2:$F$2692,6,0)</f>
        <v>35000000</v>
      </c>
      <c r="V82" s="10">
        <f t="array" ref="V82">VLOOKUP(A82,BUSINESS!$A$2:$J$2692,5,0)</f>
        <v>0</v>
      </c>
      <c r="W82" s="10">
        <f t="array" ref="W82">VLOOKUP(A82,BUSINESS!$A$2:$J$2692,6,0)</f>
        <v>0</v>
      </c>
      <c r="X82" s="10">
        <f t="array" ref="X82">VLOOKUP(A82,BUSINESS!$A$2:$J$2692,7,0)</f>
        <v>0</v>
      </c>
      <c r="Y82" s="10">
        <f t="array" ref="Y82">VLOOKUP(A82,BUSINESS!$A$2:$J$2692,8,0)</f>
        <v>0</v>
      </c>
      <c r="Z82" s="10">
        <f t="array" ref="Z82">VLOOKUP(A82,BUSINESS!$A$2:$J$2692,9,0)</f>
        <v>0.17199999999999999</v>
      </c>
      <c r="AA82" s="10">
        <f t="array" ref="AA82">VLOOKUP(A82,BUSINESS!$A$2:$J$2692,10,0)</f>
        <v>0.56999999999999995</v>
      </c>
      <c r="AB82" s="12">
        <f t="shared" si="6"/>
        <v>9968.677370710966</v>
      </c>
      <c r="AC82" s="10">
        <f t="shared" si="1"/>
        <v>6.1678038168693763E-3</v>
      </c>
      <c r="AD82" s="10">
        <f t="shared" si="2"/>
        <v>0</v>
      </c>
      <c r="AE82" s="10">
        <f t="shared" si="3"/>
        <v>432.61149016117866</v>
      </c>
      <c r="AF82">
        <f t="shared" si="8"/>
        <v>3708.0984870958173</v>
      </c>
    </row>
    <row r="83" spans="1:32" ht="14.4">
      <c r="A83" s="7" t="str">
        <f t="shared" si="7"/>
        <v>Antigua and Barbuda-The Americas 2004</v>
      </c>
      <c r="B83" s="7" t="s">
        <v>83</v>
      </c>
      <c r="C83" s="8" t="s">
        <v>84</v>
      </c>
      <c r="D83" s="9" t="s">
        <v>66</v>
      </c>
      <c r="E83" s="14">
        <v>4.3999999999999997E-2</v>
      </c>
      <c r="F83" s="13">
        <v>849234754</v>
      </c>
      <c r="G83" s="14">
        <v>457</v>
      </c>
      <c r="H83" s="14">
        <v>0.128</v>
      </c>
      <c r="I83" s="10">
        <f t="array" ref="I83">VLOOKUP(A83,ENERGY!$A$2:$F$2691,5,0)</f>
        <v>0</v>
      </c>
      <c r="J83" s="11">
        <f t="array" ref="J83">VLOOKUP(A83,ENERGY!$A$2:$F$2691,6,0)</f>
        <v>458</v>
      </c>
      <c r="K83" s="10">
        <f t="array" ref="K83">VLOOKUP(A83,'HUMAN RESOURCES'!$A$2:$M$2692,5,0)</f>
        <v>1.9E-2</v>
      </c>
      <c r="L83" s="11">
        <f t="array" ref="L83">VLOOKUP(A83,'HUMAN RESOURCES'!$A$2:$M$2692,6,0)</f>
        <v>1.0999999999999999E-2</v>
      </c>
      <c r="M83" s="10">
        <f t="array" ref="M83">VLOOKUP(A83,'HUMAN RESOURCES'!$A$2:$M$2692,7,0)</f>
        <v>77</v>
      </c>
      <c r="N83" s="10">
        <f t="array" ref="N83">VLOOKUP(A83,'HUMAN RESOURCES'!$A$2:$M$2692,8,0)</f>
        <v>72</v>
      </c>
      <c r="O83" s="10">
        <f t="array" ref="O83">VLOOKUP(A83,'HUMAN RESOURCES'!$A$2:$M$2692,9,0)</f>
        <v>0.28599999999999998</v>
      </c>
      <c r="P83" s="10">
        <f t="array" ref="P83">VLOOKUP(A83,'HUMAN RESOURCES'!$A$2:$M$2692,10,0)</f>
        <v>0.64200000000000002</v>
      </c>
      <c r="Q83" s="10">
        <f t="array" ref="Q83">VLOOKUP(A83,'HUMAN RESOURCES'!$A$2:$M$2692,11,0)</f>
        <v>7.1999999999999995E-2</v>
      </c>
      <c r="R83" s="10">
        <f t="array" ref="R83">VLOOKUP(A83,'HUMAN RESOURCES'!$A$2:$M$2692,12,0)</f>
        <v>81718</v>
      </c>
      <c r="S83" s="10">
        <f t="array" ref="S83">VLOOKUP(A83,'HUMAN RESOURCES'!$A$2:$M$2692,13,0)</f>
        <v>0.29799999999999999</v>
      </c>
      <c r="T83" s="10">
        <f t="array" ref="T83">VLOOKUP(A83,TOURISM!$A$2:$F$2692,5,0)</f>
        <v>337000000</v>
      </c>
      <c r="U83" s="10">
        <f t="array" ref="U83">VLOOKUP(A83,TOURISM!$A$2:$F$2692,6,0)</f>
        <v>38000000</v>
      </c>
      <c r="V83" s="10">
        <f t="array" ref="V83">VLOOKUP(A83,BUSINESS!$A$2:$J$2692,5,0)</f>
        <v>0</v>
      </c>
      <c r="W83" s="10">
        <f t="array" ref="W83">VLOOKUP(A83,BUSINESS!$A$2:$J$2692,6,0)</f>
        <v>0</v>
      </c>
      <c r="X83" s="10">
        <f t="array" ref="X83">VLOOKUP(A83,BUSINESS!$A$2:$J$2692,7,0)</f>
        <v>0</v>
      </c>
      <c r="Y83" s="10">
        <f t="array" ref="Y83">VLOOKUP(A83,BUSINESS!$A$2:$J$2692,8,0)</f>
        <v>0</v>
      </c>
      <c r="Z83" s="10">
        <f t="array" ref="Z83">VLOOKUP(A83,BUSINESS!$A$2:$J$2692,9,0)</f>
        <v>0.24299999999999999</v>
      </c>
      <c r="AA83" s="10">
        <f t="array" ref="AA83">VLOOKUP(A83,BUSINESS!$A$2:$J$2692,10,0)</f>
        <v>0.66100000000000003</v>
      </c>
      <c r="AB83" s="12">
        <f t="shared" si="6"/>
        <v>10392.260628013411</v>
      </c>
      <c r="AC83" s="10">
        <f t="shared" si="1"/>
        <v>5.6046403485156271E-3</v>
      </c>
      <c r="AD83" s="10">
        <f t="shared" si="2"/>
        <v>0</v>
      </c>
      <c r="AE83" s="10">
        <f t="shared" si="3"/>
        <v>465.01382804278126</v>
      </c>
      <c r="AF83">
        <f t="shared" si="8"/>
        <v>4123.9384223794023</v>
      </c>
    </row>
    <row r="84" spans="1:32" ht="14.4">
      <c r="A84" s="7" t="str">
        <f t="shared" si="7"/>
        <v>Antigua and Barbuda-The Americas 2005</v>
      </c>
      <c r="B84" s="7" t="s">
        <v>83</v>
      </c>
      <c r="C84" s="8" t="s">
        <v>84</v>
      </c>
      <c r="D84" s="9" t="s">
        <v>67</v>
      </c>
      <c r="E84" s="14">
        <v>4.1000000000000002E-2</v>
      </c>
      <c r="F84" s="13">
        <v>905113767</v>
      </c>
      <c r="G84" s="14">
        <v>453</v>
      </c>
      <c r="H84" s="14">
        <v>0.12</v>
      </c>
      <c r="I84" s="10">
        <f t="array" ref="I84">VLOOKUP(A84,ENERGY!$A$2:$F$2691,5,0)</f>
        <v>146</v>
      </c>
      <c r="J84" s="11">
        <f t="array" ref="J84">VLOOKUP(A84,ENERGY!$A$2:$F$2691,6,0)</f>
        <v>444</v>
      </c>
      <c r="K84" s="10">
        <f t="array" ref="K84">VLOOKUP(A84,'HUMAN RESOURCES'!$A$2:$M$2692,5,0)</f>
        <v>1.9E-2</v>
      </c>
      <c r="L84" s="11">
        <f t="array" ref="L84">VLOOKUP(A84,'HUMAN RESOURCES'!$A$2:$M$2692,6,0)</f>
        <v>1.0999999999999999E-2</v>
      </c>
      <c r="M84" s="10">
        <f t="array" ref="M84">VLOOKUP(A84,'HUMAN RESOURCES'!$A$2:$M$2692,7,0)</f>
        <v>77</v>
      </c>
      <c r="N84" s="10">
        <f t="array" ref="N84">VLOOKUP(A84,'HUMAN RESOURCES'!$A$2:$M$2692,8,0)</f>
        <v>72</v>
      </c>
      <c r="O84" s="10">
        <f t="array" ref="O84">VLOOKUP(A84,'HUMAN RESOURCES'!$A$2:$M$2692,9,0)</f>
        <v>0.28299999999999997</v>
      </c>
      <c r="P84" s="10">
        <f t="array" ref="P84">VLOOKUP(A84,'HUMAN RESOURCES'!$A$2:$M$2692,10,0)</f>
        <v>0.64400000000000002</v>
      </c>
      <c r="Q84" s="10">
        <f t="array" ref="Q84">VLOOKUP(A84,'HUMAN RESOURCES'!$A$2:$M$2692,11,0)</f>
        <v>7.2999999999999995E-2</v>
      </c>
      <c r="R84" s="10">
        <f t="array" ref="R84">VLOOKUP(A84,'HUMAN RESOURCES'!$A$2:$M$2692,12,0)</f>
        <v>82565</v>
      </c>
      <c r="S84" s="10">
        <f t="array" ref="S84">VLOOKUP(A84,'HUMAN RESOURCES'!$A$2:$M$2692,13,0)</f>
        <v>0.29199999999999998</v>
      </c>
      <c r="T84" s="10">
        <f t="array" ref="T84">VLOOKUP(A84,TOURISM!$A$2:$F$2692,5,0)</f>
        <v>309000000</v>
      </c>
      <c r="U84" s="10">
        <f t="array" ref="U84">VLOOKUP(A84,TOURISM!$A$2:$F$2692,6,0)</f>
        <v>40000000</v>
      </c>
      <c r="V84" s="10">
        <f t="array" ref="V84">VLOOKUP(A84,BUSINESS!$A$2:$J$2692,5,0)</f>
        <v>0.51500000000000001</v>
      </c>
      <c r="W84" s="10">
        <f t="array" ref="W84">VLOOKUP(A84,BUSINESS!$A$2:$J$2692,6,0)</f>
        <v>31</v>
      </c>
      <c r="X84" s="10">
        <f t="array" ref="X84">VLOOKUP(A84,BUSINESS!$A$2:$J$2692,7,0)</f>
        <v>0</v>
      </c>
      <c r="Y84" s="10">
        <f t="array" ref="Y84">VLOOKUP(A84,BUSINESS!$A$2:$J$2692,8,0)</f>
        <v>184</v>
      </c>
      <c r="Z84" s="10">
        <f t="array" ref="Z84">VLOOKUP(A84,BUSINESS!$A$2:$J$2692,9,0)</f>
        <v>0.27</v>
      </c>
      <c r="AA84" s="10">
        <f t="array" ref="AA84">VLOOKUP(A84,BUSINESS!$A$2:$J$2692,10,0)</f>
        <v>1.042</v>
      </c>
      <c r="AB84" s="12">
        <f t="shared" si="6"/>
        <v>10962.438890571066</v>
      </c>
      <c r="AC84" s="10">
        <f t="shared" si="1"/>
        <v>5.3775812995821475E-3</v>
      </c>
      <c r="AD84" s="10">
        <f t="shared" si="2"/>
        <v>1.7683037606734087E-3</v>
      </c>
      <c r="AE84" s="10">
        <f t="shared" si="3"/>
        <v>484.46678374613941</v>
      </c>
      <c r="AF84">
        <f t="shared" si="8"/>
        <v>3742.5059044389268</v>
      </c>
    </row>
    <row r="85" spans="1:32" ht="14.4">
      <c r="A85" s="7" t="str">
        <f t="shared" si="7"/>
        <v>Antigua and Barbuda-The Americas 2006</v>
      </c>
      <c r="B85" s="7" t="s">
        <v>83</v>
      </c>
      <c r="C85" s="8" t="s">
        <v>84</v>
      </c>
      <c r="D85" s="9" t="s">
        <v>68</v>
      </c>
      <c r="E85" s="14">
        <v>4.4999999999999998E-2</v>
      </c>
      <c r="F85" s="13">
        <v>1001970945</v>
      </c>
      <c r="G85" s="14">
        <v>544</v>
      </c>
      <c r="H85" s="14">
        <v>0.114</v>
      </c>
      <c r="I85" s="10">
        <v>146</v>
      </c>
      <c r="J85" s="11">
        <v>444</v>
      </c>
      <c r="K85" s="10">
        <f t="array" ref="K85">VLOOKUP(A85,'HUMAN RESOURCES'!$A$2:$M$2692,5,0)</f>
        <v>1.7999999999999999E-2</v>
      </c>
      <c r="L85" s="11">
        <f t="array" ref="L85">VLOOKUP(A85,'HUMAN RESOURCES'!$A$2:$M$2692,6,0)</f>
        <v>0.01</v>
      </c>
      <c r="M85" s="10">
        <f t="array" ref="M85">VLOOKUP(A85,'HUMAN RESOURCES'!$A$2:$M$2692,7,0)</f>
        <v>77</v>
      </c>
      <c r="N85" s="10">
        <f t="array" ref="N85">VLOOKUP(A85,'HUMAN RESOURCES'!$A$2:$M$2692,8,0)</f>
        <v>72</v>
      </c>
      <c r="O85" s="10">
        <f t="array" ref="O85">VLOOKUP(A85,'HUMAN RESOURCES'!$A$2:$M$2692,9,0)</f>
        <v>0.28000000000000003</v>
      </c>
      <c r="P85" s="10">
        <f t="array" ref="P85">VLOOKUP(A85,'HUMAN RESOURCES'!$A$2:$M$2692,10,0)</f>
        <v>0.64700000000000002</v>
      </c>
      <c r="Q85" s="10">
        <f t="array" ref="Q85">VLOOKUP(A85,'HUMAN RESOURCES'!$A$2:$M$2692,11,0)</f>
        <v>7.2999999999999995E-2</v>
      </c>
      <c r="R85" s="10">
        <f t="array" ref="R85">VLOOKUP(A85,'HUMAN RESOURCES'!$A$2:$M$2692,12,0)</f>
        <v>83467</v>
      </c>
      <c r="S85" s="10">
        <f t="array" ref="S85">VLOOKUP(A85,'HUMAN RESOURCES'!$A$2:$M$2692,13,0)</f>
        <v>0.28599999999999998</v>
      </c>
      <c r="T85" s="10">
        <f t="array" ref="T85">VLOOKUP(A85,TOURISM!$A$2:$F$2692,5,0)</f>
        <v>327000000</v>
      </c>
      <c r="U85" s="10">
        <f t="array" ref="U85">VLOOKUP(A85,TOURISM!$A$2:$F$2692,6,0)</f>
        <v>45000000</v>
      </c>
      <c r="V85" s="10">
        <f t="array" ref="V85">VLOOKUP(A85,BUSINESS!$A$2:$J$2692,5,0)</f>
        <v>0.47599999999999998</v>
      </c>
      <c r="W85" s="10">
        <f t="array" ref="W85">VLOOKUP(A85,BUSINESS!$A$2:$J$2692,6,0)</f>
        <v>21</v>
      </c>
      <c r="X85" s="10">
        <f t="array" ref="X85">VLOOKUP(A85,BUSINESS!$A$2:$J$2692,7,0)</f>
        <v>0</v>
      </c>
      <c r="Y85" s="10">
        <f t="array" ref="Y85">VLOOKUP(A85,BUSINESS!$A$2:$J$2692,8,0)</f>
        <v>184</v>
      </c>
      <c r="Z85" s="10">
        <f t="array" ref="Z85">VLOOKUP(A85,BUSINESS!$A$2:$J$2692,9,0)</f>
        <v>0.3</v>
      </c>
      <c r="AA85" s="10">
        <f t="array" ref="AA85">VLOOKUP(A85,BUSINESS!$A$2:$J$2692,10,0)</f>
        <v>1.32</v>
      </c>
      <c r="AB85" s="12">
        <f t="shared" si="6"/>
        <v>12004.39628835348</v>
      </c>
      <c r="AC85" s="10">
        <f t="shared" si="1"/>
        <v>5.319467574011286E-3</v>
      </c>
      <c r="AD85" s="10">
        <f t="shared" si="2"/>
        <v>1.7491942923550624E-3</v>
      </c>
      <c r="AE85" s="10">
        <f t="shared" si="3"/>
        <v>539.1352270957384</v>
      </c>
      <c r="AF85">
        <f t="shared" si="8"/>
        <v>3917.7159835623661</v>
      </c>
    </row>
    <row r="86" spans="1:32" ht="14.4">
      <c r="A86" s="7" t="str">
        <f t="shared" si="7"/>
        <v>Antigua and Barbuda-The Americas 2007</v>
      </c>
      <c r="B86" s="7" t="s">
        <v>83</v>
      </c>
      <c r="C86" s="8" t="s">
        <v>84</v>
      </c>
      <c r="D86" s="9" t="s">
        <v>69</v>
      </c>
      <c r="E86" s="14">
        <v>4.4999999999999998E-2</v>
      </c>
      <c r="F86" s="13">
        <v>1141418340</v>
      </c>
      <c r="G86" s="14">
        <v>607</v>
      </c>
      <c r="H86" s="14">
        <v>0.109</v>
      </c>
      <c r="I86" s="10">
        <v>146</v>
      </c>
      <c r="J86" s="11">
        <v>444</v>
      </c>
      <c r="K86" s="10">
        <f t="array" ref="K86">VLOOKUP(A86,'HUMAN RESOURCES'!$A$2:$M$2692,5,0)</f>
        <v>1.7999999999999999E-2</v>
      </c>
      <c r="L86" s="11">
        <f t="array" ref="L86">VLOOKUP(A86,'HUMAN RESOURCES'!$A$2:$M$2692,6,0)</f>
        <v>0.01</v>
      </c>
      <c r="M86" s="10">
        <f t="array" ref="M86">VLOOKUP(A86,'HUMAN RESOURCES'!$A$2:$M$2692,7,0)</f>
        <v>77</v>
      </c>
      <c r="N86" s="10">
        <f t="array" ref="N86">VLOOKUP(A86,'HUMAN RESOURCES'!$A$2:$M$2692,8,0)</f>
        <v>72</v>
      </c>
      <c r="O86" s="10">
        <f t="array" ref="O86">VLOOKUP(A86,'HUMAN RESOURCES'!$A$2:$M$2692,9,0)</f>
        <v>0.27600000000000002</v>
      </c>
      <c r="P86" s="10">
        <f t="array" ref="P86">VLOOKUP(A86,'HUMAN RESOURCES'!$A$2:$M$2692,10,0)</f>
        <v>0.65100000000000002</v>
      </c>
      <c r="Q86" s="10">
        <f t="array" ref="Q86">VLOOKUP(A86,'HUMAN RESOURCES'!$A$2:$M$2692,11,0)</f>
        <v>7.2999999999999995E-2</v>
      </c>
      <c r="R86" s="10">
        <f t="array" ref="R86">VLOOKUP(A86,'HUMAN RESOURCES'!$A$2:$M$2692,12,0)</f>
        <v>84397</v>
      </c>
      <c r="S86" s="10">
        <f t="array" ref="S86">VLOOKUP(A86,'HUMAN RESOURCES'!$A$2:$M$2692,13,0)</f>
        <v>0.28000000000000003</v>
      </c>
      <c r="T86" s="10">
        <f t="array" ref="T86">VLOOKUP(A86,TOURISM!$A$2:$F$2692,5,0)</f>
        <v>338000000</v>
      </c>
      <c r="U86" s="10">
        <f t="array" ref="U86">VLOOKUP(A86,TOURISM!$A$2:$F$2692,6,0)</f>
        <v>52000000</v>
      </c>
      <c r="V86" s="10">
        <f t="array" ref="V86">VLOOKUP(A86,BUSINESS!$A$2:$J$2692,5,0)</f>
        <v>0.46200000000000002</v>
      </c>
      <c r="W86" s="10">
        <f t="array" ref="W86">VLOOKUP(A86,BUSINESS!$A$2:$J$2692,6,0)</f>
        <v>21</v>
      </c>
      <c r="X86" s="10">
        <f t="array" ref="X86">VLOOKUP(A86,BUSINESS!$A$2:$J$2692,7,0)</f>
        <v>0</v>
      </c>
      <c r="Y86" s="10">
        <f t="array" ref="Y86">VLOOKUP(A86,BUSINESS!$A$2:$J$2692,8,0)</f>
        <v>184</v>
      </c>
      <c r="Z86" s="10">
        <f t="array" ref="Z86">VLOOKUP(A86,BUSINESS!$A$2:$J$2692,9,0)</f>
        <v>0.34</v>
      </c>
      <c r="AA86" s="10">
        <f t="array" ref="AA86">VLOOKUP(A86,BUSINESS!$A$2:$J$2692,10,0)</f>
        <v>1.3320000000000001</v>
      </c>
      <c r="AB86" s="12">
        <f t="shared" si="6"/>
        <v>13524.394705972962</v>
      </c>
      <c r="AC86" s="10">
        <f t="shared" si="1"/>
        <v>5.2608505041648402E-3</v>
      </c>
      <c r="AD86" s="10">
        <f t="shared" si="2"/>
        <v>1.7299193099280781E-3</v>
      </c>
      <c r="AE86" s="10">
        <f t="shared" si="3"/>
        <v>616.13564463191824</v>
      </c>
      <c r="AF86">
        <f t="shared" si="8"/>
        <v>4004.8816901074683</v>
      </c>
    </row>
    <row r="87" spans="1:32" ht="14.4">
      <c r="A87" s="7" t="str">
        <f t="shared" si="7"/>
        <v>Antigua and Barbuda-The Americas 2008</v>
      </c>
      <c r="B87" s="7" t="s">
        <v>83</v>
      </c>
      <c r="C87" s="8" t="s">
        <v>84</v>
      </c>
      <c r="D87" s="9" t="s">
        <v>70</v>
      </c>
      <c r="E87" s="14">
        <v>4.5999999999999999E-2</v>
      </c>
      <c r="F87" s="13">
        <v>1289259236</v>
      </c>
      <c r="G87" s="14">
        <v>698</v>
      </c>
      <c r="H87" s="14">
        <v>0.104</v>
      </c>
      <c r="I87" s="10">
        <v>146</v>
      </c>
      <c r="J87" s="11">
        <f t="array" ref="J87">VLOOKUP(A87,ENERGY!$A$2:$F$2691,6,0)</f>
        <v>389</v>
      </c>
      <c r="K87" s="10">
        <f t="array" ref="K87">VLOOKUP(A87,'HUMAN RESOURCES'!$A$2:$M$2692,5,0)</f>
        <v>1.7999999999999999E-2</v>
      </c>
      <c r="L87" s="11">
        <f t="array" ref="L87">VLOOKUP(A87,'HUMAN RESOURCES'!$A$2:$M$2692,6,0)</f>
        <v>8.9999999999999993E-3</v>
      </c>
      <c r="M87" s="10">
        <f t="array" ref="M87">VLOOKUP(A87,'HUMAN RESOURCES'!$A$2:$M$2692,7,0)</f>
        <v>77</v>
      </c>
      <c r="N87" s="10">
        <f t="array" ref="N87">VLOOKUP(A87,'HUMAN RESOURCES'!$A$2:$M$2692,8,0)</f>
        <v>73</v>
      </c>
      <c r="O87" s="10">
        <f t="array" ref="O87">VLOOKUP(A87,'HUMAN RESOURCES'!$A$2:$M$2692,9,0)</f>
        <v>0.27100000000000002</v>
      </c>
      <c r="P87" s="10">
        <f t="array" ref="P87">VLOOKUP(A87,'HUMAN RESOURCES'!$A$2:$M$2692,10,0)</f>
        <v>0.65600000000000003</v>
      </c>
      <c r="Q87" s="10">
        <f t="array" ref="Q87">VLOOKUP(A87,'HUMAN RESOURCES'!$A$2:$M$2692,11,0)</f>
        <v>7.2999999999999995E-2</v>
      </c>
      <c r="R87" s="10">
        <f t="array" ref="R87">VLOOKUP(A87,'HUMAN RESOURCES'!$A$2:$M$2692,12,0)</f>
        <v>85349</v>
      </c>
      <c r="S87" s="10">
        <f t="array" ref="S87">VLOOKUP(A87,'HUMAN RESOURCES'!$A$2:$M$2692,13,0)</f>
        <v>0.27400000000000002</v>
      </c>
      <c r="T87" s="10">
        <f t="array" ref="T87">VLOOKUP(A87,TOURISM!$A$2:$F$2692,5,0)</f>
        <v>334000000</v>
      </c>
      <c r="U87" s="10">
        <f t="array" ref="U87">VLOOKUP(A87,TOURISM!$A$2:$F$2692,6,0)</f>
        <v>58000000</v>
      </c>
      <c r="V87" s="10">
        <f t="array" ref="V87">VLOOKUP(A87,BUSINESS!$A$2:$J$2692,5,0)</f>
        <v>0.46200000000000002</v>
      </c>
      <c r="W87" s="10">
        <f t="array" ref="W87">VLOOKUP(A87,BUSINESS!$A$2:$J$2692,6,0)</f>
        <v>21</v>
      </c>
      <c r="X87" s="10">
        <f t="array" ref="X87">VLOOKUP(A87,BUSINESS!$A$2:$J$2692,7,0)</f>
        <v>0</v>
      </c>
      <c r="Y87" s="10">
        <f t="array" ref="Y87">VLOOKUP(A87,BUSINESS!$A$2:$J$2692,8,0)</f>
        <v>207</v>
      </c>
      <c r="Z87" s="10">
        <f t="array" ref="Z87">VLOOKUP(A87,BUSINESS!$A$2:$J$2692,9,0)</f>
        <v>0.38</v>
      </c>
      <c r="AA87" s="10">
        <f t="array" ref="AA87">VLOOKUP(A87,BUSINESS!$A$2:$J$2692,10,0)</f>
        <v>1.6</v>
      </c>
      <c r="AB87" s="12">
        <f t="shared" si="6"/>
        <v>15105.733353642105</v>
      </c>
      <c r="AC87" s="10">
        <f t="shared" si="1"/>
        <v>4.5577569743054987E-3</v>
      </c>
      <c r="AD87" s="10">
        <f t="shared" si="2"/>
        <v>1.7106234402277708E-3</v>
      </c>
      <c r="AE87" s="10">
        <f t="shared" si="3"/>
        <v>679.56273652884045</v>
      </c>
      <c r="AF87">
        <f t="shared" si="8"/>
        <v>3913.3440344936671</v>
      </c>
    </row>
    <row r="88" spans="1:32" ht="14.4">
      <c r="A88" s="7" t="str">
        <f t="shared" si="7"/>
        <v>Antigua and Barbuda-The Americas 2009</v>
      </c>
      <c r="B88" s="7" t="s">
        <v>83</v>
      </c>
      <c r="C88" s="8" t="s">
        <v>84</v>
      </c>
      <c r="D88" s="9" t="s">
        <v>71</v>
      </c>
      <c r="E88" s="14">
        <v>4.3999999999999997E-2</v>
      </c>
      <c r="F88" s="13">
        <v>1347407407</v>
      </c>
      <c r="G88" s="14">
        <v>702</v>
      </c>
      <c r="H88" s="14">
        <v>0.104</v>
      </c>
      <c r="I88" s="10">
        <f t="array" ref="I88">VLOOKUP(A88,ENERGY!$A$2:$F$2691,5,0)</f>
        <v>143</v>
      </c>
      <c r="J88" s="11">
        <f t="array" ref="J88">VLOOKUP(A88,ENERGY!$A$2:$F$2691,6,0)</f>
        <v>425</v>
      </c>
      <c r="K88" s="10">
        <f t="array" ref="K88">VLOOKUP(A88,'HUMAN RESOURCES'!$A$2:$M$2692,5,0)</f>
        <v>1.7000000000000001E-2</v>
      </c>
      <c r="L88" s="11">
        <f t="array" ref="L88">VLOOKUP(A88,'HUMAN RESOURCES'!$A$2:$M$2692,6,0)</f>
        <v>8.9999999999999993E-3</v>
      </c>
      <c r="M88" s="10">
        <f t="array" ref="M88">VLOOKUP(A88,'HUMAN RESOURCES'!$A$2:$M$2692,7,0)</f>
        <v>78</v>
      </c>
      <c r="N88" s="10">
        <f t="array" ref="N88">VLOOKUP(A88,'HUMAN RESOURCES'!$A$2:$M$2692,8,0)</f>
        <v>73</v>
      </c>
      <c r="O88" s="10">
        <f t="array" ref="O88">VLOOKUP(A88,'HUMAN RESOURCES'!$A$2:$M$2692,9,0)</f>
        <v>0.26700000000000002</v>
      </c>
      <c r="P88" s="10">
        <f t="array" ref="P88">VLOOKUP(A88,'HUMAN RESOURCES'!$A$2:$M$2692,10,0)</f>
        <v>0.66100000000000003</v>
      </c>
      <c r="Q88" s="10">
        <f t="array" ref="Q88">VLOOKUP(A88,'HUMAN RESOURCES'!$A$2:$M$2692,11,0)</f>
        <v>7.2999999999999995E-2</v>
      </c>
      <c r="R88" s="10">
        <f t="array" ref="R88">VLOOKUP(A88,'HUMAN RESOURCES'!$A$2:$M$2692,12,0)</f>
        <v>86300</v>
      </c>
      <c r="S88" s="10">
        <f t="array" ref="S88">VLOOKUP(A88,'HUMAN RESOURCES'!$A$2:$M$2692,13,0)</f>
        <v>0.26800000000000002</v>
      </c>
      <c r="T88" s="10">
        <f t="array" ref="T88">VLOOKUP(A88,TOURISM!$A$2:$F$2692,5,0)</f>
        <v>305000000</v>
      </c>
      <c r="U88" s="10">
        <f t="array" ref="U88">VLOOKUP(A88,TOURISM!$A$2:$F$2692,6,0)</f>
        <v>54000000</v>
      </c>
      <c r="V88" s="10">
        <f t="array" ref="V88">VLOOKUP(A88,BUSINESS!$A$2:$J$2692,5,0)</f>
        <v>0.41</v>
      </c>
      <c r="W88" s="10">
        <f t="array" ref="W88">VLOOKUP(A88,BUSINESS!$A$2:$J$2692,6,0)</f>
        <v>21</v>
      </c>
      <c r="X88" s="10">
        <f t="array" ref="X88">VLOOKUP(A88,BUSINESS!$A$2:$J$2692,7,0)</f>
        <v>0</v>
      </c>
      <c r="Y88" s="10">
        <f t="array" ref="Y88">VLOOKUP(A88,BUSINESS!$A$2:$J$2692,8,0)</f>
        <v>207</v>
      </c>
      <c r="Z88" s="10">
        <f t="array" ref="Z88">VLOOKUP(A88,BUSINESS!$A$2:$J$2692,9,0)</f>
        <v>0.42</v>
      </c>
      <c r="AA88" s="10">
        <f t="array" ref="AA88">VLOOKUP(A88,BUSINESS!$A$2:$J$2692,10,0)</f>
        <v>1.5629999999999999</v>
      </c>
      <c r="AB88" s="12">
        <f t="shared" si="6"/>
        <v>15613.063812282735</v>
      </c>
      <c r="AC88" s="10">
        <f t="shared" si="1"/>
        <v>4.9246813441483194E-3</v>
      </c>
      <c r="AD88" s="10">
        <f t="shared" si="2"/>
        <v>1.6570104287369641E-3</v>
      </c>
      <c r="AE88" s="10">
        <f t="shared" si="3"/>
        <v>625.72421784472772</v>
      </c>
      <c r="AF88">
        <f t="shared" si="8"/>
        <v>3534.1830822711472</v>
      </c>
    </row>
    <row r="89" spans="1:32" ht="14.4">
      <c r="A89" s="7" t="str">
        <f t="shared" si="7"/>
        <v>Antigua and Barbuda-The Americas 2010</v>
      </c>
      <c r="B89" s="7" t="s">
        <v>83</v>
      </c>
      <c r="C89" s="8" t="s">
        <v>84</v>
      </c>
      <c r="D89" s="9" t="s">
        <v>72</v>
      </c>
      <c r="E89" s="14">
        <v>4.5999999999999999E-2</v>
      </c>
      <c r="F89" s="13">
        <v>1206296296</v>
      </c>
      <c r="G89" s="14">
        <v>638</v>
      </c>
      <c r="H89" s="14">
        <v>0.10100000000000001</v>
      </c>
      <c r="I89" s="10">
        <v>143</v>
      </c>
      <c r="J89" s="11">
        <v>425</v>
      </c>
      <c r="K89" s="10">
        <f t="array" ref="K89">VLOOKUP(A89,'HUMAN RESOURCES'!$A$2:$M$2692,5,0)</f>
        <v>1.7000000000000001E-2</v>
      </c>
      <c r="L89" s="11">
        <f t="array" ref="L89">VLOOKUP(A89,'HUMAN RESOURCES'!$A$2:$M$2692,6,0)</f>
        <v>8.9999999999999993E-3</v>
      </c>
      <c r="M89" s="10">
        <f t="array" ref="M89">VLOOKUP(A89,'HUMAN RESOURCES'!$A$2:$M$2692,7,0)</f>
        <v>78</v>
      </c>
      <c r="N89" s="10">
        <f t="array" ref="N89">VLOOKUP(A89,'HUMAN RESOURCES'!$A$2:$M$2692,8,0)</f>
        <v>73</v>
      </c>
      <c r="O89" s="10">
        <f t="array" ref="O89">VLOOKUP(A89,'HUMAN RESOURCES'!$A$2:$M$2692,9,0)</f>
        <v>0.26200000000000001</v>
      </c>
      <c r="P89" s="10">
        <f t="array" ref="P89">VLOOKUP(A89,'HUMAN RESOURCES'!$A$2:$M$2692,10,0)</f>
        <v>0.66500000000000004</v>
      </c>
      <c r="Q89" s="10">
        <f t="array" ref="Q89">VLOOKUP(A89,'HUMAN RESOURCES'!$A$2:$M$2692,11,0)</f>
        <v>7.1999999999999995E-2</v>
      </c>
      <c r="R89" s="10">
        <f t="array" ref="R89">VLOOKUP(A89,'HUMAN RESOURCES'!$A$2:$M$2692,12,0)</f>
        <v>87233</v>
      </c>
      <c r="S89" s="10">
        <f t="array" ref="S89">VLOOKUP(A89,'HUMAN RESOURCES'!$A$2:$M$2692,13,0)</f>
        <v>0.26200000000000001</v>
      </c>
      <c r="T89" s="10">
        <f t="array" ref="T89">VLOOKUP(A89,TOURISM!$A$2:$F$2692,5,0)</f>
        <v>298000000</v>
      </c>
      <c r="U89" s="10">
        <f t="array" ref="U89">VLOOKUP(A89,TOURISM!$A$2:$F$2692,6,0)</f>
        <v>52000000</v>
      </c>
      <c r="V89" s="10">
        <f t="array" ref="V89">VLOOKUP(A89,BUSINESS!$A$2:$J$2692,5,0)</f>
        <v>0.41</v>
      </c>
      <c r="W89" s="10">
        <f t="array" ref="W89">VLOOKUP(A89,BUSINESS!$A$2:$J$2692,6,0)</f>
        <v>21</v>
      </c>
      <c r="X89" s="10">
        <f t="array" ref="X89">VLOOKUP(A89,BUSINESS!$A$2:$J$2692,7,0)</f>
        <v>0</v>
      </c>
      <c r="Y89" s="10">
        <f t="array" ref="Y89">VLOOKUP(A89,BUSINESS!$A$2:$J$2692,8,0)</f>
        <v>207</v>
      </c>
      <c r="Z89" s="10">
        <f t="array" ref="Z89">VLOOKUP(A89,BUSINESS!$A$2:$J$2692,9,0)</f>
        <v>0.47</v>
      </c>
      <c r="AA89" s="10">
        <f t="array" ref="AA89">VLOOKUP(A89,BUSINESS!$A$2:$J$2692,10,0)</f>
        <v>1.9259999999999999</v>
      </c>
      <c r="AB89" s="12">
        <f t="shared" si="6"/>
        <v>13828.439879403437</v>
      </c>
      <c r="AC89" s="10">
        <f t="shared" si="1"/>
        <v>4.8720094459665493E-3</v>
      </c>
      <c r="AD89" s="10">
        <f t="shared" si="2"/>
        <v>1.6392878841722741E-3</v>
      </c>
      <c r="AE89" s="10">
        <f t="shared" si="3"/>
        <v>596.10468515355433</v>
      </c>
      <c r="AF89">
        <f t="shared" si="8"/>
        <v>3416.1383879953687</v>
      </c>
    </row>
    <row r="90" spans="1:32" ht="14.4">
      <c r="A90" s="7" t="str">
        <f t="shared" si="7"/>
        <v>Antigua and Barbuda-The Americas 2011</v>
      </c>
      <c r="B90" s="7" t="s">
        <v>83</v>
      </c>
      <c r="C90" s="8" t="s">
        <v>84</v>
      </c>
      <c r="D90" s="9" t="s">
        <v>73</v>
      </c>
      <c r="E90" s="14">
        <v>5.7000000000000002E-2</v>
      </c>
      <c r="F90" s="13">
        <v>1135555556</v>
      </c>
      <c r="G90" s="14">
        <v>736</v>
      </c>
      <c r="H90" s="14">
        <v>0.11</v>
      </c>
      <c r="I90" s="10">
        <v>143</v>
      </c>
      <c r="J90" s="11">
        <f t="array" ref="J90">VLOOKUP(A90,ENERGY!$A$2:$F$2691,6,0)</f>
        <v>345</v>
      </c>
      <c r="K90" s="10">
        <f t="array" ref="K90">VLOOKUP(A90,'HUMAN RESOURCES'!$A$2:$M$2692,5,0)</f>
        <v>1.7000000000000001E-2</v>
      </c>
      <c r="L90" s="11">
        <f t="array" ref="L90">VLOOKUP(A90,'HUMAN RESOURCES'!$A$2:$M$2692,6,0)</f>
        <v>8.0000000000000002E-3</v>
      </c>
      <c r="M90" s="10">
        <f t="array" ref="M90">VLOOKUP(A90,'HUMAN RESOURCES'!$A$2:$M$2692,7,0)</f>
        <v>78</v>
      </c>
      <c r="N90" s="10">
        <f t="array" ref="N90">VLOOKUP(A90,'HUMAN RESOURCES'!$A$2:$M$2692,8,0)</f>
        <v>73</v>
      </c>
      <c r="O90" s="10">
        <f t="array" ref="O90">VLOOKUP(A90,'HUMAN RESOURCES'!$A$2:$M$2692,9,0)</f>
        <v>0.25800000000000001</v>
      </c>
      <c r="P90" s="10">
        <f t="array" ref="P90">VLOOKUP(A90,'HUMAN RESOURCES'!$A$2:$M$2692,10,0)</f>
        <v>0.67</v>
      </c>
      <c r="Q90" s="10">
        <f t="array" ref="Q90">VLOOKUP(A90,'HUMAN RESOURCES'!$A$2:$M$2692,11,0)</f>
        <v>7.1999999999999995E-2</v>
      </c>
      <c r="R90" s="10">
        <f t="array" ref="R90">VLOOKUP(A90,'HUMAN RESOURCES'!$A$2:$M$2692,12,0)</f>
        <v>88152</v>
      </c>
      <c r="S90" s="10">
        <f t="array" ref="S90">VLOOKUP(A90,'HUMAN RESOURCES'!$A$2:$M$2692,13,0)</f>
        <v>0.25700000000000001</v>
      </c>
      <c r="T90" s="10">
        <f t="array" ref="T90">VLOOKUP(A90,TOURISM!$A$2:$F$2692,5,0)</f>
        <v>312000000</v>
      </c>
      <c r="U90" s="10">
        <f t="array" ref="U90">VLOOKUP(A90,TOURISM!$A$2:$F$2692,6,0)</f>
        <v>50000000</v>
      </c>
      <c r="V90" s="10">
        <f t="array" ref="V90">VLOOKUP(A90,BUSINESS!$A$2:$J$2692,5,0)</f>
        <v>0.41</v>
      </c>
      <c r="W90" s="10">
        <f t="array" ref="W90">VLOOKUP(A90,BUSINESS!$A$2:$J$2692,6,0)</f>
        <v>21</v>
      </c>
      <c r="X90" s="10">
        <f t="array" ref="X90">VLOOKUP(A90,BUSINESS!$A$2:$J$2692,7,0)</f>
        <v>0</v>
      </c>
      <c r="Y90" s="10">
        <f t="array" ref="Y90">VLOOKUP(A90,BUSINESS!$A$2:$J$2692,8,0)</f>
        <v>207</v>
      </c>
      <c r="Z90" s="10">
        <f t="array" ref="Z90">VLOOKUP(A90,BUSINESS!$A$2:$J$2692,9,0)</f>
        <v>0.53</v>
      </c>
      <c r="AA90" s="10">
        <f t="array" ref="AA90">VLOOKUP(A90,BUSINESS!$A$2:$J$2692,10,0)</f>
        <v>1.9970000000000001</v>
      </c>
      <c r="AB90" s="12">
        <f t="shared" si="6"/>
        <v>12881.790044468646</v>
      </c>
      <c r="AC90" s="10">
        <f t="shared" si="1"/>
        <v>3.9136945276340863E-3</v>
      </c>
      <c r="AD90" s="10">
        <f t="shared" si="2"/>
        <v>1.6221980215990561E-3</v>
      </c>
      <c r="AE90" s="10">
        <f t="shared" si="3"/>
        <v>567.20210545421548</v>
      </c>
      <c r="AF90">
        <f t="shared" si="8"/>
        <v>3539.3411380343045</v>
      </c>
    </row>
    <row r="91" spans="1:32" ht="14.4">
      <c r="A91" s="7" t="str">
        <f t="shared" si="7"/>
        <v>Antigua and Barbuda-The Americas 2012</v>
      </c>
      <c r="B91" s="7" t="s">
        <v>83</v>
      </c>
      <c r="C91" s="8" t="s">
        <v>84</v>
      </c>
      <c r="D91" s="9" t="s">
        <v>74</v>
      </c>
      <c r="E91" s="14">
        <v>5.5E-2</v>
      </c>
      <c r="F91" s="13">
        <v>1127037037</v>
      </c>
      <c r="G91" s="14">
        <v>703</v>
      </c>
      <c r="H91" s="14">
        <v>0.109</v>
      </c>
      <c r="I91" s="10">
        <f t="array" ref="I91">VLOOKUP(A91,ENERGY!$A$2:$F$2691,5,0)</f>
        <v>135</v>
      </c>
      <c r="J91" s="11">
        <f t="array" ref="J91">VLOOKUP(A91,ENERGY!$A$2:$F$2691,6,0)</f>
        <v>407</v>
      </c>
      <c r="K91" s="10">
        <f t="array" ref="K91">VLOOKUP(A91,'HUMAN RESOURCES'!$A$2:$M$2692,5,0)</f>
        <v>1.7000000000000001E-2</v>
      </c>
      <c r="L91" s="11">
        <f t="array" ref="L91">VLOOKUP(A91,'HUMAN RESOURCES'!$A$2:$M$2692,6,0)</f>
        <v>8.0000000000000002E-3</v>
      </c>
      <c r="M91" s="10">
        <f t="array" ref="M91">VLOOKUP(A91,'HUMAN RESOURCES'!$A$2:$M$2692,7,0)</f>
        <v>78</v>
      </c>
      <c r="N91" s="10">
        <f t="array" ref="N91">VLOOKUP(A91,'HUMAN RESOURCES'!$A$2:$M$2692,8,0)</f>
        <v>73</v>
      </c>
      <c r="O91" s="10">
        <f t="array" ref="O91">VLOOKUP(A91,'HUMAN RESOURCES'!$A$2:$M$2692,9,0)</f>
        <v>0.254</v>
      </c>
      <c r="P91" s="10">
        <f t="array" ref="P91">VLOOKUP(A91,'HUMAN RESOURCES'!$A$2:$M$2692,10,0)</f>
        <v>0.67500000000000004</v>
      </c>
      <c r="Q91" s="10">
        <f t="array" ref="Q91">VLOOKUP(A91,'HUMAN RESOURCES'!$A$2:$M$2692,11,0)</f>
        <v>7.0999999999999994E-2</v>
      </c>
      <c r="R91" s="10">
        <f t="array" ref="R91">VLOOKUP(A91,'HUMAN RESOURCES'!$A$2:$M$2692,12,0)</f>
        <v>89069</v>
      </c>
      <c r="S91" s="10">
        <f t="array" ref="S91">VLOOKUP(A91,'HUMAN RESOURCES'!$A$2:$M$2692,13,0)</f>
        <v>0.251</v>
      </c>
      <c r="T91" s="10">
        <f t="array" ref="T91">VLOOKUP(A91,TOURISM!$A$2:$F$2692,5,0)</f>
        <v>0</v>
      </c>
      <c r="U91" s="10">
        <v>50000000</v>
      </c>
      <c r="V91" s="10">
        <f t="array" ref="V91">VLOOKUP(A91,BUSINESS!$A$2:$J$2692,5,0)</f>
        <v>0.41</v>
      </c>
      <c r="W91" s="10">
        <f t="array" ref="W91">VLOOKUP(A91,BUSINESS!$A$2:$J$2692,6,0)</f>
        <v>21</v>
      </c>
      <c r="X91" s="10">
        <f t="array" ref="X91">VLOOKUP(A91,BUSINESS!$A$2:$J$2692,7,0)</f>
        <v>66</v>
      </c>
      <c r="Y91" s="10">
        <f t="array" ref="Y91">VLOOKUP(A91,BUSINESS!$A$2:$J$2692,8,0)</f>
        <v>207</v>
      </c>
      <c r="Z91" s="10">
        <f t="array" ref="Z91">VLOOKUP(A91,BUSINESS!$A$2:$J$2692,9,0)</f>
        <v>0.59</v>
      </c>
      <c r="AA91" s="10">
        <f t="array" ref="AA91">VLOOKUP(A91,BUSINESS!$A$2:$J$2692,10,0)</f>
        <v>1.43</v>
      </c>
      <c r="AB91" s="12">
        <f t="shared" si="6"/>
        <v>12653.527456241791</v>
      </c>
      <c r="AC91" s="10">
        <f t="shared" si="1"/>
        <v>4.5694910687220022E-3</v>
      </c>
      <c r="AD91" s="10">
        <f t="shared" si="2"/>
        <v>1.5156788557186003E-3</v>
      </c>
      <c r="AE91" s="10">
        <f t="shared" si="3"/>
        <v>561.3625391550371</v>
      </c>
      <c r="AF91">
        <f t="shared" si="8"/>
        <v>0</v>
      </c>
    </row>
    <row r="92" spans="1:32" ht="14.4">
      <c r="A92" s="7" t="str">
        <f t="shared" si="7"/>
        <v>Antigua and Barbuda-The Americas 2000</v>
      </c>
      <c r="B92" s="7" t="s">
        <v>83</v>
      </c>
      <c r="C92" s="8" t="s">
        <v>84</v>
      </c>
      <c r="D92" s="9" t="s">
        <v>62</v>
      </c>
      <c r="E92" s="14">
        <v>5.1999999999999998E-2</v>
      </c>
      <c r="F92" s="13">
        <v>1194074074</v>
      </c>
      <c r="G92" s="14">
        <v>681</v>
      </c>
      <c r="H92" s="14">
        <v>0.10199999999999999</v>
      </c>
      <c r="I92" s="10">
        <f t="array" ref="I92">VLOOKUP(A92,ENERGY!$A$2:$F$2691,5,0)</f>
        <v>0</v>
      </c>
      <c r="J92" s="11">
        <f t="array" ref="J92">VLOOKUP(A92,ENERGY!$A$2:$F$2691,6,0)</f>
        <v>0</v>
      </c>
      <c r="K92" s="10">
        <f t="array" ref="K92">VLOOKUP(A92,'HUMAN RESOURCES'!$A$2:$M$2692,5,0)</f>
        <v>0.02</v>
      </c>
      <c r="L92" s="11">
        <f t="array" ref="L92">VLOOKUP(A92,'HUMAN RESOURCES'!$A$2:$M$2692,6,0)</f>
        <v>1.4E-2</v>
      </c>
      <c r="M92" s="10">
        <f t="array" ref="M92">VLOOKUP(A92,'HUMAN RESOURCES'!$A$2:$M$2692,7,0)</f>
        <v>76</v>
      </c>
      <c r="N92" s="10">
        <f t="array" ref="N92">VLOOKUP(A92,'HUMAN RESOURCES'!$A$2:$M$2692,8,0)</f>
        <v>71</v>
      </c>
      <c r="O92" s="10">
        <f t="array" ref="O92">VLOOKUP(A92,'HUMAN RESOURCES'!$A$2:$M$2692,9,0)</f>
        <v>0.29199999999999998</v>
      </c>
      <c r="P92" s="10">
        <f t="array" ref="P92">VLOOKUP(A92,'HUMAN RESOURCES'!$A$2:$M$2692,10,0)</f>
        <v>0.63700000000000001</v>
      </c>
      <c r="Q92" s="10">
        <f t="array" ref="Q92">VLOOKUP(A92,'HUMAN RESOURCES'!$A$2:$M$2692,11,0)</f>
        <v>7.0999999999999994E-2</v>
      </c>
      <c r="R92" s="10">
        <f t="array" ref="R92">VLOOKUP(A92,'HUMAN RESOURCES'!$A$2:$M$2692,12,0)</f>
        <v>77648</v>
      </c>
      <c r="S92" s="10">
        <f t="array" ref="S92">VLOOKUP(A92,'HUMAN RESOURCES'!$A$2:$M$2692,13,0)</f>
        <v>0.32100000000000001</v>
      </c>
      <c r="T92" s="10">
        <f t="array" ref="T92">VLOOKUP(A92,TOURISM!$A$2:$F$2692,5,0)</f>
        <v>291000000</v>
      </c>
      <c r="U92" s="10">
        <f t="array" ref="U92">VLOOKUP(A92,TOURISM!$A$2:$F$2692,6,0)</f>
        <v>31000000</v>
      </c>
      <c r="V92" s="10">
        <f t="array" ref="V92">VLOOKUP(A92,BUSINESS!$A$2:$J$2692,5,0)</f>
        <v>0</v>
      </c>
      <c r="W92" s="10">
        <f t="array" ref="W92">VLOOKUP(A92,BUSINESS!$A$2:$J$2692,6,0)</f>
        <v>0</v>
      </c>
      <c r="X92" s="10">
        <f t="array" ref="X92">VLOOKUP(A92,BUSINESS!$A$2:$J$2692,7,0)</f>
        <v>0</v>
      </c>
      <c r="Y92" s="10">
        <f t="array" ref="Y92">VLOOKUP(A92,BUSINESS!$A$2:$J$2692,8,0)</f>
        <v>0</v>
      </c>
      <c r="Z92" s="10">
        <f t="array" ref="Z92">VLOOKUP(A92,BUSINESS!$A$2:$J$2692,9,0)</f>
        <v>6.5000000000000002E-2</v>
      </c>
      <c r="AA92" s="10">
        <f t="array" ref="AA92">VLOOKUP(A92,BUSINESS!$A$2:$J$2692,10,0)</f>
        <v>0.28299999999999997</v>
      </c>
      <c r="AB92" s="12">
        <f t="shared" si="6"/>
        <v>15378.040310117452</v>
      </c>
      <c r="AC92" s="10">
        <f t="shared" si="1"/>
        <v>0</v>
      </c>
      <c r="AD92" s="10">
        <f t="shared" si="2"/>
        <v>0</v>
      </c>
      <c r="AE92" s="10">
        <f t="shared" si="3"/>
        <v>399.23758499896974</v>
      </c>
      <c r="AF92">
        <f t="shared" si="8"/>
        <v>3747.6818462806514</v>
      </c>
    </row>
    <row r="93" spans="1:32" ht="14.4">
      <c r="A93" s="7" t="str">
        <f t="shared" si="7"/>
        <v>Argentina-The Americas 2001</v>
      </c>
      <c r="B93" s="7" t="s">
        <v>85</v>
      </c>
      <c r="C93" s="8" t="s">
        <v>84</v>
      </c>
      <c r="D93" s="9" t="s">
        <v>63</v>
      </c>
      <c r="E93" s="14">
        <v>9.1999999999999998E-2</v>
      </c>
      <c r="F93" s="13">
        <v>344000000000</v>
      </c>
      <c r="G93" s="14">
        <v>710</v>
      </c>
      <c r="H93" s="14">
        <v>0.111</v>
      </c>
      <c r="I93" s="10">
        <f t="array" ref="I93">VLOOKUP(A93,ENERGY!$A$2:$F$2691,5,0)</f>
        <v>80112</v>
      </c>
      <c r="J93" s="11">
        <f t="array" ref="J93">VLOOKUP(A93,ENERGY!$A$2:$F$2691,6,0)</f>
        <v>0</v>
      </c>
      <c r="K93" s="10">
        <f t="array" ref="K93">VLOOKUP(A93,'HUMAN RESOURCES'!$A$2:$M$2692,5,0)</f>
        <v>1.7999999999999999E-2</v>
      </c>
      <c r="L93" s="11">
        <f t="array" ref="L93">VLOOKUP(A93,'HUMAN RESOURCES'!$A$2:$M$2692,6,0)</f>
        <v>1.7999999999999999E-2</v>
      </c>
      <c r="M93" s="10">
        <f t="array" ref="M93">VLOOKUP(A93,'HUMAN RESOURCES'!$A$2:$M$2692,7,0)</f>
        <v>78</v>
      </c>
      <c r="N93" s="10">
        <f t="array" ref="N93">VLOOKUP(A93,'HUMAN RESOURCES'!$A$2:$M$2692,8,0)</f>
        <v>70</v>
      </c>
      <c r="O93" s="10">
        <f t="array" ref="O93">VLOOKUP(A93,'HUMAN RESOURCES'!$A$2:$M$2692,9,0)</f>
        <v>0.27600000000000002</v>
      </c>
      <c r="P93" s="10">
        <f t="array" ref="P93">VLOOKUP(A93,'HUMAN RESOURCES'!$A$2:$M$2692,10,0)</f>
        <v>0.624</v>
      </c>
      <c r="Q93" s="10">
        <f t="array" ref="Q93">VLOOKUP(A93,'HUMAN RESOURCES'!$A$2:$M$2692,11,0)</f>
        <v>0.1</v>
      </c>
      <c r="R93" s="10">
        <f t="array" ref="R93">VLOOKUP(A93,'HUMAN RESOURCES'!$A$2:$M$2692,12,0)</f>
        <v>37273361</v>
      </c>
      <c r="S93" s="10">
        <f t="array" ref="S93">VLOOKUP(A93,'HUMAN RESOURCES'!$A$2:$M$2692,13,0)</f>
        <v>0.89300000000000002</v>
      </c>
      <c r="T93" s="10">
        <f t="array" ref="T93">VLOOKUP(A93,TOURISM!$A$2:$F$2692,5,0)</f>
        <v>2756000000</v>
      </c>
      <c r="U93" s="10">
        <f t="array" ref="U93">VLOOKUP(A93,TOURISM!$A$2:$F$2692,6,0)</f>
        <v>4888000000</v>
      </c>
      <c r="V93" s="10">
        <f t="array" ref="V93">VLOOKUP(A93,BUSINESS!$A$2:$J$2692,5,0)</f>
        <v>0</v>
      </c>
      <c r="W93" s="10">
        <f t="array" ref="W93">VLOOKUP(A93,BUSINESS!$A$2:$J$2692,6,0)</f>
        <v>0</v>
      </c>
      <c r="X93" s="10">
        <f t="array" ref="X93">VLOOKUP(A93,BUSINESS!$A$2:$J$2692,7,0)</f>
        <v>0</v>
      </c>
      <c r="Y93" s="10">
        <f t="array" ref="Y93">VLOOKUP(A93,BUSINESS!$A$2:$J$2692,8,0)</f>
        <v>0</v>
      </c>
      <c r="Z93" s="10">
        <f t="array" ref="Z93">VLOOKUP(A93,BUSINESS!$A$2:$J$2692,9,0)</f>
        <v>9.8000000000000004E-2</v>
      </c>
      <c r="AA93" s="10">
        <f t="array" ref="AA93">VLOOKUP(A93,BUSINESS!$A$2:$J$2692,10,0)</f>
        <v>0.18099999999999999</v>
      </c>
      <c r="AB93" s="12">
        <f t="shared" si="6"/>
        <v>9229.1113752795191</v>
      </c>
      <c r="AC93" s="10">
        <f t="shared" si="1"/>
        <v>0</v>
      </c>
      <c r="AD93" s="10">
        <f t="shared" si="2"/>
        <v>2.1493097979546302E-3</v>
      </c>
      <c r="AE93" s="10">
        <f t="shared" si="3"/>
        <v>131.13923372780897</v>
      </c>
      <c r="AF93">
        <f t="shared" si="8"/>
        <v>73.94020625078592</v>
      </c>
    </row>
    <row r="94" spans="1:32" ht="14.4">
      <c r="A94" s="7" t="str">
        <f t="shared" si="7"/>
        <v>Argentina-The Americas 2002</v>
      </c>
      <c r="B94" s="7" t="s">
        <v>85</v>
      </c>
      <c r="C94" s="8" t="s">
        <v>84</v>
      </c>
      <c r="D94" s="9" t="s">
        <v>64</v>
      </c>
      <c r="E94" s="14">
        <v>9.4E-2</v>
      </c>
      <c r="F94" s="13">
        <v>325000000000</v>
      </c>
      <c r="G94" s="14">
        <v>676</v>
      </c>
      <c r="H94" s="14">
        <v>0.27700000000000002</v>
      </c>
      <c r="I94" s="10">
        <f t="array" ref="I94">VLOOKUP(A94,ENERGY!$A$2:$F$2691,5,0)</f>
        <v>78162</v>
      </c>
      <c r="J94" s="11">
        <f t="array" ref="J94">VLOOKUP(A94,ENERGY!$A$2:$F$2691,6,0)</f>
        <v>180512</v>
      </c>
      <c r="K94" s="10">
        <f t="array" ref="K94">VLOOKUP(A94,'HUMAN RESOURCES'!$A$2:$M$2692,5,0)</f>
        <v>1.7999999999999999E-2</v>
      </c>
      <c r="L94" s="11">
        <f t="array" ref="L94">VLOOKUP(A94,'HUMAN RESOURCES'!$A$2:$M$2692,6,0)</f>
        <v>1.7000000000000001E-2</v>
      </c>
      <c r="M94" s="10">
        <f t="array" ref="M94">VLOOKUP(A94,'HUMAN RESOURCES'!$A$2:$M$2692,7,0)</f>
        <v>78</v>
      </c>
      <c r="N94" s="10">
        <f t="array" ref="N94">VLOOKUP(A94,'HUMAN RESOURCES'!$A$2:$M$2692,8,0)</f>
        <v>71</v>
      </c>
      <c r="O94" s="10">
        <f t="array" ref="O94">VLOOKUP(A94,'HUMAN RESOURCES'!$A$2:$M$2692,9,0)</f>
        <v>0.27300000000000002</v>
      </c>
      <c r="P94" s="10">
        <f t="array" ref="P94">VLOOKUP(A94,'HUMAN RESOURCES'!$A$2:$M$2692,10,0)</f>
        <v>0.626</v>
      </c>
      <c r="Q94" s="10">
        <f t="array" ref="Q94">VLOOKUP(A94,'HUMAN RESOURCES'!$A$2:$M$2692,11,0)</f>
        <v>0.10100000000000001</v>
      </c>
      <c r="R94" s="10">
        <f t="array" ref="R94">VLOOKUP(A94,'HUMAN RESOURCES'!$A$2:$M$2692,12,0)</f>
        <v>37627545</v>
      </c>
      <c r="S94" s="10">
        <f t="array" ref="S94">VLOOKUP(A94,'HUMAN RESOURCES'!$A$2:$M$2692,13,0)</f>
        <v>0.89500000000000002</v>
      </c>
      <c r="T94" s="10">
        <f t="array" ref="T94">VLOOKUP(A94,TOURISM!$A$2:$F$2692,5,0)</f>
        <v>1716000000</v>
      </c>
      <c r="U94" s="10">
        <f t="array" ref="U94">VLOOKUP(A94,TOURISM!$A$2:$F$2692,6,0)</f>
        <v>2744000000</v>
      </c>
      <c r="V94" s="10">
        <f t="array" ref="V94">VLOOKUP(A94,BUSINESS!$A$2:$J$2692,5,0)</f>
        <v>0</v>
      </c>
      <c r="W94" s="10">
        <f t="array" ref="W94">VLOOKUP(A94,BUSINESS!$A$2:$J$2692,6,0)</f>
        <v>0</v>
      </c>
      <c r="X94" s="10">
        <f t="array" ref="X94">VLOOKUP(A94,BUSINESS!$A$2:$J$2692,7,0)</f>
        <v>0</v>
      </c>
      <c r="Y94" s="10">
        <f t="array" ref="Y94">VLOOKUP(A94,BUSINESS!$A$2:$J$2692,8,0)</f>
        <v>0</v>
      </c>
      <c r="Z94" s="10">
        <f t="array" ref="Z94">VLOOKUP(A94,BUSINESS!$A$2:$J$2692,9,0)</f>
        <v>0.109</v>
      </c>
      <c r="AA94" s="10">
        <f t="array" ref="AA94">VLOOKUP(A94,BUSINESS!$A$2:$J$2692,10,0)</f>
        <v>0.17499999999999999</v>
      </c>
      <c r="AB94" s="12">
        <f t="shared" si="6"/>
        <v>8637.289517559544</v>
      </c>
      <c r="AC94" s="10">
        <f t="shared" si="1"/>
        <v>4.7973366319806407E-3</v>
      </c>
      <c r="AD94" s="10">
        <f t="shared" si="2"/>
        <v>2.0772548408353507E-3</v>
      </c>
      <c r="AE94" s="10">
        <f t="shared" si="3"/>
        <v>72.925299803641195</v>
      </c>
      <c r="AF94">
        <f t="shared" si="8"/>
        <v>45.604888652714386</v>
      </c>
    </row>
    <row r="95" spans="1:32" ht="14.4">
      <c r="A95" s="7" t="str">
        <f t="shared" si="7"/>
        <v>Argentina-The Americas 2003</v>
      </c>
      <c r="B95" s="7" t="s">
        <v>85</v>
      </c>
      <c r="C95" s="8" t="s">
        <v>84</v>
      </c>
      <c r="D95" s="9" t="s">
        <v>65</v>
      </c>
      <c r="E95" s="14">
        <v>8.3000000000000004E-2</v>
      </c>
      <c r="F95" s="13">
        <v>124000000000</v>
      </c>
      <c r="G95" s="14">
        <v>225</v>
      </c>
      <c r="H95" s="14">
        <v>0.51700000000000002</v>
      </c>
      <c r="I95" s="10">
        <f t="array" ref="I95">VLOOKUP(A95,ENERGY!$A$2:$F$2691,5,0)</f>
        <v>76075</v>
      </c>
      <c r="J95" s="11">
        <f t="array" ref="J95">VLOOKUP(A95,ENERGY!$A$2:$F$2691,6,0)</f>
        <v>179639</v>
      </c>
      <c r="K95" s="10">
        <f t="array" ref="K95">VLOOKUP(A95,'HUMAN RESOURCES'!$A$2:$M$2692,5,0)</f>
        <v>1.7999999999999999E-2</v>
      </c>
      <c r="L95" s="11">
        <f t="array" ref="L95">VLOOKUP(A95,'HUMAN RESOURCES'!$A$2:$M$2692,6,0)</f>
        <v>1.7000000000000001E-2</v>
      </c>
      <c r="M95" s="10">
        <f t="array" ref="M95">VLOOKUP(A95,'HUMAN RESOURCES'!$A$2:$M$2692,7,0)</f>
        <v>78</v>
      </c>
      <c r="N95" s="10">
        <f t="array" ref="N95">VLOOKUP(A95,'HUMAN RESOURCES'!$A$2:$M$2692,8,0)</f>
        <v>71</v>
      </c>
      <c r="O95" s="10">
        <f t="array" ref="O95">VLOOKUP(A95,'HUMAN RESOURCES'!$A$2:$M$2692,9,0)</f>
        <v>0.27</v>
      </c>
      <c r="P95" s="10">
        <f t="array" ref="P95">VLOOKUP(A95,'HUMAN RESOURCES'!$A$2:$M$2692,10,0)</f>
        <v>0.629</v>
      </c>
      <c r="Q95" s="10">
        <f t="array" ref="Q95">VLOOKUP(A95,'HUMAN RESOURCES'!$A$2:$M$2692,11,0)</f>
        <v>0.10100000000000001</v>
      </c>
      <c r="R95" s="10">
        <f t="array" ref="R95">VLOOKUP(A95,'HUMAN RESOURCES'!$A$2:$M$2692,12,0)</f>
        <v>37970411</v>
      </c>
      <c r="S95" s="10">
        <f t="array" ref="S95">VLOOKUP(A95,'HUMAN RESOURCES'!$A$2:$M$2692,13,0)</f>
        <v>0.89700000000000002</v>
      </c>
      <c r="T95" s="10">
        <f t="array" ref="T95">VLOOKUP(A95,TOURISM!$A$2:$F$2692,5,0)</f>
        <v>2306000000</v>
      </c>
      <c r="U95" s="10">
        <f t="array" ref="U95">VLOOKUP(A95,TOURISM!$A$2:$F$2692,6,0)</f>
        <v>2997000000</v>
      </c>
      <c r="V95" s="10">
        <f t="array" ref="V95">VLOOKUP(A95,BUSINESS!$A$2:$J$2692,5,0)</f>
        <v>0</v>
      </c>
      <c r="W95" s="10">
        <f t="array" ref="W95">VLOOKUP(A95,BUSINESS!$A$2:$J$2692,6,0)</f>
        <v>66</v>
      </c>
      <c r="X95" s="10">
        <f t="array" ref="X95">VLOOKUP(A95,BUSINESS!$A$2:$J$2692,7,0)</f>
        <v>0</v>
      </c>
      <c r="Y95" s="10">
        <f t="array" ref="Y95">VLOOKUP(A95,BUSINESS!$A$2:$J$2692,8,0)</f>
        <v>0</v>
      </c>
      <c r="Z95" s="10">
        <f t="array" ref="Z95">VLOOKUP(A95,BUSINESS!$A$2:$J$2692,9,0)</f>
        <v>0.11899999999999999</v>
      </c>
      <c r="AA95" s="10">
        <f t="array" ref="AA95">VLOOKUP(A95,BUSINESS!$A$2:$J$2692,10,0)</f>
        <v>0.20699999999999999</v>
      </c>
      <c r="AB95" s="12">
        <f t="shared" si="6"/>
        <v>3265.7007584142293</v>
      </c>
      <c r="AC95" s="10">
        <f t="shared" si="1"/>
        <v>4.7310259559739821E-3</v>
      </c>
      <c r="AD95" s="10">
        <f t="shared" si="2"/>
        <v>2.0035337515835684E-3</v>
      </c>
      <c r="AE95" s="10">
        <f t="shared" si="3"/>
        <v>78.929880427156817</v>
      </c>
      <c r="AF95">
        <f t="shared" si="8"/>
        <v>60.731499587929136</v>
      </c>
    </row>
    <row r="96" spans="1:32" ht="14.4">
      <c r="A96" s="7" t="str">
        <f t="shared" si="7"/>
        <v>Argentina-The Americas 2004</v>
      </c>
      <c r="B96" s="7" t="s">
        <v>85</v>
      </c>
      <c r="C96" s="8" t="s">
        <v>84</v>
      </c>
      <c r="D96" s="9" t="s">
        <v>66</v>
      </c>
      <c r="E96" s="14">
        <v>8.2000000000000003E-2</v>
      </c>
      <c r="F96" s="13">
        <v>157000000000</v>
      </c>
      <c r="G96" s="14">
        <v>280</v>
      </c>
      <c r="H96" s="14">
        <v>0.191</v>
      </c>
      <c r="I96" s="10">
        <f t="array" ref="I96">VLOOKUP(A96,ENERGY!$A$2:$F$2691,5,0)</f>
        <v>77794</v>
      </c>
      <c r="J96" s="11">
        <f t="array" ref="J96">VLOOKUP(A96,ENERGY!$A$2:$F$2691,6,0)</f>
        <v>190057</v>
      </c>
      <c r="K96" s="10">
        <f t="array" ref="K96">VLOOKUP(A96,'HUMAN RESOURCES'!$A$2:$M$2692,5,0)</f>
        <v>1.7999999999999999E-2</v>
      </c>
      <c r="L96" s="11">
        <f t="array" ref="L96">VLOOKUP(A96,'HUMAN RESOURCES'!$A$2:$M$2692,6,0)</f>
        <v>1.6E-2</v>
      </c>
      <c r="M96" s="10">
        <f t="array" ref="M96">VLOOKUP(A96,'HUMAN RESOURCES'!$A$2:$M$2692,7,0)</f>
        <v>78</v>
      </c>
      <c r="N96" s="10">
        <f t="array" ref="N96">VLOOKUP(A96,'HUMAN RESOURCES'!$A$2:$M$2692,8,0)</f>
        <v>71</v>
      </c>
      <c r="O96" s="10">
        <f t="array" ref="O96">VLOOKUP(A96,'HUMAN RESOURCES'!$A$2:$M$2692,9,0)</f>
        <v>0.26600000000000001</v>
      </c>
      <c r="P96" s="10">
        <f t="array" ref="P96">VLOOKUP(A96,'HUMAN RESOURCES'!$A$2:$M$2692,10,0)</f>
        <v>0.63200000000000001</v>
      </c>
      <c r="Q96" s="10">
        <f t="array" ref="Q96">VLOOKUP(A96,'HUMAN RESOURCES'!$A$2:$M$2692,11,0)</f>
        <v>0.10199999999999999</v>
      </c>
      <c r="R96" s="10">
        <f t="array" ref="R96">VLOOKUP(A96,'HUMAN RESOURCES'!$A$2:$M$2692,12,0)</f>
        <v>38308779</v>
      </c>
      <c r="S96" s="10">
        <f t="array" ref="S96">VLOOKUP(A96,'HUMAN RESOURCES'!$A$2:$M$2692,13,0)</f>
        <v>0.89900000000000002</v>
      </c>
      <c r="T96" s="10">
        <f t="array" ref="T96">VLOOKUP(A96,TOURISM!$A$2:$F$2692,5,0)</f>
        <v>2660000000</v>
      </c>
      <c r="U96" s="10">
        <f t="array" ref="U96">VLOOKUP(A96,TOURISM!$A$2:$F$2692,6,0)</f>
        <v>3208000000</v>
      </c>
      <c r="V96" s="10">
        <f t="array" ref="V96">VLOOKUP(A96,BUSINESS!$A$2:$J$2692,5,0)</f>
        <v>0</v>
      </c>
      <c r="W96" s="10">
        <f t="array" ref="W96">VLOOKUP(A96,BUSINESS!$A$2:$J$2692,6,0)</f>
        <v>30</v>
      </c>
      <c r="X96" s="10">
        <f t="array" ref="X96">VLOOKUP(A96,BUSINESS!$A$2:$J$2692,7,0)</f>
        <v>0</v>
      </c>
      <c r="Y96" s="10">
        <f t="array" ref="Y96">VLOOKUP(A96,BUSINESS!$A$2:$J$2692,8,0)</f>
        <v>0</v>
      </c>
      <c r="Z96" s="10">
        <f t="array" ref="Z96">VLOOKUP(A96,BUSINESS!$A$2:$J$2692,9,0)</f>
        <v>0.16</v>
      </c>
      <c r="AA96" s="10">
        <f t="array" ref="AA96">VLOOKUP(A96,BUSINESS!$A$2:$J$2692,10,0)</f>
        <v>0.35299999999999998</v>
      </c>
      <c r="AB96" s="12">
        <f t="shared" si="6"/>
        <v>4098.2773165388535</v>
      </c>
      <c r="AC96" s="10">
        <f t="shared" si="1"/>
        <v>4.9611865729262735E-3</v>
      </c>
      <c r="AD96" s="10">
        <f t="shared" si="2"/>
        <v>2.0307094621835899E-3</v>
      </c>
      <c r="AE96" s="10">
        <f t="shared" si="3"/>
        <v>83.740596378704737</v>
      </c>
      <c r="AF96">
        <f t="shared" si="8"/>
        <v>69.435781286581857</v>
      </c>
    </row>
    <row r="97" spans="1:32" ht="14.4">
      <c r="A97" s="7" t="str">
        <f t="shared" si="7"/>
        <v>Argentina-The Americas 2005</v>
      </c>
      <c r="B97" s="7" t="s">
        <v>85</v>
      </c>
      <c r="C97" s="8" t="s">
        <v>84</v>
      </c>
      <c r="D97" s="9" t="s">
        <v>67</v>
      </c>
      <c r="E97" s="14">
        <v>8.2000000000000003E-2</v>
      </c>
      <c r="F97" s="13">
        <v>183000000000</v>
      </c>
      <c r="G97" s="14">
        <v>327</v>
      </c>
      <c r="H97" s="14">
        <v>6.8000000000000005E-2</v>
      </c>
      <c r="I97" s="10">
        <f t="array" ref="I97">VLOOKUP(A97,ENERGY!$A$2:$F$2691,5,0)</f>
        <v>73673</v>
      </c>
      <c r="J97" s="11">
        <f t="array" ref="J97">VLOOKUP(A97,ENERGY!$A$2:$F$2691,6,0)</f>
        <v>180416</v>
      </c>
      <c r="K97" s="10">
        <f t="array" ref="K97">VLOOKUP(A97,'HUMAN RESOURCES'!$A$2:$M$2692,5,0)</f>
        <v>1.7999999999999999E-2</v>
      </c>
      <c r="L97" s="11">
        <f t="array" ref="L97">VLOOKUP(A97,'HUMAN RESOURCES'!$A$2:$M$2692,6,0)</f>
        <v>1.4999999999999999E-2</v>
      </c>
      <c r="M97" s="10">
        <f t="array" ref="M97">VLOOKUP(A97,'HUMAN RESOURCES'!$A$2:$M$2692,7,0)</f>
        <v>79</v>
      </c>
      <c r="N97" s="10">
        <f t="array" ref="N97">VLOOKUP(A97,'HUMAN RESOURCES'!$A$2:$M$2692,8,0)</f>
        <v>71</v>
      </c>
      <c r="O97" s="10">
        <f t="array" ref="O97">VLOOKUP(A97,'HUMAN RESOURCES'!$A$2:$M$2692,9,0)</f>
        <v>0.26300000000000001</v>
      </c>
      <c r="P97" s="10">
        <f t="array" ref="P97">VLOOKUP(A97,'HUMAN RESOURCES'!$A$2:$M$2692,10,0)</f>
        <v>0.63400000000000001</v>
      </c>
      <c r="Q97" s="10">
        <f t="array" ref="Q97">VLOOKUP(A97,'HUMAN RESOURCES'!$A$2:$M$2692,11,0)</f>
        <v>0.10199999999999999</v>
      </c>
      <c r="R97" s="10">
        <f t="array" ref="R97">VLOOKUP(A97,'HUMAN RESOURCES'!$A$2:$M$2692,12,0)</f>
        <v>38647854</v>
      </c>
      <c r="S97" s="10">
        <f t="array" ref="S97">VLOOKUP(A97,'HUMAN RESOURCES'!$A$2:$M$2692,13,0)</f>
        <v>0.90100000000000002</v>
      </c>
      <c r="T97" s="10">
        <f t="array" ref="T97">VLOOKUP(A97,TOURISM!$A$2:$F$2692,5,0)</f>
        <v>3209000000</v>
      </c>
      <c r="U97" s="10">
        <f t="array" ref="U97">VLOOKUP(A97,TOURISM!$A$2:$F$2692,6,0)</f>
        <v>3554000000</v>
      </c>
      <c r="V97" s="10">
        <f t="array" ref="V97">VLOOKUP(A97,BUSINESS!$A$2:$J$2692,5,0)</f>
        <v>1.075</v>
      </c>
      <c r="W97" s="10">
        <f t="array" ref="W97">VLOOKUP(A97,BUSINESS!$A$2:$J$2692,6,0)</f>
        <v>30</v>
      </c>
      <c r="X97" s="10">
        <f t="array" ref="X97">VLOOKUP(A97,BUSINESS!$A$2:$J$2692,7,0)</f>
        <v>0</v>
      </c>
      <c r="Y97" s="10">
        <f t="array" ref="Y97">VLOOKUP(A97,BUSINESS!$A$2:$J$2692,8,0)</f>
        <v>453</v>
      </c>
      <c r="Z97" s="10">
        <f t="array" ref="Z97">VLOOKUP(A97,BUSINESS!$A$2:$J$2692,9,0)</f>
        <v>0.17699999999999999</v>
      </c>
      <c r="AA97" s="10">
        <f t="array" ref="AA97">VLOOKUP(A97,BUSINESS!$A$2:$J$2692,10,0)</f>
        <v>0.57299999999999995</v>
      </c>
      <c r="AB97" s="12">
        <f t="shared" si="6"/>
        <v>4735.0623918212896</v>
      </c>
      <c r="AC97" s="10">
        <f t="shared" si="1"/>
        <v>4.6682022758624576E-3</v>
      </c>
      <c r="AD97" s="10">
        <f t="shared" si="2"/>
        <v>1.9062636699051906E-3</v>
      </c>
      <c r="AE97" s="10">
        <f t="shared" si="3"/>
        <v>91.958534101272477</v>
      </c>
      <c r="AF97">
        <f t="shared" si="8"/>
        <v>83.031777133084802</v>
      </c>
    </row>
    <row r="98" spans="1:32" ht="14.4">
      <c r="A98" s="7" t="str">
        <f t="shared" si="7"/>
        <v>Argentina-The Americas 2006</v>
      </c>
      <c r="B98" s="7" t="s">
        <v>85</v>
      </c>
      <c r="C98" s="8" t="s">
        <v>84</v>
      </c>
      <c r="D98" s="9" t="s">
        <v>68</v>
      </c>
      <c r="E98" s="14">
        <v>8.3000000000000004E-2</v>
      </c>
      <c r="F98" s="13">
        <v>223000000000</v>
      </c>
      <c r="G98" s="14">
        <v>395</v>
      </c>
      <c r="H98" s="14">
        <v>6.2E-2</v>
      </c>
      <c r="I98" s="10">
        <v>73673</v>
      </c>
      <c r="J98" s="11">
        <v>180416</v>
      </c>
      <c r="K98" s="10">
        <f t="array" ref="K98">VLOOKUP(A98,'HUMAN RESOURCES'!$A$2:$M$2692,5,0)</f>
        <v>1.7999999999999999E-2</v>
      </c>
      <c r="L98" s="11">
        <f t="array" ref="L98">VLOOKUP(A98,'HUMAN RESOURCES'!$A$2:$M$2692,6,0)</f>
        <v>1.4999999999999999E-2</v>
      </c>
      <c r="M98" s="10">
        <f t="array" ref="M98">VLOOKUP(A98,'HUMAN RESOURCES'!$A$2:$M$2692,7,0)</f>
        <v>79</v>
      </c>
      <c r="N98" s="10">
        <f t="array" ref="N98">VLOOKUP(A98,'HUMAN RESOURCES'!$A$2:$M$2692,8,0)</f>
        <v>71</v>
      </c>
      <c r="O98" s="10">
        <f t="array" ref="O98">VLOOKUP(A98,'HUMAN RESOURCES'!$A$2:$M$2692,9,0)</f>
        <v>0.26</v>
      </c>
      <c r="P98" s="10">
        <f t="array" ref="P98">VLOOKUP(A98,'HUMAN RESOURCES'!$A$2:$M$2692,10,0)</f>
        <v>0.63700000000000001</v>
      </c>
      <c r="Q98" s="10">
        <f t="array" ref="Q98">VLOOKUP(A98,'HUMAN RESOURCES'!$A$2:$M$2692,11,0)</f>
        <v>0.10299999999999999</v>
      </c>
      <c r="R98" s="10">
        <f t="array" ref="R98">VLOOKUP(A98,'HUMAN RESOURCES'!$A$2:$M$2692,12,0)</f>
        <v>38988923</v>
      </c>
      <c r="S98" s="10">
        <f t="array" ref="S98">VLOOKUP(A98,'HUMAN RESOURCES'!$A$2:$M$2692,13,0)</f>
        <v>0.90300000000000002</v>
      </c>
      <c r="T98" s="10">
        <f t="array" ref="T98">VLOOKUP(A98,TOURISM!$A$2:$F$2692,5,0)</f>
        <v>3899000000</v>
      </c>
      <c r="U98" s="10">
        <f t="array" ref="U98">VLOOKUP(A98,TOURISM!$A$2:$F$2692,6,0)</f>
        <v>4038000000</v>
      </c>
      <c r="V98" s="10">
        <f t="array" ref="V98">VLOOKUP(A98,BUSINESS!$A$2:$J$2692,5,0)</f>
        <v>1.0760000000000001</v>
      </c>
      <c r="W98" s="10">
        <f t="array" ref="W98">VLOOKUP(A98,BUSINESS!$A$2:$J$2692,6,0)</f>
        <v>30</v>
      </c>
      <c r="X98" s="10">
        <f t="array" ref="X98">VLOOKUP(A98,BUSINESS!$A$2:$J$2692,7,0)</f>
        <v>0</v>
      </c>
      <c r="Y98" s="10">
        <f t="array" ref="Y98">VLOOKUP(A98,BUSINESS!$A$2:$J$2692,8,0)</f>
        <v>453</v>
      </c>
      <c r="Z98" s="10">
        <f t="array" ref="Z98">VLOOKUP(A98,BUSINESS!$A$2:$J$2692,9,0)</f>
        <v>0.20899999999999999</v>
      </c>
      <c r="AA98" s="10">
        <f t="array" ref="AA98">VLOOKUP(A98,BUSINESS!$A$2:$J$2692,10,0)</f>
        <v>0.80800000000000005</v>
      </c>
      <c r="AB98" s="12">
        <f t="shared" si="6"/>
        <v>5719.573223399887</v>
      </c>
      <c r="AC98" s="10">
        <f t="shared" si="1"/>
        <v>4.6273655725242785E-3</v>
      </c>
      <c r="AD98" s="10">
        <f t="shared" si="2"/>
        <v>1.889587973486726E-3</v>
      </c>
      <c r="AE98" s="10">
        <f t="shared" si="3"/>
        <v>103.56787747124997</v>
      </c>
      <c r="AF98">
        <f t="shared" si="8"/>
        <v>100.00276232303212</v>
      </c>
    </row>
    <row r="99" spans="1:32" ht="14.4">
      <c r="A99" s="7" t="str">
        <f t="shared" si="7"/>
        <v>Argentina-The Americas 2007</v>
      </c>
      <c r="B99" s="7" t="s">
        <v>85</v>
      </c>
      <c r="C99" s="8" t="s">
        <v>84</v>
      </c>
      <c r="D99" s="9" t="s">
        <v>69</v>
      </c>
      <c r="E99" s="14">
        <v>8.3000000000000004E-2</v>
      </c>
      <c r="F99" s="13">
        <v>264000000000</v>
      </c>
      <c r="G99" s="14">
        <v>454</v>
      </c>
      <c r="H99" s="14">
        <v>8.5999999999999993E-2</v>
      </c>
      <c r="I99" s="10">
        <v>73673</v>
      </c>
      <c r="J99" s="11">
        <v>180416</v>
      </c>
      <c r="K99" s="10">
        <f t="array" ref="K99">VLOOKUP(A99,'HUMAN RESOURCES'!$A$2:$M$2692,5,0)</f>
        <v>1.7000000000000001E-2</v>
      </c>
      <c r="L99" s="11">
        <f t="array" ref="L99">VLOOKUP(A99,'HUMAN RESOURCES'!$A$2:$M$2692,6,0)</f>
        <v>1.4E-2</v>
      </c>
      <c r="M99" s="10">
        <f t="array" ref="M99">VLOOKUP(A99,'HUMAN RESOURCES'!$A$2:$M$2692,7,0)</f>
        <v>79</v>
      </c>
      <c r="N99" s="10">
        <f t="array" ref="N99">VLOOKUP(A99,'HUMAN RESOURCES'!$A$2:$M$2692,8,0)</f>
        <v>71</v>
      </c>
      <c r="O99" s="10">
        <f t="array" ref="O99">VLOOKUP(A99,'HUMAN RESOURCES'!$A$2:$M$2692,9,0)</f>
        <v>0.25700000000000001</v>
      </c>
      <c r="P99" s="10">
        <f t="array" ref="P99">VLOOKUP(A99,'HUMAN RESOURCES'!$A$2:$M$2692,10,0)</f>
        <v>0.63900000000000001</v>
      </c>
      <c r="Q99" s="10">
        <f t="array" ref="Q99">VLOOKUP(A99,'HUMAN RESOURCES'!$A$2:$M$2692,11,0)</f>
        <v>0.104</v>
      </c>
      <c r="R99" s="10">
        <f t="array" ref="R99">VLOOKUP(A99,'HUMAN RESOURCES'!$A$2:$M$2692,12,0)</f>
        <v>39331357</v>
      </c>
      <c r="S99" s="10">
        <f t="array" ref="S99">VLOOKUP(A99,'HUMAN RESOURCES'!$A$2:$M$2692,13,0)</f>
        <v>0.90400000000000003</v>
      </c>
      <c r="T99" s="10">
        <f t="array" ref="T99">VLOOKUP(A99,TOURISM!$A$2:$F$2692,5,0)</f>
        <v>4984000000</v>
      </c>
      <c r="U99" s="10">
        <f t="array" ref="U99">VLOOKUP(A99,TOURISM!$A$2:$F$2692,6,0)</f>
        <v>5063000000</v>
      </c>
      <c r="V99" s="10">
        <f t="array" ref="V99">VLOOKUP(A99,BUSINESS!$A$2:$J$2692,5,0)</f>
        <v>1.0760000000000001</v>
      </c>
      <c r="W99" s="10">
        <f t="array" ref="W99">VLOOKUP(A99,BUSINESS!$A$2:$J$2692,6,0)</f>
        <v>30</v>
      </c>
      <c r="X99" s="10">
        <f t="array" ref="X99">VLOOKUP(A99,BUSINESS!$A$2:$J$2692,7,0)</f>
        <v>0</v>
      </c>
      <c r="Y99" s="10">
        <f t="array" ref="Y99">VLOOKUP(A99,BUSINESS!$A$2:$J$2692,8,0)</f>
        <v>453</v>
      </c>
      <c r="Z99" s="10">
        <f t="array" ref="Z99">VLOOKUP(A99,BUSINESS!$A$2:$J$2692,9,0)</f>
        <v>0.25900000000000001</v>
      </c>
      <c r="AA99" s="10">
        <f t="array" ref="AA99">VLOOKUP(A99,BUSINESS!$A$2:$J$2692,10,0)</f>
        <v>1.0269999999999999</v>
      </c>
      <c r="AB99" s="12">
        <f t="shared" si="6"/>
        <v>6712.2016664718685</v>
      </c>
      <c r="AC99" s="10">
        <f t="shared" si="1"/>
        <v>4.5870779388567755E-3</v>
      </c>
      <c r="AD99" s="10">
        <f t="shared" si="2"/>
        <v>1.873136490052962E-3</v>
      </c>
      <c r="AE99" s="10">
        <f t="shared" si="3"/>
        <v>128.726806959648</v>
      </c>
      <c r="AF99">
        <f t="shared" si="8"/>
        <v>126.71823146096892</v>
      </c>
    </row>
    <row r="100" spans="1:32" ht="14.4">
      <c r="A100" s="7" t="str">
        <f t="shared" si="7"/>
        <v>Argentina-The Americas 2008</v>
      </c>
      <c r="B100" s="7" t="s">
        <v>85</v>
      </c>
      <c r="C100" s="8" t="s">
        <v>84</v>
      </c>
      <c r="D100" s="9" t="s">
        <v>70</v>
      </c>
      <c r="E100" s="14">
        <v>8.2000000000000003E-2</v>
      </c>
      <c r="F100" s="13">
        <v>330000000000</v>
      </c>
      <c r="G100" s="14">
        <v>548</v>
      </c>
      <c r="H100" s="14">
        <v>0.111</v>
      </c>
      <c r="I100" s="10">
        <f t="array" ref="I100">VLOOKUP(A100,ENERGY!$A$2:$F$2691,5,0)</f>
        <v>59047</v>
      </c>
      <c r="J100" s="11">
        <f t="array" ref="J100">VLOOKUP(A100,ENERGY!$A$2:$F$2691,6,0)</f>
        <v>133127</v>
      </c>
      <c r="K100" s="10">
        <f t="array" ref="K100">VLOOKUP(A100,'HUMAN RESOURCES'!$A$2:$M$2692,5,0)</f>
        <v>1.7000000000000001E-2</v>
      </c>
      <c r="L100" s="11">
        <f t="array" ref="L100">VLOOKUP(A100,'HUMAN RESOURCES'!$A$2:$M$2692,6,0)</f>
        <v>1.4E-2</v>
      </c>
      <c r="M100" s="10">
        <f t="array" ref="M100">VLOOKUP(A100,'HUMAN RESOURCES'!$A$2:$M$2692,7,0)</f>
        <v>79</v>
      </c>
      <c r="N100" s="10">
        <f t="array" ref="N100">VLOOKUP(A100,'HUMAN RESOURCES'!$A$2:$M$2692,8,0)</f>
        <v>72</v>
      </c>
      <c r="O100" s="10">
        <f t="array" ref="O100">VLOOKUP(A100,'HUMAN RESOURCES'!$A$2:$M$2692,9,0)</f>
        <v>0.254</v>
      </c>
      <c r="P100" s="10">
        <f t="array" ref="P100">VLOOKUP(A100,'HUMAN RESOURCES'!$A$2:$M$2692,10,0)</f>
        <v>0.64100000000000001</v>
      </c>
      <c r="Q100" s="10">
        <f t="array" ref="Q100">VLOOKUP(A100,'HUMAN RESOURCES'!$A$2:$M$2692,11,0)</f>
        <v>0.104</v>
      </c>
      <c r="R100" s="10">
        <f t="array" ref="R100">VLOOKUP(A100,'HUMAN RESOURCES'!$A$2:$M$2692,12,0)</f>
        <v>39676083</v>
      </c>
      <c r="S100" s="10">
        <f t="array" ref="S100">VLOOKUP(A100,'HUMAN RESOURCES'!$A$2:$M$2692,13,0)</f>
        <v>0.90600000000000003</v>
      </c>
      <c r="T100" s="10">
        <f t="array" ref="T100">VLOOKUP(A100,TOURISM!$A$2:$F$2692,5,0)</f>
        <v>5295000000</v>
      </c>
      <c r="U100" s="10">
        <f t="array" ref="U100">VLOOKUP(A100,TOURISM!$A$2:$F$2692,6,0)</f>
        <v>5962000000</v>
      </c>
      <c r="V100" s="10">
        <f t="array" ref="V100">VLOOKUP(A100,BUSINESS!$A$2:$J$2692,5,0)</f>
        <v>1.0760000000000001</v>
      </c>
      <c r="W100" s="10">
        <f t="array" ref="W100">VLOOKUP(A100,BUSINESS!$A$2:$J$2692,6,0)</f>
        <v>31</v>
      </c>
      <c r="X100" s="10">
        <f t="array" ref="X100">VLOOKUP(A100,BUSINESS!$A$2:$J$2692,7,0)</f>
        <v>0</v>
      </c>
      <c r="Y100" s="10">
        <f t="array" ref="Y100">VLOOKUP(A100,BUSINESS!$A$2:$J$2692,8,0)</f>
        <v>453</v>
      </c>
      <c r="Z100" s="10">
        <f t="array" ref="Z100">VLOOKUP(A100,BUSINESS!$A$2:$J$2692,9,0)</f>
        <v>0.28100000000000003</v>
      </c>
      <c r="AA100" s="10">
        <f t="array" ref="AA100">VLOOKUP(A100,BUSINESS!$A$2:$J$2692,10,0)</f>
        <v>1.1719999999999999</v>
      </c>
      <c r="AB100" s="12">
        <f t="shared" si="6"/>
        <v>8317.3533032482064</v>
      </c>
      <c r="AC100" s="10">
        <f t="shared" si="1"/>
        <v>3.3553463430349212E-3</v>
      </c>
      <c r="AD100" s="10">
        <f t="shared" si="2"/>
        <v>1.4882265469602935E-3</v>
      </c>
      <c r="AE100" s="10">
        <f t="shared" si="3"/>
        <v>150.26684967868425</v>
      </c>
      <c r="AF100">
        <f t="shared" si="8"/>
        <v>133.45571436575531</v>
      </c>
    </row>
    <row r="101" spans="1:32" ht="14.4">
      <c r="A101" s="7" t="str">
        <f t="shared" si="7"/>
        <v>Argentina-The Americas 2009</v>
      </c>
      <c r="B101" s="7" t="s">
        <v>85</v>
      </c>
      <c r="C101" s="8" t="s">
        <v>84</v>
      </c>
      <c r="D101" s="9" t="s">
        <v>71</v>
      </c>
      <c r="E101" s="14">
        <v>8.3000000000000004E-2</v>
      </c>
      <c r="F101" s="13">
        <v>406000000000</v>
      </c>
      <c r="G101" s="14">
        <v>686</v>
      </c>
      <c r="H101" s="14">
        <v>0.19500000000000001</v>
      </c>
      <c r="I101" s="10">
        <f t="array" ref="I101">VLOOKUP(A101,ENERGY!$A$2:$F$2691,5,0)</f>
        <v>73128</v>
      </c>
      <c r="J101" s="11">
        <f t="array" ref="J101">VLOOKUP(A101,ENERGY!$A$2:$F$2691,6,0)</f>
        <v>174238</v>
      </c>
      <c r="K101" s="10">
        <f t="array" ref="K101">VLOOKUP(A101,'HUMAN RESOURCES'!$A$2:$M$2692,5,0)</f>
        <v>1.7000000000000001E-2</v>
      </c>
      <c r="L101" s="11">
        <f t="array" ref="L101">VLOOKUP(A101,'HUMAN RESOURCES'!$A$2:$M$2692,6,0)</f>
        <v>1.2999999999999999E-2</v>
      </c>
      <c r="M101" s="10">
        <f t="array" ref="M101">VLOOKUP(A101,'HUMAN RESOURCES'!$A$2:$M$2692,7,0)</f>
        <v>79</v>
      </c>
      <c r="N101" s="10">
        <f t="array" ref="N101">VLOOKUP(A101,'HUMAN RESOURCES'!$A$2:$M$2692,8,0)</f>
        <v>72</v>
      </c>
      <c r="O101" s="10">
        <f t="array" ref="O101">VLOOKUP(A101,'HUMAN RESOURCES'!$A$2:$M$2692,9,0)</f>
        <v>0.251</v>
      </c>
      <c r="P101" s="10">
        <f t="array" ref="P101">VLOOKUP(A101,'HUMAN RESOURCES'!$A$2:$M$2692,10,0)</f>
        <v>0.64300000000000002</v>
      </c>
      <c r="Q101" s="10">
        <f t="array" ref="Q101">VLOOKUP(A101,'HUMAN RESOURCES'!$A$2:$M$2692,11,0)</f>
        <v>0.105</v>
      </c>
      <c r="R101" s="10">
        <f t="array" ref="R101">VLOOKUP(A101,'HUMAN RESOURCES'!$A$2:$M$2692,12,0)</f>
        <v>40023641</v>
      </c>
      <c r="S101" s="10">
        <f t="array" ref="S101">VLOOKUP(A101,'HUMAN RESOURCES'!$A$2:$M$2692,13,0)</f>
        <v>0.90800000000000003</v>
      </c>
      <c r="T101" s="10">
        <f t="array" ref="T101">VLOOKUP(A101,TOURISM!$A$2:$F$2692,5,0)</f>
        <v>4476000000</v>
      </c>
      <c r="U101" s="10">
        <f t="array" ref="U101">VLOOKUP(A101,TOURISM!$A$2:$F$2692,6,0)</f>
        <v>5766000000</v>
      </c>
      <c r="V101" s="10">
        <f t="array" ref="V101">VLOOKUP(A101,BUSINESS!$A$2:$J$2692,5,0)</f>
        <v>1.0760000000000001</v>
      </c>
      <c r="W101" s="10">
        <f t="array" ref="W101">VLOOKUP(A101,BUSINESS!$A$2:$J$2692,6,0)</f>
        <v>26</v>
      </c>
      <c r="X101" s="10">
        <f t="array" ref="X101">VLOOKUP(A101,BUSINESS!$A$2:$J$2692,7,0)</f>
        <v>0</v>
      </c>
      <c r="Y101" s="10">
        <f t="array" ref="Y101">VLOOKUP(A101,BUSINESS!$A$2:$J$2692,8,0)</f>
        <v>453</v>
      </c>
      <c r="Z101" s="10">
        <f t="array" ref="Z101">VLOOKUP(A101,BUSINESS!$A$2:$J$2692,9,0)</f>
        <v>0.34</v>
      </c>
      <c r="AA101" s="10">
        <f t="array" ref="AA101">VLOOKUP(A101,BUSINESS!$A$2:$J$2692,10,0)</f>
        <v>1.3109999999999999</v>
      </c>
      <c r="AB101" s="12">
        <f t="shared" si="6"/>
        <v>10144.004639657845</v>
      </c>
      <c r="AC101" s="10">
        <f t="shared" si="1"/>
        <v>4.3533770453317829E-3</v>
      </c>
      <c r="AD101" s="10">
        <f t="shared" si="2"/>
        <v>1.8271201263273375E-3</v>
      </c>
      <c r="AE101" s="10">
        <f t="shared" si="3"/>
        <v>144.06485406962349</v>
      </c>
      <c r="AF101">
        <f t="shared" si="8"/>
        <v>111.83390336726237</v>
      </c>
    </row>
    <row r="102" spans="1:32" ht="14.4">
      <c r="A102" s="7" t="str">
        <f t="shared" si="7"/>
        <v>Argentina-The Americas 2010</v>
      </c>
      <c r="B102" s="7" t="s">
        <v>85</v>
      </c>
      <c r="C102" s="8" t="s">
        <v>84</v>
      </c>
      <c r="D102" s="9" t="s">
        <v>72</v>
      </c>
      <c r="E102" s="14">
        <v>9.4E-2</v>
      </c>
      <c r="F102" s="13">
        <v>378000000000</v>
      </c>
      <c r="G102" s="14">
        <v>726</v>
      </c>
      <c r="H102" s="14">
        <v>0.157</v>
      </c>
      <c r="I102" s="10">
        <v>73128</v>
      </c>
      <c r="J102" s="11">
        <v>174238</v>
      </c>
      <c r="K102" s="10">
        <f t="array" ref="K102">VLOOKUP(A102,'HUMAN RESOURCES'!$A$2:$M$2692,5,0)</f>
        <v>1.7000000000000001E-2</v>
      </c>
      <c r="L102" s="11">
        <f t="array" ref="L102">VLOOKUP(A102,'HUMAN RESOURCES'!$A$2:$M$2692,6,0)</f>
        <v>1.2999999999999999E-2</v>
      </c>
      <c r="M102" s="10">
        <f t="array" ref="M102">VLOOKUP(A102,'HUMAN RESOURCES'!$A$2:$M$2692,7,0)</f>
        <v>79</v>
      </c>
      <c r="N102" s="10">
        <f t="array" ref="N102">VLOOKUP(A102,'HUMAN RESOURCES'!$A$2:$M$2692,8,0)</f>
        <v>72</v>
      </c>
      <c r="O102" s="10">
        <f t="array" ref="O102">VLOOKUP(A102,'HUMAN RESOURCES'!$A$2:$M$2692,9,0)</f>
        <v>0.249</v>
      </c>
      <c r="P102" s="10">
        <f t="array" ref="P102">VLOOKUP(A102,'HUMAN RESOURCES'!$A$2:$M$2692,10,0)</f>
        <v>0.64500000000000002</v>
      </c>
      <c r="Q102" s="10">
        <f t="array" ref="Q102">VLOOKUP(A102,'HUMAN RESOURCES'!$A$2:$M$2692,11,0)</f>
        <v>0.106</v>
      </c>
      <c r="R102" s="10">
        <f t="array" ref="R102">VLOOKUP(A102,'HUMAN RESOURCES'!$A$2:$M$2692,12,0)</f>
        <v>40374224</v>
      </c>
      <c r="S102" s="10">
        <f t="array" ref="S102">VLOOKUP(A102,'HUMAN RESOURCES'!$A$2:$M$2692,13,0)</f>
        <v>0.91</v>
      </c>
      <c r="T102" s="10">
        <f t="array" ref="T102">VLOOKUP(A102,TOURISM!$A$2:$F$2692,5,0)</f>
        <v>5629000000</v>
      </c>
      <c r="U102" s="10">
        <f t="array" ref="U102">VLOOKUP(A102,TOURISM!$A$2:$F$2692,6,0)</f>
        <v>6375000000</v>
      </c>
      <c r="V102" s="10">
        <f t="array" ref="V102">VLOOKUP(A102,BUSINESS!$A$2:$J$2692,5,0)</f>
        <v>1.0760000000000001</v>
      </c>
      <c r="W102" s="10">
        <f t="array" ref="W102">VLOOKUP(A102,BUSINESS!$A$2:$J$2692,6,0)</f>
        <v>25</v>
      </c>
      <c r="X102" s="10">
        <f t="array" ref="X102">VLOOKUP(A102,BUSINESS!$A$2:$J$2692,7,0)</f>
        <v>0</v>
      </c>
      <c r="Y102" s="10">
        <f t="array" ref="Y102">VLOOKUP(A102,BUSINESS!$A$2:$J$2692,8,0)</f>
        <v>453</v>
      </c>
      <c r="Z102" s="10">
        <f t="array" ref="Z102">VLOOKUP(A102,BUSINESS!$A$2:$J$2692,9,0)</f>
        <v>0.45</v>
      </c>
      <c r="AA102" s="10">
        <f t="array" ref="AA102">VLOOKUP(A102,BUSINESS!$A$2:$J$2692,10,0)</f>
        <v>1.4139999999999999</v>
      </c>
      <c r="AB102" s="12">
        <f t="shared" si="6"/>
        <v>9362.4090459298986</v>
      </c>
      <c r="AC102" s="10">
        <f t="shared" si="1"/>
        <v>4.3155752046156971E-3</v>
      </c>
      <c r="AD102" s="10">
        <f t="shared" si="2"/>
        <v>1.811254626218946E-3</v>
      </c>
      <c r="AE102" s="10">
        <f t="shared" si="3"/>
        <v>157.89777160794472</v>
      </c>
      <c r="AF102">
        <f t="shared" si="8"/>
        <v>139.42063629507777</v>
      </c>
    </row>
    <row r="103" spans="1:32" ht="14.4">
      <c r="A103" s="7" t="str">
        <f t="shared" si="7"/>
        <v>Argentina-The Americas 2011</v>
      </c>
      <c r="B103" s="7" t="s">
        <v>85</v>
      </c>
      <c r="C103" s="8" t="s">
        <v>84</v>
      </c>
      <c r="D103" s="9" t="s">
        <v>73</v>
      </c>
      <c r="E103" s="14">
        <v>8.2000000000000003E-2</v>
      </c>
      <c r="F103" s="13">
        <v>463000000000</v>
      </c>
      <c r="G103" s="14">
        <v>751</v>
      </c>
      <c r="H103" s="14">
        <v>0.106</v>
      </c>
      <c r="I103" s="10">
        <f t="array" ref="I103">VLOOKUP(A103,ENERGY!$A$2:$F$2691,5,0)</f>
        <v>57835</v>
      </c>
      <c r="J103" s="11">
        <f t="array" ref="J103">VLOOKUP(A103,ENERGY!$A$2:$F$2691,6,0)</f>
        <v>132632</v>
      </c>
      <c r="K103" s="10">
        <f t="array" ref="K103">VLOOKUP(A103,'HUMAN RESOURCES'!$A$2:$M$2692,5,0)</f>
        <v>1.7000000000000001E-2</v>
      </c>
      <c r="L103" s="11">
        <f t="array" ref="L103">VLOOKUP(A103,'HUMAN RESOURCES'!$A$2:$M$2692,6,0)</f>
        <v>1.2999999999999999E-2</v>
      </c>
      <c r="M103" s="10">
        <f t="array" ref="M103">VLOOKUP(A103,'HUMAN RESOURCES'!$A$2:$M$2692,7,0)</f>
        <v>80</v>
      </c>
      <c r="N103" s="10">
        <f t="array" ref="N103">VLOOKUP(A103,'HUMAN RESOURCES'!$A$2:$M$2692,8,0)</f>
        <v>72</v>
      </c>
      <c r="O103" s="10">
        <f t="array" ref="O103">VLOOKUP(A103,'HUMAN RESOURCES'!$A$2:$M$2692,9,0)</f>
        <v>0.246</v>
      </c>
      <c r="P103" s="10">
        <f t="array" ref="P103">VLOOKUP(A103,'HUMAN RESOURCES'!$A$2:$M$2692,10,0)</f>
        <v>0.64600000000000002</v>
      </c>
      <c r="Q103" s="10">
        <f t="array" ref="Q103">VLOOKUP(A103,'HUMAN RESOURCES'!$A$2:$M$2692,11,0)</f>
        <v>0.107</v>
      </c>
      <c r="R103" s="10">
        <f t="array" ref="R103">VLOOKUP(A103,'HUMAN RESOURCES'!$A$2:$M$2692,12,0)</f>
        <v>40728738</v>
      </c>
      <c r="S103" s="10">
        <f t="array" ref="S103">VLOOKUP(A103,'HUMAN RESOURCES'!$A$2:$M$2692,13,0)</f>
        <v>0.91100000000000003</v>
      </c>
      <c r="T103" s="10">
        <f t="array" ref="T103">VLOOKUP(A103,TOURISM!$A$2:$F$2692,5,0)</f>
        <v>6060000000</v>
      </c>
      <c r="U103" s="10">
        <f t="array" ref="U103">VLOOKUP(A103,TOURISM!$A$2:$F$2692,6,0)</f>
        <v>7477000000</v>
      </c>
      <c r="V103" s="10">
        <f t="array" ref="V103">VLOOKUP(A103,BUSINESS!$A$2:$J$2692,5,0)</f>
        <v>1.077</v>
      </c>
      <c r="W103" s="10">
        <f t="array" ref="W103">VLOOKUP(A103,BUSINESS!$A$2:$J$2692,6,0)</f>
        <v>25</v>
      </c>
      <c r="X103" s="10">
        <f t="array" ref="X103">VLOOKUP(A103,BUSINESS!$A$2:$J$2692,7,0)</f>
        <v>0</v>
      </c>
      <c r="Y103" s="10">
        <f t="array" ref="Y103">VLOOKUP(A103,BUSINESS!$A$2:$J$2692,8,0)</f>
        <v>415</v>
      </c>
      <c r="Z103" s="10">
        <f t="array" ref="Z103">VLOOKUP(A103,BUSINESS!$A$2:$J$2692,9,0)</f>
        <v>0.51</v>
      </c>
      <c r="AA103" s="10">
        <f t="array" ref="AA103">VLOOKUP(A103,BUSINESS!$A$2:$J$2692,10,0)</f>
        <v>1.4910000000000001</v>
      </c>
      <c r="AB103" s="12">
        <f t="shared" si="6"/>
        <v>11367.894580971304</v>
      </c>
      <c r="AC103" s="10">
        <f t="shared" si="1"/>
        <v>3.2564721254068809E-3</v>
      </c>
      <c r="AD103" s="10">
        <f t="shared" si="2"/>
        <v>1.4200047150982188E-3</v>
      </c>
      <c r="AE103" s="10">
        <f t="shared" si="3"/>
        <v>183.58044877305062</v>
      </c>
      <c r="AF103">
        <f t="shared" si="8"/>
        <v>148.78928976390085</v>
      </c>
    </row>
    <row r="104" spans="1:32" ht="14.4">
      <c r="A104" s="7" t="str">
        <f t="shared" si="7"/>
        <v>Argentina-The Americas 2012</v>
      </c>
      <c r="B104" s="7" t="s">
        <v>85</v>
      </c>
      <c r="C104" s="8" t="s">
        <v>84</v>
      </c>
      <c r="D104" s="9" t="s">
        <v>74</v>
      </c>
      <c r="E104" s="14">
        <v>7.9000000000000001E-2</v>
      </c>
      <c r="F104" s="13">
        <v>558000000000</v>
      </c>
      <c r="G104" s="14">
        <v>866</v>
      </c>
      <c r="H104" s="14">
        <v>0.14099999999999999</v>
      </c>
      <c r="I104" s="10">
        <f t="array" ref="I104">VLOOKUP(A104,ENERGY!$A$2:$F$2691,5,0)</f>
        <v>67303</v>
      </c>
      <c r="J104" s="11">
        <f t="array" ref="J104">VLOOKUP(A104,ENERGY!$A$2:$F$2691,6,0)</f>
        <v>156170</v>
      </c>
      <c r="K104" s="10">
        <f t="array" ref="K104">VLOOKUP(A104,'HUMAN RESOURCES'!$A$2:$M$2692,5,0)</f>
        <v>1.7000000000000001E-2</v>
      </c>
      <c r="L104" s="11">
        <f t="array" ref="L104">VLOOKUP(A104,'HUMAN RESOURCES'!$A$2:$M$2692,6,0)</f>
        <v>1.2E-2</v>
      </c>
      <c r="M104" s="10">
        <f t="array" ref="M104">VLOOKUP(A104,'HUMAN RESOURCES'!$A$2:$M$2692,7,0)</f>
        <v>80</v>
      </c>
      <c r="N104" s="10">
        <f t="array" ref="N104">VLOOKUP(A104,'HUMAN RESOURCES'!$A$2:$M$2692,8,0)</f>
        <v>72</v>
      </c>
      <c r="O104" s="10">
        <f t="array" ref="O104">VLOOKUP(A104,'HUMAN RESOURCES'!$A$2:$M$2692,9,0)</f>
        <v>0.24399999999999999</v>
      </c>
      <c r="P104" s="10">
        <f t="array" ref="P104">VLOOKUP(A104,'HUMAN RESOURCES'!$A$2:$M$2692,10,0)</f>
        <v>0.64800000000000002</v>
      </c>
      <c r="Q104" s="10">
        <f t="array" ref="Q104">VLOOKUP(A104,'HUMAN RESOURCES'!$A$2:$M$2692,11,0)</f>
        <v>0.108</v>
      </c>
      <c r="R104" s="10">
        <f t="array" ref="R104">VLOOKUP(A104,'HUMAN RESOURCES'!$A$2:$M$2692,12,0)</f>
        <v>41086927</v>
      </c>
      <c r="S104" s="10">
        <f t="array" ref="S104">VLOOKUP(A104,'HUMAN RESOURCES'!$A$2:$M$2692,13,0)</f>
        <v>0.91300000000000003</v>
      </c>
      <c r="T104" s="10">
        <f t="array" ref="T104">VLOOKUP(A104,TOURISM!$A$2:$F$2692,5,0)</f>
        <v>5655000000</v>
      </c>
      <c r="U104" s="10">
        <f t="array" ref="U104">VLOOKUP(A104,TOURISM!$A$2:$F$2692,6,0)</f>
        <v>8213000000</v>
      </c>
      <c r="V104" s="10">
        <f t="array" ref="V104">VLOOKUP(A104,BUSINESS!$A$2:$J$2692,5,0)</f>
        <v>1.0780000000000001</v>
      </c>
      <c r="W104" s="10">
        <f t="array" ref="W104">VLOOKUP(A104,BUSINESS!$A$2:$J$2692,6,0)</f>
        <v>25</v>
      </c>
      <c r="X104" s="10">
        <f t="array" ref="X104">VLOOKUP(A104,BUSINESS!$A$2:$J$2692,7,0)</f>
        <v>121</v>
      </c>
      <c r="Y104" s="10">
        <f t="array" ref="Y104">VLOOKUP(A104,BUSINESS!$A$2:$J$2692,8,0)</f>
        <v>405</v>
      </c>
      <c r="Z104" s="10">
        <f t="array" ref="Z104">VLOOKUP(A104,BUSINESS!$A$2:$J$2692,9,0)</f>
        <v>0.55800000000000005</v>
      </c>
      <c r="AA104" s="10">
        <f t="array" ref="AA104">VLOOKUP(A104,BUSINESS!$A$2:$J$2692,10,0)</f>
        <v>1.5660000000000001</v>
      </c>
      <c r="AB104" s="12">
        <f t="shared" si="6"/>
        <v>13580.962139125177</v>
      </c>
      <c r="AC104" s="10">
        <f t="shared" si="1"/>
        <v>3.8009656940272024E-3</v>
      </c>
      <c r="AD104" s="10">
        <f t="shared" si="2"/>
        <v>1.6380636108414728E-3</v>
      </c>
      <c r="AE104" s="10">
        <f t="shared" si="3"/>
        <v>199.89326532013456</v>
      </c>
      <c r="AF104">
        <f t="shared" si="8"/>
        <v>137.63501952823097</v>
      </c>
    </row>
    <row r="105" spans="1:32" ht="14.4">
      <c r="A105" s="7" t="str">
        <f t="shared" si="7"/>
        <v>Argentina-The Americas 2000</v>
      </c>
      <c r="B105" s="7" t="s">
        <v>85</v>
      </c>
      <c r="C105" s="8" t="s">
        <v>84</v>
      </c>
      <c r="D105" s="9" t="s">
        <v>62</v>
      </c>
      <c r="E105" s="14">
        <v>8.5000000000000006E-2</v>
      </c>
      <c r="F105" s="13">
        <v>603000000000</v>
      </c>
      <c r="G105" s="14">
        <v>995</v>
      </c>
      <c r="H105" s="14">
        <v>0.14099999999999999</v>
      </c>
      <c r="I105" s="10">
        <f t="array" ref="I105">VLOOKUP(A105,ENERGY!$A$2:$F$2691,5,0)</f>
        <v>0</v>
      </c>
      <c r="J105" s="11">
        <f t="array" ref="J105">VLOOKUP(A105,ENERGY!$A$2:$F$2691,6,0)</f>
        <v>0</v>
      </c>
      <c r="K105" s="10">
        <f t="array" ref="K105">VLOOKUP(A105,'HUMAN RESOURCES'!$A$2:$M$2692,5,0)</f>
        <v>1.9E-2</v>
      </c>
      <c r="L105" s="11">
        <f t="array" ref="L105">VLOOKUP(A105,'HUMAN RESOURCES'!$A$2:$M$2692,6,0)</f>
        <v>1.7999999999999999E-2</v>
      </c>
      <c r="M105" s="10">
        <f t="array" ref="M105">VLOOKUP(A105,'HUMAN RESOURCES'!$A$2:$M$2692,7,0)</f>
        <v>78</v>
      </c>
      <c r="N105" s="10">
        <f t="array" ref="N105">VLOOKUP(A105,'HUMAN RESOURCES'!$A$2:$M$2692,8,0)</f>
        <v>70</v>
      </c>
      <c r="O105" s="10">
        <f t="array" ref="O105">VLOOKUP(A105,'HUMAN RESOURCES'!$A$2:$M$2692,9,0)</f>
        <v>0.27900000000000003</v>
      </c>
      <c r="P105" s="10">
        <f t="array" ref="P105">VLOOKUP(A105,'HUMAN RESOURCES'!$A$2:$M$2692,10,0)</f>
        <v>0.621</v>
      </c>
      <c r="Q105" s="10">
        <f t="array" ref="Q105">VLOOKUP(A105,'HUMAN RESOURCES'!$A$2:$M$2692,11,0)</f>
        <v>9.9000000000000005E-2</v>
      </c>
      <c r="R105" s="10">
        <f t="array" ref="R105">VLOOKUP(A105,'HUMAN RESOURCES'!$A$2:$M$2692,12,0)</f>
        <v>36903067</v>
      </c>
      <c r="S105" s="10">
        <f t="array" ref="S105">VLOOKUP(A105,'HUMAN RESOURCES'!$A$2:$M$2692,13,0)</f>
        <v>0.89100000000000001</v>
      </c>
      <c r="T105" s="10">
        <f t="array" ref="T105">VLOOKUP(A105,TOURISM!$A$2:$F$2692,5,0)</f>
        <v>3195000000</v>
      </c>
      <c r="U105" s="10">
        <f t="array" ref="U105">VLOOKUP(A105,TOURISM!$A$2:$F$2692,6,0)</f>
        <v>5460000000</v>
      </c>
      <c r="V105" s="10">
        <f t="array" ref="V105">VLOOKUP(A105,BUSINESS!$A$2:$J$2692,5,0)</f>
        <v>0</v>
      </c>
      <c r="W105" s="10">
        <f t="array" ref="W105">VLOOKUP(A105,BUSINESS!$A$2:$J$2692,6,0)</f>
        <v>0</v>
      </c>
      <c r="X105" s="10">
        <f t="array" ref="X105">VLOOKUP(A105,BUSINESS!$A$2:$J$2692,7,0)</f>
        <v>0</v>
      </c>
      <c r="Y105" s="10">
        <f t="array" ref="Y105">VLOOKUP(A105,BUSINESS!$A$2:$J$2692,8,0)</f>
        <v>0</v>
      </c>
      <c r="Z105" s="10">
        <f t="array" ref="Z105">VLOOKUP(A105,BUSINESS!$A$2:$J$2692,9,0)</f>
        <v>7.0000000000000007E-2</v>
      </c>
      <c r="AA105" s="10">
        <f t="array" ref="AA105">VLOOKUP(A105,BUSINESS!$A$2:$J$2692,10,0)</f>
        <v>0.17599999999999999</v>
      </c>
      <c r="AB105" s="12">
        <f t="shared" si="6"/>
        <v>16340.10528176425</v>
      </c>
      <c r="AC105" s="10">
        <f t="shared" si="1"/>
        <v>0</v>
      </c>
      <c r="AD105" s="10">
        <f t="shared" si="2"/>
        <v>0</v>
      </c>
      <c r="AE105" s="10">
        <f t="shared" si="3"/>
        <v>147.95518215328823</v>
      </c>
      <c r="AF105">
        <f t="shared" si="8"/>
        <v>86.57816977651207</v>
      </c>
    </row>
    <row r="106" spans="1:32" ht="14.4">
      <c r="A106" s="7" t="str">
        <f t="shared" si="7"/>
        <v>Armenia-Asia 2001</v>
      </c>
      <c r="B106" s="7" t="s">
        <v>86</v>
      </c>
      <c r="C106" s="8" t="s">
        <v>61</v>
      </c>
      <c r="D106" s="9" t="s">
        <v>63</v>
      </c>
      <c r="E106" s="14">
        <v>6.3E-2</v>
      </c>
      <c r="F106" s="13">
        <v>1911563665</v>
      </c>
      <c r="G106" s="14">
        <v>39</v>
      </c>
      <c r="H106" s="14">
        <v>0.316</v>
      </c>
      <c r="I106" s="10">
        <f t="array" ref="I106">VLOOKUP(A106,ENERGY!$A$2:$F$2691,5,0)</f>
        <v>2716</v>
      </c>
      <c r="J106" s="11">
        <f t="array" ref="J106">VLOOKUP(A106,ENERGY!$A$2:$F$2691,6,0)</f>
        <v>0</v>
      </c>
      <c r="K106" s="10">
        <f t="array" ref="K106">VLOOKUP(A106,'HUMAN RESOURCES'!$A$2:$M$2692,5,0)</f>
        <v>1.2999999999999999E-2</v>
      </c>
      <c r="L106" s="11">
        <f t="array" ref="L106">VLOOKUP(A106,'HUMAN RESOURCES'!$A$2:$M$2692,6,0)</f>
        <v>2.5000000000000001E-2</v>
      </c>
      <c r="M106" s="10">
        <f t="array" ref="M106">VLOOKUP(A106,'HUMAN RESOURCES'!$A$2:$M$2692,7,0)</f>
        <v>75</v>
      </c>
      <c r="N106" s="10">
        <f t="array" ref="N106">VLOOKUP(A106,'HUMAN RESOURCES'!$A$2:$M$2692,8,0)</f>
        <v>68</v>
      </c>
      <c r="O106" s="10">
        <f t="array" ref="O106">VLOOKUP(A106,'HUMAN RESOURCES'!$A$2:$M$2692,9,0)</f>
        <v>0.25</v>
      </c>
      <c r="P106" s="10">
        <f t="array" ref="P106">VLOOKUP(A106,'HUMAN RESOURCES'!$A$2:$M$2692,10,0)</f>
        <v>0.64600000000000002</v>
      </c>
      <c r="Q106" s="10">
        <f t="array" ref="Q106">VLOOKUP(A106,'HUMAN RESOURCES'!$A$2:$M$2692,11,0)</f>
        <v>0.104</v>
      </c>
      <c r="R106" s="10">
        <f t="array" ref="R106">VLOOKUP(A106,'HUMAN RESOURCES'!$A$2:$M$2692,12,0)</f>
        <v>3059960</v>
      </c>
      <c r="S106" s="10">
        <f t="array" ref="S106">VLOOKUP(A106,'HUMAN RESOURCES'!$A$2:$M$2692,13,0)</f>
        <v>0.64400000000000002</v>
      </c>
      <c r="T106" s="10">
        <f t="array" ref="T106">VLOOKUP(A106,TOURISM!$A$2:$F$2692,5,0)</f>
        <v>81000000</v>
      </c>
      <c r="U106" s="10">
        <f t="array" ref="U106">VLOOKUP(A106,TOURISM!$A$2:$F$2692,6,0)</f>
        <v>59000000</v>
      </c>
      <c r="V106" s="10">
        <f t="array" ref="V106">VLOOKUP(A106,BUSINESS!$A$2:$J$2692,5,0)</f>
        <v>0</v>
      </c>
      <c r="W106" s="10">
        <f t="array" ref="W106">VLOOKUP(A106,BUSINESS!$A$2:$J$2692,6,0)</f>
        <v>0</v>
      </c>
      <c r="X106" s="10">
        <f t="array" ref="X106">VLOOKUP(A106,BUSINESS!$A$2:$J$2692,7,0)</f>
        <v>0</v>
      </c>
      <c r="Y106" s="10">
        <f t="array" ref="Y106">VLOOKUP(A106,BUSINESS!$A$2:$J$2692,8,0)</f>
        <v>0</v>
      </c>
      <c r="Z106" s="10">
        <f t="array" ref="Z106">VLOOKUP(A106,BUSINESS!$A$2:$J$2692,9,0)</f>
        <v>1.6E-2</v>
      </c>
      <c r="AA106" s="10">
        <f t="array" ref="AA106">VLOOKUP(A106,BUSINESS!$A$2:$J$2692,10,0)</f>
        <v>8.0000000000000002E-3</v>
      </c>
      <c r="AB106" s="12">
        <f t="shared" si="6"/>
        <v>624.70217421142763</v>
      </c>
      <c r="AC106" s="10">
        <f t="shared" si="1"/>
        <v>0</v>
      </c>
      <c r="AD106" s="10">
        <f t="shared" si="2"/>
        <v>8.8759330187322715E-4</v>
      </c>
      <c r="AE106" s="10">
        <f t="shared" si="3"/>
        <v>19.281297794742414</v>
      </c>
      <c r="AF106">
        <f t="shared" si="8"/>
        <v>26.47093426057857</v>
      </c>
    </row>
    <row r="107" spans="1:32" ht="14.4">
      <c r="A107" s="7" t="str">
        <f t="shared" si="7"/>
        <v>Armenia-Asia 2002</v>
      </c>
      <c r="B107" s="7" t="s">
        <v>86</v>
      </c>
      <c r="C107" s="8" t="s">
        <v>61</v>
      </c>
      <c r="D107" s="9" t="s">
        <v>64</v>
      </c>
      <c r="E107" s="14">
        <v>5.8999999999999997E-2</v>
      </c>
      <c r="F107" s="13">
        <v>2118467913</v>
      </c>
      <c r="G107" s="14">
        <v>41</v>
      </c>
      <c r="H107" s="14">
        <v>0.26700000000000002</v>
      </c>
      <c r="I107" s="10">
        <f t="array" ref="I107">VLOOKUP(A107,ENERGY!$A$2:$F$2691,5,0)</f>
        <v>2483</v>
      </c>
      <c r="J107" s="11">
        <f t="array" ref="J107">VLOOKUP(A107,ENERGY!$A$2:$F$2691,6,0)</f>
        <v>4221</v>
      </c>
      <c r="K107" s="10">
        <f t="array" ref="K107">VLOOKUP(A107,'HUMAN RESOURCES'!$A$2:$M$2692,5,0)</f>
        <v>1.2999999999999999E-2</v>
      </c>
      <c r="L107" s="11">
        <f t="array" ref="L107">VLOOKUP(A107,'HUMAN RESOURCES'!$A$2:$M$2692,6,0)</f>
        <v>2.4E-2</v>
      </c>
      <c r="M107" s="10">
        <f t="array" ref="M107">VLOOKUP(A107,'HUMAN RESOURCES'!$A$2:$M$2692,7,0)</f>
        <v>76</v>
      </c>
      <c r="N107" s="10">
        <f t="array" ref="N107">VLOOKUP(A107,'HUMAN RESOURCES'!$A$2:$M$2692,8,0)</f>
        <v>69</v>
      </c>
      <c r="O107" s="10">
        <f t="array" ref="O107">VLOOKUP(A107,'HUMAN RESOURCES'!$A$2:$M$2692,9,0)</f>
        <v>0.24099999999999999</v>
      </c>
      <c r="P107" s="10">
        <f t="array" ref="P107">VLOOKUP(A107,'HUMAN RESOURCES'!$A$2:$M$2692,10,0)</f>
        <v>0.65100000000000002</v>
      </c>
      <c r="Q107" s="10">
        <f t="array" ref="Q107">VLOOKUP(A107,'HUMAN RESOURCES'!$A$2:$M$2692,11,0)</f>
        <v>0.108</v>
      </c>
      <c r="R107" s="10">
        <f t="array" ref="R107">VLOOKUP(A107,'HUMAN RESOURCES'!$A$2:$M$2692,12,0)</f>
        <v>3047002</v>
      </c>
      <c r="S107" s="10">
        <f t="array" ref="S107">VLOOKUP(A107,'HUMAN RESOURCES'!$A$2:$M$2692,13,0)</f>
        <v>0.64300000000000002</v>
      </c>
      <c r="T107" s="10">
        <f t="array" ref="T107">VLOOKUP(A107,TOURISM!$A$2:$F$2692,5,0)</f>
        <v>81000000</v>
      </c>
      <c r="U107" s="10">
        <f t="array" ref="U107">VLOOKUP(A107,TOURISM!$A$2:$F$2692,6,0)</f>
        <v>85000000</v>
      </c>
      <c r="V107" s="10">
        <f t="array" ref="V107">VLOOKUP(A107,BUSINESS!$A$2:$J$2692,5,0)</f>
        <v>0</v>
      </c>
      <c r="W107" s="10">
        <f t="array" ref="W107">VLOOKUP(A107,BUSINESS!$A$2:$J$2692,6,0)</f>
        <v>0</v>
      </c>
      <c r="X107" s="10">
        <f t="array" ref="X107">VLOOKUP(A107,BUSINESS!$A$2:$J$2692,7,0)</f>
        <v>0</v>
      </c>
      <c r="Y107" s="10">
        <f t="array" ref="Y107">VLOOKUP(A107,BUSINESS!$A$2:$J$2692,8,0)</f>
        <v>0</v>
      </c>
      <c r="Z107" s="10">
        <f t="array" ref="Z107">VLOOKUP(A107,BUSINESS!$A$2:$J$2692,9,0)</f>
        <v>0.02</v>
      </c>
      <c r="AA107" s="10">
        <f t="array" ref="AA107">VLOOKUP(A107,BUSINESS!$A$2:$J$2692,10,0)</f>
        <v>2.3E-2</v>
      </c>
      <c r="AB107" s="12">
        <f t="shared" si="6"/>
        <v>695.26305299438593</v>
      </c>
      <c r="AC107" s="10">
        <f t="shared" si="1"/>
        <v>1.3852961041705913E-3</v>
      </c>
      <c r="AD107" s="10">
        <f t="shared" si="2"/>
        <v>8.1489936665614263E-4</v>
      </c>
      <c r="AE107" s="10">
        <f t="shared" si="3"/>
        <v>27.896273123548983</v>
      </c>
      <c r="AF107">
        <f t="shared" si="8"/>
        <v>26.583507329499621</v>
      </c>
    </row>
    <row r="108" spans="1:32" ht="14.4">
      <c r="A108" s="7" t="str">
        <f t="shared" si="7"/>
        <v>Armenia-Asia 2003</v>
      </c>
      <c r="B108" s="7" t="s">
        <v>86</v>
      </c>
      <c r="C108" s="8" t="s">
        <v>61</v>
      </c>
      <c r="D108" s="9" t="s">
        <v>65</v>
      </c>
      <c r="E108" s="14">
        <v>5.3999999999999999E-2</v>
      </c>
      <c r="F108" s="13">
        <v>2376335048</v>
      </c>
      <c r="G108" s="14">
        <v>42</v>
      </c>
      <c r="H108" s="14">
        <v>0.21099999999999999</v>
      </c>
      <c r="I108" s="10">
        <f t="array" ref="I108">VLOOKUP(A108,ENERGY!$A$2:$F$2691,5,0)</f>
        <v>2610</v>
      </c>
      <c r="J108" s="11">
        <f t="array" ref="J108">VLOOKUP(A108,ENERGY!$A$2:$F$2691,6,0)</f>
        <v>4353</v>
      </c>
      <c r="K108" s="10">
        <f t="array" ref="K108">VLOOKUP(A108,'HUMAN RESOURCES'!$A$2:$M$2692,5,0)</f>
        <v>1.4E-2</v>
      </c>
      <c r="L108" s="11">
        <f t="array" ref="L108">VLOOKUP(A108,'HUMAN RESOURCES'!$A$2:$M$2692,6,0)</f>
        <v>2.3E-2</v>
      </c>
      <c r="M108" s="10">
        <f t="array" ref="M108">VLOOKUP(A108,'HUMAN RESOURCES'!$A$2:$M$2692,7,0)</f>
        <v>76</v>
      </c>
      <c r="N108" s="10">
        <f t="array" ref="N108">VLOOKUP(A108,'HUMAN RESOURCES'!$A$2:$M$2692,8,0)</f>
        <v>69</v>
      </c>
      <c r="O108" s="10">
        <f t="array" ref="O108">VLOOKUP(A108,'HUMAN RESOURCES'!$A$2:$M$2692,9,0)</f>
        <v>0.23300000000000001</v>
      </c>
      <c r="P108" s="10">
        <f t="array" ref="P108">VLOOKUP(A108,'HUMAN RESOURCES'!$A$2:$M$2692,10,0)</f>
        <v>0.65500000000000003</v>
      </c>
      <c r="Q108" s="10">
        <f t="array" ref="Q108">VLOOKUP(A108,'HUMAN RESOURCES'!$A$2:$M$2692,11,0)</f>
        <v>0.112</v>
      </c>
      <c r="R108" s="10">
        <f t="array" ref="R108">VLOOKUP(A108,'HUMAN RESOURCES'!$A$2:$M$2692,12,0)</f>
        <v>3036032</v>
      </c>
      <c r="S108" s="10">
        <f t="array" ref="S108">VLOOKUP(A108,'HUMAN RESOURCES'!$A$2:$M$2692,13,0)</f>
        <v>0.64300000000000002</v>
      </c>
      <c r="T108" s="10">
        <f t="array" ref="T108">VLOOKUP(A108,TOURISM!$A$2:$F$2692,5,0)</f>
        <v>90000000</v>
      </c>
      <c r="U108" s="10">
        <f t="array" ref="U108">VLOOKUP(A108,TOURISM!$A$2:$F$2692,6,0)</f>
        <v>97000000</v>
      </c>
      <c r="V108" s="10">
        <f t="array" ref="V108">VLOOKUP(A108,BUSINESS!$A$2:$J$2692,5,0)</f>
        <v>0</v>
      </c>
      <c r="W108" s="10">
        <f t="array" ref="W108">VLOOKUP(A108,BUSINESS!$A$2:$J$2692,6,0)</f>
        <v>18</v>
      </c>
      <c r="X108" s="10">
        <f t="array" ref="X108">VLOOKUP(A108,BUSINESS!$A$2:$J$2692,7,0)</f>
        <v>0</v>
      </c>
      <c r="Y108" s="10">
        <f t="array" ref="Y108">VLOOKUP(A108,BUSINESS!$A$2:$J$2692,8,0)</f>
        <v>0</v>
      </c>
      <c r="Z108" s="10">
        <f t="array" ref="Z108">VLOOKUP(A108,BUSINESS!$A$2:$J$2692,9,0)</f>
        <v>4.5999999999999999E-2</v>
      </c>
      <c r="AA108" s="10">
        <f t="array" ref="AA108">VLOOKUP(A108,BUSINESS!$A$2:$J$2692,10,0)</f>
        <v>3.7999999999999999E-2</v>
      </c>
      <c r="AB108" s="12">
        <f t="shared" si="6"/>
        <v>782.71080410219656</v>
      </c>
      <c r="AC108" s="10">
        <f t="shared" si="1"/>
        <v>1.4337793541043045E-3</v>
      </c>
      <c r="AD108" s="10">
        <f t="shared" si="2"/>
        <v>8.5967473333614403E-4</v>
      </c>
      <c r="AE108" s="10">
        <f t="shared" si="3"/>
        <v>31.94959736919769</v>
      </c>
      <c r="AF108">
        <f t="shared" si="8"/>
        <v>29.643956321935999</v>
      </c>
    </row>
    <row r="109" spans="1:32" ht="14.4">
      <c r="A109" s="7" t="str">
        <f t="shared" si="7"/>
        <v>Armenia-Asia 2004</v>
      </c>
      <c r="B109" s="7" t="s">
        <v>86</v>
      </c>
      <c r="C109" s="8" t="s">
        <v>61</v>
      </c>
      <c r="D109" s="9" t="s">
        <v>66</v>
      </c>
      <c r="E109" s="14">
        <v>5.6000000000000001E-2</v>
      </c>
      <c r="F109" s="13">
        <v>2807061009</v>
      </c>
      <c r="G109" s="14">
        <v>51</v>
      </c>
      <c r="H109" s="14">
        <v>0.20799999999999999</v>
      </c>
      <c r="I109" s="10">
        <f t="array" ref="I109">VLOOKUP(A109,ENERGY!$A$2:$F$2691,5,0)</f>
        <v>3004</v>
      </c>
      <c r="J109" s="11">
        <f t="array" ref="J109">VLOOKUP(A109,ENERGY!$A$2:$F$2691,6,0)</f>
        <v>5556</v>
      </c>
      <c r="K109" s="10">
        <f t="array" ref="K109">VLOOKUP(A109,'HUMAN RESOURCES'!$A$2:$M$2692,5,0)</f>
        <v>1.4E-2</v>
      </c>
      <c r="L109" s="11">
        <f t="array" ref="L109">VLOOKUP(A109,'HUMAN RESOURCES'!$A$2:$M$2692,6,0)</f>
        <v>2.1999999999999999E-2</v>
      </c>
      <c r="M109" s="10">
        <f t="array" ref="M109">VLOOKUP(A109,'HUMAN RESOURCES'!$A$2:$M$2692,7,0)</f>
        <v>76</v>
      </c>
      <c r="N109" s="10">
        <f t="array" ref="N109">VLOOKUP(A109,'HUMAN RESOURCES'!$A$2:$M$2692,8,0)</f>
        <v>70</v>
      </c>
      <c r="O109" s="10">
        <f t="array" ref="O109">VLOOKUP(A109,'HUMAN RESOURCES'!$A$2:$M$2692,9,0)</f>
        <v>0.22500000000000001</v>
      </c>
      <c r="P109" s="10">
        <f t="array" ref="P109">VLOOKUP(A109,'HUMAN RESOURCES'!$A$2:$M$2692,10,0)</f>
        <v>0.66</v>
      </c>
      <c r="Q109" s="10">
        <f t="array" ref="Q109">VLOOKUP(A109,'HUMAN RESOURCES'!$A$2:$M$2692,11,0)</f>
        <v>0.115</v>
      </c>
      <c r="R109" s="10">
        <f t="array" ref="R109">VLOOKUP(A109,'HUMAN RESOURCES'!$A$2:$M$2692,12,0)</f>
        <v>3025652</v>
      </c>
      <c r="S109" s="10">
        <f t="array" ref="S109">VLOOKUP(A109,'HUMAN RESOURCES'!$A$2:$M$2692,13,0)</f>
        <v>0.64200000000000002</v>
      </c>
      <c r="T109" s="10">
        <f t="array" ref="T109">VLOOKUP(A109,TOURISM!$A$2:$F$2692,5,0)</f>
        <v>188000000</v>
      </c>
      <c r="U109" s="10">
        <f t="array" ref="U109">VLOOKUP(A109,TOURISM!$A$2:$F$2692,6,0)</f>
        <v>216000000</v>
      </c>
      <c r="V109" s="10">
        <f t="array" ref="V109">VLOOKUP(A109,BUSINESS!$A$2:$J$2692,5,0)</f>
        <v>0</v>
      </c>
      <c r="W109" s="10">
        <f t="array" ref="W109">VLOOKUP(A109,BUSINESS!$A$2:$J$2692,6,0)</f>
        <v>18</v>
      </c>
      <c r="X109" s="10">
        <f t="array" ref="X109">VLOOKUP(A109,BUSINESS!$A$2:$J$2692,7,0)</f>
        <v>0</v>
      </c>
      <c r="Y109" s="10">
        <f t="array" ref="Y109">VLOOKUP(A109,BUSINESS!$A$2:$J$2692,8,0)</f>
        <v>0</v>
      </c>
      <c r="Z109" s="10">
        <f t="array" ref="Z109">VLOOKUP(A109,BUSINESS!$A$2:$J$2692,9,0)</f>
        <v>4.9000000000000002E-2</v>
      </c>
      <c r="AA109" s="10">
        <f t="array" ref="AA109">VLOOKUP(A109,BUSINESS!$A$2:$J$2692,10,0)</f>
        <v>6.7000000000000004E-2</v>
      </c>
      <c r="AB109" s="12">
        <f t="shared" si="6"/>
        <v>927.75408705297241</v>
      </c>
      <c r="AC109" s="10">
        <f t="shared" si="1"/>
        <v>1.836298424273512E-3</v>
      </c>
      <c r="AD109" s="10">
        <f t="shared" si="2"/>
        <v>9.9284385646465612E-4</v>
      </c>
      <c r="AE109" s="10">
        <f t="shared" si="3"/>
        <v>71.389571570028536</v>
      </c>
      <c r="AF109">
        <f t="shared" si="8"/>
        <v>62.135367847987808</v>
      </c>
    </row>
    <row r="110" spans="1:32" ht="14.4">
      <c r="A110" s="7" t="str">
        <f t="shared" si="7"/>
        <v>Armenia-Asia 2005</v>
      </c>
      <c r="B110" s="7" t="s">
        <v>86</v>
      </c>
      <c r="C110" s="8" t="s">
        <v>61</v>
      </c>
      <c r="D110" s="9" t="s">
        <v>67</v>
      </c>
      <c r="E110" s="14">
        <v>5.5E-2</v>
      </c>
      <c r="F110" s="13">
        <v>3576615240</v>
      </c>
      <c r="G110" s="14">
        <v>65</v>
      </c>
      <c r="H110" s="14">
        <v>0.186</v>
      </c>
      <c r="I110" s="10">
        <f t="array" ref="I110">VLOOKUP(A110,ENERGY!$A$2:$F$2691,5,0)</f>
        <v>2853</v>
      </c>
      <c r="J110" s="11">
        <f t="array" ref="J110">VLOOKUP(A110,ENERGY!$A$2:$F$2691,6,0)</f>
        <v>5068</v>
      </c>
      <c r="K110" s="10">
        <f t="array" ref="K110">VLOOKUP(A110,'HUMAN RESOURCES'!$A$2:$M$2692,5,0)</f>
        <v>1.4E-2</v>
      </c>
      <c r="L110" s="11">
        <f t="array" ref="L110">VLOOKUP(A110,'HUMAN RESOURCES'!$A$2:$M$2692,6,0)</f>
        <v>2.1000000000000001E-2</v>
      </c>
      <c r="M110" s="10">
        <f t="array" ref="M110">VLOOKUP(A110,'HUMAN RESOURCES'!$A$2:$M$2692,7,0)</f>
        <v>77</v>
      </c>
      <c r="N110" s="10">
        <f t="array" ref="N110">VLOOKUP(A110,'HUMAN RESOURCES'!$A$2:$M$2692,8,0)</f>
        <v>70</v>
      </c>
      <c r="O110" s="10">
        <f t="array" ref="O110">VLOOKUP(A110,'HUMAN RESOURCES'!$A$2:$M$2692,9,0)</f>
        <v>0.219</v>
      </c>
      <c r="P110" s="10">
        <f t="array" ref="P110">VLOOKUP(A110,'HUMAN RESOURCES'!$A$2:$M$2692,10,0)</f>
        <v>0.66500000000000004</v>
      </c>
      <c r="Q110" s="10">
        <f t="array" ref="Q110">VLOOKUP(A110,'HUMAN RESOURCES'!$A$2:$M$2692,11,0)</f>
        <v>0.11600000000000001</v>
      </c>
      <c r="R110" s="10">
        <f t="array" ref="R110">VLOOKUP(A110,'HUMAN RESOURCES'!$A$2:$M$2692,12,0)</f>
        <v>3014917</v>
      </c>
      <c r="S110" s="10">
        <f t="array" ref="S110">VLOOKUP(A110,'HUMAN RESOURCES'!$A$2:$M$2692,13,0)</f>
        <v>0.64200000000000002</v>
      </c>
      <c r="T110" s="10">
        <f t="array" ref="T110">VLOOKUP(A110,TOURISM!$A$2:$F$2692,5,0)</f>
        <v>240000000</v>
      </c>
      <c r="U110" s="10">
        <f t="array" ref="U110">VLOOKUP(A110,TOURISM!$A$2:$F$2692,6,0)</f>
        <v>284000000</v>
      </c>
      <c r="V110" s="10">
        <f t="array" ref="V110">VLOOKUP(A110,BUSINESS!$A$2:$J$2692,5,0)</f>
        <v>0.36599999999999999</v>
      </c>
      <c r="W110" s="10">
        <f t="array" ref="W110">VLOOKUP(A110,BUSINESS!$A$2:$J$2692,6,0)</f>
        <v>18</v>
      </c>
      <c r="X110" s="10">
        <f t="array" ref="X110">VLOOKUP(A110,BUSINESS!$A$2:$J$2692,7,0)</f>
        <v>0</v>
      </c>
      <c r="Y110" s="10">
        <f t="array" ref="Y110">VLOOKUP(A110,BUSINESS!$A$2:$J$2692,8,0)</f>
        <v>580</v>
      </c>
      <c r="Z110" s="10">
        <f t="array" ref="Z110">VLOOKUP(A110,BUSINESS!$A$2:$J$2692,9,0)</f>
        <v>5.2999999999999999E-2</v>
      </c>
      <c r="AA110" s="10">
        <f t="array" ref="AA110">VLOOKUP(A110,BUSINESS!$A$2:$J$2692,10,0)</f>
        <v>0.105</v>
      </c>
      <c r="AB110" s="12">
        <f t="shared" si="6"/>
        <v>1186.306369296402</v>
      </c>
      <c r="AC110" s="10">
        <f t="shared" si="1"/>
        <v>1.6809749654799783E-3</v>
      </c>
      <c r="AD110" s="10">
        <f t="shared" si="2"/>
        <v>9.462947072838158E-4</v>
      </c>
      <c r="AE110" s="10">
        <f t="shared" si="3"/>
        <v>94.198281412058776</v>
      </c>
      <c r="AF110">
        <f t="shared" si="8"/>
        <v>79.604181474979242</v>
      </c>
    </row>
    <row r="111" spans="1:32" ht="14.4">
      <c r="A111" s="7" t="str">
        <f t="shared" si="7"/>
        <v>Armenia-Asia 2006</v>
      </c>
      <c r="B111" s="7" t="s">
        <v>86</v>
      </c>
      <c r="C111" s="8" t="s">
        <v>61</v>
      </c>
      <c r="D111" s="9" t="s">
        <v>68</v>
      </c>
      <c r="E111" s="14">
        <v>5.2999999999999999E-2</v>
      </c>
      <c r="F111" s="13">
        <v>4900436759</v>
      </c>
      <c r="G111" s="14">
        <v>85</v>
      </c>
      <c r="H111" s="14">
        <v>0.18</v>
      </c>
      <c r="I111" s="10">
        <v>2853</v>
      </c>
      <c r="J111" s="11">
        <v>5068</v>
      </c>
      <c r="K111" s="10">
        <f t="array" ref="K111">VLOOKUP(A111,'HUMAN RESOURCES'!$A$2:$M$2692,5,0)</f>
        <v>1.4E-2</v>
      </c>
      <c r="L111" s="11">
        <f t="array" ref="L111">VLOOKUP(A111,'HUMAN RESOURCES'!$A$2:$M$2692,6,0)</f>
        <v>0.02</v>
      </c>
      <c r="M111" s="10">
        <f t="array" ref="M111">VLOOKUP(A111,'HUMAN RESOURCES'!$A$2:$M$2692,7,0)</f>
        <v>77</v>
      </c>
      <c r="N111" s="10">
        <f t="array" ref="N111">VLOOKUP(A111,'HUMAN RESOURCES'!$A$2:$M$2692,8,0)</f>
        <v>70</v>
      </c>
      <c r="O111" s="10">
        <f t="array" ref="O111">VLOOKUP(A111,'HUMAN RESOURCES'!$A$2:$M$2692,9,0)</f>
        <v>0.214</v>
      </c>
      <c r="P111" s="10">
        <f t="array" ref="P111">VLOOKUP(A111,'HUMAN RESOURCES'!$A$2:$M$2692,10,0)</f>
        <v>0.67</v>
      </c>
      <c r="Q111" s="10">
        <f t="array" ref="Q111">VLOOKUP(A111,'HUMAN RESOURCES'!$A$2:$M$2692,11,0)</f>
        <v>0.11600000000000001</v>
      </c>
      <c r="R111" s="10">
        <f t="array" ref="R111">VLOOKUP(A111,'HUMAN RESOURCES'!$A$2:$M$2692,12,0)</f>
        <v>3002911</v>
      </c>
      <c r="S111" s="10">
        <f t="array" ref="S111">VLOOKUP(A111,'HUMAN RESOURCES'!$A$2:$M$2692,13,0)</f>
        <v>0.64200000000000002</v>
      </c>
      <c r="T111" s="10">
        <f t="array" ref="T111">VLOOKUP(A111,TOURISM!$A$2:$F$2692,5,0)</f>
        <v>307000000</v>
      </c>
      <c r="U111" s="10">
        <f t="array" ref="U111">VLOOKUP(A111,TOURISM!$A$2:$F$2692,6,0)</f>
        <v>321000000</v>
      </c>
      <c r="V111" s="10">
        <f t="array" ref="V111">VLOOKUP(A111,BUSINESS!$A$2:$J$2692,5,0)</f>
        <v>0.36599999999999999</v>
      </c>
      <c r="W111" s="10">
        <f t="array" ref="W111">VLOOKUP(A111,BUSINESS!$A$2:$J$2692,6,0)</f>
        <v>17</v>
      </c>
      <c r="X111" s="10">
        <f t="array" ref="X111">VLOOKUP(A111,BUSINESS!$A$2:$J$2692,7,0)</f>
        <v>0</v>
      </c>
      <c r="Y111" s="10">
        <f t="array" ref="Y111">VLOOKUP(A111,BUSINESS!$A$2:$J$2692,8,0)</f>
        <v>580</v>
      </c>
      <c r="Z111" s="10">
        <f t="array" ref="Z111">VLOOKUP(A111,BUSINESS!$A$2:$J$2692,9,0)</f>
        <v>5.6000000000000001E-2</v>
      </c>
      <c r="AA111" s="10">
        <f t="array" ref="AA111">VLOOKUP(A111,BUSINESS!$A$2:$J$2692,10,0)</f>
        <v>0.42</v>
      </c>
      <c r="AB111" s="12">
        <f t="shared" si="6"/>
        <v>1631.8954371275072</v>
      </c>
      <c r="AC111" s="10">
        <f t="shared" si="1"/>
        <v>1.6876957059333427E-3</v>
      </c>
      <c r="AD111" s="10">
        <f t="shared" si="2"/>
        <v>9.5007810754298085E-4</v>
      </c>
      <c r="AE111" s="10">
        <f t="shared" si="3"/>
        <v>106.8962749811766</v>
      </c>
      <c r="AF111">
        <f t="shared" si="8"/>
        <v>102.23413214710659</v>
      </c>
    </row>
    <row r="112" spans="1:32" ht="14.4">
      <c r="A112" s="7" t="str">
        <f t="shared" si="7"/>
        <v>Armenia-Asia 2007</v>
      </c>
      <c r="B112" s="7" t="s">
        <v>86</v>
      </c>
      <c r="C112" s="8" t="s">
        <v>61</v>
      </c>
      <c r="D112" s="9" t="s">
        <v>69</v>
      </c>
      <c r="E112" s="14">
        <v>4.5999999999999999E-2</v>
      </c>
      <c r="F112" s="13">
        <v>6384457744</v>
      </c>
      <c r="G112" s="14">
        <v>97</v>
      </c>
      <c r="H112" s="14">
        <v>0.16500000000000001</v>
      </c>
      <c r="I112" s="10">
        <v>2853</v>
      </c>
      <c r="J112" s="11">
        <v>5068</v>
      </c>
      <c r="K112" s="10">
        <f t="array" ref="K112">VLOOKUP(A112,'HUMAN RESOURCES'!$A$2:$M$2692,5,0)</f>
        <v>1.4E-2</v>
      </c>
      <c r="L112" s="11">
        <f t="array" ref="L112">VLOOKUP(A112,'HUMAN RESOURCES'!$A$2:$M$2692,6,0)</f>
        <v>1.9E-2</v>
      </c>
      <c r="M112" s="10">
        <f t="array" ref="M112">VLOOKUP(A112,'HUMAN RESOURCES'!$A$2:$M$2692,7,0)</f>
        <v>77</v>
      </c>
      <c r="N112" s="10">
        <f t="array" ref="N112">VLOOKUP(A112,'HUMAN RESOURCES'!$A$2:$M$2692,8,0)</f>
        <v>70</v>
      </c>
      <c r="O112" s="10">
        <f t="array" ref="O112">VLOOKUP(A112,'HUMAN RESOURCES'!$A$2:$M$2692,9,0)</f>
        <v>0.21099999999999999</v>
      </c>
      <c r="P112" s="10">
        <f t="array" ref="P112">VLOOKUP(A112,'HUMAN RESOURCES'!$A$2:$M$2692,10,0)</f>
        <v>0.67600000000000005</v>
      </c>
      <c r="Q112" s="10">
        <f t="array" ref="Q112">VLOOKUP(A112,'HUMAN RESOURCES'!$A$2:$M$2692,11,0)</f>
        <v>0.114</v>
      </c>
      <c r="R112" s="10">
        <f t="array" ref="R112">VLOOKUP(A112,'HUMAN RESOURCES'!$A$2:$M$2692,12,0)</f>
        <v>2989882</v>
      </c>
      <c r="S112" s="10">
        <f t="array" ref="S112">VLOOKUP(A112,'HUMAN RESOURCES'!$A$2:$M$2692,13,0)</f>
        <v>0.64100000000000001</v>
      </c>
      <c r="T112" s="10">
        <f t="array" ref="T112">VLOOKUP(A112,TOURISM!$A$2:$F$2692,5,0)</f>
        <v>343000000</v>
      </c>
      <c r="U112" s="10">
        <f t="array" ref="U112">VLOOKUP(A112,TOURISM!$A$2:$F$2692,6,0)</f>
        <v>345000000</v>
      </c>
      <c r="V112" s="10">
        <f t="array" ref="V112">VLOOKUP(A112,BUSINESS!$A$2:$J$2692,5,0)</f>
        <v>0.38800000000000001</v>
      </c>
      <c r="W112" s="10">
        <f t="array" ref="W112">VLOOKUP(A112,BUSINESS!$A$2:$J$2692,6,0)</f>
        <v>17</v>
      </c>
      <c r="X112" s="10">
        <f t="array" ref="X112">VLOOKUP(A112,BUSINESS!$A$2:$J$2692,7,0)</f>
        <v>0</v>
      </c>
      <c r="Y112" s="10">
        <f t="array" ref="Y112">VLOOKUP(A112,BUSINESS!$A$2:$J$2692,8,0)</f>
        <v>581</v>
      </c>
      <c r="Z112" s="10">
        <f t="array" ref="Z112">VLOOKUP(A112,BUSINESS!$A$2:$J$2692,9,0)</f>
        <v>0.06</v>
      </c>
      <c r="AA112" s="10">
        <f t="array" ref="AA112">VLOOKUP(A112,BUSINESS!$A$2:$J$2692,10,0)</f>
        <v>0.628</v>
      </c>
      <c r="AB112" s="12">
        <f t="shared" si="6"/>
        <v>2135.354420007211</v>
      </c>
      <c r="AC112" s="10">
        <f t="shared" si="1"/>
        <v>1.6950501725486156E-3</v>
      </c>
      <c r="AD112" s="10">
        <f t="shared" si="2"/>
        <v>9.5421826011862678E-4</v>
      </c>
      <c r="AE112" s="10">
        <f t="shared" si="3"/>
        <v>115.38916920467095</v>
      </c>
      <c r="AF112">
        <f t="shared" si="8"/>
        <v>114.72024648464388</v>
      </c>
    </row>
    <row r="113" spans="1:32" ht="14.4">
      <c r="A113" s="7" t="str">
        <f t="shared" si="7"/>
        <v>Armenia-Asia 2008</v>
      </c>
      <c r="B113" s="7" t="s">
        <v>86</v>
      </c>
      <c r="C113" s="8" t="s">
        <v>61</v>
      </c>
      <c r="D113" s="9" t="s">
        <v>70</v>
      </c>
      <c r="E113" s="14">
        <v>4.2999999999999997E-2</v>
      </c>
      <c r="F113" s="13">
        <v>9206301700</v>
      </c>
      <c r="G113" s="14">
        <v>133</v>
      </c>
      <c r="H113" s="14">
        <v>0.17499999999999999</v>
      </c>
      <c r="I113" s="10">
        <f t="array" ref="I113">VLOOKUP(A113,ENERGY!$A$2:$F$2691,5,0)</f>
        <v>1981</v>
      </c>
      <c r="J113" s="11">
        <f t="array" ref="J113">VLOOKUP(A113,ENERGY!$A$2:$F$2691,6,0)</f>
        <v>3429</v>
      </c>
      <c r="K113" s="10">
        <f t="array" ref="K113">VLOOKUP(A113,'HUMAN RESOURCES'!$A$2:$M$2692,5,0)</f>
        <v>1.4E-2</v>
      </c>
      <c r="L113" s="11">
        <f t="array" ref="L113">VLOOKUP(A113,'HUMAN RESOURCES'!$A$2:$M$2692,6,0)</f>
        <v>1.7999999999999999E-2</v>
      </c>
      <c r="M113" s="10">
        <f t="array" ref="M113">VLOOKUP(A113,'HUMAN RESOURCES'!$A$2:$M$2692,7,0)</f>
        <v>77</v>
      </c>
      <c r="N113" s="10">
        <f t="array" ref="N113">VLOOKUP(A113,'HUMAN RESOURCES'!$A$2:$M$2692,8,0)</f>
        <v>71</v>
      </c>
      <c r="O113" s="10">
        <f t="array" ref="O113">VLOOKUP(A113,'HUMAN RESOURCES'!$A$2:$M$2692,9,0)</f>
        <v>0.20799999999999999</v>
      </c>
      <c r="P113" s="10">
        <f t="array" ref="P113">VLOOKUP(A113,'HUMAN RESOURCES'!$A$2:$M$2692,10,0)</f>
        <v>0.68100000000000005</v>
      </c>
      <c r="Q113" s="10">
        <f t="array" ref="Q113">VLOOKUP(A113,'HUMAN RESOURCES'!$A$2:$M$2692,11,0)</f>
        <v>0.111</v>
      </c>
      <c r="R113" s="10">
        <f t="array" ref="R113">VLOOKUP(A113,'HUMAN RESOURCES'!$A$2:$M$2692,12,0)</f>
        <v>2977488</v>
      </c>
      <c r="S113" s="10">
        <f t="array" ref="S113">VLOOKUP(A113,'HUMAN RESOURCES'!$A$2:$M$2692,13,0)</f>
        <v>0.64</v>
      </c>
      <c r="T113" s="10">
        <f t="array" ref="T113">VLOOKUP(A113,TOURISM!$A$2:$F$2692,5,0)</f>
        <v>377000000</v>
      </c>
      <c r="U113" s="10">
        <f t="array" ref="U113">VLOOKUP(A113,TOURISM!$A$2:$F$2692,6,0)</f>
        <v>383000000</v>
      </c>
      <c r="V113" s="10">
        <f t="array" ref="V113">VLOOKUP(A113,BUSINESS!$A$2:$J$2692,5,0)</f>
        <v>0.38600000000000001</v>
      </c>
      <c r="W113" s="10">
        <f t="array" ref="W113">VLOOKUP(A113,BUSINESS!$A$2:$J$2692,6,0)</f>
        <v>17</v>
      </c>
      <c r="X113" s="10">
        <f t="array" ref="X113">VLOOKUP(A113,BUSINESS!$A$2:$J$2692,7,0)</f>
        <v>0</v>
      </c>
      <c r="Y113" s="10">
        <f t="array" ref="Y113">VLOOKUP(A113,BUSINESS!$A$2:$J$2692,8,0)</f>
        <v>581</v>
      </c>
      <c r="Z113" s="10">
        <f t="array" ref="Z113">VLOOKUP(A113,BUSINESS!$A$2:$J$2692,9,0)</f>
        <v>6.2E-2</v>
      </c>
      <c r="AA113" s="10">
        <f t="array" ref="AA113">VLOOKUP(A113,BUSINESS!$A$2:$J$2692,10,0)</f>
        <v>0.48399999999999999</v>
      </c>
      <c r="AB113" s="12">
        <f t="shared" si="6"/>
        <v>3091.9693714970472</v>
      </c>
      <c r="AC113" s="10">
        <f t="shared" si="1"/>
        <v>1.1516419209749965E-3</v>
      </c>
      <c r="AD113" s="10">
        <f t="shared" si="2"/>
        <v>6.6532593918094713E-4</v>
      </c>
      <c r="AE113" s="10">
        <f t="shared" si="3"/>
        <v>128.63192059884037</v>
      </c>
      <c r="AF113">
        <f t="shared" si="8"/>
        <v>126.61679912731806</v>
      </c>
    </row>
    <row r="114" spans="1:32" ht="14.4">
      <c r="A114" s="7" t="str">
        <f t="shared" si="7"/>
        <v>Armenia-Asia 2009</v>
      </c>
      <c r="B114" s="7" t="s">
        <v>86</v>
      </c>
      <c r="C114" s="8" t="s">
        <v>61</v>
      </c>
      <c r="D114" s="9" t="s">
        <v>71</v>
      </c>
      <c r="E114" s="14">
        <v>3.7999999999999999E-2</v>
      </c>
      <c r="F114" s="13">
        <v>11662040714</v>
      </c>
      <c r="G114" s="14">
        <v>149</v>
      </c>
      <c r="H114" s="14">
        <v>0.17</v>
      </c>
      <c r="I114" s="10">
        <f t="array" ref="I114">VLOOKUP(A114,ENERGY!$A$2:$F$2691,5,0)</f>
        <v>2559</v>
      </c>
      <c r="J114" s="11">
        <f t="array" ref="J114">VLOOKUP(A114,ENERGY!$A$2:$F$2691,6,0)</f>
        <v>4382</v>
      </c>
      <c r="K114" s="10">
        <f t="array" ref="K114">VLOOKUP(A114,'HUMAN RESOURCES'!$A$2:$M$2692,5,0)</f>
        <v>1.4E-2</v>
      </c>
      <c r="L114" s="11">
        <f t="array" ref="L114">VLOOKUP(A114,'HUMAN RESOURCES'!$A$2:$M$2692,6,0)</f>
        <v>1.7000000000000001E-2</v>
      </c>
      <c r="M114" s="10">
        <f t="array" ref="M114">VLOOKUP(A114,'HUMAN RESOURCES'!$A$2:$M$2692,7,0)</f>
        <v>78</v>
      </c>
      <c r="N114" s="10">
        <f t="array" ref="N114">VLOOKUP(A114,'HUMAN RESOURCES'!$A$2:$M$2692,8,0)</f>
        <v>71</v>
      </c>
      <c r="O114" s="10">
        <f t="array" ref="O114">VLOOKUP(A114,'HUMAN RESOURCES'!$A$2:$M$2692,9,0)</f>
        <v>0.20599999999999999</v>
      </c>
      <c r="P114" s="10">
        <f t="array" ref="P114">VLOOKUP(A114,'HUMAN RESOURCES'!$A$2:$M$2692,10,0)</f>
        <v>0.68600000000000005</v>
      </c>
      <c r="Q114" s="10">
        <f t="array" ref="Q114">VLOOKUP(A114,'HUMAN RESOURCES'!$A$2:$M$2692,11,0)</f>
        <v>0.108</v>
      </c>
      <c r="R114" s="10">
        <f t="array" ref="R114">VLOOKUP(A114,'HUMAN RESOURCES'!$A$2:$M$2692,12,0)</f>
        <v>2968154</v>
      </c>
      <c r="S114" s="10">
        <f t="array" ref="S114">VLOOKUP(A114,'HUMAN RESOURCES'!$A$2:$M$2692,13,0)</f>
        <v>0.63800000000000001</v>
      </c>
      <c r="T114" s="10">
        <f t="array" ref="T114">VLOOKUP(A114,TOURISM!$A$2:$F$2692,5,0)</f>
        <v>374000000</v>
      </c>
      <c r="U114" s="10">
        <f t="array" ref="U114">VLOOKUP(A114,TOURISM!$A$2:$F$2692,6,0)</f>
        <v>379000000</v>
      </c>
      <c r="V114" s="10">
        <f t="array" ref="V114">VLOOKUP(A114,BUSINESS!$A$2:$J$2692,5,0)</f>
        <v>0.38600000000000001</v>
      </c>
      <c r="W114" s="10">
        <f t="array" ref="W114">VLOOKUP(A114,BUSINESS!$A$2:$J$2692,6,0)</f>
        <v>14</v>
      </c>
      <c r="X114" s="10">
        <f t="array" ref="X114">VLOOKUP(A114,BUSINESS!$A$2:$J$2692,7,0)</f>
        <v>0</v>
      </c>
      <c r="Y114" s="10">
        <f t="array" ref="Y114">VLOOKUP(A114,BUSINESS!$A$2:$J$2692,8,0)</f>
        <v>581</v>
      </c>
      <c r="Z114" s="10">
        <f t="array" ref="Z114">VLOOKUP(A114,BUSINESS!$A$2:$J$2692,9,0)</f>
        <v>0.153</v>
      </c>
      <c r="AA114" s="10">
        <f t="array" ref="AA114">VLOOKUP(A114,BUSINESS!$A$2:$J$2692,10,0)</f>
        <v>0.73799999999999999</v>
      </c>
      <c r="AB114" s="12">
        <f t="shared" si="6"/>
        <v>3929.0551346055495</v>
      </c>
      <c r="AC114" s="10">
        <f t="shared" si="1"/>
        <v>1.4763384918707048E-3</v>
      </c>
      <c r="AD114" s="10">
        <f t="shared" si="2"/>
        <v>8.6215203119514687E-4</v>
      </c>
      <c r="AE114" s="10">
        <f t="shared" si="3"/>
        <v>127.68879242788616</v>
      </c>
      <c r="AF114">
        <f t="shared" si="8"/>
        <v>126.00424371511721</v>
      </c>
    </row>
    <row r="115" spans="1:32" ht="14.4">
      <c r="A115" s="7" t="str">
        <f t="shared" si="7"/>
        <v>Armenia-Asia 2010</v>
      </c>
      <c r="B115" s="7" t="s">
        <v>86</v>
      </c>
      <c r="C115" s="8" t="s">
        <v>61</v>
      </c>
      <c r="D115" s="9" t="s">
        <v>72</v>
      </c>
      <c r="E115" s="14">
        <v>4.4999999999999998E-2</v>
      </c>
      <c r="F115" s="13">
        <v>8647936748</v>
      </c>
      <c r="G115" s="14">
        <v>132</v>
      </c>
      <c r="H115" s="14">
        <v>0.188</v>
      </c>
      <c r="I115" s="10">
        <v>2559</v>
      </c>
      <c r="J115" s="11">
        <v>4382</v>
      </c>
      <c r="K115" s="10">
        <f t="array" ref="K115">VLOOKUP(A115,'HUMAN RESOURCES'!$A$2:$M$2692,5,0)</f>
        <v>1.4E-2</v>
      </c>
      <c r="L115" s="11">
        <f t="array" ref="L115">VLOOKUP(A115,'HUMAN RESOURCES'!$A$2:$M$2692,6,0)</f>
        <v>1.6E-2</v>
      </c>
      <c r="M115" s="10">
        <f t="array" ref="M115">VLOOKUP(A115,'HUMAN RESOURCES'!$A$2:$M$2692,7,0)</f>
        <v>78</v>
      </c>
      <c r="N115" s="10">
        <f t="array" ref="N115">VLOOKUP(A115,'HUMAN RESOURCES'!$A$2:$M$2692,8,0)</f>
        <v>71</v>
      </c>
      <c r="O115" s="10">
        <f t="array" ref="O115">VLOOKUP(A115,'HUMAN RESOURCES'!$A$2:$M$2692,9,0)</f>
        <v>0.20499999999999999</v>
      </c>
      <c r="P115" s="10">
        <f t="array" ref="P115">VLOOKUP(A115,'HUMAN RESOURCES'!$A$2:$M$2692,10,0)</f>
        <v>0.68899999999999995</v>
      </c>
      <c r="Q115" s="10">
        <f t="array" ref="Q115">VLOOKUP(A115,'HUMAN RESOURCES'!$A$2:$M$2692,11,0)</f>
        <v>0.105</v>
      </c>
      <c r="R115" s="10">
        <f t="array" ref="R115">VLOOKUP(A115,'HUMAN RESOURCES'!$A$2:$M$2692,12,0)</f>
        <v>2963496</v>
      </c>
      <c r="S115" s="10">
        <f t="array" ref="S115">VLOOKUP(A115,'HUMAN RESOURCES'!$A$2:$M$2692,13,0)</f>
        <v>0.63600000000000001</v>
      </c>
      <c r="T115" s="10">
        <f t="array" ref="T115">VLOOKUP(A115,TOURISM!$A$2:$F$2692,5,0)</f>
        <v>456000000</v>
      </c>
      <c r="U115" s="10">
        <f t="array" ref="U115">VLOOKUP(A115,TOURISM!$A$2:$F$2692,6,0)</f>
        <v>466000000</v>
      </c>
      <c r="V115" s="10">
        <f t="array" ref="V115">VLOOKUP(A115,BUSINESS!$A$2:$J$2692,5,0)</f>
        <v>0.38600000000000001</v>
      </c>
      <c r="W115" s="10">
        <f t="array" ref="W115">VLOOKUP(A115,BUSINESS!$A$2:$J$2692,6,0)</f>
        <v>14</v>
      </c>
      <c r="X115" s="10">
        <f t="array" ref="X115">VLOOKUP(A115,BUSINESS!$A$2:$J$2692,7,0)</f>
        <v>0</v>
      </c>
      <c r="Y115" s="10">
        <f t="array" ref="Y115">VLOOKUP(A115,BUSINESS!$A$2:$J$2692,8,0)</f>
        <v>581</v>
      </c>
      <c r="Z115" s="10">
        <f t="array" ref="Z115">VLOOKUP(A115,BUSINESS!$A$2:$J$2692,9,0)</f>
        <v>0.25</v>
      </c>
      <c r="AA115" s="10">
        <f t="array" ref="AA115">VLOOKUP(A115,BUSINESS!$A$2:$J$2692,10,0)</f>
        <v>1.304</v>
      </c>
      <c r="AB115" s="12">
        <f t="shared" si="6"/>
        <v>2918.1536766035792</v>
      </c>
      <c r="AC115" s="10">
        <f t="shared" si="1"/>
        <v>1.4786589892478344E-3</v>
      </c>
      <c r="AD115" s="10">
        <f t="shared" si="2"/>
        <v>8.6350715506280419E-4</v>
      </c>
      <c r="AE115" s="10">
        <f t="shared" si="3"/>
        <v>157.24671131663413</v>
      </c>
      <c r="AF115">
        <f t="shared" si="8"/>
        <v>153.87231836992524</v>
      </c>
    </row>
    <row r="116" spans="1:32" ht="14.4">
      <c r="A116" s="7" t="str">
        <f t="shared" si="7"/>
        <v>Armenia-Asia 2011</v>
      </c>
      <c r="B116" s="7" t="s">
        <v>86</v>
      </c>
      <c r="C116" s="8" t="s">
        <v>61</v>
      </c>
      <c r="D116" s="9" t="s">
        <v>73</v>
      </c>
      <c r="E116" s="14">
        <v>4.5999999999999999E-2</v>
      </c>
      <c r="F116" s="13">
        <v>9260287416</v>
      </c>
      <c r="G116" s="14">
        <v>143</v>
      </c>
      <c r="H116" s="14">
        <v>0.192</v>
      </c>
      <c r="I116" s="10">
        <f t="array" ref="I116">VLOOKUP(A116,ENERGY!$A$2:$F$2691,5,0)</f>
        <v>2006</v>
      </c>
      <c r="J116" s="11">
        <f t="array" ref="J116">VLOOKUP(A116,ENERGY!$A$2:$F$2691,6,0)</f>
        <v>3542</v>
      </c>
      <c r="K116" s="10">
        <f t="array" ref="K116">VLOOKUP(A116,'HUMAN RESOURCES'!$A$2:$M$2692,5,0)</f>
        <v>1.4E-2</v>
      </c>
      <c r="L116" s="11">
        <f t="array" ref="L116">VLOOKUP(A116,'HUMAN RESOURCES'!$A$2:$M$2692,6,0)</f>
        <v>1.4999999999999999E-2</v>
      </c>
      <c r="M116" s="10">
        <f t="array" ref="M116">VLOOKUP(A116,'HUMAN RESOURCES'!$A$2:$M$2692,7,0)</f>
        <v>78</v>
      </c>
      <c r="N116" s="10">
        <f t="array" ref="N116">VLOOKUP(A116,'HUMAN RESOURCES'!$A$2:$M$2692,8,0)</f>
        <v>71</v>
      </c>
      <c r="O116" s="10">
        <f t="array" ref="O116">VLOOKUP(A116,'HUMAN RESOURCES'!$A$2:$M$2692,9,0)</f>
        <v>0.20399999999999999</v>
      </c>
      <c r="P116" s="10">
        <f t="array" ref="P116">VLOOKUP(A116,'HUMAN RESOURCES'!$A$2:$M$2692,10,0)</f>
        <v>0.69199999999999995</v>
      </c>
      <c r="Q116" s="10">
        <f t="array" ref="Q116">VLOOKUP(A116,'HUMAN RESOURCES'!$A$2:$M$2692,11,0)</f>
        <v>0.104</v>
      </c>
      <c r="R116" s="10">
        <f t="array" ref="R116">VLOOKUP(A116,'HUMAN RESOURCES'!$A$2:$M$2692,12,0)</f>
        <v>2964120</v>
      </c>
      <c r="S116" s="10">
        <f t="array" ref="S116">VLOOKUP(A116,'HUMAN RESOURCES'!$A$2:$M$2692,13,0)</f>
        <v>0.63400000000000001</v>
      </c>
      <c r="T116" s="10">
        <f t="array" ref="T116">VLOOKUP(A116,TOURISM!$A$2:$F$2692,5,0)</f>
        <v>486000000</v>
      </c>
      <c r="U116" s="10">
        <f t="array" ref="U116">VLOOKUP(A116,TOURISM!$A$2:$F$2692,6,0)</f>
        <v>546000000</v>
      </c>
      <c r="V116" s="10">
        <f t="array" ref="V116">VLOOKUP(A116,BUSINESS!$A$2:$J$2692,5,0)</f>
        <v>0.38800000000000001</v>
      </c>
      <c r="W116" s="10">
        <f t="array" ref="W116">VLOOKUP(A116,BUSINESS!$A$2:$J$2692,6,0)</f>
        <v>8</v>
      </c>
      <c r="X116" s="10">
        <f t="array" ref="X116">VLOOKUP(A116,BUSINESS!$A$2:$J$2692,7,0)</f>
        <v>0</v>
      </c>
      <c r="Y116" s="10">
        <f t="array" ref="Y116">VLOOKUP(A116,BUSINESS!$A$2:$J$2692,8,0)</f>
        <v>500</v>
      </c>
      <c r="Z116" s="10">
        <f t="array" ref="Z116">VLOOKUP(A116,BUSINESS!$A$2:$J$2692,9,0)</f>
        <v>0.32</v>
      </c>
      <c r="AA116" s="10">
        <f t="array" ref="AA116">VLOOKUP(A116,BUSINESS!$A$2:$J$2692,10,0)</f>
        <v>1.083</v>
      </c>
      <c r="AB116" s="12">
        <f t="shared" si="6"/>
        <v>3124.1270312942797</v>
      </c>
      <c r="AC116" s="10">
        <f t="shared" si="1"/>
        <v>1.1949583687570003E-3</v>
      </c>
      <c r="AD116" s="10">
        <f t="shared" si="2"/>
        <v>6.7676072493691214E-4</v>
      </c>
      <c r="AE116" s="10">
        <f t="shared" si="3"/>
        <v>184.20306870167201</v>
      </c>
      <c r="AF116">
        <f t="shared" si="8"/>
        <v>163.96097323994979</v>
      </c>
    </row>
    <row r="117" spans="1:32" ht="14.4">
      <c r="A117" s="7" t="str">
        <f t="shared" si="7"/>
        <v>Armenia-Asia 2012</v>
      </c>
      <c r="B117" s="7" t="s">
        <v>86</v>
      </c>
      <c r="C117" s="8" t="s">
        <v>61</v>
      </c>
      <c r="D117" s="9" t="s">
        <v>74</v>
      </c>
      <c r="E117" s="14">
        <v>3.6999999999999998E-2</v>
      </c>
      <c r="F117" s="13">
        <v>10142342770</v>
      </c>
      <c r="G117" s="14">
        <v>127</v>
      </c>
      <c r="H117" s="14">
        <v>0.17799999999999999</v>
      </c>
      <c r="I117" s="10">
        <f t="array" ref="I117">VLOOKUP(A117,ENERGY!$A$2:$F$2691,5,0)</f>
        <v>2095</v>
      </c>
      <c r="J117" s="11">
        <f t="array" ref="J117">VLOOKUP(A117,ENERGY!$A$2:$F$2691,6,0)</f>
        <v>3645</v>
      </c>
      <c r="K117" s="10">
        <f t="array" ref="K117">VLOOKUP(A117,'HUMAN RESOURCES'!$A$2:$M$2692,5,0)</f>
        <v>1.4E-2</v>
      </c>
      <c r="L117" s="11">
        <f t="array" ref="L117">VLOOKUP(A117,'HUMAN RESOURCES'!$A$2:$M$2692,6,0)</f>
        <v>1.4999999999999999E-2</v>
      </c>
      <c r="M117" s="10">
        <f t="array" ref="M117">VLOOKUP(A117,'HUMAN RESOURCES'!$A$2:$M$2692,7,0)</f>
        <v>78</v>
      </c>
      <c r="N117" s="10">
        <f t="array" ref="N117">VLOOKUP(A117,'HUMAN RESOURCES'!$A$2:$M$2692,8,0)</f>
        <v>71</v>
      </c>
      <c r="O117" s="10">
        <f t="array" ref="O117">VLOOKUP(A117,'HUMAN RESOURCES'!$A$2:$M$2692,9,0)</f>
        <v>0.20300000000000001</v>
      </c>
      <c r="P117" s="10">
        <f t="array" ref="P117">VLOOKUP(A117,'HUMAN RESOURCES'!$A$2:$M$2692,10,0)</f>
        <v>0.69299999999999995</v>
      </c>
      <c r="Q117" s="10">
        <f t="array" ref="Q117">VLOOKUP(A117,'HUMAN RESOURCES'!$A$2:$M$2692,11,0)</f>
        <v>0.10299999999999999</v>
      </c>
      <c r="R117" s="10">
        <f t="array" ref="R117">VLOOKUP(A117,'HUMAN RESOURCES'!$A$2:$M$2692,12,0)</f>
        <v>2969081</v>
      </c>
      <c r="S117" s="10">
        <f t="array" ref="S117">VLOOKUP(A117,'HUMAN RESOURCES'!$A$2:$M$2692,13,0)</f>
        <v>0.63200000000000001</v>
      </c>
      <c r="T117" s="10">
        <f t="array" ref="T117">VLOOKUP(A117,TOURISM!$A$2:$F$2692,5,0)</f>
        <v>487000000</v>
      </c>
      <c r="U117" s="10">
        <f t="array" ref="U117">VLOOKUP(A117,TOURISM!$A$2:$F$2692,6,0)</f>
        <v>556000000</v>
      </c>
      <c r="V117" s="10">
        <f t="array" ref="V117">VLOOKUP(A117,BUSINESS!$A$2:$J$2692,5,0)</f>
        <v>0.38800000000000001</v>
      </c>
      <c r="W117" s="10">
        <f t="array" ref="W117">VLOOKUP(A117,BUSINESS!$A$2:$J$2692,6,0)</f>
        <v>8</v>
      </c>
      <c r="X117" s="10">
        <f t="array" ref="X117">VLOOKUP(A117,BUSINESS!$A$2:$J$2692,7,0)</f>
        <v>40</v>
      </c>
      <c r="Y117" s="10">
        <f t="array" ref="Y117">VLOOKUP(A117,BUSINESS!$A$2:$J$2692,8,0)</f>
        <v>380</v>
      </c>
      <c r="Z117" s="10">
        <f t="array" ref="Z117">VLOOKUP(A117,BUSINESS!$A$2:$J$2692,9,0)</f>
        <v>0.39200000000000002</v>
      </c>
      <c r="AA117" s="10">
        <f t="array" ref="AA117">VLOOKUP(A117,BUSINESS!$A$2:$J$2692,10,0)</f>
        <v>1.119</v>
      </c>
      <c r="AB117" s="12">
        <f t="shared" si="6"/>
        <v>3415.9872263505104</v>
      </c>
      <c r="AC117" s="10">
        <f t="shared" si="1"/>
        <v>1.2276525968809879E-3</v>
      </c>
      <c r="AD117" s="10">
        <f t="shared" si="2"/>
        <v>7.0560553922240587E-4</v>
      </c>
      <c r="AE117" s="10">
        <f t="shared" si="3"/>
        <v>187.26333165043326</v>
      </c>
      <c r="AF117">
        <f t="shared" si="8"/>
        <v>164.02381747079315</v>
      </c>
    </row>
    <row r="118" spans="1:32" ht="14.4">
      <c r="A118" s="7" t="str">
        <f t="shared" si="7"/>
        <v>Armenia-Asia 2000</v>
      </c>
      <c r="B118" s="7" t="s">
        <v>86</v>
      </c>
      <c r="C118" s="8" t="s">
        <v>61</v>
      </c>
      <c r="D118" s="9" t="s">
        <v>62</v>
      </c>
      <c r="E118" s="14">
        <v>4.4999999999999998E-2</v>
      </c>
      <c r="F118" s="13">
        <v>9958217880</v>
      </c>
      <c r="G118" s="14">
        <v>150</v>
      </c>
      <c r="H118" s="14">
        <v>0.17199999999999999</v>
      </c>
      <c r="I118" s="10">
        <f t="array" ref="I118">VLOOKUP(A118,ENERGY!$A$2:$F$2691,5,0)</f>
        <v>0</v>
      </c>
      <c r="J118" s="11">
        <f t="array" ref="J118">VLOOKUP(A118,ENERGY!$A$2:$F$2691,6,0)</f>
        <v>0</v>
      </c>
      <c r="K118" s="10">
        <f t="array" ref="K118">VLOOKUP(A118,'HUMAN RESOURCES'!$A$2:$M$2692,5,0)</f>
        <v>1.2999999999999999E-2</v>
      </c>
      <c r="L118" s="11">
        <f t="array" ref="L118">VLOOKUP(A118,'HUMAN RESOURCES'!$A$2:$M$2692,6,0)</f>
        <v>2.7E-2</v>
      </c>
      <c r="M118" s="10">
        <f t="array" ref="M118">VLOOKUP(A118,'HUMAN RESOURCES'!$A$2:$M$2692,7,0)</f>
        <v>75</v>
      </c>
      <c r="N118" s="10">
        <f t="array" ref="N118">VLOOKUP(A118,'HUMAN RESOURCES'!$A$2:$M$2692,8,0)</f>
        <v>68</v>
      </c>
      <c r="O118" s="10">
        <f t="array" ref="O118">VLOOKUP(A118,'HUMAN RESOURCES'!$A$2:$M$2692,9,0)</f>
        <v>0.25900000000000001</v>
      </c>
      <c r="P118" s="10">
        <f t="array" ref="P118">VLOOKUP(A118,'HUMAN RESOURCES'!$A$2:$M$2692,10,0)</f>
        <v>0.64100000000000001</v>
      </c>
      <c r="Q118" s="10">
        <f t="array" ref="Q118">VLOOKUP(A118,'HUMAN RESOURCES'!$A$2:$M$2692,11,0)</f>
        <v>0.1</v>
      </c>
      <c r="R118" s="10">
        <f t="array" ref="R118">VLOOKUP(A118,'HUMAN RESOURCES'!$A$2:$M$2692,12,0)</f>
        <v>3076098</v>
      </c>
      <c r="S118" s="10">
        <f t="array" ref="S118">VLOOKUP(A118,'HUMAN RESOURCES'!$A$2:$M$2692,13,0)</f>
        <v>0.64700000000000002</v>
      </c>
      <c r="T118" s="10">
        <f t="array" ref="T118">VLOOKUP(A118,TOURISM!$A$2:$F$2692,5,0)</f>
        <v>52000000</v>
      </c>
      <c r="U118" s="10">
        <f t="array" ref="U118">VLOOKUP(A118,TOURISM!$A$2:$F$2692,6,0)</f>
        <v>56000000</v>
      </c>
      <c r="V118" s="10">
        <f t="array" ref="V118">VLOOKUP(A118,BUSINESS!$A$2:$J$2692,5,0)</f>
        <v>0</v>
      </c>
      <c r="W118" s="10">
        <f t="array" ref="W118">VLOOKUP(A118,BUSINESS!$A$2:$J$2692,6,0)</f>
        <v>0</v>
      </c>
      <c r="X118" s="10">
        <f t="array" ref="X118">VLOOKUP(A118,BUSINESS!$A$2:$J$2692,7,0)</f>
        <v>0</v>
      </c>
      <c r="Y118" s="10">
        <f t="array" ref="Y118">VLOOKUP(A118,BUSINESS!$A$2:$J$2692,8,0)</f>
        <v>0</v>
      </c>
      <c r="Z118" s="10">
        <f t="array" ref="Z118">VLOOKUP(A118,BUSINESS!$A$2:$J$2692,9,0)</f>
        <v>1.2999999999999999E-2</v>
      </c>
      <c r="AA118" s="10">
        <f t="array" ref="AA118">VLOOKUP(A118,BUSINESS!$A$2:$J$2692,10,0)</f>
        <v>6.0000000000000001E-3</v>
      </c>
      <c r="AB118" s="12">
        <f t="shared" si="6"/>
        <v>3237.2888900158578</v>
      </c>
      <c r="AC118" s="10">
        <f t="shared" si="1"/>
        <v>0</v>
      </c>
      <c r="AD118" s="10">
        <f t="shared" si="2"/>
        <v>0</v>
      </c>
      <c r="AE118" s="10">
        <f t="shared" si="3"/>
        <v>18.2048816390115</v>
      </c>
      <c r="AF118">
        <f t="shared" si="8"/>
        <v>16.904532950510678</v>
      </c>
    </row>
    <row r="119" spans="1:32" ht="14.4">
      <c r="A119" s="7" t="str">
        <f t="shared" si="7"/>
        <v>Aruba-The Americas 2001</v>
      </c>
      <c r="B119" s="7" t="s">
        <v>87</v>
      </c>
      <c r="C119" s="8" t="s">
        <v>84</v>
      </c>
      <c r="D119" s="9" t="s">
        <v>63</v>
      </c>
      <c r="E119" s="8"/>
      <c r="F119" s="13">
        <v>1873452514</v>
      </c>
      <c r="G119" s="8"/>
      <c r="H119" s="14">
        <v>0.121</v>
      </c>
      <c r="I119" s="10">
        <f t="array" ref="I119">VLOOKUP(A119,ENERGY!$A$2:$F$2691,5,0)</f>
        <v>0</v>
      </c>
      <c r="J119" s="11">
        <f t="array" ref="J119">VLOOKUP(A119,ENERGY!$A$2:$F$2691,6,0)</f>
        <v>0</v>
      </c>
      <c r="K119" s="10">
        <f t="array" ref="K119">VLOOKUP(A119,'HUMAN RESOURCES'!$A$2:$M$2692,5,0)</f>
        <v>1.4E-2</v>
      </c>
      <c r="L119" s="11">
        <f t="array" ref="L119">VLOOKUP(A119,'HUMAN RESOURCES'!$A$2:$M$2692,6,0)</f>
        <v>0</v>
      </c>
      <c r="M119" s="10">
        <f t="array" ref="M119">VLOOKUP(A119,'HUMAN RESOURCES'!$A$2:$M$2692,7,0)</f>
        <v>76</v>
      </c>
      <c r="N119" s="10">
        <f t="array" ref="N119">VLOOKUP(A119,'HUMAN RESOURCES'!$A$2:$M$2692,8,0)</f>
        <v>71</v>
      </c>
      <c r="O119" s="10">
        <f t="array" ref="O119">VLOOKUP(A119,'HUMAN RESOURCES'!$A$2:$M$2692,9,0)</f>
        <v>0.22900000000000001</v>
      </c>
      <c r="P119" s="10">
        <f t="array" ref="P119">VLOOKUP(A119,'HUMAN RESOURCES'!$A$2:$M$2692,10,0)</f>
        <v>0.69399999999999995</v>
      </c>
      <c r="Q119" s="10">
        <f t="array" ref="Q119">VLOOKUP(A119,'HUMAN RESOURCES'!$A$2:$M$2692,11,0)</f>
        <v>7.8E-2</v>
      </c>
      <c r="R119" s="10">
        <f t="array" ref="R119">VLOOKUP(A119,'HUMAN RESOURCES'!$A$2:$M$2692,12,0)</f>
        <v>92894</v>
      </c>
      <c r="S119" s="10">
        <f t="array" ref="S119">VLOOKUP(A119,'HUMAN RESOURCES'!$A$2:$M$2692,13,0)</f>
        <v>0.46300000000000002</v>
      </c>
      <c r="T119" s="10">
        <f t="array" ref="T119">VLOOKUP(A119,TOURISM!$A$2:$F$2692,5,0)</f>
        <v>825000000</v>
      </c>
      <c r="U119" s="10">
        <f t="array" ref="U119">VLOOKUP(A119,TOURISM!$A$2:$F$2692,6,0)</f>
        <v>156000000</v>
      </c>
      <c r="V119" s="10">
        <f t="array" ref="V119">VLOOKUP(A119,BUSINESS!$A$2:$J$2692,5,0)</f>
        <v>0</v>
      </c>
      <c r="W119" s="10">
        <f t="array" ref="W119">VLOOKUP(A119,BUSINESS!$A$2:$J$2692,6,0)</f>
        <v>0</v>
      </c>
      <c r="X119" s="10">
        <f t="array" ref="X119">VLOOKUP(A119,BUSINESS!$A$2:$J$2692,7,0)</f>
        <v>0</v>
      </c>
      <c r="Y119" s="10">
        <f t="array" ref="Y119">VLOOKUP(A119,BUSINESS!$A$2:$J$2692,8,0)</f>
        <v>0</v>
      </c>
      <c r="Z119" s="10">
        <f t="array" ref="Z119">VLOOKUP(A119,BUSINESS!$A$2:$J$2692,9,0)</f>
        <v>0.17100000000000001</v>
      </c>
      <c r="AA119" s="10">
        <f t="array" ref="AA119">VLOOKUP(A119,BUSINESS!$A$2:$J$2692,10,0)</f>
        <v>0.57099999999999995</v>
      </c>
      <c r="AB119" s="12">
        <f t="shared" si="6"/>
        <v>20167.63745774754</v>
      </c>
      <c r="AC119" s="10">
        <f t="shared" si="1"/>
        <v>0</v>
      </c>
      <c r="AD119" s="10">
        <f t="shared" si="2"/>
        <v>0</v>
      </c>
      <c r="AE119" s="10">
        <f t="shared" si="3"/>
        <v>1679.3334338062739</v>
      </c>
      <c r="AF119">
        <f t="shared" si="8"/>
        <v>8881.0902749370252</v>
      </c>
    </row>
    <row r="120" spans="1:32" ht="14.4">
      <c r="A120" s="7" t="str">
        <f t="shared" si="7"/>
        <v>Aruba-The Americas 2002</v>
      </c>
      <c r="B120" s="7" t="s">
        <v>87</v>
      </c>
      <c r="C120" s="8" t="s">
        <v>84</v>
      </c>
      <c r="D120" s="9" t="s">
        <v>64</v>
      </c>
      <c r="E120" s="8"/>
      <c r="F120" s="13">
        <v>1920262570</v>
      </c>
      <c r="G120" s="8"/>
      <c r="H120" s="14">
        <v>0.121</v>
      </c>
      <c r="I120" s="10">
        <f t="array" ref="I120">VLOOKUP(A120,ENERGY!$A$2:$F$2691,5,0)</f>
        <v>0</v>
      </c>
      <c r="J120" s="11">
        <f t="array" ref="J120">VLOOKUP(A120,ENERGY!$A$2:$F$2691,6,0)</f>
        <v>2321</v>
      </c>
      <c r="K120" s="10">
        <f t="array" ref="K120">VLOOKUP(A120,'HUMAN RESOURCES'!$A$2:$M$2692,5,0)</f>
        <v>1.2999999999999999E-2</v>
      </c>
      <c r="L120" s="11">
        <f t="array" ref="L120">VLOOKUP(A120,'HUMAN RESOURCES'!$A$2:$M$2692,6,0)</f>
        <v>0</v>
      </c>
      <c r="M120" s="10">
        <f t="array" ref="M120">VLOOKUP(A120,'HUMAN RESOURCES'!$A$2:$M$2692,7,0)</f>
        <v>76</v>
      </c>
      <c r="N120" s="10">
        <f t="array" ref="N120">VLOOKUP(A120,'HUMAN RESOURCES'!$A$2:$M$2692,8,0)</f>
        <v>71</v>
      </c>
      <c r="O120" s="10">
        <f t="array" ref="O120">VLOOKUP(A120,'HUMAN RESOURCES'!$A$2:$M$2692,9,0)</f>
        <v>0.22500000000000001</v>
      </c>
      <c r="P120" s="10">
        <f t="array" ref="P120">VLOOKUP(A120,'HUMAN RESOURCES'!$A$2:$M$2692,10,0)</f>
        <v>0.69499999999999995</v>
      </c>
      <c r="Q120" s="10">
        <f t="array" ref="Q120">VLOOKUP(A120,'HUMAN RESOURCES'!$A$2:$M$2692,11,0)</f>
        <v>7.9000000000000001E-2</v>
      </c>
      <c r="R120" s="10">
        <f t="array" ref="R120">VLOOKUP(A120,'HUMAN RESOURCES'!$A$2:$M$2692,12,0)</f>
        <v>94995</v>
      </c>
      <c r="S120" s="10">
        <f t="array" ref="S120">VLOOKUP(A120,'HUMAN RESOURCES'!$A$2:$M$2692,13,0)</f>
        <v>0.46</v>
      </c>
      <c r="T120" s="10">
        <f t="array" ref="T120">VLOOKUP(A120,TOURISM!$A$2:$F$2692,5,0)</f>
        <v>835000000</v>
      </c>
      <c r="U120" s="10">
        <f t="array" ref="U120">VLOOKUP(A120,TOURISM!$A$2:$F$2692,6,0)</f>
        <v>172000000</v>
      </c>
      <c r="V120" s="10">
        <f t="array" ref="V120">VLOOKUP(A120,BUSINESS!$A$2:$J$2692,5,0)</f>
        <v>0</v>
      </c>
      <c r="W120" s="10">
        <f t="array" ref="W120">VLOOKUP(A120,BUSINESS!$A$2:$J$2692,6,0)</f>
        <v>0</v>
      </c>
      <c r="X120" s="10">
        <f t="array" ref="X120">VLOOKUP(A120,BUSINESS!$A$2:$J$2692,7,0)</f>
        <v>0</v>
      </c>
      <c r="Y120" s="10">
        <f t="array" ref="Y120">VLOOKUP(A120,BUSINESS!$A$2:$J$2692,8,0)</f>
        <v>0</v>
      </c>
      <c r="Z120" s="10">
        <f t="array" ref="Z120">VLOOKUP(A120,BUSINESS!$A$2:$J$2692,9,0)</f>
        <v>0.188</v>
      </c>
      <c r="AA120" s="10">
        <f t="array" ref="AA120">VLOOKUP(A120,BUSINESS!$A$2:$J$2692,10,0)</f>
        <v>0.65100000000000002</v>
      </c>
      <c r="AB120" s="12">
        <f t="shared" si="6"/>
        <v>20214.354123901259</v>
      </c>
      <c r="AC120" s="10">
        <f t="shared" si="1"/>
        <v>2.4432864887625666E-2</v>
      </c>
      <c r="AD120" s="10">
        <f t="shared" si="2"/>
        <v>0</v>
      </c>
      <c r="AE120" s="10">
        <f t="shared" si="3"/>
        <v>1810.6216116637718</v>
      </c>
      <c r="AF120">
        <f t="shared" si="8"/>
        <v>8789.9363124374959</v>
      </c>
    </row>
    <row r="121" spans="1:32" ht="14.4">
      <c r="A121" s="7" t="str">
        <f t="shared" si="7"/>
        <v>Aruba-The Americas 2003</v>
      </c>
      <c r="B121" s="7" t="s">
        <v>87</v>
      </c>
      <c r="C121" s="8" t="s">
        <v>84</v>
      </c>
      <c r="D121" s="9" t="s">
        <v>65</v>
      </c>
      <c r="E121" s="8"/>
      <c r="F121" s="13">
        <v>1941094972</v>
      </c>
      <c r="G121" s="8"/>
      <c r="H121" s="14">
        <v>0.13100000000000001</v>
      </c>
      <c r="I121" s="10">
        <f t="array" ref="I121">VLOOKUP(A121,ENERGY!$A$2:$F$2691,5,0)</f>
        <v>0</v>
      </c>
      <c r="J121" s="11">
        <f t="array" ref="J121">VLOOKUP(A121,ENERGY!$A$2:$F$2691,6,0)</f>
        <v>2296</v>
      </c>
      <c r="K121" s="10">
        <f t="array" ref="K121">VLOOKUP(A121,'HUMAN RESOURCES'!$A$2:$M$2692,5,0)</f>
        <v>1.2999999999999999E-2</v>
      </c>
      <c r="L121" s="11">
        <f t="array" ref="L121">VLOOKUP(A121,'HUMAN RESOURCES'!$A$2:$M$2692,6,0)</f>
        <v>0</v>
      </c>
      <c r="M121" s="10">
        <f t="array" ref="M121">VLOOKUP(A121,'HUMAN RESOURCES'!$A$2:$M$2692,7,0)</f>
        <v>76</v>
      </c>
      <c r="N121" s="10">
        <f t="array" ref="N121">VLOOKUP(A121,'HUMAN RESOURCES'!$A$2:$M$2692,8,0)</f>
        <v>72</v>
      </c>
      <c r="O121" s="10">
        <f t="array" ref="O121">VLOOKUP(A121,'HUMAN RESOURCES'!$A$2:$M$2692,9,0)</f>
        <v>0.221</v>
      </c>
      <c r="P121" s="10">
        <f t="array" ref="P121">VLOOKUP(A121,'HUMAN RESOURCES'!$A$2:$M$2692,10,0)</f>
        <v>0.69799999999999995</v>
      </c>
      <c r="Q121" s="10">
        <f t="array" ref="Q121">VLOOKUP(A121,'HUMAN RESOURCES'!$A$2:$M$2692,11,0)</f>
        <v>8.1000000000000003E-2</v>
      </c>
      <c r="R121" s="10">
        <f t="array" ref="R121">VLOOKUP(A121,'HUMAN RESOURCES'!$A$2:$M$2692,12,0)</f>
        <v>97015</v>
      </c>
      <c r="S121" s="10">
        <f t="array" ref="S121">VLOOKUP(A121,'HUMAN RESOURCES'!$A$2:$M$2692,13,0)</f>
        <v>0.45600000000000002</v>
      </c>
      <c r="T121" s="10">
        <f t="array" ref="T121">VLOOKUP(A121,TOURISM!$A$2:$F$2692,5,0)</f>
        <v>858000000</v>
      </c>
      <c r="U121" s="10">
        <f t="array" ref="U121">VLOOKUP(A121,TOURISM!$A$2:$F$2692,6,0)</f>
        <v>213000000</v>
      </c>
      <c r="V121" s="10">
        <f t="array" ref="V121">VLOOKUP(A121,BUSINESS!$A$2:$J$2692,5,0)</f>
        <v>0</v>
      </c>
      <c r="W121" s="10">
        <f t="array" ref="W121">VLOOKUP(A121,BUSINESS!$A$2:$J$2692,6,0)</f>
        <v>0</v>
      </c>
      <c r="X121" s="10">
        <f t="array" ref="X121">VLOOKUP(A121,BUSINESS!$A$2:$J$2692,7,0)</f>
        <v>0</v>
      </c>
      <c r="Y121" s="10">
        <f t="array" ref="Y121">VLOOKUP(A121,BUSINESS!$A$2:$J$2692,8,0)</f>
        <v>0</v>
      </c>
      <c r="Z121" s="10">
        <f t="array" ref="Z121">VLOOKUP(A121,BUSINESS!$A$2:$J$2692,9,0)</f>
        <v>0.20799999999999999</v>
      </c>
      <c r="AA121" s="10">
        <f t="array" ref="AA121">VLOOKUP(A121,BUSINESS!$A$2:$J$2692,10,0)</f>
        <v>0.72099999999999997</v>
      </c>
      <c r="AB121" s="12">
        <f t="shared" si="6"/>
        <v>20008.194320465907</v>
      </c>
      <c r="AC121" s="10">
        <f t="shared" si="1"/>
        <v>2.3666443333505129E-2</v>
      </c>
      <c r="AD121" s="10">
        <f t="shared" si="2"/>
        <v>0</v>
      </c>
      <c r="AE121" s="10">
        <f t="shared" si="3"/>
        <v>2195.5367726640211</v>
      </c>
      <c r="AF121">
        <f t="shared" si="8"/>
        <v>8843.9931969283098</v>
      </c>
    </row>
    <row r="122" spans="1:32" ht="14.4">
      <c r="A122" s="7" t="str">
        <f t="shared" si="7"/>
        <v>Aruba-The Americas 2004</v>
      </c>
      <c r="B122" s="7" t="s">
        <v>87</v>
      </c>
      <c r="C122" s="8" t="s">
        <v>84</v>
      </c>
      <c r="D122" s="9" t="s">
        <v>66</v>
      </c>
      <c r="E122" s="8"/>
      <c r="F122" s="13">
        <v>2021301676</v>
      </c>
      <c r="G122" s="8"/>
      <c r="H122" s="14">
        <v>0.115</v>
      </c>
      <c r="I122" s="10">
        <f t="array" ref="I122">VLOOKUP(A122,ENERGY!$A$2:$F$2691,5,0)</f>
        <v>0</v>
      </c>
      <c r="J122" s="11">
        <f t="array" ref="J122">VLOOKUP(A122,ENERGY!$A$2:$F$2691,6,0)</f>
        <v>2288</v>
      </c>
      <c r="K122" s="10">
        <f t="array" ref="K122">VLOOKUP(A122,'HUMAN RESOURCES'!$A$2:$M$2692,5,0)</f>
        <v>1.2999999999999999E-2</v>
      </c>
      <c r="L122" s="11">
        <f t="array" ref="L122">VLOOKUP(A122,'HUMAN RESOURCES'!$A$2:$M$2692,6,0)</f>
        <v>0</v>
      </c>
      <c r="M122" s="10">
        <f t="array" ref="M122">VLOOKUP(A122,'HUMAN RESOURCES'!$A$2:$M$2692,7,0)</f>
        <v>77</v>
      </c>
      <c r="N122" s="10">
        <f t="array" ref="N122">VLOOKUP(A122,'HUMAN RESOURCES'!$A$2:$M$2692,8,0)</f>
        <v>72</v>
      </c>
      <c r="O122" s="10">
        <f t="array" ref="O122">VLOOKUP(A122,'HUMAN RESOURCES'!$A$2:$M$2692,9,0)</f>
        <v>0.217</v>
      </c>
      <c r="P122" s="10">
        <f t="array" ref="P122">VLOOKUP(A122,'HUMAN RESOURCES'!$A$2:$M$2692,10,0)</f>
        <v>0.69899999999999995</v>
      </c>
      <c r="Q122" s="10">
        <f t="array" ref="Q122">VLOOKUP(A122,'HUMAN RESOURCES'!$A$2:$M$2692,11,0)</f>
        <v>8.3000000000000004E-2</v>
      </c>
      <c r="R122" s="10">
        <f t="array" ref="R122">VLOOKUP(A122,'HUMAN RESOURCES'!$A$2:$M$2692,12,0)</f>
        <v>98742</v>
      </c>
      <c r="S122" s="10">
        <f t="array" ref="S122">VLOOKUP(A122,'HUMAN RESOURCES'!$A$2:$M$2692,13,0)</f>
        <v>0.45200000000000001</v>
      </c>
      <c r="T122" s="10">
        <f t="array" ref="T122">VLOOKUP(A122,TOURISM!$A$2:$F$2692,5,0)</f>
        <v>1056000000</v>
      </c>
      <c r="U122" s="10">
        <f t="array" ref="U122">VLOOKUP(A122,TOURISM!$A$2:$F$2692,6,0)</f>
        <v>248000000</v>
      </c>
      <c r="V122" s="10">
        <f t="array" ref="V122">VLOOKUP(A122,BUSINESS!$A$2:$J$2692,5,0)</f>
        <v>0</v>
      </c>
      <c r="W122" s="10">
        <f t="array" ref="W122">VLOOKUP(A122,BUSINESS!$A$2:$J$2692,6,0)</f>
        <v>0</v>
      </c>
      <c r="X122" s="10">
        <f t="array" ref="X122">VLOOKUP(A122,BUSINESS!$A$2:$J$2692,7,0)</f>
        <v>0</v>
      </c>
      <c r="Y122" s="10">
        <f t="array" ref="Y122">VLOOKUP(A122,BUSINESS!$A$2:$J$2692,8,0)</f>
        <v>0</v>
      </c>
      <c r="Z122" s="10">
        <f t="array" ref="Z122">VLOOKUP(A122,BUSINESS!$A$2:$J$2692,9,0)</f>
        <v>0.23</v>
      </c>
      <c r="AA122" s="10">
        <f t="array" ref="AA122">VLOOKUP(A122,BUSINESS!$A$2:$J$2692,10,0)</f>
        <v>0.996</v>
      </c>
      <c r="AB122" s="12">
        <f t="shared" si="6"/>
        <v>20470.53610419072</v>
      </c>
      <c r="AC122" s="10">
        <f t="shared" si="1"/>
        <v>2.317149743776711E-2</v>
      </c>
      <c r="AD122" s="10">
        <f t="shared" si="2"/>
        <v>0</v>
      </c>
      <c r="AE122" s="10">
        <f t="shared" si="3"/>
        <v>2511.5958761216098</v>
      </c>
      <c r="AF122">
        <f t="shared" si="8"/>
        <v>10694.537278969436</v>
      </c>
    </row>
    <row r="123" spans="1:32" ht="14.4">
      <c r="A123" s="7" t="str">
        <f t="shared" si="7"/>
        <v>Aruba-The Americas 2005</v>
      </c>
      <c r="B123" s="7" t="s">
        <v>87</v>
      </c>
      <c r="C123" s="8" t="s">
        <v>84</v>
      </c>
      <c r="D123" s="9" t="s">
        <v>67</v>
      </c>
      <c r="E123" s="8"/>
      <c r="F123" s="13">
        <v>2228279330</v>
      </c>
      <c r="G123" s="8"/>
      <c r="H123" s="14">
        <v>0.11600000000000001</v>
      </c>
      <c r="I123" s="10">
        <f t="array" ref="I123">VLOOKUP(A123,ENERGY!$A$2:$F$2691,5,0)</f>
        <v>0</v>
      </c>
      <c r="J123" s="11">
        <f t="array" ref="J123">VLOOKUP(A123,ENERGY!$A$2:$F$2691,6,0)</f>
        <v>2358</v>
      </c>
      <c r="K123" s="10">
        <f t="array" ref="K123">VLOOKUP(A123,'HUMAN RESOURCES'!$A$2:$M$2692,5,0)</f>
        <v>1.2E-2</v>
      </c>
      <c r="L123" s="11">
        <f t="array" ref="L123">VLOOKUP(A123,'HUMAN RESOURCES'!$A$2:$M$2692,6,0)</f>
        <v>0</v>
      </c>
      <c r="M123" s="10">
        <f t="array" ref="M123">VLOOKUP(A123,'HUMAN RESOURCES'!$A$2:$M$2692,7,0)</f>
        <v>77</v>
      </c>
      <c r="N123" s="10">
        <f t="array" ref="N123">VLOOKUP(A123,'HUMAN RESOURCES'!$A$2:$M$2692,8,0)</f>
        <v>72</v>
      </c>
      <c r="O123" s="10">
        <f t="array" ref="O123">VLOOKUP(A123,'HUMAN RESOURCES'!$A$2:$M$2692,9,0)</f>
        <v>0.215</v>
      </c>
      <c r="P123" s="10">
        <f t="array" ref="P123">VLOOKUP(A123,'HUMAN RESOURCES'!$A$2:$M$2692,10,0)</f>
        <v>0.69899999999999995</v>
      </c>
      <c r="Q123" s="10">
        <f t="array" ref="Q123">VLOOKUP(A123,'HUMAN RESOURCES'!$A$2:$M$2692,11,0)</f>
        <v>8.5999999999999993E-2</v>
      </c>
      <c r="R123" s="10">
        <f t="array" ref="R123">VLOOKUP(A123,'HUMAN RESOURCES'!$A$2:$M$2692,12,0)</f>
        <v>100031</v>
      </c>
      <c r="S123" s="10">
        <f t="array" ref="S123">VLOOKUP(A123,'HUMAN RESOURCES'!$A$2:$M$2692,13,0)</f>
        <v>0.44900000000000001</v>
      </c>
      <c r="T123" s="10">
        <f t="array" ref="T123">VLOOKUP(A123,TOURISM!$A$2:$F$2692,5,0)</f>
        <v>1097000000</v>
      </c>
      <c r="U123" s="10">
        <f t="array" ref="U123">VLOOKUP(A123,TOURISM!$A$2:$F$2692,6,0)</f>
        <v>250000000</v>
      </c>
      <c r="V123" s="10">
        <f t="array" ref="V123">VLOOKUP(A123,BUSINESS!$A$2:$J$2692,5,0)</f>
        <v>0</v>
      </c>
      <c r="W123" s="10">
        <f t="array" ref="W123">VLOOKUP(A123,BUSINESS!$A$2:$J$2692,6,0)</f>
        <v>0</v>
      </c>
      <c r="X123" s="10">
        <f t="array" ref="X123">VLOOKUP(A123,BUSINESS!$A$2:$J$2692,7,0)</f>
        <v>0</v>
      </c>
      <c r="Y123" s="10">
        <f t="array" ref="Y123">VLOOKUP(A123,BUSINESS!$A$2:$J$2692,8,0)</f>
        <v>0</v>
      </c>
      <c r="Z123" s="10">
        <f t="array" ref="Z123">VLOOKUP(A123,BUSINESS!$A$2:$J$2692,9,0)</f>
        <v>0.254</v>
      </c>
      <c r="AA123" s="10">
        <f t="array" ref="AA123">VLOOKUP(A123,BUSINESS!$A$2:$J$2692,10,0)</f>
        <v>1.034</v>
      </c>
      <c r="AB123" s="12">
        <f t="shared" si="6"/>
        <v>22275.887774789815</v>
      </c>
      <c r="AC123" s="10">
        <f t="shared" si="1"/>
        <v>2.3572692465335745E-2</v>
      </c>
      <c r="AD123" s="10">
        <f t="shared" si="2"/>
        <v>0</v>
      </c>
      <c r="AE123" s="10">
        <f t="shared" si="3"/>
        <v>2499.2252401755454</v>
      </c>
      <c r="AF123">
        <f t="shared" si="8"/>
        <v>10966.600353890293</v>
      </c>
    </row>
    <row r="124" spans="1:32" ht="14.4">
      <c r="A124" s="7" t="str">
        <f t="shared" si="7"/>
        <v>Aruba-The Americas 2006</v>
      </c>
      <c r="B124" s="7" t="s">
        <v>87</v>
      </c>
      <c r="C124" s="8" t="s">
        <v>84</v>
      </c>
      <c r="D124" s="9" t="s">
        <v>68</v>
      </c>
      <c r="E124" s="8"/>
      <c r="F124" s="13">
        <v>2331005587</v>
      </c>
      <c r="G124" s="8"/>
      <c r="H124" s="14">
        <v>0.115</v>
      </c>
      <c r="I124" s="10">
        <f t="array" ref="I124">VLOOKUP(A124,ENERGY!$A$2:$F$2691,5,0)</f>
        <v>0</v>
      </c>
      <c r="J124" s="11">
        <f t="array" ref="J124">VLOOKUP(A124,ENERGY!$A$2:$F$2691,6,0)</f>
        <v>2274</v>
      </c>
      <c r="K124" s="10">
        <f t="array" ref="K124">VLOOKUP(A124,'HUMAN RESOURCES'!$A$2:$M$2692,5,0)</f>
        <v>1.2E-2</v>
      </c>
      <c r="L124" s="11">
        <f t="array" ref="L124">VLOOKUP(A124,'HUMAN RESOURCES'!$A$2:$M$2692,6,0)</f>
        <v>0</v>
      </c>
      <c r="M124" s="10">
        <f t="array" ref="M124">VLOOKUP(A124,'HUMAN RESOURCES'!$A$2:$M$2692,7,0)</f>
        <v>77</v>
      </c>
      <c r="N124" s="10">
        <f t="array" ref="N124">VLOOKUP(A124,'HUMAN RESOURCES'!$A$2:$M$2692,8,0)</f>
        <v>72</v>
      </c>
      <c r="O124" s="10">
        <f t="array" ref="O124">VLOOKUP(A124,'HUMAN RESOURCES'!$A$2:$M$2692,9,0)</f>
        <v>0.21299999999999999</v>
      </c>
      <c r="P124" s="10">
        <f t="array" ref="P124">VLOOKUP(A124,'HUMAN RESOURCES'!$A$2:$M$2692,10,0)</f>
        <v>0.69799999999999995</v>
      </c>
      <c r="Q124" s="10">
        <f t="array" ref="Q124">VLOOKUP(A124,'HUMAN RESOURCES'!$A$2:$M$2692,11,0)</f>
        <v>8.8999999999999996E-2</v>
      </c>
      <c r="R124" s="10">
        <f t="array" ref="R124">VLOOKUP(A124,'HUMAN RESOURCES'!$A$2:$M$2692,12,0)</f>
        <v>100830</v>
      </c>
      <c r="S124" s="10">
        <f t="array" ref="S124">VLOOKUP(A124,'HUMAN RESOURCES'!$A$2:$M$2692,13,0)</f>
        <v>0.44500000000000001</v>
      </c>
      <c r="T124" s="10">
        <f t="array" ref="T124">VLOOKUP(A124,TOURISM!$A$2:$F$2692,5,0)</f>
        <v>1064000000</v>
      </c>
      <c r="U124" s="10">
        <f t="array" ref="U124">VLOOKUP(A124,TOURISM!$A$2:$F$2692,6,0)</f>
        <v>241000000</v>
      </c>
      <c r="V124" s="10">
        <f t="array" ref="V124">VLOOKUP(A124,BUSINESS!$A$2:$J$2692,5,0)</f>
        <v>0</v>
      </c>
      <c r="W124" s="10">
        <f t="array" ref="W124">VLOOKUP(A124,BUSINESS!$A$2:$J$2692,6,0)</f>
        <v>0</v>
      </c>
      <c r="X124" s="10">
        <f t="array" ref="X124">VLOOKUP(A124,BUSINESS!$A$2:$J$2692,7,0)</f>
        <v>0</v>
      </c>
      <c r="Y124" s="10">
        <f t="array" ref="Y124">VLOOKUP(A124,BUSINESS!$A$2:$J$2692,8,0)</f>
        <v>0</v>
      </c>
      <c r="Z124" s="10">
        <f t="array" ref="Z124">VLOOKUP(A124,BUSINESS!$A$2:$J$2692,9,0)</f>
        <v>0.28000000000000003</v>
      </c>
      <c r="AA124" s="10">
        <f t="array" ref="AA124">VLOOKUP(A124,BUSINESS!$A$2:$J$2692,10,0)</f>
        <v>1.081</v>
      </c>
      <c r="AB124" s="12">
        <f t="shared" si="6"/>
        <v>23118.175017355945</v>
      </c>
      <c r="AC124" s="10">
        <f t="shared" si="1"/>
        <v>2.2552811663195477E-2</v>
      </c>
      <c r="AD124" s="10">
        <f t="shared" si="2"/>
        <v>0</v>
      </c>
      <c r="AE124" s="10">
        <f t="shared" si="3"/>
        <v>2390.161658236636</v>
      </c>
      <c r="AF124">
        <f t="shared" si="8"/>
        <v>10552.41495586631</v>
      </c>
    </row>
    <row r="125" spans="1:32" ht="14.4">
      <c r="A125" s="7" t="str">
        <f t="shared" si="7"/>
        <v>Aruba-The Americas 2007</v>
      </c>
      <c r="B125" s="7" t="s">
        <v>87</v>
      </c>
      <c r="C125" s="8" t="s">
        <v>84</v>
      </c>
      <c r="D125" s="9" t="s">
        <v>69</v>
      </c>
      <c r="E125" s="8"/>
      <c r="F125" s="13">
        <v>2421474860</v>
      </c>
      <c r="G125" s="8"/>
      <c r="H125" s="14">
        <v>0.113</v>
      </c>
      <c r="J125" s="11">
        <v>2274</v>
      </c>
      <c r="K125" s="10">
        <f t="array" ref="K125">VLOOKUP(A125,'HUMAN RESOURCES'!$A$2:$M$2692,5,0)</f>
        <v>1.2E-2</v>
      </c>
      <c r="L125" s="11">
        <f t="array" ref="L125">VLOOKUP(A125,'HUMAN RESOURCES'!$A$2:$M$2692,6,0)</f>
        <v>0</v>
      </c>
      <c r="M125" s="10">
        <f t="array" ref="M125">VLOOKUP(A125,'HUMAN RESOURCES'!$A$2:$M$2692,7,0)</f>
        <v>77</v>
      </c>
      <c r="N125" s="10">
        <f t="array" ref="N125">VLOOKUP(A125,'HUMAN RESOURCES'!$A$2:$M$2692,8,0)</f>
        <v>72</v>
      </c>
      <c r="O125" s="10">
        <f t="array" ref="O125">VLOOKUP(A125,'HUMAN RESOURCES'!$A$2:$M$2692,9,0)</f>
        <v>0.21199999999999999</v>
      </c>
      <c r="P125" s="10">
        <f t="array" ref="P125">VLOOKUP(A125,'HUMAN RESOURCES'!$A$2:$M$2692,10,0)</f>
        <v>0.69599999999999995</v>
      </c>
      <c r="Q125" s="10">
        <f t="array" ref="Q125">VLOOKUP(A125,'HUMAN RESOURCES'!$A$2:$M$2692,11,0)</f>
        <v>9.1999999999999998E-2</v>
      </c>
      <c r="R125" s="10">
        <f t="array" ref="R125">VLOOKUP(A125,'HUMAN RESOURCES'!$A$2:$M$2692,12,0)</f>
        <v>101219</v>
      </c>
      <c r="S125" s="10">
        <f t="array" ref="S125">VLOOKUP(A125,'HUMAN RESOURCES'!$A$2:$M$2692,13,0)</f>
        <v>0.441</v>
      </c>
      <c r="T125" s="10">
        <f t="array" ref="T125">VLOOKUP(A125,TOURISM!$A$2:$F$2692,5,0)</f>
        <v>1213000000</v>
      </c>
      <c r="U125" s="10">
        <f t="array" ref="U125">VLOOKUP(A125,TOURISM!$A$2:$F$2692,6,0)</f>
        <v>270000000</v>
      </c>
      <c r="V125" s="10">
        <f t="array" ref="V125">VLOOKUP(A125,BUSINESS!$A$2:$J$2692,5,0)</f>
        <v>0</v>
      </c>
      <c r="W125" s="10">
        <f t="array" ref="W125">VLOOKUP(A125,BUSINESS!$A$2:$J$2692,6,0)</f>
        <v>0</v>
      </c>
      <c r="X125" s="10">
        <f t="array" ref="X125">VLOOKUP(A125,BUSINESS!$A$2:$J$2692,7,0)</f>
        <v>0</v>
      </c>
      <c r="Y125" s="10">
        <f t="array" ref="Y125">VLOOKUP(A125,BUSINESS!$A$2:$J$2692,8,0)</f>
        <v>0</v>
      </c>
      <c r="Z125" s="10">
        <f t="array" ref="Z125">VLOOKUP(A125,BUSINESS!$A$2:$J$2692,9,0)</f>
        <v>0.309</v>
      </c>
      <c r="AA125" s="10">
        <f t="array" ref="AA125">VLOOKUP(A125,BUSINESS!$A$2:$J$2692,10,0)</f>
        <v>1.1220000000000001</v>
      </c>
      <c r="AB125" s="12">
        <f t="shared" si="6"/>
        <v>23923.125697744494</v>
      </c>
      <c r="AC125" s="10">
        <f t="shared" si="1"/>
        <v>2.2466137780456238E-2</v>
      </c>
      <c r="AD125" s="10">
        <f t="shared" si="2"/>
        <v>0</v>
      </c>
      <c r="AE125" s="10">
        <f t="shared" si="3"/>
        <v>2667.4833776267301</v>
      </c>
      <c r="AF125">
        <f t="shared" si="8"/>
        <v>11983.916063189718</v>
      </c>
    </row>
    <row r="126" spans="1:32" ht="14.4">
      <c r="A126" s="7" t="str">
        <f t="shared" si="7"/>
        <v>Aruba-The Americas 2008</v>
      </c>
      <c r="B126" s="7" t="s">
        <v>87</v>
      </c>
      <c r="C126" s="8" t="s">
        <v>84</v>
      </c>
      <c r="D126" s="9" t="s">
        <v>70</v>
      </c>
      <c r="E126" s="8"/>
      <c r="F126" s="13">
        <v>2623726257</v>
      </c>
      <c r="G126" s="8"/>
      <c r="H126" s="14">
        <v>0.11</v>
      </c>
      <c r="I126" s="10">
        <f t="array" ref="I126">VLOOKUP(A126,ENERGY!$A$2:$F$2691,5,0)</f>
        <v>0</v>
      </c>
      <c r="J126" s="11">
        <f t="array" ref="J126">VLOOKUP(A126,ENERGY!$A$2:$F$2691,6,0)</f>
        <v>2255</v>
      </c>
      <c r="K126" s="10">
        <f t="array" ref="K126">VLOOKUP(A126,'HUMAN RESOURCES'!$A$2:$M$2692,5,0)</f>
        <v>1.0999999999999999E-2</v>
      </c>
      <c r="L126" s="11">
        <f t="array" ref="L126">VLOOKUP(A126,'HUMAN RESOURCES'!$A$2:$M$2692,6,0)</f>
        <v>0</v>
      </c>
      <c r="M126" s="10">
        <f t="array" ref="M126">VLOOKUP(A126,'HUMAN RESOURCES'!$A$2:$M$2692,7,0)</f>
        <v>77</v>
      </c>
      <c r="N126" s="10">
        <f t="array" ref="N126">VLOOKUP(A126,'HUMAN RESOURCES'!$A$2:$M$2692,8,0)</f>
        <v>72</v>
      </c>
      <c r="O126" s="10">
        <f t="array" ref="O126">VLOOKUP(A126,'HUMAN RESOURCES'!$A$2:$M$2692,9,0)</f>
        <v>0.21199999999999999</v>
      </c>
      <c r="P126" s="10">
        <f t="array" ref="P126">VLOOKUP(A126,'HUMAN RESOURCES'!$A$2:$M$2692,10,0)</f>
        <v>0.69299999999999995</v>
      </c>
      <c r="Q126" s="10">
        <f t="array" ref="Q126">VLOOKUP(A126,'HUMAN RESOURCES'!$A$2:$M$2692,11,0)</f>
        <v>9.6000000000000002E-2</v>
      </c>
      <c r="R126" s="10">
        <f t="array" ref="R126">VLOOKUP(A126,'HUMAN RESOURCES'!$A$2:$M$2692,12,0)</f>
        <v>101344</v>
      </c>
      <c r="S126" s="10">
        <f t="array" ref="S126">VLOOKUP(A126,'HUMAN RESOURCES'!$A$2:$M$2692,13,0)</f>
        <v>0.438</v>
      </c>
      <c r="T126" s="10">
        <f t="array" ref="T126">VLOOKUP(A126,TOURISM!$A$2:$F$2692,5,0)</f>
        <v>1353000000</v>
      </c>
      <c r="U126" s="10">
        <f t="array" ref="U126">VLOOKUP(A126,TOURISM!$A$2:$F$2692,6,0)</f>
        <v>273000000</v>
      </c>
      <c r="V126" s="10">
        <f t="array" ref="V126">VLOOKUP(A126,BUSINESS!$A$2:$J$2692,5,0)</f>
        <v>0</v>
      </c>
      <c r="W126" s="10">
        <f t="array" ref="W126">VLOOKUP(A126,BUSINESS!$A$2:$J$2692,6,0)</f>
        <v>0</v>
      </c>
      <c r="X126" s="10">
        <f t="array" ref="X126">VLOOKUP(A126,BUSINESS!$A$2:$J$2692,7,0)</f>
        <v>0</v>
      </c>
      <c r="Y126" s="10">
        <f t="array" ref="Y126">VLOOKUP(A126,BUSINESS!$A$2:$J$2692,8,0)</f>
        <v>0</v>
      </c>
      <c r="Z126" s="10">
        <f t="array" ref="Z126">VLOOKUP(A126,BUSINESS!$A$2:$J$2692,9,0)</f>
        <v>0.52</v>
      </c>
      <c r="AA126" s="10">
        <f t="array" ref="AA126">VLOOKUP(A126,BUSINESS!$A$2:$J$2692,10,0)</f>
        <v>1.1919999999999999</v>
      </c>
      <c r="AB126" s="12">
        <f t="shared" si="6"/>
        <v>25889.310240369436</v>
      </c>
      <c r="AC126" s="10">
        <f t="shared" si="1"/>
        <v>2.2250947268708555E-2</v>
      </c>
      <c r="AD126" s="10">
        <f t="shared" si="2"/>
        <v>0</v>
      </c>
      <c r="AE126" s="10">
        <f t="shared" si="3"/>
        <v>2693.7953899589515</v>
      </c>
      <c r="AF126">
        <f t="shared" si="8"/>
        <v>13350.568361225134</v>
      </c>
    </row>
    <row r="127" spans="1:32" ht="14.4">
      <c r="A127" s="7" t="str">
        <f t="shared" si="7"/>
        <v>Aruba-The Americas 2009</v>
      </c>
      <c r="B127" s="7" t="s">
        <v>87</v>
      </c>
      <c r="C127" s="8" t="s">
        <v>84</v>
      </c>
      <c r="D127" s="9" t="s">
        <v>71</v>
      </c>
      <c r="E127" s="8"/>
      <c r="F127" s="13">
        <v>2791960894</v>
      </c>
      <c r="G127" s="8"/>
      <c r="H127" s="14">
        <v>0.112</v>
      </c>
      <c r="I127" s="10">
        <f t="array" ref="I127">VLOOKUP(A127,ENERGY!$A$2:$F$2691,5,0)</f>
        <v>0</v>
      </c>
      <c r="J127" s="11">
        <f t="array" ref="J127">VLOOKUP(A127,ENERGY!$A$2:$F$2691,6,0)</f>
        <v>2274</v>
      </c>
      <c r="K127" s="10">
        <f t="array" ref="K127">VLOOKUP(A127,'HUMAN RESOURCES'!$A$2:$M$2692,5,0)</f>
        <v>1.0999999999999999E-2</v>
      </c>
      <c r="L127" s="11">
        <f t="array" ref="L127">VLOOKUP(A127,'HUMAN RESOURCES'!$A$2:$M$2692,6,0)</f>
        <v>0</v>
      </c>
      <c r="M127" s="10">
        <f t="array" ref="M127">VLOOKUP(A127,'HUMAN RESOURCES'!$A$2:$M$2692,7,0)</f>
        <v>77</v>
      </c>
      <c r="N127" s="10">
        <f t="array" ref="N127">VLOOKUP(A127,'HUMAN RESOURCES'!$A$2:$M$2692,8,0)</f>
        <v>72</v>
      </c>
      <c r="O127" s="10">
        <f t="array" ref="O127">VLOOKUP(A127,'HUMAN RESOURCES'!$A$2:$M$2692,9,0)</f>
        <v>0.21</v>
      </c>
      <c r="P127" s="10">
        <f t="array" ref="P127">VLOOKUP(A127,'HUMAN RESOURCES'!$A$2:$M$2692,10,0)</f>
        <v>0.69</v>
      </c>
      <c r="Q127" s="10">
        <f t="array" ref="Q127">VLOOKUP(A127,'HUMAN RESOURCES'!$A$2:$M$2692,11,0)</f>
        <v>9.9000000000000005E-2</v>
      </c>
      <c r="R127" s="10">
        <f t="array" ref="R127">VLOOKUP(A127,'HUMAN RESOURCES'!$A$2:$M$2692,12,0)</f>
        <v>101418</v>
      </c>
      <c r="S127" s="10">
        <f t="array" ref="S127">VLOOKUP(A127,'HUMAN RESOURCES'!$A$2:$M$2692,13,0)</f>
        <v>0.434</v>
      </c>
      <c r="T127" s="10">
        <f t="array" ref="T127">VLOOKUP(A127,TOURISM!$A$2:$F$2692,5,0)</f>
        <v>1224000000</v>
      </c>
      <c r="U127" s="10">
        <f t="array" ref="U127">VLOOKUP(A127,TOURISM!$A$2:$F$2692,6,0)</f>
        <v>265000000</v>
      </c>
      <c r="V127" s="10">
        <f t="array" ref="V127">VLOOKUP(A127,BUSINESS!$A$2:$J$2692,5,0)</f>
        <v>0</v>
      </c>
      <c r="W127" s="10">
        <f t="array" ref="W127">VLOOKUP(A127,BUSINESS!$A$2:$J$2692,6,0)</f>
        <v>0</v>
      </c>
      <c r="X127" s="10">
        <f t="array" ref="X127">VLOOKUP(A127,BUSINESS!$A$2:$J$2692,7,0)</f>
        <v>0</v>
      </c>
      <c r="Y127" s="10">
        <f t="array" ref="Y127">VLOOKUP(A127,BUSINESS!$A$2:$J$2692,8,0)</f>
        <v>0</v>
      </c>
      <c r="Z127" s="10">
        <f t="array" ref="Z127">VLOOKUP(A127,BUSINESS!$A$2:$J$2692,9,0)</f>
        <v>0.57999999999999996</v>
      </c>
      <c r="AA127" s="10">
        <f t="array" ref="AA127">VLOOKUP(A127,BUSINESS!$A$2:$J$2692,10,0)</f>
        <v>1.262</v>
      </c>
      <c r="AB127" s="12">
        <f t="shared" si="6"/>
        <v>27529.244256443628</v>
      </c>
      <c r="AC127" s="10">
        <f t="shared" si="1"/>
        <v>2.242205525646335E-2</v>
      </c>
      <c r="AD127" s="10">
        <f t="shared" si="2"/>
        <v>0</v>
      </c>
      <c r="AE127" s="10">
        <f t="shared" si="3"/>
        <v>2612.948391804216</v>
      </c>
      <c r="AF127">
        <f t="shared" si="8"/>
        <v>12068.863515352305</v>
      </c>
    </row>
    <row r="128" spans="1:32" ht="14.4">
      <c r="A128" s="7" t="str">
        <f t="shared" si="7"/>
        <v>Aruba-The Americas 2010</v>
      </c>
      <c r="B128" s="7" t="s">
        <v>87</v>
      </c>
      <c r="C128" s="8" t="s">
        <v>84</v>
      </c>
      <c r="D128" s="9" t="s">
        <v>72</v>
      </c>
      <c r="E128" s="8"/>
      <c r="F128" s="13">
        <v>2498932961</v>
      </c>
      <c r="G128" s="8"/>
      <c r="H128" s="14">
        <v>0.108</v>
      </c>
      <c r="J128" s="11">
        <v>2274</v>
      </c>
      <c r="K128" s="10">
        <f t="array" ref="K128">VLOOKUP(A128,'HUMAN RESOURCES'!$A$2:$M$2692,5,0)</f>
        <v>1.0999999999999999E-2</v>
      </c>
      <c r="L128" s="11">
        <f t="array" ref="L128">VLOOKUP(A128,'HUMAN RESOURCES'!$A$2:$M$2692,6,0)</f>
        <v>0</v>
      </c>
      <c r="M128" s="10">
        <f t="array" ref="M128">VLOOKUP(A128,'HUMAN RESOURCES'!$A$2:$M$2692,7,0)</f>
        <v>77</v>
      </c>
      <c r="N128" s="10">
        <f t="array" ref="N128">VLOOKUP(A128,'HUMAN RESOURCES'!$A$2:$M$2692,8,0)</f>
        <v>73</v>
      </c>
      <c r="O128" s="10">
        <f t="array" ref="O128">VLOOKUP(A128,'HUMAN RESOURCES'!$A$2:$M$2692,9,0)</f>
        <v>0.20799999999999999</v>
      </c>
      <c r="P128" s="10">
        <f t="array" ref="P128">VLOOKUP(A128,'HUMAN RESOURCES'!$A$2:$M$2692,10,0)</f>
        <v>0.68899999999999995</v>
      </c>
      <c r="Q128" s="10">
        <f t="array" ref="Q128">VLOOKUP(A128,'HUMAN RESOURCES'!$A$2:$M$2692,11,0)</f>
        <v>0.10299999999999999</v>
      </c>
      <c r="R128" s="10">
        <f t="array" ref="R128">VLOOKUP(A128,'HUMAN RESOURCES'!$A$2:$M$2692,12,0)</f>
        <v>101597</v>
      </c>
      <c r="S128" s="10">
        <f t="array" ref="S128">VLOOKUP(A128,'HUMAN RESOURCES'!$A$2:$M$2692,13,0)</f>
        <v>0.43099999999999999</v>
      </c>
      <c r="T128" s="10">
        <f t="array" ref="T128">VLOOKUP(A128,TOURISM!$A$2:$F$2692,5,0)</f>
        <v>1256000000</v>
      </c>
      <c r="U128" s="10">
        <f t="array" ref="U128">VLOOKUP(A128,TOURISM!$A$2:$F$2692,6,0)</f>
        <v>264000000</v>
      </c>
      <c r="V128" s="10">
        <f t="array" ref="V128">VLOOKUP(A128,BUSINESS!$A$2:$J$2692,5,0)</f>
        <v>0</v>
      </c>
      <c r="W128" s="10">
        <f t="array" ref="W128">VLOOKUP(A128,BUSINESS!$A$2:$J$2692,6,0)</f>
        <v>0</v>
      </c>
      <c r="X128" s="10">
        <f t="array" ref="X128">VLOOKUP(A128,BUSINESS!$A$2:$J$2692,7,0)</f>
        <v>0</v>
      </c>
      <c r="Y128" s="10">
        <f t="array" ref="Y128">VLOOKUP(A128,BUSINESS!$A$2:$J$2692,8,0)</f>
        <v>0</v>
      </c>
      <c r="Z128" s="10">
        <f t="array" ref="Z128">VLOOKUP(A128,BUSINESS!$A$2:$J$2692,9,0)</f>
        <v>0.62</v>
      </c>
      <c r="AA128" s="10">
        <f t="array" ref="AA128">VLOOKUP(A128,BUSINESS!$A$2:$J$2692,10,0)</f>
        <v>1.2969999999999999</v>
      </c>
      <c r="AB128" s="12">
        <f t="shared" si="6"/>
        <v>24596.523135525655</v>
      </c>
      <c r="AC128" s="10">
        <f t="shared" si="1"/>
        <v>2.2382550665866117E-2</v>
      </c>
      <c r="AD128" s="10">
        <f t="shared" si="2"/>
        <v>0</v>
      </c>
      <c r="AE128" s="10">
        <f t="shared" si="3"/>
        <v>2598.5019242694175</v>
      </c>
      <c r="AF128">
        <f t="shared" si="8"/>
        <v>12362.569760918137</v>
      </c>
    </row>
    <row r="129" spans="1:32" ht="14.4">
      <c r="A129" s="7" t="str">
        <f t="shared" si="7"/>
        <v>Aruba-The Americas 2011</v>
      </c>
      <c r="B129" s="7" t="s">
        <v>87</v>
      </c>
      <c r="C129" s="8" t="s">
        <v>84</v>
      </c>
      <c r="D129" s="9" t="s">
        <v>73</v>
      </c>
      <c r="E129" s="8"/>
      <c r="F129" s="13">
        <v>2467703911</v>
      </c>
      <c r="G129" s="8"/>
      <c r="H129" s="14">
        <v>0.107</v>
      </c>
      <c r="I129" s="10">
        <f t="array" ref="I129">VLOOKUP(A129,ENERGY!$A$2:$F$2691,5,0)</f>
        <v>0</v>
      </c>
      <c r="J129" s="11">
        <f t="array" ref="J129">VLOOKUP(A129,ENERGY!$A$2:$F$2691,6,0)</f>
        <v>2237</v>
      </c>
      <c r="K129" s="10">
        <f t="array" ref="K129">VLOOKUP(A129,'HUMAN RESOURCES'!$A$2:$M$2692,5,0)</f>
        <v>1.0999999999999999E-2</v>
      </c>
      <c r="L129" s="11">
        <f t="array" ref="L129">VLOOKUP(A129,'HUMAN RESOURCES'!$A$2:$M$2692,6,0)</f>
        <v>0</v>
      </c>
      <c r="M129" s="10">
        <f t="array" ref="M129">VLOOKUP(A129,'HUMAN RESOURCES'!$A$2:$M$2692,7,0)</f>
        <v>78</v>
      </c>
      <c r="N129" s="10">
        <f t="array" ref="N129">VLOOKUP(A129,'HUMAN RESOURCES'!$A$2:$M$2692,8,0)</f>
        <v>73</v>
      </c>
      <c r="O129" s="10">
        <f t="array" ref="O129">VLOOKUP(A129,'HUMAN RESOURCES'!$A$2:$M$2692,9,0)</f>
        <v>0.20399999999999999</v>
      </c>
      <c r="P129" s="10">
        <f t="array" ref="P129">VLOOKUP(A129,'HUMAN RESOURCES'!$A$2:$M$2692,10,0)</f>
        <v>0.68899999999999995</v>
      </c>
      <c r="Q129" s="10">
        <f t="array" ref="Q129">VLOOKUP(A129,'HUMAN RESOURCES'!$A$2:$M$2692,11,0)</f>
        <v>0.107</v>
      </c>
      <c r="R129" s="10">
        <f t="array" ref="R129">VLOOKUP(A129,'HUMAN RESOURCES'!$A$2:$M$2692,12,0)</f>
        <v>101932</v>
      </c>
      <c r="S129" s="10">
        <f t="array" ref="S129">VLOOKUP(A129,'HUMAN RESOURCES'!$A$2:$M$2692,13,0)</f>
        <v>0.42699999999999999</v>
      </c>
      <c r="T129" s="10">
        <f t="array" ref="T129">VLOOKUP(A129,TOURISM!$A$2:$F$2692,5,0)</f>
        <v>1360000000</v>
      </c>
      <c r="U129" s="10">
        <f t="array" ref="U129">VLOOKUP(A129,TOURISM!$A$2:$F$2692,6,0)</f>
        <v>289000000</v>
      </c>
      <c r="V129" s="10">
        <f t="array" ref="V129">VLOOKUP(A129,BUSINESS!$A$2:$J$2692,5,0)</f>
        <v>0</v>
      </c>
      <c r="W129" s="10">
        <f t="array" ref="W129">VLOOKUP(A129,BUSINESS!$A$2:$J$2692,6,0)</f>
        <v>0</v>
      </c>
      <c r="X129" s="10">
        <f t="array" ref="X129">VLOOKUP(A129,BUSINESS!$A$2:$J$2692,7,0)</f>
        <v>0</v>
      </c>
      <c r="Y129" s="10">
        <f t="array" ref="Y129">VLOOKUP(A129,BUSINESS!$A$2:$J$2692,8,0)</f>
        <v>0</v>
      </c>
      <c r="Z129" s="10">
        <f t="array" ref="Z129">VLOOKUP(A129,BUSINESS!$A$2:$J$2692,9,0)</f>
        <v>0.69</v>
      </c>
      <c r="AA129" s="10">
        <f t="array" ref="AA129">VLOOKUP(A129,BUSINESS!$A$2:$J$2692,10,0)</f>
        <v>0.57976412489999996</v>
      </c>
      <c r="AB129" s="12">
        <f t="shared" si="6"/>
        <v>24209.315141466861</v>
      </c>
      <c r="AC129" s="10">
        <f t="shared" si="1"/>
        <v>2.1946003217831495E-2</v>
      </c>
      <c r="AD129" s="10">
        <f t="shared" si="2"/>
        <v>0</v>
      </c>
      <c r="AE129" s="10">
        <f t="shared" si="3"/>
        <v>2835.2234823215476</v>
      </c>
      <c r="AF129">
        <f t="shared" si="8"/>
        <v>13342.228152101401</v>
      </c>
    </row>
    <row r="130" spans="1:32" ht="14.4">
      <c r="A130" s="7" t="str">
        <f t="shared" si="7"/>
        <v>Aruba-The Americas 2012</v>
      </c>
      <c r="B130" s="7" t="s">
        <v>87</v>
      </c>
      <c r="C130" s="8" t="s">
        <v>84</v>
      </c>
      <c r="D130" s="9" t="s">
        <v>74</v>
      </c>
      <c r="E130" s="8"/>
      <c r="F130" s="13">
        <v>2584463687</v>
      </c>
      <c r="G130" s="8"/>
      <c r="H130" s="14">
        <v>9.7000000000000003E-2</v>
      </c>
      <c r="I130" s="10">
        <f t="array" ref="I130">VLOOKUP(A130,ENERGY!$A$2:$F$2691,5,0)</f>
        <v>0</v>
      </c>
      <c r="J130" s="11">
        <f t="array" ref="J130">VLOOKUP(A130,ENERGY!$A$2:$F$2691,6,0)</f>
        <v>2259</v>
      </c>
      <c r="K130" s="10">
        <f t="array" ref="K130">VLOOKUP(A130,'HUMAN RESOURCES'!$A$2:$M$2692,5,0)</f>
        <v>0.01</v>
      </c>
      <c r="L130" s="11">
        <f t="array" ref="L130">VLOOKUP(A130,'HUMAN RESOURCES'!$A$2:$M$2692,6,0)</f>
        <v>0</v>
      </c>
      <c r="M130" s="10">
        <f t="array" ref="M130">VLOOKUP(A130,'HUMAN RESOURCES'!$A$2:$M$2692,7,0)</f>
        <v>78</v>
      </c>
      <c r="N130" s="10">
        <f t="array" ref="N130">VLOOKUP(A130,'HUMAN RESOURCES'!$A$2:$M$2692,8,0)</f>
        <v>73</v>
      </c>
      <c r="O130" s="10">
        <f t="array" ref="O130">VLOOKUP(A130,'HUMAN RESOURCES'!$A$2:$M$2692,9,0)</f>
        <v>0.19900000000000001</v>
      </c>
      <c r="P130" s="10">
        <f t="array" ref="P130">VLOOKUP(A130,'HUMAN RESOURCES'!$A$2:$M$2692,10,0)</f>
        <v>0.69</v>
      </c>
      <c r="Q130" s="10">
        <f t="array" ref="Q130">VLOOKUP(A130,'HUMAN RESOURCES'!$A$2:$M$2692,11,0)</f>
        <v>0.11</v>
      </c>
      <c r="R130" s="10">
        <f t="array" ref="R130">VLOOKUP(A130,'HUMAN RESOURCES'!$A$2:$M$2692,12,0)</f>
        <v>102384</v>
      </c>
      <c r="S130" s="10">
        <f t="array" ref="S130">VLOOKUP(A130,'HUMAN RESOURCES'!$A$2:$M$2692,13,0)</f>
        <v>0.42399999999999999</v>
      </c>
      <c r="T130" s="10">
        <f t="array" ref="T130">VLOOKUP(A130,TOURISM!$A$2:$F$2692,5,0)</f>
        <v>1414000000</v>
      </c>
      <c r="U130" s="10">
        <f t="array" ref="U130">VLOOKUP(A130,TOURISM!$A$2:$F$2692,6,0)</f>
        <v>296000000</v>
      </c>
      <c r="V130" s="10">
        <f t="array" ref="V130">VLOOKUP(A130,BUSINESS!$A$2:$J$2692,5,0)</f>
        <v>0</v>
      </c>
      <c r="W130" s="10">
        <f t="array" ref="W130">VLOOKUP(A130,BUSINESS!$A$2:$J$2692,6,0)</f>
        <v>0</v>
      </c>
      <c r="X130" s="10">
        <f t="array" ref="X130">VLOOKUP(A130,BUSINESS!$A$2:$J$2692,7,0)</f>
        <v>0</v>
      </c>
      <c r="Y130" s="10">
        <f t="array" ref="Y130">VLOOKUP(A130,BUSINESS!$A$2:$J$2692,8,0)</f>
        <v>0</v>
      </c>
      <c r="Z130" s="10">
        <f t="array" ref="Z130">VLOOKUP(A130,BUSINESS!$A$2:$J$2692,9,0)</f>
        <v>0.74</v>
      </c>
      <c r="AA130" s="10">
        <f t="array" ref="AA130">VLOOKUP(A130,BUSINESS!$A$2:$J$2692,10,0)</f>
        <v>1.319</v>
      </c>
      <c r="AB130" s="12">
        <f t="shared" ref="AB130:AB193" si="9">F130/R130</f>
        <v>25242.847388263792</v>
      </c>
      <c r="AC130" s="10">
        <f t="shared" si="1"/>
        <v>2.2063994374120956E-2</v>
      </c>
      <c r="AD130" s="10">
        <f t="shared" si="2"/>
        <v>0</v>
      </c>
      <c r="AE130" s="10">
        <f t="shared" si="3"/>
        <v>2891.0767307391779</v>
      </c>
      <c r="AF130">
        <f t="shared" si="8"/>
        <v>13810.751679949992</v>
      </c>
    </row>
    <row r="131" spans="1:32" ht="14.4">
      <c r="A131" s="7" t="str">
        <f t="shared" ref="A131:A194" si="10">CONCATENATE(B131," ",D131)</f>
        <v>Aruba-The Americas 2000</v>
      </c>
      <c r="B131" s="7" t="s">
        <v>87</v>
      </c>
      <c r="C131" s="8" t="s">
        <v>84</v>
      </c>
      <c r="D131" s="9" t="s">
        <v>62</v>
      </c>
      <c r="E131" s="8"/>
      <c r="F131" s="7"/>
      <c r="G131" s="8"/>
      <c r="H131" s="14">
        <v>9.1999999999999998E-2</v>
      </c>
      <c r="I131" s="10">
        <f t="array" ref="I131">VLOOKUP(A131,ENERGY!$A$2:$F$2691,5,0)</f>
        <v>0</v>
      </c>
      <c r="J131" s="11">
        <f t="array" ref="J131">VLOOKUP(A131,ENERGY!$A$2:$F$2691,6,0)</f>
        <v>0</v>
      </c>
      <c r="K131" s="10">
        <f t="array" ref="K131">VLOOKUP(A131,'HUMAN RESOURCES'!$A$2:$M$2692,5,0)</f>
        <v>1.4E-2</v>
      </c>
      <c r="L131" s="11">
        <f t="array" ref="L131">VLOOKUP(A131,'HUMAN RESOURCES'!$A$2:$M$2692,6,0)</f>
        <v>0</v>
      </c>
      <c r="M131" s="10">
        <f t="array" ref="M131">VLOOKUP(A131,'HUMAN RESOURCES'!$A$2:$M$2692,7,0)</f>
        <v>76</v>
      </c>
      <c r="N131" s="10">
        <f t="array" ref="N131">VLOOKUP(A131,'HUMAN RESOURCES'!$A$2:$M$2692,8,0)</f>
        <v>71</v>
      </c>
      <c r="O131" s="10">
        <f t="array" ref="O131">VLOOKUP(A131,'HUMAN RESOURCES'!$A$2:$M$2692,9,0)</f>
        <v>0.23200000000000001</v>
      </c>
      <c r="P131" s="10">
        <f t="array" ref="P131">VLOOKUP(A131,'HUMAN RESOURCES'!$A$2:$M$2692,10,0)</f>
        <v>0.69199999999999995</v>
      </c>
      <c r="Q131" s="10">
        <f t="array" ref="Q131">VLOOKUP(A131,'HUMAN RESOURCES'!$A$2:$M$2692,11,0)</f>
        <v>7.5999999999999998E-2</v>
      </c>
      <c r="R131" s="10">
        <f t="array" ref="R131">VLOOKUP(A131,'HUMAN RESOURCES'!$A$2:$M$2692,12,0)</f>
        <v>90858</v>
      </c>
      <c r="S131" s="10">
        <f t="array" ref="S131">VLOOKUP(A131,'HUMAN RESOURCES'!$A$2:$M$2692,13,0)</f>
        <v>0.46700000000000003</v>
      </c>
      <c r="T131" s="10">
        <f t="array" ref="T131">VLOOKUP(A131,TOURISM!$A$2:$F$2692,5,0)</f>
        <v>850000000</v>
      </c>
      <c r="U131" s="10">
        <f t="array" ref="U131">VLOOKUP(A131,TOURISM!$A$2:$F$2692,6,0)</f>
        <v>163000000</v>
      </c>
      <c r="V131" s="10">
        <f t="array" ref="V131">VLOOKUP(A131,BUSINESS!$A$2:$J$2692,5,0)</f>
        <v>0</v>
      </c>
      <c r="W131" s="10">
        <f t="array" ref="W131">VLOOKUP(A131,BUSINESS!$A$2:$J$2692,6,0)</f>
        <v>0</v>
      </c>
      <c r="X131" s="10">
        <f t="array" ref="X131">VLOOKUP(A131,BUSINESS!$A$2:$J$2692,7,0)</f>
        <v>0</v>
      </c>
      <c r="Y131" s="10">
        <f t="array" ref="Y131">VLOOKUP(A131,BUSINESS!$A$2:$J$2692,8,0)</f>
        <v>0</v>
      </c>
      <c r="Z131" s="10">
        <f t="array" ref="Z131">VLOOKUP(A131,BUSINESS!$A$2:$J$2692,9,0)</f>
        <v>0.154</v>
      </c>
      <c r="AA131" s="10">
        <f t="array" ref="AA131">VLOOKUP(A131,BUSINESS!$A$2:$J$2692,10,0)</f>
        <v>0.16500000000000001</v>
      </c>
      <c r="AB131" s="12">
        <f t="shared" si="9"/>
        <v>0</v>
      </c>
      <c r="AC131" s="10">
        <f t="shared" si="1"/>
        <v>0</v>
      </c>
      <c r="AD131" s="10">
        <f t="shared" si="2"/>
        <v>0</v>
      </c>
      <c r="AE131" s="10">
        <f t="shared" si="3"/>
        <v>1794.0082326267361</v>
      </c>
      <c r="AF131">
        <f t="shared" ref="AF131:AF194" si="11">T131/R131</f>
        <v>9355.2576548019988</v>
      </c>
    </row>
    <row r="132" spans="1:32" ht="14.4">
      <c r="A132" s="7" t="str">
        <f t="shared" si="10"/>
        <v>Australia-Oceania 2001</v>
      </c>
      <c r="B132" s="7" t="s">
        <v>88</v>
      </c>
      <c r="C132" s="8" t="s">
        <v>80</v>
      </c>
      <c r="D132" s="9" t="s">
        <v>63</v>
      </c>
      <c r="E132" s="14">
        <v>8.1000000000000003E-2</v>
      </c>
      <c r="F132" s="13">
        <v>415000000000</v>
      </c>
      <c r="G132" s="14">
        <v>1713</v>
      </c>
      <c r="H132" s="14">
        <v>9.2999999999999999E-2</v>
      </c>
      <c r="I132" s="10">
        <f t="array" ref="I132">VLOOKUP(A132,ENERGY!$A$2:$F$2691,5,0)</f>
        <v>122888</v>
      </c>
      <c r="J132" s="11">
        <f t="array" ref="J132">VLOOKUP(A132,ENERGY!$A$2:$F$2691,6,0)</f>
        <v>0</v>
      </c>
      <c r="K132" s="10">
        <f t="array" ref="K132">VLOOKUP(A132,'HUMAN RESOURCES'!$A$2:$M$2692,5,0)</f>
        <v>1.2999999999999999E-2</v>
      </c>
      <c r="L132" s="11">
        <f t="array" ref="L132">VLOOKUP(A132,'HUMAN RESOURCES'!$A$2:$M$2692,6,0)</f>
        <v>5.0000000000000001E-3</v>
      </c>
      <c r="M132" s="10">
        <f t="array" ref="M132">VLOOKUP(A132,'HUMAN RESOURCES'!$A$2:$M$2692,7,0)</f>
        <v>82</v>
      </c>
      <c r="N132" s="10">
        <f t="array" ref="N132">VLOOKUP(A132,'HUMAN RESOURCES'!$A$2:$M$2692,8,0)</f>
        <v>77</v>
      </c>
      <c r="O132" s="10">
        <f t="array" ref="O132">VLOOKUP(A132,'HUMAN RESOURCES'!$A$2:$M$2692,9,0)</f>
        <v>0.20599999999999999</v>
      </c>
      <c r="P132" s="10">
        <f t="array" ref="P132">VLOOKUP(A132,'HUMAN RESOURCES'!$A$2:$M$2692,10,0)</f>
        <v>0.66900000000000004</v>
      </c>
      <c r="Q132" s="10">
        <f t="array" ref="Q132">VLOOKUP(A132,'HUMAN RESOURCES'!$A$2:$M$2692,11,0)</f>
        <v>0.125</v>
      </c>
      <c r="R132" s="10">
        <f t="array" ref="R132">VLOOKUP(A132,'HUMAN RESOURCES'!$A$2:$M$2692,12,0)</f>
        <v>19413000</v>
      </c>
      <c r="S132" s="10">
        <f t="array" ref="S132">VLOOKUP(A132,'HUMAN RESOURCES'!$A$2:$M$2692,13,0)</f>
        <v>0.874</v>
      </c>
      <c r="T132" s="10">
        <f t="array" ref="T132">VLOOKUP(A132,TOURISM!$A$2:$F$2692,5,0)</f>
        <v>12804000000</v>
      </c>
      <c r="U132" s="10">
        <f t="array" ref="U132">VLOOKUP(A132,TOURISM!$A$2:$F$2692,6,0)</f>
        <v>8053000000</v>
      </c>
      <c r="V132" s="10">
        <f t="array" ref="V132">VLOOKUP(A132,BUSINESS!$A$2:$J$2692,5,0)</f>
        <v>0</v>
      </c>
      <c r="W132" s="10">
        <f t="array" ref="W132">VLOOKUP(A132,BUSINESS!$A$2:$J$2692,6,0)</f>
        <v>0</v>
      </c>
      <c r="X132" s="10">
        <f t="array" ref="X132">VLOOKUP(A132,BUSINESS!$A$2:$J$2692,7,0)</f>
        <v>0</v>
      </c>
      <c r="Y132" s="10">
        <f t="array" ref="Y132">VLOOKUP(A132,BUSINESS!$A$2:$J$2692,8,0)</f>
        <v>0</v>
      </c>
      <c r="Z132" s="10">
        <f t="array" ref="Z132">VLOOKUP(A132,BUSINESS!$A$2:$J$2692,9,0)</f>
        <v>0.52700000000000002</v>
      </c>
      <c r="AA132" s="10">
        <f t="array" ref="AA132">VLOOKUP(A132,BUSINESS!$A$2:$J$2692,10,0)</f>
        <v>0.57099999999999995</v>
      </c>
      <c r="AB132" s="12">
        <f t="shared" si="9"/>
        <v>21377.427497038068</v>
      </c>
      <c r="AC132" s="10">
        <f t="shared" si="1"/>
        <v>0</v>
      </c>
      <c r="AD132" s="10">
        <f t="shared" si="2"/>
        <v>6.3301911090506363E-3</v>
      </c>
      <c r="AE132" s="10">
        <f t="shared" si="3"/>
        <v>414.82511718951218</v>
      </c>
      <c r="AF132">
        <f t="shared" si="11"/>
        <v>659.55802812548291</v>
      </c>
    </row>
    <row r="133" spans="1:32" ht="14.4">
      <c r="A133" s="7" t="str">
        <f t="shared" si="10"/>
        <v>Australia-Oceania 2002</v>
      </c>
      <c r="B133" s="7" t="s">
        <v>88</v>
      </c>
      <c r="C133" s="8" t="s">
        <v>80</v>
      </c>
      <c r="D133" s="9" t="s">
        <v>64</v>
      </c>
      <c r="E133" s="14">
        <v>8.2000000000000003E-2</v>
      </c>
      <c r="F133" s="13">
        <v>379000000000</v>
      </c>
      <c r="G133" s="14">
        <v>1632</v>
      </c>
      <c r="H133" s="14">
        <v>8.6999999999999994E-2</v>
      </c>
      <c r="I133" s="10">
        <f t="array" ref="I133">VLOOKUP(A133,ENERGY!$A$2:$F$2691,5,0)</f>
        <v>122512</v>
      </c>
      <c r="J133" s="11">
        <f t="array" ref="J133">VLOOKUP(A133,ENERGY!$A$2:$F$2691,6,0)</f>
        <v>373081</v>
      </c>
      <c r="K133" s="10">
        <f t="array" ref="K133">VLOOKUP(A133,'HUMAN RESOURCES'!$A$2:$M$2692,5,0)</f>
        <v>1.2999999999999999E-2</v>
      </c>
      <c r="L133" s="11">
        <f t="array" ref="L133">VLOOKUP(A133,'HUMAN RESOURCES'!$A$2:$M$2692,6,0)</f>
        <v>5.0000000000000001E-3</v>
      </c>
      <c r="M133" s="10">
        <f t="array" ref="M133">VLOOKUP(A133,'HUMAN RESOURCES'!$A$2:$M$2692,7,0)</f>
        <v>83</v>
      </c>
      <c r="N133" s="10">
        <f t="array" ref="N133">VLOOKUP(A133,'HUMAN RESOURCES'!$A$2:$M$2692,8,0)</f>
        <v>77</v>
      </c>
      <c r="O133" s="10">
        <f t="array" ref="O133">VLOOKUP(A133,'HUMAN RESOURCES'!$A$2:$M$2692,9,0)</f>
        <v>0.20399999999999999</v>
      </c>
      <c r="P133" s="10">
        <f t="array" ref="P133">VLOOKUP(A133,'HUMAN RESOURCES'!$A$2:$M$2692,10,0)</f>
        <v>0.67</v>
      </c>
      <c r="Q133" s="10">
        <f t="array" ref="Q133">VLOOKUP(A133,'HUMAN RESOURCES'!$A$2:$M$2692,11,0)</f>
        <v>0.126</v>
      </c>
      <c r="R133" s="10">
        <f t="array" ref="R133">VLOOKUP(A133,'HUMAN RESOURCES'!$A$2:$M$2692,12,0)</f>
        <v>19651400</v>
      </c>
      <c r="S133" s="10">
        <f t="array" ref="S133">VLOOKUP(A133,'HUMAN RESOURCES'!$A$2:$M$2692,13,0)</f>
        <v>0.875</v>
      </c>
      <c r="T133" s="10">
        <f t="array" ref="T133">VLOOKUP(A133,TOURISM!$A$2:$F$2692,5,0)</f>
        <v>13624000000</v>
      </c>
      <c r="U133" s="10">
        <f t="array" ref="U133">VLOOKUP(A133,TOURISM!$A$2:$F$2692,6,0)</f>
        <v>8494000000</v>
      </c>
      <c r="V133" s="10">
        <f t="array" ref="V133">VLOOKUP(A133,BUSINESS!$A$2:$J$2692,5,0)</f>
        <v>0</v>
      </c>
      <c r="W133" s="10">
        <f t="array" ref="W133">VLOOKUP(A133,BUSINESS!$A$2:$J$2692,6,0)</f>
        <v>0</v>
      </c>
      <c r="X133" s="10">
        <f t="array" ref="X133">VLOOKUP(A133,BUSINESS!$A$2:$J$2692,7,0)</f>
        <v>0</v>
      </c>
      <c r="Y133" s="10">
        <f t="array" ref="Y133">VLOOKUP(A133,BUSINESS!$A$2:$J$2692,8,0)</f>
        <v>0</v>
      </c>
      <c r="Z133" s="10">
        <f t="array" ref="Z133">VLOOKUP(A133,BUSINESS!$A$2:$J$2692,9,0)</f>
        <v>0.129</v>
      </c>
      <c r="AA133" s="10">
        <f t="array" ref="AA133">VLOOKUP(A133,BUSINESS!$A$2:$J$2692,10,0)</f>
        <v>0.64300000000000002</v>
      </c>
      <c r="AB133" s="12">
        <f t="shared" si="9"/>
        <v>19286.157729220311</v>
      </c>
      <c r="AC133" s="10">
        <f t="shared" si="1"/>
        <v>1.8984957814710404E-2</v>
      </c>
      <c r="AD133" s="10">
        <f t="shared" si="2"/>
        <v>6.2342632077103917E-3</v>
      </c>
      <c r="AE133" s="10">
        <f t="shared" si="3"/>
        <v>432.23383575724887</v>
      </c>
      <c r="AF133">
        <f t="shared" si="11"/>
        <v>693.28393905777705</v>
      </c>
    </row>
    <row r="134" spans="1:32" ht="14.4">
      <c r="A134" s="7" t="str">
        <f t="shared" si="10"/>
        <v>Australia-Oceania 2003</v>
      </c>
      <c r="B134" s="7" t="s">
        <v>88</v>
      </c>
      <c r="C134" s="8" t="s">
        <v>80</v>
      </c>
      <c r="D134" s="9" t="s">
        <v>65</v>
      </c>
      <c r="E134" s="14">
        <v>8.4000000000000005E-2</v>
      </c>
      <c r="F134" s="13">
        <v>394000000000</v>
      </c>
      <c r="G134" s="14">
        <v>1847</v>
      </c>
      <c r="H134" s="14">
        <v>8.2000000000000003E-2</v>
      </c>
      <c r="I134" s="10">
        <f t="array" ref="I134">VLOOKUP(A134,ENERGY!$A$2:$F$2691,5,0)</f>
        <v>122108</v>
      </c>
      <c r="J134" s="11">
        <f t="array" ref="J134">VLOOKUP(A134,ENERGY!$A$2:$F$2691,6,0)</f>
        <v>395094</v>
      </c>
      <c r="K134" s="10">
        <f t="array" ref="K134">VLOOKUP(A134,'HUMAN RESOURCES'!$A$2:$M$2692,5,0)</f>
        <v>1.2999999999999999E-2</v>
      </c>
      <c r="L134" s="11">
        <f t="array" ref="L134">VLOOKUP(A134,'HUMAN RESOURCES'!$A$2:$M$2692,6,0)</f>
        <v>5.0000000000000001E-3</v>
      </c>
      <c r="M134" s="10">
        <f t="array" ref="M134">VLOOKUP(A134,'HUMAN RESOURCES'!$A$2:$M$2692,7,0)</f>
        <v>83</v>
      </c>
      <c r="N134" s="10">
        <f t="array" ref="N134">VLOOKUP(A134,'HUMAN RESOURCES'!$A$2:$M$2692,8,0)</f>
        <v>78</v>
      </c>
      <c r="O134" s="10">
        <f t="array" ref="O134">VLOOKUP(A134,'HUMAN RESOURCES'!$A$2:$M$2692,9,0)</f>
        <v>0.20200000000000001</v>
      </c>
      <c r="P134" s="10">
        <f t="array" ref="P134">VLOOKUP(A134,'HUMAN RESOURCES'!$A$2:$M$2692,10,0)</f>
        <v>0.67100000000000004</v>
      </c>
      <c r="Q134" s="10">
        <f t="array" ref="Q134">VLOOKUP(A134,'HUMAN RESOURCES'!$A$2:$M$2692,11,0)</f>
        <v>0.127</v>
      </c>
      <c r="R134" s="10">
        <f t="array" ref="R134">VLOOKUP(A134,'HUMAN RESOURCES'!$A$2:$M$2692,12,0)</f>
        <v>19895400</v>
      </c>
      <c r="S134" s="10">
        <f t="array" ref="S134">VLOOKUP(A134,'HUMAN RESOURCES'!$A$2:$M$2692,13,0)</f>
        <v>0.877</v>
      </c>
      <c r="T134" s="10">
        <f t="array" ref="T134">VLOOKUP(A134,TOURISM!$A$2:$F$2692,5,0)</f>
        <v>16647000000</v>
      </c>
      <c r="U134" s="10">
        <f t="array" ref="U134">VLOOKUP(A134,TOURISM!$A$2:$F$2692,6,0)</f>
        <v>10135000000</v>
      </c>
      <c r="V134" s="10">
        <f t="array" ref="V134">VLOOKUP(A134,BUSINESS!$A$2:$J$2692,5,0)</f>
        <v>0</v>
      </c>
      <c r="W134" s="10">
        <f t="array" ref="W134">VLOOKUP(A134,BUSINESS!$A$2:$J$2692,6,0)</f>
        <v>3</v>
      </c>
      <c r="X134" s="10">
        <f t="array" ref="X134">VLOOKUP(A134,BUSINESS!$A$2:$J$2692,7,0)</f>
        <v>0</v>
      </c>
      <c r="Y134" s="10">
        <f t="array" ref="Y134">VLOOKUP(A134,BUSINESS!$A$2:$J$2692,8,0)</f>
        <v>0</v>
      </c>
      <c r="Z134" s="10">
        <f t="array" ref="Z134">VLOOKUP(A134,BUSINESS!$A$2:$J$2692,9,0)</f>
        <v>0.129</v>
      </c>
      <c r="AA134" s="10">
        <f t="array" ref="AA134">VLOOKUP(A134,BUSINESS!$A$2:$J$2692,10,0)</f>
        <v>0.71899999999999997</v>
      </c>
      <c r="AB134" s="12">
        <f t="shared" si="9"/>
        <v>19803.572685143299</v>
      </c>
      <c r="AC134" s="10">
        <f t="shared" si="1"/>
        <v>1.9858560270213214E-2</v>
      </c>
      <c r="AD134" s="10">
        <f t="shared" si="2"/>
        <v>6.1374991203996905E-3</v>
      </c>
      <c r="AE134" s="10">
        <f t="shared" si="3"/>
        <v>509.41423645666839</v>
      </c>
      <c r="AF134">
        <f t="shared" si="11"/>
        <v>836.72607738472209</v>
      </c>
    </row>
    <row r="135" spans="1:32" ht="14.4">
      <c r="A135" s="7" t="str">
        <f t="shared" si="10"/>
        <v>Australia-Oceania 2004</v>
      </c>
      <c r="B135" s="7" t="s">
        <v>88</v>
      </c>
      <c r="C135" s="8" t="s">
        <v>80</v>
      </c>
      <c r="D135" s="9" t="s">
        <v>66</v>
      </c>
      <c r="E135" s="14">
        <v>8.3000000000000004E-2</v>
      </c>
      <c r="F135" s="13">
        <v>467000000000</v>
      </c>
      <c r="G135" s="14">
        <v>2323</v>
      </c>
      <c r="H135" s="14">
        <v>8.4000000000000005E-2</v>
      </c>
      <c r="I135" s="10">
        <f t="array" ref="I135">VLOOKUP(A135,ENERGY!$A$2:$F$2691,5,0)</f>
        <v>122519</v>
      </c>
      <c r="J135" s="11">
        <f t="array" ref="J135">VLOOKUP(A135,ENERGY!$A$2:$F$2691,6,0)</f>
        <v>387635</v>
      </c>
      <c r="K135" s="10">
        <f t="array" ref="K135">VLOOKUP(A135,'HUMAN RESOURCES'!$A$2:$M$2692,5,0)</f>
        <v>1.2E-2</v>
      </c>
      <c r="L135" s="11">
        <f t="array" ref="L135">VLOOKUP(A135,'HUMAN RESOURCES'!$A$2:$M$2692,6,0)</f>
        <v>5.0000000000000001E-3</v>
      </c>
      <c r="M135" s="10">
        <f t="array" ref="M135">VLOOKUP(A135,'HUMAN RESOURCES'!$A$2:$M$2692,7,0)</f>
        <v>83</v>
      </c>
      <c r="N135" s="10">
        <f t="array" ref="N135">VLOOKUP(A135,'HUMAN RESOURCES'!$A$2:$M$2692,8,0)</f>
        <v>78</v>
      </c>
      <c r="O135" s="10">
        <f t="array" ref="O135">VLOOKUP(A135,'HUMAN RESOURCES'!$A$2:$M$2692,9,0)</f>
        <v>0.2</v>
      </c>
      <c r="P135" s="10">
        <f t="array" ref="P135">VLOOKUP(A135,'HUMAN RESOURCES'!$A$2:$M$2692,10,0)</f>
        <v>0.67200000000000004</v>
      </c>
      <c r="Q135" s="10">
        <f t="array" ref="Q135">VLOOKUP(A135,'HUMAN RESOURCES'!$A$2:$M$2692,11,0)</f>
        <v>0.128</v>
      </c>
      <c r="R135" s="10">
        <f t="array" ref="R135">VLOOKUP(A135,'HUMAN RESOURCES'!$A$2:$M$2692,12,0)</f>
        <v>20127400</v>
      </c>
      <c r="S135" s="10">
        <f t="array" ref="S135">VLOOKUP(A135,'HUMAN RESOURCES'!$A$2:$M$2692,13,0)</f>
        <v>0.878</v>
      </c>
      <c r="T135" s="10">
        <f t="array" ref="T135">VLOOKUP(A135,TOURISM!$A$2:$F$2692,5,0)</f>
        <v>20453000000</v>
      </c>
      <c r="U135" s="10">
        <f t="array" ref="U135">VLOOKUP(A135,TOURISM!$A$2:$F$2692,6,0)</f>
        <v>14224000000</v>
      </c>
      <c r="V135" s="10">
        <f t="array" ref="V135">VLOOKUP(A135,BUSINESS!$A$2:$J$2692,5,0)</f>
        <v>0</v>
      </c>
      <c r="W135" s="10">
        <f t="array" ref="W135">VLOOKUP(A135,BUSINESS!$A$2:$J$2692,6,0)</f>
        <v>3</v>
      </c>
      <c r="X135" s="10">
        <f t="array" ref="X135">VLOOKUP(A135,BUSINESS!$A$2:$J$2692,7,0)</f>
        <v>0</v>
      </c>
      <c r="Y135" s="10">
        <f t="array" ref="Y135">VLOOKUP(A135,BUSINESS!$A$2:$J$2692,8,0)</f>
        <v>0</v>
      </c>
      <c r="Z135" s="10">
        <f t="array" ref="Z135">VLOOKUP(A135,BUSINESS!$A$2:$J$2692,9,0)</f>
        <v>0.129</v>
      </c>
      <c r="AA135" s="10">
        <f t="array" ref="AA135">VLOOKUP(A135,BUSINESS!$A$2:$J$2692,10,0)</f>
        <v>0.81499999999999995</v>
      </c>
      <c r="AB135" s="12">
        <f t="shared" si="9"/>
        <v>23202.201973429255</v>
      </c>
      <c r="AC135" s="10">
        <f t="shared" si="1"/>
        <v>1.9259069725846359E-2</v>
      </c>
      <c r="AD135" s="10">
        <f t="shared" si="2"/>
        <v>6.0871746971789698E-3</v>
      </c>
      <c r="AE135" s="10">
        <f t="shared" si="3"/>
        <v>706.69833162753264</v>
      </c>
      <c r="AF135">
        <f t="shared" si="11"/>
        <v>1016.1769528105965</v>
      </c>
    </row>
    <row r="136" spans="1:32" ht="14.4">
      <c r="A136" s="7" t="str">
        <f t="shared" si="10"/>
        <v>Australia-Oceania 2005</v>
      </c>
      <c r="B136" s="7" t="s">
        <v>88</v>
      </c>
      <c r="C136" s="8" t="s">
        <v>80</v>
      </c>
      <c r="D136" s="9" t="s">
        <v>67</v>
      </c>
      <c r="E136" s="14">
        <v>8.5999999999999993E-2</v>
      </c>
      <c r="F136" s="13">
        <v>613000000000</v>
      </c>
      <c r="G136" s="14">
        <v>2872</v>
      </c>
      <c r="H136" s="14">
        <v>8.8999999999999996E-2</v>
      </c>
      <c r="I136" s="10">
        <f t="array" ref="I136">VLOOKUP(A136,ENERGY!$A$2:$F$2691,5,0)</f>
        <v>118655</v>
      </c>
      <c r="J136" s="11">
        <f t="array" ref="J136">VLOOKUP(A136,ENERGY!$A$2:$F$2691,6,0)</f>
        <v>377235</v>
      </c>
      <c r="K136" s="10">
        <f t="array" ref="K136">VLOOKUP(A136,'HUMAN RESOURCES'!$A$2:$M$2692,5,0)</f>
        <v>1.2999999999999999E-2</v>
      </c>
      <c r="L136" s="11">
        <f t="array" ref="L136">VLOOKUP(A136,'HUMAN RESOURCES'!$A$2:$M$2692,6,0)</f>
        <v>5.0000000000000001E-3</v>
      </c>
      <c r="M136" s="10">
        <f t="array" ref="M136">VLOOKUP(A136,'HUMAN RESOURCES'!$A$2:$M$2692,7,0)</f>
        <v>83</v>
      </c>
      <c r="N136" s="10">
        <f t="array" ref="N136">VLOOKUP(A136,'HUMAN RESOURCES'!$A$2:$M$2692,8,0)</f>
        <v>79</v>
      </c>
      <c r="O136" s="10">
        <f t="array" ref="O136">VLOOKUP(A136,'HUMAN RESOURCES'!$A$2:$M$2692,9,0)</f>
        <v>0.19800000000000001</v>
      </c>
      <c r="P136" s="10">
        <f t="array" ref="P136">VLOOKUP(A136,'HUMAN RESOURCES'!$A$2:$M$2692,10,0)</f>
        <v>0.67300000000000004</v>
      </c>
      <c r="Q136" s="10">
        <f t="array" ref="Q136">VLOOKUP(A136,'HUMAN RESOURCES'!$A$2:$M$2692,11,0)</f>
        <v>0.129</v>
      </c>
      <c r="R136" s="10">
        <f t="array" ref="R136">VLOOKUP(A136,'HUMAN RESOURCES'!$A$2:$M$2692,12,0)</f>
        <v>20394800</v>
      </c>
      <c r="S136" s="10">
        <f t="array" ref="S136">VLOOKUP(A136,'HUMAN RESOURCES'!$A$2:$M$2692,13,0)</f>
        <v>0.88</v>
      </c>
      <c r="T136" s="10">
        <f t="array" ref="T136">VLOOKUP(A136,TOURISM!$A$2:$F$2692,5,0)</f>
        <v>19820000000</v>
      </c>
      <c r="U136" s="10">
        <f t="array" ref="U136">VLOOKUP(A136,TOURISM!$A$2:$F$2692,6,0)</f>
        <v>15656000000</v>
      </c>
      <c r="V136" s="10">
        <f t="array" ref="V136">VLOOKUP(A136,BUSINESS!$A$2:$J$2692,5,0)</f>
        <v>0.52100000000000002</v>
      </c>
      <c r="W136" s="10">
        <f t="array" ref="W136">VLOOKUP(A136,BUSINESS!$A$2:$J$2692,6,0)</f>
        <v>3</v>
      </c>
      <c r="X136" s="10">
        <f t="array" ref="X136">VLOOKUP(A136,BUSINESS!$A$2:$J$2692,7,0)</f>
        <v>0</v>
      </c>
      <c r="Y136" s="10">
        <f t="array" ref="Y136">VLOOKUP(A136,BUSINESS!$A$2:$J$2692,8,0)</f>
        <v>107</v>
      </c>
      <c r="Z136" s="10">
        <f t="array" ref="Z136">VLOOKUP(A136,BUSINESS!$A$2:$J$2692,9,0)</f>
        <v>0.63</v>
      </c>
      <c r="AA136" s="10">
        <f t="array" ref="AA136">VLOOKUP(A136,BUSINESS!$A$2:$J$2692,10,0)</f>
        <v>0.89800000000000002</v>
      </c>
      <c r="AB136" s="12">
        <f t="shared" si="9"/>
        <v>30056.681114793966</v>
      </c>
      <c r="AC136" s="10">
        <f t="shared" si="1"/>
        <v>1.8496626591091848E-2</v>
      </c>
      <c r="AD136" s="10">
        <f t="shared" si="2"/>
        <v>5.8179045639084473E-3</v>
      </c>
      <c r="AE136" s="10">
        <f t="shared" si="3"/>
        <v>767.64665502971343</v>
      </c>
      <c r="AF136">
        <f t="shared" si="11"/>
        <v>971.8163453429305</v>
      </c>
    </row>
    <row r="137" spans="1:32" ht="14.4">
      <c r="A137" s="7" t="str">
        <f t="shared" si="10"/>
        <v>Australia-Oceania 2006</v>
      </c>
      <c r="B137" s="7" t="s">
        <v>88</v>
      </c>
      <c r="C137" s="8" t="s">
        <v>80</v>
      </c>
      <c r="D137" s="9" t="s">
        <v>68</v>
      </c>
      <c r="E137" s="14">
        <v>8.5000000000000006E-2</v>
      </c>
      <c r="F137" s="13">
        <v>694000000000</v>
      </c>
      <c r="G137" s="14">
        <v>3136</v>
      </c>
      <c r="H137" s="14">
        <v>9.0999999999999998E-2</v>
      </c>
      <c r="I137" s="10">
        <f t="array" ref="I137">VLOOKUP(A137,ENERGY!$A$2:$F$2691,5,0)</f>
        <v>113503</v>
      </c>
      <c r="J137" s="11">
        <f t="array" ref="J137">VLOOKUP(A137,ENERGY!$A$2:$F$2691,6,0)</f>
        <v>362685</v>
      </c>
      <c r="K137" s="10">
        <f t="array" ref="K137">VLOOKUP(A137,'HUMAN RESOURCES'!$A$2:$M$2692,5,0)</f>
        <v>1.2999999999999999E-2</v>
      </c>
      <c r="L137" s="11">
        <f t="array" ref="L137">VLOOKUP(A137,'HUMAN RESOURCES'!$A$2:$M$2692,6,0)</f>
        <v>5.0000000000000001E-3</v>
      </c>
      <c r="M137" s="10">
        <f t="array" ref="M137">VLOOKUP(A137,'HUMAN RESOURCES'!$A$2:$M$2692,7,0)</f>
        <v>84</v>
      </c>
      <c r="N137" s="10">
        <f t="array" ref="N137">VLOOKUP(A137,'HUMAN RESOURCES'!$A$2:$M$2692,8,0)</f>
        <v>79</v>
      </c>
      <c r="O137" s="10">
        <f t="array" ref="O137">VLOOKUP(A137,'HUMAN RESOURCES'!$A$2:$M$2692,9,0)</f>
        <v>0.19500000000000001</v>
      </c>
      <c r="P137" s="10">
        <f t="array" ref="P137">VLOOKUP(A137,'HUMAN RESOURCES'!$A$2:$M$2692,10,0)</f>
        <v>0.67400000000000004</v>
      </c>
      <c r="Q137" s="10">
        <f t="array" ref="Q137">VLOOKUP(A137,'HUMAN RESOURCES'!$A$2:$M$2692,11,0)</f>
        <v>0.13</v>
      </c>
      <c r="R137" s="10">
        <f t="array" ref="R137">VLOOKUP(A137,'HUMAN RESOURCES'!$A$2:$M$2692,12,0)</f>
        <v>20697900</v>
      </c>
      <c r="S137" s="10">
        <f t="array" ref="S137">VLOOKUP(A137,'HUMAN RESOURCES'!$A$2:$M$2692,13,0)</f>
        <v>0.88200000000000001</v>
      </c>
      <c r="T137" s="10">
        <f t="array" ref="T137">VLOOKUP(A137,TOURISM!$A$2:$F$2692,5,0)</f>
        <v>20726000000</v>
      </c>
      <c r="U137" s="10">
        <f t="array" ref="U137">VLOOKUP(A137,TOURISM!$A$2:$F$2692,6,0)</f>
        <v>16446000000</v>
      </c>
      <c r="V137" s="10">
        <f t="array" ref="V137">VLOOKUP(A137,BUSINESS!$A$2:$J$2692,5,0)</f>
        <v>0.51100000000000001</v>
      </c>
      <c r="W137" s="10">
        <f t="array" ref="W137">VLOOKUP(A137,BUSINESS!$A$2:$J$2692,6,0)</f>
        <v>3</v>
      </c>
      <c r="X137" s="10">
        <f t="array" ref="X137">VLOOKUP(A137,BUSINESS!$A$2:$J$2692,7,0)</f>
        <v>0</v>
      </c>
      <c r="Y137" s="10">
        <f t="array" ref="Y137">VLOOKUP(A137,BUSINESS!$A$2:$J$2692,8,0)</f>
        <v>107</v>
      </c>
      <c r="Z137" s="10">
        <f t="array" ref="Z137">VLOOKUP(A137,BUSINESS!$A$2:$J$2692,9,0)</f>
        <v>0.66</v>
      </c>
      <c r="AA137" s="10">
        <f t="array" ref="AA137">VLOOKUP(A137,BUSINESS!$A$2:$J$2692,10,0)</f>
        <v>0.94699999999999995</v>
      </c>
      <c r="AB137" s="12">
        <f t="shared" si="9"/>
        <v>33529.971639634939</v>
      </c>
      <c r="AC137" s="10">
        <f t="shared" si="1"/>
        <v>1.7522792167321322E-2</v>
      </c>
      <c r="AD137" s="10">
        <f t="shared" si="2"/>
        <v>5.4837930418061738E-3</v>
      </c>
      <c r="AE137" s="10">
        <f t="shared" si="3"/>
        <v>794.57336251503773</v>
      </c>
      <c r="AF137">
        <f t="shared" si="11"/>
        <v>1001.357625652844</v>
      </c>
    </row>
    <row r="138" spans="1:32" ht="14.4">
      <c r="A138" s="7" t="str">
        <f t="shared" si="10"/>
        <v>Australia-Oceania 2007</v>
      </c>
      <c r="B138" s="7" t="s">
        <v>88</v>
      </c>
      <c r="C138" s="8" t="s">
        <v>80</v>
      </c>
      <c r="D138" s="9" t="s">
        <v>69</v>
      </c>
      <c r="E138" s="14">
        <v>8.5000000000000006E-2</v>
      </c>
      <c r="F138" s="13">
        <v>747000000000</v>
      </c>
      <c r="G138" s="14">
        <v>3330</v>
      </c>
      <c r="H138" s="14">
        <v>9.4E-2</v>
      </c>
      <c r="I138" s="10">
        <v>113503</v>
      </c>
      <c r="J138" s="11">
        <v>362685</v>
      </c>
      <c r="K138" s="10">
        <f t="array" ref="K138">VLOOKUP(A138,'HUMAN RESOURCES'!$A$2:$M$2692,5,0)</f>
        <v>1.4E-2</v>
      </c>
      <c r="L138" s="11">
        <f t="array" ref="L138">VLOOKUP(A138,'HUMAN RESOURCES'!$A$2:$M$2692,6,0)</f>
        <v>5.0000000000000001E-3</v>
      </c>
      <c r="M138" s="10">
        <f t="array" ref="M138">VLOOKUP(A138,'HUMAN RESOURCES'!$A$2:$M$2692,7,0)</f>
        <v>84</v>
      </c>
      <c r="N138" s="10">
        <f t="array" ref="N138">VLOOKUP(A138,'HUMAN RESOURCES'!$A$2:$M$2692,8,0)</f>
        <v>79</v>
      </c>
      <c r="O138" s="10">
        <f t="array" ref="O138">VLOOKUP(A138,'HUMAN RESOURCES'!$A$2:$M$2692,9,0)</f>
        <v>0.193</v>
      </c>
      <c r="P138" s="10">
        <f t="array" ref="P138">VLOOKUP(A138,'HUMAN RESOURCES'!$A$2:$M$2692,10,0)</f>
        <v>0.67600000000000005</v>
      </c>
      <c r="Q138" s="10">
        <f t="array" ref="Q138">VLOOKUP(A138,'HUMAN RESOURCES'!$A$2:$M$2692,11,0)</f>
        <v>0.13100000000000001</v>
      </c>
      <c r="R138" s="10">
        <f t="array" ref="R138">VLOOKUP(A138,'HUMAN RESOURCES'!$A$2:$M$2692,12,0)</f>
        <v>20827600</v>
      </c>
      <c r="S138" s="10">
        <f t="array" ref="S138">VLOOKUP(A138,'HUMAN RESOURCES'!$A$2:$M$2692,13,0)</f>
        <v>0.88300000000000001</v>
      </c>
      <c r="T138" s="10">
        <f t="array" ref="T138">VLOOKUP(A138,TOURISM!$A$2:$F$2692,5,0)</f>
        <v>25624000000</v>
      </c>
      <c r="U138" s="10">
        <f t="array" ref="U138">VLOOKUP(A138,TOURISM!$A$2:$F$2692,6,0)</f>
        <v>20429000000</v>
      </c>
      <c r="V138" s="10">
        <f t="array" ref="V138">VLOOKUP(A138,BUSINESS!$A$2:$J$2692,5,0)</f>
        <v>0.501</v>
      </c>
      <c r="W138" s="10">
        <f t="array" ref="W138">VLOOKUP(A138,BUSINESS!$A$2:$J$2692,6,0)</f>
        <v>3</v>
      </c>
      <c r="X138" s="10">
        <f t="array" ref="X138">VLOOKUP(A138,BUSINESS!$A$2:$J$2692,7,0)</f>
        <v>0</v>
      </c>
      <c r="Y138" s="10">
        <f t="array" ref="Y138">VLOOKUP(A138,BUSINESS!$A$2:$J$2692,8,0)</f>
        <v>107</v>
      </c>
      <c r="Z138" s="10">
        <f t="array" ref="Z138">VLOOKUP(A138,BUSINESS!$A$2:$J$2692,9,0)</f>
        <v>0.69499999999999995</v>
      </c>
      <c r="AA138" s="10">
        <f t="array" ref="AA138">VLOOKUP(A138,BUSINESS!$A$2:$J$2692,10,0)</f>
        <v>1.0009999999999999</v>
      </c>
      <c r="AB138" s="12">
        <f t="shared" si="9"/>
        <v>35865.870287503123</v>
      </c>
      <c r="AC138" s="10">
        <f t="shared" si="1"/>
        <v>1.7413672242601163E-2</v>
      </c>
      <c r="AD138" s="10">
        <f t="shared" si="2"/>
        <v>5.4496437419577866E-3</v>
      </c>
      <c r="AE138" s="10">
        <f t="shared" si="3"/>
        <v>980.86193320401776</v>
      </c>
      <c r="AF138">
        <f t="shared" si="11"/>
        <v>1230.2905759665059</v>
      </c>
    </row>
    <row r="139" spans="1:32" ht="14.4">
      <c r="A139" s="7" t="str">
        <f t="shared" si="10"/>
        <v>Australia-Oceania 2008</v>
      </c>
      <c r="B139" s="7" t="s">
        <v>88</v>
      </c>
      <c r="C139" s="8" t="s">
        <v>80</v>
      </c>
      <c r="D139" s="9" t="s">
        <v>70</v>
      </c>
      <c r="E139" s="14">
        <v>8.5999999999999993E-2</v>
      </c>
      <c r="F139" s="13">
        <v>854000000000</v>
      </c>
      <c r="G139" s="14">
        <v>3956</v>
      </c>
      <c r="H139" s="14">
        <v>8.2000000000000003E-2</v>
      </c>
      <c r="I139" s="10">
        <f t="array" ref="I139">VLOOKUP(A139,ENERGY!$A$2:$F$2691,5,0)</f>
        <v>110814</v>
      </c>
      <c r="J139" s="11">
        <f t="array" ref="J139">VLOOKUP(A139,ENERGY!$A$2:$F$2691,6,0)</f>
        <v>346476</v>
      </c>
      <c r="K139" s="10">
        <f t="array" ref="K139">VLOOKUP(A139,'HUMAN RESOURCES'!$A$2:$M$2692,5,0)</f>
        <v>1.4E-2</v>
      </c>
      <c r="L139" s="11">
        <f t="array" ref="L139">VLOOKUP(A139,'HUMAN RESOURCES'!$A$2:$M$2692,6,0)</f>
        <v>4.0000000000000001E-3</v>
      </c>
      <c r="M139" s="10">
        <f t="array" ref="M139">VLOOKUP(A139,'HUMAN RESOURCES'!$A$2:$M$2692,7,0)</f>
        <v>84</v>
      </c>
      <c r="N139" s="10">
        <f t="array" ref="N139">VLOOKUP(A139,'HUMAN RESOURCES'!$A$2:$M$2692,8,0)</f>
        <v>79</v>
      </c>
      <c r="O139" s="10">
        <f t="array" ref="O139">VLOOKUP(A139,'HUMAN RESOURCES'!$A$2:$M$2692,9,0)</f>
        <v>0.192</v>
      </c>
      <c r="P139" s="10">
        <f t="array" ref="P139">VLOOKUP(A139,'HUMAN RESOURCES'!$A$2:$M$2692,10,0)</f>
        <v>0.67700000000000005</v>
      </c>
      <c r="Q139" s="10">
        <f t="array" ref="Q139">VLOOKUP(A139,'HUMAN RESOURCES'!$A$2:$M$2692,11,0)</f>
        <v>0.13200000000000001</v>
      </c>
      <c r="R139" s="10">
        <f t="array" ref="R139">VLOOKUP(A139,'HUMAN RESOURCES'!$A$2:$M$2692,12,0)</f>
        <v>21249200</v>
      </c>
      <c r="S139" s="10">
        <f t="array" ref="S139">VLOOKUP(A139,'HUMAN RESOURCES'!$A$2:$M$2692,13,0)</f>
        <v>0.88400000000000001</v>
      </c>
      <c r="T139" s="10">
        <f t="array" ref="T139">VLOOKUP(A139,TOURISM!$A$2:$F$2692,5,0)</f>
        <v>28306000000</v>
      </c>
      <c r="U139" s="10">
        <f t="array" ref="U139">VLOOKUP(A139,TOURISM!$A$2:$F$2692,6,0)</f>
        <v>24689000000</v>
      </c>
      <c r="V139" s="10">
        <f t="array" ref="V139">VLOOKUP(A139,BUSINESS!$A$2:$J$2692,5,0)</f>
        <v>0.499</v>
      </c>
      <c r="W139" s="10">
        <f t="array" ref="W139">VLOOKUP(A139,BUSINESS!$A$2:$J$2692,6,0)</f>
        <v>3</v>
      </c>
      <c r="X139" s="10">
        <f t="array" ref="X139">VLOOKUP(A139,BUSINESS!$A$2:$J$2692,7,0)</f>
        <v>0</v>
      </c>
      <c r="Y139" s="10">
        <f t="array" ref="Y139">VLOOKUP(A139,BUSINESS!$A$2:$J$2692,8,0)</f>
        <v>107</v>
      </c>
      <c r="Z139" s="10">
        <f t="array" ref="Z139">VLOOKUP(A139,BUSINESS!$A$2:$J$2692,9,0)</f>
        <v>0.71699999999999997</v>
      </c>
      <c r="AA139" s="10">
        <f t="array" ref="AA139">VLOOKUP(A139,BUSINESS!$A$2:$J$2692,10,0)</f>
        <v>1.022</v>
      </c>
      <c r="AB139" s="12">
        <f t="shared" si="9"/>
        <v>40189.748319936749</v>
      </c>
      <c r="AC139" s="10">
        <f t="shared" si="1"/>
        <v>1.6305366790279163E-2</v>
      </c>
      <c r="AD139" s="10">
        <f t="shared" si="2"/>
        <v>5.2149727989759618E-3</v>
      </c>
      <c r="AE139" s="10">
        <f t="shared" si="3"/>
        <v>1161.8790354460402</v>
      </c>
      <c r="AF139">
        <f t="shared" si="11"/>
        <v>1332.0972083654915</v>
      </c>
    </row>
    <row r="140" spans="1:32" ht="14.4">
      <c r="A140" s="7" t="str">
        <f t="shared" si="10"/>
        <v>Australia-Oceania 2009</v>
      </c>
      <c r="B140" s="7" t="s">
        <v>88</v>
      </c>
      <c r="C140" s="8" t="s">
        <v>80</v>
      </c>
      <c r="D140" s="9" t="s">
        <v>71</v>
      </c>
      <c r="E140" s="14">
        <v>8.7999999999999995E-2</v>
      </c>
      <c r="F140" s="13">
        <v>1060000000000</v>
      </c>
      <c r="G140" s="14">
        <v>4237</v>
      </c>
      <c r="H140" s="14">
        <v>8.8999999999999996E-2</v>
      </c>
      <c r="I140" s="10">
        <f t="array" ref="I140">VLOOKUP(A140,ENERGY!$A$2:$F$2691,5,0)</f>
        <v>115020</v>
      </c>
      <c r="J140" s="11">
        <f t="array" ref="J140">VLOOKUP(A140,ENERGY!$A$2:$F$2691,6,0)</f>
        <v>371214</v>
      </c>
      <c r="K140" s="10">
        <f t="array" ref="K140">VLOOKUP(A140,'HUMAN RESOURCES'!$A$2:$M$2692,5,0)</f>
        <v>1.4E-2</v>
      </c>
      <c r="L140" s="11">
        <f t="array" ref="L140">VLOOKUP(A140,'HUMAN RESOURCES'!$A$2:$M$2692,6,0)</f>
        <v>4.0000000000000001E-3</v>
      </c>
      <c r="M140" s="10">
        <f t="array" ref="M140">VLOOKUP(A140,'HUMAN RESOURCES'!$A$2:$M$2692,7,0)</f>
        <v>84</v>
      </c>
      <c r="N140" s="10">
        <f t="array" ref="N140">VLOOKUP(A140,'HUMAN RESOURCES'!$A$2:$M$2692,8,0)</f>
        <v>79</v>
      </c>
      <c r="O140" s="10">
        <f t="array" ref="O140">VLOOKUP(A140,'HUMAN RESOURCES'!$A$2:$M$2692,9,0)</f>
        <v>0.19</v>
      </c>
      <c r="P140" s="10">
        <f t="array" ref="P140">VLOOKUP(A140,'HUMAN RESOURCES'!$A$2:$M$2692,10,0)</f>
        <v>0.67700000000000005</v>
      </c>
      <c r="Q140" s="10">
        <f t="array" ref="Q140">VLOOKUP(A140,'HUMAN RESOURCES'!$A$2:$M$2692,11,0)</f>
        <v>0.13300000000000001</v>
      </c>
      <c r="R140" s="10">
        <f t="array" ref="R140">VLOOKUP(A140,'HUMAN RESOURCES'!$A$2:$M$2692,12,0)</f>
        <v>21691700</v>
      </c>
      <c r="S140" s="10">
        <f t="array" ref="S140">VLOOKUP(A140,'HUMAN RESOURCES'!$A$2:$M$2692,13,0)</f>
        <v>0.88600000000000001</v>
      </c>
      <c r="T140" s="10">
        <f t="array" ref="T140">VLOOKUP(A140,TOURISM!$A$2:$F$2692,5,0)</f>
        <v>28022000000</v>
      </c>
      <c r="U140" s="10">
        <f t="array" ref="U140">VLOOKUP(A140,TOURISM!$A$2:$F$2692,6,0)</f>
        <v>21891000000</v>
      </c>
      <c r="V140" s="10">
        <f t="array" ref="V140">VLOOKUP(A140,BUSINESS!$A$2:$J$2692,5,0)</f>
        <v>0.47599999999999998</v>
      </c>
      <c r="W140" s="10">
        <f t="array" ref="W140">VLOOKUP(A140,BUSINESS!$A$2:$J$2692,6,0)</f>
        <v>3</v>
      </c>
      <c r="X140" s="10">
        <f t="array" ref="X140">VLOOKUP(A140,BUSINESS!$A$2:$J$2692,7,0)</f>
        <v>0</v>
      </c>
      <c r="Y140" s="10">
        <f t="array" ref="Y140">VLOOKUP(A140,BUSINESS!$A$2:$J$2692,8,0)</f>
        <v>107</v>
      </c>
      <c r="Z140" s="10">
        <f t="array" ref="Z140">VLOOKUP(A140,BUSINESS!$A$2:$J$2692,9,0)</f>
        <v>0.74299999999999999</v>
      </c>
      <c r="AA140" s="10">
        <f t="array" ref="AA140">VLOOKUP(A140,BUSINESS!$A$2:$J$2692,10,0)</f>
        <v>1.0069999999999999</v>
      </c>
      <c r="AB140" s="12">
        <f t="shared" si="9"/>
        <v>48866.617185375049</v>
      </c>
      <c r="AC140" s="10">
        <f t="shared" si="1"/>
        <v>1.7113181539482842E-2</v>
      </c>
      <c r="AD140" s="10">
        <f t="shared" si="2"/>
        <v>5.3024889704356964E-3</v>
      </c>
      <c r="AE140" s="10">
        <f t="shared" si="3"/>
        <v>1009.1878460424955</v>
      </c>
      <c r="AF140">
        <f t="shared" si="11"/>
        <v>1291.8305158194148</v>
      </c>
    </row>
    <row r="141" spans="1:32" ht="14.4">
      <c r="A141" s="7" t="str">
        <f t="shared" si="10"/>
        <v>Australia-Oceania 2010</v>
      </c>
      <c r="B141" s="7" t="s">
        <v>88</v>
      </c>
      <c r="C141" s="8" t="s">
        <v>80</v>
      </c>
      <c r="D141" s="9" t="s">
        <v>72</v>
      </c>
      <c r="E141" s="14">
        <v>0.09</v>
      </c>
      <c r="F141" s="13">
        <v>927000000000</v>
      </c>
      <c r="G141" s="14">
        <v>4118</v>
      </c>
      <c r="H141" s="14">
        <v>0.06</v>
      </c>
      <c r="I141" s="10">
        <v>115020</v>
      </c>
      <c r="J141" s="11">
        <v>371214</v>
      </c>
      <c r="K141" s="10">
        <f t="array" ref="K141">VLOOKUP(A141,'HUMAN RESOURCES'!$A$2:$M$2692,5,0)</f>
        <v>1.4E-2</v>
      </c>
      <c r="L141" s="11">
        <f t="array" ref="L141">VLOOKUP(A141,'HUMAN RESOURCES'!$A$2:$M$2692,6,0)</f>
        <v>4.0000000000000001E-3</v>
      </c>
      <c r="M141" s="10">
        <f t="array" ref="M141">VLOOKUP(A141,'HUMAN RESOURCES'!$A$2:$M$2692,7,0)</f>
        <v>84</v>
      </c>
      <c r="N141" s="10">
        <f t="array" ref="N141">VLOOKUP(A141,'HUMAN RESOURCES'!$A$2:$M$2692,8,0)</f>
        <v>80</v>
      </c>
      <c r="O141" s="10">
        <f t="array" ref="O141">VLOOKUP(A141,'HUMAN RESOURCES'!$A$2:$M$2692,9,0)</f>
        <v>0.189</v>
      </c>
      <c r="P141" s="10">
        <f t="array" ref="P141">VLOOKUP(A141,'HUMAN RESOURCES'!$A$2:$M$2692,10,0)</f>
        <v>0.67600000000000005</v>
      </c>
      <c r="Q141" s="10">
        <f t="array" ref="Q141">VLOOKUP(A141,'HUMAN RESOURCES'!$A$2:$M$2692,11,0)</f>
        <v>0.13400000000000001</v>
      </c>
      <c r="R141" s="10">
        <f t="array" ref="R141">VLOOKUP(A141,'HUMAN RESOURCES'!$A$2:$M$2692,12,0)</f>
        <v>22031800</v>
      </c>
      <c r="S141" s="10">
        <f t="array" ref="S141">VLOOKUP(A141,'HUMAN RESOURCES'!$A$2:$M$2692,13,0)</f>
        <v>0.88700000000000001</v>
      </c>
      <c r="T141" s="10">
        <f t="array" ref="T141">VLOOKUP(A141,TOURISM!$A$2:$F$2692,5,0)</f>
        <v>32336000000</v>
      </c>
      <c r="U141" s="10">
        <f t="array" ref="U141">VLOOKUP(A141,TOURISM!$A$2:$F$2692,6,0)</f>
        <v>27534000000</v>
      </c>
      <c r="V141" s="10">
        <f t="array" ref="V141">VLOOKUP(A141,BUSINESS!$A$2:$J$2692,5,0)</f>
        <v>0.47499999999999998</v>
      </c>
      <c r="W141" s="10">
        <f t="array" ref="W141">VLOOKUP(A141,BUSINESS!$A$2:$J$2692,6,0)</f>
        <v>3</v>
      </c>
      <c r="X141" s="10">
        <f t="array" ref="X141">VLOOKUP(A141,BUSINESS!$A$2:$J$2692,7,0)</f>
        <v>0</v>
      </c>
      <c r="Y141" s="10">
        <f t="array" ref="Y141">VLOOKUP(A141,BUSINESS!$A$2:$J$2692,8,0)</f>
        <v>109</v>
      </c>
      <c r="Z141" s="10">
        <f t="array" ref="Z141">VLOOKUP(A141,BUSINESS!$A$2:$J$2692,9,0)</f>
        <v>0.76</v>
      </c>
      <c r="AA141" s="10">
        <f t="array" ref="AA141">VLOOKUP(A141,BUSINESS!$A$2:$J$2692,10,0)</f>
        <v>1.004</v>
      </c>
      <c r="AB141" s="12">
        <f t="shared" si="9"/>
        <v>42075.545348087762</v>
      </c>
      <c r="AC141" s="10">
        <f t="shared" si="1"/>
        <v>1.684900915948765E-2</v>
      </c>
      <c r="AD141" s="10">
        <f t="shared" si="2"/>
        <v>5.2206356266850645E-3</v>
      </c>
      <c r="AE141" s="10">
        <f t="shared" si="3"/>
        <v>1249.7390136076035</v>
      </c>
      <c r="AF141">
        <f t="shared" si="11"/>
        <v>1467.6966929619914</v>
      </c>
    </row>
    <row r="142" spans="1:32" ht="14.4">
      <c r="A142" s="7" t="str">
        <f t="shared" si="10"/>
        <v>Australia-Oceania 2011</v>
      </c>
      <c r="B142" s="7" t="s">
        <v>88</v>
      </c>
      <c r="C142" s="8" t="s">
        <v>80</v>
      </c>
      <c r="D142" s="9" t="s">
        <v>73</v>
      </c>
      <c r="E142" s="14">
        <v>8.8999999999999996E-2</v>
      </c>
      <c r="F142" s="13">
        <v>1140000000000</v>
      </c>
      <c r="G142" s="14">
        <v>5138</v>
      </c>
      <c r="H142" s="14">
        <v>7.2999999999999995E-2</v>
      </c>
      <c r="I142" s="10">
        <f t="array" ref="I142">VLOOKUP(A142,ENERGY!$A$2:$F$2691,5,0)</f>
        <v>105751</v>
      </c>
      <c r="J142" s="11">
        <f t="array" ref="J142">VLOOKUP(A142,ENERGY!$A$2:$F$2691,6,0)</f>
        <v>324860</v>
      </c>
      <c r="K142" s="10">
        <f t="array" ref="K142">VLOOKUP(A142,'HUMAN RESOURCES'!$A$2:$M$2692,5,0)</f>
        <v>1.4E-2</v>
      </c>
      <c r="L142" s="11">
        <f t="array" ref="L142">VLOOKUP(A142,'HUMAN RESOURCES'!$A$2:$M$2692,6,0)</f>
        <v>4.0000000000000001E-3</v>
      </c>
      <c r="M142" s="10">
        <f t="array" ref="M142">VLOOKUP(A142,'HUMAN RESOURCES'!$A$2:$M$2692,7,0)</f>
        <v>84</v>
      </c>
      <c r="N142" s="10">
        <f t="array" ref="N142">VLOOKUP(A142,'HUMAN RESOURCES'!$A$2:$M$2692,8,0)</f>
        <v>80</v>
      </c>
      <c r="O142" s="10">
        <f t="array" ref="O142">VLOOKUP(A142,'HUMAN RESOURCES'!$A$2:$M$2692,9,0)</f>
        <v>0.189</v>
      </c>
      <c r="P142" s="10">
        <f t="array" ref="P142">VLOOKUP(A142,'HUMAN RESOURCES'!$A$2:$M$2692,10,0)</f>
        <v>0.67400000000000004</v>
      </c>
      <c r="Q142" s="10">
        <f t="array" ref="Q142">VLOOKUP(A142,'HUMAN RESOURCES'!$A$2:$M$2692,11,0)</f>
        <v>0.13700000000000001</v>
      </c>
      <c r="R142" s="10">
        <f t="array" ref="R142">VLOOKUP(A142,'HUMAN RESOURCES'!$A$2:$M$2692,12,0)</f>
        <v>22340000</v>
      </c>
      <c r="S142" s="10">
        <f t="array" ref="S142">VLOOKUP(A142,'HUMAN RESOURCES'!$A$2:$M$2692,13,0)</f>
        <v>0.88900000000000001</v>
      </c>
      <c r="T142" s="10">
        <f t="array" ref="T142">VLOOKUP(A142,TOURISM!$A$2:$F$2692,5,0)</f>
        <v>34207000000</v>
      </c>
      <c r="U142" s="10">
        <f t="array" ref="U142">VLOOKUP(A142,TOURISM!$A$2:$F$2692,6,0)</f>
        <v>33328000000</v>
      </c>
      <c r="V142" s="10">
        <f t="array" ref="V142">VLOOKUP(A142,BUSINESS!$A$2:$J$2692,5,0)</f>
        <v>0.47299999999999998</v>
      </c>
      <c r="W142" s="10">
        <f t="array" ref="W142">VLOOKUP(A142,BUSINESS!$A$2:$J$2692,6,0)</f>
        <v>3</v>
      </c>
      <c r="X142" s="10">
        <f t="array" ref="X142">VLOOKUP(A142,BUSINESS!$A$2:$J$2692,7,0)</f>
        <v>0</v>
      </c>
      <c r="Y142" s="10">
        <f t="array" ref="Y142">VLOOKUP(A142,BUSINESS!$A$2:$J$2692,8,0)</f>
        <v>109</v>
      </c>
      <c r="Z142" s="10">
        <f t="array" ref="Z142">VLOOKUP(A142,BUSINESS!$A$2:$J$2692,9,0)</f>
        <v>0.79500000000000004</v>
      </c>
      <c r="AA142" s="10">
        <f t="array" ref="AA142">VLOOKUP(A142,BUSINESS!$A$2:$J$2692,10,0)</f>
        <v>1.046</v>
      </c>
      <c r="AB142" s="12">
        <f t="shared" si="9"/>
        <v>51029.543419874666</v>
      </c>
      <c r="AC142" s="10">
        <f t="shared" si="1"/>
        <v>1.4541629364368844E-2</v>
      </c>
      <c r="AD142" s="10">
        <f t="shared" si="2"/>
        <v>4.7337063563115487E-3</v>
      </c>
      <c r="AE142" s="10">
        <f t="shared" si="3"/>
        <v>1491.8531781557745</v>
      </c>
      <c r="AF142">
        <f t="shared" si="11"/>
        <v>1531.1996418979409</v>
      </c>
    </row>
    <row r="143" spans="1:32" ht="14.4">
      <c r="A143" s="7" t="str">
        <f t="shared" si="10"/>
        <v>Australia-Oceania 2012</v>
      </c>
      <c r="B143" s="7" t="s">
        <v>88</v>
      </c>
      <c r="C143" s="8" t="s">
        <v>80</v>
      </c>
      <c r="D143" s="9" t="s">
        <v>74</v>
      </c>
      <c r="E143" s="14">
        <v>9.1999999999999998E-2</v>
      </c>
      <c r="F143" s="13">
        <v>1390000000000</v>
      </c>
      <c r="G143" s="14">
        <v>6114</v>
      </c>
      <c r="H143" s="14">
        <v>7.6999999999999999E-2</v>
      </c>
      <c r="I143" s="10">
        <f t="array" ref="I143">VLOOKUP(A143,ENERGY!$A$2:$F$2691,5,0)</f>
        <v>112696</v>
      </c>
      <c r="J143" s="11">
        <f t="array" ref="J143">VLOOKUP(A143,ENERGY!$A$2:$F$2691,6,0)</f>
        <v>348757</v>
      </c>
      <c r="K143" s="10">
        <f t="array" ref="K143">VLOOKUP(A143,'HUMAN RESOURCES'!$A$2:$M$2692,5,0)</f>
        <v>1.4E-2</v>
      </c>
      <c r="L143" s="11">
        <f t="array" ref="L143">VLOOKUP(A143,'HUMAN RESOURCES'!$A$2:$M$2692,6,0)</f>
        <v>4.0000000000000001E-3</v>
      </c>
      <c r="M143" s="10">
        <f t="array" ref="M143">VLOOKUP(A143,'HUMAN RESOURCES'!$A$2:$M$2692,7,0)</f>
        <v>84</v>
      </c>
      <c r="N143" s="10">
        <f t="array" ref="N143">VLOOKUP(A143,'HUMAN RESOURCES'!$A$2:$M$2692,8,0)</f>
        <v>80</v>
      </c>
      <c r="O143" s="10">
        <f t="array" ref="O143">VLOOKUP(A143,'HUMAN RESOURCES'!$A$2:$M$2692,9,0)</f>
        <v>0.189</v>
      </c>
      <c r="P143" s="10">
        <f t="array" ref="P143">VLOOKUP(A143,'HUMAN RESOURCES'!$A$2:$M$2692,10,0)</f>
        <v>0.67100000000000004</v>
      </c>
      <c r="Q143" s="10">
        <f t="array" ref="Q143">VLOOKUP(A143,'HUMAN RESOURCES'!$A$2:$M$2692,11,0)</f>
        <v>0.14000000000000001</v>
      </c>
      <c r="R143" s="10">
        <f t="array" ref="R143">VLOOKUP(A143,'HUMAN RESOURCES'!$A$2:$M$2692,12,0)</f>
        <v>22723900</v>
      </c>
      <c r="S143" s="10">
        <f t="array" ref="S143">VLOOKUP(A143,'HUMAN RESOURCES'!$A$2:$M$2692,13,0)</f>
        <v>0.89</v>
      </c>
      <c r="T143" s="10">
        <f t="array" ref="T143">VLOOKUP(A143,TOURISM!$A$2:$F$2692,5,0)</f>
        <v>34130000000</v>
      </c>
      <c r="U143" s="10">
        <f t="array" ref="U143">VLOOKUP(A143,TOURISM!$A$2:$F$2692,6,0)</f>
        <v>34704000000</v>
      </c>
      <c r="V143" s="10">
        <f t="array" ref="V143">VLOOKUP(A143,BUSINESS!$A$2:$J$2692,5,0)</f>
        <v>0.47199999999999998</v>
      </c>
      <c r="W143" s="10">
        <f t="array" ref="W143">VLOOKUP(A143,BUSINESS!$A$2:$J$2692,6,0)</f>
        <v>3</v>
      </c>
      <c r="X143" s="10">
        <f t="array" ref="X143">VLOOKUP(A143,BUSINESS!$A$2:$J$2692,7,0)</f>
        <v>10</v>
      </c>
      <c r="Y143" s="10">
        <f t="array" ref="Y143">VLOOKUP(A143,BUSINESS!$A$2:$J$2692,8,0)</f>
        <v>109</v>
      </c>
      <c r="Z143" s="10">
        <f t="array" ref="Z143">VLOOKUP(A143,BUSINESS!$A$2:$J$2692,9,0)</f>
        <v>0.79</v>
      </c>
      <c r="AA143" s="10">
        <f t="array" ref="AA143">VLOOKUP(A143,BUSINESS!$A$2:$J$2692,10,0)</f>
        <v>1.056</v>
      </c>
      <c r="AB143" s="12">
        <f t="shared" si="9"/>
        <v>61169.077491099677</v>
      </c>
      <c r="AC143" s="10">
        <f t="shared" si="1"/>
        <v>1.5347585581700324E-2</v>
      </c>
      <c r="AD143" s="10">
        <f t="shared" si="2"/>
        <v>4.9593599690194029E-3</v>
      </c>
      <c r="AE143" s="10">
        <f t="shared" si="3"/>
        <v>1527.2026368713116</v>
      </c>
      <c r="AF143">
        <f t="shared" si="11"/>
        <v>1501.9428883246273</v>
      </c>
    </row>
    <row r="144" spans="1:32" ht="14.4">
      <c r="A144" s="7" t="str">
        <f t="shared" si="10"/>
        <v>Australia-Oceania 2000</v>
      </c>
      <c r="B144" s="7" t="s">
        <v>88</v>
      </c>
      <c r="C144" s="8" t="s">
        <v>80</v>
      </c>
      <c r="D144" s="9" t="s">
        <v>62</v>
      </c>
      <c r="E144" s="14">
        <v>9.0999999999999998E-2</v>
      </c>
      <c r="F144" s="13">
        <v>1530000000000</v>
      </c>
      <c r="G144" s="14">
        <v>6140</v>
      </c>
      <c r="H144" s="14">
        <v>7.0000000000000007E-2</v>
      </c>
      <c r="I144" s="10">
        <f t="array" ref="I144">VLOOKUP(A144,ENERGY!$A$2:$F$2691,5,0)</f>
        <v>133681</v>
      </c>
      <c r="J144" s="11">
        <f t="array" ref="J144">VLOOKUP(A144,ENERGY!$A$2:$F$2691,6,0)</f>
        <v>0</v>
      </c>
      <c r="K144" s="10">
        <f t="array" ref="K144">VLOOKUP(A144,'HUMAN RESOURCES'!$A$2:$M$2692,5,0)</f>
        <v>1.2999999999999999E-2</v>
      </c>
      <c r="L144" s="11">
        <f t="array" ref="L144">VLOOKUP(A144,'HUMAN RESOURCES'!$A$2:$M$2692,6,0)</f>
        <v>5.0000000000000001E-3</v>
      </c>
      <c r="M144" s="10">
        <f t="array" ref="M144">VLOOKUP(A144,'HUMAN RESOURCES'!$A$2:$M$2692,7,0)</f>
        <v>82</v>
      </c>
      <c r="N144" s="10">
        <f t="array" ref="N144">VLOOKUP(A144,'HUMAN RESOURCES'!$A$2:$M$2692,8,0)</f>
        <v>77</v>
      </c>
      <c r="O144" s="10">
        <f t="array" ref="O144">VLOOKUP(A144,'HUMAN RESOURCES'!$A$2:$M$2692,9,0)</f>
        <v>0.20699999999999999</v>
      </c>
      <c r="P144" s="10">
        <f t="array" ref="P144">VLOOKUP(A144,'HUMAN RESOURCES'!$A$2:$M$2692,10,0)</f>
        <v>0.66900000000000004</v>
      </c>
      <c r="Q144" s="10">
        <f t="array" ref="Q144">VLOOKUP(A144,'HUMAN RESOURCES'!$A$2:$M$2692,11,0)</f>
        <v>0.124</v>
      </c>
      <c r="R144" s="10">
        <f t="array" ref="R144">VLOOKUP(A144,'HUMAN RESOURCES'!$A$2:$M$2692,12,0)</f>
        <v>19153000</v>
      </c>
      <c r="S144" s="10">
        <f t="array" ref="S144">VLOOKUP(A144,'HUMAN RESOURCES'!$A$2:$M$2692,13,0)</f>
        <v>0.872</v>
      </c>
      <c r="T144" s="10">
        <f t="array" ref="T144">VLOOKUP(A144,TOURISM!$A$2:$F$2692,5,0)</f>
        <v>13016000000</v>
      </c>
      <c r="U144" s="10">
        <f t="array" ref="U144">VLOOKUP(A144,TOURISM!$A$2:$F$2692,6,0)</f>
        <v>8780000000</v>
      </c>
      <c r="V144" s="10">
        <f t="array" ref="V144">VLOOKUP(A144,BUSINESS!$A$2:$J$2692,5,0)</f>
        <v>0</v>
      </c>
      <c r="W144" s="10">
        <f t="array" ref="W144">VLOOKUP(A144,BUSINESS!$A$2:$J$2692,6,0)</f>
        <v>0</v>
      </c>
      <c r="X144" s="10">
        <f t="array" ref="X144">VLOOKUP(A144,BUSINESS!$A$2:$J$2692,7,0)</f>
        <v>0</v>
      </c>
      <c r="Y144" s="10">
        <f t="array" ref="Y144">VLOOKUP(A144,BUSINESS!$A$2:$J$2692,8,0)</f>
        <v>0</v>
      </c>
      <c r="Z144" s="10">
        <f t="array" ref="Z144">VLOOKUP(A144,BUSINESS!$A$2:$J$2692,9,0)</f>
        <v>0.46800000000000003</v>
      </c>
      <c r="AA144" s="10">
        <f t="array" ref="AA144">VLOOKUP(A144,BUSINESS!$A$2:$J$2692,10,0)</f>
        <v>0.44500000000000001</v>
      </c>
      <c r="AB144" s="12">
        <f t="shared" si="9"/>
        <v>79883.047042238817</v>
      </c>
      <c r="AC144" s="10">
        <f t="shared" si="1"/>
        <v>0</v>
      </c>
      <c r="AD144" s="10">
        <f t="shared" si="2"/>
        <v>6.9796376546755077E-3</v>
      </c>
      <c r="AE144" s="10">
        <f t="shared" si="3"/>
        <v>458.41382551036389</v>
      </c>
      <c r="AF144">
        <f t="shared" si="11"/>
        <v>679.58022241946435</v>
      </c>
    </row>
    <row r="145" spans="1:32" ht="14.4">
      <c r="A145" s="7" t="str">
        <f t="shared" si="10"/>
        <v>Austria-Europe 2001</v>
      </c>
      <c r="B145" s="7" t="s">
        <v>89</v>
      </c>
      <c r="C145" s="8" t="s">
        <v>76</v>
      </c>
      <c r="D145" s="9" t="s">
        <v>63</v>
      </c>
      <c r="E145" s="14">
        <v>0.1</v>
      </c>
      <c r="F145" s="13">
        <v>192000000000</v>
      </c>
      <c r="G145" s="14">
        <v>2403</v>
      </c>
      <c r="H145" s="8"/>
      <c r="I145" s="10">
        <f t="array" ref="I145">VLOOKUP(A145,ENERGY!$A$2:$F$2691,5,0)</f>
        <v>33019</v>
      </c>
      <c r="J145" s="11">
        <f t="array" ref="J145">VLOOKUP(A145,ENERGY!$A$2:$F$2691,6,0)</f>
        <v>0</v>
      </c>
      <c r="K145" s="10">
        <f t="array" ref="K145">VLOOKUP(A145,'HUMAN RESOURCES'!$A$2:$M$2692,5,0)</f>
        <v>8.9999999999999993E-3</v>
      </c>
      <c r="L145" s="11">
        <f t="array" ref="L145">VLOOKUP(A145,'HUMAN RESOURCES'!$A$2:$M$2692,6,0)</f>
        <v>5.0000000000000001E-3</v>
      </c>
      <c r="M145" s="10">
        <f t="array" ref="M145">VLOOKUP(A145,'HUMAN RESOURCES'!$A$2:$M$2692,7,0)</f>
        <v>82</v>
      </c>
      <c r="N145" s="10">
        <f t="array" ref="N145">VLOOKUP(A145,'HUMAN RESOURCES'!$A$2:$M$2692,8,0)</f>
        <v>76</v>
      </c>
      <c r="O145" s="10">
        <f t="array" ref="O145">VLOOKUP(A145,'HUMAN RESOURCES'!$A$2:$M$2692,9,0)</f>
        <v>0.16800000000000001</v>
      </c>
      <c r="P145" s="10">
        <f t="array" ref="P145">VLOOKUP(A145,'HUMAN RESOURCES'!$A$2:$M$2692,10,0)</f>
        <v>0.67600000000000005</v>
      </c>
      <c r="Q145" s="10">
        <f t="array" ref="Q145">VLOOKUP(A145,'HUMAN RESOURCES'!$A$2:$M$2692,11,0)</f>
        <v>0.156</v>
      </c>
      <c r="R145" s="10">
        <f t="array" ref="R145">VLOOKUP(A145,'HUMAN RESOURCES'!$A$2:$M$2692,12,0)</f>
        <v>8042293</v>
      </c>
      <c r="S145" s="10">
        <f t="array" ref="S145">VLOOKUP(A145,'HUMAN RESOURCES'!$A$2:$M$2692,13,0)</f>
        <v>0.65800000000000003</v>
      </c>
      <c r="T145" s="10">
        <f t="array" ref="T145">VLOOKUP(A145,TOURISM!$A$2:$F$2692,5,0)</f>
        <v>11511000000</v>
      </c>
      <c r="U145" s="10">
        <f t="array" ref="U145">VLOOKUP(A145,TOURISM!$A$2:$F$2692,6,0)</f>
        <v>7408000000</v>
      </c>
      <c r="V145" s="10">
        <f t="array" ref="V145">VLOOKUP(A145,BUSINESS!$A$2:$J$2692,5,0)</f>
        <v>0</v>
      </c>
      <c r="W145" s="10">
        <f t="array" ref="W145">VLOOKUP(A145,BUSINESS!$A$2:$J$2692,6,0)</f>
        <v>0</v>
      </c>
      <c r="X145" s="10">
        <f t="array" ref="X145">VLOOKUP(A145,BUSINESS!$A$2:$J$2692,7,0)</f>
        <v>0</v>
      </c>
      <c r="Y145" s="10">
        <f t="array" ref="Y145">VLOOKUP(A145,BUSINESS!$A$2:$J$2692,8,0)</f>
        <v>0</v>
      </c>
      <c r="Z145" s="10">
        <f t="array" ref="Z145">VLOOKUP(A145,BUSINESS!$A$2:$J$2692,9,0)</f>
        <v>0.39200000000000002</v>
      </c>
      <c r="AA145" s="10">
        <f t="array" ref="AA145">VLOOKUP(A145,BUSINESS!$A$2:$J$2692,10,0)</f>
        <v>0.81299999999999994</v>
      </c>
      <c r="AB145" s="12">
        <f t="shared" si="9"/>
        <v>23873.788234275969</v>
      </c>
      <c r="AC145" s="10">
        <f t="shared" si="1"/>
        <v>0</v>
      </c>
      <c r="AD145" s="10">
        <f t="shared" si="2"/>
        <v>4.105669863060199E-3</v>
      </c>
      <c r="AE145" s="10">
        <f t="shared" si="3"/>
        <v>921.13032937248124</v>
      </c>
      <c r="AF145">
        <f t="shared" si="11"/>
        <v>1431.3082102330766</v>
      </c>
    </row>
    <row r="146" spans="1:32" ht="14.4">
      <c r="A146" s="7" t="str">
        <f t="shared" si="10"/>
        <v>Austria-Europe 2002</v>
      </c>
      <c r="B146" s="7" t="s">
        <v>89</v>
      </c>
      <c r="C146" s="8" t="s">
        <v>76</v>
      </c>
      <c r="D146" s="9" t="s">
        <v>64</v>
      </c>
      <c r="E146" s="14">
        <v>0.10100000000000001</v>
      </c>
      <c r="F146" s="13">
        <v>192000000000</v>
      </c>
      <c r="G146" s="14">
        <v>2406</v>
      </c>
      <c r="H146" s="8"/>
      <c r="I146" s="10">
        <f t="array" ref="I146">VLOOKUP(A146,ENERGY!$A$2:$F$2691,5,0)</f>
        <v>34228</v>
      </c>
      <c r="J146" s="11">
        <f t="array" ref="J146">VLOOKUP(A146,ENERGY!$A$2:$F$2691,6,0)</f>
        <v>66897</v>
      </c>
      <c r="K146" s="10">
        <f t="array" ref="K146">VLOOKUP(A146,'HUMAN RESOURCES'!$A$2:$M$2692,5,0)</f>
        <v>0.01</v>
      </c>
      <c r="L146" s="11">
        <f t="array" ref="L146">VLOOKUP(A146,'HUMAN RESOURCES'!$A$2:$M$2692,6,0)</f>
        <v>4.0000000000000001E-3</v>
      </c>
      <c r="M146" s="10">
        <f t="array" ref="M146">VLOOKUP(A146,'HUMAN RESOURCES'!$A$2:$M$2692,7,0)</f>
        <v>82</v>
      </c>
      <c r="N146" s="10">
        <f t="array" ref="N146">VLOOKUP(A146,'HUMAN RESOURCES'!$A$2:$M$2692,8,0)</f>
        <v>76</v>
      </c>
      <c r="O146" s="10">
        <f t="array" ref="O146">VLOOKUP(A146,'HUMAN RESOURCES'!$A$2:$M$2692,9,0)</f>
        <v>0.16700000000000001</v>
      </c>
      <c r="P146" s="10">
        <f t="array" ref="P146">VLOOKUP(A146,'HUMAN RESOURCES'!$A$2:$M$2692,10,0)</f>
        <v>0.67700000000000005</v>
      </c>
      <c r="Q146" s="10">
        <f t="array" ref="Q146">VLOOKUP(A146,'HUMAN RESOURCES'!$A$2:$M$2692,11,0)</f>
        <v>0.156</v>
      </c>
      <c r="R146" s="10">
        <f t="array" ref="R146">VLOOKUP(A146,'HUMAN RESOURCES'!$A$2:$M$2692,12,0)</f>
        <v>8081957</v>
      </c>
      <c r="S146" s="10">
        <f t="array" ref="S146">VLOOKUP(A146,'HUMAN RESOURCES'!$A$2:$M$2692,13,0)</f>
        <v>0.65800000000000003</v>
      </c>
      <c r="T146" s="10">
        <f t="array" ref="T146">VLOOKUP(A146,TOURISM!$A$2:$F$2692,5,0)</f>
        <v>12334000000</v>
      </c>
      <c r="U146" s="10">
        <f t="array" ref="U146">VLOOKUP(A146,TOURISM!$A$2:$F$2692,6,0)</f>
        <v>7743000000</v>
      </c>
      <c r="V146" s="10">
        <f t="array" ref="V146">VLOOKUP(A146,BUSINESS!$A$2:$J$2692,5,0)</f>
        <v>0</v>
      </c>
      <c r="W146" s="10">
        <f t="array" ref="W146">VLOOKUP(A146,BUSINESS!$A$2:$J$2692,6,0)</f>
        <v>0</v>
      </c>
      <c r="X146" s="10">
        <f t="array" ref="X146">VLOOKUP(A146,BUSINESS!$A$2:$J$2692,7,0)</f>
        <v>0</v>
      </c>
      <c r="Y146" s="10">
        <f t="array" ref="Y146">VLOOKUP(A146,BUSINESS!$A$2:$J$2692,8,0)</f>
        <v>0</v>
      </c>
      <c r="Z146" s="10">
        <f t="array" ref="Z146">VLOOKUP(A146,BUSINESS!$A$2:$J$2692,9,0)</f>
        <v>0.36599999999999999</v>
      </c>
      <c r="AA146" s="10">
        <f t="array" ref="AA146">VLOOKUP(A146,BUSINESS!$A$2:$J$2692,10,0)</f>
        <v>0.83199999999999996</v>
      </c>
      <c r="AB146" s="12">
        <f t="shared" si="9"/>
        <v>23756.622313135296</v>
      </c>
      <c r="AC146" s="10">
        <f t="shared" si="1"/>
        <v>8.2773268900094375E-3</v>
      </c>
      <c r="AD146" s="10">
        <f t="shared" si="2"/>
        <v>4.2351128569478903E-3</v>
      </c>
      <c r="AE146" s="10">
        <f t="shared" si="3"/>
        <v>958.0600342219094</v>
      </c>
      <c r="AF146">
        <f t="shared" si="11"/>
        <v>1526.115518803181</v>
      </c>
    </row>
    <row r="147" spans="1:32" ht="14.4">
      <c r="A147" s="7" t="str">
        <f t="shared" si="10"/>
        <v>Austria-Europe 2003</v>
      </c>
      <c r="B147" s="7" t="s">
        <v>89</v>
      </c>
      <c r="C147" s="8" t="s">
        <v>76</v>
      </c>
      <c r="D147" s="9" t="s">
        <v>65</v>
      </c>
      <c r="E147" s="14">
        <v>0.10100000000000001</v>
      </c>
      <c r="F147" s="13">
        <v>208000000000</v>
      </c>
      <c r="G147" s="14">
        <v>2599</v>
      </c>
      <c r="H147" s="8"/>
      <c r="I147" s="10">
        <f t="array" ref="I147">VLOOKUP(A147,ENERGY!$A$2:$F$2691,5,0)</f>
        <v>31963</v>
      </c>
      <c r="J147" s="11">
        <f t="array" ref="J147">VLOOKUP(A147,ENERGY!$A$2:$F$2691,6,0)</f>
        <v>62262</v>
      </c>
      <c r="K147" s="10">
        <f t="array" ref="K147">VLOOKUP(A147,'HUMAN RESOURCES'!$A$2:$M$2692,5,0)</f>
        <v>0.01</v>
      </c>
      <c r="L147" s="11">
        <f t="array" ref="L147">VLOOKUP(A147,'HUMAN RESOURCES'!$A$2:$M$2692,6,0)</f>
        <v>4.0000000000000001E-3</v>
      </c>
      <c r="M147" s="10">
        <f t="array" ref="M147">VLOOKUP(A147,'HUMAN RESOURCES'!$A$2:$M$2692,7,0)</f>
        <v>82</v>
      </c>
      <c r="N147" s="10">
        <f t="array" ref="N147">VLOOKUP(A147,'HUMAN RESOURCES'!$A$2:$M$2692,8,0)</f>
        <v>76</v>
      </c>
      <c r="O147" s="10">
        <f t="array" ref="O147">VLOOKUP(A147,'HUMAN RESOURCES'!$A$2:$M$2692,9,0)</f>
        <v>0.16500000000000001</v>
      </c>
      <c r="P147" s="10">
        <f t="array" ref="P147">VLOOKUP(A147,'HUMAN RESOURCES'!$A$2:$M$2692,10,0)</f>
        <v>0.67800000000000005</v>
      </c>
      <c r="Q147" s="10">
        <f t="array" ref="Q147">VLOOKUP(A147,'HUMAN RESOURCES'!$A$2:$M$2692,11,0)</f>
        <v>0.157</v>
      </c>
      <c r="R147" s="10">
        <f t="array" ref="R147">VLOOKUP(A147,'HUMAN RESOURCES'!$A$2:$M$2692,12,0)</f>
        <v>8121423</v>
      </c>
      <c r="S147" s="10">
        <f t="array" ref="S147">VLOOKUP(A147,'HUMAN RESOURCES'!$A$2:$M$2692,13,0)</f>
        <v>0.65800000000000003</v>
      </c>
      <c r="T147" s="10">
        <f t="array" ref="T147">VLOOKUP(A147,TOURISM!$A$2:$F$2692,5,0)</f>
        <v>15128000000</v>
      </c>
      <c r="U147" s="10">
        <f t="array" ref="U147">VLOOKUP(A147,TOURISM!$A$2:$F$2692,6,0)</f>
        <v>9761000000</v>
      </c>
      <c r="V147" s="10">
        <f t="array" ref="V147">VLOOKUP(A147,BUSINESS!$A$2:$J$2692,5,0)</f>
        <v>0</v>
      </c>
      <c r="W147" s="10">
        <f t="array" ref="W147">VLOOKUP(A147,BUSINESS!$A$2:$J$2692,6,0)</f>
        <v>25</v>
      </c>
      <c r="X147" s="10">
        <f t="array" ref="X147">VLOOKUP(A147,BUSINESS!$A$2:$J$2692,7,0)</f>
        <v>0</v>
      </c>
      <c r="Y147" s="10">
        <f t="array" ref="Y147">VLOOKUP(A147,BUSINESS!$A$2:$J$2692,8,0)</f>
        <v>0</v>
      </c>
      <c r="Z147" s="10">
        <f t="array" ref="Z147">VLOOKUP(A147,BUSINESS!$A$2:$J$2692,9,0)</f>
        <v>0.42699999999999999</v>
      </c>
      <c r="AA147" s="10">
        <f t="array" ref="AA147">VLOOKUP(A147,BUSINESS!$A$2:$J$2692,10,0)</f>
        <v>0.89300000000000002</v>
      </c>
      <c r="AB147" s="12">
        <f t="shared" si="9"/>
        <v>25611.275265430701</v>
      </c>
      <c r="AC147" s="10">
        <f t="shared" si="1"/>
        <v>7.6663904835396453E-3</v>
      </c>
      <c r="AD147" s="10">
        <f t="shared" si="2"/>
        <v>3.9356403428315459E-3</v>
      </c>
      <c r="AE147" s="10">
        <f t="shared" si="3"/>
        <v>1201.8829705089859</v>
      </c>
      <c r="AF147">
        <f t="shared" si="11"/>
        <v>1862.7277510357483</v>
      </c>
    </row>
    <row r="148" spans="1:32" ht="14.4">
      <c r="A148" s="7" t="str">
        <f t="shared" si="10"/>
        <v>Austria-Europe 2004</v>
      </c>
      <c r="B148" s="7" t="s">
        <v>89</v>
      </c>
      <c r="C148" s="8" t="s">
        <v>76</v>
      </c>
      <c r="D148" s="9" t="s">
        <v>66</v>
      </c>
      <c r="E148" s="14">
        <v>0.10299999999999999</v>
      </c>
      <c r="F148" s="13">
        <v>254000000000</v>
      </c>
      <c r="G148" s="14">
        <v>3223</v>
      </c>
      <c r="H148" s="8"/>
      <c r="I148" s="10">
        <f t="array" ref="I148">VLOOKUP(A148,ENERGY!$A$2:$F$2691,5,0)</f>
        <v>33545</v>
      </c>
      <c r="J148" s="11">
        <f t="array" ref="J148">VLOOKUP(A148,ENERGY!$A$2:$F$2691,6,0)</f>
        <v>68269</v>
      </c>
      <c r="K148" s="10">
        <f t="array" ref="K148">VLOOKUP(A148,'HUMAN RESOURCES'!$A$2:$M$2692,5,0)</f>
        <v>0.01</v>
      </c>
      <c r="L148" s="11">
        <f t="array" ref="L148">VLOOKUP(A148,'HUMAN RESOURCES'!$A$2:$M$2692,6,0)</f>
        <v>4.0000000000000001E-3</v>
      </c>
      <c r="M148" s="10">
        <f t="array" ref="M148">VLOOKUP(A148,'HUMAN RESOURCES'!$A$2:$M$2692,7,0)</f>
        <v>82</v>
      </c>
      <c r="N148" s="10">
        <f t="array" ref="N148">VLOOKUP(A148,'HUMAN RESOURCES'!$A$2:$M$2692,8,0)</f>
        <v>76</v>
      </c>
      <c r="O148" s="10">
        <f t="array" ref="O148">VLOOKUP(A148,'HUMAN RESOURCES'!$A$2:$M$2692,9,0)</f>
        <v>0.16300000000000001</v>
      </c>
      <c r="P148" s="10">
        <f t="array" ref="P148">VLOOKUP(A148,'HUMAN RESOURCES'!$A$2:$M$2692,10,0)</f>
        <v>0.67900000000000005</v>
      </c>
      <c r="Q148" s="10">
        <f t="array" ref="Q148">VLOOKUP(A148,'HUMAN RESOURCES'!$A$2:$M$2692,11,0)</f>
        <v>0.158</v>
      </c>
      <c r="R148" s="10">
        <f t="array" ref="R148">VLOOKUP(A148,'HUMAN RESOURCES'!$A$2:$M$2692,12,0)</f>
        <v>8171966</v>
      </c>
      <c r="S148" s="10">
        <f t="array" ref="S148">VLOOKUP(A148,'HUMAN RESOURCES'!$A$2:$M$2692,13,0)</f>
        <v>0.65800000000000003</v>
      </c>
      <c r="T148" s="10">
        <f t="array" ref="T148">VLOOKUP(A148,TOURISM!$A$2:$F$2692,5,0)</f>
        <v>17251000000</v>
      </c>
      <c r="U148" s="10">
        <f t="array" ref="U148">VLOOKUP(A148,TOURISM!$A$2:$F$2692,6,0)</f>
        <v>10812000000</v>
      </c>
      <c r="V148" s="10">
        <f t="array" ref="V148">VLOOKUP(A148,BUSINESS!$A$2:$J$2692,5,0)</f>
        <v>0</v>
      </c>
      <c r="W148" s="10">
        <f t="array" ref="W148">VLOOKUP(A148,BUSINESS!$A$2:$J$2692,6,0)</f>
        <v>25</v>
      </c>
      <c r="X148" s="10">
        <f t="array" ref="X148">VLOOKUP(A148,BUSINESS!$A$2:$J$2692,7,0)</f>
        <v>0</v>
      </c>
      <c r="Y148" s="10">
        <f t="array" ref="Y148">VLOOKUP(A148,BUSINESS!$A$2:$J$2692,8,0)</f>
        <v>0</v>
      </c>
      <c r="Z148" s="10">
        <f t="array" ref="Z148">VLOOKUP(A148,BUSINESS!$A$2:$J$2692,9,0)</f>
        <v>0.54300000000000004</v>
      </c>
      <c r="AA148" s="10">
        <f t="array" ref="AA148">VLOOKUP(A148,BUSINESS!$A$2:$J$2692,10,0)</f>
        <v>0.97499999999999998</v>
      </c>
      <c r="AB148" s="12">
        <f t="shared" si="9"/>
        <v>31081.871853113436</v>
      </c>
      <c r="AC148" s="10">
        <f t="shared" si="1"/>
        <v>8.3540484627566969E-3</v>
      </c>
      <c r="AD148" s="10">
        <f t="shared" si="2"/>
        <v>4.104887367372796E-3</v>
      </c>
      <c r="AE148" s="10">
        <f t="shared" si="3"/>
        <v>1323.0598365191436</v>
      </c>
      <c r="AF148">
        <f t="shared" si="11"/>
        <v>2110.9975249529916</v>
      </c>
    </row>
    <row r="149" spans="1:32" ht="14.4">
      <c r="A149" s="7" t="str">
        <f t="shared" si="10"/>
        <v>Austria-Europe 2005</v>
      </c>
      <c r="B149" s="7" t="s">
        <v>89</v>
      </c>
      <c r="C149" s="8" t="s">
        <v>76</v>
      </c>
      <c r="D149" s="9" t="s">
        <v>67</v>
      </c>
      <c r="E149" s="14">
        <v>0.104</v>
      </c>
      <c r="F149" s="13">
        <v>291000000000</v>
      </c>
      <c r="G149" s="14">
        <v>3720</v>
      </c>
      <c r="H149" s="8"/>
      <c r="I149" s="10">
        <f t="array" ref="I149">VLOOKUP(A149,ENERGY!$A$2:$F$2691,5,0)</f>
        <v>33393</v>
      </c>
      <c r="J149" s="11">
        <f t="array" ref="J149">VLOOKUP(A149,ENERGY!$A$2:$F$2691,6,0)</f>
        <v>69141</v>
      </c>
      <c r="K149" s="10">
        <f t="array" ref="K149">VLOOKUP(A149,'HUMAN RESOURCES'!$A$2:$M$2692,5,0)</f>
        <v>0.01</v>
      </c>
      <c r="L149" s="11">
        <f t="array" ref="L149">VLOOKUP(A149,'HUMAN RESOURCES'!$A$2:$M$2692,6,0)</f>
        <v>4.0000000000000001E-3</v>
      </c>
      <c r="M149" s="10">
        <f t="array" ref="M149">VLOOKUP(A149,'HUMAN RESOURCES'!$A$2:$M$2692,7,0)</f>
        <v>82</v>
      </c>
      <c r="N149" s="10">
        <f t="array" ref="N149">VLOOKUP(A149,'HUMAN RESOURCES'!$A$2:$M$2692,8,0)</f>
        <v>77</v>
      </c>
      <c r="O149" s="10">
        <f t="array" ref="O149">VLOOKUP(A149,'HUMAN RESOURCES'!$A$2:$M$2692,9,0)</f>
        <v>0.16</v>
      </c>
      <c r="P149" s="10">
        <f t="array" ref="P149">VLOOKUP(A149,'HUMAN RESOURCES'!$A$2:$M$2692,10,0)</f>
        <v>0.67900000000000005</v>
      </c>
      <c r="Q149" s="10">
        <f t="array" ref="Q149">VLOOKUP(A149,'HUMAN RESOURCES'!$A$2:$M$2692,11,0)</f>
        <v>0.161</v>
      </c>
      <c r="R149" s="10">
        <f t="array" ref="R149">VLOOKUP(A149,'HUMAN RESOURCES'!$A$2:$M$2692,12,0)</f>
        <v>8227829</v>
      </c>
      <c r="S149" s="10">
        <f t="array" ref="S149">VLOOKUP(A149,'HUMAN RESOURCES'!$A$2:$M$2692,13,0)</f>
        <v>0.65800000000000003</v>
      </c>
      <c r="T149" s="10">
        <f t="array" ref="T149">VLOOKUP(A149,TOURISM!$A$2:$F$2692,5,0)</f>
        <v>18471000000</v>
      </c>
      <c r="U149" s="10">
        <f t="array" ref="U149">VLOOKUP(A149,TOURISM!$A$2:$F$2692,6,0)</f>
        <v>11077000000</v>
      </c>
      <c r="V149" s="10">
        <f t="array" ref="V149">VLOOKUP(A149,BUSINESS!$A$2:$J$2692,5,0)</f>
        <v>0.58199999999999996</v>
      </c>
      <c r="W149" s="10">
        <f t="array" ref="W149">VLOOKUP(A149,BUSINESS!$A$2:$J$2692,6,0)</f>
        <v>25</v>
      </c>
      <c r="X149" s="10">
        <f t="array" ref="X149">VLOOKUP(A149,BUSINESS!$A$2:$J$2692,7,0)</f>
        <v>0</v>
      </c>
      <c r="Y149" s="10">
        <f t="array" ref="Y149">VLOOKUP(A149,BUSINESS!$A$2:$J$2692,8,0)</f>
        <v>170</v>
      </c>
      <c r="Z149" s="10">
        <f t="array" ref="Z149">VLOOKUP(A149,BUSINESS!$A$2:$J$2692,9,0)</f>
        <v>0.57999999999999996</v>
      </c>
      <c r="AA149" s="10">
        <f t="array" ref="AA149">VLOOKUP(A149,BUSINESS!$A$2:$J$2692,10,0)</f>
        <v>1.052</v>
      </c>
      <c r="AB149" s="12">
        <f t="shared" si="9"/>
        <v>35367.774415340915</v>
      </c>
      <c r="AC149" s="10">
        <f t="shared" si="1"/>
        <v>8.4033102778387839E-3</v>
      </c>
      <c r="AD149" s="10">
        <f t="shared" si="2"/>
        <v>4.0585432682181408E-3</v>
      </c>
      <c r="AE149" s="10">
        <f t="shared" si="3"/>
        <v>1346.284663913166</v>
      </c>
      <c r="AF149">
        <f t="shared" si="11"/>
        <v>2244.942134796433</v>
      </c>
    </row>
    <row r="150" spans="1:32" ht="14.4">
      <c r="A150" s="7" t="str">
        <f t="shared" si="10"/>
        <v>Austria-Europe 2006</v>
      </c>
      <c r="B150" s="7" t="s">
        <v>89</v>
      </c>
      <c r="C150" s="8" t="s">
        <v>76</v>
      </c>
      <c r="D150" s="9" t="s">
        <v>68</v>
      </c>
      <c r="E150" s="14">
        <v>0.104</v>
      </c>
      <c r="F150" s="13">
        <v>305000000000</v>
      </c>
      <c r="G150" s="14">
        <v>3863</v>
      </c>
      <c r="H150" s="8"/>
      <c r="I150" s="10">
        <f t="array" ref="I150">VLOOKUP(A150,ENERGY!$A$2:$F$2691,5,0)</f>
        <v>33792</v>
      </c>
      <c r="J150" s="11">
        <f t="array" ref="J150">VLOOKUP(A150,ENERGY!$A$2:$F$2691,6,0)</f>
        <v>74238</v>
      </c>
      <c r="K150" s="10">
        <f t="array" ref="K150">VLOOKUP(A150,'HUMAN RESOURCES'!$A$2:$M$2692,5,0)</f>
        <v>8.9999999999999993E-3</v>
      </c>
      <c r="L150" s="11">
        <f t="array" ref="L150">VLOOKUP(A150,'HUMAN RESOURCES'!$A$2:$M$2692,6,0)</f>
        <v>4.0000000000000001E-3</v>
      </c>
      <c r="M150" s="10">
        <f t="array" ref="M150">VLOOKUP(A150,'HUMAN RESOURCES'!$A$2:$M$2692,7,0)</f>
        <v>83</v>
      </c>
      <c r="N150" s="10">
        <f t="array" ref="N150">VLOOKUP(A150,'HUMAN RESOURCES'!$A$2:$M$2692,8,0)</f>
        <v>77</v>
      </c>
      <c r="O150" s="10">
        <f t="array" ref="O150">VLOOKUP(A150,'HUMAN RESOURCES'!$A$2:$M$2692,9,0)</f>
        <v>0.158</v>
      </c>
      <c r="P150" s="10">
        <f t="array" ref="P150">VLOOKUP(A150,'HUMAN RESOURCES'!$A$2:$M$2692,10,0)</f>
        <v>0.67900000000000005</v>
      </c>
      <c r="Q150" s="10">
        <f t="array" ref="Q150">VLOOKUP(A150,'HUMAN RESOURCES'!$A$2:$M$2692,11,0)</f>
        <v>0.16400000000000001</v>
      </c>
      <c r="R150" s="10">
        <f t="array" ref="R150">VLOOKUP(A150,'HUMAN RESOURCES'!$A$2:$M$2692,12,0)</f>
        <v>8268641</v>
      </c>
      <c r="S150" s="10">
        <f t="array" ref="S150">VLOOKUP(A150,'HUMAN RESOURCES'!$A$2:$M$2692,13,0)</f>
        <v>0.65800000000000003</v>
      </c>
      <c r="T150" s="10">
        <f t="array" ref="T150">VLOOKUP(A150,TOURISM!$A$2:$F$2692,5,0)</f>
        <v>18886000000</v>
      </c>
      <c r="U150" s="10">
        <f t="array" ref="U150">VLOOKUP(A150,TOURISM!$A$2:$F$2692,6,0)</f>
        <v>11721000000</v>
      </c>
      <c r="V150" s="10">
        <f t="array" ref="V150">VLOOKUP(A150,BUSINESS!$A$2:$J$2692,5,0)</f>
        <v>0.52400000000000002</v>
      </c>
      <c r="W150" s="10">
        <f t="array" ref="W150">VLOOKUP(A150,BUSINESS!$A$2:$J$2692,6,0)</f>
        <v>25</v>
      </c>
      <c r="X150" s="10">
        <f t="array" ref="X150">VLOOKUP(A150,BUSINESS!$A$2:$J$2692,7,0)</f>
        <v>0</v>
      </c>
      <c r="Y150" s="10">
        <f t="array" ref="Y150">VLOOKUP(A150,BUSINESS!$A$2:$J$2692,8,0)</f>
        <v>170</v>
      </c>
      <c r="Z150" s="10">
        <f t="array" ref="Z150">VLOOKUP(A150,BUSINESS!$A$2:$J$2692,9,0)</f>
        <v>0.63600000000000001</v>
      </c>
      <c r="AA150" s="10">
        <f t="array" ref="AA150">VLOOKUP(A150,BUSINESS!$A$2:$J$2692,10,0)</f>
        <v>1.121</v>
      </c>
      <c r="AB150" s="12">
        <f t="shared" si="9"/>
        <v>36886.351699148625</v>
      </c>
      <c r="AC150" s="10">
        <f t="shared" si="1"/>
        <v>8.9782589424308064E-3</v>
      </c>
      <c r="AD150" s="10">
        <f t="shared" si="2"/>
        <v>4.086765890549608E-3</v>
      </c>
      <c r="AE150" s="10">
        <f t="shared" si="3"/>
        <v>1417.5243549695772</v>
      </c>
      <c r="AF150">
        <f t="shared" si="11"/>
        <v>2284.0512727544951</v>
      </c>
    </row>
    <row r="151" spans="1:32" ht="14.4">
      <c r="A151" s="7" t="str">
        <f t="shared" si="10"/>
        <v>Austria-Europe 2007</v>
      </c>
      <c r="B151" s="7" t="s">
        <v>89</v>
      </c>
      <c r="C151" s="8" t="s">
        <v>76</v>
      </c>
      <c r="D151" s="9" t="s">
        <v>69</v>
      </c>
      <c r="E151" s="14">
        <v>0.10199999999999999</v>
      </c>
      <c r="F151" s="13">
        <v>325000000000</v>
      </c>
      <c r="G151" s="14">
        <v>4016</v>
      </c>
      <c r="H151" s="8"/>
      <c r="I151" s="10">
        <v>33792</v>
      </c>
      <c r="J151" s="11">
        <v>74238</v>
      </c>
      <c r="K151" s="10">
        <f t="array" ref="K151">VLOOKUP(A151,'HUMAN RESOURCES'!$A$2:$M$2692,5,0)</f>
        <v>8.9999999999999993E-3</v>
      </c>
      <c r="L151" s="11">
        <f t="array" ref="L151">VLOOKUP(A151,'HUMAN RESOURCES'!$A$2:$M$2692,6,0)</f>
        <v>4.0000000000000001E-3</v>
      </c>
      <c r="M151" s="10">
        <f t="array" ref="M151">VLOOKUP(A151,'HUMAN RESOURCES'!$A$2:$M$2692,7,0)</f>
        <v>83</v>
      </c>
      <c r="N151" s="10">
        <f t="array" ref="N151">VLOOKUP(A151,'HUMAN RESOURCES'!$A$2:$M$2692,8,0)</f>
        <v>77</v>
      </c>
      <c r="O151" s="10">
        <f t="array" ref="O151">VLOOKUP(A151,'HUMAN RESOURCES'!$A$2:$M$2692,9,0)</f>
        <v>0.155</v>
      </c>
      <c r="P151" s="10">
        <f t="array" ref="P151">VLOOKUP(A151,'HUMAN RESOURCES'!$A$2:$M$2692,10,0)</f>
        <v>0.67800000000000005</v>
      </c>
      <c r="Q151" s="10">
        <f t="array" ref="Q151">VLOOKUP(A151,'HUMAN RESOURCES'!$A$2:$M$2692,11,0)</f>
        <v>0.16700000000000001</v>
      </c>
      <c r="R151" s="10">
        <f t="array" ref="R151">VLOOKUP(A151,'HUMAN RESOURCES'!$A$2:$M$2692,12,0)</f>
        <v>8300788</v>
      </c>
      <c r="S151" s="10">
        <f t="array" ref="S151">VLOOKUP(A151,'HUMAN RESOURCES'!$A$2:$M$2692,13,0)</f>
        <v>0.65800000000000003</v>
      </c>
      <c r="T151" s="10">
        <f t="array" ref="T151">VLOOKUP(A151,TOURISM!$A$2:$F$2692,5,0)</f>
        <v>21088000000</v>
      </c>
      <c r="U151" s="10">
        <f t="array" ref="U151">VLOOKUP(A151,TOURISM!$A$2:$F$2692,6,0)</f>
        <v>12825000000</v>
      </c>
      <c r="V151" s="10">
        <f t="array" ref="V151">VLOOKUP(A151,BUSINESS!$A$2:$J$2692,5,0)</f>
        <v>0.52400000000000002</v>
      </c>
      <c r="W151" s="10">
        <f t="array" ref="W151">VLOOKUP(A151,BUSINESS!$A$2:$J$2692,6,0)</f>
        <v>25</v>
      </c>
      <c r="X151" s="10">
        <f t="array" ref="X151">VLOOKUP(A151,BUSINESS!$A$2:$J$2692,7,0)</f>
        <v>0</v>
      </c>
      <c r="Y151" s="10">
        <f t="array" ref="Y151">VLOOKUP(A151,BUSINESS!$A$2:$J$2692,8,0)</f>
        <v>170</v>
      </c>
      <c r="Z151" s="10">
        <f t="array" ref="Z151">VLOOKUP(A151,BUSINESS!$A$2:$J$2692,9,0)</f>
        <v>0.69399999999999995</v>
      </c>
      <c r="AA151" s="10">
        <f t="array" ref="AA151">VLOOKUP(A151,BUSINESS!$A$2:$J$2692,10,0)</f>
        <v>1.1930000000000001</v>
      </c>
      <c r="AB151" s="12">
        <f t="shared" si="9"/>
        <v>39152.909338245961</v>
      </c>
      <c r="AC151" s="10">
        <f t="shared" si="1"/>
        <v>8.94348825677755E-3</v>
      </c>
      <c r="AD151" s="10">
        <f t="shared" si="2"/>
        <v>4.0709388072554071E-3</v>
      </c>
      <c r="AE151" s="10">
        <f t="shared" si="3"/>
        <v>1545.0340377323214</v>
      </c>
      <c r="AF151">
        <f t="shared" si="11"/>
        <v>2540.4816988459411</v>
      </c>
    </row>
    <row r="152" spans="1:32" ht="14.4">
      <c r="A152" s="7" t="str">
        <f t="shared" si="10"/>
        <v>Austria-Europe 2008</v>
      </c>
      <c r="B152" s="7" t="s">
        <v>89</v>
      </c>
      <c r="C152" s="8" t="s">
        <v>76</v>
      </c>
      <c r="D152" s="9" t="s">
        <v>70</v>
      </c>
      <c r="E152" s="14">
        <v>0.10299999999999999</v>
      </c>
      <c r="F152" s="13">
        <v>375000000000</v>
      </c>
      <c r="G152" s="14">
        <v>4636</v>
      </c>
      <c r="H152" s="8"/>
      <c r="I152" s="10">
        <f t="array" ref="I152">VLOOKUP(A152,ENERGY!$A$2:$F$2691,5,0)</f>
        <v>32214</v>
      </c>
      <c r="J152" s="11">
        <f t="array" ref="J152">VLOOKUP(A152,ENERGY!$A$2:$F$2691,6,0)</f>
        <v>72317</v>
      </c>
      <c r="K152" s="10">
        <f t="array" ref="K152">VLOOKUP(A152,'HUMAN RESOURCES'!$A$2:$M$2692,5,0)</f>
        <v>8.9999999999999993E-3</v>
      </c>
      <c r="L152" s="11">
        <f t="array" ref="L152">VLOOKUP(A152,'HUMAN RESOURCES'!$A$2:$M$2692,6,0)</f>
        <v>4.0000000000000001E-3</v>
      </c>
      <c r="M152" s="10">
        <f t="array" ref="M152">VLOOKUP(A152,'HUMAN RESOURCES'!$A$2:$M$2692,7,0)</f>
        <v>83</v>
      </c>
      <c r="N152" s="10">
        <f t="array" ref="N152">VLOOKUP(A152,'HUMAN RESOURCES'!$A$2:$M$2692,8,0)</f>
        <v>78</v>
      </c>
      <c r="O152" s="10">
        <f t="array" ref="O152">VLOOKUP(A152,'HUMAN RESOURCES'!$A$2:$M$2692,9,0)</f>
        <v>0.152</v>
      </c>
      <c r="P152" s="10">
        <f t="array" ref="P152">VLOOKUP(A152,'HUMAN RESOURCES'!$A$2:$M$2692,10,0)</f>
        <v>0.67700000000000005</v>
      </c>
      <c r="Q152" s="10">
        <f t="array" ref="Q152">VLOOKUP(A152,'HUMAN RESOURCES'!$A$2:$M$2692,11,0)</f>
        <v>0.17100000000000001</v>
      </c>
      <c r="R152" s="10">
        <f t="array" ref="R152">VLOOKUP(A152,'HUMAN RESOURCES'!$A$2:$M$2692,12,0)</f>
        <v>8336926</v>
      </c>
      <c r="S152" s="10">
        <f t="array" ref="S152">VLOOKUP(A152,'HUMAN RESOURCES'!$A$2:$M$2692,13,0)</f>
        <v>0.65800000000000003</v>
      </c>
      <c r="T152" s="10">
        <f t="array" ref="T152">VLOOKUP(A152,TOURISM!$A$2:$F$2692,5,0)</f>
        <v>24346000000</v>
      </c>
      <c r="U152" s="10">
        <f t="array" ref="U152">VLOOKUP(A152,TOURISM!$A$2:$F$2692,6,0)</f>
        <v>13993000000</v>
      </c>
      <c r="V152" s="10">
        <f t="array" ref="V152">VLOOKUP(A152,BUSINESS!$A$2:$J$2692,5,0)</f>
        <v>0.52400000000000002</v>
      </c>
      <c r="W152" s="10">
        <f t="array" ref="W152">VLOOKUP(A152,BUSINESS!$A$2:$J$2692,6,0)</f>
        <v>25</v>
      </c>
      <c r="X152" s="10">
        <f t="array" ref="X152">VLOOKUP(A152,BUSINESS!$A$2:$J$2692,7,0)</f>
        <v>0</v>
      </c>
      <c r="Y152" s="10">
        <f t="array" ref="Y152">VLOOKUP(A152,BUSINESS!$A$2:$J$2692,8,0)</f>
        <v>170</v>
      </c>
      <c r="Z152" s="10">
        <f t="array" ref="Z152">VLOOKUP(A152,BUSINESS!$A$2:$J$2692,9,0)</f>
        <v>0.72899999999999998</v>
      </c>
      <c r="AA152" s="10">
        <f t="array" ref="AA152">VLOOKUP(A152,BUSINESS!$A$2:$J$2692,10,0)</f>
        <v>1.2969999999999999</v>
      </c>
      <c r="AB152" s="12">
        <f t="shared" si="9"/>
        <v>44980.607960296154</v>
      </c>
      <c r="AC152" s="10">
        <f t="shared" si="1"/>
        <v>8.6743003356392987E-3</v>
      </c>
      <c r="AD152" s="10">
        <f t="shared" si="2"/>
        <v>3.864014146221281E-3</v>
      </c>
      <c r="AE152" s="10">
        <f t="shared" si="3"/>
        <v>1678.4363925024643</v>
      </c>
      <c r="AF152">
        <f t="shared" si="11"/>
        <v>2920.2610170703206</v>
      </c>
    </row>
    <row r="153" spans="1:32" ht="14.4">
      <c r="A153" s="7" t="str">
        <f t="shared" si="10"/>
        <v>Austria-Europe 2009</v>
      </c>
      <c r="B153" s="7" t="s">
        <v>89</v>
      </c>
      <c r="C153" s="8" t="s">
        <v>76</v>
      </c>
      <c r="D153" s="9" t="s">
        <v>71</v>
      </c>
      <c r="E153" s="14">
        <v>0.105</v>
      </c>
      <c r="F153" s="13">
        <v>414000000000</v>
      </c>
      <c r="G153" s="14">
        <v>5211</v>
      </c>
      <c r="H153" s="8"/>
      <c r="I153" s="10">
        <f t="array" ref="I153">VLOOKUP(A153,ENERGY!$A$2:$F$2691,5,0)</f>
        <v>33799</v>
      </c>
      <c r="J153" s="11">
        <f t="array" ref="J153">VLOOKUP(A153,ENERGY!$A$2:$F$2691,6,0)</f>
        <v>71565</v>
      </c>
      <c r="K153" s="10">
        <f t="array" ref="K153">VLOOKUP(A153,'HUMAN RESOURCES'!$A$2:$M$2692,5,0)</f>
        <v>8.9999999999999993E-3</v>
      </c>
      <c r="L153" s="11">
        <f t="array" ref="L153">VLOOKUP(A153,'HUMAN RESOURCES'!$A$2:$M$2692,6,0)</f>
        <v>4.0000000000000001E-3</v>
      </c>
      <c r="M153" s="10">
        <f t="array" ref="M153">VLOOKUP(A153,'HUMAN RESOURCES'!$A$2:$M$2692,7,0)</f>
        <v>83</v>
      </c>
      <c r="N153" s="10">
        <f t="array" ref="N153">VLOOKUP(A153,'HUMAN RESOURCES'!$A$2:$M$2692,8,0)</f>
        <v>77</v>
      </c>
      <c r="O153" s="10">
        <f t="array" ref="O153">VLOOKUP(A153,'HUMAN RESOURCES'!$A$2:$M$2692,9,0)</f>
        <v>0.15</v>
      </c>
      <c r="P153" s="10">
        <f t="array" ref="P153">VLOOKUP(A153,'HUMAN RESOURCES'!$A$2:$M$2692,10,0)</f>
        <v>0.67500000000000004</v>
      </c>
      <c r="Q153" s="10">
        <f t="array" ref="Q153">VLOOKUP(A153,'HUMAN RESOURCES'!$A$2:$M$2692,11,0)</f>
        <v>0.17499999999999999</v>
      </c>
      <c r="R153" s="10">
        <f t="array" ref="R153">VLOOKUP(A153,'HUMAN RESOURCES'!$A$2:$M$2692,12,0)</f>
        <v>8365275</v>
      </c>
      <c r="S153" s="10">
        <f t="array" ref="S153">VLOOKUP(A153,'HUMAN RESOURCES'!$A$2:$M$2692,13,0)</f>
        <v>0.65800000000000003</v>
      </c>
      <c r="T153" s="10">
        <f t="array" ref="T153">VLOOKUP(A153,TOURISM!$A$2:$F$2692,5,0)</f>
        <v>21220000000</v>
      </c>
      <c r="U153" s="10">
        <f t="array" ref="U153">VLOOKUP(A153,TOURISM!$A$2:$F$2692,6,0)</f>
        <v>12767000000</v>
      </c>
      <c r="V153" s="10">
        <f t="array" ref="V153">VLOOKUP(A153,BUSINESS!$A$2:$J$2692,5,0)</f>
        <v>0.53400000000000003</v>
      </c>
      <c r="W153" s="10">
        <f t="array" ref="W153">VLOOKUP(A153,BUSINESS!$A$2:$J$2692,6,0)</f>
        <v>25</v>
      </c>
      <c r="X153" s="10">
        <f t="array" ref="X153">VLOOKUP(A153,BUSINESS!$A$2:$J$2692,7,0)</f>
        <v>0</v>
      </c>
      <c r="Y153" s="10">
        <f t="array" ref="Y153">VLOOKUP(A153,BUSINESS!$A$2:$J$2692,8,0)</f>
        <v>170</v>
      </c>
      <c r="Z153" s="10">
        <f t="array" ref="Z153">VLOOKUP(A153,BUSINESS!$A$2:$J$2692,9,0)</f>
        <v>0.73499999999999999</v>
      </c>
      <c r="AA153" s="10">
        <f t="array" ref="AA153">VLOOKUP(A153,BUSINESS!$A$2:$J$2692,10,0)</f>
        <v>1.3660000000000001</v>
      </c>
      <c r="AB153" s="12">
        <f t="shared" si="9"/>
        <v>49490.303666048036</v>
      </c>
      <c r="AC153" s="10">
        <f t="shared" si="1"/>
        <v>8.5550086518375069E-3</v>
      </c>
      <c r="AD153" s="10">
        <f t="shared" si="2"/>
        <v>4.0403931729680138E-3</v>
      </c>
      <c r="AE153" s="10">
        <f t="shared" si="3"/>
        <v>1526.1901132957375</v>
      </c>
      <c r="AF153">
        <f t="shared" si="11"/>
        <v>2536.6769173756988</v>
      </c>
    </row>
    <row r="154" spans="1:32" ht="14.4">
      <c r="A154" s="7" t="str">
        <f t="shared" si="10"/>
        <v>Austria-Europe 2010</v>
      </c>
      <c r="B154" s="7" t="s">
        <v>89</v>
      </c>
      <c r="C154" s="8" t="s">
        <v>76</v>
      </c>
      <c r="D154" s="9" t="s">
        <v>72</v>
      </c>
      <c r="E154" s="14">
        <v>0.112</v>
      </c>
      <c r="F154" s="13">
        <v>384000000000</v>
      </c>
      <c r="G154" s="14">
        <v>5125</v>
      </c>
      <c r="H154" s="8"/>
      <c r="I154" s="10">
        <v>33799</v>
      </c>
      <c r="J154" s="11">
        <v>71565</v>
      </c>
      <c r="K154" s="10">
        <f t="array" ref="K154">VLOOKUP(A154,'HUMAN RESOURCES'!$A$2:$M$2692,5,0)</f>
        <v>8.9999999999999993E-3</v>
      </c>
      <c r="L154" s="11">
        <f t="array" ref="L154">VLOOKUP(A154,'HUMAN RESOURCES'!$A$2:$M$2692,6,0)</f>
        <v>4.0000000000000001E-3</v>
      </c>
      <c r="M154" s="10">
        <f t="array" ref="M154">VLOOKUP(A154,'HUMAN RESOURCES'!$A$2:$M$2692,7,0)</f>
        <v>83</v>
      </c>
      <c r="N154" s="10">
        <f t="array" ref="N154">VLOOKUP(A154,'HUMAN RESOURCES'!$A$2:$M$2692,8,0)</f>
        <v>78</v>
      </c>
      <c r="O154" s="10">
        <f t="array" ref="O154">VLOOKUP(A154,'HUMAN RESOURCES'!$A$2:$M$2692,9,0)</f>
        <v>0.14799999999999999</v>
      </c>
      <c r="P154" s="10">
        <f t="array" ref="P154">VLOOKUP(A154,'HUMAN RESOURCES'!$A$2:$M$2692,10,0)</f>
        <v>0.67400000000000004</v>
      </c>
      <c r="Q154" s="10">
        <f t="array" ref="Q154">VLOOKUP(A154,'HUMAN RESOURCES'!$A$2:$M$2692,11,0)</f>
        <v>0.17799999999999999</v>
      </c>
      <c r="R154" s="10">
        <f t="array" ref="R154">VLOOKUP(A154,'HUMAN RESOURCES'!$A$2:$M$2692,12,0)</f>
        <v>8389771</v>
      </c>
      <c r="S154" s="10">
        <f t="array" ref="S154">VLOOKUP(A154,'HUMAN RESOURCES'!$A$2:$M$2692,13,0)</f>
        <v>0.65900000000000003</v>
      </c>
      <c r="T154" s="10">
        <f t="array" ref="T154">VLOOKUP(A154,TOURISM!$A$2:$F$2692,5,0)</f>
        <v>20980000000</v>
      </c>
      <c r="U154" s="10">
        <f t="array" ref="U154">VLOOKUP(A154,TOURISM!$A$2:$F$2692,6,0)</f>
        <v>12213000000</v>
      </c>
      <c r="V154" s="10">
        <f t="array" ref="V154">VLOOKUP(A154,BUSINESS!$A$2:$J$2692,5,0)</f>
        <v>0.53200000000000003</v>
      </c>
      <c r="W154" s="10">
        <f t="array" ref="W154">VLOOKUP(A154,BUSINESS!$A$2:$J$2692,6,0)</f>
        <v>25</v>
      </c>
      <c r="X154" s="10">
        <f t="array" ref="X154">VLOOKUP(A154,BUSINESS!$A$2:$J$2692,7,0)</f>
        <v>0</v>
      </c>
      <c r="Y154" s="10">
        <f t="array" ref="Y154">VLOOKUP(A154,BUSINESS!$A$2:$J$2692,8,0)</f>
        <v>170</v>
      </c>
      <c r="Z154" s="10">
        <f t="array" ref="Z154">VLOOKUP(A154,BUSINESS!$A$2:$J$2692,9,0)</f>
        <v>0.752</v>
      </c>
      <c r="AA154" s="10">
        <f t="array" ref="AA154">VLOOKUP(A154,BUSINESS!$A$2:$J$2692,10,0)</f>
        <v>1.4570000000000001</v>
      </c>
      <c r="AB154" s="12">
        <f t="shared" si="9"/>
        <v>45770.021613224009</v>
      </c>
      <c r="AC154" s="10">
        <f t="shared" si="1"/>
        <v>8.5300301998707719E-3</v>
      </c>
      <c r="AD154" s="10">
        <f t="shared" si="2"/>
        <v>4.0285962513160372E-3</v>
      </c>
      <c r="AE154" s="10">
        <f t="shared" si="3"/>
        <v>1455.7012342768355</v>
      </c>
      <c r="AF154">
        <f t="shared" si="11"/>
        <v>2500.6642016808323</v>
      </c>
    </row>
    <row r="155" spans="1:32" ht="14.4">
      <c r="A155" s="7" t="str">
        <f t="shared" si="10"/>
        <v>Austria-Europe 2011</v>
      </c>
      <c r="B155" s="7" t="s">
        <v>89</v>
      </c>
      <c r="C155" s="8" t="s">
        <v>76</v>
      </c>
      <c r="D155" s="9" t="s">
        <v>73</v>
      </c>
      <c r="E155" s="14">
        <v>0.11600000000000001</v>
      </c>
      <c r="F155" s="13">
        <v>378000000000</v>
      </c>
      <c r="G155" s="14">
        <v>5272</v>
      </c>
      <c r="H155" s="8"/>
      <c r="I155" s="10">
        <f t="array" ref="I155">VLOOKUP(A155,ENERGY!$A$2:$F$2691,5,0)</f>
        <v>30177</v>
      </c>
      <c r="J155" s="11">
        <f t="array" ref="J155">VLOOKUP(A155,ENERGY!$A$2:$F$2691,6,0)</f>
        <v>65716</v>
      </c>
      <c r="K155" s="10">
        <f t="array" ref="K155">VLOOKUP(A155,'HUMAN RESOURCES'!$A$2:$M$2692,5,0)</f>
        <v>8.9999999999999993E-3</v>
      </c>
      <c r="L155" s="11">
        <f t="array" ref="L155">VLOOKUP(A155,'HUMAN RESOURCES'!$A$2:$M$2692,6,0)</f>
        <v>3.0000000000000001E-3</v>
      </c>
      <c r="M155" s="10">
        <f t="array" ref="M155">VLOOKUP(A155,'HUMAN RESOURCES'!$A$2:$M$2692,7,0)</f>
        <v>84</v>
      </c>
      <c r="N155" s="10">
        <f t="array" ref="N155">VLOOKUP(A155,'HUMAN RESOURCES'!$A$2:$M$2692,8,0)</f>
        <v>78</v>
      </c>
      <c r="O155" s="10">
        <f t="array" ref="O155">VLOOKUP(A155,'HUMAN RESOURCES'!$A$2:$M$2692,9,0)</f>
        <v>0.14599999999999999</v>
      </c>
      <c r="P155" s="10">
        <f t="array" ref="P155">VLOOKUP(A155,'HUMAN RESOURCES'!$A$2:$M$2692,10,0)</f>
        <v>0.67300000000000004</v>
      </c>
      <c r="Q155" s="10">
        <f t="array" ref="Q155">VLOOKUP(A155,'HUMAN RESOURCES'!$A$2:$M$2692,11,0)</f>
        <v>0.18099999999999999</v>
      </c>
      <c r="R155" s="10">
        <f t="array" ref="R155">VLOOKUP(A155,'HUMAN RESOURCES'!$A$2:$M$2692,12,0)</f>
        <v>8406187</v>
      </c>
      <c r="S155" s="10">
        <f t="array" ref="S155">VLOOKUP(A155,'HUMAN RESOURCES'!$A$2:$M$2692,13,0)</f>
        <v>0.65900000000000003</v>
      </c>
      <c r="T155" s="10">
        <f t="array" ref="T155">VLOOKUP(A155,TOURISM!$A$2:$F$2692,5,0)</f>
        <v>22453000000</v>
      </c>
      <c r="U155" s="10">
        <f t="array" ref="U155">VLOOKUP(A155,TOURISM!$A$2:$F$2692,6,0)</f>
        <v>12920000000</v>
      </c>
      <c r="V155" s="10">
        <f t="array" ref="V155">VLOOKUP(A155,BUSINESS!$A$2:$J$2692,5,0)</f>
        <v>0.52300000000000002</v>
      </c>
      <c r="W155" s="10">
        <f t="array" ref="W155">VLOOKUP(A155,BUSINESS!$A$2:$J$2692,6,0)</f>
        <v>25</v>
      </c>
      <c r="X155" s="10">
        <f t="array" ref="X155">VLOOKUP(A155,BUSINESS!$A$2:$J$2692,7,0)</f>
        <v>0</v>
      </c>
      <c r="Y155" s="10">
        <f t="array" ref="Y155">VLOOKUP(A155,BUSINESS!$A$2:$J$2692,8,0)</f>
        <v>170</v>
      </c>
      <c r="Z155" s="10">
        <f t="array" ref="Z155">VLOOKUP(A155,BUSINESS!$A$2:$J$2692,9,0)</f>
        <v>0.78700000000000003</v>
      </c>
      <c r="AA155" s="10">
        <f t="array" ref="AA155">VLOOKUP(A155,BUSINESS!$A$2:$J$2692,10,0)</f>
        <v>1.544</v>
      </c>
      <c r="AB155" s="12">
        <f t="shared" si="9"/>
        <v>44966.879751782821</v>
      </c>
      <c r="AC155" s="10">
        <f t="shared" si="1"/>
        <v>7.8175753168469846E-3</v>
      </c>
      <c r="AD155" s="10">
        <f t="shared" si="2"/>
        <v>3.5898559001839954E-3</v>
      </c>
      <c r="AE155" s="10">
        <f t="shared" si="3"/>
        <v>1536.9631915159632</v>
      </c>
      <c r="AF155">
        <f t="shared" si="11"/>
        <v>2671.0088652560312</v>
      </c>
    </row>
    <row r="156" spans="1:32" ht="14.4">
      <c r="A156" s="7" t="str">
        <f t="shared" si="10"/>
        <v>Austria-Europe 2012</v>
      </c>
      <c r="B156" s="7" t="s">
        <v>89</v>
      </c>
      <c r="C156" s="8" t="s">
        <v>76</v>
      </c>
      <c r="D156" s="9" t="s">
        <v>74</v>
      </c>
      <c r="E156" s="14">
        <v>0.113</v>
      </c>
      <c r="F156" s="13">
        <v>416000000000</v>
      </c>
      <c r="G156" s="14">
        <v>5643</v>
      </c>
      <c r="H156" s="8"/>
      <c r="I156" s="10">
        <f t="array" ref="I156">VLOOKUP(A156,ENERGY!$A$2:$F$2691,5,0)</f>
        <v>32690</v>
      </c>
      <c r="J156" s="11">
        <f t="array" ref="J156">VLOOKUP(A156,ENERGY!$A$2:$F$2691,6,0)</f>
        <v>71866</v>
      </c>
      <c r="K156" s="10">
        <f t="array" ref="K156">VLOOKUP(A156,'HUMAN RESOURCES'!$A$2:$M$2692,5,0)</f>
        <v>8.9999999999999993E-3</v>
      </c>
      <c r="L156" s="11">
        <f t="array" ref="L156">VLOOKUP(A156,'HUMAN RESOURCES'!$A$2:$M$2692,6,0)</f>
        <v>3.0000000000000001E-3</v>
      </c>
      <c r="M156" s="10">
        <f t="array" ref="M156">VLOOKUP(A156,'HUMAN RESOURCES'!$A$2:$M$2692,7,0)</f>
        <v>84</v>
      </c>
      <c r="N156" s="10">
        <f t="array" ref="N156">VLOOKUP(A156,'HUMAN RESOURCES'!$A$2:$M$2692,8,0)</f>
        <v>78</v>
      </c>
      <c r="O156" s="10">
        <f t="array" ref="O156">VLOOKUP(A156,'HUMAN RESOURCES'!$A$2:$M$2692,9,0)</f>
        <v>0.14499999999999999</v>
      </c>
      <c r="P156" s="10">
        <f t="array" ref="P156">VLOOKUP(A156,'HUMAN RESOURCES'!$A$2:$M$2692,10,0)</f>
        <v>0.67200000000000004</v>
      </c>
      <c r="Q156" s="10">
        <f t="array" ref="Q156">VLOOKUP(A156,'HUMAN RESOURCES'!$A$2:$M$2692,11,0)</f>
        <v>0.182</v>
      </c>
      <c r="R156" s="10">
        <f t="array" ref="R156">VLOOKUP(A156,'HUMAN RESOURCES'!$A$2:$M$2692,12,0)</f>
        <v>8429991</v>
      </c>
      <c r="S156" s="10">
        <f t="array" ref="S156">VLOOKUP(A156,'HUMAN RESOURCES'!$A$2:$M$2692,13,0)</f>
        <v>0.65900000000000003</v>
      </c>
      <c r="T156" s="10">
        <f t="array" ref="T156">VLOOKUP(A156,TOURISM!$A$2:$F$2692,5,0)</f>
        <v>21446000000</v>
      </c>
      <c r="U156" s="10">
        <f t="array" ref="U156">VLOOKUP(A156,TOURISM!$A$2:$F$2692,6,0)</f>
        <v>12352000000</v>
      </c>
      <c r="V156" s="10">
        <f t="array" ref="V156">VLOOKUP(A156,BUSINESS!$A$2:$J$2692,5,0)</f>
        <v>0.52400000000000002</v>
      </c>
      <c r="W156" s="10">
        <f t="array" ref="W156">VLOOKUP(A156,BUSINESS!$A$2:$J$2692,6,0)</f>
        <v>25</v>
      </c>
      <c r="X156" s="10">
        <f t="array" ref="X156">VLOOKUP(A156,BUSINESS!$A$2:$J$2692,7,0)</f>
        <v>28</v>
      </c>
      <c r="Y156" s="10">
        <f t="array" ref="Y156">VLOOKUP(A156,BUSINESS!$A$2:$J$2692,8,0)</f>
        <v>170</v>
      </c>
      <c r="Z156" s="10">
        <f t="array" ref="Z156">VLOOKUP(A156,BUSINESS!$A$2:$J$2692,9,0)</f>
        <v>0.8</v>
      </c>
      <c r="AA156" s="10">
        <f t="array" ref="AA156">VLOOKUP(A156,BUSINESS!$A$2:$J$2692,10,0)</f>
        <v>1.605</v>
      </c>
      <c r="AB156" s="12">
        <f t="shared" si="9"/>
        <v>49347.62089307094</v>
      </c>
      <c r="AC156" s="10">
        <f t="shared" si="1"/>
        <v>8.5250387574553749E-3</v>
      </c>
      <c r="AD156" s="10">
        <f t="shared" si="2"/>
        <v>3.8778214591213681E-3</v>
      </c>
      <c r="AE156" s="10">
        <f t="shared" si="3"/>
        <v>1465.2447434404141</v>
      </c>
      <c r="AF156">
        <f t="shared" si="11"/>
        <v>2544.0122059442292</v>
      </c>
    </row>
    <row r="157" spans="1:32" ht="14.4">
      <c r="A157" s="7" t="str">
        <f t="shared" si="10"/>
        <v>Austria-Europe 2000</v>
      </c>
      <c r="B157" s="7" t="s">
        <v>89</v>
      </c>
      <c r="C157" s="8" t="s">
        <v>76</v>
      </c>
      <c r="D157" s="9" t="s">
        <v>62</v>
      </c>
      <c r="E157" s="14">
        <v>0.115</v>
      </c>
      <c r="F157" s="13">
        <v>394000000000</v>
      </c>
      <c r="G157" s="14">
        <v>5407</v>
      </c>
      <c r="H157" s="8"/>
      <c r="I157" s="10">
        <f t="array" ref="I157">VLOOKUP(A157,ENERGY!$A$2:$F$2691,5,0)</f>
        <v>32896</v>
      </c>
      <c r="J157" s="11">
        <f t="array" ref="J157">VLOOKUP(A157,ENERGY!$A$2:$F$2691,6,0)</f>
        <v>0</v>
      </c>
      <c r="K157" s="10">
        <f t="array" ref="K157">VLOOKUP(A157,'HUMAN RESOURCES'!$A$2:$M$2692,5,0)</f>
        <v>0.01</v>
      </c>
      <c r="L157" s="11">
        <f t="array" ref="L157">VLOOKUP(A157,'HUMAN RESOURCES'!$A$2:$M$2692,6,0)</f>
        <v>5.0000000000000001E-3</v>
      </c>
      <c r="M157" s="10">
        <f t="array" ref="M157">VLOOKUP(A157,'HUMAN RESOURCES'!$A$2:$M$2692,7,0)</f>
        <v>81</v>
      </c>
      <c r="N157" s="10">
        <f t="array" ref="N157">VLOOKUP(A157,'HUMAN RESOURCES'!$A$2:$M$2692,8,0)</f>
        <v>75</v>
      </c>
      <c r="O157" s="10">
        <f t="array" ref="O157">VLOOKUP(A157,'HUMAN RESOURCES'!$A$2:$M$2692,9,0)</f>
        <v>0.17</v>
      </c>
      <c r="P157" s="10">
        <f t="array" ref="P157">VLOOKUP(A157,'HUMAN RESOURCES'!$A$2:$M$2692,10,0)</f>
        <v>0.67500000000000004</v>
      </c>
      <c r="Q157" s="10">
        <f t="array" ref="Q157">VLOOKUP(A157,'HUMAN RESOURCES'!$A$2:$M$2692,11,0)</f>
        <v>0.155</v>
      </c>
      <c r="R157" s="10">
        <f t="array" ref="R157">VLOOKUP(A157,'HUMAN RESOURCES'!$A$2:$M$2692,12,0)</f>
        <v>8011566</v>
      </c>
      <c r="S157" s="10">
        <f t="array" ref="S157">VLOOKUP(A157,'HUMAN RESOURCES'!$A$2:$M$2692,13,0)</f>
        <v>0.65800000000000003</v>
      </c>
      <c r="T157" s="10">
        <f t="array" ref="T157">VLOOKUP(A157,TOURISM!$A$2:$F$2692,5,0)</f>
        <v>11382000000</v>
      </c>
      <c r="U157" s="10">
        <f t="array" ref="U157">VLOOKUP(A157,TOURISM!$A$2:$F$2692,6,0)</f>
        <v>7001000000</v>
      </c>
      <c r="V157" s="10">
        <f t="array" ref="V157">VLOOKUP(A157,BUSINESS!$A$2:$J$2692,5,0)</f>
        <v>0</v>
      </c>
      <c r="W157" s="10">
        <f t="array" ref="W157">VLOOKUP(A157,BUSINESS!$A$2:$J$2692,6,0)</f>
        <v>0</v>
      </c>
      <c r="X157" s="10">
        <f t="array" ref="X157">VLOOKUP(A157,BUSINESS!$A$2:$J$2692,7,0)</f>
        <v>0</v>
      </c>
      <c r="Y157" s="10">
        <f t="array" ref="Y157">VLOOKUP(A157,BUSINESS!$A$2:$J$2692,8,0)</f>
        <v>0</v>
      </c>
      <c r="Z157" s="10">
        <f t="array" ref="Z157">VLOOKUP(A157,BUSINESS!$A$2:$J$2692,9,0)</f>
        <v>0.33700000000000002</v>
      </c>
      <c r="AA157" s="10">
        <f t="array" ref="AA157">VLOOKUP(A157,BUSINESS!$A$2:$J$2692,10,0)</f>
        <v>0.76300000000000001</v>
      </c>
      <c r="AB157" s="12">
        <f t="shared" si="9"/>
        <v>49178.899605894774</v>
      </c>
      <c r="AC157" s="10">
        <f t="shared" si="1"/>
        <v>0</v>
      </c>
      <c r="AD157" s="10">
        <f t="shared" si="2"/>
        <v>4.1060636584657733E-3</v>
      </c>
      <c r="AE157" s="10">
        <f t="shared" si="3"/>
        <v>873.86161457073433</v>
      </c>
      <c r="AF157">
        <f t="shared" si="11"/>
        <v>1420.6960287164832</v>
      </c>
    </row>
    <row r="158" spans="1:32" ht="14.4">
      <c r="A158" s="7" t="str">
        <f t="shared" si="10"/>
        <v>Azerbaijan-Asia 2001</v>
      </c>
      <c r="B158" s="7" t="s">
        <v>90</v>
      </c>
      <c r="C158" s="8" t="s">
        <v>61</v>
      </c>
      <c r="D158" s="9" t="s">
        <v>63</v>
      </c>
      <c r="E158" s="14">
        <v>4.7E-2</v>
      </c>
      <c r="F158" s="13">
        <v>5272617196</v>
      </c>
      <c r="G158" s="14">
        <v>30</v>
      </c>
      <c r="H158" s="14">
        <v>0.19700000000000001</v>
      </c>
      <c r="I158" s="10">
        <f t="array" ref="I158">VLOOKUP(A158,ENERGY!$A$2:$F$2691,5,0)</f>
        <v>12561</v>
      </c>
      <c r="J158" s="11">
        <f t="array" ref="J158">VLOOKUP(A158,ENERGY!$A$2:$F$2691,6,0)</f>
        <v>0</v>
      </c>
      <c r="K158" s="10">
        <f t="array" ref="K158">VLOOKUP(A158,'HUMAN RESOURCES'!$A$2:$M$2692,5,0)</f>
        <v>1.4E-2</v>
      </c>
      <c r="L158" s="11">
        <f t="array" ref="L158">VLOOKUP(A158,'HUMAN RESOURCES'!$A$2:$M$2692,6,0)</f>
        <v>5.7000000000000002E-2</v>
      </c>
      <c r="M158" s="10">
        <f t="array" ref="M158">VLOOKUP(A158,'HUMAN RESOURCES'!$A$2:$M$2692,7,0)</f>
        <v>70</v>
      </c>
      <c r="N158" s="10">
        <f t="array" ref="N158">VLOOKUP(A158,'HUMAN RESOURCES'!$A$2:$M$2692,8,0)</f>
        <v>64</v>
      </c>
      <c r="O158" s="10">
        <f t="array" ref="O158">VLOOKUP(A158,'HUMAN RESOURCES'!$A$2:$M$2692,9,0)</f>
        <v>0.30099999999999999</v>
      </c>
      <c r="P158" s="10">
        <f t="array" ref="P158">VLOOKUP(A158,'HUMAN RESOURCES'!$A$2:$M$2692,10,0)</f>
        <v>0.64100000000000001</v>
      </c>
      <c r="Q158" s="10">
        <f t="array" ref="Q158">VLOOKUP(A158,'HUMAN RESOURCES'!$A$2:$M$2692,11,0)</f>
        <v>5.8000000000000003E-2</v>
      </c>
      <c r="R158" s="10">
        <f t="array" ref="R158">VLOOKUP(A158,'HUMAN RESOURCES'!$A$2:$M$2692,12,0)</f>
        <v>8111200</v>
      </c>
      <c r="S158" s="10">
        <f t="array" ref="S158">VLOOKUP(A158,'HUMAN RESOURCES'!$A$2:$M$2692,13,0)</f>
        <v>0.51600000000000001</v>
      </c>
      <c r="T158" s="10">
        <f t="array" ref="T158">VLOOKUP(A158,TOURISM!$A$2:$F$2692,5,0)</f>
        <v>57000000</v>
      </c>
      <c r="U158" s="10">
        <f t="array" ref="U158">VLOOKUP(A158,TOURISM!$A$2:$F$2692,6,0)</f>
        <v>119000000</v>
      </c>
      <c r="V158" s="10">
        <f t="array" ref="V158">VLOOKUP(A158,BUSINESS!$A$2:$J$2692,5,0)</f>
        <v>0</v>
      </c>
      <c r="W158" s="10">
        <f t="array" ref="W158">VLOOKUP(A158,BUSINESS!$A$2:$J$2692,6,0)</f>
        <v>0</v>
      </c>
      <c r="X158" s="10">
        <f t="array" ref="X158">VLOOKUP(A158,BUSINESS!$A$2:$J$2692,7,0)</f>
        <v>0</v>
      </c>
      <c r="Y158" s="10">
        <f t="array" ref="Y158">VLOOKUP(A158,BUSINESS!$A$2:$J$2692,8,0)</f>
        <v>0</v>
      </c>
      <c r="Z158" s="10">
        <f t="array" ref="Z158">VLOOKUP(A158,BUSINESS!$A$2:$J$2692,9,0)</f>
        <v>3.0000000000000001E-3</v>
      </c>
      <c r="AA158" s="10">
        <f t="array" ref="AA158">VLOOKUP(A158,BUSINESS!$A$2:$J$2692,10,0)</f>
        <v>8.8999999999999996E-2</v>
      </c>
      <c r="AB158" s="12">
        <f t="shared" si="9"/>
        <v>650.04157165400932</v>
      </c>
      <c r="AC158" s="10">
        <f t="shared" si="1"/>
        <v>0</v>
      </c>
      <c r="AD158" s="10">
        <f t="shared" si="2"/>
        <v>1.548599467403097E-3</v>
      </c>
      <c r="AE158" s="10">
        <f t="shared" si="3"/>
        <v>14.671072097840023</v>
      </c>
      <c r="AF158">
        <f t="shared" si="11"/>
        <v>7.0273202485452213</v>
      </c>
    </row>
    <row r="159" spans="1:32" ht="14.4">
      <c r="A159" s="7" t="str">
        <f t="shared" si="10"/>
        <v>Azerbaijan-Asia 2002</v>
      </c>
      <c r="B159" s="7" t="s">
        <v>90</v>
      </c>
      <c r="C159" s="8" t="s">
        <v>61</v>
      </c>
      <c r="D159" s="9" t="s">
        <v>64</v>
      </c>
      <c r="E159" s="14">
        <v>4.4999999999999998E-2</v>
      </c>
      <c r="F159" s="13">
        <v>5707618247</v>
      </c>
      <c r="G159" s="14">
        <v>31</v>
      </c>
      <c r="H159" s="14">
        <v>0.19700000000000001</v>
      </c>
      <c r="I159" s="10">
        <f t="array" ref="I159">VLOOKUP(A159,ENERGY!$A$2:$F$2691,5,0)</f>
        <v>11586</v>
      </c>
      <c r="J159" s="11">
        <f t="array" ref="J159">VLOOKUP(A159,ENERGY!$A$2:$F$2691,6,0)</f>
        <v>45731</v>
      </c>
      <c r="K159" s="10">
        <f t="array" ref="K159">VLOOKUP(A159,'HUMAN RESOURCES'!$A$2:$M$2692,5,0)</f>
        <v>1.4E-2</v>
      </c>
      <c r="L159" s="11">
        <f t="array" ref="L159">VLOOKUP(A159,'HUMAN RESOURCES'!$A$2:$M$2692,6,0)</f>
        <v>5.2999999999999999E-2</v>
      </c>
      <c r="M159" s="10">
        <f t="array" ref="M159">VLOOKUP(A159,'HUMAN RESOURCES'!$A$2:$M$2692,7,0)</f>
        <v>70</v>
      </c>
      <c r="N159" s="10">
        <f t="array" ref="N159">VLOOKUP(A159,'HUMAN RESOURCES'!$A$2:$M$2692,8,0)</f>
        <v>65</v>
      </c>
      <c r="O159" s="10">
        <f t="array" ref="O159">VLOOKUP(A159,'HUMAN RESOURCES'!$A$2:$M$2692,9,0)</f>
        <v>0.29099999999999998</v>
      </c>
      <c r="P159" s="10">
        <f t="array" ref="P159">VLOOKUP(A159,'HUMAN RESOURCES'!$A$2:$M$2692,10,0)</f>
        <v>0.64900000000000002</v>
      </c>
      <c r="Q159" s="10">
        <f t="array" ref="Q159">VLOOKUP(A159,'HUMAN RESOURCES'!$A$2:$M$2692,11,0)</f>
        <v>0.06</v>
      </c>
      <c r="R159" s="10">
        <f t="array" ref="R159">VLOOKUP(A159,'HUMAN RESOURCES'!$A$2:$M$2692,12,0)</f>
        <v>8171950</v>
      </c>
      <c r="S159" s="10">
        <f t="array" ref="S159">VLOOKUP(A159,'HUMAN RESOURCES'!$A$2:$M$2692,13,0)</f>
        <v>0.51800000000000002</v>
      </c>
      <c r="T159" s="10">
        <f t="array" ref="T159">VLOOKUP(A159,TOURISM!$A$2:$F$2692,5,0)</f>
        <v>63000000</v>
      </c>
      <c r="U159" s="10">
        <f t="array" ref="U159">VLOOKUP(A159,TOURISM!$A$2:$F$2692,6,0)</f>
        <v>110000000</v>
      </c>
      <c r="V159" s="10">
        <f t="array" ref="V159">VLOOKUP(A159,BUSINESS!$A$2:$J$2692,5,0)</f>
        <v>0</v>
      </c>
      <c r="W159" s="10">
        <f t="array" ref="W159">VLOOKUP(A159,BUSINESS!$A$2:$J$2692,6,0)</f>
        <v>0</v>
      </c>
      <c r="X159" s="10">
        <f t="array" ref="X159">VLOOKUP(A159,BUSINESS!$A$2:$J$2692,7,0)</f>
        <v>0</v>
      </c>
      <c r="Y159" s="10">
        <f t="array" ref="Y159">VLOOKUP(A159,BUSINESS!$A$2:$J$2692,8,0)</f>
        <v>0</v>
      </c>
      <c r="Z159" s="10">
        <f t="array" ref="Z159">VLOOKUP(A159,BUSINESS!$A$2:$J$2692,9,0)</f>
        <v>0.05</v>
      </c>
      <c r="AA159" s="10">
        <f t="array" ref="AA159">VLOOKUP(A159,BUSINESS!$A$2:$J$2692,10,0)</f>
        <v>9.6000000000000002E-2</v>
      </c>
      <c r="AB159" s="12">
        <f t="shared" si="9"/>
        <v>698.4401822086528</v>
      </c>
      <c r="AC159" s="10">
        <f t="shared" si="1"/>
        <v>5.5960939555430465E-3</v>
      </c>
      <c r="AD159" s="10">
        <f t="shared" si="2"/>
        <v>1.4177766628528075E-3</v>
      </c>
      <c r="AE159" s="10">
        <f t="shared" si="3"/>
        <v>13.460679519576111</v>
      </c>
      <c r="AF159">
        <f t="shared" si="11"/>
        <v>7.709298270302682</v>
      </c>
    </row>
    <row r="160" spans="1:32" ht="14.4">
      <c r="A160" s="7" t="str">
        <f t="shared" si="10"/>
        <v>Azerbaijan-Asia 2003</v>
      </c>
      <c r="B160" s="7" t="s">
        <v>90</v>
      </c>
      <c r="C160" s="8" t="s">
        <v>61</v>
      </c>
      <c r="D160" s="9" t="s">
        <v>65</v>
      </c>
      <c r="E160" s="14">
        <v>4.4999999999999998E-2</v>
      </c>
      <c r="F160" s="13">
        <v>6236024951</v>
      </c>
      <c r="G160" s="14">
        <v>34</v>
      </c>
      <c r="H160" s="14">
        <v>0.17399999999999999</v>
      </c>
      <c r="I160" s="10">
        <f t="array" ref="I160">VLOOKUP(A160,ENERGY!$A$2:$F$2691,5,0)</f>
        <v>11937</v>
      </c>
      <c r="J160" s="11">
        <f t="array" ref="J160">VLOOKUP(A160,ENERGY!$A$2:$F$2691,6,0)</f>
        <v>42629</v>
      </c>
      <c r="K160" s="10">
        <f t="array" ref="K160">VLOOKUP(A160,'HUMAN RESOURCES'!$A$2:$M$2692,5,0)</f>
        <v>1.4E-2</v>
      </c>
      <c r="L160" s="11">
        <f t="array" ref="L160">VLOOKUP(A160,'HUMAN RESOURCES'!$A$2:$M$2692,6,0)</f>
        <v>0.05</v>
      </c>
      <c r="M160" s="10">
        <f t="array" ref="M160">VLOOKUP(A160,'HUMAN RESOURCES'!$A$2:$M$2692,7,0)</f>
        <v>71</v>
      </c>
      <c r="N160" s="10">
        <f t="array" ref="N160">VLOOKUP(A160,'HUMAN RESOURCES'!$A$2:$M$2692,8,0)</f>
        <v>65</v>
      </c>
      <c r="O160" s="10">
        <f t="array" ref="O160">VLOOKUP(A160,'HUMAN RESOURCES'!$A$2:$M$2692,9,0)</f>
        <v>0.28000000000000003</v>
      </c>
      <c r="P160" s="10">
        <f t="array" ref="P160">VLOOKUP(A160,'HUMAN RESOURCES'!$A$2:$M$2692,10,0)</f>
        <v>0.65800000000000003</v>
      </c>
      <c r="Q160" s="10">
        <f t="array" ref="Q160">VLOOKUP(A160,'HUMAN RESOURCES'!$A$2:$M$2692,11,0)</f>
        <v>6.2E-2</v>
      </c>
      <c r="R160" s="10">
        <f t="array" ref="R160">VLOOKUP(A160,'HUMAN RESOURCES'!$A$2:$M$2692,12,0)</f>
        <v>8234100</v>
      </c>
      <c r="S160" s="10">
        <f t="array" ref="S160">VLOOKUP(A160,'HUMAN RESOURCES'!$A$2:$M$2692,13,0)</f>
        <v>0.52</v>
      </c>
      <c r="T160" s="10">
        <f t="array" ref="T160">VLOOKUP(A160,TOURISM!$A$2:$F$2692,5,0)</f>
        <v>70000000</v>
      </c>
      <c r="U160" s="10">
        <f t="array" ref="U160">VLOOKUP(A160,TOURISM!$A$2:$F$2692,6,0)</f>
        <v>120000000</v>
      </c>
      <c r="V160" s="10">
        <f t="array" ref="V160">VLOOKUP(A160,BUSINESS!$A$2:$J$2692,5,0)</f>
        <v>0</v>
      </c>
      <c r="W160" s="10">
        <f t="array" ref="W160">VLOOKUP(A160,BUSINESS!$A$2:$J$2692,6,0)</f>
        <v>105</v>
      </c>
      <c r="X160" s="10">
        <f t="array" ref="X160">VLOOKUP(A160,BUSINESS!$A$2:$J$2692,7,0)</f>
        <v>0</v>
      </c>
      <c r="Y160" s="10">
        <f t="array" ref="Y160">VLOOKUP(A160,BUSINESS!$A$2:$J$2692,8,0)</f>
        <v>0</v>
      </c>
      <c r="Z160" s="10">
        <f t="array" ref="Z160">VLOOKUP(A160,BUSINESS!$A$2:$J$2692,9,0)</f>
        <v>0.129</v>
      </c>
      <c r="AA160" s="10">
        <f t="array" ref="AA160">VLOOKUP(A160,BUSINESS!$A$2:$J$2692,10,0)</f>
        <v>0.126</v>
      </c>
      <c r="AB160" s="12">
        <f t="shared" si="9"/>
        <v>757.34141569813335</v>
      </c>
      <c r="AC160" s="10">
        <f t="shared" si="1"/>
        <v>5.1771292551705712E-3</v>
      </c>
      <c r="AD160" s="10">
        <f t="shared" si="2"/>
        <v>1.4497030640871498E-3</v>
      </c>
      <c r="AE160" s="10">
        <f t="shared" si="3"/>
        <v>14.573541734980143</v>
      </c>
      <c r="AF160">
        <f t="shared" si="11"/>
        <v>8.5012326787384165</v>
      </c>
    </row>
    <row r="161" spans="1:32" ht="14.4">
      <c r="A161" s="7" t="str">
        <f t="shared" si="10"/>
        <v>Azerbaijan-Asia 2004</v>
      </c>
      <c r="B161" s="7" t="s">
        <v>90</v>
      </c>
      <c r="C161" s="8" t="s">
        <v>61</v>
      </c>
      <c r="D161" s="9" t="s">
        <v>66</v>
      </c>
      <c r="E161" s="14">
        <v>6.6000000000000003E-2</v>
      </c>
      <c r="F161" s="13">
        <v>7275766111</v>
      </c>
      <c r="G161" s="14">
        <v>57</v>
      </c>
      <c r="H161" s="14">
        <v>0.155</v>
      </c>
      <c r="I161" s="10">
        <f t="array" ref="I161">VLOOKUP(A161,ENERGY!$A$2:$F$2691,5,0)</f>
        <v>13322</v>
      </c>
      <c r="J161" s="11">
        <f t="array" ref="J161">VLOOKUP(A161,ENERGY!$A$2:$F$2691,6,0)</f>
        <v>45702</v>
      </c>
      <c r="K161" s="10">
        <f t="array" ref="K161">VLOOKUP(A161,'HUMAN RESOURCES'!$A$2:$M$2692,5,0)</f>
        <v>1.6E-2</v>
      </c>
      <c r="L161" s="11">
        <f t="array" ref="L161">VLOOKUP(A161,'HUMAN RESOURCES'!$A$2:$M$2692,6,0)</f>
        <v>4.7E-2</v>
      </c>
      <c r="M161" s="10">
        <f t="array" ref="M161">VLOOKUP(A161,'HUMAN RESOURCES'!$A$2:$M$2692,7,0)</f>
        <v>71</v>
      </c>
      <c r="N161" s="10">
        <f t="array" ref="N161">VLOOKUP(A161,'HUMAN RESOURCES'!$A$2:$M$2692,8,0)</f>
        <v>66</v>
      </c>
      <c r="O161" s="10">
        <f t="array" ref="O161">VLOOKUP(A161,'HUMAN RESOURCES'!$A$2:$M$2692,9,0)</f>
        <v>0.27</v>
      </c>
      <c r="P161" s="10">
        <f t="array" ref="P161">VLOOKUP(A161,'HUMAN RESOURCES'!$A$2:$M$2692,10,0)</f>
        <v>0.66700000000000004</v>
      </c>
      <c r="Q161" s="10">
        <f t="array" ref="Q161">VLOOKUP(A161,'HUMAN RESOURCES'!$A$2:$M$2692,11,0)</f>
        <v>6.4000000000000001E-2</v>
      </c>
      <c r="R161" s="10">
        <f t="array" ref="R161">VLOOKUP(A161,'HUMAN RESOURCES'!$A$2:$M$2692,12,0)</f>
        <v>8306500</v>
      </c>
      <c r="S161" s="10">
        <f t="array" ref="S161">VLOOKUP(A161,'HUMAN RESOURCES'!$A$2:$M$2692,13,0)</f>
        <v>0.52200000000000002</v>
      </c>
      <c r="T161" s="10">
        <f t="array" ref="T161">VLOOKUP(A161,TOURISM!$A$2:$F$2692,5,0)</f>
        <v>79000000</v>
      </c>
      <c r="U161" s="10">
        <f t="array" ref="U161">VLOOKUP(A161,TOURISM!$A$2:$F$2692,6,0)</f>
        <v>140000000</v>
      </c>
      <c r="V161" s="10">
        <f t="array" ref="V161">VLOOKUP(A161,BUSINESS!$A$2:$J$2692,5,0)</f>
        <v>0</v>
      </c>
      <c r="W161" s="10">
        <f t="array" ref="W161">VLOOKUP(A161,BUSINESS!$A$2:$J$2692,6,0)</f>
        <v>121</v>
      </c>
      <c r="X161" s="10">
        <f t="array" ref="X161">VLOOKUP(A161,BUSINESS!$A$2:$J$2692,7,0)</f>
        <v>0</v>
      </c>
      <c r="Y161" s="10">
        <f t="array" ref="Y161">VLOOKUP(A161,BUSINESS!$A$2:$J$2692,8,0)</f>
        <v>0</v>
      </c>
      <c r="Z161" s="10">
        <f t="array" ref="Z161">VLOOKUP(A161,BUSINESS!$A$2:$J$2692,9,0)</f>
        <v>0.129</v>
      </c>
      <c r="AA161" s="10">
        <f t="array" ref="AA161">VLOOKUP(A161,BUSINESS!$A$2:$J$2692,10,0)</f>
        <v>0.17199999999999999</v>
      </c>
      <c r="AB161" s="12">
        <f t="shared" si="9"/>
        <v>875.91237115511944</v>
      </c>
      <c r="AC161" s="10">
        <f t="shared" si="1"/>
        <v>5.5019562992836939E-3</v>
      </c>
      <c r="AD161" s="10">
        <f t="shared" si="2"/>
        <v>1.6038042496839824E-3</v>
      </c>
      <c r="AE161" s="10">
        <f t="shared" si="3"/>
        <v>16.854270751820863</v>
      </c>
      <c r="AF161">
        <f t="shared" si="11"/>
        <v>9.5106242099560578</v>
      </c>
    </row>
    <row r="162" spans="1:32" ht="14.4">
      <c r="A162" s="7" t="str">
        <f t="shared" si="10"/>
        <v>Azerbaijan-Asia 2005</v>
      </c>
      <c r="B162" s="7" t="s">
        <v>90</v>
      </c>
      <c r="C162" s="8" t="s">
        <v>61</v>
      </c>
      <c r="D162" s="9" t="s">
        <v>67</v>
      </c>
      <c r="E162" s="14">
        <v>7.9000000000000001E-2</v>
      </c>
      <c r="F162" s="13">
        <v>8680511918</v>
      </c>
      <c r="G162" s="14">
        <v>81</v>
      </c>
      <c r="H162" s="14">
        <v>0.157</v>
      </c>
      <c r="I162" s="10">
        <f t="array" ref="I162">VLOOKUP(A162,ENERGY!$A$2:$F$2691,5,0)</f>
        <v>12113</v>
      </c>
      <c r="J162" s="11">
        <f t="array" ref="J162">VLOOKUP(A162,ENERGY!$A$2:$F$2691,6,0)</f>
        <v>41426</v>
      </c>
      <c r="K162" s="10">
        <f t="array" ref="K162">VLOOKUP(A162,'HUMAN RESOURCES'!$A$2:$M$2692,5,0)</f>
        <v>1.7000000000000001E-2</v>
      </c>
      <c r="L162" s="11">
        <f t="array" ref="L162">VLOOKUP(A162,'HUMAN RESOURCES'!$A$2:$M$2692,6,0)</f>
        <v>4.3999999999999997E-2</v>
      </c>
      <c r="M162" s="10">
        <f t="array" ref="M162">VLOOKUP(A162,'HUMAN RESOURCES'!$A$2:$M$2692,7,0)</f>
        <v>72</v>
      </c>
      <c r="N162" s="10">
        <f t="array" ref="N162">VLOOKUP(A162,'HUMAN RESOURCES'!$A$2:$M$2692,8,0)</f>
        <v>66</v>
      </c>
      <c r="O162" s="10">
        <f t="array" ref="O162">VLOOKUP(A162,'HUMAN RESOURCES'!$A$2:$M$2692,9,0)</f>
        <v>0.26</v>
      </c>
      <c r="P162" s="10">
        <f t="array" ref="P162">VLOOKUP(A162,'HUMAN RESOURCES'!$A$2:$M$2692,10,0)</f>
        <v>0.67600000000000005</v>
      </c>
      <c r="Q162" s="10">
        <f t="array" ref="Q162">VLOOKUP(A162,'HUMAN RESOURCES'!$A$2:$M$2692,11,0)</f>
        <v>6.4000000000000001E-2</v>
      </c>
      <c r="R162" s="10">
        <f t="array" ref="R162">VLOOKUP(A162,'HUMAN RESOURCES'!$A$2:$M$2692,12,0)</f>
        <v>8391850</v>
      </c>
      <c r="S162" s="10">
        <f t="array" ref="S162">VLOOKUP(A162,'HUMAN RESOURCES'!$A$2:$M$2692,13,0)</f>
        <v>0.52400000000000002</v>
      </c>
      <c r="T162" s="10">
        <f t="array" ref="T162">VLOOKUP(A162,TOURISM!$A$2:$F$2692,5,0)</f>
        <v>100000000</v>
      </c>
      <c r="U162" s="10">
        <f t="array" ref="U162">VLOOKUP(A162,TOURISM!$A$2:$F$2692,6,0)</f>
        <v>188000000</v>
      </c>
      <c r="V162" s="10">
        <f t="array" ref="V162">VLOOKUP(A162,BUSINESS!$A$2:$J$2692,5,0)</f>
        <v>0.46400000000000002</v>
      </c>
      <c r="W162" s="10">
        <f t="array" ref="W162">VLOOKUP(A162,BUSINESS!$A$2:$J$2692,6,0)</f>
        <v>113</v>
      </c>
      <c r="X162" s="10">
        <f t="array" ref="X162">VLOOKUP(A162,BUSINESS!$A$2:$J$2692,7,0)</f>
        <v>0</v>
      </c>
      <c r="Y162" s="10">
        <f t="array" ref="Y162">VLOOKUP(A162,BUSINESS!$A$2:$J$2692,8,0)</f>
        <v>756</v>
      </c>
      <c r="Z162" s="10">
        <f t="array" ref="Z162">VLOOKUP(A162,BUSINESS!$A$2:$J$2692,9,0)</f>
        <v>0.08</v>
      </c>
      <c r="AA162" s="10">
        <f t="array" ref="AA162">VLOOKUP(A162,BUSINESS!$A$2:$J$2692,10,0)</f>
        <v>0.26200000000000001</v>
      </c>
      <c r="AB162" s="12">
        <f t="shared" si="9"/>
        <v>1034.397888189136</v>
      </c>
      <c r="AC162" s="10">
        <f t="shared" si="1"/>
        <v>4.9364562045317775E-3</v>
      </c>
      <c r="AD162" s="10">
        <f t="shared" si="2"/>
        <v>1.4434242747427563E-3</v>
      </c>
      <c r="AE162" s="10">
        <f t="shared" si="3"/>
        <v>22.402688322598713</v>
      </c>
      <c r="AF162">
        <f t="shared" si="11"/>
        <v>11.916323575850379</v>
      </c>
    </row>
    <row r="163" spans="1:32" ht="14.4">
      <c r="A163" s="7" t="str">
        <f t="shared" si="10"/>
        <v>Azerbaijan-Asia 2006</v>
      </c>
      <c r="B163" s="7" t="s">
        <v>90</v>
      </c>
      <c r="C163" s="8" t="s">
        <v>61</v>
      </c>
      <c r="D163" s="9" t="s">
        <v>68</v>
      </c>
      <c r="E163" s="14">
        <v>7.9000000000000001E-2</v>
      </c>
      <c r="F163" s="13">
        <v>13245421881</v>
      </c>
      <c r="G163" s="14">
        <v>122</v>
      </c>
      <c r="H163" s="14">
        <v>0.17</v>
      </c>
      <c r="I163" s="10">
        <f t="array" ref="I163">VLOOKUP(A163,ENERGY!$A$2:$F$2691,5,0)</f>
        <v>13427</v>
      </c>
      <c r="J163" s="11">
        <f t="array" ref="J163">VLOOKUP(A163,ENERGY!$A$2:$F$2691,6,0)</f>
        <v>34338</v>
      </c>
      <c r="K163" s="10">
        <f t="array" ref="K163">VLOOKUP(A163,'HUMAN RESOURCES'!$A$2:$M$2692,5,0)</f>
        <v>1.7999999999999999E-2</v>
      </c>
      <c r="L163" s="11">
        <f t="array" ref="L163">VLOOKUP(A163,'HUMAN RESOURCES'!$A$2:$M$2692,6,0)</f>
        <v>4.2000000000000003E-2</v>
      </c>
      <c r="M163" s="10">
        <f t="array" ref="M163">VLOOKUP(A163,'HUMAN RESOURCES'!$A$2:$M$2692,7,0)</f>
        <v>72</v>
      </c>
      <c r="N163" s="10">
        <f t="array" ref="N163">VLOOKUP(A163,'HUMAN RESOURCES'!$A$2:$M$2692,8,0)</f>
        <v>67</v>
      </c>
      <c r="O163" s="10">
        <f t="array" ref="O163">VLOOKUP(A163,'HUMAN RESOURCES'!$A$2:$M$2692,9,0)</f>
        <v>0.251</v>
      </c>
      <c r="P163" s="10">
        <f t="array" ref="P163">VLOOKUP(A163,'HUMAN RESOURCES'!$A$2:$M$2692,10,0)</f>
        <v>0.68500000000000005</v>
      </c>
      <c r="Q163" s="10">
        <f t="array" ref="Q163">VLOOKUP(A163,'HUMAN RESOURCES'!$A$2:$M$2692,11,0)</f>
        <v>6.4000000000000001E-2</v>
      </c>
      <c r="R163" s="10">
        <f t="array" ref="R163">VLOOKUP(A163,'HUMAN RESOURCES'!$A$2:$M$2692,12,0)</f>
        <v>8484550</v>
      </c>
      <c r="S163" s="10">
        <f t="array" ref="S163">VLOOKUP(A163,'HUMAN RESOURCES'!$A$2:$M$2692,13,0)</f>
        <v>0.52600000000000002</v>
      </c>
      <c r="T163" s="10">
        <f t="array" ref="T163">VLOOKUP(A163,TOURISM!$A$2:$F$2692,5,0)</f>
        <v>201000000</v>
      </c>
      <c r="U163" s="10">
        <f t="array" ref="U163">VLOOKUP(A163,TOURISM!$A$2:$F$2692,6,0)</f>
        <v>256000000</v>
      </c>
      <c r="V163" s="10">
        <f t="array" ref="V163">VLOOKUP(A163,BUSINESS!$A$2:$J$2692,5,0)</f>
        <v>0.42199999999999999</v>
      </c>
      <c r="W163" s="10">
        <f t="array" ref="W163">VLOOKUP(A163,BUSINESS!$A$2:$J$2692,6,0)</f>
        <v>51</v>
      </c>
      <c r="X163" s="10">
        <f t="array" ref="X163">VLOOKUP(A163,BUSINESS!$A$2:$J$2692,7,0)</f>
        <v>0</v>
      </c>
      <c r="Y163" s="10">
        <f t="array" ref="Y163">VLOOKUP(A163,BUSINESS!$A$2:$J$2692,8,0)</f>
        <v>1000</v>
      </c>
      <c r="Z163" s="10">
        <f t="array" ref="Z163">VLOOKUP(A163,BUSINESS!$A$2:$J$2692,9,0)</f>
        <v>0.12</v>
      </c>
      <c r="AA163" s="10">
        <f t="array" ref="AA163">VLOOKUP(A163,BUSINESS!$A$2:$J$2692,10,0)</f>
        <v>0.38400000000000001</v>
      </c>
      <c r="AB163" s="12">
        <f t="shared" si="9"/>
        <v>1561.1224968914084</v>
      </c>
      <c r="AC163" s="10">
        <f t="shared" si="1"/>
        <v>4.0471209433617572E-3</v>
      </c>
      <c r="AD163" s="10">
        <f t="shared" si="2"/>
        <v>1.5825235280598263E-3</v>
      </c>
      <c r="AE163" s="10">
        <f t="shared" si="3"/>
        <v>30.17248999652309</v>
      </c>
      <c r="AF163">
        <f t="shared" si="11"/>
        <v>23.690119098832582</v>
      </c>
    </row>
    <row r="164" spans="1:32" ht="14.4">
      <c r="A164" s="7" t="str">
        <f t="shared" si="10"/>
        <v>Azerbaijan-Asia 2007</v>
      </c>
      <c r="B164" s="7" t="s">
        <v>90</v>
      </c>
      <c r="C164" s="8" t="s">
        <v>61</v>
      </c>
      <c r="D164" s="9" t="s">
        <v>69</v>
      </c>
      <c r="E164" s="14">
        <v>6.2E-2</v>
      </c>
      <c r="F164" s="13">
        <v>20982270733</v>
      </c>
      <c r="G164" s="14">
        <v>149</v>
      </c>
      <c r="H164" s="14">
        <v>0.17899999999999999</v>
      </c>
      <c r="I164" s="10">
        <v>13427</v>
      </c>
      <c r="J164" s="11">
        <v>34338</v>
      </c>
      <c r="K164" s="10">
        <f t="array" ref="K164">VLOOKUP(A164,'HUMAN RESOURCES'!$A$2:$M$2692,5,0)</f>
        <v>1.7999999999999999E-2</v>
      </c>
      <c r="L164" s="11">
        <f t="array" ref="L164">VLOOKUP(A164,'HUMAN RESOURCES'!$A$2:$M$2692,6,0)</f>
        <v>3.9E-2</v>
      </c>
      <c r="M164" s="10">
        <f t="array" ref="M164">VLOOKUP(A164,'HUMAN RESOURCES'!$A$2:$M$2692,7,0)</f>
        <v>73</v>
      </c>
      <c r="N164" s="10">
        <f t="array" ref="N164">VLOOKUP(A164,'HUMAN RESOURCES'!$A$2:$M$2692,8,0)</f>
        <v>67</v>
      </c>
      <c r="O164" s="10">
        <f t="array" ref="O164">VLOOKUP(A164,'HUMAN RESOURCES'!$A$2:$M$2692,9,0)</f>
        <v>0.24299999999999999</v>
      </c>
      <c r="P164" s="10">
        <f t="array" ref="P164">VLOOKUP(A164,'HUMAN RESOURCES'!$A$2:$M$2692,10,0)</f>
        <v>0.69299999999999995</v>
      </c>
      <c r="Q164" s="10">
        <f t="array" ref="Q164">VLOOKUP(A164,'HUMAN RESOURCES'!$A$2:$M$2692,11,0)</f>
        <v>6.3E-2</v>
      </c>
      <c r="R164" s="10">
        <f t="array" ref="R164">VLOOKUP(A164,'HUMAN RESOURCES'!$A$2:$M$2692,12,0)</f>
        <v>8581300</v>
      </c>
      <c r="S164" s="10">
        <f t="array" ref="S164">VLOOKUP(A164,'HUMAN RESOURCES'!$A$2:$M$2692,13,0)</f>
        <v>0.52800000000000002</v>
      </c>
      <c r="T164" s="10">
        <f t="array" ref="T164">VLOOKUP(A164,TOURISM!$A$2:$F$2692,5,0)</f>
        <v>317000000</v>
      </c>
      <c r="U164" s="10">
        <f t="array" ref="U164">VLOOKUP(A164,TOURISM!$A$2:$F$2692,6,0)</f>
        <v>381000000</v>
      </c>
      <c r="V164" s="10">
        <f t="array" ref="V164">VLOOKUP(A164,BUSINESS!$A$2:$J$2692,5,0)</f>
        <v>0.40899999999999997</v>
      </c>
      <c r="W164" s="10">
        <f t="array" ref="W164">VLOOKUP(A164,BUSINESS!$A$2:$J$2692,6,0)</f>
        <v>36</v>
      </c>
      <c r="X164" s="10">
        <f t="array" ref="X164">VLOOKUP(A164,BUSINESS!$A$2:$J$2692,7,0)</f>
        <v>0</v>
      </c>
      <c r="Y164" s="10">
        <f t="array" ref="Y164">VLOOKUP(A164,BUSINESS!$A$2:$J$2692,8,0)</f>
        <v>952</v>
      </c>
      <c r="Z164" s="10">
        <f t="array" ref="Z164">VLOOKUP(A164,BUSINESS!$A$2:$J$2692,9,0)</f>
        <v>0.14499999999999999</v>
      </c>
      <c r="AA164" s="10">
        <f t="array" ref="AA164">VLOOKUP(A164,BUSINESS!$A$2:$J$2692,10,0)</f>
        <v>0.51500000000000001</v>
      </c>
      <c r="AB164" s="12">
        <f t="shared" si="9"/>
        <v>2445.1156273524989</v>
      </c>
      <c r="AC164" s="10">
        <f t="shared" si="1"/>
        <v>4.0014916154894947E-3</v>
      </c>
      <c r="AD164" s="10">
        <f t="shared" si="2"/>
        <v>1.5646813419878107E-3</v>
      </c>
      <c r="AE164" s="10">
        <f t="shared" si="3"/>
        <v>44.398867304487666</v>
      </c>
      <c r="AF164">
        <f t="shared" si="11"/>
        <v>36.940789857014671</v>
      </c>
    </row>
    <row r="165" spans="1:32" ht="14.4">
      <c r="A165" s="7" t="str">
        <f t="shared" si="10"/>
        <v>Azerbaijan-Asia 2008</v>
      </c>
      <c r="B165" s="7" t="s">
        <v>90</v>
      </c>
      <c r="C165" s="8" t="s">
        <v>61</v>
      </c>
      <c r="D165" s="9" t="s">
        <v>70</v>
      </c>
      <c r="E165" s="14">
        <v>5.0999999999999997E-2</v>
      </c>
      <c r="F165" s="13">
        <v>33050343783</v>
      </c>
      <c r="G165" s="14">
        <v>192</v>
      </c>
      <c r="H165" s="14">
        <v>0.191</v>
      </c>
      <c r="I165" s="10">
        <f t="array" ref="I165">VLOOKUP(A165,ENERGY!$A$2:$F$2691,5,0)</f>
        <v>12158</v>
      </c>
      <c r="J165" s="11">
        <f t="array" ref="J165">VLOOKUP(A165,ENERGY!$A$2:$F$2691,6,0)</f>
        <v>30616</v>
      </c>
      <c r="K165" s="10">
        <f t="array" ref="K165">VLOOKUP(A165,'HUMAN RESOURCES'!$A$2:$M$2692,5,0)</f>
        <v>1.7000000000000001E-2</v>
      </c>
      <c r="L165" s="11">
        <f t="array" ref="L165">VLOOKUP(A165,'HUMAN RESOURCES'!$A$2:$M$2692,6,0)</f>
        <v>3.6999999999999998E-2</v>
      </c>
      <c r="M165" s="10">
        <f t="array" ref="M165">VLOOKUP(A165,'HUMAN RESOURCES'!$A$2:$M$2692,7,0)</f>
        <v>73</v>
      </c>
      <c r="N165" s="10">
        <f t="array" ref="N165">VLOOKUP(A165,'HUMAN RESOURCES'!$A$2:$M$2692,8,0)</f>
        <v>67</v>
      </c>
      <c r="O165" s="10">
        <f t="array" ref="O165">VLOOKUP(A165,'HUMAN RESOURCES'!$A$2:$M$2692,9,0)</f>
        <v>0.23699999999999999</v>
      </c>
      <c r="P165" s="10">
        <f t="array" ref="P165">VLOOKUP(A165,'HUMAN RESOURCES'!$A$2:$M$2692,10,0)</f>
        <v>0.70099999999999996</v>
      </c>
      <c r="Q165" s="10">
        <f t="array" ref="Q165">VLOOKUP(A165,'HUMAN RESOURCES'!$A$2:$M$2692,11,0)</f>
        <v>6.2E-2</v>
      </c>
      <c r="R165" s="10">
        <f t="array" ref="R165">VLOOKUP(A165,'HUMAN RESOURCES'!$A$2:$M$2692,12,0)</f>
        <v>8763400</v>
      </c>
      <c r="S165" s="10">
        <f t="array" ref="S165">VLOOKUP(A165,'HUMAN RESOURCES'!$A$2:$M$2692,13,0)</f>
        <v>0.53</v>
      </c>
      <c r="T165" s="10">
        <f t="array" ref="T165">VLOOKUP(A165,TOURISM!$A$2:$F$2692,5,0)</f>
        <v>382000000</v>
      </c>
      <c r="U165" s="10">
        <f t="array" ref="U165">VLOOKUP(A165,TOURISM!$A$2:$F$2692,6,0)</f>
        <v>456000000</v>
      </c>
      <c r="V165" s="10">
        <f t="array" ref="V165">VLOOKUP(A165,BUSINESS!$A$2:$J$2692,5,0)</f>
        <v>0.40899999999999997</v>
      </c>
      <c r="W165" s="10">
        <f t="array" ref="W165">VLOOKUP(A165,BUSINESS!$A$2:$J$2692,6,0)</f>
        <v>10</v>
      </c>
      <c r="X165" s="10">
        <f t="array" ref="X165">VLOOKUP(A165,BUSINESS!$A$2:$J$2692,7,0)</f>
        <v>0</v>
      </c>
      <c r="Y165" s="10">
        <f t="array" ref="Y165">VLOOKUP(A165,BUSINESS!$A$2:$J$2692,8,0)</f>
        <v>376</v>
      </c>
      <c r="Z165" s="10">
        <f t="array" ref="Z165">VLOOKUP(A165,BUSINESS!$A$2:$J$2692,9,0)</f>
        <v>0.17100000000000001</v>
      </c>
      <c r="AA165" s="10">
        <f t="array" ref="AA165">VLOOKUP(A165,BUSINESS!$A$2:$J$2692,10,0)</f>
        <v>0.73799999999999999</v>
      </c>
      <c r="AB165" s="12">
        <f t="shared" si="9"/>
        <v>3771.4065069493577</v>
      </c>
      <c r="AC165" s="10">
        <f t="shared" si="1"/>
        <v>3.4936211972522082E-3</v>
      </c>
      <c r="AD165" s="10">
        <f t="shared" si="2"/>
        <v>1.387361069904375E-3</v>
      </c>
      <c r="AE165" s="10">
        <f t="shared" si="3"/>
        <v>52.034598443526484</v>
      </c>
      <c r="AF165">
        <f t="shared" si="11"/>
        <v>43.590387292603324</v>
      </c>
    </row>
    <row r="166" spans="1:32" ht="14.4">
      <c r="A166" s="7" t="str">
        <f t="shared" si="10"/>
        <v>Azerbaijan-Asia 2009</v>
      </c>
      <c r="B166" s="7" t="s">
        <v>90</v>
      </c>
      <c r="C166" s="8" t="s">
        <v>61</v>
      </c>
      <c r="D166" s="9" t="s">
        <v>71</v>
      </c>
      <c r="E166" s="14">
        <v>4.3999999999999997E-2</v>
      </c>
      <c r="F166" s="13">
        <v>48852482960</v>
      </c>
      <c r="G166" s="14">
        <v>241</v>
      </c>
      <c r="H166" s="14">
        <v>0.19800000000000001</v>
      </c>
      <c r="I166" s="10">
        <f t="array" ref="I166">VLOOKUP(A166,ENERGY!$A$2:$F$2691,5,0)</f>
        <v>13232</v>
      </c>
      <c r="J166" s="11">
        <f t="array" ref="J166">VLOOKUP(A166,ENERGY!$A$2:$F$2691,6,0)</f>
        <v>39167</v>
      </c>
      <c r="K166" s="10">
        <f t="array" ref="K166">VLOOKUP(A166,'HUMAN RESOURCES'!$A$2:$M$2692,5,0)</f>
        <v>1.7000000000000001E-2</v>
      </c>
      <c r="L166" s="11">
        <f t="array" ref="L166">VLOOKUP(A166,'HUMAN RESOURCES'!$A$2:$M$2692,6,0)</f>
        <v>3.5000000000000003E-2</v>
      </c>
      <c r="M166" s="10">
        <f t="array" ref="M166">VLOOKUP(A166,'HUMAN RESOURCES'!$A$2:$M$2692,7,0)</f>
        <v>73</v>
      </c>
      <c r="N166" s="10">
        <f t="array" ref="N166">VLOOKUP(A166,'HUMAN RESOURCES'!$A$2:$M$2692,8,0)</f>
        <v>67</v>
      </c>
      <c r="O166" s="10">
        <f t="array" ref="O166">VLOOKUP(A166,'HUMAN RESOURCES'!$A$2:$M$2692,9,0)</f>
        <v>0.23100000000000001</v>
      </c>
      <c r="P166" s="10">
        <f t="array" ref="P166">VLOOKUP(A166,'HUMAN RESOURCES'!$A$2:$M$2692,10,0)</f>
        <v>0.70799999999999996</v>
      </c>
      <c r="Q166" s="10">
        <f t="array" ref="Q166">VLOOKUP(A166,'HUMAN RESOURCES'!$A$2:$M$2692,11,0)</f>
        <v>6.0999999999999999E-2</v>
      </c>
      <c r="R166" s="10">
        <f t="array" ref="R166">VLOOKUP(A166,'HUMAN RESOURCES'!$A$2:$M$2692,12,0)</f>
        <v>8947243</v>
      </c>
      <c r="S166" s="10">
        <f t="array" ref="S166">VLOOKUP(A166,'HUMAN RESOURCES'!$A$2:$M$2692,13,0)</f>
        <v>0.53200000000000003</v>
      </c>
      <c r="T166" s="10">
        <f t="array" ref="T166">VLOOKUP(A166,TOURISM!$A$2:$F$2692,5,0)</f>
        <v>545000000</v>
      </c>
      <c r="U166" s="10">
        <f t="array" ref="U166">VLOOKUP(A166,TOURISM!$A$2:$F$2692,6,0)</f>
        <v>488000000</v>
      </c>
      <c r="V166" s="10">
        <f t="array" ref="V166">VLOOKUP(A166,BUSINESS!$A$2:$J$2692,5,0)</f>
        <v>0.40899999999999997</v>
      </c>
      <c r="W166" s="10">
        <f t="array" ref="W166">VLOOKUP(A166,BUSINESS!$A$2:$J$2692,6,0)</f>
        <v>10</v>
      </c>
      <c r="X166" s="10">
        <f t="array" ref="X166">VLOOKUP(A166,BUSINESS!$A$2:$J$2692,7,0)</f>
        <v>0</v>
      </c>
      <c r="Y166" s="10">
        <f t="array" ref="Y166">VLOOKUP(A166,BUSINESS!$A$2:$J$2692,8,0)</f>
        <v>376</v>
      </c>
      <c r="Z166" s="10">
        <f t="array" ref="Z166">VLOOKUP(A166,BUSINESS!$A$2:$J$2692,9,0)</f>
        <v>0.27400000000000002</v>
      </c>
      <c r="AA166" s="10">
        <f t="array" ref="AA166">VLOOKUP(A166,BUSINESS!$A$2:$J$2692,10,0)</f>
        <v>0.86299999999999999</v>
      </c>
      <c r="AB166" s="12">
        <f t="shared" si="9"/>
        <v>5460.0599268400329</v>
      </c>
      <c r="AC166" s="10">
        <f t="shared" si="1"/>
        <v>4.3775495982393683E-3</v>
      </c>
      <c r="AD166" s="10">
        <f t="shared" si="2"/>
        <v>1.4788913188118395E-3</v>
      </c>
      <c r="AE166" s="10">
        <f t="shared" si="3"/>
        <v>54.541941020267359</v>
      </c>
      <c r="AF166">
        <f t="shared" si="11"/>
        <v>60.912618557470722</v>
      </c>
    </row>
    <row r="167" spans="1:32" ht="14.4">
      <c r="A167" s="7" t="str">
        <f t="shared" si="10"/>
        <v>Azerbaijan-Asia 2010</v>
      </c>
      <c r="B167" s="7" t="s">
        <v>90</v>
      </c>
      <c r="C167" s="8" t="s">
        <v>61</v>
      </c>
      <c r="D167" s="9" t="s">
        <v>72</v>
      </c>
      <c r="E167" s="14">
        <v>5.8999999999999997E-2</v>
      </c>
      <c r="F167" s="13">
        <v>44291490421</v>
      </c>
      <c r="G167" s="14">
        <v>288</v>
      </c>
      <c r="H167" s="14">
        <v>0.2</v>
      </c>
      <c r="I167" s="10">
        <v>13232</v>
      </c>
      <c r="J167" s="11">
        <v>39167</v>
      </c>
      <c r="K167" s="10">
        <f t="array" ref="K167">VLOOKUP(A167,'HUMAN RESOURCES'!$A$2:$M$2692,5,0)</f>
        <v>1.7999999999999999E-2</v>
      </c>
      <c r="L167" s="11">
        <f t="array" ref="L167">VLOOKUP(A167,'HUMAN RESOURCES'!$A$2:$M$2692,6,0)</f>
        <v>3.4000000000000002E-2</v>
      </c>
      <c r="M167" s="10">
        <f t="array" ref="M167">VLOOKUP(A167,'HUMAN RESOURCES'!$A$2:$M$2692,7,0)</f>
        <v>74</v>
      </c>
      <c r="N167" s="10">
        <f t="array" ref="N167">VLOOKUP(A167,'HUMAN RESOURCES'!$A$2:$M$2692,8,0)</f>
        <v>67</v>
      </c>
      <c r="O167" s="10">
        <f t="array" ref="O167">VLOOKUP(A167,'HUMAN RESOURCES'!$A$2:$M$2692,9,0)</f>
        <v>0.22700000000000001</v>
      </c>
      <c r="P167" s="10">
        <f t="array" ref="P167">VLOOKUP(A167,'HUMAN RESOURCES'!$A$2:$M$2692,10,0)</f>
        <v>0.71399999999999997</v>
      </c>
      <c r="Q167" s="10">
        <f t="array" ref="Q167">VLOOKUP(A167,'HUMAN RESOURCES'!$A$2:$M$2692,11,0)</f>
        <v>5.8999999999999997E-2</v>
      </c>
      <c r="R167" s="10">
        <f t="array" ref="R167">VLOOKUP(A167,'HUMAN RESOURCES'!$A$2:$M$2692,12,0)</f>
        <v>9054332</v>
      </c>
      <c r="S167" s="10">
        <f t="array" ref="S167">VLOOKUP(A167,'HUMAN RESOURCES'!$A$2:$M$2692,13,0)</f>
        <v>0.53400000000000003</v>
      </c>
      <c r="T167" s="10">
        <f t="array" ref="T167">VLOOKUP(A167,TOURISM!$A$2:$F$2692,5,0)</f>
        <v>792000000</v>
      </c>
      <c r="U167" s="10">
        <f t="array" ref="U167">VLOOKUP(A167,TOURISM!$A$2:$F$2692,6,0)</f>
        <v>856000000</v>
      </c>
      <c r="V167" s="10">
        <f t="array" ref="V167">VLOOKUP(A167,BUSINESS!$A$2:$J$2692,5,0)</f>
        <v>0.40899999999999997</v>
      </c>
      <c r="W167" s="10">
        <f t="array" ref="W167">VLOOKUP(A167,BUSINESS!$A$2:$J$2692,6,0)</f>
        <v>8</v>
      </c>
      <c r="X167" s="10">
        <f t="array" ref="X167">VLOOKUP(A167,BUSINESS!$A$2:$J$2692,7,0)</f>
        <v>0</v>
      </c>
      <c r="Y167" s="10">
        <f t="array" ref="Y167">VLOOKUP(A167,BUSINESS!$A$2:$J$2692,8,0)</f>
        <v>306</v>
      </c>
      <c r="Z167" s="10">
        <f t="array" ref="Z167">VLOOKUP(A167,BUSINESS!$A$2:$J$2692,9,0)</f>
        <v>0.46</v>
      </c>
      <c r="AA167" s="10">
        <f t="array" ref="AA167">VLOOKUP(A167,BUSINESS!$A$2:$J$2692,10,0)</f>
        <v>1.0009999999999999</v>
      </c>
      <c r="AB167" s="12">
        <f t="shared" si="9"/>
        <v>4891.745787651701</v>
      </c>
      <c r="AC167" s="10">
        <f t="shared" si="1"/>
        <v>4.3257746678606436E-3</v>
      </c>
      <c r="AD167" s="10">
        <f t="shared" si="2"/>
        <v>1.4613999133232579E-3</v>
      </c>
      <c r="AE167" s="10">
        <f t="shared" si="3"/>
        <v>94.540381333487659</v>
      </c>
      <c r="AF167">
        <f t="shared" si="11"/>
        <v>87.471941607619428</v>
      </c>
    </row>
    <row r="168" spans="1:32" ht="14.4">
      <c r="A168" s="7" t="str">
        <f t="shared" si="10"/>
        <v>Azerbaijan-Asia 2011</v>
      </c>
      <c r="B168" s="7" t="s">
        <v>90</v>
      </c>
      <c r="C168" s="8" t="s">
        <v>61</v>
      </c>
      <c r="D168" s="9" t="s">
        <v>73</v>
      </c>
      <c r="E168" s="14">
        <v>5.2999999999999999E-2</v>
      </c>
      <c r="F168" s="13">
        <v>52902703376</v>
      </c>
      <c r="G168" s="14">
        <v>310</v>
      </c>
      <c r="H168" s="14">
        <v>0.20699999999999999</v>
      </c>
      <c r="I168" s="10">
        <v>13232</v>
      </c>
      <c r="J168" s="11">
        <v>39167</v>
      </c>
      <c r="K168" s="10">
        <f t="array" ref="K168">VLOOKUP(A168,'HUMAN RESOURCES'!$A$2:$M$2692,5,0)</f>
        <v>1.9E-2</v>
      </c>
      <c r="L168" s="11">
        <f t="array" ref="L168">VLOOKUP(A168,'HUMAN RESOURCES'!$A$2:$M$2692,6,0)</f>
        <v>3.2000000000000001E-2</v>
      </c>
      <c r="M168" s="10">
        <f t="array" ref="M168">VLOOKUP(A168,'HUMAN RESOURCES'!$A$2:$M$2692,7,0)</f>
        <v>74</v>
      </c>
      <c r="N168" s="10">
        <f t="array" ref="N168">VLOOKUP(A168,'HUMAN RESOURCES'!$A$2:$M$2692,8,0)</f>
        <v>68</v>
      </c>
      <c r="O168" s="10">
        <f t="array" ref="O168">VLOOKUP(A168,'HUMAN RESOURCES'!$A$2:$M$2692,9,0)</f>
        <v>0.224</v>
      </c>
      <c r="P168" s="10">
        <f t="array" ref="P168">VLOOKUP(A168,'HUMAN RESOURCES'!$A$2:$M$2692,10,0)</f>
        <v>0.71799999999999997</v>
      </c>
      <c r="Q168" s="10">
        <f t="array" ref="Q168">VLOOKUP(A168,'HUMAN RESOURCES'!$A$2:$M$2692,11,0)</f>
        <v>5.8000000000000003E-2</v>
      </c>
      <c r="R168" s="10">
        <f t="array" ref="R168">VLOOKUP(A168,'HUMAN RESOURCES'!$A$2:$M$2692,12,0)</f>
        <v>9173082</v>
      </c>
      <c r="S168" s="10">
        <f t="array" ref="S168">VLOOKUP(A168,'HUMAN RESOURCES'!$A$2:$M$2692,13,0)</f>
        <v>0.53600000000000003</v>
      </c>
      <c r="T168" s="10">
        <f t="array" ref="T168">VLOOKUP(A168,TOURISM!$A$2:$F$2692,5,0)</f>
        <v>1500000000</v>
      </c>
      <c r="U168" s="10">
        <f t="array" ref="U168">VLOOKUP(A168,TOURISM!$A$2:$F$2692,6,0)</f>
        <v>1778000000</v>
      </c>
      <c r="V168" s="10">
        <f t="array" ref="V168">VLOOKUP(A168,BUSINESS!$A$2:$J$2692,5,0)</f>
        <v>0.4</v>
      </c>
      <c r="W168" s="10">
        <f t="array" ref="W168">VLOOKUP(A168,BUSINESS!$A$2:$J$2692,6,0)</f>
        <v>8</v>
      </c>
      <c r="X168" s="10">
        <f t="array" ref="X168">VLOOKUP(A168,BUSINESS!$A$2:$J$2692,7,0)</f>
        <v>0</v>
      </c>
      <c r="Y168" s="10">
        <f t="array" ref="Y168">VLOOKUP(A168,BUSINESS!$A$2:$J$2692,8,0)</f>
        <v>225</v>
      </c>
      <c r="Z168" s="10">
        <f t="array" ref="Z168">VLOOKUP(A168,BUSINESS!$A$2:$J$2692,9,0)</f>
        <v>0.5</v>
      </c>
      <c r="AA168" s="10">
        <f t="array" ref="AA168">VLOOKUP(A168,BUSINESS!$A$2:$J$2692,10,0)</f>
        <v>1.1000000000000001</v>
      </c>
      <c r="AB168" s="12">
        <f t="shared" si="9"/>
        <v>5767.1678260370945</v>
      </c>
      <c r="AC168" s="10">
        <f t="shared" si="1"/>
        <v>4.2697754146316363E-3</v>
      </c>
      <c r="AD168" s="10">
        <f t="shared" si="2"/>
        <v>1.4424813819390256E-3</v>
      </c>
      <c r="AE168" s="10">
        <f t="shared" si="3"/>
        <v>193.8279849673207</v>
      </c>
      <c r="AF168">
        <f t="shared" si="11"/>
        <v>163.52192207591733</v>
      </c>
    </row>
    <row r="169" spans="1:32" ht="14.4">
      <c r="A169" s="7" t="str">
        <f t="shared" si="10"/>
        <v>Azerbaijan-Asia 2012</v>
      </c>
      <c r="B169" s="7" t="s">
        <v>90</v>
      </c>
      <c r="C169" s="8" t="s">
        <v>61</v>
      </c>
      <c r="D169" s="9" t="s">
        <v>74</v>
      </c>
      <c r="E169" s="14">
        <v>0.05</v>
      </c>
      <c r="F169" s="13">
        <v>65951627200</v>
      </c>
      <c r="G169" s="14">
        <v>359</v>
      </c>
      <c r="H169" s="14">
        <v>0.19</v>
      </c>
      <c r="I169" s="10">
        <f t="array" ref="I169">VLOOKUP(A169,ENERGY!$A$2:$F$2691,5,0)</f>
        <v>12786</v>
      </c>
      <c r="J169" s="11">
        <f t="array" ref="J169">VLOOKUP(A169,ENERGY!$A$2:$F$2691,6,0)</f>
        <v>32090</v>
      </c>
      <c r="K169" s="10">
        <f t="array" ref="K169">VLOOKUP(A169,'HUMAN RESOURCES'!$A$2:$M$2692,5,0)</f>
        <v>1.9E-2</v>
      </c>
      <c r="L169" s="11">
        <f t="array" ref="L169">VLOOKUP(A169,'HUMAN RESOURCES'!$A$2:$M$2692,6,0)</f>
        <v>3.1E-2</v>
      </c>
      <c r="M169" s="10">
        <f t="array" ref="M169">VLOOKUP(A169,'HUMAN RESOURCES'!$A$2:$M$2692,7,0)</f>
        <v>74</v>
      </c>
      <c r="N169" s="10">
        <f t="array" ref="N169">VLOOKUP(A169,'HUMAN RESOURCES'!$A$2:$M$2692,8,0)</f>
        <v>68</v>
      </c>
      <c r="O169" s="10">
        <f t="array" ref="O169">VLOOKUP(A169,'HUMAN RESOURCES'!$A$2:$M$2692,9,0)</f>
        <v>0.222</v>
      </c>
      <c r="P169" s="10">
        <f t="array" ref="P169">VLOOKUP(A169,'HUMAN RESOURCES'!$A$2:$M$2692,10,0)</f>
        <v>0.72099999999999997</v>
      </c>
      <c r="Q169" s="10">
        <f t="array" ref="Q169">VLOOKUP(A169,'HUMAN RESOURCES'!$A$2:$M$2692,11,0)</f>
        <v>5.7000000000000002E-2</v>
      </c>
      <c r="R169" s="10">
        <f t="array" ref="R169">VLOOKUP(A169,'HUMAN RESOURCES'!$A$2:$M$2692,12,0)</f>
        <v>9295784</v>
      </c>
      <c r="S169" s="10">
        <f t="array" ref="S169">VLOOKUP(A169,'HUMAN RESOURCES'!$A$2:$M$2692,13,0)</f>
        <v>0.53900000000000003</v>
      </c>
      <c r="T169" s="10">
        <f t="array" ref="T169">VLOOKUP(A169,TOURISM!$A$2:$F$2692,5,0)</f>
        <v>2634000000</v>
      </c>
      <c r="U169" s="10">
        <f t="array" ref="U169">VLOOKUP(A169,TOURISM!$A$2:$F$2692,6,0)</f>
        <v>2616000000</v>
      </c>
      <c r="V169" s="10">
        <f t="array" ref="V169">VLOOKUP(A169,BUSINESS!$A$2:$J$2692,5,0)</f>
        <v>0.4</v>
      </c>
      <c r="W169" s="10">
        <f t="array" ref="W169">VLOOKUP(A169,BUSINESS!$A$2:$J$2692,6,0)</f>
        <v>8</v>
      </c>
      <c r="X169" s="10">
        <f t="array" ref="X169">VLOOKUP(A169,BUSINESS!$A$2:$J$2692,7,0)</f>
        <v>71</v>
      </c>
      <c r="Y169" s="10">
        <f t="array" ref="Y169">VLOOKUP(A169,BUSINESS!$A$2:$J$2692,8,0)</f>
        <v>214</v>
      </c>
      <c r="Z169" s="10">
        <f t="array" ref="Z169">VLOOKUP(A169,BUSINESS!$A$2:$J$2692,9,0)</f>
        <v>0.54200000000000004</v>
      </c>
      <c r="AA169" s="10">
        <f t="array" ref="AA169">VLOOKUP(A169,BUSINESS!$A$2:$J$2692,10,0)</f>
        <v>1.0880000000000001</v>
      </c>
      <c r="AB169" s="12">
        <f t="shared" si="9"/>
        <v>7094.7891216060962</v>
      </c>
      <c r="AC169" s="10">
        <f t="shared" si="1"/>
        <v>3.452102587581639E-3</v>
      </c>
      <c r="AD169" s="10">
        <f t="shared" si="2"/>
        <v>1.3754622525652489E-3</v>
      </c>
      <c r="AE169" s="10">
        <f t="shared" si="3"/>
        <v>281.41789869472012</v>
      </c>
      <c r="AF169">
        <f t="shared" si="11"/>
        <v>283.35426038298652</v>
      </c>
    </row>
    <row r="170" spans="1:32" ht="14.4">
      <c r="A170" s="7" t="str">
        <f t="shared" si="10"/>
        <v>Azerbaijan-Asia 2000</v>
      </c>
      <c r="B170" s="7" t="s">
        <v>90</v>
      </c>
      <c r="C170" s="8" t="s">
        <v>61</v>
      </c>
      <c r="D170" s="9" t="s">
        <v>62</v>
      </c>
      <c r="E170" s="14">
        <v>5.3999999999999999E-2</v>
      </c>
      <c r="F170" s="13">
        <v>68730906314</v>
      </c>
      <c r="G170" s="14">
        <v>398</v>
      </c>
      <c r="H170" s="14">
        <v>0.183</v>
      </c>
      <c r="I170" s="10">
        <f t="array" ref="I170">VLOOKUP(A170,ENERGY!$A$2:$F$2691,5,0)</f>
        <v>0</v>
      </c>
      <c r="J170" s="11">
        <f t="array" ref="J170">VLOOKUP(A170,ENERGY!$A$2:$F$2691,6,0)</f>
        <v>0</v>
      </c>
      <c r="K170" s="10">
        <f t="array" ref="K170">VLOOKUP(A170,'HUMAN RESOURCES'!$A$2:$M$2692,5,0)</f>
        <v>1.4999999999999999E-2</v>
      </c>
      <c r="L170" s="11">
        <f t="array" ref="L170">VLOOKUP(A170,'HUMAN RESOURCES'!$A$2:$M$2692,6,0)</f>
        <v>6.0999999999999999E-2</v>
      </c>
      <c r="M170" s="10">
        <f t="array" ref="M170">VLOOKUP(A170,'HUMAN RESOURCES'!$A$2:$M$2692,7,0)</f>
        <v>70</v>
      </c>
      <c r="N170" s="10">
        <f t="array" ref="N170">VLOOKUP(A170,'HUMAN RESOURCES'!$A$2:$M$2692,8,0)</f>
        <v>64</v>
      </c>
      <c r="O170" s="10">
        <f t="array" ref="O170">VLOOKUP(A170,'HUMAN RESOURCES'!$A$2:$M$2692,9,0)</f>
        <v>0.311</v>
      </c>
      <c r="P170" s="10">
        <f t="array" ref="P170">VLOOKUP(A170,'HUMAN RESOURCES'!$A$2:$M$2692,10,0)</f>
        <v>0.63300000000000001</v>
      </c>
      <c r="Q170" s="10">
        <f t="array" ref="Q170">VLOOKUP(A170,'HUMAN RESOURCES'!$A$2:$M$2692,11,0)</f>
        <v>5.6000000000000001E-2</v>
      </c>
      <c r="R170" s="10">
        <f t="array" ref="R170">VLOOKUP(A170,'HUMAN RESOURCES'!$A$2:$M$2692,12,0)</f>
        <v>8048600</v>
      </c>
      <c r="S170" s="10">
        <f t="array" ref="S170">VLOOKUP(A170,'HUMAN RESOURCES'!$A$2:$M$2692,13,0)</f>
        <v>0.51400000000000001</v>
      </c>
      <c r="T170" s="10">
        <f t="array" ref="T170">VLOOKUP(A170,TOURISM!$A$2:$F$2692,5,0)</f>
        <v>68000000</v>
      </c>
      <c r="U170" s="10">
        <f t="array" ref="U170">VLOOKUP(A170,TOURISM!$A$2:$F$2692,6,0)</f>
        <v>138000000</v>
      </c>
      <c r="V170" s="10">
        <f t="array" ref="V170">VLOOKUP(A170,BUSINESS!$A$2:$J$2692,5,0)</f>
        <v>0</v>
      </c>
      <c r="W170" s="10">
        <f t="array" ref="W170">VLOOKUP(A170,BUSINESS!$A$2:$J$2692,6,0)</f>
        <v>0</v>
      </c>
      <c r="X170" s="10">
        <f t="array" ref="X170">VLOOKUP(A170,BUSINESS!$A$2:$J$2692,7,0)</f>
        <v>0</v>
      </c>
      <c r="Y170" s="10">
        <f t="array" ref="Y170">VLOOKUP(A170,BUSINESS!$A$2:$J$2692,8,0)</f>
        <v>0</v>
      </c>
      <c r="Z170" s="10">
        <f t="array" ref="Z170">VLOOKUP(A170,BUSINESS!$A$2:$J$2692,9,0)</f>
        <v>1E-3</v>
      </c>
      <c r="AA170" s="10">
        <f t="array" ref="AA170">VLOOKUP(A170,BUSINESS!$A$2:$J$2692,10,0)</f>
        <v>5.1999999999999998E-2</v>
      </c>
      <c r="AB170" s="12">
        <f t="shared" si="9"/>
        <v>8539.4859123325805</v>
      </c>
      <c r="AC170" s="10">
        <f t="shared" si="1"/>
        <v>0</v>
      </c>
      <c r="AD170" s="10">
        <f t="shared" si="2"/>
        <v>0</v>
      </c>
      <c r="AE170" s="10">
        <f t="shared" si="3"/>
        <v>17.145839027905474</v>
      </c>
      <c r="AF170">
        <f t="shared" si="11"/>
        <v>8.4486743036055962</v>
      </c>
    </row>
    <row r="171" spans="1:32" ht="14.4">
      <c r="A171" s="7" t="str">
        <f t="shared" si="10"/>
        <v>Bahamas, The-The Americas 2001</v>
      </c>
      <c r="B171" s="7" t="s">
        <v>91</v>
      </c>
      <c r="C171" s="8" t="s">
        <v>84</v>
      </c>
      <c r="D171" s="9" t="s">
        <v>63</v>
      </c>
      <c r="E171" s="14">
        <v>5.1999999999999998E-2</v>
      </c>
      <c r="F171" s="13">
        <v>6327552000</v>
      </c>
      <c r="G171" s="14">
        <v>1107</v>
      </c>
      <c r="H171" s="14">
        <v>0.06</v>
      </c>
      <c r="I171" s="10">
        <f t="array" ref="I171">VLOOKUP(A171,ENERGY!$A$2:$F$2691,5,0)</f>
        <v>0</v>
      </c>
      <c r="J171" s="11">
        <f t="array" ref="J171">VLOOKUP(A171,ENERGY!$A$2:$F$2691,6,0)</f>
        <v>0</v>
      </c>
      <c r="K171" s="10">
        <f t="array" ref="K171">VLOOKUP(A171,'HUMAN RESOURCES'!$A$2:$M$2692,5,0)</f>
        <v>1.7000000000000001E-2</v>
      </c>
      <c r="L171" s="11">
        <f t="array" ref="L171">VLOOKUP(A171,'HUMAN RESOURCES'!$A$2:$M$2692,6,0)</f>
        <v>1.2999999999999999E-2</v>
      </c>
      <c r="M171" s="10">
        <f t="array" ref="M171">VLOOKUP(A171,'HUMAN RESOURCES'!$A$2:$M$2692,7,0)</f>
        <v>76</v>
      </c>
      <c r="N171" s="10">
        <f t="array" ref="N171">VLOOKUP(A171,'HUMAN RESOURCES'!$A$2:$M$2692,8,0)</f>
        <v>70</v>
      </c>
      <c r="O171" s="10">
        <f t="array" ref="O171">VLOOKUP(A171,'HUMAN RESOURCES'!$A$2:$M$2692,9,0)</f>
        <v>0.28599999999999998</v>
      </c>
      <c r="P171" s="10">
        <f t="array" ref="P171">VLOOKUP(A171,'HUMAN RESOURCES'!$A$2:$M$2692,10,0)</f>
        <v>0.65900000000000003</v>
      </c>
      <c r="Q171" s="10">
        <f t="array" ref="Q171">VLOOKUP(A171,'HUMAN RESOURCES'!$A$2:$M$2692,11,0)</f>
        <v>5.5E-2</v>
      </c>
      <c r="R171" s="10">
        <f t="array" ref="R171">VLOOKUP(A171,'HUMAN RESOURCES'!$A$2:$M$2692,12,0)</f>
        <v>303005</v>
      </c>
      <c r="S171" s="10">
        <f t="array" ref="S171">VLOOKUP(A171,'HUMAN RESOURCES'!$A$2:$M$2692,13,0)</f>
        <v>0.82099999999999995</v>
      </c>
      <c r="T171" s="10">
        <f t="array" ref="T171">VLOOKUP(A171,TOURISM!$A$2:$F$2692,5,0)</f>
        <v>1665000000</v>
      </c>
      <c r="U171" s="10">
        <f t="array" ref="U171">VLOOKUP(A171,TOURISM!$A$2:$F$2692,6,0)</f>
        <v>342000000</v>
      </c>
      <c r="V171" s="10">
        <f t="array" ref="V171">VLOOKUP(A171,BUSINESS!$A$2:$J$2692,5,0)</f>
        <v>0</v>
      </c>
      <c r="W171" s="10">
        <f t="array" ref="W171">VLOOKUP(A171,BUSINESS!$A$2:$J$2692,6,0)</f>
        <v>0</v>
      </c>
      <c r="X171" s="10">
        <f t="array" ref="X171">VLOOKUP(A171,BUSINESS!$A$2:$J$2692,7,0)</f>
        <v>0</v>
      </c>
      <c r="Y171" s="10">
        <f t="array" ref="Y171">VLOOKUP(A171,BUSINESS!$A$2:$J$2692,8,0)</f>
        <v>0</v>
      </c>
      <c r="Z171" s="10">
        <f t="array" ref="Z171">VLOOKUP(A171,BUSINESS!$A$2:$J$2692,9,0)</f>
        <v>0.11799999999999999</v>
      </c>
      <c r="AA171" s="10">
        <f t="array" ref="AA171">VLOOKUP(A171,BUSINESS!$A$2:$J$2692,10,0)</f>
        <v>0.2</v>
      </c>
      <c r="AB171" s="12">
        <f t="shared" si="9"/>
        <v>20882.665302552763</v>
      </c>
      <c r="AC171" s="10">
        <f t="shared" si="1"/>
        <v>0</v>
      </c>
      <c r="AD171" s="10">
        <f t="shared" si="2"/>
        <v>0</v>
      </c>
      <c r="AE171" s="10">
        <f t="shared" si="3"/>
        <v>1128.6942459695385</v>
      </c>
      <c r="AF171">
        <f t="shared" si="11"/>
        <v>5494.9588290622269</v>
      </c>
    </row>
    <row r="172" spans="1:32" ht="14.4">
      <c r="A172" s="7" t="str">
        <f t="shared" si="10"/>
        <v>Bahamas, The-The Americas 2002</v>
      </c>
      <c r="B172" s="7" t="s">
        <v>91</v>
      </c>
      <c r="C172" s="8" t="s">
        <v>84</v>
      </c>
      <c r="D172" s="9" t="s">
        <v>64</v>
      </c>
      <c r="E172" s="14">
        <v>5.0999999999999997E-2</v>
      </c>
      <c r="F172" s="13">
        <v>6516651000</v>
      </c>
      <c r="G172" s="14">
        <v>1107</v>
      </c>
      <c r="H172" s="14">
        <v>0.06</v>
      </c>
      <c r="I172" s="10">
        <f t="array" ref="I172">VLOOKUP(A172,ENERGY!$A$2:$F$2691,5,0)</f>
        <v>0</v>
      </c>
      <c r="J172" s="11">
        <f t="array" ref="J172">VLOOKUP(A172,ENERGY!$A$2:$F$2691,6,0)</f>
        <v>2464</v>
      </c>
      <c r="K172" s="10">
        <f t="array" ref="K172">VLOOKUP(A172,'HUMAN RESOURCES'!$A$2:$M$2692,5,0)</f>
        <v>1.6E-2</v>
      </c>
      <c r="L172" s="11">
        <f t="array" ref="L172">VLOOKUP(A172,'HUMAN RESOURCES'!$A$2:$M$2692,6,0)</f>
        <v>1.2999999999999999E-2</v>
      </c>
      <c r="M172" s="10">
        <f t="array" ref="M172">VLOOKUP(A172,'HUMAN RESOURCES'!$A$2:$M$2692,7,0)</f>
        <v>76</v>
      </c>
      <c r="N172" s="10">
        <f t="array" ref="N172">VLOOKUP(A172,'HUMAN RESOURCES'!$A$2:$M$2692,8,0)</f>
        <v>70</v>
      </c>
      <c r="O172" s="10">
        <f t="array" ref="O172">VLOOKUP(A172,'HUMAN RESOURCES'!$A$2:$M$2692,9,0)</f>
        <v>0.27900000000000003</v>
      </c>
      <c r="P172" s="10">
        <f t="array" ref="P172">VLOOKUP(A172,'HUMAN RESOURCES'!$A$2:$M$2692,10,0)</f>
        <v>0.66400000000000003</v>
      </c>
      <c r="Q172" s="10">
        <f t="array" ref="Q172">VLOOKUP(A172,'HUMAN RESOURCES'!$A$2:$M$2692,11,0)</f>
        <v>5.7000000000000002E-2</v>
      </c>
      <c r="R172" s="10">
        <f t="array" ref="R172">VLOOKUP(A172,'HUMAN RESOURCES'!$A$2:$M$2692,12,0)</f>
        <v>309039</v>
      </c>
      <c r="S172" s="10">
        <f t="array" ref="S172">VLOOKUP(A172,'HUMAN RESOURCES'!$A$2:$M$2692,13,0)</f>
        <v>0.82099999999999995</v>
      </c>
      <c r="T172" s="10">
        <f t="array" ref="T172">VLOOKUP(A172,TOURISM!$A$2:$F$2692,5,0)</f>
        <v>1773000000</v>
      </c>
      <c r="U172" s="10">
        <f t="array" ref="U172">VLOOKUP(A172,TOURISM!$A$2:$F$2692,6,0)</f>
        <v>338000000</v>
      </c>
      <c r="V172" s="10">
        <f t="array" ref="V172">VLOOKUP(A172,BUSINESS!$A$2:$J$2692,5,0)</f>
        <v>0</v>
      </c>
      <c r="W172" s="10">
        <f t="array" ref="W172">VLOOKUP(A172,BUSINESS!$A$2:$J$2692,6,0)</f>
        <v>0</v>
      </c>
      <c r="X172" s="10">
        <f t="array" ref="X172">VLOOKUP(A172,BUSINESS!$A$2:$J$2692,7,0)</f>
        <v>0</v>
      </c>
      <c r="Y172" s="10">
        <f t="array" ref="Y172">VLOOKUP(A172,BUSINESS!$A$2:$J$2692,8,0)</f>
        <v>0</v>
      </c>
      <c r="Z172" s="10">
        <f t="array" ref="Z172">VLOOKUP(A172,BUSINESS!$A$2:$J$2692,9,0)</f>
        <v>0.18</v>
      </c>
      <c r="AA172" s="10">
        <f t="array" ref="AA172">VLOOKUP(A172,BUSINESS!$A$2:$J$2692,10,0)</f>
        <v>0.39400000000000002</v>
      </c>
      <c r="AB172" s="12">
        <f t="shared" si="9"/>
        <v>21086.823993088252</v>
      </c>
      <c r="AC172" s="10">
        <f t="shared" si="1"/>
        <v>7.9731037183009262E-3</v>
      </c>
      <c r="AD172" s="10">
        <f t="shared" si="2"/>
        <v>0</v>
      </c>
      <c r="AE172" s="10">
        <f t="shared" si="3"/>
        <v>1093.7130912279679</v>
      </c>
      <c r="AF172">
        <f t="shared" si="11"/>
        <v>5737.1399726248146</v>
      </c>
    </row>
    <row r="173" spans="1:32" ht="14.4">
      <c r="A173" s="7" t="str">
        <f t="shared" si="10"/>
        <v>Bahamas, The-The Americas 2003</v>
      </c>
      <c r="B173" s="7" t="s">
        <v>91</v>
      </c>
      <c r="C173" s="8" t="s">
        <v>84</v>
      </c>
      <c r="D173" s="9" t="s">
        <v>65</v>
      </c>
      <c r="E173" s="14">
        <v>5.2999999999999999E-2</v>
      </c>
      <c r="F173" s="13">
        <v>6957996000</v>
      </c>
      <c r="G173" s="14">
        <v>1183</v>
      </c>
      <c r="H173" s="14">
        <v>0.06</v>
      </c>
      <c r="I173" s="10">
        <f t="array" ref="I173">VLOOKUP(A173,ENERGY!$A$2:$F$2691,5,0)</f>
        <v>0</v>
      </c>
      <c r="J173" s="11">
        <f t="array" ref="J173">VLOOKUP(A173,ENERGY!$A$2:$F$2691,6,0)</f>
        <v>1643</v>
      </c>
      <c r="K173" s="10">
        <f t="array" ref="K173">VLOOKUP(A173,'HUMAN RESOURCES'!$A$2:$M$2692,5,0)</f>
        <v>1.6E-2</v>
      </c>
      <c r="L173" s="11">
        <f t="array" ref="L173">VLOOKUP(A173,'HUMAN RESOURCES'!$A$2:$M$2692,6,0)</f>
        <v>1.2999999999999999E-2</v>
      </c>
      <c r="M173" s="10">
        <f t="array" ref="M173">VLOOKUP(A173,'HUMAN RESOURCES'!$A$2:$M$2692,7,0)</f>
        <v>76</v>
      </c>
      <c r="N173" s="10">
        <f t="array" ref="N173">VLOOKUP(A173,'HUMAN RESOURCES'!$A$2:$M$2692,8,0)</f>
        <v>70</v>
      </c>
      <c r="O173" s="10">
        <f t="array" ref="O173">VLOOKUP(A173,'HUMAN RESOURCES'!$A$2:$M$2692,9,0)</f>
        <v>0.27100000000000002</v>
      </c>
      <c r="P173" s="10">
        <f t="array" ref="P173">VLOOKUP(A173,'HUMAN RESOURCES'!$A$2:$M$2692,10,0)</f>
        <v>0.67</v>
      </c>
      <c r="Q173" s="10">
        <f t="array" ref="Q173">VLOOKUP(A173,'HUMAN RESOURCES'!$A$2:$M$2692,11,0)</f>
        <v>5.8999999999999997E-2</v>
      </c>
      <c r="R173" s="10">
        <f t="array" ref="R173">VLOOKUP(A173,'HUMAN RESOURCES'!$A$2:$M$2692,12,0)</f>
        <v>315624</v>
      </c>
      <c r="S173" s="10">
        <f t="array" ref="S173">VLOOKUP(A173,'HUMAN RESOURCES'!$A$2:$M$2692,13,0)</f>
        <v>0.82199999999999995</v>
      </c>
      <c r="T173" s="10">
        <f t="array" ref="T173">VLOOKUP(A173,TOURISM!$A$2:$F$2692,5,0)</f>
        <v>1770000000</v>
      </c>
      <c r="U173" s="10">
        <f t="array" ref="U173">VLOOKUP(A173,TOURISM!$A$2:$F$2692,6,0)</f>
        <v>404000000</v>
      </c>
      <c r="V173" s="10">
        <f t="array" ref="V173">VLOOKUP(A173,BUSINESS!$A$2:$J$2692,5,0)</f>
        <v>0</v>
      </c>
      <c r="W173" s="10">
        <f t="array" ref="W173">VLOOKUP(A173,BUSINESS!$A$2:$J$2692,6,0)</f>
        <v>0</v>
      </c>
      <c r="X173" s="10">
        <f t="array" ref="X173">VLOOKUP(A173,BUSINESS!$A$2:$J$2692,7,0)</f>
        <v>0</v>
      </c>
      <c r="Y173" s="10">
        <f t="array" ref="Y173">VLOOKUP(A173,BUSINESS!$A$2:$J$2692,8,0)</f>
        <v>0</v>
      </c>
      <c r="Z173" s="10">
        <f t="array" ref="Z173">VLOOKUP(A173,BUSINESS!$A$2:$J$2692,9,0)</f>
        <v>0.2</v>
      </c>
      <c r="AA173" s="10">
        <f t="array" ref="AA173">VLOOKUP(A173,BUSINESS!$A$2:$J$2692,10,0)</f>
        <v>0.38700000000000001</v>
      </c>
      <c r="AB173" s="12">
        <f t="shared" si="9"/>
        <v>22045.205687780395</v>
      </c>
      <c r="AC173" s="10">
        <f t="shared" si="1"/>
        <v>5.2055610473221298E-3</v>
      </c>
      <c r="AD173" s="10">
        <f t="shared" si="2"/>
        <v>0</v>
      </c>
      <c r="AE173" s="10">
        <f t="shared" si="3"/>
        <v>1280.0040554583936</v>
      </c>
      <c r="AF173">
        <f t="shared" si="11"/>
        <v>5607.9385598053377</v>
      </c>
    </row>
    <row r="174" spans="1:32" ht="14.4">
      <c r="A174" s="7" t="str">
        <f t="shared" si="10"/>
        <v>Bahamas, The-The Americas 2004</v>
      </c>
      <c r="B174" s="7" t="s">
        <v>91</v>
      </c>
      <c r="C174" s="8" t="s">
        <v>84</v>
      </c>
      <c r="D174" s="9" t="s">
        <v>66</v>
      </c>
      <c r="E174" s="14">
        <v>5.6000000000000001E-2</v>
      </c>
      <c r="F174" s="13">
        <v>6949317000</v>
      </c>
      <c r="G174" s="14">
        <v>1237</v>
      </c>
      <c r="H174" s="14">
        <v>0.06</v>
      </c>
      <c r="I174" s="10">
        <f t="array" ref="I174">VLOOKUP(A174,ENERGY!$A$2:$F$2691,5,0)</f>
        <v>0</v>
      </c>
      <c r="J174" s="11">
        <f t="array" ref="J174">VLOOKUP(A174,ENERGY!$A$2:$F$2691,6,0)</f>
        <v>1045</v>
      </c>
      <c r="K174" s="10">
        <f t="array" ref="K174">VLOOKUP(A174,'HUMAN RESOURCES'!$A$2:$M$2692,5,0)</f>
        <v>1.4999999999999999E-2</v>
      </c>
      <c r="L174" s="11">
        <f t="array" ref="L174">VLOOKUP(A174,'HUMAN RESOURCES'!$A$2:$M$2692,6,0)</f>
        <v>1.2999999999999999E-2</v>
      </c>
      <c r="M174" s="10">
        <f t="array" ref="M174">VLOOKUP(A174,'HUMAN RESOURCES'!$A$2:$M$2692,7,0)</f>
        <v>77</v>
      </c>
      <c r="N174" s="10">
        <f t="array" ref="N174">VLOOKUP(A174,'HUMAN RESOURCES'!$A$2:$M$2692,8,0)</f>
        <v>70</v>
      </c>
      <c r="O174" s="10">
        <f t="array" ref="O174">VLOOKUP(A174,'HUMAN RESOURCES'!$A$2:$M$2692,9,0)</f>
        <v>0.26300000000000001</v>
      </c>
      <c r="P174" s="10">
        <f t="array" ref="P174">VLOOKUP(A174,'HUMAN RESOURCES'!$A$2:$M$2692,10,0)</f>
        <v>0.67600000000000005</v>
      </c>
      <c r="Q174" s="10">
        <f t="array" ref="Q174">VLOOKUP(A174,'HUMAN RESOURCES'!$A$2:$M$2692,11,0)</f>
        <v>6.0999999999999999E-2</v>
      </c>
      <c r="R174" s="10">
        <f t="array" ref="R174">VLOOKUP(A174,'HUMAN RESOURCES'!$A$2:$M$2692,12,0)</f>
        <v>322400</v>
      </c>
      <c r="S174" s="10">
        <f t="array" ref="S174">VLOOKUP(A174,'HUMAN RESOURCES'!$A$2:$M$2692,13,0)</f>
        <v>0.82199999999999995</v>
      </c>
      <c r="T174" s="10">
        <f t="array" ref="T174">VLOOKUP(A174,TOURISM!$A$2:$F$2692,5,0)</f>
        <v>1897000000</v>
      </c>
      <c r="U174" s="10">
        <f t="array" ref="U174">VLOOKUP(A174,TOURISM!$A$2:$F$2692,6,0)</f>
        <v>469000000</v>
      </c>
      <c r="V174" s="10">
        <f t="array" ref="V174">VLOOKUP(A174,BUSINESS!$A$2:$J$2692,5,0)</f>
        <v>0</v>
      </c>
      <c r="W174" s="10">
        <f t="array" ref="W174">VLOOKUP(A174,BUSINESS!$A$2:$J$2692,6,0)</f>
        <v>0</v>
      </c>
      <c r="X174" s="10">
        <f t="array" ref="X174">VLOOKUP(A174,BUSINESS!$A$2:$J$2692,7,0)</f>
        <v>0</v>
      </c>
      <c r="Y174" s="10">
        <f t="array" ref="Y174">VLOOKUP(A174,BUSINESS!$A$2:$J$2692,8,0)</f>
        <v>0</v>
      </c>
      <c r="Z174" s="10">
        <f t="array" ref="Z174">VLOOKUP(A174,BUSINESS!$A$2:$J$2692,9,0)</f>
        <v>0.22</v>
      </c>
      <c r="AA174" s="10">
        <f t="array" ref="AA174">VLOOKUP(A174,BUSINESS!$A$2:$J$2692,10,0)</f>
        <v>0.57699999999999996</v>
      </c>
      <c r="AB174" s="12">
        <f t="shared" si="9"/>
        <v>21554.95347394541</v>
      </c>
      <c r="AC174" s="10">
        <f t="shared" si="1"/>
        <v>3.2413151364764268E-3</v>
      </c>
      <c r="AD174" s="10">
        <f t="shared" si="2"/>
        <v>0</v>
      </c>
      <c r="AE174" s="10">
        <f t="shared" si="3"/>
        <v>1454.7146401985112</v>
      </c>
      <c r="AF174">
        <f t="shared" si="11"/>
        <v>5883.9950372208441</v>
      </c>
    </row>
    <row r="175" spans="1:32" ht="14.4">
      <c r="A175" s="7" t="str">
        <f t="shared" si="10"/>
        <v>Bahamas, The-The Americas 2005</v>
      </c>
      <c r="B175" s="7" t="s">
        <v>91</v>
      </c>
      <c r="C175" s="8" t="s">
        <v>84</v>
      </c>
      <c r="D175" s="9" t="s">
        <v>67</v>
      </c>
      <c r="E175" s="14">
        <v>0.06</v>
      </c>
      <c r="F175" s="13">
        <v>7094413000</v>
      </c>
      <c r="G175" s="14">
        <v>1326</v>
      </c>
      <c r="H175" s="14">
        <v>0.06</v>
      </c>
      <c r="I175" s="10">
        <f t="array" ref="I175">VLOOKUP(A175,ENERGY!$A$2:$F$2691,5,0)</f>
        <v>709</v>
      </c>
      <c r="J175" s="11">
        <f t="array" ref="J175">VLOOKUP(A175,ENERGY!$A$2:$F$2691,6,0)</f>
        <v>1547</v>
      </c>
      <c r="K175" s="10">
        <f t="array" ref="K175">VLOOKUP(A175,'HUMAN RESOURCES'!$A$2:$M$2692,5,0)</f>
        <v>1.4999999999999999E-2</v>
      </c>
      <c r="L175" s="11">
        <f t="array" ref="L175">VLOOKUP(A175,'HUMAN RESOURCES'!$A$2:$M$2692,6,0)</f>
        <v>1.2999999999999999E-2</v>
      </c>
      <c r="M175" s="10">
        <f t="array" ref="M175">VLOOKUP(A175,'HUMAN RESOURCES'!$A$2:$M$2692,7,0)</f>
        <v>77</v>
      </c>
      <c r="N175" s="10">
        <f t="array" ref="N175">VLOOKUP(A175,'HUMAN RESOURCES'!$A$2:$M$2692,8,0)</f>
        <v>71</v>
      </c>
      <c r="O175" s="10">
        <f t="array" ref="O175">VLOOKUP(A175,'HUMAN RESOURCES'!$A$2:$M$2692,9,0)</f>
        <v>0.25600000000000001</v>
      </c>
      <c r="P175" s="10">
        <f t="array" ref="P175">VLOOKUP(A175,'HUMAN RESOURCES'!$A$2:$M$2692,10,0)</f>
        <v>0.68200000000000005</v>
      </c>
      <c r="Q175" s="10">
        <f t="array" ref="Q175">VLOOKUP(A175,'HUMAN RESOURCES'!$A$2:$M$2692,11,0)</f>
        <v>6.2E-2</v>
      </c>
      <c r="R175" s="10">
        <f t="array" ref="R175">VLOOKUP(A175,'HUMAN RESOURCES'!$A$2:$M$2692,12,0)</f>
        <v>329088</v>
      </c>
      <c r="S175" s="10">
        <f t="array" ref="S175">VLOOKUP(A175,'HUMAN RESOURCES'!$A$2:$M$2692,13,0)</f>
        <v>0.82299999999999995</v>
      </c>
      <c r="T175" s="10">
        <f t="array" ref="T175">VLOOKUP(A175,TOURISM!$A$2:$F$2692,5,0)</f>
        <v>2081000000</v>
      </c>
      <c r="U175" s="10">
        <f t="array" ref="U175">VLOOKUP(A175,TOURISM!$A$2:$F$2692,6,0)</f>
        <v>528000000</v>
      </c>
      <c r="V175" s="10">
        <f t="array" ref="V175">VLOOKUP(A175,BUSINESS!$A$2:$J$2692,5,0)</f>
        <v>0</v>
      </c>
      <c r="W175" s="10">
        <f t="array" ref="W175">VLOOKUP(A175,BUSINESS!$A$2:$J$2692,6,0)</f>
        <v>0</v>
      </c>
      <c r="X175" s="10">
        <f t="array" ref="X175">VLOOKUP(A175,BUSINESS!$A$2:$J$2692,7,0)</f>
        <v>0</v>
      </c>
      <c r="Y175" s="10">
        <f t="array" ref="Y175">VLOOKUP(A175,BUSINESS!$A$2:$J$2692,8,0)</f>
        <v>0</v>
      </c>
      <c r="Z175" s="10">
        <f t="array" ref="Z175">VLOOKUP(A175,BUSINESS!$A$2:$J$2692,9,0)</f>
        <v>0.25</v>
      </c>
      <c r="AA175" s="10">
        <f t="array" ref="AA175">VLOOKUP(A175,BUSINESS!$A$2:$J$2692,10,0)</f>
        <v>0.69199999999999995</v>
      </c>
      <c r="AB175" s="12">
        <f t="shared" si="9"/>
        <v>21557.799129716062</v>
      </c>
      <c r="AC175" s="10">
        <f t="shared" si="1"/>
        <v>4.7008702839362116E-3</v>
      </c>
      <c r="AD175" s="10">
        <f t="shared" si="2"/>
        <v>2.1544389342668222E-3</v>
      </c>
      <c r="AE175" s="10">
        <f t="shared" si="3"/>
        <v>1604.4340723453909</v>
      </c>
      <c r="AF175">
        <f t="shared" si="11"/>
        <v>6323.5365616491636</v>
      </c>
    </row>
    <row r="176" spans="1:32" ht="14.4">
      <c r="A176" s="7" t="str">
        <f t="shared" si="10"/>
        <v>Bahamas, The-The Americas 2006</v>
      </c>
      <c r="B176" s="7" t="s">
        <v>91</v>
      </c>
      <c r="C176" s="8" t="s">
        <v>84</v>
      </c>
      <c r="D176" s="9" t="s">
        <v>68</v>
      </c>
      <c r="E176" s="14">
        <v>0.06</v>
      </c>
      <c r="F176" s="13">
        <v>7706222000</v>
      </c>
      <c r="G176" s="14">
        <v>1394</v>
      </c>
      <c r="H176" s="14">
        <v>5.5E-2</v>
      </c>
      <c r="I176" s="10">
        <f t="array" ref="I176">VLOOKUP(A176,ENERGY!$A$2:$F$2691,5,0)</f>
        <v>696</v>
      </c>
      <c r="J176" s="11">
        <f t="array" ref="J176">VLOOKUP(A176,ENERGY!$A$2:$F$2691,6,0)</f>
        <v>1599</v>
      </c>
      <c r="K176" s="10">
        <f t="array" ref="K176">VLOOKUP(A176,'HUMAN RESOURCES'!$A$2:$M$2692,5,0)</f>
        <v>1.4999999999999999E-2</v>
      </c>
      <c r="L176" s="11">
        <f t="array" ref="L176">VLOOKUP(A176,'HUMAN RESOURCES'!$A$2:$M$2692,6,0)</f>
        <v>1.2E-2</v>
      </c>
      <c r="M176" s="10">
        <f t="array" ref="M176">VLOOKUP(A176,'HUMAN RESOURCES'!$A$2:$M$2692,7,0)</f>
        <v>77</v>
      </c>
      <c r="N176" s="10">
        <f t="array" ref="N176">VLOOKUP(A176,'HUMAN RESOURCES'!$A$2:$M$2692,8,0)</f>
        <v>71</v>
      </c>
      <c r="O176" s="10">
        <f t="array" ref="O176">VLOOKUP(A176,'HUMAN RESOURCES'!$A$2:$M$2692,9,0)</f>
        <v>0.249</v>
      </c>
      <c r="P176" s="10">
        <f t="array" ref="P176">VLOOKUP(A176,'HUMAN RESOURCES'!$A$2:$M$2692,10,0)</f>
        <v>0.68799999999999994</v>
      </c>
      <c r="Q176" s="10">
        <f t="array" ref="Q176">VLOOKUP(A176,'HUMAN RESOURCES'!$A$2:$M$2692,11,0)</f>
        <v>6.4000000000000001E-2</v>
      </c>
      <c r="R176" s="10">
        <f t="array" ref="R176">VLOOKUP(A176,'HUMAN RESOURCES'!$A$2:$M$2692,12,0)</f>
        <v>335622</v>
      </c>
      <c r="S176" s="10">
        <f t="array" ref="S176">VLOOKUP(A176,'HUMAN RESOURCES'!$A$2:$M$2692,13,0)</f>
        <v>0.82299999999999995</v>
      </c>
      <c r="T176" s="10">
        <f t="array" ref="T176">VLOOKUP(A176,TOURISM!$A$2:$F$2692,5,0)</f>
        <v>2066000000</v>
      </c>
      <c r="U176" s="10">
        <f t="array" ref="U176">VLOOKUP(A176,TOURISM!$A$2:$F$2692,6,0)</f>
        <v>541000000</v>
      </c>
      <c r="V176" s="10">
        <f t="array" ref="V176">VLOOKUP(A176,BUSINESS!$A$2:$J$2692,5,0)</f>
        <v>0</v>
      </c>
      <c r="W176" s="10">
        <f t="array" ref="W176">VLOOKUP(A176,BUSINESS!$A$2:$J$2692,6,0)</f>
        <v>0</v>
      </c>
      <c r="X176" s="10">
        <f t="array" ref="X176">VLOOKUP(A176,BUSINESS!$A$2:$J$2692,7,0)</f>
        <v>0</v>
      </c>
      <c r="Y176" s="10">
        <f t="array" ref="Y176">VLOOKUP(A176,BUSINESS!$A$2:$J$2692,8,0)</f>
        <v>0</v>
      </c>
      <c r="Z176" s="10">
        <f t="array" ref="Z176">VLOOKUP(A176,BUSINESS!$A$2:$J$2692,9,0)</f>
        <v>0.26</v>
      </c>
      <c r="AA176" s="10">
        <f t="array" ref="AA176">VLOOKUP(A176,BUSINESS!$A$2:$J$2692,10,0)</f>
        <v>0.754</v>
      </c>
      <c r="AB176" s="12">
        <f t="shared" si="9"/>
        <v>22961.015666434261</v>
      </c>
      <c r="AC176" s="10">
        <f t="shared" si="1"/>
        <v>4.7642883958739293E-3</v>
      </c>
      <c r="AD176" s="10">
        <f t="shared" si="2"/>
        <v>2.0737615531758943E-3</v>
      </c>
      <c r="AE176" s="10">
        <f t="shared" si="3"/>
        <v>1611.9324716496535</v>
      </c>
      <c r="AF176">
        <f t="shared" si="11"/>
        <v>6155.7347253755715</v>
      </c>
    </row>
    <row r="177" spans="1:32" ht="14.4">
      <c r="A177" s="7" t="str">
        <f t="shared" si="10"/>
        <v>Bahamas, The-The Americas 2007</v>
      </c>
      <c r="B177" s="7" t="s">
        <v>91</v>
      </c>
      <c r="C177" s="8" t="s">
        <v>84</v>
      </c>
      <c r="D177" s="9" t="s">
        <v>69</v>
      </c>
      <c r="E177" s="14">
        <v>6.9000000000000006E-2</v>
      </c>
      <c r="F177" s="13">
        <v>7965588000</v>
      </c>
      <c r="G177" s="14">
        <v>1645</v>
      </c>
      <c r="H177" s="14">
        <v>5.5E-2</v>
      </c>
      <c r="I177" s="10">
        <v>696</v>
      </c>
      <c r="J177" s="11">
        <v>1599</v>
      </c>
      <c r="K177" s="10">
        <f t="array" ref="K177">VLOOKUP(A177,'HUMAN RESOURCES'!$A$2:$M$2692,5,0)</f>
        <v>1.4999999999999999E-2</v>
      </c>
      <c r="L177" s="11">
        <f t="array" ref="L177">VLOOKUP(A177,'HUMAN RESOURCES'!$A$2:$M$2692,6,0)</f>
        <v>1.2E-2</v>
      </c>
      <c r="M177" s="10">
        <f t="array" ref="M177">VLOOKUP(A177,'HUMAN RESOURCES'!$A$2:$M$2692,7,0)</f>
        <v>77</v>
      </c>
      <c r="N177" s="10">
        <f t="array" ref="N177">VLOOKUP(A177,'HUMAN RESOURCES'!$A$2:$M$2692,8,0)</f>
        <v>71</v>
      </c>
      <c r="O177" s="10">
        <f t="array" ref="O177">VLOOKUP(A177,'HUMAN RESOURCES'!$A$2:$M$2692,9,0)</f>
        <v>0.24199999999999999</v>
      </c>
      <c r="P177" s="10">
        <f t="array" ref="P177">VLOOKUP(A177,'HUMAN RESOURCES'!$A$2:$M$2692,10,0)</f>
        <v>0.69299999999999995</v>
      </c>
      <c r="Q177" s="10">
        <f t="array" ref="Q177">VLOOKUP(A177,'HUMAN RESOURCES'!$A$2:$M$2692,11,0)</f>
        <v>6.5000000000000002E-2</v>
      </c>
      <c r="R177" s="10">
        <f t="array" ref="R177">VLOOKUP(A177,'HUMAN RESOURCES'!$A$2:$M$2692,12,0)</f>
        <v>342049</v>
      </c>
      <c r="S177" s="10">
        <f t="array" ref="S177">VLOOKUP(A177,'HUMAN RESOURCES'!$A$2:$M$2692,13,0)</f>
        <v>0.82399999999999995</v>
      </c>
      <c r="T177" s="10">
        <f t="array" ref="T177">VLOOKUP(A177,TOURISM!$A$2:$F$2692,5,0)</f>
        <v>2198000000</v>
      </c>
      <c r="U177" s="10">
        <f t="array" ref="U177">VLOOKUP(A177,TOURISM!$A$2:$F$2692,6,0)</f>
        <v>538000000</v>
      </c>
      <c r="V177" s="10">
        <f t="array" ref="V177">VLOOKUP(A177,BUSINESS!$A$2:$J$2692,5,0)</f>
        <v>0.44900000000000001</v>
      </c>
      <c r="W177" s="10">
        <f t="array" ref="W177">VLOOKUP(A177,BUSINESS!$A$2:$J$2692,6,0)</f>
        <v>31</v>
      </c>
      <c r="X177" s="10">
        <f t="array" ref="X177">VLOOKUP(A177,BUSINESS!$A$2:$J$2692,7,0)</f>
        <v>0</v>
      </c>
      <c r="Y177" s="10">
        <f t="array" ref="Y177">VLOOKUP(A177,BUSINESS!$A$2:$J$2692,8,0)</f>
        <v>58</v>
      </c>
      <c r="Z177" s="10">
        <f t="array" ref="Z177">VLOOKUP(A177,BUSINESS!$A$2:$J$2692,9,0)</f>
        <v>0.27</v>
      </c>
      <c r="AA177" s="10">
        <f t="array" ref="AA177">VLOOKUP(A177,BUSINESS!$A$2:$J$2692,10,0)</f>
        <v>1.093</v>
      </c>
      <c r="AB177" s="12">
        <f t="shared" si="9"/>
        <v>23287.856418232477</v>
      </c>
      <c r="AC177" s="10">
        <f t="shared" si="1"/>
        <v>4.6747688196720353E-3</v>
      </c>
      <c r="AD177" s="10">
        <f t="shared" si="2"/>
        <v>2.0347961841724431E-3</v>
      </c>
      <c r="AE177" s="10">
        <f t="shared" si="3"/>
        <v>1572.8740619034115</v>
      </c>
      <c r="AF177">
        <f t="shared" si="11"/>
        <v>6425.9799034641237</v>
      </c>
    </row>
    <row r="178" spans="1:32" ht="14.4">
      <c r="A178" s="7" t="str">
        <f t="shared" si="10"/>
        <v>Bahamas, The-The Americas 2008</v>
      </c>
      <c r="B178" s="7" t="s">
        <v>91</v>
      </c>
      <c r="C178" s="8" t="s">
        <v>84</v>
      </c>
      <c r="D178" s="9" t="s">
        <v>70</v>
      </c>
      <c r="E178" s="14">
        <v>7.0999999999999994E-2</v>
      </c>
      <c r="F178" s="13">
        <v>8318996000</v>
      </c>
      <c r="G178" s="14">
        <v>1721</v>
      </c>
      <c r="H178" s="14">
        <v>5.5E-2</v>
      </c>
      <c r="I178" s="10">
        <v>696</v>
      </c>
      <c r="J178" s="11">
        <f t="array" ref="J178">VLOOKUP(A178,ENERGY!$A$2:$F$2691,6,0)</f>
        <v>1518</v>
      </c>
      <c r="K178" s="10">
        <f t="array" ref="K178">VLOOKUP(A178,'HUMAN RESOURCES'!$A$2:$M$2692,5,0)</f>
        <v>1.6E-2</v>
      </c>
      <c r="L178" s="11">
        <f t="array" ref="L178">VLOOKUP(A178,'HUMAN RESOURCES'!$A$2:$M$2692,6,0)</f>
        <v>1.2E-2</v>
      </c>
      <c r="M178" s="10">
        <f t="array" ref="M178">VLOOKUP(A178,'HUMAN RESOURCES'!$A$2:$M$2692,7,0)</f>
        <v>77</v>
      </c>
      <c r="N178" s="10">
        <f t="array" ref="N178">VLOOKUP(A178,'HUMAN RESOURCES'!$A$2:$M$2692,8,0)</f>
        <v>71</v>
      </c>
      <c r="O178" s="10">
        <f t="array" ref="O178">VLOOKUP(A178,'HUMAN RESOURCES'!$A$2:$M$2692,9,0)</f>
        <v>0.23599999999999999</v>
      </c>
      <c r="P178" s="10">
        <f t="array" ref="P178">VLOOKUP(A178,'HUMAN RESOURCES'!$A$2:$M$2692,10,0)</f>
        <v>0.69799999999999995</v>
      </c>
      <c r="Q178" s="10">
        <f t="array" ref="Q178">VLOOKUP(A178,'HUMAN RESOURCES'!$A$2:$M$2692,11,0)</f>
        <v>6.6000000000000003E-2</v>
      </c>
      <c r="R178" s="10">
        <f t="array" ref="R178">VLOOKUP(A178,'HUMAN RESOURCES'!$A$2:$M$2692,12,0)</f>
        <v>348340</v>
      </c>
      <c r="S178" s="10">
        <f t="array" ref="S178">VLOOKUP(A178,'HUMAN RESOURCES'!$A$2:$M$2692,13,0)</f>
        <v>0.82399999999999995</v>
      </c>
      <c r="T178" s="10">
        <f t="array" ref="T178">VLOOKUP(A178,TOURISM!$A$2:$F$2692,5,0)</f>
        <v>2155000000</v>
      </c>
      <c r="U178" s="10">
        <f t="array" ref="U178">VLOOKUP(A178,TOURISM!$A$2:$F$2692,6,0)</f>
        <v>460000000</v>
      </c>
      <c r="V178" s="10">
        <f t="array" ref="V178">VLOOKUP(A178,BUSINESS!$A$2:$J$2692,5,0)</f>
        <v>0.44900000000000001</v>
      </c>
      <c r="W178" s="10">
        <f t="array" ref="W178">VLOOKUP(A178,BUSINESS!$A$2:$J$2692,6,0)</f>
        <v>31</v>
      </c>
      <c r="X178" s="10">
        <f t="array" ref="X178">VLOOKUP(A178,BUSINESS!$A$2:$J$2692,7,0)</f>
        <v>0</v>
      </c>
      <c r="Y178" s="10">
        <f t="array" ref="Y178">VLOOKUP(A178,BUSINESS!$A$2:$J$2692,8,0)</f>
        <v>58</v>
      </c>
      <c r="Z178" s="10">
        <f t="array" ref="Z178">VLOOKUP(A178,BUSINESS!$A$2:$J$2692,9,0)</f>
        <v>0.315</v>
      </c>
      <c r="AA178" s="10">
        <f t="array" ref="AA178">VLOOKUP(A178,BUSINESS!$A$2:$J$2692,10,0)</f>
        <v>1.028</v>
      </c>
      <c r="AB178" s="12">
        <f t="shared" si="9"/>
        <v>23881.828098983751</v>
      </c>
      <c r="AC178" s="10">
        <f t="shared" si="1"/>
        <v>4.3578113337543779E-3</v>
      </c>
      <c r="AD178" s="10">
        <f t="shared" si="2"/>
        <v>1.998047884251019E-3</v>
      </c>
      <c r="AE178" s="10">
        <f t="shared" si="3"/>
        <v>1320.5488890164781</v>
      </c>
      <c r="AF178">
        <f t="shared" si="11"/>
        <v>6186.4844691967619</v>
      </c>
    </row>
    <row r="179" spans="1:32" ht="14.4">
      <c r="A179" s="7" t="str">
        <f t="shared" si="10"/>
        <v>Bahamas, The-The Americas 2009</v>
      </c>
      <c r="B179" s="7" t="s">
        <v>91</v>
      </c>
      <c r="C179" s="8" t="s">
        <v>84</v>
      </c>
      <c r="D179" s="9" t="s">
        <v>71</v>
      </c>
      <c r="E179" s="14">
        <v>7.2999999999999995E-2</v>
      </c>
      <c r="F179" s="13">
        <v>8246650000</v>
      </c>
      <c r="G179" s="14">
        <v>1729</v>
      </c>
      <c r="H179" s="14">
        <v>5.5E-2</v>
      </c>
      <c r="I179" s="10">
        <f t="array" ref="I179">VLOOKUP(A179,ENERGY!$A$2:$F$2691,5,0)</f>
        <v>706</v>
      </c>
      <c r="J179" s="11">
        <f t="array" ref="J179">VLOOKUP(A179,ENERGY!$A$2:$F$2691,6,0)</f>
        <v>1522</v>
      </c>
      <c r="K179" s="10">
        <f t="array" ref="K179">VLOOKUP(A179,'HUMAN RESOURCES'!$A$2:$M$2692,5,0)</f>
        <v>1.6E-2</v>
      </c>
      <c r="L179" s="11">
        <f t="array" ref="L179">VLOOKUP(A179,'HUMAN RESOURCES'!$A$2:$M$2692,6,0)</f>
        <v>1.2E-2</v>
      </c>
      <c r="M179" s="10">
        <f t="array" ref="M179">VLOOKUP(A179,'HUMAN RESOURCES'!$A$2:$M$2692,7,0)</f>
        <v>78</v>
      </c>
      <c r="N179" s="10">
        <f t="array" ref="N179">VLOOKUP(A179,'HUMAN RESOURCES'!$A$2:$M$2692,8,0)</f>
        <v>71</v>
      </c>
      <c r="O179" s="10">
        <f t="array" ref="O179">VLOOKUP(A179,'HUMAN RESOURCES'!$A$2:$M$2692,9,0)</f>
        <v>0.23</v>
      </c>
      <c r="P179" s="10">
        <f t="array" ref="P179">VLOOKUP(A179,'HUMAN RESOURCES'!$A$2:$M$2692,10,0)</f>
        <v>0.70199999999999996</v>
      </c>
      <c r="Q179" s="10">
        <f t="array" ref="Q179">VLOOKUP(A179,'HUMAN RESOURCES'!$A$2:$M$2692,11,0)</f>
        <v>6.8000000000000005E-2</v>
      </c>
      <c r="R179" s="10">
        <f t="array" ref="R179">VLOOKUP(A179,'HUMAN RESOURCES'!$A$2:$M$2692,12,0)</f>
        <v>354492</v>
      </c>
      <c r="S179" s="10">
        <f t="array" ref="S179">VLOOKUP(A179,'HUMAN RESOURCES'!$A$2:$M$2692,13,0)</f>
        <v>0.82499999999999996</v>
      </c>
      <c r="T179" s="10">
        <f t="array" ref="T179">VLOOKUP(A179,TOURISM!$A$2:$F$2692,5,0)</f>
        <v>2025000000</v>
      </c>
      <c r="U179" s="10">
        <f t="array" ref="U179">VLOOKUP(A179,TOURISM!$A$2:$F$2692,6,0)</f>
        <v>386000000</v>
      </c>
      <c r="V179" s="10">
        <f t="array" ref="V179">VLOOKUP(A179,BUSINESS!$A$2:$J$2692,5,0)</f>
        <v>0.44900000000000001</v>
      </c>
      <c r="W179" s="10">
        <f t="array" ref="W179">VLOOKUP(A179,BUSINESS!$A$2:$J$2692,6,0)</f>
        <v>31</v>
      </c>
      <c r="X179" s="10">
        <f t="array" ref="X179">VLOOKUP(A179,BUSINESS!$A$2:$J$2692,7,0)</f>
        <v>0</v>
      </c>
      <c r="Y179" s="10">
        <f t="array" ref="Y179">VLOOKUP(A179,BUSINESS!$A$2:$J$2692,8,0)</f>
        <v>58</v>
      </c>
      <c r="Z179" s="10">
        <f t="array" ref="Z179">VLOOKUP(A179,BUSINESS!$A$2:$J$2692,9,0)</f>
        <v>0.33900000000000002</v>
      </c>
      <c r="AA179" s="10">
        <f t="array" ref="AA179">VLOOKUP(A179,BUSINESS!$A$2:$J$2692,10,0)</f>
        <v>1.012</v>
      </c>
      <c r="AB179" s="12">
        <f t="shared" si="9"/>
        <v>23263.289439536013</v>
      </c>
      <c r="AC179" s="10">
        <f t="shared" si="1"/>
        <v>4.2934678356634278E-3</v>
      </c>
      <c r="AD179" s="10">
        <f t="shared" si="2"/>
        <v>1.9915823206165442E-3</v>
      </c>
      <c r="AE179" s="10">
        <f t="shared" si="3"/>
        <v>1088.8821186373741</v>
      </c>
      <c r="AF179">
        <f t="shared" si="11"/>
        <v>5712.3997156494361</v>
      </c>
    </row>
    <row r="180" spans="1:32" ht="14.4">
      <c r="A180" s="7" t="str">
        <f t="shared" si="10"/>
        <v>Bahamas, The-The Americas 2010</v>
      </c>
      <c r="B180" s="7" t="s">
        <v>91</v>
      </c>
      <c r="C180" s="8" t="s">
        <v>84</v>
      </c>
      <c r="D180" s="9" t="s">
        <v>72</v>
      </c>
      <c r="E180" s="14">
        <v>7.3999999999999996E-2</v>
      </c>
      <c r="F180" s="13">
        <v>7820420000</v>
      </c>
      <c r="G180" s="14">
        <v>1640</v>
      </c>
      <c r="H180" s="14">
        <v>5.5E-2</v>
      </c>
      <c r="I180" s="10">
        <v>706</v>
      </c>
      <c r="J180" s="11">
        <v>1522</v>
      </c>
      <c r="K180" s="10">
        <f t="array" ref="K180">VLOOKUP(A180,'HUMAN RESOURCES'!$A$2:$M$2692,5,0)</f>
        <v>1.6E-2</v>
      </c>
      <c r="L180" s="11">
        <f t="array" ref="L180">VLOOKUP(A180,'HUMAN RESOURCES'!$A$2:$M$2692,6,0)</f>
        <v>1.0999999999999999E-2</v>
      </c>
      <c r="M180" s="10">
        <f t="array" ref="M180">VLOOKUP(A180,'HUMAN RESOURCES'!$A$2:$M$2692,7,0)</f>
        <v>78</v>
      </c>
      <c r="N180" s="10">
        <f t="array" ref="N180">VLOOKUP(A180,'HUMAN RESOURCES'!$A$2:$M$2692,8,0)</f>
        <v>72</v>
      </c>
      <c r="O180" s="10">
        <f t="array" ref="O180">VLOOKUP(A180,'HUMAN RESOURCES'!$A$2:$M$2692,9,0)</f>
        <v>0.22500000000000001</v>
      </c>
      <c r="P180" s="10">
        <f t="array" ref="P180">VLOOKUP(A180,'HUMAN RESOURCES'!$A$2:$M$2692,10,0)</f>
        <v>0.70599999999999996</v>
      </c>
      <c r="Q180" s="10">
        <f t="array" ref="Q180">VLOOKUP(A180,'HUMAN RESOURCES'!$A$2:$M$2692,11,0)</f>
        <v>7.0000000000000007E-2</v>
      </c>
      <c r="R180" s="10">
        <f t="array" ref="R180">VLOOKUP(A180,'HUMAN RESOURCES'!$A$2:$M$2692,12,0)</f>
        <v>360498</v>
      </c>
      <c r="S180" s="10">
        <f t="array" ref="S180">VLOOKUP(A180,'HUMAN RESOURCES'!$A$2:$M$2692,13,0)</f>
        <v>0.82499999999999996</v>
      </c>
      <c r="T180" s="10">
        <f t="array" ref="T180">VLOOKUP(A180,TOURISM!$A$2:$F$2692,5,0)</f>
        <v>2159000000</v>
      </c>
      <c r="U180" s="10">
        <f t="array" ref="U180">VLOOKUP(A180,TOURISM!$A$2:$F$2692,6,0)</f>
        <v>369000000</v>
      </c>
      <c r="V180" s="10">
        <f t="array" ref="V180">VLOOKUP(A180,BUSINESS!$A$2:$J$2692,5,0)</f>
        <v>0.44900000000000001</v>
      </c>
      <c r="W180" s="10">
        <f t="array" ref="W180">VLOOKUP(A180,BUSINESS!$A$2:$J$2692,6,0)</f>
        <v>24</v>
      </c>
      <c r="X180" s="10">
        <f t="array" ref="X180">VLOOKUP(A180,BUSINESS!$A$2:$J$2692,7,0)</f>
        <v>0</v>
      </c>
      <c r="Y180" s="10">
        <f t="array" ref="Y180">VLOOKUP(A180,BUSINESS!$A$2:$J$2692,8,0)</f>
        <v>58</v>
      </c>
      <c r="Z180" s="10">
        <f t="array" ref="Z180">VLOOKUP(A180,BUSINESS!$A$2:$J$2692,9,0)</f>
        <v>0.43</v>
      </c>
      <c r="AA180" s="10">
        <f t="array" ref="AA180">VLOOKUP(A180,BUSINESS!$A$2:$J$2692,10,0)</f>
        <v>1.1879999999999999</v>
      </c>
      <c r="AB180" s="12">
        <f t="shared" si="9"/>
        <v>21693.379713618382</v>
      </c>
      <c r="AC180" s="10">
        <f t="shared" si="1"/>
        <v>4.2219374309982304E-3</v>
      </c>
      <c r="AD180" s="10">
        <f t="shared" si="2"/>
        <v>1.9584019883605456E-3</v>
      </c>
      <c r="AE180" s="10">
        <f t="shared" si="3"/>
        <v>1023.5840420751294</v>
      </c>
      <c r="AF180">
        <f t="shared" si="11"/>
        <v>5988.9375253122071</v>
      </c>
    </row>
    <row r="181" spans="1:32" ht="14.4">
      <c r="A181" s="7" t="str">
        <f t="shared" si="10"/>
        <v>Bahamas, The-The Americas 2011</v>
      </c>
      <c r="B181" s="7" t="s">
        <v>91</v>
      </c>
      <c r="C181" s="8" t="s">
        <v>84</v>
      </c>
      <c r="D181" s="9" t="s">
        <v>73</v>
      </c>
      <c r="E181" s="14">
        <v>7.3999999999999996E-2</v>
      </c>
      <c r="F181" s="13">
        <v>7888087000</v>
      </c>
      <c r="G181" s="14">
        <v>1626</v>
      </c>
      <c r="H181" s="14">
        <v>5.5E-2</v>
      </c>
      <c r="I181" s="10">
        <v>706</v>
      </c>
      <c r="J181" s="11">
        <v>1522</v>
      </c>
      <c r="K181" s="10">
        <f t="array" ref="K181">VLOOKUP(A181,'HUMAN RESOURCES'!$A$2:$M$2692,5,0)</f>
        <v>1.4999999999999999E-2</v>
      </c>
      <c r="L181" s="11">
        <f t="array" ref="L181">VLOOKUP(A181,'HUMAN RESOURCES'!$A$2:$M$2692,6,0)</f>
        <v>1.0999999999999999E-2</v>
      </c>
      <c r="M181" s="10">
        <f t="array" ref="M181">VLOOKUP(A181,'HUMAN RESOURCES'!$A$2:$M$2692,7,0)</f>
        <v>78</v>
      </c>
      <c r="N181" s="10">
        <f t="array" ref="N181">VLOOKUP(A181,'HUMAN RESOURCES'!$A$2:$M$2692,8,0)</f>
        <v>72</v>
      </c>
      <c r="O181" s="10">
        <f t="array" ref="O181">VLOOKUP(A181,'HUMAN RESOURCES'!$A$2:$M$2692,9,0)</f>
        <v>0.22</v>
      </c>
      <c r="P181" s="10">
        <f t="array" ref="P181">VLOOKUP(A181,'HUMAN RESOURCES'!$A$2:$M$2692,10,0)</f>
        <v>0.70799999999999996</v>
      </c>
      <c r="Q181" s="10">
        <f t="array" ref="Q181">VLOOKUP(A181,'HUMAN RESOURCES'!$A$2:$M$2692,11,0)</f>
        <v>7.1999999999999995E-2</v>
      </c>
      <c r="R181" s="10">
        <f t="array" ref="R181">VLOOKUP(A181,'HUMAN RESOURCES'!$A$2:$M$2692,12,0)</f>
        <v>366331</v>
      </c>
      <c r="S181" s="10">
        <f t="array" ref="S181">VLOOKUP(A181,'HUMAN RESOURCES'!$A$2:$M$2692,13,0)</f>
        <v>0.82599999999999996</v>
      </c>
      <c r="T181" s="10">
        <f t="array" ref="T181">VLOOKUP(A181,TOURISM!$A$2:$F$2692,5,0)</f>
        <v>2223000000</v>
      </c>
      <c r="U181" s="10">
        <f t="array" ref="U181">VLOOKUP(A181,TOURISM!$A$2:$F$2692,6,0)</f>
        <v>347000000</v>
      </c>
      <c r="V181" s="10">
        <f t="array" ref="V181">VLOOKUP(A181,BUSINESS!$A$2:$J$2692,5,0)</f>
        <v>0.46600000000000003</v>
      </c>
      <c r="W181" s="10">
        <f t="array" ref="W181">VLOOKUP(A181,BUSINESS!$A$2:$J$2692,6,0)</f>
        <v>24</v>
      </c>
      <c r="X181" s="10">
        <f t="array" ref="X181">VLOOKUP(A181,BUSINESS!$A$2:$J$2692,7,0)</f>
        <v>0</v>
      </c>
      <c r="Y181" s="10">
        <f t="array" ref="Y181">VLOOKUP(A181,BUSINESS!$A$2:$J$2692,8,0)</f>
        <v>58</v>
      </c>
      <c r="Z181" s="10">
        <f t="array" ref="Z181">VLOOKUP(A181,BUSINESS!$A$2:$J$2692,9,0)</f>
        <v>0.65</v>
      </c>
      <c r="AA181" s="10">
        <f t="array" ref="AA181">VLOOKUP(A181,BUSINESS!$A$2:$J$2692,10,0)</f>
        <v>0.81599999999999995</v>
      </c>
      <c r="AB181" s="12">
        <f t="shared" si="9"/>
        <v>21532.676732244883</v>
      </c>
      <c r="AC181" s="10">
        <f t="shared" si="1"/>
        <v>4.1547125413901632E-3</v>
      </c>
      <c r="AD181" s="10">
        <f t="shared" si="2"/>
        <v>1.927218826689524E-3</v>
      </c>
      <c r="AE181" s="10">
        <f t="shared" si="3"/>
        <v>947.23078308961021</v>
      </c>
      <c r="AF181">
        <f t="shared" si="11"/>
        <v>6068.2825095337275</v>
      </c>
    </row>
    <row r="182" spans="1:32" ht="14.4">
      <c r="A182" s="7" t="str">
        <f t="shared" si="10"/>
        <v>Bahamas, The-The Americas 2012</v>
      </c>
      <c r="B182" s="7" t="s">
        <v>91</v>
      </c>
      <c r="C182" s="8" t="s">
        <v>84</v>
      </c>
      <c r="D182" s="9" t="s">
        <v>74</v>
      </c>
      <c r="E182" s="14">
        <v>7.4999999999999997E-2</v>
      </c>
      <c r="F182" s="13">
        <v>7872584000</v>
      </c>
      <c r="G182" s="14">
        <v>1622</v>
      </c>
      <c r="H182" s="14">
        <v>5.0999999999999997E-2</v>
      </c>
      <c r="I182" s="10">
        <f t="array" ref="I182">VLOOKUP(A182,ENERGY!$A$2:$F$2691,5,0)</f>
        <v>664</v>
      </c>
      <c r="J182" s="11">
        <f t="array" ref="J182">VLOOKUP(A182,ENERGY!$A$2:$F$2691,6,0)</f>
        <v>1723</v>
      </c>
      <c r="K182" s="10">
        <f t="array" ref="K182">VLOOKUP(A182,'HUMAN RESOURCES'!$A$2:$M$2692,5,0)</f>
        <v>1.4999999999999999E-2</v>
      </c>
      <c r="L182" s="11">
        <f t="array" ref="L182">VLOOKUP(A182,'HUMAN RESOURCES'!$A$2:$M$2692,6,0)</f>
        <v>1.0999999999999999E-2</v>
      </c>
      <c r="M182" s="10">
        <f t="array" ref="M182">VLOOKUP(A182,'HUMAN RESOURCES'!$A$2:$M$2692,7,0)</f>
        <v>78</v>
      </c>
      <c r="N182" s="10">
        <f t="array" ref="N182">VLOOKUP(A182,'HUMAN RESOURCES'!$A$2:$M$2692,8,0)</f>
        <v>72</v>
      </c>
      <c r="O182" s="10">
        <f t="array" ref="O182">VLOOKUP(A182,'HUMAN RESOURCES'!$A$2:$M$2692,9,0)</f>
        <v>0.216</v>
      </c>
      <c r="P182" s="10">
        <f t="array" ref="P182">VLOOKUP(A182,'HUMAN RESOURCES'!$A$2:$M$2692,10,0)</f>
        <v>0.71</v>
      </c>
      <c r="Q182" s="10">
        <f t="array" ref="Q182">VLOOKUP(A182,'HUMAN RESOURCES'!$A$2:$M$2692,11,0)</f>
        <v>7.3999999999999996E-2</v>
      </c>
      <c r="R182" s="10">
        <f t="array" ref="R182">VLOOKUP(A182,'HUMAN RESOURCES'!$A$2:$M$2692,12,0)</f>
        <v>371960</v>
      </c>
      <c r="S182" s="10">
        <f t="array" ref="S182">VLOOKUP(A182,'HUMAN RESOURCES'!$A$2:$M$2692,13,0)</f>
        <v>0.82699999999999996</v>
      </c>
      <c r="T182" s="10">
        <f t="array" ref="T182">VLOOKUP(A182,TOURISM!$A$2:$F$2692,5,0)</f>
        <v>2415000000</v>
      </c>
      <c r="U182" s="10">
        <f t="array" ref="U182">VLOOKUP(A182,TOURISM!$A$2:$F$2692,6,0)</f>
        <v>384000000</v>
      </c>
      <c r="V182" s="10">
        <f t="array" ref="V182">VLOOKUP(A182,BUSINESS!$A$2:$J$2692,5,0)</f>
        <v>0.46600000000000003</v>
      </c>
      <c r="W182" s="10">
        <f t="array" ref="W182">VLOOKUP(A182,BUSINESS!$A$2:$J$2692,6,0)</f>
        <v>24</v>
      </c>
      <c r="X182" s="10">
        <f t="array" ref="X182">VLOOKUP(A182,BUSINESS!$A$2:$J$2692,7,0)</f>
        <v>76</v>
      </c>
      <c r="Y182" s="10">
        <f t="array" ref="Y182">VLOOKUP(A182,BUSINESS!$A$2:$J$2692,8,0)</f>
        <v>58</v>
      </c>
      <c r="Z182" s="10">
        <f t="array" ref="Z182">VLOOKUP(A182,BUSINESS!$A$2:$J$2692,9,0)</f>
        <v>0.71699999999999997</v>
      </c>
      <c r="AA182" s="10">
        <f t="array" ref="AA182">VLOOKUP(A182,BUSINESS!$A$2:$J$2692,10,0)</f>
        <v>0.80700000000000005</v>
      </c>
      <c r="AB182" s="12">
        <f t="shared" si="9"/>
        <v>21165.136036132917</v>
      </c>
      <c r="AC182" s="10">
        <f t="shared" si="1"/>
        <v>4.6322185181202277E-3</v>
      </c>
      <c r="AD182" s="10">
        <f t="shared" si="2"/>
        <v>1.7851381869018175E-3</v>
      </c>
      <c r="AE182" s="10">
        <f t="shared" si="3"/>
        <v>1032.3690719432198</v>
      </c>
      <c r="AF182">
        <f t="shared" si="11"/>
        <v>6492.6336165179055</v>
      </c>
    </row>
    <row r="183" spans="1:32" ht="14.4">
      <c r="A183" s="7" t="str">
        <f t="shared" si="10"/>
        <v>Bahamas, The-The Americas 2000</v>
      </c>
      <c r="B183" s="7" t="s">
        <v>91</v>
      </c>
      <c r="C183" s="8" t="s">
        <v>84</v>
      </c>
      <c r="D183" s="9" t="s">
        <v>62</v>
      </c>
      <c r="E183" s="14">
        <v>7.4999999999999997E-2</v>
      </c>
      <c r="F183" s="13">
        <v>8149004000</v>
      </c>
      <c r="G183" s="14">
        <v>1647</v>
      </c>
      <c r="H183" s="14">
        <v>4.8000000000000001E-2</v>
      </c>
      <c r="I183" s="10">
        <f t="array" ref="I183">VLOOKUP(A183,ENERGY!$A$2:$F$2691,5,0)</f>
        <v>0</v>
      </c>
      <c r="J183" s="11">
        <f t="array" ref="J183">VLOOKUP(A183,ENERGY!$A$2:$F$2691,6,0)</f>
        <v>0</v>
      </c>
      <c r="K183" s="10">
        <f t="array" ref="K183">VLOOKUP(A183,'HUMAN RESOURCES'!$A$2:$M$2692,5,0)</f>
        <v>1.7999999999999999E-2</v>
      </c>
      <c r="L183" s="11">
        <f t="array" ref="L183">VLOOKUP(A183,'HUMAN RESOURCES'!$A$2:$M$2692,6,0)</f>
        <v>1.2999999999999999E-2</v>
      </c>
      <c r="M183" s="10">
        <f t="array" ref="M183">VLOOKUP(A183,'HUMAN RESOURCES'!$A$2:$M$2692,7,0)</f>
        <v>75</v>
      </c>
      <c r="N183" s="10">
        <f t="array" ref="N183">VLOOKUP(A183,'HUMAN RESOURCES'!$A$2:$M$2692,8,0)</f>
        <v>69</v>
      </c>
      <c r="O183" s="10">
        <f t="array" ref="O183">VLOOKUP(A183,'HUMAN RESOURCES'!$A$2:$M$2692,9,0)</f>
        <v>0.29299999999999998</v>
      </c>
      <c r="P183" s="10">
        <f t="array" ref="P183">VLOOKUP(A183,'HUMAN RESOURCES'!$A$2:$M$2692,10,0)</f>
        <v>0.65400000000000003</v>
      </c>
      <c r="Q183" s="10">
        <f t="array" ref="Q183">VLOOKUP(A183,'HUMAN RESOURCES'!$A$2:$M$2692,11,0)</f>
        <v>5.3999999999999999E-2</v>
      </c>
      <c r="R183" s="10">
        <f t="array" ref="R183">VLOOKUP(A183,'HUMAN RESOURCES'!$A$2:$M$2692,12,0)</f>
        <v>297759</v>
      </c>
      <c r="S183" s="10">
        <f t="array" ref="S183">VLOOKUP(A183,'HUMAN RESOURCES'!$A$2:$M$2692,13,0)</f>
        <v>0.82</v>
      </c>
      <c r="T183" s="10">
        <f t="array" ref="T183">VLOOKUP(A183,TOURISM!$A$2:$F$2692,5,0)</f>
        <v>1753000000</v>
      </c>
      <c r="U183" s="10">
        <f t="array" ref="U183">VLOOKUP(A183,TOURISM!$A$2:$F$2692,6,0)</f>
        <v>348000000</v>
      </c>
      <c r="V183" s="10">
        <f t="array" ref="V183">VLOOKUP(A183,BUSINESS!$A$2:$J$2692,5,0)</f>
        <v>0</v>
      </c>
      <c r="W183" s="10">
        <f t="array" ref="W183">VLOOKUP(A183,BUSINESS!$A$2:$J$2692,6,0)</f>
        <v>0</v>
      </c>
      <c r="X183" s="10">
        <f t="array" ref="X183">VLOOKUP(A183,BUSINESS!$A$2:$J$2692,7,0)</f>
        <v>0</v>
      </c>
      <c r="Y183" s="10">
        <f t="array" ref="Y183">VLOOKUP(A183,BUSINESS!$A$2:$J$2692,8,0)</f>
        <v>0</v>
      </c>
      <c r="Z183" s="10">
        <f t="array" ref="Z183">VLOOKUP(A183,BUSINESS!$A$2:$J$2692,9,0)</f>
        <v>0.08</v>
      </c>
      <c r="AA183" s="10">
        <f t="array" ref="AA183">VLOOKUP(A183,BUSINESS!$A$2:$J$2692,10,0)</f>
        <v>0.106</v>
      </c>
      <c r="AB183" s="12">
        <f t="shared" si="9"/>
        <v>27367.784013245611</v>
      </c>
      <c r="AC183" s="10">
        <f t="shared" si="1"/>
        <v>0</v>
      </c>
      <c r="AD183" s="10">
        <f t="shared" si="2"/>
        <v>0</v>
      </c>
      <c r="AE183" s="10">
        <f t="shared" si="3"/>
        <v>1168.7304162090818</v>
      </c>
      <c r="AF183">
        <f t="shared" si="11"/>
        <v>5887.3115506164386</v>
      </c>
    </row>
    <row r="184" spans="1:32" ht="14.4">
      <c r="A184" s="7" t="str">
        <f t="shared" si="10"/>
        <v>Bahrain-Middle East 2001</v>
      </c>
      <c r="B184" s="7" t="s">
        <v>92</v>
      </c>
      <c r="C184" s="8" t="s">
        <v>93</v>
      </c>
      <c r="D184" s="9" t="s">
        <v>63</v>
      </c>
      <c r="E184" s="14">
        <v>3.5000000000000003E-2</v>
      </c>
      <c r="F184" s="13">
        <v>9063147901</v>
      </c>
      <c r="G184" s="14">
        <v>476</v>
      </c>
      <c r="H184" s="14">
        <v>0.11600000000000001</v>
      </c>
      <c r="I184" s="10">
        <f t="array" ref="I184">VLOOKUP(A184,ENERGY!$A$2:$F$2691,5,0)</f>
        <v>9506</v>
      </c>
      <c r="J184" s="11">
        <f t="array" ref="J184">VLOOKUP(A184,ENERGY!$A$2:$F$2691,6,0)</f>
        <v>0</v>
      </c>
      <c r="K184" s="10">
        <f t="array" ref="K184">VLOOKUP(A184,'HUMAN RESOURCES'!$A$2:$M$2692,5,0)</f>
        <v>2.1000000000000001E-2</v>
      </c>
      <c r="L184" s="11">
        <f t="array" ref="L184">VLOOKUP(A184,'HUMAN RESOURCES'!$A$2:$M$2692,6,0)</f>
        <v>1.0999999999999999E-2</v>
      </c>
      <c r="M184" s="10">
        <f t="array" ref="M184">VLOOKUP(A184,'HUMAN RESOURCES'!$A$2:$M$2692,7,0)</f>
        <v>76</v>
      </c>
      <c r="N184" s="10">
        <f t="array" ref="N184">VLOOKUP(A184,'HUMAN RESOURCES'!$A$2:$M$2692,8,0)</f>
        <v>74</v>
      </c>
      <c r="O184" s="10">
        <f t="array" ref="O184">VLOOKUP(A184,'HUMAN RESOURCES'!$A$2:$M$2692,9,0)</f>
        <v>0.30499999999999999</v>
      </c>
      <c r="P184" s="10">
        <f t="array" ref="P184">VLOOKUP(A184,'HUMAN RESOURCES'!$A$2:$M$2692,10,0)</f>
        <v>0.67</v>
      </c>
      <c r="Q184" s="10">
        <f t="array" ref="Q184">VLOOKUP(A184,'HUMAN RESOURCES'!$A$2:$M$2692,11,0)</f>
        <v>2.4E-2</v>
      </c>
      <c r="R184" s="10">
        <f t="array" ref="R184">VLOOKUP(A184,'HUMAN RESOURCES'!$A$2:$M$2692,12,0)</f>
        <v>698749</v>
      </c>
      <c r="S184" s="10">
        <f t="array" ref="S184">VLOOKUP(A184,'HUMAN RESOURCES'!$A$2:$M$2692,13,0)</f>
        <v>0.88400000000000001</v>
      </c>
      <c r="T184" s="10">
        <f t="array" ref="T184">VLOOKUP(A184,TOURISM!$A$2:$F$2692,5,0)</f>
        <v>886000000</v>
      </c>
      <c r="U184" s="10">
        <f t="array" ref="U184">VLOOKUP(A184,TOURISM!$A$2:$F$2692,6,0)</f>
        <v>423000000</v>
      </c>
      <c r="V184" s="10">
        <f t="array" ref="V184">VLOOKUP(A184,BUSINESS!$A$2:$J$2692,5,0)</f>
        <v>0</v>
      </c>
      <c r="W184" s="10">
        <f t="array" ref="W184">VLOOKUP(A184,BUSINESS!$A$2:$J$2692,6,0)</f>
        <v>0</v>
      </c>
      <c r="X184" s="10">
        <f t="array" ref="X184">VLOOKUP(A184,BUSINESS!$A$2:$J$2692,7,0)</f>
        <v>0</v>
      </c>
      <c r="Y184" s="10">
        <f t="array" ref="Y184">VLOOKUP(A184,BUSINESS!$A$2:$J$2692,8,0)</f>
        <v>0</v>
      </c>
      <c r="Z184" s="10">
        <f t="array" ref="Z184">VLOOKUP(A184,BUSINESS!$A$2:$J$2692,9,0)</f>
        <v>0.15</v>
      </c>
      <c r="AA184" s="10">
        <f t="array" ref="AA184">VLOOKUP(A184,BUSINESS!$A$2:$J$2692,10,0)</f>
        <v>0.42899999999999999</v>
      </c>
      <c r="AB184" s="12">
        <f t="shared" si="9"/>
        <v>12970.534342088504</v>
      </c>
      <c r="AC184" s="10">
        <f t="shared" si="1"/>
        <v>0</v>
      </c>
      <c r="AD184" s="10">
        <f t="shared" si="2"/>
        <v>1.3604312850537174E-2</v>
      </c>
      <c r="AE184" s="10">
        <f t="shared" si="3"/>
        <v>605.36759265487319</v>
      </c>
      <c r="AF184">
        <f t="shared" si="11"/>
        <v>1267.9803477357391</v>
      </c>
    </row>
    <row r="185" spans="1:32" ht="14.4">
      <c r="A185" s="7" t="str">
        <f t="shared" si="10"/>
        <v>Bahrain-Middle East 2002</v>
      </c>
      <c r="B185" s="7" t="s">
        <v>92</v>
      </c>
      <c r="C185" s="8" t="s">
        <v>93</v>
      </c>
      <c r="D185" s="9" t="s">
        <v>64</v>
      </c>
      <c r="E185" s="14">
        <v>3.7999999999999999E-2</v>
      </c>
      <c r="F185" s="13">
        <v>8976446420</v>
      </c>
      <c r="G185" s="14">
        <v>488</v>
      </c>
      <c r="H185" s="14">
        <v>0.107</v>
      </c>
      <c r="I185" s="10">
        <f t="array" ref="I185">VLOOKUP(A185,ENERGY!$A$2:$F$2691,5,0)</f>
        <v>9472</v>
      </c>
      <c r="J185" s="11">
        <f t="array" ref="J185">VLOOKUP(A185,ENERGY!$A$2:$F$2691,6,0)</f>
        <v>24202</v>
      </c>
      <c r="K185" s="10">
        <f t="array" ref="K185">VLOOKUP(A185,'HUMAN RESOURCES'!$A$2:$M$2692,5,0)</f>
        <v>0.02</v>
      </c>
      <c r="L185" s="11">
        <f t="array" ref="L185">VLOOKUP(A185,'HUMAN RESOURCES'!$A$2:$M$2692,6,0)</f>
        <v>0.01</v>
      </c>
      <c r="M185" s="10">
        <f t="array" ref="M185">VLOOKUP(A185,'HUMAN RESOURCES'!$A$2:$M$2692,7,0)</f>
        <v>76</v>
      </c>
      <c r="N185" s="10">
        <f t="array" ref="N185">VLOOKUP(A185,'HUMAN RESOURCES'!$A$2:$M$2692,8,0)</f>
        <v>74</v>
      </c>
      <c r="O185" s="10">
        <f t="array" ref="O185">VLOOKUP(A185,'HUMAN RESOURCES'!$A$2:$M$2692,9,0)</f>
        <v>0.30099999999999999</v>
      </c>
      <c r="P185" s="10">
        <f t="array" ref="P185">VLOOKUP(A185,'HUMAN RESOURCES'!$A$2:$M$2692,10,0)</f>
        <v>0.67500000000000004</v>
      </c>
      <c r="Q185" s="10">
        <f t="array" ref="Q185">VLOOKUP(A185,'HUMAN RESOURCES'!$A$2:$M$2692,11,0)</f>
        <v>2.4E-2</v>
      </c>
      <c r="R185" s="10">
        <f t="array" ref="R185">VLOOKUP(A185,'HUMAN RESOURCES'!$A$2:$M$2692,12,0)</f>
        <v>732541</v>
      </c>
      <c r="S185" s="10">
        <f t="array" ref="S185">VLOOKUP(A185,'HUMAN RESOURCES'!$A$2:$M$2692,13,0)</f>
        <v>0.88400000000000001</v>
      </c>
      <c r="T185" s="10">
        <f t="array" ref="T185">VLOOKUP(A185,TOURISM!$A$2:$F$2692,5,0)</f>
        <v>985000000</v>
      </c>
      <c r="U185" s="10">
        <f t="array" ref="U185">VLOOKUP(A185,TOURISM!$A$2:$F$2692,6,0)</f>
        <v>550000000</v>
      </c>
      <c r="V185" s="10">
        <f t="array" ref="V185">VLOOKUP(A185,BUSINESS!$A$2:$J$2692,5,0)</f>
        <v>0</v>
      </c>
      <c r="W185" s="10">
        <f t="array" ref="W185">VLOOKUP(A185,BUSINESS!$A$2:$J$2692,6,0)</f>
        <v>0</v>
      </c>
      <c r="X185" s="10">
        <f t="array" ref="X185">VLOOKUP(A185,BUSINESS!$A$2:$J$2692,7,0)</f>
        <v>0</v>
      </c>
      <c r="Y185" s="10">
        <f t="array" ref="Y185">VLOOKUP(A185,BUSINESS!$A$2:$J$2692,8,0)</f>
        <v>0</v>
      </c>
      <c r="Z185" s="10">
        <f t="array" ref="Z185">VLOOKUP(A185,BUSINESS!$A$2:$J$2692,9,0)</f>
        <v>0.18099999999999999</v>
      </c>
      <c r="AA185" s="10">
        <f t="array" ref="AA185">VLOOKUP(A185,BUSINESS!$A$2:$J$2692,10,0)</f>
        <v>0.53100000000000003</v>
      </c>
      <c r="AB185" s="12">
        <f t="shared" si="9"/>
        <v>12253.848480835884</v>
      </c>
      <c r="AC185" s="10">
        <f t="shared" si="1"/>
        <v>3.3038423787883547E-2</v>
      </c>
      <c r="AD185" s="10">
        <f t="shared" si="2"/>
        <v>1.2930334274805097E-2</v>
      </c>
      <c r="AE185" s="10">
        <f t="shared" si="3"/>
        <v>750.81121739261016</v>
      </c>
      <c r="AF185">
        <f t="shared" si="11"/>
        <v>1344.6346347849471</v>
      </c>
    </row>
    <row r="186" spans="1:32" ht="14.4">
      <c r="A186" s="7" t="str">
        <f t="shared" si="10"/>
        <v>Bahrain-Middle East 2003</v>
      </c>
      <c r="B186" s="7" t="s">
        <v>92</v>
      </c>
      <c r="C186" s="8" t="s">
        <v>93</v>
      </c>
      <c r="D186" s="9" t="s">
        <v>65</v>
      </c>
      <c r="E186" s="14">
        <v>3.9E-2</v>
      </c>
      <c r="F186" s="13">
        <v>9632411109</v>
      </c>
      <c r="G186" s="14">
        <v>510</v>
      </c>
      <c r="H186" s="14">
        <v>8.4000000000000005E-2</v>
      </c>
      <c r="I186" s="10">
        <f t="array" ref="I186">VLOOKUP(A186,ENERGY!$A$2:$F$2691,5,0)</f>
        <v>9340</v>
      </c>
      <c r="J186" s="11">
        <f t="array" ref="J186">VLOOKUP(A186,ENERGY!$A$2:$F$2691,6,0)</f>
        <v>24169</v>
      </c>
      <c r="K186" s="10">
        <f t="array" ref="K186">VLOOKUP(A186,'HUMAN RESOURCES'!$A$2:$M$2692,5,0)</f>
        <v>0.02</v>
      </c>
      <c r="L186" s="11">
        <f t="array" ref="L186">VLOOKUP(A186,'HUMAN RESOURCES'!$A$2:$M$2692,6,0)</f>
        <v>0.01</v>
      </c>
      <c r="M186" s="10">
        <f t="array" ref="M186">VLOOKUP(A186,'HUMAN RESOURCES'!$A$2:$M$2692,7,0)</f>
        <v>76</v>
      </c>
      <c r="N186" s="10">
        <f t="array" ref="N186">VLOOKUP(A186,'HUMAN RESOURCES'!$A$2:$M$2692,8,0)</f>
        <v>74</v>
      </c>
      <c r="O186" s="10">
        <f t="array" ref="O186">VLOOKUP(A186,'HUMAN RESOURCES'!$A$2:$M$2692,9,0)</f>
        <v>0.29399999999999998</v>
      </c>
      <c r="P186" s="10">
        <f t="array" ref="P186">VLOOKUP(A186,'HUMAN RESOURCES'!$A$2:$M$2692,10,0)</f>
        <v>0.68300000000000005</v>
      </c>
      <c r="Q186" s="10">
        <f t="array" ref="Q186">VLOOKUP(A186,'HUMAN RESOURCES'!$A$2:$M$2692,11,0)</f>
        <v>2.3E-2</v>
      </c>
      <c r="R186" s="10">
        <f t="array" ref="R186">VLOOKUP(A186,'HUMAN RESOURCES'!$A$2:$M$2692,12,0)</f>
        <v>772058</v>
      </c>
      <c r="S186" s="10">
        <f t="array" ref="S186">VLOOKUP(A186,'HUMAN RESOURCES'!$A$2:$M$2692,13,0)</f>
        <v>0.88400000000000001</v>
      </c>
      <c r="T186" s="10">
        <f t="array" ref="T186">VLOOKUP(A186,TOURISM!$A$2:$F$2692,5,0)</f>
        <v>1206000000</v>
      </c>
      <c r="U186" s="10">
        <f t="array" ref="U186">VLOOKUP(A186,TOURISM!$A$2:$F$2692,6,0)</f>
        <v>492000000</v>
      </c>
      <c r="V186" s="10">
        <f t="array" ref="V186">VLOOKUP(A186,BUSINESS!$A$2:$J$2692,5,0)</f>
        <v>0</v>
      </c>
      <c r="W186" s="10">
        <f t="array" ref="W186">VLOOKUP(A186,BUSINESS!$A$2:$J$2692,6,0)</f>
        <v>0</v>
      </c>
      <c r="X186" s="10">
        <f t="array" ref="X186">VLOOKUP(A186,BUSINESS!$A$2:$J$2692,7,0)</f>
        <v>0</v>
      </c>
      <c r="Y186" s="10">
        <f t="array" ref="Y186">VLOOKUP(A186,BUSINESS!$A$2:$J$2692,8,0)</f>
        <v>0</v>
      </c>
      <c r="Z186" s="10">
        <f t="array" ref="Z186">VLOOKUP(A186,BUSINESS!$A$2:$J$2692,9,0)</f>
        <v>0.216</v>
      </c>
      <c r="AA186" s="10">
        <f t="array" ref="AA186">VLOOKUP(A186,BUSINESS!$A$2:$J$2692,10,0)</f>
        <v>0.57399999999999995</v>
      </c>
      <c r="AB186" s="12">
        <f t="shared" si="9"/>
        <v>12476.279125402496</v>
      </c>
      <c r="AC186" s="10">
        <f t="shared" si="1"/>
        <v>3.1304642915428636E-2</v>
      </c>
      <c r="AD186" s="10">
        <f t="shared" si="2"/>
        <v>1.209753671356297E-2</v>
      </c>
      <c r="AE186" s="10">
        <f t="shared" si="3"/>
        <v>637.25782259882033</v>
      </c>
      <c r="AF186">
        <f t="shared" si="11"/>
        <v>1562.0588090532058</v>
      </c>
    </row>
    <row r="187" spans="1:32" ht="14.4">
      <c r="A187" s="7" t="str">
        <f t="shared" si="10"/>
        <v>Bahrain-Middle East 2004</v>
      </c>
      <c r="B187" s="7" t="s">
        <v>92</v>
      </c>
      <c r="C187" s="8" t="s">
        <v>93</v>
      </c>
      <c r="D187" s="9" t="s">
        <v>66</v>
      </c>
      <c r="E187" s="14">
        <v>3.6999999999999998E-2</v>
      </c>
      <c r="F187" s="13">
        <v>11075116594</v>
      </c>
      <c r="G187" s="14">
        <v>536</v>
      </c>
      <c r="H187" s="14">
        <v>8.3000000000000004E-2</v>
      </c>
      <c r="I187" s="10">
        <f t="array" ref="I187">VLOOKUP(A187,ENERGY!$A$2:$F$2691,5,0)</f>
        <v>9771</v>
      </c>
      <c r="J187" s="11">
        <f t="array" ref="J187">VLOOKUP(A187,ENERGY!$A$2:$F$2691,6,0)</f>
        <v>24301</v>
      </c>
      <c r="K187" s="10">
        <f t="array" ref="K187">VLOOKUP(A187,'HUMAN RESOURCES'!$A$2:$M$2692,5,0)</f>
        <v>1.9E-2</v>
      </c>
      <c r="L187" s="11">
        <f t="array" ref="L187">VLOOKUP(A187,'HUMAN RESOURCES'!$A$2:$M$2692,6,0)</f>
        <v>0.01</v>
      </c>
      <c r="M187" s="10">
        <f t="array" ref="M187">VLOOKUP(A187,'HUMAN RESOURCES'!$A$2:$M$2692,7,0)</f>
        <v>76</v>
      </c>
      <c r="N187" s="10">
        <f t="array" ref="N187">VLOOKUP(A187,'HUMAN RESOURCES'!$A$2:$M$2692,8,0)</f>
        <v>75</v>
      </c>
      <c r="O187" s="10">
        <f t="array" ref="O187">VLOOKUP(A187,'HUMAN RESOURCES'!$A$2:$M$2692,9,0)</f>
        <v>0.28299999999999997</v>
      </c>
      <c r="P187" s="10">
        <f t="array" ref="P187">VLOOKUP(A187,'HUMAN RESOURCES'!$A$2:$M$2692,10,0)</f>
        <v>0.69399999999999995</v>
      </c>
      <c r="Q187" s="10">
        <f t="array" ref="Q187">VLOOKUP(A187,'HUMAN RESOURCES'!$A$2:$M$2692,11,0)</f>
        <v>2.3E-2</v>
      </c>
      <c r="R187" s="10">
        <f t="array" ref="R187">VLOOKUP(A187,'HUMAN RESOURCES'!$A$2:$M$2692,12,0)</f>
        <v>820505</v>
      </c>
      <c r="S187" s="10">
        <f t="array" ref="S187">VLOOKUP(A187,'HUMAN RESOURCES'!$A$2:$M$2692,13,0)</f>
        <v>0.88400000000000001</v>
      </c>
      <c r="T187" s="10">
        <f t="array" ref="T187">VLOOKUP(A187,TOURISM!$A$2:$F$2692,5,0)</f>
        <v>1504000000</v>
      </c>
      <c r="U187" s="10">
        <f t="array" ref="U187">VLOOKUP(A187,TOURISM!$A$2:$F$2692,6,0)</f>
        <v>528000000</v>
      </c>
      <c r="V187" s="10">
        <f t="array" ref="V187">VLOOKUP(A187,BUSINESS!$A$2:$J$2692,5,0)</f>
        <v>0</v>
      </c>
      <c r="W187" s="10">
        <f t="array" ref="W187">VLOOKUP(A187,BUSINESS!$A$2:$J$2692,6,0)</f>
        <v>0</v>
      </c>
      <c r="X187" s="10">
        <f t="array" ref="X187">VLOOKUP(A187,BUSINESS!$A$2:$J$2692,7,0)</f>
        <v>0</v>
      </c>
      <c r="Y187" s="10">
        <f t="array" ref="Y187">VLOOKUP(A187,BUSINESS!$A$2:$J$2692,8,0)</f>
        <v>0</v>
      </c>
      <c r="Z187" s="10">
        <f t="array" ref="Z187">VLOOKUP(A187,BUSINESS!$A$2:$J$2692,9,0)</f>
        <v>0.215</v>
      </c>
      <c r="AA187" s="10">
        <f t="array" ref="AA187">VLOOKUP(A187,BUSINESS!$A$2:$J$2692,10,0)</f>
        <v>0.79200000000000004</v>
      </c>
      <c r="AB187" s="12">
        <f t="shared" si="9"/>
        <v>13497.92700105423</v>
      </c>
      <c r="AC187" s="10">
        <f t="shared" si="1"/>
        <v>2.9617126038232553E-2</v>
      </c>
      <c r="AD187" s="10">
        <f t="shared" si="2"/>
        <v>1.1908519753078897E-2</v>
      </c>
      <c r="AE187" s="10">
        <f t="shared" si="3"/>
        <v>643.50613341783412</v>
      </c>
      <c r="AF187">
        <f t="shared" si="11"/>
        <v>1833.0174709477699</v>
      </c>
    </row>
    <row r="188" spans="1:32" ht="14.4">
      <c r="A188" s="7" t="str">
        <f t="shared" si="10"/>
        <v>Bahrain-Middle East 2005</v>
      </c>
      <c r="B188" s="7" t="s">
        <v>92</v>
      </c>
      <c r="C188" s="8" t="s">
        <v>93</v>
      </c>
      <c r="D188" s="9" t="s">
        <v>67</v>
      </c>
      <c r="E188" s="14">
        <v>3.9E-2</v>
      </c>
      <c r="F188" s="13">
        <v>13150516509</v>
      </c>
      <c r="G188" s="14">
        <v>539</v>
      </c>
      <c r="H188" s="14">
        <v>7.9000000000000001E-2</v>
      </c>
      <c r="I188" s="10">
        <f t="array" ref="I188">VLOOKUP(A188,ENERGY!$A$2:$F$2691,5,0)</f>
        <v>8962</v>
      </c>
      <c r="J188" s="11">
        <f t="array" ref="J188">VLOOKUP(A188,ENERGY!$A$2:$F$2691,6,0)</f>
        <v>22398</v>
      </c>
      <c r="K188" s="10">
        <f t="array" ref="K188">VLOOKUP(A188,'HUMAN RESOURCES'!$A$2:$M$2692,5,0)</f>
        <v>1.9E-2</v>
      </c>
      <c r="L188" s="11">
        <f t="array" ref="L188">VLOOKUP(A188,'HUMAN RESOURCES'!$A$2:$M$2692,6,0)</f>
        <v>8.9999999999999993E-3</v>
      </c>
      <c r="M188" s="10">
        <f t="array" ref="M188">VLOOKUP(A188,'HUMAN RESOURCES'!$A$2:$M$2692,7,0)</f>
        <v>76</v>
      </c>
      <c r="N188" s="10">
        <f t="array" ref="N188">VLOOKUP(A188,'HUMAN RESOURCES'!$A$2:$M$2692,8,0)</f>
        <v>75</v>
      </c>
      <c r="O188" s="10">
        <f t="array" ref="O188">VLOOKUP(A188,'HUMAN RESOURCES'!$A$2:$M$2692,9,0)</f>
        <v>0.26900000000000002</v>
      </c>
      <c r="P188" s="10">
        <f t="array" ref="P188">VLOOKUP(A188,'HUMAN RESOURCES'!$A$2:$M$2692,10,0)</f>
        <v>0.70899999999999996</v>
      </c>
      <c r="Q188" s="10">
        <f t="array" ref="Q188">VLOOKUP(A188,'HUMAN RESOURCES'!$A$2:$M$2692,11,0)</f>
        <v>2.1999999999999999E-2</v>
      </c>
      <c r="R188" s="10">
        <f t="array" ref="R188">VLOOKUP(A188,'HUMAN RESOURCES'!$A$2:$M$2692,12,0)</f>
        <v>879534</v>
      </c>
      <c r="S188" s="10">
        <f t="array" ref="S188">VLOOKUP(A188,'HUMAN RESOURCES'!$A$2:$M$2692,13,0)</f>
        <v>0.88400000000000001</v>
      </c>
      <c r="T188" s="10">
        <f t="array" ref="T188">VLOOKUP(A188,TOURISM!$A$2:$F$2692,5,0)</f>
        <v>1603000000</v>
      </c>
      <c r="U188" s="10">
        <f t="array" ref="U188">VLOOKUP(A188,TOURISM!$A$2:$F$2692,6,0)</f>
        <v>574000000</v>
      </c>
      <c r="V188" s="10">
        <f t="array" ref="V188">VLOOKUP(A188,BUSINESS!$A$2:$J$2692,5,0)</f>
        <v>0</v>
      </c>
      <c r="W188" s="10">
        <f t="array" ref="W188">VLOOKUP(A188,BUSINESS!$A$2:$J$2692,6,0)</f>
        <v>0</v>
      </c>
      <c r="X188" s="10">
        <f t="array" ref="X188">VLOOKUP(A188,BUSINESS!$A$2:$J$2692,7,0)</f>
        <v>0</v>
      </c>
      <c r="Y188" s="10">
        <f t="array" ref="Y188">VLOOKUP(A188,BUSINESS!$A$2:$J$2692,8,0)</f>
        <v>0</v>
      </c>
      <c r="Z188" s="10">
        <f t="array" ref="Z188">VLOOKUP(A188,BUSINESS!$A$2:$J$2692,9,0)</f>
        <v>0.21299999999999999</v>
      </c>
      <c r="AA188" s="10">
        <f t="array" ref="AA188">VLOOKUP(A188,BUSINESS!$A$2:$J$2692,10,0)</f>
        <v>0.872</v>
      </c>
      <c r="AB188" s="12">
        <f t="shared" si="9"/>
        <v>14951.686357775821</v>
      </c>
      <c r="AC188" s="10">
        <f t="shared" si="1"/>
        <v>2.5465758003670125E-2</v>
      </c>
      <c r="AD188" s="10">
        <f t="shared" si="2"/>
        <v>1.0189486705459936E-2</v>
      </c>
      <c r="AE188" s="10">
        <f t="shared" si="3"/>
        <v>652.61831833675558</v>
      </c>
      <c r="AF188">
        <f t="shared" si="11"/>
        <v>1822.5560353550857</v>
      </c>
    </row>
    <row r="189" spans="1:32" ht="14.4">
      <c r="A189" s="7" t="str">
        <f t="shared" si="10"/>
        <v>Bahrain-Middle East 2006</v>
      </c>
      <c r="B189" s="7" t="s">
        <v>92</v>
      </c>
      <c r="C189" s="8" t="s">
        <v>93</v>
      </c>
      <c r="D189" s="9" t="s">
        <v>68</v>
      </c>
      <c r="E189" s="14">
        <v>3.6999999999999998E-2</v>
      </c>
      <c r="F189" s="13">
        <v>15969151306</v>
      </c>
      <c r="G189" s="14">
        <v>573</v>
      </c>
      <c r="H189" s="14">
        <v>7.8E-2</v>
      </c>
      <c r="I189" s="10">
        <f t="array" ref="I189">VLOOKUP(A189,ENERGY!$A$2:$F$2691,5,0)</f>
        <v>7332</v>
      </c>
      <c r="J189" s="11">
        <f t="array" ref="J189">VLOOKUP(A189,ENERGY!$A$2:$F$2691,6,0)</f>
        <v>19208</v>
      </c>
      <c r="K189" s="10">
        <f t="array" ref="K189">VLOOKUP(A189,'HUMAN RESOURCES'!$A$2:$M$2692,5,0)</f>
        <v>1.7999999999999999E-2</v>
      </c>
      <c r="L189" s="11">
        <f t="array" ref="L189">VLOOKUP(A189,'HUMAN RESOURCES'!$A$2:$M$2692,6,0)</f>
        <v>8.9999999999999993E-3</v>
      </c>
      <c r="M189" s="10">
        <f t="array" ref="M189">VLOOKUP(A189,'HUMAN RESOURCES'!$A$2:$M$2692,7,0)</f>
        <v>76</v>
      </c>
      <c r="N189" s="10">
        <f t="array" ref="N189">VLOOKUP(A189,'HUMAN RESOURCES'!$A$2:$M$2692,8,0)</f>
        <v>75</v>
      </c>
      <c r="O189" s="10">
        <f t="array" ref="O189">VLOOKUP(A189,'HUMAN RESOURCES'!$A$2:$M$2692,9,0)</f>
        <v>0.252</v>
      </c>
      <c r="P189" s="10">
        <f t="array" ref="P189">VLOOKUP(A189,'HUMAN RESOURCES'!$A$2:$M$2692,10,0)</f>
        <v>0.72699999999999998</v>
      </c>
      <c r="Q189" s="10">
        <f t="array" ref="Q189">VLOOKUP(A189,'HUMAN RESOURCES'!$A$2:$M$2692,11,0)</f>
        <v>2.1999999999999999E-2</v>
      </c>
      <c r="R189" s="10">
        <f t="array" ref="R189">VLOOKUP(A189,'HUMAN RESOURCES'!$A$2:$M$2692,12,0)</f>
        <v>950951</v>
      </c>
      <c r="S189" s="10">
        <f t="array" ref="S189">VLOOKUP(A189,'HUMAN RESOURCES'!$A$2:$M$2692,13,0)</f>
        <v>0.88400000000000001</v>
      </c>
      <c r="T189" s="10">
        <f t="array" ref="T189">VLOOKUP(A189,TOURISM!$A$2:$F$2692,5,0)</f>
        <v>1786000000</v>
      </c>
      <c r="U189" s="10">
        <f t="array" ref="U189">VLOOKUP(A189,TOURISM!$A$2:$F$2692,6,0)</f>
        <v>639000000</v>
      </c>
      <c r="V189" s="10">
        <f t="array" ref="V189">VLOOKUP(A189,BUSINESS!$A$2:$J$2692,5,0)</f>
        <v>0</v>
      </c>
      <c r="W189" s="10">
        <f t="array" ref="W189">VLOOKUP(A189,BUSINESS!$A$2:$J$2692,6,0)</f>
        <v>0</v>
      </c>
      <c r="X189" s="10">
        <f t="array" ref="X189">VLOOKUP(A189,BUSINESS!$A$2:$J$2692,7,0)</f>
        <v>0</v>
      </c>
      <c r="Y189" s="10">
        <f t="array" ref="Y189">VLOOKUP(A189,BUSINESS!$A$2:$J$2692,8,0)</f>
        <v>0</v>
      </c>
      <c r="Z189" s="10">
        <f t="array" ref="Z189">VLOOKUP(A189,BUSINESS!$A$2:$J$2692,9,0)</f>
        <v>0.28199999999999997</v>
      </c>
      <c r="AA189" s="10">
        <f t="array" ref="AA189">VLOOKUP(A189,BUSINESS!$A$2:$J$2692,10,0)</f>
        <v>0.95399999999999996</v>
      </c>
      <c r="AB189" s="12">
        <f t="shared" si="9"/>
        <v>16792.82245457442</v>
      </c>
      <c r="AC189" s="10">
        <f t="shared" si="1"/>
        <v>2.0198727379223534E-2</v>
      </c>
      <c r="AD189" s="10">
        <f t="shared" si="2"/>
        <v>7.710176444422478E-3</v>
      </c>
      <c r="AE189" s="10">
        <f t="shared" si="3"/>
        <v>671.95891270948766</v>
      </c>
      <c r="AF189">
        <f t="shared" si="11"/>
        <v>1878.1199031285523</v>
      </c>
    </row>
    <row r="190" spans="1:32" ht="14.4">
      <c r="A190" s="7" t="str">
        <f t="shared" si="10"/>
        <v>Bahrain-Middle East 2007</v>
      </c>
      <c r="B190" s="7" t="s">
        <v>92</v>
      </c>
      <c r="C190" s="8" t="s">
        <v>93</v>
      </c>
      <c r="D190" s="9" t="s">
        <v>69</v>
      </c>
      <c r="E190" s="14">
        <v>3.5999999999999997E-2</v>
      </c>
      <c r="F190" s="13">
        <v>18505250857</v>
      </c>
      <c r="G190" s="14">
        <v>599</v>
      </c>
      <c r="H190" s="14">
        <v>0.08</v>
      </c>
      <c r="I190" s="10">
        <v>7332</v>
      </c>
      <c r="J190" s="11">
        <v>19208</v>
      </c>
      <c r="K190" s="10">
        <f t="array" ref="K190">VLOOKUP(A190,'HUMAN RESOURCES'!$A$2:$M$2692,5,0)</f>
        <v>1.7999999999999999E-2</v>
      </c>
      <c r="L190" s="11">
        <f t="array" ref="L190">VLOOKUP(A190,'HUMAN RESOURCES'!$A$2:$M$2692,6,0)</f>
        <v>8.9999999999999993E-3</v>
      </c>
      <c r="M190" s="10">
        <f t="array" ref="M190">VLOOKUP(A190,'HUMAN RESOURCES'!$A$2:$M$2692,7,0)</f>
        <v>77</v>
      </c>
      <c r="N190" s="10">
        <f t="array" ref="N190">VLOOKUP(A190,'HUMAN RESOURCES'!$A$2:$M$2692,8,0)</f>
        <v>75</v>
      </c>
      <c r="O190" s="10">
        <f t="array" ref="O190">VLOOKUP(A190,'HUMAN RESOURCES'!$A$2:$M$2692,9,0)</f>
        <v>0.23300000000000001</v>
      </c>
      <c r="P190" s="10">
        <f t="array" ref="P190">VLOOKUP(A190,'HUMAN RESOURCES'!$A$2:$M$2692,10,0)</f>
        <v>0.746</v>
      </c>
      <c r="Q190" s="10">
        <f t="array" ref="Q190">VLOOKUP(A190,'HUMAN RESOURCES'!$A$2:$M$2692,11,0)</f>
        <v>2.1000000000000001E-2</v>
      </c>
      <c r="R190" s="10">
        <f t="array" ref="R190">VLOOKUP(A190,'HUMAN RESOURCES'!$A$2:$M$2692,12,0)</f>
        <v>1032353</v>
      </c>
      <c r="S190" s="10">
        <f t="array" ref="S190">VLOOKUP(A190,'HUMAN RESOURCES'!$A$2:$M$2692,13,0)</f>
        <v>0.88400000000000001</v>
      </c>
      <c r="T190" s="10">
        <f t="array" ref="T190">VLOOKUP(A190,TOURISM!$A$2:$F$2692,5,0)</f>
        <v>1854000000</v>
      </c>
      <c r="U190" s="10">
        <f t="array" ref="U190">VLOOKUP(A190,TOURISM!$A$2:$F$2692,6,0)</f>
        <v>671000000</v>
      </c>
      <c r="V190" s="10">
        <f t="array" ref="V190">VLOOKUP(A190,BUSINESS!$A$2:$J$2692,5,0)</f>
        <v>0.14699999999999999</v>
      </c>
      <c r="W190" s="10">
        <f t="array" ref="W190">VLOOKUP(A190,BUSINESS!$A$2:$J$2692,6,0)</f>
        <v>9</v>
      </c>
      <c r="X190" s="10">
        <f t="array" ref="X190">VLOOKUP(A190,BUSINESS!$A$2:$J$2692,7,0)</f>
        <v>0</v>
      </c>
      <c r="Y190" s="10">
        <f t="array" ref="Y190">VLOOKUP(A190,BUSINESS!$A$2:$J$2692,8,0)</f>
        <v>36</v>
      </c>
      <c r="Z190" s="10">
        <f t="array" ref="Z190">VLOOKUP(A190,BUSINESS!$A$2:$J$2692,9,0)</f>
        <v>0.32900000000000001</v>
      </c>
      <c r="AA190" s="10">
        <f t="array" ref="AA190">VLOOKUP(A190,BUSINESS!$A$2:$J$2692,10,0)</f>
        <v>1.081</v>
      </c>
      <c r="AB190" s="12">
        <f t="shared" si="9"/>
        <v>17925.313199070471</v>
      </c>
      <c r="AC190" s="10">
        <f t="shared" si="1"/>
        <v>1.8606038825866734E-2</v>
      </c>
      <c r="AD190" s="10">
        <f t="shared" si="2"/>
        <v>7.1022218175372182E-3</v>
      </c>
      <c r="AE190" s="10">
        <f t="shared" si="3"/>
        <v>649.97147293609839</v>
      </c>
      <c r="AF190">
        <f t="shared" si="11"/>
        <v>1795.8973335671035</v>
      </c>
    </row>
    <row r="191" spans="1:32" ht="14.4">
      <c r="A191" s="7" t="str">
        <f t="shared" si="10"/>
        <v>Bahrain-Middle East 2008</v>
      </c>
      <c r="B191" s="7" t="s">
        <v>92</v>
      </c>
      <c r="C191" s="8" t="s">
        <v>93</v>
      </c>
      <c r="D191" s="9" t="s">
        <v>70</v>
      </c>
      <c r="E191" s="14">
        <v>3.5999999999999997E-2</v>
      </c>
      <c r="F191" s="13">
        <v>21730590263</v>
      </c>
      <c r="G191" s="14">
        <v>648</v>
      </c>
      <c r="H191" s="14">
        <v>8.3000000000000004E-2</v>
      </c>
      <c r="I191" s="10">
        <f t="array" ref="I191">VLOOKUP(A191,ENERGY!$A$2:$F$2691,5,0)</f>
        <v>6752</v>
      </c>
      <c r="J191" s="11">
        <f t="array" ref="J191">VLOOKUP(A191,ENERGY!$A$2:$F$2691,6,0)</f>
        <v>16468</v>
      </c>
      <c r="K191" s="10">
        <f t="array" ref="K191">VLOOKUP(A191,'HUMAN RESOURCES'!$A$2:$M$2692,5,0)</f>
        <v>1.7000000000000001E-2</v>
      </c>
      <c r="L191" s="11">
        <f t="array" ref="L191">VLOOKUP(A191,'HUMAN RESOURCES'!$A$2:$M$2692,6,0)</f>
        <v>8.0000000000000002E-3</v>
      </c>
      <c r="M191" s="10">
        <f t="array" ref="M191">VLOOKUP(A191,'HUMAN RESOURCES'!$A$2:$M$2692,7,0)</f>
        <v>77</v>
      </c>
      <c r="N191" s="10">
        <f t="array" ref="N191">VLOOKUP(A191,'HUMAN RESOURCES'!$A$2:$M$2692,8,0)</f>
        <v>75</v>
      </c>
      <c r="O191" s="10">
        <f t="array" ref="O191">VLOOKUP(A191,'HUMAN RESOURCES'!$A$2:$M$2692,9,0)</f>
        <v>0.217</v>
      </c>
      <c r="P191" s="10">
        <f t="array" ref="P191">VLOOKUP(A191,'HUMAN RESOURCES'!$A$2:$M$2692,10,0)</f>
        <v>0.76300000000000001</v>
      </c>
      <c r="Q191" s="10">
        <f t="array" ref="Q191">VLOOKUP(A191,'HUMAN RESOURCES'!$A$2:$M$2692,11,0)</f>
        <v>2.1000000000000001E-2</v>
      </c>
      <c r="R191" s="10">
        <f t="array" ref="R191">VLOOKUP(A191,'HUMAN RESOURCES'!$A$2:$M$2692,12,0)</f>
        <v>1116038</v>
      </c>
      <c r="S191" s="10">
        <f t="array" ref="S191">VLOOKUP(A191,'HUMAN RESOURCES'!$A$2:$M$2692,13,0)</f>
        <v>0.88500000000000001</v>
      </c>
      <c r="T191" s="10">
        <f t="array" ref="T191">VLOOKUP(A191,TOURISM!$A$2:$F$2692,5,0)</f>
        <v>1927000000</v>
      </c>
      <c r="U191" s="10">
        <f t="array" ref="U191">VLOOKUP(A191,TOURISM!$A$2:$F$2692,6,0)</f>
        <v>704000000</v>
      </c>
      <c r="V191" s="10">
        <f t="array" ref="V191">VLOOKUP(A191,BUSINESS!$A$2:$J$2692,5,0)</f>
        <v>0.13500000000000001</v>
      </c>
      <c r="W191" s="10">
        <f t="array" ref="W191">VLOOKUP(A191,BUSINESS!$A$2:$J$2692,6,0)</f>
        <v>9</v>
      </c>
      <c r="X191" s="10">
        <f t="array" ref="X191">VLOOKUP(A191,BUSINESS!$A$2:$J$2692,7,0)</f>
        <v>0</v>
      </c>
      <c r="Y191" s="10">
        <f t="array" ref="Y191">VLOOKUP(A191,BUSINESS!$A$2:$J$2692,8,0)</f>
        <v>36</v>
      </c>
      <c r="Z191" s="10">
        <f t="array" ref="Z191">VLOOKUP(A191,BUSINESS!$A$2:$J$2692,9,0)</f>
        <v>0.52</v>
      </c>
      <c r="AA191" s="10">
        <f t="array" ref="AA191">VLOOKUP(A191,BUSINESS!$A$2:$J$2692,10,0)</f>
        <v>1.2909999999999999</v>
      </c>
      <c r="AB191" s="12">
        <f t="shared" si="9"/>
        <v>19471.192076793082</v>
      </c>
      <c r="AC191" s="10">
        <f t="shared" si="1"/>
        <v>1.4755769964821986E-2</v>
      </c>
      <c r="AD191" s="10">
        <f t="shared" si="2"/>
        <v>6.0499732087975497E-3</v>
      </c>
      <c r="AE191" s="10">
        <f t="shared" si="3"/>
        <v>630.80289380827537</v>
      </c>
      <c r="AF191">
        <f t="shared" si="11"/>
        <v>1726.6437164325946</v>
      </c>
    </row>
    <row r="192" spans="1:32" ht="14.4">
      <c r="A192" s="7" t="str">
        <f t="shared" si="10"/>
        <v>Bahrain-Middle East 2009</v>
      </c>
      <c r="B192" s="7" t="s">
        <v>92</v>
      </c>
      <c r="C192" s="8" t="s">
        <v>93</v>
      </c>
      <c r="D192" s="9" t="s">
        <v>71</v>
      </c>
      <c r="E192" s="14">
        <v>4.1000000000000002E-2</v>
      </c>
      <c r="F192" s="13">
        <v>25711147929</v>
      </c>
      <c r="G192" s="14">
        <v>727</v>
      </c>
      <c r="H192" s="14">
        <v>8.2000000000000003E-2</v>
      </c>
      <c r="I192" s="10">
        <f t="array" ref="I192">VLOOKUP(A192,ENERGY!$A$2:$F$2691,5,0)</f>
        <v>8093</v>
      </c>
      <c r="J192" s="11">
        <f t="array" ref="J192">VLOOKUP(A192,ENERGY!$A$2:$F$2691,6,0)</f>
        <v>19497</v>
      </c>
      <c r="K192" s="10">
        <f t="array" ref="K192">VLOOKUP(A192,'HUMAN RESOURCES'!$A$2:$M$2692,5,0)</f>
        <v>1.7000000000000001E-2</v>
      </c>
      <c r="L192" s="11">
        <f t="array" ref="L192">VLOOKUP(A192,'HUMAN RESOURCES'!$A$2:$M$2692,6,0)</f>
        <v>7.0000000000000001E-3</v>
      </c>
      <c r="M192" s="10">
        <f t="array" ref="M192">VLOOKUP(A192,'HUMAN RESOURCES'!$A$2:$M$2692,7,0)</f>
        <v>77</v>
      </c>
      <c r="N192" s="10">
        <f t="array" ref="N192">VLOOKUP(A192,'HUMAN RESOURCES'!$A$2:$M$2692,8,0)</f>
        <v>75</v>
      </c>
      <c r="O192" s="10">
        <f t="array" ref="O192">VLOOKUP(A192,'HUMAN RESOURCES'!$A$2:$M$2692,9,0)</f>
        <v>0.20499999999999999</v>
      </c>
      <c r="P192" s="10">
        <f t="array" ref="P192">VLOOKUP(A192,'HUMAN RESOURCES'!$A$2:$M$2692,10,0)</f>
        <v>0.77500000000000002</v>
      </c>
      <c r="Q192" s="10">
        <f t="array" ref="Q192">VLOOKUP(A192,'HUMAN RESOURCES'!$A$2:$M$2692,11,0)</f>
        <v>0.02</v>
      </c>
      <c r="R192" s="10">
        <f t="array" ref="R192">VLOOKUP(A192,'HUMAN RESOURCES'!$A$2:$M$2692,12,0)</f>
        <v>1191539</v>
      </c>
      <c r="S192" s="10">
        <f t="array" ref="S192">VLOOKUP(A192,'HUMAN RESOURCES'!$A$2:$M$2692,13,0)</f>
        <v>0.88500000000000001</v>
      </c>
      <c r="T192" s="10">
        <f t="array" ref="T192">VLOOKUP(A192,TOURISM!$A$2:$F$2692,5,0)</f>
        <v>1873000000</v>
      </c>
      <c r="U192" s="10">
        <f t="array" ref="U192">VLOOKUP(A192,TOURISM!$A$2:$F$2692,6,0)</f>
        <v>597000000</v>
      </c>
      <c r="V192" s="10">
        <f t="array" ref="V192">VLOOKUP(A192,BUSINESS!$A$2:$J$2692,5,0)</f>
        <v>0.13500000000000001</v>
      </c>
      <c r="W192" s="10">
        <f t="array" ref="W192">VLOOKUP(A192,BUSINESS!$A$2:$J$2692,6,0)</f>
        <v>9</v>
      </c>
      <c r="X192" s="10">
        <f t="array" ref="X192">VLOOKUP(A192,BUSINESS!$A$2:$J$2692,7,0)</f>
        <v>0</v>
      </c>
      <c r="Y192" s="10">
        <f t="array" ref="Y192">VLOOKUP(A192,BUSINESS!$A$2:$J$2692,8,0)</f>
        <v>36</v>
      </c>
      <c r="Z192" s="10">
        <f t="array" ref="Z192">VLOOKUP(A192,BUSINESS!$A$2:$J$2692,9,0)</f>
        <v>0.53</v>
      </c>
      <c r="AA192" s="10">
        <f t="array" ref="AA192">VLOOKUP(A192,BUSINESS!$A$2:$J$2692,10,0)</f>
        <v>1.177</v>
      </c>
      <c r="AB192" s="12">
        <f t="shared" si="9"/>
        <v>21578.100195629351</v>
      </c>
      <c r="AC192" s="10">
        <f t="shared" si="1"/>
        <v>1.636287188249818E-2</v>
      </c>
      <c r="AD192" s="10">
        <f t="shared" si="2"/>
        <v>6.7920563237963676E-3</v>
      </c>
      <c r="AE192" s="10">
        <f t="shared" si="3"/>
        <v>501.0326980484902</v>
      </c>
      <c r="AF192">
        <f t="shared" si="11"/>
        <v>1571.9166556864693</v>
      </c>
    </row>
    <row r="193" spans="1:32" ht="14.4">
      <c r="A193" s="7" t="str">
        <f t="shared" si="10"/>
        <v>Bahrain-Middle East 2010</v>
      </c>
      <c r="B193" s="7" t="s">
        <v>92</v>
      </c>
      <c r="C193" s="8" t="s">
        <v>93</v>
      </c>
      <c r="D193" s="9" t="s">
        <v>72</v>
      </c>
      <c r="E193" s="14">
        <v>4.4999999999999998E-2</v>
      </c>
      <c r="F193" s="13">
        <v>22938464723</v>
      </c>
      <c r="G193" s="14">
        <v>729</v>
      </c>
      <c r="H193" s="14">
        <v>7.9000000000000001E-2</v>
      </c>
      <c r="I193" s="10">
        <v>8093</v>
      </c>
      <c r="J193" s="11">
        <v>19497</v>
      </c>
      <c r="K193" s="10">
        <f t="array" ref="K193">VLOOKUP(A193,'HUMAN RESOURCES'!$A$2:$M$2692,5,0)</f>
        <v>1.6E-2</v>
      </c>
      <c r="L193" s="11">
        <f t="array" ref="L193">VLOOKUP(A193,'HUMAN RESOURCES'!$A$2:$M$2692,6,0)</f>
        <v>7.0000000000000001E-3</v>
      </c>
      <c r="M193" s="10">
        <f t="array" ref="M193">VLOOKUP(A193,'HUMAN RESOURCES'!$A$2:$M$2692,7,0)</f>
        <v>77</v>
      </c>
      <c r="N193" s="10">
        <f t="array" ref="N193">VLOOKUP(A193,'HUMAN RESOURCES'!$A$2:$M$2692,8,0)</f>
        <v>76</v>
      </c>
      <c r="O193" s="10">
        <f t="array" ref="O193">VLOOKUP(A193,'HUMAN RESOURCES'!$A$2:$M$2692,9,0)</f>
        <v>0.19900000000000001</v>
      </c>
      <c r="P193" s="10">
        <f t="array" ref="P193">VLOOKUP(A193,'HUMAN RESOURCES'!$A$2:$M$2692,10,0)</f>
        <v>0.78100000000000003</v>
      </c>
      <c r="Q193" s="10">
        <f t="array" ref="Q193">VLOOKUP(A193,'HUMAN RESOURCES'!$A$2:$M$2692,11,0)</f>
        <v>0.02</v>
      </c>
      <c r="R193" s="10">
        <f t="array" ref="R193">VLOOKUP(A193,'HUMAN RESOURCES'!$A$2:$M$2692,12,0)</f>
        <v>1251513</v>
      </c>
      <c r="S193" s="10">
        <f t="array" ref="S193">VLOOKUP(A193,'HUMAN RESOURCES'!$A$2:$M$2692,13,0)</f>
        <v>0.88500000000000001</v>
      </c>
      <c r="T193" s="10">
        <f t="array" ref="T193">VLOOKUP(A193,TOURISM!$A$2:$F$2692,5,0)</f>
        <v>2163000000</v>
      </c>
      <c r="U193" s="10">
        <f t="array" ref="U193">VLOOKUP(A193,TOURISM!$A$2:$F$2692,6,0)</f>
        <v>684000000</v>
      </c>
      <c r="V193" s="10">
        <f t="array" ref="V193">VLOOKUP(A193,BUSINESS!$A$2:$J$2692,5,0)</f>
        <v>0.13500000000000001</v>
      </c>
      <c r="W193" s="10">
        <f t="array" ref="W193">VLOOKUP(A193,BUSINESS!$A$2:$J$2692,6,0)</f>
        <v>9</v>
      </c>
      <c r="X193" s="10">
        <f t="array" ref="X193">VLOOKUP(A193,BUSINESS!$A$2:$J$2692,7,0)</f>
        <v>0</v>
      </c>
      <c r="Y193" s="10">
        <f t="array" ref="Y193">VLOOKUP(A193,BUSINESS!$A$2:$J$2692,8,0)</f>
        <v>36</v>
      </c>
      <c r="Z193" s="10">
        <f t="array" ref="Z193">VLOOKUP(A193,BUSINESS!$A$2:$J$2692,9,0)</f>
        <v>0.55000000000000004</v>
      </c>
      <c r="AA193" s="10">
        <f t="array" ref="AA193">VLOOKUP(A193,BUSINESS!$A$2:$J$2692,10,0)</f>
        <v>1.252</v>
      </c>
      <c r="AB193" s="12">
        <f t="shared" si="9"/>
        <v>18328.586856868445</v>
      </c>
      <c r="AC193" s="10">
        <f t="shared" si="1"/>
        <v>1.5578743488881058E-2</v>
      </c>
      <c r="AD193" s="10">
        <f t="shared" si="2"/>
        <v>6.4665728602100016E-3</v>
      </c>
      <c r="AE193" s="10">
        <f t="shared" si="3"/>
        <v>546.53846983611038</v>
      </c>
      <c r="AF193">
        <f t="shared" si="11"/>
        <v>1728.3080559291034</v>
      </c>
    </row>
    <row r="194" spans="1:32" ht="14.4">
      <c r="A194" s="7" t="str">
        <f t="shared" si="10"/>
        <v>Bahrain-Middle East 2011</v>
      </c>
      <c r="B194" s="7" t="s">
        <v>92</v>
      </c>
      <c r="C194" s="8" t="s">
        <v>93</v>
      </c>
      <c r="D194" s="9" t="s">
        <v>73</v>
      </c>
      <c r="E194" s="14">
        <v>4.2999999999999997E-2</v>
      </c>
      <c r="F194" s="13">
        <v>25713547869</v>
      </c>
      <c r="G194" s="14">
        <v>747</v>
      </c>
      <c r="H194" s="14">
        <v>7.1999999999999995E-2</v>
      </c>
      <c r="I194" s="10">
        <v>8093</v>
      </c>
      <c r="J194" s="11">
        <v>19497</v>
      </c>
      <c r="K194" s="10">
        <f t="array" ref="K194">VLOOKUP(A194,'HUMAN RESOURCES'!$A$2:$M$2692,5,0)</f>
        <v>1.6E-2</v>
      </c>
      <c r="L194" s="11">
        <f t="array" ref="L194">VLOOKUP(A194,'HUMAN RESOURCES'!$A$2:$M$2692,6,0)</f>
        <v>6.0000000000000001E-3</v>
      </c>
      <c r="M194" s="10">
        <f t="array" ref="M194">VLOOKUP(A194,'HUMAN RESOURCES'!$A$2:$M$2692,7,0)</f>
        <v>77</v>
      </c>
      <c r="N194" s="10">
        <f t="array" ref="N194">VLOOKUP(A194,'HUMAN RESOURCES'!$A$2:$M$2692,8,0)</f>
        <v>76</v>
      </c>
      <c r="O194" s="10">
        <f t="array" ref="O194">VLOOKUP(A194,'HUMAN RESOURCES'!$A$2:$M$2692,9,0)</f>
        <v>0.19800000000000001</v>
      </c>
      <c r="P194" s="10">
        <f t="array" ref="P194">VLOOKUP(A194,'HUMAN RESOURCES'!$A$2:$M$2692,10,0)</f>
        <v>0.78100000000000003</v>
      </c>
      <c r="Q194" s="10">
        <f t="array" ref="Q194">VLOOKUP(A194,'HUMAN RESOURCES'!$A$2:$M$2692,11,0)</f>
        <v>2.1000000000000001E-2</v>
      </c>
      <c r="R194" s="10">
        <f t="array" ref="R194">VLOOKUP(A194,'HUMAN RESOURCES'!$A$2:$M$2692,12,0)</f>
        <v>1292764</v>
      </c>
      <c r="S194" s="10">
        <f t="array" ref="S194">VLOOKUP(A194,'HUMAN RESOURCES'!$A$2:$M$2692,13,0)</f>
        <v>0.88600000000000001</v>
      </c>
      <c r="T194" s="10">
        <f t="array" ref="T194">VLOOKUP(A194,TOURISM!$A$2:$F$2692,5,0)</f>
        <v>1766000000</v>
      </c>
      <c r="U194" s="10">
        <f t="array" ref="U194">VLOOKUP(A194,TOURISM!$A$2:$F$2692,6,0)</f>
        <v>899000000</v>
      </c>
      <c r="V194" s="10">
        <f t="array" ref="V194">VLOOKUP(A194,BUSINESS!$A$2:$J$2692,5,0)</f>
        <v>0.13500000000000001</v>
      </c>
      <c r="W194" s="10">
        <f t="array" ref="W194">VLOOKUP(A194,BUSINESS!$A$2:$J$2692,6,0)</f>
        <v>9</v>
      </c>
      <c r="X194" s="10">
        <f t="array" ref="X194">VLOOKUP(A194,BUSINESS!$A$2:$J$2692,7,0)</f>
        <v>0</v>
      </c>
      <c r="Y194" s="10">
        <f t="array" ref="Y194">VLOOKUP(A194,BUSINESS!$A$2:$J$2692,8,0)</f>
        <v>36</v>
      </c>
      <c r="Z194" s="10">
        <f t="array" ref="Z194">VLOOKUP(A194,BUSINESS!$A$2:$J$2692,9,0)</f>
        <v>0.77</v>
      </c>
      <c r="AA194" s="10">
        <f t="array" ref="AA194">VLOOKUP(A194,BUSINESS!$A$2:$J$2692,10,0)</f>
        <v>1.31</v>
      </c>
      <c r="AB194" s="12">
        <f t="shared" ref="AB194:AB257" si="12">F194/R194</f>
        <v>19890.365038785116</v>
      </c>
      <c r="AC194" s="10">
        <f t="shared" si="1"/>
        <v>1.5081639030789842E-2</v>
      </c>
      <c r="AD194" s="10">
        <f t="shared" si="2"/>
        <v>6.2602300187814637E-3</v>
      </c>
      <c r="AE194" s="10">
        <f t="shared" si="3"/>
        <v>695.40921622198641</v>
      </c>
      <c r="AF194">
        <f t="shared" si="11"/>
        <v>1366.065267906594</v>
      </c>
    </row>
    <row r="195" spans="1:32" ht="14.4">
      <c r="A195" s="7" t="str">
        <f t="shared" ref="A195:A258" si="13">CONCATENATE(B195," ",D195)</f>
        <v>Bahrain-Middle East 2012</v>
      </c>
      <c r="B195" s="7" t="s">
        <v>92</v>
      </c>
      <c r="C195" s="8" t="s">
        <v>93</v>
      </c>
      <c r="D195" s="9" t="s">
        <v>74</v>
      </c>
      <c r="E195" s="14">
        <v>3.7999999999999999E-2</v>
      </c>
      <c r="F195" s="13">
        <v>29044378668</v>
      </c>
      <c r="G195" s="14">
        <v>766</v>
      </c>
      <c r="H195" s="14">
        <v>6.8000000000000005E-2</v>
      </c>
      <c r="I195" s="10">
        <f t="array" ref="I195">VLOOKUP(A195,ENERGY!$A$2:$F$2691,5,0)</f>
        <v>6970</v>
      </c>
      <c r="J195" s="11">
        <f t="array" ref="J195">VLOOKUP(A195,ENERGY!$A$2:$F$2691,6,0)</f>
        <v>17510</v>
      </c>
      <c r="K195" s="10">
        <f t="array" ref="K195">VLOOKUP(A195,'HUMAN RESOURCES'!$A$2:$M$2692,5,0)</f>
        <v>1.6E-2</v>
      </c>
      <c r="L195" s="11">
        <f t="array" ref="L195">VLOOKUP(A195,'HUMAN RESOURCES'!$A$2:$M$2692,6,0)</f>
        <v>6.0000000000000001E-3</v>
      </c>
      <c r="M195" s="10">
        <f t="array" ref="M195">VLOOKUP(A195,'HUMAN RESOURCES'!$A$2:$M$2692,7,0)</f>
        <v>77</v>
      </c>
      <c r="N195" s="10">
        <f t="array" ref="N195">VLOOKUP(A195,'HUMAN RESOURCES'!$A$2:$M$2692,8,0)</f>
        <v>76</v>
      </c>
      <c r="O195" s="10">
        <f t="array" ref="O195">VLOOKUP(A195,'HUMAN RESOURCES'!$A$2:$M$2692,9,0)</f>
        <v>0.20200000000000001</v>
      </c>
      <c r="P195" s="10">
        <f t="array" ref="P195">VLOOKUP(A195,'HUMAN RESOURCES'!$A$2:$M$2692,10,0)</f>
        <v>0.77700000000000002</v>
      </c>
      <c r="Q195" s="10">
        <f t="array" ref="Q195">VLOOKUP(A195,'HUMAN RESOURCES'!$A$2:$M$2692,11,0)</f>
        <v>2.1000000000000001E-2</v>
      </c>
      <c r="R195" s="10">
        <f t="array" ref="R195">VLOOKUP(A195,'HUMAN RESOURCES'!$A$2:$M$2692,12,0)</f>
        <v>1317827</v>
      </c>
      <c r="S195" s="10">
        <f t="array" ref="S195">VLOOKUP(A195,'HUMAN RESOURCES'!$A$2:$M$2692,13,0)</f>
        <v>0.88600000000000001</v>
      </c>
      <c r="T195" s="10">
        <f t="array" ref="T195">VLOOKUP(A195,TOURISM!$A$2:$F$2692,5,0)</f>
        <v>1742000000</v>
      </c>
      <c r="U195" s="10">
        <f t="array" ref="U195">VLOOKUP(A195,TOURISM!$A$2:$F$2692,6,0)</f>
        <v>889000000</v>
      </c>
      <c r="V195" s="10">
        <f t="array" ref="V195">VLOOKUP(A195,BUSINESS!$A$2:$J$2692,5,0)</f>
        <v>0.13500000000000001</v>
      </c>
      <c r="W195" s="10">
        <f t="array" ref="W195">VLOOKUP(A195,BUSINESS!$A$2:$J$2692,6,0)</f>
        <v>9</v>
      </c>
      <c r="X195" s="10">
        <f t="array" ref="X195">VLOOKUP(A195,BUSINESS!$A$2:$J$2692,7,0)</f>
        <v>47</v>
      </c>
      <c r="Y195" s="10">
        <f t="array" ref="Y195">VLOOKUP(A195,BUSINESS!$A$2:$J$2692,8,0)</f>
        <v>36</v>
      </c>
      <c r="Z195" s="10">
        <f t="array" ref="Z195">VLOOKUP(A195,BUSINESS!$A$2:$J$2692,9,0)</f>
        <v>0.88</v>
      </c>
      <c r="AA195" s="10">
        <f t="array" ref="AA195">VLOOKUP(A195,BUSINESS!$A$2:$J$2692,10,0)</f>
        <v>1.6120000000000001</v>
      </c>
      <c r="AB195" s="12">
        <f t="shared" si="12"/>
        <v>22039.59902779348</v>
      </c>
      <c r="AC195" s="10">
        <f t="shared" si="1"/>
        <v>1.328702477639326E-2</v>
      </c>
      <c r="AD195" s="10">
        <f t="shared" si="2"/>
        <v>5.2890098624478023E-3</v>
      </c>
      <c r="AE195" s="10">
        <f t="shared" si="3"/>
        <v>674.59537556902387</v>
      </c>
      <c r="AF195">
        <f t="shared" ref="AF195:AF258" si="14">T195/R195</f>
        <v>1321.8730531397521</v>
      </c>
    </row>
    <row r="196" spans="1:32" ht="14.4">
      <c r="A196" s="7" t="str">
        <f t="shared" si="13"/>
        <v>Bahrain-Middle East 2000</v>
      </c>
      <c r="B196" s="7" t="s">
        <v>92</v>
      </c>
      <c r="C196" s="8" t="s">
        <v>93</v>
      </c>
      <c r="D196" s="9" t="s">
        <v>62</v>
      </c>
      <c r="E196" s="14">
        <v>3.9E-2</v>
      </c>
      <c r="F196" s="13">
        <v>30362317939</v>
      </c>
      <c r="G196" s="14">
        <v>895</v>
      </c>
      <c r="H196" s="14">
        <v>0.06</v>
      </c>
      <c r="I196" s="10">
        <f t="array" ref="I196">VLOOKUP(A196,ENERGY!$A$2:$F$2691,5,0)</f>
        <v>0</v>
      </c>
      <c r="J196" s="11">
        <f t="array" ref="J196">VLOOKUP(A196,ENERGY!$A$2:$F$2691,6,0)</f>
        <v>0</v>
      </c>
      <c r="K196" s="10">
        <f t="array" ref="K196">VLOOKUP(A196,'HUMAN RESOURCES'!$A$2:$M$2692,5,0)</f>
        <v>2.1000000000000001E-2</v>
      </c>
      <c r="L196" s="11">
        <f t="array" ref="L196">VLOOKUP(A196,'HUMAN RESOURCES'!$A$2:$M$2692,6,0)</f>
        <v>1.0999999999999999E-2</v>
      </c>
      <c r="M196" s="10">
        <f t="array" ref="M196">VLOOKUP(A196,'HUMAN RESOURCES'!$A$2:$M$2692,7,0)</f>
        <v>76</v>
      </c>
      <c r="N196" s="10">
        <f t="array" ref="N196">VLOOKUP(A196,'HUMAN RESOURCES'!$A$2:$M$2692,8,0)</f>
        <v>74</v>
      </c>
      <c r="O196" s="10">
        <f t="array" ref="O196">VLOOKUP(A196,'HUMAN RESOURCES'!$A$2:$M$2692,9,0)</f>
        <v>0.308</v>
      </c>
      <c r="P196" s="10">
        <f t="array" ref="P196">VLOOKUP(A196,'HUMAN RESOURCES'!$A$2:$M$2692,10,0)</f>
        <v>0.66700000000000004</v>
      </c>
      <c r="Q196" s="10">
        <f t="array" ref="Q196">VLOOKUP(A196,'HUMAN RESOURCES'!$A$2:$M$2692,11,0)</f>
        <v>2.4E-2</v>
      </c>
      <c r="R196" s="10">
        <f t="array" ref="R196">VLOOKUP(A196,'HUMAN RESOURCES'!$A$2:$M$2692,12,0)</f>
        <v>668239</v>
      </c>
      <c r="S196" s="10">
        <f t="array" ref="S196">VLOOKUP(A196,'HUMAN RESOURCES'!$A$2:$M$2692,13,0)</f>
        <v>0.88400000000000001</v>
      </c>
      <c r="T196" s="10">
        <f t="array" ref="T196">VLOOKUP(A196,TOURISM!$A$2:$F$2692,5,0)</f>
        <v>854000000</v>
      </c>
      <c r="U196" s="10">
        <f t="array" ref="U196">VLOOKUP(A196,TOURISM!$A$2:$F$2692,6,0)</f>
        <v>425000000</v>
      </c>
      <c r="V196" s="10">
        <f t="array" ref="V196">VLOOKUP(A196,BUSINESS!$A$2:$J$2692,5,0)</f>
        <v>0</v>
      </c>
      <c r="W196" s="10">
        <f t="array" ref="W196">VLOOKUP(A196,BUSINESS!$A$2:$J$2692,6,0)</f>
        <v>0</v>
      </c>
      <c r="X196" s="10">
        <f t="array" ref="X196">VLOOKUP(A196,BUSINESS!$A$2:$J$2692,7,0)</f>
        <v>0</v>
      </c>
      <c r="Y196" s="10">
        <f t="array" ref="Y196">VLOOKUP(A196,BUSINESS!$A$2:$J$2692,8,0)</f>
        <v>0</v>
      </c>
      <c r="Z196" s="10">
        <f t="array" ref="Z196">VLOOKUP(A196,BUSINESS!$A$2:$J$2692,9,0)</f>
        <v>6.2E-2</v>
      </c>
      <c r="AA196" s="10">
        <f t="array" ref="AA196">VLOOKUP(A196,BUSINESS!$A$2:$J$2692,10,0)</f>
        <v>0.308</v>
      </c>
      <c r="AB196" s="12">
        <f t="shared" si="12"/>
        <v>45436.315358726446</v>
      </c>
      <c r="AC196" s="10">
        <f t="shared" si="1"/>
        <v>0</v>
      </c>
      <c r="AD196" s="10">
        <f t="shared" si="2"/>
        <v>0</v>
      </c>
      <c r="AE196" s="10">
        <f t="shared" si="3"/>
        <v>635.99999401411765</v>
      </c>
      <c r="AF196">
        <f t="shared" si="14"/>
        <v>1277.985870324839</v>
      </c>
    </row>
    <row r="197" spans="1:32" ht="14.4">
      <c r="A197" s="7" t="str">
        <f t="shared" si="13"/>
        <v>Bangladesh-Asia 2001</v>
      </c>
      <c r="B197" s="7" t="s">
        <v>94</v>
      </c>
      <c r="C197" s="8" t="s">
        <v>61</v>
      </c>
      <c r="D197" s="9" t="s">
        <v>63</v>
      </c>
      <c r="E197" s="14">
        <v>2.8000000000000001E-2</v>
      </c>
      <c r="F197" s="13">
        <v>47124925462</v>
      </c>
      <c r="G197" s="14">
        <v>10</v>
      </c>
      <c r="H197" s="14">
        <v>0.155</v>
      </c>
      <c r="I197" s="10">
        <f t="array" ref="I197">VLOOKUP(A197,ENERGY!$A$2:$F$2691,5,0)</f>
        <v>31294</v>
      </c>
      <c r="J197" s="11">
        <f t="array" ref="J197">VLOOKUP(A197,ENERGY!$A$2:$F$2691,6,0)</f>
        <v>0</v>
      </c>
      <c r="K197" s="10">
        <f t="array" ref="K197">VLOOKUP(A197,'HUMAN RESOURCES'!$A$2:$M$2692,5,0)</f>
        <v>2.5999999999999999E-2</v>
      </c>
      <c r="L197" s="11">
        <f t="array" ref="L197">VLOOKUP(A197,'HUMAN RESOURCES'!$A$2:$M$2692,6,0)</f>
        <v>6.2E-2</v>
      </c>
      <c r="M197" s="10">
        <f t="array" ref="M197">VLOOKUP(A197,'HUMAN RESOURCES'!$A$2:$M$2692,7,0)</f>
        <v>66</v>
      </c>
      <c r="N197" s="10">
        <f t="array" ref="N197">VLOOKUP(A197,'HUMAN RESOURCES'!$A$2:$M$2692,8,0)</f>
        <v>66</v>
      </c>
      <c r="O197" s="10">
        <f t="array" ref="O197">VLOOKUP(A197,'HUMAN RESOURCES'!$A$2:$M$2692,9,0)</f>
        <v>0.36399999999999999</v>
      </c>
      <c r="P197" s="10">
        <f t="array" ref="P197">VLOOKUP(A197,'HUMAN RESOURCES'!$A$2:$M$2692,10,0)</f>
        <v>0.59499999999999997</v>
      </c>
      <c r="Q197" s="10">
        <f t="array" ref="Q197">VLOOKUP(A197,'HUMAN RESOURCES'!$A$2:$M$2692,11,0)</f>
        <v>4.1000000000000002E-2</v>
      </c>
      <c r="R197" s="10">
        <f t="array" ref="R197">VLOOKUP(A197,'HUMAN RESOURCES'!$A$2:$M$2692,12,0)</f>
        <v>134729503</v>
      </c>
      <c r="S197" s="10">
        <f t="array" ref="S197">VLOOKUP(A197,'HUMAN RESOURCES'!$A$2:$M$2692,13,0)</f>
        <v>0.24099999999999999</v>
      </c>
      <c r="T197" s="10">
        <f t="array" ref="T197">VLOOKUP(A197,TOURISM!$A$2:$F$2692,5,0)</f>
        <v>48000000</v>
      </c>
      <c r="U197" s="10">
        <f t="array" ref="U197">VLOOKUP(A197,TOURISM!$A$2:$F$2692,6,0)</f>
        <v>341000000</v>
      </c>
      <c r="V197" s="10">
        <f t="array" ref="V197">VLOOKUP(A197,BUSINESS!$A$2:$J$2692,5,0)</f>
        <v>0</v>
      </c>
      <c r="W197" s="10">
        <f t="array" ref="W197">VLOOKUP(A197,BUSINESS!$A$2:$J$2692,6,0)</f>
        <v>0</v>
      </c>
      <c r="X197" s="10">
        <f t="array" ref="X197">VLOOKUP(A197,BUSINESS!$A$2:$J$2692,7,0)</f>
        <v>0</v>
      </c>
      <c r="Y197" s="10">
        <f t="array" ref="Y197">VLOOKUP(A197,BUSINESS!$A$2:$J$2692,8,0)</f>
        <v>0</v>
      </c>
      <c r="Z197" s="10">
        <f t="array" ref="Z197">VLOOKUP(A197,BUSINESS!$A$2:$J$2692,9,0)</f>
        <v>1E-3</v>
      </c>
      <c r="AA197" s="10">
        <f t="array" ref="AA197">VLOOKUP(A197,BUSINESS!$A$2:$J$2692,10,0)</f>
        <v>4.0000000000000001E-3</v>
      </c>
      <c r="AB197" s="12">
        <f t="shared" si="12"/>
        <v>349.7743583452542</v>
      </c>
      <c r="AC197" s="10">
        <f t="shared" si="1"/>
        <v>0</v>
      </c>
      <c r="AD197" s="10">
        <f t="shared" si="2"/>
        <v>2.3227280813171262E-4</v>
      </c>
      <c r="AE197" s="10">
        <f t="shared" si="3"/>
        <v>2.5309972382218318</v>
      </c>
      <c r="AF197">
        <f t="shared" si="14"/>
        <v>0.35626940596670947</v>
      </c>
    </row>
    <row r="198" spans="1:32" ht="14.4">
      <c r="A198" s="7" t="str">
        <f t="shared" si="13"/>
        <v>Bangladesh-Asia 2002</v>
      </c>
      <c r="B198" s="7" t="s">
        <v>94</v>
      </c>
      <c r="C198" s="8" t="s">
        <v>61</v>
      </c>
      <c r="D198" s="9" t="s">
        <v>64</v>
      </c>
      <c r="E198" s="14">
        <v>0.03</v>
      </c>
      <c r="F198" s="13">
        <v>46987842847</v>
      </c>
      <c r="G198" s="14">
        <v>10</v>
      </c>
      <c r="H198" s="14">
        <v>0.158</v>
      </c>
      <c r="I198" s="10">
        <f t="array" ref="I198">VLOOKUP(A198,ENERGY!$A$2:$F$2691,5,0)</f>
        <v>30756</v>
      </c>
      <c r="J198" s="11">
        <f t="array" ref="J198">VLOOKUP(A198,ENERGY!$A$2:$F$2691,6,0)</f>
        <v>56153</v>
      </c>
      <c r="K198" s="10">
        <f t="array" ref="K198">VLOOKUP(A198,'HUMAN RESOURCES'!$A$2:$M$2692,5,0)</f>
        <v>2.5999999999999999E-2</v>
      </c>
      <c r="L198" s="11">
        <f t="array" ref="L198">VLOOKUP(A198,'HUMAN RESOURCES'!$A$2:$M$2692,6,0)</f>
        <v>5.8999999999999997E-2</v>
      </c>
      <c r="M198" s="10">
        <f t="array" ref="M198">VLOOKUP(A198,'HUMAN RESOURCES'!$A$2:$M$2692,7,0)</f>
        <v>67</v>
      </c>
      <c r="N198" s="10">
        <f t="array" ref="N198">VLOOKUP(A198,'HUMAN RESOURCES'!$A$2:$M$2692,8,0)</f>
        <v>66</v>
      </c>
      <c r="O198" s="10">
        <f t="array" ref="O198">VLOOKUP(A198,'HUMAN RESOURCES'!$A$2:$M$2692,9,0)</f>
        <v>0.35899999999999999</v>
      </c>
      <c r="P198" s="10">
        <f t="array" ref="P198">VLOOKUP(A198,'HUMAN RESOURCES'!$A$2:$M$2692,10,0)</f>
        <v>0.6</v>
      </c>
      <c r="Q198" s="10">
        <f t="array" ref="Q198">VLOOKUP(A198,'HUMAN RESOURCES'!$A$2:$M$2692,11,0)</f>
        <v>4.1000000000000002E-2</v>
      </c>
      <c r="R198" s="10">
        <f t="array" ref="R198">VLOOKUP(A198,'HUMAN RESOURCES'!$A$2:$M$2692,12,0)</f>
        <v>137006279</v>
      </c>
      <c r="S198" s="10">
        <f t="array" ref="S198">VLOOKUP(A198,'HUMAN RESOURCES'!$A$2:$M$2692,13,0)</f>
        <v>0.248</v>
      </c>
      <c r="T198" s="10">
        <f t="array" ref="T198">VLOOKUP(A198,TOURISM!$A$2:$F$2692,5,0)</f>
        <v>59000000</v>
      </c>
      <c r="U198" s="10">
        <f t="array" ref="U198">VLOOKUP(A198,TOURISM!$A$2:$F$2692,6,0)</f>
        <v>309000000</v>
      </c>
      <c r="V198" s="10">
        <f t="array" ref="V198">VLOOKUP(A198,BUSINESS!$A$2:$J$2692,5,0)</f>
        <v>0</v>
      </c>
      <c r="W198" s="10">
        <f t="array" ref="W198">VLOOKUP(A198,BUSINESS!$A$2:$J$2692,6,0)</f>
        <v>0</v>
      </c>
      <c r="X198" s="10">
        <f t="array" ref="X198">VLOOKUP(A198,BUSINESS!$A$2:$J$2692,7,0)</f>
        <v>0</v>
      </c>
      <c r="Y198" s="10">
        <f t="array" ref="Y198">VLOOKUP(A198,BUSINESS!$A$2:$J$2692,8,0)</f>
        <v>0</v>
      </c>
      <c r="Z198" s="10">
        <f t="array" ref="Z198">VLOOKUP(A198,BUSINESS!$A$2:$J$2692,9,0)</f>
        <v>1E-3</v>
      </c>
      <c r="AA198" s="10">
        <f t="array" ref="AA198">VLOOKUP(A198,BUSINESS!$A$2:$J$2692,10,0)</f>
        <v>8.0000000000000002E-3</v>
      </c>
      <c r="AB198" s="12">
        <f t="shared" si="12"/>
        <v>342.9612364481485</v>
      </c>
      <c r="AC198" s="10">
        <f t="shared" si="1"/>
        <v>4.0985712778901176E-4</v>
      </c>
      <c r="AD198" s="10">
        <f t="shared" si="2"/>
        <v>2.244860616935666E-4</v>
      </c>
      <c r="AE198" s="10">
        <f t="shared" si="3"/>
        <v>2.2553710841238161</v>
      </c>
      <c r="AF198">
        <f t="shared" si="14"/>
        <v>0.43063719729224964</v>
      </c>
    </row>
    <row r="199" spans="1:32" ht="14.4">
      <c r="A199" s="7" t="str">
        <f t="shared" si="13"/>
        <v>Bangladesh-Asia 2003</v>
      </c>
      <c r="B199" s="7" t="s">
        <v>94</v>
      </c>
      <c r="C199" s="8" t="s">
        <v>61</v>
      </c>
      <c r="D199" s="9" t="s">
        <v>65</v>
      </c>
      <c r="E199" s="14">
        <v>3.1E-2</v>
      </c>
      <c r="F199" s="13">
        <v>47571130071</v>
      </c>
      <c r="G199" s="14">
        <v>11</v>
      </c>
      <c r="H199" s="14">
        <v>0.16</v>
      </c>
      <c r="I199" s="10">
        <f t="array" ref="I199">VLOOKUP(A199,ENERGY!$A$2:$F$2691,5,0)</f>
        <v>29131</v>
      </c>
      <c r="J199" s="11">
        <f t="array" ref="J199">VLOOKUP(A199,ENERGY!$A$2:$F$2691,6,0)</f>
        <v>52328</v>
      </c>
      <c r="K199" s="10">
        <f t="array" ref="K199">VLOOKUP(A199,'HUMAN RESOURCES'!$A$2:$M$2692,5,0)</f>
        <v>2.5000000000000001E-2</v>
      </c>
      <c r="L199" s="11">
        <f t="array" ref="L199">VLOOKUP(A199,'HUMAN RESOURCES'!$A$2:$M$2692,6,0)</f>
        <v>5.6000000000000001E-2</v>
      </c>
      <c r="M199" s="10">
        <f t="array" ref="M199">VLOOKUP(A199,'HUMAN RESOURCES'!$A$2:$M$2692,7,0)</f>
        <v>67</v>
      </c>
      <c r="N199" s="10">
        <f t="array" ref="N199">VLOOKUP(A199,'HUMAN RESOURCES'!$A$2:$M$2692,8,0)</f>
        <v>66</v>
      </c>
      <c r="O199" s="10">
        <f t="array" ref="O199">VLOOKUP(A199,'HUMAN RESOURCES'!$A$2:$M$2692,9,0)</f>
        <v>0.35399999999999998</v>
      </c>
      <c r="P199" s="10">
        <f t="array" ref="P199">VLOOKUP(A199,'HUMAN RESOURCES'!$A$2:$M$2692,10,0)</f>
        <v>0.60499999999999998</v>
      </c>
      <c r="Q199" s="10">
        <f t="array" ref="Q199">VLOOKUP(A199,'HUMAN RESOURCES'!$A$2:$M$2692,11,0)</f>
        <v>4.2000000000000003E-2</v>
      </c>
      <c r="R199" s="10">
        <f t="array" ref="R199">VLOOKUP(A199,'HUMAN RESOURCES'!$A$2:$M$2692,12,0)</f>
        <v>139185986</v>
      </c>
      <c r="S199" s="10">
        <f t="array" ref="S199">VLOOKUP(A199,'HUMAN RESOURCES'!$A$2:$M$2692,13,0)</f>
        <v>0.254</v>
      </c>
      <c r="T199" s="10">
        <f t="array" ref="T199">VLOOKUP(A199,TOURISM!$A$2:$F$2692,5,0)</f>
        <v>59000000</v>
      </c>
      <c r="U199" s="10">
        <f t="array" ref="U199">VLOOKUP(A199,TOURISM!$A$2:$F$2692,6,0)</f>
        <v>389000000</v>
      </c>
      <c r="V199" s="10">
        <f t="array" ref="V199">VLOOKUP(A199,BUSINESS!$A$2:$J$2692,5,0)</f>
        <v>0</v>
      </c>
      <c r="W199" s="10">
        <f t="array" ref="W199">VLOOKUP(A199,BUSINESS!$A$2:$J$2692,6,0)</f>
        <v>50</v>
      </c>
      <c r="X199" s="10">
        <f t="array" ref="X199">VLOOKUP(A199,BUSINESS!$A$2:$J$2692,7,0)</f>
        <v>0</v>
      </c>
      <c r="Y199" s="10">
        <f t="array" ref="Y199">VLOOKUP(A199,BUSINESS!$A$2:$J$2692,8,0)</f>
        <v>0</v>
      </c>
      <c r="Z199" s="10">
        <f t="array" ref="Z199">VLOOKUP(A199,BUSINESS!$A$2:$J$2692,9,0)</f>
        <v>2E-3</v>
      </c>
      <c r="AA199" s="10">
        <f t="array" ref="AA199">VLOOKUP(A199,BUSINESS!$A$2:$J$2692,10,0)</f>
        <v>0.01</v>
      </c>
      <c r="AB199" s="12">
        <f t="shared" si="12"/>
        <v>341.78103297698374</v>
      </c>
      <c r="AC199" s="10">
        <f t="shared" si="1"/>
        <v>3.7595738984814173E-4</v>
      </c>
      <c r="AD199" s="10">
        <f t="shared" si="2"/>
        <v>2.0929549617157577E-4</v>
      </c>
      <c r="AE199" s="10">
        <f t="shared" si="3"/>
        <v>2.7948215993526819</v>
      </c>
      <c r="AF199">
        <f t="shared" si="14"/>
        <v>0.42389325028742475</v>
      </c>
    </row>
    <row r="200" spans="1:32" ht="14.4">
      <c r="A200" s="7" t="str">
        <f t="shared" si="13"/>
        <v>Bangladesh-Asia 2004</v>
      </c>
      <c r="B200" s="7" t="s">
        <v>94</v>
      </c>
      <c r="C200" s="8" t="s">
        <v>61</v>
      </c>
      <c r="D200" s="9" t="s">
        <v>66</v>
      </c>
      <c r="E200" s="14">
        <v>0.03</v>
      </c>
      <c r="F200" s="13">
        <v>51913661485</v>
      </c>
      <c r="G200" s="14">
        <v>11</v>
      </c>
      <c r="H200" s="14">
        <v>0.16</v>
      </c>
      <c r="I200" s="10">
        <f t="array" ref="I200">VLOOKUP(A200,ENERGY!$A$2:$F$2691,5,0)</f>
        <v>27873</v>
      </c>
      <c r="J200" s="11">
        <f t="array" ref="J200">VLOOKUP(A200,ENERGY!$A$2:$F$2691,6,0)</f>
        <v>46435</v>
      </c>
      <c r="K200" s="10">
        <f t="array" ref="K200">VLOOKUP(A200,'HUMAN RESOURCES'!$A$2:$M$2692,5,0)</f>
        <v>2.4E-2</v>
      </c>
      <c r="L200" s="11">
        <f t="array" ref="L200">VLOOKUP(A200,'HUMAN RESOURCES'!$A$2:$M$2692,6,0)</f>
        <v>5.2999999999999999E-2</v>
      </c>
      <c r="M200" s="10">
        <f t="array" ref="M200">VLOOKUP(A200,'HUMAN RESOURCES'!$A$2:$M$2692,7,0)</f>
        <v>68</v>
      </c>
      <c r="N200" s="10">
        <f t="array" ref="N200">VLOOKUP(A200,'HUMAN RESOURCES'!$A$2:$M$2692,8,0)</f>
        <v>67</v>
      </c>
      <c r="O200" s="10">
        <f t="array" ref="O200">VLOOKUP(A200,'HUMAN RESOURCES'!$A$2:$M$2692,9,0)</f>
        <v>0.34799999999999998</v>
      </c>
      <c r="P200" s="10">
        <f t="array" ref="P200">VLOOKUP(A200,'HUMAN RESOURCES'!$A$2:$M$2692,10,0)</f>
        <v>0.60899999999999999</v>
      </c>
      <c r="Q200" s="10">
        <f t="array" ref="Q200">VLOOKUP(A200,'HUMAN RESOURCES'!$A$2:$M$2692,11,0)</f>
        <v>4.2000000000000003E-2</v>
      </c>
      <c r="R200" s="10">
        <f t="array" ref="R200">VLOOKUP(A200,'HUMAN RESOURCES'!$A$2:$M$2692,12,0)</f>
        <v>141235035</v>
      </c>
      <c r="S200" s="10">
        <f t="array" ref="S200">VLOOKUP(A200,'HUMAN RESOURCES'!$A$2:$M$2692,13,0)</f>
        <v>0.26100000000000001</v>
      </c>
      <c r="T200" s="10">
        <f t="array" ref="T200">VLOOKUP(A200,TOURISM!$A$2:$F$2692,5,0)</f>
        <v>76000000</v>
      </c>
      <c r="U200" s="10">
        <f t="array" ref="U200">VLOOKUP(A200,TOURISM!$A$2:$F$2692,6,0)</f>
        <v>442000000</v>
      </c>
      <c r="V200" s="10">
        <f t="array" ref="V200">VLOOKUP(A200,BUSINESS!$A$2:$J$2692,5,0)</f>
        <v>0</v>
      </c>
      <c r="W200" s="10">
        <f t="array" ref="W200">VLOOKUP(A200,BUSINESS!$A$2:$J$2692,6,0)</f>
        <v>50</v>
      </c>
      <c r="X200" s="10">
        <f t="array" ref="X200">VLOOKUP(A200,BUSINESS!$A$2:$J$2692,7,0)</f>
        <v>0</v>
      </c>
      <c r="Y200" s="10">
        <f t="array" ref="Y200">VLOOKUP(A200,BUSINESS!$A$2:$J$2692,8,0)</f>
        <v>0</v>
      </c>
      <c r="Z200" s="10">
        <f t="array" ref="Z200">VLOOKUP(A200,BUSINESS!$A$2:$J$2692,9,0)</f>
        <v>2E-3</v>
      </c>
      <c r="AA200" s="10">
        <f t="array" ref="AA200">VLOOKUP(A200,BUSINESS!$A$2:$J$2692,10,0)</f>
        <v>0.02</v>
      </c>
      <c r="AB200" s="12">
        <f t="shared" si="12"/>
        <v>367.56928962420693</v>
      </c>
      <c r="AC200" s="10">
        <f t="shared" si="1"/>
        <v>3.2877819586337061E-4</v>
      </c>
      <c r="AD200" s="10">
        <f t="shared" si="2"/>
        <v>1.9735188227198725E-4</v>
      </c>
      <c r="AE200" s="10">
        <f t="shared" si="3"/>
        <v>3.1295351043740669</v>
      </c>
      <c r="AF200">
        <f t="shared" si="14"/>
        <v>0.53811010844440965</v>
      </c>
    </row>
    <row r="201" spans="1:32" ht="14.4">
      <c r="A201" s="7" t="str">
        <f t="shared" si="13"/>
        <v>Bangladesh-Asia 2005</v>
      </c>
      <c r="B201" s="7" t="s">
        <v>94</v>
      </c>
      <c r="C201" s="8" t="s">
        <v>61</v>
      </c>
      <c r="D201" s="9" t="s">
        <v>67</v>
      </c>
      <c r="E201" s="14">
        <v>3.1E-2</v>
      </c>
      <c r="F201" s="13">
        <v>56560744012</v>
      </c>
      <c r="G201" s="14">
        <v>12</v>
      </c>
      <c r="H201" s="14">
        <v>0.14799999999999999</v>
      </c>
      <c r="I201" s="10">
        <f t="array" ref="I201">VLOOKUP(A201,ENERGY!$A$2:$F$2691,5,0)</f>
        <v>26626</v>
      </c>
      <c r="J201" s="11">
        <f t="array" ref="J201">VLOOKUP(A201,ENERGY!$A$2:$F$2691,6,0)</f>
        <v>48467</v>
      </c>
      <c r="K201" s="10">
        <f t="array" ref="K201">VLOOKUP(A201,'HUMAN RESOURCES'!$A$2:$M$2692,5,0)</f>
        <v>2.3E-2</v>
      </c>
      <c r="L201" s="11">
        <f t="array" ref="L201">VLOOKUP(A201,'HUMAN RESOURCES'!$A$2:$M$2692,6,0)</f>
        <v>5.0999999999999997E-2</v>
      </c>
      <c r="M201" s="10">
        <f t="array" ref="M201">VLOOKUP(A201,'HUMAN RESOURCES'!$A$2:$M$2692,7,0)</f>
        <v>68</v>
      </c>
      <c r="N201" s="10">
        <f t="array" ref="N201">VLOOKUP(A201,'HUMAN RESOURCES'!$A$2:$M$2692,8,0)</f>
        <v>67</v>
      </c>
      <c r="O201" s="10">
        <f t="array" ref="O201">VLOOKUP(A201,'HUMAN RESOURCES'!$A$2:$M$2692,9,0)</f>
        <v>0.34300000000000003</v>
      </c>
      <c r="P201" s="10">
        <f t="array" ref="P201">VLOOKUP(A201,'HUMAN RESOURCES'!$A$2:$M$2692,10,0)</f>
        <v>0.61399999999999999</v>
      </c>
      <c r="Q201" s="10">
        <f t="array" ref="Q201">VLOOKUP(A201,'HUMAN RESOURCES'!$A$2:$M$2692,11,0)</f>
        <v>4.2999999999999997E-2</v>
      </c>
      <c r="R201" s="10">
        <f t="array" ref="R201">VLOOKUP(A201,'HUMAN RESOURCES'!$A$2:$M$2692,12,0)</f>
        <v>143135180</v>
      </c>
      <c r="S201" s="10">
        <f t="array" ref="S201">VLOOKUP(A201,'HUMAN RESOURCES'!$A$2:$M$2692,13,0)</f>
        <v>0.26800000000000002</v>
      </c>
      <c r="T201" s="10">
        <f t="array" ref="T201">VLOOKUP(A201,TOURISM!$A$2:$F$2692,5,0)</f>
        <v>79000000</v>
      </c>
      <c r="U201" s="10">
        <f t="array" ref="U201">VLOOKUP(A201,TOURISM!$A$2:$F$2692,6,0)</f>
        <v>375000000</v>
      </c>
      <c r="V201" s="10">
        <f t="array" ref="V201">VLOOKUP(A201,BUSINESS!$A$2:$J$2692,5,0)</f>
        <v>0.35299999999999998</v>
      </c>
      <c r="W201" s="10">
        <f t="array" ref="W201">VLOOKUP(A201,BUSINESS!$A$2:$J$2692,6,0)</f>
        <v>50</v>
      </c>
      <c r="X201" s="10">
        <f t="array" ref="X201">VLOOKUP(A201,BUSINESS!$A$2:$J$2692,7,0)</f>
        <v>0</v>
      </c>
      <c r="Y201" s="10">
        <f t="array" ref="Y201">VLOOKUP(A201,BUSINESS!$A$2:$J$2692,8,0)</f>
        <v>400</v>
      </c>
      <c r="Z201" s="10">
        <f t="array" ref="Z201">VLOOKUP(A201,BUSINESS!$A$2:$J$2692,9,0)</f>
        <v>2E-3</v>
      </c>
      <c r="AA201" s="10">
        <f t="array" ref="AA201">VLOOKUP(A201,BUSINESS!$A$2:$J$2692,10,0)</f>
        <v>6.3E-2</v>
      </c>
      <c r="AB201" s="12">
        <f t="shared" si="12"/>
        <v>395.15613151148443</v>
      </c>
      <c r="AC201" s="10">
        <f t="shared" si="1"/>
        <v>3.3860997694626854E-4</v>
      </c>
      <c r="AD201" s="10">
        <f t="shared" si="2"/>
        <v>1.860199567988806E-4</v>
      </c>
      <c r="AE201" s="10">
        <f t="shared" si="3"/>
        <v>2.6199009914962903</v>
      </c>
      <c r="AF201">
        <f t="shared" si="14"/>
        <v>0.55192580887521847</v>
      </c>
    </row>
    <row r="202" spans="1:32" ht="14.4">
      <c r="A202" s="7" t="str">
        <f t="shared" si="13"/>
        <v>Bangladesh-Asia 2006</v>
      </c>
      <c r="B202" s="7" t="s">
        <v>94</v>
      </c>
      <c r="C202" s="8" t="s">
        <v>61</v>
      </c>
      <c r="D202" s="9" t="s">
        <v>68</v>
      </c>
      <c r="E202" s="14">
        <v>3.2000000000000001E-2</v>
      </c>
      <c r="F202" s="13">
        <v>60277560976</v>
      </c>
      <c r="G202" s="14">
        <v>13</v>
      </c>
      <c r="H202" s="14">
        <v>0.14000000000000001</v>
      </c>
      <c r="I202" s="10">
        <f t="array" ref="I202">VLOOKUP(A202,ENERGY!$A$2:$F$2691,5,0)</f>
        <v>23868</v>
      </c>
      <c r="J202" s="11">
        <f t="array" ref="J202">VLOOKUP(A202,ENERGY!$A$2:$F$2691,6,0)</f>
        <v>37554</v>
      </c>
      <c r="K202" s="10">
        <f t="array" ref="K202">VLOOKUP(A202,'HUMAN RESOURCES'!$A$2:$M$2692,5,0)</f>
        <v>2.3E-2</v>
      </c>
      <c r="L202" s="11">
        <f t="array" ref="L202">VLOOKUP(A202,'HUMAN RESOURCES'!$A$2:$M$2692,6,0)</f>
        <v>4.8000000000000001E-2</v>
      </c>
      <c r="M202" s="10">
        <f t="array" ref="M202">VLOOKUP(A202,'HUMAN RESOURCES'!$A$2:$M$2692,7,0)</f>
        <v>68</v>
      </c>
      <c r="N202" s="10">
        <f t="array" ref="N202">VLOOKUP(A202,'HUMAN RESOURCES'!$A$2:$M$2692,8,0)</f>
        <v>67</v>
      </c>
      <c r="O202" s="10">
        <f t="array" ref="O202">VLOOKUP(A202,'HUMAN RESOURCES'!$A$2:$M$2692,9,0)</f>
        <v>0.33800000000000002</v>
      </c>
      <c r="P202" s="10">
        <f t="array" ref="P202">VLOOKUP(A202,'HUMAN RESOURCES'!$A$2:$M$2692,10,0)</f>
        <v>0.61899999999999999</v>
      </c>
      <c r="Q202" s="10">
        <f t="array" ref="Q202">VLOOKUP(A202,'HUMAN RESOURCES'!$A$2:$M$2692,11,0)</f>
        <v>4.3999999999999997E-2</v>
      </c>
      <c r="R202" s="10">
        <f t="array" ref="R202">VLOOKUP(A202,'HUMAN RESOURCES'!$A$2:$M$2692,12,0)</f>
        <v>144868702</v>
      </c>
      <c r="S202" s="10">
        <f t="array" ref="S202">VLOOKUP(A202,'HUMAN RESOURCES'!$A$2:$M$2692,13,0)</f>
        <v>0.27500000000000002</v>
      </c>
      <c r="T202" s="10">
        <f t="array" ref="T202">VLOOKUP(A202,TOURISM!$A$2:$F$2692,5,0)</f>
        <v>80000000</v>
      </c>
      <c r="U202" s="10">
        <f t="array" ref="U202">VLOOKUP(A202,TOURISM!$A$2:$F$2692,6,0)</f>
        <v>444000000</v>
      </c>
      <c r="V202" s="10">
        <f t="array" ref="V202">VLOOKUP(A202,BUSINESS!$A$2:$J$2692,5,0)</f>
        <v>0.35299999999999998</v>
      </c>
      <c r="W202" s="10">
        <f t="array" ref="W202">VLOOKUP(A202,BUSINESS!$A$2:$J$2692,6,0)</f>
        <v>50</v>
      </c>
      <c r="X202" s="10">
        <f t="array" ref="X202">VLOOKUP(A202,BUSINESS!$A$2:$J$2692,7,0)</f>
        <v>0</v>
      </c>
      <c r="Y202" s="10">
        <f t="array" ref="Y202">VLOOKUP(A202,BUSINESS!$A$2:$J$2692,8,0)</f>
        <v>400</v>
      </c>
      <c r="Z202" s="10">
        <f t="array" ref="Z202">VLOOKUP(A202,BUSINESS!$A$2:$J$2692,9,0)</f>
        <v>0.01</v>
      </c>
      <c r="AA202" s="10">
        <f t="array" ref="AA202">VLOOKUP(A202,BUSINESS!$A$2:$J$2692,10,0)</f>
        <v>0.13200000000000001</v>
      </c>
      <c r="AB202" s="12">
        <f t="shared" si="12"/>
        <v>416.08408264747203</v>
      </c>
      <c r="AC202" s="10">
        <f t="shared" si="1"/>
        <v>2.5922783514689045E-4</v>
      </c>
      <c r="AD202" s="10">
        <f t="shared" si="2"/>
        <v>1.6475608375368753E-4</v>
      </c>
      <c r="AE202" s="10">
        <f t="shared" si="3"/>
        <v>3.06484419250198</v>
      </c>
      <c r="AF202">
        <f t="shared" si="14"/>
        <v>0.55222417882918562</v>
      </c>
    </row>
    <row r="203" spans="1:32" ht="14.4">
      <c r="A203" s="7" t="str">
        <f t="shared" si="13"/>
        <v>Bangladesh-Asia 2007</v>
      </c>
      <c r="B203" s="7" t="s">
        <v>94</v>
      </c>
      <c r="C203" s="8" t="s">
        <v>61</v>
      </c>
      <c r="D203" s="9" t="s">
        <v>69</v>
      </c>
      <c r="E203" s="14">
        <v>3.4000000000000002E-2</v>
      </c>
      <c r="F203" s="13">
        <v>61901116736</v>
      </c>
      <c r="G203" s="14">
        <v>14</v>
      </c>
      <c r="H203" s="14">
        <v>0.153</v>
      </c>
      <c r="I203" s="10">
        <v>23868</v>
      </c>
      <c r="J203" s="11">
        <v>37554</v>
      </c>
      <c r="K203" s="10">
        <f t="array" ref="K203">VLOOKUP(A203,'HUMAN RESOURCES'!$A$2:$M$2692,5,0)</f>
        <v>2.1999999999999999E-2</v>
      </c>
      <c r="L203" s="11">
        <f t="array" ref="L203">VLOOKUP(A203,'HUMAN RESOURCES'!$A$2:$M$2692,6,0)</f>
        <v>4.5999999999999999E-2</v>
      </c>
      <c r="M203" s="10">
        <f t="array" ref="M203">VLOOKUP(A203,'HUMAN RESOURCES'!$A$2:$M$2692,7,0)</f>
        <v>69</v>
      </c>
      <c r="N203" s="10">
        <f t="array" ref="N203">VLOOKUP(A203,'HUMAN RESOURCES'!$A$2:$M$2692,8,0)</f>
        <v>68</v>
      </c>
      <c r="O203" s="10">
        <f t="array" ref="O203">VLOOKUP(A203,'HUMAN RESOURCES'!$A$2:$M$2692,9,0)</f>
        <v>0.33300000000000002</v>
      </c>
      <c r="P203" s="10">
        <f t="array" ref="P203">VLOOKUP(A203,'HUMAN RESOURCES'!$A$2:$M$2692,10,0)</f>
        <v>0.623</v>
      </c>
      <c r="Q203" s="10">
        <f t="array" ref="Q203">VLOOKUP(A203,'HUMAN RESOURCES'!$A$2:$M$2692,11,0)</f>
        <v>4.3999999999999997E-2</v>
      </c>
      <c r="R203" s="10">
        <f t="array" ref="R203">VLOOKUP(A203,'HUMAN RESOURCES'!$A$2:$M$2692,12,0)</f>
        <v>146457067</v>
      </c>
      <c r="S203" s="10">
        <f t="array" ref="S203">VLOOKUP(A203,'HUMAN RESOURCES'!$A$2:$M$2692,13,0)</f>
        <v>0.28199999999999997</v>
      </c>
      <c r="T203" s="10">
        <f t="array" ref="T203">VLOOKUP(A203,TOURISM!$A$2:$F$2692,5,0)</f>
        <v>76000000</v>
      </c>
      <c r="U203" s="10">
        <f t="array" ref="U203">VLOOKUP(A203,TOURISM!$A$2:$F$2692,6,0)</f>
        <v>530000000</v>
      </c>
      <c r="V203" s="10">
        <f t="array" ref="V203">VLOOKUP(A203,BUSINESS!$A$2:$J$2692,5,0)</f>
        <v>0.37</v>
      </c>
      <c r="W203" s="10">
        <f t="array" ref="W203">VLOOKUP(A203,BUSINESS!$A$2:$J$2692,6,0)</f>
        <v>74</v>
      </c>
      <c r="X203" s="10">
        <f t="array" ref="X203">VLOOKUP(A203,BUSINESS!$A$2:$J$2692,7,0)</f>
        <v>0</v>
      </c>
      <c r="Y203" s="10">
        <f t="array" ref="Y203">VLOOKUP(A203,BUSINESS!$A$2:$J$2692,8,0)</f>
        <v>400</v>
      </c>
      <c r="Z203" s="10">
        <f t="array" ref="Z203">VLOOKUP(A203,BUSINESS!$A$2:$J$2692,9,0)</f>
        <v>1.7999999999999999E-2</v>
      </c>
      <c r="AA203" s="10">
        <f t="array" ref="AA203">VLOOKUP(A203,BUSINESS!$A$2:$J$2692,10,0)</f>
        <v>0.23499999999999999</v>
      </c>
      <c r="AB203" s="12">
        <f t="shared" si="12"/>
        <v>422.65708308906665</v>
      </c>
      <c r="AC203" s="10">
        <f t="shared" si="1"/>
        <v>2.5641644182318631E-4</v>
      </c>
      <c r="AD203" s="10">
        <f t="shared" si="2"/>
        <v>1.6296926115555763E-4</v>
      </c>
      <c r="AE203" s="10">
        <f t="shared" si="3"/>
        <v>3.6188079609705688</v>
      </c>
      <c r="AF203">
        <f t="shared" si="14"/>
        <v>0.51892340572408158</v>
      </c>
    </row>
    <row r="204" spans="1:32" ht="14.4">
      <c r="A204" s="7" t="str">
        <f t="shared" si="13"/>
        <v>Bangladesh-Asia 2008</v>
      </c>
      <c r="B204" s="7" t="s">
        <v>94</v>
      </c>
      <c r="C204" s="8" t="s">
        <v>61</v>
      </c>
      <c r="D204" s="9" t="s">
        <v>70</v>
      </c>
      <c r="E204" s="14">
        <v>3.5000000000000003E-2</v>
      </c>
      <c r="F204" s="13">
        <v>68415421373</v>
      </c>
      <c r="G204" s="14">
        <v>16</v>
      </c>
      <c r="H204" s="14">
        <v>0.16</v>
      </c>
      <c r="I204" s="10">
        <f t="array" ref="I204">VLOOKUP(A204,ENERGY!$A$2:$F$2691,5,0)</f>
        <v>21713</v>
      </c>
      <c r="J204" s="11">
        <f t="array" ref="J204">VLOOKUP(A204,ENERGY!$A$2:$F$2691,6,0)</f>
        <v>33883</v>
      </c>
      <c r="K204" s="10">
        <f t="array" ref="K204">VLOOKUP(A204,'HUMAN RESOURCES'!$A$2:$M$2692,5,0)</f>
        <v>2.1999999999999999E-2</v>
      </c>
      <c r="L204" s="11">
        <f t="array" ref="L204">VLOOKUP(A204,'HUMAN RESOURCES'!$A$2:$M$2692,6,0)</f>
        <v>4.2999999999999997E-2</v>
      </c>
      <c r="M204" s="10">
        <f t="array" ref="M204">VLOOKUP(A204,'HUMAN RESOURCES'!$A$2:$M$2692,7,0)</f>
        <v>69</v>
      </c>
      <c r="N204" s="10">
        <f t="array" ref="N204">VLOOKUP(A204,'HUMAN RESOURCES'!$A$2:$M$2692,8,0)</f>
        <v>68</v>
      </c>
      <c r="O204" s="10">
        <f t="array" ref="O204">VLOOKUP(A204,'HUMAN RESOURCES'!$A$2:$M$2692,9,0)</f>
        <v>0.32700000000000001</v>
      </c>
      <c r="P204" s="10">
        <f t="array" ref="P204">VLOOKUP(A204,'HUMAN RESOURCES'!$A$2:$M$2692,10,0)</f>
        <v>0.628</v>
      </c>
      <c r="Q204" s="10">
        <f t="array" ref="Q204">VLOOKUP(A204,'HUMAN RESOURCES'!$A$2:$M$2692,11,0)</f>
        <v>4.4999999999999998E-2</v>
      </c>
      <c r="R204" s="10">
        <f t="array" ref="R204">VLOOKUP(A204,'HUMAN RESOURCES'!$A$2:$M$2692,12,0)</f>
        <v>147969967</v>
      </c>
      <c r="S204" s="10">
        <f t="array" ref="S204">VLOOKUP(A204,'HUMAN RESOURCES'!$A$2:$M$2692,13,0)</f>
        <v>0.28999999999999998</v>
      </c>
      <c r="T204" s="10">
        <f t="array" ref="T204">VLOOKUP(A204,TOURISM!$A$2:$F$2692,5,0)</f>
        <v>75000000</v>
      </c>
      <c r="U204" s="10">
        <f t="array" ref="U204">VLOOKUP(A204,TOURISM!$A$2:$F$2692,6,0)</f>
        <v>735000000</v>
      </c>
      <c r="V204" s="10">
        <f t="array" ref="V204">VLOOKUP(A204,BUSINESS!$A$2:$J$2692,5,0)</f>
        <v>0.36099999999999999</v>
      </c>
      <c r="W204" s="10">
        <f t="array" ref="W204">VLOOKUP(A204,BUSINESS!$A$2:$J$2692,6,0)</f>
        <v>73</v>
      </c>
      <c r="X204" s="10">
        <f t="array" ref="X204">VLOOKUP(A204,BUSINESS!$A$2:$J$2692,7,0)</f>
        <v>0</v>
      </c>
      <c r="Y204" s="10">
        <f t="array" ref="Y204">VLOOKUP(A204,BUSINESS!$A$2:$J$2692,8,0)</f>
        <v>302</v>
      </c>
      <c r="Z204" s="10">
        <f t="array" ref="Z204">VLOOKUP(A204,BUSINESS!$A$2:$J$2692,9,0)</f>
        <v>2.5000000000000001E-2</v>
      </c>
      <c r="AA204" s="10">
        <f t="array" ref="AA204">VLOOKUP(A204,BUSINESS!$A$2:$J$2692,10,0)</f>
        <v>0.30199999999999999</v>
      </c>
      <c r="AB204" s="12">
        <f t="shared" si="12"/>
        <v>462.3601853814024</v>
      </c>
      <c r="AC204" s="10">
        <f t="shared" si="1"/>
        <v>2.2898565625820543E-4</v>
      </c>
      <c r="AD204" s="10">
        <f t="shared" si="2"/>
        <v>1.4673923661819835E-4</v>
      </c>
      <c r="AE204" s="10">
        <f t="shared" si="3"/>
        <v>4.9672241935419237</v>
      </c>
      <c r="AF204">
        <f t="shared" si="14"/>
        <v>0.50685961158591053</v>
      </c>
    </row>
    <row r="205" spans="1:32" ht="14.4">
      <c r="A205" s="7" t="str">
        <f t="shared" si="13"/>
        <v>Bangladesh-Asia 2009</v>
      </c>
      <c r="B205" s="7" t="s">
        <v>94</v>
      </c>
      <c r="C205" s="8" t="s">
        <v>61</v>
      </c>
      <c r="D205" s="9" t="s">
        <v>71</v>
      </c>
      <c r="E205" s="14">
        <v>3.5000000000000003E-2</v>
      </c>
      <c r="F205" s="13">
        <v>79554350678</v>
      </c>
      <c r="G205" s="14">
        <v>19</v>
      </c>
      <c r="H205" s="14">
        <v>0.16400000000000001</v>
      </c>
      <c r="I205" s="10">
        <f t="array" ref="I205">VLOOKUP(A205,ENERGY!$A$2:$F$2691,5,0)</f>
        <v>25332</v>
      </c>
      <c r="J205" s="11">
        <f t="array" ref="J205">VLOOKUP(A205,ENERGY!$A$2:$F$2691,6,0)</f>
        <v>48137</v>
      </c>
      <c r="K205" s="10">
        <f t="array" ref="K205">VLOOKUP(A205,'HUMAN RESOURCES'!$A$2:$M$2692,5,0)</f>
        <v>2.1000000000000001E-2</v>
      </c>
      <c r="L205" s="11">
        <f t="array" ref="L205">VLOOKUP(A205,'HUMAN RESOURCES'!$A$2:$M$2692,6,0)</f>
        <v>4.1000000000000002E-2</v>
      </c>
      <c r="M205" s="10">
        <f t="array" ref="M205">VLOOKUP(A205,'HUMAN RESOURCES'!$A$2:$M$2692,7,0)</f>
        <v>70</v>
      </c>
      <c r="N205" s="10">
        <f t="array" ref="N205">VLOOKUP(A205,'HUMAN RESOURCES'!$A$2:$M$2692,8,0)</f>
        <v>68</v>
      </c>
      <c r="O205" s="10">
        <f t="array" ref="O205">VLOOKUP(A205,'HUMAN RESOURCES'!$A$2:$M$2692,9,0)</f>
        <v>0.32200000000000001</v>
      </c>
      <c r="P205" s="10">
        <f t="array" ref="P205">VLOOKUP(A205,'HUMAN RESOURCES'!$A$2:$M$2692,10,0)</f>
        <v>0.63200000000000001</v>
      </c>
      <c r="Q205" s="10">
        <f t="array" ref="Q205">VLOOKUP(A205,'HUMAN RESOURCES'!$A$2:$M$2692,11,0)</f>
        <v>4.5999999999999999E-2</v>
      </c>
      <c r="R205" s="10">
        <f t="array" ref="R205">VLOOKUP(A205,'HUMAN RESOURCES'!$A$2:$M$2692,12,0)</f>
        <v>149503100</v>
      </c>
      <c r="S205" s="10">
        <f t="array" ref="S205">VLOOKUP(A205,'HUMAN RESOURCES'!$A$2:$M$2692,13,0)</f>
        <v>0.29699999999999999</v>
      </c>
      <c r="T205" s="10">
        <f t="array" ref="T205">VLOOKUP(A205,TOURISM!$A$2:$F$2692,5,0)</f>
        <v>77000000</v>
      </c>
      <c r="U205" s="10">
        <f t="array" ref="U205">VLOOKUP(A205,TOURISM!$A$2:$F$2692,6,0)</f>
        <v>651000000</v>
      </c>
      <c r="V205" s="10">
        <f t="array" ref="V205">VLOOKUP(A205,BUSINESS!$A$2:$J$2692,5,0)</f>
        <v>0.35</v>
      </c>
      <c r="W205" s="10">
        <f t="array" ref="W205">VLOOKUP(A205,BUSINESS!$A$2:$J$2692,6,0)</f>
        <v>43</v>
      </c>
      <c r="X205" s="10">
        <f t="array" ref="X205">VLOOKUP(A205,BUSINESS!$A$2:$J$2692,7,0)</f>
        <v>0</v>
      </c>
      <c r="Y205" s="10">
        <f t="array" ref="Y205">VLOOKUP(A205,BUSINESS!$A$2:$J$2692,8,0)</f>
        <v>302</v>
      </c>
      <c r="Z205" s="10">
        <f t="array" ref="Z205">VLOOKUP(A205,BUSINESS!$A$2:$J$2692,9,0)</f>
        <v>3.1E-2</v>
      </c>
      <c r="AA205" s="10">
        <f t="array" ref="AA205">VLOOKUP(A205,BUSINESS!$A$2:$J$2692,10,0)</f>
        <v>0.34399999999999997</v>
      </c>
      <c r="AB205" s="12">
        <f t="shared" si="12"/>
        <v>532.12509090446952</v>
      </c>
      <c r="AC205" s="10">
        <f t="shared" si="1"/>
        <v>3.219799455663461E-4</v>
      </c>
      <c r="AD205" s="10">
        <f t="shared" si="2"/>
        <v>1.6944130255493029E-4</v>
      </c>
      <c r="AE205" s="10">
        <f t="shared" si="3"/>
        <v>4.3544247577474984</v>
      </c>
      <c r="AF205">
        <f t="shared" si="14"/>
        <v>0.51503948747551054</v>
      </c>
    </row>
    <row r="206" spans="1:32" ht="14.4">
      <c r="A206" s="7" t="str">
        <f t="shared" si="13"/>
        <v>Bangladesh-Asia 2010</v>
      </c>
      <c r="B206" s="7" t="s">
        <v>94</v>
      </c>
      <c r="C206" s="8" t="s">
        <v>61</v>
      </c>
      <c r="D206" s="9" t="s">
        <v>72</v>
      </c>
      <c r="E206" s="14">
        <v>3.6999999999999998E-2</v>
      </c>
      <c r="F206" s="13">
        <v>89356650349</v>
      </c>
      <c r="G206" s="14">
        <v>22</v>
      </c>
      <c r="H206" s="14">
        <v>0.14599999999999999</v>
      </c>
      <c r="I206" s="10">
        <v>25332</v>
      </c>
      <c r="J206" s="11">
        <v>48137</v>
      </c>
      <c r="K206" s="10">
        <f t="array" ref="K206">VLOOKUP(A206,'HUMAN RESOURCES'!$A$2:$M$2692,5,0)</f>
        <v>2.1000000000000001E-2</v>
      </c>
      <c r="L206" s="11">
        <f t="array" ref="L206">VLOOKUP(A206,'HUMAN RESOURCES'!$A$2:$M$2692,6,0)</f>
        <v>3.9E-2</v>
      </c>
      <c r="M206" s="10">
        <f t="array" ref="M206">VLOOKUP(A206,'HUMAN RESOURCES'!$A$2:$M$2692,7,0)</f>
        <v>70</v>
      </c>
      <c r="N206" s="10">
        <f t="array" ref="N206">VLOOKUP(A206,'HUMAN RESOURCES'!$A$2:$M$2692,8,0)</f>
        <v>69</v>
      </c>
      <c r="O206" s="10">
        <f t="array" ref="O206">VLOOKUP(A206,'HUMAN RESOURCES'!$A$2:$M$2692,9,0)</f>
        <v>0.317</v>
      </c>
      <c r="P206" s="10">
        <f t="array" ref="P206">VLOOKUP(A206,'HUMAN RESOURCES'!$A$2:$M$2692,10,0)</f>
        <v>0.63700000000000001</v>
      </c>
      <c r="Q206" s="10">
        <f t="array" ref="Q206">VLOOKUP(A206,'HUMAN RESOURCES'!$A$2:$M$2692,11,0)</f>
        <v>4.5999999999999999E-2</v>
      </c>
      <c r="R206" s="10">
        <f t="array" ref="R206">VLOOKUP(A206,'HUMAN RESOURCES'!$A$2:$M$2692,12,0)</f>
        <v>151125475</v>
      </c>
      <c r="S206" s="10">
        <f t="array" ref="S206">VLOOKUP(A206,'HUMAN RESOURCES'!$A$2:$M$2692,13,0)</f>
        <v>0.30499999999999999</v>
      </c>
      <c r="T206" s="10">
        <f t="array" ref="T206">VLOOKUP(A206,TOURISM!$A$2:$F$2692,5,0)</f>
        <v>103000000</v>
      </c>
      <c r="U206" s="10">
        <f t="array" ref="U206">VLOOKUP(A206,TOURISM!$A$2:$F$2692,6,0)</f>
        <v>835000000</v>
      </c>
      <c r="V206" s="10">
        <f t="array" ref="V206">VLOOKUP(A206,BUSINESS!$A$2:$J$2692,5,0)</f>
        <v>0.35</v>
      </c>
      <c r="W206" s="10">
        <f t="array" ref="W206">VLOOKUP(A206,BUSINESS!$A$2:$J$2692,6,0)</f>
        <v>19</v>
      </c>
      <c r="X206" s="10">
        <f t="array" ref="X206">VLOOKUP(A206,BUSINESS!$A$2:$J$2692,7,0)</f>
        <v>0</v>
      </c>
      <c r="Y206" s="10">
        <f t="array" ref="Y206">VLOOKUP(A206,BUSINESS!$A$2:$J$2692,8,0)</f>
        <v>302</v>
      </c>
      <c r="Z206" s="10">
        <f t="array" ref="Z206">VLOOKUP(A206,BUSINESS!$A$2:$J$2692,9,0)</f>
        <v>3.6999999999999998E-2</v>
      </c>
      <c r="AA206" s="10">
        <f t="array" ref="AA206">VLOOKUP(A206,BUSINESS!$A$2:$J$2692,10,0)</f>
        <v>0.44900000000000001</v>
      </c>
      <c r="AB206" s="12">
        <f t="shared" si="12"/>
        <v>591.27457067711453</v>
      </c>
      <c r="AC206" s="10">
        <f t="shared" si="1"/>
        <v>3.1852339918203733E-4</v>
      </c>
      <c r="AD206" s="10">
        <f t="shared" si="2"/>
        <v>1.6762230193155721E-4</v>
      </c>
      <c r="AE206" s="10">
        <f t="shared" si="3"/>
        <v>5.5252100944595872</v>
      </c>
      <c r="AF206">
        <f t="shared" si="14"/>
        <v>0.68155286195130238</v>
      </c>
    </row>
    <row r="207" spans="1:32" ht="14.4">
      <c r="A207" s="7" t="str">
        <f t="shared" si="13"/>
        <v>Bangladesh-Asia 2011</v>
      </c>
      <c r="B207" s="7" t="s">
        <v>94</v>
      </c>
      <c r="C207" s="8" t="s">
        <v>61</v>
      </c>
      <c r="D207" s="9" t="s">
        <v>73</v>
      </c>
      <c r="E207" s="14">
        <v>3.6999999999999998E-2</v>
      </c>
      <c r="F207" s="13">
        <v>100000000000</v>
      </c>
      <c r="G207" s="14">
        <v>24</v>
      </c>
      <c r="H207" s="14">
        <v>0.13</v>
      </c>
      <c r="I207" s="10">
        <v>25332</v>
      </c>
      <c r="J207" s="11">
        <v>48137</v>
      </c>
      <c r="K207" s="10">
        <f t="array" ref="K207">VLOOKUP(A207,'HUMAN RESOURCES'!$A$2:$M$2692,5,0)</f>
        <v>2.1000000000000001E-2</v>
      </c>
      <c r="L207" s="11">
        <f t="array" ref="L207">VLOOKUP(A207,'HUMAN RESOURCES'!$A$2:$M$2692,6,0)</f>
        <v>3.6999999999999998E-2</v>
      </c>
      <c r="M207" s="10">
        <f t="array" ref="M207">VLOOKUP(A207,'HUMAN RESOURCES'!$A$2:$M$2692,7,0)</f>
        <v>71</v>
      </c>
      <c r="N207" s="10">
        <f t="array" ref="N207">VLOOKUP(A207,'HUMAN RESOURCES'!$A$2:$M$2692,8,0)</f>
        <v>69</v>
      </c>
      <c r="O207" s="10">
        <f t="array" ref="O207">VLOOKUP(A207,'HUMAN RESOURCES'!$A$2:$M$2692,9,0)</f>
        <v>0.311</v>
      </c>
      <c r="P207" s="10">
        <f t="array" ref="P207">VLOOKUP(A207,'HUMAN RESOURCES'!$A$2:$M$2692,10,0)</f>
        <v>0.64200000000000002</v>
      </c>
      <c r="Q207" s="10">
        <f t="array" ref="Q207">VLOOKUP(A207,'HUMAN RESOURCES'!$A$2:$M$2692,11,0)</f>
        <v>4.7E-2</v>
      </c>
      <c r="R207" s="10">
        <f t="array" ref="R207">VLOOKUP(A207,'HUMAN RESOURCES'!$A$2:$M$2692,12,0)</f>
        <v>152862431</v>
      </c>
      <c r="S207" s="10">
        <f t="array" ref="S207">VLOOKUP(A207,'HUMAN RESOURCES'!$A$2:$M$2692,13,0)</f>
        <v>0.312</v>
      </c>
      <c r="T207" s="10">
        <f t="array" ref="T207">VLOOKUP(A207,TOURISM!$A$2:$F$2692,5,0)</f>
        <v>97000000</v>
      </c>
      <c r="U207" s="10">
        <f t="array" ref="U207">VLOOKUP(A207,TOURISM!$A$2:$F$2692,6,0)</f>
        <v>819000000</v>
      </c>
      <c r="V207" s="10">
        <f t="array" ref="V207">VLOOKUP(A207,BUSINESS!$A$2:$J$2692,5,0)</f>
        <v>0.35</v>
      </c>
      <c r="W207" s="10">
        <f t="array" ref="W207">VLOOKUP(A207,BUSINESS!$A$2:$J$2692,6,0)</f>
        <v>19</v>
      </c>
      <c r="X207" s="10">
        <f t="array" ref="X207">VLOOKUP(A207,BUSINESS!$A$2:$J$2692,7,0)</f>
        <v>0</v>
      </c>
      <c r="Y207" s="10">
        <f t="array" ref="Y207">VLOOKUP(A207,BUSINESS!$A$2:$J$2692,8,0)</f>
        <v>302</v>
      </c>
      <c r="Z207" s="10">
        <f t="array" ref="Z207">VLOOKUP(A207,BUSINESS!$A$2:$J$2692,9,0)</f>
        <v>0.05</v>
      </c>
      <c r="AA207" s="10">
        <f t="array" ref="AA207">VLOOKUP(A207,BUSINESS!$A$2:$J$2692,10,0)</f>
        <v>0.55200000000000005</v>
      </c>
      <c r="AB207" s="12">
        <f t="shared" si="12"/>
        <v>654.18297580260253</v>
      </c>
      <c r="AC207" s="10">
        <f t="shared" si="1"/>
        <v>3.1490405906209876E-4</v>
      </c>
      <c r="AD207" s="10">
        <f t="shared" si="2"/>
        <v>1.6571763143031527E-4</v>
      </c>
      <c r="AE207" s="10">
        <f t="shared" si="3"/>
        <v>5.3577585718233145</v>
      </c>
      <c r="AF207">
        <f t="shared" si="14"/>
        <v>0.63455748652852451</v>
      </c>
    </row>
    <row r="208" spans="1:32" ht="14.4">
      <c r="A208" s="7" t="str">
        <f t="shared" si="13"/>
        <v>Bangladesh-Asia 2012</v>
      </c>
      <c r="B208" s="7" t="s">
        <v>94</v>
      </c>
      <c r="C208" s="8" t="s">
        <v>61</v>
      </c>
      <c r="D208" s="9" t="s">
        <v>74</v>
      </c>
      <c r="E208" s="14">
        <v>3.7999999999999999E-2</v>
      </c>
      <c r="F208" s="13">
        <v>112000000000</v>
      </c>
      <c r="G208" s="14">
        <v>27</v>
      </c>
      <c r="H208" s="14">
        <v>0.13300000000000001</v>
      </c>
      <c r="I208" s="10">
        <f t="array" ref="I208">VLOOKUP(A208,ENERGY!$A$2:$F$2691,5,0)</f>
        <v>22554</v>
      </c>
      <c r="J208" s="11">
        <f t="array" ref="J208">VLOOKUP(A208,ENERGY!$A$2:$F$2691,6,0)</f>
        <v>39750</v>
      </c>
      <c r="K208" s="10">
        <f t="array" ref="K208">VLOOKUP(A208,'HUMAN RESOURCES'!$A$2:$M$2692,5,0)</f>
        <v>0.02</v>
      </c>
      <c r="L208" s="11">
        <f t="array" ref="L208">VLOOKUP(A208,'HUMAN RESOURCES'!$A$2:$M$2692,6,0)</f>
        <v>3.5000000000000003E-2</v>
      </c>
      <c r="M208" s="10">
        <f t="array" ref="M208">VLOOKUP(A208,'HUMAN RESOURCES'!$A$2:$M$2692,7,0)</f>
        <v>71</v>
      </c>
      <c r="N208" s="10">
        <f t="array" ref="N208">VLOOKUP(A208,'HUMAN RESOURCES'!$A$2:$M$2692,8,0)</f>
        <v>70</v>
      </c>
      <c r="O208" s="10">
        <f t="array" ref="O208">VLOOKUP(A208,'HUMAN RESOURCES'!$A$2:$M$2692,9,0)</f>
        <v>0.30599999999999999</v>
      </c>
      <c r="P208" s="10">
        <f t="array" ref="P208">VLOOKUP(A208,'HUMAN RESOURCES'!$A$2:$M$2692,10,0)</f>
        <v>0.64700000000000002</v>
      </c>
      <c r="Q208" s="10">
        <f t="array" ref="Q208">VLOOKUP(A208,'HUMAN RESOURCES'!$A$2:$M$2692,11,0)</f>
        <v>4.7E-2</v>
      </c>
      <c r="R208" s="10">
        <f t="array" ref="R208">VLOOKUP(A208,'HUMAN RESOURCES'!$A$2:$M$2692,12,0)</f>
        <v>154695368</v>
      </c>
      <c r="S208" s="10">
        <f t="array" ref="S208">VLOOKUP(A208,'HUMAN RESOURCES'!$A$2:$M$2692,13,0)</f>
        <v>0.32</v>
      </c>
      <c r="T208" s="10">
        <f t="array" ref="T208">VLOOKUP(A208,TOURISM!$A$2:$F$2692,5,0)</f>
        <v>110000000</v>
      </c>
      <c r="U208" s="10">
        <f t="array" ref="U208">VLOOKUP(A208,TOURISM!$A$2:$F$2692,6,0)</f>
        <v>829000000</v>
      </c>
      <c r="V208" s="10">
        <f t="array" ref="V208">VLOOKUP(A208,BUSINESS!$A$2:$J$2692,5,0)</f>
        <v>0.35</v>
      </c>
      <c r="W208" s="10">
        <f t="array" ref="W208">VLOOKUP(A208,BUSINESS!$A$2:$J$2692,6,0)</f>
        <v>19</v>
      </c>
      <c r="X208" s="10">
        <f t="array" ref="X208">VLOOKUP(A208,BUSINESS!$A$2:$J$2692,7,0)</f>
        <v>132</v>
      </c>
      <c r="Y208" s="10">
        <f t="array" ref="Y208">VLOOKUP(A208,BUSINESS!$A$2:$J$2692,8,0)</f>
        <v>302</v>
      </c>
      <c r="Z208" s="10">
        <f t="array" ref="Z208">VLOOKUP(A208,BUSINESS!$A$2:$J$2692,9,0)</f>
        <v>5.8000000000000003E-2</v>
      </c>
      <c r="AA208" s="10">
        <f t="array" ref="AA208">VLOOKUP(A208,BUSINESS!$A$2:$J$2692,10,0)</f>
        <v>0.628</v>
      </c>
      <c r="AB208" s="12">
        <f t="shared" si="12"/>
        <v>724.00357843940094</v>
      </c>
      <c r="AC208" s="10">
        <f t="shared" si="1"/>
        <v>2.5695662716934095E-4</v>
      </c>
      <c r="AD208" s="10">
        <f t="shared" si="2"/>
        <v>1.4579622060823438E-4</v>
      </c>
      <c r="AE208" s="10">
        <f t="shared" si="3"/>
        <v>5.3589193439844944</v>
      </c>
      <c r="AF208">
        <f t="shared" si="14"/>
        <v>0.71107494311012598</v>
      </c>
    </row>
    <row r="209" spans="1:32" ht="14.4">
      <c r="A209" s="7" t="str">
        <f t="shared" si="13"/>
        <v>Bangladesh-Asia 2000</v>
      </c>
      <c r="B209" s="7" t="s">
        <v>94</v>
      </c>
      <c r="C209" s="8" t="s">
        <v>61</v>
      </c>
      <c r="D209" s="9" t="s">
        <v>62</v>
      </c>
      <c r="E209" s="14">
        <v>3.5999999999999997E-2</v>
      </c>
      <c r="F209" s="13">
        <v>116000000000</v>
      </c>
      <c r="G209" s="14">
        <v>26</v>
      </c>
      <c r="H209" s="14">
        <v>0.13</v>
      </c>
      <c r="I209" s="10">
        <f t="array" ref="I209">VLOOKUP(A209,ENERGY!$A$2:$F$2691,5,0)</f>
        <v>0</v>
      </c>
      <c r="J209" s="11">
        <f t="array" ref="J209">VLOOKUP(A209,ENERGY!$A$2:$F$2691,6,0)</f>
        <v>0</v>
      </c>
      <c r="K209" s="10">
        <f t="array" ref="K209">VLOOKUP(A209,'HUMAN RESOURCES'!$A$2:$M$2692,5,0)</f>
        <v>2.7E-2</v>
      </c>
      <c r="L209" s="11">
        <f t="array" ref="L209">VLOOKUP(A209,'HUMAN RESOURCES'!$A$2:$M$2692,6,0)</f>
        <v>6.4000000000000001E-2</v>
      </c>
      <c r="M209" s="10">
        <f t="array" ref="M209">VLOOKUP(A209,'HUMAN RESOURCES'!$A$2:$M$2692,7,0)</f>
        <v>66</v>
      </c>
      <c r="N209" s="10">
        <f t="array" ref="N209">VLOOKUP(A209,'HUMAN RESOURCES'!$A$2:$M$2692,8,0)</f>
        <v>65</v>
      </c>
      <c r="O209" s="10">
        <f t="array" ref="O209">VLOOKUP(A209,'HUMAN RESOURCES'!$A$2:$M$2692,9,0)</f>
        <v>0.37</v>
      </c>
      <c r="P209" s="10">
        <f t="array" ref="P209">VLOOKUP(A209,'HUMAN RESOURCES'!$A$2:$M$2692,10,0)</f>
        <v>0.59</v>
      </c>
      <c r="Q209" s="10">
        <f t="array" ref="Q209">VLOOKUP(A209,'HUMAN RESOURCES'!$A$2:$M$2692,11,0)</f>
        <v>4.1000000000000002E-2</v>
      </c>
      <c r="R209" s="10">
        <f t="array" ref="R209">VLOOKUP(A209,'HUMAN RESOURCES'!$A$2:$M$2692,12,0)</f>
        <v>132383265</v>
      </c>
      <c r="S209" s="10">
        <f t="array" ref="S209">VLOOKUP(A209,'HUMAN RESOURCES'!$A$2:$M$2692,13,0)</f>
        <v>0.23599999999999999</v>
      </c>
      <c r="T209" s="10">
        <f t="array" ref="T209">VLOOKUP(A209,TOURISM!$A$2:$F$2692,5,0)</f>
        <v>50000000</v>
      </c>
      <c r="U209" s="10">
        <f t="array" ref="U209">VLOOKUP(A209,TOURISM!$A$2:$F$2692,6,0)</f>
        <v>471000000</v>
      </c>
      <c r="V209" s="10">
        <f t="array" ref="V209">VLOOKUP(A209,BUSINESS!$A$2:$J$2692,5,0)</f>
        <v>0</v>
      </c>
      <c r="W209" s="10">
        <f t="array" ref="W209">VLOOKUP(A209,BUSINESS!$A$2:$J$2692,6,0)</f>
        <v>0</v>
      </c>
      <c r="X209" s="10">
        <f t="array" ref="X209">VLOOKUP(A209,BUSINESS!$A$2:$J$2692,7,0)</f>
        <v>0</v>
      </c>
      <c r="Y209" s="10">
        <f t="array" ref="Y209">VLOOKUP(A209,BUSINESS!$A$2:$J$2692,8,0)</f>
        <v>0</v>
      </c>
      <c r="Z209" s="10">
        <f t="array" ref="Z209">VLOOKUP(A209,BUSINESS!$A$2:$J$2692,9,0)</f>
        <v>1E-3</v>
      </c>
      <c r="AA209" s="10">
        <f t="array" ref="AA209">VLOOKUP(A209,BUSINESS!$A$2:$J$2692,10,0)</f>
        <v>2E-3</v>
      </c>
      <c r="AB209" s="12">
        <f t="shared" si="12"/>
        <v>876.24368533288555</v>
      </c>
      <c r="AC209" s="10">
        <f t="shared" si="1"/>
        <v>0</v>
      </c>
      <c r="AD209" s="10">
        <f t="shared" si="2"/>
        <v>0</v>
      </c>
      <c r="AE209" s="10">
        <f t="shared" si="3"/>
        <v>3.5578515154464578</v>
      </c>
      <c r="AF209">
        <f t="shared" si="14"/>
        <v>0.37769124367796791</v>
      </c>
    </row>
    <row r="210" spans="1:32" ht="14.4">
      <c r="A210" s="7" t="str">
        <f t="shared" si="13"/>
        <v>Barbados-The Americas 2001</v>
      </c>
      <c r="B210" s="7" t="s">
        <v>95</v>
      </c>
      <c r="C210" s="8" t="s">
        <v>84</v>
      </c>
      <c r="D210" s="9" t="s">
        <v>63</v>
      </c>
      <c r="E210" s="14">
        <v>6.3E-2</v>
      </c>
      <c r="F210" s="13">
        <v>3119500000</v>
      </c>
      <c r="G210" s="14">
        <v>602</v>
      </c>
      <c r="H210" s="14">
        <v>0.10199999999999999</v>
      </c>
      <c r="I210" s="10">
        <f t="array" ref="I210">VLOOKUP(A210,ENERGY!$A$2:$F$2691,5,0)</f>
        <v>0</v>
      </c>
      <c r="J210" s="11">
        <f t="array" ref="J210">VLOOKUP(A210,ENERGY!$A$2:$F$2691,6,0)</f>
        <v>0</v>
      </c>
      <c r="K210" s="10">
        <f t="array" ref="K210">VLOOKUP(A210,'HUMAN RESOURCES'!$A$2:$M$2692,5,0)</f>
        <v>1.2999999999999999E-2</v>
      </c>
      <c r="L210" s="11">
        <f t="array" ref="L210">VLOOKUP(A210,'HUMAN RESOURCES'!$A$2:$M$2692,6,0)</f>
        <v>1.4999999999999999E-2</v>
      </c>
      <c r="M210" s="10">
        <f t="array" ref="M210">VLOOKUP(A210,'HUMAN RESOURCES'!$A$2:$M$2692,7,0)</f>
        <v>76</v>
      </c>
      <c r="N210" s="10">
        <f t="array" ref="N210">VLOOKUP(A210,'HUMAN RESOURCES'!$A$2:$M$2692,8,0)</f>
        <v>71</v>
      </c>
      <c r="O210" s="10">
        <f t="array" ref="O210">VLOOKUP(A210,'HUMAN RESOURCES'!$A$2:$M$2692,9,0)</f>
        <v>0.217</v>
      </c>
      <c r="P210" s="10">
        <f t="array" ref="P210">VLOOKUP(A210,'HUMAN RESOURCES'!$A$2:$M$2692,10,0)</f>
        <v>0.66900000000000004</v>
      </c>
      <c r="Q210" s="10">
        <f t="array" ref="Q210">VLOOKUP(A210,'HUMAN RESOURCES'!$A$2:$M$2692,11,0)</f>
        <v>0.115</v>
      </c>
      <c r="R210" s="10">
        <f t="array" ref="R210">VLOOKUP(A210,'HUMAN RESOURCES'!$A$2:$M$2692,12,0)</f>
        <v>268296</v>
      </c>
      <c r="S210" s="10">
        <f t="array" ref="S210">VLOOKUP(A210,'HUMAN RESOURCES'!$A$2:$M$2692,13,0)</f>
        <v>0.33700000000000002</v>
      </c>
      <c r="T210" s="10">
        <f t="array" ref="T210">VLOOKUP(A210,TOURISM!$A$2:$F$2692,5,0)</f>
        <v>706000000</v>
      </c>
      <c r="U210" s="10">
        <f t="array" ref="U210">VLOOKUP(A210,TOURISM!$A$2:$F$2692,6,0)</f>
        <v>149000000</v>
      </c>
      <c r="V210" s="10">
        <f t="array" ref="V210">VLOOKUP(A210,BUSINESS!$A$2:$J$2692,5,0)</f>
        <v>0</v>
      </c>
      <c r="W210" s="10">
        <f t="array" ref="W210">VLOOKUP(A210,BUSINESS!$A$2:$J$2692,6,0)</f>
        <v>0</v>
      </c>
      <c r="X210" s="10">
        <f t="array" ref="X210">VLOOKUP(A210,BUSINESS!$A$2:$J$2692,7,0)</f>
        <v>0</v>
      </c>
      <c r="Y210" s="10">
        <f t="array" ref="Y210">VLOOKUP(A210,BUSINESS!$A$2:$J$2692,8,0)</f>
        <v>0</v>
      </c>
      <c r="Z210" s="10">
        <f t="array" ref="Z210">VLOOKUP(A210,BUSINESS!$A$2:$J$2692,9,0)</f>
        <v>0.11899999999999999</v>
      </c>
      <c r="AA210" s="10">
        <f t="array" ref="AA210">VLOOKUP(A210,BUSINESS!$A$2:$J$2692,10,0)</f>
        <v>0.19800000000000001</v>
      </c>
      <c r="AB210" s="12">
        <f t="shared" si="12"/>
        <v>11627.083519694666</v>
      </c>
      <c r="AC210" s="10">
        <f t="shared" si="1"/>
        <v>0</v>
      </c>
      <c r="AD210" s="10">
        <f t="shared" si="2"/>
        <v>0</v>
      </c>
      <c r="AE210" s="10">
        <f t="shared" si="3"/>
        <v>555.35677013447832</v>
      </c>
      <c r="AF210">
        <f t="shared" si="14"/>
        <v>2631.4220115096759</v>
      </c>
    </row>
    <row r="211" spans="1:32" ht="14.4">
      <c r="A211" s="7" t="str">
        <f t="shared" si="13"/>
        <v>Barbados-The Americas 2002</v>
      </c>
      <c r="B211" s="7" t="s">
        <v>95</v>
      </c>
      <c r="C211" s="8" t="s">
        <v>84</v>
      </c>
      <c r="D211" s="9" t="s">
        <v>64</v>
      </c>
      <c r="E211" s="14">
        <v>6.7000000000000004E-2</v>
      </c>
      <c r="F211" s="13">
        <v>3112350000</v>
      </c>
      <c r="G211" s="14">
        <v>635</v>
      </c>
      <c r="H211" s="14">
        <v>9.6000000000000002E-2</v>
      </c>
      <c r="I211" s="10">
        <f t="array" ref="I211">VLOOKUP(A211,ENERGY!$A$2:$F$2691,5,0)</f>
        <v>0</v>
      </c>
      <c r="J211" s="11">
        <f t="array" ref="J211">VLOOKUP(A211,ENERGY!$A$2:$F$2691,6,0)</f>
        <v>1503</v>
      </c>
      <c r="K211" s="10">
        <f t="array" ref="K211">VLOOKUP(A211,'HUMAN RESOURCES'!$A$2:$M$2692,5,0)</f>
        <v>1.2999999999999999E-2</v>
      </c>
      <c r="L211" s="11">
        <f t="array" ref="L211">VLOOKUP(A211,'HUMAN RESOURCES'!$A$2:$M$2692,6,0)</f>
        <v>1.4999999999999999E-2</v>
      </c>
      <c r="M211" s="10">
        <f t="array" ref="M211">VLOOKUP(A211,'HUMAN RESOURCES'!$A$2:$M$2692,7,0)</f>
        <v>76</v>
      </c>
      <c r="N211" s="10">
        <f t="array" ref="N211">VLOOKUP(A211,'HUMAN RESOURCES'!$A$2:$M$2692,8,0)</f>
        <v>71</v>
      </c>
      <c r="O211" s="10">
        <f t="array" ref="O211">VLOOKUP(A211,'HUMAN RESOURCES'!$A$2:$M$2692,9,0)</f>
        <v>0.214</v>
      </c>
      <c r="P211" s="10">
        <f t="array" ref="P211">VLOOKUP(A211,'HUMAN RESOURCES'!$A$2:$M$2692,10,0)</f>
        <v>0.67200000000000004</v>
      </c>
      <c r="Q211" s="10">
        <f t="array" ref="Q211">VLOOKUP(A211,'HUMAN RESOURCES'!$A$2:$M$2692,11,0)</f>
        <v>0.114</v>
      </c>
      <c r="R211" s="10">
        <f t="array" ref="R211">VLOOKUP(A211,'HUMAN RESOURCES'!$A$2:$M$2692,12,0)</f>
        <v>269524</v>
      </c>
      <c r="S211" s="10">
        <f t="array" ref="S211">VLOOKUP(A211,'HUMAN RESOURCES'!$A$2:$M$2692,13,0)</f>
        <v>0.33500000000000002</v>
      </c>
      <c r="T211" s="10">
        <f t="array" ref="T211">VLOOKUP(A211,TOURISM!$A$2:$F$2692,5,0)</f>
        <v>666000000</v>
      </c>
      <c r="U211" s="10">
        <f t="array" ref="U211">VLOOKUP(A211,TOURISM!$A$2:$F$2692,6,0)</f>
        <v>146000000</v>
      </c>
      <c r="V211" s="10">
        <f t="array" ref="V211">VLOOKUP(A211,BUSINESS!$A$2:$J$2692,5,0)</f>
        <v>0</v>
      </c>
      <c r="W211" s="10">
        <f t="array" ref="W211">VLOOKUP(A211,BUSINESS!$A$2:$J$2692,6,0)</f>
        <v>0</v>
      </c>
      <c r="X211" s="10">
        <f t="array" ref="X211">VLOOKUP(A211,BUSINESS!$A$2:$J$2692,7,0)</f>
        <v>0</v>
      </c>
      <c r="Y211" s="10">
        <f t="array" ref="Y211">VLOOKUP(A211,BUSINESS!$A$2:$J$2692,8,0)</f>
        <v>0</v>
      </c>
      <c r="Z211" s="10">
        <f t="array" ref="Z211">VLOOKUP(A211,BUSINESS!$A$2:$J$2692,9,0)</f>
        <v>0.27800000000000002</v>
      </c>
      <c r="AA211" s="10">
        <f t="array" ref="AA211">VLOOKUP(A211,BUSINESS!$A$2:$J$2692,10,0)</f>
        <v>0.36099999999999999</v>
      </c>
      <c r="AB211" s="12">
        <f t="shared" si="12"/>
        <v>11547.580178388567</v>
      </c>
      <c r="AC211" s="10">
        <f t="shared" si="1"/>
        <v>5.5764978257965897E-3</v>
      </c>
      <c r="AD211" s="10">
        <f t="shared" si="2"/>
        <v>0</v>
      </c>
      <c r="AE211" s="10">
        <f t="shared" si="3"/>
        <v>541.69573025036732</v>
      </c>
      <c r="AF211">
        <f t="shared" si="14"/>
        <v>2471.0229886763332</v>
      </c>
    </row>
    <row r="212" spans="1:32" ht="14.4">
      <c r="A212" s="7" t="str">
        <f t="shared" si="13"/>
        <v>Barbados-The Americas 2003</v>
      </c>
      <c r="B212" s="7" t="s">
        <v>95</v>
      </c>
      <c r="C212" s="8" t="s">
        <v>84</v>
      </c>
      <c r="D212" s="9" t="s">
        <v>65</v>
      </c>
      <c r="E212" s="14">
        <v>7.3999999999999996E-2</v>
      </c>
      <c r="F212" s="13">
        <v>3168600000</v>
      </c>
      <c r="G212" s="14">
        <v>677</v>
      </c>
      <c r="H212" s="14">
        <v>8.5000000000000006E-2</v>
      </c>
      <c r="I212" s="10">
        <f t="array" ref="I212">VLOOKUP(A212,ENERGY!$A$2:$F$2691,5,0)</f>
        <v>0</v>
      </c>
      <c r="J212" s="11">
        <f t="array" ref="J212">VLOOKUP(A212,ENERGY!$A$2:$F$2691,6,0)</f>
        <v>1624</v>
      </c>
      <c r="K212" s="10">
        <f t="array" ref="K212">VLOOKUP(A212,'HUMAN RESOURCES'!$A$2:$M$2692,5,0)</f>
        <v>1.2999999999999999E-2</v>
      </c>
      <c r="L212" s="11">
        <f t="array" ref="L212">VLOOKUP(A212,'HUMAN RESOURCES'!$A$2:$M$2692,6,0)</f>
        <v>1.4999999999999999E-2</v>
      </c>
      <c r="M212" s="10">
        <f t="array" ref="M212">VLOOKUP(A212,'HUMAN RESOURCES'!$A$2:$M$2692,7,0)</f>
        <v>76</v>
      </c>
      <c r="N212" s="10">
        <f t="array" ref="N212">VLOOKUP(A212,'HUMAN RESOURCES'!$A$2:$M$2692,8,0)</f>
        <v>71</v>
      </c>
      <c r="O212" s="10">
        <f t="array" ref="O212">VLOOKUP(A212,'HUMAN RESOURCES'!$A$2:$M$2692,9,0)</f>
        <v>0.21099999999999999</v>
      </c>
      <c r="P212" s="10">
        <f t="array" ref="P212">VLOOKUP(A212,'HUMAN RESOURCES'!$A$2:$M$2692,10,0)</f>
        <v>0.67700000000000005</v>
      </c>
      <c r="Q212" s="10">
        <f t="array" ref="Q212">VLOOKUP(A212,'HUMAN RESOURCES'!$A$2:$M$2692,11,0)</f>
        <v>0.112</v>
      </c>
      <c r="R212" s="10">
        <f t="array" ref="R212">VLOOKUP(A212,'HUMAN RESOURCES'!$A$2:$M$2692,12,0)</f>
        <v>270844</v>
      </c>
      <c r="S212" s="10">
        <f t="array" ref="S212">VLOOKUP(A212,'HUMAN RESOURCES'!$A$2:$M$2692,13,0)</f>
        <v>0.33300000000000002</v>
      </c>
      <c r="T212" s="10">
        <f t="array" ref="T212">VLOOKUP(A212,TOURISM!$A$2:$F$2692,5,0)</f>
        <v>767000000</v>
      </c>
      <c r="U212" s="10">
        <f t="array" ref="U212">VLOOKUP(A212,TOURISM!$A$2:$F$2692,6,0)</f>
        <v>153000000</v>
      </c>
      <c r="V212" s="10">
        <f t="array" ref="V212">VLOOKUP(A212,BUSINESS!$A$2:$J$2692,5,0)</f>
        <v>0</v>
      </c>
      <c r="W212" s="10">
        <f t="array" ref="W212">VLOOKUP(A212,BUSINESS!$A$2:$J$2692,6,0)</f>
        <v>0</v>
      </c>
      <c r="X212" s="10">
        <f t="array" ref="X212">VLOOKUP(A212,BUSINESS!$A$2:$J$2692,7,0)</f>
        <v>0</v>
      </c>
      <c r="Y212" s="10">
        <f t="array" ref="Y212">VLOOKUP(A212,BUSINESS!$A$2:$J$2692,8,0)</f>
        <v>0</v>
      </c>
      <c r="Z212" s="10">
        <f t="array" ref="Z212">VLOOKUP(A212,BUSINESS!$A$2:$J$2692,9,0)</f>
        <v>0.39700000000000002</v>
      </c>
      <c r="AA212" s="10">
        <f t="array" ref="AA212">VLOOKUP(A212,BUSINESS!$A$2:$J$2692,10,0)</f>
        <v>0.51700000000000002</v>
      </c>
      <c r="AB212" s="12">
        <f t="shared" si="12"/>
        <v>11698.985393806028</v>
      </c>
      <c r="AC212" s="10">
        <f t="shared" si="1"/>
        <v>5.9960715393362965E-3</v>
      </c>
      <c r="AD212" s="10">
        <f t="shared" si="2"/>
        <v>0</v>
      </c>
      <c r="AE212" s="10">
        <f t="shared" si="3"/>
        <v>564.9008285212152</v>
      </c>
      <c r="AF212">
        <f t="shared" si="14"/>
        <v>2831.8884671619089</v>
      </c>
    </row>
    <row r="213" spans="1:32" ht="14.4">
      <c r="A213" s="7" t="str">
        <f t="shared" si="13"/>
        <v>Barbados-The Americas 2004</v>
      </c>
      <c r="B213" s="7" t="s">
        <v>95</v>
      </c>
      <c r="C213" s="8" t="s">
        <v>84</v>
      </c>
      <c r="D213" s="9" t="s">
        <v>66</v>
      </c>
      <c r="E213" s="14">
        <v>7.0999999999999994E-2</v>
      </c>
      <c r="F213" s="13">
        <v>3271200000</v>
      </c>
      <c r="G213" s="14">
        <v>702</v>
      </c>
      <c r="H213" s="14">
        <v>8.5000000000000006E-2</v>
      </c>
      <c r="I213" s="10">
        <f t="array" ref="I213">VLOOKUP(A213,ENERGY!$A$2:$F$2691,5,0)</f>
        <v>0</v>
      </c>
      <c r="J213" s="11">
        <f t="array" ref="J213">VLOOKUP(A213,ENERGY!$A$2:$F$2691,6,0)</f>
        <v>1635</v>
      </c>
      <c r="K213" s="10">
        <f t="array" ref="K213">VLOOKUP(A213,'HUMAN RESOURCES'!$A$2:$M$2692,5,0)</f>
        <v>1.2999999999999999E-2</v>
      </c>
      <c r="L213" s="11">
        <f t="array" ref="L213">VLOOKUP(A213,'HUMAN RESOURCES'!$A$2:$M$2692,6,0)</f>
        <v>1.4999999999999999E-2</v>
      </c>
      <c r="M213" s="10">
        <f t="array" ref="M213">VLOOKUP(A213,'HUMAN RESOURCES'!$A$2:$M$2692,7,0)</f>
        <v>76</v>
      </c>
      <c r="N213" s="10">
        <f t="array" ref="N213">VLOOKUP(A213,'HUMAN RESOURCES'!$A$2:$M$2692,8,0)</f>
        <v>71</v>
      </c>
      <c r="O213" s="10">
        <f t="array" ref="O213">VLOOKUP(A213,'HUMAN RESOURCES'!$A$2:$M$2692,9,0)</f>
        <v>0.20899999999999999</v>
      </c>
      <c r="P213" s="10">
        <f t="array" ref="P213">VLOOKUP(A213,'HUMAN RESOURCES'!$A$2:$M$2692,10,0)</f>
        <v>0.68100000000000005</v>
      </c>
      <c r="Q213" s="10">
        <f t="array" ref="Q213">VLOOKUP(A213,'HUMAN RESOURCES'!$A$2:$M$2692,11,0)</f>
        <v>0.11</v>
      </c>
      <c r="R213" s="10">
        <f t="array" ref="R213">VLOOKUP(A213,'HUMAN RESOURCES'!$A$2:$M$2692,12,0)</f>
        <v>272205</v>
      </c>
      <c r="S213" s="10">
        <f t="array" ref="S213">VLOOKUP(A213,'HUMAN RESOURCES'!$A$2:$M$2692,13,0)</f>
        <v>0.33100000000000002</v>
      </c>
      <c r="T213" s="10">
        <f t="array" ref="T213">VLOOKUP(A213,TOURISM!$A$2:$F$2692,5,0)</f>
        <v>784000000</v>
      </c>
      <c r="U213" s="10">
        <f t="array" ref="U213">VLOOKUP(A213,TOURISM!$A$2:$F$2692,6,0)</f>
        <v>163000000</v>
      </c>
      <c r="V213" s="10">
        <f t="array" ref="V213">VLOOKUP(A213,BUSINESS!$A$2:$J$2692,5,0)</f>
        <v>0</v>
      </c>
      <c r="W213" s="10">
        <f t="array" ref="W213">VLOOKUP(A213,BUSINESS!$A$2:$J$2692,6,0)</f>
        <v>0</v>
      </c>
      <c r="X213" s="10">
        <f t="array" ref="X213">VLOOKUP(A213,BUSINESS!$A$2:$J$2692,7,0)</f>
        <v>0</v>
      </c>
      <c r="Y213" s="10">
        <f t="array" ref="Y213">VLOOKUP(A213,BUSINESS!$A$2:$J$2692,8,0)</f>
        <v>0</v>
      </c>
      <c r="Z213" s="10">
        <f t="array" ref="Z213">VLOOKUP(A213,BUSINESS!$A$2:$J$2692,9,0)</f>
        <v>0.498</v>
      </c>
      <c r="AA213" s="10">
        <f t="array" ref="AA213">VLOOKUP(A213,BUSINESS!$A$2:$J$2692,10,0)</f>
        <v>0.73499999999999999</v>
      </c>
      <c r="AB213" s="12">
        <f t="shared" si="12"/>
        <v>12017.41334655866</v>
      </c>
      <c r="AC213" s="10">
        <f t="shared" si="1"/>
        <v>6.0065024521959555E-3</v>
      </c>
      <c r="AD213" s="10">
        <f t="shared" si="2"/>
        <v>0</v>
      </c>
      <c r="AE213" s="10">
        <f t="shared" si="3"/>
        <v>598.81339431678327</v>
      </c>
      <c r="AF213">
        <f t="shared" si="14"/>
        <v>2880.1822156095591</v>
      </c>
    </row>
    <row r="214" spans="1:32" ht="14.4">
      <c r="A214" s="7" t="str">
        <f t="shared" si="13"/>
        <v>Barbados-The Americas 2005</v>
      </c>
      <c r="B214" s="7" t="s">
        <v>95</v>
      </c>
      <c r="C214" s="8" t="s">
        <v>84</v>
      </c>
      <c r="D214" s="9" t="s">
        <v>67</v>
      </c>
      <c r="E214" s="14">
        <v>7.0999999999999994E-2</v>
      </c>
      <c r="F214" s="13">
        <v>3509700000</v>
      </c>
      <c r="G214" s="14">
        <v>737</v>
      </c>
      <c r="H214" s="14">
        <v>8.3000000000000004E-2</v>
      </c>
      <c r="I214" s="10">
        <f t="array" ref="I214">VLOOKUP(A214,ENERGY!$A$2:$F$2691,5,0)</f>
        <v>401</v>
      </c>
      <c r="J214" s="11">
        <f t="array" ref="J214">VLOOKUP(A214,ENERGY!$A$2:$F$2691,6,0)</f>
        <v>1426</v>
      </c>
      <c r="K214" s="10">
        <f t="array" ref="K214">VLOOKUP(A214,'HUMAN RESOURCES'!$A$2:$M$2692,5,0)</f>
        <v>1.2999999999999999E-2</v>
      </c>
      <c r="L214" s="11">
        <f t="array" ref="L214">VLOOKUP(A214,'HUMAN RESOURCES'!$A$2:$M$2692,6,0)</f>
        <v>1.4999999999999999E-2</v>
      </c>
      <c r="M214" s="10">
        <f t="array" ref="M214">VLOOKUP(A214,'HUMAN RESOURCES'!$A$2:$M$2692,7,0)</f>
        <v>76</v>
      </c>
      <c r="N214" s="10">
        <f t="array" ref="N214">VLOOKUP(A214,'HUMAN RESOURCES'!$A$2:$M$2692,8,0)</f>
        <v>72</v>
      </c>
      <c r="O214" s="10">
        <f t="array" ref="O214">VLOOKUP(A214,'HUMAN RESOURCES'!$A$2:$M$2692,9,0)</f>
        <v>0.20599999999999999</v>
      </c>
      <c r="P214" s="10">
        <f t="array" ref="P214">VLOOKUP(A214,'HUMAN RESOURCES'!$A$2:$M$2692,10,0)</f>
        <v>0.68600000000000005</v>
      </c>
      <c r="Q214" s="10">
        <f t="array" ref="Q214">VLOOKUP(A214,'HUMAN RESOURCES'!$A$2:$M$2692,11,0)</f>
        <v>0.108</v>
      </c>
      <c r="R214" s="10">
        <f t="array" ref="R214">VLOOKUP(A214,'HUMAN RESOURCES'!$A$2:$M$2692,12,0)</f>
        <v>273568</v>
      </c>
      <c r="S214" s="10">
        <f t="array" ref="S214">VLOOKUP(A214,'HUMAN RESOURCES'!$A$2:$M$2692,13,0)</f>
        <v>0.32900000000000001</v>
      </c>
      <c r="T214" s="10">
        <f t="array" ref="T214">VLOOKUP(A214,TOURISM!$A$2:$F$2692,5,0)</f>
        <v>1081000000</v>
      </c>
      <c r="U214" s="10">
        <f t="array" ref="U214">VLOOKUP(A214,TOURISM!$A$2:$F$2692,6,0)</f>
        <v>274000000</v>
      </c>
      <c r="V214" s="10">
        <f t="array" ref="V214">VLOOKUP(A214,BUSINESS!$A$2:$J$2692,5,0)</f>
        <v>0</v>
      </c>
      <c r="W214" s="10">
        <f t="array" ref="W214">VLOOKUP(A214,BUSINESS!$A$2:$J$2692,6,0)</f>
        <v>0</v>
      </c>
      <c r="X214" s="10">
        <f t="array" ref="X214">VLOOKUP(A214,BUSINESS!$A$2:$J$2692,7,0)</f>
        <v>0</v>
      </c>
      <c r="Y214" s="10">
        <f t="array" ref="Y214">VLOOKUP(A214,BUSINESS!$A$2:$J$2692,8,0)</f>
        <v>0</v>
      </c>
      <c r="Z214" s="10">
        <f t="array" ref="Z214">VLOOKUP(A214,BUSINESS!$A$2:$J$2692,9,0)</f>
        <v>0.52500000000000002</v>
      </c>
      <c r="AA214" s="10">
        <f t="array" ref="AA214">VLOOKUP(A214,BUSINESS!$A$2:$J$2692,10,0)</f>
        <v>0.754</v>
      </c>
      <c r="AB214" s="12">
        <f t="shared" si="12"/>
        <v>12829.351386127033</v>
      </c>
      <c r="AC214" s="10">
        <f t="shared" si="1"/>
        <v>5.2125979646742305E-3</v>
      </c>
      <c r="AD214" s="10">
        <f t="shared" si="2"/>
        <v>1.465814715171365E-3</v>
      </c>
      <c r="AE214" s="10">
        <f t="shared" si="3"/>
        <v>1001.5791320622295</v>
      </c>
      <c r="AF214">
        <f t="shared" si="14"/>
        <v>3951.4855538659494</v>
      </c>
    </row>
    <row r="215" spans="1:32" ht="14.4">
      <c r="A215" s="7" t="str">
        <f t="shared" si="13"/>
        <v>Barbados-The Americas 2006</v>
      </c>
      <c r="B215" s="7" t="s">
        <v>95</v>
      </c>
      <c r="C215" s="8" t="s">
        <v>84</v>
      </c>
      <c r="D215" s="9" t="s">
        <v>68</v>
      </c>
      <c r="E215" s="14">
        <v>7.0000000000000007E-2</v>
      </c>
      <c r="F215" s="13">
        <v>3891500000</v>
      </c>
      <c r="G215" s="14">
        <v>765</v>
      </c>
      <c r="H215" s="14">
        <v>9.1999999999999998E-2</v>
      </c>
      <c r="I215" s="10">
        <f t="array" ref="I215">VLOOKUP(A215,ENERGY!$A$2:$F$2691,5,0)</f>
        <v>390</v>
      </c>
      <c r="J215" s="11">
        <f t="array" ref="J215">VLOOKUP(A215,ENERGY!$A$2:$F$2691,6,0)</f>
        <v>1353</v>
      </c>
      <c r="K215" s="10">
        <f t="array" ref="K215">VLOOKUP(A215,'HUMAN RESOURCES'!$A$2:$M$2692,5,0)</f>
        <v>1.2999999999999999E-2</v>
      </c>
      <c r="L215" s="11">
        <f t="array" ref="L215">VLOOKUP(A215,'HUMAN RESOURCES'!$A$2:$M$2692,6,0)</f>
        <v>1.4E-2</v>
      </c>
      <c r="M215" s="10">
        <f t="array" ref="M215">VLOOKUP(A215,'HUMAN RESOURCES'!$A$2:$M$2692,7,0)</f>
        <v>77</v>
      </c>
      <c r="N215" s="10">
        <f t="array" ref="N215">VLOOKUP(A215,'HUMAN RESOURCES'!$A$2:$M$2692,8,0)</f>
        <v>72</v>
      </c>
      <c r="O215" s="10">
        <f t="array" ref="O215">VLOOKUP(A215,'HUMAN RESOURCES'!$A$2:$M$2692,9,0)</f>
        <v>0.20300000000000001</v>
      </c>
      <c r="P215" s="10">
        <f t="array" ref="P215">VLOOKUP(A215,'HUMAN RESOURCES'!$A$2:$M$2692,10,0)</f>
        <v>0.69</v>
      </c>
      <c r="Q215" s="10">
        <f t="array" ref="Q215">VLOOKUP(A215,'HUMAN RESOURCES'!$A$2:$M$2692,11,0)</f>
        <v>0.107</v>
      </c>
      <c r="R215" s="10">
        <f t="array" ref="R215">VLOOKUP(A215,'HUMAN RESOURCES'!$A$2:$M$2692,12,0)</f>
        <v>274923</v>
      </c>
      <c r="S215" s="10">
        <f t="array" ref="S215">VLOOKUP(A215,'HUMAN RESOURCES'!$A$2:$M$2692,13,0)</f>
        <v>0.32800000000000001</v>
      </c>
      <c r="T215" s="10">
        <f t="array" ref="T215">VLOOKUP(A215,TOURISM!$A$2:$F$2692,5,0)</f>
        <v>1235000000</v>
      </c>
      <c r="U215" s="10">
        <f t="array" ref="U215">VLOOKUP(A215,TOURISM!$A$2:$F$2692,6,0)</f>
        <v>284000000</v>
      </c>
      <c r="V215" s="10">
        <f t="array" ref="V215">VLOOKUP(A215,BUSINESS!$A$2:$J$2692,5,0)</f>
        <v>0</v>
      </c>
      <c r="W215" s="10">
        <f t="array" ref="W215">VLOOKUP(A215,BUSINESS!$A$2:$J$2692,6,0)</f>
        <v>0</v>
      </c>
      <c r="X215" s="10">
        <f t="array" ref="X215">VLOOKUP(A215,BUSINESS!$A$2:$J$2692,7,0)</f>
        <v>0</v>
      </c>
      <c r="Y215" s="10">
        <f t="array" ref="Y215">VLOOKUP(A215,BUSINESS!$A$2:$J$2692,8,0)</f>
        <v>0</v>
      </c>
      <c r="Z215" s="10">
        <f t="array" ref="Z215">VLOOKUP(A215,BUSINESS!$A$2:$J$2692,9,0)</f>
        <v>0.55300000000000005</v>
      </c>
      <c r="AA215" s="10">
        <f t="array" ref="AA215">VLOOKUP(A215,BUSINESS!$A$2:$J$2692,10,0)</f>
        <v>0.86199999999999999</v>
      </c>
      <c r="AB215" s="12">
        <f t="shared" si="12"/>
        <v>14154.872455196546</v>
      </c>
      <c r="AC215" s="10">
        <f t="shared" si="1"/>
        <v>4.9213779858360337E-3</v>
      </c>
      <c r="AD215" s="10">
        <f t="shared" si="2"/>
        <v>1.4185790203075043E-3</v>
      </c>
      <c r="AE215" s="10">
        <f t="shared" si="3"/>
        <v>1033.0165173521314</v>
      </c>
      <c r="AF215">
        <f t="shared" si="14"/>
        <v>4492.1668976404299</v>
      </c>
    </row>
    <row r="216" spans="1:32" ht="14.4">
      <c r="A216" s="7" t="str">
        <f t="shared" si="13"/>
        <v>Barbados-The Americas 2007</v>
      </c>
      <c r="B216" s="7" t="s">
        <v>95</v>
      </c>
      <c r="C216" s="8" t="s">
        <v>84</v>
      </c>
      <c r="D216" s="9" t="s">
        <v>69</v>
      </c>
      <c r="E216" s="14">
        <v>7.0999999999999994E-2</v>
      </c>
      <c r="F216" s="13">
        <v>4314050000</v>
      </c>
      <c r="G216" s="14">
        <v>826</v>
      </c>
      <c r="H216" s="14">
        <v>0.10299999999999999</v>
      </c>
      <c r="I216" s="10">
        <v>390</v>
      </c>
      <c r="J216" s="11">
        <v>1353</v>
      </c>
      <c r="K216" s="10">
        <f t="array" ref="K216">VLOOKUP(A216,'HUMAN RESOURCES'!$A$2:$M$2692,5,0)</f>
        <v>1.2999999999999999E-2</v>
      </c>
      <c r="L216" s="11">
        <f t="array" ref="L216">VLOOKUP(A216,'HUMAN RESOURCES'!$A$2:$M$2692,6,0)</f>
        <v>1.4E-2</v>
      </c>
      <c r="M216" s="10">
        <f t="array" ref="M216">VLOOKUP(A216,'HUMAN RESOURCES'!$A$2:$M$2692,7,0)</f>
        <v>77</v>
      </c>
      <c r="N216" s="10">
        <f t="array" ref="N216">VLOOKUP(A216,'HUMAN RESOURCES'!$A$2:$M$2692,8,0)</f>
        <v>72</v>
      </c>
      <c r="O216" s="10">
        <f t="array" ref="O216">VLOOKUP(A216,'HUMAN RESOURCES'!$A$2:$M$2692,9,0)</f>
        <v>0.2</v>
      </c>
      <c r="P216" s="10">
        <f t="array" ref="P216">VLOOKUP(A216,'HUMAN RESOURCES'!$A$2:$M$2692,10,0)</f>
        <v>0.69399999999999995</v>
      </c>
      <c r="Q216" s="10">
        <f t="array" ref="Q216">VLOOKUP(A216,'HUMAN RESOURCES'!$A$2:$M$2692,11,0)</f>
        <v>0.106</v>
      </c>
      <c r="R216" s="10">
        <f t="array" ref="R216">VLOOKUP(A216,'HUMAN RESOURCES'!$A$2:$M$2692,12,0)</f>
        <v>276277</v>
      </c>
      <c r="S216" s="10">
        <f t="array" ref="S216">VLOOKUP(A216,'HUMAN RESOURCES'!$A$2:$M$2692,13,0)</f>
        <v>0.32600000000000001</v>
      </c>
      <c r="T216" s="10">
        <f t="array" ref="T216">VLOOKUP(A216,TOURISM!$A$2:$F$2692,5,0)</f>
        <v>1224000000</v>
      </c>
      <c r="U216" s="10">
        <f t="array" ref="U216">VLOOKUP(A216,TOURISM!$A$2:$F$2692,6,0)</f>
        <v>290000000</v>
      </c>
      <c r="V216" s="10">
        <f t="array" ref="V216">VLOOKUP(A216,BUSINESS!$A$2:$J$2692,5,0)</f>
        <v>0</v>
      </c>
      <c r="W216" s="10">
        <f t="array" ref="W216">VLOOKUP(A216,BUSINESS!$A$2:$J$2692,6,0)</f>
        <v>0</v>
      </c>
      <c r="X216" s="10">
        <f t="array" ref="X216">VLOOKUP(A216,BUSINESS!$A$2:$J$2692,7,0)</f>
        <v>0</v>
      </c>
      <c r="Y216" s="10">
        <f t="array" ref="Y216">VLOOKUP(A216,BUSINESS!$A$2:$J$2692,8,0)</f>
        <v>0</v>
      </c>
      <c r="Z216" s="10">
        <f t="array" ref="Z216">VLOOKUP(A216,BUSINESS!$A$2:$J$2692,9,0)</f>
        <v>0.58199999999999996</v>
      </c>
      <c r="AA216" s="10">
        <f t="array" ref="AA216">VLOOKUP(A216,BUSINESS!$A$2:$J$2692,10,0)</f>
        <v>0.93200000000000005</v>
      </c>
      <c r="AB216" s="12">
        <f t="shared" si="12"/>
        <v>15614.944421721679</v>
      </c>
      <c r="AC216" s="10">
        <f t="shared" si="1"/>
        <v>4.8972589104413324E-3</v>
      </c>
      <c r="AD216" s="10">
        <f t="shared" si="2"/>
        <v>1.4116267369343087E-3</v>
      </c>
      <c r="AE216" s="10">
        <f t="shared" si="3"/>
        <v>1049.6711633614091</v>
      </c>
      <c r="AF216">
        <f t="shared" si="14"/>
        <v>4430.3362205322919</v>
      </c>
    </row>
    <row r="217" spans="1:32" ht="14.4">
      <c r="A217" s="7" t="str">
        <f t="shared" si="13"/>
        <v>Barbados-The Americas 2008</v>
      </c>
      <c r="B217" s="7" t="s">
        <v>95</v>
      </c>
      <c r="C217" s="8" t="s">
        <v>84</v>
      </c>
      <c r="D217" s="9" t="s">
        <v>70</v>
      </c>
      <c r="E217" s="14">
        <v>7.4999999999999997E-2</v>
      </c>
      <c r="F217" s="13">
        <v>4513250000</v>
      </c>
      <c r="G217" s="14">
        <v>928</v>
      </c>
      <c r="H217" s="14">
        <v>0.108</v>
      </c>
      <c r="I217" s="10">
        <v>390</v>
      </c>
      <c r="J217" s="11">
        <f t="array" ref="J217">VLOOKUP(A217,ENERGY!$A$2:$F$2691,6,0)</f>
        <v>1269</v>
      </c>
      <c r="K217" s="10">
        <f t="array" ref="K217">VLOOKUP(A217,'HUMAN RESOURCES'!$A$2:$M$2692,5,0)</f>
        <v>1.2999999999999999E-2</v>
      </c>
      <c r="L217" s="11">
        <f t="array" ref="L217">VLOOKUP(A217,'HUMAN RESOURCES'!$A$2:$M$2692,6,0)</f>
        <v>1.4E-2</v>
      </c>
      <c r="M217" s="10">
        <f t="array" ref="M217">VLOOKUP(A217,'HUMAN RESOURCES'!$A$2:$M$2692,7,0)</f>
        <v>77</v>
      </c>
      <c r="N217" s="10">
        <f t="array" ref="N217">VLOOKUP(A217,'HUMAN RESOURCES'!$A$2:$M$2692,8,0)</f>
        <v>72</v>
      </c>
      <c r="O217" s="10">
        <f t="array" ref="O217">VLOOKUP(A217,'HUMAN RESOURCES'!$A$2:$M$2692,9,0)</f>
        <v>0.19800000000000001</v>
      </c>
      <c r="P217" s="10">
        <f t="array" ref="P217">VLOOKUP(A217,'HUMAN RESOURCES'!$A$2:$M$2692,10,0)</f>
        <v>0.69799999999999995</v>
      </c>
      <c r="Q217" s="10">
        <f t="array" ref="Q217">VLOOKUP(A217,'HUMAN RESOURCES'!$A$2:$M$2692,11,0)</f>
        <v>0.105</v>
      </c>
      <c r="R217" s="10">
        <f t="array" ref="R217">VLOOKUP(A217,'HUMAN RESOURCES'!$A$2:$M$2692,12,0)</f>
        <v>277634</v>
      </c>
      <c r="S217" s="10">
        <f t="array" ref="S217">VLOOKUP(A217,'HUMAN RESOURCES'!$A$2:$M$2692,13,0)</f>
        <v>0.32400000000000001</v>
      </c>
      <c r="T217" s="10">
        <f t="array" ref="T217">VLOOKUP(A217,TOURISM!$A$2:$F$2692,5,0)</f>
        <v>1244000000</v>
      </c>
      <c r="U217" s="10">
        <f t="array" ref="U217">VLOOKUP(A217,TOURISM!$A$2:$F$2692,6,0)</f>
        <v>279000000</v>
      </c>
      <c r="V217" s="10">
        <f t="array" ref="V217">VLOOKUP(A217,BUSINESS!$A$2:$J$2692,5,0)</f>
        <v>0</v>
      </c>
      <c r="W217" s="10">
        <f t="array" ref="W217">VLOOKUP(A217,BUSINESS!$A$2:$J$2692,6,0)</f>
        <v>0</v>
      </c>
      <c r="X217" s="10">
        <f t="array" ref="X217">VLOOKUP(A217,BUSINESS!$A$2:$J$2692,7,0)</f>
        <v>0</v>
      </c>
      <c r="Y217" s="10">
        <f t="array" ref="Y217">VLOOKUP(A217,BUSINESS!$A$2:$J$2692,8,0)</f>
        <v>0</v>
      </c>
      <c r="Z217" s="10">
        <f t="array" ref="Z217">VLOOKUP(A217,BUSINESS!$A$2:$J$2692,9,0)</f>
        <v>0.61399999999999999</v>
      </c>
      <c r="AA217" s="10">
        <f t="array" ref="AA217">VLOOKUP(A217,BUSINESS!$A$2:$J$2692,10,0)</f>
        <v>1.04</v>
      </c>
      <c r="AB217" s="12">
        <f t="shared" si="12"/>
        <v>16256.114164691644</v>
      </c>
      <c r="AC217" s="10">
        <f t="shared" si="1"/>
        <v>4.5707658283927763E-3</v>
      </c>
      <c r="AD217" s="10">
        <f t="shared" si="2"/>
        <v>1.4047270867400966E-3</v>
      </c>
      <c r="AE217" s="10">
        <f t="shared" si="3"/>
        <v>1004.9201466679153</v>
      </c>
      <c r="AF217">
        <f t="shared" si="14"/>
        <v>4480.7192202684109</v>
      </c>
    </row>
    <row r="218" spans="1:32" ht="14.4">
      <c r="A218" s="7" t="str">
        <f t="shared" si="13"/>
        <v>Barbados-The Americas 2009</v>
      </c>
      <c r="B218" s="7" t="s">
        <v>95</v>
      </c>
      <c r="C218" s="8" t="s">
        <v>84</v>
      </c>
      <c r="D218" s="9" t="s">
        <v>71</v>
      </c>
      <c r="E218" s="14">
        <v>7.4999999999999997E-2</v>
      </c>
      <c r="F218" s="13">
        <v>4541550000</v>
      </c>
      <c r="G218" s="14">
        <v>996</v>
      </c>
      <c r="H218" s="14">
        <v>0.1</v>
      </c>
      <c r="I218" s="10">
        <f t="array" ref="I218">VLOOKUP(A218,ENERGY!$A$2:$F$2691,5,0)</f>
        <v>398</v>
      </c>
      <c r="J218" s="11">
        <f t="array" ref="J218">VLOOKUP(A218,ENERGY!$A$2:$F$2691,6,0)</f>
        <v>1371</v>
      </c>
      <c r="K218" s="10">
        <f t="array" ref="K218">VLOOKUP(A218,'HUMAN RESOURCES'!$A$2:$M$2692,5,0)</f>
        <v>1.2999999999999999E-2</v>
      </c>
      <c r="L218" s="11">
        <f t="array" ref="L218">VLOOKUP(A218,'HUMAN RESOURCES'!$A$2:$M$2692,6,0)</f>
        <v>1.4E-2</v>
      </c>
      <c r="M218" s="10">
        <f t="array" ref="M218">VLOOKUP(A218,'HUMAN RESOURCES'!$A$2:$M$2692,7,0)</f>
        <v>77</v>
      </c>
      <c r="N218" s="10">
        <f t="array" ref="N218">VLOOKUP(A218,'HUMAN RESOURCES'!$A$2:$M$2692,8,0)</f>
        <v>72</v>
      </c>
      <c r="O218" s="10">
        <f t="array" ref="O218">VLOOKUP(A218,'HUMAN RESOURCES'!$A$2:$M$2692,9,0)</f>
        <v>0.19500000000000001</v>
      </c>
      <c r="P218" s="10">
        <f t="array" ref="P218">VLOOKUP(A218,'HUMAN RESOURCES'!$A$2:$M$2692,10,0)</f>
        <v>0.70099999999999996</v>
      </c>
      <c r="Q218" s="10">
        <f t="array" ref="Q218">VLOOKUP(A218,'HUMAN RESOURCES'!$A$2:$M$2692,11,0)</f>
        <v>0.104</v>
      </c>
      <c r="R218" s="10">
        <f t="array" ref="R218">VLOOKUP(A218,'HUMAN RESOURCES'!$A$2:$M$2692,12,0)</f>
        <v>279006</v>
      </c>
      <c r="S218" s="10">
        <f t="array" ref="S218">VLOOKUP(A218,'HUMAN RESOURCES'!$A$2:$M$2692,13,0)</f>
        <v>0.32200000000000001</v>
      </c>
      <c r="T218" s="10">
        <f t="array" ref="T218">VLOOKUP(A218,TOURISM!$A$2:$F$2692,5,0)</f>
        <v>1122000000</v>
      </c>
      <c r="U218" s="10">
        <f t="array" ref="U218">VLOOKUP(A218,TOURISM!$A$2:$F$2692,6,0)</f>
        <v>293000000</v>
      </c>
      <c r="V218" s="10">
        <f t="array" ref="V218">VLOOKUP(A218,BUSINESS!$A$2:$J$2692,5,0)</f>
        <v>0</v>
      </c>
      <c r="W218" s="10">
        <f t="array" ref="W218">VLOOKUP(A218,BUSINESS!$A$2:$J$2692,6,0)</f>
        <v>0</v>
      </c>
      <c r="X218" s="10">
        <f t="array" ref="X218">VLOOKUP(A218,BUSINESS!$A$2:$J$2692,7,0)</f>
        <v>0</v>
      </c>
      <c r="Y218" s="10">
        <f t="array" ref="Y218">VLOOKUP(A218,BUSINESS!$A$2:$J$2692,8,0)</f>
        <v>0</v>
      </c>
      <c r="Z218" s="10">
        <f t="array" ref="Z218">VLOOKUP(A218,BUSINESS!$A$2:$J$2692,9,0)</f>
        <v>0.64700000000000002</v>
      </c>
      <c r="AA218" s="10">
        <f t="array" ref="AA218">VLOOKUP(A218,BUSINESS!$A$2:$J$2692,10,0)</f>
        <v>1.208</v>
      </c>
      <c r="AB218" s="12">
        <f t="shared" si="12"/>
        <v>16277.606933184232</v>
      </c>
      <c r="AC218" s="10">
        <f t="shared" si="1"/>
        <v>4.9138728199393565E-3</v>
      </c>
      <c r="AD218" s="10">
        <f t="shared" si="2"/>
        <v>1.4264926202303893E-3</v>
      </c>
      <c r="AE218" s="10">
        <f t="shared" si="3"/>
        <v>1050.1566274560403</v>
      </c>
      <c r="AF218">
        <f t="shared" si="14"/>
        <v>4021.4188942173287</v>
      </c>
    </row>
    <row r="219" spans="1:32" ht="14.4">
      <c r="A219" s="7" t="str">
        <f t="shared" si="13"/>
        <v>Barbados-The Americas 2010</v>
      </c>
      <c r="B219" s="7" t="s">
        <v>95</v>
      </c>
      <c r="C219" s="8" t="s">
        <v>84</v>
      </c>
      <c r="D219" s="9" t="s">
        <v>72</v>
      </c>
      <c r="E219" s="14">
        <v>0.08</v>
      </c>
      <c r="F219" s="13">
        <v>4592650000</v>
      </c>
      <c r="G219" s="14">
        <v>1025</v>
      </c>
      <c r="H219" s="14">
        <v>9.1999999999999998E-2</v>
      </c>
      <c r="I219" s="10">
        <v>398</v>
      </c>
      <c r="J219" s="11">
        <v>1371</v>
      </c>
      <c r="K219" s="10">
        <f t="array" ref="K219">VLOOKUP(A219,'HUMAN RESOURCES'!$A$2:$M$2692,5,0)</f>
        <v>1.2999999999999999E-2</v>
      </c>
      <c r="L219" s="11">
        <f t="array" ref="L219">VLOOKUP(A219,'HUMAN RESOURCES'!$A$2:$M$2692,6,0)</f>
        <v>1.4E-2</v>
      </c>
      <c r="M219" s="10">
        <f t="array" ref="M219">VLOOKUP(A219,'HUMAN RESOURCES'!$A$2:$M$2692,7,0)</f>
        <v>77</v>
      </c>
      <c r="N219" s="10">
        <f t="array" ref="N219">VLOOKUP(A219,'HUMAN RESOURCES'!$A$2:$M$2692,8,0)</f>
        <v>72</v>
      </c>
      <c r="O219" s="10">
        <f t="array" ref="O219">VLOOKUP(A219,'HUMAN RESOURCES'!$A$2:$M$2692,9,0)</f>
        <v>0.193</v>
      </c>
      <c r="P219" s="10">
        <f t="array" ref="P219">VLOOKUP(A219,'HUMAN RESOURCES'!$A$2:$M$2692,10,0)</f>
        <v>0.70299999999999996</v>
      </c>
      <c r="Q219" s="10">
        <f t="array" ref="Q219">VLOOKUP(A219,'HUMAN RESOURCES'!$A$2:$M$2692,11,0)</f>
        <v>0.104</v>
      </c>
      <c r="R219" s="10">
        <f t="array" ref="R219">VLOOKUP(A219,'HUMAN RESOURCES'!$A$2:$M$2692,12,0)</f>
        <v>280396</v>
      </c>
      <c r="S219" s="10">
        <f t="array" ref="S219">VLOOKUP(A219,'HUMAN RESOURCES'!$A$2:$M$2692,13,0)</f>
        <v>0.32100000000000001</v>
      </c>
      <c r="T219" s="10">
        <f t="array" ref="T219">VLOOKUP(A219,TOURISM!$A$2:$F$2692,5,0)</f>
        <v>1074000000</v>
      </c>
      <c r="U219" s="10">
        <f t="array" ref="U219">VLOOKUP(A219,TOURISM!$A$2:$F$2692,6,0)</f>
        <v>351000000</v>
      </c>
      <c r="V219" s="10">
        <f t="array" ref="V219">VLOOKUP(A219,BUSINESS!$A$2:$J$2692,5,0)</f>
        <v>0</v>
      </c>
      <c r="W219" s="10">
        <f t="array" ref="W219">VLOOKUP(A219,BUSINESS!$A$2:$J$2692,6,0)</f>
        <v>0</v>
      </c>
      <c r="X219" s="10">
        <f t="array" ref="X219">VLOOKUP(A219,BUSINESS!$A$2:$J$2692,7,0)</f>
        <v>0</v>
      </c>
      <c r="Y219" s="10">
        <f t="array" ref="Y219">VLOOKUP(A219,BUSINESS!$A$2:$J$2692,8,0)</f>
        <v>0</v>
      </c>
      <c r="Z219" s="10">
        <f t="array" ref="Z219">VLOOKUP(A219,BUSINESS!$A$2:$J$2692,9,0)</f>
        <v>0.68100000000000005</v>
      </c>
      <c r="AA219" s="10">
        <f t="array" ref="AA219">VLOOKUP(A219,BUSINESS!$A$2:$J$2692,10,0)</f>
        <v>1.248</v>
      </c>
      <c r="AB219" s="12">
        <f t="shared" si="12"/>
        <v>16379.156621349804</v>
      </c>
      <c r="AC219" s="10">
        <f t="shared" si="1"/>
        <v>4.8895134024736445E-3</v>
      </c>
      <c r="AD219" s="10">
        <f t="shared" si="2"/>
        <v>1.4194211044380092E-3</v>
      </c>
      <c r="AE219" s="10">
        <f t="shared" si="3"/>
        <v>1251.8010242656815</v>
      </c>
      <c r="AF219">
        <f t="shared" si="14"/>
        <v>3830.2971511719138</v>
      </c>
    </row>
    <row r="220" spans="1:32" ht="14.4">
      <c r="A220" s="7" t="str">
        <f t="shared" si="13"/>
        <v>Barbados-The Americas 2011</v>
      </c>
      <c r="B220" s="7" t="s">
        <v>95</v>
      </c>
      <c r="C220" s="8" t="s">
        <v>84</v>
      </c>
      <c r="D220" s="9" t="s">
        <v>73</v>
      </c>
      <c r="E220" s="14">
        <v>6.7000000000000004E-2</v>
      </c>
      <c r="F220" s="13">
        <v>4433700000</v>
      </c>
      <c r="G220" s="14">
        <v>978</v>
      </c>
      <c r="H220" s="14">
        <v>8.6999999999999994E-2</v>
      </c>
      <c r="I220" s="10">
        <v>398</v>
      </c>
      <c r="J220" s="11">
        <v>1371</v>
      </c>
      <c r="K220" s="10">
        <f t="array" ref="K220">VLOOKUP(A220,'HUMAN RESOURCES'!$A$2:$M$2692,5,0)</f>
        <v>1.2999999999999999E-2</v>
      </c>
      <c r="L220" s="11">
        <f t="array" ref="L220">VLOOKUP(A220,'HUMAN RESOURCES'!$A$2:$M$2692,6,0)</f>
        <v>1.4E-2</v>
      </c>
      <c r="M220" s="10">
        <f t="array" ref="M220">VLOOKUP(A220,'HUMAN RESOURCES'!$A$2:$M$2692,7,0)</f>
        <v>77</v>
      </c>
      <c r="N220" s="10">
        <f t="array" ref="N220">VLOOKUP(A220,'HUMAN RESOURCES'!$A$2:$M$2692,8,0)</f>
        <v>73</v>
      </c>
      <c r="O220" s="10">
        <f t="array" ref="O220">VLOOKUP(A220,'HUMAN RESOURCES'!$A$2:$M$2692,9,0)</f>
        <v>0.191</v>
      </c>
      <c r="P220" s="10">
        <f t="array" ref="P220">VLOOKUP(A220,'HUMAN RESOURCES'!$A$2:$M$2692,10,0)</f>
        <v>0.70399999999999996</v>
      </c>
      <c r="Q220" s="10">
        <f t="array" ref="Q220">VLOOKUP(A220,'HUMAN RESOURCES'!$A$2:$M$2692,11,0)</f>
        <v>0.105</v>
      </c>
      <c r="R220" s="10">
        <f t="array" ref="R220">VLOOKUP(A220,'HUMAN RESOURCES'!$A$2:$M$2692,12,0)</f>
        <v>281804</v>
      </c>
      <c r="S220" s="10">
        <f t="array" ref="S220">VLOOKUP(A220,'HUMAN RESOURCES'!$A$2:$M$2692,13,0)</f>
        <v>0.31900000000000001</v>
      </c>
      <c r="T220" s="10">
        <f t="array" ref="T220">VLOOKUP(A220,TOURISM!$A$2:$F$2692,5,0)</f>
        <v>0</v>
      </c>
      <c r="U220" s="10">
        <v>351000000</v>
      </c>
      <c r="V220" s="10">
        <f t="array" ref="V220">VLOOKUP(A220,BUSINESS!$A$2:$J$2692,5,0)</f>
        <v>0.41099999999999998</v>
      </c>
      <c r="W220" s="10">
        <f t="array" ref="W220">VLOOKUP(A220,BUSINESS!$A$2:$J$2692,6,0)</f>
        <v>18</v>
      </c>
      <c r="X220" s="10">
        <f t="array" ref="X220">VLOOKUP(A220,BUSINESS!$A$2:$J$2692,7,0)</f>
        <v>0</v>
      </c>
      <c r="Y220" s="10">
        <f t="array" ref="Y220">VLOOKUP(A220,BUSINESS!$A$2:$J$2692,8,0)</f>
        <v>245</v>
      </c>
      <c r="Z220" s="10">
        <f t="array" ref="Z220">VLOOKUP(A220,BUSINESS!$A$2:$J$2692,9,0)</f>
        <v>0.71799999999999997</v>
      </c>
      <c r="AA220" s="10">
        <f t="array" ref="AA220">VLOOKUP(A220,BUSINESS!$A$2:$J$2692,10,0)</f>
        <v>1.2350000000000001</v>
      </c>
      <c r="AB220" s="12">
        <f t="shared" si="12"/>
        <v>15733.275609998438</v>
      </c>
      <c r="AC220" s="10">
        <f t="shared" si="1"/>
        <v>4.8650835332358661E-3</v>
      </c>
      <c r="AD220" s="10">
        <f t="shared" si="2"/>
        <v>1.4123291365630013E-3</v>
      </c>
      <c r="AE220" s="10">
        <f t="shared" si="3"/>
        <v>1245.5465500844559</v>
      </c>
      <c r="AF220">
        <f t="shared" si="14"/>
        <v>0</v>
      </c>
    </row>
    <row r="221" spans="1:32" ht="14.4">
      <c r="A221" s="7" t="str">
        <f t="shared" si="13"/>
        <v>Barbados-The Americas 2012</v>
      </c>
      <c r="B221" s="7" t="s">
        <v>95</v>
      </c>
      <c r="C221" s="8" t="s">
        <v>84</v>
      </c>
      <c r="D221" s="9" t="s">
        <v>74</v>
      </c>
      <c r="E221" s="14">
        <v>7.1999999999999995E-2</v>
      </c>
      <c r="F221" s="13">
        <v>4368900000</v>
      </c>
      <c r="G221" s="14">
        <v>935</v>
      </c>
      <c r="H221" s="14">
        <v>8.6999999999999994E-2</v>
      </c>
      <c r="I221" s="10">
        <f t="array" ref="I221">VLOOKUP(A221,ENERGY!$A$2:$F$2691,5,0)</f>
        <v>375</v>
      </c>
      <c r="J221" s="11">
        <f t="array" ref="J221">VLOOKUP(A221,ENERGY!$A$2:$F$2691,6,0)</f>
        <v>1294</v>
      </c>
      <c r="K221" s="10">
        <f t="array" ref="K221">VLOOKUP(A221,'HUMAN RESOURCES'!$A$2:$M$2692,5,0)</f>
        <v>1.2999999999999999E-2</v>
      </c>
      <c r="L221" s="11">
        <f t="array" ref="L221">VLOOKUP(A221,'HUMAN RESOURCES'!$A$2:$M$2692,6,0)</f>
        <v>1.4E-2</v>
      </c>
      <c r="M221" s="10">
        <f t="array" ref="M221">VLOOKUP(A221,'HUMAN RESOURCES'!$A$2:$M$2692,7,0)</f>
        <v>78</v>
      </c>
      <c r="N221" s="10">
        <f t="array" ref="N221">VLOOKUP(A221,'HUMAN RESOURCES'!$A$2:$M$2692,8,0)</f>
        <v>73</v>
      </c>
      <c r="O221" s="10">
        <f t="array" ref="O221">VLOOKUP(A221,'HUMAN RESOURCES'!$A$2:$M$2692,9,0)</f>
        <v>0.19</v>
      </c>
      <c r="P221" s="10">
        <f t="array" ref="P221">VLOOKUP(A221,'HUMAN RESOURCES'!$A$2:$M$2692,10,0)</f>
        <v>0.70399999999999996</v>
      </c>
      <c r="Q221" s="10">
        <f t="array" ref="Q221">VLOOKUP(A221,'HUMAN RESOURCES'!$A$2:$M$2692,11,0)</f>
        <v>0.106</v>
      </c>
      <c r="R221" s="10">
        <f t="array" ref="R221">VLOOKUP(A221,'HUMAN RESOURCES'!$A$2:$M$2692,12,0)</f>
        <v>283221</v>
      </c>
      <c r="S221" s="10">
        <f t="array" ref="S221">VLOOKUP(A221,'HUMAN RESOURCES'!$A$2:$M$2692,13,0)</f>
        <v>0.318</v>
      </c>
      <c r="T221" s="10">
        <f t="array" ref="T221">VLOOKUP(A221,TOURISM!$A$2:$F$2692,5,0)</f>
        <v>0</v>
      </c>
      <c r="U221" s="10">
        <v>351000000</v>
      </c>
      <c r="V221" s="10">
        <f t="array" ref="V221">VLOOKUP(A221,BUSINESS!$A$2:$J$2692,5,0)</f>
        <v>0.40799999999999997</v>
      </c>
      <c r="W221" s="10">
        <f t="array" ref="W221">VLOOKUP(A221,BUSINESS!$A$2:$J$2692,6,0)</f>
        <v>18</v>
      </c>
      <c r="X221" s="10">
        <f t="array" ref="X221">VLOOKUP(A221,BUSINESS!$A$2:$J$2692,7,0)</f>
        <v>84</v>
      </c>
      <c r="Y221" s="10">
        <f t="array" ref="Y221">VLOOKUP(A221,BUSINESS!$A$2:$J$2692,8,0)</f>
        <v>237</v>
      </c>
      <c r="Z221" s="10">
        <f t="array" ref="Z221">VLOOKUP(A221,BUSINESS!$A$2:$J$2692,9,0)</f>
        <v>0.73299999999999998</v>
      </c>
      <c r="AA221" s="10">
        <f t="array" ref="AA221">VLOOKUP(A221,BUSINESS!$A$2:$J$2692,10,0)</f>
        <v>1.2330000000000001</v>
      </c>
      <c r="AB221" s="12">
        <f t="shared" si="12"/>
        <v>15425.762920122448</v>
      </c>
      <c r="AC221" s="10">
        <f t="shared" si="1"/>
        <v>4.5688702462034951E-3</v>
      </c>
      <c r="AD221" s="10">
        <f t="shared" si="2"/>
        <v>1.3240543603758195E-3</v>
      </c>
      <c r="AE221" s="10">
        <f t="shared" si="3"/>
        <v>1239.3148813117671</v>
      </c>
      <c r="AF221">
        <f t="shared" si="14"/>
        <v>0</v>
      </c>
    </row>
    <row r="222" spans="1:32" ht="14.4">
      <c r="A222" s="7" t="str">
        <f t="shared" si="13"/>
        <v>Barbados-The Americas 2000</v>
      </c>
      <c r="B222" s="7" t="s">
        <v>95</v>
      </c>
      <c r="C222" s="8" t="s">
        <v>84</v>
      </c>
      <c r="D222" s="9" t="s">
        <v>62</v>
      </c>
      <c r="E222" s="14">
        <v>6.3E-2</v>
      </c>
      <c r="F222" s="13">
        <v>4224850000</v>
      </c>
      <c r="G222" s="14">
        <v>938</v>
      </c>
      <c r="H222" s="14">
        <v>8.6999999999999994E-2</v>
      </c>
      <c r="I222" s="10">
        <f t="array" ref="I222">VLOOKUP(A222,ENERGY!$A$2:$F$2691,5,0)</f>
        <v>0</v>
      </c>
      <c r="J222" s="11">
        <f t="array" ref="J222">VLOOKUP(A222,ENERGY!$A$2:$F$2691,6,0)</f>
        <v>0</v>
      </c>
      <c r="K222" s="10">
        <f t="array" ref="K222">VLOOKUP(A222,'HUMAN RESOURCES'!$A$2:$M$2692,5,0)</f>
        <v>1.2999999999999999E-2</v>
      </c>
      <c r="L222" s="11">
        <f t="array" ref="L222">VLOOKUP(A222,'HUMAN RESOURCES'!$A$2:$M$2692,6,0)</f>
        <v>1.4999999999999999E-2</v>
      </c>
      <c r="M222" s="10">
        <f t="array" ref="M222">VLOOKUP(A222,'HUMAN RESOURCES'!$A$2:$M$2692,7,0)</f>
        <v>75</v>
      </c>
      <c r="N222" s="10">
        <f t="array" ref="N222">VLOOKUP(A222,'HUMAN RESOURCES'!$A$2:$M$2692,8,0)</f>
        <v>71</v>
      </c>
      <c r="O222" s="10">
        <f t="array" ref="O222">VLOOKUP(A222,'HUMAN RESOURCES'!$A$2:$M$2692,9,0)</f>
        <v>0.219</v>
      </c>
      <c r="P222" s="10">
        <f t="array" ref="P222">VLOOKUP(A222,'HUMAN RESOURCES'!$A$2:$M$2692,10,0)</f>
        <v>0.66600000000000004</v>
      </c>
      <c r="Q222" s="10">
        <f t="array" ref="Q222">VLOOKUP(A222,'HUMAN RESOURCES'!$A$2:$M$2692,11,0)</f>
        <v>0.115</v>
      </c>
      <c r="R222" s="10">
        <f t="array" ref="R222">VLOOKUP(A222,'HUMAN RESOURCES'!$A$2:$M$2692,12,0)</f>
        <v>267190</v>
      </c>
      <c r="S222" s="10">
        <f t="array" ref="S222">VLOOKUP(A222,'HUMAN RESOURCES'!$A$2:$M$2692,13,0)</f>
        <v>0.33800000000000002</v>
      </c>
      <c r="T222" s="10">
        <f t="array" ref="T222">VLOOKUP(A222,TOURISM!$A$2:$F$2692,5,0)</f>
        <v>733000000</v>
      </c>
      <c r="U222" s="10">
        <f t="array" ref="U222">VLOOKUP(A222,TOURISM!$A$2:$F$2692,6,0)</f>
        <v>141000000</v>
      </c>
      <c r="V222" s="10">
        <f t="array" ref="V222">VLOOKUP(A222,BUSINESS!$A$2:$J$2692,5,0)</f>
        <v>0</v>
      </c>
      <c r="W222" s="10">
        <f t="array" ref="W222">VLOOKUP(A222,BUSINESS!$A$2:$J$2692,6,0)</f>
        <v>0</v>
      </c>
      <c r="X222" s="10">
        <f t="array" ref="X222">VLOOKUP(A222,BUSINESS!$A$2:$J$2692,7,0)</f>
        <v>0</v>
      </c>
      <c r="Y222" s="10">
        <f t="array" ref="Y222">VLOOKUP(A222,BUSINESS!$A$2:$J$2692,8,0)</f>
        <v>0</v>
      </c>
      <c r="Z222" s="10">
        <f t="array" ref="Z222">VLOOKUP(A222,BUSINESS!$A$2:$J$2692,9,0)</f>
        <v>0.04</v>
      </c>
      <c r="AA222" s="10">
        <f t="array" ref="AA222">VLOOKUP(A222,BUSINESS!$A$2:$J$2692,10,0)</f>
        <v>0.107</v>
      </c>
      <c r="AB222" s="12">
        <f t="shared" si="12"/>
        <v>15812.156143568247</v>
      </c>
      <c r="AC222" s="10">
        <f t="shared" si="1"/>
        <v>0</v>
      </c>
      <c r="AD222" s="10">
        <f t="shared" si="2"/>
        <v>0</v>
      </c>
      <c r="AE222" s="10">
        <f t="shared" si="3"/>
        <v>527.71436056738651</v>
      </c>
      <c r="AF222">
        <f t="shared" si="14"/>
        <v>2743.3661439425127</v>
      </c>
    </row>
    <row r="223" spans="1:32" ht="14.4">
      <c r="A223" s="7" t="str">
        <f t="shared" si="13"/>
        <v>Belarus-Europe 2001</v>
      </c>
      <c r="B223" s="7" t="s">
        <v>96</v>
      </c>
      <c r="C223" s="8" t="s">
        <v>76</v>
      </c>
      <c r="D223" s="9" t="s">
        <v>63</v>
      </c>
      <c r="E223" s="14">
        <v>6.0999999999999999E-2</v>
      </c>
      <c r="F223" s="13">
        <v>12736856485</v>
      </c>
      <c r="G223" s="14">
        <v>64</v>
      </c>
      <c r="H223" s="14">
        <v>0.67700000000000005</v>
      </c>
      <c r="I223" s="10">
        <f t="array" ref="I223">VLOOKUP(A223,ENERGY!$A$2:$F$2691,5,0)</f>
        <v>29501</v>
      </c>
      <c r="J223" s="11">
        <f t="array" ref="J223">VLOOKUP(A223,ENERGY!$A$2:$F$2691,6,0)</f>
        <v>0</v>
      </c>
      <c r="K223" s="10">
        <f t="array" ref="K223">VLOOKUP(A223,'HUMAN RESOURCES'!$A$2:$M$2692,5,0)</f>
        <v>8.9999999999999993E-3</v>
      </c>
      <c r="L223" s="11">
        <f t="array" ref="L223">VLOOKUP(A223,'HUMAN RESOURCES'!$A$2:$M$2692,6,0)</f>
        <v>0.01</v>
      </c>
      <c r="M223" s="10">
        <f t="array" ref="M223">VLOOKUP(A223,'HUMAN RESOURCES'!$A$2:$M$2692,7,0)</f>
        <v>75</v>
      </c>
      <c r="N223" s="10">
        <f t="array" ref="N223">VLOOKUP(A223,'HUMAN RESOURCES'!$A$2:$M$2692,8,0)</f>
        <v>63</v>
      </c>
      <c r="O223" s="10">
        <f t="array" ref="O223">VLOOKUP(A223,'HUMAN RESOURCES'!$A$2:$M$2692,9,0)</f>
        <v>0.17899999999999999</v>
      </c>
      <c r="P223" s="10">
        <f t="array" ref="P223">VLOOKUP(A223,'HUMAN RESOURCES'!$A$2:$M$2692,10,0)</f>
        <v>0.68400000000000005</v>
      </c>
      <c r="Q223" s="10">
        <f t="array" ref="Q223">VLOOKUP(A223,'HUMAN RESOURCES'!$A$2:$M$2692,11,0)</f>
        <v>0.13700000000000001</v>
      </c>
      <c r="R223" s="10">
        <f t="array" ref="R223">VLOOKUP(A223,'HUMAN RESOURCES'!$A$2:$M$2692,12,0)</f>
        <v>9928000</v>
      </c>
      <c r="S223" s="10">
        <f t="array" ref="S223">VLOOKUP(A223,'HUMAN RESOURCES'!$A$2:$M$2692,13,0)</f>
        <v>0.70499999999999996</v>
      </c>
      <c r="T223" s="10">
        <f t="array" ref="T223">VLOOKUP(A223,TOURISM!$A$2:$F$2692,5,0)</f>
        <v>272000000</v>
      </c>
      <c r="U223" s="10">
        <f t="array" ref="U223">VLOOKUP(A223,TOURISM!$A$2:$F$2692,6,0)</f>
        <v>486000000</v>
      </c>
      <c r="V223" s="10">
        <f t="array" ref="V223">VLOOKUP(A223,BUSINESS!$A$2:$J$2692,5,0)</f>
        <v>0</v>
      </c>
      <c r="W223" s="10">
        <f t="array" ref="W223">VLOOKUP(A223,BUSINESS!$A$2:$J$2692,6,0)</f>
        <v>0</v>
      </c>
      <c r="X223" s="10">
        <f t="array" ref="X223">VLOOKUP(A223,BUSINESS!$A$2:$J$2692,7,0)</f>
        <v>0</v>
      </c>
      <c r="Y223" s="10">
        <f t="array" ref="Y223">VLOOKUP(A223,BUSINESS!$A$2:$J$2692,8,0)</f>
        <v>0</v>
      </c>
      <c r="Z223" s="10">
        <f t="array" ref="Z223">VLOOKUP(A223,BUSINESS!$A$2:$J$2692,9,0)</f>
        <v>4.2999999999999997E-2</v>
      </c>
      <c r="AA223" s="10">
        <f t="array" ref="AA223">VLOOKUP(A223,BUSINESS!$A$2:$J$2692,10,0)</f>
        <v>1.4E-2</v>
      </c>
      <c r="AB223" s="12">
        <f t="shared" si="12"/>
        <v>1282.9226918815471</v>
      </c>
      <c r="AC223" s="10">
        <f t="shared" si="1"/>
        <v>0</v>
      </c>
      <c r="AD223" s="10">
        <f t="shared" si="2"/>
        <v>2.971494762288477E-3</v>
      </c>
      <c r="AE223" s="10">
        <f t="shared" si="3"/>
        <v>48.952457695406927</v>
      </c>
      <c r="AF223">
        <f t="shared" si="14"/>
        <v>27.397260273972602</v>
      </c>
    </row>
    <row r="224" spans="1:32" ht="14.4">
      <c r="A224" s="7" t="str">
        <f t="shared" si="13"/>
        <v>Belarus-Europe 2002</v>
      </c>
      <c r="B224" s="7" t="s">
        <v>96</v>
      </c>
      <c r="C224" s="8" t="s">
        <v>76</v>
      </c>
      <c r="D224" s="9" t="s">
        <v>64</v>
      </c>
      <c r="E224" s="14">
        <v>6.6000000000000003E-2</v>
      </c>
      <c r="F224" s="13">
        <v>12354820144</v>
      </c>
      <c r="G224" s="14">
        <v>83</v>
      </c>
      <c r="H224" s="14">
        <v>0.47</v>
      </c>
      <c r="I224" s="10">
        <f t="array" ref="I224">VLOOKUP(A224,ENERGY!$A$2:$F$2691,5,0)</f>
        <v>27686</v>
      </c>
      <c r="J224" s="11">
        <f t="array" ref="J224">VLOOKUP(A224,ENERGY!$A$2:$F$2691,6,0)</f>
        <v>62222</v>
      </c>
      <c r="K224" s="10">
        <f t="array" ref="K224">VLOOKUP(A224,'HUMAN RESOURCES'!$A$2:$M$2692,5,0)</f>
        <v>8.9999999999999993E-3</v>
      </c>
      <c r="L224" s="11">
        <f t="array" ref="L224">VLOOKUP(A224,'HUMAN RESOURCES'!$A$2:$M$2692,6,0)</f>
        <v>8.9999999999999993E-3</v>
      </c>
      <c r="M224" s="10">
        <f t="array" ref="M224">VLOOKUP(A224,'HUMAN RESOURCES'!$A$2:$M$2692,7,0)</f>
        <v>74</v>
      </c>
      <c r="N224" s="10">
        <f t="array" ref="N224">VLOOKUP(A224,'HUMAN RESOURCES'!$A$2:$M$2692,8,0)</f>
        <v>62</v>
      </c>
      <c r="O224" s="10">
        <f t="array" ref="O224">VLOOKUP(A224,'HUMAN RESOURCES'!$A$2:$M$2692,9,0)</f>
        <v>0.17199999999999999</v>
      </c>
      <c r="P224" s="10">
        <f t="array" ref="P224">VLOOKUP(A224,'HUMAN RESOURCES'!$A$2:$M$2692,10,0)</f>
        <v>0.68700000000000006</v>
      </c>
      <c r="Q224" s="10">
        <f t="array" ref="Q224">VLOOKUP(A224,'HUMAN RESOURCES'!$A$2:$M$2692,11,0)</f>
        <v>0.14000000000000001</v>
      </c>
      <c r="R224" s="10">
        <f t="array" ref="R224">VLOOKUP(A224,'HUMAN RESOURCES'!$A$2:$M$2692,12,0)</f>
        <v>9865000</v>
      </c>
      <c r="S224" s="10">
        <f t="array" ref="S224">VLOOKUP(A224,'HUMAN RESOURCES'!$A$2:$M$2692,13,0)</f>
        <v>0.70899999999999996</v>
      </c>
      <c r="T224" s="10">
        <f t="array" ref="T224">VLOOKUP(A224,TOURISM!$A$2:$F$2692,5,0)</f>
        <v>295000000</v>
      </c>
      <c r="U224" s="10">
        <f t="array" ref="U224">VLOOKUP(A224,TOURISM!$A$2:$F$2692,6,0)</f>
        <v>527000000</v>
      </c>
      <c r="V224" s="10">
        <f t="array" ref="V224">VLOOKUP(A224,BUSINESS!$A$2:$J$2692,5,0)</f>
        <v>0</v>
      </c>
      <c r="W224" s="10">
        <f t="array" ref="W224">VLOOKUP(A224,BUSINESS!$A$2:$J$2692,6,0)</f>
        <v>0</v>
      </c>
      <c r="X224" s="10">
        <f t="array" ref="X224">VLOOKUP(A224,BUSINESS!$A$2:$J$2692,7,0)</f>
        <v>0</v>
      </c>
      <c r="Y224" s="10">
        <f t="array" ref="Y224">VLOOKUP(A224,BUSINESS!$A$2:$J$2692,8,0)</f>
        <v>0</v>
      </c>
      <c r="Z224" s="10">
        <f t="array" ref="Z224">VLOOKUP(A224,BUSINESS!$A$2:$J$2692,9,0)</f>
        <v>0.09</v>
      </c>
      <c r="AA224" s="10">
        <f t="array" ref="AA224">VLOOKUP(A224,BUSINESS!$A$2:$J$2692,10,0)</f>
        <v>4.7E-2</v>
      </c>
      <c r="AB224" s="12">
        <f t="shared" si="12"/>
        <v>1252.3892695387735</v>
      </c>
      <c r="AC224" s="10">
        <f t="shared" si="1"/>
        <v>6.3073492143943238E-3</v>
      </c>
      <c r="AD224" s="10">
        <f t="shared" si="2"/>
        <v>2.8064875823618856E-3</v>
      </c>
      <c r="AE224" s="10">
        <f t="shared" si="3"/>
        <v>53.421186011150532</v>
      </c>
      <c r="AF224">
        <f t="shared" si="14"/>
        <v>29.903699949315762</v>
      </c>
    </row>
    <row r="225" spans="1:32" ht="14.4">
      <c r="A225" s="7" t="str">
        <f t="shared" si="13"/>
        <v>Belarus-Europe 2003</v>
      </c>
      <c r="B225" s="7" t="s">
        <v>96</v>
      </c>
      <c r="C225" s="8" t="s">
        <v>76</v>
      </c>
      <c r="D225" s="9" t="s">
        <v>65</v>
      </c>
      <c r="E225" s="14">
        <v>6.5000000000000002E-2</v>
      </c>
      <c r="F225" s="13">
        <v>14594925393</v>
      </c>
      <c r="G225" s="14">
        <v>96</v>
      </c>
      <c r="H225" s="14">
        <v>0.36899999999999999</v>
      </c>
      <c r="I225" s="10">
        <f t="array" ref="I225">VLOOKUP(A225,ENERGY!$A$2:$F$2691,5,0)</f>
        <v>26737</v>
      </c>
      <c r="J225" s="11">
        <f t="array" ref="J225">VLOOKUP(A225,ENERGY!$A$2:$F$2691,6,0)</f>
        <v>60293</v>
      </c>
      <c r="K225" s="10">
        <f t="array" ref="K225">VLOOKUP(A225,'HUMAN RESOURCES'!$A$2:$M$2692,5,0)</f>
        <v>8.9999999999999993E-3</v>
      </c>
      <c r="L225" s="11">
        <f t="array" ref="L225">VLOOKUP(A225,'HUMAN RESOURCES'!$A$2:$M$2692,6,0)</f>
        <v>8.9999999999999993E-3</v>
      </c>
      <c r="M225" s="10">
        <f t="array" ref="M225">VLOOKUP(A225,'HUMAN RESOURCES'!$A$2:$M$2692,7,0)</f>
        <v>75</v>
      </c>
      <c r="N225" s="10">
        <f t="array" ref="N225">VLOOKUP(A225,'HUMAN RESOURCES'!$A$2:$M$2692,8,0)</f>
        <v>63</v>
      </c>
      <c r="O225" s="10">
        <f t="array" ref="O225">VLOOKUP(A225,'HUMAN RESOURCES'!$A$2:$M$2692,9,0)</f>
        <v>0.16600000000000001</v>
      </c>
      <c r="P225" s="10">
        <f t="array" ref="P225">VLOOKUP(A225,'HUMAN RESOURCES'!$A$2:$M$2692,10,0)</f>
        <v>0.69099999999999995</v>
      </c>
      <c r="Q225" s="10">
        <f t="array" ref="Q225">VLOOKUP(A225,'HUMAN RESOURCES'!$A$2:$M$2692,11,0)</f>
        <v>0.14299999999999999</v>
      </c>
      <c r="R225" s="10">
        <f t="array" ref="R225">VLOOKUP(A225,'HUMAN RESOURCES'!$A$2:$M$2692,12,0)</f>
        <v>9797000</v>
      </c>
      <c r="S225" s="10">
        <f t="array" ref="S225">VLOOKUP(A225,'HUMAN RESOURCES'!$A$2:$M$2692,13,0)</f>
        <v>0.71399999999999997</v>
      </c>
      <c r="T225" s="10">
        <f t="array" ref="T225">VLOOKUP(A225,TOURISM!$A$2:$F$2692,5,0)</f>
        <v>339000000</v>
      </c>
      <c r="U225" s="10">
        <f t="array" ref="U225">VLOOKUP(A225,TOURISM!$A$2:$F$2692,6,0)</f>
        <v>436000000</v>
      </c>
      <c r="V225" s="10">
        <f t="array" ref="V225">VLOOKUP(A225,BUSINESS!$A$2:$J$2692,5,0)</f>
        <v>0</v>
      </c>
      <c r="W225" s="10">
        <f t="array" ref="W225">VLOOKUP(A225,BUSINESS!$A$2:$J$2692,6,0)</f>
        <v>79</v>
      </c>
      <c r="X225" s="10">
        <f t="array" ref="X225">VLOOKUP(A225,BUSINESS!$A$2:$J$2692,7,0)</f>
        <v>0</v>
      </c>
      <c r="Y225" s="10">
        <f t="array" ref="Y225">VLOOKUP(A225,BUSINESS!$A$2:$J$2692,8,0)</f>
        <v>0</v>
      </c>
      <c r="Z225" s="10">
        <f t="array" ref="Z225">VLOOKUP(A225,BUSINESS!$A$2:$J$2692,9,0)</f>
        <v>0.129</v>
      </c>
      <c r="AA225" s="10">
        <f t="array" ref="AA225">VLOOKUP(A225,BUSINESS!$A$2:$J$2692,10,0)</f>
        <v>0.114</v>
      </c>
      <c r="AB225" s="12">
        <f t="shared" si="12"/>
        <v>1489.7341423905277</v>
      </c>
      <c r="AC225" s="10">
        <f t="shared" si="1"/>
        <v>6.1542308870062264E-3</v>
      </c>
      <c r="AD225" s="10">
        <f t="shared" si="2"/>
        <v>2.7291007451260589E-3</v>
      </c>
      <c r="AE225" s="10">
        <f t="shared" si="3"/>
        <v>44.503419414106361</v>
      </c>
      <c r="AF225">
        <f t="shared" si="14"/>
        <v>34.602429315096458</v>
      </c>
    </row>
    <row r="226" spans="1:32" ht="14.4">
      <c r="A226" s="7" t="str">
        <f t="shared" si="13"/>
        <v>Belarus-Europe 2004</v>
      </c>
      <c r="B226" s="7" t="s">
        <v>96</v>
      </c>
      <c r="C226" s="8" t="s">
        <v>76</v>
      </c>
      <c r="D226" s="9" t="s">
        <v>66</v>
      </c>
      <c r="E226" s="14">
        <v>6.6000000000000003E-2</v>
      </c>
      <c r="F226" s="13">
        <v>17825436035</v>
      </c>
      <c r="G226" s="14">
        <v>120</v>
      </c>
      <c r="H226" s="14">
        <v>0.24</v>
      </c>
      <c r="I226" s="10">
        <f t="array" ref="I226">VLOOKUP(A226,ENERGY!$A$2:$F$2691,5,0)</f>
        <v>28098</v>
      </c>
      <c r="J226" s="11">
        <f t="array" ref="J226">VLOOKUP(A226,ENERGY!$A$2:$F$2691,6,0)</f>
        <v>62816</v>
      </c>
      <c r="K226" s="10">
        <f t="array" ref="K226">VLOOKUP(A226,'HUMAN RESOURCES'!$A$2:$M$2692,5,0)</f>
        <v>8.9999999999999993E-3</v>
      </c>
      <c r="L226" s="11">
        <f t="array" ref="L226">VLOOKUP(A226,'HUMAN RESOURCES'!$A$2:$M$2692,6,0)</f>
        <v>8.0000000000000002E-3</v>
      </c>
      <c r="M226" s="10">
        <f t="array" ref="M226">VLOOKUP(A226,'HUMAN RESOURCES'!$A$2:$M$2692,7,0)</f>
        <v>75</v>
      </c>
      <c r="N226" s="10">
        <f t="array" ref="N226">VLOOKUP(A226,'HUMAN RESOURCES'!$A$2:$M$2692,8,0)</f>
        <v>63</v>
      </c>
      <c r="O226" s="10">
        <f t="array" ref="O226">VLOOKUP(A226,'HUMAN RESOURCES'!$A$2:$M$2692,9,0)</f>
        <v>0.16</v>
      </c>
      <c r="P226" s="10">
        <f t="array" ref="P226">VLOOKUP(A226,'HUMAN RESOURCES'!$A$2:$M$2692,10,0)</f>
        <v>0.69399999999999995</v>
      </c>
      <c r="Q226" s="10">
        <f t="array" ref="Q226">VLOOKUP(A226,'HUMAN RESOURCES'!$A$2:$M$2692,11,0)</f>
        <v>0.14599999999999999</v>
      </c>
      <c r="R226" s="10">
        <f t="array" ref="R226">VLOOKUP(A226,'HUMAN RESOURCES'!$A$2:$M$2692,12,0)</f>
        <v>9730000</v>
      </c>
      <c r="S226" s="10">
        <f t="array" ref="S226">VLOOKUP(A226,'HUMAN RESOURCES'!$A$2:$M$2692,13,0)</f>
        <v>0.71899999999999997</v>
      </c>
      <c r="T226" s="10">
        <f t="array" ref="T226">VLOOKUP(A226,TOURISM!$A$2:$F$2692,5,0)</f>
        <v>362000000</v>
      </c>
      <c r="U226" s="10">
        <f t="array" ref="U226">VLOOKUP(A226,TOURISM!$A$2:$F$2692,6,0)</f>
        <v>500000000</v>
      </c>
      <c r="V226" s="10">
        <f t="array" ref="V226">VLOOKUP(A226,BUSINESS!$A$2:$J$2692,5,0)</f>
        <v>0</v>
      </c>
      <c r="W226" s="10">
        <f t="array" ref="W226">VLOOKUP(A226,BUSINESS!$A$2:$J$2692,6,0)</f>
        <v>79</v>
      </c>
      <c r="X226" s="10">
        <f t="array" ref="X226">VLOOKUP(A226,BUSINESS!$A$2:$J$2692,7,0)</f>
        <v>0</v>
      </c>
      <c r="Y226" s="10">
        <f t="array" ref="Y226">VLOOKUP(A226,BUSINESS!$A$2:$J$2692,8,0)</f>
        <v>0</v>
      </c>
      <c r="Z226" s="10">
        <f t="array" ref="Z226">VLOOKUP(A226,BUSINESS!$A$2:$J$2692,9,0)</f>
        <v>0.129</v>
      </c>
      <c r="AA226" s="10">
        <f t="array" ref="AA226">VLOOKUP(A226,BUSINESS!$A$2:$J$2692,10,0)</f>
        <v>0.23</v>
      </c>
      <c r="AB226" s="12">
        <f t="shared" si="12"/>
        <v>1832.0078144912641</v>
      </c>
      <c r="AC226" s="10">
        <f t="shared" si="1"/>
        <v>6.4559095580678317E-3</v>
      </c>
      <c r="AD226" s="10">
        <f t="shared" si="2"/>
        <v>2.8877697841726618E-3</v>
      </c>
      <c r="AE226" s="10">
        <f t="shared" si="3"/>
        <v>51.387461459403909</v>
      </c>
      <c r="AF226">
        <f t="shared" si="14"/>
        <v>37.204522096608429</v>
      </c>
    </row>
    <row r="227" spans="1:32" ht="14.4">
      <c r="A227" s="7" t="str">
        <f t="shared" si="13"/>
        <v>Belarus-Europe 2005</v>
      </c>
      <c r="B227" s="7" t="s">
        <v>96</v>
      </c>
      <c r="C227" s="8" t="s">
        <v>76</v>
      </c>
      <c r="D227" s="9" t="s">
        <v>67</v>
      </c>
      <c r="E227" s="14">
        <v>6.6000000000000003E-2</v>
      </c>
      <c r="F227" s="13">
        <v>23141587718</v>
      </c>
      <c r="G227" s="14">
        <v>157</v>
      </c>
      <c r="H227" s="14">
        <v>0.16900000000000001</v>
      </c>
      <c r="I227" s="10">
        <f t="array" ref="I227">VLOOKUP(A227,ENERGY!$A$2:$F$2691,5,0)</f>
        <v>28039</v>
      </c>
      <c r="J227" s="11">
        <f t="array" ref="J227">VLOOKUP(A227,ENERGY!$A$2:$F$2691,6,0)</f>
        <v>60282</v>
      </c>
      <c r="K227" s="10">
        <f t="array" ref="K227">VLOOKUP(A227,'HUMAN RESOURCES'!$A$2:$M$2692,5,0)</f>
        <v>8.9999999999999993E-3</v>
      </c>
      <c r="L227" s="11">
        <f t="array" ref="L227">VLOOKUP(A227,'HUMAN RESOURCES'!$A$2:$M$2692,6,0)</f>
        <v>7.0000000000000001E-3</v>
      </c>
      <c r="M227" s="10">
        <f t="array" ref="M227">VLOOKUP(A227,'HUMAN RESOURCES'!$A$2:$M$2692,7,0)</f>
        <v>75</v>
      </c>
      <c r="N227" s="10">
        <f t="array" ref="N227">VLOOKUP(A227,'HUMAN RESOURCES'!$A$2:$M$2692,8,0)</f>
        <v>63</v>
      </c>
      <c r="O227" s="10">
        <f t="array" ref="O227">VLOOKUP(A227,'HUMAN RESOURCES'!$A$2:$M$2692,9,0)</f>
        <v>0.155</v>
      </c>
      <c r="P227" s="10">
        <f t="array" ref="P227">VLOOKUP(A227,'HUMAN RESOURCES'!$A$2:$M$2692,10,0)</f>
        <v>0.69799999999999995</v>
      </c>
      <c r="Q227" s="10">
        <f t="array" ref="Q227">VLOOKUP(A227,'HUMAN RESOURCES'!$A$2:$M$2692,11,0)</f>
        <v>0.14699999999999999</v>
      </c>
      <c r="R227" s="10">
        <f t="array" ref="R227">VLOOKUP(A227,'HUMAN RESOURCES'!$A$2:$M$2692,12,0)</f>
        <v>9663000</v>
      </c>
      <c r="S227" s="10">
        <f t="array" ref="S227">VLOOKUP(A227,'HUMAN RESOURCES'!$A$2:$M$2692,13,0)</f>
        <v>0.72399999999999998</v>
      </c>
      <c r="T227" s="10">
        <f t="array" ref="T227">VLOOKUP(A227,TOURISM!$A$2:$F$2692,5,0)</f>
        <v>346000000</v>
      </c>
      <c r="U227" s="10">
        <f t="array" ref="U227">VLOOKUP(A227,TOURISM!$A$2:$F$2692,6,0)</f>
        <v>516000000</v>
      </c>
      <c r="V227" s="10">
        <f t="array" ref="V227">VLOOKUP(A227,BUSINESS!$A$2:$J$2692,5,0)</f>
        <v>1.373</v>
      </c>
      <c r="W227" s="10">
        <f t="array" ref="W227">VLOOKUP(A227,BUSINESS!$A$2:$J$2692,6,0)</f>
        <v>79</v>
      </c>
      <c r="X227" s="10">
        <f t="array" ref="X227">VLOOKUP(A227,BUSINESS!$A$2:$J$2692,7,0)</f>
        <v>0</v>
      </c>
      <c r="Y227" s="10">
        <f t="array" ref="Y227">VLOOKUP(A227,BUSINESS!$A$2:$J$2692,8,0)</f>
        <v>987</v>
      </c>
      <c r="Z227" s="10">
        <f t="array" ref="Z227">VLOOKUP(A227,BUSINESS!$A$2:$J$2692,9,0)</f>
        <v>0.129</v>
      </c>
      <c r="AA227" s="10">
        <f t="array" ref="AA227">VLOOKUP(A227,BUSINESS!$A$2:$J$2692,10,0)</f>
        <v>0.42399999999999999</v>
      </c>
      <c r="AB227" s="12">
        <f t="shared" si="12"/>
        <v>2394.8657474904276</v>
      </c>
      <c r="AC227" s="10">
        <f t="shared" si="1"/>
        <v>6.2384352685501401E-3</v>
      </c>
      <c r="AD227" s="10">
        <f t="shared" si="2"/>
        <v>2.9016868467349683E-3</v>
      </c>
      <c r="AE227" s="10">
        <f t="shared" si="3"/>
        <v>53.399565352375042</v>
      </c>
      <c r="AF227">
        <f t="shared" si="14"/>
        <v>35.806685294422024</v>
      </c>
    </row>
    <row r="228" spans="1:32" ht="14.4">
      <c r="A228" s="7" t="str">
        <f t="shared" si="13"/>
        <v>Belarus-Europe 2006</v>
      </c>
      <c r="B228" s="7" t="s">
        <v>96</v>
      </c>
      <c r="C228" s="8" t="s">
        <v>76</v>
      </c>
      <c r="D228" s="9" t="s">
        <v>68</v>
      </c>
      <c r="E228" s="14">
        <v>6.9000000000000006E-2</v>
      </c>
      <c r="F228" s="13">
        <v>30210091837</v>
      </c>
      <c r="G228" s="14">
        <v>215</v>
      </c>
      <c r="H228" s="14">
        <v>0.114</v>
      </c>
      <c r="I228" s="10">
        <f t="array" ref="I228">VLOOKUP(A228,ENERGY!$A$2:$F$2691,5,0)</f>
        <v>26874</v>
      </c>
      <c r="J228" s="11">
        <f t="array" ref="J228">VLOOKUP(A228,ENERGY!$A$2:$F$2691,6,0)</f>
        <v>59064</v>
      </c>
      <c r="K228" s="10">
        <f t="array" ref="K228">VLOOKUP(A228,'HUMAN RESOURCES'!$A$2:$M$2692,5,0)</f>
        <v>0.01</v>
      </c>
      <c r="L228" s="11">
        <f t="array" ref="L228">VLOOKUP(A228,'HUMAN RESOURCES'!$A$2:$M$2692,6,0)</f>
        <v>7.0000000000000001E-3</v>
      </c>
      <c r="M228" s="10">
        <f t="array" ref="M228">VLOOKUP(A228,'HUMAN RESOURCES'!$A$2:$M$2692,7,0)</f>
        <v>76</v>
      </c>
      <c r="N228" s="10">
        <f t="array" ref="N228">VLOOKUP(A228,'HUMAN RESOURCES'!$A$2:$M$2692,8,0)</f>
        <v>64</v>
      </c>
      <c r="O228" s="10">
        <f t="array" ref="O228">VLOOKUP(A228,'HUMAN RESOURCES'!$A$2:$M$2692,9,0)</f>
        <v>0.152</v>
      </c>
      <c r="P228" s="10">
        <f t="array" ref="P228">VLOOKUP(A228,'HUMAN RESOURCES'!$A$2:$M$2692,10,0)</f>
        <v>0.70199999999999996</v>
      </c>
      <c r="Q228" s="10">
        <f t="array" ref="Q228">VLOOKUP(A228,'HUMAN RESOURCES'!$A$2:$M$2692,11,0)</f>
        <v>0.14699999999999999</v>
      </c>
      <c r="R228" s="10">
        <f t="array" ref="R228">VLOOKUP(A228,'HUMAN RESOURCES'!$A$2:$M$2692,12,0)</f>
        <v>9604000</v>
      </c>
      <c r="S228" s="10">
        <f t="array" ref="S228">VLOOKUP(A228,'HUMAN RESOURCES'!$A$2:$M$2692,13,0)</f>
        <v>0.72799999999999998</v>
      </c>
      <c r="T228" s="10">
        <f t="array" ref="T228">VLOOKUP(A228,TOURISM!$A$2:$F$2692,5,0)</f>
        <v>401000000</v>
      </c>
      <c r="U228" s="10">
        <f t="array" ref="U228">VLOOKUP(A228,TOURISM!$A$2:$F$2692,6,0)</f>
        <v>675000000</v>
      </c>
      <c r="V228" s="10">
        <f t="array" ref="V228">VLOOKUP(A228,BUSINESS!$A$2:$J$2692,5,0)</f>
        <v>1.373</v>
      </c>
      <c r="W228" s="10">
        <f t="array" ref="W228">VLOOKUP(A228,BUSINESS!$A$2:$J$2692,6,0)</f>
        <v>69</v>
      </c>
      <c r="X228" s="10">
        <f t="array" ref="X228">VLOOKUP(A228,BUSINESS!$A$2:$J$2692,7,0)</f>
        <v>0</v>
      </c>
      <c r="Y228" s="10">
        <f t="array" ref="Y228">VLOOKUP(A228,BUSINESS!$A$2:$J$2692,8,0)</f>
        <v>987</v>
      </c>
      <c r="Z228" s="10">
        <f t="array" ref="Z228">VLOOKUP(A228,BUSINESS!$A$2:$J$2692,9,0)</f>
        <v>0.16200000000000001</v>
      </c>
      <c r="AA228" s="10">
        <f t="array" ref="AA228">VLOOKUP(A228,BUSINESS!$A$2:$J$2692,10,0)</f>
        <v>0.62</v>
      </c>
      <c r="AB228" s="12">
        <f t="shared" si="12"/>
        <v>3145.5739105581006</v>
      </c>
      <c r="AC228" s="10">
        <f t="shared" si="1"/>
        <v>6.1499375260308208E-3</v>
      </c>
      <c r="AD228" s="10">
        <f t="shared" si="2"/>
        <v>2.7982090795501875E-3</v>
      </c>
      <c r="AE228" s="10">
        <f t="shared" si="3"/>
        <v>70.283215326947101</v>
      </c>
      <c r="AF228">
        <f t="shared" si="14"/>
        <v>41.753436068304872</v>
      </c>
    </row>
    <row r="229" spans="1:32" ht="14.4">
      <c r="A229" s="7" t="str">
        <f t="shared" si="13"/>
        <v>Belarus-Europe 2007</v>
      </c>
      <c r="B229" s="7" t="s">
        <v>96</v>
      </c>
      <c r="C229" s="8" t="s">
        <v>76</v>
      </c>
      <c r="D229" s="9" t="s">
        <v>69</v>
      </c>
      <c r="E229" s="14">
        <v>6.3E-2</v>
      </c>
      <c r="F229" s="13">
        <v>36961918859</v>
      </c>
      <c r="G229" s="14">
        <v>243</v>
      </c>
      <c r="H229" s="14">
        <v>8.7999999999999995E-2</v>
      </c>
      <c r="I229" s="10">
        <v>26874</v>
      </c>
      <c r="J229" s="11">
        <v>59064</v>
      </c>
      <c r="K229" s="10">
        <f t="array" ref="K229">VLOOKUP(A229,'HUMAN RESOURCES'!$A$2:$M$2692,5,0)</f>
        <v>1.0999999999999999E-2</v>
      </c>
      <c r="L229" s="11">
        <f t="array" ref="L229">VLOOKUP(A229,'HUMAN RESOURCES'!$A$2:$M$2692,6,0)</f>
        <v>6.0000000000000001E-3</v>
      </c>
      <c r="M229" s="10">
        <f t="array" ref="M229">VLOOKUP(A229,'HUMAN RESOURCES'!$A$2:$M$2692,7,0)</f>
        <v>76</v>
      </c>
      <c r="N229" s="10">
        <f t="array" ref="N229">VLOOKUP(A229,'HUMAN RESOURCES'!$A$2:$M$2692,8,0)</f>
        <v>65</v>
      </c>
      <c r="O229" s="10">
        <f t="array" ref="O229">VLOOKUP(A229,'HUMAN RESOURCES'!$A$2:$M$2692,9,0)</f>
        <v>0.15</v>
      </c>
      <c r="P229" s="10">
        <f t="array" ref="P229">VLOOKUP(A229,'HUMAN RESOURCES'!$A$2:$M$2692,10,0)</f>
        <v>0.70499999999999996</v>
      </c>
      <c r="Q229" s="10">
        <f t="array" ref="Q229">VLOOKUP(A229,'HUMAN RESOURCES'!$A$2:$M$2692,11,0)</f>
        <v>0.14499999999999999</v>
      </c>
      <c r="R229" s="10">
        <f t="array" ref="R229">VLOOKUP(A229,'HUMAN RESOURCES'!$A$2:$M$2692,12,0)</f>
        <v>9560000</v>
      </c>
      <c r="S229" s="10">
        <f t="array" ref="S229">VLOOKUP(A229,'HUMAN RESOURCES'!$A$2:$M$2692,13,0)</f>
        <v>0.73299999999999998</v>
      </c>
      <c r="T229" s="10">
        <f t="array" ref="T229">VLOOKUP(A229,TOURISM!$A$2:$F$2692,5,0)</f>
        <v>479000000</v>
      </c>
      <c r="U229" s="10">
        <f t="array" ref="U229">VLOOKUP(A229,TOURISM!$A$2:$F$2692,6,0)</f>
        <v>724000000</v>
      </c>
      <c r="V229" s="10">
        <f t="array" ref="V229">VLOOKUP(A229,BUSINESS!$A$2:$J$2692,5,0)</f>
        <v>1.208</v>
      </c>
      <c r="W229" s="10">
        <f t="array" ref="W229">VLOOKUP(A229,BUSINESS!$A$2:$J$2692,6,0)</f>
        <v>48</v>
      </c>
      <c r="X229" s="10">
        <f t="array" ref="X229">VLOOKUP(A229,BUSINESS!$A$2:$J$2692,7,0)</f>
        <v>0</v>
      </c>
      <c r="Y229" s="10">
        <f t="array" ref="Y229">VLOOKUP(A229,BUSINESS!$A$2:$J$2692,8,0)</f>
        <v>987</v>
      </c>
      <c r="Z229" s="10">
        <f t="array" ref="Z229">VLOOKUP(A229,BUSINESS!$A$2:$J$2692,9,0)</f>
        <v>0.19700000000000001</v>
      </c>
      <c r="AA229" s="10">
        <f t="array" ref="AA229">VLOOKUP(A229,BUSINESS!$A$2:$J$2692,10,0)</f>
        <v>0.72599999999999998</v>
      </c>
      <c r="AB229" s="12">
        <f t="shared" si="12"/>
        <v>3866.3095040794979</v>
      </c>
      <c r="AC229" s="10">
        <f t="shared" si="1"/>
        <v>6.1782426778242677E-3</v>
      </c>
      <c r="AD229" s="10">
        <f t="shared" si="2"/>
        <v>2.8110878661087866E-3</v>
      </c>
      <c r="AE229" s="10">
        <f t="shared" si="3"/>
        <v>75.73221757322176</v>
      </c>
      <c r="AF229">
        <f t="shared" si="14"/>
        <v>50.104602510460253</v>
      </c>
    </row>
    <row r="230" spans="1:32" ht="14.4">
      <c r="A230" s="7" t="str">
        <f t="shared" si="13"/>
        <v>Belarus-Europe 2008</v>
      </c>
      <c r="B230" s="7" t="s">
        <v>96</v>
      </c>
      <c r="C230" s="8" t="s">
        <v>76</v>
      </c>
      <c r="D230" s="9" t="s">
        <v>70</v>
      </c>
      <c r="E230" s="14">
        <v>6.4000000000000001E-2</v>
      </c>
      <c r="F230" s="13">
        <v>45275711996</v>
      </c>
      <c r="G230" s="14">
        <v>304</v>
      </c>
      <c r="H230" s="14">
        <v>8.5999999999999993E-2</v>
      </c>
      <c r="I230" s="10">
        <f t="array" ref="I230">VLOOKUP(A230,ENERGY!$A$2:$F$2691,5,0)</f>
        <v>26009</v>
      </c>
      <c r="J230" s="11">
        <f t="array" ref="J230">VLOOKUP(A230,ENERGY!$A$2:$F$2691,6,0)</f>
        <v>53722</v>
      </c>
      <c r="K230" s="10">
        <f t="array" ref="K230">VLOOKUP(A230,'HUMAN RESOURCES'!$A$2:$M$2692,5,0)</f>
        <v>1.0999999999999999E-2</v>
      </c>
      <c r="L230" s="11">
        <f t="array" ref="L230">VLOOKUP(A230,'HUMAN RESOURCES'!$A$2:$M$2692,6,0)</f>
        <v>6.0000000000000001E-3</v>
      </c>
      <c r="M230" s="10">
        <f t="array" ref="M230">VLOOKUP(A230,'HUMAN RESOURCES'!$A$2:$M$2692,7,0)</f>
        <v>77</v>
      </c>
      <c r="N230" s="10">
        <f t="array" ref="N230">VLOOKUP(A230,'HUMAN RESOURCES'!$A$2:$M$2692,8,0)</f>
        <v>65</v>
      </c>
      <c r="O230" s="10">
        <f t="array" ref="O230">VLOOKUP(A230,'HUMAN RESOURCES'!$A$2:$M$2692,9,0)</f>
        <v>0.14799999999999999</v>
      </c>
      <c r="P230" s="10">
        <f t="array" ref="P230">VLOOKUP(A230,'HUMAN RESOURCES'!$A$2:$M$2692,10,0)</f>
        <v>0.70799999999999996</v>
      </c>
      <c r="Q230" s="10">
        <f t="array" ref="Q230">VLOOKUP(A230,'HUMAN RESOURCES'!$A$2:$M$2692,11,0)</f>
        <v>0.14299999999999999</v>
      </c>
      <c r="R230" s="10">
        <f t="array" ref="R230">VLOOKUP(A230,'HUMAN RESOURCES'!$A$2:$M$2692,12,0)</f>
        <v>9528000</v>
      </c>
      <c r="S230" s="10">
        <f t="array" ref="S230">VLOOKUP(A230,'HUMAN RESOURCES'!$A$2:$M$2692,13,0)</f>
        <v>0.73699999999999999</v>
      </c>
      <c r="T230" s="10">
        <f t="array" ref="T230">VLOOKUP(A230,TOURISM!$A$2:$F$2692,5,0)</f>
        <v>585000000</v>
      </c>
      <c r="U230" s="10">
        <f t="array" ref="U230">VLOOKUP(A230,TOURISM!$A$2:$F$2692,6,0)</f>
        <v>860000000</v>
      </c>
      <c r="V230" s="10">
        <f t="array" ref="V230">VLOOKUP(A230,BUSINESS!$A$2:$J$2692,5,0)</f>
        <v>1.175</v>
      </c>
      <c r="W230" s="10">
        <f t="array" ref="W230">VLOOKUP(A230,BUSINESS!$A$2:$J$2692,6,0)</f>
        <v>31</v>
      </c>
      <c r="X230" s="10">
        <f t="array" ref="X230">VLOOKUP(A230,BUSINESS!$A$2:$J$2692,7,0)</f>
        <v>0</v>
      </c>
      <c r="Y230" s="10">
        <f t="array" ref="Y230">VLOOKUP(A230,BUSINESS!$A$2:$J$2692,8,0)</f>
        <v>987</v>
      </c>
      <c r="Z230" s="10">
        <f t="array" ref="Z230">VLOOKUP(A230,BUSINESS!$A$2:$J$2692,9,0)</f>
        <v>0.23</v>
      </c>
      <c r="AA230" s="10">
        <f t="array" ref="AA230">VLOOKUP(A230,BUSINESS!$A$2:$J$2692,10,0)</f>
        <v>0.85099999999999998</v>
      </c>
      <c r="AB230" s="12">
        <f t="shared" si="12"/>
        <v>4751.8589416456762</v>
      </c>
      <c r="AC230" s="10">
        <f t="shared" si="1"/>
        <v>5.6383291351805205E-3</v>
      </c>
      <c r="AD230" s="10">
        <f t="shared" si="2"/>
        <v>2.7297439126784213E-3</v>
      </c>
      <c r="AE230" s="10">
        <f t="shared" si="3"/>
        <v>90.260285474391267</v>
      </c>
      <c r="AF230">
        <f t="shared" si="14"/>
        <v>61.397984886649873</v>
      </c>
    </row>
    <row r="231" spans="1:32" ht="14.4">
      <c r="A231" s="7" t="str">
        <f t="shared" si="13"/>
        <v>Belarus-Europe 2009</v>
      </c>
      <c r="B231" s="7" t="s">
        <v>96</v>
      </c>
      <c r="C231" s="8" t="s">
        <v>76</v>
      </c>
      <c r="D231" s="9" t="s">
        <v>71</v>
      </c>
      <c r="E231" s="14">
        <v>5.8999999999999997E-2</v>
      </c>
      <c r="F231" s="13">
        <v>60763483146</v>
      </c>
      <c r="G231" s="14">
        <v>378</v>
      </c>
      <c r="H231" s="14">
        <v>8.5999999999999993E-2</v>
      </c>
      <c r="I231" s="10">
        <f t="array" ref="I231">VLOOKUP(A231,ENERGY!$A$2:$F$2691,5,0)</f>
        <v>28621</v>
      </c>
      <c r="J231" s="11">
        <f t="array" ref="J231">VLOOKUP(A231,ENERGY!$A$2:$F$2691,6,0)</f>
        <v>61829</v>
      </c>
      <c r="K231" s="10">
        <f t="array" ref="K231">VLOOKUP(A231,'HUMAN RESOURCES'!$A$2:$M$2692,5,0)</f>
        <v>1.0999999999999999E-2</v>
      </c>
      <c r="L231" s="11">
        <f t="array" ref="L231">VLOOKUP(A231,'HUMAN RESOURCES'!$A$2:$M$2692,6,0)</f>
        <v>5.0000000000000001E-3</v>
      </c>
      <c r="M231" s="10">
        <f t="array" ref="M231">VLOOKUP(A231,'HUMAN RESOURCES'!$A$2:$M$2692,7,0)</f>
        <v>76</v>
      </c>
      <c r="N231" s="10">
        <f t="array" ref="N231">VLOOKUP(A231,'HUMAN RESOURCES'!$A$2:$M$2692,8,0)</f>
        <v>65</v>
      </c>
      <c r="O231" s="10">
        <f t="array" ref="O231">VLOOKUP(A231,'HUMAN RESOURCES'!$A$2:$M$2692,9,0)</f>
        <v>0.14799999999999999</v>
      </c>
      <c r="P231" s="10">
        <f t="array" ref="P231">VLOOKUP(A231,'HUMAN RESOURCES'!$A$2:$M$2692,10,0)</f>
        <v>0.71099999999999997</v>
      </c>
      <c r="Q231" s="10">
        <f t="array" ref="Q231">VLOOKUP(A231,'HUMAN RESOURCES'!$A$2:$M$2692,11,0)</f>
        <v>0.14099999999999999</v>
      </c>
      <c r="R231" s="10">
        <f t="array" ref="R231">VLOOKUP(A231,'HUMAN RESOURCES'!$A$2:$M$2692,12,0)</f>
        <v>9507000</v>
      </c>
      <c r="S231" s="10">
        <f t="array" ref="S231">VLOOKUP(A231,'HUMAN RESOURCES'!$A$2:$M$2692,13,0)</f>
        <v>0.74199999999999999</v>
      </c>
      <c r="T231" s="10">
        <f t="array" ref="T231">VLOOKUP(A231,TOURISM!$A$2:$F$2692,5,0)</f>
        <v>563000000</v>
      </c>
      <c r="U231" s="10">
        <f t="array" ref="U231">VLOOKUP(A231,TOURISM!$A$2:$F$2692,6,0)</f>
        <v>752000000</v>
      </c>
      <c r="V231" s="10">
        <f t="array" ref="V231">VLOOKUP(A231,BUSINESS!$A$2:$J$2692,5,0)</f>
        <v>0.997</v>
      </c>
      <c r="W231" s="10">
        <f t="array" ref="W231">VLOOKUP(A231,BUSINESS!$A$2:$J$2692,6,0)</f>
        <v>10</v>
      </c>
      <c r="X231" s="10">
        <f t="array" ref="X231">VLOOKUP(A231,BUSINESS!$A$2:$J$2692,7,0)</f>
        <v>0</v>
      </c>
      <c r="Y231" s="10">
        <f t="array" ref="Y231">VLOOKUP(A231,BUSINESS!$A$2:$J$2692,8,0)</f>
        <v>900</v>
      </c>
      <c r="Z231" s="10">
        <f t="array" ref="Z231">VLOOKUP(A231,BUSINESS!$A$2:$J$2692,9,0)</f>
        <v>0.27400000000000002</v>
      </c>
      <c r="AA231" s="10">
        <f t="array" ref="AA231">VLOOKUP(A231,BUSINESS!$A$2:$J$2692,10,0)</f>
        <v>1.0169999999999999</v>
      </c>
      <c r="AB231" s="12">
        <f t="shared" si="12"/>
        <v>6391.4466336383721</v>
      </c>
      <c r="AC231" s="10">
        <f t="shared" si="1"/>
        <v>6.5035237193646787E-3</v>
      </c>
      <c r="AD231" s="10">
        <f t="shared" si="2"/>
        <v>3.0105185652676975E-3</v>
      </c>
      <c r="AE231" s="10">
        <f t="shared" si="3"/>
        <v>79.099610813085093</v>
      </c>
      <c r="AF231">
        <f t="shared" si="14"/>
        <v>59.219522457136847</v>
      </c>
    </row>
    <row r="232" spans="1:32" ht="14.4">
      <c r="A232" s="7" t="str">
        <f t="shared" si="13"/>
        <v>Belarus-Europe 2010</v>
      </c>
      <c r="B232" s="7" t="s">
        <v>96</v>
      </c>
      <c r="C232" s="8" t="s">
        <v>76</v>
      </c>
      <c r="D232" s="9" t="s">
        <v>72</v>
      </c>
      <c r="E232" s="14">
        <v>6.0999999999999999E-2</v>
      </c>
      <c r="F232" s="13">
        <v>49208656976</v>
      </c>
      <c r="G232" s="14">
        <v>314</v>
      </c>
      <c r="H232" s="14">
        <v>0.11700000000000001</v>
      </c>
      <c r="I232" s="10">
        <v>28621</v>
      </c>
      <c r="J232" s="11">
        <v>61829</v>
      </c>
      <c r="K232" s="10">
        <f t="array" ref="K232">VLOOKUP(A232,'HUMAN RESOURCES'!$A$2:$M$2692,5,0)</f>
        <v>1.0999999999999999E-2</v>
      </c>
      <c r="L232" s="11">
        <f t="array" ref="L232">VLOOKUP(A232,'HUMAN RESOURCES'!$A$2:$M$2692,6,0)</f>
        <v>5.0000000000000001E-3</v>
      </c>
      <c r="M232" s="10">
        <f t="array" ref="M232">VLOOKUP(A232,'HUMAN RESOURCES'!$A$2:$M$2692,7,0)</f>
        <v>77</v>
      </c>
      <c r="N232" s="10">
        <f t="array" ref="N232">VLOOKUP(A232,'HUMAN RESOURCES'!$A$2:$M$2692,8,0)</f>
        <v>65</v>
      </c>
      <c r="O232" s="10">
        <f t="array" ref="O232">VLOOKUP(A232,'HUMAN RESOURCES'!$A$2:$M$2692,9,0)</f>
        <v>0.14799999999999999</v>
      </c>
      <c r="P232" s="10">
        <f t="array" ref="P232">VLOOKUP(A232,'HUMAN RESOURCES'!$A$2:$M$2692,10,0)</f>
        <v>0.71199999999999997</v>
      </c>
      <c r="Q232" s="10">
        <f t="array" ref="Q232">VLOOKUP(A232,'HUMAN RESOURCES'!$A$2:$M$2692,11,0)</f>
        <v>0.13900000000000001</v>
      </c>
      <c r="R232" s="10">
        <f t="array" ref="R232">VLOOKUP(A232,'HUMAN RESOURCES'!$A$2:$M$2692,12,0)</f>
        <v>9490000</v>
      </c>
      <c r="S232" s="10">
        <f t="array" ref="S232">VLOOKUP(A232,'HUMAN RESOURCES'!$A$2:$M$2692,13,0)</f>
        <v>0.746</v>
      </c>
      <c r="T232" s="10">
        <f t="array" ref="T232">VLOOKUP(A232,TOURISM!$A$2:$F$2692,5,0)</f>
        <v>665000000</v>
      </c>
      <c r="U232" s="10">
        <f t="array" ref="U232">VLOOKUP(A232,TOURISM!$A$2:$F$2692,6,0)</f>
        <v>748000000</v>
      </c>
      <c r="V232" s="10">
        <f t="array" ref="V232">VLOOKUP(A232,BUSINESS!$A$2:$J$2692,5,0)</f>
        <v>0.80500000000000005</v>
      </c>
      <c r="W232" s="10">
        <f t="array" ref="W232">VLOOKUP(A232,BUSINESS!$A$2:$J$2692,6,0)</f>
        <v>10</v>
      </c>
      <c r="X232" s="10">
        <f t="array" ref="X232">VLOOKUP(A232,BUSINESS!$A$2:$J$2692,7,0)</f>
        <v>0</v>
      </c>
      <c r="Y232" s="10">
        <f t="array" ref="Y232">VLOOKUP(A232,BUSINESS!$A$2:$J$2692,8,0)</f>
        <v>798</v>
      </c>
      <c r="Z232" s="10">
        <f t="array" ref="Z232">VLOOKUP(A232,BUSINESS!$A$2:$J$2692,9,0)</f>
        <v>0.318</v>
      </c>
      <c r="AA232" s="10">
        <f t="array" ref="AA232">VLOOKUP(A232,BUSINESS!$A$2:$J$2692,10,0)</f>
        <v>1.089</v>
      </c>
      <c r="AB232" s="12">
        <f t="shared" si="12"/>
        <v>5185.316857323498</v>
      </c>
      <c r="AC232" s="10">
        <f t="shared" si="1"/>
        <v>6.5151738672286621E-3</v>
      </c>
      <c r="AD232" s="10">
        <f t="shared" si="2"/>
        <v>3.0159114857744996E-3</v>
      </c>
      <c r="AE232" s="10">
        <f t="shared" si="3"/>
        <v>78.819810326659635</v>
      </c>
      <c r="AF232">
        <f t="shared" si="14"/>
        <v>70.073761854583779</v>
      </c>
    </row>
    <row r="233" spans="1:32" ht="14.4">
      <c r="A233" s="7" t="str">
        <f t="shared" si="13"/>
        <v>Belarus-Europe 2011</v>
      </c>
      <c r="B233" s="7" t="s">
        <v>96</v>
      </c>
      <c r="C233" s="8" t="s">
        <v>76</v>
      </c>
      <c r="D233" s="9" t="s">
        <v>73</v>
      </c>
      <c r="E233" s="14">
        <v>5.6000000000000001E-2</v>
      </c>
      <c r="F233" s="13">
        <v>55220932614</v>
      </c>
      <c r="G233" s="14">
        <v>323</v>
      </c>
      <c r="H233" s="14">
        <v>9.1999999999999998E-2</v>
      </c>
      <c r="I233" s="10">
        <v>28621</v>
      </c>
      <c r="J233" s="11">
        <v>61829</v>
      </c>
      <c r="K233" s="10">
        <f t="array" ref="K233">VLOOKUP(A233,'HUMAN RESOURCES'!$A$2:$M$2692,5,0)</f>
        <v>1.2E-2</v>
      </c>
      <c r="L233" s="11">
        <f t="array" ref="L233">VLOOKUP(A233,'HUMAN RESOURCES'!$A$2:$M$2692,6,0)</f>
        <v>4.0000000000000001E-3</v>
      </c>
      <c r="M233" s="10">
        <f t="array" ref="M233">VLOOKUP(A233,'HUMAN RESOURCES'!$A$2:$M$2692,7,0)</f>
        <v>77</v>
      </c>
      <c r="N233" s="10">
        <f t="array" ref="N233">VLOOKUP(A233,'HUMAN RESOURCES'!$A$2:$M$2692,8,0)</f>
        <v>65</v>
      </c>
      <c r="O233" s="10">
        <f t="array" ref="O233">VLOOKUP(A233,'HUMAN RESOURCES'!$A$2:$M$2692,9,0)</f>
        <v>0.14899999999999999</v>
      </c>
      <c r="P233" s="10">
        <f t="array" ref="P233">VLOOKUP(A233,'HUMAN RESOURCES'!$A$2:$M$2692,10,0)</f>
        <v>0.71199999999999997</v>
      </c>
      <c r="Q233" s="10">
        <f t="array" ref="Q233">VLOOKUP(A233,'HUMAN RESOURCES'!$A$2:$M$2692,11,0)</f>
        <v>0.13800000000000001</v>
      </c>
      <c r="R233" s="10">
        <f t="array" ref="R233">VLOOKUP(A233,'HUMAN RESOURCES'!$A$2:$M$2692,12,0)</f>
        <v>9473000</v>
      </c>
      <c r="S233" s="10">
        <f t="array" ref="S233">VLOOKUP(A233,'HUMAN RESOURCES'!$A$2:$M$2692,13,0)</f>
        <v>0.75</v>
      </c>
      <c r="T233" s="10">
        <f t="array" ref="T233">VLOOKUP(A233,TOURISM!$A$2:$F$2692,5,0)</f>
        <v>747000000</v>
      </c>
      <c r="U233" s="10">
        <f t="array" ref="U233">VLOOKUP(A233,TOURISM!$A$2:$F$2692,6,0)</f>
        <v>729000000</v>
      </c>
      <c r="V233" s="10">
        <f t="array" ref="V233">VLOOKUP(A233,BUSINESS!$A$2:$J$2692,5,0)</f>
        <v>0.623</v>
      </c>
      <c r="W233" s="10">
        <f t="array" ref="W233">VLOOKUP(A233,BUSINESS!$A$2:$J$2692,6,0)</f>
        <v>10</v>
      </c>
      <c r="X233" s="10">
        <f t="array" ref="X233">VLOOKUP(A233,BUSINESS!$A$2:$J$2692,7,0)</f>
        <v>0</v>
      </c>
      <c r="Y233" s="10">
        <f t="array" ref="Y233">VLOOKUP(A233,BUSINESS!$A$2:$J$2692,8,0)</f>
        <v>654</v>
      </c>
      <c r="Z233" s="10">
        <f t="array" ref="Z233">VLOOKUP(A233,BUSINESS!$A$2:$J$2692,9,0)</f>
        <v>0.39600000000000002</v>
      </c>
      <c r="AA233" s="10">
        <f t="array" ref="AA233">VLOOKUP(A233,BUSINESS!$A$2:$J$2692,10,0)</f>
        <v>1.1319999999999999</v>
      </c>
      <c r="AB233" s="12">
        <f t="shared" si="12"/>
        <v>5829.2972251662623</v>
      </c>
      <c r="AC233" s="10">
        <f t="shared" si="1"/>
        <v>6.5268658291987754E-3</v>
      </c>
      <c r="AD233" s="10">
        <f t="shared" si="2"/>
        <v>3.0213237622717195E-3</v>
      </c>
      <c r="AE233" s="10">
        <f t="shared" si="3"/>
        <v>76.955557901403992</v>
      </c>
      <c r="AF233">
        <f t="shared" si="14"/>
        <v>78.855695133537424</v>
      </c>
    </row>
    <row r="234" spans="1:32" ht="14.4">
      <c r="A234" s="7" t="str">
        <f t="shared" si="13"/>
        <v>Belarus-Europe 2012</v>
      </c>
      <c r="B234" s="7" t="s">
        <v>96</v>
      </c>
      <c r="C234" s="8" t="s">
        <v>76</v>
      </c>
      <c r="D234" s="9" t="s">
        <v>74</v>
      </c>
      <c r="E234" s="14">
        <v>4.9000000000000002E-2</v>
      </c>
      <c r="F234" s="13">
        <v>59734593905</v>
      </c>
      <c r="G234" s="14">
        <v>311</v>
      </c>
      <c r="H234" s="14">
        <v>0.13600000000000001</v>
      </c>
      <c r="I234" s="10">
        <f t="array" ref="I234">VLOOKUP(A234,ENERGY!$A$2:$F$2691,5,0)</f>
        <v>26888</v>
      </c>
      <c r="J234" s="11">
        <f t="array" ref="J234">VLOOKUP(A234,ENERGY!$A$2:$F$2691,6,0)</f>
        <v>58038</v>
      </c>
      <c r="K234" s="10">
        <f t="array" ref="K234">VLOOKUP(A234,'HUMAN RESOURCES'!$A$2:$M$2692,5,0)</f>
        <v>1.2E-2</v>
      </c>
      <c r="L234" s="11">
        <f t="array" ref="L234">VLOOKUP(A234,'HUMAN RESOURCES'!$A$2:$M$2692,6,0)</f>
        <v>4.0000000000000001E-3</v>
      </c>
      <c r="M234" s="10">
        <f t="array" ref="M234">VLOOKUP(A234,'HUMAN RESOURCES'!$A$2:$M$2692,7,0)</f>
        <v>78</v>
      </c>
      <c r="N234" s="10">
        <f t="array" ref="N234">VLOOKUP(A234,'HUMAN RESOURCES'!$A$2:$M$2692,8,0)</f>
        <v>67</v>
      </c>
      <c r="O234" s="10">
        <f t="array" ref="O234">VLOOKUP(A234,'HUMAN RESOURCES'!$A$2:$M$2692,9,0)</f>
        <v>0.151</v>
      </c>
      <c r="P234" s="10">
        <f t="array" ref="P234">VLOOKUP(A234,'HUMAN RESOURCES'!$A$2:$M$2692,10,0)</f>
        <v>0.71099999999999997</v>
      </c>
      <c r="Q234" s="10">
        <f t="array" ref="Q234">VLOOKUP(A234,'HUMAN RESOURCES'!$A$2:$M$2692,11,0)</f>
        <v>0.13800000000000001</v>
      </c>
      <c r="R234" s="10">
        <f t="array" ref="R234">VLOOKUP(A234,'HUMAN RESOURCES'!$A$2:$M$2692,12,0)</f>
        <v>9464000</v>
      </c>
      <c r="S234" s="10">
        <f t="array" ref="S234">VLOOKUP(A234,'HUMAN RESOURCES'!$A$2:$M$2692,13,0)</f>
        <v>0.755</v>
      </c>
      <c r="T234" s="10">
        <f t="array" ref="T234">VLOOKUP(A234,TOURISM!$A$2:$F$2692,5,0)</f>
        <v>986000000</v>
      </c>
      <c r="U234" s="10">
        <f t="array" ref="U234">VLOOKUP(A234,TOURISM!$A$2:$F$2692,6,0)</f>
        <v>781000000</v>
      </c>
      <c r="V234" s="10">
        <f t="array" ref="V234">VLOOKUP(A234,BUSINESS!$A$2:$J$2692,5,0)</f>
        <v>0.60499999999999998</v>
      </c>
      <c r="W234" s="10">
        <f t="array" ref="W234">VLOOKUP(A234,BUSINESS!$A$2:$J$2692,6,0)</f>
        <v>10</v>
      </c>
      <c r="X234" s="10">
        <f t="array" ref="X234">VLOOKUP(A234,BUSINESS!$A$2:$J$2692,7,0)</f>
        <v>64</v>
      </c>
      <c r="Y234" s="10">
        <f t="array" ref="Y234">VLOOKUP(A234,BUSINESS!$A$2:$J$2692,8,0)</f>
        <v>338</v>
      </c>
      <c r="Z234" s="10">
        <f t="array" ref="Z234">VLOOKUP(A234,BUSINESS!$A$2:$J$2692,9,0)</f>
        <v>0.46899999999999997</v>
      </c>
      <c r="AA234" s="10">
        <f t="array" ref="AA234">VLOOKUP(A234,BUSINESS!$A$2:$J$2692,10,0)</f>
        <v>1.135</v>
      </c>
      <c r="AB234" s="12">
        <f t="shared" si="12"/>
        <v>6311.7702773668643</v>
      </c>
      <c r="AC234" s="10">
        <f t="shared" si="1"/>
        <v>6.1325021132713443E-3</v>
      </c>
      <c r="AD234" s="10">
        <f t="shared" si="2"/>
        <v>2.8410819949281486E-3</v>
      </c>
      <c r="AE234" s="10">
        <f t="shared" si="3"/>
        <v>82.523245984784452</v>
      </c>
      <c r="AF234">
        <f t="shared" si="14"/>
        <v>104.18427726120034</v>
      </c>
    </row>
    <row r="235" spans="1:32" ht="14.4">
      <c r="A235" s="7" t="str">
        <f t="shared" si="13"/>
        <v>Belarus-Europe 2000</v>
      </c>
      <c r="B235" s="7" t="s">
        <v>96</v>
      </c>
      <c r="C235" s="8" t="s">
        <v>76</v>
      </c>
      <c r="D235" s="9" t="s">
        <v>62</v>
      </c>
      <c r="E235" s="14">
        <v>0.05</v>
      </c>
      <c r="F235" s="13">
        <v>63615445567</v>
      </c>
      <c r="G235" s="14">
        <v>339</v>
      </c>
      <c r="H235" s="14">
        <v>0.19500000000000001</v>
      </c>
      <c r="I235" s="10">
        <f t="array" ref="I235">VLOOKUP(A235,ENERGY!$A$2:$F$2691,5,0)</f>
        <v>0</v>
      </c>
      <c r="J235" s="11">
        <f t="array" ref="J235">VLOOKUP(A235,ENERGY!$A$2:$F$2691,6,0)</f>
        <v>0</v>
      </c>
      <c r="K235" s="10">
        <f t="array" ref="K235">VLOOKUP(A235,'HUMAN RESOURCES'!$A$2:$M$2692,5,0)</f>
        <v>8.9999999999999993E-3</v>
      </c>
      <c r="L235" s="11">
        <f t="array" ref="L235">VLOOKUP(A235,'HUMAN RESOURCES'!$A$2:$M$2692,6,0)</f>
        <v>1.0999999999999999E-2</v>
      </c>
      <c r="M235" s="10">
        <f t="array" ref="M235">VLOOKUP(A235,'HUMAN RESOURCES'!$A$2:$M$2692,7,0)</f>
        <v>75</v>
      </c>
      <c r="N235" s="10">
        <f t="array" ref="N235">VLOOKUP(A235,'HUMAN RESOURCES'!$A$2:$M$2692,8,0)</f>
        <v>63</v>
      </c>
      <c r="O235" s="10">
        <f t="array" ref="O235">VLOOKUP(A235,'HUMAN RESOURCES'!$A$2:$M$2692,9,0)</f>
        <v>0.186</v>
      </c>
      <c r="P235" s="10">
        <f t="array" ref="P235">VLOOKUP(A235,'HUMAN RESOURCES'!$A$2:$M$2692,10,0)</f>
        <v>0.67900000000000005</v>
      </c>
      <c r="Q235" s="10">
        <f t="array" ref="Q235">VLOOKUP(A235,'HUMAN RESOURCES'!$A$2:$M$2692,11,0)</f>
        <v>0.13400000000000001</v>
      </c>
      <c r="R235" s="10">
        <f t="array" ref="R235">VLOOKUP(A235,'HUMAN RESOURCES'!$A$2:$M$2692,12,0)</f>
        <v>10005000</v>
      </c>
      <c r="S235" s="10">
        <f t="array" ref="S235">VLOOKUP(A235,'HUMAN RESOURCES'!$A$2:$M$2692,13,0)</f>
        <v>0.7</v>
      </c>
      <c r="T235" s="10">
        <f t="array" ref="T235">VLOOKUP(A235,TOURISM!$A$2:$F$2692,5,0)</f>
        <v>188000000</v>
      </c>
      <c r="U235" s="10">
        <f t="array" ref="U235">VLOOKUP(A235,TOURISM!$A$2:$F$2692,6,0)</f>
        <v>247000000</v>
      </c>
      <c r="V235" s="10">
        <f t="array" ref="V235">VLOOKUP(A235,BUSINESS!$A$2:$J$2692,5,0)</f>
        <v>0</v>
      </c>
      <c r="W235" s="10">
        <f t="array" ref="W235">VLOOKUP(A235,BUSINESS!$A$2:$J$2692,6,0)</f>
        <v>0</v>
      </c>
      <c r="X235" s="10">
        <f t="array" ref="X235">VLOOKUP(A235,BUSINESS!$A$2:$J$2692,7,0)</f>
        <v>0</v>
      </c>
      <c r="Y235" s="10">
        <f t="array" ref="Y235">VLOOKUP(A235,BUSINESS!$A$2:$J$2692,8,0)</f>
        <v>0</v>
      </c>
      <c r="Z235" s="10">
        <f t="array" ref="Z235">VLOOKUP(A235,BUSINESS!$A$2:$J$2692,9,0)</f>
        <v>1.9E-2</v>
      </c>
      <c r="AA235" s="10">
        <f t="array" ref="AA235">VLOOKUP(A235,BUSINESS!$A$2:$J$2692,10,0)</f>
        <v>5.0000000000000001E-3</v>
      </c>
      <c r="AB235" s="12">
        <f t="shared" si="12"/>
        <v>6358.3653740129939</v>
      </c>
      <c r="AC235" s="10">
        <f t="shared" si="1"/>
        <v>0</v>
      </c>
      <c r="AD235" s="10">
        <f t="shared" si="2"/>
        <v>0</v>
      </c>
      <c r="AE235" s="10">
        <f t="shared" si="3"/>
        <v>24.687656171914043</v>
      </c>
      <c r="AF235">
        <f t="shared" si="14"/>
        <v>18.790604697651176</v>
      </c>
    </row>
    <row r="236" spans="1:32" ht="14.4">
      <c r="A236" s="7" t="str">
        <f t="shared" si="13"/>
        <v>Belgium-Europe 2001</v>
      </c>
      <c r="B236" s="7" t="s">
        <v>97</v>
      </c>
      <c r="C236" s="8" t="s">
        <v>76</v>
      </c>
      <c r="D236" s="9" t="s">
        <v>63</v>
      </c>
      <c r="E236" s="14">
        <v>8.1000000000000003E-2</v>
      </c>
      <c r="F236" s="13">
        <v>233000000000</v>
      </c>
      <c r="G236" s="14">
        <v>1845</v>
      </c>
      <c r="H236" s="14">
        <v>0.08</v>
      </c>
      <c r="I236" s="10">
        <f t="array" ref="I236">VLOOKUP(A236,ENERGY!$A$2:$F$2691,5,0)</f>
        <v>59094</v>
      </c>
      <c r="J236" s="11">
        <f t="array" ref="J236">VLOOKUP(A236,ENERGY!$A$2:$F$2691,6,0)</f>
        <v>0</v>
      </c>
      <c r="K236" s="10">
        <f t="array" ref="K236">VLOOKUP(A236,'HUMAN RESOURCES'!$A$2:$M$2692,5,0)</f>
        <v>1.0999999999999999E-2</v>
      </c>
      <c r="L236" s="11">
        <f t="array" ref="L236">VLOOKUP(A236,'HUMAN RESOURCES'!$A$2:$M$2692,6,0)</f>
        <v>5.0000000000000001E-3</v>
      </c>
      <c r="M236" s="10">
        <f t="array" ref="M236">VLOOKUP(A236,'HUMAN RESOURCES'!$A$2:$M$2692,7,0)</f>
        <v>81</v>
      </c>
      <c r="N236" s="10">
        <f t="array" ref="N236">VLOOKUP(A236,'HUMAN RESOURCES'!$A$2:$M$2692,8,0)</f>
        <v>75</v>
      </c>
      <c r="O236" s="10">
        <f t="array" ref="O236">VLOOKUP(A236,'HUMAN RESOURCES'!$A$2:$M$2692,9,0)</f>
        <v>0.17499999999999999</v>
      </c>
      <c r="P236" s="10">
        <f t="array" ref="P236">VLOOKUP(A236,'HUMAN RESOURCES'!$A$2:$M$2692,10,0)</f>
        <v>0.65500000000000003</v>
      </c>
      <c r="Q236" s="10">
        <f t="array" ref="Q236">VLOOKUP(A236,'HUMAN RESOURCES'!$A$2:$M$2692,11,0)</f>
        <v>0.17</v>
      </c>
      <c r="R236" s="10">
        <f t="array" ref="R236">VLOOKUP(A236,'HUMAN RESOURCES'!$A$2:$M$2692,12,0)</f>
        <v>10286570</v>
      </c>
      <c r="S236" s="10">
        <f t="array" ref="S236">VLOOKUP(A236,'HUMAN RESOURCES'!$A$2:$M$2692,13,0)</f>
        <v>0.97199999999999998</v>
      </c>
      <c r="T236" s="10">
        <f t="array" ref="T236">VLOOKUP(A236,TOURISM!$A$2:$F$2692,5,0)</f>
        <v>8304000000</v>
      </c>
      <c r="U236" s="10">
        <f t="array" ref="U236">VLOOKUP(A236,TOURISM!$A$2:$F$2692,6,0)</f>
        <v>10878000000</v>
      </c>
      <c r="V236" s="10">
        <f t="array" ref="V236">VLOOKUP(A236,BUSINESS!$A$2:$J$2692,5,0)</f>
        <v>0</v>
      </c>
      <c r="W236" s="10">
        <f t="array" ref="W236">VLOOKUP(A236,BUSINESS!$A$2:$J$2692,6,0)</f>
        <v>0</v>
      </c>
      <c r="X236" s="10">
        <f t="array" ref="X236">VLOOKUP(A236,BUSINESS!$A$2:$J$2692,7,0)</f>
        <v>0</v>
      </c>
      <c r="Y236" s="10">
        <f t="array" ref="Y236">VLOOKUP(A236,BUSINESS!$A$2:$J$2692,8,0)</f>
        <v>0</v>
      </c>
      <c r="Z236" s="10">
        <f t="array" ref="Z236">VLOOKUP(A236,BUSINESS!$A$2:$J$2692,9,0)</f>
        <v>0.313</v>
      </c>
      <c r="AA236" s="10">
        <f t="array" ref="AA236">VLOOKUP(A236,BUSINESS!$A$2:$J$2692,10,0)</f>
        <v>0.747</v>
      </c>
      <c r="AB236" s="12">
        <f t="shared" si="12"/>
        <v>22650.893349289414</v>
      </c>
      <c r="AC236" s="10">
        <f t="shared" si="1"/>
        <v>0</v>
      </c>
      <c r="AD236" s="10">
        <f t="shared" si="2"/>
        <v>5.7447720668794356E-3</v>
      </c>
      <c r="AE236" s="10">
        <f t="shared" si="3"/>
        <v>1057.495355594722</v>
      </c>
      <c r="AF236">
        <f t="shared" si="14"/>
        <v>807.26617327252916</v>
      </c>
    </row>
    <row r="237" spans="1:32" ht="14.4">
      <c r="A237" s="7" t="str">
        <f t="shared" si="13"/>
        <v>Belgium-Europe 2002</v>
      </c>
      <c r="B237" s="7" t="s">
        <v>97</v>
      </c>
      <c r="C237" s="8" t="s">
        <v>76</v>
      </c>
      <c r="D237" s="9" t="s">
        <v>64</v>
      </c>
      <c r="E237" s="14">
        <v>8.3000000000000004E-2</v>
      </c>
      <c r="F237" s="13">
        <v>232000000000</v>
      </c>
      <c r="G237" s="14">
        <v>1878</v>
      </c>
      <c r="H237" s="14">
        <v>8.5000000000000006E-2</v>
      </c>
      <c r="I237" s="10">
        <f t="array" ref="I237">VLOOKUP(A237,ENERGY!$A$2:$F$2691,5,0)</f>
        <v>60892</v>
      </c>
      <c r="J237" s="11">
        <f t="array" ref="J237">VLOOKUP(A237,ENERGY!$A$2:$F$2691,6,0)</f>
        <v>108947</v>
      </c>
      <c r="K237" s="10">
        <f t="array" ref="K237">VLOOKUP(A237,'HUMAN RESOURCES'!$A$2:$M$2692,5,0)</f>
        <v>1.0999999999999999E-2</v>
      </c>
      <c r="L237" s="11">
        <f t="array" ref="L237">VLOOKUP(A237,'HUMAN RESOURCES'!$A$2:$M$2692,6,0)</f>
        <v>4.0000000000000001E-3</v>
      </c>
      <c r="M237" s="10">
        <f t="array" ref="M237">VLOOKUP(A237,'HUMAN RESOURCES'!$A$2:$M$2692,7,0)</f>
        <v>81</v>
      </c>
      <c r="N237" s="10">
        <f t="array" ref="N237">VLOOKUP(A237,'HUMAN RESOURCES'!$A$2:$M$2692,8,0)</f>
        <v>75</v>
      </c>
      <c r="O237" s="10">
        <f t="array" ref="O237">VLOOKUP(A237,'HUMAN RESOURCES'!$A$2:$M$2692,9,0)</f>
        <v>0.17399999999999999</v>
      </c>
      <c r="P237" s="10">
        <f t="array" ref="P237">VLOOKUP(A237,'HUMAN RESOURCES'!$A$2:$M$2692,10,0)</f>
        <v>0.65500000000000003</v>
      </c>
      <c r="Q237" s="10">
        <f t="array" ref="Q237">VLOOKUP(A237,'HUMAN RESOURCES'!$A$2:$M$2692,11,0)</f>
        <v>0.17100000000000001</v>
      </c>
      <c r="R237" s="10">
        <f t="array" ref="R237">VLOOKUP(A237,'HUMAN RESOURCES'!$A$2:$M$2692,12,0)</f>
        <v>10332785</v>
      </c>
      <c r="S237" s="10">
        <f t="array" ref="S237">VLOOKUP(A237,'HUMAN RESOURCES'!$A$2:$M$2692,13,0)</f>
        <v>0.97199999999999998</v>
      </c>
      <c r="T237" s="10">
        <f t="array" ref="T237">VLOOKUP(A237,TOURISM!$A$2:$F$2692,5,0)</f>
        <v>7598000000</v>
      </c>
      <c r="U237" s="10">
        <f t="array" ref="U237">VLOOKUP(A237,TOURISM!$A$2:$F$2692,6,0)</f>
        <v>11270000000</v>
      </c>
      <c r="V237" s="10">
        <f t="array" ref="V237">VLOOKUP(A237,BUSINESS!$A$2:$J$2692,5,0)</f>
        <v>0</v>
      </c>
      <c r="W237" s="10">
        <f t="array" ref="W237">VLOOKUP(A237,BUSINESS!$A$2:$J$2692,6,0)</f>
        <v>0</v>
      </c>
      <c r="X237" s="10">
        <f t="array" ref="X237">VLOOKUP(A237,BUSINESS!$A$2:$J$2692,7,0)</f>
        <v>0</v>
      </c>
      <c r="Y237" s="10">
        <f t="array" ref="Y237">VLOOKUP(A237,BUSINESS!$A$2:$J$2692,8,0)</f>
        <v>0</v>
      </c>
      <c r="Z237" s="10">
        <f t="array" ref="Z237">VLOOKUP(A237,BUSINESS!$A$2:$J$2692,9,0)</f>
        <v>0.46300000000000002</v>
      </c>
      <c r="AA237" s="10">
        <f t="array" ref="AA237">VLOOKUP(A237,BUSINESS!$A$2:$J$2692,10,0)</f>
        <v>0.78400000000000003</v>
      </c>
      <c r="AB237" s="12">
        <f t="shared" si="12"/>
        <v>22452.804350424401</v>
      </c>
      <c r="AC237" s="10">
        <f t="shared" si="1"/>
        <v>1.054381756709348E-2</v>
      </c>
      <c r="AD237" s="10">
        <f t="shared" si="2"/>
        <v>5.893086907353632E-3</v>
      </c>
      <c r="AE237" s="10">
        <f t="shared" si="3"/>
        <v>1090.7030389193233</v>
      </c>
      <c r="AF237">
        <f t="shared" si="14"/>
        <v>735.32934247639912</v>
      </c>
    </row>
    <row r="238" spans="1:32" ht="14.4">
      <c r="A238" s="7" t="str">
        <f t="shared" si="13"/>
        <v>Belgium-Europe 2003</v>
      </c>
      <c r="B238" s="7" t="s">
        <v>97</v>
      </c>
      <c r="C238" s="8" t="s">
        <v>76</v>
      </c>
      <c r="D238" s="9" t="s">
        <v>65</v>
      </c>
      <c r="E238" s="14">
        <v>8.5000000000000006E-2</v>
      </c>
      <c r="F238" s="13">
        <v>253000000000</v>
      </c>
      <c r="G238" s="14">
        <v>2075</v>
      </c>
      <c r="H238" s="14">
        <v>7.6999999999999999E-2</v>
      </c>
      <c r="I238" s="10">
        <f t="array" ref="I238">VLOOKUP(A238,ENERGY!$A$2:$F$2691,5,0)</f>
        <v>57096</v>
      </c>
      <c r="J238" s="11">
        <f t="array" ref="J238">VLOOKUP(A238,ENERGY!$A$2:$F$2691,6,0)</f>
        <v>104194</v>
      </c>
      <c r="K238" s="10">
        <f t="array" ref="K238">VLOOKUP(A238,'HUMAN RESOURCES'!$A$2:$M$2692,5,0)</f>
        <v>1.0999999999999999E-2</v>
      </c>
      <c r="L238" s="11">
        <f t="array" ref="L238">VLOOKUP(A238,'HUMAN RESOURCES'!$A$2:$M$2692,6,0)</f>
        <v>4.0000000000000001E-3</v>
      </c>
      <c r="M238" s="10">
        <f t="array" ref="M238">VLOOKUP(A238,'HUMAN RESOURCES'!$A$2:$M$2692,7,0)</f>
        <v>81</v>
      </c>
      <c r="N238" s="10">
        <f t="array" ref="N238">VLOOKUP(A238,'HUMAN RESOURCES'!$A$2:$M$2692,8,0)</f>
        <v>75</v>
      </c>
      <c r="O238" s="10">
        <f t="array" ref="O238">VLOOKUP(A238,'HUMAN RESOURCES'!$A$2:$M$2692,9,0)</f>
        <v>0.17299999999999999</v>
      </c>
      <c r="P238" s="10">
        <f t="array" ref="P238">VLOOKUP(A238,'HUMAN RESOURCES'!$A$2:$M$2692,10,0)</f>
        <v>0.65500000000000003</v>
      </c>
      <c r="Q238" s="10">
        <f t="array" ref="Q238">VLOOKUP(A238,'HUMAN RESOURCES'!$A$2:$M$2692,11,0)</f>
        <v>0.17199999999999999</v>
      </c>
      <c r="R238" s="10">
        <f t="array" ref="R238">VLOOKUP(A238,'HUMAN RESOURCES'!$A$2:$M$2692,12,0)</f>
        <v>10376133</v>
      </c>
      <c r="S238" s="10">
        <f t="array" ref="S238">VLOOKUP(A238,'HUMAN RESOURCES'!$A$2:$M$2692,13,0)</f>
        <v>0.97299999999999998</v>
      </c>
      <c r="T238" s="10">
        <f t="array" ref="T238">VLOOKUP(A238,TOURISM!$A$2:$F$2692,5,0)</f>
        <v>8848000000</v>
      </c>
      <c r="U238" s="10">
        <f t="array" ref="U238">VLOOKUP(A238,TOURISM!$A$2:$F$2692,6,0)</f>
        <v>13402000000</v>
      </c>
      <c r="V238" s="10">
        <f t="array" ref="V238">VLOOKUP(A238,BUSINESS!$A$2:$J$2692,5,0)</f>
        <v>0</v>
      </c>
      <c r="W238" s="10">
        <f t="array" ref="W238">VLOOKUP(A238,BUSINESS!$A$2:$J$2692,6,0)</f>
        <v>56</v>
      </c>
      <c r="X238" s="10">
        <f t="array" ref="X238">VLOOKUP(A238,BUSINESS!$A$2:$J$2692,7,0)</f>
        <v>0</v>
      </c>
      <c r="Y238" s="10">
        <f t="array" ref="Y238">VLOOKUP(A238,BUSINESS!$A$2:$J$2692,8,0)</f>
        <v>0</v>
      </c>
      <c r="Z238" s="10">
        <f t="array" ref="Z238">VLOOKUP(A238,BUSINESS!$A$2:$J$2692,9,0)</f>
        <v>0.5</v>
      </c>
      <c r="AA238" s="10">
        <f t="array" ref="AA238">VLOOKUP(A238,BUSINESS!$A$2:$J$2692,10,0)</f>
        <v>0.82899999999999996</v>
      </c>
      <c r="AB238" s="12">
        <f t="shared" si="12"/>
        <v>24382.879440731918</v>
      </c>
      <c r="AC238" s="10">
        <f t="shared" si="1"/>
        <v>1.0041698578844354E-2</v>
      </c>
      <c r="AD238" s="10">
        <f t="shared" si="2"/>
        <v>5.5026280021661248E-3</v>
      </c>
      <c r="AE238" s="10">
        <f t="shared" si="3"/>
        <v>1291.6179852359255</v>
      </c>
      <c r="AF238">
        <f t="shared" si="14"/>
        <v>852.72615530275107</v>
      </c>
    </row>
    <row r="239" spans="1:32" ht="14.4">
      <c r="A239" s="7" t="str">
        <f t="shared" si="13"/>
        <v>Belgium-Europe 2004</v>
      </c>
      <c r="B239" s="7" t="s">
        <v>97</v>
      </c>
      <c r="C239" s="8" t="s">
        <v>76</v>
      </c>
      <c r="D239" s="9" t="s">
        <v>66</v>
      </c>
      <c r="E239" s="14">
        <v>0.1</v>
      </c>
      <c r="F239" s="13">
        <v>312000000000</v>
      </c>
      <c r="G239" s="14">
        <v>3000</v>
      </c>
      <c r="H239" s="14">
        <v>6.9000000000000006E-2</v>
      </c>
      <c r="I239" s="10">
        <f t="array" ref="I239">VLOOKUP(A239,ENERGY!$A$2:$F$2691,5,0)</f>
        <v>58600</v>
      </c>
      <c r="J239" s="11">
        <f t="array" ref="J239">VLOOKUP(A239,ENERGY!$A$2:$F$2691,6,0)</f>
        <v>103882</v>
      </c>
      <c r="K239" s="10">
        <f t="array" ref="K239">VLOOKUP(A239,'HUMAN RESOURCES'!$A$2:$M$2692,5,0)</f>
        <v>1.0999999999999999E-2</v>
      </c>
      <c r="L239" s="11">
        <f t="array" ref="L239">VLOOKUP(A239,'HUMAN RESOURCES'!$A$2:$M$2692,6,0)</f>
        <v>4.0000000000000001E-3</v>
      </c>
      <c r="M239" s="10">
        <f t="array" ref="M239">VLOOKUP(A239,'HUMAN RESOURCES'!$A$2:$M$2692,7,0)</f>
        <v>82</v>
      </c>
      <c r="N239" s="10">
        <f t="array" ref="N239">VLOOKUP(A239,'HUMAN RESOURCES'!$A$2:$M$2692,8,0)</f>
        <v>76</v>
      </c>
      <c r="O239" s="10">
        <f t="array" ref="O239">VLOOKUP(A239,'HUMAN RESOURCES'!$A$2:$M$2692,9,0)</f>
        <v>0.17199999999999999</v>
      </c>
      <c r="P239" s="10">
        <f t="array" ref="P239">VLOOKUP(A239,'HUMAN RESOURCES'!$A$2:$M$2692,10,0)</f>
        <v>0.65600000000000003</v>
      </c>
      <c r="Q239" s="10">
        <f t="array" ref="Q239">VLOOKUP(A239,'HUMAN RESOURCES'!$A$2:$M$2692,11,0)</f>
        <v>0.17299999999999999</v>
      </c>
      <c r="R239" s="10">
        <f t="array" ref="R239">VLOOKUP(A239,'HUMAN RESOURCES'!$A$2:$M$2692,12,0)</f>
        <v>10421137</v>
      </c>
      <c r="S239" s="10">
        <f t="array" ref="S239">VLOOKUP(A239,'HUMAN RESOURCES'!$A$2:$M$2692,13,0)</f>
        <v>0.97299999999999998</v>
      </c>
      <c r="T239" s="10">
        <f t="array" ref="T239">VLOOKUP(A239,TOURISM!$A$2:$F$2692,5,0)</f>
        <v>10089000000</v>
      </c>
      <c r="U239" s="10">
        <f t="array" ref="U239">VLOOKUP(A239,TOURISM!$A$2:$F$2692,6,0)</f>
        <v>15456000000</v>
      </c>
      <c r="V239" s="10">
        <f t="array" ref="V239">VLOOKUP(A239,BUSINESS!$A$2:$J$2692,5,0)</f>
        <v>0</v>
      </c>
      <c r="W239" s="10">
        <f t="array" ref="W239">VLOOKUP(A239,BUSINESS!$A$2:$J$2692,6,0)</f>
        <v>34</v>
      </c>
      <c r="X239" s="10">
        <f t="array" ref="X239">VLOOKUP(A239,BUSINESS!$A$2:$J$2692,7,0)</f>
        <v>0</v>
      </c>
      <c r="Y239" s="10">
        <f t="array" ref="Y239">VLOOKUP(A239,BUSINESS!$A$2:$J$2692,8,0)</f>
        <v>0</v>
      </c>
      <c r="Z239" s="10">
        <f t="array" ref="Z239">VLOOKUP(A239,BUSINESS!$A$2:$J$2692,9,0)</f>
        <v>0.53900000000000003</v>
      </c>
      <c r="AA239" s="10">
        <f t="array" ref="AA239">VLOOKUP(A239,BUSINESS!$A$2:$J$2692,10,0)</f>
        <v>0.875</v>
      </c>
      <c r="AB239" s="12">
        <f t="shared" si="12"/>
        <v>29939.151553232627</v>
      </c>
      <c r="AC239" s="10">
        <f t="shared" si="1"/>
        <v>9.9683940437593332E-3</v>
      </c>
      <c r="AD239" s="10">
        <f t="shared" si="2"/>
        <v>5.6231867981392045E-3</v>
      </c>
      <c r="AE239" s="10">
        <f t="shared" si="3"/>
        <v>1483.1395077139855</v>
      </c>
      <c r="AF239">
        <f t="shared" si="14"/>
        <v>968.12852570693576</v>
      </c>
    </row>
    <row r="240" spans="1:32" ht="14.4">
      <c r="A240" s="7" t="str">
        <f t="shared" si="13"/>
        <v>Belgium-Europe 2005</v>
      </c>
      <c r="B240" s="7" t="s">
        <v>97</v>
      </c>
      <c r="C240" s="8" t="s">
        <v>76</v>
      </c>
      <c r="D240" s="9" t="s">
        <v>67</v>
      </c>
      <c r="E240" s="14">
        <v>0.1</v>
      </c>
      <c r="F240" s="13">
        <v>362000000000</v>
      </c>
      <c r="G240" s="14">
        <v>3482</v>
      </c>
      <c r="H240" s="14">
        <v>6.7000000000000004E-2</v>
      </c>
      <c r="I240" s="10">
        <f t="array" ref="I240">VLOOKUP(A240,ENERGY!$A$2:$F$2691,5,0)</f>
        <v>56375</v>
      </c>
      <c r="J240" s="11">
        <f t="array" ref="J240">VLOOKUP(A240,ENERGY!$A$2:$F$2691,6,0)</f>
        <v>107531</v>
      </c>
      <c r="K240" s="10">
        <f t="array" ref="K240">VLOOKUP(A240,'HUMAN RESOURCES'!$A$2:$M$2692,5,0)</f>
        <v>1.0999999999999999E-2</v>
      </c>
      <c r="L240" s="11">
        <f t="array" ref="L240">VLOOKUP(A240,'HUMAN RESOURCES'!$A$2:$M$2692,6,0)</f>
        <v>4.0000000000000001E-3</v>
      </c>
      <c r="M240" s="10">
        <f t="array" ref="M240">VLOOKUP(A240,'HUMAN RESOURCES'!$A$2:$M$2692,7,0)</f>
        <v>82</v>
      </c>
      <c r="N240" s="10">
        <f t="array" ref="N240">VLOOKUP(A240,'HUMAN RESOURCES'!$A$2:$M$2692,8,0)</f>
        <v>76</v>
      </c>
      <c r="O240" s="10">
        <f t="array" ref="O240">VLOOKUP(A240,'HUMAN RESOURCES'!$A$2:$M$2692,9,0)</f>
        <v>0.17100000000000001</v>
      </c>
      <c r="P240" s="10">
        <f t="array" ref="P240">VLOOKUP(A240,'HUMAN RESOURCES'!$A$2:$M$2692,10,0)</f>
        <v>0.65700000000000003</v>
      </c>
      <c r="Q240" s="10">
        <f t="array" ref="Q240">VLOOKUP(A240,'HUMAN RESOURCES'!$A$2:$M$2692,11,0)</f>
        <v>0.17299999999999999</v>
      </c>
      <c r="R240" s="10">
        <f t="array" ref="R240">VLOOKUP(A240,'HUMAN RESOURCES'!$A$2:$M$2692,12,0)</f>
        <v>10478617</v>
      </c>
      <c r="S240" s="10">
        <f t="array" ref="S240">VLOOKUP(A240,'HUMAN RESOURCES'!$A$2:$M$2692,13,0)</f>
        <v>0.97399999999999998</v>
      </c>
      <c r="T240" s="10">
        <f t="array" ref="T240">VLOOKUP(A240,TOURISM!$A$2:$F$2692,5,0)</f>
        <v>10881000000</v>
      </c>
      <c r="U240" s="10">
        <f t="array" ref="U240">VLOOKUP(A240,TOURISM!$A$2:$F$2692,6,0)</f>
        <v>16771000000</v>
      </c>
      <c r="V240" s="10">
        <f t="array" ref="V240">VLOOKUP(A240,BUSINESS!$A$2:$J$2692,5,0)</f>
        <v>0.59499999999999997</v>
      </c>
      <c r="W240" s="10">
        <f t="array" ref="W240">VLOOKUP(A240,BUSINESS!$A$2:$J$2692,6,0)</f>
        <v>34</v>
      </c>
      <c r="X240" s="10">
        <f t="array" ref="X240">VLOOKUP(A240,BUSINESS!$A$2:$J$2692,7,0)</f>
        <v>0</v>
      </c>
      <c r="Y240" s="10">
        <f t="array" ref="Y240">VLOOKUP(A240,BUSINESS!$A$2:$J$2692,8,0)</f>
        <v>156</v>
      </c>
      <c r="Z240" s="10">
        <f t="array" ref="Z240">VLOOKUP(A240,BUSINESS!$A$2:$J$2692,9,0)</f>
        <v>0.55800000000000005</v>
      </c>
      <c r="AA240" s="10">
        <f t="array" ref="AA240">VLOOKUP(A240,BUSINESS!$A$2:$J$2692,10,0)</f>
        <v>0.91400000000000003</v>
      </c>
      <c r="AB240" s="12">
        <f t="shared" si="12"/>
        <v>34546.543689878155</v>
      </c>
      <c r="AC240" s="10">
        <f t="shared" si="1"/>
        <v>1.0261945827393062E-2</v>
      </c>
      <c r="AD240" s="10">
        <f t="shared" si="2"/>
        <v>5.3800038688311637E-3</v>
      </c>
      <c r="AE240" s="10">
        <f t="shared" si="3"/>
        <v>1600.4974702291343</v>
      </c>
      <c r="AF240">
        <f t="shared" si="14"/>
        <v>1038.4003919601223</v>
      </c>
    </row>
    <row r="241" spans="1:32" ht="14.4">
      <c r="A241" s="7" t="str">
        <f t="shared" si="13"/>
        <v>Belgium-Europe 2006</v>
      </c>
      <c r="B241" s="7" t="s">
        <v>97</v>
      </c>
      <c r="C241" s="8" t="s">
        <v>76</v>
      </c>
      <c r="D241" s="9" t="s">
        <v>68</v>
      </c>
      <c r="E241" s="14">
        <v>0.1</v>
      </c>
      <c r="F241" s="13">
        <v>377000000000</v>
      </c>
      <c r="G241" s="14">
        <v>3606</v>
      </c>
      <c r="H241" s="14">
        <v>6.7000000000000004E-2</v>
      </c>
      <c r="I241" s="10">
        <f t="array" ref="I241">VLOOKUP(A241,ENERGY!$A$2:$F$2691,5,0)</f>
        <v>57019</v>
      </c>
      <c r="J241" s="11">
        <f t="array" ref="J241">VLOOKUP(A241,ENERGY!$A$2:$F$2691,6,0)</f>
        <v>103215</v>
      </c>
      <c r="K241" s="10">
        <f t="array" ref="K241">VLOOKUP(A241,'HUMAN RESOURCES'!$A$2:$M$2692,5,0)</f>
        <v>1.2E-2</v>
      </c>
      <c r="L241" s="11">
        <f t="array" ref="L241">VLOOKUP(A241,'HUMAN RESOURCES'!$A$2:$M$2692,6,0)</f>
        <v>4.0000000000000001E-3</v>
      </c>
      <c r="M241" s="10">
        <f t="array" ref="M241">VLOOKUP(A241,'HUMAN RESOURCES'!$A$2:$M$2692,7,0)</f>
        <v>82</v>
      </c>
      <c r="N241" s="10">
        <f t="array" ref="N241">VLOOKUP(A241,'HUMAN RESOURCES'!$A$2:$M$2692,8,0)</f>
        <v>77</v>
      </c>
      <c r="O241" s="10">
        <f t="array" ref="O241">VLOOKUP(A241,'HUMAN RESOURCES'!$A$2:$M$2692,9,0)</f>
        <v>0.17</v>
      </c>
      <c r="P241" s="10">
        <f t="array" ref="P241">VLOOKUP(A241,'HUMAN RESOURCES'!$A$2:$M$2692,10,0)</f>
        <v>0.65800000000000003</v>
      </c>
      <c r="Q241" s="10">
        <f t="array" ref="Q241">VLOOKUP(A241,'HUMAN RESOURCES'!$A$2:$M$2692,11,0)</f>
        <v>0.17199999999999999</v>
      </c>
      <c r="R241" s="10">
        <f t="array" ref="R241">VLOOKUP(A241,'HUMAN RESOURCES'!$A$2:$M$2692,12,0)</f>
        <v>10547958</v>
      </c>
      <c r="S241" s="10">
        <f t="array" ref="S241">VLOOKUP(A241,'HUMAN RESOURCES'!$A$2:$M$2692,13,0)</f>
        <v>0.97399999999999998</v>
      </c>
      <c r="T241" s="10">
        <f t="array" ref="T241">VLOOKUP(A241,TOURISM!$A$2:$F$2692,5,0)</f>
        <v>11625000000</v>
      </c>
      <c r="U241" s="10">
        <f t="array" ref="U241">VLOOKUP(A241,TOURISM!$A$2:$F$2692,6,0)</f>
        <v>17891000000</v>
      </c>
      <c r="V241" s="10">
        <f t="array" ref="V241">VLOOKUP(A241,BUSINESS!$A$2:$J$2692,5,0)</f>
        <v>0.59299999999999997</v>
      </c>
      <c r="W241" s="10">
        <f t="array" ref="W241">VLOOKUP(A241,BUSINESS!$A$2:$J$2692,6,0)</f>
        <v>27</v>
      </c>
      <c r="X241" s="10">
        <f t="array" ref="X241">VLOOKUP(A241,BUSINESS!$A$2:$J$2692,7,0)</f>
        <v>0</v>
      </c>
      <c r="Y241" s="10">
        <f t="array" ref="Y241">VLOOKUP(A241,BUSINESS!$A$2:$J$2692,8,0)</f>
        <v>156</v>
      </c>
      <c r="Z241" s="10">
        <f t="array" ref="Z241">VLOOKUP(A241,BUSINESS!$A$2:$J$2692,9,0)</f>
        <v>0.59699999999999998</v>
      </c>
      <c r="AA241" s="10">
        <f t="array" ref="AA241">VLOOKUP(A241,BUSINESS!$A$2:$J$2692,10,0)</f>
        <v>0.93</v>
      </c>
      <c r="AB241" s="12">
        <f t="shared" si="12"/>
        <v>35741.515087564818</v>
      </c>
      <c r="AC241" s="10">
        <f t="shared" si="1"/>
        <v>9.7853063123687061E-3</v>
      </c>
      <c r="AD241" s="10">
        <f t="shared" si="2"/>
        <v>5.4056908455646108E-3</v>
      </c>
      <c r="AE241" s="10">
        <f t="shared" si="3"/>
        <v>1696.1576828424991</v>
      </c>
      <c r="AF241">
        <f t="shared" si="14"/>
        <v>1102.1090527664217</v>
      </c>
    </row>
    <row r="242" spans="1:32" ht="14.4">
      <c r="A242" s="7" t="str">
        <f t="shared" si="13"/>
        <v>Belgium-Europe 2007</v>
      </c>
      <c r="B242" s="7" t="s">
        <v>97</v>
      </c>
      <c r="C242" s="8" t="s">
        <v>76</v>
      </c>
      <c r="D242" s="9" t="s">
        <v>69</v>
      </c>
      <c r="E242" s="14">
        <v>9.5000000000000001E-2</v>
      </c>
      <c r="F242" s="13">
        <v>400000000000</v>
      </c>
      <c r="G242" s="14">
        <v>3608</v>
      </c>
      <c r="H242" s="14">
        <v>7.4999999999999997E-2</v>
      </c>
      <c r="I242" s="10">
        <v>57019</v>
      </c>
      <c r="J242" s="11">
        <v>103215</v>
      </c>
      <c r="K242" s="10">
        <f t="array" ref="K242">VLOOKUP(A242,'HUMAN RESOURCES'!$A$2:$M$2692,5,0)</f>
        <v>1.2E-2</v>
      </c>
      <c r="L242" s="11">
        <f t="array" ref="L242">VLOOKUP(A242,'HUMAN RESOURCES'!$A$2:$M$2692,6,0)</f>
        <v>4.0000000000000001E-3</v>
      </c>
      <c r="M242" s="10">
        <f t="array" ref="M242">VLOOKUP(A242,'HUMAN RESOURCES'!$A$2:$M$2692,7,0)</f>
        <v>83</v>
      </c>
      <c r="N242" s="10">
        <f t="array" ref="N242">VLOOKUP(A242,'HUMAN RESOURCES'!$A$2:$M$2692,8,0)</f>
        <v>77</v>
      </c>
      <c r="O242" s="10">
        <f t="array" ref="O242">VLOOKUP(A242,'HUMAN RESOURCES'!$A$2:$M$2692,9,0)</f>
        <v>0.16900000000000001</v>
      </c>
      <c r="P242" s="10">
        <f t="array" ref="P242">VLOOKUP(A242,'HUMAN RESOURCES'!$A$2:$M$2692,10,0)</f>
        <v>0.65900000000000003</v>
      </c>
      <c r="Q242" s="10">
        <f t="array" ref="Q242">VLOOKUP(A242,'HUMAN RESOURCES'!$A$2:$M$2692,11,0)</f>
        <v>0.17199999999999999</v>
      </c>
      <c r="R242" s="10">
        <f t="array" ref="R242">VLOOKUP(A242,'HUMAN RESOURCES'!$A$2:$M$2692,12,0)</f>
        <v>10625700</v>
      </c>
      <c r="S242" s="10">
        <f t="array" ref="S242">VLOOKUP(A242,'HUMAN RESOURCES'!$A$2:$M$2692,13,0)</f>
        <v>0.97499999999999998</v>
      </c>
      <c r="T242" s="10">
        <f t="array" ref="T242">VLOOKUP(A242,TOURISM!$A$2:$F$2692,5,0)</f>
        <v>12371000000</v>
      </c>
      <c r="U242" s="10">
        <f t="array" ref="U242">VLOOKUP(A242,TOURISM!$A$2:$F$2692,6,0)</f>
        <v>19215000000</v>
      </c>
      <c r="V242" s="10">
        <f t="array" ref="V242">VLOOKUP(A242,BUSINESS!$A$2:$J$2692,5,0)</f>
        <v>0.57299999999999995</v>
      </c>
      <c r="W242" s="10">
        <f t="array" ref="W242">VLOOKUP(A242,BUSINESS!$A$2:$J$2692,6,0)</f>
        <v>4</v>
      </c>
      <c r="X242" s="10">
        <f t="array" ref="X242">VLOOKUP(A242,BUSINESS!$A$2:$J$2692,7,0)</f>
        <v>0</v>
      </c>
      <c r="Y242" s="10">
        <f t="array" ref="Y242">VLOOKUP(A242,BUSINESS!$A$2:$J$2692,8,0)</f>
        <v>156</v>
      </c>
      <c r="Z242" s="10">
        <f t="array" ref="Z242">VLOOKUP(A242,BUSINESS!$A$2:$J$2692,9,0)</f>
        <v>0.64400000000000002</v>
      </c>
      <c r="AA242" s="10">
        <f t="array" ref="AA242">VLOOKUP(A242,BUSINESS!$A$2:$J$2692,10,0)</f>
        <v>1.006</v>
      </c>
      <c r="AB242" s="12">
        <f t="shared" si="12"/>
        <v>37644.578710108508</v>
      </c>
      <c r="AC242" s="10">
        <f t="shared" si="1"/>
        <v>9.7137129789096246E-3</v>
      </c>
      <c r="AD242" s="10">
        <f t="shared" si="2"/>
        <v>5.3661405836791928E-3</v>
      </c>
      <c r="AE242" s="10">
        <f t="shared" si="3"/>
        <v>1808.3514497868375</v>
      </c>
      <c r="AF242">
        <f t="shared" si="14"/>
        <v>1164.2527080568809</v>
      </c>
    </row>
    <row r="243" spans="1:32" ht="14.4">
      <c r="A243" s="7" t="str">
        <f t="shared" si="13"/>
        <v>Belgium-Europe 2008</v>
      </c>
      <c r="B243" s="7" t="s">
        <v>97</v>
      </c>
      <c r="C243" s="8" t="s">
        <v>76</v>
      </c>
      <c r="D243" s="9" t="s">
        <v>70</v>
      </c>
      <c r="E243" s="14">
        <v>9.5000000000000001E-2</v>
      </c>
      <c r="F243" s="13">
        <v>460000000000</v>
      </c>
      <c r="G243" s="14">
        <v>4136</v>
      </c>
      <c r="H243" s="14">
        <v>8.5999999999999993E-2</v>
      </c>
      <c r="I243" s="10">
        <f t="array" ref="I243">VLOOKUP(A243,ENERGY!$A$2:$F$2691,5,0)</f>
        <v>59242</v>
      </c>
      <c r="J243" s="11">
        <f t="array" ref="J243">VLOOKUP(A243,ENERGY!$A$2:$F$2691,6,0)</f>
        <v>114836</v>
      </c>
      <c r="K243" s="10">
        <f t="array" ref="K243">VLOOKUP(A243,'HUMAN RESOURCES'!$A$2:$M$2692,5,0)</f>
        <v>1.2E-2</v>
      </c>
      <c r="L243" s="11">
        <f t="array" ref="L243">VLOOKUP(A243,'HUMAN RESOURCES'!$A$2:$M$2692,6,0)</f>
        <v>4.0000000000000001E-3</v>
      </c>
      <c r="M243" s="10">
        <f t="array" ref="M243">VLOOKUP(A243,'HUMAN RESOURCES'!$A$2:$M$2692,7,0)</f>
        <v>83</v>
      </c>
      <c r="N243" s="10">
        <f t="array" ref="N243">VLOOKUP(A243,'HUMAN RESOURCES'!$A$2:$M$2692,8,0)</f>
        <v>77</v>
      </c>
      <c r="O243" s="10">
        <f t="array" ref="O243">VLOOKUP(A243,'HUMAN RESOURCES'!$A$2:$M$2692,9,0)</f>
        <v>0.16800000000000001</v>
      </c>
      <c r="P243" s="10">
        <f t="array" ref="P243">VLOOKUP(A243,'HUMAN RESOURCES'!$A$2:$M$2692,10,0)</f>
        <v>0.66100000000000003</v>
      </c>
      <c r="Q243" s="10">
        <f t="array" ref="Q243">VLOOKUP(A243,'HUMAN RESOURCES'!$A$2:$M$2692,11,0)</f>
        <v>0.17100000000000001</v>
      </c>
      <c r="R243" s="10">
        <f t="array" ref="R243">VLOOKUP(A243,'HUMAN RESOURCES'!$A$2:$M$2692,12,0)</f>
        <v>10709973</v>
      </c>
      <c r="S243" s="10">
        <f t="array" ref="S243">VLOOKUP(A243,'HUMAN RESOURCES'!$A$2:$M$2692,13,0)</f>
        <v>0.97499999999999998</v>
      </c>
      <c r="T243" s="10">
        <f t="array" ref="T243">VLOOKUP(A243,TOURISM!$A$2:$F$2692,5,0)</f>
        <v>13106000000</v>
      </c>
      <c r="U243" s="10">
        <f t="array" ref="U243">VLOOKUP(A243,TOURISM!$A$2:$F$2692,6,0)</f>
        <v>21445000000</v>
      </c>
      <c r="V243" s="10">
        <f t="array" ref="V243">VLOOKUP(A243,BUSINESS!$A$2:$J$2692,5,0)</f>
        <v>0.55200000000000005</v>
      </c>
      <c r="W243" s="10">
        <f t="array" ref="W243">VLOOKUP(A243,BUSINESS!$A$2:$J$2692,6,0)</f>
        <v>4</v>
      </c>
      <c r="X243" s="10">
        <f t="array" ref="X243">VLOOKUP(A243,BUSINESS!$A$2:$J$2692,7,0)</f>
        <v>0</v>
      </c>
      <c r="Y243" s="10">
        <f t="array" ref="Y243">VLOOKUP(A243,BUSINESS!$A$2:$J$2692,8,0)</f>
        <v>156</v>
      </c>
      <c r="Z243" s="10">
        <f t="array" ref="Z243">VLOOKUP(A243,BUSINESS!$A$2:$J$2692,9,0)</f>
        <v>0.66</v>
      </c>
      <c r="AA243" s="10">
        <f t="array" ref="AA243">VLOOKUP(A243,BUSINESS!$A$2:$J$2692,10,0)</f>
        <v>1.0529999999999999</v>
      </c>
      <c r="AB243" s="12">
        <f t="shared" si="12"/>
        <v>42950.621817627361</v>
      </c>
      <c r="AC243" s="10">
        <f t="shared" si="1"/>
        <v>1.0722342624019688E-2</v>
      </c>
      <c r="AD243" s="10">
        <f t="shared" si="2"/>
        <v>5.5314798646084358E-3</v>
      </c>
      <c r="AE243" s="10">
        <f t="shared" si="3"/>
        <v>2002.3393149543888</v>
      </c>
      <c r="AF243">
        <f t="shared" si="14"/>
        <v>1223.7192381344005</v>
      </c>
    </row>
    <row r="244" spans="1:32" ht="14.4">
      <c r="A244" s="7" t="str">
        <f t="shared" si="13"/>
        <v>Belgium-Europe 2009</v>
      </c>
      <c r="B244" s="7" t="s">
        <v>97</v>
      </c>
      <c r="C244" s="8" t="s">
        <v>76</v>
      </c>
      <c r="D244" s="9" t="s">
        <v>71</v>
      </c>
      <c r="E244" s="14">
        <v>9.9000000000000005E-2</v>
      </c>
      <c r="F244" s="13">
        <v>507000000000</v>
      </c>
      <c r="G244" s="14">
        <v>4715</v>
      </c>
      <c r="H244" s="14">
        <v>9.1999999999999998E-2</v>
      </c>
      <c r="I244" s="10">
        <f t="array" ref="I244">VLOOKUP(A244,ENERGY!$A$2:$F$2691,5,0)</f>
        <v>58111</v>
      </c>
      <c r="J244" s="11">
        <f t="array" ref="J244">VLOOKUP(A244,ENERGY!$A$2:$F$2691,6,0)</f>
        <v>106834</v>
      </c>
      <c r="K244" s="10">
        <f t="array" ref="K244">VLOOKUP(A244,'HUMAN RESOURCES'!$A$2:$M$2692,5,0)</f>
        <v>1.2E-2</v>
      </c>
      <c r="L244" s="11">
        <f t="array" ref="L244">VLOOKUP(A244,'HUMAN RESOURCES'!$A$2:$M$2692,6,0)</f>
        <v>4.0000000000000001E-3</v>
      </c>
      <c r="M244" s="10">
        <f t="array" ref="M244">VLOOKUP(A244,'HUMAN RESOURCES'!$A$2:$M$2692,7,0)</f>
        <v>83</v>
      </c>
      <c r="N244" s="10">
        <f t="array" ref="N244">VLOOKUP(A244,'HUMAN RESOURCES'!$A$2:$M$2692,8,0)</f>
        <v>77</v>
      </c>
      <c r="O244" s="10">
        <f t="array" ref="O244">VLOOKUP(A244,'HUMAN RESOURCES'!$A$2:$M$2692,9,0)</f>
        <v>0.16800000000000001</v>
      </c>
      <c r="P244" s="10">
        <f t="array" ref="P244">VLOOKUP(A244,'HUMAN RESOURCES'!$A$2:$M$2692,10,0)</f>
        <v>0.66100000000000003</v>
      </c>
      <c r="Q244" s="10">
        <f t="array" ref="Q244">VLOOKUP(A244,'HUMAN RESOURCES'!$A$2:$M$2692,11,0)</f>
        <v>0.17100000000000001</v>
      </c>
      <c r="R244" s="10">
        <f t="array" ref="R244">VLOOKUP(A244,'HUMAN RESOURCES'!$A$2:$M$2692,12,0)</f>
        <v>10796493</v>
      </c>
      <c r="S244" s="10">
        <f t="array" ref="S244">VLOOKUP(A244,'HUMAN RESOURCES'!$A$2:$M$2692,13,0)</f>
        <v>0.97599999999999998</v>
      </c>
      <c r="T244" s="10">
        <f t="array" ref="T244">VLOOKUP(A244,TOURISM!$A$2:$F$2692,5,0)</f>
        <v>11500000000</v>
      </c>
      <c r="U244" s="10">
        <f t="array" ref="U244">VLOOKUP(A244,TOURISM!$A$2:$F$2692,6,0)</f>
        <v>22292000000</v>
      </c>
      <c r="V244" s="10">
        <f t="array" ref="V244">VLOOKUP(A244,BUSINESS!$A$2:$J$2692,5,0)</f>
        <v>0.54500000000000004</v>
      </c>
      <c r="W244" s="10">
        <f t="array" ref="W244">VLOOKUP(A244,BUSINESS!$A$2:$J$2692,6,0)</f>
        <v>4</v>
      </c>
      <c r="X244" s="10">
        <f t="array" ref="X244">VLOOKUP(A244,BUSINESS!$A$2:$J$2692,7,0)</f>
        <v>0</v>
      </c>
      <c r="Y244" s="10">
        <f t="array" ref="Y244">VLOOKUP(A244,BUSINESS!$A$2:$J$2692,8,0)</f>
        <v>156</v>
      </c>
      <c r="Z244" s="10">
        <f t="array" ref="Z244">VLOOKUP(A244,BUSINESS!$A$2:$J$2692,9,0)</f>
        <v>0.7</v>
      </c>
      <c r="AA244" s="10">
        <f t="array" ref="AA244">VLOOKUP(A244,BUSINESS!$A$2:$J$2692,10,0)</f>
        <v>1.0840000000000001</v>
      </c>
      <c r="AB244" s="12">
        <f t="shared" si="12"/>
        <v>46959.693300407824</v>
      </c>
      <c r="AC244" s="10">
        <f t="shared" si="1"/>
        <v>9.895250244685936E-3</v>
      </c>
      <c r="AD244" s="10">
        <f t="shared" si="2"/>
        <v>5.3823959317159751E-3</v>
      </c>
      <c r="AE244" s="10">
        <f t="shared" si="3"/>
        <v>2064.7445425102392</v>
      </c>
      <c r="AF244">
        <f t="shared" si="14"/>
        <v>1065.1606961630966</v>
      </c>
    </row>
    <row r="245" spans="1:32" ht="14.4">
      <c r="A245" s="7" t="str">
        <f t="shared" si="13"/>
        <v>Belgium-Europe 2010</v>
      </c>
      <c r="B245" s="7" t="s">
        <v>97</v>
      </c>
      <c r="C245" s="8" t="s">
        <v>76</v>
      </c>
      <c r="D245" s="9" t="s">
        <v>72</v>
      </c>
      <c r="E245" s="14">
        <v>0.106</v>
      </c>
      <c r="F245" s="13">
        <v>473000000000</v>
      </c>
      <c r="G245" s="14">
        <v>4664</v>
      </c>
      <c r="H245" s="14">
        <v>9.5000000000000001E-2</v>
      </c>
      <c r="I245" s="10">
        <v>58111</v>
      </c>
      <c r="J245" s="11">
        <v>106834</v>
      </c>
      <c r="K245" s="10">
        <f t="array" ref="K245">VLOOKUP(A245,'HUMAN RESOURCES'!$A$2:$M$2692,5,0)</f>
        <v>1.2E-2</v>
      </c>
      <c r="L245" s="11">
        <f t="array" ref="L245">VLOOKUP(A245,'HUMAN RESOURCES'!$A$2:$M$2692,6,0)</f>
        <v>4.0000000000000001E-3</v>
      </c>
      <c r="M245" s="10">
        <f t="array" ref="M245">VLOOKUP(A245,'HUMAN RESOURCES'!$A$2:$M$2692,7,0)</f>
        <v>83</v>
      </c>
      <c r="N245" s="10">
        <f t="array" ref="N245">VLOOKUP(A245,'HUMAN RESOURCES'!$A$2:$M$2692,8,0)</f>
        <v>78</v>
      </c>
      <c r="O245" s="10">
        <f t="array" ref="O245">VLOOKUP(A245,'HUMAN RESOURCES'!$A$2:$M$2692,9,0)</f>
        <v>0.16800000000000001</v>
      </c>
      <c r="P245" s="10">
        <f t="array" ref="P245">VLOOKUP(A245,'HUMAN RESOURCES'!$A$2:$M$2692,10,0)</f>
        <v>0.66100000000000003</v>
      </c>
      <c r="Q245" s="10">
        <f t="array" ref="Q245">VLOOKUP(A245,'HUMAN RESOURCES'!$A$2:$M$2692,11,0)</f>
        <v>0.17199999999999999</v>
      </c>
      <c r="R245" s="10">
        <f t="array" ref="R245">VLOOKUP(A245,'HUMAN RESOURCES'!$A$2:$M$2692,12,0)</f>
        <v>10920272</v>
      </c>
      <c r="S245" s="10">
        <f t="array" ref="S245">VLOOKUP(A245,'HUMAN RESOURCES'!$A$2:$M$2692,13,0)</f>
        <v>0.97599999999999998</v>
      </c>
      <c r="T245" s="10">
        <f t="array" ref="T245">VLOOKUP(A245,TOURISM!$A$2:$F$2692,5,0)</f>
        <v>11624000000</v>
      </c>
      <c r="U245" s="10">
        <f t="array" ref="U245">VLOOKUP(A245,TOURISM!$A$2:$F$2692,6,0)</f>
        <v>20876000000</v>
      </c>
      <c r="V245" s="10">
        <f t="array" ref="V245">VLOOKUP(A245,BUSINESS!$A$2:$J$2692,5,0)</f>
        <v>0.56699999999999995</v>
      </c>
      <c r="W245" s="10">
        <f t="array" ref="W245">VLOOKUP(A245,BUSINESS!$A$2:$J$2692,6,0)</f>
        <v>4</v>
      </c>
      <c r="X245" s="10">
        <f t="array" ref="X245">VLOOKUP(A245,BUSINESS!$A$2:$J$2692,7,0)</f>
        <v>0</v>
      </c>
      <c r="Y245" s="10">
        <f t="array" ref="Y245">VLOOKUP(A245,BUSINESS!$A$2:$J$2692,8,0)</f>
        <v>156</v>
      </c>
      <c r="Z245" s="10">
        <f t="array" ref="Z245">VLOOKUP(A245,BUSINESS!$A$2:$J$2692,9,0)</f>
        <v>0.75</v>
      </c>
      <c r="AA245" s="10">
        <f t="array" ref="AA245">VLOOKUP(A245,BUSINESS!$A$2:$J$2692,10,0)</f>
        <v>1.111</v>
      </c>
      <c r="AB245" s="12">
        <f t="shared" si="12"/>
        <v>43313.939433010462</v>
      </c>
      <c r="AC245" s="10">
        <f t="shared" si="1"/>
        <v>9.7830896519793646E-3</v>
      </c>
      <c r="AD245" s="10">
        <f t="shared" si="2"/>
        <v>5.3213875991367249E-3</v>
      </c>
      <c r="AE245" s="10">
        <f t="shared" si="3"/>
        <v>1911.6739949334594</v>
      </c>
      <c r="AF245">
        <f t="shared" si="14"/>
        <v>1064.4423508864982</v>
      </c>
    </row>
    <row r="246" spans="1:32" ht="14.4">
      <c r="A246" s="7" t="str">
        <f t="shared" si="13"/>
        <v>Belgium-Europe 2011</v>
      </c>
      <c r="B246" s="7" t="s">
        <v>97</v>
      </c>
      <c r="C246" s="8" t="s">
        <v>76</v>
      </c>
      <c r="D246" s="9" t="s">
        <v>73</v>
      </c>
      <c r="E246" s="14">
        <v>0.105</v>
      </c>
      <c r="F246" s="13">
        <v>471000000000</v>
      </c>
      <c r="G246" s="14">
        <v>4570</v>
      </c>
      <c r="H246" s="8"/>
      <c r="I246" s="10">
        <v>58111</v>
      </c>
      <c r="J246" s="11">
        <v>106834</v>
      </c>
      <c r="K246" s="10">
        <f t="array" ref="K246">VLOOKUP(A246,'HUMAN RESOURCES'!$A$2:$M$2692,5,0)</f>
        <v>1.2E-2</v>
      </c>
      <c r="L246" s="11">
        <f t="array" ref="L246">VLOOKUP(A246,'HUMAN RESOURCES'!$A$2:$M$2692,6,0)</f>
        <v>4.0000000000000001E-3</v>
      </c>
      <c r="M246" s="10">
        <f t="array" ref="M246">VLOOKUP(A246,'HUMAN RESOURCES'!$A$2:$M$2692,7,0)</f>
        <v>83</v>
      </c>
      <c r="N246" s="10">
        <f t="array" ref="N246">VLOOKUP(A246,'HUMAN RESOURCES'!$A$2:$M$2692,8,0)</f>
        <v>78</v>
      </c>
      <c r="O246" s="10">
        <f t="array" ref="O246">VLOOKUP(A246,'HUMAN RESOURCES'!$A$2:$M$2692,9,0)</f>
        <v>0.16800000000000001</v>
      </c>
      <c r="P246" s="10">
        <f t="array" ref="P246">VLOOKUP(A246,'HUMAN RESOURCES'!$A$2:$M$2692,10,0)</f>
        <v>0.65800000000000003</v>
      </c>
      <c r="Q246" s="10">
        <f t="array" ref="Q246">VLOOKUP(A246,'HUMAN RESOURCES'!$A$2:$M$2692,11,0)</f>
        <v>0.17399999999999999</v>
      </c>
      <c r="R246" s="10">
        <f t="array" ref="R246">VLOOKUP(A246,'HUMAN RESOURCES'!$A$2:$M$2692,12,0)</f>
        <v>11047744</v>
      </c>
      <c r="S246" s="10">
        <f t="array" ref="S246">VLOOKUP(A246,'HUMAN RESOURCES'!$A$2:$M$2692,13,0)</f>
        <v>0.97699999999999998</v>
      </c>
      <c r="T246" s="10">
        <f t="array" ref="T246">VLOOKUP(A246,TOURISM!$A$2:$F$2692,5,0)</f>
        <v>13008000000</v>
      </c>
      <c r="U246" s="10">
        <f t="array" ref="U246">VLOOKUP(A246,TOURISM!$A$2:$F$2692,6,0)</f>
        <v>24215000000</v>
      </c>
      <c r="V246" s="10">
        <f t="array" ref="V246">VLOOKUP(A246,BUSINESS!$A$2:$J$2692,5,0)</f>
        <v>0.56999999999999995</v>
      </c>
      <c r="W246" s="10">
        <f t="array" ref="W246">VLOOKUP(A246,BUSINESS!$A$2:$J$2692,6,0)</f>
        <v>4</v>
      </c>
      <c r="X246" s="10">
        <f t="array" ref="X246">VLOOKUP(A246,BUSINESS!$A$2:$J$2692,7,0)</f>
        <v>0</v>
      </c>
      <c r="Y246" s="10">
        <f t="array" ref="Y246">VLOOKUP(A246,BUSINESS!$A$2:$J$2692,8,0)</f>
        <v>156</v>
      </c>
      <c r="Z246" s="10">
        <f t="array" ref="Z246">VLOOKUP(A246,BUSINESS!$A$2:$J$2692,9,0)</f>
        <v>0.81599999999999995</v>
      </c>
      <c r="AA246" s="10">
        <f t="array" ref="AA246">VLOOKUP(A246,BUSINESS!$A$2:$J$2692,10,0)</f>
        <v>1.135</v>
      </c>
      <c r="AB246" s="12">
        <f t="shared" si="12"/>
        <v>42633.13849415772</v>
      </c>
      <c r="AC246" s="10">
        <f t="shared" si="1"/>
        <v>9.6702095921122003E-3</v>
      </c>
      <c r="AD246" s="10">
        <f t="shared" si="2"/>
        <v>5.2599879215159224E-3</v>
      </c>
      <c r="AE246" s="10">
        <f t="shared" si="3"/>
        <v>2191.8502094183209</v>
      </c>
      <c r="AF246">
        <f t="shared" si="14"/>
        <v>1177.4349586666744</v>
      </c>
    </row>
    <row r="247" spans="1:32" ht="14.4">
      <c r="A247" s="7" t="str">
        <f t="shared" si="13"/>
        <v>Belgium-Europe 2012</v>
      </c>
      <c r="B247" s="7" t="s">
        <v>97</v>
      </c>
      <c r="C247" s="8" t="s">
        <v>76</v>
      </c>
      <c r="D247" s="9" t="s">
        <v>74</v>
      </c>
      <c r="E247" s="14">
        <v>0.105</v>
      </c>
      <c r="F247" s="13">
        <v>513000000000</v>
      </c>
      <c r="G247" s="14">
        <v>4914</v>
      </c>
      <c r="H247" s="8"/>
      <c r="I247" s="10">
        <f t="array" ref="I247">VLOOKUP(A247,ENERGY!$A$2:$F$2691,5,0)</f>
        <v>58895</v>
      </c>
      <c r="J247" s="11">
        <f t="array" ref="J247">VLOOKUP(A247,ENERGY!$A$2:$F$2691,6,0)</f>
        <v>111282</v>
      </c>
      <c r="K247" s="10">
        <f t="array" ref="K247">VLOOKUP(A247,'HUMAN RESOURCES'!$A$2:$M$2692,5,0)</f>
        <v>1.0999999999999999E-2</v>
      </c>
      <c r="L247" s="11">
        <f t="array" ref="L247">VLOOKUP(A247,'HUMAN RESOURCES'!$A$2:$M$2692,6,0)</f>
        <v>4.0000000000000001E-3</v>
      </c>
      <c r="M247" s="10">
        <f t="array" ref="M247">VLOOKUP(A247,'HUMAN RESOURCES'!$A$2:$M$2692,7,0)</f>
        <v>83</v>
      </c>
      <c r="N247" s="10">
        <f t="array" ref="N247">VLOOKUP(A247,'HUMAN RESOURCES'!$A$2:$M$2692,8,0)</f>
        <v>78</v>
      </c>
      <c r="O247" s="10">
        <f t="array" ref="O247">VLOOKUP(A247,'HUMAN RESOURCES'!$A$2:$M$2692,9,0)</f>
        <v>0.16900000000000001</v>
      </c>
      <c r="P247" s="10">
        <f t="array" ref="P247">VLOOKUP(A247,'HUMAN RESOURCES'!$A$2:$M$2692,10,0)</f>
        <v>0.65500000000000003</v>
      </c>
      <c r="Q247" s="10">
        <f t="array" ref="Q247">VLOOKUP(A247,'HUMAN RESOURCES'!$A$2:$M$2692,11,0)</f>
        <v>0.17599999999999999</v>
      </c>
      <c r="R247" s="10">
        <f t="array" ref="R247">VLOOKUP(A247,'HUMAN RESOURCES'!$A$2:$M$2692,12,0)</f>
        <v>11128246</v>
      </c>
      <c r="S247" s="10">
        <f t="array" ref="S247">VLOOKUP(A247,'HUMAN RESOURCES'!$A$2:$M$2692,13,0)</f>
        <v>0.97699999999999998</v>
      </c>
      <c r="T247" s="10">
        <f t="array" ref="T247">VLOOKUP(A247,TOURISM!$A$2:$F$2692,5,0)</f>
        <v>12659000000</v>
      </c>
      <c r="U247" s="10">
        <f t="array" ref="U247">VLOOKUP(A247,TOURISM!$A$2:$F$2692,6,0)</f>
        <v>23784000000</v>
      </c>
      <c r="V247" s="10">
        <f t="array" ref="V247">VLOOKUP(A247,BUSINESS!$A$2:$J$2692,5,0)</f>
        <v>0.57599999999999996</v>
      </c>
      <c r="W247" s="10">
        <f t="array" ref="W247">VLOOKUP(A247,BUSINESS!$A$2:$J$2692,6,0)</f>
        <v>4</v>
      </c>
      <c r="X247" s="10">
        <f t="array" ref="X247">VLOOKUP(A247,BUSINESS!$A$2:$J$2692,7,0)</f>
        <v>32</v>
      </c>
      <c r="Y247" s="10">
        <f t="array" ref="Y247">VLOOKUP(A247,BUSINESS!$A$2:$J$2692,8,0)</f>
        <v>156</v>
      </c>
      <c r="Z247" s="10">
        <f t="array" ref="Z247">VLOOKUP(A247,BUSINESS!$A$2:$J$2692,9,0)</f>
        <v>0.80700000000000005</v>
      </c>
      <c r="AA247" s="10">
        <f t="array" ref="AA247">VLOOKUP(A247,BUSINESS!$A$2:$J$2692,10,0)</f>
        <v>1.113</v>
      </c>
      <c r="AB247" s="12">
        <f t="shared" si="12"/>
        <v>46098.909028430899</v>
      </c>
      <c r="AC247" s="10">
        <f t="shared" si="1"/>
        <v>9.9999586637462903E-3</v>
      </c>
      <c r="AD247" s="10">
        <f t="shared" si="2"/>
        <v>5.2923883961587476E-3</v>
      </c>
      <c r="AE247" s="10">
        <f t="shared" si="3"/>
        <v>2137.2640396339189</v>
      </c>
      <c r="AF247">
        <f t="shared" si="14"/>
        <v>1137.5557298068356</v>
      </c>
    </row>
    <row r="248" spans="1:32" ht="14.4">
      <c r="A248" s="7" t="str">
        <f t="shared" si="13"/>
        <v>Belgium-Europe 2000</v>
      </c>
      <c r="B248" s="7" t="s">
        <v>97</v>
      </c>
      <c r="C248" s="8" t="s">
        <v>76</v>
      </c>
      <c r="D248" s="9" t="s">
        <v>62</v>
      </c>
      <c r="E248" s="14">
        <v>0.108</v>
      </c>
      <c r="F248" s="13">
        <v>483000000000</v>
      </c>
      <c r="G248" s="14">
        <v>4711</v>
      </c>
      <c r="H248" s="8"/>
      <c r="I248" s="10">
        <f t="array" ref="I248">VLOOKUP(A248,ENERGY!$A$2:$F$2691,5,0)</f>
        <v>57286</v>
      </c>
      <c r="J248" s="11">
        <f t="array" ref="J248">VLOOKUP(A248,ENERGY!$A$2:$F$2691,6,0)</f>
        <v>0</v>
      </c>
      <c r="K248" s="10">
        <f t="array" ref="K248">VLOOKUP(A248,'HUMAN RESOURCES'!$A$2:$M$2692,5,0)</f>
        <v>1.0999999999999999E-2</v>
      </c>
      <c r="L248" s="11">
        <f t="array" ref="L248">VLOOKUP(A248,'HUMAN RESOURCES'!$A$2:$M$2692,6,0)</f>
        <v>5.0000000000000001E-3</v>
      </c>
      <c r="M248" s="10">
        <f t="array" ref="M248">VLOOKUP(A248,'HUMAN RESOURCES'!$A$2:$M$2692,7,0)</f>
        <v>81</v>
      </c>
      <c r="N248" s="10">
        <f t="array" ref="N248">VLOOKUP(A248,'HUMAN RESOURCES'!$A$2:$M$2692,8,0)</f>
        <v>75</v>
      </c>
      <c r="O248" s="10">
        <f t="array" ref="O248">VLOOKUP(A248,'HUMAN RESOURCES'!$A$2:$M$2692,9,0)</f>
        <v>0.17599999999999999</v>
      </c>
      <c r="P248" s="10">
        <f t="array" ref="P248">VLOOKUP(A248,'HUMAN RESOURCES'!$A$2:$M$2692,10,0)</f>
        <v>0.65500000000000003</v>
      </c>
      <c r="Q248" s="10">
        <f t="array" ref="Q248">VLOOKUP(A248,'HUMAN RESOURCES'!$A$2:$M$2692,11,0)</f>
        <v>0.16900000000000001</v>
      </c>
      <c r="R248" s="10">
        <f t="array" ref="R248">VLOOKUP(A248,'HUMAN RESOURCES'!$A$2:$M$2692,12,0)</f>
        <v>10251250</v>
      </c>
      <c r="S248" s="10">
        <f t="array" ref="S248">VLOOKUP(A248,'HUMAN RESOURCES'!$A$2:$M$2692,13,0)</f>
        <v>0.97099999999999997</v>
      </c>
      <c r="T248" s="10">
        <f t="array" ref="T248">VLOOKUP(A248,TOURISM!$A$2:$F$2692,5,0)</f>
        <v>6592000000</v>
      </c>
      <c r="U248" s="10">
        <f t="array" ref="U248">VLOOKUP(A248,TOURISM!$A$2:$F$2692,6,0)</f>
        <v>9429000000</v>
      </c>
      <c r="V248" s="10">
        <f t="array" ref="V248">VLOOKUP(A248,BUSINESS!$A$2:$J$2692,5,0)</f>
        <v>0</v>
      </c>
      <c r="W248" s="10">
        <f t="array" ref="W248">VLOOKUP(A248,BUSINESS!$A$2:$J$2692,6,0)</f>
        <v>0</v>
      </c>
      <c r="X248" s="10">
        <f t="array" ref="X248">VLOOKUP(A248,BUSINESS!$A$2:$J$2692,7,0)</f>
        <v>0</v>
      </c>
      <c r="Y248" s="10">
        <f t="array" ref="Y248">VLOOKUP(A248,BUSINESS!$A$2:$J$2692,8,0)</f>
        <v>0</v>
      </c>
      <c r="Z248" s="10">
        <f t="array" ref="Z248">VLOOKUP(A248,BUSINESS!$A$2:$J$2692,9,0)</f>
        <v>0.29399999999999998</v>
      </c>
      <c r="AA248" s="10">
        <f t="array" ref="AA248">VLOOKUP(A248,BUSINESS!$A$2:$J$2692,10,0)</f>
        <v>0.54800000000000004</v>
      </c>
      <c r="AB248" s="12">
        <f t="shared" si="12"/>
        <v>47116.205340812099</v>
      </c>
      <c r="AC248" s="10">
        <f t="shared" si="1"/>
        <v>0</v>
      </c>
      <c r="AD248" s="10">
        <f t="shared" si="2"/>
        <v>5.5881965613949515E-3</v>
      </c>
      <c r="AE248" s="10">
        <f t="shared" si="3"/>
        <v>919.79026947933176</v>
      </c>
      <c r="AF248">
        <f t="shared" si="14"/>
        <v>643.04353127667355</v>
      </c>
    </row>
    <row r="249" spans="1:32" ht="14.4">
      <c r="A249" s="7" t="str">
        <f t="shared" si="13"/>
        <v>Belize-The Americas 2001</v>
      </c>
      <c r="B249" s="7" t="s">
        <v>98</v>
      </c>
      <c r="C249" s="8" t="s">
        <v>84</v>
      </c>
      <c r="D249" s="9" t="s">
        <v>63</v>
      </c>
      <c r="E249" s="14">
        <v>0.04</v>
      </c>
      <c r="F249" s="13">
        <v>831750000</v>
      </c>
      <c r="G249" s="14">
        <v>139</v>
      </c>
      <c r="H249" s="14">
        <v>0.16</v>
      </c>
      <c r="I249" s="10">
        <f t="array" ref="I249">VLOOKUP(A249,ENERGY!$A$2:$F$2691,5,0)</f>
        <v>0</v>
      </c>
      <c r="J249" s="11">
        <f t="array" ref="J249">VLOOKUP(A249,ENERGY!$A$2:$F$2691,6,0)</f>
        <v>0</v>
      </c>
      <c r="K249" s="10">
        <f t="array" ref="K249">VLOOKUP(A249,'HUMAN RESOURCES'!$A$2:$M$2692,5,0)</f>
        <v>2.9000000000000001E-2</v>
      </c>
      <c r="L249" s="11">
        <f t="array" ref="L249">VLOOKUP(A249,'HUMAN RESOURCES'!$A$2:$M$2692,6,0)</f>
        <v>2.1000000000000001E-2</v>
      </c>
      <c r="M249" s="10">
        <f t="array" ref="M249">VLOOKUP(A249,'HUMAN RESOURCES'!$A$2:$M$2692,7,0)</f>
        <v>74</v>
      </c>
      <c r="N249" s="10">
        <f t="array" ref="N249">VLOOKUP(A249,'HUMAN RESOURCES'!$A$2:$M$2692,8,0)</f>
        <v>67</v>
      </c>
      <c r="O249" s="10">
        <f t="array" ref="O249">VLOOKUP(A249,'HUMAN RESOURCES'!$A$2:$M$2692,9,0)</f>
        <v>0.39700000000000002</v>
      </c>
      <c r="P249" s="10">
        <f t="array" ref="P249">VLOOKUP(A249,'HUMAN RESOURCES'!$A$2:$M$2692,10,0)</f>
        <v>0.56000000000000005</v>
      </c>
      <c r="Q249" s="10">
        <f t="array" ref="Q249">VLOOKUP(A249,'HUMAN RESOURCES'!$A$2:$M$2692,11,0)</f>
        <v>4.2000000000000003E-2</v>
      </c>
      <c r="R249" s="10">
        <f t="array" ref="R249">VLOOKUP(A249,'HUMAN RESOURCES'!$A$2:$M$2692,12,0)</f>
        <v>245198</v>
      </c>
      <c r="S249" s="10">
        <f t="array" ref="S249">VLOOKUP(A249,'HUMAN RESOURCES'!$A$2:$M$2692,13,0)</f>
        <v>0.47399999999999998</v>
      </c>
      <c r="T249" s="10">
        <f t="array" ref="T249">VLOOKUP(A249,TOURISM!$A$2:$F$2692,5,0)</f>
        <v>111000000</v>
      </c>
      <c r="U249" s="10">
        <f t="array" ref="U249">VLOOKUP(A249,TOURISM!$A$2:$F$2692,6,0)</f>
        <v>45000000</v>
      </c>
      <c r="V249" s="10">
        <f t="array" ref="V249">VLOOKUP(A249,BUSINESS!$A$2:$J$2692,5,0)</f>
        <v>0</v>
      </c>
      <c r="W249" s="10">
        <f t="array" ref="W249">VLOOKUP(A249,BUSINESS!$A$2:$J$2692,6,0)</f>
        <v>0</v>
      </c>
      <c r="X249" s="10">
        <f t="array" ref="X249">VLOOKUP(A249,BUSINESS!$A$2:$J$2692,7,0)</f>
        <v>0</v>
      </c>
      <c r="Y249" s="10">
        <f t="array" ref="Y249">VLOOKUP(A249,BUSINESS!$A$2:$J$2692,8,0)</f>
        <v>0</v>
      </c>
      <c r="Z249" s="10">
        <f t="array" ref="Z249">VLOOKUP(A249,BUSINESS!$A$2:$J$2692,9,0)</f>
        <v>0.129</v>
      </c>
      <c r="AA249" s="10">
        <f t="array" ref="AA249">VLOOKUP(A249,BUSINESS!$A$2:$J$2692,10,0)</f>
        <v>0.16</v>
      </c>
      <c r="AB249" s="12">
        <f t="shared" si="12"/>
        <v>3392.1565428755534</v>
      </c>
      <c r="AC249" s="10">
        <f t="shared" si="1"/>
        <v>0</v>
      </c>
      <c r="AD249" s="10">
        <f t="shared" si="2"/>
        <v>0</v>
      </c>
      <c r="AE249" s="10">
        <f t="shared" si="3"/>
        <v>183.52515110237439</v>
      </c>
      <c r="AF249">
        <f t="shared" si="14"/>
        <v>452.69537271919023</v>
      </c>
    </row>
    <row r="250" spans="1:32" ht="14.4">
      <c r="A250" s="7" t="str">
        <f t="shared" si="13"/>
        <v>Belize-The Americas 2002</v>
      </c>
      <c r="B250" s="7" t="s">
        <v>98</v>
      </c>
      <c r="C250" s="8" t="s">
        <v>84</v>
      </c>
      <c r="D250" s="9" t="s">
        <v>64</v>
      </c>
      <c r="E250" s="14">
        <v>4.4999999999999998E-2</v>
      </c>
      <c r="F250" s="13">
        <v>871840755</v>
      </c>
      <c r="G250" s="14">
        <v>160</v>
      </c>
      <c r="H250" s="14">
        <v>0.155</v>
      </c>
      <c r="I250" s="10">
        <f t="array" ref="I250">VLOOKUP(A250,ENERGY!$A$2:$F$2691,5,0)</f>
        <v>0</v>
      </c>
      <c r="J250" s="11">
        <f t="array" ref="J250">VLOOKUP(A250,ENERGY!$A$2:$F$2691,6,0)</f>
        <v>422</v>
      </c>
      <c r="K250" s="10">
        <f t="array" ref="K250">VLOOKUP(A250,'HUMAN RESOURCES'!$A$2:$M$2692,5,0)</f>
        <v>2.8000000000000001E-2</v>
      </c>
      <c r="L250" s="11">
        <f t="array" ref="L250">VLOOKUP(A250,'HUMAN RESOURCES'!$A$2:$M$2692,6,0)</f>
        <v>0.02</v>
      </c>
      <c r="M250" s="10">
        <f t="array" ref="M250">VLOOKUP(A250,'HUMAN RESOURCES'!$A$2:$M$2692,7,0)</f>
        <v>75</v>
      </c>
      <c r="N250" s="10">
        <f t="array" ref="N250">VLOOKUP(A250,'HUMAN RESOURCES'!$A$2:$M$2692,8,0)</f>
        <v>68</v>
      </c>
      <c r="O250" s="10">
        <f t="array" ref="O250">VLOOKUP(A250,'HUMAN RESOURCES'!$A$2:$M$2692,9,0)</f>
        <v>0.39300000000000002</v>
      </c>
      <c r="P250" s="10">
        <f t="array" ref="P250">VLOOKUP(A250,'HUMAN RESOURCES'!$A$2:$M$2692,10,0)</f>
        <v>0.56499999999999995</v>
      </c>
      <c r="Q250" s="10">
        <f t="array" ref="Q250">VLOOKUP(A250,'HUMAN RESOURCES'!$A$2:$M$2692,11,0)</f>
        <v>4.2000000000000003E-2</v>
      </c>
      <c r="R250" s="10">
        <f t="array" ref="R250">VLOOKUP(A250,'HUMAN RESOURCES'!$A$2:$M$2692,12,0)</f>
        <v>251766</v>
      </c>
      <c r="S250" s="10">
        <f t="array" ref="S250">VLOOKUP(A250,'HUMAN RESOURCES'!$A$2:$M$2692,13,0)</f>
        <v>0.47099999999999997</v>
      </c>
      <c r="T250" s="10">
        <f t="array" ref="T250">VLOOKUP(A250,TOURISM!$A$2:$F$2692,5,0)</f>
        <v>121000000</v>
      </c>
      <c r="U250" s="10">
        <f t="array" ref="U250">VLOOKUP(A250,TOURISM!$A$2:$F$2692,6,0)</f>
        <v>48000000</v>
      </c>
      <c r="V250" s="10">
        <f t="array" ref="V250">VLOOKUP(A250,BUSINESS!$A$2:$J$2692,5,0)</f>
        <v>0</v>
      </c>
      <c r="W250" s="10">
        <f t="array" ref="W250">VLOOKUP(A250,BUSINESS!$A$2:$J$2692,6,0)</f>
        <v>0</v>
      </c>
      <c r="X250" s="10">
        <f t="array" ref="X250">VLOOKUP(A250,BUSINESS!$A$2:$J$2692,7,0)</f>
        <v>0</v>
      </c>
      <c r="Y250" s="10">
        <f t="array" ref="Y250">VLOOKUP(A250,BUSINESS!$A$2:$J$2692,8,0)</f>
        <v>0</v>
      </c>
      <c r="Z250" s="10">
        <f t="array" ref="Z250">VLOOKUP(A250,BUSINESS!$A$2:$J$2692,9,0)</f>
        <v>5.7000000000000002E-2</v>
      </c>
      <c r="AA250" s="10">
        <f t="array" ref="AA250">VLOOKUP(A250,BUSINESS!$A$2:$J$2692,10,0)</f>
        <v>0.20499999999999999</v>
      </c>
      <c r="AB250" s="12">
        <f t="shared" si="12"/>
        <v>3462.901086723386</v>
      </c>
      <c r="AC250" s="10">
        <f t="shared" si="1"/>
        <v>1.6761596085253768E-3</v>
      </c>
      <c r="AD250" s="10">
        <f t="shared" si="2"/>
        <v>0</v>
      </c>
      <c r="AE250" s="10">
        <f t="shared" si="3"/>
        <v>190.65322561426086</v>
      </c>
      <c r="AF250">
        <f t="shared" si="14"/>
        <v>480.60500623594925</v>
      </c>
    </row>
    <row r="251" spans="1:32" ht="14.4">
      <c r="A251" s="7" t="str">
        <f t="shared" si="13"/>
        <v>Belize-The Americas 2003</v>
      </c>
      <c r="B251" s="7" t="s">
        <v>98</v>
      </c>
      <c r="C251" s="8" t="s">
        <v>84</v>
      </c>
      <c r="D251" s="9" t="s">
        <v>65</v>
      </c>
      <c r="E251" s="14">
        <v>4.3999999999999997E-2</v>
      </c>
      <c r="F251" s="13">
        <v>932676403</v>
      </c>
      <c r="G251" s="14">
        <v>162</v>
      </c>
      <c r="H251" s="14">
        <v>0.14799999999999999</v>
      </c>
      <c r="I251" s="10">
        <f t="array" ref="I251">VLOOKUP(A251,ENERGY!$A$2:$F$2691,5,0)</f>
        <v>0</v>
      </c>
      <c r="J251" s="11">
        <f t="array" ref="J251">VLOOKUP(A251,ENERGY!$A$2:$F$2691,6,0)</f>
        <v>414</v>
      </c>
      <c r="K251" s="10">
        <f t="array" ref="K251">VLOOKUP(A251,'HUMAN RESOURCES'!$A$2:$M$2692,5,0)</f>
        <v>2.8000000000000001E-2</v>
      </c>
      <c r="L251" s="11">
        <f t="array" ref="L251">VLOOKUP(A251,'HUMAN RESOURCES'!$A$2:$M$2692,6,0)</f>
        <v>1.9E-2</v>
      </c>
      <c r="M251" s="10">
        <f t="array" ref="M251">VLOOKUP(A251,'HUMAN RESOURCES'!$A$2:$M$2692,7,0)</f>
        <v>75</v>
      </c>
      <c r="N251" s="10">
        <f t="array" ref="N251">VLOOKUP(A251,'HUMAN RESOURCES'!$A$2:$M$2692,8,0)</f>
        <v>68</v>
      </c>
      <c r="O251" s="10">
        <f t="array" ref="O251">VLOOKUP(A251,'HUMAN RESOURCES'!$A$2:$M$2692,9,0)</f>
        <v>0.38800000000000001</v>
      </c>
      <c r="P251" s="10">
        <f t="array" ref="P251">VLOOKUP(A251,'HUMAN RESOURCES'!$A$2:$M$2692,10,0)</f>
        <v>0.56999999999999995</v>
      </c>
      <c r="Q251" s="10">
        <f t="array" ref="Q251">VLOOKUP(A251,'HUMAN RESOURCES'!$A$2:$M$2692,11,0)</f>
        <v>4.2000000000000003E-2</v>
      </c>
      <c r="R251" s="10">
        <f t="array" ref="R251">VLOOKUP(A251,'HUMAN RESOURCES'!$A$2:$M$2692,12,0)</f>
        <v>258346</v>
      </c>
      <c r="S251" s="10">
        <f t="array" ref="S251">VLOOKUP(A251,'HUMAN RESOURCES'!$A$2:$M$2692,13,0)</f>
        <v>0.46899999999999997</v>
      </c>
      <c r="T251" s="10">
        <f t="array" ref="T251">VLOOKUP(A251,TOURISM!$A$2:$F$2692,5,0)</f>
        <v>150000000</v>
      </c>
      <c r="U251" s="10">
        <f t="array" ref="U251">VLOOKUP(A251,TOURISM!$A$2:$F$2692,6,0)</f>
        <v>50000000</v>
      </c>
      <c r="V251" s="10">
        <f t="array" ref="V251">VLOOKUP(A251,BUSINESS!$A$2:$J$2692,5,0)</f>
        <v>0</v>
      </c>
      <c r="W251" s="10">
        <f t="array" ref="W251">VLOOKUP(A251,BUSINESS!$A$2:$J$2692,6,0)</f>
        <v>0</v>
      </c>
      <c r="X251" s="10">
        <f t="array" ref="X251">VLOOKUP(A251,BUSINESS!$A$2:$J$2692,7,0)</f>
        <v>0</v>
      </c>
      <c r="Y251" s="10">
        <f t="array" ref="Y251">VLOOKUP(A251,BUSINESS!$A$2:$J$2692,8,0)</f>
        <v>0</v>
      </c>
      <c r="Z251" s="10">
        <f t="array" ref="Z251">VLOOKUP(A251,BUSINESS!$A$2:$J$2692,9,0)</f>
        <v>0.129</v>
      </c>
      <c r="AA251" s="10">
        <f t="array" ref="AA251">VLOOKUP(A251,BUSINESS!$A$2:$J$2692,10,0)</f>
        <v>0.23400000000000001</v>
      </c>
      <c r="AB251" s="12">
        <f t="shared" si="12"/>
        <v>3610.1832542404372</v>
      </c>
      <c r="AC251" s="10">
        <f t="shared" si="1"/>
        <v>1.6025020708662027E-3</v>
      </c>
      <c r="AD251" s="10">
        <f t="shared" si="2"/>
        <v>0</v>
      </c>
      <c r="AE251" s="10">
        <f t="shared" si="3"/>
        <v>193.53889744760903</v>
      </c>
      <c r="AF251">
        <f t="shared" si="14"/>
        <v>580.61669234282704</v>
      </c>
    </row>
    <row r="252" spans="1:32" ht="14.4">
      <c r="A252" s="7" t="str">
        <f t="shared" si="13"/>
        <v>Belize-The Americas 2004</v>
      </c>
      <c r="B252" s="7" t="s">
        <v>98</v>
      </c>
      <c r="C252" s="8" t="s">
        <v>84</v>
      </c>
      <c r="D252" s="9" t="s">
        <v>66</v>
      </c>
      <c r="E252" s="14">
        <v>4.4999999999999998E-2</v>
      </c>
      <c r="F252" s="13">
        <v>990350000</v>
      </c>
      <c r="G252" s="14">
        <v>174</v>
      </c>
      <c r="H252" s="14">
        <v>0.14299999999999999</v>
      </c>
      <c r="I252" s="10">
        <f t="array" ref="I252">VLOOKUP(A252,ENERGY!$A$2:$F$2691,5,0)</f>
        <v>0</v>
      </c>
      <c r="J252" s="11">
        <f t="array" ref="J252">VLOOKUP(A252,ENERGY!$A$2:$F$2691,6,0)</f>
        <v>407</v>
      </c>
      <c r="K252" s="10">
        <f t="array" ref="K252">VLOOKUP(A252,'HUMAN RESOURCES'!$A$2:$M$2692,5,0)</f>
        <v>2.7E-2</v>
      </c>
      <c r="L252" s="11">
        <f t="array" ref="L252">VLOOKUP(A252,'HUMAN RESOURCES'!$A$2:$M$2692,6,0)</f>
        <v>1.9E-2</v>
      </c>
      <c r="M252" s="10">
        <f t="array" ref="M252">VLOOKUP(A252,'HUMAN RESOURCES'!$A$2:$M$2692,7,0)</f>
        <v>75</v>
      </c>
      <c r="N252" s="10">
        <f t="array" ref="N252">VLOOKUP(A252,'HUMAN RESOURCES'!$A$2:$M$2692,8,0)</f>
        <v>69</v>
      </c>
      <c r="O252" s="10">
        <f t="array" ref="O252">VLOOKUP(A252,'HUMAN RESOURCES'!$A$2:$M$2692,9,0)</f>
        <v>0.38400000000000001</v>
      </c>
      <c r="P252" s="10">
        <f t="array" ref="P252">VLOOKUP(A252,'HUMAN RESOURCES'!$A$2:$M$2692,10,0)</f>
        <v>0.57499999999999996</v>
      </c>
      <c r="Q252" s="10">
        <f t="array" ref="Q252">VLOOKUP(A252,'HUMAN RESOURCES'!$A$2:$M$2692,11,0)</f>
        <v>4.1000000000000002E-2</v>
      </c>
      <c r="R252" s="10">
        <f t="array" ref="R252">VLOOKUP(A252,'HUMAN RESOURCES'!$A$2:$M$2692,12,0)</f>
        <v>265040</v>
      </c>
      <c r="S252" s="10">
        <f t="array" ref="S252">VLOOKUP(A252,'HUMAN RESOURCES'!$A$2:$M$2692,13,0)</f>
        <v>0.46600000000000003</v>
      </c>
      <c r="T252" s="10">
        <f t="array" ref="T252">VLOOKUP(A252,TOURISM!$A$2:$F$2692,5,0)</f>
        <v>168000000</v>
      </c>
      <c r="U252" s="10">
        <f t="array" ref="U252">VLOOKUP(A252,TOURISM!$A$2:$F$2692,6,0)</f>
        <v>47000000</v>
      </c>
      <c r="V252" s="10">
        <f t="array" ref="V252">VLOOKUP(A252,BUSINESS!$A$2:$J$2692,5,0)</f>
        <v>0</v>
      </c>
      <c r="W252" s="10">
        <f t="array" ref="W252">VLOOKUP(A252,BUSINESS!$A$2:$J$2692,6,0)</f>
        <v>0</v>
      </c>
      <c r="X252" s="10">
        <f t="array" ref="X252">VLOOKUP(A252,BUSINESS!$A$2:$J$2692,7,0)</f>
        <v>0</v>
      </c>
      <c r="Y252" s="10">
        <f t="array" ref="Y252">VLOOKUP(A252,BUSINESS!$A$2:$J$2692,8,0)</f>
        <v>0</v>
      </c>
      <c r="Z252" s="10">
        <f t="array" ref="Z252">VLOOKUP(A252,BUSINESS!$A$2:$J$2692,9,0)</f>
        <v>5.8000000000000003E-2</v>
      </c>
      <c r="AA252" s="10">
        <f t="array" ref="AA252">VLOOKUP(A252,BUSINESS!$A$2:$J$2692,10,0)</f>
        <v>0.28299999999999997</v>
      </c>
      <c r="AB252" s="12">
        <f t="shared" si="12"/>
        <v>3736.6057953516452</v>
      </c>
      <c r="AC252" s="10">
        <f t="shared" si="1"/>
        <v>1.5356172653184425E-3</v>
      </c>
      <c r="AD252" s="10">
        <f t="shared" si="2"/>
        <v>0</v>
      </c>
      <c r="AE252" s="10">
        <f t="shared" si="3"/>
        <v>177.33172351343194</v>
      </c>
      <c r="AF252">
        <f t="shared" si="14"/>
        <v>633.86658617567161</v>
      </c>
    </row>
    <row r="253" spans="1:32" ht="14.4">
      <c r="A253" s="7" t="str">
        <f t="shared" si="13"/>
        <v>Belize-The Americas 2005</v>
      </c>
      <c r="B253" s="7" t="s">
        <v>98</v>
      </c>
      <c r="C253" s="8" t="s">
        <v>84</v>
      </c>
      <c r="D253" s="9" t="s">
        <v>67</v>
      </c>
      <c r="E253" s="14">
        <v>4.3999999999999997E-2</v>
      </c>
      <c r="F253" s="13">
        <v>1057850000</v>
      </c>
      <c r="G253" s="14">
        <v>175</v>
      </c>
      <c r="H253" s="14">
        <v>0.13900000000000001</v>
      </c>
      <c r="I253" s="10">
        <f t="array" ref="I253">VLOOKUP(A253,ENERGY!$A$2:$F$2691,5,0)</f>
        <v>0</v>
      </c>
      <c r="J253" s="11">
        <f t="array" ref="J253">VLOOKUP(A253,ENERGY!$A$2:$F$2691,6,0)</f>
        <v>359</v>
      </c>
      <c r="K253" s="10">
        <f t="array" ref="K253">VLOOKUP(A253,'HUMAN RESOURCES'!$A$2:$M$2692,5,0)</f>
        <v>2.7E-2</v>
      </c>
      <c r="L253" s="11">
        <f t="array" ref="L253">VLOOKUP(A253,'HUMAN RESOURCES'!$A$2:$M$2692,6,0)</f>
        <v>1.7999999999999999E-2</v>
      </c>
      <c r="M253" s="10">
        <f t="array" ref="M253">VLOOKUP(A253,'HUMAN RESOURCES'!$A$2:$M$2692,7,0)</f>
        <v>75</v>
      </c>
      <c r="N253" s="10">
        <f t="array" ref="N253">VLOOKUP(A253,'HUMAN RESOURCES'!$A$2:$M$2692,8,0)</f>
        <v>69</v>
      </c>
      <c r="O253" s="10">
        <f t="array" ref="O253">VLOOKUP(A253,'HUMAN RESOURCES'!$A$2:$M$2692,9,0)</f>
        <v>0.379</v>
      </c>
      <c r="P253" s="10">
        <f t="array" ref="P253">VLOOKUP(A253,'HUMAN RESOURCES'!$A$2:$M$2692,10,0)</f>
        <v>0.57999999999999996</v>
      </c>
      <c r="Q253" s="10">
        <f t="array" ref="Q253">VLOOKUP(A253,'HUMAN RESOURCES'!$A$2:$M$2692,11,0)</f>
        <v>4.1000000000000002E-2</v>
      </c>
      <c r="R253" s="10">
        <f t="array" ref="R253">VLOOKUP(A253,'HUMAN RESOURCES'!$A$2:$M$2692,12,0)</f>
        <v>271920</v>
      </c>
      <c r="S253" s="10">
        <f t="array" ref="S253">VLOOKUP(A253,'HUMAN RESOURCES'!$A$2:$M$2692,13,0)</f>
        <v>0.46300000000000002</v>
      </c>
      <c r="T253" s="10">
        <f t="array" ref="T253">VLOOKUP(A253,TOURISM!$A$2:$F$2692,5,0)</f>
        <v>214000000</v>
      </c>
      <c r="U253" s="10">
        <f t="array" ref="U253">VLOOKUP(A253,TOURISM!$A$2:$F$2692,6,0)</f>
        <v>45000000</v>
      </c>
      <c r="V253" s="10">
        <f t="array" ref="V253">VLOOKUP(A253,BUSINESS!$A$2:$J$2692,5,0)</f>
        <v>0.34699999999999998</v>
      </c>
      <c r="W253" s="10">
        <f t="array" ref="W253">VLOOKUP(A253,BUSINESS!$A$2:$J$2692,6,0)</f>
        <v>45</v>
      </c>
      <c r="X253" s="10">
        <f t="array" ref="X253">VLOOKUP(A253,BUSINESS!$A$2:$J$2692,7,0)</f>
        <v>0</v>
      </c>
      <c r="Y253" s="10">
        <f t="array" ref="Y253">VLOOKUP(A253,BUSINESS!$A$2:$J$2692,8,0)</f>
        <v>147</v>
      </c>
      <c r="Z253" s="10">
        <f t="array" ref="Z253">VLOOKUP(A253,BUSINESS!$A$2:$J$2692,9,0)</f>
        <v>9.1999999999999998E-2</v>
      </c>
      <c r="AA253" s="10">
        <f t="array" ref="AA253">VLOOKUP(A253,BUSINESS!$A$2:$J$2692,10,0)</f>
        <v>0.35299999999999998</v>
      </c>
      <c r="AB253" s="12">
        <f t="shared" si="12"/>
        <v>3890.2986172403648</v>
      </c>
      <c r="AC253" s="10">
        <f t="shared" si="1"/>
        <v>1.3202412474257134E-3</v>
      </c>
      <c r="AD253" s="10">
        <f t="shared" si="2"/>
        <v>0</v>
      </c>
      <c r="AE253" s="10">
        <f t="shared" si="3"/>
        <v>165.48984995586937</v>
      </c>
      <c r="AF253">
        <f t="shared" si="14"/>
        <v>786.99617534568995</v>
      </c>
    </row>
    <row r="254" spans="1:32" ht="14.4">
      <c r="A254" s="7" t="str">
        <f t="shared" si="13"/>
        <v>Belize-The Americas 2006</v>
      </c>
      <c r="B254" s="7" t="s">
        <v>98</v>
      </c>
      <c r="C254" s="8" t="s">
        <v>84</v>
      </c>
      <c r="D254" s="9" t="s">
        <v>68</v>
      </c>
      <c r="E254" s="14">
        <v>4.3999999999999997E-2</v>
      </c>
      <c r="F254" s="13">
        <v>1114200000</v>
      </c>
      <c r="G254" s="14">
        <v>182</v>
      </c>
      <c r="H254" s="14">
        <v>0.14299999999999999</v>
      </c>
      <c r="I254" s="10">
        <f t="array" ref="I254">VLOOKUP(A254,ENERGY!$A$2:$F$2691,5,0)</f>
        <v>178</v>
      </c>
      <c r="J254" s="11">
        <f t="array" ref="J254">VLOOKUP(A254,ENERGY!$A$2:$F$2691,6,0)</f>
        <v>425</v>
      </c>
      <c r="K254" s="10">
        <f t="array" ref="K254">VLOOKUP(A254,'HUMAN RESOURCES'!$A$2:$M$2692,5,0)</f>
        <v>2.5999999999999999E-2</v>
      </c>
      <c r="L254" s="11">
        <f t="array" ref="L254">VLOOKUP(A254,'HUMAN RESOURCES'!$A$2:$M$2692,6,0)</f>
        <v>1.7999999999999999E-2</v>
      </c>
      <c r="M254" s="10">
        <f t="array" ref="M254">VLOOKUP(A254,'HUMAN RESOURCES'!$A$2:$M$2692,7,0)</f>
        <v>75</v>
      </c>
      <c r="N254" s="10">
        <f t="array" ref="N254">VLOOKUP(A254,'HUMAN RESOURCES'!$A$2:$M$2692,8,0)</f>
        <v>69</v>
      </c>
      <c r="O254" s="10">
        <f t="array" ref="O254">VLOOKUP(A254,'HUMAN RESOURCES'!$A$2:$M$2692,9,0)</f>
        <v>0.374</v>
      </c>
      <c r="P254" s="10">
        <f t="array" ref="P254">VLOOKUP(A254,'HUMAN RESOURCES'!$A$2:$M$2692,10,0)</f>
        <v>0.58499999999999996</v>
      </c>
      <c r="Q254" s="10">
        <f t="array" ref="Q254">VLOOKUP(A254,'HUMAN RESOURCES'!$A$2:$M$2692,11,0)</f>
        <v>0.04</v>
      </c>
      <c r="R254" s="10">
        <f t="array" ref="R254">VLOOKUP(A254,'HUMAN RESOURCES'!$A$2:$M$2692,12,0)</f>
        <v>278985</v>
      </c>
      <c r="S254" s="10">
        <f t="array" ref="S254">VLOOKUP(A254,'HUMAN RESOURCES'!$A$2:$M$2692,13,0)</f>
        <v>0.46</v>
      </c>
      <c r="T254" s="10">
        <f t="array" ref="T254">VLOOKUP(A254,TOURISM!$A$2:$F$2692,5,0)</f>
        <v>260000000</v>
      </c>
      <c r="U254" s="10">
        <f t="array" ref="U254">VLOOKUP(A254,TOURISM!$A$2:$F$2692,6,0)</f>
        <v>43000000</v>
      </c>
      <c r="V254" s="10">
        <f t="array" ref="V254">VLOOKUP(A254,BUSINESS!$A$2:$J$2692,5,0)</f>
        <v>0.34799999999999998</v>
      </c>
      <c r="W254" s="10">
        <f t="array" ref="W254">VLOOKUP(A254,BUSINESS!$A$2:$J$2692,6,0)</f>
        <v>45</v>
      </c>
      <c r="X254" s="10">
        <f t="array" ref="X254">VLOOKUP(A254,BUSINESS!$A$2:$J$2692,7,0)</f>
        <v>0</v>
      </c>
      <c r="Y254" s="10">
        <f t="array" ref="Y254">VLOOKUP(A254,BUSINESS!$A$2:$J$2692,8,0)</f>
        <v>147</v>
      </c>
      <c r="Z254" s="10">
        <f t="array" ref="Z254">VLOOKUP(A254,BUSINESS!$A$2:$J$2692,9,0)</f>
        <v>0.104</v>
      </c>
      <c r="AA254" s="10">
        <f t="array" ref="AA254">VLOOKUP(A254,BUSINESS!$A$2:$J$2692,10,0)</f>
        <v>0.42299999999999999</v>
      </c>
      <c r="AB254" s="12">
        <f t="shared" si="12"/>
        <v>3993.7631055433089</v>
      </c>
      <c r="AC254" s="10">
        <f t="shared" si="1"/>
        <v>1.5233793931573381E-3</v>
      </c>
      <c r="AD254" s="10">
        <f t="shared" si="2"/>
        <v>6.3802713407530868E-4</v>
      </c>
      <c r="AE254" s="10">
        <f t="shared" si="3"/>
        <v>154.13015036650717</v>
      </c>
      <c r="AF254">
        <f t="shared" si="14"/>
        <v>931.94974640213627</v>
      </c>
    </row>
    <row r="255" spans="1:32" ht="14.4">
      <c r="A255" s="7" t="str">
        <f t="shared" si="13"/>
        <v>Belize-The Americas 2007</v>
      </c>
      <c r="B255" s="7" t="s">
        <v>98</v>
      </c>
      <c r="C255" s="8" t="s">
        <v>84</v>
      </c>
      <c r="D255" s="9" t="s">
        <v>69</v>
      </c>
      <c r="E255" s="14">
        <v>4.3999999999999997E-2</v>
      </c>
      <c r="F255" s="13">
        <v>1217450000</v>
      </c>
      <c r="G255" s="14">
        <v>192</v>
      </c>
      <c r="H255" s="14">
        <v>0.14199999999999999</v>
      </c>
      <c r="I255" s="10">
        <v>178</v>
      </c>
      <c r="J255" s="11">
        <v>425</v>
      </c>
      <c r="K255" s="10">
        <f t="array" ref="K255">VLOOKUP(A255,'HUMAN RESOURCES'!$A$2:$M$2692,5,0)</f>
        <v>2.5999999999999999E-2</v>
      </c>
      <c r="L255" s="11">
        <f t="array" ref="L255">VLOOKUP(A255,'HUMAN RESOURCES'!$A$2:$M$2692,6,0)</f>
        <v>1.7000000000000001E-2</v>
      </c>
      <c r="M255" s="10">
        <f t="array" ref="M255">VLOOKUP(A255,'HUMAN RESOURCES'!$A$2:$M$2692,7,0)</f>
        <v>76</v>
      </c>
      <c r="N255" s="10">
        <f t="array" ref="N255">VLOOKUP(A255,'HUMAN RESOURCES'!$A$2:$M$2692,8,0)</f>
        <v>70</v>
      </c>
      <c r="O255" s="10">
        <f t="array" ref="O255">VLOOKUP(A255,'HUMAN RESOURCES'!$A$2:$M$2692,9,0)</f>
        <v>0.37</v>
      </c>
      <c r="P255" s="10">
        <f t="array" ref="P255">VLOOKUP(A255,'HUMAN RESOURCES'!$A$2:$M$2692,10,0)</f>
        <v>0.59</v>
      </c>
      <c r="Q255" s="10">
        <f t="array" ref="Q255">VLOOKUP(A255,'HUMAN RESOURCES'!$A$2:$M$2692,11,0)</f>
        <v>0.04</v>
      </c>
      <c r="R255" s="10">
        <f t="array" ref="R255">VLOOKUP(A255,'HUMAN RESOURCES'!$A$2:$M$2692,12,0)</f>
        <v>286196</v>
      </c>
      <c r="S255" s="10">
        <f t="array" ref="S255">VLOOKUP(A255,'HUMAN RESOURCES'!$A$2:$M$2692,13,0)</f>
        <v>0.45800000000000002</v>
      </c>
      <c r="T255" s="10">
        <f t="array" ref="T255">VLOOKUP(A255,TOURISM!$A$2:$F$2692,5,0)</f>
        <v>289000000</v>
      </c>
      <c r="U255" s="10">
        <f t="array" ref="U255">VLOOKUP(A255,TOURISM!$A$2:$F$2692,6,0)</f>
        <v>46000000</v>
      </c>
      <c r="V255" s="10">
        <f t="array" ref="V255">VLOOKUP(A255,BUSINESS!$A$2:$J$2692,5,0)</f>
        <v>0.34799999999999998</v>
      </c>
      <c r="W255" s="10">
        <f t="array" ref="W255">VLOOKUP(A255,BUSINESS!$A$2:$J$2692,6,0)</f>
        <v>44</v>
      </c>
      <c r="X255" s="10">
        <f t="array" ref="X255">VLOOKUP(A255,BUSINESS!$A$2:$J$2692,7,0)</f>
        <v>0</v>
      </c>
      <c r="Y255" s="10">
        <f t="array" ref="Y255">VLOOKUP(A255,BUSINESS!$A$2:$J$2692,8,0)</f>
        <v>147</v>
      </c>
      <c r="Z255" s="10">
        <f t="array" ref="Z255">VLOOKUP(A255,BUSINESS!$A$2:$J$2692,9,0)</f>
        <v>0.109</v>
      </c>
      <c r="AA255" s="10">
        <f t="array" ref="AA255">VLOOKUP(A255,BUSINESS!$A$2:$J$2692,10,0)</f>
        <v>0.41299999999999998</v>
      </c>
      <c r="AB255" s="12">
        <f t="shared" si="12"/>
        <v>4253.9029196774236</v>
      </c>
      <c r="AC255" s="10">
        <f t="shared" si="1"/>
        <v>1.4849962962445317E-3</v>
      </c>
      <c r="AD255" s="10">
        <f t="shared" si="2"/>
        <v>6.2195138995653325E-4</v>
      </c>
      <c r="AE255" s="10">
        <f t="shared" si="3"/>
        <v>160.72901088764343</v>
      </c>
      <c r="AF255">
        <f t="shared" si="14"/>
        <v>1009.7974814462816</v>
      </c>
    </row>
    <row r="256" spans="1:32" ht="14.4">
      <c r="A256" s="7" t="str">
        <f t="shared" si="13"/>
        <v>Belize-The Americas 2008</v>
      </c>
      <c r="B256" s="7" t="s">
        <v>98</v>
      </c>
      <c r="C256" s="8" t="s">
        <v>84</v>
      </c>
      <c r="D256" s="9" t="s">
        <v>70</v>
      </c>
      <c r="E256" s="14">
        <v>4.8000000000000001E-2</v>
      </c>
      <c r="F256" s="13">
        <v>1290500000</v>
      </c>
      <c r="G256" s="14">
        <v>215</v>
      </c>
      <c r="H256" s="14">
        <v>0.14299999999999999</v>
      </c>
      <c r="I256" s="10">
        <v>178</v>
      </c>
      <c r="J256" s="11">
        <f t="array" ref="J256">VLOOKUP(A256,ENERGY!$A$2:$F$2691,6,0)</f>
        <v>374</v>
      </c>
      <c r="K256" s="10">
        <f t="array" ref="K256">VLOOKUP(A256,'HUMAN RESOURCES'!$A$2:$M$2692,5,0)</f>
        <v>2.5000000000000001E-2</v>
      </c>
      <c r="L256" s="11">
        <f t="array" ref="L256">VLOOKUP(A256,'HUMAN RESOURCES'!$A$2:$M$2692,6,0)</f>
        <v>1.7000000000000001E-2</v>
      </c>
      <c r="M256" s="10">
        <f t="array" ref="M256">VLOOKUP(A256,'HUMAN RESOURCES'!$A$2:$M$2692,7,0)</f>
        <v>76</v>
      </c>
      <c r="N256" s="10">
        <f t="array" ref="N256">VLOOKUP(A256,'HUMAN RESOURCES'!$A$2:$M$2692,8,0)</f>
        <v>70</v>
      </c>
      <c r="O256" s="10">
        <f t="array" ref="O256">VLOOKUP(A256,'HUMAN RESOURCES'!$A$2:$M$2692,9,0)</f>
        <v>0.36499999999999999</v>
      </c>
      <c r="P256" s="10">
        <f t="array" ref="P256">VLOOKUP(A256,'HUMAN RESOURCES'!$A$2:$M$2692,10,0)</f>
        <v>0.59599999999999997</v>
      </c>
      <c r="Q256" s="10">
        <f t="array" ref="Q256">VLOOKUP(A256,'HUMAN RESOURCES'!$A$2:$M$2692,11,0)</f>
        <v>3.9E-2</v>
      </c>
      <c r="R256" s="10">
        <f t="array" ref="R256">VLOOKUP(A256,'HUMAN RESOURCES'!$A$2:$M$2692,12,0)</f>
        <v>293544</v>
      </c>
      <c r="S256" s="10">
        <f t="array" ref="S256">VLOOKUP(A256,'HUMAN RESOURCES'!$A$2:$M$2692,13,0)</f>
        <v>0.45500000000000002</v>
      </c>
      <c r="T256" s="10">
        <f t="array" ref="T256">VLOOKUP(A256,TOURISM!$A$2:$F$2692,5,0)</f>
        <v>278000000</v>
      </c>
      <c r="U256" s="10">
        <f t="array" ref="U256">VLOOKUP(A256,TOURISM!$A$2:$F$2692,6,0)</f>
        <v>44000000</v>
      </c>
      <c r="V256" s="10">
        <f t="array" ref="V256">VLOOKUP(A256,BUSINESS!$A$2:$J$2692,5,0)</f>
        <v>0.33200000000000002</v>
      </c>
      <c r="W256" s="10">
        <f t="array" ref="W256">VLOOKUP(A256,BUSINESS!$A$2:$J$2692,6,0)</f>
        <v>44</v>
      </c>
      <c r="X256" s="10">
        <f t="array" ref="X256">VLOOKUP(A256,BUSINESS!$A$2:$J$2692,7,0)</f>
        <v>0</v>
      </c>
      <c r="Y256" s="10">
        <f t="array" ref="Y256">VLOOKUP(A256,BUSINESS!$A$2:$J$2692,8,0)</f>
        <v>147</v>
      </c>
      <c r="Z256" s="10">
        <f t="array" ref="Z256">VLOOKUP(A256,BUSINESS!$A$2:$J$2692,9,0)</f>
        <v>0.113</v>
      </c>
      <c r="AA256" s="10">
        <f t="array" ref="AA256">VLOOKUP(A256,BUSINESS!$A$2:$J$2692,10,0)</f>
        <v>0.54500000000000004</v>
      </c>
      <c r="AB256" s="12">
        <f t="shared" si="12"/>
        <v>4396.2744937726538</v>
      </c>
      <c r="AC256" s="10">
        <f t="shared" si="1"/>
        <v>1.2740849753358951E-3</v>
      </c>
      <c r="AD256" s="10">
        <f t="shared" si="2"/>
        <v>6.0638268879622821E-4</v>
      </c>
      <c r="AE256" s="10">
        <f t="shared" si="3"/>
        <v>149.89235003951708</v>
      </c>
      <c r="AF256">
        <f t="shared" si="14"/>
        <v>947.04712070422147</v>
      </c>
    </row>
    <row r="257" spans="1:32" ht="14.4">
      <c r="A257" s="7" t="str">
        <f t="shared" si="13"/>
        <v>Belize-The Americas 2009</v>
      </c>
      <c r="B257" s="7" t="s">
        <v>98</v>
      </c>
      <c r="C257" s="8" t="s">
        <v>84</v>
      </c>
      <c r="D257" s="9" t="s">
        <v>71</v>
      </c>
      <c r="E257" s="14">
        <v>5.0999999999999997E-2</v>
      </c>
      <c r="F257" s="13">
        <v>1369500000</v>
      </c>
      <c r="G257" s="14">
        <v>237</v>
      </c>
      <c r="H257" s="14">
        <v>0.14099999999999999</v>
      </c>
      <c r="I257" s="10">
        <f t="array" ref="I257">VLOOKUP(A257,ENERGY!$A$2:$F$2691,5,0)</f>
        <v>172</v>
      </c>
      <c r="J257" s="11">
        <f t="array" ref="J257">VLOOKUP(A257,ENERGY!$A$2:$F$2691,6,0)</f>
        <v>407</v>
      </c>
      <c r="K257" s="10">
        <f t="array" ref="K257">VLOOKUP(A257,'HUMAN RESOURCES'!$A$2:$M$2692,5,0)</f>
        <v>2.5000000000000001E-2</v>
      </c>
      <c r="L257" s="11">
        <f t="array" ref="L257">VLOOKUP(A257,'HUMAN RESOURCES'!$A$2:$M$2692,6,0)</f>
        <v>1.6E-2</v>
      </c>
      <c r="M257" s="10">
        <f t="array" ref="M257">VLOOKUP(A257,'HUMAN RESOURCES'!$A$2:$M$2692,7,0)</f>
        <v>76</v>
      </c>
      <c r="N257" s="10">
        <f t="array" ref="N257">VLOOKUP(A257,'HUMAN RESOURCES'!$A$2:$M$2692,8,0)</f>
        <v>70</v>
      </c>
      <c r="O257" s="10">
        <f t="array" ref="O257">VLOOKUP(A257,'HUMAN RESOURCES'!$A$2:$M$2692,9,0)</f>
        <v>0.36</v>
      </c>
      <c r="P257" s="10">
        <f t="array" ref="P257">VLOOKUP(A257,'HUMAN RESOURCES'!$A$2:$M$2692,10,0)</f>
        <v>0.60099999999999998</v>
      </c>
      <c r="Q257" s="10">
        <f t="array" ref="Q257">VLOOKUP(A257,'HUMAN RESOURCES'!$A$2:$M$2692,11,0)</f>
        <v>3.9E-2</v>
      </c>
      <c r="R257" s="10">
        <f t="array" ref="R257">VLOOKUP(A257,'HUMAN RESOURCES'!$A$2:$M$2692,12,0)</f>
        <v>301016</v>
      </c>
      <c r="S257" s="10">
        <f t="array" ref="S257">VLOOKUP(A257,'HUMAN RESOURCES'!$A$2:$M$2692,13,0)</f>
        <v>0.45200000000000001</v>
      </c>
      <c r="T257" s="10">
        <f t="array" ref="T257">VLOOKUP(A257,TOURISM!$A$2:$F$2692,5,0)</f>
        <v>256000000</v>
      </c>
      <c r="U257" s="10">
        <f t="array" ref="U257">VLOOKUP(A257,TOURISM!$A$2:$F$2692,6,0)</f>
        <v>43000000</v>
      </c>
      <c r="V257" s="10">
        <f t="array" ref="V257">VLOOKUP(A257,BUSINESS!$A$2:$J$2692,5,0)</f>
        <v>0.33200000000000002</v>
      </c>
      <c r="W257" s="10">
        <f t="array" ref="W257">VLOOKUP(A257,BUSINESS!$A$2:$J$2692,6,0)</f>
        <v>44</v>
      </c>
      <c r="X257" s="10">
        <f t="array" ref="X257">VLOOKUP(A257,BUSINESS!$A$2:$J$2692,7,0)</f>
        <v>0</v>
      </c>
      <c r="Y257" s="10">
        <f t="array" ref="Y257">VLOOKUP(A257,BUSINESS!$A$2:$J$2692,8,0)</f>
        <v>147</v>
      </c>
      <c r="Z257" s="10">
        <f t="array" ref="Z257">VLOOKUP(A257,BUSINESS!$A$2:$J$2692,9,0)</f>
        <v>0.11700000000000001</v>
      </c>
      <c r="AA257" s="10">
        <f t="array" ref="AA257">VLOOKUP(A257,BUSINESS!$A$2:$J$2692,10,0)</f>
        <v>0.53700000000000003</v>
      </c>
      <c r="AB257" s="12">
        <f t="shared" si="12"/>
        <v>4549.5920482632155</v>
      </c>
      <c r="AC257" s="10">
        <f t="shared" ref="AC257:AC511" si="15">J257/R257</f>
        <v>1.352087596672602E-3</v>
      </c>
      <c r="AD257" s="10">
        <f t="shared" ref="AD257:AD511" si="16">I257/R257</f>
        <v>5.7139819810242648E-4</v>
      </c>
      <c r="AE257" s="10">
        <f t="shared" ref="AE257:AE511" si="17">U257/R257</f>
        <v>142.84954952560662</v>
      </c>
      <c r="AF257">
        <f t="shared" si="14"/>
        <v>850.45313205942546</v>
      </c>
    </row>
    <row r="258" spans="1:32" ht="14.4">
      <c r="A258" s="7" t="str">
        <f t="shared" si="13"/>
        <v>Belize-The Americas 2010</v>
      </c>
      <c r="B258" s="7" t="s">
        <v>98</v>
      </c>
      <c r="C258" s="8" t="s">
        <v>84</v>
      </c>
      <c r="D258" s="9" t="s">
        <v>72</v>
      </c>
      <c r="E258" s="14">
        <v>5.8000000000000003E-2</v>
      </c>
      <c r="F258" s="13">
        <v>1338500000</v>
      </c>
      <c r="G258" s="14">
        <v>259</v>
      </c>
      <c r="H258" s="14">
        <v>0.14099999999999999</v>
      </c>
      <c r="I258" s="10">
        <v>172</v>
      </c>
      <c r="J258" s="11">
        <v>407</v>
      </c>
      <c r="K258" s="10">
        <f t="array" ref="K258">VLOOKUP(A258,'HUMAN RESOURCES'!$A$2:$M$2692,5,0)</f>
        <v>2.4E-2</v>
      </c>
      <c r="L258" s="11">
        <f t="array" ref="L258">VLOOKUP(A258,'HUMAN RESOURCES'!$A$2:$M$2692,6,0)</f>
        <v>1.6E-2</v>
      </c>
      <c r="M258" s="10">
        <f t="array" ref="M258">VLOOKUP(A258,'HUMAN RESOURCES'!$A$2:$M$2692,7,0)</f>
        <v>76</v>
      </c>
      <c r="N258" s="10">
        <f t="array" ref="N258">VLOOKUP(A258,'HUMAN RESOURCES'!$A$2:$M$2692,8,0)</f>
        <v>70</v>
      </c>
      <c r="O258" s="10">
        <f t="array" ref="O258">VLOOKUP(A258,'HUMAN RESOURCES'!$A$2:$M$2692,9,0)</f>
        <v>0.35499999999999998</v>
      </c>
      <c r="P258" s="10">
        <f t="array" ref="P258">VLOOKUP(A258,'HUMAN RESOURCES'!$A$2:$M$2692,10,0)</f>
        <v>0.60599999999999998</v>
      </c>
      <c r="Q258" s="10">
        <f t="array" ref="Q258">VLOOKUP(A258,'HUMAN RESOURCES'!$A$2:$M$2692,11,0)</f>
        <v>3.9E-2</v>
      </c>
      <c r="R258" s="10">
        <f t="array" ref="R258">VLOOKUP(A258,'HUMAN RESOURCES'!$A$2:$M$2692,12,0)</f>
        <v>308595</v>
      </c>
      <c r="S258" s="10">
        <f t="array" ref="S258">VLOOKUP(A258,'HUMAN RESOURCES'!$A$2:$M$2692,13,0)</f>
        <v>0.45</v>
      </c>
      <c r="T258" s="10">
        <f t="array" ref="T258">VLOOKUP(A258,TOURISM!$A$2:$F$2692,5,0)</f>
        <v>264000000</v>
      </c>
      <c r="U258" s="10">
        <f t="array" ref="U258">VLOOKUP(A258,TOURISM!$A$2:$F$2692,6,0)</f>
        <v>39000000</v>
      </c>
      <c r="V258" s="10">
        <f t="array" ref="V258">VLOOKUP(A258,BUSINESS!$A$2:$J$2692,5,0)</f>
        <v>0.33200000000000002</v>
      </c>
      <c r="W258" s="10">
        <f t="array" ref="W258">VLOOKUP(A258,BUSINESS!$A$2:$J$2692,6,0)</f>
        <v>44</v>
      </c>
      <c r="X258" s="10">
        <f t="array" ref="X258">VLOOKUP(A258,BUSINESS!$A$2:$J$2692,7,0)</f>
        <v>0</v>
      </c>
      <c r="Y258" s="10">
        <f t="array" ref="Y258">VLOOKUP(A258,BUSINESS!$A$2:$J$2692,8,0)</f>
        <v>147</v>
      </c>
      <c r="Z258" s="10">
        <f t="array" ref="Z258">VLOOKUP(A258,BUSINESS!$A$2:$J$2692,9,0)</f>
        <v>0.14000000000000001</v>
      </c>
      <c r="AA258" s="10">
        <f t="array" ref="AA258">VLOOKUP(A258,BUSINESS!$A$2:$J$2692,10,0)</f>
        <v>0.629</v>
      </c>
      <c r="AB258" s="12">
        <f t="shared" ref="AB258:AB321" si="18">F258/R258</f>
        <v>4337.4001523031802</v>
      </c>
      <c r="AC258" s="10">
        <f t="shared" si="15"/>
        <v>1.3188807336476612E-3</v>
      </c>
      <c r="AD258" s="10">
        <f t="shared" si="16"/>
        <v>5.5736483092726718E-4</v>
      </c>
      <c r="AE258" s="10">
        <f t="shared" si="17"/>
        <v>126.37923491955476</v>
      </c>
      <c r="AF258">
        <f t="shared" si="14"/>
        <v>855.49020560929375</v>
      </c>
    </row>
    <row r="259" spans="1:32" ht="14.4">
      <c r="A259" s="7" t="str">
        <f t="shared" ref="A259:A322" si="19">CONCATENATE(B259," ",D259)</f>
        <v>Belize-The Americas 2011</v>
      </c>
      <c r="B259" s="7" t="s">
        <v>98</v>
      </c>
      <c r="C259" s="8" t="s">
        <v>84</v>
      </c>
      <c r="D259" s="9" t="s">
        <v>73</v>
      </c>
      <c r="E259" s="14">
        <v>5.8000000000000003E-2</v>
      </c>
      <c r="F259" s="13">
        <v>1398500000</v>
      </c>
      <c r="G259" s="14">
        <v>265</v>
      </c>
      <c r="H259" s="14">
        <v>0.13900000000000001</v>
      </c>
      <c r="I259" s="10">
        <v>172</v>
      </c>
      <c r="J259" s="11">
        <v>407</v>
      </c>
      <c r="K259" s="10">
        <f t="array" ref="K259">VLOOKUP(A259,'HUMAN RESOURCES'!$A$2:$M$2692,5,0)</f>
        <v>2.4E-2</v>
      </c>
      <c r="L259" s="11">
        <f t="array" ref="L259">VLOOKUP(A259,'HUMAN RESOURCES'!$A$2:$M$2692,6,0)</f>
        <v>1.4999999999999999E-2</v>
      </c>
      <c r="M259" s="10">
        <f t="array" ref="M259">VLOOKUP(A259,'HUMAN RESOURCES'!$A$2:$M$2692,7,0)</f>
        <v>77</v>
      </c>
      <c r="N259" s="10">
        <f t="array" ref="N259">VLOOKUP(A259,'HUMAN RESOURCES'!$A$2:$M$2692,8,0)</f>
        <v>71</v>
      </c>
      <c r="O259" s="10">
        <f t="array" ref="O259">VLOOKUP(A259,'HUMAN RESOURCES'!$A$2:$M$2692,9,0)</f>
        <v>0.34899999999999998</v>
      </c>
      <c r="P259" s="10">
        <f t="array" ref="P259">VLOOKUP(A259,'HUMAN RESOURCES'!$A$2:$M$2692,10,0)</f>
        <v>0.61199999999999999</v>
      </c>
      <c r="Q259" s="10">
        <f t="array" ref="Q259">VLOOKUP(A259,'HUMAN RESOURCES'!$A$2:$M$2692,11,0)</f>
        <v>3.9E-2</v>
      </c>
      <c r="R259" s="10">
        <f t="array" ref="R259">VLOOKUP(A259,'HUMAN RESOURCES'!$A$2:$M$2692,12,0)</f>
        <v>316280</v>
      </c>
      <c r="S259" s="10">
        <f t="array" ref="S259">VLOOKUP(A259,'HUMAN RESOURCES'!$A$2:$M$2692,13,0)</f>
        <v>0.44700000000000001</v>
      </c>
      <c r="T259" s="10">
        <f t="array" ref="T259">VLOOKUP(A259,TOURISM!$A$2:$F$2692,5,0)</f>
        <v>248000000</v>
      </c>
      <c r="U259" s="10">
        <f t="array" ref="U259">VLOOKUP(A259,TOURISM!$A$2:$F$2692,6,0)</f>
        <v>37000000</v>
      </c>
      <c r="V259" s="10">
        <f t="array" ref="V259">VLOOKUP(A259,BUSINESS!$A$2:$J$2692,5,0)</f>
        <v>0.33200000000000002</v>
      </c>
      <c r="W259" s="10">
        <f t="array" ref="W259">VLOOKUP(A259,BUSINESS!$A$2:$J$2692,6,0)</f>
        <v>44</v>
      </c>
      <c r="X259" s="10">
        <f t="array" ref="X259">VLOOKUP(A259,BUSINESS!$A$2:$J$2692,7,0)</f>
        <v>0</v>
      </c>
      <c r="Y259" s="10">
        <f t="array" ref="Y259">VLOOKUP(A259,BUSINESS!$A$2:$J$2692,8,0)</f>
        <v>147</v>
      </c>
      <c r="Z259" s="10">
        <f t="array" ref="Z259">VLOOKUP(A259,BUSINESS!$A$2:$J$2692,9,0)</f>
        <v>0.187</v>
      </c>
      <c r="AA259" s="10">
        <f t="array" ref="AA259">VLOOKUP(A259,BUSINESS!$A$2:$J$2692,10,0)</f>
        <v>0.70299999999999996</v>
      </c>
      <c r="AB259" s="12">
        <f t="shared" si="18"/>
        <v>4421.714936132541</v>
      </c>
      <c r="AC259" s="10">
        <f t="shared" si="15"/>
        <v>1.2868344504869103E-3</v>
      </c>
      <c r="AD259" s="10">
        <f t="shared" si="16"/>
        <v>5.4382192993550024E-4</v>
      </c>
      <c r="AE259" s="10">
        <f t="shared" si="17"/>
        <v>116.98495004426458</v>
      </c>
      <c r="AF259">
        <f t="shared" ref="AF259:AF322" si="20">T259/R259</f>
        <v>784.11534083723279</v>
      </c>
    </row>
    <row r="260" spans="1:32" ht="14.4">
      <c r="A260" s="7" t="str">
        <f t="shared" si="19"/>
        <v>Belize-The Americas 2012</v>
      </c>
      <c r="B260" s="7" t="s">
        <v>98</v>
      </c>
      <c r="C260" s="8" t="s">
        <v>84</v>
      </c>
      <c r="D260" s="9" t="s">
        <v>74</v>
      </c>
      <c r="E260" s="14">
        <v>5.8000000000000003E-2</v>
      </c>
      <c r="F260" s="13">
        <v>1489000000</v>
      </c>
      <c r="G260" s="14">
        <v>264</v>
      </c>
      <c r="H260" s="14">
        <v>0.13400000000000001</v>
      </c>
      <c r="I260" s="10">
        <f t="array" ref="I260">VLOOKUP(A260,ENERGY!$A$2:$F$2691,5,0)</f>
        <v>155</v>
      </c>
      <c r="J260" s="11">
        <f t="array" ref="J260">VLOOKUP(A260,ENERGY!$A$2:$F$2691,6,0)</f>
        <v>381</v>
      </c>
      <c r="K260" s="10">
        <f t="array" ref="K260">VLOOKUP(A260,'HUMAN RESOURCES'!$A$2:$M$2692,5,0)</f>
        <v>2.4E-2</v>
      </c>
      <c r="L260" s="11">
        <f t="array" ref="L260">VLOOKUP(A260,'HUMAN RESOURCES'!$A$2:$M$2692,6,0)</f>
        <v>1.4999999999999999E-2</v>
      </c>
      <c r="M260" s="10">
        <f t="array" ref="M260">VLOOKUP(A260,'HUMAN RESOURCES'!$A$2:$M$2692,7,0)</f>
        <v>77</v>
      </c>
      <c r="N260" s="10">
        <f t="array" ref="N260">VLOOKUP(A260,'HUMAN RESOURCES'!$A$2:$M$2692,8,0)</f>
        <v>71</v>
      </c>
      <c r="O260" s="10">
        <f t="array" ref="O260">VLOOKUP(A260,'HUMAN RESOURCES'!$A$2:$M$2692,9,0)</f>
        <v>0.34399999999999997</v>
      </c>
      <c r="P260" s="10">
        <f t="array" ref="P260">VLOOKUP(A260,'HUMAN RESOURCES'!$A$2:$M$2692,10,0)</f>
        <v>0.61699999999999999</v>
      </c>
      <c r="Q260" s="10">
        <f t="array" ref="Q260">VLOOKUP(A260,'HUMAN RESOURCES'!$A$2:$M$2692,11,0)</f>
        <v>3.9E-2</v>
      </c>
      <c r="R260" s="10">
        <f t="array" ref="R260">VLOOKUP(A260,'HUMAN RESOURCES'!$A$2:$M$2692,12,0)</f>
        <v>324060</v>
      </c>
      <c r="S260" s="10">
        <f t="array" ref="S260">VLOOKUP(A260,'HUMAN RESOURCES'!$A$2:$M$2692,13,0)</f>
        <v>0.44500000000000001</v>
      </c>
      <c r="T260" s="10">
        <f t="array" ref="T260">VLOOKUP(A260,TOURISM!$A$2:$F$2692,5,0)</f>
        <v>299000000</v>
      </c>
      <c r="U260" s="10">
        <f t="array" ref="U260">VLOOKUP(A260,TOURISM!$A$2:$F$2692,6,0)</f>
        <v>40000000</v>
      </c>
      <c r="V260" s="10">
        <f t="array" ref="V260">VLOOKUP(A260,BUSINESS!$A$2:$J$2692,5,0)</f>
        <v>0.33200000000000002</v>
      </c>
      <c r="W260" s="10">
        <f t="array" ref="W260">VLOOKUP(A260,BUSINESS!$A$2:$J$2692,6,0)</f>
        <v>44</v>
      </c>
      <c r="X260" s="10">
        <f t="array" ref="X260">VLOOKUP(A260,BUSINESS!$A$2:$J$2692,7,0)</f>
        <v>104</v>
      </c>
      <c r="Y260" s="10">
        <f t="array" ref="Y260">VLOOKUP(A260,BUSINESS!$A$2:$J$2692,8,0)</f>
        <v>147</v>
      </c>
      <c r="Z260" s="10">
        <f t="array" ref="Z260">VLOOKUP(A260,BUSINESS!$A$2:$J$2692,9,0)</f>
        <v>0.25</v>
      </c>
      <c r="AA260" s="10">
        <f t="array" ref="AA260">VLOOKUP(A260,BUSINESS!$A$2:$J$2692,10,0)</f>
        <v>0.53200000000000003</v>
      </c>
      <c r="AB260" s="12">
        <f t="shared" si="18"/>
        <v>4594.8281182497067</v>
      </c>
      <c r="AC260" s="10">
        <f t="shared" si="15"/>
        <v>1.1757082021847806E-3</v>
      </c>
      <c r="AD260" s="10">
        <f t="shared" si="16"/>
        <v>4.7830648645312595E-4</v>
      </c>
      <c r="AE260" s="10">
        <f t="shared" si="17"/>
        <v>123.43393198790348</v>
      </c>
      <c r="AF260">
        <f t="shared" si="20"/>
        <v>922.66864160957846</v>
      </c>
    </row>
    <row r="261" spans="1:32" ht="14.4">
      <c r="A261" s="7" t="str">
        <f t="shared" si="19"/>
        <v>Belize-The Americas 2000</v>
      </c>
      <c r="B261" s="7" t="s">
        <v>98</v>
      </c>
      <c r="C261" s="8" t="s">
        <v>84</v>
      </c>
      <c r="D261" s="9" t="s">
        <v>62</v>
      </c>
      <c r="E261" s="14">
        <v>5.8000000000000003E-2</v>
      </c>
      <c r="F261" s="13">
        <v>1572500000</v>
      </c>
      <c r="G261" s="14">
        <v>259</v>
      </c>
      <c r="H261" s="14">
        <v>0.124</v>
      </c>
      <c r="I261" s="10">
        <f t="array" ref="I261">VLOOKUP(A261,ENERGY!$A$2:$F$2691,5,0)</f>
        <v>0</v>
      </c>
      <c r="J261" s="11">
        <f t="array" ref="J261">VLOOKUP(A261,ENERGY!$A$2:$F$2691,6,0)</f>
        <v>0</v>
      </c>
      <c r="K261" s="10">
        <f t="array" ref="K261">VLOOKUP(A261,'HUMAN RESOURCES'!$A$2:$M$2692,5,0)</f>
        <v>2.9000000000000001E-2</v>
      </c>
      <c r="L261" s="11">
        <f t="array" ref="L261">VLOOKUP(A261,'HUMAN RESOURCES'!$A$2:$M$2692,6,0)</f>
        <v>2.1000000000000001E-2</v>
      </c>
      <c r="M261" s="10">
        <f t="array" ref="M261">VLOOKUP(A261,'HUMAN RESOURCES'!$A$2:$M$2692,7,0)</f>
        <v>74</v>
      </c>
      <c r="N261" s="10">
        <f t="array" ref="N261">VLOOKUP(A261,'HUMAN RESOURCES'!$A$2:$M$2692,8,0)</f>
        <v>67</v>
      </c>
      <c r="O261" s="10">
        <f t="array" ref="O261">VLOOKUP(A261,'HUMAN RESOURCES'!$A$2:$M$2692,9,0)</f>
        <v>0.40200000000000002</v>
      </c>
      <c r="P261" s="10">
        <f t="array" ref="P261">VLOOKUP(A261,'HUMAN RESOURCES'!$A$2:$M$2692,10,0)</f>
        <v>0.55500000000000005</v>
      </c>
      <c r="Q261" s="10">
        <f t="array" ref="Q261">VLOOKUP(A261,'HUMAN RESOURCES'!$A$2:$M$2692,11,0)</f>
        <v>4.2999999999999997E-2</v>
      </c>
      <c r="R261" s="10">
        <f t="array" ref="R261">VLOOKUP(A261,'HUMAN RESOURCES'!$A$2:$M$2692,12,0)</f>
        <v>238586</v>
      </c>
      <c r="S261" s="10">
        <f t="array" ref="S261">VLOOKUP(A261,'HUMAN RESOURCES'!$A$2:$M$2692,13,0)</f>
        <v>0.47699999999999998</v>
      </c>
      <c r="T261" s="10">
        <f t="array" ref="T261">VLOOKUP(A261,TOURISM!$A$2:$F$2692,5,0)</f>
        <v>111000000</v>
      </c>
      <c r="U261" s="10">
        <f t="array" ref="U261">VLOOKUP(A261,TOURISM!$A$2:$F$2692,6,0)</f>
        <v>44000000</v>
      </c>
      <c r="V261" s="10">
        <f t="array" ref="V261">VLOOKUP(A261,BUSINESS!$A$2:$J$2692,5,0)</f>
        <v>0</v>
      </c>
      <c r="W261" s="10">
        <f t="array" ref="W261">VLOOKUP(A261,BUSINESS!$A$2:$J$2692,6,0)</f>
        <v>0</v>
      </c>
      <c r="X261" s="10">
        <f t="array" ref="X261">VLOOKUP(A261,BUSINESS!$A$2:$J$2692,7,0)</f>
        <v>0</v>
      </c>
      <c r="Y261" s="10">
        <f t="array" ref="Y261">VLOOKUP(A261,BUSINESS!$A$2:$J$2692,8,0)</f>
        <v>0</v>
      </c>
      <c r="Z261" s="10">
        <f t="array" ref="Z261">VLOOKUP(A261,BUSINESS!$A$2:$J$2692,9,0)</f>
        <v>0.06</v>
      </c>
      <c r="AA261" s="10">
        <f t="array" ref="AA261">VLOOKUP(A261,BUSINESS!$A$2:$J$2692,10,0)</f>
        <v>7.0000000000000007E-2</v>
      </c>
      <c r="AB261" s="12">
        <f t="shared" si="18"/>
        <v>6590.914806401046</v>
      </c>
      <c r="AC261" s="10">
        <f t="shared" si="15"/>
        <v>0</v>
      </c>
      <c r="AD261" s="10">
        <f t="shared" si="16"/>
        <v>0</v>
      </c>
      <c r="AE261" s="10">
        <f t="shared" si="17"/>
        <v>184.41987375621369</v>
      </c>
      <c r="AF261">
        <f t="shared" si="20"/>
        <v>465.24104515772092</v>
      </c>
    </row>
    <row r="262" spans="1:32" ht="14.4">
      <c r="A262" s="7" t="str">
        <f t="shared" si="19"/>
        <v>Benin-Africa 2001</v>
      </c>
      <c r="B262" s="7" t="s">
        <v>99</v>
      </c>
      <c r="C262" s="8" t="s">
        <v>78</v>
      </c>
      <c r="D262" s="9" t="s">
        <v>63</v>
      </c>
      <c r="E262" s="14">
        <v>4.2999999999999997E-2</v>
      </c>
      <c r="F262" s="13">
        <v>2359122303</v>
      </c>
      <c r="G262" s="14">
        <v>15</v>
      </c>
      <c r="H262" s="8"/>
      <c r="I262" s="10">
        <f t="array" ref="I262">VLOOKUP(A262,ENERGY!$A$2:$F$2691,5,0)</f>
        <v>3761</v>
      </c>
      <c r="J262" s="11">
        <f t="array" ref="J262">VLOOKUP(A262,ENERGY!$A$2:$F$2691,6,0)</f>
        <v>0</v>
      </c>
      <c r="K262" s="10">
        <f t="array" ref="K262">VLOOKUP(A262,'HUMAN RESOURCES'!$A$2:$M$2692,5,0)</f>
        <v>4.2000000000000003E-2</v>
      </c>
      <c r="L262" s="11">
        <f t="array" ref="L262">VLOOKUP(A262,'HUMAN RESOURCES'!$A$2:$M$2692,6,0)</f>
        <v>8.7999999999999995E-2</v>
      </c>
      <c r="M262" s="10">
        <f t="array" ref="M262">VLOOKUP(A262,'HUMAN RESOURCES'!$A$2:$M$2692,7,0)</f>
        <v>57</v>
      </c>
      <c r="N262" s="10">
        <f t="array" ref="N262">VLOOKUP(A262,'HUMAN RESOURCES'!$A$2:$M$2692,8,0)</f>
        <v>54</v>
      </c>
      <c r="O262" s="10">
        <f t="array" ref="O262">VLOOKUP(A262,'HUMAN RESOURCES'!$A$2:$M$2692,9,0)</f>
        <v>0.45300000000000001</v>
      </c>
      <c r="P262" s="10">
        <f t="array" ref="P262">VLOOKUP(A262,'HUMAN RESOURCES'!$A$2:$M$2692,10,0)</f>
        <v>0.51800000000000002</v>
      </c>
      <c r="Q262" s="10">
        <f t="array" ref="Q262">VLOOKUP(A262,'HUMAN RESOURCES'!$A$2:$M$2692,11,0)</f>
        <v>2.9000000000000001E-2</v>
      </c>
      <c r="R262" s="10">
        <f t="array" ref="R262">VLOOKUP(A262,'HUMAN RESOURCES'!$A$2:$M$2692,12,0)</f>
        <v>7174911</v>
      </c>
      <c r="S262" s="10">
        <f t="array" ref="S262">VLOOKUP(A262,'HUMAN RESOURCES'!$A$2:$M$2692,13,0)</f>
        <v>0.38700000000000001</v>
      </c>
      <c r="T262" s="10">
        <f t="array" ref="T262">VLOOKUP(A262,TOURISM!$A$2:$F$2692,5,0)</f>
        <v>86000000</v>
      </c>
      <c r="U262" s="10">
        <f t="array" ref="U262">VLOOKUP(A262,TOURISM!$A$2:$F$2692,6,0)</f>
        <v>48000000</v>
      </c>
      <c r="V262" s="10">
        <f t="array" ref="V262">VLOOKUP(A262,BUSINESS!$A$2:$J$2692,5,0)</f>
        <v>0</v>
      </c>
      <c r="W262" s="10">
        <f t="array" ref="W262">VLOOKUP(A262,BUSINESS!$A$2:$J$2692,6,0)</f>
        <v>0</v>
      </c>
      <c r="X262" s="10">
        <f t="array" ref="X262">VLOOKUP(A262,BUSINESS!$A$2:$J$2692,7,0)</f>
        <v>0</v>
      </c>
      <c r="Y262" s="10">
        <f t="array" ref="Y262">VLOOKUP(A262,BUSINESS!$A$2:$J$2692,8,0)</f>
        <v>0</v>
      </c>
      <c r="Z262" s="10">
        <f t="array" ref="Z262">VLOOKUP(A262,BUSINESS!$A$2:$J$2692,9,0)</f>
        <v>4.0000000000000001E-3</v>
      </c>
      <c r="AA262" s="10">
        <f t="array" ref="AA262">VLOOKUP(A262,BUSINESS!$A$2:$J$2692,10,0)</f>
        <v>1.7000000000000001E-2</v>
      </c>
      <c r="AB262" s="12">
        <f t="shared" si="18"/>
        <v>328.80161203393322</v>
      </c>
      <c r="AC262" s="10">
        <f t="shared" si="15"/>
        <v>0</v>
      </c>
      <c r="AD262" s="10">
        <f t="shared" si="16"/>
        <v>5.2418768678803125E-4</v>
      </c>
      <c r="AE262" s="10">
        <f t="shared" si="17"/>
        <v>6.6899784540881413</v>
      </c>
      <c r="AF262">
        <f t="shared" si="20"/>
        <v>11.986211396907921</v>
      </c>
    </row>
    <row r="263" spans="1:32" ht="14.4">
      <c r="A263" s="7" t="str">
        <f t="shared" si="19"/>
        <v>Benin-Africa 2002</v>
      </c>
      <c r="B263" s="7" t="s">
        <v>99</v>
      </c>
      <c r="C263" s="8" t="s">
        <v>78</v>
      </c>
      <c r="D263" s="9" t="s">
        <v>64</v>
      </c>
      <c r="E263" s="14">
        <v>4.7E-2</v>
      </c>
      <c r="F263" s="13">
        <v>2499269391</v>
      </c>
      <c r="G263" s="14">
        <v>16</v>
      </c>
      <c r="H263" s="8"/>
      <c r="I263" s="10">
        <f t="array" ref="I263">VLOOKUP(A263,ENERGY!$A$2:$F$2691,5,0)</f>
        <v>3653</v>
      </c>
      <c r="J263" s="11">
        <f t="array" ref="J263">VLOOKUP(A263,ENERGY!$A$2:$F$2691,6,0)</f>
        <v>5189</v>
      </c>
      <c r="K263" s="10">
        <f t="array" ref="K263">VLOOKUP(A263,'HUMAN RESOURCES'!$A$2:$M$2692,5,0)</f>
        <v>4.2000000000000003E-2</v>
      </c>
      <c r="L263" s="11">
        <f t="array" ref="L263">VLOOKUP(A263,'HUMAN RESOURCES'!$A$2:$M$2692,6,0)</f>
        <v>8.5000000000000006E-2</v>
      </c>
      <c r="M263" s="10">
        <f t="array" ref="M263">VLOOKUP(A263,'HUMAN RESOURCES'!$A$2:$M$2692,7,0)</f>
        <v>58</v>
      </c>
      <c r="N263" s="10">
        <f t="array" ref="N263">VLOOKUP(A263,'HUMAN RESOURCES'!$A$2:$M$2692,8,0)</f>
        <v>54</v>
      </c>
      <c r="O263" s="10">
        <f t="array" ref="O263">VLOOKUP(A263,'HUMAN RESOURCES'!$A$2:$M$2692,9,0)</f>
        <v>0.45100000000000001</v>
      </c>
      <c r="P263" s="10">
        <f t="array" ref="P263">VLOOKUP(A263,'HUMAN RESOURCES'!$A$2:$M$2692,10,0)</f>
        <v>0.52</v>
      </c>
      <c r="Q263" s="10">
        <f t="array" ref="Q263">VLOOKUP(A263,'HUMAN RESOURCES'!$A$2:$M$2692,11,0)</f>
        <v>2.8000000000000001E-2</v>
      </c>
      <c r="R263" s="10">
        <f t="array" ref="R263">VLOOKUP(A263,'HUMAN RESOURCES'!$A$2:$M$2692,12,0)</f>
        <v>7414744</v>
      </c>
      <c r="S263" s="10">
        <f t="array" ref="S263">VLOOKUP(A263,'HUMAN RESOURCES'!$A$2:$M$2692,13,0)</f>
        <v>0.39</v>
      </c>
      <c r="T263" s="10">
        <f t="array" ref="T263">VLOOKUP(A263,TOURISM!$A$2:$F$2692,5,0)</f>
        <v>95000000</v>
      </c>
      <c r="U263" s="10">
        <f t="array" ref="U263">VLOOKUP(A263,TOURISM!$A$2:$F$2692,6,0)</f>
        <v>49000000</v>
      </c>
      <c r="V263" s="10">
        <f t="array" ref="V263">VLOOKUP(A263,BUSINESS!$A$2:$J$2692,5,0)</f>
        <v>0</v>
      </c>
      <c r="W263" s="10">
        <f t="array" ref="W263">VLOOKUP(A263,BUSINESS!$A$2:$J$2692,6,0)</f>
        <v>0</v>
      </c>
      <c r="X263" s="10">
        <f t="array" ref="X263">VLOOKUP(A263,BUSINESS!$A$2:$J$2692,7,0)</f>
        <v>0</v>
      </c>
      <c r="Y263" s="10">
        <f t="array" ref="Y263">VLOOKUP(A263,BUSINESS!$A$2:$J$2692,8,0)</f>
        <v>0</v>
      </c>
      <c r="Z263" s="10">
        <f t="array" ref="Z263">VLOOKUP(A263,BUSINESS!$A$2:$J$2692,9,0)</f>
        <v>7.0000000000000001E-3</v>
      </c>
      <c r="AA263" s="10">
        <f t="array" ref="AA263">VLOOKUP(A263,BUSINESS!$A$2:$J$2692,10,0)</f>
        <v>0.03</v>
      </c>
      <c r="AB263" s="12">
        <f t="shared" si="18"/>
        <v>337.06752262788842</v>
      </c>
      <c r="AC263" s="10">
        <f t="shared" si="15"/>
        <v>6.9982186842863358E-4</v>
      </c>
      <c r="AD263" s="10">
        <f t="shared" si="16"/>
        <v>4.9266704285407556E-4</v>
      </c>
      <c r="AE263" s="10">
        <f t="shared" si="17"/>
        <v>6.608454722105038</v>
      </c>
      <c r="AF263">
        <f t="shared" si="20"/>
        <v>12.812310175509769</v>
      </c>
    </row>
    <row r="264" spans="1:32" ht="14.4">
      <c r="A264" s="7" t="str">
        <f t="shared" si="19"/>
        <v>Benin-Africa 2003</v>
      </c>
      <c r="B264" s="7" t="s">
        <v>99</v>
      </c>
      <c r="C264" s="8" t="s">
        <v>78</v>
      </c>
      <c r="D264" s="9" t="s">
        <v>65</v>
      </c>
      <c r="E264" s="14">
        <v>4.2999999999999997E-2</v>
      </c>
      <c r="F264" s="13">
        <v>2807657386</v>
      </c>
      <c r="G264" s="14">
        <v>16</v>
      </c>
      <c r="H264" s="8"/>
      <c r="I264" s="10">
        <f t="array" ref="I264">VLOOKUP(A264,ENERGY!$A$2:$F$2691,5,0)</f>
        <v>3439</v>
      </c>
      <c r="J264" s="11">
        <f t="array" ref="J264">VLOOKUP(A264,ENERGY!$A$2:$F$2691,6,0)</f>
        <v>4756</v>
      </c>
      <c r="K264" s="10">
        <f t="array" ref="K264">VLOOKUP(A264,'HUMAN RESOURCES'!$A$2:$M$2692,5,0)</f>
        <v>4.1000000000000002E-2</v>
      </c>
      <c r="L264" s="11">
        <f t="array" ref="L264">VLOOKUP(A264,'HUMAN RESOURCES'!$A$2:$M$2692,6,0)</f>
        <v>8.2000000000000003E-2</v>
      </c>
      <c r="M264" s="10">
        <f t="array" ref="M264">VLOOKUP(A264,'HUMAN RESOURCES'!$A$2:$M$2692,7,0)</f>
        <v>58</v>
      </c>
      <c r="N264" s="10">
        <f t="array" ref="N264">VLOOKUP(A264,'HUMAN RESOURCES'!$A$2:$M$2692,8,0)</f>
        <v>55</v>
      </c>
      <c r="O264" s="10">
        <f t="array" ref="O264">VLOOKUP(A264,'HUMAN RESOURCES'!$A$2:$M$2692,9,0)</f>
        <v>0.44900000000000001</v>
      </c>
      <c r="P264" s="10">
        <f t="array" ref="P264">VLOOKUP(A264,'HUMAN RESOURCES'!$A$2:$M$2692,10,0)</f>
        <v>0.52200000000000002</v>
      </c>
      <c r="Q264" s="10">
        <f t="array" ref="Q264">VLOOKUP(A264,'HUMAN RESOURCES'!$A$2:$M$2692,11,0)</f>
        <v>2.8000000000000001E-2</v>
      </c>
      <c r="R264" s="10">
        <f t="array" ref="R264">VLOOKUP(A264,'HUMAN RESOURCES'!$A$2:$M$2692,12,0)</f>
        <v>7665681</v>
      </c>
      <c r="S264" s="10">
        <f t="array" ref="S264">VLOOKUP(A264,'HUMAN RESOURCES'!$A$2:$M$2692,13,0)</f>
        <v>0.39300000000000002</v>
      </c>
      <c r="T264" s="10">
        <f t="array" ref="T264">VLOOKUP(A264,TOURISM!$A$2:$F$2692,5,0)</f>
        <v>108000000</v>
      </c>
      <c r="U264" s="10">
        <f t="array" ref="U264">VLOOKUP(A264,TOURISM!$A$2:$F$2692,6,0)</f>
        <v>53000000</v>
      </c>
      <c r="V264" s="10">
        <f t="array" ref="V264">VLOOKUP(A264,BUSINESS!$A$2:$J$2692,5,0)</f>
        <v>0</v>
      </c>
      <c r="W264" s="10">
        <f t="array" ref="W264">VLOOKUP(A264,BUSINESS!$A$2:$J$2692,6,0)</f>
        <v>32</v>
      </c>
      <c r="X264" s="10">
        <f t="array" ref="X264">VLOOKUP(A264,BUSINESS!$A$2:$J$2692,7,0)</f>
        <v>0</v>
      </c>
      <c r="Y264" s="10">
        <f t="array" ref="Y264">VLOOKUP(A264,BUSINESS!$A$2:$J$2692,8,0)</f>
        <v>0</v>
      </c>
      <c r="Z264" s="10">
        <f t="array" ref="Z264">VLOOKUP(A264,BUSINESS!$A$2:$J$2692,9,0)</f>
        <v>0.01</v>
      </c>
      <c r="AA264" s="10">
        <f t="array" ref="AA264">VLOOKUP(A264,BUSINESS!$A$2:$J$2692,10,0)</f>
        <v>3.1E-2</v>
      </c>
      <c r="AB264" s="12">
        <f t="shared" si="18"/>
        <v>366.26326949947435</v>
      </c>
      <c r="AC264" s="10">
        <f t="shared" si="15"/>
        <v>6.2042759149513261E-4</v>
      </c>
      <c r="AD264" s="10">
        <f t="shared" si="16"/>
        <v>4.4862289469128707E-4</v>
      </c>
      <c r="AE264" s="10">
        <f t="shared" si="17"/>
        <v>6.9139323694789807</v>
      </c>
      <c r="AF264">
        <f t="shared" si="20"/>
        <v>14.088767847240186</v>
      </c>
    </row>
    <row r="265" spans="1:32" ht="14.4">
      <c r="A265" s="7" t="str">
        <f t="shared" si="19"/>
        <v>Benin-Africa 2004</v>
      </c>
      <c r="B265" s="7" t="s">
        <v>99</v>
      </c>
      <c r="C265" s="8" t="s">
        <v>78</v>
      </c>
      <c r="D265" s="9" t="s">
        <v>66</v>
      </c>
      <c r="E265" s="14">
        <v>4.5999999999999999E-2</v>
      </c>
      <c r="F265" s="13">
        <v>3557229702</v>
      </c>
      <c r="G265" s="14">
        <v>21</v>
      </c>
      <c r="H265" s="8"/>
      <c r="I265" s="10">
        <f t="array" ref="I265">VLOOKUP(A265,ENERGY!$A$2:$F$2691,5,0)</f>
        <v>3278</v>
      </c>
      <c r="J265" s="11">
        <f t="array" ref="J265">VLOOKUP(A265,ENERGY!$A$2:$F$2691,6,0)</f>
        <v>4492</v>
      </c>
      <c r="K265" s="10">
        <f t="array" ref="K265">VLOOKUP(A265,'HUMAN RESOURCES'!$A$2:$M$2692,5,0)</f>
        <v>4.1000000000000002E-2</v>
      </c>
      <c r="L265" s="11">
        <f t="array" ref="L265">VLOOKUP(A265,'HUMAN RESOURCES'!$A$2:$M$2692,6,0)</f>
        <v>7.8E-2</v>
      </c>
      <c r="M265" s="10">
        <f t="array" ref="M265">VLOOKUP(A265,'HUMAN RESOURCES'!$A$2:$M$2692,7,0)</f>
        <v>58</v>
      </c>
      <c r="N265" s="10">
        <f t="array" ref="N265">VLOOKUP(A265,'HUMAN RESOURCES'!$A$2:$M$2692,8,0)</f>
        <v>55</v>
      </c>
      <c r="O265" s="10">
        <f t="array" ref="O265">VLOOKUP(A265,'HUMAN RESOURCES'!$A$2:$M$2692,9,0)</f>
        <v>0.44700000000000001</v>
      </c>
      <c r="P265" s="10">
        <f t="array" ref="P265">VLOOKUP(A265,'HUMAN RESOURCES'!$A$2:$M$2692,10,0)</f>
        <v>0.52500000000000002</v>
      </c>
      <c r="Q265" s="10">
        <f t="array" ref="Q265">VLOOKUP(A265,'HUMAN RESOURCES'!$A$2:$M$2692,11,0)</f>
        <v>2.8000000000000001E-2</v>
      </c>
      <c r="R265" s="10">
        <f t="array" ref="R265">VLOOKUP(A265,'HUMAN RESOURCES'!$A$2:$M$2692,12,0)</f>
        <v>7922796</v>
      </c>
      <c r="S265" s="10">
        <f t="array" ref="S265">VLOOKUP(A265,'HUMAN RESOURCES'!$A$2:$M$2692,13,0)</f>
        <v>0.39600000000000002</v>
      </c>
      <c r="T265" s="10">
        <f t="array" ref="T265">VLOOKUP(A265,TOURISM!$A$2:$F$2692,5,0)</f>
        <v>121000000</v>
      </c>
      <c r="U265" s="10">
        <f t="array" ref="U265">VLOOKUP(A265,TOURISM!$A$2:$F$2692,6,0)</f>
        <v>59000000</v>
      </c>
      <c r="V265" s="10">
        <f t="array" ref="V265">VLOOKUP(A265,BUSINESS!$A$2:$J$2692,5,0)</f>
        <v>0</v>
      </c>
      <c r="W265" s="10">
        <f t="array" ref="W265">VLOOKUP(A265,BUSINESS!$A$2:$J$2692,6,0)</f>
        <v>31</v>
      </c>
      <c r="X265" s="10">
        <f t="array" ref="X265">VLOOKUP(A265,BUSINESS!$A$2:$J$2692,7,0)</f>
        <v>0</v>
      </c>
      <c r="Y265" s="10">
        <f t="array" ref="Y265">VLOOKUP(A265,BUSINESS!$A$2:$J$2692,8,0)</f>
        <v>0</v>
      </c>
      <c r="Z265" s="10">
        <f t="array" ref="Z265">VLOOKUP(A265,BUSINESS!$A$2:$J$2692,9,0)</f>
        <v>1.2E-2</v>
      </c>
      <c r="AA265" s="10">
        <f t="array" ref="AA265">VLOOKUP(A265,BUSINESS!$A$2:$J$2692,10,0)</f>
        <v>5.8000000000000003E-2</v>
      </c>
      <c r="AB265" s="12">
        <f t="shared" si="18"/>
        <v>448.98665849783333</v>
      </c>
      <c r="AC265" s="10">
        <f t="shared" si="15"/>
        <v>5.6697155903042307E-4</v>
      </c>
      <c r="AD265" s="10">
        <f t="shared" si="16"/>
        <v>4.1374282513395523E-4</v>
      </c>
      <c r="AE265" s="10">
        <f t="shared" si="17"/>
        <v>7.4468659801413537</v>
      </c>
      <c r="AF265">
        <f t="shared" si="20"/>
        <v>15.272386162662777</v>
      </c>
    </row>
    <row r="266" spans="1:32" ht="14.4">
      <c r="A266" s="7" t="str">
        <f t="shared" si="19"/>
        <v>Benin-Africa 2005</v>
      </c>
      <c r="B266" s="7" t="s">
        <v>99</v>
      </c>
      <c r="C266" s="8" t="s">
        <v>78</v>
      </c>
      <c r="D266" s="9" t="s">
        <v>67</v>
      </c>
      <c r="E266" s="14">
        <v>4.5999999999999999E-2</v>
      </c>
      <c r="F266" s="13">
        <v>4050869968</v>
      </c>
      <c r="G266" s="14">
        <v>23</v>
      </c>
      <c r="H266" s="8"/>
      <c r="I266" s="10">
        <f t="array" ref="I266">VLOOKUP(A266,ENERGY!$A$2:$F$2691,5,0)</f>
        <v>2262</v>
      </c>
      <c r="J266" s="11">
        <f t="array" ref="J266">VLOOKUP(A266,ENERGY!$A$2:$F$2691,6,0)</f>
        <v>2054</v>
      </c>
      <c r="K266" s="10">
        <f t="array" ref="K266">VLOOKUP(A266,'HUMAN RESOURCES'!$A$2:$M$2692,5,0)</f>
        <v>0.04</v>
      </c>
      <c r="L266" s="11">
        <f t="array" ref="L266">VLOOKUP(A266,'HUMAN RESOURCES'!$A$2:$M$2692,6,0)</f>
        <v>7.4999999999999997E-2</v>
      </c>
      <c r="M266" s="10">
        <f t="array" ref="M266">VLOOKUP(A266,'HUMAN RESOURCES'!$A$2:$M$2692,7,0)</f>
        <v>59</v>
      </c>
      <c r="N266" s="10">
        <f t="array" ref="N266">VLOOKUP(A266,'HUMAN RESOURCES'!$A$2:$M$2692,8,0)</f>
        <v>56</v>
      </c>
      <c r="O266" s="10">
        <f t="array" ref="O266">VLOOKUP(A266,'HUMAN RESOURCES'!$A$2:$M$2692,9,0)</f>
        <v>0.44500000000000001</v>
      </c>
      <c r="P266" s="10">
        <f t="array" ref="P266">VLOOKUP(A266,'HUMAN RESOURCES'!$A$2:$M$2692,10,0)</f>
        <v>0.52700000000000002</v>
      </c>
      <c r="Q266" s="10">
        <f t="array" ref="Q266">VLOOKUP(A266,'HUMAN RESOURCES'!$A$2:$M$2692,11,0)</f>
        <v>2.8000000000000001E-2</v>
      </c>
      <c r="R266" s="10">
        <f t="array" ref="R266">VLOOKUP(A266,'HUMAN RESOURCES'!$A$2:$M$2692,12,0)</f>
        <v>8182362</v>
      </c>
      <c r="S266" s="10">
        <f t="array" ref="S266">VLOOKUP(A266,'HUMAN RESOURCES'!$A$2:$M$2692,13,0)</f>
        <v>0.4</v>
      </c>
      <c r="T266" s="10">
        <f t="array" ref="T266">VLOOKUP(A266,TOURISM!$A$2:$F$2692,5,0)</f>
        <v>108000000</v>
      </c>
      <c r="U266" s="10">
        <f t="array" ref="U266">VLOOKUP(A266,TOURISM!$A$2:$F$2692,6,0)</f>
        <v>58000000</v>
      </c>
      <c r="V266" s="10">
        <f t="array" ref="V266">VLOOKUP(A266,BUSINESS!$A$2:$J$2692,5,0)</f>
        <v>0.75700000000000001</v>
      </c>
      <c r="W266" s="10">
        <f t="array" ref="W266">VLOOKUP(A266,BUSINESS!$A$2:$J$2692,6,0)</f>
        <v>31</v>
      </c>
      <c r="X266" s="10">
        <f t="array" ref="X266">VLOOKUP(A266,BUSINESS!$A$2:$J$2692,7,0)</f>
        <v>0</v>
      </c>
      <c r="Y266" s="10">
        <f t="array" ref="Y266">VLOOKUP(A266,BUSINESS!$A$2:$J$2692,8,0)</f>
        <v>270</v>
      </c>
      <c r="Z266" s="10">
        <f t="array" ref="Z266">VLOOKUP(A266,BUSINESS!$A$2:$J$2692,9,0)</f>
        <v>1.2999999999999999E-2</v>
      </c>
      <c r="AA266" s="10">
        <f t="array" ref="AA266">VLOOKUP(A266,BUSINESS!$A$2:$J$2692,10,0)</f>
        <v>7.2999999999999995E-2</v>
      </c>
      <c r="AB266" s="12">
        <f t="shared" si="18"/>
        <v>495.07342354200415</v>
      </c>
      <c r="AC266" s="10">
        <f t="shared" si="15"/>
        <v>2.5102775946603191E-4</v>
      </c>
      <c r="AD266" s="10">
        <f t="shared" si="16"/>
        <v>2.7644829207018709E-4</v>
      </c>
      <c r="AE266" s="10">
        <f t="shared" si="17"/>
        <v>7.0884177453894122</v>
      </c>
      <c r="AF266">
        <f t="shared" si="20"/>
        <v>13.199122698311319</v>
      </c>
    </row>
    <row r="267" spans="1:32" ht="14.4">
      <c r="A267" s="7" t="str">
        <f t="shared" si="19"/>
        <v>Benin-Africa 2006</v>
      </c>
      <c r="B267" s="7" t="s">
        <v>99</v>
      </c>
      <c r="C267" s="8" t="s">
        <v>78</v>
      </c>
      <c r="D267" s="9" t="s">
        <v>68</v>
      </c>
      <c r="E267" s="14">
        <v>4.7E-2</v>
      </c>
      <c r="F267" s="13">
        <v>4358015993</v>
      </c>
      <c r="G267" s="14">
        <v>25</v>
      </c>
      <c r="H267" s="8"/>
      <c r="I267" s="10">
        <f t="array" ref="I267">VLOOKUP(A267,ENERGY!$A$2:$F$2691,5,0)</f>
        <v>3206</v>
      </c>
      <c r="J267" s="11">
        <f t="array" ref="J267">VLOOKUP(A267,ENERGY!$A$2:$F$2691,6,0)</f>
        <v>4499</v>
      </c>
      <c r="K267" s="10">
        <f t="array" ref="K267">VLOOKUP(A267,'HUMAN RESOURCES'!$A$2:$M$2692,5,0)</f>
        <v>0.04</v>
      </c>
      <c r="L267" s="11">
        <f t="array" ref="L267">VLOOKUP(A267,'HUMAN RESOURCES'!$A$2:$M$2692,6,0)</f>
        <v>7.1999999999999995E-2</v>
      </c>
      <c r="M267" s="10">
        <f t="array" ref="M267">VLOOKUP(A267,'HUMAN RESOURCES'!$A$2:$M$2692,7,0)</f>
        <v>59</v>
      </c>
      <c r="N267" s="10">
        <f t="array" ref="N267">VLOOKUP(A267,'HUMAN RESOURCES'!$A$2:$M$2692,8,0)</f>
        <v>56</v>
      </c>
      <c r="O267" s="10">
        <f t="array" ref="O267">VLOOKUP(A267,'HUMAN RESOURCES'!$A$2:$M$2692,9,0)</f>
        <v>0.443</v>
      </c>
      <c r="P267" s="10">
        <f t="array" ref="P267">VLOOKUP(A267,'HUMAN RESOURCES'!$A$2:$M$2692,10,0)</f>
        <v>0.52900000000000003</v>
      </c>
      <c r="Q267" s="10">
        <f t="array" ref="Q267">VLOOKUP(A267,'HUMAN RESOURCES'!$A$2:$M$2692,11,0)</f>
        <v>2.8000000000000001E-2</v>
      </c>
      <c r="R267" s="10">
        <f t="array" ref="R267">VLOOKUP(A267,'HUMAN RESOURCES'!$A$2:$M$2692,12,0)</f>
        <v>8443671</v>
      </c>
      <c r="S267" s="10">
        <f t="array" ref="S267">VLOOKUP(A267,'HUMAN RESOURCES'!$A$2:$M$2692,13,0)</f>
        <v>0.40300000000000002</v>
      </c>
      <c r="T267" s="10">
        <f t="array" ref="T267">VLOOKUP(A267,TOURISM!$A$2:$F$2692,5,0)</f>
        <v>122000000</v>
      </c>
      <c r="U267" s="10">
        <f t="array" ref="U267">VLOOKUP(A267,TOURISM!$A$2:$F$2692,6,0)</f>
        <v>71000000</v>
      </c>
      <c r="V267" s="10">
        <f t="array" ref="V267">VLOOKUP(A267,BUSINESS!$A$2:$J$2692,5,0)</f>
        <v>0.75700000000000001</v>
      </c>
      <c r="W267" s="10">
        <f t="array" ref="W267">VLOOKUP(A267,BUSINESS!$A$2:$J$2692,6,0)</f>
        <v>31</v>
      </c>
      <c r="X267" s="10">
        <f t="array" ref="X267">VLOOKUP(A267,BUSINESS!$A$2:$J$2692,7,0)</f>
        <v>0</v>
      </c>
      <c r="Y267" s="10">
        <f t="array" ref="Y267">VLOOKUP(A267,BUSINESS!$A$2:$J$2692,8,0)</f>
        <v>270</v>
      </c>
      <c r="Z267" s="10">
        <f t="array" ref="Z267">VLOOKUP(A267,BUSINESS!$A$2:$J$2692,9,0)</f>
        <v>1.4999999999999999E-2</v>
      </c>
      <c r="AA267" s="10">
        <f t="array" ref="AA267">VLOOKUP(A267,BUSINESS!$A$2:$J$2692,10,0)</f>
        <v>0.125</v>
      </c>
      <c r="AB267" s="12">
        <f t="shared" si="18"/>
        <v>516.12811453691177</v>
      </c>
      <c r="AC267" s="10">
        <f t="shared" si="15"/>
        <v>5.3282511836380173E-4</v>
      </c>
      <c r="AD267" s="10">
        <f t="shared" si="16"/>
        <v>3.7969267158798585E-4</v>
      </c>
      <c r="AE267" s="10">
        <f t="shared" si="17"/>
        <v>8.4086649041631301</v>
      </c>
      <c r="AF267">
        <f t="shared" si="20"/>
        <v>14.448691807153548</v>
      </c>
    </row>
    <row r="268" spans="1:32" ht="14.4">
      <c r="A268" s="7" t="str">
        <f t="shared" si="19"/>
        <v>Benin-Africa 2007</v>
      </c>
      <c r="B268" s="7" t="s">
        <v>99</v>
      </c>
      <c r="C268" s="8" t="s">
        <v>78</v>
      </c>
      <c r="D268" s="9" t="s">
        <v>69</v>
      </c>
      <c r="E268" s="14">
        <v>4.8000000000000001E-2</v>
      </c>
      <c r="F268" s="13">
        <v>4705087452</v>
      </c>
      <c r="G268" s="14">
        <v>26</v>
      </c>
      <c r="H268" s="8"/>
      <c r="I268" s="10">
        <v>3206</v>
      </c>
      <c r="J268" s="11">
        <v>4499</v>
      </c>
      <c r="K268" s="10">
        <f t="array" ref="K268">VLOOKUP(A268,'HUMAN RESOURCES'!$A$2:$M$2692,5,0)</f>
        <v>3.9E-2</v>
      </c>
      <c r="L268" s="11">
        <f t="array" ref="L268">VLOOKUP(A268,'HUMAN RESOURCES'!$A$2:$M$2692,6,0)</f>
        <v>6.9000000000000006E-2</v>
      </c>
      <c r="M268" s="10">
        <f t="array" ref="M268">VLOOKUP(A268,'HUMAN RESOURCES'!$A$2:$M$2692,7,0)</f>
        <v>59</v>
      </c>
      <c r="N268" s="10">
        <f t="array" ref="N268">VLOOKUP(A268,'HUMAN RESOURCES'!$A$2:$M$2692,8,0)</f>
        <v>57</v>
      </c>
      <c r="O268" s="10">
        <f t="array" ref="O268">VLOOKUP(A268,'HUMAN RESOURCES'!$A$2:$M$2692,9,0)</f>
        <v>0.441</v>
      </c>
      <c r="P268" s="10">
        <f t="array" ref="P268">VLOOKUP(A268,'HUMAN RESOURCES'!$A$2:$M$2692,10,0)</f>
        <v>0.53100000000000003</v>
      </c>
      <c r="Q268" s="10">
        <f t="array" ref="Q268">VLOOKUP(A268,'HUMAN RESOURCES'!$A$2:$M$2692,11,0)</f>
        <v>2.8000000000000001E-2</v>
      </c>
      <c r="R268" s="10">
        <f t="array" ref="R268">VLOOKUP(A268,'HUMAN RESOURCES'!$A$2:$M$2692,12,0)</f>
        <v>8707490</v>
      </c>
      <c r="S268" s="10">
        <f t="array" ref="S268">VLOOKUP(A268,'HUMAN RESOURCES'!$A$2:$M$2692,13,0)</f>
        <v>0.40699999999999997</v>
      </c>
      <c r="T268" s="10">
        <f t="array" ref="T268">VLOOKUP(A268,TOURISM!$A$2:$F$2692,5,0)</f>
        <v>206000000</v>
      </c>
      <c r="U268" s="10">
        <f t="array" ref="U268">VLOOKUP(A268,TOURISM!$A$2:$F$2692,6,0)</f>
        <v>107000000</v>
      </c>
      <c r="V268" s="10">
        <f t="array" ref="V268">VLOOKUP(A268,BUSINESS!$A$2:$J$2692,5,0)</f>
        <v>0.73199999999999998</v>
      </c>
      <c r="W268" s="10">
        <f t="array" ref="W268">VLOOKUP(A268,BUSINESS!$A$2:$J$2692,6,0)</f>
        <v>31</v>
      </c>
      <c r="X268" s="10">
        <f t="array" ref="X268">VLOOKUP(A268,BUSINESS!$A$2:$J$2692,7,0)</f>
        <v>0</v>
      </c>
      <c r="Y268" s="10">
        <f t="array" ref="Y268">VLOOKUP(A268,BUSINESS!$A$2:$J$2692,8,0)</f>
        <v>270</v>
      </c>
      <c r="Z268" s="10">
        <f t="array" ref="Z268">VLOOKUP(A268,BUSINESS!$A$2:$J$2692,9,0)</f>
        <v>1.7999999999999999E-2</v>
      </c>
      <c r="AA268" s="10">
        <f t="array" ref="AA268">VLOOKUP(A268,BUSINESS!$A$2:$J$2692,10,0)</f>
        <v>0.23599999999999999</v>
      </c>
      <c r="AB268" s="12">
        <f t="shared" si="18"/>
        <v>540.34945225317517</v>
      </c>
      <c r="AC268" s="10">
        <f t="shared" si="15"/>
        <v>5.1668161548276258E-4</v>
      </c>
      <c r="AD268" s="10">
        <f t="shared" si="16"/>
        <v>3.681887662231022E-4</v>
      </c>
      <c r="AE268" s="10">
        <f t="shared" si="17"/>
        <v>12.288271361781639</v>
      </c>
      <c r="AF268">
        <f t="shared" si="20"/>
        <v>23.657793462869321</v>
      </c>
    </row>
    <row r="269" spans="1:32" ht="14.4">
      <c r="A269" s="7" t="str">
        <f t="shared" si="19"/>
        <v>Benin-Africa 2008</v>
      </c>
      <c r="B269" s="7" t="s">
        <v>99</v>
      </c>
      <c r="C269" s="8" t="s">
        <v>78</v>
      </c>
      <c r="D269" s="9" t="s">
        <v>70</v>
      </c>
      <c r="E269" s="14">
        <v>4.4999999999999998E-2</v>
      </c>
      <c r="F269" s="13">
        <v>5506275948</v>
      </c>
      <c r="G269" s="14">
        <v>29</v>
      </c>
      <c r="H269" s="8"/>
      <c r="I269" s="10">
        <f t="array" ref="I269">VLOOKUP(A269,ENERGY!$A$2:$F$2691,5,0)</f>
        <v>2386</v>
      </c>
      <c r="J269" s="11">
        <f t="array" ref="J269">VLOOKUP(A269,ENERGY!$A$2:$F$2691,6,0)</f>
        <v>2321</v>
      </c>
      <c r="K269" s="10">
        <f t="array" ref="K269">VLOOKUP(A269,'HUMAN RESOURCES'!$A$2:$M$2692,5,0)</f>
        <v>3.9E-2</v>
      </c>
      <c r="L269" s="11">
        <f t="array" ref="L269">VLOOKUP(A269,'HUMAN RESOURCES'!$A$2:$M$2692,6,0)</f>
        <v>6.6000000000000003E-2</v>
      </c>
      <c r="M269" s="10">
        <f t="array" ref="M269">VLOOKUP(A269,'HUMAN RESOURCES'!$A$2:$M$2692,7,0)</f>
        <v>60</v>
      </c>
      <c r="N269" s="10">
        <f t="array" ref="N269">VLOOKUP(A269,'HUMAN RESOURCES'!$A$2:$M$2692,8,0)</f>
        <v>57</v>
      </c>
      <c r="O269" s="10">
        <f t="array" ref="O269">VLOOKUP(A269,'HUMAN RESOURCES'!$A$2:$M$2692,9,0)</f>
        <v>0.439</v>
      </c>
      <c r="P269" s="10">
        <f t="array" ref="P269">VLOOKUP(A269,'HUMAN RESOURCES'!$A$2:$M$2692,10,0)</f>
        <v>0.53300000000000003</v>
      </c>
      <c r="Q269" s="10">
        <f t="array" ref="Q269">VLOOKUP(A269,'HUMAN RESOURCES'!$A$2:$M$2692,11,0)</f>
        <v>2.9000000000000001E-2</v>
      </c>
      <c r="R269" s="10">
        <f t="array" ref="R269">VLOOKUP(A269,'HUMAN RESOURCES'!$A$2:$M$2692,12,0)</f>
        <v>8973293</v>
      </c>
      <c r="S269" s="10">
        <f t="array" ref="S269">VLOOKUP(A269,'HUMAN RESOURCES'!$A$2:$M$2692,13,0)</f>
        <v>0.41099999999999998</v>
      </c>
      <c r="T269" s="10">
        <f t="array" ref="T269">VLOOKUP(A269,TOURISM!$A$2:$F$2692,5,0)</f>
        <v>236000000</v>
      </c>
      <c r="U269" s="10">
        <f t="array" ref="U269">VLOOKUP(A269,TOURISM!$A$2:$F$2692,6,0)</f>
        <v>102000000</v>
      </c>
      <c r="V269" s="10">
        <f t="array" ref="V269">VLOOKUP(A269,BUSINESS!$A$2:$J$2692,5,0)</f>
        <v>0.73199999999999998</v>
      </c>
      <c r="W269" s="10">
        <f t="array" ref="W269">VLOOKUP(A269,BUSINESS!$A$2:$J$2692,6,0)</f>
        <v>31</v>
      </c>
      <c r="X269" s="10">
        <f t="array" ref="X269">VLOOKUP(A269,BUSINESS!$A$2:$J$2692,7,0)</f>
        <v>0</v>
      </c>
      <c r="Y269" s="10">
        <f t="array" ref="Y269">VLOOKUP(A269,BUSINESS!$A$2:$J$2692,8,0)</f>
        <v>270</v>
      </c>
      <c r="Z269" s="10">
        <f t="array" ref="Z269">VLOOKUP(A269,BUSINESS!$A$2:$J$2692,9,0)</f>
        <v>1.9E-2</v>
      </c>
      <c r="AA269" s="10">
        <f t="array" ref="AA269">VLOOKUP(A269,BUSINESS!$A$2:$J$2692,10,0)</f>
        <v>0.40400000000000003</v>
      </c>
      <c r="AB269" s="12">
        <f t="shared" si="18"/>
        <v>613.62934967129684</v>
      </c>
      <c r="AC269" s="10">
        <f t="shared" si="15"/>
        <v>2.5865643749736024E-4</v>
      </c>
      <c r="AD269" s="10">
        <f t="shared" si="16"/>
        <v>2.6590015504898815E-4</v>
      </c>
      <c r="AE269" s="10">
        <f t="shared" si="17"/>
        <v>11.367064465631513</v>
      </c>
      <c r="AF269">
        <f t="shared" si="20"/>
        <v>26.300266802833697</v>
      </c>
    </row>
    <row r="270" spans="1:32" ht="14.4">
      <c r="A270" s="7" t="str">
        <f t="shared" si="19"/>
        <v>Benin-Africa 2009</v>
      </c>
      <c r="B270" s="7" t="s">
        <v>99</v>
      </c>
      <c r="C270" s="8" t="s">
        <v>78</v>
      </c>
      <c r="D270" s="9" t="s">
        <v>71</v>
      </c>
      <c r="E270" s="14">
        <v>4.2000000000000003E-2</v>
      </c>
      <c r="F270" s="13">
        <v>6633561835</v>
      </c>
      <c r="G270" s="14">
        <v>31</v>
      </c>
      <c r="H270" s="8"/>
      <c r="I270" s="10">
        <f t="array" ref="I270">VLOOKUP(A270,ENERGY!$A$2:$F$2691,5,0)</f>
        <v>2949</v>
      </c>
      <c r="J270" s="11">
        <f t="array" ref="J270">VLOOKUP(A270,ENERGY!$A$2:$F$2691,6,0)</f>
        <v>3876</v>
      </c>
      <c r="K270" s="10">
        <f t="array" ref="K270">VLOOKUP(A270,'HUMAN RESOURCES'!$A$2:$M$2692,5,0)</f>
        <v>3.7999999999999999E-2</v>
      </c>
      <c r="L270" s="11">
        <f t="array" ref="L270">VLOOKUP(A270,'HUMAN RESOURCES'!$A$2:$M$2692,6,0)</f>
        <v>6.4000000000000001E-2</v>
      </c>
      <c r="M270" s="10">
        <f t="array" ref="M270">VLOOKUP(A270,'HUMAN RESOURCES'!$A$2:$M$2692,7,0)</f>
        <v>60</v>
      </c>
      <c r="N270" s="10">
        <f t="array" ref="N270">VLOOKUP(A270,'HUMAN RESOURCES'!$A$2:$M$2692,8,0)</f>
        <v>57</v>
      </c>
      <c r="O270" s="10">
        <f t="array" ref="O270">VLOOKUP(A270,'HUMAN RESOURCES'!$A$2:$M$2692,9,0)</f>
        <v>0.436</v>
      </c>
      <c r="P270" s="10">
        <f t="array" ref="P270">VLOOKUP(A270,'HUMAN RESOURCES'!$A$2:$M$2692,10,0)</f>
        <v>0.53500000000000003</v>
      </c>
      <c r="Q270" s="10">
        <f t="array" ref="Q270">VLOOKUP(A270,'HUMAN RESOURCES'!$A$2:$M$2692,11,0)</f>
        <v>2.9000000000000001E-2</v>
      </c>
      <c r="R270" s="10">
        <f t="array" ref="R270">VLOOKUP(A270,'HUMAN RESOURCES'!$A$2:$M$2692,12,0)</f>
        <v>9240783</v>
      </c>
      <c r="S270" s="10">
        <f t="array" ref="S270">VLOOKUP(A270,'HUMAN RESOURCES'!$A$2:$M$2692,13,0)</f>
        <v>0.41499999999999998</v>
      </c>
      <c r="T270" s="10">
        <f t="array" ref="T270">VLOOKUP(A270,TOURISM!$A$2:$F$2692,5,0)</f>
        <v>131000000</v>
      </c>
      <c r="U270" s="10">
        <f t="array" ref="U270">VLOOKUP(A270,TOURISM!$A$2:$F$2692,6,0)</f>
        <v>88000000</v>
      </c>
      <c r="V270" s="10">
        <f t="array" ref="V270">VLOOKUP(A270,BUSINESS!$A$2:$J$2692,5,0)</f>
        <v>0.73199999999999998</v>
      </c>
      <c r="W270" s="10">
        <f t="array" ref="W270">VLOOKUP(A270,BUSINESS!$A$2:$J$2692,6,0)</f>
        <v>31</v>
      </c>
      <c r="X270" s="10">
        <f t="array" ref="X270">VLOOKUP(A270,BUSINESS!$A$2:$J$2692,7,0)</f>
        <v>0</v>
      </c>
      <c r="Y270" s="10">
        <f t="array" ref="Y270">VLOOKUP(A270,BUSINESS!$A$2:$J$2692,8,0)</f>
        <v>270</v>
      </c>
      <c r="Z270" s="10">
        <f t="array" ref="Z270">VLOOKUP(A270,BUSINESS!$A$2:$J$2692,9,0)</f>
        <v>2.1999999999999999E-2</v>
      </c>
      <c r="AA270" s="10">
        <f t="array" ref="AA270">VLOOKUP(A270,BUSINESS!$A$2:$J$2692,10,0)</f>
        <v>0.54500000000000004</v>
      </c>
      <c r="AB270" s="12">
        <f t="shared" si="18"/>
        <v>717.85711611234672</v>
      </c>
      <c r="AC270" s="10">
        <f t="shared" si="15"/>
        <v>4.1944497560434004E-4</v>
      </c>
      <c r="AD270" s="10">
        <f t="shared" si="16"/>
        <v>3.1912880109834848E-4</v>
      </c>
      <c r="AE270" s="10">
        <f t="shared" si="17"/>
        <v>9.523002542100599</v>
      </c>
      <c r="AF270">
        <f t="shared" si="20"/>
        <v>14.176287875172482</v>
      </c>
    </row>
    <row r="271" spans="1:32" ht="14.4">
      <c r="A271" s="7" t="str">
        <f t="shared" si="19"/>
        <v>Benin-Africa 2010</v>
      </c>
      <c r="B271" s="7" t="s">
        <v>99</v>
      </c>
      <c r="C271" s="8" t="s">
        <v>78</v>
      </c>
      <c r="D271" s="9" t="s">
        <v>72</v>
      </c>
      <c r="E271" s="14">
        <v>4.3999999999999997E-2</v>
      </c>
      <c r="F271" s="13">
        <v>6585134688</v>
      </c>
      <c r="G271" s="14">
        <v>32</v>
      </c>
      <c r="H271" s="8"/>
      <c r="I271" s="10">
        <v>2949</v>
      </c>
      <c r="J271" s="11">
        <v>3876</v>
      </c>
      <c r="K271" s="10">
        <f t="array" ref="K271">VLOOKUP(A271,'HUMAN RESOURCES'!$A$2:$M$2692,5,0)</f>
        <v>3.7999999999999999E-2</v>
      </c>
      <c r="L271" s="11">
        <f t="array" ref="L271">VLOOKUP(A271,'HUMAN RESOURCES'!$A$2:$M$2692,6,0)</f>
        <v>6.2E-2</v>
      </c>
      <c r="M271" s="10">
        <f t="array" ref="M271">VLOOKUP(A271,'HUMAN RESOURCES'!$A$2:$M$2692,7,0)</f>
        <v>60</v>
      </c>
      <c r="N271" s="10">
        <f t="array" ref="N271">VLOOKUP(A271,'HUMAN RESOURCES'!$A$2:$M$2692,8,0)</f>
        <v>57</v>
      </c>
      <c r="O271" s="10">
        <f t="array" ref="O271">VLOOKUP(A271,'HUMAN RESOURCES'!$A$2:$M$2692,9,0)</f>
        <v>0.434</v>
      </c>
      <c r="P271" s="10">
        <f t="array" ref="P271">VLOOKUP(A271,'HUMAN RESOURCES'!$A$2:$M$2692,10,0)</f>
        <v>0.53700000000000003</v>
      </c>
      <c r="Q271" s="10">
        <f t="array" ref="Q271">VLOOKUP(A271,'HUMAN RESOURCES'!$A$2:$M$2692,11,0)</f>
        <v>2.9000000000000001E-2</v>
      </c>
      <c r="R271" s="10">
        <f t="array" ref="R271">VLOOKUP(A271,'HUMAN RESOURCES'!$A$2:$M$2692,12,0)</f>
        <v>9509798</v>
      </c>
      <c r="S271" s="10">
        <f t="array" ref="S271">VLOOKUP(A271,'HUMAN RESOURCES'!$A$2:$M$2692,13,0)</f>
        <v>0.41899999999999998</v>
      </c>
      <c r="T271" s="10">
        <f t="array" ref="T271">VLOOKUP(A271,TOURISM!$A$2:$F$2692,5,0)</f>
        <v>149000000</v>
      </c>
      <c r="U271" s="10">
        <f t="array" ref="U271">VLOOKUP(A271,TOURISM!$A$2:$F$2692,6,0)</f>
        <v>91000000</v>
      </c>
      <c r="V271" s="10">
        <f t="array" ref="V271">VLOOKUP(A271,BUSINESS!$A$2:$J$2692,5,0)</f>
        <v>0.65900000000000003</v>
      </c>
      <c r="W271" s="10">
        <f t="array" ref="W271">VLOOKUP(A271,BUSINESS!$A$2:$J$2692,6,0)</f>
        <v>31</v>
      </c>
      <c r="X271" s="10">
        <f t="array" ref="X271">VLOOKUP(A271,BUSINESS!$A$2:$J$2692,7,0)</f>
        <v>0</v>
      </c>
      <c r="Y271" s="10">
        <f t="array" ref="Y271">VLOOKUP(A271,BUSINESS!$A$2:$J$2692,8,0)</f>
        <v>270</v>
      </c>
      <c r="Z271" s="10">
        <f t="array" ref="Z271">VLOOKUP(A271,BUSINESS!$A$2:$J$2692,9,0)</f>
        <v>3.1E-2</v>
      </c>
      <c r="AA271" s="10">
        <f t="array" ref="AA271">VLOOKUP(A271,BUSINESS!$A$2:$J$2692,10,0)</f>
        <v>0.74399999999999999</v>
      </c>
      <c r="AB271" s="12">
        <f t="shared" si="18"/>
        <v>692.45789321707991</v>
      </c>
      <c r="AC271" s="10">
        <f t="shared" si="15"/>
        <v>4.0757963523515434E-4</v>
      </c>
      <c r="AD271" s="10">
        <f t="shared" si="16"/>
        <v>3.101012240217931E-4</v>
      </c>
      <c r="AE271" s="10">
        <f t="shared" si="17"/>
        <v>9.5690781234259656</v>
      </c>
      <c r="AF271">
        <f t="shared" si="20"/>
        <v>15.668050993301856</v>
      </c>
    </row>
    <row r="272" spans="1:32" ht="14.4">
      <c r="A272" s="7" t="str">
        <f t="shared" si="19"/>
        <v>Benin-Africa 2011</v>
      </c>
      <c r="B272" s="7" t="s">
        <v>99</v>
      </c>
      <c r="C272" s="8" t="s">
        <v>78</v>
      </c>
      <c r="D272" s="9" t="s">
        <v>73</v>
      </c>
      <c r="E272" s="14">
        <v>4.2999999999999997E-2</v>
      </c>
      <c r="F272" s="13">
        <v>6558416322</v>
      </c>
      <c r="G272" s="14">
        <v>30</v>
      </c>
      <c r="H272" s="8"/>
      <c r="I272" s="10">
        <v>2949</v>
      </c>
      <c r="J272" s="11">
        <v>3876</v>
      </c>
      <c r="K272" s="10">
        <f t="array" ref="K272">VLOOKUP(A272,'HUMAN RESOURCES'!$A$2:$M$2692,5,0)</f>
        <v>3.6999999999999998E-2</v>
      </c>
      <c r="L272" s="11">
        <f t="array" ref="L272">VLOOKUP(A272,'HUMAN RESOURCES'!$A$2:$M$2692,6,0)</f>
        <v>0.06</v>
      </c>
      <c r="M272" s="10">
        <f t="array" ref="M272">VLOOKUP(A272,'HUMAN RESOURCES'!$A$2:$M$2692,7,0)</f>
        <v>60</v>
      </c>
      <c r="N272" s="10">
        <f t="array" ref="N272">VLOOKUP(A272,'HUMAN RESOURCES'!$A$2:$M$2692,8,0)</f>
        <v>58</v>
      </c>
      <c r="O272" s="10">
        <f t="array" ref="O272">VLOOKUP(A272,'HUMAN RESOURCES'!$A$2:$M$2692,9,0)</f>
        <v>0.432</v>
      </c>
      <c r="P272" s="10">
        <f t="array" ref="P272">VLOOKUP(A272,'HUMAN RESOURCES'!$A$2:$M$2692,10,0)</f>
        <v>0.53900000000000003</v>
      </c>
      <c r="Q272" s="10">
        <f t="array" ref="Q272">VLOOKUP(A272,'HUMAN RESOURCES'!$A$2:$M$2692,11,0)</f>
        <v>2.9000000000000001E-2</v>
      </c>
      <c r="R272" s="10">
        <f t="array" ref="R272">VLOOKUP(A272,'HUMAN RESOURCES'!$A$2:$M$2692,12,0)</f>
        <v>9779795</v>
      </c>
      <c r="S272" s="10">
        <f t="array" ref="S272">VLOOKUP(A272,'HUMAN RESOURCES'!$A$2:$M$2692,13,0)</f>
        <v>0.42299999999999999</v>
      </c>
      <c r="T272" s="10">
        <f t="array" ref="T272">VLOOKUP(A272,TOURISM!$A$2:$F$2692,5,0)</f>
        <v>188000000</v>
      </c>
      <c r="U272" s="10">
        <v>91000000</v>
      </c>
      <c r="V272" s="10">
        <f t="array" ref="V272">VLOOKUP(A272,BUSINESS!$A$2:$J$2692,5,0)</f>
        <v>0.65900000000000003</v>
      </c>
      <c r="W272" s="10">
        <f t="array" ref="W272">VLOOKUP(A272,BUSINESS!$A$2:$J$2692,6,0)</f>
        <v>29</v>
      </c>
      <c r="X272" s="10">
        <f t="array" ref="X272">VLOOKUP(A272,BUSINESS!$A$2:$J$2692,7,0)</f>
        <v>0</v>
      </c>
      <c r="Y272" s="10">
        <f t="array" ref="Y272">VLOOKUP(A272,BUSINESS!$A$2:$J$2692,8,0)</f>
        <v>270</v>
      </c>
      <c r="Z272" s="10">
        <f t="array" ref="Z272">VLOOKUP(A272,BUSINESS!$A$2:$J$2692,9,0)</f>
        <v>4.1000000000000002E-2</v>
      </c>
      <c r="AA272" s="10">
        <f t="array" ref="AA272">VLOOKUP(A272,BUSINESS!$A$2:$J$2692,10,0)</f>
        <v>0.79400000000000004</v>
      </c>
      <c r="AB272" s="12">
        <f t="shared" si="18"/>
        <v>670.60877267877288</v>
      </c>
      <c r="AC272" s="10">
        <f t="shared" si="15"/>
        <v>3.963273258795302E-4</v>
      </c>
      <c r="AD272" s="10">
        <f t="shared" si="16"/>
        <v>3.0154006295632986E-4</v>
      </c>
      <c r="AE272" s="10">
        <f t="shared" si="17"/>
        <v>9.304898517811468</v>
      </c>
      <c r="AF272">
        <f t="shared" si="20"/>
        <v>19.223306828006109</v>
      </c>
    </row>
    <row r="273" spans="1:32" ht="14.4">
      <c r="A273" s="7" t="str">
        <f t="shared" si="19"/>
        <v>Benin-Africa 2012</v>
      </c>
      <c r="B273" s="7" t="s">
        <v>99</v>
      </c>
      <c r="C273" s="8" t="s">
        <v>78</v>
      </c>
      <c r="D273" s="9" t="s">
        <v>74</v>
      </c>
      <c r="E273" s="14">
        <v>4.4999999999999998E-2</v>
      </c>
      <c r="F273" s="13">
        <v>7294900431</v>
      </c>
      <c r="G273" s="14">
        <v>34</v>
      </c>
      <c r="H273" s="8"/>
      <c r="I273" s="10">
        <f t="array" ref="I273">VLOOKUP(A273,ENERGY!$A$2:$F$2691,5,0)</f>
        <v>2491</v>
      </c>
      <c r="J273" s="11">
        <f t="array" ref="J273">VLOOKUP(A273,ENERGY!$A$2:$F$2691,6,0)</f>
        <v>2512</v>
      </c>
      <c r="K273" s="10">
        <f t="array" ref="K273">VLOOKUP(A273,'HUMAN RESOURCES'!$A$2:$M$2692,5,0)</f>
        <v>3.6999999999999998E-2</v>
      </c>
      <c r="L273" s="11">
        <f t="array" ref="L273">VLOOKUP(A273,'HUMAN RESOURCES'!$A$2:$M$2692,6,0)</f>
        <v>5.8000000000000003E-2</v>
      </c>
      <c r="M273" s="10">
        <f t="array" ref="M273">VLOOKUP(A273,'HUMAN RESOURCES'!$A$2:$M$2692,7,0)</f>
        <v>61</v>
      </c>
      <c r="N273" s="10">
        <f t="array" ref="N273">VLOOKUP(A273,'HUMAN RESOURCES'!$A$2:$M$2692,8,0)</f>
        <v>58</v>
      </c>
      <c r="O273" s="10">
        <f t="array" ref="O273">VLOOKUP(A273,'HUMAN RESOURCES'!$A$2:$M$2692,9,0)</f>
        <v>0.43</v>
      </c>
      <c r="P273" s="10">
        <f t="array" ref="P273">VLOOKUP(A273,'HUMAN RESOURCES'!$A$2:$M$2692,10,0)</f>
        <v>0.54200000000000004</v>
      </c>
      <c r="Q273" s="10">
        <f t="array" ref="Q273">VLOOKUP(A273,'HUMAN RESOURCES'!$A$2:$M$2692,11,0)</f>
        <v>2.9000000000000001E-2</v>
      </c>
      <c r="R273" s="10">
        <f t="array" ref="R273">VLOOKUP(A273,'HUMAN RESOURCES'!$A$2:$M$2692,12,0)</f>
        <v>10050702</v>
      </c>
      <c r="S273" s="10">
        <f t="array" ref="S273">VLOOKUP(A273,'HUMAN RESOURCES'!$A$2:$M$2692,13,0)</f>
        <v>0.42699999999999999</v>
      </c>
      <c r="T273" s="10">
        <f t="array" ref="T273">VLOOKUP(A273,TOURISM!$A$2:$F$2692,5,0)</f>
        <v>192000000</v>
      </c>
      <c r="U273" s="10">
        <v>91000000</v>
      </c>
      <c r="V273" s="10">
        <f t="array" ref="V273">VLOOKUP(A273,BUSINESS!$A$2:$J$2692,5,0)</f>
        <v>0.65900000000000003</v>
      </c>
      <c r="W273" s="10">
        <f t="array" ref="W273">VLOOKUP(A273,BUSINESS!$A$2:$J$2692,6,0)</f>
        <v>26</v>
      </c>
      <c r="X273" s="10">
        <f t="array" ref="X273">VLOOKUP(A273,BUSINESS!$A$2:$J$2692,7,0)</f>
        <v>175</v>
      </c>
      <c r="Y273" s="10">
        <f t="array" ref="Y273">VLOOKUP(A273,BUSINESS!$A$2:$J$2692,8,0)</f>
        <v>270</v>
      </c>
      <c r="Z273" s="10">
        <f t="array" ref="Z273">VLOOKUP(A273,BUSINESS!$A$2:$J$2692,9,0)</f>
        <v>4.4999999999999998E-2</v>
      </c>
      <c r="AA273" s="10">
        <f t="array" ref="AA273">VLOOKUP(A273,BUSINESS!$A$2:$J$2692,10,0)</f>
        <v>0.83699999999999997</v>
      </c>
      <c r="AB273" s="12">
        <f t="shared" si="18"/>
        <v>725.81004102996985</v>
      </c>
      <c r="AC273" s="10">
        <f t="shared" si="15"/>
        <v>2.4993279076426702E-4</v>
      </c>
      <c r="AD273" s="10">
        <f t="shared" si="16"/>
        <v>2.4784338447204982E-4</v>
      </c>
      <c r="AE273" s="10">
        <f t="shared" si="17"/>
        <v>9.0540939329412016</v>
      </c>
      <c r="AF273">
        <f t="shared" si="20"/>
        <v>19.103143243128688</v>
      </c>
    </row>
    <row r="274" spans="1:32" ht="14.4">
      <c r="A274" s="7" t="str">
        <f t="shared" si="19"/>
        <v>Benin-Africa 2000</v>
      </c>
      <c r="B274" s="7" t="s">
        <v>99</v>
      </c>
      <c r="C274" s="8" t="s">
        <v>78</v>
      </c>
      <c r="D274" s="9" t="s">
        <v>62</v>
      </c>
      <c r="E274" s="14">
        <v>4.4999999999999998E-2</v>
      </c>
      <c r="F274" s="13">
        <v>7543183759</v>
      </c>
      <c r="G274" s="14">
        <v>33</v>
      </c>
      <c r="H274" s="8"/>
      <c r="I274" s="10">
        <f t="array" ref="I274">VLOOKUP(A274,ENERGY!$A$2:$F$2691,5,0)</f>
        <v>0</v>
      </c>
      <c r="J274" s="11">
        <f t="array" ref="J274">VLOOKUP(A274,ENERGY!$A$2:$F$2691,6,0)</f>
        <v>0</v>
      </c>
      <c r="K274" s="10">
        <f t="array" ref="K274">VLOOKUP(A274,'HUMAN RESOURCES'!$A$2:$M$2692,5,0)</f>
        <v>4.2999999999999997E-2</v>
      </c>
      <c r="L274" s="11">
        <f t="array" ref="L274">VLOOKUP(A274,'HUMAN RESOURCES'!$A$2:$M$2692,6,0)</f>
        <v>0.09</v>
      </c>
      <c r="M274" s="10">
        <f t="array" ref="M274">VLOOKUP(A274,'HUMAN RESOURCES'!$A$2:$M$2692,7,0)</f>
        <v>57</v>
      </c>
      <c r="N274" s="10">
        <f t="array" ref="N274">VLOOKUP(A274,'HUMAN RESOURCES'!$A$2:$M$2692,8,0)</f>
        <v>53</v>
      </c>
      <c r="O274" s="10">
        <f t="array" ref="O274">VLOOKUP(A274,'HUMAN RESOURCES'!$A$2:$M$2692,9,0)</f>
        <v>0.45400000000000001</v>
      </c>
      <c r="P274" s="10">
        <f t="array" ref="P274">VLOOKUP(A274,'HUMAN RESOURCES'!$A$2:$M$2692,10,0)</f>
        <v>0.51700000000000002</v>
      </c>
      <c r="Q274" s="10">
        <f t="array" ref="Q274">VLOOKUP(A274,'HUMAN RESOURCES'!$A$2:$M$2692,11,0)</f>
        <v>2.9000000000000001E-2</v>
      </c>
      <c r="R274" s="10">
        <f t="array" ref="R274">VLOOKUP(A274,'HUMAN RESOURCES'!$A$2:$M$2692,12,0)</f>
        <v>6949366</v>
      </c>
      <c r="S274" s="10">
        <f t="array" ref="S274">VLOOKUP(A274,'HUMAN RESOURCES'!$A$2:$M$2692,13,0)</f>
        <v>0.38300000000000001</v>
      </c>
      <c r="T274" s="10">
        <f t="array" ref="T274">VLOOKUP(A274,TOURISM!$A$2:$F$2692,5,0)</f>
        <v>77000000</v>
      </c>
      <c r="U274" s="10">
        <f t="array" ref="U274">VLOOKUP(A274,TOURISM!$A$2:$F$2692,6,0)</f>
        <v>50000000</v>
      </c>
      <c r="V274" s="10">
        <f t="array" ref="V274">VLOOKUP(A274,BUSINESS!$A$2:$J$2692,5,0)</f>
        <v>0</v>
      </c>
      <c r="W274" s="10">
        <f t="array" ref="W274">VLOOKUP(A274,BUSINESS!$A$2:$J$2692,6,0)</f>
        <v>0</v>
      </c>
      <c r="X274" s="10">
        <f t="array" ref="X274">VLOOKUP(A274,BUSINESS!$A$2:$J$2692,7,0)</f>
        <v>0</v>
      </c>
      <c r="Y274" s="10">
        <f t="array" ref="Y274">VLOOKUP(A274,BUSINESS!$A$2:$J$2692,8,0)</f>
        <v>0</v>
      </c>
      <c r="Z274" s="10">
        <f t="array" ref="Z274">VLOOKUP(A274,BUSINESS!$A$2:$J$2692,9,0)</f>
        <v>2E-3</v>
      </c>
      <c r="AA274" s="10">
        <f t="array" ref="AA274">VLOOKUP(A274,BUSINESS!$A$2:$J$2692,10,0)</f>
        <v>8.0000000000000002E-3</v>
      </c>
      <c r="AB274" s="12">
        <f t="shared" si="18"/>
        <v>1085.4491991067962</v>
      </c>
      <c r="AC274" s="10">
        <f t="shared" si="15"/>
        <v>0</v>
      </c>
      <c r="AD274" s="10">
        <f t="shared" si="16"/>
        <v>0</v>
      </c>
      <c r="AE274" s="10">
        <f t="shared" si="17"/>
        <v>7.1949009449207306</v>
      </c>
      <c r="AF274">
        <f t="shared" si="20"/>
        <v>11.080147455177926</v>
      </c>
    </row>
    <row r="275" spans="1:32" ht="14.4">
      <c r="A275" s="7" t="str">
        <f t="shared" si="19"/>
        <v>Bermuda-The Americas 2001</v>
      </c>
      <c r="B275" s="7" t="s">
        <v>100</v>
      </c>
      <c r="C275" s="8" t="s">
        <v>84</v>
      </c>
      <c r="D275" s="9" t="s">
        <v>63</v>
      </c>
      <c r="E275" s="8"/>
      <c r="F275" s="13">
        <v>3480219000</v>
      </c>
      <c r="G275" s="8"/>
      <c r="H275" s="8"/>
      <c r="I275" s="10">
        <f t="array" ref="I275">VLOOKUP(A275,ENERGY!$A$2:$F$2691,5,0)</f>
        <v>0</v>
      </c>
      <c r="J275" s="11">
        <f t="array" ref="J275">VLOOKUP(A275,ENERGY!$A$2:$F$2691,6,0)</f>
        <v>0</v>
      </c>
      <c r="K275" s="10">
        <f t="array" ref="K275">VLOOKUP(A275,'HUMAN RESOURCES'!$A$2:$M$2692,5,0)</f>
        <v>1.2999999999999999E-2</v>
      </c>
      <c r="L275" s="11">
        <f t="array" ref="L275">VLOOKUP(A275,'HUMAN RESOURCES'!$A$2:$M$2692,6,0)</f>
        <v>0</v>
      </c>
      <c r="M275" s="10">
        <f t="array" ref="M275">VLOOKUP(A275,'HUMAN RESOURCES'!$A$2:$M$2692,7,0)</f>
        <v>81</v>
      </c>
      <c r="N275" s="10">
        <f t="array" ref="N275">VLOOKUP(A275,'HUMAN RESOURCES'!$A$2:$M$2692,8,0)</f>
        <v>75</v>
      </c>
      <c r="O275" s="10">
        <f t="array" ref="O275">VLOOKUP(A275,'HUMAN RESOURCES'!$A$2:$M$2692,9,0)</f>
        <v>0</v>
      </c>
      <c r="P275" s="10">
        <f t="array" ref="P275">VLOOKUP(A275,'HUMAN RESOURCES'!$A$2:$M$2692,10,0)</f>
        <v>0</v>
      </c>
      <c r="Q275" s="10">
        <f t="array" ref="Q275">VLOOKUP(A275,'HUMAN RESOURCES'!$A$2:$M$2692,11,0)</f>
        <v>0</v>
      </c>
      <c r="R275" s="10">
        <f t="array" ref="R275">VLOOKUP(A275,'HUMAN RESOURCES'!$A$2:$M$2692,12,0)</f>
        <v>62504</v>
      </c>
      <c r="S275" s="10">
        <f t="array" ref="S275">VLOOKUP(A275,'HUMAN RESOURCES'!$A$2:$M$2692,13,0)</f>
        <v>1</v>
      </c>
      <c r="T275" s="10">
        <f t="array" ref="T275">VLOOKUP(A275,TOURISM!$A$2:$F$2692,5,0)</f>
        <v>351000000</v>
      </c>
      <c r="U275" s="10">
        <f t="array" ref="U275">VLOOKUP(A275,TOURISM!$A$2:$F$2692,6,0)</f>
        <v>0</v>
      </c>
      <c r="V275" s="10">
        <f t="array" ref="V275">VLOOKUP(A275,BUSINESS!$A$2:$J$2692,5,0)</f>
        <v>0</v>
      </c>
      <c r="W275" s="10">
        <f t="array" ref="W275">VLOOKUP(A275,BUSINESS!$A$2:$J$2692,6,0)</f>
        <v>0</v>
      </c>
      <c r="X275" s="10">
        <f t="array" ref="X275">VLOOKUP(A275,BUSINESS!$A$2:$J$2692,7,0)</f>
        <v>0</v>
      </c>
      <c r="Y275" s="10">
        <f t="array" ref="Y275">VLOOKUP(A275,BUSINESS!$A$2:$J$2692,8,0)</f>
        <v>0</v>
      </c>
      <c r="Z275" s="10">
        <f t="array" ref="Z275">VLOOKUP(A275,BUSINESS!$A$2:$J$2692,9,0)</f>
        <v>0.47499999999999998</v>
      </c>
      <c r="AA275" s="10">
        <f t="array" ref="AA275">VLOOKUP(A275,BUSINESS!$A$2:$J$2692,10,0)</f>
        <v>0.21099999999999999</v>
      </c>
      <c r="AB275" s="12">
        <f t="shared" si="18"/>
        <v>55679.940483809034</v>
      </c>
      <c r="AC275" s="10">
        <f t="shared" si="15"/>
        <v>0</v>
      </c>
      <c r="AD275" s="10">
        <f t="shared" si="16"/>
        <v>0</v>
      </c>
      <c r="AE275" s="10">
        <f t="shared" si="17"/>
        <v>0</v>
      </c>
      <c r="AF275">
        <f t="shared" si="20"/>
        <v>5615.6405990016638</v>
      </c>
    </row>
    <row r="276" spans="1:32" ht="14.4">
      <c r="A276" s="7" t="str">
        <f t="shared" si="19"/>
        <v>Bermuda-The Americas 2002</v>
      </c>
      <c r="B276" s="7" t="s">
        <v>100</v>
      </c>
      <c r="C276" s="8" t="s">
        <v>84</v>
      </c>
      <c r="D276" s="9" t="s">
        <v>64</v>
      </c>
      <c r="E276" s="8"/>
      <c r="F276" s="13">
        <v>3680483000</v>
      </c>
      <c r="G276" s="8"/>
      <c r="H276" s="8"/>
      <c r="I276" s="10">
        <f t="array" ref="I276">VLOOKUP(A276,ENERGY!$A$2:$F$2691,5,0)</f>
        <v>0</v>
      </c>
      <c r="J276" s="11">
        <f t="array" ref="J276">VLOOKUP(A276,ENERGY!$A$2:$F$2691,6,0)</f>
        <v>477</v>
      </c>
      <c r="K276" s="10">
        <f t="array" ref="K276">VLOOKUP(A276,'HUMAN RESOURCES'!$A$2:$M$2692,5,0)</f>
        <v>1.2999999999999999E-2</v>
      </c>
      <c r="L276" s="11">
        <f t="array" ref="L276">VLOOKUP(A276,'HUMAN RESOURCES'!$A$2:$M$2692,6,0)</f>
        <v>0</v>
      </c>
      <c r="M276" s="10">
        <f t="array" ref="M276">VLOOKUP(A276,'HUMAN RESOURCES'!$A$2:$M$2692,7,0)</f>
        <v>81</v>
      </c>
      <c r="N276" s="10">
        <f t="array" ref="N276">VLOOKUP(A276,'HUMAN RESOURCES'!$A$2:$M$2692,8,0)</f>
        <v>76</v>
      </c>
      <c r="O276" s="10">
        <f t="array" ref="O276">VLOOKUP(A276,'HUMAN RESOURCES'!$A$2:$M$2692,9,0)</f>
        <v>0</v>
      </c>
      <c r="P276" s="10">
        <f t="array" ref="P276">VLOOKUP(A276,'HUMAN RESOURCES'!$A$2:$M$2692,10,0)</f>
        <v>0</v>
      </c>
      <c r="Q276" s="10">
        <f t="array" ref="Q276">VLOOKUP(A276,'HUMAN RESOURCES'!$A$2:$M$2692,11,0)</f>
        <v>0</v>
      </c>
      <c r="R276" s="10">
        <f t="array" ref="R276">VLOOKUP(A276,'HUMAN RESOURCES'!$A$2:$M$2692,12,0)</f>
        <v>62912</v>
      </c>
      <c r="S276" s="10">
        <f t="array" ref="S276">VLOOKUP(A276,'HUMAN RESOURCES'!$A$2:$M$2692,13,0)</f>
        <v>1</v>
      </c>
      <c r="T276" s="10">
        <f t="array" ref="T276">VLOOKUP(A276,TOURISM!$A$2:$F$2692,5,0)</f>
        <v>378000000</v>
      </c>
      <c r="U276" s="10">
        <f t="array" ref="U276">VLOOKUP(A276,TOURISM!$A$2:$F$2692,6,0)</f>
        <v>243000000</v>
      </c>
      <c r="V276" s="10">
        <f t="array" ref="V276">VLOOKUP(A276,BUSINESS!$A$2:$J$2692,5,0)</f>
        <v>0</v>
      </c>
      <c r="W276" s="10">
        <f t="array" ref="W276">VLOOKUP(A276,BUSINESS!$A$2:$J$2692,6,0)</f>
        <v>0</v>
      </c>
      <c r="X276" s="10">
        <f t="array" ref="X276">VLOOKUP(A276,BUSINESS!$A$2:$J$2692,7,0)</f>
        <v>0</v>
      </c>
      <c r="Y276" s="10">
        <f t="array" ref="Y276">VLOOKUP(A276,BUSINESS!$A$2:$J$2692,8,0)</f>
        <v>0</v>
      </c>
      <c r="Z276" s="10">
        <f t="array" ref="Z276">VLOOKUP(A276,BUSINESS!$A$2:$J$2692,9,0)</f>
        <v>0.52</v>
      </c>
      <c r="AA276" s="10">
        <f t="array" ref="AA276">VLOOKUP(A276,BUSINESS!$A$2:$J$2692,10,0)</f>
        <v>0.47299999999999998</v>
      </c>
      <c r="AB276" s="12">
        <f t="shared" si="18"/>
        <v>58502.082273652086</v>
      </c>
      <c r="AC276" s="10">
        <f t="shared" si="15"/>
        <v>7.5820193285859611E-3</v>
      </c>
      <c r="AD276" s="10">
        <f t="shared" si="16"/>
        <v>0</v>
      </c>
      <c r="AE276" s="10">
        <f t="shared" si="17"/>
        <v>3862.5381485249236</v>
      </c>
      <c r="AF276">
        <f t="shared" si="20"/>
        <v>6008.3926754832146</v>
      </c>
    </row>
    <row r="277" spans="1:32" ht="14.4">
      <c r="A277" s="7" t="str">
        <f t="shared" si="19"/>
        <v>Bermuda-The Americas 2003</v>
      </c>
      <c r="B277" s="7" t="s">
        <v>100</v>
      </c>
      <c r="C277" s="8" t="s">
        <v>84</v>
      </c>
      <c r="D277" s="9" t="s">
        <v>65</v>
      </c>
      <c r="E277" s="8"/>
      <c r="F277" s="13">
        <v>3937228000</v>
      </c>
      <c r="G277" s="8"/>
      <c r="H277" s="8"/>
      <c r="I277" s="10">
        <f t="array" ref="I277">VLOOKUP(A277,ENERGY!$A$2:$F$2691,5,0)</f>
        <v>0</v>
      </c>
      <c r="J277" s="11">
        <f t="array" ref="J277">VLOOKUP(A277,ENERGY!$A$2:$F$2691,6,0)</f>
        <v>466</v>
      </c>
      <c r="K277" s="10">
        <f t="array" ref="K277">VLOOKUP(A277,'HUMAN RESOURCES'!$A$2:$M$2692,5,0)</f>
        <v>1.2999999999999999E-2</v>
      </c>
      <c r="L277" s="11">
        <f t="array" ref="L277">VLOOKUP(A277,'HUMAN RESOURCES'!$A$2:$M$2692,6,0)</f>
        <v>0</v>
      </c>
      <c r="M277" s="10">
        <f t="array" ref="M277">VLOOKUP(A277,'HUMAN RESOURCES'!$A$2:$M$2692,7,0)</f>
        <v>81</v>
      </c>
      <c r="N277" s="10">
        <f t="array" ref="N277">VLOOKUP(A277,'HUMAN RESOURCES'!$A$2:$M$2692,8,0)</f>
        <v>76</v>
      </c>
      <c r="O277" s="10">
        <f t="array" ref="O277">VLOOKUP(A277,'HUMAN RESOURCES'!$A$2:$M$2692,9,0)</f>
        <v>0</v>
      </c>
      <c r="P277" s="10">
        <f t="array" ref="P277">VLOOKUP(A277,'HUMAN RESOURCES'!$A$2:$M$2692,10,0)</f>
        <v>0</v>
      </c>
      <c r="Q277" s="10">
        <f t="array" ref="Q277">VLOOKUP(A277,'HUMAN RESOURCES'!$A$2:$M$2692,11,0)</f>
        <v>0</v>
      </c>
      <c r="R277" s="10">
        <f t="array" ref="R277">VLOOKUP(A277,'HUMAN RESOURCES'!$A$2:$M$2692,12,0)</f>
        <v>63325</v>
      </c>
      <c r="S277" s="10">
        <f t="array" ref="S277">VLOOKUP(A277,'HUMAN RESOURCES'!$A$2:$M$2692,13,0)</f>
        <v>1</v>
      </c>
      <c r="T277" s="10">
        <f t="array" ref="T277">VLOOKUP(A277,TOURISM!$A$2:$F$2692,5,0)</f>
        <v>348000000</v>
      </c>
      <c r="U277" s="10">
        <f t="array" ref="U277">VLOOKUP(A277,TOURISM!$A$2:$F$2692,6,0)</f>
        <v>248000000</v>
      </c>
      <c r="V277" s="10">
        <f t="array" ref="V277">VLOOKUP(A277,BUSINESS!$A$2:$J$2692,5,0)</f>
        <v>0</v>
      </c>
      <c r="W277" s="10">
        <f t="array" ref="W277">VLOOKUP(A277,BUSINESS!$A$2:$J$2692,6,0)</f>
        <v>0</v>
      </c>
      <c r="X277" s="10">
        <f t="array" ref="X277">VLOOKUP(A277,BUSINESS!$A$2:$J$2692,7,0)</f>
        <v>0</v>
      </c>
      <c r="Y277" s="10">
        <f t="array" ref="Y277">VLOOKUP(A277,BUSINESS!$A$2:$J$2692,8,0)</f>
        <v>0</v>
      </c>
      <c r="Z277" s="10">
        <f t="array" ref="Z277">VLOOKUP(A277,BUSINESS!$A$2:$J$2692,9,0)</f>
        <v>0.56499999999999995</v>
      </c>
      <c r="AA277" s="10">
        <f t="array" ref="AA277">VLOOKUP(A277,BUSINESS!$A$2:$J$2692,10,0)</f>
        <v>0.628</v>
      </c>
      <c r="AB277" s="12">
        <f t="shared" si="18"/>
        <v>62174.938807737861</v>
      </c>
      <c r="AC277" s="10">
        <f t="shared" si="15"/>
        <v>7.3588630082905646E-3</v>
      </c>
      <c r="AD277" s="10">
        <f t="shared" si="16"/>
        <v>0</v>
      </c>
      <c r="AE277" s="10">
        <f t="shared" si="17"/>
        <v>3916.3047769443347</v>
      </c>
      <c r="AF277">
        <f t="shared" si="20"/>
        <v>5495.4599289380185</v>
      </c>
    </row>
    <row r="278" spans="1:32" ht="14.4">
      <c r="A278" s="7" t="str">
        <f t="shared" si="19"/>
        <v>Bermuda-The Americas 2004</v>
      </c>
      <c r="B278" s="7" t="s">
        <v>100</v>
      </c>
      <c r="C278" s="8" t="s">
        <v>84</v>
      </c>
      <c r="D278" s="9" t="s">
        <v>66</v>
      </c>
      <c r="E278" s="8"/>
      <c r="F278" s="13">
        <v>4186525000</v>
      </c>
      <c r="G278" s="8"/>
      <c r="H278" s="8"/>
      <c r="I278" s="10">
        <f t="array" ref="I278">VLOOKUP(A278,ENERGY!$A$2:$F$2691,5,0)</f>
        <v>0</v>
      </c>
      <c r="J278" s="11">
        <f t="array" ref="J278">VLOOKUP(A278,ENERGY!$A$2:$F$2691,6,0)</f>
        <v>389</v>
      </c>
      <c r="K278" s="10">
        <f t="array" ref="K278">VLOOKUP(A278,'HUMAN RESOURCES'!$A$2:$M$2692,5,0)</f>
        <v>1.2999999999999999E-2</v>
      </c>
      <c r="L278" s="11">
        <f t="array" ref="L278">VLOOKUP(A278,'HUMAN RESOURCES'!$A$2:$M$2692,6,0)</f>
        <v>0</v>
      </c>
      <c r="M278" s="10">
        <f t="array" ref="M278">VLOOKUP(A278,'HUMAN RESOURCES'!$A$2:$M$2692,7,0)</f>
        <v>81</v>
      </c>
      <c r="N278" s="10">
        <f t="array" ref="N278">VLOOKUP(A278,'HUMAN RESOURCES'!$A$2:$M$2692,8,0)</f>
        <v>76</v>
      </c>
      <c r="O278" s="10">
        <f t="array" ref="O278">VLOOKUP(A278,'HUMAN RESOURCES'!$A$2:$M$2692,9,0)</f>
        <v>0</v>
      </c>
      <c r="P278" s="10">
        <f t="array" ref="P278">VLOOKUP(A278,'HUMAN RESOURCES'!$A$2:$M$2692,10,0)</f>
        <v>0</v>
      </c>
      <c r="Q278" s="10">
        <f t="array" ref="Q278">VLOOKUP(A278,'HUMAN RESOURCES'!$A$2:$M$2692,11,0)</f>
        <v>0</v>
      </c>
      <c r="R278" s="10">
        <f t="array" ref="R278">VLOOKUP(A278,'HUMAN RESOURCES'!$A$2:$M$2692,12,0)</f>
        <v>63740</v>
      </c>
      <c r="S278" s="10">
        <f t="array" ref="S278">VLOOKUP(A278,'HUMAN RESOURCES'!$A$2:$M$2692,13,0)</f>
        <v>1</v>
      </c>
      <c r="T278" s="10">
        <f t="array" ref="T278">VLOOKUP(A278,TOURISM!$A$2:$F$2692,5,0)</f>
        <v>426000000</v>
      </c>
      <c r="U278" s="10">
        <f t="array" ref="U278">VLOOKUP(A278,TOURISM!$A$2:$F$2692,6,0)</f>
        <v>217000000</v>
      </c>
      <c r="V278" s="10">
        <f t="array" ref="V278">VLOOKUP(A278,BUSINESS!$A$2:$J$2692,5,0)</f>
        <v>0</v>
      </c>
      <c r="W278" s="10">
        <f t="array" ref="W278">VLOOKUP(A278,BUSINESS!$A$2:$J$2692,6,0)</f>
        <v>0</v>
      </c>
      <c r="X278" s="10">
        <f t="array" ref="X278">VLOOKUP(A278,BUSINESS!$A$2:$J$2692,7,0)</f>
        <v>0</v>
      </c>
      <c r="Y278" s="10">
        <f t="array" ref="Y278">VLOOKUP(A278,BUSINESS!$A$2:$J$2692,8,0)</f>
        <v>0</v>
      </c>
      <c r="Z278" s="10">
        <f t="array" ref="Z278">VLOOKUP(A278,BUSINESS!$A$2:$J$2692,9,0)</f>
        <v>0.61</v>
      </c>
      <c r="AA278" s="10">
        <f t="array" ref="AA278">VLOOKUP(A278,BUSINESS!$A$2:$J$2692,10,0)</f>
        <v>0.76700000000000002</v>
      </c>
      <c r="AB278" s="12">
        <f t="shared" si="18"/>
        <v>65681.283338562906</v>
      </c>
      <c r="AC278" s="10">
        <f t="shared" si="15"/>
        <v>6.1029181048007529E-3</v>
      </c>
      <c r="AD278" s="10">
        <f t="shared" si="16"/>
        <v>0</v>
      </c>
      <c r="AE278" s="10">
        <f t="shared" si="17"/>
        <v>3404.4556008785694</v>
      </c>
      <c r="AF278">
        <f t="shared" si="20"/>
        <v>6683.4013178537807</v>
      </c>
    </row>
    <row r="279" spans="1:32" ht="14.4">
      <c r="A279" s="7" t="str">
        <f t="shared" si="19"/>
        <v>Bermuda-The Americas 2005</v>
      </c>
      <c r="B279" s="7" t="s">
        <v>100</v>
      </c>
      <c r="C279" s="8" t="s">
        <v>84</v>
      </c>
      <c r="D279" s="9" t="s">
        <v>67</v>
      </c>
      <c r="E279" s="8"/>
      <c r="F279" s="13">
        <v>4484703000</v>
      </c>
      <c r="G279" s="8"/>
      <c r="H279" s="8"/>
      <c r="I279" s="10">
        <f t="array" ref="I279">VLOOKUP(A279,ENERGY!$A$2:$F$2691,5,0)</f>
        <v>0</v>
      </c>
      <c r="J279" s="11">
        <f t="array" ref="J279">VLOOKUP(A279,ENERGY!$A$2:$F$2691,6,0)</f>
        <v>524</v>
      </c>
      <c r="K279" s="10">
        <f t="array" ref="K279">VLOOKUP(A279,'HUMAN RESOURCES'!$A$2:$M$2692,5,0)</f>
        <v>1.2999999999999999E-2</v>
      </c>
      <c r="L279" s="11">
        <f t="array" ref="L279">VLOOKUP(A279,'HUMAN RESOURCES'!$A$2:$M$2692,6,0)</f>
        <v>0</v>
      </c>
      <c r="M279" s="10">
        <f t="array" ref="M279">VLOOKUP(A279,'HUMAN RESOURCES'!$A$2:$M$2692,7,0)</f>
        <v>81</v>
      </c>
      <c r="N279" s="10">
        <f t="array" ref="N279">VLOOKUP(A279,'HUMAN RESOURCES'!$A$2:$M$2692,8,0)</f>
        <v>76</v>
      </c>
      <c r="O279" s="10">
        <f t="array" ref="O279">VLOOKUP(A279,'HUMAN RESOURCES'!$A$2:$M$2692,9,0)</f>
        <v>0</v>
      </c>
      <c r="P279" s="10">
        <f t="array" ref="P279">VLOOKUP(A279,'HUMAN RESOURCES'!$A$2:$M$2692,10,0)</f>
        <v>0</v>
      </c>
      <c r="Q279" s="10">
        <f t="array" ref="Q279">VLOOKUP(A279,'HUMAN RESOURCES'!$A$2:$M$2692,11,0)</f>
        <v>0</v>
      </c>
      <c r="R279" s="10">
        <f t="array" ref="R279">VLOOKUP(A279,'HUMAN RESOURCES'!$A$2:$M$2692,12,0)</f>
        <v>64154</v>
      </c>
      <c r="S279" s="10">
        <f t="array" ref="S279">VLOOKUP(A279,'HUMAN RESOURCES'!$A$2:$M$2692,13,0)</f>
        <v>1</v>
      </c>
      <c r="T279" s="10">
        <f t="array" ref="T279">VLOOKUP(A279,TOURISM!$A$2:$F$2692,5,0)</f>
        <v>429000000</v>
      </c>
      <c r="U279" s="10">
        <f t="array" ref="U279">VLOOKUP(A279,TOURISM!$A$2:$F$2692,6,0)</f>
        <v>239000000</v>
      </c>
      <c r="V279" s="10">
        <f t="array" ref="V279">VLOOKUP(A279,BUSINESS!$A$2:$J$2692,5,0)</f>
        <v>0</v>
      </c>
      <c r="W279" s="10">
        <f t="array" ref="W279">VLOOKUP(A279,BUSINESS!$A$2:$J$2692,6,0)</f>
        <v>0</v>
      </c>
      <c r="X279" s="10">
        <f t="array" ref="X279">VLOOKUP(A279,BUSINESS!$A$2:$J$2692,7,0)</f>
        <v>0</v>
      </c>
      <c r="Y279" s="10">
        <f t="array" ref="Y279">VLOOKUP(A279,BUSINESS!$A$2:$J$2692,8,0)</f>
        <v>0</v>
      </c>
      <c r="Z279" s="10">
        <f t="array" ref="Z279">VLOOKUP(A279,BUSINESS!$A$2:$J$2692,9,0)</f>
        <v>0.65400000000000003</v>
      </c>
      <c r="AA279" s="10">
        <f t="array" ref="AA279">VLOOKUP(A279,BUSINESS!$A$2:$J$2692,10,0)</f>
        <v>0.82199999999999995</v>
      </c>
      <c r="AB279" s="12">
        <f t="shared" si="18"/>
        <v>69905.274807494468</v>
      </c>
      <c r="AC279" s="10">
        <f t="shared" si="15"/>
        <v>8.167846120273093E-3</v>
      </c>
      <c r="AD279" s="10">
        <f t="shared" si="16"/>
        <v>0</v>
      </c>
      <c r="AE279" s="10">
        <f t="shared" si="17"/>
        <v>3725.4107304299032</v>
      </c>
      <c r="AF279">
        <f t="shared" si="20"/>
        <v>6687.0343236586959</v>
      </c>
    </row>
    <row r="280" spans="1:32" ht="14.4">
      <c r="A280" s="7" t="str">
        <f t="shared" si="19"/>
        <v>Bermuda-The Americas 2006</v>
      </c>
      <c r="B280" s="7" t="s">
        <v>100</v>
      </c>
      <c r="C280" s="8" t="s">
        <v>84</v>
      </c>
      <c r="D280" s="9" t="s">
        <v>68</v>
      </c>
      <c r="E280" s="8"/>
      <c r="F280" s="13">
        <v>4868136000</v>
      </c>
      <c r="G280" s="8"/>
      <c r="H280" s="8"/>
      <c r="I280" s="10">
        <f t="array" ref="I280">VLOOKUP(A280,ENERGY!$A$2:$F$2691,5,0)</f>
        <v>0</v>
      </c>
      <c r="J280" s="11">
        <f t="array" ref="J280">VLOOKUP(A280,ENERGY!$A$2:$F$2691,6,0)</f>
        <v>517</v>
      </c>
      <c r="K280" s="10">
        <f t="array" ref="K280">VLOOKUP(A280,'HUMAN RESOURCES'!$A$2:$M$2692,5,0)</f>
        <v>1.2999999999999999E-2</v>
      </c>
      <c r="L280" s="11">
        <f t="array" ref="L280">VLOOKUP(A280,'HUMAN RESOURCES'!$A$2:$M$2692,6,0)</f>
        <v>0</v>
      </c>
      <c r="M280" s="10">
        <f t="array" ref="M280">VLOOKUP(A280,'HUMAN RESOURCES'!$A$2:$M$2692,7,0)</f>
        <v>82</v>
      </c>
      <c r="N280" s="10">
        <f t="array" ref="N280">VLOOKUP(A280,'HUMAN RESOURCES'!$A$2:$M$2692,8,0)</f>
        <v>76</v>
      </c>
      <c r="O280" s="10">
        <f t="array" ref="O280">VLOOKUP(A280,'HUMAN RESOURCES'!$A$2:$M$2692,9,0)</f>
        <v>0</v>
      </c>
      <c r="P280" s="10">
        <f t="array" ref="P280">VLOOKUP(A280,'HUMAN RESOURCES'!$A$2:$M$2692,10,0)</f>
        <v>0</v>
      </c>
      <c r="Q280" s="10">
        <f t="array" ref="Q280">VLOOKUP(A280,'HUMAN RESOURCES'!$A$2:$M$2692,11,0)</f>
        <v>0</v>
      </c>
      <c r="R280" s="10">
        <f t="array" ref="R280">VLOOKUP(A280,'HUMAN RESOURCES'!$A$2:$M$2692,12,0)</f>
        <v>64523</v>
      </c>
      <c r="S280" s="10">
        <f t="array" ref="S280">VLOOKUP(A280,'HUMAN RESOURCES'!$A$2:$M$2692,13,0)</f>
        <v>1</v>
      </c>
      <c r="T280" s="10">
        <f t="array" ref="T280">VLOOKUP(A280,TOURISM!$A$2:$F$2692,5,0)</f>
        <v>495000000</v>
      </c>
      <c r="U280" s="10">
        <f t="array" ref="U280">VLOOKUP(A280,TOURISM!$A$2:$F$2692,6,0)</f>
        <v>394000000</v>
      </c>
      <c r="V280" s="10">
        <f t="array" ref="V280">VLOOKUP(A280,BUSINESS!$A$2:$J$2692,5,0)</f>
        <v>0</v>
      </c>
      <c r="W280" s="10">
        <f t="array" ref="W280">VLOOKUP(A280,BUSINESS!$A$2:$J$2692,6,0)</f>
        <v>0</v>
      </c>
      <c r="X280" s="10">
        <f t="array" ref="X280">VLOOKUP(A280,BUSINESS!$A$2:$J$2692,7,0)</f>
        <v>0</v>
      </c>
      <c r="Y280" s="10">
        <f t="array" ref="Y280">VLOOKUP(A280,BUSINESS!$A$2:$J$2692,8,0)</f>
        <v>0</v>
      </c>
      <c r="Z280" s="10">
        <f t="array" ref="Z280">VLOOKUP(A280,BUSINESS!$A$2:$J$2692,9,0)</f>
        <v>0.69899999999999995</v>
      </c>
      <c r="AA280" s="10">
        <f t="array" ref="AA280">VLOOKUP(A280,BUSINESS!$A$2:$J$2692,10,0)</f>
        <v>0.93400000000000005</v>
      </c>
      <c r="AB280" s="12">
        <f t="shared" si="18"/>
        <v>75448.072780248898</v>
      </c>
      <c r="AC280" s="10">
        <f t="shared" si="15"/>
        <v>8.0126466531314413E-3</v>
      </c>
      <c r="AD280" s="10">
        <f t="shared" si="16"/>
        <v>0</v>
      </c>
      <c r="AE280" s="10">
        <f t="shared" si="17"/>
        <v>6106.3496737597443</v>
      </c>
      <c r="AF280">
        <f t="shared" si="20"/>
        <v>7671.6829657641465</v>
      </c>
    </row>
    <row r="281" spans="1:32" ht="14.4">
      <c r="A281" s="7" t="str">
        <f t="shared" si="19"/>
        <v>Bermuda-The Americas 2007</v>
      </c>
      <c r="B281" s="7" t="s">
        <v>100</v>
      </c>
      <c r="C281" s="8" t="s">
        <v>84</v>
      </c>
      <c r="D281" s="9" t="s">
        <v>69</v>
      </c>
      <c r="E281" s="8"/>
      <c r="F281" s="13">
        <v>5414299000</v>
      </c>
      <c r="G281" s="8"/>
      <c r="H281" s="8"/>
      <c r="J281" s="11">
        <v>517</v>
      </c>
      <c r="K281" s="10">
        <f t="array" ref="K281">VLOOKUP(A281,'HUMAN RESOURCES'!$A$2:$M$2692,5,0)</f>
        <v>1.2999999999999999E-2</v>
      </c>
      <c r="L281" s="11">
        <f t="array" ref="L281">VLOOKUP(A281,'HUMAN RESOURCES'!$A$2:$M$2692,6,0)</f>
        <v>0</v>
      </c>
      <c r="M281" s="10">
        <f t="array" ref="M281">VLOOKUP(A281,'HUMAN RESOURCES'!$A$2:$M$2692,7,0)</f>
        <v>82</v>
      </c>
      <c r="N281" s="10">
        <f t="array" ref="N281">VLOOKUP(A281,'HUMAN RESOURCES'!$A$2:$M$2692,8,0)</f>
        <v>76</v>
      </c>
      <c r="O281" s="10">
        <f t="array" ref="O281">VLOOKUP(A281,'HUMAN RESOURCES'!$A$2:$M$2692,9,0)</f>
        <v>0</v>
      </c>
      <c r="P281" s="10">
        <f t="array" ref="P281">VLOOKUP(A281,'HUMAN RESOURCES'!$A$2:$M$2692,10,0)</f>
        <v>0</v>
      </c>
      <c r="Q281" s="10">
        <f t="array" ref="Q281">VLOOKUP(A281,'HUMAN RESOURCES'!$A$2:$M$2692,11,0)</f>
        <v>0</v>
      </c>
      <c r="R281" s="10">
        <f t="array" ref="R281">VLOOKUP(A281,'HUMAN RESOURCES'!$A$2:$M$2692,12,0)</f>
        <v>64888</v>
      </c>
      <c r="S281" s="10">
        <f t="array" ref="S281">VLOOKUP(A281,'HUMAN RESOURCES'!$A$2:$M$2692,13,0)</f>
        <v>1</v>
      </c>
      <c r="T281" s="10">
        <f t="array" ref="T281">VLOOKUP(A281,TOURISM!$A$2:$F$2692,5,0)</f>
        <v>569000000</v>
      </c>
      <c r="U281" s="10">
        <f t="array" ref="U281">VLOOKUP(A281,TOURISM!$A$2:$F$2692,6,0)</f>
        <v>453000000</v>
      </c>
      <c r="V281" s="10">
        <f t="array" ref="V281">VLOOKUP(A281,BUSINESS!$A$2:$J$2692,5,0)</f>
        <v>0</v>
      </c>
      <c r="W281" s="10">
        <f t="array" ref="W281">VLOOKUP(A281,BUSINESS!$A$2:$J$2692,6,0)</f>
        <v>0</v>
      </c>
      <c r="X281" s="10">
        <f t="array" ref="X281">VLOOKUP(A281,BUSINESS!$A$2:$J$2692,7,0)</f>
        <v>0</v>
      </c>
      <c r="Y281" s="10">
        <f t="array" ref="Y281">VLOOKUP(A281,BUSINESS!$A$2:$J$2692,8,0)</f>
        <v>0</v>
      </c>
      <c r="Z281" s="10">
        <f t="array" ref="Z281">VLOOKUP(A281,BUSINESS!$A$2:$J$2692,9,0)</f>
        <v>0.74399999999999999</v>
      </c>
      <c r="AA281" s="10">
        <f t="array" ref="AA281">VLOOKUP(A281,BUSINESS!$A$2:$J$2692,10,0)</f>
        <v>1.07</v>
      </c>
      <c r="AB281" s="12">
        <f t="shared" si="18"/>
        <v>83440.682406608306</v>
      </c>
      <c r="AC281" s="10">
        <f t="shared" si="15"/>
        <v>7.9675748982862785E-3</v>
      </c>
      <c r="AD281" s="10">
        <f t="shared" si="16"/>
        <v>0</v>
      </c>
      <c r="AE281" s="10">
        <f t="shared" si="17"/>
        <v>6981.2600172605107</v>
      </c>
      <c r="AF281">
        <f t="shared" si="20"/>
        <v>8768.9557391197141</v>
      </c>
    </row>
    <row r="282" spans="1:32" ht="14.4">
      <c r="A282" s="7" t="str">
        <f t="shared" si="19"/>
        <v>Bermuda-The Americas 2008</v>
      </c>
      <c r="B282" s="7" t="s">
        <v>100</v>
      </c>
      <c r="C282" s="8" t="s">
        <v>84</v>
      </c>
      <c r="D282" s="9" t="s">
        <v>70</v>
      </c>
      <c r="E282" s="8"/>
      <c r="F282" s="13">
        <v>5895048000</v>
      </c>
      <c r="G282" s="8"/>
      <c r="H282" s="8"/>
      <c r="I282" s="10">
        <f t="array" ref="I282">VLOOKUP(A282,ENERGY!$A$2:$F$2691,5,0)</f>
        <v>0</v>
      </c>
      <c r="J282" s="11">
        <f t="array" ref="J282">VLOOKUP(A282,ENERGY!$A$2:$F$2691,6,0)</f>
        <v>510</v>
      </c>
      <c r="K282" s="10">
        <f t="array" ref="K282">VLOOKUP(A282,'HUMAN RESOURCES'!$A$2:$M$2692,5,0)</f>
        <v>1.2999999999999999E-2</v>
      </c>
      <c r="L282" s="11">
        <f t="array" ref="L282">VLOOKUP(A282,'HUMAN RESOURCES'!$A$2:$M$2692,6,0)</f>
        <v>0</v>
      </c>
      <c r="M282" s="10">
        <f t="array" ref="M282">VLOOKUP(A282,'HUMAN RESOURCES'!$A$2:$M$2692,7,0)</f>
        <v>82</v>
      </c>
      <c r="N282" s="10">
        <f t="array" ref="N282">VLOOKUP(A282,'HUMAN RESOURCES'!$A$2:$M$2692,8,0)</f>
        <v>77</v>
      </c>
      <c r="O282" s="10">
        <f t="array" ref="O282">VLOOKUP(A282,'HUMAN RESOURCES'!$A$2:$M$2692,9,0)</f>
        <v>0</v>
      </c>
      <c r="P282" s="10">
        <f t="array" ref="P282">VLOOKUP(A282,'HUMAN RESOURCES'!$A$2:$M$2692,10,0)</f>
        <v>0</v>
      </c>
      <c r="Q282" s="10">
        <f t="array" ref="Q282">VLOOKUP(A282,'HUMAN RESOURCES'!$A$2:$M$2692,11,0)</f>
        <v>0</v>
      </c>
      <c r="R282" s="10">
        <f t="array" ref="R282">VLOOKUP(A282,'HUMAN RESOURCES'!$A$2:$M$2692,12,0)</f>
        <v>65273</v>
      </c>
      <c r="S282" s="10">
        <f t="array" ref="S282">VLOOKUP(A282,'HUMAN RESOURCES'!$A$2:$M$2692,13,0)</f>
        <v>1</v>
      </c>
      <c r="T282" s="10">
        <f t="array" ref="T282">VLOOKUP(A282,TOURISM!$A$2:$F$2692,5,0)</f>
        <v>431000000</v>
      </c>
      <c r="U282" s="10">
        <f t="array" ref="U282">VLOOKUP(A282,TOURISM!$A$2:$F$2692,6,0)</f>
        <v>459000000</v>
      </c>
      <c r="V282" s="10">
        <f t="array" ref="V282">VLOOKUP(A282,BUSINESS!$A$2:$J$2692,5,0)</f>
        <v>0</v>
      </c>
      <c r="W282" s="10">
        <f t="array" ref="W282">VLOOKUP(A282,BUSINESS!$A$2:$J$2692,6,0)</f>
        <v>0</v>
      </c>
      <c r="X282" s="10">
        <f t="array" ref="X282">VLOOKUP(A282,BUSINESS!$A$2:$J$2692,7,0)</f>
        <v>0</v>
      </c>
      <c r="Y282" s="10">
        <f t="array" ref="Y282">VLOOKUP(A282,BUSINESS!$A$2:$J$2692,8,0)</f>
        <v>0</v>
      </c>
      <c r="Z282" s="10">
        <f t="array" ref="Z282">VLOOKUP(A282,BUSINESS!$A$2:$J$2692,9,0)</f>
        <v>0.82299999999999995</v>
      </c>
      <c r="AA282" s="10">
        <f t="array" ref="AA282">VLOOKUP(A282,BUSINESS!$A$2:$J$2692,10,0)</f>
        <v>1.222</v>
      </c>
      <c r="AB282" s="12">
        <f t="shared" si="18"/>
        <v>90313.728494170631</v>
      </c>
      <c r="AC282" s="10">
        <f t="shared" si="15"/>
        <v>7.8133378272792729E-3</v>
      </c>
      <c r="AD282" s="10">
        <f t="shared" si="16"/>
        <v>0</v>
      </c>
      <c r="AE282" s="10">
        <f t="shared" si="17"/>
        <v>7032.0040445513459</v>
      </c>
      <c r="AF282">
        <f t="shared" si="20"/>
        <v>6603.0364775634644</v>
      </c>
    </row>
    <row r="283" spans="1:32" ht="14.4">
      <c r="A283" s="7" t="str">
        <f t="shared" si="19"/>
        <v>Bermuda-The Americas 2009</v>
      </c>
      <c r="B283" s="7" t="s">
        <v>100</v>
      </c>
      <c r="C283" s="8" t="s">
        <v>84</v>
      </c>
      <c r="D283" s="9" t="s">
        <v>71</v>
      </c>
      <c r="E283" s="8"/>
      <c r="F283" s="13">
        <v>6109928000</v>
      </c>
      <c r="G283" s="8"/>
      <c r="H283" s="8"/>
      <c r="I283" s="10">
        <f t="array" ref="I283">VLOOKUP(A283,ENERGY!$A$2:$F$2691,5,0)</f>
        <v>0</v>
      </c>
      <c r="J283" s="11">
        <f t="array" ref="J283">VLOOKUP(A283,ENERGY!$A$2:$F$2691,6,0)</f>
        <v>521</v>
      </c>
      <c r="K283" s="10">
        <f t="array" ref="K283">VLOOKUP(A283,'HUMAN RESOURCES'!$A$2:$M$2692,5,0)</f>
        <v>1.2E-2</v>
      </c>
      <c r="L283" s="11">
        <f t="array" ref="L283">VLOOKUP(A283,'HUMAN RESOURCES'!$A$2:$M$2692,6,0)</f>
        <v>0</v>
      </c>
      <c r="M283" s="10">
        <f t="array" ref="M283">VLOOKUP(A283,'HUMAN RESOURCES'!$A$2:$M$2692,7,0)</f>
        <v>82</v>
      </c>
      <c r="N283" s="10">
        <f t="array" ref="N283">VLOOKUP(A283,'HUMAN RESOURCES'!$A$2:$M$2692,8,0)</f>
        <v>77</v>
      </c>
      <c r="O283" s="10">
        <f t="array" ref="O283">VLOOKUP(A283,'HUMAN RESOURCES'!$A$2:$M$2692,9,0)</f>
        <v>0</v>
      </c>
      <c r="P283" s="10">
        <f t="array" ref="P283">VLOOKUP(A283,'HUMAN RESOURCES'!$A$2:$M$2692,10,0)</f>
        <v>0</v>
      </c>
      <c r="Q283" s="10">
        <f t="array" ref="Q283">VLOOKUP(A283,'HUMAN RESOURCES'!$A$2:$M$2692,11,0)</f>
        <v>0</v>
      </c>
      <c r="R283" s="10">
        <f t="array" ref="R283">VLOOKUP(A283,'HUMAN RESOURCES'!$A$2:$M$2692,12,0)</f>
        <v>65636</v>
      </c>
      <c r="S283" s="10">
        <f t="array" ref="S283">VLOOKUP(A283,'HUMAN RESOURCES'!$A$2:$M$2692,13,0)</f>
        <v>1</v>
      </c>
      <c r="T283" s="10">
        <f t="array" ref="T283">VLOOKUP(A283,TOURISM!$A$2:$F$2692,5,0)</f>
        <v>366000000</v>
      </c>
      <c r="U283" s="10">
        <f t="array" ref="U283">VLOOKUP(A283,TOURISM!$A$2:$F$2692,6,0)</f>
        <v>407000000</v>
      </c>
      <c r="V283" s="10">
        <f t="array" ref="V283">VLOOKUP(A283,BUSINESS!$A$2:$J$2692,5,0)</f>
        <v>0</v>
      </c>
      <c r="W283" s="10">
        <f t="array" ref="W283">VLOOKUP(A283,BUSINESS!$A$2:$J$2692,6,0)</f>
        <v>0</v>
      </c>
      <c r="X283" s="10">
        <f t="array" ref="X283">VLOOKUP(A283,BUSINESS!$A$2:$J$2692,7,0)</f>
        <v>0</v>
      </c>
      <c r="Y283" s="10">
        <f t="array" ref="Y283">VLOOKUP(A283,BUSINESS!$A$2:$J$2692,8,0)</f>
        <v>0</v>
      </c>
      <c r="Z283" s="10">
        <f t="array" ref="Z283">VLOOKUP(A283,BUSINESS!$A$2:$J$2692,9,0)</f>
        <v>0.83299999999999996</v>
      </c>
      <c r="AA283" s="10">
        <f t="array" ref="AA283">VLOOKUP(A283,BUSINESS!$A$2:$J$2692,10,0)</f>
        <v>1.3109999999999999</v>
      </c>
      <c r="AB283" s="12">
        <f t="shared" si="18"/>
        <v>93088.061429703215</v>
      </c>
      <c r="AC283" s="10">
        <f t="shared" si="15"/>
        <v>7.9377171064659632E-3</v>
      </c>
      <c r="AD283" s="10">
        <f t="shared" si="16"/>
        <v>0</v>
      </c>
      <c r="AE283" s="10">
        <f t="shared" si="17"/>
        <v>6200.8653787555613</v>
      </c>
      <c r="AF283">
        <f t="shared" si="20"/>
        <v>5576.2081784386619</v>
      </c>
    </row>
    <row r="284" spans="1:32" ht="14.4">
      <c r="A284" s="7" t="str">
        <f t="shared" si="19"/>
        <v>Bermuda-The Americas 2010</v>
      </c>
      <c r="B284" s="7" t="s">
        <v>100</v>
      </c>
      <c r="C284" s="8" t="s">
        <v>84</v>
      </c>
      <c r="D284" s="9" t="s">
        <v>72</v>
      </c>
      <c r="E284" s="8"/>
      <c r="F284" s="13">
        <v>5806378000</v>
      </c>
      <c r="G284" s="8"/>
      <c r="H284" s="8"/>
      <c r="J284" s="11">
        <v>521</v>
      </c>
      <c r="K284" s="10">
        <f t="array" ref="K284">VLOOKUP(A284,'HUMAN RESOURCES'!$A$2:$M$2692,5,0)</f>
        <v>1.2E-2</v>
      </c>
      <c r="L284" s="11">
        <f t="array" ref="L284">VLOOKUP(A284,'HUMAN RESOURCES'!$A$2:$M$2692,6,0)</f>
        <v>0</v>
      </c>
      <c r="M284" s="10">
        <f t="array" ref="M284">VLOOKUP(A284,'HUMAN RESOURCES'!$A$2:$M$2692,7,0)</f>
        <v>82</v>
      </c>
      <c r="N284" s="10">
        <f t="array" ref="N284">VLOOKUP(A284,'HUMAN RESOURCES'!$A$2:$M$2692,8,0)</f>
        <v>77</v>
      </c>
      <c r="O284" s="10">
        <f t="array" ref="O284">VLOOKUP(A284,'HUMAN RESOURCES'!$A$2:$M$2692,9,0)</f>
        <v>0</v>
      </c>
      <c r="P284" s="10">
        <f t="array" ref="P284">VLOOKUP(A284,'HUMAN RESOURCES'!$A$2:$M$2692,10,0)</f>
        <v>0</v>
      </c>
      <c r="Q284" s="10">
        <f t="array" ref="Q284">VLOOKUP(A284,'HUMAN RESOURCES'!$A$2:$M$2692,11,0)</f>
        <v>0</v>
      </c>
      <c r="R284" s="10">
        <f t="array" ref="R284">VLOOKUP(A284,'HUMAN RESOURCES'!$A$2:$M$2692,12,0)</f>
        <v>65124</v>
      </c>
      <c r="S284" s="10">
        <f t="array" ref="S284">VLOOKUP(A284,'HUMAN RESOURCES'!$A$2:$M$2692,13,0)</f>
        <v>1</v>
      </c>
      <c r="T284" s="10">
        <f t="array" ref="T284">VLOOKUP(A284,TOURISM!$A$2:$F$2692,5,0)</f>
        <v>442000000</v>
      </c>
      <c r="U284" s="10">
        <f t="array" ref="U284">VLOOKUP(A284,TOURISM!$A$2:$F$2692,6,0)</f>
        <v>417000000</v>
      </c>
      <c r="V284" s="10">
        <f t="array" ref="V284">VLOOKUP(A284,BUSINESS!$A$2:$J$2692,5,0)</f>
        <v>0</v>
      </c>
      <c r="W284" s="10">
        <f t="array" ref="W284">VLOOKUP(A284,BUSINESS!$A$2:$J$2692,6,0)</f>
        <v>0</v>
      </c>
      <c r="X284" s="10">
        <f t="array" ref="X284">VLOOKUP(A284,BUSINESS!$A$2:$J$2692,7,0)</f>
        <v>0</v>
      </c>
      <c r="Y284" s="10">
        <f t="array" ref="Y284">VLOOKUP(A284,BUSINESS!$A$2:$J$2692,8,0)</f>
        <v>0</v>
      </c>
      <c r="Z284" s="10">
        <f t="array" ref="Z284">VLOOKUP(A284,BUSINESS!$A$2:$J$2692,9,0)</f>
        <v>0.84199999999999997</v>
      </c>
      <c r="AA284" s="10">
        <f t="array" ref="AA284">VLOOKUP(A284,BUSINESS!$A$2:$J$2692,10,0)</f>
        <v>1.3580000000000001</v>
      </c>
      <c r="AB284" s="12">
        <f t="shared" si="18"/>
        <v>89158.804741723477</v>
      </c>
      <c r="AC284" s="10">
        <f t="shared" si="15"/>
        <v>8.0001228425772373E-3</v>
      </c>
      <c r="AD284" s="10">
        <f t="shared" si="16"/>
        <v>0</v>
      </c>
      <c r="AE284" s="10">
        <f t="shared" si="17"/>
        <v>6403.1693384927212</v>
      </c>
      <c r="AF284">
        <f t="shared" si="20"/>
        <v>6787.0523923591918</v>
      </c>
    </row>
    <row r="285" spans="1:32" ht="14.4">
      <c r="A285" s="7" t="str">
        <f t="shared" si="19"/>
        <v>Bermuda-The Americas 2011</v>
      </c>
      <c r="B285" s="7" t="s">
        <v>100</v>
      </c>
      <c r="C285" s="8" t="s">
        <v>84</v>
      </c>
      <c r="D285" s="9" t="s">
        <v>73</v>
      </c>
      <c r="E285" s="8"/>
      <c r="F285" s="13">
        <v>5744414000</v>
      </c>
      <c r="G285" s="8"/>
      <c r="H285" s="8"/>
      <c r="J285" s="11">
        <v>521</v>
      </c>
      <c r="K285" s="10">
        <f t="array" ref="K285">VLOOKUP(A285,'HUMAN RESOURCES'!$A$2:$M$2692,5,0)</f>
        <v>1.2E-2</v>
      </c>
      <c r="L285" s="11">
        <f t="array" ref="L285">VLOOKUP(A285,'HUMAN RESOURCES'!$A$2:$M$2692,6,0)</f>
        <v>0</v>
      </c>
      <c r="M285" s="10">
        <f t="array" ref="M285">VLOOKUP(A285,'HUMAN RESOURCES'!$A$2:$M$2692,7,0)</f>
        <v>82</v>
      </c>
      <c r="N285" s="10">
        <f t="array" ref="N285">VLOOKUP(A285,'HUMAN RESOURCES'!$A$2:$M$2692,8,0)</f>
        <v>77</v>
      </c>
      <c r="O285" s="10">
        <f t="array" ref="O285">VLOOKUP(A285,'HUMAN RESOURCES'!$A$2:$M$2692,9,0)</f>
        <v>0</v>
      </c>
      <c r="P285" s="10">
        <f t="array" ref="P285">VLOOKUP(A285,'HUMAN RESOURCES'!$A$2:$M$2692,10,0)</f>
        <v>0</v>
      </c>
      <c r="Q285" s="10">
        <f t="array" ref="Q285">VLOOKUP(A285,'HUMAN RESOURCES'!$A$2:$M$2692,11,0)</f>
        <v>0</v>
      </c>
      <c r="R285" s="10">
        <f t="array" ref="R285">VLOOKUP(A285,'HUMAN RESOURCES'!$A$2:$M$2692,12,0)</f>
        <v>64564</v>
      </c>
      <c r="S285" s="10">
        <f t="array" ref="S285">VLOOKUP(A285,'HUMAN RESOURCES'!$A$2:$M$2692,13,0)</f>
        <v>1</v>
      </c>
      <c r="T285" s="10">
        <f t="array" ref="T285">VLOOKUP(A285,TOURISM!$A$2:$F$2692,5,0)</f>
        <v>472000000</v>
      </c>
      <c r="U285" s="10">
        <f t="array" ref="U285">VLOOKUP(A285,TOURISM!$A$2:$F$2692,6,0)</f>
        <v>413000000</v>
      </c>
      <c r="V285" s="10">
        <f t="array" ref="V285">VLOOKUP(A285,BUSINESS!$A$2:$J$2692,5,0)</f>
        <v>0</v>
      </c>
      <c r="W285" s="10">
        <f t="array" ref="W285">VLOOKUP(A285,BUSINESS!$A$2:$J$2692,6,0)</f>
        <v>0</v>
      </c>
      <c r="X285" s="10">
        <f t="array" ref="X285">VLOOKUP(A285,BUSINESS!$A$2:$J$2692,7,0)</f>
        <v>0</v>
      </c>
      <c r="Y285" s="10">
        <f t="array" ref="Y285">VLOOKUP(A285,BUSINESS!$A$2:$J$2692,8,0)</f>
        <v>0</v>
      </c>
      <c r="Z285" s="10">
        <f t="array" ref="Z285">VLOOKUP(A285,BUSINESS!$A$2:$J$2692,9,0)</f>
        <v>0.88300000000000001</v>
      </c>
      <c r="AA285" s="10">
        <f t="array" ref="AA285">VLOOKUP(A285,BUSINESS!$A$2:$J$2692,10,0)</f>
        <v>0.57976412489999996</v>
      </c>
      <c r="AB285" s="12">
        <f t="shared" si="18"/>
        <v>88972.399479586151</v>
      </c>
      <c r="AC285" s="10">
        <f t="shared" si="15"/>
        <v>8.0695124217830365E-3</v>
      </c>
      <c r="AD285" s="10">
        <f t="shared" si="16"/>
        <v>0</v>
      </c>
      <c r="AE285" s="10">
        <f t="shared" si="17"/>
        <v>6396.7536088222541</v>
      </c>
      <c r="AF285">
        <f t="shared" si="20"/>
        <v>7310.5755529397184</v>
      </c>
    </row>
    <row r="286" spans="1:32" ht="14.4">
      <c r="A286" s="7" t="str">
        <f t="shared" si="19"/>
        <v>Bermuda-The Americas 2012</v>
      </c>
      <c r="B286" s="7" t="s">
        <v>100</v>
      </c>
      <c r="C286" s="8" t="s">
        <v>84</v>
      </c>
      <c r="D286" s="9" t="s">
        <v>74</v>
      </c>
      <c r="E286" s="8"/>
      <c r="F286" s="13">
        <v>5550771000</v>
      </c>
      <c r="G286" s="8"/>
      <c r="H286" s="8"/>
      <c r="I286" s="10">
        <f t="array" ref="I286">VLOOKUP(A286,ENERGY!$A$2:$F$2691,5,0)</f>
        <v>0</v>
      </c>
      <c r="J286" s="11">
        <f t="array" ref="J286">VLOOKUP(A286,ENERGY!$A$2:$F$2691,6,0)</f>
        <v>671</v>
      </c>
      <c r="K286" s="10">
        <f t="array" ref="K286">VLOOKUP(A286,'HUMAN RESOURCES'!$A$2:$M$2692,5,0)</f>
        <v>1.2E-2</v>
      </c>
      <c r="L286" s="11">
        <f t="array" ref="L286">VLOOKUP(A286,'HUMAN RESOURCES'!$A$2:$M$2692,6,0)</f>
        <v>0</v>
      </c>
      <c r="M286" s="10">
        <f t="array" ref="M286">VLOOKUP(A286,'HUMAN RESOURCES'!$A$2:$M$2692,7,0)</f>
        <v>82</v>
      </c>
      <c r="N286" s="10">
        <f t="array" ref="N286">VLOOKUP(A286,'HUMAN RESOURCES'!$A$2:$M$2692,8,0)</f>
        <v>77</v>
      </c>
      <c r="O286" s="10">
        <f t="array" ref="O286">VLOOKUP(A286,'HUMAN RESOURCES'!$A$2:$M$2692,9,0)</f>
        <v>0</v>
      </c>
      <c r="P286" s="10">
        <f t="array" ref="P286">VLOOKUP(A286,'HUMAN RESOURCES'!$A$2:$M$2692,10,0)</f>
        <v>0</v>
      </c>
      <c r="Q286" s="10">
        <f t="array" ref="Q286">VLOOKUP(A286,'HUMAN RESOURCES'!$A$2:$M$2692,11,0)</f>
        <v>0</v>
      </c>
      <c r="R286" s="10">
        <f t="array" ref="R286">VLOOKUP(A286,'HUMAN RESOURCES'!$A$2:$M$2692,12,0)</f>
        <v>64798</v>
      </c>
      <c r="S286" s="10">
        <f t="array" ref="S286">VLOOKUP(A286,'HUMAN RESOURCES'!$A$2:$M$2692,13,0)</f>
        <v>1</v>
      </c>
      <c r="T286" s="10">
        <f t="array" ref="T286">VLOOKUP(A286,TOURISM!$A$2:$F$2692,5,0)</f>
        <v>461000000</v>
      </c>
      <c r="U286" s="10">
        <f t="array" ref="U286">VLOOKUP(A286,TOURISM!$A$2:$F$2692,6,0)</f>
        <v>411000000</v>
      </c>
      <c r="V286" s="10">
        <f t="array" ref="V286">VLOOKUP(A286,BUSINESS!$A$2:$J$2692,5,0)</f>
        <v>0</v>
      </c>
      <c r="W286" s="10">
        <f t="array" ref="W286">VLOOKUP(A286,BUSINESS!$A$2:$J$2692,6,0)</f>
        <v>0</v>
      </c>
      <c r="X286" s="10">
        <f t="array" ref="X286">VLOOKUP(A286,BUSINESS!$A$2:$J$2692,7,0)</f>
        <v>0</v>
      </c>
      <c r="Y286" s="10">
        <f t="array" ref="Y286">VLOOKUP(A286,BUSINESS!$A$2:$J$2692,8,0)</f>
        <v>0</v>
      </c>
      <c r="Z286" s="10">
        <f t="array" ref="Z286">VLOOKUP(A286,BUSINESS!$A$2:$J$2692,9,0)</f>
        <v>0.91300000000000003</v>
      </c>
      <c r="AA286" s="10">
        <f t="array" ref="AA286">VLOOKUP(A286,BUSINESS!$A$2:$J$2692,10,0)</f>
        <v>1.395</v>
      </c>
      <c r="AB286" s="12">
        <f t="shared" si="18"/>
        <v>85662.690206487852</v>
      </c>
      <c r="AC286" s="10">
        <f t="shared" si="15"/>
        <v>1.0355257878329579E-2</v>
      </c>
      <c r="AD286" s="10">
        <f t="shared" si="16"/>
        <v>0</v>
      </c>
      <c r="AE286" s="10">
        <f t="shared" si="17"/>
        <v>6342.7883576653603</v>
      </c>
      <c r="AF286">
        <f t="shared" si="20"/>
        <v>7114.4171116392481</v>
      </c>
    </row>
    <row r="287" spans="1:32" ht="14.4">
      <c r="A287" s="7" t="str">
        <f t="shared" si="19"/>
        <v>Bermuda-The Americas 2000</v>
      </c>
      <c r="B287" s="7" t="s">
        <v>100</v>
      </c>
      <c r="C287" s="8" t="s">
        <v>84</v>
      </c>
      <c r="D287" s="9" t="s">
        <v>62</v>
      </c>
      <c r="E287" s="8"/>
      <c r="F287" s="13">
        <v>5473536000</v>
      </c>
      <c r="G287" s="8"/>
      <c r="H287" s="8"/>
      <c r="I287" s="10">
        <f t="array" ref="I287">VLOOKUP(A287,ENERGY!$A$2:$F$2691,5,0)</f>
        <v>0</v>
      </c>
      <c r="J287" s="11">
        <f t="array" ref="J287">VLOOKUP(A287,ENERGY!$A$2:$F$2691,6,0)</f>
        <v>0</v>
      </c>
      <c r="K287" s="10">
        <f t="array" ref="K287">VLOOKUP(A287,'HUMAN RESOURCES'!$A$2:$M$2692,5,0)</f>
        <v>1.4E-2</v>
      </c>
      <c r="L287" s="11">
        <f t="array" ref="L287">VLOOKUP(A287,'HUMAN RESOURCES'!$A$2:$M$2692,6,0)</f>
        <v>0</v>
      </c>
      <c r="M287" s="10">
        <f t="array" ref="M287">VLOOKUP(A287,'HUMAN RESOURCES'!$A$2:$M$2692,7,0)</f>
        <v>81</v>
      </c>
      <c r="N287" s="10">
        <f t="array" ref="N287">VLOOKUP(A287,'HUMAN RESOURCES'!$A$2:$M$2692,8,0)</f>
        <v>75</v>
      </c>
      <c r="O287" s="10">
        <f t="array" ref="O287">VLOOKUP(A287,'HUMAN RESOURCES'!$A$2:$M$2692,9,0)</f>
        <v>0</v>
      </c>
      <c r="P287" s="10">
        <f t="array" ref="P287">VLOOKUP(A287,'HUMAN RESOURCES'!$A$2:$M$2692,10,0)</f>
        <v>0</v>
      </c>
      <c r="Q287" s="10">
        <f t="array" ref="Q287">VLOOKUP(A287,'HUMAN RESOURCES'!$A$2:$M$2692,11,0)</f>
        <v>0</v>
      </c>
      <c r="R287" s="10">
        <f t="array" ref="R287">VLOOKUP(A287,'HUMAN RESOURCES'!$A$2:$M$2692,12,0)</f>
        <v>61833</v>
      </c>
      <c r="S287" s="10">
        <f t="array" ref="S287">VLOOKUP(A287,'HUMAN RESOURCES'!$A$2:$M$2692,13,0)</f>
        <v>1</v>
      </c>
      <c r="T287" s="10">
        <f t="array" ref="T287">VLOOKUP(A287,TOURISM!$A$2:$F$2692,5,0)</f>
        <v>431000000</v>
      </c>
      <c r="U287" s="10">
        <f t="array" ref="U287">VLOOKUP(A287,TOURISM!$A$2:$F$2692,6,0)</f>
        <v>0</v>
      </c>
      <c r="V287" s="10">
        <f t="array" ref="V287">VLOOKUP(A287,BUSINESS!$A$2:$J$2692,5,0)</f>
        <v>0</v>
      </c>
      <c r="W287" s="10">
        <f t="array" ref="W287">VLOOKUP(A287,BUSINESS!$A$2:$J$2692,6,0)</f>
        <v>0</v>
      </c>
      <c r="X287" s="10">
        <f t="array" ref="X287">VLOOKUP(A287,BUSINESS!$A$2:$J$2692,7,0)</f>
        <v>0</v>
      </c>
      <c r="Y287" s="10">
        <f t="array" ref="Y287">VLOOKUP(A287,BUSINESS!$A$2:$J$2692,8,0)</f>
        <v>0</v>
      </c>
      <c r="Z287" s="10">
        <f t="array" ref="Z287">VLOOKUP(A287,BUSINESS!$A$2:$J$2692,9,0)</f>
        <v>0.42899999999999999</v>
      </c>
      <c r="AA287" s="10">
        <f t="array" ref="AA287">VLOOKUP(A287,BUSINESS!$A$2:$J$2692,10,0)</f>
        <v>0.20699999999999999</v>
      </c>
      <c r="AB287" s="12">
        <f t="shared" si="18"/>
        <v>88521.275047304836</v>
      </c>
      <c r="AC287" s="10">
        <f t="shared" si="15"/>
        <v>0</v>
      </c>
      <c r="AD287" s="10">
        <f t="shared" si="16"/>
        <v>0</v>
      </c>
      <c r="AE287" s="10">
        <f t="shared" si="17"/>
        <v>0</v>
      </c>
      <c r="AF287">
        <f t="shared" si="20"/>
        <v>6970.3879805281967</v>
      </c>
    </row>
    <row r="288" spans="1:32" ht="14.4">
      <c r="A288" s="7" t="str">
        <f t="shared" si="19"/>
        <v>Bhutan-Asia 2001</v>
      </c>
      <c r="B288" s="7" t="s">
        <v>101</v>
      </c>
      <c r="C288" s="8" t="s">
        <v>61</v>
      </c>
      <c r="D288" s="9" t="s">
        <v>63</v>
      </c>
      <c r="E288" s="14">
        <v>6.7000000000000004E-2</v>
      </c>
      <c r="F288" s="13">
        <v>439158233</v>
      </c>
      <c r="G288" s="14">
        <v>52</v>
      </c>
      <c r="H288" s="14">
        <v>0.16</v>
      </c>
      <c r="I288" s="10">
        <f t="array" ref="I288">VLOOKUP(A288,ENERGY!$A$2:$F$2691,5,0)</f>
        <v>0</v>
      </c>
      <c r="J288" s="11">
        <f t="array" ref="J288">VLOOKUP(A288,ENERGY!$A$2:$F$2691,6,0)</f>
        <v>0</v>
      </c>
      <c r="K288" s="10">
        <f t="array" ref="K288">VLOOKUP(A288,'HUMAN RESOURCES'!$A$2:$M$2692,5,0)</f>
        <v>2.7E-2</v>
      </c>
      <c r="L288" s="11">
        <f t="array" ref="L288">VLOOKUP(A288,'HUMAN RESOURCES'!$A$2:$M$2692,6,0)</f>
        <v>5.6000000000000001E-2</v>
      </c>
      <c r="M288" s="10">
        <f t="array" ref="M288">VLOOKUP(A288,'HUMAN RESOURCES'!$A$2:$M$2692,7,0)</f>
        <v>61</v>
      </c>
      <c r="N288" s="10">
        <f t="array" ref="N288">VLOOKUP(A288,'HUMAN RESOURCES'!$A$2:$M$2692,8,0)</f>
        <v>61</v>
      </c>
      <c r="O288" s="10">
        <f t="array" ref="O288">VLOOKUP(A288,'HUMAN RESOURCES'!$A$2:$M$2692,9,0)</f>
        <v>0.39300000000000002</v>
      </c>
      <c r="P288" s="10">
        <f t="array" ref="P288">VLOOKUP(A288,'HUMAN RESOURCES'!$A$2:$M$2692,10,0)</f>
        <v>0.56799999999999995</v>
      </c>
      <c r="Q288" s="10">
        <f t="array" ref="Q288">VLOOKUP(A288,'HUMAN RESOURCES'!$A$2:$M$2692,11,0)</f>
        <v>3.9E-2</v>
      </c>
      <c r="R288" s="10">
        <f t="array" ref="R288">VLOOKUP(A288,'HUMAN RESOURCES'!$A$2:$M$2692,12,0)</f>
        <v>580888</v>
      </c>
      <c r="S288" s="10">
        <f t="array" ref="S288">VLOOKUP(A288,'HUMAN RESOURCES'!$A$2:$M$2692,13,0)</f>
        <v>0.26500000000000001</v>
      </c>
      <c r="T288" s="10">
        <f t="array" ref="T288">VLOOKUP(A288,TOURISM!$A$2:$F$2692,5,0)</f>
        <v>9000000</v>
      </c>
      <c r="U288" s="10">
        <f t="array" ref="U288">VLOOKUP(A288,TOURISM!$A$2:$F$2692,6,0)</f>
        <v>0</v>
      </c>
      <c r="V288" s="10">
        <f t="array" ref="V288">VLOOKUP(A288,BUSINESS!$A$2:$J$2692,5,0)</f>
        <v>0</v>
      </c>
      <c r="W288" s="10">
        <f t="array" ref="W288">VLOOKUP(A288,BUSINESS!$A$2:$J$2692,6,0)</f>
        <v>0</v>
      </c>
      <c r="X288" s="10">
        <f t="array" ref="X288">VLOOKUP(A288,BUSINESS!$A$2:$J$2692,7,0)</f>
        <v>0</v>
      </c>
      <c r="Y288" s="10">
        <f t="array" ref="Y288">VLOOKUP(A288,BUSINESS!$A$2:$J$2692,8,0)</f>
        <v>0</v>
      </c>
      <c r="Z288" s="10">
        <f t="array" ref="Z288">VLOOKUP(A288,BUSINESS!$A$2:$J$2692,9,0)</f>
        <v>8.9999999999999993E-3</v>
      </c>
      <c r="AA288" s="10">
        <f t="array" ref="AA288">VLOOKUP(A288,BUSINESS!$A$2:$J$2692,10,0)</f>
        <v>0.57976412489999996</v>
      </c>
      <c r="AB288" s="12">
        <f t="shared" si="18"/>
        <v>756.01188697304815</v>
      </c>
      <c r="AC288" s="10">
        <f t="shared" si="15"/>
        <v>0</v>
      </c>
      <c r="AD288" s="10">
        <f t="shared" si="16"/>
        <v>0</v>
      </c>
      <c r="AE288" s="10">
        <f t="shared" si="17"/>
        <v>0</v>
      </c>
      <c r="AF288">
        <f t="shared" si="20"/>
        <v>15.493520265524507</v>
      </c>
    </row>
    <row r="289" spans="1:32" ht="14.4">
      <c r="A289" s="7" t="str">
        <f t="shared" si="19"/>
        <v>Bhutan-Asia 2002</v>
      </c>
      <c r="B289" s="7" t="s">
        <v>101</v>
      </c>
      <c r="C289" s="8" t="s">
        <v>61</v>
      </c>
      <c r="D289" s="9" t="s">
        <v>64</v>
      </c>
      <c r="E289" s="14">
        <v>6.2E-2</v>
      </c>
      <c r="F289" s="13">
        <v>476360697</v>
      </c>
      <c r="G289" s="14">
        <v>51</v>
      </c>
      <c r="H289" s="14">
        <v>0.158</v>
      </c>
      <c r="I289" s="10">
        <f t="array" ref="I289">VLOOKUP(A289,ENERGY!$A$2:$F$2691,5,0)</f>
        <v>0</v>
      </c>
      <c r="J289" s="11">
        <f t="array" ref="J289">VLOOKUP(A289,ENERGY!$A$2:$F$2691,6,0)</f>
        <v>477</v>
      </c>
      <c r="K289" s="10">
        <f t="array" ref="K289">VLOOKUP(A289,'HUMAN RESOURCES'!$A$2:$M$2692,5,0)</f>
        <v>2.5999999999999999E-2</v>
      </c>
      <c r="L289" s="11">
        <f t="array" ref="L289">VLOOKUP(A289,'HUMAN RESOURCES'!$A$2:$M$2692,6,0)</f>
        <v>5.2999999999999999E-2</v>
      </c>
      <c r="M289" s="10">
        <f t="array" ref="M289">VLOOKUP(A289,'HUMAN RESOURCES'!$A$2:$M$2692,7,0)</f>
        <v>62</v>
      </c>
      <c r="N289" s="10">
        <f t="array" ref="N289">VLOOKUP(A289,'HUMAN RESOURCES'!$A$2:$M$2692,8,0)</f>
        <v>62</v>
      </c>
      <c r="O289" s="10">
        <f t="array" ref="O289">VLOOKUP(A289,'HUMAN RESOURCES'!$A$2:$M$2692,9,0)</f>
        <v>0.38</v>
      </c>
      <c r="P289" s="10">
        <f t="array" ref="P289">VLOOKUP(A289,'HUMAN RESOURCES'!$A$2:$M$2692,10,0)</f>
        <v>0.58099999999999996</v>
      </c>
      <c r="Q289" s="10">
        <f t="array" ref="Q289">VLOOKUP(A289,'HUMAN RESOURCES'!$A$2:$M$2692,11,0)</f>
        <v>3.9E-2</v>
      </c>
      <c r="R289" s="10">
        <f t="array" ref="R289">VLOOKUP(A289,'HUMAN RESOURCES'!$A$2:$M$2692,12,0)</f>
        <v>598455</v>
      </c>
      <c r="S289" s="10">
        <f t="array" ref="S289">VLOOKUP(A289,'HUMAN RESOURCES'!$A$2:$M$2692,13,0)</f>
        <v>0.27600000000000002</v>
      </c>
      <c r="T289" s="10">
        <f t="array" ref="T289">VLOOKUP(A289,TOURISM!$A$2:$F$2692,5,0)</f>
        <v>8000000</v>
      </c>
      <c r="U289" s="10">
        <f t="array" ref="U289">VLOOKUP(A289,TOURISM!$A$2:$F$2692,6,0)</f>
        <v>0</v>
      </c>
      <c r="V289" s="10">
        <f t="array" ref="V289">VLOOKUP(A289,BUSINESS!$A$2:$J$2692,5,0)</f>
        <v>0</v>
      </c>
      <c r="W289" s="10">
        <f t="array" ref="W289">VLOOKUP(A289,BUSINESS!$A$2:$J$2692,6,0)</f>
        <v>0</v>
      </c>
      <c r="X289" s="10">
        <f t="array" ref="X289">VLOOKUP(A289,BUSINESS!$A$2:$J$2692,7,0)</f>
        <v>0</v>
      </c>
      <c r="Y289" s="10">
        <f t="array" ref="Y289">VLOOKUP(A289,BUSINESS!$A$2:$J$2692,8,0)</f>
        <v>0</v>
      </c>
      <c r="Z289" s="10">
        <f t="array" ref="Z289">VLOOKUP(A289,BUSINESS!$A$2:$J$2692,9,0)</f>
        <v>1.7000000000000001E-2</v>
      </c>
      <c r="AA289" s="10">
        <f t="array" ref="AA289">VLOOKUP(A289,BUSINESS!$A$2:$J$2692,10,0)</f>
        <v>0.57976412489999996</v>
      </c>
      <c r="AB289" s="12">
        <f t="shared" si="18"/>
        <v>795.98415419705748</v>
      </c>
      <c r="AC289" s="10">
        <f t="shared" si="15"/>
        <v>7.9705240995563576E-4</v>
      </c>
      <c r="AD289" s="10">
        <f t="shared" si="16"/>
        <v>0</v>
      </c>
      <c r="AE289" s="10">
        <f t="shared" si="17"/>
        <v>0</v>
      </c>
      <c r="AF289">
        <f t="shared" si="20"/>
        <v>13.367755303239175</v>
      </c>
    </row>
    <row r="290" spans="1:32" ht="14.4">
      <c r="A290" s="7" t="str">
        <f t="shared" si="19"/>
        <v>Bhutan-Asia 2003</v>
      </c>
      <c r="B290" s="7" t="s">
        <v>101</v>
      </c>
      <c r="C290" s="8" t="s">
        <v>61</v>
      </c>
      <c r="D290" s="9" t="s">
        <v>65</v>
      </c>
      <c r="E290" s="14">
        <v>7.9000000000000001E-2</v>
      </c>
      <c r="F290" s="13">
        <v>537050133</v>
      </c>
      <c r="G290" s="14">
        <v>71</v>
      </c>
      <c r="H290" s="14">
        <v>0.153</v>
      </c>
      <c r="I290" s="10">
        <f t="array" ref="I290">VLOOKUP(A290,ENERGY!$A$2:$F$2691,5,0)</f>
        <v>0</v>
      </c>
      <c r="J290" s="11">
        <f t="array" ref="J290">VLOOKUP(A290,ENERGY!$A$2:$F$2691,6,0)</f>
        <v>389</v>
      </c>
      <c r="K290" s="10">
        <f t="array" ref="K290">VLOOKUP(A290,'HUMAN RESOURCES'!$A$2:$M$2692,5,0)</f>
        <v>2.5000000000000001E-2</v>
      </c>
      <c r="L290" s="11">
        <f t="array" ref="L290">VLOOKUP(A290,'HUMAN RESOURCES'!$A$2:$M$2692,6,0)</f>
        <v>5.0999999999999997E-2</v>
      </c>
      <c r="M290" s="10">
        <f t="array" ref="M290">VLOOKUP(A290,'HUMAN RESOURCES'!$A$2:$M$2692,7,0)</f>
        <v>63</v>
      </c>
      <c r="N290" s="10">
        <f t="array" ref="N290">VLOOKUP(A290,'HUMAN RESOURCES'!$A$2:$M$2692,8,0)</f>
        <v>62</v>
      </c>
      <c r="O290" s="10">
        <f t="array" ref="O290">VLOOKUP(A290,'HUMAN RESOURCES'!$A$2:$M$2692,9,0)</f>
        <v>0.36499999999999999</v>
      </c>
      <c r="P290" s="10">
        <f t="array" ref="P290">VLOOKUP(A290,'HUMAN RESOURCES'!$A$2:$M$2692,10,0)</f>
        <v>0.59499999999999997</v>
      </c>
      <c r="Q290" s="10">
        <f t="array" ref="Q290">VLOOKUP(A290,'HUMAN RESOURCES'!$A$2:$M$2692,11,0)</f>
        <v>0.04</v>
      </c>
      <c r="R290" s="10">
        <f t="array" ref="R290">VLOOKUP(A290,'HUMAN RESOURCES'!$A$2:$M$2692,12,0)</f>
        <v>616383</v>
      </c>
      <c r="S290" s="10">
        <f t="array" ref="S290">VLOOKUP(A290,'HUMAN RESOURCES'!$A$2:$M$2692,13,0)</f>
        <v>0.28699999999999998</v>
      </c>
      <c r="T290" s="10">
        <f t="array" ref="T290">VLOOKUP(A290,TOURISM!$A$2:$F$2692,5,0)</f>
        <v>8000000</v>
      </c>
      <c r="U290" s="10">
        <f t="array" ref="U290">VLOOKUP(A290,TOURISM!$A$2:$F$2692,6,0)</f>
        <v>0</v>
      </c>
      <c r="V290" s="10">
        <f t="array" ref="V290">VLOOKUP(A290,BUSINESS!$A$2:$J$2692,5,0)</f>
        <v>0</v>
      </c>
      <c r="W290" s="10">
        <f t="array" ref="W290">VLOOKUP(A290,BUSINESS!$A$2:$J$2692,6,0)</f>
        <v>62</v>
      </c>
      <c r="X290" s="10">
        <f t="array" ref="X290">VLOOKUP(A290,BUSINESS!$A$2:$J$2692,7,0)</f>
        <v>0</v>
      </c>
      <c r="Y290" s="10">
        <f t="array" ref="Y290">VLOOKUP(A290,BUSINESS!$A$2:$J$2692,8,0)</f>
        <v>0</v>
      </c>
      <c r="Z290" s="10">
        <f t="array" ref="Z290">VLOOKUP(A290,BUSINESS!$A$2:$J$2692,9,0)</f>
        <v>2.4E-2</v>
      </c>
      <c r="AA290" s="10">
        <f t="array" ref="AA290">VLOOKUP(A290,BUSINESS!$A$2:$J$2692,10,0)</f>
        <v>4.0000000000000001E-3</v>
      </c>
      <c r="AB290" s="12">
        <f t="shared" si="18"/>
        <v>871.29290230262677</v>
      </c>
      <c r="AC290" s="10">
        <f t="shared" si="15"/>
        <v>6.3110111732478022E-4</v>
      </c>
      <c r="AD290" s="10">
        <f t="shared" si="16"/>
        <v>0</v>
      </c>
      <c r="AE290" s="10">
        <f t="shared" si="17"/>
        <v>0</v>
      </c>
      <c r="AF290">
        <f t="shared" si="20"/>
        <v>12.97894328688494</v>
      </c>
    </row>
    <row r="291" spans="1:32" ht="14.4">
      <c r="A291" s="7" t="str">
        <f t="shared" si="19"/>
        <v>Bhutan-Asia 2004</v>
      </c>
      <c r="B291" s="7" t="s">
        <v>101</v>
      </c>
      <c r="C291" s="8" t="s">
        <v>61</v>
      </c>
      <c r="D291" s="9" t="s">
        <v>66</v>
      </c>
      <c r="E291" s="14">
        <v>5.0999999999999997E-2</v>
      </c>
      <c r="F291" s="13">
        <v>622026107</v>
      </c>
      <c r="G291" s="14">
        <v>51</v>
      </c>
      <c r="H291" s="14">
        <v>0.15</v>
      </c>
      <c r="I291" s="10">
        <f t="array" ref="I291">VLOOKUP(A291,ENERGY!$A$2:$F$2691,5,0)</f>
        <v>0</v>
      </c>
      <c r="J291" s="11">
        <f t="array" ref="J291">VLOOKUP(A291,ENERGY!$A$2:$F$2691,6,0)</f>
        <v>422</v>
      </c>
      <c r="K291" s="10">
        <f t="array" ref="K291">VLOOKUP(A291,'HUMAN RESOURCES'!$A$2:$M$2692,5,0)</f>
        <v>2.4E-2</v>
      </c>
      <c r="L291" s="11">
        <f t="array" ref="L291">VLOOKUP(A291,'HUMAN RESOURCES'!$A$2:$M$2692,6,0)</f>
        <v>4.8000000000000001E-2</v>
      </c>
      <c r="M291" s="10">
        <f t="array" ref="M291">VLOOKUP(A291,'HUMAN RESOURCES'!$A$2:$M$2692,7,0)</f>
        <v>63</v>
      </c>
      <c r="N291" s="10">
        <f t="array" ref="N291">VLOOKUP(A291,'HUMAN RESOURCES'!$A$2:$M$2692,8,0)</f>
        <v>63</v>
      </c>
      <c r="O291" s="10">
        <f t="array" ref="O291">VLOOKUP(A291,'HUMAN RESOURCES'!$A$2:$M$2692,9,0)</f>
        <v>0.35199999999999998</v>
      </c>
      <c r="P291" s="10">
        <f t="array" ref="P291">VLOOKUP(A291,'HUMAN RESOURCES'!$A$2:$M$2692,10,0)</f>
        <v>0.60799999999999998</v>
      </c>
      <c r="Q291" s="10">
        <f t="array" ref="Q291">VLOOKUP(A291,'HUMAN RESOURCES'!$A$2:$M$2692,11,0)</f>
        <v>0.04</v>
      </c>
      <c r="R291" s="10">
        <f t="array" ref="R291">VLOOKUP(A291,'HUMAN RESOURCES'!$A$2:$M$2692,12,0)</f>
        <v>633893</v>
      </c>
      <c r="S291" s="10">
        <f t="array" ref="S291">VLOOKUP(A291,'HUMAN RESOURCES'!$A$2:$M$2692,13,0)</f>
        <v>0.29799999999999999</v>
      </c>
      <c r="T291" s="10">
        <f t="array" ref="T291">VLOOKUP(A291,TOURISM!$A$2:$F$2692,5,0)</f>
        <v>13000000</v>
      </c>
      <c r="U291" s="10">
        <f t="array" ref="U291">VLOOKUP(A291,TOURISM!$A$2:$F$2692,6,0)</f>
        <v>0</v>
      </c>
      <c r="V291" s="10">
        <f t="array" ref="V291">VLOOKUP(A291,BUSINESS!$A$2:$J$2692,5,0)</f>
        <v>0</v>
      </c>
      <c r="W291" s="10">
        <f t="array" ref="W291">VLOOKUP(A291,BUSINESS!$A$2:$J$2692,6,0)</f>
        <v>62</v>
      </c>
      <c r="X291" s="10">
        <f t="array" ref="X291">VLOOKUP(A291,BUSINESS!$A$2:$J$2692,7,0)</f>
        <v>0</v>
      </c>
      <c r="Y291" s="10">
        <f t="array" ref="Y291">VLOOKUP(A291,BUSINESS!$A$2:$J$2692,8,0)</f>
        <v>0</v>
      </c>
      <c r="Z291" s="10">
        <f t="array" ref="Z291">VLOOKUP(A291,BUSINESS!$A$2:$J$2692,9,0)</f>
        <v>3.2000000000000001E-2</v>
      </c>
      <c r="AA291" s="10">
        <f t="array" ref="AA291">VLOOKUP(A291,BUSINESS!$A$2:$J$2692,10,0)</f>
        <v>0.03</v>
      </c>
      <c r="AB291" s="12">
        <f t="shared" si="18"/>
        <v>981.27934367472108</v>
      </c>
      <c r="AC291" s="10">
        <f t="shared" si="15"/>
        <v>6.6572749659642876E-4</v>
      </c>
      <c r="AD291" s="10">
        <f t="shared" si="16"/>
        <v>0</v>
      </c>
      <c r="AE291" s="10">
        <f t="shared" si="17"/>
        <v>0</v>
      </c>
      <c r="AF291">
        <f t="shared" si="20"/>
        <v>20.508193023112735</v>
      </c>
    </row>
    <row r="292" spans="1:32" ht="14.4">
      <c r="A292" s="7" t="str">
        <f t="shared" si="19"/>
        <v>Bhutan-Asia 2005</v>
      </c>
      <c r="B292" s="7" t="s">
        <v>101</v>
      </c>
      <c r="C292" s="8" t="s">
        <v>61</v>
      </c>
      <c r="D292" s="9" t="s">
        <v>67</v>
      </c>
      <c r="E292" s="14">
        <v>4.3999999999999997E-2</v>
      </c>
      <c r="F292" s="13">
        <v>702682018</v>
      </c>
      <c r="G292" s="14">
        <v>49</v>
      </c>
      <c r="H292" s="14">
        <v>0.15</v>
      </c>
      <c r="I292" s="10">
        <f t="array" ref="I292">VLOOKUP(A292,ENERGY!$A$2:$F$2691,5,0)</f>
        <v>0</v>
      </c>
      <c r="J292" s="11">
        <f t="array" ref="J292">VLOOKUP(A292,ENERGY!$A$2:$F$2691,6,0)</f>
        <v>418</v>
      </c>
      <c r="K292" s="10">
        <f t="array" ref="K292">VLOOKUP(A292,'HUMAN RESOURCES'!$A$2:$M$2692,5,0)</f>
        <v>2.3E-2</v>
      </c>
      <c r="L292" s="11">
        <f t="array" ref="L292">VLOOKUP(A292,'HUMAN RESOURCES'!$A$2:$M$2692,6,0)</f>
        <v>4.4999999999999998E-2</v>
      </c>
      <c r="M292" s="10">
        <f t="array" ref="M292">VLOOKUP(A292,'HUMAN RESOURCES'!$A$2:$M$2692,7,0)</f>
        <v>64</v>
      </c>
      <c r="N292" s="10">
        <f t="array" ref="N292">VLOOKUP(A292,'HUMAN RESOURCES'!$A$2:$M$2692,8,0)</f>
        <v>64</v>
      </c>
      <c r="O292" s="10">
        <f t="array" ref="O292">VLOOKUP(A292,'HUMAN RESOURCES'!$A$2:$M$2692,9,0)</f>
        <v>0.34</v>
      </c>
      <c r="P292" s="10">
        <f t="array" ref="P292">VLOOKUP(A292,'HUMAN RESOURCES'!$A$2:$M$2692,10,0)</f>
        <v>0.61899999999999999</v>
      </c>
      <c r="Q292" s="10">
        <f t="array" ref="Q292">VLOOKUP(A292,'HUMAN RESOURCES'!$A$2:$M$2692,11,0)</f>
        <v>4.1000000000000002E-2</v>
      </c>
      <c r="R292" s="10">
        <f t="array" ref="R292">VLOOKUP(A292,'HUMAN RESOURCES'!$A$2:$M$2692,12,0)</f>
        <v>650417</v>
      </c>
      <c r="S292" s="10">
        <f t="array" ref="S292">VLOOKUP(A292,'HUMAN RESOURCES'!$A$2:$M$2692,13,0)</f>
        <v>0.31</v>
      </c>
      <c r="T292" s="10">
        <f t="array" ref="T292">VLOOKUP(A292,TOURISM!$A$2:$F$2692,5,0)</f>
        <v>19000000</v>
      </c>
      <c r="U292" s="10">
        <f t="array" ref="U292">VLOOKUP(A292,TOURISM!$A$2:$F$2692,6,0)</f>
        <v>0</v>
      </c>
      <c r="V292" s="10">
        <f t="array" ref="V292">VLOOKUP(A292,BUSINESS!$A$2:$J$2692,5,0)</f>
        <v>0.40799999999999997</v>
      </c>
      <c r="W292" s="10">
        <f t="array" ref="W292">VLOOKUP(A292,BUSINESS!$A$2:$J$2692,6,0)</f>
        <v>62</v>
      </c>
      <c r="X292" s="10">
        <f t="array" ref="X292">VLOOKUP(A292,BUSINESS!$A$2:$J$2692,7,0)</f>
        <v>0</v>
      </c>
      <c r="Y292" s="10">
        <f t="array" ref="Y292">VLOOKUP(A292,BUSINESS!$A$2:$J$2692,8,0)</f>
        <v>274</v>
      </c>
      <c r="Z292" s="10">
        <f t="array" ref="Z292">VLOOKUP(A292,BUSINESS!$A$2:$J$2692,9,0)</f>
        <v>3.7999999999999999E-2</v>
      </c>
      <c r="AA292" s="10">
        <f t="array" ref="AA292">VLOOKUP(A292,BUSINESS!$A$2:$J$2692,10,0)</f>
        <v>5.5E-2</v>
      </c>
      <c r="AB292" s="12">
        <f t="shared" si="18"/>
        <v>1080.356168427332</v>
      </c>
      <c r="AC292" s="10">
        <f t="shared" si="15"/>
        <v>6.4266462899954953E-4</v>
      </c>
      <c r="AD292" s="10">
        <f t="shared" si="16"/>
        <v>0</v>
      </c>
      <c r="AE292" s="10">
        <f t="shared" si="17"/>
        <v>0</v>
      </c>
      <c r="AF292">
        <f t="shared" si="20"/>
        <v>29.212028590888615</v>
      </c>
    </row>
    <row r="293" spans="1:32" ht="14.4">
      <c r="A293" s="7" t="str">
        <f t="shared" si="19"/>
        <v>Bhutan-Asia 2006</v>
      </c>
      <c r="B293" s="7" t="s">
        <v>101</v>
      </c>
      <c r="C293" s="8" t="s">
        <v>61</v>
      </c>
      <c r="D293" s="9" t="s">
        <v>68</v>
      </c>
      <c r="E293" s="14">
        <v>4.2999999999999997E-2</v>
      </c>
      <c r="F293" s="13">
        <v>818869146</v>
      </c>
      <c r="G293" s="14">
        <v>55</v>
      </c>
      <c r="H293" s="14">
        <v>0.14000000000000001</v>
      </c>
      <c r="I293" s="10">
        <f t="array" ref="I293">VLOOKUP(A293,ENERGY!$A$2:$F$2691,5,0)</f>
        <v>244</v>
      </c>
      <c r="J293" s="11">
        <f t="array" ref="J293">VLOOKUP(A293,ENERGY!$A$2:$F$2691,6,0)</f>
        <v>392</v>
      </c>
      <c r="K293" s="10">
        <f t="array" ref="K293">VLOOKUP(A293,'HUMAN RESOURCES'!$A$2:$M$2692,5,0)</f>
        <v>2.1999999999999999E-2</v>
      </c>
      <c r="L293" s="11">
        <f t="array" ref="L293">VLOOKUP(A293,'HUMAN RESOURCES'!$A$2:$M$2692,6,0)</f>
        <v>4.2999999999999997E-2</v>
      </c>
      <c r="M293" s="10">
        <f t="array" ref="M293">VLOOKUP(A293,'HUMAN RESOURCES'!$A$2:$M$2692,7,0)</f>
        <v>65</v>
      </c>
      <c r="N293" s="10">
        <f t="array" ref="N293">VLOOKUP(A293,'HUMAN RESOURCES'!$A$2:$M$2692,8,0)</f>
        <v>65</v>
      </c>
      <c r="O293" s="10">
        <f t="array" ref="O293">VLOOKUP(A293,'HUMAN RESOURCES'!$A$2:$M$2692,9,0)</f>
        <v>0.32900000000000001</v>
      </c>
      <c r="P293" s="10">
        <f t="array" ref="P293">VLOOKUP(A293,'HUMAN RESOURCES'!$A$2:$M$2692,10,0)</f>
        <v>0.629</v>
      </c>
      <c r="Q293" s="10">
        <f t="array" ref="Q293">VLOOKUP(A293,'HUMAN RESOURCES'!$A$2:$M$2692,11,0)</f>
        <v>4.1000000000000002E-2</v>
      </c>
      <c r="R293" s="10">
        <f t="array" ref="R293">VLOOKUP(A293,'HUMAN RESOURCES'!$A$2:$M$2692,12,0)</f>
        <v>665568</v>
      </c>
      <c r="S293" s="10">
        <f t="array" ref="S293">VLOOKUP(A293,'HUMAN RESOURCES'!$A$2:$M$2692,13,0)</f>
        <v>0.317</v>
      </c>
      <c r="T293" s="10">
        <f t="array" ref="T293">VLOOKUP(A293,TOURISM!$A$2:$F$2692,5,0)</f>
        <v>36000000</v>
      </c>
      <c r="U293" s="10">
        <f t="array" ref="U293">VLOOKUP(A293,TOURISM!$A$2:$F$2692,6,0)</f>
        <v>22000000</v>
      </c>
      <c r="V293" s="10">
        <f t="array" ref="V293">VLOOKUP(A293,BUSINESS!$A$2:$J$2692,5,0)</f>
        <v>0.40799999999999997</v>
      </c>
      <c r="W293" s="10">
        <f t="array" ref="W293">VLOOKUP(A293,BUSINESS!$A$2:$J$2692,6,0)</f>
        <v>62</v>
      </c>
      <c r="X293" s="10">
        <f t="array" ref="X293">VLOOKUP(A293,BUSINESS!$A$2:$J$2692,7,0)</f>
        <v>0</v>
      </c>
      <c r="Y293" s="10">
        <f t="array" ref="Y293">VLOOKUP(A293,BUSINESS!$A$2:$J$2692,8,0)</f>
        <v>274</v>
      </c>
      <c r="Z293" s="10">
        <f t="array" ref="Z293">VLOOKUP(A293,BUSINESS!$A$2:$J$2692,9,0)</f>
        <v>4.4999999999999998E-2</v>
      </c>
      <c r="AA293" s="10">
        <f t="array" ref="AA293">VLOOKUP(A293,BUSINESS!$A$2:$J$2692,10,0)</f>
        <v>0.123</v>
      </c>
      <c r="AB293" s="12">
        <f t="shared" si="18"/>
        <v>1230.3313049906246</v>
      </c>
      <c r="AC293" s="10">
        <f t="shared" si="15"/>
        <v>5.8897062358767246E-4</v>
      </c>
      <c r="AD293" s="10">
        <f t="shared" si="16"/>
        <v>3.6660416366171453E-4</v>
      </c>
      <c r="AE293" s="10">
        <f t="shared" si="17"/>
        <v>33.054473772777534</v>
      </c>
      <c r="AF293">
        <f t="shared" si="20"/>
        <v>54.089138900908701</v>
      </c>
    </row>
    <row r="294" spans="1:32" ht="14.4">
      <c r="A294" s="7" t="str">
        <f t="shared" si="19"/>
        <v>Bhutan-Asia 2007</v>
      </c>
      <c r="B294" s="7" t="s">
        <v>101</v>
      </c>
      <c r="C294" s="8" t="s">
        <v>61</v>
      </c>
      <c r="D294" s="9" t="s">
        <v>69</v>
      </c>
      <c r="E294" s="14">
        <v>4.3999999999999997E-2</v>
      </c>
      <c r="F294" s="13">
        <v>897672086</v>
      </c>
      <c r="G294" s="14">
        <v>59</v>
      </c>
      <c r="H294" s="14">
        <v>0.14000000000000001</v>
      </c>
      <c r="I294" s="10">
        <v>244</v>
      </c>
      <c r="J294" s="11">
        <v>392</v>
      </c>
      <c r="K294" s="10">
        <f t="array" ref="K294">VLOOKUP(A294,'HUMAN RESOURCES'!$A$2:$M$2692,5,0)</f>
        <v>2.1999999999999999E-2</v>
      </c>
      <c r="L294" s="11">
        <f t="array" ref="L294">VLOOKUP(A294,'HUMAN RESOURCES'!$A$2:$M$2692,6,0)</f>
        <v>4.1000000000000002E-2</v>
      </c>
      <c r="M294" s="10">
        <f t="array" ref="M294">VLOOKUP(A294,'HUMAN RESOURCES'!$A$2:$M$2692,7,0)</f>
        <v>66</v>
      </c>
      <c r="N294" s="10">
        <f t="array" ref="N294">VLOOKUP(A294,'HUMAN RESOURCES'!$A$2:$M$2692,8,0)</f>
        <v>65</v>
      </c>
      <c r="O294" s="10">
        <f t="array" ref="O294">VLOOKUP(A294,'HUMAN RESOURCES'!$A$2:$M$2692,9,0)</f>
        <v>0.32</v>
      </c>
      <c r="P294" s="10">
        <f t="array" ref="P294">VLOOKUP(A294,'HUMAN RESOURCES'!$A$2:$M$2692,10,0)</f>
        <v>0.63800000000000001</v>
      </c>
      <c r="Q294" s="10">
        <f t="array" ref="Q294">VLOOKUP(A294,'HUMAN RESOURCES'!$A$2:$M$2692,11,0)</f>
        <v>4.2000000000000003E-2</v>
      </c>
      <c r="R294" s="10">
        <f t="array" ref="R294">VLOOKUP(A294,'HUMAN RESOURCES'!$A$2:$M$2692,12,0)</f>
        <v>679365</v>
      </c>
      <c r="S294" s="10">
        <f t="array" ref="S294">VLOOKUP(A294,'HUMAN RESOURCES'!$A$2:$M$2692,13,0)</f>
        <v>0.32500000000000001</v>
      </c>
      <c r="T294" s="10">
        <f t="array" ref="T294">VLOOKUP(A294,TOURISM!$A$2:$F$2692,5,0)</f>
        <v>47000000</v>
      </c>
      <c r="U294" s="10">
        <f t="array" ref="U294">VLOOKUP(A294,TOURISM!$A$2:$F$2692,6,0)</f>
        <v>26000000</v>
      </c>
      <c r="V294" s="10">
        <f t="array" ref="V294">VLOOKUP(A294,BUSINESS!$A$2:$J$2692,5,0)</f>
        <v>0.40799999999999997</v>
      </c>
      <c r="W294" s="10">
        <f t="array" ref="W294">VLOOKUP(A294,BUSINESS!$A$2:$J$2692,6,0)</f>
        <v>48</v>
      </c>
      <c r="X294" s="10">
        <f t="array" ref="X294">VLOOKUP(A294,BUSINESS!$A$2:$J$2692,7,0)</f>
        <v>0</v>
      </c>
      <c r="Y294" s="10">
        <f t="array" ref="Y294">VLOOKUP(A294,BUSINESS!$A$2:$J$2692,8,0)</f>
        <v>274</v>
      </c>
      <c r="Z294" s="10">
        <f t="array" ref="Z294">VLOOKUP(A294,BUSINESS!$A$2:$J$2692,9,0)</f>
        <v>5.8999999999999997E-2</v>
      </c>
      <c r="AA294" s="10">
        <f t="array" ref="AA294">VLOOKUP(A294,BUSINESS!$A$2:$J$2692,10,0)</f>
        <v>0.22</v>
      </c>
      <c r="AB294" s="12">
        <f t="shared" si="18"/>
        <v>1321.3399071191479</v>
      </c>
      <c r="AC294" s="10">
        <f t="shared" si="15"/>
        <v>5.7700941320203429E-4</v>
      </c>
      <c r="AD294" s="10">
        <f t="shared" si="16"/>
        <v>3.5915892046249073E-4</v>
      </c>
      <c r="AE294" s="10">
        <f t="shared" si="17"/>
        <v>38.271032508298191</v>
      </c>
      <c r="AF294">
        <f t="shared" si="20"/>
        <v>69.182251072692878</v>
      </c>
    </row>
    <row r="295" spans="1:32" ht="14.4">
      <c r="A295" s="7" t="str">
        <f t="shared" si="19"/>
        <v>Bhutan-Asia 2008</v>
      </c>
      <c r="B295" s="7" t="s">
        <v>101</v>
      </c>
      <c r="C295" s="8" t="s">
        <v>61</v>
      </c>
      <c r="D295" s="9" t="s">
        <v>70</v>
      </c>
      <c r="E295" s="14">
        <v>0.05</v>
      </c>
      <c r="F295" s="13">
        <v>1196091806</v>
      </c>
      <c r="G295" s="14">
        <v>88</v>
      </c>
      <c r="H295" s="14">
        <v>0.14000000000000001</v>
      </c>
      <c r="I295" s="10">
        <v>244</v>
      </c>
      <c r="J295" s="11">
        <f t="array" ref="J295">VLOOKUP(A295,ENERGY!$A$2:$F$2691,6,0)</f>
        <v>378</v>
      </c>
      <c r="K295" s="10">
        <f t="array" ref="K295">VLOOKUP(A295,'HUMAN RESOURCES'!$A$2:$M$2692,5,0)</f>
        <v>2.1000000000000001E-2</v>
      </c>
      <c r="L295" s="11">
        <f t="array" ref="L295">VLOOKUP(A295,'HUMAN RESOURCES'!$A$2:$M$2692,6,0)</f>
        <v>3.7999999999999999E-2</v>
      </c>
      <c r="M295" s="10">
        <f t="array" ref="M295">VLOOKUP(A295,'HUMAN RESOURCES'!$A$2:$M$2692,7,0)</f>
        <v>66</v>
      </c>
      <c r="N295" s="10">
        <f t="array" ref="N295">VLOOKUP(A295,'HUMAN RESOURCES'!$A$2:$M$2692,8,0)</f>
        <v>66</v>
      </c>
      <c r="O295" s="10">
        <f t="array" ref="O295">VLOOKUP(A295,'HUMAN RESOURCES'!$A$2:$M$2692,9,0)</f>
        <v>0.312</v>
      </c>
      <c r="P295" s="10">
        <f t="array" ref="P295">VLOOKUP(A295,'HUMAN RESOURCES'!$A$2:$M$2692,10,0)</f>
        <v>0.64500000000000002</v>
      </c>
      <c r="Q295" s="10">
        <f t="array" ref="Q295">VLOOKUP(A295,'HUMAN RESOURCES'!$A$2:$M$2692,11,0)</f>
        <v>4.2999999999999997E-2</v>
      </c>
      <c r="R295" s="10">
        <f t="array" ref="R295">VLOOKUP(A295,'HUMAN RESOURCES'!$A$2:$M$2692,12,0)</f>
        <v>692159</v>
      </c>
      <c r="S295" s="10">
        <f t="array" ref="S295">VLOOKUP(A295,'HUMAN RESOURCES'!$A$2:$M$2692,13,0)</f>
        <v>0.33200000000000002</v>
      </c>
      <c r="T295" s="10">
        <f t="array" ref="T295">VLOOKUP(A295,TOURISM!$A$2:$F$2692,5,0)</f>
        <v>46000000</v>
      </c>
      <c r="U295" s="10">
        <f t="array" ref="U295">VLOOKUP(A295,TOURISM!$A$2:$F$2692,6,0)</f>
        <v>66000000</v>
      </c>
      <c r="V295" s="10">
        <f t="array" ref="V295">VLOOKUP(A295,BUSINESS!$A$2:$J$2692,5,0)</f>
        <v>0.40799999999999997</v>
      </c>
      <c r="W295" s="10">
        <f t="array" ref="W295">VLOOKUP(A295,BUSINESS!$A$2:$J$2692,6,0)</f>
        <v>46</v>
      </c>
      <c r="X295" s="10">
        <f t="array" ref="X295">VLOOKUP(A295,BUSINESS!$A$2:$J$2692,7,0)</f>
        <v>0</v>
      </c>
      <c r="Y295" s="10">
        <f t="array" ref="Y295">VLOOKUP(A295,BUSINESS!$A$2:$J$2692,8,0)</f>
        <v>274</v>
      </c>
      <c r="Z295" s="10">
        <f t="array" ref="Z295">VLOOKUP(A295,BUSINESS!$A$2:$J$2692,9,0)</f>
        <v>6.6000000000000003E-2</v>
      </c>
      <c r="AA295" s="10">
        <f t="array" ref="AA295">VLOOKUP(A295,BUSINESS!$A$2:$J$2692,10,0)</f>
        <v>0.36599999999999999</v>
      </c>
      <c r="AB295" s="12">
        <f t="shared" si="18"/>
        <v>1728.0593129613283</v>
      </c>
      <c r="AC295" s="10">
        <f t="shared" si="15"/>
        <v>5.4611729385878099E-4</v>
      </c>
      <c r="AD295" s="10">
        <f t="shared" si="16"/>
        <v>3.5252015794058877E-4</v>
      </c>
      <c r="AE295" s="10">
        <f t="shared" si="17"/>
        <v>95.353813213437959</v>
      </c>
      <c r="AF295">
        <f t="shared" si="20"/>
        <v>66.458718300274938</v>
      </c>
    </row>
    <row r="296" spans="1:32" ht="14.4">
      <c r="A296" s="7" t="str">
        <f t="shared" si="19"/>
        <v>Bhutan-Asia 2009</v>
      </c>
      <c r="B296" s="7" t="s">
        <v>101</v>
      </c>
      <c r="C296" s="8" t="s">
        <v>61</v>
      </c>
      <c r="D296" s="9" t="s">
        <v>71</v>
      </c>
      <c r="E296" s="14">
        <v>5.1999999999999998E-2</v>
      </c>
      <c r="F296" s="13">
        <v>1258193519</v>
      </c>
      <c r="G296" s="14">
        <v>95</v>
      </c>
      <c r="H296" s="14">
        <v>0.13800000000000001</v>
      </c>
      <c r="I296" s="10">
        <f t="array" ref="I296">VLOOKUP(A296,ENERGY!$A$2:$F$2691,5,0)</f>
        <v>211</v>
      </c>
      <c r="J296" s="11">
        <f t="array" ref="J296">VLOOKUP(A296,ENERGY!$A$2:$F$2691,6,0)</f>
        <v>392</v>
      </c>
      <c r="K296" s="10">
        <f t="array" ref="K296">VLOOKUP(A296,'HUMAN RESOURCES'!$A$2:$M$2692,5,0)</f>
        <v>2.1000000000000001E-2</v>
      </c>
      <c r="L296" s="11">
        <f t="array" ref="L296">VLOOKUP(A296,'HUMAN RESOURCES'!$A$2:$M$2692,6,0)</f>
        <v>3.5999999999999997E-2</v>
      </c>
      <c r="M296" s="10">
        <f t="array" ref="M296">VLOOKUP(A296,'HUMAN RESOURCES'!$A$2:$M$2692,7,0)</f>
        <v>67</v>
      </c>
      <c r="N296" s="10">
        <f t="array" ref="N296">VLOOKUP(A296,'HUMAN RESOURCES'!$A$2:$M$2692,8,0)</f>
        <v>66</v>
      </c>
      <c r="O296" s="10">
        <f t="array" ref="O296">VLOOKUP(A296,'HUMAN RESOURCES'!$A$2:$M$2692,9,0)</f>
        <v>0.30499999999999999</v>
      </c>
      <c r="P296" s="10">
        <f t="array" ref="P296">VLOOKUP(A296,'HUMAN RESOURCES'!$A$2:$M$2692,10,0)</f>
        <v>0.65100000000000002</v>
      </c>
      <c r="Q296" s="10">
        <f t="array" ref="Q296">VLOOKUP(A296,'HUMAN RESOURCES'!$A$2:$M$2692,11,0)</f>
        <v>4.3999999999999997E-2</v>
      </c>
      <c r="R296" s="10">
        <f t="array" ref="R296">VLOOKUP(A296,'HUMAN RESOURCES'!$A$2:$M$2692,12,0)</f>
        <v>704542</v>
      </c>
      <c r="S296" s="10">
        <f t="array" ref="S296">VLOOKUP(A296,'HUMAN RESOURCES'!$A$2:$M$2692,13,0)</f>
        <v>0.34</v>
      </c>
      <c r="T296" s="10">
        <f t="array" ref="T296">VLOOKUP(A296,TOURISM!$A$2:$F$2692,5,0)</f>
        <v>51000000</v>
      </c>
      <c r="U296" s="10">
        <f t="array" ref="U296">VLOOKUP(A296,TOURISM!$A$2:$F$2692,6,0)</f>
        <v>34000000</v>
      </c>
      <c r="V296" s="10">
        <f t="array" ref="V296">VLOOKUP(A296,BUSINESS!$A$2:$J$2692,5,0)</f>
        <v>0.40799999999999997</v>
      </c>
      <c r="W296" s="10">
        <f t="array" ref="W296">VLOOKUP(A296,BUSINESS!$A$2:$J$2692,6,0)</f>
        <v>46</v>
      </c>
      <c r="X296" s="10">
        <f t="array" ref="X296">VLOOKUP(A296,BUSINESS!$A$2:$J$2692,7,0)</f>
        <v>0</v>
      </c>
      <c r="Y296" s="10">
        <f t="array" ref="Y296">VLOOKUP(A296,BUSINESS!$A$2:$J$2692,8,0)</f>
        <v>274</v>
      </c>
      <c r="Z296" s="10">
        <f t="array" ref="Z296">VLOOKUP(A296,BUSINESS!$A$2:$J$2692,9,0)</f>
        <v>7.1999999999999995E-2</v>
      </c>
      <c r="AA296" s="10">
        <f t="array" ref="AA296">VLOOKUP(A296,BUSINESS!$A$2:$J$2692,10,0)</f>
        <v>0.48099999999999998</v>
      </c>
      <c r="AB296" s="12">
        <f t="shared" si="18"/>
        <v>1785.8318155624504</v>
      </c>
      <c r="AC296" s="10">
        <f t="shared" si="15"/>
        <v>5.5638982487914135E-4</v>
      </c>
      <c r="AD296" s="10">
        <f t="shared" si="16"/>
        <v>2.9948533941198679E-4</v>
      </c>
      <c r="AE296" s="10">
        <f t="shared" si="17"/>
        <v>48.258301137476543</v>
      </c>
      <c r="AF296">
        <f t="shared" si="20"/>
        <v>72.387451706214819</v>
      </c>
    </row>
    <row r="297" spans="1:32" ht="14.4">
      <c r="A297" s="7" t="str">
        <f t="shared" si="19"/>
        <v>Bhutan-Asia 2010</v>
      </c>
      <c r="B297" s="7" t="s">
        <v>101</v>
      </c>
      <c r="C297" s="8" t="s">
        <v>61</v>
      </c>
      <c r="D297" s="9" t="s">
        <v>72</v>
      </c>
      <c r="E297" s="14">
        <v>4.5999999999999999E-2</v>
      </c>
      <c r="F297" s="13">
        <v>1264758198</v>
      </c>
      <c r="G297" s="14">
        <v>82</v>
      </c>
      <c r="H297" s="14">
        <v>0.13800000000000001</v>
      </c>
      <c r="I297" s="10">
        <v>211</v>
      </c>
      <c r="J297" s="11">
        <v>392</v>
      </c>
      <c r="K297" s="10">
        <f t="array" ref="K297">VLOOKUP(A297,'HUMAN RESOURCES'!$A$2:$M$2692,5,0)</f>
        <v>2.1000000000000001E-2</v>
      </c>
      <c r="L297" s="11">
        <f t="array" ref="L297">VLOOKUP(A297,'HUMAN RESOURCES'!$A$2:$M$2692,6,0)</f>
        <v>3.4000000000000002E-2</v>
      </c>
      <c r="M297" s="10">
        <f t="array" ref="M297">VLOOKUP(A297,'HUMAN RESOURCES'!$A$2:$M$2692,7,0)</f>
        <v>67</v>
      </c>
      <c r="N297" s="10">
        <f t="array" ref="N297">VLOOKUP(A297,'HUMAN RESOURCES'!$A$2:$M$2692,8,0)</f>
        <v>67</v>
      </c>
      <c r="O297" s="10">
        <f t="array" ref="O297">VLOOKUP(A297,'HUMAN RESOURCES'!$A$2:$M$2692,9,0)</f>
        <v>0.29799999999999999</v>
      </c>
      <c r="P297" s="10">
        <f t="array" ref="P297">VLOOKUP(A297,'HUMAN RESOURCES'!$A$2:$M$2692,10,0)</f>
        <v>0.65700000000000003</v>
      </c>
      <c r="Q297" s="10">
        <f t="array" ref="Q297">VLOOKUP(A297,'HUMAN RESOURCES'!$A$2:$M$2692,11,0)</f>
        <v>4.4999999999999998E-2</v>
      </c>
      <c r="R297" s="10">
        <f t="array" ref="R297">VLOOKUP(A297,'HUMAN RESOURCES'!$A$2:$M$2692,12,0)</f>
        <v>716939</v>
      </c>
      <c r="S297" s="10">
        <f t="array" ref="S297">VLOOKUP(A297,'HUMAN RESOURCES'!$A$2:$M$2692,13,0)</f>
        <v>0.34799999999999998</v>
      </c>
      <c r="T297" s="10">
        <f t="array" ref="T297">VLOOKUP(A297,TOURISM!$A$2:$F$2692,5,0)</f>
        <v>64000000</v>
      </c>
      <c r="U297" s="10">
        <f t="array" ref="U297">VLOOKUP(A297,TOURISM!$A$2:$F$2692,6,0)</f>
        <v>43000000</v>
      </c>
      <c r="V297" s="10">
        <f t="array" ref="V297">VLOOKUP(A297,BUSINESS!$A$2:$J$2692,5,0)</f>
        <v>0.40799999999999997</v>
      </c>
      <c r="W297" s="10">
        <f t="array" ref="W297">VLOOKUP(A297,BUSINESS!$A$2:$J$2692,6,0)</f>
        <v>46</v>
      </c>
      <c r="X297" s="10">
        <f t="array" ref="X297">VLOOKUP(A297,BUSINESS!$A$2:$J$2692,7,0)</f>
        <v>0</v>
      </c>
      <c r="Y297" s="10">
        <f t="array" ref="Y297">VLOOKUP(A297,BUSINESS!$A$2:$J$2692,8,0)</f>
        <v>274</v>
      </c>
      <c r="Z297" s="10">
        <f t="array" ref="Z297">VLOOKUP(A297,BUSINESS!$A$2:$J$2692,9,0)</f>
        <v>0.13600000000000001</v>
      </c>
      <c r="AA297" s="10">
        <f t="array" ref="AA297">VLOOKUP(A297,BUSINESS!$A$2:$J$2692,10,0)</f>
        <v>0.55000000000000004</v>
      </c>
      <c r="AB297" s="12">
        <f t="shared" si="18"/>
        <v>1764.1085196927493</v>
      </c>
      <c r="AC297" s="10">
        <f t="shared" si="15"/>
        <v>5.4676897197669541E-4</v>
      </c>
      <c r="AD297" s="10">
        <f t="shared" si="16"/>
        <v>2.9430676807929264E-4</v>
      </c>
      <c r="AE297" s="10">
        <f t="shared" si="17"/>
        <v>59.977208660708932</v>
      </c>
      <c r="AF297">
        <f t="shared" si="20"/>
        <v>89.268403588031902</v>
      </c>
    </row>
    <row r="298" spans="1:32" ht="14.4">
      <c r="A298" s="7" t="str">
        <f t="shared" si="19"/>
        <v>Bhutan-Asia 2011</v>
      </c>
      <c r="B298" s="7" t="s">
        <v>101</v>
      </c>
      <c r="C298" s="8" t="s">
        <v>61</v>
      </c>
      <c r="D298" s="9" t="s">
        <v>73</v>
      </c>
      <c r="E298" s="14">
        <v>4.1000000000000002E-2</v>
      </c>
      <c r="F298" s="13">
        <v>1585396256</v>
      </c>
      <c r="G298" s="14">
        <v>90</v>
      </c>
      <c r="H298" s="14">
        <v>0.14000000000000001</v>
      </c>
      <c r="I298" s="10">
        <v>211</v>
      </c>
      <c r="J298" s="11">
        <v>392</v>
      </c>
      <c r="K298" s="10">
        <f t="array" ref="K298">VLOOKUP(A298,'HUMAN RESOURCES'!$A$2:$M$2692,5,0)</f>
        <v>0.02</v>
      </c>
      <c r="L298" s="11">
        <f t="array" ref="L298">VLOOKUP(A298,'HUMAN RESOURCES'!$A$2:$M$2692,6,0)</f>
        <v>3.3000000000000002E-2</v>
      </c>
      <c r="M298" s="10">
        <f t="array" ref="M298">VLOOKUP(A298,'HUMAN RESOURCES'!$A$2:$M$2692,7,0)</f>
        <v>68</v>
      </c>
      <c r="N298" s="10">
        <f t="array" ref="N298">VLOOKUP(A298,'HUMAN RESOURCES'!$A$2:$M$2692,8,0)</f>
        <v>67</v>
      </c>
      <c r="O298" s="10">
        <f t="array" ref="O298">VLOOKUP(A298,'HUMAN RESOURCES'!$A$2:$M$2692,9,0)</f>
        <v>0.29099999999999998</v>
      </c>
      <c r="P298" s="10">
        <f t="array" ref="P298">VLOOKUP(A298,'HUMAN RESOURCES'!$A$2:$M$2692,10,0)</f>
        <v>0.66300000000000003</v>
      </c>
      <c r="Q298" s="10">
        <f t="array" ref="Q298">VLOOKUP(A298,'HUMAN RESOURCES'!$A$2:$M$2692,11,0)</f>
        <v>4.5999999999999999E-2</v>
      </c>
      <c r="R298" s="10">
        <f t="array" ref="R298">VLOOKUP(A298,'HUMAN RESOURCES'!$A$2:$M$2692,12,0)</f>
        <v>729429</v>
      </c>
      <c r="S298" s="10">
        <f t="array" ref="S298">VLOOKUP(A298,'HUMAN RESOURCES'!$A$2:$M$2692,13,0)</f>
        <v>0.35599999999999998</v>
      </c>
      <c r="T298" s="10">
        <f t="array" ref="T298">VLOOKUP(A298,TOURISM!$A$2:$F$2692,5,0)</f>
        <v>76000000</v>
      </c>
      <c r="U298" s="10">
        <f t="array" ref="U298">VLOOKUP(A298,TOURISM!$A$2:$F$2692,6,0)</f>
        <v>58000000</v>
      </c>
      <c r="V298" s="10">
        <f t="array" ref="V298">VLOOKUP(A298,BUSINESS!$A$2:$J$2692,5,0)</f>
        <v>0.40799999999999997</v>
      </c>
      <c r="W298" s="10">
        <f t="array" ref="W298">VLOOKUP(A298,BUSINESS!$A$2:$J$2692,6,0)</f>
        <v>36</v>
      </c>
      <c r="X298" s="10">
        <f t="array" ref="X298">VLOOKUP(A298,BUSINESS!$A$2:$J$2692,7,0)</f>
        <v>0</v>
      </c>
      <c r="Y298" s="10">
        <f t="array" ref="Y298">VLOOKUP(A298,BUSINESS!$A$2:$J$2692,8,0)</f>
        <v>274</v>
      </c>
      <c r="Z298" s="10">
        <f t="array" ref="Z298">VLOOKUP(A298,BUSINESS!$A$2:$J$2692,9,0)</f>
        <v>0.21</v>
      </c>
      <c r="AA298" s="10">
        <f t="array" ref="AA298">VLOOKUP(A298,BUSINESS!$A$2:$J$2692,10,0)</f>
        <v>0.66400000000000003</v>
      </c>
      <c r="AB298" s="12">
        <f t="shared" si="18"/>
        <v>2173.4757680322555</v>
      </c>
      <c r="AC298" s="10">
        <f t="shared" si="15"/>
        <v>5.3740665643948896E-4</v>
      </c>
      <c r="AD298" s="10">
        <f t="shared" si="16"/>
        <v>2.8926735844064328E-4</v>
      </c>
      <c r="AE298" s="10">
        <f t="shared" si="17"/>
        <v>79.514250187475412</v>
      </c>
      <c r="AF298">
        <f t="shared" si="20"/>
        <v>104.19108645255399</v>
      </c>
    </row>
    <row r="299" spans="1:32" ht="14.4">
      <c r="A299" s="7" t="str">
        <f t="shared" si="19"/>
        <v>Bhutan-Asia 2012</v>
      </c>
      <c r="B299" s="7" t="s">
        <v>101</v>
      </c>
      <c r="C299" s="8" t="s">
        <v>61</v>
      </c>
      <c r="D299" s="9" t="s">
        <v>74</v>
      </c>
      <c r="E299" s="14">
        <v>3.6999999999999998E-2</v>
      </c>
      <c r="F299" s="13">
        <v>1840841618</v>
      </c>
      <c r="G299" s="14">
        <v>94</v>
      </c>
      <c r="H299" s="14">
        <v>0.14000000000000001</v>
      </c>
      <c r="I299" s="10">
        <f t="array" ref="I299">VLOOKUP(A299,ENERGY!$A$2:$F$2691,5,0)</f>
        <v>180</v>
      </c>
      <c r="J299" s="11">
        <f t="array" ref="J299">VLOOKUP(A299,ENERGY!$A$2:$F$2691,6,0)</f>
        <v>308</v>
      </c>
      <c r="K299" s="10">
        <f t="array" ref="K299">VLOOKUP(A299,'HUMAN RESOURCES'!$A$2:$M$2692,5,0)</f>
        <v>0.02</v>
      </c>
      <c r="L299" s="11">
        <f t="array" ref="L299">VLOOKUP(A299,'HUMAN RESOURCES'!$A$2:$M$2692,6,0)</f>
        <v>3.1E-2</v>
      </c>
      <c r="M299" s="10">
        <f t="array" ref="M299">VLOOKUP(A299,'HUMAN RESOURCES'!$A$2:$M$2692,7,0)</f>
        <v>68</v>
      </c>
      <c r="N299" s="10">
        <f t="array" ref="N299">VLOOKUP(A299,'HUMAN RESOURCES'!$A$2:$M$2692,8,0)</f>
        <v>68</v>
      </c>
      <c r="O299" s="10">
        <f t="array" ref="O299">VLOOKUP(A299,'HUMAN RESOURCES'!$A$2:$M$2692,9,0)</f>
        <v>0.28499999999999998</v>
      </c>
      <c r="P299" s="10">
        <f t="array" ref="P299">VLOOKUP(A299,'HUMAN RESOURCES'!$A$2:$M$2692,10,0)</f>
        <v>0.66800000000000004</v>
      </c>
      <c r="Q299" s="10">
        <f t="array" ref="Q299">VLOOKUP(A299,'HUMAN RESOURCES'!$A$2:$M$2692,11,0)</f>
        <v>4.7E-2</v>
      </c>
      <c r="R299" s="10">
        <f t="array" ref="R299">VLOOKUP(A299,'HUMAN RESOURCES'!$A$2:$M$2692,12,0)</f>
        <v>741822</v>
      </c>
      <c r="S299" s="10">
        <f t="array" ref="S299">VLOOKUP(A299,'HUMAN RESOURCES'!$A$2:$M$2692,13,0)</f>
        <v>0.36399999999999999</v>
      </c>
      <c r="T299" s="10">
        <f t="array" ref="T299">VLOOKUP(A299,TOURISM!$A$2:$F$2692,5,0)</f>
        <v>94000000</v>
      </c>
      <c r="U299" s="10">
        <f t="array" ref="U299">VLOOKUP(A299,TOURISM!$A$2:$F$2692,6,0)</f>
        <v>71000000</v>
      </c>
      <c r="V299" s="10">
        <f t="array" ref="V299">VLOOKUP(A299,BUSINESS!$A$2:$J$2692,5,0)</f>
        <v>0.40799999999999997</v>
      </c>
      <c r="W299" s="10">
        <f t="array" ref="W299">VLOOKUP(A299,BUSINESS!$A$2:$J$2692,6,0)</f>
        <v>36</v>
      </c>
      <c r="X299" s="10">
        <f t="array" ref="X299">VLOOKUP(A299,BUSINESS!$A$2:$J$2692,7,0)</f>
        <v>146</v>
      </c>
      <c r="Y299" s="10">
        <f t="array" ref="Y299">VLOOKUP(A299,BUSINESS!$A$2:$J$2692,8,0)</f>
        <v>274</v>
      </c>
      <c r="Z299" s="10">
        <f t="array" ref="Z299">VLOOKUP(A299,BUSINESS!$A$2:$J$2692,9,0)</f>
        <v>0.254</v>
      </c>
      <c r="AA299" s="10">
        <f t="array" ref="AA299">VLOOKUP(A299,BUSINESS!$A$2:$J$2692,10,0)</f>
        <v>0.75600000000000001</v>
      </c>
      <c r="AB299" s="12">
        <f t="shared" si="18"/>
        <v>2481.5139184332629</v>
      </c>
      <c r="AC299" s="10">
        <f t="shared" si="15"/>
        <v>4.1519394140373297E-4</v>
      </c>
      <c r="AD299" s="10">
        <f t="shared" si="16"/>
        <v>2.4264580991127251E-4</v>
      </c>
      <c r="AE299" s="10">
        <f t="shared" si="17"/>
        <v>95.710291687224156</v>
      </c>
      <c r="AF299">
        <f t="shared" si="20"/>
        <v>126.71503406477565</v>
      </c>
    </row>
    <row r="300" spans="1:32" ht="14.4">
      <c r="A300" s="7" t="str">
        <f t="shared" si="19"/>
        <v>Bhutan-Asia 2000</v>
      </c>
      <c r="B300" s="7" t="s">
        <v>101</v>
      </c>
      <c r="C300" s="8" t="s">
        <v>61</v>
      </c>
      <c r="D300" s="9" t="s">
        <v>62</v>
      </c>
      <c r="E300" s="14">
        <v>3.7999999999999999E-2</v>
      </c>
      <c r="F300" s="13">
        <v>1861157558</v>
      </c>
      <c r="G300" s="14">
        <v>90</v>
      </c>
      <c r="H300" s="14">
        <v>0.14000000000000001</v>
      </c>
      <c r="I300" s="10">
        <f t="array" ref="I300">VLOOKUP(A300,ENERGY!$A$2:$F$2691,5,0)</f>
        <v>0</v>
      </c>
      <c r="J300" s="11">
        <f t="array" ref="J300">VLOOKUP(A300,ENERGY!$A$2:$F$2691,6,0)</f>
        <v>0</v>
      </c>
      <c r="K300" s="10">
        <f t="array" ref="K300">VLOOKUP(A300,'HUMAN RESOURCES'!$A$2:$M$2692,5,0)</f>
        <v>2.8000000000000001E-2</v>
      </c>
      <c r="L300" s="11">
        <f t="array" ref="L300">VLOOKUP(A300,'HUMAN RESOURCES'!$A$2:$M$2692,6,0)</f>
        <v>5.8999999999999997E-2</v>
      </c>
      <c r="M300" s="10">
        <f t="array" ref="M300">VLOOKUP(A300,'HUMAN RESOURCES'!$A$2:$M$2692,7,0)</f>
        <v>60</v>
      </c>
      <c r="N300" s="10">
        <f t="array" ref="N300">VLOOKUP(A300,'HUMAN RESOURCES'!$A$2:$M$2692,8,0)</f>
        <v>60</v>
      </c>
      <c r="O300" s="10">
        <f t="array" ref="O300">VLOOKUP(A300,'HUMAN RESOURCES'!$A$2:$M$2692,9,0)</f>
        <v>0.40600000000000003</v>
      </c>
      <c r="P300" s="10">
        <f t="array" ref="P300">VLOOKUP(A300,'HUMAN RESOURCES'!$A$2:$M$2692,10,0)</f>
        <v>0.55600000000000005</v>
      </c>
      <c r="Q300" s="10">
        <f t="array" ref="Q300">VLOOKUP(A300,'HUMAN RESOURCES'!$A$2:$M$2692,11,0)</f>
        <v>3.7999999999999999E-2</v>
      </c>
      <c r="R300" s="10">
        <f t="array" ref="R300">VLOOKUP(A300,'HUMAN RESOURCES'!$A$2:$M$2692,12,0)</f>
        <v>564350</v>
      </c>
      <c r="S300" s="10">
        <f t="array" ref="S300">VLOOKUP(A300,'HUMAN RESOURCES'!$A$2:$M$2692,13,0)</f>
        <v>0.254</v>
      </c>
      <c r="T300" s="10">
        <f t="array" ref="T300">VLOOKUP(A300,TOURISM!$A$2:$F$2692,5,0)</f>
        <v>10000000</v>
      </c>
      <c r="U300" s="10">
        <f t="array" ref="U300">VLOOKUP(A300,TOURISM!$A$2:$F$2692,6,0)</f>
        <v>0</v>
      </c>
      <c r="V300" s="10">
        <f t="array" ref="V300">VLOOKUP(A300,BUSINESS!$A$2:$J$2692,5,0)</f>
        <v>0</v>
      </c>
      <c r="W300" s="10">
        <f t="array" ref="W300">VLOOKUP(A300,BUSINESS!$A$2:$J$2692,6,0)</f>
        <v>0</v>
      </c>
      <c r="X300" s="10">
        <f t="array" ref="X300">VLOOKUP(A300,BUSINESS!$A$2:$J$2692,7,0)</f>
        <v>0</v>
      </c>
      <c r="Y300" s="10">
        <f t="array" ref="Y300">VLOOKUP(A300,BUSINESS!$A$2:$J$2692,8,0)</f>
        <v>0</v>
      </c>
      <c r="Z300" s="10">
        <f t="array" ref="Z300">VLOOKUP(A300,BUSINESS!$A$2:$J$2692,9,0)</f>
        <v>4.0000000000000001E-3</v>
      </c>
      <c r="AA300" s="10">
        <f t="array" ref="AA300">VLOOKUP(A300,BUSINESS!$A$2:$J$2692,10,0)</f>
        <v>0.57976412489999996</v>
      </c>
      <c r="AB300" s="12">
        <f t="shared" si="18"/>
        <v>3297.8781926109682</v>
      </c>
      <c r="AC300" s="10">
        <f t="shared" si="15"/>
        <v>0</v>
      </c>
      <c r="AD300" s="10">
        <f t="shared" si="16"/>
        <v>0</v>
      </c>
      <c r="AE300" s="10">
        <f t="shared" si="17"/>
        <v>0</v>
      </c>
      <c r="AF300">
        <f t="shared" si="20"/>
        <v>17.719500310091256</v>
      </c>
    </row>
    <row r="301" spans="1:32" ht="14.4">
      <c r="A301" s="7" t="str">
        <f t="shared" si="19"/>
        <v>Bolivia-The Americas 2001</v>
      </c>
      <c r="B301" s="7" t="s">
        <v>102</v>
      </c>
      <c r="C301" s="8" t="s">
        <v>84</v>
      </c>
      <c r="D301" s="9" t="s">
        <v>63</v>
      </c>
      <c r="E301" s="14">
        <v>6.0999999999999999E-2</v>
      </c>
      <c r="F301" s="13">
        <v>8397858185</v>
      </c>
      <c r="G301" s="14">
        <v>60</v>
      </c>
      <c r="H301" s="14">
        <v>0.34599999999999997</v>
      </c>
      <c r="I301" s="10">
        <f t="array" ref="I301">VLOOKUP(A301,ENERGY!$A$2:$F$2691,5,0)</f>
        <v>7704</v>
      </c>
      <c r="J301" s="11">
        <f t="array" ref="J301">VLOOKUP(A301,ENERGY!$A$2:$F$2691,6,0)</f>
        <v>0</v>
      </c>
      <c r="K301" s="10">
        <f t="array" ref="K301">VLOOKUP(A301,'HUMAN RESOURCES'!$A$2:$M$2692,5,0)</f>
        <v>3.1E-2</v>
      </c>
      <c r="L301" s="11">
        <f t="array" ref="L301">VLOOKUP(A301,'HUMAN RESOURCES'!$A$2:$M$2692,6,0)</f>
        <v>5.3999999999999999E-2</v>
      </c>
      <c r="M301" s="10">
        <f t="array" ref="M301">VLOOKUP(A301,'HUMAN RESOURCES'!$A$2:$M$2692,7,0)</f>
        <v>65</v>
      </c>
      <c r="N301" s="10">
        <f t="array" ref="N301">VLOOKUP(A301,'HUMAN RESOURCES'!$A$2:$M$2692,8,0)</f>
        <v>61</v>
      </c>
      <c r="O301" s="10">
        <f t="array" ref="O301">VLOOKUP(A301,'HUMAN RESOURCES'!$A$2:$M$2692,9,0)</f>
        <v>0.39600000000000002</v>
      </c>
      <c r="P301" s="10">
        <f t="array" ref="P301">VLOOKUP(A301,'HUMAN RESOURCES'!$A$2:$M$2692,10,0)</f>
        <v>0.56200000000000006</v>
      </c>
      <c r="Q301" s="10">
        <f t="array" ref="Q301">VLOOKUP(A301,'HUMAN RESOURCES'!$A$2:$M$2692,11,0)</f>
        <v>4.2000000000000003E-2</v>
      </c>
      <c r="R301" s="10">
        <f t="array" ref="R301">VLOOKUP(A301,'HUMAN RESOURCES'!$A$2:$M$2692,12,0)</f>
        <v>8669066</v>
      </c>
      <c r="S301" s="10">
        <f t="array" ref="S301">VLOOKUP(A301,'HUMAN RESOURCES'!$A$2:$M$2692,13,0)</f>
        <v>0.623</v>
      </c>
      <c r="T301" s="10">
        <f t="array" ref="T301">VLOOKUP(A301,TOURISM!$A$2:$F$2692,5,0)</f>
        <v>119000000</v>
      </c>
      <c r="U301" s="10">
        <f t="array" ref="U301">VLOOKUP(A301,TOURISM!$A$2:$F$2692,6,0)</f>
        <v>114000000</v>
      </c>
      <c r="V301" s="10">
        <f t="array" ref="V301">VLOOKUP(A301,BUSINESS!$A$2:$J$2692,5,0)</f>
        <v>0</v>
      </c>
      <c r="W301" s="10">
        <f t="array" ref="W301">VLOOKUP(A301,BUSINESS!$A$2:$J$2692,6,0)</f>
        <v>0</v>
      </c>
      <c r="X301" s="10">
        <f t="array" ref="X301">VLOOKUP(A301,BUSINESS!$A$2:$J$2692,7,0)</f>
        <v>0</v>
      </c>
      <c r="Y301" s="10">
        <f t="array" ref="Y301">VLOOKUP(A301,BUSINESS!$A$2:$J$2692,8,0)</f>
        <v>0</v>
      </c>
      <c r="Z301" s="10">
        <f t="array" ref="Z301">VLOOKUP(A301,BUSINESS!$A$2:$J$2692,9,0)</f>
        <v>2.1000000000000001E-2</v>
      </c>
      <c r="AA301" s="10">
        <f t="array" ref="AA301">VLOOKUP(A301,BUSINESS!$A$2:$J$2692,10,0)</f>
        <v>0.09</v>
      </c>
      <c r="AB301" s="12">
        <f t="shared" si="18"/>
        <v>968.71545158382696</v>
      </c>
      <c r="AC301" s="10">
        <f t="shared" si="15"/>
        <v>0</v>
      </c>
      <c r="AD301" s="10">
        <f t="shared" si="16"/>
        <v>8.8867705009974547E-4</v>
      </c>
      <c r="AE301" s="10">
        <f t="shared" si="17"/>
        <v>13.15020557001181</v>
      </c>
      <c r="AF301">
        <f t="shared" si="20"/>
        <v>13.726968972205309</v>
      </c>
    </row>
    <row r="302" spans="1:32" ht="14.4">
      <c r="A302" s="7" t="str">
        <f t="shared" si="19"/>
        <v>Bolivia-The Americas 2002</v>
      </c>
      <c r="B302" s="7" t="s">
        <v>102</v>
      </c>
      <c r="C302" s="8" t="s">
        <v>84</v>
      </c>
      <c r="D302" s="9" t="s">
        <v>64</v>
      </c>
      <c r="E302" s="14">
        <v>6.3E-2</v>
      </c>
      <c r="F302" s="13">
        <v>8141513292</v>
      </c>
      <c r="G302" s="14">
        <v>59</v>
      </c>
      <c r="H302" s="14">
        <v>0.20100000000000001</v>
      </c>
      <c r="I302" s="10">
        <f t="array" ref="I302">VLOOKUP(A302,ENERGY!$A$2:$F$2691,5,0)</f>
        <v>7341</v>
      </c>
      <c r="J302" s="11">
        <f t="array" ref="J302">VLOOKUP(A302,ENERGY!$A$2:$F$2691,6,0)</f>
        <v>15456</v>
      </c>
      <c r="K302" s="10">
        <f t="array" ref="K302">VLOOKUP(A302,'HUMAN RESOURCES'!$A$2:$M$2692,5,0)</f>
        <v>0.03</v>
      </c>
      <c r="L302" s="11">
        <f t="array" ref="L302">VLOOKUP(A302,'HUMAN RESOURCES'!$A$2:$M$2692,6,0)</f>
        <v>5.1999999999999998E-2</v>
      </c>
      <c r="M302" s="10">
        <f t="array" ref="M302">VLOOKUP(A302,'HUMAN RESOURCES'!$A$2:$M$2692,7,0)</f>
        <v>66</v>
      </c>
      <c r="N302" s="10">
        <f t="array" ref="N302">VLOOKUP(A302,'HUMAN RESOURCES'!$A$2:$M$2692,8,0)</f>
        <v>62</v>
      </c>
      <c r="O302" s="10">
        <f t="array" ref="O302">VLOOKUP(A302,'HUMAN RESOURCES'!$A$2:$M$2692,9,0)</f>
        <v>0.39300000000000002</v>
      </c>
      <c r="P302" s="10">
        <f t="array" ref="P302">VLOOKUP(A302,'HUMAN RESOURCES'!$A$2:$M$2692,10,0)</f>
        <v>0.56399999999999995</v>
      </c>
      <c r="Q302" s="10">
        <f t="array" ref="Q302">VLOOKUP(A302,'HUMAN RESOURCES'!$A$2:$M$2692,11,0)</f>
        <v>4.2999999999999997E-2</v>
      </c>
      <c r="R302" s="10">
        <f t="array" ref="R302">VLOOKUP(A302,'HUMAN RESOURCES'!$A$2:$M$2692,12,0)</f>
        <v>8843350</v>
      </c>
      <c r="S302" s="10">
        <f t="array" ref="S302">VLOOKUP(A302,'HUMAN RESOURCES'!$A$2:$M$2692,13,0)</f>
        <v>0.628</v>
      </c>
      <c r="T302" s="10">
        <f t="array" ref="T302">VLOOKUP(A302,TOURISM!$A$2:$F$2692,5,0)</f>
        <v>143000000</v>
      </c>
      <c r="U302" s="10">
        <f t="array" ref="U302">VLOOKUP(A302,TOURISM!$A$2:$F$2692,6,0)</f>
        <v>114000000</v>
      </c>
      <c r="V302" s="10">
        <f t="array" ref="V302">VLOOKUP(A302,BUSINESS!$A$2:$J$2692,5,0)</f>
        <v>0</v>
      </c>
      <c r="W302" s="10">
        <f t="array" ref="W302">VLOOKUP(A302,BUSINESS!$A$2:$J$2692,6,0)</f>
        <v>0</v>
      </c>
      <c r="X302" s="10">
        <f t="array" ref="X302">VLOOKUP(A302,BUSINESS!$A$2:$J$2692,7,0)</f>
        <v>0</v>
      </c>
      <c r="Y302" s="10">
        <f t="array" ref="Y302">VLOOKUP(A302,BUSINESS!$A$2:$J$2692,8,0)</f>
        <v>0</v>
      </c>
      <c r="Z302" s="10">
        <f t="array" ref="Z302">VLOOKUP(A302,BUSINESS!$A$2:$J$2692,9,0)</f>
        <v>3.1E-2</v>
      </c>
      <c r="AA302" s="10">
        <f t="array" ref="AA302">VLOOKUP(A302,BUSINESS!$A$2:$J$2692,10,0)</f>
        <v>0.11600000000000001</v>
      </c>
      <c r="AB302" s="12">
        <f t="shared" si="18"/>
        <v>920.63678266720194</v>
      </c>
      <c r="AC302" s="10">
        <f t="shared" si="15"/>
        <v>1.7477539620166566E-3</v>
      </c>
      <c r="AD302" s="10">
        <f t="shared" si="16"/>
        <v>8.301152843662187E-4</v>
      </c>
      <c r="AE302" s="10">
        <f t="shared" si="17"/>
        <v>12.891042421706706</v>
      </c>
      <c r="AF302">
        <f t="shared" si="20"/>
        <v>16.17034268687771</v>
      </c>
    </row>
    <row r="303" spans="1:32" ht="14.4">
      <c r="A303" s="7" t="str">
        <f t="shared" si="19"/>
        <v>Bolivia-The Americas 2003</v>
      </c>
      <c r="B303" s="7" t="s">
        <v>102</v>
      </c>
      <c r="C303" s="8" t="s">
        <v>84</v>
      </c>
      <c r="D303" s="9" t="s">
        <v>65</v>
      </c>
      <c r="E303" s="14">
        <v>6.5000000000000002E-2</v>
      </c>
      <c r="F303" s="13">
        <v>7905485216</v>
      </c>
      <c r="G303" s="14">
        <v>58</v>
      </c>
      <c r="H303" s="14">
        <v>0.20599999999999999</v>
      </c>
      <c r="I303" s="10">
        <f t="array" ref="I303">VLOOKUP(A303,ENERGY!$A$2:$F$2691,5,0)</f>
        <v>6203</v>
      </c>
      <c r="J303" s="11">
        <f t="array" ref="J303">VLOOKUP(A303,ENERGY!$A$2:$F$2691,6,0)</f>
        <v>14408</v>
      </c>
      <c r="K303" s="10">
        <f t="array" ref="K303">VLOOKUP(A303,'HUMAN RESOURCES'!$A$2:$M$2692,5,0)</f>
        <v>0.03</v>
      </c>
      <c r="L303" s="11">
        <f t="array" ref="L303">VLOOKUP(A303,'HUMAN RESOURCES'!$A$2:$M$2692,6,0)</f>
        <v>4.9000000000000002E-2</v>
      </c>
      <c r="M303" s="10">
        <f t="array" ref="M303">VLOOKUP(A303,'HUMAN RESOURCES'!$A$2:$M$2692,7,0)</f>
        <v>66</v>
      </c>
      <c r="N303" s="10">
        <f t="array" ref="N303">VLOOKUP(A303,'HUMAN RESOURCES'!$A$2:$M$2692,8,0)</f>
        <v>62</v>
      </c>
      <c r="O303" s="10">
        <f t="array" ref="O303">VLOOKUP(A303,'HUMAN RESOURCES'!$A$2:$M$2692,9,0)</f>
        <v>0.39</v>
      </c>
      <c r="P303" s="10">
        <f t="array" ref="P303">VLOOKUP(A303,'HUMAN RESOURCES'!$A$2:$M$2692,10,0)</f>
        <v>0.56699999999999995</v>
      </c>
      <c r="Q303" s="10">
        <f t="array" ref="Q303">VLOOKUP(A303,'HUMAN RESOURCES'!$A$2:$M$2692,11,0)</f>
        <v>4.2999999999999997E-2</v>
      </c>
      <c r="R303" s="10">
        <f t="array" ref="R303">VLOOKUP(A303,'HUMAN RESOURCES'!$A$2:$M$2692,12,0)</f>
        <v>9016787</v>
      </c>
      <c r="S303" s="10">
        <f t="array" ref="S303">VLOOKUP(A303,'HUMAN RESOURCES'!$A$2:$M$2692,13,0)</f>
        <v>0.63300000000000001</v>
      </c>
      <c r="T303" s="10">
        <f t="array" ref="T303">VLOOKUP(A303,TOURISM!$A$2:$F$2692,5,0)</f>
        <v>243000000</v>
      </c>
      <c r="U303" s="10">
        <f t="array" ref="U303">VLOOKUP(A303,TOURISM!$A$2:$F$2692,6,0)</f>
        <v>197000000</v>
      </c>
      <c r="V303" s="10">
        <f t="array" ref="V303">VLOOKUP(A303,BUSINESS!$A$2:$J$2692,5,0)</f>
        <v>0</v>
      </c>
      <c r="W303" s="10">
        <f t="array" ref="W303">VLOOKUP(A303,BUSINESS!$A$2:$J$2692,6,0)</f>
        <v>60</v>
      </c>
      <c r="X303" s="10">
        <f t="array" ref="X303">VLOOKUP(A303,BUSINESS!$A$2:$J$2692,7,0)</f>
        <v>0</v>
      </c>
      <c r="Y303" s="10">
        <f t="array" ref="Y303">VLOOKUP(A303,BUSINESS!$A$2:$J$2692,8,0)</f>
        <v>0</v>
      </c>
      <c r="Z303" s="10">
        <f t="array" ref="Z303">VLOOKUP(A303,BUSINESS!$A$2:$J$2692,9,0)</f>
        <v>3.5000000000000003E-2</v>
      </c>
      <c r="AA303" s="10">
        <f t="array" ref="AA303">VLOOKUP(A303,BUSINESS!$A$2:$J$2692,10,0)</f>
        <v>0.14199999999999999</v>
      </c>
      <c r="AB303" s="12">
        <f t="shared" si="18"/>
        <v>876.75190907803415</v>
      </c>
      <c r="AC303" s="10">
        <f t="shared" si="15"/>
        <v>1.5979084345676569E-3</v>
      </c>
      <c r="AD303" s="10">
        <f t="shared" si="16"/>
        <v>6.8793906299439034E-4</v>
      </c>
      <c r="AE303" s="10">
        <f t="shared" si="17"/>
        <v>21.84813725776155</v>
      </c>
      <c r="AF303">
        <f t="shared" si="20"/>
        <v>26.949732759573891</v>
      </c>
    </row>
    <row r="304" spans="1:32" ht="14.4">
      <c r="A304" s="7" t="str">
        <f t="shared" si="19"/>
        <v>Bolivia-The Americas 2004</v>
      </c>
      <c r="B304" s="7" t="s">
        <v>102</v>
      </c>
      <c r="C304" s="8" t="s">
        <v>84</v>
      </c>
      <c r="D304" s="9" t="s">
        <v>66</v>
      </c>
      <c r="E304" s="14">
        <v>5.6000000000000001E-2</v>
      </c>
      <c r="F304" s="13">
        <v>8082396526</v>
      </c>
      <c r="G304" s="14">
        <v>50</v>
      </c>
      <c r="H304" s="14">
        <v>0.17699999999999999</v>
      </c>
      <c r="I304" s="10">
        <f t="array" ref="I304">VLOOKUP(A304,ENERGY!$A$2:$F$2691,5,0)</f>
        <v>5973</v>
      </c>
      <c r="J304" s="11">
        <f t="array" ref="J304">VLOOKUP(A304,ENERGY!$A$2:$F$2691,6,0)</f>
        <v>13773</v>
      </c>
      <c r="K304" s="10">
        <f t="array" ref="K304">VLOOKUP(A304,'HUMAN RESOURCES'!$A$2:$M$2692,5,0)</f>
        <v>2.9000000000000001E-2</v>
      </c>
      <c r="L304" s="11">
        <f t="array" ref="L304">VLOOKUP(A304,'HUMAN RESOURCES'!$A$2:$M$2692,6,0)</f>
        <v>4.5999999999999999E-2</v>
      </c>
      <c r="M304" s="10">
        <f t="array" ref="M304">VLOOKUP(A304,'HUMAN RESOURCES'!$A$2:$M$2692,7,0)</f>
        <v>67</v>
      </c>
      <c r="N304" s="10">
        <f t="array" ref="N304">VLOOKUP(A304,'HUMAN RESOURCES'!$A$2:$M$2692,8,0)</f>
        <v>62</v>
      </c>
      <c r="O304" s="10">
        <f t="array" ref="O304">VLOOKUP(A304,'HUMAN RESOURCES'!$A$2:$M$2692,9,0)</f>
        <v>0.38700000000000001</v>
      </c>
      <c r="P304" s="10">
        <f t="array" ref="P304">VLOOKUP(A304,'HUMAN RESOURCES'!$A$2:$M$2692,10,0)</f>
        <v>0.56899999999999995</v>
      </c>
      <c r="Q304" s="10">
        <f t="array" ref="Q304">VLOOKUP(A304,'HUMAN RESOURCES'!$A$2:$M$2692,11,0)</f>
        <v>4.3999999999999997E-2</v>
      </c>
      <c r="R304" s="10">
        <f t="array" ref="R304">VLOOKUP(A304,'HUMAN RESOURCES'!$A$2:$M$2692,12,0)</f>
        <v>9187610</v>
      </c>
      <c r="S304" s="10">
        <f t="array" ref="S304">VLOOKUP(A304,'HUMAN RESOURCES'!$A$2:$M$2692,13,0)</f>
        <v>0.63700000000000001</v>
      </c>
      <c r="T304" s="10">
        <f t="array" ref="T304">VLOOKUP(A304,TOURISM!$A$2:$F$2692,5,0)</f>
        <v>283000000</v>
      </c>
      <c r="U304" s="10">
        <f t="array" ref="U304">VLOOKUP(A304,TOURISM!$A$2:$F$2692,6,0)</f>
        <v>232000000</v>
      </c>
      <c r="V304" s="10">
        <f t="array" ref="V304">VLOOKUP(A304,BUSINESS!$A$2:$J$2692,5,0)</f>
        <v>0</v>
      </c>
      <c r="W304" s="10">
        <f t="array" ref="W304">VLOOKUP(A304,BUSINESS!$A$2:$J$2692,6,0)</f>
        <v>60</v>
      </c>
      <c r="X304" s="10">
        <f t="array" ref="X304">VLOOKUP(A304,BUSINESS!$A$2:$J$2692,7,0)</f>
        <v>0</v>
      </c>
      <c r="Y304" s="10">
        <f t="array" ref="Y304">VLOOKUP(A304,BUSINESS!$A$2:$J$2692,8,0)</f>
        <v>0</v>
      </c>
      <c r="Z304" s="10">
        <f t="array" ref="Z304">VLOOKUP(A304,BUSINESS!$A$2:$J$2692,9,0)</f>
        <v>4.3999999999999997E-2</v>
      </c>
      <c r="AA304" s="10">
        <f t="array" ref="AA304">VLOOKUP(A304,BUSINESS!$A$2:$J$2692,10,0)</f>
        <v>0.19600000000000001</v>
      </c>
      <c r="AB304" s="12">
        <f t="shared" si="18"/>
        <v>879.70609614469925</v>
      </c>
      <c r="AC304" s="10">
        <f t="shared" si="15"/>
        <v>1.4990840925986192E-3</v>
      </c>
      <c r="AD304" s="10">
        <f t="shared" si="16"/>
        <v>6.5011466529380326E-4</v>
      </c>
      <c r="AE304" s="10">
        <f t="shared" si="17"/>
        <v>25.251398350604781</v>
      </c>
      <c r="AF304">
        <f t="shared" si="20"/>
        <v>30.80235229836704</v>
      </c>
    </row>
    <row r="305" spans="1:32" ht="14.4">
      <c r="A305" s="7" t="str">
        <f t="shared" si="19"/>
        <v>Bolivia-The Americas 2005</v>
      </c>
      <c r="B305" s="7" t="s">
        <v>102</v>
      </c>
      <c r="C305" s="8" t="s">
        <v>84</v>
      </c>
      <c r="D305" s="9" t="s">
        <v>67</v>
      </c>
      <c r="E305" s="14">
        <v>5.2999999999999999E-2</v>
      </c>
      <c r="F305" s="13">
        <v>8773451739</v>
      </c>
      <c r="G305" s="14">
        <v>51</v>
      </c>
      <c r="H305" s="14">
        <v>0.14499999999999999</v>
      </c>
      <c r="I305" s="10">
        <v>5973</v>
      </c>
      <c r="J305" s="11">
        <v>13773</v>
      </c>
      <c r="K305" s="10">
        <f t="array" ref="K305">VLOOKUP(A305,'HUMAN RESOURCES'!$A$2:$M$2692,5,0)</f>
        <v>2.9000000000000001E-2</v>
      </c>
      <c r="L305" s="11">
        <f t="array" ref="L305">VLOOKUP(A305,'HUMAN RESOURCES'!$A$2:$M$2692,6,0)</f>
        <v>4.3999999999999997E-2</v>
      </c>
      <c r="M305" s="10">
        <f t="array" ref="M305">VLOOKUP(A305,'HUMAN RESOURCES'!$A$2:$M$2692,7,0)</f>
        <v>67</v>
      </c>
      <c r="N305" s="10">
        <f t="array" ref="N305">VLOOKUP(A305,'HUMAN RESOURCES'!$A$2:$M$2692,8,0)</f>
        <v>63</v>
      </c>
      <c r="O305" s="10">
        <f t="array" ref="O305">VLOOKUP(A305,'HUMAN RESOURCES'!$A$2:$M$2692,9,0)</f>
        <v>0.38300000000000001</v>
      </c>
      <c r="P305" s="10">
        <f t="array" ref="P305">VLOOKUP(A305,'HUMAN RESOURCES'!$A$2:$M$2692,10,0)</f>
        <v>0.57299999999999995</v>
      </c>
      <c r="Q305" s="10">
        <f t="array" ref="Q305">VLOOKUP(A305,'HUMAN RESOURCES'!$A$2:$M$2692,11,0)</f>
        <v>4.3999999999999997E-2</v>
      </c>
      <c r="R305" s="10">
        <f t="array" ref="R305">VLOOKUP(A305,'HUMAN RESOURCES'!$A$2:$M$2692,12,0)</f>
        <v>9354709</v>
      </c>
      <c r="S305" s="10">
        <f t="array" ref="S305">VLOOKUP(A305,'HUMAN RESOURCES'!$A$2:$M$2692,13,0)</f>
        <v>0.64200000000000002</v>
      </c>
      <c r="T305" s="10">
        <f t="array" ref="T305">VLOOKUP(A305,TOURISM!$A$2:$F$2692,5,0)</f>
        <v>345000000</v>
      </c>
      <c r="U305" s="10">
        <f t="array" ref="U305">VLOOKUP(A305,TOURISM!$A$2:$F$2692,6,0)</f>
        <v>257000000</v>
      </c>
      <c r="V305" s="10">
        <f t="array" ref="V305">VLOOKUP(A305,BUSINESS!$A$2:$J$2692,5,0)</f>
        <v>0.8</v>
      </c>
      <c r="W305" s="10">
        <f t="array" ref="W305">VLOOKUP(A305,BUSINESS!$A$2:$J$2692,6,0)</f>
        <v>50</v>
      </c>
      <c r="X305" s="10">
        <f t="array" ref="X305">VLOOKUP(A305,BUSINESS!$A$2:$J$2692,7,0)</f>
        <v>0</v>
      </c>
      <c r="Y305" s="10">
        <f t="array" ref="Y305">VLOOKUP(A305,BUSINESS!$A$2:$J$2692,8,0)</f>
        <v>1080</v>
      </c>
      <c r="Z305" s="10">
        <f t="array" ref="Z305">VLOOKUP(A305,BUSINESS!$A$2:$J$2692,9,0)</f>
        <v>5.1999999999999998E-2</v>
      </c>
      <c r="AA305" s="10">
        <f t="array" ref="AA305">VLOOKUP(A305,BUSINESS!$A$2:$J$2692,10,0)</f>
        <v>0.25900000000000001</v>
      </c>
      <c r="AB305" s="12">
        <f t="shared" si="18"/>
        <v>937.86474159698605</v>
      </c>
      <c r="AC305" s="10">
        <f t="shared" si="15"/>
        <v>1.4723066211893925E-3</v>
      </c>
      <c r="AD305" s="10">
        <f t="shared" si="16"/>
        <v>6.3850195660816386E-4</v>
      </c>
      <c r="AE305" s="10">
        <f t="shared" si="17"/>
        <v>27.472794717612274</v>
      </c>
      <c r="AF305">
        <f t="shared" si="20"/>
        <v>36.879821702631261</v>
      </c>
    </row>
    <row r="306" spans="1:32" ht="14.4">
      <c r="A306" s="7" t="str">
        <f t="shared" si="19"/>
        <v>Bolivia-The Americas 2006</v>
      </c>
      <c r="B306" s="7" t="s">
        <v>102</v>
      </c>
      <c r="C306" s="8" t="s">
        <v>84</v>
      </c>
      <c r="D306" s="9" t="s">
        <v>68</v>
      </c>
      <c r="E306" s="14">
        <v>5.6000000000000001E-2</v>
      </c>
      <c r="F306" s="13">
        <v>9549196256</v>
      </c>
      <c r="G306" s="14">
        <v>57</v>
      </c>
      <c r="H306" s="14">
        <v>0.16600000000000001</v>
      </c>
      <c r="I306" s="10">
        <f t="array" ref="I306">VLOOKUP(A306,ENERGY!$A$2:$F$2691,5,0)</f>
        <v>5372</v>
      </c>
      <c r="J306" s="11">
        <f t="array" ref="J306">VLOOKUP(A306,ENERGY!$A$2:$F$2691,6,0)</f>
        <v>12757</v>
      </c>
      <c r="K306" s="10">
        <f t="array" ref="K306">VLOOKUP(A306,'HUMAN RESOURCES'!$A$2:$M$2692,5,0)</f>
        <v>2.8000000000000001E-2</v>
      </c>
      <c r="L306" s="11">
        <f t="array" ref="L306">VLOOKUP(A306,'HUMAN RESOURCES'!$A$2:$M$2692,6,0)</f>
        <v>4.2000000000000003E-2</v>
      </c>
      <c r="M306" s="10">
        <f t="array" ref="M306">VLOOKUP(A306,'HUMAN RESOURCES'!$A$2:$M$2692,7,0)</f>
        <v>67</v>
      </c>
      <c r="N306" s="10">
        <f t="array" ref="N306">VLOOKUP(A306,'HUMAN RESOURCES'!$A$2:$M$2692,8,0)</f>
        <v>63</v>
      </c>
      <c r="O306" s="10">
        <f t="array" ref="O306">VLOOKUP(A306,'HUMAN RESOURCES'!$A$2:$M$2692,9,0)</f>
        <v>0.379</v>
      </c>
      <c r="P306" s="10">
        <f t="array" ref="P306">VLOOKUP(A306,'HUMAN RESOURCES'!$A$2:$M$2692,10,0)</f>
        <v>0.57599999999999996</v>
      </c>
      <c r="Q306" s="10">
        <f t="array" ref="Q306">VLOOKUP(A306,'HUMAN RESOURCES'!$A$2:$M$2692,11,0)</f>
        <v>4.4999999999999998E-2</v>
      </c>
      <c r="R306" s="10">
        <f t="array" ref="R306">VLOOKUP(A306,'HUMAN RESOURCES'!$A$2:$M$2692,12,0)</f>
        <v>9517395</v>
      </c>
      <c r="S306" s="10">
        <f t="array" ref="S306">VLOOKUP(A306,'HUMAN RESOURCES'!$A$2:$M$2692,13,0)</f>
        <v>0.64700000000000002</v>
      </c>
      <c r="T306" s="10">
        <f t="array" ref="T306">VLOOKUP(A306,TOURISM!$A$2:$F$2692,5,0)</f>
        <v>330000000</v>
      </c>
      <c r="U306" s="10">
        <f t="array" ref="U306">VLOOKUP(A306,TOURISM!$A$2:$F$2692,6,0)</f>
        <v>360000000</v>
      </c>
      <c r="V306" s="10">
        <f t="array" ref="V306">VLOOKUP(A306,BUSINESS!$A$2:$J$2692,5,0)</f>
        <v>0.8</v>
      </c>
      <c r="W306" s="10">
        <f t="array" ref="W306">VLOOKUP(A306,BUSINESS!$A$2:$J$2692,6,0)</f>
        <v>50</v>
      </c>
      <c r="X306" s="10">
        <f t="array" ref="X306">VLOOKUP(A306,BUSINESS!$A$2:$J$2692,7,0)</f>
        <v>0</v>
      </c>
      <c r="Y306" s="10">
        <f t="array" ref="Y306">VLOOKUP(A306,BUSINESS!$A$2:$J$2692,8,0)</f>
        <v>1080</v>
      </c>
      <c r="Z306" s="10">
        <f t="array" ref="Z306">VLOOKUP(A306,BUSINESS!$A$2:$J$2692,9,0)</f>
        <v>6.2E-2</v>
      </c>
      <c r="AA306" s="10">
        <f t="array" ref="AA306">VLOOKUP(A306,BUSINESS!$A$2:$J$2692,10,0)</f>
        <v>0.30199999999999999</v>
      </c>
      <c r="AB306" s="12">
        <f t="shared" si="18"/>
        <v>1003.3413823845706</v>
      </c>
      <c r="AC306" s="10">
        <f t="shared" si="15"/>
        <v>1.3403877846826784E-3</v>
      </c>
      <c r="AD306" s="10">
        <f t="shared" si="16"/>
        <v>5.6444016456183653E-4</v>
      </c>
      <c r="AE306" s="10">
        <f t="shared" si="17"/>
        <v>37.825476403994998</v>
      </c>
      <c r="AF306">
        <f t="shared" si="20"/>
        <v>34.673353370328748</v>
      </c>
    </row>
    <row r="307" spans="1:32" ht="14.4">
      <c r="A307" s="7" t="str">
        <f t="shared" si="19"/>
        <v>Bolivia-The Americas 2007</v>
      </c>
      <c r="B307" s="7" t="s">
        <v>102</v>
      </c>
      <c r="C307" s="8" t="s">
        <v>84</v>
      </c>
      <c r="D307" s="9" t="s">
        <v>69</v>
      </c>
      <c r="E307" s="14">
        <v>4.8000000000000001E-2</v>
      </c>
      <c r="F307" s="13">
        <v>11451845341</v>
      </c>
      <c r="G307" s="14">
        <v>58</v>
      </c>
      <c r="H307" s="14">
        <v>0.11899999999999999</v>
      </c>
      <c r="I307" s="10">
        <v>5372</v>
      </c>
      <c r="J307" s="11">
        <v>12757</v>
      </c>
      <c r="K307" s="10">
        <f t="array" ref="K307">VLOOKUP(A307,'HUMAN RESOURCES'!$A$2:$M$2692,5,0)</f>
        <v>2.8000000000000001E-2</v>
      </c>
      <c r="L307" s="11">
        <f t="array" ref="L307">VLOOKUP(A307,'HUMAN RESOURCES'!$A$2:$M$2692,6,0)</f>
        <v>0.04</v>
      </c>
      <c r="M307" s="10">
        <f t="array" ref="M307">VLOOKUP(A307,'HUMAN RESOURCES'!$A$2:$M$2692,7,0)</f>
        <v>68</v>
      </c>
      <c r="N307" s="10">
        <f t="array" ref="N307">VLOOKUP(A307,'HUMAN RESOURCES'!$A$2:$M$2692,8,0)</f>
        <v>63</v>
      </c>
      <c r="O307" s="10">
        <f t="array" ref="O307">VLOOKUP(A307,'HUMAN RESOURCES'!$A$2:$M$2692,9,0)</f>
        <v>0.374</v>
      </c>
      <c r="P307" s="10">
        <f t="array" ref="P307">VLOOKUP(A307,'HUMAN RESOURCES'!$A$2:$M$2692,10,0)</f>
        <v>0.57999999999999996</v>
      </c>
      <c r="Q307" s="10">
        <f t="array" ref="Q307">VLOOKUP(A307,'HUMAN RESOURCES'!$A$2:$M$2692,11,0)</f>
        <v>4.4999999999999998E-2</v>
      </c>
      <c r="R307" s="10">
        <f t="array" ref="R307">VLOOKUP(A307,'HUMAN RESOURCES'!$A$2:$M$2692,12,0)</f>
        <v>9676456</v>
      </c>
      <c r="S307" s="10">
        <f t="array" ref="S307">VLOOKUP(A307,'HUMAN RESOURCES'!$A$2:$M$2692,13,0)</f>
        <v>0.65100000000000002</v>
      </c>
      <c r="T307" s="10">
        <f t="array" ref="T307">VLOOKUP(A307,TOURISM!$A$2:$F$2692,5,0)</f>
        <v>326000000</v>
      </c>
      <c r="U307" s="10">
        <f t="array" ref="U307">VLOOKUP(A307,TOURISM!$A$2:$F$2692,6,0)</f>
        <v>385000000</v>
      </c>
      <c r="V307" s="10">
        <f t="array" ref="V307">VLOOKUP(A307,BUSINESS!$A$2:$J$2692,5,0)</f>
        <v>0.8</v>
      </c>
      <c r="W307" s="10">
        <f t="array" ref="W307">VLOOKUP(A307,BUSINESS!$A$2:$J$2692,6,0)</f>
        <v>50</v>
      </c>
      <c r="X307" s="10">
        <f t="array" ref="X307">VLOOKUP(A307,BUSINESS!$A$2:$J$2692,7,0)</f>
        <v>0</v>
      </c>
      <c r="Y307" s="10">
        <f t="array" ref="Y307">VLOOKUP(A307,BUSINESS!$A$2:$J$2692,8,0)</f>
        <v>1080</v>
      </c>
      <c r="Z307" s="10">
        <f t="array" ref="Z307">VLOOKUP(A307,BUSINESS!$A$2:$J$2692,9,0)</f>
        <v>0.105</v>
      </c>
      <c r="AA307" s="10">
        <f t="array" ref="AA307">VLOOKUP(A307,BUSINESS!$A$2:$J$2692,10,0)</f>
        <v>0.33600000000000002</v>
      </c>
      <c r="AB307" s="12">
        <f t="shared" si="18"/>
        <v>1183.4751629108839</v>
      </c>
      <c r="AC307" s="10">
        <f t="shared" si="15"/>
        <v>1.3183545711363746E-3</v>
      </c>
      <c r="AD307" s="10">
        <f t="shared" si="16"/>
        <v>5.5516193118637647E-4</v>
      </c>
      <c r="AE307" s="10">
        <f t="shared" si="17"/>
        <v>39.78729402582929</v>
      </c>
      <c r="AF307">
        <f t="shared" si="20"/>
        <v>33.690020395897008</v>
      </c>
    </row>
    <row r="308" spans="1:32" ht="14.4">
      <c r="A308" s="7" t="str">
        <f t="shared" si="19"/>
        <v>Bolivia-The Americas 2008</v>
      </c>
      <c r="B308" s="7" t="s">
        <v>102</v>
      </c>
      <c r="C308" s="8" t="s">
        <v>84</v>
      </c>
      <c r="D308" s="9" t="s">
        <v>70</v>
      </c>
      <c r="E308" s="14">
        <v>4.7E-2</v>
      </c>
      <c r="F308" s="13">
        <v>13120183157</v>
      </c>
      <c r="G308" s="14">
        <v>64</v>
      </c>
      <c r="H308" s="14">
        <v>0.129</v>
      </c>
      <c r="I308" s="10">
        <f t="array" ref="I308">VLOOKUP(A308,ENERGY!$A$2:$F$2691,5,0)</f>
        <v>3688</v>
      </c>
      <c r="J308" s="11">
        <f t="array" ref="J308">VLOOKUP(A308,ENERGY!$A$2:$F$2691,6,0)</f>
        <v>14129</v>
      </c>
      <c r="K308" s="10">
        <f t="array" ref="K308">VLOOKUP(A308,'HUMAN RESOURCES'!$A$2:$M$2692,5,0)</f>
        <v>2.7E-2</v>
      </c>
      <c r="L308" s="11">
        <f t="array" ref="L308">VLOOKUP(A308,'HUMAN RESOURCES'!$A$2:$M$2692,6,0)</f>
        <v>3.7999999999999999E-2</v>
      </c>
      <c r="M308" s="10">
        <f t="array" ref="M308">VLOOKUP(A308,'HUMAN RESOURCES'!$A$2:$M$2692,7,0)</f>
        <v>68</v>
      </c>
      <c r="N308" s="10">
        <f t="array" ref="N308">VLOOKUP(A308,'HUMAN RESOURCES'!$A$2:$M$2692,8,0)</f>
        <v>64</v>
      </c>
      <c r="O308" s="10">
        <f t="array" ref="O308">VLOOKUP(A308,'HUMAN RESOURCES'!$A$2:$M$2692,9,0)</f>
        <v>0.37</v>
      </c>
      <c r="P308" s="10">
        <f t="array" ref="P308">VLOOKUP(A308,'HUMAN RESOURCES'!$A$2:$M$2692,10,0)</f>
        <v>0.58499999999999996</v>
      </c>
      <c r="Q308" s="10">
        <f t="array" ref="Q308">VLOOKUP(A308,'HUMAN RESOURCES'!$A$2:$M$2692,11,0)</f>
        <v>4.5999999999999999E-2</v>
      </c>
      <c r="R308" s="10">
        <f t="array" ref="R308">VLOOKUP(A308,'HUMAN RESOURCES'!$A$2:$M$2692,12,0)</f>
        <v>9834098</v>
      </c>
      <c r="S308" s="10">
        <f t="array" ref="S308">VLOOKUP(A308,'HUMAN RESOURCES'!$A$2:$M$2692,13,0)</f>
        <v>0.65600000000000003</v>
      </c>
      <c r="T308" s="10">
        <f t="array" ref="T308">VLOOKUP(A308,TOURISM!$A$2:$F$2692,5,0)</f>
        <v>302000000</v>
      </c>
      <c r="U308" s="10">
        <f t="array" ref="U308">VLOOKUP(A308,TOURISM!$A$2:$F$2692,6,0)</f>
        <v>381000000</v>
      </c>
      <c r="V308" s="10">
        <f t="array" ref="V308">VLOOKUP(A308,BUSINESS!$A$2:$J$2692,5,0)</f>
        <v>0.8</v>
      </c>
      <c r="W308" s="10">
        <f t="array" ref="W308">VLOOKUP(A308,BUSINESS!$A$2:$J$2692,6,0)</f>
        <v>50</v>
      </c>
      <c r="X308" s="10">
        <f t="array" ref="X308">VLOOKUP(A308,BUSINESS!$A$2:$J$2692,7,0)</f>
        <v>0</v>
      </c>
      <c r="Y308" s="10">
        <f t="array" ref="Y308">VLOOKUP(A308,BUSINESS!$A$2:$J$2692,8,0)</f>
        <v>1080</v>
      </c>
      <c r="Z308" s="10">
        <f t="array" ref="Z308">VLOOKUP(A308,BUSINESS!$A$2:$J$2692,9,0)</f>
        <v>0.125</v>
      </c>
      <c r="AA308" s="10">
        <f t="array" ref="AA308">VLOOKUP(A308,BUSINESS!$A$2:$J$2692,10,0)</f>
        <v>0.51200000000000001</v>
      </c>
      <c r="AB308" s="12">
        <f t="shared" si="18"/>
        <v>1334.1521669806423</v>
      </c>
      <c r="AC308" s="10">
        <f t="shared" si="15"/>
        <v>1.4367357331602755E-3</v>
      </c>
      <c r="AD308" s="10">
        <f t="shared" si="16"/>
        <v>3.7502168475441264E-4</v>
      </c>
      <c r="AE308" s="10">
        <f t="shared" si="17"/>
        <v>38.742749970561611</v>
      </c>
      <c r="AF308">
        <f t="shared" si="20"/>
        <v>30.709476354618388</v>
      </c>
    </row>
    <row r="309" spans="1:32" ht="14.4">
      <c r="A309" s="7" t="str">
        <f t="shared" si="19"/>
        <v>Bolivia-The Americas 2009</v>
      </c>
      <c r="B309" s="7" t="s">
        <v>102</v>
      </c>
      <c r="C309" s="8" t="s">
        <v>84</v>
      </c>
      <c r="D309" s="9" t="s">
        <v>71</v>
      </c>
      <c r="E309" s="14">
        <v>4.9000000000000002E-2</v>
      </c>
      <c r="F309" s="13">
        <v>16674324634</v>
      </c>
      <c r="G309" s="14">
        <v>84</v>
      </c>
      <c r="H309" s="14">
        <v>0.13900000000000001</v>
      </c>
      <c r="I309" s="10">
        <v>3688</v>
      </c>
      <c r="J309" s="11">
        <v>14129</v>
      </c>
      <c r="K309" s="10">
        <f t="array" ref="K309">VLOOKUP(A309,'HUMAN RESOURCES'!$A$2:$M$2692,5,0)</f>
        <v>2.7E-2</v>
      </c>
      <c r="L309" s="11">
        <f t="array" ref="L309">VLOOKUP(A309,'HUMAN RESOURCES'!$A$2:$M$2692,6,0)</f>
        <v>3.5999999999999997E-2</v>
      </c>
      <c r="M309" s="10">
        <f t="array" ref="M309">VLOOKUP(A309,'HUMAN RESOURCES'!$A$2:$M$2692,7,0)</f>
        <v>68</v>
      </c>
      <c r="N309" s="10">
        <f t="array" ref="N309">VLOOKUP(A309,'HUMAN RESOURCES'!$A$2:$M$2692,8,0)</f>
        <v>64</v>
      </c>
      <c r="O309" s="10">
        <f t="array" ref="O309">VLOOKUP(A309,'HUMAN RESOURCES'!$A$2:$M$2692,9,0)</f>
        <v>0.36499999999999999</v>
      </c>
      <c r="P309" s="10">
        <f t="array" ref="P309">VLOOKUP(A309,'HUMAN RESOURCES'!$A$2:$M$2692,10,0)</f>
        <v>0.58899999999999997</v>
      </c>
      <c r="Q309" s="10">
        <f t="array" ref="Q309">VLOOKUP(A309,'HUMAN RESOURCES'!$A$2:$M$2692,11,0)</f>
        <v>4.5999999999999999E-2</v>
      </c>
      <c r="R309" s="10">
        <f t="array" ref="R309">VLOOKUP(A309,'HUMAN RESOURCES'!$A$2:$M$2692,12,0)</f>
        <v>9993406</v>
      </c>
      <c r="S309" s="10">
        <f t="array" ref="S309">VLOOKUP(A309,'HUMAN RESOURCES'!$A$2:$M$2692,13,0)</f>
        <v>0.66</v>
      </c>
      <c r="T309" s="10">
        <f t="array" ref="T309">VLOOKUP(A309,TOURISM!$A$2:$F$2692,5,0)</f>
        <v>306000000</v>
      </c>
      <c r="U309" s="10">
        <f t="array" ref="U309">VLOOKUP(A309,TOURISM!$A$2:$F$2692,6,0)</f>
        <v>388000000</v>
      </c>
      <c r="V309" s="10">
        <f t="array" ref="V309">VLOOKUP(A309,BUSINESS!$A$2:$J$2692,5,0)</f>
        <v>0.8</v>
      </c>
      <c r="W309" s="10">
        <f t="array" ref="W309">VLOOKUP(A309,BUSINESS!$A$2:$J$2692,6,0)</f>
        <v>50</v>
      </c>
      <c r="X309" s="10">
        <f t="array" ref="X309">VLOOKUP(A309,BUSINESS!$A$2:$J$2692,7,0)</f>
        <v>0</v>
      </c>
      <c r="Y309" s="10">
        <f t="array" ref="Y309">VLOOKUP(A309,BUSINESS!$A$2:$J$2692,8,0)</f>
        <v>1080</v>
      </c>
      <c r="Z309" s="10">
        <f t="array" ref="Z309">VLOOKUP(A309,BUSINESS!$A$2:$J$2692,9,0)</f>
        <v>0.16800000000000001</v>
      </c>
      <c r="AA309" s="10">
        <f t="array" ref="AA309">VLOOKUP(A309,BUSINESS!$A$2:$J$2692,10,0)</f>
        <v>0.64700000000000002</v>
      </c>
      <c r="AB309" s="12">
        <f t="shared" si="18"/>
        <v>1668.5326938583303</v>
      </c>
      <c r="AC309" s="10">
        <f t="shared" si="15"/>
        <v>1.4138322810060954E-3</v>
      </c>
      <c r="AD309" s="10">
        <f t="shared" si="16"/>
        <v>3.6904334718313255E-4</v>
      </c>
      <c r="AE309" s="10">
        <f t="shared" si="17"/>
        <v>38.825601601696157</v>
      </c>
      <c r="AF309">
        <f t="shared" si="20"/>
        <v>30.62019095391501</v>
      </c>
    </row>
    <row r="310" spans="1:32" ht="14.4">
      <c r="A310" s="7" t="str">
        <f t="shared" si="19"/>
        <v>Bolivia-The Americas 2010</v>
      </c>
      <c r="B310" s="7" t="s">
        <v>102</v>
      </c>
      <c r="C310" s="8" t="s">
        <v>84</v>
      </c>
      <c r="D310" s="9" t="s">
        <v>72</v>
      </c>
      <c r="E310" s="14">
        <v>5.8000000000000003E-2</v>
      </c>
      <c r="F310" s="13">
        <v>17339992165</v>
      </c>
      <c r="G310" s="14">
        <v>100</v>
      </c>
      <c r="H310" s="14">
        <v>0.124</v>
      </c>
      <c r="I310" s="10">
        <f t="array" ref="I310">VLOOKUP(A310,ENERGY!$A$2:$F$2691,5,0)</f>
        <v>6439</v>
      </c>
      <c r="J310" s="11">
        <f t="array" ref="J310">VLOOKUP(A310,ENERGY!$A$2:$F$2691,6,0)</f>
        <v>14910</v>
      </c>
      <c r="K310" s="10">
        <f t="array" ref="K310">VLOOKUP(A310,'HUMAN RESOURCES'!$A$2:$M$2692,5,0)</f>
        <v>2.5999999999999999E-2</v>
      </c>
      <c r="L310" s="11">
        <f t="array" ref="L310">VLOOKUP(A310,'HUMAN RESOURCES'!$A$2:$M$2692,6,0)</f>
        <v>3.5000000000000003E-2</v>
      </c>
      <c r="M310" s="10">
        <f t="array" ref="M310">VLOOKUP(A310,'HUMAN RESOURCES'!$A$2:$M$2692,7,0)</f>
        <v>69</v>
      </c>
      <c r="N310" s="10">
        <f t="array" ref="N310">VLOOKUP(A310,'HUMAN RESOURCES'!$A$2:$M$2692,8,0)</f>
        <v>64</v>
      </c>
      <c r="O310" s="10">
        <f t="array" ref="O310">VLOOKUP(A310,'HUMAN RESOURCES'!$A$2:$M$2692,9,0)</f>
        <v>0.36</v>
      </c>
      <c r="P310" s="10">
        <f t="array" ref="P310">VLOOKUP(A310,'HUMAN RESOURCES'!$A$2:$M$2692,10,0)</f>
        <v>0.59299999999999997</v>
      </c>
      <c r="Q310" s="10">
        <f t="array" ref="Q310">VLOOKUP(A310,'HUMAN RESOURCES'!$A$2:$M$2692,11,0)</f>
        <v>4.7E-2</v>
      </c>
      <c r="R310" s="10">
        <f t="array" ref="R310">VLOOKUP(A310,'HUMAN RESOURCES'!$A$2:$M$2692,12,0)</f>
        <v>10156601</v>
      </c>
      <c r="S310" s="10">
        <f t="array" ref="S310">VLOOKUP(A310,'HUMAN RESOURCES'!$A$2:$M$2692,13,0)</f>
        <v>0.66400000000000003</v>
      </c>
      <c r="T310" s="10">
        <f t="array" ref="T310">VLOOKUP(A310,TOURISM!$A$2:$F$2692,5,0)</f>
        <v>339000000</v>
      </c>
      <c r="U310" s="10">
        <f t="array" ref="U310">VLOOKUP(A310,TOURISM!$A$2:$F$2692,6,0)</f>
        <v>421000000</v>
      </c>
      <c r="V310" s="10">
        <f t="array" ref="V310">VLOOKUP(A310,BUSINESS!$A$2:$J$2692,5,0)</f>
        <v>0.8</v>
      </c>
      <c r="W310" s="10">
        <f t="array" ref="W310">VLOOKUP(A310,BUSINESS!$A$2:$J$2692,6,0)</f>
        <v>49</v>
      </c>
      <c r="X310" s="10">
        <f t="array" ref="X310">VLOOKUP(A310,BUSINESS!$A$2:$J$2692,7,0)</f>
        <v>0</v>
      </c>
      <c r="Y310" s="10">
        <f t="array" ref="Y310">VLOOKUP(A310,BUSINESS!$A$2:$J$2692,8,0)</f>
        <v>1080</v>
      </c>
      <c r="Z310" s="10">
        <f t="array" ref="Z310">VLOOKUP(A310,BUSINESS!$A$2:$J$2692,9,0)</f>
        <v>0.224</v>
      </c>
      <c r="AA310" s="10">
        <f t="array" ref="AA310">VLOOKUP(A310,BUSINESS!$A$2:$J$2692,10,0)</f>
        <v>0.70699999999999996</v>
      </c>
      <c r="AB310" s="12">
        <f t="shared" si="18"/>
        <v>1707.2633024571901</v>
      </c>
      <c r="AC310" s="10">
        <f t="shared" si="15"/>
        <v>1.468010804008152E-3</v>
      </c>
      <c r="AD310" s="10">
        <f t="shared" si="16"/>
        <v>6.3397193608373515E-4</v>
      </c>
      <c r="AE310" s="10">
        <f t="shared" si="17"/>
        <v>41.450875150062508</v>
      </c>
      <c r="AF310">
        <f t="shared" si="20"/>
        <v>33.377308018696411</v>
      </c>
    </row>
    <row r="311" spans="1:32" ht="14.4">
      <c r="A311" s="7" t="str">
        <f t="shared" si="19"/>
        <v>Bolivia-The Americas 2011</v>
      </c>
      <c r="B311" s="7" t="s">
        <v>102</v>
      </c>
      <c r="C311" s="8" t="s">
        <v>84</v>
      </c>
      <c r="D311" s="9" t="s">
        <v>73</v>
      </c>
      <c r="E311" s="14">
        <v>5.5E-2</v>
      </c>
      <c r="F311" s="13">
        <v>19649631308</v>
      </c>
      <c r="G311" s="14">
        <v>106</v>
      </c>
      <c r="H311" s="14">
        <v>9.9000000000000005E-2</v>
      </c>
      <c r="I311" s="10">
        <v>6439</v>
      </c>
      <c r="J311" s="11">
        <v>14910</v>
      </c>
      <c r="K311" s="10">
        <f t="array" ref="K311">VLOOKUP(A311,'HUMAN RESOURCES'!$A$2:$M$2692,5,0)</f>
        <v>2.5999999999999999E-2</v>
      </c>
      <c r="L311" s="11">
        <f t="array" ref="L311">VLOOKUP(A311,'HUMAN RESOURCES'!$A$2:$M$2692,6,0)</f>
        <v>3.3000000000000002E-2</v>
      </c>
      <c r="M311" s="10">
        <f t="array" ref="M311">VLOOKUP(A311,'HUMAN RESOURCES'!$A$2:$M$2692,7,0)</f>
        <v>69</v>
      </c>
      <c r="N311" s="10">
        <f t="array" ref="N311">VLOOKUP(A311,'HUMAN RESOURCES'!$A$2:$M$2692,8,0)</f>
        <v>65</v>
      </c>
      <c r="O311" s="10">
        <f t="array" ref="O311">VLOOKUP(A311,'HUMAN RESOURCES'!$A$2:$M$2692,9,0)</f>
        <v>0.35599999999999998</v>
      </c>
      <c r="P311" s="10">
        <f t="array" ref="P311">VLOOKUP(A311,'HUMAN RESOURCES'!$A$2:$M$2692,10,0)</f>
        <v>0.59599999999999997</v>
      </c>
      <c r="Q311" s="10">
        <f t="array" ref="Q311">VLOOKUP(A311,'HUMAN RESOURCES'!$A$2:$M$2692,11,0)</f>
        <v>4.8000000000000001E-2</v>
      </c>
      <c r="R311" s="10">
        <f t="array" ref="R311">VLOOKUP(A311,'HUMAN RESOURCES'!$A$2:$M$2692,12,0)</f>
        <v>10324445</v>
      </c>
      <c r="S311" s="10">
        <f t="array" ref="S311">VLOOKUP(A311,'HUMAN RESOURCES'!$A$2:$M$2692,13,0)</f>
        <v>0.66900000000000004</v>
      </c>
      <c r="T311" s="10">
        <f t="array" ref="T311">VLOOKUP(A311,TOURISM!$A$2:$F$2692,5,0)</f>
        <v>499000000</v>
      </c>
      <c r="U311" s="10">
        <f t="array" ref="U311">VLOOKUP(A311,TOURISM!$A$2:$F$2692,6,0)</f>
        <v>410000000</v>
      </c>
      <c r="V311" s="10">
        <f t="array" ref="V311">VLOOKUP(A311,BUSINESS!$A$2:$J$2692,5,0)</f>
        <v>0.8</v>
      </c>
      <c r="W311" s="10">
        <f t="array" ref="W311">VLOOKUP(A311,BUSINESS!$A$2:$J$2692,6,0)</f>
        <v>49</v>
      </c>
      <c r="X311" s="10">
        <f t="array" ref="X311">VLOOKUP(A311,BUSINESS!$A$2:$J$2692,7,0)</f>
        <v>0</v>
      </c>
      <c r="Y311" s="10">
        <f t="array" ref="Y311">VLOOKUP(A311,BUSINESS!$A$2:$J$2692,8,0)</f>
        <v>1080</v>
      </c>
      <c r="Z311" s="10">
        <f t="array" ref="Z311">VLOOKUP(A311,BUSINESS!$A$2:$J$2692,9,0)</f>
        <v>0.3</v>
      </c>
      <c r="AA311" s="10">
        <f t="array" ref="AA311">VLOOKUP(A311,BUSINESS!$A$2:$J$2692,10,0)</f>
        <v>0.80900000000000005</v>
      </c>
      <c r="AB311" s="12">
        <f t="shared" si="18"/>
        <v>1903.214294618258</v>
      </c>
      <c r="AC311" s="10">
        <f t="shared" si="15"/>
        <v>1.4441454237975988E-3</v>
      </c>
      <c r="AD311" s="10">
        <f t="shared" si="16"/>
        <v>6.2366548516651495E-4</v>
      </c>
      <c r="AE311" s="10">
        <f t="shared" si="17"/>
        <v>39.711577716768311</v>
      </c>
      <c r="AF311">
        <f t="shared" si="20"/>
        <v>48.33189580650582</v>
      </c>
    </row>
    <row r="312" spans="1:32" ht="14.4">
      <c r="A312" s="7" t="str">
        <f t="shared" si="19"/>
        <v>Bolivia-The Americas 2012</v>
      </c>
      <c r="B312" s="7" t="s">
        <v>102</v>
      </c>
      <c r="C312" s="8" t="s">
        <v>84</v>
      </c>
      <c r="D312" s="9" t="s">
        <v>74</v>
      </c>
      <c r="E312" s="14">
        <v>0.05</v>
      </c>
      <c r="F312" s="13">
        <v>23948541156</v>
      </c>
      <c r="G312" s="14">
        <v>115</v>
      </c>
      <c r="H312" s="14">
        <v>0.109</v>
      </c>
      <c r="I312" s="10">
        <f t="array" ref="I312">VLOOKUP(A312,ENERGY!$A$2:$F$2691,5,0)</f>
        <v>3622</v>
      </c>
      <c r="J312" s="11">
        <f t="array" ref="J312">VLOOKUP(A312,ENERGY!$A$2:$F$2691,6,0)</f>
        <v>13084</v>
      </c>
      <c r="K312" s="10">
        <f t="array" ref="K312">VLOOKUP(A312,'HUMAN RESOURCES'!$A$2:$M$2692,5,0)</f>
        <v>2.5999999999999999E-2</v>
      </c>
      <c r="L312" s="11">
        <f t="array" ref="L312">VLOOKUP(A312,'HUMAN RESOURCES'!$A$2:$M$2692,6,0)</f>
        <v>3.2000000000000001E-2</v>
      </c>
      <c r="M312" s="10">
        <f t="array" ref="M312">VLOOKUP(A312,'HUMAN RESOURCES'!$A$2:$M$2692,7,0)</f>
        <v>69</v>
      </c>
      <c r="N312" s="10">
        <f t="array" ref="N312">VLOOKUP(A312,'HUMAN RESOURCES'!$A$2:$M$2692,8,0)</f>
        <v>65</v>
      </c>
      <c r="O312" s="10">
        <f t="array" ref="O312">VLOOKUP(A312,'HUMAN RESOURCES'!$A$2:$M$2692,9,0)</f>
        <v>0.35199999999999998</v>
      </c>
      <c r="P312" s="10">
        <f t="array" ref="P312">VLOOKUP(A312,'HUMAN RESOURCES'!$A$2:$M$2692,10,0)</f>
        <v>0.59899999999999998</v>
      </c>
      <c r="Q312" s="10">
        <f t="array" ref="Q312">VLOOKUP(A312,'HUMAN RESOURCES'!$A$2:$M$2692,11,0)</f>
        <v>4.8000000000000001E-2</v>
      </c>
      <c r="R312" s="10">
        <f t="array" ref="R312">VLOOKUP(A312,'HUMAN RESOURCES'!$A$2:$M$2692,12,0)</f>
        <v>10496285</v>
      </c>
      <c r="S312" s="10">
        <f t="array" ref="S312">VLOOKUP(A312,'HUMAN RESOURCES'!$A$2:$M$2692,13,0)</f>
        <v>0.67300000000000004</v>
      </c>
      <c r="T312" s="10">
        <f t="array" ref="T312">VLOOKUP(A312,TOURISM!$A$2:$F$2692,5,0)</f>
        <v>581000000</v>
      </c>
      <c r="U312" s="10">
        <f t="array" ref="U312">VLOOKUP(A312,TOURISM!$A$2:$F$2692,6,0)</f>
        <v>559000000</v>
      </c>
      <c r="V312" s="10">
        <f t="array" ref="V312">VLOOKUP(A312,BUSINESS!$A$2:$J$2692,5,0)</f>
        <v>0.83399999999999996</v>
      </c>
      <c r="W312" s="10">
        <f t="array" ref="W312">VLOOKUP(A312,BUSINESS!$A$2:$J$2692,6,0)</f>
        <v>49</v>
      </c>
      <c r="X312" s="10">
        <f t="array" ref="X312">VLOOKUP(A312,BUSINESS!$A$2:$J$2692,7,0)</f>
        <v>158</v>
      </c>
      <c r="Y312" s="10">
        <f t="array" ref="Y312">VLOOKUP(A312,BUSINESS!$A$2:$J$2692,8,0)</f>
        <v>1025</v>
      </c>
      <c r="Z312" s="10">
        <f t="array" ref="Z312">VLOOKUP(A312,BUSINESS!$A$2:$J$2692,9,0)</f>
        <v>0.35499999999999998</v>
      </c>
      <c r="AA312" s="10">
        <f t="array" ref="AA312">VLOOKUP(A312,BUSINESS!$A$2:$J$2692,10,0)</f>
        <v>0.90400000000000003</v>
      </c>
      <c r="AB312" s="12">
        <f t="shared" si="18"/>
        <v>2281.6207025628592</v>
      </c>
      <c r="AC312" s="10">
        <f t="shared" si="15"/>
        <v>1.2465362745009306E-3</v>
      </c>
      <c r="AD312" s="10">
        <f t="shared" si="16"/>
        <v>3.4507447158685194E-4</v>
      </c>
      <c r="AE312" s="10">
        <f t="shared" si="17"/>
        <v>53.25693804998626</v>
      </c>
      <c r="AF312">
        <f t="shared" si="20"/>
        <v>55.352917722794302</v>
      </c>
    </row>
    <row r="313" spans="1:32" ht="14.4">
      <c r="A313" s="7" t="str">
        <f t="shared" si="19"/>
        <v>Bolivia-The Americas 2000</v>
      </c>
      <c r="B313" s="7" t="s">
        <v>102</v>
      </c>
      <c r="C313" s="8" t="s">
        <v>84</v>
      </c>
      <c r="D313" s="9" t="s">
        <v>62</v>
      </c>
      <c r="E313" s="14">
        <v>5.8000000000000003E-2</v>
      </c>
      <c r="F313" s="13">
        <v>27035110130</v>
      </c>
      <c r="G313" s="14">
        <v>149</v>
      </c>
      <c r="H313" s="14">
        <v>0.111</v>
      </c>
      <c r="I313" s="10">
        <f t="array" ref="I313">VLOOKUP(A313,ENERGY!$A$2:$F$2691,5,0)</f>
        <v>0</v>
      </c>
      <c r="J313" s="11">
        <f t="array" ref="J313">VLOOKUP(A313,ENERGY!$A$2:$F$2691,6,0)</f>
        <v>0</v>
      </c>
      <c r="K313" s="10">
        <f t="array" ref="K313">VLOOKUP(A313,'HUMAN RESOURCES'!$A$2:$M$2692,5,0)</f>
        <v>3.1E-2</v>
      </c>
      <c r="L313" s="11">
        <f t="array" ref="L313">VLOOKUP(A313,'HUMAN RESOURCES'!$A$2:$M$2692,6,0)</f>
        <v>5.7000000000000002E-2</v>
      </c>
      <c r="M313" s="10">
        <f t="array" ref="M313">VLOOKUP(A313,'HUMAN RESOURCES'!$A$2:$M$2692,7,0)</f>
        <v>65</v>
      </c>
      <c r="N313" s="10">
        <f t="array" ref="N313">VLOOKUP(A313,'HUMAN RESOURCES'!$A$2:$M$2692,8,0)</f>
        <v>61</v>
      </c>
      <c r="O313" s="10">
        <f t="array" ref="O313">VLOOKUP(A313,'HUMAN RESOURCES'!$A$2:$M$2692,9,0)</f>
        <v>0.39800000000000002</v>
      </c>
      <c r="P313" s="10">
        <f t="array" ref="P313">VLOOKUP(A313,'HUMAN RESOURCES'!$A$2:$M$2692,10,0)</f>
        <v>0.56000000000000005</v>
      </c>
      <c r="Q313" s="10">
        <f t="array" ref="Q313">VLOOKUP(A313,'HUMAN RESOURCES'!$A$2:$M$2692,11,0)</f>
        <v>4.2000000000000003E-2</v>
      </c>
      <c r="R313" s="10">
        <f t="array" ref="R313">VLOOKUP(A313,'HUMAN RESOURCES'!$A$2:$M$2692,12,0)</f>
        <v>8495271</v>
      </c>
      <c r="S313" s="10">
        <f t="array" ref="S313">VLOOKUP(A313,'HUMAN RESOURCES'!$A$2:$M$2692,13,0)</f>
        <v>0.61799999999999999</v>
      </c>
      <c r="T313" s="10">
        <f t="array" ref="T313">VLOOKUP(A313,TOURISM!$A$2:$F$2692,5,0)</f>
        <v>101000000</v>
      </c>
      <c r="U313" s="10">
        <f t="array" ref="U313">VLOOKUP(A313,TOURISM!$A$2:$F$2692,6,0)</f>
        <v>116000000</v>
      </c>
      <c r="V313" s="10">
        <f t="array" ref="V313">VLOOKUP(A313,BUSINESS!$A$2:$J$2692,5,0)</f>
        <v>0</v>
      </c>
      <c r="W313" s="10">
        <f t="array" ref="W313">VLOOKUP(A313,BUSINESS!$A$2:$J$2692,6,0)</f>
        <v>0</v>
      </c>
      <c r="X313" s="10">
        <f t="array" ref="X313">VLOOKUP(A313,BUSINESS!$A$2:$J$2692,7,0)</f>
        <v>0</v>
      </c>
      <c r="Y313" s="10">
        <f t="array" ref="Y313">VLOOKUP(A313,BUSINESS!$A$2:$J$2692,8,0)</f>
        <v>0</v>
      </c>
      <c r="Z313" s="10">
        <f t="array" ref="Z313">VLOOKUP(A313,BUSINESS!$A$2:$J$2692,9,0)</f>
        <v>1.4E-2</v>
      </c>
      <c r="AA313" s="10">
        <f t="array" ref="AA313">VLOOKUP(A313,BUSINESS!$A$2:$J$2692,10,0)</f>
        <v>6.9000000000000006E-2</v>
      </c>
      <c r="AB313" s="12">
        <f t="shared" si="18"/>
        <v>3182.3717136274995</v>
      </c>
      <c r="AC313" s="10">
        <f t="shared" si="15"/>
        <v>0</v>
      </c>
      <c r="AD313" s="10">
        <f t="shared" si="16"/>
        <v>0</v>
      </c>
      <c r="AE313" s="10">
        <f t="shared" si="17"/>
        <v>13.654655631350666</v>
      </c>
      <c r="AF313">
        <f t="shared" si="20"/>
        <v>11.88896740315877</v>
      </c>
    </row>
    <row r="314" spans="1:32" ht="14.4">
      <c r="A314" s="7" t="str">
        <f t="shared" si="19"/>
        <v>Bosnia and Herzegovina-Europe 2001</v>
      </c>
      <c r="B314" s="7" t="s">
        <v>103</v>
      </c>
      <c r="C314" s="8" t="s">
        <v>76</v>
      </c>
      <c r="D314" s="9" t="s">
        <v>63</v>
      </c>
      <c r="E314" s="14">
        <v>7.0999999999999994E-2</v>
      </c>
      <c r="F314" s="13">
        <v>5505984456</v>
      </c>
      <c r="G314" s="14">
        <v>103</v>
      </c>
      <c r="H314" s="14">
        <v>0.30499999999999999</v>
      </c>
      <c r="I314" s="10">
        <f t="array" ref="I314">VLOOKUP(A314,ENERGY!$A$2:$F$2691,5,0)</f>
        <v>7095</v>
      </c>
      <c r="J314" s="11">
        <f t="array" ref="J314">VLOOKUP(A314,ENERGY!$A$2:$F$2691,6,0)</f>
        <v>0</v>
      </c>
      <c r="K314" s="10">
        <f t="array" ref="K314">VLOOKUP(A314,'HUMAN RESOURCES'!$A$2:$M$2692,5,0)</f>
        <v>0.01</v>
      </c>
      <c r="L314" s="11">
        <f t="array" ref="L314">VLOOKUP(A314,'HUMAN RESOURCES'!$A$2:$M$2692,6,0)</f>
        <v>8.0000000000000002E-3</v>
      </c>
      <c r="M314" s="10">
        <f t="array" ref="M314">VLOOKUP(A314,'HUMAN RESOURCES'!$A$2:$M$2692,7,0)</f>
        <v>77</v>
      </c>
      <c r="N314" s="10">
        <f t="array" ref="N314">VLOOKUP(A314,'HUMAN RESOURCES'!$A$2:$M$2692,8,0)</f>
        <v>73</v>
      </c>
      <c r="O314" s="10">
        <f t="array" ref="O314">VLOOKUP(A314,'HUMAN RESOURCES'!$A$2:$M$2692,9,0)</f>
        <v>0.19900000000000001</v>
      </c>
      <c r="P314" s="10">
        <f t="array" ref="P314">VLOOKUP(A314,'HUMAN RESOURCES'!$A$2:$M$2692,10,0)</f>
        <v>0.68899999999999995</v>
      </c>
      <c r="Q314" s="10">
        <f t="array" ref="Q314">VLOOKUP(A314,'HUMAN RESOURCES'!$A$2:$M$2692,11,0)</f>
        <v>0.112</v>
      </c>
      <c r="R314" s="10">
        <f t="array" ref="R314">VLOOKUP(A314,'HUMAN RESOURCES'!$A$2:$M$2692,12,0)</f>
        <v>3879353</v>
      </c>
      <c r="S314" s="10">
        <f t="array" ref="S314">VLOOKUP(A314,'HUMAN RESOURCES'!$A$2:$M$2692,13,0)</f>
        <v>0.39300000000000002</v>
      </c>
      <c r="T314" s="10">
        <f t="array" ref="T314">VLOOKUP(A314,TOURISM!$A$2:$F$2692,5,0)</f>
        <v>279000000</v>
      </c>
      <c r="U314" s="10">
        <f t="array" ref="U314">VLOOKUP(A314,TOURISM!$A$2:$F$2692,6,0)</f>
        <v>96000000</v>
      </c>
      <c r="V314" s="10">
        <f t="array" ref="V314">VLOOKUP(A314,BUSINESS!$A$2:$J$2692,5,0)</f>
        <v>0</v>
      </c>
      <c r="W314" s="10">
        <f t="array" ref="W314">VLOOKUP(A314,BUSINESS!$A$2:$J$2692,6,0)</f>
        <v>0</v>
      </c>
      <c r="X314" s="10">
        <f t="array" ref="X314">VLOOKUP(A314,BUSINESS!$A$2:$J$2692,7,0)</f>
        <v>0</v>
      </c>
      <c r="Y314" s="10">
        <f t="array" ref="Y314">VLOOKUP(A314,BUSINESS!$A$2:$J$2692,8,0)</f>
        <v>0</v>
      </c>
      <c r="Z314" s="10">
        <f t="array" ref="Z314">VLOOKUP(A314,BUSINESS!$A$2:$J$2692,9,0)</f>
        <v>1.2E-2</v>
      </c>
      <c r="AA314" s="10">
        <f t="array" ref="AA314">VLOOKUP(A314,BUSINESS!$A$2:$J$2692,10,0)</f>
        <v>0.115</v>
      </c>
      <c r="AB314" s="12">
        <f t="shared" si="18"/>
        <v>1419.3048315015417</v>
      </c>
      <c r="AC314" s="10">
        <f t="shared" si="15"/>
        <v>0</v>
      </c>
      <c r="AD314" s="10">
        <f t="shared" si="16"/>
        <v>1.8289132234163789E-3</v>
      </c>
      <c r="AE314" s="10">
        <f t="shared" si="17"/>
        <v>24.746394566310414</v>
      </c>
      <c r="AF314">
        <f t="shared" si="20"/>
        <v>71.919209208339637</v>
      </c>
    </row>
    <row r="315" spans="1:32" ht="14.4">
      <c r="A315" s="7" t="str">
        <f t="shared" si="19"/>
        <v>Bosnia and Herzegovina-Europe 2002</v>
      </c>
      <c r="B315" s="7" t="s">
        <v>103</v>
      </c>
      <c r="C315" s="8" t="s">
        <v>76</v>
      </c>
      <c r="D315" s="9" t="s">
        <v>64</v>
      </c>
      <c r="E315" s="14">
        <v>7.1999999999999995E-2</v>
      </c>
      <c r="F315" s="13">
        <v>5748990555</v>
      </c>
      <c r="G315" s="14">
        <v>108</v>
      </c>
      <c r="H315" s="8"/>
      <c r="I315" s="10">
        <f t="array" ref="I315">VLOOKUP(A315,ENERGY!$A$2:$F$2691,5,0)</f>
        <v>6451</v>
      </c>
      <c r="J315" s="11">
        <f t="array" ref="J315">VLOOKUP(A315,ENERGY!$A$2:$F$2691,6,0)</f>
        <v>31125</v>
      </c>
      <c r="K315" s="10">
        <f t="array" ref="K315">VLOOKUP(A315,'HUMAN RESOURCES'!$A$2:$M$2692,5,0)</f>
        <v>8.9999999999999993E-3</v>
      </c>
      <c r="L315" s="11">
        <f t="array" ref="L315">VLOOKUP(A315,'HUMAN RESOURCES'!$A$2:$M$2692,6,0)</f>
        <v>7.0000000000000001E-3</v>
      </c>
      <c r="M315" s="10">
        <f t="array" ref="M315">VLOOKUP(A315,'HUMAN RESOURCES'!$A$2:$M$2692,7,0)</f>
        <v>77</v>
      </c>
      <c r="N315" s="10">
        <f t="array" ref="N315">VLOOKUP(A315,'HUMAN RESOURCES'!$A$2:$M$2692,8,0)</f>
        <v>73</v>
      </c>
      <c r="O315" s="10">
        <f t="array" ref="O315">VLOOKUP(A315,'HUMAN RESOURCES'!$A$2:$M$2692,9,0)</f>
        <v>0.19700000000000001</v>
      </c>
      <c r="P315" s="10">
        <f t="array" ref="P315">VLOOKUP(A315,'HUMAN RESOURCES'!$A$2:$M$2692,10,0)</f>
        <v>0.68600000000000005</v>
      </c>
      <c r="Q315" s="10">
        <f t="array" ref="Q315">VLOOKUP(A315,'HUMAN RESOURCES'!$A$2:$M$2692,11,0)</f>
        <v>0.11700000000000001</v>
      </c>
      <c r="R315" s="10">
        <f t="array" ref="R315">VLOOKUP(A315,'HUMAN RESOURCES'!$A$2:$M$2692,12,0)</f>
        <v>3897579</v>
      </c>
      <c r="S315" s="10">
        <f t="array" ref="S315">VLOOKUP(A315,'HUMAN RESOURCES'!$A$2:$M$2692,13,0)</f>
        <v>0.39300000000000002</v>
      </c>
      <c r="T315" s="10">
        <f t="array" ref="T315">VLOOKUP(A315,TOURISM!$A$2:$F$2692,5,0)</f>
        <v>307000000</v>
      </c>
      <c r="U315" s="10">
        <f t="array" ref="U315">VLOOKUP(A315,TOURISM!$A$2:$F$2692,6,0)</f>
        <v>112000000</v>
      </c>
      <c r="V315" s="10">
        <f t="array" ref="V315">VLOOKUP(A315,BUSINESS!$A$2:$J$2692,5,0)</f>
        <v>0</v>
      </c>
      <c r="W315" s="10">
        <f t="array" ref="W315">VLOOKUP(A315,BUSINESS!$A$2:$J$2692,6,0)</f>
        <v>0</v>
      </c>
      <c r="X315" s="10">
        <f t="array" ref="X315">VLOOKUP(A315,BUSINESS!$A$2:$J$2692,7,0)</f>
        <v>0</v>
      </c>
      <c r="Y315" s="10">
        <f t="array" ref="Y315">VLOOKUP(A315,BUSINESS!$A$2:$J$2692,8,0)</f>
        <v>0</v>
      </c>
      <c r="Z315" s="10">
        <f t="array" ref="Z315">VLOOKUP(A315,BUSINESS!$A$2:$J$2692,9,0)</f>
        <v>2.5999999999999999E-2</v>
      </c>
      <c r="AA315" s="10">
        <f t="array" ref="AA315">VLOOKUP(A315,BUSINESS!$A$2:$J$2692,10,0)</f>
        <v>0.192</v>
      </c>
      <c r="AB315" s="12">
        <f t="shared" si="18"/>
        <v>1475.0157867229889</v>
      </c>
      <c r="AC315" s="10">
        <f t="shared" si="15"/>
        <v>7.9857265240807183E-3</v>
      </c>
      <c r="AD315" s="10">
        <f t="shared" si="16"/>
        <v>1.6551300178905932E-3</v>
      </c>
      <c r="AE315" s="10">
        <f t="shared" si="17"/>
        <v>28.73578701034668</v>
      </c>
      <c r="AF315">
        <f t="shared" si="20"/>
        <v>78.766844751575277</v>
      </c>
    </row>
    <row r="316" spans="1:32" ht="14.4">
      <c r="A316" s="7" t="str">
        <f t="shared" si="19"/>
        <v>Bosnia and Herzegovina-Europe 2003</v>
      </c>
      <c r="B316" s="7" t="s">
        <v>103</v>
      </c>
      <c r="C316" s="8" t="s">
        <v>76</v>
      </c>
      <c r="D316" s="9" t="s">
        <v>65</v>
      </c>
      <c r="E316" s="14">
        <v>7.0999999999999994E-2</v>
      </c>
      <c r="F316" s="13">
        <v>6651226179</v>
      </c>
      <c r="G316" s="14">
        <v>122</v>
      </c>
      <c r="H316" s="14">
        <v>0.127</v>
      </c>
      <c r="I316" s="10">
        <f t="array" ref="I316">VLOOKUP(A316,ENERGY!$A$2:$F$2691,5,0)</f>
        <v>6161</v>
      </c>
      <c r="J316" s="11">
        <f t="array" ref="J316">VLOOKUP(A316,ENERGY!$A$2:$F$2691,6,0)</f>
        <v>30590</v>
      </c>
      <c r="K316" s="10">
        <f t="array" ref="K316">VLOOKUP(A316,'HUMAN RESOURCES'!$A$2:$M$2692,5,0)</f>
        <v>8.9999999999999993E-3</v>
      </c>
      <c r="L316" s="11">
        <f t="array" ref="L316">VLOOKUP(A316,'HUMAN RESOURCES'!$A$2:$M$2692,6,0)</f>
        <v>7.0000000000000001E-3</v>
      </c>
      <c r="M316" s="10">
        <f t="array" ref="M316">VLOOKUP(A316,'HUMAN RESOURCES'!$A$2:$M$2692,7,0)</f>
        <v>78</v>
      </c>
      <c r="N316" s="10">
        <f t="array" ref="N316">VLOOKUP(A316,'HUMAN RESOURCES'!$A$2:$M$2692,8,0)</f>
        <v>73</v>
      </c>
      <c r="O316" s="10">
        <f t="array" ref="O316">VLOOKUP(A316,'HUMAN RESOURCES'!$A$2:$M$2692,9,0)</f>
        <v>0.19400000000000001</v>
      </c>
      <c r="P316" s="10">
        <f t="array" ref="P316">VLOOKUP(A316,'HUMAN RESOURCES'!$A$2:$M$2692,10,0)</f>
        <v>0.68400000000000005</v>
      </c>
      <c r="Q316" s="10">
        <f t="array" ref="Q316">VLOOKUP(A316,'HUMAN RESOURCES'!$A$2:$M$2692,11,0)</f>
        <v>0.122</v>
      </c>
      <c r="R316" s="10">
        <f t="array" ref="R316">VLOOKUP(A316,'HUMAN RESOURCES'!$A$2:$M$2692,12,0)</f>
        <v>3895779</v>
      </c>
      <c r="S316" s="10">
        <f t="array" ref="S316">VLOOKUP(A316,'HUMAN RESOURCES'!$A$2:$M$2692,13,0)</f>
        <v>0.39200000000000002</v>
      </c>
      <c r="T316" s="10">
        <f t="array" ref="T316">VLOOKUP(A316,TOURISM!$A$2:$F$2692,5,0)</f>
        <v>404000000</v>
      </c>
      <c r="U316" s="10">
        <f t="array" ref="U316">VLOOKUP(A316,TOURISM!$A$2:$F$2692,6,0)</f>
        <v>145000000</v>
      </c>
      <c r="V316" s="10">
        <f t="array" ref="V316">VLOOKUP(A316,BUSINESS!$A$2:$J$2692,5,0)</f>
        <v>0</v>
      </c>
      <c r="W316" s="10">
        <f t="array" ref="W316">VLOOKUP(A316,BUSINESS!$A$2:$J$2692,6,0)</f>
        <v>68</v>
      </c>
      <c r="X316" s="10">
        <f t="array" ref="X316">VLOOKUP(A316,BUSINESS!$A$2:$J$2692,7,0)</f>
        <v>0</v>
      </c>
      <c r="Y316" s="10">
        <f t="array" ref="Y316">VLOOKUP(A316,BUSINESS!$A$2:$J$2692,8,0)</f>
        <v>0</v>
      </c>
      <c r="Z316" s="10">
        <f t="array" ref="Z316">VLOOKUP(A316,BUSINESS!$A$2:$J$2692,9,0)</f>
        <v>0.04</v>
      </c>
      <c r="AA316" s="10">
        <f t="array" ref="AA316">VLOOKUP(A316,BUSINESS!$A$2:$J$2692,10,0)</f>
        <v>0.27600000000000002</v>
      </c>
      <c r="AB316" s="12">
        <f t="shared" si="18"/>
        <v>1707.2904235584206</v>
      </c>
      <c r="AC316" s="10">
        <f t="shared" si="15"/>
        <v>7.8520881189615734E-3</v>
      </c>
      <c r="AD316" s="10">
        <f t="shared" si="16"/>
        <v>1.581455210883369E-3</v>
      </c>
      <c r="AE316" s="10">
        <f t="shared" si="17"/>
        <v>37.219770423322267</v>
      </c>
      <c r="AF316">
        <f t="shared" si="20"/>
        <v>103.70198104153239</v>
      </c>
    </row>
    <row r="317" spans="1:32" ht="14.4">
      <c r="A317" s="7" t="str">
        <f t="shared" si="19"/>
        <v>Bosnia and Herzegovina-Europe 2004</v>
      </c>
      <c r="B317" s="7" t="s">
        <v>103</v>
      </c>
      <c r="C317" s="8" t="s">
        <v>76</v>
      </c>
      <c r="D317" s="9" t="s">
        <v>66</v>
      </c>
      <c r="E317" s="14">
        <v>0.08</v>
      </c>
      <c r="F317" s="13">
        <v>8370020196</v>
      </c>
      <c r="G317" s="14">
        <v>174</v>
      </c>
      <c r="H317" s="14">
        <v>0.109</v>
      </c>
      <c r="I317" s="10">
        <f t="array" ref="I317">VLOOKUP(A317,ENERGY!$A$2:$F$2691,5,0)</f>
        <v>5954</v>
      </c>
      <c r="J317" s="11">
        <f t="array" ref="J317">VLOOKUP(A317,ENERGY!$A$2:$F$2691,6,0)</f>
        <v>30997</v>
      </c>
      <c r="K317" s="10">
        <f t="array" ref="K317">VLOOKUP(A317,'HUMAN RESOURCES'!$A$2:$M$2692,5,0)</f>
        <v>8.0000000000000002E-3</v>
      </c>
      <c r="L317" s="11">
        <f t="array" ref="L317">VLOOKUP(A317,'HUMAN RESOURCES'!$A$2:$M$2692,6,0)</f>
        <v>7.0000000000000001E-3</v>
      </c>
      <c r="M317" s="10">
        <f t="array" ref="M317">VLOOKUP(A317,'HUMAN RESOURCES'!$A$2:$M$2692,7,0)</f>
        <v>78</v>
      </c>
      <c r="N317" s="10">
        <f t="array" ref="N317">VLOOKUP(A317,'HUMAN RESOURCES'!$A$2:$M$2692,8,0)</f>
        <v>73</v>
      </c>
      <c r="O317" s="10">
        <f t="array" ref="O317">VLOOKUP(A317,'HUMAN RESOURCES'!$A$2:$M$2692,9,0)</f>
        <v>0.192</v>
      </c>
      <c r="P317" s="10">
        <f t="array" ref="P317">VLOOKUP(A317,'HUMAN RESOURCES'!$A$2:$M$2692,10,0)</f>
        <v>0.68200000000000005</v>
      </c>
      <c r="Q317" s="10">
        <f t="array" ref="Q317">VLOOKUP(A317,'HUMAN RESOURCES'!$A$2:$M$2692,11,0)</f>
        <v>0.127</v>
      </c>
      <c r="R317" s="10">
        <f t="array" ref="R317">VLOOKUP(A317,'HUMAN RESOURCES'!$A$2:$M$2692,12,0)</f>
        <v>3886723</v>
      </c>
      <c r="S317" s="10">
        <f t="array" ref="S317">VLOOKUP(A317,'HUMAN RESOURCES'!$A$2:$M$2692,13,0)</f>
        <v>0.39200000000000002</v>
      </c>
      <c r="T317" s="10">
        <f t="array" ref="T317">VLOOKUP(A317,TOURISM!$A$2:$F$2692,5,0)</f>
        <v>507000000</v>
      </c>
      <c r="U317" s="10">
        <f t="array" ref="U317">VLOOKUP(A317,TOURISM!$A$2:$F$2692,6,0)</f>
        <v>162000000</v>
      </c>
      <c r="V317" s="10">
        <f t="array" ref="V317">VLOOKUP(A317,BUSINESS!$A$2:$J$2692,5,0)</f>
        <v>0</v>
      </c>
      <c r="W317" s="10">
        <f t="array" ref="W317">VLOOKUP(A317,BUSINESS!$A$2:$J$2692,6,0)</f>
        <v>63</v>
      </c>
      <c r="X317" s="10">
        <f t="array" ref="X317">VLOOKUP(A317,BUSINESS!$A$2:$J$2692,7,0)</f>
        <v>0</v>
      </c>
      <c r="Y317" s="10">
        <f t="array" ref="Y317">VLOOKUP(A317,BUSINESS!$A$2:$J$2692,8,0)</f>
        <v>0</v>
      </c>
      <c r="Z317" s="10">
        <f t="array" ref="Z317">VLOOKUP(A317,BUSINESS!$A$2:$J$2692,9,0)</f>
        <v>0.155</v>
      </c>
      <c r="AA317" s="10">
        <f t="array" ref="AA317">VLOOKUP(A317,BUSINESS!$A$2:$J$2692,10,0)</f>
        <v>0.36199999999999999</v>
      </c>
      <c r="AB317" s="12">
        <f t="shared" si="18"/>
        <v>2153.4902785714339</v>
      </c>
      <c r="AC317" s="10">
        <f t="shared" si="15"/>
        <v>7.9750988171783787E-3</v>
      </c>
      <c r="AD317" s="10">
        <f t="shared" si="16"/>
        <v>1.5318817420227786E-3</v>
      </c>
      <c r="AE317" s="10">
        <f t="shared" si="17"/>
        <v>41.68035643394191</v>
      </c>
      <c r="AF317">
        <f t="shared" si="20"/>
        <v>130.44407846918858</v>
      </c>
    </row>
    <row r="318" spans="1:32" ht="14.4">
      <c r="A318" s="7" t="str">
        <f t="shared" si="19"/>
        <v>Bosnia and Herzegovina-Europe 2005</v>
      </c>
      <c r="B318" s="7" t="s">
        <v>103</v>
      </c>
      <c r="C318" s="8" t="s">
        <v>76</v>
      </c>
      <c r="D318" s="9" t="s">
        <v>67</v>
      </c>
      <c r="E318" s="14">
        <v>0.09</v>
      </c>
      <c r="F318" s="13">
        <v>10022840635</v>
      </c>
      <c r="G318" s="14">
        <v>236</v>
      </c>
      <c r="H318" s="14">
        <v>0.10299999999999999</v>
      </c>
      <c r="I318" s="10">
        <v>5954</v>
      </c>
      <c r="J318" s="11">
        <v>30997</v>
      </c>
      <c r="K318" s="10">
        <f t="array" ref="K318">VLOOKUP(A318,'HUMAN RESOURCES'!$A$2:$M$2692,5,0)</f>
        <v>8.0000000000000002E-3</v>
      </c>
      <c r="L318" s="11">
        <f t="array" ref="L318">VLOOKUP(A318,'HUMAN RESOURCES'!$A$2:$M$2692,6,0)</f>
        <v>7.0000000000000001E-3</v>
      </c>
      <c r="M318" s="10">
        <f t="array" ref="M318">VLOOKUP(A318,'HUMAN RESOURCES'!$A$2:$M$2692,7,0)</f>
        <v>78</v>
      </c>
      <c r="N318" s="10">
        <f t="array" ref="N318">VLOOKUP(A318,'HUMAN RESOURCES'!$A$2:$M$2692,8,0)</f>
        <v>73</v>
      </c>
      <c r="O318" s="10">
        <f t="array" ref="O318">VLOOKUP(A318,'HUMAN RESOURCES'!$A$2:$M$2692,9,0)</f>
        <v>0.189</v>
      </c>
      <c r="P318" s="10">
        <f t="array" ref="P318">VLOOKUP(A318,'HUMAN RESOURCES'!$A$2:$M$2692,10,0)</f>
        <v>0.68</v>
      </c>
      <c r="Q318" s="10">
        <f t="array" ref="Q318">VLOOKUP(A318,'HUMAN RESOURCES'!$A$2:$M$2692,11,0)</f>
        <v>0.13100000000000001</v>
      </c>
      <c r="R318" s="10">
        <f t="array" ref="R318">VLOOKUP(A318,'HUMAN RESOURCES'!$A$2:$M$2692,12,0)</f>
        <v>3879828</v>
      </c>
      <c r="S318" s="10">
        <f t="array" ref="S318">VLOOKUP(A318,'HUMAN RESOURCES'!$A$2:$M$2692,13,0)</f>
        <v>0.39200000000000002</v>
      </c>
      <c r="T318" s="10">
        <f t="array" ref="T318">VLOOKUP(A318,TOURISM!$A$2:$F$2692,5,0)</f>
        <v>557000000</v>
      </c>
      <c r="U318" s="10">
        <f t="array" ref="U318">VLOOKUP(A318,TOURISM!$A$2:$F$2692,6,0)</f>
        <v>158000000</v>
      </c>
      <c r="V318" s="10">
        <f t="array" ref="V318">VLOOKUP(A318,BUSINESS!$A$2:$J$2692,5,0)</f>
        <v>0.42799999999999999</v>
      </c>
      <c r="W318" s="10">
        <f t="array" ref="W318">VLOOKUP(A318,BUSINESS!$A$2:$J$2692,6,0)</f>
        <v>63</v>
      </c>
      <c r="X318" s="10">
        <f t="array" ref="X318">VLOOKUP(A318,BUSINESS!$A$2:$J$2692,7,0)</f>
        <v>0</v>
      </c>
      <c r="Y318" s="10">
        <f t="array" ref="Y318">VLOOKUP(A318,BUSINESS!$A$2:$J$2692,8,0)</f>
        <v>368</v>
      </c>
      <c r="Z318" s="10">
        <f t="array" ref="Z318">VLOOKUP(A318,BUSINESS!$A$2:$J$2692,9,0)</f>
        <v>0.21299999999999999</v>
      </c>
      <c r="AA318" s="10">
        <f t="array" ref="AA318">VLOOKUP(A318,BUSINESS!$A$2:$J$2692,10,0)</f>
        <v>0.41099999999999998</v>
      </c>
      <c r="AB318" s="12">
        <f t="shared" si="18"/>
        <v>2583.3208675745418</v>
      </c>
      <c r="AC318" s="10">
        <f t="shared" si="15"/>
        <v>7.9892716893635498E-3</v>
      </c>
      <c r="AD318" s="10">
        <f t="shared" si="16"/>
        <v>1.534604111316275E-3</v>
      </c>
      <c r="AE318" s="10">
        <f t="shared" si="17"/>
        <v>40.723454751086905</v>
      </c>
      <c r="AF318">
        <f t="shared" si="20"/>
        <v>143.56306516680635</v>
      </c>
    </row>
    <row r="319" spans="1:32" ht="14.4">
      <c r="A319" s="7" t="str">
        <f t="shared" si="19"/>
        <v>Bosnia and Herzegovina-Europe 2006</v>
      </c>
      <c r="B319" s="7" t="s">
        <v>103</v>
      </c>
      <c r="C319" s="8" t="s">
        <v>76</v>
      </c>
      <c r="D319" s="9" t="s">
        <v>68</v>
      </c>
      <c r="E319" s="14">
        <v>8.6999999999999994E-2</v>
      </c>
      <c r="F319" s="13">
        <v>10948051122</v>
      </c>
      <c r="G319" s="14">
        <v>246</v>
      </c>
      <c r="H319" s="14">
        <v>9.6000000000000002E-2</v>
      </c>
      <c r="I319" s="10">
        <f t="array" ref="I319">VLOOKUP(A319,ENERGY!$A$2:$F$2691,5,0)</f>
        <v>5305</v>
      </c>
      <c r="J319" s="11">
        <f t="array" ref="J319">VLOOKUP(A319,ENERGY!$A$2:$F$2691,6,0)</f>
        <v>27884</v>
      </c>
      <c r="K319" s="10">
        <f t="array" ref="K319">VLOOKUP(A319,'HUMAN RESOURCES'!$A$2:$M$2692,5,0)</f>
        <v>8.0000000000000002E-3</v>
      </c>
      <c r="L319" s="11">
        <f t="array" ref="L319">VLOOKUP(A319,'HUMAN RESOURCES'!$A$2:$M$2692,6,0)</f>
        <v>7.0000000000000001E-3</v>
      </c>
      <c r="M319" s="10">
        <f t="array" ref="M319">VLOOKUP(A319,'HUMAN RESOURCES'!$A$2:$M$2692,7,0)</f>
        <v>78</v>
      </c>
      <c r="N319" s="10">
        <f t="array" ref="N319">VLOOKUP(A319,'HUMAN RESOURCES'!$A$2:$M$2692,8,0)</f>
        <v>73</v>
      </c>
      <c r="O319" s="10">
        <f t="array" ref="O319">VLOOKUP(A319,'HUMAN RESOURCES'!$A$2:$M$2692,9,0)</f>
        <v>0.186</v>
      </c>
      <c r="P319" s="10">
        <f t="array" ref="P319">VLOOKUP(A319,'HUMAN RESOURCES'!$A$2:$M$2692,10,0)</f>
        <v>0.67800000000000005</v>
      </c>
      <c r="Q319" s="10">
        <f t="array" ref="Q319">VLOOKUP(A319,'HUMAN RESOURCES'!$A$2:$M$2692,11,0)</f>
        <v>0.13600000000000001</v>
      </c>
      <c r="R319" s="10">
        <f t="array" ref="R319">VLOOKUP(A319,'HUMAN RESOURCES'!$A$2:$M$2692,12,0)</f>
        <v>3875157</v>
      </c>
      <c r="S319" s="10">
        <f t="array" ref="S319">VLOOKUP(A319,'HUMAN RESOURCES'!$A$2:$M$2692,13,0)</f>
        <v>0.39200000000000002</v>
      </c>
      <c r="T319" s="10">
        <f t="array" ref="T319">VLOOKUP(A319,TOURISM!$A$2:$F$2692,5,0)</f>
        <v>658000000</v>
      </c>
      <c r="U319" s="10">
        <f t="array" ref="U319">VLOOKUP(A319,TOURISM!$A$2:$F$2692,6,0)</f>
        <v>210000000</v>
      </c>
      <c r="V319" s="10">
        <f t="array" ref="V319">VLOOKUP(A319,BUSINESS!$A$2:$J$2692,5,0)</f>
        <v>0.42699999999999999</v>
      </c>
      <c r="W319" s="10">
        <f t="array" ref="W319">VLOOKUP(A319,BUSINESS!$A$2:$J$2692,6,0)</f>
        <v>63</v>
      </c>
      <c r="X319" s="10">
        <f t="array" ref="X319">VLOOKUP(A319,BUSINESS!$A$2:$J$2692,7,0)</f>
        <v>0</v>
      </c>
      <c r="Y319" s="10">
        <f t="array" ref="Y319">VLOOKUP(A319,BUSINESS!$A$2:$J$2692,8,0)</f>
        <v>368</v>
      </c>
      <c r="Z319" s="10">
        <f t="array" ref="Z319">VLOOKUP(A319,BUSINESS!$A$2:$J$2692,9,0)</f>
        <v>0.251</v>
      </c>
      <c r="AA319" s="10">
        <f t="array" ref="AA319">VLOOKUP(A319,BUSINESS!$A$2:$J$2692,10,0)</f>
        <v>0.48699999999999999</v>
      </c>
      <c r="AB319" s="12">
        <f t="shared" si="18"/>
        <v>2825.1890496307633</v>
      </c>
      <c r="AC319" s="10">
        <f t="shared" si="15"/>
        <v>7.1955794307172584E-3</v>
      </c>
      <c r="AD319" s="10">
        <f t="shared" si="16"/>
        <v>1.3689767924241522E-3</v>
      </c>
      <c r="AE319" s="10">
        <f t="shared" si="17"/>
        <v>54.191352763255786</v>
      </c>
      <c r="AF319">
        <f t="shared" si="20"/>
        <v>169.7995719915348</v>
      </c>
    </row>
    <row r="320" spans="1:32" ht="14.4">
      <c r="A320" s="7" t="str">
        <f t="shared" si="19"/>
        <v>Bosnia and Herzegovina-Europe 2007</v>
      </c>
      <c r="B320" s="7" t="s">
        <v>103</v>
      </c>
      <c r="C320" s="8" t="s">
        <v>76</v>
      </c>
      <c r="D320" s="9" t="s">
        <v>69</v>
      </c>
      <c r="E320" s="14">
        <v>8.5000000000000006E-2</v>
      </c>
      <c r="F320" s="13">
        <v>12400102623</v>
      </c>
      <c r="G320" s="14">
        <v>275</v>
      </c>
      <c r="H320" s="14">
        <v>0.08</v>
      </c>
      <c r="I320" s="10">
        <v>5305</v>
      </c>
      <c r="J320" s="11">
        <v>27884</v>
      </c>
      <c r="K320" s="10">
        <f t="array" ref="K320">VLOOKUP(A320,'HUMAN RESOURCES'!$A$2:$M$2692,5,0)</f>
        <v>8.0000000000000002E-3</v>
      </c>
      <c r="L320" s="11">
        <f t="array" ref="L320">VLOOKUP(A320,'HUMAN RESOURCES'!$A$2:$M$2692,6,0)</f>
        <v>7.0000000000000001E-3</v>
      </c>
      <c r="M320" s="10">
        <f t="array" ref="M320">VLOOKUP(A320,'HUMAN RESOURCES'!$A$2:$M$2692,7,0)</f>
        <v>78</v>
      </c>
      <c r="N320" s="10">
        <f t="array" ref="N320">VLOOKUP(A320,'HUMAN RESOURCES'!$A$2:$M$2692,8,0)</f>
        <v>73</v>
      </c>
      <c r="O320" s="10">
        <f t="array" ref="O320">VLOOKUP(A320,'HUMAN RESOURCES'!$A$2:$M$2692,9,0)</f>
        <v>0.184</v>
      </c>
      <c r="P320" s="10">
        <f t="array" ref="P320">VLOOKUP(A320,'HUMAN RESOURCES'!$A$2:$M$2692,10,0)</f>
        <v>0.67600000000000005</v>
      </c>
      <c r="Q320" s="10">
        <f t="array" ref="Q320">VLOOKUP(A320,'HUMAN RESOURCES'!$A$2:$M$2692,11,0)</f>
        <v>0.14000000000000001</v>
      </c>
      <c r="R320" s="10">
        <f t="array" ref="R320">VLOOKUP(A320,'HUMAN RESOURCES'!$A$2:$M$2692,12,0)</f>
        <v>3868665</v>
      </c>
      <c r="S320" s="10">
        <f t="array" ref="S320">VLOOKUP(A320,'HUMAN RESOURCES'!$A$2:$M$2692,13,0)</f>
        <v>0.39200000000000002</v>
      </c>
      <c r="T320" s="10">
        <f t="array" ref="T320">VLOOKUP(A320,TOURISM!$A$2:$F$2692,5,0)</f>
        <v>804000000</v>
      </c>
      <c r="U320" s="10">
        <f t="array" ref="U320">VLOOKUP(A320,TOURISM!$A$2:$F$2692,6,0)</f>
        <v>264000000</v>
      </c>
      <c r="V320" s="10">
        <f t="array" ref="V320">VLOOKUP(A320,BUSINESS!$A$2:$J$2692,5,0)</f>
        <v>0.42799999999999999</v>
      </c>
      <c r="W320" s="10">
        <f t="array" ref="W320">VLOOKUP(A320,BUSINESS!$A$2:$J$2692,6,0)</f>
        <v>63</v>
      </c>
      <c r="X320" s="10">
        <f t="array" ref="X320">VLOOKUP(A320,BUSINESS!$A$2:$J$2692,7,0)</f>
        <v>0</v>
      </c>
      <c r="Y320" s="10">
        <f t="array" ref="Y320">VLOOKUP(A320,BUSINESS!$A$2:$J$2692,8,0)</f>
        <v>368</v>
      </c>
      <c r="Z320" s="10">
        <f t="array" ref="Z320">VLOOKUP(A320,BUSINESS!$A$2:$J$2692,9,0)</f>
        <v>0.27900000000000003</v>
      </c>
      <c r="AA320" s="10">
        <f t="array" ref="AA320">VLOOKUP(A320,BUSINESS!$A$2:$J$2692,10,0)</f>
        <v>0.63300000000000001</v>
      </c>
      <c r="AB320" s="12">
        <f t="shared" si="18"/>
        <v>3205.2665772301298</v>
      </c>
      <c r="AC320" s="10">
        <f t="shared" si="15"/>
        <v>7.2076543200302948E-3</v>
      </c>
      <c r="AD320" s="10">
        <f t="shared" si="16"/>
        <v>1.3712740699957221E-3</v>
      </c>
      <c r="AE320" s="10">
        <f t="shared" si="17"/>
        <v>68.240594623726793</v>
      </c>
      <c r="AF320">
        <f t="shared" si="20"/>
        <v>207.82362908134976</v>
      </c>
    </row>
    <row r="321" spans="1:32" ht="14.4">
      <c r="A321" s="7" t="str">
        <f t="shared" si="19"/>
        <v>Bosnia and Herzegovina-Europe 2008</v>
      </c>
      <c r="B321" s="7" t="s">
        <v>103</v>
      </c>
      <c r="C321" s="8" t="s">
        <v>76</v>
      </c>
      <c r="D321" s="9" t="s">
        <v>70</v>
      </c>
      <c r="E321" s="14">
        <v>8.5999999999999993E-2</v>
      </c>
      <c r="F321" s="13">
        <v>15280615815</v>
      </c>
      <c r="G321" s="14">
        <v>341</v>
      </c>
      <c r="H321" s="14">
        <v>7.1999999999999995E-2</v>
      </c>
      <c r="I321" s="10">
        <f t="array" ref="I321">VLOOKUP(A321,ENERGY!$A$2:$F$2691,5,0)</f>
        <v>4400</v>
      </c>
      <c r="J321" s="11">
        <f t="array" ref="J321">VLOOKUP(A321,ENERGY!$A$2:$F$2691,6,0)</f>
        <v>23238</v>
      </c>
      <c r="K321" s="10">
        <f t="array" ref="K321">VLOOKUP(A321,'HUMAN RESOURCES'!$A$2:$M$2692,5,0)</f>
        <v>8.0000000000000002E-3</v>
      </c>
      <c r="L321" s="11">
        <f t="array" ref="L321">VLOOKUP(A321,'HUMAN RESOURCES'!$A$2:$M$2692,6,0)</f>
        <v>7.0000000000000001E-3</v>
      </c>
      <c r="M321" s="10">
        <f t="array" ref="M321">VLOOKUP(A321,'HUMAN RESOURCES'!$A$2:$M$2692,7,0)</f>
        <v>78</v>
      </c>
      <c r="N321" s="10">
        <f t="array" ref="N321">VLOOKUP(A321,'HUMAN RESOURCES'!$A$2:$M$2692,8,0)</f>
        <v>73</v>
      </c>
      <c r="O321" s="10">
        <f t="array" ref="O321">VLOOKUP(A321,'HUMAN RESOURCES'!$A$2:$M$2692,9,0)</f>
        <v>0.18099999999999999</v>
      </c>
      <c r="P321" s="10">
        <f t="array" ref="P321">VLOOKUP(A321,'HUMAN RESOURCES'!$A$2:$M$2692,10,0)</f>
        <v>0.67400000000000004</v>
      </c>
      <c r="Q321" s="10">
        <f t="array" ref="Q321">VLOOKUP(A321,'HUMAN RESOURCES'!$A$2:$M$2692,11,0)</f>
        <v>0.14399999999999999</v>
      </c>
      <c r="R321" s="10">
        <f t="array" ref="R321">VLOOKUP(A321,'HUMAN RESOURCES'!$A$2:$M$2692,12,0)</f>
        <v>3861201</v>
      </c>
      <c r="S321" s="10">
        <f t="array" ref="S321">VLOOKUP(A321,'HUMAN RESOURCES'!$A$2:$M$2692,13,0)</f>
        <v>0.39200000000000002</v>
      </c>
      <c r="T321" s="10">
        <f t="array" ref="T321">VLOOKUP(A321,TOURISM!$A$2:$F$2692,5,0)</f>
        <v>913000000</v>
      </c>
      <c r="U321" s="10">
        <f t="array" ref="U321">VLOOKUP(A321,TOURISM!$A$2:$F$2692,6,0)</f>
        <v>345000000</v>
      </c>
      <c r="V321" s="10">
        <f t="array" ref="V321">VLOOKUP(A321,BUSINESS!$A$2:$J$2692,5,0)</f>
        <v>0.42799999999999999</v>
      </c>
      <c r="W321" s="10">
        <f t="array" ref="W321">VLOOKUP(A321,BUSINESS!$A$2:$J$2692,6,0)</f>
        <v>69</v>
      </c>
      <c r="X321" s="10">
        <f t="array" ref="X321">VLOOKUP(A321,BUSINESS!$A$2:$J$2692,7,0)</f>
        <v>0</v>
      </c>
      <c r="Y321" s="10">
        <f t="array" ref="Y321">VLOOKUP(A321,BUSINESS!$A$2:$J$2692,8,0)</f>
        <v>428</v>
      </c>
      <c r="Z321" s="10">
        <f t="array" ref="Z321">VLOOKUP(A321,BUSINESS!$A$2:$J$2692,9,0)</f>
        <v>0.34699999999999998</v>
      </c>
      <c r="AA321" s="10">
        <f t="array" ref="AA321">VLOOKUP(A321,BUSINESS!$A$2:$J$2692,10,0)</f>
        <v>0.82299999999999995</v>
      </c>
      <c r="AB321" s="12">
        <f t="shared" si="18"/>
        <v>3957.477431244838</v>
      </c>
      <c r="AC321" s="10">
        <f t="shared" si="15"/>
        <v>6.0183347098480494E-3</v>
      </c>
      <c r="AD321" s="10">
        <f t="shared" si="16"/>
        <v>1.13954181613441E-3</v>
      </c>
      <c r="AE321" s="10">
        <f t="shared" si="17"/>
        <v>89.350437855993505</v>
      </c>
      <c r="AF321">
        <f t="shared" si="20"/>
        <v>236.45492684789008</v>
      </c>
    </row>
    <row r="322" spans="1:32" ht="14.4">
      <c r="A322" s="7" t="str">
        <f t="shared" si="19"/>
        <v>Bosnia and Herzegovina-Europe 2009</v>
      </c>
      <c r="B322" s="7" t="s">
        <v>103</v>
      </c>
      <c r="C322" s="8" t="s">
        <v>76</v>
      </c>
      <c r="D322" s="9" t="s">
        <v>71</v>
      </c>
      <c r="E322" s="14">
        <v>8.7999999999999995E-2</v>
      </c>
      <c r="F322" s="13">
        <v>18543289395</v>
      </c>
      <c r="G322" s="14">
        <v>425</v>
      </c>
      <c r="H322" s="14">
        <v>7.0000000000000007E-2</v>
      </c>
      <c r="I322" s="10">
        <v>4400</v>
      </c>
      <c r="J322" s="11">
        <v>23238</v>
      </c>
      <c r="K322" s="10">
        <f t="array" ref="K322">VLOOKUP(A322,'HUMAN RESOURCES'!$A$2:$M$2692,5,0)</f>
        <v>8.9999999999999993E-3</v>
      </c>
      <c r="L322" s="11">
        <f t="array" ref="L322">VLOOKUP(A322,'HUMAN RESOURCES'!$A$2:$M$2692,6,0)</f>
        <v>7.0000000000000001E-3</v>
      </c>
      <c r="M322" s="10">
        <f t="array" ref="M322">VLOOKUP(A322,'HUMAN RESOURCES'!$A$2:$M$2692,7,0)</f>
        <v>78</v>
      </c>
      <c r="N322" s="10">
        <f t="array" ref="N322">VLOOKUP(A322,'HUMAN RESOURCES'!$A$2:$M$2692,8,0)</f>
        <v>73</v>
      </c>
      <c r="O322" s="10">
        <f t="array" ref="O322">VLOOKUP(A322,'HUMAN RESOURCES'!$A$2:$M$2692,9,0)</f>
        <v>0.17799999999999999</v>
      </c>
      <c r="P322" s="10">
        <f t="array" ref="P322">VLOOKUP(A322,'HUMAN RESOURCES'!$A$2:$M$2692,10,0)</f>
        <v>0.67400000000000004</v>
      </c>
      <c r="Q322" s="10">
        <f t="array" ref="Q322">VLOOKUP(A322,'HUMAN RESOURCES'!$A$2:$M$2692,11,0)</f>
        <v>0.14799999999999999</v>
      </c>
      <c r="R322" s="10">
        <f t="array" ref="R322">VLOOKUP(A322,'HUMAN RESOURCES'!$A$2:$M$2692,12,0)</f>
        <v>3853446</v>
      </c>
      <c r="S322" s="10">
        <f t="array" ref="S322">VLOOKUP(A322,'HUMAN RESOURCES'!$A$2:$M$2692,13,0)</f>
        <v>0.39200000000000002</v>
      </c>
      <c r="T322" s="10">
        <f t="array" ref="T322">VLOOKUP(A322,TOURISM!$A$2:$F$2692,5,0)</f>
        <v>753000000</v>
      </c>
      <c r="U322" s="10">
        <f t="array" ref="U322">VLOOKUP(A322,TOURISM!$A$2:$F$2692,6,0)</f>
        <v>285000000</v>
      </c>
      <c r="V322" s="10">
        <f t="array" ref="V322">VLOOKUP(A322,BUSINESS!$A$2:$J$2692,5,0)</f>
        <v>0.25900000000000001</v>
      </c>
      <c r="W322" s="10">
        <f t="array" ref="W322">VLOOKUP(A322,BUSINESS!$A$2:$J$2692,6,0)</f>
        <v>69</v>
      </c>
      <c r="X322" s="10">
        <f t="array" ref="X322">VLOOKUP(A322,BUSINESS!$A$2:$J$2692,7,0)</f>
        <v>0</v>
      </c>
      <c r="Y322" s="10">
        <f t="array" ref="Y322">VLOOKUP(A322,BUSINESS!$A$2:$J$2692,8,0)</f>
        <v>422</v>
      </c>
      <c r="Z322" s="10">
        <f t="array" ref="Z322">VLOOKUP(A322,BUSINESS!$A$2:$J$2692,9,0)</f>
        <v>0.377</v>
      </c>
      <c r="AA322" s="10">
        <f t="array" ref="AA322">VLOOKUP(A322,BUSINESS!$A$2:$J$2692,10,0)</f>
        <v>0.84499999999999997</v>
      </c>
      <c r="AB322" s="12">
        <f t="shared" ref="AB322:AB385" si="21">F322/R322</f>
        <v>4812.1316336079444</v>
      </c>
      <c r="AC322" s="10">
        <f t="shared" si="15"/>
        <v>6.0304465146261291E-3</v>
      </c>
      <c r="AD322" s="10">
        <f t="shared" si="16"/>
        <v>1.1418351262739896E-3</v>
      </c>
      <c r="AE322" s="10">
        <f t="shared" si="17"/>
        <v>73.959775224565234</v>
      </c>
      <c r="AF322">
        <f t="shared" si="20"/>
        <v>195.40951138279866</v>
      </c>
    </row>
    <row r="323" spans="1:32" ht="14.4">
      <c r="A323" s="7" t="str">
        <f t="shared" ref="A323:A386" si="22">CONCATENATE(B323," ",D323)</f>
        <v>Bosnia and Herzegovina-Europe 2010</v>
      </c>
      <c r="B323" s="7" t="s">
        <v>103</v>
      </c>
      <c r="C323" s="8" t="s">
        <v>76</v>
      </c>
      <c r="D323" s="9" t="s">
        <v>72</v>
      </c>
      <c r="E323" s="14">
        <v>9.9000000000000005E-2</v>
      </c>
      <c r="F323" s="13">
        <v>17082889410</v>
      </c>
      <c r="G323" s="14">
        <v>440</v>
      </c>
      <c r="H323" s="14">
        <v>7.9000000000000001E-2</v>
      </c>
      <c r="I323" s="10">
        <f t="array" ref="I323">VLOOKUP(A323,ENERGY!$A$2:$F$2691,5,0)</f>
        <v>5301</v>
      </c>
      <c r="J323" s="11">
        <f t="array" ref="J323">VLOOKUP(A323,ENERGY!$A$2:$F$2691,6,0)</f>
        <v>27169</v>
      </c>
      <c r="K323" s="10">
        <f t="array" ref="K323">VLOOKUP(A323,'HUMAN RESOURCES'!$A$2:$M$2692,5,0)</f>
        <v>8.9999999999999993E-3</v>
      </c>
      <c r="L323" s="11">
        <f t="array" ref="L323">VLOOKUP(A323,'HUMAN RESOURCES'!$A$2:$M$2692,6,0)</f>
        <v>7.0000000000000001E-3</v>
      </c>
      <c r="M323" s="10">
        <f t="array" ref="M323">VLOOKUP(A323,'HUMAN RESOURCES'!$A$2:$M$2692,7,0)</f>
        <v>78</v>
      </c>
      <c r="N323" s="10">
        <f t="array" ref="N323">VLOOKUP(A323,'HUMAN RESOURCES'!$A$2:$M$2692,8,0)</f>
        <v>73</v>
      </c>
      <c r="O323" s="10">
        <f t="array" ref="O323">VLOOKUP(A323,'HUMAN RESOURCES'!$A$2:$M$2692,9,0)</f>
        <v>0.17399999999999999</v>
      </c>
      <c r="P323" s="10">
        <f t="array" ref="P323">VLOOKUP(A323,'HUMAN RESOURCES'!$A$2:$M$2692,10,0)</f>
        <v>0.67500000000000004</v>
      </c>
      <c r="Q323" s="10">
        <f t="array" ref="Q323">VLOOKUP(A323,'HUMAN RESOURCES'!$A$2:$M$2692,11,0)</f>
        <v>0.151</v>
      </c>
      <c r="R323" s="10">
        <f t="array" ref="R323">VLOOKUP(A323,'HUMAN RESOURCES'!$A$2:$M$2692,12,0)</f>
        <v>3845929</v>
      </c>
      <c r="S323" s="10">
        <f t="array" ref="S323">VLOOKUP(A323,'HUMAN RESOURCES'!$A$2:$M$2692,13,0)</f>
        <v>0.39200000000000002</v>
      </c>
      <c r="T323" s="10">
        <f t="array" ref="T323">VLOOKUP(A323,TOURISM!$A$2:$F$2692,5,0)</f>
        <v>662000000</v>
      </c>
      <c r="U323" s="10">
        <f t="array" ref="U323">VLOOKUP(A323,TOURISM!$A$2:$F$2692,6,0)</f>
        <v>247000000</v>
      </c>
      <c r="V323" s="10">
        <f t="array" ref="V323">VLOOKUP(A323,BUSINESS!$A$2:$J$2692,5,0)</f>
        <v>0.222</v>
      </c>
      <c r="W323" s="10">
        <f t="array" ref="W323">VLOOKUP(A323,BUSINESS!$A$2:$J$2692,6,0)</f>
        <v>64</v>
      </c>
      <c r="X323" s="10">
        <f t="array" ref="X323">VLOOKUP(A323,BUSINESS!$A$2:$J$2692,7,0)</f>
        <v>0</v>
      </c>
      <c r="Y323" s="10">
        <f t="array" ref="Y323">VLOOKUP(A323,BUSINESS!$A$2:$J$2692,8,0)</f>
        <v>422</v>
      </c>
      <c r="Z323" s="10">
        <f t="array" ref="Z323">VLOOKUP(A323,BUSINESS!$A$2:$J$2692,9,0)</f>
        <v>0.52</v>
      </c>
      <c r="AA323" s="10">
        <f t="array" ref="AA323">VLOOKUP(A323,BUSINESS!$A$2:$J$2692,10,0)</f>
        <v>0.80900000000000005</v>
      </c>
      <c r="AB323" s="12">
        <f t="shared" si="21"/>
        <v>4441.8109148660833</v>
      </c>
      <c r="AC323" s="10">
        <f t="shared" si="15"/>
        <v>7.064352982075332E-3</v>
      </c>
      <c r="AD323" s="10">
        <f t="shared" si="16"/>
        <v>1.3783405777901777E-3</v>
      </c>
      <c r="AE323" s="10">
        <f t="shared" si="17"/>
        <v>64.223754520689283</v>
      </c>
      <c r="AF323">
        <f t="shared" ref="AF323:AF386" si="23">T323/R323</f>
        <v>172.13006272346681</v>
      </c>
    </row>
    <row r="324" spans="1:32" ht="14.4">
      <c r="A324" s="7" t="str">
        <f t="shared" si="22"/>
        <v>Bosnia and Herzegovina-Europe 2011</v>
      </c>
      <c r="B324" s="7" t="s">
        <v>103</v>
      </c>
      <c r="C324" s="8" t="s">
        <v>76</v>
      </c>
      <c r="D324" s="9" t="s">
        <v>73</v>
      </c>
      <c r="E324" s="14">
        <v>9.8000000000000004E-2</v>
      </c>
      <c r="F324" s="13">
        <v>16775919279</v>
      </c>
      <c r="G324" s="14">
        <v>427</v>
      </c>
      <c r="H324" s="14">
        <v>7.9000000000000001E-2</v>
      </c>
      <c r="I324" s="10">
        <v>5301</v>
      </c>
      <c r="J324" s="11">
        <v>27169</v>
      </c>
      <c r="K324" s="10">
        <f t="array" ref="K324">VLOOKUP(A324,'HUMAN RESOURCES'!$A$2:$M$2692,5,0)</f>
        <v>8.9999999999999993E-3</v>
      </c>
      <c r="L324" s="11">
        <f t="array" ref="L324">VLOOKUP(A324,'HUMAN RESOURCES'!$A$2:$M$2692,6,0)</f>
        <v>6.0000000000000001E-3</v>
      </c>
      <c r="M324" s="10">
        <f t="array" ref="M324">VLOOKUP(A324,'HUMAN RESOURCES'!$A$2:$M$2692,7,0)</f>
        <v>79</v>
      </c>
      <c r="N324" s="10">
        <f t="array" ref="N324">VLOOKUP(A324,'HUMAN RESOURCES'!$A$2:$M$2692,8,0)</f>
        <v>73</v>
      </c>
      <c r="O324" s="10">
        <f t="array" ref="O324">VLOOKUP(A324,'HUMAN RESOURCES'!$A$2:$M$2692,9,0)</f>
        <v>0.16900000000000001</v>
      </c>
      <c r="P324" s="10">
        <f t="array" ref="P324">VLOOKUP(A324,'HUMAN RESOURCES'!$A$2:$M$2692,10,0)</f>
        <v>0.67800000000000005</v>
      </c>
      <c r="Q324" s="10">
        <f t="array" ref="Q324">VLOOKUP(A324,'HUMAN RESOURCES'!$A$2:$M$2692,11,0)</f>
        <v>0.153</v>
      </c>
      <c r="R324" s="10">
        <f t="array" ref="R324">VLOOKUP(A324,'HUMAN RESOURCES'!$A$2:$M$2692,12,0)</f>
        <v>3839322</v>
      </c>
      <c r="S324" s="10">
        <f t="array" ref="S324">VLOOKUP(A324,'HUMAN RESOURCES'!$A$2:$M$2692,13,0)</f>
        <v>0.39300000000000002</v>
      </c>
      <c r="T324" s="10">
        <f t="array" ref="T324">VLOOKUP(A324,TOURISM!$A$2:$F$2692,5,0)</f>
        <v>734000000</v>
      </c>
      <c r="U324" s="10">
        <f t="array" ref="U324">VLOOKUP(A324,TOURISM!$A$2:$F$2692,6,0)</f>
        <v>238000000</v>
      </c>
      <c r="V324" s="10">
        <f t="array" ref="V324">VLOOKUP(A324,BUSINESS!$A$2:$J$2692,5,0)</f>
        <v>0.23699999999999999</v>
      </c>
      <c r="W324" s="10">
        <f t="array" ref="W324">VLOOKUP(A324,BUSINESS!$A$2:$J$2692,6,0)</f>
        <v>40</v>
      </c>
      <c r="X324" s="10">
        <f t="array" ref="X324">VLOOKUP(A324,BUSINESS!$A$2:$J$2692,7,0)</f>
        <v>0</v>
      </c>
      <c r="Y324" s="10">
        <f t="array" ref="Y324">VLOOKUP(A324,BUSINESS!$A$2:$J$2692,8,0)</f>
        <v>422</v>
      </c>
      <c r="Z324" s="10">
        <f t="array" ref="Z324">VLOOKUP(A324,BUSINESS!$A$2:$J$2692,9,0)</f>
        <v>0.6</v>
      </c>
      <c r="AA324" s="10">
        <f t="array" ref="AA324">VLOOKUP(A324,BUSINESS!$A$2:$J$2692,10,0)</f>
        <v>0.82599999999999996</v>
      </c>
      <c r="AB324" s="12">
        <f t="shared" si="21"/>
        <v>4369.5004688327781</v>
      </c>
      <c r="AC324" s="10">
        <f t="shared" si="15"/>
        <v>7.0765098629393423E-3</v>
      </c>
      <c r="AD324" s="10">
        <f t="shared" si="16"/>
        <v>1.3807125320564413E-3</v>
      </c>
      <c r="AE324" s="10">
        <f t="shared" si="17"/>
        <v>61.990111795780606</v>
      </c>
      <c r="AF324">
        <f t="shared" si="23"/>
        <v>191.17958847942424</v>
      </c>
    </row>
    <row r="325" spans="1:32" ht="14.4">
      <c r="A325" s="7" t="str">
        <f t="shared" si="22"/>
        <v>Bosnia and Herzegovina-Europe 2012</v>
      </c>
      <c r="B325" s="7" t="s">
        <v>103</v>
      </c>
      <c r="C325" s="8" t="s">
        <v>76</v>
      </c>
      <c r="D325" s="9" t="s">
        <v>74</v>
      </c>
      <c r="E325" s="14">
        <v>9.9000000000000005E-2</v>
      </c>
      <c r="F325" s="13">
        <v>18252896439</v>
      </c>
      <c r="G325" s="14">
        <v>471</v>
      </c>
      <c r="H325" s="14">
        <v>7.3999999999999996E-2</v>
      </c>
      <c r="I325" s="10">
        <f t="array" ref="I325">VLOOKUP(A325,ENERGY!$A$2:$F$2691,5,0)</f>
        <v>4811</v>
      </c>
      <c r="J325" s="11">
        <f t="array" ref="J325">VLOOKUP(A325,ENERGY!$A$2:$F$2691,6,0)</f>
        <v>24617</v>
      </c>
      <c r="K325" s="10">
        <f t="array" ref="K325">VLOOKUP(A325,'HUMAN RESOURCES'!$A$2:$M$2692,5,0)</f>
        <v>8.9999999999999993E-3</v>
      </c>
      <c r="L325" s="11">
        <f t="array" ref="L325">VLOOKUP(A325,'HUMAN RESOURCES'!$A$2:$M$2692,6,0)</f>
        <v>6.0000000000000001E-3</v>
      </c>
      <c r="M325" s="10">
        <f t="array" ref="M325">VLOOKUP(A325,'HUMAN RESOURCES'!$A$2:$M$2692,7,0)</f>
        <v>79</v>
      </c>
      <c r="N325" s="10">
        <f t="array" ref="N325">VLOOKUP(A325,'HUMAN RESOURCES'!$A$2:$M$2692,8,0)</f>
        <v>74</v>
      </c>
      <c r="O325" s="10">
        <f t="array" ref="O325">VLOOKUP(A325,'HUMAN RESOURCES'!$A$2:$M$2692,9,0)</f>
        <v>0.16300000000000001</v>
      </c>
      <c r="P325" s="10">
        <f t="array" ref="P325">VLOOKUP(A325,'HUMAN RESOURCES'!$A$2:$M$2692,10,0)</f>
        <v>0.68200000000000005</v>
      </c>
      <c r="Q325" s="10">
        <f t="array" ref="Q325">VLOOKUP(A325,'HUMAN RESOURCES'!$A$2:$M$2692,11,0)</f>
        <v>0.155</v>
      </c>
      <c r="R325" s="10">
        <f t="array" ref="R325">VLOOKUP(A325,'HUMAN RESOURCES'!$A$2:$M$2692,12,0)</f>
        <v>3833916</v>
      </c>
      <c r="S325" s="10">
        <f t="array" ref="S325">VLOOKUP(A325,'HUMAN RESOURCES'!$A$2:$M$2692,13,0)</f>
        <v>0.39400000000000002</v>
      </c>
      <c r="T325" s="10">
        <f t="array" ref="T325">VLOOKUP(A325,TOURISM!$A$2:$F$2692,5,0)</f>
        <v>665000000</v>
      </c>
      <c r="U325" s="10">
        <f t="array" ref="U325">VLOOKUP(A325,TOURISM!$A$2:$F$2692,6,0)</f>
        <v>194000000</v>
      </c>
      <c r="V325" s="10">
        <f t="array" ref="V325">VLOOKUP(A325,BUSINESS!$A$2:$J$2692,5,0)</f>
        <v>0.23699999999999999</v>
      </c>
      <c r="W325" s="10">
        <f t="array" ref="W325">VLOOKUP(A325,BUSINESS!$A$2:$J$2692,6,0)</f>
        <v>37</v>
      </c>
      <c r="X325" s="10">
        <f t="array" ref="X325">VLOOKUP(A325,BUSINESS!$A$2:$J$2692,7,0)</f>
        <v>130</v>
      </c>
      <c r="Y325" s="10">
        <f t="array" ref="Y325">VLOOKUP(A325,BUSINESS!$A$2:$J$2692,8,0)</f>
        <v>407</v>
      </c>
      <c r="Z325" s="10">
        <f t="array" ref="Z325">VLOOKUP(A325,BUSINESS!$A$2:$J$2692,9,0)</f>
        <v>0.65400000000000003</v>
      </c>
      <c r="AA325" s="10">
        <f t="array" ref="AA325">VLOOKUP(A325,BUSINESS!$A$2:$J$2692,10,0)</f>
        <v>0.876</v>
      </c>
      <c r="AB325" s="12">
        <f t="shared" si="21"/>
        <v>4760.9015009718523</v>
      </c>
      <c r="AC325" s="10">
        <f t="shared" si="15"/>
        <v>6.4208501177386258E-3</v>
      </c>
      <c r="AD325" s="10">
        <f t="shared" si="16"/>
        <v>1.2548527406442917E-3</v>
      </c>
      <c r="AE325" s="10">
        <f t="shared" si="17"/>
        <v>50.601004299520383</v>
      </c>
      <c r="AF325">
        <f t="shared" si="23"/>
        <v>173.45189618134566</v>
      </c>
    </row>
    <row r="326" spans="1:32" ht="14.4">
      <c r="A326" s="7" t="str">
        <f t="shared" si="22"/>
        <v>Bosnia and Herzegovina-Europe 2000</v>
      </c>
      <c r="B326" s="7" t="s">
        <v>103</v>
      </c>
      <c r="C326" s="8" t="s">
        <v>76</v>
      </c>
      <c r="D326" s="9" t="s">
        <v>62</v>
      </c>
      <c r="E326" s="14">
        <v>9.9000000000000005E-2</v>
      </c>
      <c r="F326" s="13">
        <v>16853238733</v>
      </c>
      <c r="G326" s="14">
        <v>447</v>
      </c>
      <c r="H326" s="14">
        <v>6.9000000000000006E-2</v>
      </c>
      <c r="I326" s="10">
        <f t="array" ref="I326">VLOOKUP(A326,ENERGY!$A$2:$F$2691,5,0)</f>
        <v>0</v>
      </c>
      <c r="J326" s="11">
        <f t="array" ref="J326">VLOOKUP(A326,ENERGY!$A$2:$F$2691,6,0)</f>
        <v>0</v>
      </c>
      <c r="K326" s="10">
        <f t="array" ref="K326">VLOOKUP(A326,'HUMAN RESOURCES'!$A$2:$M$2692,5,0)</f>
        <v>0.01</v>
      </c>
      <c r="L326" s="11">
        <f t="array" ref="L326">VLOOKUP(A326,'HUMAN RESOURCES'!$A$2:$M$2692,6,0)</f>
        <v>8.0000000000000002E-3</v>
      </c>
      <c r="M326" s="10">
        <f t="array" ref="M326">VLOOKUP(A326,'HUMAN RESOURCES'!$A$2:$M$2692,7,0)</f>
        <v>77</v>
      </c>
      <c r="N326" s="10">
        <f t="array" ref="N326">VLOOKUP(A326,'HUMAN RESOURCES'!$A$2:$M$2692,8,0)</f>
        <v>72</v>
      </c>
      <c r="O326" s="10">
        <f t="array" ref="O326">VLOOKUP(A326,'HUMAN RESOURCES'!$A$2:$M$2692,9,0)</f>
        <v>0.20200000000000001</v>
      </c>
      <c r="P326" s="10">
        <f t="array" ref="P326">VLOOKUP(A326,'HUMAN RESOURCES'!$A$2:$M$2692,10,0)</f>
        <v>0.69099999999999995</v>
      </c>
      <c r="Q326" s="10">
        <f t="array" ref="Q326">VLOOKUP(A326,'HUMAN RESOURCES'!$A$2:$M$2692,11,0)</f>
        <v>0.107</v>
      </c>
      <c r="R326" s="10">
        <f t="array" ref="R326">VLOOKUP(A326,'HUMAN RESOURCES'!$A$2:$M$2692,12,0)</f>
        <v>3834364</v>
      </c>
      <c r="S326" s="10">
        <f t="array" ref="S326">VLOOKUP(A326,'HUMAN RESOURCES'!$A$2:$M$2692,13,0)</f>
        <v>0.39300000000000002</v>
      </c>
      <c r="T326" s="10">
        <f t="array" ref="T326">VLOOKUP(A326,TOURISM!$A$2:$F$2692,5,0)</f>
        <v>246000000</v>
      </c>
      <c r="U326" s="10">
        <f t="array" ref="U326">VLOOKUP(A326,TOURISM!$A$2:$F$2692,6,0)</f>
        <v>92000000</v>
      </c>
      <c r="V326" s="10">
        <f t="array" ref="V326">VLOOKUP(A326,BUSINESS!$A$2:$J$2692,5,0)</f>
        <v>0</v>
      </c>
      <c r="W326" s="10">
        <f t="array" ref="W326">VLOOKUP(A326,BUSINESS!$A$2:$J$2692,6,0)</f>
        <v>0</v>
      </c>
      <c r="X326" s="10">
        <f t="array" ref="X326">VLOOKUP(A326,BUSINESS!$A$2:$J$2692,7,0)</f>
        <v>0</v>
      </c>
      <c r="Y326" s="10">
        <f t="array" ref="Y326">VLOOKUP(A326,BUSINESS!$A$2:$J$2692,8,0)</f>
        <v>0</v>
      </c>
      <c r="Z326" s="10">
        <f t="array" ref="Z326">VLOOKUP(A326,BUSINESS!$A$2:$J$2692,9,0)</f>
        <v>1.0999999999999999E-2</v>
      </c>
      <c r="AA326" s="10">
        <f t="array" ref="AA326">VLOOKUP(A326,BUSINESS!$A$2:$J$2692,10,0)</f>
        <v>2.4E-2</v>
      </c>
      <c r="AB326" s="12">
        <f t="shared" si="21"/>
        <v>4395.3152942704446</v>
      </c>
      <c r="AC326" s="10">
        <f t="shared" si="15"/>
        <v>0</v>
      </c>
      <c r="AD326" s="10">
        <f t="shared" si="16"/>
        <v>0</v>
      </c>
      <c r="AE326" s="10">
        <f t="shared" si="17"/>
        <v>23.993548864948661</v>
      </c>
      <c r="AF326">
        <f t="shared" si="23"/>
        <v>64.156663269319239</v>
      </c>
    </row>
    <row r="327" spans="1:32" ht="14.4">
      <c r="A327" s="7" t="str">
        <f t="shared" si="22"/>
        <v>Botswana-Africa 2001</v>
      </c>
      <c r="B327" s="7" t="s">
        <v>104</v>
      </c>
      <c r="C327" s="8" t="s">
        <v>78</v>
      </c>
      <c r="D327" s="9" t="s">
        <v>63</v>
      </c>
      <c r="E327" s="14">
        <v>4.7E-2</v>
      </c>
      <c r="F327" s="13">
        <v>5788311645</v>
      </c>
      <c r="G327" s="14">
        <v>152</v>
      </c>
      <c r="H327" s="14">
        <v>0.155</v>
      </c>
      <c r="I327" s="10">
        <f t="array" ref="I327">VLOOKUP(A327,ENERGY!$A$2:$F$2691,5,0)</f>
        <v>2215</v>
      </c>
      <c r="J327" s="11">
        <f t="array" ref="J327">VLOOKUP(A327,ENERGY!$A$2:$F$2691,6,0)</f>
        <v>0</v>
      </c>
      <c r="K327" s="10">
        <f t="array" ref="K327">VLOOKUP(A327,'HUMAN RESOURCES'!$A$2:$M$2692,5,0)</f>
        <v>2.7E-2</v>
      </c>
      <c r="L327" s="11">
        <f t="array" ref="L327">VLOOKUP(A327,'HUMAN RESOURCES'!$A$2:$M$2692,6,0)</f>
        <v>5.3999999999999999E-2</v>
      </c>
      <c r="M327" s="10">
        <f t="array" ref="M327">VLOOKUP(A327,'HUMAN RESOURCES'!$A$2:$M$2692,7,0)</f>
        <v>51</v>
      </c>
      <c r="N327" s="10">
        <f t="array" ref="N327">VLOOKUP(A327,'HUMAN RESOURCES'!$A$2:$M$2692,8,0)</f>
        <v>48</v>
      </c>
      <c r="O327" s="10">
        <f t="array" ref="O327">VLOOKUP(A327,'HUMAN RESOURCES'!$A$2:$M$2692,9,0)</f>
        <v>0.377</v>
      </c>
      <c r="P327" s="10">
        <f t="array" ref="P327">VLOOKUP(A327,'HUMAN RESOURCES'!$A$2:$M$2692,10,0)</f>
        <v>0.59299999999999997</v>
      </c>
      <c r="Q327" s="10">
        <f t="array" ref="Q327">VLOOKUP(A327,'HUMAN RESOURCES'!$A$2:$M$2692,11,0)</f>
        <v>0.03</v>
      </c>
      <c r="R327" s="10">
        <f t="array" ref="R327">VLOOKUP(A327,'HUMAN RESOURCES'!$A$2:$M$2692,12,0)</f>
        <v>1783349</v>
      </c>
      <c r="S327" s="10">
        <f t="array" ref="S327">VLOOKUP(A327,'HUMAN RESOURCES'!$A$2:$M$2692,13,0)</f>
        <v>0.54100000000000004</v>
      </c>
      <c r="T327" s="10">
        <f t="array" ref="T327">VLOOKUP(A327,TOURISM!$A$2:$F$2692,5,0)</f>
        <v>235000000</v>
      </c>
      <c r="U327" s="10">
        <f t="array" ref="U327">VLOOKUP(A327,TOURISM!$A$2:$F$2692,6,0)</f>
        <v>215000000</v>
      </c>
      <c r="V327" s="10">
        <f t="array" ref="V327">VLOOKUP(A327,BUSINESS!$A$2:$J$2692,5,0)</f>
        <v>0</v>
      </c>
      <c r="W327" s="10">
        <f t="array" ref="W327">VLOOKUP(A327,BUSINESS!$A$2:$J$2692,6,0)</f>
        <v>0</v>
      </c>
      <c r="X327" s="10">
        <f t="array" ref="X327">VLOOKUP(A327,BUSINESS!$A$2:$J$2692,7,0)</f>
        <v>0</v>
      </c>
      <c r="Y327" s="10">
        <f t="array" ref="Y327">VLOOKUP(A327,BUSINESS!$A$2:$J$2692,8,0)</f>
        <v>0</v>
      </c>
      <c r="Z327" s="10">
        <f t="array" ref="Z327">VLOOKUP(A327,BUSINESS!$A$2:$J$2692,9,0)</f>
        <v>3.4000000000000002E-2</v>
      </c>
      <c r="AA327" s="10">
        <f t="array" ref="AA327">VLOOKUP(A327,BUSINESS!$A$2:$J$2692,10,0)</f>
        <v>0.186</v>
      </c>
      <c r="AB327" s="12">
        <f t="shared" si="21"/>
        <v>3245.7537167430492</v>
      </c>
      <c r="AC327" s="10">
        <f t="shared" si="15"/>
        <v>0</v>
      </c>
      <c r="AD327" s="10">
        <f t="shared" si="16"/>
        <v>1.2420451633415558E-3</v>
      </c>
      <c r="AE327" s="10">
        <f t="shared" si="17"/>
        <v>120.55968854105394</v>
      </c>
      <c r="AF327">
        <f t="shared" si="23"/>
        <v>131.77454328905895</v>
      </c>
    </row>
    <row r="328" spans="1:32" ht="14.4">
      <c r="A328" s="7" t="str">
        <f t="shared" si="22"/>
        <v>Botswana-Africa 2002</v>
      </c>
      <c r="B328" s="7" t="s">
        <v>104</v>
      </c>
      <c r="C328" s="8" t="s">
        <v>78</v>
      </c>
      <c r="D328" s="9" t="s">
        <v>64</v>
      </c>
      <c r="E328" s="14">
        <v>5.1999999999999998E-2</v>
      </c>
      <c r="F328" s="13">
        <v>5489646903</v>
      </c>
      <c r="G328" s="14">
        <v>175</v>
      </c>
      <c r="H328" s="14">
        <v>0.158</v>
      </c>
      <c r="I328" s="10">
        <f t="array" ref="I328">VLOOKUP(A328,ENERGY!$A$2:$F$2691,5,0)</f>
        <v>2263</v>
      </c>
      <c r="J328" s="11">
        <f t="array" ref="J328">VLOOKUP(A328,ENERGY!$A$2:$F$2691,6,0)</f>
        <v>5233</v>
      </c>
      <c r="K328" s="10">
        <f t="array" ref="K328">VLOOKUP(A328,'HUMAN RESOURCES'!$A$2:$M$2692,5,0)</f>
        <v>2.5999999999999999E-2</v>
      </c>
      <c r="L328" s="11">
        <f t="array" ref="L328">VLOOKUP(A328,'HUMAN RESOURCES'!$A$2:$M$2692,6,0)</f>
        <v>5.3999999999999999E-2</v>
      </c>
      <c r="M328" s="10">
        <f t="array" ref="M328">VLOOKUP(A328,'HUMAN RESOURCES'!$A$2:$M$2692,7,0)</f>
        <v>49</v>
      </c>
      <c r="N328" s="10">
        <f t="array" ref="N328">VLOOKUP(A328,'HUMAN RESOURCES'!$A$2:$M$2692,8,0)</f>
        <v>48</v>
      </c>
      <c r="O328" s="10">
        <f t="array" ref="O328">VLOOKUP(A328,'HUMAN RESOURCES'!$A$2:$M$2692,9,0)</f>
        <v>0.372</v>
      </c>
      <c r="P328" s="10">
        <f t="array" ref="P328">VLOOKUP(A328,'HUMAN RESOURCES'!$A$2:$M$2692,10,0)</f>
        <v>0.59799999999999998</v>
      </c>
      <c r="Q328" s="10">
        <f t="array" ref="Q328">VLOOKUP(A328,'HUMAN RESOURCES'!$A$2:$M$2692,11,0)</f>
        <v>0.03</v>
      </c>
      <c r="R328" s="10">
        <f t="array" ref="R328">VLOOKUP(A328,'HUMAN RESOURCES'!$A$2:$M$2692,12,0)</f>
        <v>1808976</v>
      </c>
      <c r="S328" s="10">
        <f t="array" ref="S328">VLOOKUP(A328,'HUMAN RESOURCES'!$A$2:$M$2692,13,0)</f>
        <v>0.54400000000000004</v>
      </c>
      <c r="T328" s="10">
        <f t="array" ref="T328">VLOOKUP(A328,TOURISM!$A$2:$F$2692,5,0)</f>
        <v>324000000</v>
      </c>
      <c r="U328" s="10">
        <f t="array" ref="U328">VLOOKUP(A328,TOURISM!$A$2:$F$2692,6,0)</f>
        <v>197000000</v>
      </c>
      <c r="V328" s="10">
        <f t="array" ref="V328">VLOOKUP(A328,BUSINESS!$A$2:$J$2692,5,0)</f>
        <v>0</v>
      </c>
      <c r="W328" s="10">
        <f t="array" ref="W328">VLOOKUP(A328,BUSINESS!$A$2:$J$2692,6,0)</f>
        <v>0</v>
      </c>
      <c r="X328" s="10">
        <f t="array" ref="X328">VLOOKUP(A328,BUSINESS!$A$2:$J$2692,7,0)</f>
        <v>0</v>
      </c>
      <c r="Y328" s="10">
        <f t="array" ref="Y328">VLOOKUP(A328,BUSINESS!$A$2:$J$2692,8,0)</f>
        <v>0</v>
      </c>
      <c r="Z328" s="10">
        <f t="array" ref="Z328">VLOOKUP(A328,BUSINESS!$A$2:$J$2692,9,0)</f>
        <v>3.4000000000000002E-2</v>
      </c>
      <c r="AA328" s="10">
        <f t="array" ref="AA328">VLOOKUP(A328,BUSINESS!$A$2:$J$2692,10,0)</f>
        <v>0.184</v>
      </c>
      <c r="AB328" s="12">
        <f t="shared" si="21"/>
        <v>3034.6709425664021</v>
      </c>
      <c r="AC328" s="10">
        <f t="shared" si="15"/>
        <v>2.8927968088023281E-3</v>
      </c>
      <c r="AD328" s="10">
        <f t="shared" si="16"/>
        <v>1.2509839820981593E-3</v>
      </c>
      <c r="AE328" s="10">
        <f t="shared" si="17"/>
        <v>108.90138951539434</v>
      </c>
      <c r="AF328">
        <f t="shared" si="23"/>
        <v>179.10685382227294</v>
      </c>
    </row>
    <row r="329" spans="1:32" ht="14.4">
      <c r="A329" s="7" t="str">
        <f t="shared" si="22"/>
        <v>Botswana-Africa 2003</v>
      </c>
      <c r="B329" s="7" t="s">
        <v>104</v>
      </c>
      <c r="C329" s="8" t="s">
        <v>78</v>
      </c>
      <c r="D329" s="9" t="s">
        <v>65</v>
      </c>
      <c r="E329" s="14">
        <v>5.7000000000000002E-2</v>
      </c>
      <c r="F329" s="13">
        <v>5438856515</v>
      </c>
      <c r="G329" s="14">
        <v>193</v>
      </c>
      <c r="H329" s="14">
        <v>0.16200000000000001</v>
      </c>
      <c r="I329" s="10">
        <f t="array" ref="I329">VLOOKUP(A329,ENERGY!$A$2:$F$2691,5,0)</f>
        <v>2023</v>
      </c>
      <c r="J329" s="11">
        <f t="array" ref="J329">VLOOKUP(A329,ENERGY!$A$2:$F$2691,6,0)</f>
        <v>4397</v>
      </c>
      <c r="K329" s="10">
        <f t="array" ref="K329">VLOOKUP(A329,'HUMAN RESOURCES'!$A$2:$M$2692,5,0)</f>
        <v>2.5999999999999999E-2</v>
      </c>
      <c r="L329" s="11">
        <f t="array" ref="L329">VLOOKUP(A329,'HUMAN RESOURCES'!$A$2:$M$2692,6,0)</f>
        <v>5.0999999999999997E-2</v>
      </c>
      <c r="M329" s="10">
        <f t="array" ref="M329">VLOOKUP(A329,'HUMAN RESOURCES'!$A$2:$M$2692,7,0)</f>
        <v>48</v>
      </c>
      <c r="N329" s="10">
        <f t="array" ref="N329">VLOOKUP(A329,'HUMAN RESOURCES'!$A$2:$M$2692,8,0)</f>
        <v>47</v>
      </c>
      <c r="O329" s="10">
        <f t="array" ref="O329">VLOOKUP(A329,'HUMAN RESOURCES'!$A$2:$M$2692,9,0)</f>
        <v>0.36699999999999999</v>
      </c>
      <c r="P329" s="10">
        <f t="array" ref="P329">VLOOKUP(A329,'HUMAN RESOURCES'!$A$2:$M$2692,10,0)</f>
        <v>0.60199999999999998</v>
      </c>
      <c r="Q329" s="10">
        <f t="array" ref="Q329">VLOOKUP(A329,'HUMAN RESOURCES'!$A$2:$M$2692,11,0)</f>
        <v>3.1E-2</v>
      </c>
      <c r="R329" s="10">
        <f t="array" ref="R329">VLOOKUP(A329,'HUMAN RESOURCES'!$A$2:$M$2692,12,0)</f>
        <v>1832602</v>
      </c>
      <c r="S329" s="10">
        <f t="array" ref="S329">VLOOKUP(A329,'HUMAN RESOURCES'!$A$2:$M$2692,13,0)</f>
        <v>0.54600000000000004</v>
      </c>
      <c r="T329" s="10">
        <f t="array" ref="T329">VLOOKUP(A329,TOURISM!$A$2:$F$2692,5,0)</f>
        <v>459000000</v>
      </c>
      <c r="U329" s="10">
        <f t="array" ref="U329">VLOOKUP(A329,TOURISM!$A$2:$F$2692,6,0)</f>
        <v>235000000</v>
      </c>
      <c r="V329" s="10">
        <f t="array" ref="V329">VLOOKUP(A329,BUSINESS!$A$2:$J$2692,5,0)</f>
        <v>0</v>
      </c>
      <c r="W329" s="10">
        <f t="array" ref="W329">VLOOKUP(A329,BUSINESS!$A$2:$J$2692,6,0)</f>
        <v>107</v>
      </c>
      <c r="X329" s="10">
        <f t="array" ref="X329">VLOOKUP(A329,BUSINESS!$A$2:$J$2692,7,0)</f>
        <v>0</v>
      </c>
      <c r="Y329" s="10">
        <f t="array" ref="Y329">VLOOKUP(A329,BUSINESS!$A$2:$J$2692,8,0)</f>
        <v>0</v>
      </c>
      <c r="Z329" s="10">
        <f t="array" ref="Z329">VLOOKUP(A329,BUSINESS!$A$2:$J$2692,9,0)</f>
        <v>3.3000000000000002E-2</v>
      </c>
      <c r="AA329" s="10">
        <f t="array" ref="AA329">VLOOKUP(A329,BUSINESS!$A$2:$J$2692,10,0)</f>
        <v>0.24299999999999999</v>
      </c>
      <c r="AB329" s="12">
        <f t="shared" si="21"/>
        <v>2967.8329037074063</v>
      </c>
      <c r="AC329" s="10">
        <f t="shared" si="15"/>
        <v>2.3993207472217098E-3</v>
      </c>
      <c r="AD329" s="10">
        <f t="shared" si="16"/>
        <v>1.1038948991652306E-3</v>
      </c>
      <c r="AE329" s="10">
        <f t="shared" si="17"/>
        <v>128.23297147989581</v>
      </c>
      <c r="AF329">
        <f t="shared" si="23"/>
        <v>250.46354855009434</v>
      </c>
    </row>
    <row r="330" spans="1:32" ht="14.4">
      <c r="A330" s="7" t="str">
        <f t="shared" si="22"/>
        <v>Botswana-Africa 2004</v>
      </c>
      <c r="B330" s="7" t="s">
        <v>104</v>
      </c>
      <c r="C330" s="8" t="s">
        <v>78</v>
      </c>
      <c r="D330" s="9" t="s">
        <v>66</v>
      </c>
      <c r="E330" s="14">
        <v>4.2999999999999997E-2</v>
      </c>
      <c r="F330" s="13">
        <v>7511538765</v>
      </c>
      <c r="G330" s="14">
        <v>190</v>
      </c>
      <c r="H330" s="14">
        <v>0.16400000000000001</v>
      </c>
      <c r="I330" s="10">
        <f t="array" ref="I330">VLOOKUP(A330,ENERGY!$A$2:$F$2691,5,0)</f>
        <v>2151</v>
      </c>
      <c r="J330" s="11">
        <f t="array" ref="J330">VLOOKUP(A330,ENERGY!$A$2:$F$2691,6,0)</f>
        <v>4980</v>
      </c>
      <c r="K330" s="10">
        <f t="array" ref="K330">VLOOKUP(A330,'HUMAN RESOURCES'!$A$2:$M$2692,5,0)</f>
        <v>2.5999999999999999E-2</v>
      </c>
      <c r="L330" s="11">
        <f t="array" ref="L330">VLOOKUP(A330,'HUMAN RESOURCES'!$A$2:$M$2692,6,0)</f>
        <v>4.5999999999999999E-2</v>
      </c>
      <c r="M330" s="10">
        <f t="array" ref="M330">VLOOKUP(A330,'HUMAN RESOURCES'!$A$2:$M$2692,7,0)</f>
        <v>48</v>
      </c>
      <c r="N330" s="10">
        <f t="array" ref="N330">VLOOKUP(A330,'HUMAN RESOURCES'!$A$2:$M$2692,8,0)</f>
        <v>47</v>
      </c>
      <c r="O330" s="10">
        <f t="array" ref="O330">VLOOKUP(A330,'HUMAN RESOURCES'!$A$2:$M$2692,9,0)</f>
        <v>0.36199999999999999</v>
      </c>
      <c r="P330" s="10">
        <f t="array" ref="P330">VLOOKUP(A330,'HUMAN RESOURCES'!$A$2:$M$2692,10,0)</f>
        <v>0.60699999999999998</v>
      </c>
      <c r="Q330" s="10">
        <f t="array" ref="Q330">VLOOKUP(A330,'HUMAN RESOURCES'!$A$2:$M$2692,11,0)</f>
        <v>3.2000000000000001E-2</v>
      </c>
      <c r="R330" s="10">
        <f t="array" ref="R330">VLOOKUP(A330,'HUMAN RESOURCES'!$A$2:$M$2692,12,0)</f>
        <v>1854739</v>
      </c>
      <c r="S330" s="10">
        <f t="array" ref="S330">VLOOKUP(A330,'HUMAN RESOURCES'!$A$2:$M$2692,13,0)</f>
        <v>0.54800000000000004</v>
      </c>
      <c r="T330" s="10">
        <f t="array" ref="T330">VLOOKUP(A330,TOURISM!$A$2:$F$2692,5,0)</f>
        <v>582000000</v>
      </c>
      <c r="U330" s="10">
        <f t="array" ref="U330">VLOOKUP(A330,TOURISM!$A$2:$F$2692,6,0)</f>
        <v>280000000</v>
      </c>
      <c r="V330" s="10">
        <f t="array" ref="V330">VLOOKUP(A330,BUSINESS!$A$2:$J$2692,5,0)</f>
        <v>0</v>
      </c>
      <c r="W330" s="10">
        <f t="array" ref="W330">VLOOKUP(A330,BUSINESS!$A$2:$J$2692,6,0)</f>
        <v>107</v>
      </c>
      <c r="X330" s="10">
        <f t="array" ref="X330">VLOOKUP(A330,BUSINESS!$A$2:$J$2692,7,0)</f>
        <v>0</v>
      </c>
      <c r="Y330" s="10">
        <f t="array" ref="Y330">VLOOKUP(A330,BUSINESS!$A$2:$J$2692,8,0)</f>
        <v>0</v>
      </c>
      <c r="Z330" s="10">
        <f t="array" ref="Z330">VLOOKUP(A330,BUSINESS!$A$2:$J$2692,9,0)</f>
        <v>3.3000000000000002E-2</v>
      </c>
      <c r="AA330" s="10">
        <f t="array" ref="AA330">VLOOKUP(A330,BUSINESS!$A$2:$J$2692,10,0)</f>
        <v>0.28199999999999997</v>
      </c>
      <c r="AB330" s="12">
        <f t="shared" si="21"/>
        <v>4049.9168697051177</v>
      </c>
      <c r="AC330" s="10">
        <f t="shared" si="15"/>
        <v>2.6850139022255963E-3</v>
      </c>
      <c r="AD330" s="10">
        <f t="shared" si="16"/>
        <v>1.1597319083709351E-3</v>
      </c>
      <c r="AE330" s="10">
        <f t="shared" si="17"/>
        <v>150.96463707292509</v>
      </c>
      <c r="AF330">
        <f t="shared" si="23"/>
        <v>313.79078134443716</v>
      </c>
    </row>
    <row r="331" spans="1:32" ht="14.4">
      <c r="A331" s="7" t="str">
        <f t="shared" si="22"/>
        <v>Botswana-Africa 2005</v>
      </c>
      <c r="B331" s="7" t="s">
        <v>104</v>
      </c>
      <c r="C331" s="8" t="s">
        <v>78</v>
      </c>
      <c r="D331" s="9" t="s">
        <v>67</v>
      </c>
      <c r="E331" s="14">
        <v>4.9000000000000002E-2</v>
      </c>
      <c r="F331" s="13">
        <v>8957491785</v>
      </c>
      <c r="G331" s="14">
        <v>268</v>
      </c>
      <c r="H331" s="14">
        <v>0.158</v>
      </c>
      <c r="I331" s="10">
        <v>2151</v>
      </c>
      <c r="J331" s="11">
        <v>4980</v>
      </c>
      <c r="K331" s="10">
        <f t="array" ref="K331">VLOOKUP(A331,'HUMAN RESOURCES'!$A$2:$M$2692,5,0)</f>
        <v>2.5000000000000001E-2</v>
      </c>
      <c r="L331" s="11">
        <f t="array" ref="L331">VLOOKUP(A331,'HUMAN RESOURCES'!$A$2:$M$2692,6,0)</f>
        <v>4.2999999999999997E-2</v>
      </c>
      <c r="M331" s="10">
        <f t="array" ref="M331">VLOOKUP(A331,'HUMAN RESOURCES'!$A$2:$M$2692,7,0)</f>
        <v>47</v>
      </c>
      <c r="N331" s="10">
        <f t="array" ref="N331">VLOOKUP(A331,'HUMAN RESOURCES'!$A$2:$M$2692,8,0)</f>
        <v>46</v>
      </c>
      <c r="O331" s="10">
        <f t="array" ref="O331">VLOOKUP(A331,'HUMAN RESOURCES'!$A$2:$M$2692,9,0)</f>
        <v>0.35799999999999998</v>
      </c>
      <c r="P331" s="10">
        <f t="array" ref="P331">VLOOKUP(A331,'HUMAN RESOURCES'!$A$2:$M$2692,10,0)</f>
        <v>0.61</v>
      </c>
      <c r="Q331" s="10">
        <f t="array" ref="Q331">VLOOKUP(A331,'HUMAN RESOURCES'!$A$2:$M$2692,11,0)</f>
        <v>3.2000000000000001E-2</v>
      </c>
      <c r="R331" s="10">
        <f t="array" ref="R331">VLOOKUP(A331,'HUMAN RESOURCES'!$A$2:$M$2692,12,0)</f>
        <v>1875805</v>
      </c>
      <c r="S331" s="10">
        <f t="array" ref="S331">VLOOKUP(A331,'HUMAN RESOURCES'!$A$2:$M$2692,13,0)</f>
        <v>0.55100000000000005</v>
      </c>
      <c r="T331" s="10">
        <f t="array" ref="T331">VLOOKUP(A331,TOURISM!$A$2:$F$2692,5,0)</f>
        <v>563000000</v>
      </c>
      <c r="U331" s="10">
        <f t="array" ref="U331">VLOOKUP(A331,TOURISM!$A$2:$F$2692,6,0)</f>
        <v>301000000</v>
      </c>
      <c r="V331" s="10">
        <f t="array" ref="V331">VLOOKUP(A331,BUSINESS!$A$2:$J$2692,5,0)</f>
        <v>0.17100000000000001</v>
      </c>
      <c r="W331" s="10">
        <f t="array" ref="W331">VLOOKUP(A331,BUSINESS!$A$2:$J$2692,6,0)</f>
        <v>107</v>
      </c>
      <c r="X331" s="10">
        <f t="array" ref="X331">VLOOKUP(A331,BUSINESS!$A$2:$J$2692,7,0)</f>
        <v>0</v>
      </c>
      <c r="Y331" s="10">
        <f t="array" ref="Y331">VLOOKUP(A331,BUSINESS!$A$2:$J$2692,8,0)</f>
        <v>140</v>
      </c>
      <c r="Z331" s="10">
        <f t="array" ref="Z331">VLOOKUP(A331,BUSINESS!$A$2:$J$2692,9,0)</f>
        <v>3.3000000000000002E-2</v>
      </c>
      <c r="AA331" s="10">
        <f t="array" ref="AA331">VLOOKUP(A331,BUSINESS!$A$2:$J$2692,10,0)</f>
        <v>0.30099999999999999</v>
      </c>
      <c r="AB331" s="12">
        <f t="shared" si="21"/>
        <v>4775.2787656499477</v>
      </c>
      <c r="AC331" s="10">
        <f t="shared" si="15"/>
        <v>2.654860180029374E-3</v>
      </c>
      <c r="AD331" s="10">
        <f t="shared" si="16"/>
        <v>1.1467076801693139E-3</v>
      </c>
      <c r="AE331" s="10">
        <f t="shared" si="17"/>
        <v>160.46444060016898</v>
      </c>
      <c r="AF331">
        <f t="shared" si="23"/>
        <v>300.13780750131275</v>
      </c>
    </row>
    <row r="332" spans="1:32" ht="14.4">
      <c r="A332" s="7" t="str">
        <f t="shared" si="22"/>
        <v>Botswana-Africa 2006</v>
      </c>
      <c r="B332" s="7" t="s">
        <v>104</v>
      </c>
      <c r="C332" s="8" t="s">
        <v>78</v>
      </c>
      <c r="D332" s="9" t="s">
        <v>68</v>
      </c>
      <c r="E332" s="14">
        <v>5.6000000000000001E-2</v>
      </c>
      <c r="F332" s="13">
        <v>9931223496</v>
      </c>
      <c r="G332" s="14">
        <v>298</v>
      </c>
      <c r="H332" s="14">
        <v>0.157</v>
      </c>
      <c r="I332" s="10">
        <f t="array" ref="I332">VLOOKUP(A332,ENERGY!$A$2:$F$2691,5,0)</f>
        <v>2033</v>
      </c>
      <c r="J332" s="11">
        <f t="array" ref="J332">VLOOKUP(A332,ENERGY!$A$2:$F$2691,6,0)</f>
        <v>4701</v>
      </c>
      <c r="K332" s="10">
        <f t="array" ref="K332">VLOOKUP(A332,'HUMAN RESOURCES'!$A$2:$M$2692,5,0)</f>
        <v>2.5000000000000001E-2</v>
      </c>
      <c r="L332" s="11">
        <f t="array" ref="L332">VLOOKUP(A332,'HUMAN RESOURCES'!$A$2:$M$2692,6,0)</f>
        <v>4.2999999999999997E-2</v>
      </c>
      <c r="M332" s="10">
        <f t="array" ref="M332">VLOOKUP(A332,'HUMAN RESOURCES'!$A$2:$M$2692,7,0)</f>
        <v>47</v>
      </c>
      <c r="N332" s="10">
        <f t="array" ref="N332">VLOOKUP(A332,'HUMAN RESOURCES'!$A$2:$M$2692,8,0)</f>
        <v>46</v>
      </c>
      <c r="O332" s="10">
        <f t="array" ref="O332">VLOOKUP(A332,'HUMAN RESOURCES'!$A$2:$M$2692,9,0)</f>
        <v>0.35399999999999998</v>
      </c>
      <c r="P332" s="10">
        <f t="array" ref="P332">VLOOKUP(A332,'HUMAN RESOURCES'!$A$2:$M$2692,10,0)</f>
        <v>0.61299999999999999</v>
      </c>
      <c r="Q332" s="10">
        <f t="array" ref="Q332">VLOOKUP(A332,'HUMAN RESOURCES'!$A$2:$M$2692,11,0)</f>
        <v>3.3000000000000002E-2</v>
      </c>
      <c r="R332" s="10">
        <f t="array" ref="R332">VLOOKUP(A332,'HUMAN RESOURCES'!$A$2:$M$2692,12,0)</f>
        <v>1895944</v>
      </c>
      <c r="S332" s="10">
        <f t="array" ref="S332">VLOOKUP(A332,'HUMAN RESOURCES'!$A$2:$M$2692,13,0)</f>
        <v>0.55300000000000005</v>
      </c>
      <c r="T332" s="10">
        <f t="array" ref="T332">VLOOKUP(A332,TOURISM!$A$2:$F$2692,5,0)</f>
        <v>539000000</v>
      </c>
      <c r="U332" s="10">
        <f t="array" ref="U332">VLOOKUP(A332,TOURISM!$A$2:$F$2692,6,0)</f>
        <v>285000000</v>
      </c>
      <c r="V332" s="10">
        <f t="array" ref="V332">VLOOKUP(A332,BUSINESS!$A$2:$J$2692,5,0)</f>
        <v>0.17100000000000001</v>
      </c>
      <c r="W332" s="10">
        <f t="array" ref="W332">VLOOKUP(A332,BUSINESS!$A$2:$J$2692,6,0)</f>
        <v>107</v>
      </c>
      <c r="X332" s="10">
        <f t="array" ref="X332">VLOOKUP(A332,BUSINESS!$A$2:$J$2692,7,0)</f>
        <v>0</v>
      </c>
      <c r="Y332" s="10">
        <f t="array" ref="Y332">VLOOKUP(A332,BUSINESS!$A$2:$J$2692,8,0)</f>
        <v>140</v>
      </c>
      <c r="Z332" s="10">
        <f t="array" ref="Z332">VLOOKUP(A332,BUSINESS!$A$2:$J$2692,9,0)</f>
        <v>4.2999999999999997E-2</v>
      </c>
      <c r="AA332" s="10">
        <f t="array" ref="AA332">VLOOKUP(A332,BUSINESS!$A$2:$J$2692,10,0)</f>
        <v>0.434</v>
      </c>
      <c r="AB332" s="12">
        <f t="shared" si="21"/>
        <v>5238.1417889979875</v>
      </c>
      <c r="AC332" s="10">
        <f t="shared" si="15"/>
        <v>2.4795036140307942E-3</v>
      </c>
      <c r="AD332" s="10">
        <f t="shared" si="16"/>
        <v>1.0722890549509901E-3</v>
      </c>
      <c r="AE332" s="10">
        <f t="shared" si="17"/>
        <v>150.32089555387711</v>
      </c>
      <c r="AF332">
        <f t="shared" si="23"/>
        <v>284.29109720540271</v>
      </c>
    </row>
    <row r="333" spans="1:32" ht="14.4">
      <c r="A333" s="7" t="str">
        <f t="shared" si="22"/>
        <v>Botswana-Africa 2007</v>
      </c>
      <c r="B333" s="7" t="s">
        <v>104</v>
      </c>
      <c r="C333" s="8" t="s">
        <v>78</v>
      </c>
      <c r="D333" s="9" t="s">
        <v>69</v>
      </c>
      <c r="E333" s="14">
        <v>4.9000000000000002E-2</v>
      </c>
      <c r="F333" s="13">
        <v>10126990488</v>
      </c>
      <c r="G333" s="14">
        <v>263</v>
      </c>
      <c r="H333" s="14">
        <v>0.16500000000000001</v>
      </c>
      <c r="I333" s="10">
        <v>2033</v>
      </c>
      <c r="J333" s="11">
        <v>4701</v>
      </c>
      <c r="K333" s="10">
        <f t="array" ref="K333">VLOOKUP(A333,'HUMAN RESOURCES'!$A$2:$M$2692,5,0)</f>
        <v>2.5000000000000001E-2</v>
      </c>
      <c r="L333" s="11">
        <f t="array" ref="L333">VLOOKUP(A333,'HUMAN RESOURCES'!$A$2:$M$2692,6,0)</f>
        <v>4.2999999999999997E-2</v>
      </c>
      <c r="M333" s="10">
        <f t="array" ref="M333">VLOOKUP(A333,'HUMAN RESOURCES'!$A$2:$M$2692,7,0)</f>
        <v>46</v>
      </c>
      <c r="N333" s="10">
        <f t="array" ref="N333">VLOOKUP(A333,'HUMAN RESOURCES'!$A$2:$M$2692,8,0)</f>
        <v>46</v>
      </c>
      <c r="O333" s="10">
        <f t="array" ref="O333">VLOOKUP(A333,'HUMAN RESOURCES'!$A$2:$M$2692,9,0)</f>
        <v>0.35099999999999998</v>
      </c>
      <c r="P333" s="10">
        <f t="array" ref="P333">VLOOKUP(A333,'HUMAN RESOURCES'!$A$2:$M$2692,10,0)</f>
        <v>0.61599999999999999</v>
      </c>
      <c r="Q333" s="10">
        <f t="array" ref="Q333">VLOOKUP(A333,'HUMAN RESOURCES'!$A$2:$M$2692,11,0)</f>
        <v>3.3000000000000002E-2</v>
      </c>
      <c r="R333" s="10">
        <f t="array" ref="R333">VLOOKUP(A333,'HUMAN RESOURCES'!$A$2:$M$2692,12,0)</f>
        <v>1915187</v>
      </c>
      <c r="S333" s="10">
        <f t="array" ref="S333">VLOOKUP(A333,'HUMAN RESOURCES'!$A$2:$M$2692,13,0)</f>
        <v>0.55500000000000005</v>
      </c>
      <c r="T333" s="10">
        <f t="array" ref="T333">VLOOKUP(A333,TOURISM!$A$2:$F$2692,5,0)</f>
        <v>548000000</v>
      </c>
      <c r="U333" s="10">
        <f t="array" ref="U333">VLOOKUP(A333,TOURISM!$A$2:$F$2692,6,0)</f>
        <v>284000000</v>
      </c>
      <c r="V333" s="10">
        <f t="array" ref="V333">VLOOKUP(A333,BUSINESS!$A$2:$J$2692,5,0)</f>
        <v>0.17100000000000001</v>
      </c>
      <c r="W333" s="10">
        <f t="array" ref="W333">VLOOKUP(A333,BUSINESS!$A$2:$J$2692,6,0)</f>
        <v>107</v>
      </c>
      <c r="X333" s="10">
        <f t="array" ref="X333">VLOOKUP(A333,BUSINESS!$A$2:$J$2692,7,0)</f>
        <v>0</v>
      </c>
      <c r="Y333" s="10">
        <f t="array" ref="Y333">VLOOKUP(A333,BUSINESS!$A$2:$J$2692,8,0)</f>
        <v>140</v>
      </c>
      <c r="Z333" s="10">
        <f t="array" ref="Z333">VLOOKUP(A333,BUSINESS!$A$2:$J$2692,9,0)</f>
        <v>5.2999999999999999E-2</v>
      </c>
      <c r="AA333" s="10">
        <f t="array" ref="AA333">VLOOKUP(A333,BUSINESS!$A$2:$J$2692,10,0)</f>
        <v>0.60099999999999998</v>
      </c>
      <c r="AB333" s="12">
        <f t="shared" si="21"/>
        <v>5287.7293381795098</v>
      </c>
      <c r="AC333" s="10">
        <f t="shared" si="15"/>
        <v>2.4545905961141134E-3</v>
      </c>
      <c r="AD333" s="10">
        <f t="shared" si="16"/>
        <v>1.0615151418634317E-3</v>
      </c>
      <c r="AE333" s="10">
        <f t="shared" si="17"/>
        <v>148.28839168185667</v>
      </c>
      <c r="AF333">
        <f t="shared" si="23"/>
        <v>286.13393887907552</v>
      </c>
    </row>
    <row r="334" spans="1:32" ht="14.4">
      <c r="A334" s="7" t="str">
        <f t="shared" si="22"/>
        <v>Botswana-Africa 2008</v>
      </c>
      <c r="B334" s="7" t="s">
        <v>104</v>
      </c>
      <c r="C334" s="8" t="s">
        <v>78</v>
      </c>
      <c r="D334" s="9" t="s">
        <v>70</v>
      </c>
      <c r="E334" s="14">
        <v>4.7E-2</v>
      </c>
      <c r="F334" s="13">
        <v>10939028155</v>
      </c>
      <c r="G334" s="14">
        <v>269</v>
      </c>
      <c r="H334" s="14">
        <v>0.16200000000000001</v>
      </c>
      <c r="I334" s="10">
        <f t="array" ref="I334">VLOOKUP(A334,ENERGY!$A$2:$F$2691,5,0)</f>
        <v>1836</v>
      </c>
      <c r="J334" s="11">
        <f t="array" ref="J334">VLOOKUP(A334,ENERGY!$A$2:$F$2691,6,0)</f>
        <v>4276</v>
      </c>
      <c r="K334" s="10">
        <f t="array" ref="K334">VLOOKUP(A334,'HUMAN RESOURCES'!$A$2:$M$2692,5,0)</f>
        <v>2.5000000000000001E-2</v>
      </c>
      <c r="L334" s="11">
        <f t="array" ref="L334">VLOOKUP(A334,'HUMAN RESOURCES'!$A$2:$M$2692,6,0)</f>
        <v>4.2999999999999997E-2</v>
      </c>
      <c r="M334" s="10">
        <f t="array" ref="M334">VLOOKUP(A334,'HUMAN RESOURCES'!$A$2:$M$2692,7,0)</f>
        <v>46</v>
      </c>
      <c r="N334" s="10">
        <f t="array" ref="N334">VLOOKUP(A334,'HUMAN RESOURCES'!$A$2:$M$2692,8,0)</f>
        <v>46</v>
      </c>
      <c r="O334" s="10">
        <f t="array" ref="O334">VLOOKUP(A334,'HUMAN RESOURCES'!$A$2:$M$2692,9,0)</f>
        <v>0.34799999999999998</v>
      </c>
      <c r="P334" s="10">
        <f t="array" ref="P334">VLOOKUP(A334,'HUMAN RESOURCES'!$A$2:$M$2692,10,0)</f>
        <v>0.61799999999999999</v>
      </c>
      <c r="Q334" s="10">
        <f t="array" ref="Q334">VLOOKUP(A334,'HUMAN RESOURCES'!$A$2:$M$2692,11,0)</f>
        <v>3.4000000000000002E-2</v>
      </c>
      <c r="R334" s="10">
        <f t="array" ref="R334">VLOOKUP(A334,'HUMAN RESOURCES'!$A$2:$M$2692,12,0)</f>
        <v>1933719</v>
      </c>
      <c r="S334" s="10">
        <f t="array" ref="S334">VLOOKUP(A334,'HUMAN RESOURCES'!$A$2:$M$2692,13,0)</f>
        <v>0.55800000000000005</v>
      </c>
      <c r="T334" s="10">
        <f t="array" ref="T334">VLOOKUP(A334,TOURISM!$A$2:$F$2692,5,0)</f>
        <v>59000000</v>
      </c>
      <c r="U334" s="10">
        <f t="array" ref="U334">VLOOKUP(A334,TOURISM!$A$2:$F$2692,6,0)</f>
        <v>54000000</v>
      </c>
      <c r="V334" s="10">
        <f t="array" ref="V334">VLOOKUP(A334,BUSINESS!$A$2:$J$2692,5,0)</f>
        <v>0.17100000000000001</v>
      </c>
      <c r="W334" s="10">
        <f t="array" ref="W334">VLOOKUP(A334,BUSINESS!$A$2:$J$2692,6,0)</f>
        <v>77</v>
      </c>
      <c r="X334" s="10">
        <f t="array" ref="X334">VLOOKUP(A334,BUSINESS!$A$2:$J$2692,7,0)</f>
        <v>0</v>
      </c>
      <c r="Y334" s="10">
        <f t="array" ref="Y334">VLOOKUP(A334,BUSINESS!$A$2:$J$2692,8,0)</f>
        <v>140</v>
      </c>
      <c r="Z334" s="10">
        <f t="array" ref="Z334">VLOOKUP(A334,BUSINESS!$A$2:$J$2692,9,0)</f>
        <v>6.3E-2</v>
      </c>
      <c r="AA334" s="10">
        <f t="array" ref="AA334">VLOOKUP(A334,BUSINESS!$A$2:$J$2692,10,0)</f>
        <v>0.76800000000000002</v>
      </c>
      <c r="AB334" s="12">
        <f t="shared" si="21"/>
        <v>5656.9895393281031</v>
      </c>
      <c r="AC334" s="10">
        <f t="shared" si="15"/>
        <v>2.2112830250930978E-3</v>
      </c>
      <c r="AD334" s="10">
        <f t="shared" si="16"/>
        <v>9.4946577036270519E-4</v>
      </c>
      <c r="AE334" s="10">
        <f t="shared" si="17"/>
        <v>27.925463834197213</v>
      </c>
      <c r="AF334">
        <f t="shared" si="23"/>
        <v>30.511154929956213</v>
      </c>
    </row>
    <row r="335" spans="1:32" ht="14.4">
      <c r="A335" s="7" t="str">
        <f t="shared" si="22"/>
        <v>Botswana-Africa 2009</v>
      </c>
      <c r="B335" s="7" t="s">
        <v>104</v>
      </c>
      <c r="C335" s="8" t="s">
        <v>78</v>
      </c>
      <c r="D335" s="9" t="s">
        <v>71</v>
      </c>
      <c r="E335" s="14">
        <v>5.2999999999999999E-2</v>
      </c>
      <c r="F335" s="13">
        <v>11113042238</v>
      </c>
      <c r="G335" s="14">
        <v>307</v>
      </c>
      <c r="H335" s="14">
        <v>0.16500000000000001</v>
      </c>
      <c r="I335" s="10">
        <f t="array" ref="I335">VLOOKUP(A335,ENERGY!$A$2:$F$2691,5,0)</f>
        <v>1907</v>
      </c>
      <c r="J335" s="11">
        <f t="array" ref="J335">VLOOKUP(A335,ENERGY!$A$2:$F$2691,6,0)</f>
        <v>4265</v>
      </c>
      <c r="K335" s="10">
        <f t="array" ref="K335">VLOOKUP(A335,'HUMAN RESOURCES'!$A$2:$M$2692,5,0)</f>
        <v>2.5000000000000001E-2</v>
      </c>
      <c r="L335" s="11">
        <f t="array" ref="L335">VLOOKUP(A335,'HUMAN RESOURCES'!$A$2:$M$2692,6,0)</f>
        <v>4.1000000000000002E-2</v>
      </c>
      <c r="M335" s="10">
        <f t="array" ref="M335">VLOOKUP(A335,'HUMAN RESOURCES'!$A$2:$M$2692,7,0)</f>
        <v>46</v>
      </c>
      <c r="N335" s="10">
        <f t="array" ref="N335">VLOOKUP(A335,'HUMAN RESOURCES'!$A$2:$M$2692,8,0)</f>
        <v>47</v>
      </c>
      <c r="O335" s="10">
        <f t="array" ref="O335">VLOOKUP(A335,'HUMAN RESOURCES'!$A$2:$M$2692,9,0)</f>
        <v>0.34499999999999997</v>
      </c>
      <c r="P335" s="10">
        <f t="array" ref="P335">VLOOKUP(A335,'HUMAN RESOURCES'!$A$2:$M$2692,10,0)</f>
        <v>0.621</v>
      </c>
      <c r="Q335" s="10">
        <f t="array" ref="Q335">VLOOKUP(A335,'HUMAN RESOURCES'!$A$2:$M$2692,11,0)</f>
        <v>3.4000000000000002E-2</v>
      </c>
      <c r="R335" s="10">
        <f t="array" ref="R335">VLOOKUP(A335,'HUMAN RESOURCES'!$A$2:$M$2692,12,0)</f>
        <v>1951715</v>
      </c>
      <c r="S335" s="10">
        <f t="array" ref="S335">VLOOKUP(A335,'HUMAN RESOURCES'!$A$2:$M$2692,13,0)</f>
        <v>0.56000000000000005</v>
      </c>
      <c r="T335" s="10">
        <f t="array" ref="T335">VLOOKUP(A335,TOURISM!$A$2:$F$2692,5,0)</f>
        <v>53000000</v>
      </c>
      <c r="U335" s="10">
        <f t="array" ref="U335">VLOOKUP(A335,TOURISM!$A$2:$F$2692,6,0)</f>
        <v>80000000</v>
      </c>
      <c r="V335" s="10">
        <f t="array" ref="V335">VLOOKUP(A335,BUSINESS!$A$2:$J$2692,5,0)</f>
        <v>0.17</v>
      </c>
      <c r="W335" s="10">
        <f t="array" ref="W335">VLOOKUP(A335,BUSINESS!$A$2:$J$2692,6,0)</f>
        <v>60</v>
      </c>
      <c r="X335" s="10">
        <f t="array" ref="X335">VLOOKUP(A335,BUSINESS!$A$2:$J$2692,7,0)</f>
        <v>0</v>
      </c>
      <c r="Y335" s="10">
        <f t="array" ref="Y335">VLOOKUP(A335,BUSINESS!$A$2:$J$2692,8,0)</f>
        <v>140</v>
      </c>
      <c r="Z335" s="10">
        <f t="array" ref="Z335">VLOOKUP(A335,BUSINESS!$A$2:$J$2692,9,0)</f>
        <v>6.2E-2</v>
      </c>
      <c r="AA335" s="10">
        <f t="array" ref="AA335">VLOOKUP(A335,BUSINESS!$A$2:$J$2692,10,0)</f>
        <v>0.96</v>
      </c>
      <c r="AB335" s="12">
        <f t="shared" si="21"/>
        <v>5693.9882298388857</v>
      </c>
      <c r="AC335" s="10">
        <f t="shared" si="15"/>
        <v>2.1852575811529859E-3</v>
      </c>
      <c r="AD335" s="10">
        <f t="shared" si="16"/>
        <v>9.7708938036547349E-4</v>
      </c>
      <c r="AE335" s="10">
        <f t="shared" si="17"/>
        <v>40.989591205683205</v>
      </c>
      <c r="AF335">
        <f t="shared" si="23"/>
        <v>27.155604173765123</v>
      </c>
    </row>
    <row r="336" spans="1:32" ht="14.4">
      <c r="A336" s="7" t="str">
        <f t="shared" si="22"/>
        <v>Botswana-Africa 2010</v>
      </c>
      <c r="B336" s="7" t="s">
        <v>104</v>
      </c>
      <c r="C336" s="8" t="s">
        <v>78</v>
      </c>
      <c r="D336" s="9" t="s">
        <v>72</v>
      </c>
      <c r="E336" s="14">
        <v>6.0999999999999999E-2</v>
      </c>
      <c r="F336" s="13">
        <v>10106837286</v>
      </c>
      <c r="G336" s="14">
        <v>318</v>
      </c>
      <c r="H336" s="14">
        <v>0.13800000000000001</v>
      </c>
      <c r="I336" s="10">
        <f t="array" ref="I336">VLOOKUP(A336,ENERGY!$A$2:$F$2691,5,0)</f>
        <v>1956</v>
      </c>
      <c r="J336" s="11">
        <f t="array" ref="J336">VLOOKUP(A336,ENERGY!$A$2:$F$2691,6,0)</f>
        <v>4646</v>
      </c>
      <c r="K336" s="10">
        <f t="array" ref="K336">VLOOKUP(A336,'HUMAN RESOURCES'!$A$2:$M$2692,5,0)</f>
        <v>2.4E-2</v>
      </c>
      <c r="L336" s="11">
        <f t="array" ref="L336">VLOOKUP(A336,'HUMAN RESOURCES'!$A$2:$M$2692,6,0)</f>
        <v>0.04</v>
      </c>
      <c r="M336" s="10">
        <f t="array" ref="M336">VLOOKUP(A336,'HUMAN RESOURCES'!$A$2:$M$2692,7,0)</f>
        <v>46</v>
      </c>
      <c r="N336" s="10">
        <f t="array" ref="N336">VLOOKUP(A336,'HUMAN RESOURCES'!$A$2:$M$2692,8,0)</f>
        <v>47</v>
      </c>
      <c r="O336" s="10">
        <f t="array" ref="O336">VLOOKUP(A336,'HUMAN RESOURCES'!$A$2:$M$2692,9,0)</f>
        <v>0.34300000000000003</v>
      </c>
      <c r="P336" s="10">
        <f t="array" ref="P336">VLOOKUP(A336,'HUMAN RESOURCES'!$A$2:$M$2692,10,0)</f>
        <v>0.623</v>
      </c>
      <c r="Q336" s="10">
        <f t="array" ref="Q336">VLOOKUP(A336,'HUMAN RESOURCES'!$A$2:$M$2692,11,0)</f>
        <v>3.5000000000000003E-2</v>
      </c>
      <c r="R336" s="10">
        <f t="array" ref="R336">VLOOKUP(A336,'HUMAN RESOURCES'!$A$2:$M$2692,12,0)</f>
        <v>1969341</v>
      </c>
      <c r="S336" s="10">
        <f t="array" ref="S336">VLOOKUP(A336,'HUMAN RESOURCES'!$A$2:$M$2692,13,0)</f>
        <v>0.56200000000000006</v>
      </c>
      <c r="T336" s="10">
        <f t="array" ref="T336">VLOOKUP(A336,TOURISM!$A$2:$F$2692,5,0)</f>
        <v>80000000</v>
      </c>
      <c r="U336" s="10">
        <f t="array" ref="U336">VLOOKUP(A336,TOURISM!$A$2:$F$2692,6,0)</f>
        <v>89000000</v>
      </c>
      <c r="V336" s="10">
        <f t="array" ref="V336">VLOOKUP(A336,BUSINESS!$A$2:$J$2692,5,0)</f>
        <v>0.19500000000000001</v>
      </c>
      <c r="W336" s="10">
        <f t="array" ref="W336">VLOOKUP(A336,BUSINESS!$A$2:$J$2692,6,0)</f>
        <v>60</v>
      </c>
      <c r="X336" s="10">
        <f t="array" ref="X336">VLOOKUP(A336,BUSINESS!$A$2:$J$2692,7,0)</f>
        <v>0</v>
      </c>
      <c r="Y336" s="10">
        <f t="array" ref="Y336">VLOOKUP(A336,BUSINESS!$A$2:$J$2692,8,0)</f>
        <v>152</v>
      </c>
      <c r="Z336" s="10">
        <f t="array" ref="Z336">VLOOKUP(A336,BUSINESS!$A$2:$J$2692,9,0)</f>
        <v>0.06</v>
      </c>
      <c r="AA336" s="10">
        <f t="array" ref="AA336">VLOOKUP(A336,BUSINESS!$A$2:$J$2692,10,0)</f>
        <v>1.2</v>
      </c>
      <c r="AB336" s="12">
        <f t="shared" si="21"/>
        <v>5132.0910324824399</v>
      </c>
      <c r="AC336" s="10">
        <f t="shared" si="15"/>
        <v>2.3591648170631697E-3</v>
      </c>
      <c r="AD336" s="10">
        <f t="shared" si="16"/>
        <v>9.9322565264217829E-4</v>
      </c>
      <c r="AE336" s="10">
        <f t="shared" si="17"/>
        <v>45.192782763371099</v>
      </c>
      <c r="AF336">
        <f t="shared" si="23"/>
        <v>40.622726079434692</v>
      </c>
    </row>
    <row r="337" spans="1:32" ht="14.4">
      <c r="A337" s="7" t="str">
        <f t="shared" si="22"/>
        <v>Botswana-Africa 2011</v>
      </c>
      <c r="B337" s="7" t="s">
        <v>104</v>
      </c>
      <c r="C337" s="8" t="s">
        <v>78</v>
      </c>
      <c r="D337" s="9" t="s">
        <v>73</v>
      </c>
      <c r="E337" s="14">
        <v>5.6000000000000001E-2</v>
      </c>
      <c r="F337" s="13">
        <v>13746712706</v>
      </c>
      <c r="G337" s="14">
        <v>394</v>
      </c>
      <c r="H337" s="14">
        <v>0.115</v>
      </c>
      <c r="I337" s="10">
        <v>1956</v>
      </c>
      <c r="J337" s="11">
        <v>4646</v>
      </c>
      <c r="K337" s="10">
        <f t="array" ref="K337">VLOOKUP(A337,'HUMAN RESOURCES'!$A$2:$M$2692,5,0)</f>
        <v>2.4E-2</v>
      </c>
      <c r="L337" s="11">
        <f t="array" ref="L337">VLOOKUP(A337,'HUMAN RESOURCES'!$A$2:$M$2692,6,0)</f>
        <v>3.9E-2</v>
      </c>
      <c r="M337" s="10">
        <f t="array" ref="M337">VLOOKUP(A337,'HUMAN RESOURCES'!$A$2:$M$2692,7,0)</f>
        <v>46</v>
      </c>
      <c r="N337" s="10">
        <f t="array" ref="N337">VLOOKUP(A337,'HUMAN RESOURCES'!$A$2:$M$2692,8,0)</f>
        <v>47</v>
      </c>
      <c r="O337" s="10">
        <f t="array" ref="O337">VLOOKUP(A337,'HUMAN RESOURCES'!$A$2:$M$2692,9,0)</f>
        <v>0.34</v>
      </c>
      <c r="P337" s="10">
        <f t="array" ref="P337">VLOOKUP(A337,'HUMAN RESOURCES'!$A$2:$M$2692,10,0)</f>
        <v>0.625</v>
      </c>
      <c r="Q337" s="10">
        <f t="array" ref="Q337">VLOOKUP(A337,'HUMAN RESOURCES'!$A$2:$M$2692,11,0)</f>
        <v>3.5000000000000003E-2</v>
      </c>
      <c r="R337" s="10">
        <f t="array" ref="R337">VLOOKUP(A337,'HUMAN RESOURCES'!$A$2:$M$2692,12,0)</f>
        <v>1986701</v>
      </c>
      <c r="S337" s="10">
        <f t="array" ref="S337">VLOOKUP(A337,'HUMAN RESOURCES'!$A$2:$M$2692,13,0)</f>
        <v>0.56499999999999995</v>
      </c>
      <c r="T337" s="10">
        <f t="array" ref="T337">VLOOKUP(A337,TOURISM!$A$2:$F$2692,5,0)</f>
        <v>36000000</v>
      </c>
      <c r="U337" s="10">
        <f t="array" ref="U337">VLOOKUP(A337,TOURISM!$A$2:$F$2692,6,0)</f>
        <v>82000000</v>
      </c>
      <c r="V337" s="10">
        <f t="array" ref="V337">VLOOKUP(A337,BUSINESS!$A$2:$J$2692,5,0)</f>
        <v>0.19500000000000001</v>
      </c>
      <c r="W337" s="10">
        <f t="array" ref="W337">VLOOKUP(A337,BUSINESS!$A$2:$J$2692,6,0)</f>
        <v>60</v>
      </c>
      <c r="X337" s="10">
        <f t="array" ref="X337">VLOOKUP(A337,BUSINESS!$A$2:$J$2692,7,0)</f>
        <v>0</v>
      </c>
      <c r="Y337" s="10">
        <f t="array" ref="Y337">VLOOKUP(A337,BUSINESS!$A$2:$J$2692,8,0)</f>
        <v>152</v>
      </c>
      <c r="Z337" s="10">
        <f t="array" ref="Z337">VLOOKUP(A337,BUSINESS!$A$2:$J$2692,9,0)</f>
        <v>0.08</v>
      </c>
      <c r="AA337" s="10">
        <f t="array" ref="AA337">VLOOKUP(A337,BUSINESS!$A$2:$J$2692,10,0)</f>
        <v>1.46</v>
      </c>
      <c r="AB337" s="12">
        <f t="shared" si="21"/>
        <v>6919.366681750299</v>
      </c>
      <c r="AC337" s="10">
        <f t="shared" si="15"/>
        <v>2.3385501894849802E-3</v>
      </c>
      <c r="AD337" s="10">
        <f t="shared" si="16"/>
        <v>9.8454674357137785E-4</v>
      </c>
      <c r="AE337" s="10">
        <f t="shared" si="17"/>
        <v>41.274454485098666</v>
      </c>
      <c r="AF337">
        <f t="shared" si="23"/>
        <v>18.120492212970145</v>
      </c>
    </row>
    <row r="338" spans="1:32" ht="14.4">
      <c r="A338" s="7" t="str">
        <f t="shared" si="22"/>
        <v>Botswana-Africa 2012</v>
      </c>
      <c r="B338" s="7" t="s">
        <v>104</v>
      </c>
      <c r="C338" s="8" t="s">
        <v>78</v>
      </c>
      <c r="D338" s="9" t="s">
        <v>74</v>
      </c>
      <c r="E338" s="14">
        <v>5.1999999999999998E-2</v>
      </c>
      <c r="F338" s="13">
        <v>15292424757</v>
      </c>
      <c r="G338" s="14">
        <v>404</v>
      </c>
      <c r="H338" s="14">
        <v>0.11</v>
      </c>
      <c r="I338" s="10">
        <f t="array" ref="I338">VLOOKUP(A338,ENERGY!$A$2:$F$2691,5,0)</f>
        <v>1857</v>
      </c>
      <c r="J338" s="11">
        <f t="array" ref="J338">VLOOKUP(A338,ENERGY!$A$2:$F$2691,6,0)</f>
        <v>4378</v>
      </c>
      <c r="K338" s="10">
        <f t="array" ref="K338">VLOOKUP(A338,'HUMAN RESOURCES'!$A$2:$M$2692,5,0)</f>
        <v>2.4E-2</v>
      </c>
      <c r="L338" s="11">
        <f t="array" ref="L338">VLOOKUP(A338,'HUMAN RESOURCES'!$A$2:$M$2692,6,0)</f>
        <v>3.6999999999999998E-2</v>
      </c>
      <c r="M338" s="10">
        <f t="array" ref="M338">VLOOKUP(A338,'HUMAN RESOURCES'!$A$2:$M$2692,7,0)</f>
        <v>46</v>
      </c>
      <c r="N338" s="10">
        <f t="array" ref="N338">VLOOKUP(A338,'HUMAN RESOURCES'!$A$2:$M$2692,8,0)</f>
        <v>48</v>
      </c>
      <c r="O338" s="10">
        <f t="array" ref="O338">VLOOKUP(A338,'HUMAN RESOURCES'!$A$2:$M$2692,9,0)</f>
        <v>0.33800000000000002</v>
      </c>
      <c r="P338" s="10">
        <f t="array" ref="P338">VLOOKUP(A338,'HUMAN RESOURCES'!$A$2:$M$2692,10,0)</f>
        <v>0.627</v>
      </c>
      <c r="Q338" s="10">
        <f t="array" ref="Q338">VLOOKUP(A338,'HUMAN RESOURCES'!$A$2:$M$2692,11,0)</f>
        <v>3.5999999999999997E-2</v>
      </c>
      <c r="R338" s="10">
        <f t="array" ref="R338">VLOOKUP(A338,'HUMAN RESOURCES'!$A$2:$M$2692,12,0)</f>
        <v>2003910</v>
      </c>
      <c r="S338" s="10">
        <f t="array" ref="S338">VLOOKUP(A338,'HUMAN RESOURCES'!$A$2:$M$2692,13,0)</f>
        <v>0.56699999999999995</v>
      </c>
      <c r="T338" s="10">
        <f t="array" ref="T338">VLOOKUP(A338,TOURISM!$A$2:$F$2692,5,0)</f>
        <v>30000000</v>
      </c>
      <c r="U338" s="10">
        <f t="array" ref="U338">VLOOKUP(A338,TOURISM!$A$2:$F$2692,6,0)</f>
        <v>100000000</v>
      </c>
      <c r="V338" s="10">
        <f t="array" ref="V338">VLOOKUP(A338,BUSINESS!$A$2:$J$2692,5,0)</f>
        <v>0.254</v>
      </c>
      <c r="W338" s="10">
        <f t="array" ref="W338">VLOOKUP(A338,BUSINESS!$A$2:$J$2692,6,0)</f>
        <v>60</v>
      </c>
      <c r="X338" s="10">
        <f t="array" ref="X338">VLOOKUP(A338,BUSINESS!$A$2:$J$2692,7,0)</f>
        <v>65</v>
      </c>
      <c r="Y338" s="10">
        <f t="array" ref="Y338">VLOOKUP(A338,BUSINESS!$A$2:$J$2692,8,0)</f>
        <v>152</v>
      </c>
      <c r="Z338" s="10">
        <f t="array" ref="Z338">VLOOKUP(A338,BUSINESS!$A$2:$J$2692,9,0)</f>
        <v>0.115</v>
      </c>
      <c r="AA338" s="10">
        <f t="array" ref="AA338">VLOOKUP(A338,BUSINESS!$A$2:$J$2692,10,0)</f>
        <v>1.538</v>
      </c>
      <c r="AB338" s="12">
        <f t="shared" si="21"/>
        <v>7631.2932002934267</v>
      </c>
      <c r="AC338" s="10">
        <f t="shared" si="15"/>
        <v>2.1847288550883022E-3</v>
      </c>
      <c r="AD338" s="10">
        <f t="shared" si="16"/>
        <v>9.2668832432594279E-4</v>
      </c>
      <c r="AE338" s="10">
        <f t="shared" si="17"/>
        <v>49.902440728376028</v>
      </c>
      <c r="AF338">
        <f t="shared" si="23"/>
        <v>14.970732218512808</v>
      </c>
    </row>
    <row r="339" spans="1:32" ht="14.4">
      <c r="A339" s="7" t="str">
        <f t="shared" si="22"/>
        <v>Botswana-Africa 2000</v>
      </c>
      <c r="B339" s="7" t="s">
        <v>104</v>
      </c>
      <c r="C339" s="8" t="s">
        <v>78</v>
      </c>
      <c r="D339" s="9" t="s">
        <v>62</v>
      </c>
      <c r="E339" s="14">
        <v>5.2999999999999999E-2</v>
      </c>
      <c r="F339" s="13">
        <v>14537490553</v>
      </c>
      <c r="G339" s="14">
        <v>384</v>
      </c>
      <c r="H339" s="14">
        <v>0.11</v>
      </c>
      <c r="I339" s="10">
        <f t="array" ref="I339">VLOOKUP(A339,ENERGY!$A$2:$F$2691,5,0)</f>
        <v>0</v>
      </c>
      <c r="J339" s="11">
        <f t="array" ref="J339">VLOOKUP(A339,ENERGY!$A$2:$F$2691,6,0)</f>
        <v>0</v>
      </c>
      <c r="K339" s="10">
        <f t="array" ref="K339">VLOOKUP(A339,'HUMAN RESOURCES'!$A$2:$M$2692,5,0)</f>
        <v>2.7E-2</v>
      </c>
      <c r="L339" s="11">
        <f t="array" ref="L339">VLOOKUP(A339,'HUMAN RESOURCES'!$A$2:$M$2692,6,0)</f>
        <v>5.3999999999999999E-2</v>
      </c>
      <c r="M339" s="10">
        <f t="array" ref="M339">VLOOKUP(A339,'HUMAN RESOURCES'!$A$2:$M$2692,7,0)</f>
        <v>52</v>
      </c>
      <c r="N339" s="10">
        <f t="array" ref="N339">VLOOKUP(A339,'HUMAN RESOURCES'!$A$2:$M$2692,8,0)</f>
        <v>49</v>
      </c>
      <c r="O339" s="10">
        <f t="array" ref="O339">VLOOKUP(A339,'HUMAN RESOURCES'!$A$2:$M$2692,9,0)</f>
        <v>0.38300000000000001</v>
      </c>
      <c r="P339" s="10">
        <f t="array" ref="P339">VLOOKUP(A339,'HUMAN RESOURCES'!$A$2:$M$2692,10,0)</f>
        <v>0.58699999999999997</v>
      </c>
      <c r="Q339" s="10">
        <f t="array" ref="Q339">VLOOKUP(A339,'HUMAN RESOURCES'!$A$2:$M$2692,11,0)</f>
        <v>2.9000000000000001E-2</v>
      </c>
      <c r="R339" s="10">
        <f t="array" ref="R339">VLOOKUP(A339,'HUMAN RESOURCES'!$A$2:$M$2692,12,0)</f>
        <v>1755375</v>
      </c>
      <c r="S339" s="10">
        <f t="array" ref="S339">VLOOKUP(A339,'HUMAN RESOURCES'!$A$2:$M$2692,13,0)</f>
        <v>0.53200000000000003</v>
      </c>
      <c r="T339" s="10">
        <f t="array" ref="T339">VLOOKUP(A339,TOURISM!$A$2:$F$2692,5,0)</f>
        <v>227000000</v>
      </c>
      <c r="U339" s="10">
        <f t="array" ref="U339">VLOOKUP(A339,TOURISM!$A$2:$F$2692,6,0)</f>
        <v>209000000</v>
      </c>
      <c r="V339" s="10">
        <f t="array" ref="V339">VLOOKUP(A339,BUSINESS!$A$2:$J$2692,5,0)</f>
        <v>0</v>
      </c>
      <c r="W339" s="10">
        <f t="array" ref="W339">VLOOKUP(A339,BUSINESS!$A$2:$J$2692,6,0)</f>
        <v>0</v>
      </c>
      <c r="X339" s="10">
        <f t="array" ref="X339">VLOOKUP(A339,BUSINESS!$A$2:$J$2692,7,0)</f>
        <v>0</v>
      </c>
      <c r="Y339" s="10">
        <f t="array" ref="Y339">VLOOKUP(A339,BUSINESS!$A$2:$J$2692,8,0)</f>
        <v>0</v>
      </c>
      <c r="Z339" s="10">
        <f t="array" ref="Z339">VLOOKUP(A339,BUSINESS!$A$2:$J$2692,9,0)</f>
        <v>2.9000000000000001E-2</v>
      </c>
      <c r="AA339" s="10">
        <f t="array" ref="AA339">VLOOKUP(A339,BUSINESS!$A$2:$J$2692,10,0)</f>
        <v>0.127</v>
      </c>
      <c r="AB339" s="12">
        <f t="shared" si="21"/>
        <v>8281.7008063804024</v>
      </c>
      <c r="AC339" s="10">
        <f t="shared" si="15"/>
        <v>0</v>
      </c>
      <c r="AD339" s="10">
        <f t="shared" si="16"/>
        <v>0</v>
      </c>
      <c r="AE339" s="10">
        <f t="shared" si="17"/>
        <v>119.06287830235705</v>
      </c>
      <c r="AF339">
        <f t="shared" si="23"/>
        <v>129.31709748629211</v>
      </c>
    </row>
    <row r="340" spans="1:32" ht="14.4">
      <c r="A340" s="7" t="str">
        <f t="shared" si="22"/>
        <v>Brazil-The Americas 2001</v>
      </c>
      <c r="B340" s="7" t="s">
        <v>105</v>
      </c>
      <c r="C340" s="8" t="s">
        <v>84</v>
      </c>
      <c r="D340" s="9" t="s">
        <v>63</v>
      </c>
      <c r="E340" s="14">
        <v>7.1999999999999995E-2</v>
      </c>
      <c r="F340" s="13">
        <v>645000000000</v>
      </c>
      <c r="G340" s="14">
        <v>265</v>
      </c>
      <c r="H340" s="14">
        <v>0.56799999999999995</v>
      </c>
      <c r="I340" s="10">
        <f t="array" ref="I340">VLOOKUP(A340,ENERGY!$A$2:$F$2691,5,0)</f>
        <v>270028</v>
      </c>
      <c r="J340" s="11">
        <f t="array" ref="J340">VLOOKUP(A340,ENERGY!$A$2:$F$2691,6,0)</f>
        <v>0</v>
      </c>
      <c r="K340" s="10">
        <f t="array" ref="K340">VLOOKUP(A340,'HUMAN RESOURCES'!$A$2:$M$2692,5,0)</f>
        <v>0.02</v>
      </c>
      <c r="L340" s="11">
        <f t="array" ref="L340">VLOOKUP(A340,'HUMAN RESOURCES'!$A$2:$M$2692,6,0)</f>
        <v>2.7E-2</v>
      </c>
      <c r="M340" s="10">
        <f t="array" ref="M340">VLOOKUP(A340,'HUMAN RESOURCES'!$A$2:$M$2692,7,0)</f>
        <v>74</v>
      </c>
      <c r="N340" s="10">
        <f t="array" ref="N340">VLOOKUP(A340,'HUMAN RESOURCES'!$A$2:$M$2692,8,0)</f>
        <v>67</v>
      </c>
      <c r="O340" s="10">
        <f t="array" ref="O340">VLOOKUP(A340,'HUMAN RESOURCES'!$A$2:$M$2692,9,0)</f>
        <v>0.29099999999999998</v>
      </c>
      <c r="P340" s="10">
        <f t="array" ref="P340">VLOOKUP(A340,'HUMAN RESOURCES'!$A$2:$M$2692,10,0)</f>
        <v>0.65300000000000002</v>
      </c>
      <c r="Q340" s="10">
        <f t="array" ref="Q340">VLOOKUP(A340,'HUMAN RESOURCES'!$A$2:$M$2692,11,0)</f>
        <v>5.6000000000000001E-2</v>
      </c>
      <c r="R340" s="10">
        <f t="array" ref="R340">VLOOKUP(A340,'HUMAN RESOURCES'!$A$2:$M$2692,12,0)</f>
        <v>176968205</v>
      </c>
      <c r="S340" s="10">
        <f t="array" ref="S340">VLOOKUP(A340,'HUMAN RESOURCES'!$A$2:$M$2692,13,0)</f>
        <v>0.81599999999999995</v>
      </c>
      <c r="T340" s="10">
        <f t="array" ref="T340">VLOOKUP(A340,TOURISM!$A$2:$F$2692,5,0)</f>
        <v>1844000000</v>
      </c>
      <c r="U340" s="10">
        <f t="array" ref="U340">VLOOKUP(A340,TOURISM!$A$2:$F$2692,6,0)</f>
        <v>3765000000</v>
      </c>
      <c r="V340" s="10">
        <f t="array" ref="V340">VLOOKUP(A340,BUSINESS!$A$2:$J$2692,5,0)</f>
        <v>0</v>
      </c>
      <c r="W340" s="10">
        <f t="array" ref="W340">VLOOKUP(A340,BUSINESS!$A$2:$J$2692,6,0)</f>
        <v>0</v>
      </c>
      <c r="X340" s="10">
        <f t="array" ref="X340">VLOOKUP(A340,BUSINESS!$A$2:$J$2692,7,0)</f>
        <v>0</v>
      </c>
      <c r="Y340" s="10">
        <f t="array" ref="Y340">VLOOKUP(A340,BUSINESS!$A$2:$J$2692,8,0)</f>
        <v>0</v>
      </c>
      <c r="Z340" s="10">
        <f t="array" ref="Z340">VLOOKUP(A340,BUSINESS!$A$2:$J$2692,9,0)</f>
        <v>4.4999999999999998E-2</v>
      </c>
      <c r="AA340" s="10">
        <f t="array" ref="AA340">VLOOKUP(A340,BUSINESS!$A$2:$J$2692,10,0)</f>
        <v>0.16200000000000001</v>
      </c>
      <c r="AB340" s="12">
        <f t="shared" si="21"/>
        <v>3644.7225082042278</v>
      </c>
      <c r="AC340" s="10">
        <f t="shared" si="15"/>
        <v>0</v>
      </c>
      <c r="AD340" s="10">
        <f t="shared" si="16"/>
        <v>1.5258560146439865E-3</v>
      </c>
      <c r="AE340" s="10">
        <f t="shared" si="17"/>
        <v>21.275008129285144</v>
      </c>
      <c r="AF340">
        <f t="shared" si="23"/>
        <v>10.419950860664491</v>
      </c>
    </row>
    <row r="341" spans="1:32" ht="14.4">
      <c r="A341" s="7" t="str">
        <f t="shared" si="22"/>
        <v>Brazil-The Americas 2002</v>
      </c>
      <c r="B341" s="7" t="s">
        <v>105</v>
      </c>
      <c r="C341" s="8" t="s">
        <v>84</v>
      </c>
      <c r="D341" s="9" t="s">
        <v>64</v>
      </c>
      <c r="E341" s="14">
        <v>7.2999999999999995E-2</v>
      </c>
      <c r="F341" s="13">
        <v>554000000000</v>
      </c>
      <c r="G341" s="14">
        <v>228</v>
      </c>
      <c r="H341" s="14">
        <v>0.57599999999999996</v>
      </c>
      <c r="I341" s="10">
        <f t="array" ref="I341">VLOOKUP(A341,ENERGY!$A$2:$F$2691,5,0)</f>
        <v>265887</v>
      </c>
      <c r="J341" s="11">
        <f t="array" ref="J341">VLOOKUP(A341,ENERGY!$A$2:$F$2691,6,0)</f>
        <v>419754</v>
      </c>
      <c r="K341" s="10">
        <f t="array" ref="K341">VLOOKUP(A341,'HUMAN RESOURCES'!$A$2:$M$2692,5,0)</f>
        <v>0.02</v>
      </c>
      <c r="L341" s="11">
        <f t="array" ref="L341">VLOOKUP(A341,'HUMAN RESOURCES'!$A$2:$M$2692,6,0)</f>
        <v>2.5000000000000001E-2</v>
      </c>
      <c r="M341" s="10">
        <f t="array" ref="M341">VLOOKUP(A341,'HUMAN RESOURCES'!$A$2:$M$2692,7,0)</f>
        <v>75</v>
      </c>
      <c r="N341" s="10">
        <f t="array" ref="N341">VLOOKUP(A341,'HUMAN RESOURCES'!$A$2:$M$2692,8,0)</f>
        <v>67</v>
      </c>
      <c r="O341" s="10">
        <f t="array" ref="O341">VLOOKUP(A341,'HUMAN RESOURCES'!$A$2:$M$2692,9,0)</f>
        <v>0.28699999999999998</v>
      </c>
      <c r="P341" s="10">
        <f t="array" ref="P341">VLOOKUP(A341,'HUMAN RESOURCES'!$A$2:$M$2692,10,0)</f>
        <v>0.65500000000000003</v>
      </c>
      <c r="Q341" s="10">
        <f t="array" ref="Q341">VLOOKUP(A341,'HUMAN RESOURCES'!$A$2:$M$2692,11,0)</f>
        <v>5.7000000000000002E-2</v>
      </c>
      <c r="R341" s="10">
        <f t="array" ref="R341">VLOOKUP(A341,'HUMAN RESOURCES'!$A$2:$M$2692,12,0)</f>
        <v>179393768</v>
      </c>
      <c r="S341" s="10">
        <f t="array" ref="S341">VLOOKUP(A341,'HUMAN RESOURCES'!$A$2:$M$2692,13,0)</f>
        <v>0.81899999999999995</v>
      </c>
      <c r="T341" s="10">
        <f t="array" ref="T341">VLOOKUP(A341,TOURISM!$A$2:$F$2692,5,0)</f>
        <v>2142000000</v>
      </c>
      <c r="U341" s="10">
        <f t="array" ref="U341">VLOOKUP(A341,TOURISM!$A$2:$F$2692,6,0)</f>
        <v>2929000000</v>
      </c>
      <c r="V341" s="10">
        <f t="array" ref="V341">VLOOKUP(A341,BUSINESS!$A$2:$J$2692,5,0)</f>
        <v>0</v>
      </c>
      <c r="W341" s="10">
        <f t="array" ref="W341">VLOOKUP(A341,BUSINESS!$A$2:$J$2692,6,0)</f>
        <v>0</v>
      </c>
      <c r="X341" s="10">
        <f t="array" ref="X341">VLOOKUP(A341,BUSINESS!$A$2:$J$2692,7,0)</f>
        <v>0</v>
      </c>
      <c r="Y341" s="10">
        <f t="array" ref="Y341">VLOOKUP(A341,BUSINESS!$A$2:$J$2692,8,0)</f>
        <v>0</v>
      </c>
      <c r="Z341" s="10">
        <f t="array" ref="Z341">VLOOKUP(A341,BUSINESS!$A$2:$J$2692,9,0)</f>
        <v>9.0999999999999998E-2</v>
      </c>
      <c r="AA341" s="10">
        <f t="array" ref="AA341">VLOOKUP(A341,BUSINESS!$A$2:$J$2692,10,0)</f>
        <v>0.19400000000000001</v>
      </c>
      <c r="AB341" s="12">
        <f t="shared" si="21"/>
        <v>3088.1786261382281</v>
      </c>
      <c r="AC341" s="10">
        <f t="shared" si="15"/>
        <v>2.3398471679350647E-3</v>
      </c>
      <c r="AD341" s="10">
        <f t="shared" si="16"/>
        <v>1.4821417876678972E-3</v>
      </c>
      <c r="AE341" s="10">
        <f t="shared" si="17"/>
        <v>16.327211545052112</v>
      </c>
      <c r="AF341">
        <f t="shared" si="23"/>
        <v>11.940214110447805</v>
      </c>
    </row>
    <row r="342" spans="1:32" ht="14.4">
      <c r="A342" s="7" t="str">
        <f t="shared" si="22"/>
        <v>Brazil-The Americas 2003</v>
      </c>
      <c r="B342" s="7" t="s">
        <v>105</v>
      </c>
      <c r="C342" s="8" t="s">
        <v>84</v>
      </c>
      <c r="D342" s="9" t="s">
        <v>65</v>
      </c>
      <c r="E342" s="14">
        <v>7.1999999999999995E-2</v>
      </c>
      <c r="F342" s="13">
        <v>504000000000</v>
      </c>
      <c r="G342" s="14">
        <v>203</v>
      </c>
      <c r="H342" s="14">
        <v>0.629</v>
      </c>
      <c r="I342" s="10">
        <f t="array" ref="I342">VLOOKUP(A342,ENERGY!$A$2:$F$2691,5,0)</f>
        <v>240464</v>
      </c>
      <c r="J342" s="11">
        <f t="array" ref="J342">VLOOKUP(A342,ENERGY!$A$2:$F$2691,6,0)</f>
        <v>367147</v>
      </c>
      <c r="K342" s="10">
        <f t="array" ref="K342">VLOOKUP(A342,'HUMAN RESOURCES'!$A$2:$M$2692,5,0)</f>
        <v>1.9E-2</v>
      </c>
      <c r="L342" s="11">
        <f t="array" ref="L342">VLOOKUP(A342,'HUMAN RESOURCES'!$A$2:$M$2692,6,0)</f>
        <v>2.4E-2</v>
      </c>
      <c r="M342" s="10">
        <f t="array" ref="M342">VLOOKUP(A342,'HUMAN RESOURCES'!$A$2:$M$2692,7,0)</f>
        <v>75</v>
      </c>
      <c r="N342" s="10">
        <f t="array" ref="N342">VLOOKUP(A342,'HUMAN RESOURCES'!$A$2:$M$2692,8,0)</f>
        <v>67</v>
      </c>
      <c r="O342" s="10">
        <f t="array" ref="O342">VLOOKUP(A342,'HUMAN RESOURCES'!$A$2:$M$2692,9,0)</f>
        <v>0.28299999999999997</v>
      </c>
      <c r="P342" s="10">
        <f t="array" ref="P342">VLOOKUP(A342,'HUMAN RESOURCES'!$A$2:$M$2692,10,0)</f>
        <v>0.65800000000000003</v>
      </c>
      <c r="Q342" s="10">
        <f t="array" ref="Q342">VLOOKUP(A342,'HUMAN RESOURCES'!$A$2:$M$2692,11,0)</f>
        <v>5.8999999999999997E-2</v>
      </c>
      <c r="R342" s="10">
        <f t="array" ref="R342">VLOOKUP(A342,'HUMAN RESOURCES'!$A$2:$M$2692,12,0)</f>
        <v>181752951</v>
      </c>
      <c r="S342" s="10">
        <f t="array" ref="S342">VLOOKUP(A342,'HUMAN RESOURCES'!$A$2:$M$2692,13,0)</f>
        <v>0.82199999999999995</v>
      </c>
      <c r="T342" s="10">
        <f t="array" ref="T342">VLOOKUP(A342,TOURISM!$A$2:$F$2692,5,0)</f>
        <v>2673000000</v>
      </c>
      <c r="U342" s="10">
        <f t="array" ref="U342">VLOOKUP(A342,TOURISM!$A$2:$F$2692,6,0)</f>
        <v>2874000000</v>
      </c>
      <c r="V342" s="10">
        <f t="array" ref="V342">VLOOKUP(A342,BUSINESS!$A$2:$J$2692,5,0)</f>
        <v>0</v>
      </c>
      <c r="W342" s="10">
        <f t="array" ref="W342">VLOOKUP(A342,BUSINESS!$A$2:$J$2692,6,0)</f>
        <v>152</v>
      </c>
      <c r="X342" s="10">
        <f t="array" ref="X342">VLOOKUP(A342,BUSINESS!$A$2:$J$2692,7,0)</f>
        <v>0</v>
      </c>
      <c r="Y342" s="10">
        <f t="array" ref="Y342">VLOOKUP(A342,BUSINESS!$A$2:$J$2692,8,0)</f>
        <v>0</v>
      </c>
      <c r="Z342" s="10">
        <f t="array" ref="Z342">VLOOKUP(A342,BUSINESS!$A$2:$J$2692,9,0)</f>
        <v>0.13200000000000001</v>
      </c>
      <c r="AA342" s="10">
        <f t="array" ref="AA342">VLOOKUP(A342,BUSINESS!$A$2:$J$2692,10,0)</f>
        <v>0.255</v>
      </c>
      <c r="AB342" s="12">
        <f t="shared" si="21"/>
        <v>2772.9948659815709</v>
      </c>
      <c r="AC342" s="10">
        <f t="shared" si="15"/>
        <v>2.0200332263105867E-3</v>
      </c>
      <c r="AD342" s="10">
        <f t="shared" si="16"/>
        <v>1.3230266616138739E-3</v>
      </c>
      <c r="AE342" s="10">
        <f t="shared" si="17"/>
        <v>15.812673104823482</v>
      </c>
      <c r="AF342">
        <f t="shared" si="23"/>
        <v>14.706776342795116</v>
      </c>
    </row>
    <row r="343" spans="1:32" ht="14.4">
      <c r="A343" s="7" t="str">
        <f t="shared" si="22"/>
        <v>Brazil-The Americas 2004</v>
      </c>
      <c r="B343" s="7" t="s">
        <v>105</v>
      </c>
      <c r="C343" s="8" t="s">
        <v>84</v>
      </c>
      <c r="D343" s="9" t="s">
        <v>66</v>
      </c>
      <c r="E343" s="14">
        <v>7.0000000000000007E-2</v>
      </c>
      <c r="F343" s="13">
        <v>552000000000</v>
      </c>
      <c r="G343" s="14">
        <v>214</v>
      </c>
      <c r="H343" s="14">
        <v>0.67100000000000004</v>
      </c>
      <c r="I343" s="10">
        <f t="array" ref="I343">VLOOKUP(A343,ENERGY!$A$2:$F$2691,5,0)</f>
        <v>248594</v>
      </c>
      <c r="J343" s="11">
        <f t="array" ref="J343">VLOOKUP(A343,ENERGY!$A$2:$F$2691,6,0)</f>
        <v>387675</v>
      </c>
      <c r="K343" s="10">
        <f t="array" ref="K343">VLOOKUP(A343,'HUMAN RESOURCES'!$A$2:$M$2692,5,0)</f>
        <v>1.9E-2</v>
      </c>
      <c r="L343" s="11">
        <f t="array" ref="L343">VLOOKUP(A343,'HUMAN RESOURCES'!$A$2:$M$2692,6,0)</f>
        <v>2.1999999999999999E-2</v>
      </c>
      <c r="M343" s="10">
        <f t="array" ref="M343">VLOOKUP(A343,'HUMAN RESOURCES'!$A$2:$M$2692,7,0)</f>
        <v>75</v>
      </c>
      <c r="N343" s="10">
        <f t="array" ref="N343">VLOOKUP(A343,'HUMAN RESOURCES'!$A$2:$M$2692,8,0)</f>
        <v>68</v>
      </c>
      <c r="O343" s="10">
        <f t="array" ref="O343">VLOOKUP(A343,'HUMAN RESOURCES'!$A$2:$M$2692,9,0)</f>
        <v>0.28000000000000003</v>
      </c>
      <c r="P343" s="10">
        <f t="array" ref="P343">VLOOKUP(A343,'HUMAN RESOURCES'!$A$2:$M$2692,10,0)</f>
        <v>0.66</v>
      </c>
      <c r="Q343" s="10">
        <f t="array" ref="Q343">VLOOKUP(A343,'HUMAN RESOURCES'!$A$2:$M$2692,11,0)</f>
        <v>0.06</v>
      </c>
      <c r="R343" s="10">
        <f t="array" ref="R343">VLOOKUP(A343,'HUMAN RESOURCES'!$A$2:$M$2692,12,0)</f>
        <v>184010283</v>
      </c>
      <c r="S343" s="10">
        <f t="array" ref="S343">VLOOKUP(A343,'HUMAN RESOURCES'!$A$2:$M$2692,13,0)</f>
        <v>0.82499999999999996</v>
      </c>
      <c r="T343" s="10">
        <f t="array" ref="T343">VLOOKUP(A343,TOURISM!$A$2:$F$2692,5,0)</f>
        <v>3389000000</v>
      </c>
      <c r="U343" s="10">
        <f t="array" ref="U343">VLOOKUP(A343,TOURISM!$A$2:$F$2692,6,0)</f>
        <v>3752000000</v>
      </c>
      <c r="V343" s="10">
        <f t="array" ref="V343">VLOOKUP(A343,BUSINESS!$A$2:$J$2692,5,0)</f>
        <v>0</v>
      </c>
      <c r="W343" s="10">
        <f t="array" ref="W343">VLOOKUP(A343,BUSINESS!$A$2:$J$2692,6,0)</f>
        <v>152</v>
      </c>
      <c r="X343" s="10">
        <f t="array" ref="X343">VLOOKUP(A343,BUSINESS!$A$2:$J$2692,7,0)</f>
        <v>0</v>
      </c>
      <c r="Y343" s="10">
        <f t="array" ref="Y343">VLOOKUP(A343,BUSINESS!$A$2:$J$2692,8,0)</f>
        <v>0</v>
      </c>
      <c r="Z343" s="10">
        <f t="array" ref="Z343">VLOOKUP(A343,BUSINESS!$A$2:$J$2692,9,0)</f>
        <v>0.191</v>
      </c>
      <c r="AA343" s="10">
        <f t="array" ref="AA343">VLOOKUP(A343,BUSINESS!$A$2:$J$2692,10,0)</f>
        <v>0.35699999999999998</v>
      </c>
      <c r="AB343" s="12">
        <f t="shared" si="21"/>
        <v>2999.8323517604722</v>
      </c>
      <c r="AC343" s="10">
        <f t="shared" si="15"/>
        <v>2.1068116068274291E-3</v>
      </c>
      <c r="AD343" s="10">
        <f t="shared" si="16"/>
        <v>1.3509788471984471E-3</v>
      </c>
      <c r="AE343" s="10">
        <f t="shared" si="17"/>
        <v>20.390164825734221</v>
      </c>
      <c r="AF343">
        <f t="shared" si="23"/>
        <v>18.417448985717826</v>
      </c>
    </row>
    <row r="344" spans="1:32" ht="14.4">
      <c r="A344" s="7" t="str">
        <f t="shared" si="22"/>
        <v>Brazil-The Americas 2005</v>
      </c>
      <c r="B344" s="7" t="s">
        <v>105</v>
      </c>
      <c r="C344" s="8" t="s">
        <v>84</v>
      </c>
      <c r="D344" s="9" t="s">
        <v>67</v>
      </c>
      <c r="E344" s="14">
        <v>7.0999999999999994E-2</v>
      </c>
      <c r="F344" s="13">
        <v>664000000000</v>
      </c>
      <c r="G344" s="14">
        <v>257</v>
      </c>
      <c r="H344" s="14">
        <v>0.54900000000000004</v>
      </c>
      <c r="I344" s="10">
        <v>248594</v>
      </c>
      <c r="J344" s="11">
        <v>387675</v>
      </c>
      <c r="K344" s="10">
        <f t="array" ref="K344">VLOOKUP(A344,'HUMAN RESOURCES'!$A$2:$M$2692,5,0)</f>
        <v>1.7999999999999999E-2</v>
      </c>
      <c r="L344" s="11">
        <f t="array" ref="L344">VLOOKUP(A344,'HUMAN RESOURCES'!$A$2:$M$2692,6,0)</f>
        <v>0.02</v>
      </c>
      <c r="M344" s="10">
        <f t="array" ref="M344">VLOOKUP(A344,'HUMAN RESOURCES'!$A$2:$M$2692,7,0)</f>
        <v>76</v>
      </c>
      <c r="N344" s="10">
        <f t="array" ref="N344">VLOOKUP(A344,'HUMAN RESOURCES'!$A$2:$M$2692,8,0)</f>
        <v>68</v>
      </c>
      <c r="O344" s="10">
        <f t="array" ref="O344">VLOOKUP(A344,'HUMAN RESOURCES'!$A$2:$M$2692,9,0)</f>
        <v>0.27600000000000002</v>
      </c>
      <c r="P344" s="10">
        <f t="array" ref="P344">VLOOKUP(A344,'HUMAN RESOURCES'!$A$2:$M$2692,10,0)</f>
        <v>0.66300000000000003</v>
      </c>
      <c r="Q344" s="10">
        <f t="array" ref="Q344">VLOOKUP(A344,'HUMAN RESOURCES'!$A$2:$M$2692,11,0)</f>
        <v>6.2E-2</v>
      </c>
      <c r="R344" s="10">
        <f t="array" ref="R344">VLOOKUP(A344,'HUMAN RESOURCES'!$A$2:$M$2692,12,0)</f>
        <v>186142403</v>
      </c>
      <c r="S344" s="10">
        <f t="array" ref="S344">VLOOKUP(A344,'HUMAN RESOURCES'!$A$2:$M$2692,13,0)</f>
        <v>0.82799999999999996</v>
      </c>
      <c r="T344" s="10">
        <f t="array" ref="T344">VLOOKUP(A344,TOURISM!$A$2:$F$2692,5,0)</f>
        <v>4168000000</v>
      </c>
      <c r="U344" s="10">
        <f t="array" ref="U344">VLOOKUP(A344,TOURISM!$A$2:$F$2692,6,0)</f>
        <v>5905000000</v>
      </c>
      <c r="V344" s="10">
        <f t="array" ref="V344">VLOOKUP(A344,BUSINESS!$A$2:$J$2692,5,0)</f>
        <v>0.69</v>
      </c>
      <c r="W344" s="10">
        <f t="array" ref="W344">VLOOKUP(A344,BUSINESS!$A$2:$J$2692,6,0)</f>
        <v>152</v>
      </c>
      <c r="X344" s="10">
        <f t="array" ref="X344">VLOOKUP(A344,BUSINESS!$A$2:$J$2692,7,0)</f>
        <v>0</v>
      </c>
      <c r="Y344" s="10">
        <f t="array" ref="Y344">VLOOKUP(A344,BUSINESS!$A$2:$J$2692,8,0)</f>
        <v>2600</v>
      </c>
      <c r="Z344" s="10">
        <f t="array" ref="Z344">VLOOKUP(A344,BUSINESS!$A$2:$J$2692,9,0)</f>
        <v>0.21</v>
      </c>
      <c r="AA344" s="10">
        <f t="array" ref="AA344">VLOOKUP(A344,BUSINESS!$A$2:$J$2692,10,0)</f>
        <v>0.46300000000000002</v>
      </c>
      <c r="AB344" s="12">
        <f t="shared" si="21"/>
        <v>3567.1614274797989</v>
      </c>
      <c r="AC344" s="10">
        <f t="shared" si="15"/>
        <v>2.0826796783105887E-3</v>
      </c>
      <c r="AD344" s="10">
        <f t="shared" si="16"/>
        <v>1.3355044094923391E-3</v>
      </c>
      <c r="AE344" s="10">
        <f t="shared" si="17"/>
        <v>31.723024441668993</v>
      </c>
      <c r="AF344">
        <f t="shared" si="23"/>
        <v>22.391459080927412</v>
      </c>
    </row>
    <row r="345" spans="1:32" ht="14.4">
      <c r="A345" s="7" t="str">
        <f t="shared" si="22"/>
        <v>Brazil-The Americas 2006</v>
      </c>
      <c r="B345" s="7" t="s">
        <v>105</v>
      </c>
      <c r="C345" s="8" t="s">
        <v>84</v>
      </c>
      <c r="D345" s="9" t="s">
        <v>68</v>
      </c>
      <c r="E345" s="14">
        <v>8.2000000000000003E-2</v>
      </c>
      <c r="F345" s="13">
        <v>882000000000</v>
      </c>
      <c r="G345" s="14">
        <v>387</v>
      </c>
      <c r="H345" s="14">
        <v>0.55400000000000005</v>
      </c>
      <c r="I345" s="10">
        <f t="array" ref="I345">VLOOKUP(A345,ENERGY!$A$2:$F$2691,5,0)</f>
        <v>235460</v>
      </c>
      <c r="J345" s="11">
        <f t="array" ref="J345">VLOOKUP(A345,ENERGY!$A$2:$F$2691,6,0)</f>
        <v>363213</v>
      </c>
      <c r="K345" s="10">
        <f t="array" ref="K345">VLOOKUP(A345,'HUMAN RESOURCES'!$A$2:$M$2692,5,0)</f>
        <v>1.7000000000000001E-2</v>
      </c>
      <c r="L345" s="11">
        <f t="array" ref="L345">VLOOKUP(A345,'HUMAN RESOURCES'!$A$2:$M$2692,6,0)</f>
        <v>1.9E-2</v>
      </c>
      <c r="M345" s="10">
        <f t="array" ref="M345">VLOOKUP(A345,'HUMAN RESOURCES'!$A$2:$M$2692,7,0)</f>
        <v>76</v>
      </c>
      <c r="N345" s="10">
        <f t="array" ref="N345">VLOOKUP(A345,'HUMAN RESOURCES'!$A$2:$M$2692,8,0)</f>
        <v>68</v>
      </c>
      <c r="O345" s="10">
        <f t="array" ref="O345">VLOOKUP(A345,'HUMAN RESOURCES'!$A$2:$M$2692,9,0)</f>
        <v>0.27200000000000002</v>
      </c>
      <c r="P345" s="10">
        <f t="array" ref="P345">VLOOKUP(A345,'HUMAN RESOURCES'!$A$2:$M$2692,10,0)</f>
        <v>0.66500000000000004</v>
      </c>
      <c r="Q345" s="10">
        <f t="array" ref="Q345">VLOOKUP(A345,'HUMAN RESOURCES'!$A$2:$M$2692,11,0)</f>
        <v>6.3E-2</v>
      </c>
      <c r="R345" s="10">
        <f t="array" ref="R345">VLOOKUP(A345,'HUMAN RESOURCES'!$A$2:$M$2692,12,0)</f>
        <v>188134315</v>
      </c>
      <c r="S345" s="10">
        <f t="array" ref="S345">VLOOKUP(A345,'HUMAN RESOURCES'!$A$2:$M$2692,13,0)</f>
        <v>0.83099999999999996</v>
      </c>
      <c r="T345" s="10">
        <f t="array" ref="T345">VLOOKUP(A345,TOURISM!$A$2:$F$2692,5,0)</f>
        <v>4577000000</v>
      </c>
      <c r="U345" s="10">
        <f t="array" ref="U345">VLOOKUP(A345,TOURISM!$A$2:$F$2692,6,0)</f>
        <v>7501000000</v>
      </c>
      <c r="V345" s="10">
        <f t="array" ref="V345">VLOOKUP(A345,BUSINESS!$A$2:$J$2692,5,0)</f>
        <v>0.69</v>
      </c>
      <c r="W345" s="10">
        <f t="array" ref="W345">VLOOKUP(A345,BUSINESS!$A$2:$J$2692,6,0)</f>
        <v>149</v>
      </c>
      <c r="X345" s="10">
        <f t="array" ref="X345">VLOOKUP(A345,BUSINESS!$A$2:$J$2692,7,0)</f>
        <v>0</v>
      </c>
      <c r="Y345" s="10">
        <f t="array" ref="Y345">VLOOKUP(A345,BUSINESS!$A$2:$J$2692,8,0)</f>
        <v>2600</v>
      </c>
      <c r="Z345" s="10">
        <f t="array" ref="Z345">VLOOKUP(A345,BUSINESS!$A$2:$J$2692,9,0)</f>
        <v>0.28199999999999997</v>
      </c>
      <c r="AA345" s="10">
        <f t="array" ref="AA345">VLOOKUP(A345,BUSINESS!$A$2:$J$2692,10,0)</f>
        <v>0.53100000000000003</v>
      </c>
      <c r="AB345" s="12">
        <f t="shared" si="21"/>
        <v>4688.1399600067643</v>
      </c>
      <c r="AC345" s="10">
        <f t="shared" si="15"/>
        <v>1.9306047384284998E-3</v>
      </c>
      <c r="AD345" s="10">
        <f t="shared" si="16"/>
        <v>1.2515526473732344E-3</v>
      </c>
      <c r="AE345" s="10">
        <f t="shared" si="17"/>
        <v>39.87045106577181</v>
      </c>
      <c r="AF345">
        <f t="shared" si="23"/>
        <v>24.328363488606531</v>
      </c>
    </row>
    <row r="346" spans="1:32" ht="14.4">
      <c r="A346" s="7" t="str">
        <f t="shared" si="22"/>
        <v>Brazil-The Americas 2007</v>
      </c>
      <c r="B346" s="7" t="s">
        <v>105</v>
      </c>
      <c r="C346" s="8" t="s">
        <v>84</v>
      </c>
      <c r="D346" s="9" t="s">
        <v>69</v>
      </c>
      <c r="E346" s="14">
        <v>8.5000000000000006E-2</v>
      </c>
      <c r="F346" s="13">
        <v>1090000000000</v>
      </c>
      <c r="G346" s="14">
        <v>491</v>
      </c>
      <c r="H346" s="14">
        <v>0.50800000000000001</v>
      </c>
      <c r="I346" s="10">
        <v>235460</v>
      </c>
      <c r="J346" s="11">
        <v>363213</v>
      </c>
      <c r="K346" s="10">
        <f t="array" ref="K346">VLOOKUP(A346,'HUMAN RESOURCES'!$A$2:$M$2692,5,0)</f>
        <v>1.7000000000000001E-2</v>
      </c>
      <c r="L346" s="11">
        <f t="array" ref="L346">VLOOKUP(A346,'HUMAN RESOURCES'!$A$2:$M$2692,6,0)</f>
        <v>1.7999999999999999E-2</v>
      </c>
      <c r="M346" s="10">
        <f t="array" ref="M346">VLOOKUP(A346,'HUMAN RESOURCES'!$A$2:$M$2692,7,0)</f>
        <v>76</v>
      </c>
      <c r="N346" s="10">
        <f t="array" ref="N346">VLOOKUP(A346,'HUMAN RESOURCES'!$A$2:$M$2692,8,0)</f>
        <v>69</v>
      </c>
      <c r="O346" s="10">
        <f t="array" ref="O346">VLOOKUP(A346,'HUMAN RESOURCES'!$A$2:$M$2692,9,0)</f>
        <v>0.26800000000000002</v>
      </c>
      <c r="P346" s="10">
        <f t="array" ref="P346">VLOOKUP(A346,'HUMAN RESOURCES'!$A$2:$M$2692,10,0)</f>
        <v>0.66800000000000004</v>
      </c>
      <c r="Q346" s="10">
        <f t="array" ref="Q346">VLOOKUP(A346,'HUMAN RESOURCES'!$A$2:$M$2692,11,0)</f>
        <v>6.4000000000000001E-2</v>
      </c>
      <c r="R346" s="10">
        <f t="array" ref="R346">VLOOKUP(A346,'HUMAN RESOURCES'!$A$2:$M$2692,12,0)</f>
        <v>189996976</v>
      </c>
      <c r="S346" s="10">
        <f t="array" ref="S346">VLOOKUP(A346,'HUMAN RESOURCES'!$A$2:$M$2692,13,0)</f>
        <v>0.83399999999999996</v>
      </c>
      <c r="T346" s="10">
        <f t="array" ref="T346">VLOOKUP(A346,TOURISM!$A$2:$F$2692,5,0)</f>
        <v>5284000000</v>
      </c>
      <c r="U346" s="10">
        <f t="array" ref="U346">VLOOKUP(A346,TOURISM!$A$2:$F$2692,6,0)</f>
        <v>10434000000</v>
      </c>
      <c r="V346" s="10">
        <f t="array" ref="V346">VLOOKUP(A346,BUSINESS!$A$2:$J$2692,5,0)</f>
        <v>0.69</v>
      </c>
      <c r="W346" s="10">
        <f t="array" ref="W346">VLOOKUP(A346,BUSINESS!$A$2:$J$2692,6,0)</f>
        <v>149</v>
      </c>
      <c r="X346" s="10">
        <f t="array" ref="X346">VLOOKUP(A346,BUSINESS!$A$2:$J$2692,7,0)</f>
        <v>0</v>
      </c>
      <c r="Y346" s="10">
        <f t="array" ref="Y346">VLOOKUP(A346,BUSINESS!$A$2:$J$2692,8,0)</f>
        <v>2600</v>
      </c>
      <c r="Z346" s="10">
        <f t="array" ref="Z346">VLOOKUP(A346,BUSINESS!$A$2:$J$2692,9,0)</f>
        <v>0.309</v>
      </c>
      <c r="AA346" s="10">
        <f t="array" ref="AA346">VLOOKUP(A346,BUSINESS!$A$2:$J$2692,10,0)</f>
        <v>0.63700000000000001</v>
      </c>
      <c r="AB346" s="12">
        <f t="shared" si="21"/>
        <v>5736.933413087585</v>
      </c>
      <c r="AC346" s="10">
        <f t="shared" si="15"/>
        <v>1.911677794282368E-3</v>
      </c>
      <c r="AD346" s="10">
        <f t="shared" si="16"/>
        <v>1.2392828820601861E-3</v>
      </c>
      <c r="AE346" s="10">
        <f t="shared" si="17"/>
        <v>54.916663515739323</v>
      </c>
      <c r="AF346">
        <f t="shared" si="23"/>
        <v>27.810968949316329</v>
      </c>
    </row>
    <row r="347" spans="1:32" ht="14.4">
      <c r="A347" s="7" t="str">
        <f t="shared" si="22"/>
        <v>Brazil-The Americas 2008</v>
      </c>
      <c r="B347" s="7" t="s">
        <v>105</v>
      </c>
      <c r="C347" s="8" t="s">
        <v>84</v>
      </c>
      <c r="D347" s="9" t="s">
        <v>70</v>
      </c>
      <c r="E347" s="14">
        <v>8.5000000000000006E-2</v>
      </c>
      <c r="F347" s="13">
        <v>1370000000000</v>
      </c>
      <c r="G347" s="14">
        <v>609</v>
      </c>
      <c r="H347" s="14">
        <v>0.437</v>
      </c>
      <c r="I347" s="10">
        <f t="array" ref="I347">VLOOKUP(A347,ENERGY!$A$2:$F$2691,5,0)</f>
        <v>187442</v>
      </c>
      <c r="J347" s="11">
        <f t="array" ref="J347">VLOOKUP(A347,ENERGY!$A$2:$F$2691,6,0)</f>
        <v>327984</v>
      </c>
      <c r="K347" s="10">
        <f t="array" ref="K347">VLOOKUP(A347,'HUMAN RESOURCES'!$A$2:$M$2692,5,0)</f>
        <v>1.6E-2</v>
      </c>
      <c r="L347" s="11">
        <f t="array" ref="L347">VLOOKUP(A347,'HUMAN RESOURCES'!$A$2:$M$2692,6,0)</f>
        <v>1.7000000000000001E-2</v>
      </c>
      <c r="M347" s="10">
        <f t="array" ref="M347">VLOOKUP(A347,'HUMAN RESOURCES'!$A$2:$M$2692,7,0)</f>
        <v>76</v>
      </c>
      <c r="N347" s="10">
        <f t="array" ref="N347">VLOOKUP(A347,'HUMAN RESOURCES'!$A$2:$M$2692,8,0)</f>
        <v>69</v>
      </c>
      <c r="O347" s="10">
        <f t="array" ref="O347">VLOOKUP(A347,'HUMAN RESOURCES'!$A$2:$M$2692,9,0)</f>
        <v>0.26400000000000001</v>
      </c>
      <c r="P347" s="10">
        <f t="array" ref="P347">VLOOKUP(A347,'HUMAN RESOURCES'!$A$2:$M$2692,10,0)</f>
        <v>0.67100000000000004</v>
      </c>
      <c r="Q347" s="10">
        <f t="array" ref="Q347">VLOOKUP(A347,'HUMAN RESOURCES'!$A$2:$M$2692,11,0)</f>
        <v>6.6000000000000003E-2</v>
      </c>
      <c r="R347" s="10">
        <f t="array" ref="R347">VLOOKUP(A347,'HUMAN RESOURCES'!$A$2:$M$2692,12,0)</f>
        <v>191765567</v>
      </c>
      <c r="S347" s="10">
        <f t="array" ref="S347">VLOOKUP(A347,'HUMAN RESOURCES'!$A$2:$M$2692,13,0)</f>
        <v>0.83699999999999997</v>
      </c>
      <c r="T347" s="10">
        <f t="array" ref="T347">VLOOKUP(A347,TOURISM!$A$2:$F$2692,5,0)</f>
        <v>6109000000</v>
      </c>
      <c r="U347" s="10">
        <f t="array" ref="U347">VLOOKUP(A347,TOURISM!$A$2:$F$2692,6,0)</f>
        <v>13269000000</v>
      </c>
      <c r="V347" s="10">
        <f t="array" ref="V347">VLOOKUP(A347,BUSINESS!$A$2:$J$2692,5,0)</f>
        <v>0.68400000000000005</v>
      </c>
      <c r="W347" s="10">
        <f t="array" ref="W347">VLOOKUP(A347,BUSINESS!$A$2:$J$2692,6,0)</f>
        <v>149</v>
      </c>
      <c r="X347" s="10">
        <f t="array" ref="X347">VLOOKUP(A347,BUSINESS!$A$2:$J$2692,7,0)</f>
        <v>0</v>
      </c>
      <c r="Y347" s="10">
        <f t="array" ref="Y347">VLOOKUP(A347,BUSINESS!$A$2:$J$2692,8,0)</f>
        <v>2600</v>
      </c>
      <c r="Z347" s="10">
        <f t="array" ref="Z347">VLOOKUP(A347,BUSINESS!$A$2:$J$2692,9,0)</f>
        <v>0.33800000000000002</v>
      </c>
      <c r="AA347" s="10">
        <f t="array" ref="AA347">VLOOKUP(A347,BUSINESS!$A$2:$J$2692,10,0)</f>
        <v>0.78600000000000003</v>
      </c>
      <c r="AB347" s="12">
        <f t="shared" si="21"/>
        <v>7144.1396984475323</v>
      </c>
      <c r="AC347" s="10">
        <f t="shared" si="15"/>
        <v>1.710338332011398E-3</v>
      </c>
      <c r="AD347" s="10">
        <f t="shared" si="16"/>
        <v>9.7745389296087764E-4</v>
      </c>
      <c r="AE347" s="10">
        <f t="shared" si="17"/>
        <v>69.193861064744752</v>
      </c>
      <c r="AF347">
        <f t="shared" si="23"/>
        <v>31.856605414464212</v>
      </c>
    </row>
    <row r="348" spans="1:32" ht="14.4">
      <c r="A348" s="7" t="str">
        <f t="shared" si="22"/>
        <v>Brazil-The Americas 2009</v>
      </c>
      <c r="B348" s="7" t="s">
        <v>105</v>
      </c>
      <c r="C348" s="8" t="s">
        <v>84</v>
      </c>
      <c r="D348" s="9" t="s">
        <v>71</v>
      </c>
      <c r="E348" s="14">
        <v>8.3000000000000004E-2</v>
      </c>
      <c r="F348" s="13">
        <v>1650000000000</v>
      </c>
      <c r="G348" s="14">
        <v>714</v>
      </c>
      <c r="H348" s="14">
        <v>0.47299999999999998</v>
      </c>
      <c r="I348" s="10">
        <f t="array" ref="I348">VLOOKUP(A348,ENERGY!$A$2:$F$2691,5,0)</f>
        <v>198976</v>
      </c>
      <c r="J348" s="11">
        <f t="array" ref="J348">VLOOKUP(A348,ENERGY!$A$2:$F$2691,6,0)</f>
        <v>321622</v>
      </c>
      <c r="K348" s="10">
        <f t="array" ref="K348">VLOOKUP(A348,'HUMAN RESOURCES'!$A$2:$M$2692,5,0)</f>
        <v>1.6E-2</v>
      </c>
      <c r="L348" s="11">
        <f t="array" ref="L348">VLOOKUP(A348,'HUMAN RESOURCES'!$A$2:$M$2692,6,0)</f>
        <v>1.6E-2</v>
      </c>
      <c r="M348" s="10">
        <f t="array" ref="M348">VLOOKUP(A348,'HUMAN RESOURCES'!$A$2:$M$2692,7,0)</f>
        <v>77</v>
      </c>
      <c r="N348" s="10">
        <f t="array" ref="N348">VLOOKUP(A348,'HUMAN RESOURCES'!$A$2:$M$2692,8,0)</f>
        <v>69</v>
      </c>
      <c r="O348" s="10">
        <f t="array" ref="O348">VLOOKUP(A348,'HUMAN RESOURCES'!$A$2:$M$2692,9,0)</f>
        <v>0.25900000000000001</v>
      </c>
      <c r="P348" s="10">
        <f t="array" ref="P348">VLOOKUP(A348,'HUMAN RESOURCES'!$A$2:$M$2692,10,0)</f>
        <v>0.67300000000000004</v>
      </c>
      <c r="Q348" s="10">
        <f t="array" ref="Q348">VLOOKUP(A348,'HUMAN RESOURCES'!$A$2:$M$2692,11,0)</f>
        <v>6.7000000000000004E-2</v>
      </c>
      <c r="R348" s="10">
        <f t="array" ref="R348">VLOOKUP(A348,'HUMAN RESOURCES'!$A$2:$M$2692,12,0)</f>
        <v>193490922</v>
      </c>
      <c r="S348" s="10">
        <f t="array" ref="S348">VLOOKUP(A348,'HUMAN RESOURCES'!$A$2:$M$2692,13,0)</f>
        <v>0.84</v>
      </c>
      <c r="T348" s="10">
        <f t="array" ref="T348">VLOOKUP(A348,TOURISM!$A$2:$F$2692,5,0)</f>
        <v>5635000000</v>
      </c>
      <c r="U348" s="10">
        <f t="array" ref="U348">VLOOKUP(A348,TOURISM!$A$2:$F$2692,6,0)</f>
        <v>12897000000</v>
      </c>
      <c r="V348" s="10">
        <f t="array" ref="V348">VLOOKUP(A348,BUSINESS!$A$2:$J$2692,5,0)</f>
        <v>0.65600000000000003</v>
      </c>
      <c r="W348" s="10">
        <f t="array" ref="W348">VLOOKUP(A348,BUSINESS!$A$2:$J$2692,6,0)</f>
        <v>119</v>
      </c>
      <c r="X348" s="10">
        <f t="array" ref="X348">VLOOKUP(A348,BUSINESS!$A$2:$J$2692,7,0)</f>
        <v>0</v>
      </c>
      <c r="Y348" s="10">
        <f t="array" ref="Y348">VLOOKUP(A348,BUSINESS!$A$2:$J$2692,8,0)</f>
        <v>2600</v>
      </c>
      <c r="Z348" s="10">
        <f t="array" ref="Z348">VLOOKUP(A348,BUSINESS!$A$2:$J$2692,9,0)</f>
        <v>0.39200000000000002</v>
      </c>
      <c r="AA348" s="10">
        <f t="array" ref="AA348">VLOOKUP(A348,BUSINESS!$A$2:$J$2692,10,0)</f>
        <v>0.875</v>
      </c>
      <c r="AB348" s="12">
        <f t="shared" si="21"/>
        <v>8527.5318497887984</v>
      </c>
      <c r="AC348" s="10">
        <f t="shared" si="15"/>
        <v>1.6622071809653169E-3</v>
      </c>
      <c r="AD348" s="10">
        <f t="shared" si="16"/>
        <v>1.0283479862688339E-3</v>
      </c>
      <c r="AE348" s="10">
        <f t="shared" si="17"/>
        <v>66.654289858621894</v>
      </c>
      <c r="AF348">
        <f t="shared" si="23"/>
        <v>29.122813317309017</v>
      </c>
    </row>
    <row r="349" spans="1:32" ht="14.4">
      <c r="A349" s="7" t="str">
        <f t="shared" si="22"/>
        <v>Brazil-The Americas 2010</v>
      </c>
      <c r="B349" s="7" t="s">
        <v>105</v>
      </c>
      <c r="C349" s="8" t="s">
        <v>84</v>
      </c>
      <c r="D349" s="9" t="s">
        <v>72</v>
      </c>
      <c r="E349" s="14">
        <v>8.7999999999999995E-2</v>
      </c>
      <c r="F349" s="13">
        <v>1620000000000</v>
      </c>
      <c r="G349" s="14">
        <v>733</v>
      </c>
      <c r="H349" s="14">
        <v>0.44700000000000001</v>
      </c>
      <c r="I349" s="10">
        <f t="array" ref="I349">VLOOKUP(A349,ENERGY!$A$2:$F$2691,5,0)</f>
        <v>222818</v>
      </c>
      <c r="J349" s="11">
        <f t="array" ref="J349">VLOOKUP(A349,ENERGY!$A$2:$F$2691,6,0)</f>
        <v>347668</v>
      </c>
      <c r="K349" s="10">
        <f t="array" ref="K349">VLOOKUP(A349,'HUMAN RESOURCES'!$A$2:$M$2692,5,0)</f>
        <v>1.6E-2</v>
      </c>
      <c r="L349" s="11">
        <f t="array" ref="L349">VLOOKUP(A349,'HUMAN RESOURCES'!$A$2:$M$2692,6,0)</f>
        <v>1.4999999999999999E-2</v>
      </c>
      <c r="M349" s="10">
        <f t="array" ref="M349">VLOOKUP(A349,'HUMAN RESOURCES'!$A$2:$M$2692,7,0)</f>
        <v>77</v>
      </c>
      <c r="N349" s="10">
        <f t="array" ref="N349">VLOOKUP(A349,'HUMAN RESOURCES'!$A$2:$M$2692,8,0)</f>
        <v>70</v>
      </c>
      <c r="O349" s="10">
        <f t="array" ref="O349">VLOOKUP(A349,'HUMAN RESOURCES'!$A$2:$M$2692,9,0)</f>
        <v>0.255</v>
      </c>
      <c r="P349" s="10">
        <f t="array" ref="P349">VLOOKUP(A349,'HUMAN RESOURCES'!$A$2:$M$2692,10,0)</f>
        <v>0.67600000000000005</v>
      </c>
      <c r="Q349" s="10">
        <f t="array" ref="Q349">VLOOKUP(A349,'HUMAN RESOURCES'!$A$2:$M$2692,11,0)</f>
        <v>6.9000000000000006E-2</v>
      </c>
      <c r="R349" s="10">
        <f t="array" ref="R349">VLOOKUP(A349,'HUMAN RESOURCES'!$A$2:$M$2692,12,0)</f>
        <v>195210154</v>
      </c>
      <c r="S349" s="10">
        <f t="array" ref="S349">VLOOKUP(A349,'HUMAN RESOURCES'!$A$2:$M$2692,13,0)</f>
        <v>0.84299999999999997</v>
      </c>
      <c r="T349" s="10">
        <f t="array" ref="T349">VLOOKUP(A349,TOURISM!$A$2:$F$2692,5,0)</f>
        <v>6180000000</v>
      </c>
      <c r="U349" s="10">
        <f t="array" ref="U349">VLOOKUP(A349,TOURISM!$A$2:$F$2692,6,0)</f>
        <v>19340000000</v>
      </c>
      <c r="V349" s="10">
        <f t="array" ref="V349">VLOOKUP(A349,BUSINESS!$A$2:$J$2692,5,0)</f>
        <v>0.66300000000000003</v>
      </c>
      <c r="W349" s="10">
        <f t="array" ref="W349">VLOOKUP(A349,BUSINESS!$A$2:$J$2692,6,0)</f>
        <v>119</v>
      </c>
      <c r="X349" s="10">
        <f t="array" ref="X349">VLOOKUP(A349,BUSINESS!$A$2:$J$2692,7,0)</f>
        <v>0</v>
      </c>
      <c r="Y349" s="10">
        <f t="array" ref="Y349">VLOOKUP(A349,BUSINESS!$A$2:$J$2692,8,0)</f>
        <v>2600</v>
      </c>
      <c r="Z349" s="10">
        <f t="array" ref="Z349">VLOOKUP(A349,BUSINESS!$A$2:$J$2692,9,0)</f>
        <v>0.40699999999999997</v>
      </c>
      <c r="AA349" s="10">
        <f t="array" ref="AA349">VLOOKUP(A349,BUSINESS!$A$2:$J$2692,10,0)</f>
        <v>1.0089999999999999</v>
      </c>
      <c r="AB349" s="12">
        <f t="shared" si="21"/>
        <v>8298.7486398888868</v>
      </c>
      <c r="AC349" s="10">
        <f t="shared" si="15"/>
        <v>1.7809934210696848E-3</v>
      </c>
      <c r="AD349" s="10">
        <f t="shared" si="16"/>
        <v>1.1414262805202234E-3</v>
      </c>
      <c r="AE349" s="10">
        <f t="shared" si="17"/>
        <v>99.072715244105595</v>
      </c>
      <c r="AF349">
        <f t="shared" si="23"/>
        <v>31.658189255872418</v>
      </c>
    </row>
    <row r="350" spans="1:32" ht="14.4">
      <c r="A350" s="7" t="str">
        <f t="shared" si="22"/>
        <v>Brazil-The Americas 2011</v>
      </c>
      <c r="B350" s="7" t="s">
        <v>105</v>
      </c>
      <c r="C350" s="8" t="s">
        <v>84</v>
      </c>
      <c r="D350" s="9" t="s">
        <v>73</v>
      </c>
      <c r="E350" s="14">
        <v>0.09</v>
      </c>
      <c r="F350" s="13">
        <v>2140000000000</v>
      </c>
      <c r="G350" s="14">
        <v>989</v>
      </c>
      <c r="H350" s="14">
        <v>0.4</v>
      </c>
      <c r="I350" s="10">
        <v>222818</v>
      </c>
      <c r="J350" s="11">
        <v>347668</v>
      </c>
      <c r="K350" s="10">
        <f t="array" ref="K350">VLOOKUP(A350,'HUMAN RESOURCES'!$A$2:$M$2692,5,0)</f>
        <v>1.4999999999999999E-2</v>
      </c>
      <c r="L350" s="11">
        <f t="array" ref="L350">VLOOKUP(A350,'HUMAN RESOURCES'!$A$2:$M$2692,6,0)</f>
        <v>1.4E-2</v>
      </c>
      <c r="M350" s="10">
        <f t="array" ref="M350">VLOOKUP(A350,'HUMAN RESOURCES'!$A$2:$M$2692,7,0)</f>
        <v>77</v>
      </c>
      <c r="N350" s="10">
        <f t="array" ref="N350">VLOOKUP(A350,'HUMAN RESOURCES'!$A$2:$M$2692,8,0)</f>
        <v>70</v>
      </c>
      <c r="O350" s="10">
        <f t="array" ref="O350">VLOOKUP(A350,'HUMAN RESOURCES'!$A$2:$M$2692,9,0)</f>
        <v>0.25</v>
      </c>
      <c r="P350" s="10">
        <f t="array" ref="P350">VLOOKUP(A350,'HUMAN RESOURCES'!$A$2:$M$2692,10,0)</f>
        <v>0.67900000000000005</v>
      </c>
      <c r="Q350" s="10">
        <f t="array" ref="Q350">VLOOKUP(A350,'HUMAN RESOURCES'!$A$2:$M$2692,11,0)</f>
        <v>7.0999999999999994E-2</v>
      </c>
      <c r="R350" s="10">
        <f t="array" ref="R350">VLOOKUP(A350,'HUMAN RESOURCES'!$A$2:$M$2692,12,0)</f>
        <v>196935134</v>
      </c>
      <c r="S350" s="10">
        <f t="array" ref="S350">VLOOKUP(A350,'HUMAN RESOURCES'!$A$2:$M$2692,13,0)</f>
        <v>0.84599999999999997</v>
      </c>
      <c r="T350" s="10">
        <f t="array" ref="T350">VLOOKUP(A350,TOURISM!$A$2:$F$2692,5,0)</f>
        <v>6830000000</v>
      </c>
      <c r="U350" s="10">
        <f t="array" ref="U350">VLOOKUP(A350,TOURISM!$A$2:$F$2692,6,0)</f>
        <v>25070000000</v>
      </c>
      <c r="V350" s="10">
        <f t="array" ref="V350">VLOOKUP(A350,BUSINESS!$A$2:$J$2692,5,0)</f>
        <v>0.66300000000000003</v>
      </c>
      <c r="W350" s="10">
        <f t="array" ref="W350">VLOOKUP(A350,BUSINESS!$A$2:$J$2692,6,0)</f>
        <v>119</v>
      </c>
      <c r="X350" s="10">
        <f t="array" ref="X350">VLOOKUP(A350,BUSINESS!$A$2:$J$2692,7,0)</f>
        <v>0</v>
      </c>
      <c r="Y350" s="10">
        <f t="array" ref="Y350">VLOOKUP(A350,BUSINESS!$A$2:$J$2692,8,0)</f>
        <v>2600</v>
      </c>
      <c r="Z350" s="10">
        <f t="array" ref="Z350">VLOOKUP(A350,BUSINESS!$A$2:$J$2692,9,0)</f>
        <v>0.45700000000000002</v>
      </c>
      <c r="AA350" s="10">
        <f t="array" ref="AA350">VLOOKUP(A350,BUSINESS!$A$2:$J$2692,10,0)</f>
        <v>1.19</v>
      </c>
      <c r="AB350" s="12">
        <f t="shared" si="21"/>
        <v>10866.522171711626</v>
      </c>
      <c r="AC350" s="10">
        <f t="shared" si="15"/>
        <v>1.7653934721470269E-3</v>
      </c>
      <c r="AD350" s="10">
        <f t="shared" si="16"/>
        <v>1.1314283818955331E-3</v>
      </c>
      <c r="AE350" s="10">
        <f t="shared" si="17"/>
        <v>127.3007994601918</v>
      </c>
      <c r="AF350">
        <f t="shared" si="23"/>
        <v>34.68147029569645</v>
      </c>
    </row>
    <row r="351" spans="1:32" ht="14.4">
      <c r="A351" s="7" t="str">
        <f t="shared" si="22"/>
        <v>Brazil-The Americas 2012</v>
      </c>
      <c r="B351" s="7" t="s">
        <v>105</v>
      </c>
      <c r="C351" s="8" t="s">
        <v>84</v>
      </c>
      <c r="D351" s="9" t="s">
        <v>74</v>
      </c>
      <c r="E351" s="14">
        <v>8.8999999999999996E-2</v>
      </c>
      <c r="F351" s="13">
        <v>2480000000000</v>
      </c>
      <c r="G351" s="14">
        <v>1119</v>
      </c>
      <c r="H351" s="14">
        <v>0.439</v>
      </c>
      <c r="I351" s="10">
        <f t="array" ref="I351">VLOOKUP(A351,ENERGY!$A$2:$F$2691,5,0)</f>
        <v>210042</v>
      </c>
      <c r="J351" s="11">
        <f t="array" ref="J351">VLOOKUP(A351,ENERGY!$A$2:$F$2691,6,0)</f>
        <v>337826</v>
      </c>
      <c r="K351" s="10">
        <f t="array" ref="K351">VLOOKUP(A351,'HUMAN RESOURCES'!$A$2:$M$2692,5,0)</f>
        <v>1.4999999999999999E-2</v>
      </c>
      <c r="L351" s="11">
        <f t="array" ref="L351">VLOOKUP(A351,'HUMAN RESOURCES'!$A$2:$M$2692,6,0)</f>
        <v>1.2999999999999999E-2</v>
      </c>
      <c r="M351" s="10">
        <f t="array" ref="M351">VLOOKUP(A351,'HUMAN RESOURCES'!$A$2:$M$2692,7,0)</f>
        <v>77</v>
      </c>
      <c r="N351" s="10">
        <f t="array" ref="N351">VLOOKUP(A351,'HUMAN RESOURCES'!$A$2:$M$2692,8,0)</f>
        <v>70</v>
      </c>
      <c r="O351" s="10">
        <f t="array" ref="O351">VLOOKUP(A351,'HUMAN RESOURCES'!$A$2:$M$2692,9,0)</f>
        <v>0.246</v>
      </c>
      <c r="P351" s="10">
        <f t="array" ref="P351">VLOOKUP(A351,'HUMAN RESOURCES'!$A$2:$M$2692,10,0)</f>
        <v>0.68100000000000005</v>
      </c>
      <c r="Q351" s="10">
        <f t="array" ref="Q351">VLOOKUP(A351,'HUMAN RESOURCES'!$A$2:$M$2692,11,0)</f>
        <v>7.2999999999999995E-2</v>
      </c>
      <c r="R351" s="10">
        <f t="array" ref="R351">VLOOKUP(A351,'HUMAN RESOURCES'!$A$2:$M$2692,12,0)</f>
        <v>198656019</v>
      </c>
      <c r="S351" s="10">
        <f t="array" ref="S351">VLOOKUP(A351,'HUMAN RESOURCES'!$A$2:$M$2692,13,0)</f>
        <v>0.84899999999999998</v>
      </c>
      <c r="T351" s="10">
        <f t="array" ref="T351">VLOOKUP(A351,TOURISM!$A$2:$F$2692,5,0)</f>
        <v>6890000000</v>
      </c>
      <c r="U351" s="10">
        <f t="array" ref="U351">VLOOKUP(A351,TOURISM!$A$2:$F$2692,6,0)</f>
        <v>26202000000</v>
      </c>
      <c r="V351" s="10">
        <f t="array" ref="V351">VLOOKUP(A351,BUSINESS!$A$2:$J$2692,5,0)</f>
        <v>0.68500000000000005</v>
      </c>
      <c r="W351" s="10">
        <f t="array" ref="W351">VLOOKUP(A351,BUSINESS!$A$2:$J$2692,6,0)</f>
        <v>119</v>
      </c>
      <c r="X351" s="10">
        <f t="array" ref="X351">VLOOKUP(A351,BUSINESS!$A$2:$J$2692,7,0)</f>
        <v>118</v>
      </c>
      <c r="Y351" s="10">
        <f t="array" ref="Y351">VLOOKUP(A351,BUSINESS!$A$2:$J$2692,8,0)</f>
        <v>2600</v>
      </c>
      <c r="Z351" s="10">
        <f t="array" ref="Z351">VLOOKUP(A351,BUSINESS!$A$2:$J$2692,9,0)</f>
        <v>0.48599999999999999</v>
      </c>
      <c r="AA351" s="10">
        <f t="array" ref="AA351">VLOOKUP(A351,BUSINESS!$A$2:$J$2692,10,0)</f>
        <v>1.25</v>
      </c>
      <c r="AB351" s="12">
        <f t="shared" si="21"/>
        <v>12483.890558584082</v>
      </c>
      <c r="AC351" s="10">
        <f t="shared" si="15"/>
        <v>1.700557585421059E-3</v>
      </c>
      <c r="AD351" s="10">
        <f t="shared" si="16"/>
        <v>1.0573150567363377E-3</v>
      </c>
      <c r="AE351" s="10">
        <f t="shared" si="17"/>
        <v>131.89633081291134</v>
      </c>
      <c r="AF351">
        <f t="shared" si="23"/>
        <v>34.683066914775935</v>
      </c>
    </row>
    <row r="352" spans="1:32" ht="14.4">
      <c r="A352" s="7" t="str">
        <f t="shared" si="22"/>
        <v>Brazil-The Americas 2000</v>
      </c>
      <c r="B352" s="7" t="s">
        <v>105</v>
      </c>
      <c r="C352" s="8" t="s">
        <v>84</v>
      </c>
      <c r="D352" s="9" t="s">
        <v>62</v>
      </c>
      <c r="E352" s="14">
        <v>9.2999999999999999E-2</v>
      </c>
      <c r="F352" s="13">
        <v>2250000000000</v>
      </c>
      <c r="G352" s="14">
        <v>1056</v>
      </c>
      <c r="H352" s="14">
        <v>0.36599999999999999</v>
      </c>
      <c r="I352" s="10">
        <f t="array" ref="I352">VLOOKUP(A352,ENERGY!$A$2:$F$2691,5,0)</f>
        <v>0</v>
      </c>
      <c r="J352" s="11">
        <f t="array" ref="J352">VLOOKUP(A352,ENERGY!$A$2:$F$2691,6,0)</f>
        <v>0</v>
      </c>
      <c r="K352" s="10">
        <f t="array" ref="K352">VLOOKUP(A352,'HUMAN RESOURCES'!$A$2:$M$2692,5,0)</f>
        <v>2.1000000000000001E-2</v>
      </c>
      <c r="L352" s="11">
        <f t="array" ref="L352">VLOOKUP(A352,'HUMAN RESOURCES'!$A$2:$M$2692,6,0)</f>
        <v>2.9000000000000001E-2</v>
      </c>
      <c r="M352" s="10">
        <f t="array" ref="M352">VLOOKUP(A352,'HUMAN RESOURCES'!$A$2:$M$2692,7,0)</f>
        <v>74</v>
      </c>
      <c r="N352" s="10">
        <f t="array" ref="N352">VLOOKUP(A352,'HUMAN RESOURCES'!$A$2:$M$2692,8,0)</f>
        <v>67</v>
      </c>
      <c r="O352" s="10">
        <f t="array" ref="O352">VLOOKUP(A352,'HUMAN RESOURCES'!$A$2:$M$2692,9,0)</f>
        <v>0.29599999999999999</v>
      </c>
      <c r="P352" s="10">
        <f t="array" ref="P352">VLOOKUP(A352,'HUMAN RESOURCES'!$A$2:$M$2692,10,0)</f>
        <v>0.64900000000000002</v>
      </c>
      <c r="Q352" s="10">
        <f t="array" ref="Q352">VLOOKUP(A352,'HUMAN RESOURCES'!$A$2:$M$2692,11,0)</f>
        <v>5.5E-2</v>
      </c>
      <c r="R352" s="10">
        <f t="array" ref="R352">VLOOKUP(A352,'HUMAN RESOURCES'!$A$2:$M$2692,12,0)</f>
        <v>174504898</v>
      </c>
      <c r="S352" s="10">
        <f t="array" ref="S352">VLOOKUP(A352,'HUMAN RESOURCES'!$A$2:$M$2692,13,0)</f>
        <v>0.81200000000000006</v>
      </c>
      <c r="T352" s="10">
        <f t="array" ref="T352">VLOOKUP(A352,TOURISM!$A$2:$F$2692,5,0)</f>
        <v>1969000000</v>
      </c>
      <c r="U352" s="10">
        <f t="array" ref="U352">VLOOKUP(A352,TOURISM!$A$2:$F$2692,6,0)</f>
        <v>4548000000</v>
      </c>
      <c r="V352" s="10">
        <f t="array" ref="V352">VLOOKUP(A352,BUSINESS!$A$2:$J$2692,5,0)</f>
        <v>0</v>
      </c>
      <c r="W352" s="10">
        <f t="array" ref="W352">VLOOKUP(A352,BUSINESS!$A$2:$J$2692,6,0)</f>
        <v>0</v>
      </c>
      <c r="X352" s="10">
        <f t="array" ref="X352">VLOOKUP(A352,BUSINESS!$A$2:$J$2692,7,0)</f>
        <v>0</v>
      </c>
      <c r="Y352" s="10">
        <f t="array" ref="Y352">VLOOKUP(A352,BUSINESS!$A$2:$J$2692,8,0)</f>
        <v>0</v>
      </c>
      <c r="Z352" s="10">
        <f t="array" ref="Z352">VLOOKUP(A352,BUSINESS!$A$2:$J$2692,9,0)</f>
        <v>2.9000000000000001E-2</v>
      </c>
      <c r="AA352" s="10">
        <f t="array" ref="AA352">VLOOKUP(A352,BUSINESS!$A$2:$J$2692,10,0)</f>
        <v>0.13300000000000001</v>
      </c>
      <c r="AB352" s="12">
        <f t="shared" si="21"/>
        <v>12893.620899970383</v>
      </c>
      <c r="AC352" s="10">
        <f t="shared" si="15"/>
        <v>0</v>
      </c>
      <c r="AD352" s="10">
        <f t="shared" si="16"/>
        <v>0</v>
      </c>
      <c r="AE352" s="10">
        <f t="shared" si="17"/>
        <v>26.062305712473467</v>
      </c>
      <c r="AF352">
        <f t="shared" si="23"/>
        <v>11.283350912018527</v>
      </c>
    </row>
    <row r="353" spans="1:32" ht="14.4">
      <c r="A353" s="7" t="str">
        <f t="shared" si="22"/>
        <v>Brunei-Asia 2001</v>
      </c>
      <c r="B353" s="7" t="s">
        <v>106</v>
      </c>
      <c r="C353" s="8" t="s">
        <v>61</v>
      </c>
      <c r="D353" s="9" t="s">
        <v>63</v>
      </c>
      <c r="E353" s="14">
        <v>0.03</v>
      </c>
      <c r="F353" s="13">
        <v>6001153318</v>
      </c>
      <c r="G353" s="14">
        <v>543</v>
      </c>
      <c r="H353" s="14">
        <v>5.5E-2</v>
      </c>
      <c r="I353" s="10">
        <f t="array" ref="I353">VLOOKUP(A353,ENERGY!$A$2:$F$2691,5,0)</f>
        <v>3832</v>
      </c>
      <c r="J353" s="11">
        <f t="array" ref="J353">VLOOKUP(A353,ENERGY!$A$2:$F$2691,6,0)</f>
        <v>0</v>
      </c>
      <c r="K353" s="10">
        <f t="array" ref="K353">VLOOKUP(A353,'HUMAN RESOURCES'!$A$2:$M$2692,5,0)</f>
        <v>2.1999999999999999E-2</v>
      </c>
      <c r="L353" s="11">
        <f t="array" ref="L353">VLOOKUP(A353,'HUMAN RESOURCES'!$A$2:$M$2692,6,0)</f>
        <v>8.0000000000000002E-3</v>
      </c>
      <c r="M353" s="10">
        <f t="array" ref="M353">VLOOKUP(A353,'HUMAN RESOURCES'!$A$2:$M$2692,7,0)</f>
        <v>78</v>
      </c>
      <c r="N353" s="10">
        <f t="array" ref="N353">VLOOKUP(A353,'HUMAN RESOURCES'!$A$2:$M$2692,8,0)</f>
        <v>74</v>
      </c>
      <c r="O353" s="10">
        <f t="array" ref="O353">VLOOKUP(A353,'HUMAN RESOURCES'!$A$2:$M$2692,9,0)</f>
        <v>0.30099999999999999</v>
      </c>
      <c r="P353" s="10">
        <f t="array" ref="P353">VLOOKUP(A353,'HUMAN RESOURCES'!$A$2:$M$2692,10,0)</f>
        <v>0.67100000000000004</v>
      </c>
      <c r="Q353" s="10">
        <f t="array" ref="Q353">VLOOKUP(A353,'HUMAN RESOURCES'!$A$2:$M$2692,11,0)</f>
        <v>2.8000000000000001E-2</v>
      </c>
      <c r="R353" s="10">
        <f t="array" ref="R353">VLOOKUP(A353,'HUMAN RESOURCES'!$A$2:$M$2692,12,0)</f>
        <v>339114</v>
      </c>
      <c r="S353" s="10">
        <f t="array" ref="S353">VLOOKUP(A353,'HUMAN RESOURCES'!$A$2:$M$2692,13,0)</f>
        <v>0.71699999999999997</v>
      </c>
      <c r="T353" s="10">
        <f t="array" ref="T353">VLOOKUP(A353,TOURISM!$A$2:$F$2692,5,0)</f>
        <v>155000000</v>
      </c>
      <c r="U353" s="10">
        <f t="array" ref="U353">VLOOKUP(A353,TOURISM!$A$2:$F$2692,6,0)</f>
        <v>456000000</v>
      </c>
      <c r="V353" s="10">
        <f t="array" ref="V353">VLOOKUP(A353,BUSINESS!$A$2:$J$2692,5,0)</f>
        <v>0</v>
      </c>
      <c r="W353" s="10">
        <f t="array" ref="W353">VLOOKUP(A353,BUSINESS!$A$2:$J$2692,6,0)</f>
        <v>0</v>
      </c>
      <c r="X353" s="10">
        <f t="array" ref="X353">VLOOKUP(A353,BUSINESS!$A$2:$J$2692,7,0)</f>
        <v>0</v>
      </c>
      <c r="Y353" s="10">
        <f t="array" ref="Y353">VLOOKUP(A353,BUSINESS!$A$2:$J$2692,8,0)</f>
        <v>0</v>
      </c>
      <c r="Z353" s="10">
        <f t="array" ref="Z353">VLOOKUP(A353,BUSINESS!$A$2:$J$2692,9,0)</f>
        <v>0.129</v>
      </c>
      <c r="AA353" s="10">
        <f t="array" ref="AA353">VLOOKUP(A353,BUSINESS!$A$2:$J$2692,10,0)</f>
        <v>0.42199999999999999</v>
      </c>
      <c r="AB353" s="12">
        <f t="shared" si="21"/>
        <v>17696.566104613787</v>
      </c>
      <c r="AC353" s="10">
        <f t="shared" si="15"/>
        <v>0</v>
      </c>
      <c r="AD353" s="10">
        <f t="shared" si="16"/>
        <v>1.1300034796558089E-2</v>
      </c>
      <c r="AE353" s="10">
        <f t="shared" si="17"/>
        <v>1344.6805499035722</v>
      </c>
      <c r="AF353">
        <f t="shared" si="23"/>
        <v>457.07343253301252</v>
      </c>
    </row>
    <row r="354" spans="1:32" ht="14.4">
      <c r="A354" s="7" t="str">
        <f t="shared" si="22"/>
        <v>Brunei-Asia 2002</v>
      </c>
      <c r="B354" s="7" t="s">
        <v>106</v>
      </c>
      <c r="C354" s="8" t="s">
        <v>61</v>
      </c>
      <c r="D354" s="9" t="s">
        <v>64</v>
      </c>
      <c r="E354" s="14">
        <v>3.2000000000000001E-2</v>
      </c>
      <c r="F354" s="13">
        <v>5601090584</v>
      </c>
      <c r="G354" s="14">
        <v>525</v>
      </c>
      <c r="H354" s="14">
        <v>5.5E-2</v>
      </c>
      <c r="I354" s="10">
        <f t="array" ref="I354">VLOOKUP(A354,ENERGY!$A$2:$F$2691,5,0)</f>
        <v>3240</v>
      </c>
      <c r="J354" s="11">
        <f t="array" ref="J354">VLOOKUP(A354,ENERGY!$A$2:$F$2691,6,0)</f>
        <v>9160</v>
      </c>
      <c r="K354" s="10">
        <f t="array" ref="K354">VLOOKUP(A354,'HUMAN RESOURCES'!$A$2:$M$2692,5,0)</f>
        <v>2.1999999999999999E-2</v>
      </c>
      <c r="L354" s="11">
        <f t="array" ref="L354">VLOOKUP(A354,'HUMAN RESOURCES'!$A$2:$M$2692,6,0)</f>
        <v>8.0000000000000002E-3</v>
      </c>
      <c r="M354" s="10">
        <f t="array" ref="M354">VLOOKUP(A354,'HUMAN RESOURCES'!$A$2:$M$2692,7,0)</f>
        <v>78</v>
      </c>
      <c r="N354" s="10">
        <f t="array" ref="N354">VLOOKUP(A354,'HUMAN RESOURCES'!$A$2:$M$2692,8,0)</f>
        <v>75</v>
      </c>
      <c r="O354" s="10">
        <f t="array" ref="O354">VLOOKUP(A354,'HUMAN RESOURCES'!$A$2:$M$2692,9,0)</f>
        <v>0.29799999999999999</v>
      </c>
      <c r="P354" s="10">
        <f t="array" ref="P354">VLOOKUP(A354,'HUMAN RESOURCES'!$A$2:$M$2692,10,0)</f>
        <v>0.67300000000000004</v>
      </c>
      <c r="Q354" s="10">
        <f t="array" ref="Q354">VLOOKUP(A354,'HUMAN RESOURCES'!$A$2:$M$2692,11,0)</f>
        <v>2.9000000000000001E-2</v>
      </c>
      <c r="R354" s="10">
        <f t="array" ref="R354">VLOOKUP(A354,'HUMAN RESOURCES'!$A$2:$M$2692,12,0)</f>
        <v>346407</v>
      </c>
      <c r="S354" s="10">
        <f t="array" ref="S354">VLOOKUP(A354,'HUMAN RESOURCES'!$A$2:$M$2692,13,0)</f>
        <v>0.72099999999999997</v>
      </c>
      <c r="T354" s="10">
        <f t="array" ref="T354">VLOOKUP(A354,TOURISM!$A$2:$F$2692,5,0)</f>
        <v>113000000</v>
      </c>
      <c r="U354" s="10">
        <f t="array" ref="U354">VLOOKUP(A354,TOURISM!$A$2:$F$2692,6,0)</f>
        <v>398000000</v>
      </c>
      <c r="V354" s="10">
        <f t="array" ref="V354">VLOOKUP(A354,BUSINESS!$A$2:$J$2692,5,0)</f>
        <v>0</v>
      </c>
      <c r="W354" s="10">
        <f t="array" ref="W354">VLOOKUP(A354,BUSINESS!$A$2:$J$2692,6,0)</f>
        <v>0</v>
      </c>
      <c r="X354" s="10">
        <f t="array" ref="X354">VLOOKUP(A354,BUSINESS!$A$2:$J$2692,7,0)</f>
        <v>0</v>
      </c>
      <c r="Y354" s="10">
        <f t="array" ref="Y354">VLOOKUP(A354,BUSINESS!$A$2:$J$2692,8,0)</f>
        <v>0</v>
      </c>
      <c r="Z354" s="10">
        <f t="array" ref="Z354">VLOOKUP(A354,BUSINESS!$A$2:$J$2692,9,0)</f>
        <v>0.153</v>
      </c>
      <c r="AA354" s="10">
        <f t="array" ref="AA354">VLOOKUP(A354,BUSINESS!$A$2:$J$2692,10,0)</f>
        <v>0.44400000000000001</v>
      </c>
      <c r="AB354" s="12">
        <f t="shared" si="21"/>
        <v>16169.103349528155</v>
      </c>
      <c r="AC354" s="10">
        <f t="shared" si="15"/>
        <v>2.644288365997223E-2</v>
      </c>
      <c r="AD354" s="10">
        <f t="shared" si="16"/>
        <v>9.3531597225229284E-3</v>
      </c>
      <c r="AE354" s="10">
        <f t="shared" si="17"/>
        <v>1148.9375214704091</v>
      </c>
      <c r="AF354">
        <f t="shared" si="23"/>
        <v>326.20587921144778</v>
      </c>
    </row>
    <row r="355" spans="1:32" ht="14.4">
      <c r="A355" s="7" t="str">
        <f t="shared" si="22"/>
        <v>Brunei-Asia 2003</v>
      </c>
      <c r="B355" s="7" t="s">
        <v>106</v>
      </c>
      <c r="C355" s="8" t="s">
        <v>61</v>
      </c>
      <c r="D355" s="9" t="s">
        <v>65</v>
      </c>
      <c r="E355" s="14">
        <v>3.1E-2</v>
      </c>
      <c r="F355" s="13">
        <v>5843329102</v>
      </c>
      <c r="G355" s="14">
        <v>526</v>
      </c>
      <c r="H355" s="14">
        <v>5.5E-2</v>
      </c>
      <c r="I355" s="10">
        <f t="array" ref="I355">VLOOKUP(A355,ENERGY!$A$2:$F$2691,5,0)</f>
        <v>3043</v>
      </c>
      <c r="J355" s="11">
        <f t="array" ref="J355">VLOOKUP(A355,ENERGY!$A$2:$F$2691,6,0)</f>
        <v>9094</v>
      </c>
      <c r="K355" s="10">
        <f t="array" ref="K355">VLOOKUP(A355,'HUMAN RESOURCES'!$A$2:$M$2692,5,0)</f>
        <v>2.1000000000000001E-2</v>
      </c>
      <c r="L355" s="11">
        <f t="array" ref="L355">VLOOKUP(A355,'HUMAN RESOURCES'!$A$2:$M$2692,6,0)</f>
        <v>8.0000000000000002E-3</v>
      </c>
      <c r="M355" s="10">
        <f t="array" ref="M355">VLOOKUP(A355,'HUMAN RESOURCES'!$A$2:$M$2692,7,0)</f>
        <v>79</v>
      </c>
      <c r="N355" s="10">
        <f t="array" ref="N355">VLOOKUP(A355,'HUMAN RESOURCES'!$A$2:$M$2692,8,0)</f>
        <v>75</v>
      </c>
      <c r="O355" s="10">
        <f t="array" ref="O355">VLOOKUP(A355,'HUMAN RESOURCES'!$A$2:$M$2692,9,0)</f>
        <v>0.29499999999999998</v>
      </c>
      <c r="P355" s="10">
        <f t="array" ref="P355">VLOOKUP(A355,'HUMAN RESOURCES'!$A$2:$M$2692,10,0)</f>
        <v>0.67500000000000004</v>
      </c>
      <c r="Q355" s="10">
        <f t="array" ref="Q355">VLOOKUP(A355,'HUMAN RESOURCES'!$A$2:$M$2692,11,0)</f>
        <v>0.03</v>
      </c>
      <c r="R355" s="10">
        <f t="array" ref="R355">VLOOKUP(A355,'HUMAN RESOURCES'!$A$2:$M$2692,12,0)</f>
        <v>353649</v>
      </c>
      <c r="S355" s="10">
        <f t="array" ref="S355">VLOOKUP(A355,'HUMAN RESOURCES'!$A$2:$M$2692,13,0)</f>
        <v>0.72599999999999998</v>
      </c>
      <c r="T355" s="10">
        <f t="array" ref="T355">VLOOKUP(A355,TOURISM!$A$2:$F$2692,5,0)</f>
        <v>124000000</v>
      </c>
      <c r="U355" s="10">
        <f t="array" ref="U355">VLOOKUP(A355,TOURISM!$A$2:$F$2692,6,0)</f>
        <v>469000000</v>
      </c>
      <c r="V355" s="10">
        <f t="array" ref="V355">VLOOKUP(A355,BUSINESS!$A$2:$J$2692,5,0)</f>
        <v>0</v>
      </c>
      <c r="W355" s="10">
        <f t="array" ref="W355">VLOOKUP(A355,BUSINESS!$A$2:$J$2692,6,0)</f>
        <v>0</v>
      </c>
      <c r="X355" s="10">
        <f t="array" ref="X355">VLOOKUP(A355,BUSINESS!$A$2:$J$2692,7,0)</f>
        <v>0</v>
      </c>
      <c r="Y355" s="10">
        <f t="array" ref="Y355">VLOOKUP(A355,BUSINESS!$A$2:$J$2692,8,0)</f>
        <v>0</v>
      </c>
      <c r="Z355" s="10">
        <f t="array" ref="Z355">VLOOKUP(A355,BUSINESS!$A$2:$J$2692,9,0)</f>
        <v>0.19600000000000001</v>
      </c>
      <c r="AA355" s="10">
        <f t="array" ref="AA355">VLOOKUP(A355,BUSINESS!$A$2:$J$2692,10,0)</f>
        <v>0.502</v>
      </c>
      <c r="AB355" s="12">
        <f t="shared" si="21"/>
        <v>16522.962321397768</v>
      </c>
      <c r="AC355" s="10">
        <f t="shared" si="15"/>
        <v>2.5714762377385486E-2</v>
      </c>
      <c r="AD355" s="10">
        <f t="shared" si="16"/>
        <v>8.6045768544517308E-3</v>
      </c>
      <c r="AE355" s="10">
        <f t="shared" si="17"/>
        <v>1326.1736919940392</v>
      </c>
      <c r="AF355">
        <f t="shared" si="23"/>
        <v>350.63014457838136</v>
      </c>
    </row>
    <row r="356" spans="1:32" ht="14.4">
      <c r="A356" s="7" t="str">
        <f t="shared" si="22"/>
        <v>Brunei-Asia 2004</v>
      </c>
      <c r="B356" s="7" t="s">
        <v>106</v>
      </c>
      <c r="C356" s="8" t="s">
        <v>61</v>
      </c>
      <c r="D356" s="9" t="s">
        <v>66</v>
      </c>
      <c r="E356" s="14">
        <v>3.1E-2</v>
      </c>
      <c r="F356" s="13">
        <v>6557333067</v>
      </c>
      <c r="G356" s="14">
        <v>575</v>
      </c>
      <c r="H356" s="14">
        <v>5.5E-2</v>
      </c>
      <c r="I356" s="10">
        <f t="array" ref="I356">VLOOKUP(A356,ENERGY!$A$2:$F$2691,5,0)</f>
        <v>3542</v>
      </c>
      <c r="J356" s="11">
        <f t="array" ref="J356">VLOOKUP(A356,ENERGY!$A$2:$F$2691,6,0)</f>
        <v>10583</v>
      </c>
      <c r="K356" s="10">
        <f t="array" ref="K356">VLOOKUP(A356,'HUMAN RESOURCES'!$A$2:$M$2692,5,0)</f>
        <v>0.02</v>
      </c>
      <c r="L356" s="11">
        <f t="array" ref="L356">VLOOKUP(A356,'HUMAN RESOURCES'!$A$2:$M$2692,6,0)</f>
        <v>8.0000000000000002E-3</v>
      </c>
      <c r="M356" s="10">
        <f t="array" ref="M356">VLOOKUP(A356,'HUMAN RESOURCES'!$A$2:$M$2692,7,0)</f>
        <v>79</v>
      </c>
      <c r="N356" s="10">
        <f t="array" ref="N356">VLOOKUP(A356,'HUMAN RESOURCES'!$A$2:$M$2692,8,0)</f>
        <v>75</v>
      </c>
      <c r="O356" s="10">
        <f t="array" ref="O356">VLOOKUP(A356,'HUMAN RESOURCES'!$A$2:$M$2692,9,0)</f>
        <v>0.29199999999999998</v>
      </c>
      <c r="P356" s="10">
        <f t="array" ref="P356">VLOOKUP(A356,'HUMAN RESOURCES'!$A$2:$M$2692,10,0)</f>
        <v>0.67700000000000005</v>
      </c>
      <c r="Q356" s="10">
        <f t="array" ref="Q356">VLOOKUP(A356,'HUMAN RESOURCES'!$A$2:$M$2692,11,0)</f>
        <v>3.1E-2</v>
      </c>
      <c r="R356" s="10">
        <f t="array" ref="R356">VLOOKUP(A356,'HUMAN RESOURCES'!$A$2:$M$2692,12,0)</f>
        <v>360797</v>
      </c>
      <c r="S356" s="10">
        <f t="array" ref="S356">VLOOKUP(A356,'HUMAN RESOURCES'!$A$2:$M$2692,13,0)</f>
        <v>0.73099999999999998</v>
      </c>
      <c r="T356" s="10">
        <f t="array" ref="T356">VLOOKUP(A356,TOURISM!$A$2:$F$2692,5,0)</f>
        <v>181000000</v>
      </c>
      <c r="U356" s="10">
        <f t="array" ref="U356">VLOOKUP(A356,TOURISM!$A$2:$F$2692,6,0)</f>
        <v>382000000</v>
      </c>
      <c r="V356" s="10">
        <f t="array" ref="V356">VLOOKUP(A356,BUSINESS!$A$2:$J$2692,5,0)</f>
        <v>0</v>
      </c>
      <c r="W356" s="10">
        <f t="array" ref="W356">VLOOKUP(A356,BUSINESS!$A$2:$J$2692,6,0)</f>
        <v>0</v>
      </c>
      <c r="X356" s="10">
        <f t="array" ref="X356">VLOOKUP(A356,BUSINESS!$A$2:$J$2692,7,0)</f>
        <v>0</v>
      </c>
      <c r="Y356" s="10">
        <f t="array" ref="Y356">VLOOKUP(A356,BUSINESS!$A$2:$J$2692,8,0)</f>
        <v>0</v>
      </c>
      <c r="Z356" s="10">
        <f t="array" ref="Z356">VLOOKUP(A356,BUSINESS!$A$2:$J$2692,9,0)</f>
        <v>0.29699999999999999</v>
      </c>
      <c r="AA356" s="10">
        <f t="array" ref="AA356">VLOOKUP(A356,BUSINESS!$A$2:$J$2692,10,0)</f>
        <v>0.56100000000000005</v>
      </c>
      <c r="AB356" s="12">
        <f t="shared" si="21"/>
        <v>18174.577579636196</v>
      </c>
      <c r="AC356" s="10">
        <f t="shared" si="15"/>
        <v>2.9332283805020551E-2</v>
      </c>
      <c r="AD356" s="10">
        <f t="shared" si="16"/>
        <v>9.8171547989589717E-3</v>
      </c>
      <c r="AE356" s="10">
        <f t="shared" si="17"/>
        <v>1058.767118351871</v>
      </c>
      <c r="AF356">
        <f t="shared" si="23"/>
        <v>501.66714246515352</v>
      </c>
    </row>
    <row r="357" spans="1:32" ht="14.4">
      <c r="A357" s="7" t="str">
        <f t="shared" si="22"/>
        <v>Brunei-Asia 2005</v>
      </c>
      <c r="B357" s="7" t="s">
        <v>106</v>
      </c>
      <c r="C357" s="8" t="s">
        <v>61</v>
      </c>
      <c r="D357" s="9" t="s">
        <v>67</v>
      </c>
      <c r="E357" s="14">
        <v>0.03</v>
      </c>
      <c r="F357" s="13">
        <v>7872333197</v>
      </c>
      <c r="G357" s="14">
        <v>658</v>
      </c>
      <c r="H357" s="14">
        <v>5.5E-2</v>
      </c>
      <c r="I357" s="10">
        <v>3542</v>
      </c>
      <c r="J357" s="11">
        <v>10583</v>
      </c>
      <c r="K357" s="10">
        <f t="array" ref="K357">VLOOKUP(A357,'HUMAN RESOURCES'!$A$2:$M$2692,5,0)</f>
        <v>0.02</v>
      </c>
      <c r="L357" s="11">
        <f t="array" ref="L357">VLOOKUP(A357,'HUMAN RESOURCES'!$A$2:$M$2692,6,0)</f>
        <v>7.0000000000000001E-3</v>
      </c>
      <c r="M357" s="10">
        <f t="array" ref="M357">VLOOKUP(A357,'HUMAN RESOURCES'!$A$2:$M$2692,7,0)</f>
        <v>79</v>
      </c>
      <c r="N357" s="10">
        <f t="array" ref="N357">VLOOKUP(A357,'HUMAN RESOURCES'!$A$2:$M$2692,8,0)</f>
        <v>75</v>
      </c>
      <c r="O357" s="10">
        <f t="array" ref="O357">VLOOKUP(A357,'HUMAN RESOURCES'!$A$2:$M$2692,9,0)</f>
        <v>0.28899999999999998</v>
      </c>
      <c r="P357" s="10">
        <f t="array" ref="P357">VLOOKUP(A357,'HUMAN RESOURCES'!$A$2:$M$2692,10,0)</f>
        <v>0.67900000000000005</v>
      </c>
      <c r="Q357" s="10">
        <f t="array" ref="Q357">VLOOKUP(A357,'HUMAN RESOURCES'!$A$2:$M$2692,11,0)</f>
        <v>3.2000000000000001E-2</v>
      </c>
      <c r="R357" s="10">
        <f t="array" ref="R357">VLOOKUP(A357,'HUMAN RESOURCES'!$A$2:$M$2692,12,0)</f>
        <v>367815</v>
      </c>
      <c r="S357" s="10">
        <f t="array" ref="S357">VLOOKUP(A357,'HUMAN RESOURCES'!$A$2:$M$2692,13,0)</f>
        <v>0.73499999999999999</v>
      </c>
      <c r="T357" s="10">
        <f t="array" ref="T357">VLOOKUP(A357,TOURISM!$A$2:$F$2692,5,0)</f>
        <v>191000000</v>
      </c>
      <c r="U357" s="10">
        <f t="array" ref="U357">VLOOKUP(A357,TOURISM!$A$2:$F$2692,6,0)</f>
        <v>374000000</v>
      </c>
      <c r="V357" s="10">
        <f t="array" ref="V357">VLOOKUP(A357,BUSINESS!$A$2:$J$2692,5,0)</f>
        <v>0</v>
      </c>
      <c r="W357" s="10">
        <f t="array" ref="W357">VLOOKUP(A357,BUSINESS!$A$2:$J$2692,6,0)</f>
        <v>0</v>
      </c>
      <c r="X357" s="10">
        <f t="array" ref="X357">VLOOKUP(A357,BUSINESS!$A$2:$J$2692,7,0)</f>
        <v>0</v>
      </c>
      <c r="Y357" s="10">
        <f t="array" ref="Y357">VLOOKUP(A357,BUSINESS!$A$2:$J$2692,8,0)</f>
        <v>0</v>
      </c>
      <c r="Z357" s="10">
        <f t="array" ref="Z357">VLOOKUP(A357,BUSINESS!$A$2:$J$2692,9,0)</f>
        <v>0.36499999999999999</v>
      </c>
      <c r="AA357" s="10">
        <f t="array" ref="AA357">VLOOKUP(A357,BUSINESS!$A$2:$J$2692,10,0)</f>
        <v>0.63300000000000001</v>
      </c>
      <c r="AB357" s="12">
        <f t="shared" si="21"/>
        <v>21402.969419409215</v>
      </c>
      <c r="AC357" s="10">
        <f t="shared" si="15"/>
        <v>2.8772616668705734E-2</v>
      </c>
      <c r="AD357" s="10">
        <f t="shared" si="16"/>
        <v>9.6298410885907321E-3</v>
      </c>
      <c r="AE357" s="10">
        <f t="shared" si="17"/>
        <v>1016.815518671071</v>
      </c>
      <c r="AF357">
        <f t="shared" si="23"/>
        <v>519.28279162078763</v>
      </c>
    </row>
    <row r="358" spans="1:32" ht="14.4">
      <c r="A358" s="7" t="str">
        <f t="shared" si="22"/>
        <v>Brunei-Asia 2006</v>
      </c>
      <c r="B358" s="7" t="s">
        <v>106</v>
      </c>
      <c r="C358" s="8" t="s">
        <v>61</v>
      </c>
      <c r="D358" s="9" t="s">
        <v>68</v>
      </c>
      <c r="E358" s="14">
        <v>2.5999999999999999E-2</v>
      </c>
      <c r="F358" s="13">
        <v>9531402830</v>
      </c>
      <c r="G358" s="14">
        <v>671</v>
      </c>
      <c r="H358" s="14">
        <v>5.5E-2</v>
      </c>
      <c r="I358" s="10">
        <f t="array" ref="I358">VLOOKUP(A358,ENERGY!$A$2:$F$2691,5,0)</f>
        <v>3227</v>
      </c>
      <c r="J358" s="11">
        <f t="array" ref="J358">VLOOKUP(A358,ENERGY!$A$2:$F$2691,6,0)</f>
        <v>10176</v>
      </c>
      <c r="K358" s="10">
        <f t="array" ref="K358">VLOOKUP(A358,'HUMAN RESOURCES'!$A$2:$M$2692,5,0)</f>
        <v>1.9E-2</v>
      </c>
      <c r="L358" s="11">
        <f t="array" ref="L358">VLOOKUP(A358,'HUMAN RESOURCES'!$A$2:$M$2692,6,0)</f>
        <v>7.0000000000000001E-3</v>
      </c>
      <c r="M358" s="10">
        <f t="array" ref="M358">VLOOKUP(A358,'HUMAN RESOURCES'!$A$2:$M$2692,7,0)</f>
        <v>79</v>
      </c>
      <c r="N358" s="10">
        <f t="array" ref="N358">VLOOKUP(A358,'HUMAN RESOURCES'!$A$2:$M$2692,8,0)</f>
        <v>75</v>
      </c>
      <c r="O358" s="10">
        <f t="array" ref="O358">VLOOKUP(A358,'HUMAN RESOURCES'!$A$2:$M$2692,9,0)</f>
        <v>0.28499999999999998</v>
      </c>
      <c r="P358" s="10">
        <f t="array" ref="P358">VLOOKUP(A358,'HUMAN RESOURCES'!$A$2:$M$2692,10,0)</f>
        <v>0.68300000000000005</v>
      </c>
      <c r="Q358" s="10">
        <f t="array" ref="Q358">VLOOKUP(A358,'HUMAN RESOURCES'!$A$2:$M$2692,11,0)</f>
        <v>3.3000000000000002E-2</v>
      </c>
      <c r="R358" s="10">
        <f t="array" ref="R358">VLOOKUP(A358,'HUMAN RESOURCES'!$A$2:$M$2692,12,0)</f>
        <v>374697</v>
      </c>
      <c r="S358" s="10">
        <f t="array" ref="S358">VLOOKUP(A358,'HUMAN RESOURCES'!$A$2:$M$2692,13,0)</f>
        <v>0.73899999999999999</v>
      </c>
      <c r="T358" s="10">
        <f t="array" ref="T358">VLOOKUP(A358,TOURISM!$A$2:$F$2692,5,0)</f>
        <v>224000000</v>
      </c>
      <c r="U358" s="10">
        <f t="array" ref="U358">VLOOKUP(A358,TOURISM!$A$2:$F$2692,6,0)</f>
        <v>408000000</v>
      </c>
      <c r="V358" s="10">
        <f t="array" ref="V358">VLOOKUP(A358,BUSINESS!$A$2:$J$2692,5,0)</f>
        <v>0.374</v>
      </c>
      <c r="W358" s="10">
        <f t="array" ref="W358">VLOOKUP(A358,BUSINESS!$A$2:$J$2692,6,0)</f>
        <v>116</v>
      </c>
      <c r="X358" s="10">
        <f t="array" ref="X358">VLOOKUP(A358,BUSINESS!$A$2:$J$2692,7,0)</f>
        <v>0</v>
      </c>
      <c r="Y358" s="10">
        <f t="array" ref="Y358">VLOOKUP(A358,BUSINESS!$A$2:$J$2692,8,0)</f>
        <v>144</v>
      </c>
      <c r="Z358" s="10">
        <f t="array" ref="Z358">VLOOKUP(A358,BUSINESS!$A$2:$J$2692,9,0)</f>
        <v>0.42199999999999999</v>
      </c>
      <c r="AA358" s="10">
        <f t="array" ref="AA358">VLOOKUP(A358,BUSINESS!$A$2:$J$2692,10,0)</f>
        <v>0.80400000000000005</v>
      </c>
      <c r="AB358" s="12">
        <f t="shared" si="21"/>
        <v>25437.627816609154</v>
      </c>
      <c r="AC358" s="10">
        <f t="shared" si="15"/>
        <v>2.7157943618443703E-2</v>
      </c>
      <c r="AD358" s="10">
        <f t="shared" si="16"/>
        <v>8.6122920653221129E-3</v>
      </c>
      <c r="AE358" s="10">
        <f t="shared" si="17"/>
        <v>1088.8798148904314</v>
      </c>
      <c r="AF358">
        <f t="shared" si="23"/>
        <v>597.81636895945257</v>
      </c>
    </row>
    <row r="359" spans="1:32" ht="14.4">
      <c r="A359" s="7" t="str">
        <f t="shared" si="22"/>
        <v>Brunei-Asia 2007</v>
      </c>
      <c r="B359" s="7" t="s">
        <v>106</v>
      </c>
      <c r="C359" s="8" t="s">
        <v>61</v>
      </c>
      <c r="D359" s="9" t="s">
        <v>69</v>
      </c>
      <c r="E359" s="14">
        <v>2.1999999999999999E-2</v>
      </c>
      <c r="F359" s="13">
        <v>11470703002</v>
      </c>
      <c r="G359" s="14">
        <v>680</v>
      </c>
      <c r="H359" s="14">
        <v>5.5E-2</v>
      </c>
      <c r="I359" s="10">
        <v>3227</v>
      </c>
      <c r="J359" s="11">
        <v>10176</v>
      </c>
      <c r="K359" s="10">
        <f t="array" ref="K359">VLOOKUP(A359,'HUMAN RESOURCES'!$A$2:$M$2692,5,0)</f>
        <v>1.7999999999999999E-2</v>
      </c>
      <c r="L359" s="11">
        <f t="array" ref="L359">VLOOKUP(A359,'HUMAN RESOURCES'!$A$2:$M$2692,6,0)</f>
        <v>8.0000000000000002E-3</v>
      </c>
      <c r="M359" s="10">
        <f t="array" ref="M359">VLOOKUP(A359,'HUMAN RESOURCES'!$A$2:$M$2692,7,0)</f>
        <v>79</v>
      </c>
      <c r="N359" s="10">
        <f t="array" ref="N359">VLOOKUP(A359,'HUMAN RESOURCES'!$A$2:$M$2692,8,0)</f>
        <v>76</v>
      </c>
      <c r="O359" s="10">
        <f t="array" ref="O359">VLOOKUP(A359,'HUMAN RESOURCES'!$A$2:$M$2692,9,0)</f>
        <v>0.28000000000000003</v>
      </c>
      <c r="P359" s="10">
        <f t="array" ref="P359">VLOOKUP(A359,'HUMAN RESOURCES'!$A$2:$M$2692,10,0)</f>
        <v>0.68600000000000005</v>
      </c>
      <c r="Q359" s="10">
        <f t="array" ref="Q359">VLOOKUP(A359,'HUMAN RESOURCES'!$A$2:$M$2692,11,0)</f>
        <v>3.3000000000000002E-2</v>
      </c>
      <c r="R359" s="10">
        <f t="array" ref="R359">VLOOKUP(A359,'HUMAN RESOURCES'!$A$2:$M$2692,12,0)</f>
        <v>381440</v>
      </c>
      <c r="S359" s="10">
        <f t="array" ref="S359">VLOOKUP(A359,'HUMAN RESOURCES'!$A$2:$M$2692,13,0)</f>
        <v>0.74299999999999999</v>
      </c>
      <c r="T359" s="10">
        <f t="array" ref="T359">VLOOKUP(A359,TOURISM!$A$2:$F$2692,5,0)</f>
        <v>233000000</v>
      </c>
      <c r="U359" s="10">
        <f t="array" ref="U359">VLOOKUP(A359,TOURISM!$A$2:$F$2692,6,0)</f>
        <v>430000000</v>
      </c>
      <c r="V359" s="10">
        <f t="array" ref="V359">VLOOKUP(A359,BUSINESS!$A$2:$J$2692,5,0)</f>
        <v>0.374</v>
      </c>
      <c r="W359" s="10">
        <f t="array" ref="W359">VLOOKUP(A359,BUSINESS!$A$2:$J$2692,6,0)</f>
        <v>116</v>
      </c>
      <c r="X359" s="10">
        <f t="array" ref="X359">VLOOKUP(A359,BUSINESS!$A$2:$J$2692,7,0)</f>
        <v>0</v>
      </c>
      <c r="Y359" s="10">
        <f t="array" ref="Y359">VLOOKUP(A359,BUSINESS!$A$2:$J$2692,8,0)</f>
        <v>144</v>
      </c>
      <c r="Z359" s="10">
        <f t="array" ref="Z359">VLOOKUP(A359,BUSINESS!$A$2:$J$2692,9,0)</f>
        <v>0.44700000000000001</v>
      </c>
      <c r="AA359" s="10">
        <f t="array" ref="AA359">VLOOKUP(A359,BUSINESS!$A$2:$J$2692,10,0)</f>
        <v>0.96</v>
      </c>
      <c r="AB359" s="12">
        <f t="shared" si="21"/>
        <v>30072.103088296979</v>
      </c>
      <c r="AC359" s="10">
        <f t="shared" si="15"/>
        <v>2.6677852348993288E-2</v>
      </c>
      <c r="AD359" s="10">
        <f t="shared" si="16"/>
        <v>8.4600461409395974E-3</v>
      </c>
      <c r="AE359" s="10">
        <f t="shared" si="17"/>
        <v>1127.3070469798658</v>
      </c>
      <c r="AF359">
        <f t="shared" si="23"/>
        <v>610.84312080536915</v>
      </c>
    </row>
    <row r="360" spans="1:32" ht="14.4">
      <c r="A360" s="7" t="str">
        <f t="shared" si="22"/>
        <v>Brunei-Asia 2008</v>
      </c>
      <c r="B360" s="7" t="s">
        <v>106</v>
      </c>
      <c r="C360" s="8" t="s">
        <v>61</v>
      </c>
      <c r="D360" s="9" t="s">
        <v>70</v>
      </c>
      <c r="E360" s="14">
        <v>2.3E-2</v>
      </c>
      <c r="F360" s="13">
        <v>12247694247</v>
      </c>
      <c r="G360" s="14">
        <v>738</v>
      </c>
      <c r="H360" s="14">
        <v>5.5E-2</v>
      </c>
      <c r="I360" s="10">
        <f t="array" ref="I360">VLOOKUP(A360,ENERGY!$A$2:$F$2691,5,0)</f>
        <v>2385</v>
      </c>
      <c r="J360" s="11">
        <f t="array" ref="J360">VLOOKUP(A360,ENERGY!$A$2:$F$2691,6,0)</f>
        <v>6527</v>
      </c>
      <c r="K360" s="10">
        <f t="array" ref="K360">VLOOKUP(A360,'HUMAN RESOURCES'!$A$2:$M$2692,5,0)</f>
        <v>1.7999999999999999E-2</v>
      </c>
      <c r="L360" s="11">
        <f t="array" ref="L360">VLOOKUP(A360,'HUMAN RESOURCES'!$A$2:$M$2692,6,0)</f>
        <v>8.0000000000000002E-3</v>
      </c>
      <c r="M360" s="10">
        <f t="array" ref="M360">VLOOKUP(A360,'HUMAN RESOURCES'!$A$2:$M$2692,7,0)</f>
        <v>80</v>
      </c>
      <c r="N360" s="10">
        <f t="array" ref="N360">VLOOKUP(A360,'HUMAN RESOURCES'!$A$2:$M$2692,8,0)</f>
        <v>76</v>
      </c>
      <c r="O360" s="10">
        <f t="array" ref="O360">VLOOKUP(A360,'HUMAN RESOURCES'!$A$2:$M$2692,9,0)</f>
        <v>0.27500000000000002</v>
      </c>
      <c r="P360" s="10">
        <f t="array" ref="P360">VLOOKUP(A360,'HUMAN RESOURCES'!$A$2:$M$2692,10,0)</f>
        <v>0.69099999999999995</v>
      </c>
      <c r="Q360" s="10">
        <f t="array" ref="Q360">VLOOKUP(A360,'HUMAN RESOURCES'!$A$2:$M$2692,11,0)</f>
        <v>3.4000000000000002E-2</v>
      </c>
      <c r="R360" s="10">
        <f t="array" ref="R360">VLOOKUP(A360,'HUMAN RESOURCES'!$A$2:$M$2692,12,0)</f>
        <v>388017</v>
      </c>
      <c r="S360" s="10">
        <f t="array" ref="S360">VLOOKUP(A360,'HUMAN RESOURCES'!$A$2:$M$2692,13,0)</f>
        <v>0.747</v>
      </c>
      <c r="T360" s="10">
        <f t="array" ref="T360">VLOOKUP(A360,TOURISM!$A$2:$F$2692,5,0)</f>
        <v>242000000</v>
      </c>
      <c r="U360" s="10">
        <f t="array" ref="U360">VLOOKUP(A360,TOURISM!$A$2:$F$2692,6,0)</f>
        <v>459000000</v>
      </c>
      <c r="V360" s="10">
        <f t="array" ref="V360">VLOOKUP(A360,BUSINESS!$A$2:$J$2692,5,0)</f>
        <v>0.374</v>
      </c>
      <c r="W360" s="10">
        <f t="array" ref="W360">VLOOKUP(A360,BUSINESS!$A$2:$J$2692,6,0)</f>
        <v>116</v>
      </c>
      <c r="X360" s="10">
        <f t="array" ref="X360">VLOOKUP(A360,BUSINESS!$A$2:$J$2692,7,0)</f>
        <v>0</v>
      </c>
      <c r="Y360" s="10">
        <f t="array" ref="Y360">VLOOKUP(A360,BUSINESS!$A$2:$J$2692,8,0)</f>
        <v>144</v>
      </c>
      <c r="Z360" s="10">
        <f t="array" ref="Z360">VLOOKUP(A360,BUSINESS!$A$2:$J$2692,9,0)</f>
        <v>0.46</v>
      </c>
      <c r="AA360" s="10">
        <f t="array" ref="AA360">VLOOKUP(A360,BUSINESS!$A$2:$J$2692,10,0)</f>
        <v>1.028</v>
      </c>
      <c r="AB360" s="12">
        <f t="shared" si="21"/>
        <v>31564.839290546548</v>
      </c>
      <c r="AC360" s="10">
        <f t="shared" si="15"/>
        <v>1.6821427927126903E-2</v>
      </c>
      <c r="AD360" s="10">
        <f t="shared" si="16"/>
        <v>6.1466379050402432E-3</v>
      </c>
      <c r="AE360" s="10">
        <f t="shared" si="17"/>
        <v>1182.9378609700091</v>
      </c>
      <c r="AF360">
        <f t="shared" si="23"/>
        <v>623.68401384475419</v>
      </c>
    </row>
    <row r="361" spans="1:32" ht="14.4">
      <c r="A361" s="7" t="str">
        <f t="shared" si="22"/>
        <v>Brunei-Asia 2009</v>
      </c>
      <c r="B361" s="7" t="s">
        <v>106</v>
      </c>
      <c r="C361" s="8" t="s">
        <v>61</v>
      </c>
      <c r="D361" s="9" t="s">
        <v>71</v>
      </c>
      <c r="E361" s="14">
        <v>2.1999999999999999E-2</v>
      </c>
      <c r="F361" s="13">
        <v>14393099069</v>
      </c>
      <c r="G361" s="14">
        <v>821</v>
      </c>
      <c r="H361" s="14">
        <v>5.5E-2</v>
      </c>
      <c r="I361" s="10">
        <f t="array" ref="I361">VLOOKUP(A361,ENERGY!$A$2:$F$2691,5,0)</f>
        <v>2505</v>
      </c>
      <c r="J361" s="11">
        <f t="array" ref="J361">VLOOKUP(A361,ENERGY!$A$2:$F$2691,6,0)</f>
        <v>5357</v>
      </c>
      <c r="K361" s="10">
        <f t="array" ref="K361">VLOOKUP(A361,'HUMAN RESOURCES'!$A$2:$M$2692,5,0)</f>
        <v>1.7000000000000001E-2</v>
      </c>
      <c r="L361" s="11">
        <f t="array" ref="L361">VLOOKUP(A361,'HUMAN RESOURCES'!$A$2:$M$2692,6,0)</f>
        <v>8.0000000000000002E-3</v>
      </c>
      <c r="M361" s="10">
        <f t="array" ref="M361">VLOOKUP(A361,'HUMAN RESOURCES'!$A$2:$M$2692,7,0)</f>
        <v>80</v>
      </c>
      <c r="N361" s="10">
        <f t="array" ref="N361">VLOOKUP(A361,'HUMAN RESOURCES'!$A$2:$M$2692,8,0)</f>
        <v>76</v>
      </c>
      <c r="O361" s="10">
        <f t="array" ref="O361">VLOOKUP(A361,'HUMAN RESOURCES'!$A$2:$M$2692,9,0)</f>
        <v>0.27100000000000002</v>
      </c>
      <c r="P361" s="10">
        <f t="array" ref="P361">VLOOKUP(A361,'HUMAN RESOURCES'!$A$2:$M$2692,10,0)</f>
        <v>0.69399999999999995</v>
      </c>
      <c r="Q361" s="10">
        <f t="array" ref="Q361">VLOOKUP(A361,'HUMAN RESOURCES'!$A$2:$M$2692,11,0)</f>
        <v>3.5000000000000003E-2</v>
      </c>
      <c r="R361" s="10">
        <f t="array" ref="R361">VLOOKUP(A361,'HUMAN RESOURCES'!$A$2:$M$2692,12,0)</f>
        <v>394400</v>
      </c>
      <c r="S361" s="10">
        <f t="array" ref="S361">VLOOKUP(A361,'HUMAN RESOURCES'!$A$2:$M$2692,13,0)</f>
        <v>0.751</v>
      </c>
      <c r="T361" s="10">
        <f t="array" ref="T361">VLOOKUP(A361,TOURISM!$A$2:$F$2692,5,0)</f>
        <v>254000000</v>
      </c>
      <c r="U361" s="10">
        <f t="array" ref="U361">VLOOKUP(A361,TOURISM!$A$2:$F$2692,6,0)</f>
        <v>477000000</v>
      </c>
      <c r="V361" s="10">
        <f t="array" ref="V361">VLOOKUP(A361,BUSINESS!$A$2:$J$2692,5,0)</f>
        <v>0.30299999999999999</v>
      </c>
      <c r="W361" s="10">
        <f t="array" ref="W361">VLOOKUP(A361,BUSINESS!$A$2:$J$2692,6,0)</f>
        <v>116</v>
      </c>
      <c r="X361" s="10">
        <f t="array" ref="X361">VLOOKUP(A361,BUSINESS!$A$2:$J$2692,7,0)</f>
        <v>0</v>
      </c>
      <c r="Y361" s="10">
        <f t="array" ref="Y361">VLOOKUP(A361,BUSINESS!$A$2:$J$2692,8,0)</f>
        <v>144</v>
      </c>
      <c r="Z361" s="10">
        <f t="array" ref="Z361">VLOOKUP(A361,BUSINESS!$A$2:$J$2692,9,0)</f>
        <v>0.49</v>
      </c>
      <c r="AA361" s="10">
        <f t="array" ref="AA361">VLOOKUP(A361,BUSINESS!$A$2:$J$2692,10,0)</f>
        <v>1.0469999999999999</v>
      </c>
      <c r="AB361" s="12">
        <f t="shared" si="21"/>
        <v>36493.65889705882</v>
      </c>
      <c r="AC361" s="10">
        <f t="shared" si="15"/>
        <v>1.3582657200811359E-2</v>
      </c>
      <c r="AD361" s="10">
        <f t="shared" si="16"/>
        <v>6.3514198782961464E-3</v>
      </c>
      <c r="AE361" s="10">
        <f t="shared" si="17"/>
        <v>1209.4320486815416</v>
      </c>
      <c r="AF361">
        <f t="shared" si="23"/>
        <v>644.01622718052738</v>
      </c>
    </row>
    <row r="362" spans="1:32" ht="14.4">
      <c r="A362" s="7" t="str">
        <f t="shared" si="22"/>
        <v>Brunei-Asia 2010</v>
      </c>
      <c r="B362" s="7" t="s">
        <v>106</v>
      </c>
      <c r="C362" s="8" t="s">
        <v>61</v>
      </c>
      <c r="D362" s="9" t="s">
        <v>72</v>
      </c>
      <c r="E362" s="14">
        <v>2.8000000000000001E-2</v>
      </c>
      <c r="F362" s="13">
        <v>10732366286</v>
      </c>
      <c r="G362" s="14">
        <v>766</v>
      </c>
      <c r="H362" s="14">
        <v>5.5E-2</v>
      </c>
      <c r="I362" s="10">
        <f t="array" ref="I362">VLOOKUP(A362,ENERGY!$A$2:$F$2691,5,0)</f>
        <v>3152</v>
      </c>
      <c r="J362" s="11">
        <f t="array" ref="J362">VLOOKUP(A362,ENERGY!$A$2:$F$2691,6,0)</f>
        <v>4822</v>
      </c>
      <c r="K362" s="10">
        <f t="array" ref="K362">VLOOKUP(A362,'HUMAN RESOURCES'!$A$2:$M$2692,5,0)</f>
        <v>1.7000000000000001E-2</v>
      </c>
      <c r="L362" s="11">
        <f t="array" ref="L362">VLOOKUP(A362,'HUMAN RESOURCES'!$A$2:$M$2692,6,0)</f>
        <v>8.0000000000000002E-3</v>
      </c>
      <c r="M362" s="10">
        <f t="array" ref="M362">VLOOKUP(A362,'HUMAN RESOURCES'!$A$2:$M$2692,7,0)</f>
        <v>80</v>
      </c>
      <c r="N362" s="10">
        <f t="array" ref="N362">VLOOKUP(A362,'HUMAN RESOURCES'!$A$2:$M$2692,8,0)</f>
        <v>76</v>
      </c>
      <c r="O362" s="10">
        <f t="array" ref="O362">VLOOKUP(A362,'HUMAN RESOURCES'!$A$2:$M$2692,9,0)</f>
        <v>0.26600000000000001</v>
      </c>
      <c r="P362" s="10">
        <f t="array" ref="P362">VLOOKUP(A362,'HUMAN RESOURCES'!$A$2:$M$2692,10,0)</f>
        <v>0.69699999999999995</v>
      </c>
      <c r="Q362" s="10">
        <f t="array" ref="Q362">VLOOKUP(A362,'HUMAN RESOURCES'!$A$2:$M$2692,11,0)</f>
        <v>3.6999999999999998E-2</v>
      </c>
      <c r="R362" s="10">
        <f t="array" ref="R362">VLOOKUP(A362,'HUMAN RESOURCES'!$A$2:$M$2692,12,0)</f>
        <v>400569</v>
      </c>
      <c r="S362" s="10">
        <f t="array" ref="S362">VLOOKUP(A362,'HUMAN RESOURCES'!$A$2:$M$2692,13,0)</f>
        <v>0.755</v>
      </c>
      <c r="T362" s="10">
        <f t="array" ref="T362">VLOOKUP(A362,TOURISM!$A$2:$F$2692,5,0)</f>
        <v>0</v>
      </c>
      <c r="U362" s="10">
        <v>477000000</v>
      </c>
      <c r="V362" s="10">
        <f t="array" ref="V362">VLOOKUP(A362,BUSINESS!$A$2:$J$2692,5,0)</f>
        <v>0.17299999999999999</v>
      </c>
      <c r="W362" s="10">
        <f t="array" ref="W362">VLOOKUP(A362,BUSINESS!$A$2:$J$2692,6,0)</f>
        <v>105</v>
      </c>
      <c r="X362" s="10">
        <f t="array" ref="X362">VLOOKUP(A362,BUSINESS!$A$2:$J$2692,7,0)</f>
        <v>0</v>
      </c>
      <c r="Y362" s="10">
        <f t="array" ref="Y362">VLOOKUP(A362,BUSINESS!$A$2:$J$2692,8,0)</f>
        <v>144</v>
      </c>
      <c r="Z362" s="10">
        <f t="array" ref="Z362">VLOOKUP(A362,BUSINESS!$A$2:$J$2692,9,0)</f>
        <v>0.53</v>
      </c>
      <c r="AA362" s="10">
        <f t="array" ref="AA362">VLOOKUP(A362,BUSINESS!$A$2:$J$2692,10,0)</f>
        <v>1.0860000000000001</v>
      </c>
      <c r="AB362" s="12">
        <f t="shared" si="21"/>
        <v>26792.802952799644</v>
      </c>
      <c r="AC362" s="10">
        <f t="shared" si="15"/>
        <v>1.2037876121217568E-2</v>
      </c>
      <c r="AD362" s="10">
        <f t="shared" si="16"/>
        <v>7.8688066225793812E-3</v>
      </c>
      <c r="AE362" s="10">
        <f t="shared" si="17"/>
        <v>1190.806078353542</v>
      </c>
      <c r="AF362">
        <f t="shared" si="23"/>
        <v>0</v>
      </c>
    </row>
    <row r="363" spans="1:32" ht="14.4">
      <c r="A363" s="7" t="str">
        <f t="shared" si="22"/>
        <v>Brunei-Asia 2011</v>
      </c>
      <c r="B363" s="7" t="s">
        <v>106</v>
      </c>
      <c r="C363" s="8" t="s">
        <v>61</v>
      </c>
      <c r="D363" s="9" t="s">
        <v>73</v>
      </c>
      <c r="E363" s="14">
        <v>2.7E-2</v>
      </c>
      <c r="F363" s="13">
        <v>12369708859</v>
      </c>
      <c r="G363" s="14">
        <v>844</v>
      </c>
      <c r="H363" s="14">
        <v>5.5E-2</v>
      </c>
      <c r="I363" s="10">
        <v>3152</v>
      </c>
      <c r="J363" s="11">
        <v>4822</v>
      </c>
      <c r="K363" s="10">
        <f t="array" ref="K363">VLOOKUP(A363,'HUMAN RESOURCES'!$A$2:$M$2692,5,0)</f>
        <v>1.6E-2</v>
      </c>
      <c r="L363" s="11">
        <f t="array" ref="L363">VLOOKUP(A363,'HUMAN RESOURCES'!$A$2:$M$2692,6,0)</f>
        <v>8.0000000000000002E-3</v>
      </c>
      <c r="M363" s="10">
        <f t="array" ref="M363">VLOOKUP(A363,'HUMAN RESOURCES'!$A$2:$M$2692,7,0)</f>
        <v>80</v>
      </c>
      <c r="N363" s="10">
        <f t="array" ref="N363">VLOOKUP(A363,'HUMAN RESOURCES'!$A$2:$M$2692,8,0)</f>
        <v>76</v>
      </c>
      <c r="O363" s="10">
        <f t="array" ref="O363">VLOOKUP(A363,'HUMAN RESOURCES'!$A$2:$M$2692,9,0)</f>
        <v>0.26200000000000001</v>
      </c>
      <c r="P363" s="10">
        <f t="array" ref="P363">VLOOKUP(A363,'HUMAN RESOURCES'!$A$2:$M$2692,10,0)</f>
        <v>0.7</v>
      </c>
      <c r="Q363" s="10">
        <f t="array" ref="Q363">VLOOKUP(A363,'HUMAN RESOURCES'!$A$2:$M$2692,11,0)</f>
        <v>3.7999999999999999E-2</v>
      </c>
      <c r="R363" s="10">
        <f t="array" ref="R363">VLOOKUP(A363,'HUMAN RESOURCES'!$A$2:$M$2692,12,0)</f>
        <v>406512</v>
      </c>
      <c r="S363" s="10">
        <f t="array" ref="S363">VLOOKUP(A363,'HUMAN RESOURCES'!$A$2:$M$2692,13,0)</f>
        <v>0.75900000000000001</v>
      </c>
      <c r="T363" s="10">
        <f t="array" ref="T363">VLOOKUP(A363,TOURISM!$A$2:$F$2692,5,0)</f>
        <v>0</v>
      </c>
      <c r="U363" s="10">
        <v>477000000</v>
      </c>
      <c r="V363" s="10">
        <f t="array" ref="V363">VLOOKUP(A363,BUSINESS!$A$2:$J$2692,5,0)</f>
        <v>0.16800000000000001</v>
      </c>
      <c r="W363" s="10">
        <f t="array" ref="W363">VLOOKUP(A363,BUSINESS!$A$2:$J$2692,6,0)</f>
        <v>101</v>
      </c>
      <c r="X363" s="10">
        <f t="array" ref="X363">VLOOKUP(A363,BUSINESS!$A$2:$J$2692,7,0)</f>
        <v>0</v>
      </c>
      <c r="Y363" s="10">
        <f t="array" ref="Y363">VLOOKUP(A363,BUSINESS!$A$2:$J$2692,8,0)</f>
        <v>96</v>
      </c>
      <c r="Z363" s="10">
        <f t="array" ref="Z363">VLOOKUP(A363,BUSINESS!$A$2:$J$2692,9,0)</f>
        <v>0.56000000000000005</v>
      </c>
      <c r="AA363" s="10">
        <f t="array" ref="AA363">VLOOKUP(A363,BUSINESS!$A$2:$J$2692,10,0)</f>
        <v>1.0900000000000001</v>
      </c>
      <c r="AB363" s="12">
        <f t="shared" si="21"/>
        <v>30428.889821210691</v>
      </c>
      <c r="AC363" s="10">
        <f t="shared" si="15"/>
        <v>1.1861888455937341E-2</v>
      </c>
      <c r="AD363" s="10">
        <f t="shared" si="16"/>
        <v>7.7537686464360213E-3</v>
      </c>
      <c r="AE363" s="10">
        <f t="shared" si="17"/>
        <v>1173.3970952887</v>
      </c>
      <c r="AF363">
        <f t="shared" si="23"/>
        <v>0</v>
      </c>
    </row>
    <row r="364" spans="1:32" ht="14.4">
      <c r="A364" s="7" t="str">
        <f t="shared" si="22"/>
        <v>Brunei-Asia 2012</v>
      </c>
      <c r="B364" s="7" t="s">
        <v>106</v>
      </c>
      <c r="C364" s="8" t="s">
        <v>61</v>
      </c>
      <c r="D364" s="9" t="s">
        <v>74</v>
      </c>
      <c r="E364" s="14">
        <v>2.1999999999999999E-2</v>
      </c>
      <c r="F364" s="13">
        <v>16691360399</v>
      </c>
      <c r="G364" s="14">
        <v>917</v>
      </c>
      <c r="H364" s="14">
        <v>5.5E-2</v>
      </c>
      <c r="I364" s="10">
        <f t="array" ref="I364">VLOOKUP(A364,ENERGY!$A$2:$F$2691,5,0)</f>
        <v>2296</v>
      </c>
      <c r="J364" s="11">
        <f t="array" ref="J364">VLOOKUP(A364,ENERGY!$A$2:$F$2691,6,0)</f>
        <v>5361</v>
      </c>
      <c r="K364" s="10">
        <f t="array" ref="K364">VLOOKUP(A364,'HUMAN RESOURCES'!$A$2:$M$2692,5,0)</f>
        <v>1.6E-2</v>
      </c>
      <c r="L364" s="11">
        <f t="array" ref="L364">VLOOKUP(A364,'HUMAN RESOURCES'!$A$2:$M$2692,6,0)</f>
        <v>8.0000000000000002E-3</v>
      </c>
      <c r="M364" s="10">
        <f t="array" ref="M364">VLOOKUP(A364,'HUMAN RESOURCES'!$A$2:$M$2692,7,0)</f>
        <v>80</v>
      </c>
      <c r="N364" s="10">
        <f t="array" ref="N364">VLOOKUP(A364,'HUMAN RESOURCES'!$A$2:$M$2692,8,0)</f>
        <v>77</v>
      </c>
      <c r="O364" s="10">
        <f t="array" ref="O364">VLOOKUP(A364,'HUMAN RESOURCES'!$A$2:$M$2692,9,0)</f>
        <v>0.25800000000000001</v>
      </c>
      <c r="P364" s="10">
        <f t="array" ref="P364">VLOOKUP(A364,'HUMAN RESOURCES'!$A$2:$M$2692,10,0)</f>
        <v>0.70199999999999996</v>
      </c>
      <c r="Q364" s="10">
        <f t="array" ref="Q364">VLOOKUP(A364,'HUMAN RESOURCES'!$A$2:$M$2692,11,0)</f>
        <v>0.04</v>
      </c>
      <c r="R364" s="10">
        <f t="array" ref="R364">VLOOKUP(A364,'HUMAN RESOURCES'!$A$2:$M$2692,12,0)</f>
        <v>412238</v>
      </c>
      <c r="S364" s="10">
        <f t="array" ref="S364">VLOOKUP(A364,'HUMAN RESOURCES'!$A$2:$M$2692,13,0)</f>
        <v>0.76200000000000001</v>
      </c>
      <c r="T364" s="10">
        <f t="array" ref="T364">VLOOKUP(A364,TOURISM!$A$2:$F$2692,5,0)</f>
        <v>0</v>
      </c>
      <c r="U364" s="10">
        <v>477000000</v>
      </c>
      <c r="V364" s="10">
        <f t="array" ref="V364">VLOOKUP(A364,BUSINESS!$A$2:$J$2692,5,0)</f>
        <v>0.16800000000000001</v>
      </c>
      <c r="W364" s="10">
        <f t="array" ref="W364">VLOOKUP(A364,BUSINESS!$A$2:$J$2692,6,0)</f>
        <v>101</v>
      </c>
      <c r="X364" s="10">
        <f t="array" ref="X364">VLOOKUP(A364,BUSINESS!$A$2:$J$2692,7,0)</f>
        <v>79</v>
      </c>
      <c r="Y364" s="10">
        <f t="array" ref="Y364">VLOOKUP(A364,BUSINESS!$A$2:$J$2692,8,0)</f>
        <v>96</v>
      </c>
      <c r="Z364" s="10">
        <f t="array" ref="Z364">VLOOKUP(A364,BUSINESS!$A$2:$J$2692,9,0)</f>
        <v>0.60299999999999998</v>
      </c>
      <c r="AA364" s="10">
        <f t="array" ref="AA364">VLOOKUP(A364,BUSINESS!$A$2:$J$2692,10,0)</f>
        <v>1.139</v>
      </c>
      <c r="AB364" s="12">
        <f t="shared" si="21"/>
        <v>40489.621041728322</v>
      </c>
      <c r="AC364" s="10">
        <f t="shared" si="15"/>
        <v>1.3004623542710763E-2</v>
      </c>
      <c r="AD364" s="10">
        <f t="shared" si="16"/>
        <v>5.5695981447610359E-3</v>
      </c>
      <c r="AE364" s="10">
        <f t="shared" si="17"/>
        <v>1157.0985692730899</v>
      </c>
      <c r="AF364">
        <f t="shared" si="23"/>
        <v>0</v>
      </c>
    </row>
    <row r="365" spans="1:32" ht="14.4">
      <c r="A365" s="7" t="str">
        <f t="shared" si="22"/>
        <v>Brunei-Asia 2000</v>
      </c>
      <c r="B365" s="7" t="s">
        <v>106</v>
      </c>
      <c r="C365" s="8" t="s">
        <v>61</v>
      </c>
      <c r="D365" s="9" t="s">
        <v>62</v>
      </c>
      <c r="E365" s="14">
        <v>2.3E-2</v>
      </c>
      <c r="F365" s="13">
        <v>16953952625</v>
      </c>
      <c r="G365" s="14">
        <v>939</v>
      </c>
      <c r="H365" s="14">
        <v>5.5E-2</v>
      </c>
      <c r="I365" s="10">
        <f t="array" ref="I365">VLOOKUP(A365,ENERGY!$A$2:$F$2691,5,0)</f>
        <v>0</v>
      </c>
      <c r="J365" s="11">
        <f t="array" ref="J365">VLOOKUP(A365,ENERGY!$A$2:$F$2691,6,0)</f>
        <v>0</v>
      </c>
      <c r="K365" s="10">
        <f t="array" ref="K365">VLOOKUP(A365,'HUMAN RESOURCES'!$A$2:$M$2692,5,0)</f>
        <v>2.3E-2</v>
      </c>
      <c r="L365" s="11">
        <f t="array" ref="L365">VLOOKUP(A365,'HUMAN RESOURCES'!$A$2:$M$2692,6,0)</f>
        <v>8.0000000000000002E-3</v>
      </c>
      <c r="M365" s="10">
        <f t="array" ref="M365">VLOOKUP(A365,'HUMAN RESOURCES'!$A$2:$M$2692,7,0)</f>
        <v>78</v>
      </c>
      <c r="N365" s="10">
        <f t="array" ref="N365">VLOOKUP(A365,'HUMAN RESOURCES'!$A$2:$M$2692,8,0)</f>
        <v>74</v>
      </c>
      <c r="O365" s="10">
        <f t="array" ref="O365">VLOOKUP(A365,'HUMAN RESOURCES'!$A$2:$M$2692,9,0)</f>
        <v>0.30399999999999999</v>
      </c>
      <c r="P365" s="10">
        <f t="array" ref="P365">VLOOKUP(A365,'HUMAN RESOURCES'!$A$2:$M$2692,10,0)</f>
        <v>0.66800000000000004</v>
      </c>
      <c r="Q365" s="10">
        <f t="array" ref="Q365">VLOOKUP(A365,'HUMAN RESOURCES'!$A$2:$M$2692,11,0)</f>
        <v>2.8000000000000001E-2</v>
      </c>
      <c r="R365" s="10">
        <f t="array" ref="R365">VLOOKUP(A365,'HUMAN RESOURCES'!$A$2:$M$2692,12,0)</f>
        <v>331801</v>
      </c>
      <c r="S365" s="10">
        <f t="array" ref="S365">VLOOKUP(A365,'HUMAN RESOURCES'!$A$2:$M$2692,13,0)</f>
        <v>0.71199999999999997</v>
      </c>
      <c r="T365" s="10">
        <f t="array" ref="T365">VLOOKUP(A365,TOURISM!$A$2:$F$2692,5,0)</f>
        <v>0</v>
      </c>
      <c r="U365" s="10">
        <f t="array" ref="U365">VLOOKUP(A365,TOURISM!$A$2:$F$2692,6,0)</f>
        <v>0</v>
      </c>
      <c r="V365" s="10">
        <f t="array" ref="V365">VLOOKUP(A365,BUSINESS!$A$2:$J$2692,5,0)</f>
        <v>0</v>
      </c>
      <c r="W365" s="10">
        <f t="array" ref="W365">VLOOKUP(A365,BUSINESS!$A$2:$J$2692,6,0)</f>
        <v>0</v>
      </c>
      <c r="X365" s="10">
        <f t="array" ref="X365">VLOOKUP(A365,BUSINESS!$A$2:$J$2692,7,0)</f>
        <v>0</v>
      </c>
      <c r="Y365" s="10">
        <f t="array" ref="Y365">VLOOKUP(A365,BUSINESS!$A$2:$J$2692,8,0)</f>
        <v>0</v>
      </c>
      <c r="Z365" s="10">
        <f t="array" ref="Z365">VLOOKUP(A365,BUSINESS!$A$2:$J$2692,9,0)</f>
        <v>0.09</v>
      </c>
      <c r="AA365" s="10">
        <f t="array" ref="AA365">VLOOKUP(A365,BUSINESS!$A$2:$J$2692,10,0)</f>
        <v>0.28599999999999998</v>
      </c>
      <c r="AB365" s="12">
        <f t="shared" si="21"/>
        <v>51096.749633063191</v>
      </c>
      <c r="AC365" s="10">
        <f t="shared" si="15"/>
        <v>0</v>
      </c>
      <c r="AD365" s="10">
        <f t="shared" si="16"/>
        <v>0</v>
      </c>
      <c r="AE365" s="10">
        <f t="shared" si="17"/>
        <v>0</v>
      </c>
      <c r="AF365">
        <f t="shared" si="23"/>
        <v>0</v>
      </c>
    </row>
    <row r="366" spans="1:32" ht="14.4">
      <c r="A366" s="7" t="str">
        <f t="shared" si="22"/>
        <v>Bulgaria-Europe 2001</v>
      </c>
      <c r="B366" s="7" t="s">
        <v>107</v>
      </c>
      <c r="C366" s="8" t="s">
        <v>76</v>
      </c>
      <c r="D366" s="9" t="s">
        <v>63</v>
      </c>
      <c r="E366" s="14">
        <v>6.2E-2</v>
      </c>
      <c r="F366" s="13">
        <v>12903546765</v>
      </c>
      <c r="G366" s="14">
        <v>98</v>
      </c>
      <c r="H366" s="14">
        <v>0.113</v>
      </c>
      <c r="I366" s="10">
        <f t="array" ref="I366">VLOOKUP(A366,ENERGY!$A$2:$F$2691,5,0)</f>
        <v>19216</v>
      </c>
      <c r="J366" s="11">
        <f t="array" ref="J366">VLOOKUP(A366,ENERGY!$A$2:$F$2691,6,0)</f>
        <v>0</v>
      </c>
      <c r="K366" s="10">
        <f t="array" ref="K366">VLOOKUP(A366,'HUMAN RESOURCES'!$A$2:$M$2692,5,0)</f>
        <v>8.9999999999999993E-3</v>
      </c>
      <c r="L366" s="11">
        <f t="array" ref="L366">VLOOKUP(A366,'HUMAN RESOURCES'!$A$2:$M$2692,6,0)</f>
        <v>1.7000000000000001E-2</v>
      </c>
      <c r="M366" s="10">
        <f t="array" ref="M366">VLOOKUP(A366,'HUMAN RESOURCES'!$A$2:$M$2692,7,0)</f>
        <v>75</v>
      </c>
      <c r="N366" s="10">
        <f t="array" ref="N366">VLOOKUP(A366,'HUMAN RESOURCES'!$A$2:$M$2692,8,0)</f>
        <v>69</v>
      </c>
      <c r="O366" s="10">
        <f t="array" ref="O366">VLOOKUP(A366,'HUMAN RESOURCES'!$A$2:$M$2692,9,0)</f>
        <v>0.152</v>
      </c>
      <c r="P366" s="10">
        <f t="array" ref="P366">VLOOKUP(A366,'HUMAN RESOURCES'!$A$2:$M$2692,10,0)</f>
        <v>0.68</v>
      </c>
      <c r="Q366" s="10">
        <f t="array" ref="Q366">VLOOKUP(A366,'HUMAN RESOURCES'!$A$2:$M$2692,11,0)</f>
        <v>0.16800000000000001</v>
      </c>
      <c r="R366" s="10">
        <f t="array" ref="R366">VLOOKUP(A366,'HUMAN RESOURCES'!$A$2:$M$2692,12,0)</f>
        <v>8020282</v>
      </c>
      <c r="S366" s="10">
        <f t="array" ref="S366">VLOOKUP(A366,'HUMAN RESOURCES'!$A$2:$M$2692,13,0)</f>
        <v>0.69199999999999995</v>
      </c>
      <c r="T366" s="10">
        <f t="array" ref="T366">VLOOKUP(A366,TOURISM!$A$2:$F$2692,5,0)</f>
        <v>1262000000</v>
      </c>
      <c r="U366" s="10">
        <f t="array" ref="U366">VLOOKUP(A366,TOURISM!$A$2:$F$2692,6,0)</f>
        <v>836000000</v>
      </c>
      <c r="V366" s="10">
        <f t="array" ref="V366">VLOOKUP(A366,BUSINESS!$A$2:$J$2692,5,0)</f>
        <v>0</v>
      </c>
      <c r="W366" s="10">
        <f t="array" ref="W366">VLOOKUP(A366,BUSINESS!$A$2:$J$2692,6,0)</f>
        <v>0</v>
      </c>
      <c r="X366" s="10">
        <f t="array" ref="X366">VLOOKUP(A366,BUSINESS!$A$2:$J$2692,7,0)</f>
        <v>0</v>
      </c>
      <c r="Y366" s="10">
        <f t="array" ref="Y366">VLOOKUP(A366,BUSINESS!$A$2:$J$2692,8,0)</f>
        <v>0</v>
      </c>
      <c r="Z366" s="10">
        <f t="array" ref="Z366">VLOOKUP(A366,BUSINESS!$A$2:$J$2692,9,0)</f>
        <v>7.5999999999999998E-2</v>
      </c>
      <c r="AA366" s="10">
        <f t="array" ref="AA366">VLOOKUP(A366,BUSINESS!$A$2:$J$2692,10,0)</f>
        <v>0.19500000000000001</v>
      </c>
      <c r="AB366" s="12">
        <f t="shared" si="21"/>
        <v>1608.8644719724318</v>
      </c>
      <c r="AC366" s="10">
        <f t="shared" si="15"/>
        <v>0</v>
      </c>
      <c r="AD366" s="10">
        <f t="shared" si="16"/>
        <v>2.3959257292948052E-3</v>
      </c>
      <c r="AE366" s="10">
        <f t="shared" si="17"/>
        <v>104.23573634942014</v>
      </c>
      <c r="AF366">
        <f t="shared" si="23"/>
        <v>157.35107568536867</v>
      </c>
    </row>
    <row r="367" spans="1:32" ht="14.4">
      <c r="A367" s="7" t="str">
        <f t="shared" si="22"/>
        <v>Bulgaria-Europe 2002</v>
      </c>
      <c r="B367" s="7" t="s">
        <v>107</v>
      </c>
      <c r="C367" s="8" t="s">
        <v>76</v>
      </c>
      <c r="D367" s="9" t="s">
        <v>64</v>
      </c>
      <c r="E367" s="14">
        <v>7.3999999999999996E-2</v>
      </c>
      <c r="F367" s="13">
        <v>13868600710</v>
      </c>
      <c r="G367" s="14">
        <v>129</v>
      </c>
      <c r="H367" s="14">
        <v>0.111</v>
      </c>
      <c r="I367" s="10">
        <f t="array" ref="I367">VLOOKUP(A367,ENERGY!$A$2:$F$2691,5,0)</f>
        <v>17897</v>
      </c>
      <c r="J367" s="11">
        <f t="array" ref="J367">VLOOKUP(A367,ENERGY!$A$2:$F$2691,6,0)</f>
        <v>44679</v>
      </c>
      <c r="K367" s="10">
        <f t="array" ref="K367">VLOOKUP(A367,'HUMAN RESOURCES'!$A$2:$M$2692,5,0)</f>
        <v>8.9999999999999993E-3</v>
      </c>
      <c r="L367" s="11">
        <f t="array" ref="L367">VLOOKUP(A367,'HUMAN RESOURCES'!$A$2:$M$2692,6,0)</f>
        <v>1.6E-2</v>
      </c>
      <c r="M367" s="10">
        <f t="array" ref="M367">VLOOKUP(A367,'HUMAN RESOURCES'!$A$2:$M$2692,7,0)</f>
        <v>75</v>
      </c>
      <c r="N367" s="10">
        <f t="array" ref="N367">VLOOKUP(A367,'HUMAN RESOURCES'!$A$2:$M$2692,8,0)</f>
        <v>69</v>
      </c>
      <c r="O367" s="10">
        <f t="array" ref="O367">VLOOKUP(A367,'HUMAN RESOURCES'!$A$2:$M$2692,9,0)</f>
        <v>0.14799999999999999</v>
      </c>
      <c r="P367" s="10">
        <f t="array" ref="P367">VLOOKUP(A367,'HUMAN RESOURCES'!$A$2:$M$2692,10,0)</f>
        <v>0.68300000000000005</v>
      </c>
      <c r="Q367" s="10">
        <f t="array" ref="Q367">VLOOKUP(A367,'HUMAN RESOURCES'!$A$2:$M$2692,11,0)</f>
        <v>0.17</v>
      </c>
      <c r="R367" s="10">
        <f t="array" ref="R367">VLOOKUP(A367,'HUMAN RESOURCES'!$A$2:$M$2692,12,0)</f>
        <v>7868468</v>
      </c>
      <c r="S367" s="10">
        <f t="array" ref="S367">VLOOKUP(A367,'HUMAN RESOURCES'!$A$2:$M$2692,13,0)</f>
        <v>0.69499999999999995</v>
      </c>
      <c r="T367" s="10">
        <f t="array" ref="T367">VLOOKUP(A367,TOURISM!$A$2:$F$2692,5,0)</f>
        <v>1392000000</v>
      </c>
      <c r="U367" s="10">
        <f t="array" ref="U367">VLOOKUP(A367,TOURISM!$A$2:$F$2692,6,0)</f>
        <v>1018000000</v>
      </c>
      <c r="V367" s="10">
        <f t="array" ref="V367">VLOOKUP(A367,BUSINESS!$A$2:$J$2692,5,0)</f>
        <v>0</v>
      </c>
      <c r="W367" s="10">
        <f t="array" ref="W367">VLOOKUP(A367,BUSINESS!$A$2:$J$2692,6,0)</f>
        <v>0</v>
      </c>
      <c r="X367" s="10">
        <f t="array" ref="X367">VLOOKUP(A367,BUSINESS!$A$2:$J$2692,7,0)</f>
        <v>0</v>
      </c>
      <c r="Y367" s="10">
        <f t="array" ref="Y367">VLOOKUP(A367,BUSINESS!$A$2:$J$2692,8,0)</f>
        <v>0</v>
      </c>
      <c r="Z367" s="10">
        <f t="array" ref="Z367">VLOOKUP(A367,BUSINESS!$A$2:$J$2692,9,0)</f>
        <v>9.0999999999999998E-2</v>
      </c>
      <c r="AA367" s="10">
        <f t="array" ref="AA367">VLOOKUP(A367,BUSINESS!$A$2:$J$2692,10,0)</f>
        <v>0.33</v>
      </c>
      <c r="AB367" s="12">
        <f t="shared" si="21"/>
        <v>1762.5541223526614</v>
      </c>
      <c r="AC367" s="10">
        <f t="shared" si="15"/>
        <v>5.6782336790338348E-3</v>
      </c>
      <c r="AD367" s="10">
        <f t="shared" si="16"/>
        <v>2.2745215459985348E-3</v>
      </c>
      <c r="AE367" s="10">
        <f t="shared" si="17"/>
        <v>129.37715448547291</v>
      </c>
      <c r="AF367">
        <f t="shared" si="23"/>
        <v>176.9086434614718</v>
      </c>
    </row>
    <row r="368" spans="1:32" ht="14.4">
      <c r="A368" s="7" t="str">
        <f t="shared" si="22"/>
        <v>Bulgaria-Europe 2003</v>
      </c>
      <c r="B368" s="7" t="s">
        <v>107</v>
      </c>
      <c r="C368" s="8" t="s">
        <v>76</v>
      </c>
      <c r="D368" s="9" t="s">
        <v>65</v>
      </c>
      <c r="E368" s="14">
        <v>7.5999999999999998E-2</v>
      </c>
      <c r="F368" s="13">
        <v>15979194511</v>
      </c>
      <c r="G368" s="14">
        <v>154</v>
      </c>
      <c r="H368" s="14">
        <v>9.1999999999999998E-2</v>
      </c>
      <c r="I368" s="10">
        <f t="array" ref="I368">VLOOKUP(A368,ENERGY!$A$2:$F$2691,5,0)</f>
        <v>17512</v>
      </c>
      <c r="J368" s="11">
        <f t="array" ref="J368">VLOOKUP(A368,ENERGY!$A$2:$F$2691,6,0)</f>
        <v>42805</v>
      </c>
      <c r="K368" s="10">
        <f t="array" ref="K368">VLOOKUP(A368,'HUMAN RESOURCES'!$A$2:$M$2692,5,0)</f>
        <v>8.9999999999999993E-3</v>
      </c>
      <c r="L368" s="11">
        <f t="array" ref="L368">VLOOKUP(A368,'HUMAN RESOURCES'!$A$2:$M$2692,6,0)</f>
        <v>1.6E-2</v>
      </c>
      <c r="M368" s="10">
        <f t="array" ref="M368">VLOOKUP(A368,'HUMAN RESOURCES'!$A$2:$M$2692,7,0)</f>
        <v>76</v>
      </c>
      <c r="N368" s="10">
        <f t="array" ref="N368">VLOOKUP(A368,'HUMAN RESOURCES'!$A$2:$M$2692,8,0)</f>
        <v>69</v>
      </c>
      <c r="O368" s="10">
        <f t="array" ref="O368">VLOOKUP(A368,'HUMAN RESOURCES'!$A$2:$M$2692,9,0)</f>
        <v>0.14299999999999999</v>
      </c>
      <c r="P368" s="10">
        <f t="array" ref="P368">VLOOKUP(A368,'HUMAN RESOURCES'!$A$2:$M$2692,10,0)</f>
        <v>0.68500000000000005</v>
      </c>
      <c r="Q368" s="10">
        <f t="array" ref="Q368">VLOOKUP(A368,'HUMAN RESOURCES'!$A$2:$M$2692,11,0)</f>
        <v>0.17100000000000001</v>
      </c>
      <c r="R368" s="10">
        <f t="array" ref="R368">VLOOKUP(A368,'HUMAN RESOURCES'!$A$2:$M$2692,12,0)</f>
        <v>7823557</v>
      </c>
      <c r="S368" s="10">
        <f t="array" ref="S368">VLOOKUP(A368,'HUMAN RESOURCES'!$A$2:$M$2692,13,0)</f>
        <v>0.69899999999999995</v>
      </c>
      <c r="T368" s="10">
        <f t="array" ref="T368">VLOOKUP(A368,TOURISM!$A$2:$F$2692,5,0)</f>
        <v>2051000000</v>
      </c>
      <c r="U368" s="10">
        <f t="array" ref="U368">VLOOKUP(A368,TOURISM!$A$2:$F$2692,6,0)</f>
        <v>1467000000</v>
      </c>
      <c r="V368" s="10">
        <f t="array" ref="V368">VLOOKUP(A368,BUSINESS!$A$2:$J$2692,5,0)</f>
        <v>0</v>
      </c>
      <c r="W368" s="10">
        <f t="array" ref="W368">VLOOKUP(A368,BUSINESS!$A$2:$J$2692,6,0)</f>
        <v>32</v>
      </c>
      <c r="X368" s="10">
        <f t="array" ref="X368">VLOOKUP(A368,BUSINESS!$A$2:$J$2692,7,0)</f>
        <v>0</v>
      </c>
      <c r="Y368" s="10">
        <f t="array" ref="Y368">VLOOKUP(A368,BUSINESS!$A$2:$J$2692,8,0)</f>
        <v>0</v>
      </c>
      <c r="Z368" s="10">
        <f t="array" ref="Z368">VLOOKUP(A368,BUSINESS!$A$2:$J$2692,9,0)</f>
        <v>0.12</v>
      </c>
      <c r="AA368" s="10">
        <f t="array" ref="AA368">VLOOKUP(A368,BUSINESS!$A$2:$J$2692,10,0)</f>
        <v>0.44800000000000001</v>
      </c>
      <c r="AB368" s="12">
        <f t="shared" si="21"/>
        <v>2042.4462314264472</v>
      </c>
      <c r="AC368" s="10">
        <f t="shared" si="15"/>
        <v>5.471296495954462E-3</v>
      </c>
      <c r="AD368" s="10">
        <f t="shared" si="16"/>
        <v>2.2383680466570386E-3</v>
      </c>
      <c r="AE368" s="10">
        <f t="shared" si="17"/>
        <v>187.5106169738394</v>
      </c>
      <c r="AF368">
        <f t="shared" si="23"/>
        <v>262.15697028857846</v>
      </c>
    </row>
    <row r="369" spans="1:32" ht="14.4">
      <c r="A369" s="7" t="str">
        <f t="shared" si="22"/>
        <v>Bulgaria-Europe 2004</v>
      </c>
      <c r="B369" s="7" t="s">
        <v>107</v>
      </c>
      <c r="C369" s="8" t="s">
        <v>76</v>
      </c>
      <c r="D369" s="9" t="s">
        <v>66</v>
      </c>
      <c r="E369" s="14">
        <v>7.5999999999999998E-2</v>
      </c>
      <c r="F369" s="13">
        <v>20668176834</v>
      </c>
      <c r="G369" s="14">
        <v>201</v>
      </c>
      <c r="H369" s="14">
        <v>8.5000000000000006E-2</v>
      </c>
      <c r="I369" s="10">
        <f t="array" ref="I369">VLOOKUP(A369,ENERGY!$A$2:$F$2691,5,0)</f>
        <v>19815</v>
      </c>
      <c r="J369" s="11">
        <f t="array" ref="J369">VLOOKUP(A369,ENERGY!$A$2:$F$2691,6,0)</f>
        <v>50792</v>
      </c>
      <c r="K369" s="10">
        <f t="array" ref="K369">VLOOKUP(A369,'HUMAN RESOURCES'!$A$2:$M$2692,5,0)</f>
        <v>8.9999999999999993E-3</v>
      </c>
      <c r="L369" s="11">
        <f t="array" ref="L369">VLOOKUP(A369,'HUMAN RESOURCES'!$A$2:$M$2692,6,0)</f>
        <v>1.4999999999999999E-2</v>
      </c>
      <c r="M369" s="10">
        <f t="array" ref="M369">VLOOKUP(A369,'HUMAN RESOURCES'!$A$2:$M$2692,7,0)</f>
        <v>76</v>
      </c>
      <c r="N369" s="10">
        <f t="array" ref="N369">VLOOKUP(A369,'HUMAN RESOURCES'!$A$2:$M$2692,8,0)</f>
        <v>69</v>
      </c>
      <c r="O369" s="10">
        <f t="array" ref="O369">VLOOKUP(A369,'HUMAN RESOURCES'!$A$2:$M$2692,9,0)</f>
        <v>0.14000000000000001</v>
      </c>
      <c r="P369" s="10">
        <f t="array" ref="P369">VLOOKUP(A369,'HUMAN RESOURCES'!$A$2:$M$2692,10,0)</f>
        <v>0.68799999999999994</v>
      </c>
      <c r="Q369" s="10">
        <f t="array" ref="Q369">VLOOKUP(A369,'HUMAN RESOURCES'!$A$2:$M$2692,11,0)</f>
        <v>0.17299999999999999</v>
      </c>
      <c r="R369" s="10">
        <f t="array" ref="R369">VLOOKUP(A369,'HUMAN RESOURCES'!$A$2:$M$2692,12,0)</f>
        <v>7781161</v>
      </c>
      <c r="S369" s="10">
        <f t="array" ref="S369">VLOOKUP(A369,'HUMAN RESOURCES'!$A$2:$M$2692,13,0)</f>
        <v>0.70199999999999996</v>
      </c>
      <c r="T369" s="10">
        <f t="array" ref="T369">VLOOKUP(A369,TOURISM!$A$2:$F$2692,5,0)</f>
        <v>2796000000</v>
      </c>
      <c r="U369" s="10">
        <f t="array" ref="U369">VLOOKUP(A369,TOURISM!$A$2:$F$2692,6,0)</f>
        <v>1935000000</v>
      </c>
      <c r="V369" s="10">
        <f t="array" ref="V369">VLOOKUP(A369,BUSINESS!$A$2:$J$2692,5,0)</f>
        <v>0</v>
      </c>
      <c r="W369" s="10">
        <f t="array" ref="W369">VLOOKUP(A369,BUSINESS!$A$2:$J$2692,6,0)</f>
        <v>32</v>
      </c>
      <c r="X369" s="10">
        <f t="array" ref="X369">VLOOKUP(A369,BUSINESS!$A$2:$J$2692,7,0)</f>
        <v>0</v>
      </c>
      <c r="Y369" s="10">
        <f t="array" ref="Y369">VLOOKUP(A369,BUSINESS!$A$2:$J$2692,8,0)</f>
        <v>0</v>
      </c>
      <c r="Z369" s="10">
        <f t="array" ref="Z369">VLOOKUP(A369,BUSINESS!$A$2:$J$2692,9,0)</f>
        <v>0.18099999999999999</v>
      </c>
      <c r="AA369" s="10">
        <f t="array" ref="AA369">VLOOKUP(A369,BUSINESS!$A$2:$J$2692,10,0)</f>
        <v>0.61099999999999999</v>
      </c>
      <c r="AB369" s="12">
        <f t="shared" si="21"/>
        <v>2656.1816204548395</v>
      </c>
      <c r="AC369" s="10">
        <f t="shared" si="15"/>
        <v>6.5275606043879572E-3</v>
      </c>
      <c r="AD369" s="10">
        <f t="shared" si="16"/>
        <v>2.5465351507313627E-3</v>
      </c>
      <c r="AE369" s="10">
        <f t="shared" si="17"/>
        <v>248.67754310699908</v>
      </c>
      <c r="AF369">
        <f t="shared" si="23"/>
        <v>359.32941112515215</v>
      </c>
    </row>
    <row r="370" spans="1:32" ht="14.4">
      <c r="A370" s="7" t="str">
        <f t="shared" si="22"/>
        <v>Bulgaria-Europe 2005</v>
      </c>
      <c r="B370" s="7" t="s">
        <v>107</v>
      </c>
      <c r="C370" s="8" t="s">
        <v>76</v>
      </c>
      <c r="D370" s="9" t="s">
        <v>67</v>
      </c>
      <c r="E370" s="14">
        <v>7.2999999999999995E-2</v>
      </c>
      <c r="F370" s="13">
        <v>25283228366</v>
      </c>
      <c r="G370" s="14">
        <v>238</v>
      </c>
      <c r="H370" s="14">
        <v>8.8999999999999996E-2</v>
      </c>
      <c r="I370" s="10">
        <v>19815</v>
      </c>
      <c r="J370" s="11">
        <v>50792</v>
      </c>
      <c r="K370" s="10">
        <f t="array" ref="K370">VLOOKUP(A370,'HUMAN RESOURCES'!$A$2:$M$2692,5,0)</f>
        <v>8.9999999999999993E-3</v>
      </c>
      <c r="L370" s="11">
        <f t="array" ref="L370">VLOOKUP(A370,'HUMAN RESOURCES'!$A$2:$M$2692,6,0)</f>
        <v>1.4E-2</v>
      </c>
      <c r="M370" s="10">
        <f t="array" ref="M370">VLOOKUP(A370,'HUMAN RESOURCES'!$A$2:$M$2692,7,0)</f>
        <v>76</v>
      </c>
      <c r="N370" s="10">
        <f t="array" ref="N370">VLOOKUP(A370,'HUMAN RESOURCES'!$A$2:$M$2692,8,0)</f>
        <v>69</v>
      </c>
      <c r="O370" s="10">
        <f t="array" ref="O370">VLOOKUP(A370,'HUMAN RESOURCES'!$A$2:$M$2692,9,0)</f>
        <v>0.13700000000000001</v>
      </c>
      <c r="P370" s="10">
        <f t="array" ref="P370">VLOOKUP(A370,'HUMAN RESOURCES'!$A$2:$M$2692,10,0)</f>
        <v>0.68899999999999995</v>
      </c>
      <c r="Q370" s="10">
        <f t="array" ref="Q370">VLOOKUP(A370,'HUMAN RESOURCES'!$A$2:$M$2692,11,0)</f>
        <v>0.17399999999999999</v>
      </c>
      <c r="R370" s="10">
        <f t="array" ref="R370">VLOOKUP(A370,'HUMAN RESOURCES'!$A$2:$M$2692,12,0)</f>
        <v>7739900</v>
      </c>
      <c r="S370" s="10">
        <f t="array" ref="S370">VLOOKUP(A370,'HUMAN RESOURCES'!$A$2:$M$2692,13,0)</f>
        <v>0.70599999999999996</v>
      </c>
      <c r="T370" s="10">
        <f t="array" ref="T370">VLOOKUP(A370,TOURISM!$A$2:$F$2692,5,0)</f>
        <v>3063000000</v>
      </c>
      <c r="U370" s="10">
        <f t="array" ref="U370">VLOOKUP(A370,TOURISM!$A$2:$F$2692,6,0)</f>
        <v>1858000000</v>
      </c>
      <c r="V370" s="10">
        <f t="array" ref="V370">VLOOKUP(A370,BUSINESS!$A$2:$J$2692,5,0)</f>
        <v>0.45200000000000001</v>
      </c>
      <c r="W370" s="10">
        <f t="array" ref="W370">VLOOKUP(A370,BUSINESS!$A$2:$J$2692,6,0)</f>
        <v>32</v>
      </c>
      <c r="X370" s="10">
        <f t="array" ref="X370">VLOOKUP(A370,BUSINESS!$A$2:$J$2692,7,0)</f>
        <v>0</v>
      </c>
      <c r="Y370" s="10">
        <f t="array" ref="Y370">VLOOKUP(A370,BUSINESS!$A$2:$J$2692,8,0)</f>
        <v>616</v>
      </c>
      <c r="Z370" s="10">
        <f t="array" ref="Z370">VLOOKUP(A370,BUSINESS!$A$2:$J$2692,9,0)</f>
        <v>0.2</v>
      </c>
      <c r="AA370" s="10">
        <f t="array" ref="AA370">VLOOKUP(A370,BUSINESS!$A$2:$J$2692,10,0)</f>
        <v>0.81299999999999994</v>
      </c>
      <c r="AB370" s="12">
        <f t="shared" si="21"/>
        <v>3266.6091766043487</v>
      </c>
      <c r="AC370" s="10">
        <f t="shared" si="15"/>
        <v>6.5623586868047389E-3</v>
      </c>
      <c r="AD370" s="10">
        <f t="shared" si="16"/>
        <v>2.5601105957441311E-3</v>
      </c>
      <c r="AE370" s="10">
        <f t="shared" si="17"/>
        <v>240.05478106952287</v>
      </c>
      <c r="AF370">
        <f t="shared" si="23"/>
        <v>395.74154704841146</v>
      </c>
    </row>
    <row r="371" spans="1:32" ht="14.4">
      <c r="A371" s="7" t="str">
        <f t="shared" si="22"/>
        <v>Bulgaria-Europe 2006</v>
      </c>
      <c r="B371" s="7" t="s">
        <v>107</v>
      </c>
      <c r="C371" s="8" t="s">
        <v>76</v>
      </c>
      <c r="D371" s="9" t="s">
        <v>68</v>
      </c>
      <c r="E371" s="14">
        <v>7.2999999999999995E-2</v>
      </c>
      <c r="F371" s="13">
        <v>28895083540</v>
      </c>
      <c r="G371" s="14">
        <v>274</v>
      </c>
      <c r="H371" s="14">
        <v>8.6999999999999994E-2</v>
      </c>
      <c r="I371" s="10">
        <f t="array" ref="I371">VLOOKUP(A371,ENERGY!$A$2:$F$2691,5,0)</f>
        <v>20117</v>
      </c>
      <c r="J371" s="11">
        <f t="array" ref="J371">VLOOKUP(A371,ENERGY!$A$2:$F$2691,6,0)</f>
        <v>52812</v>
      </c>
      <c r="K371" s="10">
        <f t="array" ref="K371">VLOOKUP(A371,'HUMAN RESOURCES'!$A$2:$M$2692,5,0)</f>
        <v>0.01</v>
      </c>
      <c r="L371" s="11">
        <f t="array" ref="L371">VLOOKUP(A371,'HUMAN RESOURCES'!$A$2:$M$2692,6,0)</f>
        <v>1.2999999999999999E-2</v>
      </c>
      <c r="M371" s="10">
        <f t="array" ref="M371">VLOOKUP(A371,'HUMAN RESOURCES'!$A$2:$M$2692,7,0)</f>
        <v>76</v>
      </c>
      <c r="N371" s="10">
        <f t="array" ref="N371">VLOOKUP(A371,'HUMAN RESOURCES'!$A$2:$M$2692,8,0)</f>
        <v>69</v>
      </c>
      <c r="O371" s="10">
        <f t="array" ref="O371">VLOOKUP(A371,'HUMAN RESOURCES'!$A$2:$M$2692,9,0)</f>
        <v>0.13500000000000001</v>
      </c>
      <c r="P371" s="10">
        <f t="array" ref="P371">VLOOKUP(A371,'HUMAN RESOURCES'!$A$2:$M$2692,10,0)</f>
        <v>0.69</v>
      </c>
      <c r="Q371" s="10">
        <f t="array" ref="Q371">VLOOKUP(A371,'HUMAN RESOURCES'!$A$2:$M$2692,11,0)</f>
        <v>0.17599999999999999</v>
      </c>
      <c r="R371" s="10">
        <f t="array" ref="R371">VLOOKUP(A371,'HUMAN RESOURCES'!$A$2:$M$2692,12,0)</f>
        <v>7699020</v>
      </c>
      <c r="S371" s="10">
        <f t="array" ref="S371">VLOOKUP(A371,'HUMAN RESOURCES'!$A$2:$M$2692,13,0)</f>
        <v>0.70899999999999996</v>
      </c>
      <c r="T371" s="10">
        <f t="array" ref="T371">VLOOKUP(A371,TOURISM!$A$2:$F$2692,5,0)</f>
        <v>3317000000</v>
      </c>
      <c r="U371" s="10">
        <f t="array" ref="U371">VLOOKUP(A371,TOURISM!$A$2:$F$2692,6,0)</f>
        <v>2099000000</v>
      </c>
      <c r="V371" s="10">
        <f t="array" ref="V371">VLOOKUP(A371,BUSINESS!$A$2:$J$2692,5,0)</f>
        <v>0.41599999999999998</v>
      </c>
      <c r="W371" s="10">
        <f t="array" ref="W371">VLOOKUP(A371,BUSINESS!$A$2:$J$2692,6,0)</f>
        <v>32</v>
      </c>
      <c r="X371" s="10">
        <f t="array" ref="X371">VLOOKUP(A371,BUSINESS!$A$2:$J$2692,7,0)</f>
        <v>0</v>
      </c>
      <c r="Y371" s="10">
        <f t="array" ref="Y371">VLOOKUP(A371,BUSINESS!$A$2:$J$2692,8,0)</f>
        <v>616</v>
      </c>
      <c r="Z371" s="10">
        <f t="array" ref="Z371">VLOOKUP(A371,BUSINESS!$A$2:$J$2692,9,0)</f>
        <v>0.27100000000000002</v>
      </c>
      <c r="AA371" s="10">
        <f t="array" ref="AA371">VLOOKUP(A371,BUSINESS!$A$2:$J$2692,10,0)</f>
        <v>1.083</v>
      </c>
      <c r="AB371" s="12">
        <f t="shared" si="21"/>
        <v>3753.0859174284519</v>
      </c>
      <c r="AC371" s="10">
        <f t="shared" si="15"/>
        <v>6.8595743354348997E-3</v>
      </c>
      <c r="AD371" s="10">
        <f t="shared" si="16"/>
        <v>2.6129299573192434E-3</v>
      </c>
      <c r="AE371" s="10">
        <f t="shared" si="17"/>
        <v>272.63210122846806</v>
      </c>
      <c r="AF371">
        <f t="shared" si="23"/>
        <v>430.83405420430131</v>
      </c>
    </row>
    <row r="372" spans="1:32" ht="14.4">
      <c r="A372" s="7" t="str">
        <f t="shared" si="22"/>
        <v>Bulgaria-Europe 2007</v>
      </c>
      <c r="B372" s="7" t="s">
        <v>107</v>
      </c>
      <c r="C372" s="8" t="s">
        <v>76</v>
      </c>
      <c r="D372" s="9" t="s">
        <v>69</v>
      </c>
      <c r="E372" s="14">
        <v>6.9000000000000006E-2</v>
      </c>
      <c r="F372" s="13">
        <v>33209188739</v>
      </c>
      <c r="G372" s="14">
        <v>297</v>
      </c>
      <c r="H372" s="14">
        <v>8.8999999999999996E-2</v>
      </c>
      <c r="I372" s="10">
        <v>20117</v>
      </c>
      <c r="J372" s="11">
        <v>52812</v>
      </c>
      <c r="K372" s="10">
        <f t="array" ref="K372">VLOOKUP(A372,'HUMAN RESOURCES'!$A$2:$M$2692,5,0)</f>
        <v>0.01</v>
      </c>
      <c r="L372" s="11">
        <f t="array" ref="L372">VLOOKUP(A372,'HUMAN RESOURCES'!$A$2:$M$2692,6,0)</f>
        <v>1.2E-2</v>
      </c>
      <c r="M372" s="10">
        <f t="array" ref="M372">VLOOKUP(A372,'HUMAN RESOURCES'!$A$2:$M$2692,7,0)</f>
        <v>76</v>
      </c>
      <c r="N372" s="10">
        <f t="array" ref="N372">VLOOKUP(A372,'HUMAN RESOURCES'!$A$2:$M$2692,8,0)</f>
        <v>69</v>
      </c>
      <c r="O372" s="10">
        <f t="array" ref="O372">VLOOKUP(A372,'HUMAN RESOURCES'!$A$2:$M$2692,9,0)</f>
        <v>0.13300000000000001</v>
      </c>
      <c r="P372" s="10">
        <f t="array" ref="P372">VLOOKUP(A372,'HUMAN RESOURCES'!$A$2:$M$2692,10,0)</f>
        <v>0.68899999999999995</v>
      </c>
      <c r="Q372" s="10">
        <f t="array" ref="Q372">VLOOKUP(A372,'HUMAN RESOURCES'!$A$2:$M$2692,11,0)</f>
        <v>0.17699999999999999</v>
      </c>
      <c r="R372" s="10">
        <f t="array" ref="R372">VLOOKUP(A372,'HUMAN RESOURCES'!$A$2:$M$2692,12,0)</f>
        <v>7545338</v>
      </c>
      <c r="S372" s="10">
        <f t="array" ref="S372">VLOOKUP(A372,'HUMAN RESOURCES'!$A$2:$M$2692,13,0)</f>
        <v>0.71299999999999997</v>
      </c>
      <c r="T372" s="10">
        <f t="array" ref="T372">VLOOKUP(A372,TOURISM!$A$2:$F$2692,5,0)</f>
        <v>4181000000</v>
      </c>
      <c r="U372" s="10">
        <f t="array" ref="U372">VLOOKUP(A372,TOURISM!$A$2:$F$2692,6,0)</f>
        <v>2142000000</v>
      </c>
      <c r="V372" s="10">
        <f t="array" ref="V372">VLOOKUP(A372,BUSINESS!$A$2:$J$2692,5,0)</f>
        <v>0.35799999999999998</v>
      </c>
      <c r="W372" s="10">
        <f t="array" ref="W372">VLOOKUP(A372,BUSINESS!$A$2:$J$2692,6,0)</f>
        <v>32</v>
      </c>
      <c r="X372" s="10">
        <f t="array" ref="X372">VLOOKUP(A372,BUSINESS!$A$2:$J$2692,7,0)</f>
        <v>0</v>
      </c>
      <c r="Y372" s="10">
        <f t="array" ref="Y372">VLOOKUP(A372,BUSINESS!$A$2:$J$2692,8,0)</f>
        <v>616</v>
      </c>
      <c r="Z372" s="10">
        <f t="array" ref="Z372">VLOOKUP(A372,BUSINESS!$A$2:$J$2692,9,0)</f>
        <v>0.33600000000000002</v>
      </c>
      <c r="AA372" s="10">
        <f t="array" ref="AA372">VLOOKUP(A372,BUSINESS!$A$2:$J$2692,10,0)</f>
        <v>1.3089999999999999</v>
      </c>
      <c r="AB372" s="12">
        <f t="shared" si="21"/>
        <v>4401.2857659921929</v>
      </c>
      <c r="AC372" s="10">
        <f t="shared" si="15"/>
        <v>6.9992888323889531E-3</v>
      </c>
      <c r="AD372" s="10">
        <f t="shared" si="16"/>
        <v>2.6661496145036841E-3</v>
      </c>
      <c r="AE372" s="10">
        <f t="shared" si="17"/>
        <v>283.88390288148787</v>
      </c>
      <c r="AF372">
        <f t="shared" si="23"/>
        <v>554.11699250583604</v>
      </c>
    </row>
    <row r="373" spans="1:32" ht="14.4">
      <c r="A373" s="7" t="str">
        <f t="shared" si="22"/>
        <v>Bulgaria-Europe 2008</v>
      </c>
      <c r="B373" s="7" t="s">
        <v>107</v>
      </c>
      <c r="C373" s="8" t="s">
        <v>76</v>
      </c>
      <c r="D373" s="9" t="s">
        <v>70</v>
      </c>
      <c r="E373" s="14">
        <v>6.8000000000000005E-2</v>
      </c>
      <c r="F373" s="13">
        <v>42113656147</v>
      </c>
      <c r="G373" s="14">
        <v>375</v>
      </c>
      <c r="H373" s="14">
        <v>0.1</v>
      </c>
      <c r="I373" s="10">
        <f t="array" ref="I373">VLOOKUP(A373,ENERGY!$A$2:$F$2691,5,0)</f>
        <v>18688</v>
      </c>
      <c r="J373" s="11">
        <f t="array" ref="J373">VLOOKUP(A373,ENERGY!$A$2:$F$2691,6,0)</f>
        <v>43531</v>
      </c>
      <c r="K373" s="10">
        <f t="array" ref="K373">VLOOKUP(A373,'HUMAN RESOURCES'!$A$2:$M$2692,5,0)</f>
        <v>0.01</v>
      </c>
      <c r="L373" s="11">
        <f t="array" ref="L373">VLOOKUP(A373,'HUMAN RESOURCES'!$A$2:$M$2692,6,0)</f>
        <v>1.2E-2</v>
      </c>
      <c r="M373" s="10">
        <f t="array" ref="M373">VLOOKUP(A373,'HUMAN RESOURCES'!$A$2:$M$2692,7,0)</f>
        <v>77</v>
      </c>
      <c r="N373" s="10">
        <f t="array" ref="N373">VLOOKUP(A373,'HUMAN RESOURCES'!$A$2:$M$2692,8,0)</f>
        <v>70</v>
      </c>
      <c r="O373" s="10">
        <f t="array" ref="O373">VLOOKUP(A373,'HUMAN RESOURCES'!$A$2:$M$2692,9,0)</f>
        <v>0.13300000000000001</v>
      </c>
      <c r="P373" s="10">
        <f t="array" ref="P373">VLOOKUP(A373,'HUMAN RESOURCES'!$A$2:$M$2692,10,0)</f>
        <v>0.68799999999999994</v>
      </c>
      <c r="Q373" s="10">
        <f t="array" ref="Q373">VLOOKUP(A373,'HUMAN RESOURCES'!$A$2:$M$2692,11,0)</f>
        <v>0.17899999999999999</v>
      </c>
      <c r="R373" s="10">
        <f t="array" ref="R373">VLOOKUP(A373,'HUMAN RESOURCES'!$A$2:$M$2692,12,0)</f>
        <v>7492561</v>
      </c>
      <c r="S373" s="10">
        <f t="array" ref="S373">VLOOKUP(A373,'HUMAN RESOURCES'!$A$2:$M$2692,13,0)</f>
        <v>0.71599999999999997</v>
      </c>
      <c r="T373" s="10">
        <f t="array" ref="T373">VLOOKUP(A373,TOURISM!$A$2:$F$2692,5,0)</f>
        <v>4852000000</v>
      </c>
      <c r="U373" s="10">
        <f t="array" ref="U373">VLOOKUP(A373,TOURISM!$A$2:$F$2692,6,0)</f>
        <v>2602000000</v>
      </c>
      <c r="V373" s="10">
        <f t="array" ref="V373">VLOOKUP(A373,BUSINESS!$A$2:$J$2692,5,0)</f>
        <v>0.33900000000000002</v>
      </c>
      <c r="W373" s="10">
        <f t="array" ref="W373">VLOOKUP(A373,BUSINESS!$A$2:$J$2692,6,0)</f>
        <v>49</v>
      </c>
      <c r="X373" s="10">
        <f t="array" ref="X373">VLOOKUP(A373,BUSINESS!$A$2:$J$2692,7,0)</f>
        <v>0</v>
      </c>
      <c r="Y373" s="10">
        <f t="array" ref="Y373">VLOOKUP(A373,BUSINESS!$A$2:$J$2692,8,0)</f>
        <v>616</v>
      </c>
      <c r="Z373" s="10">
        <f t="array" ref="Z373">VLOOKUP(A373,BUSINESS!$A$2:$J$2692,9,0)</f>
        <v>0.39700000000000002</v>
      </c>
      <c r="AA373" s="10">
        <f t="array" ref="AA373">VLOOKUP(A373,BUSINESS!$A$2:$J$2692,10,0)</f>
        <v>1.39</v>
      </c>
      <c r="AB373" s="12">
        <f t="shared" si="21"/>
        <v>5620.7291668362795</v>
      </c>
      <c r="AC373" s="10">
        <f t="shared" si="15"/>
        <v>5.8098959754882213E-3</v>
      </c>
      <c r="AD373" s="10">
        <f t="shared" si="16"/>
        <v>2.4942072543686997E-3</v>
      </c>
      <c r="AE373" s="10">
        <f t="shared" si="17"/>
        <v>347.27778659392965</v>
      </c>
      <c r="AF373">
        <f t="shared" si="23"/>
        <v>647.57564202680499</v>
      </c>
    </row>
    <row r="374" spans="1:32" ht="14.4">
      <c r="A374" s="7" t="str">
        <f t="shared" si="22"/>
        <v>Bulgaria-Europe 2009</v>
      </c>
      <c r="B374" s="7" t="s">
        <v>107</v>
      </c>
      <c r="C374" s="8" t="s">
        <v>76</v>
      </c>
      <c r="D374" s="9" t="s">
        <v>71</v>
      </c>
      <c r="E374" s="14">
        <v>7.0000000000000007E-2</v>
      </c>
      <c r="F374" s="13">
        <v>51824892678</v>
      </c>
      <c r="G374" s="14">
        <v>474</v>
      </c>
      <c r="H374" s="14">
        <v>0.109</v>
      </c>
      <c r="I374" s="10">
        <f t="array" ref="I374">VLOOKUP(A374,ENERGY!$A$2:$F$2691,5,0)</f>
        <v>19399</v>
      </c>
      <c r="J374" s="11">
        <f t="array" ref="J374">VLOOKUP(A374,ENERGY!$A$2:$F$2691,6,0)</f>
        <v>47308</v>
      </c>
      <c r="K374" s="10">
        <f t="array" ref="K374">VLOOKUP(A374,'HUMAN RESOURCES'!$A$2:$M$2692,5,0)</f>
        <v>1.0999999999999999E-2</v>
      </c>
      <c r="L374" s="11">
        <f t="array" ref="L374">VLOOKUP(A374,'HUMAN RESOURCES'!$A$2:$M$2692,6,0)</f>
        <v>1.2E-2</v>
      </c>
      <c r="M374" s="10">
        <f t="array" ref="M374">VLOOKUP(A374,'HUMAN RESOURCES'!$A$2:$M$2692,7,0)</f>
        <v>77</v>
      </c>
      <c r="N374" s="10">
        <f t="array" ref="N374">VLOOKUP(A374,'HUMAN RESOURCES'!$A$2:$M$2692,8,0)</f>
        <v>70</v>
      </c>
      <c r="O374" s="10">
        <f t="array" ref="O374">VLOOKUP(A374,'HUMAN RESOURCES'!$A$2:$M$2692,9,0)</f>
        <v>0.13300000000000001</v>
      </c>
      <c r="P374" s="10">
        <f t="array" ref="P374">VLOOKUP(A374,'HUMAN RESOURCES'!$A$2:$M$2692,10,0)</f>
        <v>0.68600000000000005</v>
      </c>
      <c r="Q374" s="10">
        <f t="array" ref="Q374">VLOOKUP(A374,'HUMAN RESOURCES'!$A$2:$M$2692,11,0)</f>
        <v>0.18099999999999999</v>
      </c>
      <c r="R374" s="10">
        <f t="array" ref="R374">VLOOKUP(A374,'HUMAN RESOURCES'!$A$2:$M$2692,12,0)</f>
        <v>7444443</v>
      </c>
      <c r="S374" s="10">
        <f t="array" ref="S374">VLOOKUP(A374,'HUMAN RESOURCES'!$A$2:$M$2692,13,0)</f>
        <v>0.72</v>
      </c>
      <c r="T374" s="10">
        <f t="array" ref="T374">VLOOKUP(A374,TOURISM!$A$2:$F$2692,5,0)</f>
        <v>4273000000</v>
      </c>
      <c r="U374" s="10">
        <f t="array" ref="U374">VLOOKUP(A374,TOURISM!$A$2:$F$2692,6,0)</f>
        <v>1955000000</v>
      </c>
      <c r="V374" s="10">
        <f t="array" ref="V374">VLOOKUP(A374,BUSINESS!$A$2:$J$2692,5,0)</f>
        <v>0.30399999999999999</v>
      </c>
      <c r="W374" s="10">
        <f t="array" ref="W374">VLOOKUP(A374,BUSINESS!$A$2:$J$2692,6,0)</f>
        <v>18</v>
      </c>
      <c r="X374" s="10">
        <f t="array" ref="X374">VLOOKUP(A374,BUSINESS!$A$2:$J$2692,7,0)</f>
        <v>0</v>
      </c>
      <c r="Y374" s="10">
        <f t="array" ref="Y374">VLOOKUP(A374,BUSINESS!$A$2:$J$2692,8,0)</f>
        <v>616</v>
      </c>
      <c r="Z374" s="10">
        <f t="array" ref="Z374">VLOOKUP(A374,BUSINESS!$A$2:$J$2692,9,0)</f>
        <v>0.45</v>
      </c>
      <c r="AA374" s="10">
        <f t="array" ref="AA374">VLOOKUP(A374,BUSINESS!$A$2:$J$2692,10,0)</f>
        <v>1.4039999999999999</v>
      </c>
      <c r="AB374" s="12">
        <f t="shared" si="21"/>
        <v>6961.5540985403477</v>
      </c>
      <c r="AC374" s="10">
        <f t="shared" si="15"/>
        <v>6.3548072031715469E-3</v>
      </c>
      <c r="AD374" s="10">
        <f t="shared" si="16"/>
        <v>2.6058363265055559E-3</v>
      </c>
      <c r="AE374" s="10">
        <f t="shared" si="17"/>
        <v>262.61199125307292</v>
      </c>
      <c r="AF374">
        <f t="shared" si="23"/>
        <v>573.98518599712565</v>
      </c>
    </row>
    <row r="375" spans="1:32" ht="14.4">
      <c r="A375" s="7" t="str">
        <f t="shared" si="22"/>
        <v>Bulgaria-Europe 2010</v>
      </c>
      <c r="B375" s="7" t="s">
        <v>107</v>
      </c>
      <c r="C375" s="8" t="s">
        <v>76</v>
      </c>
      <c r="D375" s="9" t="s">
        <v>72</v>
      </c>
      <c r="E375" s="14">
        <v>7.1999999999999995E-2</v>
      </c>
      <c r="F375" s="13">
        <v>48568714012</v>
      </c>
      <c r="G375" s="14">
        <v>463</v>
      </c>
      <c r="H375" s="14">
        <v>0.113</v>
      </c>
      <c r="I375" s="10">
        <f t="array" ref="I375">VLOOKUP(A375,ENERGY!$A$2:$F$2691,5,0)</f>
        <v>20459</v>
      </c>
      <c r="J375" s="11">
        <f t="array" ref="J375">VLOOKUP(A375,ENERGY!$A$2:$F$2691,6,0)</f>
        <v>48943</v>
      </c>
      <c r="K375" s="10">
        <f t="array" ref="K375">VLOOKUP(A375,'HUMAN RESOURCES'!$A$2:$M$2692,5,0)</f>
        <v>0.01</v>
      </c>
      <c r="L375" s="11">
        <f t="array" ref="L375">VLOOKUP(A375,'HUMAN RESOURCES'!$A$2:$M$2692,6,0)</f>
        <v>1.0999999999999999E-2</v>
      </c>
      <c r="M375" s="10">
        <f t="array" ref="M375">VLOOKUP(A375,'HUMAN RESOURCES'!$A$2:$M$2692,7,0)</f>
        <v>77</v>
      </c>
      <c r="N375" s="10">
        <f t="array" ref="N375">VLOOKUP(A375,'HUMAN RESOURCES'!$A$2:$M$2692,8,0)</f>
        <v>70</v>
      </c>
      <c r="O375" s="10">
        <f t="array" ref="O375">VLOOKUP(A375,'HUMAN RESOURCES'!$A$2:$M$2692,9,0)</f>
        <v>0.13300000000000001</v>
      </c>
      <c r="P375" s="10">
        <f t="array" ref="P375">VLOOKUP(A375,'HUMAN RESOURCES'!$A$2:$M$2692,10,0)</f>
        <v>0.68300000000000005</v>
      </c>
      <c r="Q375" s="10">
        <f t="array" ref="Q375">VLOOKUP(A375,'HUMAN RESOURCES'!$A$2:$M$2692,11,0)</f>
        <v>0.183</v>
      </c>
      <c r="R375" s="10">
        <f t="array" ref="R375">VLOOKUP(A375,'HUMAN RESOURCES'!$A$2:$M$2692,12,0)</f>
        <v>7395599</v>
      </c>
      <c r="S375" s="10">
        <f t="array" ref="S375">VLOOKUP(A375,'HUMAN RESOURCES'!$A$2:$M$2692,13,0)</f>
        <v>0.72299999999999998</v>
      </c>
      <c r="T375" s="10">
        <f t="array" ref="T375">VLOOKUP(A375,TOURISM!$A$2:$F$2692,5,0)</f>
        <v>4035000000</v>
      </c>
      <c r="U375" s="10">
        <f t="array" ref="U375">VLOOKUP(A375,TOURISM!$A$2:$F$2692,6,0)</f>
        <v>1382000000</v>
      </c>
      <c r="V375" s="10">
        <f t="array" ref="V375">VLOOKUP(A375,BUSINESS!$A$2:$J$2692,5,0)</f>
        <v>0.28000000000000003</v>
      </c>
      <c r="W375" s="10">
        <f t="array" ref="W375">VLOOKUP(A375,BUSINESS!$A$2:$J$2692,6,0)</f>
        <v>18</v>
      </c>
      <c r="X375" s="10">
        <f t="array" ref="X375">VLOOKUP(A375,BUSINESS!$A$2:$J$2692,7,0)</f>
        <v>0</v>
      </c>
      <c r="Y375" s="10">
        <f t="array" ref="Y375">VLOOKUP(A375,BUSINESS!$A$2:$J$2692,8,0)</f>
        <v>616</v>
      </c>
      <c r="Z375" s="10">
        <f t="array" ref="Z375">VLOOKUP(A375,BUSINESS!$A$2:$J$2692,9,0)</f>
        <v>0.46200000000000002</v>
      </c>
      <c r="AA375" s="10">
        <f t="array" ref="AA375">VLOOKUP(A375,BUSINESS!$A$2:$J$2692,10,0)</f>
        <v>1.38</v>
      </c>
      <c r="AB375" s="12">
        <f t="shared" si="21"/>
        <v>6567.2454674732908</v>
      </c>
      <c r="AC375" s="10">
        <f t="shared" si="15"/>
        <v>6.6178547538880894E-3</v>
      </c>
      <c r="AD375" s="10">
        <f t="shared" si="16"/>
        <v>2.7663749751710444E-3</v>
      </c>
      <c r="AE375" s="10">
        <f t="shared" si="17"/>
        <v>186.86789264804651</v>
      </c>
      <c r="AF375">
        <f t="shared" si="23"/>
        <v>545.5947516894845</v>
      </c>
    </row>
    <row r="376" spans="1:32" ht="14.4">
      <c r="A376" s="7" t="str">
        <f t="shared" si="22"/>
        <v>Bulgaria-Europe 2011</v>
      </c>
      <c r="B376" s="7" t="s">
        <v>107</v>
      </c>
      <c r="C376" s="8" t="s">
        <v>76</v>
      </c>
      <c r="D376" s="9" t="s">
        <v>73</v>
      </c>
      <c r="E376" s="14">
        <v>7.5999999999999998E-2</v>
      </c>
      <c r="F376" s="13">
        <v>47726575741</v>
      </c>
      <c r="G376" s="14">
        <v>480</v>
      </c>
      <c r="H376" s="14">
        <v>0.111</v>
      </c>
      <c r="I376" s="10">
        <v>20459</v>
      </c>
      <c r="J376" s="11">
        <v>48943</v>
      </c>
      <c r="K376" s="10">
        <f t="array" ref="K376">VLOOKUP(A376,'HUMAN RESOURCES'!$A$2:$M$2692,5,0)</f>
        <v>0.01</v>
      </c>
      <c r="L376" s="11">
        <f t="array" ref="L376">VLOOKUP(A376,'HUMAN RESOURCES'!$A$2:$M$2692,6,0)</f>
        <v>1.0999999999999999E-2</v>
      </c>
      <c r="M376" s="10">
        <f t="array" ref="M376">VLOOKUP(A376,'HUMAN RESOURCES'!$A$2:$M$2692,7,0)</f>
        <v>78</v>
      </c>
      <c r="N376" s="10">
        <f t="array" ref="N376">VLOOKUP(A376,'HUMAN RESOURCES'!$A$2:$M$2692,8,0)</f>
        <v>71</v>
      </c>
      <c r="O376" s="10">
        <f t="array" ref="O376">VLOOKUP(A376,'HUMAN RESOURCES'!$A$2:$M$2692,9,0)</f>
        <v>0.13400000000000001</v>
      </c>
      <c r="P376" s="10">
        <f t="array" ref="P376">VLOOKUP(A376,'HUMAN RESOURCES'!$A$2:$M$2692,10,0)</f>
        <v>0.68</v>
      </c>
      <c r="Q376" s="10">
        <f t="array" ref="Q376">VLOOKUP(A376,'HUMAN RESOURCES'!$A$2:$M$2692,11,0)</f>
        <v>0.186</v>
      </c>
      <c r="R376" s="10">
        <f t="array" ref="R376">VLOOKUP(A376,'HUMAN RESOURCES'!$A$2:$M$2692,12,0)</f>
        <v>7348328</v>
      </c>
      <c r="S376" s="10">
        <f t="array" ref="S376">VLOOKUP(A376,'HUMAN RESOURCES'!$A$2:$M$2692,13,0)</f>
        <v>0.72599999999999998</v>
      </c>
      <c r="T376" s="10">
        <f t="array" ref="T376">VLOOKUP(A376,TOURISM!$A$2:$F$2692,5,0)</f>
        <v>4554000000</v>
      </c>
      <c r="U376" s="10">
        <f t="array" ref="U376">VLOOKUP(A376,TOURISM!$A$2:$F$2692,6,0)</f>
        <v>1498000000</v>
      </c>
      <c r="V376" s="10">
        <f t="array" ref="V376">VLOOKUP(A376,BUSINESS!$A$2:$J$2692,5,0)</f>
        <v>0.27200000000000002</v>
      </c>
      <c r="W376" s="10">
        <f t="array" ref="W376">VLOOKUP(A376,BUSINESS!$A$2:$J$2692,6,0)</f>
        <v>18</v>
      </c>
      <c r="X376" s="10">
        <f t="array" ref="X376">VLOOKUP(A376,BUSINESS!$A$2:$J$2692,7,0)</f>
        <v>0</v>
      </c>
      <c r="Y376" s="10">
        <f t="array" ref="Y376">VLOOKUP(A376,BUSINESS!$A$2:$J$2692,8,0)</f>
        <v>500</v>
      </c>
      <c r="Z376" s="10">
        <f t="array" ref="Z376">VLOOKUP(A376,BUSINESS!$A$2:$J$2692,9,0)</f>
        <v>0.48</v>
      </c>
      <c r="AA376" s="10">
        <f t="array" ref="AA376">VLOOKUP(A376,BUSINESS!$A$2:$J$2692,10,0)</f>
        <v>1.4279999999999999</v>
      </c>
      <c r="AB376" s="12">
        <f t="shared" si="21"/>
        <v>6494.8891422647439</v>
      </c>
      <c r="AC376" s="10">
        <f t="shared" si="15"/>
        <v>6.6604266984271795E-3</v>
      </c>
      <c r="AD376" s="10">
        <f t="shared" si="16"/>
        <v>2.7841707664655142E-3</v>
      </c>
      <c r="AE376" s="10">
        <f t="shared" si="17"/>
        <v>203.85589755928152</v>
      </c>
      <c r="AF376">
        <f t="shared" si="23"/>
        <v>619.73281541052609</v>
      </c>
    </row>
    <row r="377" spans="1:32" ht="14.4">
      <c r="A377" s="7" t="str">
        <f t="shared" si="22"/>
        <v>Bulgaria-Europe 2012</v>
      </c>
      <c r="B377" s="7" t="s">
        <v>107</v>
      </c>
      <c r="C377" s="8" t="s">
        <v>76</v>
      </c>
      <c r="D377" s="9" t="s">
        <v>74</v>
      </c>
      <c r="E377" s="14">
        <v>7.2999999999999995E-2</v>
      </c>
      <c r="F377" s="13">
        <v>53542780661</v>
      </c>
      <c r="G377" s="14">
        <v>522</v>
      </c>
      <c r="H377" s="14">
        <v>0.106</v>
      </c>
      <c r="I377" s="10">
        <f t="array" ref="I377">VLOOKUP(A377,ENERGY!$A$2:$F$2691,5,0)</f>
        <v>18833</v>
      </c>
      <c r="J377" s="11">
        <f t="array" ref="J377">VLOOKUP(A377,ENERGY!$A$2:$F$2691,6,0)</f>
        <v>46787</v>
      </c>
      <c r="K377" s="10">
        <f t="array" ref="K377">VLOOKUP(A377,'HUMAN RESOURCES'!$A$2:$M$2692,5,0)</f>
        <v>0.01</v>
      </c>
      <c r="L377" s="11">
        <f t="array" ref="L377">VLOOKUP(A377,'HUMAN RESOURCES'!$A$2:$M$2692,6,0)</f>
        <v>1.0999999999999999E-2</v>
      </c>
      <c r="M377" s="10">
        <f t="array" ref="M377">VLOOKUP(A377,'HUMAN RESOURCES'!$A$2:$M$2692,7,0)</f>
        <v>78</v>
      </c>
      <c r="N377" s="10">
        <f t="array" ref="N377">VLOOKUP(A377,'HUMAN RESOURCES'!$A$2:$M$2692,8,0)</f>
        <v>71</v>
      </c>
      <c r="O377" s="10">
        <f t="array" ref="O377">VLOOKUP(A377,'HUMAN RESOURCES'!$A$2:$M$2692,9,0)</f>
        <v>0.13500000000000001</v>
      </c>
      <c r="P377" s="10">
        <f t="array" ref="P377">VLOOKUP(A377,'HUMAN RESOURCES'!$A$2:$M$2692,10,0)</f>
        <v>0.67500000000000004</v>
      </c>
      <c r="Q377" s="10">
        <f t="array" ref="Q377">VLOOKUP(A377,'HUMAN RESOURCES'!$A$2:$M$2692,11,0)</f>
        <v>0.189</v>
      </c>
      <c r="R377" s="10">
        <f t="array" ref="R377">VLOOKUP(A377,'HUMAN RESOURCES'!$A$2:$M$2692,12,0)</f>
        <v>7305888</v>
      </c>
      <c r="S377" s="10">
        <f t="array" ref="S377">VLOOKUP(A377,'HUMAN RESOURCES'!$A$2:$M$2692,13,0)</f>
        <v>0.73</v>
      </c>
      <c r="T377" s="10">
        <f t="array" ref="T377">VLOOKUP(A377,TOURISM!$A$2:$F$2692,5,0)</f>
        <v>4202000000</v>
      </c>
      <c r="U377" s="10">
        <f t="array" ref="U377">VLOOKUP(A377,TOURISM!$A$2:$F$2692,6,0)</f>
        <v>1475000000</v>
      </c>
      <c r="V377" s="10">
        <f t="array" ref="V377">VLOOKUP(A377,BUSINESS!$A$2:$J$2692,5,0)</f>
        <v>0.27700000000000002</v>
      </c>
      <c r="W377" s="10">
        <f t="array" ref="W377">VLOOKUP(A377,BUSINESS!$A$2:$J$2692,6,0)</f>
        <v>18</v>
      </c>
      <c r="X377" s="10">
        <f t="array" ref="X377">VLOOKUP(A377,BUSINESS!$A$2:$J$2692,7,0)</f>
        <v>57</v>
      </c>
      <c r="Y377" s="10">
        <f t="array" ref="Y377">VLOOKUP(A377,BUSINESS!$A$2:$J$2692,8,0)</f>
        <v>454</v>
      </c>
      <c r="Z377" s="10">
        <f t="array" ref="Z377">VLOOKUP(A377,BUSINESS!$A$2:$J$2692,9,0)</f>
        <v>0.51900000000000002</v>
      </c>
      <c r="AA377" s="10">
        <f t="array" ref="AA377">VLOOKUP(A377,BUSINESS!$A$2:$J$2692,10,0)</f>
        <v>1.4810000000000001</v>
      </c>
      <c r="AB377" s="12">
        <f t="shared" si="21"/>
        <v>7328.7163259277995</v>
      </c>
      <c r="AC377" s="10">
        <f t="shared" si="15"/>
        <v>6.404012763403983E-3</v>
      </c>
      <c r="AD377" s="10">
        <f t="shared" si="16"/>
        <v>2.5777838368176462E-3</v>
      </c>
      <c r="AE377" s="10">
        <f t="shared" si="17"/>
        <v>201.89195344905369</v>
      </c>
      <c r="AF377">
        <f t="shared" si="23"/>
        <v>575.15253450367709</v>
      </c>
    </row>
    <row r="378" spans="1:32" ht="14.4">
      <c r="A378" s="7" t="str">
        <f t="shared" si="22"/>
        <v>Bulgaria-Europe 2000</v>
      </c>
      <c r="B378" s="7" t="s">
        <v>107</v>
      </c>
      <c r="C378" s="8" t="s">
        <v>76</v>
      </c>
      <c r="D378" s="9" t="s">
        <v>62</v>
      </c>
      <c r="E378" s="14">
        <v>7.3999999999999996E-2</v>
      </c>
      <c r="F378" s="13">
        <v>51303659418</v>
      </c>
      <c r="G378" s="14">
        <v>516</v>
      </c>
      <c r="H378" s="14">
        <v>9.7000000000000003E-2</v>
      </c>
      <c r="I378" s="10">
        <f t="array" ref="I378">VLOOKUP(A378,ENERGY!$A$2:$F$2691,5,0)</f>
        <v>0</v>
      </c>
      <c r="J378" s="11">
        <f t="array" ref="J378">VLOOKUP(A378,ENERGY!$A$2:$F$2691,6,0)</f>
        <v>0</v>
      </c>
      <c r="K378" s="10">
        <f t="array" ref="K378">VLOOKUP(A378,'HUMAN RESOURCES'!$A$2:$M$2692,5,0)</f>
        <v>8.9999999999999993E-3</v>
      </c>
      <c r="L378" s="11">
        <f t="array" ref="L378">VLOOKUP(A378,'HUMAN RESOURCES'!$A$2:$M$2692,6,0)</f>
        <v>1.7999999999999999E-2</v>
      </c>
      <c r="M378" s="10">
        <f t="array" ref="M378">VLOOKUP(A378,'HUMAN RESOURCES'!$A$2:$M$2692,7,0)</f>
        <v>75</v>
      </c>
      <c r="N378" s="10">
        <f t="array" ref="N378">VLOOKUP(A378,'HUMAN RESOURCES'!$A$2:$M$2692,8,0)</f>
        <v>68</v>
      </c>
      <c r="O378" s="10">
        <f t="array" ref="O378">VLOOKUP(A378,'HUMAN RESOURCES'!$A$2:$M$2692,9,0)</f>
        <v>0.157</v>
      </c>
      <c r="P378" s="10">
        <f t="array" ref="P378">VLOOKUP(A378,'HUMAN RESOURCES'!$A$2:$M$2692,10,0)</f>
        <v>0.67700000000000005</v>
      </c>
      <c r="Q378" s="10">
        <f t="array" ref="Q378">VLOOKUP(A378,'HUMAN RESOURCES'!$A$2:$M$2692,11,0)</f>
        <v>0.16600000000000001</v>
      </c>
      <c r="R378" s="10">
        <f t="array" ref="R378">VLOOKUP(A378,'HUMAN RESOURCES'!$A$2:$M$2692,12,0)</f>
        <v>8170172</v>
      </c>
      <c r="S378" s="10">
        <f t="array" ref="S378">VLOOKUP(A378,'HUMAN RESOURCES'!$A$2:$M$2692,13,0)</f>
        <v>0.68899999999999995</v>
      </c>
      <c r="T378" s="10">
        <f t="array" ref="T378">VLOOKUP(A378,TOURISM!$A$2:$F$2692,5,0)</f>
        <v>1364000000</v>
      </c>
      <c r="U378" s="10">
        <f t="array" ref="U378">VLOOKUP(A378,TOURISM!$A$2:$F$2692,6,0)</f>
        <v>764000000</v>
      </c>
      <c r="V378" s="10">
        <f t="array" ref="V378">VLOOKUP(A378,BUSINESS!$A$2:$J$2692,5,0)</f>
        <v>0</v>
      </c>
      <c r="W378" s="10">
        <f t="array" ref="W378">VLOOKUP(A378,BUSINESS!$A$2:$J$2692,6,0)</f>
        <v>0</v>
      </c>
      <c r="X378" s="10">
        <f t="array" ref="X378">VLOOKUP(A378,BUSINESS!$A$2:$J$2692,7,0)</f>
        <v>0</v>
      </c>
      <c r="Y378" s="10">
        <f t="array" ref="Y378">VLOOKUP(A378,BUSINESS!$A$2:$J$2692,8,0)</f>
        <v>0</v>
      </c>
      <c r="Z378" s="10">
        <f t="array" ref="Z378">VLOOKUP(A378,BUSINESS!$A$2:$J$2692,9,0)</f>
        <v>5.3999999999999999E-2</v>
      </c>
      <c r="AA378" s="10">
        <f t="array" ref="AA378">VLOOKUP(A378,BUSINESS!$A$2:$J$2692,10,0)</f>
        <v>9.1999999999999998E-2</v>
      </c>
      <c r="AB378" s="12">
        <f t="shared" si="21"/>
        <v>6279.385479032755</v>
      </c>
      <c r="AC378" s="10">
        <f t="shared" si="15"/>
        <v>0</v>
      </c>
      <c r="AD378" s="10">
        <f t="shared" si="16"/>
        <v>0</v>
      </c>
      <c r="AE378" s="10">
        <f t="shared" si="17"/>
        <v>93.510883247011208</v>
      </c>
      <c r="AF378">
        <f t="shared" si="23"/>
        <v>166.94874967136556</v>
      </c>
    </row>
    <row r="379" spans="1:32" ht="14.4">
      <c r="A379" s="7" t="str">
        <f t="shared" si="22"/>
        <v>Burkina Faso-Africa 2001</v>
      </c>
      <c r="B379" s="7" t="s">
        <v>108</v>
      </c>
      <c r="C379" s="8" t="s">
        <v>78</v>
      </c>
      <c r="D379" s="9" t="s">
        <v>63</v>
      </c>
      <c r="E379" s="14">
        <v>5.0999999999999997E-2</v>
      </c>
      <c r="F379" s="13">
        <v>2610959139</v>
      </c>
      <c r="G379" s="14">
        <v>12</v>
      </c>
      <c r="H379" s="8"/>
      <c r="I379" s="10">
        <f t="array" ref="I379">VLOOKUP(A379,ENERGY!$A$2:$F$2691,5,0)</f>
        <v>0</v>
      </c>
      <c r="J379" s="11">
        <f t="array" ref="J379">VLOOKUP(A379,ENERGY!$A$2:$F$2691,6,0)</f>
        <v>0</v>
      </c>
      <c r="K379" s="10">
        <f t="array" ref="K379">VLOOKUP(A379,'HUMAN RESOURCES'!$A$2:$M$2692,5,0)</f>
        <v>4.5999999999999999E-2</v>
      </c>
      <c r="L379" s="11">
        <f t="array" ref="L379">VLOOKUP(A379,'HUMAN RESOURCES'!$A$2:$M$2692,6,0)</f>
        <v>9.5000000000000001E-2</v>
      </c>
      <c r="M379" s="10">
        <f t="array" ref="M379">VLOOKUP(A379,'HUMAN RESOURCES'!$A$2:$M$2692,7,0)</f>
        <v>52</v>
      </c>
      <c r="N379" s="10">
        <f t="array" ref="N379">VLOOKUP(A379,'HUMAN RESOURCES'!$A$2:$M$2692,8,0)</f>
        <v>50</v>
      </c>
      <c r="O379" s="10">
        <f t="array" ref="O379">VLOOKUP(A379,'HUMAN RESOURCES'!$A$2:$M$2692,9,0)</f>
        <v>0.46700000000000003</v>
      </c>
      <c r="P379" s="10">
        <f t="array" ref="P379">VLOOKUP(A379,'HUMAN RESOURCES'!$A$2:$M$2692,10,0)</f>
        <v>0.50600000000000001</v>
      </c>
      <c r="Q379" s="10">
        <f t="array" ref="Q379">VLOOKUP(A379,'HUMAN RESOURCES'!$A$2:$M$2692,11,0)</f>
        <v>2.7E-2</v>
      </c>
      <c r="R379" s="10">
        <f t="array" ref="R379">VLOOKUP(A379,'HUMAN RESOURCES'!$A$2:$M$2692,12,0)</f>
        <v>11946080</v>
      </c>
      <c r="S379" s="10">
        <f t="array" ref="S379">VLOOKUP(A379,'HUMAN RESOURCES'!$A$2:$M$2692,13,0)</f>
        <v>0.185</v>
      </c>
      <c r="T379" s="10">
        <f t="array" ref="T379">VLOOKUP(A379,TOURISM!$A$2:$F$2692,5,0)</f>
        <v>25000000</v>
      </c>
      <c r="U379" s="10">
        <f t="array" ref="U379">VLOOKUP(A379,TOURISM!$A$2:$F$2692,6,0)</f>
        <v>35000000</v>
      </c>
      <c r="V379" s="10">
        <f t="array" ref="V379">VLOOKUP(A379,BUSINESS!$A$2:$J$2692,5,0)</f>
        <v>0</v>
      </c>
      <c r="W379" s="10">
        <f t="array" ref="W379">VLOOKUP(A379,BUSINESS!$A$2:$J$2692,6,0)</f>
        <v>0</v>
      </c>
      <c r="X379" s="10">
        <f t="array" ref="X379">VLOOKUP(A379,BUSINESS!$A$2:$J$2692,7,0)</f>
        <v>0</v>
      </c>
      <c r="Y379" s="10">
        <f t="array" ref="Y379">VLOOKUP(A379,BUSINESS!$A$2:$J$2692,8,0)</f>
        <v>0</v>
      </c>
      <c r="Z379" s="10">
        <f t="array" ref="Z379">VLOOKUP(A379,BUSINESS!$A$2:$J$2692,9,0)</f>
        <v>2E-3</v>
      </c>
      <c r="AA379" s="10">
        <f t="array" ref="AA379">VLOOKUP(A379,BUSINESS!$A$2:$J$2692,10,0)</f>
        <v>6.0000000000000001E-3</v>
      </c>
      <c r="AB379" s="12">
        <f t="shared" si="21"/>
        <v>218.56200017076731</v>
      </c>
      <c r="AC379" s="10">
        <f t="shared" si="15"/>
        <v>0</v>
      </c>
      <c r="AD379" s="10">
        <f t="shared" si="16"/>
        <v>0</v>
      </c>
      <c r="AE379" s="10">
        <f t="shared" si="17"/>
        <v>2.9298313756479111</v>
      </c>
      <c r="AF379">
        <f t="shared" si="23"/>
        <v>2.092736696891365</v>
      </c>
    </row>
    <row r="380" spans="1:32" ht="14.4">
      <c r="A380" s="7" t="str">
        <f t="shared" si="22"/>
        <v>Burkina Faso-Africa 2002</v>
      </c>
      <c r="B380" s="7" t="s">
        <v>108</v>
      </c>
      <c r="C380" s="8" t="s">
        <v>78</v>
      </c>
      <c r="D380" s="9" t="s">
        <v>64</v>
      </c>
      <c r="E380" s="14">
        <v>4.9000000000000002E-2</v>
      </c>
      <c r="F380" s="13">
        <v>2812845486</v>
      </c>
      <c r="G380" s="14">
        <v>12</v>
      </c>
      <c r="H380" s="8"/>
      <c r="I380" s="10">
        <f t="array" ref="I380">VLOOKUP(A380,ENERGY!$A$2:$F$2691,5,0)</f>
        <v>0</v>
      </c>
      <c r="J380" s="11">
        <f t="array" ref="J380">VLOOKUP(A380,ENERGY!$A$2:$F$2691,6,0)</f>
        <v>1683</v>
      </c>
      <c r="K380" s="10">
        <f t="array" ref="K380">VLOOKUP(A380,'HUMAN RESOURCES'!$A$2:$M$2692,5,0)</f>
        <v>4.5999999999999999E-2</v>
      </c>
      <c r="L380" s="11">
        <f t="array" ref="L380">VLOOKUP(A380,'HUMAN RESOURCES'!$A$2:$M$2692,6,0)</f>
        <v>9.4E-2</v>
      </c>
      <c r="M380" s="10">
        <f t="array" ref="M380">VLOOKUP(A380,'HUMAN RESOURCES'!$A$2:$M$2692,7,0)</f>
        <v>52</v>
      </c>
      <c r="N380" s="10">
        <f t="array" ref="N380">VLOOKUP(A380,'HUMAN RESOURCES'!$A$2:$M$2692,8,0)</f>
        <v>50</v>
      </c>
      <c r="O380" s="10">
        <f t="array" ref="O380">VLOOKUP(A380,'HUMAN RESOURCES'!$A$2:$M$2692,9,0)</f>
        <v>0.46700000000000003</v>
      </c>
      <c r="P380" s="10">
        <f t="array" ref="P380">VLOOKUP(A380,'HUMAN RESOURCES'!$A$2:$M$2692,10,0)</f>
        <v>0.50700000000000001</v>
      </c>
      <c r="Q380" s="10">
        <f t="array" ref="Q380">VLOOKUP(A380,'HUMAN RESOURCES'!$A$2:$M$2692,11,0)</f>
        <v>2.7E-2</v>
      </c>
      <c r="R380" s="10">
        <f t="array" ref="R380">VLOOKUP(A380,'HUMAN RESOURCES'!$A$2:$M$2692,12,0)</f>
        <v>12296399</v>
      </c>
      <c r="S380" s="10">
        <f t="array" ref="S380">VLOOKUP(A380,'HUMAN RESOURCES'!$A$2:$M$2692,13,0)</f>
        <v>0.193</v>
      </c>
      <c r="T380" s="10">
        <f t="array" ref="T380">VLOOKUP(A380,TOURISM!$A$2:$F$2692,5,0)</f>
        <v>37000000</v>
      </c>
      <c r="U380" s="10">
        <f t="array" ref="U380">VLOOKUP(A380,TOURISM!$A$2:$F$2692,6,0)</f>
        <v>36000000</v>
      </c>
      <c r="V380" s="10">
        <f t="array" ref="V380">VLOOKUP(A380,BUSINESS!$A$2:$J$2692,5,0)</f>
        <v>0</v>
      </c>
      <c r="W380" s="10">
        <f t="array" ref="W380">VLOOKUP(A380,BUSINESS!$A$2:$J$2692,6,0)</f>
        <v>0</v>
      </c>
      <c r="X380" s="10">
        <f t="array" ref="X380">VLOOKUP(A380,BUSINESS!$A$2:$J$2692,7,0)</f>
        <v>0</v>
      </c>
      <c r="Y380" s="10">
        <f t="array" ref="Y380">VLOOKUP(A380,BUSINESS!$A$2:$J$2692,8,0)</f>
        <v>0</v>
      </c>
      <c r="Z380" s="10">
        <f t="array" ref="Z380">VLOOKUP(A380,BUSINESS!$A$2:$J$2692,9,0)</f>
        <v>2E-3</v>
      </c>
      <c r="AA380" s="10">
        <f t="array" ref="AA380">VLOOKUP(A380,BUSINESS!$A$2:$J$2692,10,0)</f>
        <v>8.9999999999999993E-3</v>
      </c>
      <c r="AB380" s="12">
        <f t="shared" si="21"/>
        <v>228.75359574782829</v>
      </c>
      <c r="AC380" s="10">
        <f t="shared" si="15"/>
        <v>1.3686933873892674E-4</v>
      </c>
      <c r="AD380" s="10">
        <f t="shared" si="16"/>
        <v>0</v>
      </c>
      <c r="AE380" s="10">
        <f t="shared" si="17"/>
        <v>2.9276863901374703</v>
      </c>
      <c r="AF380">
        <f t="shared" si="23"/>
        <v>3.0090110120857334</v>
      </c>
    </row>
    <row r="381" spans="1:32" ht="14.4">
      <c r="A381" s="7" t="str">
        <f t="shared" si="22"/>
        <v>Burkina Faso-Africa 2003</v>
      </c>
      <c r="B381" s="7" t="s">
        <v>108</v>
      </c>
      <c r="C381" s="8" t="s">
        <v>78</v>
      </c>
      <c r="D381" s="9" t="s">
        <v>65</v>
      </c>
      <c r="E381" s="14">
        <v>0.05</v>
      </c>
      <c r="F381" s="13">
        <v>3205592273</v>
      </c>
      <c r="G381" s="14">
        <v>13</v>
      </c>
      <c r="H381" s="8"/>
      <c r="I381" s="10">
        <f t="array" ref="I381">VLOOKUP(A381,ENERGY!$A$2:$F$2691,5,0)</f>
        <v>0</v>
      </c>
      <c r="J381" s="11">
        <f t="array" ref="J381">VLOOKUP(A381,ENERGY!$A$2:$F$2691,6,0)</f>
        <v>1665</v>
      </c>
      <c r="K381" s="10">
        <f t="array" ref="K381">VLOOKUP(A381,'HUMAN RESOURCES'!$A$2:$M$2692,5,0)</f>
        <v>4.4999999999999998E-2</v>
      </c>
      <c r="L381" s="11">
        <f t="array" ref="L381">VLOOKUP(A381,'HUMAN RESOURCES'!$A$2:$M$2692,6,0)</f>
        <v>9.0999999999999998E-2</v>
      </c>
      <c r="M381" s="10">
        <f t="array" ref="M381">VLOOKUP(A381,'HUMAN RESOURCES'!$A$2:$M$2692,7,0)</f>
        <v>53</v>
      </c>
      <c r="N381" s="10">
        <f t="array" ref="N381">VLOOKUP(A381,'HUMAN RESOURCES'!$A$2:$M$2692,8,0)</f>
        <v>51</v>
      </c>
      <c r="O381" s="10">
        <f t="array" ref="O381">VLOOKUP(A381,'HUMAN RESOURCES'!$A$2:$M$2692,9,0)</f>
        <v>0.46600000000000003</v>
      </c>
      <c r="P381" s="10">
        <f t="array" ref="P381">VLOOKUP(A381,'HUMAN RESOURCES'!$A$2:$M$2692,10,0)</f>
        <v>0.50800000000000001</v>
      </c>
      <c r="Q381" s="10">
        <f t="array" ref="Q381">VLOOKUP(A381,'HUMAN RESOURCES'!$A$2:$M$2692,11,0)</f>
        <v>2.5999999999999999E-2</v>
      </c>
      <c r="R381" s="10">
        <f t="array" ref="R381">VLOOKUP(A381,'HUMAN RESOURCES'!$A$2:$M$2692,12,0)</f>
        <v>12659086</v>
      </c>
      <c r="S381" s="10">
        <f t="array" ref="S381">VLOOKUP(A381,'HUMAN RESOURCES'!$A$2:$M$2692,13,0)</f>
        <v>0.2</v>
      </c>
      <c r="T381" s="10">
        <f t="array" ref="T381">VLOOKUP(A381,TOURISM!$A$2:$F$2692,5,0)</f>
        <v>38000000</v>
      </c>
      <c r="U381" s="10">
        <f t="array" ref="U381">VLOOKUP(A381,TOURISM!$A$2:$F$2692,6,0)</f>
        <v>50000000</v>
      </c>
      <c r="V381" s="10">
        <f t="array" ref="V381">VLOOKUP(A381,BUSINESS!$A$2:$J$2692,5,0)</f>
        <v>0</v>
      </c>
      <c r="W381" s="10">
        <f t="array" ref="W381">VLOOKUP(A381,BUSINESS!$A$2:$J$2692,6,0)</f>
        <v>40</v>
      </c>
      <c r="X381" s="10">
        <f t="array" ref="X381">VLOOKUP(A381,BUSINESS!$A$2:$J$2692,7,0)</f>
        <v>0</v>
      </c>
      <c r="Y381" s="10">
        <f t="array" ref="Y381">VLOOKUP(A381,BUSINESS!$A$2:$J$2692,8,0)</f>
        <v>0</v>
      </c>
      <c r="Z381" s="10">
        <f t="array" ref="Z381">VLOOKUP(A381,BUSINESS!$A$2:$J$2692,9,0)</f>
        <v>4.0000000000000001E-3</v>
      </c>
      <c r="AA381" s="10">
        <f t="array" ref="AA381">VLOOKUP(A381,BUSINESS!$A$2:$J$2692,10,0)</f>
        <v>1.9E-2</v>
      </c>
      <c r="AB381" s="12">
        <f t="shared" si="21"/>
        <v>253.22462245694516</v>
      </c>
      <c r="AC381" s="10">
        <f t="shared" si="15"/>
        <v>1.3152608332070735E-4</v>
      </c>
      <c r="AD381" s="10">
        <f t="shared" si="16"/>
        <v>0</v>
      </c>
      <c r="AE381" s="10">
        <f t="shared" si="17"/>
        <v>3.9497322318530736</v>
      </c>
      <c r="AF381">
        <f t="shared" si="23"/>
        <v>3.0017964962083359</v>
      </c>
    </row>
    <row r="382" spans="1:32" ht="14.4">
      <c r="A382" s="7" t="str">
        <f t="shared" si="22"/>
        <v>Burkina Faso-Africa 2004</v>
      </c>
      <c r="B382" s="7" t="s">
        <v>108</v>
      </c>
      <c r="C382" s="8" t="s">
        <v>78</v>
      </c>
      <c r="D382" s="9" t="s">
        <v>66</v>
      </c>
      <c r="E382" s="14">
        <v>5.5E-2</v>
      </c>
      <c r="F382" s="13">
        <v>4205691122</v>
      </c>
      <c r="G382" s="14">
        <v>19</v>
      </c>
      <c r="H382" s="8"/>
      <c r="I382" s="10">
        <f t="array" ref="I382">VLOOKUP(A382,ENERGY!$A$2:$F$2691,5,0)</f>
        <v>0</v>
      </c>
      <c r="J382" s="11">
        <f t="array" ref="J382">VLOOKUP(A382,ENERGY!$A$2:$F$2691,6,0)</f>
        <v>1698</v>
      </c>
      <c r="K382" s="10">
        <f t="array" ref="K382">VLOOKUP(A382,'HUMAN RESOURCES'!$A$2:$M$2692,5,0)</f>
        <v>4.4999999999999998E-2</v>
      </c>
      <c r="L382" s="11">
        <f t="array" ref="L382">VLOOKUP(A382,'HUMAN RESOURCES'!$A$2:$M$2692,6,0)</f>
        <v>8.8999999999999996E-2</v>
      </c>
      <c r="M382" s="10">
        <f t="array" ref="M382">VLOOKUP(A382,'HUMAN RESOURCES'!$A$2:$M$2692,7,0)</f>
        <v>53</v>
      </c>
      <c r="N382" s="10">
        <f t="array" ref="N382">VLOOKUP(A382,'HUMAN RESOURCES'!$A$2:$M$2692,8,0)</f>
        <v>51</v>
      </c>
      <c r="O382" s="10">
        <f t="array" ref="O382">VLOOKUP(A382,'HUMAN RESOURCES'!$A$2:$M$2692,9,0)</f>
        <v>0.46600000000000003</v>
      </c>
      <c r="P382" s="10">
        <f t="array" ref="P382">VLOOKUP(A382,'HUMAN RESOURCES'!$A$2:$M$2692,10,0)</f>
        <v>0.50800000000000001</v>
      </c>
      <c r="Q382" s="10">
        <f t="array" ref="Q382">VLOOKUP(A382,'HUMAN RESOURCES'!$A$2:$M$2692,11,0)</f>
        <v>2.5999999999999999E-2</v>
      </c>
      <c r="R382" s="10">
        <f t="array" ref="R382">VLOOKUP(A382,'HUMAN RESOURCES'!$A$2:$M$2692,12,0)</f>
        <v>13034258</v>
      </c>
      <c r="S382" s="10">
        <f t="array" ref="S382">VLOOKUP(A382,'HUMAN RESOURCES'!$A$2:$M$2692,13,0)</f>
        <v>0.20799999999999999</v>
      </c>
      <c r="T382" s="10">
        <f t="array" ref="T382">VLOOKUP(A382,TOURISM!$A$2:$F$2692,5,0)</f>
        <v>52000000</v>
      </c>
      <c r="U382" s="10">
        <f t="array" ref="U382">VLOOKUP(A382,TOURISM!$A$2:$F$2692,6,0)</f>
        <v>67000000</v>
      </c>
      <c r="V382" s="10">
        <f t="array" ref="V382">VLOOKUP(A382,BUSINESS!$A$2:$J$2692,5,0)</f>
        <v>0</v>
      </c>
      <c r="W382" s="10">
        <f t="array" ref="W382">VLOOKUP(A382,BUSINESS!$A$2:$J$2692,6,0)</f>
        <v>40</v>
      </c>
      <c r="X382" s="10">
        <f t="array" ref="X382">VLOOKUP(A382,BUSINESS!$A$2:$J$2692,7,0)</f>
        <v>0</v>
      </c>
      <c r="Y382" s="10">
        <f t="array" ref="Y382">VLOOKUP(A382,BUSINESS!$A$2:$J$2692,8,0)</f>
        <v>0</v>
      </c>
      <c r="Z382" s="10">
        <f t="array" ref="Z382">VLOOKUP(A382,BUSINESS!$A$2:$J$2692,9,0)</f>
        <v>4.0000000000000001E-3</v>
      </c>
      <c r="AA382" s="10">
        <f t="array" ref="AA382">VLOOKUP(A382,BUSINESS!$A$2:$J$2692,10,0)</f>
        <v>0.03</v>
      </c>
      <c r="AB382" s="12">
        <f t="shared" si="21"/>
        <v>322.66440652011033</v>
      </c>
      <c r="AC382" s="10">
        <f t="shared" si="15"/>
        <v>1.3027208760176451E-4</v>
      </c>
      <c r="AD382" s="10">
        <f t="shared" si="16"/>
        <v>0</v>
      </c>
      <c r="AE382" s="10">
        <f t="shared" si="17"/>
        <v>5.1403002763947132</v>
      </c>
      <c r="AF382">
        <f t="shared" si="23"/>
        <v>3.9894867816794788</v>
      </c>
    </row>
    <row r="383" spans="1:32" ht="14.4">
      <c r="A383" s="7" t="str">
        <f t="shared" si="22"/>
        <v>Burkina Faso-Africa 2005</v>
      </c>
      <c r="B383" s="7" t="s">
        <v>108</v>
      </c>
      <c r="C383" s="8" t="s">
        <v>78</v>
      </c>
      <c r="D383" s="9" t="s">
        <v>67</v>
      </c>
      <c r="E383" s="14">
        <v>6.0999999999999999E-2</v>
      </c>
      <c r="F383" s="13">
        <v>4838551014</v>
      </c>
      <c r="G383" s="14">
        <v>24</v>
      </c>
      <c r="H383" s="8"/>
      <c r="J383" s="11">
        <v>1698</v>
      </c>
      <c r="K383" s="10">
        <f t="array" ref="K383">VLOOKUP(A383,'HUMAN RESOURCES'!$A$2:$M$2692,5,0)</f>
        <v>4.4999999999999998E-2</v>
      </c>
      <c r="L383" s="11">
        <f t="array" ref="L383">VLOOKUP(A383,'HUMAN RESOURCES'!$A$2:$M$2692,6,0)</f>
        <v>8.5999999999999993E-2</v>
      </c>
      <c r="M383" s="10">
        <f t="array" ref="M383">VLOOKUP(A383,'HUMAN RESOURCES'!$A$2:$M$2692,7,0)</f>
        <v>53</v>
      </c>
      <c r="N383" s="10">
        <f t="array" ref="N383">VLOOKUP(A383,'HUMAN RESOURCES'!$A$2:$M$2692,8,0)</f>
        <v>52</v>
      </c>
      <c r="O383" s="10">
        <f t="array" ref="O383">VLOOKUP(A383,'HUMAN RESOURCES'!$A$2:$M$2692,9,0)</f>
        <v>0.46500000000000002</v>
      </c>
      <c r="P383" s="10">
        <f t="array" ref="P383">VLOOKUP(A383,'HUMAN RESOURCES'!$A$2:$M$2692,10,0)</f>
        <v>0.50900000000000001</v>
      </c>
      <c r="Q383" s="10">
        <f t="array" ref="Q383">VLOOKUP(A383,'HUMAN RESOURCES'!$A$2:$M$2692,11,0)</f>
        <v>2.5999999999999999E-2</v>
      </c>
      <c r="R383" s="10">
        <f t="array" ref="R383">VLOOKUP(A383,'HUMAN RESOURCES'!$A$2:$M$2692,12,0)</f>
        <v>13421929</v>
      </c>
      <c r="S383" s="10">
        <f t="array" ref="S383">VLOOKUP(A383,'HUMAN RESOURCES'!$A$2:$M$2692,13,0)</f>
        <v>0.215</v>
      </c>
      <c r="T383" s="10">
        <f t="array" ref="T383">VLOOKUP(A383,TOURISM!$A$2:$F$2692,5,0)</f>
        <v>46000000</v>
      </c>
      <c r="U383" s="10">
        <f t="array" ref="U383">VLOOKUP(A383,TOURISM!$A$2:$F$2692,6,0)</f>
        <v>74000000</v>
      </c>
      <c r="V383" s="10">
        <f t="array" ref="V383">VLOOKUP(A383,BUSINESS!$A$2:$J$2692,5,0)</f>
        <v>0.47499999999999998</v>
      </c>
      <c r="W383" s="10">
        <f t="array" ref="W383">VLOOKUP(A383,BUSINESS!$A$2:$J$2692,6,0)</f>
        <v>40</v>
      </c>
      <c r="X383" s="10">
        <f t="array" ref="X383">VLOOKUP(A383,BUSINESS!$A$2:$J$2692,7,0)</f>
        <v>0</v>
      </c>
      <c r="Y383" s="10">
        <f t="array" ref="Y383">VLOOKUP(A383,BUSINESS!$A$2:$J$2692,8,0)</f>
        <v>270</v>
      </c>
      <c r="Z383" s="10">
        <f t="array" ref="Z383">VLOOKUP(A383,BUSINESS!$A$2:$J$2692,9,0)</f>
        <v>5.0000000000000001E-3</v>
      </c>
      <c r="AA383" s="10">
        <f t="array" ref="AA383">VLOOKUP(A383,BUSINESS!$A$2:$J$2692,10,0)</f>
        <v>4.7E-2</v>
      </c>
      <c r="AB383" s="12">
        <f t="shared" si="21"/>
        <v>360.49594763912103</v>
      </c>
      <c r="AC383" s="10">
        <f t="shared" si="15"/>
        <v>1.2650938624395941E-4</v>
      </c>
      <c r="AD383" s="10">
        <f t="shared" si="16"/>
        <v>0</v>
      </c>
      <c r="AE383" s="10">
        <f t="shared" si="17"/>
        <v>5.5133654782408694</v>
      </c>
      <c r="AF383">
        <f t="shared" si="23"/>
        <v>3.4272271891767567</v>
      </c>
    </row>
    <row r="384" spans="1:32" ht="14.4">
      <c r="A384" s="7" t="str">
        <f t="shared" si="22"/>
        <v>Burkina Faso-Africa 2006</v>
      </c>
      <c r="B384" s="7" t="s">
        <v>108</v>
      </c>
      <c r="C384" s="8" t="s">
        <v>78</v>
      </c>
      <c r="D384" s="9" t="s">
        <v>68</v>
      </c>
      <c r="E384" s="14">
        <v>6.9000000000000006E-2</v>
      </c>
      <c r="F384" s="13">
        <v>5462709055</v>
      </c>
      <c r="G384" s="14">
        <v>28</v>
      </c>
      <c r="H384" s="8"/>
      <c r="I384" s="10">
        <f t="array" ref="I384">VLOOKUP(A384,ENERGY!$A$2:$F$2691,5,0)</f>
        <v>0</v>
      </c>
      <c r="J384" s="11">
        <f t="array" ref="J384">VLOOKUP(A384,ENERGY!$A$2:$F$2691,6,0)</f>
        <v>1646</v>
      </c>
      <c r="K384" s="10">
        <f t="array" ref="K384">VLOOKUP(A384,'HUMAN RESOURCES'!$A$2:$M$2692,5,0)</f>
        <v>4.3999999999999997E-2</v>
      </c>
      <c r="L384" s="11">
        <f t="array" ref="L384">VLOOKUP(A384,'HUMAN RESOURCES'!$A$2:$M$2692,6,0)</f>
        <v>8.3000000000000004E-2</v>
      </c>
      <c r="M384" s="10">
        <f t="array" ref="M384">VLOOKUP(A384,'HUMAN RESOURCES'!$A$2:$M$2692,7,0)</f>
        <v>54</v>
      </c>
      <c r="N384" s="10">
        <f t="array" ref="N384">VLOOKUP(A384,'HUMAN RESOURCES'!$A$2:$M$2692,8,0)</f>
        <v>52</v>
      </c>
      <c r="O384" s="10">
        <f t="array" ref="O384">VLOOKUP(A384,'HUMAN RESOURCES'!$A$2:$M$2692,9,0)</f>
        <v>0.46400000000000002</v>
      </c>
      <c r="P384" s="10">
        <f t="array" ref="P384">VLOOKUP(A384,'HUMAN RESOURCES'!$A$2:$M$2692,10,0)</f>
        <v>0.51</v>
      </c>
      <c r="Q384" s="10">
        <f t="array" ref="Q384">VLOOKUP(A384,'HUMAN RESOURCES'!$A$2:$M$2692,11,0)</f>
        <v>2.5000000000000001E-2</v>
      </c>
      <c r="R384" s="10">
        <f t="array" ref="R384">VLOOKUP(A384,'HUMAN RESOURCES'!$A$2:$M$2692,12,0)</f>
        <v>13822257</v>
      </c>
      <c r="S384" s="10">
        <f t="array" ref="S384">VLOOKUP(A384,'HUMAN RESOURCES'!$A$2:$M$2692,13,0)</f>
        <v>0.223</v>
      </c>
      <c r="T384" s="10">
        <f t="array" ref="T384">VLOOKUP(A384,TOURISM!$A$2:$F$2692,5,0)</f>
        <v>55000000</v>
      </c>
      <c r="U384" s="10">
        <f t="array" ref="U384">VLOOKUP(A384,TOURISM!$A$2:$F$2692,6,0)</f>
        <v>84000000</v>
      </c>
      <c r="V384" s="10">
        <f t="array" ref="V384">VLOOKUP(A384,BUSINESS!$A$2:$J$2692,5,0)</f>
        <v>0.47599999999999998</v>
      </c>
      <c r="W384" s="10">
        <f t="array" ref="W384">VLOOKUP(A384,BUSINESS!$A$2:$J$2692,6,0)</f>
        <v>34</v>
      </c>
      <c r="X384" s="10">
        <f t="array" ref="X384">VLOOKUP(A384,BUSINESS!$A$2:$J$2692,7,0)</f>
        <v>0</v>
      </c>
      <c r="Y384" s="10">
        <f t="array" ref="Y384">VLOOKUP(A384,BUSINESS!$A$2:$J$2692,8,0)</f>
        <v>270</v>
      </c>
      <c r="Z384" s="10">
        <f t="array" ref="Z384">VLOOKUP(A384,BUSINESS!$A$2:$J$2692,9,0)</f>
        <v>6.0000000000000001E-3</v>
      </c>
      <c r="AA384" s="10">
        <f t="array" ref="AA384">VLOOKUP(A384,BUSINESS!$A$2:$J$2692,10,0)</f>
        <v>7.3999999999999996E-2</v>
      </c>
      <c r="AB384" s="12">
        <f t="shared" si="21"/>
        <v>395.21107551393379</v>
      </c>
      <c r="AC384" s="10">
        <f t="shared" si="15"/>
        <v>1.1908330166339694E-4</v>
      </c>
      <c r="AD384" s="10">
        <f t="shared" si="16"/>
        <v>0</v>
      </c>
      <c r="AE384" s="10">
        <f t="shared" si="17"/>
        <v>6.0771551274151534</v>
      </c>
      <c r="AF384">
        <f t="shared" si="23"/>
        <v>3.979089666759922</v>
      </c>
    </row>
    <row r="385" spans="1:32" ht="14.4">
      <c r="A385" s="7" t="str">
        <f t="shared" si="22"/>
        <v>Burkina Faso-Africa 2007</v>
      </c>
      <c r="B385" s="7" t="s">
        <v>108</v>
      </c>
      <c r="C385" s="8" t="s">
        <v>78</v>
      </c>
      <c r="D385" s="9" t="s">
        <v>69</v>
      </c>
      <c r="E385" s="14">
        <v>7.3999999999999996E-2</v>
      </c>
      <c r="F385" s="13">
        <v>5844669738</v>
      </c>
      <c r="G385" s="14">
        <v>28</v>
      </c>
      <c r="H385" s="8"/>
      <c r="J385" s="11">
        <v>1646</v>
      </c>
      <c r="K385" s="10">
        <f t="array" ref="K385">VLOOKUP(A385,'HUMAN RESOURCES'!$A$2:$M$2692,5,0)</f>
        <v>4.3999999999999997E-2</v>
      </c>
      <c r="L385" s="11">
        <f t="array" ref="L385">VLOOKUP(A385,'HUMAN RESOURCES'!$A$2:$M$2692,6,0)</f>
        <v>7.9000000000000001E-2</v>
      </c>
      <c r="M385" s="10">
        <f t="array" ref="M385">VLOOKUP(A385,'HUMAN RESOURCES'!$A$2:$M$2692,7,0)</f>
        <v>54</v>
      </c>
      <c r="N385" s="10">
        <f t="array" ref="N385">VLOOKUP(A385,'HUMAN RESOURCES'!$A$2:$M$2692,8,0)</f>
        <v>53</v>
      </c>
      <c r="O385" s="10">
        <f t="array" ref="O385">VLOOKUP(A385,'HUMAN RESOURCES'!$A$2:$M$2692,9,0)</f>
        <v>0.46300000000000002</v>
      </c>
      <c r="P385" s="10">
        <f t="array" ref="P385">VLOOKUP(A385,'HUMAN RESOURCES'!$A$2:$M$2692,10,0)</f>
        <v>0.51100000000000001</v>
      </c>
      <c r="Q385" s="10">
        <f t="array" ref="Q385">VLOOKUP(A385,'HUMAN RESOURCES'!$A$2:$M$2692,11,0)</f>
        <v>2.5000000000000001E-2</v>
      </c>
      <c r="R385" s="10">
        <f t="array" ref="R385">VLOOKUP(A385,'HUMAN RESOURCES'!$A$2:$M$2692,12,0)</f>
        <v>14235075</v>
      </c>
      <c r="S385" s="10">
        <f t="array" ref="S385">VLOOKUP(A385,'HUMAN RESOURCES'!$A$2:$M$2692,13,0)</f>
        <v>0.23200000000000001</v>
      </c>
      <c r="T385" s="10">
        <f t="array" ref="T385">VLOOKUP(A385,TOURISM!$A$2:$F$2692,5,0)</f>
        <v>61000000</v>
      </c>
      <c r="U385" s="10">
        <f t="array" ref="U385">VLOOKUP(A385,TOURISM!$A$2:$F$2692,6,0)</f>
        <v>93000000</v>
      </c>
      <c r="V385" s="10">
        <f t="array" ref="V385">VLOOKUP(A385,BUSINESS!$A$2:$J$2692,5,0)</f>
        <v>0.47599999999999998</v>
      </c>
      <c r="W385" s="10">
        <f t="array" ref="W385">VLOOKUP(A385,BUSINESS!$A$2:$J$2692,6,0)</f>
        <v>18</v>
      </c>
      <c r="X385" s="10">
        <f t="array" ref="X385">VLOOKUP(A385,BUSINESS!$A$2:$J$2692,7,0)</f>
        <v>0</v>
      </c>
      <c r="Y385" s="10">
        <f t="array" ref="Y385">VLOOKUP(A385,BUSINESS!$A$2:$J$2692,8,0)</f>
        <v>270</v>
      </c>
      <c r="Z385" s="10">
        <f t="array" ref="Z385">VLOOKUP(A385,BUSINESS!$A$2:$J$2692,9,0)</f>
        <v>8.0000000000000002E-3</v>
      </c>
      <c r="AA385" s="10">
        <f t="array" ref="AA385">VLOOKUP(A385,BUSINESS!$A$2:$J$2692,10,0)</f>
        <v>0.13100000000000001</v>
      </c>
      <c r="AB385" s="12">
        <f t="shared" si="21"/>
        <v>410.58229324397661</v>
      </c>
      <c r="AC385" s="10">
        <f t="shared" si="15"/>
        <v>1.1562987901363358E-4</v>
      </c>
      <c r="AD385" s="10">
        <f t="shared" si="16"/>
        <v>0</v>
      </c>
      <c r="AE385" s="10">
        <f t="shared" si="17"/>
        <v>6.5331584132854941</v>
      </c>
      <c r="AF385">
        <f t="shared" si="23"/>
        <v>4.285189926993711</v>
      </c>
    </row>
    <row r="386" spans="1:32" ht="14.4">
      <c r="A386" s="7" t="str">
        <f t="shared" si="22"/>
        <v>Burkina Faso-Africa 2008</v>
      </c>
      <c r="B386" s="7" t="s">
        <v>108</v>
      </c>
      <c r="C386" s="8" t="s">
        <v>78</v>
      </c>
      <c r="D386" s="9" t="s">
        <v>70</v>
      </c>
      <c r="E386" s="14">
        <v>7.6999999999999999E-2</v>
      </c>
      <c r="F386" s="13">
        <v>6755823933</v>
      </c>
      <c r="G386" s="14">
        <v>32</v>
      </c>
      <c r="H386" s="8"/>
      <c r="I386" s="10">
        <f t="array" ref="I386">VLOOKUP(A386,ENERGY!$A$2:$F$2691,5,0)</f>
        <v>0</v>
      </c>
      <c r="J386" s="11">
        <f t="array" ref="J386">VLOOKUP(A386,ENERGY!$A$2:$F$2691,6,0)</f>
        <v>1041</v>
      </c>
      <c r="K386" s="10">
        <f t="array" ref="K386">VLOOKUP(A386,'HUMAN RESOURCES'!$A$2:$M$2692,5,0)</f>
        <v>4.3999999999999997E-2</v>
      </c>
      <c r="L386" s="11">
        <f t="array" ref="L386">VLOOKUP(A386,'HUMAN RESOURCES'!$A$2:$M$2692,6,0)</f>
        <v>7.5999999999999998E-2</v>
      </c>
      <c r="M386" s="10">
        <f t="array" ref="M386">VLOOKUP(A386,'HUMAN RESOURCES'!$A$2:$M$2692,7,0)</f>
        <v>55</v>
      </c>
      <c r="N386" s="10">
        <f t="array" ref="N386">VLOOKUP(A386,'HUMAN RESOURCES'!$A$2:$M$2692,8,0)</f>
        <v>54</v>
      </c>
      <c r="O386" s="10">
        <f t="array" ref="O386">VLOOKUP(A386,'HUMAN RESOURCES'!$A$2:$M$2692,9,0)</f>
        <v>0.46200000000000002</v>
      </c>
      <c r="P386" s="10">
        <f t="array" ref="P386">VLOOKUP(A386,'HUMAN RESOURCES'!$A$2:$M$2692,10,0)</f>
        <v>0.51200000000000001</v>
      </c>
      <c r="Q386" s="10">
        <f t="array" ref="Q386">VLOOKUP(A386,'HUMAN RESOURCES'!$A$2:$M$2692,11,0)</f>
        <v>2.5000000000000001E-2</v>
      </c>
      <c r="R386" s="10">
        <f t="array" ref="R386">VLOOKUP(A386,'HUMAN RESOURCES'!$A$2:$M$2692,12,0)</f>
        <v>14659646</v>
      </c>
      <c r="S386" s="10">
        <f t="array" ref="S386">VLOOKUP(A386,'HUMAN RESOURCES'!$A$2:$M$2692,13,0)</f>
        <v>0.24</v>
      </c>
      <c r="T386" s="10">
        <f t="array" ref="T386">VLOOKUP(A386,TOURISM!$A$2:$F$2692,5,0)</f>
        <v>82000000</v>
      </c>
      <c r="U386" s="10">
        <f t="array" ref="U386">VLOOKUP(A386,TOURISM!$A$2:$F$2692,6,0)</f>
        <v>110000000</v>
      </c>
      <c r="V386" s="10">
        <f t="array" ref="V386">VLOOKUP(A386,BUSINESS!$A$2:$J$2692,5,0)</f>
        <v>0.44500000000000001</v>
      </c>
      <c r="W386" s="10">
        <f t="array" ref="W386">VLOOKUP(A386,BUSINESS!$A$2:$J$2692,6,0)</f>
        <v>16</v>
      </c>
      <c r="X386" s="10">
        <f t="array" ref="X386">VLOOKUP(A386,BUSINESS!$A$2:$J$2692,7,0)</f>
        <v>0</v>
      </c>
      <c r="Y386" s="10">
        <f t="array" ref="Y386">VLOOKUP(A386,BUSINESS!$A$2:$J$2692,8,0)</f>
        <v>270</v>
      </c>
      <c r="Z386" s="10">
        <f t="array" ref="Z386">VLOOKUP(A386,BUSINESS!$A$2:$J$2692,9,0)</f>
        <v>8.9999999999999993E-3</v>
      </c>
      <c r="AA386" s="10">
        <f t="array" ref="AA386">VLOOKUP(A386,BUSINESS!$A$2:$J$2692,10,0)</f>
        <v>0.20599999999999999</v>
      </c>
      <c r="AB386" s="12">
        <f t="shared" ref="AB386:AB449" si="24">F386/R386</f>
        <v>460.84495717017995</v>
      </c>
      <c r="AC386" s="10">
        <f t="shared" si="15"/>
        <v>7.101126452848862E-5</v>
      </c>
      <c r="AD386" s="10">
        <f t="shared" si="16"/>
        <v>0</v>
      </c>
      <c r="AE386" s="10">
        <f t="shared" si="17"/>
        <v>7.5035918329815061</v>
      </c>
      <c r="AF386">
        <f t="shared" si="23"/>
        <v>5.5935866391316678</v>
      </c>
    </row>
    <row r="387" spans="1:32" ht="14.4">
      <c r="A387" s="7" t="str">
        <f t="shared" ref="A387:A450" si="25">CONCATENATE(B387," ",D387)</f>
        <v>Burkina Faso-Africa 2009</v>
      </c>
      <c r="B387" s="7" t="s">
        <v>108</v>
      </c>
      <c r="C387" s="8" t="s">
        <v>78</v>
      </c>
      <c r="D387" s="9" t="s">
        <v>71</v>
      </c>
      <c r="E387" s="14">
        <v>8.5999999999999993E-2</v>
      </c>
      <c r="F387" s="13">
        <v>8350710389</v>
      </c>
      <c r="G387" s="14">
        <v>39</v>
      </c>
      <c r="H387" s="8"/>
      <c r="I387" s="10">
        <f t="array" ref="I387">VLOOKUP(A387,ENERGY!$A$2:$F$2691,5,0)</f>
        <v>0</v>
      </c>
      <c r="J387" s="11">
        <f t="array" ref="J387">VLOOKUP(A387,ENERGY!$A$2:$F$2691,6,0)</f>
        <v>1078</v>
      </c>
      <c r="K387" s="10">
        <f t="array" ref="K387">VLOOKUP(A387,'HUMAN RESOURCES'!$A$2:$M$2692,5,0)</f>
        <v>4.2999999999999997E-2</v>
      </c>
      <c r="L387" s="11">
        <f t="array" ref="L387">VLOOKUP(A387,'HUMAN RESOURCES'!$A$2:$M$2692,6,0)</f>
        <v>7.2999999999999995E-2</v>
      </c>
      <c r="M387" s="10">
        <f t="array" ref="M387">VLOOKUP(A387,'HUMAN RESOURCES'!$A$2:$M$2692,7,0)</f>
        <v>55</v>
      </c>
      <c r="N387" s="10">
        <f t="array" ref="N387">VLOOKUP(A387,'HUMAN RESOURCES'!$A$2:$M$2692,8,0)</f>
        <v>54</v>
      </c>
      <c r="O387" s="10">
        <f t="array" ref="O387">VLOOKUP(A387,'HUMAN RESOURCES'!$A$2:$M$2692,9,0)</f>
        <v>0.46100000000000002</v>
      </c>
      <c r="P387" s="10">
        <f t="array" ref="P387">VLOOKUP(A387,'HUMAN RESOURCES'!$A$2:$M$2692,10,0)</f>
        <v>0.51400000000000001</v>
      </c>
      <c r="Q387" s="10">
        <f t="array" ref="Q387">VLOOKUP(A387,'HUMAN RESOURCES'!$A$2:$M$2692,11,0)</f>
        <v>2.5000000000000001E-2</v>
      </c>
      <c r="R387" s="10">
        <f t="array" ref="R387">VLOOKUP(A387,'HUMAN RESOURCES'!$A$2:$M$2692,12,0)</f>
        <v>15094967</v>
      </c>
      <c r="S387" s="10">
        <f t="array" ref="S387">VLOOKUP(A387,'HUMAN RESOURCES'!$A$2:$M$2692,13,0)</f>
        <v>0.248</v>
      </c>
      <c r="T387" s="10">
        <f t="array" ref="T387">VLOOKUP(A387,TOURISM!$A$2:$F$2692,5,0)</f>
        <v>99000000</v>
      </c>
      <c r="U387" s="10">
        <f t="array" ref="U387">VLOOKUP(A387,TOURISM!$A$2:$F$2692,6,0)</f>
        <v>111000000</v>
      </c>
      <c r="V387" s="10">
        <f t="array" ref="V387">VLOOKUP(A387,BUSINESS!$A$2:$J$2692,5,0)</f>
        <v>0.44900000000000001</v>
      </c>
      <c r="W387" s="10">
        <f t="array" ref="W387">VLOOKUP(A387,BUSINESS!$A$2:$J$2692,6,0)</f>
        <v>14</v>
      </c>
      <c r="X387" s="10">
        <f t="array" ref="X387">VLOOKUP(A387,BUSINESS!$A$2:$J$2692,7,0)</f>
        <v>0</v>
      </c>
      <c r="Y387" s="10">
        <f t="array" ref="Y387">VLOOKUP(A387,BUSINESS!$A$2:$J$2692,8,0)</f>
        <v>270</v>
      </c>
      <c r="Z387" s="10">
        <f t="array" ref="Z387">VLOOKUP(A387,BUSINESS!$A$2:$J$2692,9,0)</f>
        <v>1.0999999999999999E-2</v>
      </c>
      <c r="AA387" s="10">
        <f t="array" ref="AA387">VLOOKUP(A387,BUSINESS!$A$2:$J$2692,10,0)</f>
        <v>0.253</v>
      </c>
      <c r="AB387" s="12">
        <f t="shared" si="24"/>
        <v>553.21156972386893</v>
      </c>
      <c r="AC387" s="10">
        <f t="shared" si="15"/>
        <v>7.1414531744256216E-5</v>
      </c>
      <c r="AD387" s="10">
        <f t="shared" si="16"/>
        <v>0</v>
      </c>
      <c r="AE387" s="10">
        <f t="shared" si="17"/>
        <v>7.3534443632768456</v>
      </c>
      <c r="AF387">
        <f t="shared" ref="AF387:AF450" si="26">T387/R387</f>
        <v>6.5584774050847541</v>
      </c>
    </row>
    <row r="388" spans="1:32" ht="14.4">
      <c r="A388" s="7" t="str">
        <f t="shared" si="25"/>
        <v>Burkina Faso-Africa 2010</v>
      </c>
      <c r="B388" s="7" t="s">
        <v>108</v>
      </c>
      <c r="C388" s="8" t="s">
        <v>78</v>
      </c>
      <c r="D388" s="9" t="s">
        <v>72</v>
      </c>
      <c r="E388" s="14">
        <v>7.2999999999999995E-2</v>
      </c>
      <c r="F388" s="13">
        <v>8348156389</v>
      </c>
      <c r="G388" s="14">
        <v>41</v>
      </c>
      <c r="H388" s="8"/>
      <c r="I388" s="10">
        <f t="array" ref="I388">VLOOKUP(A388,ENERGY!$A$2:$F$2691,5,0)</f>
        <v>0</v>
      </c>
      <c r="J388" s="11">
        <f t="array" ref="J388">VLOOKUP(A388,ENERGY!$A$2:$F$2691,6,0)</f>
        <v>1360</v>
      </c>
      <c r="K388" s="10">
        <f t="array" ref="K388">VLOOKUP(A388,'HUMAN RESOURCES'!$A$2:$M$2692,5,0)</f>
        <v>4.2999999999999997E-2</v>
      </c>
      <c r="L388" s="11">
        <f t="array" ref="L388">VLOOKUP(A388,'HUMAN RESOURCES'!$A$2:$M$2692,6,0)</f>
        <v>7.0000000000000007E-2</v>
      </c>
      <c r="M388" s="10">
        <f t="array" ref="M388">VLOOKUP(A388,'HUMAN RESOURCES'!$A$2:$M$2692,7,0)</f>
        <v>56</v>
      </c>
      <c r="N388" s="10">
        <f t="array" ref="N388">VLOOKUP(A388,'HUMAN RESOURCES'!$A$2:$M$2692,8,0)</f>
        <v>54</v>
      </c>
      <c r="O388" s="10">
        <f t="array" ref="O388">VLOOKUP(A388,'HUMAN RESOURCES'!$A$2:$M$2692,9,0)</f>
        <v>0.46</v>
      </c>
      <c r="P388" s="10">
        <f t="array" ref="P388">VLOOKUP(A388,'HUMAN RESOURCES'!$A$2:$M$2692,10,0)</f>
        <v>0.51500000000000001</v>
      </c>
      <c r="Q388" s="10">
        <f t="array" ref="Q388">VLOOKUP(A388,'HUMAN RESOURCES'!$A$2:$M$2692,11,0)</f>
        <v>2.5000000000000001E-2</v>
      </c>
      <c r="R388" s="10">
        <f t="array" ref="R388">VLOOKUP(A388,'HUMAN RESOURCES'!$A$2:$M$2692,12,0)</f>
        <v>15540284</v>
      </c>
      <c r="S388" s="10">
        <f t="array" ref="S388">VLOOKUP(A388,'HUMAN RESOURCES'!$A$2:$M$2692,13,0)</f>
        <v>0.25700000000000001</v>
      </c>
      <c r="T388" s="10">
        <f t="array" ref="T388">VLOOKUP(A388,TOURISM!$A$2:$F$2692,5,0)</f>
        <v>105000000</v>
      </c>
      <c r="U388" s="10">
        <f t="array" ref="U388">VLOOKUP(A388,TOURISM!$A$2:$F$2692,6,0)</f>
        <v>110000000</v>
      </c>
      <c r="V388" s="10">
        <f t="array" ref="V388">VLOOKUP(A388,BUSINESS!$A$2:$J$2692,5,0)</f>
        <v>0.44800000000000001</v>
      </c>
      <c r="W388" s="10">
        <f t="array" ref="W388">VLOOKUP(A388,BUSINESS!$A$2:$J$2692,6,0)</f>
        <v>14</v>
      </c>
      <c r="X388" s="10">
        <f t="array" ref="X388">VLOOKUP(A388,BUSINESS!$A$2:$J$2692,7,0)</f>
        <v>0</v>
      </c>
      <c r="Y388" s="10">
        <f t="array" ref="Y388">VLOOKUP(A388,BUSINESS!$A$2:$J$2692,8,0)</f>
        <v>270</v>
      </c>
      <c r="Z388" s="10">
        <f t="array" ref="Z388">VLOOKUP(A388,BUSINESS!$A$2:$J$2692,9,0)</f>
        <v>2.4E-2</v>
      </c>
      <c r="AA388" s="10">
        <f t="array" ref="AA388">VLOOKUP(A388,BUSINESS!$A$2:$J$2692,10,0)</f>
        <v>0.36699999999999999</v>
      </c>
      <c r="AB388" s="12">
        <f t="shared" si="24"/>
        <v>537.19458338084428</v>
      </c>
      <c r="AC388" s="10">
        <f t="shared" si="15"/>
        <v>8.7514488152211378E-5</v>
      </c>
      <c r="AD388" s="10">
        <f t="shared" si="16"/>
        <v>0</v>
      </c>
      <c r="AE388" s="10">
        <f t="shared" si="17"/>
        <v>7.0783777181935674</v>
      </c>
      <c r="AF388">
        <f t="shared" si="26"/>
        <v>6.7566332764574959</v>
      </c>
    </row>
    <row r="389" spans="1:32" ht="14.4">
      <c r="A389" s="7" t="str">
        <f t="shared" si="25"/>
        <v>Burkina Faso-Africa 2011</v>
      </c>
      <c r="B389" s="7" t="s">
        <v>108</v>
      </c>
      <c r="C389" s="8" t="s">
        <v>78</v>
      </c>
      <c r="D389" s="9" t="s">
        <v>73</v>
      </c>
      <c r="E389" s="14">
        <v>7.3999999999999996E-2</v>
      </c>
      <c r="F389" s="13">
        <v>9209288383</v>
      </c>
      <c r="G389" s="14">
        <v>41</v>
      </c>
      <c r="H389" s="8"/>
      <c r="J389" s="11">
        <v>1360</v>
      </c>
      <c r="K389" s="10">
        <f t="array" ref="K389">VLOOKUP(A389,'HUMAN RESOURCES'!$A$2:$M$2692,5,0)</f>
        <v>4.2000000000000003E-2</v>
      </c>
      <c r="L389" s="11">
        <f t="array" ref="L389">VLOOKUP(A389,'HUMAN RESOURCES'!$A$2:$M$2692,6,0)</f>
        <v>6.8000000000000005E-2</v>
      </c>
      <c r="M389" s="10">
        <f t="array" ref="M389">VLOOKUP(A389,'HUMAN RESOURCES'!$A$2:$M$2692,7,0)</f>
        <v>56</v>
      </c>
      <c r="N389" s="10">
        <f t="array" ref="N389">VLOOKUP(A389,'HUMAN RESOURCES'!$A$2:$M$2692,8,0)</f>
        <v>55</v>
      </c>
      <c r="O389" s="10">
        <f t="array" ref="O389">VLOOKUP(A389,'HUMAN RESOURCES'!$A$2:$M$2692,9,0)</f>
        <v>0.45800000000000002</v>
      </c>
      <c r="P389" s="10">
        <f t="array" ref="P389">VLOOKUP(A389,'HUMAN RESOURCES'!$A$2:$M$2692,10,0)</f>
        <v>0.51700000000000002</v>
      </c>
      <c r="Q389" s="10">
        <f t="array" ref="Q389">VLOOKUP(A389,'HUMAN RESOURCES'!$A$2:$M$2692,11,0)</f>
        <v>2.5000000000000001E-2</v>
      </c>
      <c r="R389" s="10">
        <f t="array" ref="R389">VLOOKUP(A389,'HUMAN RESOURCES'!$A$2:$M$2692,12,0)</f>
        <v>15995313</v>
      </c>
      <c r="S389" s="10">
        <f t="array" ref="S389">VLOOKUP(A389,'HUMAN RESOURCES'!$A$2:$M$2692,13,0)</f>
        <v>0.26500000000000001</v>
      </c>
      <c r="T389" s="10">
        <f t="array" ref="T389">VLOOKUP(A389,TOURISM!$A$2:$F$2692,5,0)</f>
        <v>0</v>
      </c>
      <c r="U389" s="10">
        <v>110000000</v>
      </c>
      <c r="V389" s="10">
        <f t="array" ref="V389">VLOOKUP(A389,BUSINESS!$A$2:$J$2692,5,0)</f>
        <v>0.435</v>
      </c>
      <c r="W389" s="10">
        <f t="array" ref="W389">VLOOKUP(A389,BUSINESS!$A$2:$J$2692,6,0)</f>
        <v>13</v>
      </c>
      <c r="X389" s="10">
        <f t="array" ref="X389">VLOOKUP(A389,BUSINESS!$A$2:$J$2692,7,0)</f>
        <v>0</v>
      </c>
      <c r="Y389" s="10">
        <f t="array" ref="Y389">VLOOKUP(A389,BUSINESS!$A$2:$J$2692,8,0)</f>
        <v>270</v>
      </c>
      <c r="Z389" s="10">
        <f t="array" ref="Z389">VLOOKUP(A389,BUSINESS!$A$2:$J$2692,9,0)</f>
        <v>0.03</v>
      </c>
      <c r="AA389" s="10">
        <f t="array" ref="AA389">VLOOKUP(A389,BUSINESS!$A$2:$J$2692,10,0)</f>
        <v>0.48</v>
      </c>
      <c r="AB389" s="12">
        <f t="shared" si="24"/>
        <v>575.74918246363791</v>
      </c>
      <c r="AC389" s="10">
        <f t="shared" si="15"/>
        <v>8.5024906983689532E-5</v>
      </c>
      <c r="AD389" s="10">
        <f t="shared" si="16"/>
        <v>0</v>
      </c>
      <c r="AE389" s="10">
        <f t="shared" si="17"/>
        <v>6.8770145354454773</v>
      </c>
      <c r="AF389">
        <f t="shared" si="26"/>
        <v>0</v>
      </c>
    </row>
    <row r="390" spans="1:32" ht="14.4">
      <c r="A390" s="7" t="str">
        <f t="shared" si="25"/>
        <v>Burkina Faso-Africa 2012</v>
      </c>
      <c r="B390" s="7" t="s">
        <v>108</v>
      </c>
      <c r="C390" s="8" t="s">
        <v>78</v>
      </c>
      <c r="D390" s="9" t="s">
        <v>74</v>
      </c>
      <c r="E390" s="14">
        <v>6.4000000000000001E-2</v>
      </c>
      <c r="F390" s="13">
        <v>10395757480</v>
      </c>
      <c r="G390" s="14">
        <v>39</v>
      </c>
      <c r="H390" s="8"/>
      <c r="I390" s="10">
        <f t="array" ref="I390">VLOOKUP(A390,ENERGY!$A$2:$F$2691,5,0)</f>
        <v>0</v>
      </c>
      <c r="J390" s="11">
        <f t="array" ref="J390">VLOOKUP(A390,ENERGY!$A$2:$F$2691,6,0)</f>
        <v>1104</v>
      </c>
      <c r="K390" s="10">
        <f t="array" ref="K390">VLOOKUP(A390,'HUMAN RESOURCES'!$A$2:$M$2692,5,0)</f>
        <v>4.1000000000000002E-2</v>
      </c>
      <c r="L390" s="11">
        <f t="array" ref="L390">VLOOKUP(A390,'HUMAN RESOURCES'!$A$2:$M$2692,6,0)</f>
        <v>6.6000000000000003E-2</v>
      </c>
      <c r="M390" s="10">
        <f t="array" ref="M390">VLOOKUP(A390,'HUMAN RESOURCES'!$A$2:$M$2692,7,0)</f>
        <v>56</v>
      </c>
      <c r="N390" s="10">
        <f t="array" ref="N390">VLOOKUP(A390,'HUMAN RESOURCES'!$A$2:$M$2692,8,0)</f>
        <v>55</v>
      </c>
      <c r="O390" s="10">
        <f t="array" ref="O390">VLOOKUP(A390,'HUMAN RESOURCES'!$A$2:$M$2692,9,0)</f>
        <v>0.45700000000000002</v>
      </c>
      <c r="P390" s="10">
        <f t="array" ref="P390">VLOOKUP(A390,'HUMAN RESOURCES'!$A$2:$M$2692,10,0)</f>
        <v>0.51900000000000002</v>
      </c>
      <c r="Q390" s="10">
        <f t="array" ref="Q390">VLOOKUP(A390,'HUMAN RESOURCES'!$A$2:$M$2692,11,0)</f>
        <v>2.4E-2</v>
      </c>
      <c r="R390" s="10">
        <f t="array" ref="R390">VLOOKUP(A390,'HUMAN RESOURCES'!$A$2:$M$2692,12,0)</f>
        <v>16460141</v>
      </c>
      <c r="S390" s="10">
        <f t="array" ref="S390">VLOOKUP(A390,'HUMAN RESOURCES'!$A$2:$M$2692,13,0)</f>
        <v>0.27300000000000002</v>
      </c>
      <c r="T390" s="10">
        <f t="array" ref="T390">VLOOKUP(A390,TOURISM!$A$2:$F$2692,5,0)</f>
        <v>0</v>
      </c>
      <c r="U390" s="10">
        <v>110000000</v>
      </c>
      <c r="V390" s="10">
        <f t="array" ref="V390">VLOOKUP(A390,BUSINESS!$A$2:$J$2692,5,0)</f>
        <v>0.435</v>
      </c>
      <c r="W390" s="10">
        <f t="array" ref="W390">VLOOKUP(A390,BUSINESS!$A$2:$J$2692,6,0)</f>
        <v>13</v>
      </c>
      <c r="X390" s="10">
        <f t="array" ref="X390">VLOOKUP(A390,BUSINESS!$A$2:$J$2692,7,0)</f>
        <v>154</v>
      </c>
      <c r="Y390" s="10">
        <f t="array" ref="Y390">VLOOKUP(A390,BUSINESS!$A$2:$J$2692,8,0)</f>
        <v>270</v>
      </c>
      <c r="Z390" s="10">
        <f t="array" ref="Z390">VLOOKUP(A390,BUSINESS!$A$2:$J$2692,9,0)</f>
        <v>3.6999999999999998E-2</v>
      </c>
      <c r="AA390" s="10">
        <f t="array" ref="AA390">VLOOKUP(A390,BUSINESS!$A$2:$J$2692,10,0)</f>
        <v>0.60599999999999998</v>
      </c>
      <c r="AB390" s="12">
        <f t="shared" si="24"/>
        <v>631.57159346326375</v>
      </c>
      <c r="AC390" s="10">
        <f t="shared" si="15"/>
        <v>6.7071114396893687E-5</v>
      </c>
      <c r="AD390" s="10">
        <f t="shared" si="16"/>
        <v>0</v>
      </c>
      <c r="AE390" s="10">
        <f t="shared" si="17"/>
        <v>6.6828103112846966</v>
      </c>
      <c r="AF390">
        <f t="shared" si="26"/>
        <v>0</v>
      </c>
    </row>
    <row r="391" spans="1:32" ht="14.4">
      <c r="A391" s="7" t="str">
        <f t="shared" si="25"/>
        <v>Burkina Faso-Africa 2000</v>
      </c>
      <c r="B391" s="7" t="s">
        <v>108</v>
      </c>
      <c r="C391" s="8" t="s">
        <v>78</v>
      </c>
      <c r="D391" s="9" t="s">
        <v>62</v>
      </c>
      <c r="E391" s="14">
        <v>6.2E-2</v>
      </c>
      <c r="F391" s="13">
        <v>10726305450</v>
      </c>
      <c r="G391" s="14">
        <v>38</v>
      </c>
      <c r="H391" s="8"/>
      <c r="I391" s="10">
        <f t="array" ref="I391">VLOOKUP(A391,ENERGY!$A$2:$F$2691,5,0)</f>
        <v>0</v>
      </c>
      <c r="J391" s="11">
        <f t="array" ref="J391">VLOOKUP(A391,ENERGY!$A$2:$F$2691,6,0)</f>
        <v>0</v>
      </c>
      <c r="K391" s="10">
        <f t="array" ref="K391">VLOOKUP(A391,'HUMAN RESOURCES'!$A$2:$M$2692,5,0)</f>
        <v>4.5999999999999999E-2</v>
      </c>
      <c r="L391" s="11">
        <f t="array" ref="L391">VLOOKUP(A391,'HUMAN RESOURCES'!$A$2:$M$2692,6,0)</f>
        <v>9.6000000000000002E-2</v>
      </c>
      <c r="M391" s="10">
        <f t="array" ref="M391">VLOOKUP(A391,'HUMAN RESOURCES'!$A$2:$M$2692,7,0)</f>
        <v>52</v>
      </c>
      <c r="N391" s="10">
        <f t="array" ref="N391">VLOOKUP(A391,'HUMAN RESOURCES'!$A$2:$M$2692,8,0)</f>
        <v>49</v>
      </c>
      <c r="O391" s="10">
        <f t="array" ref="O391">VLOOKUP(A391,'HUMAN RESOURCES'!$A$2:$M$2692,9,0)</f>
        <v>0.46800000000000003</v>
      </c>
      <c r="P391" s="10">
        <f t="array" ref="P391">VLOOKUP(A391,'HUMAN RESOURCES'!$A$2:$M$2692,10,0)</f>
        <v>0.505</v>
      </c>
      <c r="Q391" s="10">
        <f t="array" ref="Q391">VLOOKUP(A391,'HUMAN RESOURCES'!$A$2:$M$2692,11,0)</f>
        <v>2.8000000000000001E-2</v>
      </c>
      <c r="R391" s="10">
        <f t="array" ref="R391">VLOOKUP(A391,'HUMAN RESOURCES'!$A$2:$M$2692,12,0)</f>
        <v>11607944</v>
      </c>
      <c r="S391" s="10">
        <f t="array" ref="S391">VLOOKUP(A391,'HUMAN RESOURCES'!$A$2:$M$2692,13,0)</f>
        <v>0.17799999999999999</v>
      </c>
      <c r="T391" s="10">
        <f t="array" ref="T391">VLOOKUP(A391,TOURISM!$A$2:$F$2692,5,0)</f>
        <v>23000000</v>
      </c>
      <c r="U391" s="10">
        <f t="array" ref="U391">VLOOKUP(A391,TOURISM!$A$2:$F$2692,6,0)</f>
        <v>30000000</v>
      </c>
      <c r="V391" s="10">
        <f t="array" ref="V391">VLOOKUP(A391,BUSINESS!$A$2:$J$2692,5,0)</f>
        <v>0</v>
      </c>
      <c r="W391" s="10">
        <f t="array" ref="W391">VLOOKUP(A391,BUSINESS!$A$2:$J$2692,6,0)</f>
        <v>0</v>
      </c>
      <c r="X391" s="10">
        <f t="array" ref="X391">VLOOKUP(A391,BUSINESS!$A$2:$J$2692,7,0)</f>
        <v>0</v>
      </c>
      <c r="Y391" s="10">
        <f t="array" ref="Y391">VLOOKUP(A391,BUSINESS!$A$2:$J$2692,8,0)</f>
        <v>0</v>
      </c>
      <c r="Z391" s="10">
        <f t="array" ref="Z391">VLOOKUP(A391,BUSINESS!$A$2:$J$2692,9,0)</f>
        <v>1E-3</v>
      </c>
      <c r="AA391" s="10">
        <f t="array" ref="AA391">VLOOKUP(A391,BUSINESS!$A$2:$J$2692,10,0)</f>
        <v>2E-3</v>
      </c>
      <c r="AB391" s="12">
        <f t="shared" si="24"/>
        <v>924.04869027624534</v>
      </c>
      <c r="AC391" s="10">
        <f t="shared" si="15"/>
        <v>0</v>
      </c>
      <c r="AD391" s="10">
        <f t="shared" si="16"/>
        <v>0</v>
      </c>
      <c r="AE391" s="10">
        <f t="shared" si="17"/>
        <v>2.5844370027973946</v>
      </c>
      <c r="AF391">
        <f t="shared" si="26"/>
        <v>1.9814017021446693</v>
      </c>
    </row>
    <row r="392" spans="1:32" ht="14.4">
      <c r="A392" s="7" t="str">
        <f t="shared" si="25"/>
        <v>Burundi-Africa 2001</v>
      </c>
      <c r="B392" s="7" t="s">
        <v>109</v>
      </c>
      <c r="C392" s="8" t="s">
        <v>78</v>
      </c>
      <c r="D392" s="9" t="s">
        <v>63</v>
      </c>
      <c r="E392" s="14">
        <v>6.3E-2</v>
      </c>
      <c r="F392" s="13">
        <v>870486066</v>
      </c>
      <c r="G392" s="14">
        <v>7</v>
      </c>
      <c r="H392" s="14">
        <v>0.158</v>
      </c>
      <c r="I392" s="10">
        <f t="array" ref="I392">VLOOKUP(A392,ENERGY!$A$2:$F$2691,5,0)</f>
        <v>0</v>
      </c>
      <c r="J392" s="11">
        <f t="array" ref="J392">VLOOKUP(A392,ENERGY!$A$2:$F$2691,6,0)</f>
        <v>0</v>
      </c>
      <c r="K392" s="10">
        <f t="array" ref="K392">VLOOKUP(A392,'HUMAN RESOURCES'!$A$2:$M$2692,5,0)</f>
        <v>4.2000000000000003E-2</v>
      </c>
      <c r="L392" s="11">
        <f t="array" ref="L392">VLOOKUP(A392,'HUMAN RESOURCES'!$A$2:$M$2692,6,0)</f>
        <v>8.8999999999999996E-2</v>
      </c>
      <c r="M392" s="10">
        <f t="array" ref="M392">VLOOKUP(A392,'HUMAN RESOURCES'!$A$2:$M$2692,7,0)</f>
        <v>50</v>
      </c>
      <c r="N392" s="10">
        <f t="array" ref="N392">VLOOKUP(A392,'HUMAN RESOURCES'!$A$2:$M$2692,8,0)</f>
        <v>47</v>
      </c>
      <c r="O392" s="10">
        <f t="array" ref="O392">VLOOKUP(A392,'HUMAN RESOURCES'!$A$2:$M$2692,9,0)</f>
        <v>0.48399999999999999</v>
      </c>
      <c r="P392" s="10">
        <f t="array" ref="P392">VLOOKUP(A392,'HUMAN RESOURCES'!$A$2:$M$2692,10,0)</f>
        <v>0.48699999999999999</v>
      </c>
      <c r="Q392" s="10">
        <f t="array" ref="Q392">VLOOKUP(A392,'HUMAN RESOURCES'!$A$2:$M$2692,11,0)</f>
        <v>2.9000000000000001E-2</v>
      </c>
      <c r="R392" s="10">
        <f t="array" ref="R392">VLOOKUP(A392,'HUMAN RESOURCES'!$A$2:$M$2692,12,0)</f>
        <v>6839376</v>
      </c>
      <c r="S392" s="10">
        <f t="array" ref="S392">VLOOKUP(A392,'HUMAN RESOURCES'!$A$2:$M$2692,13,0)</f>
        <v>8.5000000000000006E-2</v>
      </c>
      <c r="T392" s="10">
        <f t="array" ref="T392">VLOOKUP(A392,TOURISM!$A$2:$F$2692,5,0)</f>
        <v>900000</v>
      </c>
      <c r="U392" s="10">
        <f t="array" ref="U392">VLOOKUP(A392,TOURISM!$A$2:$F$2692,6,0)</f>
        <v>12000000</v>
      </c>
      <c r="V392" s="10">
        <f t="array" ref="V392">VLOOKUP(A392,BUSINESS!$A$2:$J$2692,5,0)</f>
        <v>0</v>
      </c>
      <c r="W392" s="10">
        <f t="array" ref="W392">VLOOKUP(A392,BUSINESS!$A$2:$J$2692,6,0)</f>
        <v>0</v>
      </c>
      <c r="X392" s="10">
        <f t="array" ref="X392">VLOOKUP(A392,BUSINESS!$A$2:$J$2692,7,0)</f>
        <v>0</v>
      </c>
      <c r="Y392" s="10">
        <f t="array" ref="Y392">VLOOKUP(A392,BUSINESS!$A$2:$J$2692,8,0)</f>
        <v>0</v>
      </c>
      <c r="Z392" s="10">
        <f t="array" ref="Z392">VLOOKUP(A392,BUSINESS!$A$2:$J$2692,9,0)</f>
        <v>1E-3</v>
      </c>
      <c r="AA392" s="10">
        <f t="array" ref="AA392">VLOOKUP(A392,BUSINESS!$A$2:$J$2692,10,0)</f>
        <v>5.0000000000000001E-3</v>
      </c>
      <c r="AB392" s="12">
        <f t="shared" si="24"/>
        <v>127.27565584930555</v>
      </c>
      <c r="AC392" s="10">
        <f t="shared" si="15"/>
        <v>0</v>
      </c>
      <c r="AD392" s="10">
        <f t="shared" si="16"/>
        <v>0</v>
      </c>
      <c r="AE392" s="10">
        <f t="shared" si="17"/>
        <v>1.7545460287605186</v>
      </c>
      <c r="AF392">
        <f t="shared" si="26"/>
        <v>0.13159095215703889</v>
      </c>
    </row>
    <row r="393" spans="1:32" ht="14.4">
      <c r="A393" s="7" t="str">
        <f t="shared" si="25"/>
        <v>Burundi-Africa 2002</v>
      </c>
      <c r="B393" s="7" t="s">
        <v>109</v>
      </c>
      <c r="C393" s="8" t="s">
        <v>78</v>
      </c>
      <c r="D393" s="9" t="s">
        <v>64</v>
      </c>
      <c r="E393" s="14">
        <v>6.8000000000000005E-2</v>
      </c>
      <c r="F393" s="13">
        <v>876794723</v>
      </c>
      <c r="G393" s="14">
        <v>7</v>
      </c>
      <c r="H393" s="14">
        <v>0.16800000000000001</v>
      </c>
      <c r="I393" s="10">
        <f t="array" ref="I393">VLOOKUP(A393,ENERGY!$A$2:$F$2691,5,0)</f>
        <v>0</v>
      </c>
      <c r="J393" s="11">
        <f t="array" ref="J393">VLOOKUP(A393,ENERGY!$A$2:$F$2691,6,0)</f>
        <v>308</v>
      </c>
      <c r="K393" s="10">
        <f t="array" ref="K393">VLOOKUP(A393,'HUMAN RESOURCES'!$A$2:$M$2692,5,0)</f>
        <v>4.2999999999999997E-2</v>
      </c>
      <c r="L393" s="11">
        <f t="array" ref="L393">VLOOKUP(A393,'HUMAN RESOURCES'!$A$2:$M$2692,6,0)</f>
        <v>8.5999999999999993E-2</v>
      </c>
      <c r="M393" s="10">
        <f t="array" ref="M393">VLOOKUP(A393,'HUMAN RESOURCES'!$A$2:$M$2692,7,0)</f>
        <v>50</v>
      </c>
      <c r="N393" s="10">
        <f t="array" ref="N393">VLOOKUP(A393,'HUMAN RESOURCES'!$A$2:$M$2692,8,0)</f>
        <v>48</v>
      </c>
      <c r="O393" s="10">
        <f t="array" ref="O393">VLOOKUP(A393,'HUMAN RESOURCES'!$A$2:$M$2692,9,0)</f>
        <v>0.47599999999999998</v>
      </c>
      <c r="P393" s="10">
        <f t="array" ref="P393">VLOOKUP(A393,'HUMAN RESOURCES'!$A$2:$M$2692,10,0)</f>
        <v>0.495</v>
      </c>
      <c r="Q393" s="10">
        <f t="array" ref="Q393">VLOOKUP(A393,'HUMAN RESOURCES'!$A$2:$M$2692,11,0)</f>
        <v>2.8000000000000001E-2</v>
      </c>
      <c r="R393" s="10">
        <f t="array" ref="R393">VLOOKUP(A393,'HUMAN RESOURCES'!$A$2:$M$2692,12,0)</f>
        <v>7037727</v>
      </c>
      <c r="S393" s="10">
        <f t="array" ref="S393">VLOOKUP(A393,'HUMAN RESOURCES'!$A$2:$M$2692,13,0)</f>
        <v>8.6999999999999994E-2</v>
      </c>
      <c r="T393" s="10">
        <f t="array" ref="T393">VLOOKUP(A393,TOURISM!$A$2:$F$2692,5,0)</f>
        <v>1600000</v>
      </c>
      <c r="U393" s="10">
        <f t="array" ref="U393">VLOOKUP(A393,TOURISM!$A$2:$F$2692,6,0)</f>
        <v>14000000</v>
      </c>
      <c r="V393" s="10">
        <f t="array" ref="V393">VLOOKUP(A393,BUSINESS!$A$2:$J$2692,5,0)</f>
        <v>0</v>
      </c>
      <c r="W393" s="10">
        <f t="array" ref="W393">VLOOKUP(A393,BUSINESS!$A$2:$J$2692,6,0)</f>
        <v>0</v>
      </c>
      <c r="X393" s="10">
        <f t="array" ref="X393">VLOOKUP(A393,BUSINESS!$A$2:$J$2692,7,0)</f>
        <v>0</v>
      </c>
      <c r="Y393" s="10">
        <f t="array" ref="Y393">VLOOKUP(A393,BUSINESS!$A$2:$J$2692,8,0)</f>
        <v>0</v>
      </c>
      <c r="Z393" s="10">
        <f t="array" ref="Z393">VLOOKUP(A393,BUSINESS!$A$2:$J$2692,9,0)</f>
        <v>1E-3</v>
      </c>
      <c r="AA393" s="10">
        <f t="array" ref="AA393">VLOOKUP(A393,BUSINESS!$A$2:$J$2692,10,0)</f>
        <v>7.0000000000000001E-3</v>
      </c>
      <c r="AB393" s="12">
        <f t="shared" si="24"/>
        <v>124.58492962287397</v>
      </c>
      <c r="AC393" s="10">
        <f t="shared" si="15"/>
        <v>4.3764130094844541E-5</v>
      </c>
      <c r="AD393" s="10">
        <f t="shared" si="16"/>
        <v>0</v>
      </c>
      <c r="AE393" s="10">
        <f t="shared" si="17"/>
        <v>1.989278640674752</v>
      </c>
      <c r="AF393">
        <f t="shared" si="26"/>
        <v>0.2273461303628288</v>
      </c>
    </row>
    <row r="394" spans="1:32" ht="14.4">
      <c r="A394" s="7" t="str">
        <f t="shared" si="25"/>
        <v>Burundi-Africa 2003</v>
      </c>
      <c r="B394" s="7" t="s">
        <v>109</v>
      </c>
      <c r="C394" s="8" t="s">
        <v>78</v>
      </c>
      <c r="D394" s="9" t="s">
        <v>65</v>
      </c>
      <c r="E394" s="14">
        <v>7.0999999999999994E-2</v>
      </c>
      <c r="F394" s="13">
        <v>825394484</v>
      </c>
      <c r="G394" s="14">
        <v>6</v>
      </c>
      <c r="H394" s="14">
        <v>0.19500000000000001</v>
      </c>
      <c r="I394" s="10">
        <f t="array" ref="I394">VLOOKUP(A394,ENERGY!$A$2:$F$2691,5,0)</f>
        <v>0</v>
      </c>
      <c r="J394" s="11">
        <f t="array" ref="J394">VLOOKUP(A394,ENERGY!$A$2:$F$2691,6,0)</f>
        <v>180</v>
      </c>
      <c r="K394" s="10">
        <f t="array" ref="K394">VLOOKUP(A394,'HUMAN RESOURCES'!$A$2:$M$2692,5,0)</f>
        <v>4.2999999999999997E-2</v>
      </c>
      <c r="L394" s="11">
        <f t="array" ref="L394">VLOOKUP(A394,'HUMAN RESOURCES'!$A$2:$M$2692,6,0)</f>
        <v>8.2000000000000003E-2</v>
      </c>
      <c r="M394" s="10">
        <f t="array" ref="M394">VLOOKUP(A394,'HUMAN RESOURCES'!$A$2:$M$2692,7,0)</f>
        <v>50</v>
      </c>
      <c r="N394" s="10">
        <f t="array" ref="N394">VLOOKUP(A394,'HUMAN RESOURCES'!$A$2:$M$2692,8,0)</f>
        <v>48</v>
      </c>
      <c r="O394" s="10">
        <f t="array" ref="O394">VLOOKUP(A394,'HUMAN RESOURCES'!$A$2:$M$2692,9,0)</f>
        <v>0.46800000000000003</v>
      </c>
      <c r="P394" s="10">
        <f t="array" ref="P394">VLOOKUP(A394,'HUMAN RESOURCES'!$A$2:$M$2692,10,0)</f>
        <v>0.504</v>
      </c>
      <c r="Q394" s="10">
        <f t="array" ref="Q394">VLOOKUP(A394,'HUMAN RESOURCES'!$A$2:$M$2692,11,0)</f>
        <v>2.8000000000000001E-2</v>
      </c>
      <c r="R394" s="10">
        <f t="array" ref="R394">VLOOKUP(A394,'HUMAN RESOURCES'!$A$2:$M$2692,12,0)</f>
        <v>7264340</v>
      </c>
      <c r="S394" s="10">
        <f t="array" ref="S394">VLOOKUP(A394,'HUMAN RESOURCES'!$A$2:$M$2692,13,0)</f>
        <v>8.8999999999999996E-2</v>
      </c>
      <c r="T394" s="10">
        <f t="array" ref="T394">VLOOKUP(A394,TOURISM!$A$2:$F$2692,5,0)</f>
        <v>1200000</v>
      </c>
      <c r="U394" s="10">
        <f t="array" ref="U394">VLOOKUP(A394,TOURISM!$A$2:$F$2692,6,0)</f>
        <v>15000000</v>
      </c>
      <c r="V394" s="10">
        <f t="array" ref="V394">VLOOKUP(A394,BUSINESS!$A$2:$J$2692,5,0)</f>
        <v>0</v>
      </c>
      <c r="W394" s="10">
        <f t="array" ref="W394">VLOOKUP(A394,BUSINESS!$A$2:$J$2692,6,0)</f>
        <v>13</v>
      </c>
      <c r="X394" s="10">
        <f t="array" ref="X394">VLOOKUP(A394,BUSINESS!$A$2:$J$2692,7,0)</f>
        <v>0</v>
      </c>
      <c r="Y394" s="10">
        <f t="array" ref="Y394">VLOOKUP(A394,BUSINESS!$A$2:$J$2692,8,0)</f>
        <v>0</v>
      </c>
      <c r="Z394" s="10">
        <f t="array" ref="Z394">VLOOKUP(A394,BUSINESS!$A$2:$J$2692,9,0)</f>
        <v>2E-3</v>
      </c>
      <c r="AA394" s="10">
        <f t="array" ref="AA394">VLOOKUP(A394,BUSINESS!$A$2:$J$2692,10,0)</f>
        <v>8.9999999999999993E-3</v>
      </c>
      <c r="AB394" s="12">
        <f t="shared" si="24"/>
        <v>113.62277701759554</v>
      </c>
      <c r="AC394" s="10">
        <f t="shared" si="15"/>
        <v>2.4778575892648197E-5</v>
      </c>
      <c r="AD394" s="10">
        <f t="shared" si="16"/>
        <v>0</v>
      </c>
      <c r="AE394" s="10">
        <f t="shared" si="17"/>
        <v>2.0648813243873496</v>
      </c>
      <c r="AF394">
        <f t="shared" si="26"/>
        <v>0.16519050595098797</v>
      </c>
    </row>
    <row r="395" spans="1:32" ht="14.4">
      <c r="A395" s="7" t="str">
        <f t="shared" si="25"/>
        <v>Burundi-Africa 2004</v>
      </c>
      <c r="B395" s="7" t="s">
        <v>109</v>
      </c>
      <c r="C395" s="8" t="s">
        <v>78</v>
      </c>
      <c r="D395" s="9" t="s">
        <v>66</v>
      </c>
      <c r="E395" s="14">
        <v>7.1999999999999995E-2</v>
      </c>
      <c r="F395" s="13">
        <v>784654424</v>
      </c>
      <c r="G395" s="14">
        <v>6</v>
      </c>
      <c r="H395" s="14">
        <v>0.182</v>
      </c>
      <c r="I395" s="10">
        <f t="array" ref="I395">VLOOKUP(A395,ENERGY!$A$2:$F$2691,5,0)</f>
        <v>0</v>
      </c>
      <c r="J395" s="11">
        <f t="array" ref="J395">VLOOKUP(A395,ENERGY!$A$2:$F$2691,6,0)</f>
        <v>249</v>
      </c>
      <c r="K395" s="10">
        <f t="array" ref="K395">VLOOKUP(A395,'HUMAN RESOURCES'!$A$2:$M$2692,5,0)</f>
        <v>4.2999999999999997E-2</v>
      </c>
      <c r="L395" s="11">
        <f t="array" ref="L395">VLOOKUP(A395,'HUMAN RESOURCES'!$A$2:$M$2692,6,0)</f>
        <v>7.9000000000000001E-2</v>
      </c>
      <c r="M395" s="10">
        <f t="array" ref="M395">VLOOKUP(A395,'HUMAN RESOURCES'!$A$2:$M$2692,7,0)</f>
        <v>51</v>
      </c>
      <c r="N395" s="10">
        <f t="array" ref="N395">VLOOKUP(A395,'HUMAN RESOURCES'!$A$2:$M$2692,8,0)</f>
        <v>48</v>
      </c>
      <c r="O395" s="10">
        <f t="array" ref="O395">VLOOKUP(A395,'HUMAN RESOURCES'!$A$2:$M$2692,9,0)</f>
        <v>0.46100000000000002</v>
      </c>
      <c r="P395" s="10">
        <f t="array" ref="P395">VLOOKUP(A395,'HUMAN RESOURCES'!$A$2:$M$2692,10,0)</f>
        <v>0.51200000000000001</v>
      </c>
      <c r="Q395" s="10">
        <f t="array" ref="Q395">VLOOKUP(A395,'HUMAN RESOURCES'!$A$2:$M$2692,11,0)</f>
        <v>2.8000000000000001E-2</v>
      </c>
      <c r="R395" s="10">
        <f t="array" ref="R395">VLOOKUP(A395,'HUMAN RESOURCES'!$A$2:$M$2692,12,0)</f>
        <v>7510771</v>
      </c>
      <c r="S395" s="10">
        <f t="array" ref="S395">VLOOKUP(A395,'HUMAN RESOURCES'!$A$2:$M$2692,13,0)</f>
        <v>9.0999999999999998E-2</v>
      </c>
      <c r="T395" s="10">
        <f t="array" ref="T395">VLOOKUP(A395,TOURISM!$A$2:$F$2692,5,0)</f>
        <v>1800000</v>
      </c>
      <c r="U395" s="10">
        <f t="array" ref="U395">VLOOKUP(A395,TOURISM!$A$2:$F$2692,6,0)</f>
        <v>29000000</v>
      </c>
      <c r="V395" s="10">
        <f t="array" ref="V395">VLOOKUP(A395,BUSINESS!$A$2:$J$2692,5,0)</f>
        <v>0</v>
      </c>
      <c r="W395" s="10">
        <f t="array" ref="W395">VLOOKUP(A395,BUSINESS!$A$2:$J$2692,6,0)</f>
        <v>13</v>
      </c>
      <c r="X395" s="10">
        <f t="array" ref="X395">VLOOKUP(A395,BUSINESS!$A$2:$J$2692,7,0)</f>
        <v>0</v>
      </c>
      <c r="Y395" s="10">
        <f t="array" ref="Y395">VLOOKUP(A395,BUSINESS!$A$2:$J$2692,8,0)</f>
        <v>0</v>
      </c>
      <c r="Z395" s="10">
        <f t="array" ref="Z395">VLOOKUP(A395,BUSINESS!$A$2:$J$2692,9,0)</f>
        <v>3.0000000000000001E-3</v>
      </c>
      <c r="AA395" s="10">
        <f t="array" ref="AA395">VLOOKUP(A395,BUSINESS!$A$2:$J$2692,10,0)</f>
        <v>1.2999999999999999E-2</v>
      </c>
      <c r="AB395" s="12">
        <f t="shared" si="24"/>
        <v>104.47055621852937</v>
      </c>
      <c r="AC395" s="10">
        <f t="shared" si="15"/>
        <v>3.3152388749437308E-5</v>
      </c>
      <c r="AD395" s="10">
        <f t="shared" si="16"/>
        <v>0</v>
      </c>
      <c r="AE395" s="10">
        <f t="shared" si="17"/>
        <v>3.8611215812597668</v>
      </c>
      <c r="AF395">
        <f t="shared" si="26"/>
        <v>0.23965582228508897</v>
      </c>
    </row>
    <row r="396" spans="1:32" ht="14.4">
      <c r="A396" s="7" t="str">
        <f t="shared" si="25"/>
        <v>Burundi-Africa 2005</v>
      </c>
      <c r="B396" s="7" t="s">
        <v>109</v>
      </c>
      <c r="C396" s="8" t="s">
        <v>78</v>
      </c>
      <c r="D396" s="9" t="s">
        <v>67</v>
      </c>
      <c r="E396" s="14">
        <v>9.7000000000000003E-2</v>
      </c>
      <c r="F396" s="13">
        <v>915257323</v>
      </c>
      <c r="G396" s="14">
        <v>9</v>
      </c>
      <c r="H396" s="14">
        <v>0.183</v>
      </c>
      <c r="J396" s="11">
        <v>249</v>
      </c>
      <c r="K396" s="10">
        <f t="array" ref="K396">VLOOKUP(A396,'HUMAN RESOURCES'!$A$2:$M$2692,5,0)</f>
        <v>4.3999999999999997E-2</v>
      </c>
      <c r="L396" s="11">
        <f t="array" ref="L396">VLOOKUP(A396,'HUMAN RESOURCES'!$A$2:$M$2692,6,0)</f>
        <v>7.4999999999999997E-2</v>
      </c>
      <c r="M396" s="10">
        <f t="array" ref="M396">VLOOKUP(A396,'HUMAN RESOURCES'!$A$2:$M$2692,7,0)</f>
        <v>51</v>
      </c>
      <c r="N396" s="10">
        <f t="array" ref="N396">VLOOKUP(A396,'HUMAN RESOURCES'!$A$2:$M$2692,8,0)</f>
        <v>49</v>
      </c>
      <c r="O396" s="10">
        <f t="array" ref="O396">VLOOKUP(A396,'HUMAN RESOURCES'!$A$2:$M$2692,9,0)</f>
        <v>0.45400000000000001</v>
      </c>
      <c r="P396" s="10">
        <f t="array" ref="P396">VLOOKUP(A396,'HUMAN RESOURCES'!$A$2:$M$2692,10,0)</f>
        <v>0.51900000000000002</v>
      </c>
      <c r="Q396" s="10">
        <f t="array" ref="Q396">VLOOKUP(A396,'HUMAN RESOURCES'!$A$2:$M$2692,11,0)</f>
        <v>2.7E-2</v>
      </c>
      <c r="R396" s="10">
        <f t="array" ref="R396">VLOOKUP(A396,'HUMAN RESOURCES'!$A$2:$M$2692,12,0)</f>
        <v>7770392</v>
      </c>
      <c r="S396" s="10">
        <f t="array" ref="S396">VLOOKUP(A396,'HUMAN RESOURCES'!$A$2:$M$2692,13,0)</f>
        <v>9.4E-2</v>
      </c>
      <c r="T396" s="10">
        <f t="array" ref="T396">VLOOKUP(A396,TOURISM!$A$2:$F$2692,5,0)</f>
        <v>1900000</v>
      </c>
      <c r="U396" s="10">
        <f t="array" ref="U396">VLOOKUP(A396,TOURISM!$A$2:$F$2692,6,0)</f>
        <v>62000000</v>
      </c>
      <c r="V396" s="10">
        <f t="array" ref="V396">VLOOKUP(A396,BUSINESS!$A$2:$J$2692,5,0)</f>
        <v>2.7970000000000002</v>
      </c>
      <c r="W396" s="10">
        <f t="array" ref="W396">VLOOKUP(A396,BUSINESS!$A$2:$J$2692,6,0)</f>
        <v>13</v>
      </c>
      <c r="X396" s="10">
        <f t="array" ref="X396">VLOOKUP(A396,BUSINESS!$A$2:$J$2692,7,0)</f>
        <v>0</v>
      </c>
      <c r="Y396" s="10">
        <f t="array" ref="Y396">VLOOKUP(A396,BUSINESS!$A$2:$J$2692,8,0)</f>
        <v>140</v>
      </c>
      <c r="Z396" s="10">
        <f t="array" ref="Z396">VLOOKUP(A396,BUSINESS!$A$2:$J$2692,9,0)</f>
        <v>5.0000000000000001E-3</v>
      </c>
      <c r="AA396" s="10">
        <f t="array" ref="AA396">VLOOKUP(A396,BUSINESS!$A$2:$J$2692,10,0)</f>
        <v>0.02</v>
      </c>
      <c r="AB396" s="12">
        <f t="shared" si="24"/>
        <v>117.7877928166301</v>
      </c>
      <c r="AC396" s="10">
        <f t="shared" si="15"/>
        <v>3.2044715376006771E-5</v>
      </c>
      <c r="AD396" s="10">
        <f t="shared" si="16"/>
        <v>0</v>
      </c>
      <c r="AE396" s="10">
        <f t="shared" si="17"/>
        <v>7.979005434989638</v>
      </c>
      <c r="AF396">
        <f t="shared" si="26"/>
        <v>0.24451790849161792</v>
      </c>
    </row>
    <row r="397" spans="1:32" ht="14.4">
      <c r="A397" s="7" t="str">
        <f t="shared" si="25"/>
        <v>Burundi-Africa 2006</v>
      </c>
      <c r="B397" s="7" t="s">
        <v>109</v>
      </c>
      <c r="C397" s="8" t="s">
        <v>78</v>
      </c>
      <c r="D397" s="9" t="s">
        <v>68</v>
      </c>
      <c r="E397" s="14">
        <v>0.10100000000000001</v>
      </c>
      <c r="F397" s="13">
        <v>1117254387</v>
      </c>
      <c r="G397" s="14">
        <v>14</v>
      </c>
      <c r="H397" s="14">
        <v>0.184</v>
      </c>
      <c r="I397" s="10">
        <f t="array" ref="I397">VLOOKUP(A397,ENERGY!$A$2:$F$2691,5,0)</f>
        <v>0</v>
      </c>
      <c r="J397" s="11">
        <f t="array" ref="J397">VLOOKUP(A397,ENERGY!$A$2:$F$2691,6,0)</f>
        <v>191</v>
      </c>
      <c r="K397" s="10">
        <f t="array" ref="K397">VLOOKUP(A397,'HUMAN RESOURCES'!$A$2:$M$2692,5,0)</f>
        <v>4.3999999999999997E-2</v>
      </c>
      <c r="L397" s="11">
        <f t="array" ref="L397">VLOOKUP(A397,'HUMAN RESOURCES'!$A$2:$M$2692,6,0)</f>
        <v>7.1999999999999995E-2</v>
      </c>
      <c r="M397" s="10">
        <f t="array" ref="M397">VLOOKUP(A397,'HUMAN RESOURCES'!$A$2:$M$2692,7,0)</f>
        <v>52</v>
      </c>
      <c r="N397" s="10">
        <f t="array" ref="N397">VLOOKUP(A397,'HUMAN RESOURCES'!$A$2:$M$2692,8,0)</f>
        <v>49</v>
      </c>
      <c r="O397" s="10">
        <f t="array" ref="O397">VLOOKUP(A397,'HUMAN RESOURCES'!$A$2:$M$2692,9,0)</f>
        <v>0.44900000000000001</v>
      </c>
      <c r="P397" s="10">
        <f t="array" ref="P397">VLOOKUP(A397,'HUMAN RESOURCES'!$A$2:$M$2692,10,0)</f>
        <v>0.52400000000000002</v>
      </c>
      <c r="Q397" s="10">
        <f t="array" ref="Q397">VLOOKUP(A397,'HUMAN RESOURCES'!$A$2:$M$2692,11,0)</f>
        <v>2.7E-2</v>
      </c>
      <c r="R397" s="10">
        <f t="array" ref="R397">VLOOKUP(A397,'HUMAN RESOURCES'!$A$2:$M$2692,12,0)</f>
        <v>8042579</v>
      </c>
      <c r="S397" s="10">
        <f t="array" ref="S397">VLOOKUP(A397,'HUMAN RESOURCES'!$A$2:$M$2692,13,0)</f>
        <v>9.6000000000000002E-2</v>
      </c>
      <c r="T397" s="10">
        <f t="array" ref="T397">VLOOKUP(A397,TOURISM!$A$2:$F$2692,5,0)</f>
        <v>1600000</v>
      </c>
      <c r="U397" s="10">
        <f t="array" ref="U397">VLOOKUP(A397,TOURISM!$A$2:$F$2692,6,0)</f>
        <v>126000000</v>
      </c>
      <c r="V397" s="10">
        <f t="array" ref="V397">VLOOKUP(A397,BUSINESS!$A$2:$J$2692,5,0)</f>
        <v>2.7970000000000002</v>
      </c>
      <c r="W397" s="10">
        <f t="array" ref="W397">VLOOKUP(A397,BUSINESS!$A$2:$J$2692,6,0)</f>
        <v>13</v>
      </c>
      <c r="X397" s="10">
        <f t="array" ref="X397">VLOOKUP(A397,BUSINESS!$A$2:$J$2692,7,0)</f>
        <v>0</v>
      </c>
      <c r="Y397" s="10">
        <f t="array" ref="Y397">VLOOKUP(A397,BUSINESS!$A$2:$J$2692,8,0)</f>
        <v>140</v>
      </c>
      <c r="Z397" s="10">
        <f t="array" ref="Z397">VLOOKUP(A397,BUSINESS!$A$2:$J$2692,9,0)</f>
        <v>7.0000000000000001E-3</v>
      </c>
      <c r="AA397" s="10">
        <f t="array" ref="AA397">VLOOKUP(A397,BUSINESS!$A$2:$J$2692,10,0)</f>
        <v>2.5000000000000001E-2</v>
      </c>
      <c r="AB397" s="12">
        <f t="shared" si="24"/>
        <v>138.91742773058243</v>
      </c>
      <c r="AC397" s="10">
        <f t="shared" si="15"/>
        <v>2.3748601039542165E-5</v>
      </c>
      <c r="AD397" s="10">
        <f t="shared" si="16"/>
        <v>0</v>
      </c>
      <c r="AE397" s="10">
        <f t="shared" si="17"/>
        <v>15.666616392577556</v>
      </c>
      <c r="AF397">
        <f t="shared" si="26"/>
        <v>0.19894116054066738</v>
      </c>
    </row>
    <row r="398" spans="1:32" ht="14.4">
      <c r="A398" s="7" t="str">
        <f t="shared" si="25"/>
        <v>Burundi-Africa 2007</v>
      </c>
      <c r="B398" s="7" t="s">
        <v>109</v>
      </c>
      <c r="C398" s="8" t="s">
        <v>78</v>
      </c>
      <c r="D398" s="9" t="s">
        <v>69</v>
      </c>
      <c r="E398" s="14">
        <v>0.11600000000000001</v>
      </c>
      <c r="F398" s="13">
        <v>1273180655</v>
      </c>
      <c r="G398" s="14">
        <v>18</v>
      </c>
      <c r="H398" s="14">
        <v>0.17100000000000001</v>
      </c>
      <c r="J398" s="11">
        <v>191</v>
      </c>
      <c r="K398" s="10">
        <f t="array" ref="K398">VLOOKUP(A398,'HUMAN RESOURCES'!$A$2:$M$2692,5,0)</f>
        <v>4.3999999999999997E-2</v>
      </c>
      <c r="L398" s="11">
        <f t="array" ref="L398">VLOOKUP(A398,'HUMAN RESOURCES'!$A$2:$M$2692,6,0)</f>
        <v>6.9000000000000006E-2</v>
      </c>
      <c r="M398" s="10">
        <f t="array" ref="M398">VLOOKUP(A398,'HUMAN RESOURCES'!$A$2:$M$2692,7,0)</f>
        <v>53</v>
      </c>
      <c r="N398" s="10">
        <f t="array" ref="N398">VLOOKUP(A398,'HUMAN RESOURCES'!$A$2:$M$2692,8,0)</f>
        <v>50</v>
      </c>
      <c r="O398" s="10">
        <f t="array" ref="O398">VLOOKUP(A398,'HUMAN RESOURCES'!$A$2:$M$2692,9,0)</f>
        <v>0.44500000000000001</v>
      </c>
      <c r="P398" s="10">
        <f t="array" ref="P398">VLOOKUP(A398,'HUMAN RESOURCES'!$A$2:$M$2692,10,0)</f>
        <v>0.52900000000000003</v>
      </c>
      <c r="Q398" s="10">
        <f t="array" ref="Q398">VLOOKUP(A398,'HUMAN RESOURCES'!$A$2:$M$2692,11,0)</f>
        <v>2.5999999999999999E-2</v>
      </c>
      <c r="R398" s="10">
        <f t="array" ref="R398">VLOOKUP(A398,'HUMAN RESOURCES'!$A$2:$M$2692,12,0)</f>
        <v>8328312</v>
      </c>
      <c r="S398" s="10">
        <f t="array" ref="S398">VLOOKUP(A398,'HUMAN RESOURCES'!$A$2:$M$2692,13,0)</f>
        <v>9.9000000000000005E-2</v>
      </c>
      <c r="T398" s="10">
        <f t="array" ref="T398">VLOOKUP(A398,TOURISM!$A$2:$F$2692,5,0)</f>
        <v>2300000</v>
      </c>
      <c r="U398" s="10">
        <f t="array" ref="U398">VLOOKUP(A398,TOURISM!$A$2:$F$2692,6,0)</f>
        <v>106000000</v>
      </c>
      <c r="V398" s="10">
        <f t="array" ref="V398">VLOOKUP(A398,BUSINESS!$A$2:$J$2692,5,0)</f>
        <v>2.7970000000000002</v>
      </c>
      <c r="W398" s="10">
        <f t="array" ref="W398">VLOOKUP(A398,BUSINESS!$A$2:$J$2692,6,0)</f>
        <v>13</v>
      </c>
      <c r="X398" s="10">
        <f t="array" ref="X398">VLOOKUP(A398,BUSINESS!$A$2:$J$2692,7,0)</f>
        <v>0</v>
      </c>
      <c r="Y398" s="10">
        <f t="array" ref="Y398">VLOOKUP(A398,BUSINESS!$A$2:$J$2692,8,0)</f>
        <v>140</v>
      </c>
      <c r="Z398" s="10">
        <f t="array" ref="Z398">VLOOKUP(A398,BUSINESS!$A$2:$J$2692,9,0)</f>
        <v>7.0000000000000001E-3</v>
      </c>
      <c r="AA398" s="10">
        <f t="array" ref="AA398">VLOOKUP(A398,BUSINESS!$A$2:$J$2692,10,0)</f>
        <v>3.2000000000000001E-2</v>
      </c>
      <c r="AB398" s="12">
        <f t="shared" si="24"/>
        <v>152.87379423345331</v>
      </c>
      <c r="AC398" s="10">
        <f t="shared" si="15"/>
        <v>2.2933819001977831E-5</v>
      </c>
      <c r="AD398" s="10">
        <f t="shared" si="16"/>
        <v>0</v>
      </c>
      <c r="AE398" s="10">
        <f t="shared" si="17"/>
        <v>12.727669184343718</v>
      </c>
      <c r="AF398">
        <f t="shared" si="26"/>
        <v>0.27616640683009952</v>
      </c>
    </row>
    <row r="399" spans="1:32" ht="14.4">
      <c r="A399" s="7" t="str">
        <f t="shared" si="25"/>
        <v>Burundi-Africa 2008</v>
      </c>
      <c r="B399" s="7" t="s">
        <v>109</v>
      </c>
      <c r="C399" s="8" t="s">
        <v>78</v>
      </c>
      <c r="D399" s="9" t="s">
        <v>70</v>
      </c>
      <c r="E399" s="14">
        <v>0.1</v>
      </c>
      <c r="F399" s="13">
        <v>1356078300</v>
      </c>
      <c r="G399" s="14">
        <v>16</v>
      </c>
      <c r="H399" s="14">
        <v>0.16800000000000001</v>
      </c>
      <c r="I399" s="10">
        <f t="array" ref="I399">VLOOKUP(A399,ENERGY!$A$2:$F$2691,5,0)</f>
        <v>0</v>
      </c>
      <c r="J399" s="11">
        <f t="array" ref="J399">VLOOKUP(A399,ENERGY!$A$2:$F$2691,6,0)</f>
        <v>301</v>
      </c>
      <c r="K399" s="10">
        <f t="array" ref="K399">VLOOKUP(A399,'HUMAN RESOURCES'!$A$2:$M$2692,5,0)</f>
        <v>4.4999999999999998E-2</v>
      </c>
      <c r="L399" s="11">
        <f t="array" ref="L399">VLOOKUP(A399,'HUMAN RESOURCES'!$A$2:$M$2692,6,0)</f>
        <v>6.6000000000000003E-2</v>
      </c>
      <c r="M399" s="10">
        <f t="array" ref="M399">VLOOKUP(A399,'HUMAN RESOURCES'!$A$2:$M$2692,7,0)</f>
        <v>53</v>
      </c>
      <c r="N399" s="10">
        <f t="array" ref="N399">VLOOKUP(A399,'HUMAN RESOURCES'!$A$2:$M$2692,8,0)</f>
        <v>50</v>
      </c>
      <c r="O399" s="10">
        <f t="array" ref="O399">VLOOKUP(A399,'HUMAN RESOURCES'!$A$2:$M$2692,9,0)</f>
        <v>0.442</v>
      </c>
      <c r="P399" s="10">
        <f t="array" ref="P399">VLOOKUP(A399,'HUMAN RESOURCES'!$A$2:$M$2692,10,0)</f>
        <v>0.53200000000000003</v>
      </c>
      <c r="Q399" s="10">
        <f t="array" ref="Q399">VLOOKUP(A399,'HUMAN RESOURCES'!$A$2:$M$2692,11,0)</f>
        <v>2.5999999999999999E-2</v>
      </c>
      <c r="R399" s="10">
        <f t="array" ref="R399">VLOOKUP(A399,'HUMAN RESOURCES'!$A$2:$M$2692,12,0)</f>
        <v>8624280</v>
      </c>
      <c r="S399" s="10">
        <f t="array" ref="S399">VLOOKUP(A399,'HUMAN RESOURCES'!$A$2:$M$2692,13,0)</f>
        <v>0.10100000000000001</v>
      </c>
      <c r="T399" s="10">
        <f t="array" ref="T399">VLOOKUP(A399,TOURISM!$A$2:$F$2692,5,0)</f>
        <v>1600000</v>
      </c>
      <c r="U399" s="10">
        <f t="array" ref="U399">VLOOKUP(A399,TOURISM!$A$2:$F$2692,6,0)</f>
        <v>151000000</v>
      </c>
      <c r="V399" s="10">
        <f t="array" ref="V399">VLOOKUP(A399,BUSINESS!$A$2:$J$2692,5,0)</f>
        <v>2.7970000000000002</v>
      </c>
      <c r="W399" s="10">
        <f t="array" ref="W399">VLOOKUP(A399,BUSINESS!$A$2:$J$2692,6,0)</f>
        <v>13</v>
      </c>
      <c r="X399" s="10">
        <f t="array" ref="X399">VLOOKUP(A399,BUSINESS!$A$2:$J$2692,7,0)</f>
        <v>0</v>
      </c>
      <c r="Y399" s="10">
        <f t="array" ref="Y399">VLOOKUP(A399,BUSINESS!$A$2:$J$2692,8,0)</f>
        <v>140</v>
      </c>
      <c r="Z399" s="10">
        <f t="array" ref="Z399">VLOOKUP(A399,BUSINESS!$A$2:$J$2692,9,0)</f>
        <v>8.0000000000000002E-3</v>
      </c>
      <c r="AA399" s="10">
        <f t="array" ref="AA399">VLOOKUP(A399,BUSINESS!$A$2:$J$2692,10,0)</f>
        <v>5.6000000000000001E-2</v>
      </c>
      <c r="AB399" s="12">
        <f t="shared" si="24"/>
        <v>157.23959565320234</v>
      </c>
      <c r="AC399" s="10">
        <f t="shared" si="15"/>
        <v>3.4901464238174083E-5</v>
      </c>
      <c r="AD399" s="10">
        <f t="shared" si="16"/>
        <v>0</v>
      </c>
      <c r="AE399" s="10">
        <f t="shared" si="17"/>
        <v>17.508707973303277</v>
      </c>
      <c r="AF399">
        <f t="shared" si="26"/>
        <v>0.18552273349195528</v>
      </c>
    </row>
    <row r="400" spans="1:32" ht="14.4">
      <c r="A400" s="7" t="str">
        <f t="shared" si="25"/>
        <v>Burundi-Africa 2009</v>
      </c>
      <c r="B400" s="7" t="s">
        <v>109</v>
      </c>
      <c r="C400" s="8" t="s">
        <v>78</v>
      </c>
      <c r="D400" s="9" t="s">
        <v>71</v>
      </c>
      <c r="E400" s="14">
        <v>7.9000000000000001E-2</v>
      </c>
      <c r="F400" s="13">
        <v>1611634286</v>
      </c>
      <c r="G400" s="14">
        <v>15</v>
      </c>
      <c r="H400" s="14">
        <v>0.16500000000000001</v>
      </c>
      <c r="I400" s="10">
        <f t="array" ref="I400">VLOOKUP(A400,ENERGY!$A$2:$F$2691,5,0)</f>
        <v>0</v>
      </c>
      <c r="J400" s="11">
        <f t="array" ref="J400">VLOOKUP(A400,ENERGY!$A$2:$F$2691,6,0)</f>
        <v>165</v>
      </c>
      <c r="K400" s="10">
        <f t="array" ref="K400">VLOOKUP(A400,'HUMAN RESOURCES'!$A$2:$M$2692,5,0)</f>
        <v>4.4999999999999998E-2</v>
      </c>
      <c r="L400" s="11">
        <f t="array" ref="L400">VLOOKUP(A400,'HUMAN RESOURCES'!$A$2:$M$2692,6,0)</f>
        <v>6.3E-2</v>
      </c>
      <c r="M400" s="10">
        <f t="array" ref="M400">VLOOKUP(A400,'HUMAN RESOURCES'!$A$2:$M$2692,7,0)</f>
        <v>54</v>
      </c>
      <c r="N400" s="10">
        <f t="array" ref="N400">VLOOKUP(A400,'HUMAN RESOURCES'!$A$2:$M$2692,8,0)</f>
        <v>51</v>
      </c>
      <c r="O400" s="10">
        <f t="array" ref="O400">VLOOKUP(A400,'HUMAN RESOURCES'!$A$2:$M$2692,9,0)</f>
        <v>0.44</v>
      </c>
      <c r="P400" s="10">
        <f t="array" ref="P400">VLOOKUP(A400,'HUMAN RESOURCES'!$A$2:$M$2692,10,0)</f>
        <v>0.53500000000000003</v>
      </c>
      <c r="Q400" s="10">
        <f t="array" ref="Q400">VLOOKUP(A400,'HUMAN RESOURCES'!$A$2:$M$2692,11,0)</f>
        <v>2.5999999999999999E-2</v>
      </c>
      <c r="R400" s="10">
        <f t="array" ref="R400">VLOOKUP(A400,'HUMAN RESOURCES'!$A$2:$M$2692,12,0)</f>
        <v>8926687</v>
      </c>
      <c r="S400" s="10">
        <f t="array" ref="S400">VLOOKUP(A400,'HUMAN RESOURCES'!$A$2:$M$2692,13,0)</f>
        <v>0.104</v>
      </c>
      <c r="T400" s="10">
        <f t="array" ref="T400">VLOOKUP(A400,TOURISM!$A$2:$F$2692,5,0)</f>
        <v>1700000</v>
      </c>
      <c r="U400" s="10">
        <f t="array" ref="U400">VLOOKUP(A400,TOURISM!$A$2:$F$2692,6,0)</f>
        <v>71000000</v>
      </c>
      <c r="V400" s="10">
        <f t="array" ref="V400">VLOOKUP(A400,BUSINESS!$A$2:$J$2692,5,0)</f>
        <v>2.7970000000000002</v>
      </c>
      <c r="W400" s="10">
        <f t="array" ref="W400">VLOOKUP(A400,BUSINESS!$A$2:$J$2692,6,0)</f>
        <v>13</v>
      </c>
      <c r="X400" s="10">
        <f t="array" ref="X400">VLOOKUP(A400,BUSINESS!$A$2:$J$2692,7,0)</f>
        <v>0</v>
      </c>
      <c r="Y400" s="10">
        <f t="array" ref="Y400">VLOOKUP(A400,BUSINESS!$A$2:$J$2692,8,0)</f>
        <v>140</v>
      </c>
      <c r="Z400" s="10">
        <f t="array" ref="Z400">VLOOKUP(A400,BUSINESS!$A$2:$J$2692,9,0)</f>
        <v>8.9999999999999993E-3</v>
      </c>
      <c r="AA400" s="10">
        <f t="array" ref="AA400">VLOOKUP(A400,BUSINESS!$A$2:$J$2692,10,0)</f>
        <v>0.10299999999999999</v>
      </c>
      <c r="AB400" s="12">
        <f t="shared" si="24"/>
        <v>180.54114432375638</v>
      </c>
      <c r="AC400" s="10">
        <f t="shared" si="15"/>
        <v>1.8483901138238634E-5</v>
      </c>
      <c r="AD400" s="10">
        <f t="shared" si="16"/>
        <v>0</v>
      </c>
      <c r="AE400" s="10">
        <f t="shared" si="17"/>
        <v>7.9536786716057142</v>
      </c>
      <c r="AF400">
        <f t="shared" si="26"/>
        <v>0.19044019354548894</v>
      </c>
    </row>
    <row r="401" spans="1:32" ht="14.4">
      <c r="A401" s="7" t="str">
        <f t="shared" si="25"/>
        <v>Burundi-Africa 2010</v>
      </c>
      <c r="B401" s="7" t="s">
        <v>109</v>
      </c>
      <c r="C401" s="8" t="s">
        <v>78</v>
      </c>
      <c r="D401" s="9" t="s">
        <v>72</v>
      </c>
      <c r="E401" s="14">
        <v>7.0000000000000007E-2</v>
      </c>
      <c r="F401" s="13">
        <v>1739781536</v>
      </c>
      <c r="G401" s="14">
        <v>14</v>
      </c>
      <c r="H401" s="14">
        <v>0.14099999999999999</v>
      </c>
      <c r="I401" s="10">
        <f t="array" ref="I401">VLOOKUP(A401,ENERGY!$A$2:$F$2691,5,0)</f>
        <v>0</v>
      </c>
      <c r="J401" s="11">
        <f t="array" ref="J401">VLOOKUP(A401,ENERGY!$A$2:$F$2691,6,0)</f>
        <v>187</v>
      </c>
      <c r="K401" s="10">
        <f t="array" ref="K401">VLOOKUP(A401,'HUMAN RESOURCES'!$A$2:$M$2692,5,0)</f>
        <v>4.4999999999999998E-2</v>
      </c>
      <c r="L401" s="11">
        <f t="array" ref="L401">VLOOKUP(A401,'HUMAN RESOURCES'!$A$2:$M$2692,6,0)</f>
        <v>6.0999999999999999E-2</v>
      </c>
      <c r="M401" s="10">
        <f t="array" ref="M401">VLOOKUP(A401,'HUMAN RESOURCES'!$A$2:$M$2692,7,0)</f>
        <v>54</v>
      </c>
      <c r="N401" s="10">
        <f t="array" ref="N401">VLOOKUP(A401,'HUMAN RESOURCES'!$A$2:$M$2692,8,0)</f>
        <v>51</v>
      </c>
      <c r="O401" s="10">
        <f t="array" ref="O401">VLOOKUP(A401,'HUMAN RESOURCES'!$A$2:$M$2692,9,0)</f>
        <v>0.439</v>
      </c>
      <c r="P401" s="10">
        <f t="array" ref="P401">VLOOKUP(A401,'HUMAN RESOURCES'!$A$2:$M$2692,10,0)</f>
        <v>0.53500000000000003</v>
      </c>
      <c r="Q401" s="10">
        <f t="array" ref="Q401">VLOOKUP(A401,'HUMAN RESOURCES'!$A$2:$M$2692,11,0)</f>
        <v>2.5000000000000001E-2</v>
      </c>
      <c r="R401" s="10">
        <f t="array" ref="R401">VLOOKUP(A401,'HUMAN RESOURCES'!$A$2:$M$2692,12,0)</f>
        <v>9232753</v>
      </c>
      <c r="S401" s="10">
        <f t="array" ref="S401">VLOOKUP(A401,'HUMAN RESOURCES'!$A$2:$M$2692,13,0)</f>
        <v>0.106</v>
      </c>
      <c r="T401" s="10">
        <f t="array" ref="T401">VLOOKUP(A401,TOURISM!$A$2:$F$2692,5,0)</f>
        <v>2100000</v>
      </c>
      <c r="U401" s="10">
        <f t="array" ref="U401">VLOOKUP(A401,TOURISM!$A$2:$F$2692,6,0)</f>
        <v>35000000</v>
      </c>
      <c r="V401" s="10">
        <f t="array" ref="V401">VLOOKUP(A401,BUSINESS!$A$2:$J$2692,5,0)</f>
        <v>1.5449999999999999</v>
      </c>
      <c r="W401" s="10">
        <f t="array" ref="W401">VLOOKUP(A401,BUSINESS!$A$2:$J$2692,6,0)</f>
        <v>13</v>
      </c>
      <c r="X401" s="10">
        <f t="array" ref="X401">VLOOKUP(A401,BUSINESS!$A$2:$J$2692,7,0)</f>
        <v>0</v>
      </c>
      <c r="Y401" s="10">
        <f t="array" ref="Y401">VLOOKUP(A401,BUSINESS!$A$2:$J$2692,8,0)</f>
        <v>211</v>
      </c>
      <c r="Z401" s="10">
        <f t="array" ref="Z401">VLOOKUP(A401,BUSINESS!$A$2:$J$2692,9,0)</f>
        <v>0.01</v>
      </c>
      <c r="AA401" s="10">
        <f t="array" ref="AA401">VLOOKUP(A401,BUSINESS!$A$2:$J$2692,10,0)</f>
        <v>0.182</v>
      </c>
      <c r="AB401" s="12">
        <f t="shared" si="24"/>
        <v>188.43583663507516</v>
      </c>
      <c r="AC401" s="10">
        <f t="shared" si="15"/>
        <v>2.0253980584122633E-5</v>
      </c>
      <c r="AD401" s="10">
        <f t="shared" si="16"/>
        <v>0</v>
      </c>
      <c r="AE401" s="10">
        <f t="shared" si="17"/>
        <v>3.7908519809855199</v>
      </c>
      <c r="AF401">
        <f t="shared" si="26"/>
        <v>0.22745111885913119</v>
      </c>
    </row>
    <row r="402" spans="1:32" ht="14.4">
      <c r="A402" s="7" t="str">
        <f t="shared" si="25"/>
        <v>Burundi-Africa 2011</v>
      </c>
      <c r="B402" s="7" t="s">
        <v>109</v>
      </c>
      <c r="C402" s="8" t="s">
        <v>78</v>
      </c>
      <c r="D402" s="9" t="s">
        <v>73</v>
      </c>
      <c r="E402" s="14">
        <v>8.7999999999999995E-2</v>
      </c>
      <c r="F402" s="13">
        <v>2026864414</v>
      </c>
      <c r="G402" s="14">
        <v>19</v>
      </c>
      <c r="H402" s="14">
        <v>0.124</v>
      </c>
      <c r="J402" s="11">
        <v>187</v>
      </c>
      <c r="K402" s="10">
        <f t="array" ref="K402">VLOOKUP(A402,'HUMAN RESOURCES'!$A$2:$M$2692,5,0)</f>
        <v>4.4999999999999998E-2</v>
      </c>
      <c r="L402" s="11">
        <f t="array" ref="L402">VLOOKUP(A402,'HUMAN RESOURCES'!$A$2:$M$2692,6,0)</f>
        <v>5.8999999999999997E-2</v>
      </c>
      <c r="M402" s="10">
        <f t="array" ref="M402">VLOOKUP(A402,'HUMAN RESOURCES'!$A$2:$M$2692,7,0)</f>
        <v>55</v>
      </c>
      <c r="N402" s="10">
        <f t="array" ref="N402">VLOOKUP(A402,'HUMAN RESOURCES'!$A$2:$M$2692,8,0)</f>
        <v>51</v>
      </c>
      <c r="O402" s="10">
        <f t="array" ref="O402">VLOOKUP(A402,'HUMAN RESOURCES'!$A$2:$M$2692,9,0)</f>
        <v>0.44</v>
      </c>
      <c r="P402" s="10">
        <f t="array" ref="P402">VLOOKUP(A402,'HUMAN RESOURCES'!$A$2:$M$2692,10,0)</f>
        <v>0.53500000000000003</v>
      </c>
      <c r="Q402" s="10">
        <f t="array" ref="Q402">VLOOKUP(A402,'HUMAN RESOURCES'!$A$2:$M$2692,11,0)</f>
        <v>2.5000000000000001E-2</v>
      </c>
      <c r="R402" s="10">
        <f t="array" ref="R402">VLOOKUP(A402,'HUMAN RESOURCES'!$A$2:$M$2692,12,0)</f>
        <v>9540362</v>
      </c>
      <c r="S402" s="10">
        <f t="array" ref="S402">VLOOKUP(A402,'HUMAN RESOURCES'!$A$2:$M$2692,13,0)</f>
        <v>0.109</v>
      </c>
      <c r="T402" s="10">
        <f t="array" ref="T402">VLOOKUP(A402,TOURISM!$A$2:$F$2692,5,0)</f>
        <v>3700000</v>
      </c>
      <c r="U402" s="10">
        <f t="array" ref="U402">VLOOKUP(A402,TOURISM!$A$2:$F$2692,6,0)</f>
        <v>49000000</v>
      </c>
      <c r="V402" s="10">
        <f t="array" ref="V402">VLOOKUP(A402,BUSINESS!$A$2:$J$2692,5,0)</f>
        <v>0.51600000000000001</v>
      </c>
      <c r="W402" s="10">
        <f t="array" ref="W402">VLOOKUP(A402,BUSINESS!$A$2:$J$2692,6,0)</f>
        <v>13</v>
      </c>
      <c r="X402" s="10">
        <f t="array" ref="X402">VLOOKUP(A402,BUSINESS!$A$2:$J$2692,7,0)</f>
        <v>0</v>
      </c>
      <c r="Y402" s="10">
        <f t="array" ref="Y402">VLOOKUP(A402,BUSINESS!$A$2:$J$2692,8,0)</f>
        <v>274</v>
      </c>
      <c r="Z402" s="10">
        <f t="array" ref="Z402">VLOOKUP(A402,BUSINESS!$A$2:$J$2692,9,0)</f>
        <v>1.0999999999999999E-2</v>
      </c>
      <c r="AA402" s="10">
        <f t="array" ref="AA402">VLOOKUP(A402,BUSINESS!$A$2:$J$2692,10,0)</f>
        <v>0.20100000000000001</v>
      </c>
      <c r="AB402" s="12">
        <f t="shared" si="24"/>
        <v>212.45152060267733</v>
      </c>
      <c r="AC402" s="10">
        <f t="shared" si="15"/>
        <v>1.9600933381773146E-5</v>
      </c>
      <c r="AD402" s="10">
        <f t="shared" si="16"/>
        <v>0</v>
      </c>
      <c r="AE402" s="10">
        <f t="shared" si="17"/>
        <v>5.1360734529779899</v>
      </c>
      <c r="AF402">
        <f t="shared" si="26"/>
        <v>0.3878259546126237</v>
      </c>
    </row>
    <row r="403" spans="1:32" ht="14.4">
      <c r="A403" s="7" t="str">
        <f t="shared" si="25"/>
        <v>Burundi-Africa 2012</v>
      </c>
      <c r="B403" s="7" t="s">
        <v>109</v>
      </c>
      <c r="C403" s="8" t="s">
        <v>78</v>
      </c>
      <c r="D403" s="9" t="s">
        <v>74</v>
      </c>
      <c r="E403" s="14">
        <v>0.09</v>
      </c>
      <c r="F403" s="13">
        <v>2355652064</v>
      </c>
      <c r="G403" s="14">
        <v>21</v>
      </c>
      <c r="H403" s="14">
        <v>0.13200000000000001</v>
      </c>
      <c r="I403" s="10">
        <f t="array" ref="I403">VLOOKUP(A403,ENERGY!$A$2:$F$2691,5,0)</f>
        <v>0</v>
      </c>
      <c r="J403" s="11">
        <f t="array" ref="J403">VLOOKUP(A403,ENERGY!$A$2:$F$2691,6,0)</f>
        <v>198</v>
      </c>
      <c r="K403" s="10">
        <f t="array" ref="K403">VLOOKUP(A403,'HUMAN RESOURCES'!$A$2:$M$2692,5,0)</f>
        <v>4.4999999999999998E-2</v>
      </c>
      <c r="L403" s="11">
        <f t="array" ref="L403">VLOOKUP(A403,'HUMAN RESOURCES'!$A$2:$M$2692,6,0)</f>
        <v>5.7000000000000002E-2</v>
      </c>
      <c r="M403" s="10">
        <f t="array" ref="M403">VLOOKUP(A403,'HUMAN RESOURCES'!$A$2:$M$2692,7,0)</f>
        <v>56</v>
      </c>
      <c r="N403" s="10">
        <f t="array" ref="N403">VLOOKUP(A403,'HUMAN RESOURCES'!$A$2:$M$2692,8,0)</f>
        <v>52</v>
      </c>
      <c r="O403" s="10">
        <f t="array" ref="O403">VLOOKUP(A403,'HUMAN RESOURCES'!$A$2:$M$2692,9,0)</f>
        <v>0.442</v>
      </c>
      <c r="P403" s="10">
        <f t="array" ref="P403">VLOOKUP(A403,'HUMAN RESOURCES'!$A$2:$M$2692,10,0)</f>
        <v>0.53400000000000003</v>
      </c>
      <c r="Q403" s="10">
        <f t="array" ref="Q403">VLOOKUP(A403,'HUMAN RESOURCES'!$A$2:$M$2692,11,0)</f>
        <v>2.4E-2</v>
      </c>
      <c r="R403" s="10">
        <f t="array" ref="R403">VLOOKUP(A403,'HUMAN RESOURCES'!$A$2:$M$2692,12,0)</f>
        <v>9849569</v>
      </c>
      <c r="S403" s="10">
        <f t="array" ref="S403">VLOOKUP(A403,'HUMAN RESOURCES'!$A$2:$M$2692,13,0)</f>
        <v>0.112</v>
      </c>
      <c r="T403" s="10">
        <f t="array" ref="T403">VLOOKUP(A403,TOURISM!$A$2:$F$2692,5,0)</f>
        <v>2700000</v>
      </c>
      <c r="U403" s="10">
        <f t="array" ref="U403">VLOOKUP(A403,TOURISM!$A$2:$F$2692,6,0)</f>
        <v>41000000</v>
      </c>
      <c r="V403" s="10">
        <f t="array" ref="V403">VLOOKUP(A403,BUSINESS!$A$2:$J$2692,5,0)</f>
        <v>0.51600000000000001</v>
      </c>
      <c r="W403" s="10">
        <f t="array" ref="W403">VLOOKUP(A403,BUSINESS!$A$2:$J$2692,6,0)</f>
        <v>8</v>
      </c>
      <c r="X403" s="10">
        <f t="array" ref="X403">VLOOKUP(A403,BUSINESS!$A$2:$J$2692,7,0)</f>
        <v>157</v>
      </c>
      <c r="Y403" s="10">
        <f t="array" ref="Y403">VLOOKUP(A403,BUSINESS!$A$2:$J$2692,8,0)</f>
        <v>274</v>
      </c>
      <c r="Z403" s="10">
        <f t="array" ref="Z403">VLOOKUP(A403,BUSINESS!$A$2:$J$2692,9,0)</f>
        <v>1.2E-2</v>
      </c>
      <c r="AA403" s="10">
        <f t="array" ref="AA403">VLOOKUP(A403,BUSINESS!$A$2:$J$2692,10,0)</f>
        <v>0.22800000000000001</v>
      </c>
      <c r="AB403" s="12">
        <f t="shared" si="24"/>
        <v>239.16295870408138</v>
      </c>
      <c r="AC403" s="10">
        <f t="shared" si="15"/>
        <v>2.0102402450300111E-5</v>
      </c>
      <c r="AD403" s="10">
        <f t="shared" si="16"/>
        <v>0</v>
      </c>
      <c r="AE403" s="10">
        <f t="shared" si="17"/>
        <v>4.1626186892035584</v>
      </c>
      <c r="AF403">
        <f t="shared" si="26"/>
        <v>0.27412366977681968</v>
      </c>
    </row>
    <row r="404" spans="1:32" ht="14.4">
      <c r="A404" s="7" t="str">
        <f t="shared" si="25"/>
        <v>Burundi-Africa 2000</v>
      </c>
      <c r="B404" s="7" t="s">
        <v>109</v>
      </c>
      <c r="C404" s="8" t="s">
        <v>78</v>
      </c>
      <c r="D404" s="9" t="s">
        <v>62</v>
      </c>
      <c r="E404" s="14">
        <v>8.1000000000000003E-2</v>
      </c>
      <c r="F404" s="13">
        <v>2472384813</v>
      </c>
      <c r="G404" s="14">
        <v>20</v>
      </c>
      <c r="H404" s="14">
        <v>0.14299999999999999</v>
      </c>
      <c r="I404" s="10">
        <f t="array" ref="I404">VLOOKUP(A404,ENERGY!$A$2:$F$2691,5,0)</f>
        <v>0</v>
      </c>
      <c r="J404" s="11">
        <f t="array" ref="J404">VLOOKUP(A404,ENERGY!$A$2:$F$2691,6,0)</f>
        <v>0</v>
      </c>
      <c r="K404" s="10">
        <f t="array" ref="K404">VLOOKUP(A404,'HUMAN RESOURCES'!$A$2:$M$2692,5,0)</f>
        <v>4.2000000000000003E-2</v>
      </c>
      <c r="L404" s="11">
        <f t="array" ref="L404">VLOOKUP(A404,'HUMAN RESOURCES'!$A$2:$M$2692,6,0)</f>
        <v>9.1999999999999998E-2</v>
      </c>
      <c r="M404" s="10">
        <f t="array" ref="M404">VLOOKUP(A404,'HUMAN RESOURCES'!$A$2:$M$2692,7,0)</f>
        <v>49</v>
      </c>
      <c r="N404" s="10">
        <f t="array" ref="N404">VLOOKUP(A404,'HUMAN RESOURCES'!$A$2:$M$2692,8,0)</f>
        <v>47</v>
      </c>
      <c r="O404" s="10">
        <f t="array" ref="O404">VLOOKUP(A404,'HUMAN RESOURCES'!$A$2:$M$2692,9,0)</f>
        <v>0.49</v>
      </c>
      <c r="P404" s="10">
        <f t="array" ref="P404">VLOOKUP(A404,'HUMAN RESOURCES'!$A$2:$M$2692,10,0)</f>
        <v>0.48099999999999998</v>
      </c>
      <c r="Q404" s="10">
        <f t="array" ref="Q404">VLOOKUP(A404,'HUMAN RESOURCES'!$A$2:$M$2692,11,0)</f>
        <v>2.9000000000000001E-2</v>
      </c>
      <c r="R404" s="10">
        <f t="array" ref="R404">VLOOKUP(A404,'HUMAN RESOURCES'!$A$2:$M$2692,12,0)</f>
        <v>6674286</v>
      </c>
      <c r="S404" s="10">
        <f t="array" ref="S404">VLOOKUP(A404,'HUMAN RESOURCES'!$A$2:$M$2692,13,0)</f>
        <v>8.2000000000000003E-2</v>
      </c>
      <c r="T404" s="10">
        <f t="array" ref="T404">VLOOKUP(A404,TOURISM!$A$2:$F$2692,5,0)</f>
        <v>1400000</v>
      </c>
      <c r="U404" s="10">
        <f t="array" ref="U404">VLOOKUP(A404,TOURISM!$A$2:$F$2692,6,0)</f>
        <v>14000000</v>
      </c>
      <c r="V404" s="10">
        <f t="array" ref="V404">VLOOKUP(A404,BUSINESS!$A$2:$J$2692,5,0)</f>
        <v>0</v>
      </c>
      <c r="W404" s="10">
        <f t="array" ref="W404">VLOOKUP(A404,BUSINESS!$A$2:$J$2692,6,0)</f>
        <v>0</v>
      </c>
      <c r="X404" s="10">
        <f t="array" ref="X404">VLOOKUP(A404,BUSINESS!$A$2:$J$2692,7,0)</f>
        <v>0</v>
      </c>
      <c r="Y404" s="10">
        <f t="array" ref="Y404">VLOOKUP(A404,BUSINESS!$A$2:$J$2692,8,0)</f>
        <v>0</v>
      </c>
      <c r="Z404" s="10">
        <f t="array" ref="Z404">VLOOKUP(A404,BUSINESS!$A$2:$J$2692,9,0)</f>
        <v>1E-3</v>
      </c>
      <c r="AA404" s="10">
        <f t="array" ref="AA404">VLOOKUP(A404,BUSINESS!$A$2:$J$2692,10,0)</f>
        <v>2E-3</v>
      </c>
      <c r="AB404" s="12">
        <f t="shared" si="24"/>
        <v>370.4343525284952</v>
      </c>
      <c r="AC404" s="10">
        <f t="shared" si="15"/>
        <v>0</v>
      </c>
      <c r="AD404" s="10">
        <f t="shared" si="16"/>
        <v>0</v>
      </c>
      <c r="AE404" s="10">
        <f t="shared" si="17"/>
        <v>2.0976026499313933</v>
      </c>
      <c r="AF404">
        <f t="shared" si="26"/>
        <v>0.20976026499313935</v>
      </c>
    </row>
    <row r="405" spans="1:32" ht="14.4">
      <c r="A405" s="7" t="str">
        <f t="shared" si="25"/>
        <v>Cambodia-Asia 2001</v>
      </c>
      <c r="B405" s="7" t="s">
        <v>110</v>
      </c>
      <c r="C405" s="8" t="s">
        <v>61</v>
      </c>
      <c r="D405" s="9" t="s">
        <v>63</v>
      </c>
      <c r="E405" s="14">
        <v>6.3E-2</v>
      </c>
      <c r="F405" s="13">
        <v>3654031716</v>
      </c>
      <c r="G405" s="14">
        <v>19</v>
      </c>
      <c r="H405" s="8"/>
      <c r="I405" s="10">
        <f t="array" ref="I405">VLOOKUP(A405,ENERGY!$A$2:$F$2691,5,0)</f>
        <v>5333</v>
      </c>
      <c r="J405" s="11">
        <f t="array" ref="J405">VLOOKUP(A405,ENERGY!$A$2:$F$2691,6,0)</f>
        <v>0</v>
      </c>
      <c r="K405" s="10">
        <f t="array" ref="K405">VLOOKUP(A405,'HUMAN RESOURCES'!$A$2:$M$2692,5,0)</f>
        <v>2.7E-2</v>
      </c>
      <c r="L405" s="11">
        <f t="array" ref="L405">VLOOKUP(A405,'HUMAN RESOURCES'!$A$2:$M$2692,6,0)</f>
        <v>7.5999999999999998E-2</v>
      </c>
      <c r="M405" s="10">
        <f t="array" ref="M405">VLOOKUP(A405,'HUMAN RESOURCES'!$A$2:$M$2692,7,0)</f>
        <v>66</v>
      </c>
      <c r="N405" s="10">
        <f t="array" ref="N405">VLOOKUP(A405,'HUMAN RESOURCES'!$A$2:$M$2692,8,0)</f>
        <v>60</v>
      </c>
      <c r="O405" s="10">
        <f t="array" ref="O405">VLOOKUP(A405,'HUMAN RESOURCES'!$A$2:$M$2692,9,0)</f>
        <v>0.39700000000000002</v>
      </c>
      <c r="P405" s="10">
        <f t="array" ref="P405">VLOOKUP(A405,'HUMAN RESOURCES'!$A$2:$M$2692,10,0)</f>
        <v>0.56399999999999995</v>
      </c>
      <c r="Q405" s="10">
        <f t="array" ref="Q405">VLOOKUP(A405,'HUMAN RESOURCES'!$A$2:$M$2692,11,0)</f>
        <v>3.9E-2</v>
      </c>
      <c r="R405" s="10">
        <f t="array" ref="R405">VLOOKUP(A405,'HUMAN RESOURCES'!$A$2:$M$2692,12,0)</f>
        <v>12472586</v>
      </c>
      <c r="S405" s="10">
        <f t="array" ref="S405">VLOOKUP(A405,'HUMAN RESOURCES'!$A$2:$M$2692,13,0)</f>
        <v>0.187</v>
      </c>
      <c r="T405" s="10">
        <f t="array" ref="T405">VLOOKUP(A405,TOURISM!$A$2:$F$2692,5,0)</f>
        <v>429000000</v>
      </c>
      <c r="U405" s="10">
        <f t="array" ref="U405">VLOOKUP(A405,TOURISM!$A$2:$F$2692,6,0)</f>
        <v>59000000</v>
      </c>
      <c r="V405" s="10">
        <f t="array" ref="V405">VLOOKUP(A405,BUSINESS!$A$2:$J$2692,5,0)</f>
        <v>0</v>
      </c>
      <c r="W405" s="10">
        <f t="array" ref="W405">VLOOKUP(A405,BUSINESS!$A$2:$J$2692,6,0)</f>
        <v>0</v>
      </c>
      <c r="X405" s="10">
        <f t="array" ref="X405">VLOOKUP(A405,BUSINESS!$A$2:$J$2692,7,0)</f>
        <v>0</v>
      </c>
      <c r="Y405" s="10">
        <f t="array" ref="Y405">VLOOKUP(A405,BUSINESS!$A$2:$J$2692,8,0)</f>
        <v>0</v>
      </c>
      <c r="Z405" s="10">
        <f t="array" ref="Z405">VLOOKUP(A405,BUSINESS!$A$2:$J$2692,9,0)</f>
        <v>1E-3</v>
      </c>
      <c r="AA405" s="10">
        <f t="array" ref="AA405">VLOOKUP(A405,BUSINESS!$A$2:$J$2692,10,0)</f>
        <v>1.7999999999999999E-2</v>
      </c>
      <c r="AB405" s="12">
        <f t="shared" si="24"/>
        <v>292.96504477900572</v>
      </c>
      <c r="AC405" s="10">
        <f t="shared" si="15"/>
        <v>0</v>
      </c>
      <c r="AD405" s="10">
        <f t="shared" si="16"/>
        <v>4.2757772926961578E-4</v>
      </c>
      <c r="AE405" s="10">
        <f t="shared" si="17"/>
        <v>4.7303742784375267</v>
      </c>
      <c r="AF405">
        <f t="shared" si="26"/>
        <v>34.395433312706764</v>
      </c>
    </row>
    <row r="406" spans="1:32" ht="14.4">
      <c r="A406" s="7" t="str">
        <f t="shared" si="25"/>
        <v>Cambodia-Asia 2002</v>
      </c>
      <c r="B406" s="7" t="s">
        <v>110</v>
      </c>
      <c r="C406" s="8" t="s">
        <v>61</v>
      </c>
      <c r="D406" s="9" t="s">
        <v>64</v>
      </c>
      <c r="E406" s="14">
        <v>6.2E-2</v>
      </c>
      <c r="F406" s="13">
        <v>3979813388</v>
      </c>
      <c r="G406" s="14">
        <v>20</v>
      </c>
      <c r="H406" s="8"/>
      <c r="I406" s="10">
        <f t="array" ref="I406">VLOOKUP(A406,ENERGY!$A$2:$F$2691,5,0)</f>
        <v>5024</v>
      </c>
      <c r="J406" s="11">
        <f t="array" ref="J406">VLOOKUP(A406,ENERGY!$A$2:$F$2691,6,0)</f>
        <v>4180</v>
      </c>
      <c r="K406" s="10">
        <f t="array" ref="K406">VLOOKUP(A406,'HUMAN RESOURCES'!$A$2:$M$2692,5,0)</f>
        <v>2.7E-2</v>
      </c>
      <c r="L406" s="11">
        <f t="array" ref="L406">VLOOKUP(A406,'HUMAN RESOURCES'!$A$2:$M$2692,6,0)</f>
        <v>6.9000000000000006E-2</v>
      </c>
      <c r="M406" s="10">
        <f t="array" ref="M406">VLOOKUP(A406,'HUMAN RESOURCES'!$A$2:$M$2692,7,0)</f>
        <v>67</v>
      </c>
      <c r="N406" s="10">
        <f t="array" ref="N406">VLOOKUP(A406,'HUMAN RESOURCES'!$A$2:$M$2692,8,0)</f>
        <v>61</v>
      </c>
      <c r="O406" s="10">
        <f t="array" ref="O406">VLOOKUP(A406,'HUMAN RESOURCES'!$A$2:$M$2692,9,0)</f>
        <v>0.38800000000000001</v>
      </c>
      <c r="P406" s="10">
        <f t="array" ref="P406">VLOOKUP(A406,'HUMAN RESOURCES'!$A$2:$M$2692,10,0)</f>
        <v>0.57199999999999995</v>
      </c>
      <c r="Q406" s="10">
        <f t="array" ref="Q406">VLOOKUP(A406,'HUMAN RESOURCES'!$A$2:$M$2692,11,0)</f>
        <v>0.04</v>
      </c>
      <c r="R406" s="10">
        <f t="array" ref="R406">VLOOKUP(A406,'HUMAN RESOURCES'!$A$2:$M$2692,12,0)</f>
        <v>12709336</v>
      </c>
      <c r="S406" s="10">
        <f t="array" ref="S406">VLOOKUP(A406,'HUMAN RESOURCES'!$A$2:$M$2692,13,0)</f>
        <v>0.188</v>
      </c>
      <c r="T406" s="10">
        <f t="array" ref="T406">VLOOKUP(A406,TOURISM!$A$2:$F$2692,5,0)</f>
        <v>509000000</v>
      </c>
      <c r="U406" s="10">
        <f t="array" ref="U406">VLOOKUP(A406,TOURISM!$A$2:$F$2692,6,0)</f>
        <v>64000000</v>
      </c>
      <c r="V406" s="10">
        <f t="array" ref="V406">VLOOKUP(A406,BUSINESS!$A$2:$J$2692,5,0)</f>
        <v>0</v>
      </c>
      <c r="W406" s="10">
        <f t="array" ref="W406">VLOOKUP(A406,BUSINESS!$A$2:$J$2692,6,0)</f>
        <v>0</v>
      </c>
      <c r="X406" s="10">
        <f t="array" ref="X406">VLOOKUP(A406,BUSINESS!$A$2:$J$2692,7,0)</f>
        <v>0</v>
      </c>
      <c r="Y406" s="10">
        <f t="array" ref="Y406">VLOOKUP(A406,BUSINESS!$A$2:$J$2692,8,0)</f>
        <v>0</v>
      </c>
      <c r="Z406" s="10">
        <f t="array" ref="Z406">VLOOKUP(A406,BUSINESS!$A$2:$J$2692,9,0)</f>
        <v>2E-3</v>
      </c>
      <c r="AA406" s="10">
        <f t="array" ref="AA406">VLOOKUP(A406,BUSINESS!$A$2:$J$2692,10,0)</f>
        <v>0.03</v>
      </c>
      <c r="AB406" s="12">
        <f t="shared" si="24"/>
        <v>313.14093733929138</v>
      </c>
      <c r="AC406" s="10">
        <f t="shared" si="15"/>
        <v>3.2889208374064545E-4</v>
      </c>
      <c r="AD406" s="10">
        <f t="shared" si="16"/>
        <v>3.9529995902224947E-4</v>
      </c>
      <c r="AE406" s="10">
        <f t="shared" si="17"/>
        <v>5.0356682677993563</v>
      </c>
      <c r="AF406">
        <f t="shared" si="26"/>
        <v>40.049299192341756</v>
      </c>
    </row>
    <row r="407" spans="1:32" ht="14.4">
      <c r="A407" s="7" t="str">
        <f t="shared" si="25"/>
        <v>Cambodia-Asia 2003</v>
      </c>
      <c r="B407" s="7" t="s">
        <v>110</v>
      </c>
      <c r="C407" s="8" t="s">
        <v>61</v>
      </c>
      <c r="D407" s="9" t="s">
        <v>65</v>
      </c>
      <c r="E407" s="14">
        <v>6.4000000000000001E-2</v>
      </c>
      <c r="F407" s="13">
        <v>4284028138</v>
      </c>
      <c r="G407" s="14">
        <v>22</v>
      </c>
      <c r="H407" s="8"/>
      <c r="I407" s="10">
        <f t="array" ref="I407">VLOOKUP(A407,ENERGY!$A$2:$F$2691,5,0)</f>
        <v>4907</v>
      </c>
      <c r="J407" s="11">
        <f t="array" ref="J407">VLOOKUP(A407,ENERGY!$A$2:$F$2691,6,0)</f>
        <v>4052</v>
      </c>
      <c r="K407" s="10">
        <f t="array" ref="K407">VLOOKUP(A407,'HUMAN RESOURCES'!$A$2:$M$2692,5,0)</f>
        <v>2.5999999999999999E-2</v>
      </c>
      <c r="L407" s="11">
        <f t="array" ref="L407">VLOOKUP(A407,'HUMAN RESOURCES'!$A$2:$M$2692,6,0)</f>
        <v>6.3E-2</v>
      </c>
      <c r="M407" s="10">
        <f t="array" ref="M407">VLOOKUP(A407,'HUMAN RESOURCES'!$A$2:$M$2692,7,0)</f>
        <v>68</v>
      </c>
      <c r="N407" s="10">
        <f t="array" ref="N407">VLOOKUP(A407,'HUMAN RESOURCES'!$A$2:$M$2692,8,0)</f>
        <v>62</v>
      </c>
      <c r="O407" s="10">
        <f t="array" ref="O407">VLOOKUP(A407,'HUMAN RESOURCES'!$A$2:$M$2692,9,0)</f>
        <v>0.379</v>
      </c>
      <c r="P407" s="10">
        <f t="array" ref="P407">VLOOKUP(A407,'HUMAN RESOURCES'!$A$2:$M$2692,10,0)</f>
        <v>0.57999999999999996</v>
      </c>
      <c r="Q407" s="10">
        <f t="array" ref="Q407">VLOOKUP(A407,'HUMAN RESOURCES'!$A$2:$M$2692,11,0)</f>
        <v>4.1000000000000002E-2</v>
      </c>
      <c r="R407" s="10">
        <f t="array" ref="R407">VLOOKUP(A407,'HUMAN RESOURCES'!$A$2:$M$2692,12,0)</f>
        <v>12934369</v>
      </c>
      <c r="S407" s="10">
        <f t="array" ref="S407">VLOOKUP(A407,'HUMAN RESOURCES'!$A$2:$M$2692,13,0)</f>
        <v>0.189</v>
      </c>
      <c r="T407" s="10">
        <f t="array" ref="T407">VLOOKUP(A407,TOURISM!$A$2:$F$2692,5,0)</f>
        <v>441000000</v>
      </c>
      <c r="U407" s="10">
        <f t="array" ref="U407">VLOOKUP(A407,TOURISM!$A$2:$F$2692,6,0)</f>
        <v>60000000</v>
      </c>
      <c r="V407" s="10">
        <f t="array" ref="V407">VLOOKUP(A407,BUSINESS!$A$2:$J$2692,5,0)</f>
        <v>0</v>
      </c>
      <c r="W407" s="10">
        <f t="array" ref="W407">VLOOKUP(A407,BUSINESS!$A$2:$J$2692,6,0)</f>
        <v>94</v>
      </c>
      <c r="X407" s="10">
        <f t="array" ref="X407">VLOOKUP(A407,BUSINESS!$A$2:$J$2692,7,0)</f>
        <v>0</v>
      </c>
      <c r="Y407" s="10">
        <f t="array" ref="Y407">VLOOKUP(A407,BUSINESS!$A$2:$J$2692,8,0)</f>
        <v>0</v>
      </c>
      <c r="Z407" s="10">
        <f t="array" ref="Z407">VLOOKUP(A407,BUSINESS!$A$2:$J$2692,9,0)</f>
        <v>3.0000000000000001E-3</v>
      </c>
      <c r="AA407" s="10">
        <f t="array" ref="AA407">VLOOKUP(A407,BUSINESS!$A$2:$J$2692,10,0)</f>
        <v>3.9E-2</v>
      </c>
      <c r="AB407" s="12">
        <f t="shared" si="24"/>
        <v>331.21276639007283</v>
      </c>
      <c r="AC407" s="10">
        <f t="shared" si="15"/>
        <v>3.1327388293932238E-4</v>
      </c>
      <c r="AD407" s="10">
        <f t="shared" si="16"/>
        <v>3.7937683701462358E-4</v>
      </c>
      <c r="AE407" s="10">
        <f t="shared" si="17"/>
        <v>4.6388037947579814</v>
      </c>
      <c r="AF407">
        <f t="shared" si="26"/>
        <v>34.095207891471162</v>
      </c>
    </row>
    <row r="408" spans="1:32" ht="14.4">
      <c r="A408" s="7" t="str">
        <f t="shared" si="25"/>
        <v>Cambodia-Asia 2004</v>
      </c>
      <c r="B408" s="7" t="s">
        <v>110</v>
      </c>
      <c r="C408" s="8" t="s">
        <v>61</v>
      </c>
      <c r="D408" s="9" t="s">
        <v>66</v>
      </c>
      <c r="E408" s="14">
        <v>7.2999999999999995E-2</v>
      </c>
      <c r="F408" s="13">
        <v>4658246907</v>
      </c>
      <c r="G408" s="14">
        <v>26</v>
      </c>
      <c r="H408" s="8"/>
      <c r="I408" s="10">
        <f t="array" ref="I408">VLOOKUP(A408,ENERGY!$A$2:$F$2691,5,0)</f>
        <v>3514</v>
      </c>
      <c r="J408" s="11">
        <f t="array" ref="J408">VLOOKUP(A408,ENERGY!$A$2:$F$2691,6,0)</f>
        <v>3975</v>
      </c>
      <c r="K408" s="10">
        <f t="array" ref="K408">VLOOKUP(A408,'HUMAN RESOURCES'!$A$2:$M$2692,5,0)</f>
        <v>2.5999999999999999E-2</v>
      </c>
      <c r="L408" s="11">
        <f t="array" ref="L408">VLOOKUP(A408,'HUMAN RESOURCES'!$A$2:$M$2692,6,0)</f>
        <v>5.7000000000000002E-2</v>
      </c>
      <c r="M408" s="10">
        <f t="array" ref="M408">VLOOKUP(A408,'HUMAN RESOURCES'!$A$2:$M$2692,7,0)</f>
        <v>69</v>
      </c>
      <c r="N408" s="10">
        <f t="array" ref="N408">VLOOKUP(A408,'HUMAN RESOURCES'!$A$2:$M$2692,8,0)</f>
        <v>63</v>
      </c>
      <c r="O408" s="10">
        <f t="array" ref="O408">VLOOKUP(A408,'HUMAN RESOURCES'!$A$2:$M$2692,9,0)</f>
        <v>0.37</v>
      </c>
      <c r="P408" s="10">
        <f t="array" ref="P408">VLOOKUP(A408,'HUMAN RESOURCES'!$A$2:$M$2692,10,0)</f>
        <v>0.58799999999999997</v>
      </c>
      <c r="Q408" s="10">
        <f t="array" ref="Q408">VLOOKUP(A408,'HUMAN RESOURCES'!$A$2:$M$2692,11,0)</f>
        <v>4.2999999999999997E-2</v>
      </c>
      <c r="R408" s="10">
        <f t="array" ref="R408">VLOOKUP(A408,'HUMAN RESOURCES'!$A$2:$M$2692,12,0)</f>
        <v>13149386</v>
      </c>
      <c r="S408" s="10">
        <f t="array" ref="S408">VLOOKUP(A408,'HUMAN RESOURCES'!$A$2:$M$2692,13,0)</f>
        <v>0.191</v>
      </c>
      <c r="T408" s="10">
        <f t="array" ref="T408">VLOOKUP(A408,TOURISM!$A$2:$F$2692,5,0)</f>
        <v>673000000</v>
      </c>
      <c r="U408" s="10">
        <f t="array" ref="U408">VLOOKUP(A408,TOURISM!$A$2:$F$2692,6,0)</f>
        <v>80000000</v>
      </c>
      <c r="V408" s="10">
        <f t="array" ref="V408">VLOOKUP(A408,BUSINESS!$A$2:$J$2692,5,0)</f>
        <v>0</v>
      </c>
      <c r="W408" s="10">
        <f t="array" ref="W408">VLOOKUP(A408,BUSINESS!$A$2:$J$2692,6,0)</f>
        <v>94</v>
      </c>
      <c r="X408" s="10">
        <f t="array" ref="X408">VLOOKUP(A408,BUSINESS!$A$2:$J$2692,7,0)</f>
        <v>0</v>
      </c>
      <c r="Y408" s="10">
        <f t="array" ref="Y408">VLOOKUP(A408,BUSINESS!$A$2:$J$2692,8,0)</f>
        <v>0</v>
      </c>
      <c r="Z408" s="10">
        <f t="array" ref="Z408">VLOOKUP(A408,BUSINESS!$A$2:$J$2692,9,0)</f>
        <v>3.0000000000000001E-3</v>
      </c>
      <c r="AA408" s="10">
        <f t="array" ref="AA408">VLOOKUP(A408,BUSINESS!$A$2:$J$2692,10,0)</f>
        <v>6.6000000000000003E-2</v>
      </c>
      <c r="AB408" s="12">
        <f t="shared" si="24"/>
        <v>354.25584943662011</v>
      </c>
      <c r="AC408" s="10">
        <f t="shared" si="15"/>
        <v>3.0229548360661098E-4</v>
      </c>
      <c r="AD408" s="10">
        <f t="shared" si="16"/>
        <v>2.6723681242607071E-4</v>
      </c>
      <c r="AE408" s="10">
        <f t="shared" si="17"/>
        <v>6.083934261265127</v>
      </c>
      <c r="AF408">
        <f t="shared" si="26"/>
        <v>51.181096972892881</v>
      </c>
    </row>
    <row r="409" spans="1:32" ht="14.4">
      <c r="A409" s="7" t="str">
        <f t="shared" si="25"/>
        <v>Cambodia-Asia 2005</v>
      </c>
      <c r="B409" s="7" t="s">
        <v>110</v>
      </c>
      <c r="C409" s="8" t="s">
        <v>61</v>
      </c>
      <c r="D409" s="9" t="s">
        <v>67</v>
      </c>
      <c r="E409" s="14">
        <v>7.0999999999999994E-2</v>
      </c>
      <c r="F409" s="13">
        <v>5337833256</v>
      </c>
      <c r="G409" s="14">
        <v>29</v>
      </c>
      <c r="H409" s="8"/>
      <c r="I409" s="10">
        <v>3514</v>
      </c>
      <c r="J409" s="11">
        <v>3975</v>
      </c>
      <c r="K409" s="10">
        <f t="array" ref="K409">VLOOKUP(A409,'HUMAN RESOURCES'!$A$2:$M$2692,5,0)</f>
        <v>2.5999999999999999E-2</v>
      </c>
      <c r="L409" s="11">
        <f t="array" ref="L409">VLOOKUP(A409,'HUMAN RESOURCES'!$A$2:$M$2692,6,0)</f>
        <v>5.1999999999999998E-2</v>
      </c>
      <c r="M409" s="10">
        <f t="array" ref="M409">VLOOKUP(A409,'HUMAN RESOURCES'!$A$2:$M$2692,7,0)</f>
        <v>70</v>
      </c>
      <c r="N409" s="10">
        <f t="array" ref="N409">VLOOKUP(A409,'HUMAN RESOURCES'!$A$2:$M$2692,8,0)</f>
        <v>65</v>
      </c>
      <c r="O409" s="10">
        <f t="array" ref="O409">VLOOKUP(A409,'HUMAN RESOURCES'!$A$2:$M$2692,9,0)</f>
        <v>0.36099999999999999</v>
      </c>
      <c r="P409" s="10">
        <f t="array" ref="P409">VLOOKUP(A409,'HUMAN RESOURCES'!$A$2:$M$2692,10,0)</f>
        <v>0.59499999999999997</v>
      </c>
      <c r="Q409" s="10">
        <f t="array" ref="Q409">VLOOKUP(A409,'HUMAN RESOURCES'!$A$2:$M$2692,11,0)</f>
        <v>4.3999999999999997E-2</v>
      </c>
      <c r="R409" s="10">
        <f t="array" ref="R409">VLOOKUP(A409,'HUMAN RESOURCES'!$A$2:$M$2692,12,0)</f>
        <v>13356424</v>
      </c>
      <c r="S409" s="10">
        <f t="array" ref="S409">VLOOKUP(A409,'HUMAN RESOURCES'!$A$2:$M$2692,13,0)</f>
        <v>0.192</v>
      </c>
      <c r="T409" s="10">
        <f t="array" ref="T409">VLOOKUP(A409,TOURISM!$A$2:$F$2692,5,0)</f>
        <v>929000000</v>
      </c>
      <c r="U409" s="10">
        <f t="array" ref="U409">VLOOKUP(A409,TOURISM!$A$2:$F$2692,6,0)</f>
        <v>137000000</v>
      </c>
      <c r="V409" s="10">
        <f t="array" ref="V409">VLOOKUP(A409,BUSINESS!$A$2:$J$2692,5,0)</f>
        <v>0.215</v>
      </c>
      <c r="W409" s="10">
        <f t="array" ref="W409">VLOOKUP(A409,BUSINESS!$A$2:$J$2692,6,0)</f>
        <v>86</v>
      </c>
      <c r="X409" s="10">
        <f t="array" ref="X409">VLOOKUP(A409,BUSINESS!$A$2:$J$2692,7,0)</f>
        <v>0</v>
      </c>
      <c r="Y409" s="10">
        <f t="array" ref="Y409">VLOOKUP(A409,BUSINESS!$A$2:$J$2692,8,0)</f>
        <v>137</v>
      </c>
      <c r="Z409" s="10">
        <f t="array" ref="Z409">VLOOKUP(A409,BUSINESS!$A$2:$J$2692,9,0)</f>
        <v>3.0000000000000001E-3</v>
      </c>
      <c r="AA409" s="10">
        <f t="array" ref="AA409">VLOOKUP(A409,BUSINESS!$A$2:$J$2692,10,0)</f>
        <v>0.08</v>
      </c>
      <c r="AB409" s="12">
        <f t="shared" si="24"/>
        <v>399.64538831651345</v>
      </c>
      <c r="AC409" s="10">
        <f t="shared" si="15"/>
        <v>2.9760959969524778E-4</v>
      </c>
      <c r="AD409" s="10">
        <f t="shared" si="16"/>
        <v>2.6309437316455363E-4</v>
      </c>
      <c r="AE409" s="10">
        <f t="shared" si="17"/>
        <v>10.257236517798477</v>
      </c>
      <c r="AF409">
        <f t="shared" si="26"/>
        <v>69.554545438210113</v>
      </c>
    </row>
    <row r="410" spans="1:32" ht="14.4">
      <c r="A410" s="7" t="str">
        <f t="shared" si="25"/>
        <v>Cambodia-Asia 2006</v>
      </c>
      <c r="B410" s="7" t="s">
        <v>110</v>
      </c>
      <c r="C410" s="8" t="s">
        <v>61</v>
      </c>
      <c r="D410" s="9" t="s">
        <v>68</v>
      </c>
      <c r="E410" s="14">
        <v>6.9000000000000006E-2</v>
      </c>
      <c r="F410" s="13">
        <v>6293046162</v>
      </c>
      <c r="G410" s="14">
        <v>33</v>
      </c>
      <c r="H410" s="8"/>
      <c r="I410" s="10">
        <f t="array" ref="I410">VLOOKUP(A410,ENERGY!$A$2:$F$2691,5,0)</f>
        <v>3482</v>
      </c>
      <c r="J410" s="11">
        <f t="array" ref="J410">VLOOKUP(A410,ENERGY!$A$2:$F$2691,6,0)</f>
        <v>3484</v>
      </c>
      <c r="K410" s="10">
        <f t="array" ref="K410">VLOOKUP(A410,'HUMAN RESOURCES'!$A$2:$M$2692,5,0)</f>
        <v>2.5999999999999999E-2</v>
      </c>
      <c r="L410" s="11">
        <f t="array" ref="L410">VLOOKUP(A410,'HUMAN RESOURCES'!$A$2:$M$2692,6,0)</f>
        <v>4.8000000000000001E-2</v>
      </c>
      <c r="M410" s="10">
        <f t="array" ref="M410">VLOOKUP(A410,'HUMAN RESOURCES'!$A$2:$M$2692,7,0)</f>
        <v>71</v>
      </c>
      <c r="N410" s="10">
        <f t="array" ref="N410">VLOOKUP(A410,'HUMAN RESOURCES'!$A$2:$M$2692,8,0)</f>
        <v>65</v>
      </c>
      <c r="O410" s="10">
        <f t="array" ref="O410">VLOOKUP(A410,'HUMAN RESOURCES'!$A$2:$M$2692,9,0)</f>
        <v>0.35099999999999998</v>
      </c>
      <c r="P410" s="10">
        <f t="array" ref="P410">VLOOKUP(A410,'HUMAN RESOURCES'!$A$2:$M$2692,10,0)</f>
        <v>0.60399999999999998</v>
      </c>
      <c r="Q410" s="10">
        <f t="array" ref="Q410">VLOOKUP(A410,'HUMAN RESOURCES'!$A$2:$M$2692,11,0)</f>
        <v>4.4999999999999998E-2</v>
      </c>
      <c r="R410" s="10">
        <f t="array" ref="R410">VLOOKUP(A410,'HUMAN RESOURCES'!$A$2:$M$2692,12,0)</f>
        <v>13555054</v>
      </c>
      <c r="S410" s="10">
        <f t="array" ref="S410">VLOOKUP(A410,'HUMAN RESOURCES'!$A$2:$M$2692,13,0)</f>
        <v>0.193</v>
      </c>
      <c r="T410" s="10">
        <f t="array" ref="T410">VLOOKUP(A410,TOURISM!$A$2:$F$2692,5,0)</f>
        <v>1109000000</v>
      </c>
      <c r="U410" s="10">
        <f t="array" ref="U410">VLOOKUP(A410,TOURISM!$A$2:$F$2692,6,0)</f>
        <v>176000000</v>
      </c>
      <c r="V410" s="10">
        <f t="array" ref="V410">VLOOKUP(A410,BUSINESS!$A$2:$J$2692,5,0)</f>
        <v>0.215</v>
      </c>
      <c r="W410" s="10">
        <f t="array" ref="W410">VLOOKUP(A410,BUSINESS!$A$2:$J$2692,6,0)</f>
        <v>86</v>
      </c>
      <c r="X410" s="10">
        <f t="array" ref="X410">VLOOKUP(A410,BUSINESS!$A$2:$J$2692,7,0)</f>
        <v>0</v>
      </c>
      <c r="Y410" s="10">
        <f t="array" ref="Y410">VLOOKUP(A410,BUSINESS!$A$2:$J$2692,8,0)</f>
        <v>137</v>
      </c>
      <c r="Z410" s="10">
        <f t="array" ref="Z410">VLOOKUP(A410,BUSINESS!$A$2:$J$2692,9,0)</f>
        <v>5.0000000000000001E-3</v>
      </c>
      <c r="AA410" s="10">
        <f t="array" ref="AA410">VLOOKUP(A410,BUSINESS!$A$2:$J$2692,10,0)</f>
        <v>0.127</v>
      </c>
      <c r="AB410" s="12">
        <f t="shared" si="24"/>
        <v>464.25828786812656</v>
      </c>
      <c r="AC410" s="10">
        <f t="shared" si="15"/>
        <v>2.5702590340104877E-4</v>
      </c>
      <c r="AD410" s="10">
        <f t="shared" si="16"/>
        <v>2.5687835695822387E-4</v>
      </c>
      <c r="AE410" s="10">
        <f t="shared" si="17"/>
        <v>12.984086968594887</v>
      </c>
      <c r="AF410">
        <f t="shared" si="26"/>
        <v>81.81450254643029</v>
      </c>
    </row>
    <row r="411" spans="1:32" ht="14.4">
      <c r="A411" s="7" t="str">
        <f t="shared" si="25"/>
        <v>Cambodia-Asia 2007</v>
      </c>
      <c r="B411" s="7" t="s">
        <v>110</v>
      </c>
      <c r="C411" s="8" t="s">
        <v>61</v>
      </c>
      <c r="D411" s="9" t="s">
        <v>69</v>
      </c>
      <c r="E411" s="14">
        <v>5.3999999999999999E-2</v>
      </c>
      <c r="F411" s="13">
        <v>7274424519</v>
      </c>
      <c r="G411" s="14">
        <v>29</v>
      </c>
      <c r="H411" s="8"/>
      <c r="I411" s="10">
        <v>3482</v>
      </c>
      <c r="J411" s="11">
        <v>3484</v>
      </c>
      <c r="K411" s="10">
        <f t="array" ref="K411">VLOOKUP(A411,'HUMAN RESOURCES'!$A$2:$M$2692,5,0)</f>
        <v>2.5999999999999999E-2</v>
      </c>
      <c r="L411" s="11">
        <f t="array" ref="L411">VLOOKUP(A411,'HUMAN RESOURCES'!$A$2:$M$2692,6,0)</f>
        <v>4.4999999999999998E-2</v>
      </c>
      <c r="M411" s="10">
        <f t="array" ref="M411">VLOOKUP(A411,'HUMAN RESOURCES'!$A$2:$M$2692,7,0)</f>
        <v>72</v>
      </c>
      <c r="N411" s="10">
        <f t="array" ref="N411">VLOOKUP(A411,'HUMAN RESOURCES'!$A$2:$M$2692,8,0)</f>
        <v>66</v>
      </c>
      <c r="O411" s="10">
        <f t="array" ref="O411">VLOOKUP(A411,'HUMAN RESOURCES'!$A$2:$M$2692,9,0)</f>
        <v>0.34100000000000003</v>
      </c>
      <c r="P411" s="10">
        <f t="array" ref="P411">VLOOKUP(A411,'HUMAN RESOURCES'!$A$2:$M$2692,10,0)</f>
        <v>0.61199999999999999</v>
      </c>
      <c r="Q411" s="10">
        <f t="array" ref="Q411">VLOOKUP(A411,'HUMAN RESOURCES'!$A$2:$M$2692,11,0)</f>
        <v>4.5999999999999999E-2</v>
      </c>
      <c r="R411" s="10">
        <f t="array" ref="R411">VLOOKUP(A411,'HUMAN RESOURCES'!$A$2:$M$2692,12,0)</f>
        <v>13747288</v>
      </c>
      <c r="S411" s="10">
        <f t="array" ref="S411">VLOOKUP(A411,'HUMAN RESOURCES'!$A$2:$M$2692,13,0)</f>
        <v>0.19400000000000001</v>
      </c>
      <c r="T411" s="10">
        <f t="array" ref="T411">VLOOKUP(A411,TOURISM!$A$2:$F$2692,5,0)</f>
        <v>1169000000</v>
      </c>
      <c r="U411" s="10">
        <f t="array" ref="U411">VLOOKUP(A411,TOURISM!$A$2:$F$2692,6,0)</f>
        <v>194000000</v>
      </c>
      <c r="V411" s="10">
        <f t="array" ref="V411">VLOOKUP(A411,BUSINESS!$A$2:$J$2692,5,0)</f>
        <v>0.215</v>
      </c>
      <c r="W411" s="10">
        <f t="array" ref="W411">VLOOKUP(A411,BUSINESS!$A$2:$J$2692,6,0)</f>
        <v>86</v>
      </c>
      <c r="X411" s="10">
        <f t="array" ref="X411">VLOOKUP(A411,BUSINESS!$A$2:$J$2692,7,0)</f>
        <v>0</v>
      </c>
      <c r="Y411" s="10">
        <f t="array" ref="Y411">VLOOKUP(A411,BUSINESS!$A$2:$J$2692,8,0)</f>
        <v>137</v>
      </c>
      <c r="Z411" s="10">
        <f t="array" ref="Z411">VLOOKUP(A411,BUSINESS!$A$2:$J$2692,9,0)</f>
        <v>5.0000000000000001E-3</v>
      </c>
      <c r="AA411" s="10">
        <f t="array" ref="AA411">VLOOKUP(A411,BUSINESS!$A$2:$J$2692,10,0)</f>
        <v>0.188</v>
      </c>
      <c r="AB411" s="12">
        <f t="shared" si="24"/>
        <v>529.15342422447247</v>
      </c>
      <c r="AC411" s="10">
        <f t="shared" si="15"/>
        <v>2.534318041492984E-4</v>
      </c>
      <c r="AD411" s="10">
        <f t="shared" si="16"/>
        <v>2.5328632090925861E-4</v>
      </c>
      <c r="AE411" s="10">
        <f t="shared" si="17"/>
        <v>14.11187428385875</v>
      </c>
      <c r="AF411">
        <f t="shared" si="26"/>
        <v>85.034953803251952</v>
      </c>
    </row>
    <row r="412" spans="1:32" ht="14.4">
      <c r="A412" s="7" t="str">
        <f t="shared" si="25"/>
        <v>Cambodia-Asia 2008</v>
      </c>
      <c r="B412" s="7" t="s">
        <v>110</v>
      </c>
      <c r="C412" s="8" t="s">
        <v>61</v>
      </c>
      <c r="D412" s="9" t="s">
        <v>70</v>
      </c>
      <c r="E412" s="14">
        <v>4.4999999999999998E-2</v>
      </c>
      <c r="F412" s="13">
        <v>8639164917</v>
      </c>
      <c r="G412" s="14">
        <v>28</v>
      </c>
      <c r="H412" s="8"/>
      <c r="I412" s="10">
        <v>3482</v>
      </c>
      <c r="J412" s="11">
        <v>3484</v>
      </c>
      <c r="K412" s="10">
        <f t="array" ref="K412">VLOOKUP(A412,'HUMAN RESOURCES'!$A$2:$M$2692,5,0)</f>
        <v>2.5999999999999999E-2</v>
      </c>
      <c r="L412" s="11">
        <f t="array" ref="L412">VLOOKUP(A412,'HUMAN RESOURCES'!$A$2:$M$2692,6,0)</f>
        <v>4.2000000000000003E-2</v>
      </c>
      <c r="M412" s="10">
        <f t="array" ref="M412">VLOOKUP(A412,'HUMAN RESOURCES'!$A$2:$M$2692,7,0)</f>
        <v>72</v>
      </c>
      <c r="N412" s="10">
        <f t="array" ref="N412">VLOOKUP(A412,'HUMAN RESOURCES'!$A$2:$M$2692,8,0)</f>
        <v>67</v>
      </c>
      <c r="O412" s="10">
        <f t="array" ref="O412">VLOOKUP(A412,'HUMAN RESOURCES'!$A$2:$M$2692,9,0)</f>
        <v>0.33200000000000002</v>
      </c>
      <c r="P412" s="10">
        <f t="array" ref="P412">VLOOKUP(A412,'HUMAN RESOURCES'!$A$2:$M$2692,10,0)</f>
        <v>0.62</v>
      </c>
      <c r="Q412" s="10">
        <f t="array" ref="Q412">VLOOKUP(A412,'HUMAN RESOURCES'!$A$2:$M$2692,11,0)</f>
        <v>4.8000000000000001E-2</v>
      </c>
      <c r="R412" s="10">
        <f t="array" ref="R412">VLOOKUP(A412,'HUMAN RESOURCES'!$A$2:$M$2692,12,0)</f>
        <v>13940518</v>
      </c>
      <c r="S412" s="10">
        <f t="array" ref="S412">VLOOKUP(A412,'HUMAN RESOURCES'!$A$2:$M$2692,13,0)</f>
        <v>0.19500000000000001</v>
      </c>
      <c r="T412" s="10">
        <f t="array" ref="T412">VLOOKUP(A412,TOURISM!$A$2:$F$2692,5,0)</f>
        <v>1280000000</v>
      </c>
      <c r="U412" s="10">
        <f t="array" ref="U412">VLOOKUP(A412,TOURISM!$A$2:$F$2692,6,0)</f>
        <v>180000000</v>
      </c>
      <c r="V412" s="10">
        <f t="array" ref="V412">VLOOKUP(A412,BUSINESS!$A$2:$J$2692,5,0)</f>
        <v>0.215</v>
      </c>
      <c r="W412" s="10">
        <f t="array" ref="W412">VLOOKUP(A412,BUSINESS!$A$2:$J$2692,6,0)</f>
        <v>102</v>
      </c>
      <c r="X412" s="10">
        <f t="array" ref="X412">VLOOKUP(A412,BUSINESS!$A$2:$J$2692,7,0)</f>
        <v>0</v>
      </c>
      <c r="Y412" s="10">
        <f t="array" ref="Y412">VLOOKUP(A412,BUSINESS!$A$2:$J$2692,8,0)</f>
        <v>137</v>
      </c>
      <c r="Z412" s="10">
        <f t="array" ref="Z412">VLOOKUP(A412,BUSINESS!$A$2:$J$2692,9,0)</f>
        <v>5.0000000000000001E-3</v>
      </c>
      <c r="AA412" s="10">
        <f t="array" ref="AA412">VLOOKUP(A412,BUSINESS!$A$2:$J$2692,10,0)</f>
        <v>0.30399999999999999</v>
      </c>
      <c r="AB412" s="12">
        <f t="shared" si="24"/>
        <v>619.71620545233679</v>
      </c>
      <c r="AC412" s="10">
        <f t="shared" si="15"/>
        <v>2.4991897718578321E-4</v>
      </c>
      <c r="AD412" s="10">
        <f t="shared" si="16"/>
        <v>2.4977551049394289E-4</v>
      </c>
      <c r="AE412" s="10">
        <f t="shared" si="17"/>
        <v>12.912002265625997</v>
      </c>
      <c r="AF412">
        <f t="shared" si="26"/>
        <v>91.818682777784872</v>
      </c>
    </row>
    <row r="413" spans="1:32" ht="14.4">
      <c r="A413" s="7" t="str">
        <f t="shared" si="25"/>
        <v>Cambodia-Asia 2009</v>
      </c>
      <c r="B413" s="7" t="s">
        <v>110</v>
      </c>
      <c r="C413" s="8" t="s">
        <v>61</v>
      </c>
      <c r="D413" s="9" t="s">
        <v>71</v>
      </c>
      <c r="E413" s="14">
        <v>5.5E-2</v>
      </c>
      <c r="F413" s="13">
        <v>10351829066</v>
      </c>
      <c r="G413" s="14">
        <v>41</v>
      </c>
      <c r="H413" s="8"/>
      <c r="I413" s="10">
        <f t="array" ref="I413">VLOOKUP(A413,ENERGY!$A$2:$F$2691,5,0)</f>
        <v>4115</v>
      </c>
      <c r="J413" s="11">
        <f t="array" ref="J413">VLOOKUP(A413,ENERGY!$A$2:$F$2691,6,0)</f>
        <v>2380</v>
      </c>
      <c r="K413" s="10">
        <f t="array" ref="K413">VLOOKUP(A413,'HUMAN RESOURCES'!$A$2:$M$2692,5,0)</f>
        <v>2.5999999999999999E-2</v>
      </c>
      <c r="L413" s="11">
        <f t="array" ref="L413">VLOOKUP(A413,'HUMAN RESOURCES'!$A$2:$M$2692,6,0)</f>
        <v>3.9E-2</v>
      </c>
      <c r="M413" s="10">
        <f t="array" ref="M413">VLOOKUP(A413,'HUMAN RESOURCES'!$A$2:$M$2692,7,0)</f>
        <v>73</v>
      </c>
      <c r="N413" s="10">
        <f t="array" ref="N413">VLOOKUP(A413,'HUMAN RESOURCES'!$A$2:$M$2692,8,0)</f>
        <v>68</v>
      </c>
      <c r="O413" s="10">
        <f t="array" ref="O413">VLOOKUP(A413,'HUMAN RESOURCES'!$A$2:$M$2692,9,0)</f>
        <v>0.32400000000000001</v>
      </c>
      <c r="P413" s="10">
        <f t="array" ref="P413">VLOOKUP(A413,'HUMAN RESOURCES'!$A$2:$M$2692,10,0)</f>
        <v>0.627</v>
      </c>
      <c r="Q413" s="10">
        <f t="array" ref="Q413">VLOOKUP(A413,'HUMAN RESOURCES'!$A$2:$M$2692,11,0)</f>
        <v>4.9000000000000002E-2</v>
      </c>
      <c r="R413" s="10">
        <f t="array" ref="R413">VLOOKUP(A413,'HUMAN RESOURCES'!$A$2:$M$2692,12,0)</f>
        <v>14144225</v>
      </c>
      <c r="S413" s="10">
        <f t="array" ref="S413">VLOOKUP(A413,'HUMAN RESOURCES'!$A$2:$M$2692,13,0)</f>
        <v>0.19700000000000001</v>
      </c>
      <c r="T413" s="10">
        <f t="array" ref="T413">VLOOKUP(A413,TOURISM!$A$2:$F$2692,5,0)</f>
        <v>1208000000</v>
      </c>
      <c r="U413" s="10">
        <f t="array" ref="U413">VLOOKUP(A413,TOURISM!$A$2:$F$2692,6,0)</f>
        <v>163000000</v>
      </c>
      <c r="V413" s="10">
        <f t="array" ref="V413">VLOOKUP(A413,BUSINESS!$A$2:$J$2692,5,0)</f>
        <v>0.217</v>
      </c>
      <c r="W413" s="10">
        <f t="array" ref="W413">VLOOKUP(A413,BUSINESS!$A$2:$J$2692,6,0)</f>
        <v>102</v>
      </c>
      <c r="X413" s="10">
        <f t="array" ref="X413">VLOOKUP(A413,BUSINESS!$A$2:$J$2692,7,0)</f>
        <v>0</v>
      </c>
      <c r="Y413" s="10">
        <f t="array" ref="Y413">VLOOKUP(A413,BUSINESS!$A$2:$J$2692,8,0)</f>
        <v>173</v>
      </c>
      <c r="Z413" s="10">
        <f t="array" ref="Z413">VLOOKUP(A413,BUSINESS!$A$2:$J$2692,9,0)</f>
        <v>5.0000000000000001E-3</v>
      </c>
      <c r="AA413" s="10">
        <f t="array" ref="AA413">VLOOKUP(A413,BUSINESS!$A$2:$J$2692,10,0)</f>
        <v>0.443</v>
      </c>
      <c r="AB413" s="12">
        <f t="shared" si="24"/>
        <v>731.87672467031598</v>
      </c>
      <c r="AC413" s="10">
        <f t="shared" si="15"/>
        <v>1.6826655401762911E-4</v>
      </c>
      <c r="AD413" s="10">
        <f t="shared" si="16"/>
        <v>2.9093145789182512E-4</v>
      </c>
      <c r="AE413" s="10">
        <f t="shared" si="17"/>
        <v>11.524137943224178</v>
      </c>
      <c r="AF413">
        <f t="shared" si="26"/>
        <v>85.405881198863852</v>
      </c>
    </row>
    <row r="414" spans="1:32" ht="14.4">
      <c r="A414" s="7" t="str">
        <f t="shared" si="25"/>
        <v>Cambodia-Asia 2010</v>
      </c>
      <c r="B414" s="7" t="s">
        <v>110</v>
      </c>
      <c r="C414" s="8" t="s">
        <v>61</v>
      </c>
      <c r="D414" s="9" t="s">
        <v>72</v>
      </c>
      <c r="E414" s="14">
        <v>6.3E-2</v>
      </c>
      <c r="F414" s="13">
        <v>10401935532</v>
      </c>
      <c r="G414" s="14">
        <v>46</v>
      </c>
      <c r="H414" s="8"/>
      <c r="I414" s="10">
        <f t="array" ref="I414">VLOOKUP(A414,ENERGY!$A$2:$F$2691,5,0)</f>
        <v>3429</v>
      </c>
      <c r="J414" s="11">
        <f t="array" ref="J414">VLOOKUP(A414,ENERGY!$A$2:$F$2691,6,0)</f>
        <v>3000</v>
      </c>
      <c r="K414" s="10">
        <f t="array" ref="K414">VLOOKUP(A414,'HUMAN RESOURCES'!$A$2:$M$2692,5,0)</f>
        <v>2.5999999999999999E-2</v>
      </c>
      <c r="L414" s="11">
        <f t="array" ref="L414">VLOOKUP(A414,'HUMAN RESOURCES'!$A$2:$M$2692,6,0)</f>
        <v>3.6999999999999998E-2</v>
      </c>
      <c r="M414" s="10">
        <f t="array" ref="M414">VLOOKUP(A414,'HUMAN RESOURCES'!$A$2:$M$2692,7,0)</f>
        <v>73</v>
      </c>
      <c r="N414" s="10">
        <f t="array" ref="N414">VLOOKUP(A414,'HUMAN RESOURCES'!$A$2:$M$2692,8,0)</f>
        <v>68</v>
      </c>
      <c r="O414" s="10">
        <f t="array" ref="O414">VLOOKUP(A414,'HUMAN RESOURCES'!$A$2:$M$2692,9,0)</f>
        <v>0.318</v>
      </c>
      <c r="P414" s="10">
        <f t="array" ref="P414">VLOOKUP(A414,'HUMAN RESOURCES'!$A$2:$M$2692,10,0)</f>
        <v>0.63100000000000001</v>
      </c>
      <c r="Q414" s="10">
        <f t="array" ref="Q414">VLOOKUP(A414,'HUMAN RESOURCES'!$A$2:$M$2692,11,0)</f>
        <v>0.05</v>
      </c>
      <c r="R414" s="10">
        <f t="array" ref="R414">VLOOKUP(A414,'HUMAN RESOURCES'!$A$2:$M$2692,12,0)</f>
        <v>14364931</v>
      </c>
      <c r="S414" s="10">
        <f t="array" ref="S414">VLOOKUP(A414,'HUMAN RESOURCES'!$A$2:$M$2692,13,0)</f>
        <v>0.19800000000000001</v>
      </c>
      <c r="T414" s="10">
        <f t="array" ref="T414">VLOOKUP(A414,TOURISM!$A$2:$F$2692,5,0)</f>
        <v>1332000000</v>
      </c>
      <c r="U414" s="10">
        <f t="array" ref="U414">VLOOKUP(A414,TOURISM!$A$2:$F$2692,6,0)</f>
        <v>268000000</v>
      </c>
      <c r="V414" s="10">
        <f t="array" ref="V414">VLOOKUP(A414,BUSINESS!$A$2:$J$2692,5,0)</f>
        <v>0.214</v>
      </c>
      <c r="W414" s="10">
        <f t="array" ref="W414">VLOOKUP(A414,BUSINESS!$A$2:$J$2692,6,0)</f>
        <v>102</v>
      </c>
      <c r="X414" s="10">
        <f t="array" ref="X414">VLOOKUP(A414,BUSINESS!$A$2:$J$2692,7,0)</f>
        <v>0</v>
      </c>
      <c r="Y414" s="10">
        <f t="array" ref="Y414">VLOOKUP(A414,BUSINESS!$A$2:$J$2692,8,0)</f>
        <v>173</v>
      </c>
      <c r="Z414" s="10">
        <f t="array" ref="Z414">VLOOKUP(A414,BUSINESS!$A$2:$J$2692,9,0)</f>
        <v>1.2999999999999999E-2</v>
      </c>
      <c r="AA414" s="10">
        <f t="array" ref="AA414">VLOOKUP(A414,BUSINESS!$A$2:$J$2692,10,0)</f>
        <v>0.56699999999999995</v>
      </c>
      <c r="AB414" s="12">
        <f t="shared" si="24"/>
        <v>724.12011808479974</v>
      </c>
      <c r="AC414" s="10">
        <f t="shared" si="15"/>
        <v>2.088419359619618E-4</v>
      </c>
      <c r="AD414" s="10">
        <f t="shared" si="16"/>
        <v>2.3870633280452235E-4</v>
      </c>
      <c r="AE414" s="10">
        <f t="shared" si="17"/>
        <v>18.656546279268589</v>
      </c>
      <c r="AF414">
        <f t="shared" si="26"/>
        <v>92.725819567111046</v>
      </c>
    </row>
    <row r="415" spans="1:32" ht="14.4">
      <c r="A415" s="7" t="str">
        <f t="shared" si="25"/>
        <v>Cambodia-Asia 2011</v>
      </c>
      <c r="B415" s="7" t="s">
        <v>110</v>
      </c>
      <c r="C415" s="8" t="s">
        <v>61</v>
      </c>
      <c r="D415" s="9" t="s">
        <v>73</v>
      </c>
      <c r="E415" s="14">
        <v>5.8000000000000003E-2</v>
      </c>
      <c r="F415" s="13">
        <v>11242266334</v>
      </c>
      <c r="G415" s="14">
        <v>46</v>
      </c>
      <c r="H415" s="8"/>
      <c r="I415" s="10">
        <v>3429</v>
      </c>
      <c r="J415" s="11">
        <v>3000</v>
      </c>
      <c r="K415" s="10">
        <f t="array" ref="K415">VLOOKUP(A415,'HUMAN RESOURCES'!$A$2:$M$2692,5,0)</f>
        <v>2.5999999999999999E-2</v>
      </c>
      <c r="L415" s="11">
        <f t="array" ref="L415">VLOOKUP(A415,'HUMAN RESOURCES'!$A$2:$M$2692,6,0)</f>
        <v>3.5999999999999997E-2</v>
      </c>
      <c r="M415" s="10">
        <f t="array" ref="M415">VLOOKUP(A415,'HUMAN RESOURCES'!$A$2:$M$2692,7,0)</f>
        <v>74</v>
      </c>
      <c r="N415" s="10">
        <f t="array" ref="N415">VLOOKUP(A415,'HUMAN RESOURCES'!$A$2:$M$2692,8,0)</f>
        <v>68</v>
      </c>
      <c r="O415" s="10">
        <f t="array" ref="O415">VLOOKUP(A415,'HUMAN RESOURCES'!$A$2:$M$2692,9,0)</f>
        <v>0.314</v>
      </c>
      <c r="P415" s="10">
        <f t="array" ref="P415">VLOOKUP(A415,'HUMAN RESOURCES'!$A$2:$M$2692,10,0)</f>
        <v>0.63400000000000001</v>
      </c>
      <c r="Q415" s="10">
        <f t="array" ref="Q415">VLOOKUP(A415,'HUMAN RESOURCES'!$A$2:$M$2692,11,0)</f>
        <v>5.0999999999999997E-2</v>
      </c>
      <c r="R415" s="10">
        <f t="array" ref="R415">VLOOKUP(A415,'HUMAN RESOURCES'!$A$2:$M$2692,12,0)</f>
        <v>14605862</v>
      </c>
      <c r="S415" s="10">
        <f t="array" ref="S415">VLOOKUP(A415,'HUMAN RESOURCES'!$A$2:$M$2692,13,0)</f>
        <v>0.2</v>
      </c>
      <c r="T415" s="10">
        <f t="array" ref="T415">VLOOKUP(A415,TOURISM!$A$2:$F$2692,5,0)</f>
        <v>1790000000</v>
      </c>
      <c r="U415" s="10">
        <f t="array" ref="U415">VLOOKUP(A415,TOURISM!$A$2:$F$2692,6,0)</f>
        <v>333000000</v>
      </c>
      <c r="V415" s="10">
        <f t="array" ref="V415">VLOOKUP(A415,BUSINESS!$A$2:$J$2692,5,0)</f>
        <v>0.214</v>
      </c>
      <c r="W415" s="10">
        <f t="array" ref="W415">VLOOKUP(A415,BUSINESS!$A$2:$J$2692,6,0)</f>
        <v>102</v>
      </c>
      <c r="X415" s="10">
        <f t="array" ref="X415">VLOOKUP(A415,BUSINESS!$A$2:$J$2692,7,0)</f>
        <v>0</v>
      </c>
      <c r="Y415" s="10">
        <f t="array" ref="Y415">VLOOKUP(A415,BUSINESS!$A$2:$J$2692,8,0)</f>
        <v>173</v>
      </c>
      <c r="Z415" s="10">
        <f t="array" ref="Z415">VLOOKUP(A415,BUSINESS!$A$2:$J$2692,9,0)</f>
        <v>3.1E-2</v>
      </c>
      <c r="AA415" s="10">
        <f t="array" ref="AA415">VLOOKUP(A415,BUSINESS!$A$2:$J$2692,10,0)</f>
        <v>0.94199999999999995</v>
      </c>
      <c r="AB415" s="12">
        <f t="shared" si="24"/>
        <v>769.70919853960004</v>
      </c>
      <c r="AC415" s="10">
        <f t="shared" si="15"/>
        <v>2.0539698375898662E-4</v>
      </c>
      <c r="AD415" s="10">
        <f t="shared" si="16"/>
        <v>2.3476875243652173E-4</v>
      </c>
      <c r="AE415" s="10">
        <f t="shared" si="17"/>
        <v>22.799065197247515</v>
      </c>
      <c r="AF415">
        <f t="shared" si="26"/>
        <v>122.55353364286202</v>
      </c>
    </row>
    <row r="416" spans="1:32" ht="14.4">
      <c r="A416" s="7" t="str">
        <f t="shared" si="25"/>
        <v>Cambodia-Asia 2012</v>
      </c>
      <c r="B416" s="7" t="s">
        <v>110</v>
      </c>
      <c r="C416" s="8" t="s">
        <v>61</v>
      </c>
      <c r="D416" s="9" t="s">
        <v>74</v>
      </c>
      <c r="E416" s="14">
        <v>5.6000000000000001E-2</v>
      </c>
      <c r="F416" s="13">
        <v>12829541141</v>
      </c>
      <c r="G416" s="14">
        <v>49</v>
      </c>
      <c r="H416" s="8"/>
      <c r="I416" s="10">
        <f t="array" ref="I416">VLOOKUP(A416,ENERGY!$A$2:$F$2691,5,0)</f>
        <v>3389</v>
      </c>
      <c r="J416" s="11">
        <f t="array" ref="J416">VLOOKUP(A416,ENERGY!$A$2:$F$2691,6,0)</f>
        <v>2446</v>
      </c>
      <c r="K416" s="10">
        <f t="array" ref="K416">VLOOKUP(A416,'HUMAN RESOURCES'!$A$2:$M$2692,5,0)</f>
        <v>2.5999999999999999E-2</v>
      </c>
      <c r="L416" s="11">
        <f t="array" ref="L416">VLOOKUP(A416,'HUMAN RESOURCES'!$A$2:$M$2692,6,0)</f>
        <v>3.4000000000000002E-2</v>
      </c>
      <c r="M416" s="10">
        <f t="array" ref="M416">VLOOKUP(A416,'HUMAN RESOURCES'!$A$2:$M$2692,7,0)</f>
        <v>74</v>
      </c>
      <c r="N416" s="10">
        <f t="array" ref="N416">VLOOKUP(A416,'HUMAN RESOURCES'!$A$2:$M$2692,8,0)</f>
        <v>69</v>
      </c>
      <c r="O416" s="10">
        <f t="array" ref="O416">VLOOKUP(A416,'HUMAN RESOURCES'!$A$2:$M$2692,9,0)</f>
        <v>0.312</v>
      </c>
      <c r="P416" s="10">
        <f t="array" ref="P416">VLOOKUP(A416,'HUMAN RESOURCES'!$A$2:$M$2692,10,0)</f>
        <v>0.63500000000000001</v>
      </c>
      <c r="Q416" s="10">
        <f t="array" ref="Q416">VLOOKUP(A416,'HUMAN RESOURCES'!$A$2:$M$2692,11,0)</f>
        <v>5.2999999999999999E-2</v>
      </c>
      <c r="R416" s="10">
        <f t="array" ref="R416">VLOOKUP(A416,'HUMAN RESOURCES'!$A$2:$M$2692,12,0)</f>
        <v>14864646</v>
      </c>
      <c r="S416" s="10">
        <f t="array" ref="S416">VLOOKUP(A416,'HUMAN RESOURCES'!$A$2:$M$2692,13,0)</f>
        <v>0.20100000000000001</v>
      </c>
      <c r="T416" s="10">
        <f t="array" ref="T416">VLOOKUP(A416,TOURISM!$A$2:$F$2692,5,0)</f>
        <v>2000000000</v>
      </c>
      <c r="U416" s="10">
        <f t="array" ref="U416">VLOOKUP(A416,TOURISM!$A$2:$F$2692,6,0)</f>
        <v>382000000</v>
      </c>
      <c r="V416" s="10">
        <f t="array" ref="V416">VLOOKUP(A416,BUSINESS!$A$2:$J$2692,5,0)</f>
        <v>0.214</v>
      </c>
      <c r="W416" s="10">
        <f t="array" ref="W416">VLOOKUP(A416,BUSINESS!$A$2:$J$2692,6,0)</f>
        <v>102</v>
      </c>
      <c r="X416" s="10">
        <f t="array" ref="X416">VLOOKUP(A416,BUSINESS!$A$2:$J$2692,7,0)</f>
        <v>135</v>
      </c>
      <c r="Y416" s="10">
        <f t="array" ref="Y416">VLOOKUP(A416,BUSINESS!$A$2:$J$2692,8,0)</f>
        <v>173</v>
      </c>
      <c r="Z416" s="10">
        <f t="array" ref="Z416">VLOOKUP(A416,BUSINESS!$A$2:$J$2692,9,0)</f>
        <v>4.9000000000000002E-2</v>
      </c>
      <c r="AA416" s="10">
        <f t="array" ref="AA416">VLOOKUP(A416,BUSINESS!$A$2:$J$2692,10,0)</f>
        <v>1.2849999999999999</v>
      </c>
      <c r="AB416" s="12">
        <f t="shared" si="24"/>
        <v>863.0909300497301</v>
      </c>
      <c r="AC416" s="10">
        <f t="shared" si="15"/>
        <v>1.6455151370574179E-4</v>
      </c>
      <c r="AD416" s="10">
        <f t="shared" si="16"/>
        <v>2.2799062957839695E-4</v>
      </c>
      <c r="AE416" s="10">
        <f t="shared" si="17"/>
        <v>25.698560194437189</v>
      </c>
      <c r="AF416">
        <f t="shared" si="26"/>
        <v>134.54743557296959</v>
      </c>
    </row>
    <row r="417" spans="1:32" ht="14.4">
      <c r="A417" s="7" t="str">
        <f t="shared" si="25"/>
        <v>Cambodia-Asia 2000</v>
      </c>
      <c r="B417" s="7" t="s">
        <v>110</v>
      </c>
      <c r="C417" s="8" t="s">
        <v>61</v>
      </c>
      <c r="D417" s="9" t="s">
        <v>62</v>
      </c>
      <c r="E417" s="14">
        <v>5.3999999999999999E-2</v>
      </c>
      <c r="F417" s="13">
        <v>14054443213</v>
      </c>
      <c r="G417" s="14">
        <v>51</v>
      </c>
      <c r="H417" s="8"/>
      <c r="I417" s="10">
        <f t="array" ref="I417">VLOOKUP(A417,ENERGY!$A$2:$F$2691,5,0)</f>
        <v>0</v>
      </c>
      <c r="J417" s="11">
        <f t="array" ref="J417">VLOOKUP(A417,ENERGY!$A$2:$F$2691,6,0)</f>
        <v>0</v>
      </c>
      <c r="K417" s="10">
        <f t="array" ref="K417">VLOOKUP(A417,'HUMAN RESOURCES'!$A$2:$M$2692,5,0)</f>
        <v>2.8000000000000001E-2</v>
      </c>
      <c r="L417" s="11">
        <f t="array" ref="L417">VLOOKUP(A417,'HUMAN RESOURCES'!$A$2:$M$2692,6,0)</f>
        <v>8.2000000000000003E-2</v>
      </c>
      <c r="M417" s="10">
        <f t="array" ref="M417">VLOOKUP(A417,'HUMAN RESOURCES'!$A$2:$M$2692,7,0)</f>
        <v>65</v>
      </c>
      <c r="N417" s="10">
        <f t="array" ref="N417">VLOOKUP(A417,'HUMAN RESOURCES'!$A$2:$M$2692,8,0)</f>
        <v>59</v>
      </c>
      <c r="O417" s="10">
        <f t="array" ref="O417">VLOOKUP(A417,'HUMAN RESOURCES'!$A$2:$M$2692,9,0)</f>
        <v>0.40799999999999997</v>
      </c>
      <c r="P417" s="10">
        <f t="array" ref="P417">VLOOKUP(A417,'HUMAN RESOURCES'!$A$2:$M$2692,10,0)</f>
        <v>0.55400000000000005</v>
      </c>
      <c r="Q417" s="10">
        <f t="array" ref="Q417">VLOOKUP(A417,'HUMAN RESOURCES'!$A$2:$M$2692,11,0)</f>
        <v>3.7999999999999999E-2</v>
      </c>
      <c r="R417" s="10">
        <f t="array" ref="R417">VLOOKUP(A417,'HUMAN RESOURCES'!$A$2:$M$2692,12,0)</f>
        <v>12222871</v>
      </c>
      <c r="S417" s="10">
        <f t="array" ref="S417">VLOOKUP(A417,'HUMAN RESOURCES'!$A$2:$M$2692,13,0)</f>
        <v>0.186</v>
      </c>
      <c r="T417" s="10">
        <f t="array" ref="T417">VLOOKUP(A417,TOURISM!$A$2:$F$2692,5,0)</f>
        <v>345000000</v>
      </c>
      <c r="U417" s="10">
        <f t="array" ref="U417">VLOOKUP(A417,TOURISM!$A$2:$F$2692,6,0)</f>
        <v>52000000</v>
      </c>
      <c r="V417" s="10">
        <f t="array" ref="V417">VLOOKUP(A417,BUSINESS!$A$2:$J$2692,5,0)</f>
        <v>0</v>
      </c>
      <c r="W417" s="10">
        <f t="array" ref="W417">VLOOKUP(A417,BUSINESS!$A$2:$J$2692,6,0)</f>
        <v>0</v>
      </c>
      <c r="X417" s="10">
        <f t="array" ref="X417">VLOOKUP(A417,BUSINESS!$A$2:$J$2692,7,0)</f>
        <v>0</v>
      </c>
      <c r="Y417" s="10">
        <f t="array" ref="Y417">VLOOKUP(A417,BUSINESS!$A$2:$J$2692,8,0)</f>
        <v>0</v>
      </c>
      <c r="Z417" s="10">
        <f t="array" ref="Z417">VLOOKUP(A417,BUSINESS!$A$2:$J$2692,9,0)</f>
        <v>0</v>
      </c>
      <c r="AA417" s="10">
        <f t="array" ref="AA417">VLOOKUP(A417,BUSINESS!$A$2:$J$2692,10,0)</f>
        <v>1.0999999999999999E-2</v>
      </c>
      <c r="AB417" s="12">
        <f t="shared" si="24"/>
        <v>1149.8479541345073</v>
      </c>
      <c r="AC417" s="10">
        <f t="shared" si="15"/>
        <v>0</v>
      </c>
      <c r="AD417" s="10">
        <f t="shared" si="16"/>
        <v>0</v>
      </c>
      <c r="AE417" s="10">
        <f t="shared" si="17"/>
        <v>4.2543196275244988</v>
      </c>
      <c r="AF417">
        <f t="shared" si="26"/>
        <v>28.225774451845233</v>
      </c>
    </row>
    <row r="418" spans="1:32" ht="14.4">
      <c r="A418" s="7" t="str">
        <f t="shared" si="25"/>
        <v>Cameroon-Africa 2001</v>
      </c>
      <c r="B418" s="7" t="s">
        <v>111</v>
      </c>
      <c r="C418" s="8" t="s">
        <v>78</v>
      </c>
      <c r="D418" s="9" t="s">
        <v>63</v>
      </c>
      <c r="E418" s="14">
        <v>4.3999999999999997E-2</v>
      </c>
      <c r="F418" s="13">
        <v>9287367569</v>
      </c>
      <c r="G418" s="14">
        <v>26</v>
      </c>
      <c r="H418" s="14">
        <v>0.22</v>
      </c>
      <c r="I418" s="10">
        <f t="array" ref="I418">VLOOKUP(A418,ENERGY!$A$2:$F$2691,5,0)</f>
        <v>6720</v>
      </c>
      <c r="J418" s="11">
        <f t="array" ref="J418">VLOOKUP(A418,ENERGY!$A$2:$F$2691,6,0)</f>
        <v>0</v>
      </c>
      <c r="K418" s="10">
        <f t="array" ref="K418">VLOOKUP(A418,'HUMAN RESOURCES'!$A$2:$M$2692,5,0)</f>
        <v>4.1000000000000002E-2</v>
      </c>
      <c r="L418" s="11">
        <f t="array" ref="L418">VLOOKUP(A418,'HUMAN RESOURCES'!$A$2:$M$2692,6,0)</f>
        <v>0.09</v>
      </c>
      <c r="M418" s="10">
        <f t="array" ref="M418">VLOOKUP(A418,'HUMAN RESOURCES'!$A$2:$M$2692,7,0)</f>
        <v>53</v>
      </c>
      <c r="N418" s="10">
        <f t="array" ref="N418">VLOOKUP(A418,'HUMAN RESOURCES'!$A$2:$M$2692,8,0)</f>
        <v>51</v>
      </c>
      <c r="O418" s="10">
        <f t="array" ref="O418">VLOOKUP(A418,'HUMAN RESOURCES'!$A$2:$M$2692,9,0)</f>
        <v>0.45100000000000001</v>
      </c>
      <c r="P418" s="10">
        <f t="array" ref="P418">VLOOKUP(A418,'HUMAN RESOURCES'!$A$2:$M$2692,10,0)</f>
        <v>0.51500000000000001</v>
      </c>
      <c r="Q418" s="10">
        <f t="array" ref="Q418">VLOOKUP(A418,'HUMAN RESOURCES'!$A$2:$M$2692,11,0)</f>
        <v>3.4000000000000002E-2</v>
      </c>
      <c r="R418" s="10">
        <f t="array" ref="R418">VLOOKUP(A418,'HUMAN RESOURCES'!$A$2:$M$2692,12,0)</f>
        <v>16350440</v>
      </c>
      <c r="S418" s="10">
        <f t="array" ref="S418">VLOOKUP(A418,'HUMAN RESOURCES'!$A$2:$M$2692,13,0)</f>
        <v>0.46100000000000002</v>
      </c>
      <c r="T418" s="10">
        <f t="array" ref="T418">VLOOKUP(A418,TOURISM!$A$2:$F$2692,5,0)</f>
        <v>182000000</v>
      </c>
      <c r="U418" s="10">
        <f t="array" ref="U418">VLOOKUP(A418,TOURISM!$A$2:$F$2692,6,0)</f>
        <v>199000000</v>
      </c>
      <c r="V418" s="10">
        <f t="array" ref="V418">VLOOKUP(A418,BUSINESS!$A$2:$J$2692,5,0)</f>
        <v>0</v>
      </c>
      <c r="W418" s="10">
        <f t="array" ref="W418">VLOOKUP(A418,BUSINESS!$A$2:$J$2692,6,0)</f>
        <v>0</v>
      </c>
      <c r="X418" s="10">
        <f t="array" ref="X418">VLOOKUP(A418,BUSINESS!$A$2:$J$2692,7,0)</f>
        <v>0</v>
      </c>
      <c r="Y418" s="10">
        <f t="array" ref="Y418">VLOOKUP(A418,BUSINESS!$A$2:$J$2692,8,0)</f>
        <v>0</v>
      </c>
      <c r="Z418" s="10">
        <f t="array" ref="Z418">VLOOKUP(A418,BUSINESS!$A$2:$J$2692,9,0)</f>
        <v>3.0000000000000001E-3</v>
      </c>
      <c r="AA418" s="10">
        <f t="array" ref="AA418">VLOOKUP(A418,BUSINESS!$A$2:$J$2692,10,0)</f>
        <v>2.5999999999999999E-2</v>
      </c>
      <c r="AB418" s="12">
        <f t="shared" si="24"/>
        <v>568.0194275505736</v>
      </c>
      <c r="AC418" s="10">
        <f t="shared" si="15"/>
        <v>0</v>
      </c>
      <c r="AD418" s="10">
        <f t="shared" si="16"/>
        <v>4.1099811381222769E-4</v>
      </c>
      <c r="AE418" s="10">
        <f t="shared" si="17"/>
        <v>12.170926286999004</v>
      </c>
      <c r="AF418">
        <f t="shared" si="26"/>
        <v>11.131198915747833</v>
      </c>
    </row>
    <row r="419" spans="1:32" ht="14.4">
      <c r="A419" s="7" t="str">
        <f t="shared" si="25"/>
        <v>Cameroon-Africa 2002</v>
      </c>
      <c r="B419" s="7" t="s">
        <v>111</v>
      </c>
      <c r="C419" s="8" t="s">
        <v>78</v>
      </c>
      <c r="D419" s="9" t="s">
        <v>64</v>
      </c>
      <c r="E419" s="14">
        <v>4.7E-2</v>
      </c>
      <c r="F419" s="13">
        <v>9633109257</v>
      </c>
      <c r="G419" s="14">
        <v>27</v>
      </c>
      <c r="H419" s="14">
        <v>0.20699999999999999</v>
      </c>
      <c r="I419" s="10">
        <f t="array" ref="I419">VLOOKUP(A419,ENERGY!$A$2:$F$2691,5,0)</f>
        <v>6944</v>
      </c>
      <c r="J419" s="11">
        <f t="array" ref="J419">VLOOKUP(A419,ENERGY!$A$2:$F$2691,6,0)</f>
        <v>7235</v>
      </c>
      <c r="K419" s="10">
        <f t="array" ref="K419">VLOOKUP(A419,'HUMAN RESOURCES'!$A$2:$M$2692,5,0)</f>
        <v>4.1000000000000002E-2</v>
      </c>
      <c r="L419" s="11">
        <f t="array" ref="L419">VLOOKUP(A419,'HUMAN RESOURCES'!$A$2:$M$2692,6,0)</f>
        <v>8.6999999999999994E-2</v>
      </c>
      <c r="M419" s="10">
        <f t="array" ref="M419">VLOOKUP(A419,'HUMAN RESOURCES'!$A$2:$M$2692,7,0)</f>
        <v>53</v>
      </c>
      <c r="N419" s="10">
        <f t="array" ref="N419">VLOOKUP(A419,'HUMAN RESOURCES'!$A$2:$M$2692,8,0)</f>
        <v>51</v>
      </c>
      <c r="O419" s="10">
        <f t="array" ref="O419">VLOOKUP(A419,'HUMAN RESOURCES'!$A$2:$M$2692,9,0)</f>
        <v>0.44900000000000001</v>
      </c>
      <c r="P419" s="10">
        <f t="array" ref="P419">VLOOKUP(A419,'HUMAN RESOURCES'!$A$2:$M$2692,10,0)</f>
        <v>0.51800000000000002</v>
      </c>
      <c r="Q419" s="10">
        <f t="array" ref="Q419">VLOOKUP(A419,'HUMAN RESOURCES'!$A$2:$M$2692,11,0)</f>
        <v>3.4000000000000002E-2</v>
      </c>
      <c r="R419" s="10">
        <f t="array" ref="R419">VLOOKUP(A419,'HUMAN RESOURCES'!$A$2:$M$2692,12,0)</f>
        <v>16782044</v>
      </c>
      <c r="S419" s="10">
        <f t="array" ref="S419">VLOOKUP(A419,'HUMAN RESOURCES'!$A$2:$M$2692,13,0)</f>
        <v>0.46700000000000003</v>
      </c>
      <c r="T419" s="10">
        <f t="array" ref="T419">VLOOKUP(A419,TOURISM!$A$2:$F$2692,5,0)</f>
        <v>124000000</v>
      </c>
      <c r="U419" s="10">
        <f t="array" ref="U419">VLOOKUP(A419,TOURISM!$A$2:$F$2692,6,0)</f>
        <v>205000000</v>
      </c>
      <c r="V419" s="10">
        <f t="array" ref="V419">VLOOKUP(A419,BUSINESS!$A$2:$J$2692,5,0)</f>
        <v>0</v>
      </c>
      <c r="W419" s="10">
        <f t="array" ref="W419">VLOOKUP(A419,BUSINESS!$A$2:$J$2692,6,0)</f>
        <v>0</v>
      </c>
      <c r="X419" s="10">
        <f t="array" ref="X419">VLOOKUP(A419,BUSINESS!$A$2:$J$2692,7,0)</f>
        <v>0</v>
      </c>
      <c r="Y419" s="10">
        <f t="array" ref="Y419">VLOOKUP(A419,BUSINESS!$A$2:$J$2692,8,0)</f>
        <v>0</v>
      </c>
      <c r="Z419" s="10">
        <f t="array" ref="Z419">VLOOKUP(A419,BUSINESS!$A$2:$J$2692,9,0)</f>
        <v>4.0000000000000001E-3</v>
      </c>
      <c r="AA419" s="10">
        <f t="array" ref="AA419">VLOOKUP(A419,BUSINESS!$A$2:$J$2692,10,0)</f>
        <v>4.2000000000000003E-2</v>
      </c>
      <c r="AB419" s="12">
        <f t="shared" si="24"/>
        <v>574.01287095898454</v>
      </c>
      <c r="AC419" s="10">
        <f t="shared" si="15"/>
        <v>4.3111554230223684E-4</v>
      </c>
      <c r="AD419" s="10">
        <f t="shared" si="16"/>
        <v>4.1377558061461407E-4</v>
      </c>
      <c r="AE419" s="10">
        <f t="shared" si="17"/>
        <v>12.215436927706779</v>
      </c>
      <c r="AF419">
        <f t="shared" si="26"/>
        <v>7.388849653832394</v>
      </c>
    </row>
    <row r="420" spans="1:32" ht="14.4">
      <c r="A420" s="7" t="str">
        <f t="shared" si="25"/>
        <v>Cameroon-Africa 2003</v>
      </c>
      <c r="B420" s="7" t="s">
        <v>111</v>
      </c>
      <c r="C420" s="8" t="s">
        <v>78</v>
      </c>
      <c r="D420" s="9" t="s">
        <v>65</v>
      </c>
      <c r="E420" s="14">
        <v>4.8000000000000001E-2</v>
      </c>
      <c r="F420" s="13">
        <v>10879778328</v>
      </c>
      <c r="G420" s="14">
        <v>31</v>
      </c>
      <c r="H420" s="14">
        <v>0.18</v>
      </c>
      <c r="I420" s="10">
        <f t="array" ref="I420">VLOOKUP(A420,ENERGY!$A$2:$F$2691,5,0)</f>
        <v>6914</v>
      </c>
      <c r="J420" s="11">
        <f t="array" ref="J420">VLOOKUP(A420,ENERGY!$A$2:$F$2691,6,0)</f>
        <v>6674</v>
      </c>
      <c r="K420" s="10">
        <f t="array" ref="K420">VLOOKUP(A420,'HUMAN RESOURCES'!$A$2:$M$2692,5,0)</f>
        <v>4.1000000000000002E-2</v>
      </c>
      <c r="L420" s="11">
        <f t="array" ref="L420">VLOOKUP(A420,'HUMAN RESOURCES'!$A$2:$M$2692,6,0)</f>
        <v>8.4000000000000005E-2</v>
      </c>
      <c r="M420" s="10">
        <f t="array" ref="M420">VLOOKUP(A420,'HUMAN RESOURCES'!$A$2:$M$2692,7,0)</f>
        <v>53</v>
      </c>
      <c r="N420" s="10">
        <f t="array" ref="N420">VLOOKUP(A420,'HUMAN RESOURCES'!$A$2:$M$2692,8,0)</f>
        <v>51</v>
      </c>
      <c r="O420" s="10">
        <f t="array" ref="O420">VLOOKUP(A420,'HUMAN RESOURCES'!$A$2:$M$2692,9,0)</f>
        <v>0.44700000000000001</v>
      </c>
      <c r="P420" s="10">
        <f t="array" ref="P420">VLOOKUP(A420,'HUMAN RESOURCES'!$A$2:$M$2692,10,0)</f>
        <v>0.52</v>
      </c>
      <c r="Q420" s="10">
        <f t="array" ref="Q420">VLOOKUP(A420,'HUMAN RESOURCES'!$A$2:$M$2692,11,0)</f>
        <v>3.3000000000000002E-2</v>
      </c>
      <c r="R420" s="10">
        <f t="array" ref="R420">VLOOKUP(A420,'HUMAN RESOURCES'!$A$2:$M$2692,12,0)</f>
        <v>17223277</v>
      </c>
      <c r="S420" s="10">
        <f t="array" ref="S420">VLOOKUP(A420,'HUMAN RESOURCES'!$A$2:$M$2692,13,0)</f>
        <v>0.47299999999999998</v>
      </c>
      <c r="T420" s="10">
        <f t="array" ref="T420">VLOOKUP(A420,TOURISM!$A$2:$F$2692,5,0)</f>
        <v>266000000</v>
      </c>
      <c r="U420" s="10">
        <f t="array" ref="U420">VLOOKUP(A420,TOURISM!$A$2:$F$2692,6,0)</f>
        <v>272000000</v>
      </c>
      <c r="V420" s="10">
        <f t="array" ref="V420">VLOOKUP(A420,BUSINESS!$A$2:$J$2692,5,0)</f>
        <v>0</v>
      </c>
      <c r="W420" s="10">
        <f t="array" ref="W420">VLOOKUP(A420,BUSINESS!$A$2:$J$2692,6,0)</f>
        <v>45</v>
      </c>
      <c r="X420" s="10">
        <f t="array" ref="X420">VLOOKUP(A420,BUSINESS!$A$2:$J$2692,7,0)</f>
        <v>0</v>
      </c>
      <c r="Y420" s="10">
        <f t="array" ref="Y420">VLOOKUP(A420,BUSINESS!$A$2:$J$2692,8,0)</f>
        <v>0</v>
      </c>
      <c r="Z420" s="10">
        <f t="array" ref="Z420">VLOOKUP(A420,BUSINESS!$A$2:$J$2692,9,0)</f>
        <v>6.0000000000000001E-3</v>
      </c>
      <c r="AA420" s="10">
        <f t="array" ref="AA420">VLOOKUP(A420,BUSINESS!$A$2:$J$2692,10,0)</f>
        <v>6.3E-2</v>
      </c>
      <c r="AB420" s="12">
        <f t="shared" si="24"/>
        <v>631.69037622747396</v>
      </c>
      <c r="AC420" s="10">
        <f t="shared" si="15"/>
        <v>3.8749884821570249E-4</v>
      </c>
      <c r="AD420" s="10">
        <f t="shared" si="16"/>
        <v>4.0143347865798128E-4</v>
      </c>
      <c r="AE420" s="10">
        <f t="shared" si="17"/>
        <v>15.792581167915955</v>
      </c>
      <c r="AF420">
        <f t="shared" si="26"/>
        <v>15.444215406858985</v>
      </c>
    </row>
    <row r="421" spans="1:32" ht="14.4">
      <c r="A421" s="7" t="str">
        <f t="shared" si="25"/>
        <v>Cameroon-Africa 2004</v>
      </c>
      <c r="B421" s="7" t="s">
        <v>111</v>
      </c>
      <c r="C421" s="8" t="s">
        <v>78</v>
      </c>
      <c r="D421" s="9" t="s">
        <v>66</v>
      </c>
      <c r="E421" s="14">
        <v>4.9000000000000002E-2</v>
      </c>
      <c r="F421" s="13">
        <v>13621809574</v>
      </c>
      <c r="G421" s="14">
        <v>39</v>
      </c>
      <c r="H421" s="14">
        <v>0.18</v>
      </c>
      <c r="I421" s="10">
        <f t="array" ref="I421">VLOOKUP(A421,ENERGY!$A$2:$F$2691,5,0)</f>
        <v>6395</v>
      </c>
      <c r="J421" s="11">
        <f t="array" ref="J421">VLOOKUP(A421,ENERGY!$A$2:$F$2691,6,0)</f>
        <v>5545</v>
      </c>
      <c r="K421" s="10">
        <f t="array" ref="K421">VLOOKUP(A421,'HUMAN RESOURCES'!$A$2:$M$2692,5,0)</f>
        <v>4.1000000000000002E-2</v>
      </c>
      <c r="L421" s="11">
        <f t="array" ref="L421">VLOOKUP(A421,'HUMAN RESOURCES'!$A$2:$M$2692,6,0)</f>
        <v>8.1000000000000003E-2</v>
      </c>
      <c r="M421" s="10">
        <f t="array" ref="M421">VLOOKUP(A421,'HUMAN RESOURCES'!$A$2:$M$2692,7,0)</f>
        <v>53</v>
      </c>
      <c r="N421" s="10">
        <f t="array" ref="N421">VLOOKUP(A421,'HUMAN RESOURCES'!$A$2:$M$2692,8,0)</f>
        <v>51</v>
      </c>
      <c r="O421" s="10">
        <f t="array" ref="O421">VLOOKUP(A421,'HUMAN RESOURCES'!$A$2:$M$2692,9,0)</f>
        <v>0.44500000000000001</v>
      </c>
      <c r="P421" s="10">
        <f t="array" ref="P421">VLOOKUP(A421,'HUMAN RESOURCES'!$A$2:$M$2692,10,0)</f>
        <v>0.52200000000000002</v>
      </c>
      <c r="Q421" s="10">
        <f t="array" ref="Q421">VLOOKUP(A421,'HUMAN RESOURCES'!$A$2:$M$2692,11,0)</f>
        <v>3.3000000000000002E-2</v>
      </c>
      <c r="R421" s="10">
        <f t="array" ref="R421">VLOOKUP(A421,'HUMAN RESOURCES'!$A$2:$M$2692,12,0)</f>
        <v>17674960</v>
      </c>
      <c r="S421" s="10">
        <f t="array" ref="S421">VLOOKUP(A421,'HUMAN RESOURCES'!$A$2:$M$2692,13,0)</f>
        <v>0.47899999999999998</v>
      </c>
      <c r="T421" s="10">
        <f t="array" ref="T421">VLOOKUP(A421,TOURISM!$A$2:$F$2692,5,0)</f>
        <v>212000000</v>
      </c>
      <c r="U421" s="10">
        <f t="array" ref="U421">VLOOKUP(A421,TOURISM!$A$2:$F$2692,6,0)</f>
        <v>394000000</v>
      </c>
      <c r="V421" s="10">
        <f t="array" ref="V421">VLOOKUP(A421,BUSINESS!$A$2:$J$2692,5,0)</f>
        <v>0</v>
      </c>
      <c r="W421" s="10">
        <f t="array" ref="W421">VLOOKUP(A421,BUSINESS!$A$2:$J$2692,6,0)</f>
        <v>45</v>
      </c>
      <c r="X421" s="10">
        <f t="array" ref="X421">VLOOKUP(A421,BUSINESS!$A$2:$J$2692,7,0)</f>
        <v>0</v>
      </c>
      <c r="Y421" s="10">
        <f t="array" ref="Y421">VLOOKUP(A421,BUSINESS!$A$2:$J$2692,8,0)</f>
        <v>0</v>
      </c>
      <c r="Z421" s="10">
        <f t="array" ref="Z421">VLOOKUP(A421,BUSINESS!$A$2:$J$2692,9,0)</f>
        <v>0.01</v>
      </c>
      <c r="AA421" s="10">
        <f t="array" ref="AA421">VLOOKUP(A421,BUSINESS!$A$2:$J$2692,10,0)</f>
        <v>8.6999999999999994E-2</v>
      </c>
      <c r="AB421" s="12">
        <f t="shared" si="24"/>
        <v>770.68403968099506</v>
      </c>
      <c r="AC421" s="10">
        <f t="shared" si="15"/>
        <v>3.1372065339893275E-4</v>
      </c>
      <c r="AD421" s="10">
        <f t="shared" si="16"/>
        <v>3.6181128557009467E-4</v>
      </c>
      <c r="AE421" s="10">
        <f t="shared" si="17"/>
        <v>22.291422441691523</v>
      </c>
      <c r="AF421">
        <f t="shared" si="26"/>
        <v>11.994369435630972</v>
      </c>
    </row>
    <row r="422" spans="1:32" ht="14.4">
      <c r="A422" s="7" t="str">
        <f t="shared" si="25"/>
        <v>Cameroon-Africa 2005</v>
      </c>
      <c r="B422" s="7" t="s">
        <v>111</v>
      </c>
      <c r="C422" s="8" t="s">
        <v>78</v>
      </c>
      <c r="D422" s="9" t="s">
        <v>67</v>
      </c>
      <c r="E422" s="14">
        <v>4.5999999999999999E-2</v>
      </c>
      <c r="F422" s="13">
        <v>15775356737</v>
      </c>
      <c r="G422" s="14">
        <v>41</v>
      </c>
      <c r="H422" s="14">
        <v>0.18</v>
      </c>
      <c r="I422" s="10">
        <v>6395</v>
      </c>
      <c r="J422" s="11">
        <v>5545</v>
      </c>
      <c r="K422" s="10">
        <f t="array" ref="K422">VLOOKUP(A422,'HUMAN RESOURCES'!$A$2:$M$2692,5,0)</f>
        <v>0.04</v>
      </c>
      <c r="L422" s="11">
        <f t="array" ref="L422">VLOOKUP(A422,'HUMAN RESOURCES'!$A$2:$M$2692,6,0)</f>
        <v>7.8E-2</v>
      </c>
      <c r="M422" s="10">
        <f t="array" ref="M422">VLOOKUP(A422,'HUMAN RESOURCES'!$A$2:$M$2692,7,0)</f>
        <v>53</v>
      </c>
      <c r="N422" s="10">
        <f t="array" ref="N422">VLOOKUP(A422,'HUMAN RESOURCES'!$A$2:$M$2692,8,0)</f>
        <v>51</v>
      </c>
      <c r="O422" s="10">
        <f t="array" ref="O422">VLOOKUP(A422,'HUMAN RESOURCES'!$A$2:$M$2692,9,0)</f>
        <v>0.443</v>
      </c>
      <c r="P422" s="10">
        <f t="array" ref="P422">VLOOKUP(A422,'HUMAN RESOURCES'!$A$2:$M$2692,10,0)</f>
        <v>0.52400000000000002</v>
      </c>
      <c r="Q422" s="10">
        <f t="array" ref="Q422">VLOOKUP(A422,'HUMAN RESOURCES'!$A$2:$M$2692,11,0)</f>
        <v>3.3000000000000002E-2</v>
      </c>
      <c r="R422" s="10">
        <f t="array" ref="R422">VLOOKUP(A422,'HUMAN RESOURCES'!$A$2:$M$2692,12,0)</f>
        <v>18137734</v>
      </c>
      <c r="S422" s="10">
        <f t="array" ref="S422">VLOOKUP(A422,'HUMAN RESOURCES'!$A$2:$M$2692,13,0)</f>
        <v>0.48499999999999999</v>
      </c>
      <c r="T422" s="10">
        <f t="array" ref="T422">VLOOKUP(A422,TOURISM!$A$2:$F$2692,5,0)</f>
        <v>229000000</v>
      </c>
      <c r="U422" s="10">
        <f t="array" ref="U422">VLOOKUP(A422,TOURISM!$A$2:$F$2692,6,0)</f>
        <v>480000000</v>
      </c>
      <c r="V422" s="10">
        <f t="array" ref="V422">VLOOKUP(A422,BUSINESS!$A$2:$J$2692,5,0)</f>
        <v>0.50600000000000001</v>
      </c>
      <c r="W422" s="10">
        <f t="array" ref="W422">VLOOKUP(A422,BUSINESS!$A$2:$J$2692,6,0)</f>
        <v>45</v>
      </c>
      <c r="X422" s="10">
        <f t="array" ref="X422">VLOOKUP(A422,BUSINESS!$A$2:$J$2692,7,0)</f>
        <v>0</v>
      </c>
      <c r="Y422" s="10">
        <f t="array" ref="Y422">VLOOKUP(A422,BUSINESS!$A$2:$J$2692,8,0)</f>
        <v>654</v>
      </c>
      <c r="Z422" s="10">
        <f t="array" ref="Z422">VLOOKUP(A422,BUSINESS!$A$2:$J$2692,9,0)</f>
        <v>1.4E-2</v>
      </c>
      <c r="AA422" s="10">
        <f t="array" ref="AA422">VLOOKUP(A422,BUSINESS!$A$2:$J$2692,10,0)</f>
        <v>0.124</v>
      </c>
      <c r="AB422" s="12">
        <f t="shared" si="24"/>
        <v>869.75345084452113</v>
      </c>
      <c r="AC422" s="10">
        <f t="shared" si="15"/>
        <v>3.0571624878829957E-4</v>
      </c>
      <c r="AD422" s="10">
        <f t="shared" si="16"/>
        <v>3.5257987574412549E-4</v>
      </c>
      <c r="AE422" s="10">
        <f t="shared" si="17"/>
        <v>26.464165810348746</v>
      </c>
      <c r="AF422">
        <f t="shared" si="26"/>
        <v>12.625612438687215</v>
      </c>
    </row>
    <row r="423" spans="1:32" ht="14.4">
      <c r="A423" s="7" t="str">
        <f t="shared" si="25"/>
        <v>Cameroon-Africa 2006</v>
      </c>
      <c r="B423" s="7" t="s">
        <v>111</v>
      </c>
      <c r="C423" s="8" t="s">
        <v>78</v>
      </c>
      <c r="D423" s="9" t="s">
        <v>68</v>
      </c>
      <c r="E423" s="14">
        <v>4.9000000000000002E-2</v>
      </c>
      <c r="F423" s="13">
        <v>16587921221</v>
      </c>
      <c r="G423" s="14">
        <v>45</v>
      </c>
      <c r="H423" s="14">
        <v>0.17699999999999999</v>
      </c>
      <c r="I423" s="10">
        <f t="array" ref="I423">VLOOKUP(A423,ENERGY!$A$2:$F$2691,5,0)</f>
        <v>6340</v>
      </c>
      <c r="J423" s="11">
        <f t="array" ref="J423">VLOOKUP(A423,ENERGY!$A$2:$F$2691,6,0)</f>
        <v>5834</v>
      </c>
      <c r="K423" s="10">
        <f t="array" ref="K423">VLOOKUP(A423,'HUMAN RESOURCES'!$A$2:$M$2692,5,0)</f>
        <v>0.04</v>
      </c>
      <c r="L423" s="11">
        <f t="array" ref="L423">VLOOKUP(A423,'HUMAN RESOURCES'!$A$2:$M$2692,6,0)</f>
        <v>7.5999999999999998E-2</v>
      </c>
      <c r="M423" s="10">
        <f t="array" ref="M423">VLOOKUP(A423,'HUMAN RESOURCES'!$A$2:$M$2692,7,0)</f>
        <v>53</v>
      </c>
      <c r="N423" s="10">
        <f t="array" ref="N423">VLOOKUP(A423,'HUMAN RESOURCES'!$A$2:$M$2692,8,0)</f>
        <v>51</v>
      </c>
      <c r="O423" s="10">
        <f t="array" ref="O423">VLOOKUP(A423,'HUMAN RESOURCES'!$A$2:$M$2692,9,0)</f>
        <v>0.441</v>
      </c>
      <c r="P423" s="10">
        <f t="array" ref="P423">VLOOKUP(A423,'HUMAN RESOURCES'!$A$2:$M$2692,10,0)</f>
        <v>0.52600000000000002</v>
      </c>
      <c r="Q423" s="10">
        <f t="array" ref="Q423">VLOOKUP(A423,'HUMAN RESOURCES'!$A$2:$M$2692,11,0)</f>
        <v>3.3000000000000002E-2</v>
      </c>
      <c r="R423" s="10">
        <f t="array" ref="R423">VLOOKUP(A423,'HUMAN RESOURCES'!$A$2:$M$2692,12,0)</f>
        <v>18611937</v>
      </c>
      <c r="S423" s="10">
        <f t="array" ref="S423">VLOOKUP(A423,'HUMAN RESOURCES'!$A$2:$M$2692,13,0)</f>
        <v>0.49099999999999999</v>
      </c>
      <c r="T423" s="10">
        <f t="array" ref="T423">VLOOKUP(A423,TOURISM!$A$2:$F$2692,5,0)</f>
        <v>231000000</v>
      </c>
      <c r="U423" s="10">
        <f t="array" ref="U423">VLOOKUP(A423,TOURISM!$A$2:$F$2692,6,0)</f>
        <v>521000000</v>
      </c>
      <c r="V423" s="10">
        <f t="array" ref="V423">VLOOKUP(A423,BUSINESS!$A$2:$J$2692,5,0)</f>
        <v>0.50800000000000001</v>
      </c>
      <c r="W423" s="10">
        <f t="array" ref="W423">VLOOKUP(A423,BUSINESS!$A$2:$J$2692,6,0)</f>
        <v>45</v>
      </c>
      <c r="X423" s="10">
        <f t="array" ref="X423">VLOOKUP(A423,BUSINESS!$A$2:$J$2692,7,0)</f>
        <v>0</v>
      </c>
      <c r="Y423" s="10">
        <f t="array" ref="Y423">VLOOKUP(A423,BUSINESS!$A$2:$J$2692,8,0)</f>
        <v>654</v>
      </c>
      <c r="Z423" s="10">
        <f t="array" ref="Z423">VLOOKUP(A423,BUSINESS!$A$2:$J$2692,9,0)</f>
        <v>0.02</v>
      </c>
      <c r="AA423" s="10">
        <f t="array" ref="AA423">VLOOKUP(A423,BUSINESS!$A$2:$J$2692,10,0)</f>
        <v>0.16800000000000001</v>
      </c>
      <c r="AB423" s="12">
        <f t="shared" si="24"/>
        <v>891.2517391929706</v>
      </c>
      <c r="AC423" s="10">
        <f t="shared" si="15"/>
        <v>3.1345474681114598E-4</v>
      </c>
      <c r="AD423" s="10">
        <f t="shared" si="16"/>
        <v>3.406416000655923E-4</v>
      </c>
      <c r="AE423" s="10">
        <f t="shared" si="17"/>
        <v>27.992787639459557</v>
      </c>
      <c r="AF423">
        <f t="shared" si="26"/>
        <v>12.411389529203758</v>
      </c>
    </row>
    <row r="424" spans="1:32" ht="14.4">
      <c r="A424" s="7" t="str">
        <f t="shared" si="25"/>
        <v>Cameroon-Africa 2007</v>
      </c>
      <c r="B424" s="7" t="s">
        <v>111</v>
      </c>
      <c r="C424" s="8" t="s">
        <v>78</v>
      </c>
      <c r="D424" s="9" t="s">
        <v>69</v>
      </c>
      <c r="E424" s="14">
        <v>4.8000000000000001E-2</v>
      </c>
      <c r="F424" s="13">
        <v>17953103009</v>
      </c>
      <c r="G424" s="14">
        <v>46</v>
      </c>
      <c r="H424" s="14">
        <v>0.153</v>
      </c>
      <c r="I424" s="10">
        <v>6340</v>
      </c>
      <c r="J424" s="11">
        <v>5834</v>
      </c>
      <c r="K424" s="10">
        <f t="array" ref="K424">VLOOKUP(A424,'HUMAN RESOURCES'!$A$2:$M$2692,5,0)</f>
        <v>0.04</v>
      </c>
      <c r="L424" s="11">
        <f t="array" ref="L424">VLOOKUP(A424,'HUMAN RESOURCES'!$A$2:$M$2692,6,0)</f>
        <v>7.2999999999999995E-2</v>
      </c>
      <c r="M424" s="10">
        <f t="array" ref="M424">VLOOKUP(A424,'HUMAN RESOURCES'!$A$2:$M$2692,7,0)</f>
        <v>53</v>
      </c>
      <c r="N424" s="10">
        <f t="array" ref="N424">VLOOKUP(A424,'HUMAN RESOURCES'!$A$2:$M$2692,8,0)</f>
        <v>52</v>
      </c>
      <c r="O424" s="10">
        <f t="array" ref="O424">VLOOKUP(A424,'HUMAN RESOURCES'!$A$2:$M$2692,9,0)</f>
        <v>0.439</v>
      </c>
      <c r="P424" s="10">
        <f t="array" ref="P424">VLOOKUP(A424,'HUMAN RESOURCES'!$A$2:$M$2692,10,0)</f>
        <v>0.52800000000000002</v>
      </c>
      <c r="Q424" s="10">
        <f t="array" ref="Q424">VLOOKUP(A424,'HUMAN RESOURCES'!$A$2:$M$2692,11,0)</f>
        <v>3.3000000000000002E-2</v>
      </c>
      <c r="R424" s="10">
        <f t="array" ref="R424">VLOOKUP(A424,'HUMAN RESOURCES'!$A$2:$M$2692,12,0)</f>
        <v>19097676</v>
      </c>
      <c r="S424" s="10">
        <f t="array" ref="S424">VLOOKUP(A424,'HUMAN RESOURCES'!$A$2:$M$2692,13,0)</f>
        <v>0.497</v>
      </c>
      <c r="T424" s="10">
        <f t="array" ref="T424">VLOOKUP(A424,TOURISM!$A$2:$F$2692,5,0)</f>
        <v>254000000</v>
      </c>
      <c r="U424" s="10">
        <f t="array" ref="U424">VLOOKUP(A424,TOURISM!$A$2:$F$2692,6,0)</f>
        <v>466000000</v>
      </c>
      <c r="V424" s="10">
        <f t="array" ref="V424">VLOOKUP(A424,BUSINESS!$A$2:$J$2692,5,0)</f>
        <v>0.50800000000000001</v>
      </c>
      <c r="W424" s="10">
        <f t="array" ref="W424">VLOOKUP(A424,BUSINESS!$A$2:$J$2692,6,0)</f>
        <v>38</v>
      </c>
      <c r="X424" s="10">
        <f t="array" ref="X424">VLOOKUP(A424,BUSINESS!$A$2:$J$2692,7,0)</f>
        <v>0</v>
      </c>
      <c r="Y424" s="10">
        <f t="array" ref="Y424">VLOOKUP(A424,BUSINESS!$A$2:$J$2692,8,0)</f>
        <v>654</v>
      </c>
      <c r="Z424" s="10">
        <f t="array" ref="Z424">VLOOKUP(A424,BUSINESS!$A$2:$J$2692,9,0)</f>
        <v>2.9000000000000001E-2</v>
      </c>
      <c r="AA424" s="10">
        <f t="array" ref="AA424">VLOOKUP(A424,BUSINESS!$A$2:$J$2692,10,0)</f>
        <v>0.23799999999999999</v>
      </c>
      <c r="AB424" s="12">
        <f t="shared" si="24"/>
        <v>940.06742019290721</v>
      </c>
      <c r="AC424" s="10">
        <f t="shared" si="15"/>
        <v>3.0548219584414357E-4</v>
      </c>
      <c r="AD424" s="10">
        <f t="shared" si="16"/>
        <v>3.3197756627560335E-4</v>
      </c>
      <c r="AE424" s="10">
        <f t="shared" si="17"/>
        <v>24.40087474517842</v>
      </c>
      <c r="AF424">
        <f t="shared" si="26"/>
        <v>13.300047607886949</v>
      </c>
    </row>
    <row r="425" spans="1:32" ht="14.4">
      <c r="A425" s="7" t="str">
        <f t="shared" si="25"/>
        <v>Cameroon-Africa 2008</v>
      </c>
      <c r="B425" s="7" t="s">
        <v>111</v>
      </c>
      <c r="C425" s="8" t="s">
        <v>78</v>
      </c>
      <c r="D425" s="9" t="s">
        <v>70</v>
      </c>
      <c r="E425" s="14">
        <v>4.7E-2</v>
      </c>
      <c r="F425" s="13">
        <v>20431779034</v>
      </c>
      <c r="G425" s="14">
        <v>50</v>
      </c>
      <c r="H425" s="14">
        <v>0.15</v>
      </c>
      <c r="I425" s="10">
        <v>6340</v>
      </c>
      <c r="J425" s="11">
        <v>5834</v>
      </c>
      <c r="K425" s="10">
        <f t="array" ref="K425">VLOOKUP(A425,'HUMAN RESOURCES'!$A$2:$M$2692,5,0)</f>
        <v>3.9E-2</v>
      </c>
      <c r="L425" s="11">
        <f t="array" ref="L425">VLOOKUP(A425,'HUMAN RESOURCES'!$A$2:$M$2692,6,0)</f>
        <v>7.0999999999999994E-2</v>
      </c>
      <c r="M425" s="10">
        <f t="array" ref="M425">VLOOKUP(A425,'HUMAN RESOURCES'!$A$2:$M$2692,7,0)</f>
        <v>54</v>
      </c>
      <c r="N425" s="10">
        <f t="array" ref="N425">VLOOKUP(A425,'HUMAN RESOURCES'!$A$2:$M$2692,8,0)</f>
        <v>52</v>
      </c>
      <c r="O425" s="10">
        <f t="array" ref="O425">VLOOKUP(A425,'HUMAN RESOURCES'!$A$2:$M$2692,9,0)</f>
        <v>0.438</v>
      </c>
      <c r="P425" s="10">
        <f t="array" ref="P425">VLOOKUP(A425,'HUMAN RESOURCES'!$A$2:$M$2692,10,0)</f>
        <v>0.53</v>
      </c>
      <c r="Q425" s="10">
        <f t="array" ref="Q425">VLOOKUP(A425,'HUMAN RESOURCES'!$A$2:$M$2692,11,0)</f>
        <v>3.3000000000000002E-2</v>
      </c>
      <c r="R425" s="10">
        <f t="array" ref="R425">VLOOKUP(A425,'HUMAN RESOURCES'!$A$2:$M$2692,12,0)</f>
        <v>19595026</v>
      </c>
      <c r="S425" s="10">
        <f t="array" ref="S425">VLOOKUP(A425,'HUMAN RESOURCES'!$A$2:$M$2692,13,0)</f>
        <v>0.503</v>
      </c>
      <c r="T425" s="10">
        <f t="array" ref="T425">VLOOKUP(A425,TOURISM!$A$2:$F$2692,5,0)</f>
        <v>167000000</v>
      </c>
      <c r="U425" s="10">
        <f t="array" ref="U425">VLOOKUP(A425,TOURISM!$A$2:$F$2692,6,0)</f>
        <v>563000000</v>
      </c>
      <c r="V425" s="10">
        <f t="array" ref="V425">VLOOKUP(A425,BUSINESS!$A$2:$J$2692,5,0)</f>
        <v>0.504</v>
      </c>
      <c r="W425" s="10">
        <f t="array" ref="W425">VLOOKUP(A425,BUSINESS!$A$2:$J$2692,6,0)</f>
        <v>38</v>
      </c>
      <c r="X425" s="10">
        <f t="array" ref="X425">VLOOKUP(A425,BUSINESS!$A$2:$J$2692,7,0)</f>
        <v>0</v>
      </c>
      <c r="Y425" s="10">
        <f t="array" ref="Y425">VLOOKUP(A425,BUSINESS!$A$2:$J$2692,8,0)</f>
        <v>654</v>
      </c>
      <c r="Z425" s="10">
        <f t="array" ref="Z425">VLOOKUP(A425,BUSINESS!$A$2:$J$2692,9,0)</f>
        <v>3.4000000000000002E-2</v>
      </c>
      <c r="AA425" s="10">
        <f t="array" ref="AA425">VLOOKUP(A425,BUSINESS!$A$2:$J$2692,10,0)</f>
        <v>0.314</v>
      </c>
      <c r="AB425" s="12">
        <f t="shared" si="24"/>
        <v>1042.7023181291008</v>
      </c>
      <c r="AC425" s="10">
        <f t="shared" si="15"/>
        <v>2.9772861745628714E-4</v>
      </c>
      <c r="AD425" s="10">
        <f t="shared" si="16"/>
        <v>3.2355149720138162E-4</v>
      </c>
      <c r="AE425" s="10">
        <f t="shared" si="17"/>
        <v>28.731781218356129</v>
      </c>
      <c r="AF425">
        <f t="shared" si="26"/>
        <v>8.5225709830647833</v>
      </c>
    </row>
    <row r="426" spans="1:32" ht="14.4">
      <c r="A426" s="7" t="str">
        <f t="shared" si="25"/>
        <v>Cameroon-Africa 2009</v>
      </c>
      <c r="B426" s="7" t="s">
        <v>111</v>
      </c>
      <c r="C426" s="8" t="s">
        <v>78</v>
      </c>
      <c r="D426" s="9" t="s">
        <v>71</v>
      </c>
      <c r="E426" s="14">
        <v>0.05</v>
      </c>
      <c r="F426" s="13">
        <v>23735537026</v>
      </c>
      <c r="G426" s="14">
        <v>60</v>
      </c>
      <c r="H426" s="8"/>
      <c r="I426" s="10">
        <f t="array" ref="I426">VLOOKUP(A426,ENERGY!$A$2:$F$2691,5,0)</f>
        <v>6766</v>
      </c>
      <c r="J426" s="11">
        <f t="array" ref="J426">VLOOKUP(A426,ENERGY!$A$2:$F$2691,6,0)</f>
        <v>3795</v>
      </c>
      <c r="K426" s="10">
        <f t="array" ref="K426">VLOOKUP(A426,'HUMAN RESOURCES'!$A$2:$M$2692,5,0)</f>
        <v>3.9E-2</v>
      </c>
      <c r="L426" s="11">
        <f t="array" ref="L426">VLOOKUP(A426,'HUMAN RESOURCES'!$A$2:$M$2692,6,0)</f>
        <v>6.9000000000000006E-2</v>
      </c>
      <c r="M426" s="10">
        <f t="array" ref="M426">VLOOKUP(A426,'HUMAN RESOURCES'!$A$2:$M$2692,7,0)</f>
        <v>54</v>
      </c>
      <c r="N426" s="10">
        <f t="array" ref="N426">VLOOKUP(A426,'HUMAN RESOURCES'!$A$2:$M$2692,8,0)</f>
        <v>52</v>
      </c>
      <c r="O426" s="10">
        <f t="array" ref="O426">VLOOKUP(A426,'HUMAN RESOURCES'!$A$2:$M$2692,9,0)</f>
        <v>0.436</v>
      </c>
      <c r="P426" s="10">
        <f t="array" ref="P426">VLOOKUP(A426,'HUMAN RESOURCES'!$A$2:$M$2692,10,0)</f>
        <v>0.53200000000000003</v>
      </c>
      <c r="Q426" s="10">
        <f t="array" ref="Q426">VLOOKUP(A426,'HUMAN RESOURCES'!$A$2:$M$2692,11,0)</f>
        <v>3.3000000000000002E-2</v>
      </c>
      <c r="R426" s="10">
        <f t="array" ref="R426">VLOOKUP(A426,'HUMAN RESOURCES'!$A$2:$M$2692,12,0)</f>
        <v>20103945</v>
      </c>
      <c r="S426" s="10">
        <f t="array" ref="S426">VLOOKUP(A426,'HUMAN RESOURCES'!$A$2:$M$2692,13,0)</f>
        <v>0.50900000000000001</v>
      </c>
      <c r="T426" s="10">
        <f t="array" ref="T426">VLOOKUP(A426,TOURISM!$A$2:$F$2692,5,0)</f>
        <v>271000000</v>
      </c>
      <c r="U426" s="10">
        <f t="array" ref="U426">VLOOKUP(A426,TOURISM!$A$2:$F$2692,6,0)</f>
        <v>476000000</v>
      </c>
      <c r="V426" s="10">
        <f t="array" ref="V426">VLOOKUP(A426,BUSINESS!$A$2:$J$2692,5,0)</f>
        <v>0.48799999999999999</v>
      </c>
      <c r="W426" s="10">
        <f t="array" ref="W426">VLOOKUP(A426,BUSINESS!$A$2:$J$2692,6,0)</f>
        <v>35</v>
      </c>
      <c r="X426" s="10">
        <f t="array" ref="X426">VLOOKUP(A426,BUSINESS!$A$2:$J$2692,7,0)</f>
        <v>0</v>
      </c>
      <c r="Y426" s="10">
        <f t="array" ref="Y426">VLOOKUP(A426,BUSINESS!$A$2:$J$2692,8,0)</f>
        <v>654</v>
      </c>
      <c r="Z426" s="10">
        <f t="array" ref="Z426">VLOOKUP(A426,BUSINESS!$A$2:$J$2692,9,0)</f>
        <v>3.7999999999999999E-2</v>
      </c>
      <c r="AA426" s="10">
        <f t="array" ref="AA426">VLOOKUP(A426,BUSINESS!$A$2:$J$2692,10,0)</f>
        <v>0.39800000000000002</v>
      </c>
      <c r="AB426" s="12">
        <f t="shared" si="24"/>
        <v>1180.6407660784985</v>
      </c>
      <c r="AC426" s="10">
        <f t="shared" si="15"/>
        <v>1.8876892072675289E-4</v>
      </c>
      <c r="AD426" s="10">
        <f t="shared" si="16"/>
        <v>3.3655086103747301E-4</v>
      </c>
      <c r="AE426" s="10">
        <f t="shared" si="17"/>
        <v>23.676944997611166</v>
      </c>
      <c r="AF426">
        <f t="shared" si="26"/>
        <v>13.479941374690391</v>
      </c>
    </row>
    <row r="427" spans="1:32" ht="14.4">
      <c r="A427" s="7" t="str">
        <f t="shared" si="25"/>
        <v>Cameroon-Africa 2010</v>
      </c>
      <c r="B427" s="7" t="s">
        <v>111</v>
      </c>
      <c r="C427" s="8" t="s">
        <v>78</v>
      </c>
      <c r="D427" s="9" t="s">
        <v>72</v>
      </c>
      <c r="E427" s="14">
        <v>5.0999999999999997E-2</v>
      </c>
      <c r="F427" s="13">
        <v>22165009363</v>
      </c>
      <c r="G427" s="14">
        <v>56</v>
      </c>
      <c r="H427" s="8"/>
      <c r="I427" s="10">
        <f t="array" ref="I427">VLOOKUP(A427,ENERGY!$A$2:$F$2691,5,0)</f>
        <v>6723</v>
      </c>
      <c r="J427" s="11">
        <f t="array" ref="J427">VLOOKUP(A427,ENERGY!$A$2:$F$2691,6,0)</f>
        <v>3828</v>
      </c>
      <c r="K427" s="10">
        <f t="array" ref="K427">VLOOKUP(A427,'HUMAN RESOURCES'!$A$2:$M$2692,5,0)</f>
        <v>3.9E-2</v>
      </c>
      <c r="L427" s="11">
        <f t="array" ref="L427">VLOOKUP(A427,'HUMAN RESOURCES'!$A$2:$M$2692,6,0)</f>
        <v>6.6000000000000003E-2</v>
      </c>
      <c r="M427" s="10">
        <f t="array" ref="M427">VLOOKUP(A427,'HUMAN RESOURCES'!$A$2:$M$2692,7,0)</f>
        <v>55</v>
      </c>
      <c r="N427" s="10">
        <f t="array" ref="N427">VLOOKUP(A427,'HUMAN RESOURCES'!$A$2:$M$2692,8,0)</f>
        <v>53</v>
      </c>
      <c r="O427" s="10">
        <f t="array" ref="O427">VLOOKUP(A427,'HUMAN RESOURCES'!$A$2:$M$2692,9,0)</f>
        <v>0.434</v>
      </c>
      <c r="P427" s="10">
        <f t="array" ref="P427">VLOOKUP(A427,'HUMAN RESOURCES'!$A$2:$M$2692,10,0)</f>
        <v>0.53300000000000003</v>
      </c>
      <c r="Q427" s="10">
        <f t="array" ref="Q427">VLOOKUP(A427,'HUMAN RESOURCES'!$A$2:$M$2692,11,0)</f>
        <v>3.2000000000000001E-2</v>
      </c>
      <c r="R427" s="10">
        <f t="array" ref="R427">VLOOKUP(A427,'HUMAN RESOURCES'!$A$2:$M$2692,12,0)</f>
        <v>20624343</v>
      </c>
      <c r="S427" s="10">
        <f t="array" ref="S427">VLOOKUP(A427,'HUMAN RESOURCES'!$A$2:$M$2692,13,0)</f>
        <v>0.51500000000000001</v>
      </c>
      <c r="T427" s="10">
        <f t="array" ref="T427">VLOOKUP(A427,TOURISM!$A$2:$F$2692,5,0)</f>
        <v>171000000</v>
      </c>
      <c r="U427" s="10">
        <f t="array" ref="U427">VLOOKUP(A427,TOURISM!$A$2:$F$2692,6,0)</f>
        <v>265000000</v>
      </c>
      <c r="V427" s="10">
        <f t="array" ref="V427">VLOOKUP(A427,BUSINESS!$A$2:$J$2692,5,0)</f>
        <v>0.48799999999999999</v>
      </c>
      <c r="W427" s="10">
        <f t="array" ref="W427">VLOOKUP(A427,BUSINESS!$A$2:$J$2692,6,0)</f>
        <v>19</v>
      </c>
      <c r="X427" s="10">
        <f t="array" ref="X427">VLOOKUP(A427,BUSINESS!$A$2:$J$2692,7,0)</f>
        <v>0</v>
      </c>
      <c r="Y427" s="10">
        <f t="array" ref="Y427">VLOOKUP(A427,BUSINESS!$A$2:$J$2692,8,0)</f>
        <v>654</v>
      </c>
      <c r="Z427" s="10">
        <f t="array" ref="Z427">VLOOKUP(A427,BUSINESS!$A$2:$J$2692,9,0)</f>
        <v>4.2999999999999997E-2</v>
      </c>
      <c r="AA427" s="10">
        <f t="array" ref="AA427">VLOOKUP(A427,BUSINESS!$A$2:$J$2692,10,0)</f>
        <v>0.41899999999999998</v>
      </c>
      <c r="AB427" s="12">
        <f t="shared" si="24"/>
        <v>1074.7013547534582</v>
      </c>
      <c r="AC427" s="10">
        <f t="shared" si="15"/>
        <v>1.8560591239197291E-4</v>
      </c>
      <c r="AD427" s="10">
        <f t="shared" si="16"/>
        <v>3.2597402011787723E-4</v>
      </c>
      <c r="AE427" s="10">
        <f t="shared" si="17"/>
        <v>12.848894144167405</v>
      </c>
      <c r="AF427">
        <f t="shared" si="26"/>
        <v>8.2911732024627405</v>
      </c>
    </row>
    <row r="428" spans="1:32" ht="14.4">
      <c r="A428" s="7" t="str">
        <f t="shared" si="25"/>
        <v>Cameroon-Africa 2011</v>
      </c>
      <c r="B428" s="7" t="s">
        <v>111</v>
      </c>
      <c r="C428" s="8" t="s">
        <v>78</v>
      </c>
      <c r="D428" s="9" t="s">
        <v>73</v>
      </c>
      <c r="E428" s="14">
        <v>5.2999999999999999E-2</v>
      </c>
      <c r="F428" s="13">
        <v>22493301699</v>
      </c>
      <c r="G428" s="14">
        <v>57</v>
      </c>
      <c r="H428" s="8"/>
      <c r="I428" s="10">
        <v>6723</v>
      </c>
      <c r="J428" s="11">
        <v>3828</v>
      </c>
      <c r="K428" s="10">
        <f t="array" ref="K428">VLOOKUP(A428,'HUMAN RESOURCES'!$A$2:$M$2692,5,0)</f>
        <v>3.7999999999999999E-2</v>
      </c>
      <c r="L428" s="11">
        <f t="array" ref="L428">VLOOKUP(A428,'HUMAN RESOURCES'!$A$2:$M$2692,6,0)</f>
        <v>6.4000000000000001E-2</v>
      </c>
      <c r="M428" s="10">
        <f t="array" ref="M428">VLOOKUP(A428,'HUMAN RESOURCES'!$A$2:$M$2692,7,0)</f>
        <v>55</v>
      </c>
      <c r="N428" s="10">
        <f t="array" ref="N428">VLOOKUP(A428,'HUMAN RESOURCES'!$A$2:$M$2692,8,0)</f>
        <v>53</v>
      </c>
      <c r="O428" s="10">
        <f t="array" ref="O428">VLOOKUP(A428,'HUMAN RESOURCES'!$A$2:$M$2692,9,0)</f>
        <v>0.432</v>
      </c>
      <c r="P428" s="10">
        <f t="array" ref="P428">VLOOKUP(A428,'HUMAN RESOURCES'!$A$2:$M$2692,10,0)</f>
        <v>0.53500000000000003</v>
      </c>
      <c r="Q428" s="10">
        <f t="array" ref="Q428">VLOOKUP(A428,'HUMAN RESOURCES'!$A$2:$M$2692,11,0)</f>
        <v>3.2000000000000001E-2</v>
      </c>
      <c r="R428" s="10">
        <f t="array" ref="R428">VLOOKUP(A428,'HUMAN RESOURCES'!$A$2:$M$2692,12,0)</f>
        <v>21156272</v>
      </c>
      <c r="S428" s="10">
        <f t="array" ref="S428">VLOOKUP(A428,'HUMAN RESOURCES'!$A$2:$M$2692,13,0)</f>
        <v>0.52100000000000002</v>
      </c>
      <c r="T428" s="10">
        <f t="array" ref="T428">VLOOKUP(A428,TOURISM!$A$2:$F$2692,5,0)</f>
        <v>423000000</v>
      </c>
      <c r="U428" s="10">
        <f t="array" ref="U428">VLOOKUP(A428,TOURISM!$A$2:$F$2692,6,0)</f>
        <v>622000000</v>
      </c>
      <c r="V428" s="10">
        <f t="array" ref="V428">VLOOKUP(A428,BUSINESS!$A$2:$J$2692,5,0)</f>
        <v>0.48799999999999999</v>
      </c>
      <c r="W428" s="10">
        <f t="array" ref="W428">VLOOKUP(A428,BUSINESS!$A$2:$J$2692,6,0)</f>
        <v>15</v>
      </c>
      <c r="X428" s="10">
        <f t="array" ref="X428">VLOOKUP(A428,BUSINESS!$A$2:$J$2692,7,0)</f>
        <v>0</v>
      </c>
      <c r="Y428" s="10">
        <f t="array" ref="Y428">VLOOKUP(A428,BUSINESS!$A$2:$J$2692,8,0)</f>
        <v>654</v>
      </c>
      <c r="Z428" s="10">
        <f t="array" ref="Z428">VLOOKUP(A428,BUSINESS!$A$2:$J$2692,9,0)</f>
        <v>0.05</v>
      </c>
      <c r="AA428" s="10">
        <f t="array" ref="AA428">VLOOKUP(A428,BUSINESS!$A$2:$J$2692,10,0)</f>
        <v>0.496</v>
      </c>
      <c r="AB428" s="12">
        <f t="shared" si="24"/>
        <v>1063.1977930232699</v>
      </c>
      <c r="AC428" s="10">
        <f t="shared" si="15"/>
        <v>1.8093925054470843E-4</v>
      </c>
      <c r="AD428" s="10">
        <f t="shared" si="16"/>
        <v>3.1777810381715643E-4</v>
      </c>
      <c r="AE428" s="10">
        <f t="shared" si="17"/>
        <v>29.400264848173631</v>
      </c>
      <c r="AF428">
        <f t="shared" si="26"/>
        <v>19.994070789031262</v>
      </c>
    </row>
    <row r="429" spans="1:32" ht="14.4">
      <c r="A429" s="7" t="str">
        <f t="shared" si="25"/>
        <v>Cameroon-Africa 2012</v>
      </c>
      <c r="B429" s="7" t="s">
        <v>111</v>
      </c>
      <c r="C429" s="8" t="s">
        <v>78</v>
      </c>
      <c r="D429" s="9" t="s">
        <v>74</v>
      </c>
      <c r="E429" s="14">
        <v>5.3999999999999999E-2</v>
      </c>
      <c r="F429" s="13">
        <v>25486923059</v>
      </c>
      <c r="G429" s="14">
        <v>64</v>
      </c>
      <c r="H429" s="8"/>
      <c r="I429" s="10">
        <f t="array" ref="I429">VLOOKUP(A429,ENERGY!$A$2:$F$2691,5,0)</f>
        <v>6959</v>
      </c>
      <c r="J429" s="11">
        <f t="array" ref="J429">VLOOKUP(A429,ENERGY!$A$2:$F$2691,6,0)</f>
        <v>3957</v>
      </c>
      <c r="K429" s="10">
        <f t="array" ref="K429">VLOOKUP(A429,'HUMAN RESOURCES'!$A$2:$M$2692,5,0)</f>
        <v>3.7999999999999999E-2</v>
      </c>
      <c r="L429" s="11">
        <f t="array" ref="L429">VLOOKUP(A429,'HUMAN RESOURCES'!$A$2:$M$2692,6,0)</f>
        <v>6.2E-2</v>
      </c>
      <c r="M429" s="10">
        <f t="array" ref="M429">VLOOKUP(A429,'HUMAN RESOURCES'!$A$2:$M$2692,7,0)</f>
        <v>56</v>
      </c>
      <c r="N429" s="10">
        <f t="array" ref="N429">VLOOKUP(A429,'HUMAN RESOURCES'!$A$2:$M$2692,8,0)</f>
        <v>54</v>
      </c>
      <c r="O429" s="10">
        <f t="array" ref="O429">VLOOKUP(A429,'HUMAN RESOURCES'!$A$2:$M$2692,9,0)</f>
        <v>0.43099999999999999</v>
      </c>
      <c r="P429" s="10">
        <f t="array" ref="P429">VLOOKUP(A429,'HUMAN RESOURCES'!$A$2:$M$2692,10,0)</f>
        <v>0.53700000000000003</v>
      </c>
      <c r="Q429" s="10">
        <f t="array" ref="Q429">VLOOKUP(A429,'HUMAN RESOURCES'!$A$2:$M$2692,11,0)</f>
        <v>3.2000000000000001E-2</v>
      </c>
      <c r="R429" s="10">
        <f t="array" ref="R429">VLOOKUP(A429,'HUMAN RESOURCES'!$A$2:$M$2692,12,0)</f>
        <v>21699631</v>
      </c>
      <c r="S429" s="10">
        <f t="array" ref="S429">VLOOKUP(A429,'HUMAN RESOURCES'!$A$2:$M$2692,13,0)</f>
        <v>0.52700000000000002</v>
      </c>
      <c r="T429" s="10">
        <f t="array" ref="T429">VLOOKUP(A429,TOURISM!$A$2:$F$2692,5,0)</f>
        <v>377000000</v>
      </c>
      <c r="U429" s="10">
        <f t="array" ref="U429">VLOOKUP(A429,TOURISM!$A$2:$F$2692,6,0)</f>
        <v>668000000</v>
      </c>
      <c r="V429" s="10">
        <f t="array" ref="V429">VLOOKUP(A429,BUSINESS!$A$2:$J$2692,5,0)</f>
        <v>0.48799999999999999</v>
      </c>
      <c r="W429" s="10">
        <f t="array" ref="W429">VLOOKUP(A429,BUSINESS!$A$2:$J$2692,6,0)</f>
        <v>15</v>
      </c>
      <c r="X429" s="10">
        <f t="array" ref="X429">VLOOKUP(A429,BUSINESS!$A$2:$J$2692,7,0)</f>
        <v>162</v>
      </c>
      <c r="Y429" s="10">
        <f t="array" ref="Y429">VLOOKUP(A429,BUSINESS!$A$2:$J$2692,8,0)</f>
        <v>654</v>
      </c>
      <c r="Z429" s="10">
        <f t="array" ref="Z429">VLOOKUP(A429,BUSINESS!$A$2:$J$2692,9,0)</f>
        <v>5.7000000000000002E-2</v>
      </c>
      <c r="AA429" s="10">
        <f t="array" ref="AA429">VLOOKUP(A429,BUSINESS!$A$2:$J$2692,10,0)</f>
        <v>0.60399999999999998</v>
      </c>
      <c r="AB429" s="12">
        <f t="shared" si="24"/>
        <v>1174.5325558300967</v>
      </c>
      <c r="AC429" s="10">
        <f t="shared" si="15"/>
        <v>1.8235333126171593E-4</v>
      </c>
      <c r="AD429" s="10">
        <f t="shared" si="16"/>
        <v>3.2069669756135485E-4</v>
      </c>
      <c r="AE429" s="10">
        <f t="shared" si="17"/>
        <v>30.783933606981613</v>
      </c>
      <c r="AF429">
        <f t="shared" si="26"/>
        <v>17.373567320107885</v>
      </c>
    </row>
    <row r="430" spans="1:32" ht="14.4">
      <c r="A430" s="7" t="str">
        <f t="shared" si="25"/>
        <v>Cameroon-Africa 2000</v>
      </c>
      <c r="B430" s="7" t="s">
        <v>111</v>
      </c>
      <c r="C430" s="8" t="s">
        <v>78</v>
      </c>
      <c r="D430" s="9" t="s">
        <v>62</v>
      </c>
      <c r="E430" s="14">
        <v>5.0999999999999997E-2</v>
      </c>
      <c r="F430" s="13">
        <v>26472637887</v>
      </c>
      <c r="G430" s="14">
        <v>59</v>
      </c>
      <c r="H430" s="8"/>
      <c r="I430" s="10">
        <f t="array" ref="I430">VLOOKUP(A430,ENERGY!$A$2:$F$2691,5,0)</f>
        <v>0</v>
      </c>
      <c r="J430" s="11">
        <f t="array" ref="J430">VLOOKUP(A430,ENERGY!$A$2:$F$2691,6,0)</f>
        <v>0</v>
      </c>
      <c r="K430" s="10">
        <f t="array" ref="K430">VLOOKUP(A430,'HUMAN RESOURCES'!$A$2:$M$2692,5,0)</f>
        <v>4.1000000000000002E-2</v>
      </c>
      <c r="L430" s="11">
        <f t="array" ref="L430">VLOOKUP(A430,'HUMAN RESOURCES'!$A$2:$M$2692,6,0)</f>
        <v>9.2999999999999999E-2</v>
      </c>
      <c r="M430" s="10">
        <f t="array" ref="M430">VLOOKUP(A430,'HUMAN RESOURCES'!$A$2:$M$2692,7,0)</f>
        <v>53</v>
      </c>
      <c r="N430" s="10">
        <f t="array" ref="N430">VLOOKUP(A430,'HUMAN RESOURCES'!$A$2:$M$2692,8,0)</f>
        <v>51</v>
      </c>
      <c r="O430" s="10">
        <f t="array" ref="O430">VLOOKUP(A430,'HUMAN RESOURCES'!$A$2:$M$2692,9,0)</f>
        <v>0.45300000000000001</v>
      </c>
      <c r="P430" s="10">
        <f t="array" ref="P430">VLOOKUP(A430,'HUMAN RESOURCES'!$A$2:$M$2692,10,0)</f>
        <v>0.51300000000000001</v>
      </c>
      <c r="Q430" s="10">
        <f t="array" ref="Q430">VLOOKUP(A430,'HUMAN RESOURCES'!$A$2:$M$2692,11,0)</f>
        <v>3.4000000000000002E-2</v>
      </c>
      <c r="R430" s="10">
        <f t="array" ref="R430">VLOOKUP(A430,'HUMAN RESOURCES'!$A$2:$M$2692,12,0)</f>
        <v>15927713</v>
      </c>
      <c r="S430" s="10">
        <f t="array" ref="S430">VLOOKUP(A430,'HUMAN RESOURCES'!$A$2:$M$2692,13,0)</f>
        <v>0.45500000000000002</v>
      </c>
      <c r="T430" s="10">
        <f t="array" ref="T430">VLOOKUP(A430,TOURISM!$A$2:$F$2692,5,0)</f>
        <v>132000000</v>
      </c>
      <c r="U430" s="10">
        <f t="array" ref="U430">VLOOKUP(A430,TOURISM!$A$2:$F$2692,6,0)</f>
        <v>241000000</v>
      </c>
      <c r="V430" s="10">
        <f t="array" ref="V430">VLOOKUP(A430,BUSINESS!$A$2:$J$2692,5,0)</f>
        <v>0</v>
      </c>
      <c r="W430" s="10">
        <f t="array" ref="W430">VLOOKUP(A430,BUSINESS!$A$2:$J$2692,6,0)</f>
        <v>0</v>
      </c>
      <c r="X430" s="10">
        <f t="array" ref="X430">VLOOKUP(A430,BUSINESS!$A$2:$J$2692,7,0)</f>
        <v>0</v>
      </c>
      <c r="Y430" s="10">
        <f t="array" ref="Y430">VLOOKUP(A430,BUSINESS!$A$2:$J$2692,8,0)</f>
        <v>0</v>
      </c>
      <c r="Z430" s="10">
        <f t="array" ref="Z430">VLOOKUP(A430,BUSINESS!$A$2:$J$2692,9,0)</f>
        <v>3.0000000000000001E-3</v>
      </c>
      <c r="AA430" s="10">
        <f t="array" ref="AA430">VLOOKUP(A430,BUSINESS!$A$2:$J$2692,10,0)</f>
        <v>6.0000000000000001E-3</v>
      </c>
      <c r="AB430" s="12">
        <f t="shared" si="24"/>
        <v>1662.0489009941352</v>
      </c>
      <c r="AC430" s="10">
        <f t="shared" si="15"/>
        <v>0</v>
      </c>
      <c r="AD430" s="10">
        <f t="shared" si="16"/>
        <v>0</v>
      </c>
      <c r="AE430" s="10">
        <f t="shared" si="17"/>
        <v>15.130860281071111</v>
      </c>
      <c r="AF430">
        <f t="shared" si="26"/>
        <v>8.2874421456489085</v>
      </c>
    </row>
    <row r="431" spans="1:32" ht="14.4">
      <c r="A431" s="7" t="str">
        <f t="shared" si="25"/>
        <v>Canada-The Americas 2001</v>
      </c>
      <c r="B431" s="7" t="s">
        <v>112</v>
      </c>
      <c r="C431" s="8" t="s">
        <v>84</v>
      </c>
      <c r="D431" s="9" t="s">
        <v>63</v>
      </c>
      <c r="E431" s="14">
        <v>8.7999999999999995E-2</v>
      </c>
      <c r="F431" s="13">
        <v>739000000000</v>
      </c>
      <c r="G431" s="14">
        <v>2090</v>
      </c>
      <c r="H431" s="14">
        <v>7.2999999999999995E-2</v>
      </c>
      <c r="I431" s="10">
        <f t="array" ref="I431">VLOOKUP(A431,ENERGY!$A$2:$F$2691,5,0)</f>
        <v>251845</v>
      </c>
      <c r="J431" s="11">
        <f t="array" ref="J431">VLOOKUP(A431,ENERGY!$A$2:$F$2691,6,0)</f>
        <v>0</v>
      </c>
      <c r="K431" s="10">
        <f t="array" ref="K431">VLOOKUP(A431,'HUMAN RESOURCES'!$A$2:$M$2692,5,0)</f>
        <v>1.0999999999999999E-2</v>
      </c>
      <c r="L431" s="11">
        <f t="array" ref="L431">VLOOKUP(A431,'HUMAN RESOURCES'!$A$2:$M$2692,6,0)</f>
        <v>5.0000000000000001E-3</v>
      </c>
      <c r="M431" s="10">
        <f t="array" ref="M431">VLOOKUP(A431,'HUMAN RESOURCES'!$A$2:$M$2692,7,0)</f>
        <v>82</v>
      </c>
      <c r="N431" s="10">
        <f t="array" ref="N431">VLOOKUP(A431,'HUMAN RESOURCES'!$A$2:$M$2692,8,0)</f>
        <v>77</v>
      </c>
      <c r="O431" s="10">
        <f t="array" ref="O431">VLOOKUP(A431,'HUMAN RESOURCES'!$A$2:$M$2692,9,0)</f>
        <v>0.189</v>
      </c>
      <c r="P431" s="10">
        <f t="array" ref="P431">VLOOKUP(A431,'HUMAN RESOURCES'!$A$2:$M$2692,10,0)</f>
        <v>0.68500000000000005</v>
      </c>
      <c r="Q431" s="10">
        <f t="array" ref="Q431">VLOOKUP(A431,'HUMAN RESOURCES'!$A$2:$M$2692,11,0)</f>
        <v>0.127</v>
      </c>
      <c r="R431" s="10">
        <f t="array" ref="R431">VLOOKUP(A431,'HUMAN RESOURCES'!$A$2:$M$2692,12,0)</f>
        <v>31081900</v>
      </c>
      <c r="S431" s="10">
        <f t="array" ref="S431">VLOOKUP(A431,'HUMAN RESOURCES'!$A$2:$M$2692,13,0)</f>
        <v>0.79800000000000004</v>
      </c>
      <c r="T431" s="10">
        <f t="array" ref="T431">VLOOKUP(A431,TOURISM!$A$2:$F$2692,5,0)</f>
        <v>12680000000</v>
      </c>
      <c r="U431" s="10">
        <f t="array" ref="U431">VLOOKUP(A431,TOURISM!$A$2:$F$2692,6,0)</f>
        <v>14634000000</v>
      </c>
      <c r="V431" s="10">
        <f t="array" ref="V431">VLOOKUP(A431,BUSINESS!$A$2:$J$2692,5,0)</f>
        <v>0</v>
      </c>
      <c r="W431" s="10">
        <f t="array" ref="W431">VLOOKUP(A431,BUSINESS!$A$2:$J$2692,6,0)</f>
        <v>0</v>
      </c>
      <c r="X431" s="10">
        <f t="array" ref="X431">VLOOKUP(A431,BUSINESS!$A$2:$J$2692,7,0)</f>
        <v>0</v>
      </c>
      <c r="Y431" s="10">
        <f t="array" ref="Y431">VLOOKUP(A431,BUSINESS!$A$2:$J$2692,8,0)</f>
        <v>0</v>
      </c>
      <c r="Z431" s="10">
        <f t="array" ref="Z431">VLOOKUP(A431,BUSINESS!$A$2:$J$2692,9,0)</f>
        <v>0.60199999999999998</v>
      </c>
      <c r="AA431" s="10">
        <f t="array" ref="AA431">VLOOKUP(A431,BUSINESS!$A$2:$J$2692,10,0)</f>
        <v>0.34399999999999997</v>
      </c>
      <c r="AB431" s="12">
        <f t="shared" si="24"/>
        <v>23775.895295976115</v>
      </c>
      <c r="AC431" s="10">
        <f t="shared" si="15"/>
        <v>0</v>
      </c>
      <c r="AD431" s="10">
        <f t="shared" si="16"/>
        <v>8.1026256438634699E-3</v>
      </c>
      <c r="AE431" s="10">
        <f t="shared" si="17"/>
        <v>470.82063837796272</v>
      </c>
      <c r="AF431">
        <f t="shared" si="26"/>
        <v>407.95446867791225</v>
      </c>
    </row>
    <row r="432" spans="1:32" ht="14.4">
      <c r="A432" s="7" t="str">
        <f t="shared" si="25"/>
        <v>Canada-The Americas 2002</v>
      </c>
      <c r="B432" s="7" t="s">
        <v>112</v>
      </c>
      <c r="C432" s="8" t="s">
        <v>84</v>
      </c>
      <c r="D432" s="9" t="s">
        <v>64</v>
      </c>
      <c r="E432" s="14">
        <v>9.2999999999999999E-2</v>
      </c>
      <c r="F432" s="13">
        <v>733000000000</v>
      </c>
      <c r="G432" s="14">
        <v>2152</v>
      </c>
      <c r="H432" s="14">
        <v>5.8000000000000003E-2</v>
      </c>
      <c r="I432" s="10">
        <f t="array" ref="I432">VLOOKUP(A432,ENERGY!$A$2:$F$2691,5,0)</f>
        <v>250992</v>
      </c>
      <c r="J432" s="11">
        <f t="array" ref="J432">VLOOKUP(A432,ENERGY!$A$2:$F$2691,6,0)</f>
        <v>499137</v>
      </c>
      <c r="K432" s="10">
        <f t="array" ref="K432">VLOOKUP(A432,'HUMAN RESOURCES'!$A$2:$M$2692,5,0)</f>
        <v>1.0999999999999999E-2</v>
      </c>
      <c r="L432" s="11">
        <f t="array" ref="L432">VLOOKUP(A432,'HUMAN RESOURCES'!$A$2:$M$2692,6,0)</f>
        <v>5.0000000000000001E-3</v>
      </c>
      <c r="M432" s="10">
        <f t="array" ref="M432">VLOOKUP(A432,'HUMAN RESOURCES'!$A$2:$M$2692,7,0)</f>
        <v>82</v>
      </c>
      <c r="N432" s="10">
        <f t="array" ref="N432">VLOOKUP(A432,'HUMAN RESOURCES'!$A$2:$M$2692,8,0)</f>
        <v>77</v>
      </c>
      <c r="O432" s="10">
        <f t="array" ref="O432">VLOOKUP(A432,'HUMAN RESOURCES'!$A$2:$M$2692,9,0)</f>
        <v>0.186</v>
      </c>
      <c r="P432" s="10">
        <f t="array" ref="P432">VLOOKUP(A432,'HUMAN RESOURCES'!$A$2:$M$2692,10,0)</f>
        <v>0.68700000000000006</v>
      </c>
      <c r="Q432" s="10">
        <f t="array" ref="Q432">VLOOKUP(A432,'HUMAN RESOURCES'!$A$2:$M$2692,11,0)</f>
        <v>0.128</v>
      </c>
      <c r="R432" s="10">
        <f t="array" ref="R432">VLOOKUP(A432,'HUMAN RESOURCES'!$A$2:$M$2692,12,0)</f>
        <v>31362000</v>
      </c>
      <c r="S432" s="10">
        <f t="array" ref="S432">VLOOKUP(A432,'HUMAN RESOURCES'!$A$2:$M$2692,13,0)</f>
        <v>0.79900000000000004</v>
      </c>
      <c r="T432" s="10">
        <f t="array" ref="T432">VLOOKUP(A432,TOURISM!$A$2:$F$2692,5,0)</f>
        <v>12744000000</v>
      </c>
      <c r="U432" s="10">
        <f t="array" ref="U432">VLOOKUP(A432,TOURISM!$A$2:$F$2692,6,0)</f>
        <v>14257000000</v>
      </c>
      <c r="V432" s="10">
        <f t="array" ref="V432">VLOOKUP(A432,BUSINESS!$A$2:$J$2692,5,0)</f>
        <v>0</v>
      </c>
      <c r="W432" s="10">
        <f t="array" ref="W432">VLOOKUP(A432,BUSINESS!$A$2:$J$2692,6,0)</f>
        <v>0</v>
      </c>
      <c r="X432" s="10">
        <f t="array" ref="X432">VLOOKUP(A432,BUSINESS!$A$2:$J$2692,7,0)</f>
        <v>0</v>
      </c>
      <c r="Y432" s="10">
        <f t="array" ref="Y432">VLOOKUP(A432,BUSINESS!$A$2:$J$2692,8,0)</f>
        <v>0</v>
      </c>
      <c r="Z432" s="10">
        <f t="array" ref="Z432">VLOOKUP(A432,BUSINESS!$A$2:$J$2692,9,0)</f>
        <v>0.61599999999999999</v>
      </c>
      <c r="AA432" s="10">
        <f t="array" ref="AA432">VLOOKUP(A432,BUSINESS!$A$2:$J$2692,10,0)</f>
        <v>0.379</v>
      </c>
      <c r="AB432" s="12">
        <f t="shared" si="24"/>
        <v>23372.233913653465</v>
      </c>
      <c r="AC432" s="10">
        <f t="shared" si="15"/>
        <v>1.591534340922135E-2</v>
      </c>
      <c r="AD432" s="10">
        <f t="shared" si="16"/>
        <v>8.003061029271093E-3</v>
      </c>
      <c r="AE432" s="10">
        <f t="shared" si="17"/>
        <v>454.594732478796</v>
      </c>
      <c r="AF432">
        <f t="shared" si="26"/>
        <v>406.35163573751674</v>
      </c>
    </row>
    <row r="433" spans="1:32" ht="14.4">
      <c r="A433" s="7" t="str">
        <f t="shared" si="25"/>
        <v>Canada-The Americas 2003</v>
      </c>
      <c r="B433" s="7" t="s">
        <v>112</v>
      </c>
      <c r="C433" s="8" t="s">
        <v>84</v>
      </c>
      <c r="D433" s="9" t="s">
        <v>65</v>
      </c>
      <c r="E433" s="14">
        <v>9.6000000000000002E-2</v>
      </c>
      <c r="F433" s="13">
        <v>753000000000</v>
      </c>
      <c r="G433" s="14">
        <v>2254</v>
      </c>
      <c r="H433" s="14">
        <v>4.2000000000000003E-2</v>
      </c>
      <c r="I433" s="10">
        <f t="array" ref="I433">VLOOKUP(A433,ENERGY!$A$2:$F$2691,5,0)</f>
        <v>251326</v>
      </c>
      <c r="J433" s="11">
        <f t="array" ref="J433">VLOOKUP(A433,ENERGY!$A$2:$F$2691,6,0)</f>
        <v>513937</v>
      </c>
      <c r="K433" s="10">
        <f t="array" ref="K433">VLOOKUP(A433,'HUMAN RESOURCES'!$A$2:$M$2692,5,0)</f>
        <v>1.0999999999999999E-2</v>
      </c>
      <c r="L433" s="11">
        <f t="array" ref="L433">VLOOKUP(A433,'HUMAN RESOURCES'!$A$2:$M$2692,6,0)</f>
        <v>5.0000000000000001E-3</v>
      </c>
      <c r="M433" s="10">
        <f t="array" ref="M433">VLOOKUP(A433,'HUMAN RESOURCES'!$A$2:$M$2692,7,0)</f>
        <v>82</v>
      </c>
      <c r="N433" s="10">
        <f t="array" ref="N433">VLOOKUP(A433,'HUMAN RESOURCES'!$A$2:$M$2692,8,0)</f>
        <v>77</v>
      </c>
      <c r="O433" s="10">
        <f t="array" ref="O433">VLOOKUP(A433,'HUMAN RESOURCES'!$A$2:$M$2692,9,0)</f>
        <v>0.183</v>
      </c>
      <c r="P433" s="10">
        <f t="array" ref="P433">VLOOKUP(A433,'HUMAN RESOURCES'!$A$2:$M$2692,10,0)</f>
        <v>0.68899999999999995</v>
      </c>
      <c r="Q433" s="10">
        <f t="array" ref="Q433">VLOOKUP(A433,'HUMAN RESOURCES'!$A$2:$M$2692,11,0)</f>
        <v>0.129</v>
      </c>
      <c r="R433" s="10">
        <f t="array" ref="R433">VLOOKUP(A433,'HUMAN RESOURCES'!$A$2:$M$2692,12,0)</f>
        <v>31676000</v>
      </c>
      <c r="S433" s="10">
        <f t="array" ref="S433">VLOOKUP(A433,'HUMAN RESOURCES'!$A$2:$M$2692,13,0)</f>
        <v>0.8</v>
      </c>
      <c r="T433" s="10">
        <f t="array" ref="T433">VLOOKUP(A433,TOURISM!$A$2:$F$2692,5,0)</f>
        <v>12236000000</v>
      </c>
      <c r="U433" s="10">
        <f t="array" ref="U433">VLOOKUP(A433,TOURISM!$A$2:$F$2692,6,0)</f>
        <v>16309000000</v>
      </c>
      <c r="V433" s="10">
        <f t="array" ref="V433">VLOOKUP(A433,BUSINESS!$A$2:$J$2692,5,0)</f>
        <v>0</v>
      </c>
      <c r="W433" s="10">
        <f t="array" ref="W433">VLOOKUP(A433,BUSINESS!$A$2:$J$2692,6,0)</f>
        <v>3</v>
      </c>
      <c r="X433" s="10">
        <f t="array" ref="X433">VLOOKUP(A433,BUSINESS!$A$2:$J$2692,7,0)</f>
        <v>0</v>
      </c>
      <c r="Y433" s="10">
        <f t="array" ref="Y433">VLOOKUP(A433,BUSINESS!$A$2:$J$2692,8,0)</f>
        <v>0</v>
      </c>
      <c r="Z433" s="10">
        <f t="array" ref="Z433">VLOOKUP(A433,BUSINESS!$A$2:$J$2692,9,0)</f>
        <v>0.64200000000000002</v>
      </c>
      <c r="AA433" s="10">
        <f t="array" ref="AA433">VLOOKUP(A433,BUSINESS!$A$2:$J$2692,10,0)</f>
        <v>0.42099999999999999</v>
      </c>
      <c r="AB433" s="12">
        <f t="shared" si="24"/>
        <v>23771.940901628994</v>
      </c>
      <c r="AC433" s="10">
        <f t="shared" si="15"/>
        <v>1.6224807425179948E-2</v>
      </c>
      <c r="AD433" s="10">
        <f t="shared" si="16"/>
        <v>7.9342720040409143E-3</v>
      </c>
      <c r="AE433" s="10">
        <f t="shared" si="17"/>
        <v>514.86930167950504</v>
      </c>
      <c r="AF433">
        <f t="shared" si="26"/>
        <v>386.28614724081325</v>
      </c>
    </row>
    <row r="434" spans="1:32" ht="14.4">
      <c r="A434" s="7" t="str">
        <f t="shared" si="25"/>
        <v>Canada-The Americas 2004</v>
      </c>
      <c r="B434" s="7" t="s">
        <v>112</v>
      </c>
      <c r="C434" s="8" t="s">
        <v>84</v>
      </c>
      <c r="D434" s="9" t="s">
        <v>66</v>
      </c>
      <c r="E434" s="14">
        <v>9.8000000000000004E-2</v>
      </c>
      <c r="F434" s="13">
        <v>888000000000</v>
      </c>
      <c r="G434" s="14">
        <v>2680</v>
      </c>
      <c r="H434" s="14">
        <v>4.7E-2</v>
      </c>
      <c r="I434" s="10">
        <f t="array" ref="I434">VLOOKUP(A434,ENERGY!$A$2:$F$2691,5,0)</f>
        <v>264724</v>
      </c>
      <c r="J434" s="11">
        <f t="array" ref="J434">VLOOKUP(A434,ENERGY!$A$2:$F$2691,6,0)</f>
        <v>544975</v>
      </c>
      <c r="K434" s="10">
        <f t="array" ref="K434">VLOOKUP(A434,'HUMAN RESOURCES'!$A$2:$M$2692,5,0)</f>
        <v>1.0999999999999999E-2</v>
      </c>
      <c r="L434" s="11">
        <f t="array" ref="L434">VLOOKUP(A434,'HUMAN RESOURCES'!$A$2:$M$2692,6,0)</f>
        <v>5.0000000000000001E-3</v>
      </c>
      <c r="M434" s="10">
        <f t="array" ref="M434">VLOOKUP(A434,'HUMAN RESOURCES'!$A$2:$M$2692,7,0)</f>
        <v>83</v>
      </c>
      <c r="N434" s="10">
        <f t="array" ref="N434">VLOOKUP(A434,'HUMAN RESOURCES'!$A$2:$M$2692,8,0)</f>
        <v>78</v>
      </c>
      <c r="O434" s="10">
        <f t="array" ref="O434">VLOOKUP(A434,'HUMAN RESOURCES'!$A$2:$M$2692,9,0)</f>
        <v>0.18</v>
      </c>
      <c r="P434" s="10">
        <f t="array" ref="P434">VLOOKUP(A434,'HUMAN RESOURCES'!$A$2:$M$2692,10,0)</f>
        <v>0.69099999999999995</v>
      </c>
      <c r="Q434" s="10">
        <f t="array" ref="Q434">VLOOKUP(A434,'HUMAN RESOURCES'!$A$2:$M$2692,11,0)</f>
        <v>0.13</v>
      </c>
      <c r="R434" s="10">
        <f t="array" ref="R434">VLOOKUP(A434,'HUMAN RESOURCES'!$A$2:$M$2692,12,0)</f>
        <v>31995000</v>
      </c>
      <c r="S434" s="10">
        <f t="array" ref="S434">VLOOKUP(A434,'HUMAN RESOURCES'!$A$2:$M$2692,13,0)</f>
        <v>0.8</v>
      </c>
      <c r="T434" s="10">
        <f t="array" ref="T434">VLOOKUP(A434,TOURISM!$A$2:$F$2692,5,0)</f>
        <v>15135000000</v>
      </c>
      <c r="U434" s="10">
        <f t="array" ref="U434">VLOOKUP(A434,TOURISM!$A$2:$F$2692,6,0)</f>
        <v>19267000000</v>
      </c>
      <c r="V434" s="10">
        <f t="array" ref="V434">VLOOKUP(A434,BUSINESS!$A$2:$J$2692,5,0)</f>
        <v>0</v>
      </c>
      <c r="W434" s="10">
        <f t="array" ref="W434">VLOOKUP(A434,BUSINESS!$A$2:$J$2692,6,0)</f>
        <v>3</v>
      </c>
      <c r="X434" s="10">
        <f t="array" ref="X434">VLOOKUP(A434,BUSINESS!$A$2:$J$2692,7,0)</f>
        <v>0</v>
      </c>
      <c r="Y434" s="10">
        <f t="array" ref="Y434">VLOOKUP(A434,BUSINESS!$A$2:$J$2692,8,0)</f>
        <v>0</v>
      </c>
      <c r="Z434" s="10">
        <f t="array" ref="Z434">VLOOKUP(A434,BUSINESS!$A$2:$J$2692,9,0)</f>
        <v>0.66</v>
      </c>
      <c r="AA434" s="10">
        <f t="array" ref="AA434">VLOOKUP(A434,BUSINESS!$A$2:$J$2692,10,0)</f>
        <v>0.47099999999999997</v>
      </c>
      <c r="AB434" s="12">
        <f t="shared" si="24"/>
        <v>27754.336615096108</v>
      </c>
      <c r="AC434" s="10">
        <f t="shared" si="15"/>
        <v>1.7033130176590094E-2</v>
      </c>
      <c r="AD434" s="10">
        <f t="shared" si="16"/>
        <v>8.2739177996561959E-3</v>
      </c>
      <c r="AE434" s="10">
        <f t="shared" si="17"/>
        <v>602.18784185028915</v>
      </c>
      <c r="AF434">
        <f t="shared" si="26"/>
        <v>473.04266291608064</v>
      </c>
    </row>
    <row r="435" spans="1:32" ht="14.4">
      <c r="A435" s="7" t="str">
        <f t="shared" si="25"/>
        <v>Canada-The Americas 2005</v>
      </c>
      <c r="B435" s="7" t="s">
        <v>112</v>
      </c>
      <c r="C435" s="8" t="s">
        <v>84</v>
      </c>
      <c r="D435" s="9" t="s">
        <v>67</v>
      </c>
      <c r="E435" s="14">
        <v>9.8000000000000004E-2</v>
      </c>
      <c r="F435" s="13">
        <v>1020000000000</v>
      </c>
      <c r="G435" s="14">
        <v>3047</v>
      </c>
      <c r="H435" s="14">
        <v>0.04</v>
      </c>
      <c r="I435" s="10">
        <v>264724</v>
      </c>
      <c r="J435" s="11">
        <v>544975</v>
      </c>
      <c r="K435" s="10">
        <f t="array" ref="K435">VLOOKUP(A435,'HUMAN RESOURCES'!$A$2:$M$2692,5,0)</f>
        <v>1.0999999999999999E-2</v>
      </c>
      <c r="L435" s="11">
        <f t="array" ref="L435">VLOOKUP(A435,'HUMAN RESOURCES'!$A$2:$M$2692,6,0)</f>
        <v>5.0000000000000001E-3</v>
      </c>
      <c r="M435" s="10">
        <f t="array" ref="M435">VLOOKUP(A435,'HUMAN RESOURCES'!$A$2:$M$2692,7,0)</f>
        <v>83</v>
      </c>
      <c r="N435" s="10">
        <f t="array" ref="N435">VLOOKUP(A435,'HUMAN RESOURCES'!$A$2:$M$2692,8,0)</f>
        <v>78</v>
      </c>
      <c r="O435" s="10">
        <f t="array" ref="O435">VLOOKUP(A435,'HUMAN RESOURCES'!$A$2:$M$2692,9,0)</f>
        <v>0.17699999999999999</v>
      </c>
      <c r="P435" s="10">
        <f t="array" ref="P435">VLOOKUP(A435,'HUMAN RESOURCES'!$A$2:$M$2692,10,0)</f>
        <v>0.69199999999999995</v>
      </c>
      <c r="Q435" s="10">
        <f t="array" ref="Q435">VLOOKUP(A435,'HUMAN RESOURCES'!$A$2:$M$2692,11,0)</f>
        <v>0.13100000000000001</v>
      </c>
      <c r="R435" s="10">
        <f t="array" ref="R435">VLOOKUP(A435,'HUMAN RESOURCES'!$A$2:$M$2692,12,0)</f>
        <v>32312000</v>
      </c>
      <c r="S435" s="10">
        <f t="array" ref="S435">VLOOKUP(A435,'HUMAN RESOURCES'!$A$2:$M$2692,13,0)</f>
        <v>0.80100000000000005</v>
      </c>
      <c r="T435" s="10">
        <f t="array" ref="T435">VLOOKUP(A435,TOURISM!$A$2:$F$2692,5,0)</f>
        <v>15887000000</v>
      </c>
      <c r="U435" s="10">
        <f t="array" ref="U435">VLOOKUP(A435,TOURISM!$A$2:$F$2692,6,0)</f>
        <v>22739000000</v>
      </c>
      <c r="V435" s="10">
        <f t="array" ref="V435">VLOOKUP(A435,BUSINESS!$A$2:$J$2692,5,0)</f>
        <v>0.47499999999999998</v>
      </c>
      <c r="W435" s="10">
        <f t="array" ref="W435">VLOOKUP(A435,BUSINESS!$A$2:$J$2692,6,0)</f>
        <v>3</v>
      </c>
      <c r="X435" s="10">
        <f t="array" ref="X435">VLOOKUP(A435,BUSINESS!$A$2:$J$2692,7,0)</f>
        <v>0</v>
      </c>
      <c r="Y435" s="10">
        <f t="array" ref="Y435">VLOOKUP(A435,BUSINESS!$A$2:$J$2692,8,0)</f>
        <v>119</v>
      </c>
      <c r="Z435" s="10">
        <f t="array" ref="Z435">VLOOKUP(A435,BUSINESS!$A$2:$J$2692,9,0)</f>
        <v>0.71699999999999997</v>
      </c>
      <c r="AA435" s="10">
        <f t="array" ref="AA435">VLOOKUP(A435,BUSINESS!$A$2:$J$2692,10,0)</f>
        <v>0.52800000000000002</v>
      </c>
      <c r="AB435" s="12">
        <f t="shared" si="24"/>
        <v>31567.219608814063</v>
      </c>
      <c r="AC435" s="10">
        <f t="shared" si="15"/>
        <v>1.6866025006189649E-2</v>
      </c>
      <c r="AD435" s="10">
        <f t="shared" si="16"/>
        <v>8.1927457291408757E-3</v>
      </c>
      <c r="AE435" s="10">
        <f t="shared" si="17"/>
        <v>703.73235949492448</v>
      </c>
      <c r="AF435">
        <f t="shared" si="26"/>
        <v>491.67491953453828</v>
      </c>
    </row>
    <row r="436" spans="1:32" ht="14.4">
      <c r="A436" s="7" t="str">
        <f t="shared" si="25"/>
        <v>Canada-The Americas 2006</v>
      </c>
      <c r="B436" s="7" t="s">
        <v>112</v>
      </c>
      <c r="C436" s="8" t="s">
        <v>84</v>
      </c>
      <c r="D436" s="9" t="s">
        <v>68</v>
      </c>
      <c r="E436" s="14">
        <v>9.8000000000000004E-2</v>
      </c>
      <c r="F436" s="13">
        <v>1160000000000</v>
      </c>
      <c r="G436" s="14">
        <v>3452</v>
      </c>
      <c r="H436" s="14">
        <v>4.3999999999999997E-2</v>
      </c>
      <c r="I436" s="10">
        <f t="array" ref="I436">VLOOKUP(A436,ENERGY!$A$2:$F$2691,5,0)</f>
        <v>271728</v>
      </c>
      <c r="J436" s="11">
        <f t="array" ref="J436">VLOOKUP(A436,ENERGY!$A$2:$F$2691,6,0)</f>
        <v>560802</v>
      </c>
      <c r="K436" s="10">
        <f t="array" ref="K436">VLOOKUP(A436,'HUMAN RESOURCES'!$A$2:$M$2692,5,0)</f>
        <v>1.0999999999999999E-2</v>
      </c>
      <c r="L436" s="11">
        <f t="array" ref="L436">VLOOKUP(A436,'HUMAN RESOURCES'!$A$2:$M$2692,6,0)</f>
        <v>5.0000000000000001E-3</v>
      </c>
      <c r="M436" s="10">
        <f t="array" ref="M436">VLOOKUP(A436,'HUMAN RESOURCES'!$A$2:$M$2692,7,0)</f>
        <v>83</v>
      </c>
      <c r="N436" s="10">
        <f t="array" ref="N436">VLOOKUP(A436,'HUMAN RESOURCES'!$A$2:$M$2692,8,0)</f>
        <v>78</v>
      </c>
      <c r="O436" s="10">
        <f t="array" ref="O436">VLOOKUP(A436,'HUMAN RESOURCES'!$A$2:$M$2692,9,0)</f>
        <v>0.17399999999999999</v>
      </c>
      <c r="P436" s="10">
        <f t="array" ref="P436">VLOOKUP(A436,'HUMAN RESOURCES'!$A$2:$M$2692,10,0)</f>
        <v>0.69399999999999995</v>
      </c>
      <c r="Q436" s="10">
        <f t="array" ref="Q436">VLOOKUP(A436,'HUMAN RESOURCES'!$A$2:$M$2692,11,0)</f>
        <v>0.13300000000000001</v>
      </c>
      <c r="R436" s="10">
        <f t="array" ref="R436">VLOOKUP(A436,'HUMAN RESOURCES'!$A$2:$M$2692,12,0)</f>
        <v>32570505</v>
      </c>
      <c r="S436" s="10">
        <f t="array" ref="S436">VLOOKUP(A436,'HUMAN RESOURCES'!$A$2:$M$2692,13,0)</f>
        <v>0.80200000000000005</v>
      </c>
      <c r="T436" s="10">
        <f t="array" ref="T436">VLOOKUP(A436,TOURISM!$A$2:$F$2692,5,0)</f>
        <v>16837000000</v>
      </c>
      <c r="U436" s="10">
        <f t="array" ref="U436">VLOOKUP(A436,TOURISM!$A$2:$F$2692,6,0)</f>
        <v>26067000000</v>
      </c>
      <c r="V436" s="10">
        <f t="array" ref="V436">VLOOKUP(A436,BUSINESS!$A$2:$J$2692,5,0)</f>
        <v>0.45</v>
      </c>
      <c r="W436" s="10">
        <f t="array" ref="W436">VLOOKUP(A436,BUSINESS!$A$2:$J$2692,6,0)</f>
        <v>3</v>
      </c>
      <c r="X436" s="10">
        <f t="array" ref="X436">VLOOKUP(A436,BUSINESS!$A$2:$J$2692,7,0)</f>
        <v>0</v>
      </c>
      <c r="Y436" s="10">
        <f t="array" ref="Y436">VLOOKUP(A436,BUSINESS!$A$2:$J$2692,8,0)</f>
        <v>119</v>
      </c>
      <c r="Z436" s="10">
        <f t="array" ref="Z436">VLOOKUP(A436,BUSINESS!$A$2:$J$2692,9,0)</f>
        <v>0.72399999999999998</v>
      </c>
      <c r="AA436" s="10">
        <f t="array" ref="AA436">VLOOKUP(A436,BUSINESS!$A$2:$J$2692,10,0)</f>
        <v>0.57499999999999996</v>
      </c>
      <c r="AB436" s="12">
        <f t="shared" si="24"/>
        <v>35615.044961691565</v>
      </c>
      <c r="AC436" s="10">
        <f t="shared" si="15"/>
        <v>1.7218093486729789E-2</v>
      </c>
      <c r="AD436" s="10">
        <f t="shared" si="16"/>
        <v>8.3427628770263162E-3</v>
      </c>
      <c r="AE436" s="10">
        <f t="shared" si="17"/>
        <v>800.32532501415005</v>
      </c>
      <c r="AF436">
        <f t="shared" si="26"/>
        <v>516.94009656896628</v>
      </c>
    </row>
    <row r="437" spans="1:32" ht="14.4">
      <c r="A437" s="7" t="str">
        <f t="shared" si="25"/>
        <v>Canada-The Americas 2007</v>
      </c>
      <c r="B437" s="7" t="s">
        <v>112</v>
      </c>
      <c r="C437" s="8" t="s">
        <v>84</v>
      </c>
      <c r="D437" s="9" t="s">
        <v>69</v>
      </c>
      <c r="E437" s="14">
        <v>0.1</v>
      </c>
      <c r="F437" s="13">
        <v>1310000000000</v>
      </c>
      <c r="G437" s="14">
        <v>3904</v>
      </c>
      <c r="H437" s="14">
        <v>5.8000000000000003E-2</v>
      </c>
      <c r="I437" s="10">
        <v>271728</v>
      </c>
      <c r="J437" s="11">
        <v>560802</v>
      </c>
      <c r="K437" s="10">
        <f t="array" ref="K437">VLOOKUP(A437,'HUMAN RESOURCES'!$A$2:$M$2692,5,0)</f>
        <v>1.0999999999999999E-2</v>
      </c>
      <c r="L437" s="11">
        <f t="array" ref="L437">VLOOKUP(A437,'HUMAN RESOURCES'!$A$2:$M$2692,6,0)</f>
        <v>5.0000000000000001E-3</v>
      </c>
      <c r="M437" s="10">
        <f t="array" ref="M437">VLOOKUP(A437,'HUMAN RESOURCES'!$A$2:$M$2692,7,0)</f>
        <v>83</v>
      </c>
      <c r="N437" s="10">
        <f t="array" ref="N437">VLOOKUP(A437,'HUMAN RESOURCES'!$A$2:$M$2692,8,0)</f>
        <v>78</v>
      </c>
      <c r="O437" s="10">
        <f t="array" ref="O437">VLOOKUP(A437,'HUMAN RESOURCES'!$A$2:$M$2692,9,0)</f>
        <v>0.17100000000000001</v>
      </c>
      <c r="P437" s="10">
        <f t="array" ref="P437">VLOOKUP(A437,'HUMAN RESOURCES'!$A$2:$M$2692,10,0)</f>
        <v>0.69499999999999995</v>
      </c>
      <c r="Q437" s="10">
        <f t="array" ref="Q437">VLOOKUP(A437,'HUMAN RESOURCES'!$A$2:$M$2692,11,0)</f>
        <v>0.13400000000000001</v>
      </c>
      <c r="R437" s="10">
        <f t="array" ref="R437">VLOOKUP(A437,'HUMAN RESOURCES'!$A$2:$M$2692,12,0)</f>
        <v>32887928</v>
      </c>
      <c r="S437" s="10">
        <f t="array" ref="S437">VLOOKUP(A437,'HUMAN RESOURCES'!$A$2:$M$2692,13,0)</f>
        <v>0.80400000000000005</v>
      </c>
      <c r="T437" s="10">
        <f t="array" ref="T437">VLOOKUP(A437,TOURISM!$A$2:$F$2692,5,0)</f>
        <v>17961000000</v>
      </c>
      <c r="U437" s="10">
        <f t="array" ref="U437">VLOOKUP(A437,TOURISM!$A$2:$F$2692,6,0)</f>
        <v>31099000000</v>
      </c>
      <c r="V437" s="10">
        <f t="array" ref="V437">VLOOKUP(A437,BUSINESS!$A$2:$J$2692,5,0)</f>
        <v>0.443</v>
      </c>
      <c r="W437" s="10">
        <f t="array" ref="W437">VLOOKUP(A437,BUSINESS!$A$2:$J$2692,6,0)</f>
        <v>3</v>
      </c>
      <c r="X437" s="10">
        <f t="array" ref="X437">VLOOKUP(A437,BUSINESS!$A$2:$J$2692,7,0)</f>
        <v>0</v>
      </c>
      <c r="Y437" s="10">
        <f t="array" ref="Y437">VLOOKUP(A437,BUSINESS!$A$2:$J$2692,8,0)</f>
        <v>119</v>
      </c>
      <c r="Z437" s="10">
        <f t="array" ref="Z437">VLOOKUP(A437,BUSINESS!$A$2:$J$2692,9,0)</f>
        <v>0.73199999999999998</v>
      </c>
      <c r="AA437" s="10">
        <f t="array" ref="AA437">VLOOKUP(A437,BUSINESS!$A$2:$J$2692,10,0)</f>
        <v>0.61499999999999999</v>
      </c>
      <c r="AB437" s="12">
        <f t="shared" si="24"/>
        <v>39832.244828558367</v>
      </c>
      <c r="AC437" s="10">
        <f t="shared" si="15"/>
        <v>1.7051910354461977E-2</v>
      </c>
      <c r="AD437" s="10">
        <f t="shared" si="16"/>
        <v>8.2622413914309224E-3</v>
      </c>
      <c r="AE437" s="10">
        <f t="shared" si="17"/>
        <v>945.60532971247073</v>
      </c>
      <c r="AF437">
        <f t="shared" si="26"/>
        <v>546.12744226392124</v>
      </c>
    </row>
    <row r="438" spans="1:32" ht="14.4">
      <c r="A438" s="7" t="str">
        <f t="shared" si="25"/>
        <v>Canada-The Americas 2008</v>
      </c>
      <c r="B438" s="7" t="s">
        <v>112</v>
      </c>
      <c r="C438" s="8" t="s">
        <v>84</v>
      </c>
      <c r="D438" s="9" t="s">
        <v>70</v>
      </c>
      <c r="E438" s="14">
        <v>0.1</v>
      </c>
      <c r="F438" s="13">
        <v>1460000000000</v>
      </c>
      <c r="G438" s="14">
        <v>4330</v>
      </c>
      <c r="H438" s="14">
        <v>6.0999999999999999E-2</v>
      </c>
      <c r="I438" s="10">
        <v>271728</v>
      </c>
      <c r="J438" s="11">
        <v>560802</v>
      </c>
      <c r="K438" s="10">
        <f t="array" ref="K438">VLOOKUP(A438,'HUMAN RESOURCES'!$A$2:$M$2692,5,0)</f>
        <v>1.0999999999999999E-2</v>
      </c>
      <c r="L438" s="11">
        <f t="array" ref="L438">VLOOKUP(A438,'HUMAN RESOURCES'!$A$2:$M$2692,6,0)</f>
        <v>5.0000000000000001E-3</v>
      </c>
      <c r="M438" s="10">
        <f t="array" ref="M438">VLOOKUP(A438,'HUMAN RESOURCES'!$A$2:$M$2692,7,0)</f>
        <v>83</v>
      </c>
      <c r="N438" s="10">
        <f t="array" ref="N438">VLOOKUP(A438,'HUMAN RESOURCES'!$A$2:$M$2692,8,0)</f>
        <v>78</v>
      </c>
      <c r="O438" s="10">
        <f t="array" ref="O438">VLOOKUP(A438,'HUMAN RESOURCES'!$A$2:$M$2692,9,0)</f>
        <v>0.16800000000000001</v>
      </c>
      <c r="P438" s="10">
        <f t="array" ref="P438">VLOOKUP(A438,'HUMAN RESOURCES'!$A$2:$M$2692,10,0)</f>
        <v>0.69499999999999995</v>
      </c>
      <c r="Q438" s="10">
        <f t="array" ref="Q438">VLOOKUP(A438,'HUMAN RESOURCES'!$A$2:$M$2692,11,0)</f>
        <v>0.13600000000000001</v>
      </c>
      <c r="R438" s="10">
        <f t="array" ref="R438">VLOOKUP(A438,'HUMAN RESOURCES'!$A$2:$M$2692,12,0)</f>
        <v>33245773</v>
      </c>
      <c r="S438" s="10">
        <f t="array" ref="S438">VLOOKUP(A438,'HUMAN RESOURCES'!$A$2:$M$2692,13,0)</f>
        <v>0.80600000000000005</v>
      </c>
      <c r="T438" s="10">
        <f t="array" ref="T438">VLOOKUP(A438,TOURISM!$A$2:$F$2692,5,0)</f>
        <v>18191000000</v>
      </c>
      <c r="U438" s="10">
        <f t="array" ref="U438">VLOOKUP(A438,TOURISM!$A$2:$F$2692,6,0)</f>
        <v>33844000000</v>
      </c>
      <c r="V438" s="10">
        <f t="array" ref="V438">VLOOKUP(A438,BUSINESS!$A$2:$J$2692,5,0)</f>
        <v>0.441</v>
      </c>
      <c r="W438" s="10">
        <f t="array" ref="W438">VLOOKUP(A438,BUSINESS!$A$2:$J$2692,6,0)</f>
        <v>5</v>
      </c>
      <c r="X438" s="10">
        <f t="array" ref="X438">VLOOKUP(A438,BUSINESS!$A$2:$J$2692,7,0)</f>
        <v>0</v>
      </c>
      <c r="Y438" s="10">
        <f t="array" ref="Y438">VLOOKUP(A438,BUSINESS!$A$2:$J$2692,8,0)</f>
        <v>119</v>
      </c>
      <c r="Z438" s="10">
        <f t="array" ref="Z438">VLOOKUP(A438,BUSINESS!$A$2:$J$2692,9,0)</f>
        <v>0.76700000000000002</v>
      </c>
      <c r="AA438" s="10">
        <f t="array" ref="AA438">VLOOKUP(A438,BUSINESS!$A$2:$J$2692,10,0)</f>
        <v>0.66200000000000003</v>
      </c>
      <c r="AB438" s="12">
        <f t="shared" si="24"/>
        <v>43915.357299708448</v>
      </c>
      <c r="AC438" s="10">
        <f t="shared" si="15"/>
        <v>1.6868370003007602E-2</v>
      </c>
      <c r="AD438" s="10">
        <f t="shared" si="16"/>
        <v>8.1733097317364233E-3</v>
      </c>
      <c r="AE438" s="10">
        <f t="shared" si="17"/>
        <v>1017.9940770214607</v>
      </c>
      <c r="AF438">
        <f t="shared" si="26"/>
        <v>547.1673045472578</v>
      </c>
    </row>
    <row r="439" spans="1:32" ht="14.4">
      <c r="A439" s="7" t="str">
        <f t="shared" si="25"/>
        <v>Canada-The Americas 2009</v>
      </c>
      <c r="B439" s="7" t="s">
        <v>112</v>
      </c>
      <c r="C439" s="8" t="s">
        <v>84</v>
      </c>
      <c r="D439" s="9" t="s">
        <v>71</v>
      </c>
      <c r="E439" s="14">
        <v>0.10299999999999999</v>
      </c>
      <c r="F439" s="13">
        <v>1540000000000</v>
      </c>
      <c r="G439" s="14">
        <v>4623</v>
      </c>
      <c r="H439" s="14">
        <v>4.7E-2</v>
      </c>
      <c r="I439" s="10">
        <f t="array" ref="I439">VLOOKUP(A439,ENERGY!$A$2:$F$2691,5,0)</f>
        <v>262038</v>
      </c>
      <c r="J439" s="11">
        <f t="array" ref="J439">VLOOKUP(A439,ENERGY!$A$2:$F$2691,6,0)</f>
        <v>553185</v>
      </c>
      <c r="K439" s="10">
        <f t="array" ref="K439">VLOOKUP(A439,'HUMAN RESOURCES'!$A$2:$M$2692,5,0)</f>
        <v>1.0999999999999999E-2</v>
      </c>
      <c r="L439" s="11">
        <f t="array" ref="L439">VLOOKUP(A439,'HUMAN RESOURCES'!$A$2:$M$2692,6,0)</f>
        <v>5.0000000000000001E-3</v>
      </c>
      <c r="M439" s="10">
        <f t="array" ref="M439">VLOOKUP(A439,'HUMAN RESOURCES'!$A$2:$M$2692,7,0)</f>
        <v>83</v>
      </c>
      <c r="N439" s="10">
        <f t="array" ref="N439">VLOOKUP(A439,'HUMAN RESOURCES'!$A$2:$M$2692,8,0)</f>
        <v>79</v>
      </c>
      <c r="O439" s="10">
        <f t="array" ref="O439">VLOOKUP(A439,'HUMAN RESOURCES'!$A$2:$M$2692,9,0)</f>
        <v>0.16600000000000001</v>
      </c>
      <c r="P439" s="10">
        <f t="array" ref="P439">VLOOKUP(A439,'HUMAN RESOURCES'!$A$2:$M$2692,10,0)</f>
        <v>0.69499999999999995</v>
      </c>
      <c r="Q439" s="10">
        <f t="array" ref="Q439">VLOOKUP(A439,'HUMAN RESOURCES'!$A$2:$M$2692,11,0)</f>
        <v>0.13900000000000001</v>
      </c>
      <c r="R439" s="10">
        <f t="array" ref="R439">VLOOKUP(A439,'HUMAN RESOURCES'!$A$2:$M$2692,12,0)</f>
        <v>33628571</v>
      </c>
      <c r="S439" s="10">
        <f t="array" ref="S439">VLOOKUP(A439,'HUMAN RESOURCES'!$A$2:$M$2692,13,0)</f>
        <v>0.80800000000000005</v>
      </c>
      <c r="T439" s="10">
        <f t="array" ref="T439">VLOOKUP(A439,TOURISM!$A$2:$F$2692,5,0)</f>
        <v>15568000000</v>
      </c>
      <c r="U439" s="10">
        <f t="array" ref="U439">VLOOKUP(A439,TOURISM!$A$2:$F$2692,6,0)</f>
        <v>30065000000</v>
      </c>
      <c r="V439" s="10">
        <f t="array" ref="V439">VLOOKUP(A439,BUSINESS!$A$2:$J$2692,5,0)</f>
        <v>0.42299999999999999</v>
      </c>
      <c r="W439" s="10">
        <f t="array" ref="W439">VLOOKUP(A439,BUSINESS!$A$2:$J$2692,6,0)</f>
        <v>5</v>
      </c>
      <c r="X439" s="10">
        <f t="array" ref="X439">VLOOKUP(A439,BUSINESS!$A$2:$J$2692,7,0)</f>
        <v>0</v>
      </c>
      <c r="Y439" s="10">
        <f t="array" ref="Y439">VLOOKUP(A439,BUSINESS!$A$2:$J$2692,8,0)</f>
        <v>119</v>
      </c>
      <c r="Z439" s="10">
        <f t="array" ref="Z439">VLOOKUP(A439,BUSINESS!$A$2:$J$2692,9,0)</f>
        <v>0.80300000000000005</v>
      </c>
      <c r="AA439" s="10">
        <f t="array" ref="AA439">VLOOKUP(A439,BUSINESS!$A$2:$J$2692,10,0)</f>
        <v>0.70499999999999996</v>
      </c>
      <c r="AB439" s="12">
        <f t="shared" si="24"/>
        <v>45794.393106980373</v>
      </c>
      <c r="AC439" s="10">
        <f t="shared" si="15"/>
        <v>1.644985152654866E-2</v>
      </c>
      <c r="AD439" s="10">
        <f t="shared" si="16"/>
        <v>7.7921241434850148E-3</v>
      </c>
      <c r="AE439" s="10">
        <f t="shared" si="17"/>
        <v>894.03144724763956</v>
      </c>
      <c r="AF439">
        <f t="shared" si="26"/>
        <v>462.93968304511066</v>
      </c>
    </row>
    <row r="440" spans="1:32" ht="14.4">
      <c r="A440" s="7" t="str">
        <f t="shared" si="25"/>
        <v>Canada-The Americas 2010</v>
      </c>
      <c r="B440" s="7" t="s">
        <v>112</v>
      </c>
      <c r="C440" s="8" t="s">
        <v>84</v>
      </c>
      <c r="D440" s="9" t="s">
        <v>72</v>
      </c>
      <c r="E440" s="14">
        <v>0.114</v>
      </c>
      <c r="F440" s="13">
        <v>1370000000000</v>
      </c>
      <c r="G440" s="14">
        <v>4528</v>
      </c>
      <c r="H440" s="14">
        <v>2.4E-2</v>
      </c>
      <c r="I440" s="10">
        <f t="array" ref="I440">VLOOKUP(A440,ENERGY!$A$2:$F$2691,5,0)</f>
        <v>268302</v>
      </c>
      <c r="J440" s="11">
        <f t="array" ref="J440">VLOOKUP(A440,ENERGY!$A$2:$F$2691,6,0)</f>
        <v>550233</v>
      </c>
      <c r="K440" s="10">
        <f t="array" ref="K440">VLOOKUP(A440,'HUMAN RESOURCES'!$A$2:$M$2692,5,0)</f>
        <v>1.0999999999999999E-2</v>
      </c>
      <c r="L440" s="11">
        <f t="array" ref="L440">VLOOKUP(A440,'HUMAN RESOURCES'!$A$2:$M$2692,6,0)</f>
        <v>5.0000000000000001E-3</v>
      </c>
      <c r="M440" s="10">
        <f t="array" ref="M440">VLOOKUP(A440,'HUMAN RESOURCES'!$A$2:$M$2692,7,0)</f>
        <v>83</v>
      </c>
      <c r="N440" s="10">
        <f t="array" ref="N440">VLOOKUP(A440,'HUMAN RESOURCES'!$A$2:$M$2692,8,0)</f>
        <v>79</v>
      </c>
      <c r="O440" s="10">
        <f t="array" ref="O440">VLOOKUP(A440,'HUMAN RESOURCES'!$A$2:$M$2692,9,0)</f>
        <v>0.16500000000000001</v>
      </c>
      <c r="P440" s="10">
        <f t="array" ref="P440">VLOOKUP(A440,'HUMAN RESOURCES'!$A$2:$M$2692,10,0)</f>
        <v>0.69399999999999995</v>
      </c>
      <c r="Q440" s="10">
        <f t="array" ref="Q440">VLOOKUP(A440,'HUMAN RESOURCES'!$A$2:$M$2692,11,0)</f>
        <v>0.14199999999999999</v>
      </c>
      <c r="R440" s="10">
        <f t="array" ref="R440">VLOOKUP(A440,'HUMAN RESOURCES'!$A$2:$M$2692,12,0)</f>
        <v>34005274</v>
      </c>
      <c r="S440" s="10">
        <f t="array" ref="S440">VLOOKUP(A440,'HUMAN RESOURCES'!$A$2:$M$2692,13,0)</f>
        <v>0.80900000000000005</v>
      </c>
      <c r="T440" s="10">
        <f t="array" ref="T440">VLOOKUP(A440,TOURISM!$A$2:$F$2692,5,0)</f>
        <v>18438000000</v>
      </c>
      <c r="U440" s="10">
        <f t="array" ref="U440">VLOOKUP(A440,TOURISM!$A$2:$F$2692,6,0)</f>
        <v>36975000000</v>
      </c>
      <c r="V440" s="10">
        <f t="array" ref="V440">VLOOKUP(A440,BUSINESS!$A$2:$J$2692,5,0)</f>
        <v>0.27700000000000002</v>
      </c>
      <c r="W440" s="10">
        <f t="array" ref="W440">VLOOKUP(A440,BUSINESS!$A$2:$J$2692,6,0)</f>
        <v>5</v>
      </c>
      <c r="X440" s="10">
        <f t="array" ref="X440">VLOOKUP(A440,BUSINESS!$A$2:$J$2692,7,0)</f>
        <v>0</v>
      </c>
      <c r="Y440" s="10">
        <f t="array" ref="Y440">VLOOKUP(A440,BUSINESS!$A$2:$J$2692,8,0)</f>
        <v>131</v>
      </c>
      <c r="Z440" s="10">
        <f t="array" ref="Z440">VLOOKUP(A440,BUSINESS!$A$2:$J$2692,9,0)</f>
        <v>0.80300000000000005</v>
      </c>
      <c r="AA440" s="10">
        <f t="array" ref="AA440">VLOOKUP(A440,BUSINESS!$A$2:$J$2692,10,0)</f>
        <v>0.75700000000000001</v>
      </c>
      <c r="AB440" s="12">
        <f t="shared" si="24"/>
        <v>40287.868287725018</v>
      </c>
      <c r="AC440" s="10">
        <f t="shared" si="15"/>
        <v>1.6180813599678684E-2</v>
      </c>
      <c r="AD440" s="10">
        <f t="shared" si="16"/>
        <v>7.8900114141118236E-3</v>
      </c>
      <c r="AE440" s="10">
        <f t="shared" si="17"/>
        <v>1087.3313357216296</v>
      </c>
      <c r="AF440">
        <f t="shared" si="26"/>
        <v>542.21001130589332</v>
      </c>
    </row>
    <row r="441" spans="1:32" ht="14.4">
      <c r="A441" s="7" t="str">
        <f t="shared" si="25"/>
        <v>Canada-The Americas 2011</v>
      </c>
      <c r="B441" s="7" t="s">
        <v>112</v>
      </c>
      <c r="C441" s="8" t="s">
        <v>84</v>
      </c>
      <c r="D441" s="9" t="s">
        <v>73</v>
      </c>
      <c r="E441" s="14">
        <v>0.114</v>
      </c>
      <c r="F441" s="13">
        <v>1610000000000</v>
      </c>
      <c r="G441" s="14">
        <v>5273</v>
      </c>
      <c r="H441" s="14">
        <v>2.5999999999999999E-2</v>
      </c>
      <c r="I441" s="10">
        <v>268302</v>
      </c>
      <c r="J441" s="11">
        <v>550233</v>
      </c>
      <c r="K441" s="10">
        <f t="array" ref="K441">VLOOKUP(A441,'HUMAN RESOURCES'!$A$2:$M$2692,5,0)</f>
        <v>1.0999999999999999E-2</v>
      </c>
      <c r="L441" s="11">
        <f t="array" ref="L441">VLOOKUP(A441,'HUMAN RESOURCES'!$A$2:$M$2692,6,0)</f>
        <v>5.0000000000000001E-3</v>
      </c>
      <c r="M441" s="10">
        <f t="array" ref="M441">VLOOKUP(A441,'HUMAN RESOURCES'!$A$2:$M$2692,7,0)</f>
        <v>83</v>
      </c>
      <c r="N441" s="10">
        <f t="array" ref="N441">VLOOKUP(A441,'HUMAN RESOURCES'!$A$2:$M$2692,8,0)</f>
        <v>79</v>
      </c>
      <c r="O441" s="10">
        <f t="array" ref="O441">VLOOKUP(A441,'HUMAN RESOURCES'!$A$2:$M$2692,9,0)</f>
        <v>0.16400000000000001</v>
      </c>
      <c r="P441" s="10">
        <f t="array" ref="P441">VLOOKUP(A441,'HUMAN RESOURCES'!$A$2:$M$2692,10,0)</f>
        <v>0.69099999999999995</v>
      </c>
      <c r="Q441" s="10">
        <f t="array" ref="Q441">VLOOKUP(A441,'HUMAN RESOURCES'!$A$2:$M$2692,11,0)</f>
        <v>0.14499999999999999</v>
      </c>
      <c r="R441" s="10">
        <f t="array" ref="R441">VLOOKUP(A441,'HUMAN RESOURCES'!$A$2:$M$2692,12,0)</f>
        <v>34342780</v>
      </c>
      <c r="S441" s="10">
        <f t="array" ref="S441">VLOOKUP(A441,'HUMAN RESOURCES'!$A$2:$M$2692,13,0)</f>
        <v>0.81100000000000005</v>
      </c>
      <c r="T441" s="10">
        <f t="array" ref="T441">VLOOKUP(A441,TOURISM!$A$2:$F$2692,5,0)</f>
        <v>19989000000</v>
      </c>
      <c r="U441" s="10">
        <f t="array" ref="U441">VLOOKUP(A441,TOURISM!$A$2:$F$2692,6,0)</f>
        <v>41234000000</v>
      </c>
      <c r="V441" s="10">
        <f t="array" ref="V441">VLOOKUP(A441,BUSINESS!$A$2:$J$2692,5,0)</f>
        <v>0.26100000000000001</v>
      </c>
      <c r="W441" s="10">
        <f t="array" ref="W441">VLOOKUP(A441,BUSINESS!$A$2:$J$2692,6,0)</f>
        <v>5</v>
      </c>
      <c r="X441" s="10">
        <f t="array" ref="X441">VLOOKUP(A441,BUSINESS!$A$2:$J$2692,7,0)</f>
        <v>0</v>
      </c>
      <c r="Y441" s="10">
        <f t="array" ref="Y441">VLOOKUP(A441,BUSINESS!$A$2:$J$2692,8,0)</f>
        <v>131</v>
      </c>
      <c r="Z441" s="10">
        <f t="array" ref="Z441">VLOOKUP(A441,BUSINESS!$A$2:$J$2692,9,0)</f>
        <v>0.83</v>
      </c>
      <c r="AA441" s="10">
        <f t="array" ref="AA441">VLOOKUP(A441,BUSINESS!$A$2:$J$2692,10,0)</f>
        <v>0.79400000000000004</v>
      </c>
      <c r="AB441" s="12">
        <f t="shared" si="24"/>
        <v>46880.304972398859</v>
      </c>
      <c r="AC441" s="10">
        <f t="shared" si="15"/>
        <v>1.6021795556445926E-2</v>
      </c>
      <c r="AD441" s="10">
        <f t="shared" si="16"/>
        <v>7.8124717917419616E-3</v>
      </c>
      <c r="AE441" s="10">
        <f t="shared" si="17"/>
        <v>1200.6599349266426</v>
      </c>
      <c r="AF441">
        <f t="shared" si="26"/>
        <v>582.04373670390112</v>
      </c>
    </row>
    <row r="442" spans="1:32" ht="14.4">
      <c r="A442" s="7" t="str">
        <f t="shared" si="25"/>
        <v>Canada-The Americas 2012</v>
      </c>
      <c r="B442" s="7" t="s">
        <v>112</v>
      </c>
      <c r="C442" s="8" t="s">
        <v>84</v>
      </c>
      <c r="D442" s="9" t="s">
        <v>74</v>
      </c>
      <c r="E442" s="14">
        <v>0.109</v>
      </c>
      <c r="F442" s="13">
        <v>1780000000000</v>
      </c>
      <c r="G442" s="14">
        <v>5656</v>
      </c>
      <c r="H442" s="14">
        <v>0.03</v>
      </c>
      <c r="I442" s="10">
        <f t="array" ref="I442">VLOOKUP(A442,ENERGY!$A$2:$F$2691,5,0)</f>
        <v>267619</v>
      </c>
      <c r="J442" s="11">
        <f t="array" ref="J442">VLOOKUP(A442,ENERGY!$A$2:$F$2691,6,0)</f>
        <v>552349</v>
      </c>
      <c r="K442" s="10">
        <f t="array" ref="K442">VLOOKUP(A442,'HUMAN RESOURCES'!$A$2:$M$2692,5,0)</f>
        <v>1.0999999999999999E-2</v>
      </c>
      <c r="L442" s="11">
        <f t="array" ref="L442">VLOOKUP(A442,'HUMAN RESOURCES'!$A$2:$M$2692,6,0)</f>
        <v>5.0000000000000001E-3</v>
      </c>
      <c r="M442" s="10">
        <f t="array" ref="M442">VLOOKUP(A442,'HUMAN RESOURCES'!$A$2:$M$2692,7,0)</f>
        <v>83</v>
      </c>
      <c r="N442" s="10">
        <f t="array" ref="N442">VLOOKUP(A442,'HUMAN RESOURCES'!$A$2:$M$2692,8,0)</f>
        <v>79</v>
      </c>
      <c r="O442" s="10">
        <f t="array" ref="O442">VLOOKUP(A442,'HUMAN RESOURCES'!$A$2:$M$2692,9,0)</f>
        <v>0.16400000000000001</v>
      </c>
      <c r="P442" s="10">
        <f t="array" ref="P442">VLOOKUP(A442,'HUMAN RESOURCES'!$A$2:$M$2692,10,0)</f>
        <v>0.68799999999999994</v>
      </c>
      <c r="Q442" s="10">
        <f t="array" ref="Q442">VLOOKUP(A442,'HUMAN RESOURCES'!$A$2:$M$2692,11,0)</f>
        <v>0.14799999999999999</v>
      </c>
      <c r="R442" s="10">
        <f t="array" ref="R442">VLOOKUP(A442,'HUMAN RESOURCES'!$A$2:$M$2692,12,0)</f>
        <v>34754312</v>
      </c>
      <c r="S442" s="10">
        <f t="array" ref="S442">VLOOKUP(A442,'HUMAN RESOURCES'!$A$2:$M$2692,13,0)</f>
        <v>0.81299999999999994</v>
      </c>
      <c r="T442" s="10">
        <f t="array" ref="T442">VLOOKUP(A442,TOURISM!$A$2:$F$2692,5,0)</f>
        <v>20696000000</v>
      </c>
      <c r="U442" s="10">
        <f t="array" ref="U442">VLOOKUP(A442,TOURISM!$A$2:$F$2692,6,0)</f>
        <v>43010000000</v>
      </c>
      <c r="V442" s="10">
        <f t="array" ref="V442">VLOOKUP(A442,BUSINESS!$A$2:$J$2692,5,0)</f>
        <v>0.246</v>
      </c>
      <c r="W442" s="10">
        <f t="array" ref="W442">VLOOKUP(A442,BUSINESS!$A$2:$J$2692,6,0)</f>
        <v>5</v>
      </c>
      <c r="X442" s="10">
        <f t="array" ref="X442">VLOOKUP(A442,BUSINESS!$A$2:$J$2692,7,0)</f>
        <v>17</v>
      </c>
      <c r="Y442" s="10">
        <f t="array" ref="Y442">VLOOKUP(A442,BUSINESS!$A$2:$J$2692,8,0)</f>
        <v>131</v>
      </c>
      <c r="Z442" s="10">
        <f t="array" ref="Z442">VLOOKUP(A442,BUSINESS!$A$2:$J$2692,9,0)</f>
        <v>0.83</v>
      </c>
      <c r="AA442" s="10">
        <f t="array" ref="AA442">VLOOKUP(A442,BUSINESS!$A$2:$J$2692,10,0)</f>
        <v>0.80100000000000005</v>
      </c>
      <c r="AB442" s="12">
        <f t="shared" si="24"/>
        <v>51216.666294530587</v>
      </c>
      <c r="AC442" s="10">
        <f t="shared" si="15"/>
        <v>1.58929631523133E-2</v>
      </c>
      <c r="AD442" s="10">
        <f t="shared" si="16"/>
        <v>7.700310683750552E-3</v>
      </c>
      <c r="AE442" s="10">
        <f t="shared" si="17"/>
        <v>1237.5442793976183</v>
      </c>
      <c r="AF442">
        <f t="shared" si="26"/>
        <v>595.49445260202538</v>
      </c>
    </row>
    <row r="443" spans="1:32" ht="14.4">
      <c r="A443" s="7" t="str">
        <f t="shared" si="25"/>
        <v>Canada-The Americas 2000</v>
      </c>
      <c r="B443" s="7" t="s">
        <v>112</v>
      </c>
      <c r="C443" s="8" t="s">
        <v>84</v>
      </c>
      <c r="D443" s="9" t="s">
        <v>62</v>
      </c>
      <c r="E443" s="14">
        <v>0.109</v>
      </c>
      <c r="F443" s="13">
        <v>1820000000000</v>
      </c>
      <c r="G443" s="14">
        <v>5741</v>
      </c>
      <c r="H443" s="14">
        <v>0.03</v>
      </c>
      <c r="I443" s="10">
        <f t="array" ref="I443">VLOOKUP(A443,ENERGY!$A$2:$F$2691,5,0)</f>
        <v>252651</v>
      </c>
      <c r="J443" s="11">
        <f t="array" ref="J443">VLOOKUP(A443,ENERGY!$A$2:$F$2691,6,0)</f>
        <v>0</v>
      </c>
      <c r="K443" s="10">
        <f t="array" ref="K443">VLOOKUP(A443,'HUMAN RESOURCES'!$A$2:$M$2692,5,0)</f>
        <v>1.0999999999999999E-2</v>
      </c>
      <c r="L443" s="11">
        <f t="array" ref="L443">VLOOKUP(A443,'HUMAN RESOURCES'!$A$2:$M$2692,6,0)</f>
        <v>5.0000000000000001E-3</v>
      </c>
      <c r="M443" s="10">
        <f t="array" ref="M443">VLOOKUP(A443,'HUMAN RESOURCES'!$A$2:$M$2692,7,0)</f>
        <v>82</v>
      </c>
      <c r="N443" s="10">
        <f t="array" ref="N443">VLOOKUP(A443,'HUMAN RESOURCES'!$A$2:$M$2692,8,0)</f>
        <v>77</v>
      </c>
      <c r="O443" s="10">
        <f t="array" ref="O443">VLOOKUP(A443,'HUMAN RESOURCES'!$A$2:$M$2692,9,0)</f>
        <v>0.192</v>
      </c>
      <c r="P443" s="10">
        <f t="array" ref="P443">VLOOKUP(A443,'HUMAN RESOURCES'!$A$2:$M$2692,10,0)</f>
        <v>0.68300000000000005</v>
      </c>
      <c r="Q443" s="10">
        <f t="array" ref="Q443">VLOOKUP(A443,'HUMAN RESOURCES'!$A$2:$M$2692,11,0)</f>
        <v>0.125</v>
      </c>
      <c r="R443" s="10">
        <f t="array" ref="R443">VLOOKUP(A443,'HUMAN RESOURCES'!$A$2:$M$2692,12,0)</f>
        <v>30769700</v>
      </c>
      <c r="S443" s="10">
        <f t="array" ref="S443">VLOOKUP(A443,'HUMAN RESOURCES'!$A$2:$M$2692,13,0)</f>
        <v>0.79500000000000004</v>
      </c>
      <c r="T443" s="10">
        <f t="array" ref="T443">VLOOKUP(A443,TOURISM!$A$2:$F$2692,5,0)</f>
        <v>13035000000</v>
      </c>
      <c r="U443" s="10">
        <f t="array" ref="U443">VLOOKUP(A443,TOURISM!$A$2:$F$2692,6,0)</f>
        <v>15125000000</v>
      </c>
      <c r="V443" s="10">
        <f t="array" ref="V443">VLOOKUP(A443,BUSINESS!$A$2:$J$2692,5,0)</f>
        <v>0</v>
      </c>
      <c r="W443" s="10">
        <f t="array" ref="W443">VLOOKUP(A443,BUSINESS!$A$2:$J$2692,6,0)</f>
        <v>0</v>
      </c>
      <c r="X443" s="10">
        <f t="array" ref="X443">VLOOKUP(A443,BUSINESS!$A$2:$J$2692,7,0)</f>
        <v>0</v>
      </c>
      <c r="Y443" s="10">
        <f t="array" ref="Y443">VLOOKUP(A443,BUSINESS!$A$2:$J$2692,8,0)</f>
        <v>0</v>
      </c>
      <c r="Z443" s="10">
        <f t="array" ref="Z443">VLOOKUP(A443,BUSINESS!$A$2:$J$2692,9,0)</f>
        <v>0.51300000000000001</v>
      </c>
      <c r="AA443" s="10">
        <f t="array" ref="AA443">VLOOKUP(A443,BUSINESS!$A$2:$J$2692,10,0)</f>
        <v>0.28399999999999997</v>
      </c>
      <c r="AB443" s="12">
        <f t="shared" si="24"/>
        <v>59149.097976255864</v>
      </c>
      <c r="AC443" s="10">
        <f t="shared" si="15"/>
        <v>0</v>
      </c>
      <c r="AD443" s="10">
        <f t="shared" si="16"/>
        <v>8.211032281757704E-3</v>
      </c>
      <c r="AE443" s="10">
        <f t="shared" si="17"/>
        <v>491.55500378619229</v>
      </c>
      <c r="AF443">
        <f t="shared" si="26"/>
        <v>423.6310396266457</v>
      </c>
    </row>
    <row r="444" spans="1:32" ht="14.4">
      <c r="A444" s="7" t="str">
        <f t="shared" si="25"/>
        <v>Cayman Islands-The Americas 2001</v>
      </c>
      <c r="B444" s="7" t="s">
        <v>113</v>
      </c>
      <c r="C444" s="8" t="s">
        <v>84</v>
      </c>
      <c r="D444" s="9" t="s">
        <v>63</v>
      </c>
      <c r="E444" s="8"/>
      <c r="F444" s="13">
        <v>1820000000000</v>
      </c>
      <c r="G444" s="8"/>
      <c r="H444" s="8"/>
      <c r="I444" s="10">
        <f t="array" ref="I444">VLOOKUP(A444,ENERGY!$A$2:$F$2691,5,0)</f>
        <v>0</v>
      </c>
      <c r="J444" s="11">
        <f t="array" ref="J444">VLOOKUP(A444,ENERGY!$A$2:$F$2691,6,0)</f>
        <v>0</v>
      </c>
      <c r="K444" s="10">
        <f t="array" ref="K444">VLOOKUP(A444,'HUMAN RESOURCES'!$A$2:$M$2692,5,0)</f>
        <v>0</v>
      </c>
      <c r="L444" s="11">
        <f t="array" ref="L444">VLOOKUP(A444,'HUMAN RESOURCES'!$A$2:$M$2692,6,0)</f>
        <v>0</v>
      </c>
      <c r="M444" s="10">
        <f t="array" ref="M444">VLOOKUP(A444,'HUMAN RESOURCES'!$A$2:$M$2692,7,0)</f>
        <v>0</v>
      </c>
      <c r="N444" s="10">
        <f t="array" ref="N444">VLOOKUP(A444,'HUMAN RESOURCES'!$A$2:$M$2692,8,0)</f>
        <v>0</v>
      </c>
      <c r="O444" s="10">
        <f t="array" ref="O444">VLOOKUP(A444,'HUMAN RESOURCES'!$A$2:$M$2692,9,0)</f>
        <v>0</v>
      </c>
      <c r="P444" s="10">
        <f t="array" ref="P444">VLOOKUP(A444,'HUMAN RESOURCES'!$A$2:$M$2692,10,0)</f>
        <v>0</v>
      </c>
      <c r="Q444" s="10">
        <f t="array" ref="Q444">VLOOKUP(A444,'HUMAN RESOURCES'!$A$2:$M$2692,11,0)</f>
        <v>0</v>
      </c>
      <c r="R444" s="10">
        <f t="array" ref="R444">VLOOKUP(A444,'HUMAN RESOURCES'!$A$2:$M$2692,12,0)</f>
        <v>43317</v>
      </c>
      <c r="S444" s="10">
        <f t="array" ref="S444">VLOOKUP(A444,'HUMAN RESOURCES'!$A$2:$M$2692,13,0)</f>
        <v>1</v>
      </c>
      <c r="T444" s="10">
        <f t="array" ref="T444">VLOOKUP(A444,TOURISM!$A$2:$F$2692,5,0)</f>
        <v>585000000</v>
      </c>
      <c r="U444" s="10">
        <f t="array" ref="U444">VLOOKUP(A444,TOURISM!$A$2:$F$2692,6,0)</f>
        <v>0</v>
      </c>
      <c r="V444" s="10">
        <f t="array" ref="V444">VLOOKUP(A444,BUSINESS!$A$2:$J$2692,5,0)</f>
        <v>0</v>
      </c>
      <c r="W444" s="10">
        <f t="array" ref="W444">VLOOKUP(A444,BUSINESS!$A$2:$J$2692,6,0)</f>
        <v>0</v>
      </c>
      <c r="X444" s="10">
        <f t="array" ref="X444">VLOOKUP(A444,BUSINESS!$A$2:$J$2692,7,0)</f>
        <v>0</v>
      </c>
      <c r="Y444" s="10">
        <f t="array" ref="Y444">VLOOKUP(A444,BUSINESS!$A$2:$J$2692,8,0)</f>
        <v>0</v>
      </c>
      <c r="Z444" s="10">
        <f t="array" ref="Z444">VLOOKUP(A444,BUSINESS!$A$2:$J$2692,9,0)</f>
        <v>0.129</v>
      </c>
      <c r="AA444" s="10">
        <f t="array" ref="AA444">VLOOKUP(A444,BUSINESS!$A$2:$J$2692,10,0)</f>
        <v>0.39200000000000002</v>
      </c>
      <c r="AB444" s="12">
        <f t="shared" si="24"/>
        <v>42015836.738462962</v>
      </c>
      <c r="AC444" s="10">
        <f t="shared" si="15"/>
        <v>0</v>
      </c>
      <c r="AD444" s="10">
        <f t="shared" si="16"/>
        <v>0</v>
      </c>
      <c r="AE444" s="10">
        <f t="shared" si="17"/>
        <v>0</v>
      </c>
      <c r="AF444">
        <f t="shared" si="26"/>
        <v>13505.090380220237</v>
      </c>
    </row>
    <row r="445" spans="1:32" ht="14.4">
      <c r="A445" s="7" t="str">
        <f t="shared" si="25"/>
        <v>Cayman Islands-The Americas 2002</v>
      </c>
      <c r="B445" s="7" t="s">
        <v>113</v>
      </c>
      <c r="C445" s="8" t="s">
        <v>84</v>
      </c>
      <c r="D445" s="9" t="s">
        <v>64</v>
      </c>
      <c r="E445" s="8"/>
      <c r="F445" s="13">
        <v>1820000000000</v>
      </c>
      <c r="G445" s="8"/>
      <c r="H445" s="8"/>
      <c r="I445" s="10">
        <f t="array" ref="I445">VLOOKUP(A445,ENERGY!$A$2:$F$2691,5,0)</f>
        <v>0</v>
      </c>
      <c r="J445" s="11">
        <f t="array" ref="J445">VLOOKUP(A445,ENERGY!$A$2:$F$2691,6,0)</f>
        <v>590</v>
      </c>
      <c r="K445" s="10">
        <f t="array" ref="K445">VLOOKUP(A445,'HUMAN RESOURCES'!$A$2:$M$2692,5,0)</f>
        <v>0</v>
      </c>
      <c r="L445" s="11">
        <f t="array" ref="L445">VLOOKUP(A445,'HUMAN RESOURCES'!$A$2:$M$2692,6,0)</f>
        <v>0</v>
      </c>
      <c r="M445" s="10">
        <f t="array" ref="M445">VLOOKUP(A445,'HUMAN RESOURCES'!$A$2:$M$2692,7,0)</f>
        <v>0</v>
      </c>
      <c r="N445" s="10">
        <f t="array" ref="N445">VLOOKUP(A445,'HUMAN RESOURCES'!$A$2:$M$2692,8,0)</f>
        <v>0</v>
      </c>
      <c r="O445" s="10">
        <f t="array" ref="O445">VLOOKUP(A445,'HUMAN RESOURCES'!$A$2:$M$2692,9,0)</f>
        <v>0</v>
      </c>
      <c r="P445" s="10">
        <f t="array" ref="P445">VLOOKUP(A445,'HUMAN RESOURCES'!$A$2:$M$2692,10,0)</f>
        <v>0</v>
      </c>
      <c r="Q445" s="10">
        <f t="array" ref="Q445">VLOOKUP(A445,'HUMAN RESOURCES'!$A$2:$M$2692,11,0)</f>
        <v>0</v>
      </c>
      <c r="R445" s="10">
        <f t="array" ref="R445">VLOOKUP(A445,'HUMAN RESOURCES'!$A$2:$M$2692,12,0)</f>
        <v>44742</v>
      </c>
      <c r="S445" s="10">
        <f t="array" ref="S445">VLOOKUP(A445,'HUMAN RESOURCES'!$A$2:$M$2692,13,0)</f>
        <v>1</v>
      </c>
      <c r="T445" s="10">
        <f t="array" ref="T445">VLOOKUP(A445,TOURISM!$A$2:$F$2692,5,0)</f>
        <v>607000000</v>
      </c>
      <c r="U445" s="10">
        <f t="array" ref="U445">VLOOKUP(A445,TOURISM!$A$2:$F$2692,6,0)</f>
        <v>0</v>
      </c>
      <c r="V445" s="10">
        <f t="array" ref="V445">VLOOKUP(A445,BUSINESS!$A$2:$J$2692,5,0)</f>
        <v>0</v>
      </c>
      <c r="W445" s="10">
        <f t="array" ref="W445">VLOOKUP(A445,BUSINESS!$A$2:$J$2692,6,0)</f>
        <v>0</v>
      </c>
      <c r="X445" s="10">
        <f t="array" ref="X445">VLOOKUP(A445,BUSINESS!$A$2:$J$2692,7,0)</f>
        <v>0</v>
      </c>
      <c r="Y445" s="10">
        <f t="array" ref="Y445">VLOOKUP(A445,BUSINESS!$A$2:$J$2692,8,0)</f>
        <v>0</v>
      </c>
      <c r="Z445" s="10">
        <f t="array" ref="Z445">VLOOKUP(A445,BUSINESS!$A$2:$J$2692,9,0)</f>
        <v>0.129</v>
      </c>
      <c r="AA445" s="10">
        <f t="array" ref="AA445">VLOOKUP(A445,BUSINESS!$A$2:$J$2692,10,0)</f>
        <v>0.42499999999999999</v>
      </c>
      <c r="AB445" s="12">
        <f t="shared" si="24"/>
        <v>40677663.045907646</v>
      </c>
      <c r="AC445" s="10">
        <f t="shared" si="15"/>
        <v>1.3186714943453578E-2</v>
      </c>
      <c r="AD445" s="10">
        <f t="shared" si="16"/>
        <v>0</v>
      </c>
      <c r="AE445" s="10">
        <f t="shared" si="17"/>
        <v>0</v>
      </c>
      <c r="AF445">
        <f t="shared" si="26"/>
        <v>13566.671136739529</v>
      </c>
    </row>
    <row r="446" spans="1:32" ht="14.4">
      <c r="A446" s="7" t="str">
        <f t="shared" si="25"/>
        <v>Cayman Islands-The Americas 2003</v>
      </c>
      <c r="B446" s="7" t="s">
        <v>113</v>
      </c>
      <c r="C446" s="8" t="s">
        <v>84</v>
      </c>
      <c r="D446" s="9" t="s">
        <v>65</v>
      </c>
      <c r="E446" s="8"/>
      <c r="F446" s="13">
        <v>1820000000000</v>
      </c>
      <c r="G446" s="8"/>
      <c r="H446" s="8"/>
      <c r="I446" s="10">
        <f t="array" ref="I446">VLOOKUP(A446,ENERGY!$A$2:$F$2691,5,0)</f>
        <v>0</v>
      </c>
      <c r="J446" s="11">
        <f t="array" ref="J446">VLOOKUP(A446,ENERGY!$A$2:$F$2691,6,0)</f>
        <v>587</v>
      </c>
      <c r="K446" s="10">
        <f t="array" ref="K446">VLOOKUP(A446,'HUMAN RESOURCES'!$A$2:$M$2692,5,0)</f>
        <v>0</v>
      </c>
      <c r="L446" s="11">
        <f t="array" ref="L446">VLOOKUP(A446,'HUMAN RESOURCES'!$A$2:$M$2692,6,0)</f>
        <v>0</v>
      </c>
      <c r="M446" s="10">
        <f t="array" ref="M446">VLOOKUP(A446,'HUMAN RESOURCES'!$A$2:$M$2692,7,0)</f>
        <v>0</v>
      </c>
      <c r="N446" s="10">
        <f t="array" ref="N446">VLOOKUP(A446,'HUMAN RESOURCES'!$A$2:$M$2692,8,0)</f>
        <v>0</v>
      </c>
      <c r="O446" s="10">
        <f t="array" ref="O446">VLOOKUP(A446,'HUMAN RESOURCES'!$A$2:$M$2692,9,0)</f>
        <v>0</v>
      </c>
      <c r="P446" s="10">
        <f t="array" ref="P446">VLOOKUP(A446,'HUMAN RESOURCES'!$A$2:$M$2692,10,0)</f>
        <v>0</v>
      </c>
      <c r="Q446" s="10">
        <f t="array" ref="Q446">VLOOKUP(A446,'HUMAN RESOURCES'!$A$2:$M$2692,11,0)</f>
        <v>0</v>
      </c>
      <c r="R446" s="10">
        <f t="array" ref="R446">VLOOKUP(A446,'HUMAN RESOURCES'!$A$2:$M$2692,12,0)</f>
        <v>46032</v>
      </c>
      <c r="S446" s="10">
        <f t="array" ref="S446">VLOOKUP(A446,'HUMAN RESOURCES'!$A$2:$M$2692,13,0)</f>
        <v>1</v>
      </c>
      <c r="T446" s="10">
        <f t="array" ref="T446">VLOOKUP(A446,TOURISM!$A$2:$F$2692,5,0)</f>
        <v>518000000</v>
      </c>
      <c r="U446" s="10">
        <f t="array" ref="U446">VLOOKUP(A446,TOURISM!$A$2:$F$2692,6,0)</f>
        <v>0</v>
      </c>
      <c r="V446" s="10">
        <f t="array" ref="V446">VLOOKUP(A446,BUSINESS!$A$2:$J$2692,5,0)</f>
        <v>0</v>
      </c>
      <c r="W446" s="10">
        <f t="array" ref="W446">VLOOKUP(A446,BUSINESS!$A$2:$J$2692,6,0)</f>
        <v>0</v>
      </c>
      <c r="X446" s="10">
        <f t="array" ref="X446">VLOOKUP(A446,BUSINESS!$A$2:$J$2692,7,0)</f>
        <v>0</v>
      </c>
      <c r="Y446" s="10">
        <f t="array" ref="Y446">VLOOKUP(A446,BUSINESS!$A$2:$J$2692,8,0)</f>
        <v>0</v>
      </c>
      <c r="Z446" s="10">
        <f t="array" ref="Z446">VLOOKUP(A446,BUSINESS!$A$2:$J$2692,9,0)</f>
        <v>0.129</v>
      </c>
      <c r="AA446" s="10">
        <f t="array" ref="AA446">VLOOKUP(A446,BUSINESS!$A$2:$J$2692,10,0)</f>
        <v>0.45700000000000002</v>
      </c>
      <c r="AB446" s="12">
        <f t="shared" si="24"/>
        <v>39537712.895377129</v>
      </c>
      <c r="AC446" s="10">
        <f t="shared" si="15"/>
        <v>1.2751998609662843E-2</v>
      </c>
      <c r="AD446" s="10">
        <f t="shared" si="16"/>
        <v>0</v>
      </c>
      <c r="AE446" s="10">
        <f t="shared" si="17"/>
        <v>0</v>
      </c>
      <c r="AF446">
        <f t="shared" si="26"/>
        <v>11253.041362530414</v>
      </c>
    </row>
    <row r="447" spans="1:32" ht="14.4">
      <c r="A447" s="7" t="str">
        <f t="shared" si="25"/>
        <v>Cayman Islands-The Americas 2004</v>
      </c>
      <c r="B447" s="7" t="s">
        <v>113</v>
      </c>
      <c r="C447" s="8" t="s">
        <v>84</v>
      </c>
      <c r="D447" s="9" t="s">
        <v>66</v>
      </c>
      <c r="E447" s="8"/>
      <c r="F447" s="13">
        <v>1820000000000</v>
      </c>
      <c r="G447" s="8"/>
      <c r="H447" s="8"/>
      <c r="I447" s="10">
        <f t="array" ref="I447">VLOOKUP(A447,ENERGY!$A$2:$F$2691,5,0)</f>
        <v>0</v>
      </c>
      <c r="J447" s="11">
        <f t="array" ref="J447">VLOOKUP(A447,ENERGY!$A$2:$F$2691,6,0)</f>
        <v>631</v>
      </c>
      <c r="K447" s="10">
        <f t="array" ref="K447">VLOOKUP(A447,'HUMAN RESOURCES'!$A$2:$M$2692,5,0)</f>
        <v>0</v>
      </c>
      <c r="L447" s="11">
        <f t="array" ref="L447">VLOOKUP(A447,'HUMAN RESOURCES'!$A$2:$M$2692,6,0)</f>
        <v>0</v>
      </c>
      <c r="M447" s="10">
        <f t="array" ref="M447">VLOOKUP(A447,'HUMAN RESOURCES'!$A$2:$M$2692,7,0)</f>
        <v>0</v>
      </c>
      <c r="N447" s="10">
        <f t="array" ref="N447">VLOOKUP(A447,'HUMAN RESOURCES'!$A$2:$M$2692,8,0)</f>
        <v>0</v>
      </c>
      <c r="O447" s="10">
        <f t="array" ref="O447">VLOOKUP(A447,'HUMAN RESOURCES'!$A$2:$M$2692,9,0)</f>
        <v>0</v>
      </c>
      <c r="P447" s="10">
        <f t="array" ref="P447">VLOOKUP(A447,'HUMAN RESOURCES'!$A$2:$M$2692,10,0)</f>
        <v>0</v>
      </c>
      <c r="Q447" s="10">
        <f t="array" ref="Q447">VLOOKUP(A447,'HUMAN RESOURCES'!$A$2:$M$2692,11,0)</f>
        <v>0</v>
      </c>
      <c r="R447" s="10">
        <f t="array" ref="R447">VLOOKUP(A447,'HUMAN RESOURCES'!$A$2:$M$2692,12,0)</f>
        <v>47299</v>
      </c>
      <c r="S447" s="10">
        <f t="array" ref="S447">VLOOKUP(A447,'HUMAN RESOURCES'!$A$2:$M$2692,13,0)</f>
        <v>1</v>
      </c>
      <c r="T447" s="10">
        <f t="array" ref="T447">VLOOKUP(A447,TOURISM!$A$2:$F$2692,5,0)</f>
        <v>523000000</v>
      </c>
      <c r="U447" s="10">
        <f t="array" ref="U447">VLOOKUP(A447,TOURISM!$A$2:$F$2692,6,0)</f>
        <v>0</v>
      </c>
      <c r="V447" s="10">
        <f t="array" ref="V447">VLOOKUP(A447,BUSINESS!$A$2:$J$2692,5,0)</f>
        <v>0</v>
      </c>
      <c r="W447" s="10">
        <f t="array" ref="W447">VLOOKUP(A447,BUSINESS!$A$2:$J$2692,6,0)</f>
        <v>0</v>
      </c>
      <c r="X447" s="10">
        <f t="array" ref="X447">VLOOKUP(A447,BUSINESS!$A$2:$J$2692,7,0)</f>
        <v>0</v>
      </c>
      <c r="Y447" s="10">
        <f t="array" ref="Y447">VLOOKUP(A447,BUSINESS!$A$2:$J$2692,8,0)</f>
        <v>0</v>
      </c>
      <c r="Z447" s="10">
        <f t="array" ref="Z447">VLOOKUP(A447,BUSINESS!$A$2:$J$2692,9,0)</f>
        <v>0.129</v>
      </c>
      <c r="AA447" s="10">
        <f t="array" ref="AA447">VLOOKUP(A447,BUSINESS!$A$2:$J$2692,10,0)</f>
        <v>0.71499999999999997</v>
      </c>
      <c r="AB447" s="12">
        <f t="shared" si="24"/>
        <v>38478614.769868284</v>
      </c>
      <c r="AC447" s="10">
        <f t="shared" si="15"/>
        <v>1.3340662593289499E-2</v>
      </c>
      <c r="AD447" s="10">
        <f t="shared" si="16"/>
        <v>0</v>
      </c>
      <c r="AE447" s="10">
        <f t="shared" si="17"/>
        <v>0</v>
      </c>
      <c r="AF447">
        <f t="shared" si="26"/>
        <v>11057.316222330282</v>
      </c>
    </row>
    <row r="448" spans="1:32" ht="14.4">
      <c r="A448" s="7" t="str">
        <f t="shared" si="25"/>
        <v>Cayman Islands-The Americas 2005</v>
      </c>
      <c r="B448" s="7" t="s">
        <v>113</v>
      </c>
      <c r="C448" s="8" t="s">
        <v>84</v>
      </c>
      <c r="D448" s="9" t="s">
        <v>67</v>
      </c>
      <c r="E448" s="8"/>
      <c r="F448" s="13">
        <v>1820000000000</v>
      </c>
      <c r="G448" s="8"/>
      <c r="H448" s="8"/>
      <c r="J448" s="11">
        <v>631</v>
      </c>
      <c r="K448" s="10">
        <f t="array" ref="K448">VLOOKUP(A448,'HUMAN RESOURCES'!$A$2:$M$2692,5,0)</f>
        <v>0</v>
      </c>
      <c r="L448" s="11">
        <f t="array" ref="L448">VLOOKUP(A448,'HUMAN RESOURCES'!$A$2:$M$2692,6,0)</f>
        <v>0</v>
      </c>
      <c r="M448" s="10">
        <f t="array" ref="M448">VLOOKUP(A448,'HUMAN RESOURCES'!$A$2:$M$2692,7,0)</f>
        <v>0</v>
      </c>
      <c r="N448" s="10">
        <f t="array" ref="N448">VLOOKUP(A448,'HUMAN RESOURCES'!$A$2:$M$2692,8,0)</f>
        <v>0</v>
      </c>
      <c r="O448" s="10">
        <f t="array" ref="O448">VLOOKUP(A448,'HUMAN RESOURCES'!$A$2:$M$2692,9,0)</f>
        <v>0</v>
      </c>
      <c r="P448" s="10">
        <f t="array" ref="P448">VLOOKUP(A448,'HUMAN RESOURCES'!$A$2:$M$2692,10,0)</f>
        <v>0</v>
      </c>
      <c r="Q448" s="10">
        <f t="array" ref="Q448">VLOOKUP(A448,'HUMAN RESOURCES'!$A$2:$M$2692,11,0)</f>
        <v>0</v>
      </c>
      <c r="R448" s="10">
        <f t="array" ref="R448">VLOOKUP(A448,'HUMAN RESOURCES'!$A$2:$M$2692,12,0)</f>
        <v>48623</v>
      </c>
      <c r="S448" s="10">
        <f t="array" ref="S448">VLOOKUP(A448,'HUMAN RESOURCES'!$A$2:$M$2692,13,0)</f>
        <v>1</v>
      </c>
      <c r="T448" s="10">
        <f t="array" ref="T448">VLOOKUP(A448,TOURISM!$A$2:$F$2692,5,0)</f>
        <v>356000000</v>
      </c>
      <c r="U448" s="10">
        <f t="array" ref="U448">VLOOKUP(A448,TOURISM!$A$2:$F$2692,6,0)</f>
        <v>0</v>
      </c>
      <c r="V448" s="10">
        <f t="array" ref="V448">VLOOKUP(A448,BUSINESS!$A$2:$J$2692,5,0)</f>
        <v>0</v>
      </c>
      <c r="W448" s="10">
        <f t="array" ref="W448">VLOOKUP(A448,BUSINESS!$A$2:$J$2692,6,0)</f>
        <v>0</v>
      </c>
      <c r="X448" s="10">
        <f t="array" ref="X448">VLOOKUP(A448,BUSINESS!$A$2:$J$2692,7,0)</f>
        <v>0</v>
      </c>
      <c r="Y448" s="10">
        <f t="array" ref="Y448">VLOOKUP(A448,BUSINESS!$A$2:$J$2692,8,0)</f>
        <v>0</v>
      </c>
      <c r="Z448" s="10">
        <f t="array" ref="Z448">VLOOKUP(A448,BUSINESS!$A$2:$J$2692,9,0)</f>
        <v>0.38</v>
      </c>
      <c r="AA448" s="10">
        <f t="array" ref="AA448">VLOOKUP(A448,BUSINESS!$A$2:$J$2692,10,0)</f>
        <v>1.665</v>
      </c>
      <c r="AB448" s="12">
        <f t="shared" si="24"/>
        <v>37430845.484647185</v>
      </c>
      <c r="AC448" s="10">
        <f t="shared" si="15"/>
        <v>1.2977397527918886E-2</v>
      </c>
      <c r="AD448" s="10">
        <f t="shared" si="16"/>
        <v>0</v>
      </c>
      <c r="AE448" s="10">
        <f t="shared" si="17"/>
        <v>0</v>
      </c>
      <c r="AF448">
        <f t="shared" si="26"/>
        <v>7321.6379079859325</v>
      </c>
    </row>
    <row r="449" spans="1:32" ht="14.4">
      <c r="A449" s="7" t="str">
        <f t="shared" si="25"/>
        <v>Cayman Islands-The Americas 2006</v>
      </c>
      <c r="B449" s="7" t="s">
        <v>113</v>
      </c>
      <c r="C449" s="8" t="s">
        <v>84</v>
      </c>
      <c r="D449" s="9" t="s">
        <v>68</v>
      </c>
      <c r="E449" s="8"/>
      <c r="F449" s="13">
        <v>1820000000000</v>
      </c>
      <c r="G449" s="8"/>
      <c r="H449" s="8"/>
      <c r="I449" s="10">
        <f t="array" ref="I449">VLOOKUP(A449,ENERGY!$A$2:$F$2691,5,0)</f>
        <v>0</v>
      </c>
      <c r="J449" s="11">
        <f t="array" ref="J449">VLOOKUP(A449,ENERGY!$A$2:$F$2691,6,0)</f>
        <v>612</v>
      </c>
      <c r="K449" s="10">
        <f t="array" ref="K449">VLOOKUP(A449,'HUMAN RESOURCES'!$A$2:$M$2692,5,0)</f>
        <v>0</v>
      </c>
      <c r="L449" s="11">
        <f t="array" ref="L449">VLOOKUP(A449,'HUMAN RESOURCES'!$A$2:$M$2692,6,0)</f>
        <v>0</v>
      </c>
      <c r="M449" s="10">
        <f t="array" ref="M449">VLOOKUP(A449,'HUMAN RESOURCES'!$A$2:$M$2692,7,0)</f>
        <v>0</v>
      </c>
      <c r="N449" s="10">
        <f t="array" ref="N449">VLOOKUP(A449,'HUMAN RESOURCES'!$A$2:$M$2692,8,0)</f>
        <v>0</v>
      </c>
      <c r="O449" s="10">
        <f t="array" ref="O449">VLOOKUP(A449,'HUMAN RESOURCES'!$A$2:$M$2692,9,0)</f>
        <v>0</v>
      </c>
      <c r="P449" s="10">
        <f t="array" ref="P449">VLOOKUP(A449,'HUMAN RESOURCES'!$A$2:$M$2692,10,0)</f>
        <v>0</v>
      </c>
      <c r="Q449" s="10">
        <f t="array" ref="Q449">VLOOKUP(A449,'HUMAN RESOURCES'!$A$2:$M$2692,11,0)</f>
        <v>0</v>
      </c>
      <c r="R449" s="10">
        <f t="array" ref="R449">VLOOKUP(A449,'HUMAN RESOURCES'!$A$2:$M$2692,12,0)</f>
        <v>50026</v>
      </c>
      <c r="S449" s="10">
        <f t="array" ref="S449">VLOOKUP(A449,'HUMAN RESOURCES'!$A$2:$M$2692,13,0)</f>
        <v>1</v>
      </c>
      <c r="T449" s="10">
        <f t="array" ref="T449">VLOOKUP(A449,TOURISM!$A$2:$F$2692,5,0)</f>
        <v>509000000</v>
      </c>
      <c r="U449" s="10">
        <f t="array" ref="U449">VLOOKUP(A449,TOURISM!$A$2:$F$2692,6,0)</f>
        <v>164000000</v>
      </c>
      <c r="V449" s="10">
        <f t="array" ref="V449">VLOOKUP(A449,BUSINESS!$A$2:$J$2692,5,0)</f>
        <v>0</v>
      </c>
      <c r="W449" s="10">
        <f t="array" ref="W449">VLOOKUP(A449,BUSINESS!$A$2:$J$2692,6,0)</f>
        <v>0</v>
      </c>
      <c r="X449" s="10">
        <f t="array" ref="X449">VLOOKUP(A449,BUSINESS!$A$2:$J$2692,7,0)</f>
        <v>0</v>
      </c>
      <c r="Y449" s="10">
        <f t="array" ref="Y449">VLOOKUP(A449,BUSINESS!$A$2:$J$2692,8,0)</f>
        <v>0</v>
      </c>
      <c r="Z449" s="10">
        <f t="array" ref="Z449">VLOOKUP(A449,BUSINESS!$A$2:$J$2692,9,0)</f>
        <v>0.44500000000000001</v>
      </c>
      <c r="AA449" s="10">
        <f t="array" ref="AA449">VLOOKUP(A449,BUSINESS!$A$2:$J$2692,10,0)</f>
        <v>1.85</v>
      </c>
      <c r="AB449" s="12">
        <f t="shared" si="24"/>
        <v>36381081.837444529</v>
      </c>
      <c r="AC449" s="10">
        <f t="shared" si="15"/>
        <v>1.2233638507975852E-2</v>
      </c>
      <c r="AD449" s="10">
        <f t="shared" si="16"/>
        <v>0</v>
      </c>
      <c r="AE449" s="10">
        <f t="shared" si="17"/>
        <v>3278.2952864510453</v>
      </c>
      <c r="AF449">
        <f t="shared" si="26"/>
        <v>10174.709151241355</v>
      </c>
    </row>
    <row r="450" spans="1:32" ht="14.4">
      <c r="A450" s="7" t="str">
        <f t="shared" si="25"/>
        <v>Cayman Islands-The Americas 2007</v>
      </c>
      <c r="B450" s="7" t="s">
        <v>113</v>
      </c>
      <c r="C450" s="8" t="s">
        <v>84</v>
      </c>
      <c r="D450" s="9" t="s">
        <v>69</v>
      </c>
      <c r="E450" s="8"/>
      <c r="F450" s="13">
        <v>1820000000000</v>
      </c>
      <c r="G450" s="8"/>
      <c r="H450" s="8"/>
      <c r="J450" s="11">
        <v>612</v>
      </c>
      <c r="K450" s="10">
        <f t="array" ref="K450">VLOOKUP(A450,'HUMAN RESOURCES'!$A$2:$M$2692,5,0)</f>
        <v>1.4E-2</v>
      </c>
      <c r="L450" s="11">
        <f t="array" ref="L450">VLOOKUP(A450,'HUMAN RESOURCES'!$A$2:$M$2692,6,0)</f>
        <v>0</v>
      </c>
      <c r="M450" s="10">
        <f t="array" ref="M450">VLOOKUP(A450,'HUMAN RESOURCES'!$A$2:$M$2692,7,0)</f>
        <v>0</v>
      </c>
      <c r="N450" s="10">
        <f t="array" ref="N450">VLOOKUP(A450,'HUMAN RESOURCES'!$A$2:$M$2692,8,0)</f>
        <v>0</v>
      </c>
      <c r="O450" s="10">
        <f t="array" ref="O450">VLOOKUP(A450,'HUMAN RESOURCES'!$A$2:$M$2692,9,0)</f>
        <v>0</v>
      </c>
      <c r="P450" s="10">
        <f t="array" ref="P450">VLOOKUP(A450,'HUMAN RESOURCES'!$A$2:$M$2692,10,0)</f>
        <v>0</v>
      </c>
      <c r="Q450" s="10">
        <f t="array" ref="Q450">VLOOKUP(A450,'HUMAN RESOURCES'!$A$2:$M$2692,11,0)</f>
        <v>0</v>
      </c>
      <c r="R450" s="10">
        <f t="array" ref="R450">VLOOKUP(A450,'HUMAN RESOURCES'!$A$2:$M$2692,12,0)</f>
        <v>51472</v>
      </c>
      <c r="S450" s="10">
        <f t="array" ref="S450">VLOOKUP(A450,'HUMAN RESOURCES'!$A$2:$M$2692,13,0)</f>
        <v>1</v>
      </c>
      <c r="T450" s="10">
        <f t="array" ref="T450">VLOOKUP(A450,TOURISM!$A$2:$F$2692,5,0)</f>
        <v>481000000</v>
      </c>
      <c r="U450" s="10">
        <f t="array" ref="U450">VLOOKUP(A450,TOURISM!$A$2:$F$2692,6,0)</f>
        <v>132000000</v>
      </c>
      <c r="V450" s="10">
        <f t="array" ref="V450">VLOOKUP(A450,BUSINESS!$A$2:$J$2692,5,0)</f>
        <v>0</v>
      </c>
      <c r="W450" s="10">
        <f t="array" ref="W450">VLOOKUP(A450,BUSINESS!$A$2:$J$2692,6,0)</f>
        <v>0</v>
      </c>
      <c r="X450" s="10">
        <f t="array" ref="X450">VLOOKUP(A450,BUSINESS!$A$2:$J$2692,7,0)</f>
        <v>0</v>
      </c>
      <c r="Y450" s="10">
        <f t="array" ref="Y450">VLOOKUP(A450,BUSINESS!$A$2:$J$2692,8,0)</f>
        <v>0</v>
      </c>
      <c r="Z450" s="10">
        <f t="array" ref="Z450">VLOOKUP(A450,BUSINESS!$A$2:$J$2692,9,0)</f>
        <v>0.52</v>
      </c>
      <c r="AA450" s="10">
        <f t="array" ref="AA450">VLOOKUP(A450,BUSINESS!$A$2:$J$2692,10,0)</f>
        <v>1.972</v>
      </c>
      <c r="AB450" s="12">
        <f t="shared" ref="AB450:AB513" si="27">F450/R450</f>
        <v>35359030.152315825</v>
      </c>
      <c r="AC450" s="10">
        <f t="shared" si="15"/>
        <v>1.1889959589679826E-2</v>
      </c>
      <c r="AD450" s="10">
        <f t="shared" si="16"/>
        <v>0</v>
      </c>
      <c r="AE450" s="10">
        <f t="shared" si="17"/>
        <v>2564.5010879701586</v>
      </c>
      <c r="AF450">
        <f t="shared" si="26"/>
        <v>9344.8865402548963</v>
      </c>
    </row>
    <row r="451" spans="1:32" ht="14.4">
      <c r="A451" s="7" t="str">
        <f t="shared" ref="A451:A514" si="28">CONCATENATE(B451," ",D451)</f>
        <v>Cayman Islands-The Americas 2008</v>
      </c>
      <c r="B451" s="7" t="s">
        <v>113</v>
      </c>
      <c r="C451" s="8" t="s">
        <v>84</v>
      </c>
      <c r="D451" s="9" t="s">
        <v>70</v>
      </c>
      <c r="E451" s="8"/>
      <c r="F451" s="13">
        <v>1820000000000</v>
      </c>
      <c r="G451" s="8"/>
      <c r="H451" s="8"/>
      <c r="J451" s="11">
        <v>612</v>
      </c>
      <c r="K451" s="10">
        <f t="array" ref="K451">VLOOKUP(A451,'HUMAN RESOURCES'!$A$2:$M$2692,5,0)</f>
        <v>0</v>
      </c>
      <c r="L451" s="11">
        <f t="array" ref="L451">VLOOKUP(A451,'HUMAN RESOURCES'!$A$2:$M$2692,6,0)</f>
        <v>0</v>
      </c>
      <c r="M451" s="10">
        <f t="array" ref="M451">VLOOKUP(A451,'HUMAN RESOURCES'!$A$2:$M$2692,7,0)</f>
        <v>0</v>
      </c>
      <c r="N451" s="10">
        <f t="array" ref="N451">VLOOKUP(A451,'HUMAN RESOURCES'!$A$2:$M$2692,8,0)</f>
        <v>0</v>
      </c>
      <c r="O451" s="10">
        <f t="array" ref="O451">VLOOKUP(A451,'HUMAN RESOURCES'!$A$2:$M$2692,9,0)</f>
        <v>0</v>
      </c>
      <c r="P451" s="10">
        <f t="array" ref="P451">VLOOKUP(A451,'HUMAN RESOURCES'!$A$2:$M$2692,10,0)</f>
        <v>0</v>
      </c>
      <c r="Q451" s="10">
        <f t="array" ref="Q451">VLOOKUP(A451,'HUMAN RESOURCES'!$A$2:$M$2692,11,0)</f>
        <v>0</v>
      </c>
      <c r="R451" s="10">
        <f t="array" ref="R451">VLOOKUP(A451,'HUMAN RESOURCES'!$A$2:$M$2692,12,0)</f>
        <v>52912</v>
      </c>
      <c r="S451" s="10">
        <f t="array" ref="S451">VLOOKUP(A451,'HUMAN RESOURCES'!$A$2:$M$2692,13,0)</f>
        <v>1</v>
      </c>
      <c r="T451" s="10">
        <f t="array" ref="T451">VLOOKUP(A451,TOURISM!$A$2:$F$2692,5,0)</f>
        <v>518000000</v>
      </c>
      <c r="U451" s="10">
        <f t="array" ref="U451">VLOOKUP(A451,TOURISM!$A$2:$F$2692,6,0)</f>
        <v>130000000</v>
      </c>
      <c r="V451" s="10">
        <f t="array" ref="V451">VLOOKUP(A451,BUSINESS!$A$2:$J$2692,5,0)</f>
        <v>0</v>
      </c>
      <c r="W451" s="10">
        <f t="array" ref="W451">VLOOKUP(A451,BUSINESS!$A$2:$J$2692,6,0)</f>
        <v>0</v>
      </c>
      <c r="X451" s="10">
        <f t="array" ref="X451">VLOOKUP(A451,BUSINESS!$A$2:$J$2692,7,0)</f>
        <v>0</v>
      </c>
      <c r="Y451" s="10">
        <f t="array" ref="Y451">VLOOKUP(A451,BUSINESS!$A$2:$J$2692,8,0)</f>
        <v>0</v>
      </c>
      <c r="Z451" s="10">
        <f t="array" ref="Z451">VLOOKUP(A451,BUSINESS!$A$2:$J$2692,9,0)</f>
        <v>0.61</v>
      </c>
      <c r="AA451" s="10">
        <f t="array" ref="AA451">VLOOKUP(A451,BUSINESS!$A$2:$J$2692,10,0)</f>
        <v>1.8580000000000001</v>
      </c>
      <c r="AB451" s="12">
        <f t="shared" si="27"/>
        <v>34396734.200181432</v>
      </c>
      <c r="AC451" s="10">
        <f t="shared" si="15"/>
        <v>1.1566374357423647E-2</v>
      </c>
      <c r="AD451" s="10">
        <f t="shared" si="16"/>
        <v>0</v>
      </c>
      <c r="AE451" s="10">
        <f t="shared" si="17"/>
        <v>2456.909585727245</v>
      </c>
      <c r="AF451">
        <f t="shared" ref="AF451:AF514" si="29">T451/R451</f>
        <v>9789.839733897792</v>
      </c>
    </row>
    <row r="452" spans="1:32" ht="14.4">
      <c r="A452" s="7" t="str">
        <f t="shared" si="28"/>
        <v>Cayman Islands-The Americas 2009</v>
      </c>
      <c r="B452" s="7" t="s">
        <v>113</v>
      </c>
      <c r="C452" s="8" t="s">
        <v>84</v>
      </c>
      <c r="D452" s="9" t="s">
        <v>71</v>
      </c>
      <c r="E452" s="8"/>
      <c r="F452" s="13">
        <v>1820000000000</v>
      </c>
      <c r="G452" s="8"/>
      <c r="H452" s="8"/>
      <c r="I452" s="10">
        <f t="array" ref="I452">VLOOKUP(A452,ENERGY!$A$2:$F$2691,5,0)</f>
        <v>0</v>
      </c>
      <c r="J452" s="11">
        <f t="array" ref="J452">VLOOKUP(A452,ENERGY!$A$2:$F$2691,6,0)</f>
        <v>480</v>
      </c>
      <c r="K452" s="10">
        <f t="array" ref="K452">VLOOKUP(A452,'HUMAN RESOURCES'!$A$2:$M$2692,5,0)</f>
        <v>1.6E-2</v>
      </c>
      <c r="L452" s="11">
        <f t="array" ref="L452">VLOOKUP(A452,'HUMAN RESOURCES'!$A$2:$M$2692,6,0)</f>
        <v>0</v>
      </c>
      <c r="M452" s="10">
        <f t="array" ref="M452">VLOOKUP(A452,'HUMAN RESOURCES'!$A$2:$M$2692,7,0)</f>
        <v>0</v>
      </c>
      <c r="N452" s="10">
        <f t="array" ref="N452">VLOOKUP(A452,'HUMAN RESOURCES'!$A$2:$M$2692,8,0)</f>
        <v>0</v>
      </c>
      <c r="O452" s="10">
        <f t="array" ref="O452">VLOOKUP(A452,'HUMAN RESOURCES'!$A$2:$M$2692,9,0)</f>
        <v>0</v>
      </c>
      <c r="P452" s="10">
        <f t="array" ref="P452">VLOOKUP(A452,'HUMAN RESOURCES'!$A$2:$M$2692,10,0)</f>
        <v>0</v>
      </c>
      <c r="Q452" s="10">
        <f t="array" ref="Q452">VLOOKUP(A452,'HUMAN RESOURCES'!$A$2:$M$2692,11,0)</f>
        <v>0</v>
      </c>
      <c r="R452" s="10">
        <f t="array" ref="R452">VLOOKUP(A452,'HUMAN RESOURCES'!$A$2:$M$2692,12,0)</f>
        <v>54275</v>
      </c>
      <c r="S452" s="10">
        <f t="array" ref="S452">VLOOKUP(A452,'HUMAN RESOURCES'!$A$2:$M$2692,13,0)</f>
        <v>1</v>
      </c>
      <c r="T452" s="10">
        <f t="array" ref="T452">VLOOKUP(A452,TOURISM!$A$2:$F$2692,5,0)</f>
        <v>458000000</v>
      </c>
      <c r="U452" s="10">
        <f t="array" ref="U452">VLOOKUP(A452,TOURISM!$A$2:$F$2692,6,0)</f>
        <v>120000000</v>
      </c>
      <c r="V452" s="10">
        <f t="array" ref="V452">VLOOKUP(A452,BUSINESS!$A$2:$J$2692,5,0)</f>
        <v>0</v>
      </c>
      <c r="W452" s="10">
        <f t="array" ref="W452">VLOOKUP(A452,BUSINESS!$A$2:$J$2692,6,0)</f>
        <v>0</v>
      </c>
      <c r="X452" s="10">
        <f t="array" ref="X452">VLOOKUP(A452,BUSINESS!$A$2:$J$2692,7,0)</f>
        <v>0</v>
      </c>
      <c r="Y452" s="10">
        <f t="array" ref="Y452">VLOOKUP(A452,BUSINESS!$A$2:$J$2692,8,0)</f>
        <v>0</v>
      </c>
      <c r="Z452" s="10">
        <f t="array" ref="Z452">VLOOKUP(A452,BUSINESS!$A$2:$J$2692,9,0)</f>
        <v>0.64500000000000002</v>
      </c>
      <c r="AA452" s="10">
        <f t="array" ref="AA452">VLOOKUP(A452,BUSINESS!$A$2:$J$2692,10,0)</f>
        <v>2.0030000000000001</v>
      </c>
      <c r="AB452" s="12">
        <f t="shared" si="27"/>
        <v>33532934.131736528</v>
      </c>
      <c r="AC452" s="10">
        <f t="shared" si="15"/>
        <v>8.8438507600184253E-3</v>
      </c>
      <c r="AD452" s="10">
        <f t="shared" si="16"/>
        <v>0</v>
      </c>
      <c r="AE452" s="10">
        <f t="shared" si="17"/>
        <v>2210.962690004606</v>
      </c>
      <c r="AF452">
        <f t="shared" si="29"/>
        <v>8438.5076001842463</v>
      </c>
    </row>
    <row r="453" spans="1:32" ht="14.4">
      <c r="A453" s="7" t="str">
        <f t="shared" si="28"/>
        <v>Cayman Islands-The Americas 2010</v>
      </c>
      <c r="B453" s="7" t="s">
        <v>113</v>
      </c>
      <c r="C453" s="8" t="s">
        <v>84</v>
      </c>
      <c r="D453" s="9" t="s">
        <v>72</v>
      </c>
      <c r="E453" s="8"/>
      <c r="F453" s="13">
        <v>1820000000000</v>
      </c>
      <c r="G453" s="8"/>
      <c r="H453" s="8"/>
      <c r="I453" s="10">
        <f t="array" ref="I453">VLOOKUP(A453,ENERGY!$A$2:$F$2691,5,0)</f>
        <v>0</v>
      </c>
      <c r="J453" s="11">
        <f t="array" ref="J453">VLOOKUP(A453,ENERGY!$A$2:$F$2691,6,0)</f>
        <v>517</v>
      </c>
      <c r="K453" s="10">
        <f t="array" ref="K453">VLOOKUP(A453,'HUMAN RESOURCES'!$A$2:$M$2692,5,0)</f>
        <v>1.4999999999999999E-2</v>
      </c>
      <c r="L453" s="11">
        <f t="array" ref="L453">VLOOKUP(A453,'HUMAN RESOURCES'!$A$2:$M$2692,6,0)</f>
        <v>0</v>
      </c>
      <c r="M453" s="10">
        <f t="array" ref="M453">VLOOKUP(A453,'HUMAN RESOURCES'!$A$2:$M$2692,7,0)</f>
        <v>0</v>
      </c>
      <c r="N453" s="10">
        <f t="array" ref="N453">VLOOKUP(A453,'HUMAN RESOURCES'!$A$2:$M$2692,8,0)</f>
        <v>0</v>
      </c>
      <c r="O453" s="10">
        <f t="array" ref="O453">VLOOKUP(A453,'HUMAN RESOURCES'!$A$2:$M$2692,9,0)</f>
        <v>0</v>
      </c>
      <c r="P453" s="10">
        <f t="array" ref="P453">VLOOKUP(A453,'HUMAN RESOURCES'!$A$2:$M$2692,10,0)</f>
        <v>0</v>
      </c>
      <c r="Q453" s="10">
        <f t="array" ref="Q453">VLOOKUP(A453,'HUMAN RESOURCES'!$A$2:$M$2692,11,0)</f>
        <v>0</v>
      </c>
      <c r="R453" s="10">
        <f t="array" ref="R453">VLOOKUP(A453,'HUMAN RESOURCES'!$A$2:$M$2692,12,0)</f>
        <v>55509</v>
      </c>
      <c r="S453" s="10">
        <f t="array" ref="S453">VLOOKUP(A453,'HUMAN RESOURCES'!$A$2:$M$2692,13,0)</f>
        <v>1</v>
      </c>
      <c r="T453" s="10">
        <f t="array" ref="T453">VLOOKUP(A453,TOURISM!$A$2:$F$2692,5,0)</f>
        <v>465000000</v>
      </c>
      <c r="U453" s="10">
        <f t="array" ref="U453">VLOOKUP(A453,TOURISM!$A$2:$F$2692,6,0)</f>
        <v>129000000</v>
      </c>
      <c r="V453" s="10">
        <f t="array" ref="V453">VLOOKUP(A453,BUSINESS!$A$2:$J$2692,5,0)</f>
        <v>0</v>
      </c>
      <c r="W453" s="10">
        <f t="array" ref="W453">VLOOKUP(A453,BUSINESS!$A$2:$J$2692,6,0)</f>
        <v>0</v>
      </c>
      <c r="X453" s="10">
        <f t="array" ref="X453">VLOOKUP(A453,BUSINESS!$A$2:$J$2692,7,0)</f>
        <v>0</v>
      </c>
      <c r="Y453" s="10">
        <f t="array" ref="Y453">VLOOKUP(A453,BUSINESS!$A$2:$J$2692,8,0)</f>
        <v>0</v>
      </c>
      <c r="Z453" s="10">
        <f t="array" ref="Z453">VLOOKUP(A453,BUSINESS!$A$2:$J$2692,9,0)</f>
        <v>0.66</v>
      </c>
      <c r="AA453" s="10">
        <f t="array" ref="AA453">VLOOKUP(A453,BUSINESS!$A$2:$J$2692,10,0)</f>
        <v>1.8120000000000001</v>
      </c>
      <c r="AB453" s="12">
        <f t="shared" si="27"/>
        <v>32787475.904808231</v>
      </c>
      <c r="AC453" s="10">
        <f t="shared" si="15"/>
        <v>9.3138049685636565E-3</v>
      </c>
      <c r="AD453" s="10">
        <f t="shared" si="16"/>
        <v>0</v>
      </c>
      <c r="AE453" s="10">
        <f t="shared" si="17"/>
        <v>2323.9474679781656</v>
      </c>
      <c r="AF453">
        <f t="shared" si="29"/>
        <v>8377.0199427119933</v>
      </c>
    </row>
    <row r="454" spans="1:32" ht="14.4">
      <c r="A454" s="7" t="str">
        <f t="shared" si="28"/>
        <v>Cayman Islands-The Americas 2011</v>
      </c>
      <c r="B454" s="7" t="s">
        <v>113</v>
      </c>
      <c r="C454" s="8" t="s">
        <v>84</v>
      </c>
      <c r="D454" s="9" t="s">
        <v>73</v>
      </c>
      <c r="E454" s="8"/>
      <c r="F454" s="13">
        <v>1820000000000</v>
      </c>
      <c r="G454" s="8"/>
      <c r="H454" s="8"/>
      <c r="J454" s="11">
        <v>517</v>
      </c>
      <c r="K454" s="10">
        <f t="array" ref="K454">VLOOKUP(A454,'HUMAN RESOURCES'!$A$2:$M$2692,5,0)</f>
        <v>1.4999999999999999E-2</v>
      </c>
      <c r="L454" s="11">
        <f t="array" ref="L454">VLOOKUP(A454,'HUMAN RESOURCES'!$A$2:$M$2692,6,0)</f>
        <v>0</v>
      </c>
      <c r="M454" s="10">
        <f t="array" ref="M454">VLOOKUP(A454,'HUMAN RESOURCES'!$A$2:$M$2692,7,0)</f>
        <v>0</v>
      </c>
      <c r="N454" s="10">
        <f t="array" ref="N454">VLOOKUP(A454,'HUMAN RESOURCES'!$A$2:$M$2692,8,0)</f>
        <v>0</v>
      </c>
      <c r="O454" s="10">
        <f t="array" ref="O454">VLOOKUP(A454,'HUMAN RESOURCES'!$A$2:$M$2692,9,0)</f>
        <v>0</v>
      </c>
      <c r="P454" s="10">
        <f t="array" ref="P454">VLOOKUP(A454,'HUMAN RESOURCES'!$A$2:$M$2692,10,0)</f>
        <v>0</v>
      </c>
      <c r="Q454" s="10">
        <f t="array" ref="Q454">VLOOKUP(A454,'HUMAN RESOURCES'!$A$2:$M$2692,11,0)</f>
        <v>0</v>
      </c>
      <c r="R454" s="10">
        <f t="array" ref="R454">VLOOKUP(A454,'HUMAN RESOURCES'!$A$2:$M$2692,12,0)</f>
        <v>56601</v>
      </c>
      <c r="S454" s="10">
        <f t="array" ref="S454">VLOOKUP(A454,'HUMAN RESOURCES'!$A$2:$M$2692,13,0)</f>
        <v>1</v>
      </c>
      <c r="T454" s="10">
        <f t="array" ref="T454">VLOOKUP(A454,TOURISM!$A$2:$F$2692,5,0)</f>
        <v>472000000</v>
      </c>
      <c r="U454" s="10">
        <f t="array" ref="U454">VLOOKUP(A454,TOURISM!$A$2:$F$2692,6,0)</f>
        <v>145000000</v>
      </c>
      <c r="V454" s="10">
        <f t="array" ref="V454">VLOOKUP(A454,BUSINESS!$A$2:$J$2692,5,0)</f>
        <v>0</v>
      </c>
      <c r="W454" s="10">
        <f t="array" ref="W454">VLOOKUP(A454,BUSINESS!$A$2:$J$2692,6,0)</f>
        <v>0</v>
      </c>
      <c r="X454" s="10">
        <f t="array" ref="X454">VLOOKUP(A454,BUSINESS!$A$2:$J$2692,7,0)</f>
        <v>0</v>
      </c>
      <c r="Y454" s="10">
        <f t="array" ref="Y454">VLOOKUP(A454,BUSINESS!$A$2:$J$2692,8,0)</f>
        <v>0</v>
      </c>
      <c r="Z454" s="10">
        <f t="array" ref="Z454">VLOOKUP(A454,BUSINESS!$A$2:$J$2692,9,0)</f>
        <v>0.69499999999999995</v>
      </c>
      <c r="AA454" s="10">
        <f t="array" ref="AA454">VLOOKUP(A454,BUSINESS!$A$2:$J$2692,10,0)</f>
        <v>1.71</v>
      </c>
      <c r="AB454" s="12">
        <f t="shared" si="27"/>
        <v>32154908.923870604</v>
      </c>
      <c r="AC454" s="10">
        <f t="shared" si="15"/>
        <v>9.134114238264341E-3</v>
      </c>
      <c r="AD454" s="10">
        <f t="shared" si="16"/>
        <v>0</v>
      </c>
      <c r="AE454" s="10">
        <f t="shared" si="17"/>
        <v>2561.7921944841964</v>
      </c>
      <c r="AF454">
        <f t="shared" si="29"/>
        <v>8339.0752813554536</v>
      </c>
    </row>
    <row r="455" spans="1:32" ht="14.4">
      <c r="A455" s="7" t="str">
        <f t="shared" si="28"/>
        <v>Cayman Islands-The Americas 2012</v>
      </c>
      <c r="B455" s="7" t="s">
        <v>113</v>
      </c>
      <c r="C455" s="8" t="s">
        <v>84</v>
      </c>
      <c r="D455" s="9" t="s">
        <v>74</v>
      </c>
      <c r="E455" s="8"/>
      <c r="F455" s="13">
        <v>1820000000000</v>
      </c>
      <c r="G455" s="8"/>
      <c r="H455" s="8"/>
      <c r="I455" s="10">
        <f t="array" ref="I455">VLOOKUP(A455,ENERGY!$A$2:$F$2691,5,0)</f>
        <v>0</v>
      </c>
      <c r="J455" s="11">
        <f t="array" ref="J455">VLOOKUP(A455,ENERGY!$A$2:$F$2691,6,0)</f>
        <v>499</v>
      </c>
      <c r="K455" s="10">
        <f t="array" ref="K455">VLOOKUP(A455,'HUMAN RESOURCES'!$A$2:$M$2692,5,0)</f>
        <v>1.2999999999999999E-2</v>
      </c>
      <c r="L455" s="11">
        <f t="array" ref="L455">VLOOKUP(A455,'HUMAN RESOURCES'!$A$2:$M$2692,6,0)</f>
        <v>0</v>
      </c>
      <c r="M455" s="10">
        <f t="array" ref="M455">VLOOKUP(A455,'HUMAN RESOURCES'!$A$2:$M$2692,7,0)</f>
        <v>0</v>
      </c>
      <c r="N455" s="10">
        <f t="array" ref="N455">VLOOKUP(A455,'HUMAN RESOURCES'!$A$2:$M$2692,8,0)</f>
        <v>0</v>
      </c>
      <c r="O455" s="10">
        <f t="array" ref="O455">VLOOKUP(A455,'HUMAN RESOURCES'!$A$2:$M$2692,9,0)</f>
        <v>0</v>
      </c>
      <c r="P455" s="10">
        <f t="array" ref="P455">VLOOKUP(A455,'HUMAN RESOURCES'!$A$2:$M$2692,10,0)</f>
        <v>0</v>
      </c>
      <c r="Q455" s="10">
        <f t="array" ref="Q455">VLOOKUP(A455,'HUMAN RESOURCES'!$A$2:$M$2692,11,0)</f>
        <v>0</v>
      </c>
      <c r="R455" s="10">
        <f t="array" ref="R455">VLOOKUP(A455,'HUMAN RESOURCES'!$A$2:$M$2692,12,0)</f>
        <v>57570</v>
      </c>
      <c r="S455" s="10">
        <f t="array" ref="S455">VLOOKUP(A455,'HUMAN RESOURCES'!$A$2:$M$2692,13,0)</f>
        <v>1</v>
      </c>
      <c r="T455" s="10">
        <f t="array" ref="T455">VLOOKUP(A455,TOURISM!$A$2:$F$2692,5,0)</f>
        <v>0</v>
      </c>
      <c r="U455" s="10">
        <v>145000000</v>
      </c>
      <c r="V455" s="10">
        <f t="array" ref="V455">VLOOKUP(A455,BUSINESS!$A$2:$J$2692,5,0)</f>
        <v>0</v>
      </c>
      <c r="W455" s="10">
        <f t="array" ref="W455">VLOOKUP(A455,BUSINESS!$A$2:$J$2692,6,0)</f>
        <v>0</v>
      </c>
      <c r="X455" s="10">
        <f t="array" ref="X455">VLOOKUP(A455,BUSINESS!$A$2:$J$2692,7,0)</f>
        <v>0</v>
      </c>
      <c r="Y455" s="10">
        <f t="array" ref="Y455">VLOOKUP(A455,BUSINESS!$A$2:$J$2692,8,0)</f>
        <v>0</v>
      </c>
      <c r="Z455" s="10">
        <f t="array" ref="Z455">VLOOKUP(A455,BUSINESS!$A$2:$J$2692,9,0)</f>
        <v>0.74099999999999999</v>
      </c>
      <c r="AA455" s="10">
        <f t="array" ref="AA455">VLOOKUP(A455,BUSINESS!$A$2:$J$2692,10,0)</f>
        <v>1.7170000000000001</v>
      </c>
      <c r="AB455" s="12">
        <f t="shared" si="27"/>
        <v>31613687.68455793</v>
      </c>
      <c r="AC455" s="10">
        <f t="shared" si="15"/>
        <v>8.6677088761507731E-3</v>
      </c>
      <c r="AD455" s="10">
        <f t="shared" si="16"/>
        <v>0</v>
      </c>
      <c r="AE455" s="10">
        <f t="shared" si="17"/>
        <v>2518.6729199235715</v>
      </c>
      <c r="AF455">
        <f t="shared" si="29"/>
        <v>0</v>
      </c>
    </row>
    <row r="456" spans="1:32" ht="14.4">
      <c r="A456" s="7" t="str">
        <f t="shared" si="28"/>
        <v>Cayman Islands-The Americas 2000</v>
      </c>
      <c r="B456" s="7" t="s">
        <v>113</v>
      </c>
      <c r="C456" s="8" t="s">
        <v>84</v>
      </c>
      <c r="D456" s="9" t="s">
        <v>62</v>
      </c>
      <c r="E456" s="8"/>
      <c r="F456" s="7"/>
      <c r="G456" s="8"/>
      <c r="H456" s="8"/>
      <c r="I456" s="10">
        <f t="array" ref="I456">VLOOKUP(A456,ENERGY!$A$2:$F$2691,5,0)</f>
        <v>0</v>
      </c>
      <c r="J456" s="11">
        <f t="array" ref="J456">VLOOKUP(A456,ENERGY!$A$2:$F$2691,6,0)</f>
        <v>0</v>
      </c>
      <c r="K456" s="10">
        <f t="array" ref="K456">VLOOKUP(A456,'HUMAN RESOURCES'!$A$2:$M$2692,5,0)</f>
        <v>0</v>
      </c>
      <c r="L456" s="11">
        <f t="array" ref="L456">VLOOKUP(A456,'HUMAN RESOURCES'!$A$2:$M$2692,6,0)</f>
        <v>0</v>
      </c>
      <c r="M456" s="10">
        <f t="array" ref="M456">VLOOKUP(A456,'HUMAN RESOURCES'!$A$2:$M$2692,7,0)</f>
        <v>0</v>
      </c>
      <c r="N456" s="10">
        <f t="array" ref="N456">VLOOKUP(A456,'HUMAN RESOURCES'!$A$2:$M$2692,8,0)</f>
        <v>0</v>
      </c>
      <c r="O456" s="10">
        <f t="array" ref="O456">VLOOKUP(A456,'HUMAN RESOURCES'!$A$2:$M$2692,9,0)</f>
        <v>0</v>
      </c>
      <c r="P456" s="10">
        <f t="array" ref="P456">VLOOKUP(A456,'HUMAN RESOURCES'!$A$2:$M$2692,10,0)</f>
        <v>0</v>
      </c>
      <c r="Q456" s="10">
        <f t="array" ref="Q456">VLOOKUP(A456,'HUMAN RESOURCES'!$A$2:$M$2692,11,0)</f>
        <v>0</v>
      </c>
      <c r="R456" s="10">
        <f t="array" ref="R456">VLOOKUP(A456,'HUMAN RESOURCES'!$A$2:$M$2692,12,0)</f>
        <v>41685</v>
      </c>
      <c r="S456" s="10">
        <f t="array" ref="S456">VLOOKUP(A456,'HUMAN RESOURCES'!$A$2:$M$2692,13,0)</f>
        <v>1</v>
      </c>
      <c r="T456" s="10">
        <f t="array" ref="T456">VLOOKUP(A456,TOURISM!$A$2:$F$2692,5,0)</f>
        <v>559000000</v>
      </c>
      <c r="U456" s="10">
        <f t="array" ref="U456">VLOOKUP(A456,TOURISM!$A$2:$F$2692,6,0)</f>
        <v>0</v>
      </c>
      <c r="V456" s="10">
        <f t="array" ref="V456">VLOOKUP(A456,BUSINESS!$A$2:$J$2692,5,0)</f>
        <v>0</v>
      </c>
      <c r="W456" s="10">
        <f t="array" ref="W456">VLOOKUP(A456,BUSINESS!$A$2:$J$2692,6,0)</f>
        <v>0</v>
      </c>
      <c r="X456" s="10">
        <f t="array" ref="X456">VLOOKUP(A456,BUSINESS!$A$2:$J$2692,7,0)</f>
        <v>0</v>
      </c>
      <c r="Y456" s="10">
        <f t="array" ref="Y456">VLOOKUP(A456,BUSINESS!$A$2:$J$2692,8,0)</f>
        <v>0</v>
      </c>
      <c r="Z456" s="10">
        <f t="array" ref="Z456">VLOOKUP(A456,BUSINESS!$A$2:$J$2692,9,0)</f>
        <v>0.129</v>
      </c>
      <c r="AA456" s="10">
        <f t="array" ref="AA456">VLOOKUP(A456,BUSINESS!$A$2:$J$2692,10,0)</f>
        <v>0.25700000000000001</v>
      </c>
      <c r="AB456" s="12">
        <f t="shared" si="27"/>
        <v>0</v>
      </c>
      <c r="AC456" s="10">
        <f t="shared" si="15"/>
        <v>0</v>
      </c>
      <c r="AD456" s="10">
        <f t="shared" si="16"/>
        <v>0</v>
      </c>
      <c r="AE456" s="10">
        <f t="shared" si="17"/>
        <v>0</v>
      </c>
      <c r="AF456">
        <f t="shared" si="29"/>
        <v>13410.099556195273</v>
      </c>
    </row>
    <row r="457" spans="1:32" ht="14.4">
      <c r="A457" s="7" t="str">
        <f t="shared" si="28"/>
        <v>Central African Republic-Africa 2001</v>
      </c>
      <c r="B457" s="7" t="s">
        <v>114</v>
      </c>
      <c r="C457" s="8" t="s">
        <v>78</v>
      </c>
      <c r="D457" s="9" t="s">
        <v>63</v>
      </c>
      <c r="E457" s="14">
        <v>4.2999999999999997E-2</v>
      </c>
      <c r="F457" s="13">
        <v>914500332</v>
      </c>
      <c r="G457" s="14">
        <v>11</v>
      </c>
      <c r="H457" s="14">
        <v>0.22</v>
      </c>
      <c r="I457" s="10">
        <f t="array" ref="I457">VLOOKUP(A457,ENERGY!$A$2:$F$2691,5,0)</f>
        <v>0</v>
      </c>
      <c r="J457" s="11">
        <f t="array" ref="J457">VLOOKUP(A457,ENERGY!$A$2:$F$2691,6,0)</f>
        <v>0</v>
      </c>
      <c r="K457" s="10">
        <f t="array" ref="K457">VLOOKUP(A457,'HUMAN RESOURCES'!$A$2:$M$2692,5,0)</f>
        <v>3.9E-2</v>
      </c>
      <c r="L457" s="11">
        <f t="array" ref="L457">VLOOKUP(A457,'HUMAN RESOURCES'!$A$2:$M$2692,6,0)</f>
        <v>0.113</v>
      </c>
      <c r="M457" s="10">
        <f t="array" ref="M457">VLOOKUP(A457,'HUMAN RESOURCES'!$A$2:$M$2692,7,0)</f>
        <v>45</v>
      </c>
      <c r="N457" s="10">
        <f t="array" ref="N457">VLOOKUP(A457,'HUMAN RESOURCES'!$A$2:$M$2692,8,0)</f>
        <v>42</v>
      </c>
      <c r="O457" s="10">
        <f t="array" ref="O457">VLOOKUP(A457,'HUMAN RESOURCES'!$A$2:$M$2692,9,0)</f>
        <v>0.42199999999999999</v>
      </c>
      <c r="P457" s="10">
        <f t="array" ref="P457">VLOOKUP(A457,'HUMAN RESOURCES'!$A$2:$M$2692,10,0)</f>
        <v>0.53800000000000003</v>
      </c>
      <c r="Q457" s="10">
        <f t="array" ref="Q457">VLOOKUP(A457,'HUMAN RESOURCES'!$A$2:$M$2692,11,0)</f>
        <v>0.04</v>
      </c>
      <c r="R457" s="10">
        <f t="array" ref="R457">VLOOKUP(A457,'HUMAN RESOURCES'!$A$2:$M$2692,12,0)</f>
        <v>3704045</v>
      </c>
      <c r="S457" s="10">
        <f t="array" ref="S457">VLOOKUP(A457,'HUMAN RESOURCES'!$A$2:$M$2692,13,0)</f>
        <v>0.377</v>
      </c>
      <c r="T457" s="10">
        <f t="array" ref="T457">VLOOKUP(A457,TOURISM!$A$2:$F$2692,5,0)</f>
        <v>5000000</v>
      </c>
      <c r="U457" s="10">
        <f t="array" ref="U457">VLOOKUP(A457,TOURISM!$A$2:$F$2692,6,0)</f>
        <v>29000000</v>
      </c>
      <c r="V457" s="10">
        <f t="array" ref="V457">VLOOKUP(A457,BUSINESS!$A$2:$J$2692,5,0)</f>
        <v>0</v>
      </c>
      <c r="W457" s="10">
        <f t="array" ref="W457">VLOOKUP(A457,BUSINESS!$A$2:$J$2692,6,0)</f>
        <v>0</v>
      </c>
      <c r="X457" s="10">
        <f t="array" ref="X457">VLOOKUP(A457,BUSINESS!$A$2:$J$2692,7,0)</f>
        <v>0</v>
      </c>
      <c r="Y457" s="10">
        <f t="array" ref="Y457">VLOOKUP(A457,BUSINESS!$A$2:$J$2692,8,0)</f>
        <v>0</v>
      </c>
      <c r="Z457" s="10">
        <f t="array" ref="Z457">VLOOKUP(A457,BUSINESS!$A$2:$J$2692,9,0)</f>
        <v>1E-3</v>
      </c>
      <c r="AA457" s="10">
        <f t="array" ref="AA457">VLOOKUP(A457,BUSINESS!$A$2:$J$2692,10,0)</f>
        <v>3.0000000000000001E-3</v>
      </c>
      <c r="AB457" s="12">
        <f t="shared" si="27"/>
        <v>246.89233851100622</v>
      </c>
      <c r="AC457" s="10">
        <f t="shared" si="15"/>
        <v>0</v>
      </c>
      <c r="AD457" s="10">
        <f t="shared" si="16"/>
        <v>0</v>
      </c>
      <c r="AE457" s="10">
        <f t="shared" si="17"/>
        <v>7.8292785319832774</v>
      </c>
      <c r="AF457">
        <f t="shared" si="29"/>
        <v>1.349875608962634</v>
      </c>
    </row>
    <row r="458" spans="1:32" ht="14.4">
      <c r="A458" s="7" t="str">
        <f t="shared" si="28"/>
        <v>Central African Republic-Africa 2002</v>
      </c>
      <c r="B458" s="7" t="s">
        <v>114</v>
      </c>
      <c r="C458" s="8" t="s">
        <v>78</v>
      </c>
      <c r="D458" s="9" t="s">
        <v>64</v>
      </c>
      <c r="E458" s="14">
        <v>0.04</v>
      </c>
      <c r="F458" s="13">
        <v>931833294</v>
      </c>
      <c r="G458" s="14">
        <v>10</v>
      </c>
      <c r="H458" s="14">
        <v>0.20699999999999999</v>
      </c>
      <c r="I458" s="10">
        <f t="array" ref="I458">VLOOKUP(A458,ENERGY!$A$2:$F$2691,5,0)</f>
        <v>0</v>
      </c>
      <c r="J458" s="11">
        <f t="array" ref="J458">VLOOKUP(A458,ENERGY!$A$2:$F$2691,6,0)</f>
        <v>264</v>
      </c>
      <c r="K458" s="10">
        <f t="array" ref="K458">VLOOKUP(A458,'HUMAN RESOURCES'!$A$2:$M$2692,5,0)</f>
        <v>3.9E-2</v>
      </c>
      <c r="L458" s="11">
        <f t="array" ref="L458">VLOOKUP(A458,'HUMAN RESOURCES'!$A$2:$M$2692,6,0)</f>
        <v>0.113</v>
      </c>
      <c r="M458" s="10">
        <f t="array" ref="M458">VLOOKUP(A458,'HUMAN RESOURCES'!$A$2:$M$2692,7,0)</f>
        <v>46</v>
      </c>
      <c r="N458" s="10">
        <f t="array" ref="N458">VLOOKUP(A458,'HUMAN RESOURCES'!$A$2:$M$2692,8,0)</f>
        <v>42</v>
      </c>
      <c r="O458" s="10">
        <f t="array" ref="O458">VLOOKUP(A458,'HUMAN RESOURCES'!$A$2:$M$2692,9,0)</f>
        <v>0.42199999999999999</v>
      </c>
      <c r="P458" s="10">
        <f t="array" ref="P458">VLOOKUP(A458,'HUMAN RESOURCES'!$A$2:$M$2692,10,0)</f>
        <v>0.53900000000000003</v>
      </c>
      <c r="Q458" s="10">
        <f t="array" ref="Q458">VLOOKUP(A458,'HUMAN RESOURCES'!$A$2:$M$2692,11,0)</f>
        <v>0.04</v>
      </c>
      <c r="R458" s="10">
        <f t="array" ref="R458">VLOOKUP(A458,'HUMAN RESOURCES'!$A$2:$M$2692,12,0)</f>
        <v>3767248</v>
      </c>
      <c r="S458" s="10">
        <f t="array" ref="S458">VLOOKUP(A458,'HUMAN RESOURCES'!$A$2:$M$2692,13,0)</f>
        <v>0.378</v>
      </c>
      <c r="T458" s="10">
        <f t="array" ref="T458">VLOOKUP(A458,TOURISM!$A$2:$F$2692,5,0)</f>
        <v>3000000</v>
      </c>
      <c r="U458" s="10">
        <f t="array" ref="U458">VLOOKUP(A458,TOURISM!$A$2:$F$2692,6,0)</f>
        <v>29000000</v>
      </c>
      <c r="V458" s="10">
        <f t="array" ref="V458">VLOOKUP(A458,BUSINESS!$A$2:$J$2692,5,0)</f>
        <v>0</v>
      </c>
      <c r="W458" s="10">
        <f t="array" ref="W458">VLOOKUP(A458,BUSINESS!$A$2:$J$2692,6,0)</f>
        <v>0</v>
      </c>
      <c r="X458" s="10">
        <f t="array" ref="X458">VLOOKUP(A458,BUSINESS!$A$2:$J$2692,7,0)</f>
        <v>0</v>
      </c>
      <c r="Y458" s="10">
        <f t="array" ref="Y458">VLOOKUP(A458,BUSINESS!$A$2:$J$2692,8,0)</f>
        <v>0</v>
      </c>
      <c r="Z458" s="10">
        <f t="array" ref="Z458">VLOOKUP(A458,BUSINESS!$A$2:$J$2692,9,0)</f>
        <v>1E-3</v>
      </c>
      <c r="AA458" s="10">
        <f t="array" ref="AA458">VLOOKUP(A458,BUSINESS!$A$2:$J$2692,10,0)</f>
        <v>3.0000000000000001E-3</v>
      </c>
      <c r="AB458" s="12">
        <f t="shared" si="27"/>
        <v>247.3511948244448</v>
      </c>
      <c r="AC458" s="10">
        <f t="shared" si="15"/>
        <v>7.0077680046548574E-5</v>
      </c>
      <c r="AD458" s="10">
        <f t="shared" si="16"/>
        <v>0</v>
      </c>
      <c r="AE458" s="10">
        <f t="shared" si="17"/>
        <v>7.697926974810259</v>
      </c>
      <c r="AF458">
        <f t="shared" si="29"/>
        <v>0.79633727325623371</v>
      </c>
    </row>
    <row r="459" spans="1:32" ht="14.4">
      <c r="A459" s="7" t="str">
        <f t="shared" si="28"/>
        <v>Central African Republic-Africa 2003</v>
      </c>
      <c r="B459" s="7" t="s">
        <v>114</v>
      </c>
      <c r="C459" s="8" t="s">
        <v>78</v>
      </c>
      <c r="D459" s="9" t="s">
        <v>65</v>
      </c>
      <c r="E459" s="14">
        <v>4.2000000000000003E-2</v>
      </c>
      <c r="F459" s="13">
        <v>991387865</v>
      </c>
      <c r="G459" s="14">
        <v>11</v>
      </c>
      <c r="H459" s="14">
        <v>0.18</v>
      </c>
      <c r="I459" s="10">
        <f t="array" ref="I459">VLOOKUP(A459,ENERGY!$A$2:$F$2691,5,0)</f>
        <v>0</v>
      </c>
      <c r="J459" s="11">
        <f t="array" ref="J459">VLOOKUP(A459,ENERGY!$A$2:$F$2691,6,0)</f>
        <v>235</v>
      </c>
      <c r="K459" s="10">
        <f t="array" ref="K459">VLOOKUP(A459,'HUMAN RESOURCES'!$A$2:$M$2692,5,0)</f>
        <v>3.7999999999999999E-2</v>
      </c>
      <c r="L459" s="11">
        <f t="array" ref="L459">VLOOKUP(A459,'HUMAN RESOURCES'!$A$2:$M$2692,6,0)</f>
        <v>0.112</v>
      </c>
      <c r="M459" s="10">
        <f t="array" ref="M459">VLOOKUP(A459,'HUMAN RESOURCES'!$A$2:$M$2692,7,0)</f>
        <v>46</v>
      </c>
      <c r="N459" s="10">
        <f t="array" ref="N459">VLOOKUP(A459,'HUMAN RESOURCES'!$A$2:$M$2692,8,0)</f>
        <v>43</v>
      </c>
      <c r="O459" s="10">
        <f t="array" ref="O459">VLOOKUP(A459,'HUMAN RESOURCES'!$A$2:$M$2692,9,0)</f>
        <v>0.42099999999999999</v>
      </c>
      <c r="P459" s="10">
        <f t="array" ref="P459">VLOOKUP(A459,'HUMAN RESOURCES'!$A$2:$M$2692,10,0)</f>
        <v>0.53900000000000003</v>
      </c>
      <c r="Q459" s="10">
        <f t="array" ref="Q459">VLOOKUP(A459,'HUMAN RESOURCES'!$A$2:$M$2692,11,0)</f>
        <v>0.04</v>
      </c>
      <c r="R459" s="10">
        <f t="array" ref="R459">VLOOKUP(A459,'HUMAN RESOURCES'!$A$2:$M$2692,12,0)</f>
        <v>3829636</v>
      </c>
      <c r="S459" s="10">
        <f t="array" ref="S459">VLOOKUP(A459,'HUMAN RESOURCES'!$A$2:$M$2692,13,0)</f>
        <v>0.379</v>
      </c>
      <c r="T459" s="10">
        <f t="array" ref="T459">VLOOKUP(A459,TOURISM!$A$2:$F$2692,5,0)</f>
        <v>4000000</v>
      </c>
      <c r="U459" s="10">
        <f t="array" ref="U459">VLOOKUP(A459,TOURISM!$A$2:$F$2692,6,0)</f>
        <v>31000000</v>
      </c>
      <c r="V459" s="10">
        <f t="array" ref="V459">VLOOKUP(A459,BUSINESS!$A$2:$J$2692,5,0)</f>
        <v>0</v>
      </c>
      <c r="W459" s="10">
        <f t="array" ref="W459">VLOOKUP(A459,BUSINESS!$A$2:$J$2692,6,0)</f>
        <v>22</v>
      </c>
      <c r="X459" s="10">
        <f t="array" ref="X459">VLOOKUP(A459,BUSINESS!$A$2:$J$2692,7,0)</f>
        <v>0</v>
      </c>
      <c r="Y459" s="10">
        <f t="array" ref="Y459">VLOOKUP(A459,BUSINESS!$A$2:$J$2692,8,0)</f>
        <v>0</v>
      </c>
      <c r="Z459" s="10">
        <f t="array" ref="Z459">VLOOKUP(A459,BUSINESS!$A$2:$J$2692,9,0)</f>
        <v>2E-3</v>
      </c>
      <c r="AA459" s="10">
        <f t="array" ref="AA459">VLOOKUP(A459,BUSINESS!$A$2:$J$2692,10,0)</f>
        <v>0.01</v>
      </c>
      <c r="AB459" s="12">
        <f t="shared" si="27"/>
        <v>258.87260956393766</v>
      </c>
      <c r="AC459" s="10">
        <f t="shared" si="15"/>
        <v>6.1363534288898472E-5</v>
      </c>
      <c r="AD459" s="10">
        <f t="shared" si="16"/>
        <v>0</v>
      </c>
      <c r="AE459" s="10">
        <f t="shared" si="17"/>
        <v>8.0947640976844788</v>
      </c>
      <c r="AF459">
        <f t="shared" si="29"/>
        <v>1.0444856900238038</v>
      </c>
    </row>
    <row r="460" spans="1:32" ht="14.4">
      <c r="A460" s="7" t="str">
        <f t="shared" si="28"/>
        <v>Central African Republic-Africa 2004</v>
      </c>
      <c r="B460" s="7" t="s">
        <v>114</v>
      </c>
      <c r="C460" s="8" t="s">
        <v>78</v>
      </c>
      <c r="D460" s="9" t="s">
        <v>66</v>
      </c>
      <c r="E460" s="14">
        <v>4.3999999999999997E-2</v>
      </c>
      <c r="F460" s="13">
        <v>1139754772</v>
      </c>
      <c r="G460" s="14">
        <v>13</v>
      </c>
      <c r="H460" s="14">
        <v>0.18</v>
      </c>
      <c r="I460" s="10">
        <f t="array" ref="I460">VLOOKUP(A460,ENERGY!$A$2:$F$2691,5,0)</f>
        <v>0</v>
      </c>
      <c r="J460" s="11">
        <f t="array" ref="J460">VLOOKUP(A460,ENERGY!$A$2:$F$2691,6,0)</f>
        <v>235</v>
      </c>
      <c r="K460" s="10">
        <f t="array" ref="K460">VLOOKUP(A460,'HUMAN RESOURCES'!$A$2:$M$2692,5,0)</f>
        <v>3.7999999999999999E-2</v>
      </c>
      <c r="L460" s="11">
        <f t="array" ref="L460">VLOOKUP(A460,'HUMAN RESOURCES'!$A$2:$M$2692,6,0)</f>
        <v>0.111</v>
      </c>
      <c r="M460" s="10">
        <f t="array" ref="M460">VLOOKUP(A460,'HUMAN RESOURCES'!$A$2:$M$2692,7,0)</f>
        <v>46</v>
      </c>
      <c r="N460" s="10">
        <f t="array" ref="N460">VLOOKUP(A460,'HUMAN RESOURCES'!$A$2:$M$2692,8,0)</f>
        <v>43</v>
      </c>
      <c r="O460" s="10">
        <f t="array" ref="O460">VLOOKUP(A460,'HUMAN RESOURCES'!$A$2:$M$2692,9,0)</f>
        <v>0.42</v>
      </c>
      <c r="P460" s="10">
        <f t="array" ref="P460">VLOOKUP(A460,'HUMAN RESOURCES'!$A$2:$M$2692,10,0)</f>
        <v>0.54</v>
      </c>
      <c r="Q460" s="10">
        <f t="array" ref="Q460">VLOOKUP(A460,'HUMAN RESOURCES'!$A$2:$M$2692,11,0)</f>
        <v>0.04</v>
      </c>
      <c r="R460" s="10">
        <f t="array" ref="R460">VLOOKUP(A460,'HUMAN RESOURCES'!$A$2:$M$2692,12,0)</f>
        <v>3893595</v>
      </c>
      <c r="S460" s="10">
        <f t="array" ref="S460">VLOOKUP(A460,'HUMAN RESOURCES'!$A$2:$M$2692,13,0)</f>
        <v>0.38</v>
      </c>
      <c r="T460" s="10">
        <f t="array" ref="T460">VLOOKUP(A460,TOURISM!$A$2:$F$2692,5,0)</f>
        <v>7800000</v>
      </c>
      <c r="U460" s="10">
        <f t="array" ref="U460">VLOOKUP(A460,TOURISM!$A$2:$F$2692,6,0)</f>
        <v>32000000</v>
      </c>
      <c r="V460" s="10">
        <f t="array" ref="V460">VLOOKUP(A460,BUSINESS!$A$2:$J$2692,5,0)</f>
        <v>0</v>
      </c>
      <c r="W460" s="10">
        <f t="array" ref="W460">VLOOKUP(A460,BUSINESS!$A$2:$J$2692,6,0)</f>
        <v>22</v>
      </c>
      <c r="X460" s="10">
        <f t="array" ref="X460">VLOOKUP(A460,BUSINESS!$A$2:$J$2692,7,0)</f>
        <v>0</v>
      </c>
      <c r="Y460" s="10">
        <f t="array" ref="Y460">VLOOKUP(A460,BUSINESS!$A$2:$J$2692,8,0)</f>
        <v>0</v>
      </c>
      <c r="Z460" s="10">
        <f t="array" ref="Z460">VLOOKUP(A460,BUSINESS!$A$2:$J$2692,9,0)</f>
        <v>2E-3</v>
      </c>
      <c r="AA460" s="10">
        <f t="array" ref="AA460">VLOOKUP(A460,BUSINESS!$A$2:$J$2692,10,0)</f>
        <v>1.4999999999999999E-2</v>
      </c>
      <c r="AB460" s="12">
        <f t="shared" si="27"/>
        <v>292.72555877023677</v>
      </c>
      <c r="AC460" s="10">
        <f t="shared" si="15"/>
        <v>6.0355532611892098E-5</v>
      </c>
      <c r="AD460" s="10">
        <f t="shared" si="16"/>
        <v>0</v>
      </c>
      <c r="AE460" s="10">
        <f t="shared" si="17"/>
        <v>8.2186257173640307</v>
      </c>
      <c r="AF460">
        <f t="shared" si="29"/>
        <v>2.0032900186074825</v>
      </c>
    </row>
    <row r="461" spans="1:32" ht="14.4">
      <c r="A461" s="7" t="str">
        <f t="shared" si="28"/>
        <v>Central African Republic-Africa 2005</v>
      </c>
      <c r="B461" s="7" t="s">
        <v>114</v>
      </c>
      <c r="C461" s="8" t="s">
        <v>78</v>
      </c>
      <c r="D461" s="9" t="s">
        <v>67</v>
      </c>
      <c r="E461" s="14">
        <v>4.1000000000000002E-2</v>
      </c>
      <c r="F461" s="13">
        <v>1270080228</v>
      </c>
      <c r="G461" s="14">
        <v>14</v>
      </c>
      <c r="H461" s="14">
        <v>0.18</v>
      </c>
      <c r="J461" s="11">
        <v>235</v>
      </c>
      <c r="K461" s="10">
        <f t="array" ref="K461">VLOOKUP(A461,'HUMAN RESOURCES'!$A$2:$M$2692,5,0)</f>
        <v>3.6999999999999998E-2</v>
      </c>
      <c r="L461" s="11">
        <f t="array" ref="L461">VLOOKUP(A461,'HUMAN RESOURCES'!$A$2:$M$2692,6,0)</f>
        <v>0.111</v>
      </c>
      <c r="M461" s="10">
        <f t="array" ref="M461">VLOOKUP(A461,'HUMAN RESOURCES'!$A$2:$M$2692,7,0)</f>
        <v>47</v>
      </c>
      <c r="N461" s="10">
        <f t="array" ref="N461">VLOOKUP(A461,'HUMAN RESOURCES'!$A$2:$M$2692,8,0)</f>
        <v>43</v>
      </c>
      <c r="O461" s="10">
        <f t="array" ref="O461">VLOOKUP(A461,'HUMAN RESOURCES'!$A$2:$M$2692,9,0)</f>
        <v>0.41899999999999998</v>
      </c>
      <c r="P461" s="10">
        <f t="array" ref="P461">VLOOKUP(A461,'HUMAN RESOURCES'!$A$2:$M$2692,10,0)</f>
        <v>0.54200000000000004</v>
      </c>
      <c r="Q461" s="10">
        <f t="array" ref="Q461">VLOOKUP(A461,'HUMAN RESOURCES'!$A$2:$M$2692,11,0)</f>
        <v>0.04</v>
      </c>
      <c r="R461" s="10">
        <f t="array" ref="R461">VLOOKUP(A461,'HUMAN RESOURCES'!$A$2:$M$2692,12,0)</f>
        <v>3960897</v>
      </c>
      <c r="S461" s="10">
        <f t="array" ref="S461">VLOOKUP(A461,'HUMAN RESOURCES'!$A$2:$M$2692,13,0)</f>
        <v>0.38100000000000001</v>
      </c>
      <c r="T461" s="10">
        <f t="array" ref="T461">VLOOKUP(A461,TOURISM!$A$2:$F$2692,5,0)</f>
        <v>7200000</v>
      </c>
      <c r="U461" s="10">
        <f t="array" ref="U461">VLOOKUP(A461,TOURISM!$A$2:$F$2692,6,0)</f>
        <v>46000000</v>
      </c>
      <c r="V461" s="10">
        <f t="array" ref="V461">VLOOKUP(A461,BUSINESS!$A$2:$J$2692,5,0)</f>
        <v>0.65700000000000003</v>
      </c>
      <c r="W461" s="10">
        <f t="array" ref="W461">VLOOKUP(A461,BUSINESS!$A$2:$J$2692,6,0)</f>
        <v>22</v>
      </c>
      <c r="X461" s="10">
        <f t="array" ref="X461">VLOOKUP(A461,BUSINESS!$A$2:$J$2692,7,0)</f>
        <v>0</v>
      </c>
      <c r="Y461" s="10">
        <f t="array" ref="Y461">VLOOKUP(A461,BUSINESS!$A$2:$J$2692,8,0)</f>
        <v>504</v>
      </c>
      <c r="Z461" s="10">
        <f t="array" ref="Z461">VLOOKUP(A461,BUSINESS!$A$2:$J$2692,9,0)</f>
        <v>3.0000000000000001E-3</v>
      </c>
      <c r="AA461" s="10">
        <f t="array" ref="AA461">VLOOKUP(A461,BUSINESS!$A$2:$J$2692,10,0)</f>
        <v>2.5000000000000001E-2</v>
      </c>
      <c r="AB461" s="12">
        <f t="shared" si="27"/>
        <v>320.65469715572004</v>
      </c>
      <c r="AC461" s="10">
        <f t="shared" si="15"/>
        <v>5.9329995200582094E-5</v>
      </c>
      <c r="AD461" s="10">
        <f t="shared" si="16"/>
        <v>0</v>
      </c>
      <c r="AE461" s="10">
        <f t="shared" si="17"/>
        <v>11.61353097543309</v>
      </c>
      <c r="AF461">
        <f t="shared" si="29"/>
        <v>1.817770065719962</v>
      </c>
    </row>
    <row r="462" spans="1:32" ht="14.4">
      <c r="A462" s="7" t="str">
        <f t="shared" si="28"/>
        <v>Central African Republic-Africa 2006</v>
      </c>
      <c r="B462" s="7" t="s">
        <v>114</v>
      </c>
      <c r="C462" s="8" t="s">
        <v>78</v>
      </c>
      <c r="D462" s="9" t="s">
        <v>68</v>
      </c>
      <c r="E462" s="14">
        <v>4.3999999999999997E-2</v>
      </c>
      <c r="F462" s="13">
        <v>1350300947</v>
      </c>
      <c r="G462" s="14">
        <v>15</v>
      </c>
      <c r="H462" s="14">
        <v>0.17699999999999999</v>
      </c>
      <c r="I462" s="10">
        <f t="array" ref="I462">VLOOKUP(A462,ENERGY!$A$2:$F$2691,5,0)</f>
        <v>0</v>
      </c>
      <c r="J462" s="11">
        <f t="array" ref="J462">VLOOKUP(A462,ENERGY!$A$2:$F$2691,6,0)</f>
        <v>235</v>
      </c>
      <c r="K462" s="10">
        <f t="array" ref="K462">VLOOKUP(A462,'HUMAN RESOURCES'!$A$2:$M$2692,5,0)</f>
        <v>3.6999999999999998E-2</v>
      </c>
      <c r="L462" s="11">
        <f t="array" ref="L462">VLOOKUP(A462,'HUMAN RESOURCES'!$A$2:$M$2692,6,0)</f>
        <v>0.109</v>
      </c>
      <c r="M462" s="10">
        <f t="array" ref="M462">VLOOKUP(A462,'HUMAN RESOURCES'!$A$2:$M$2692,7,0)</f>
        <v>47</v>
      </c>
      <c r="N462" s="10">
        <f t="array" ref="N462">VLOOKUP(A462,'HUMAN RESOURCES'!$A$2:$M$2692,8,0)</f>
        <v>44</v>
      </c>
      <c r="O462" s="10">
        <f t="array" ref="O462">VLOOKUP(A462,'HUMAN RESOURCES'!$A$2:$M$2692,9,0)</f>
        <v>0.41699999999999998</v>
      </c>
      <c r="P462" s="10">
        <f t="array" ref="P462">VLOOKUP(A462,'HUMAN RESOURCES'!$A$2:$M$2692,10,0)</f>
        <v>0.54400000000000004</v>
      </c>
      <c r="Q462" s="10">
        <f t="array" ref="Q462">VLOOKUP(A462,'HUMAN RESOURCES'!$A$2:$M$2692,11,0)</f>
        <v>0.04</v>
      </c>
      <c r="R462" s="10">
        <f t="array" ref="R462">VLOOKUP(A462,'HUMAN RESOURCES'!$A$2:$M$2692,12,0)</f>
        <v>4032102</v>
      </c>
      <c r="S462" s="10">
        <f t="array" ref="S462">VLOOKUP(A462,'HUMAN RESOURCES'!$A$2:$M$2692,13,0)</f>
        <v>0.38200000000000001</v>
      </c>
      <c r="T462" s="10">
        <f t="array" ref="T462">VLOOKUP(A462,TOURISM!$A$2:$F$2692,5,0)</f>
        <v>10200000</v>
      </c>
      <c r="U462" s="10">
        <f t="array" ref="U462">VLOOKUP(A462,TOURISM!$A$2:$F$2692,6,0)</f>
        <v>47000000</v>
      </c>
      <c r="V462" s="10">
        <f t="array" ref="V462">VLOOKUP(A462,BUSINESS!$A$2:$J$2692,5,0)</f>
        <v>2.0379999999999998</v>
      </c>
      <c r="W462" s="10">
        <f t="array" ref="W462">VLOOKUP(A462,BUSINESS!$A$2:$J$2692,6,0)</f>
        <v>22</v>
      </c>
      <c r="X462" s="10">
        <f t="array" ref="X462">VLOOKUP(A462,BUSINESS!$A$2:$J$2692,7,0)</f>
        <v>0</v>
      </c>
      <c r="Y462" s="10">
        <f t="array" ref="Y462">VLOOKUP(A462,BUSINESS!$A$2:$J$2692,8,0)</f>
        <v>504</v>
      </c>
      <c r="Z462" s="10">
        <f t="array" ref="Z462">VLOOKUP(A462,BUSINESS!$A$2:$J$2692,9,0)</f>
        <v>3.0000000000000001E-3</v>
      </c>
      <c r="AA462" s="10">
        <f t="array" ref="AA462">VLOOKUP(A462,BUSINESS!$A$2:$J$2692,10,0)</f>
        <v>2.7E-2</v>
      </c>
      <c r="AB462" s="12">
        <f t="shared" si="27"/>
        <v>334.88759634552895</v>
      </c>
      <c r="AC462" s="10">
        <f t="shared" si="15"/>
        <v>5.8282255756426795E-5</v>
      </c>
      <c r="AD462" s="10">
        <f t="shared" si="16"/>
        <v>0</v>
      </c>
      <c r="AE462" s="10">
        <f t="shared" si="17"/>
        <v>11.65645115128536</v>
      </c>
      <c r="AF462">
        <f t="shared" si="29"/>
        <v>2.5296979094278864</v>
      </c>
    </row>
    <row r="463" spans="1:32" ht="14.4">
      <c r="A463" s="7" t="str">
        <f t="shared" si="28"/>
        <v>Central African Republic-Africa 2007</v>
      </c>
      <c r="B463" s="7" t="s">
        <v>114</v>
      </c>
      <c r="C463" s="8" t="s">
        <v>78</v>
      </c>
      <c r="D463" s="9" t="s">
        <v>69</v>
      </c>
      <c r="E463" s="14">
        <v>0.04</v>
      </c>
      <c r="F463" s="13">
        <v>1473721521</v>
      </c>
      <c r="G463" s="14">
        <v>15</v>
      </c>
      <c r="H463" s="14">
        <v>0.153</v>
      </c>
      <c r="J463" s="11">
        <v>235</v>
      </c>
      <c r="K463" s="10">
        <f t="array" ref="K463">VLOOKUP(A463,'HUMAN RESOURCES'!$A$2:$M$2692,5,0)</f>
        <v>3.5999999999999997E-2</v>
      </c>
      <c r="L463" s="11">
        <f t="array" ref="L463">VLOOKUP(A463,'HUMAN RESOURCES'!$A$2:$M$2692,6,0)</f>
        <v>0.108</v>
      </c>
      <c r="M463" s="10">
        <f t="array" ref="M463">VLOOKUP(A463,'HUMAN RESOURCES'!$A$2:$M$2692,7,0)</f>
        <v>48</v>
      </c>
      <c r="N463" s="10">
        <f t="array" ref="N463">VLOOKUP(A463,'HUMAN RESOURCES'!$A$2:$M$2692,8,0)</f>
        <v>45</v>
      </c>
      <c r="O463" s="10">
        <f t="array" ref="O463">VLOOKUP(A463,'HUMAN RESOURCES'!$A$2:$M$2692,9,0)</f>
        <v>0.41499999999999998</v>
      </c>
      <c r="P463" s="10">
        <f t="array" ref="P463">VLOOKUP(A463,'HUMAN RESOURCES'!$A$2:$M$2692,10,0)</f>
        <v>0.54600000000000004</v>
      </c>
      <c r="Q463" s="10">
        <f t="array" ref="Q463">VLOOKUP(A463,'HUMAN RESOURCES'!$A$2:$M$2692,11,0)</f>
        <v>3.9E-2</v>
      </c>
      <c r="R463" s="10">
        <f t="array" ref="R463">VLOOKUP(A463,'HUMAN RESOURCES'!$A$2:$M$2692,12,0)</f>
        <v>4106897</v>
      </c>
      <c r="S463" s="10">
        <f t="array" ref="S463">VLOOKUP(A463,'HUMAN RESOURCES'!$A$2:$M$2692,13,0)</f>
        <v>0.38300000000000001</v>
      </c>
      <c r="T463" s="10">
        <f t="array" ref="T463">VLOOKUP(A463,TOURISM!$A$2:$F$2692,5,0)</f>
        <v>10800000</v>
      </c>
      <c r="U463" s="10">
        <f t="array" ref="U463">VLOOKUP(A463,TOURISM!$A$2:$F$2692,6,0)</f>
        <v>54000000</v>
      </c>
      <c r="V463" s="10">
        <f t="array" ref="V463">VLOOKUP(A463,BUSINESS!$A$2:$J$2692,5,0)</f>
        <v>2.0379999999999998</v>
      </c>
      <c r="W463" s="10">
        <f t="array" ref="W463">VLOOKUP(A463,BUSINESS!$A$2:$J$2692,6,0)</f>
        <v>22</v>
      </c>
      <c r="X463" s="10">
        <f t="array" ref="X463">VLOOKUP(A463,BUSINESS!$A$2:$J$2692,7,0)</f>
        <v>0</v>
      </c>
      <c r="Y463" s="10">
        <f t="array" ref="Y463">VLOOKUP(A463,BUSINESS!$A$2:$J$2692,8,0)</f>
        <v>504</v>
      </c>
      <c r="Z463" s="10">
        <f t="array" ref="Z463">VLOOKUP(A463,BUSINESS!$A$2:$J$2692,9,0)</f>
        <v>4.0000000000000001E-3</v>
      </c>
      <c r="AA463" s="10">
        <f t="array" ref="AA463">VLOOKUP(A463,BUSINESS!$A$2:$J$2692,10,0)</f>
        <v>8.3000000000000004E-2</v>
      </c>
      <c r="AB463" s="12">
        <f t="shared" si="27"/>
        <v>358.84063345148417</v>
      </c>
      <c r="AC463" s="10">
        <f t="shared" si="15"/>
        <v>5.7220816592186263E-5</v>
      </c>
      <c r="AD463" s="10">
        <f t="shared" si="16"/>
        <v>0</v>
      </c>
      <c r="AE463" s="10">
        <f t="shared" si="17"/>
        <v>13.148613174374717</v>
      </c>
      <c r="AF463">
        <f t="shared" si="29"/>
        <v>2.6297226348749434</v>
      </c>
    </row>
    <row r="464" spans="1:32" ht="14.4">
      <c r="A464" s="7" t="str">
        <f t="shared" si="28"/>
        <v>Central African Republic-Africa 2008</v>
      </c>
      <c r="B464" s="7" t="s">
        <v>114</v>
      </c>
      <c r="C464" s="8" t="s">
        <v>78</v>
      </c>
      <c r="D464" s="9" t="s">
        <v>70</v>
      </c>
      <c r="E464" s="14">
        <v>4.2999999999999997E-2</v>
      </c>
      <c r="F464" s="13">
        <v>1698125680</v>
      </c>
      <c r="G464" s="14">
        <v>18</v>
      </c>
      <c r="H464" s="14">
        <v>0.15</v>
      </c>
      <c r="J464" s="11">
        <v>235</v>
      </c>
      <c r="K464" s="10">
        <f t="array" ref="K464">VLOOKUP(A464,'HUMAN RESOURCES'!$A$2:$M$2692,5,0)</f>
        <v>3.5999999999999997E-2</v>
      </c>
      <c r="L464" s="11">
        <f t="array" ref="L464">VLOOKUP(A464,'HUMAN RESOURCES'!$A$2:$M$2692,6,0)</f>
        <v>0.107</v>
      </c>
      <c r="M464" s="10">
        <f t="array" ref="M464">VLOOKUP(A464,'HUMAN RESOURCES'!$A$2:$M$2692,7,0)</f>
        <v>48</v>
      </c>
      <c r="N464" s="10">
        <f t="array" ref="N464">VLOOKUP(A464,'HUMAN RESOURCES'!$A$2:$M$2692,8,0)</f>
        <v>45</v>
      </c>
      <c r="O464" s="10">
        <f t="array" ref="O464">VLOOKUP(A464,'HUMAN RESOURCES'!$A$2:$M$2692,9,0)</f>
        <v>0.41199999999999998</v>
      </c>
      <c r="P464" s="10">
        <f t="array" ref="P464">VLOOKUP(A464,'HUMAN RESOURCES'!$A$2:$M$2692,10,0)</f>
        <v>0.54900000000000004</v>
      </c>
      <c r="Q464" s="10">
        <f t="array" ref="Q464">VLOOKUP(A464,'HUMAN RESOURCES'!$A$2:$M$2692,11,0)</f>
        <v>3.9E-2</v>
      </c>
      <c r="R464" s="10">
        <f t="array" ref="R464">VLOOKUP(A464,'HUMAN RESOURCES'!$A$2:$M$2692,12,0)</f>
        <v>4185106</v>
      </c>
      <c r="S464" s="10">
        <f t="array" ref="S464">VLOOKUP(A464,'HUMAN RESOURCES'!$A$2:$M$2692,13,0)</f>
        <v>0.38500000000000001</v>
      </c>
      <c r="T464" s="10">
        <f t="array" ref="T464">VLOOKUP(A464,TOURISM!$A$2:$F$2692,5,0)</f>
        <v>11800000</v>
      </c>
      <c r="U464" s="10">
        <f t="array" ref="U464">VLOOKUP(A464,TOURISM!$A$2:$F$2692,6,0)</f>
        <v>56000000</v>
      </c>
      <c r="V464" s="10">
        <f t="array" ref="V464">VLOOKUP(A464,BUSINESS!$A$2:$J$2692,5,0)</f>
        <v>2.0379999999999998</v>
      </c>
      <c r="W464" s="10">
        <f t="array" ref="W464">VLOOKUP(A464,BUSINESS!$A$2:$J$2692,6,0)</f>
        <v>22</v>
      </c>
      <c r="X464" s="10">
        <f t="array" ref="X464">VLOOKUP(A464,BUSINESS!$A$2:$J$2692,7,0)</f>
        <v>0</v>
      </c>
      <c r="Y464" s="10">
        <f t="array" ref="Y464">VLOOKUP(A464,BUSINESS!$A$2:$J$2692,8,0)</f>
        <v>504</v>
      </c>
      <c r="Z464" s="10">
        <f t="array" ref="Z464">VLOOKUP(A464,BUSINESS!$A$2:$J$2692,9,0)</f>
        <v>0.01</v>
      </c>
      <c r="AA464" s="10">
        <f t="array" ref="AA464">VLOOKUP(A464,BUSINESS!$A$2:$J$2692,10,0)</f>
        <v>0.13600000000000001</v>
      </c>
      <c r="AB464" s="12">
        <f t="shared" si="27"/>
        <v>405.75452091297092</v>
      </c>
      <c r="AC464" s="10">
        <f t="shared" si="15"/>
        <v>5.6151504884225158E-5</v>
      </c>
      <c r="AD464" s="10">
        <f t="shared" si="16"/>
        <v>0</v>
      </c>
      <c r="AE464" s="10">
        <f t="shared" si="17"/>
        <v>13.380784142623867</v>
      </c>
      <c r="AF464">
        <f t="shared" si="29"/>
        <v>2.8195223729100292</v>
      </c>
    </row>
    <row r="465" spans="1:32" ht="14.4">
      <c r="A465" s="7" t="str">
        <f t="shared" si="28"/>
        <v>Central African Republic-Africa 2009</v>
      </c>
      <c r="B465" s="7" t="s">
        <v>114</v>
      </c>
      <c r="C465" s="8" t="s">
        <v>78</v>
      </c>
      <c r="D465" s="9" t="s">
        <v>71</v>
      </c>
      <c r="E465" s="14">
        <v>4.2999999999999997E-2</v>
      </c>
      <c r="F465" s="13">
        <v>1985370255</v>
      </c>
      <c r="G465" s="14">
        <v>20</v>
      </c>
      <c r="H465" s="8"/>
      <c r="I465" s="10">
        <f t="array" ref="I465">VLOOKUP(A465,ENERGY!$A$2:$F$2691,5,0)</f>
        <v>0</v>
      </c>
      <c r="J465" s="11">
        <f t="array" ref="J465">VLOOKUP(A465,ENERGY!$A$2:$F$2691,6,0)</f>
        <v>235</v>
      </c>
      <c r="K465" s="10">
        <f t="array" ref="K465">VLOOKUP(A465,'HUMAN RESOURCES'!$A$2:$M$2692,5,0)</f>
        <v>3.5000000000000003E-2</v>
      </c>
      <c r="L465" s="11">
        <f t="array" ref="L465">VLOOKUP(A465,'HUMAN RESOURCES'!$A$2:$M$2692,6,0)</f>
        <v>0.105</v>
      </c>
      <c r="M465" s="10">
        <f t="array" ref="M465">VLOOKUP(A465,'HUMAN RESOURCES'!$A$2:$M$2692,7,0)</f>
        <v>49</v>
      </c>
      <c r="N465" s="10">
        <f t="array" ref="N465">VLOOKUP(A465,'HUMAN RESOURCES'!$A$2:$M$2692,8,0)</f>
        <v>46</v>
      </c>
      <c r="O465" s="10">
        <f t="array" ref="O465">VLOOKUP(A465,'HUMAN RESOURCES'!$A$2:$M$2692,9,0)</f>
        <v>0.40899999999999997</v>
      </c>
      <c r="P465" s="10">
        <f t="array" ref="P465">VLOOKUP(A465,'HUMAN RESOURCES'!$A$2:$M$2692,10,0)</f>
        <v>0.55200000000000005</v>
      </c>
      <c r="Q465" s="10">
        <f t="array" ref="Q465">VLOOKUP(A465,'HUMAN RESOURCES'!$A$2:$M$2692,11,0)</f>
        <v>3.9E-2</v>
      </c>
      <c r="R465" s="10">
        <f t="array" ref="R465">VLOOKUP(A465,'HUMAN RESOURCES'!$A$2:$M$2692,12,0)</f>
        <v>4266247</v>
      </c>
      <c r="S465" s="10">
        <f t="array" ref="S465">VLOOKUP(A465,'HUMAN RESOURCES'!$A$2:$M$2692,13,0)</f>
        <v>0.38600000000000001</v>
      </c>
      <c r="T465" s="10">
        <f t="array" ref="T465">VLOOKUP(A465,TOURISM!$A$2:$F$2692,5,0)</f>
        <v>6000000</v>
      </c>
      <c r="U465" s="10">
        <f t="array" ref="U465">VLOOKUP(A465,TOURISM!$A$2:$F$2692,6,0)</f>
        <v>61000000</v>
      </c>
      <c r="V465" s="10">
        <f t="array" ref="V465">VLOOKUP(A465,BUSINESS!$A$2:$J$2692,5,0)</f>
        <v>2.0379999999999998</v>
      </c>
      <c r="W465" s="10">
        <f t="array" ref="W465">VLOOKUP(A465,BUSINESS!$A$2:$J$2692,6,0)</f>
        <v>23</v>
      </c>
      <c r="X465" s="10">
        <f t="array" ref="X465">VLOOKUP(A465,BUSINESS!$A$2:$J$2692,7,0)</f>
        <v>0</v>
      </c>
      <c r="Y465" s="10">
        <f t="array" ref="Y465">VLOOKUP(A465,BUSINESS!$A$2:$J$2692,8,0)</f>
        <v>504</v>
      </c>
      <c r="Z465" s="10">
        <f t="array" ref="Z465">VLOOKUP(A465,BUSINESS!$A$2:$J$2692,9,0)</f>
        <v>1.7999999999999999E-2</v>
      </c>
      <c r="AA465" s="10">
        <f t="array" ref="AA465">VLOOKUP(A465,BUSINESS!$A$2:$J$2692,10,0)</f>
        <v>0.20200000000000001</v>
      </c>
      <c r="AB465" s="12">
        <f t="shared" si="27"/>
        <v>465.36692671568244</v>
      </c>
      <c r="AC465" s="10">
        <f t="shared" si="15"/>
        <v>5.5083542982860579E-5</v>
      </c>
      <c r="AD465" s="10">
        <f t="shared" si="16"/>
        <v>0</v>
      </c>
      <c r="AE465" s="10">
        <f t="shared" si="17"/>
        <v>14.298281370019129</v>
      </c>
      <c r="AF465">
        <f t="shared" si="29"/>
        <v>1.4063883314772914</v>
      </c>
    </row>
    <row r="466" spans="1:32" ht="14.4">
      <c r="A466" s="7" t="str">
        <f t="shared" si="28"/>
        <v>Central African Republic-Africa 2010</v>
      </c>
      <c r="B466" s="7" t="s">
        <v>114</v>
      </c>
      <c r="C466" s="8" t="s">
        <v>78</v>
      </c>
      <c r="D466" s="9" t="s">
        <v>72</v>
      </c>
      <c r="E466" s="14">
        <v>3.5999999999999997E-2</v>
      </c>
      <c r="F466" s="13">
        <v>1981728179</v>
      </c>
      <c r="G466" s="14">
        <v>17</v>
      </c>
      <c r="H466" s="8"/>
      <c r="I466" s="10">
        <f t="array" ref="I466">VLOOKUP(A466,ENERGY!$A$2:$F$2691,5,0)</f>
        <v>0</v>
      </c>
      <c r="J466" s="11">
        <f t="array" ref="J466">VLOOKUP(A466,ENERGY!$A$2:$F$2691,6,0)</f>
        <v>227</v>
      </c>
      <c r="K466" s="10">
        <f t="array" ref="K466">VLOOKUP(A466,'HUMAN RESOURCES'!$A$2:$M$2692,5,0)</f>
        <v>3.5000000000000003E-2</v>
      </c>
      <c r="L466" s="11">
        <f t="array" ref="L466">VLOOKUP(A466,'HUMAN RESOURCES'!$A$2:$M$2692,6,0)</f>
        <v>0.10299999999999999</v>
      </c>
      <c r="M466" s="10">
        <f t="array" ref="M466">VLOOKUP(A466,'HUMAN RESOURCES'!$A$2:$M$2692,7,0)</f>
        <v>50</v>
      </c>
      <c r="N466" s="10">
        <f t="array" ref="N466">VLOOKUP(A466,'HUMAN RESOURCES'!$A$2:$M$2692,8,0)</f>
        <v>46</v>
      </c>
      <c r="O466" s="10">
        <f t="array" ref="O466">VLOOKUP(A466,'HUMAN RESOURCES'!$A$2:$M$2692,9,0)</f>
        <v>0.40600000000000003</v>
      </c>
      <c r="P466" s="10">
        <f t="array" ref="P466">VLOOKUP(A466,'HUMAN RESOURCES'!$A$2:$M$2692,10,0)</f>
        <v>0.55500000000000005</v>
      </c>
      <c r="Q466" s="10">
        <f t="array" ref="Q466">VLOOKUP(A466,'HUMAN RESOURCES'!$A$2:$M$2692,11,0)</f>
        <v>3.9E-2</v>
      </c>
      <c r="R466" s="10">
        <f t="array" ref="R466">VLOOKUP(A466,'HUMAN RESOURCES'!$A$2:$M$2692,12,0)</f>
        <v>4349921</v>
      </c>
      <c r="S466" s="10">
        <f t="array" ref="S466">VLOOKUP(A466,'HUMAN RESOURCES'!$A$2:$M$2692,13,0)</f>
        <v>0.38800000000000001</v>
      </c>
      <c r="T466" s="10">
        <f t="array" ref="T466">VLOOKUP(A466,TOURISM!$A$2:$F$2692,5,0)</f>
        <v>7200000</v>
      </c>
      <c r="U466" s="10">
        <f t="array" ref="U466">VLOOKUP(A466,TOURISM!$A$2:$F$2692,6,0)</f>
        <v>61000000</v>
      </c>
      <c r="V466" s="10">
        <f t="array" ref="V466">VLOOKUP(A466,BUSINESS!$A$2:$J$2692,5,0)</f>
        <v>2.0379999999999998</v>
      </c>
      <c r="W466" s="10">
        <f t="array" ref="W466">VLOOKUP(A466,BUSINESS!$A$2:$J$2692,6,0)</f>
        <v>23</v>
      </c>
      <c r="X466" s="10">
        <f t="array" ref="X466">VLOOKUP(A466,BUSINESS!$A$2:$J$2692,7,0)</f>
        <v>0</v>
      </c>
      <c r="Y466" s="10">
        <f t="array" ref="Y466">VLOOKUP(A466,BUSINESS!$A$2:$J$2692,8,0)</f>
        <v>504</v>
      </c>
      <c r="Z466" s="10">
        <f t="array" ref="Z466">VLOOKUP(A466,BUSINESS!$A$2:$J$2692,9,0)</f>
        <v>0.02</v>
      </c>
      <c r="AA466" s="10">
        <f t="array" ref="AA466">VLOOKUP(A466,BUSINESS!$A$2:$J$2692,10,0)</f>
        <v>0.22500000000000001</v>
      </c>
      <c r="AB466" s="12">
        <f t="shared" si="27"/>
        <v>455.5779700366972</v>
      </c>
      <c r="AC466" s="10">
        <f t="shared" si="15"/>
        <v>5.2184855770943889E-5</v>
      </c>
      <c r="AD466" s="10">
        <f t="shared" si="16"/>
        <v>0</v>
      </c>
      <c r="AE466" s="10">
        <f t="shared" si="17"/>
        <v>14.023243180738225</v>
      </c>
      <c r="AF466">
        <f t="shared" si="29"/>
        <v>1.6552024737920528</v>
      </c>
    </row>
    <row r="467" spans="1:32" ht="14.4">
      <c r="A467" s="7" t="str">
        <f t="shared" si="28"/>
        <v>Central African Republic-Africa 2011</v>
      </c>
      <c r="B467" s="7" t="s">
        <v>114</v>
      </c>
      <c r="C467" s="8" t="s">
        <v>78</v>
      </c>
      <c r="D467" s="9" t="s">
        <v>73</v>
      </c>
      <c r="E467" s="14">
        <v>3.9E-2</v>
      </c>
      <c r="F467" s="13">
        <v>1986014759</v>
      </c>
      <c r="G467" s="14">
        <v>18</v>
      </c>
      <c r="H467" s="8"/>
      <c r="J467" s="11">
        <v>227</v>
      </c>
      <c r="K467" s="10">
        <f t="array" ref="K467">VLOOKUP(A467,'HUMAN RESOURCES'!$A$2:$M$2692,5,0)</f>
        <v>3.5000000000000003E-2</v>
      </c>
      <c r="L467" s="11">
        <f t="array" ref="L467">VLOOKUP(A467,'HUMAN RESOURCES'!$A$2:$M$2692,6,0)</f>
        <v>0.1</v>
      </c>
      <c r="M467" s="10">
        <f t="array" ref="M467">VLOOKUP(A467,'HUMAN RESOURCES'!$A$2:$M$2692,7,0)</f>
        <v>51</v>
      </c>
      <c r="N467" s="10">
        <f t="array" ref="N467">VLOOKUP(A467,'HUMAN RESOURCES'!$A$2:$M$2692,8,0)</f>
        <v>47</v>
      </c>
      <c r="O467" s="10">
        <f t="array" ref="O467">VLOOKUP(A467,'HUMAN RESOURCES'!$A$2:$M$2692,9,0)</f>
        <v>0.40400000000000003</v>
      </c>
      <c r="P467" s="10">
        <f t="array" ref="P467">VLOOKUP(A467,'HUMAN RESOURCES'!$A$2:$M$2692,10,0)</f>
        <v>0.55800000000000005</v>
      </c>
      <c r="Q467" s="10">
        <f t="array" ref="Q467">VLOOKUP(A467,'HUMAN RESOURCES'!$A$2:$M$2692,11,0)</f>
        <v>3.9E-2</v>
      </c>
      <c r="R467" s="10">
        <f t="array" ref="R467">VLOOKUP(A467,'HUMAN RESOURCES'!$A$2:$M$2692,12,0)</f>
        <v>4436217</v>
      </c>
      <c r="S467" s="10">
        <f t="array" ref="S467">VLOOKUP(A467,'HUMAN RESOURCES'!$A$2:$M$2692,13,0)</f>
        <v>0.39</v>
      </c>
      <c r="T467" s="10">
        <f t="array" ref="T467">VLOOKUP(A467,TOURISM!$A$2:$F$2692,5,0)</f>
        <v>0</v>
      </c>
      <c r="U467" s="10">
        <v>61000000</v>
      </c>
      <c r="V467" s="10">
        <f t="array" ref="V467">VLOOKUP(A467,BUSINESS!$A$2:$J$2692,5,0)</f>
        <v>0.54600000000000004</v>
      </c>
      <c r="W467" s="10">
        <f t="array" ref="W467">VLOOKUP(A467,BUSINESS!$A$2:$J$2692,6,0)</f>
        <v>22</v>
      </c>
      <c r="X467" s="10">
        <f t="array" ref="X467">VLOOKUP(A467,BUSINESS!$A$2:$J$2692,7,0)</f>
        <v>0</v>
      </c>
      <c r="Y467" s="10">
        <f t="array" ref="Y467">VLOOKUP(A467,BUSINESS!$A$2:$J$2692,8,0)</f>
        <v>504</v>
      </c>
      <c r="Z467" s="10">
        <f t="array" ref="Z467">VLOOKUP(A467,BUSINESS!$A$2:$J$2692,9,0)</f>
        <v>2.1999999999999999E-2</v>
      </c>
      <c r="AA467" s="10">
        <f t="array" ref="AA467">VLOOKUP(A467,BUSINESS!$A$2:$J$2692,10,0)</f>
        <v>0.224</v>
      </c>
      <c r="AB467" s="12">
        <f t="shared" si="27"/>
        <v>447.6820586098471</v>
      </c>
      <c r="AC467" s="10">
        <f t="shared" si="15"/>
        <v>5.1169724114036803E-5</v>
      </c>
      <c r="AD467" s="10">
        <f t="shared" si="16"/>
        <v>0</v>
      </c>
      <c r="AE467" s="10">
        <f t="shared" si="17"/>
        <v>13.750454497604602</v>
      </c>
      <c r="AF467">
        <f t="shared" si="29"/>
        <v>0</v>
      </c>
    </row>
    <row r="468" spans="1:32" ht="14.4">
      <c r="A468" s="7" t="str">
        <f t="shared" si="28"/>
        <v>Central African Republic-Africa 2012</v>
      </c>
      <c r="B468" s="7" t="s">
        <v>114</v>
      </c>
      <c r="C468" s="8" t="s">
        <v>78</v>
      </c>
      <c r="D468" s="9" t="s">
        <v>74</v>
      </c>
      <c r="E468" s="14">
        <v>3.9E-2</v>
      </c>
      <c r="F468" s="13">
        <v>2195599491</v>
      </c>
      <c r="G468" s="14">
        <v>19</v>
      </c>
      <c r="H468" s="8"/>
      <c r="I468" s="10">
        <f t="array" ref="I468">VLOOKUP(A468,ENERGY!$A$2:$F$2691,5,0)</f>
        <v>0</v>
      </c>
      <c r="J468" s="11">
        <f t="array" ref="J468">VLOOKUP(A468,ENERGY!$A$2:$F$2691,6,0)</f>
        <v>213</v>
      </c>
      <c r="K468" s="10">
        <f t="array" ref="K468">VLOOKUP(A468,'HUMAN RESOURCES'!$A$2:$M$2692,5,0)</f>
        <v>3.4000000000000002E-2</v>
      </c>
      <c r="L468" s="11">
        <f t="array" ref="L468">VLOOKUP(A468,'HUMAN RESOURCES'!$A$2:$M$2692,6,0)</f>
        <v>9.8000000000000004E-2</v>
      </c>
      <c r="M468" s="10">
        <f t="array" ref="M468">VLOOKUP(A468,'HUMAN RESOURCES'!$A$2:$M$2692,7,0)</f>
        <v>51</v>
      </c>
      <c r="N468" s="10">
        <f t="array" ref="N468">VLOOKUP(A468,'HUMAN RESOURCES'!$A$2:$M$2692,8,0)</f>
        <v>48</v>
      </c>
      <c r="O468" s="10">
        <f t="array" ref="O468">VLOOKUP(A468,'HUMAN RESOURCES'!$A$2:$M$2692,9,0)</f>
        <v>0.40100000000000002</v>
      </c>
      <c r="P468" s="10">
        <f t="array" ref="P468">VLOOKUP(A468,'HUMAN RESOURCES'!$A$2:$M$2692,10,0)</f>
        <v>0.56100000000000005</v>
      </c>
      <c r="Q468" s="10">
        <f t="array" ref="Q468">VLOOKUP(A468,'HUMAN RESOURCES'!$A$2:$M$2692,11,0)</f>
        <v>3.9E-2</v>
      </c>
      <c r="R468" s="10">
        <f t="array" ref="R468">VLOOKUP(A468,'HUMAN RESOURCES'!$A$2:$M$2692,12,0)</f>
        <v>4525209</v>
      </c>
      <c r="S468" s="10">
        <f t="array" ref="S468">VLOOKUP(A468,'HUMAN RESOURCES'!$A$2:$M$2692,13,0)</f>
        <v>0.39300000000000002</v>
      </c>
      <c r="T468" s="10">
        <f t="array" ref="T468">VLOOKUP(A468,TOURISM!$A$2:$F$2692,5,0)</f>
        <v>0</v>
      </c>
      <c r="U468" s="10">
        <v>61000000</v>
      </c>
      <c r="V468" s="10">
        <f t="array" ref="V468">VLOOKUP(A468,BUSINESS!$A$2:$J$2692,5,0)</f>
        <v>0.67400000000000004</v>
      </c>
      <c r="W468" s="10">
        <f t="array" ref="W468">VLOOKUP(A468,BUSINESS!$A$2:$J$2692,6,0)</f>
        <v>22</v>
      </c>
      <c r="X468" s="10">
        <f t="array" ref="X468">VLOOKUP(A468,BUSINESS!$A$2:$J$2692,7,0)</f>
        <v>187</v>
      </c>
      <c r="Y468" s="10">
        <f t="array" ref="Y468">VLOOKUP(A468,BUSINESS!$A$2:$J$2692,8,0)</f>
        <v>483</v>
      </c>
      <c r="Z468" s="10">
        <f t="array" ref="Z468">VLOOKUP(A468,BUSINESS!$A$2:$J$2692,9,0)</f>
        <v>0.03</v>
      </c>
      <c r="AA468" s="10">
        <f t="array" ref="AA468">VLOOKUP(A468,BUSINESS!$A$2:$J$2692,10,0)</f>
        <v>0.253</v>
      </c>
      <c r="AB468" s="12">
        <f t="shared" si="27"/>
        <v>485.19294711028817</v>
      </c>
      <c r="AC468" s="10">
        <f t="shared" si="15"/>
        <v>4.7069649158746038E-5</v>
      </c>
      <c r="AD468" s="10">
        <f t="shared" si="16"/>
        <v>0</v>
      </c>
      <c r="AE468" s="10">
        <f t="shared" si="17"/>
        <v>13.480040369406142</v>
      </c>
      <c r="AF468">
        <f t="shared" si="29"/>
        <v>0</v>
      </c>
    </row>
    <row r="469" spans="1:32" ht="14.4">
      <c r="A469" s="7" t="str">
        <f t="shared" si="28"/>
        <v>Central African Republic-Africa 2000</v>
      </c>
      <c r="B469" s="7" t="s">
        <v>114</v>
      </c>
      <c r="C469" s="8" t="s">
        <v>78</v>
      </c>
      <c r="D469" s="9" t="s">
        <v>62</v>
      </c>
      <c r="E469" s="14">
        <v>3.7999999999999999E-2</v>
      </c>
      <c r="F469" s="13">
        <v>2169706411</v>
      </c>
      <c r="G469" s="14">
        <v>18</v>
      </c>
      <c r="H469" s="8"/>
      <c r="I469" s="10">
        <f t="array" ref="I469">VLOOKUP(A469,ENERGY!$A$2:$F$2691,5,0)</f>
        <v>0</v>
      </c>
      <c r="J469" s="11">
        <f t="array" ref="J469">VLOOKUP(A469,ENERGY!$A$2:$F$2691,6,0)</f>
        <v>0</v>
      </c>
      <c r="K469" s="10">
        <f t="array" ref="K469">VLOOKUP(A469,'HUMAN RESOURCES'!$A$2:$M$2692,5,0)</f>
        <v>3.9E-2</v>
      </c>
      <c r="L469" s="11">
        <f t="array" ref="L469">VLOOKUP(A469,'HUMAN RESOURCES'!$A$2:$M$2692,6,0)</f>
        <v>0.113</v>
      </c>
      <c r="M469" s="10">
        <f t="array" ref="M469">VLOOKUP(A469,'HUMAN RESOURCES'!$A$2:$M$2692,7,0)</f>
        <v>45</v>
      </c>
      <c r="N469" s="10">
        <f t="array" ref="N469">VLOOKUP(A469,'HUMAN RESOURCES'!$A$2:$M$2692,8,0)</f>
        <v>42</v>
      </c>
      <c r="O469" s="10">
        <f t="array" ref="O469">VLOOKUP(A469,'HUMAN RESOURCES'!$A$2:$M$2692,9,0)</f>
        <v>0.42299999999999999</v>
      </c>
      <c r="P469" s="10">
        <f t="array" ref="P469">VLOOKUP(A469,'HUMAN RESOURCES'!$A$2:$M$2692,10,0)</f>
        <v>0.53700000000000003</v>
      </c>
      <c r="Q469" s="10">
        <f t="array" ref="Q469">VLOOKUP(A469,'HUMAN RESOURCES'!$A$2:$M$2692,11,0)</f>
        <v>0.04</v>
      </c>
      <c r="R469" s="10">
        <f t="array" ref="R469">VLOOKUP(A469,'HUMAN RESOURCES'!$A$2:$M$2692,12,0)</f>
        <v>3638316</v>
      </c>
      <c r="S469" s="10">
        <f t="array" ref="S469">VLOOKUP(A469,'HUMAN RESOURCES'!$A$2:$M$2692,13,0)</f>
        <v>0.376</v>
      </c>
      <c r="T469" s="10">
        <f t="array" ref="T469">VLOOKUP(A469,TOURISM!$A$2:$F$2692,5,0)</f>
        <v>5000000</v>
      </c>
      <c r="U469" s="10">
        <f t="array" ref="U469">VLOOKUP(A469,TOURISM!$A$2:$F$2692,6,0)</f>
        <v>33000000</v>
      </c>
      <c r="V469" s="10">
        <f t="array" ref="V469">VLOOKUP(A469,BUSINESS!$A$2:$J$2692,5,0)</f>
        <v>0</v>
      </c>
      <c r="W469" s="10">
        <f t="array" ref="W469">VLOOKUP(A469,BUSINESS!$A$2:$J$2692,6,0)</f>
        <v>0</v>
      </c>
      <c r="X469" s="10">
        <f t="array" ref="X469">VLOOKUP(A469,BUSINESS!$A$2:$J$2692,7,0)</f>
        <v>0</v>
      </c>
      <c r="Y469" s="10">
        <f t="array" ref="Y469">VLOOKUP(A469,BUSINESS!$A$2:$J$2692,8,0)</f>
        <v>0</v>
      </c>
      <c r="Z469" s="10">
        <f t="array" ref="Z469">VLOOKUP(A469,BUSINESS!$A$2:$J$2692,9,0)</f>
        <v>1E-3</v>
      </c>
      <c r="AA469" s="10">
        <f t="array" ref="AA469">VLOOKUP(A469,BUSINESS!$A$2:$J$2692,10,0)</f>
        <v>1E-3</v>
      </c>
      <c r="AB469" s="12">
        <f t="shared" si="27"/>
        <v>596.34908320222871</v>
      </c>
      <c r="AC469" s="10">
        <f t="shared" si="15"/>
        <v>0</v>
      </c>
      <c r="AD469" s="10">
        <f t="shared" si="16"/>
        <v>0</v>
      </c>
      <c r="AE469" s="10">
        <f t="shared" si="17"/>
        <v>9.0701302470703471</v>
      </c>
      <c r="AF469">
        <f t="shared" si="29"/>
        <v>1.3742621586470225</v>
      </c>
    </row>
    <row r="470" spans="1:32" ht="14.4">
      <c r="A470" s="7" t="str">
        <f t="shared" si="28"/>
        <v>Chad-Africa 2001</v>
      </c>
      <c r="B470" s="7" t="s">
        <v>115</v>
      </c>
      <c r="C470" s="8" t="s">
        <v>78</v>
      </c>
      <c r="D470" s="9" t="s">
        <v>63</v>
      </c>
      <c r="E470" s="14">
        <v>6.3E-2</v>
      </c>
      <c r="F470" s="13">
        <v>1385058212</v>
      </c>
      <c r="G470" s="14">
        <v>10</v>
      </c>
      <c r="H470" s="14">
        <v>0.22</v>
      </c>
      <c r="I470" s="10">
        <f t="array" ref="I470">VLOOKUP(A470,ENERGY!$A$2:$F$2691,5,0)</f>
        <v>0</v>
      </c>
      <c r="J470" s="11">
        <f t="array" ref="J470">VLOOKUP(A470,ENERGY!$A$2:$F$2691,6,0)</f>
        <v>0</v>
      </c>
      <c r="K470" s="10">
        <f t="array" ref="K470">VLOOKUP(A470,'HUMAN RESOURCES'!$A$2:$M$2692,5,0)</f>
        <v>5.0999999999999997E-2</v>
      </c>
      <c r="L470" s="11">
        <f t="array" ref="L470">VLOOKUP(A470,'HUMAN RESOURCES'!$A$2:$M$2692,6,0)</f>
        <v>0.105</v>
      </c>
      <c r="M470" s="10">
        <f t="array" ref="M470">VLOOKUP(A470,'HUMAN RESOURCES'!$A$2:$M$2692,7,0)</f>
        <v>48</v>
      </c>
      <c r="N470" s="10">
        <f t="array" ref="N470">VLOOKUP(A470,'HUMAN RESOURCES'!$A$2:$M$2692,8,0)</f>
        <v>46</v>
      </c>
      <c r="O470" s="10">
        <f t="array" ref="O470">VLOOKUP(A470,'HUMAN RESOURCES'!$A$2:$M$2692,9,0)</f>
        <v>0.49099999999999999</v>
      </c>
      <c r="P470" s="10">
        <f t="array" ref="P470">VLOOKUP(A470,'HUMAN RESOURCES'!$A$2:$M$2692,10,0)</f>
        <v>0.48099999999999998</v>
      </c>
      <c r="Q470" s="10">
        <f t="array" ref="Q470">VLOOKUP(A470,'HUMAN RESOURCES'!$A$2:$M$2692,11,0)</f>
        <v>2.8000000000000001E-2</v>
      </c>
      <c r="R470" s="10">
        <f t="array" ref="R470">VLOOKUP(A470,'HUMAN RESOURCES'!$A$2:$M$2692,12,0)</f>
        <v>8620917</v>
      </c>
      <c r="S470" s="10">
        <f t="array" ref="S470">VLOOKUP(A470,'HUMAN RESOURCES'!$A$2:$M$2692,13,0)</f>
        <v>0.217</v>
      </c>
      <c r="T470" s="10">
        <f t="array" ref="T470">VLOOKUP(A470,TOURISM!$A$2:$F$2692,5,0)</f>
        <v>23000000</v>
      </c>
      <c r="U470" s="10">
        <f t="array" ref="U470">VLOOKUP(A470,TOURISM!$A$2:$F$2692,6,0)</f>
        <v>56000000</v>
      </c>
      <c r="V470" s="10">
        <f t="array" ref="V470">VLOOKUP(A470,BUSINESS!$A$2:$J$2692,5,0)</f>
        <v>0</v>
      </c>
      <c r="W470" s="10">
        <f t="array" ref="W470">VLOOKUP(A470,BUSINESS!$A$2:$J$2692,6,0)</f>
        <v>0</v>
      </c>
      <c r="X470" s="10">
        <f t="array" ref="X470">VLOOKUP(A470,BUSINESS!$A$2:$J$2692,7,0)</f>
        <v>0</v>
      </c>
      <c r="Y470" s="10">
        <f t="array" ref="Y470">VLOOKUP(A470,BUSINESS!$A$2:$J$2692,8,0)</f>
        <v>0</v>
      </c>
      <c r="Z470" s="10">
        <f t="array" ref="Z470">VLOOKUP(A470,BUSINESS!$A$2:$J$2692,9,0)</f>
        <v>0</v>
      </c>
      <c r="AA470" s="10">
        <f t="array" ref="AA470">VLOOKUP(A470,BUSINESS!$A$2:$J$2692,10,0)</f>
        <v>3.0000000000000001E-3</v>
      </c>
      <c r="AB470" s="12">
        <f t="shared" si="27"/>
        <v>160.66251560013859</v>
      </c>
      <c r="AC470" s="10">
        <f t="shared" si="15"/>
        <v>0</v>
      </c>
      <c r="AD470" s="10">
        <f t="shared" si="16"/>
        <v>0</v>
      </c>
      <c r="AE470" s="10">
        <f t="shared" si="17"/>
        <v>6.495828692005734</v>
      </c>
      <c r="AF470">
        <f t="shared" si="29"/>
        <v>2.6679296413594979</v>
      </c>
    </row>
    <row r="471" spans="1:32" ht="14.4">
      <c r="A471" s="7" t="str">
        <f t="shared" si="28"/>
        <v>Chad-Africa 2002</v>
      </c>
      <c r="B471" s="7" t="s">
        <v>115</v>
      </c>
      <c r="C471" s="8" t="s">
        <v>78</v>
      </c>
      <c r="D471" s="9" t="s">
        <v>64</v>
      </c>
      <c r="E471" s="14">
        <v>0.06</v>
      </c>
      <c r="F471" s="13">
        <v>1709347777</v>
      </c>
      <c r="G471" s="14">
        <v>12</v>
      </c>
      <c r="H471" s="14">
        <v>0.20699999999999999</v>
      </c>
      <c r="I471" s="10">
        <f t="array" ref="I471">VLOOKUP(A471,ENERGY!$A$2:$F$2691,5,0)</f>
        <v>0</v>
      </c>
      <c r="J471" s="11">
        <f t="array" ref="J471">VLOOKUP(A471,ENERGY!$A$2:$F$2691,6,0)</f>
        <v>469</v>
      </c>
      <c r="K471" s="10">
        <f t="array" ref="K471">VLOOKUP(A471,'HUMAN RESOURCES'!$A$2:$M$2692,5,0)</f>
        <v>5.0999999999999997E-2</v>
      </c>
      <c r="L471" s="11">
        <f t="array" ref="L471">VLOOKUP(A471,'HUMAN RESOURCES'!$A$2:$M$2692,6,0)</f>
        <v>0.104</v>
      </c>
      <c r="M471" s="10">
        <f t="array" ref="M471">VLOOKUP(A471,'HUMAN RESOURCES'!$A$2:$M$2692,7,0)</f>
        <v>48</v>
      </c>
      <c r="N471" s="10">
        <f t="array" ref="N471">VLOOKUP(A471,'HUMAN RESOURCES'!$A$2:$M$2692,8,0)</f>
        <v>46</v>
      </c>
      <c r="O471" s="10">
        <f t="array" ref="O471">VLOOKUP(A471,'HUMAN RESOURCES'!$A$2:$M$2692,9,0)</f>
        <v>0.49099999999999999</v>
      </c>
      <c r="P471" s="10">
        <f t="array" ref="P471">VLOOKUP(A471,'HUMAN RESOURCES'!$A$2:$M$2692,10,0)</f>
        <v>0.48099999999999998</v>
      </c>
      <c r="Q471" s="10">
        <f t="array" ref="Q471">VLOOKUP(A471,'HUMAN RESOURCES'!$A$2:$M$2692,11,0)</f>
        <v>2.8000000000000001E-2</v>
      </c>
      <c r="R471" s="10">
        <f t="array" ref="R471">VLOOKUP(A471,'HUMAN RESOURCES'!$A$2:$M$2692,12,0)</f>
        <v>8959964</v>
      </c>
      <c r="S471" s="10">
        <f t="array" ref="S471">VLOOKUP(A471,'HUMAN RESOURCES'!$A$2:$M$2692,13,0)</f>
        <v>0.217</v>
      </c>
      <c r="T471" s="10">
        <f t="array" ref="T471">VLOOKUP(A471,TOURISM!$A$2:$F$2692,5,0)</f>
        <v>25000000</v>
      </c>
      <c r="U471" s="10">
        <f t="array" ref="U471">VLOOKUP(A471,TOURISM!$A$2:$F$2692,6,0)</f>
        <v>80000000</v>
      </c>
      <c r="V471" s="10">
        <f t="array" ref="V471">VLOOKUP(A471,BUSINESS!$A$2:$J$2692,5,0)</f>
        <v>0</v>
      </c>
      <c r="W471" s="10">
        <f t="array" ref="W471">VLOOKUP(A471,BUSINESS!$A$2:$J$2692,6,0)</f>
        <v>0</v>
      </c>
      <c r="X471" s="10">
        <f t="array" ref="X471">VLOOKUP(A471,BUSINESS!$A$2:$J$2692,7,0)</f>
        <v>0</v>
      </c>
      <c r="Y471" s="10">
        <f t="array" ref="Y471">VLOOKUP(A471,BUSINESS!$A$2:$J$2692,8,0)</f>
        <v>0</v>
      </c>
      <c r="Z471" s="10">
        <f t="array" ref="Z471">VLOOKUP(A471,BUSINESS!$A$2:$J$2692,9,0)</f>
        <v>2E-3</v>
      </c>
      <c r="AA471" s="10">
        <f t="array" ref="AA471">VLOOKUP(A471,BUSINESS!$A$2:$J$2692,10,0)</f>
        <v>4.0000000000000001E-3</v>
      </c>
      <c r="AB471" s="12">
        <f t="shared" si="27"/>
        <v>190.77618805164843</v>
      </c>
      <c r="AC471" s="10">
        <f t="shared" si="15"/>
        <v>5.2343960310554821E-5</v>
      </c>
      <c r="AD471" s="10">
        <f t="shared" si="16"/>
        <v>0</v>
      </c>
      <c r="AE471" s="10">
        <f t="shared" si="17"/>
        <v>8.9286073024400547</v>
      </c>
      <c r="AF471">
        <f t="shared" si="29"/>
        <v>2.7901897820125172</v>
      </c>
    </row>
    <row r="472" spans="1:32" ht="14.4">
      <c r="A472" s="7" t="str">
        <f t="shared" si="28"/>
        <v>Chad-Africa 2003</v>
      </c>
      <c r="B472" s="7" t="s">
        <v>115</v>
      </c>
      <c r="C472" s="8" t="s">
        <v>78</v>
      </c>
      <c r="D472" s="9" t="s">
        <v>65</v>
      </c>
      <c r="E472" s="14">
        <v>0.08</v>
      </c>
      <c r="F472" s="13">
        <v>1987622269</v>
      </c>
      <c r="G472" s="14">
        <v>18</v>
      </c>
      <c r="H472" s="14">
        <v>0.18</v>
      </c>
      <c r="I472" s="10">
        <f t="array" ref="I472">VLOOKUP(A472,ENERGY!$A$2:$F$2691,5,0)</f>
        <v>0</v>
      </c>
      <c r="J472" s="11">
        <f t="array" ref="J472">VLOOKUP(A472,ENERGY!$A$2:$F$2691,6,0)</f>
        <v>444</v>
      </c>
      <c r="K472" s="10">
        <f t="array" ref="K472">VLOOKUP(A472,'HUMAN RESOURCES'!$A$2:$M$2692,5,0)</f>
        <v>0.05</v>
      </c>
      <c r="L472" s="11">
        <f t="array" ref="L472">VLOOKUP(A472,'HUMAN RESOURCES'!$A$2:$M$2692,6,0)</f>
        <v>0.10299999999999999</v>
      </c>
      <c r="M472" s="10">
        <f t="array" ref="M472">VLOOKUP(A472,'HUMAN RESOURCES'!$A$2:$M$2692,7,0)</f>
        <v>48</v>
      </c>
      <c r="N472" s="10">
        <f t="array" ref="N472">VLOOKUP(A472,'HUMAN RESOURCES'!$A$2:$M$2692,8,0)</f>
        <v>46</v>
      </c>
      <c r="O472" s="10">
        <f t="array" ref="O472">VLOOKUP(A472,'HUMAN RESOURCES'!$A$2:$M$2692,9,0)</f>
        <v>0.49199999999999999</v>
      </c>
      <c r="P472" s="10">
        <f t="array" ref="P472">VLOOKUP(A472,'HUMAN RESOURCES'!$A$2:$M$2692,10,0)</f>
        <v>0.48099999999999998</v>
      </c>
      <c r="Q472" s="10">
        <f t="array" ref="Q472">VLOOKUP(A472,'HUMAN RESOURCES'!$A$2:$M$2692,11,0)</f>
        <v>2.7E-2</v>
      </c>
      <c r="R472" s="10">
        <f t="array" ref="R472">VLOOKUP(A472,'HUMAN RESOURCES'!$A$2:$M$2692,12,0)</f>
        <v>9311234</v>
      </c>
      <c r="S472" s="10">
        <f t="array" ref="S472">VLOOKUP(A472,'HUMAN RESOURCES'!$A$2:$M$2692,13,0)</f>
        <v>0.217</v>
      </c>
      <c r="T472" s="10">
        <f t="array" ref="T472">VLOOKUP(A472,TOURISM!$A$2:$F$2692,5,0)</f>
        <v>0</v>
      </c>
      <c r="U472" s="10">
        <v>80000000</v>
      </c>
      <c r="V472" s="10">
        <f t="array" ref="V472">VLOOKUP(A472,BUSINESS!$A$2:$J$2692,5,0)</f>
        <v>0</v>
      </c>
      <c r="W472" s="10">
        <f t="array" ref="W472">VLOOKUP(A472,BUSINESS!$A$2:$J$2692,6,0)</f>
        <v>64</v>
      </c>
      <c r="X472" s="10">
        <f t="array" ref="X472">VLOOKUP(A472,BUSINESS!$A$2:$J$2692,7,0)</f>
        <v>0</v>
      </c>
      <c r="Y472" s="10">
        <f t="array" ref="Y472">VLOOKUP(A472,BUSINESS!$A$2:$J$2692,8,0)</f>
        <v>0</v>
      </c>
      <c r="Z472" s="10">
        <f t="array" ref="Z472">VLOOKUP(A472,BUSINESS!$A$2:$J$2692,9,0)</f>
        <v>3.0000000000000001E-3</v>
      </c>
      <c r="AA472" s="10">
        <f t="array" ref="AA472">VLOOKUP(A472,BUSINESS!$A$2:$J$2692,10,0)</f>
        <v>7.0000000000000001E-3</v>
      </c>
      <c r="AB472" s="12">
        <f t="shared" si="27"/>
        <v>213.46496812345174</v>
      </c>
      <c r="AC472" s="10">
        <f t="shared" si="15"/>
        <v>4.768433485830127E-5</v>
      </c>
      <c r="AD472" s="10">
        <f t="shared" si="16"/>
        <v>0</v>
      </c>
      <c r="AE472" s="10">
        <f t="shared" si="17"/>
        <v>8.5917720465407701</v>
      </c>
      <c r="AF472">
        <f t="shared" si="29"/>
        <v>0</v>
      </c>
    </row>
    <row r="473" spans="1:32" ht="14.4">
      <c r="A473" s="7" t="str">
        <f t="shared" si="28"/>
        <v>Chad-Africa 2004</v>
      </c>
      <c r="B473" s="7" t="s">
        <v>115</v>
      </c>
      <c r="C473" s="8" t="s">
        <v>78</v>
      </c>
      <c r="D473" s="9" t="s">
        <v>66</v>
      </c>
      <c r="E473" s="14">
        <v>5.8000000000000003E-2</v>
      </c>
      <c r="F473" s="13">
        <v>2736666451</v>
      </c>
      <c r="G473" s="14">
        <v>17</v>
      </c>
      <c r="H473" s="14">
        <v>0.18</v>
      </c>
      <c r="I473" s="10">
        <f t="array" ref="I473">VLOOKUP(A473,ENERGY!$A$2:$F$2691,5,0)</f>
        <v>0</v>
      </c>
      <c r="J473" s="11">
        <f t="array" ref="J473">VLOOKUP(A473,ENERGY!$A$2:$F$2691,6,0)</f>
        <v>510</v>
      </c>
      <c r="K473" s="10">
        <f t="array" ref="K473">VLOOKUP(A473,'HUMAN RESOURCES'!$A$2:$M$2692,5,0)</f>
        <v>0.05</v>
      </c>
      <c r="L473" s="11">
        <f t="array" ref="L473">VLOOKUP(A473,'HUMAN RESOURCES'!$A$2:$M$2692,6,0)</f>
        <v>0.10199999999999999</v>
      </c>
      <c r="M473" s="10">
        <f t="array" ref="M473">VLOOKUP(A473,'HUMAN RESOURCES'!$A$2:$M$2692,7,0)</f>
        <v>48</v>
      </c>
      <c r="N473" s="10">
        <f t="array" ref="N473">VLOOKUP(A473,'HUMAN RESOURCES'!$A$2:$M$2692,8,0)</f>
        <v>47</v>
      </c>
      <c r="O473" s="10">
        <f t="array" ref="O473">VLOOKUP(A473,'HUMAN RESOURCES'!$A$2:$M$2692,9,0)</f>
        <v>0.49199999999999999</v>
      </c>
      <c r="P473" s="10">
        <f t="array" ref="P473">VLOOKUP(A473,'HUMAN RESOURCES'!$A$2:$M$2692,10,0)</f>
        <v>0.48099999999999998</v>
      </c>
      <c r="Q473" s="10">
        <f t="array" ref="Q473">VLOOKUP(A473,'HUMAN RESOURCES'!$A$2:$M$2692,11,0)</f>
        <v>2.7E-2</v>
      </c>
      <c r="R473" s="10">
        <f t="array" ref="R473">VLOOKUP(A473,'HUMAN RESOURCES'!$A$2:$M$2692,12,0)</f>
        <v>9665024</v>
      </c>
      <c r="S473" s="10">
        <f t="array" ref="S473">VLOOKUP(A473,'HUMAN RESOURCES'!$A$2:$M$2692,13,0)</f>
        <v>0.218</v>
      </c>
      <c r="T473" s="10">
        <f t="array" ref="T473">VLOOKUP(A473,TOURISM!$A$2:$F$2692,5,0)</f>
        <v>0</v>
      </c>
      <c r="U473" s="10">
        <v>80000000</v>
      </c>
      <c r="V473" s="10">
        <f t="array" ref="V473">VLOOKUP(A473,BUSINESS!$A$2:$J$2692,5,0)</f>
        <v>0</v>
      </c>
      <c r="W473" s="10">
        <f t="array" ref="W473">VLOOKUP(A473,BUSINESS!$A$2:$J$2692,6,0)</f>
        <v>64</v>
      </c>
      <c r="X473" s="10">
        <f t="array" ref="X473">VLOOKUP(A473,BUSINESS!$A$2:$J$2692,7,0)</f>
        <v>0</v>
      </c>
      <c r="Y473" s="10">
        <f t="array" ref="Y473">VLOOKUP(A473,BUSINESS!$A$2:$J$2692,8,0)</f>
        <v>0</v>
      </c>
      <c r="Z473" s="10">
        <f t="array" ref="Z473">VLOOKUP(A473,BUSINESS!$A$2:$J$2692,9,0)</f>
        <v>4.0000000000000001E-3</v>
      </c>
      <c r="AA473" s="10">
        <f t="array" ref="AA473">VLOOKUP(A473,BUSINESS!$A$2:$J$2692,10,0)</f>
        <v>1.2999999999999999E-2</v>
      </c>
      <c r="AB473" s="12">
        <f t="shared" si="27"/>
        <v>283.15154219999869</v>
      </c>
      <c r="AC473" s="10">
        <f t="shared" si="15"/>
        <v>5.2767587540393072E-5</v>
      </c>
      <c r="AD473" s="10">
        <f t="shared" si="16"/>
        <v>0</v>
      </c>
      <c r="AE473" s="10">
        <f t="shared" si="17"/>
        <v>8.2772686337871484</v>
      </c>
      <c r="AF473">
        <f t="shared" si="29"/>
        <v>0</v>
      </c>
    </row>
    <row r="474" spans="1:32" ht="14.4">
      <c r="A474" s="7" t="str">
        <f t="shared" si="28"/>
        <v>Chad-Africa 2005</v>
      </c>
      <c r="B474" s="7" t="s">
        <v>115</v>
      </c>
      <c r="C474" s="8" t="s">
        <v>78</v>
      </c>
      <c r="D474" s="9" t="s">
        <v>67</v>
      </c>
      <c r="E474" s="14">
        <v>5.0999999999999997E-2</v>
      </c>
      <c r="F474" s="13">
        <v>4414929142</v>
      </c>
      <c r="G474" s="14">
        <v>23</v>
      </c>
      <c r="H474" s="14">
        <v>0.18</v>
      </c>
      <c r="J474" s="11">
        <v>510</v>
      </c>
      <c r="K474" s="10">
        <f t="array" ref="K474">VLOOKUP(A474,'HUMAN RESOURCES'!$A$2:$M$2692,5,0)</f>
        <v>0.05</v>
      </c>
      <c r="L474" s="11">
        <f t="array" ref="L474">VLOOKUP(A474,'HUMAN RESOURCES'!$A$2:$M$2692,6,0)</f>
        <v>0.10100000000000001</v>
      </c>
      <c r="M474" s="10">
        <f t="array" ref="M474">VLOOKUP(A474,'HUMAN RESOURCES'!$A$2:$M$2692,7,0)</f>
        <v>48</v>
      </c>
      <c r="N474" s="10">
        <f t="array" ref="N474">VLOOKUP(A474,'HUMAN RESOURCES'!$A$2:$M$2692,8,0)</f>
        <v>47</v>
      </c>
      <c r="O474" s="10">
        <f t="array" ref="O474">VLOOKUP(A474,'HUMAN RESOURCES'!$A$2:$M$2692,9,0)</f>
        <v>0.49199999999999999</v>
      </c>
      <c r="P474" s="10">
        <f t="array" ref="P474">VLOOKUP(A474,'HUMAN RESOURCES'!$A$2:$M$2692,10,0)</f>
        <v>0.48099999999999998</v>
      </c>
      <c r="Q474" s="10">
        <f t="array" ref="Q474">VLOOKUP(A474,'HUMAN RESOURCES'!$A$2:$M$2692,11,0)</f>
        <v>2.7E-2</v>
      </c>
      <c r="R474" s="10">
        <f t="array" ref="R474">VLOOKUP(A474,'HUMAN RESOURCES'!$A$2:$M$2692,12,0)</f>
        <v>10014413</v>
      </c>
      <c r="S474" s="10">
        <f t="array" ref="S474">VLOOKUP(A474,'HUMAN RESOURCES'!$A$2:$M$2692,13,0)</f>
        <v>0.218</v>
      </c>
      <c r="T474" s="10">
        <f t="array" ref="T474">VLOOKUP(A474,TOURISM!$A$2:$F$2692,5,0)</f>
        <v>0</v>
      </c>
      <c r="U474" s="10">
        <v>80000000</v>
      </c>
      <c r="V474" s="10">
        <f t="array" ref="V474">VLOOKUP(A474,BUSINESS!$A$2:$J$2692,5,0)</f>
        <v>0.74</v>
      </c>
      <c r="W474" s="10">
        <f t="array" ref="W474">VLOOKUP(A474,BUSINESS!$A$2:$J$2692,6,0)</f>
        <v>64</v>
      </c>
      <c r="X474" s="10">
        <f t="array" ref="X474">VLOOKUP(A474,BUSINESS!$A$2:$J$2692,7,0)</f>
        <v>0</v>
      </c>
      <c r="Y474" s="10">
        <f t="array" ref="Y474">VLOOKUP(A474,BUSINESS!$A$2:$J$2692,8,0)</f>
        <v>732</v>
      </c>
      <c r="Z474" s="10">
        <f t="array" ref="Z474">VLOOKUP(A474,BUSINESS!$A$2:$J$2692,9,0)</f>
        <v>4.0000000000000001E-3</v>
      </c>
      <c r="AA474" s="10">
        <f t="array" ref="AA474">VLOOKUP(A474,BUSINESS!$A$2:$J$2692,10,0)</f>
        <v>2.1000000000000001E-2</v>
      </c>
      <c r="AB474" s="12">
        <f t="shared" si="27"/>
        <v>440.85750627620411</v>
      </c>
      <c r="AC474" s="10">
        <f t="shared" si="15"/>
        <v>5.0926599492151958E-5</v>
      </c>
      <c r="AD474" s="10">
        <f t="shared" si="16"/>
        <v>0</v>
      </c>
      <c r="AE474" s="10">
        <f t="shared" si="17"/>
        <v>7.9884861948473667</v>
      </c>
      <c r="AF474">
        <f t="shared" si="29"/>
        <v>0</v>
      </c>
    </row>
    <row r="475" spans="1:32" ht="14.4">
      <c r="A475" s="7" t="str">
        <f t="shared" si="28"/>
        <v>Chad-Africa 2006</v>
      </c>
      <c r="B475" s="7" t="s">
        <v>115</v>
      </c>
      <c r="C475" s="8" t="s">
        <v>78</v>
      </c>
      <c r="D475" s="9" t="s">
        <v>68</v>
      </c>
      <c r="E475" s="14">
        <v>4.7E-2</v>
      </c>
      <c r="F475" s="13">
        <v>6646663021</v>
      </c>
      <c r="G475" s="14">
        <v>25</v>
      </c>
      <c r="H475" s="14">
        <v>0.17699999999999999</v>
      </c>
      <c r="I475" s="10">
        <f t="array" ref="I475">VLOOKUP(A475,ENERGY!$A$2:$F$2691,5,0)</f>
        <v>0</v>
      </c>
      <c r="J475" s="11">
        <f t="array" ref="J475">VLOOKUP(A475,ENERGY!$A$2:$F$2691,6,0)</f>
        <v>462</v>
      </c>
      <c r="K475" s="10">
        <f t="array" ref="K475">VLOOKUP(A475,'HUMAN RESOURCES'!$A$2:$M$2692,5,0)</f>
        <v>4.9000000000000002E-2</v>
      </c>
      <c r="L475" s="11">
        <f t="array" ref="L475">VLOOKUP(A475,'HUMAN RESOURCES'!$A$2:$M$2692,6,0)</f>
        <v>0.1</v>
      </c>
      <c r="M475" s="10">
        <f t="array" ref="M475">VLOOKUP(A475,'HUMAN RESOURCES'!$A$2:$M$2692,7,0)</f>
        <v>49</v>
      </c>
      <c r="N475" s="10">
        <f t="array" ref="N475">VLOOKUP(A475,'HUMAN RESOURCES'!$A$2:$M$2692,8,0)</f>
        <v>47</v>
      </c>
      <c r="O475" s="10">
        <f t="array" ref="O475">VLOOKUP(A475,'HUMAN RESOURCES'!$A$2:$M$2692,9,0)</f>
        <v>0.49199999999999999</v>
      </c>
      <c r="P475" s="10">
        <f t="array" ref="P475">VLOOKUP(A475,'HUMAN RESOURCES'!$A$2:$M$2692,10,0)</f>
        <v>0.48199999999999998</v>
      </c>
      <c r="Q475" s="10">
        <f t="array" ref="Q475">VLOOKUP(A475,'HUMAN RESOURCES'!$A$2:$M$2692,11,0)</f>
        <v>2.5999999999999999E-2</v>
      </c>
      <c r="R475" s="10">
        <f t="array" ref="R475">VLOOKUP(A475,'HUMAN RESOURCES'!$A$2:$M$2692,12,0)</f>
        <v>10356822</v>
      </c>
      <c r="S475" s="10">
        <f t="array" ref="S475">VLOOKUP(A475,'HUMAN RESOURCES'!$A$2:$M$2692,13,0)</f>
        <v>0.218</v>
      </c>
      <c r="T475" s="10">
        <f t="array" ref="T475">VLOOKUP(A475,TOURISM!$A$2:$F$2692,5,0)</f>
        <v>0</v>
      </c>
      <c r="U475" s="10">
        <v>80000000</v>
      </c>
      <c r="V475" s="10">
        <f t="array" ref="V475">VLOOKUP(A475,BUSINESS!$A$2:$J$2692,5,0)</f>
        <v>0.74</v>
      </c>
      <c r="W475" s="10">
        <f t="array" ref="W475">VLOOKUP(A475,BUSINESS!$A$2:$J$2692,6,0)</f>
        <v>64</v>
      </c>
      <c r="X475" s="10">
        <f t="array" ref="X475">VLOOKUP(A475,BUSINESS!$A$2:$J$2692,7,0)</f>
        <v>0</v>
      </c>
      <c r="Y475" s="10">
        <f t="array" ref="Y475">VLOOKUP(A475,BUSINESS!$A$2:$J$2692,8,0)</f>
        <v>732</v>
      </c>
      <c r="Z475" s="10">
        <f t="array" ref="Z475">VLOOKUP(A475,BUSINESS!$A$2:$J$2692,9,0)</f>
        <v>6.0000000000000001E-3</v>
      </c>
      <c r="AA475" s="10">
        <f t="array" ref="AA475">VLOOKUP(A475,BUSINESS!$A$2:$J$2692,10,0)</f>
        <v>4.4999999999999998E-2</v>
      </c>
      <c r="AB475" s="12">
        <f t="shared" si="27"/>
        <v>641.76665592978236</v>
      </c>
      <c r="AC475" s="10">
        <f t="shared" si="15"/>
        <v>4.4608278485427288E-5</v>
      </c>
      <c r="AD475" s="10">
        <f t="shared" si="16"/>
        <v>0</v>
      </c>
      <c r="AE475" s="10">
        <f t="shared" si="17"/>
        <v>7.7243772269138162</v>
      </c>
      <c r="AF475">
        <f t="shared" si="29"/>
        <v>0</v>
      </c>
    </row>
    <row r="476" spans="1:32" ht="14.4">
      <c r="A476" s="7" t="str">
        <f t="shared" si="28"/>
        <v>Chad-Africa 2007</v>
      </c>
      <c r="B476" s="7" t="s">
        <v>115</v>
      </c>
      <c r="C476" s="8" t="s">
        <v>78</v>
      </c>
      <c r="D476" s="9" t="s">
        <v>69</v>
      </c>
      <c r="E476" s="14">
        <v>0.04</v>
      </c>
      <c r="F476" s="13">
        <v>7422102520</v>
      </c>
      <c r="G476" s="14">
        <v>24</v>
      </c>
      <c r="H476" s="14">
        <v>0.153</v>
      </c>
      <c r="I476" s="10">
        <f t="array" ref="I476">VLOOKUP(A476,ENERGY!$A$2:$F$2691,5,0)</f>
        <v>0</v>
      </c>
      <c r="J476" s="11">
        <f t="array" ref="J476">VLOOKUP(A476,ENERGY!$A$2:$F$2691,6,0)</f>
        <v>169</v>
      </c>
      <c r="K476" s="10">
        <f t="array" ref="K476">VLOOKUP(A476,'HUMAN RESOURCES'!$A$2:$M$2692,5,0)</f>
        <v>4.9000000000000002E-2</v>
      </c>
      <c r="L476" s="11">
        <f t="array" ref="L476">VLOOKUP(A476,'HUMAN RESOURCES'!$A$2:$M$2692,6,0)</f>
        <v>9.9000000000000005E-2</v>
      </c>
      <c r="M476" s="10">
        <f t="array" ref="M476">VLOOKUP(A476,'HUMAN RESOURCES'!$A$2:$M$2692,7,0)</f>
        <v>49</v>
      </c>
      <c r="N476" s="10">
        <f t="array" ref="N476">VLOOKUP(A476,'HUMAN RESOURCES'!$A$2:$M$2692,8,0)</f>
        <v>48</v>
      </c>
      <c r="O476" s="10">
        <f t="array" ref="O476">VLOOKUP(A476,'HUMAN RESOURCES'!$A$2:$M$2692,9,0)</f>
        <v>0.49199999999999999</v>
      </c>
      <c r="P476" s="10">
        <f t="array" ref="P476">VLOOKUP(A476,'HUMAN RESOURCES'!$A$2:$M$2692,10,0)</f>
        <v>0.48199999999999998</v>
      </c>
      <c r="Q476" s="10">
        <f t="array" ref="Q476">VLOOKUP(A476,'HUMAN RESOURCES'!$A$2:$M$2692,11,0)</f>
        <v>2.5999999999999999E-2</v>
      </c>
      <c r="R476" s="10">
        <f t="array" ref="R476">VLOOKUP(A476,'HUMAN RESOURCES'!$A$2:$M$2692,12,0)</f>
        <v>10694366</v>
      </c>
      <c r="S476" s="10">
        <f t="array" ref="S476">VLOOKUP(A476,'HUMAN RESOURCES'!$A$2:$M$2692,13,0)</f>
        <v>0.219</v>
      </c>
      <c r="T476" s="10">
        <f t="array" ref="T476">VLOOKUP(A476,TOURISM!$A$2:$F$2692,5,0)</f>
        <v>0</v>
      </c>
      <c r="U476" s="10">
        <v>80000000</v>
      </c>
      <c r="V476" s="10">
        <f t="array" ref="V476">VLOOKUP(A476,BUSINESS!$A$2:$J$2692,5,0)</f>
        <v>0.74</v>
      </c>
      <c r="W476" s="10">
        <f t="array" ref="W476">VLOOKUP(A476,BUSINESS!$A$2:$J$2692,6,0)</f>
        <v>64</v>
      </c>
      <c r="X476" s="10">
        <f t="array" ref="X476">VLOOKUP(A476,BUSINESS!$A$2:$J$2692,7,0)</f>
        <v>0</v>
      </c>
      <c r="Y476" s="10">
        <f t="array" ref="Y476">VLOOKUP(A476,BUSINESS!$A$2:$J$2692,8,0)</f>
        <v>732</v>
      </c>
      <c r="Z476" s="10">
        <f t="array" ref="Z476">VLOOKUP(A476,BUSINESS!$A$2:$J$2692,9,0)</f>
        <v>8.0000000000000002E-3</v>
      </c>
      <c r="AA476" s="10">
        <f t="array" ref="AA476">VLOOKUP(A476,BUSINESS!$A$2:$J$2692,10,0)</f>
        <v>8.5999999999999993E-2</v>
      </c>
      <c r="AB476" s="12">
        <f t="shared" si="27"/>
        <v>694.01987177173476</v>
      </c>
      <c r="AC476" s="10">
        <f t="shared" si="15"/>
        <v>1.5802713316525729E-5</v>
      </c>
      <c r="AD476" s="10">
        <f t="shared" si="16"/>
        <v>0</v>
      </c>
      <c r="AE476" s="10">
        <f t="shared" si="17"/>
        <v>7.4805743510180971</v>
      </c>
      <c r="AF476">
        <f t="shared" si="29"/>
        <v>0</v>
      </c>
    </row>
    <row r="477" spans="1:32" ht="14.4">
      <c r="A477" s="7" t="str">
        <f t="shared" si="28"/>
        <v>Chad-Africa 2008</v>
      </c>
      <c r="B477" s="7" t="s">
        <v>115</v>
      </c>
      <c r="C477" s="8" t="s">
        <v>78</v>
      </c>
      <c r="D477" s="9" t="s">
        <v>70</v>
      </c>
      <c r="E477" s="14">
        <v>4.2000000000000003E-2</v>
      </c>
      <c r="F477" s="13">
        <v>8638711757</v>
      </c>
      <c r="G477" s="14">
        <v>27</v>
      </c>
      <c r="H477" s="14">
        <v>0.15</v>
      </c>
      <c r="J477" s="11">
        <v>169</v>
      </c>
      <c r="K477" s="10">
        <f t="array" ref="K477">VLOOKUP(A477,'HUMAN RESOURCES'!$A$2:$M$2692,5,0)</f>
        <v>4.8000000000000001E-2</v>
      </c>
      <c r="L477" s="11">
        <f t="array" ref="L477">VLOOKUP(A477,'HUMAN RESOURCES'!$A$2:$M$2692,6,0)</f>
        <v>9.7000000000000003E-2</v>
      </c>
      <c r="M477" s="10">
        <f t="array" ref="M477">VLOOKUP(A477,'HUMAN RESOURCES'!$A$2:$M$2692,7,0)</f>
        <v>50</v>
      </c>
      <c r="N477" s="10">
        <f t="array" ref="N477">VLOOKUP(A477,'HUMAN RESOURCES'!$A$2:$M$2692,8,0)</f>
        <v>48</v>
      </c>
      <c r="O477" s="10">
        <f t="array" ref="O477">VLOOKUP(A477,'HUMAN RESOURCES'!$A$2:$M$2692,9,0)</f>
        <v>0.49099999999999999</v>
      </c>
      <c r="P477" s="10">
        <f t="array" ref="P477">VLOOKUP(A477,'HUMAN RESOURCES'!$A$2:$M$2692,10,0)</f>
        <v>0.48399999999999999</v>
      </c>
      <c r="Q477" s="10">
        <f t="array" ref="Q477">VLOOKUP(A477,'HUMAN RESOURCES'!$A$2:$M$2692,11,0)</f>
        <v>2.5999999999999999E-2</v>
      </c>
      <c r="R477" s="10">
        <f t="array" ref="R477">VLOOKUP(A477,'HUMAN RESOURCES'!$A$2:$M$2692,12,0)</f>
        <v>11030628</v>
      </c>
      <c r="S477" s="10">
        <f t="array" ref="S477">VLOOKUP(A477,'HUMAN RESOURCES'!$A$2:$M$2692,13,0)</f>
        <v>0.219</v>
      </c>
      <c r="T477" s="10">
        <f t="array" ref="T477">VLOOKUP(A477,TOURISM!$A$2:$F$2692,5,0)</f>
        <v>0</v>
      </c>
      <c r="U477" s="10">
        <v>80000000</v>
      </c>
      <c r="V477" s="10">
        <f t="array" ref="V477">VLOOKUP(A477,BUSINESS!$A$2:$J$2692,5,0)</f>
        <v>0.71299999999999997</v>
      </c>
      <c r="W477" s="10">
        <f t="array" ref="W477">VLOOKUP(A477,BUSINESS!$A$2:$J$2692,6,0)</f>
        <v>64</v>
      </c>
      <c r="X477" s="10">
        <f t="array" ref="X477">VLOOKUP(A477,BUSINESS!$A$2:$J$2692,7,0)</f>
        <v>0</v>
      </c>
      <c r="Y477" s="10">
        <f t="array" ref="Y477">VLOOKUP(A477,BUSINESS!$A$2:$J$2692,8,0)</f>
        <v>732</v>
      </c>
      <c r="Z477" s="10">
        <f t="array" ref="Z477">VLOOKUP(A477,BUSINESS!$A$2:$J$2692,9,0)</f>
        <v>1.2E-2</v>
      </c>
      <c r="AA477" s="10">
        <f t="array" ref="AA477">VLOOKUP(A477,BUSINESS!$A$2:$J$2692,10,0)</f>
        <v>0.14499999999999999</v>
      </c>
      <c r="AB477" s="12">
        <f t="shared" si="27"/>
        <v>783.15683903037973</v>
      </c>
      <c r="AC477" s="10">
        <f t="shared" si="15"/>
        <v>1.5320977191869766E-5</v>
      </c>
      <c r="AD477" s="10">
        <f t="shared" si="16"/>
        <v>0</v>
      </c>
      <c r="AE477" s="10">
        <f t="shared" si="17"/>
        <v>7.2525335819501846</v>
      </c>
      <c r="AF477">
        <f t="shared" si="29"/>
        <v>0</v>
      </c>
    </row>
    <row r="478" spans="1:32" ht="14.4">
      <c r="A478" s="7" t="str">
        <f t="shared" si="28"/>
        <v>Chad-Africa 2009</v>
      </c>
      <c r="B478" s="7" t="s">
        <v>115</v>
      </c>
      <c r="C478" s="8" t="s">
        <v>78</v>
      </c>
      <c r="D478" s="9" t="s">
        <v>71</v>
      </c>
      <c r="E478" s="14">
        <v>3.5999999999999997E-2</v>
      </c>
      <c r="F478" s="13">
        <v>10351933632</v>
      </c>
      <c r="G478" s="14">
        <v>27</v>
      </c>
      <c r="H478" s="8"/>
      <c r="I478" s="10">
        <f t="array" ref="I478">VLOOKUP(A478,ENERGY!$A$2:$F$2691,5,0)</f>
        <v>0</v>
      </c>
      <c r="J478" s="11">
        <f t="array" ref="J478">VLOOKUP(A478,ENERGY!$A$2:$F$2691,6,0)</f>
        <v>381</v>
      </c>
      <c r="K478" s="10">
        <f t="array" ref="K478">VLOOKUP(A478,'HUMAN RESOURCES'!$A$2:$M$2692,5,0)</f>
        <v>4.8000000000000001E-2</v>
      </c>
      <c r="L478" s="11">
        <f t="array" ref="L478">VLOOKUP(A478,'HUMAN RESOURCES'!$A$2:$M$2692,6,0)</f>
        <v>9.5000000000000001E-2</v>
      </c>
      <c r="M478" s="10">
        <f t="array" ref="M478">VLOOKUP(A478,'HUMAN RESOURCES'!$A$2:$M$2692,7,0)</f>
        <v>50</v>
      </c>
      <c r="N478" s="10">
        <f t="array" ref="N478">VLOOKUP(A478,'HUMAN RESOURCES'!$A$2:$M$2692,8,0)</f>
        <v>49</v>
      </c>
      <c r="O478" s="10">
        <f t="array" ref="O478">VLOOKUP(A478,'HUMAN RESOURCES'!$A$2:$M$2692,9,0)</f>
        <v>0.49</v>
      </c>
      <c r="P478" s="10">
        <f t="array" ref="P478">VLOOKUP(A478,'HUMAN RESOURCES'!$A$2:$M$2692,10,0)</f>
        <v>0.48499999999999999</v>
      </c>
      <c r="Q478" s="10">
        <f t="array" ref="Q478">VLOOKUP(A478,'HUMAN RESOURCES'!$A$2:$M$2692,11,0)</f>
        <v>2.5000000000000001E-2</v>
      </c>
      <c r="R478" s="10">
        <f t="array" ref="R478">VLOOKUP(A478,'HUMAN RESOURCES'!$A$2:$M$2692,12,0)</f>
        <v>11371325</v>
      </c>
      <c r="S478" s="10">
        <f t="array" ref="S478">VLOOKUP(A478,'HUMAN RESOURCES'!$A$2:$M$2692,13,0)</f>
        <v>0.219</v>
      </c>
      <c r="T478" s="10">
        <f t="array" ref="T478">VLOOKUP(A478,TOURISM!$A$2:$F$2692,5,0)</f>
        <v>0</v>
      </c>
      <c r="U478" s="10">
        <v>80000000</v>
      </c>
      <c r="V478" s="10">
        <f t="array" ref="V478">VLOOKUP(A478,BUSINESS!$A$2:$J$2692,5,0)</f>
        <v>0.71299999999999997</v>
      </c>
      <c r="W478" s="10">
        <f t="array" ref="W478">VLOOKUP(A478,BUSINESS!$A$2:$J$2692,6,0)</f>
        <v>64</v>
      </c>
      <c r="X478" s="10">
        <f t="array" ref="X478">VLOOKUP(A478,BUSINESS!$A$2:$J$2692,7,0)</f>
        <v>0</v>
      </c>
      <c r="Y478" s="10">
        <f t="array" ref="Y478">VLOOKUP(A478,BUSINESS!$A$2:$J$2692,8,0)</f>
        <v>732</v>
      </c>
      <c r="Z478" s="10">
        <f t="array" ref="Z478">VLOOKUP(A478,BUSINESS!$A$2:$J$2692,9,0)</f>
        <v>1.4999999999999999E-2</v>
      </c>
      <c r="AA478" s="10">
        <f t="array" ref="AA478">VLOOKUP(A478,BUSINESS!$A$2:$J$2692,10,0)</f>
        <v>0.20100000000000001</v>
      </c>
      <c r="AB478" s="12">
        <f t="shared" si="27"/>
        <v>910.3542139548382</v>
      </c>
      <c r="AC478" s="10">
        <f t="shared" si="15"/>
        <v>3.3505330293523399E-5</v>
      </c>
      <c r="AD478" s="10">
        <f t="shared" si="16"/>
        <v>0</v>
      </c>
      <c r="AE478" s="10">
        <f t="shared" si="17"/>
        <v>7.0352399566453334</v>
      </c>
      <c r="AF478">
        <f t="shared" si="29"/>
        <v>0</v>
      </c>
    </row>
    <row r="479" spans="1:32" ht="14.4">
      <c r="A479" s="7" t="str">
        <f t="shared" si="28"/>
        <v>Chad-Africa 2010</v>
      </c>
      <c r="B479" s="7" t="s">
        <v>115</v>
      </c>
      <c r="C479" s="8" t="s">
        <v>78</v>
      </c>
      <c r="D479" s="9" t="s">
        <v>72</v>
      </c>
      <c r="E479" s="14">
        <v>4.4999999999999998E-2</v>
      </c>
      <c r="F479" s="13">
        <v>9253484290</v>
      </c>
      <c r="G479" s="14">
        <v>28</v>
      </c>
      <c r="H479" s="8"/>
      <c r="I479" s="10">
        <f t="array" ref="I479">VLOOKUP(A479,ENERGY!$A$2:$F$2691,5,0)</f>
        <v>0</v>
      </c>
      <c r="J479" s="11">
        <f t="array" ref="J479">VLOOKUP(A479,ENERGY!$A$2:$F$2691,6,0)</f>
        <v>407</v>
      </c>
      <c r="K479" s="10">
        <f t="array" ref="K479">VLOOKUP(A479,'HUMAN RESOURCES'!$A$2:$M$2692,5,0)</f>
        <v>4.7E-2</v>
      </c>
      <c r="L479" s="11">
        <f t="array" ref="L479">VLOOKUP(A479,'HUMAN RESOURCES'!$A$2:$M$2692,6,0)</f>
        <v>9.4E-2</v>
      </c>
      <c r="M479" s="10">
        <f t="array" ref="M479">VLOOKUP(A479,'HUMAN RESOURCES'!$A$2:$M$2692,7,0)</f>
        <v>51</v>
      </c>
      <c r="N479" s="10">
        <f t="array" ref="N479">VLOOKUP(A479,'HUMAN RESOURCES'!$A$2:$M$2692,8,0)</f>
        <v>49</v>
      </c>
      <c r="O479" s="10">
        <f t="array" ref="O479">VLOOKUP(A479,'HUMAN RESOURCES'!$A$2:$M$2692,9,0)</f>
        <v>0.48799999999999999</v>
      </c>
      <c r="P479" s="10">
        <f t="array" ref="P479">VLOOKUP(A479,'HUMAN RESOURCES'!$A$2:$M$2692,10,0)</f>
        <v>0.48699999999999999</v>
      </c>
      <c r="Q479" s="10">
        <f t="array" ref="Q479">VLOOKUP(A479,'HUMAN RESOURCES'!$A$2:$M$2692,11,0)</f>
        <v>2.5000000000000001E-2</v>
      </c>
      <c r="R479" s="10">
        <f t="array" ref="R479">VLOOKUP(A479,'HUMAN RESOURCES'!$A$2:$M$2692,12,0)</f>
        <v>11720781</v>
      </c>
      <c r="S479" s="10">
        <f t="array" ref="S479">VLOOKUP(A479,'HUMAN RESOURCES'!$A$2:$M$2692,13,0)</f>
        <v>0.22</v>
      </c>
      <c r="T479" s="10">
        <f t="array" ref="T479">VLOOKUP(A479,TOURISM!$A$2:$F$2692,5,0)</f>
        <v>0</v>
      </c>
      <c r="U479" s="10">
        <v>80000000</v>
      </c>
      <c r="V479" s="10">
        <f t="array" ref="V479">VLOOKUP(A479,BUSINESS!$A$2:$J$2692,5,0)</f>
        <v>0.75800000000000001</v>
      </c>
      <c r="W479" s="10">
        <f t="array" ref="W479">VLOOKUP(A479,BUSINESS!$A$2:$J$2692,6,0)</f>
        <v>64</v>
      </c>
      <c r="X479" s="10">
        <f t="array" ref="X479">VLOOKUP(A479,BUSINESS!$A$2:$J$2692,7,0)</f>
        <v>0</v>
      </c>
      <c r="Y479" s="10">
        <f t="array" ref="Y479">VLOOKUP(A479,BUSINESS!$A$2:$J$2692,8,0)</f>
        <v>732</v>
      </c>
      <c r="Z479" s="10">
        <f t="array" ref="Z479">VLOOKUP(A479,BUSINESS!$A$2:$J$2692,9,0)</f>
        <v>1.7000000000000001E-2</v>
      </c>
      <c r="AA479" s="10">
        <f t="array" ref="AA479">VLOOKUP(A479,BUSINESS!$A$2:$J$2692,10,0)</f>
        <v>0.245</v>
      </c>
      <c r="AB479" s="12">
        <f t="shared" si="27"/>
        <v>789.4938306585542</v>
      </c>
      <c r="AC479" s="10">
        <f t="shared" si="15"/>
        <v>3.4724648468391311E-5</v>
      </c>
      <c r="AD479" s="10">
        <f t="shared" si="16"/>
        <v>0</v>
      </c>
      <c r="AE479" s="10">
        <f t="shared" si="17"/>
        <v>6.8254837284307248</v>
      </c>
      <c r="AF479">
        <f t="shared" si="29"/>
        <v>0</v>
      </c>
    </row>
    <row r="480" spans="1:32" ht="14.4">
      <c r="A480" s="7" t="str">
        <f t="shared" si="28"/>
        <v>Chad-Africa 2011</v>
      </c>
      <c r="B480" s="7" t="s">
        <v>115</v>
      </c>
      <c r="C480" s="8" t="s">
        <v>78</v>
      </c>
      <c r="D480" s="9" t="s">
        <v>73</v>
      </c>
      <c r="E480" s="14">
        <v>0.04</v>
      </c>
      <c r="F480" s="13">
        <v>10657705072</v>
      </c>
      <c r="G480" s="14">
        <v>29</v>
      </c>
      <c r="H480" s="8"/>
      <c r="J480" s="11">
        <v>407</v>
      </c>
      <c r="K480" s="10">
        <f t="array" ref="K480">VLOOKUP(A480,'HUMAN RESOURCES'!$A$2:$M$2692,5,0)</f>
        <v>4.7E-2</v>
      </c>
      <c r="L480" s="11">
        <f t="array" ref="L480">VLOOKUP(A480,'HUMAN RESOURCES'!$A$2:$M$2692,6,0)</f>
        <v>9.1999999999999998E-2</v>
      </c>
      <c r="M480" s="10">
        <f t="array" ref="M480">VLOOKUP(A480,'HUMAN RESOURCES'!$A$2:$M$2692,7,0)</f>
        <v>51</v>
      </c>
      <c r="N480" s="10">
        <f t="array" ref="N480">VLOOKUP(A480,'HUMAN RESOURCES'!$A$2:$M$2692,8,0)</f>
        <v>49</v>
      </c>
      <c r="O480" s="10">
        <f t="array" ref="O480">VLOOKUP(A480,'HUMAN RESOURCES'!$A$2:$M$2692,9,0)</f>
        <v>0.48699999999999999</v>
      </c>
      <c r="P480" s="10">
        <f t="array" ref="P480">VLOOKUP(A480,'HUMAN RESOURCES'!$A$2:$M$2692,10,0)</f>
        <v>0.48799999999999999</v>
      </c>
      <c r="Q480" s="10">
        <f t="array" ref="Q480">VLOOKUP(A480,'HUMAN RESOURCES'!$A$2:$M$2692,11,0)</f>
        <v>2.5000000000000001E-2</v>
      </c>
      <c r="R480" s="10">
        <f t="array" ref="R480">VLOOKUP(A480,'HUMAN RESOURCES'!$A$2:$M$2692,12,0)</f>
        <v>12080037</v>
      </c>
      <c r="S480" s="10">
        <f t="array" ref="S480">VLOOKUP(A480,'HUMAN RESOURCES'!$A$2:$M$2692,13,0)</f>
        <v>0.22</v>
      </c>
      <c r="T480" s="10">
        <f t="array" ref="T480">VLOOKUP(A480,TOURISM!$A$2:$F$2692,5,0)</f>
        <v>0</v>
      </c>
      <c r="U480" s="10">
        <v>80000000</v>
      </c>
      <c r="V480" s="10">
        <f t="array" ref="V480">VLOOKUP(A480,BUSINESS!$A$2:$J$2692,5,0)</f>
        <v>0.75800000000000001</v>
      </c>
      <c r="W480" s="10">
        <f t="array" ref="W480">VLOOKUP(A480,BUSINESS!$A$2:$J$2692,6,0)</f>
        <v>55</v>
      </c>
      <c r="X480" s="10">
        <f t="array" ref="X480">VLOOKUP(A480,BUSINESS!$A$2:$J$2692,7,0)</f>
        <v>0</v>
      </c>
      <c r="Y480" s="10">
        <f t="array" ref="Y480">VLOOKUP(A480,BUSINESS!$A$2:$J$2692,8,0)</f>
        <v>732</v>
      </c>
      <c r="Z480" s="10">
        <f t="array" ref="Z480">VLOOKUP(A480,BUSINESS!$A$2:$J$2692,9,0)</f>
        <v>1.9E-2</v>
      </c>
      <c r="AA480" s="10">
        <f t="array" ref="AA480">VLOOKUP(A480,BUSINESS!$A$2:$J$2692,10,0)</f>
        <v>0.30299999999999999</v>
      </c>
      <c r="AB480" s="12">
        <f t="shared" si="27"/>
        <v>882.25765136315397</v>
      </c>
      <c r="AC480" s="10">
        <f t="shared" si="15"/>
        <v>3.3691949784590894E-5</v>
      </c>
      <c r="AD480" s="10">
        <f t="shared" si="16"/>
        <v>0</v>
      </c>
      <c r="AE480" s="10">
        <f t="shared" si="17"/>
        <v>6.6224962721554581</v>
      </c>
      <c r="AF480">
        <f t="shared" si="29"/>
        <v>0</v>
      </c>
    </row>
    <row r="481" spans="1:32" ht="14.4">
      <c r="A481" s="7" t="str">
        <f t="shared" si="28"/>
        <v>Chad-Africa 2012</v>
      </c>
      <c r="B481" s="7" t="s">
        <v>115</v>
      </c>
      <c r="C481" s="8" t="s">
        <v>78</v>
      </c>
      <c r="D481" s="9" t="s">
        <v>74</v>
      </c>
      <c r="E481" s="14">
        <v>2.8000000000000001E-2</v>
      </c>
      <c r="F481" s="13">
        <v>12156380062</v>
      </c>
      <c r="G481" s="14">
        <v>25</v>
      </c>
      <c r="H481" s="8"/>
      <c r="I481" s="10">
        <f t="array" ref="I481">VLOOKUP(A481,ENERGY!$A$2:$F$2691,5,0)</f>
        <v>0</v>
      </c>
      <c r="J481" s="11">
        <f t="array" ref="J481">VLOOKUP(A481,ENERGY!$A$2:$F$2691,6,0)</f>
        <v>378</v>
      </c>
      <c r="K481" s="10">
        <f t="array" ref="K481">VLOOKUP(A481,'HUMAN RESOURCES'!$A$2:$M$2692,5,0)</f>
        <v>4.5999999999999999E-2</v>
      </c>
      <c r="L481" s="11">
        <f t="array" ref="L481">VLOOKUP(A481,'HUMAN RESOURCES'!$A$2:$M$2692,6,0)</f>
        <v>0.09</v>
      </c>
      <c r="M481" s="10">
        <f t="array" ref="M481">VLOOKUP(A481,'HUMAN RESOURCES'!$A$2:$M$2692,7,0)</f>
        <v>52</v>
      </c>
      <c r="N481" s="10">
        <f t="array" ref="N481">VLOOKUP(A481,'HUMAN RESOURCES'!$A$2:$M$2692,8,0)</f>
        <v>50</v>
      </c>
      <c r="O481" s="10">
        <f t="array" ref="O481">VLOOKUP(A481,'HUMAN RESOURCES'!$A$2:$M$2692,9,0)</f>
        <v>0.48499999999999999</v>
      </c>
      <c r="P481" s="10">
        <f t="array" ref="P481">VLOOKUP(A481,'HUMAN RESOURCES'!$A$2:$M$2692,10,0)</f>
        <v>0.49</v>
      </c>
      <c r="Q481" s="10">
        <f t="array" ref="Q481">VLOOKUP(A481,'HUMAN RESOURCES'!$A$2:$M$2692,11,0)</f>
        <v>2.4E-2</v>
      </c>
      <c r="R481" s="10">
        <f t="array" ref="R481">VLOOKUP(A481,'HUMAN RESOURCES'!$A$2:$M$2692,12,0)</f>
        <v>12448175</v>
      </c>
      <c r="S481" s="10">
        <f t="array" ref="S481">VLOOKUP(A481,'HUMAN RESOURCES'!$A$2:$M$2692,13,0)</f>
        <v>0.221</v>
      </c>
      <c r="T481" s="10">
        <f t="array" ref="T481">VLOOKUP(A481,TOURISM!$A$2:$F$2692,5,0)</f>
        <v>0</v>
      </c>
      <c r="U481" s="10">
        <v>80000000</v>
      </c>
      <c r="V481" s="10">
        <f t="array" ref="V481">VLOOKUP(A481,BUSINESS!$A$2:$J$2692,5,0)</f>
        <v>0.75700000000000001</v>
      </c>
      <c r="W481" s="10">
        <f t="array" ref="W481">VLOOKUP(A481,BUSINESS!$A$2:$J$2692,6,0)</f>
        <v>62</v>
      </c>
      <c r="X481" s="10">
        <f t="array" ref="X481">VLOOKUP(A481,BUSINESS!$A$2:$J$2692,7,0)</f>
        <v>189</v>
      </c>
      <c r="Y481" s="10">
        <f t="array" ref="Y481">VLOOKUP(A481,BUSINESS!$A$2:$J$2692,8,0)</f>
        <v>732</v>
      </c>
      <c r="Z481" s="10">
        <f t="array" ref="Z481">VLOOKUP(A481,BUSINESS!$A$2:$J$2692,9,0)</f>
        <v>2.1000000000000001E-2</v>
      </c>
      <c r="AA481" s="10">
        <f t="array" ref="AA481">VLOOKUP(A481,BUSINESS!$A$2:$J$2692,10,0)</f>
        <v>0.35399999999999998</v>
      </c>
      <c r="AB481" s="12">
        <f t="shared" si="27"/>
        <v>976.55921948398054</v>
      </c>
      <c r="AC481" s="10">
        <f t="shared" si="15"/>
        <v>3.036589700899931E-5</v>
      </c>
      <c r="AD481" s="10">
        <f t="shared" si="16"/>
        <v>0</v>
      </c>
      <c r="AE481" s="10">
        <f t="shared" si="17"/>
        <v>6.4266448696294836</v>
      </c>
      <c r="AF481">
        <f t="shared" si="29"/>
        <v>0</v>
      </c>
    </row>
    <row r="482" spans="1:32" ht="14.4">
      <c r="A482" s="7" t="str">
        <f t="shared" si="28"/>
        <v>Chad-Africa 2000</v>
      </c>
      <c r="B482" s="7" t="s">
        <v>115</v>
      </c>
      <c r="C482" s="8" t="s">
        <v>78</v>
      </c>
      <c r="D482" s="9" t="s">
        <v>62</v>
      </c>
      <c r="E482" s="14">
        <v>2.8000000000000001E-2</v>
      </c>
      <c r="F482" s="13">
        <v>12887072082</v>
      </c>
      <c r="G482" s="14">
        <v>25</v>
      </c>
      <c r="H482" s="8"/>
      <c r="I482" s="10">
        <f t="array" ref="I482">VLOOKUP(A482,ENERGY!$A$2:$F$2691,5,0)</f>
        <v>0</v>
      </c>
      <c r="J482" s="11">
        <f t="array" ref="J482">VLOOKUP(A482,ENERGY!$A$2:$F$2691,6,0)</f>
        <v>0</v>
      </c>
      <c r="K482" s="10">
        <f t="array" ref="K482">VLOOKUP(A482,'HUMAN RESOURCES'!$A$2:$M$2692,5,0)</f>
        <v>5.0999999999999997E-2</v>
      </c>
      <c r="L482" s="11">
        <f t="array" ref="L482">VLOOKUP(A482,'HUMAN RESOURCES'!$A$2:$M$2692,6,0)</f>
        <v>0.106</v>
      </c>
      <c r="M482" s="10">
        <f t="array" ref="M482">VLOOKUP(A482,'HUMAN RESOURCES'!$A$2:$M$2692,7,0)</f>
        <v>48</v>
      </c>
      <c r="N482" s="10">
        <f t="array" ref="N482">VLOOKUP(A482,'HUMAN RESOURCES'!$A$2:$M$2692,8,0)</f>
        <v>46</v>
      </c>
      <c r="O482" s="10">
        <f t="array" ref="O482">VLOOKUP(A482,'HUMAN RESOURCES'!$A$2:$M$2692,9,0)</f>
        <v>0.49</v>
      </c>
      <c r="P482" s="10">
        <f t="array" ref="P482">VLOOKUP(A482,'HUMAN RESOURCES'!$A$2:$M$2692,10,0)</f>
        <v>0.48199999999999998</v>
      </c>
      <c r="Q482" s="10">
        <f t="array" ref="Q482">VLOOKUP(A482,'HUMAN RESOURCES'!$A$2:$M$2692,11,0)</f>
        <v>2.8000000000000001E-2</v>
      </c>
      <c r="R482" s="10">
        <f t="array" ref="R482">VLOOKUP(A482,'HUMAN RESOURCES'!$A$2:$M$2692,12,0)</f>
        <v>8301151</v>
      </c>
      <c r="S482" s="10">
        <f t="array" ref="S482">VLOOKUP(A482,'HUMAN RESOURCES'!$A$2:$M$2692,13,0)</f>
        <v>0.216</v>
      </c>
      <c r="T482" s="10">
        <f t="array" ref="T482">VLOOKUP(A482,TOURISM!$A$2:$F$2692,5,0)</f>
        <v>14000000</v>
      </c>
      <c r="U482" s="10">
        <f t="array" ref="U482">VLOOKUP(A482,TOURISM!$A$2:$F$2692,6,0)</f>
        <v>56000000</v>
      </c>
      <c r="V482" s="10">
        <f t="array" ref="V482">VLOOKUP(A482,BUSINESS!$A$2:$J$2692,5,0)</f>
        <v>0</v>
      </c>
      <c r="W482" s="10">
        <f t="array" ref="W482">VLOOKUP(A482,BUSINESS!$A$2:$J$2692,6,0)</f>
        <v>0</v>
      </c>
      <c r="X482" s="10">
        <f t="array" ref="X482">VLOOKUP(A482,BUSINESS!$A$2:$J$2692,7,0)</f>
        <v>0</v>
      </c>
      <c r="Y482" s="10">
        <f t="array" ref="Y482">VLOOKUP(A482,BUSINESS!$A$2:$J$2692,8,0)</f>
        <v>0</v>
      </c>
      <c r="Z482" s="10">
        <f t="array" ref="Z482">VLOOKUP(A482,BUSINESS!$A$2:$J$2692,9,0)</f>
        <v>0</v>
      </c>
      <c r="AA482" s="10">
        <f t="array" ref="AA482">VLOOKUP(A482,BUSINESS!$A$2:$J$2692,10,0)</f>
        <v>1E-3</v>
      </c>
      <c r="AB482" s="12">
        <f t="shared" si="27"/>
        <v>1552.4440022835388</v>
      </c>
      <c r="AC482" s="10">
        <f t="shared" si="15"/>
        <v>0</v>
      </c>
      <c r="AD482" s="10">
        <f t="shared" si="16"/>
        <v>0</v>
      </c>
      <c r="AE482" s="10">
        <f t="shared" si="17"/>
        <v>6.7460524450163595</v>
      </c>
      <c r="AF482">
        <f t="shared" si="29"/>
        <v>1.6865131112540899</v>
      </c>
    </row>
    <row r="483" spans="1:32" ht="14.4">
      <c r="A483" s="7" t="str">
        <f t="shared" si="28"/>
        <v>Chile-The Americas 2001</v>
      </c>
      <c r="B483" s="7" t="s">
        <v>116</v>
      </c>
      <c r="C483" s="8" t="s">
        <v>84</v>
      </c>
      <c r="D483" s="9" t="s">
        <v>63</v>
      </c>
      <c r="E483" s="14">
        <v>7.6999999999999999E-2</v>
      </c>
      <c r="F483" s="13">
        <v>79328640264</v>
      </c>
      <c r="G483" s="14">
        <v>390</v>
      </c>
      <c r="H483" s="14">
        <v>0.14799999999999999</v>
      </c>
      <c r="I483" s="10">
        <f t="array" ref="I483">VLOOKUP(A483,ENERGY!$A$2:$F$2691,5,0)</f>
        <v>33574</v>
      </c>
      <c r="J483" s="11">
        <f t="array" ref="J483">VLOOKUP(A483,ENERGY!$A$2:$F$2691,6,0)</f>
        <v>0</v>
      </c>
      <c r="K483" s="10">
        <f t="array" ref="K483">VLOOKUP(A483,'HUMAN RESOURCES'!$A$2:$M$2692,5,0)</f>
        <v>1.6E-2</v>
      </c>
      <c r="L483" s="11">
        <f t="array" ref="L483">VLOOKUP(A483,'HUMAN RESOURCES'!$A$2:$M$2692,6,0)</f>
        <v>8.9999999999999993E-3</v>
      </c>
      <c r="M483" s="10">
        <f t="array" ref="M483">VLOOKUP(A483,'HUMAN RESOURCES'!$A$2:$M$2692,7,0)</f>
        <v>80</v>
      </c>
      <c r="N483" s="10">
        <f t="array" ref="N483">VLOOKUP(A483,'HUMAN RESOURCES'!$A$2:$M$2692,8,0)</f>
        <v>74</v>
      </c>
      <c r="O483" s="10">
        <f t="array" ref="O483">VLOOKUP(A483,'HUMAN RESOURCES'!$A$2:$M$2692,9,0)</f>
        <v>0.27300000000000002</v>
      </c>
      <c r="P483" s="10">
        <f t="array" ref="P483">VLOOKUP(A483,'HUMAN RESOURCES'!$A$2:$M$2692,10,0)</f>
        <v>0.65400000000000003</v>
      </c>
      <c r="Q483" s="10">
        <f t="array" ref="Q483">VLOOKUP(A483,'HUMAN RESOURCES'!$A$2:$M$2692,11,0)</f>
        <v>7.3999999999999996E-2</v>
      </c>
      <c r="R483" s="10">
        <f t="array" ref="R483">VLOOKUP(A483,'HUMAN RESOURCES'!$A$2:$M$2692,12,0)</f>
        <v>15639289</v>
      </c>
      <c r="S483" s="10">
        <f t="array" ref="S483">VLOOKUP(A483,'HUMAN RESOURCES'!$A$2:$M$2692,13,0)</f>
        <v>0.86399999999999999</v>
      </c>
      <c r="T483" s="10">
        <f t="array" ref="T483">VLOOKUP(A483,TOURISM!$A$2:$F$2692,5,0)</f>
        <v>1184000000</v>
      </c>
      <c r="U483" s="10">
        <f t="array" ref="U483">VLOOKUP(A483,TOURISM!$A$2:$F$2692,6,0)</f>
        <v>939000000</v>
      </c>
      <c r="V483" s="10">
        <f t="array" ref="V483">VLOOKUP(A483,BUSINESS!$A$2:$J$2692,5,0)</f>
        <v>0</v>
      </c>
      <c r="W483" s="10">
        <f t="array" ref="W483">VLOOKUP(A483,BUSINESS!$A$2:$J$2692,6,0)</f>
        <v>0</v>
      </c>
      <c r="X483" s="10">
        <f t="array" ref="X483">VLOOKUP(A483,BUSINESS!$A$2:$J$2692,7,0)</f>
        <v>0</v>
      </c>
      <c r="Y483" s="10">
        <f t="array" ref="Y483">VLOOKUP(A483,BUSINESS!$A$2:$J$2692,8,0)</f>
        <v>0</v>
      </c>
      <c r="Z483" s="10">
        <f t="array" ref="Z483">VLOOKUP(A483,BUSINESS!$A$2:$J$2692,9,0)</f>
        <v>0.191</v>
      </c>
      <c r="AA483" s="10">
        <f t="array" ref="AA483">VLOOKUP(A483,BUSINESS!$A$2:$J$2692,10,0)</f>
        <v>0.32600000000000001</v>
      </c>
      <c r="AB483" s="12">
        <f t="shared" si="27"/>
        <v>5072.3942926049895</v>
      </c>
      <c r="AC483" s="10">
        <f t="shared" si="15"/>
        <v>0</v>
      </c>
      <c r="AD483" s="10">
        <f t="shared" si="16"/>
        <v>2.1467727848753226E-3</v>
      </c>
      <c r="AE483" s="10">
        <f t="shared" si="17"/>
        <v>60.041092660925955</v>
      </c>
      <c r="AF483">
        <f t="shared" si="29"/>
        <v>75.706766464894926</v>
      </c>
    </row>
    <row r="484" spans="1:32" ht="14.4">
      <c r="A484" s="7" t="str">
        <f t="shared" si="28"/>
        <v>Chile-The Americas 2002</v>
      </c>
      <c r="B484" s="7" t="s">
        <v>116</v>
      </c>
      <c r="C484" s="8" t="s">
        <v>84</v>
      </c>
      <c r="D484" s="9" t="s">
        <v>64</v>
      </c>
      <c r="E484" s="14">
        <v>7.6999999999999999E-2</v>
      </c>
      <c r="F484" s="13">
        <v>72336972322</v>
      </c>
      <c r="G484" s="14">
        <v>348</v>
      </c>
      <c r="H484" s="14">
        <v>0.11899999999999999</v>
      </c>
      <c r="I484" s="10">
        <f t="array" ref="I484">VLOOKUP(A484,ENERGY!$A$2:$F$2691,5,0)</f>
        <v>30920</v>
      </c>
      <c r="J484" s="11">
        <f t="array" ref="J484">VLOOKUP(A484,ENERGY!$A$2:$F$2691,6,0)</f>
        <v>72258</v>
      </c>
      <c r="K484" s="10">
        <f t="array" ref="K484">VLOOKUP(A484,'HUMAN RESOURCES'!$A$2:$M$2692,5,0)</f>
        <v>1.6E-2</v>
      </c>
      <c r="L484" s="11">
        <f t="array" ref="L484">VLOOKUP(A484,'HUMAN RESOURCES'!$A$2:$M$2692,6,0)</f>
        <v>8.0000000000000002E-3</v>
      </c>
      <c r="M484" s="10">
        <f t="array" ref="M484">VLOOKUP(A484,'HUMAN RESOURCES'!$A$2:$M$2692,7,0)</f>
        <v>81</v>
      </c>
      <c r="N484" s="10">
        <f t="array" ref="N484">VLOOKUP(A484,'HUMAN RESOURCES'!$A$2:$M$2692,8,0)</f>
        <v>75</v>
      </c>
      <c r="O484" s="10">
        <f t="array" ref="O484">VLOOKUP(A484,'HUMAN RESOURCES'!$A$2:$M$2692,9,0)</f>
        <v>0.26700000000000002</v>
      </c>
      <c r="P484" s="10">
        <f t="array" ref="P484">VLOOKUP(A484,'HUMAN RESOURCES'!$A$2:$M$2692,10,0)</f>
        <v>0.65800000000000003</v>
      </c>
      <c r="Q484" s="10">
        <f t="array" ref="Q484">VLOOKUP(A484,'HUMAN RESOURCES'!$A$2:$M$2692,11,0)</f>
        <v>7.4999999999999997E-2</v>
      </c>
      <c r="R484" s="10">
        <f t="array" ref="R484">VLOOKUP(A484,'HUMAN RESOURCES'!$A$2:$M$2692,12,0)</f>
        <v>15819522</v>
      </c>
      <c r="S484" s="10">
        <f t="array" ref="S484">VLOOKUP(A484,'HUMAN RESOURCES'!$A$2:$M$2692,13,0)</f>
        <v>0.86599999999999999</v>
      </c>
      <c r="T484" s="10">
        <f t="array" ref="T484">VLOOKUP(A484,TOURISM!$A$2:$F$2692,5,0)</f>
        <v>1221000000</v>
      </c>
      <c r="U484" s="10">
        <f t="array" ref="U484">VLOOKUP(A484,TOURISM!$A$2:$F$2692,6,0)</f>
        <v>932000000</v>
      </c>
      <c r="V484" s="10">
        <f t="array" ref="V484">VLOOKUP(A484,BUSINESS!$A$2:$J$2692,5,0)</f>
        <v>0</v>
      </c>
      <c r="W484" s="10">
        <f t="array" ref="W484">VLOOKUP(A484,BUSINESS!$A$2:$J$2692,6,0)</f>
        <v>0</v>
      </c>
      <c r="X484" s="10">
        <f t="array" ref="X484">VLOOKUP(A484,BUSINESS!$A$2:$J$2692,7,0)</f>
        <v>0</v>
      </c>
      <c r="Y484" s="10">
        <f t="array" ref="Y484">VLOOKUP(A484,BUSINESS!$A$2:$J$2692,8,0)</f>
        <v>0</v>
      </c>
      <c r="Z484" s="10">
        <f t="array" ref="Z484">VLOOKUP(A484,BUSINESS!$A$2:$J$2692,9,0)</f>
        <v>0.221</v>
      </c>
      <c r="AA484" s="10">
        <f t="array" ref="AA484">VLOOKUP(A484,BUSINESS!$A$2:$J$2692,10,0)</f>
        <v>0.39500000000000002</v>
      </c>
      <c r="AB484" s="12">
        <f t="shared" si="27"/>
        <v>4572.6395729276774</v>
      </c>
      <c r="AC484" s="10">
        <f t="shared" si="15"/>
        <v>4.5676474927624239E-3</v>
      </c>
      <c r="AD484" s="10">
        <f t="shared" si="16"/>
        <v>1.9545470463646119E-3</v>
      </c>
      <c r="AE484" s="10">
        <f t="shared" si="17"/>
        <v>58.914548745530993</v>
      </c>
      <c r="AF484">
        <f t="shared" si="29"/>
        <v>77.183115899456382</v>
      </c>
    </row>
    <row r="485" spans="1:32" ht="14.4">
      <c r="A485" s="7" t="str">
        <f t="shared" si="28"/>
        <v>Chile-The Americas 2003</v>
      </c>
      <c r="B485" s="7" t="s">
        <v>116</v>
      </c>
      <c r="C485" s="8" t="s">
        <v>84</v>
      </c>
      <c r="D485" s="9" t="s">
        <v>65</v>
      </c>
      <c r="E485" s="14">
        <v>7.4999999999999997E-2</v>
      </c>
      <c r="F485" s="13">
        <v>70984568429</v>
      </c>
      <c r="G485" s="14">
        <v>331</v>
      </c>
      <c r="H485" s="14">
        <v>7.8E-2</v>
      </c>
      <c r="I485" s="10">
        <f t="array" ref="I485">VLOOKUP(A485,ENERGY!$A$2:$F$2691,5,0)</f>
        <v>29484</v>
      </c>
      <c r="J485" s="11">
        <f t="array" ref="J485">VLOOKUP(A485,ENERGY!$A$2:$F$2691,6,0)</f>
        <v>67267</v>
      </c>
      <c r="K485" s="10">
        <f t="array" ref="K485">VLOOKUP(A485,'HUMAN RESOURCES'!$A$2:$M$2692,5,0)</f>
        <v>1.6E-2</v>
      </c>
      <c r="L485" s="11">
        <f t="array" ref="L485">VLOOKUP(A485,'HUMAN RESOURCES'!$A$2:$M$2692,6,0)</f>
        <v>8.0000000000000002E-3</v>
      </c>
      <c r="M485" s="10">
        <f t="array" ref="M485">VLOOKUP(A485,'HUMAN RESOURCES'!$A$2:$M$2692,7,0)</f>
        <v>81</v>
      </c>
      <c r="N485" s="10">
        <f t="array" ref="N485">VLOOKUP(A485,'HUMAN RESOURCES'!$A$2:$M$2692,8,0)</f>
        <v>75</v>
      </c>
      <c r="O485" s="10">
        <f t="array" ref="O485">VLOOKUP(A485,'HUMAN RESOURCES'!$A$2:$M$2692,9,0)</f>
        <v>0.26100000000000001</v>
      </c>
      <c r="P485" s="10">
        <f t="array" ref="P485">VLOOKUP(A485,'HUMAN RESOURCES'!$A$2:$M$2692,10,0)</f>
        <v>0.66200000000000003</v>
      </c>
      <c r="Q485" s="10">
        <f t="array" ref="Q485">VLOOKUP(A485,'HUMAN RESOURCES'!$A$2:$M$2692,11,0)</f>
        <v>7.6999999999999999E-2</v>
      </c>
      <c r="R485" s="10">
        <f t="array" ref="R485">VLOOKUP(A485,'HUMAN RESOURCES'!$A$2:$M$2692,12,0)</f>
        <v>15995658</v>
      </c>
      <c r="S485" s="10">
        <f t="array" ref="S485">VLOOKUP(A485,'HUMAN RESOURCES'!$A$2:$M$2692,13,0)</f>
        <v>0.86899999999999999</v>
      </c>
      <c r="T485" s="10">
        <f t="array" ref="T485">VLOOKUP(A485,TOURISM!$A$2:$F$2692,5,0)</f>
        <v>1309000000</v>
      </c>
      <c r="U485" s="10">
        <f t="array" ref="U485">VLOOKUP(A485,TOURISM!$A$2:$F$2692,6,0)</f>
        <v>1109000000</v>
      </c>
      <c r="V485" s="10">
        <f t="array" ref="V485">VLOOKUP(A485,BUSINESS!$A$2:$J$2692,5,0)</f>
        <v>0</v>
      </c>
      <c r="W485" s="10">
        <f t="array" ref="W485">VLOOKUP(A485,BUSINESS!$A$2:$J$2692,6,0)</f>
        <v>27</v>
      </c>
      <c r="X485" s="10">
        <f t="array" ref="X485">VLOOKUP(A485,BUSINESS!$A$2:$J$2692,7,0)</f>
        <v>0</v>
      </c>
      <c r="Y485" s="10">
        <f t="array" ref="Y485">VLOOKUP(A485,BUSINESS!$A$2:$J$2692,8,0)</f>
        <v>0</v>
      </c>
      <c r="Z485" s="10">
        <f t="array" ref="Z485">VLOOKUP(A485,BUSINESS!$A$2:$J$2692,9,0)</f>
        <v>0.255</v>
      </c>
      <c r="AA485" s="10">
        <f t="array" ref="AA485">VLOOKUP(A485,BUSINESS!$A$2:$J$2692,10,0)</f>
        <v>0.45400000000000001</v>
      </c>
      <c r="AB485" s="12">
        <f t="shared" si="27"/>
        <v>4437.7398184557333</v>
      </c>
      <c r="AC485" s="10">
        <f t="shared" si="15"/>
        <v>4.2053287210816834E-3</v>
      </c>
      <c r="AD485" s="10">
        <f t="shared" si="16"/>
        <v>1.8432502120262887E-3</v>
      </c>
      <c r="AE485" s="10">
        <f t="shared" si="17"/>
        <v>69.331314785549935</v>
      </c>
      <c r="AF485">
        <f t="shared" si="29"/>
        <v>81.834707893854699</v>
      </c>
    </row>
    <row r="486" spans="1:32" ht="14.4">
      <c r="A486" s="7" t="str">
        <f t="shared" si="28"/>
        <v>Chile-The Americas 2004</v>
      </c>
      <c r="B486" s="7" t="s">
        <v>116</v>
      </c>
      <c r="C486" s="8" t="s">
        <v>84</v>
      </c>
      <c r="D486" s="9" t="s">
        <v>66</v>
      </c>
      <c r="E486" s="14">
        <v>7.0999999999999994E-2</v>
      </c>
      <c r="F486" s="13">
        <v>77840186385</v>
      </c>
      <c r="G486" s="14">
        <v>338</v>
      </c>
      <c r="H486" s="14">
        <v>6.2E-2</v>
      </c>
      <c r="I486" s="10">
        <f t="array" ref="I486">VLOOKUP(A486,ENERGY!$A$2:$F$2691,5,0)</f>
        <v>30310</v>
      </c>
      <c r="J486" s="11">
        <f t="array" ref="J486">VLOOKUP(A486,ENERGY!$A$2:$F$2691,6,0)</f>
        <v>71224</v>
      </c>
      <c r="K486" s="10">
        <f t="array" ref="K486">VLOOKUP(A486,'HUMAN RESOURCES'!$A$2:$M$2692,5,0)</f>
        <v>1.4999999999999999E-2</v>
      </c>
      <c r="L486" s="11">
        <f t="array" ref="L486">VLOOKUP(A486,'HUMAN RESOURCES'!$A$2:$M$2692,6,0)</f>
        <v>8.0000000000000002E-3</v>
      </c>
      <c r="M486" s="10">
        <f t="array" ref="M486">VLOOKUP(A486,'HUMAN RESOURCES'!$A$2:$M$2692,7,0)</f>
        <v>81</v>
      </c>
      <c r="N486" s="10">
        <f t="array" ref="N486">VLOOKUP(A486,'HUMAN RESOURCES'!$A$2:$M$2692,8,0)</f>
        <v>75</v>
      </c>
      <c r="O486" s="10">
        <f t="array" ref="O486">VLOOKUP(A486,'HUMAN RESOURCES'!$A$2:$M$2692,9,0)</f>
        <v>0.255</v>
      </c>
      <c r="P486" s="10">
        <f t="array" ref="P486">VLOOKUP(A486,'HUMAN RESOURCES'!$A$2:$M$2692,10,0)</f>
        <v>0.66700000000000004</v>
      </c>
      <c r="Q486" s="10">
        <f t="array" ref="Q486">VLOOKUP(A486,'HUMAN RESOURCES'!$A$2:$M$2692,11,0)</f>
        <v>7.9000000000000001E-2</v>
      </c>
      <c r="R486" s="10">
        <f t="array" ref="R486">VLOOKUP(A486,'HUMAN RESOURCES'!$A$2:$M$2692,12,0)</f>
        <v>16168241</v>
      </c>
      <c r="S486" s="10">
        <f t="array" ref="S486">VLOOKUP(A486,'HUMAN RESOURCES'!$A$2:$M$2692,13,0)</f>
        <v>0.872</v>
      </c>
      <c r="T486" s="10">
        <f t="array" ref="T486">VLOOKUP(A486,TOURISM!$A$2:$F$2692,5,0)</f>
        <v>1571000000</v>
      </c>
      <c r="U486" s="10">
        <f t="array" ref="U486">VLOOKUP(A486,TOURISM!$A$2:$F$2692,6,0)</f>
        <v>1251000000</v>
      </c>
      <c r="V486" s="10">
        <f t="array" ref="V486">VLOOKUP(A486,BUSINESS!$A$2:$J$2692,5,0)</f>
        <v>0</v>
      </c>
      <c r="W486" s="10">
        <f t="array" ref="W486">VLOOKUP(A486,BUSINESS!$A$2:$J$2692,6,0)</f>
        <v>27</v>
      </c>
      <c r="X486" s="10">
        <f t="array" ref="X486">VLOOKUP(A486,BUSINESS!$A$2:$J$2692,7,0)</f>
        <v>0</v>
      </c>
      <c r="Y486" s="10">
        <f t="array" ref="Y486">VLOOKUP(A486,BUSINESS!$A$2:$J$2692,8,0)</f>
        <v>0</v>
      </c>
      <c r="Z486" s="10">
        <f t="array" ref="Z486">VLOOKUP(A486,BUSINESS!$A$2:$J$2692,9,0)</f>
        <v>0.28199999999999997</v>
      </c>
      <c r="AA486" s="10">
        <f t="array" ref="AA486">VLOOKUP(A486,BUSINESS!$A$2:$J$2692,10,0)</f>
        <v>0.57299999999999995</v>
      </c>
      <c r="AB486" s="12">
        <f t="shared" si="27"/>
        <v>4814.3880577361506</v>
      </c>
      <c r="AC486" s="10">
        <f t="shared" si="15"/>
        <v>4.4051792647078923E-3</v>
      </c>
      <c r="AD486" s="10">
        <f t="shared" si="16"/>
        <v>1.8746628034552429E-3</v>
      </c>
      <c r="AE486" s="10">
        <f t="shared" si="17"/>
        <v>77.3739085160841</v>
      </c>
      <c r="AF486">
        <f t="shared" si="29"/>
        <v>97.165795586545258</v>
      </c>
    </row>
    <row r="487" spans="1:32" ht="14.4">
      <c r="A487" s="7" t="str">
        <f t="shared" si="28"/>
        <v>Chile-The Americas 2005</v>
      </c>
      <c r="B487" s="7" t="s">
        <v>116</v>
      </c>
      <c r="C487" s="8" t="s">
        <v>84</v>
      </c>
      <c r="D487" s="9" t="s">
        <v>67</v>
      </c>
      <c r="E487" s="14">
        <v>6.7000000000000004E-2</v>
      </c>
      <c r="F487" s="13">
        <v>101000000000</v>
      </c>
      <c r="G487" s="14">
        <v>414</v>
      </c>
      <c r="H487" s="14">
        <v>5.0999999999999997E-2</v>
      </c>
      <c r="I487" s="10">
        <v>30310</v>
      </c>
      <c r="J487" s="11">
        <v>71224</v>
      </c>
      <c r="K487" s="10">
        <f t="array" ref="K487">VLOOKUP(A487,'HUMAN RESOURCES'!$A$2:$M$2692,5,0)</f>
        <v>1.4999999999999999E-2</v>
      </c>
      <c r="L487" s="11">
        <f t="array" ref="L487">VLOOKUP(A487,'HUMAN RESOURCES'!$A$2:$M$2692,6,0)</f>
        <v>8.0000000000000002E-3</v>
      </c>
      <c r="M487" s="10">
        <f t="array" ref="M487">VLOOKUP(A487,'HUMAN RESOURCES'!$A$2:$M$2692,7,0)</f>
        <v>81</v>
      </c>
      <c r="N487" s="10">
        <f t="array" ref="N487">VLOOKUP(A487,'HUMAN RESOURCES'!$A$2:$M$2692,8,0)</f>
        <v>75</v>
      </c>
      <c r="O487" s="10">
        <f t="array" ref="O487">VLOOKUP(A487,'HUMAN RESOURCES'!$A$2:$M$2692,9,0)</f>
        <v>0.249</v>
      </c>
      <c r="P487" s="10">
        <f t="array" ref="P487">VLOOKUP(A487,'HUMAN RESOURCES'!$A$2:$M$2692,10,0)</f>
        <v>0.67100000000000004</v>
      </c>
      <c r="Q487" s="10">
        <f t="array" ref="Q487">VLOOKUP(A487,'HUMAN RESOURCES'!$A$2:$M$2692,11,0)</f>
        <v>0.08</v>
      </c>
      <c r="R487" s="10">
        <f t="array" ref="R487">VLOOKUP(A487,'HUMAN RESOURCES'!$A$2:$M$2692,12,0)</f>
        <v>16337749</v>
      </c>
      <c r="S487" s="10">
        <f t="array" ref="S487">VLOOKUP(A487,'HUMAN RESOURCES'!$A$2:$M$2692,13,0)</f>
        <v>0.874</v>
      </c>
      <c r="T487" s="10">
        <f t="array" ref="T487">VLOOKUP(A487,TOURISM!$A$2:$F$2692,5,0)</f>
        <v>1682000000</v>
      </c>
      <c r="U487" s="10">
        <f t="array" ref="U487">VLOOKUP(A487,TOURISM!$A$2:$F$2692,6,0)</f>
        <v>1355000000</v>
      </c>
      <c r="V487" s="10">
        <f t="array" ref="V487">VLOOKUP(A487,BUSINESS!$A$2:$J$2692,5,0)</f>
        <v>0.253</v>
      </c>
      <c r="W487" s="10">
        <f t="array" ref="W487">VLOOKUP(A487,BUSINESS!$A$2:$J$2692,6,0)</f>
        <v>27</v>
      </c>
      <c r="X487" s="10">
        <f t="array" ref="X487">VLOOKUP(A487,BUSINESS!$A$2:$J$2692,7,0)</f>
        <v>0</v>
      </c>
      <c r="Y487" s="10">
        <f t="array" ref="Y487">VLOOKUP(A487,BUSINESS!$A$2:$J$2692,8,0)</f>
        <v>316</v>
      </c>
      <c r="Z487" s="10">
        <f t="array" ref="Z487">VLOOKUP(A487,BUSINESS!$A$2:$J$2692,9,0)</f>
        <v>0.312</v>
      </c>
      <c r="AA487" s="10">
        <f t="array" ref="AA487">VLOOKUP(A487,BUSINESS!$A$2:$J$2692,10,0)</f>
        <v>0.64700000000000002</v>
      </c>
      <c r="AB487" s="12">
        <f t="shared" si="27"/>
        <v>6182.0021840218014</v>
      </c>
      <c r="AC487" s="10">
        <f t="shared" si="15"/>
        <v>4.3594744906412753E-3</v>
      </c>
      <c r="AD487" s="10">
        <f t="shared" si="16"/>
        <v>1.8552127346307009E-3</v>
      </c>
      <c r="AE487" s="10">
        <f t="shared" si="17"/>
        <v>82.936761973757825</v>
      </c>
      <c r="AF487">
        <f t="shared" si="29"/>
        <v>102.95175914380862</v>
      </c>
    </row>
    <row r="488" spans="1:32" ht="14.4">
      <c r="A488" s="7" t="str">
        <f t="shared" si="28"/>
        <v>Chile-The Americas 2006</v>
      </c>
      <c r="B488" s="7" t="s">
        <v>116</v>
      </c>
      <c r="C488" s="8" t="s">
        <v>84</v>
      </c>
      <c r="D488" s="9" t="s">
        <v>68</v>
      </c>
      <c r="E488" s="14">
        <v>6.6000000000000003E-2</v>
      </c>
      <c r="F488" s="13">
        <v>124000000000</v>
      </c>
      <c r="G488" s="14">
        <v>497</v>
      </c>
      <c r="H488" s="14">
        <v>6.7000000000000004E-2</v>
      </c>
      <c r="I488" s="10">
        <f t="array" ref="I488">VLOOKUP(A488,ENERGY!$A$2:$F$2691,5,0)</f>
        <v>30565</v>
      </c>
      <c r="J488" s="11">
        <f t="array" ref="J488">VLOOKUP(A488,ENERGY!$A$2:$F$2691,6,0)</f>
        <v>71154</v>
      </c>
      <c r="K488" s="10">
        <f t="array" ref="K488">VLOOKUP(A488,'HUMAN RESOURCES'!$A$2:$M$2692,5,0)</f>
        <v>1.4999999999999999E-2</v>
      </c>
      <c r="L488" s="11">
        <f t="array" ref="L488">VLOOKUP(A488,'HUMAN RESOURCES'!$A$2:$M$2692,6,0)</f>
        <v>8.0000000000000002E-3</v>
      </c>
      <c r="M488" s="10">
        <f t="array" ref="M488">VLOOKUP(A488,'HUMAN RESOURCES'!$A$2:$M$2692,7,0)</f>
        <v>81</v>
      </c>
      <c r="N488" s="10">
        <f t="array" ref="N488">VLOOKUP(A488,'HUMAN RESOURCES'!$A$2:$M$2692,8,0)</f>
        <v>75</v>
      </c>
      <c r="O488" s="10">
        <f t="array" ref="O488">VLOOKUP(A488,'HUMAN RESOURCES'!$A$2:$M$2692,9,0)</f>
        <v>0.24299999999999999</v>
      </c>
      <c r="P488" s="10">
        <f t="array" ref="P488">VLOOKUP(A488,'HUMAN RESOURCES'!$A$2:$M$2692,10,0)</f>
        <v>0.67500000000000004</v>
      </c>
      <c r="Q488" s="10">
        <f t="array" ref="Q488">VLOOKUP(A488,'HUMAN RESOURCES'!$A$2:$M$2692,11,0)</f>
        <v>8.2000000000000003E-2</v>
      </c>
      <c r="R488" s="10">
        <f t="array" ref="R488">VLOOKUP(A488,'HUMAN RESOURCES'!$A$2:$M$2692,12,0)</f>
        <v>16504530</v>
      </c>
      <c r="S488" s="10">
        <f t="array" ref="S488">VLOOKUP(A488,'HUMAN RESOURCES'!$A$2:$M$2692,13,0)</f>
        <v>0.877</v>
      </c>
      <c r="T488" s="10">
        <f t="array" ref="T488">VLOOKUP(A488,TOURISM!$A$2:$F$2692,5,0)</f>
        <v>1891000000</v>
      </c>
      <c r="U488" s="10">
        <f t="array" ref="U488">VLOOKUP(A488,TOURISM!$A$2:$F$2692,6,0)</f>
        <v>1573000000</v>
      </c>
      <c r="V488" s="10">
        <f t="array" ref="V488">VLOOKUP(A488,BUSINESS!$A$2:$J$2692,5,0)</f>
        <v>0.251</v>
      </c>
      <c r="W488" s="10">
        <f t="array" ref="W488">VLOOKUP(A488,BUSINESS!$A$2:$J$2692,6,0)</f>
        <v>27</v>
      </c>
      <c r="X488" s="10">
        <f t="array" ref="X488">VLOOKUP(A488,BUSINESS!$A$2:$J$2692,7,0)</f>
        <v>0</v>
      </c>
      <c r="Y488" s="10">
        <f t="array" ref="Y488">VLOOKUP(A488,BUSINESS!$A$2:$J$2692,8,0)</f>
        <v>316</v>
      </c>
      <c r="Z488" s="10">
        <f t="array" ref="Z488">VLOOKUP(A488,BUSINESS!$A$2:$J$2692,9,0)</f>
        <v>0.34499999999999997</v>
      </c>
      <c r="AA488" s="10">
        <f t="array" ref="AA488">VLOOKUP(A488,BUSINESS!$A$2:$J$2692,10,0)</f>
        <v>0.754</v>
      </c>
      <c r="AB488" s="12">
        <f t="shared" si="27"/>
        <v>7513.0888307634332</v>
      </c>
      <c r="AC488" s="10">
        <f t="shared" si="15"/>
        <v>4.3111800214850103E-3</v>
      </c>
      <c r="AD488" s="10">
        <f t="shared" si="16"/>
        <v>1.8519158073571317E-3</v>
      </c>
      <c r="AE488" s="10">
        <f t="shared" si="17"/>
        <v>95.307167183797418</v>
      </c>
      <c r="AF488">
        <f t="shared" si="29"/>
        <v>114.57460466914235</v>
      </c>
    </row>
    <row r="489" spans="1:32" ht="14.4">
      <c r="A489" s="7" t="str">
        <f t="shared" si="28"/>
        <v>Chile-The Americas 2007</v>
      </c>
      <c r="B489" s="7" t="s">
        <v>116</v>
      </c>
      <c r="C489" s="8" t="s">
        <v>84</v>
      </c>
      <c r="D489" s="9" t="s">
        <v>69</v>
      </c>
      <c r="E489" s="14">
        <v>6.2E-2</v>
      </c>
      <c r="F489" s="13">
        <v>155000000000</v>
      </c>
      <c r="G489" s="14">
        <v>587</v>
      </c>
      <c r="H489" s="14">
        <v>0.08</v>
      </c>
      <c r="I489" s="10">
        <f t="array" ref="I489">VLOOKUP(A489,ENERGY!$A$2:$F$2691,5,0)</f>
        <v>25568</v>
      </c>
      <c r="J489" s="11">
        <f t="array" ref="J489">VLOOKUP(A489,ENERGY!$A$2:$F$2691,6,0)</f>
        <v>55361</v>
      </c>
      <c r="K489" s="10">
        <f t="array" ref="K489">VLOOKUP(A489,'HUMAN RESOURCES'!$A$2:$M$2692,5,0)</f>
        <v>1.4999999999999999E-2</v>
      </c>
      <c r="L489" s="11">
        <f t="array" ref="L489">VLOOKUP(A489,'HUMAN RESOURCES'!$A$2:$M$2692,6,0)</f>
        <v>8.0000000000000002E-3</v>
      </c>
      <c r="M489" s="10">
        <f t="array" ref="M489">VLOOKUP(A489,'HUMAN RESOURCES'!$A$2:$M$2692,7,0)</f>
        <v>82</v>
      </c>
      <c r="N489" s="10">
        <f t="array" ref="N489">VLOOKUP(A489,'HUMAN RESOURCES'!$A$2:$M$2692,8,0)</f>
        <v>76</v>
      </c>
      <c r="O489" s="10">
        <f t="array" ref="O489">VLOOKUP(A489,'HUMAN RESOURCES'!$A$2:$M$2692,9,0)</f>
        <v>0.23699999999999999</v>
      </c>
      <c r="P489" s="10">
        <f t="array" ref="P489">VLOOKUP(A489,'HUMAN RESOURCES'!$A$2:$M$2692,10,0)</f>
        <v>0.67800000000000005</v>
      </c>
      <c r="Q489" s="10">
        <f t="array" ref="Q489">VLOOKUP(A489,'HUMAN RESOURCES'!$A$2:$M$2692,11,0)</f>
        <v>8.5000000000000006E-2</v>
      </c>
      <c r="R489" s="10">
        <f t="array" ref="R489">VLOOKUP(A489,'HUMAN RESOURCES'!$A$2:$M$2692,12,0)</f>
        <v>16668892</v>
      </c>
      <c r="S489" s="10">
        <f t="array" ref="S489">VLOOKUP(A489,'HUMAN RESOURCES'!$A$2:$M$2692,13,0)</f>
        <v>0.879</v>
      </c>
      <c r="T489" s="10">
        <f t="array" ref="T489">VLOOKUP(A489,TOURISM!$A$2:$F$2692,5,0)</f>
        <v>2226000000</v>
      </c>
      <c r="U489" s="10">
        <f t="array" ref="U489">VLOOKUP(A489,TOURISM!$A$2:$F$2692,6,0)</f>
        <v>2042000000</v>
      </c>
      <c r="V489" s="10">
        <f t="array" ref="V489">VLOOKUP(A489,BUSINESS!$A$2:$J$2692,5,0)</f>
        <v>0.251</v>
      </c>
      <c r="W489" s="10">
        <f t="array" ref="W489">VLOOKUP(A489,BUSINESS!$A$2:$J$2692,6,0)</f>
        <v>27</v>
      </c>
      <c r="X489" s="10">
        <f t="array" ref="X489">VLOOKUP(A489,BUSINESS!$A$2:$J$2692,7,0)</f>
        <v>0</v>
      </c>
      <c r="Y489" s="10">
        <f t="array" ref="Y489">VLOOKUP(A489,BUSINESS!$A$2:$J$2692,8,0)</f>
        <v>316</v>
      </c>
      <c r="Z489" s="10">
        <f t="array" ref="Z489">VLOOKUP(A489,BUSINESS!$A$2:$J$2692,9,0)</f>
        <v>0.35899999999999999</v>
      </c>
      <c r="AA489" s="10">
        <f t="array" ref="AA489">VLOOKUP(A489,BUSINESS!$A$2:$J$2692,10,0)</f>
        <v>0.83699999999999997</v>
      </c>
      <c r="AB489" s="12">
        <f t="shared" si="27"/>
        <v>9298.7584297744561</v>
      </c>
      <c r="AC489" s="10">
        <f t="shared" si="15"/>
        <v>3.3212165511660881E-3</v>
      </c>
      <c r="AD489" s="10">
        <f t="shared" si="16"/>
        <v>1.5338751969836987E-3</v>
      </c>
      <c r="AE489" s="10">
        <f t="shared" si="17"/>
        <v>122.50364331354477</v>
      </c>
      <c r="AF489">
        <f t="shared" si="29"/>
        <v>133.54216944953509</v>
      </c>
    </row>
    <row r="490" spans="1:32" ht="14.4">
      <c r="A490" s="7" t="str">
        <f t="shared" si="28"/>
        <v>Chile-The Americas 2008</v>
      </c>
      <c r="B490" s="7" t="s">
        <v>116</v>
      </c>
      <c r="C490" s="8" t="s">
        <v>84</v>
      </c>
      <c r="D490" s="9" t="s">
        <v>70</v>
      </c>
      <c r="E490" s="14">
        <v>6.4000000000000001E-2</v>
      </c>
      <c r="F490" s="13">
        <v>173000000000</v>
      </c>
      <c r="G490" s="14">
        <v>665</v>
      </c>
      <c r="H490" s="14">
        <v>8.6999999999999994E-2</v>
      </c>
      <c r="I490" s="10">
        <v>25568</v>
      </c>
      <c r="J490" s="11">
        <v>55361</v>
      </c>
      <c r="K490" s="10">
        <f t="array" ref="K490">VLOOKUP(A490,'HUMAN RESOURCES'!$A$2:$M$2692,5,0)</f>
        <v>1.4999999999999999E-2</v>
      </c>
      <c r="L490" s="11">
        <f t="array" ref="L490">VLOOKUP(A490,'HUMAN RESOURCES'!$A$2:$M$2692,6,0)</f>
        <v>8.0000000000000002E-3</v>
      </c>
      <c r="M490" s="10">
        <f t="array" ref="M490">VLOOKUP(A490,'HUMAN RESOURCES'!$A$2:$M$2692,7,0)</f>
        <v>82</v>
      </c>
      <c r="N490" s="10">
        <f t="array" ref="N490">VLOOKUP(A490,'HUMAN RESOURCES'!$A$2:$M$2692,8,0)</f>
        <v>76</v>
      </c>
      <c r="O490" s="10">
        <f t="array" ref="O490">VLOOKUP(A490,'HUMAN RESOURCES'!$A$2:$M$2692,9,0)</f>
        <v>0.23100000000000001</v>
      </c>
      <c r="P490" s="10">
        <f t="array" ref="P490">VLOOKUP(A490,'HUMAN RESOURCES'!$A$2:$M$2692,10,0)</f>
        <v>0.68200000000000005</v>
      </c>
      <c r="Q490" s="10">
        <f t="array" ref="Q490">VLOOKUP(A490,'HUMAN RESOURCES'!$A$2:$M$2692,11,0)</f>
        <v>8.6999999999999994E-2</v>
      </c>
      <c r="R490" s="10">
        <f t="array" ref="R490">VLOOKUP(A490,'HUMAN RESOURCES'!$A$2:$M$2692,12,0)</f>
        <v>16831184</v>
      </c>
      <c r="S490" s="10">
        <f t="array" ref="S490">VLOOKUP(A490,'HUMAN RESOURCES'!$A$2:$M$2692,13,0)</f>
        <v>0.88200000000000001</v>
      </c>
      <c r="T490" s="10">
        <f t="array" ref="T490">VLOOKUP(A490,TOURISM!$A$2:$F$2692,5,0)</f>
        <v>2537000000</v>
      </c>
      <c r="U490" s="10">
        <f t="array" ref="U490">VLOOKUP(A490,TOURISM!$A$2:$F$2692,6,0)</f>
        <v>1789000000</v>
      </c>
      <c r="V490" s="10">
        <f t="array" ref="V490">VLOOKUP(A490,BUSINESS!$A$2:$J$2692,5,0)</f>
        <v>0.251</v>
      </c>
      <c r="W490" s="10">
        <f t="array" ref="W490">VLOOKUP(A490,BUSINESS!$A$2:$J$2692,6,0)</f>
        <v>27</v>
      </c>
      <c r="X490" s="10">
        <f t="array" ref="X490">VLOOKUP(A490,BUSINESS!$A$2:$J$2692,7,0)</f>
        <v>0</v>
      </c>
      <c r="Y490" s="10">
        <f t="array" ref="Y490">VLOOKUP(A490,BUSINESS!$A$2:$J$2692,8,0)</f>
        <v>316</v>
      </c>
      <c r="Z490" s="10">
        <f t="array" ref="Z490">VLOOKUP(A490,BUSINESS!$A$2:$J$2692,9,0)</f>
        <v>0.373</v>
      </c>
      <c r="AA490" s="10">
        <f t="array" ref="AA490">VLOOKUP(A490,BUSINESS!$A$2:$J$2692,10,0)</f>
        <v>0.879</v>
      </c>
      <c r="AB490" s="12">
        <f t="shared" si="27"/>
        <v>10278.540119340387</v>
      </c>
      <c r="AC490" s="10">
        <f t="shared" si="15"/>
        <v>3.2891922517156252E-3</v>
      </c>
      <c r="AD490" s="10">
        <f t="shared" si="16"/>
        <v>1.5190850507011272E-3</v>
      </c>
      <c r="AE490" s="10">
        <f t="shared" si="17"/>
        <v>106.29079926878585</v>
      </c>
      <c r="AF490">
        <f t="shared" si="29"/>
        <v>150.73211724142521</v>
      </c>
    </row>
    <row r="491" spans="1:32" ht="14.4">
      <c r="A491" s="7" t="str">
        <f t="shared" si="28"/>
        <v>Chile-The Americas 2009</v>
      </c>
      <c r="B491" s="7" t="s">
        <v>116</v>
      </c>
      <c r="C491" s="8" t="s">
        <v>84</v>
      </c>
      <c r="D491" s="9" t="s">
        <v>71</v>
      </c>
      <c r="E491" s="14">
        <v>6.8000000000000005E-2</v>
      </c>
      <c r="F491" s="13">
        <v>180000000000</v>
      </c>
      <c r="G491" s="14">
        <v>732</v>
      </c>
      <c r="H491" s="14">
        <v>0.13300000000000001</v>
      </c>
      <c r="I491" s="10">
        <f t="array" ref="I491">VLOOKUP(A491,ENERGY!$A$2:$F$2691,5,0)</f>
        <v>25833</v>
      </c>
      <c r="J491" s="11">
        <f t="array" ref="J491">VLOOKUP(A491,ENERGY!$A$2:$F$2691,6,0)</f>
        <v>55078</v>
      </c>
      <c r="K491" s="10">
        <f t="array" ref="K491">VLOOKUP(A491,'HUMAN RESOURCES'!$A$2:$M$2692,5,0)</f>
        <v>1.4E-2</v>
      </c>
      <c r="L491" s="11">
        <f t="array" ref="L491">VLOOKUP(A491,'HUMAN RESOURCES'!$A$2:$M$2692,6,0)</f>
        <v>8.0000000000000002E-3</v>
      </c>
      <c r="M491" s="10">
        <f t="array" ref="M491">VLOOKUP(A491,'HUMAN RESOURCES'!$A$2:$M$2692,7,0)</f>
        <v>82</v>
      </c>
      <c r="N491" s="10">
        <f t="array" ref="N491">VLOOKUP(A491,'HUMAN RESOURCES'!$A$2:$M$2692,8,0)</f>
        <v>76</v>
      </c>
      <c r="O491" s="10">
        <f t="array" ref="O491">VLOOKUP(A491,'HUMAN RESOURCES'!$A$2:$M$2692,9,0)</f>
        <v>0.22600000000000001</v>
      </c>
      <c r="P491" s="10">
        <f t="array" ref="P491">VLOOKUP(A491,'HUMAN RESOURCES'!$A$2:$M$2692,10,0)</f>
        <v>0.68500000000000005</v>
      </c>
      <c r="Q491" s="10">
        <f t="array" ref="Q491">VLOOKUP(A491,'HUMAN RESOURCES'!$A$2:$M$2692,11,0)</f>
        <v>8.8999999999999996E-2</v>
      </c>
      <c r="R491" s="10">
        <f t="array" ref="R491">VLOOKUP(A491,'HUMAN RESOURCES'!$A$2:$M$2692,12,0)</f>
        <v>16991729</v>
      </c>
      <c r="S491" s="10">
        <f t="array" ref="S491">VLOOKUP(A491,'HUMAN RESOURCES'!$A$2:$M$2692,13,0)</f>
        <v>0.88400000000000001</v>
      </c>
      <c r="T491" s="10">
        <f t="array" ref="T491">VLOOKUP(A491,TOURISM!$A$2:$F$2692,5,0)</f>
        <v>2350000000</v>
      </c>
      <c r="U491" s="10">
        <f t="array" ref="U491">VLOOKUP(A491,TOURISM!$A$2:$F$2692,6,0)</f>
        <v>1504000000</v>
      </c>
      <c r="V491" s="10">
        <f t="array" ref="V491">VLOOKUP(A491,BUSINESS!$A$2:$J$2692,5,0)</f>
        <v>0.248</v>
      </c>
      <c r="W491" s="10">
        <f t="array" ref="W491">VLOOKUP(A491,BUSINESS!$A$2:$J$2692,6,0)</f>
        <v>27</v>
      </c>
      <c r="X491" s="10">
        <f t="array" ref="X491">VLOOKUP(A491,BUSINESS!$A$2:$J$2692,7,0)</f>
        <v>0</v>
      </c>
      <c r="Y491" s="10">
        <f t="array" ref="Y491">VLOOKUP(A491,BUSINESS!$A$2:$J$2692,8,0)</f>
        <v>316</v>
      </c>
      <c r="Z491" s="10">
        <f t="array" ref="Z491">VLOOKUP(A491,BUSINESS!$A$2:$J$2692,9,0)</f>
        <v>0.41599999999999998</v>
      </c>
      <c r="AA491" s="10">
        <f t="array" ref="AA491">VLOOKUP(A491,BUSINESS!$A$2:$J$2692,10,0)</f>
        <v>0.96799999999999997</v>
      </c>
      <c r="AB491" s="12">
        <f t="shared" si="27"/>
        <v>10593.389289577299</v>
      </c>
      <c r="AC491" s="10">
        <f t="shared" si="15"/>
        <v>3.2414594182852141E-3</v>
      </c>
      <c r="AD491" s="10">
        <f t="shared" si="16"/>
        <v>1.5203279195425022E-3</v>
      </c>
      <c r="AE491" s="10">
        <f t="shared" si="17"/>
        <v>88.513652730690325</v>
      </c>
      <c r="AF491">
        <f t="shared" si="29"/>
        <v>138.30258239170362</v>
      </c>
    </row>
    <row r="492" spans="1:32" ht="14.4">
      <c r="A492" s="7" t="str">
        <f t="shared" si="28"/>
        <v>Chile-The Americas 2010</v>
      </c>
      <c r="B492" s="7" t="s">
        <v>116</v>
      </c>
      <c r="C492" s="8" t="s">
        <v>84</v>
      </c>
      <c r="D492" s="9" t="s">
        <v>72</v>
      </c>
      <c r="E492" s="14">
        <v>7.4999999999999997E-2</v>
      </c>
      <c r="F492" s="13">
        <v>172000000000</v>
      </c>
      <c r="G492" s="14">
        <v>760</v>
      </c>
      <c r="H492" s="14">
        <v>7.2999999999999995E-2</v>
      </c>
      <c r="I492" s="10">
        <f t="array" ref="I492">VLOOKUP(A492,ENERGY!$A$2:$F$2691,5,0)</f>
        <v>29507</v>
      </c>
      <c r="J492" s="11">
        <f t="array" ref="J492">VLOOKUP(A492,ENERGY!$A$2:$F$2691,6,0)</f>
        <v>64393</v>
      </c>
      <c r="K492" s="10">
        <f t="array" ref="K492">VLOOKUP(A492,'HUMAN RESOURCES'!$A$2:$M$2692,5,0)</f>
        <v>1.4E-2</v>
      </c>
      <c r="L492" s="11">
        <f t="array" ref="L492">VLOOKUP(A492,'HUMAN RESOURCES'!$A$2:$M$2692,6,0)</f>
        <v>8.0000000000000002E-3</v>
      </c>
      <c r="M492" s="10">
        <f t="array" ref="M492">VLOOKUP(A492,'HUMAN RESOURCES'!$A$2:$M$2692,7,0)</f>
        <v>82</v>
      </c>
      <c r="N492" s="10">
        <f t="array" ref="N492">VLOOKUP(A492,'HUMAN RESOURCES'!$A$2:$M$2692,8,0)</f>
        <v>76</v>
      </c>
      <c r="O492" s="10">
        <f t="array" ref="O492">VLOOKUP(A492,'HUMAN RESOURCES'!$A$2:$M$2692,9,0)</f>
        <v>0.221</v>
      </c>
      <c r="P492" s="10">
        <f t="array" ref="P492">VLOOKUP(A492,'HUMAN RESOURCES'!$A$2:$M$2692,10,0)</f>
        <v>0.68700000000000006</v>
      </c>
      <c r="Q492" s="10">
        <f t="array" ref="Q492">VLOOKUP(A492,'HUMAN RESOURCES'!$A$2:$M$2692,11,0)</f>
        <v>9.1999999999999998E-2</v>
      </c>
      <c r="R492" s="10">
        <f t="array" ref="R492">VLOOKUP(A492,'HUMAN RESOURCES'!$A$2:$M$2692,12,0)</f>
        <v>17150760</v>
      </c>
      <c r="S492" s="10">
        <f t="array" ref="S492">VLOOKUP(A492,'HUMAN RESOURCES'!$A$2:$M$2692,13,0)</f>
        <v>0.88600000000000001</v>
      </c>
      <c r="T492" s="10">
        <f t="array" ref="T492">VLOOKUP(A492,TOURISM!$A$2:$F$2692,5,0)</f>
        <v>2422000000</v>
      </c>
      <c r="U492" s="10">
        <f t="array" ref="U492">VLOOKUP(A492,TOURISM!$A$2:$F$2692,6,0)</f>
        <v>1808000000</v>
      </c>
      <c r="V492" s="10">
        <f t="array" ref="V492">VLOOKUP(A492,BUSINESS!$A$2:$J$2692,5,0)</f>
        <v>0.245</v>
      </c>
      <c r="W492" s="10">
        <f t="array" ref="W492">VLOOKUP(A492,BUSINESS!$A$2:$J$2692,6,0)</f>
        <v>22</v>
      </c>
      <c r="X492" s="10">
        <f t="array" ref="X492">VLOOKUP(A492,BUSINESS!$A$2:$J$2692,7,0)</f>
        <v>0</v>
      </c>
      <c r="Y492" s="10">
        <f t="array" ref="Y492">VLOOKUP(A492,BUSINESS!$A$2:$J$2692,8,0)</f>
        <v>316</v>
      </c>
      <c r="Z492" s="10">
        <f t="array" ref="Z492">VLOOKUP(A492,BUSINESS!$A$2:$J$2692,9,0)</f>
        <v>0.45</v>
      </c>
      <c r="AA492" s="10">
        <f t="array" ref="AA492">VLOOKUP(A492,BUSINESS!$A$2:$J$2692,10,0)</f>
        <v>1.1579999999999999</v>
      </c>
      <c r="AB492" s="12">
        <f t="shared" si="27"/>
        <v>10028.710097978166</v>
      </c>
      <c r="AC492" s="10">
        <f t="shared" si="15"/>
        <v>3.7545274961576047E-3</v>
      </c>
      <c r="AD492" s="10">
        <f t="shared" si="16"/>
        <v>1.7204485398897775E-3</v>
      </c>
      <c r="AE492" s="10">
        <f t="shared" si="17"/>
        <v>105.41806893688677</v>
      </c>
      <c r="AF492">
        <f t="shared" si="29"/>
        <v>141.21823172850648</v>
      </c>
    </row>
    <row r="493" spans="1:32" ht="14.4">
      <c r="A493" s="7" t="str">
        <f t="shared" si="28"/>
        <v>Chile-The Americas 2011</v>
      </c>
      <c r="B493" s="7" t="s">
        <v>116</v>
      </c>
      <c r="C493" s="8" t="s">
        <v>84</v>
      </c>
      <c r="D493" s="9" t="s">
        <v>73</v>
      </c>
      <c r="E493" s="14">
        <v>7.0999999999999994E-2</v>
      </c>
      <c r="F493" s="13">
        <v>218000000000</v>
      </c>
      <c r="G493" s="14">
        <v>894</v>
      </c>
      <c r="H493" s="14">
        <v>4.8000000000000001E-2</v>
      </c>
      <c r="I493" s="10">
        <v>29507</v>
      </c>
      <c r="J493" s="11">
        <v>64393</v>
      </c>
      <c r="K493" s="10">
        <f t="array" ref="K493">VLOOKUP(A493,'HUMAN RESOURCES'!$A$2:$M$2692,5,0)</f>
        <v>1.4E-2</v>
      </c>
      <c r="L493" s="11">
        <f t="array" ref="L493">VLOOKUP(A493,'HUMAN RESOURCES'!$A$2:$M$2692,6,0)</f>
        <v>7.0000000000000001E-3</v>
      </c>
      <c r="M493" s="10">
        <f t="array" ref="M493">VLOOKUP(A493,'HUMAN RESOURCES'!$A$2:$M$2692,7,0)</f>
        <v>82</v>
      </c>
      <c r="N493" s="10">
        <f t="array" ref="N493">VLOOKUP(A493,'HUMAN RESOURCES'!$A$2:$M$2692,8,0)</f>
        <v>76</v>
      </c>
      <c r="O493" s="10">
        <f t="array" ref="O493">VLOOKUP(A493,'HUMAN RESOURCES'!$A$2:$M$2692,9,0)</f>
        <v>0.217</v>
      </c>
      <c r="P493" s="10">
        <f t="array" ref="P493">VLOOKUP(A493,'HUMAN RESOURCES'!$A$2:$M$2692,10,0)</f>
        <v>0.68799999999999994</v>
      </c>
      <c r="Q493" s="10">
        <f t="array" ref="Q493">VLOOKUP(A493,'HUMAN RESOURCES'!$A$2:$M$2692,11,0)</f>
        <v>9.4E-2</v>
      </c>
      <c r="R493" s="10">
        <f t="array" ref="R493">VLOOKUP(A493,'HUMAN RESOURCES'!$A$2:$M$2692,12,0)</f>
        <v>17308449</v>
      </c>
      <c r="S493" s="10">
        <f t="array" ref="S493">VLOOKUP(A493,'HUMAN RESOURCES'!$A$2:$M$2692,13,0)</f>
        <v>0.88800000000000001</v>
      </c>
      <c r="T493" s="10">
        <f t="array" ref="T493">VLOOKUP(A493,TOURISM!$A$2:$F$2692,5,0)</f>
        <v>2751000000</v>
      </c>
      <c r="U493" s="10">
        <f t="array" ref="U493">VLOOKUP(A493,TOURISM!$A$2:$F$2692,6,0)</f>
        <v>2047000000</v>
      </c>
      <c r="V493" s="10">
        <f t="array" ref="V493">VLOOKUP(A493,BUSINESS!$A$2:$J$2692,5,0)</f>
        <v>0.245</v>
      </c>
      <c r="W493" s="10">
        <f t="array" ref="W493">VLOOKUP(A493,BUSINESS!$A$2:$J$2692,6,0)</f>
        <v>8</v>
      </c>
      <c r="X493" s="10">
        <f t="array" ref="X493">VLOOKUP(A493,BUSINESS!$A$2:$J$2692,7,0)</f>
        <v>0</v>
      </c>
      <c r="Y493" s="10">
        <f t="array" ref="Y493">VLOOKUP(A493,BUSINESS!$A$2:$J$2692,8,0)</f>
        <v>316</v>
      </c>
      <c r="Z493" s="10">
        <f t="array" ref="Z493">VLOOKUP(A493,BUSINESS!$A$2:$J$2692,9,0)</f>
        <v>0.52200000000000002</v>
      </c>
      <c r="AA493" s="10">
        <f t="array" ref="AA493">VLOOKUP(A493,BUSINESS!$A$2:$J$2692,10,0)</f>
        <v>1.2889999999999999</v>
      </c>
      <c r="AB493" s="12">
        <f t="shared" si="27"/>
        <v>12595.004901941244</v>
      </c>
      <c r="AC493" s="10">
        <f t="shared" si="15"/>
        <v>3.7203217919756994E-3</v>
      </c>
      <c r="AD493" s="10">
        <f t="shared" si="16"/>
        <v>1.7047743561540377E-3</v>
      </c>
      <c r="AE493" s="10">
        <f t="shared" si="17"/>
        <v>118.26594052419139</v>
      </c>
      <c r="AF493">
        <f t="shared" si="29"/>
        <v>158.93971782220348</v>
      </c>
    </row>
    <row r="494" spans="1:32" ht="14.4">
      <c r="A494" s="7" t="str">
        <f t="shared" si="28"/>
        <v>Chile-The Americas 2012</v>
      </c>
      <c r="B494" s="7" t="s">
        <v>116</v>
      </c>
      <c r="C494" s="8" t="s">
        <v>84</v>
      </c>
      <c r="D494" s="9" t="s">
        <v>74</v>
      </c>
      <c r="E494" s="14">
        <v>7.0999999999999994E-2</v>
      </c>
      <c r="F494" s="13">
        <v>251000000000</v>
      </c>
      <c r="G494" s="14">
        <v>1022</v>
      </c>
      <c r="H494" s="14">
        <v>0.09</v>
      </c>
      <c r="I494" s="10">
        <f t="array" ref="I494">VLOOKUP(A494,ENERGY!$A$2:$F$2691,5,0)</f>
        <v>27514</v>
      </c>
      <c r="J494" s="11">
        <f t="array" ref="J494">VLOOKUP(A494,ENERGY!$A$2:$F$2691,6,0)</f>
        <v>60047</v>
      </c>
      <c r="K494" s="10">
        <f t="array" ref="K494">VLOOKUP(A494,'HUMAN RESOURCES'!$A$2:$M$2692,5,0)</f>
        <v>1.4E-2</v>
      </c>
      <c r="L494" s="11">
        <f t="array" ref="L494">VLOOKUP(A494,'HUMAN RESOURCES'!$A$2:$M$2692,6,0)</f>
        <v>7.0000000000000001E-3</v>
      </c>
      <c r="M494" s="10">
        <f t="array" ref="M494">VLOOKUP(A494,'HUMAN RESOURCES'!$A$2:$M$2692,7,0)</f>
        <v>82</v>
      </c>
      <c r="N494" s="10">
        <f t="array" ref="N494">VLOOKUP(A494,'HUMAN RESOURCES'!$A$2:$M$2692,8,0)</f>
        <v>77</v>
      </c>
      <c r="O494" s="10">
        <f t="array" ref="O494">VLOOKUP(A494,'HUMAN RESOURCES'!$A$2:$M$2692,9,0)</f>
        <v>0.214</v>
      </c>
      <c r="P494" s="10">
        <f t="array" ref="P494">VLOOKUP(A494,'HUMAN RESOURCES'!$A$2:$M$2692,10,0)</f>
        <v>0.68899999999999995</v>
      </c>
      <c r="Q494" s="10">
        <f t="array" ref="Q494">VLOOKUP(A494,'HUMAN RESOURCES'!$A$2:$M$2692,11,0)</f>
        <v>9.7000000000000003E-2</v>
      </c>
      <c r="R494" s="10">
        <f t="array" ref="R494">VLOOKUP(A494,'HUMAN RESOURCES'!$A$2:$M$2692,12,0)</f>
        <v>17464814</v>
      </c>
      <c r="S494" s="10">
        <f t="array" ref="S494">VLOOKUP(A494,'HUMAN RESOURCES'!$A$2:$M$2692,13,0)</f>
        <v>0.89</v>
      </c>
      <c r="T494" s="10">
        <f t="array" ref="T494">VLOOKUP(A494,TOURISM!$A$2:$F$2692,5,0)</f>
        <v>3180000000</v>
      </c>
      <c r="U494" s="10">
        <f t="array" ref="U494">VLOOKUP(A494,TOURISM!$A$2:$F$2692,6,0)</f>
        <v>2348000000</v>
      </c>
      <c r="V494" s="10">
        <f t="array" ref="V494">VLOOKUP(A494,BUSINESS!$A$2:$J$2692,5,0)</f>
        <v>0.27700000000000002</v>
      </c>
      <c r="W494" s="10">
        <f t="array" ref="W494">VLOOKUP(A494,BUSINESS!$A$2:$J$2692,6,0)</f>
        <v>8</v>
      </c>
      <c r="X494" s="10">
        <f t="array" ref="X494">VLOOKUP(A494,BUSINESS!$A$2:$J$2692,7,0)</f>
        <v>34</v>
      </c>
      <c r="Y494" s="10">
        <f t="array" ref="Y494">VLOOKUP(A494,BUSINESS!$A$2:$J$2692,8,0)</f>
        <v>291</v>
      </c>
      <c r="Z494" s="10">
        <f t="array" ref="Z494">VLOOKUP(A494,BUSINESS!$A$2:$J$2692,9,0)</f>
        <v>0.61399999999999999</v>
      </c>
      <c r="AA494" s="10">
        <f t="array" ref="AA494">VLOOKUP(A494,BUSINESS!$A$2:$J$2692,10,0)</f>
        <v>1.371</v>
      </c>
      <c r="AB494" s="12">
        <f t="shared" si="27"/>
        <v>14371.753400866452</v>
      </c>
      <c r="AC494" s="10">
        <f t="shared" si="15"/>
        <v>3.4381700257443337E-3</v>
      </c>
      <c r="AD494" s="10">
        <f t="shared" si="16"/>
        <v>1.5753961078543407E-3</v>
      </c>
      <c r="AE494" s="10">
        <f t="shared" si="17"/>
        <v>134.44174097702958</v>
      </c>
      <c r="AF494">
        <f t="shared" si="29"/>
        <v>182.08038173209289</v>
      </c>
    </row>
    <row r="495" spans="1:32" ht="14.4">
      <c r="A495" s="7" t="str">
        <f t="shared" si="28"/>
        <v>Chile-The Americas 2000</v>
      </c>
      <c r="B495" s="7" t="s">
        <v>116</v>
      </c>
      <c r="C495" s="8" t="s">
        <v>84</v>
      </c>
      <c r="D495" s="9" t="s">
        <v>62</v>
      </c>
      <c r="E495" s="14">
        <v>7.1999999999999995E-2</v>
      </c>
      <c r="F495" s="13">
        <v>266000000000</v>
      </c>
      <c r="G495" s="14">
        <v>1103</v>
      </c>
      <c r="H495" s="14">
        <v>0.10100000000000001</v>
      </c>
      <c r="I495" s="10">
        <f t="array" ref="I495">VLOOKUP(A495,ENERGY!$A$2:$F$2691,5,0)</f>
        <v>32720</v>
      </c>
      <c r="J495" s="11">
        <f t="array" ref="J495">VLOOKUP(A495,ENERGY!$A$2:$F$2691,6,0)</f>
        <v>0</v>
      </c>
      <c r="K495" s="10">
        <f t="array" ref="K495">VLOOKUP(A495,'HUMAN RESOURCES'!$A$2:$M$2692,5,0)</f>
        <v>1.7000000000000001E-2</v>
      </c>
      <c r="L495" s="11">
        <f t="array" ref="L495">VLOOKUP(A495,'HUMAN RESOURCES'!$A$2:$M$2692,6,0)</f>
        <v>8.9999999999999993E-3</v>
      </c>
      <c r="M495" s="10">
        <f t="array" ref="M495">VLOOKUP(A495,'HUMAN RESOURCES'!$A$2:$M$2692,7,0)</f>
        <v>80</v>
      </c>
      <c r="N495" s="10">
        <f t="array" ref="N495">VLOOKUP(A495,'HUMAN RESOURCES'!$A$2:$M$2692,8,0)</f>
        <v>74</v>
      </c>
      <c r="O495" s="10">
        <f t="array" ref="O495">VLOOKUP(A495,'HUMAN RESOURCES'!$A$2:$M$2692,9,0)</f>
        <v>0.27800000000000002</v>
      </c>
      <c r="P495" s="10">
        <f t="array" ref="P495">VLOOKUP(A495,'HUMAN RESOURCES'!$A$2:$M$2692,10,0)</f>
        <v>0.65</v>
      </c>
      <c r="Q495" s="10">
        <f t="array" ref="Q495">VLOOKUP(A495,'HUMAN RESOURCES'!$A$2:$M$2692,11,0)</f>
        <v>7.1999999999999995E-2</v>
      </c>
      <c r="R495" s="10">
        <f t="array" ref="R495">VLOOKUP(A495,'HUMAN RESOURCES'!$A$2:$M$2692,12,0)</f>
        <v>15454402</v>
      </c>
      <c r="S495" s="10">
        <f t="array" ref="S495">VLOOKUP(A495,'HUMAN RESOURCES'!$A$2:$M$2692,13,0)</f>
        <v>0.86099999999999999</v>
      </c>
      <c r="T495" s="10">
        <f t="array" ref="T495">VLOOKUP(A495,TOURISM!$A$2:$F$2692,5,0)</f>
        <v>1179000000</v>
      </c>
      <c r="U495" s="10">
        <f t="array" ref="U495">VLOOKUP(A495,TOURISM!$A$2:$F$2692,6,0)</f>
        <v>904000000</v>
      </c>
      <c r="V495" s="10">
        <f t="array" ref="V495">VLOOKUP(A495,BUSINESS!$A$2:$J$2692,5,0)</f>
        <v>0</v>
      </c>
      <c r="W495" s="10">
        <f t="array" ref="W495">VLOOKUP(A495,BUSINESS!$A$2:$J$2692,6,0)</f>
        <v>0</v>
      </c>
      <c r="X495" s="10">
        <f t="array" ref="X495">VLOOKUP(A495,BUSINESS!$A$2:$J$2692,7,0)</f>
        <v>0</v>
      </c>
      <c r="Y495" s="10">
        <f t="array" ref="Y495">VLOOKUP(A495,BUSINESS!$A$2:$J$2692,8,0)</f>
        <v>0</v>
      </c>
      <c r="Z495" s="10">
        <f t="array" ref="Z495">VLOOKUP(A495,BUSINESS!$A$2:$J$2692,9,0)</f>
        <v>0.16600000000000001</v>
      </c>
      <c r="AA495" s="10">
        <f t="array" ref="AA495">VLOOKUP(A495,BUSINESS!$A$2:$J$2692,10,0)</f>
        <v>0.22</v>
      </c>
      <c r="AB495" s="12">
        <f t="shared" si="27"/>
        <v>17211.924473040108</v>
      </c>
      <c r="AC495" s="10">
        <f t="shared" si="15"/>
        <v>0</v>
      </c>
      <c r="AD495" s="10">
        <f t="shared" si="16"/>
        <v>2.1171961231498961E-3</v>
      </c>
      <c r="AE495" s="10">
        <f t="shared" si="17"/>
        <v>58.494660615143829</v>
      </c>
      <c r="AF495">
        <f t="shared" si="29"/>
        <v>76.288943435016122</v>
      </c>
    </row>
    <row r="496" spans="1:32" ht="14.4">
      <c r="A496" s="7" t="str">
        <f t="shared" si="28"/>
        <v>China-Asia 2001</v>
      </c>
      <c r="B496" s="7" t="s">
        <v>117</v>
      </c>
      <c r="C496" s="8" t="s">
        <v>61</v>
      </c>
      <c r="D496" s="9" t="s">
        <v>63</v>
      </c>
      <c r="E496" s="14">
        <v>4.5999999999999999E-2</v>
      </c>
      <c r="F496" s="13">
        <v>1200000000000</v>
      </c>
      <c r="G496" s="14">
        <v>43</v>
      </c>
      <c r="H496" s="14">
        <v>5.8999999999999997E-2</v>
      </c>
      <c r="I496" s="10">
        <f t="array" ref="I496">VLOOKUP(A496,ENERGY!$A$2:$F$2691,5,0)</f>
        <v>2727728</v>
      </c>
      <c r="J496" s="11">
        <f t="array" ref="J496">VLOOKUP(A496,ENERGY!$A$2:$F$2691,6,0)</f>
        <v>0</v>
      </c>
      <c r="K496" s="10">
        <f t="array" ref="K496">VLOOKUP(A496,'HUMAN RESOURCES'!$A$2:$M$2692,5,0)</f>
        <v>1.2999999999999999E-2</v>
      </c>
      <c r="L496" s="11">
        <f t="array" ref="L496">VLOOKUP(A496,'HUMAN RESOURCES'!$A$2:$M$2692,6,0)</f>
        <v>2.8000000000000001E-2</v>
      </c>
      <c r="M496" s="10">
        <f t="array" ref="M496">VLOOKUP(A496,'HUMAN RESOURCES'!$A$2:$M$2692,7,0)</f>
        <v>74</v>
      </c>
      <c r="N496" s="10">
        <f t="array" ref="N496">VLOOKUP(A496,'HUMAN RESOURCES'!$A$2:$M$2692,8,0)</f>
        <v>71</v>
      </c>
      <c r="O496" s="10">
        <f t="array" ref="O496">VLOOKUP(A496,'HUMAN RESOURCES'!$A$2:$M$2692,9,0)</f>
        <v>0.246</v>
      </c>
      <c r="P496" s="10">
        <f t="array" ref="P496">VLOOKUP(A496,'HUMAN RESOURCES'!$A$2:$M$2692,10,0)</f>
        <v>0.68300000000000005</v>
      </c>
      <c r="Q496" s="10">
        <f t="array" ref="Q496">VLOOKUP(A496,'HUMAN RESOURCES'!$A$2:$M$2692,11,0)</f>
        <v>7.0000000000000007E-2</v>
      </c>
      <c r="R496" s="10">
        <f t="array" ref="R496">VLOOKUP(A496,'HUMAN RESOURCES'!$A$2:$M$2692,12,0)</f>
        <v>1271850000</v>
      </c>
      <c r="S496" s="10">
        <f t="array" ref="S496">VLOOKUP(A496,'HUMAN RESOURCES'!$A$2:$M$2692,13,0)</f>
        <v>0.371</v>
      </c>
      <c r="T496" s="10">
        <f t="array" ref="T496">VLOOKUP(A496,TOURISM!$A$2:$F$2692,5,0)</f>
        <v>19006000000</v>
      </c>
      <c r="U496" s="10">
        <f t="array" ref="U496">VLOOKUP(A496,TOURISM!$A$2:$F$2692,6,0)</f>
        <v>14992000000</v>
      </c>
      <c r="V496" s="10">
        <f t="array" ref="V496">VLOOKUP(A496,BUSINESS!$A$2:$J$2692,5,0)</f>
        <v>0</v>
      </c>
      <c r="W496" s="10">
        <f t="array" ref="W496">VLOOKUP(A496,BUSINESS!$A$2:$J$2692,6,0)</f>
        <v>0</v>
      </c>
      <c r="X496" s="10">
        <f t="array" ref="X496">VLOOKUP(A496,BUSINESS!$A$2:$J$2692,7,0)</f>
        <v>0</v>
      </c>
      <c r="Y496" s="10">
        <f t="array" ref="Y496">VLOOKUP(A496,BUSINESS!$A$2:$J$2692,8,0)</f>
        <v>0</v>
      </c>
      <c r="Z496" s="10">
        <f t="array" ref="Z496">VLOOKUP(A496,BUSINESS!$A$2:$J$2692,9,0)</f>
        <v>2.5999999999999999E-2</v>
      </c>
      <c r="AA496" s="10">
        <f t="array" ref="AA496">VLOOKUP(A496,BUSINESS!$A$2:$J$2692,10,0)</f>
        <v>0.112</v>
      </c>
      <c r="AB496" s="12">
        <f t="shared" si="27"/>
        <v>943.50748909069466</v>
      </c>
      <c r="AC496" s="10">
        <f t="shared" si="15"/>
        <v>0</v>
      </c>
      <c r="AD496" s="10">
        <f t="shared" si="16"/>
        <v>2.1446931635019854E-3</v>
      </c>
      <c r="AE496" s="10">
        <f t="shared" si="17"/>
        <v>11.787553563706412</v>
      </c>
      <c r="AF496">
        <f t="shared" si="29"/>
        <v>14.943586114714785</v>
      </c>
    </row>
    <row r="497" spans="1:32" ht="14.4">
      <c r="A497" s="7" t="str">
        <f t="shared" si="28"/>
        <v>China-Asia 2002</v>
      </c>
      <c r="B497" s="7" t="s">
        <v>117</v>
      </c>
      <c r="C497" s="8" t="s">
        <v>61</v>
      </c>
      <c r="D497" s="9" t="s">
        <v>64</v>
      </c>
      <c r="E497" s="14">
        <v>4.5999999999999999E-2</v>
      </c>
      <c r="F497" s="13">
        <v>1320000000000</v>
      </c>
      <c r="G497" s="14">
        <v>47</v>
      </c>
      <c r="H497" s="14">
        <v>5.8999999999999997E-2</v>
      </c>
      <c r="I497" s="10">
        <f t="array" ref="I497">VLOOKUP(A497,ENERGY!$A$2:$F$2691,5,0)</f>
        <v>2516731</v>
      </c>
      <c r="J497" s="11">
        <f t="array" ref="J497">VLOOKUP(A497,ENERGY!$A$2:$F$2691,6,0)</f>
        <v>8286892</v>
      </c>
      <c r="K497" s="10">
        <f t="array" ref="K497">VLOOKUP(A497,'HUMAN RESOURCES'!$A$2:$M$2692,5,0)</f>
        <v>1.2999999999999999E-2</v>
      </c>
      <c r="L497" s="11">
        <f t="array" ref="L497">VLOOKUP(A497,'HUMAN RESOURCES'!$A$2:$M$2692,6,0)</f>
        <v>2.5999999999999999E-2</v>
      </c>
      <c r="M497" s="10">
        <f t="array" ref="M497">VLOOKUP(A497,'HUMAN RESOURCES'!$A$2:$M$2692,7,0)</f>
        <v>74</v>
      </c>
      <c r="N497" s="10">
        <f t="array" ref="N497">VLOOKUP(A497,'HUMAN RESOURCES'!$A$2:$M$2692,8,0)</f>
        <v>72</v>
      </c>
      <c r="O497" s="10">
        <f t="array" ref="O497">VLOOKUP(A497,'HUMAN RESOURCES'!$A$2:$M$2692,9,0)</f>
        <v>0.23599999999999999</v>
      </c>
      <c r="P497" s="10">
        <f t="array" ref="P497">VLOOKUP(A497,'HUMAN RESOURCES'!$A$2:$M$2692,10,0)</f>
        <v>0.69199999999999995</v>
      </c>
      <c r="Q497" s="10">
        <f t="array" ref="Q497">VLOOKUP(A497,'HUMAN RESOURCES'!$A$2:$M$2692,11,0)</f>
        <v>7.1999999999999995E-2</v>
      </c>
      <c r="R497" s="10">
        <f t="array" ref="R497">VLOOKUP(A497,'HUMAN RESOURCES'!$A$2:$M$2692,12,0)</f>
        <v>1280400000</v>
      </c>
      <c r="S497" s="10">
        <f t="array" ref="S497">VLOOKUP(A497,'HUMAN RESOURCES'!$A$2:$M$2692,13,0)</f>
        <v>0.38400000000000001</v>
      </c>
      <c r="T497" s="10">
        <f t="array" ref="T497">VLOOKUP(A497,TOURISM!$A$2:$F$2692,5,0)</f>
        <v>21742000000</v>
      </c>
      <c r="U497" s="10">
        <f t="array" ref="U497">VLOOKUP(A497,TOURISM!$A$2:$F$2692,6,0)</f>
        <v>16759000000</v>
      </c>
      <c r="V497" s="10">
        <f t="array" ref="V497">VLOOKUP(A497,BUSINESS!$A$2:$J$2692,5,0)</f>
        <v>0</v>
      </c>
      <c r="W497" s="10">
        <f t="array" ref="W497">VLOOKUP(A497,BUSINESS!$A$2:$J$2692,6,0)</f>
        <v>0</v>
      </c>
      <c r="X497" s="10">
        <f t="array" ref="X497">VLOOKUP(A497,BUSINESS!$A$2:$J$2692,7,0)</f>
        <v>0</v>
      </c>
      <c r="Y497" s="10">
        <f t="array" ref="Y497">VLOOKUP(A497,BUSINESS!$A$2:$J$2692,8,0)</f>
        <v>0</v>
      </c>
      <c r="Z497" s="10">
        <f t="array" ref="Z497">VLOOKUP(A497,BUSINESS!$A$2:$J$2692,9,0)</f>
        <v>4.5999999999999999E-2</v>
      </c>
      <c r="AA497" s="10">
        <f t="array" ref="AA497">VLOOKUP(A497,BUSINESS!$A$2:$J$2692,10,0)</f>
        <v>0.159</v>
      </c>
      <c r="AB497" s="12">
        <f t="shared" si="27"/>
        <v>1030.9278350515465</v>
      </c>
      <c r="AC497" s="10">
        <f t="shared" si="15"/>
        <v>6.4721118400499844E-3</v>
      </c>
      <c r="AD497" s="10">
        <f t="shared" si="16"/>
        <v>1.9655818494220558E-3</v>
      </c>
      <c r="AE497" s="10">
        <f t="shared" si="17"/>
        <v>13.088878475476413</v>
      </c>
      <c r="AF497">
        <f t="shared" si="29"/>
        <v>16.980631052796003</v>
      </c>
    </row>
    <row r="498" spans="1:32" ht="14.4">
      <c r="A498" s="7" t="str">
        <f t="shared" si="28"/>
        <v>China-Asia 2003</v>
      </c>
      <c r="B498" s="7" t="s">
        <v>117</v>
      </c>
      <c r="C498" s="8" t="s">
        <v>61</v>
      </c>
      <c r="D498" s="9" t="s">
        <v>65</v>
      </c>
      <c r="E498" s="14">
        <v>4.8000000000000001E-2</v>
      </c>
      <c r="F498" s="13">
        <v>1450000000000</v>
      </c>
      <c r="G498" s="14">
        <v>54</v>
      </c>
      <c r="H498" s="14">
        <v>5.2999999999999999E-2</v>
      </c>
      <c r="I498" s="10">
        <f t="array" ref="I498">VLOOKUP(A498,ENERGY!$A$2:$F$2691,5,0)</f>
        <v>2286137</v>
      </c>
      <c r="J498" s="11">
        <f t="array" ref="J498">VLOOKUP(A498,ENERGY!$A$2:$F$2691,6,0)</f>
        <v>7692211</v>
      </c>
      <c r="K498" s="10">
        <f t="array" ref="K498">VLOOKUP(A498,'HUMAN RESOURCES'!$A$2:$M$2692,5,0)</f>
        <v>1.2E-2</v>
      </c>
      <c r="L498" s="11">
        <f t="array" ref="L498">VLOOKUP(A498,'HUMAN RESOURCES'!$A$2:$M$2692,6,0)</f>
        <v>2.4E-2</v>
      </c>
      <c r="M498" s="10">
        <f t="array" ref="M498">VLOOKUP(A498,'HUMAN RESOURCES'!$A$2:$M$2692,7,0)</f>
        <v>75</v>
      </c>
      <c r="N498" s="10">
        <f t="array" ref="N498">VLOOKUP(A498,'HUMAN RESOURCES'!$A$2:$M$2692,8,0)</f>
        <v>72</v>
      </c>
      <c r="O498" s="10">
        <f t="array" ref="O498">VLOOKUP(A498,'HUMAN RESOURCES'!$A$2:$M$2692,9,0)</f>
        <v>0.22500000000000001</v>
      </c>
      <c r="P498" s="10">
        <f t="array" ref="P498">VLOOKUP(A498,'HUMAN RESOURCES'!$A$2:$M$2692,10,0)</f>
        <v>0.70199999999999996</v>
      </c>
      <c r="Q498" s="10">
        <f t="array" ref="Q498">VLOOKUP(A498,'HUMAN RESOURCES'!$A$2:$M$2692,11,0)</f>
        <v>7.3999999999999996E-2</v>
      </c>
      <c r="R498" s="10">
        <f t="array" ref="R498">VLOOKUP(A498,'HUMAN RESOURCES'!$A$2:$M$2692,12,0)</f>
        <v>1288400000</v>
      </c>
      <c r="S498" s="10">
        <f t="array" ref="S498">VLOOKUP(A498,'HUMAN RESOURCES'!$A$2:$M$2692,13,0)</f>
        <v>0.39800000000000002</v>
      </c>
      <c r="T498" s="10">
        <f t="array" ref="T498">VLOOKUP(A498,TOURISM!$A$2:$F$2692,5,0)</f>
        <v>18707000000</v>
      </c>
      <c r="U498" s="10">
        <f t="array" ref="U498">VLOOKUP(A498,TOURISM!$A$2:$F$2692,6,0)</f>
        <v>16716000000</v>
      </c>
      <c r="V498" s="10">
        <f t="array" ref="V498">VLOOKUP(A498,BUSINESS!$A$2:$J$2692,5,0)</f>
        <v>0</v>
      </c>
      <c r="W498" s="10">
        <f t="array" ref="W498">VLOOKUP(A498,BUSINESS!$A$2:$J$2692,6,0)</f>
        <v>48</v>
      </c>
      <c r="X498" s="10">
        <f t="array" ref="X498">VLOOKUP(A498,BUSINESS!$A$2:$J$2692,7,0)</f>
        <v>0</v>
      </c>
      <c r="Y498" s="10">
        <f t="array" ref="Y498">VLOOKUP(A498,BUSINESS!$A$2:$J$2692,8,0)</f>
        <v>0</v>
      </c>
      <c r="Z498" s="10">
        <f t="array" ref="Z498">VLOOKUP(A498,BUSINESS!$A$2:$J$2692,9,0)</f>
        <v>6.2E-2</v>
      </c>
      <c r="AA498" s="10">
        <f t="array" ref="AA498">VLOOKUP(A498,BUSINESS!$A$2:$J$2692,10,0)</f>
        <v>0.20699999999999999</v>
      </c>
      <c r="AB498" s="12">
        <f t="shared" si="27"/>
        <v>1125.4268860602297</v>
      </c>
      <c r="AC498" s="10">
        <f t="shared" si="15"/>
        <v>5.970359360447066E-3</v>
      </c>
      <c r="AD498" s="10">
        <f t="shared" si="16"/>
        <v>1.7744000310462589E-3</v>
      </c>
      <c r="AE498" s="10">
        <f t="shared" si="17"/>
        <v>12.974231605091587</v>
      </c>
      <c r="AF498">
        <f t="shared" si="29"/>
        <v>14.519559143123253</v>
      </c>
    </row>
    <row r="499" spans="1:32" ht="14.4">
      <c r="A499" s="7" t="str">
        <f t="shared" si="28"/>
        <v>China-Asia 2004</v>
      </c>
      <c r="B499" s="7" t="s">
        <v>117</v>
      </c>
      <c r="C499" s="8" t="s">
        <v>61</v>
      </c>
      <c r="D499" s="9" t="s">
        <v>66</v>
      </c>
      <c r="E499" s="14">
        <v>4.8000000000000001E-2</v>
      </c>
      <c r="F499" s="13">
        <v>1640000000000</v>
      </c>
      <c r="G499" s="14">
        <v>61</v>
      </c>
      <c r="H499" s="14">
        <v>5.2999999999999999E-2</v>
      </c>
      <c r="I499" s="10">
        <f t="array" ref="I499">VLOOKUP(A499,ENERGY!$A$2:$F$2691,5,0)</f>
        <v>2120814</v>
      </c>
      <c r="J499" s="11">
        <f t="array" ref="J499">VLOOKUP(A499,ENERGY!$A$2:$F$2691,6,0)</f>
        <v>7035444</v>
      </c>
      <c r="K499" s="10">
        <f t="array" ref="K499">VLOOKUP(A499,'HUMAN RESOURCES'!$A$2:$M$2692,5,0)</f>
        <v>1.2E-2</v>
      </c>
      <c r="L499" s="11">
        <f t="array" ref="L499">VLOOKUP(A499,'HUMAN RESOURCES'!$A$2:$M$2692,6,0)</f>
        <v>2.1999999999999999E-2</v>
      </c>
      <c r="M499" s="10">
        <f t="array" ref="M499">VLOOKUP(A499,'HUMAN RESOURCES'!$A$2:$M$2692,7,0)</f>
        <v>75</v>
      </c>
      <c r="N499" s="10">
        <f t="array" ref="N499">VLOOKUP(A499,'HUMAN RESOURCES'!$A$2:$M$2692,8,0)</f>
        <v>73</v>
      </c>
      <c r="O499" s="10">
        <f t="array" ref="O499">VLOOKUP(A499,'HUMAN RESOURCES'!$A$2:$M$2692,9,0)</f>
        <v>0.214</v>
      </c>
      <c r="P499" s="10">
        <f t="array" ref="P499">VLOOKUP(A499,'HUMAN RESOURCES'!$A$2:$M$2692,10,0)</f>
        <v>0.71099999999999997</v>
      </c>
      <c r="Q499" s="10">
        <f t="array" ref="Q499">VLOOKUP(A499,'HUMAN RESOURCES'!$A$2:$M$2692,11,0)</f>
        <v>7.4999999999999997E-2</v>
      </c>
      <c r="R499" s="10">
        <f t="array" ref="R499">VLOOKUP(A499,'HUMAN RESOURCES'!$A$2:$M$2692,12,0)</f>
        <v>1296075000</v>
      </c>
      <c r="S499" s="10">
        <f t="array" ref="S499">VLOOKUP(A499,'HUMAN RESOURCES'!$A$2:$M$2692,13,0)</f>
        <v>0.41099999999999998</v>
      </c>
      <c r="T499" s="10">
        <f t="array" ref="T499">VLOOKUP(A499,TOURISM!$A$2:$F$2692,5,0)</f>
        <v>27755000000</v>
      </c>
      <c r="U499" s="10">
        <f t="array" ref="U499">VLOOKUP(A499,TOURISM!$A$2:$F$2692,6,0)</f>
        <v>21360000000</v>
      </c>
      <c r="V499" s="10">
        <f t="array" ref="V499">VLOOKUP(A499,BUSINESS!$A$2:$J$2692,5,0)</f>
        <v>0</v>
      </c>
      <c r="W499" s="10">
        <f t="array" ref="W499">VLOOKUP(A499,BUSINESS!$A$2:$J$2692,6,0)</f>
        <v>48</v>
      </c>
      <c r="X499" s="10">
        <f t="array" ref="X499">VLOOKUP(A499,BUSINESS!$A$2:$J$2692,7,0)</f>
        <v>0</v>
      </c>
      <c r="Y499" s="10">
        <f t="array" ref="Y499">VLOOKUP(A499,BUSINESS!$A$2:$J$2692,8,0)</f>
        <v>0</v>
      </c>
      <c r="Z499" s="10">
        <f t="array" ref="Z499">VLOOKUP(A499,BUSINESS!$A$2:$J$2692,9,0)</f>
        <v>7.2999999999999995E-2</v>
      </c>
      <c r="AA499" s="10">
        <f t="array" ref="AA499">VLOOKUP(A499,BUSINESS!$A$2:$J$2692,10,0)</f>
        <v>0.25600000000000001</v>
      </c>
      <c r="AB499" s="12">
        <f t="shared" si="27"/>
        <v>1265.3588719788593</v>
      </c>
      <c r="AC499" s="10">
        <f t="shared" si="15"/>
        <v>5.4282691973844104E-3</v>
      </c>
      <c r="AD499" s="10">
        <f t="shared" si="16"/>
        <v>1.6363358601932758E-3</v>
      </c>
      <c r="AE499" s="10">
        <f t="shared" si="17"/>
        <v>16.480527747236849</v>
      </c>
      <c r="AF499">
        <f t="shared" si="29"/>
        <v>21.414655787666607</v>
      </c>
    </row>
    <row r="500" spans="1:32" ht="14.4">
      <c r="A500" s="7" t="str">
        <f t="shared" si="28"/>
        <v>China-Asia 2005</v>
      </c>
      <c r="B500" s="7" t="s">
        <v>117</v>
      </c>
      <c r="C500" s="8" t="s">
        <v>61</v>
      </c>
      <c r="D500" s="9" t="s">
        <v>67</v>
      </c>
      <c r="E500" s="14">
        <v>4.7E-2</v>
      </c>
      <c r="F500" s="13">
        <v>1930000000000</v>
      </c>
      <c r="G500" s="14">
        <v>70</v>
      </c>
      <c r="H500" s="14">
        <v>5.6000000000000001E-2</v>
      </c>
      <c r="I500" s="10">
        <v>2120814</v>
      </c>
      <c r="J500" s="11">
        <v>7035444</v>
      </c>
      <c r="K500" s="10">
        <f t="array" ref="K500">VLOOKUP(A500,'HUMAN RESOURCES'!$A$2:$M$2692,5,0)</f>
        <v>1.2E-2</v>
      </c>
      <c r="L500" s="11">
        <f t="array" ref="L500">VLOOKUP(A500,'HUMAN RESOURCES'!$A$2:$M$2692,6,0)</f>
        <v>0.02</v>
      </c>
      <c r="M500" s="10">
        <f t="array" ref="M500">VLOOKUP(A500,'HUMAN RESOURCES'!$A$2:$M$2692,7,0)</f>
        <v>75</v>
      </c>
      <c r="N500" s="10">
        <f t="array" ref="N500">VLOOKUP(A500,'HUMAN RESOURCES'!$A$2:$M$2692,8,0)</f>
        <v>73</v>
      </c>
      <c r="O500" s="10">
        <f t="array" ref="O500">VLOOKUP(A500,'HUMAN RESOURCES'!$A$2:$M$2692,9,0)</f>
        <v>0.20499999999999999</v>
      </c>
      <c r="P500" s="10">
        <f t="array" ref="P500">VLOOKUP(A500,'HUMAN RESOURCES'!$A$2:$M$2692,10,0)</f>
        <v>0.71799999999999997</v>
      </c>
      <c r="Q500" s="10">
        <f t="array" ref="Q500">VLOOKUP(A500,'HUMAN RESOURCES'!$A$2:$M$2692,11,0)</f>
        <v>7.6999999999999999E-2</v>
      </c>
      <c r="R500" s="10">
        <f t="array" ref="R500">VLOOKUP(A500,'HUMAN RESOURCES'!$A$2:$M$2692,12,0)</f>
        <v>1303720000</v>
      </c>
      <c r="S500" s="10">
        <f t="array" ref="S500">VLOOKUP(A500,'HUMAN RESOURCES'!$A$2:$M$2692,13,0)</f>
        <v>0.42499999999999999</v>
      </c>
      <c r="T500" s="10">
        <f t="array" ref="T500">VLOOKUP(A500,TOURISM!$A$2:$F$2692,5,0)</f>
        <v>31842000000</v>
      </c>
      <c r="U500" s="10">
        <f t="array" ref="U500">VLOOKUP(A500,TOURISM!$A$2:$F$2692,6,0)</f>
        <v>24721000000</v>
      </c>
      <c r="V500" s="10">
        <f t="array" ref="V500">VLOOKUP(A500,BUSINESS!$A$2:$J$2692,5,0)</f>
        <v>0.8</v>
      </c>
      <c r="W500" s="10">
        <f t="array" ref="W500">VLOOKUP(A500,BUSINESS!$A$2:$J$2692,6,0)</f>
        <v>48</v>
      </c>
      <c r="X500" s="10">
        <f t="array" ref="X500">VLOOKUP(A500,BUSINESS!$A$2:$J$2692,7,0)</f>
        <v>0</v>
      </c>
      <c r="Y500" s="10">
        <f t="array" ref="Y500">VLOOKUP(A500,BUSINESS!$A$2:$J$2692,8,0)</f>
        <v>832</v>
      </c>
      <c r="Z500" s="10">
        <f t="array" ref="Z500">VLOOKUP(A500,BUSINESS!$A$2:$J$2692,9,0)</f>
        <v>8.5000000000000006E-2</v>
      </c>
      <c r="AA500" s="10">
        <f t="array" ref="AA500">VLOOKUP(A500,BUSINESS!$A$2:$J$2692,10,0)</f>
        <v>0.29799999999999999</v>
      </c>
      <c r="AB500" s="12">
        <f t="shared" si="27"/>
        <v>1480.3792225324455</v>
      </c>
      <c r="AC500" s="10">
        <f t="shared" si="15"/>
        <v>5.3964378854355231E-3</v>
      </c>
      <c r="AD500" s="10">
        <f t="shared" si="16"/>
        <v>1.6267404043813088E-3</v>
      </c>
      <c r="AE500" s="10">
        <f t="shared" si="17"/>
        <v>18.961893658147456</v>
      </c>
      <c r="AF500">
        <f t="shared" si="29"/>
        <v>24.42395606418556</v>
      </c>
    </row>
    <row r="501" spans="1:32" ht="14.4">
      <c r="A501" s="7" t="str">
        <f t="shared" si="28"/>
        <v>China-Asia 2006</v>
      </c>
      <c r="B501" s="7" t="s">
        <v>117</v>
      </c>
      <c r="C501" s="8" t="s">
        <v>61</v>
      </c>
      <c r="D501" s="9" t="s">
        <v>68</v>
      </c>
      <c r="E501" s="14">
        <v>4.7E-2</v>
      </c>
      <c r="F501" s="13">
        <v>2260000000000</v>
      </c>
      <c r="G501" s="14">
        <v>80</v>
      </c>
      <c r="H501" s="14">
        <v>5.6000000000000001E-2</v>
      </c>
      <c r="I501" s="10">
        <f t="array" ref="I501">VLOOKUP(A501,ENERGY!$A$2:$F$2691,5,0)</f>
        <v>2044606</v>
      </c>
      <c r="J501" s="11">
        <f t="array" ref="J501">VLOOKUP(A501,ENERGY!$A$2:$F$2691,6,0)</f>
        <v>6791805</v>
      </c>
      <c r="K501" s="10">
        <f t="array" ref="K501">VLOOKUP(A501,'HUMAN RESOURCES'!$A$2:$M$2692,5,0)</f>
        <v>1.2E-2</v>
      </c>
      <c r="L501" s="11">
        <f t="array" ref="L501">VLOOKUP(A501,'HUMAN RESOURCES'!$A$2:$M$2692,6,0)</f>
        <v>1.9E-2</v>
      </c>
      <c r="M501" s="10">
        <f t="array" ref="M501">VLOOKUP(A501,'HUMAN RESOURCES'!$A$2:$M$2692,7,0)</f>
        <v>76</v>
      </c>
      <c r="N501" s="10">
        <f t="array" ref="N501">VLOOKUP(A501,'HUMAN RESOURCES'!$A$2:$M$2692,8,0)</f>
        <v>73</v>
      </c>
      <c r="O501" s="10">
        <f t="array" ref="O501">VLOOKUP(A501,'HUMAN RESOURCES'!$A$2:$M$2692,9,0)</f>
        <v>0.19800000000000001</v>
      </c>
      <c r="P501" s="10">
        <f t="array" ref="P501">VLOOKUP(A501,'HUMAN RESOURCES'!$A$2:$M$2692,10,0)</f>
        <v>0.72399999999999998</v>
      </c>
      <c r="Q501" s="10">
        <f t="array" ref="Q501">VLOOKUP(A501,'HUMAN RESOURCES'!$A$2:$M$2692,11,0)</f>
        <v>7.8E-2</v>
      </c>
      <c r="R501" s="10">
        <f t="array" ref="R501">VLOOKUP(A501,'HUMAN RESOURCES'!$A$2:$M$2692,12,0)</f>
        <v>1311020000</v>
      </c>
      <c r="S501" s="10">
        <f t="array" ref="S501">VLOOKUP(A501,'HUMAN RESOURCES'!$A$2:$M$2692,13,0)</f>
        <v>0.439</v>
      </c>
      <c r="T501" s="10">
        <f t="array" ref="T501">VLOOKUP(A501,TOURISM!$A$2:$F$2692,5,0)</f>
        <v>37132000000</v>
      </c>
      <c r="U501" s="10">
        <f t="array" ref="U501">VLOOKUP(A501,TOURISM!$A$2:$F$2692,6,0)</f>
        <v>28242000000</v>
      </c>
      <c r="V501" s="10">
        <f t="array" ref="V501">VLOOKUP(A501,BUSINESS!$A$2:$J$2692,5,0)</f>
        <v>0.80700000000000005</v>
      </c>
      <c r="W501" s="10">
        <f t="array" ref="W501">VLOOKUP(A501,BUSINESS!$A$2:$J$2692,6,0)</f>
        <v>35</v>
      </c>
      <c r="X501" s="10">
        <f t="array" ref="X501">VLOOKUP(A501,BUSINESS!$A$2:$J$2692,7,0)</f>
        <v>0</v>
      </c>
      <c r="Y501" s="10">
        <f t="array" ref="Y501">VLOOKUP(A501,BUSINESS!$A$2:$J$2692,8,0)</f>
        <v>832</v>
      </c>
      <c r="Z501" s="10">
        <f t="array" ref="Z501">VLOOKUP(A501,BUSINESS!$A$2:$J$2692,9,0)</f>
        <v>0.105</v>
      </c>
      <c r="AA501" s="10">
        <f t="array" ref="AA501">VLOOKUP(A501,BUSINESS!$A$2:$J$2692,10,0)</f>
        <v>0.34799999999999998</v>
      </c>
      <c r="AB501" s="12">
        <f t="shared" si="27"/>
        <v>1723.8486064285823</v>
      </c>
      <c r="AC501" s="10">
        <f t="shared" si="15"/>
        <v>5.1805502585772906E-3</v>
      </c>
      <c r="AD501" s="10">
        <f t="shared" si="16"/>
        <v>1.5595536299980168E-3</v>
      </c>
      <c r="AE501" s="10">
        <f t="shared" si="17"/>
        <v>21.542005461396471</v>
      </c>
      <c r="AF501">
        <f t="shared" si="29"/>
        <v>28.322985156595628</v>
      </c>
    </row>
    <row r="502" spans="1:32" ht="14.4">
      <c r="A502" s="7" t="str">
        <f t="shared" si="28"/>
        <v>China-Asia 2007</v>
      </c>
      <c r="B502" s="7" t="s">
        <v>117</v>
      </c>
      <c r="C502" s="8" t="s">
        <v>61</v>
      </c>
      <c r="D502" s="9" t="s">
        <v>69</v>
      </c>
      <c r="E502" s="14">
        <v>4.5999999999999999E-2</v>
      </c>
      <c r="F502" s="13">
        <v>2710000000000</v>
      </c>
      <c r="G502" s="14">
        <v>93</v>
      </c>
      <c r="H502" s="14">
        <v>6.0999999999999999E-2</v>
      </c>
      <c r="I502" s="10">
        <f t="array" ref="I502">VLOOKUP(A502,ENERGY!$A$2:$F$2691,5,0)</f>
        <v>1253831</v>
      </c>
      <c r="J502" s="11">
        <f t="array" ref="J502">VLOOKUP(A502,ENERGY!$A$2:$F$2691,6,0)</f>
        <v>3694242</v>
      </c>
      <c r="K502" s="10">
        <f t="array" ref="K502">VLOOKUP(A502,'HUMAN RESOURCES'!$A$2:$M$2692,5,0)</f>
        <v>1.2E-2</v>
      </c>
      <c r="L502" s="11">
        <f t="array" ref="L502">VLOOKUP(A502,'HUMAN RESOURCES'!$A$2:$M$2692,6,0)</f>
        <v>1.7000000000000001E-2</v>
      </c>
      <c r="M502" s="10">
        <f t="array" ref="M502">VLOOKUP(A502,'HUMAN RESOURCES'!$A$2:$M$2692,7,0)</f>
        <v>76</v>
      </c>
      <c r="N502" s="10">
        <f t="array" ref="N502">VLOOKUP(A502,'HUMAN RESOURCES'!$A$2:$M$2692,8,0)</f>
        <v>73</v>
      </c>
      <c r="O502" s="10">
        <f t="array" ref="O502">VLOOKUP(A502,'HUMAN RESOURCES'!$A$2:$M$2692,9,0)</f>
        <v>0.192</v>
      </c>
      <c r="P502" s="10">
        <f t="array" ref="P502">VLOOKUP(A502,'HUMAN RESOURCES'!$A$2:$M$2692,10,0)</f>
        <v>0.72899999999999998</v>
      </c>
      <c r="Q502" s="10">
        <f t="array" ref="Q502">VLOOKUP(A502,'HUMAN RESOURCES'!$A$2:$M$2692,11,0)</f>
        <v>7.9000000000000001E-2</v>
      </c>
      <c r="R502" s="10">
        <f t="array" ref="R502">VLOOKUP(A502,'HUMAN RESOURCES'!$A$2:$M$2692,12,0)</f>
        <v>1317885000</v>
      </c>
      <c r="S502" s="10">
        <f t="array" ref="S502">VLOOKUP(A502,'HUMAN RESOURCES'!$A$2:$M$2692,13,0)</f>
        <v>0.45200000000000001</v>
      </c>
      <c r="T502" s="10">
        <f t="array" ref="T502">VLOOKUP(A502,TOURISM!$A$2:$F$2692,5,0)</f>
        <v>41126000000</v>
      </c>
      <c r="U502" s="10">
        <f t="array" ref="U502">VLOOKUP(A502,TOURISM!$A$2:$F$2692,6,0)</f>
        <v>33269000000</v>
      </c>
      <c r="V502" s="10">
        <f t="array" ref="V502">VLOOKUP(A502,BUSINESS!$A$2:$J$2692,5,0)</f>
        <v>0.81200000000000006</v>
      </c>
      <c r="W502" s="10">
        <f t="array" ref="W502">VLOOKUP(A502,BUSINESS!$A$2:$J$2692,6,0)</f>
        <v>35</v>
      </c>
      <c r="X502" s="10">
        <f t="array" ref="X502">VLOOKUP(A502,BUSINESS!$A$2:$J$2692,7,0)</f>
        <v>0</v>
      </c>
      <c r="Y502" s="10">
        <f t="array" ref="Y502">VLOOKUP(A502,BUSINESS!$A$2:$J$2692,8,0)</f>
        <v>832</v>
      </c>
      <c r="Z502" s="10">
        <f t="array" ref="Z502">VLOOKUP(A502,BUSINESS!$A$2:$J$2692,9,0)</f>
        <v>0.16</v>
      </c>
      <c r="AA502" s="10">
        <f t="array" ref="AA502">VLOOKUP(A502,BUSINESS!$A$2:$J$2692,10,0)</f>
        <v>0.41</v>
      </c>
      <c r="AB502" s="12">
        <f t="shared" si="27"/>
        <v>2056.3250966510736</v>
      </c>
      <c r="AC502" s="10">
        <f t="shared" si="15"/>
        <v>2.803159608008286E-3</v>
      </c>
      <c r="AD502" s="10">
        <f t="shared" si="16"/>
        <v>9.5139636614727382E-4</v>
      </c>
      <c r="AE502" s="10">
        <f t="shared" si="17"/>
        <v>25.244236029699103</v>
      </c>
      <c r="AF502">
        <f t="shared" si="29"/>
        <v>31.206061226890053</v>
      </c>
    </row>
    <row r="503" spans="1:32" ht="14.4">
      <c r="A503" s="7" t="str">
        <f t="shared" si="28"/>
        <v>China-Asia 2008</v>
      </c>
      <c r="B503" s="7" t="s">
        <v>117</v>
      </c>
      <c r="C503" s="8" t="s">
        <v>61</v>
      </c>
      <c r="D503" s="9" t="s">
        <v>70</v>
      </c>
      <c r="E503" s="14">
        <v>4.3999999999999997E-2</v>
      </c>
      <c r="F503" s="13">
        <v>3490000000000</v>
      </c>
      <c r="G503" s="14">
        <v>113</v>
      </c>
      <c r="H503" s="14">
        <v>7.4999999999999997E-2</v>
      </c>
      <c r="I503" s="10">
        <v>1253831</v>
      </c>
      <c r="J503" s="11">
        <v>3694242</v>
      </c>
      <c r="K503" s="10">
        <f t="array" ref="K503">VLOOKUP(A503,'HUMAN RESOURCES'!$A$2:$M$2692,5,0)</f>
        <v>1.2E-2</v>
      </c>
      <c r="L503" s="11">
        <f t="array" ref="L503">VLOOKUP(A503,'HUMAN RESOURCES'!$A$2:$M$2692,6,0)</f>
        <v>1.6E-2</v>
      </c>
      <c r="M503" s="10">
        <f t="array" ref="M503">VLOOKUP(A503,'HUMAN RESOURCES'!$A$2:$M$2692,7,0)</f>
        <v>76</v>
      </c>
      <c r="N503" s="10">
        <f t="array" ref="N503">VLOOKUP(A503,'HUMAN RESOURCES'!$A$2:$M$2692,8,0)</f>
        <v>73</v>
      </c>
      <c r="O503" s="10">
        <f t="array" ref="O503">VLOOKUP(A503,'HUMAN RESOURCES'!$A$2:$M$2692,9,0)</f>
        <v>0.187</v>
      </c>
      <c r="P503" s="10">
        <f t="array" ref="P503">VLOOKUP(A503,'HUMAN RESOURCES'!$A$2:$M$2692,10,0)</f>
        <v>0.73199999999999998</v>
      </c>
      <c r="Q503" s="10">
        <f t="array" ref="Q503">VLOOKUP(A503,'HUMAN RESOURCES'!$A$2:$M$2692,11,0)</f>
        <v>8.1000000000000003E-2</v>
      </c>
      <c r="R503" s="10">
        <f t="array" ref="R503">VLOOKUP(A503,'HUMAN RESOURCES'!$A$2:$M$2692,12,0)</f>
        <v>1324655000</v>
      </c>
      <c r="S503" s="10">
        <f t="array" ref="S503">VLOOKUP(A503,'HUMAN RESOURCES'!$A$2:$M$2692,13,0)</f>
        <v>0.46500000000000002</v>
      </c>
      <c r="T503" s="10">
        <f t="array" ref="T503">VLOOKUP(A503,TOURISM!$A$2:$F$2692,5,0)</f>
        <v>44130000000</v>
      </c>
      <c r="U503" s="10">
        <f t="array" ref="U503">VLOOKUP(A503,TOURISM!$A$2:$F$2692,6,0)</f>
        <v>40987000000</v>
      </c>
      <c r="V503" s="10">
        <f t="array" ref="V503">VLOOKUP(A503,BUSINESS!$A$2:$J$2692,5,0)</f>
        <v>0.79900000000000004</v>
      </c>
      <c r="W503" s="10">
        <f t="array" ref="W503">VLOOKUP(A503,BUSINESS!$A$2:$J$2692,6,0)</f>
        <v>41</v>
      </c>
      <c r="X503" s="10">
        <f t="array" ref="X503">VLOOKUP(A503,BUSINESS!$A$2:$J$2692,7,0)</f>
        <v>0</v>
      </c>
      <c r="Y503" s="10">
        <f t="array" ref="Y503">VLOOKUP(A503,BUSINESS!$A$2:$J$2692,8,0)</f>
        <v>464</v>
      </c>
      <c r="Z503" s="10">
        <f t="array" ref="Z503">VLOOKUP(A503,BUSINESS!$A$2:$J$2692,9,0)</f>
        <v>0.22600000000000001</v>
      </c>
      <c r="AA503" s="10">
        <f t="array" ref="AA503">VLOOKUP(A503,BUSINESS!$A$2:$J$2692,10,0)</f>
        <v>0.47799999999999998</v>
      </c>
      <c r="AB503" s="12">
        <f t="shared" si="27"/>
        <v>2634.6482669072325</v>
      </c>
      <c r="AC503" s="10">
        <f t="shared" si="15"/>
        <v>2.788833318864157E-3</v>
      </c>
      <c r="AD503" s="10">
        <f t="shared" si="16"/>
        <v>9.4653400319328425E-4</v>
      </c>
      <c r="AE503" s="10">
        <f t="shared" si="17"/>
        <v>30.94164140851769</v>
      </c>
      <c r="AF503">
        <f t="shared" si="29"/>
        <v>33.31433467582125</v>
      </c>
    </row>
    <row r="504" spans="1:32" ht="14.4">
      <c r="A504" s="7" t="str">
        <f t="shared" si="28"/>
        <v>China-Asia 2009</v>
      </c>
      <c r="B504" s="7" t="s">
        <v>117</v>
      </c>
      <c r="C504" s="8" t="s">
        <v>61</v>
      </c>
      <c r="D504" s="9" t="s">
        <v>71</v>
      </c>
      <c r="E504" s="14">
        <v>4.5999999999999999E-2</v>
      </c>
      <c r="F504" s="13">
        <v>4520000000000</v>
      </c>
      <c r="G504" s="14">
        <v>155</v>
      </c>
      <c r="H504" s="14">
        <v>5.2999999999999999E-2</v>
      </c>
      <c r="I504" s="10">
        <f t="array" ref="I504">VLOOKUP(A504,ENERGY!$A$2:$F$2691,5,0)</f>
        <v>1427554</v>
      </c>
      <c r="J504" s="11">
        <f t="array" ref="J504">VLOOKUP(A504,ENERGY!$A$2:$F$2691,6,0)</f>
        <v>4525177</v>
      </c>
      <c r="K504" s="10">
        <f t="array" ref="K504">VLOOKUP(A504,'HUMAN RESOURCES'!$A$2:$M$2692,5,0)</f>
        <v>1.2E-2</v>
      </c>
      <c r="L504" s="11">
        <f t="array" ref="L504">VLOOKUP(A504,'HUMAN RESOURCES'!$A$2:$M$2692,6,0)</f>
        <v>1.4999999999999999E-2</v>
      </c>
      <c r="M504" s="10">
        <f t="array" ref="M504">VLOOKUP(A504,'HUMAN RESOURCES'!$A$2:$M$2692,7,0)</f>
        <v>76</v>
      </c>
      <c r="N504" s="10">
        <f t="array" ref="N504">VLOOKUP(A504,'HUMAN RESOURCES'!$A$2:$M$2692,8,0)</f>
        <v>73</v>
      </c>
      <c r="O504" s="10">
        <f t="array" ref="O504">VLOOKUP(A504,'HUMAN RESOURCES'!$A$2:$M$2692,9,0)</f>
        <v>0.184</v>
      </c>
      <c r="P504" s="10">
        <f t="array" ref="P504">VLOOKUP(A504,'HUMAN RESOURCES'!$A$2:$M$2692,10,0)</f>
        <v>0.73399999999999999</v>
      </c>
      <c r="Q504" s="10">
        <f t="array" ref="Q504">VLOOKUP(A504,'HUMAN RESOURCES'!$A$2:$M$2692,11,0)</f>
        <v>8.2000000000000003E-2</v>
      </c>
      <c r="R504" s="10">
        <f t="array" ref="R504">VLOOKUP(A504,'HUMAN RESOURCES'!$A$2:$M$2692,12,0)</f>
        <v>1331260000</v>
      </c>
      <c r="S504" s="10">
        <f t="array" ref="S504">VLOOKUP(A504,'HUMAN RESOURCES'!$A$2:$M$2692,13,0)</f>
        <v>0.47899999999999998</v>
      </c>
      <c r="T504" s="10">
        <f t="array" ref="T504">VLOOKUP(A504,TOURISM!$A$2:$F$2692,5,0)</f>
        <v>42632000000</v>
      </c>
      <c r="U504" s="10">
        <f t="array" ref="U504">VLOOKUP(A504,TOURISM!$A$2:$F$2692,6,0)</f>
        <v>47108000000</v>
      </c>
      <c r="V504" s="10">
        <f t="array" ref="V504">VLOOKUP(A504,BUSINESS!$A$2:$J$2692,5,0)</f>
        <v>0.63800000000000001</v>
      </c>
      <c r="W504" s="10">
        <f t="array" ref="W504">VLOOKUP(A504,BUSINESS!$A$2:$J$2692,6,0)</f>
        <v>38</v>
      </c>
      <c r="X504" s="10">
        <f t="array" ref="X504">VLOOKUP(A504,BUSINESS!$A$2:$J$2692,7,0)</f>
        <v>0</v>
      </c>
      <c r="Y504" s="10">
        <f t="array" ref="Y504">VLOOKUP(A504,BUSINESS!$A$2:$J$2692,8,0)</f>
        <v>464</v>
      </c>
      <c r="Z504" s="10">
        <f t="array" ref="Z504">VLOOKUP(A504,BUSINESS!$A$2:$J$2692,9,0)</f>
        <v>0.28899999999999998</v>
      </c>
      <c r="AA504" s="10">
        <f t="array" ref="AA504">VLOOKUP(A504,BUSINESS!$A$2:$J$2692,10,0)</f>
        <v>0.55300000000000005</v>
      </c>
      <c r="AB504" s="12">
        <f t="shared" si="27"/>
        <v>3395.2796598710997</v>
      </c>
      <c r="AC504" s="10">
        <f t="shared" si="15"/>
        <v>3.3991684569505583E-3</v>
      </c>
      <c r="AD504" s="10">
        <f t="shared" si="16"/>
        <v>1.0723329777804487E-3</v>
      </c>
      <c r="AE504" s="10">
        <f t="shared" si="17"/>
        <v>35.386025269293754</v>
      </c>
      <c r="AF504">
        <f t="shared" si="29"/>
        <v>32.023797004341752</v>
      </c>
    </row>
    <row r="505" spans="1:32" ht="14.4">
      <c r="A505" s="7" t="str">
        <f t="shared" si="28"/>
        <v>China-Asia 2010</v>
      </c>
      <c r="B505" s="7" t="s">
        <v>117</v>
      </c>
      <c r="C505" s="8" t="s">
        <v>61</v>
      </c>
      <c r="D505" s="9" t="s">
        <v>72</v>
      </c>
      <c r="E505" s="14">
        <v>5.0999999999999997E-2</v>
      </c>
      <c r="F505" s="13">
        <v>4990000000000</v>
      </c>
      <c r="G505" s="14">
        <v>189</v>
      </c>
      <c r="H505" s="14">
        <v>5.2999999999999999E-2</v>
      </c>
      <c r="I505" s="10">
        <f t="array" ref="I505">VLOOKUP(A505,ENERGY!$A$2:$F$2691,5,0)</f>
        <v>1938944</v>
      </c>
      <c r="J505" s="11">
        <f t="array" ref="J505">VLOOKUP(A505,ENERGY!$A$2:$F$2691,6,0)</f>
        <v>6414463</v>
      </c>
      <c r="K505" s="10">
        <f t="array" ref="K505">VLOOKUP(A505,'HUMAN RESOURCES'!$A$2:$M$2692,5,0)</f>
        <v>1.2E-2</v>
      </c>
      <c r="L505" s="11">
        <f t="array" ref="L505">VLOOKUP(A505,'HUMAN RESOURCES'!$A$2:$M$2692,6,0)</f>
        <v>1.4E-2</v>
      </c>
      <c r="M505" s="10">
        <f t="array" ref="M505">VLOOKUP(A505,'HUMAN RESOURCES'!$A$2:$M$2692,7,0)</f>
        <v>76</v>
      </c>
      <c r="N505" s="10">
        <f t="array" ref="N505">VLOOKUP(A505,'HUMAN RESOURCES'!$A$2:$M$2692,8,0)</f>
        <v>74</v>
      </c>
      <c r="O505" s="10">
        <f t="array" ref="O505">VLOOKUP(A505,'HUMAN RESOURCES'!$A$2:$M$2692,9,0)</f>
        <v>0.18099999999999999</v>
      </c>
      <c r="P505" s="10">
        <f t="array" ref="P505">VLOOKUP(A505,'HUMAN RESOURCES'!$A$2:$M$2692,10,0)</f>
        <v>0.73499999999999999</v>
      </c>
      <c r="Q505" s="10">
        <f t="array" ref="Q505">VLOOKUP(A505,'HUMAN RESOURCES'!$A$2:$M$2692,11,0)</f>
        <v>8.4000000000000005E-2</v>
      </c>
      <c r="R505" s="10">
        <f t="array" ref="R505">VLOOKUP(A505,'HUMAN RESOURCES'!$A$2:$M$2692,12,0)</f>
        <v>1337705000</v>
      </c>
      <c r="S505" s="10">
        <f t="array" ref="S505">VLOOKUP(A505,'HUMAN RESOURCES'!$A$2:$M$2692,13,0)</f>
        <v>0.49199999999999999</v>
      </c>
      <c r="T505" s="10">
        <f t="array" ref="T505">VLOOKUP(A505,TOURISM!$A$2:$F$2692,5,0)</f>
        <v>50154000000</v>
      </c>
      <c r="U505" s="10">
        <f t="array" ref="U505">VLOOKUP(A505,TOURISM!$A$2:$F$2692,6,0)</f>
        <v>59840000000</v>
      </c>
      <c r="V505" s="10">
        <f t="array" ref="V505">VLOOKUP(A505,BUSINESS!$A$2:$J$2692,5,0)</f>
        <v>0.63500000000000001</v>
      </c>
      <c r="W505" s="10">
        <f t="array" ref="W505">VLOOKUP(A505,BUSINESS!$A$2:$J$2692,6,0)</f>
        <v>38</v>
      </c>
      <c r="X505" s="10">
        <f t="array" ref="X505">VLOOKUP(A505,BUSINESS!$A$2:$J$2692,7,0)</f>
        <v>0</v>
      </c>
      <c r="Y505" s="10">
        <f t="array" ref="Y505">VLOOKUP(A505,BUSINESS!$A$2:$J$2692,8,0)</f>
        <v>358</v>
      </c>
      <c r="Z505" s="10">
        <f t="array" ref="Z505">VLOOKUP(A505,BUSINESS!$A$2:$J$2692,9,0)</f>
        <v>0.34300000000000003</v>
      </c>
      <c r="AA505" s="10">
        <f t="array" ref="AA505">VLOOKUP(A505,BUSINESS!$A$2:$J$2692,10,0)</f>
        <v>0.63200000000000001</v>
      </c>
      <c r="AB505" s="12">
        <f t="shared" si="27"/>
        <v>3730.2693792727096</v>
      </c>
      <c r="AC505" s="10">
        <f t="shared" si="15"/>
        <v>4.7951252331418365E-3</v>
      </c>
      <c r="AD505" s="10">
        <f t="shared" si="16"/>
        <v>1.4494555974598287E-3</v>
      </c>
      <c r="AE505" s="10">
        <f t="shared" si="17"/>
        <v>44.733330592320428</v>
      </c>
      <c r="AF505">
        <f t="shared" si="29"/>
        <v>37.492571232072841</v>
      </c>
    </row>
    <row r="506" spans="1:32" ht="14.4">
      <c r="A506" s="7" t="str">
        <f t="shared" si="28"/>
        <v>China-Asia 2011</v>
      </c>
      <c r="B506" s="7" t="s">
        <v>117</v>
      </c>
      <c r="C506" s="8" t="s">
        <v>61</v>
      </c>
      <c r="D506" s="9" t="s">
        <v>73</v>
      </c>
      <c r="E506" s="14">
        <v>0.05</v>
      </c>
      <c r="F506" s="13">
        <v>5930000000000</v>
      </c>
      <c r="G506" s="14">
        <v>216</v>
      </c>
      <c r="H506" s="14">
        <v>5.8000000000000003E-2</v>
      </c>
      <c r="I506" s="10">
        <v>1938944</v>
      </c>
      <c r="J506" s="11">
        <v>6414463</v>
      </c>
      <c r="K506" s="10">
        <f t="array" ref="K506">VLOOKUP(A506,'HUMAN RESOURCES'!$A$2:$M$2692,5,0)</f>
        <v>1.2E-2</v>
      </c>
      <c r="L506" s="11">
        <f t="array" ref="L506">VLOOKUP(A506,'HUMAN RESOURCES'!$A$2:$M$2692,6,0)</f>
        <v>1.2999999999999999E-2</v>
      </c>
      <c r="M506" s="10">
        <f t="array" ref="M506">VLOOKUP(A506,'HUMAN RESOURCES'!$A$2:$M$2692,7,0)</f>
        <v>76</v>
      </c>
      <c r="N506" s="10">
        <f t="array" ref="N506">VLOOKUP(A506,'HUMAN RESOURCES'!$A$2:$M$2692,8,0)</f>
        <v>74</v>
      </c>
      <c r="O506" s="10">
        <f t="array" ref="O506">VLOOKUP(A506,'HUMAN RESOURCES'!$A$2:$M$2692,9,0)</f>
        <v>0.18</v>
      </c>
      <c r="P506" s="10">
        <f t="array" ref="P506">VLOOKUP(A506,'HUMAN RESOURCES'!$A$2:$M$2692,10,0)</f>
        <v>0.73499999999999999</v>
      </c>
      <c r="Q506" s="10">
        <f t="array" ref="Q506">VLOOKUP(A506,'HUMAN RESOURCES'!$A$2:$M$2692,11,0)</f>
        <v>8.5000000000000006E-2</v>
      </c>
      <c r="R506" s="10">
        <f t="array" ref="R506">VLOOKUP(A506,'HUMAN RESOURCES'!$A$2:$M$2692,12,0)</f>
        <v>1344130000</v>
      </c>
      <c r="S506" s="10">
        <f t="array" ref="S506">VLOOKUP(A506,'HUMAN RESOURCES'!$A$2:$M$2692,13,0)</f>
        <v>0.50600000000000001</v>
      </c>
      <c r="T506" s="10">
        <f t="array" ref="T506">VLOOKUP(A506,TOURISM!$A$2:$F$2692,5,0)</f>
        <v>53313000000</v>
      </c>
      <c r="U506" s="10">
        <f t="array" ref="U506">VLOOKUP(A506,TOURISM!$A$2:$F$2692,6,0)</f>
        <v>79010000000</v>
      </c>
      <c r="V506" s="10">
        <f t="array" ref="V506">VLOOKUP(A506,BUSINESS!$A$2:$J$2692,5,0)</f>
        <v>0.63500000000000001</v>
      </c>
      <c r="W506" s="10">
        <f t="array" ref="W506">VLOOKUP(A506,BUSINESS!$A$2:$J$2692,6,0)</f>
        <v>38</v>
      </c>
      <c r="X506" s="10">
        <f t="array" ref="X506">VLOOKUP(A506,BUSINESS!$A$2:$J$2692,7,0)</f>
        <v>0</v>
      </c>
      <c r="Y506" s="10">
        <f t="array" ref="Y506">VLOOKUP(A506,BUSINESS!$A$2:$J$2692,8,0)</f>
        <v>358</v>
      </c>
      <c r="Z506" s="10">
        <f t="array" ref="Z506">VLOOKUP(A506,BUSINESS!$A$2:$J$2692,9,0)</f>
        <v>0.38300000000000001</v>
      </c>
      <c r="AA506" s="10">
        <f t="array" ref="AA506">VLOOKUP(A506,BUSINESS!$A$2:$J$2692,10,0)</f>
        <v>0.72099999999999997</v>
      </c>
      <c r="AB506" s="12">
        <f t="shared" si="27"/>
        <v>4411.7756467008403</v>
      </c>
      <c r="AC506" s="10">
        <f t="shared" si="15"/>
        <v>4.7722043254744707E-3</v>
      </c>
      <c r="AD506" s="10">
        <f t="shared" si="16"/>
        <v>1.4425271365120934E-3</v>
      </c>
      <c r="AE506" s="10">
        <f t="shared" si="17"/>
        <v>58.7815166687746</v>
      </c>
      <c r="AF506">
        <f t="shared" si="29"/>
        <v>39.663574207851916</v>
      </c>
    </row>
    <row r="507" spans="1:32" ht="14.4">
      <c r="A507" s="7" t="str">
        <f t="shared" si="28"/>
        <v>China-Asia 2012</v>
      </c>
      <c r="B507" s="7" t="s">
        <v>117</v>
      </c>
      <c r="C507" s="8" t="s">
        <v>61</v>
      </c>
      <c r="D507" s="9" t="s">
        <v>74</v>
      </c>
      <c r="E507" s="14">
        <v>5.0999999999999997E-2</v>
      </c>
      <c r="F507" s="13">
        <v>7320000000000</v>
      </c>
      <c r="G507" s="14">
        <v>274</v>
      </c>
      <c r="H507" s="14">
        <v>6.6000000000000003E-2</v>
      </c>
      <c r="I507" s="10">
        <f t="array" ref="I507">VLOOKUP(A507,ENERGY!$A$2:$F$2691,5,0)</f>
        <v>1639854</v>
      </c>
      <c r="J507" s="11">
        <f t="array" ref="J507">VLOOKUP(A507,ENERGY!$A$2:$F$2691,6,0)</f>
        <v>5288166</v>
      </c>
      <c r="K507" s="10">
        <f t="array" ref="K507">VLOOKUP(A507,'HUMAN RESOURCES'!$A$2:$M$2692,5,0)</f>
        <v>1.2E-2</v>
      </c>
      <c r="L507" s="11">
        <f t="array" ref="L507">VLOOKUP(A507,'HUMAN RESOURCES'!$A$2:$M$2692,6,0)</f>
        <v>1.2E-2</v>
      </c>
      <c r="M507" s="10">
        <f t="array" ref="M507">VLOOKUP(A507,'HUMAN RESOURCES'!$A$2:$M$2692,7,0)</f>
        <v>77</v>
      </c>
      <c r="N507" s="10">
        <f t="array" ref="N507">VLOOKUP(A507,'HUMAN RESOURCES'!$A$2:$M$2692,8,0)</f>
        <v>74</v>
      </c>
      <c r="O507" s="10">
        <f t="array" ref="O507">VLOOKUP(A507,'HUMAN RESOURCES'!$A$2:$M$2692,9,0)</f>
        <v>0.18</v>
      </c>
      <c r="P507" s="10">
        <f t="array" ref="P507">VLOOKUP(A507,'HUMAN RESOURCES'!$A$2:$M$2692,10,0)</f>
        <v>0.73299999999999998</v>
      </c>
      <c r="Q507" s="10">
        <f t="array" ref="Q507">VLOOKUP(A507,'HUMAN RESOURCES'!$A$2:$M$2692,11,0)</f>
        <v>8.6999999999999994E-2</v>
      </c>
      <c r="R507" s="10">
        <f t="array" ref="R507">VLOOKUP(A507,'HUMAN RESOURCES'!$A$2:$M$2692,12,0)</f>
        <v>1350695000</v>
      </c>
      <c r="S507" s="10">
        <f t="array" ref="S507">VLOOKUP(A507,'HUMAN RESOURCES'!$A$2:$M$2692,13,0)</f>
        <v>0.51900000000000002</v>
      </c>
      <c r="T507" s="10">
        <f t="array" ref="T507">VLOOKUP(A507,TOURISM!$A$2:$F$2692,5,0)</f>
        <v>54937000000</v>
      </c>
      <c r="U507" s="10">
        <v>79010000000</v>
      </c>
      <c r="V507" s="10">
        <f t="array" ref="V507">VLOOKUP(A507,BUSINESS!$A$2:$J$2692,5,0)</f>
        <v>0.63700000000000001</v>
      </c>
      <c r="W507" s="10">
        <f t="array" ref="W507">VLOOKUP(A507,BUSINESS!$A$2:$J$2692,6,0)</f>
        <v>33</v>
      </c>
      <c r="X507" s="10">
        <f t="array" ref="X507">VLOOKUP(A507,BUSINESS!$A$2:$J$2692,7,0)</f>
        <v>99</v>
      </c>
      <c r="Y507" s="10">
        <f t="array" ref="Y507">VLOOKUP(A507,BUSINESS!$A$2:$J$2692,8,0)</f>
        <v>338</v>
      </c>
      <c r="Z507" s="10">
        <f t="array" ref="Z507">VLOOKUP(A507,BUSINESS!$A$2:$J$2692,9,0)</f>
        <v>0.42299999999999999</v>
      </c>
      <c r="AA507" s="10">
        <f t="array" ref="AA507">VLOOKUP(A507,BUSINESS!$A$2:$J$2692,10,0)</f>
        <v>0.80800000000000005</v>
      </c>
      <c r="AB507" s="12">
        <f t="shared" si="27"/>
        <v>5419.4322182283931</v>
      </c>
      <c r="AC507" s="10">
        <f t="shared" si="15"/>
        <v>3.9151444256475369E-3</v>
      </c>
      <c r="AD507" s="10">
        <f t="shared" si="16"/>
        <v>1.214081639452282E-3</v>
      </c>
      <c r="AE507" s="10">
        <f t="shared" si="17"/>
        <v>58.495811415604557</v>
      </c>
      <c r="AF507">
        <f t="shared" si="29"/>
        <v>40.673134941641152</v>
      </c>
    </row>
    <row r="508" spans="1:32" ht="14.4">
      <c r="A508" s="7" t="str">
        <f t="shared" si="28"/>
        <v>China-Asia 2000</v>
      </c>
      <c r="B508" s="7" t="s">
        <v>117</v>
      </c>
      <c r="C508" s="8" t="s">
        <v>61</v>
      </c>
      <c r="D508" s="9" t="s">
        <v>62</v>
      </c>
      <c r="E508" s="14">
        <v>5.3999999999999999E-2</v>
      </c>
      <c r="F508" s="13">
        <v>8230000000000</v>
      </c>
      <c r="G508" s="14">
        <v>322</v>
      </c>
      <c r="H508" s="14">
        <v>0.06</v>
      </c>
      <c r="I508" s="10">
        <f t="array" ref="I508">VLOOKUP(A508,ENERGY!$A$2:$F$2691,5,0)</f>
        <v>0</v>
      </c>
      <c r="J508" s="11">
        <f t="array" ref="J508">VLOOKUP(A508,ENERGY!$A$2:$F$2691,6,0)</f>
        <v>0</v>
      </c>
      <c r="K508" s="10">
        <f t="array" ref="K508">VLOOKUP(A508,'HUMAN RESOURCES'!$A$2:$M$2692,5,0)</f>
        <v>1.4E-2</v>
      </c>
      <c r="L508" s="11">
        <f t="array" ref="L508">VLOOKUP(A508,'HUMAN RESOURCES'!$A$2:$M$2692,6,0)</f>
        <v>0.03</v>
      </c>
      <c r="M508" s="10">
        <f t="array" ref="M508">VLOOKUP(A508,'HUMAN RESOURCES'!$A$2:$M$2692,7,0)</f>
        <v>74</v>
      </c>
      <c r="N508" s="10">
        <f t="array" ref="N508">VLOOKUP(A508,'HUMAN RESOURCES'!$A$2:$M$2692,8,0)</f>
        <v>71</v>
      </c>
      <c r="O508" s="10">
        <f t="array" ref="O508">VLOOKUP(A508,'HUMAN RESOURCES'!$A$2:$M$2692,9,0)</f>
        <v>0.25600000000000001</v>
      </c>
      <c r="P508" s="10">
        <f t="array" ref="P508">VLOOKUP(A508,'HUMAN RESOURCES'!$A$2:$M$2692,10,0)</f>
        <v>0.67500000000000004</v>
      </c>
      <c r="Q508" s="10">
        <f t="array" ref="Q508">VLOOKUP(A508,'HUMAN RESOURCES'!$A$2:$M$2692,11,0)</f>
        <v>6.9000000000000006E-2</v>
      </c>
      <c r="R508" s="10">
        <f t="array" ref="R508">VLOOKUP(A508,'HUMAN RESOURCES'!$A$2:$M$2692,12,0)</f>
        <v>1262645000</v>
      </c>
      <c r="S508" s="10">
        <f t="array" ref="S508">VLOOKUP(A508,'HUMAN RESOURCES'!$A$2:$M$2692,13,0)</f>
        <v>0.35899999999999999</v>
      </c>
      <c r="T508" s="10">
        <f t="array" ref="T508">VLOOKUP(A508,TOURISM!$A$2:$F$2692,5,0)</f>
        <v>17318000000</v>
      </c>
      <c r="U508" s="10">
        <f t="array" ref="U508">VLOOKUP(A508,TOURISM!$A$2:$F$2692,6,0)</f>
        <v>14169000000</v>
      </c>
      <c r="V508" s="10">
        <f t="array" ref="V508">VLOOKUP(A508,BUSINESS!$A$2:$J$2692,5,0)</f>
        <v>0</v>
      </c>
      <c r="W508" s="10">
        <f t="array" ref="W508">VLOOKUP(A508,BUSINESS!$A$2:$J$2692,6,0)</f>
        <v>0</v>
      </c>
      <c r="X508" s="10">
        <f t="array" ref="X508">VLOOKUP(A508,BUSINESS!$A$2:$J$2692,7,0)</f>
        <v>0</v>
      </c>
      <c r="Y508" s="10">
        <f t="array" ref="Y508">VLOOKUP(A508,BUSINESS!$A$2:$J$2692,8,0)</f>
        <v>0</v>
      </c>
      <c r="Z508" s="10">
        <f t="array" ref="Z508">VLOOKUP(A508,BUSINESS!$A$2:$J$2692,9,0)</f>
        <v>1.7999999999999999E-2</v>
      </c>
      <c r="AA508" s="10">
        <f t="array" ref="AA508">VLOOKUP(A508,BUSINESS!$A$2:$J$2692,10,0)</f>
        <v>6.7000000000000004E-2</v>
      </c>
      <c r="AB508" s="12">
        <f t="shared" si="27"/>
        <v>6518.0632719410441</v>
      </c>
      <c r="AC508" s="10">
        <f t="shared" si="15"/>
        <v>0</v>
      </c>
      <c r="AD508" s="10">
        <f t="shared" si="16"/>
        <v>0</v>
      </c>
      <c r="AE508" s="10">
        <f t="shared" si="17"/>
        <v>11.221681470246981</v>
      </c>
      <c r="AF508">
        <f t="shared" si="29"/>
        <v>13.715652459717498</v>
      </c>
    </row>
    <row r="509" spans="1:32" ht="14.4">
      <c r="A509" s="7" t="str">
        <f t="shared" si="28"/>
        <v>Colombia-The Americas 2001</v>
      </c>
      <c r="B509" s="7" t="s">
        <v>118</v>
      </c>
      <c r="C509" s="8" t="s">
        <v>84</v>
      </c>
      <c r="D509" s="9" t="s">
        <v>63</v>
      </c>
      <c r="E509" s="14">
        <v>5.8999999999999997E-2</v>
      </c>
      <c r="F509" s="13">
        <v>99886577576</v>
      </c>
      <c r="G509" s="14">
        <v>148</v>
      </c>
      <c r="H509" s="14">
        <v>0.188</v>
      </c>
      <c r="I509" s="10">
        <f t="array" ref="I509">VLOOKUP(A509,ENERGY!$A$2:$F$2691,5,0)</f>
        <v>31613</v>
      </c>
      <c r="J509" s="11">
        <f t="array" ref="J509">VLOOKUP(A509,ENERGY!$A$2:$F$2691,6,0)</f>
        <v>0</v>
      </c>
      <c r="K509" s="10">
        <f t="array" ref="K509">VLOOKUP(A509,'HUMAN RESOURCES'!$A$2:$M$2692,5,0)</f>
        <v>2.3E-2</v>
      </c>
      <c r="L509" s="11">
        <f t="array" ref="L509">VLOOKUP(A509,'HUMAN RESOURCES'!$A$2:$M$2692,6,0)</f>
        <v>2.1000000000000001E-2</v>
      </c>
      <c r="M509" s="10">
        <f t="array" ref="M509">VLOOKUP(A509,'HUMAN RESOURCES'!$A$2:$M$2692,7,0)</f>
        <v>75</v>
      </c>
      <c r="N509" s="10">
        <f t="array" ref="N509">VLOOKUP(A509,'HUMAN RESOURCES'!$A$2:$M$2692,8,0)</f>
        <v>68</v>
      </c>
      <c r="O509" s="10">
        <f t="array" ref="O509">VLOOKUP(A509,'HUMAN RESOURCES'!$A$2:$M$2692,9,0)</f>
        <v>0.32400000000000001</v>
      </c>
      <c r="P509" s="10">
        <f t="array" ref="P509">VLOOKUP(A509,'HUMAN RESOURCES'!$A$2:$M$2692,10,0)</f>
        <v>0.628</v>
      </c>
      <c r="Q509" s="10">
        <f t="array" ref="Q509">VLOOKUP(A509,'HUMAN RESOURCES'!$A$2:$M$2692,11,0)</f>
        <v>4.8000000000000001E-2</v>
      </c>
      <c r="R509" s="10">
        <f t="array" ref="R509">VLOOKUP(A509,'HUMAN RESOURCES'!$A$2:$M$2692,12,0)</f>
        <v>40558648</v>
      </c>
      <c r="S509" s="10">
        <f t="array" ref="S509">VLOOKUP(A509,'HUMAN RESOURCES'!$A$2:$M$2692,13,0)</f>
        <v>0.72399999999999998</v>
      </c>
      <c r="T509" s="10">
        <f t="array" ref="T509">VLOOKUP(A509,TOURISM!$A$2:$F$2692,5,0)</f>
        <v>1483000000</v>
      </c>
      <c r="U509" s="10">
        <f t="array" ref="U509">VLOOKUP(A509,TOURISM!$A$2:$F$2692,6,0)</f>
        <v>1556000000</v>
      </c>
      <c r="V509" s="10">
        <f t="array" ref="V509">VLOOKUP(A509,BUSINESS!$A$2:$J$2692,5,0)</f>
        <v>0</v>
      </c>
      <c r="W509" s="10">
        <f t="array" ref="W509">VLOOKUP(A509,BUSINESS!$A$2:$J$2692,6,0)</f>
        <v>0</v>
      </c>
      <c r="X509" s="10">
        <f t="array" ref="X509">VLOOKUP(A509,BUSINESS!$A$2:$J$2692,7,0)</f>
        <v>0</v>
      </c>
      <c r="Y509" s="10">
        <f t="array" ref="Y509">VLOOKUP(A509,BUSINESS!$A$2:$J$2692,8,0)</f>
        <v>0</v>
      </c>
      <c r="Z509" s="10">
        <f t="array" ref="Z509">VLOOKUP(A509,BUSINESS!$A$2:$J$2692,9,0)</f>
        <v>2.9000000000000001E-2</v>
      </c>
      <c r="AA509" s="10">
        <f t="array" ref="AA509">VLOOKUP(A509,BUSINESS!$A$2:$J$2692,10,0)</f>
        <v>8.1000000000000003E-2</v>
      </c>
      <c r="AB509" s="12">
        <f t="shared" si="27"/>
        <v>2462.7689161630833</v>
      </c>
      <c r="AC509" s="10">
        <f t="shared" si="15"/>
        <v>0</v>
      </c>
      <c r="AD509" s="10">
        <f t="shared" si="16"/>
        <v>7.7943919629668132E-4</v>
      </c>
      <c r="AE509" s="10">
        <f t="shared" si="17"/>
        <v>38.364197938747857</v>
      </c>
      <c r="AF509">
        <f t="shared" si="29"/>
        <v>36.564335181981413</v>
      </c>
    </row>
    <row r="510" spans="1:32" ht="14.4">
      <c r="A510" s="7" t="str">
        <f t="shared" si="28"/>
        <v>Colombia-The Americas 2002</v>
      </c>
      <c r="B510" s="7" t="s">
        <v>118</v>
      </c>
      <c r="C510" s="8" t="s">
        <v>84</v>
      </c>
      <c r="D510" s="9" t="s">
        <v>64</v>
      </c>
      <c r="E510" s="14">
        <v>0.06</v>
      </c>
      <c r="F510" s="13">
        <v>98203544965</v>
      </c>
      <c r="G510" s="14">
        <v>144</v>
      </c>
      <c r="H510" s="14">
        <v>0.20699999999999999</v>
      </c>
      <c r="I510" s="10">
        <f t="array" ref="I510">VLOOKUP(A510,ENERGY!$A$2:$F$2691,5,0)</f>
        <v>32235</v>
      </c>
      <c r="J510" s="11">
        <f t="array" ref="J510">VLOOKUP(A510,ENERGY!$A$2:$F$2691,6,0)</f>
        <v>75680</v>
      </c>
      <c r="K510" s="10">
        <f t="array" ref="K510">VLOOKUP(A510,'HUMAN RESOURCES'!$A$2:$M$2692,5,0)</f>
        <v>2.1999999999999999E-2</v>
      </c>
      <c r="L510" s="11">
        <f t="array" ref="L510">VLOOKUP(A510,'HUMAN RESOURCES'!$A$2:$M$2692,6,0)</f>
        <v>0.02</v>
      </c>
      <c r="M510" s="10">
        <f t="array" ref="M510">VLOOKUP(A510,'HUMAN RESOURCES'!$A$2:$M$2692,7,0)</f>
        <v>75</v>
      </c>
      <c r="N510" s="10">
        <f t="array" ref="N510">VLOOKUP(A510,'HUMAN RESOURCES'!$A$2:$M$2692,8,0)</f>
        <v>68</v>
      </c>
      <c r="O510" s="10">
        <f t="array" ref="O510">VLOOKUP(A510,'HUMAN RESOURCES'!$A$2:$M$2692,9,0)</f>
        <v>0.32</v>
      </c>
      <c r="P510" s="10">
        <f t="array" ref="P510">VLOOKUP(A510,'HUMAN RESOURCES'!$A$2:$M$2692,10,0)</f>
        <v>0.63100000000000001</v>
      </c>
      <c r="Q510" s="10">
        <f t="array" ref="Q510">VLOOKUP(A510,'HUMAN RESOURCES'!$A$2:$M$2692,11,0)</f>
        <v>4.9000000000000002E-2</v>
      </c>
      <c r="R510" s="10">
        <f t="array" ref="R510">VLOOKUP(A510,'HUMAN RESOURCES'!$A$2:$M$2692,12,0)</f>
        <v>41216304</v>
      </c>
      <c r="S510" s="10">
        <f t="array" ref="S510">VLOOKUP(A510,'HUMAN RESOURCES'!$A$2:$M$2692,13,0)</f>
        <v>0.72699999999999998</v>
      </c>
      <c r="T510" s="10">
        <f t="array" ref="T510">VLOOKUP(A510,TOURISM!$A$2:$F$2692,5,0)</f>
        <v>1237000000</v>
      </c>
      <c r="U510" s="10">
        <f t="array" ref="U510">VLOOKUP(A510,TOURISM!$A$2:$F$2692,6,0)</f>
        <v>1355000000</v>
      </c>
      <c r="V510" s="10">
        <f t="array" ref="V510">VLOOKUP(A510,BUSINESS!$A$2:$J$2692,5,0)</f>
        <v>0</v>
      </c>
      <c r="W510" s="10">
        <f t="array" ref="W510">VLOOKUP(A510,BUSINESS!$A$2:$J$2692,6,0)</f>
        <v>0</v>
      </c>
      <c r="X510" s="10">
        <f t="array" ref="X510">VLOOKUP(A510,BUSINESS!$A$2:$J$2692,7,0)</f>
        <v>0</v>
      </c>
      <c r="Y510" s="10">
        <f t="array" ref="Y510">VLOOKUP(A510,BUSINESS!$A$2:$J$2692,8,0)</f>
        <v>0</v>
      </c>
      <c r="Z510" s="10">
        <f t="array" ref="Z510">VLOOKUP(A510,BUSINESS!$A$2:$J$2692,9,0)</f>
        <v>4.5999999999999999E-2</v>
      </c>
      <c r="AA510" s="10">
        <f t="array" ref="AA510">VLOOKUP(A510,BUSINESS!$A$2:$J$2692,10,0)</f>
        <v>0.112</v>
      </c>
      <c r="AB510" s="12">
        <f t="shared" si="27"/>
        <v>2382.6383114070586</v>
      </c>
      <c r="AC510" s="10">
        <f t="shared" si="15"/>
        <v>1.836166581069472E-3</v>
      </c>
      <c r="AD510" s="10">
        <f t="shared" si="16"/>
        <v>7.8209341623644861E-4</v>
      </c>
      <c r="AE510" s="10">
        <f t="shared" si="17"/>
        <v>32.87533981698116</v>
      </c>
      <c r="AF510">
        <f t="shared" si="29"/>
        <v>30.012395094911955</v>
      </c>
    </row>
    <row r="511" spans="1:32" ht="14.4">
      <c r="A511" s="7" t="str">
        <f t="shared" si="28"/>
        <v>Colombia-The Americas 2003</v>
      </c>
      <c r="B511" s="7" t="s">
        <v>118</v>
      </c>
      <c r="C511" s="8" t="s">
        <v>84</v>
      </c>
      <c r="D511" s="9" t="s">
        <v>65</v>
      </c>
      <c r="E511" s="14">
        <v>5.7000000000000002E-2</v>
      </c>
      <c r="F511" s="13">
        <v>97933392356</v>
      </c>
      <c r="G511" s="14">
        <v>135</v>
      </c>
      <c r="H511" s="14">
        <v>0.16300000000000001</v>
      </c>
      <c r="I511" s="10">
        <f t="array" ref="I511">VLOOKUP(A511,ENERGY!$A$2:$F$2691,5,0)</f>
        <v>30815</v>
      </c>
      <c r="J511" s="11">
        <f t="array" ref="J511">VLOOKUP(A511,ENERGY!$A$2:$F$2691,6,0)</f>
        <v>70850</v>
      </c>
      <c r="K511" s="10">
        <f t="array" ref="K511">VLOOKUP(A511,'HUMAN RESOURCES'!$A$2:$M$2692,5,0)</f>
        <v>2.1999999999999999E-2</v>
      </c>
      <c r="L511" s="11">
        <f t="array" ref="L511">VLOOKUP(A511,'HUMAN RESOURCES'!$A$2:$M$2692,6,0)</f>
        <v>0.02</v>
      </c>
      <c r="M511" s="10">
        <f t="array" ref="M511">VLOOKUP(A511,'HUMAN RESOURCES'!$A$2:$M$2692,7,0)</f>
        <v>76</v>
      </c>
      <c r="N511" s="10">
        <f t="array" ref="N511">VLOOKUP(A511,'HUMAN RESOURCES'!$A$2:$M$2692,8,0)</f>
        <v>68</v>
      </c>
      <c r="O511" s="10">
        <f t="array" ref="O511">VLOOKUP(A511,'HUMAN RESOURCES'!$A$2:$M$2692,9,0)</f>
        <v>0.316</v>
      </c>
      <c r="P511" s="10">
        <f t="array" ref="P511">VLOOKUP(A511,'HUMAN RESOURCES'!$A$2:$M$2692,10,0)</f>
        <v>0.63500000000000001</v>
      </c>
      <c r="Q511" s="10">
        <f t="array" ref="Q511">VLOOKUP(A511,'HUMAN RESOURCES'!$A$2:$M$2692,11,0)</f>
        <v>4.9000000000000002E-2</v>
      </c>
      <c r="R511" s="10">
        <f t="array" ref="R511">VLOOKUP(A511,'HUMAN RESOURCES'!$A$2:$M$2692,12,0)</f>
        <v>41872051</v>
      </c>
      <c r="S511" s="10">
        <f t="array" ref="S511">VLOOKUP(A511,'HUMAN RESOURCES'!$A$2:$M$2692,13,0)</f>
        <v>0.73</v>
      </c>
      <c r="T511" s="10">
        <f t="array" ref="T511">VLOOKUP(A511,TOURISM!$A$2:$F$2692,5,0)</f>
        <v>1191000000</v>
      </c>
      <c r="U511" s="10">
        <f t="array" ref="U511">VLOOKUP(A511,TOURISM!$A$2:$F$2692,6,0)</f>
        <v>1349000000</v>
      </c>
      <c r="V511" s="10">
        <f t="array" ref="V511">VLOOKUP(A511,BUSINESS!$A$2:$J$2692,5,0)</f>
        <v>0</v>
      </c>
      <c r="W511" s="10">
        <f t="array" ref="W511">VLOOKUP(A511,BUSINESS!$A$2:$J$2692,6,0)</f>
        <v>60</v>
      </c>
      <c r="X511" s="10">
        <f t="array" ref="X511">VLOOKUP(A511,BUSINESS!$A$2:$J$2692,7,0)</f>
        <v>0</v>
      </c>
      <c r="Y511" s="10">
        <f t="array" ref="Y511">VLOOKUP(A511,BUSINESS!$A$2:$J$2692,8,0)</f>
        <v>0</v>
      </c>
      <c r="Z511" s="10">
        <f t="array" ref="Z511">VLOOKUP(A511,BUSINESS!$A$2:$J$2692,9,0)</f>
        <v>7.3999999999999996E-2</v>
      </c>
      <c r="AA511" s="10">
        <f t="array" ref="AA511">VLOOKUP(A511,BUSINESS!$A$2:$J$2692,10,0)</f>
        <v>0.14799999999999999</v>
      </c>
      <c r="AB511" s="12">
        <f t="shared" si="27"/>
        <v>2338.8725896421934</v>
      </c>
      <c r="AC511" s="10">
        <f t="shared" si="15"/>
        <v>1.6920594599008298E-3</v>
      </c>
      <c r="AD511" s="10">
        <f t="shared" si="16"/>
        <v>7.3593242423209695E-4</v>
      </c>
      <c r="AE511" s="10">
        <f t="shared" si="17"/>
        <v>32.217194232974165</v>
      </c>
      <c r="AF511">
        <f t="shared" si="29"/>
        <v>28.443794167140272</v>
      </c>
    </row>
    <row r="512" spans="1:32" ht="14.4">
      <c r="A512" s="7" t="str">
        <f t="shared" si="28"/>
        <v>Colombia-The Americas 2004</v>
      </c>
      <c r="B512" s="7" t="s">
        <v>118</v>
      </c>
      <c r="C512" s="8" t="s">
        <v>84</v>
      </c>
      <c r="D512" s="9" t="s">
        <v>66</v>
      </c>
      <c r="E512" s="14">
        <v>5.8999999999999997E-2</v>
      </c>
      <c r="F512" s="13">
        <v>94684582573</v>
      </c>
      <c r="G512" s="14">
        <v>134</v>
      </c>
      <c r="H512" s="14">
        <v>0.152</v>
      </c>
      <c r="I512" s="10">
        <f t="array" ref="I512">VLOOKUP(A512,ENERGY!$A$2:$F$2691,5,0)</f>
        <v>29208</v>
      </c>
      <c r="J512" s="11">
        <f t="array" ref="J512">VLOOKUP(A512,ENERGY!$A$2:$F$2691,6,0)</f>
        <v>66439</v>
      </c>
      <c r="K512" s="10">
        <f t="array" ref="K512">VLOOKUP(A512,'HUMAN RESOURCES'!$A$2:$M$2692,5,0)</f>
        <v>2.1999999999999999E-2</v>
      </c>
      <c r="L512" s="11">
        <f t="array" ref="L512">VLOOKUP(A512,'HUMAN RESOURCES'!$A$2:$M$2692,6,0)</f>
        <v>1.9E-2</v>
      </c>
      <c r="M512" s="10">
        <f t="array" ref="M512">VLOOKUP(A512,'HUMAN RESOURCES'!$A$2:$M$2692,7,0)</f>
        <v>76</v>
      </c>
      <c r="N512" s="10">
        <f t="array" ref="N512">VLOOKUP(A512,'HUMAN RESOURCES'!$A$2:$M$2692,8,0)</f>
        <v>68</v>
      </c>
      <c r="O512" s="10">
        <f t="array" ref="O512">VLOOKUP(A512,'HUMAN RESOURCES'!$A$2:$M$2692,9,0)</f>
        <v>0.312</v>
      </c>
      <c r="P512" s="10">
        <f t="array" ref="P512">VLOOKUP(A512,'HUMAN RESOURCES'!$A$2:$M$2692,10,0)</f>
        <v>0.63800000000000001</v>
      </c>
      <c r="Q512" s="10">
        <f t="array" ref="Q512">VLOOKUP(A512,'HUMAN RESOURCES'!$A$2:$M$2692,11,0)</f>
        <v>0.05</v>
      </c>
      <c r="R512" s="10">
        <f t="array" ref="R512">VLOOKUP(A512,'HUMAN RESOURCES'!$A$2:$M$2692,12,0)</f>
        <v>42527623</v>
      </c>
      <c r="S512" s="10">
        <f t="array" ref="S512">VLOOKUP(A512,'HUMAN RESOURCES'!$A$2:$M$2692,13,0)</f>
        <v>0.73299999999999998</v>
      </c>
      <c r="T512" s="10">
        <f t="array" ref="T512">VLOOKUP(A512,TOURISM!$A$2:$F$2692,5,0)</f>
        <v>1369000000</v>
      </c>
      <c r="U512" s="10">
        <f t="array" ref="U512">VLOOKUP(A512,TOURISM!$A$2:$F$2692,6,0)</f>
        <v>1469000000</v>
      </c>
      <c r="V512" s="10">
        <f t="array" ref="V512">VLOOKUP(A512,BUSINESS!$A$2:$J$2692,5,0)</f>
        <v>0</v>
      </c>
      <c r="W512" s="10">
        <f t="array" ref="W512">VLOOKUP(A512,BUSINESS!$A$2:$J$2692,6,0)</f>
        <v>42</v>
      </c>
      <c r="X512" s="10">
        <f t="array" ref="X512">VLOOKUP(A512,BUSINESS!$A$2:$J$2692,7,0)</f>
        <v>0</v>
      </c>
      <c r="Y512" s="10">
        <f t="array" ref="Y512">VLOOKUP(A512,BUSINESS!$A$2:$J$2692,8,0)</f>
        <v>0</v>
      </c>
      <c r="Z512" s="10">
        <f t="array" ref="Z512">VLOOKUP(A512,BUSINESS!$A$2:$J$2692,9,0)</f>
        <v>9.0999999999999998E-2</v>
      </c>
      <c r="AA512" s="10">
        <f t="array" ref="AA512">VLOOKUP(A512,BUSINESS!$A$2:$J$2692,10,0)</f>
        <v>0.245</v>
      </c>
      <c r="AB512" s="12">
        <f t="shared" si="27"/>
        <v>2226.4254593537944</v>
      </c>
      <c r="AC512" s="10">
        <f t="shared" ref="AC512:AC766" si="30">J512/R512</f>
        <v>1.5622551958758663E-3</v>
      </c>
      <c r="AD512" s="10">
        <f t="shared" ref="AD512:AD766" si="31">I512/R512</f>
        <v>6.86800670707601E-4</v>
      </c>
      <c r="AE512" s="10">
        <f t="shared" ref="AE512:AE766" si="32">U512/R512</f>
        <v>34.542255042093466</v>
      </c>
      <c r="AF512">
        <f t="shared" si="29"/>
        <v>32.190842173332847</v>
      </c>
    </row>
    <row r="513" spans="1:32" ht="14.4">
      <c r="A513" s="7" t="str">
        <f t="shared" si="28"/>
        <v>Colombia-The Americas 2005</v>
      </c>
      <c r="B513" s="7" t="s">
        <v>118</v>
      </c>
      <c r="C513" s="8" t="s">
        <v>84</v>
      </c>
      <c r="D513" s="9" t="s">
        <v>67</v>
      </c>
      <c r="E513" s="14">
        <v>5.3999999999999999E-2</v>
      </c>
      <c r="F513" s="13">
        <v>117000000000</v>
      </c>
      <c r="G513" s="14">
        <v>148</v>
      </c>
      <c r="H513" s="14">
        <v>0.151</v>
      </c>
      <c r="I513" s="10">
        <v>29208</v>
      </c>
      <c r="J513" s="11">
        <v>66439</v>
      </c>
      <c r="K513" s="10">
        <f t="array" ref="K513">VLOOKUP(A513,'HUMAN RESOURCES'!$A$2:$M$2692,5,0)</f>
        <v>2.1000000000000001E-2</v>
      </c>
      <c r="L513" s="11">
        <f t="array" ref="L513">VLOOKUP(A513,'HUMAN RESOURCES'!$A$2:$M$2692,6,0)</f>
        <v>1.7999999999999999E-2</v>
      </c>
      <c r="M513" s="10">
        <f t="array" ref="M513">VLOOKUP(A513,'HUMAN RESOURCES'!$A$2:$M$2692,7,0)</f>
        <v>76</v>
      </c>
      <c r="N513" s="10">
        <f t="array" ref="N513">VLOOKUP(A513,'HUMAN RESOURCES'!$A$2:$M$2692,8,0)</f>
        <v>69</v>
      </c>
      <c r="O513" s="10">
        <f t="array" ref="O513">VLOOKUP(A513,'HUMAN RESOURCES'!$A$2:$M$2692,9,0)</f>
        <v>0.308</v>
      </c>
      <c r="P513" s="10">
        <f t="array" ref="P513">VLOOKUP(A513,'HUMAN RESOURCES'!$A$2:$M$2692,10,0)</f>
        <v>0.64200000000000002</v>
      </c>
      <c r="Q513" s="10">
        <f t="array" ref="Q513">VLOOKUP(A513,'HUMAN RESOURCES'!$A$2:$M$2692,11,0)</f>
        <v>5.0999999999999997E-2</v>
      </c>
      <c r="R513" s="10">
        <f t="array" ref="R513">VLOOKUP(A513,'HUMAN RESOURCES'!$A$2:$M$2692,12,0)</f>
        <v>43184026</v>
      </c>
      <c r="S513" s="10">
        <f t="array" ref="S513">VLOOKUP(A513,'HUMAN RESOURCES'!$A$2:$M$2692,13,0)</f>
        <v>0.73599999999999999</v>
      </c>
      <c r="T513" s="10">
        <f t="array" ref="T513">VLOOKUP(A513,TOURISM!$A$2:$F$2692,5,0)</f>
        <v>1574000000</v>
      </c>
      <c r="U513" s="10">
        <f t="array" ref="U513">VLOOKUP(A513,TOURISM!$A$2:$F$2692,6,0)</f>
        <v>1565000000</v>
      </c>
      <c r="V513" s="10">
        <f t="array" ref="V513">VLOOKUP(A513,BUSINESS!$A$2:$J$2692,5,0)</f>
        <v>0.83699999999999997</v>
      </c>
      <c r="W513" s="10">
        <f t="array" ref="W513">VLOOKUP(A513,BUSINESS!$A$2:$J$2692,6,0)</f>
        <v>42</v>
      </c>
      <c r="X513" s="10">
        <f t="array" ref="X513">VLOOKUP(A513,BUSINESS!$A$2:$J$2692,7,0)</f>
        <v>0</v>
      </c>
      <c r="Y513" s="10">
        <f t="array" ref="Y513">VLOOKUP(A513,BUSINESS!$A$2:$J$2692,8,0)</f>
        <v>456</v>
      </c>
      <c r="Z513" s="10">
        <f t="array" ref="Z513">VLOOKUP(A513,BUSINESS!$A$2:$J$2692,9,0)</f>
        <v>0.11</v>
      </c>
      <c r="AA513" s="10">
        <f t="array" ref="AA513">VLOOKUP(A513,BUSINESS!$A$2:$J$2692,10,0)</f>
        <v>0.50600000000000001</v>
      </c>
      <c r="AB513" s="12">
        <f t="shared" si="27"/>
        <v>2709.3351601816839</v>
      </c>
      <c r="AC513" s="10">
        <f t="shared" si="30"/>
        <v>1.5385087069000932E-3</v>
      </c>
      <c r="AD513" s="10">
        <f t="shared" si="31"/>
        <v>6.7636120819304809E-4</v>
      </c>
      <c r="AE513" s="10">
        <f t="shared" si="32"/>
        <v>36.240252356276372</v>
      </c>
      <c r="AF513">
        <f t="shared" si="29"/>
        <v>36.448662753213419</v>
      </c>
    </row>
    <row r="514" spans="1:32" ht="14.4">
      <c r="A514" s="7" t="str">
        <f t="shared" si="28"/>
        <v>Colombia-The Americas 2006</v>
      </c>
      <c r="B514" s="7" t="s">
        <v>118</v>
      </c>
      <c r="C514" s="8" t="s">
        <v>84</v>
      </c>
      <c r="D514" s="9" t="s">
        <v>68</v>
      </c>
      <c r="E514" s="14">
        <v>5.8000000000000003E-2</v>
      </c>
      <c r="F514" s="13">
        <v>147000000000</v>
      </c>
      <c r="G514" s="14">
        <v>197</v>
      </c>
      <c r="H514" s="14">
        <v>0.14599999999999999</v>
      </c>
      <c r="I514" s="10">
        <f t="array" ref="I514">VLOOKUP(A514,ENERGY!$A$2:$F$2691,5,0)</f>
        <v>27919</v>
      </c>
      <c r="J514" s="11">
        <f t="array" ref="J514">VLOOKUP(A514,ENERGY!$A$2:$F$2691,6,0)</f>
        <v>63439</v>
      </c>
      <c r="K514" s="10">
        <f t="array" ref="K514">VLOOKUP(A514,'HUMAN RESOURCES'!$A$2:$M$2692,5,0)</f>
        <v>2.1000000000000001E-2</v>
      </c>
      <c r="L514" s="11">
        <f t="array" ref="L514">VLOOKUP(A514,'HUMAN RESOURCES'!$A$2:$M$2692,6,0)</f>
        <v>1.7999999999999999E-2</v>
      </c>
      <c r="M514" s="10">
        <f t="array" ref="M514">VLOOKUP(A514,'HUMAN RESOURCES'!$A$2:$M$2692,7,0)</f>
        <v>76</v>
      </c>
      <c r="N514" s="10">
        <f t="array" ref="N514">VLOOKUP(A514,'HUMAN RESOURCES'!$A$2:$M$2692,8,0)</f>
        <v>69</v>
      </c>
      <c r="O514" s="10">
        <f t="array" ref="O514">VLOOKUP(A514,'HUMAN RESOURCES'!$A$2:$M$2692,9,0)</f>
        <v>0.30399999999999999</v>
      </c>
      <c r="P514" s="10">
        <f t="array" ref="P514">VLOOKUP(A514,'HUMAN RESOURCES'!$A$2:$M$2692,10,0)</f>
        <v>0.64500000000000002</v>
      </c>
      <c r="Q514" s="10">
        <f t="array" ref="Q514">VLOOKUP(A514,'HUMAN RESOURCES'!$A$2:$M$2692,11,0)</f>
        <v>5.1999999999999998E-2</v>
      </c>
      <c r="R514" s="10">
        <f t="array" ref="R514">VLOOKUP(A514,'HUMAN RESOURCES'!$A$2:$M$2692,12,0)</f>
        <v>43841370</v>
      </c>
      <c r="S514" s="10">
        <f t="array" ref="S514">VLOOKUP(A514,'HUMAN RESOURCES'!$A$2:$M$2692,13,0)</f>
        <v>0.73899999999999999</v>
      </c>
      <c r="T514" s="10">
        <f t="array" ref="T514">VLOOKUP(A514,TOURISM!$A$2:$F$2692,5,0)</f>
        <v>2009000000</v>
      </c>
      <c r="U514" s="10">
        <f t="array" ref="U514">VLOOKUP(A514,TOURISM!$A$2:$F$2692,6,0)</f>
        <v>1799000000</v>
      </c>
      <c r="V514" s="10">
        <f t="array" ref="V514">VLOOKUP(A514,BUSINESS!$A$2:$J$2692,5,0)</f>
        <v>0.84</v>
      </c>
      <c r="W514" s="10">
        <f t="array" ref="W514">VLOOKUP(A514,BUSINESS!$A$2:$J$2692,6,0)</f>
        <v>43</v>
      </c>
      <c r="X514" s="10">
        <f t="array" ref="X514">VLOOKUP(A514,BUSINESS!$A$2:$J$2692,7,0)</f>
        <v>0</v>
      </c>
      <c r="Y514" s="10">
        <f t="array" ref="Y514">VLOOKUP(A514,BUSINESS!$A$2:$J$2692,8,0)</f>
        <v>456</v>
      </c>
      <c r="Z514" s="10">
        <f t="array" ref="Z514">VLOOKUP(A514,BUSINESS!$A$2:$J$2692,9,0)</f>
        <v>0.153</v>
      </c>
      <c r="AA514" s="10">
        <f t="array" ref="AA514">VLOOKUP(A514,BUSINESS!$A$2:$J$2692,10,0)</f>
        <v>0.67900000000000005</v>
      </c>
      <c r="AB514" s="12">
        <f t="shared" ref="AB514:AB577" si="33">F514/R514</f>
        <v>3352.9974086120028</v>
      </c>
      <c r="AC514" s="10">
        <f t="shared" si="30"/>
        <v>1.4470122626186179E-3</v>
      </c>
      <c r="AD514" s="10">
        <f t="shared" si="31"/>
        <v>6.3681860306828914E-4</v>
      </c>
      <c r="AE514" s="10">
        <f t="shared" si="32"/>
        <v>41.034301619680221</v>
      </c>
      <c r="AF514">
        <f t="shared" si="29"/>
        <v>45.824297917697372</v>
      </c>
    </row>
    <row r="515" spans="1:32" ht="14.4">
      <c r="A515" s="7" t="str">
        <f t="shared" ref="A515:A578" si="34">CONCATENATE(B515," ",D515)</f>
        <v>Colombia-The Americas 2007</v>
      </c>
      <c r="B515" s="7" t="s">
        <v>118</v>
      </c>
      <c r="C515" s="8" t="s">
        <v>84</v>
      </c>
      <c r="D515" s="9" t="s">
        <v>69</v>
      </c>
      <c r="E515" s="14">
        <v>6.0999999999999999E-2</v>
      </c>
      <c r="F515" s="13">
        <v>163000000000</v>
      </c>
      <c r="G515" s="14">
        <v>227</v>
      </c>
      <c r="H515" s="14">
        <v>0.129</v>
      </c>
      <c r="I515" s="10">
        <f t="array" ref="I515">VLOOKUP(A515,ENERGY!$A$2:$F$2691,5,0)</f>
        <v>25205</v>
      </c>
      <c r="J515" s="11">
        <f t="array" ref="J515">VLOOKUP(A515,ENERGY!$A$2:$F$2691,6,0)</f>
        <v>55661</v>
      </c>
      <c r="K515" s="10">
        <f t="array" ref="K515">VLOOKUP(A515,'HUMAN RESOURCES'!$A$2:$M$2692,5,0)</f>
        <v>2.1000000000000001E-2</v>
      </c>
      <c r="L515" s="11">
        <f t="array" ref="L515">VLOOKUP(A515,'HUMAN RESOURCES'!$A$2:$M$2692,6,0)</f>
        <v>1.7000000000000001E-2</v>
      </c>
      <c r="M515" s="10">
        <f t="array" ref="M515">VLOOKUP(A515,'HUMAN RESOURCES'!$A$2:$M$2692,7,0)</f>
        <v>77</v>
      </c>
      <c r="N515" s="10">
        <f t="array" ref="N515">VLOOKUP(A515,'HUMAN RESOURCES'!$A$2:$M$2692,8,0)</f>
        <v>69</v>
      </c>
      <c r="O515" s="10">
        <f t="array" ref="O515">VLOOKUP(A515,'HUMAN RESOURCES'!$A$2:$M$2692,9,0)</f>
        <v>0.3</v>
      </c>
      <c r="P515" s="10">
        <f t="array" ref="P515">VLOOKUP(A515,'HUMAN RESOURCES'!$A$2:$M$2692,10,0)</f>
        <v>0.64800000000000002</v>
      </c>
      <c r="Q515" s="10">
        <f t="array" ref="Q515">VLOOKUP(A515,'HUMAN RESOURCES'!$A$2:$M$2692,11,0)</f>
        <v>5.1999999999999998E-2</v>
      </c>
      <c r="R515" s="10">
        <f t="array" ref="R515">VLOOKUP(A515,'HUMAN RESOURCES'!$A$2:$M$2692,12,0)</f>
        <v>44498390</v>
      </c>
      <c r="S515" s="10">
        <f t="array" ref="S515">VLOOKUP(A515,'HUMAN RESOURCES'!$A$2:$M$2692,13,0)</f>
        <v>0.74199999999999999</v>
      </c>
      <c r="T515" s="10">
        <f t="array" ref="T515">VLOOKUP(A515,TOURISM!$A$2:$F$2692,5,0)</f>
        <v>2262000000</v>
      </c>
      <c r="U515" s="10">
        <f t="array" ref="U515">VLOOKUP(A515,TOURISM!$A$2:$F$2692,6,0)</f>
        <v>2093000000</v>
      </c>
      <c r="V515" s="10">
        <f t="array" ref="V515">VLOOKUP(A515,BUSINESS!$A$2:$J$2692,5,0)</f>
        <v>0.84199999999999997</v>
      </c>
      <c r="W515" s="10">
        <f t="array" ref="W515">VLOOKUP(A515,BUSINESS!$A$2:$J$2692,6,0)</f>
        <v>42</v>
      </c>
      <c r="X515" s="10">
        <f t="array" ref="X515">VLOOKUP(A515,BUSINESS!$A$2:$J$2692,7,0)</f>
        <v>0</v>
      </c>
      <c r="Y515" s="10">
        <f t="array" ref="Y515">VLOOKUP(A515,BUSINESS!$A$2:$J$2692,8,0)</f>
        <v>268</v>
      </c>
      <c r="Z515" s="10">
        <f t="array" ref="Z515">VLOOKUP(A515,BUSINESS!$A$2:$J$2692,9,0)</f>
        <v>0.218</v>
      </c>
      <c r="AA515" s="10">
        <f t="array" ref="AA515">VLOOKUP(A515,BUSINESS!$A$2:$J$2692,10,0)</f>
        <v>0.76300000000000001</v>
      </c>
      <c r="AB515" s="12">
        <f t="shared" si="33"/>
        <v>3663.0538767807107</v>
      </c>
      <c r="AC515" s="10">
        <f t="shared" si="30"/>
        <v>1.250854244389516E-3</v>
      </c>
      <c r="AD515" s="10">
        <f t="shared" si="31"/>
        <v>5.6642498751078413E-4</v>
      </c>
      <c r="AE515" s="10">
        <f t="shared" si="32"/>
        <v>47.035409595717958</v>
      </c>
      <c r="AF515">
        <f t="shared" ref="AF515:AF578" si="35">T515/R515</f>
        <v>50.833299811521272</v>
      </c>
    </row>
    <row r="516" spans="1:32" ht="14.4">
      <c r="A516" s="7" t="str">
        <f t="shared" si="34"/>
        <v>Colombia-The Americas 2008</v>
      </c>
      <c r="B516" s="7" t="s">
        <v>118</v>
      </c>
      <c r="C516" s="8" t="s">
        <v>84</v>
      </c>
      <c r="D516" s="9" t="s">
        <v>70</v>
      </c>
      <c r="E516" s="14">
        <v>6.3E-2</v>
      </c>
      <c r="F516" s="13">
        <v>208000000000</v>
      </c>
      <c r="G516" s="14">
        <v>291</v>
      </c>
      <c r="H516" s="14">
        <v>0.154</v>
      </c>
      <c r="I516" s="10">
        <v>25205</v>
      </c>
      <c r="J516" s="11">
        <v>55661</v>
      </c>
      <c r="K516" s="10">
        <f t="array" ref="K516">VLOOKUP(A516,'HUMAN RESOURCES'!$A$2:$M$2692,5,0)</f>
        <v>0.02</v>
      </c>
      <c r="L516" s="11">
        <f t="array" ref="L516">VLOOKUP(A516,'HUMAN RESOURCES'!$A$2:$M$2692,6,0)</f>
        <v>1.7000000000000001E-2</v>
      </c>
      <c r="M516" s="10">
        <f t="array" ref="M516">VLOOKUP(A516,'HUMAN RESOURCES'!$A$2:$M$2692,7,0)</f>
        <v>77</v>
      </c>
      <c r="N516" s="10">
        <f t="array" ref="N516">VLOOKUP(A516,'HUMAN RESOURCES'!$A$2:$M$2692,8,0)</f>
        <v>69</v>
      </c>
      <c r="O516" s="10">
        <f t="array" ref="O516">VLOOKUP(A516,'HUMAN RESOURCES'!$A$2:$M$2692,9,0)</f>
        <v>0.29499999999999998</v>
      </c>
      <c r="P516" s="10">
        <f t="array" ref="P516">VLOOKUP(A516,'HUMAN RESOURCES'!$A$2:$M$2692,10,0)</f>
        <v>0.65100000000000002</v>
      </c>
      <c r="Q516" s="10">
        <f t="array" ref="Q516">VLOOKUP(A516,'HUMAN RESOURCES'!$A$2:$M$2692,11,0)</f>
        <v>5.3999999999999999E-2</v>
      </c>
      <c r="R516" s="10">
        <f t="array" ref="R516">VLOOKUP(A516,'HUMAN RESOURCES'!$A$2:$M$2692,12,0)</f>
        <v>45153037</v>
      </c>
      <c r="S516" s="10">
        <f t="array" ref="S516">VLOOKUP(A516,'HUMAN RESOURCES'!$A$2:$M$2692,13,0)</f>
        <v>0.745</v>
      </c>
      <c r="T516" s="10">
        <f t="array" ref="T516">VLOOKUP(A516,TOURISM!$A$2:$F$2692,5,0)</f>
        <v>2438000000</v>
      </c>
      <c r="U516" s="10">
        <f t="array" ref="U516">VLOOKUP(A516,TOURISM!$A$2:$F$2692,6,0)</f>
        <v>2337000000</v>
      </c>
      <c r="V516" s="10">
        <f t="array" ref="V516">VLOOKUP(A516,BUSINESS!$A$2:$J$2692,5,0)</f>
        <v>0.80100000000000005</v>
      </c>
      <c r="W516" s="10">
        <f t="array" ref="W516">VLOOKUP(A516,BUSINESS!$A$2:$J$2692,6,0)</f>
        <v>36</v>
      </c>
      <c r="X516" s="10">
        <f t="array" ref="X516">VLOOKUP(A516,BUSINESS!$A$2:$J$2692,7,0)</f>
        <v>0</v>
      </c>
      <c r="Y516" s="10">
        <f t="array" ref="Y516">VLOOKUP(A516,BUSINESS!$A$2:$J$2692,8,0)</f>
        <v>256</v>
      </c>
      <c r="Z516" s="10">
        <f t="array" ref="Z516">VLOOKUP(A516,BUSINESS!$A$2:$J$2692,9,0)</f>
        <v>0.25600000000000001</v>
      </c>
      <c r="AA516" s="10">
        <f t="array" ref="AA516">VLOOKUP(A516,BUSINESS!$A$2:$J$2692,10,0)</f>
        <v>0.91600000000000004</v>
      </c>
      <c r="AB516" s="12">
        <f t="shared" si="33"/>
        <v>4606.5561437207425</v>
      </c>
      <c r="AC516" s="10">
        <f t="shared" si="30"/>
        <v>1.232718853440578E-3</v>
      </c>
      <c r="AD516" s="10">
        <f t="shared" si="31"/>
        <v>5.5821272885808325E-4</v>
      </c>
      <c r="AE516" s="10">
        <f t="shared" si="32"/>
        <v>51.757315903246997</v>
      </c>
      <c r="AF516">
        <f t="shared" si="35"/>
        <v>53.99415326149601</v>
      </c>
    </row>
    <row r="517" spans="1:32" ht="14.4">
      <c r="A517" s="7" t="str">
        <f t="shared" si="34"/>
        <v>Colombia-The Americas 2009</v>
      </c>
      <c r="B517" s="7" t="s">
        <v>118</v>
      </c>
      <c r="C517" s="8" t="s">
        <v>84</v>
      </c>
      <c r="D517" s="9" t="s">
        <v>71</v>
      </c>
      <c r="E517" s="14">
        <v>6.6000000000000003E-2</v>
      </c>
      <c r="F517" s="13">
        <v>244000000000</v>
      </c>
      <c r="G517" s="14">
        <v>358</v>
      </c>
      <c r="H517" s="14">
        <v>0.17199999999999999</v>
      </c>
      <c r="I517" s="10">
        <f t="array" ref="I517">VLOOKUP(A517,ENERGY!$A$2:$F$2691,5,0)</f>
        <v>25736</v>
      </c>
      <c r="J517" s="11">
        <f t="array" ref="J517">VLOOKUP(A517,ENERGY!$A$2:$F$2691,6,0)</f>
        <v>57422</v>
      </c>
      <c r="K517" s="10">
        <f t="array" ref="K517">VLOOKUP(A517,'HUMAN RESOURCES'!$A$2:$M$2692,5,0)</f>
        <v>0.02</v>
      </c>
      <c r="L517" s="11">
        <f t="array" ref="L517">VLOOKUP(A517,'HUMAN RESOURCES'!$A$2:$M$2692,6,0)</f>
        <v>1.6E-2</v>
      </c>
      <c r="M517" s="10">
        <f t="array" ref="M517">VLOOKUP(A517,'HUMAN RESOURCES'!$A$2:$M$2692,7,0)</f>
        <v>77</v>
      </c>
      <c r="N517" s="10">
        <f t="array" ref="N517">VLOOKUP(A517,'HUMAN RESOURCES'!$A$2:$M$2692,8,0)</f>
        <v>70</v>
      </c>
      <c r="O517" s="10">
        <f t="array" ref="O517">VLOOKUP(A517,'HUMAN RESOURCES'!$A$2:$M$2692,9,0)</f>
        <v>0.29099999999999998</v>
      </c>
      <c r="P517" s="10">
        <f t="array" ref="P517">VLOOKUP(A517,'HUMAN RESOURCES'!$A$2:$M$2692,10,0)</f>
        <v>0.65400000000000003</v>
      </c>
      <c r="Q517" s="10">
        <f t="array" ref="Q517">VLOOKUP(A517,'HUMAN RESOURCES'!$A$2:$M$2692,11,0)</f>
        <v>5.5E-2</v>
      </c>
      <c r="R517" s="10">
        <f t="array" ref="R517">VLOOKUP(A517,'HUMAN RESOURCES'!$A$2:$M$2692,12,0)</f>
        <v>45802561</v>
      </c>
      <c r="S517" s="10">
        <f t="array" ref="S517">VLOOKUP(A517,'HUMAN RESOURCES'!$A$2:$M$2692,13,0)</f>
        <v>0.747</v>
      </c>
      <c r="T517" s="10">
        <f t="array" ref="T517">VLOOKUP(A517,TOURISM!$A$2:$F$2692,5,0)</f>
        <v>2609000000</v>
      </c>
      <c r="U517" s="10">
        <f t="array" ref="U517">VLOOKUP(A517,TOURISM!$A$2:$F$2692,6,0)</f>
        <v>2301000000</v>
      </c>
      <c r="V517" s="10">
        <f t="array" ref="V517">VLOOKUP(A517,BUSINESS!$A$2:$J$2692,5,0)</f>
        <v>0.80300000000000005</v>
      </c>
      <c r="W517" s="10">
        <f t="array" ref="W517">VLOOKUP(A517,BUSINESS!$A$2:$J$2692,6,0)</f>
        <v>20</v>
      </c>
      <c r="X517" s="10">
        <f t="array" ref="X517">VLOOKUP(A517,BUSINESS!$A$2:$J$2692,7,0)</f>
        <v>0</v>
      </c>
      <c r="Y517" s="10">
        <f t="array" ref="Y517">VLOOKUP(A517,BUSINESS!$A$2:$J$2692,8,0)</f>
        <v>208</v>
      </c>
      <c r="Z517" s="10">
        <f t="array" ref="Z517">VLOOKUP(A517,BUSINESS!$A$2:$J$2692,9,0)</f>
        <v>0.3</v>
      </c>
      <c r="AA517" s="10">
        <f t="array" ref="AA517">VLOOKUP(A517,BUSINESS!$A$2:$J$2692,10,0)</f>
        <v>0.92</v>
      </c>
      <c r="AB517" s="12">
        <f t="shared" si="33"/>
        <v>5327.2130350964435</v>
      </c>
      <c r="AC517" s="10">
        <f t="shared" si="30"/>
        <v>1.2536853561529015E-3</v>
      </c>
      <c r="AD517" s="10">
        <f t="shared" si="31"/>
        <v>5.6188997816082815E-4</v>
      </c>
      <c r="AE517" s="10">
        <f t="shared" si="32"/>
        <v>50.237365548184087</v>
      </c>
      <c r="AF517">
        <f t="shared" si="35"/>
        <v>56.961880362977958</v>
      </c>
    </row>
    <row r="518" spans="1:32" ht="14.4">
      <c r="A518" s="7" t="str">
        <f t="shared" si="34"/>
        <v>Colombia-The Americas 2010</v>
      </c>
      <c r="B518" s="7" t="s">
        <v>118</v>
      </c>
      <c r="C518" s="8" t="s">
        <v>84</v>
      </c>
      <c r="D518" s="9" t="s">
        <v>72</v>
      </c>
      <c r="E518" s="14">
        <v>7.0000000000000007E-2</v>
      </c>
      <c r="F518" s="13">
        <v>234000000000</v>
      </c>
      <c r="G518" s="14">
        <v>358</v>
      </c>
      <c r="H518" s="14">
        <v>0.13</v>
      </c>
      <c r="I518" s="10">
        <f t="array" ref="I518">VLOOKUP(A518,ENERGY!$A$2:$F$2691,5,0)</f>
        <v>28568</v>
      </c>
      <c r="J518" s="11">
        <f t="array" ref="J518">VLOOKUP(A518,ENERGY!$A$2:$F$2691,6,0)</f>
        <v>62940</v>
      </c>
      <c r="K518" s="10">
        <f t="array" ref="K518">VLOOKUP(A518,'HUMAN RESOURCES'!$A$2:$M$2692,5,0)</f>
        <v>0.02</v>
      </c>
      <c r="L518" s="11">
        <f t="array" ref="L518">VLOOKUP(A518,'HUMAN RESOURCES'!$A$2:$M$2692,6,0)</f>
        <v>1.6E-2</v>
      </c>
      <c r="M518" s="10">
        <f t="array" ref="M518">VLOOKUP(A518,'HUMAN RESOURCES'!$A$2:$M$2692,7,0)</f>
        <v>77</v>
      </c>
      <c r="N518" s="10">
        <f t="array" ref="N518">VLOOKUP(A518,'HUMAN RESOURCES'!$A$2:$M$2692,8,0)</f>
        <v>70</v>
      </c>
      <c r="O518" s="10">
        <f t="array" ref="O518">VLOOKUP(A518,'HUMAN RESOURCES'!$A$2:$M$2692,9,0)</f>
        <v>0.28799999999999998</v>
      </c>
      <c r="P518" s="10">
        <f t="array" ref="P518">VLOOKUP(A518,'HUMAN RESOURCES'!$A$2:$M$2692,10,0)</f>
        <v>0.65600000000000003</v>
      </c>
      <c r="Q518" s="10">
        <f t="array" ref="Q518">VLOOKUP(A518,'HUMAN RESOURCES'!$A$2:$M$2692,11,0)</f>
        <v>5.6000000000000001E-2</v>
      </c>
      <c r="R518" s="10">
        <f t="array" ref="R518">VLOOKUP(A518,'HUMAN RESOURCES'!$A$2:$M$2692,12,0)</f>
        <v>46444798</v>
      </c>
      <c r="S518" s="10">
        <f t="array" ref="S518">VLOOKUP(A518,'HUMAN RESOURCES'!$A$2:$M$2692,13,0)</f>
        <v>0.75</v>
      </c>
      <c r="T518" s="10">
        <f t="array" ref="T518">VLOOKUP(A518,TOURISM!$A$2:$F$2692,5,0)</f>
        <v>2727000000</v>
      </c>
      <c r="U518" s="10">
        <f t="array" ref="U518">VLOOKUP(A518,TOURISM!$A$2:$F$2692,6,0)</f>
        <v>2373000000</v>
      </c>
      <c r="V518" s="10">
        <f t="array" ref="V518">VLOOKUP(A518,BUSINESS!$A$2:$J$2692,5,0)</f>
        <v>0.80300000000000005</v>
      </c>
      <c r="W518" s="10">
        <f t="array" ref="W518">VLOOKUP(A518,BUSINESS!$A$2:$J$2692,6,0)</f>
        <v>14</v>
      </c>
      <c r="X518" s="10">
        <f t="array" ref="X518">VLOOKUP(A518,BUSINESS!$A$2:$J$2692,7,0)</f>
        <v>0</v>
      </c>
      <c r="Y518" s="10">
        <f t="array" ref="Y518">VLOOKUP(A518,BUSINESS!$A$2:$J$2692,8,0)</f>
        <v>208</v>
      </c>
      <c r="Z518" s="10">
        <f t="array" ref="Z518">VLOOKUP(A518,BUSINESS!$A$2:$J$2692,9,0)</f>
        <v>0.36499999999999999</v>
      </c>
      <c r="AA518" s="10">
        <f t="array" ref="AA518">VLOOKUP(A518,BUSINESS!$A$2:$J$2692,10,0)</f>
        <v>0.95799999999999996</v>
      </c>
      <c r="AB518" s="12">
        <f t="shared" si="33"/>
        <v>5038.2391586674576</v>
      </c>
      <c r="AC518" s="10">
        <f t="shared" si="30"/>
        <v>1.355157148062093E-3</v>
      </c>
      <c r="AD518" s="10">
        <f t="shared" si="31"/>
        <v>6.1509579608893985E-4</v>
      </c>
      <c r="AE518" s="10">
        <f t="shared" si="32"/>
        <v>51.092912493666134</v>
      </c>
      <c r="AF518">
        <f t="shared" si="35"/>
        <v>58.714864041393831</v>
      </c>
    </row>
    <row r="519" spans="1:32" ht="14.4">
      <c r="A519" s="7" t="str">
        <f t="shared" si="34"/>
        <v>Colombia-The Americas 2011</v>
      </c>
      <c r="B519" s="7" t="s">
        <v>118</v>
      </c>
      <c r="C519" s="8" t="s">
        <v>84</v>
      </c>
      <c r="D519" s="9" t="s">
        <v>73</v>
      </c>
      <c r="E519" s="14">
        <v>6.8000000000000005E-2</v>
      </c>
      <c r="F519" s="13">
        <v>287000000000</v>
      </c>
      <c r="G519" s="14">
        <v>418</v>
      </c>
      <c r="H519" s="14">
        <v>9.4E-2</v>
      </c>
      <c r="I519" s="10">
        <v>28568</v>
      </c>
      <c r="J519" s="11">
        <v>62940</v>
      </c>
      <c r="K519" s="10">
        <f t="array" ref="K519">VLOOKUP(A519,'HUMAN RESOURCES'!$A$2:$M$2692,5,0)</f>
        <v>1.9E-2</v>
      </c>
      <c r="L519" s="11">
        <f t="array" ref="L519">VLOOKUP(A519,'HUMAN RESOURCES'!$A$2:$M$2692,6,0)</f>
        <v>1.4999999999999999E-2</v>
      </c>
      <c r="M519" s="10">
        <f t="array" ref="M519">VLOOKUP(A519,'HUMAN RESOURCES'!$A$2:$M$2692,7,0)</f>
        <v>77</v>
      </c>
      <c r="N519" s="10">
        <f t="array" ref="N519">VLOOKUP(A519,'HUMAN RESOURCES'!$A$2:$M$2692,8,0)</f>
        <v>70</v>
      </c>
      <c r="O519" s="10">
        <f t="array" ref="O519">VLOOKUP(A519,'HUMAN RESOURCES'!$A$2:$M$2692,9,0)</f>
        <v>0.28399999999999997</v>
      </c>
      <c r="P519" s="10">
        <f t="array" ref="P519">VLOOKUP(A519,'HUMAN RESOURCES'!$A$2:$M$2692,10,0)</f>
        <v>0.65800000000000003</v>
      </c>
      <c r="Q519" s="10">
        <f t="array" ref="Q519">VLOOKUP(A519,'HUMAN RESOURCES'!$A$2:$M$2692,11,0)</f>
        <v>5.8000000000000003E-2</v>
      </c>
      <c r="R519" s="10">
        <f t="array" ref="R519">VLOOKUP(A519,'HUMAN RESOURCES'!$A$2:$M$2692,12,0)</f>
        <v>47078792</v>
      </c>
      <c r="S519" s="10">
        <f t="array" ref="S519">VLOOKUP(A519,'HUMAN RESOURCES'!$A$2:$M$2692,13,0)</f>
        <v>0.753</v>
      </c>
      <c r="T519" s="10">
        <f t="array" ref="T519">VLOOKUP(A519,TOURISM!$A$2:$F$2692,5,0)</f>
        <v>2992000000</v>
      </c>
      <c r="U519" s="10">
        <f t="array" ref="U519">VLOOKUP(A519,TOURISM!$A$2:$F$2692,6,0)</f>
        <v>2842000000</v>
      </c>
      <c r="V519" s="10">
        <f t="array" ref="V519">VLOOKUP(A519,BUSINESS!$A$2:$J$2692,5,0)</f>
        <v>0.76400000000000001</v>
      </c>
      <c r="W519" s="10">
        <f t="array" ref="W519">VLOOKUP(A519,BUSINESS!$A$2:$J$2692,6,0)</f>
        <v>14</v>
      </c>
      <c r="X519" s="10">
        <f t="array" ref="X519">VLOOKUP(A519,BUSINESS!$A$2:$J$2692,7,0)</f>
        <v>0</v>
      </c>
      <c r="Y519" s="10">
        <f t="array" ref="Y519">VLOOKUP(A519,BUSINESS!$A$2:$J$2692,8,0)</f>
        <v>193</v>
      </c>
      <c r="Z519" s="10">
        <f t="array" ref="Z519">VLOOKUP(A519,BUSINESS!$A$2:$J$2692,9,0)</f>
        <v>0.40400000000000003</v>
      </c>
      <c r="AA519" s="10">
        <f t="array" ref="AA519">VLOOKUP(A519,BUSINESS!$A$2:$J$2692,10,0)</f>
        <v>0.98099999999999998</v>
      </c>
      <c r="AB519" s="12">
        <f t="shared" si="33"/>
        <v>6096.1632150629521</v>
      </c>
      <c r="AC519" s="10">
        <f t="shared" si="30"/>
        <v>1.3369077099514362E-3</v>
      </c>
      <c r="AD519" s="10">
        <f t="shared" si="31"/>
        <v>6.0681251124710246E-4</v>
      </c>
      <c r="AE519" s="10">
        <f t="shared" si="32"/>
        <v>60.366884519891677</v>
      </c>
      <c r="AF519">
        <f t="shared" si="35"/>
        <v>63.553032541701583</v>
      </c>
    </row>
    <row r="520" spans="1:32" ht="14.4">
      <c r="A520" s="7" t="str">
        <f t="shared" si="34"/>
        <v>Colombia-The Americas 2012</v>
      </c>
      <c r="B520" s="7" t="s">
        <v>118</v>
      </c>
      <c r="C520" s="8" t="s">
        <v>84</v>
      </c>
      <c r="D520" s="9" t="s">
        <v>74</v>
      </c>
      <c r="E520" s="14">
        <v>6.5000000000000002E-2</v>
      </c>
      <c r="F520" s="13">
        <v>335000000000</v>
      </c>
      <c r="G520" s="14">
        <v>466</v>
      </c>
      <c r="H520" s="14">
        <v>0.112</v>
      </c>
      <c r="I520" s="10">
        <f t="array" ref="I520">VLOOKUP(A520,ENERGY!$A$2:$F$2691,5,0)</f>
        <v>26001</v>
      </c>
      <c r="J520" s="11">
        <f t="array" ref="J520">VLOOKUP(A520,ENERGY!$A$2:$F$2691,6,0)</f>
        <v>55071</v>
      </c>
      <c r="K520" s="10">
        <f t="array" ref="K520">VLOOKUP(A520,'HUMAN RESOURCES'!$A$2:$M$2692,5,0)</f>
        <v>1.9E-2</v>
      </c>
      <c r="L520" s="11">
        <f t="array" ref="L520">VLOOKUP(A520,'HUMAN RESOURCES'!$A$2:$M$2692,6,0)</f>
        <v>1.4999999999999999E-2</v>
      </c>
      <c r="M520" s="10">
        <f t="array" ref="M520">VLOOKUP(A520,'HUMAN RESOURCES'!$A$2:$M$2692,7,0)</f>
        <v>78</v>
      </c>
      <c r="N520" s="10">
        <f t="array" ref="N520">VLOOKUP(A520,'HUMAN RESOURCES'!$A$2:$M$2692,8,0)</f>
        <v>70</v>
      </c>
      <c r="O520" s="10">
        <f t="array" ref="O520">VLOOKUP(A520,'HUMAN RESOURCES'!$A$2:$M$2692,9,0)</f>
        <v>0.28000000000000003</v>
      </c>
      <c r="P520" s="10">
        <f t="array" ref="P520">VLOOKUP(A520,'HUMAN RESOURCES'!$A$2:$M$2692,10,0)</f>
        <v>0.66</v>
      </c>
      <c r="Q520" s="10">
        <f t="array" ref="Q520">VLOOKUP(A520,'HUMAN RESOURCES'!$A$2:$M$2692,11,0)</f>
        <v>0.06</v>
      </c>
      <c r="R520" s="10">
        <f t="array" ref="R520">VLOOKUP(A520,'HUMAN RESOURCES'!$A$2:$M$2692,12,0)</f>
        <v>47704427</v>
      </c>
      <c r="S520" s="10">
        <f t="array" ref="S520">VLOOKUP(A520,'HUMAN RESOURCES'!$A$2:$M$2692,13,0)</f>
        <v>0.75600000000000001</v>
      </c>
      <c r="T520" s="10">
        <f t="array" ref="T520">VLOOKUP(A520,TOURISM!$A$2:$F$2692,5,0)</f>
        <v>3257000000</v>
      </c>
      <c r="U520" s="10">
        <f t="array" ref="U520">VLOOKUP(A520,TOURISM!$A$2:$F$2692,6,0)</f>
        <v>3364000000</v>
      </c>
      <c r="V520" s="10">
        <f t="array" ref="V520">VLOOKUP(A520,BUSINESS!$A$2:$J$2692,5,0)</f>
        <v>0.76</v>
      </c>
      <c r="W520" s="10">
        <f t="array" ref="W520">VLOOKUP(A520,BUSINESS!$A$2:$J$2692,6,0)</f>
        <v>15</v>
      </c>
      <c r="X520" s="10">
        <f t="array" ref="X520">VLOOKUP(A520,BUSINESS!$A$2:$J$2692,7,0)</f>
        <v>42</v>
      </c>
      <c r="Y520" s="10">
        <f t="array" ref="Y520">VLOOKUP(A520,BUSINESS!$A$2:$J$2692,8,0)</f>
        <v>203</v>
      </c>
      <c r="Z520" s="10">
        <f t="array" ref="Z520">VLOOKUP(A520,BUSINESS!$A$2:$J$2692,9,0)</f>
        <v>0.49</v>
      </c>
      <c r="AA520" s="10">
        <f t="array" ref="AA520">VLOOKUP(A520,BUSINESS!$A$2:$J$2692,10,0)</f>
        <v>1.0289999999999999</v>
      </c>
      <c r="AB520" s="12">
        <f t="shared" si="33"/>
        <v>7022.4090523087089</v>
      </c>
      <c r="AC520" s="10">
        <f t="shared" si="30"/>
        <v>1.1544211609543073E-3</v>
      </c>
      <c r="AD520" s="10">
        <f t="shared" si="31"/>
        <v>5.4504375453456346E-4</v>
      </c>
      <c r="AE520" s="10">
        <f t="shared" si="32"/>
        <v>70.517564334228354</v>
      </c>
      <c r="AF520">
        <f t="shared" si="35"/>
        <v>68.274585920505871</v>
      </c>
    </row>
    <row r="521" spans="1:32" ht="14.4">
      <c r="A521" s="7" t="str">
        <f t="shared" si="34"/>
        <v>Colombia-The Americas 2000</v>
      </c>
      <c r="B521" s="7" t="s">
        <v>118</v>
      </c>
      <c r="C521" s="8" t="s">
        <v>84</v>
      </c>
      <c r="D521" s="9" t="s">
        <v>62</v>
      </c>
      <c r="E521" s="14">
        <v>6.8000000000000005E-2</v>
      </c>
      <c r="F521" s="13">
        <v>370000000000</v>
      </c>
      <c r="G521" s="14">
        <v>530</v>
      </c>
      <c r="H521" s="14">
        <v>0.126</v>
      </c>
      <c r="I521" s="10">
        <f t="array" ref="I521">VLOOKUP(A521,ENERGY!$A$2:$F$2691,5,0)</f>
        <v>0</v>
      </c>
      <c r="J521" s="11">
        <f t="array" ref="J521">VLOOKUP(A521,ENERGY!$A$2:$F$2691,6,0)</f>
        <v>0</v>
      </c>
      <c r="K521" s="10">
        <f t="array" ref="K521">VLOOKUP(A521,'HUMAN RESOURCES'!$A$2:$M$2692,5,0)</f>
        <v>2.3E-2</v>
      </c>
      <c r="L521" s="11">
        <f t="array" ref="L521">VLOOKUP(A521,'HUMAN RESOURCES'!$A$2:$M$2692,6,0)</f>
        <v>2.1000000000000001E-2</v>
      </c>
      <c r="M521" s="10">
        <f t="array" ref="M521">VLOOKUP(A521,'HUMAN RESOURCES'!$A$2:$M$2692,7,0)</f>
        <v>75</v>
      </c>
      <c r="N521" s="10">
        <f t="array" ref="N521">VLOOKUP(A521,'HUMAN RESOURCES'!$A$2:$M$2692,8,0)</f>
        <v>67</v>
      </c>
      <c r="O521" s="10">
        <f t="array" ref="O521">VLOOKUP(A521,'HUMAN RESOURCES'!$A$2:$M$2692,9,0)</f>
        <v>0.32800000000000001</v>
      </c>
      <c r="P521" s="10">
        <f t="array" ref="P521">VLOOKUP(A521,'HUMAN RESOURCES'!$A$2:$M$2692,10,0)</f>
        <v>0.624</v>
      </c>
      <c r="Q521" s="10">
        <f t="array" ref="Q521">VLOOKUP(A521,'HUMAN RESOURCES'!$A$2:$M$2692,11,0)</f>
        <v>4.7E-2</v>
      </c>
      <c r="R521" s="10">
        <f t="array" ref="R521">VLOOKUP(A521,'HUMAN RESOURCES'!$A$2:$M$2692,12,0)</f>
        <v>39897984</v>
      </c>
      <c r="S521" s="10">
        <f t="array" ref="S521">VLOOKUP(A521,'HUMAN RESOURCES'!$A$2:$M$2692,13,0)</f>
        <v>0.72099999999999997</v>
      </c>
      <c r="T521" s="10">
        <f t="array" ref="T521">VLOOKUP(A521,TOURISM!$A$2:$F$2692,5,0)</f>
        <v>1313000000</v>
      </c>
      <c r="U521" s="10">
        <f t="array" ref="U521">VLOOKUP(A521,TOURISM!$A$2:$F$2692,6,0)</f>
        <v>1452000000</v>
      </c>
      <c r="V521" s="10">
        <f t="array" ref="V521">VLOOKUP(A521,BUSINESS!$A$2:$J$2692,5,0)</f>
        <v>0</v>
      </c>
      <c r="W521" s="10">
        <f t="array" ref="W521">VLOOKUP(A521,BUSINESS!$A$2:$J$2692,6,0)</f>
        <v>0</v>
      </c>
      <c r="X521" s="10">
        <f t="array" ref="X521">VLOOKUP(A521,BUSINESS!$A$2:$J$2692,7,0)</f>
        <v>0</v>
      </c>
      <c r="Y521" s="10">
        <f t="array" ref="Y521">VLOOKUP(A521,BUSINESS!$A$2:$J$2692,8,0)</f>
        <v>0</v>
      </c>
      <c r="Z521" s="10">
        <f t="array" ref="Z521">VLOOKUP(A521,BUSINESS!$A$2:$J$2692,9,0)</f>
        <v>2.1999999999999999E-2</v>
      </c>
      <c r="AA521" s="10">
        <f t="array" ref="AA521">VLOOKUP(A521,BUSINESS!$A$2:$J$2692,10,0)</f>
        <v>5.7000000000000002E-2</v>
      </c>
      <c r="AB521" s="12">
        <f t="shared" si="33"/>
        <v>9273.6515208387464</v>
      </c>
      <c r="AC521" s="10">
        <f t="shared" si="30"/>
        <v>0</v>
      </c>
      <c r="AD521" s="10">
        <f t="shared" si="31"/>
        <v>0</v>
      </c>
      <c r="AE521" s="10">
        <f t="shared" si="32"/>
        <v>36.392816238534756</v>
      </c>
      <c r="AF521">
        <f t="shared" si="35"/>
        <v>32.908930937462905</v>
      </c>
    </row>
    <row r="522" spans="1:32" ht="14.4">
      <c r="A522" s="7" t="str">
        <f t="shared" si="34"/>
        <v>Comoros-Africa 2001</v>
      </c>
      <c r="B522" s="7" t="s">
        <v>119</v>
      </c>
      <c r="C522" s="8" t="s">
        <v>78</v>
      </c>
      <c r="D522" s="9" t="s">
        <v>63</v>
      </c>
      <c r="E522" s="14">
        <v>3.5000000000000003E-2</v>
      </c>
      <c r="F522" s="13">
        <v>201899884</v>
      </c>
      <c r="G522" s="14">
        <v>13</v>
      </c>
      <c r="H522" s="14">
        <v>0.12</v>
      </c>
      <c r="I522" s="10">
        <f t="array" ref="I522">VLOOKUP(A522,ENERGY!$A$2:$F$2691,5,0)</f>
        <v>0</v>
      </c>
      <c r="J522" s="11">
        <f t="array" ref="J522">VLOOKUP(A522,ENERGY!$A$2:$F$2691,6,0)</f>
        <v>0</v>
      </c>
      <c r="K522" s="10">
        <f t="array" ref="K522">VLOOKUP(A522,'HUMAN RESOURCES'!$A$2:$M$2692,5,0)</f>
        <v>3.9E-2</v>
      </c>
      <c r="L522" s="11">
        <f t="array" ref="L522">VLOOKUP(A522,'HUMAN RESOURCES'!$A$2:$M$2692,6,0)</f>
        <v>7.2999999999999995E-2</v>
      </c>
      <c r="M522" s="10">
        <f t="array" ref="M522">VLOOKUP(A522,'HUMAN RESOURCES'!$A$2:$M$2692,7,0)</f>
        <v>60</v>
      </c>
      <c r="N522" s="10">
        <f t="array" ref="N522">VLOOKUP(A522,'HUMAN RESOURCES'!$A$2:$M$2692,8,0)</f>
        <v>57</v>
      </c>
      <c r="O522" s="10">
        <f t="array" ref="O522">VLOOKUP(A522,'HUMAN RESOURCES'!$A$2:$M$2692,9,0)</f>
        <v>0.41399999999999998</v>
      </c>
      <c r="P522" s="10">
        <f t="array" ref="P522">VLOOKUP(A522,'HUMAN RESOURCES'!$A$2:$M$2692,10,0)</f>
        <v>0.55500000000000005</v>
      </c>
      <c r="Q522" s="10">
        <f t="array" ref="Q522">VLOOKUP(A522,'HUMAN RESOURCES'!$A$2:$M$2692,11,0)</f>
        <v>3.1E-2</v>
      </c>
      <c r="R522" s="10">
        <f t="array" ref="R522">VLOOKUP(A522,'HUMAN RESOURCES'!$A$2:$M$2692,12,0)</f>
        <v>541976</v>
      </c>
      <c r="S522" s="10">
        <f t="array" ref="S522">VLOOKUP(A522,'HUMAN RESOURCES'!$A$2:$M$2692,13,0)</f>
        <v>0.28000000000000003</v>
      </c>
      <c r="T522" s="10">
        <f t="array" ref="T522">VLOOKUP(A522,TOURISM!$A$2:$F$2692,5,0)</f>
        <v>9000000</v>
      </c>
      <c r="U522" s="10">
        <f t="array" ref="U522">VLOOKUP(A522,TOURISM!$A$2:$F$2692,6,0)</f>
        <v>0</v>
      </c>
      <c r="V522" s="10">
        <f t="array" ref="V522">VLOOKUP(A522,BUSINESS!$A$2:$J$2692,5,0)</f>
        <v>0</v>
      </c>
      <c r="W522" s="10">
        <f t="array" ref="W522">VLOOKUP(A522,BUSINESS!$A$2:$J$2692,6,0)</f>
        <v>0</v>
      </c>
      <c r="X522" s="10">
        <f t="array" ref="X522">VLOOKUP(A522,BUSINESS!$A$2:$J$2692,7,0)</f>
        <v>0</v>
      </c>
      <c r="Y522" s="10">
        <f t="array" ref="Y522">VLOOKUP(A522,BUSINESS!$A$2:$J$2692,8,0)</f>
        <v>0</v>
      </c>
      <c r="Z522" s="10">
        <f t="array" ref="Z522">VLOOKUP(A522,BUSINESS!$A$2:$J$2692,9,0)</f>
        <v>4.0000000000000001E-3</v>
      </c>
      <c r="AA522" s="10">
        <f t="array" ref="AA522">VLOOKUP(A522,BUSINESS!$A$2:$J$2692,10,0)</f>
        <v>0.57976412489999996</v>
      </c>
      <c r="AB522" s="12">
        <f t="shared" si="33"/>
        <v>372.52550666450173</v>
      </c>
      <c r="AC522" s="10">
        <f t="shared" si="30"/>
        <v>0</v>
      </c>
      <c r="AD522" s="10">
        <f t="shared" si="31"/>
        <v>0</v>
      </c>
      <c r="AE522" s="10">
        <f t="shared" si="32"/>
        <v>0</v>
      </c>
      <c r="AF522">
        <f t="shared" si="35"/>
        <v>16.605901368326272</v>
      </c>
    </row>
    <row r="523" spans="1:32" ht="14.4">
      <c r="A523" s="7" t="str">
        <f t="shared" si="34"/>
        <v>Comoros-Africa 2002</v>
      </c>
      <c r="B523" s="7" t="s">
        <v>119</v>
      </c>
      <c r="C523" s="8" t="s">
        <v>78</v>
      </c>
      <c r="D523" s="9" t="s">
        <v>64</v>
      </c>
      <c r="E523" s="14">
        <v>2.8000000000000001E-2</v>
      </c>
      <c r="F523" s="13">
        <v>220115655</v>
      </c>
      <c r="G523" s="14">
        <v>11</v>
      </c>
      <c r="H523" s="14">
        <v>0.12</v>
      </c>
      <c r="I523" s="10">
        <f t="array" ref="I523">VLOOKUP(A523,ENERGY!$A$2:$F$2691,5,0)</f>
        <v>0</v>
      </c>
      <c r="J523" s="11">
        <f t="array" ref="J523">VLOOKUP(A523,ENERGY!$A$2:$F$2691,6,0)</f>
        <v>139</v>
      </c>
      <c r="K523" s="10">
        <f t="array" ref="K523">VLOOKUP(A523,'HUMAN RESOURCES'!$A$2:$M$2692,5,0)</f>
        <v>3.9E-2</v>
      </c>
      <c r="L523" s="11">
        <f t="array" ref="L523">VLOOKUP(A523,'HUMAN RESOURCES'!$A$2:$M$2692,6,0)</f>
        <v>7.1999999999999995E-2</v>
      </c>
      <c r="M523" s="10">
        <f t="array" ref="M523">VLOOKUP(A523,'HUMAN RESOURCES'!$A$2:$M$2692,7,0)</f>
        <v>60</v>
      </c>
      <c r="N523" s="10">
        <f t="array" ref="N523">VLOOKUP(A523,'HUMAN RESOURCES'!$A$2:$M$2692,8,0)</f>
        <v>57</v>
      </c>
      <c r="O523" s="10">
        <f t="array" ref="O523">VLOOKUP(A523,'HUMAN RESOURCES'!$A$2:$M$2692,9,0)</f>
        <v>0.41299999999999998</v>
      </c>
      <c r="P523" s="10">
        <f t="array" ref="P523">VLOOKUP(A523,'HUMAN RESOURCES'!$A$2:$M$2692,10,0)</f>
        <v>0.55600000000000005</v>
      </c>
      <c r="Q523" s="10">
        <f t="array" ref="Q523">VLOOKUP(A523,'HUMAN RESOURCES'!$A$2:$M$2692,11,0)</f>
        <v>3.1E-2</v>
      </c>
      <c r="R523" s="10">
        <f t="array" ref="R523">VLOOKUP(A523,'HUMAN RESOURCES'!$A$2:$M$2692,12,0)</f>
        <v>556028</v>
      </c>
      <c r="S523" s="10">
        <f t="array" ref="S523">VLOOKUP(A523,'HUMAN RESOURCES'!$A$2:$M$2692,13,0)</f>
        <v>0.28000000000000003</v>
      </c>
      <c r="T523" s="10">
        <f t="array" ref="T523">VLOOKUP(A523,TOURISM!$A$2:$F$2692,5,0)</f>
        <v>11000000</v>
      </c>
      <c r="U523" s="10">
        <f t="array" ref="U523">VLOOKUP(A523,TOURISM!$A$2:$F$2692,6,0)</f>
        <v>0</v>
      </c>
      <c r="V523" s="10">
        <f t="array" ref="V523">VLOOKUP(A523,BUSINESS!$A$2:$J$2692,5,0)</f>
        <v>0</v>
      </c>
      <c r="W523" s="10">
        <f t="array" ref="W523">VLOOKUP(A523,BUSINESS!$A$2:$J$2692,6,0)</f>
        <v>0</v>
      </c>
      <c r="X523" s="10">
        <f t="array" ref="X523">VLOOKUP(A523,BUSINESS!$A$2:$J$2692,7,0)</f>
        <v>0</v>
      </c>
      <c r="Y523" s="10">
        <f t="array" ref="Y523">VLOOKUP(A523,BUSINESS!$A$2:$J$2692,8,0)</f>
        <v>0</v>
      </c>
      <c r="Z523" s="10">
        <f t="array" ref="Z523">VLOOKUP(A523,BUSINESS!$A$2:$J$2692,9,0)</f>
        <v>6.0000000000000001E-3</v>
      </c>
      <c r="AA523" s="10">
        <f t="array" ref="AA523">VLOOKUP(A523,BUSINESS!$A$2:$J$2692,10,0)</f>
        <v>0.57976412489999996</v>
      </c>
      <c r="AB523" s="12">
        <f t="shared" si="33"/>
        <v>395.87152985101471</v>
      </c>
      <c r="AC523" s="10">
        <f t="shared" si="30"/>
        <v>2.499874107059357E-4</v>
      </c>
      <c r="AD523" s="10">
        <f t="shared" si="31"/>
        <v>0</v>
      </c>
      <c r="AE523" s="10">
        <f t="shared" si="32"/>
        <v>0</v>
      </c>
      <c r="AF523">
        <f t="shared" si="35"/>
        <v>19.783176386800665</v>
      </c>
    </row>
    <row r="524" spans="1:32" ht="14.4">
      <c r="A524" s="7" t="str">
        <f t="shared" si="34"/>
        <v>Comoros-Africa 2003</v>
      </c>
      <c r="B524" s="7" t="s">
        <v>119</v>
      </c>
      <c r="C524" s="8" t="s">
        <v>78</v>
      </c>
      <c r="D524" s="9" t="s">
        <v>65</v>
      </c>
      <c r="E524" s="14">
        <v>3.4000000000000002E-2</v>
      </c>
      <c r="F524" s="13">
        <v>251162421</v>
      </c>
      <c r="G524" s="14">
        <v>15</v>
      </c>
      <c r="H524" s="14">
        <v>0.12</v>
      </c>
      <c r="I524" s="10">
        <f t="array" ref="I524">VLOOKUP(A524,ENERGY!$A$2:$F$2691,5,0)</f>
        <v>0</v>
      </c>
      <c r="J524" s="11">
        <f t="array" ref="J524">VLOOKUP(A524,ENERGY!$A$2:$F$2691,6,0)</f>
        <v>125</v>
      </c>
      <c r="K524" s="10">
        <f t="array" ref="K524">VLOOKUP(A524,'HUMAN RESOURCES'!$A$2:$M$2692,5,0)</f>
        <v>3.9E-2</v>
      </c>
      <c r="L524" s="11">
        <f t="array" ref="L524">VLOOKUP(A524,'HUMAN RESOURCES'!$A$2:$M$2692,6,0)</f>
        <v>7.1999999999999995E-2</v>
      </c>
      <c r="M524" s="10">
        <f t="array" ref="M524">VLOOKUP(A524,'HUMAN RESOURCES'!$A$2:$M$2692,7,0)</f>
        <v>60</v>
      </c>
      <c r="N524" s="10">
        <f t="array" ref="N524">VLOOKUP(A524,'HUMAN RESOURCES'!$A$2:$M$2692,8,0)</f>
        <v>57</v>
      </c>
      <c r="O524" s="10">
        <f t="array" ref="O524">VLOOKUP(A524,'HUMAN RESOURCES'!$A$2:$M$2692,9,0)</f>
        <v>0.41399999999999998</v>
      </c>
      <c r="P524" s="10">
        <f t="array" ref="P524">VLOOKUP(A524,'HUMAN RESOURCES'!$A$2:$M$2692,10,0)</f>
        <v>0.55600000000000005</v>
      </c>
      <c r="Q524" s="10">
        <f t="array" ref="Q524">VLOOKUP(A524,'HUMAN RESOURCES'!$A$2:$M$2692,11,0)</f>
        <v>0.03</v>
      </c>
      <c r="R524" s="10">
        <f t="array" ref="R524">VLOOKUP(A524,'HUMAN RESOURCES'!$A$2:$M$2692,12,0)</f>
        <v>570491</v>
      </c>
      <c r="S524" s="10">
        <f t="array" ref="S524">VLOOKUP(A524,'HUMAN RESOURCES'!$A$2:$M$2692,13,0)</f>
        <v>0.27900000000000003</v>
      </c>
      <c r="T524" s="10">
        <f t="array" ref="T524">VLOOKUP(A524,TOURISM!$A$2:$F$2692,5,0)</f>
        <v>16000000</v>
      </c>
      <c r="U524" s="10">
        <f t="array" ref="U524">VLOOKUP(A524,TOURISM!$A$2:$F$2692,6,0)</f>
        <v>8000000</v>
      </c>
      <c r="V524" s="10">
        <f t="array" ref="V524">VLOOKUP(A524,BUSINESS!$A$2:$J$2692,5,0)</f>
        <v>0</v>
      </c>
      <c r="W524" s="10">
        <f t="array" ref="W524">VLOOKUP(A524,BUSINESS!$A$2:$J$2692,6,0)</f>
        <v>0</v>
      </c>
      <c r="X524" s="10">
        <f t="array" ref="X524">VLOOKUP(A524,BUSINESS!$A$2:$J$2692,7,0)</f>
        <v>0</v>
      </c>
      <c r="Y524" s="10">
        <f t="array" ref="Y524">VLOOKUP(A524,BUSINESS!$A$2:$J$2692,8,0)</f>
        <v>0</v>
      </c>
      <c r="Z524" s="10">
        <f t="array" ref="Z524">VLOOKUP(A524,BUSINESS!$A$2:$J$2692,9,0)</f>
        <v>8.0000000000000002E-3</v>
      </c>
      <c r="AA524" s="10">
        <f t="array" ref="AA524">VLOOKUP(A524,BUSINESS!$A$2:$J$2692,10,0)</f>
        <v>4.0000000000000001E-3</v>
      </c>
      <c r="AB524" s="12">
        <f t="shared" si="33"/>
        <v>440.25658774634479</v>
      </c>
      <c r="AC524" s="10">
        <f t="shared" si="30"/>
        <v>2.1910950391855436E-4</v>
      </c>
      <c r="AD524" s="10">
        <f t="shared" si="31"/>
        <v>0</v>
      </c>
      <c r="AE524" s="10">
        <f t="shared" si="32"/>
        <v>14.023008250787479</v>
      </c>
      <c r="AF524">
        <f t="shared" si="35"/>
        <v>28.046016501574957</v>
      </c>
    </row>
    <row r="525" spans="1:32" ht="14.4">
      <c r="A525" s="7" t="str">
        <f t="shared" si="34"/>
        <v>Comoros-Africa 2004</v>
      </c>
      <c r="B525" s="7" t="s">
        <v>119</v>
      </c>
      <c r="C525" s="8" t="s">
        <v>78</v>
      </c>
      <c r="D525" s="9" t="s">
        <v>66</v>
      </c>
      <c r="E525" s="14">
        <v>3.5999999999999997E-2</v>
      </c>
      <c r="F525" s="13">
        <v>324470869</v>
      </c>
      <c r="G525" s="14">
        <v>21</v>
      </c>
      <c r="H525" s="14">
        <v>0.11799999999999999</v>
      </c>
      <c r="I525" s="10">
        <f t="array" ref="I525">VLOOKUP(A525,ENERGY!$A$2:$F$2691,5,0)</f>
        <v>0</v>
      </c>
      <c r="J525" s="11">
        <f t="array" ref="J525">VLOOKUP(A525,ENERGY!$A$2:$F$2691,6,0)</f>
        <v>125</v>
      </c>
      <c r="K525" s="10">
        <f t="array" ref="K525">VLOOKUP(A525,'HUMAN RESOURCES'!$A$2:$M$2692,5,0)</f>
        <v>3.9E-2</v>
      </c>
      <c r="L525" s="11">
        <f t="array" ref="L525">VLOOKUP(A525,'HUMAN RESOURCES'!$A$2:$M$2692,6,0)</f>
        <v>7.0999999999999994E-2</v>
      </c>
      <c r="M525" s="10">
        <f t="array" ref="M525">VLOOKUP(A525,'HUMAN RESOURCES'!$A$2:$M$2692,7,0)</f>
        <v>60</v>
      </c>
      <c r="N525" s="10">
        <f t="array" ref="N525">VLOOKUP(A525,'HUMAN RESOURCES'!$A$2:$M$2692,8,0)</f>
        <v>57</v>
      </c>
      <c r="O525" s="10">
        <f t="array" ref="O525">VLOOKUP(A525,'HUMAN RESOURCES'!$A$2:$M$2692,9,0)</f>
        <v>0.41399999999999998</v>
      </c>
      <c r="P525" s="10">
        <f t="array" ref="P525">VLOOKUP(A525,'HUMAN RESOURCES'!$A$2:$M$2692,10,0)</f>
        <v>0.55600000000000005</v>
      </c>
      <c r="Q525" s="10">
        <f t="array" ref="Q525">VLOOKUP(A525,'HUMAN RESOURCES'!$A$2:$M$2692,11,0)</f>
        <v>0.03</v>
      </c>
      <c r="R525" s="10">
        <f t="array" ref="R525">VLOOKUP(A525,'HUMAN RESOURCES'!$A$2:$M$2692,12,0)</f>
        <v>585389</v>
      </c>
      <c r="S525" s="10">
        <f t="array" ref="S525">VLOOKUP(A525,'HUMAN RESOURCES'!$A$2:$M$2692,13,0)</f>
        <v>0.27900000000000003</v>
      </c>
      <c r="T525" s="10">
        <f t="array" ref="T525">VLOOKUP(A525,TOURISM!$A$2:$F$2692,5,0)</f>
        <v>21000000</v>
      </c>
      <c r="U525" s="10">
        <f t="array" ref="U525">VLOOKUP(A525,TOURISM!$A$2:$F$2692,6,0)</f>
        <v>9000000</v>
      </c>
      <c r="V525" s="10">
        <f t="array" ref="V525">VLOOKUP(A525,BUSINESS!$A$2:$J$2692,5,0)</f>
        <v>0</v>
      </c>
      <c r="W525" s="10">
        <f t="array" ref="W525">VLOOKUP(A525,BUSINESS!$A$2:$J$2692,6,0)</f>
        <v>0</v>
      </c>
      <c r="X525" s="10">
        <f t="array" ref="X525">VLOOKUP(A525,BUSINESS!$A$2:$J$2692,7,0)</f>
        <v>0</v>
      </c>
      <c r="Y525" s="10">
        <f t="array" ref="Y525">VLOOKUP(A525,BUSINESS!$A$2:$J$2692,8,0)</f>
        <v>0</v>
      </c>
      <c r="Z525" s="10">
        <f t="array" ref="Z525">VLOOKUP(A525,BUSINESS!$A$2:$J$2692,9,0)</f>
        <v>1.2999999999999999E-2</v>
      </c>
      <c r="AA525" s="10">
        <f t="array" ref="AA525">VLOOKUP(A525,BUSINESS!$A$2:$J$2692,10,0)</f>
        <v>1.4E-2</v>
      </c>
      <c r="AB525" s="12">
        <f t="shared" si="33"/>
        <v>554.28248395511366</v>
      </c>
      <c r="AC525" s="10">
        <f t="shared" si="30"/>
        <v>2.1353322320713235E-4</v>
      </c>
      <c r="AD525" s="10">
        <f t="shared" si="31"/>
        <v>0</v>
      </c>
      <c r="AE525" s="10">
        <f t="shared" si="32"/>
        <v>15.37439207091353</v>
      </c>
      <c r="AF525">
        <f t="shared" si="35"/>
        <v>35.873581498798238</v>
      </c>
    </row>
    <row r="526" spans="1:32" ht="14.4">
      <c r="A526" s="7" t="str">
        <f t="shared" si="34"/>
        <v>Comoros-Africa 2005</v>
      </c>
      <c r="B526" s="7" t="s">
        <v>119</v>
      </c>
      <c r="C526" s="8" t="s">
        <v>78</v>
      </c>
      <c r="D526" s="9" t="s">
        <v>67</v>
      </c>
      <c r="E526" s="14">
        <v>0.04</v>
      </c>
      <c r="F526" s="13">
        <v>362420484</v>
      </c>
      <c r="G526" s="14">
        <v>25</v>
      </c>
      <c r="H526" s="14">
        <v>0.11</v>
      </c>
      <c r="I526" s="10">
        <f t="array" ref="I526">VLOOKUP(A526,ENERGY!$A$2:$F$2691,5,0)</f>
        <v>34</v>
      </c>
      <c r="J526" s="11">
        <f t="array" ref="J526">VLOOKUP(A526,ENERGY!$A$2:$F$2691,6,0)</f>
        <v>103</v>
      </c>
      <c r="K526" s="10">
        <f t="array" ref="K526">VLOOKUP(A526,'HUMAN RESOURCES'!$A$2:$M$2692,5,0)</f>
        <v>3.9E-2</v>
      </c>
      <c r="L526" s="11">
        <f t="array" ref="L526">VLOOKUP(A526,'HUMAN RESOURCES'!$A$2:$M$2692,6,0)</f>
        <v>7.0000000000000007E-2</v>
      </c>
      <c r="M526" s="10">
        <f t="array" ref="M526">VLOOKUP(A526,'HUMAN RESOURCES'!$A$2:$M$2692,7,0)</f>
        <v>60</v>
      </c>
      <c r="N526" s="10">
        <f t="array" ref="N526">VLOOKUP(A526,'HUMAN RESOURCES'!$A$2:$M$2692,8,0)</f>
        <v>58</v>
      </c>
      <c r="O526" s="10">
        <f t="array" ref="O526">VLOOKUP(A526,'HUMAN RESOURCES'!$A$2:$M$2692,9,0)</f>
        <v>0.41499999999999998</v>
      </c>
      <c r="P526" s="10">
        <f t="array" ref="P526">VLOOKUP(A526,'HUMAN RESOURCES'!$A$2:$M$2692,10,0)</f>
        <v>0.55500000000000005</v>
      </c>
      <c r="Q526" s="10">
        <f t="array" ref="Q526">VLOOKUP(A526,'HUMAN RESOURCES'!$A$2:$M$2692,11,0)</f>
        <v>0.03</v>
      </c>
      <c r="R526" s="10">
        <f t="array" ref="R526">VLOOKUP(A526,'HUMAN RESOURCES'!$A$2:$M$2692,12,0)</f>
        <v>600733</v>
      </c>
      <c r="S526" s="10">
        <f t="array" ref="S526">VLOOKUP(A526,'HUMAN RESOURCES'!$A$2:$M$2692,13,0)</f>
        <v>0.27900000000000003</v>
      </c>
      <c r="T526" s="10">
        <f t="array" ref="T526">VLOOKUP(A526,TOURISM!$A$2:$F$2692,5,0)</f>
        <v>24000000</v>
      </c>
      <c r="U526" s="10">
        <f t="array" ref="U526">VLOOKUP(A526,TOURISM!$A$2:$F$2692,6,0)</f>
        <v>10000000</v>
      </c>
      <c r="V526" s="10">
        <f t="array" ref="V526">VLOOKUP(A526,BUSINESS!$A$2:$J$2692,5,0)</f>
        <v>2.1789999999999998</v>
      </c>
      <c r="W526" s="10">
        <f t="array" ref="W526">VLOOKUP(A526,BUSINESS!$A$2:$J$2692,6,0)</f>
        <v>24</v>
      </c>
      <c r="X526" s="10">
        <f t="array" ref="X526">VLOOKUP(A526,BUSINESS!$A$2:$J$2692,7,0)</f>
        <v>0</v>
      </c>
      <c r="Y526" s="10">
        <f t="array" ref="Y526">VLOOKUP(A526,BUSINESS!$A$2:$J$2692,8,0)</f>
        <v>100</v>
      </c>
      <c r="Z526" s="10">
        <f t="array" ref="Z526">VLOOKUP(A526,BUSINESS!$A$2:$J$2692,9,0)</f>
        <v>0.02</v>
      </c>
      <c r="AA526" s="10">
        <f t="array" ref="AA526">VLOOKUP(A526,BUSINESS!$A$2:$J$2692,10,0)</f>
        <v>2.5999999999999999E-2</v>
      </c>
      <c r="AB526" s="12">
        <f t="shared" si="33"/>
        <v>603.29711202813894</v>
      </c>
      <c r="AC526" s="10">
        <f t="shared" si="30"/>
        <v>1.7145720311685891E-4</v>
      </c>
      <c r="AD526" s="10">
        <f t="shared" si="31"/>
        <v>5.6597523358963135E-5</v>
      </c>
      <c r="AE526" s="10">
        <f t="shared" si="32"/>
        <v>16.646330399695039</v>
      </c>
      <c r="AF526">
        <f t="shared" si="35"/>
        <v>39.951192959268091</v>
      </c>
    </row>
    <row r="527" spans="1:32" ht="14.4">
      <c r="A527" s="7" t="str">
        <f t="shared" si="34"/>
        <v>Comoros-Africa 2006</v>
      </c>
      <c r="B527" s="7" t="s">
        <v>119</v>
      </c>
      <c r="C527" s="8" t="s">
        <v>78</v>
      </c>
      <c r="D527" s="9" t="s">
        <v>68</v>
      </c>
      <c r="E527" s="14">
        <v>4.2999999999999997E-2</v>
      </c>
      <c r="F527" s="13">
        <v>387036132</v>
      </c>
      <c r="G527" s="14">
        <v>28</v>
      </c>
      <c r="H527" s="14">
        <v>0.11</v>
      </c>
      <c r="I527" s="10">
        <f t="array" ref="I527">VLOOKUP(A527,ENERGY!$A$2:$F$2691,5,0)</f>
        <v>41</v>
      </c>
      <c r="J527" s="11">
        <f t="array" ref="J527">VLOOKUP(A527,ENERGY!$A$2:$F$2691,6,0)</f>
        <v>121</v>
      </c>
      <c r="K527" s="10">
        <f t="array" ref="K527">VLOOKUP(A527,'HUMAN RESOURCES'!$A$2:$M$2692,5,0)</f>
        <v>3.9E-2</v>
      </c>
      <c r="L527" s="11">
        <f t="array" ref="L527">VLOOKUP(A527,'HUMAN RESOURCES'!$A$2:$M$2692,6,0)</f>
        <v>6.9000000000000006E-2</v>
      </c>
      <c r="M527" s="10">
        <f t="array" ref="M527">VLOOKUP(A527,'HUMAN RESOURCES'!$A$2:$M$2692,7,0)</f>
        <v>61</v>
      </c>
      <c r="N527" s="10">
        <f t="array" ref="N527">VLOOKUP(A527,'HUMAN RESOURCES'!$A$2:$M$2692,8,0)</f>
        <v>58</v>
      </c>
      <c r="O527" s="10">
        <f t="array" ref="O527">VLOOKUP(A527,'HUMAN RESOURCES'!$A$2:$M$2692,9,0)</f>
        <v>0.41699999999999998</v>
      </c>
      <c r="P527" s="10">
        <f t="array" ref="P527">VLOOKUP(A527,'HUMAN RESOURCES'!$A$2:$M$2692,10,0)</f>
        <v>0.55300000000000005</v>
      </c>
      <c r="Q527" s="10">
        <f t="array" ref="Q527">VLOOKUP(A527,'HUMAN RESOURCES'!$A$2:$M$2692,11,0)</f>
        <v>0.03</v>
      </c>
      <c r="R527" s="10">
        <f t="array" ref="R527">VLOOKUP(A527,'HUMAN RESOURCES'!$A$2:$M$2692,12,0)</f>
        <v>616526</v>
      </c>
      <c r="S527" s="10">
        <f t="array" ref="S527">VLOOKUP(A527,'HUMAN RESOURCES'!$A$2:$M$2692,13,0)</f>
        <v>0.27900000000000003</v>
      </c>
      <c r="T527" s="10">
        <f t="array" ref="T527">VLOOKUP(A527,TOURISM!$A$2:$F$2692,5,0)</f>
        <v>27000000</v>
      </c>
      <c r="U527" s="10">
        <f t="array" ref="U527">VLOOKUP(A527,TOURISM!$A$2:$F$2692,6,0)</f>
        <v>11000000</v>
      </c>
      <c r="V527" s="10">
        <f t="array" ref="V527">VLOOKUP(A527,BUSINESS!$A$2:$J$2692,5,0)</f>
        <v>2.1789999999999998</v>
      </c>
      <c r="W527" s="10">
        <f t="array" ref="W527">VLOOKUP(A527,BUSINESS!$A$2:$J$2692,6,0)</f>
        <v>22</v>
      </c>
      <c r="X527" s="10">
        <f t="array" ref="X527">VLOOKUP(A527,BUSINESS!$A$2:$J$2692,7,0)</f>
        <v>0</v>
      </c>
      <c r="Y527" s="10">
        <f t="array" ref="Y527">VLOOKUP(A527,BUSINESS!$A$2:$J$2692,8,0)</f>
        <v>100</v>
      </c>
      <c r="Z527" s="10">
        <f t="array" ref="Z527">VLOOKUP(A527,BUSINESS!$A$2:$J$2692,9,0)</f>
        <v>2.1999999999999999E-2</v>
      </c>
      <c r="AA527" s="10">
        <f t="array" ref="AA527">VLOOKUP(A527,BUSINESS!$A$2:$J$2692,10,0)</f>
        <v>0.06</v>
      </c>
      <c r="AB527" s="12">
        <f t="shared" si="33"/>
        <v>627.7693592808738</v>
      </c>
      <c r="AC527" s="10">
        <f t="shared" si="30"/>
        <v>1.9626098493818591E-4</v>
      </c>
      <c r="AD527" s="10">
        <f t="shared" si="31"/>
        <v>6.6501656053434891E-5</v>
      </c>
      <c r="AE527" s="10">
        <f t="shared" si="32"/>
        <v>17.841907721653264</v>
      </c>
      <c r="AF527">
        <f t="shared" si="35"/>
        <v>43.793773498603464</v>
      </c>
    </row>
    <row r="528" spans="1:32" ht="14.4">
      <c r="A528" s="7" t="str">
        <f t="shared" si="34"/>
        <v>Comoros-Africa 2007</v>
      </c>
      <c r="B528" s="7" t="s">
        <v>119</v>
      </c>
      <c r="C528" s="8" t="s">
        <v>78</v>
      </c>
      <c r="D528" s="9" t="s">
        <v>69</v>
      </c>
      <c r="E528" s="14">
        <v>4.5999999999999999E-2</v>
      </c>
      <c r="F528" s="13">
        <v>403179474</v>
      </c>
      <c r="G528" s="14">
        <v>30</v>
      </c>
      <c r="H528" s="14">
        <v>0.105</v>
      </c>
      <c r="I528" s="10">
        <v>41</v>
      </c>
      <c r="J528" s="11">
        <f t="array" ref="J528">VLOOKUP(A528,ENERGY!$A$2:$F$2691,6,0)</f>
        <v>92</v>
      </c>
      <c r="K528" s="10">
        <f t="array" ref="K528">VLOOKUP(A528,'HUMAN RESOURCES'!$A$2:$M$2692,5,0)</f>
        <v>3.9E-2</v>
      </c>
      <c r="L528" s="11">
        <f t="array" ref="L528">VLOOKUP(A528,'HUMAN RESOURCES'!$A$2:$M$2692,6,0)</f>
        <v>6.8000000000000005E-2</v>
      </c>
      <c r="M528" s="10">
        <f t="array" ref="M528">VLOOKUP(A528,'HUMAN RESOURCES'!$A$2:$M$2692,7,0)</f>
        <v>61</v>
      </c>
      <c r="N528" s="10">
        <f t="array" ref="N528">VLOOKUP(A528,'HUMAN RESOURCES'!$A$2:$M$2692,8,0)</f>
        <v>58</v>
      </c>
      <c r="O528" s="10">
        <f t="array" ref="O528">VLOOKUP(A528,'HUMAN RESOURCES'!$A$2:$M$2692,9,0)</f>
        <v>0.41799999999999998</v>
      </c>
      <c r="P528" s="10">
        <f t="array" ref="P528">VLOOKUP(A528,'HUMAN RESOURCES'!$A$2:$M$2692,10,0)</f>
        <v>0.55200000000000005</v>
      </c>
      <c r="Q528" s="10">
        <f t="array" ref="Q528">VLOOKUP(A528,'HUMAN RESOURCES'!$A$2:$M$2692,11,0)</f>
        <v>0.03</v>
      </c>
      <c r="R528" s="10">
        <f t="array" ref="R528">VLOOKUP(A528,'HUMAN RESOURCES'!$A$2:$M$2692,12,0)</f>
        <v>632736</v>
      </c>
      <c r="S528" s="10">
        <f t="array" ref="S528">VLOOKUP(A528,'HUMAN RESOURCES'!$A$2:$M$2692,13,0)</f>
        <v>0.27900000000000003</v>
      </c>
      <c r="T528" s="10">
        <f t="array" ref="T528">VLOOKUP(A528,TOURISM!$A$2:$F$2692,5,0)</f>
        <v>30000000</v>
      </c>
      <c r="U528" s="10">
        <f t="array" ref="U528">VLOOKUP(A528,TOURISM!$A$2:$F$2692,6,0)</f>
        <v>15000000</v>
      </c>
      <c r="V528" s="10">
        <f t="array" ref="V528">VLOOKUP(A528,BUSINESS!$A$2:$J$2692,5,0)</f>
        <v>2.1789999999999998</v>
      </c>
      <c r="W528" s="10">
        <f t="array" ref="W528">VLOOKUP(A528,BUSINESS!$A$2:$J$2692,6,0)</f>
        <v>22</v>
      </c>
      <c r="X528" s="10">
        <f t="array" ref="X528">VLOOKUP(A528,BUSINESS!$A$2:$J$2692,7,0)</f>
        <v>0</v>
      </c>
      <c r="Y528" s="10">
        <f t="array" ref="Y528">VLOOKUP(A528,BUSINESS!$A$2:$J$2692,8,0)</f>
        <v>100</v>
      </c>
      <c r="Z528" s="10">
        <f t="array" ref="Z528">VLOOKUP(A528,BUSINESS!$A$2:$J$2692,9,0)</f>
        <v>2.5000000000000001E-2</v>
      </c>
      <c r="AA528" s="10">
        <f t="array" ref="AA528">VLOOKUP(A528,BUSINESS!$A$2:$J$2692,10,0)</f>
        <v>9.8000000000000004E-2</v>
      </c>
      <c r="AB528" s="12">
        <f t="shared" si="33"/>
        <v>637.2001498255197</v>
      </c>
      <c r="AC528" s="10">
        <f t="shared" si="30"/>
        <v>1.4540029332928741E-4</v>
      </c>
      <c r="AD528" s="10">
        <f t="shared" si="31"/>
        <v>6.4797956809791129E-5</v>
      </c>
      <c r="AE528" s="10">
        <f t="shared" si="32"/>
        <v>23.706569564557729</v>
      </c>
      <c r="AF528">
        <f t="shared" si="35"/>
        <v>47.413139129115457</v>
      </c>
    </row>
    <row r="529" spans="1:32" ht="14.4">
      <c r="A529" s="7" t="str">
        <f t="shared" si="34"/>
        <v>Comoros-Africa 2008</v>
      </c>
      <c r="B529" s="7" t="s">
        <v>119</v>
      </c>
      <c r="C529" s="8" t="s">
        <v>78</v>
      </c>
      <c r="D529" s="9" t="s">
        <v>70</v>
      </c>
      <c r="E529" s="14">
        <v>4.9000000000000002E-2</v>
      </c>
      <c r="F529" s="13">
        <v>464948879</v>
      </c>
      <c r="G529" s="14">
        <v>36</v>
      </c>
      <c r="H529" s="14">
        <v>0.105</v>
      </c>
      <c r="I529" s="10">
        <v>41</v>
      </c>
      <c r="J529" s="11">
        <v>92</v>
      </c>
      <c r="K529" s="10">
        <f t="array" ref="K529">VLOOKUP(A529,'HUMAN RESOURCES'!$A$2:$M$2692,5,0)</f>
        <v>3.7999999999999999E-2</v>
      </c>
      <c r="L529" s="11">
        <f t="array" ref="L529">VLOOKUP(A529,'HUMAN RESOURCES'!$A$2:$M$2692,6,0)</f>
        <v>6.6000000000000003E-2</v>
      </c>
      <c r="M529" s="10">
        <f t="array" ref="M529">VLOOKUP(A529,'HUMAN RESOURCES'!$A$2:$M$2692,7,0)</f>
        <v>61</v>
      </c>
      <c r="N529" s="10">
        <f t="array" ref="N529">VLOOKUP(A529,'HUMAN RESOURCES'!$A$2:$M$2692,8,0)</f>
        <v>58</v>
      </c>
      <c r="O529" s="10">
        <f t="array" ref="O529">VLOOKUP(A529,'HUMAN RESOURCES'!$A$2:$M$2692,9,0)</f>
        <v>0.42</v>
      </c>
      <c r="P529" s="10">
        <f t="array" ref="P529">VLOOKUP(A529,'HUMAN RESOURCES'!$A$2:$M$2692,10,0)</f>
        <v>0.55000000000000004</v>
      </c>
      <c r="Q529" s="10">
        <f t="array" ref="Q529">VLOOKUP(A529,'HUMAN RESOURCES'!$A$2:$M$2692,11,0)</f>
        <v>0.03</v>
      </c>
      <c r="R529" s="10">
        <f t="array" ref="R529">VLOOKUP(A529,'HUMAN RESOURCES'!$A$2:$M$2692,12,0)</f>
        <v>649291</v>
      </c>
      <c r="S529" s="10">
        <f t="array" ref="S529">VLOOKUP(A529,'HUMAN RESOURCES'!$A$2:$M$2692,13,0)</f>
        <v>0.27900000000000003</v>
      </c>
      <c r="T529" s="10">
        <f t="array" ref="T529">VLOOKUP(A529,TOURISM!$A$2:$F$2692,5,0)</f>
        <v>37000000</v>
      </c>
      <c r="U529" s="10">
        <f t="array" ref="U529">VLOOKUP(A529,TOURISM!$A$2:$F$2692,6,0)</f>
        <v>15000000</v>
      </c>
      <c r="V529" s="10">
        <f t="array" ref="V529">VLOOKUP(A529,BUSINESS!$A$2:$J$2692,5,0)</f>
        <v>2.1789999999999998</v>
      </c>
      <c r="W529" s="10">
        <f t="array" ref="W529">VLOOKUP(A529,BUSINESS!$A$2:$J$2692,6,0)</f>
        <v>22</v>
      </c>
      <c r="X529" s="10">
        <f t="array" ref="X529">VLOOKUP(A529,BUSINESS!$A$2:$J$2692,7,0)</f>
        <v>0</v>
      </c>
      <c r="Y529" s="10">
        <f t="array" ref="Y529">VLOOKUP(A529,BUSINESS!$A$2:$J$2692,8,0)</f>
        <v>100</v>
      </c>
      <c r="Z529" s="10">
        <f t="array" ref="Z529">VLOOKUP(A529,BUSINESS!$A$2:$J$2692,9,0)</f>
        <v>0.03</v>
      </c>
      <c r="AA529" s="10">
        <f t="array" ref="AA529">VLOOKUP(A529,BUSINESS!$A$2:$J$2692,10,0)</f>
        <v>0.14099999999999999</v>
      </c>
      <c r="AB529" s="12">
        <f t="shared" si="33"/>
        <v>716.08705341672692</v>
      </c>
      <c r="AC529" s="10">
        <f t="shared" si="30"/>
        <v>1.4169301592044245E-4</v>
      </c>
      <c r="AD529" s="10">
        <f t="shared" si="31"/>
        <v>6.3145800573240654E-5</v>
      </c>
      <c r="AE529" s="10">
        <f t="shared" si="32"/>
        <v>23.102122160941704</v>
      </c>
      <c r="AF529">
        <f t="shared" si="35"/>
        <v>56.9852346636562</v>
      </c>
    </row>
    <row r="530" spans="1:32" ht="14.4">
      <c r="A530" s="7" t="str">
        <f t="shared" si="34"/>
        <v>Comoros-Africa 2009</v>
      </c>
      <c r="B530" s="7" t="s">
        <v>119</v>
      </c>
      <c r="C530" s="8" t="s">
        <v>78</v>
      </c>
      <c r="D530" s="9" t="s">
        <v>71</v>
      </c>
      <c r="E530" s="14">
        <v>5.1999999999999998E-2</v>
      </c>
      <c r="F530" s="13">
        <v>530131963</v>
      </c>
      <c r="G530" s="14">
        <v>42</v>
      </c>
      <c r="H530" s="14">
        <v>0.105</v>
      </c>
      <c r="I530" s="10">
        <v>41</v>
      </c>
      <c r="J530" s="11">
        <f t="array" ref="J530">VLOOKUP(A530,ENERGY!$A$2:$F$2691,6,0)</f>
        <v>99</v>
      </c>
      <c r="K530" s="10">
        <f t="array" ref="K530">VLOOKUP(A530,'HUMAN RESOURCES'!$A$2:$M$2692,5,0)</f>
        <v>3.7999999999999999E-2</v>
      </c>
      <c r="L530" s="11">
        <f t="array" ref="L530">VLOOKUP(A530,'HUMAN RESOURCES'!$A$2:$M$2692,6,0)</f>
        <v>6.5000000000000002E-2</v>
      </c>
      <c r="M530" s="10">
        <f t="array" ref="M530">VLOOKUP(A530,'HUMAN RESOURCES'!$A$2:$M$2692,7,0)</f>
        <v>61</v>
      </c>
      <c r="N530" s="10">
        <f t="array" ref="N530">VLOOKUP(A530,'HUMAN RESOURCES'!$A$2:$M$2692,8,0)</f>
        <v>59</v>
      </c>
      <c r="O530" s="10">
        <f t="array" ref="O530">VLOOKUP(A530,'HUMAN RESOURCES'!$A$2:$M$2692,9,0)</f>
        <v>0.42099999999999999</v>
      </c>
      <c r="P530" s="10">
        <f t="array" ref="P530">VLOOKUP(A530,'HUMAN RESOURCES'!$A$2:$M$2692,10,0)</f>
        <v>0.54900000000000004</v>
      </c>
      <c r="Q530" s="10">
        <f t="array" ref="Q530">VLOOKUP(A530,'HUMAN RESOURCES'!$A$2:$M$2692,11,0)</f>
        <v>2.9000000000000001E-2</v>
      </c>
      <c r="R530" s="10">
        <f t="array" ref="R530">VLOOKUP(A530,'HUMAN RESOURCES'!$A$2:$M$2692,12,0)</f>
        <v>666097</v>
      </c>
      <c r="S530" s="10">
        <f t="array" ref="S530">VLOOKUP(A530,'HUMAN RESOURCES'!$A$2:$M$2692,13,0)</f>
        <v>0.27900000000000003</v>
      </c>
      <c r="T530" s="10">
        <f t="array" ref="T530">VLOOKUP(A530,TOURISM!$A$2:$F$2692,5,0)</f>
        <v>32000000</v>
      </c>
      <c r="U530" s="10">
        <f t="array" ref="U530">VLOOKUP(A530,TOURISM!$A$2:$F$2692,6,0)</f>
        <v>17000000</v>
      </c>
      <c r="V530" s="10">
        <f t="array" ref="V530">VLOOKUP(A530,BUSINESS!$A$2:$J$2692,5,0)</f>
        <v>2.1789999999999998</v>
      </c>
      <c r="W530" s="10">
        <f t="array" ref="W530">VLOOKUP(A530,BUSINESS!$A$2:$J$2692,6,0)</f>
        <v>22</v>
      </c>
      <c r="X530" s="10">
        <f t="array" ref="X530">VLOOKUP(A530,BUSINESS!$A$2:$J$2692,7,0)</f>
        <v>0</v>
      </c>
      <c r="Y530" s="10">
        <f t="array" ref="Y530">VLOOKUP(A530,BUSINESS!$A$2:$J$2692,8,0)</f>
        <v>100</v>
      </c>
      <c r="Z530" s="10">
        <f t="array" ref="Z530">VLOOKUP(A530,BUSINESS!$A$2:$J$2692,9,0)</f>
        <v>3.5000000000000003E-2</v>
      </c>
      <c r="AA530" s="10">
        <f t="array" ref="AA530">VLOOKUP(A530,BUSINESS!$A$2:$J$2692,10,0)</f>
        <v>0.184</v>
      </c>
      <c r="AB530" s="12">
        <f t="shared" si="33"/>
        <v>795.87802227002976</v>
      </c>
      <c r="AC530" s="10">
        <f t="shared" si="30"/>
        <v>1.4862700177301503E-4</v>
      </c>
      <c r="AD530" s="10">
        <f t="shared" si="31"/>
        <v>6.1552596693874916E-5</v>
      </c>
      <c r="AE530" s="10">
        <f t="shared" si="32"/>
        <v>25.52180838526521</v>
      </c>
      <c r="AF530">
        <f t="shared" si="35"/>
        <v>48.041051078146275</v>
      </c>
    </row>
    <row r="531" spans="1:32" ht="14.4">
      <c r="A531" s="7" t="str">
        <f t="shared" si="34"/>
        <v>Comoros-Africa 2010</v>
      </c>
      <c r="B531" s="7" t="s">
        <v>119</v>
      </c>
      <c r="C531" s="8" t="s">
        <v>78</v>
      </c>
      <c r="D531" s="9" t="s">
        <v>72</v>
      </c>
      <c r="E531" s="14">
        <v>3.7999999999999999E-2</v>
      </c>
      <c r="F531" s="13">
        <v>535199686</v>
      </c>
      <c r="G531" s="14">
        <v>31</v>
      </c>
      <c r="H531" s="14">
        <v>0.105</v>
      </c>
      <c r="I531" s="10">
        <f t="array" ref="I531">VLOOKUP(A531,ENERGY!$A$2:$F$2691,5,0)</f>
        <v>42</v>
      </c>
      <c r="J531" s="11">
        <f t="array" ref="J531">VLOOKUP(A531,ENERGY!$A$2:$F$2691,6,0)</f>
        <v>121</v>
      </c>
      <c r="K531" s="10">
        <f t="array" ref="K531">VLOOKUP(A531,'HUMAN RESOURCES'!$A$2:$M$2692,5,0)</f>
        <v>3.6999999999999998E-2</v>
      </c>
      <c r="L531" s="11">
        <f t="array" ref="L531">VLOOKUP(A531,'HUMAN RESOURCES'!$A$2:$M$2692,6,0)</f>
        <v>6.3E-2</v>
      </c>
      <c r="M531" s="10">
        <f t="array" ref="M531">VLOOKUP(A531,'HUMAN RESOURCES'!$A$2:$M$2692,7,0)</f>
        <v>62</v>
      </c>
      <c r="N531" s="10">
        <f t="array" ref="N531">VLOOKUP(A531,'HUMAN RESOURCES'!$A$2:$M$2692,8,0)</f>
        <v>59</v>
      </c>
      <c r="O531" s="10">
        <f t="array" ref="O531">VLOOKUP(A531,'HUMAN RESOURCES'!$A$2:$M$2692,9,0)</f>
        <v>0.42199999999999999</v>
      </c>
      <c r="P531" s="10">
        <f t="array" ref="P531">VLOOKUP(A531,'HUMAN RESOURCES'!$A$2:$M$2692,10,0)</f>
        <v>0.54900000000000004</v>
      </c>
      <c r="Q531" s="10">
        <f t="array" ref="Q531">VLOOKUP(A531,'HUMAN RESOURCES'!$A$2:$M$2692,11,0)</f>
        <v>2.9000000000000001E-2</v>
      </c>
      <c r="R531" s="10">
        <f t="array" ref="R531">VLOOKUP(A531,'HUMAN RESOURCES'!$A$2:$M$2692,12,0)</f>
        <v>683081</v>
      </c>
      <c r="S531" s="10">
        <f t="array" ref="S531">VLOOKUP(A531,'HUMAN RESOURCES'!$A$2:$M$2692,13,0)</f>
        <v>0.27900000000000003</v>
      </c>
      <c r="T531" s="10">
        <f t="array" ref="T531">VLOOKUP(A531,TOURISM!$A$2:$F$2692,5,0)</f>
        <v>35000000</v>
      </c>
      <c r="U531" s="10">
        <f t="array" ref="U531">VLOOKUP(A531,TOURISM!$A$2:$F$2692,6,0)</f>
        <v>19000000</v>
      </c>
      <c r="V531" s="10">
        <f t="array" ref="V531">VLOOKUP(A531,BUSINESS!$A$2:$J$2692,5,0)</f>
        <v>2.1789999999999998</v>
      </c>
      <c r="W531" s="10">
        <f t="array" ref="W531">VLOOKUP(A531,BUSINESS!$A$2:$J$2692,6,0)</f>
        <v>22</v>
      </c>
      <c r="X531" s="10">
        <f t="array" ref="X531">VLOOKUP(A531,BUSINESS!$A$2:$J$2692,7,0)</f>
        <v>0</v>
      </c>
      <c r="Y531" s="10">
        <f t="array" ref="Y531">VLOOKUP(A531,BUSINESS!$A$2:$J$2692,8,0)</f>
        <v>100</v>
      </c>
      <c r="Z531" s="10">
        <f t="array" ref="Z531">VLOOKUP(A531,BUSINESS!$A$2:$J$2692,9,0)</f>
        <v>5.0999999999999997E-2</v>
      </c>
      <c r="AA531" s="10">
        <f t="array" ref="AA531">VLOOKUP(A531,BUSINESS!$A$2:$J$2692,10,0)</f>
        <v>0.24199999999999999</v>
      </c>
      <c r="AB531" s="12">
        <f t="shared" si="33"/>
        <v>783.50837748378308</v>
      </c>
      <c r="AC531" s="10">
        <f t="shared" si="30"/>
        <v>1.7713858239359607E-4</v>
      </c>
      <c r="AD531" s="10">
        <f t="shared" si="31"/>
        <v>6.1486119508520946E-5</v>
      </c>
      <c r="AE531" s="10">
        <f t="shared" si="32"/>
        <v>27.815149301473763</v>
      </c>
      <c r="AF531">
        <f t="shared" si="35"/>
        <v>51.238432923767462</v>
      </c>
    </row>
    <row r="532" spans="1:32" ht="14.4">
      <c r="A532" s="7" t="str">
        <f t="shared" si="34"/>
        <v>Comoros-Africa 2011</v>
      </c>
      <c r="B532" s="7" t="s">
        <v>119</v>
      </c>
      <c r="C532" s="8" t="s">
        <v>78</v>
      </c>
      <c r="D532" s="9" t="s">
        <v>73</v>
      </c>
      <c r="E532" s="14">
        <v>3.4000000000000002E-2</v>
      </c>
      <c r="F532" s="13">
        <v>543376206</v>
      </c>
      <c r="G532" s="14">
        <v>27</v>
      </c>
      <c r="H532" s="14">
        <v>0.105</v>
      </c>
      <c r="I532" s="10">
        <v>42</v>
      </c>
      <c r="J532" s="11">
        <v>121</v>
      </c>
      <c r="K532" s="10">
        <f t="array" ref="K532">VLOOKUP(A532,'HUMAN RESOURCES'!$A$2:$M$2692,5,0)</f>
        <v>3.5999999999999997E-2</v>
      </c>
      <c r="L532" s="11">
        <f t="array" ref="L532">VLOOKUP(A532,'HUMAN RESOURCES'!$A$2:$M$2692,6,0)</f>
        <v>6.0999999999999999E-2</v>
      </c>
      <c r="M532" s="10">
        <f t="array" ref="M532">VLOOKUP(A532,'HUMAN RESOURCES'!$A$2:$M$2692,7,0)</f>
        <v>62</v>
      </c>
      <c r="N532" s="10">
        <f t="array" ref="N532">VLOOKUP(A532,'HUMAN RESOURCES'!$A$2:$M$2692,8,0)</f>
        <v>59</v>
      </c>
      <c r="O532" s="10">
        <f t="array" ref="O532">VLOOKUP(A532,'HUMAN RESOURCES'!$A$2:$M$2692,9,0)</f>
        <v>0.42199999999999999</v>
      </c>
      <c r="P532" s="10">
        <f t="array" ref="P532">VLOOKUP(A532,'HUMAN RESOURCES'!$A$2:$M$2692,10,0)</f>
        <v>0.54900000000000004</v>
      </c>
      <c r="Q532" s="10">
        <f t="array" ref="Q532">VLOOKUP(A532,'HUMAN RESOURCES'!$A$2:$M$2692,11,0)</f>
        <v>2.9000000000000001E-2</v>
      </c>
      <c r="R532" s="10">
        <f t="array" ref="R532">VLOOKUP(A532,'HUMAN RESOURCES'!$A$2:$M$2692,12,0)</f>
        <v>700216</v>
      </c>
      <c r="S532" s="10">
        <f t="array" ref="S532">VLOOKUP(A532,'HUMAN RESOURCES'!$A$2:$M$2692,13,0)</f>
        <v>0.28000000000000003</v>
      </c>
      <c r="T532" s="10">
        <f t="array" ref="T532">VLOOKUP(A532,TOURISM!$A$2:$F$2692,5,0)</f>
        <v>42000000</v>
      </c>
      <c r="U532" s="10">
        <f t="array" ref="U532">VLOOKUP(A532,TOURISM!$A$2:$F$2692,6,0)</f>
        <v>20000000</v>
      </c>
      <c r="V532" s="10">
        <f t="array" ref="V532">VLOOKUP(A532,BUSINESS!$A$2:$J$2692,5,0)</f>
        <v>2.1789999999999998</v>
      </c>
      <c r="W532" s="10">
        <f t="array" ref="W532">VLOOKUP(A532,BUSINESS!$A$2:$J$2692,6,0)</f>
        <v>22</v>
      </c>
      <c r="X532" s="10">
        <f t="array" ref="X532">VLOOKUP(A532,BUSINESS!$A$2:$J$2692,7,0)</f>
        <v>0</v>
      </c>
      <c r="Y532" s="10">
        <f t="array" ref="Y532">VLOOKUP(A532,BUSINESS!$A$2:$J$2692,8,0)</f>
        <v>100</v>
      </c>
      <c r="Z532" s="10">
        <f t="array" ref="Z532">VLOOKUP(A532,BUSINESS!$A$2:$J$2692,9,0)</f>
        <v>5.5E-2</v>
      </c>
      <c r="AA532" s="10">
        <f t="array" ref="AA532">VLOOKUP(A532,BUSINESS!$A$2:$J$2692,10,0)</f>
        <v>0.309</v>
      </c>
      <c r="AB532" s="12">
        <f t="shared" si="33"/>
        <v>776.0122676431273</v>
      </c>
      <c r="AC532" s="10">
        <f t="shared" si="30"/>
        <v>1.7280382053537765E-4</v>
      </c>
      <c r="AD532" s="10">
        <f t="shared" si="31"/>
        <v>5.9981491425502986E-5</v>
      </c>
      <c r="AE532" s="10">
        <f t="shared" si="32"/>
        <v>28.562614964525231</v>
      </c>
      <c r="AF532">
        <f t="shared" si="35"/>
        <v>59.981491425502988</v>
      </c>
    </row>
    <row r="533" spans="1:32" ht="14.4">
      <c r="A533" s="7" t="str">
        <f t="shared" si="34"/>
        <v>Comoros-Africa 2012</v>
      </c>
      <c r="B533" s="7" t="s">
        <v>119</v>
      </c>
      <c r="C533" s="8" t="s">
        <v>78</v>
      </c>
      <c r="D533" s="9" t="s">
        <v>74</v>
      </c>
      <c r="E533" s="14">
        <v>3.5999999999999997E-2</v>
      </c>
      <c r="F533" s="13">
        <v>610372697</v>
      </c>
      <c r="G533" s="14">
        <v>31</v>
      </c>
      <c r="H533" s="14">
        <v>0.105</v>
      </c>
      <c r="I533" s="10">
        <v>42</v>
      </c>
      <c r="J533" s="11">
        <v>121</v>
      </c>
      <c r="K533" s="10">
        <f t="array" ref="K533">VLOOKUP(A533,'HUMAN RESOURCES'!$A$2:$M$2692,5,0)</f>
        <v>3.5999999999999997E-2</v>
      </c>
      <c r="L533" s="11">
        <f t="array" ref="L533">VLOOKUP(A533,'HUMAN RESOURCES'!$A$2:$M$2692,6,0)</f>
        <v>5.8999999999999997E-2</v>
      </c>
      <c r="M533" s="10">
        <f t="array" ref="M533">VLOOKUP(A533,'HUMAN RESOURCES'!$A$2:$M$2692,7,0)</f>
        <v>62</v>
      </c>
      <c r="N533" s="10">
        <f t="array" ref="N533">VLOOKUP(A533,'HUMAN RESOURCES'!$A$2:$M$2692,8,0)</f>
        <v>59</v>
      </c>
      <c r="O533" s="10">
        <f t="array" ref="O533">VLOOKUP(A533,'HUMAN RESOURCES'!$A$2:$M$2692,9,0)</f>
        <v>0.42199999999999999</v>
      </c>
      <c r="P533" s="10">
        <f t="array" ref="P533">VLOOKUP(A533,'HUMAN RESOURCES'!$A$2:$M$2692,10,0)</f>
        <v>0.55000000000000004</v>
      </c>
      <c r="Q533" s="10">
        <f t="array" ref="Q533">VLOOKUP(A533,'HUMAN RESOURCES'!$A$2:$M$2692,11,0)</f>
        <v>2.9000000000000001E-2</v>
      </c>
      <c r="R533" s="10">
        <f t="array" ref="R533">VLOOKUP(A533,'HUMAN RESOURCES'!$A$2:$M$2692,12,0)</f>
        <v>717503</v>
      </c>
      <c r="S533" s="10">
        <f t="array" ref="S533">VLOOKUP(A533,'HUMAN RESOURCES'!$A$2:$M$2692,13,0)</f>
        <v>0.28000000000000003</v>
      </c>
      <c r="T533" s="10">
        <f t="array" ref="T533">VLOOKUP(A533,TOURISM!$A$2:$F$2692,5,0)</f>
        <v>0</v>
      </c>
      <c r="U533" s="10">
        <v>20000000</v>
      </c>
      <c r="V533" s="10">
        <f t="array" ref="V533">VLOOKUP(A533,BUSINESS!$A$2:$J$2692,5,0)</f>
        <v>2.1789999999999998</v>
      </c>
      <c r="W533" s="10">
        <f t="array" ref="W533">VLOOKUP(A533,BUSINESS!$A$2:$J$2692,6,0)</f>
        <v>20</v>
      </c>
      <c r="X533" s="10">
        <f t="array" ref="X533">VLOOKUP(A533,BUSINESS!$A$2:$J$2692,7,0)</f>
        <v>160</v>
      </c>
      <c r="Y533" s="10">
        <f t="array" ref="Y533">VLOOKUP(A533,BUSINESS!$A$2:$J$2692,8,0)</f>
        <v>100</v>
      </c>
      <c r="Z533" s="10">
        <f t="array" ref="Z533">VLOOKUP(A533,BUSINESS!$A$2:$J$2692,9,0)</f>
        <v>0.06</v>
      </c>
      <c r="AA533" s="10">
        <f t="array" ref="AA533">VLOOKUP(A533,BUSINESS!$A$2:$J$2692,10,0)</f>
        <v>0.39500000000000002</v>
      </c>
      <c r="AB533" s="12">
        <f t="shared" si="33"/>
        <v>850.69009746300708</v>
      </c>
      <c r="AC533" s="10">
        <f t="shared" si="30"/>
        <v>1.686404098658821E-4</v>
      </c>
      <c r="AD533" s="10">
        <f t="shared" si="31"/>
        <v>5.8536340614603705E-5</v>
      </c>
      <c r="AE533" s="10">
        <f t="shared" si="32"/>
        <v>27.87444791171605</v>
      </c>
      <c r="AF533">
        <f t="shared" si="35"/>
        <v>0</v>
      </c>
    </row>
    <row r="534" spans="1:32" ht="14.4">
      <c r="A534" s="7" t="str">
        <f t="shared" si="34"/>
        <v>Comoros-Africa 2000</v>
      </c>
      <c r="B534" s="7" t="s">
        <v>119</v>
      </c>
      <c r="C534" s="8" t="s">
        <v>78</v>
      </c>
      <c r="D534" s="9" t="s">
        <v>62</v>
      </c>
      <c r="E534" s="14">
        <v>4.4999999999999998E-2</v>
      </c>
      <c r="F534" s="13">
        <v>595898770</v>
      </c>
      <c r="G534" s="14">
        <v>38</v>
      </c>
      <c r="H534" s="14">
        <v>0.105</v>
      </c>
      <c r="I534" s="10">
        <f t="array" ref="I534">VLOOKUP(A534,ENERGY!$A$2:$F$2691,5,0)</f>
        <v>0</v>
      </c>
      <c r="J534" s="11">
        <f t="array" ref="J534">VLOOKUP(A534,ENERGY!$A$2:$F$2691,6,0)</f>
        <v>0</v>
      </c>
      <c r="K534" s="10">
        <f t="array" ref="K534">VLOOKUP(A534,'HUMAN RESOURCES'!$A$2:$M$2692,5,0)</f>
        <v>3.9E-2</v>
      </c>
      <c r="L534" s="11">
        <f t="array" ref="L534">VLOOKUP(A534,'HUMAN RESOURCES'!$A$2:$M$2692,6,0)</f>
        <v>7.2999999999999995E-2</v>
      </c>
      <c r="M534" s="10">
        <f t="array" ref="M534">VLOOKUP(A534,'HUMAN RESOURCES'!$A$2:$M$2692,7,0)</f>
        <v>59</v>
      </c>
      <c r="N534" s="10">
        <f t="array" ref="N534">VLOOKUP(A534,'HUMAN RESOURCES'!$A$2:$M$2692,8,0)</f>
        <v>56</v>
      </c>
      <c r="O534" s="10">
        <f t="array" ref="O534">VLOOKUP(A534,'HUMAN RESOURCES'!$A$2:$M$2692,9,0)</f>
        <v>0.41499999999999998</v>
      </c>
      <c r="P534" s="10">
        <f t="array" ref="P534">VLOOKUP(A534,'HUMAN RESOURCES'!$A$2:$M$2692,10,0)</f>
        <v>0.55400000000000005</v>
      </c>
      <c r="Q534" s="10">
        <f t="array" ref="Q534">VLOOKUP(A534,'HUMAN RESOURCES'!$A$2:$M$2692,11,0)</f>
        <v>3.1E-2</v>
      </c>
      <c r="R534" s="10">
        <f t="array" ref="R534">VLOOKUP(A534,'HUMAN RESOURCES'!$A$2:$M$2692,12,0)</f>
        <v>528312</v>
      </c>
      <c r="S534" s="10">
        <f t="array" ref="S534">VLOOKUP(A534,'HUMAN RESOURCES'!$A$2:$M$2692,13,0)</f>
        <v>0.28100000000000003</v>
      </c>
      <c r="T534" s="10">
        <f t="array" ref="T534">VLOOKUP(A534,TOURISM!$A$2:$F$2692,5,0)</f>
        <v>15000000</v>
      </c>
      <c r="U534" s="10">
        <f t="array" ref="U534">VLOOKUP(A534,TOURISM!$A$2:$F$2692,6,0)</f>
        <v>0</v>
      </c>
      <c r="V534" s="10">
        <f t="array" ref="V534">VLOOKUP(A534,BUSINESS!$A$2:$J$2692,5,0)</f>
        <v>0</v>
      </c>
      <c r="W534" s="10">
        <f t="array" ref="W534">VLOOKUP(A534,BUSINESS!$A$2:$J$2692,6,0)</f>
        <v>0</v>
      </c>
      <c r="X534" s="10">
        <f t="array" ref="X534">VLOOKUP(A534,BUSINESS!$A$2:$J$2692,7,0)</f>
        <v>0</v>
      </c>
      <c r="Y534" s="10">
        <f t="array" ref="Y534">VLOOKUP(A534,BUSINESS!$A$2:$J$2692,8,0)</f>
        <v>0</v>
      </c>
      <c r="Z534" s="10">
        <f t="array" ref="Z534">VLOOKUP(A534,BUSINESS!$A$2:$J$2692,9,0)</f>
        <v>3.0000000000000001E-3</v>
      </c>
      <c r="AA534" s="10">
        <f t="array" ref="AA534">VLOOKUP(A534,BUSINESS!$A$2:$J$2692,10,0)</f>
        <v>0.57976412489999996</v>
      </c>
      <c r="AB534" s="12">
        <f t="shared" si="33"/>
        <v>1127.9296514181015</v>
      </c>
      <c r="AC534" s="10">
        <f t="shared" si="30"/>
        <v>0</v>
      </c>
      <c r="AD534" s="10">
        <f t="shared" si="31"/>
        <v>0</v>
      </c>
      <c r="AE534" s="10">
        <f t="shared" si="32"/>
        <v>0</v>
      </c>
      <c r="AF534">
        <f t="shared" si="35"/>
        <v>28.392313632853313</v>
      </c>
    </row>
    <row r="535" spans="1:32" ht="14.4">
      <c r="A535" s="7" t="str">
        <f t="shared" si="34"/>
        <v>Congo (Brazzaville)-Africa 2001</v>
      </c>
      <c r="B535" s="7" t="s">
        <v>120</v>
      </c>
      <c r="C535" s="8" t="s">
        <v>78</v>
      </c>
      <c r="D535" s="9" t="s">
        <v>63</v>
      </c>
      <c r="E535" s="14">
        <v>2.1000000000000001E-2</v>
      </c>
      <c r="F535" s="13">
        <v>3219910666</v>
      </c>
      <c r="G535" s="14">
        <v>22</v>
      </c>
      <c r="H535" s="14">
        <v>0.22</v>
      </c>
      <c r="I535" s="10">
        <f t="array" ref="I535">VLOOKUP(A535,ENERGY!$A$2:$F$2691,5,0)</f>
        <v>1659</v>
      </c>
      <c r="J535" s="11">
        <f t="array" ref="J535">VLOOKUP(A535,ENERGY!$A$2:$F$2691,6,0)</f>
        <v>0</v>
      </c>
      <c r="K535" s="10">
        <f t="array" ref="K535">VLOOKUP(A535,'HUMAN RESOURCES'!$A$2:$M$2692,5,0)</f>
        <v>3.9E-2</v>
      </c>
      <c r="L535" s="11">
        <f t="array" ref="L535">VLOOKUP(A535,'HUMAN RESOURCES'!$A$2:$M$2692,6,0)</f>
        <v>7.4999999999999997E-2</v>
      </c>
      <c r="M535" s="10">
        <f t="array" ref="M535">VLOOKUP(A535,'HUMAN RESOURCES'!$A$2:$M$2692,7,0)</f>
        <v>54</v>
      </c>
      <c r="N535" s="10">
        <f t="array" ref="N535">VLOOKUP(A535,'HUMAN RESOURCES'!$A$2:$M$2692,8,0)</f>
        <v>51</v>
      </c>
      <c r="O535" s="10">
        <f t="array" ref="O535">VLOOKUP(A535,'HUMAN RESOURCES'!$A$2:$M$2692,9,0)</f>
        <v>0.41899999999999998</v>
      </c>
      <c r="P535" s="10">
        <f t="array" ref="P535">VLOOKUP(A535,'HUMAN RESOURCES'!$A$2:$M$2692,10,0)</f>
        <v>0.54500000000000004</v>
      </c>
      <c r="Q535" s="10">
        <f t="array" ref="Q535">VLOOKUP(A535,'HUMAN RESOURCES'!$A$2:$M$2692,11,0)</f>
        <v>3.5999999999999997E-2</v>
      </c>
      <c r="R535" s="10">
        <f t="array" ref="R535">VLOOKUP(A535,'HUMAN RESOURCES'!$A$2:$M$2692,12,0)</f>
        <v>3205636</v>
      </c>
      <c r="S535" s="10">
        <f t="array" ref="S535">VLOOKUP(A535,'HUMAN RESOURCES'!$A$2:$M$2692,13,0)</f>
        <v>0.59199999999999997</v>
      </c>
      <c r="T535" s="10">
        <f t="array" ref="T535">VLOOKUP(A535,TOURISM!$A$2:$F$2692,5,0)</f>
        <v>22600000</v>
      </c>
      <c r="U535" s="10">
        <f t="array" ref="U535">VLOOKUP(A535,TOURISM!$A$2:$F$2692,6,0)</f>
        <v>82000000</v>
      </c>
      <c r="V535" s="10">
        <f t="array" ref="V535">VLOOKUP(A535,BUSINESS!$A$2:$J$2692,5,0)</f>
        <v>0</v>
      </c>
      <c r="W535" s="10">
        <f t="array" ref="W535">VLOOKUP(A535,BUSINESS!$A$2:$J$2692,6,0)</f>
        <v>0</v>
      </c>
      <c r="X535" s="10">
        <f t="array" ref="X535">VLOOKUP(A535,BUSINESS!$A$2:$J$2692,7,0)</f>
        <v>0</v>
      </c>
      <c r="Y535" s="10">
        <f t="array" ref="Y535">VLOOKUP(A535,BUSINESS!$A$2:$J$2692,8,0)</f>
        <v>0</v>
      </c>
      <c r="Z535" s="10">
        <f t="array" ref="Z535">VLOOKUP(A535,BUSINESS!$A$2:$J$2692,9,0)</f>
        <v>0</v>
      </c>
      <c r="AA535" s="10">
        <f t="array" ref="AA535">VLOOKUP(A535,BUSINESS!$A$2:$J$2692,10,0)</f>
        <v>4.7E-2</v>
      </c>
      <c r="AB535" s="12">
        <f t="shared" si="33"/>
        <v>1004.4529902958415</v>
      </c>
      <c r="AC535" s="10">
        <f t="shared" si="30"/>
        <v>0</v>
      </c>
      <c r="AD535" s="10">
        <f t="shared" si="31"/>
        <v>5.1752600731960838E-4</v>
      </c>
      <c r="AE535" s="10">
        <f t="shared" si="32"/>
        <v>25.579947317786548</v>
      </c>
      <c r="AF535">
        <f t="shared" si="35"/>
        <v>7.0500830412436093</v>
      </c>
    </row>
    <row r="536" spans="1:32" ht="14.4">
      <c r="A536" s="7" t="str">
        <f t="shared" si="34"/>
        <v>Congo (Brazzaville)-Africa 2002</v>
      </c>
      <c r="B536" s="7" t="s">
        <v>120</v>
      </c>
      <c r="C536" s="8" t="s">
        <v>78</v>
      </c>
      <c r="D536" s="9" t="s">
        <v>64</v>
      </c>
      <c r="E536" s="14">
        <v>2.4E-2</v>
      </c>
      <c r="F536" s="13">
        <v>2794259756</v>
      </c>
      <c r="G536" s="14">
        <v>21</v>
      </c>
      <c r="H536" s="14">
        <v>0.20699999999999999</v>
      </c>
      <c r="I536" s="10">
        <f t="array" ref="I536">VLOOKUP(A536,ENERGY!$A$2:$F$2691,5,0)</f>
        <v>1511</v>
      </c>
      <c r="J536" s="11">
        <f t="array" ref="J536">VLOOKUP(A536,ENERGY!$A$2:$F$2691,6,0)</f>
        <v>2028</v>
      </c>
      <c r="K536" s="10">
        <f t="array" ref="K536">VLOOKUP(A536,'HUMAN RESOURCES'!$A$2:$M$2692,5,0)</f>
        <v>3.9E-2</v>
      </c>
      <c r="L536" s="11">
        <f t="array" ref="L536">VLOOKUP(A536,'HUMAN RESOURCES'!$A$2:$M$2692,6,0)</f>
        <v>7.2999999999999995E-2</v>
      </c>
      <c r="M536" s="10">
        <f t="array" ref="M536">VLOOKUP(A536,'HUMAN RESOURCES'!$A$2:$M$2692,7,0)</f>
        <v>54</v>
      </c>
      <c r="N536" s="10">
        <f t="array" ref="N536">VLOOKUP(A536,'HUMAN RESOURCES'!$A$2:$M$2692,8,0)</f>
        <v>52</v>
      </c>
      <c r="O536" s="10">
        <f t="array" ref="O536">VLOOKUP(A536,'HUMAN RESOURCES'!$A$2:$M$2692,9,0)</f>
        <v>0.42</v>
      </c>
      <c r="P536" s="10">
        <f t="array" ref="P536">VLOOKUP(A536,'HUMAN RESOURCES'!$A$2:$M$2692,10,0)</f>
        <v>0.54500000000000004</v>
      </c>
      <c r="Q536" s="10">
        <f t="array" ref="Q536">VLOOKUP(A536,'HUMAN RESOURCES'!$A$2:$M$2692,11,0)</f>
        <v>3.5999999999999997E-2</v>
      </c>
      <c r="R536" s="10">
        <f t="array" ref="R536">VLOOKUP(A536,'HUMAN RESOURCES'!$A$2:$M$2692,12,0)</f>
        <v>3283719</v>
      </c>
      <c r="S536" s="10">
        <f t="array" ref="S536">VLOOKUP(A536,'HUMAN RESOURCES'!$A$2:$M$2692,13,0)</f>
        <v>0.59599999999999997</v>
      </c>
      <c r="T536" s="10">
        <f t="array" ref="T536">VLOOKUP(A536,TOURISM!$A$2:$F$2692,5,0)</f>
        <v>25600000</v>
      </c>
      <c r="U536" s="10">
        <f t="array" ref="U536">VLOOKUP(A536,TOURISM!$A$2:$F$2692,6,0)</f>
        <v>85000000</v>
      </c>
      <c r="V536" s="10">
        <f t="array" ref="V536">VLOOKUP(A536,BUSINESS!$A$2:$J$2692,5,0)</f>
        <v>0</v>
      </c>
      <c r="W536" s="10">
        <f t="array" ref="W536">VLOOKUP(A536,BUSINESS!$A$2:$J$2692,6,0)</f>
        <v>0</v>
      </c>
      <c r="X536" s="10">
        <f t="array" ref="X536">VLOOKUP(A536,BUSINESS!$A$2:$J$2692,7,0)</f>
        <v>0</v>
      </c>
      <c r="Y536" s="10">
        <f t="array" ref="Y536">VLOOKUP(A536,BUSINESS!$A$2:$J$2692,8,0)</f>
        <v>0</v>
      </c>
      <c r="Z536" s="10">
        <f t="array" ref="Z536">VLOOKUP(A536,BUSINESS!$A$2:$J$2692,9,0)</f>
        <v>2E-3</v>
      </c>
      <c r="AA536" s="10">
        <f t="array" ref="AA536">VLOOKUP(A536,BUSINESS!$A$2:$J$2692,10,0)</f>
        <v>6.8000000000000005E-2</v>
      </c>
      <c r="AB536" s="12">
        <f t="shared" si="33"/>
        <v>850.94362702776948</v>
      </c>
      <c r="AC536" s="10">
        <f t="shared" si="30"/>
        <v>6.1759243102104658E-4</v>
      </c>
      <c r="AD536" s="10">
        <f t="shared" si="31"/>
        <v>4.601489956966476E-4</v>
      </c>
      <c r="AE536" s="10">
        <f t="shared" si="32"/>
        <v>25.885284337667137</v>
      </c>
      <c r="AF536">
        <f t="shared" si="35"/>
        <v>7.7960385769915144</v>
      </c>
    </row>
    <row r="537" spans="1:32" ht="14.4">
      <c r="A537" s="7" t="str">
        <f t="shared" si="34"/>
        <v>Congo (Brazzaville)-Africa 2003</v>
      </c>
      <c r="B537" s="7" t="s">
        <v>120</v>
      </c>
      <c r="C537" s="8" t="s">
        <v>78</v>
      </c>
      <c r="D537" s="9" t="s">
        <v>65</v>
      </c>
      <c r="E537" s="14">
        <v>2.5000000000000001E-2</v>
      </c>
      <c r="F537" s="13">
        <v>3019993723</v>
      </c>
      <c r="G537" s="14">
        <v>23</v>
      </c>
      <c r="H537" s="14">
        <v>0.18</v>
      </c>
      <c r="I537" s="10">
        <f t="array" ref="I537">VLOOKUP(A537,ENERGY!$A$2:$F$2691,5,0)</f>
        <v>1416</v>
      </c>
      <c r="J537" s="11">
        <f t="array" ref="J537">VLOOKUP(A537,ENERGY!$A$2:$F$2691,6,0)</f>
        <v>1885</v>
      </c>
      <c r="K537" s="10">
        <f t="array" ref="K537">VLOOKUP(A537,'HUMAN RESOURCES'!$A$2:$M$2692,5,0)</f>
        <v>3.9E-2</v>
      </c>
      <c r="L537" s="11">
        <f t="array" ref="L537">VLOOKUP(A537,'HUMAN RESOURCES'!$A$2:$M$2692,6,0)</f>
        <v>7.0000000000000007E-2</v>
      </c>
      <c r="M537" s="10">
        <f t="array" ref="M537">VLOOKUP(A537,'HUMAN RESOURCES'!$A$2:$M$2692,7,0)</f>
        <v>54</v>
      </c>
      <c r="N537" s="10">
        <f t="array" ref="N537">VLOOKUP(A537,'HUMAN RESOURCES'!$A$2:$M$2692,8,0)</f>
        <v>52</v>
      </c>
      <c r="O537" s="10">
        <f t="array" ref="O537">VLOOKUP(A537,'HUMAN RESOURCES'!$A$2:$M$2692,9,0)</f>
        <v>0.42099999999999999</v>
      </c>
      <c r="P537" s="10">
        <f t="array" ref="P537">VLOOKUP(A537,'HUMAN RESOURCES'!$A$2:$M$2692,10,0)</f>
        <v>0.54400000000000004</v>
      </c>
      <c r="Q537" s="10">
        <f t="array" ref="Q537">VLOOKUP(A537,'HUMAN RESOURCES'!$A$2:$M$2692,11,0)</f>
        <v>3.5999999999999997E-2</v>
      </c>
      <c r="R537" s="10">
        <f t="array" ref="R537">VLOOKUP(A537,'HUMAN RESOURCES'!$A$2:$M$2692,12,0)</f>
        <v>3363418</v>
      </c>
      <c r="S537" s="10">
        <f t="array" ref="S537">VLOOKUP(A537,'HUMAN RESOURCES'!$A$2:$M$2692,13,0)</f>
        <v>0.60099999999999998</v>
      </c>
      <c r="T537" s="10">
        <f t="array" ref="T537">VLOOKUP(A537,TOURISM!$A$2:$F$2692,5,0)</f>
        <v>30000000</v>
      </c>
      <c r="U537" s="10">
        <f t="array" ref="U537">VLOOKUP(A537,TOURISM!$A$2:$F$2692,6,0)</f>
        <v>118000000</v>
      </c>
      <c r="V537" s="10">
        <f t="array" ref="V537">VLOOKUP(A537,BUSINESS!$A$2:$J$2692,5,0)</f>
        <v>0</v>
      </c>
      <c r="W537" s="10">
        <f t="array" ref="W537">VLOOKUP(A537,BUSINESS!$A$2:$J$2692,6,0)</f>
        <v>37</v>
      </c>
      <c r="X537" s="10">
        <f t="array" ref="X537">VLOOKUP(A537,BUSINESS!$A$2:$J$2692,7,0)</f>
        <v>0</v>
      </c>
      <c r="Y537" s="10">
        <f t="array" ref="Y537">VLOOKUP(A537,BUSINESS!$A$2:$J$2692,8,0)</f>
        <v>0</v>
      </c>
      <c r="Z537" s="10">
        <f t="array" ref="Z537">VLOOKUP(A537,BUSINESS!$A$2:$J$2692,9,0)</f>
        <v>5.0000000000000001E-3</v>
      </c>
      <c r="AA537" s="10">
        <f t="array" ref="AA537">VLOOKUP(A537,BUSINESS!$A$2:$J$2692,10,0)</f>
        <v>9.8000000000000004E-2</v>
      </c>
      <c r="AB537" s="12">
        <f t="shared" si="33"/>
        <v>897.89426202749701</v>
      </c>
      <c r="AC537" s="10">
        <f t="shared" si="30"/>
        <v>5.604417886804435E-4</v>
      </c>
      <c r="AD537" s="10">
        <f t="shared" si="31"/>
        <v>4.2100030385756393E-4</v>
      </c>
      <c r="AE537" s="10">
        <f t="shared" si="32"/>
        <v>35.083358654796996</v>
      </c>
      <c r="AF537">
        <f t="shared" si="35"/>
        <v>8.9194979630839821</v>
      </c>
    </row>
    <row r="538" spans="1:32" ht="14.4">
      <c r="A538" s="7" t="str">
        <f t="shared" si="34"/>
        <v>Congo (Brazzaville)-Africa 2004</v>
      </c>
      <c r="B538" s="7" t="s">
        <v>120</v>
      </c>
      <c r="C538" s="8" t="s">
        <v>78</v>
      </c>
      <c r="D538" s="9" t="s">
        <v>66</v>
      </c>
      <c r="E538" s="14">
        <v>2.5999999999999999E-2</v>
      </c>
      <c r="F538" s="13">
        <v>3495868725</v>
      </c>
      <c r="G538" s="14">
        <v>27</v>
      </c>
      <c r="H538" s="14">
        <v>0.18</v>
      </c>
      <c r="I538" s="10">
        <f t="array" ref="I538">VLOOKUP(A538,ENERGY!$A$2:$F$2691,5,0)</f>
        <v>1260</v>
      </c>
      <c r="J538" s="11">
        <f t="array" ref="J538">VLOOKUP(A538,ENERGY!$A$2:$F$2691,6,0)</f>
        <v>1474</v>
      </c>
      <c r="K538" s="10">
        <f t="array" ref="K538">VLOOKUP(A538,'HUMAN RESOURCES'!$A$2:$M$2692,5,0)</f>
        <v>3.9E-2</v>
      </c>
      <c r="L538" s="11">
        <f t="array" ref="L538">VLOOKUP(A538,'HUMAN RESOURCES'!$A$2:$M$2692,6,0)</f>
        <v>6.6000000000000003E-2</v>
      </c>
      <c r="M538" s="10">
        <f t="array" ref="M538">VLOOKUP(A538,'HUMAN RESOURCES'!$A$2:$M$2692,7,0)</f>
        <v>55</v>
      </c>
      <c r="N538" s="10">
        <f t="array" ref="N538">VLOOKUP(A538,'HUMAN RESOURCES'!$A$2:$M$2692,8,0)</f>
        <v>52</v>
      </c>
      <c r="O538" s="10">
        <f t="array" ref="O538">VLOOKUP(A538,'HUMAN RESOURCES'!$A$2:$M$2692,9,0)</f>
        <v>0.42199999999999999</v>
      </c>
      <c r="P538" s="10">
        <f t="array" ref="P538">VLOOKUP(A538,'HUMAN RESOURCES'!$A$2:$M$2692,10,0)</f>
        <v>0.54300000000000004</v>
      </c>
      <c r="Q538" s="10">
        <f t="array" ref="Q538">VLOOKUP(A538,'HUMAN RESOURCES'!$A$2:$M$2692,11,0)</f>
        <v>3.5000000000000003E-2</v>
      </c>
      <c r="R538" s="10">
        <f t="array" ref="R538">VLOOKUP(A538,'HUMAN RESOURCES'!$A$2:$M$2692,12,0)</f>
        <v>3448868</v>
      </c>
      <c r="S538" s="10">
        <f t="array" ref="S538">VLOOKUP(A538,'HUMAN RESOURCES'!$A$2:$M$2692,13,0)</f>
        <v>0.60499999999999998</v>
      </c>
      <c r="T538" s="10">
        <f t="array" ref="T538">VLOOKUP(A538,TOURISM!$A$2:$F$2692,5,0)</f>
        <v>23100000</v>
      </c>
      <c r="U538" s="10">
        <f t="array" ref="U538">VLOOKUP(A538,TOURISM!$A$2:$F$2692,6,0)</f>
        <v>176000000</v>
      </c>
      <c r="V538" s="10">
        <f t="array" ref="V538">VLOOKUP(A538,BUSINESS!$A$2:$J$2692,5,0)</f>
        <v>0</v>
      </c>
      <c r="W538" s="10">
        <f t="array" ref="W538">VLOOKUP(A538,BUSINESS!$A$2:$J$2692,6,0)</f>
        <v>37</v>
      </c>
      <c r="X538" s="10">
        <f t="array" ref="X538">VLOOKUP(A538,BUSINESS!$A$2:$J$2692,7,0)</f>
        <v>0</v>
      </c>
      <c r="Y538" s="10">
        <f t="array" ref="Y538">VLOOKUP(A538,BUSINESS!$A$2:$J$2692,8,0)</f>
        <v>0</v>
      </c>
      <c r="Z538" s="10">
        <f t="array" ref="Z538">VLOOKUP(A538,BUSINESS!$A$2:$J$2692,9,0)</f>
        <v>1.0999999999999999E-2</v>
      </c>
      <c r="AA538" s="10">
        <f t="array" ref="AA538">VLOOKUP(A538,BUSINESS!$A$2:$J$2692,10,0)</f>
        <v>0.111</v>
      </c>
      <c r="AB538" s="12">
        <f t="shared" si="33"/>
        <v>1013.6278700721512</v>
      </c>
      <c r="AC538" s="10">
        <f t="shared" si="30"/>
        <v>4.2738660917147306E-4</v>
      </c>
      <c r="AD538" s="10">
        <f t="shared" si="31"/>
        <v>3.6533726428497696E-4</v>
      </c>
      <c r="AE538" s="10">
        <f t="shared" si="32"/>
        <v>51.031236915996786</v>
      </c>
      <c r="AF538">
        <f t="shared" si="35"/>
        <v>6.697849845224578</v>
      </c>
    </row>
    <row r="539" spans="1:32" ht="14.4">
      <c r="A539" s="7" t="str">
        <f t="shared" si="34"/>
        <v>Congo (Brazzaville)-Africa 2005</v>
      </c>
      <c r="B539" s="7" t="s">
        <v>120</v>
      </c>
      <c r="C539" s="8" t="s">
        <v>78</v>
      </c>
      <c r="D539" s="9" t="s">
        <v>67</v>
      </c>
      <c r="E539" s="14">
        <v>2.5999999999999999E-2</v>
      </c>
      <c r="F539" s="13">
        <v>4648628839</v>
      </c>
      <c r="G539" s="14">
        <v>34</v>
      </c>
      <c r="H539" s="14">
        <v>0.18</v>
      </c>
      <c r="I539" s="10">
        <f t="array" ref="I539">VLOOKUP(A539,ENERGY!$A$2:$F$2691,5,0)</f>
        <v>1020</v>
      </c>
      <c r="J539" s="11">
        <f t="array" ref="J539">VLOOKUP(A539,ENERGY!$A$2:$F$2691,6,0)</f>
        <v>1181</v>
      </c>
      <c r="K539" s="10">
        <f t="array" ref="K539">VLOOKUP(A539,'HUMAN RESOURCES'!$A$2:$M$2692,5,0)</f>
        <v>3.9E-2</v>
      </c>
      <c r="L539" s="11">
        <f t="array" ref="L539">VLOOKUP(A539,'HUMAN RESOURCES'!$A$2:$M$2692,6,0)</f>
        <v>6.2E-2</v>
      </c>
      <c r="M539" s="10">
        <f t="array" ref="M539">VLOOKUP(A539,'HUMAN RESOURCES'!$A$2:$M$2692,7,0)</f>
        <v>55</v>
      </c>
      <c r="N539" s="10">
        <f t="array" ref="N539">VLOOKUP(A539,'HUMAN RESOURCES'!$A$2:$M$2692,8,0)</f>
        <v>53</v>
      </c>
      <c r="O539" s="10">
        <f t="array" ref="O539">VLOOKUP(A539,'HUMAN RESOURCES'!$A$2:$M$2692,9,0)</f>
        <v>0.42199999999999999</v>
      </c>
      <c r="P539" s="10">
        <f t="array" ref="P539">VLOOKUP(A539,'HUMAN RESOURCES'!$A$2:$M$2692,10,0)</f>
        <v>0.54300000000000004</v>
      </c>
      <c r="Q539" s="10">
        <f t="array" ref="Q539">VLOOKUP(A539,'HUMAN RESOURCES'!$A$2:$M$2692,11,0)</f>
        <v>3.5000000000000003E-2</v>
      </c>
      <c r="R539" s="10">
        <f t="array" ref="R539">VLOOKUP(A539,'HUMAN RESOURCES'!$A$2:$M$2692,12,0)</f>
        <v>3542867</v>
      </c>
      <c r="S539" s="10">
        <f t="array" ref="S539">VLOOKUP(A539,'HUMAN RESOURCES'!$A$2:$M$2692,13,0)</f>
        <v>0.61</v>
      </c>
      <c r="T539" s="10">
        <f t="array" ref="T539">VLOOKUP(A539,TOURISM!$A$2:$F$2692,5,0)</f>
        <v>40000000</v>
      </c>
      <c r="U539" s="10">
        <f t="array" ref="U539">VLOOKUP(A539,TOURISM!$A$2:$F$2692,6,0)</f>
        <v>112000000</v>
      </c>
      <c r="V539" s="10">
        <f t="array" ref="V539">VLOOKUP(A539,BUSINESS!$A$2:$J$2692,5,0)</f>
        <v>0.64900000000000002</v>
      </c>
      <c r="W539" s="10">
        <f t="array" ref="W539">VLOOKUP(A539,BUSINESS!$A$2:$J$2692,6,0)</f>
        <v>37</v>
      </c>
      <c r="X539" s="10">
        <f t="array" ref="X539">VLOOKUP(A539,BUSINESS!$A$2:$J$2692,7,0)</f>
        <v>0</v>
      </c>
      <c r="Y539" s="10">
        <f t="array" ref="Y539">VLOOKUP(A539,BUSINESS!$A$2:$J$2692,8,0)</f>
        <v>606</v>
      </c>
      <c r="Z539" s="10">
        <f t="array" ref="Z539">VLOOKUP(A539,BUSINESS!$A$2:$J$2692,9,0)</f>
        <v>1.4999999999999999E-2</v>
      </c>
      <c r="AA539" s="10">
        <f t="array" ref="AA539">VLOOKUP(A539,BUSINESS!$A$2:$J$2692,10,0)</f>
        <v>0.158</v>
      </c>
      <c r="AB539" s="12">
        <f t="shared" si="33"/>
        <v>1312.1093281232404</v>
      </c>
      <c r="AC539" s="10">
        <f t="shared" si="30"/>
        <v>3.3334584673937802E-4</v>
      </c>
      <c r="AD539" s="10">
        <f t="shared" si="31"/>
        <v>2.8790242478760845E-4</v>
      </c>
      <c r="AE539" s="10">
        <f t="shared" si="32"/>
        <v>31.612815270796222</v>
      </c>
      <c r="AF539">
        <f t="shared" si="35"/>
        <v>11.290291168141508</v>
      </c>
    </row>
    <row r="540" spans="1:32" ht="14.4">
      <c r="A540" s="7" t="str">
        <f t="shared" si="34"/>
        <v>Congo (Brazzaville)-Africa 2006</v>
      </c>
      <c r="B540" s="7" t="s">
        <v>120</v>
      </c>
      <c r="C540" s="8" t="s">
        <v>78</v>
      </c>
      <c r="D540" s="9" t="s">
        <v>68</v>
      </c>
      <c r="E540" s="14">
        <v>2.4E-2</v>
      </c>
      <c r="F540" s="13">
        <v>6087002682</v>
      </c>
      <c r="G540" s="14">
        <v>42</v>
      </c>
      <c r="H540" s="14">
        <v>0.17699999999999999</v>
      </c>
      <c r="I540" s="10">
        <f t="array" ref="I540">VLOOKUP(A540,ENERGY!$A$2:$F$2691,5,0)</f>
        <v>1209</v>
      </c>
      <c r="J540" s="11">
        <f t="array" ref="J540">VLOOKUP(A540,ENERGY!$A$2:$F$2691,6,0)</f>
        <v>1437</v>
      </c>
      <c r="K540" s="10">
        <f t="array" ref="K540">VLOOKUP(A540,'HUMAN RESOURCES'!$A$2:$M$2692,5,0)</f>
        <v>3.9E-2</v>
      </c>
      <c r="L540" s="11">
        <f t="array" ref="L540">VLOOKUP(A540,'HUMAN RESOURCES'!$A$2:$M$2692,6,0)</f>
        <v>5.7000000000000002E-2</v>
      </c>
      <c r="M540" s="10">
        <f t="array" ref="M540">VLOOKUP(A540,'HUMAN RESOURCES'!$A$2:$M$2692,7,0)</f>
        <v>56</v>
      </c>
      <c r="N540" s="10">
        <f t="array" ref="N540">VLOOKUP(A540,'HUMAN RESOURCES'!$A$2:$M$2692,8,0)</f>
        <v>53</v>
      </c>
      <c r="O540" s="10">
        <f t="array" ref="O540">VLOOKUP(A540,'HUMAN RESOURCES'!$A$2:$M$2692,9,0)</f>
        <v>0.42199999999999999</v>
      </c>
      <c r="P540" s="10">
        <f t="array" ref="P540">VLOOKUP(A540,'HUMAN RESOURCES'!$A$2:$M$2692,10,0)</f>
        <v>0.54300000000000004</v>
      </c>
      <c r="Q540" s="10">
        <f t="array" ref="Q540">VLOOKUP(A540,'HUMAN RESOURCES'!$A$2:$M$2692,11,0)</f>
        <v>3.5000000000000003E-2</v>
      </c>
      <c r="R540" s="10">
        <f t="array" ref="R540">VLOOKUP(A540,'HUMAN RESOURCES'!$A$2:$M$2692,12,0)</f>
        <v>3646653</v>
      </c>
      <c r="S540" s="10">
        <f t="array" ref="S540">VLOOKUP(A540,'HUMAN RESOURCES'!$A$2:$M$2692,13,0)</f>
        <v>0.61399999999999999</v>
      </c>
      <c r="T540" s="10">
        <f t="array" ref="T540">VLOOKUP(A540,TOURISM!$A$2:$F$2692,5,0)</f>
        <v>45000000</v>
      </c>
      <c r="U540" s="10">
        <f t="array" ref="U540">VLOOKUP(A540,TOURISM!$A$2:$F$2692,6,0)</f>
        <v>132000000</v>
      </c>
      <c r="V540" s="10">
        <f t="array" ref="V540">VLOOKUP(A540,BUSINESS!$A$2:$J$2692,5,0)</f>
        <v>0.64900000000000002</v>
      </c>
      <c r="W540" s="10">
        <f t="array" ref="W540">VLOOKUP(A540,BUSINESS!$A$2:$J$2692,6,0)</f>
        <v>37</v>
      </c>
      <c r="X540" s="10">
        <f t="array" ref="X540">VLOOKUP(A540,BUSINESS!$A$2:$J$2692,7,0)</f>
        <v>0</v>
      </c>
      <c r="Y540" s="10">
        <f t="array" ref="Y540">VLOOKUP(A540,BUSINESS!$A$2:$J$2692,8,0)</f>
        <v>606</v>
      </c>
      <c r="Z540" s="10">
        <f t="array" ref="Z540">VLOOKUP(A540,BUSINESS!$A$2:$J$2692,9,0)</f>
        <v>0.02</v>
      </c>
      <c r="AA540" s="10">
        <f t="array" ref="AA540">VLOOKUP(A540,BUSINESS!$A$2:$J$2692,10,0)</f>
        <v>0.252</v>
      </c>
      <c r="AB540" s="12">
        <f t="shared" si="33"/>
        <v>1669.2026035929384</v>
      </c>
      <c r="AC540" s="10">
        <f t="shared" si="30"/>
        <v>3.9405997773849064E-4</v>
      </c>
      <c r="AD540" s="10">
        <f t="shared" si="31"/>
        <v>3.3153689150023323E-4</v>
      </c>
      <c r="AE540" s="10">
        <f t="shared" si="32"/>
        <v>36.197576243201645</v>
      </c>
      <c r="AF540">
        <f t="shared" si="35"/>
        <v>12.340082810182379</v>
      </c>
    </row>
    <row r="541" spans="1:32" ht="14.4">
      <c r="A541" s="7" t="str">
        <f t="shared" si="34"/>
        <v>Congo (Brazzaville)-Africa 2007</v>
      </c>
      <c r="B541" s="7" t="s">
        <v>120</v>
      </c>
      <c r="C541" s="8" t="s">
        <v>78</v>
      </c>
      <c r="D541" s="9" t="s">
        <v>69</v>
      </c>
      <c r="E541" s="14">
        <v>2.4E-2</v>
      </c>
      <c r="F541" s="13">
        <v>7731261169</v>
      </c>
      <c r="G541" s="14">
        <v>50</v>
      </c>
      <c r="H541" s="14">
        <v>0.153</v>
      </c>
      <c r="I541" s="10">
        <f t="array" ref="I541">VLOOKUP(A541,ENERGY!$A$2:$F$2691,5,0)</f>
        <v>869</v>
      </c>
      <c r="J541" s="11">
        <f t="array" ref="J541">VLOOKUP(A541,ENERGY!$A$2:$F$2691,6,0)</f>
        <v>708</v>
      </c>
      <c r="K541" s="10">
        <f t="array" ref="K541">VLOOKUP(A541,'HUMAN RESOURCES'!$A$2:$M$2692,5,0)</f>
        <v>3.9E-2</v>
      </c>
      <c r="L541" s="11">
        <f t="array" ref="L541">VLOOKUP(A541,'HUMAN RESOURCES'!$A$2:$M$2692,6,0)</f>
        <v>5.2999999999999999E-2</v>
      </c>
      <c r="M541" s="10">
        <f t="array" ref="M541">VLOOKUP(A541,'HUMAN RESOURCES'!$A$2:$M$2692,7,0)</f>
        <v>57</v>
      </c>
      <c r="N541" s="10">
        <f t="array" ref="N541">VLOOKUP(A541,'HUMAN RESOURCES'!$A$2:$M$2692,8,0)</f>
        <v>54</v>
      </c>
      <c r="O541" s="10">
        <f t="array" ref="O541">VLOOKUP(A541,'HUMAN RESOURCES'!$A$2:$M$2692,9,0)</f>
        <v>0.42199999999999999</v>
      </c>
      <c r="P541" s="10">
        <f t="array" ref="P541">VLOOKUP(A541,'HUMAN RESOURCES'!$A$2:$M$2692,10,0)</f>
        <v>0.54300000000000004</v>
      </c>
      <c r="Q541" s="10">
        <f t="array" ref="Q541">VLOOKUP(A541,'HUMAN RESOURCES'!$A$2:$M$2692,11,0)</f>
        <v>3.5000000000000003E-2</v>
      </c>
      <c r="R541" s="10">
        <f t="array" ref="R541">VLOOKUP(A541,'HUMAN RESOURCES'!$A$2:$M$2692,12,0)</f>
        <v>3758858</v>
      </c>
      <c r="S541" s="10">
        <f t="array" ref="S541">VLOOKUP(A541,'HUMAN RESOURCES'!$A$2:$M$2692,13,0)</f>
        <v>0.61899999999999999</v>
      </c>
      <c r="T541" s="10">
        <f t="array" ref="T541">VLOOKUP(A541,TOURISM!$A$2:$F$2692,5,0)</f>
        <v>54000000</v>
      </c>
      <c r="U541" s="10">
        <f t="array" ref="U541">VLOOKUP(A541,TOURISM!$A$2:$F$2692,6,0)</f>
        <v>168000000</v>
      </c>
      <c r="V541" s="10">
        <f t="array" ref="V541">VLOOKUP(A541,BUSINESS!$A$2:$J$2692,5,0)</f>
        <v>0.64900000000000002</v>
      </c>
      <c r="W541" s="10">
        <f t="array" ref="W541">VLOOKUP(A541,BUSINESS!$A$2:$J$2692,6,0)</f>
        <v>37</v>
      </c>
      <c r="X541" s="10">
        <f t="array" ref="X541">VLOOKUP(A541,BUSINESS!$A$2:$J$2692,7,0)</f>
        <v>0</v>
      </c>
      <c r="Y541" s="10">
        <f t="array" ref="Y541">VLOOKUP(A541,BUSINESS!$A$2:$J$2692,8,0)</f>
        <v>606</v>
      </c>
      <c r="Z541" s="10">
        <f t="array" ref="Z541">VLOOKUP(A541,BUSINESS!$A$2:$J$2692,9,0)</f>
        <v>2.8000000000000001E-2</v>
      </c>
      <c r="AA541" s="10">
        <f t="array" ref="AA541">VLOOKUP(A541,BUSINESS!$A$2:$J$2692,10,0)</f>
        <v>0.34300000000000003</v>
      </c>
      <c r="AB541" s="12">
        <f t="shared" si="33"/>
        <v>2056.8111828113751</v>
      </c>
      <c r="AC541" s="10">
        <f t="shared" si="30"/>
        <v>1.8835508018658859E-4</v>
      </c>
      <c r="AD541" s="10">
        <f t="shared" si="31"/>
        <v>2.3118723825161792E-4</v>
      </c>
      <c r="AE541" s="10">
        <f t="shared" si="32"/>
        <v>44.69442580698712</v>
      </c>
      <c r="AF541">
        <f t="shared" si="35"/>
        <v>14.366065437960147</v>
      </c>
    </row>
    <row r="542" spans="1:32" ht="14.4">
      <c r="A542" s="7" t="str">
        <f t="shared" si="34"/>
        <v>Congo (Brazzaville)-Africa 2008</v>
      </c>
      <c r="B542" s="7" t="s">
        <v>120</v>
      </c>
      <c r="C542" s="8" t="s">
        <v>78</v>
      </c>
      <c r="D542" s="9" t="s">
        <v>70</v>
      </c>
      <c r="E542" s="14">
        <v>2.5000000000000001E-2</v>
      </c>
      <c r="F542" s="13">
        <v>8394688589</v>
      </c>
      <c r="G542" s="14">
        <v>57</v>
      </c>
      <c r="H542" s="14">
        <v>0.15</v>
      </c>
      <c r="I542" s="10">
        <v>869</v>
      </c>
      <c r="J542" s="11">
        <v>708</v>
      </c>
      <c r="K542" s="10">
        <f t="array" ref="K542">VLOOKUP(A542,'HUMAN RESOURCES'!$A$2:$M$2692,5,0)</f>
        <v>3.9E-2</v>
      </c>
      <c r="L542" s="11">
        <f t="array" ref="L542">VLOOKUP(A542,'HUMAN RESOURCES'!$A$2:$M$2692,6,0)</f>
        <v>4.9000000000000002E-2</v>
      </c>
      <c r="M542" s="10">
        <f t="array" ref="M542">VLOOKUP(A542,'HUMAN RESOURCES'!$A$2:$M$2692,7,0)</f>
        <v>57</v>
      </c>
      <c r="N542" s="10">
        <f t="array" ref="N542">VLOOKUP(A542,'HUMAN RESOURCES'!$A$2:$M$2692,8,0)</f>
        <v>55</v>
      </c>
      <c r="O542" s="10">
        <f t="array" ref="O542">VLOOKUP(A542,'HUMAN RESOURCES'!$A$2:$M$2692,9,0)</f>
        <v>0.42199999999999999</v>
      </c>
      <c r="P542" s="10">
        <f t="array" ref="P542">VLOOKUP(A542,'HUMAN RESOURCES'!$A$2:$M$2692,10,0)</f>
        <v>0.54400000000000004</v>
      </c>
      <c r="Q542" s="10">
        <f t="array" ref="Q542">VLOOKUP(A542,'HUMAN RESOURCES'!$A$2:$M$2692,11,0)</f>
        <v>3.4000000000000002E-2</v>
      </c>
      <c r="R542" s="10">
        <f t="array" ref="R542">VLOOKUP(A542,'HUMAN RESOURCES'!$A$2:$M$2692,12,0)</f>
        <v>3876475</v>
      </c>
      <c r="S542" s="10">
        <f t="array" ref="S542">VLOOKUP(A542,'HUMAN RESOURCES'!$A$2:$M$2692,13,0)</f>
        <v>0.623</v>
      </c>
      <c r="T542" s="10">
        <f t="array" ref="T542">VLOOKUP(A542,TOURISM!$A$2:$F$2692,5,0)</f>
        <v>0</v>
      </c>
      <c r="U542" s="10">
        <v>168000000</v>
      </c>
      <c r="V542" s="10">
        <f t="array" ref="V542">VLOOKUP(A542,BUSINESS!$A$2:$J$2692,5,0)</f>
        <v>0.65900000000000003</v>
      </c>
      <c r="W542" s="10">
        <f t="array" ref="W542">VLOOKUP(A542,BUSINESS!$A$2:$J$2692,6,0)</f>
        <v>161</v>
      </c>
      <c r="X542" s="10">
        <f t="array" ref="X542">VLOOKUP(A542,BUSINESS!$A$2:$J$2692,7,0)</f>
        <v>0</v>
      </c>
      <c r="Y542" s="10">
        <f t="array" ref="Y542">VLOOKUP(A542,BUSINESS!$A$2:$J$2692,8,0)</f>
        <v>606</v>
      </c>
      <c r="Z542" s="10">
        <f t="array" ref="Z542">VLOOKUP(A542,BUSINESS!$A$2:$J$2692,9,0)</f>
        <v>4.2999999999999997E-2</v>
      </c>
      <c r="AA542" s="10">
        <f t="array" ref="AA542">VLOOKUP(A542,BUSINESS!$A$2:$J$2692,10,0)</f>
        <v>0.46600000000000003</v>
      </c>
      <c r="AB542" s="12">
        <f t="shared" si="33"/>
        <v>2165.5469438084856</v>
      </c>
      <c r="AC542" s="10">
        <f t="shared" si="30"/>
        <v>1.8264015632759144E-4</v>
      </c>
      <c r="AD542" s="10">
        <f t="shared" si="31"/>
        <v>2.2417273424954373E-4</v>
      </c>
      <c r="AE542" s="10">
        <f t="shared" si="32"/>
        <v>43.338342179428473</v>
      </c>
      <c r="AF542">
        <f t="shared" si="35"/>
        <v>0</v>
      </c>
    </row>
    <row r="543" spans="1:32" ht="14.4">
      <c r="A543" s="7" t="str">
        <f t="shared" si="34"/>
        <v>Congo (Brazzaville)-Africa 2009</v>
      </c>
      <c r="B543" s="7" t="s">
        <v>120</v>
      </c>
      <c r="C543" s="8" t="s">
        <v>78</v>
      </c>
      <c r="D543" s="9" t="s">
        <v>71</v>
      </c>
      <c r="E543" s="14">
        <v>2.1000000000000001E-2</v>
      </c>
      <c r="F543" s="13">
        <v>11859015181</v>
      </c>
      <c r="G543" s="14">
        <v>64</v>
      </c>
      <c r="H543" s="8"/>
      <c r="I543" s="10">
        <f t="array" ref="I543">VLOOKUP(A543,ENERGY!$A$2:$F$2691,5,0)</f>
        <v>999</v>
      </c>
      <c r="J543" s="11">
        <f t="array" ref="J543">VLOOKUP(A543,ENERGY!$A$2:$F$2691,6,0)</f>
        <v>1085</v>
      </c>
      <c r="K543" s="10">
        <f t="array" ref="K543">VLOOKUP(A543,'HUMAN RESOURCES'!$A$2:$M$2692,5,0)</f>
        <v>3.9E-2</v>
      </c>
      <c r="L543" s="11">
        <f t="array" ref="L543">VLOOKUP(A543,'HUMAN RESOURCES'!$A$2:$M$2692,6,0)</f>
        <v>4.4999999999999998E-2</v>
      </c>
      <c r="M543" s="10">
        <f t="array" ref="M543">VLOOKUP(A543,'HUMAN RESOURCES'!$A$2:$M$2692,7,0)</f>
        <v>58</v>
      </c>
      <c r="N543" s="10">
        <f t="array" ref="N543">VLOOKUP(A543,'HUMAN RESOURCES'!$A$2:$M$2692,8,0)</f>
        <v>55</v>
      </c>
      <c r="O543" s="10">
        <f t="array" ref="O543">VLOOKUP(A543,'HUMAN RESOURCES'!$A$2:$M$2692,9,0)</f>
        <v>0.42199999999999999</v>
      </c>
      <c r="P543" s="10">
        <f t="array" ref="P543">VLOOKUP(A543,'HUMAN RESOURCES'!$A$2:$M$2692,10,0)</f>
        <v>0.54400000000000004</v>
      </c>
      <c r="Q543" s="10">
        <f t="array" ref="Q543">VLOOKUP(A543,'HUMAN RESOURCES'!$A$2:$M$2692,11,0)</f>
        <v>3.4000000000000002E-2</v>
      </c>
      <c r="R543" s="10">
        <f t="array" ref="R543">VLOOKUP(A543,'HUMAN RESOURCES'!$A$2:$M$2692,12,0)</f>
        <v>3995146</v>
      </c>
      <c r="S543" s="10">
        <f t="array" ref="S543">VLOOKUP(A543,'HUMAN RESOURCES'!$A$2:$M$2692,13,0)</f>
        <v>0.628</v>
      </c>
      <c r="T543" s="10">
        <f t="array" ref="T543">VLOOKUP(A543,TOURISM!$A$2:$F$2692,5,0)</f>
        <v>0</v>
      </c>
      <c r="U543" s="10">
        <v>168000000</v>
      </c>
      <c r="V543" s="10">
        <f t="array" ref="V543">VLOOKUP(A543,BUSINESS!$A$2:$J$2692,5,0)</f>
        <v>0.65900000000000003</v>
      </c>
      <c r="W543" s="10">
        <f t="array" ref="W543">VLOOKUP(A543,BUSINESS!$A$2:$J$2692,6,0)</f>
        <v>161</v>
      </c>
      <c r="X543" s="10">
        <f t="array" ref="X543">VLOOKUP(A543,BUSINESS!$A$2:$J$2692,7,0)</f>
        <v>0</v>
      </c>
      <c r="Y543" s="10">
        <f t="array" ref="Y543">VLOOKUP(A543,BUSINESS!$A$2:$J$2692,8,0)</f>
        <v>606</v>
      </c>
      <c r="Z543" s="10">
        <f t="array" ref="Z543">VLOOKUP(A543,BUSINESS!$A$2:$J$2692,9,0)</f>
        <v>4.4999999999999998E-2</v>
      </c>
      <c r="AA543" s="10">
        <f t="array" ref="AA543">VLOOKUP(A543,BUSINESS!$A$2:$J$2692,10,0)</f>
        <v>0.73799999999999999</v>
      </c>
      <c r="AB543" s="12">
        <f t="shared" si="33"/>
        <v>2968.3558951287387</v>
      </c>
      <c r="AC543" s="10">
        <f t="shared" si="30"/>
        <v>2.7157956179824219E-4</v>
      </c>
      <c r="AD543" s="10">
        <f t="shared" si="31"/>
        <v>2.5005343984925709E-4</v>
      </c>
      <c r="AE543" s="10">
        <f t="shared" si="32"/>
        <v>42.051028923598786</v>
      </c>
      <c r="AF543">
        <f t="shared" si="35"/>
        <v>0</v>
      </c>
    </row>
    <row r="544" spans="1:32" ht="14.4">
      <c r="A544" s="7" t="str">
        <f t="shared" si="34"/>
        <v>Congo (Brazzaville)-Africa 2010</v>
      </c>
      <c r="B544" s="7" t="s">
        <v>120</v>
      </c>
      <c r="C544" s="8" t="s">
        <v>78</v>
      </c>
      <c r="D544" s="9" t="s">
        <v>72</v>
      </c>
      <c r="E544" s="14">
        <v>2.3E-2</v>
      </c>
      <c r="F544" s="13">
        <v>9593536719</v>
      </c>
      <c r="G544" s="14">
        <v>54</v>
      </c>
      <c r="H544" s="8"/>
      <c r="I544" s="10">
        <f t="array" ref="I544">VLOOKUP(A544,ENERGY!$A$2:$F$2691,5,0)</f>
        <v>1154</v>
      </c>
      <c r="J544" s="11">
        <f t="array" ref="J544">VLOOKUP(A544,ENERGY!$A$2:$F$2691,6,0)</f>
        <v>1338</v>
      </c>
      <c r="K544" s="10">
        <f t="array" ref="K544">VLOOKUP(A544,'HUMAN RESOURCES'!$A$2:$M$2692,5,0)</f>
        <v>3.9E-2</v>
      </c>
      <c r="L544" s="11">
        <f t="array" ref="L544">VLOOKUP(A544,'HUMAN RESOURCES'!$A$2:$M$2692,6,0)</f>
        <v>4.2000000000000003E-2</v>
      </c>
      <c r="M544" s="10">
        <f t="array" ref="M544">VLOOKUP(A544,'HUMAN RESOURCES'!$A$2:$M$2692,7,0)</f>
        <v>59</v>
      </c>
      <c r="N544" s="10">
        <f t="array" ref="N544">VLOOKUP(A544,'HUMAN RESOURCES'!$A$2:$M$2692,8,0)</f>
        <v>56</v>
      </c>
      <c r="O544" s="10">
        <f t="array" ref="O544">VLOOKUP(A544,'HUMAN RESOURCES'!$A$2:$M$2692,9,0)</f>
        <v>0.42199999999999999</v>
      </c>
      <c r="P544" s="10">
        <f t="array" ref="P544">VLOOKUP(A544,'HUMAN RESOURCES'!$A$2:$M$2692,10,0)</f>
        <v>0.54400000000000004</v>
      </c>
      <c r="Q544" s="10">
        <f t="array" ref="Q544">VLOOKUP(A544,'HUMAN RESOURCES'!$A$2:$M$2692,11,0)</f>
        <v>3.4000000000000002E-2</v>
      </c>
      <c r="R544" s="10">
        <f t="array" ref="R544">VLOOKUP(A544,'HUMAN RESOURCES'!$A$2:$M$2692,12,0)</f>
        <v>4111715</v>
      </c>
      <c r="S544" s="10">
        <f t="array" ref="S544">VLOOKUP(A544,'HUMAN RESOURCES'!$A$2:$M$2692,13,0)</f>
        <v>0.63200000000000001</v>
      </c>
      <c r="T544" s="10">
        <f t="array" ref="T544">VLOOKUP(A544,TOURISM!$A$2:$F$2692,5,0)</f>
        <v>0</v>
      </c>
      <c r="U544" s="10">
        <v>168000000</v>
      </c>
      <c r="V544" s="10">
        <f t="array" ref="V544">VLOOKUP(A544,BUSINESS!$A$2:$J$2692,5,0)</f>
        <v>0.66300000000000003</v>
      </c>
      <c r="W544" s="10">
        <f t="array" ref="W544">VLOOKUP(A544,BUSINESS!$A$2:$J$2692,6,0)</f>
        <v>161</v>
      </c>
      <c r="X544" s="10">
        <f t="array" ref="X544">VLOOKUP(A544,BUSINESS!$A$2:$J$2692,7,0)</f>
        <v>0</v>
      </c>
      <c r="Y544" s="10">
        <f t="array" ref="Y544">VLOOKUP(A544,BUSINESS!$A$2:$J$2692,8,0)</f>
        <v>606</v>
      </c>
      <c r="Z544" s="10">
        <f t="array" ref="Z544">VLOOKUP(A544,BUSINESS!$A$2:$J$2692,9,0)</f>
        <v>0.05</v>
      </c>
      <c r="AA544" s="10">
        <f t="array" ref="AA544">VLOOKUP(A544,BUSINESS!$A$2:$J$2692,10,0)</f>
        <v>0.90400000000000003</v>
      </c>
      <c r="AB544" s="12">
        <f t="shared" si="33"/>
        <v>2333.220254565309</v>
      </c>
      <c r="AC544" s="10">
        <f t="shared" si="30"/>
        <v>3.2541165912520689E-4</v>
      </c>
      <c r="AD544" s="10">
        <f t="shared" si="31"/>
        <v>2.8066147580754015E-4</v>
      </c>
      <c r="AE544" s="10">
        <f t="shared" si="32"/>
        <v>40.858863029173961</v>
      </c>
      <c r="AF544">
        <f t="shared" si="35"/>
        <v>0</v>
      </c>
    </row>
    <row r="545" spans="1:32" ht="14.4">
      <c r="A545" s="7" t="str">
        <f t="shared" si="34"/>
        <v>Congo (Brazzaville)-Africa 2011</v>
      </c>
      <c r="B545" s="7" t="s">
        <v>120</v>
      </c>
      <c r="C545" s="8" t="s">
        <v>78</v>
      </c>
      <c r="D545" s="9" t="s">
        <v>73</v>
      </c>
      <c r="E545" s="14">
        <v>2.3E-2</v>
      </c>
      <c r="F545" s="13">
        <v>12007880067</v>
      </c>
      <c r="G545" s="14">
        <v>67</v>
      </c>
      <c r="H545" s="8"/>
      <c r="I545" s="10">
        <v>1154</v>
      </c>
      <c r="J545" s="11">
        <v>1338</v>
      </c>
      <c r="K545" s="10">
        <f t="array" ref="K545">VLOOKUP(A545,'HUMAN RESOURCES'!$A$2:$M$2692,5,0)</f>
        <v>3.7999999999999999E-2</v>
      </c>
      <c r="L545" s="11">
        <f t="array" ref="L545">VLOOKUP(A545,'HUMAN RESOURCES'!$A$2:$M$2692,6,0)</f>
        <v>3.9E-2</v>
      </c>
      <c r="M545" s="10">
        <f t="array" ref="M545">VLOOKUP(A545,'HUMAN RESOURCES'!$A$2:$M$2692,7,0)</f>
        <v>59</v>
      </c>
      <c r="N545" s="10">
        <f t="array" ref="N545">VLOOKUP(A545,'HUMAN RESOURCES'!$A$2:$M$2692,8,0)</f>
        <v>56</v>
      </c>
      <c r="O545" s="10">
        <f t="array" ref="O545">VLOOKUP(A545,'HUMAN RESOURCES'!$A$2:$M$2692,9,0)</f>
        <v>0.42299999999999999</v>
      </c>
      <c r="P545" s="10">
        <f t="array" ref="P545">VLOOKUP(A545,'HUMAN RESOURCES'!$A$2:$M$2692,10,0)</f>
        <v>0.54300000000000004</v>
      </c>
      <c r="Q545" s="10">
        <f t="array" ref="Q545">VLOOKUP(A545,'HUMAN RESOURCES'!$A$2:$M$2692,11,0)</f>
        <v>3.4000000000000002E-2</v>
      </c>
      <c r="R545" s="10">
        <f t="array" ref="R545">VLOOKUP(A545,'HUMAN RESOURCES'!$A$2:$M$2692,12,0)</f>
        <v>4225359</v>
      </c>
      <c r="S545" s="10">
        <f t="array" ref="S545">VLOOKUP(A545,'HUMAN RESOURCES'!$A$2:$M$2692,13,0)</f>
        <v>0.63700000000000001</v>
      </c>
      <c r="T545" s="10">
        <f t="array" ref="T545">VLOOKUP(A545,TOURISM!$A$2:$F$2692,5,0)</f>
        <v>0</v>
      </c>
      <c r="U545" s="10">
        <v>168000000</v>
      </c>
      <c r="V545" s="10">
        <f t="array" ref="V545">VLOOKUP(A545,BUSINESS!$A$2:$J$2692,5,0)</f>
        <v>0.65300000000000002</v>
      </c>
      <c r="W545" s="10">
        <f t="array" ref="W545">VLOOKUP(A545,BUSINESS!$A$2:$J$2692,6,0)</f>
        <v>161</v>
      </c>
      <c r="X545" s="10">
        <f t="array" ref="X545">VLOOKUP(A545,BUSINESS!$A$2:$J$2692,7,0)</f>
        <v>0</v>
      </c>
      <c r="Y545" s="10">
        <f t="array" ref="Y545">VLOOKUP(A545,BUSINESS!$A$2:$J$2692,8,0)</f>
        <v>606</v>
      </c>
      <c r="Z545" s="10">
        <f t="array" ref="Z545">VLOOKUP(A545,BUSINESS!$A$2:$J$2692,9,0)</f>
        <v>5.6000000000000001E-2</v>
      </c>
      <c r="AA545" s="10">
        <f t="array" ref="AA545">VLOOKUP(A545,BUSINESS!$A$2:$J$2692,10,0)</f>
        <v>0.91900000000000004</v>
      </c>
      <c r="AB545" s="12">
        <f t="shared" si="33"/>
        <v>2841.8603169576832</v>
      </c>
      <c r="AC545" s="10">
        <f t="shared" si="30"/>
        <v>3.1665948384504135E-4</v>
      </c>
      <c r="AD545" s="10">
        <f t="shared" si="31"/>
        <v>2.7311288815932565E-4</v>
      </c>
      <c r="AE545" s="10">
        <f t="shared" si="32"/>
        <v>39.759935191305637</v>
      </c>
      <c r="AF545">
        <f t="shared" si="35"/>
        <v>0</v>
      </c>
    </row>
    <row r="546" spans="1:32" ht="14.4">
      <c r="A546" s="7" t="str">
        <f t="shared" si="34"/>
        <v>Congo (Brazzaville)-Africa 2012</v>
      </c>
      <c r="B546" s="7" t="s">
        <v>120</v>
      </c>
      <c r="C546" s="8" t="s">
        <v>78</v>
      </c>
      <c r="D546" s="9" t="s">
        <v>74</v>
      </c>
      <c r="E546" s="14">
        <v>2.5000000000000001E-2</v>
      </c>
      <c r="F546" s="13">
        <v>14425606793</v>
      </c>
      <c r="G546" s="14">
        <v>85</v>
      </c>
      <c r="H546" s="8"/>
      <c r="I546" s="10">
        <v>1154</v>
      </c>
      <c r="J546" s="11">
        <v>1338</v>
      </c>
      <c r="K546" s="10">
        <f t="array" ref="K546">VLOOKUP(A546,'HUMAN RESOURCES'!$A$2:$M$2692,5,0)</f>
        <v>3.7999999999999999E-2</v>
      </c>
      <c r="L546" s="11">
        <f t="array" ref="L546">VLOOKUP(A546,'HUMAN RESOURCES'!$A$2:$M$2692,6,0)</f>
        <v>3.6999999999999998E-2</v>
      </c>
      <c r="M546" s="10">
        <f t="array" ref="M546">VLOOKUP(A546,'HUMAN RESOURCES'!$A$2:$M$2692,7,0)</f>
        <v>60</v>
      </c>
      <c r="N546" s="10">
        <f t="array" ref="N546">VLOOKUP(A546,'HUMAN RESOURCES'!$A$2:$M$2692,8,0)</f>
        <v>57</v>
      </c>
      <c r="O546" s="10">
        <f t="array" ref="O546">VLOOKUP(A546,'HUMAN RESOURCES'!$A$2:$M$2692,9,0)</f>
        <v>0.42399999999999999</v>
      </c>
      <c r="P546" s="10">
        <f t="array" ref="P546">VLOOKUP(A546,'HUMAN RESOURCES'!$A$2:$M$2692,10,0)</f>
        <v>0.54200000000000004</v>
      </c>
      <c r="Q546" s="10">
        <f t="array" ref="Q546">VLOOKUP(A546,'HUMAN RESOURCES'!$A$2:$M$2692,11,0)</f>
        <v>3.4000000000000002E-2</v>
      </c>
      <c r="R546" s="10">
        <f t="array" ref="R546">VLOOKUP(A546,'HUMAN RESOURCES'!$A$2:$M$2692,12,0)</f>
        <v>4337051</v>
      </c>
      <c r="S546" s="10">
        <f t="array" ref="S546">VLOOKUP(A546,'HUMAN RESOURCES'!$A$2:$M$2692,13,0)</f>
        <v>0.64100000000000001</v>
      </c>
      <c r="T546" s="10">
        <f t="array" ref="T546">VLOOKUP(A546,TOURISM!$A$2:$F$2692,5,0)</f>
        <v>0</v>
      </c>
      <c r="U546" s="10">
        <v>168000000</v>
      </c>
      <c r="V546" s="10">
        <f t="array" ref="V546">VLOOKUP(A546,BUSINESS!$A$2:$J$2692,5,0)</f>
        <v>0.64900000000000002</v>
      </c>
      <c r="W546" s="10">
        <f t="array" ref="W546">VLOOKUP(A546,BUSINESS!$A$2:$J$2692,6,0)</f>
        <v>161</v>
      </c>
      <c r="X546" s="10">
        <f t="array" ref="X546">VLOOKUP(A546,BUSINESS!$A$2:$J$2692,7,0)</f>
        <v>186</v>
      </c>
      <c r="Y546" s="10">
        <f t="array" ref="Y546">VLOOKUP(A546,BUSINESS!$A$2:$J$2692,8,0)</f>
        <v>606</v>
      </c>
      <c r="Z546" s="10">
        <f t="array" ref="Z546">VLOOKUP(A546,BUSINESS!$A$2:$J$2692,9,0)</f>
        <v>6.0999999999999999E-2</v>
      </c>
      <c r="AA546" s="10">
        <f t="array" ref="AA546">VLOOKUP(A546,BUSINESS!$A$2:$J$2692,10,0)</f>
        <v>0.98799999999999999</v>
      </c>
      <c r="AB546" s="12">
        <f t="shared" si="33"/>
        <v>3326.1326170709085</v>
      </c>
      <c r="AC546" s="10">
        <f t="shared" si="30"/>
        <v>3.0850455758993844E-4</v>
      </c>
      <c r="AD546" s="10">
        <f t="shared" si="31"/>
        <v>2.6607941663586617E-4</v>
      </c>
      <c r="AE546" s="10">
        <f t="shared" si="32"/>
        <v>38.735998262413794</v>
      </c>
      <c r="AF546">
        <f t="shared" si="35"/>
        <v>0</v>
      </c>
    </row>
    <row r="547" spans="1:32" ht="14.4">
      <c r="A547" s="7" t="str">
        <f t="shared" si="34"/>
        <v>Congo (Brazzaville)-Africa 2000</v>
      </c>
      <c r="B547" s="7" t="s">
        <v>120</v>
      </c>
      <c r="C547" s="8" t="s">
        <v>78</v>
      </c>
      <c r="D547" s="9" t="s">
        <v>62</v>
      </c>
      <c r="E547" s="14">
        <v>3.2000000000000001E-2</v>
      </c>
      <c r="F547" s="13">
        <v>13677929162</v>
      </c>
      <c r="G547" s="14">
        <v>100</v>
      </c>
      <c r="H547" s="8"/>
      <c r="I547" s="10">
        <f t="array" ref="I547">VLOOKUP(A547,ENERGY!$A$2:$F$2691,5,0)</f>
        <v>0</v>
      </c>
      <c r="J547" s="11">
        <f t="array" ref="J547">VLOOKUP(A547,ENERGY!$A$2:$F$2691,6,0)</f>
        <v>0</v>
      </c>
      <c r="K547" s="10">
        <f t="array" ref="K547">VLOOKUP(A547,'HUMAN RESOURCES'!$A$2:$M$2692,5,0)</f>
        <v>3.9E-2</v>
      </c>
      <c r="L547" s="11">
        <f t="array" ref="L547">VLOOKUP(A547,'HUMAN RESOURCES'!$A$2:$M$2692,6,0)</f>
        <v>7.6999999999999999E-2</v>
      </c>
      <c r="M547" s="10">
        <f t="array" ref="M547">VLOOKUP(A547,'HUMAN RESOURCES'!$A$2:$M$2692,7,0)</f>
        <v>53</v>
      </c>
      <c r="N547" s="10">
        <f t="array" ref="N547">VLOOKUP(A547,'HUMAN RESOURCES'!$A$2:$M$2692,8,0)</f>
        <v>51</v>
      </c>
      <c r="O547" s="10">
        <f t="array" ref="O547">VLOOKUP(A547,'HUMAN RESOURCES'!$A$2:$M$2692,9,0)</f>
        <v>0.41899999999999998</v>
      </c>
      <c r="P547" s="10">
        <f t="array" ref="P547">VLOOKUP(A547,'HUMAN RESOURCES'!$A$2:$M$2692,10,0)</f>
        <v>0.54500000000000004</v>
      </c>
      <c r="Q547" s="10">
        <f t="array" ref="Q547">VLOOKUP(A547,'HUMAN RESOURCES'!$A$2:$M$2692,11,0)</f>
        <v>3.5999999999999997E-2</v>
      </c>
      <c r="R547" s="10">
        <f t="array" ref="R547">VLOOKUP(A547,'HUMAN RESOURCES'!$A$2:$M$2692,12,0)</f>
        <v>3126204</v>
      </c>
      <c r="S547" s="10">
        <f t="array" ref="S547">VLOOKUP(A547,'HUMAN RESOURCES'!$A$2:$M$2692,13,0)</f>
        <v>0.58699999999999997</v>
      </c>
      <c r="T547" s="10">
        <f t="array" ref="T547">VLOOKUP(A547,TOURISM!$A$2:$F$2692,5,0)</f>
        <v>12400000</v>
      </c>
      <c r="U547" s="10">
        <f t="array" ref="U547">VLOOKUP(A547,TOURISM!$A$2:$F$2692,6,0)</f>
        <v>59000000</v>
      </c>
      <c r="V547" s="10">
        <f t="array" ref="V547">VLOOKUP(A547,BUSINESS!$A$2:$J$2692,5,0)</f>
        <v>0</v>
      </c>
      <c r="W547" s="10">
        <f t="array" ref="W547">VLOOKUP(A547,BUSINESS!$A$2:$J$2692,6,0)</f>
        <v>0</v>
      </c>
      <c r="X547" s="10">
        <f t="array" ref="X547">VLOOKUP(A547,BUSINESS!$A$2:$J$2692,7,0)</f>
        <v>0</v>
      </c>
      <c r="Y547" s="10">
        <f t="array" ref="Y547">VLOOKUP(A547,BUSINESS!$A$2:$J$2692,8,0)</f>
        <v>0</v>
      </c>
      <c r="Z547" s="10">
        <f t="array" ref="Z547">VLOOKUP(A547,BUSINESS!$A$2:$J$2692,9,0)</f>
        <v>0</v>
      </c>
      <c r="AA547" s="10">
        <f t="array" ref="AA547">VLOOKUP(A547,BUSINESS!$A$2:$J$2692,10,0)</f>
        <v>2.1999999999999999E-2</v>
      </c>
      <c r="AB547" s="12">
        <f t="shared" si="33"/>
        <v>4375.2516348901099</v>
      </c>
      <c r="AC547" s="10">
        <f t="shared" si="30"/>
        <v>0</v>
      </c>
      <c r="AD547" s="10">
        <f t="shared" si="31"/>
        <v>0</v>
      </c>
      <c r="AE547" s="10">
        <f t="shared" si="32"/>
        <v>18.872728715080655</v>
      </c>
      <c r="AF547">
        <f t="shared" si="35"/>
        <v>3.9664717977457644</v>
      </c>
    </row>
    <row r="548" spans="1:32" ht="14.4">
      <c r="A548" s="7" t="str">
        <f t="shared" si="34"/>
        <v>Congo (Kinshasa)-Africa 2001</v>
      </c>
      <c r="B548" s="7" t="s">
        <v>121</v>
      </c>
      <c r="C548" s="8" t="s">
        <v>78</v>
      </c>
      <c r="D548" s="9" t="s">
        <v>63</v>
      </c>
      <c r="E548" s="14">
        <v>4.8000000000000001E-2</v>
      </c>
      <c r="F548" s="13">
        <v>19088046305</v>
      </c>
      <c r="G548" s="14">
        <v>14</v>
      </c>
      <c r="H548" s="8"/>
      <c r="I548" s="10">
        <f t="array" ref="I548">VLOOKUP(A548,ENERGY!$A$2:$F$2691,5,0)</f>
        <v>24497</v>
      </c>
      <c r="J548" s="11">
        <f t="array" ref="J548">VLOOKUP(A548,ENERGY!$A$2:$F$2691,6,0)</f>
        <v>0</v>
      </c>
      <c r="K548" s="10">
        <f t="array" ref="K548">VLOOKUP(A548,'HUMAN RESOURCES'!$A$2:$M$2692,5,0)</f>
        <v>4.7E-2</v>
      </c>
      <c r="L548" s="11">
        <f t="array" ref="L548">VLOOKUP(A548,'HUMAN RESOURCES'!$A$2:$M$2692,6,0)</f>
        <v>0.114</v>
      </c>
      <c r="M548" s="10">
        <f t="array" ref="M548">VLOOKUP(A548,'HUMAN RESOURCES'!$A$2:$M$2692,7,0)</f>
        <v>48</v>
      </c>
      <c r="N548" s="10">
        <f t="array" ref="N548">VLOOKUP(A548,'HUMAN RESOURCES'!$A$2:$M$2692,8,0)</f>
        <v>45</v>
      </c>
      <c r="O548" s="10">
        <f t="array" ref="O548">VLOOKUP(A548,'HUMAN RESOURCES'!$A$2:$M$2692,9,0)</f>
        <v>0.46400000000000002</v>
      </c>
      <c r="P548" s="10">
        <f t="array" ref="P548">VLOOKUP(A548,'HUMAN RESOURCES'!$A$2:$M$2692,10,0)</f>
        <v>0.50700000000000001</v>
      </c>
      <c r="Q548" s="10">
        <f t="array" ref="Q548">VLOOKUP(A548,'HUMAN RESOURCES'!$A$2:$M$2692,11,0)</f>
        <v>2.8000000000000001E-2</v>
      </c>
      <c r="R548" s="10">
        <f t="array" ref="R548">VLOOKUP(A548,'HUMAN RESOURCES'!$A$2:$M$2692,12,0)</f>
        <v>48167045</v>
      </c>
      <c r="S548" s="10">
        <f t="array" ref="S548">VLOOKUP(A548,'HUMAN RESOURCES'!$A$2:$M$2692,13,0)</f>
        <v>0.35599999999999998</v>
      </c>
      <c r="T548" s="10">
        <f t="array" ref="T548">VLOOKUP(A548,TOURISM!$A$2:$F$2692,5,0)</f>
        <v>0</v>
      </c>
      <c r="U548" s="10">
        <f t="array" ref="U548">VLOOKUP(A548,TOURISM!$A$2:$F$2692,6,0)</f>
        <v>0</v>
      </c>
      <c r="V548" s="10">
        <f t="array" ref="V548">VLOOKUP(A548,BUSINESS!$A$2:$J$2692,5,0)</f>
        <v>0</v>
      </c>
      <c r="W548" s="10">
        <f t="array" ref="W548">VLOOKUP(A548,BUSINESS!$A$2:$J$2692,6,0)</f>
        <v>0</v>
      </c>
      <c r="X548" s="10">
        <f t="array" ref="X548">VLOOKUP(A548,BUSINESS!$A$2:$J$2692,7,0)</f>
        <v>0</v>
      </c>
      <c r="Y548" s="10">
        <f t="array" ref="Y548">VLOOKUP(A548,BUSINESS!$A$2:$J$2692,8,0)</f>
        <v>0</v>
      </c>
      <c r="Z548" s="10">
        <f t="array" ref="Z548">VLOOKUP(A548,BUSINESS!$A$2:$J$2692,9,0)</f>
        <v>0</v>
      </c>
      <c r="AA548" s="10">
        <f t="array" ref="AA548">VLOOKUP(A548,BUSINESS!$A$2:$J$2692,10,0)</f>
        <v>3.0000000000000001E-3</v>
      </c>
      <c r="AB548" s="12">
        <f t="shared" si="33"/>
        <v>396.28850607298</v>
      </c>
      <c r="AC548" s="10">
        <f t="shared" si="30"/>
        <v>0</v>
      </c>
      <c r="AD548" s="10">
        <f t="shared" si="31"/>
        <v>5.0858424053208998E-4</v>
      </c>
      <c r="AE548" s="10">
        <f t="shared" si="32"/>
        <v>0</v>
      </c>
      <c r="AF548">
        <f t="shared" si="35"/>
        <v>0</v>
      </c>
    </row>
    <row r="549" spans="1:32" ht="14.4">
      <c r="A549" s="7" t="str">
        <f t="shared" si="34"/>
        <v>Congo (Kinshasa)-Africa 2002</v>
      </c>
      <c r="B549" s="7" t="s">
        <v>121</v>
      </c>
      <c r="C549" s="8" t="s">
        <v>78</v>
      </c>
      <c r="D549" s="9" t="s">
        <v>64</v>
      </c>
      <c r="E549" s="14">
        <v>4.2999999999999997E-2</v>
      </c>
      <c r="F549" s="13">
        <v>7438189100</v>
      </c>
      <c r="G549" s="14">
        <v>6</v>
      </c>
      <c r="H549" s="8"/>
      <c r="I549" s="10">
        <f t="array" ref="I549">VLOOKUP(A549,ENERGY!$A$2:$F$2691,5,0)</f>
        <v>23766</v>
      </c>
      <c r="J549" s="11">
        <f t="array" ref="J549">VLOOKUP(A549,ENERGY!$A$2:$F$2691,6,0)</f>
        <v>3040</v>
      </c>
      <c r="K549" s="10">
        <f t="array" ref="K549">VLOOKUP(A549,'HUMAN RESOURCES'!$A$2:$M$2692,5,0)</f>
        <v>4.7E-2</v>
      </c>
      <c r="L549" s="11">
        <f t="array" ref="L549">VLOOKUP(A549,'HUMAN RESOURCES'!$A$2:$M$2692,6,0)</f>
        <v>0.113</v>
      </c>
      <c r="M549" s="10">
        <f t="array" ref="M549">VLOOKUP(A549,'HUMAN RESOURCES'!$A$2:$M$2692,7,0)</f>
        <v>48</v>
      </c>
      <c r="N549" s="10">
        <f t="array" ref="N549">VLOOKUP(A549,'HUMAN RESOURCES'!$A$2:$M$2692,8,0)</f>
        <v>46</v>
      </c>
      <c r="O549" s="10">
        <f t="array" ref="O549">VLOOKUP(A549,'HUMAN RESOURCES'!$A$2:$M$2692,9,0)</f>
        <v>0.46400000000000002</v>
      </c>
      <c r="P549" s="10">
        <f t="array" ref="P549">VLOOKUP(A549,'HUMAN RESOURCES'!$A$2:$M$2692,10,0)</f>
        <v>0.50800000000000001</v>
      </c>
      <c r="Q549" s="10">
        <f t="array" ref="Q549">VLOOKUP(A549,'HUMAN RESOURCES'!$A$2:$M$2692,11,0)</f>
        <v>2.8000000000000001E-2</v>
      </c>
      <c r="R549" s="10">
        <f t="array" ref="R549">VLOOKUP(A549,'HUMAN RESOURCES'!$A$2:$M$2692,12,0)</f>
        <v>49516960</v>
      </c>
      <c r="S549" s="10">
        <f t="array" ref="S549">VLOOKUP(A549,'HUMAN RESOURCES'!$A$2:$M$2692,13,0)</f>
        <v>0.36099999999999999</v>
      </c>
      <c r="T549" s="10">
        <f t="array" ref="T549">VLOOKUP(A549,TOURISM!$A$2:$F$2692,5,0)</f>
        <v>0</v>
      </c>
      <c r="U549" s="10">
        <f t="array" ref="U549">VLOOKUP(A549,TOURISM!$A$2:$F$2692,6,0)</f>
        <v>0</v>
      </c>
      <c r="V549" s="10">
        <f t="array" ref="V549">VLOOKUP(A549,BUSINESS!$A$2:$J$2692,5,0)</f>
        <v>0</v>
      </c>
      <c r="W549" s="10">
        <f t="array" ref="W549">VLOOKUP(A549,BUSINESS!$A$2:$J$2692,6,0)</f>
        <v>0</v>
      </c>
      <c r="X549" s="10">
        <f t="array" ref="X549">VLOOKUP(A549,BUSINESS!$A$2:$J$2692,7,0)</f>
        <v>0</v>
      </c>
      <c r="Y549" s="10">
        <f t="array" ref="Y549">VLOOKUP(A549,BUSINESS!$A$2:$J$2692,8,0)</f>
        <v>0</v>
      </c>
      <c r="Z549" s="10">
        <f t="array" ref="Z549">VLOOKUP(A549,BUSINESS!$A$2:$J$2692,9,0)</f>
        <v>1E-3</v>
      </c>
      <c r="AA549" s="10">
        <f t="array" ref="AA549">VLOOKUP(A549,BUSINESS!$A$2:$J$2692,10,0)</f>
        <v>1.0999999999999999E-2</v>
      </c>
      <c r="AB549" s="12">
        <f t="shared" si="33"/>
        <v>150.2149788678465</v>
      </c>
      <c r="AC549" s="10">
        <f t="shared" si="30"/>
        <v>6.1393106523502245E-5</v>
      </c>
      <c r="AD549" s="10">
        <f t="shared" si="31"/>
        <v>4.7995676632814295E-4</v>
      </c>
      <c r="AE549" s="10">
        <f t="shared" si="32"/>
        <v>0</v>
      </c>
      <c r="AF549">
        <f t="shared" si="35"/>
        <v>0</v>
      </c>
    </row>
    <row r="550" spans="1:32" ht="14.4">
      <c r="A550" s="7" t="str">
        <f t="shared" si="34"/>
        <v>Congo (Kinshasa)-Africa 2003</v>
      </c>
      <c r="B550" s="7" t="s">
        <v>121</v>
      </c>
      <c r="C550" s="8" t="s">
        <v>78</v>
      </c>
      <c r="D550" s="9" t="s">
        <v>65</v>
      </c>
      <c r="E550" s="14">
        <v>4.2000000000000003E-2</v>
      </c>
      <c r="F550" s="13">
        <v>8728037672</v>
      </c>
      <c r="G550" s="14">
        <v>5</v>
      </c>
      <c r="H550" s="8"/>
      <c r="I550" s="10">
        <f t="array" ref="I550">VLOOKUP(A550,ENERGY!$A$2:$F$2691,5,0)</f>
        <v>22925</v>
      </c>
      <c r="J550" s="11">
        <f t="array" ref="J550">VLOOKUP(A550,ENERGY!$A$2:$F$2691,6,0)</f>
        <v>2721</v>
      </c>
      <c r="K550" s="10">
        <f t="array" ref="K550">VLOOKUP(A550,'HUMAN RESOURCES'!$A$2:$M$2692,5,0)</f>
        <v>4.7E-2</v>
      </c>
      <c r="L550" s="11">
        <f t="array" ref="L550">VLOOKUP(A550,'HUMAN RESOURCES'!$A$2:$M$2692,6,0)</f>
        <v>0.111</v>
      </c>
      <c r="M550" s="10">
        <f t="array" ref="M550">VLOOKUP(A550,'HUMAN RESOURCES'!$A$2:$M$2692,7,0)</f>
        <v>49</v>
      </c>
      <c r="N550" s="10">
        <f t="array" ref="N550">VLOOKUP(A550,'HUMAN RESOURCES'!$A$2:$M$2692,8,0)</f>
        <v>46</v>
      </c>
      <c r="O550" s="10">
        <f t="array" ref="O550">VLOOKUP(A550,'HUMAN RESOURCES'!$A$2:$M$2692,9,0)</f>
        <v>0.46400000000000002</v>
      </c>
      <c r="P550" s="10">
        <f t="array" ref="P550">VLOOKUP(A550,'HUMAN RESOURCES'!$A$2:$M$2692,10,0)</f>
        <v>0.50800000000000001</v>
      </c>
      <c r="Q550" s="10">
        <f t="array" ref="Q550">VLOOKUP(A550,'HUMAN RESOURCES'!$A$2:$M$2692,11,0)</f>
        <v>2.8000000000000001E-2</v>
      </c>
      <c r="R550" s="10">
        <f t="array" ref="R550">VLOOKUP(A550,'HUMAN RESOURCES'!$A$2:$M$2692,12,0)</f>
        <v>50972323</v>
      </c>
      <c r="S550" s="10">
        <f t="array" ref="S550">VLOOKUP(A550,'HUMAN RESOURCES'!$A$2:$M$2692,13,0)</f>
        <v>0.36499999999999999</v>
      </c>
      <c r="T550" s="10">
        <f t="array" ref="T550">VLOOKUP(A550,TOURISM!$A$2:$F$2692,5,0)</f>
        <v>0</v>
      </c>
      <c r="U550" s="10">
        <f t="array" ref="U550">VLOOKUP(A550,TOURISM!$A$2:$F$2692,6,0)</f>
        <v>0</v>
      </c>
      <c r="V550" s="10">
        <f t="array" ref="V550">VLOOKUP(A550,BUSINESS!$A$2:$J$2692,5,0)</f>
        <v>0</v>
      </c>
      <c r="W550" s="10">
        <f t="array" ref="W550">VLOOKUP(A550,BUSINESS!$A$2:$J$2692,6,0)</f>
        <v>166</v>
      </c>
      <c r="X550" s="10">
        <f t="array" ref="X550">VLOOKUP(A550,BUSINESS!$A$2:$J$2692,7,0)</f>
        <v>0</v>
      </c>
      <c r="Y550" s="10">
        <f t="array" ref="Y550">VLOOKUP(A550,BUSINESS!$A$2:$J$2692,8,0)</f>
        <v>0</v>
      </c>
      <c r="Z550" s="10">
        <f t="array" ref="Z550">VLOOKUP(A550,BUSINESS!$A$2:$J$2692,9,0)</f>
        <v>1E-3</v>
      </c>
      <c r="AA550" s="10">
        <f t="array" ref="AA550">VLOOKUP(A550,BUSINESS!$A$2:$J$2692,10,0)</f>
        <v>2.4E-2</v>
      </c>
      <c r="AB550" s="12">
        <f t="shared" si="33"/>
        <v>171.23091823772677</v>
      </c>
      <c r="AC550" s="10">
        <f t="shared" si="30"/>
        <v>5.3381910806772528E-5</v>
      </c>
      <c r="AD550" s="10">
        <f t="shared" si="31"/>
        <v>4.4975387917870646E-4</v>
      </c>
      <c r="AE550" s="10">
        <f t="shared" si="32"/>
        <v>0</v>
      </c>
      <c r="AF550">
        <f t="shared" si="35"/>
        <v>0</v>
      </c>
    </row>
    <row r="551" spans="1:32" ht="14.4">
      <c r="A551" s="7" t="str">
        <f t="shared" si="34"/>
        <v>Congo (Kinshasa)-Africa 2004</v>
      </c>
      <c r="B551" s="7" t="s">
        <v>121</v>
      </c>
      <c r="C551" s="8" t="s">
        <v>78</v>
      </c>
      <c r="D551" s="9" t="s">
        <v>66</v>
      </c>
      <c r="E551" s="14">
        <v>5.0999999999999997E-2</v>
      </c>
      <c r="F551" s="13">
        <v>8937565919</v>
      </c>
      <c r="G551" s="14">
        <v>6</v>
      </c>
      <c r="H551" s="8"/>
      <c r="I551" s="10">
        <f t="array" ref="I551">VLOOKUP(A551,ENERGY!$A$2:$F$2691,5,0)</f>
        <v>22246</v>
      </c>
      <c r="J551" s="11">
        <f t="array" ref="J551">VLOOKUP(A551,ENERGY!$A$2:$F$2691,6,0)</f>
        <v>2820</v>
      </c>
      <c r="K551" s="10">
        <f t="array" ref="K551">VLOOKUP(A551,'HUMAN RESOURCES'!$A$2:$M$2692,5,0)</f>
        <v>4.5999999999999999E-2</v>
      </c>
      <c r="L551" s="11">
        <f t="array" ref="L551">VLOOKUP(A551,'HUMAN RESOURCES'!$A$2:$M$2692,6,0)</f>
        <v>0.108</v>
      </c>
      <c r="M551" s="10">
        <f t="array" ref="M551">VLOOKUP(A551,'HUMAN RESOURCES'!$A$2:$M$2692,7,0)</f>
        <v>49</v>
      </c>
      <c r="N551" s="10">
        <f t="array" ref="N551">VLOOKUP(A551,'HUMAN RESOURCES'!$A$2:$M$2692,8,0)</f>
        <v>46</v>
      </c>
      <c r="O551" s="10">
        <f t="array" ref="O551">VLOOKUP(A551,'HUMAN RESOURCES'!$A$2:$M$2692,9,0)</f>
        <v>0.46300000000000002</v>
      </c>
      <c r="P551" s="10">
        <f t="array" ref="P551">VLOOKUP(A551,'HUMAN RESOURCES'!$A$2:$M$2692,10,0)</f>
        <v>0.50900000000000001</v>
      </c>
      <c r="Q551" s="10">
        <f t="array" ref="Q551">VLOOKUP(A551,'HUMAN RESOURCES'!$A$2:$M$2692,11,0)</f>
        <v>2.8000000000000001E-2</v>
      </c>
      <c r="R551" s="10">
        <f t="array" ref="R551">VLOOKUP(A551,'HUMAN RESOURCES'!$A$2:$M$2692,12,0)</f>
        <v>52487293</v>
      </c>
      <c r="S551" s="10">
        <f t="array" ref="S551">VLOOKUP(A551,'HUMAN RESOURCES'!$A$2:$M$2692,13,0)</f>
        <v>0.37</v>
      </c>
      <c r="T551" s="10">
        <f t="array" ref="T551">VLOOKUP(A551,TOURISM!$A$2:$F$2692,5,0)</f>
        <v>0</v>
      </c>
      <c r="U551" s="10">
        <f t="array" ref="U551">VLOOKUP(A551,TOURISM!$A$2:$F$2692,6,0)</f>
        <v>0</v>
      </c>
      <c r="V551" s="10">
        <f t="array" ref="V551">VLOOKUP(A551,BUSINESS!$A$2:$J$2692,5,0)</f>
        <v>0</v>
      </c>
      <c r="W551" s="10">
        <f t="array" ref="W551">VLOOKUP(A551,BUSINESS!$A$2:$J$2692,6,0)</f>
        <v>133</v>
      </c>
      <c r="X551" s="10">
        <f t="array" ref="X551">VLOOKUP(A551,BUSINESS!$A$2:$J$2692,7,0)</f>
        <v>0</v>
      </c>
      <c r="Y551" s="10">
        <f t="array" ref="Y551">VLOOKUP(A551,BUSINESS!$A$2:$J$2692,8,0)</f>
        <v>0</v>
      </c>
      <c r="Z551" s="10">
        <f t="array" ref="Z551">VLOOKUP(A551,BUSINESS!$A$2:$J$2692,9,0)</f>
        <v>2E-3</v>
      </c>
      <c r="AA551" s="10">
        <f t="array" ref="AA551">VLOOKUP(A551,BUSINESS!$A$2:$J$2692,10,0)</f>
        <v>3.7999999999999999E-2</v>
      </c>
      <c r="AB551" s="12">
        <f t="shared" si="33"/>
        <v>170.28056522175757</v>
      </c>
      <c r="AC551" s="10">
        <f t="shared" si="30"/>
        <v>5.3727289765162781E-5</v>
      </c>
      <c r="AD551" s="10">
        <f t="shared" si="31"/>
        <v>4.2383591777156427E-4</v>
      </c>
      <c r="AE551" s="10">
        <f t="shared" si="32"/>
        <v>0</v>
      </c>
      <c r="AF551">
        <f t="shared" si="35"/>
        <v>0</v>
      </c>
    </row>
    <row r="552" spans="1:32" ht="14.4">
      <c r="A552" s="7" t="str">
        <f t="shared" si="34"/>
        <v>Congo (Kinshasa)-Africa 2005</v>
      </c>
      <c r="B552" s="7" t="s">
        <v>121</v>
      </c>
      <c r="C552" s="8" t="s">
        <v>78</v>
      </c>
      <c r="D552" s="9" t="s">
        <v>67</v>
      </c>
      <c r="E552" s="14">
        <v>5.3999999999999999E-2</v>
      </c>
      <c r="F552" s="13">
        <v>10297481118</v>
      </c>
      <c r="G552" s="14">
        <v>7</v>
      </c>
      <c r="H552" s="8"/>
      <c r="I552" s="10">
        <f t="array" ref="I552">VLOOKUP(A552,ENERGY!$A$2:$F$2691,5,0)</f>
        <v>19231</v>
      </c>
      <c r="J552" s="11">
        <f t="array" ref="J552">VLOOKUP(A552,ENERGY!$A$2:$F$2691,6,0)</f>
        <v>1936</v>
      </c>
      <c r="K552" s="10">
        <f t="array" ref="K552">VLOOKUP(A552,'HUMAN RESOURCES'!$A$2:$M$2692,5,0)</f>
        <v>4.5999999999999999E-2</v>
      </c>
      <c r="L552" s="11">
        <f t="array" ref="L552">VLOOKUP(A552,'HUMAN RESOURCES'!$A$2:$M$2692,6,0)</f>
        <v>0.105</v>
      </c>
      <c r="M552" s="10">
        <f t="array" ref="M552">VLOOKUP(A552,'HUMAN RESOURCES'!$A$2:$M$2692,7,0)</f>
        <v>49</v>
      </c>
      <c r="N552" s="10">
        <f t="array" ref="N552">VLOOKUP(A552,'HUMAN RESOURCES'!$A$2:$M$2692,8,0)</f>
        <v>46</v>
      </c>
      <c r="O552" s="10">
        <f t="array" ref="O552">VLOOKUP(A552,'HUMAN RESOURCES'!$A$2:$M$2692,9,0)</f>
        <v>0.46200000000000002</v>
      </c>
      <c r="P552" s="10">
        <f t="array" ref="P552">VLOOKUP(A552,'HUMAN RESOURCES'!$A$2:$M$2692,10,0)</f>
        <v>0.51</v>
      </c>
      <c r="Q552" s="10">
        <f t="array" ref="Q552">VLOOKUP(A552,'HUMAN RESOURCES'!$A$2:$M$2692,11,0)</f>
        <v>2.8000000000000001E-2</v>
      </c>
      <c r="R552" s="10">
        <f t="array" ref="R552">VLOOKUP(A552,'HUMAN RESOURCES'!$A$2:$M$2692,12,0)</f>
        <v>54028003</v>
      </c>
      <c r="S552" s="10">
        <f t="array" ref="S552">VLOOKUP(A552,'HUMAN RESOURCES'!$A$2:$M$2692,13,0)</f>
        <v>0.375</v>
      </c>
      <c r="T552" s="10">
        <f t="array" ref="T552">VLOOKUP(A552,TOURISM!$A$2:$F$2692,5,0)</f>
        <v>3200000</v>
      </c>
      <c r="U552" s="10">
        <f t="array" ref="U552">VLOOKUP(A552,TOURISM!$A$2:$F$2692,6,0)</f>
        <v>54000000</v>
      </c>
      <c r="V552" s="10">
        <f t="array" ref="V552">VLOOKUP(A552,BUSINESS!$A$2:$J$2692,5,0)</f>
        <v>2.8650000000000002</v>
      </c>
      <c r="W552" s="10">
        <f t="array" ref="W552">VLOOKUP(A552,BUSINESS!$A$2:$J$2692,6,0)</f>
        <v>133</v>
      </c>
      <c r="X552" s="10">
        <f t="array" ref="X552">VLOOKUP(A552,BUSINESS!$A$2:$J$2692,7,0)</f>
        <v>0</v>
      </c>
      <c r="Y552" s="10">
        <f t="array" ref="Y552">VLOOKUP(A552,BUSINESS!$A$2:$J$2692,8,0)</f>
        <v>308</v>
      </c>
      <c r="Z552" s="10">
        <f t="array" ref="Z552">VLOOKUP(A552,BUSINESS!$A$2:$J$2692,9,0)</f>
        <v>2E-3</v>
      </c>
      <c r="AA552" s="10">
        <f t="array" ref="AA552">VLOOKUP(A552,BUSINESS!$A$2:$J$2692,10,0)</f>
        <v>5.0999999999999997E-2</v>
      </c>
      <c r="AB552" s="12">
        <f t="shared" si="33"/>
        <v>190.59525701884633</v>
      </c>
      <c r="AC552" s="10">
        <f t="shared" si="30"/>
        <v>3.5833269647223496E-5</v>
      </c>
      <c r="AD552" s="10">
        <f t="shared" si="31"/>
        <v>3.559450457571049E-4</v>
      </c>
      <c r="AE552" s="10">
        <f t="shared" si="32"/>
        <v>0.9994816947056141</v>
      </c>
      <c r="AF552">
        <f t="shared" si="35"/>
        <v>5.9228544871443793E-2</v>
      </c>
    </row>
    <row r="553" spans="1:32" ht="14.4">
      <c r="A553" s="7" t="str">
        <f t="shared" si="34"/>
        <v>Congo (Kinshasa)-Africa 2006</v>
      </c>
      <c r="B553" s="7" t="s">
        <v>121</v>
      </c>
      <c r="C553" s="8" t="s">
        <v>78</v>
      </c>
      <c r="D553" s="9" t="s">
        <v>68</v>
      </c>
      <c r="E553" s="14">
        <v>5.2999999999999999E-2</v>
      </c>
      <c r="F553" s="13">
        <v>11964484458</v>
      </c>
      <c r="G553" s="14">
        <v>7</v>
      </c>
      <c r="H553" s="8"/>
      <c r="I553" s="10">
        <f t="array" ref="I553">VLOOKUP(A553,ENERGY!$A$2:$F$2691,5,0)</f>
        <v>21459</v>
      </c>
      <c r="J553" s="11">
        <f t="array" ref="J553">VLOOKUP(A553,ENERGY!$A$2:$F$2691,6,0)</f>
        <v>2604</v>
      </c>
      <c r="K553" s="10">
        <f t="array" ref="K553">VLOOKUP(A553,'HUMAN RESOURCES'!$A$2:$M$2692,5,0)</f>
        <v>4.5999999999999999E-2</v>
      </c>
      <c r="L553" s="11">
        <f t="array" ref="L553">VLOOKUP(A553,'HUMAN RESOURCES'!$A$2:$M$2692,6,0)</f>
        <v>0.10199999999999999</v>
      </c>
      <c r="M553" s="10">
        <f t="array" ref="M553">VLOOKUP(A553,'HUMAN RESOURCES'!$A$2:$M$2692,7,0)</f>
        <v>50</v>
      </c>
      <c r="N553" s="10">
        <f t="array" ref="N553">VLOOKUP(A553,'HUMAN RESOURCES'!$A$2:$M$2692,8,0)</f>
        <v>46</v>
      </c>
      <c r="O553" s="10">
        <f t="array" ref="O553">VLOOKUP(A553,'HUMAN RESOURCES'!$A$2:$M$2692,9,0)</f>
        <v>0.46100000000000002</v>
      </c>
      <c r="P553" s="10">
        <f t="array" ref="P553">VLOOKUP(A553,'HUMAN RESOURCES'!$A$2:$M$2692,10,0)</f>
        <v>0.51100000000000001</v>
      </c>
      <c r="Q553" s="10">
        <f t="array" ref="Q553">VLOOKUP(A553,'HUMAN RESOURCES'!$A$2:$M$2692,11,0)</f>
        <v>2.8000000000000001E-2</v>
      </c>
      <c r="R553" s="10">
        <f t="array" ref="R553">VLOOKUP(A553,'HUMAN RESOURCES'!$A$2:$M$2692,12,0)</f>
        <v>55590838</v>
      </c>
      <c r="S553" s="10">
        <f t="array" ref="S553">VLOOKUP(A553,'HUMAN RESOURCES'!$A$2:$M$2692,13,0)</f>
        <v>0.38</v>
      </c>
      <c r="T553" s="10">
        <f t="array" ref="T553">VLOOKUP(A553,TOURISM!$A$2:$F$2692,5,0)</f>
        <v>3100000</v>
      </c>
      <c r="U553" s="10">
        <f t="array" ref="U553">VLOOKUP(A553,TOURISM!$A$2:$F$2692,6,0)</f>
        <v>93000000</v>
      </c>
      <c r="V553" s="10">
        <f t="array" ref="V553">VLOOKUP(A553,BUSINESS!$A$2:$J$2692,5,0)</f>
        <v>2.8650000000000002</v>
      </c>
      <c r="W553" s="10">
        <f t="array" ref="W553">VLOOKUP(A553,BUSINESS!$A$2:$J$2692,6,0)</f>
        <v>133</v>
      </c>
      <c r="X553" s="10">
        <f t="array" ref="X553">VLOOKUP(A553,BUSINESS!$A$2:$J$2692,7,0)</f>
        <v>0</v>
      </c>
      <c r="Y553" s="10">
        <f t="array" ref="Y553">VLOOKUP(A553,BUSINESS!$A$2:$J$2692,8,0)</f>
        <v>308</v>
      </c>
      <c r="Z553" s="10">
        <f t="array" ref="Z553">VLOOKUP(A553,BUSINESS!$A$2:$J$2692,9,0)</f>
        <v>3.0000000000000001E-3</v>
      </c>
      <c r="AA553" s="10">
        <f t="array" ref="AA553">VLOOKUP(A553,BUSINESS!$A$2:$J$2692,10,0)</f>
        <v>7.9000000000000001E-2</v>
      </c>
      <c r="AB553" s="12">
        <f t="shared" si="33"/>
        <v>215.22403490301764</v>
      </c>
      <c r="AC553" s="10">
        <f t="shared" si="30"/>
        <v>4.6842251235716214E-5</v>
      </c>
      <c r="AD553" s="10">
        <f t="shared" si="31"/>
        <v>3.8601684687681806E-4</v>
      </c>
      <c r="AE553" s="10">
        <f t="shared" si="32"/>
        <v>1.6729375441327221</v>
      </c>
      <c r="AF553">
        <f t="shared" si="35"/>
        <v>5.5764584804424068E-2</v>
      </c>
    </row>
    <row r="554" spans="1:32" ht="14.4">
      <c r="A554" s="7" t="str">
        <f t="shared" si="34"/>
        <v>Congo (Kinshasa)-Africa 2007</v>
      </c>
      <c r="B554" s="7" t="s">
        <v>121</v>
      </c>
      <c r="C554" s="8" t="s">
        <v>78</v>
      </c>
      <c r="D554" s="9" t="s">
        <v>69</v>
      </c>
      <c r="E554" s="14">
        <v>5.5E-2</v>
      </c>
      <c r="F554" s="13">
        <v>14296505933</v>
      </c>
      <c r="G554" s="14">
        <v>9</v>
      </c>
      <c r="H554" s="14">
        <v>0.46400000000000002</v>
      </c>
      <c r="I554" s="10">
        <f t="array" ref="I554">VLOOKUP(A554,ENERGY!$A$2:$F$2691,5,0)</f>
        <v>17841</v>
      </c>
      <c r="J554" s="11">
        <f t="array" ref="J554">VLOOKUP(A554,ENERGY!$A$2:$F$2691,6,0)</f>
        <v>1544</v>
      </c>
      <c r="K554" s="10">
        <f t="array" ref="K554">VLOOKUP(A554,'HUMAN RESOURCES'!$A$2:$M$2692,5,0)</f>
        <v>4.4999999999999998E-2</v>
      </c>
      <c r="L554" s="11">
        <f t="array" ref="L554">VLOOKUP(A554,'HUMAN RESOURCES'!$A$2:$M$2692,6,0)</f>
        <v>0.1</v>
      </c>
      <c r="M554" s="10">
        <f t="array" ref="M554">VLOOKUP(A554,'HUMAN RESOURCES'!$A$2:$M$2692,7,0)</f>
        <v>50</v>
      </c>
      <c r="N554" s="10">
        <f t="array" ref="N554">VLOOKUP(A554,'HUMAN RESOURCES'!$A$2:$M$2692,8,0)</f>
        <v>47</v>
      </c>
      <c r="O554" s="10">
        <f t="array" ref="O554">VLOOKUP(A554,'HUMAN RESOURCES'!$A$2:$M$2692,9,0)</f>
        <v>0.46</v>
      </c>
      <c r="P554" s="10">
        <f t="array" ref="P554">VLOOKUP(A554,'HUMAN RESOURCES'!$A$2:$M$2692,10,0)</f>
        <v>0.51200000000000001</v>
      </c>
      <c r="Q554" s="10">
        <f t="array" ref="Q554">VLOOKUP(A554,'HUMAN RESOURCES'!$A$2:$M$2692,11,0)</f>
        <v>2.8000000000000001E-2</v>
      </c>
      <c r="R554" s="10">
        <f t="array" ref="R554">VLOOKUP(A554,'HUMAN RESOURCES'!$A$2:$M$2692,12,0)</f>
        <v>57187942</v>
      </c>
      <c r="S554" s="10">
        <f t="array" ref="S554">VLOOKUP(A554,'HUMAN RESOURCES'!$A$2:$M$2692,13,0)</f>
        <v>0.38400000000000001</v>
      </c>
      <c r="T554" s="10">
        <f t="array" ref="T554">VLOOKUP(A554,TOURISM!$A$2:$F$2692,5,0)</f>
        <v>700000</v>
      </c>
      <c r="U554" s="10">
        <f t="array" ref="U554">VLOOKUP(A554,TOURISM!$A$2:$F$2692,6,0)</f>
        <v>109000000</v>
      </c>
      <c r="V554" s="10">
        <f t="array" ref="V554">VLOOKUP(A554,BUSINESS!$A$2:$J$2692,5,0)</f>
        <v>2.8809999999999998</v>
      </c>
      <c r="W554" s="10">
        <f t="array" ref="W554">VLOOKUP(A554,BUSINESS!$A$2:$J$2692,6,0)</f>
        <v>133</v>
      </c>
      <c r="X554" s="10">
        <f t="array" ref="X554">VLOOKUP(A554,BUSINESS!$A$2:$J$2692,7,0)</f>
        <v>0</v>
      </c>
      <c r="Y554" s="10">
        <f t="array" ref="Y554">VLOOKUP(A554,BUSINESS!$A$2:$J$2692,8,0)</f>
        <v>308</v>
      </c>
      <c r="Z554" s="10">
        <f t="array" ref="Z554">VLOOKUP(A554,BUSINESS!$A$2:$J$2692,9,0)</f>
        <v>4.0000000000000001E-3</v>
      </c>
      <c r="AA554" s="10">
        <f t="array" ref="AA554">VLOOKUP(A554,BUSINESS!$A$2:$J$2692,10,0)</f>
        <v>0.115</v>
      </c>
      <c r="AB554" s="12">
        <f t="shared" si="33"/>
        <v>249.99161419377532</v>
      </c>
      <c r="AC554" s="10">
        <f t="shared" si="30"/>
        <v>2.6998698431917693E-5</v>
      </c>
      <c r="AD554" s="10">
        <f t="shared" si="31"/>
        <v>3.1197135927710077E-4</v>
      </c>
      <c r="AE554" s="10">
        <f t="shared" si="32"/>
        <v>1.9059961975900443</v>
      </c>
      <c r="AF554">
        <f t="shared" si="35"/>
        <v>1.224034255333056E-2</v>
      </c>
    </row>
    <row r="555" spans="1:32" ht="14.4">
      <c r="A555" s="7" t="str">
        <f t="shared" si="34"/>
        <v>Congo (Kinshasa)-Africa 2008</v>
      </c>
      <c r="B555" s="7" t="s">
        <v>121</v>
      </c>
      <c r="C555" s="8" t="s">
        <v>78</v>
      </c>
      <c r="D555" s="9" t="s">
        <v>70</v>
      </c>
      <c r="E555" s="14">
        <v>5.8999999999999997E-2</v>
      </c>
      <c r="F555" s="13">
        <v>16364027647</v>
      </c>
      <c r="G555" s="14">
        <v>10</v>
      </c>
      <c r="H555" s="14">
        <v>0.47</v>
      </c>
      <c r="I555" s="10">
        <v>17841</v>
      </c>
      <c r="J555" s="11">
        <v>1544</v>
      </c>
      <c r="K555" s="10">
        <f t="array" ref="K555">VLOOKUP(A555,'HUMAN RESOURCES'!$A$2:$M$2692,5,0)</f>
        <v>4.4999999999999998E-2</v>
      </c>
      <c r="L555" s="11">
        <f t="array" ref="L555">VLOOKUP(A555,'HUMAN RESOURCES'!$A$2:$M$2692,6,0)</f>
        <v>9.7000000000000003E-2</v>
      </c>
      <c r="M555" s="10">
        <f t="array" ref="M555">VLOOKUP(A555,'HUMAN RESOURCES'!$A$2:$M$2692,7,0)</f>
        <v>50</v>
      </c>
      <c r="N555" s="10">
        <f t="array" ref="N555">VLOOKUP(A555,'HUMAN RESOURCES'!$A$2:$M$2692,8,0)</f>
        <v>47</v>
      </c>
      <c r="O555" s="10">
        <f t="array" ref="O555">VLOOKUP(A555,'HUMAN RESOURCES'!$A$2:$M$2692,9,0)</f>
        <v>0.45800000000000002</v>
      </c>
      <c r="P555" s="10">
        <f t="array" ref="P555">VLOOKUP(A555,'HUMAN RESOURCES'!$A$2:$M$2692,10,0)</f>
        <v>0.51400000000000001</v>
      </c>
      <c r="Q555" s="10">
        <f t="array" ref="Q555">VLOOKUP(A555,'HUMAN RESOURCES'!$A$2:$M$2692,11,0)</f>
        <v>2.8000000000000001E-2</v>
      </c>
      <c r="R555" s="10">
        <f t="array" ref="R555">VLOOKUP(A555,'HUMAN RESOURCES'!$A$2:$M$2692,12,0)</f>
        <v>58819038</v>
      </c>
      <c r="S555" s="10">
        <f t="array" ref="S555">VLOOKUP(A555,'HUMAN RESOURCES'!$A$2:$M$2692,13,0)</f>
        <v>0.38900000000000001</v>
      </c>
      <c r="T555" s="10">
        <f t="array" ref="T555">VLOOKUP(A555,TOURISM!$A$2:$F$2692,5,0)</f>
        <v>700000</v>
      </c>
      <c r="U555" s="10">
        <f t="array" ref="U555">VLOOKUP(A555,TOURISM!$A$2:$F$2692,6,0)</f>
        <v>127000000</v>
      </c>
      <c r="V555" s="10">
        <f t="array" ref="V555">VLOOKUP(A555,BUSINESS!$A$2:$J$2692,5,0)</f>
        <v>2.8809999999999998</v>
      </c>
      <c r="W555" s="10">
        <f t="array" ref="W555">VLOOKUP(A555,BUSINESS!$A$2:$J$2692,6,0)</f>
        <v>133</v>
      </c>
      <c r="X555" s="10">
        <f t="array" ref="X555">VLOOKUP(A555,BUSINESS!$A$2:$J$2692,7,0)</f>
        <v>0</v>
      </c>
      <c r="Y555" s="10">
        <f t="array" ref="Y555">VLOOKUP(A555,BUSINESS!$A$2:$J$2692,8,0)</f>
        <v>308</v>
      </c>
      <c r="Z555" s="10">
        <f t="array" ref="Z555">VLOOKUP(A555,BUSINESS!$A$2:$J$2692,9,0)</f>
        <v>4.0000000000000001E-3</v>
      </c>
      <c r="AA555" s="10">
        <f t="array" ref="AA555">VLOOKUP(A555,BUSINESS!$A$2:$J$2692,10,0)</f>
        <v>0.16900000000000001</v>
      </c>
      <c r="AB555" s="12">
        <f t="shared" si="33"/>
        <v>278.20971242338237</v>
      </c>
      <c r="AC555" s="10">
        <f t="shared" si="30"/>
        <v>2.6250004292827776E-5</v>
      </c>
      <c r="AD555" s="10">
        <f t="shared" si="31"/>
        <v>3.0332015970747429E-4</v>
      </c>
      <c r="AE555" s="10">
        <f t="shared" si="32"/>
        <v>2.159164860873787</v>
      </c>
      <c r="AF555">
        <f t="shared" si="35"/>
        <v>1.1900908681981504E-2</v>
      </c>
    </row>
    <row r="556" spans="1:32" ht="14.4">
      <c r="A556" s="7" t="str">
        <f t="shared" si="34"/>
        <v>Congo (Kinshasa)-Africa 2009</v>
      </c>
      <c r="B556" s="7" t="s">
        <v>121</v>
      </c>
      <c r="C556" s="8" t="s">
        <v>78</v>
      </c>
      <c r="D556" s="9" t="s">
        <v>71</v>
      </c>
      <c r="E556" s="14">
        <v>7.2999999999999995E-2</v>
      </c>
      <c r="F556" s="13">
        <v>19206060075</v>
      </c>
      <c r="G556" s="14">
        <v>15</v>
      </c>
      <c r="H556" s="14">
        <v>0.432</v>
      </c>
      <c r="I556" s="10">
        <f t="array" ref="I556">VLOOKUP(A556,ENERGY!$A$2:$F$2691,5,0)</f>
        <v>18503</v>
      </c>
      <c r="J556" s="11">
        <f t="array" ref="J556">VLOOKUP(A556,ENERGY!$A$2:$F$2691,6,0)</f>
        <v>1698</v>
      </c>
      <c r="K556" s="10">
        <f t="array" ref="K556">VLOOKUP(A556,'HUMAN RESOURCES'!$A$2:$M$2692,5,0)</f>
        <v>4.3999999999999997E-2</v>
      </c>
      <c r="L556" s="11">
        <f t="array" ref="L556">VLOOKUP(A556,'HUMAN RESOURCES'!$A$2:$M$2692,6,0)</f>
        <v>9.5000000000000001E-2</v>
      </c>
      <c r="M556" s="10">
        <f t="array" ref="M556">VLOOKUP(A556,'HUMAN RESOURCES'!$A$2:$M$2692,7,0)</f>
        <v>50</v>
      </c>
      <c r="N556" s="10">
        <f t="array" ref="N556">VLOOKUP(A556,'HUMAN RESOURCES'!$A$2:$M$2692,8,0)</f>
        <v>47</v>
      </c>
      <c r="O556" s="10">
        <f t="array" ref="O556">VLOOKUP(A556,'HUMAN RESOURCES'!$A$2:$M$2692,9,0)</f>
        <v>0.45600000000000002</v>
      </c>
      <c r="P556" s="10">
        <f t="array" ref="P556">VLOOKUP(A556,'HUMAN RESOURCES'!$A$2:$M$2692,10,0)</f>
        <v>0.51500000000000001</v>
      </c>
      <c r="Q556" s="10">
        <f t="array" ref="Q556">VLOOKUP(A556,'HUMAN RESOURCES'!$A$2:$M$2692,11,0)</f>
        <v>2.8000000000000001E-2</v>
      </c>
      <c r="R556" s="10">
        <f t="array" ref="R556">VLOOKUP(A556,'HUMAN RESOURCES'!$A$2:$M$2692,12,0)</f>
        <v>60486276</v>
      </c>
      <c r="S556" s="10">
        <f t="array" ref="S556">VLOOKUP(A556,'HUMAN RESOURCES'!$A$2:$M$2692,13,0)</f>
        <v>0.39400000000000002</v>
      </c>
      <c r="T556" s="10">
        <f t="array" ref="T556">VLOOKUP(A556,TOURISM!$A$2:$F$2692,5,0)</f>
        <v>24000000</v>
      </c>
      <c r="U556" s="10">
        <f t="array" ref="U556">VLOOKUP(A556,TOURISM!$A$2:$F$2692,6,0)</f>
        <v>121000000</v>
      </c>
      <c r="V556" s="10">
        <f t="array" ref="V556">VLOOKUP(A556,BUSINESS!$A$2:$J$2692,5,0)</f>
        <v>2.927</v>
      </c>
      <c r="W556" s="10">
        <f t="array" ref="W556">VLOOKUP(A556,BUSINESS!$A$2:$J$2692,6,0)</f>
        <v>127</v>
      </c>
      <c r="X556" s="10">
        <f t="array" ref="X556">VLOOKUP(A556,BUSINESS!$A$2:$J$2692,7,0)</f>
        <v>0</v>
      </c>
      <c r="Y556" s="10">
        <f t="array" ref="Y556">VLOOKUP(A556,BUSINESS!$A$2:$J$2692,8,0)</f>
        <v>308</v>
      </c>
      <c r="Z556" s="10">
        <f t="array" ref="Z556">VLOOKUP(A556,BUSINESS!$A$2:$J$2692,9,0)</f>
        <v>6.0000000000000001E-3</v>
      </c>
      <c r="AA556" s="10">
        <f t="array" ref="AA556">VLOOKUP(A556,BUSINESS!$A$2:$J$2692,10,0)</f>
        <v>0.156</v>
      </c>
      <c r="AB556" s="12">
        <f t="shared" si="33"/>
        <v>317.52756732783484</v>
      </c>
      <c r="AC556" s="10">
        <f t="shared" si="30"/>
        <v>2.8072483748214224E-5</v>
      </c>
      <c r="AD556" s="10">
        <f t="shared" si="31"/>
        <v>3.0590410294064062E-4</v>
      </c>
      <c r="AE556" s="10">
        <f t="shared" si="32"/>
        <v>2.0004537888892351</v>
      </c>
      <c r="AF556">
        <f t="shared" si="35"/>
        <v>0.39678422258960033</v>
      </c>
    </row>
    <row r="557" spans="1:32" ht="14.4">
      <c r="A557" s="7" t="str">
        <f t="shared" si="34"/>
        <v>Congo (Kinshasa)-Africa 2010</v>
      </c>
      <c r="B557" s="7" t="s">
        <v>121</v>
      </c>
      <c r="C557" s="8" t="s">
        <v>78</v>
      </c>
      <c r="D557" s="9" t="s">
        <v>72</v>
      </c>
      <c r="E557" s="14">
        <v>9.0999999999999998E-2</v>
      </c>
      <c r="F557" s="13">
        <v>18262773766</v>
      </c>
      <c r="G557" s="14">
        <v>17</v>
      </c>
      <c r="H557" s="14">
        <v>0.65400000000000003</v>
      </c>
      <c r="I557" s="10">
        <f t="array" ref="I557">VLOOKUP(A557,ENERGY!$A$2:$F$2691,5,0)</f>
        <v>20715</v>
      </c>
      <c r="J557" s="11">
        <f t="array" ref="J557">VLOOKUP(A557,ENERGY!$A$2:$F$2691,6,0)</f>
        <v>2417</v>
      </c>
      <c r="K557" s="10">
        <f t="array" ref="K557">VLOOKUP(A557,'HUMAN RESOURCES'!$A$2:$M$2692,5,0)</f>
        <v>4.3999999999999997E-2</v>
      </c>
      <c r="L557" s="11">
        <f t="array" ref="L557">VLOOKUP(A557,'HUMAN RESOURCES'!$A$2:$M$2692,6,0)</f>
        <v>9.1999999999999998E-2</v>
      </c>
      <c r="M557" s="10">
        <f t="array" ref="M557">VLOOKUP(A557,'HUMAN RESOURCES'!$A$2:$M$2692,7,0)</f>
        <v>51</v>
      </c>
      <c r="N557" s="10">
        <f t="array" ref="N557">VLOOKUP(A557,'HUMAN RESOURCES'!$A$2:$M$2692,8,0)</f>
        <v>47</v>
      </c>
      <c r="O557" s="10">
        <f t="array" ref="O557">VLOOKUP(A557,'HUMAN RESOURCES'!$A$2:$M$2692,9,0)</f>
        <v>0.45500000000000002</v>
      </c>
      <c r="P557" s="10">
        <f t="array" ref="P557">VLOOKUP(A557,'HUMAN RESOURCES'!$A$2:$M$2692,10,0)</f>
        <v>0.51700000000000002</v>
      </c>
      <c r="Q557" s="10">
        <f t="array" ref="Q557">VLOOKUP(A557,'HUMAN RESOURCES'!$A$2:$M$2692,11,0)</f>
        <v>2.8000000000000001E-2</v>
      </c>
      <c r="R557" s="10">
        <f t="array" ref="R557">VLOOKUP(A557,'HUMAN RESOURCES'!$A$2:$M$2692,12,0)</f>
        <v>62191161</v>
      </c>
      <c r="S557" s="10">
        <f t="array" ref="S557">VLOOKUP(A557,'HUMAN RESOURCES'!$A$2:$M$2692,13,0)</f>
        <v>0.39900000000000002</v>
      </c>
      <c r="T557" s="10">
        <f t="array" ref="T557">VLOOKUP(A557,TOURISM!$A$2:$F$2692,5,0)</f>
        <v>10700000</v>
      </c>
      <c r="U557" s="10">
        <f t="array" ref="U557">VLOOKUP(A557,TOURISM!$A$2:$F$2692,6,0)</f>
        <v>150000000</v>
      </c>
      <c r="V557" s="10">
        <f t="array" ref="V557">VLOOKUP(A557,BUSINESS!$A$2:$J$2692,5,0)</f>
        <v>3.391</v>
      </c>
      <c r="W557" s="10">
        <f t="array" ref="W557">VLOOKUP(A557,BUSINESS!$A$2:$J$2692,6,0)</f>
        <v>84</v>
      </c>
      <c r="X557" s="10">
        <f t="array" ref="X557">VLOOKUP(A557,BUSINESS!$A$2:$J$2692,7,0)</f>
        <v>0</v>
      </c>
      <c r="Y557" s="10">
        <f t="array" ref="Y557">VLOOKUP(A557,BUSINESS!$A$2:$J$2692,8,0)</f>
        <v>336</v>
      </c>
      <c r="Z557" s="10">
        <f t="array" ref="Z557">VLOOKUP(A557,BUSINESS!$A$2:$J$2692,9,0)</f>
        <v>7.0000000000000001E-3</v>
      </c>
      <c r="AA557" s="10">
        <f t="array" ref="AA557">VLOOKUP(A557,BUSINESS!$A$2:$J$2692,10,0)</f>
        <v>0.19</v>
      </c>
      <c r="AB557" s="12">
        <f t="shared" si="33"/>
        <v>293.65545637586666</v>
      </c>
      <c r="AC557" s="10">
        <f t="shared" si="30"/>
        <v>3.8864043718366986E-5</v>
      </c>
      <c r="AD557" s="10">
        <f t="shared" si="31"/>
        <v>3.3308591875298808E-4</v>
      </c>
      <c r="AE557" s="10">
        <f t="shared" si="32"/>
        <v>2.4119183110281539</v>
      </c>
      <c r="AF557">
        <f t="shared" si="35"/>
        <v>0.17205017285334165</v>
      </c>
    </row>
    <row r="558" spans="1:32" ht="14.4">
      <c r="A558" s="7" t="str">
        <f t="shared" si="34"/>
        <v>Congo (Kinshasa)-Africa 2011</v>
      </c>
      <c r="B558" s="7" t="s">
        <v>121</v>
      </c>
      <c r="C558" s="8" t="s">
        <v>78</v>
      </c>
      <c r="D558" s="9" t="s">
        <v>73</v>
      </c>
      <c r="E558" s="14">
        <v>7.0000000000000007E-2</v>
      </c>
      <c r="F558" s="13">
        <v>20523286237</v>
      </c>
      <c r="G558" s="14">
        <v>15</v>
      </c>
      <c r="H558" s="14">
        <v>0.56499999999999995</v>
      </c>
      <c r="I558" s="10">
        <v>20715</v>
      </c>
      <c r="J558" s="11">
        <v>2417</v>
      </c>
      <c r="K558" s="10">
        <f t="array" ref="K558">VLOOKUP(A558,'HUMAN RESOURCES'!$A$2:$M$2692,5,0)</f>
        <v>4.3999999999999997E-2</v>
      </c>
      <c r="L558" s="11">
        <f t="array" ref="L558">VLOOKUP(A558,'HUMAN RESOURCES'!$A$2:$M$2692,6,0)</f>
        <v>0.09</v>
      </c>
      <c r="M558" s="10">
        <f t="array" ref="M558">VLOOKUP(A558,'HUMAN RESOURCES'!$A$2:$M$2692,7,0)</f>
        <v>51</v>
      </c>
      <c r="N558" s="10">
        <f t="array" ref="N558">VLOOKUP(A558,'HUMAN RESOURCES'!$A$2:$M$2692,8,0)</f>
        <v>48</v>
      </c>
      <c r="O558" s="10">
        <f t="array" ref="O558">VLOOKUP(A558,'HUMAN RESOURCES'!$A$2:$M$2692,9,0)</f>
        <v>0.45300000000000001</v>
      </c>
      <c r="P558" s="10">
        <f t="array" ref="P558">VLOOKUP(A558,'HUMAN RESOURCES'!$A$2:$M$2692,10,0)</f>
        <v>0.51900000000000002</v>
      </c>
      <c r="Q558" s="10">
        <f t="array" ref="Q558">VLOOKUP(A558,'HUMAN RESOURCES'!$A$2:$M$2692,11,0)</f>
        <v>2.8000000000000001E-2</v>
      </c>
      <c r="R558" s="10">
        <f t="array" ref="R558">VLOOKUP(A558,'HUMAN RESOURCES'!$A$2:$M$2692,12,0)</f>
        <v>63931512</v>
      </c>
      <c r="S558" s="10">
        <f t="array" ref="S558">VLOOKUP(A558,'HUMAN RESOURCES'!$A$2:$M$2692,13,0)</f>
        <v>0.40400000000000003</v>
      </c>
      <c r="T558" s="10">
        <f t="array" ref="T558">VLOOKUP(A558,TOURISM!$A$2:$F$2692,5,0)</f>
        <v>11400000</v>
      </c>
      <c r="U558" s="10">
        <f t="array" ref="U558">VLOOKUP(A558,TOURISM!$A$2:$F$2692,6,0)</f>
        <v>298000000</v>
      </c>
      <c r="V558" s="10">
        <f t="array" ref="V558">VLOOKUP(A558,BUSINESS!$A$2:$J$2692,5,0)</f>
        <v>3.391</v>
      </c>
      <c r="W558" s="10">
        <f t="array" ref="W558">VLOOKUP(A558,BUSINESS!$A$2:$J$2692,6,0)</f>
        <v>65</v>
      </c>
      <c r="X558" s="10">
        <f t="array" ref="X558">VLOOKUP(A558,BUSINESS!$A$2:$J$2692,7,0)</f>
        <v>0</v>
      </c>
      <c r="Y558" s="10">
        <f t="array" ref="Y558">VLOOKUP(A558,BUSINESS!$A$2:$J$2692,8,0)</f>
        <v>336</v>
      </c>
      <c r="Z558" s="10">
        <f t="array" ref="Z558">VLOOKUP(A558,BUSINESS!$A$2:$J$2692,9,0)</f>
        <v>1.2E-2</v>
      </c>
      <c r="AA558" s="10">
        <f t="array" ref="AA558">VLOOKUP(A558,BUSINESS!$A$2:$J$2692,10,0)</f>
        <v>0.245</v>
      </c>
      <c r="AB558" s="12">
        <f t="shared" si="33"/>
        <v>321.01987885098043</v>
      </c>
      <c r="AC558" s="10">
        <f t="shared" si="30"/>
        <v>3.7806082233750391E-5</v>
      </c>
      <c r="AD558" s="10">
        <f t="shared" si="31"/>
        <v>3.2401861542082723E-4</v>
      </c>
      <c r="AE558" s="10">
        <f t="shared" si="32"/>
        <v>4.6612381074297131</v>
      </c>
      <c r="AF558">
        <f t="shared" si="35"/>
        <v>0.17831582021710984</v>
      </c>
    </row>
    <row r="559" spans="1:32" ht="14.4">
      <c r="A559" s="7" t="str">
        <f t="shared" si="34"/>
        <v>Congo (Kinshasa)-Africa 2012</v>
      </c>
      <c r="B559" s="7" t="s">
        <v>121</v>
      </c>
      <c r="C559" s="8" t="s">
        <v>78</v>
      </c>
      <c r="D559" s="9" t="s">
        <v>74</v>
      </c>
      <c r="E559" s="14">
        <v>6.0999999999999999E-2</v>
      </c>
      <c r="F559" s="13">
        <v>23831631365</v>
      </c>
      <c r="G559" s="14">
        <v>15</v>
      </c>
      <c r="H559" s="14">
        <v>0.438</v>
      </c>
      <c r="I559" s="10">
        <v>20715</v>
      </c>
      <c r="J559" s="11">
        <v>2417</v>
      </c>
      <c r="K559" s="10">
        <f t="array" ref="K559">VLOOKUP(A559,'HUMAN RESOURCES'!$A$2:$M$2692,5,0)</f>
        <v>4.2999999999999997E-2</v>
      </c>
      <c r="L559" s="11">
        <f t="array" ref="L559">VLOOKUP(A559,'HUMAN RESOURCES'!$A$2:$M$2692,6,0)</f>
        <v>8.7999999999999995E-2</v>
      </c>
      <c r="M559" s="10">
        <f t="array" ref="M559">VLOOKUP(A559,'HUMAN RESOURCES'!$A$2:$M$2692,7,0)</f>
        <v>51</v>
      </c>
      <c r="N559" s="10">
        <f t="array" ref="N559">VLOOKUP(A559,'HUMAN RESOURCES'!$A$2:$M$2692,8,0)</f>
        <v>48</v>
      </c>
      <c r="O559" s="10">
        <f t="array" ref="O559">VLOOKUP(A559,'HUMAN RESOURCES'!$A$2:$M$2692,9,0)</f>
        <v>0.45100000000000001</v>
      </c>
      <c r="P559" s="10">
        <f t="array" ref="P559">VLOOKUP(A559,'HUMAN RESOURCES'!$A$2:$M$2692,10,0)</f>
        <v>0.52</v>
      </c>
      <c r="Q559" s="10">
        <f t="array" ref="Q559">VLOOKUP(A559,'HUMAN RESOURCES'!$A$2:$M$2692,11,0)</f>
        <v>2.8000000000000001E-2</v>
      </c>
      <c r="R559" s="10">
        <f t="array" ref="R559">VLOOKUP(A559,'HUMAN RESOURCES'!$A$2:$M$2692,12,0)</f>
        <v>65705093</v>
      </c>
      <c r="S559" s="10">
        <f t="array" ref="S559">VLOOKUP(A559,'HUMAN RESOURCES'!$A$2:$M$2692,13,0)</f>
        <v>0.41</v>
      </c>
      <c r="T559" s="10">
        <f t="array" ref="T559">VLOOKUP(A559,TOURISM!$A$2:$F$2692,5,0)</f>
        <v>6900000</v>
      </c>
      <c r="U559" s="10">
        <f t="array" ref="U559">VLOOKUP(A559,TOURISM!$A$2:$F$2692,6,0)</f>
        <v>108000000</v>
      </c>
      <c r="V559" s="10">
        <f t="array" ref="V559">VLOOKUP(A559,BUSINESS!$A$2:$J$2692,5,0)</f>
        <v>3.391</v>
      </c>
      <c r="W559" s="10">
        <f t="array" ref="W559">VLOOKUP(A559,BUSINESS!$A$2:$J$2692,6,0)</f>
        <v>58</v>
      </c>
      <c r="X559" s="10">
        <f t="array" ref="X559">VLOOKUP(A559,BUSINESS!$A$2:$J$2692,7,0)</f>
        <v>183</v>
      </c>
      <c r="Y559" s="10">
        <f t="array" ref="Y559">VLOOKUP(A559,BUSINESS!$A$2:$J$2692,8,0)</f>
        <v>336</v>
      </c>
      <c r="Z559" s="10">
        <f t="array" ref="Z559">VLOOKUP(A559,BUSINESS!$A$2:$J$2692,9,0)</f>
        <v>1.7000000000000001E-2</v>
      </c>
      <c r="AA559" s="10">
        <f t="array" ref="AA559">VLOOKUP(A559,BUSINESS!$A$2:$J$2692,10,0)</f>
        <v>0.30599999999999999</v>
      </c>
      <c r="AB559" s="12">
        <f t="shared" si="33"/>
        <v>362.70599852891161</v>
      </c>
      <c r="AC559" s="10">
        <f t="shared" si="30"/>
        <v>3.6785580685503331E-5</v>
      </c>
      <c r="AD559" s="10">
        <f t="shared" si="31"/>
        <v>3.1527236404642176E-4</v>
      </c>
      <c r="AE559" s="10">
        <f t="shared" si="32"/>
        <v>1.6437081977800412</v>
      </c>
      <c r="AF559">
        <f t="shared" si="35"/>
        <v>0.10501469041372485</v>
      </c>
    </row>
    <row r="560" spans="1:32" ht="14.4">
      <c r="A560" s="7" t="str">
        <f t="shared" si="34"/>
        <v>Congo (Kinshasa)-Africa 2000</v>
      </c>
      <c r="B560" s="7" t="s">
        <v>121</v>
      </c>
      <c r="C560" s="8" t="s">
        <v>78</v>
      </c>
      <c r="D560" s="9" t="s">
        <v>62</v>
      </c>
      <c r="E560" s="14">
        <v>5.6000000000000001E-2</v>
      </c>
      <c r="F560" s="13">
        <v>27452795398</v>
      </c>
      <c r="G560" s="14">
        <v>15</v>
      </c>
      <c r="H560" s="14">
        <v>0.28399999999999997</v>
      </c>
      <c r="I560" s="10">
        <f t="array" ref="I560">VLOOKUP(A560,ENERGY!$A$2:$F$2691,5,0)</f>
        <v>0</v>
      </c>
      <c r="J560" s="11">
        <f t="array" ref="J560">VLOOKUP(A560,ENERGY!$A$2:$F$2691,6,0)</f>
        <v>0</v>
      </c>
      <c r="K560" s="10">
        <f t="array" ref="K560">VLOOKUP(A560,'HUMAN RESOURCES'!$A$2:$M$2692,5,0)</f>
        <v>4.8000000000000001E-2</v>
      </c>
      <c r="L560" s="11">
        <f t="array" ref="L560">VLOOKUP(A560,'HUMAN RESOURCES'!$A$2:$M$2692,6,0)</f>
        <v>0.115</v>
      </c>
      <c r="M560" s="10">
        <f t="array" ref="M560">VLOOKUP(A560,'HUMAN RESOURCES'!$A$2:$M$2692,7,0)</f>
        <v>48</v>
      </c>
      <c r="N560" s="10">
        <f t="array" ref="N560">VLOOKUP(A560,'HUMAN RESOURCES'!$A$2:$M$2692,8,0)</f>
        <v>45</v>
      </c>
      <c r="O560" s="10">
        <f t="array" ref="O560">VLOOKUP(A560,'HUMAN RESOURCES'!$A$2:$M$2692,9,0)</f>
        <v>0.46400000000000002</v>
      </c>
      <c r="P560" s="10">
        <f t="array" ref="P560">VLOOKUP(A560,'HUMAN RESOURCES'!$A$2:$M$2692,10,0)</f>
        <v>0.50700000000000001</v>
      </c>
      <c r="Q560" s="10">
        <f t="array" ref="Q560">VLOOKUP(A560,'HUMAN RESOURCES'!$A$2:$M$2692,11,0)</f>
        <v>2.8000000000000001E-2</v>
      </c>
      <c r="R560" s="10">
        <f t="array" ref="R560">VLOOKUP(A560,'HUMAN RESOURCES'!$A$2:$M$2692,12,0)</f>
        <v>46949244</v>
      </c>
      <c r="S560" s="10">
        <f t="array" ref="S560">VLOOKUP(A560,'HUMAN RESOURCES'!$A$2:$M$2692,13,0)</f>
        <v>0.35099999999999998</v>
      </c>
      <c r="T560" s="10">
        <f t="array" ref="T560">VLOOKUP(A560,TOURISM!$A$2:$F$2692,5,0)</f>
        <v>0</v>
      </c>
      <c r="U560" s="10">
        <f t="array" ref="U560">VLOOKUP(A560,TOURISM!$A$2:$F$2692,6,0)</f>
        <v>0</v>
      </c>
      <c r="V560" s="10">
        <f t="array" ref="V560">VLOOKUP(A560,BUSINESS!$A$2:$J$2692,5,0)</f>
        <v>0</v>
      </c>
      <c r="W560" s="10">
        <f t="array" ref="W560">VLOOKUP(A560,BUSINESS!$A$2:$J$2692,6,0)</f>
        <v>0</v>
      </c>
      <c r="X560" s="10">
        <f t="array" ref="X560">VLOOKUP(A560,BUSINESS!$A$2:$J$2692,7,0)</f>
        <v>0</v>
      </c>
      <c r="Y560" s="10">
        <f t="array" ref="Y560">VLOOKUP(A560,BUSINESS!$A$2:$J$2692,8,0)</f>
        <v>0</v>
      </c>
      <c r="Z560" s="10">
        <f t="array" ref="Z560">VLOOKUP(A560,BUSINESS!$A$2:$J$2692,9,0)</f>
        <v>0</v>
      </c>
      <c r="AA560" s="10">
        <f t="array" ref="AA560">VLOOKUP(A560,BUSINESS!$A$2:$J$2692,10,0)</f>
        <v>0</v>
      </c>
      <c r="AB560" s="12">
        <f t="shared" si="33"/>
        <v>584.73349215165206</v>
      </c>
      <c r="AC560" s="10">
        <f t="shared" si="30"/>
        <v>0</v>
      </c>
      <c r="AD560" s="10">
        <f t="shared" si="31"/>
        <v>0</v>
      </c>
      <c r="AE560" s="10">
        <f t="shared" si="32"/>
        <v>0</v>
      </c>
      <c r="AF560">
        <f t="shared" si="35"/>
        <v>0</v>
      </c>
    </row>
    <row r="561" spans="1:32" ht="14.4">
      <c r="A561" s="7" t="str">
        <f t="shared" si="34"/>
        <v>Costa Rica-The Americas 2001</v>
      </c>
      <c r="B561" s="7" t="s">
        <v>122</v>
      </c>
      <c r="C561" s="8" t="s">
        <v>84</v>
      </c>
      <c r="D561" s="9" t="s">
        <v>63</v>
      </c>
      <c r="E561" s="14">
        <v>7.0999999999999994E-2</v>
      </c>
      <c r="F561" s="13">
        <v>15946443103</v>
      </c>
      <c r="G561" s="14">
        <v>287</v>
      </c>
      <c r="H561" s="14">
        <v>0.249</v>
      </c>
      <c r="I561" s="10">
        <f t="array" ref="I561">VLOOKUP(A561,ENERGY!$A$2:$F$2691,5,0)</f>
        <v>4655</v>
      </c>
      <c r="J561" s="11">
        <f t="array" ref="J561">VLOOKUP(A561,ENERGY!$A$2:$F$2691,6,0)</f>
        <v>0</v>
      </c>
      <c r="K561" s="10">
        <f t="array" ref="K561">VLOOKUP(A561,'HUMAN RESOURCES'!$A$2:$M$2692,5,0)</f>
        <v>0.02</v>
      </c>
      <c r="L561" s="11">
        <f t="array" ref="L561">VLOOKUP(A561,'HUMAN RESOURCES'!$A$2:$M$2692,6,0)</f>
        <v>1.0999999999999999E-2</v>
      </c>
      <c r="M561" s="10">
        <f t="array" ref="M561">VLOOKUP(A561,'HUMAN RESOURCES'!$A$2:$M$2692,7,0)</f>
        <v>80</v>
      </c>
      <c r="N561" s="10">
        <f t="array" ref="N561">VLOOKUP(A561,'HUMAN RESOURCES'!$A$2:$M$2692,8,0)</f>
        <v>76</v>
      </c>
      <c r="O561" s="10">
        <f t="array" ref="O561">VLOOKUP(A561,'HUMAN RESOURCES'!$A$2:$M$2692,9,0)</f>
        <v>0.308</v>
      </c>
      <c r="P561" s="10">
        <f t="array" ref="P561">VLOOKUP(A561,'HUMAN RESOURCES'!$A$2:$M$2692,10,0)</f>
        <v>0.63700000000000001</v>
      </c>
      <c r="Q561" s="10">
        <f t="array" ref="Q561">VLOOKUP(A561,'HUMAN RESOURCES'!$A$2:$M$2692,11,0)</f>
        <v>5.5E-2</v>
      </c>
      <c r="R561" s="10">
        <f t="array" ref="R561">VLOOKUP(A561,'HUMAN RESOURCES'!$A$2:$M$2692,12,0)</f>
        <v>4013488</v>
      </c>
      <c r="S561" s="10">
        <f t="array" ref="S561">VLOOKUP(A561,'HUMAN RESOURCES'!$A$2:$M$2692,13,0)</f>
        <v>0.60399999999999998</v>
      </c>
      <c r="T561" s="10">
        <f t="array" ref="T561">VLOOKUP(A561,TOURISM!$A$2:$F$2692,5,0)</f>
        <v>1339000000</v>
      </c>
      <c r="U561" s="10">
        <f t="array" ref="U561">VLOOKUP(A561,TOURISM!$A$2:$F$2692,6,0)</f>
        <v>434000000</v>
      </c>
      <c r="V561" s="10">
        <f t="array" ref="V561">VLOOKUP(A561,BUSINESS!$A$2:$J$2692,5,0)</f>
        <v>0</v>
      </c>
      <c r="W561" s="10">
        <f t="array" ref="W561">VLOOKUP(A561,BUSINESS!$A$2:$J$2692,6,0)</f>
        <v>0</v>
      </c>
      <c r="X561" s="10">
        <f t="array" ref="X561">VLOOKUP(A561,BUSINESS!$A$2:$J$2692,7,0)</f>
        <v>0</v>
      </c>
      <c r="Y561" s="10">
        <f t="array" ref="Y561">VLOOKUP(A561,BUSINESS!$A$2:$J$2692,8,0)</f>
        <v>0</v>
      </c>
      <c r="Z561" s="10">
        <f t="array" ref="Z561">VLOOKUP(A561,BUSINESS!$A$2:$J$2692,9,0)</f>
        <v>9.6000000000000002E-2</v>
      </c>
      <c r="AA561" s="10">
        <f t="array" ref="AA561">VLOOKUP(A561,BUSINESS!$A$2:$J$2692,10,0)</f>
        <v>8.1000000000000003E-2</v>
      </c>
      <c r="AB561" s="12">
        <f t="shared" si="33"/>
        <v>3973.2131011728452</v>
      </c>
      <c r="AC561" s="10">
        <f t="shared" si="30"/>
        <v>0</v>
      </c>
      <c r="AD561" s="10">
        <f t="shared" si="31"/>
        <v>1.1598390228150675E-3</v>
      </c>
      <c r="AE561" s="10">
        <f t="shared" si="32"/>
        <v>108.13536754065292</v>
      </c>
      <c r="AF561">
        <f t="shared" si="35"/>
        <v>333.62501644454898</v>
      </c>
    </row>
    <row r="562" spans="1:32" ht="14.4">
      <c r="A562" s="7" t="str">
        <f t="shared" si="34"/>
        <v>Costa Rica-The Americas 2002</v>
      </c>
      <c r="B562" s="7" t="s">
        <v>122</v>
      </c>
      <c r="C562" s="8" t="s">
        <v>84</v>
      </c>
      <c r="D562" s="9" t="s">
        <v>64</v>
      </c>
      <c r="E562" s="14">
        <v>7.0999999999999994E-2</v>
      </c>
      <c r="F562" s="13">
        <v>16403602943</v>
      </c>
      <c r="G562" s="14">
        <v>291</v>
      </c>
      <c r="H562" s="14">
        <v>0.23799999999999999</v>
      </c>
      <c r="I562" s="10">
        <f t="array" ref="I562">VLOOKUP(A562,ENERGY!$A$2:$F$2691,5,0)</f>
        <v>4646</v>
      </c>
      <c r="J562" s="11">
        <f t="array" ref="J562">VLOOKUP(A562,ENERGY!$A$2:$F$2691,6,0)</f>
        <v>7770</v>
      </c>
      <c r="K562" s="10">
        <f t="array" ref="K562">VLOOKUP(A562,'HUMAN RESOURCES'!$A$2:$M$2692,5,0)</f>
        <v>1.9E-2</v>
      </c>
      <c r="L562" s="11">
        <f t="array" ref="L562">VLOOKUP(A562,'HUMAN RESOURCES'!$A$2:$M$2692,6,0)</f>
        <v>0.01</v>
      </c>
      <c r="M562" s="10">
        <f t="array" ref="M562">VLOOKUP(A562,'HUMAN RESOURCES'!$A$2:$M$2692,7,0)</f>
        <v>80</v>
      </c>
      <c r="N562" s="10">
        <f t="array" ref="N562">VLOOKUP(A562,'HUMAN RESOURCES'!$A$2:$M$2692,8,0)</f>
        <v>76</v>
      </c>
      <c r="O562" s="10">
        <f t="array" ref="O562">VLOOKUP(A562,'HUMAN RESOURCES'!$A$2:$M$2692,9,0)</f>
        <v>0.3</v>
      </c>
      <c r="P562" s="10">
        <f t="array" ref="P562">VLOOKUP(A562,'HUMAN RESOURCES'!$A$2:$M$2692,10,0)</f>
        <v>0.64400000000000002</v>
      </c>
      <c r="Q562" s="10">
        <f t="array" ref="Q562">VLOOKUP(A562,'HUMAN RESOURCES'!$A$2:$M$2692,11,0)</f>
        <v>5.6000000000000001E-2</v>
      </c>
      <c r="R562" s="10">
        <f t="array" ref="R562">VLOOKUP(A562,'HUMAN RESOURCES'!$A$2:$M$2692,12,0)</f>
        <v>4093840</v>
      </c>
      <c r="S562" s="10">
        <f t="array" ref="S562">VLOOKUP(A562,'HUMAN RESOURCES'!$A$2:$M$2692,13,0)</f>
        <v>0.61799999999999999</v>
      </c>
      <c r="T562" s="10">
        <f t="array" ref="T562">VLOOKUP(A562,TOURISM!$A$2:$F$2692,5,0)</f>
        <v>1292000000</v>
      </c>
      <c r="U562" s="10">
        <f t="array" ref="U562">VLOOKUP(A562,TOURISM!$A$2:$F$2692,6,0)</f>
        <v>430000000</v>
      </c>
      <c r="V562" s="10">
        <f t="array" ref="V562">VLOOKUP(A562,BUSINESS!$A$2:$J$2692,5,0)</f>
        <v>0</v>
      </c>
      <c r="W562" s="10">
        <f t="array" ref="W562">VLOOKUP(A562,BUSINESS!$A$2:$J$2692,6,0)</f>
        <v>0</v>
      </c>
      <c r="X562" s="10">
        <f t="array" ref="X562">VLOOKUP(A562,BUSINESS!$A$2:$J$2692,7,0)</f>
        <v>0</v>
      </c>
      <c r="Y562" s="10">
        <f t="array" ref="Y562">VLOOKUP(A562,BUSINESS!$A$2:$J$2692,8,0)</f>
        <v>0</v>
      </c>
      <c r="Z562" s="10">
        <f t="array" ref="Z562">VLOOKUP(A562,BUSINESS!$A$2:$J$2692,9,0)</f>
        <v>0.19900000000000001</v>
      </c>
      <c r="AA562" s="10">
        <f t="array" ref="AA562">VLOOKUP(A562,BUSINESS!$A$2:$J$2692,10,0)</f>
        <v>0.123</v>
      </c>
      <c r="AB562" s="12">
        <f t="shared" si="33"/>
        <v>4006.8988878412442</v>
      </c>
      <c r="AC562" s="10">
        <f t="shared" si="30"/>
        <v>1.8979735407343716E-3</v>
      </c>
      <c r="AD562" s="10">
        <f t="shared" si="31"/>
        <v>1.1348758134172318E-3</v>
      </c>
      <c r="AE562" s="10">
        <f t="shared" si="32"/>
        <v>105.03585875363962</v>
      </c>
      <c r="AF562">
        <f t="shared" si="35"/>
        <v>315.59611513884278</v>
      </c>
    </row>
    <row r="563" spans="1:32" ht="14.4">
      <c r="A563" s="7" t="str">
        <f t="shared" si="34"/>
        <v>Costa Rica-The Americas 2003</v>
      </c>
      <c r="B563" s="7" t="s">
        <v>122</v>
      </c>
      <c r="C563" s="8" t="s">
        <v>84</v>
      </c>
      <c r="D563" s="9" t="s">
        <v>65</v>
      </c>
      <c r="E563" s="14">
        <v>0.08</v>
      </c>
      <c r="F563" s="13">
        <v>16844378578</v>
      </c>
      <c r="G563" s="14">
        <v>332</v>
      </c>
      <c r="H563" s="14">
        <v>0.26400000000000001</v>
      </c>
      <c r="I563" s="10">
        <f t="array" ref="I563">VLOOKUP(A563,ENERGY!$A$2:$F$2691,5,0)</f>
        <v>4561</v>
      </c>
      <c r="J563" s="11">
        <f t="array" ref="J563">VLOOKUP(A563,ENERGY!$A$2:$F$2691,6,0)</f>
        <v>7818</v>
      </c>
      <c r="K563" s="10">
        <f t="array" ref="K563">VLOOKUP(A563,'HUMAN RESOURCES'!$A$2:$M$2692,5,0)</f>
        <v>1.7999999999999999E-2</v>
      </c>
      <c r="L563" s="11">
        <f t="array" ref="L563">VLOOKUP(A563,'HUMAN RESOURCES'!$A$2:$M$2692,6,0)</f>
        <v>8.9999999999999993E-3</v>
      </c>
      <c r="M563" s="10">
        <f t="array" ref="M563">VLOOKUP(A563,'HUMAN RESOURCES'!$A$2:$M$2692,7,0)</f>
        <v>81</v>
      </c>
      <c r="N563" s="10">
        <f t="array" ref="N563">VLOOKUP(A563,'HUMAN RESOURCES'!$A$2:$M$2692,8,0)</f>
        <v>76</v>
      </c>
      <c r="O563" s="10">
        <f t="array" ref="O563">VLOOKUP(A563,'HUMAN RESOURCES'!$A$2:$M$2692,9,0)</f>
        <v>0.29299999999999998</v>
      </c>
      <c r="P563" s="10">
        <f t="array" ref="P563">VLOOKUP(A563,'HUMAN RESOURCES'!$A$2:$M$2692,10,0)</f>
        <v>0.65</v>
      </c>
      <c r="Q563" s="10">
        <f t="array" ref="Q563">VLOOKUP(A563,'HUMAN RESOURCES'!$A$2:$M$2692,11,0)</f>
        <v>5.7000000000000002E-2</v>
      </c>
      <c r="R563" s="10">
        <f t="array" ref="R563">VLOOKUP(A563,'HUMAN RESOURCES'!$A$2:$M$2692,12,0)</f>
        <v>4171145</v>
      </c>
      <c r="S563" s="10">
        <f t="array" ref="S563">VLOOKUP(A563,'HUMAN RESOURCES'!$A$2:$M$2692,13,0)</f>
        <v>0.63100000000000001</v>
      </c>
      <c r="T563" s="10">
        <f t="array" ref="T563">VLOOKUP(A563,TOURISM!$A$2:$F$2692,5,0)</f>
        <v>1424000000</v>
      </c>
      <c r="U563" s="10">
        <f t="array" ref="U563">VLOOKUP(A563,TOURISM!$A$2:$F$2692,6,0)</f>
        <v>434000000</v>
      </c>
      <c r="V563" s="10">
        <f t="array" ref="V563">VLOOKUP(A563,BUSINESS!$A$2:$J$2692,5,0)</f>
        <v>0</v>
      </c>
      <c r="W563" s="10">
        <f t="array" ref="W563">VLOOKUP(A563,BUSINESS!$A$2:$J$2692,6,0)</f>
        <v>77</v>
      </c>
      <c r="X563" s="10">
        <f t="array" ref="X563">VLOOKUP(A563,BUSINESS!$A$2:$J$2692,7,0)</f>
        <v>0</v>
      </c>
      <c r="Y563" s="10">
        <f t="array" ref="Y563">VLOOKUP(A563,BUSINESS!$A$2:$J$2692,8,0)</f>
        <v>0</v>
      </c>
      <c r="Z563" s="10">
        <f t="array" ref="Z563">VLOOKUP(A563,BUSINESS!$A$2:$J$2692,9,0)</f>
        <v>0.20300000000000001</v>
      </c>
      <c r="AA563" s="10">
        <f t="array" ref="AA563">VLOOKUP(A563,BUSINESS!$A$2:$J$2692,10,0)</f>
        <v>0.187</v>
      </c>
      <c r="AB563" s="12">
        <f t="shared" si="33"/>
        <v>4038.3104826132871</v>
      </c>
      <c r="AC563" s="10">
        <f t="shared" si="30"/>
        <v>1.874305496452413E-3</v>
      </c>
      <c r="AD563" s="10">
        <f t="shared" si="31"/>
        <v>1.0934647440930488E-3</v>
      </c>
      <c r="AE563" s="10">
        <f t="shared" si="32"/>
        <v>104.04816902792878</v>
      </c>
      <c r="AF563">
        <f t="shared" si="35"/>
        <v>341.39307072758197</v>
      </c>
    </row>
    <row r="564" spans="1:32" ht="14.4">
      <c r="A564" s="7" t="str">
        <f t="shared" si="34"/>
        <v>Costa Rica-The Americas 2004</v>
      </c>
      <c r="B564" s="7" t="s">
        <v>122</v>
      </c>
      <c r="C564" s="8" t="s">
        <v>84</v>
      </c>
      <c r="D564" s="9" t="s">
        <v>66</v>
      </c>
      <c r="E564" s="14">
        <v>8.1000000000000003E-2</v>
      </c>
      <c r="F564" s="13">
        <v>17517536016</v>
      </c>
      <c r="G564" s="14">
        <v>343</v>
      </c>
      <c r="H564" s="14">
        <v>0.25600000000000001</v>
      </c>
      <c r="I564" s="10">
        <f t="array" ref="I564">VLOOKUP(A564,ENERGY!$A$2:$F$2691,5,0)</f>
        <v>4586</v>
      </c>
      <c r="J564" s="11">
        <f t="array" ref="J564">VLOOKUP(A564,ENERGY!$A$2:$F$2691,6,0)</f>
        <v>8647</v>
      </c>
      <c r="K564" s="10">
        <f t="array" ref="K564">VLOOKUP(A564,'HUMAN RESOURCES'!$A$2:$M$2692,5,0)</f>
        <v>1.7999999999999999E-2</v>
      </c>
      <c r="L564" s="11">
        <f t="array" ref="L564">VLOOKUP(A564,'HUMAN RESOURCES'!$A$2:$M$2692,6,0)</f>
        <v>8.9999999999999993E-3</v>
      </c>
      <c r="M564" s="10">
        <f t="array" ref="M564">VLOOKUP(A564,'HUMAN RESOURCES'!$A$2:$M$2692,7,0)</f>
        <v>81</v>
      </c>
      <c r="N564" s="10">
        <f t="array" ref="N564">VLOOKUP(A564,'HUMAN RESOURCES'!$A$2:$M$2692,8,0)</f>
        <v>76</v>
      </c>
      <c r="O564" s="10">
        <f t="array" ref="O564">VLOOKUP(A564,'HUMAN RESOURCES'!$A$2:$M$2692,9,0)</f>
        <v>0.28599999999999998</v>
      </c>
      <c r="P564" s="10">
        <f t="array" ref="P564">VLOOKUP(A564,'HUMAN RESOURCES'!$A$2:$M$2692,10,0)</f>
        <v>0.65600000000000003</v>
      </c>
      <c r="Q564" s="10">
        <f t="array" ref="Q564">VLOOKUP(A564,'HUMAN RESOURCES'!$A$2:$M$2692,11,0)</f>
        <v>5.8000000000000003E-2</v>
      </c>
      <c r="R564" s="10">
        <f t="array" ref="R564">VLOOKUP(A564,'HUMAN RESOURCES'!$A$2:$M$2692,12,0)</f>
        <v>4246336</v>
      </c>
      <c r="S564" s="10">
        <f t="array" ref="S564">VLOOKUP(A564,'HUMAN RESOURCES'!$A$2:$M$2692,13,0)</f>
        <v>0.64400000000000002</v>
      </c>
      <c r="T564" s="10">
        <f t="array" ref="T564">VLOOKUP(A564,TOURISM!$A$2:$F$2692,5,0)</f>
        <v>1586000000</v>
      </c>
      <c r="U564" s="10">
        <f t="array" ref="U564">VLOOKUP(A564,TOURISM!$A$2:$F$2692,6,0)</f>
        <v>481000000</v>
      </c>
      <c r="V564" s="10">
        <f t="array" ref="V564">VLOOKUP(A564,BUSINESS!$A$2:$J$2692,5,0)</f>
        <v>0</v>
      </c>
      <c r="W564" s="10">
        <f t="array" ref="W564">VLOOKUP(A564,BUSINESS!$A$2:$J$2692,6,0)</f>
        <v>77</v>
      </c>
      <c r="X564" s="10">
        <f t="array" ref="X564">VLOOKUP(A564,BUSINESS!$A$2:$J$2692,7,0)</f>
        <v>0</v>
      </c>
      <c r="Y564" s="10">
        <f t="array" ref="Y564">VLOOKUP(A564,BUSINESS!$A$2:$J$2692,8,0)</f>
        <v>0</v>
      </c>
      <c r="Z564" s="10">
        <f t="array" ref="Z564">VLOOKUP(A564,BUSINESS!$A$2:$J$2692,9,0)</f>
        <v>0.20799999999999999</v>
      </c>
      <c r="AA564" s="10">
        <f t="array" ref="AA564">VLOOKUP(A564,BUSINESS!$A$2:$J$2692,10,0)</f>
        <v>0.217</v>
      </c>
      <c r="AB564" s="12">
        <f t="shared" si="33"/>
        <v>4125.3296997694015</v>
      </c>
      <c r="AC564" s="10">
        <f t="shared" si="30"/>
        <v>2.0363438032223544E-3</v>
      </c>
      <c r="AD564" s="10">
        <f t="shared" si="31"/>
        <v>1.0799899018824699E-3</v>
      </c>
      <c r="AE564" s="10">
        <f t="shared" si="32"/>
        <v>113.2741262113973</v>
      </c>
      <c r="AF564">
        <f t="shared" si="35"/>
        <v>373.49847021055331</v>
      </c>
    </row>
    <row r="565" spans="1:32" ht="14.4">
      <c r="A565" s="7" t="str">
        <f t="shared" si="34"/>
        <v>Costa Rica-The Americas 2005</v>
      </c>
      <c r="B565" s="7" t="s">
        <v>122</v>
      </c>
      <c r="C565" s="8" t="s">
        <v>84</v>
      </c>
      <c r="D565" s="9" t="s">
        <v>67</v>
      </c>
      <c r="E565" s="14">
        <v>7.8E-2</v>
      </c>
      <c r="F565" s="13">
        <v>18596365927</v>
      </c>
      <c r="G565" s="14">
        <v>346</v>
      </c>
      <c r="H565" s="14">
        <v>0.23400000000000001</v>
      </c>
      <c r="I565" s="10">
        <f t="array" ref="I565">VLOOKUP(A565,ENERGY!$A$2:$F$2691,5,0)</f>
        <v>3880</v>
      </c>
      <c r="J565" s="11">
        <f t="array" ref="J565">VLOOKUP(A565,ENERGY!$A$2:$F$2691,6,0)</f>
        <v>6931</v>
      </c>
      <c r="K565" s="10">
        <f t="array" ref="K565">VLOOKUP(A565,'HUMAN RESOURCES'!$A$2:$M$2692,5,0)</f>
        <v>1.7000000000000001E-2</v>
      </c>
      <c r="L565" s="11">
        <f t="array" ref="L565">VLOOKUP(A565,'HUMAN RESOURCES'!$A$2:$M$2692,6,0)</f>
        <v>8.9999999999999993E-3</v>
      </c>
      <c r="M565" s="10">
        <f t="array" ref="M565">VLOOKUP(A565,'HUMAN RESOURCES'!$A$2:$M$2692,7,0)</f>
        <v>81</v>
      </c>
      <c r="N565" s="10">
        <f t="array" ref="N565">VLOOKUP(A565,'HUMAN RESOURCES'!$A$2:$M$2692,8,0)</f>
        <v>76</v>
      </c>
      <c r="O565" s="10">
        <f t="array" ref="O565">VLOOKUP(A565,'HUMAN RESOURCES'!$A$2:$M$2692,9,0)</f>
        <v>0.27900000000000003</v>
      </c>
      <c r="P565" s="10">
        <f t="array" ref="P565">VLOOKUP(A565,'HUMAN RESOURCES'!$A$2:$M$2692,10,0)</f>
        <v>0.66200000000000003</v>
      </c>
      <c r="Q565" s="10">
        <f t="array" ref="Q565">VLOOKUP(A565,'HUMAN RESOURCES'!$A$2:$M$2692,11,0)</f>
        <v>5.8999999999999997E-2</v>
      </c>
      <c r="R565" s="10">
        <f t="array" ref="R565">VLOOKUP(A565,'HUMAN RESOURCES'!$A$2:$M$2692,12,0)</f>
        <v>4320130</v>
      </c>
      <c r="S565" s="10">
        <f t="array" ref="S565">VLOOKUP(A565,'HUMAN RESOURCES'!$A$2:$M$2692,13,0)</f>
        <v>0.65700000000000003</v>
      </c>
      <c r="T565" s="10">
        <f t="array" ref="T565">VLOOKUP(A565,TOURISM!$A$2:$F$2692,5,0)</f>
        <v>1810000000</v>
      </c>
      <c r="U565" s="10">
        <f t="array" ref="U565">VLOOKUP(A565,TOURISM!$A$2:$F$2692,6,0)</f>
        <v>556000000</v>
      </c>
      <c r="V565" s="10">
        <f t="array" ref="V565">VLOOKUP(A565,BUSINESS!$A$2:$J$2692,5,0)</f>
        <v>0.55200000000000005</v>
      </c>
      <c r="W565" s="10">
        <f t="array" ref="W565">VLOOKUP(A565,BUSINESS!$A$2:$J$2692,6,0)</f>
        <v>77</v>
      </c>
      <c r="X565" s="10">
        <f t="array" ref="X565">VLOOKUP(A565,BUSINESS!$A$2:$J$2692,7,0)</f>
        <v>0</v>
      </c>
      <c r="Y565" s="10">
        <f t="array" ref="Y565">VLOOKUP(A565,BUSINESS!$A$2:$J$2692,8,0)</f>
        <v>402</v>
      </c>
      <c r="Z565" s="10">
        <f t="array" ref="Z565">VLOOKUP(A565,BUSINESS!$A$2:$J$2692,9,0)</f>
        <v>0.221</v>
      </c>
      <c r="AA565" s="10">
        <f t="array" ref="AA565">VLOOKUP(A565,BUSINESS!$A$2:$J$2692,10,0)</f>
        <v>0.255</v>
      </c>
      <c r="AB565" s="12">
        <f t="shared" si="33"/>
        <v>4304.5847988370724</v>
      </c>
      <c r="AC565" s="10">
        <f t="shared" si="30"/>
        <v>1.6043498691011614E-3</v>
      </c>
      <c r="AD565" s="10">
        <f t="shared" si="31"/>
        <v>8.9812112135514446E-4</v>
      </c>
      <c r="AE565" s="10">
        <f t="shared" si="32"/>
        <v>128.69983079212895</v>
      </c>
      <c r="AF565">
        <f t="shared" si="35"/>
        <v>418.96887362185862</v>
      </c>
    </row>
    <row r="566" spans="1:32" ht="14.4">
      <c r="A566" s="7" t="str">
        <f t="shared" si="34"/>
        <v>Costa Rica-The Americas 2006</v>
      </c>
      <c r="B566" s="7" t="s">
        <v>122</v>
      </c>
      <c r="C566" s="8" t="s">
        <v>84</v>
      </c>
      <c r="D566" s="9" t="s">
        <v>68</v>
      </c>
      <c r="E566" s="14">
        <v>7.6999999999999999E-2</v>
      </c>
      <c r="F566" s="13">
        <v>19964893807</v>
      </c>
      <c r="G566" s="14">
        <v>364</v>
      </c>
      <c r="H566" s="14">
        <v>0.247</v>
      </c>
      <c r="I566" s="10">
        <f t="array" ref="I566">VLOOKUP(A566,ENERGY!$A$2:$F$2691,5,0)</f>
        <v>4508</v>
      </c>
      <c r="J566" s="11">
        <f t="array" ref="J566">VLOOKUP(A566,ENERGY!$A$2:$F$2691,6,0)</f>
        <v>8573</v>
      </c>
      <c r="K566" s="10">
        <f t="array" ref="K566">VLOOKUP(A566,'HUMAN RESOURCES'!$A$2:$M$2692,5,0)</f>
        <v>1.7000000000000001E-2</v>
      </c>
      <c r="L566" s="11">
        <f t="array" ref="L566">VLOOKUP(A566,'HUMAN RESOURCES'!$A$2:$M$2692,6,0)</f>
        <v>8.9999999999999993E-3</v>
      </c>
      <c r="M566" s="10">
        <f t="array" ref="M566">VLOOKUP(A566,'HUMAN RESOURCES'!$A$2:$M$2692,7,0)</f>
        <v>81</v>
      </c>
      <c r="N566" s="10">
        <f t="array" ref="N566">VLOOKUP(A566,'HUMAN RESOURCES'!$A$2:$M$2692,8,0)</f>
        <v>76</v>
      </c>
      <c r="O566" s="10">
        <f t="array" ref="O566">VLOOKUP(A566,'HUMAN RESOURCES'!$A$2:$M$2692,9,0)</f>
        <v>0.27200000000000002</v>
      </c>
      <c r="P566" s="10">
        <f t="array" ref="P566">VLOOKUP(A566,'HUMAN RESOURCES'!$A$2:$M$2692,10,0)</f>
        <v>0.66800000000000004</v>
      </c>
      <c r="Q566" s="10">
        <f t="array" ref="Q566">VLOOKUP(A566,'HUMAN RESOURCES'!$A$2:$M$2692,11,0)</f>
        <v>0.06</v>
      </c>
      <c r="R566" s="10">
        <f t="array" ref="R566">VLOOKUP(A566,'HUMAN RESOURCES'!$A$2:$M$2692,12,0)</f>
        <v>4392493</v>
      </c>
      <c r="S566" s="10">
        <f t="array" ref="S566">VLOOKUP(A566,'HUMAN RESOURCES'!$A$2:$M$2692,13,0)</f>
        <v>0.66900000000000004</v>
      </c>
      <c r="T566" s="10">
        <f t="array" ref="T566">VLOOKUP(A566,TOURISM!$A$2:$F$2692,5,0)</f>
        <v>1865000000</v>
      </c>
      <c r="U566" s="10">
        <f t="array" ref="U566">VLOOKUP(A566,TOURISM!$A$2:$F$2692,6,0)</f>
        <v>577000000</v>
      </c>
      <c r="V566" s="10">
        <f t="array" ref="V566">VLOOKUP(A566,BUSINESS!$A$2:$J$2692,5,0)</f>
        <v>0.55200000000000005</v>
      </c>
      <c r="W566" s="10">
        <f t="array" ref="W566">VLOOKUP(A566,BUSINESS!$A$2:$J$2692,6,0)</f>
        <v>77</v>
      </c>
      <c r="X566" s="10">
        <f t="array" ref="X566">VLOOKUP(A566,BUSINESS!$A$2:$J$2692,7,0)</f>
        <v>0</v>
      </c>
      <c r="Y566" s="10">
        <f t="array" ref="Y566">VLOOKUP(A566,BUSINESS!$A$2:$J$2692,8,0)</f>
        <v>402</v>
      </c>
      <c r="Z566" s="10">
        <f t="array" ref="Z566">VLOOKUP(A566,BUSINESS!$A$2:$J$2692,9,0)</f>
        <v>0.251</v>
      </c>
      <c r="AA566" s="10">
        <f t="array" ref="AA566">VLOOKUP(A566,BUSINESS!$A$2:$J$2692,10,0)</f>
        <v>0.32900000000000001</v>
      </c>
      <c r="AB566" s="12">
        <f t="shared" si="33"/>
        <v>4545.2306485178233</v>
      </c>
      <c r="AC566" s="10">
        <f t="shared" si="30"/>
        <v>1.9517390238299754E-3</v>
      </c>
      <c r="AD566" s="10">
        <f t="shared" si="31"/>
        <v>1.0262964562493327E-3</v>
      </c>
      <c r="AE566" s="10">
        <f t="shared" si="32"/>
        <v>131.36048253235691</v>
      </c>
      <c r="AF566">
        <f t="shared" si="35"/>
        <v>424.58804146073766</v>
      </c>
    </row>
    <row r="567" spans="1:32" ht="14.4">
      <c r="A567" s="7" t="str">
        <f t="shared" si="34"/>
        <v>Costa Rica-The Americas 2007</v>
      </c>
      <c r="B567" s="7" t="s">
        <v>122</v>
      </c>
      <c r="C567" s="8" t="s">
        <v>84</v>
      </c>
      <c r="D567" s="9" t="s">
        <v>69</v>
      </c>
      <c r="E567" s="14">
        <v>7.8E-2</v>
      </c>
      <c r="F567" s="13">
        <v>22526464409</v>
      </c>
      <c r="G567" s="14">
        <v>410</v>
      </c>
      <c r="H567" s="14">
        <v>0.222</v>
      </c>
      <c r="I567" s="10">
        <f t="array" ref="I567">VLOOKUP(A567,ENERGY!$A$2:$F$2691,5,0)</f>
        <v>3865</v>
      </c>
      <c r="J567" s="11">
        <f t="array" ref="J567">VLOOKUP(A567,ENERGY!$A$2:$F$2691,6,0)</f>
        <v>7088</v>
      </c>
      <c r="K567" s="10">
        <f t="array" ref="K567">VLOOKUP(A567,'HUMAN RESOURCES'!$A$2:$M$2692,5,0)</f>
        <v>1.7000000000000001E-2</v>
      </c>
      <c r="L567" s="11">
        <f t="array" ref="L567">VLOOKUP(A567,'HUMAN RESOURCES'!$A$2:$M$2692,6,0)</f>
        <v>8.9999999999999993E-3</v>
      </c>
      <c r="M567" s="10">
        <f t="array" ref="M567">VLOOKUP(A567,'HUMAN RESOURCES'!$A$2:$M$2692,7,0)</f>
        <v>81</v>
      </c>
      <c r="N567" s="10">
        <f t="array" ref="N567">VLOOKUP(A567,'HUMAN RESOURCES'!$A$2:$M$2692,8,0)</f>
        <v>76</v>
      </c>
      <c r="O567" s="10">
        <f t="array" ref="O567">VLOOKUP(A567,'HUMAN RESOURCES'!$A$2:$M$2692,9,0)</f>
        <v>0.26600000000000001</v>
      </c>
      <c r="P567" s="10">
        <f t="array" ref="P567">VLOOKUP(A567,'HUMAN RESOURCES'!$A$2:$M$2692,10,0)</f>
        <v>0.67300000000000004</v>
      </c>
      <c r="Q567" s="10">
        <f t="array" ref="Q567">VLOOKUP(A567,'HUMAN RESOURCES'!$A$2:$M$2692,11,0)</f>
        <v>6.0999999999999999E-2</v>
      </c>
      <c r="R567" s="10">
        <f t="array" ref="R567">VLOOKUP(A567,'HUMAN RESOURCES'!$A$2:$M$2692,12,0)</f>
        <v>4463226</v>
      </c>
      <c r="S567" s="10">
        <f t="array" ref="S567">VLOOKUP(A567,'HUMAN RESOURCES'!$A$2:$M$2692,13,0)</f>
        <v>0.68200000000000005</v>
      </c>
      <c r="T567" s="10">
        <f t="array" ref="T567">VLOOKUP(A567,TOURISM!$A$2:$F$2692,5,0)</f>
        <v>2221000000</v>
      </c>
      <c r="U567" s="10">
        <f t="array" ref="U567">VLOOKUP(A567,TOURISM!$A$2:$F$2692,6,0)</f>
        <v>751000000</v>
      </c>
      <c r="V567" s="10">
        <f t="array" ref="V567">VLOOKUP(A567,BUSINESS!$A$2:$J$2692,5,0)</f>
        <v>0.55200000000000005</v>
      </c>
      <c r="W567" s="10">
        <f t="array" ref="W567">VLOOKUP(A567,BUSINESS!$A$2:$J$2692,6,0)</f>
        <v>77</v>
      </c>
      <c r="X567" s="10">
        <f t="array" ref="X567">VLOOKUP(A567,BUSINESS!$A$2:$J$2692,7,0)</f>
        <v>0</v>
      </c>
      <c r="Y567" s="10">
        <f t="array" ref="Y567">VLOOKUP(A567,BUSINESS!$A$2:$J$2692,8,0)</f>
        <v>402</v>
      </c>
      <c r="Z567" s="10">
        <f t="array" ref="Z567">VLOOKUP(A567,BUSINESS!$A$2:$J$2692,9,0)</f>
        <v>0.28399999999999997</v>
      </c>
      <c r="AA567" s="10">
        <f t="array" ref="AA567">VLOOKUP(A567,BUSINESS!$A$2:$J$2692,10,0)</f>
        <v>0.33800000000000002</v>
      </c>
      <c r="AB567" s="12">
        <f t="shared" si="33"/>
        <v>5047.1260942197414</v>
      </c>
      <c r="AC567" s="10">
        <f t="shared" si="30"/>
        <v>1.5880889742083417E-3</v>
      </c>
      <c r="AD567" s="10">
        <f t="shared" si="31"/>
        <v>8.6596555944063781E-4</v>
      </c>
      <c r="AE567" s="10">
        <f t="shared" si="32"/>
        <v>168.26394182145381</v>
      </c>
      <c r="AF567">
        <f t="shared" si="35"/>
        <v>497.62212354919961</v>
      </c>
    </row>
    <row r="568" spans="1:32" ht="14.4">
      <c r="A568" s="7" t="str">
        <f t="shared" si="34"/>
        <v>Costa Rica-The Americas 2008</v>
      </c>
      <c r="B568" s="7" t="s">
        <v>122</v>
      </c>
      <c r="C568" s="8" t="s">
        <v>84</v>
      </c>
      <c r="D568" s="9" t="s">
        <v>70</v>
      </c>
      <c r="E568" s="14">
        <v>8.4000000000000005E-2</v>
      </c>
      <c r="F568" s="13">
        <v>26321999607</v>
      </c>
      <c r="G568" s="14">
        <v>525</v>
      </c>
      <c r="H568" s="14">
        <v>0.128</v>
      </c>
      <c r="I568" s="10">
        <v>3865</v>
      </c>
      <c r="J568" s="11">
        <v>7088</v>
      </c>
      <c r="K568" s="10">
        <f t="array" ref="K568">VLOOKUP(A568,'HUMAN RESOURCES'!$A$2:$M$2692,5,0)</f>
        <v>1.6E-2</v>
      </c>
      <c r="L568" s="11">
        <f t="array" ref="L568">VLOOKUP(A568,'HUMAN RESOURCES'!$A$2:$M$2692,6,0)</f>
        <v>8.9999999999999993E-3</v>
      </c>
      <c r="M568" s="10">
        <f t="array" ref="M568">VLOOKUP(A568,'HUMAN RESOURCES'!$A$2:$M$2692,7,0)</f>
        <v>81</v>
      </c>
      <c r="N568" s="10">
        <f t="array" ref="N568">VLOOKUP(A568,'HUMAN RESOURCES'!$A$2:$M$2692,8,0)</f>
        <v>77</v>
      </c>
      <c r="O568" s="10">
        <f t="array" ref="O568">VLOOKUP(A568,'HUMAN RESOURCES'!$A$2:$M$2692,9,0)</f>
        <v>0.26</v>
      </c>
      <c r="P568" s="10">
        <f t="array" ref="P568">VLOOKUP(A568,'HUMAN RESOURCES'!$A$2:$M$2692,10,0)</f>
        <v>0.67800000000000005</v>
      </c>
      <c r="Q568" s="10">
        <f t="array" ref="Q568">VLOOKUP(A568,'HUMAN RESOURCES'!$A$2:$M$2692,11,0)</f>
        <v>6.2E-2</v>
      </c>
      <c r="R568" s="10">
        <f t="array" ref="R568">VLOOKUP(A568,'HUMAN RESOURCES'!$A$2:$M$2692,12,0)</f>
        <v>4532711</v>
      </c>
      <c r="S568" s="10">
        <f t="array" ref="S568">VLOOKUP(A568,'HUMAN RESOURCES'!$A$2:$M$2692,13,0)</f>
        <v>0.69399999999999995</v>
      </c>
      <c r="T568" s="10">
        <f t="array" ref="T568">VLOOKUP(A568,TOURISM!$A$2:$F$2692,5,0)</f>
        <v>2533000000</v>
      </c>
      <c r="U568" s="10">
        <f t="array" ref="U568">VLOOKUP(A568,TOURISM!$A$2:$F$2692,6,0)</f>
        <v>718000000</v>
      </c>
      <c r="V568" s="10">
        <f t="array" ref="V568">VLOOKUP(A568,BUSINESS!$A$2:$J$2692,5,0)</f>
        <v>0.55200000000000005</v>
      </c>
      <c r="W568" s="10">
        <f t="array" ref="W568">VLOOKUP(A568,BUSINESS!$A$2:$J$2692,6,0)</f>
        <v>60</v>
      </c>
      <c r="X568" s="10">
        <f t="array" ref="X568">VLOOKUP(A568,BUSINESS!$A$2:$J$2692,7,0)</f>
        <v>0</v>
      </c>
      <c r="Y568" s="10">
        <f t="array" ref="Y568">VLOOKUP(A568,BUSINESS!$A$2:$J$2692,8,0)</f>
        <v>282</v>
      </c>
      <c r="Z568" s="10">
        <f t="array" ref="Z568">VLOOKUP(A568,BUSINESS!$A$2:$J$2692,9,0)</f>
        <v>0.32300000000000001</v>
      </c>
      <c r="AA568" s="10">
        <f t="array" ref="AA568">VLOOKUP(A568,BUSINESS!$A$2:$J$2692,10,0)</f>
        <v>0.41599999999999998</v>
      </c>
      <c r="AB568" s="12">
        <f t="shared" si="33"/>
        <v>5807.1206408262078</v>
      </c>
      <c r="AC568" s="10">
        <f t="shared" si="30"/>
        <v>1.5637440816323829E-3</v>
      </c>
      <c r="AD568" s="10">
        <f t="shared" si="31"/>
        <v>8.5269058627386563E-4</v>
      </c>
      <c r="AE568" s="10">
        <f t="shared" si="32"/>
        <v>158.40409856264827</v>
      </c>
      <c r="AF568">
        <f t="shared" si="35"/>
        <v>558.82671540276885</v>
      </c>
    </row>
    <row r="569" spans="1:32" ht="14.4">
      <c r="A569" s="7" t="str">
        <f t="shared" si="34"/>
        <v>Costa Rica-The Americas 2009</v>
      </c>
      <c r="B569" s="7" t="s">
        <v>122</v>
      </c>
      <c r="C569" s="8" t="s">
        <v>84</v>
      </c>
      <c r="D569" s="9" t="s">
        <v>71</v>
      </c>
      <c r="E569" s="14">
        <v>0.09</v>
      </c>
      <c r="F569" s="13">
        <v>29831167681</v>
      </c>
      <c r="G569" s="14">
        <v>593</v>
      </c>
      <c r="H569" s="14">
        <v>0.158</v>
      </c>
      <c r="I569" s="10">
        <f t="array" ref="I569">VLOOKUP(A569,ENERGY!$A$2:$F$2691,5,0)</f>
        <v>3297</v>
      </c>
      <c r="J569" s="11">
        <f t="array" ref="J569">VLOOKUP(A569,ENERGY!$A$2:$F$2691,6,0)</f>
        <v>6626</v>
      </c>
      <c r="K569" s="10">
        <f t="array" ref="K569">VLOOKUP(A569,'HUMAN RESOURCES'!$A$2:$M$2692,5,0)</f>
        <v>1.6E-2</v>
      </c>
      <c r="L569" s="11">
        <f t="array" ref="L569">VLOOKUP(A569,'HUMAN RESOURCES'!$A$2:$M$2692,6,0)</f>
        <v>8.9999999999999993E-3</v>
      </c>
      <c r="M569" s="10">
        <f t="array" ref="M569">VLOOKUP(A569,'HUMAN RESOURCES'!$A$2:$M$2692,7,0)</f>
        <v>81</v>
      </c>
      <c r="N569" s="10">
        <f t="array" ref="N569">VLOOKUP(A569,'HUMAN RESOURCES'!$A$2:$M$2692,8,0)</f>
        <v>77</v>
      </c>
      <c r="O569" s="10">
        <f t="array" ref="O569">VLOOKUP(A569,'HUMAN RESOURCES'!$A$2:$M$2692,9,0)</f>
        <v>0.255</v>
      </c>
      <c r="P569" s="10">
        <f t="array" ref="P569">VLOOKUP(A569,'HUMAN RESOURCES'!$A$2:$M$2692,10,0)</f>
        <v>0.68200000000000005</v>
      </c>
      <c r="Q569" s="10">
        <f t="array" ref="Q569">VLOOKUP(A569,'HUMAN RESOURCES'!$A$2:$M$2692,11,0)</f>
        <v>6.4000000000000001E-2</v>
      </c>
      <c r="R569" s="10">
        <f t="array" ref="R569">VLOOKUP(A569,'HUMAN RESOURCES'!$A$2:$M$2692,12,0)</f>
        <v>4601424</v>
      </c>
      <c r="S569" s="10">
        <f t="array" ref="S569">VLOOKUP(A569,'HUMAN RESOURCES'!$A$2:$M$2692,13,0)</f>
        <v>0.70599999999999996</v>
      </c>
      <c r="T569" s="10">
        <f t="array" ref="T569">VLOOKUP(A569,TOURISM!$A$2:$F$2692,5,0)</f>
        <v>2001000000</v>
      </c>
      <c r="U569" s="10">
        <f t="array" ref="U569">VLOOKUP(A569,TOURISM!$A$2:$F$2692,6,0)</f>
        <v>462000000</v>
      </c>
      <c r="V569" s="10">
        <f t="array" ref="V569">VLOOKUP(A569,BUSINESS!$A$2:$J$2692,5,0)</f>
        <v>0.55200000000000005</v>
      </c>
      <c r="W569" s="10">
        <f t="array" ref="W569">VLOOKUP(A569,BUSINESS!$A$2:$J$2692,6,0)</f>
        <v>60</v>
      </c>
      <c r="X569" s="10">
        <f t="array" ref="X569">VLOOKUP(A569,BUSINESS!$A$2:$J$2692,7,0)</f>
        <v>0</v>
      </c>
      <c r="Y569" s="10">
        <f t="array" ref="Y569">VLOOKUP(A569,BUSINESS!$A$2:$J$2692,8,0)</f>
        <v>282</v>
      </c>
      <c r="Z569" s="10">
        <f t="array" ref="Z569">VLOOKUP(A569,BUSINESS!$A$2:$J$2692,9,0)</f>
        <v>0.34300000000000003</v>
      </c>
      <c r="AA569" s="10">
        <f t="array" ref="AA569">VLOOKUP(A569,BUSINESS!$A$2:$J$2692,10,0)</f>
        <v>0.42399999999999999</v>
      </c>
      <c r="AB569" s="12">
        <f t="shared" si="33"/>
        <v>6483.0295319448933</v>
      </c>
      <c r="AC569" s="10">
        <f t="shared" si="30"/>
        <v>1.4399890120971248E-3</v>
      </c>
      <c r="AD569" s="10">
        <f t="shared" si="31"/>
        <v>7.1651732159435863E-4</v>
      </c>
      <c r="AE569" s="10">
        <f t="shared" si="32"/>
        <v>100.40370111513306</v>
      </c>
      <c r="AF569">
        <f t="shared" si="35"/>
        <v>434.86538080385549</v>
      </c>
    </row>
    <row r="570" spans="1:32" ht="14.4">
      <c r="A570" s="7" t="str">
        <f t="shared" si="34"/>
        <v>Costa Rica-The Americas 2010</v>
      </c>
      <c r="B570" s="7" t="s">
        <v>122</v>
      </c>
      <c r="C570" s="8" t="s">
        <v>84</v>
      </c>
      <c r="D570" s="9" t="s">
        <v>72</v>
      </c>
      <c r="E570" s="14">
        <v>9.7000000000000003E-2</v>
      </c>
      <c r="F570" s="13">
        <v>29382692643</v>
      </c>
      <c r="G570" s="14">
        <v>619</v>
      </c>
      <c r="H570" s="14">
        <v>0.19700000000000001</v>
      </c>
      <c r="I570" s="10">
        <f t="array" ref="I570">VLOOKUP(A570,ENERGY!$A$2:$F$2691,5,0)</f>
        <v>4182</v>
      </c>
      <c r="J570" s="11">
        <f t="array" ref="J570">VLOOKUP(A570,ENERGY!$A$2:$F$2691,6,0)</f>
        <v>7437</v>
      </c>
      <c r="K570" s="10">
        <f t="array" ref="K570">VLOOKUP(A570,'HUMAN RESOURCES'!$A$2:$M$2692,5,0)</f>
        <v>1.6E-2</v>
      </c>
      <c r="L570" s="11">
        <f t="array" ref="L570">VLOOKUP(A570,'HUMAN RESOURCES'!$A$2:$M$2692,6,0)</f>
        <v>8.9999999999999993E-3</v>
      </c>
      <c r="M570" s="10">
        <f t="array" ref="M570">VLOOKUP(A570,'HUMAN RESOURCES'!$A$2:$M$2692,7,0)</f>
        <v>82</v>
      </c>
      <c r="N570" s="10">
        <f t="array" ref="N570">VLOOKUP(A570,'HUMAN RESOURCES'!$A$2:$M$2692,8,0)</f>
        <v>77</v>
      </c>
      <c r="O570" s="10">
        <f t="array" ref="O570">VLOOKUP(A570,'HUMAN RESOURCES'!$A$2:$M$2692,9,0)</f>
        <v>0.249</v>
      </c>
      <c r="P570" s="10">
        <f t="array" ref="P570">VLOOKUP(A570,'HUMAN RESOURCES'!$A$2:$M$2692,10,0)</f>
        <v>0.68600000000000005</v>
      </c>
      <c r="Q570" s="10">
        <f t="array" ref="Q570">VLOOKUP(A570,'HUMAN RESOURCES'!$A$2:$M$2692,11,0)</f>
        <v>6.5000000000000002E-2</v>
      </c>
      <c r="R570" s="10">
        <f t="array" ref="R570">VLOOKUP(A570,'HUMAN RESOURCES'!$A$2:$M$2692,12,0)</f>
        <v>4669685</v>
      </c>
      <c r="S570" s="10">
        <f t="array" ref="S570">VLOOKUP(A570,'HUMAN RESOURCES'!$A$2:$M$2692,13,0)</f>
        <v>0.71699999999999997</v>
      </c>
      <c r="T570" s="10">
        <f t="array" ref="T570">VLOOKUP(A570,TOURISM!$A$2:$F$2692,5,0)</f>
        <v>2179000000</v>
      </c>
      <c r="U570" s="10">
        <f t="array" ref="U570">VLOOKUP(A570,TOURISM!$A$2:$F$2692,6,0)</f>
        <v>533000000</v>
      </c>
      <c r="V570" s="10">
        <f t="array" ref="V570">VLOOKUP(A570,BUSINESS!$A$2:$J$2692,5,0)</f>
        <v>0.55300000000000005</v>
      </c>
      <c r="W570" s="10">
        <f t="array" ref="W570">VLOOKUP(A570,BUSINESS!$A$2:$J$2692,6,0)</f>
        <v>60</v>
      </c>
      <c r="X570" s="10">
        <f t="array" ref="X570">VLOOKUP(A570,BUSINESS!$A$2:$J$2692,7,0)</f>
        <v>0</v>
      </c>
      <c r="Y570" s="10">
        <f t="array" ref="Y570">VLOOKUP(A570,BUSINESS!$A$2:$J$2692,8,0)</f>
        <v>272</v>
      </c>
      <c r="Z570" s="10">
        <f t="array" ref="Z570">VLOOKUP(A570,BUSINESS!$A$2:$J$2692,9,0)</f>
        <v>0.36499999999999999</v>
      </c>
      <c r="AA570" s="10">
        <f t="array" ref="AA570">VLOOKUP(A570,BUSINESS!$A$2:$J$2692,10,0)</f>
        <v>0.67</v>
      </c>
      <c r="AB570" s="12">
        <f t="shared" si="33"/>
        <v>6292.2215616256772</v>
      </c>
      <c r="AC570" s="10">
        <f t="shared" si="30"/>
        <v>1.5926127779496903E-3</v>
      </c>
      <c r="AD570" s="10">
        <f t="shared" si="31"/>
        <v>8.9556361938760321E-4</v>
      </c>
      <c r="AE570" s="10">
        <f t="shared" si="32"/>
        <v>114.14046129449845</v>
      </c>
      <c r="AF570">
        <f t="shared" si="35"/>
        <v>466.6267639037751</v>
      </c>
    </row>
    <row r="571" spans="1:32" ht="14.4">
      <c r="A571" s="7" t="str">
        <f t="shared" si="34"/>
        <v>Costa Rica-The Americas 2011</v>
      </c>
      <c r="B571" s="7" t="s">
        <v>122</v>
      </c>
      <c r="C571" s="8" t="s">
        <v>84</v>
      </c>
      <c r="D571" s="9" t="s">
        <v>73</v>
      </c>
      <c r="E571" s="14">
        <v>9.7000000000000003E-2</v>
      </c>
      <c r="F571" s="13">
        <v>36298327670</v>
      </c>
      <c r="G571" s="14">
        <v>750</v>
      </c>
      <c r="H571" s="14">
        <v>0.17100000000000001</v>
      </c>
      <c r="I571" s="10">
        <v>4182</v>
      </c>
      <c r="J571" s="11">
        <v>7437</v>
      </c>
      <c r="K571" s="10">
        <f t="array" ref="K571">VLOOKUP(A571,'HUMAN RESOURCES'!$A$2:$M$2692,5,0)</f>
        <v>1.6E-2</v>
      </c>
      <c r="L571" s="11">
        <f t="array" ref="L571">VLOOKUP(A571,'HUMAN RESOURCES'!$A$2:$M$2692,6,0)</f>
        <v>8.9999999999999993E-3</v>
      </c>
      <c r="M571" s="10">
        <f t="array" ref="M571">VLOOKUP(A571,'HUMAN RESOURCES'!$A$2:$M$2692,7,0)</f>
        <v>82</v>
      </c>
      <c r="N571" s="10">
        <f t="array" ref="N571">VLOOKUP(A571,'HUMAN RESOURCES'!$A$2:$M$2692,8,0)</f>
        <v>77</v>
      </c>
      <c r="O571" s="10">
        <f t="array" ref="O571">VLOOKUP(A571,'HUMAN RESOURCES'!$A$2:$M$2692,9,0)</f>
        <v>0.24399999999999999</v>
      </c>
      <c r="P571" s="10">
        <f t="array" ref="P571">VLOOKUP(A571,'HUMAN RESOURCES'!$A$2:$M$2692,10,0)</f>
        <v>0.68899999999999995</v>
      </c>
      <c r="Q571" s="10">
        <f t="array" ref="Q571">VLOOKUP(A571,'HUMAN RESOURCES'!$A$2:$M$2692,11,0)</f>
        <v>6.7000000000000004E-2</v>
      </c>
      <c r="R571" s="10">
        <f t="array" ref="R571">VLOOKUP(A571,'HUMAN RESOURCES'!$A$2:$M$2692,12,0)</f>
        <v>4737680</v>
      </c>
      <c r="S571" s="10">
        <f t="array" ref="S571">VLOOKUP(A571,'HUMAN RESOURCES'!$A$2:$M$2692,13,0)</f>
        <v>0.72899999999999998</v>
      </c>
      <c r="T571" s="10">
        <f t="array" ref="T571">VLOOKUP(A571,TOURISM!$A$2:$F$2692,5,0)</f>
        <v>2375000000</v>
      </c>
      <c r="U571" s="10">
        <f t="array" ref="U571">VLOOKUP(A571,TOURISM!$A$2:$F$2692,6,0)</f>
        <v>522000000</v>
      </c>
      <c r="V571" s="10">
        <f t="array" ref="V571">VLOOKUP(A571,BUSINESS!$A$2:$J$2692,5,0)</f>
        <v>0.55300000000000005</v>
      </c>
      <c r="W571" s="10">
        <f t="array" ref="W571">VLOOKUP(A571,BUSINESS!$A$2:$J$2692,6,0)</f>
        <v>60</v>
      </c>
      <c r="X571" s="10">
        <f t="array" ref="X571">VLOOKUP(A571,BUSINESS!$A$2:$J$2692,7,0)</f>
        <v>0</v>
      </c>
      <c r="Y571" s="10">
        <f t="array" ref="Y571">VLOOKUP(A571,BUSINESS!$A$2:$J$2692,8,0)</f>
        <v>246</v>
      </c>
      <c r="Z571" s="10">
        <f t="array" ref="Z571">VLOOKUP(A571,BUSINESS!$A$2:$J$2692,9,0)</f>
        <v>0.39200000000000002</v>
      </c>
      <c r="AA571" s="10">
        <f t="array" ref="AA571">VLOOKUP(A571,BUSINESS!$A$2:$J$2692,10,0)</f>
        <v>0.877</v>
      </c>
      <c r="AB571" s="12">
        <f t="shared" si="33"/>
        <v>7661.6250295503287</v>
      </c>
      <c r="AC571" s="10">
        <f t="shared" si="30"/>
        <v>1.5697556609986323E-3</v>
      </c>
      <c r="AD571" s="10">
        <f t="shared" si="31"/>
        <v>8.8271052498269196E-4</v>
      </c>
      <c r="AE571" s="10">
        <f t="shared" si="32"/>
        <v>110.18051029195725</v>
      </c>
      <c r="AF571">
        <f t="shared" si="35"/>
        <v>501.30021445095491</v>
      </c>
    </row>
    <row r="572" spans="1:32" ht="14.4">
      <c r="A572" s="7" t="str">
        <f t="shared" si="34"/>
        <v>Costa Rica-The Americas 2012</v>
      </c>
      <c r="B572" s="7" t="s">
        <v>122</v>
      </c>
      <c r="C572" s="8" t="s">
        <v>84</v>
      </c>
      <c r="D572" s="9" t="s">
        <v>74</v>
      </c>
      <c r="E572" s="14">
        <v>0.10199999999999999</v>
      </c>
      <c r="F572" s="13">
        <v>41237296807</v>
      </c>
      <c r="G572" s="14">
        <v>883</v>
      </c>
      <c r="H572" s="14">
        <v>0.161</v>
      </c>
      <c r="I572" s="10">
        <v>4182</v>
      </c>
      <c r="J572" s="11">
        <v>7437</v>
      </c>
      <c r="K572" s="10">
        <f t="array" ref="K572">VLOOKUP(A572,'HUMAN RESOURCES'!$A$2:$M$2692,5,0)</f>
        <v>1.4999999999999999E-2</v>
      </c>
      <c r="L572" s="11">
        <f t="array" ref="L572">VLOOKUP(A572,'HUMAN RESOURCES'!$A$2:$M$2692,6,0)</f>
        <v>8.9999999999999993E-3</v>
      </c>
      <c r="M572" s="10">
        <f t="array" ref="M572">VLOOKUP(A572,'HUMAN RESOURCES'!$A$2:$M$2692,7,0)</f>
        <v>82</v>
      </c>
      <c r="N572" s="10">
        <f t="array" ref="N572">VLOOKUP(A572,'HUMAN RESOURCES'!$A$2:$M$2692,8,0)</f>
        <v>78</v>
      </c>
      <c r="O572" s="10">
        <f t="array" ref="O572">VLOOKUP(A572,'HUMAN RESOURCES'!$A$2:$M$2692,9,0)</f>
        <v>0.23899999999999999</v>
      </c>
      <c r="P572" s="10">
        <f t="array" ref="P572">VLOOKUP(A572,'HUMAN RESOURCES'!$A$2:$M$2692,10,0)</f>
        <v>0.69199999999999995</v>
      </c>
      <c r="Q572" s="10">
        <f t="array" ref="Q572">VLOOKUP(A572,'HUMAN RESOURCES'!$A$2:$M$2692,11,0)</f>
        <v>6.8000000000000005E-2</v>
      </c>
      <c r="R572" s="10">
        <f t="array" ref="R572">VLOOKUP(A572,'HUMAN RESOURCES'!$A$2:$M$2692,12,0)</f>
        <v>4805295</v>
      </c>
      <c r="S572" s="10">
        <f t="array" ref="S572">VLOOKUP(A572,'HUMAN RESOURCES'!$A$2:$M$2692,13,0)</f>
        <v>0.73899999999999999</v>
      </c>
      <c r="T572" s="10">
        <f t="array" ref="T572">VLOOKUP(A572,TOURISM!$A$2:$F$2692,5,0)</f>
        <v>2544000000</v>
      </c>
      <c r="U572" s="10">
        <f t="array" ref="U572">VLOOKUP(A572,TOURISM!$A$2:$F$2692,6,0)</f>
        <v>567000000</v>
      </c>
      <c r="V572" s="10">
        <f t="array" ref="V572">VLOOKUP(A572,BUSINESS!$A$2:$J$2692,5,0)</f>
        <v>0.55300000000000005</v>
      </c>
      <c r="W572" s="10">
        <f t="array" ref="W572">VLOOKUP(A572,BUSINESS!$A$2:$J$2692,6,0)</f>
        <v>60</v>
      </c>
      <c r="X572" s="10">
        <f t="array" ref="X572">VLOOKUP(A572,BUSINESS!$A$2:$J$2692,7,0)</f>
        <v>109</v>
      </c>
      <c r="Y572" s="10">
        <f t="array" ref="Y572">VLOOKUP(A572,BUSINESS!$A$2:$J$2692,8,0)</f>
        <v>226</v>
      </c>
      <c r="Z572" s="10">
        <f t="array" ref="Z572">VLOOKUP(A572,BUSINESS!$A$2:$J$2692,9,0)</f>
        <v>0.47499999999999998</v>
      </c>
      <c r="AA572" s="10">
        <f t="array" ref="AA572">VLOOKUP(A572,BUSINESS!$A$2:$J$2692,10,0)</f>
        <v>1.119</v>
      </c>
      <c r="AB572" s="12">
        <f t="shared" si="33"/>
        <v>8581.6368832714743</v>
      </c>
      <c r="AC572" s="10">
        <f t="shared" si="30"/>
        <v>1.5476677290364067E-3</v>
      </c>
      <c r="AD572" s="10">
        <f t="shared" si="31"/>
        <v>8.7028996138634564E-4</v>
      </c>
      <c r="AE572" s="10">
        <f t="shared" si="32"/>
        <v>117.9948369454945</v>
      </c>
      <c r="AF572">
        <f t="shared" si="35"/>
        <v>529.41598798825044</v>
      </c>
    </row>
    <row r="573" spans="1:32" ht="14.4">
      <c r="A573" s="7" t="str">
        <f t="shared" si="34"/>
        <v>Costa Rica-The Americas 2000</v>
      </c>
      <c r="B573" s="7" t="s">
        <v>122</v>
      </c>
      <c r="C573" s="8" t="s">
        <v>84</v>
      </c>
      <c r="D573" s="9" t="s">
        <v>62</v>
      </c>
      <c r="E573" s="14">
        <v>0.10100000000000001</v>
      </c>
      <c r="F573" s="13">
        <v>45374788701</v>
      </c>
      <c r="G573" s="14">
        <v>951</v>
      </c>
      <c r="H573" s="14">
        <v>0.182</v>
      </c>
      <c r="I573" s="10">
        <f t="array" ref="I573">VLOOKUP(A573,ENERGY!$A$2:$F$2691,5,0)</f>
        <v>0</v>
      </c>
      <c r="J573" s="11">
        <f t="array" ref="J573">VLOOKUP(A573,ENERGY!$A$2:$F$2691,6,0)</f>
        <v>0</v>
      </c>
      <c r="K573" s="10">
        <f t="array" ref="K573">VLOOKUP(A573,'HUMAN RESOURCES'!$A$2:$M$2692,5,0)</f>
        <v>0.02</v>
      </c>
      <c r="L573" s="11">
        <f t="array" ref="L573">VLOOKUP(A573,'HUMAN RESOURCES'!$A$2:$M$2692,6,0)</f>
        <v>1.0999999999999999E-2</v>
      </c>
      <c r="M573" s="10">
        <f t="array" ref="M573">VLOOKUP(A573,'HUMAN RESOURCES'!$A$2:$M$2692,7,0)</f>
        <v>80</v>
      </c>
      <c r="N573" s="10">
        <f t="array" ref="N573">VLOOKUP(A573,'HUMAN RESOURCES'!$A$2:$M$2692,8,0)</f>
        <v>75</v>
      </c>
      <c r="O573" s="10">
        <f t="array" ref="O573">VLOOKUP(A573,'HUMAN RESOURCES'!$A$2:$M$2692,9,0)</f>
        <v>0.315</v>
      </c>
      <c r="P573" s="10">
        <f t="array" ref="P573">VLOOKUP(A573,'HUMAN RESOURCES'!$A$2:$M$2692,10,0)</f>
        <v>0.63100000000000001</v>
      </c>
      <c r="Q573" s="10">
        <f t="array" ref="Q573">VLOOKUP(A573,'HUMAN RESOURCES'!$A$2:$M$2692,11,0)</f>
        <v>5.5E-2</v>
      </c>
      <c r="R573" s="10">
        <f t="array" ref="R573">VLOOKUP(A573,'HUMAN RESOURCES'!$A$2:$M$2692,12,0)</f>
        <v>3929588</v>
      </c>
      <c r="S573" s="10">
        <f t="array" ref="S573">VLOOKUP(A573,'HUMAN RESOURCES'!$A$2:$M$2692,13,0)</f>
        <v>0.59</v>
      </c>
      <c r="T573" s="10">
        <f t="array" ref="T573">VLOOKUP(A573,TOURISM!$A$2:$F$2692,5,0)</f>
        <v>1477000000</v>
      </c>
      <c r="U573" s="10">
        <f t="array" ref="U573">VLOOKUP(A573,TOURISM!$A$2:$F$2692,6,0)</f>
        <v>551000000</v>
      </c>
      <c r="V573" s="10">
        <f t="array" ref="V573">VLOOKUP(A573,BUSINESS!$A$2:$J$2692,5,0)</f>
        <v>0</v>
      </c>
      <c r="W573" s="10">
        <f t="array" ref="W573">VLOOKUP(A573,BUSINESS!$A$2:$J$2692,6,0)</f>
        <v>0</v>
      </c>
      <c r="X573" s="10">
        <f t="array" ref="X573">VLOOKUP(A573,BUSINESS!$A$2:$J$2692,7,0)</f>
        <v>0</v>
      </c>
      <c r="Y573" s="10">
        <f t="array" ref="Y573">VLOOKUP(A573,BUSINESS!$A$2:$J$2692,8,0)</f>
        <v>0</v>
      </c>
      <c r="Z573" s="10">
        <f t="array" ref="Z573">VLOOKUP(A573,BUSINESS!$A$2:$J$2692,9,0)</f>
        <v>5.8000000000000003E-2</v>
      </c>
      <c r="AA573" s="10">
        <f t="array" ref="AA573">VLOOKUP(A573,BUSINESS!$A$2:$J$2692,10,0)</f>
        <v>5.3999999999999999E-2</v>
      </c>
      <c r="AB573" s="12">
        <f t="shared" si="33"/>
        <v>11546.95828188604</v>
      </c>
      <c r="AC573" s="10">
        <f t="shared" si="30"/>
        <v>0</v>
      </c>
      <c r="AD573" s="10">
        <f t="shared" si="31"/>
        <v>0</v>
      </c>
      <c r="AE573" s="10">
        <f t="shared" si="32"/>
        <v>140.21826206716835</v>
      </c>
      <c r="AF573">
        <f t="shared" si="35"/>
        <v>375.86637581344405</v>
      </c>
    </row>
    <row r="574" spans="1:32" ht="14.4">
      <c r="A574" s="7" t="str">
        <f t="shared" si="34"/>
        <v>Cote d'Ivoire-Africa 2001</v>
      </c>
      <c r="B574" s="7" t="s">
        <v>123</v>
      </c>
      <c r="C574" s="8" t="s">
        <v>78</v>
      </c>
      <c r="D574" s="9" t="s">
        <v>63</v>
      </c>
      <c r="E574" s="14">
        <v>5.1999999999999998E-2</v>
      </c>
      <c r="F574" s="13">
        <v>10545285037</v>
      </c>
      <c r="G574" s="14">
        <v>34</v>
      </c>
      <c r="H574" s="8"/>
      <c r="I574" s="10">
        <f t="array" ref="I574">VLOOKUP(A574,ENERGY!$A$2:$F$2691,5,0)</f>
        <v>11233</v>
      </c>
      <c r="J574" s="11">
        <f t="array" ref="J574">VLOOKUP(A574,ENERGY!$A$2:$F$2691,6,0)</f>
        <v>0</v>
      </c>
      <c r="K574" s="10">
        <f t="array" ref="K574">VLOOKUP(A574,'HUMAN RESOURCES'!$A$2:$M$2692,5,0)</f>
        <v>3.7999999999999999E-2</v>
      </c>
      <c r="L574" s="11">
        <f t="array" ref="L574">VLOOKUP(A574,'HUMAN RESOURCES'!$A$2:$M$2692,6,0)</f>
        <v>9.8000000000000004E-2</v>
      </c>
      <c r="M574" s="10">
        <f t="array" ref="M574">VLOOKUP(A574,'HUMAN RESOURCES'!$A$2:$M$2692,7,0)</f>
        <v>47</v>
      </c>
      <c r="N574" s="10">
        <f t="array" ref="N574">VLOOKUP(A574,'HUMAN RESOURCES'!$A$2:$M$2692,8,0)</f>
        <v>46</v>
      </c>
      <c r="O574" s="10">
        <f t="array" ref="O574">VLOOKUP(A574,'HUMAN RESOURCES'!$A$2:$M$2692,9,0)</f>
        <v>0.42099999999999999</v>
      </c>
      <c r="P574" s="10">
        <f t="array" ref="P574">VLOOKUP(A574,'HUMAN RESOURCES'!$A$2:$M$2692,10,0)</f>
        <v>0.55000000000000004</v>
      </c>
      <c r="Q574" s="10">
        <f t="array" ref="Q574">VLOOKUP(A574,'HUMAN RESOURCES'!$A$2:$M$2692,11,0)</f>
        <v>2.9000000000000001E-2</v>
      </c>
      <c r="R574" s="10">
        <f t="array" ref="R574">VLOOKUP(A574,'HUMAN RESOURCES'!$A$2:$M$2692,12,0)</f>
        <v>16420173</v>
      </c>
      <c r="S574" s="10">
        <f t="array" ref="S574">VLOOKUP(A574,'HUMAN RESOURCES'!$A$2:$M$2692,13,0)</f>
        <v>0.442</v>
      </c>
      <c r="T574" s="10">
        <f t="array" ref="T574">VLOOKUP(A574,TOURISM!$A$2:$F$2692,5,0)</f>
        <v>58000000</v>
      </c>
      <c r="U574" s="10">
        <f t="array" ref="U574">VLOOKUP(A574,TOURISM!$A$2:$F$2692,6,0)</f>
        <v>289000000</v>
      </c>
      <c r="V574" s="10">
        <f t="array" ref="V574">VLOOKUP(A574,BUSINESS!$A$2:$J$2692,5,0)</f>
        <v>0</v>
      </c>
      <c r="W574" s="10">
        <f t="array" ref="W574">VLOOKUP(A574,BUSINESS!$A$2:$J$2692,6,0)</f>
        <v>0</v>
      </c>
      <c r="X574" s="10">
        <f t="array" ref="X574">VLOOKUP(A574,BUSINESS!$A$2:$J$2692,7,0)</f>
        <v>0</v>
      </c>
      <c r="Y574" s="10">
        <f t="array" ref="Y574">VLOOKUP(A574,BUSINESS!$A$2:$J$2692,8,0)</f>
        <v>0</v>
      </c>
      <c r="Z574" s="10">
        <f t="array" ref="Z574">VLOOKUP(A574,BUSINESS!$A$2:$J$2692,9,0)</f>
        <v>4.0000000000000001E-3</v>
      </c>
      <c r="AA574" s="10">
        <f t="array" ref="AA574">VLOOKUP(A574,BUSINESS!$A$2:$J$2692,10,0)</f>
        <v>4.3999999999999997E-2</v>
      </c>
      <c r="AB574" s="12">
        <f t="shared" si="33"/>
        <v>642.21522130126152</v>
      </c>
      <c r="AC574" s="10">
        <f t="shared" si="30"/>
        <v>0</v>
      </c>
      <c r="AD574" s="10">
        <f t="shared" si="31"/>
        <v>6.8409754269945877E-4</v>
      </c>
      <c r="AE574" s="10">
        <f t="shared" si="32"/>
        <v>17.600301775139641</v>
      </c>
      <c r="AF574">
        <f t="shared" si="35"/>
        <v>3.5322404946647028</v>
      </c>
    </row>
    <row r="575" spans="1:32" ht="14.4">
      <c r="A575" s="7" t="str">
        <f t="shared" si="34"/>
        <v>Cote d'Ivoire-Africa 2002</v>
      </c>
      <c r="B575" s="7" t="s">
        <v>123</v>
      </c>
      <c r="C575" s="8" t="s">
        <v>78</v>
      </c>
      <c r="D575" s="9" t="s">
        <v>64</v>
      </c>
      <c r="E575" s="14">
        <v>4.7E-2</v>
      </c>
      <c r="F575" s="13">
        <v>11486664265</v>
      </c>
      <c r="G575" s="14">
        <v>33</v>
      </c>
      <c r="H575" s="8"/>
      <c r="I575" s="10">
        <f t="array" ref="I575">VLOOKUP(A575,ENERGY!$A$2:$F$2691,5,0)</f>
        <v>9800</v>
      </c>
      <c r="J575" s="11">
        <f t="array" ref="J575">VLOOKUP(A575,ENERGY!$A$2:$F$2691,6,0)</f>
        <v>5805</v>
      </c>
      <c r="K575" s="10">
        <f t="array" ref="K575">VLOOKUP(A575,'HUMAN RESOURCES'!$A$2:$M$2692,5,0)</f>
        <v>3.7999999999999999E-2</v>
      </c>
      <c r="L575" s="11">
        <f t="array" ref="L575">VLOOKUP(A575,'HUMAN RESOURCES'!$A$2:$M$2692,6,0)</f>
        <v>9.6000000000000002E-2</v>
      </c>
      <c r="M575" s="10">
        <f t="array" ref="M575">VLOOKUP(A575,'HUMAN RESOURCES'!$A$2:$M$2692,7,0)</f>
        <v>47</v>
      </c>
      <c r="N575" s="10">
        <f t="array" ref="N575">VLOOKUP(A575,'HUMAN RESOURCES'!$A$2:$M$2692,8,0)</f>
        <v>46</v>
      </c>
      <c r="O575" s="10">
        <f t="array" ref="O575">VLOOKUP(A575,'HUMAN RESOURCES'!$A$2:$M$2692,9,0)</f>
        <v>0.42199999999999999</v>
      </c>
      <c r="P575" s="10">
        <f t="array" ref="P575">VLOOKUP(A575,'HUMAN RESOURCES'!$A$2:$M$2692,10,0)</f>
        <v>0.54900000000000004</v>
      </c>
      <c r="Q575" s="10">
        <f t="array" ref="Q575">VLOOKUP(A575,'HUMAN RESOURCES'!$A$2:$M$2692,11,0)</f>
        <v>2.9000000000000001E-2</v>
      </c>
      <c r="R575" s="10">
        <f t="array" ref="R575">VLOOKUP(A575,'HUMAN RESOURCES'!$A$2:$M$2692,12,0)</f>
        <v>16674987</v>
      </c>
      <c r="S575" s="10">
        <f t="array" ref="S575">VLOOKUP(A575,'HUMAN RESOURCES'!$A$2:$M$2692,13,0)</f>
        <v>0.44900000000000001</v>
      </c>
      <c r="T575" s="10">
        <f t="array" ref="T575">VLOOKUP(A575,TOURISM!$A$2:$F$2692,5,0)</f>
        <v>56000000</v>
      </c>
      <c r="U575" s="10">
        <f t="array" ref="U575">VLOOKUP(A575,TOURISM!$A$2:$F$2692,6,0)</f>
        <v>490000000</v>
      </c>
      <c r="V575" s="10">
        <f t="array" ref="V575">VLOOKUP(A575,BUSINESS!$A$2:$J$2692,5,0)</f>
        <v>0</v>
      </c>
      <c r="W575" s="10">
        <f t="array" ref="W575">VLOOKUP(A575,BUSINESS!$A$2:$J$2692,6,0)</f>
        <v>0</v>
      </c>
      <c r="X575" s="10">
        <f t="array" ref="X575">VLOOKUP(A575,BUSINESS!$A$2:$J$2692,7,0)</f>
        <v>0</v>
      </c>
      <c r="Y575" s="10">
        <f t="array" ref="Y575">VLOOKUP(A575,BUSINESS!$A$2:$J$2692,8,0)</f>
        <v>0</v>
      </c>
      <c r="Z575" s="10">
        <f t="array" ref="Z575">VLOOKUP(A575,BUSINESS!$A$2:$J$2692,9,0)</f>
        <v>5.0000000000000001E-3</v>
      </c>
      <c r="AA575" s="10">
        <f t="array" ref="AA575">VLOOKUP(A575,BUSINESS!$A$2:$J$2692,10,0)</f>
        <v>6.2E-2</v>
      </c>
      <c r="AB575" s="12">
        <f t="shared" si="33"/>
        <v>688.85596522504034</v>
      </c>
      <c r="AC575" s="10">
        <f t="shared" si="30"/>
        <v>3.4812620843422548E-4</v>
      </c>
      <c r="AD575" s="10">
        <f t="shared" si="31"/>
        <v>5.8770660510859768E-4</v>
      </c>
      <c r="AE575" s="10">
        <f t="shared" si="32"/>
        <v>29.385330255429885</v>
      </c>
      <c r="AF575">
        <f t="shared" si="35"/>
        <v>3.3583234577634156</v>
      </c>
    </row>
    <row r="576" spans="1:32" ht="14.4">
      <c r="A576" s="7" t="str">
        <f t="shared" si="34"/>
        <v>Cote d'Ivoire-Africa 2003</v>
      </c>
      <c r="B576" s="7" t="s">
        <v>123</v>
      </c>
      <c r="C576" s="8" t="s">
        <v>78</v>
      </c>
      <c r="D576" s="9" t="s">
        <v>65</v>
      </c>
      <c r="E576" s="14">
        <v>5.0999999999999997E-2</v>
      </c>
      <c r="F576" s="13">
        <v>13737482343</v>
      </c>
      <c r="G576" s="14">
        <v>42</v>
      </c>
      <c r="H576" s="8"/>
      <c r="I576" s="10">
        <f t="array" ref="I576">VLOOKUP(A576,ENERGY!$A$2:$F$2691,5,0)</f>
        <v>9489</v>
      </c>
      <c r="J576" s="11">
        <f t="array" ref="J576">VLOOKUP(A576,ENERGY!$A$2:$F$2691,6,0)</f>
        <v>5856</v>
      </c>
      <c r="K576" s="10">
        <f t="array" ref="K576">VLOOKUP(A576,'HUMAN RESOURCES'!$A$2:$M$2692,5,0)</f>
        <v>3.6999999999999998E-2</v>
      </c>
      <c r="L576" s="11">
        <f t="array" ref="L576">VLOOKUP(A576,'HUMAN RESOURCES'!$A$2:$M$2692,6,0)</f>
        <v>9.4E-2</v>
      </c>
      <c r="M576" s="10">
        <f t="array" ref="M576">VLOOKUP(A576,'HUMAN RESOURCES'!$A$2:$M$2692,7,0)</f>
        <v>47</v>
      </c>
      <c r="N576" s="10">
        <f t="array" ref="N576">VLOOKUP(A576,'HUMAN RESOURCES'!$A$2:$M$2692,8,0)</f>
        <v>46</v>
      </c>
      <c r="O576" s="10">
        <f t="array" ref="O576">VLOOKUP(A576,'HUMAN RESOURCES'!$A$2:$M$2692,9,0)</f>
        <v>0.42199999999999999</v>
      </c>
      <c r="P576" s="10">
        <f t="array" ref="P576">VLOOKUP(A576,'HUMAN RESOURCES'!$A$2:$M$2692,10,0)</f>
        <v>0.54800000000000004</v>
      </c>
      <c r="Q576" s="10">
        <f t="array" ref="Q576">VLOOKUP(A576,'HUMAN RESOURCES'!$A$2:$M$2692,11,0)</f>
        <v>2.9000000000000001E-2</v>
      </c>
      <c r="R576" s="10">
        <f t="array" ref="R576">VLOOKUP(A576,'HUMAN RESOURCES'!$A$2:$M$2692,12,0)</f>
        <v>16909801</v>
      </c>
      <c r="S576" s="10">
        <f t="array" ref="S576">VLOOKUP(A576,'HUMAN RESOURCES'!$A$2:$M$2692,13,0)</f>
        <v>0.45500000000000002</v>
      </c>
      <c r="T576" s="10">
        <f t="array" ref="T576">VLOOKUP(A576,TOURISM!$A$2:$F$2692,5,0)</f>
        <v>76000000</v>
      </c>
      <c r="U576" s="10">
        <f t="array" ref="U576">VLOOKUP(A576,TOURISM!$A$2:$F$2692,6,0)</f>
        <v>551000000</v>
      </c>
      <c r="V576" s="10">
        <f t="array" ref="V576">VLOOKUP(A576,BUSINESS!$A$2:$J$2692,5,0)</f>
        <v>0</v>
      </c>
      <c r="W576" s="10">
        <f t="array" ref="W576">VLOOKUP(A576,BUSINESS!$A$2:$J$2692,6,0)</f>
        <v>62</v>
      </c>
      <c r="X576" s="10">
        <f t="array" ref="X576">VLOOKUP(A576,BUSINESS!$A$2:$J$2692,7,0)</f>
        <v>0</v>
      </c>
      <c r="Y576" s="10">
        <f t="array" ref="Y576">VLOOKUP(A576,BUSINESS!$A$2:$J$2692,8,0)</f>
        <v>0</v>
      </c>
      <c r="Z576" s="10">
        <f t="array" ref="Z576">VLOOKUP(A576,BUSINESS!$A$2:$J$2692,9,0)</f>
        <v>8.0000000000000002E-3</v>
      </c>
      <c r="AA576" s="10">
        <f t="array" ref="AA576">VLOOKUP(A576,BUSINESS!$A$2:$J$2692,10,0)</f>
        <v>7.5999999999999998E-2</v>
      </c>
      <c r="AB576" s="12">
        <f t="shared" si="33"/>
        <v>812.39763513479545</v>
      </c>
      <c r="AC576" s="10">
        <f t="shared" si="30"/>
        <v>3.4630803756945452E-4</v>
      </c>
      <c r="AD576" s="10">
        <f t="shared" si="31"/>
        <v>5.6115385390993072E-4</v>
      </c>
      <c r="AE576" s="10">
        <f t="shared" si="32"/>
        <v>32.584653125131396</v>
      </c>
      <c r="AF576">
        <f t="shared" si="35"/>
        <v>4.4944349138112267</v>
      </c>
    </row>
    <row r="577" spans="1:32" ht="14.4">
      <c r="A577" s="7" t="str">
        <f t="shared" si="34"/>
        <v>Cote d'Ivoire-Africa 2004</v>
      </c>
      <c r="B577" s="7" t="s">
        <v>123</v>
      </c>
      <c r="C577" s="8" t="s">
        <v>78</v>
      </c>
      <c r="D577" s="9" t="s">
        <v>66</v>
      </c>
      <c r="E577" s="14">
        <v>5.6000000000000001E-2</v>
      </c>
      <c r="F577" s="13">
        <v>15481092596</v>
      </c>
      <c r="G577" s="14">
        <v>50</v>
      </c>
      <c r="H577" s="8"/>
      <c r="I577" s="10">
        <f t="array" ref="I577">VLOOKUP(A577,ENERGY!$A$2:$F$2691,5,0)</f>
        <v>10278</v>
      </c>
      <c r="J577" s="11">
        <f t="array" ref="J577">VLOOKUP(A577,ENERGY!$A$2:$F$2691,6,0)</f>
        <v>6872</v>
      </c>
      <c r="K577" s="10">
        <f t="array" ref="K577">VLOOKUP(A577,'HUMAN RESOURCES'!$A$2:$M$2692,5,0)</f>
        <v>3.6999999999999998E-2</v>
      </c>
      <c r="L577" s="11">
        <f t="array" ref="L577">VLOOKUP(A577,'HUMAN RESOURCES'!$A$2:$M$2692,6,0)</f>
        <v>9.0999999999999998E-2</v>
      </c>
      <c r="M577" s="10">
        <f t="array" ref="M577">VLOOKUP(A577,'HUMAN RESOURCES'!$A$2:$M$2692,7,0)</f>
        <v>48</v>
      </c>
      <c r="N577" s="10">
        <f t="array" ref="N577">VLOOKUP(A577,'HUMAN RESOURCES'!$A$2:$M$2692,8,0)</f>
        <v>46</v>
      </c>
      <c r="O577" s="10">
        <f t="array" ref="O577">VLOOKUP(A577,'HUMAN RESOURCES'!$A$2:$M$2692,9,0)</f>
        <v>0.42299999999999999</v>
      </c>
      <c r="P577" s="10">
        <f t="array" ref="P577">VLOOKUP(A577,'HUMAN RESOURCES'!$A$2:$M$2692,10,0)</f>
        <v>0.54800000000000004</v>
      </c>
      <c r="Q577" s="10">
        <f t="array" ref="Q577">VLOOKUP(A577,'HUMAN RESOURCES'!$A$2:$M$2692,11,0)</f>
        <v>2.9000000000000001E-2</v>
      </c>
      <c r="R577" s="10">
        <f t="array" ref="R577">VLOOKUP(A577,'HUMAN RESOURCES'!$A$2:$M$2692,12,0)</f>
        <v>17144325</v>
      </c>
      <c r="S577" s="10">
        <f t="array" ref="S577">VLOOKUP(A577,'HUMAN RESOURCES'!$A$2:$M$2692,13,0)</f>
        <v>0.46200000000000002</v>
      </c>
      <c r="T577" s="10">
        <f t="array" ref="T577">VLOOKUP(A577,TOURISM!$A$2:$F$2692,5,0)</f>
        <v>91000000</v>
      </c>
      <c r="U577" s="10">
        <f t="array" ref="U577">VLOOKUP(A577,TOURISM!$A$2:$F$2692,6,0)</f>
        <v>571000000</v>
      </c>
      <c r="V577" s="10">
        <f t="array" ref="V577">VLOOKUP(A577,BUSINESS!$A$2:$J$2692,5,0)</f>
        <v>0</v>
      </c>
      <c r="W577" s="10">
        <f t="array" ref="W577">VLOOKUP(A577,BUSINESS!$A$2:$J$2692,6,0)</f>
        <v>58</v>
      </c>
      <c r="X577" s="10">
        <f t="array" ref="X577">VLOOKUP(A577,BUSINESS!$A$2:$J$2692,7,0)</f>
        <v>0</v>
      </c>
      <c r="Y577" s="10">
        <f t="array" ref="Y577">VLOOKUP(A577,BUSINESS!$A$2:$J$2692,8,0)</f>
        <v>0</v>
      </c>
      <c r="Z577" s="10">
        <f t="array" ref="Z577">VLOOKUP(A577,BUSINESS!$A$2:$J$2692,9,0)</f>
        <v>8.0000000000000002E-3</v>
      </c>
      <c r="AA577" s="10">
        <f t="array" ref="AA577">VLOOKUP(A577,BUSINESS!$A$2:$J$2692,10,0)</f>
        <v>9.8000000000000004E-2</v>
      </c>
      <c r="AB577" s="12">
        <f t="shared" si="33"/>
        <v>902.98641655474921</v>
      </c>
      <c r="AC577" s="10">
        <f t="shared" si="30"/>
        <v>4.0083234539709206E-4</v>
      </c>
      <c r="AD577" s="10">
        <f t="shared" si="31"/>
        <v>5.9949866792655875E-4</v>
      </c>
      <c r="AE577" s="10">
        <f t="shared" si="32"/>
        <v>33.305481551475488</v>
      </c>
      <c r="AF577">
        <f t="shared" si="35"/>
        <v>5.3078788462071271</v>
      </c>
    </row>
    <row r="578" spans="1:32" ht="14.4">
      <c r="A578" s="7" t="str">
        <f t="shared" si="34"/>
        <v>Cote d'Ivoire-Africa 2005</v>
      </c>
      <c r="B578" s="7" t="s">
        <v>123</v>
      </c>
      <c r="C578" s="8" t="s">
        <v>78</v>
      </c>
      <c r="D578" s="9" t="s">
        <v>67</v>
      </c>
      <c r="E578" s="14">
        <v>5.7000000000000002E-2</v>
      </c>
      <c r="F578" s="13">
        <v>16363437145</v>
      </c>
      <c r="G578" s="14">
        <v>53</v>
      </c>
      <c r="H578" s="8"/>
      <c r="I578" s="10">
        <f t="array" ref="I578">VLOOKUP(A578,ENERGY!$A$2:$F$2691,5,0)</f>
        <v>9302</v>
      </c>
      <c r="J578" s="11">
        <f t="array" ref="J578">VLOOKUP(A578,ENERGY!$A$2:$F$2691,6,0)</f>
        <v>7664</v>
      </c>
      <c r="K578" s="10">
        <f t="array" ref="K578">VLOOKUP(A578,'HUMAN RESOURCES'!$A$2:$M$2692,5,0)</f>
        <v>3.6999999999999998E-2</v>
      </c>
      <c r="L578" s="11">
        <f t="array" ref="L578">VLOOKUP(A578,'HUMAN RESOURCES'!$A$2:$M$2692,6,0)</f>
        <v>8.8999999999999996E-2</v>
      </c>
      <c r="M578" s="10">
        <f t="array" ref="M578">VLOOKUP(A578,'HUMAN RESOURCES'!$A$2:$M$2692,7,0)</f>
        <v>48</v>
      </c>
      <c r="N578" s="10">
        <f t="array" ref="N578">VLOOKUP(A578,'HUMAN RESOURCES'!$A$2:$M$2692,8,0)</f>
        <v>46</v>
      </c>
      <c r="O578" s="10">
        <f t="array" ref="O578">VLOOKUP(A578,'HUMAN RESOURCES'!$A$2:$M$2692,9,0)</f>
        <v>0.42299999999999999</v>
      </c>
      <c r="P578" s="10">
        <f t="array" ref="P578">VLOOKUP(A578,'HUMAN RESOURCES'!$A$2:$M$2692,10,0)</f>
        <v>0.54700000000000004</v>
      </c>
      <c r="Q578" s="10">
        <f t="array" ref="Q578">VLOOKUP(A578,'HUMAN RESOURCES'!$A$2:$M$2692,11,0)</f>
        <v>0.03</v>
      </c>
      <c r="R578" s="10">
        <f t="array" ref="R578">VLOOKUP(A578,'HUMAN RESOURCES'!$A$2:$M$2692,12,0)</f>
        <v>17393994</v>
      </c>
      <c r="S578" s="10">
        <f t="array" ref="S578">VLOOKUP(A578,'HUMAN RESOURCES'!$A$2:$M$2692,13,0)</f>
        <v>0.46800000000000003</v>
      </c>
      <c r="T578" s="10">
        <f t="array" ref="T578">VLOOKUP(A578,TOURISM!$A$2:$F$2692,5,0)</f>
        <v>93000000</v>
      </c>
      <c r="U578" s="10">
        <f t="array" ref="U578">VLOOKUP(A578,TOURISM!$A$2:$F$2692,6,0)</f>
        <v>549000000</v>
      </c>
      <c r="V578" s="10">
        <f t="array" ref="V578">VLOOKUP(A578,BUSINESS!$A$2:$J$2692,5,0)</f>
        <v>0.47299999999999998</v>
      </c>
      <c r="W578" s="10">
        <f t="array" ref="W578">VLOOKUP(A578,BUSINESS!$A$2:$J$2692,6,0)</f>
        <v>45</v>
      </c>
      <c r="X578" s="10">
        <f t="array" ref="X578">VLOOKUP(A578,BUSINESS!$A$2:$J$2692,7,0)</f>
        <v>0</v>
      </c>
      <c r="Y578" s="10">
        <f t="array" ref="Y578">VLOOKUP(A578,BUSINESS!$A$2:$J$2692,8,0)</f>
        <v>270</v>
      </c>
      <c r="Z578" s="10">
        <f t="array" ref="Z578">VLOOKUP(A578,BUSINESS!$A$2:$J$2692,9,0)</f>
        <v>0.01</v>
      </c>
      <c r="AA578" s="10">
        <f t="array" ref="AA578">VLOOKUP(A578,BUSINESS!$A$2:$J$2692,10,0)</f>
        <v>0.13500000000000001</v>
      </c>
      <c r="AB578" s="12">
        <f t="shared" ref="AB578:AB641" si="36">F578/R578</f>
        <v>940.75214381469834</v>
      </c>
      <c r="AC578" s="10">
        <f t="shared" si="30"/>
        <v>4.4061185717322887E-4</v>
      </c>
      <c r="AD578" s="10">
        <f t="shared" si="31"/>
        <v>5.3478229324443831E-4</v>
      </c>
      <c r="AE578" s="10">
        <f t="shared" si="32"/>
        <v>31.56261868320755</v>
      </c>
      <c r="AF578">
        <f t="shared" si="35"/>
        <v>5.3466731102701308</v>
      </c>
    </row>
    <row r="579" spans="1:32" ht="14.4">
      <c r="A579" s="7" t="str">
        <f t="shared" ref="A579:A642" si="37">CONCATENATE(B579," ",D579)</f>
        <v>Cote d'Ivoire-Africa 2006</v>
      </c>
      <c r="B579" s="7" t="s">
        <v>123</v>
      </c>
      <c r="C579" s="8" t="s">
        <v>78</v>
      </c>
      <c r="D579" s="9" t="s">
        <v>68</v>
      </c>
      <c r="E579" s="14">
        <v>0.06</v>
      </c>
      <c r="F579" s="13">
        <v>17367303156</v>
      </c>
      <c r="G579" s="14">
        <v>59</v>
      </c>
      <c r="H579" s="8"/>
      <c r="I579" s="10">
        <f t="array" ref="I579">VLOOKUP(A579,ENERGY!$A$2:$F$2691,5,0)</f>
        <v>10233</v>
      </c>
      <c r="J579" s="11">
        <f t="array" ref="J579">VLOOKUP(A579,ENERGY!$A$2:$F$2691,6,0)</f>
        <v>6883</v>
      </c>
      <c r="K579" s="10">
        <f t="array" ref="K579">VLOOKUP(A579,'HUMAN RESOURCES'!$A$2:$M$2692,5,0)</f>
        <v>3.5999999999999997E-2</v>
      </c>
      <c r="L579" s="11">
        <f t="array" ref="L579">VLOOKUP(A579,'HUMAN RESOURCES'!$A$2:$M$2692,6,0)</f>
        <v>8.6999999999999994E-2</v>
      </c>
      <c r="M579" s="10">
        <f t="array" ref="M579">VLOOKUP(A579,'HUMAN RESOURCES'!$A$2:$M$2692,7,0)</f>
        <v>49</v>
      </c>
      <c r="N579" s="10">
        <f t="array" ref="N579">VLOOKUP(A579,'HUMAN RESOURCES'!$A$2:$M$2692,8,0)</f>
        <v>47</v>
      </c>
      <c r="O579" s="10">
        <f t="array" ref="O579">VLOOKUP(A579,'HUMAN RESOURCES'!$A$2:$M$2692,9,0)</f>
        <v>0.42299999999999999</v>
      </c>
      <c r="P579" s="10">
        <f t="array" ref="P579">VLOOKUP(A579,'HUMAN RESOURCES'!$A$2:$M$2692,10,0)</f>
        <v>0.54700000000000004</v>
      </c>
      <c r="Q579" s="10">
        <f t="array" ref="Q579">VLOOKUP(A579,'HUMAN RESOURCES'!$A$2:$M$2692,11,0)</f>
        <v>0.03</v>
      </c>
      <c r="R579" s="10">
        <f t="array" ref="R579">VLOOKUP(A579,'HUMAN RESOURCES'!$A$2:$M$2692,12,0)</f>
        <v>17662417</v>
      </c>
      <c r="S579" s="10">
        <f t="array" ref="S579">VLOOKUP(A579,'HUMAN RESOURCES'!$A$2:$M$2692,13,0)</f>
        <v>0.47499999999999998</v>
      </c>
      <c r="T579" s="10">
        <f t="array" ref="T579">VLOOKUP(A579,TOURISM!$A$2:$F$2692,5,0)</f>
        <v>104000000</v>
      </c>
      <c r="U579" s="10">
        <f t="array" ref="U579">VLOOKUP(A579,TOURISM!$A$2:$F$2692,6,0)</f>
        <v>583000000</v>
      </c>
      <c r="V579" s="10">
        <f t="array" ref="V579">VLOOKUP(A579,BUSINESS!$A$2:$J$2692,5,0)</f>
        <v>0.47299999999999998</v>
      </c>
      <c r="W579" s="10">
        <f t="array" ref="W579">VLOOKUP(A579,BUSINESS!$A$2:$J$2692,6,0)</f>
        <v>45</v>
      </c>
      <c r="X579" s="10">
        <f t="array" ref="X579">VLOOKUP(A579,BUSINESS!$A$2:$J$2692,7,0)</f>
        <v>0</v>
      </c>
      <c r="Y579" s="10">
        <f t="array" ref="Y579">VLOOKUP(A579,BUSINESS!$A$2:$J$2692,8,0)</f>
        <v>270</v>
      </c>
      <c r="Z579" s="10">
        <f t="array" ref="Z579">VLOOKUP(A579,BUSINESS!$A$2:$J$2692,9,0)</f>
        <v>1.4999999999999999E-2</v>
      </c>
      <c r="AA579" s="10">
        <f t="array" ref="AA579">VLOOKUP(A579,BUSINESS!$A$2:$J$2692,10,0)</f>
        <v>0.23</v>
      </c>
      <c r="AB579" s="12">
        <f t="shared" si="36"/>
        <v>983.29142359168623</v>
      </c>
      <c r="AC579" s="10">
        <f t="shared" si="30"/>
        <v>3.8969751421903356E-4</v>
      </c>
      <c r="AD579" s="10">
        <f t="shared" si="31"/>
        <v>5.7936577989297841E-4</v>
      </c>
      <c r="AE579" s="10">
        <f t="shared" si="32"/>
        <v>33.007939966540256</v>
      </c>
      <c r="AF579">
        <f t="shared" ref="AF579:AF642" si="38">T579/R579</f>
        <v>5.8882088448030636</v>
      </c>
    </row>
    <row r="580" spans="1:32" ht="14.4">
      <c r="A580" s="7" t="str">
        <f t="shared" si="37"/>
        <v>Cote d'Ivoire-Africa 2007</v>
      </c>
      <c r="B580" s="7" t="s">
        <v>123</v>
      </c>
      <c r="C580" s="8" t="s">
        <v>78</v>
      </c>
      <c r="D580" s="9" t="s">
        <v>69</v>
      </c>
      <c r="E580" s="14">
        <v>6.6000000000000003E-2</v>
      </c>
      <c r="F580" s="13">
        <v>19795705245</v>
      </c>
      <c r="G580" s="14">
        <v>72</v>
      </c>
      <c r="H580" s="8"/>
      <c r="I580" s="10">
        <f t="array" ref="I580">VLOOKUP(A580,ENERGY!$A$2:$F$2691,5,0)</f>
        <v>9634</v>
      </c>
      <c r="J580" s="11">
        <f t="array" ref="J580">VLOOKUP(A580,ENERGY!$A$2:$F$2691,6,0)</f>
        <v>7825</v>
      </c>
      <c r="K580" s="10">
        <f t="array" ref="K580">VLOOKUP(A580,'HUMAN RESOURCES'!$A$2:$M$2692,5,0)</f>
        <v>3.5999999999999997E-2</v>
      </c>
      <c r="L580" s="11">
        <f t="array" ref="L580">VLOOKUP(A580,'HUMAN RESOURCES'!$A$2:$M$2692,6,0)</f>
        <v>8.4000000000000005E-2</v>
      </c>
      <c r="M580" s="10">
        <f t="array" ref="M580">VLOOKUP(A580,'HUMAN RESOURCES'!$A$2:$M$2692,7,0)</f>
        <v>49</v>
      </c>
      <c r="N580" s="10">
        <f t="array" ref="N580">VLOOKUP(A580,'HUMAN RESOURCES'!$A$2:$M$2692,8,0)</f>
        <v>47</v>
      </c>
      <c r="O580" s="10">
        <f t="array" ref="O580">VLOOKUP(A580,'HUMAN RESOURCES'!$A$2:$M$2692,9,0)</f>
        <v>0.42199999999999999</v>
      </c>
      <c r="P580" s="10">
        <f t="array" ref="P580">VLOOKUP(A580,'HUMAN RESOURCES'!$A$2:$M$2692,10,0)</f>
        <v>0.54800000000000004</v>
      </c>
      <c r="Q580" s="10">
        <f t="array" ref="Q580">VLOOKUP(A580,'HUMAN RESOURCES'!$A$2:$M$2692,11,0)</f>
        <v>0.03</v>
      </c>
      <c r="R580" s="10">
        <f t="array" ref="R580">VLOOKUP(A580,'HUMAN RESOURCES'!$A$2:$M$2692,12,0)</f>
        <v>17949061</v>
      </c>
      <c r="S580" s="10">
        <f t="array" ref="S580">VLOOKUP(A580,'HUMAN RESOURCES'!$A$2:$M$2692,13,0)</f>
        <v>0.48299999999999998</v>
      </c>
      <c r="T580" s="10">
        <f t="array" ref="T580">VLOOKUP(A580,TOURISM!$A$2:$F$2692,5,0)</f>
        <v>115000000</v>
      </c>
      <c r="U580" s="10">
        <f t="array" ref="U580">VLOOKUP(A580,TOURISM!$A$2:$F$2692,6,0)</f>
        <v>606000000</v>
      </c>
      <c r="V580" s="10">
        <f t="array" ref="V580">VLOOKUP(A580,BUSINESS!$A$2:$J$2692,5,0)</f>
        <v>0.44600000000000001</v>
      </c>
      <c r="W580" s="10">
        <f t="array" ref="W580">VLOOKUP(A580,BUSINESS!$A$2:$J$2692,6,0)</f>
        <v>40</v>
      </c>
      <c r="X580" s="10">
        <f t="array" ref="X580">VLOOKUP(A580,BUSINESS!$A$2:$J$2692,7,0)</f>
        <v>0</v>
      </c>
      <c r="Y580" s="10">
        <f t="array" ref="Y580">VLOOKUP(A580,BUSINESS!$A$2:$J$2692,8,0)</f>
        <v>270</v>
      </c>
      <c r="Z580" s="10">
        <f t="array" ref="Z580">VLOOKUP(A580,BUSINESS!$A$2:$J$2692,9,0)</f>
        <v>1.7999999999999999E-2</v>
      </c>
      <c r="AA580" s="10">
        <f t="array" ref="AA580">VLOOKUP(A580,BUSINESS!$A$2:$J$2692,10,0)</f>
        <v>0.41599999999999998</v>
      </c>
      <c r="AB580" s="12">
        <f t="shared" si="36"/>
        <v>1102.8824987000712</v>
      </c>
      <c r="AC580" s="10">
        <f t="shared" si="30"/>
        <v>4.3595595335042873E-4</v>
      </c>
      <c r="AD580" s="10">
        <f t="shared" si="31"/>
        <v>5.3674116991412528E-4</v>
      </c>
      <c r="AE580" s="10">
        <f t="shared" si="32"/>
        <v>33.762211850525219</v>
      </c>
      <c r="AF580">
        <f t="shared" si="38"/>
        <v>6.4070204006772276</v>
      </c>
    </row>
    <row r="581" spans="1:32" ht="14.4">
      <c r="A581" s="7" t="str">
        <f t="shared" si="37"/>
        <v>Cote d'Ivoire-Africa 2008</v>
      </c>
      <c r="B581" s="7" t="s">
        <v>123</v>
      </c>
      <c r="C581" s="8" t="s">
        <v>78</v>
      </c>
      <c r="D581" s="9" t="s">
        <v>70</v>
      </c>
      <c r="E581" s="14">
        <v>6.5000000000000002E-2</v>
      </c>
      <c r="F581" s="13">
        <v>23414253328</v>
      </c>
      <c r="G581" s="14">
        <v>83</v>
      </c>
      <c r="H581" s="8"/>
      <c r="I581" s="10">
        <v>9634</v>
      </c>
      <c r="J581" s="11">
        <v>7825</v>
      </c>
      <c r="K581" s="10">
        <f t="array" ref="K581">VLOOKUP(A581,'HUMAN RESOURCES'!$A$2:$M$2692,5,0)</f>
        <v>3.5999999999999997E-2</v>
      </c>
      <c r="L581" s="11">
        <f t="array" ref="L581">VLOOKUP(A581,'HUMAN RESOURCES'!$A$2:$M$2692,6,0)</f>
        <v>8.2000000000000003E-2</v>
      </c>
      <c r="M581" s="10">
        <f t="array" ref="M581">VLOOKUP(A581,'HUMAN RESOURCES'!$A$2:$M$2692,7,0)</f>
        <v>50</v>
      </c>
      <c r="N581" s="10">
        <f t="array" ref="N581">VLOOKUP(A581,'HUMAN RESOURCES'!$A$2:$M$2692,8,0)</f>
        <v>48</v>
      </c>
      <c r="O581" s="10">
        <f t="array" ref="O581">VLOOKUP(A581,'HUMAN RESOURCES'!$A$2:$M$2692,9,0)</f>
        <v>0.42099999999999999</v>
      </c>
      <c r="P581" s="10">
        <f t="array" ref="P581">VLOOKUP(A581,'HUMAN RESOURCES'!$A$2:$M$2692,10,0)</f>
        <v>0.54900000000000004</v>
      </c>
      <c r="Q581" s="10">
        <f t="array" ref="Q581">VLOOKUP(A581,'HUMAN RESOURCES'!$A$2:$M$2692,11,0)</f>
        <v>0.03</v>
      </c>
      <c r="R581" s="10">
        <f t="array" ref="R581">VLOOKUP(A581,'HUMAN RESOURCES'!$A$2:$M$2692,12,0)</f>
        <v>18260044</v>
      </c>
      <c r="S581" s="10">
        <f t="array" ref="S581">VLOOKUP(A581,'HUMAN RESOURCES'!$A$2:$M$2692,13,0)</f>
        <v>0.49</v>
      </c>
      <c r="T581" s="10">
        <f t="array" ref="T581">VLOOKUP(A581,TOURISM!$A$2:$F$2692,5,0)</f>
        <v>129000000</v>
      </c>
      <c r="U581" s="10">
        <f t="array" ref="U581">VLOOKUP(A581,TOURISM!$A$2:$F$2692,6,0)</f>
        <v>612000000</v>
      </c>
      <c r="V581" s="10">
        <f t="array" ref="V581">VLOOKUP(A581,BUSINESS!$A$2:$J$2692,5,0)</f>
        <v>0.44600000000000001</v>
      </c>
      <c r="W581" s="10">
        <f t="array" ref="W581">VLOOKUP(A581,BUSINESS!$A$2:$J$2692,6,0)</f>
        <v>40</v>
      </c>
      <c r="X581" s="10">
        <f t="array" ref="X581">VLOOKUP(A581,BUSINESS!$A$2:$J$2692,7,0)</f>
        <v>0</v>
      </c>
      <c r="Y581" s="10">
        <f t="array" ref="Y581">VLOOKUP(A581,BUSINESS!$A$2:$J$2692,8,0)</f>
        <v>270</v>
      </c>
      <c r="Z581" s="10">
        <f t="array" ref="Z581">VLOOKUP(A581,BUSINESS!$A$2:$J$2692,9,0)</f>
        <v>1.9E-2</v>
      </c>
      <c r="AA581" s="10">
        <f t="array" ref="AA581">VLOOKUP(A581,BUSINESS!$A$2:$J$2692,10,0)</f>
        <v>0.57199999999999995</v>
      </c>
      <c r="AB581" s="12">
        <f t="shared" si="36"/>
        <v>1282.2670815031991</v>
      </c>
      <c r="AC581" s="10">
        <f t="shared" si="30"/>
        <v>4.2853127845694127E-4</v>
      </c>
      <c r="AD581" s="10">
        <f t="shared" si="31"/>
        <v>5.2760004302289745E-4</v>
      </c>
      <c r="AE581" s="10">
        <f t="shared" si="32"/>
        <v>33.515800947686657</v>
      </c>
      <c r="AF581">
        <f t="shared" si="38"/>
        <v>7.0646051017182652</v>
      </c>
    </row>
    <row r="582" spans="1:32" ht="14.4">
      <c r="A582" s="7" t="str">
        <f t="shared" si="37"/>
        <v>Cote d'Ivoire-Africa 2009</v>
      </c>
      <c r="B582" s="7" t="s">
        <v>123</v>
      </c>
      <c r="C582" s="8" t="s">
        <v>78</v>
      </c>
      <c r="D582" s="9" t="s">
        <v>71</v>
      </c>
      <c r="E582" s="14">
        <v>6.8000000000000005E-2</v>
      </c>
      <c r="F582" s="13">
        <v>23041633638</v>
      </c>
      <c r="G582" s="14">
        <v>84</v>
      </c>
      <c r="H582" s="8"/>
      <c r="I582" s="10">
        <f t="array" ref="I582">VLOOKUP(A582,ENERGY!$A$2:$F$2691,5,0)</f>
        <v>6578</v>
      </c>
      <c r="J582" s="11">
        <f t="array" ref="J582">VLOOKUP(A582,ENERGY!$A$2:$F$2691,6,0)</f>
        <v>5460</v>
      </c>
      <c r="K582" s="10">
        <f t="array" ref="K582">VLOOKUP(A582,'HUMAN RESOURCES'!$A$2:$M$2692,5,0)</f>
        <v>3.5999999999999997E-2</v>
      </c>
      <c r="L582" s="11">
        <f t="array" ref="L582">VLOOKUP(A582,'HUMAN RESOURCES'!$A$2:$M$2692,6,0)</f>
        <v>7.9000000000000001E-2</v>
      </c>
      <c r="M582" s="10">
        <f t="array" ref="M582">VLOOKUP(A582,'HUMAN RESOURCES'!$A$2:$M$2692,7,0)</f>
        <v>50</v>
      </c>
      <c r="N582" s="10">
        <f t="array" ref="N582">VLOOKUP(A582,'HUMAN RESOURCES'!$A$2:$M$2692,8,0)</f>
        <v>48</v>
      </c>
      <c r="O582" s="10">
        <f t="array" ref="O582">VLOOKUP(A582,'HUMAN RESOURCES'!$A$2:$M$2692,9,0)</f>
        <v>0.42</v>
      </c>
      <c r="P582" s="10">
        <f t="array" ref="P582">VLOOKUP(A582,'HUMAN RESOURCES'!$A$2:$M$2692,10,0)</f>
        <v>0.55000000000000004</v>
      </c>
      <c r="Q582" s="10">
        <f t="array" ref="Q582">VLOOKUP(A582,'HUMAN RESOURCES'!$A$2:$M$2692,11,0)</f>
        <v>3.1E-2</v>
      </c>
      <c r="R582" s="10">
        <f t="array" ref="R582">VLOOKUP(A582,'HUMAN RESOURCES'!$A$2:$M$2692,12,0)</f>
        <v>18601342</v>
      </c>
      <c r="S582" s="10">
        <f t="array" ref="S582">VLOOKUP(A582,'HUMAN RESOURCES'!$A$2:$M$2692,13,0)</f>
        <v>0.498</v>
      </c>
      <c r="T582" s="10">
        <f t="array" ref="T582">VLOOKUP(A582,TOURISM!$A$2:$F$2692,5,0)</f>
        <v>164000000</v>
      </c>
      <c r="U582" s="10">
        <f t="array" ref="U582">VLOOKUP(A582,TOURISM!$A$2:$F$2692,6,0)</f>
        <v>589000000</v>
      </c>
      <c r="V582" s="10">
        <f t="array" ref="V582">VLOOKUP(A582,BUSINESS!$A$2:$J$2692,5,0)</f>
        <v>0.44400000000000001</v>
      </c>
      <c r="W582" s="10">
        <f t="array" ref="W582">VLOOKUP(A582,BUSINESS!$A$2:$J$2692,6,0)</f>
        <v>40</v>
      </c>
      <c r="X582" s="10">
        <f t="array" ref="X582">VLOOKUP(A582,BUSINESS!$A$2:$J$2692,7,0)</f>
        <v>0</v>
      </c>
      <c r="Y582" s="10">
        <f t="array" ref="Y582">VLOOKUP(A582,BUSINESS!$A$2:$J$2692,8,0)</f>
        <v>270</v>
      </c>
      <c r="Z582" s="10">
        <f t="array" ref="Z582">VLOOKUP(A582,BUSINESS!$A$2:$J$2692,9,0)</f>
        <v>0.02</v>
      </c>
      <c r="AA582" s="10">
        <f t="array" ref="AA582">VLOOKUP(A582,BUSINESS!$A$2:$J$2692,10,0)</f>
        <v>0.70899999999999996</v>
      </c>
      <c r="AB582" s="12">
        <f t="shared" si="36"/>
        <v>1238.7081339615174</v>
      </c>
      <c r="AC582" s="10">
        <f t="shared" si="30"/>
        <v>2.9352720895083805E-4</v>
      </c>
      <c r="AD582" s="10">
        <f t="shared" si="31"/>
        <v>3.5363039935505728E-4</v>
      </c>
      <c r="AE582" s="10">
        <f t="shared" si="32"/>
        <v>31.664382064476854</v>
      </c>
      <c r="AF582">
        <f t="shared" si="38"/>
        <v>8.8165681809409229</v>
      </c>
    </row>
    <row r="583" spans="1:32" ht="14.4">
      <c r="A583" s="7" t="str">
        <f t="shared" si="37"/>
        <v>Cote d'Ivoire-Africa 2010</v>
      </c>
      <c r="B583" s="7" t="s">
        <v>123</v>
      </c>
      <c r="C583" s="8" t="s">
        <v>78</v>
      </c>
      <c r="D583" s="9" t="s">
        <v>72</v>
      </c>
      <c r="E583" s="14">
        <v>6.9000000000000006E-2</v>
      </c>
      <c r="F583" s="13">
        <v>22920779598</v>
      </c>
      <c r="G583" s="14">
        <v>83</v>
      </c>
      <c r="H583" s="8"/>
      <c r="I583" s="10">
        <f t="array" ref="I583">VLOOKUP(A583,ENERGY!$A$2:$F$2691,5,0)</f>
        <v>9537</v>
      </c>
      <c r="J583" s="11">
        <f t="array" ref="J583">VLOOKUP(A583,ENERGY!$A$2:$F$2691,6,0)</f>
        <v>6997</v>
      </c>
      <c r="K583" s="10">
        <f t="array" ref="K583">VLOOKUP(A583,'HUMAN RESOURCES'!$A$2:$M$2692,5,0)</f>
        <v>3.6999999999999998E-2</v>
      </c>
      <c r="L583" s="11">
        <f t="array" ref="L583">VLOOKUP(A583,'HUMAN RESOURCES'!$A$2:$M$2692,6,0)</f>
        <v>7.6999999999999999E-2</v>
      </c>
      <c r="M583" s="10">
        <f t="array" ref="M583">VLOOKUP(A583,'HUMAN RESOURCES'!$A$2:$M$2692,7,0)</f>
        <v>50</v>
      </c>
      <c r="N583" s="10">
        <f t="array" ref="N583">VLOOKUP(A583,'HUMAN RESOURCES'!$A$2:$M$2692,8,0)</f>
        <v>49</v>
      </c>
      <c r="O583" s="10">
        <f t="array" ref="O583">VLOOKUP(A583,'HUMAN RESOURCES'!$A$2:$M$2692,9,0)</f>
        <v>0.41799999999999998</v>
      </c>
      <c r="P583" s="10">
        <f t="array" ref="P583">VLOOKUP(A583,'HUMAN RESOURCES'!$A$2:$M$2692,10,0)</f>
        <v>0.55100000000000005</v>
      </c>
      <c r="Q583" s="10">
        <f t="array" ref="Q583">VLOOKUP(A583,'HUMAN RESOURCES'!$A$2:$M$2692,11,0)</f>
        <v>3.1E-2</v>
      </c>
      <c r="R583" s="10">
        <f t="array" ref="R583">VLOOKUP(A583,'HUMAN RESOURCES'!$A$2:$M$2692,12,0)</f>
        <v>18976588</v>
      </c>
      <c r="S583" s="10">
        <f t="array" ref="S583">VLOOKUP(A583,'HUMAN RESOURCES'!$A$2:$M$2692,13,0)</f>
        <v>0.50600000000000001</v>
      </c>
      <c r="T583" s="10">
        <f t="array" ref="T583">VLOOKUP(A583,TOURISM!$A$2:$F$2692,5,0)</f>
        <v>213000000</v>
      </c>
      <c r="U583" s="10">
        <f t="array" ref="U583">VLOOKUP(A583,TOURISM!$A$2:$F$2692,6,0)</f>
        <v>569000000</v>
      </c>
      <c r="V583" s="10">
        <f t="array" ref="V583">VLOOKUP(A583,BUSINESS!$A$2:$J$2692,5,0)</f>
        <v>0.442</v>
      </c>
      <c r="W583" s="10">
        <f t="array" ref="W583">VLOOKUP(A583,BUSINESS!$A$2:$J$2692,6,0)</f>
        <v>40</v>
      </c>
      <c r="X583" s="10">
        <f t="array" ref="X583">VLOOKUP(A583,BUSINESS!$A$2:$J$2692,7,0)</f>
        <v>0</v>
      </c>
      <c r="Y583" s="10">
        <f t="array" ref="Y583">VLOOKUP(A583,BUSINESS!$A$2:$J$2692,8,0)</f>
        <v>270</v>
      </c>
      <c r="Z583" s="10">
        <f t="array" ref="Z583">VLOOKUP(A583,BUSINESS!$A$2:$J$2692,9,0)</f>
        <v>2.1000000000000001E-2</v>
      </c>
      <c r="AA583" s="10">
        <f t="array" ref="AA583">VLOOKUP(A583,BUSINESS!$A$2:$J$2692,10,0)</f>
        <v>0.82199999999999995</v>
      </c>
      <c r="AB583" s="12">
        <f t="shared" si="36"/>
        <v>1207.8451404435823</v>
      </c>
      <c r="AC583" s="10">
        <f t="shared" si="30"/>
        <v>3.6871749547389657E-4</v>
      </c>
      <c r="AD583" s="10">
        <f t="shared" si="31"/>
        <v>5.025666363205019E-4</v>
      </c>
      <c r="AE583" s="10">
        <f t="shared" si="32"/>
        <v>29.984315410125362</v>
      </c>
      <c r="AF583">
        <f t="shared" si="38"/>
        <v>11.224357086742886</v>
      </c>
    </row>
    <row r="584" spans="1:32" ht="14.4">
      <c r="A584" s="7" t="str">
        <f t="shared" si="37"/>
        <v>Cote d'Ivoire-Africa 2011</v>
      </c>
      <c r="B584" s="7" t="s">
        <v>123</v>
      </c>
      <c r="C584" s="8" t="s">
        <v>78</v>
      </c>
      <c r="D584" s="9" t="s">
        <v>73</v>
      </c>
      <c r="E584" s="14">
        <v>6.8000000000000005E-2</v>
      </c>
      <c r="F584" s="13">
        <v>24074553674</v>
      </c>
      <c r="G584" s="14">
        <v>84</v>
      </c>
      <c r="H584" s="8"/>
      <c r="I584" s="10">
        <v>9537</v>
      </c>
      <c r="J584" s="11">
        <v>6997</v>
      </c>
      <c r="K584" s="10">
        <f t="array" ref="K584">VLOOKUP(A584,'HUMAN RESOURCES'!$A$2:$M$2692,5,0)</f>
        <v>3.6999999999999998E-2</v>
      </c>
      <c r="L584" s="11">
        <f t="array" ref="L584">VLOOKUP(A584,'HUMAN RESOURCES'!$A$2:$M$2692,6,0)</f>
        <v>7.4999999999999997E-2</v>
      </c>
      <c r="M584" s="10">
        <f t="array" ref="M584">VLOOKUP(A584,'HUMAN RESOURCES'!$A$2:$M$2692,7,0)</f>
        <v>51</v>
      </c>
      <c r="N584" s="10">
        <f t="array" ref="N584">VLOOKUP(A584,'HUMAN RESOURCES'!$A$2:$M$2692,8,0)</f>
        <v>49</v>
      </c>
      <c r="O584" s="10">
        <f t="array" ref="O584">VLOOKUP(A584,'HUMAN RESOURCES'!$A$2:$M$2692,9,0)</f>
        <v>0.41699999999999998</v>
      </c>
      <c r="P584" s="10">
        <f t="array" ref="P584">VLOOKUP(A584,'HUMAN RESOURCES'!$A$2:$M$2692,10,0)</f>
        <v>0.55200000000000005</v>
      </c>
      <c r="Q584" s="10">
        <f t="array" ref="Q584">VLOOKUP(A584,'HUMAN RESOURCES'!$A$2:$M$2692,11,0)</f>
        <v>3.1E-2</v>
      </c>
      <c r="R584" s="10">
        <f t="array" ref="R584">VLOOKUP(A584,'HUMAN RESOURCES'!$A$2:$M$2692,12,0)</f>
        <v>19389954</v>
      </c>
      <c r="S584" s="10">
        <f t="array" ref="S584">VLOOKUP(A584,'HUMAN RESOURCES'!$A$2:$M$2692,13,0)</f>
        <v>0.51300000000000001</v>
      </c>
      <c r="T584" s="10">
        <f t="array" ref="T584">VLOOKUP(A584,TOURISM!$A$2:$F$2692,5,0)</f>
        <v>0</v>
      </c>
      <c r="U584" s="10">
        <v>569000000</v>
      </c>
      <c r="V584" s="10">
        <f t="array" ref="V584">VLOOKUP(A584,BUSINESS!$A$2:$J$2692,5,0)</f>
        <v>0.44</v>
      </c>
      <c r="W584" s="10">
        <f t="array" ref="W584">VLOOKUP(A584,BUSINESS!$A$2:$J$2692,6,0)</f>
        <v>32</v>
      </c>
      <c r="X584" s="10">
        <f t="array" ref="X584">VLOOKUP(A584,BUSINESS!$A$2:$J$2692,7,0)</f>
        <v>0</v>
      </c>
      <c r="Y584" s="10">
        <f t="array" ref="Y584">VLOOKUP(A584,BUSINESS!$A$2:$J$2692,8,0)</f>
        <v>270</v>
      </c>
      <c r="Z584" s="10">
        <f t="array" ref="Z584">VLOOKUP(A584,BUSINESS!$A$2:$J$2692,9,0)</f>
        <v>2.1999999999999999E-2</v>
      </c>
      <c r="AA584" s="10">
        <f t="array" ref="AA584">VLOOKUP(A584,BUSINESS!$A$2:$J$2692,10,0)</f>
        <v>0.89400000000000002</v>
      </c>
      <c r="AB584" s="12">
        <f t="shared" si="36"/>
        <v>1241.5993185955986</v>
      </c>
      <c r="AC584" s="10">
        <f t="shared" si="30"/>
        <v>3.6085696747913896E-4</v>
      </c>
      <c r="AD584" s="10">
        <f t="shared" si="31"/>
        <v>4.9185263667979816E-4</v>
      </c>
      <c r="AE584" s="10">
        <f t="shared" si="32"/>
        <v>29.345092824872097</v>
      </c>
      <c r="AF584">
        <f t="shared" si="38"/>
        <v>0</v>
      </c>
    </row>
    <row r="585" spans="1:32" ht="14.4">
      <c r="A585" s="7" t="str">
        <f t="shared" si="37"/>
        <v>Cote d'Ivoire-Africa 2012</v>
      </c>
      <c r="B585" s="7" t="s">
        <v>123</v>
      </c>
      <c r="C585" s="8" t="s">
        <v>78</v>
      </c>
      <c r="D585" s="9" t="s">
        <v>74</v>
      </c>
      <c r="E585" s="14">
        <v>7.0999999999999994E-2</v>
      </c>
      <c r="F585" s="13">
        <v>24680372724</v>
      </c>
      <c r="G585" s="14">
        <v>88</v>
      </c>
      <c r="H585" s="8"/>
      <c r="I585" s="10">
        <v>9537</v>
      </c>
      <c r="J585" s="11">
        <v>6997</v>
      </c>
      <c r="K585" s="10">
        <f t="array" ref="K585">VLOOKUP(A585,'HUMAN RESOURCES'!$A$2:$M$2692,5,0)</f>
        <v>3.6999999999999998E-2</v>
      </c>
      <c r="L585" s="11">
        <f t="array" ref="L585">VLOOKUP(A585,'HUMAN RESOURCES'!$A$2:$M$2692,6,0)</f>
        <v>7.2999999999999995E-2</v>
      </c>
      <c r="M585" s="10">
        <f t="array" ref="M585">VLOOKUP(A585,'HUMAN RESOURCES'!$A$2:$M$2692,7,0)</f>
        <v>51</v>
      </c>
      <c r="N585" s="10">
        <f t="array" ref="N585">VLOOKUP(A585,'HUMAN RESOURCES'!$A$2:$M$2692,8,0)</f>
        <v>50</v>
      </c>
      <c r="O585" s="10">
        <f t="array" ref="O585">VLOOKUP(A585,'HUMAN RESOURCES'!$A$2:$M$2692,9,0)</f>
        <v>0.41499999999999998</v>
      </c>
      <c r="P585" s="10">
        <f t="array" ref="P585">VLOOKUP(A585,'HUMAN RESOURCES'!$A$2:$M$2692,10,0)</f>
        <v>0.55400000000000005</v>
      </c>
      <c r="Q585" s="10">
        <f t="array" ref="Q585">VLOOKUP(A585,'HUMAN RESOURCES'!$A$2:$M$2692,11,0)</f>
        <v>3.1E-2</v>
      </c>
      <c r="R585" s="10">
        <f t="array" ref="R585">VLOOKUP(A585,'HUMAN RESOURCES'!$A$2:$M$2692,12,0)</f>
        <v>19839750</v>
      </c>
      <c r="S585" s="10">
        <f t="array" ref="S585">VLOOKUP(A585,'HUMAN RESOURCES'!$A$2:$M$2692,13,0)</f>
        <v>0.52</v>
      </c>
      <c r="T585" s="10">
        <f t="array" ref="T585">VLOOKUP(A585,TOURISM!$A$2:$F$2692,5,0)</f>
        <v>0</v>
      </c>
      <c r="U585" s="10">
        <v>569000000</v>
      </c>
      <c r="V585" s="10">
        <f t="array" ref="V585">VLOOKUP(A585,BUSINESS!$A$2:$J$2692,5,0)</f>
        <v>0.39400000000000002</v>
      </c>
      <c r="W585" s="10">
        <f t="array" ref="W585">VLOOKUP(A585,BUSINESS!$A$2:$J$2692,6,0)</f>
        <v>32</v>
      </c>
      <c r="X585" s="10">
        <f t="array" ref="X585">VLOOKUP(A585,BUSINESS!$A$2:$J$2692,7,0)</f>
        <v>173</v>
      </c>
      <c r="Y585" s="10">
        <f t="array" ref="Y585">VLOOKUP(A585,BUSINESS!$A$2:$J$2692,8,0)</f>
        <v>270</v>
      </c>
      <c r="Z585" s="10">
        <f t="array" ref="Z585">VLOOKUP(A585,BUSINESS!$A$2:$J$2692,9,0)</f>
        <v>2.4E-2</v>
      </c>
      <c r="AA585" s="10">
        <f t="array" ref="AA585">VLOOKUP(A585,BUSINESS!$A$2:$J$2692,10,0)</f>
        <v>0.91200000000000003</v>
      </c>
      <c r="AB585" s="12">
        <f t="shared" si="36"/>
        <v>1243.986074622916</v>
      </c>
      <c r="AC585" s="10">
        <f t="shared" si="30"/>
        <v>3.5267581496742649E-4</v>
      </c>
      <c r="AD585" s="10">
        <f t="shared" si="31"/>
        <v>4.8070162174422559E-4</v>
      </c>
      <c r="AE585" s="10">
        <f t="shared" si="32"/>
        <v>28.679796872440431</v>
      </c>
      <c r="AF585">
        <f t="shared" si="38"/>
        <v>0</v>
      </c>
    </row>
    <row r="586" spans="1:32" ht="14.4">
      <c r="A586" s="7" t="str">
        <f t="shared" si="37"/>
        <v>Cote d'Ivoire-Africa 2000</v>
      </c>
      <c r="B586" s="7" t="s">
        <v>123</v>
      </c>
      <c r="C586" s="8" t="s">
        <v>78</v>
      </c>
      <c r="D586" s="9" t="s">
        <v>62</v>
      </c>
      <c r="E586" s="14">
        <v>6.5000000000000002E-2</v>
      </c>
      <c r="F586" s="13">
        <v>10417060605</v>
      </c>
      <c r="G586" s="14">
        <v>42</v>
      </c>
      <c r="H586" s="8"/>
      <c r="I586" s="10">
        <f t="array" ref="I586">VLOOKUP(A586,ENERGY!$A$2:$F$2691,5,0)</f>
        <v>0</v>
      </c>
      <c r="J586" s="11">
        <f t="array" ref="J586">VLOOKUP(A586,ENERGY!$A$2:$F$2691,6,0)</f>
        <v>0</v>
      </c>
      <c r="K586" s="10">
        <f t="array" ref="K586">VLOOKUP(A586,'HUMAN RESOURCES'!$A$2:$M$2692,5,0)</f>
        <v>3.7999999999999999E-2</v>
      </c>
      <c r="L586" s="11">
        <f t="array" ref="L586">VLOOKUP(A586,'HUMAN RESOURCES'!$A$2:$M$2692,6,0)</f>
        <v>0.1</v>
      </c>
      <c r="M586" s="10">
        <f t="array" ref="M586">VLOOKUP(A586,'HUMAN RESOURCES'!$A$2:$M$2692,7,0)</f>
        <v>47</v>
      </c>
      <c r="N586" s="10">
        <f t="array" ref="N586">VLOOKUP(A586,'HUMAN RESOURCES'!$A$2:$M$2692,8,0)</f>
        <v>46</v>
      </c>
      <c r="O586" s="10">
        <f t="array" ref="O586">VLOOKUP(A586,'HUMAN RESOURCES'!$A$2:$M$2692,9,0)</f>
        <v>0.42099999999999999</v>
      </c>
      <c r="P586" s="10">
        <f t="array" ref="P586">VLOOKUP(A586,'HUMAN RESOURCES'!$A$2:$M$2692,10,0)</f>
        <v>0.55000000000000004</v>
      </c>
      <c r="Q586" s="10">
        <f t="array" ref="Q586">VLOOKUP(A586,'HUMAN RESOURCES'!$A$2:$M$2692,11,0)</f>
        <v>2.9000000000000001E-2</v>
      </c>
      <c r="R586" s="10">
        <f t="array" ref="R586">VLOOKUP(A586,'HUMAN RESOURCES'!$A$2:$M$2692,12,0)</f>
        <v>16131332</v>
      </c>
      <c r="S586" s="10">
        <f t="array" ref="S586">VLOOKUP(A586,'HUMAN RESOURCES'!$A$2:$M$2692,13,0)</f>
        <v>0.435</v>
      </c>
      <c r="T586" s="10">
        <f t="array" ref="T586">VLOOKUP(A586,TOURISM!$A$2:$F$2692,5,0)</f>
        <v>53000000</v>
      </c>
      <c r="U586" s="10">
        <f t="array" ref="U586">VLOOKUP(A586,TOURISM!$A$2:$F$2692,6,0)</f>
        <v>291000000</v>
      </c>
      <c r="V586" s="10">
        <f t="array" ref="V586">VLOOKUP(A586,BUSINESS!$A$2:$J$2692,5,0)</f>
        <v>0</v>
      </c>
      <c r="W586" s="10">
        <f t="array" ref="W586">VLOOKUP(A586,BUSINESS!$A$2:$J$2692,6,0)</f>
        <v>0</v>
      </c>
      <c r="X586" s="10">
        <f t="array" ref="X586">VLOOKUP(A586,BUSINESS!$A$2:$J$2692,7,0)</f>
        <v>0</v>
      </c>
      <c r="Y586" s="10">
        <f t="array" ref="Y586">VLOOKUP(A586,BUSINESS!$A$2:$J$2692,8,0)</f>
        <v>0</v>
      </c>
      <c r="Z586" s="10">
        <f t="array" ref="Z586">VLOOKUP(A586,BUSINESS!$A$2:$J$2692,9,0)</f>
        <v>2E-3</v>
      </c>
      <c r="AA586" s="10">
        <f t="array" ref="AA586">VLOOKUP(A586,BUSINESS!$A$2:$J$2692,10,0)</f>
        <v>2.9000000000000001E-2</v>
      </c>
      <c r="AB586" s="12">
        <f t="shared" si="36"/>
        <v>645.76568165604681</v>
      </c>
      <c r="AC586" s="10">
        <f t="shared" si="30"/>
        <v>0</v>
      </c>
      <c r="AD586" s="10">
        <f t="shared" si="31"/>
        <v>0</v>
      </c>
      <c r="AE586" s="10">
        <f t="shared" si="32"/>
        <v>18.039427866217125</v>
      </c>
      <c r="AF586">
        <f t="shared" si="38"/>
        <v>3.2855315357715034</v>
      </c>
    </row>
    <row r="587" spans="1:32" ht="14.4">
      <c r="A587" s="7" t="str">
        <f t="shared" si="37"/>
        <v>Croatia-Europe 2000</v>
      </c>
      <c r="B587" s="7" t="s">
        <v>124</v>
      </c>
      <c r="C587" s="8" t="s">
        <v>76</v>
      </c>
      <c r="D587" s="9" t="s">
        <v>62</v>
      </c>
      <c r="E587" s="14">
        <v>7.8E-2</v>
      </c>
      <c r="F587" s="13">
        <v>21517784659</v>
      </c>
      <c r="G587" s="14">
        <v>377</v>
      </c>
      <c r="H587" s="14">
        <v>0.121</v>
      </c>
      <c r="I587" s="10">
        <f t="array" ref="I587">VLOOKUP(A587,ENERGY!$A$2:$F$2691,5,0)</f>
        <v>0</v>
      </c>
      <c r="J587" s="11">
        <f t="array" ref="J587">VLOOKUP(A587,ENERGY!$A$2:$F$2691,6,0)</f>
        <v>0</v>
      </c>
      <c r="K587" s="10">
        <f t="array" ref="K587">VLOOKUP(A587,'HUMAN RESOURCES'!$A$2:$M$2692,5,0)</f>
        <v>0.01</v>
      </c>
      <c r="L587" s="11">
        <f t="array" ref="L587">VLOOKUP(A587,'HUMAN RESOURCES'!$A$2:$M$2692,6,0)</f>
        <v>7.0000000000000001E-3</v>
      </c>
      <c r="M587" s="10">
        <f t="array" ref="M587">VLOOKUP(A587,'HUMAN RESOURCES'!$A$2:$M$2692,7,0)</f>
        <v>77</v>
      </c>
      <c r="N587" s="10">
        <f t="array" ref="N587">VLOOKUP(A587,'HUMAN RESOURCES'!$A$2:$M$2692,8,0)</f>
        <v>69</v>
      </c>
      <c r="O587" s="10">
        <f t="array" ref="O587">VLOOKUP(A587,'HUMAN RESOURCES'!$A$2:$M$2692,9,0)</f>
        <v>0.17199999999999999</v>
      </c>
      <c r="P587" s="10">
        <f t="array" ref="P587">VLOOKUP(A587,'HUMAN RESOURCES'!$A$2:$M$2692,10,0)</f>
        <v>0.67300000000000004</v>
      </c>
      <c r="Q587" s="10">
        <f t="array" ref="Q587">VLOOKUP(A587,'HUMAN RESOURCES'!$A$2:$M$2692,11,0)</f>
        <v>0.156</v>
      </c>
      <c r="R587" s="10">
        <f t="array" ref="R587">VLOOKUP(A587,'HUMAN RESOURCES'!$A$2:$M$2692,12,0)</f>
        <v>4426000</v>
      </c>
      <c r="S587" s="10">
        <f t="array" ref="S587">VLOOKUP(A587,'HUMAN RESOURCES'!$A$2:$M$2692,13,0)</f>
        <v>0.55600000000000005</v>
      </c>
      <c r="T587" s="10">
        <f t="array" ref="T587">VLOOKUP(A587,TOURISM!$A$2:$F$2692,5,0)</f>
        <v>2871000000</v>
      </c>
      <c r="U587" s="10">
        <f t="array" ref="U587">VLOOKUP(A587,TOURISM!$A$2:$F$2692,6,0)</f>
        <v>634000000</v>
      </c>
      <c r="V587" s="10">
        <f t="array" ref="V587">VLOOKUP(A587,BUSINESS!$A$2:$J$2692,5,0)</f>
        <v>0</v>
      </c>
      <c r="W587" s="10">
        <f t="array" ref="W587">VLOOKUP(A587,BUSINESS!$A$2:$J$2692,6,0)</f>
        <v>0</v>
      </c>
      <c r="X587" s="10">
        <f t="array" ref="X587">VLOOKUP(A587,BUSINESS!$A$2:$J$2692,7,0)</f>
        <v>0</v>
      </c>
      <c r="Y587" s="10">
        <f t="array" ref="Y587">VLOOKUP(A587,BUSINESS!$A$2:$J$2692,8,0)</f>
        <v>0</v>
      </c>
      <c r="Z587" s="10">
        <f t="array" ref="Z587">VLOOKUP(A587,BUSINESS!$A$2:$J$2692,9,0)</f>
        <v>6.6000000000000003E-2</v>
      </c>
      <c r="AA587" s="10">
        <f t="array" ref="AA587">VLOOKUP(A587,BUSINESS!$A$2:$J$2692,10,0)</f>
        <v>0.23100000000000001</v>
      </c>
      <c r="AB587" s="12">
        <f t="shared" si="36"/>
        <v>4861.6775099412562</v>
      </c>
      <c r="AC587" s="10">
        <f t="shared" si="30"/>
        <v>0</v>
      </c>
      <c r="AD587" s="10">
        <f t="shared" si="31"/>
        <v>0</v>
      </c>
      <c r="AE587" s="10">
        <f t="shared" si="32"/>
        <v>143.24446452779034</v>
      </c>
      <c r="AF587">
        <f t="shared" si="38"/>
        <v>648.6669679168549</v>
      </c>
    </row>
    <row r="588" spans="1:32" ht="14.4">
      <c r="A588" s="7" t="str">
        <f t="shared" si="37"/>
        <v>Croatia-Europe 2001</v>
      </c>
      <c r="B588" s="7" t="s">
        <v>124</v>
      </c>
      <c r="C588" s="8" t="s">
        <v>76</v>
      </c>
      <c r="D588" s="9" t="s">
        <v>63</v>
      </c>
      <c r="E588" s="14">
        <v>7.1999999999999995E-2</v>
      </c>
      <c r="F588" s="13">
        <v>23052044813</v>
      </c>
      <c r="G588" s="14">
        <v>376</v>
      </c>
      <c r="H588" s="14">
        <v>9.5000000000000001E-2</v>
      </c>
      <c r="I588" s="10">
        <f t="array" ref="I588">VLOOKUP(A588,ENERGY!$A$2:$F$2691,5,0)</f>
        <v>8439</v>
      </c>
      <c r="J588" s="11">
        <f t="array" ref="J588">VLOOKUP(A588,ENERGY!$A$2:$F$2691,6,0)</f>
        <v>0</v>
      </c>
      <c r="K588" s="10">
        <f t="array" ref="K588">VLOOKUP(A588,'HUMAN RESOURCES'!$A$2:$M$2692,5,0)</f>
        <v>8.9999999999999993E-3</v>
      </c>
      <c r="L588" s="11">
        <f t="array" ref="L588">VLOOKUP(A588,'HUMAN RESOURCES'!$A$2:$M$2692,6,0)</f>
        <v>7.0000000000000001E-3</v>
      </c>
      <c r="M588" s="10">
        <f t="array" ref="M588">VLOOKUP(A588,'HUMAN RESOURCES'!$A$2:$M$2692,7,0)</f>
        <v>78</v>
      </c>
      <c r="N588" s="10">
        <f t="array" ref="N588">VLOOKUP(A588,'HUMAN RESOURCES'!$A$2:$M$2692,8,0)</f>
        <v>71</v>
      </c>
      <c r="O588" s="10">
        <f t="array" ref="O588">VLOOKUP(A588,'HUMAN RESOURCES'!$A$2:$M$2692,9,0)</f>
        <v>0.16900000000000001</v>
      </c>
      <c r="P588" s="10">
        <f t="array" ref="P588">VLOOKUP(A588,'HUMAN RESOURCES'!$A$2:$M$2692,10,0)</f>
        <v>0.67200000000000004</v>
      </c>
      <c r="Q588" s="10">
        <f t="array" ref="Q588">VLOOKUP(A588,'HUMAN RESOURCES'!$A$2:$M$2692,11,0)</f>
        <v>0.159</v>
      </c>
      <c r="R588" s="10">
        <f t="array" ref="R588">VLOOKUP(A588,'HUMAN RESOURCES'!$A$2:$M$2692,12,0)</f>
        <v>4440000</v>
      </c>
      <c r="S588" s="10">
        <f t="array" ref="S588">VLOOKUP(A588,'HUMAN RESOURCES'!$A$2:$M$2692,13,0)</f>
        <v>0.55700000000000005</v>
      </c>
      <c r="T588" s="10">
        <f t="array" ref="T588">VLOOKUP(A588,TOURISM!$A$2:$F$2692,5,0)</f>
        <v>3463000000</v>
      </c>
      <c r="U588" s="10">
        <f t="array" ref="U588">VLOOKUP(A588,TOURISM!$A$2:$F$2692,6,0)</f>
        <v>677000000</v>
      </c>
      <c r="V588" s="10">
        <f t="array" ref="V588">VLOOKUP(A588,BUSINESS!$A$2:$J$2692,5,0)</f>
        <v>0</v>
      </c>
      <c r="W588" s="10">
        <f t="array" ref="W588">VLOOKUP(A588,BUSINESS!$A$2:$J$2692,6,0)</f>
        <v>0</v>
      </c>
      <c r="X588" s="10">
        <f t="array" ref="X588">VLOOKUP(A588,BUSINESS!$A$2:$J$2692,7,0)</f>
        <v>0</v>
      </c>
      <c r="Y588" s="10">
        <f t="array" ref="Y588">VLOOKUP(A588,BUSINESS!$A$2:$J$2692,8,0)</f>
        <v>0</v>
      </c>
      <c r="Z588" s="10">
        <f t="array" ref="Z588">VLOOKUP(A588,BUSINESS!$A$2:$J$2692,9,0)</f>
        <v>0.11600000000000001</v>
      </c>
      <c r="AA588" s="10">
        <f t="array" ref="AA588">VLOOKUP(A588,BUSINESS!$A$2:$J$2692,10,0)</f>
        <v>0.39500000000000002</v>
      </c>
      <c r="AB588" s="12">
        <f t="shared" si="36"/>
        <v>5191.9019849099095</v>
      </c>
      <c r="AC588" s="10">
        <f t="shared" si="30"/>
        <v>0</v>
      </c>
      <c r="AD588" s="10">
        <f t="shared" si="31"/>
        <v>1.9006756756756757E-3</v>
      </c>
      <c r="AE588" s="10">
        <f t="shared" si="32"/>
        <v>152.47747747747746</v>
      </c>
      <c r="AF588">
        <f t="shared" si="38"/>
        <v>779.95495495495493</v>
      </c>
    </row>
    <row r="589" spans="1:32" ht="14.4">
      <c r="A589" s="7" t="str">
        <f t="shared" si="37"/>
        <v>Croatia-Europe 2002</v>
      </c>
      <c r="B589" s="7" t="s">
        <v>124</v>
      </c>
      <c r="C589" s="8" t="s">
        <v>76</v>
      </c>
      <c r="D589" s="9" t="s">
        <v>64</v>
      </c>
      <c r="E589" s="14">
        <v>6.3E-2</v>
      </c>
      <c r="F589" s="13">
        <v>26524896398</v>
      </c>
      <c r="G589" s="14">
        <v>375</v>
      </c>
      <c r="H589" s="14">
        <v>0.128</v>
      </c>
      <c r="I589" s="10">
        <f t="array" ref="I589">VLOOKUP(A589,ENERGY!$A$2:$F$2691,5,0)</f>
        <v>8564</v>
      </c>
      <c r="J589" s="11">
        <f t="array" ref="J589">VLOOKUP(A589,ENERGY!$A$2:$F$2691,6,0)</f>
        <v>20884</v>
      </c>
      <c r="K589" s="10">
        <f t="array" ref="K589">VLOOKUP(A589,'HUMAN RESOURCES'!$A$2:$M$2692,5,0)</f>
        <v>8.9999999999999993E-3</v>
      </c>
      <c r="L589" s="11">
        <f t="array" ref="L589">VLOOKUP(A589,'HUMAN RESOURCES'!$A$2:$M$2692,6,0)</f>
        <v>7.0000000000000001E-3</v>
      </c>
      <c r="M589" s="10">
        <f t="array" ref="M589">VLOOKUP(A589,'HUMAN RESOURCES'!$A$2:$M$2692,7,0)</f>
        <v>78</v>
      </c>
      <c r="N589" s="10">
        <f t="array" ref="N589">VLOOKUP(A589,'HUMAN RESOURCES'!$A$2:$M$2692,8,0)</f>
        <v>71</v>
      </c>
      <c r="O589" s="10">
        <f t="array" ref="O589">VLOOKUP(A589,'HUMAN RESOURCES'!$A$2:$M$2692,9,0)</f>
        <v>0.16700000000000001</v>
      </c>
      <c r="P589" s="10">
        <f t="array" ref="P589">VLOOKUP(A589,'HUMAN RESOURCES'!$A$2:$M$2692,10,0)</f>
        <v>0.67100000000000004</v>
      </c>
      <c r="Q589" s="10">
        <f t="array" ref="Q589">VLOOKUP(A589,'HUMAN RESOURCES'!$A$2:$M$2692,11,0)</f>
        <v>0.16300000000000001</v>
      </c>
      <c r="R589" s="10">
        <f t="array" ref="R589">VLOOKUP(A589,'HUMAN RESOURCES'!$A$2:$M$2692,12,0)</f>
        <v>4440000</v>
      </c>
      <c r="S589" s="10">
        <f t="array" ref="S589">VLOOKUP(A589,'HUMAN RESOURCES'!$A$2:$M$2692,13,0)</f>
        <v>0.55900000000000005</v>
      </c>
      <c r="T589" s="10">
        <f t="array" ref="T589">VLOOKUP(A589,TOURISM!$A$2:$F$2692,5,0)</f>
        <v>3952000000</v>
      </c>
      <c r="U589" s="10">
        <f t="array" ref="U589">VLOOKUP(A589,TOURISM!$A$2:$F$2692,6,0)</f>
        <v>852000000</v>
      </c>
      <c r="V589" s="10">
        <f t="array" ref="V589">VLOOKUP(A589,BUSINESS!$A$2:$J$2692,5,0)</f>
        <v>0</v>
      </c>
      <c r="W589" s="10">
        <f t="array" ref="W589">VLOOKUP(A589,BUSINESS!$A$2:$J$2692,6,0)</f>
        <v>0</v>
      </c>
      <c r="X589" s="10">
        <f t="array" ref="X589">VLOOKUP(A589,BUSINESS!$A$2:$J$2692,7,0)</f>
        <v>0</v>
      </c>
      <c r="Y589" s="10">
        <f t="array" ref="Y589">VLOOKUP(A589,BUSINESS!$A$2:$J$2692,8,0)</f>
        <v>0</v>
      </c>
      <c r="Z589" s="10">
        <f t="array" ref="Z589">VLOOKUP(A589,BUSINESS!$A$2:$J$2692,9,0)</f>
        <v>0.17799999999999999</v>
      </c>
      <c r="AA589" s="10">
        <f t="array" ref="AA589">VLOOKUP(A589,BUSINESS!$A$2:$J$2692,10,0)</f>
        <v>0.52200000000000002</v>
      </c>
      <c r="AB589" s="12">
        <f t="shared" si="36"/>
        <v>5974.075765315315</v>
      </c>
      <c r="AC589" s="10">
        <f t="shared" si="30"/>
        <v>4.7036036036036035E-3</v>
      </c>
      <c r="AD589" s="10">
        <f t="shared" si="31"/>
        <v>1.9288288288288288E-3</v>
      </c>
      <c r="AE589" s="10">
        <f t="shared" si="32"/>
        <v>191.8918918918919</v>
      </c>
      <c r="AF589">
        <f t="shared" si="38"/>
        <v>890.09009009009014</v>
      </c>
    </row>
    <row r="590" spans="1:32" ht="14.4">
      <c r="A590" s="7" t="str">
        <f t="shared" si="37"/>
        <v>Croatia-Europe 2003</v>
      </c>
      <c r="B590" s="7" t="s">
        <v>124</v>
      </c>
      <c r="C590" s="8" t="s">
        <v>76</v>
      </c>
      <c r="D590" s="9" t="s">
        <v>65</v>
      </c>
      <c r="E590" s="14">
        <v>6.4000000000000001E-2</v>
      </c>
      <c r="F590" s="13">
        <v>34143409062</v>
      </c>
      <c r="G590" s="14">
        <v>495</v>
      </c>
      <c r="H590" s="14">
        <v>0.11600000000000001</v>
      </c>
      <c r="I590" s="10">
        <f t="array" ref="I590">VLOOKUP(A590,ENERGY!$A$2:$F$2691,5,0)</f>
        <v>8722</v>
      </c>
      <c r="J590" s="11">
        <f t="array" ref="J590">VLOOKUP(A590,ENERGY!$A$2:$F$2691,6,0)</f>
        <v>21555</v>
      </c>
      <c r="K590" s="10">
        <f t="array" ref="K590">VLOOKUP(A590,'HUMAN RESOURCES'!$A$2:$M$2692,5,0)</f>
        <v>8.9999999999999993E-3</v>
      </c>
      <c r="L590" s="11">
        <f t="array" ref="L590">VLOOKUP(A590,'HUMAN RESOURCES'!$A$2:$M$2692,6,0)</f>
        <v>6.0000000000000001E-3</v>
      </c>
      <c r="M590" s="10">
        <f t="array" ref="M590">VLOOKUP(A590,'HUMAN RESOURCES'!$A$2:$M$2692,7,0)</f>
        <v>78</v>
      </c>
      <c r="N590" s="10">
        <f t="array" ref="N590">VLOOKUP(A590,'HUMAN RESOURCES'!$A$2:$M$2692,8,0)</f>
        <v>71</v>
      </c>
      <c r="O590" s="10">
        <f t="array" ref="O590">VLOOKUP(A590,'HUMAN RESOURCES'!$A$2:$M$2692,9,0)</f>
        <v>0.16400000000000001</v>
      </c>
      <c r="P590" s="10">
        <f t="array" ref="P590">VLOOKUP(A590,'HUMAN RESOURCES'!$A$2:$M$2692,10,0)</f>
        <v>0.67</v>
      </c>
      <c r="Q590" s="10">
        <f t="array" ref="Q590">VLOOKUP(A590,'HUMAN RESOURCES'!$A$2:$M$2692,11,0)</f>
        <v>0.16600000000000001</v>
      </c>
      <c r="R590" s="10">
        <f t="array" ref="R590">VLOOKUP(A590,'HUMAN RESOURCES'!$A$2:$M$2692,12,0)</f>
        <v>4440000</v>
      </c>
      <c r="S590" s="10">
        <f t="array" ref="S590">VLOOKUP(A590,'HUMAN RESOURCES'!$A$2:$M$2692,13,0)</f>
        <v>0.56000000000000005</v>
      </c>
      <c r="T590" s="10">
        <f t="array" ref="T590">VLOOKUP(A590,TOURISM!$A$2:$F$2692,5,0)</f>
        <v>6513000000</v>
      </c>
      <c r="U590" s="10">
        <f t="array" ref="U590">VLOOKUP(A590,TOURISM!$A$2:$F$2692,6,0)</f>
        <v>709000000</v>
      </c>
      <c r="V590" s="10">
        <f t="array" ref="V590">VLOOKUP(A590,BUSINESS!$A$2:$J$2692,5,0)</f>
        <v>0</v>
      </c>
      <c r="W590" s="10">
        <f t="array" ref="W590">VLOOKUP(A590,BUSINESS!$A$2:$J$2692,6,0)</f>
        <v>29</v>
      </c>
      <c r="X590" s="10">
        <f t="array" ref="X590">VLOOKUP(A590,BUSINESS!$A$2:$J$2692,7,0)</f>
        <v>0</v>
      </c>
      <c r="Y590" s="10">
        <f t="array" ref="Y590">VLOOKUP(A590,BUSINESS!$A$2:$J$2692,8,0)</f>
        <v>0</v>
      </c>
      <c r="Z590" s="10">
        <f t="array" ref="Z590">VLOOKUP(A590,BUSINESS!$A$2:$J$2692,9,0)</f>
        <v>0.22800000000000001</v>
      </c>
      <c r="AA590" s="10">
        <f t="array" ref="AA590">VLOOKUP(A590,BUSINESS!$A$2:$J$2692,10,0)</f>
        <v>0.57499999999999996</v>
      </c>
      <c r="AB590" s="12">
        <f t="shared" si="36"/>
        <v>7689.9569959459459</v>
      </c>
      <c r="AC590" s="10">
        <f t="shared" si="30"/>
        <v>4.8547297297297301E-3</v>
      </c>
      <c r="AD590" s="10">
        <f t="shared" si="31"/>
        <v>1.9644144144144145E-3</v>
      </c>
      <c r="AE590" s="10">
        <f t="shared" si="32"/>
        <v>159.6846846846847</v>
      </c>
      <c r="AF590">
        <f t="shared" si="38"/>
        <v>1466.8918918918919</v>
      </c>
    </row>
    <row r="591" spans="1:32" ht="14.4">
      <c r="A591" s="7" t="str">
        <f t="shared" si="37"/>
        <v>Croatia-Europe 2004</v>
      </c>
      <c r="B591" s="7" t="s">
        <v>124</v>
      </c>
      <c r="C591" s="8" t="s">
        <v>76</v>
      </c>
      <c r="D591" s="9" t="s">
        <v>66</v>
      </c>
      <c r="E591" s="14">
        <v>6.6000000000000003E-2</v>
      </c>
      <c r="F591" s="13">
        <v>41003558916</v>
      </c>
      <c r="G591" s="14">
        <v>614</v>
      </c>
      <c r="H591" s="14">
        <v>0.11700000000000001</v>
      </c>
      <c r="I591" s="10">
        <f t="array" ref="I591">VLOOKUP(A591,ENERGY!$A$2:$F$2691,5,0)</f>
        <v>9084</v>
      </c>
      <c r="J591" s="11">
        <f t="array" ref="J591">VLOOKUP(A591,ENERGY!$A$2:$F$2691,6,0)</f>
        <v>23366</v>
      </c>
      <c r="K591" s="10">
        <f t="array" ref="K591">VLOOKUP(A591,'HUMAN RESOURCES'!$A$2:$M$2692,5,0)</f>
        <v>8.9999999999999993E-3</v>
      </c>
      <c r="L591" s="11">
        <f t="array" ref="L591">VLOOKUP(A591,'HUMAN RESOURCES'!$A$2:$M$2692,6,0)</f>
        <v>6.0000000000000001E-3</v>
      </c>
      <c r="M591" s="10">
        <f t="array" ref="M591">VLOOKUP(A591,'HUMAN RESOURCES'!$A$2:$M$2692,7,0)</f>
        <v>79</v>
      </c>
      <c r="N591" s="10">
        <f t="array" ref="N591">VLOOKUP(A591,'HUMAN RESOURCES'!$A$2:$M$2692,8,0)</f>
        <v>72</v>
      </c>
      <c r="O591" s="10">
        <f t="array" ref="O591">VLOOKUP(A591,'HUMAN RESOURCES'!$A$2:$M$2692,9,0)</f>
        <v>0.16200000000000001</v>
      </c>
      <c r="P591" s="10">
        <f t="array" ref="P591">VLOOKUP(A591,'HUMAN RESOURCES'!$A$2:$M$2692,10,0)</f>
        <v>0.67</v>
      </c>
      <c r="Q591" s="10">
        <f t="array" ref="Q591">VLOOKUP(A591,'HUMAN RESOURCES'!$A$2:$M$2692,11,0)</f>
        <v>0.16900000000000001</v>
      </c>
      <c r="R591" s="10">
        <f t="array" ref="R591">VLOOKUP(A591,'HUMAN RESOURCES'!$A$2:$M$2692,12,0)</f>
        <v>4439000</v>
      </c>
      <c r="S591" s="10">
        <f t="array" ref="S591">VLOOKUP(A591,'HUMAN RESOURCES'!$A$2:$M$2692,13,0)</f>
        <v>0.56200000000000006</v>
      </c>
      <c r="T591" s="10">
        <f t="array" ref="T591">VLOOKUP(A591,TOURISM!$A$2:$F$2692,5,0)</f>
        <v>6945000000</v>
      </c>
      <c r="U591" s="10">
        <f t="array" ref="U591">VLOOKUP(A591,TOURISM!$A$2:$F$2692,6,0)</f>
        <v>881000000</v>
      </c>
      <c r="V591" s="10">
        <f t="array" ref="V591">VLOOKUP(A591,BUSINESS!$A$2:$J$2692,5,0)</f>
        <v>0</v>
      </c>
      <c r="W591" s="10">
        <f t="array" ref="W591">VLOOKUP(A591,BUSINESS!$A$2:$J$2692,6,0)</f>
        <v>29</v>
      </c>
      <c r="X591" s="10">
        <f t="array" ref="X591">VLOOKUP(A591,BUSINESS!$A$2:$J$2692,7,0)</f>
        <v>0</v>
      </c>
      <c r="Y591" s="10">
        <f t="array" ref="Y591">VLOOKUP(A591,BUSINESS!$A$2:$J$2692,8,0)</f>
        <v>0</v>
      </c>
      <c r="Z591" s="10">
        <f t="array" ref="Z591">VLOOKUP(A591,BUSINESS!$A$2:$J$2692,9,0)</f>
        <v>0.309</v>
      </c>
      <c r="AA591" s="10">
        <f t="array" ref="AA591">VLOOKUP(A591,BUSINESS!$A$2:$J$2692,10,0)</f>
        <v>0.64400000000000002</v>
      </c>
      <c r="AB591" s="12">
        <f t="shared" si="36"/>
        <v>9237.1162234737549</v>
      </c>
      <c r="AC591" s="10">
        <f t="shared" si="30"/>
        <v>5.2637981527371026E-3</v>
      </c>
      <c r="AD591" s="10">
        <f t="shared" si="31"/>
        <v>2.046406848389277E-3</v>
      </c>
      <c r="AE591" s="10">
        <f t="shared" si="32"/>
        <v>198.46812345122774</v>
      </c>
      <c r="AF591">
        <f t="shared" si="38"/>
        <v>1564.5415634151836</v>
      </c>
    </row>
    <row r="592" spans="1:32" ht="14.4">
      <c r="A592" s="7" t="str">
        <f t="shared" si="37"/>
        <v>Croatia-Europe 2005</v>
      </c>
      <c r="B592" s="7" t="s">
        <v>124</v>
      </c>
      <c r="C592" s="8" t="s">
        <v>76</v>
      </c>
      <c r="D592" s="9" t="s">
        <v>67</v>
      </c>
      <c r="E592" s="14">
        <v>7.0000000000000007E-2</v>
      </c>
      <c r="F592" s="13">
        <v>44821408831</v>
      </c>
      <c r="G592" s="14">
        <v>705</v>
      </c>
      <c r="H592" s="14">
        <v>0.112</v>
      </c>
      <c r="I592" s="10">
        <f t="array" ref="I592">VLOOKUP(A592,ENERGY!$A$2:$F$2691,5,0)</f>
        <v>8831</v>
      </c>
      <c r="J592" s="11">
        <f t="array" ref="J592">VLOOKUP(A592,ENERGY!$A$2:$F$2691,6,0)</f>
        <v>23047</v>
      </c>
      <c r="K592" s="10">
        <f t="array" ref="K592">VLOOKUP(A592,'HUMAN RESOURCES'!$A$2:$M$2692,5,0)</f>
        <v>0.01</v>
      </c>
      <c r="L592" s="11">
        <f t="array" ref="L592">VLOOKUP(A592,'HUMAN RESOURCES'!$A$2:$M$2692,6,0)</f>
        <v>6.0000000000000001E-3</v>
      </c>
      <c r="M592" s="10">
        <f t="array" ref="M592">VLOOKUP(A592,'HUMAN RESOURCES'!$A$2:$M$2692,7,0)</f>
        <v>79</v>
      </c>
      <c r="N592" s="10">
        <f t="array" ref="N592">VLOOKUP(A592,'HUMAN RESOURCES'!$A$2:$M$2692,8,0)</f>
        <v>72</v>
      </c>
      <c r="O592" s="10">
        <f t="array" ref="O592">VLOOKUP(A592,'HUMAN RESOURCES'!$A$2:$M$2692,9,0)</f>
        <v>0.16</v>
      </c>
      <c r="P592" s="10">
        <f t="array" ref="P592">VLOOKUP(A592,'HUMAN RESOURCES'!$A$2:$M$2692,10,0)</f>
        <v>0.67</v>
      </c>
      <c r="Q592" s="10">
        <f t="array" ref="Q592">VLOOKUP(A592,'HUMAN RESOURCES'!$A$2:$M$2692,11,0)</f>
        <v>0.17100000000000001</v>
      </c>
      <c r="R592" s="10">
        <f t="array" ref="R592">VLOOKUP(A592,'HUMAN RESOURCES'!$A$2:$M$2692,12,0)</f>
        <v>4442000</v>
      </c>
      <c r="S592" s="10">
        <f t="array" ref="S592">VLOOKUP(A592,'HUMAN RESOURCES'!$A$2:$M$2692,13,0)</f>
        <v>0.56399999999999995</v>
      </c>
      <c r="T592" s="10">
        <f t="array" ref="T592">VLOOKUP(A592,TOURISM!$A$2:$F$2692,5,0)</f>
        <v>7625000000</v>
      </c>
      <c r="U592" s="10">
        <f t="array" ref="U592">VLOOKUP(A592,TOURISM!$A$2:$F$2692,6,0)</f>
        <v>786000000</v>
      </c>
      <c r="V592" s="10">
        <f t="array" ref="V592">VLOOKUP(A592,BUSINESS!$A$2:$J$2692,5,0)</f>
        <v>0.214</v>
      </c>
      <c r="W592" s="10">
        <f t="array" ref="W592">VLOOKUP(A592,BUSINESS!$A$2:$J$2692,6,0)</f>
        <v>29</v>
      </c>
      <c r="X592" s="10">
        <f t="array" ref="X592">VLOOKUP(A592,BUSINESS!$A$2:$J$2692,7,0)</f>
        <v>0</v>
      </c>
      <c r="Y592" s="10">
        <f t="array" ref="Y592">VLOOKUP(A592,BUSINESS!$A$2:$J$2692,8,0)</f>
        <v>232</v>
      </c>
      <c r="Z592" s="10">
        <f t="array" ref="Z592">VLOOKUP(A592,BUSINESS!$A$2:$J$2692,9,0)</f>
        <v>0.33100000000000002</v>
      </c>
      <c r="AA592" s="10">
        <f t="array" ref="AA592">VLOOKUP(A592,BUSINESS!$A$2:$J$2692,10,0)</f>
        <v>0.83199999999999996</v>
      </c>
      <c r="AB592" s="12">
        <f t="shared" si="36"/>
        <v>10090.366688653759</v>
      </c>
      <c r="AC592" s="10">
        <f t="shared" si="30"/>
        <v>5.1884286357496623E-3</v>
      </c>
      <c r="AD592" s="10">
        <f t="shared" si="31"/>
        <v>1.9880684376407023E-3</v>
      </c>
      <c r="AE592" s="10">
        <f t="shared" si="32"/>
        <v>176.94732102656462</v>
      </c>
      <c r="AF592">
        <f t="shared" si="38"/>
        <v>1716.5691130121568</v>
      </c>
    </row>
    <row r="593" spans="1:32" ht="14.4">
      <c r="A593" s="7" t="str">
        <f t="shared" si="37"/>
        <v>Croatia-Europe 2006</v>
      </c>
      <c r="B593" s="7" t="s">
        <v>124</v>
      </c>
      <c r="C593" s="8" t="s">
        <v>76</v>
      </c>
      <c r="D593" s="9" t="s">
        <v>68</v>
      </c>
      <c r="E593" s="14">
        <v>7.0000000000000007E-2</v>
      </c>
      <c r="F593" s="13">
        <v>49855078905</v>
      </c>
      <c r="G593" s="14">
        <v>790</v>
      </c>
      <c r="H593" s="14">
        <v>9.9000000000000005E-2</v>
      </c>
      <c r="I593" s="10">
        <f t="array" ref="I593">VLOOKUP(A593,ENERGY!$A$2:$F$2691,5,0)</f>
        <v>9325</v>
      </c>
      <c r="J593" s="11">
        <f t="array" ref="J593">VLOOKUP(A593,ENERGY!$A$2:$F$2691,6,0)</f>
        <v>24389</v>
      </c>
      <c r="K593" s="10">
        <f t="array" ref="K593">VLOOKUP(A593,'HUMAN RESOURCES'!$A$2:$M$2692,5,0)</f>
        <v>8.9999999999999993E-3</v>
      </c>
      <c r="L593" s="11">
        <f t="array" ref="L593">VLOOKUP(A593,'HUMAN RESOURCES'!$A$2:$M$2692,6,0)</f>
        <v>6.0000000000000001E-3</v>
      </c>
      <c r="M593" s="10">
        <f t="array" ref="M593">VLOOKUP(A593,'HUMAN RESOURCES'!$A$2:$M$2692,7,0)</f>
        <v>79</v>
      </c>
      <c r="N593" s="10">
        <f t="array" ref="N593">VLOOKUP(A593,'HUMAN RESOURCES'!$A$2:$M$2692,8,0)</f>
        <v>73</v>
      </c>
      <c r="O593" s="10">
        <f t="array" ref="O593">VLOOKUP(A593,'HUMAN RESOURCES'!$A$2:$M$2692,9,0)</f>
        <v>0.158</v>
      </c>
      <c r="P593" s="10">
        <f t="array" ref="P593">VLOOKUP(A593,'HUMAN RESOURCES'!$A$2:$M$2692,10,0)</f>
        <v>0.67</v>
      </c>
      <c r="Q593" s="10">
        <f t="array" ref="Q593">VLOOKUP(A593,'HUMAN RESOURCES'!$A$2:$M$2692,11,0)</f>
        <v>0.17199999999999999</v>
      </c>
      <c r="R593" s="10">
        <f t="array" ref="R593">VLOOKUP(A593,'HUMAN RESOURCES'!$A$2:$M$2692,12,0)</f>
        <v>4440000</v>
      </c>
      <c r="S593" s="10">
        <f t="array" ref="S593">VLOOKUP(A593,'HUMAN RESOURCES'!$A$2:$M$2692,13,0)</f>
        <v>0.56599999999999995</v>
      </c>
      <c r="T593" s="10">
        <f t="array" ref="T593">VLOOKUP(A593,TOURISM!$A$2:$F$2692,5,0)</f>
        <v>8296000000</v>
      </c>
      <c r="U593" s="10">
        <f t="array" ref="U593">VLOOKUP(A593,TOURISM!$A$2:$F$2692,6,0)</f>
        <v>770000000</v>
      </c>
      <c r="V593" s="10">
        <f t="array" ref="V593">VLOOKUP(A593,BUSINESS!$A$2:$J$2692,5,0)</f>
        <v>0.214</v>
      </c>
      <c r="W593" s="10">
        <f t="array" ref="W593">VLOOKUP(A593,BUSINESS!$A$2:$J$2692,6,0)</f>
        <v>25</v>
      </c>
      <c r="X593" s="10">
        <f t="array" ref="X593">VLOOKUP(A593,BUSINESS!$A$2:$J$2692,7,0)</f>
        <v>0</v>
      </c>
      <c r="Y593" s="10">
        <f t="array" ref="Y593">VLOOKUP(A593,BUSINESS!$A$2:$J$2692,8,0)</f>
        <v>196</v>
      </c>
      <c r="Z593" s="10">
        <f t="array" ref="Z593">VLOOKUP(A593,BUSINESS!$A$2:$J$2692,9,0)</f>
        <v>0.38</v>
      </c>
      <c r="AA593" s="10">
        <f t="array" ref="AA593">VLOOKUP(A593,BUSINESS!$A$2:$J$2692,10,0)</f>
        <v>1.004</v>
      </c>
      <c r="AB593" s="12">
        <f t="shared" si="36"/>
        <v>11228.621375000001</v>
      </c>
      <c r="AC593" s="10">
        <f t="shared" si="30"/>
        <v>5.4930180180180182E-3</v>
      </c>
      <c r="AD593" s="10">
        <f t="shared" si="31"/>
        <v>2.100225225225225E-3</v>
      </c>
      <c r="AE593" s="10">
        <f t="shared" si="32"/>
        <v>173.42342342342343</v>
      </c>
      <c r="AF593">
        <f t="shared" si="38"/>
        <v>1868.4684684684685</v>
      </c>
    </row>
    <row r="594" spans="1:32" ht="14.4">
      <c r="A594" s="7" t="str">
        <f t="shared" si="37"/>
        <v>Croatia-Europe 2007</v>
      </c>
      <c r="B594" s="7" t="s">
        <v>124</v>
      </c>
      <c r="C594" s="8" t="s">
        <v>76</v>
      </c>
      <c r="D594" s="9" t="s">
        <v>69</v>
      </c>
      <c r="E594" s="14">
        <v>7.4999999999999997E-2</v>
      </c>
      <c r="F594" s="13">
        <v>59319390298</v>
      </c>
      <c r="G594" s="14">
        <v>1008</v>
      </c>
      <c r="H594" s="14">
        <v>9.2999999999999999E-2</v>
      </c>
      <c r="I594" s="10">
        <f t="array" ref="I594">VLOOKUP(A594,ENERGY!$A$2:$F$2691,5,0)</f>
        <v>8905</v>
      </c>
      <c r="J594" s="11">
        <f t="array" ref="J594">VLOOKUP(A594,ENERGY!$A$2:$F$2691,6,0)</f>
        <v>23106</v>
      </c>
      <c r="K594" s="10">
        <f t="array" ref="K594">VLOOKUP(A594,'HUMAN RESOURCES'!$A$2:$M$2692,5,0)</f>
        <v>8.9999999999999993E-3</v>
      </c>
      <c r="L594" s="11">
        <f t="array" ref="L594">VLOOKUP(A594,'HUMAN RESOURCES'!$A$2:$M$2692,6,0)</f>
        <v>5.0000000000000001E-3</v>
      </c>
      <c r="M594" s="10">
        <f t="array" ref="M594">VLOOKUP(A594,'HUMAN RESOURCES'!$A$2:$M$2692,7,0)</f>
        <v>79</v>
      </c>
      <c r="N594" s="10">
        <f t="array" ref="N594">VLOOKUP(A594,'HUMAN RESOURCES'!$A$2:$M$2692,8,0)</f>
        <v>72</v>
      </c>
      <c r="O594" s="10">
        <f t="array" ref="O594">VLOOKUP(A594,'HUMAN RESOURCES'!$A$2:$M$2692,9,0)</f>
        <v>0.157</v>
      </c>
      <c r="P594" s="10">
        <f t="array" ref="P594">VLOOKUP(A594,'HUMAN RESOURCES'!$A$2:$M$2692,10,0)</f>
        <v>0.67</v>
      </c>
      <c r="Q594" s="10">
        <f t="array" ref="Q594">VLOOKUP(A594,'HUMAN RESOURCES'!$A$2:$M$2692,11,0)</f>
        <v>0.17299999999999999</v>
      </c>
      <c r="R594" s="10">
        <f t="array" ref="R594">VLOOKUP(A594,'HUMAN RESOURCES'!$A$2:$M$2692,12,0)</f>
        <v>4436000</v>
      </c>
      <c r="S594" s="10">
        <f t="array" ref="S594">VLOOKUP(A594,'HUMAN RESOURCES'!$A$2:$M$2692,13,0)</f>
        <v>0.56799999999999995</v>
      </c>
      <c r="T594" s="10">
        <f t="array" ref="T594">VLOOKUP(A594,TOURISM!$A$2:$F$2692,5,0)</f>
        <v>9601000000</v>
      </c>
      <c r="U594" s="10">
        <f t="array" ref="U594">VLOOKUP(A594,TOURISM!$A$2:$F$2692,6,0)</f>
        <v>1025000000</v>
      </c>
      <c r="V594" s="10">
        <f t="array" ref="V594">VLOOKUP(A594,BUSINESS!$A$2:$J$2692,5,0)</f>
        <v>0.214</v>
      </c>
      <c r="W594" s="10">
        <f t="array" ref="W594">VLOOKUP(A594,BUSINESS!$A$2:$J$2692,6,0)</f>
        <v>22</v>
      </c>
      <c r="X594" s="10">
        <f t="array" ref="X594">VLOOKUP(A594,BUSINESS!$A$2:$J$2692,7,0)</f>
        <v>0</v>
      </c>
      <c r="Y594" s="10">
        <f t="array" ref="Y594">VLOOKUP(A594,BUSINESS!$A$2:$J$2692,8,0)</f>
        <v>196</v>
      </c>
      <c r="Z594" s="10">
        <f t="array" ref="Z594">VLOOKUP(A594,BUSINESS!$A$2:$J$2692,9,0)</f>
        <v>0.41399999999999998</v>
      </c>
      <c r="AA594" s="10">
        <f t="array" ref="AA594">VLOOKUP(A594,BUSINESS!$A$2:$J$2692,10,0)</f>
        <v>1.1519999999999999</v>
      </c>
      <c r="AB594" s="12">
        <f t="shared" si="36"/>
        <v>13372.270130297566</v>
      </c>
      <c r="AC594" s="10">
        <f t="shared" si="30"/>
        <v>5.2087466185752928E-3</v>
      </c>
      <c r="AD594" s="10">
        <f t="shared" si="31"/>
        <v>2.0074391343552749E-3</v>
      </c>
      <c r="AE594" s="10">
        <f t="shared" si="32"/>
        <v>231.06402164111813</v>
      </c>
      <c r="AF594">
        <f t="shared" si="38"/>
        <v>2164.3372407574393</v>
      </c>
    </row>
    <row r="595" spans="1:32" ht="14.4">
      <c r="A595" s="7" t="str">
        <f t="shared" si="37"/>
        <v>Croatia-Europe 2008</v>
      </c>
      <c r="B595" s="7" t="s">
        <v>124</v>
      </c>
      <c r="C595" s="8" t="s">
        <v>76</v>
      </c>
      <c r="D595" s="9" t="s">
        <v>70</v>
      </c>
      <c r="E595" s="14">
        <v>7.8E-2</v>
      </c>
      <c r="F595" s="13">
        <v>69595512099</v>
      </c>
      <c r="G595" s="14">
        <v>1224</v>
      </c>
      <c r="H595" s="14">
        <v>0.10100000000000001</v>
      </c>
      <c r="I595" s="10">
        <v>8905</v>
      </c>
      <c r="J595" s="11">
        <v>23106</v>
      </c>
      <c r="K595" s="10">
        <f t="array" ref="K595">VLOOKUP(A595,'HUMAN RESOURCES'!$A$2:$M$2692,5,0)</f>
        <v>0.01</v>
      </c>
      <c r="L595" s="11">
        <f t="array" ref="L595">VLOOKUP(A595,'HUMAN RESOURCES'!$A$2:$M$2692,6,0)</f>
        <v>5.0000000000000001E-3</v>
      </c>
      <c r="M595" s="10">
        <f t="array" ref="M595">VLOOKUP(A595,'HUMAN RESOURCES'!$A$2:$M$2692,7,0)</f>
        <v>80</v>
      </c>
      <c r="N595" s="10">
        <f t="array" ref="N595">VLOOKUP(A595,'HUMAN RESOURCES'!$A$2:$M$2692,8,0)</f>
        <v>72</v>
      </c>
      <c r="O595" s="10">
        <f t="array" ref="O595">VLOOKUP(A595,'HUMAN RESOURCES'!$A$2:$M$2692,9,0)</f>
        <v>0.156</v>
      </c>
      <c r="P595" s="10">
        <f t="array" ref="P595">VLOOKUP(A595,'HUMAN RESOURCES'!$A$2:$M$2692,10,0)</f>
        <v>0.67100000000000004</v>
      </c>
      <c r="Q595" s="10">
        <f t="array" ref="Q595">VLOOKUP(A595,'HUMAN RESOURCES'!$A$2:$M$2692,11,0)</f>
        <v>0.17299999999999999</v>
      </c>
      <c r="R595" s="10">
        <f t="array" ref="R595">VLOOKUP(A595,'HUMAN RESOURCES'!$A$2:$M$2692,12,0)</f>
        <v>4434508</v>
      </c>
      <c r="S595" s="10">
        <f t="array" ref="S595">VLOOKUP(A595,'HUMAN RESOURCES'!$A$2:$M$2692,13,0)</f>
        <v>0.56999999999999995</v>
      </c>
      <c r="T595" s="10">
        <f t="array" ref="T595">VLOOKUP(A595,TOURISM!$A$2:$F$2692,5,0)</f>
        <v>11681000000</v>
      </c>
      <c r="U595" s="10">
        <f t="array" ref="U595">VLOOKUP(A595,TOURISM!$A$2:$F$2692,6,0)</f>
        <v>1156000000</v>
      </c>
      <c r="V595" s="10">
        <f t="array" ref="V595">VLOOKUP(A595,BUSINESS!$A$2:$J$2692,5,0)</f>
        <v>0.214</v>
      </c>
      <c r="W595" s="10">
        <f t="array" ref="W595">VLOOKUP(A595,BUSINESS!$A$2:$J$2692,6,0)</f>
        <v>22</v>
      </c>
      <c r="X595" s="10">
        <f t="array" ref="X595">VLOOKUP(A595,BUSINESS!$A$2:$J$2692,7,0)</f>
        <v>0</v>
      </c>
      <c r="Y595" s="10">
        <f t="array" ref="Y595">VLOOKUP(A595,BUSINESS!$A$2:$J$2692,8,0)</f>
        <v>196</v>
      </c>
      <c r="Z595" s="10">
        <f t="array" ref="Z595">VLOOKUP(A595,BUSINESS!$A$2:$J$2692,9,0)</f>
        <v>0.442</v>
      </c>
      <c r="AA595" s="10">
        <f t="array" ref="AA595">VLOOKUP(A595,BUSINESS!$A$2:$J$2692,10,0)</f>
        <v>1.0449999999999999</v>
      </c>
      <c r="AB595" s="12">
        <f t="shared" si="36"/>
        <v>15694.077471277535</v>
      </c>
      <c r="AC595" s="10">
        <f t="shared" si="30"/>
        <v>5.2104991128666357E-3</v>
      </c>
      <c r="AD595" s="10">
        <f t="shared" si="31"/>
        <v>2.0081145416808357E-3</v>
      </c>
      <c r="AE595" s="10">
        <f t="shared" si="32"/>
        <v>260.68280855508658</v>
      </c>
      <c r="AF595">
        <f t="shared" si="38"/>
        <v>2634.1140888684831</v>
      </c>
    </row>
    <row r="596" spans="1:32" ht="14.4">
      <c r="A596" s="7" t="str">
        <f t="shared" si="37"/>
        <v>Croatia-Europe 2009</v>
      </c>
      <c r="B596" s="7" t="s">
        <v>124</v>
      </c>
      <c r="C596" s="8" t="s">
        <v>76</v>
      </c>
      <c r="D596" s="9" t="s">
        <v>71</v>
      </c>
      <c r="E596" s="14">
        <v>7.8E-2</v>
      </c>
      <c r="F596" s="13">
        <v>62202619240</v>
      </c>
      <c r="G596" s="14">
        <v>1095</v>
      </c>
      <c r="H596" s="14">
        <v>0.11600000000000001</v>
      </c>
      <c r="I596" s="10">
        <f t="array" ref="I596">VLOOKUP(A596,ENERGY!$A$2:$F$2691,5,0)</f>
        <v>8812</v>
      </c>
      <c r="J596" s="11">
        <f t="array" ref="J596">VLOOKUP(A596,ENERGY!$A$2:$F$2691,6,0)</f>
        <v>23542</v>
      </c>
      <c r="K596" s="10">
        <f t="array" ref="K596">VLOOKUP(A596,'HUMAN RESOURCES'!$A$2:$M$2692,5,0)</f>
        <v>0.01</v>
      </c>
      <c r="L596" s="11">
        <f t="array" ref="L596">VLOOKUP(A596,'HUMAN RESOURCES'!$A$2:$M$2692,6,0)</f>
        <v>5.0000000000000001E-3</v>
      </c>
      <c r="M596" s="10">
        <f t="array" ref="M596">VLOOKUP(A596,'HUMAN RESOURCES'!$A$2:$M$2692,7,0)</f>
        <v>80</v>
      </c>
      <c r="N596" s="10">
        <f t="array" ref="N596">VLOOKUP(A596,'HUMAN RESOURCES'!$A$2:$M$2692,8,0)</f>
        <v>73</v>
      </c>
      <c r="O596" s="10">
        <f t="array" ref="O596">VLOOKUP(A596,'HUMAN RESOURCES'!$A$2:$M$2692,9,0)</f>
        <v>0.154</v>
      </c>
      <c r="P596" s="10">
        <f t="array" ref="P596">VLOOKUP(A596,'HUMAN RESOURCES'!$A$2:$M$2692,10,0)</f>
        <v>0.67200000000000004</v>
      </c>
      <c r="Q596" s="10">
        <f t="array" ref="Q596">VLOOKUP(A596,'HUMAN RESOURCES'!$A$2:$M$2692,11,0)</f>
        <v>0.17399999999999999</v>
      </c>
      <c r="R596" s="10">
        <f t="array" ref="R596">VLOOKUP(A596,'HUMAN RESOURCES'!$A$2:$M$2692,12,0)</f>
        <v>4429078</v>
      </c>
      <c r="S596" s="10">
        <f t="array" ref="S596">VLOOKUP(A596,'HUMAN RESOURCES'!$A$2:$M$2692,13,0)</f>
        <v>0.57299999999999995</v>
      </c>
      <c r="T596" s="10">
        <f t="array" ref="T596">VLOOKUP(A596,TOURISM!$A$2:$F$2692,5,0)</f>
        <v>9308000000</v>
      </c>
      <c r="U596" s="10">
        <f t="array" ref="U596">VLOOKUP(A596,TOURISM!$A$2:$F$2692,6,0)</f>
        <v>1041000000</v>
      </c>
      <c r="V596" s="10">
        <f t="array" ref="V596">VLOOKUP(A596,BUSINESS!$A$2:$J$2692,5,0)</f>
        <v>0.214</v>
      </c>
      <c r="W596" s="10">
        <f t="array" ref="W596">VLOOKUP(A596,BUSINESS!$A$2:$J$2692,6,0)</f>
        <v>22</v>
      </c>
      <c r="X596" s="10">
        <f t="array" ref="X596">VLOOKUP(A596,BUSINESS!$A$2:$J$2692,7,0)</f>
        <v>0</v>
      </c>
      <c r="Y596" s="10">
        <f t="array" ref="Y596">VLOOKUP(A596,BUSINESS!$A$2:$J$2692,8,0)</f>
        <v>196</v>
      </c>
      <c r="Z596" s="10">
        <f t="array" ref="Z596">VLOOKUP(A596,BUSINESS!$A$2:$J$2692,9,0)</f>
        <v>0.50600000000000001</v>
      </c>
      <c r="AA596" s="10">
        <f t="array" ref="AA596">VLOOKUP(A596,BUSINESS!$A$2:$J$2692,10,0)</f>
        <v>1.075</v>
      </c>
      <c r="AB596" s="12">
        <f t="shared" si="36"/>
        <v>14044.146262495264</v>
      </c>
      <c r="AC596" s="10">
        <f t="shared" si="30"/>
        <v>5.3153274789922416E-3</v>
      </c>
      <c r="AD596" s="10">
        <f t="shared" si="31"/>
        <v>1.9895788694622224E-3</v>
      </c>
      <c r="AE596" s="10">
        <f t="shared" si="32"/>
        <v>235.03763085680586</v>
      </c>
      <c r="AF596">
        <f t="shared" si="38"/>
        <v>2101.5660595726695</v>
      </c>
    </row>
    <row r="597" spans="1:32" ht="14.4">
      <c r="A597" s="7" t="str">
        <f t="shared" si="37"/>
        <v>Croatia-Europe 2010</v>
      </c>
      <c r="B597" s="7" t="s">
        <v>124</v>
      </c>
      <c r="C597" s="8" t="s">
        <v>76</v>
      </c>
      <c r="D597" s="9" t="s">
        <v>72</v>
      </c>
      <c r="E597" s="14">
        <v>7.8E-2</v>
      </c>
      <c r="F597" s="13">
        <v>58873994412</v>
      </c>
      <c r="G597" s="14">
        <v>1051</v>
      </c>
      <c r="H597" s="14">
        <v>0.104</v>
      </c>
      <c r="I597" s="10">
        <f t="array" ref="I597">VLOOKUP(A597,ENERGY!$A$2:$F$2691,5,0)</f>
        <v>8944</v>
      </c>
      <c r="J597" s="11">
        <f t="array" ref="J597">VLOOKUP(A597,ENERGY!$A$2:$F$2691,6,0)</f>
        <v>23175</v>
      </c>
      <c r="K597" s="10">
        <f t="array" ref="K597">VLOOKUP(A597,'HUMAN RESOURCES'!$A$2:$M$2692,5,0)</f>
        <v>0.01</v>
      </c>
      <c r="L597" s="11">
        <f t="array" ref="L597">VLOOKUP(A597,'HUMAN RESOURCES'!$A$2:$M$2692,6,0)</f>
        <v>5.0000000000000001E-3</v>
      </c>
      <c r="M597" s="10">
        <f t="array" ref="M597">VLOOKUP(A597,'HUMAN RESOURCES'!$A$2:$M$2692,7,0)</f>
        <v>80</v>
      </c>
      <c r="N597" s="10">
        <f t="array" ref="N597">VLOOKUP(A597,'HUMAN RESOURCES'!$A$2:$M$2692,8,0)</f>
        <v>74</v>
      </c>
      <c r="O597" s="10">
        <f t="array" ref="O597">VLOOKUP(A597,'HUMAN RESOURCES'!$A$2:$M$2692,9,0)</f>
        <v>0.153</v>
      </c>
      <c r="P597" s="10">
        <f t="array" ref="P597">VLOOKUP(A597,'HUMAN RESOURCES'!$A$2:$M$2692,10,0)</f>
        <v>0.67200000000000004</v>
      </c>
      <c r="Q597" s="10">
        <f t="array" ref="Q597">VLOOKUP(A597,'HUMAN RESOURCES'!$A$2:$M$2692,11,0)</f>
        <v>0.17499999999999999</v>
      </c>
      <c r="R597" s="10">
        <f t="array" ref="R597">VLOOKUP(A597,'HUMAN RESOURCES'!$A$2:$M$2692,12,0)</f>
        <v>4417781</v>
      </c>
      <c r="S597" s="10">
        <f t="array" ref="S597">VLOOKUP(A597,'HUMAN RESOURCES'!$A$2:$M$2692,13,0)</f>
        <v>0.57499999999999996</v>
      </c>
      <c r="T597" s="10">
        <f t="array" ref="T597">VLOOKUP(A597,TOURISM!$A$2:$F$2692,5,0)</f>
        <v>8255000000</v>
      </c>
      <c r="U597" s="10">
        <f t="array" ref="U597">VLOOKUP(A597,TOURISM!$A$2:$F$2692,6,0)</f>
        <v>859000000</v>
      </c>
      <c r="V597" s="10">
        <f t="array" ref="V597">VLOOKUP(A597,BUSINESS!$A$2:$J$2692,5,0)</f>
        <v>0.221</v>
      </c>
      <c r="W597" s="10">
        <f t="array" ref="W597">VLOOKUP(A597,BUSINESS!$A$2:$J$2692,6,0)</f>
        <v>9</v>
      </c>
      <c r="X597" s="10">
        <f t="array" ref="X597">VLOOKUP(A597,BUSINESS!$A$2:$J$2692,7,0)</f>
        <v>0</v>
      </c>
      <c r="Y597" s="10">
        <f t="array" ref="Y597">VLOOKUP(A597,BUSINESS!$A$2:$J$2692,8,0)</f>
        <v>196</v>
      </c>
      <c r="Z597" s="10">
        <f t="array" ref="Z597">VLOOKUP(A597,BUSINESS!$A$2:$J$2692,9,0)</f>
        <v>0.56599999999999995</v>
      </c>
      <c r="AA597" s="10">
        <f t="array" ref="AA597">VLOOKUP(A597,BUSINESS!$A$2:$J$2692,10,0)</f>
        <v>1.1359999999999999</v>
      </c>
      <c r="AB597" s="12">
        <f t="shared" si="36"/>
        <v>13326.598672953683</v>
      </c>
      <c r="AC597" s="10">
        <f t="shared" si="30"/>
        <v>5.2458462744078985E-3</v>
      </c>
      <c r="AD597" s="10">
        <f t="shared" si="31"/>
        <v>2.0245458070465693E-3</v>
      </c>
      <c r="AE597" s="10">
        <f t="shared" si="32"/>
        <v>194.4415080783769</v>
      </c>
      <c r="AF597">
        <f t="shared" si="38"/>
        <v>1868.5851562130399</v>
      </c>
    </row>
    <row r="598" spans="1:32" ht="14.4">
      <c r="A598" s="7" t="str">
        <f t="shared" si="37"/>
        <v>Croatia-Europe 2011</v>
      </c>
      <c r="B598" s="7" t="s">
        <v>124</v>
      </c>
      <c r="C598" s="8" t="s">
        <v>76</v>
      </c>
      <c r="D598" s="9" t="s">
        <v>73</v>
      </c>
      <c r="E598" s="14">
        <v>6.8000000000000005E-2</v>
      </c>
      <c r="F598" s="13">
        <v>61520901516</v>
      </c>
      <c r="G598" s="14">
        <v>992</v>
      </c>
      <c r="H598" s="14">
        <v>9.7000000000000003E-2</v>
      </c>
      <c r="I598" s="10">
        <v>8944</v>
      </c>
      <c r="J598" s="11">
        <v>23175</v>
      </c>
      <c r="K598" s="10">
        <f t="array" ref="K598">VLOOKUP(A598,'HUMAN RESOURCES'!$A$2:$M$2692,5,0)</f>
        <v>0.01</v>
      </c>
      <c r="L598" s="11">
        <f t="array" ref="L598">VLOOKUP(A598,'HUMAN RESOURCES'!$A$2:$M$2692,6,0)</f>
        <v>4.0000000000000001E-3</v>
      </c>
      <c r="M598" s="10">
        <f t="array" ref="M598">VLOOKUP(A598,'HUMAN RESOURCES'!$A$2:$M$2692,7,0)</f>
        <v>80</v>
      </c>
      <c r="N598" s="10">
        <f t="array" ref="N598">VLOOKUP(A598,'HUMAN RESOURCES'!$A$2:$M$2692,8,0)</f>
        <v>74</v>
      </c>
      <c r="O598" s="10">
        <f t="array" ref="O598">VLOOKUP(A598,'HUMAN RESOURCES'!$A$2:$M$2692,9,0)</f>
        <v>0.151</v>
      </c>
      <c r="P598" s="10">
        <f t="array" ref="P598">VLOOKUP(A598,'HUMAN RESOURCES'!$A$2:$M$2692,10,0)</f>
        <v>0.67100000000000004</v>
      </c>
      <c r="Q598" s="10">
        <f t="array" ref="Q598">VLOOKUP(A598,'HUMAN RESOURCES'!$A$2:$M$2692,11,0)</f>
        <v>0.17699999999999999</v>
      </c>
      <c r="R598" s="10">
        <f t="array" ref="R598">VLOOKUP(A598,'HUMAN RESOURCES'!$A$2:$M$2692,12,0)</f>
        <v>4280622</v>
      </c>
      <c r="S598" s="10">
        <f t="array" ref="S598">VLOOKUP(A598,'HUMAN RESOURCES'!$A$2:$M$2692,13,0)</f>
        <v>0.57799999999999996</v>
      </c>
      <c r="T598" s="10">
        <f t="array" ref="T598">VLOOKUP(A598,TOURISM!$A$2:$F$2692,5,0)</f>
        <v>9638000000</v>
      </c>
      <c r="U598" s="10">
        <f t="array" ref="U598">VLOOKUP(A598,TOURISM!$A$2:$F$2692,6,0)</f>
        <v>919000000</v>
      </c>
      <c r="V598" s="10">
        <f t="array" ref="V598">VLOOKUP(A598,BUSINESS!$A$2:$J$2692,5,0)</f>
        <v>0.219</v>
      </c>
      <c r="W598" s="10">
        <f t="array" ref="W598">VLOOKUP(A598,BUSINESS!$A$2:$J$2692,6,0)</f>
        <v>8</v>
      </c>
      <c r="X598" s="10">
        <f t="array" ref="X598">VLOOKUP(A598,BUSINESS!$A$2:$J$2692,7,0)</f>
        <v>0</v>
      </c>
      <c r="Y598" s="10">
        <f t="array" ref="Y598">VLOOKUP(A598,BUSINESS!$A$2:$J$2692,8,0)</f>
        <v>196</v>
      </c>
      <c r="Z598" s="10">
        <f t="array" ref="Z598">VLOOKUP(A598,BUSINESS!$A$2:$J$2692,9,0)</f>
        <v>0.57799999999999996</v>
      </c>
      <c r="AA598" s="10">
        <f t="array" ref="AA598">VLOOKUP(A598,BUSINESS!$A$2:$J$2692,10,0)</f>
        <v>1.1830000000000001</v>
      </c>
      <c r="AB598" s="12">
        <f t="shared" si="36"/>
        <v>14371.953775876496</v>
      </c>
      <c r="AC598" s="10">
        <f t="shared" si="30"/>
        <v>5.4139328349945403E-3</v>
      </c>
      <c r="AD598" s="10">
        <f t="shared" si="31"/>
        <v>2.0894159773976774E-3</v>
      </c>
      <c r="AE598" s="10">
        <f t="shared" si="32"/>
        <v>214.68842612125061</v>
      </c>
      <c r="AF598">
        <f t="shared" si="38"/>
        <v>2251.541948810243</v>
      </c>
    </row>
    <row r="599" spans="1:32" ht="14.4">
      <c r="A599" s="7" t="str">
        <f t="shared" si="37"/>
        <v>Croatia-Europe 2012</v>
      </c>
      <c r="B599" s="7" t="s">
        <v>124</v>
      </c>
      <c r="C599" s="8" t="s">
        <v>76</v>
      </c>
      <c r="D599" s="9" t="s">
        <v>74</v>
      </c>
      <c r="E599" s="14">
        <v>6.8000000000000005E-2</v>
      </c>
      <c r="F599" s="13">
        <v>56155732957</v>
      </c>
      <c r="G599" s="14">
        <v>908</v>
      </c>
      <c r="H599" s="14">
        <v>9.5000000000000001E-2</v>
      </c>
      <c r="I599" s="10">
        <v>8944</v>
      </c>
      <c r="J599" s="11">
        <v>23175</v>
      </c>
      <c r="K599" s="10">
        <f t="array" ref="K599">VLOOKUP(A599,'HUMAN RESOURCES'!$A$2:$M$2692,5,0)</f>
        <v>0.01</v>
      </c>
      <c r="L599" s="11">
        <f t="array" ref="L599">VLOOKUP(A599,'HUMAN RESOURCES'!$A$2:$M$2692,6,0)</f>
        <v>4.0000000000000001E-3</v>
      </c>
      <c r="M599" s="10">
        <f t="array" ref="M599">VLOOKUP(A599,'HUMAN RESOURCES'!$A$2:$M$2692,7,0)</f>
        <v>80</v>
      </c>
      <c r="N599" s="10">
        <f t="array" ref="N599">VLOOKUP(A599,'HUMAN RESOURCES'!$A$2:$M$2692,8,0)</f>
        <v>74</v>
      </c>
      <c r="O599" s="10">
        <f t="array" ref="O599">VLOOKUP(A599,'HUMAN RESOURCES'!$A$2:$M$2692,9,0)</f>
        <v>0.15</v>
      </c>
      <c r="P599" s="10">
        <f t="array" ref="P599">VLOOKUP(A599,'HUMAN RESOURCES'!$A$2:$M$2692,10,0)</f>
        <v>0.67</v>
      </c>
      <c r="Q599" s="10">
        <f t="array" ref="Q599">VLOOKUP(A599,'HUMAN RESOURCES'!$A$2:$M$2692,11,0)</f>
        <v>0.18</v>
      </c>
      <c r="R599" s="10">
        <f t="array" ref="R599">VLOOKUP(A599,'HUMAN RESOURCES'!$A$2:$M$2692,12,0)</f>
        <v>4267558</v>
      </c>
      <c r="S599" s="10">
        <f t="array" ref="S599">VLOOKUP(A599,'HUMAN RESOURCES'!$A$2:$M$2692,13,0)</f>
        <v>0.58099999999999996</v>
      </c>
      <c r="T599" s="10">
        <f t="array" ref="T599">VLOOKUP(A599,TOURISM!$A$2:$F$2692,5,0)</f>
        <v>8865000000</v>
      </c>
      <c r="U599" s="10">
        <f t="array" ref="U599">VLOOKUP(A599,TOURISM!$A$2:$F$2692,6,0)</f>
        <v>962000000</v>
      </c>
      <c r="V599" s="10">
        <f t="array" ref="V599">VLOOKUP(A599,BUSINESS!$A$2:$J$2692,5,0)</f>
        <v>0.218</v>
      </c>
      <c r="W599" s="10">
        <f t="array" ref="W599">VLOOKUP(A599,BUSINESS!$A$2:$J$2692,6,0)</f>
        <v>8</v>
      </c>
      <c r="X599" s="10">
        <f t="array" ref="X599">VLOOKUP(A599,BUSINESS!$A$2:$J$2692,7,0)</f>
        <v>88</v>
      </c>
      <c r="Y599" s="10">
        <f t="array" ref="Y599">VLOOKUP(A599,BUSINESS!$A$2:$J$2692,8,0)</f>
        <v>196</v>
      </c>
      <c r="Z599" s="10">
        <f t="array" ref="Z599">VLOOKUP(A599,BUSINESS!$A$2:$J$2692,9,0)</f>
        <v>0.61899999999999999</v>
      </c>
      <c r="AA599" s="10">
        <f t="array" ref="AA599">VLOOKUP(A599,BUSINESS!$A$2:$J$2692,10,0)</f>
        <v>1.1539999999999999</v>
      </c>
      <c r="AB599" s="12">
        <f t="shared" si="36"/>
        <v>13158.750966477784</v>
      </c>
      <c r="AC599" s="10">
        <f t="shared" si="30"/>
        <v>5.4305061583228625E-3</v>
      </c>
      <c r="AD599" s="10">
        <f t="shared" si="31"/>
        <v>2.0958121717384978E-3</v>
      </c>
      <c r="AE599" s="10">
        <f t="shared" si="32"/>
        <v>225.42165800675701</v>
      </c>
      <c r="AF599">
        <f t="shared" si="38"/>
        <v>2077.3004139603959</v>
      </c>
    </row>
    <row r="600" spans="1:32" ht="14.4">
      <c r="A600" s="7" t="str">
        <f t="shared" si="37"/>
        <v>Cuba-The Americas 2000</v>
      </c>
      <c r="B600" s="7" t="s">
        <v>125</v>
      </c>
      <c r="C600" s="8" t="s">
        <v>84</v>
      </c>
      <c r="D600" s="9" t="s">
        <v>62</v>
      </c>
      <c r="E600" s="14">
        <v>6.0999999999999999E-2</v>
      </c>
      <c r="F600" s="13">
        <v>30565200000</v>
      </c>
      <c r="G600" s="14">
        <v>166</v>
      </c>
      <c r="H600" s="8"/>
      <c r="I600" s="10">
        <f t="array" ref="I600">VLOOKUP(A600,ENERGY!$A$2:$F$2691,5,0)</f>
        <v>0</v>
      </c>
      <c r="J600" s="11">
        <f t="array" ref="J600">VLOOKUP(A600,ENERGY!$A$2:$F$2691,6,0)</f>
        <v>0</v>
      </c>
      <c r="K600" s="10">
        <f t="array" ref="K600">VLOOKUP(A600,'HUMAN RESOURCES'!$A$2:$M$2692,5,0)</f>
        <v>1.2999999999999999E-2</v>
      </c>
      <c r="L600" s="11">
        <f t="array" ref="L600">VLOOKUP(A600,'HUMAN RESOURCES'!$A$2:$M$2692,6,0)</f>
        <v>7.0000000000000001E-3</v>
      </c>
      <c r="M600" s="10">
        <f t="array" ref="M600">VLOOKUP(A600,'HUMAN RESOURCES'!$A$2:$M$2692,7,0)</f>
        <v>79</v>
      </c>
      <c r="N600" s="10">
        <f t="array" ref="N600">VLOOKUP(A600,'HUMAN RESOURCES'!$A$2:$M$2692,8,0)</f>
        <v>75</v>
      </c>
      <c r="O600" s="10">
        <f t="array" ref="O600">VLOOKUP(A600,'HUMAN RESOURCES'!$A$2:$M$2692,9,0)</f>
        <v>0.216</v>
      </c>
      <c r="P600" s="10">
        <f t="array" ref="P600">VLOOKUP(A600,'HUMAN RESOURCES'!$A$2:$M$2692,10,0)</f>
        <v>0.68500000000000005</v>
      </c>
      <c r="Q600" s="10">
        <f t="array" ref="Q600">VLOOKUP(A600,'HUMAN RESOURCES'!$A$2:$M$2692,11,0)</f>
        <v>9.9000000000000005E-2</v>
      </c>
      <c r="R600" s="10">
        <f t="array" ref="R600">VLOOKUP(A600,'HUMAN RESOURCES'!$A$2:$M$2692,12,0)</f>
        <v>11138416</v>
      </c>
      <c r="S600" s="10">
        <f t="array" ref="S600">VLOOKUP(A600,'HUMAN RESOURCES'!$A$2:$M$2692,13,0)</f>
        <v>0.753</v>
      </c>
      <c r="T600" s="10">
        <f t="array" ref="T600">VLOOKUP(A600,TOURISM!$A$2:$F$2692,5,0)</f>
        <v>1948000000</v>
      </c>
      <c r="U600" s="10">
        <f t="array" ref="U600">VLOOKUP(A600,TOURISM!$A$2:$F$2692,6,0)</f>
        <v>0</v>
      </c>
      <c r="V600" s="10">
        <f t="array" ref="V600">VLOOKUP(A600,BUSINESS!$A$2:$J$2692,5,0)</f>
        <v>0</v>
      </c>
      <c r="W600" s="10">
        <f t="array" ref="W600">VLOOKUP(A600,BUSINESS!$A$2:$J$2692,6,0)</f>
        <v>0</v>
      </c>
      <c r="X600" s="10">
        <f t="array" ref="X600">VLOOKUP(A600,BUSINESS!$A$2:$J$2692,7,0)</f>
        <v>0</v>
      </c>
      <c r="Y600" s="10">
        <f t="array" ref="Y600">VLOOKUP(A600,BUSINESS!$A$2:$J$2692,8,0)</f>
        <v>0</v>
      </c>
      <c r="Z600" s="10">
        <f t="array" ref="Z600">VLOOKUP(A600,BUSINESS!$A$2:$J$2692,9,0)</f>
        <v>5.0000000000000001E-3</v>
      </c>
      <c r="AA600" s="10">
        <f t="array" ref="AA600">VLOOKUP(A600,BUSINESS!$A$2:$J$2692,10,0)</f>
        <v>1E-3</v>
      </c>
      <c r="AB600" s="12">
        <f t="shared" si="36"/>
        <v>2744.1244787409628</v>
      </c>
      <c r="AC600" s="10">
        <f t="shared" si="30"/>
        <v>0</v>
      </c>
      <c r="AD600" s="10">
        <f t="shared" si="31"/>
        <v>0</v>
      </c>
      <c r="AE600" s="10">
        <f t="shared" si="32"/>
        <v>0</v>
      </c>
      <c r="AF600">
        <f t="shared" si="38"/>
        <v>174.89021778321083</v>
      </c>
    </row>
    <row r="601" spans="1:32" ht="14.4">
      <c r="A601" s="7" t="str">
        <f t="shared" si="37"/>
        <v>Cuba-The Americas 2001</v>
      </c>
      <c r="B601" s="7" t="s">
        <v>125</v>
      </c>
      <c r="C601" s="8" t="s">
        <v>84</v>
      </c>
      <c r="D601" s="9" t="s">
        <v>63</v>
      </c>
      <c r="E601" s="14">
        <v>6.3E-2</v>
      </c>
      <c r="F601" s="13">
        <v>31683300000</v>
      </c>
      <c r="G601" s="14">
        <v>178</v>
      </c>
      <c r="H601" s="8"/>
      <c r="I601" s="10">
        <f t="array" ref="I601">VLOOKUP(A601,ENERGY!$A$2:$F$2691,5,0)</f>
        <v>11187</v>
      </c>
      <c r="J601" s="11">
        <f t="array" ref="J601">VLOOKUP(A601,ENERGY!$A$2:$F$2691,6,0)</f>
        <v>0</v>
      </c>
      <c r="K601" s="10">
        <f t="array" ref="K601">VLOOKUP(A601,'HUMAN RESOURCES'!$A$2:$M$2692,5,0)</f>
        <v>1.2999999999999999E-2</v>
      </c>
      <c r="L601" s="11">
        <f t="array" ref="L601">VLOOKUP(A601,'HUMAN RESOURCES'!$A$2:$M$2692,6,0)</f>
        <v>6.0000000000000001E-3</v>
      </c>
      <c r="M601" s="10">
        <f t="array" ref="M601">VLOOKUP(A601,'HUMAN RESOURCES'!$A$2:$M$2692,7,0)</f>
        <v>79</v>
      </c>
      <c r="N601" s="10">
        <f t="array" ref="N601">VLOOKUP(A601,'HUMAN RESOURCES'!$A$2:$M$2692,8,0)</f>
        <v>75</v>
      </c>
      <c r="O601" s="10">
        <f t="array" ref="O601">VLOOKUP(A601,'HUMAN RESOURCES'!$A$2:$M$2692,9,0)</f>
        <v>0.21299999999999999</v>
      </c>
      <c r="P601" s="10">
        <f t="array" ref="P601">VLOOKUP(A601,'HUMAN RESOURCES'!$A$2:$M$2692,10,0)</f>
        <v>0.68700000000000006</v>
      </c>
      <c r="Q601" s="10">
        <f t="array" ref="Q601">VLOOKUP(A601,'HUMAN RESOURCES'!$A$2:$M$2692,11,0)</f>
        <v>0.10100000000000001</v>
      </c>
      <c r="R601" s="10">
        <f t="array" ref="R601">VLOOKUP(A601,'HUMAN RESOURCES'!$A$2:$M$2692,12,0)</f>
        <v>11175465</v>
      </c>
      <c r="S601" s="10">
        <f t="array" ref="S601">VLOOKUP(A601,'HUMAN RESOURCES'!$A$2:$M$2692,13,0)</f>
        <v>0.75600000000000001</v>
      </c>
      <c r="T601" s="10">
        <f t="array" ref="T601">VLOOKUP(A601,TOURISM!$A$2:$F$2692,5,0)</f>
        <v>1840000000</v>
      </c>
      <c r="U601" s="10">
        <f t="array" ref="U601">VLOOKUP(A601,TOURISM!$A$2:$F$2692,6,0)</f>
        <v>0</v>
      </c>
      <c r="V601" s="10">
        <f t="array" ref="V601">VLOOKUP(A601,BUSINESS!$A$2:$J$2692,5,0)</f>
        <v>0</v>
      </c>
      <c r="W601" s="10">
        <f t="array" ref="W601">VLOOKUP(A601,BUSINESS!$A$2:$J$2692,6,0)</f>
        <v>0</v>
      </c>
      <c r="X601" s="10">
        <f t="array" ref="X601">VLOOKUP(A601,BUSINESS!$A$2:$J$2692,7,0)</f>
        <v>0</v>
      </c>
      <c r="Y601" s="10">
        <f t="array" ref="Y601">VLOOKUP(A601,BUSINESS!$A$2:$J$2692,8,0)</f>
        <v>0</v>
      </c>
      <c r="Z601" s="10">
        <f t="array" ref="Z601">VLOOKUP(A601,BUSINESS!$A$2:$J$2692,9,0)</f>
        <v>1.0999999999999999E-2</v>
      </c>
      <c r="AA601" s="10">
        <f t="array" ref="AA601">VLOOKUP(A601,BUSINESS!$A$2:$J$2692,10,0)</f>
        <v>1E-3</v>
      </c>
      <c r="AB601" s="12">
        <f t="shared" si="36"/>
        <v>2835.0766612395996</v>
      </c>
      <c r="AC601" s="10">
        <f t="shared" si="30"/>
        <v>0</v>
      </c>
      <c r="AD601" s="10">
        <f t="shared" si="31"/>
        <v>1.0010321718156693E-3</v>
      </c>
      <c r="AE601" s="10">
        <f t="shared" si="32"/>
        <v>0</v>
      </c>
      <c r="AF601">
        <f t="shared" si="38"/>
        <v>164.6463927899197</v>
      </c>
    </row>
    <row r="602" spans="1:32" ht="14.4">
      <c r="A602" s="7" t="str">
        <f t="shared" si="37"/>
        <v>Cuba-The Americas 2002</v>
      </c>
      <c r="B602" s="7" t="s">
        <v>125</v>
      </c>
      <c r="C602" s="8" t="s">
        <v>84</v>
      </c>
      <c r="D602" s="9" t="s">
        <v>64</v>
      </c>
      <c r="E602" s="14">
        <v>6.5000000000000002E-2</v>
      </c>
      <c r="F602" s="13">
        <v>33590400000</v>
      </c>
      <c r="G602" s="14">
        <v>195</v>
      </c>
      <c r="H602" s="8"/>
      <c r="I602" s="10">
        <f t="array" ref="I602">VLOOKUP(A602,ENERGY!$A$2:$F$2691,5,0)</f>
        <v>11308</v>
      </c>
      <c r="J602" s="11">
        <f t="array" ref="J602">VLOOKUP(A602,ENERGY!$A$2:$F$2691,6,0)</f>
        <v>38364</v>
      </c>
      <c r="K602" s="10">
        <f t="array" ref="K602">VLOOKUP(A602,'HUMAN RESOURCES'!$A$2:$M$2692,5,0)</f>
        <v>1.2E-2</v>
      </c>
      <c r="L602" s="11">
        <f t="array" ref="L602">VLOOKUP(A602,'HUMAN RESOURCES'!$A$2:$M$2692,6,0)</f>
        <v>6.0000000000000001E-3</v>
      </c>
      <c r="M602" s="10">
        <f t="array" ref="M602">VLOOKUP(A602,'HUMAN RESOURCES'!$A$2:$M$2692,7,0)</f>
        <v>79</v>
      </c>
      <c r="N602" s="10">
        <f t="array" ref="N602">VLOOKUP(A602,'HUMAN RESOURCES'!$A$2:$M$2692,8,0)</f>
        <v>75</v>
      </c>
      <c r="O602" s="10">
        <f t="array" ref="O602">VLOOKUP(A602,'HUMAN RESOURCES'!$A$2:$M$2692,9,0)</f>
        <v>0.20899999999999999</v>
      </c>
      <c r="P602" s="10">
        <f t="array" ref="P602">VLOOKUP(A602,'HUMAN RESOURCES'!$A$2:$M$2692,10,0)</f>
        <v>0.68899999999999995</v>
      </c>
      <c r="Q602" s="10">
        <f t="array" ref="Q602">VLOOKUP(A602,'HUMAN RESOURCES'!$A$2:$M$2692,11,0)</f>
        <v>0.10299999999999999</v>
      </c>
      <c r="R602" s="10">
        <f t="array" ref="R602">VLOOKUP(A602,'HUMAN RESOURCES'!$A$2:$M$2692,12,0)</f>
        <v>11212125</v>
      </c>
      <c r="S602" s="10">
        <f t="array" ref="S602">VLOOKUP(A602,'HUMAN RESOURCES'!$A$2:$M$2692,13,0)</f>
        <v>0.75800000000000001</v>
      </c>
      <c r="T602" s="10">
        <f t="array" ref="T602">VLOOKUP(A602,TOURISM!$A$2:$F$2692,5,0)</f>
        <v>1769000000</v>
      </c>
      <c r="U602" s="10">
        <f t="array" ref="U602">VLOOKUP(A602,TOURISM!$A$2:$F$2692,6,0)</f>
        <v>0</v>
      </c>
      <c r="V602" s="10">
        <f t="array" ref="V602">VLOOKUP(A602,BUSINESS!$A$2:$J$2692,5,0)</f>
        <v>0</v>
      </c>
      <c r="W602" s="10">
        <f t="array" ref="W602">VLOOKUP(A602,BUSINESS!$A$2:$J$2692,6,0)</f>
        <v>0</v>
      </c>
      <c r="X602" s="10">
        <f t="array" ref="X602">VLOOKUP(A602,BUSINESS!$A$2:$J$2692,7,0)</f>
        <v>0</v>
      </c>
      <c r="Y602" s="10">
        <f t="array" ref="Y602">VLOOKUP(A602,BUSINESS!$A$2:$J$2692,8,0)</f>
        <v>0</v>
      </c>
      <c r="Z602" s="10">
        <f t="array" ref="Z602">VLOOKUP(A602,BUSINESS!$A$2:$J$2692,9,0)</f>
        <v>3.7999999999999999E-2</v>
      </c>
      <c r="AA602" s="10">
        <f t="array" ref="AA602">VLOOKUP(A602,BUSINESS!$A$2:$J$2692,10,0)</f>
        <v>2E-3</v>
      </c>
      <c r="AB602" s="12">
        <f t="shared" si="36"/>
        <v>2995.8995284123216</v>
      </c>
      <c r="AC602" s="10">
        <f t="shared" si="30"/>
        <v>3.421652898090237E-3</v>
      </c>
      <c r="AD602" s="10">
        <f t="shared" si="31"/>
        <v>1.0085510106246586E-3</v>
      </c>
      <c r="AE602" s="10">
        <f t="shared" si="32"/>
        <v>0</v>
      </c>
      <c r="AF602">
        <f t="shared" si="38"/>
        <v>157.77562237310056</v>
      </c>
    </row>
    <row r="603" spans="1:32" ht="14.4">
      <c r="A603" s="7" t="str">
        <f t="shared" si="37"/>
        <v>Cuba-The Americas 2003</v>
      </c>
      <c r="B603" s="7" t="s">
        <v>125</v>
      </c>
      <c r="C603" s="8" t="s">
        <v>84</v>
      </c>
      <c r="D603" s="9" t="s">
        <v>65</v>
      </c>
      <c r="E603" s="14">
        <v>6.3E-2</v>
      </c>
      <c r="F603" s="13">
        <v>35901500000</v>
      </c>
      <c r="G603" s="14">
        <v>202</v>
      </c>
      <c r="H603" s="8"/>
      <c r="I603" s="10">
        <f t="array" ref="I603">VLOOKUP(A603,ENERGY!$A$2:$F$2691,5,0)</f>
        <v>12346</v>
      </c>
      <c r="J603" s="11">
        <f t="array" ref="J603">VLOOKUP(A603,ENERGY!$A$2:$F$2691,6,0)</f>
        <v>29901</v>
      </c>
      <c r="K603" s="10">
        <f t="array" ref="K603">VLOOKUP(A603,'HUMAN RESOURCES'!$A$2:$M$2692,5,0)</f>
        <v>1.2E-2</v>
      </c>
      <c r="L603" s="11">
        <f t="array" ref="L603">VLOOKUP(A603,'HUMAN RESOURCES'!$A$2:$M$2692,6,0)</f>
        <v>6.0000000000000001E-3</v>
      </c>
      <c r="M603" s="10">
        <f t="array" ref="M603">VLOOKUP(A603,'HUMAN RESOURCES'!$A$2:$M$2692,7,0)</f>
        <v>79</v>
      </c>
      <c r="N603" s="10">
        <f t="array" ref="N603">VLOOKUP(A603,'HUMAN RESOURCES'!$A$2:$M$2692,8,0)</f>
        <v>75</v>
      </c>
      <c r="O603" s="10">
        <f t="array" ref="O603">VLOOKUP(A603,'HUMAN RESOURCES'!$A$2:$M$2692,9,0)</f>
        <v>0.20399999999999999</v>
      </c>
      <c r="P603" s="10">
        <f t="array" ref="P603">VLOOKUP(A603,'HUMAN RESOURCES'!$A$2:$M$2692,10,0)</f>
        <v>0.69099999999999995</v>
      </c>
      <c r="Q603" s="10">
        <f t="array" ref="Q603">VLOOKUP(A603,'HUMAN RESOURCES'!$A$2:$M$2692,11,0)</f>
        <v>0.105</v>
      </c>
      <c r="R603" s="10">
        <f t="array" ref="R603">VLOOKUP(A603,'HUMAN RESOURCES'!$A$2:$M$2692,12,0)</f>
        <v>11245926</v>
      </c>
      <c r="S603" s="10">
        <f t="array" ref="S603">VLOOKUP(A603,'HUMAN RESOURCES'!$A$2:$M$2692,13,0)</f>
        <v>0.75900000000000001</v>
      </c>
      <c r="T603" s="10">
        <f t="array" ref="T603">VLOOKUP(A603,TOURISM!$A$2:$F$2692,5,0)</f>
        <v>1999000000</v>
      </c>
      <c r="U603" s="10">
        <f t="array" ref="U603">VLOOKUP(A603,TOURISM!$A$2:$F$2692,6,0)</f>
        <v>0</v>
      </c>
      <c r="V603" s="10">
        <f t="array" ref="V603">VLOOKUP(A603,BUSINESS!$A$2:$J$2692,5,0)</f>
        <v>0</v>
      </c>
      <c r="W603" s="10">
        <f t="array" ref="W603">VLOOKUP(A603,BUSINESS!$A$2:$J$2692,6,0)</f>
        <v>0</v>
      </c>
      <c r="X603" s="10">
        <f t="array" ref="X603">VLOOKUP(A603,BUSINESS!$A$2:$J$2692,7,0)</f>
        <v>0</v>
      </c>
      <c r="Y603" s="10">
        <f t="array" ref="Y603">VLOOKUP(A603,BUSINESS!$A$2:$J$2692,8,0)</f>
        <v>0</v>
      </c>
      <c r="Z603" s="10">
        <f t="array" ref="Z603">VLOOKUP(A603,BUSINESS!$A$2:$J$2692,9,0)</f>
        <v>5.1999999999999998E-2</v>
      </c>
      <c r="AA603" s="10">
        <f t="array" ref="AA603">VLOOKUP(A603,BUSINESS!$A$2:$J$2692,10,0)</f>
        <v>3.0000000000000001E-3</v>
      </c>
      <c r="AB603" s="12">
        <f t="shared" si="36"/>
        <v>3192.4005190857561</v>
      </c>
      <c r="AC603" s="10">
        <f t="shared" si="30"/>
        <v>2.6588295174625903E-3</v>
      </c>
      <c r="AD603" s="10">
        <f t="shared" si="31"/>
        <v>1.0978197793583206E-3</v>
      </c>
      <c r="AE603" s="10">
        <f t="shared" si="32"/>
        <v>0</v>
      </c>
      <c r="AF603">
        <f t="shared" si="38"/>
        <v>177.7532592691789</v>
      </c>
    </row>
    <row r="604" spans="1:32" ht="14.4">
      <c r="A604" s="7" t="str">
        <f t="shared" si="37"/>
        <v>Cuba-The Americas 2004</v>
      </c>
      <c r="B604" s="7" t="s">
        <v>125</v>
      </c>
      <c r="C604" s="8" t="s">
        <v>84</v>
      </c>
      <c r="D604" s="9" t="s">
        <v>66</v>
      </c>
      <c r="E604" s="14">
        <v>6.0999999999999999E-2</v>
      </c>
      <c r="F604" s="13">
        <v>38202800000</v>
      </c>
      <c r="G604" s="14">
        <v>209</v>
      </c>
      <c r="H604" s="8"/>
      <c r="I604" s="10">
        <f t="array" ref="I604">VLOOKUP(A604,ENERGY!$A$2:$F$2691,5,0)</f>
        <v>10566</v>
      </c>
      <c r="J604" s="11">
        <f t="array" ref="J604">VLOOKUP(A604,ENERGY!$A$2:$F$2691,6,0)</f>
        <v>30443</v>
      </c>
      <c r="K604" s="10">
        <f t="array" ref="K604">VLOOKUP(A604,'HUMAN RESOURCES'!$A$2:$M$2692,5,0)</f>
        <v>1.2E-2</v>
      </c>
      <c r="L604" s="11">
        <f t="array" ref="L604">VLOOKUP(A604,'HUMAN RESOURCES'!$A$2:$M$2692,6,0)</f>
        <v>6.0000000000000001E-3</v>
      </c>
      <c r="M604" s="10">
        <f t="array" ref="M604">VLOOKUP(A604,'HUMAN RESOURCES'!$A$2:$M$2692,7,0)</f>
        <v>80</v>
      </c>
      <c r="N604" s="10">
        <f t="array" ref="N604">VLOOKUP(A604,'HUMAN RESOURCES'!$A$2:$M$2692,8,0)</f>
        <v>76</v>
      </c>
      <c r="O604" s="10">
        <f t="array" ref="O604">VLOOKUP(A604,'HUMAN RESOURCES'!$A$2:$M$2692,9,0)</f>
        <v>0.19900000000000001</v>
      </c>
      <c r="P604" s="10">
        <f t="array" ref="P604">VLOOKUP(A604,'HUMAN RESOURCES'!$A$2:$M$2692,10,0)</f>
        <v>0.69399999999999995</v>
      </c>
      <c r="Q604" s="10">
        <f t="array" ref="Q604">VLOOKUP(A604,'HUMAN RESOURCES'!$A$2:$M$2692,11,0)</f>
        <v>0.107</v>
      </c>
      <c r="R604" s="10">
        <f t="array" ref="R604">VLOOKUP(A604,'HUMAN RESOURCES'!$A$2:$M$2692,12,0)</f>
        <v>11273363</v>
      </c>
      <c r="S604" s="10">
        <f t="array" ref="S604">VLOOKUP(A604,'HUMAN RESOURCES'!$A$2:$M$2692,13,0)</f>
        <v>0.76</v>
      </c>
      <c r="T604" s="10">
        <f t="array" ref="T604">VLOOKUP(A604,TOURISM!$A$2:$F$2692,5,0)</f>
        <v>2114000000</v>
      </c>
      <c r="U604" s="10">
        <f t="array" ref="U604">VLOOKUP(A604,TOURISM!$A$2:$F$2692,6,0)</f>
        <v>0</v>
      </c>
      <c r="V604" s="10">
        <f t="array" ref="V604">VLOOKUP(A604,BUSINESS!$A$2:$J$2692,5,0)</f>
        <v>0</v>
      </c>
      <c r="W604" s="10">
        <f t="array" ref="W604">VLOOKUP(A604,BUSINESS!$A$2:$J$2692,6,0)</f>
        <v>0</v>
      </c>
      <c r="X604" s="10">
        <f t="array" ref="X604">VLOOKUP(A604,BUSINESS!$A$2:$J$2692,7,0)</f>
        <v>0</v>
      </c>
      <c r="Y604" s="10">
        <f t="array" ref="Y604">VLOOKUP(A604,BUSINESS!$A$2:$J$2692,8,0)</f>
        <v>0</v>
      </c>
      <c r="Z604" s="10">
        <f t="array" ref="Z604">VLOOKUP(A604,BUSINESS!$A$2:$J$2692,9,0)</f>
        <v>8.4000000000000005E-2</v>
      </c>
      <c r="AA604" s="10">
        <f t="array" ref="AA604">VLOOKUP(A604,BUSINESS!$A$2:$J$2692,10,0)</f>
        <v>7.0000000000000001E-3</v>
      </c>
      <c r="AB604" s="12">
        <f t="shared" si="36"/>
        <v>3388.7669544571572</v>
      </c>
      <c r="AC604" s="10">
        <f t="shared" si="30"/>
        <v>2.7004364181300645E-3</v>
      </c>
      <c r="AD604" s="10">
        <f t="shared" si="31"/>
        <v>9.3725359504524071E-4</v>
      </c>
      <c r="AE604" s="10">
        <f t="shared" si="32"/>
        <v>0</v>
      </c>
      <c r="AF604">
        <f t="shared" si="38"/>
        <v>187.52168274897207</v>
      </c>
    </row>
    <row r="605" spans="1:32" ht="14.4">
      <c r="A605" s="7" t="str">
        <f t="shared" si="37"/>
        <v>Cuba-The Americas 2005</v>
      </c>
      <c r="B605" s="7" t="s">
        <v>125</v>
      </c>
      <c r="C605" s="8" t="s">
        <v>84</v>
      </c>
      <c r="D605" s="9" t="s">
        <v>67</v>
      </c>
      <c r="E605" s="14">
        <v>8.1000000000000003E-2</v>
      </c>
      <c r="F605" s="13">
        <v>42644200000</v>
      </c>
      <c r="G605" s="14">
        <v>306</v>
      </c>
      <c r="H605" s="8"/>
      <c r="I605" s="10">
        <f t="array" ref="I605">VLOOKUP(A605,ENERGY!$A$2:$F$2691,5,0)</f>
        <v>11312</v>
      </c>
      <c r="J605" s="11">
        <f t="array" ref="J605">VLOOKUP(A605,ENERGY!$A$2:$F$2691,6,0)</f>
        <v>25005</v>
      </c>
      <c r="K605" s="10">
        <f t="array" ref="K605">VLOOKUP(A605,'HUMAN RESOURCES'!$A$2:$M$2692,5,0)</f>
        <v>1.0999999999999999E-2</v>
      </c>
      <c r="L605" s="11">
        <f t="array" ref="L605">VLOOKUP(A605,'HUMAN RESOURCES'!$A$2:$M$2692,6,0)</f>
        <v>5.0000000000000001E-3</v>
      </c>
      <c r="M605" s="10">
        <f t="array" ref="M605">VLOOKUP(A605,'HUMAN RESOURCES'!$A$2:$M$2692,7,0)</f>
        <v>80</v>
      </c>
      <c r="N605" s="10">
        <f t="array" ref="N605">VLOOKUP(A605,'HUMAN RESOURCES'!$A$2:$M$2692,8,0)</f>
        <v>76</v>
      </c>
      <c r="O605" s="10">
        <f t="array" ref="O605">VLOOKUP(A605,'HUMAN RESOURCES'!$A$2:$M$2692,9,0)</f>
        <v>0.19500000000000001</v>
      </c>
      <c r="P605" s="10">
        <f t="array" ref="P605">VLOOKUP(A605,'HUMAN RESOURCES'!$A$2:$M$2692,10,0)</f>
        <v>0.69599999999999995</v>
      </c>
      <c r="Q605" s="10">
        <f t="array" ref="Q605">VLOOKUP(A605,'HUMAN RESOURCES'!$A$2:$M$2692,11,0)</f>
        <v>0.11</v>
      </c>
      <c r="R605" s="10">
        <f t="array" ref="R605">VLOOKUP(A605,'HUMAN RESOURCES'!$A$2:$M$2692,12,0)</f>
        <v>11292078</v>
      </c>
      <c r="S605" s="10">
        <f t="array" ref="S605">VLOOKUP(A605,'HUMAN RESOURCES'!$A$2:$M$2692,13,0)</f>
        <v>0.76100000000000001</v>
      </c>
      <c r="T605" s="10">
        <f t="array" ref="T605">VLOOKUP(A605,TOURISM!$A$2:$F$2692,5,0)</f>
        <v>2591000000</v>
      </c>
      <c r="U605" s="10">
        <f t="array" ref="U605">VLOOKUP(A605,TOURISM!$A$2:$F$2692,6,0)</f>
        <v>0</v>
      </c>
      <c r="V605" s="10">
        <f t="array" ref="V605">VLOOKUP(A605,BUSINESS!$A$2:$J$2692,5,0)</f>
        <v>0</v>
      </c>
      <c r="W605" s="10">
        <f t="array" ref="W605">VLOOKUP(A605,BUSINESS!$A$2:$J$2692,6,0)</f>
        <v>0</v>
      </c>
      <c r="X605" s="10">
        <f t="array" ref="X605">VLOOKUP(A605,BUSINESS!$A$2:$J$2692,7,0)</f>
        <v>0</v>
      </c>
      <c r="Y605" s="10">
        <f t="array" ref="Y605">VLOOKUP(A605,BUSINESS!$A$2:$J$2692,8,0)</f>
        <v>0</v>
      </c>
      <c r="Z605" s="10">
        <f t="array" ref="Z605">VLOOKUP(A605,BUSINESS!$A$2:$J$2692,9,0)</f>
        <v>9.7000000000000003E-2</v>
      </c>
      <c r="AA605" s="10">
        <f t="array" ref="AA605">VLOOKUP(A605,BUSINESS!$A$2:$J$2692,10,0)</f>
        <v>1.2E-2</v>
      </c>
      <c r="AB605" s="12">
        <f t="shared" si="36"/>
        <v>3776.4705486448111</v>
      </c>
      <c r="AC605" s="10">
        <f t="shared" si="30"/>
        <v>2.2143842789608785E-3</v>
      </c>
      <c r="AD605" s="10">
        <f t="shared" si="31"/>
        <v>1.0017642456950793E-3</v>
      </c>
      <c r="AE605" s="10">
        <f t="shared" si="32"/>
        <v>0</v>
      </c>
      <c r="AF605">
        <f t="shared" si="38"/>
        <v>229.45289609228701</v>
      </c>
    </row>
    <row r="606" spans="1:32" ht="14.4">
      <c r="A606" s="7" t="str">
        <f t="shared" si="37"/>
        <v>Cuba-The Americas 2006</v>
      </c>
      <c r="B606" s="7" t="s">
        <v>125</v>
      </c>
      <c r="C606" s="8" t="s">
        <v>84</v>
      </c>
      <c r="D606" s="9" t="s">
        <v>68</v>
      </c>
      <c r="E606" s="14">
        <v>7.6999999999999999E-2</v>
      </c>
      <c r="F606" s="13">
        <v>52742100000</v>
      </c>
      <c r="G606" s="14">
        <v>360</v>
      </c>
      <c r="H606" s="8"/>
      <c r="I606" s="10">
        <f t="array" ref="I606">VLOOKUP(A606,ENERGY!$A$2:$F$2691,5,0)</f>
        <v>10137</v>
      </c>
      <c r="J606" s="11">
        <f t="array" ref="J606">VLOOKUP(A606,ENERGY!$A$2:$F$2691,6,0)</f>
        <v>26736</v>
      </c>
      <c r="K606" s="10">
        <f t="array" ref="K606">VLOOKUP(A606,'HUMAN RESOURCES'!$A$2:$M$2692,5,0)</f>
        <v>1.0999999999999999E-2</v>
      </c>
      <c r="L606" s="11">
        <f t="array" ref="L606">VLOOKUP(A606,'HUMAN RESOURCES'!$A$2:$M$2692,6,0)</f>
        <v>5.0000000000000001E-3</v>
      </c>
      <c r="M606" s="10">
        <f t="array" ref="M606">VLOOKUP(A606,'HUMAN RESOURCES'!$A$2:$M$2692,7,0)</f>
        <v>80</v>
      </c>
      <c r="N606" s="10">
        <f t="array" ref="N606">VLOOKUP(A606,'HUMAN RESOURCES'!$A$2:$M$2692,8,0)</f>
        <v>76</v>
      </c>
      <c r="O606" s="10">
        <f t="array" ref="O606">VLOOKUP(A606,'HUMAN RESOURCES'!$A$2:$M$2692,9,0)</f>
        <v>0.19</v>
      </c>
      <c r="P606" s="10">
        <f t="array" ref="P606">VLOOKUP(A606,'HUMAN RESOURCES'!$A$2:$M$2692,10,0)</f>
        <v>0.69799999999999995</v>
      </c>
      <c r="Q606" s="10">
        <f t="array" ref="Q606">VLOOKUP(A606,'HUMAN RESOURCES'!$A$2:$M$2692,11,0)</f>
        <v>0.112</v>
      </c>
      <c r="R606" s="10">
        <f t="array" ref="R606">VLOOKUP(A606,'HUMAN RESOURCES'!$A$2:$M$2692,12,0)</f>
        <v>11301100</v>
      </c>
      <c r="S606" s="10">
        <f t="array" ref="S606">VLOOKUP(A606,'HUMAN RESOURCES'!$A$2:$M$2692,13,0)</f>
        <v>0.76200000000000001</v>
      </c>
      <c r="T606" s="10">
        <f t="array" ref="T606">VLOOKUP(A606,TOURISM!$A$2:$F$2692,5,0)</f>
        <v>2414000000</v>
      </c>
      <c r="U606" s="10">
        <f t="array" ref="U606">VLOOKUP(A606,TOURISM!$A$2:$F$2692,6,0)</f>
        <v>0</v>
      </c>
      <c r="V606" s="10">
        <f t="array" ref="V606">VLOOKUP(A606,BUSINESS!$A$2:$J$2692,5,0)</f>
        <v>0</v>
      </c>
      <c r="W606" s="10">
        <f t="array" ref="W606">VLOOKUP(A606,BUSINESS!$A$2:$J$2692,6,0)</f>
        <v>0</v>
      </c>
      <c r="X606" s="10">
        <f t="array" ref="X606">VLOOKUP(A606,BUSINESS!$A$2:$J$2692,7,0)</f>
        <v>0</v>
      </c>
      <c r="Y606" s="10">
        <f t="array" ref="Y606">VLOOKUP(A606,BUSINESS!$A$2:$J$2692,8,0)</f>
        <v>0</v>
      </c>
      <c r="Z606" s="10">
        <f t="array" ref="Z606">VLOOKUP(A606,BUSINESS!$A$2:$J$2692,9,0)</f>
        <v>0.112</v>
      </c>
      <c r="AA606" s="10">
        <f t="array" ref="AA606">VLOOKUP(A606,BUSINESS!$A$2:$J$2692,10,0)</f>
        <v>1.4E-2</v>
      </c>
      <c r="AB606" s="12">
        <f t="shared" si="36"/>
        <v>4666.9881692932549</v>
      </c>
      <c r="AC606" s="10">
        <f t="shared" si="30"/>
        <v>2.3657874012264291E-3</v>
      </c>
      <c r="AD606" s="10">
        <f t="shared" si="31"/>
        <v>8.9699232818044256E-4</v>
      </c>
      <c r="AE606" s="10">
        <f t="shared" si="32"/>
        <v>0</v>
      </c>
      <c r="AF606">
        <f t="shared" si="38"/>
        <v>213.6075249312014</v>
      </c>
    </row>
    <row r="607" spans="1:32" ht="14.4">
      <c r="A607" s="7" t="str">
        <f t="shared" si="37"/>
        <v>Cuba-The Americas 2007</v>
      </c>
      <c r="B607" s="7" t="s">
        <v>125</v>
      </c>
      <c r="C607" s="8" t="s">
        <v>84</v>
      </c>
      <c r="D607" s="9" t="s">
        <v>69</v>
      </c>
      <c r="E607" s="14">
        <v>0.104</v>
      </c>
      <c r="F607" s="13">
        <v>58603500000</v>
      </c>
      <c r="G607" s="14">
        <v>587</v>
      </c>
      <c r="H607" s="8"/>
      <c r="I607" s="10">
        <f t="array" ref="I607">VLOOKUP(A607,ENERGY!$A$2:$F$2691,5,0)</f>
        <v>10758</v>
      </c>
      <c r="J607" s="11">
        <f t="array" ref="J607">VLOOKUP(A607,ENERGY!$A$2:$F$2691,6,0)</f>
        <v>26006</v>
      </c>
      <c r="K607" s="10">
        <f t="array" ref="K607">VLOOKUP(A607,'HUMAN RESOURCES'!$A$2:$M$2692,5,0)</f>
        <v>1.0999999999999999E-2</v>
      </c>
      <c r="L607" s="11">
        <f t="array" ref="L607">VLOOKUP(A607,'HUMAN RESOURCES'!$A$2:$M$2692,6,0)</f>
        <v>5.0000000000000001E-3</v>
      </c>
      <c r="M607" s="10">
        <f t="array" ref="M607">VLOOKUP(A607,'HUMAN RESOURCES'!$A$2:$M$2692,7,0)</f>
        <v>80</v>
      </c>
      <c r="N607" s="10">
        <f t="array" ref="N607">VLOOKUP(A607,'HUMAN RESOURCES'!$A$2:$M$2692,8,0)</f>
        <v>76</v>
      </c>
      <c r="O607" s="10">
        <f t="array" ref="O607">VLOOKUP(A607,'HUMAN RESOURCES'!$A$2:$M$2692,9,0)</f>
        <v>0.186</v>
      </c>
      <c r="P607" s="10">
        <f t="array" ref="P607">VLOOKUP(A607,'HUMAN RESOURCES'!$A$2:$M$2692,10,0)</f>
        <v>0.69899999999999995</v>
      </c>
      <c r="Q607" s="10">
        <f t="array" ref="Q607">VLOOKUP(A607,'HUMAN RESOURCES'!$A$2:$M$2692,11,0)</f>
        <v>0.115</v>
      </c>
      <c r="R607" s="10">
        <f t="array" ref="R607">VLOOKUP(A607,'HUMAN RESOURCES'!$A$2:$M$2692,12,0)</f>
        <v>11301674</v>
      </c>
      <c r="S607" s="10">
        <f t="array" ref="S607">VLOOKUP(A607,'HUMAN RESOURCES'!$A$2:$M$2692,13,0)</f>
        <v>0.76300000000000001</v>
      </c>
      <c r="T607" s="10">
        <f t="array" ref="T607">VLOOKUP(A607,TOURISM!$A$2:$F$2692,5,0)</f>
        <v>2415000000</v>
      </c>
      <c r="U607" s="10">
        <f t="array" ref="U607">VLOOKUP(A607,TOURISM!$A$2:$F$2692,6,0)</f>
        <v>0</v>
      </c>
      <c r="V607" s="10">
        <f t="array" ref="V607">VLOOKUP(A607,BUSINESS!$A$2:$J$2692,5,0)</f>
        <v>0</v>
      </c>
      <c r="W607" s="10">
        <f t="array" ref="W607">VLOOKUP(A607,BUSINESS!$A$2:$J$2692,6,0)</f>
        <v>0</v>
      </c>
      <c r="X607" s="10">
        <f t="array" ref="X607">VLOOKUP(A607,BUSINESS!$A$2:$J$2692,7,0)</f>
        <v>0</v>
      </c>
      <c r="Y607" s="10">
        <f t="array" ref="Y607">VLOOKUP(A607,BUSINESS!$A$2:$J$2692,8,0)</f>
        <v>0</v>
      </c>
      <c r="Z607" s="10">
        <f t="array" ref="Z607">VLOOKUP(A607,BUSINESS!$A$2:$J$2692,9,0)</f>
        <v>0.11700000000000001</v>
      </c>
      <c r="AA607" s="10">
        <f t="array" ref="AA607">VLOOKUP(A607,BUSINESS!$A$2:$J$2692,10,0)</f>
        <v>1.7999999999999999E-2</v>
      </c>
      <c r="AB607" s="12">
        <f t="shared" si="36"/>
        <v>5185.3822716882469</v>
      </c>
      <c r="AC607" s="10">
        <f t="shared" si="30"/>
        <v>2.3010750442810507E-3</v>
      </c>
      <c r="AD607" s="10">
        <f t="shared" si="31"/>
        <v>9.5189438307988715E-4</v>
      </c>
      <c r="AE607" s="10">
        <f t="shared" si="32"/>
        <v>0</v>
      </c>
      <c r="AF607">
        <f t="shared" si="38"/>
        <v>213.68515849952848</v>
      </c>
    </row>
    <row r="608" spans="1:32" ht="14.4">
      <c r="A608" s="7" t="str">
        <f t="shared" si="37"/>
        <v>Cuba-The Americas 2008</v>
      </c>
      <c r="B608" s="7" t="s">
        <v>125</v>
      </c>
      <c r="C608" s="8" t="s">
        <v>84</v>
      </c>
      <c r="D608" s="9" t="s">
        <v>70</v>
      </c>
      <c r="E608" s="14">
        <v>0.108</v>
      </c>
      <c r="F608" s="13">
        <v>60806200000</v>
      </c>
      <c r="G608" s="14">
        <v>584</v>
      </c>
      <c r="H608" s="8"/>
      <c r="I608" s="10">
        <v>10758</v>
      </c>
      <c r="J608" s="11">
        <v>26006</v>
      </c>
      <c r="K608" s="10">
        <f t="array" ref="K608">VLOOKUP(A608,'HUMAN RESOURCES'!$A$2:$M$2692,5,0)</f>
        <v>0.01</v>
      </c>
      <c r="L608" s="11">
        <f t="array" ref="L608">VLOOKUP(A608,'HUMAN RESOURCES'!$A$2:$M$2692,6,0)</f>
        <v>5.0000000000000001E-3</v>
      </c>
      <c r="M608" s="10">
        <f t="array" ref="M608">VLOOKUP(A608,'HUMAN RESOURCES'!$A$2:$M$2692,7,0)</f>
        <v>80</v>
      </c>
      <c r="N608" s="10">
        <f t="array" ref="N608">VLOOKUP(A608,'HUMAN RESOURCES'!$A$2:$M$2692,8,0)</f>
        <v>76</v>
      </c>
      <c r="O608" s="10">
        <f t="array" ref="O608">VLOOKUP(A608,'HUMAN RESOURCES'!$A$2:$M$2692,9,0)</f>
        <v>0.18099999999999999</v>
      </c>
      <c r="P608" s="10">
        <f t="array" ref="P608">VLOOKUP(A608,'HUMAN RESOURCES'!$A$2:$M$2692,10,0)</f>
        <v>0.7</v>
      </c>
      <c r="Q608" s="10">
        <f t="array" ref="Q608">VLOOKUP(A608,'HUMAN RESOURCES'!$A$2:$M$2692,11,0)</f>
        <v>0.11799999999999999</v>
      </c>
      <c r="R608" s="10">
        <f t="array" ref="R608">VLOOKUP(A608,'HUMAN RESOURCES'!$A$2:$M$2692,12,0)</f>
        <v>11296355</v>
      </c>
      <c r="S608" s="10">
        <f t="array" ref="S608">VLOOKUP(A608,'HUMAN RESOURCES'!$A$2:$M$2692,13,0)</f>
        <v>0.76400000000000001</v>
      </c>
      <c r="T608" s="10">
        <f t="array" ref="T608">VLOOKUP(A608,TOURISM!$A$2:$F$2692,5,0)</f>
        <v>2347000000</v>
      </c>
      <c r="U608" s="10">
        <f t="array" ref="U608">VLOOKUP(A608,TOURISM!$A$2:$F$2692,6,0)</f>
        <v>0</v>
      </c>
      <c r="V608" s="10">
        <f t="array" ref="V608">VLOOKUP(A608,BUSINESS!$A$2:$J$2692,5,0)</f>
        <v>0</v>
      </c>
      <c r="W608" s="10">
        <f t="array" ref="W608">VLOOKUP(A608,BUSINESS!$A$2:$J$2692,6,0)</f>
        <v>0</v>
      </c>
      <c r="X608" s="10">
        <f t="array" ref="X608">VLOOKUP(A608,BUSINESS!$A$2:$J$2692,7,0)</f>
        <v>0</v>
      </c>
      <c r="Y608" s="10">
        <f t="array" ref="Y608">VLOOKUP(A608,BUSINESS!$A$2:$J$2692,8,0)</f>
        <v>0</v>
      </c>
      <c r="Z608" s="10">
        <f t="array" ref="Z608">VLOOKUP(A608,BUSINESS!$A$2:$J$2692,9,0)</f>
        <v>0.129</v>
      </c>
      <c r="AA608" s="10">
        <f t="array" ref="AA608">VLOOKUP(A608,BUSINESS!$A$2:$J$2692,10,0)</f>
        <v>2.9000000000000001E-2</v>
      </c>
      <c r="AB608" s="12">
        <f t="shared" si="36"/>
        <v>5382.8159614318074</v>
      </c>
      <c r="AC608" s="10">
        <f t="shared" si="30"/>
        <v>2.302158528126993E-3</v>
      </c>
      <c r="AD608" s="10">
        <f t="shared" si="31"/>
        <v>9.523425919245633E-4</v>
      </c>
      <c r="AE608" s="10">
        <f t="shared" si="32"/>
        <v>0</v>
      </c>
      <c r="AF608">
        <f t="shared" si="38"/>
        <v>207.76613341206078</v>
      </c>
    </row>
    <row r="609" spans="1:32" ht="14.4">
      <c r="A609" s="7" t="str">
        <f t="shared" si="37"/>
        <v>Cuba-The Americas 2009</v>
      </c>
      <c r="B609" s="7" t="s">
        <v>125</v>
      </c>
      <c r="C609" s="8" t="s">
        <v>84</v>
      </c>
      <c r="D609" s="9" t="s">
        <v>71</v>
      </c>
      <c r="E609" s="14">
        <v>0.11700000000000001</v>
      </c>
      <c r="F609" s="13">
        <v>62078610000</v>
      </c>
      <c r="G609" s="14">
        <v>651</v>
      </c>
      <c r="H609" s="8"/>
      <c r="I609" s="10">
        <f t="array" ref="I609">VLOOKUP(A609,ENERGY!$A$2:$F$2691,5,0)</f>
        <v>11662</v>
      </c>
      <c r="J609" s="11">
        <f t="array" ref="J609">VLOOKUP(A609,ENERGY!$A$2:$F$2691,6,0)</f>
        <v>25486</v>
      </c>
      <c r="K609" s="10">
        <f t="array" ref="K609">VLOOKUP(A609,'HUMAN RESOURCES'!$A$2:$M$2692,5,0)</f>
        <v>0.01</v>
      </c>
      <c r="L609" s="11">
        <f t="array" ref="L609">VLOOKUP(A609,'HUMAN RESOURCES'!$A$2:$M$2692,6,0)</f>
        <v>5.0000000000000001E-3</v>
      </c>
      <c r="M609" s="10">
        <f t="array" ref="M609">VLOOKUP(A609,'HUMAN RESOURCES'!$A$2:$M$2692,7,0)</f>
        <v>81</v>
      </c>
      <c r="N609" s="10">
        <f t="array" ref="N609">VLOOKUP(A609,'HUMAN RESOURCES'!$A$2:$M$2692,8,0)</f>
        <v>77</v>
      </c>
      <c r="O609" s="10">
        <f t="array" ref="O609">VLOOKUP(A609,'HUMAN RESOURCES'!$A$2:$M$2692,9,0)</f>
        <v>0.17699999999999999</v>
      </c>
      <c r="P609" s="10">
        <f t="array" ref="P609">VLOOKUP(A609,'HUMAN RESOURCES'!$A$2:$M$2692,10,0)</f>
        <v>0.70099999999999996</v>
      </c>
      <c r="Q609" s="10">
        <f t="array" ref="Q609">VLOOKUP(A609,'HUMAN RESOURCES'!$A$2:$M$2692,11,0)</f>
        <v>0.121</v>
      </c>
      <c r="R609" s="10">
        <f t="array" ref="R609">VLOOKUP(A609,'HUMAN RESOURCES'!$A$2:$M$2692,12,0)</f>
        <v>11288826</v>
      </c>
      <c r="S609" s="10">
        <f t="array" ref="S609">VLOOKUP(A609,'HUMAN RESOURCES'!$A$2:$M$2692,13,0)</f>
        <v>0.76500000000000001</v>
      </c>
      <c r="T609" s="10">
        <f t="array" ref="T609">VLOOKUP(A609,TOURISM!$A$2:$F$2692,5,0)</f>
        <v>2082000000</v>
      </c>
      <c r="U609" s="10">
        <f t="array" ref="U609">VLOOKUP(A609,TOURISM!$A$2:$F$2692,6,0)</f>
        <v>0</v>
      </c>
      <c r="V609" s="10">
        <f t="array" ref="V609">VLOOKUP(A609,BUSINESS!$A$2:$J$2692,5,0)</f>
        <v>0</v>
      </c>
      <c r="W609" s="10">
        <f t="array" ref="W609">VLOOKUP(A609,BUSINESS!$A$2:$J$2692,6,0)</f>
        <v>0</v>
      </c>
      <c r="X609" s="10">
        <f t="array" ref="X609">VLOOKUP(A609,BUSINESS!$A$2:$J$2692,7,0)</f>
        <v>0</v>
      </c>
      <c r="Y609" s="10">
        <f t="array" ref="Y609">VLOOKUP(A609,BUSINESS!$A$2:$J$2692,8,0)</f>
        <v>0</v>
      </c>
      <c r="Z609" s="10">
        <f t="array" ref="Z609">VLOOKUP(A609,BUSINESS!$A$2:$J$2692,9,0)</f>
        <v>0.14299999999999999</v>
      </c>
      <c r="AA609" s="10">
        <f t="array" ref="AA609">VLOOKUP(A609,BUSINESS!$A$2:$J$2692,10,0)</f>
        <v>5.5E-2</v>
      </c>
      <c r="AB609" s="12">
        <f t="shared" si="36"/>
        <v>5499.1201033659299</v>
      </c>
      <c r="AC609" s="10">
        <f t="shared" si="30"/>
        <v>2.2576306871945765E-3</v>
      </c>
      <c r="AD609" s="10">
        <f t="shared" si="31"/>
        <v>1.0330569361242702E-3</v>
      </c>
      <c r="AE609" s="10">
        <f t="shared" si="32"/>
        <v>0</v>
      </c>
      <c r="AF609">
        <f t="shared" si="38"/>
        <v>184.43016129400877</v>
      </c>
    </row>
    <row r="610" spans="1:32" ht="14.4">
      <c r="A610" s="7" t="str">
        <f t="shared" si="37"/>
        <v>Cuba-The Americas 2010</v>
      </c>
      <c r="B610" s="7" t="s">
        <v>125</v>
      </c>
      <c r="C610" s="8" t="s">
        <v>84</v>
      </c>
      <c r="D610" s="9" t="s">
        <v>72</v>
      </c>
      <c r="E610" s="14">
        <v>0.106</v>
      </c>
      <c r="F610" s="13">
        <v>64328220000</v>
      </c>
      <c r="G610" s="14">
        <v>583</v>
      </c>
      <c r="H610" s="8"/>
      <c r="I610" s="10">
        <f t="array" ref="I610">VLOOKUP(A610,ENERGY!$A$2:$F$2691,5,0)</f>
        <v>10847</v>
      </c>
      <c r="J610" s="11">
        <f t="array" ref="J610">VLOOKUP(A610,ENERGY!$A$2:$F$2691,6,0)</f>
        <v>27407</v>
      </c>
      <c r="K610" s="10">
        <f t="array" ref="K610">VLOOKUP(A610,'HUMAN RESOURCES'!$A$2:$M$2692,5,0)</f>
        <v>0.01</v>
      </c>
      <c r="L610" s="11">
        <f t="array" ref="L610">VLOOKUP(A610,'HUMAN RESOURCES'!$A$2:$M$2692,6,0)</f>
        <v>5.0000000000000001E-3</v>
      </c>
      <c r="M610" s="10">
        <f t="array" ref="M610">VLOOKUP(A610,'HUMAN RESOURCES'!$A$2:$M$2692,7,0)</f>
        <v>81</v>
      </c>
      <c r="N610" s="10">
        <f t="array" ref="N610">VLOOKUP(A610,'HUMAN RESOURCES'!$A$2:$M$2692,8,0)</f>
        <v>77</v>
      </c>
      <c r="O610" s="10">
        <f t="array" ref="O610">VLOOKUP(A610,'HUMAN RESOURCES'!$A$2:$M$2692,9,0)</f>
        <v>0.17299999999999999</v>
      </c>
      <c r="P610" s="10">
        <f t="array" ref="P610">VLOOKUP(A610,'HUMAN RESOURCES'!$A$2:$M$2692,10,0)</f>
        <v>0.70199999999999996</v>
      </c>
      <c r="Q610" s="10">
        <f t="array" ref="Q610">VLOOKUP(A610,'HUMAN RESOURCES'!$A$2:$M$2692,11,0)</f>
        <v>0.124</v>
      </c>
      <c r="R610" s="10">
        <f t="array" ref="R610">VLOOKUP(A610,'HUMAN RESOURCES'!$A$2:$M$2692,12,0)</f>
        <v>11281768</v>
      </c>
      <c r="S610" s="10">
        <f t="array" ref="S610">VLOOKUP(A610,'HUMAN RESOURCES'!$A$2:$M$2692,13,0)</f>
        <v>0.76600000000000001</v>
      </c>
      <c r="T610" s="10">
        <f t="array" ref="T610">VLOOKUP(A610,TOURISM!$A$2:$F$2692,5,0)</f>
        <v>2218000000</v>
      </c>
      <c r="U610" s="10">
        <f t="array" ref="U610">VLOOKUP(A610,TOURISM!$A$2:$F$2692,6,0)</f>
        <v>0</v>
      </c>
      <c r="V610" s="10">
        <f t="array" ref="V610">VLOOKUP(A610,BUSINESS!$A$2:$J$2692,5,0)</f>
        <v>0</v>
      </c>
      <c r="W610" s="10">
        <f t="array" ref="W610">VLOOKUP(A610,BUSINESS!$A$2:$J$2692,6,0)</f>
        <v>0</v>
      </c>
      <c r="X610" s="10">
        <f t="array" ref="X610">VLOOKUP(A610,BUSINESS!$A$2:$J$2692,7,0)</f>
        <v>0</v>
      </c>
      <c r="Y610" s="10">
        <f t="array" ref="Y610">VLOOKUP(A610,BUSINESS!$A$2:$J$2692,8,0)</f>
        <v>0</v>
      </c>
      <c r="Z610" s="10">
        <f t="array" ref="Z610">VLOOKUP(A610,BUSINESS!$A$2:$J$2692,9,0)</f>
        <v>0.159</v>
      </c>
      <c r="AA610" s="10">
        <f t="array" ref="AA610">VLOOKUP(A610,BUSINESS!$A$2:$J$2692,10,0)</f>
        <v>8.8999999999999996E-2</v>
      </c>
      <c r="AB610" s="12">
        <f t="shared" si="36"/>
        <v>5701.9626710990688</v>
      </c>
      <c r="AC610" s="10">
        <f t="shared" si="30"/>
        <v>2.4293178161437106E-3</v>
      </c>
      <c r="AD610" s="10">
        <f t="shared" si="31"/>
        <v>9.6146277781993038E-4</v>
      </c>
      <c r="AE610" s="10">
        <f t="shared" si="32"/>
        <v>0</v>
      </c>
      <c r="AF610">
        <f t="shared" si="38"/>
        <v>196.600391002545</v>
      </c>
    </row>
    <row r="611" spans="1:32" ht="14.4">
      <c r="A611" s="7" t="str">
        <f t="shared" si="37"/>
        <v>Cuba-The Americas 2011</v>
      </c>
      <c r="B611" s="7" t="s">
        <v>125</v>
      </c>
      <c r="C611" s="8" t="s">
        <v>84</v>
      </c>
      <c r="D611" s="9" t="s">
        <v>73</v>
      </c>
      <c r="E611" s="14">
        <v>0.106</v>
      </c>
      <c r="F611" s="13">
        <v>68233900000</v>
      </c>
      <c r="G611" s="14">
        <v>648</v>
      </c>
      <c r="H611" s="8"/>
      <c r="I611" s="10">
        <v>10847</v>
      </c>
      <c r="J611" s="11">
        <v>27407</v>
      </c>
      <c r="K611" s="10">
        <f t="array" ref="K611">VLOOKUP(A611,'HUMAN RESOURCES'!$A$2:$M$2692,5,0)</f>
        <v>0.01</v>
      </c>
      <c r="L611" s="11">
        <f t="array" ref="L611">VLOOKUP(A611,'HUMAN RESOURCES'!$A$2:$M$2692,6,0)</f>
        <v>6.0000000000000001E-3</v>
      </c>
      <c r="M611" s="10">
        <f t="array" ref="M611">VLOOKUP(A611,'HUMAN RESOURCES'!$A$2:$M$2692,7,0)</f>
        <v>81</v>
      </c>
      <c r="N611" s="10">
        <f t="array" ref="N611">VLOOKUP(A611,'HUMAN RESOURCES'!$A$2:$M$2692,8,0)</f>
        <v>77</v>
      </c>
      <c r="O611" s="10">
        <f t="array" ref="O611">VLOOKUP(A611,'HUMAN RESOURCES'!$A$2:$M$2692,9,0)</f>
        <v>0.16900000000000001</v>
      </c>
      <c r="P611" s="10">
        <f t="array" ref="P611">VLOOKUP(A611,'HUMAN RESOURCES'!$A$2:$M$2692,10,0)</f>
        <v>0.70299999999999996</v>
      </c>
      <c r="Q611" s="10">
        <f t="array" ref="Q611">VLOOKUP(A611,'HUMAN RESOURCES'!$A$2:$M$2692,11,0)</f>
        <v>0.127</v>
      </c>
      <c r="R611" s="10">
        <f t="array" ref="R611">VLOOKUP(A611,'HUMAN RESOURCES'!$A$2:$M$2692,12,0)</f>
        <v>11276053</v>
      </c>
      <c r="S611" s="10">
        <f t="array" ref="S611">VLOOKUP(A611,'HUMAN RESOURCES'!$A$2:$M$2692,13,0)</f>
        <v>0.76700000000000002</v>
      </c>
      <c r="T611" s="10">
        <f t="array" ref="T611">VLOOKUP(A611,TOURISM!$A$2:$F$2692,5,0)</f>
        <v>2503000000</v>
      </c>
      <c r="U611" s="10">
        <f t="array" ref="U611">VLOOKUP(A611,TOURISM!$A$2:$F$2692,6,0)</f>
        <v>0</v>
      </c>
      <c r="V611" s="10">
        <f t="array" ref="V611">VLOOKUP(A611,BUSINESS!$A$2:$J$2692,5,0)</f>
        <v>0</v>
      </c>
      <c r="W611" s="10">
        <f t="array" ref="W611">VLOOKUP(A611,BUSINESS!$A$2:$J$2692,6,0)</f>
        <v>0</v>
      </c>
      <c r="X611" s="10">
        <f t="array" ref="X611">VLOOKUP(A611,BUSINESS!$A$2:$J$2692,7,0)</f>
        <v>0</v>
      </c>
      <c r="Y611" s="10">
        <f t="array" ref="Y611">VLOOKUP(A611,BUSINESS!$A$2:$J$2692,8,0)</f>
        <v>0</v>
      </c>
      <c r="Z611" s="10">
        <f t="array" ref="Z611">VLOOKUP(A611,BUSINESS!$A$2:$J$2692,9,0)</f>
        <v>0.16</v>
      </c>
      <c r="AA611" s="10">
        <f t="array" ref="AA611">VLOOKUP(A611,BUSINESS!$A$2:$J$2692,10,0)</f>
        <v>0.11700000000000001</v>
      </c>
      <c r="AB611" s="12">
        <f t="shared" si="36"/>
        <v>6051.2220011736372</v>
      </c>
      <c r="AC611" s="10">
        <f t="shared" si="30"/>
        <v>2.4305490582564662E-3</v>
      </c>
      <c r="AD611" s="10">
        <f t="shared" si="31"/>
        <v>9.6195007242339144E-4</v>
      </c>
      <c r="AE611" s="10">
        <f t="shared" si="32"/>
        <v>0</v>
      </c>
      <c r="AF611">
        <f t="shared" si="38"/>
        <v>221.9748346340692</v>
      </c>
    </row>
    <row r="612" spans="1:32" ht="14.4">
      <c r="A612" s="7" t="str">
        <f t="shared" si="37"/>
        <v>Cuba-The Americas 2012</v>
      </c>
      <c r="B612" s="7" t="s">
        <v>125</v>
      </c>
      <c r="C612" s="8" t="s">
        <v>84</v>
      </c>
      <c r="D612" s="9" t="s">
        <v>74</v>
      </c>
      <c r="E612" s="14">
        <v>8.5999999999999993E-2</v>
      </c>
      <c r="F612" s="13">
        <v>68233900000</v>
      </c>
      <c r="G612" s="14">
        <v>558</v>
      </c>
      <c r="H612" s="8"/>
      <c r="I612" s="10">
        <v>10847</v>
      </c>
      <c r="J612" s="11">
        <v>27407</v>
      </c>
      <c r="K612" s="10">
        <f t="array" ref="K612">VLOOKUP(A612,'HUMAN RESOURCES'!$A$2:$M$2692,5,0)</f>
        <v>0.01</v>
      </c>
      <c r="L612" s="11">
        <f t="array" ref="L612">VLOOKUP(A612,'HUMAN RESOURCES'!$A$2:$M$2692,6,0)</f>
        <v>5.0000000000000001E-3</v>
      </c>
      <c r="M612" s="10">
        <f t="array" ref="M612">VLOOKUP(A612,'HUMAN RESOURCES'!$A$2:$M$2692,7,0)</f>
        <v>81</v>
      </c>
      <c r="N612" s="10">
        <f t="array" ref="N612">VLOOKUP(A612,'HUMAN RESOURCES'!$A$2:$M$2692,8,0)</f>
        <v>77</v>
      </c>
      <c r="O612" s="10">
        <f t="array" ref="O612">VLOOKUP(A612,'HUMAN RESOURCES'!$A$2:$M$2692,9,0)</f>
        <v>0.16600000000000001</v>
      </c>
      <c r="P612" s="10">
        <f t="array" ref="P612">VLOOKUP(A612,'HUMAN RESOURCES'!$A$2:$M$2692,10,0)</f>
        <v>0.70399999999999996</v>
      </c>
      <c r="Q612" s="10">
        <f t="array" ref="Q612">VLOOKUP(A612,'HUMAN RESOURCES'!$A$2:$M$2692,11,0)</f>
        <v>0.13</v>
      </c>
      <c r="R612" s="10">
        <f t="array" ref="R612">VLOOKUP(A612,'HUMAN RESOURCES'!$A$2:$M$2692,12,0)</f>
        <v>11270957</v>
      </c>
      <c r="S612" s="10">
        <f t="array" ref="S612">VLOOKUP(A612,'HUMAN RESOURCES'!$A$2:$M$2692,13,0)</f>
        <v>0.76800000000000002</v>
      </c>
      <c r="T612" s="10">
        <f t="array" ref="T612">VLOOKUP(A612,TOURISM!$A$2:$F$2692,5,0)</f>
        <v>2614000000</v>
      </c>
      <c r="U612" s="10">
        <f t="array" ref="U612">VLOOKUP(A612,TOURISM!$A$2:$F$2692,6,0)</f>
        <v>0</v>
      </c>
      <c r="V612" s="10">
        <f t="array" ref="V612">VLOOKUP(A612,BUSINESS!$A$2:$J$2692,5,0)</f>
        <v>0</v>
      </c>
      <c r="W612" s="10">
        <f t="array" ref="W612">VLOOKUP(A612,BUSINESS!$A$2:$J$2692,6,0)</f>
        <v>0</v>
      </c>
      <c r="X612" s="10">
        <f t="array" ref="X612">VLOOKUP(A612,BUSINESS!$A$2:$J$2692,7,0)</f>
        <v>0</v>
      </c>
      <c r="Y612" s="10">
        <f t="array" ref="Y612">VLOOKUP(A612,BUSINESS!$A$2:$J$2692,8,0)</f>
        <v>0</v>
      </c>
      <c r="Z612" s="10">
        <f t="array" ref="Z612">VLOOKUP(A612,BUSINESS!$A$2:$J$2692,9,0)</f>
        <v>0.25600000000000001</v>
      </c>
      <c r="AA612" s="10">
        <f t="array" ref="AA612">VLOOKUP(A612,BUSINESS!$A$2:$J$2692,10,0)</f>
        <v>0.14899999999999999</v>
      </c>
      <c r="AB612" s="12">
        <f t="shared" si="36"/>
        <v>6053.957973577576</v>
      </c>
      <c r="AC612" s="10">
        <f t="shared" si="30"/>
        <v>2.4316479958179241E-3</v>
      </c>
      <c r="AD612" s="10">
        <f t="shared" si="31"/>
        <v>9.6238500421925131E-4</v>
      </c>
      <c r="AE612" s="10">
        <f t="shared" si="32"/>
        <v>0</v>
      </c>
      <c r="AF612">
        <f t="shared" si="38"/>
        <v>231.92351811829289</v>
      </c>
    </row>
    <row r="613" spans="1:32" ht="14.4">
      <c r="A613" s="7" t="str">
        <f t="shared" si="37"/>
        <v>Curacao-The Americas 2000</v>
      </c>
      <c r="B613" s="7" t="s">
        <v>126</v>
      </c>
      <c r="C613" s="8" t="s">
        <v>84</v>
      </c>
      <c r="D613" s="9" t="s">
        <v>62</v>
      </c>
      <c r="E613" s="8"/>
      <c r="F613" s="7"/>
      <c r="G613" s="8"/>
      <c r="H613" s="8"/>
      <c r="I613" s="10">
        <f t="array" ref="I613">VLOOKUP(A613,ENERGY!$A$2:$F$2691,5,0)</f>
        <v>0</v>
      </c>
      <c r="J613" s="11">
        <f t="array" ref="J613">VLOOKUP(A613,ENERGY!$A$2:$F$2691,6,0)</f>
        <v>0</v>
      </c>
      <c r="K613" s="10">
        <f t="array" ref="K613">VLOOKUP(A613,'HUMAN RESOURCES'!$A$2:$M$2692,5,0)</f>
        <v>0</v>
      </c>
      <c r="L613" s="11">
        <f t="array" ref="L613">VLOOKUP(A613,'HUMAN RESOURCES'!$A$2:$M$2692,6,0)</f>
        <v>0</v>
      </c>
      <c r="M613" s="10">
        <f t="array" ref="M613">VLOOKUP(A613,'HUMAN RESOURCES'!$A$2:$M$2692,7,0)</f>
        <v>0</v>
      </c>
      <c r="N613" s="10">
        <f t="array" ref="N613">VLOOKUP(A613,'HUMAN RESOURCES'!$A$2:$M$2692,8,0)</f>
        <v>0</v>
      </c>
      <c r="O613" s="10">
        <f t="array" ref="O613">VLOOKUP(A613,'HUMAN RESOURCES'!$A$2:$M$2692,9,0)</f>
        <v>0.249</v>
      </c>
      <c r="P613" s="10">
        <f t="array" ref="P613">VLOOKUP(A613,'HUMAN RESOURCES'!$A$2:$M$2692,10,0)</f>
        <v>0.64800000000000002</v>
      </c>
      <c r="Q613" s="10">
        <f t="array" ref="Q613">VLOOKUP(A613,'HUMAN RESOURCES'!$A$2:$M$2692,11,0)</f>
        <v>0.10299999999999999</v>
      </c>
      <c r="R613" s="10">
        <f t="array" ref="R613">VLOOKUP(A613,'HUMAN RESOURCES'!$A$2:$M$2692,12,0)</f>
        <v>133860</v>
      </c>
      <c r="S613" s="10">
        <f t="array" ref="S613">VLOOKUP(A613,'HUMAN RESOURCES'!$A$2:$M$2692,13,0)</f>
        <v>0.90800000000000003</v>
      </c>
      <c r="T613" s="10">
        <f t="array" ref="T613">VLOOKUP(A613,TOURISM!$A$2:$F$2692,5,0)</f>
        <v>227000000</v>
      </c>
      <c r="U613" s="10">
        <f t="array" ref="U613">VLOOKUP(A613,TOURISM!$A$2:$F$2692,6,0)</f>
        <v>0</v>
      </c>
      <c r="V613" s="10">
        <f t="array" ref="V613">VLOOKUP(A613,BUSINESS!$A$2:$J$2692,5,0)</f>
        <v>0</v>
      </c>
      <c r="W613" s="10">
        <f t="array" ref="W613">VLOOKUP(A613,BUSINESS!$A$2:$J$2692,6,0)</f>
        <v>0</v>
      </c>
      <c r="X613" s="10">
        <f t="array" ref="X613">VLOOKUP(A613,BUSINESS!$A$2:$J$2692,7,0)</f>
        <v>0</v>
      </c>
      <c r="Y613" s="10">
        <f t="array" ref="Y613">VLOOKUP(A613,BUSINESS!$A$2:$J$2692,8,0)</f>
        <v>0</v>
      </c>
      <c r="Z613" s="10">
        <f t="array" ref="Z613">VLOOKUP(A613,BUSINESS!$A$2:$J$2692,9,0)</f>
        <v>0.129</v>
      </c>
      <c r="AA613" s="10">
        <f t="array" ref="AA613">VLOOKUP(A613,BUSINESS!$A$2:$J$2692,10,0)</f>
        <v>0.57976412489999996</v>
      </c>
      <c r="AB613" s="12">
        <f t="shared" si="36"/>
        <v>0</v>
      </c>
      <c r="AC613" s="10">
        <f t="shared" si="30"/>
        <v>0</v>
      </c>
      <c r="AD613" s="10">
        <f t="shared" si="31"/>
        <v>0</v>
      </c>
      <c r="AE613" s="10">
        <f t="shared" si="32"/>
        <v>0</v>
      </c>
      <c r="AF613">
        <f t="shared" si="38"/>
        <v>1695.8015837442103</v>
      </c>
    </row>
    <row r="614" spans="1:32" ht="14.4">
      <c r="A614" s="7" t="str">
        <f t="shared" si="37"/>
        <v>Curacao-The Americas 2001</v>
      </c>
      <c r="B614" s="7" t="s">
        <v>126</v>
      </c>
      <c r="C614" s="8" t="s">
        <v>84</v>
      </c>
      <c r="D614" s="9" t="s">
        <v>63</v>
      </c>
      <c r="E614" s="8"/>
      <c r="F614" s="7"/>
      <c r="G614" s="8"/>
      <c r="H614" s="8"/>
      <c r="I614" s="10">
        <f t="array" ref="I614">VLOOKUP(A614,ENERGY!$A$2:$F$2691,5,0)</f>
        <v>0</v>
      </c>
      <c r="J614" s="11">
        <f t="array" ref="J614">VLOOKUP(A614,ENERGY!$A$2:$F$2691,6,0)</f>
        <v>0</v>
      </c>
      <c r="K614" s="10">
        <f t="array" ref="K614">VLOOKUP(A614,'HUMAN RESOURCES'!$A$2:$M$2692,5,0)</f>
        <v>0</v>
      </c>
      <c r="L614" s="11">
        <f t="array" ref="L614">VLOOKUP(A614,'HUMAN RESOURCES'!$A$2:$M$2692,6,0)</f>
        <v>0</v>
      </c>
      <c r="M614" s="10">
        <f t="array" ref="M614">VLOOKUP(A614,'HUMAN RESOURCES'!$A$2:$M$2692,7,0)</f>
        <v>0</v>
      </c>
      <c r="N614" s="10">
        <f t="array" ref="N614">VLOOKUP(A614,'HUMAN RESOURCES'!$A$2:$M$2692,8,0)</f>
        <v>0</v>
      </c>
      <c r="O614" s="10">
        <f t="array" ref="O614">VLOOKUP(A614,'HUMAN RESOURCES'!$A$2:$M$2692,9,0)</f>
        <v>0.24199999999999999</v>
      </c>
      <c r="P614" s="10">
        <f t="array" ref="P614">VLOOKUP(A614,'HUMAN RESOURCES'!$A$2:$M$2692,10,0)</f>
        <v>0.65100000000000002</v>
      </c>
      <c r="Q614" s="10">
        <f t="array" ref="Q614">VLOOKUP(A614,'HUMAN RESOURCES'!$A$2:$M$2692,11,0)</f>
        <v>0.107</v>
      </c>
      <c r="R614" s="10">
        <f t="array" ref="R614">VLOOKUP(A614,'HUMAN RESOURCES'!$A$2:$M$2692,12,0)</f>
        <v>128905</v>
      </c>
      <c r="S614" s="10">
        <f t="array" ref="S614">VLOOKUP(A614,'HUMAN RESOURCES'!$A$2:$M$2692,13,0)</f>
        <v>0.91</v>
      </c>
      <c r="T614" s="10">
        <f t="array" ref="T614">VLOOKUP(A614,TOURISM!$A$2:$F$2692,5,0)</f>
        <v>271000000</v>
      </c>
      <c r="U614" s="10">
        <f t="array" ref="U614">VLOOKUP(A614,TOURISM!$A$2:$F$2692,6,0)</f>
        <v>0</v>
      </c>
      <c r="V614" s="10">
        <f t="array" ref="V614">VLOOKUP(A614,BUSINESS!$A$2:$J$2692,5,0)</f>
        <v>0</v>
      </c>
      <c r="W614" s="10">
        <f t="array" ref="W614">VLOOKUP(A614,BUSINESS!$A$2:$J$2692,6,0)</f>
        <v>0</v>
      </c>
      <c r="X614" s="10">
        <f t="array" ref="X614">VLOOKUP(A614,BUSINESS!$A$2:$J$2692,7,0)</f>
        <v>0</v>
      </c>
      <c r="Y614" s="10">
        <f t="array" ref="Y614">VLOOKUP(A614,BUSINESS!$A$2:$J$2692,8,0)</f>
        <v>0</v>
      </c>
      <c r="Z614" s="10">
        <f t="array" ref="Z614">VLOOKUP(A614,BUSINESS!$A$2:$J$2692,9,0)</f>
        <v>0.129</v>
      </c>
      <c r="AA614" s="10">
        <f t="array" ref="AA614">VLOOKUP(A614,BUSINESS!$A$2:$J$2692,10,0)</f>
        <v>0.57976412489999996</v>
      </c>
      <c r="AB614" s="12">
        <f t="shared" si="36"/>
        <v>0</v>
      </c>
      <c r="AC614" s="10">
        <f t="shared" si="30"/>
        <v>0</v>
      </c>
      <c r="AD614" s="10">
        <f t="shared" si="31"/>
        <v>0</v>
      </c>
      <c r="AE614" s="10">
        <f t="shared" si="32"/>
        <v>0</v>
      </c>
      <c r="AF614">
        <f t="shared" si="38"/>
        <v>2102.3234164694932</v>
      </c>
    </row>
    <row r="615" spans="1:32" ht="14.4">
      <c r="A615" s="7" t="str">
        <f t="shared" si="37"/>
        <v>Curacao-The Americas 2002</v>
      </c>
      <c r="B615" s="7" t="s">
        <v>126</v>
      </c>
      <c r="C615" s="8" t="s">
        <v>84</v>
      </c>
      <c r="D615" s="9" t="s">
        <v>64</v>
      </c>
      <c r="E615" s="8"/>
      <c r="F615" s="7"/>
      <c r="G615" s="8"/>
      <c r="H615" s="8"/>
      <c r="I615" s="10">
        <f t="array" ref="I615">VLOOKUP(A615,ENERGY!$A$2:$F$2691,5,0)</f>
        <v>0</v>
      </c>
      <c r="J615" s="11">
        <f t="array" ref="J615">VLOOKUP(A615,ENERGY!$A$2:$F$2691,6,0)</f>
        <v>0</v>
      </c>
      <c r="K615" s="10">
        <f t="array" ref="K615">VLOOKUP(A615,'HUMAN RESOURCES'!$A$2:$M$2692,5,0)</f>
        <v>0</v>
      </c>
      <c r="L615" s="11">
        <f t="array" ref="L615">VLOOKUP(A615,'HUMAN RESOURCES'!$A$2:$M$2692,6,0)</f>
        <v>0</v>
      </c>
      <c r="M615" s="10">
        <f t="array" ref="M615">VLOOKUP(A615,'HUMAN RESOURCES'!$A$2:$M$2692,7,0)</f>
        <v>0</v>
      </c>
      <c r="N615" s="10">
        <f t="array" ref="N615">VLOOKUP(A615,'HUMAN RESOURCES'!$A$2:$M$2692,8,0)</f>
        <v>0</v>
      </c>
      <c r="O615" s="10">
        <f t="array" ref="O615">VLOOKUP(A615,'HUMAN RESOURCES'!$A$2:$M$2692,9,0)</f>
        <v>0.23400000000000001</v>
      </c>
      <c r="P615" s="10">
        <f t="array" ref="P615">VLOOKUP(A615,'HUMAN RESOURCES'!$A$2:$M$2692,10,0)</f>
        <v>0.65600000000000003</v>
      </c>
      <c r="Q615" s="10">
        <f t="array" ref="Q615">VLOOKUP(A615,'HUMAN RESOURCES'!$A$2:$M$2692,11,0)</f>
        <v>0.11</v>
      </c>
      <c r="R615" s="10">
        <f t="array" ref="R615">VLOOKUP(A615,'HUMAN RESOURCES'!$A$2:$M$2692,12,0)</f>
        <v>128804</v>
      </c>
      <c r="S615" s="10">
        <f t="array" ref="S615">VLOOKUP(A615,'HUMAN RESOURCES'!$A$2:$M$2692,13,0)</f>
        <v>0.90900000000000003</v>
      </c>
      <c r="T615" s="10">
        <f t="array" ref="T615">VLOOKUP(A615,TOURISM!$A$2:$F$2692,5,0)</f>
        <v>217000000</v>
      </c>
      <c r="U615" s="10">
        <f t="array" ref="U615">VLOOKUP(A615,TOURISM!$A$2:$F$2692,6,0)</f>
        <v>137000000</v>
      </c>
      <c r="V615" s="10">
        <f t="array" ref="V615">VLOOKUP(A615,BUSINESS!$A$2:$J$2692,5,0)</f>
        <v>0</v>
      </c>
      <c r="W615" s="10">
        <f t="array" ref="W615">VLOOKUP(A615,BUSINESS!$A$2:$J$2692,6,0)</f>
        <v>0</v>
      </c>
      <c r="X615" s="10">
        <f t="array" ref="X615">VLOOKUP(A615,BUSINESS!$A$2:$J$2692,7,0)</f>
        <v>0</v>
      </c>
      <c r="Y615" s="10">
        <f t="array" ref="Y615">VLOOKUP(A615,BUSINESS!$A$2:$J$2692,8,0)</f>
        <v>0</v>
      </c>
      <c r="Z615" s="10">
        <f t="array" ref="Z615">VLOOKUP(A615,BUSINESS!$A$2:$J$2692,9,0)</f>
        <v>0.129</v>
      </c>
      <c r="AA615" s="10">
        <f t="array" ref="AA615">VLOOKUP(A615,BUSINESS!$A$2:$J$2692,10,0)</f>
        <v>0.57976412489999996</v>
      </c>
      <c r="AB615" s="12">
        <f t="shared" si="36"/>
        <v>0</v>
      </c>
      <c r="AC615" s="10">
        <f t="shared" si="30"/>
        <v>0</v>
      </c>
      <c r="AD615" s="10">
        <f t="shared" si="31"/>
        <v>0</v>
      </c>
      <c r="AE615" s="10">
        <f t="shared" si="32"/>
        <v>1063.6315642371355</v>
      </c>
      <c r="AF615">
        <f t="shared" si="38"/>
        <v>1684.7302878792584</v>
      </c>
    </row>
    <row r="616" spans="1:32" ht="14.4">
      <c r="A616" s="7" t="str">
        <f t="shared" si="37"/>
        <v>Curacao-The Americas 2003</v>
      </c>
      <c r="B616" s="7" t="s">
        <v>126</v>
      </c>
      <c r="C616" s="8" t="s">
        <v>84</v>
      </c>
      <c r="D616" s="9" t="s">
        <v>65</v>
      </c>
      <c r="E616" s="8"/>
      <c r="F616" s="7"/>
      <c r="G616" s="8"/>
      <c r="H616" s="8"/>
      <c r="I616" s="10">
        <f t="array" ref="I616">VLOOKUP(A616,ENERGY!$A$2:$F$2691,5,0)</f>
        <v>0</v>
      </c>
      <c r="J616" s="11">
        <f t="array" ref="J616">VLOOKUP(A616,ENERGY!$A$2:$F$2691,6,0)</f>
        <v>0</v>
      </c>
      <c r="K616" s="10">
        <f t="array" ref="K616">VLOOKUP(A616,'HUMAN RESOURCES'!$A$2:$M$2692,5,0)</f>
        <v>0</v>
      </c>
      <c r="L616" s="11">
        <f t="array" ref="L616">VLOOKUP(A616,'HUMAN RESOURCES'!$A$2:$M$2692,6,0)</f>
        <v>0</v>
      </c>
      <c r="M616" s="10">
        <f t="array" ref="M616">VLOOKUP(A616,'HUMAN RESOURCES'!$A$2:$M$2692,7,0)</f>
        <v>0</v>
      </c>
      <c r="N616" s="10">
        <f t="array" ref="N616">VLOOKUP(A616,'HUMAN RESOURCES'!$A$2:$M$2692,8,0)</f>
        <v>0</v>
      </c>
      <c r="O616" s="10">
        <f t="array" ref="O616">VLOOKUP(A616,'HUMAN RESOURCES'!$A$2:$M$2692,9,0)</f>
        <v>0.22500000000000001</v>
      </c>
      <c r="P616" s="10">
        <f t="array" ref="P616">VLOOKUP(A616,'HUMAN RESOURCES'!$A$2:$M$2692,10,0)</f>
        <v>0.66</v>
      </c>
      <c r="Q616" s="10">
        <f t="array" ref="Q616">VLOOKUP(A616,'HUMAN RESOURCES'!$A$2:$M$2692,11,0)</f>
        <v>0.114</v>
      </c>
      <c r="R616" s="10">
        <f t="array" ref="R616">VLOOKUP(A616,'HUMAN RESOURCES'!$A$2:$M$2692,12,0)</f>
        <v>131253</v>
      </c>
      <c r="S616" s="10">
        <f t="array" ref="S616">VLOOKUP(A616,'HUMAN RESOURCES'!$A$2:$M$2692,13,0)</f>
        <v>0.90800000000000003</v>
      </c>
      <c r="T616" s="10">
        <f t="array" ref="T616">VLOOKUP(A616,TOURISM!$A$2:$F$2692,5,0)</f>
        <v>223000000</v>
      </c>
      <c r="U616" s="10">
        <f t="array" ref="U616">VLOOKUP(A616,TOURISM!$A$2:$F$2692,6,0)</f>
        <v>176000000</v>
      </c>
      <c r="V616" s="10">
        <f t="array" ref="V616">VLOOKUP(A616,BUSINESS!$A$2:$J$2692,5,0)</f>
        <v>0</v>
      </c>
      <c r="W616" s="10">
        <f t="array" ref="W616">VLOOKUP(A616,BUSINESS!$A$2:$J$2692,6,0)</f>
        <v>0</v>
      </c>
      <c r="X616" s="10">
        <f t="array" ref="X616">VLOOKUP(A616,BUSINESS!$A$2:$J$2692,7,0)</f>
        <v>0</v>
      </c>
      <c r="Y616" s="10">
        <f t="array" ref="Y616">VLOOKUP(A616,BUSINESS!$A$2:$J$2692,8,0)</f>
        <v>0</v>
      </c>
      <c r="Z616" s="10">
        <f t="array" ref="Z616">VLOOKUP(A616,BUSINESS!$A$2:$J$2692,9,0)</f>
        <v>0.129</v>
      </c>
      <c r="AA616" s="10">
        <f t="array" ref="AA616">VLOOKUP(A616,BUSINESS!$A$2:$J$2692,10,0)</f>
        <v>0.57976412489999996</v>
      </c>
      <c r="AB616" s="12">
        <f t="shared" si="36"/>
        <v>0</v>
      </c>
      <c r="AC616" s="10">
        <f t="shared" si="30"/>
        <v>0</v>
      </c>
      <c r="AD616" s="10">
        <f t="shared" si="31"/>
        <v>0</v>
      </c>
      <c r="AE616" s="10">
        <f t="shared" si="32"/>
        <v>1340.9217313128081</v>
      </c>
      <c r="AF616">
        <f t="shared" si="38"/>
        <v>1699.0087845611147</v>
      </c>
    </row>
    <row r="617" spans="1:32" ht="14.4">
      <c r="A617" s="7" t="str">
        <f t="shared" si="37"/>
        <v>Curacao-The Americas 2004</v>
      </c>
      <c r="B617" s="7" t="s">
        <v>126</v>
      </c>
      <c r="C617" s="8" t="s">
        <v>84</v>
      </c>
      <c r="D617" s="9" t="s">
        <v>66</v>
      </c>
      <c r="E617" s="8"/>
      <c r="F617" s="7"/>
      <c r="G617" s="8"/>
      <c r="H617" s="8"/>
      <c r="I617" s="10">
        <f t="array" ref="I617">VLOOKUP(A617,ENERGY!$A$2:$F$2691,5,0)</f>
        <v>0</v>
      </c>
      <c r="J617" s="11">
        <f t="array" ref="J617">VLOOKUP(A617,ENERGY!$A$2:$F$2691,6,0)</f>
        <v>0</v>
      </c>
      <c r="K617" s="10">
        <f t="array" ref="K617">VLOOKUP(A617,'HUMAN RESOURCES'!$A$2:$M$2692,5,0)</f>
        <v>0</v>
      </c>
      <c r="L617" s="11">
        <f t="array" ref="L617">VLOOKUP(A617,'HUMAN RESOURCES'!$A$2:$M$2692,6,0)</f>
        <v>0</v>
      </c>
      <c r="M617" s="10">
        <f t="array" ref="M617">VLOOKUP(A617,'HUMAN RESOURCES'!$A$2:$M$2692,7,0)</f>
        <v>0</v>
      </c>
      <c r="N617" s="10">
        <f t="array" ref="N617">VLOOKUP(A617,'HUMAN RESOURCES'!$A$2:$M$2692,8,0)</f>
        <v>0</v>
      </c>
      <c r="O617" s="10">
        <f t="array" ref="O617">VLOOKUP(A617,'HUMAN RESOURCES'!$A$2:$M$2692,9,0)</f>
        <v>0.218</v>
      </c>
      <c r="P617" s="10">
        <f t="array" ref="P617">VLOOKUP(A617,'HUMAN RESOURCES'!$A$2:$M$2692,10,0)</f>
        <v>0.66500000000000004</v>
      </c>
      <c r="Q617" s="10">
        <f t="array" ref="Q617">VLOOKUP(A617,'HUMAN RESOURCES'!$A$2:$M$2692,11,0)</f>
        <v>0.11799999999999999</v>
      </c>
      <c r="R617" s="10">
        <f t="array" ref="R617">VLOOKUP(A617,'HUMAN RESOURCES'!$A$2:$M$2692,12,0)</f>
        <v>133363</v>
      </c>
      <c r="S617" s="10">
        <f t="array" ref="S617">VLOOKUP(A617,'HUMAN RESOURCES'!$A$2:$M$2692,13,0)</f>
        <v>0.90700000000000003</v>
      </c>
      <c r="T617" s="10">
        <f t="array" ref="T617">VLOOKUP(A617,TOURISM!$A$2:$F$2692,5,0)</f>
        <v>224000000</v>
      </c>
      <c r="U617" s="10">
        <f t="array" ref="U617">VLOOKUP(A617,TOURISM!$A$2:$F$2692,6,0)</f>
        <v>195000000</v>
      </c>
      <c r="V617" s="10">
        <f t="array" ref="V617">VLOOKUP(A617,BUSINESS!$A$2:$J$2692,5,0)</f>
        <v>0</v>
      </c>
      <c r="W617" s="10">
        <f t="array" ref="W617">VLOOKUP(A617,BUSINESS!$A$2:$J$2692,6,0)</f>
        <v>0</v>
      </c>
      <c r="X617" s="10">
        <f t="array" ref="X617">VLOOKUP(A617,BUSINESS!$A$2:$J$2692,7,0)</f>
        <v>0</v>
      </c>
      <c r="Y617" s="10">
        <f t="array" ref="Y617">VLOOKUP(A617,BUSINESS!$A$2:$J$2692,8,0)</f>
        <v>0</v>
      </c>
      <c r="Z617" s="10">
        <f t="array" ref="Z617">VLOOKUP(A617,BUSINESS!$A$2:$J$2692,9,0)</f>
        <v>0.129</v>
      </c>
      <c r="AA617" s="10">
        <f t="array" ref="AA617">VLOOKUP(A617,BUSINESS!$A$2:$J$2692,10,0)</f>
        <v>0.57976412489999996</v>
      </c>
      <c r="AB617" s="12">
        <f t="shared" si="36"/>
        <v>0</v>
      </c>
      <c r="AC617" s="10">
        <f t="shared" si="30"/>
        <v>0</v>
      </c>
      <c r="AD617" s="10">
        <f t="shared" si="31"/>
        <v>0</v>
      </c>
      <c r="AE617" s="10">
        <f t="shared" si="32"/>
        <v>1462.1746661367845</v>
      </c>
      <c r="AF617">
        <f t="shared" si="38"/>
        <v>1679.6262831519987</v>
      </c>
    </row>
    <row r="618" spans="1:32" ht="14.4">
      <c r="A618" s="7" t="str">
        <f t="shared" si="37"/>
        <v>Curacao-The Americas 2005</v>
      </c>
      <c r="B618" s="7" t="s">
        <v>126</v>
      </c>
      <c r="C618" s="8" t="s">
        <v>84</v>
      </c>
      <c r="D618" s="9" t="s">
        <v>67</v>
      </c>
      <c r="E618" s="8"/>
      <c r="F618" s="7"/>
      <c r="G618" s="8"/>
      <c r="H618" s="8"/>
      <c r="I618" s="10">
        <f t="array" ref="I618">VLOOKUP(A618,ENERGY!$A$2:$F$2691,5,0)</f>
        <v>0</v>
      </c>
      <c r="J618" s="11">
        <f t="array" ref="J618">VLOOKUP(A618,ENERGY!$A$2:$F$2691,6,0)</f>
        <v>0</v>
      </c>
      <c r="K618" s="10">
        <f t="array" ref="K618">VLOOKUP(A618,'HUMAN RESOURCES'!$A$2:$M$2692,5,0)</f>
        <v>0</v>
      </c>
      <c r="L618" s="11">
        <f t="array" ref="L618">VLOOKUP(A618,'HUMAN RESOURCES'!$A$2:$M$2692,6,0)</f>
        <v>0</v>
      </c>
      <c r="M618" s="10">
        <f t="array" ref="M618">VLOOKUP(A618,'HUMAN RESOURCES'!$A$2:$M$2692,7,0)</f>
        <v>0</v>
      </c>
      <c r="N618" s="10">
        <f t="array" ref="N618">VLOOKUP(A618,'HUMAN RESOURCES'!$A$2:$M$2692,8,0)</f>
        <v>0</v>
      </c>
      <c r="O618" s="10">
        <f t="array" ref="O618">VLOOKUP(A618,'HUMAN RESOURCES'!$A$2:$M$2692,9,0)</f>
        <v>0.21099999999999999</v>
      </c>
      <c r="P618" s="10">
        <f t="array" ref="P618">VLOOKUP(A618,'HUMAN RESOURCES'!$A$2:$M$2692,10,0)</f>
        <v>0.66800000000000004</v>
      </c>
      <c r="Q618" s="10">
        <f t="array" ref="Q618">VLOOKUP(A618,'HUMAN RESOURCES'!$A$2:$M$2692,11,0)</f>
        <v>0.121</v>
      </c>
      <c r="R618" s="10">
        <f t="array" ref="R618">VLOOKUP(A618,'HUMAN RESOURCES'!$A$2:$M$2692,12,0)</f>
        <v>136708</v>
      </c>
      <c r="S618" s="10">
        <f t="array" ref="S618">VLOOKUP(A618,'HUMAN RESOURCES'!$A$2:$M$2692,13,0)</f>
        <v>0.90500000000000003</v>
      </c>
      <c r="T618" s="10">
        <f t="array" ref="T618">VLOOKUP(A618,TOURISM!$A$2:$F$2692,5,0)</f>
        <v>244000000</v>
      </c>
      <c r="U618" s="10">
        <f t="array" ref="U618">VLOOKUP(A618,TOURISM!$A$2:$F$2692,6,0)</f>
        <v>164000000</v>
      </c>
      <c r="V618" s="10">
        <f t="array" ref="V618">VLOOKUP(A618,BUSINESS!$A$2:$J$2692,5,0)</f>
        <v>0</v>
      </c>
      <c r="W618" s="10">
        <f t="array" ref="W618">VLOOKUP(A618,BUSINESS!$A$2:$J$2692,6,0)</f>
        <v>0</v>
      </c>
      <c r="X618" s="10">
        <f t="array" ref="X618">VLOOKUP(A618,BUSINESS!$A$2:$J$2692,7,0)</f>
        <v>0</v>
      </c>
      <c r="Y618" s="10">
        <f t="array" ref="Y618">VLOOKUP(A618,BUSINESS!$A$2:$J$2692,8,0)</f>
        <v>0</v>
      </c>
      <c r="Z618" s="10">
        <f t="array" ref="Z618">VLOOKUP(A618,BUSINESS!$A$2:$J$2692,9,0)</f>
        <v>0.129</v>
      </c>
      <c r="AA618" s="10">
        <f t="array" ref="AA618">VLOOKUP(A618,BUSINESS!$A$2:$J$2692,10,0)</f>
        <v>0.57976412489999996</v>
      </c>
      <c r="AB618" s="12">
        <f t="shared" si="36"/>
        <v>0</v>
      </c>
      <c r="AC618" s="10">
        <f t="shared" si="30"/>
        <v>0</v>
      </c>
      <c r="AD618" s="10">
        <f t="shared" si="31"/>
        <v>0</v>
      </c>
      <c r="AE618" s="10">
        <f t="shared" si="32"/>
        <v>1199.6371829007812</v>
      </c>
      <c r="AF618">
        <f t="shared" si="38"/>
        <v>1784.8260526084794</v>
      </c>
    </row>
    <row r="619" spans="1:32" ht="14.4">
      <c r="A619" s="7" t="str">
        <f t="shared" si="37"/>
        <v>Curacao-The Americas 2006</v>
      </c>
      <c r="B619" s="7" t="s">
        <v>126</v>
      </c>
      <c r="C619" s="8" t="s">
        <v>84</v>
      </c>
      <c r="D619" s="9" t="s">
        <v>68</v>
      </c>
      <c r="E619" s="8"/>
      <c r="F619" s="7"/>
      <c r="G619" s="8"/>
      <c r="H619" s="8"/>
      <c r="I619" s="10">
        <f t="array" ref="I619">VLOOKUP(A619,ENERGY!$A$2:$F$2691,5,0)</f>
        <v>0</v>
      </c>
      <c r="J619" s="11">
        <f t="array" ref="J619">VLOOKUP(A619,ENERGY!$A$2:$F$2691,6,0)</f>
        <v>0</v>
      </c>
      <c r="K619" s="10">
        <f t="array" ref="K619">VLOOKUP(A619,'HUMAN RESOURCES'!$A$2:$M$2692,5,0)</f>
        <v>1.4E-2</v>
      </c>
      <c r="L619" s="11">
        <f t="array" ref="L619">VLOOKUP(A619,'HUMAN RESOURCES'!$A$2:$M$2692,6,0)</f>
        <v>0</v>
      </c>
      <c r="M619" s="10">
        <f t="array" ref="M619">VLOOKUP(A619,'HUMAN RESOURCES'!$A$2:$M$2692,7,0)</f>
        <v>79</v>
      </c>
      <c r="N619" s="10">
        <f t="array" ref="N619">VLOOKUP(A619,'HUMAN RESOURCES'!$A$2:$M$2692,8,0)</f>
        <v>71</v>
      </c>
      <c r="O619" s="10">
        <f t="array" ref="O619">VLOOKUP(A619,'HUMAN RESOURCES'!$A$2:$M$2692,9,0)</f>
        <v>0.20599999999999999</v>
      </c>
      <c r="P619" s="10">
        <f t="array" ref="P619">VLOOKUP(A619,'HUMAN RESOURCES'!$A$2:$M$2692,10,0)</f>
        <v>0.67</v>
      </c>
      <c r="Q619" s="10">
        <f t="array" ref="Q619">VLOOKUP(A619,'HUMAN RESOURCES'!$A$2:$M$2692,11,0)</f>
        <v>0.124</v>
      </c>
      <c r="R619" s="10">
        <f t="array" ref="R619">VLOOKUP(A619,'HUMAN RESOURCES'!$A$2:$M$2692,12,0)</f>
        <v>140217</v>
      </c>
      <c r="S619" s="10">
        <f t="array" ref="S619">VLOOKUP(A619,'HUMAN RESOURCES'!$A$2:$M$2692,13,0)</f>
        <v>0.90400000000000003</v>
      </c>
      <c r="T619" s="10">
        <f t="array" ref="T619">VLOOKUP(A619,TOURISM!$A$2:$F$2692,5,0)</f>
        <v>277000000</v>
      </c>
      <c r="U619" s="10">
        <f t="array" ref="U619">VLOOKUP(A619,TOURISM!$A$2:$F$2692,6,0)</f>
        <v>191000000</v>
      </c>
      <c r="V619" s="10">
        <f t="array" ref="V619">VLOOKUP(A619,BUSINESS!$A$2:$J$2692,5,0)</f>
        <v>0</v>
      </c>
      <c r="W619" s="10">
        <f t="array" ref="W619">VLOOKUP(A619,BUSINESS!$A$2:$J$2692,6,0)</f>
        <v>0</v>
      </c>
      <c r="X619" s="10">
        <f t="array" ref="X619">VLOOKUP(A619,BUSINESS!$A$2:$J$2692,7,0)</f>
        <v>0</v>
      </c>
      <c r="Y619" s="10">
        <f t="array" ref="Y619">VLOOKUP(A619,BUSINESS!$A$2:$J$2692,8,0)</f>
        <v>0</v>
      </c>
      <c r="Z619" s="10">
        <f t="array" ref="Z619">VLOOKUP(A619,BUSINESS!$A$2:$J$2692,9,0)</f>
        <v>0.129</v>
      </c>
      <c r="AA619" s="10">
        <f t="array" ref="AA619">VLOOKUP(A619,BUSINESS!$A$2:$J$2692,10,0)</f>
        <v>0.57976412489999996</v>
      </c>
      <c r="AB619" s="12">
        <f t="shared" si="36"/>
        <v>0</v>
      </c>
      <c r="AC619" s="10">
        <f t="shared" si="30"/>
        <v>0</v>
      </c>
      <c r="AD619" s="10">
        <f t="shared" si="31"/>
        <v>0</v>
      </c>
      <c r="AE619" s="10">
        <f t="shared" si="32"/>
        <v>1362.1743440524331</v>
      </c>
      <c r="AF619">
        <f t="shared" si="38"/>
        <v>1975.5093890184501</v>
      </c>
    </row>
    <row r="620" spans="1:32" ht="14.4">
      <c r="A620" s="7" t="str">
        <f t="shared" si="37"/>
        <v>Curacao-The Americas 2007</v>
      </c>
      <c r="B620" s="7" t="s">
        <v>126</v>
      </c>
      <c r="C620" s="8" t="s">
        <v>84</v>
      </c>
      <c r="D620" s="9" t="s">
        <v>69</v>
      </c>
      <c r="E620" s="8"/>
      <c r="F620" s="7"/>
      <c r="G620" s="8"/>
      <c r="H620" s="8"/>
      <c r="I620" s="10">
        <f t="array" ref="I620">VLOOKUP(A620,ENERGY!$A$2:$F$2691,5,0)</f>
        <v>0</v>
      </c>
      <c r="J620" s="11">
        <f t="array" ref="J620">VLOOKUP(A620,ENERGY!$A$2:$F$2691,6,0)</f>
        <v>0</v>
      </c>
      <c r="K620" s="10">
        <f t="array" ref="K620">VLOOKUP(A620,'HUMAN RESOURCES'!$A$2:$M$2692,5,0)</f>
        <v>1.2999999999999999E-2</v>
      </c>
      <c r="L620" s="11">
        <f t="array" ref="L620">VLOOKUP(A620,'HUMAN RESOURCES'!$A$2:$M$2692,6,0)</f>
        <v>0</v>
      </c>
      <c r="M620" s="10">
        <f t="array" ref="M620">VLOOKUP(A620,'HUMAN RESOURCES'!$A$2:$M$2692,7,0)</f>
        <v>79</v>
      </c>
      <c r="N620" s="10">
        <f t="array" ref="N620">VLOOKUP(A620,'HUMAN RESOURCES'!$A$2:$M$2692,8,0)</f>
        <v>72</v>
      </c>
      <c r="O620" s="10">
        <f t="array" ref="O620">VLOOKUP(A620,'HUMAN RESOURCES'!$A$2:$M$2692,9,0)</f>
        <v>0.20300000000000001</v>
      </c>
      <c r="P620" s="10">
        <f t="array" ref="P620">VLOOKUP(A620,'HUMAN RESOURCES'!$A$2:$M$2692,10,0)</f>
        <v>0.67100000000000004</v>
      </c>
      <c r="Q620" s="10">
        <f t="array" ref="Q620">VLOOKUP(A620,'HUMAN RESOURCES'!$A$2:$M$2692,11,0)</f>
        <v>0.126</v>
      </c>
      <c r="R620" s="10">
        <f t="array" ref="R620">VLOOKUP(A620,'HUMAN RESOURCES'!$A$2:$M$2692,12,0)</f>
        <v>143026</v>
      </c>
      <c r="S620" s="10">
        <f t="array" ref="S620">VLOOKUP(A620,'HUMAN RESOURCES'!$A$2:$M$2692,13,0)</f>
        <v>0.90300000000000002</v>
      </c>
      <c r="T620" s="10">
        <f t="array" ref="T620">VLOOKUP(A620,TOURISM!$A$2:$F$2692,5,0)</f>
        <v>329000000</v>
      </c>
      <c r="U620" s="10">
        <f t="array" ref="U620">VLOOKUP(A620,TOURISM!$A$2:$F$2692,6,0)</f>
        <v>223000000</v>
      </c>
      <c r="V620" s="10">
        <f t="array" ref="V620">VLOOKUP(A620,BUSINESS!$A$2:$J$2692,5,0)</f>
        <v>0</v>
      </c>
      <c r="W620" s="10">
        <f t="array" ref="W620">VLOOKUP(A620,BUSINESS!$A$2:$J$2692,6,0)</f>
        <v>0</v>
      </c>
      <c r="X620" s="10">
        <f t="array" ref="X620">VLOOKUP(A620,BUSINESS!$A$2:$J$2692,7,0)</f>
        <v>0</v>
      </c>
      <c r="Y620" s="10">
        <f t="array" ref="Y620">VLOOKUP(A620,BUSINESS!$A$2:$J$2692,8,0)</f>
        <v>0</v>
      </c>
      <c r="Z620" s="10">
        <f t="array" ref="Z620">VLOOKUP(A620,BUSINESS!$A$2:$J$2692,9,0)</f>
        <v>0.129</v>
      </c>
      <c r="AA620" s="10">
        <f t="array" ref="AA620">VLOOKUP(A620,BUSINESS!$A$2:$J$2692,10,0)</f>
        <v>0.57976412489999996</v>
      </c>
      <c r="AB620" s="12">
        <f t="shared" si="36"/>
        <v>0</v>
      </c>
      <c r="AC620" s="10">
        <f t="shared" si="30"/>
        <v>0</v>
      </c>
      <c r="AD620" s="10">
        <f t="shared" si="31"/>
        <v>0</v>
      </c>
      <c r="AE620" s="10">
        <f t="shared" si="32"/>
        <v>1559.1570763357711</v>
      </c>
      <c r="AF620">
        <f t="shared" si="38"/>
        <v>2300.2810677778866</v>
      </c>
    </row>
    <row r="621" spans="1:32" ht="14.4">
      <c r="A621" s="7" t="str">
        <f t="shared" si="37"/>
        <v>Curacao-The Americas 2008</v>
      </c>
      <c r="B621" s="7" t="s">
        <v>126</v>
      </c>
      <c r="C621" s="8" t="s">
        <v>84</v>
      </c>
      <c r="D621" s="9" t="s">
        <v>70</v>
      </c>
      <c r="E621" s="8"/>
      <c r="F621" s="7"/>
      <c r="G621" s="8"/>
      <c r="H621" s="8"/>
      <c r="J621" s="11"/>
      <c r="K621" s="10">
        <f t="array" ref="K621">VLOOKUP(A621,'HUMAN RESOURCES'!$A$2:$M$2692,5,0)</f>
        <v>1.4E-2</v>
      </c>
      <c r="L621" s="11">
        <f t="array" ref="L621">VLOOKUP(A621,'HUMAN RESOURCES'!$A$2:$M$2692,6,0)</f>
        <v>0</v>
      </c>
      <c r="M621" s="10">
        <f t="array" ref="M621">VLOOKUP(A621,'HUMAN RESOURCES'!$A$2:$M$2692,7,0)</f>
        <v>79</v>
      </c>
      <c r="N621" s="10">
        <f t="array" ref="N621">VLOOKUP(A621,'HUMAN RESOURCES'!$A$2:$M$2692,8,0)</f>
        <v>72</v>
      </c>
      <c r="O621" s="10">
        <f t="array" ref="O621">VLOOKUP(A621,'HUMAN RESOURCES'!$A$2:$M$2692,9,0)</f>
        <v>0.20100000000000001</v>
      </c>
      <c r="P621" s="10">
        <f t="array" ref="P621">VLOOKUP(A621,'HUMAN RESOURCES'!$A$2:$M$2692,10,0)</f>
        <v>0.67100000000000004</v>
      </c>
      <c r="Q621" s="10">
        <f t="array" ref="Q621">VLOOKUP(A621,'HUMAN RESOURCES'!$A$2:$M$2692,11,0)</f>
        <v>0.128</v>
      </c>
      <c r="R621" s="10">
        <f t="array" ref="R621">VLOOKUP(A621,'HUMAN RESOURCES'!$A$2:$M$2692,12,0)</f>
        <v>144971</v>
      </c>
      <c r="S621" s="10">
        <f t="array" ref="S621">VLOOKUP(A621,'HUMAN RESOURCES'!$A$2:$M$2692,13,0)</f>
        <v>0.90200000000000002</v>
      </c>
      <c r="T621" s="10">
        <f t="array" ref="T621">VLOOKUP(A621,TOURISM!$A$2:$F$2692,5,0)</f>
        <v>383000000</v>
      </c>
      <c r="U621" s="10">
        <f t="array" ref="U621">VLOOKUP(A621,TOURISM!$A$2:$F$2692,6,0)</f>
        <v>229000000</v>
      </c>
      <c r="V621" s="10">
        <f t="array" ref="V621">VLOOKUP(A621,BUSINESS!$A$2:$J$2692,5,0)</f>
        <v>0</v>
      </c>
      <c r="W621" s="10">
        <f t="array" ref="W621">VLOOKUP(A621,BUSINESS!$A$2:$J$2692,6,0)</f>
        <v>0</v>
      </c>
      <c r="X621" s="10">
        <f t="array" ref="X621">VLOOKUP(A621,BUSINESS!$A$2:$J$2692,7,0)</f>
        <v>0</v>
      </c>
      <c r="Y621" s="10">
        <f t="array" ref="Y621">VLOOKUP(A621,BUSINESS!$A$2:$J$2692,8,0)</f>
        <v>0</v>
      </c>
      <c r="Z621" s="10">
        <f t="array" ref="Z621">VLOOKUP(A621,BUSINESS!$A$2:$J$2692,9,0)</f>
        <v>0.129</v>
      </c>
      <c r="AA621" s="10">
        <f t="array" ref="AA621">VLOOKUP(A621,BUSINESS!$A$2:$J$2692,10,0)</f>
        <v>0.57976412489999996</v>
      </c>
      <c r="AB621" s="12">
        <f t="shared" si="36"/>
        <v>0</v>
      </c>
      <c r="AC621" s="10">
        <f t="shared" si="30"/>
        <v>0</v>
      </c>
      <c r="AD621" s="10">
        <f t="shared" si="31"/>
        <v>0</v>
      </c>
      <c r="AE621" s="10">
        <f t="shared" si="32"/>
        <v>1579.6262700816026</v>
      </c>
      <c r="AF621">
        <f t="shared" si="38"/>
        <v>2641.9076918832043</v>
      </c>
    </row>
    <row r="622" spans="1:32" ht="14.4">
      <c r="A622" s="7" t="str">
        <f t="shared" si="37"/>
        <v>Curacao-The Americas 2009</v>
      </c>
      <c r="B622" s="7" t="s">
        <v>126</v>
      </c>
      <c r="C622" s="8" t="s">
        <v>84</v>
      </c>
      <c r="D622" s="9" t="s">
        <v>71</v>
      </c>
      <c r="E622" s="8"/>
      <c r="F622" s="7"/>
      <c r="G622" s="8"/>
      <c r="H622" s="8"/>
      <c r="I622" s="10">
        <f t="array" ref="I622">VLOOKUP(A622,ENERGY!$A$2:$F$2691,5,0)</f>
        <v>0</v>
      </c>
      <c r="J622" s="11">
        <f t="array" ref="J622">VLOOKUP(A622,ENERGY!$A$2:$F$2691,6,0)</f>
        <v>0</v>
      </c>
      <c r="K622" s="10">
        <f t="array" ref="K622">VLOOKUP(A622,'HUMAN RESOURCES'!$A$2:$M$2692,5,0)</f>
        <v>1.2999999999999999E-2</v>
      </c>
      <c r="L622" s="11">
        <f t="array" ref="L622">VLOOKUP(A622,'HUMAN RESOURCES'!$A$2:$M$2692,6,0)</f>
        <v>0</v>
      </c>
      <c r="M622" s="10">
        <f t="array" ref="M622">VLOOKUP(A622,'HUMAN RESOURCES'!$A$2:$M$2692,7,0)</f>
        <v>80</v>
      </c>
      <c r="N622" s="10">
        <f t="array" ref="N622">VLOOKUP(A622,'HUMAN RESOURCES'!$A$2:$M$2692,8,0)</f>
        <v>72</v>
      </c>
      <c r="O622" s="10">
        <f t="array" ref="O622">VLOOKUP(A622,'HUMAN RESOURCES'!$A$2:$M$2692,9,0)</f>
        <v>0.2</v>
      </c>
      <c r="P622" s="10">
        <f t="array" ref="P622">VLOOKUP(A622,'HUMAN RESOURCES'!$A$2:$M$2692,10,0)</f>
        <v>0.67</v>
      </c>
      <c r="Q622" s="10">
        <f t="array" ref="Q622">VLOOKUP(A622,'HUMAN RESOURCES'!$A$2:$M$2692,11,0)</f>
        <v>0.13</v>
      </c>
      <c r="R622" s="10">
        <f t="array" ref="R622">VLOOKUP(A622,'HUMAN RESOURCES'!$A$2:$M$2692,12,0)</f>
        <v>145890</v>
      </c>
      <c r="S622" s="10">
        <f t="array" ref="S622">VLOOKUP(A622,'HUMAN RESOURCES'!$A$2:$M$2692,13,0)</f>
        <v>0.9</v>
      </c>
      <c r="T622" s="10">
        <f t="array" ref="T622">VLOOKUP(A622,TOURISM!$A$2:$F$2692,5,0)</f>
        <v>378000000</v>
      </c>
      <c r="U622" s="10">
        <f t="array" ref="U622">VLOOKUP(A622,TOURISM!$A$2:$F$2692,6,0)</f>
        <v>258000000</v>
      </c>
      <c r="V622" s="10">
        <f t="array" ref="V622">VLOOKUP(A622,BUSINESS!$A$2:$J$2692,5,0)</f>
        <v>0</v>
      </c>
      <c r="W622" s="10">
        <f t="array" ref="W622">VLOOKUP(A622,BUSINESS!$A$2:$J$2692,6,0)</f>
        <v>0</v>
      </c>
      <c r="X622" s="10">
        <f t="array" ref="X622">VLOOKUP(A622,BUSINESS!$A$2:$J$2692,7,0)</f>
        <v>0</v>
      </c>
      <c r="Y622" s="10">
        <f t="array" ref="Y622">VLOOKUP(A622,BUSINESS!$A$2:$J$2692,8,0)</f>
        <v>0</v>
      </c>
      <c r="Z622" s="10">
        <f t="array" ref="Z622">VLOOKUP(A622,BUSINESS!$A$2:$J$2692,9,0)</f>
        <v>0.129</v>
      </c>
      <c r="AA622" s="10">
        <f t="array" ref="AA622">VLOOKUP(A622,BUSINESS!$A$2:$J$2692,10,0)</f>
        <v>1.4019999999999999</v>
      </c>
      <c r="AB622" s="12">
        <f t="shared" si="36"/>
        <v>0</v>
      </c>
      <c r="AC622" s="10">
        <f t="shared" si="30"/>
        <v>0</v>
      </c>
      <c r="AD622" s="10">
        <f t="shared" si="31"/>
        <v>0</v>
      </c>
      <c r="AE622" s="10">
        <f t="shared" si="32"/>
        <v>1768.4556857906641</v>
      </c>
      <c r="AF622">
        <f t="shared" si="38"/>
        <v>2590.9932140653918</v>
      </c>
    </row>
    <row r="623" spans="1:32" ht="14.4">
      <c r="A623" s="7" t="str">
        <f t="shared" si="37"/>
        <v>Curacao-The Americas 2010</v>
      </c>
      <c r="B623" s="7" t="s">
        <v>126</v>
      </c>
      <c r="C623" s="8" t="s">
        <v>84</v>
      </c>
      <c r="D623" s="9" t="s">
        <v>72</v>
      </c>
      <c r="E623" s="8"/>
      <c r="F623" s="7"/>
      <c r="G623" s="8"/>
      <c r="H623" s="8"/>
      <c r="I623" s="10">
        <f t="array" ref="I623">VLOOKUP(A623,ENERGY!$A$2:$F$2691,5,0)</f>
        <v>0</v>
      </c>
      <c r="J623" s="11">
        <f t="array" ref="J623">VLOOKUP(A623,ENERGY!$A$2:$F$2691,6,0)</f>
        <v>0</v>
      </c>
      <c r="K623" s="10">
        <f t="array" ref="K623">VLOOKUP(A623,'HUMAN RESOURCES'!$A$2:$M$2692,5,0)</f>
        <v>1.4E-2</v>
      </c>
      <c r="L623" s="11">
        <f t="array" ref="L623">VLOOKUP(A623,'HUMAN RESOURCES'!$A$2:$M$2692,6,0)</f>
        <v>0</v>
      </c>
      <c r="M623" s="10">
        <f t="array" ref="M623">VLOOKUP(A623,'HUMAN RESOURCES'!$A$2:$M$2692,7,0)</f>
        <v>0</v>
      </c>
      <c r="N623" s="10">
        <f t="array" ref="N623">VLOOKUP(A623,'HUMAN RESOURCES'!$A$2:$M$2692,8,0)</f>
        <v>0</v>
      </c>
      <c r="O623" s="10">
        <f t="array" ref="O623">VLOOKUP(A623,'HUMAN RESOURCES'!$A$2:$M$2692,9,0)</f>
        <v>0.19800000000000001</v>
      </c>
      <c r="P623" s="10">
        <f t="array" ref="P623">VLOOKUP(A623,'HUMAN RESOURCES'!$A$2:$M$2692,10,0)</f>
        <v>0.67</v>
      </c>
      <c r="Q623" s="10">
        <f t="array" ref="Q623">VLOOKUP(A623,'HUMAN RESOURCES'!$A$2:$M$2692,11,0)</f>
        <v>0.13200000000000001</v>
      </c>
      <c r="R623" s="10">
        <f t="array" ref="R623">VLOOKUP(A623,'HUMAN RESOURCES'!$A$2:$M$2692,12,0)</f>
        <v>149311</v>
      </c>
      <c r="S623" s="10">
        <f t="array" ref="S623">VLOOKUP(A623,'HUMAN RESOURCES'!$A$2:$M$2692,13,0)</f>
        <v>0.89900000000000002</v>
      </c>
      <c r="T623" s="10">
        <f t="array" ref="T623">VLOOKUP(A623,TOURISM!$A$2:$F$2692,5,0)</f>
        <v>438000000</v>
      </c>
      <c r="U623" s="10">
        <f t="array" ref="U623">VLOOKUP(A623,TOURISM!$A$2:$F$2692,6,0)</f>
        <v>282000000</v>
      </c>
      <c r="V623" s="10">
        <f t="array" ref="V623">VLOOKUP(A623,BUSINESS!$A$2:$J$2692,5,0)</f>
        <v>0</v>
      </c>
      <c r="W623" s="10">
        <f t="array" ref="W623">VLOOKUP(A623,BUSINESS!$A$2:$J$2692,6,0)</f>
        <v>0</v>
      </c>
      <c r="X623" s="10">
        <f t="array" ref="X623">VLOOKUP(A623,BUSINESS!$A$2:$J$2692,7,0)</f>
        <v>0</v>
      </c>
      <c r="Y623" s="10">
        <f t="array" ref="Y623">VLOOKUP(A623,BUSINESS!$A$2:$J$2692,8,0)</f>
        <v>0</v>
      </c>
      <c r="Z623" s="10">
        <f t="array" ref="Z623">VLOOKUP(A623,BUSINESS!$A$2:$J$2692,9,0)</f>
        <v>0.129</v>
      </c>
      <c r="AA623" s="10">
        <f t="array" ref="AA623">VLOOKUP(A623,BUSINESS!$A$2:$J$2692,10,0)</f>
        <v>1.383</v>
      </c>
      <c r="AB623" s="12">
        <f t="shared" si="36"/>
        <v>0</v>
      </c>
      <c r="AC623" s="10">
        <f t="shared" si="30"/>
        <v>0</v>
      </c>
      <c r="AD623" s="10">
        <f t="shared" si="31"/>
        <v>0</v>
      </c>
      <c r="AE623" s="10">
        <f t="shared" si="32"/>
        <v>1888.6753152815265</v>
      </c>
      <c r="AF623">
        <f t="shared" si="38"/>
        <v>2933.4744258627966</v>
      </c>
    </row>
    <row r="624" spans="1:32" ht="14.4">
      <c r="A624" s="7" t="str">
        <f t="shared" si="37"/>
        <v>Curacao-The Americas 2011</v>
      </c>
      <c r="B624" s="7" t="s">
        <v>126</v>
      </c>
      <c r="C624" s="8" t="s">
        <v>84</v>
      </c>
      <c r="D624" s="9" t="s">
        <v>73</v>
      </c>
      <c r="E624" s="8"/>
      <c r="F624" s="7"/>
      <c r="G624" s="8"/>
      <c r="H624" s="8"/>
      <c r="J624" s="11"/>
      <c r="K624" s="10">
        <f t="array" ref="K624">VLOOKUP(A624,'HUMAN RESOURCES'!$A$2:$M$2692,5,0)</f>
        <v>1.2999999999999999E-2</v>
      </c>
      <c r="L624" s="11">
        <f t="array" ref="L624">VLOOKUP(A624,'HUMAN RESOURCES'!$A$2:$M$2692,6,0)</f>
        <v>0</v>
      </c>
      <c r="M624" s="10">
        <f t="array" ref="M624">VLOOKUP(A624,'HUMAN RESOURCES'!$A$2:$M$2692,7,0)</f>
        <v>81</v>
      </c>
      <c r="N624" s="10">
        <f t="array" ref="N624">VLOOKUP(A624,'HUMAN RESOURCES'!$A$2:$M$2692,8,0)</f>
        <v>74</v>
      </c>
      <c r="O624" s="10">
        <f t="array" ref="O624">VLOOKUP(A624,'HUMAN RESOURCES'!$A$2:$M$2692,9,0)</f>
        <v>0.19700000000000001</v>
      </c>
      <c r="P624" s="10">
        <f t="array" ref="P624">VLOOKUP(A624,'HUMAN RESOURCES'!$A$2:$M$2692,10,0)</f>
        <v>0.66900000000000004</v>
      </c>
      <c r="Q624" s="10">
        <f t="array" ref="Q624">VLOOKUP(A624,'HUMAN RESOURCES'!$A$2:$M$2692,11,0)</f>
        <v>0.13400000000000001</v>
      </c>
      <c r="R624" s="10">
        <f t="array" ref="R624">VLOOKUP(A624,'HUMAN RESOURCES'!$A$2:$M$2692,12,0)</f>
        <v>150612</v>
      </c>
      <c r="S624" s="10">
        <f t="array" ref="S624">VLOOKUP(A624,'HUMAN RESOURCES'!$A$2:$M$2692,13,0)</f>
        <v>0.89800000000000002</v>
      </c>
      <c r="T624" s="10">
        <f t="array" ref="T624">VLOOKUP(A624,TOURISM!$A$2:$F$2692,5,0)</f>
        <v>540000000</v>
      </c>
      <c r="U624" s="10">
        <f t="array" ref="U624">VLOOKUP(A624,TOURISM!$A$2:$F$2692,6,0)</f>
        <v>321000000</v>
      </c>
      <c r="V624" s="10">
        <f t="array" ref="V624">VLOOKUP(A624,BUSINESS!$A$2:$J$2692,5,0)</f>
        <v>0</v>
      </c>
      <c r="W624" s="10">
        <f t="array" ref="W624">VLOOKUP(A624,BUSINESS!$A$2:$J$2692,6,0)</f>
        <v>0</v>
      </c>
      <c r="X624" s="10">
        <f t="array" ref="X624">VLOOKUP(A624,BUSINESS!$A$2:$J$2692,7,0)</f>
        <v>0</v>
      </c>
      <c r="Y624" s="10">
        <f t="array" ref="Y624">VLOOKUP(A624,BUSINESS!$A$2:$J$2692,8,0)</f>
        <v>0</v>
      </c>
      <c r="Z624" s="10">
        <f t="array" ref="Z624">VLOOKUP(A624,BUSINESS!$A$2:$J$2692,9,0)</f>
        <v>0.129</v>
      </c>
      <c r="AA624" s="10">
        <f t="array" ref="AA624">VLOOKUP(A624,BUSINESS!$A$2:$J$2692,10,0)</f>
        <v>1.361</v>
      </c>
      <c r="AB624" s="12">
        <f t="shared" si="36"/>
        <v>0</v>
      </c>
      <c r="AC624" s="10">
        <f t="shared" si="30"/>
        <v>0</v>
      </c>
      <c r="AD624" s="10">
        <f t="shared" si="31"/>
        <v>0</v>
      </c>
      <c r="AE624" s="10">
        <f t="shared" si="32"/>
        <v>2131.3042785435423</v>
      </c>
      <c r="AF624">
        <f t="shared" si="38"/>
        <v>3585.371683531193</v>
      </c>
    </row>
    <row r="625" spans="1:32" ht="14.4">
      <c r="A625" s="7" t="str">
        <f t="shared" si="37"/>
        <v>Curacao-The Americas 2012</v>
      </c>
      <c r="B625" s="7" t="s">
        <v>126</v>
      </c>
      <c r="C625" s="8" t="s">
        <v>84</v>
      </c>
      <c r="D625" s="9" t="s">
        <v>74</v>
      </c>
      <c r="E625" s="8"/>
      <c r="F625" s="7"/>
      <c r="G625" s="8"/>
      <c r="H625" s="8"/>
      <c r="J625" s="11"/>
      <c r="K625" s="10">
        <f t="array" ref="K625">VLOOKUP(A625,'HUMAN RESOURCES'!$A$2:$M$2692,5,0)</f>
        <v>1.2999999999999999E-2</v>
      </c>
      <c r="L625" s="11">
        <f t="array" ref="L625">VLOOKUP(A625,'HUMAN RESOURCES'!$A$2:$M$2692,6,0)</f>
        <v>0</v>
      </c>
      <c r="M625" s="10">
        <f t="array" ref="M625">VLOOKUP(A625,'HUMAN RESOURCES'!$A$2:$M$2692,7,0)</f>
        <v>0</v>
      </c>
      <c r="N625" s="10">
        <f t="array" ref="N625">VLOOKUP(A625,'HUMAN RESOURCES'!$A$2:$M$2692,8,0)</f>
        <v>0</v>
      </c>
      <c r="O625" s="10">
        <f t="array" ref="O625">VLOOKUP(A625,'HUMAN RESOURCES'!$A$2:$M$2692,9,0)</f>
        <v>0.19500000000000001</v>
      </c>
      <c r="P625" s="10">
        <f t="array" ref="P625">VLOOKUP(A625,'HUMAN RESOURCES'!$A$2:$M$2692,10,0)</f>
        <v>0.66800000000000004</v>
      </c>
      <c r="Q625" s="10">
        <f t="array" ref="Q625">VLOOKUP(A625,'HUMAN RESOURCES'!$A$2:$M$2692,11,0)</f>
        <v>0.13700000000000001</v>
      </c>
      <c r="R625" s="10">
        <f t="array" ref="R625">VLOOKUP(A625,'HUMAN RESOURCES'!$A$2:$M$2692,12,0)</f>
        <v>152056</v>
      </c>
      <c r="S625" s="10">
        <f t="array" ref="S625">VLOOKUP(A625,'HUMAN RESOURCES'!$A$2:$M$2692,13,0)</f>
        <v>0.89700000000000002</v>
      </c>
      <c r="T625" s="10">
        <f t="array" ref="T625">VLOOKUP(A625,TOURISM!$A$2:$F$2692,5,0)</f>
        <v>676000000</v>
      </c>
      <c r="U625" s="10">
        <f t="array" ref="U625">VLOOKUP(A625,TOURISM!$A$2:$F$2692,6,0)</f>
        <v>357000000</v>
      </c>
      <c r="V625" s="10">
        <f t="array" ref="V625">VLOOKUP(A625,BUSINESS!$A$2:$J$2692,5,0)</f>
        <v>0</v>
      </c>
      <c r="W625" s="10">
        <f t="array" ref="W625">VLOOKUP(A625,BUSINESS!$A$2:$J$2692,6,0)</f>
        <v>0</v>
      </c>
      <c r="X625" s="10">
        <f t="array" ref="X625">VLOOKUP(A625,BUSINESS!$A$2:$J$2692,7,0)</f>
        <v>0</v>
      </c>
      <c r="Y625" s="10">
        <f t="array" ref="Y625">VLOOKUP(A625,BUSINESS!$A$2:$J$2692,8,0)</f>
        <v>0</v>
      </c>
      <c r="Z625" s="10">
        <f t="array" ref="Z625">VLOOKUP(A625,BUSINESS!$A$2:$J$2692,9,0)</f>
        <v>0.129</v>
      </c>
      <c r="AA625" s="10">
        <f t="array" ref="AA625">VLOOKUP(A625,BUSINESS!$A$2:$J$2692,10,0)</f>
        <v>1.3180000000000001</v>
      </c>
      <c r="AB625" s="12">
        <f t="shared" si="36"/>
        <v>0</v>
      </c>
      <c r="AC625" s="10">
        <f t="shared" si="30"/>
        <v>0</v>
      </c>
      <c r="AD625" s="10">
        <f t="shared" si="31"/>
        <v>0</v>
      </c>
      <c r="AE625" s="10">
        <f t="shared" si="32"/>
        <v>2347.8192244962383</v>
      </c>
      <c r="AF625">
        <f t="shared" si="38"/>
        <v>4445.7305203346132</v>
      </c>
    </row>
    <row r="626" spans="1:32" ht="14.4">
      <c r="A626" s="7" t="str">
        <f t="shared" si="37"/>
        <v>Cyprus-Europe 2000</v>
      </c>
      <c r="B626" s="7" t="s">
        <v>127</v>
      </c>
      <c r="C626" s="8" t="s">
        <v>76</v>
      </c>
      <c r="D626" s="9" t="s">
        <v>62</v>
      </c>
      <c r="E626" s="14">
        <v>5.8000000000000003E-2</v>
      </c>
      <c r="F626" s="13">
        <v>9314937556</v>
      </c>
      <c r="G626" s="14">
        <v>744</v>
      </c>
      <c r="H626" s="14">
        <v>0.08</v>
      </c>
      <c r="I626" s="10">
        <f t="array" ref="I626">VLOOKUP(A626,ENERGY!$A$2:$F$2691,5,0)</f>
        <v>0</v>
      </c>
      <c r="J626" s="11">
        <f t="array" ref="J626">VLOOKUP(A626,ENERGY!$A$2:$F$2691,6,0)</f>
        <v>0</v>
      </c>
      <c r="K626" s="10">
        <f t="array" ref="K626">VLOOKUP(A626,'HUMAN RESOURCES'!$A$2:$M$2692,5,0)</f>
        <v>1.2999999999999999E-2</v>
      </c>
      <c r="L626" s="11">
        <f t="array" ref="L626">VLOOKUP(A626,'HUMAN RESOURCES'!$A$2:$M$2692,6,0)</f>
        <v>6.0000000000000001E-3</v>
      </c>
      <c r="M626" s="10">
        <f t="array" ref="M626">VLOOKUP(A626,'HUMAN RESOURCES'!$A$2:$M$2692,7,0)</f>
        <v>80</v>
      </c>
      <c r="N626" s="10">
        <f t="array" ref="N626">VLOOKUP(A626,'HUMAN RESOURCES'!$A$2:$M$2692,8,0)</f>
        <v>76</v>
      </c>
      <c r="O626" s="10">
        <f t="array" ref="O626">VLOOKUP(A626,'HUMAN RESOURCES'!$A$2:$M$2692,9,0)</f>
        <v>0.224</v>
      </c>
      <c r="P626" s="10">
        <f t="array" ref="P626">VLOOKUP(A626,'HUMAN RESOURCES'!$A$2:$M$2692,10,0)</f>
        <v>0.67400000000000004</v>
      </c>
      <c r="Q626" s="10">
        <f t="array" ref="Q626">VLOOKUP(A626,'HUMAN RESOURCES'!$A$2:$M$2692,11,0)</f>
        <v>0.10199999999999999</v>
      </c>
      <c r="R626" s="10">
        <f t="array" ref="R626">VLOOKUP(A626,'HUMAN RESOURCES'!$A$2:$M$2692,12,0)</f>
        <v>943287</v>
      </c>
      <c r="S626" s="10">
        <f t="array" ref="S626">VLOOKUP(A626,'HUMAN RESOURCES'!$A$2:$M$2692,13,0)</f>
        <v>0.68600000000000005</v>
      </c>
      <c r="T626" s="10">
        <f t="array" ref="T626">VLOOKUP(A626,TOURISM!$A$2:$F$2692,5,0)</f>
        <v>2137000000</v>
      </c>
      <c r="U626" s="10">
        <f t="array" ref="U626">VLOOKUP(A626,TOURISM!$A$2:$F$2692,6,0)</f>
        <v>543000000</v>
      </c>
      <c r="V626" s="10">
        <f t="array" ref="V626">VLOOKUP(A626,BUSINESS!$A$2:$J$2692,5,0)</f>
        <v>0</v>
      </c>
      <c r="W626" s="10">
        <f t="array" ref="W626">VLOOKUP(A626,BUSINESS!$A$2:$J$2692,6,0)</f>
        <v>0</v>
      </c>
      <c r="X626" s="10">
        <f t="array" ref="X626">VLOOKUP(A626,BUSINESS!$A$2:$J$2692,7,0)</f>
        <v>0</v>
      </c>
      <c r="Y626" s="10">
        <f t="array" ref="Y626">VLOOKUP(A626,BUSINESS!$A$2:$J$2692,8,0)</f>
        <v>0</v>
      </c>
      <c r="Z626" s="10">
        <f t="array" ref="Z626">VLOOKUP(A626,BUSINESS!$A$2:$J$2692,9,0)</f>
        <v>0.153</v>
      </c>
      <c r="AA626" s="10">
        <f t="array" ref="AA626">VLOOKUP(A626,BUSINESS!$A$2:$J$2692,10,0)</f>
        <v>0.23100000000000001</v>
      </c>
      <c r="AB626" s="12">
        <f t="shared" si="36"/>
        <v>9874.9771342125987</v>
      </c>
      <c r="AC626" s="10">
        <f t="shared" si="30"/>
        <v>0</v>
      </c>
      <c r="AD626" s="10">
        <f t="shared" si="31"/>
        <v>0</v>
      </c>
      <c r="AE626" s="10">
        <f t="shared" si="32"/>
        <v>575.64664836894815</v>
      </c>
      <c r="AF626">
        <f t="shared" si="38"/>
        <v>2265.482297540409</v>
      </c>
    </row>
    <row r="627" spans="1:32" ht="14.4">
      <c r="A627" s="7" t="str">
        <f t="shared" si="37"/>
        <v>Cyprus-Europe 2001</v>
      </c>
      <c r="B627" s="7" t="s">
        <v>127</v>
      </c>
      <c r="C627" s="8" t="s">
        <v>76</v>
      </c>
      <c r="D627" s="9" t="s">
        <v>63</v>
      </c>
      <c r="E627" s="14">
        <v>5.8000000000000003E-2</v>
      </c>
      <c r="F627" s="13">
        <v>9679304971</v>
      </c>
      <c r="G627" s="14">
        <v>776</v>
      </c>
      <c r="H627" s="14">
        <v>7.4999999999999997E-2</v>
      </c>
      <c r="I627" s="10">
        <f t="array" ref="I627">VLOOKUP(A627,ENERGY!$A$2:$F$2691,5,0)</f>
        <v>2368</v>
      </c>
      <c r="J627" s="11">
        <f t="array" ref="J627">VLOOKUP(A627,ENERGY!$A$2:$F$2691,6,0)</f>
        <v>0</v>
      </c>
      <c r="K627" s="10">
        <f t="array" ref="K627">VLOOKUP(A627,'HUMAN RESOURCES'!$A$2:$M$2692,5,0)</f>
        <v>1.2999999999999999E-2</v>
      </c>
      <c r="L627" s="11">
        <f t="array" ref="L627">VLOOKUP(A627,'HUMAN RESOURCES'!$A$2:$M$2692,6,0)</f>
        <v>5.0000000000000001E-3</v>
      </c>
      <c r="M627" s="10">
        <f t="array" ref="M627">VLOOKUP(A627,'HUMAN RESOURCES'!$A$2:$M$2692,7,0)</f>
        <v>80</v>
      </c>
      <c r="N627" s="10">
        <f t="array" ref="N627">VLOOKUP(A627,'HUMAN RESOURCES'!$A$2:$M$2692,8,0)</f>
        <v>76</v>
      </c>
      <c r="O627" s="10">
        <f t="array" ref="O627">VLOOKUP(A627,'HUMAN RESOURCES'!$A$2:$M$2692,9,0)</f>
        <v>0.219</v>
      </c>
      <c r="P627" s="10">
        <f t="array" ref="P627">VLOOKUP(A627,'HUMAN RESOURCES'!$A$2:$M$2692,10,0)</f>
        <v>0.67800000000000005</v>
      </c>
      <c r="Q627" s="10">
        <f t="array" ref="Q627">VLOOKUP(A627,'HUMAN RESOURCES'!$A$2:$M$2692,11,0)</f>
        <v>0.10299999999999999</v>
      </c>
      <c r="R627" s="10">
        <f t="array" ref="R627">VLOOKUP(A627,'HUMAN RESOURCES'!$A$2:$M$2692,12,0)</f>
        <v>961481</v>
      </c>
      <c r="S627" s="10">
        <f t="array" ref="S627">VLOOKUP(A627,'HUMAN RESOURCES'!$A$2:$M$2692,13,0)</f>
        <v>0.68799999999999994</v>
      </c>
      <c r="T627" s="10">
        <f t="array" ref="T627">VLOOKUP(A627,TOURISM!$A$2:$F$2692,5,0)</f>
        <v>2203000000</v>
      </c>
      <c r="U627" s="10">
        <f t="array" ref="U627">VLOOKUP(A627,TOURISM!$A$2:$F$2692,6,0)</f>
        <v>568000000</v>
      </c>
      <c r="V627" s="10">
        <f t="array" ref="V627">VLOOKUP(A627,BUSINESS!$A$2:$J$2692,5,0)</f>
        <v>0</v>
      </c>
      <c r="W627" s="10">
        <f t="array" ref="W627">VLOOKUP(A627,BUSINESS!$A$2:$J$2692,6,0)</f>
        <v>0</v>
      </c>
      <c r="X627" s="10">
        <f t="array" ref="X627">VLOOKUP(A627,BUSINESS!$A$2:$J$2692,7,0)</f>
        <v>0</v>
      </c>
      <c r="Y627" s="10">
        <f t="array" ref="Y627">VLOOKUP(A627,BUSINESS!$A$2:$J$2692,8,0)</f>
        <v>0</v>
      </c>
      <c r="Z627" s="10">
        <f t="array" ref="Z627">VLOOKUP(A627,BUSINESS!$A$2:$J$2692,9,0)</f>
        <v>0.188</v>
      </c>
      <c r="AA627" s="10">
        <f t="array" ref="AA627">VLOOKUP(A627,BUSINESS!$A$2:$J$2692,10,0)</f>
        <v>0.32700000000000001</v>
      </c>
      <c r="AB627" s="12">
        <f t="shared" si="36"/>
        <v>10067.078778467801</v>
      </c>
      <c r="AC627" s="10">
        <f t="shared" si="30"/>
        <v>0</v>
      </c>
      <c r="AD627" s="10">
        <f t="shared" si="31"/>
        <v>2.4628671809427331E-3</v>
      </c>
      <c r="AE627" s="10">
        <f t="shared" si="32"/>
        <v>590.75530353693932</v>
      </c>
      <c r="AF627">
        <f t="shared" si="38"/>
        <v>2291.2569255138687</v>
      </c>
    </row>
    <row r="628" spans="1:32" ht="14.4">
      <c r="A628" s="7" t="str">
        <f t="shared" si="37"/>
        <v>Cyprus-Europe 2002</v>
      </c>
      <c r="B628" s="7" t="s">
        <v>127</v>
      </c>
      <c r="C628" s="8" t="s">
        <v>76</v>
      </c>
      <c r="D628" s="9" t="s">
        <v>64</v>
      </c>
      <c r="E628" s="14">
        <v>6.0999999999999999E-2</v>
      </c>
      <c r="F628" s="13">
        <v>10557366162</v>
      </c>
      <c r="G628" s="14">
        <v>882</v>
      </c>
      <c r="H628" s="14">
        <v>7.1999999999999995E-2</v>
      </c>
      <c r="I628" s="10">
        <f t="array" ref="I628">VLOOKUP(A628,ENERGY!$A$2:$F$2691,5,0)</f>
        <v>2443</v>
      </c>
      <c r="J628" s="11">
        <f t="array" ref="J628">VLOOKUP(A628,ENERGY!$A$2:$F$2691,6,0)</f>
        <v>7708</v>
      </c>
      <c r="K628" s="10">
        <f t="array" ref="K628">VLOOKUP(A628,'HUMAN RESOURCES'!$A$2:$M$2692,5,0)</f>
        <v>1.2999999999999999E-2</v>
      </c>
      <c r="L628" s="11">
        <f t="array" ref="L628">VLOOKUP(A628,'HUMAN RESOURCES'!$A$2:$M$2692,6,0)</f>
        <v>5.0000000000000001E-3</v>
      </c>
      <c r="M628" s="10">
        <f t="array" ref="M628">VLOOKUP(A628,'HUMAN RESOURCES'!$A$2:$M$2692,7,0)</f>
        <v>80</v>
      </c>
      <c r="N628" s="10">
        <f t="array" ref="N628">VLOOKUP(A628,'HUMAN RESOURCES'!$A$2:$M$2692,8,0)</f>
        <v>76</v>
      </c>
      <c r="O628" s="10">
        <f t="array" ref="O628">VLOOKUP(A628,'HUMAN RESOURCES'!$A$2:$M$2692,9,0)</f>
        <v>0.214</v>
      </c>
      <c r="P628" s="10">
        <f t="array" ref="P628">VLOOKUP(A628,'HUMAN RESOURCES'!$A$2:$M$2692,10,0)</f>
        <v>0.68200000000000005</v>
      </c>
      <c r="Q628" s="10">
        <f t="array" ref="Q628">VLOOKUP(A628,'HUMAN RESOURCES'!$A$2:$M$2692,11,0)</f>
        <v>0.104</v>
      </c>
      <c r="R628" s="10">
        <f t="array" ref="R628">VLOOKUP(A628,'HUMAN RESOURCES'!$A$2:$M$2692,12,0)</f>
        <v>979877</v>
      </c>
      <c r="S628" s="10">
        <f t="array" ref="S628">VLOOKUP(A628,'HUMAN RESOURCES'!$A$2:$M$2692,13,0)</f>
        <v>0.68700000000000006</v>
      </c>
      <c r="T628" s="10">
        <f t="array" ref="T628">VLOOKUP(A628,TOURISM!$A$2:$F$2692,5,0)</f>
        <v>2178000000</v>
      </c>
      <c r="U628" s="10">
        <f t="array" ref="U628">VLOOKUP(A628,TOURISM!$A$2:$F$2692,6,0)</f>
        <v>582000000</v>
      </c>
      <c r="V628" s="10">
        <f t="array" ref="V628">VLOOKUP(A628,BUSINESS!$A$2:$J$2692,5,0)</f>
        <v>0</v>
      </c>
      <c r="W628" s="10">
        <f t="array" ref="W628">VLOOKUP(A628,BUSINESS!$A$2:$J$2692,6,0)</f>
        <v>0</v>
      </c>
      <c r="X628" s="10">
        <f t="array" ref="X628">VLOOKUP(A628,BUSINESS!$A$2:$J$2692,7,0)</f>
        <v>0</v>
      </c>
      <c r="Y628" s="10">
        <f t="array" ref="Y628">VLOOKUP(A628,BUSINESS!$A$2:$J$2692,8,0)</f>
        <v>0</v>
      </c>
      <c r="Z628" s="10">
        <f t="array" ref="Z628">VLOOKUP(A628,BUSINESS!$A$2:$J$2692,9,0)</f>
        <v>0.28299999999999997</v>
      </c>
      <c r="AA628" s="10">
        <f t="array" ref="AA628">VLOOKUP(A628,BUSINESS!$A$2:$J$2692,10,0)</f>
        <v>0.42699999999999999</v>
      </c>
      <c r="AB628" s="12">
        <f t="shared" si="36"/>
        <v>10774.174883174113</v>
      </c>
      <c r="AC628" s="10">
        <f t="shared" si="30"/>
        <v>7.8662934225418087E-3</v>
      </c>
      <c r="AD628" s="10">
        <f t="shared" si="31"/>
        <v>2.4931700611403266E-3</v>
      </c>
      <c r="AE628" s="10">
        <f t="shared" si="32"/>
        <v>593.95209806945161</v>
      </c>
      <c r="AF628">
        <f t="shared" si="38"/>
        <v>2222.7279546310406</v>
      </c>
    </row>
    <row r="629" spans="1:32" ht="14.4">
      <c r="A629" s="7" t="str">
        <f t="shared" si="37"/>
        <v>Cyprus-Europe 2003</v>
      </c>
      <c r="B629" s="7" t="s">
        <v>127</v>
      </c>
      <c r="C629" s="8" t="s">
        <v>76</v>
      </c>
      <c r="D629" s="9" t="s">
        <v>65</v>
      </c>
      <c r="E629" s="14">
        <v>6.8000000000000005E-2</v>
      </c>
      <c r="F629" s="13">
        <v>13319544758</v>
      </c>
      <c r="G629" s="14">
        <v>1235</v>
      </c>
      <c r="H629" s="14">
        <v>6.9000000000000006E-2</v>
      </c>
      <c r="I629" s="10">
        <f t="array" ref="I629">VLOOKUP(A629,ENERGY!$A$2:$F$2691,5,0)</f>
        <v>2525</v>
      </c>
      <c r="J629" s="11">
        <f t="array" ref="J629">VLOOKUP(A629,ENERGY!$A$2:$F$2691,6,0)</f>
        <v>8141</v>
      </c>
      <c r="K629" s="10">
        <f t="array" ref="K629">VLOOKUP(A629,'HUMAN RESOURCES'!$A$2:$M$2692,5,0)</f>
        <v>1.2E-2</v>
      </c>
      <c r="L629" s="11">
        <f t="array" ref="L629">VLOOKUP(A629,'HUMAN RESOURCES'!$A$2:$M$2692,6,0)</f>
        <v>5.0000000000000001E-3</v>
      </c>
      <c r="M629" s="10">
        <f t="array" ref="M629">VLOOKUP(A629,'HUMAN RESOURCES'!$A$2:$M$2692,7,0)</f>
        <v>81</v>
      </c>
      <c r="N629" s="10">
        <f t="array" ref="N629">VLOOKUP(A629,'HUMAN RESOURCES'!$A$2:$M$2692,8,0)</f>
        <v>76</v>
      </c>
      <c r="O629" s="10">
        <f t="array" ref="O629">VLOOKUP(A629,'HUMAN RESOURCES'!$A$2:$M$2692,9,0)</f>
        <v>0.20899999999999999</v>
      </c>
      <c r="P629" s="10">
        <f t="array" ref="P629">VLOOKUP(A629,'HUMAN RESOURCES'!$A$2:$M$2692,10,0)</f>
        <v>0.68600000000000005</v>
      </c>
      <c r="Q629" s="10">
        <f t="array" ref="Q629">VLOOKUP(A629,'HUMAN RESOURCES'!$A$2:$M$2692,11,0)</f>
        <v>0.105</v>
      </c>
      <c r="R629" s="10">
        <f t="array" ref="R629">VLOOKUP(A629,'HUMAN RESOURCES'!$A$2:$M$2692,12,0)</f>
        <v>998142</v>
      </c>
      <c r="S629" s="10">
        <f t="array" ref="S629">VLOOKUP(A629,'HUMAN RESOURCES'!$A$2:$M$2692,13,0)</f>
        <v>0.68600000000000005</v>
      </c>
      <c r="T629" s="10">
        <f t="array" ref="T629">VLOOKUP(A629,TOURISM!$A$2:$F$2692,5,0)</f>
        <v>2325000000</v>
      </c>
      <c r="U629" s="10">
        <f t="array" ref="U629">VLOOKUP(A629,TOURISM!$A$2:$F$2692,6,0)</f>
        <v>700000000</v>
      </c>
      <c r="V629" s="10">
        <f t="array" ref="V629">VLOOKUP(A629,BUSINESS!$A$2:$J$2692,5,0)</f>
        <v>0</v>
      </c>
      <c r="W629" s="10">
        <f t="array" ref="W629">VLOOKUP(A629,BUSINESS!$A$2:$J$2692,6,0)</f>
        <v>0</v>
      </c>
      <c r="X629" s="10">
        <f t="array" ref="X629">VLOOKUP(A629,BUSINESS!$A$2:$J$2692,7,0)</f>
        <v>0</v>
      </c>
      <c r="Y629" s="10">
        <f t="array" ref="Y629">VLOOKUP(A629,BUSINESS!$A$2:$J$2692,8,0)</f>
        <v>0</v>
      </c>
      <c r="Z629" s="10">
        <f t="array" ref="Z629">VLOOKUP(A629,BUSINESS!$A$2:$J$2692,9,0)</f>
        <v>0.30099999999999999</v>
      </c>
      <c r="AA629" s="10">
        <f t="array" ref="AA629">VLOOKUP(A629,BUSINESS!$A$2:$J$2692,10,0)</f>
        <v>0.55300000000000005</v>
      </c>
      <c r="AB629" s="12">
        <f t="shared" si="36"/>
        <v>13344.338539005472</v>
      </c>
      <c r="AC629" s="10">
        <f t="shared" si="30"/>
        <v>8.1561541343816817E-3</v>
      </c>
      <c r="AD629" s="10">
        <f t="shared" si="31"/>
        <v>2.5297001829399026E-3</v>
      </c>
      <c r="AE629" s="10">
        <f t="shared" si="32"/>
        <v>701.30302101304221</v>
      </c>
      <c r="AF629">
        <f t="shared" si="38"/>
        <v>2329.3278912218902</v>
      </c>
    </row>
    <row r="630" spans="1:32" ht="14.4">
      <c r="A630" s="7" t="str">
        <f t="shared" si="37"/>
        <v>Cyprus-Europe 2004</v>
      </c>
      <c r="B630" s="7" t="s">
        <v>127</v>
      </c>
      <c r="C630" s="8" t="s">
        <v>76</v>
      </c>
      <c r="D630" s="9" t="s">
        <v>66</v>
      </c>
      <c r="E630" s="14">
        <v>6.4000000000000001E-2</v>
      </c>
      <c r="F630" s="13">
        <v>15816972051</v>
      </c>
      <c r="G630" s="14">
        <v>1353</v>
      </c>
      <c r="H630" s="14">
        <v>7.5999999999999998E-2</v>
      </c>
      <c r="I630" s="10">
        <f t="array" ref="I630">VLOOKUP(A630,ENERGY!$A$2:$F$2691,5,0)</f>
        <v>2574</v>
      </c>
      <c r="J630" s="11">
        <f t="array" ref="J630">VLOOKUP(A630,ENERGY!$A$2:$F$2691,6,0)</f>
        <v>8555</v>
      </c>
      <c r="K630" s="10">
        <f t="array" ref="K630">VLOOKUP(A630,'HUMAN RESOURCES'!$A$2:$M$2692,5,0)</f>
        <v>1.2E-2</v>
      </c>
      <c r="L630" s="11">
        <f t="array" ref="L630">VLOOKUP(A630,'HUMAN RESOURCES'!$A$2:$M$2692,6,0)</f>
        <v>4.0000000000000001E-3</v>
      </c>
      <c r="M630" s="10">
        <f t="array" ref="M630">VLOOKUP(A630,'HUMAN RESOURCES'!$A$2:$M$2692,7,0)</f>
        <v>81</v>
      </c>
      <c r="N630" s="10">
        <f t="array" ref="N630">VLOOKUP(A630,'HUMAN RESOURCES'!$A$2:$M$2692,8,0)</f>
        <v>76</v>
      </c>
      <c r="O630" s="10">
        <f t="array" ref="O630">VLOOKUP(A630,'HUMAN RESOURCES'!$A$2:$M$2692,9,0)</f>
        <v>0.20499999999999999</v>
      </c>
      <c r="P630" s="10">
        <f t="array" ref="P630">VLOOKUP(A630,'HUMAN RESOURCES'!$A$2:$M$2692,10,0)</f>
        <v>0.69</v>
      </c>
      <c r="Q630" s="10">
        <f t="array" ref="Q630">VLOOKUP(A630,'HUMAN RESOURCES'!$A$2:$M$2692,11,0)</f>
        <v>0.106</v>
      </c>
      <c r="R630" s="10">
        <f t="array" ref="R630">VLOOKUP(A630,'HUMAN RESOURCES'!$A$2:$M$2692,12,0)</f>
        <v>1015820</v>
      </c>
      <c r="S630" s="10">
        <f t="array" ref="S630">VLOOKUP(A630,'HUMAN RESOURCES'!$A$2:$M$2692,13,0)</f>
        <v>0.68400000000000005</v>
      </c>
      <c r="T630" s="10">
        <f t="array" ref="T630">VLOOKUP(A630,TOURISM!$A$2:$F$2692,5,0)</f>
        <v>2552000000</v>
      </c>
      <c r="U630" s="10">
        <f t="array" ref="U630">VLOOKUP(A630,TOURISM!$A$2:$F$2692,6,0)</f>
        <v>907000000</v>
      </c>
      <c r="V630" s="10">
        <f t="array" ref="V630">VLOOKUP(A630,BUSINESS!$A$2:$J$2692,5,0)</f>
        <v>0</v>
      </c>
      <c r="W630" s="10">
        <f t="array" ref="W630">VLOOKUP(A630,BUSINESS!$A$2:$J$2692,6,0)</f>
        <v>0</v>
      </c>
      <c r="X630" s="10">
        <f t="array" ref="X630">VLOOKUP(A630,BUSINESS!$A$2:$J$2692,7,0)</f>
        <v>0</v>
      </c>
      <c r="Y630" s="10">
        <f t="array" ref="Y630">VLOOKUP(A630,BUSINESS!$A$2:$J$2692,8,0)</f>
        <v>0</v>
      </c>
      <c r="Z630" s="10">
        <f t="array" ref="Z630">VLOOKUP(A630,BUSINESS!$A$2:$J$2692,9,0)</f>
        <v>0.33800000000000002</v>
      </c>
      <c r="AA630" s="10">
        <f t="array" ref="AA630">VLOOKUP(A630,BUSINESS!$A$2:$J$2692,10,0)</f>
        <v>0.64800000000000002</v>
      </c>
      <c r="AB630" s="12">
        <f t="shared" si="36"/>
        <v>15570.644455710657</v>
      </c>
      <c r="AC630" s="10">
        <f t="shared" si="30"/>
        <v>8.421767635998504E-3</v>
      </c>
      <c r="AD630" s="10">
        <f t="shared" si="31"/>
        <v>2.5339134886101866E-3</v>
      </c>
      <c r="AE630" s="10">
        <f t="shared" si="32"/>
        <v>892.87472189954917</v>
      </c>
      <c r="AF630">
        <f t="shared" si="38"/>
        <v>2512.2561083656551</v>
      </c>
    </row>
    <row r="631" spans="1:32" ht="14.4">
      <c r="A631" s="7" t="str">
        <f t="shared" si="37"/>
        <v>Cyprus-Europe 2005</v>
      </c>
      <c r="B631" s="7" t="s">
        <v>127</v>
      </c>
      <c r="C631" s="8" t="s">
        <v>76</v>
      </c>
      <c r="D631" s="9" t="s">
        <v>67</v>
      </c>
      <c r="E631" s="14">
        <v>6.4000000000000001E-2</v>
      </c>
      <c r="F631" s="13">
        <v>16997801392</v>
      </c>
      <c r="G631" s="14">
        <v>1434</v>
      </c>
      <c r="H631" s="14">
        <v>7.0999999999999994E-2</v>
      </c>
      <c r="I631" s="10">
        <f t="array" ref="I631">VLOOKUP(A631,ENERGY!$A$2:$F$2691,5,0)</f>
        <v>2184</v>
      </c>
      <c r="J631" s="11">
        <f t="array" ref="J631">VLOOKUP(A631,ENERGY!$A$2:$F$2691,6,0)</f>
        <v>7334</v>
      </c>
      <c r="K631" s="10">
        <f t="array" ref="K631">VLOOKUP(A631,'HUMAN RESOURCES'!$A$2:$M$2692,5,0)</f>
        <v>1.2E-2</v>
      </c>
      <c r="L631" s="11">
        <f t="array" ref="L631">VLOOKUP(A631,'HUMAN RESOURCES'!$A$2:$M$2692,6,0)</f>
        <v>4.0000000000000001E-3</v>
      </c>
      <c r="M631" s="10">
        <f t="array" ref="M631">VLOOKUP(A631,'HUMAN RESOURCES'!$A$2:$M$2692,7,0)</f>
        <v>81</v>
      </c>
      <c r="N631" s="10">
        <f t="array" ref="N631">VLOOKUP(A631,'HUMAN RESOURCES'!$A$2:$M$2692,8,0)</f>
        <v>77</v>
      </c>
      <c r="O631" s="10">
        <f t="array" ref="O631">VLOOKUP(A631,'HUMAN RESOURCES'!$A$2:$M$2692,9,0)</f>
        <v>0.2</v>
      </c>
      <c r="P631" s="10">
        <f t="array" ref="P631">VLOOKUP(A631,'HUMAN RESOURCES'!$A$2:$M$2692,10,0)</f>
        <v>0.69299999999999995</v>
      </c>
      <c r="Q631" s="10">
        <f t="array" ref="Q631">VLOOKUP(A631,'HUMAN RESOURCES'!$A$2:$M$2692,11,0)</f>
        <v>0.107</v>
      </c>
      <c r="R631" s="10">
        <f t="array" ref="R631">VLOOKUP(A631,'HUMAN RESOURCES'!$A$2:$M$2692,12,0)</f>
        <v>1032586</v>
      </c>
      <c r="S631" s="10">
        <f t="array" ref="S631">VLOOKUP(A631,'HUMAN RESOURCES'!$A$2:$M$2692,13,0)</f>
        <v>0.68300000000000005</v>
      </c>
      <c r="T631" s="10">
        <f t="array" ref="T631">VLOOKUP(A631,TOURISM!$A$2:$F$2692,5,0)</f>
        <v>2644000000</v>
      </c>
      <c r="U631" s="10">
        <f t="array" ref="U631">VLOOKUP(A631,TOURISM!$A$2:$F$2692,6,0)</f>
        <v>1001000000</v>
      </c>
      <c r="V631" s="10">
        <f t="array" ref="V631">VLOOKUP(A631,BUSINESS!$A$2:$J$2692,5,0)</f>
        <v>0</v>
      </c>
      <c r="W631" s="10">
        <f t="array" ref="W631">VLOOKUP(A631,BUSINESS!$A$2:$J$2692,6,0)</f>
        <v>0</v>
      </c>
      <c r="X631" s="10">
        <f t="array" ref="X631">VLOOKUP(A631,BUSINESS!$A$2:$J$2692,7,0)</f>
        <v>0</v>
      </c>
      <c r="Y631" s="10">
        <f t="array" ref="Y631">VLOOKUP(A631,BUSINESS!$A$2:$J$2692,8,0)</f>
        <v>0</v>
      </c>
      <c r="Z631" s="10">
        <f t="array" ref="Z631">VLOOKUP(A631,BUSINESS!$A$2:$J$2692,9,0)</f>
        <v>0.32800000000000001</v>
      </c>
      <c r="AA631" s="10">
        <f t="array" ref="AA631">VLOOKUP(A631,BUSINESS!$A$2:$J$2692,10,0)</f>
        <v>0.75800000000000001</v>
      </c>
      <c r="AB631" s="12">
        <f t="shared" si="36"/>
        <v>16461.390520499019</v>
      </c>
      <c r="AC631" s="10">
        <f t="shared" si="30"/>
        <v>7.1025561067068503E-3</v>
      </c>
      <c r="AD631" s="10">
        <f t="shared" si="31"/>
        <v>2.1150780661368641E-3</v>
      </c>
      <c r="AE631" s="10">
        <f t="shared" si="32"/>
        <v>969.41078031272934</v>
      </c>
      <c r="AF631">
        <f t="shared" si="38"/>
        <v>2560.5615416052515</v>
      </c>
    </row>
    <row r="632" spans="1:32" ht="14.4">
      <c r="A632" s="7" t="str">
        <f t="shared" si="37"/>
        <v>Cyprus-Europe 2006</v>
      </c>
      <c r="B632" s="7" t="s">
        <v>127</v>
      </c>
      <c r="C632" s="8" t="s">
        <v>76</v>
      </c>
      <c r="D632" s="9" t="s">
        <v>68</v>
      </c>
      <c r="E632" s="14">
        <v>6.3E-2</v>
      </c>
      <c r="F632" s="13">
        <v>18435765910</v>
      </c>
      <c r="G632" s="14">
        <v>1494</v>
      </c>
      <c r="H632" s="14">
        <v>6.7000000000000004E-2</v>
      </c>
      <c r="I632" s="10">
        <f t="array" ref="I632">VLOOKUP(A632,ENERGY!$A$2:$F$2691,5,0)</f>
        <v>2437</v>
      </c>
      <c r="J632" s="11">
        <f t="array" ref="J632">VLOOKUP(A632,ENERGY!$A$2:$F$2691,6,0)</f>
        <v>8196</v>
      </c>
      <c r="K632" s="10">
        <f t="array" ref="K632">VLOOKUP(A632,'HUMAN RESOURCES'!$A$2:$M$2692,5,0)</f>
        <v>1.2E-2</v>
      </c>
      <c r="L632" s="11">
        <f t="array" ref="L632">VLOOKUP(A632,'HUMAN RESOURCES'!$A$2:$M$2692,6,0)</f>
        <v>4.0000000000000001E-3</v>
      </c>
      <c r="M632" s="10">
        <f t="array" ref="M632">VLOOKUP(A632,'HUMAN RESOURCES'!$A$2:$M$2692,7,0)</f>
        <v>81</v>
      </c>
      <c r="N632" s="10">
        <f t="array" ref="N632">VLOOKUP(A632,'HUMAN RESOURCES'!$A$2:$M$2692,8,0)</f>
        <v>77</v>
      </c>
      <c r="O632" s="10">
        <f t="array" ref="O632">VLOOKUP(A632,'HUMAN RESOURCES'!$A$2:$M$2692,9,0)</f>
        <v>0.19500000000000001</v>
      </c>
      <c r="P632" s="10">
        <f t="array" ref="P632">VLOOKUP(A632,'HUMAN RESOURCES'!$A$2:$M$2692,10,0)</f>
        <v>0.69699999999999995</v>
      </c>
      <c r="Q632" s="10">
        <f t="array" ref="Q632">VLOOKUP(A632,'HUMAN RESOURCES'!$A$2:$M$2692,11,0)</f>
        <v>0.109</v>
      </c>
      <c r="R632" s="10">
        <f t="array" ref="R632">VLOOKUP(A632,'HUMAN RESOURCES'!$A$2:$M$2692,12,0)</f>
        <v>1048314</v>
      </c>
      <c r="S632" s="10">
        <f t="array" ref="S632">VLOOKUP(A632,'HUMAN RESOURCES'!$A$2:$M$2692,13,0)</f>
        <v>0.68100000000000005</v>
      </c>
      <c r="T632" s="10">
        <f t="array" ref="T632">VLOOKUP(A632,TOURISM!$A$2:$F$2692,5,0)</f>
        <v>2691000000</v>
      </c>
      <c r="U632" s="10">
        <f t="array" ref="U632">VLOOKUP(A632,TOURISM!$A$2:$F$2692,6,0)</f>
        <v>1031000000</v>
      </c>
      <c r="V632" s="10">
        <f t="array" ref="V632">VLOOKUP(A632,BUSINESS!$A$2:$J$2692,5,0)</f>
        <v>0</v>
      </c>
      <c r="W632" s="10">
        <f t="array" ref="W632">VLOOKUP(A632,BUSINESS!$A$2:$J$2692,6,0)</f>
        <v>0</v>
      </c>
      <c r="X632" s="10">
        <f t="array" ref="X632">VLOOKUP(A632,BUSINESS!$A$2:$J$2692,7,0)</f>
        <v>0</v>
      </c>
      <c r="Y632" s="10">
        <f t="array" ref="Y632">VLOOKUP(A632,BUSINESS!$A$2:$J$2692,8,0)</f>
        <v>0</v>
      </c>
      <c r="Z632" s="10">
        <f t="array" ref="Z632">VLOOKUP(A632,BUSINESS!$A$2:$J$2692,9,0)</f>
        <v>0.35799999999999998</v>
      </c>
      <c r="AA632" s="10">
        <f t="array" ref="AA632">VLOOKUP(A632,BUSINESS!$A$2:$J$2692,10,0)</f>
        <v>0.82799999999999996</v>
      </c>
      <c r="AB632" s="12">
        <f t="shared" si="36"/>
        <v>17586.110564201183</v>
      </c>
      <c r="AC632" s="10">
        <f t="shared" si="30"/>
        <v>7.8182681906375385E-3</v>
      </c>
      <c r="AD632" s="10">
        <f t="shared" si="31"/>
        <v>2.3246851611253882E-3</v>
      </c>
      <c r="AE632" s="10">
        <f t="shared" si="32"/>
        <v>983.48395614291132</v>
      </c>
      <c r="AF632">
        <f t="shared" si="38"/>
        <v>2566.9789776727202</v>
      </c>
    </row>
    <row r="633" spans="1:32" ht="14.4">
      <c r="A633" s="7" t="str">
        <f t="shared" si="37"/>
        <v>Cyprus-Europe 2007</v>
      </c>
      <c r="B633" s="7" t="s">
        <v>127</v>
      </c>
      <c r="C633" s="8" t="s">
        <v>76</v>
      </c>
      <c r="D633" s="9" t="s">
        <v>69</v>
      </c>
      <c r="E633" s="14">
        <v>6.0999999999999999E-2</v>
      </c>
      <c r="F633" s="13">
        <v>21841815681</v>
      </c>
      <c r="G633" s="14">
        <v>1691</v>
      </c>
      <c r="H633" s="14">
        <v>6.7000000000000004E-2</v>
      </c>
      <c r="I633" s="10">
        <f t="array" ref="I633">VLOOKUP(A633,ENERGY!$A$2:$F$2691,5,0)</f>
        <v>2219</v>
      </c>
      <c r="J633" s="11">
        <f t="array" ref="J633">VLOOKUP(A633,ENERGY!$A$2:$F$2691,6,0)</f>
        <v>7503</v>
      </c>
      <c r="K633" s="10">
        <f t="array" ref="K633">VLOOKUP(A633,'HUMAN RESOURCES'!$A$2:$M$2692,5,0)</f>
        <v>1.2E-2</v>
      </c>
      <c r="L633" s="11">
        <f t="array" ref="L633">VLOOKUP(A633,'HUMAN RESOURCES'!$A$2:$M$2692,6,0)</f>
        <v>4.0000000000000001E-3</v>
      </c>
      <c r="M633" s="10">
        <f t="array" ref="M633">VLOOKUP(A633,'HUMAN RESOURCES'!$A$2:$M$2692,7,0)</f>
        <v>81</v>
      </c>
      <c r="N633" s="10">
        <f t="array" ref="N633">VLOOKUP(A633,'HUMAN RESOURCES'!$A$2:$M$2692,8,0)</f>
        <v>77</v>
      </c>
      <c r="O633" s="10">
        <f t="array" ref="O633">VLOOKUP(A633,'HUMAN RESOURCES'!$A$2:$M$2692,9,0)</f>
        <v>0.19</v>
      </c>
      <c r="P633" s="10">
        <f t="array" ref="P633">VLOOKUP(A633,'HUMAN RESOURCES'!$A$2:$M$2692,10,0)</f>
        <v>0.7</v>
      </c>
      <c r="Q633" s="10">
        <f t="array" ref="Q633">VLOOKUP(A633,'HUMAN RESOURCES'!$A$2:$M$2692,11,0)</f>
        <v>0.11</v>
      </c>
      <c r="R633" s="10">
        <f t="array" ref="R633">VLOOKUP(A633,'HUMAN RESOURCES'!$A$2:$M$2692,12,0)</f>
        <v>1063095</v>
      </c>
      <c r="S633" s="10">
        <f t="array" ref="S633">VLOOKUP(A633,'HUMAN RESOURCES'!$A$2:$M$2692,13,0)</f>
        <v>0.68</v>
      </c>
      <c r="T633" s="10">
        <f t="array" ref="T633">VLOOKUP(A633,TOURISM!$A$2:$F$2692,5,0)</f>
        <v>3108000000</v>
      </c>
      <c r="U633" s="10">
        <f t="array" ref="U633">VLOOKUP(A633,TOURISM!$A$2:$F$2692,6,0)</f>
        <v>1554000000</v>
      </c>
      <c r="V633" s="10">
        <f t="array" ref="V633">VLOOKUP(A633,BUSINESS!$A$2:$J$2692,5,0)</f>
        <v>0</v>
      </c>
      <c r="W633" s="10">
        <f t="array" ref="W633">VLOOKUP(A633,BUSINESS!$A$2:$J$2692,6,0)</f>
        <v>0</v>
      </c>
      <c r="X633" s="10">
        <f t="array" ref="X633">VLOOKUP(A633,BUSINESS!$A$2:$J$2692,7,0)</f>
        <v>0</v>
      </c>
      <c r="Y633" s="10">
        <f t="array" ref="Y633">VLOOKUP(A633,BUSINESS!$A$2:$J$2692,8,0)</f>
        <v>0</v>
      </c>
      <c r="Z633" s="10">
        <f t="array" ref="Z633">VLOOKUP(A633,BUSINESS!$A$2:$J$2692,9,0)</f>
        <v>0.40799999999999997</v>
      </c>
      <c r="AA633" s="10">
        <f t="array" ref="AA633">VLOOKUP(A633,BUSINESS!$A$2:$J$2692,10,0)</f>
        <v>0.93</v>
      </c>
      <c r="AB633" s="12">
        <f t="shared" si="36"/>
        <v>20545.497515273801</v>
      </c>
      <c r="AC633" s="10">
        <f t="shared" si="30"/>
        <v>7.0576947497636615E-3</v>
      </c>
      <c r="AD633" s="10">
        <f t="shared" si="31"/>
        <v>2.0873016992836954E-3</v>
      </c>
      <c r="AE633" s="10">
        <f t="shared" si="32"/>
        <v>1461.7696442933134</v>
      </c>
      <c r="AF633">
        <f t="shared" si="38"/>
        <v>2923.5392885866268</v>
      </c>
    </row>
    <row r="634" spans="1:32" ht="14.4">
      <c r="A634" s="7" t="str">
        <f t="shared" si="37"/>
        <v>Cyprus-Europe 2008</v>
      </c>
      <c r="B634" s="7" t="s">
        <v>127</v>
      </c>
      <c r="C634" s="8" t="s">
        <v>76</v>
      </c>
      <c r="D634" s="9" t="s">
        <v>70</v>
      </c>
      <c r="E634" s="14">
        <v>6.9000000000000006E-2</v>
      </c>
      <c r="F634" s="13">
        <v>25321517504</v>
      </c>
      <c r="G634" s="14">
        <v>2182</v>
      </c>
      <c r="H634" s="8"/>
      <c r="I634" s="10">
        <v>2219</v>
      </c>
      <c r="J634" s="11">
        <v>7503</v>
      </c>
      <c r="K634" s="10">
        <f t="array" ref="K634">VLOOKUP(A634,'HUMAN RESOURCES'!$A$2:$M$2692,5,0)</f>
        <v>1.2E-2</v>
      </c>
      <c r="L634" s="11">
        <f t="array" ref="L634">VLOOKUP(A634,'HUMAN RESOURCES'!$A$2:$M$2692,6,0)</f>
        <v>3.0000000000000001E-3</v>
      </c>
      <c r="M634" s="10">
        <f t="array" ref="M634">VLOOKUP(A634,'HUMAN RESOURCES'!$A$2:$M$2692,7,0)</f>
        <v>81</v>
      </c>
      <c r="N634" s="10">
        <f t="array" ref="N634">VLOOKUP(A634,'HUMAN RESOURCES'!$A$2:$M$2692,8,0)</f>
        <v>77</v>
      </c>
      <c r="O634" s="10">
        <f t="array" ref="O634">VLOOKUP(A634,'HUMAN RESOURCES'!$A$2:$M$2692,9,0)</f>
        <v>0.186</v>
      </c>
      <c r="P634" s="10">
        <f t="array" ref="P634">VLOOKUP(A634,'HUMAN RESOURCES'!$A$2:$M$2692,10,0)</f>
        <v>0.70299999999999996</v>
      </c>
      <c r="Q634" s="10">
        <f t="array" ref="Q634">VLOOKUP(A634,'HUMAN RESOURCES'!$A$2:$M$2692,11,0)</f>
        <v>0.112</v>
      </c>
      <c r="R634" s="10">
        <f t="array" ref="R634">VLOOKUP(A634,'HUMAN RESOURCES'!$A$2:$M$2692,12,0)</f>
        <v>1077089</v>
      </c>
      <c r="S634" s="10">
        <f t="array" ref="S634">VLOOKUP(A634,'HUMAN RESOURCES'!$A$2:$M$2692,13,0)</f>
        <v>0.67800000000000005</v>
      </c>
      <c r="T634" s="10">
        <f t="array" ref="T634">VLOOKUP(A634,TOURISM!$A$2:$F$2692,5,0)</f>
        <v>3231000000</v>
      </c>
      <c r="U634" s="10">
        <f t="array" ref="U634">VLOOKUP(A634,TOURISM!$A$2:$F$2692,6,0)</f>
        <v>1895000000</v>
      </c>
      <c r="V634" s="10">
        <f t="array" ref="V634">VLOOKUP(A634,BUSINESS!$A$2:$J$2692,5,0)</f>
        <v>0.20599999999999999</v>
      </c>
      <c r="W634" s="10">
        <f t="array" ref="W634">VLOOKUP(A634,BUSINESS!$A$2:$J$2692,6,0)</f>
        <v>8</v>
      </c>
      <c r="X634" s="10">
        <f t="array" ref="X634">VLOOKUP(A634,BUSINESS!$A$2:$J$2692,7,0)</f>
        <v>0</v>
      </c>
      <c r="Y634" s="10">
        <f t="array" ref="Y634">VLOOKUP(A634,BUSINESS!$A$2:$J$2692,8,0)</f>
        <v>149</v>
      </c>
      <c r="Z634" s="10">
        <f t="array" ref="Z634">VLOOKUP(A634,BUSINESS!$A$2:$J$2692,9,0)</f>
        <v>0.42299999999999999</v>
      </c>
      <c r="AA634" s="10">
        <f t="array" ref="AA634">VLOOKUP(A634,BUSINESS!$A$2:$J$2692,10,0)</f>
        <v>0.94399999999999995</v>
      </c>
      <c r="AB634" s="12">
        <f t="shared" si="36"/>
        <v>23509.215583856116</v>
      </c>
      <c r="AC634" s="10">
        <f t="shared" si="30"/>
        <v>6.9659981672823695E-3</v>
      </c>
      <c r="AD634" s="10">
        <f t="shared" si="31"/>
        <v>2.0601825847260534E-3</v>
      </c>
      <c r="AE634" s="10">
        <f t="shared" si="32"/>
        <v>1759.3717882180581</v>
      </c>
      <c r="AF634">
        <f t="shared" si="38"/>
        <v>2999.7521096213964</v>
      </c>
    </row>
    <row r="635" spans="1:32" ht="14.4">
      <c r="A635" s="7" t="str">
        <f t="shared" si="37"/>
        <v>Cyprus-Europe 2009</v>
      </c>
      <c r="B635" s="7" t="s">
        <v>127</v>
      </c>
      <c r="C635" s="8" t="s">
        <v>76</v>
      </c>
      <c r="D635" s="9" t="s">
        <v>71</v>
      </c>
      <c r="E635" s="14">
        <v>7.3999999999999996E-2</v>
      </c>
      <c r="F635" s="13">
        <v>23542650736</v>
      </c>
      <c r="G635" s="14">
        <v>2115</v>
      </c>
      <c r="H635" s="8"/>
      <c r="I635" s="10">
        <f t="array" ref="I635">VLOOKUP(A635,ENERGY!$A$2:$F$2691,5,0)</f>
        <v>2332</v>
      </c>
      <c r="J635" s="11">
        <f t="array" ref="J635">VLOOKUP(A635,ENERGY!$A$2:$F$2691,6,0)</f>
        <v>7748</v>
      </c>
      <c r="K635" s="10">
        <f t="array" ref="K635">VLOOKUP(A635,'HUMAN RESOURCES'!$A$2:$M$2692,5,0)</f>
        <v>1.2E-2</v>
      </c>
      <c r="L635" s="11">
        <f t="array" ref="L635">VLOOKUP(A635,'HUMAN RESOURCES'!$A$2:$M$2692,6,0)</f>
        <v>3.0000000000000001E-3</v>
      </c>
      <c r="M635" s="10">
        <f t="array" ref="M635">VLOOKUP(A635,'HUMAN RESOURCES'!$A$2:$M$2692,7,0)</f>
        <v>81</v>
      </c>
      <c r="N635" s="10">
        <f t="array" ref="N635">VLOOKUP(A635,'HUMAN RESOURCES'!$A$2:$M$2692,8,0)</f>
        <v>77</v>
      </c>
      <c r="O635" s="10">
        <f t="array" ref="O635">VLOOKUP(A635,'HUMAN RESOURCES'!$A$2:$M$2692,9,0)</f>
        <v>0.18099999999999999</v>
      </c>
      <c r="P635" s="10">
        <f t="array" ref="P635">VLOOKUP(A635,'HUMAN RESOURCES'!$A$2:$M$2692,10,0)</f>
        <v>0.70499999999999996</v>
      </c>
      <c r="Q635" s="10">
        <f t="array" ref="Q635">VLOOKUP(A635,'HUMAN RESOURCES'!$A$2:$M$2692,11,0)</f>
        <v>0.114</v>
      </c>
      <c r="R635" s="10">
        <f t="array" ref="R635">VLOOKUP(A635,'HUMAN RESOURCES'!$A$2:$M$2692,12,0)</f>
        <v>1090553</v>
      </c>
      <c r="S635" s="10">
        <f t="array" ref="S635">VLOOKUP(A635,'HUMAN RESOURCES'!$A$2:$M$2692,13,0)</f>
        <v>0.67700000000000005</v>
      </c>
      <c r="T635" s="10">
        <f t="array" ref="T635">VLOOKUP(A635,TOURISM!$A$2:$F$2692,5,0)</f>
        <v>2474000000</v>
      </c>
      <c r="U635" s="10">
        <f t="array" ref="U635">VLOOKUP(A635,TOURISM!$A$2:$F$2692,6,0)</f>
        <v>1638000000</v>
      </c>
      <c r="V635" s="10">
        <f t="array" ref="V635">VLOOKUP(A635,BUSINESS!$A$2:$J$2692,5,0)</f>
        <v>0.20599999999999999</v>
      </c>
      <c r="W635" s="10">
        <f t="array" ref="W635">VLOOKUP(A635,BUSINESS!$A$2:$J$2692,6,0)</f>
        <v>8</v>
      </c>
      <c r="X635" s="10">
        <f t="array" ref="X635">VLOOKUP(A635,BUSINESS!$A$2:$J$2692,7,0)</f>
        <v>0</v>
      </c>
      <c r="Y635" s="10">
        <f t="array" ref="Y635">VLOOKUP(A635,BUSINESS!$A$2:$J$2692,8,0)</f>
        <v>149</v>
      </c>
      <c r="Z635" s="10">
        <f t="array" ref="Z635">VLOOKUP(A635,BUSINESS!$A$2:$J$2692,9,0)</f>
        <v>0.498</v>
      </c>
      <c r="AA635" s="10">
        <f t="array" ref="AA635">VLOOKUP(A635,BUSINESS!$A$2:$J$2692,10,0)</f>
        <v>0.89600000000000002</v>
      </c>
      <c r="AB635" s="12">
        <f t="shared" si="36"/>
        <v>21587.809795580775</v>
      </c>
      <c r="AC635" s="10">
        <f t="shared" si="30"/>
        <v>7.1046524102909257E-3</v>
      </c>
      <c r="AD635" s="10">
        <f t="shared" si="31"/>
        <v>2.1383646645325811E-3</v>
      </c>
      <c r="AE635" s="10">
        <f t="shared" si="32"/>
        <v>1501.9902746588198</v>
      </c>
      <c r="AF635">
        <f t="shared" si="38"/>
        <v>2268.5738336421982</v>
      </c>
    </row>
    <row r="636" spans="1:32" ht="14.4">
      <c r="A636" s="7" t="str">
        <f t="shared" si="37"/>
        <v>Cyprus-Europe 2010</v>
      </c>
      <c r="B636" s="7" t="s">
        <v>127</v>
      </c>
      <c r="C636" s="8" t="s">
        <v>76</v>
      </c>
      <c r="D636" s="9" t="s">
        <v>72</v>
      </c>
      <c r="E636" s="14">
        <v>7.3999999999999996E-2</v>
      </c>
      <c r="F636" s="13">
        <v>23132450331</v>
      </c>
      <c r="G636" s="14">
        <v>2012</v>
      </c>
      <c r="H636" s="8"/>
      <c r="I636" s="10">
        <f t="array" ref="I636">VLOOKUP(A636,ENERGY!$A$2:$F$2691,5,0)</f>
        <v>2308</v>
      </c>
      <c r="J636" s="11">
        <f t="array" ref="J636">VLOOKUP(A636,ENERGY!$A$2:$F$2691,6,0)</f>
        <v>7789</v>
      </c>
      <c r="K636" s="10">
        <f t="array" ref="K636">VLOOKUP(A636,'HUMAN RESOURCES'!$A$2:$M$2692,5,0)</f>
        <v>1.2E-2</v>
      </c>
      <c r="L636" s="11">
        <f t="array" ref="L636">VLOOKUP(A636,'HUMAN RESOURCES'!$A$2:$M$2692,6,0)</f>
        <v>3.0000000000000001E-3</v>
      </c>
      <c r="M636" s="10">
        <f t="array" ref="M636">VLOOKUP(A636,'HUMAN RESOURCES'!$A$2:$M$2692,7,0)</f>
        <v>81</v>
      </c>
      <c r="N636" s="10">
        <f t="array" ref="N636">VLOOKUP(A636,'HUMAN RESOURCES'!$A$2:$M$2692,8,0)</f>
        <v>77</v>
      </c>
      <c r="O636" s="10">
        <f t="array" ref="O636">VLOOKUP(A636,'HUMAN RESOURCES'!$A$2:$M$2692,9,0)</f>
        <v>0.17799999999999999</v>
      </c>
      <c r="P636" s="10">
        <f t="array" ref="P636">VLOOKUP(A636,'HUMAN RESOURCES'!$A$2:$M$2692,10,0)</f>
        <v>0.70699999999999996</v>
      </c>
      <c r="Q636" s="10">
        <f t="array" ref="Q636">VLOOKUP(A636,'HUMAN RESOURCES'!$A$2:$M$2692,11,0)</f>
        <v>0.11600000000000001</v>
      </c>
      <c r="R636" s="10">
        <f t="array" ref="R636">VLOOKUP(A636,'HUMAN RESOURCES'!$A$2:$M$2692,12,0)</f>
        <v>1103685</v>
      </c>
      <c r="S636" s="10">
        <f t="array" ref="S636">VLOOKUP(A636,'HUMAN RESOURCES'!$A$2:$M$2692,13,0)</f>
        <v>0.67600000000000005</v>
      </c>
      <c r="T636" s="10">
        <f t="array" ref="T636">VLOOKUP(A636,TOURISM!$A$2:$F$2692,5,0)</f>
        <v>2371000000</v>
      </c>
      <c r="U636" s="10">
        <f t="array" ref="U636">VLOOKUP(A636,TOURISM!$A$2:$F$2692,6,0)</f>
        <v>1457000000</v>
      </c>
      <c r="V636" s="10">
        <f t="array" ref="V636">VLOOKUP(A636,BUSINESS!$A$2:$J$2692,5,0)</f>
        <v>0.223</v>
      </c>
      <c r="W636" s="10">
        <f t="array" ref="W636">VLOOKUP(A636,BUSINESS!$A$2:$J$2692,6,0)</f>
        <v>8</v>
      </c>
      <c r="X636" s="10">
        <f t="array" ref="X636">VLOOKUP(A636,BUSINESS!$A$2:$J$2692,7,0)</f>
        <v>0</v>
      </c>
      <c r="Y636" s="10">
        <f t="array" ref="Y636">VLOOKUP(A636,BUSINESS!$A$2:$J$2692,8,0)</f>
        <v>149</v>
      </c>
      <c r="Z636" s="10">
        <f t="array" ref="Z636">VLOOKUP(A636,BUSINESS!$A$2:$J$2692,9,0)</f>
        <v>0.53</v>
      </c>
      <c r="AA636" s="10">
        <f t="array" ref="AA636">VLOOKUP(A636,BUSINESS!$A$2:$J$2692,10,0)</f>
        <v>0.93700000000000006</v>
      </c>
      <c r="AB636" s="12">
        <f t="shared" si="36"/>
        <v>20959.28669049593</v>
      </c>
      <c r="AC636" s="10">
        <f t="shared" si="30"/>
        <v>7.05726724563621E-3</v>
      </c>
      <c r="AD636" s="10">
        <f t="shared" si="31"/>
        <v>2.0911763773178034E-3</v>
      </c>
      <c r="AE636" s="10">
        <f t="shared" si="32"/>
        <v>1320.1230423535701</v>
      </c>
      <c r="AF636">
        <f t="shared" si="38"/>
        <v>2148.2578815513484</v>
      </c>
    </row>
    <row r="637" spans="1:32" ht="14.4">
      <c r="A637" s="7" t="str">
        <f t="shared" si="37"/>
        <v>Cyprus-Europe 2011</v>
      </c>
      <c r="B637" s="7" t="s">
        <v>127</v>
      </c>
      <c r="C637" s="8" t="s">
        <v>76</v>
      </c>
      <c r="D637" s="9" t="s">
        <v>73</v>
      </c>
      <c r="E637" s="14">
        <v>7.3999999999999996E-2</v>
      </c>
      <c r="F637" s="13">
        <v>24851264943</v>
      </c>
      <c r="G637" s="14">
        <v>2123</v>
      </c>
      <c r="H637" s="8"/>
      <c r="I637" s="10">
        <v>2308</v>
      </c>
      <c r="J637" s="11">
        <v>7789</v>
      </c>
      <c r="K637" s="10">
        <f t="array" ref="K637">VLOOKUP(A637,'HUMAN RESOURCES'!$A$2:$M$2692,5,0)</f>
        <v>1.2E-2</v>
      </c>
      <c r="L637" s="11">
        <f t="array" ref="L637">VLOOKUP(A637,'HUMAN RESOURCES'!$A$2:$M$2692,6,0)</f>
        <v>3.0000000000000001E-3</v>
      </c>
      <c r="M637" s="10">
        <f t="array" ref="M637">VLOOKUP(A637,'HUMAN RESOURCES'!$A$2:$M$2692,7,0)</f>
        <v>82</v>
      </c>
      <c r="N637" s="10">
        <f t="array" ref="N637">VLOOKUP(A637,'HUMAN RESOURCES'!$A$2:$M$2692,8,0)</f>
        <v>77</v>
      </c>
      <c r="O637" s="10">
        <f t="array" ref="O637">VLOOKUP(A637,'HUMAN RESOURCES'!$A$2:$M$2692,9,0)</f>
        <v>0.17399999999999999</v>
      </c>
      <c r="P637" s="10">
        <f t="array" ref="P637">VLOOKUP(A637,'HUMAN RESOURCES'!$A$2:$M$2692,10,0)</f>
        <v>0.70799999999999996</v>
      </c>
      <c r="Q637" s="10">
        <f t="array" ref="Q637">VLOOKUP(A637,'HUMAN RESOURCES'!$A$2:$M$2692,11,0)</f>
        <v>0.11799999999999999</v>
      </c>
      <c r="R637" s="10">
        <f t="array" ref="R637">VLOOKUP(A637,'HUMAN RESOURCES'!$A$2:$M$2692,12,0)</f>
        <v>1116513</v>
      </c>
      <c r="S637" s="10">
        <f t="array" ref="S637">VLOOKUP(A637,'HUMAN RESOURCES'!$A$2:$M$2692,13,0)</f>
        <v>0.67400000000000004</v>
      </c>
      <c r="T637" s="10">
        <f t="array" ref="T637">VLOOKUP(A637,TOURISM!$A$2:$F$2692,5,0)</f>
        <v>2751000000</v>
      </c>
      <c r="U637" s="10">
        <f t="array" ref="U637">VLOOKUP(A637,TOURISM!$A$2:$F$2692,6,0)</f>
        <v>1721000000</v>
      </c>
      <c r="V637" s="10">
        <f t="array" ref="V637">VLOOKUP(A637,BUSINESS!$A$2:$J$2692,5,0)</f>
        <v>0.22</v>
      </c>
      <c r="W637" s="10">
        <f t="array" ref="W637">VLOOKUP(A637,BUSINESS!$A$2:$J$2692,6,0)</f>
        <v>8</v>
      </c>
      <c r="X637" s="10">
        <f t="array" ref="X637">VLOOKUP(A637,BUSINESS!$A$2:$J$2692,7,0)</f>
        <v>0</v>
      </c>
      <c r="Y637" s="10">
        <f t="array" ref="Y637">VLOOKUP(A637,BUSINESS!$A$2:$J$2692,8,0)</f>
        <v>149</v>
      </c>
      <c r="Z637" s="10">
        <f t="array" ref="Z637">VLOOKUP(A637,BUSINESS!$A$2:$J$2692,9,0)</f>
        <v>0.56899999999999995</v>
      </c>
      <c r="AA637" s="10">
        <f t="array" ref="AA637">VLOOKUP(A637,BUSINESS!$A$2:$J$2692,10,0)</f>
        <v>0.97699999999999998</v>
      </c>
      <c r="AB637" s="12">
        <f t="shared" si="36"/>
        <v>22257.927084592837</v>
      </c>
      <c r="AC637" s="10">
        <f t="shared" si="30"/>
        <v>6.9761838867975559E-3</v>
      </c>
      <c r="AD637" s="10">
        <f t="shared" si="31"/>
        <v>2.0671501361829193E-3</v>
      </c>
      <c r="AE637" s="10">
        <f t="shared" si="32"/>
        <v>1541.4061457412497</v>
      </c>
      <c r="AF637">
        <f t="shared" si="38"/>
        <v>2463.9211545230551</v>
      </c>
    </row>
    <row r="638" spans="1:32" ht="14.4">
      <c r="A638" s="7" t="str">
        <f t="shared" si="37"/>
        <v>Cyprus-Europe 2012</v>
      </c>
      <c r="B638" s="7" t="s">
        <v>127</v>
      </c>
      <c r="C638" s="8" t="s">
        <v>76</v>
      </c>
      <c r="D638" s="9" t="s">
        <v>74</v>
      </c>
      <c r="E638" s="14">
        <v>7.2999999999999995E-2</v>
      </c>
      <c r="F638" s="13">
        <v>22766912960</v>
      </c>
      <c r="G638" s="14">
        <v>1949</v>
      </c>
      <c r="H638" s="8"/>
      <c r="I638" s="10">
        <v>2308</v>
      </c>
      <c r="J638" s="11">
        <v>7789</v>
      </c>
      <c r="K638" s="10">
        <f t="array" ref="K638">VLOOKUP(A638,'HUMAN RESOURCES'!$A$2:$M$2692,5,0)</f>
        <v>1.2E-2</v>
      </c>
      <c r="L638" s="11">
        <f t="array" ref="L638">VLOOKUP(A638,'HUMAN RESOURCES'!$A$2:$M$2692,6,0)</f>
        <v>3.0000000000000001E-3</v>
      </c>
      <c r="M638" s="10">
        <f t="array" ref="M638">VLOOKUP(A638,'HUMAN RESOURCES'!$A$2:$M$2692,7,0)</f>
        <v>82</v>
      </c>
      <c r="N638" s="10">
        <f t="array" ref="N638">VLOOKUP(A638,'HUMAN RESOURCES'!$A$2:$M$2692,8,0)</f>
        <v>78</v>
      </c>
      <c r="O638" s="10">
        <f t="array" ref="O638">VLOOKUP(A638,'HUMAN RESOURCES'!$A$2:$M$2692,9,0)</f>
        <v>0.17199999999999999</v>
      </c>
      <c r="P638" s="10">
        <f t="array" ref="P638">VLOOKUP(A638,'HUMAN RESOURCES'!$A$2:$M$2692,10,0)</f>
        <v>0.70799999999999996</v>
      </c>
      <c r="Q638" s="10">
        <f t="array" ref="Q638">VLOOKUP(A638,'HUMAN RESOURCES'!$A$2:$M$2692,11,0)</f>
        <v>0.12</v>
      </c>
      <c r="R638" s="10">
        <f t="array" ref="R638">VLOOKUP(A638,'HUMAN RESOURCES'!$A$2:$M$2692,12,0)</f>
        <v>1128994</v>
      </c>
      <c r="S638" s="10">
        <f t="array" ref="S638">VLOOKUP(A638,'HUMAN RESOURCES'!$A$2:$M$2692,13,0)</f>
        <v>0.67300000000000004</v>
      </c>
      <c r="T638" s="10">
        <f t="array" ref="T638">VLOOKUP(A638,TOURISM!$A$2:$F$2692,5,0)</f>
        <v>2709000000</v>
      </c>
      <c r="U638" s="10">
        <f t="array" ref="U638">VLOOKUP(A638,TOURISM!$A$2:$F$2692,6,0)</f>
        <v>1637000000</v>
      </c>
      <c r="V638" s="10">
        <f t="array" ref="V638">VLOOKUP(A638,BUSINESS!$A$2:$J$2692,5,0)</f>
        <v>0.222</v>
      </c>
      <c r="W638" s="10">
        <f t="array" ref="W638">VLOOKUP(A638,BUSINESS!$A$2:$J$2692,6,0)</f>
        <v>8</v>
      </c>
      <c r="X638" s="10">
        <f t="array" ref="X638">VLOOKUP(A638,BUSINESS!$A$2:$J$2692,7,0)</f>
        <v>38</v>
      </c>
      <c r="Y638" s="10">
        <f t="array" ref="Y638">VLOOKUP(A638,BUSINESS!$A$2:$J$2692,8,0)</f>
        <v>147</v>
      </c>
      <c r="Z638" s="10">
        <f t="array" ref="Z638">VLOOKUP(A638,BUSINESS!$A$2:$J$2692,9,0)</f>
        <v>0.60699999999999998</v>
      </c>
      <c r="AA638" s="10">
        <f t="array" ref="AA638">VLOOKUP(A638,BUSINESS!$A$2:$J$2692,10,0)</f>
        <v>0.98399999999999999</v>
      </c>
      <c r="AB638" s="12">
        <f t="shared" si="36"/>
        <v>20165.663378193331</v>
      </c>
      <c r="AC638" s="10">
        <f t="shared" si="30"/>
        <v>6.8990623510842399E-3</v>
      </c>
      <c r="AD638" s="10">
        <f t="shared" si="31"/>
        <v>2.0442978439212255E-3</v>
      </c>
      <c r="AE638" s="10">
        <f t="shared" si="32"/>
        <v>1449.9634187604186</v>
      </c>
      <c r="AF638">
        <f t="shared" si="38"/>
        <v>2399.4813081380416</v>
      </c>
    </row>
    <row r="639" spans="1:32" ht="14.4">
      <c r="A639" s="7" t="str">
        <f t="shared" si="37"/>
        <v>Czech Republic-Europe 2000</v>
      </c>
      <c r="B639" s="7" t="s">
        <v>128</v>
      </c>
      <c r="C639" s="8" t="s">
        <v>76</v>
      </c>
      <c r="D639" s="9" t="s">
        <v>62</v>
      </c>
      <c r="E639" s="14">
        <v>6.3E-2</v>
      </c>
      <c r="F639" s="13">
        <v>58807244368</v>
      </c>
      <c r="G639" s="14">
        <v>361</v>
      </c>
      <c r="H639" s="14">
        <v>7.1999999999999995E-2</v>
      </c>
      <c r="I639" s="10">
        <f t="array" ref="I639">VLOOKUP(A639,ENERGY!$A$2:$F$2691,5,0)</f>
        <v>42823</v>
      </c>
      <c r="J639" s="11">
        <f t="array" ref="J639">VLOOKUP(A639,ENERGY!$A$2:$F$2691,6,0)</f>
        <v>0</v>
      </c>
      <c r="K639" s="10">
        <f t="array" ref="K639">VLOOKUP(A639,'HUMAN RESOURCES'!$A$2:$M$2692,5,0)</f>
        <v>8.9999999999999993E-3</v>
      </c>
      <c r="L639" s="11">
        <f t="array" ref="L639">VLOOKUP(A639,'HUMAN RESOURCES'!$A$2:$M$2692,6,0)</f>
        <v>6.0000000000000001E-3</v>
      </c>
      <c r="M639" s="10">
        <f t="array" ref="M639">VLOOKUP(A639,'HUMAN RESOURCES'!$A$2:$M$2692,7,0)</f>
        <v>78</v>
      </c>
      <c r="N639" s="10">
        <f t="array" ref="N639">VLOOKUP(A639,'HUMAN RESOURCES'!$A$2:$M$2692,8,0)</f>
        <v>72</v>
      </c>
      <c r="O639" s="10">
        <f t="array" ref="O639">VLOOKUP(A639,'HUMAN RESOURCES'!$A$2:$M$2692,9,0)</f>
        <v>0.16500000000000001</v>
      </c>
      <c r="P639" s="10">
        <f t="array" ref="P639">VLOOKUP(A639,'HUMAN RESOURCES'!$A$2:$M$2692,10,0)</f>
        <v>0.69699999999999995</v>
      </c>
      <c r="Q639" s="10">
        <f t="array" ref="Q639">VLOOKUP(A639,'HUMAN RESOURCES'!$A$2:$M$2692,11,0)</f>
        <v>0.13800000000000001</v>
      </c>
      <c r="R639" s="10">
        <f t="array" ref="R639">VLOOKUP(A639,'HUMAN RESOURCES'!$A$2:$M$2692,12,0)</f>
        <v>10255063</v>
      </c>
      <c r="S639" s="10">
        <f t="array" ref="S639">VLOOKUP(A639,'HUMAN RESOURCES'!$A$2:$M$2692,13,0)</f>
        <v>0.74</v>
      </c>
      <c r="T639" s="10">
        <f t="array" ref="T639">VLOOKUP(A639,TOURISM!$A$2:$F$2692,5,0)</f>
        <v>2973000000</v>
      </c>
      <c r="U639" s="10">
        <f t="array" ref="U639">VLOOKUP(A639,TOURISM!$A$2:$F$2692,6,0)</f>
        <v>1276000000</v>
      </c>
      <c r="V639" s="10">
        <f t="array" ref="V639">VLOOKUP(A639,BUSINESS!$A$2:$J$2692,5,0)</f>
        <v>0</v>
      </c>
      <c r="W639" s="10">
        <f t="array" ref="W639">VLOOKUP(A639,BUSINESS!$A$2:$J$2692,6,0)</f>
        <v>0</v>
      </c>
      <c r="X639" s="10">
        <f t="array" ref="X639">VLOOKUP(A639,BUSINESS!$A$2:$J$2692,7,0)</f>
        <v>0</v>
      </c>
      <c r="Y639" s="10">
        <f t="array" ref="Y639">VLOOKUP(A639,BUSINESS!$A$2:$J$2692,8,0)</f>
        <v>0</v>
      </c>
      <c r="Z639" s="10">
        <f t="array" ref="Z639">VLOOKUP(A639,BUSINESS!$A$2:$J$2692,9,0)</f>
        <v>9.8000000000000004E-2</v>
      </c>
      <c r="AA639" s="10">
        <f t="array" ref="AA639">VLOOKUP(A639,BUSINESS!$A$2:$J$2692,10,0)</f>
        <v>0.42399999999999999</v>
      </c>
      <c r="AB639" s="12">
        <f t="shared" si="36"/>
        <v>5734.459590155614</v>
      </c>
      <c r="AC639" s="10">
        <f t="shared" si="30"/>
        <v>0</v>
      </c>
      <c r="AD639" s="10">
        <f t="shared" si="31"/>
        <v>4.1757910214691024E-3</v>
      </c>
      <c r="AE639" s="10">
        <f t="shared" si="32"/>
        <v>124.42634433352579</v>
      </c>
      <c r="AF639">
        <f t="shared" si="38"/>
        <v>289.905581272392</v>
      </c>
    </row>
    <row r="640" spans="1:32" ht="14.4">
      <c r="A640" s="7" t="str">
        <f t="shared" si="37"/>
        <v>Czech Republic-Europe 2001</v>
      </c>
      <c r="B640" s="7" t="s">
        <v>128</v>
      </c>
      <c r="C640" s="8" t="s">
        <v>76</v>
      </c>
      <c r="D640" s="9" t="s">
        <v>63</v>
      </c>
      <c r="E640" s="14">
        <v>6.4000000000000001E-2</v>
      </c>
      <c r="F640" s="13">
        <v>64375288107</v>
      </c>
      <c r="G640" s="14">
        <v>403</v>
      </c>
      <c r="H640" s="14">
        <v>7.1999999999999995E-2</v>
      </c>
      <c r="I640" s="10">
        <f t="array" ref="I640">VLOOKUP(A640,ENERGY!$A$2:$F$2691,5,0)</f>
        <v>43429</v>
      </c>
      <c r="J640" s="11">
        <f t="array" ref="J640">VLOOKUP(A640,ENERGY!$A$2:$F$2691,6,0)</f>
        <v>0</v>
      </c>
      <c r="K640" s="10">
        <f t="array" ref="K640">VLOOKUP(A640,'HUMAN RESOURCES'!$A$2:$M$2692,5,0)</f>
        <v>8.9999999999999993E-3</v>
      </c>
      <c r="L640" s="11">
        <f t="array" ref="L640">VLOOKUP(A640,'HUMAN RESOURCES'!$A$2:$M$2692,6,0)</f>
        <v>5.0000000000000001E-3</v>
      </c>
      <c r="M640" s="10">
        <f t="array" ref="M640">VLOOKUP(A640,'HUMAN RESOURCES'!$A$2:$M$2692,7,0)</f>
        <v>78</v>
      </c>
      <c r="N640" s="10">
        <f t="array" ref="N640">VLOOKUP(A640,'HUMAN RESOURCES'!$A$2:$M$2692,8,0)</f>
        <v>72</v>
      </c>
      <c r="O640" s="10">
        <f t="array" ref="O640">VLOOKUP(A640,'HUMAN RESOURCES'!$A$2:$M$2692,9,0)</f>
        <v>0.161</v>
      </c>
      <c r="P640" s="10">
        <f t="array" ref="P640">VLOOKUP(A640,'HUMAN RESOURCES'!$A$2:$M$2692,10,0)</f>
        <v>0.7</v>
      </c>
      <c r="Q640" s="10">
        <f t="array" ref="Q640">VLOOKUP(A640,'HUMAN RESOURCES'!$A$2:$M$2692,11,0)</f>
        <v>0.13900000000000001</v>
      </c>
      <c r="R640" s="10">
        <f t="array" ref="R640">VLOOKUP(A640,'HUMAN RESOURCES'!$A$2:$M$2692,12,0)</f>
        <v>10216605</v>
      </c>
      <c r="S640" s="10">
        <f t="array" ref="S640">VLOOKUP(A640,'HUMAN RESOURCES'!$A$2:$M$2692,13,0)</f>
        <v>0.73899999999999999</v>
      </c>
      <c r="T640" s="10">
        <f t="array" ref="T640">VLOOKUP(A640,TOURISM!$A$2:$F$2692,5,0)</f>
        <v>3104000000</v>
      </c>
      <c r="U640" s="10">
        <f t="array" ref="U640">VLOOKUP(A640,TOURISM!$A$2:$F$2692,6,0)</f>
        <v>1386000000</v>
      </c>
      <c r="V640" s="10">
        <f t="array" ref="V640">VLOOKUP(A640,BUSINESS!$A$2:$J$2692,5,0)</f>
        <v>0</v>
      </c>
      <c r="W640" s="10">
        <f t="array" ref="W640">VLOOKUP(A640,BUSINESS!$A$2:$J$2692,6,0)</f>
        <v>0</v>
      </c>
      <c r="X640" s="10">
        <f t="array" ref="X640">VLOOKUP(A640,BUSINESS!$A$2:$J$2692,7,0)</f>
        <v>0</v>
      </c>
      <c r="Y640" s="10">
        <f t="array" ref="Y640">VLOOKUP(A640,BUSINESS!$A$2:$J$2692,8,0)</f>
        <v>0</v>
      </c>
      <c r="Z640" s="10">
        <f t="array" ref="Z640">VLOOKUP(A640,BUSINESS!$A$2:$J$2692,9,0)</f>
        <v>0.14699999999999999</v>
      </c>
      <c r="AA640" s="10">
        <f t="array" ref="AA640">VLOOKUP(A640,BUSINESS!$A$2:$J$2692,10,0)</f>
        <v>0.67900000000000005</v>
      </c>
      <c r="AB640" s="12">
        <f t="shared" si="36"/>
        <v>6301.0450249373444</v>
      </c>
      <c r="AC640" s="10">
        <f t="shared" si="30"/>
        <v>0</v>
      </c>
      <c r="AD640" s="10">
        <f t="shared" si="31"/>
        <v>4.2508250049796388E-3</v>
      </c>
      <c r="AE640" s="10">
        <f t="shared" si="32"/>
        <v>135.66150399276472</v>
      </c>
      <c r="AF640">
        <f t="shared" si="38"/>
        <v>303.81912582506618</v>
      </c>
    </row>
    <row r="641" spans="1:32" ht="14.4">
      <c r="A641" s="7" t="str">
        <f t="shared" si="37"/>
        <v>Czech Republic-Europe 2002</v>
      </c>
      <c r="B641" s="7" t="s">
        <v>128</v>
      </c>
      <c r="C641" s="8" t="s">
        <v>76</v>
      </c>
      <c r="D641" s="9" t="s">
        <v>64</v>
      </c>
      <c r="E641" s="14">
        <v>6.8000000000000005E-2</v>
      </c>
      <c r="F641" s="13">
        <v>78425201661</v>
      </c>
      <c r="G641" s="14">
        <v>522</v>
      </c>
      <c r="H641" s="14">
        <v>6.7000000000000004E-2</v>
      </c>
      <c r="I641" s="10">
        <f t="array" ref="I641">VLOOKUP(A641,ENERGY!$A$2:$F$2691,5,0)</f>
        <v>44043</v>
      </c>
      <c r="J641" s="11">
        <f t="array" ref="J641">VLOOKUP(A641,ENERGY!$A$2:$F$2691,6,0)</f>
        <v>111752</v>
      </c>
      <c r="K641" s="10">
        <f t="array" ref="K641">VLOOKUP(A641,'HUMAN RESOURCES'!$A$2:$M$2692,5,0)</f>
        <v>8.9999999999999993E-3</v>
      </c>
      <c r="L641" s="11">
        <f t="array" ref="L641">VLOOKUP(A641,'HUMAN RESOURCES'!$A$2:$M$2692,6,0)</f>
        <v>5.0000000000000001E-3</v>
      </c>
      <c r="M641" s="10">
        <f t="array" ref="M641">VLOOKUP(A641,'HUMAN RESOURCES'!$A$2:$M$2692,7,0)</f>
        <v>79</v>
      </c>
      <c r="N641" s="10">
        <f t="array" ref="N641">VLOOKUP(A641,'HUMAN RESOURCES'!$A$2:$M$2692,8,0)</f>
        <v>72</v>
      </c>
      <c r="O641" s="10">
        <f t="array" ref="O641">VLOOKUP(A641,'HUMAN RESOURCES'!$A$2:$M$2692,9,0)</f>
        <v>0.157</v>
      </c>
      <c r="P641" s="10">
        <f t="array" ref="P641">VLOOKUP(A641,'HUMAN RESOURCES'!$A$2:$M$2692,10,0)</f>
        <v>0.70399999999999996</v>
      </c>
      <c r="Q641" s="10">
        <f t="array" ref="Q641">VLOOKUP(A641,'HUMAN RESOURCES'!$A$2:$M$2692,11,0)</f>
        <v>0.13900000000000001</v>
      </c>
      <c r="R641" s="10">
        <f t="array" ref="R641">VLOOKUP(A641,'HUMAN RESOURCES'!$A$2:$M$2692,12,0)</f>
        <v>10196916</v>
      </c>
      <c r="S641" s="10">
        <f t="array" ref="S641">VLOOKUP(A641,'HUMAN RESOURCES'!$A$2:$M$2692,13,0)</f>
        <v>0.73799999999999999</v>
      </c>
      <c r="T641" s="10">
        <f t="array" ref="T641">VLOOKUP(A641,TOURISM!$A$2:$F$2692,5,0)</f>
        <v>3376000000</v>
      </c>
      <c r="U641" s="10">
        <f t="array" ref="U641">VLOOKUP(A641,TOURISM!$A$2:$F$2692,6,0)</f>
        <v>1797000000</v>
      </c>
      <c r="V641" s="10">
        <f t="array" ref="V641">VLOOKUP(A641,BUSINESS!$A$2:$J$2692,5,0)</f>
        <v>0</v>
      </c>
      <c r="W641" s="10">
        <f t="array" ref="W641">VLOOKUP(A641,BUSINESS!$A$2:$J$2692,6,0)</f>
        <v>0</v>
      </c>
      <c r="X641" s="10">
        <f t="array" ref="X641">VLOOKUP(A641,BUSINESS!$A$2:$J$2692,7,0)</f>
        <v>0</v>
      </c>
      <c r="Y641" s="10">
        <f t="array" ref="Y641">VLOOKUP(A641,BUSINESS!$A$2:$J$2692,8,0)</f>
        <v>0</v>
      </c>
      <c r="Z641" s="10">
        <f t="array" ref="Z641">VLOOKUP(A641,BUSINESS!$A$2:$J$2692,9,0)</f>
        <v>0.23899999999999999</v>
      </c>
      <c r="AA641" s="10">
        <f t="array" ref="AA641">VLOOKUP(A641,BUSINESS!$A$2:$J$2692,10,0)</f>
        <v>0.84299999999999997</v>
      </c>
      <c r="AB641" s="12">
        <f t="shared" si="36"/>
        <v>7691.070678722861</v>
      </c>
      <c r="AC641" s="10">
        <f t="shared" si="30"/>
        <v>1.0959392035788076E-2</v>
      </c>
      <c r="AD641" s="10">
        <f t="shared" si="31"/>
        <v>4.319247113539035E-3</v>
      </c>
      <c r="AE641" s="10">
        <f t="shared" si="32"/>
        <v>176.22975417273221</v>
      </c>
      <c r="AF641">
        <f t="shared" si="38"/>
        <v>331.08049531838844</v>
      </c>
    </row>
    <row r="642" spans="1:32" ht="14.4">
      <c r="A642" s="7" t="str">
        <f t="shared" si="37"/>
        <v>Czech Republic-Europe 2003</v>
      </c>
      <c r="B642" s="7" t="s">
        <v>128</v>
      </c>
      <c r="C642" s="8" t="s">
        <v>76</v>
      </c>
      <c r="D642" s="9" t="s">
        <v>65</v>
      </c>
      <c r="E642" s="14">
        <v>7.0999999999999994E-2</v>
      </c>
      <c r="F642" s="13">
        <v>95292530753</v>
      </c>
      <c r="G642" s="14">
        <v>666</v>
      </c>
      <c r="H642" s="14">
        <v>5.8999999999999997E-2</v>
      </c>
      <c r="I642" s="10">
        <f t="array" ref="I642">VLOOKUP(A642,ENERGY!$A$2:$F$2691,5,0)</f>
        <v>42044</v>
      </c>
      <c r="J642" s="11">
        <f t="array" ref="J642">VLOOKUP(A642,ENERGY!$A$2:$F$2691,6,0)</f>
        <v>108121</v>
      </c>
      <c r="K642" s="10">
        <f t="array" ref="K642">VLOOKUP(A642,'HUMAN RESOURCES'!$A$2:$M$2692,5,0)</f>
        <v>8.9999999999999993E-3</v>
      </c>
      <c r="L642" s="11">
        <f t="array" ref="L642">VLOOKUP(A642,'HUMAN RESOURCES'!$A$2:$M$2692,6,0)</f>
        <v>5.0000000000000001E-3</v>
      </c>
      <c r="M642" s="10">
        <f t="array" ref="M642">VLOOKUP(A642,'HUMAN RESOURCES'!$A$2:$M$2692,7,0)</f>
        <v>79</v>
      </c>
      <c r="N642" s="10">
        <f t="array" ref="N642">VLOOKUP(A642,'HUMAN RESOURCES'!$A$2:$M$2692,8,0)</f>
        <v>72</v>
      </c>
      <c r="O642" s="10">
        <f t="array" ref="O642">VLOOKUP(A642,'HUMAN RESOURCES'!$A$2:$M$2692,9,0)</f>
        <v>0.154</v>
      </c>
      <c r="P642" s="10">
        <f t="array" ref="P642">VLOOKUP(A642,'HUMAN RESOURCES'!$A$2:$M$2692,10,0)</f>
        <v>0.70699999999999996</v>
      </c>
      <c r="Q642" s="10">
        <f t="array" ref="Q642">VLOOKUP(A642,'HUMAN RESOURCES'!$A$2:$M$2692,11,0)</f>
        <v>0.13900000000000001</v>
      </c>
      <c r="R642" s="10">
        <f t="array" ref="R642">VLOOKUP(A642,'HUMAN RESOURCES'!$A$2:$M$2692,12,0)</f>
        <v>10193998</v>
      </c>
      <c r="S642" s="10">
        <f t="array" ref="S642">VLOOKUP(A642,'HUMAN RESOURCES'!$A$2:$M$2692,13,0)</f>
        <v>0.73699999999999999</v>
      </c>
      <c r="T642" s="10">
        <f t="array" ref="T642">VLOOKUP(A642,TOURISM!$A$2:$F$2692,5,0)</f>
        <v>4069000000</v>
      </c>
      <c r="U642" s="10">
        <f t="array" ref="U642">VLOOKUP(A642,TOURISM!$A$2:$F$2692,6,0)</f>
        <v>2177000000</v>
      </c>
      <c r="V642" s="10">
        <f t="array" ref="V642">VLOOKUP(A642,BUSINESS!$A$2:$J$2692,5,0)</f>
        <v>0</v>
      </c>
      <c r="W642" s="10">
        <f t="array" ref="W642">VLOOKUP(A642,BUSINESS!$A$2:$J$2692,6,0)</f>
        <v>40</v>
      </c>
      <c r="X642" s="10">
        <f t="array" ref="X642">VLOOKUP(A642,BUSINESS!$A$2:$J$2692,7,0)</f>
        <v>0</v>
      </c>
      <c r="Y642" s="10">
        <f t="array" ref="Y642">VLOOKUP(A642,BUSINESS!$A$2:$J$2692,8,0)</f>
        <v>0</v>
      </c>
      <c r="Z642" s="10">
        <f t="array" ref="Z642">VLOOKUP(A642,BUSINESS!$A$2:$J$2692,9,0)</f>
        <v>0.34300000000000003</v>
      </c>
      <c r="AA642" s="10">
        <f t="array" ref="AA642">VLOOKUP(A642,BUSINESS!$A$2:$J$2692,10,0)</f>
        <v>0.95099999999999996</v>
      </c>
      <c r="AB642" s="12">
        <f t="shared" ref="AB642:AB705" si="39">F642/R642</f>
        <v>9347.9055766932652</v>
      </c>
      <c r="AC642" s="10">
        <f t="shared" si="30"/>
        <v>1.0606339141914684E-2</v>
      </c>
      <c r="AD642" s="10">
        <f t="shared" si="31"/>
        <v>4.1243877034309795E-3</v>
      </c>
      <c r="AE642" s="10">
        <f t="shared" si="32"/>
        <v>213.55703620895355</v>
      </c>
      <c r="AF642">
        <f t="shared" si="38"/>
        <v>399.15644480212768</v>
      </c>
    </row>
    <row r="643" spans="1:32" ht="14.4">
      <c r="A643" s="7" t="str">
        <f t="shared" ref="A643:A706" si="40">CONCATENATE(B643," ",D643)</f>
        <v>Czech Republic-Europe 2004</v>
      </c>
      <c r="B643" s="7" t="s">
        <v>128</v>
      </c>
      <c r="C643" s="8" t="s">
        <v>76</v>
      </c>
      <c r="D643" s="9" t="s">
        <v>66</v>
      </c>
      <c r="E643" s="14">
        <v>6.9000000000000006E-2</v>
      </c>
      <c r="F643" s="13">
        <v>114000000000</v>
      </c>
      <c r="G643" s="14">
        <v>771</v>
      </c>
      <c r="H643" s="14">
        <v>0.06</v>
      </c>
      <c r="I643" s="10">
        <f t="array" ref="I643">VLOOKUP(A643,ENERGY!$A$2:$F$2691,5,0)</f>
        <v>44870</v>
      </c>
      <c r="J643" s="11">
        <f t="array" ref="J643">VLOOKUP(A643,ENERGY!$A$2:$F$2691,6,0)</f>
        <v>117014</v>
      </c>
      <c r="K643" s="10">
        <f t="array" ref="K643">VLOOKUP(A643,'HUMAN RESOURCES'!$A$2:$M$2692,5,0)</f>
        <v>0.01</v>
      </c>
      <c r="L643" s="11">
        <f t="array" ref="L643">VLOOKUP(A643,'HUMAN RESOURCES'!$A$2:$M$2692,6,0)</f>
        <v>5.0000000000000001E-3</v>
      </c>
      <c r="M643" s="10">
        <f t="array" ref="M643">VLOOKUP(A643,'HUMAN RESOURCES'!$A$2:$M$2692,7,0)</f>
        <v>79</v>
      </c>
      <c r="N643" s="10">
        <f t="array" ref="N643">VLOOKUP(A643,'HUMAN RESOURCES'!$A$2:$M$2692,8,0)</f>
        <v>73</v>
      </c>
      <c r="O643" s="10">
        <f t="array" ref="O643">VLOOKUP(A643,'HUMAN RESOURCES'!$A$2:$M$2692,9,0)</f>
        <v>0.151</v>
      </c>
      <c r="P643" s="10">
        <f t="array" ref="P643">VLOOKUP(A643,'HUMAN RESOURCES'!$A$2:$M$2692,10,0)</f>
        <v>0.70899999999999996</v>
      </c>
      <c r="Q643" s="10">
        <f t="array" ref="Q643">VLOOKUP(A643,'HUMAN RESOURCES'!$A$2:$M$2692,11,0)</f>
        <v>0.14000000000000001</v>
      </c>
      <c r="R643" s="10">
        <f t="array" ref="R643">VLOOKUP(A643,'HUMAN RESOURCES'!$A$2:$M$2692,12,0)</f>
        <v>10197101</v>
      </c>
      <c r="S643" s="10">
        <f t="array" ref="S643">VLOOKUP(A643,'HUMAN RESOURCES'!$A$2:$M$2692,13,0)</f>
        <v>0.73699999999999999</v>
      </c>
      <c r="T643" s="10">
        <f t="array" ref="T643">VLOOKUP(A643,TOURISM!$A$2:$F$2692,5,0)</f>
        <v>4931000000</v>
      </c>
      <c r="U643" s="10">
        <f t="array" ref="U643">VLOOKUP(A643,TOURISM!$A$2:$F$2692,6,0)</f>
        <v>2682000000</v>
      </c>
      <c r="V643" s="10">
        <f t="array" ref="V643">VLOOKUP(A643,BUSINESS!$A$2:$J$2692,5,0)</f>
        <v>0</v>
      </c>
      <c r="W643" s="10">
        <f t="array" ref="W643">VLOOKUP(A643,BUSINESS!$A$2:$J$2692,6,0)</f>
        <v>40</v>
      </c>
      <c r="X643" s="10">
        <f t="array" ref="X643">VLOOKUP(A643,BUSINESS!$A$2:$J$2692,7,0)</f>
        <v>0</v>
      </c>
      <c r="Y643" s="10">
        <f t="array" ref="Y643">VLOOKUP(A643,BUSINESS!$A$2:$J$2692,8,0)</f>
        <v>0</v>
      </c>
      <c r="Z643" s="10">
        <f t="array" ref="Z643">VLOOKUP(A643,BUSINESS!$A$2:$J$2692,9,0)</f>
        <v>0.35499999999999998</v>
      </c>
      <c r="AA643" s="10">
        <f t="array" ref="AA643">VLOOKUP(A643,BUSINESS!$A$2:$J$2692,10,0)</f>
        <v>1.056</v>
      </c>
      <c r="AB643" s="12">
        <f t="shared" si="39"/>
        <v>11179.648019569484</v>
      </c>
      <c r="AC643" s="10">
        <f t="shared" si="30"/>
        <v>1.1475222222472839E-2</v>
      </c>
      <c r="AD643" s="10">
        <f t="shared" si="31"/>
        <v>4.4002702336673923E-3</v>
      </c>
      <c r="AE643" s="10">
        <f t="shared" si="32"/>
        <v>263.01592972355576</v>
      </c>
      <c r="AF643">
        <f t="shared" ref="AF643:AF706" si="41">T643/R643</f>
        <v>483.56881039032567</v>
      </c>
    </row>
    <row r="644" spans="1:32" ht="14.4">
      <c r="A644" s="7" t="str">
        <f t="shared" si="40"/>
        <v>Czech Republic-Europe 2005</v>
      </c>
      <c r="B644" s="7" t="s">
        <v>128</v>
      </c>
      <c r="C644" s="8" t="s">
        <v>76</v>
      </c>
      <c r="D644" s="9" t="s">
        <v>67</v>
      </c>
      <c r="E644" s="14">
        <v>6.9000000000000006E-2</v>
      </c>
      <c r="F644" s="13">
        <v>130000000000</v>
      </c>
      <c r="G644" s="14">
        <v>882</v>
      </c>
      <c r="H644" s="14">
        <v>5.8000000000000003E-2</v>
      </c>
      <c r="I644" s="10">
        <f t="array" ref="I644">VLOOKUP(A644,ENERGY!$A$2:$F$2691,5,0)</f>
        <v>45511</v>
      </c>
      <c r="J644" s="11">
        <f t="array" ref="J644">VLOOKUP(A644,ENERGY!$A$2:$F$2691,6,0)</f>
        <v>122709</v>
      </c>
      <c r="K644" s="10">
        <f t="array" ref="K644">VLOOKUP(A644,'HUMAN RESOURCES'!$A$2:$M$2692,5,0)</f>
        <v>0.01</v>
      </c>
      <c r="L644" s="11">
        <f t="array" ref="L644">VLOOKUP(A644,'HUMAN RESOURCES'!$A$2:$M$2692,6,0)</f>
        <v>4.0000000000000001E-3</v>
      </c>
      <c r="M644" s="10">
        <f t="array" ref="M644">VLOOKUP(A644,'HUMAN RESOURCES'!$A$2:$M$2692,7,0)</f>
        <v>79</v>
      </c>
      <c r="N644" s="10">
        <f t="array" ref="N644">VLOOKUP(A644,'HUMAN RESOURCES'!$A$2:$M$2692,8,0)</f>
        <v>73</v>
      </c>
      <c r="O644" s="10">
        <f t="array" ref="O644">VLOOKUP(A644,'HUMAN RESOURCES'!$A$2:$M$2692,9,0)</f>
        <v>0.14799999999999999</v>
      </c>
      <c r="P644" s="10">
        <f t="array" ref="P644">VLOOKUP(A644,'HUMAN RESOURCES'!$A$2:$M$2692,10,0)</f>
        <v>0.71099999999999997</v>
      </c>
      <c r="Q644" s="10">
        <f t="array" ref="Q644">VLOOKUP(A644,'HUMAN RESOURCES'!$A$2:$M$2692,11,0)</f>
        <v>0.14099999999999999</v>
      </c>
      <c r="R644" s="10">
        <f t="array" ref="R644">VLOOKUP(A644,'HUMAN RESOURCES'!$A$2:$M$2692,12,0)</f>
        <v>10211216</v>
      </c>
      <c r="S644" s="10">
        <f t="array" ref="S644">VLOOKUP(A644,'HUMAN RESOURCES'!$A$2:$M$2692,13,0)</f>
        <v>0.73599999999999999</v>
      </c>
      <c r="T644" s="10">
        <f t="array" ref="T644">VLOOKUP(A644,TOURISM!$A$2:$F$2692,5,0)</f>
        <v>5772000000</v>
      </c>
      <c r="U644" s="10">
        <f t="array" ref="U644">VLOOKUP(A644,TOURISM!$A$2:$F$2692,6,0)</f>
        <v>2603000000</v>
      </c>
      <c r="V644" s="10">
        <f t="array" ref="V644">VLOOKUP(A644,BUSINESS!$A$2:$J$2692,5,0)</f>
        <v>0.48799999999999999</v>
      </c>
      <c r="W644" s="10">
        <f t="array" ref="W644">VLOOKUP(A644,BUSINESS!$A$2:$J$2692,6,0)</f>
        <v>40</v>
      </c>
      <c r="X644" s="10">
        <f t="array" ref="X644">VLOOKUP(A644,BUSINESS!$A$2:$J$2692,7,0)</f>
        <v>0</v>
      </c>
      <c r="Y644" s="10">
        <f t="array" ref="Y644">VLOOKUP(A644,BUSINESS!$A$2:$J$2692,8,0)</f>
        <v>930</v>
      </c>
      <c r="Z644" s="10">
        <f t="array" ref="Z644">VLOOKUP(A644,BUSINESS!$A$2:$J$2692,9,0)</f>
        <v>0.35299999999999998</v>
      </c>
      <c r="AA644" s="10">
        <f t="array" ref="AA644">VLOOKUP(A644,BUSINESS!$A$2:$J$2692,10,0)</f>
        <v>1.151</v>
      </c>
      <c r="AB644" s="12">
        <f t="shared" si="39"/>
        <v>12731.098823098053</v>
      </c>
      <c r="AC644" s="10">
        <f t="shared" si="30"/>
        <v>1.2017080042181069E-2</v>
      </c>
      <c r="AD644" s="10">
        <f t="shared" si="31"/>
        <v>4.456961834907811E-3</v>
      </c>
      <c r="AE644" s="10">
        <f t="shared" si="32"/>
        <v>254.91577105018638</v>
      </c>
      <c r="AF644">
        <f t="shared" si="41"/>
        <v>565.26078774555356</v>
      </c>
    </row>
    <row r="645" spans="1:32" ht="14.4">
      <c r="A645" s="7" t="str">
        <f t="shared" si="40"/>
        <v>Czech Republic-Europe 2006</v>
      </c>
      <c r="B645" s="7" t="s">
        <v>128</v>
      </c>
      <c r="C645" s="8" t="s">
        <v>76</v>
      </c>
      <c r="D645" s="9" t="s">
        <v>68</v>
      </c>
      <c r="E645" s="14">
        <v>6.7000000000000004E-2</v>
      </c>
      <c r="F645" s="13">
        <v>148000000000</v>
      </c>
      <c r="G645" s="14">
        <v>969</v>
      </c>
      <c r="H645" s="14">
        <v>5.6000000000000001E-2</v>
      </c>
      <c r="I645" s="10">
        <f t="array" ref="I645">VLOOKUP(A645,ENERGY!$A$2:$F$2691,5,0)</f>
        <v>45845</v>
      </c>
      <c r="J645" s="11">
        <f t="array" ref="J645">VLOOKUP(A645,ENERGY!$A$2:$F$2691,6,0)</f>
        <v>123948</v>
      </c>
      <c r="K645" s="10">
        <f t="array" ref="K645">VLOOKUP(A645,'HUMAN RESOURCES'!$A$2:$M$2692,5,0)</f>
        <v>0.01</v>
      </c>
      <c r="L645" s="11">
        <f t="array" ref="L645">VLOOKUP(A645,'HUMAN RESOURCES'!$A$2:$M$2692,6,0)</f>
        <v>4.0000000000000001E-3</v>
      </c>
      <c r="M645" s="10">
        <f t="array" ref="M645">VLOOKUP(A645,'HUMAN RESOURCES'!$A$2:$M$2692,7,0)</f>
        <v>80</v>
      </c>
      <c r="N645" s="10">
        <f t="array" ref="N645">VLOOKUP(A645,'HUMAN RESOURCES'!$A$2:$M$2692,8,0)</f>
        <v>74</v>
      </c>
      <c r="O645" s="10">
        <f t="array" ref="O645">VLOOKUP(A645,'HUMAN RESOURCES'!$A$2:$M$2692,9,0)</f>
        <v>0.14499999999999999</v>
      </c>
      <c r="P645" s="10">
        <f t="array" ref="P645">VLOOKUP(A645,'HUMAN RESOURCES'!$A$2:$M$2692,10,0)</f>
        <v>0.71199999999999997</v>
      </c>
      <c r="Q645" s="10">
        <f t="array" ref="Q645">VLOOKUP(A645,'HUMAN RESOURCES'!$A$2:$M$2692,11,0)</f>
        <v>0.14299999999999999</v>
      </c>
      <c r="R645" s="10">
        <f t="array" ref="R645">VLOOKUP(A645,'HUMAN RESOURCES'!$A$2:$M$2692,12,0)</f>
        <v>10238905</v>
      </c>
      <c r="S645" s="10">
        <f t="array" ref="S645">VLOOKUP(A645,'HUMAN RESOURCES'!$A$2:$M$2692,13,0)</f>
        <v>0.73499999999999999</v>
      </c>
      <c r="T645" s="10">
        <f t="array" ref="T645">VLOOKUP(A645,TOURISM!$A$2:$F$2692,5,0)</f>
        <v>6702000000</v>
      </c>
      <c r="U645" s="10">
        <f t="array" ref="U645">VLOOKUP(A645,TOURISM!$A$2:$F$2692,6,0)</f>
        <v>2874000000</v>
      </c>
      <c r="V645" s="10">
        <f t="array" ref="V645">VLOOKUP(A645,BUSINESS!$A$2:$J$2692,5,0)</f>
        <v>0.48199999999999998</v>
      </c>
      <c r="W645" s="10">
        <f t="array" ref="W645">VLOOKUP(A645,BUSINESS!$A$2:$J$2692,6,0)</f>
        <v>24</v>
      </c>
      <c r="X645" s="10">
        <f t="array" ref="X645">VLOOKUP(A645,BUSINESS!$A$2:$J$2692,7,0)</f>
        <v>0</v>
      </c>
      <c r="Y645" s="10">
        <f t="array" ref="Y645">VLOOKUP(A645,BUSINESS!$A$2:$J$2692,8,0)</f>
        <v>930</v>
      </c>
      <c r="Z645" s="10">
        <f t="array" ref="Z645">VLOOKUP(A645,BUSINESS!$A$2:$J$2692,9,0)</f>
        <v>0.47899999999999998</v>
      </c>
      <c r="AA645" s="10">
        <f t="array" ref="AA645">VLOOKUP(A645,BUSINESS!$A$2:$J$2692,10,0)</f>
        <v>1.2070000000000001</v>
      </c>
      <c r="AB645" s="12">
        <f t="shared" si="39"/>
        <v>14454.670689883342</v>
      </c>
      <c r="AC645" s="10">
        <f t="shared" si="30"/>
        <v>1.2105591369389598E-2</v>
      </c>
      <c r="AD645" s="10">
        <f t="shared" si="31"/>
        <v>4.4775295795790662E-3</v>
      </c>
      <c r="AE645" s="10">
        <f t="shared" si="32"/>
        <v>280.69407812651843</v>
      </c>
      <c r="AF645">
        <f t="shared" si="41"/>
        <v>654.56218218647405</v>
      </c>
    </row>
    <row r="646" spans="1:32" ht="14.4">
      <c r="A646" s="7" t="str">
        <f t="shared" si="40"/>
        <v>Czech Republic-Europe 2007</v>
      </c>
      <c r="B646" s="7" t="s">
        <v>128</v>
      </c>
      <c r="C646" s="8" t="s">
        <v>76</v>
      </c>
      <c r="D646" s="9" t="s">
        <v>69</v>
      </c>
      <c r="E646" s="14">
        <v>6.5000000000000002E-2</v>
      </c>
      <c r="F646" s="13">
        <v>180000000000</v>
      </c>
      <c r="G646" s="14">
        <v>1144</v>
      </c>
      <c r="H646" s="14">
        <v>5.8000000000000003E-2</v>
      </c>
      <c r="I646" s="10">
        <f t="array" ref="I646">VLOOKUP(A646,ENERGY!$A$2:$F$2691,5,0)</f>
        <v>44941</v>
      </c>
      <c r="J646" s="11">
        <f t="array" ref="J646">VLOOKUP(A646,ENERGY!$A$2:$F$2691,6,0)</f>
        <v>120736</v>
      </c>
      <c r="K646" s="10">
        <f t="array" ref="K646">VLOOKUP(A646,'HUMAN RESOURCES'!$A$2:$M$2692,5,0)</f>
        <v>1.0999999999999999E-2</v>
      </c>
      <c r="L646" s="11">
        <f t="array" ref="L646">VLOOKUP(A646,'HUMAN RESOURCES'!$A$2:$M$2692,6,0)</f>
        <v>4.0000000000000001E-3</v>
      </c>
      <c r="M646" s="10">
        <f t="array" ref="M646">VLOOKUP(A646,'HUMAN RESOURCES'!$A$2:$M$2692,7,0)</f>
        <v>80</v>
      </c>
      <c r="N646" s="10">
        <f t="array" ref="N646">VLOOKUP(A646,'HUMAN RESOURCES'!$A$2:$M$2692,8,0)</f>
        <v>74</v>
      </c>
      <c r="O646" s="10">
        <f t="array" ref="O646">VLOOKUP(A646,'HUMAN RESOURCES'!$A$2:$M$2692,9,0)</f>
        <v>0.14299999999999999</v>
      </c>
      <c r="P646" s="10">
        <f t="array" ref="P646">VLOOKUP(A646,'HUMAN RESOURCES'!$A$2:$M$2692,10,0)</f>
        <v>0.71199999999999997</v>
      </c>
      <c r="Q646" s="10">
        <f t="array" ref="Q646">VLOOKUP(A646,'HUMAN RESOURCES'!$A$2:$M$2692,11,0)</f>
        <v>0.14499999999999999</v>
      </c>
      <c r="R646" s="10">
        <f t="array" ref="R646">VLOOKUP(A646,'HUMAN RESOURCES'!$A$2:$M$2692,12,0)</f>
        <v>10298828</v>
      </c>
      <c r="S646" s="10">
        <f t="array" ref="S646">VLOOKUP(A646,'HUMAN RESOURCES'!$A$2:$M$2692,13,0)</f>
        <v>0.73499999999999999</v>
      </c>
      <c r="T646" s="10">
        <f t="array" ref="T646">VLOOKUP(A646,TOURISM!$A$2:$F$2692,5,0)</f>
        <v>7775000000</v>
      </c>
      <c r="U646" s="10">
        <f t="array" ref="U646">VLOOKUP(A646,TOURISM!$A$2:$F$2692,6,0)</f>
        <v>3704000000</v>
      </c>
      <c r="V646" s="10">
        <f t="array" ref="V646">VLOOKUP(A646,BUSINESS!$A$2:$J$2692,5,0)</f>
        <v>0.47699999999999998</v>
      </c>
      <c r="W646" s="10">
        <f t="array" ref="W646">VLOOKUP(A646,BUSINESS!$A$2:$J$2692,6,0)</f>
        <v>17</v>
      </c>
      <c r="X646" s="10">
        <f t="array" ref="X646">VLOOKUP(A646,BUSINESS!$A$2:$J$2692,7,0)</f>
        <v>0</v>
      </c>
      <c r="Y646" s="10">
        <f t="array" ref="Y646">VLOOKUP(A646,BUSINESS!$A$2:$J$2692,8,0)</f>
        <v>808</v>
      </c>
      <c r="Z646" s="10">
        <f t="array" ref="Z646">VLOOKUP(A646,BUSINESS!$A$2:$J$2692,9,0)</f>
        <v>0.51900000000000002</v>
      </c>
      <c r="AA646" s="10">
        <f t="array" ref="AA646">VLOOKUP(A646,BUSINESS!$A$2:$J$2692,10,0)</f>
        <v>1.28</v>
      </c>
      <c r="AB646" s="12">
        <f t="shared" si="39"/>
        <v>17477.716881959772</v>
      </c>
      <c r="AC646" s="10">
        <f t="shared" si="30"/>
        <v>1.1723275697001639E-2</v>
      </c>
      <c r="AD646" s="10">
        <f t="shared" si="31"/>
        <v>4.3637004132897452E-3</v>
      </c>
      <c r="AE646" s="10">
        <f t="shared" si="32"/>
        <v>359.65257405988331</v>
      </c>
      <c r="AF646">
        <f t="shared" si="41"/>
        <v>754.94027087354016</v>
      </c>
    </row>
    <row r="647" spans="1:32" ht="14.4">
      <c r="A647" s="7" t="str">
        <f t="shared" si="40"/>
        <v>Czech Republic-Europe 2008</v>
      </c>
      <c r="B647" s="7" t="s">
        <v>128</v>
      </c>
      <c r="C647" s="8" t="s">
        <v>76</v>
      </c>
      <c r="D647" s="9" t="s">
        <v>70</v>
      </c>
      <c r="E647" s="14">
        <v>6.8000000000000005E-2</v>
      </c>
      <c r="F647" s="13">
        <v>225000000000</v>
      </c>
      <c r="G647" s="14">
        <v>1481</v>
      </c>
      <c r="H647" s="14">
        <v>6.3E-2</v>
      </c>
      <c r="I647" s="10">
        <f t="array" ref="I647">VLOOKUP(A647,ENERGY!$A$2:$F$2691,5,0)</f>
        <v>42535</v>
      </c>
      <c r="J647" s="11">
        <f t="array" ref="J647">VLOOKUP(A647,ENERGY!$A$2:$F$2691,6,0)</f>
        <v>120193</v>
      </c>
      <c r="K647" s="10">
        <f t="array" ref="K647">VLOOKUP(A647,'HUMAN RESOURCES'!$A$2:$M$2692,5,0)</f>
        <v>1.2E-2</v>
      </c>
      <c r="L647" s="11">
        <f t="array" ref="L647">VLOOKUP(A647,'HUMAN RESOURCES'!$A$2:$M$2692,6,0)</f>
        <v>4.0000000000000001E-3</v>
      </c>
      <c r="M647" s="10">
        <f t="array" ref="M647">VLOOKUP(A647,'HUMAN RESOURCES'!$A$2:$M$2692,7,0)</f>
        <v>80</v>
      </c>
      <c r="N647" s="10">
        <f t="array" ref="N647">VLOOKUP(A647,'HUMAN RESOURCES'!$A$2:$M$2692,8,0)</f>
        <v>74</v>
      </c>
      <c r="O647" s="10">
        <f t="array" ref="O647">VLOOKUP(A647,'HUMAN RESOURCES'!$A$2:$M$2692,9,0)</f>
        <v>0.14199999999999999</v>
      </c>
      <c r="P647" s="10">
        <f t="array" ref="P647">VLOOKUP(A647,'HUMAN RESOURCES'!$A$2:$M$2692,10,0)</f>
        <v>0.71099999999999997</v>
      </c>
      <c r="Q647" s="10">
        <f t="array" ref="Q647">VLOOKUP(A647,'HUMAN RESOURCES'!$A$2:$M$2692,11,0)</f>
        <v>0.14699999999999999</v>
      </c>
      <c r="R647" s="10">
        <f t="array" ref="R647">VLOOKUP(A647,'HUMAN RESOURCES'!$A$2:$M$2692,12,0)</f>
        <v>10384603</v>
      </c>
      <c r="S647" s="10">
        <f t="array" ref="S647">VLOOKUP(A647,'HUMAN RESOURCES'!$A$2:$M$2692,13,0)</f>
        <v>0.73399999999999999</v>
      </c>
      <c r="T647" s="10">
        <f t="array" ref="T647">VLOOKUP(A647,TOURISM!$A$2:$F$2692,5,0)</f>
        <v>8871000000</v>
      </c>
      <c r="U647" s="10">
        <f t="array" ref="U647">VLOOKUP(A647,TOURISM!$A$2:$F$2692,6,0)</f>
        <v>4797000000</v>
      </c>
      <c r="V647" s="10">
        <f t="array" ref="V647">VLOOKUP(A647,BUSINESS!$A$2:$J$2692,5,0)</f>
        <v>0.47699999999999998</v>
      </c>
      <c r="W647" s="10">
        <f t="array" ref="W647">VLOOKUP(A647,BUSINESS!$A$2:$J$2692,6,0)</f>
        <v>20</v>
      </c>
      <c r="X647" s="10">
        <f t="array" ref="X647">VLOOKUP(A647,BUSINESS!$A$2:$J$2692,7,0)</f>
        <v>0</v>
      </c>
      <c r="Y647" s="10">
        <f t="array" ref="Y647">VLOOKUP(A647,BUSINESS!$A$2:$J$2692,8,0)</f>
        <v>808</v>
      </c>
      <c r="Z647" s="10">
        <f t="array" ref="Z647">VLOOKUP(A647,BUSINESS!$A$2:$J$2692,9,0)</f>
        <v>0.63</v>
      </c>
      <c r="AA647" s="10">
        <f t="array" ref="AA647">VLOOKUP(A647,BUSINESS!$A$2:$J$2692,10,0)</f>
        <v>1.3240000000000001</v>
      </c>
      <c r="AB647" s="12">
        <f t="shared" si="39"/>
        <v>21666.692506203657</v>
      </c>
      <c r="AC647" s="10">
        <f t="shared" si="30"/>
        <v>1.1574154543991716E-2</v>
      </c>
      <c r="AD647" s="10">
        <f t="shared" si="31"/>
        <v>4.0959678477838777E-3</v>
      </c>
      <c r="AE647" s="10">
        <f t="shared" si="32"/>
        <v>461.93388423226196</v>
      </c>
      <c r="AF647">
        <f t="shared" si="41"/>
        <v>854.24546321125615</v>
      </c>
    </row>
    <row r="648" spans="1:32" ht="14.4">
      <c r="A648" s="7" t="str">
        <f t="shared" si="40"/>
        <v>Czech Republic-Europe 2009</v>
      </c>
      <c r="B648" s="7" t="s">
        <v>128</v>
      </c>
      <c r="C648" s="8" t="s">
        <v>76</v>
      </c>
      <c r="D648" s="9" t="s">
        <v>71</v>
      </c>
      <c r="E648" s="14">
        <v>0.08</v>
      </c>
      <c r="F648" s="13">
        <v>197000000000</v>
      </c>
      <c r="G648" s="14">
        <v>1498</v>
      </c>
      <c r="H648" s="14">
        <v>0.06</v>
      </c>
      <c r="I648" s="10">
        <f t="array" ref="I648">VLOOKUP(A648,ENERGY!$A$2:$F$2691,5,0)</f>
        <v>44415</v>
      </c>
      <c r="J648" s="11">
        <f t="array" ref="J648">VLOOKUP(A648,ENERGY!$A$2:$F$2691,6,0)</f>
        <v>122379</v>
      </c>
      <c r="K648" s="10">
        <f t="array" ref="K648">VLOOKUP(A648,'HUMAN RESOURCES'!$A$2:$M$2692,5,0)</f>
        <v>1.0999999999999999E-2</v>
      </c>
      <c r="L648" s="11">
        <f t="array" ref="L648">VLOOKUP(A648,'HUMAN RESOURCES'!$A$2:$M$2692,6,0)</f>
        <v>4.0000000000000001E-3</v>
      </c>
      <c r="M648" s="10">
        <f t="array" ref="M648">VLOOKUP(A648,'HUMAN RESOURCES'!$A$2:$M$2692,7,0)</f>
        <v>80</v>
      </c>
      <c r="N648" s="10">
        <f t="array" ref="N648">VLOOKUP(A648,'HUMAN RESOURCES'!$A$2:$M$2692,8,0)</f>
        <v>74</v>
      </c>
      <c r="O648" s="10">
        <f t="array" ref="O648">VLOOKUP(A648,'HUMAN RESOURCES'!$A$2:$M$2692,9,0)</f>
        <v>0.14199999999999999</v>
      </c>
      <c r="P648" s="10">
        <f t="array" ref="P648">VLOOKUP(A648,'HUMAN RESOURCES'!$A$2:$M$2692,10,0)</f>
        <v>0.70799999999999996</v>
      </c>
      <c r="Q648" s="10">
        <f t="array" ref="Q648">VLOOKUP(A648,'HUMAN RESOURCES'!$A$2:$M$2692,11,0)</f>
        <v>0.15</v>
      </c>
      <c r="R648" s="10">
        <f t="array" ref="R648">VLOOKUP(A648,'HUMAN RESOURCES'!$A$2:$M$2692,12,0)</f>
        <v>10443936</v>
      </c>
      <c r="S648" s="10">
        <f t="array" ref="S648">VLOOKUP(A648,'HUMAN RESOURCES'!$A$2:$M$2692,13,0)</f>
        <v>0.73299999999999998</v>
      </c>
      <c r="T648" s="10">
        <f t="array" ref="T648">VLOOKUP(A648,TOURISM!$A$2:$F$2692,5,0)</f>
        <v>7936000000</v>
      </c>
      <c r="U648" s="10">
        <f t="array" ref="U648">VLOOKUP(A648,TOURISM!$A$2:$F$2692,6,0)</f>
        <v>4158000000</v>
      </c>
      <c r="V648" s="10">
        <f t="array" ref="V648">VLOOKUP(A648,BUSINESS!$A$2:$J$2692,5,0)</f>
        <v>0.46400000000000002</v>
      </c>
      <c r="W648" s="10">
        <f t="array" ref="W648">VLOOKUP(A648,BUSINESS!$A$2:$J$2692,6,0)</f>
        <v>20</v>
      </c>
      <c r="X648" s="10">
        <f t="array" ref="X648">VLOOKUP(A648,BUSINESS!$A$2:$J$2692,7,0)</f>
        <v>0</v>
      </c>
      <c r="Y648" s="10">
        <f t="array" ref="Y648">VLOOKUP(A648,BUSINESS!$A$2:$J$2692,8,0)</f>
        <v>613</v>
      </c>
      <c r="Z648" s="10">
        <f t="array" ref="Z648">VLOOKUP(A648,BUSINESS!$A$2:$J$2692,9,0)</f>
        <v>0.64400000000000002</v>
      </c>
      <c r="AA648" s="10">
        <f t="array" ref="AA648">VLOOKUP(A648,BUSINESS!$A$2:$J$2692,10,0)</f>
        <v>1.246</v>
      </c>
      <c r="AB648" s="12">
        <f t="shared" si="39"/>
        <v>18862.620376072777</v>
      </c>
      <c r="AC648" s="10">
        <f t="shared" si="30"/>
        <v>1.1717708725905636E-2</v>
      </c>
      <c r="AD648" s="10">
        <f t="shared" si="31"/>
        <v>4.2527070253973211E-3</v>
      </c>
      <c r="AE648" s="10">
        <f t="shared" si="32"/>
        <v>398.12576407974922</v>
      </c>
      <c r="AF648">
        <f t="shared" si="41"/>
        <v>759.86677819550027</v>
      </c>
    </row>
    <row r="649" spans="1:32" ht="14.4">
      <c r="A649" s="7" t="str">
        <f t="shared" si="40"/>
        <v>Czech Republic-Europe 2010</v>
      </c>
      <c r="B649" s="7" t="s">
        <v>128</v>
      </c>
      <c r="C649" s="8" t="s">
        <v>76</v>
      </c>
      <c r="D649" s="9" t="s">
        <v>72</v>
      </c>
      <c r="E649" s="14">
        <v>7.3999999999999996E-2</v>
      </c>
      <c r="F649" s="13">
        <v>198000000000</v>
      </c>
      <c r="G649" s="14">
        <v>1404</v>
      </c>
      <c r="H649" s="14">
        <v>5.8999999999999997E-2</v>
      </c>
      <c r="I649" s="10">
        <f t="array" ref="I649">VLOOKUP(A649,ENERGY!$A$2:$F$2691,5,0)</f>
        <v>45904</v>
      </c>
      <c r="J649" s="11">
        <f t="array" ref="J649">VLOOKUP(A649,ENERGY!$A$2:$F$2691,6,0)</f>
        <v>122764</v>
      </c>
      <c r="K649" s="10">
        <f t="array" ref="K649">VLOOKUP(A649,'HUMAN RESOURCES'!$A$2:$M$2692,5,0)</f>
        <v>1.0999999999999999E-2</v>
      </c>
      <c r="L649" s="11">
        <f t="array" ref="L649">VLOOKUP(A649,'HUMAN RESOURCES'!$A$2:$M$2692,6,0)</f>
        <v>3.0000000000000001E-3</v>
      </c>
      <c r="M649" s="10">
        <f t="array" ref="M649">VLOOKUP(A649,'HUMAN RESOURCES'!$A$2:$M$2692,7,0)</f>
        <v>81</v>
      </c>
      <c r="N649" s="10">
        <f t="array" ref="N649">VLOOKUP(A649,'HUMAN RESOURCES'!$A$2:$M$2692,8,0)</f>
        <v>74</v>
      </c>
      <c r="O649" s="10">
        <f t="array" ref="O649">VLOOKUP(A649,'HUMAN RESOURCES'!$A$2:$M$2692,9,0)</f>
        <v>0.14199999999999999</v>
      </c>
      <c r="P649" s="10">
        <f t="array" ref="P649">VLOOKUP(A649,'HUMAN RESOURCES'!$A$2:$M$2692,10,0)</f>
        <v>0.70399999999999996</v>
      </c>
      <c r="Q649" s="10">
        <f t="array" ref="Q649">VLOOKUP(A649,'HUMAN RESOURCES'!$A$2:$M$2692,11,0)</f>
        <v>0.154</v>
      </c>
      <c r="R649" s="10">
        <f t="array" ref="R649">VLOOKUP(A649,'HUMAN RESOURCES'!$A$2:$M$2692,12,0)</f>
        <v>10474410</v>
      </c>
      <c r="S649" s="10">
        <f t="array" ref="S649">VLOOKUP(A649,'HUMAN RESOURCES'!$A$2:$M$2692,13,0)</f>
        <v>0.73299999999999998</v>
      </c>
      <c r="T649" s="10">
        <f t="array" ref="T649">VLOOKUP(A649,TOURISM!$A$2:$F$2692,5,0)</f>
        <v>8017000000</v>
      </c>
      <c r="U649" s="10">
        <f t="array" ref="U649">VLOOKUP(A649,TOURISM!$A$2:$F$2692,6,0)</f>
        <v>4166000000</v>
      </c>
      <c r="V649" s="10">
        <f t="array" ref="V649">VLOOKUP(A649,BUSINESS!$A$2:$J$2692,5,0)</f>
        <v>0.48</v>
      </c>
      <c r="W649" s="10">
        <f t="array" ref="W649">VLOOKUP(A649,BUSINESS!$A$2:$J$2692,6,0)</f>
        <v>20</v>
      </c>
      <c r="X649" s="10">
        <f t="array" ref="X649">VLOOKUP(A649,BUSINESS!$A$2:$J$2692,7,0)</f>
        <v>0</v>
      </c>
      <c r="Y649" s="10">
        <f t="array" ref="Y649">VLOOKUP(A649,BUSINESS!$A$2:$J$2692,8,0)</f>
        <v>557</v>
      </c>
      <c r="Z649" s="10">
        <f t="array" ref="Z649">VLOOKUP(A649,BUSINESS!$A$2:$J$2692,9,0)</f>
        <v>0.68799999999999994</v>
      </c>
      <c r="AA649" s="10">
        <f t="array" ref="AA649">VLOOKUP(A649,BUSINESS!$A$2:$J$2692,10,0)</f>
        <v>1.226</v>
      </c>
      <c r="AB649" s="12">
        <f t="shared" si="39"/>
        <v>18903.212686919836</v>
      </c>
      <c r="AC649" s="10">
        <f t="shared" si="30"/>
        <v>1.1720373748974883E-2</v>
      </c>
      <c r="AD649" s="10">
        <f t="shared" si="31"/>
        <v>4.3824902786887276E-3</v>
      </c>
      <c r="AE649" s="10">
        <f t="shared" si="32"/>
        <v>397.73123259448505</v>
      </c>
      <c r="AF649">
        <f t="shared" si="41"/>
        <v>765.38917227796128</v>
      </c>
    </row>
    <row r="650" spans="1:32" ht="14.4">
      <c r="A650" s="7" t="str">
        <f t="shared" si="40"/>
        <v>Czech Republic-Europe 2011</v>
      </c>
      <c r="B650" s="7" t="s">
        <v>128</v>
      </c>
      <c r="C650" s="8" t="s">
        <v>76</v>
      </c>
      <c r="D650" s="9" t="s">
        <v>73</v>
      </c>
      <c r="E650" s="14">
        <v>7.4999999999999997E-2</v>
      </c>
      <c r="F650" s="13">
        <v>216000000000</v>
      </c>
      <c r="G650" s="14">
        <v>1545</v>
      </c>
      <c r="H650" s="14">
        <v>5.7000000000000002E-2</v>
      </c>
      <c r="I650" s="10">
        <v>45904</v>
      </c>
      <c r="J650" s="11">
        <v>122764</v>
      </c>
      <c r="K650" s="10">
        <f t="array" ref="K650">VLOOKUP(A650,'HUMAN RESOURCES'!$A$2:$M$2692,5,0)</f>
        <v>0.01</v>
      </c>
      <c r="L650" s="11">
        <f t="array" ref="L650">VLOOKUP(A650,'HUMAN RESOURCES'!$A$2:$M$2692,6,0)</f>
        <v>3.0000000000000001E-3</v>
      </c>
      <c r="M650" s="10">
        <f t="array" ref="M650">VLOOKUP(A650,'HUMAN RESOURCES'!$A$2:$M$2692,7,0)</f>
        <v>81</v>
      </c>
      <c r="N650" s="10">
        <f t="array" ref="N650">VLOOKUP(A650,'HUMAN RESOURCES'!$A$2:$M$2692,8,0)</f>
        <v>75</v>
      </c>
      <c r="O650" s="10">
        <f t="array" ref="O650">VLOOKUP(A650,'HUMAN RESOURCES'!$A$2:$M$2692,9,0)</f>
        <v>0.14299999999999999</v>
      </c>
      <c r="P650" s="10">
        <f t="array" ref="P650">VLOOKUP(A650,'HUMAN RESOURCES'!$A$2:$M$2692,10,0)</f>
        <v>0.69899999999999995</v>
      </c>
      <c r="Q650" s="10">
        <f t="array" ref="Q650">VLOOKUP(A650,'HUMAN RESOURCES'!$A$2:$M$2692,11,0)</f>
        <v>0.158</v>
      </c>
      <c r="R650" s="10">
        <f t="array" ref="R650">VLOOKUP(A650,'HUMAN RESOURCES'!$A$2:$M$2692,12,0)</f>
        <v>10496088</v>
      </c>
      <c r="S650" s="10">
        <f t="array" ref="S650">VLOOKUP(A650,'HUMAN RESOURCES'!$A$2:$M$2692,13,0)</f>
        <v>0.73199999999999998</v>
      </c>
      <c r="T650" s="10">
        <f t="array" ref="T650">VLOOKUP(A650,TOURISM!$A$2:$F$2692,5,0)</f>
        <v>8503000000</v>
      </c>
      <c r="U650" s="10">
        <f t="array" ref="U650">VLOOKUP(A650,TOURISM!$A$2:$F$2692,6,0)</f>
        <v>4660000000</v>
      </c>
      <c r="V650" s="10">
        <f t="array" ref="V650">VLOOKUP(A650,BUSINESS!$A$2:$J$2692,5,0)</f>
        <v>0.48099999999999998</v>
      </c>
      <c r="W650" s="10">
        <f t="array" ref="W650">VLOOKUP(A650,BUSINESS!$A$2:$J$2692,6,0)</f>
        <v>20</v>
      </c>
      <c r="X650" s="10">
        <f t="array" ref="X650">VLOOKUP(A650,BUSINESS!$A$2:$J$2692,7,0)</f>
        <v>0</v>
      </c>
      <c r="Y650" s="10">
        <f t="array" ref="Y650">VLOOKUP(A650,BUSINESS!$A$2:$J$2692,8,0)</f>
        <v>557</v>
      </c>
      <c r="Z650" s="10">
        <f t="array" ref="Z650">VLOOKUP(A650,BUSINESS!$A$2:$J$2692,9,0)</f>
        <v>0.70499999999999996</v>
      </c>
      <c r="AA650" s="10">
        <f t="array" ref="AA650">VLOOKUP(A650,BUSINESS!$A$2:$J$2692,10,0)</f>
        <v>1.2410000000000001</v>
      </c>
      <c r="AB650" s="12">
        <f t="shared" si="39"/>
        <v>20579.095754532547</v>
      </c>
      <c r="AC650" s="10">
        <f t="shared" si="30"/>
        <v>1.1696167181525155E-2</v>
      </c>
      <c r="AD650" s="10">
        <f t="shared" si="31"/>
        <v>4.3734389422039905E-3</v>
      </c>
      <c r="AE650" s="10">
        <f t="shared" si="32"/>
        <v>443.97493618574845</v>
      </c>
      <c r="AF650">
        <f t="shared" si="41"/>
        <v>810.11134815180662</v>
      </c>
    </row>
    <row r="651" spans="1:32" ht="14.4">
      <c r="A651" s="7" t="str">
        <f t="shared" si="40"/>
        <v>Czech Republic-Europe 2012</v>
      </c>
      <c r="B651" s="7" t="s">
        <v>128</v>
      </c>
      <c r="C651" s="8" t="s">
        <v>76</v>
      </c>
      <c r="D651" s="9" t="s">
        <v>74</v>
      </c>
      <c r="E651" s="14">
        <v>7.6999999999999999E-2</v>
      </c>
      <c r="F651" s="13">
        <v>196000000000</v>
      </c>
      <c r="G651" s="14">
        <v>1432</v>
      </c>
      <c r="H651" s="14">
        <v>5.3999999999999999E-2</v>
      </c>
      <c r="I651" s="10">
        <v>45904</v>
      </c>
      <c r="J651" s="11">
        <v>122764</v>
      </c>
      <c r="K651" s="10">
        <f t="array" ref="K651">VLOOKUP(A651,'HUMAN RESOURCES'!$A$2:$M$2692,5,0)</f>
        <v>0.01</v>
      </c>
      <c r="L651" s="11">
        <f t="array" ref="L651">VLOOKUP(A651,'HUMAN RESOURCES'!$A$2:$M$2692,6,0)</f>
        <v>3.0000000000000001E-3</v>
      </c>
      <c r="M651" s="10">
        <f t="array" ref="M651">VLOOKUP(A651,'HUMAN RESOURCES'!$A$2:$M$2692,7,0)</f>
        <v>81</v>
      </c>
      <c r="N651" s="10">
        <f t="array" ref="N651">VLOOKUP(A651,'HUMAN RESOURCES'!$A$2:$M$2692,8,0)</f>
        <v>75</v>
      </c>
      <c r="O651" s="10">
        <f t="array" ref="O651">VLOOKUP(A651,'HUMAN RESOURCES'!$A$2:$M$2692,9,0)</f>
        <v>0.14599999999999999</v>
      </c>
      <c r="P651" s="10">
        <f t="array" ref="P651">VLOOKUP(A651,'HUMAN RESOURCES'!$A$2:$M$2692,10,0)</f>
        <v>0.69199999999999995</v>
      </c>
      <c r="Q651" s="10">
        <f t="array" ref="Q651">VLOOKUP(A651,'HUMAN RESOURCES'!$A$2:$M$2692,11,0)</f>
        <v>0.16200000000000001</v>
      </c>
      <c r="R651" s="10">
        <f t="array" ref="R651">VLOOKUP(A651,'HUMAN RESOURCES'!$A$2:$M$2692,12,0)</f>
        <v>10510785</v>
      </c>
      <c r="S651" s="10">
        <f t="array" ref="S651">VLOOKUP(A651,'HUMAN RESOURCES'!$A$2:$M$2692,13,0)</f>
        <v>0.73099999999999998</v>
      </c>
      <c r="T651" s="10">
        <f t="array" ref="T651">VLOOKUP(A651,TOURISM!$A$2:$F$2692,5,0)</f>
        <v>7758000000</v>
      </c>
      <c r="U651" s="10">
        <f t="array" ref="U651">VLOOKUP(A651,TOURISM!$A$2:$F$2692,6,0)</f>
        <v>4379000000</v>
      </c>
      <c r="V651" s="10">
        <f t="array" ref="V651">VLOOKUP(A651,BUSINESS!$A$2:$J$2692,5,0)</f>
        <v>0.48099999999999998</v>
      </c>
      <c r="W651" s="10">
        <f t="array" ref="W651">VLOOKUP(A651,BUSINESS!$A$2:$J$2692,6,0)</f>
        <v>20</v>
      </c>
      <c r="X651" s="10">
        <f t="array" ref="X651">VLOOKUP(A651,BUSINESS!$A$2:$J$2692,7,0)</f>
        <v>68</v>
      </c>
      <c r="Y651" s="10">
        <f t="array" ref="Y651">VLOOKUP(A651,BUSINESS!$A$2:$J$2692,8,0)</f>
        <v>413</v>
      </c>
      <c r="Z651" s="10">
        <f t="array" ref="Z651">VLOOKUP(A651,BUSINESS!$A$2:$J$2692,9,0)</f>
        <v>0.73399999999999999</v>
      </c>
      <c r="AA651" s="10">
        <f t="array" ref="AA651">VLOOKUP(A651,BUSINESS!$A$2:$J$2692,10,0)</f>
        <v>1.268</v>
      </c>
      <c r="AB651" s="12">
        <f t="shared" si="39"/>
        <v>18647.513006878173</v>
      </c>
      <c r="AC651" s="10">
        <f t="shared" si="30"/>
        <v>1.1679812687634654E-2</v>
      </c>
      <c r="AD651" s="10">
        <f t="shared" si="31"/>
        <v>4.3673236585088553E-3</v>
      </c>
      <c r="AE651" s="10">
        <f t="shared" si="32"/>
        <v>416.61969110775266</v>
      </c>
      <c r="AF651">
        <f t="shared" si="41"/>
        <v>738.09900973143294</v>
      </c>
    </row>
    <row r="652" spans="1:32" ht="14.4">
      <c r="A652" s="7" t="str">
        <f t="shared" si="40"/>
        <v>Denmark-Europe 2000</v>
      </c>
      <c r="B652" s="7" t="s">
        <v>129</v>
      </c>
      <c r="C652" s="8" t="s">
        <v>76</v>
      </c>
      <c r="D652" s="9" t="s">
        <v>62</v>
      </c>
      <c r="E652" s="14">
        <v>8.6999999999999994E-2</v>
      </c>
      <c r="F652" s="13">
        <v>160000000000</v>
      </c>
      <c r="G652" s="14">
        <v>2613</v>
      </c>
      <c r="H652" s="14">
        <v>8.1000000000000003E-2</v>
      </c>
      <c r="I652" s="10">
        <f t="array" ref="I652">VLOOKUP(A652,ENERGY!$A$2:$F$2691,5,0)</f>
        <v>17041</v>
      </c>
      <c r="J652" s="11">
        <f t="array" ref="J652">VLOOKUP(A652,ENERGY!$A$2:$F$2691,6,0)</f>
        <v>0</v>
      </c>
      <c r="K652" s="10">
        <f t="array" ref="K652">VLOOKUP(A652,'HUMAN RESOURCES'!$A$2:$M$2692,5,0)</f>
        <v>1.2999999999999999E-2</v>
      </c>
      <c r="L652" s="11">
        <f t="array" ref="L652">VLOOKUP(A652,'HUMAN RESOURCES'!$A$2:$M$2692,6,0)</f>
        <v>5.0000000000000001E-3</v>
      </c>
      <c r="M652" s="10">
        <f t="array" ref="M652">VLOOKUP(A652,'HUMAN RESOURCES'!$A$2:$M$2692,7,0)</f>
        <v>79</v>
      </c>
      <c r="N652" s="10">
        <f t="array" ref="N652">VLOOKUP(A652,'HUMAN RESOURCES'!$A$2:$M$2692,8,0)</f>
        <v>74</v>
      </c>
      <c r="O652" s="10">
        <f t="array" ref="O652">VLOOKUP(A652,'HUMAN RESOURCES'!$A$2:$M$2692,9,0)</f>
        <v>0.185</v>
      </c>
      <c r="P652" s="10">
        <f t="array" ref="P652">VLOOKUP(A652,'HUMAN RESOURCES'!$A$2:$M$2692,10,0)</f>
        <v>0.66700000000000004</v>
      </c>
      <c r="Q652" s="10">
        <f t="array" ref="Q652">VLOOKUP(A652,'HUMAN RESOURCES'!$A$2:$M$2692,11,0)</f>
        <v>0.14899999999999999</v>
      </c>
      <c r="R652" s="10">
        <f t="array" ref="R652">VLOOKUP(A652,'HUMAN RESOURCES'!$A$2:$M$2692,12,0)</f>
        <v>5339616</v>
      </c>
      <c r="S652" s="10">
        <f t="array" ref="S652">VLOOKUP(A652,'HUMAN RESOURCES'!$A$2:$M$2692,13,0)</f>
        <v>0.85099999999999998</v>
      </c>
      <c r="T652" s="10">
        <f t="array" ref="T652">VLOOKUP(A652,TOURISM!$A$2:$F$2692,5,0)</f>
        <v>3671000000</v>
      </c>
      <c r="U652" s="10">
        <f t="array" ref="U652">VLOOKUP(A652,TOURISM!$A$2:$F$2692,6,0)</f>
        <v>4669000000</v>
      </c>
      <c r="V652" s="10">
        <f t="array" ref="V652">VLOOKUP(A652,BUSINESS!$A$2:$J$2692,5,0)</f>
        <v>0</v>
      </c>
      <c r="W652" s="10">
        <f t="array" ref="W652">VLOOKUP(A652,BUSINESS!$A$2:$J$2692,6,0)</f>
        <v>0</v>
      </c>
      <c r="X652" s="10">
        <f t="array" ref="X652">VLOOKUP(A652,BUSINESS!$A$2:$J$2692,7,0)</f>
        <v>0</v>
      </c>
      <c r="Y652" s="10">
        <f t="array" ref="Y652">VLOOKUP(A652,BUSINESS!$A$2:$J$2692,8,0)</f>
        <v>0</v>
      </c>
      <c r="Z652" s="10">
        <f t="array" ref="Z652">VLOOKUP(A652,BUSINESS!$A$2:$J$2692,9,0)</f>
        <v>0.39200000000000002</v>
      </c>
      <c r="AA652" s="10">
        <f t="array" ref="AA652">VLOOKUP(A652,BUSINESS!$A$2:$J$2692,10,0)</f>
        <v>0.63</v>
      </c>
      <c r="AB652" s="12">
        <f t="shared" si="39"/>
        <v>29964.701581536949</v>
      </c>
      <c r="AC652" s="10">
        <f t="shared" si="30"/>
        <v>0</v>
      </c>
      <c r="AD652" s="10">
        <f t="shared" si="31"/>
        <v>3.1914279978185697E-3</v>
      </c>
      <c r="AE652" s="10">
        <f t="shared" si="32"/>
        <v>874.4074480262251</v>
      </c>
      <c r="AF652">
        <f t="shared" si="41"/>
        <v>687.50262191138836</v>
      </c>
    </row>
    <row r="653" spans="1:32" ht="14.4">
      <c r="A653" s="7" t="str">
        <f t="shared" si="40"/>
        <v>Denmark-Europe 2001</v>
      </c>
      <c r="B653" s="7" t="s">
        <v>129</v>
      </c>
      <c r="C653" s="8" t="s">
        <v>76</v>
      </c>
      <c r="D653" s="9" t="s">
        <v>63</v>
      </c>
      <c r="E653" s="14">
        <v>9.0999999999999998E-2</v>
      </c>
      <c r="F653" s="13">
        <v>160000000000</v>
      </c>
      <c r="G653" s="14">
        <v>2730</v>
      </c>
      <c r="H653" s="14">
        <v>8.2000000000000003E-2</v>
      </c>
      <c r="I653" s="10">
        <f t="array" ref="I653">VLOOKUP(A653,ENERGY!$A$2:$F$2691,5,0)</f>
        <v>17997</v>
      </c>
      <c r="J653" s="11">
        <f t="array" ref="J653">VLOOKUP(A653,ENERGY!$A$2:$F$2691,6,0)</f>
        <v>0</v>
      </c>
      <c r="K653" s="10">
        <f t="array" ref="K653">VLOOKUP(A653,'HUMAN RESOURCES'!$A$2:$M$2692,5,0)</f>
        <v>1.2E-2</v>
      </c>
      <c r="L653" s="11">
        <f t="array" ref="L653">VLOOKUP(A653,'HUMAN RESOURCES'!$A$2:$M$2692,6,0)</f>
        <v>5.0000000000000001E-3</v>
      </c>
      <c r="M653" s="10">
        <f t="array" ref="M653">VLOOKUP(A653,'HUMAN RESOURCES'!$A$2:$M$2692,7,0)</f>
        <v>79</v>
      </c>
      <c r="N653" s="10">
        <f t="array" ref="N653">VLOOKUP(A653,'HUMAN RESOURCES'!$A$2:$M$2692,8,0)</f>
        <v>75</v>
      </c>
      <c r="O653" s="10">
        <f t="array" ref="O653">VLOOKUP(A653,'HUMAN RESOURCES'!$A$2:$M$2692,9,0)</f>
        <v>0.186</v>
      </c>
      <c r="P653" s="10">
        <f t="array" ref="P653">VLOOKUP(A653,'HUMAN RESOURCES'!$A$2:$M$2692,10,0)</f>
        <v>0.66500000000000004</v>
      </c>
      <c r="Q653" s="10">
        <f t="array" ref="Q653">VLOOKUP(A653,'HUMAN RESOURCES'!$A$2:$M$2692,11,0)</f>
        <v>0.14799999999999999</v>
      </c>
      <c r="R653" s="10">
        <f t="array" ref="R653">VLOOKUP(A653,'HUMAN RESOURCES'!$A$2:$M$2692,12,0)</f>
        <v>5358783</v>
      </c>
      <c r="S653" s="10">
        <f t="array" ref="S653">VLOOKUP(A653,'HUMAN RESOURCES'!$A$2:$M$2692,13,0)</f>
        <v>0.85199999999999998</v>
      </c>
      <c r="T653" s="10">
        <f t="array" ref="T653">VLOOKUP(A653,TOURISM!$A$2:$F$2692,5,0)</f>
        <v>4003000000</v>
      </c>
      <c r="U653" s="10">
        <f t="array" ref="U653">VLOOKUP(A653,TOURISM!$A$2:$F$2692,6,0)</f>
        <v>4861000000</v>
      </c>
      <c r="V653" s="10">
        <f t="array" ref="V653">VLOOKUP(A653,BUSINESS!$A$2:$J$2692,5,0)</f>
        <v>0</v>
      </c>
      <c r="W653" s="10">
        <f t="array" ref="W653">VLOOKUP(A653,BUSINESS!$A$2:$J$2692,6,0)</f>
        <v>0</v>
      </c>
      <c r="X653" s="10">
        <f t="array" ref="X653">VLOOKUP(A653,BUSINESS!$A$2:$J$2692,7,0)</f>
        <v>0</v>
      </c>
      <c r="Y653" s="10">
        <f t="array" ref="Y653">VLOOKUP(A653,BUSINESS!$A$2:$J$2692,8,0)</f>
        <v>0</v>
      </c>
      <c r="Z653" s="10">
        <f t="array" ref="Z653">VLOOKUP(A653,BUSINESS!$A$2:$J$2692,9,0)</f>
        <v>0.43</v>
      </c>
      <c r="AA653" s="10">
        <f t="array" ref="AA653">VLOOKUP(A653,BUSINESS!$A$2:$J$2692,10,0)</f>
        <v>0.74</v>
      </c>
      <c r="AB653" s="12">
        <f t="shared" si="39"/>
        <v>29857.525486663671</v>
      </c>
      <c r="AC653" s="10">
        <f t="shared" si="30"/>
        <v>0</v>
      </c>
      <c r="AD653" s="10">
        <f t="shared" si="31"/>
        <v>3.358411788646788E-3</v>
      </c>
      <c r="AE653" s="10">
        <f t="shared" si="32"/>
        <v>907.10894619170062</v>
      </c>
      <c r="AF653">
        <f t="shared" si="41"/>
        <v>746.99796576946665</v>
      </c>
    </row>
    <row r="654" spans="1:32" ht="14.4">
      <c r="A654" s="7" t="str">
        <f t="shared" si="40"/>
        <v>Denmark-Europe 2002</v>
      </c>
      <c r="B654" s="7" t="s">
        <v>129</v>
      </c>
      <c r="C654" s="8" t="s">
        <v>76</v>
      </c>
      <c r="D654" s="9" t="s">
        <v>64</v>
      </c>
      <c r="E654" s="14">
        <v>9.2999999999999999E-2</v>
      </c>
      <c r="F654" s="13">
        <v>174000000000</v>
      </c>
      <c r="G654" s="14">
        <v>3023</v>
      </c>
      <c r="H654" s="14">
        <v>7.0999999999999994E-2</v>
      </c>
      <c r="I654" s="10">
        <f t="array" ref="I654">VLOOKUP(A654,ENERGY!$A$2:$F$2691,5,0)</f>
        <v>19307</v>
      </c>
      <c r="J654" s="11">
        <f t="array" ref="J654">VLOOKUP(A654,ENERGY!$A$2:$F$2691,6,0)</f>
        <v>46303</v>
      </c>
      <c r="K654" s="10">
        <f t="array" ref="K654">VLOOKUP(A654,'HUMAN RESOURCES'!$A$2:$M$2692,5,0)</f>
        <v>1.2E-2</v>
      </c>
      <c r="L654" s="11">
        <f t="array" ref="L654">VLOOKUP(A654,'HUMAN RESOURCES'!$A$2:$M$2692,6,0)</f>
        <v>4.0000000000000001E-3</v>
      </c>
      <c r="M654" s="10">
        <f t="array" ref="M654">VLOOKUP(A654,'HUMAN RESOURCES'!$A$2:$M$2692,7,0)</f>
        <v>79</v>
      </c>
      <c r="N654" s="10">
        <f t="array" ref="N654">VLOOKUP(A654,'HUMAN RESOURCES'!$A$2:$M$2692,8,0)</f>
        <v>75</v>
      </c>
      <c r="O654" s="10">
        <f t="array" ref="O654">VLOOKUP(A654,'HUMAN RESOURCES'!$A$2:$M$2692,9,0)</f>
        <v>0.187</v>
      </c>
      <c r="P654" s="10">
        <f t="array" ref="P654">VLOOKUP(A654,'HUMAN RESOURCES'!$A$2:$M$2692,10,0)</f>
        <v>0.66400000000000003</v>
      </c>
      <c r="Q654" s="10">
        <f t="array" ref="Q654">VLOOKUP(A654,'HUMAN RESOURCES'!$A$2:$M$2692,11,0)</f>
        <v>0.14899999999999999</v>
      </c>
      <c r="R654" s="10">
        <f t="array" ref="R654">VLOOKUP(A654,'HUMAN RESOURCES'!$A$2:$M$2692,12,0)</f>
        <v>5375931</v>
      </c>
      <c r="S654" s="10">
        <f t="array" ref="S654">VLOOKUP(A654,'HUMAN RESOURCES'!$A$2:$M$2692,13,0)</f>
        <v>0.85299999999999998</v>
      </c>
      <c r="T654" s="10">
        <f t="array" ref="T654">VLOOKUP(A654,TOURISM!$A$2:$F$2692,5,0)</f>
        <v>4791000000</v>
      </c>
      <c r="U654" s="10">
        <f t="array" ref="U654">VLOOKUP(A654,TOURISM!$A$2:$F$2692,6,0)</f>
        <v>5838000000</v>
      </c>
      <c r="V654" s="10">
        <f t="array" ref="V654">VLOOKUP(A654,BUSINESS!$A$2:$J$2692,5,0)</f>
        <v>0</v>
      </c>
      <c r="W654" s="10">
        <f t="array" ref="W654">VLOOKUP(A654,BUSINESS!$A$2:$J$2692,6,0)</f>
        <v>0</v>
      </c>
      <c r="X654" s="10">
        <f t="array" ref="X654">VLOOKUP(A654,BUSINESS!$A$2:$J$2692,7,0)</f>
        <v>0</v>
      </c>
      <c r="Y654" s="10">
        <f t="array" ref="Y654">VLOOKUP(A654,BUSINESS!$A$2:$J$2692,8,0)</f>
        <v>0</v>
      </c>
      <c r="Z654" s="10">
        <f t="array" ref="Z654">VLOOKUP(A654,BUSINESS!$A$2:$J$2692,9,0)</f>
        <v>0.64300000000000002</v>
      </c>
      <c r="AA654" s="10">
        <f t="array" ref="AA654">VLOOKUP(A654,BUSINESS!$A$2:$J$2692,10,0)</f>
        <v>0.83399999999999996</v>
      </c>
      <c r="AB654" s="12">
        <f t="shared" si="39"/>
        <v>32366.486846650376</v>
      </c>
      <c r="AC654" s="10">
        <f t="shared" si="30"/>
        <v>8.6130197727612209E-3</v>
      </c>
      <c r="AD654" s="10">
        <f t="shared" si="31"/>
        <v>3.5913779399326367E-3</v>
      </c>
      <c r="AE654" s="10">
        <f t="shared" si="32"/>
        <v>1085.9514379927869</v>
      </c>
      <c r="AF654">
        <f t="shared" si="41"/>
        <v>891.19447403621814</v>
      </c>
    </row>
    <row r="655" spans="1:32" ht="14.4">
      <c r="A655" s="7" t="str">
        <f t="shared" si="40"/>
        <v>Denmark-Europe 2003</v>
      </c>
      <c r="B655" s="7" t="s">
        <v>129</v>
      </c>
      <c r="C655" s="8" t="s">
        <v>76</v>
      </c>
      <c r="D655" s="9" t="s">
        <v>65</v>
      </c>
      <c r="E655" s="14">
        <v>9.5000000000000001E-2</v>
      </c>
      <c r="F655" s="13">
        <v>213000000000</v>
      </c>
      <c r="G655" s="14">
        <v>3756</v>
      </c>
      <c r="H655" s="8"/>
      <c r="I655" s="10">
        <f t="array" ref="I655">VLOOKUP(A655,ENERGY!$A$2:$F$2691,5,0)</f>
        <v>18358</v>
      </c>
      <c r="J655" s="11">
        <f t="array" ref="J655">VLOOKUP(A655,ENERGY!$A$2:$F$2691,6,0)</f>
        <v>44503</v>
      </c>
      <c r="K655" s="10">
        <f t="array" ref="K655">VLOOKUP(A655,'HUMAN RESOURCES'!$A$2:$M$2692,5,0)</f>
        <v>1.2E-2</v>
      </c>
      <c r="L655" s="11">
        <f t="array" ref="L655">VLOOKUP(A655,'HUMAN RESOURCES'!$A$2:$M$2692,6,0)</f>
        <v>4.0000000000000001E-3</v>
      </c>
      <c r="M655" s="10">
        <f t="array" ref="M655">VLOOKUP(A655,'HUMAN RESOURCES'!$A$2:$M$2692,7,0)</f>
        <v>80</v>
      </c>
      <c r="N655" s="10">
        <f t="array" ref="N655">VLOOKUP(A655,'HUMAN RESOURCES'!$A$2:$M$2692,8,0)</f>
        <v>75</v>
      </c>
      <c r="O655" s="10">
        <f t="array" ref="O655">VLOOKUP(A655,'HUMAN RESOURCES'!$A$2:$M$2692,9,0)</f>
        <v>0.188</v>
      </c>
      <c r="P655" s="10">
        <f t="array" ref="P655">VLOOKUP(A655,'HUMAN RESOURCES'!$A$2:$M$2692,10,0)</f>
        <v>0.66300000000000003</v>
      </c>
      <c r="Q655" s="10">
        <f t="array" ref="Q655">VLOOKUP(A655,'HUMAN RESOURCES'!$A$2:$M$2692,11,0)</f>
        <v>0.14899999999999999</v>
      </c>
      <c r="R655" s="10">
        <f t="array" ref="R655">VLOOKUP(A655,'HUMAN RESOURCES'!$A$2:$M$2692,12,0)</f>
        <v>5390574</v>
      </c>
      <c r="S655" s="10">
        <f t="array" ref="S655">VLOOKUP(A655,'HUMAN RESOURCES'!$A$2:$M$2692,13,0)</f>
        <v>0.85399999999999998</v>
      </c>
      <c r="T655" s="10">
        <f t="array" ref="T655">VLOOKUP(A655,TOURISM!$A$2:$F$2692,5,0)</f>
        <v>5271000000</v>
      </c>
      <c r="U655" s="10">
        <f t="array" ref="U655">VLOOKUP(A655,TOURISM!$A$2:$F$2692,6,0)</f>
        <v>6659000000</v>
      </c>
      <c r="V655" s="10">
        <f t="array" ref="V655">VLOOKUP(A655,BUSINESS!$A$2:$J$2692,5,0)</f>
        <v>0</v>
      </c>
      <c r="W655" s="10">
        <f t="array" ref="W655">VLOOKUP(A655,BUSINESS!$A$2:$J$2692,6,0)</f>
        <v>7</v>
      </c>
      <c r="X655" s="10">
        <f t="array" ref="X655">VLOOKUP(A655,BUSINESS!$A$2:$J$2692,7,0)</f>
        <v>0</v>
      </c>
      <c r="Y655" s="10">
        <f t="array" ref="Y655">VLOOKUP(A655,BUSINESS!$A$2:$J$2692,8,0)</f>
        <v>0</v>
      </c>
      <c r="Z655" s="10">
        <f t="array" ref="Z655">VLOOKUP(A655,BUSINESS!$A$2:$J$2692,9,0)</f>
        <v>0.76300000000000001</v>
      </c>
      <c r="AA655" s="10">
        <f t="array" ref="AA655">VLOOKUP(A655,BUSINESS!$A$2:$J$2692,10,0)</f>
        <v>0.88600000000000001</v>
      </c>
      <c r="AB655" s="12">
        <f t="shared" si="39"/>
        <v>39513.417309548109</v>
      </c>
      <c r="AC655" s="10">
        <f t="shared" si="30"/>
        <v>8.2557070916752101E-3</v>
      </c>
      <c r="AD655" s="10">
        <f t="shared" si="31"/>
        <v>3.4055742486792688E-3</v>
      </c>
      <c r="AE655" s="10">
        <f t="shared" si="32"/>
        <v>1235.3044406773749</v>
      </c>
      <c r="AF655">
        <f t="shared" si="41"/>
        <v>977.81794666022574</v>
      </c>
    </row>
    <row r="656" spans="1:32" ht="14.4">
      <c r="A656" s="7" t="str">
        <f t="shared" si="40"/>
        <v>Denmark-Europe 2004</v>
      </c>
      <c r="B656" s="7" t="s">
        <v>129</v>
      </c>
      <c r="C656" s="8" t="s">
        <v>76</v>
      </c>
      <c r="D656" s="9" t="s">
        <v>66</v>
      </c>
      <c r="E656" s="14">
        <v>9.7000000000000003E-2</v>
      </c>
      <c r="F656" s="13">
        <v>245000000000</v>
      </c>
      <c r="G656" s="14">
        <v>4387</v>
      </c>
      <c r="H656" s="8"/>
      <c r="I656" s="10">
        <f t="array" ref="I656">VLOOKUP(A656,ENERGY!$A$2:$F$2691,5,0)</f>
        <v>19200</v>
      </c>
      <c r="J656" s="11">
        <f t="array" ref="J656">VLOOKUP(A656,ENERGY!$A$2:$F$2691,6,0)</f>
        <v>46960</v>
      </c>
      <c r="K656" s="10">
        <f t="array" ref="K656">VLOOKUP(A656,'HUMAN RESOURCES'!$A$2:$M$2692,5,0)</f>
        <v>1.2E-2</v>
      </c>
      <c r="L656" s="11">
        <f t="array" ref="L656">VLOOKUP(A656,'HUMAN RESOURCES'!$A$2:$M$2692,6,0)</f>
        <v>4.0000000000000001E-3</v>
      </c>
      <c r="M656" s="10">
        <f t="array" ref="M656">VLOOKUP(A656,'HUMAN RESOURCES'!$A$2:$M$2692,7,0)</f>
        <v>80</v>
      </c>
      <c r="N656" s="10">
        <f t="array" ref="N656">VLOOKUP(A656,'HUMAN RESOURCES'!$A$2:$M$2692,8,0)</f>
        <v>75</v>
      </c>
      <c r="O656" s="10">
        <f t="array" ref="O656">VLOOKUP(A656,'HUMAN RESOURCES'!$A$2:$M$2692,9,0)</f>
        <v>0.188</v>
      </c>
      <c r="P656" s="10">
        <f t="array" ref="P656">VLOOKUP(A656,'HUMAN RESOURCES'!$A$2:$M$2692,10,0)</f>
        <v>0.66200000000000003</v>
      </c>
      <c r="Q656" s="10">
        <f t="array" ref="Q656">VLOOKUP(A656,'HUMAN RESOURCES'!$A$2:$M$2692,11,0)</f>
        <v>0.15</v>
      </c>
      <c r="R656" s="10">
        <f t="array" ref="R656">VLOOKUP(A656,'HUMAN RESOURCES'!$A$2:$M$2692,12,0)</f>
        <v>5404523</v>
      </c>
      <c r="S656" s="10">
        <f t="array" ref="S656">VLOOKUP(A656,'HUMAN RESOURCES'!$A$2:$M$2692,13,0)</f>
        <v>0.85599999999999998</v>
      </c>
      <c r="T656" s="10">
        <f t="array" ref="T656">VLOOKUP(A656,TOURISM!$A$2:$F$2692,5,0)</f>
        <v>5652000000</v>
      </c>
      <c r="U656" s="10">
        <f t="array" ref="U656">VLOOKUP(A656,TOURISM!$A$2:$F$2692,6,0)</f>
        <v>7279000000</v>
      </c>
      <c r="V656" s="10">
        <f t="array" ref="V656">VLOOKUP(A656,BUSINESS!$A$2:$J$2692,5,0)</f>
        <v>0</v>
      </c>
      <c r="W656" s="10">
        <f t="array" ref="W656">VLOOKUP(A656,BUSINESS!$A$2:$J$2692,6,0)</f>
        <v>7</v>
      </c>
      <c r="X656" s="10">
        <f t="array" ref="X656">VLOOKUP(A656,BUSINESS!$A$2:$J$2692,7,0)</f>
        <v>0</v>
      </c>
      <c r="Y656" s="10">
        <f t="array" ref="Y656">VLOOKUP(A656,BUSINESS!$A$2:$J$2692,8,0)</f>
        <v>0</v>
      </c>
      <c r="Z656" s="10">
        <f t="array" ref="Z656">VLOOKUP(A656,BUSINESS!$A$2:$J$2692,9,0)</f>
        <v>0.80900000000000005</v>
      </c>
      <c r="AA656" s="10">
        <f t="array" ref="AA656">VLOOKUP(A656,BUSINESS!$A$2:$J$2692,10,0)</f>
        <v>0.95699999999999996</v>
      </c>
      <c r="AB656" s="12">
        <f t="shared" si="39"/>
        <v>45332.400287684963</v>
      </c>
      <c r="AC656" s="10">
        <f t="shared" si="30"/>
        <v>8.6890184388150448E-3</v>
      </c>
      <c r="AD656" s="10">
        <f t="shared" si="31"/>
        <v>3.5525799409124544E-3</v>
      </c>
      <c r="AE656" s="10">
        <f t="shared" si="32"/>
        <v>1346.8348640573831</v>
      </c>
      <c r="AF656">
        <f t="shared" si="41"/>
        <v>1045.7907201061037</v>
      </c>
    </row>
    <row r="657" spans="1:32" ht="14.4">
      <c r="A657" s="7" t="str">
        <f t="shared" si="40"/>
        <v>Denmark-Europe 2005</v>
      </c>
      <c r="B657" s="7" t="s">
        <v>129</v>
      </c>
      <c r="C657" s="8" t="s">
        <v>76</v>
      </c>
      <c r="D657" s="9" t="s">
        <v>67</v>
      </c>
      <c r="E657" s="14">
        <v>9.8000000000000004E-2</v>
      </c>
      <c r="F657" s="13">
        <v>258000000000</v>
      </c>
      <c r="G657" s="14">
        <v>4652</v>
      </c>
      <c r="H657" s="8"/>
      <c r="I657" s="10">
        <f t="array" ref="I657">VLOOKUP(A657,ENERGY!$A$2:$F$2691,5,0)</f>
        <v>19428</v>
      </c>
      <c r="J657" s="11">
        <f t="array" ref="J657">VLOOKUP(A657,ENERGY!$A$2:$F$2691,6,0)</f>
        <v>50597</v>
      </c>
      <c r="K657" s="10">
        <f t="array" ref="K657">VLOOKUP(A657,'HUMAN RESOURCES'!$A$2:$M$2692,5,0)</f>
        <v>1.2E-2</v>
      </c>
      <c r="L657" s="11">
        <f t="array" ref="L657">VLOOKUP(A657,'HUMAN RESOURCES'!$A$2:$M$2692,6,0)</f>
        <v>4.0000000000000001E-3</v>
      </c>
      <c r="M657" s="10">
        <f t="array" ref="M657">VLOOKUP(A657,'HUMAN RESOURCES'!$A$2:$M$2692,7,0)</f>
        <v>80</v>
      </c>
      <c r="N657" s="10">
        <f t="array" ref="N657">VLOOKUP(A657,'HUMAN RESOURCES'!$A$2:$M$2692,8,0)</f>
        <v>76</v>
      </c>
      <c r="O657" s="10">
        <f t="array" ref="O657">VLOOKUP(A657,'HUMAN RESOURCES'!$A$2:$M$2692,9,0)</f>
        <v>0.187</v>
      </c>
      <c r="P657" s="10">
        <f t="array" ref="P657">VLOOKUP(A657,'HUMAN RESOURCES'!$A$2:$M$2692,10,0)</f>
        <v>0.66100000000000003</v>
      </c>
      <c r="Q657" s="10">
        <f t="array" ref="Q657">VLOOKUP(A657,'HUMAN RESOURCES'!$A$2:$M$2692,11,0)</f>
        <v>0.151</v>
      </c>
      <c r="R657" s="10">
        <f t="array" ref="R657">VLOOKUP(A657,'HUMAN RESOURCES'!$A$2:$M$2692,12,0)</f>
        <v>5419432</v>
      </c>
      <c r="S657" s="10">
        <f t="array" ref="S657">VLOOKUP(A657,'HUMAN RESOURCES'!$A$2:$M$2692,13,0)</f>
        <v>0.85899999999999999</v>
      </c>
      <c r="T657" s="10">
        <f t="array" ref="T657">VLOOKUP(A657,TOURISM!$A$2:$F$2692,5,0)</f>
        <v>5293000000</v>
      </c>
      <c r="U657" s="10">
        <f t="array" ref="U657">VLOOKUP(A657,TOURISM!$A$2:$F$2692,6,0)</f>
        <v>6850000000</v>
      </c>
      <c r="V657" s="10">
        <f t="array" ref="V657">VLOOKUP(A657,BUSINESS!$A$2:$J$2692,5,0)</f>
        <v>0.33300000000000002</v>
      </c>
      <c r="W657" s="10">
        <f t="array" ref="W657">VLOOKUP(A657,BUSINESS!$A$2:$J$2692,6,0)</f>
        <v>6</v>
      </c>
      <c r="X657" s="10">
        <f t="array" ref="X657">VLOOKUP(A657,BUSINESS!$A$2:$J$2692,7,0)</f>
        <v>0</v>
      </c>
      <c r="Y657" s="10">
        <f t="array" ref="Y657">VLOOKUP(A657,BUSINESS!$A$2:$J$2692,8,0)</f>
        <v>135</v>
      </c>
      <c r="Z657" s="10">
        <f t="array" ref="Z657">VLOOKUP(A657,BUSINESS!$A$2:$J$2692,9,0)</f>
        <v>0.82699999999999996</v>
      </c>
      <c r="AA657" s="10">
        <f t="array" ref="AA657">VLOOKUP(A657,BUSINESS!$A$2:$J$2692,10,0)</f>
        <v>1.006</v>
      </c>
      <c r="AB657" s="12">
        <f t="shared" si="39"/>
        <v>47606.465031759784</v>
      </c>
      <c r="AC657" s="10">
        <f t="shared" si="30"/>
        <v>9.3362182605114339E-3</v>
      </c>
      <c r="AD657" s="10">
        <f t="shared" si="31"/>
        <v>3.5848775296008881E-3</v>
      </c>
      <c r="AE657" s="10">
        <f t="shared" si="32"/>
        <v>1263.9700987114518</v>
      </c>
      <c r="AF657">
        <f t="shared" si="41"/>
        <v>976.67061788025023</v>
      </c>
    </row>
    <row r="658" spans="1:32" ht="14.4">
      <c r="A658" s="7" t="str">
        <f t="shared" si="40"/>
        <v>Denmark-Europe 2006</v>
      </c>
      <c r="B658" s="7" t="s">
        <v>129</v>
      </c>
      <c r="C658" s="8" t="s">
        <v>76</v>
      </c>
      <c r="D658" s="9" t="s">
        <v>68</v>
      </c>
      <c r="E658" s="14">
        <v>9.9000000000000005E-2</v>
      </c>
      <c r="F658" s="13">
        <v>274000000000</v>
      </c>
      <c r="G658" s="14">
        <v>5017</v>
      </c>
      <c r="H658" s="8"/>
      <c r="I658" s="10">
        <f t="array" ref="I658">VLOOKUP(A658,ENERGY!$A$2:$F$2691,5,0)</f>
        <v>19763</v>
      </c>
      <c r="J658" s="11">
        <f t="array" ref="J658">VLOOKUP(A658,ENERGY!$A$2:$F$2691,6,0)</f>
        <v>50253</v>
      </c>
      <c r="K658" s="10">
        <f t="array" ref="K658">VLOOKUP(A658,'HUMAN RESOURCES'!$A$2:$M$2692,5,0)</f>
        <v>1.2E-2</v>
      </c>
      <c r="L658" s="11">
        <f t="array" ref="L658">VLOOKUP(A658,'HUMAN RESOURCES'!$A$2:$M$2692,6,0)</f>
        <v>4.0000000000000001E-3</v>
      </c>
      <c r="M658" s="10">
        <f t="array" ref="M658">VLOOKUP(A658,'HUMAN RESOURCES'!$A$2:$M$2692,7,0)</f>
        <v>80</v>
      </c>
      <c r="N658" s="10">
        <f t="array" ref="N658">VLOOKUP(A658,'HUMAN RESOURCES'!$A$2:$M$2692,8,0)</f>
        <v>76</v>
      </c>
      <c r="O658" s="10">
        <f t="array" ref="O658">VLOOKUP(A658,'HUMAN RESOURCES'!$A$2:$M$2692,9,0)</f>
        <v>0.186</v>
      </c>
      <c r="P658" s="10">
        <f t="array" ref="P658">VLOOKUP(A658,'HUMAN RESOURCES'!$A$2:$M$2692,10,0)</f>
        <v>0.66</v>
      </c>
      <c r="Q658" s="10">
        <f t="array" ref="Q658">VLOOKUP(A658,'HUMAN RESOURCES'!$A$2:$M$2692,11,0)</f>
        <v>0.154</v>
      </c>
      <c r="R658" s="10">
        <f t="array" ref="R658">VLOOKUP(A658,'HUMAN RESOURCES'!$A$2:$M$2692,12,0)</f>
        <v>5437272</v>
      </c>
      <c r="S658" s="10">
        <f t="array" ref="S658">VLOOKUP(A658,'HUMAN RESOURCES'!$A$2:$M$2692,13,0)</f>
        <v>0.86099999999999999</v>
      </c>
      <c r="T658" s="10">
        <f t="array" ref="T658">VLOOKUP(A658,TOURISM!$A$2:$F$2692,5,0)</f>
        <v>5562000000</v>
      </c>
      <c r="U658" s="10">
        <f t="array" ref="U658">VLOOKUP(A658,TOURISM!$A$2:$F$2692,6,0)</f>
        <v>7486000000</v>
      </c>
      <c r="V658" s="10">
        <f t="array" ref="V658">VLOOKUP(A658,BUSINESS!$A$2:$J$2692,5,0)</f>
        <v>0.315</v>
      </c>
      <c r="W658" s="10">
        <f t="array" ref="W658">VLOOKUP(A658,BUSINESS!$A$2:$J$2692,6,0)</f>
        <v>6</v>
      </c>
      <c r="X658" s="10">
        <f t="array" ref="X658">VLOOKUP(A658,BUSINESS!$A$2:$J$2692,7,0)</f>
        <v>0</v>
      </c>
      <c r="Y658" s="10">
        <f t="array" ref="Y658">VLOOKUP(A658,BUSINESS!$A$2:$J$2692,8,0)</f>
        <v>135</v>
      </c>
      <c r="Z658" s="10">
        <f t="array" ref="Z658">VLOOKUP(A658,BUSINESS!$A$2:$J$2692,9,0)</f>
        <v>0.86699999999999999</v>
      </c>
      <c r="AA658" s="10">
        <f t="array" ref="AA658">VLOOKUP(A658,BUSINESS!$A$2:$J$2692,10,0)</f>
        <v>1.071</v>
      </c>
      <c r="AB658" s="12">
        <f t="shared" si="39"/>
        <v>50392.917624867761</v>
      </c>
      <c r="AC658" s="10">
        <f t="shared" si="30"/>
        <v>9.2423185744616044E-3</v>
      </c>
      <c r="AD658" s="10">
        <f t="shared" si="31"/>
        <v>3.6347271205119038E-3</v>
      </c>
      <c r="AE658" s="10">
        <f t="shared" si="32"/>
        <v>1376.793362553869</v>
      </c>
      <c r="AF658">
        <f t="shared" si="41"/>
        <v>1022.9394446332647</v>
      </c>
    </row>
    <row r="659" spans="1:32" ht="14.4">
      <c r="A659" s="7" t="str">
        <f t="shared" si="40"/>
        <v>Denmark-Europe 2007</v>
      </c>
      <c r="B659" s="7" t="s">
        <v>129</v>
      </c>
      <c r="C659" s="8" t="s">
        <v>76</v>
      </c>
      <c r="D659" s="9" t="s">
        <v>69</v>
      </c>
      <c r="E659" s="14">
        <v>0.1</v>
      </c>
      <c r="F659" s="13">
        <v>311000000000</v>
      </c>
      <c r="G659" s="14">
        <v>5710</v>
      </c>
      <c r="H659" s="8"/>
      <c r="I659" s="10">
        <f t="array" ref="I659">VLOOKUP(A659,ENERGY!$A$2:$F$2691,5,0)</f>
        <v>18888</v>
      </c>
      <c r="J659" s="11">
        <f t="array" ref="J659">VLOOKUP(A659,ENERGY!$A$2:$F$2691,6,0)</f>
        <v>47099</v>
      </c>
      <c r="K659" s="10">
        <f t="array" ref="K659">VLOOKUP(A659,'HUMAN RESOURCES'!$A$2:$M$2692,5,0)</f>
        <v>1.2E-2</v>
      </c>
      <c r="L659" s="11">
        <f t="array" ref="L659">VLOOKUP(A659,'HUMAN RESOURCES'!$A$2:$M$2692,6,0)</f>
        <v>4.0000000000000001E-3</v>
      </c>
      <c r="M659" s="10">
        <f t="array" ref="M659">VLOOKUP(A659,'HUMAN RESOURCES'!$A$2:$M$2692,7,0)</f>
        <v>81</v>
      </c>
      <c r="N659" s="10">
        <f t="array" ref="N659">VLOOKUP(A659,'HUMAN RESOURCES'!$A$2:$M$2692,8,0)</f>
        <v>76</v>
      </c>
      <c r="O659" s="10">
        <f t="array" ref="O659">VLOOKUP(A659,'HUMAN RESOURCES'!$A$2:$M$2692,9,0)</f>
        <v>0.185</v>
      </c>
      <c r="P659" s="10">
        <f t="array" ref="P659">VLOOKUP(A659,'HUMAN RESOURCES'!$A$2:$M$2692,10,0)</f>
        <v>0.65900000000000003</v>
      </c>
      <c r="Q659" s="10">
        <f t="array" ref="Q659">VLOOKUP(A659,'HUMAN RESOURCES'!$A$2:$M$2692,11,0)</f>
        <v>0.156</v>
      </c>
      <c r="R659" s="10">
        <f t="array" ref="R659">VLOOKUP(A659,'HUMAN RESOURCES'!$A$2:$M$2692,12,0)</f>
        <v>5461438</v>
      </c>
      <c r="S659" s="10">
        <f t="array" ref="S659">VLOOKUP(A659,'HUMAN RESOURCES'!$A$2:$M$2692,13,0)</f>
        <v>0.86299999999999999</v>
      </c>
      <c r="T659" s="10">
        <f t="array" ref="T659">VLOOKUP(A659,TOURISM!$A$2:$F$2692,5,0)</f>
        <v>5978000000</v>
      </c>
      <c r="U659" s="10">
        <f t="array" ref="U659">VLOOKUP(A659,TOURISM!$A$2:$F$2692,6,0)</f>
        <v>8830000000</v>
      </c>
      <c r="V659" s="10">
        <f t="array" ref="V659">VLOOKUP(A659,BUSINESS!$A$2:$J$2692,5,0)</f>
        <v>0.32</v>
      </c>
      <c r="W659" s="10">
        <f t="array" ref="W659">VLOOKUP(A659,BUSINESS!$A$2:$J$2692,6,0)</f>
        <v>6</v>
      </c>
      <c r="X659" s="10">
        <f t="array" ref="X659">VLOOKUP(A659,BUSINESS!$A$2:$J$2692,7,0)</f>
        <v>0</v>
      </c>
      <c r="Y659" s="10">
        <f t="array" ref="Y659">VLOOKUP(A659,BUSINESS!$A$2:$J$2692,8,0)</f>
        <v>135</v>
      </c>
      <c r="Z659" s="10">
        <f t="array" ref="Z659">VLOOKUP(A659,BUSINESS!$A$2:$J$2692,9,0)</f>
        <v>0.85</v>
      </c>
      <c r="AA659" s="10">
        <f t="array" ref="AA659">VLOOKUP(A659,BUSINESS!$A$2:$J$2692,10,0)</f>
        <v>1.1539999999999999</v>
      </c>
      <c r="AB659" s="12">
        <f t="shared" si="39"/>
        <v>56944.709433669304</v>
      </c>
      <c r="AC659" s="10">
        <f t="shared" si="30"/>
        <v>8.6239191949080071E-3</v>
      </c>
      <c r="AD659" s="10">
        <f t="shared" si="31"/>
        <v>3.4584298128075425E-3</v>
      </c>
      <c r="AE659" s="10">
        <f t="shared" si="32"/>
        <v>1616.7903032131831</v>
      </c>
      <c r="AF659">
        <f t="shared" si="41"/>
        <v>1094.5835144516884</v>
      </c>
    </row>
    <row r="660" spans="1:32" ht="14.4">
      <c r="A660" s="7" t="str">
        <f t="shared" si="40"/>
        <v>Denmark-Europe 2008</v>
      </c>
      <c r="B660" s="7" t="s">
        <v>129</v>
      </c>
      <c r="C660" s="8" t="s">
        <v>76</v>
      </c>
      <c r="D660" s="9" t="s">
        <v>70</v>
      </c>
      <c r="E660" s="14">
        <v>0.10199999999999999</v>
      </c>
      <c r="F660" s="13">
        <v>344000000000</v>
      </c>
      <c r="G660" s="14">
        <v>6395</v>
      </c>
      <c r="H660" s="8"/>
      <c r="I660" s="10">
        <f t="array" ref="I660">VLOOKUP(A660,ENERGY!$A$2:$F$2691,5,0)</f>
        <v>19004</v>
      </c>
      <c r="J660" s="11">
        <f t="array" ref="J660">VLOOKUP(A660,ENERGY!$A$2:$F$2691,6,0)</f>
        <v>49266</v>
      </c>
      <c r="K660" s="10">
        <f t="array" ref="K660">VLOOKUP(A660,'HUMAN RESOURCES'!$A$2:$M$2692,5,0)</f>
        <v>1.2E-2</v>
      </c>
      <c r="L660" s="11">
        <f t="array" ref="L660">VLOOKUP(A660,'HUMAN RESOURCES'!$A$2:$M$2692,6,0)</f>
        <v>4.0000000000000001E-3</v>
      </c>
      <c r="M660" s="10">
        <f t="array" ref="M660">VLOOKUP(A660,'HUMAN RESOURCES'!$A$2:$M$2692,7,0)</f>
        <v>81</v>
      </c>
      <c r="N660" s="10">
        <f t="array" ref="N660">VLOOKUP(A660,'HUMAN RESOURCES'!$A$2:$M$2692,8,0)</f>
        <v>76</v>
      </c>
      <c r="O660" s="10">
        <f t="array" ref="O660">VLOOKUP(A660,'HUMAN RESOURCES'!$A$2:$M$2692,9,0)</f>
        <v>0.183</v>
      </c>
      <c r="P660" s="10">
        <f t="array" ref="P660">VLOOKUP(A660,'HUMAN RESOURCES'!$A$2:$M$2692,10,0)</f>
        <v>0.65700000000000003</v>
      </c>
      <c r="Q660" s="10">
        <f t="array" ref="Q660">VLOOKUP(A660,'HUMAN RESOURCES'!$A$2:$M$2692,11,0)</f>
        <v>0.159</v>
      </c>
      <c r="R660" s="10">
        <f t="array" ref="R660">VLOOKUP(A660,'HUMAN RESOURCES'!$A$2:$M$2692,12,0)</f>
        <v>5493621</v>
      </c>
      <c r="S660" s="10">
        <f t="array" ref="S660">VLOOKUP(A660,'HUMAN RESOURCES'!$A$2:$M$2692,13,0)</f>
        <v>0.86499999999999999</v>
      </c>
      <c r="T660" s="10">
        <f t="array" ref="T660">VLOOKUP(A660,TOURISM!$A$2:$F$2692,5,0)</f>
        <v>6281000000</v>
      </c>
      <c r="U660" s="10">
        <f t="array" ref="U660">VLOOKUP(A660,TOURISM!$A$2:$F$2692,6,0)</f>
        <v>9698000000</v>
      </c>
      <c r="V660" s="10">
        <f t="array" ref="V660">VLOOKUP(A660,BUSINESS!$A$2:$J$2692,5,0)</f>
        <v>0.29199999999999998</v>
      </c>
      <c r="W660" s="10">
        <f t="array" ref="W660">VLOOKUP(A660,BUSINESS!$A$2:$J$2692,6,0)</f>
        <v>6</v>
      </c>
      <c r="X660" s="10">
        <f t="array" ref="X660">VLOOKUP(A660,BUSINESS!$A$2:$J$2692,7,0)</f>
        <v>0</v>
      </c>
      <c r="Y660" s="10">
        <f t="array" ref="Y660">VLOOKUP(A660,BUSINESS!$A$2:$J$2692,8,0)</f>
        <v>135</v>
      </c>
      <c r="Z660" s="10">
        <f t="array" ref="Z660">VLOOKUP(A660,BUSINESS!$A$2:$J$2692,9,0)</f>
        <v>0.85</v>
      </c>
      <c r="AA660" s="10">
        <f t="array" ref="AA660">VLOOKUP(A660,BUSINESS!$A$2:$J$2692,10,0)</f>
        <v>1.1930000000000001</v>
      </c>
      <c r="AB660" s="12">
        <f t="shared" si="39"/>
        <v>62618.080133303702</v>
      </c>
      <c r="AC660" s="10">
        <f t="shared" si="30"/>
        <v>8.967855627463198E-3</v>
      </c>
      <c r="AD660" s="10">
        <f t="shared" si="31"/>
        <v>3.4592848687596033E-3</v>
      </c>
      <c r="AE660" s="10">
        <f t="shared" si="32"/>
        <v>1765.3201777115676</v>
      </c>
      <c r="AF660">
        <f t="shared" si="41"/>
        <v>1143.3260503409317</v>
      </c>
    </row>
    <row r="661" spans="1:32" ht="14.4">
      <c r="A661" s="7" t="str">
        <f t="shared" si="40"/>
        <v>Denmark-Europe 2009</v>
      </c>
      <c r="B661" s="7" t="s">
        <v>129</v>
      </c>
      <c r="C661" s="8" t="s">
        <v>76</v>
      </c>
      <c r="D661" s="9" t="s">
        <v>71</v>
      </c>
      <c r="E661" s="14">
        <v>0.115</v>
      </c>
      <c r="F661" s="13">
        <v>311000000000</v>
      </c>
      <c r="G661" s="14">
        <v>6464</v>
      </c>
      <c r="H661" s="8"/>
      <c r="I661" s="10">
        <f t="array" ref="I661">VLOOKUP(A661,ENERGY!$A$2:$F$2691,5,0)</f>
        <v>20087</v>
      </c>
      <c r="J661" s="11">
        <f t="array" ref="J661">VLOOKUP(A661,ENERGY!$A$2:$F$2691,6,0)</f>
        <v>55735</v>
      </c>
      <c r="K661" s="10">
        <f t="array" ref="K661">VLOOKUP(A661,'HUMAN RESOURCES'!$A$2:$M$2692,5,0)</f>
        <v>1.0999999999999999E-2</v>
      </c>
      <c r="L661" s="11">
        <f t="array" ref="L661">VLOOKUP(A661,'HUMAN RESOURCES'!$A$2:$M$2692,6,0)</f>
        <v>4.0000000000000001E-3</v>
      </c>
      <c r="M661" s="10">
        <f t="array" ref="M661">VLOOKUP(A661,'HUMAN RESOURCES'!$A$2:$M$2692,7,0)</f>
        <v>81</v>
      </c>
      <c r="N661" s="10">
        <f t="array" ref="N661">VLOOKUP(A661,'HUMAN RESOURCES'!$A$2:$M$2692,8,0)</f>
        <v>77</v>
      </c>
      <c r="O661" s="10">
        <f t="array" ref="O661">VLOOKUP(A661,'HUMAN RESOURCES'!$A$2:$M$2692,9,0)</f>
        <v>0.18099999999999999</v>
      </c>
      <c r="P661" s="10">
        <f t="array" ref="P661">VLOOKUP(A661,'HUMAN RESOURCES'!$A$2:$M$2692,10,0)</f>
        <v>0.65600000000000003</v>
      </c>
      <c r="Q661" s="10">
        <f t="array" ref="Q661">VLOOKUP(A661,'HUMAN RESOURCES'!$A$2:$M$2692,11,0)</f>
        <v>0.16300000000000001</v>
      </c>
      <c r="R661" s="10">
        <f t="array" ref="R661">VLOOKUP(A661,'HUMAN RESOURCES'!$A$2:$M$2692,12,0)</f>
        <v>5523095</v>
      </c>
      <c r="S661" s="10">
        <f t="array" ref="S661">VLOOKUP(A661,'HUMAN RESOURCES'!$A$2:$M$2692,13,0)</f>
        <v>0.86699999999999999</v>
      </c>
      <c r="T661" s="10">
        <f t="array" ref="T661">VLOOKUP(A661,TOURISM!$A$2:$F$2692,5,0)</f>
        <v>5617000000</v>
      </c>
      <c r="U661" s="10">
        <f t="array" ref="U661">VLOOKUP(A661,TOURISM!$A$2:$F$2692,6,0)</f>
        <v>8968000000</v>
      </c>
      <c r="V661" s="10">
        <f t="array" ref="V661">VLOOKUP(A661,BUSINESS!$A$2:$J$2692,5,0)</f>
        <v>0.28199999999999997</v>
      </c>
      <c r="W661" s="10">
        <f t="array" ref="W661">VLOOKUP(A661,BUSINESS!$A$2:$J$2692,6,0)</f>
        <v>6</v>
      </c>
      <c r="X661" s="10">
        <f t="array" ref="X661">VLOOKUP(A661,BUSINESS!$A$2:$J$2692,7,0)</f>
        <v>0</v>
      </c>
      <c r="Y661" s="10">
        <f t="array" ref="Y661">VLOOKUP(A661,BUSINESS!$A$2:$J$2692,8,0)</f>
        <v>135</v>
      </c>
      <c r="Z661" s="10">
        <f t="array" ref="Z661">VLOOKUP(A661,BUSINESS!$A$2:$J$2692,9,0)</f>
        <v>0.86799999999999999</v>
      </c>
      <c r="AA661" s="10">
        <f t="array" ref="AA661">VLOOKUP(A661,BUSINESS!$A$2:$J$2692,10,0)</f>
        <v>1.2370000000000001</v>
      </c>
      <c r="AB661" s="12">
        <f t="shared" si="39"/>
        <v>56309.007902272184</v>
      </c>
      <c r="AC661" s="10">
        <f t="shared" si="30"/>
        <v>1.0091262236119423E-2</v>
      </c>
      <c r="AD661" s="10">
        <f t="shared" si="31"/>
        <v>3.6369101020351812E-3</v>
      </c>
      <c r="AE661" s="10">
        <f t="shared" si="32"/>
        <v>1623.7272761015336</v>
      </c>
      <c r="AF661">
        <f t="shared" si="41"/>
        <v>1017.0022424021314</v>
      </c>
    </row>
    <row r="662" spans="1:32" ht="14.4">
      <c r="A662" s="7" t="str">
        <f t="shared" si="40"/>
        <v>Denmark-Europe 2010</v>
      </c>
      <c r="B662" s="7" t="s">
        <v>129</v>
      </c>
      <c r="C662" s="8" t="s">
        <v>76</v>
      </c>
      <c r="D662" s="9" t="s">
        <v>72</v>
      </c>
      <c r="E662" s="14">
        <v>0.111</v>
      </c>
      <c r="F662" s="13">
        <v>313000000000</v>
      </c>
      <c r="G662" s="14">
        <v>6266</v>
      </c>
      <c r="H662" s="8"/>
      <c r="I662" s="10">
        <f t="array" ref="I662">VLOOKUP(A662,ENERGY!$A$2:$F$2691,5,0)</f>
        <v>20252</v>
      </c>
      <c r="J662" s="11">
        <f t="array" ref="J662">VLOOKUP(A662,ENERGY!$A$2:$F$2691,6,0)</f>
        <v>55005</v>
      </c>
      <c r="K662" s="10">
        <f t="array" ref="K662">VLOOKUP(A662,'HUMAN RESOURCES'!$A$2:$M$2692,5,0)</f>
        <v>1.0999999999999999E-2</v>
      </c>
      <c r="L662" s="11">
        <f t="array" ref="L662">VLOOKUP(A662,'HUMAN RESOURCES'!$A$2:$M$2692,6,0)</f>
        <v>3.0000000000000001E-3</v>
      </c>
      <c r="M662" s="10">
        <f t="array" ref="M662">VLOOKUP(A662,'HUMAN RESOURCES'!$A$2:$M$2692,7,0)</f>
        <v>81</v>
      </c>
      <c r="N662" s="10">
        <f t="array" ref="N662">VLOOKUP(A662,'HUMAN RESOURCES'!$A$2:$M$2692,8,0)</f>
        <v>77</v>
      </c>
      <c r="O662" s="10">
        <f t="array" ref="O662">VLOOKUP(A662,'HUMAN RESOURCES'!$A$2:$M$2692,9,0)</f>
        <v>0.18</v>
      </c>
      <c r="P662" s="10">
        <f t="array" ref="P662">VLOOKUP(A662,'HUMAN RESOURCES'!$A$2:$M$2692,10,0)</f>
        <v>0.65400000000000003</v>
      </c>
      <c r="Q662" s="10">
        <f t="array" ref="Q662">VLOOKUP(A662,'HUMAN RESOURCES'!$A$2:$M$2692,11,0)</f>
        <v>0.16700000000000001</v>
      </c>
      <c r="R662" s="10">
        <f t="array" ref="R662">VLOOKUP(A662,'HUMAN RESOURCES'!$A$2:$M$2692,12,0)</f>
        <v>5547683</v>
      </c>
      <c r="S662" s="10">
        <f t="array" ref="S662">VLOOKUP(A662,'HUMAN RESOURCES'!$A$2:$M$2692,13,0)</f>
        <v>0.86799999999999999</v>
      </c>
      <c r="T662" s="10">
        <f t="array" ref="T662">VLOOKUP(A662,TOURISM!$A$2:$F$2692,5,0)</f>
        <v>5704000000</v>
      </c>
      <c r="U662" s="10">
        <f t="array" ref="U662">VLOOKUP(A662,TOURISM!$A$2:$F$2692,6,0)</f>
        <v>9082000000</v>
      </c>
      <c r="V662" s="10">
        <f t="array" ref="V662">VLOOKUP(A662,BUSINESS!$A$2:$J$2692,5,0)</f>
        <v>0.28100000000000003</v>
      </c>
      <c r="W662" s="10">
        <f t="array" ref="W662">VLOOKUP(A662,BUSINESS!$A$2:$J$2692,6,0)</f>
        <v>6</v>
      </c>
      <c r="X662" s="10">
        <f t="array" ref="X662">VLOOKUP(A662,BUSINESS!$A$2:$J$2692,7,0)</f>
        <v>0</v>
      </c>
      <c r="Y662" s="10">
        <f t="array" ref="Y662">VLOOKUP(A662,BUSINESS!$A$2:$J$2692,8,0)</f>
        <v>135</v>
      </c>
      <c r="Z662" s="10">
        <f t="array" ref="Z662">VLOOKUP(A662,BUSINESS!$A$2:$J$2692,9,0)</f>
        <v>0.88700000000000001</v>
      </c>
      <c r="AA662" s="10">
        <f t="array" ref="AA662">VLOOKUP(A662,BUSINESS!$A$2:$J$2692,10,0)</f>
        <v>1.157</v>
      </c>
      <c r="AB662" s="12">
        <f t="shared" si="39"/>
        <v>56419.950454991747</v>
      </c>
      <c r="AC662" s="10">
        <f t="shared" si="30"/>
        <v>9.9149500791591728E-3</v>
      </c>
      <c r="AD662" s="10">
        <f t="shared" si="31"/>
        <v>3.6505330243274533E-3</v>
      </c>
      <c r="AE662" s="10">
        <f t="shared" si="32"/>
        <v>1637.0798403585786</v>
      </c>
      <c r="AF662">
        <f t="shared" si="41"/>
        <v>1028.1769884833002</v>
      </c>
    </row>
    <row r="663" spans="1:32" ht="14.4">
      <c r="A663" s="7" t="str">
        <f t="shared" si="40"/>
        <v>Denmark-Europe 2011</v>
      </c>
      <c r="B663" s="7" t="s">
        <v>129</v>
      </c>
      <c r="C663" s="8" t="s">
        <v>76</v>
      </c>
      <c r="D663" s="9" t="s">
        <v>73</v>
      </c>
      <c r="E663" s="14">
        <v>0.109</v>
      </c>
      <c r="F663" s="13">
        <v>334000000000</v>
      </c>
      <c r="G663" s="14">
        <v>6521</v>
      </c>
      <c r="H663" s="8"/>
      <c r="I663" s="10">
        <v>20252</v>
      </c>
      <c r="J663" s="11">
        <v>55005</v>
      </c>
      <c r="K663" s="10">
        <f t="array" ref="K663">VLOOKUP(A663,'HUMAN RESOURCES'!$A$2:$M$2692,5,0)</f>
        <v>1.0999999999999999E-2</v>
      </c>
      <c r="L663" s="11">
        <f t="array" ref="L663">VLOOKUP(A663,'HUMAN RESOURCES'!$A$2:$M$2692,6,0)</f>
        <v>3.0000000000000001E-3</v>
      </c>
      <c r="M663" s="10">
        <f t="array" ref="M663">VLOOKUP(A663,'HUMAN RESOURCES'!$A$2:$M$2692,7,0)</f>
        <v>82</v>
      </c>
      <c r="N663" s="10">
        <f t="array" ref="N663">VLOOKUP(A663,'HUMAN RESOURCES'!$A$2:$M$2692,8,0)</f>
        <v>78</v>
      </c>
      <c r="O663" s="10">
        <f t="array" ref="O663">VLOOKUP(A663,'HUMAN RESOURCES'!$A$2:$M$2692,9,0)</f>
        <v>0.17799999999999999</v>
      </c>
      <c r="P663" s="10">
        <f t="array" ref="P663">VLOOKUP(A663,'HUMAN RESOURCES'!$A$2:$M$2692,10,0)</f>
        <v>0.65100000000000002</v>
      </c>
      <c r="Q663" s="10">
        <f t="array" ref="Q663">VLOOKUP(A663,'HUMAN RESOURCES'!$A$2:$M$2692,11,0)</f>
        <v>0.17100000000000001</v>
      </c>
      <c r="R663" s="10">
        <f t="array" ref="R663">VLOOKUP(A663,'HUMAN RESOURCES'!$A$2:$M$2692,12,0)</f>
        <v>5570572</v>
      </c>
      <c r="S663" s="10">
        <f t="array" ref="S663">VLOOKUP(A663,'HUMAN RESOURCES'!$A$2:$M$2692,13,0)</f>
        <v>0.87</v>
      </c>
      <c r="T663" s="10">
        <f t="array" ref="T663">VLOOKUP(A663,TOURISM!$A$2:$F$2692,5,0)</f>
        <v>6366000000</v>
      </c>
      <c r="U663" s="10">
        <f t="array" ref="U663">VLOOKUP(A663,TOURISM!$A$2:$F$2692,6,0)</f>
        <v>9840000000</v>
      </c>
      <c r="V663" s="10">
        <f t="array" ref="V663">VLOOKUP(A663,BUSINESS!$A$2:$J$2692,5,0)</f>
        <v>0.26400000000000001</v>
      </c>
      <c r="W663" s="10">
        <f t="array" ref="W663">VLOOKUP(A663,BUSINESS!$A$2:$J$2692,6,0)</f>
        <v>6</v>
      </c>
      <c r="X663" s="10">
        <f t="array" ref="X663">VLOOKUP(A663,BUSINESS!$A$2:$J$2692,7,0)</f>
        <v>0</v>
      </c>
      <c r="Y663" s="10">
        <f t="array" ref="Y663">VLOOKUP(A663,BUSINESS!$A$2:$J$2692,8,0)</f>
        <v>135</v>
      </c>
      <c r="Z663" s="10">
        <f t="array" ref="Z663">VLOOKUP(A663,BUSINESS!$A$2:$J$2692,9,0)</f>
        <v>0.89800000000000002</v>
      </c>
      <c r="AA663" s="10">
        <f t="array" ref="AA663">VLOOKUP(A663,BUSINESS!$A$2:$J$2692,10,0)</f>
        <v>1.2869999999999999</v>
      </c>
      <c r="AB663" s="12">
        <f t="shared" si="39"/>
        <v>59957.936097047124</v>
      </c>
      <c r="AC663" s="10">
        <f t="shared" si="30"/>
        <v>9.8742104042457406E-3</v>
      </c>
      <c r="AD663" s="10">
        <f t="shared" si="31"/>
        <v>3.6355332989143666E-3</v>
      </c>
      <c r="AE663" s="10">
        <f t="shared" si="32"/>
        <v>1766.4254227393524</v>
      </c>
      <c r="AF663">
        <f t="shared" si="41"/>
        <v>1142.7910814185689</v>
      </c>
    </row>
    <row r="664" spans="1:32" ht="14.4">
      <c r="A664" s="7" t="str">
        <f t="shared" si="40"/>
        <v>Denmark-Europe 2012</v>
      </c>
      <c r="B664" s="7" t="s">
        <v>129</v>
      </c>
      <c r="C664" s="8" t="s">
        <v>76</v>
      </c>
      <c r="D664" s="9" t="s">
        <v>74</v>
      </c>
      <c r="E664" s="14">
        <v>0.112</v>
      </c>
      <c r="F664" s="13">
        <v>315000000000</v>
      </c>
      <c r="G664" s="14">
        <v>6304</v>
      </c>
      <c r="H664" s="8"/>
      <c r="I664" s="10">
        <v>20252</v>
      </c>
      <c r="J664" s="11">
        <v>55005</v>
      </c>
      <c r="K664" s="10">
        <f t="array" ref="K664">VLOOKUP(A664,'HUMAN RESOURCES'!$A$2:$M$2692,5,0)</f>
        <v>0.01</v>
      </c>
      <c r="L664" s="11">
        <f t="array" ref="L664">VLOOKUP(A664,'HUMAN RESOURCES'!$A$2:$M$2692,6,0)</f>
        <v>3.0000000000000001E-3</v>
      </c>
      <c r="M664" s="10">
        <f t="array" ref="M664">VLOOKUP(A664,'HUMAN RESOURCES'!$A$2:$M$2692,7,0)</f>
        <v>82</v>
      </c>
      <c r="N664" s="10">
        <f t="array" ref="N664">VLOOKUP(A664,'HUMAN RESOURCES'!$A$2:$M$2692,8,0)</f>
        <v>78</v>
      </c>
      <c r="O664" s="10">
        <f t="array" ref="O664">VLOOKUP(A664,'HUMAN RESOURCES'!$A$2:$M$2692,9,0)</f>
        <v>0.17699999999999999</v>
      </c>
      <c r="P664" s="10">
        <f t="array" ref="P664">VLOOKUP(A664,'HUMAN RESOURCES'!$A$2:$M$2692,10,0)</f>
        <v>0.64900000000000002</v>
      </c>
      <c r="Q664" s="10">
        <f t="array" ref="Q664">VLOOKUP(A664,'HUMAN RESOURCES'!$A$2:$M$2692,11,0)</f>
        <v>0.17499999999999999</v>
      </c>
      <c r="R664" s="10">
        <f t="array" ref="R664">VLOOKUP(A664,'HUMAN RESOURCES'!$A$2:$M$2692,12,0)</f>
        <v>5591572</v>
      </c>
      <c r="S664" s="10">
        <f t="array" ref="S664">VLOOKUP(A664,'HUMAN RESOURCES'!$A$2:$M$2692,13,0)</f>
        <v>0.871</v>
      </c>
      <c r="T664" s="10">
        <f t="array" ref="T664">VLOOKUP(A664,TOURISM!$A$2:$F$2692,5,0)</f>
        <v>6135000000</v>
      </c>
      <c r="U664" s="10">
        <f t="array" ref="U664">VLOOKUP(A664,TOURISM!$A$2:$F$2692,6,0)</f>
        <v>9600000000</v>
      </c>
      <c r="V664" s="10">
        <f t="array" ref="V664">VLOOKUP(A664,BUSINESS!$A$2:$J$2692,5,0)</f>
        <v>0.27</v>
      </c>
      <c r="W664" s="10">
        <f t="array" ref="W664">VLOOKUP(A664,BUSINESS!$A$2:$J$2692,6,0)</f>
        <v>6</v>
      </c>
      <c r="X664" s="10">
        <f t="array" ref="X664">VLOOKUP(A664,BUSINESS!$A$2:$J$2692,7,0)</f>
        <v>5</v>
      </c>
      <c r="Y664" s="10">
        <f t="array" ref="Y664">VLOOKUP(A664,BUSINESS!$A$2:$J$2692,8,0)</f>
        <v>130</v>
      </c>
      <c r="Z664" s="10">
        <f t="array" ref="Z664">VLOOKUP(A664,BUSINESS!$A$2:$J$2692,9,0)</f>
        <v>0.92300000000000004</v>
      </c>
      <c r="AA664" s="10">
        <f t="array" ref="AA664">VLOOKUP(A664,BUSINESS!$A$2:$J$2692,10,0)</f>
        <v>1.3029999999999999</v>
      </c>
      <c r="AB664" s="12">
        <f t="shared" si="39"/>
        <v>56334.783849693791</v>
      </c>
      <c r="AC664" s="10">
        <f t="shared" si="30"/>
        <v>9.8371263036584351E-3</v>
      </c>
      <c r="AD664" s="10">
        <f t="shared" si="31"/>
        <v>3.6218795000761859E-3</v>
      </c>
      <c r="AE664" s="10">
        <f t="shared" si="32"/>
        <v>1716.8696030382869</v>
      </c>
      <c r="AF664">
        <f t="shared" si="41"/>
        <v>1097.1869806916552</v>
      </c>
    </row>
    <row r="665" spans="1:32" ht="14.4">
      <c r="A665" s="7" t="str">
        <f t="shared" si="40"/>
        <v>Djibouti-Africa 2000</v>
      </c>
      <c r="B665" s="7" t="s">
        <v>130</v>
      </c>
      <c r="C665" s="8" t="s">
        <v>78</v>
      </c>
      <c r="D665" s="9" t="s">
        <v>62</v>
      </c>
      <c r="E665" s="14">
        <v>5.8000000000000003E-2</v>
      </c>
      <c r="F665" s="13">
        <v>551230862</v>
      </c>
      <c r="G665" s="14">
        <v>44</v>
      </c>
      <c r="H665" s="8"/>
      <c r="I665" s="10">
        <f t="array" ref="I665">VLOOKUP(A665,ENERGY!$A$2:$F$2691,5,0)</f>
        <v>0</v>
      </c>
      <c r="J665" s="11">
        <f t="array" ref="J665">VLOOKUP(A665,ENERGY!$A$2:$F$2691,6,0)</f>
        <v>0</v>
      </c>
      <c r="K665" s="10">
        <f t="array" ref="K665">VLOOKUP(A665,'HUMAN RESOURCES'!$A$2:$M$2692,5,0)</f>
        <v>0.03</v>
      </c>
      <c r="L665" s="11">
        <f t="array" ref="L665">VLOOKUP(A665,'HUMAN RESOURCES'!$A$2:$M$2692,6,0)</f>
        <v>0.08</v>
      </c>
      <c r="M665" s="10">
        <f t="array" ref="M665">VLOOKUP(A665,'HUMAN RESOURCES'!$A$2:$M$2692,7,0)</f>
        <v>59</v>
      </c>
      <c r="N665" s="10">
        <f t="array" ref="N665">VLOOKUP(A665,'HUMAN RESOURCES'!$A$2:$M$2692,8,0)</f>
        <v>55</v>
      </c>
      <c r="O665" s="10">
        <f t="array" ref="O665">VLOOKUP(A665,'HUMAN RESOURCES'!$A$2:$M$2692,9,0)</f>
        <v>0.41399999999999998</v>
      </c>
      <c r="P665" s="10">
        <f t="array" ref="P665">VLOOKUP(A665,'HUMAN RESOURCES'!$A$2:$M$2692,10,0)</f>
        <v>0.55600000000000005</v>
      </c>
      <c r="Q665" s="10">
        <f t="array" ref="Q665">VLOOKUP(A665,'HUMAN RESOURCES'!$A$2:$M$2692,11,0)</f>
        <v>0.03</v>
      </c>
      <c r="R665" s="10">
        <f t="array" ref="R665">VLOOKUP(A665,'HUMAN RESOURCES'!$A$2:$M$2692,12,0)</f>
        <v>722887</v>
      </c>
      <c r="S665" s="10">
        <f t="array" ref="S665">VLOOKUP(A665,'HUMAN RESOURCES'!$A$2:$M$2692,13,0)</f>
        <v>0.76500000000000001</v>
      </c>
      <c r="T665" s="10">
        <f t="array" ref="T665">VLOOKUP(A665,TOURISM!$A$2:$F$2692,5,0)</f>
        <v>8100000</v>
      </c>
      <c r="U665" s="10">
        <f t="array" ref="U665">VLOOKUP(A665,TOURISM!$A$2:$F$2692,6,0)</f>
        <v>14800000</v>
      </c>
      <c r="V665" s="10">
        <f t="array" ref="V665">VLOOKUP(A665,BUSINESS!$A$2:$J$2692,5,0)</f>
        <v>0</v>
      </c>
      <c r="W665" s="10">
        <f t="array" ref="W665">VLOOKUP(A665,BUSINESS!$A$2:$J$2692,6,0)</f>
        <v>0</v>
      </c>
      <c r="X665" s="10">
        <f t="array" ref="X665">VLOOKUP(A665,BUSINESS!$A$2:$J$2692,7,0)</f>
        <v>0</v>
      </c>
      <c r="Y665" s="10">
        <f t="array" ref="Y665">VLOOKUP(A665,BUSINESS!$A$2:$J$2692,8,0)</f>
        <v>0</v>
      </c>
      <c r="Z665" s="10">
        <f t="array" ref="Z665">VLOOKUP(A665,BUSINESS!$A$2:$J$2692,9,0)</f>
        <v>2E-3</v>
      </c>
      <c r="AA665" s="10">
        <f t="array" ref="AA665">VLOOKUP(A665,BUSINESS!$A$2:$J$2692,10,0)</f>
        <v>0</v>
      </c>
      <c r="AB665" s="12">
        <f t="shared" si="39"/>
        <v>762.5408424829883</v>
      </c>
      <c r="AC665" s="10">
        <f t="shared" si="30"/>
        <v>0</v>
      </c>
      <c r="AD665" s="10">
        <f t="shared" si="31"/>
        <v>0</v>
      </c>
      <c r="AE665" s="10">
        <f t="shared" si="32"/>
        <v>20.473462657372451</v>
      </c>
      <c r="AF665">
        <f t="shared" si="41"/>
        <v>11.205070778697085</v>
      </c>
    </row>
    <row r="666" spans="1:32" ht="14.4">
      <c r="A666" s="7" t="str">
        <f t="shared" si="40"/>
        <v>Djibouti-Africa 2001</v>
      </c>
      <c r="B666" s="7" t="s">
        <v>130</v>
      </c>
      <c r="C666" s="8" t="s">
        <v>78</v>
      </c>
      <c r="D666" s="9" t="s">
        <v>63</v>
      </c>
      <c r="E666" s="14">
        <v>5.3999999999999999E-2</v>
      </c>
      <c r="F666" s="13">
        <v>572417441</v>
      </c>
      <c r="G666" s="14">
        <v>41</v>
      </c>
      <c r="H666" s="14">
        <v>0.115</v>
      </c>
      <c r="I666" s="10">
        <f t="array" ref="I666">VLOOKUP(A666,ENERGY!$A$2:$F$2691,5,0)</f>
        <v>0</v>
      </c>
      <c r="J666" s="11">
        <f t="array" ref="J666">VLOOKUP(A666,ENERGY!$A$2:$F$2691,6,0)</f>
        <v>0</v>
      </c>
      <c r="K666" s="10">
        <f t="array" ref="K666">VLOOKUP(A666,'HUMAN RESOURCES'!$A$2:$M$2692,5,0)</f>
        <v>0.03</v>
      </c>
      <c r="L666" s="11">
        <f t="array" ref="L666">VLOOKUP(A666,'HUMAN RESOURCES'!$A$2:$M$2692,6,0)</f>
        <v>7.8E-2</v>
      </c>
      <c r="M666" s="10">
        <f t="array" ref="M666">VLOOKUP(A666,'HUMAN RESOURCES'!$A$2:$M$2692,7,0)</f>
        <v>59</v>
      </c>
      <c r="N666" s="10">
        <f t="array" ref="N666">VLOOKUP(A666,'HUMAN RESOURCES'!$A$2:$M$2692,8,0)</f>
        <v>56</v>
      </c>
      <c r="O666" s="10">
        <f t="array" ref="O666">VLOOKUP(A666,'HUMAN RESOURCES'!$A$2:$M$2692,9,0)</f>
        <v>0.40699999999999997</v>
      </c>
      <c r="P666" s="10">
        <f t="array" ref="P666">VLOOKUP(A666,'HUMAN RESOURCES'!$A$2:$M$2692,10,0)</f>
        <v>0.56200000000000006</v>
      </c>
      <c r="Q666" s="10">
        <f t="array" ref="Q666">VLOOKUP(A666,'HUMAN RESOURCES'!$A$2:$M$2692,11,0)</f>
        <v>3.1E-2</v>
      </c>
      <c r="R666" s="10">
        <f t="array" ref="R666">VLOOKUP(A666,'HUMAN RESOURCES'!$A$2:$M$2692,12,0)</f>
        <v>733732</v>
      </c>
      <c r="S666" s="10">
        <f t="array" ref="S666">VLOOKUP(A666,'HUMAN RESOURCES'!$A$2:$M$2692,13,0)</f>
        <v>0.76600000000000001</v>
      </c>
      <c r="T666" s="10">
        <f t="array" ref="T666">VLOOKUP(A666,TOURISM!$A$2:$F$2692,5,0)</f>
        <v>8600000</v>
      </c>
      <c r="U666" s="10">
        <f t="array" ref="U666">VLOOKUP(A666,TOURISM!$A$2:$F$2692,6,0)</f>
        <v>12900000</v>
      </c>
      <c r="V666" s="10">
        <f t="array" ref="V666">VLOOKUP(A666,BUSINESS!$A$2:$J$2692,5,0)</f>
        <v>0</v>
      </c>
      <c r="W666" s="10">
        <f t="array" ref="W666">VLOOKUP(A666,BUSINESS!$A$2:$J$2692,6,0)</f>
        <v>0</v>
      </c>
      <c r="X666" s="10">
        <f t="array" ref="X666">VLOOKUP(A666,BUSINESS!$A$2:$J$2692,7,0)</f>
        <v>0</v>
      </c>
      <c r="Y666" s="10">
        <f t="array" ref="Y666">VLOOKUP(A666,BUSINESS!$A$2:$J$2692,8,0)</f>
        <v>0</v>
      </c>
      <c r="Z666" s="10">
        <f t="array" ref="Z666">VLOOKUP(A666,BUSINESS!$A$2:$J$2692,9,0)</f>
        <v>3.0000000000000001E-3</v>
      </c>
      <c r="AA666" s="10">
        <f t="array" ref="AA666">VLOOKUP(A666,BUSINESS!$A$2:$J$2692,10,0)</f>
        <v>4.0000000000000001E-3</v>
      </c>
      <c r="AB666" s="12">
        <f t="shared" si="39"/>
        <v>780.14512246978461</v>
      </c>
      <c r="AC666" s="10">
        <f t="shared" si="30"/>
        <v>0</v>
      </c>
      <c r="AD666" s="10">
        <f t="shared" si="31"/>
        <v>0</v>
      </c>
      <c r="AE666" s="10">
        <f t="shared" si="32"/>
        <v>17.581351229059113</v>
      </c>
      <c r="AF666">
        <f t="shared" si="41"/>
        <v>11.720900819372741</v>
      </c>
    </row>
    <row r="667" spans="1:32" ht="14.4">
      <c r="A667" s="7" t="str">
        <f t="shared" si="40"/>
        <v>Djibouti-Africa 2002</v>
      </c>
      <c r="B667" s="7" t="s">
        <v>130</v>
      </c>
      <c r="C667" s="8" t="s">
        <v>78</v>
      </c>
      <c r="D667" s="9" t="s">
        <v>64</v>
      </c>
      <c r="E667" s="14">
        <v>5.3999999999999999E-2</v>
      </c>
      <c r="F667" s="13">
        <v>591122040</v>
      </c>
      <c r="G667" s="14">
        <v>42</v>
      </c>
      <c r="H667" s="14">
        <v>0.113</v>
      </c>
      <c r="I667" s="10">
        <f t="array" ref="I667">VLOOKUP(A667,ENERGY!$A$2:$F$2691,5,0)</f>
        <v>0</v>
      </c>
      <c r="J667" s="11">
        <f t="array" ref="J667">VLOOKUP(A667,ENERGY!$A$2:$F$2691,6,0)</f>
        <v>539</v>
      </c>
      <c r="K667" s="10">
        <f t="array" ref="K667">VLOOKUP(A667,'HUMAN RESOURCES'!$A$2:$M$2692,5,0)</f>
        <v>2.9000000000000001E-2</v>
      </c>
      <c r="L667" s="11">
        <f t="array" ref="L667">VLOOKUP(A667,'HUMAN RESOURCES'!$A$2:$M$2692,6,0)</f>
        <v>7.5999999999999998E-2</v>
      </c>
      <c r="M667" s="10">
        <f t="array" ref="M667">VLOOKUP(A667,'HUMAN RESOURCES'!$A$2:$M$2692,7,0)</f>
        <v>59</v>
      </c>
      <c r="N667" s="10">
        <f t="array" ref="N667">VLOOKUP(A667,'HUMAN RESOURCES'!$A$2:$M$2692,8,0)</f>
        <v>56</v>
      </c>
      <c r="O667" s="10">
        <f t="array" ref="O667">VLOOKUP(A667,'HUMAN RESOURCES'!$A$2:$M$2692,9,0)</f>
        <v>0.39800000000000002</v>
      </c>
      <c r="P667" s="10">
        <f t="array" ref="P667">VLOOKUP(A667,'HUMAN RESOURCES'!$A$2:$M$2692,10,0)</f>
        <v>0.56999999999999995</v>
      </c>
      <c r="Q667" s="10">
        <f t="array" ref="Q667">VLOOKUP(A667,'HUMAN RESOURCES'!$A$2:$M$2692,11,0)</f>
        <v>3.2000000000000001E-2</v>
      </c>
      <c r="R667" s="10">
        <f t="array" ref="R667">VLOOKUP(A667,'HUMAN RESOURCES'!$A$2:$M$2692,12,0)</f>
        <v>744434</v>
      </c>
      <c r="S667" s="10">
        <f t="array" ref="S667">VLOOKUP(A667,'HUMAN RESOURCES'!$A$2:$M$2692,13,0)</f>
        <v>0.76600000000000001</v>
      </c>
      <c r="T667" s="10">
        <f t="array" ref="T667">VLOOKUP(A667,TOURISM!$A$2:$F$2692,5,0)</f>
        <v>8900000</v>
      </c>
      <c r="U667" s="10">
        <f t="array" ref="U667">VLOOKUP(A667,TOURISM!$A$2:$F$2692,6,0)</f>
        <v>7700000</v>
      </c>
      <c r="V667" s="10">
        <f t="array" ref="V667">VLOOKUP(A667,BUSINESS!$A$2:$J$2692,5,0)</f>
        <v>0</v>
      </c>
      <c r="W667" s="10">
        <f t="array" ref="W667">VLOOKUP(A667,BUSINESS!$A$2:$J$2692,6,0)</f>
        <v>0</v>
      </c>
      <c r="X667" s="10">
        <f t="array" ref="X667">VLOOKUP(A667,BUSINESS!$A$2:$J$2692,7,0)</f>
        <v>0</v>
      </c>
      <c r="Y667" s="10">
        <f t="array" ref="Y667">VLOOKUP(A667,BUSINESS!$A$2:$J$2692,8,0)</f>
        <v>0</v>
      </c>
      <c r="Z667" s="10">
        <f t="array" ref="Z667">VLOOKUP(A667,BUSINESS!$A$2:$J$2692,9,0)</f>
        <v>5.0000000000000001E-3</v>
      </c>
      <c r="AA667" s="10">
        <f t="array" ref="AA667">VLOOKUP(A667,BUSINESS!$A$2:$J$2692,10,0)</f>
        <v>0.02</v>
      </c>
      <c r="AB667" s="12">
        <f t="shared" si="39"/>
        <v>794.05567182584355</v>
      </c>
      <c r="AC667" s="10">
        <f t="shared" si="30"/>
        <v>7.2404000891952811E-4</v>
      </c>
      <c r="AD667" s="10">
        <f t="shared" si="31"/>
        <v>0</v>
      </c>
      <c r="AE667" s="10">
        <f t="shared" si="32"/>
        <v>10.343428698850401</v>
      </c>
      <c r="AF667">
        <f t="shared" si="41"/>
        <v>11.955391612956959</v>
      </c>
    </row>
    <row r="668" spans="1:32" ht="14.4">
      <c r="A668" s="7" t="str">
        <f t="shared" si="40"/>
        <v>Djibouti-Africa 2003</v>
      </c>
      <c r="B668" s="7" t="s">
        <v>130</v>
      </c>
      <c r="C668" s="8" t="s">
        <v>78</v>
      </c>
      <c r="D668" s="9" t="s">
        <v>65</v>
      </c>
      <c r="E668" s="14">
        <v>6.2E-2</v>
      </c>
      <c r="F668" s="13">
        <v>622044666</v>
      </c>
      <c r="G668" s="14">
        <v>50</v>
      </c>
      <c r="H668" s="14">
        <v>0.113</v>
      </c>
      <c r="I668" s="10">
        <f t="array" ref="I668">VLOOKUP(A668,ENERGY!$A$2:$F$2691,5,0)</f>
        <v>0</v>
      </c>
      <c r="J668" s="11">
        <f t="array" ref="J668">VLOOKUP(A668,ENERGY!$A$2:$F$2691,6,0)</f>
        <v>532</v>
      </c>
      <c r="K668" s="10">
        <f t="array" ref="K668">VLOOKUP(A668,'HUMAN RESOURCES'!$A$2:$M$2692,5,0)</f>
        <v>2.9000000000000001E-2</v>
      </c>
      <c r="L668" s="11">
        <f t="array" ref="L668">VLOOKUP(A668,'HUMAN RESOURCES'!$A$2:$M$2692,6,0)</f>
        <v>7.4999999999999997E-2</v>
      </c>
      <c r="M668" s="10">
        <f t="array" ref="M668">VLOOKUP(A668,'HUMAN RESOURCES'!$A$2:$M$2692,7,0)</f>
        <v>59</v>
      </c>
      <c r="N668" s="10">
        <f t="array" ref="N668">VLOOKUP(A668,'HUMAN RESOURCES'!$A$2:$M$2692,8,0)</f>
        <v>56</v>
      </c>
      <c r="O668" s="10">
        <f t="array" ref="O668">VLOOKUP(A668,'HUMAN RESOURCES'!$A$2:$M$2692,9,0)</f>
        <v>0.39</v>
      </c>
      <c r="P668" s="10">
        <f t="array" ref="P668">VLOOKUP(A668,'HUMAN RESOURCES'!$A$2:$M$2692,10,0)</f>
        <v>0.57799999999999996</v>
      </c>
      <c r="Q668" s="10">
        <f t="array" ref="Q668">VLOOKUP(A668,'HUMAN RESOURCES'!$A$2:$M$2692,11,0)</f>
        <v>3.2000000000000001E-2</v>
      </c>
      <c r="R668" s="10">
        <f t="array" ref="R668">VLOOKUP(A668,'HUMAN RESOURCES'!$A$2:$M$2692,12,0)</f>
        <v>755085</v>
      </c>
      <c r="S668" s="10">
        <f t="array" ref="S668">VLOOKUP(A668,'HUMAN RESOURCES'!$A$2:$M$2692,13,0)</f>
        <v>0.76700000000000002</v>
      </c>
      <c r="T668" s="10">
        <f t="array" ref="T668">VLOOKUP(A668,TOURISM!$A$2:$F$2692,5,0)</f>
        <v>6900000</v>
      </c>
      <c r="U668" s="10">
        <f t="array" ref="U668">VLOOKUP(A668,TOURISM!$A$2:$F$2692,6,0)</f>
        <v>9900000</v>
      </c>
      <c r="V668" s="10">
        <f t="array" ref="V668">VLOOKUP(A668,BUSINESS!$A$2:$J$2692,5,0)</f>
        <v>0</v>
      </c>
      <c r="W668" s="10">
        <f t="array" ref="W668">VLOOKUP(A668,BUSINESS!$A$2:$J$2692,6,0)</f>
        <v>0</v>
      </c>
      <c r="X668" s="10">
        <f t="array" ref="X668">VLOOKUP(A668,BUSINESS!$A$2:$J$2692,7,0)</f>
        <v>0</v>
      </c>
      <c r="Y668" s="10">
        <f t="array" ref="Y668">VLOOKUP(A668,BUSINESS!$A$2:$J$2692,8,0)</f>
        <v>0</v>
      </c>
      <c r="Z668" s="10">
        <f t="array" ref="Z668">VLOOKUP(A668,BUSINESS!$A$2:$J$2692,9,0)</f>
        <v>6.0000000000000001E-3</v>
      </c>
      <c r="AA668" s="10">
        <f t="array" ref="AA668">VLOOKUP(A668,BUSINESS!$A$2:$J$2692,10,0)</f>
        <v>0.03</v>
      </c>
      <c r="AB668" s="12">
        <f t="shared" si="39"/>
        <v>823.80747333081706</v>
      </c>
      <c r="AC668" s="10">
        <f t="shared" si="30"/>
        <v>7.0455644066562038E-4</v>
      </c>
      <c r="AD668" s="10">
        <f t="shared" si="31"/>
        <v>0</v>
      </c>
      <c r="AE668" s="10">
        <f t="shared" si="32"/>
        <v>13.111106696597071</v>
      </c>
      <c r="AF668">
        <f t="shared" si="41"/>
        <v>9.1380440612646261</v>
      </c>
    </row>
    <row r="669" spans="1:32" ht="14.4">
      <c r="A669" s="7" t="str">
        <f t="shared" si="40"/>
        <v>Djibouti-Africa 2004</v>
      </c>
      <c r="B669" s="7" t="s">
        <v>130</v>
      </c>
      <c r="C669" s="8" t="s">
        <v>78</v>
      </c>
      <c r="D669" s="9" t="s">
        <v>66</v>
      </c>
      <c r="E669" s="14">
        <v>6.8000000000000005E-2</v>
      </c>
      <c r="F669" s="13">
        <v>666072102</v>
      </c>
      <c r="G669" s="14">
        <v>57</v>
      </c>
      <c r="H669" s="14">
        <v>0.112</v>
      </c>
      <c r="I669" s="10">
        <f t="array" ref="I669">VLOOKUP(A669,ENERGY!$A$2:$F$2691,5,0)</f>
        <v>0</v>
      </c>
      <c r="J669" s="11">
        <f t="array" ref="J669">VLOOKUP(A669,ENERGY!$A$2:$F$2691,6,0)</f>
        <v>524</v>
      </c>
      <c r="K669" s="10">
        <f t="array" ref="K669">VLOOKUP(A669,'HUMAN RESOURCES'!$A$2:$M$2692,5,0)</f>
        <v>2.9000000000000001E-2</v>
      </c>
      <c r="L669" s="11">
        <f t="array" ref="L669">VLOOKUP(A669,'HUMAN RESOURCES'!$A$2:$M$2692,6,0)</f>
        <v>7.2999999999999995E-2</v>
      </c>
      <c r="M669" s="10">
        <f t="array" ref="M669">VLOOKUP(A669,'HUMAN RESOURCES'!$A$2:$M$2692,7,0)</f>
        <v>59</v>
      </c>
      <c r="N669" s="10">
        <f t="array" ref="N669">VLOOKUP(A669,'HUMAN RESOURCES'!$A$2:$M$2692,8,0)</f>
        <v>56</v>
      </c>
      <c r="O669" s="10">
        <f t="array" ref="O669">VLOOKUP(A669,'HUMAN RESOURCES'!$A$2:$M$2692,9,0)</f>
        <v>0.38100000000000001</v>
      </c>
      <c r="P669" s="10">
        <f t="array" ref="P669">VLOOKUP(A669,'HUMAN RESOURCES'!$A$2:$M$2692,10,0)</f>
        <v>0.58599999999999997</v>
      </c>
      <c r="Q669" s="10">
        <f t="array" ref="Q669">VLOOKUP(A669,'HUMAN RESOURCES'!$A$2:$M$2692,11,0)</f>
        <v>3.3000000000000002E-2</v>
      </c>
      <c r="R669" s="10">
        <f t="array" ref="R669">VLOOKUP(A669,'HUMAN RESOURCES'!$A$2:$M$2692,12,0)</f>
        <v>765776</v>
      </c>
      <c r="S669" s="10">
        <f t="array" ref="S669">VLOOKUP(A669,'HUMAN RESOURCES'!$A$2:$M$2692,13,0)</f>
        <v>0.76700000000000002</v>
      </c>
      <c r="T669" s="10">
        <f t="array" ref="T669">VLOOKUP(A669,TOURISM!$A$2:$F$2692,5,0)</f>
        <v>6800000</v>
      </c>
      <c r="U669" s="10">
        <f t="array" ref="U669">VLOOKUP(A669,TOURISM!$A$2:$F$2692,6,0)</f>
        <v>14000000</v>
      </c>
      <c r="V669" s="10">
        <f t="array" ref="V669">VLOOKUP(A669,BUSINESS!$A$2:$J$2692,5,0)</f>
        <v>0</v>
      </c>
      <c r="W669" s="10">
        <f t="array" ref="W669">VLOOKUP(A669,BUSINESS!$A$2:$J$2692,6,0)</f>
        <v>0</v>
      </c>
      <c r="X669" s="10">
        <f t="array" ref="X669">VLOOKUP(A669,BUSINESS!$A$2:$J$2692,7,0)</f>
        <v>0</v>
      </c>
      <c r="Y669" s="10">
        <f t="array" ref="Y669">VLOOKUP(A669,BUSINESS!$A$2:$J$2692,8,0)</f>
        <v>0</v>
      </c>
      <c r="Z669" s="10">
        <f t="array" ref="Z669">VLOOKUP(A669,BUSINESS!$A$2:$J$2692,9,0)</f>
        <v>8.0000000000000002E-3</v>
      </c>
      <c r="AA669" s="10">
        <f t="array" ref="AA669">VLOOKUP(A669,BUSINESS!$A$2:$J$2692,10,0)</f>
        <v>4.4999999999999998E-2</v>
      </c>
      <c r="AB669" s="12">
        <f t="shared" si="39"/>
        <v>869.80017916466431</v>
      </c>
      <c r="AC669" s="10">
        <f t="shared" si="30"/>
        <v>6.8427320783101065E-4</v>
      </c>
      <c r="AD669" s="10">
        <f t="shared" si="31"/>
        <v>0</v>
      </c>
      <c r="AE669" s="10">
        <f t="shared" si="32"/>
        <v>18.282108606172041</v>
      </c>
      <c r="AF669">
        <f t="shared" si="41"/>
        <v>8.8798813229978482</v>
      </c>
    </row>
    <row r="670" spans="1:32" ht="14.4">
      <c r="A670" s="7" t="str">
        <f t="shared" si="40"/>
        <v>Djibouti-Africa 2005</v>
      </c>
      <c r="B670" s="7" t="s">
        <v>130</v>
      </c>
      <c r="C670" s="8" t="s">
        <v>78</v>
      </c>
      <c r="D670" s="9" t="s">
        <v>67</v>
      </c>
      <c r="E670" s="14">
        <v>7.1999999999999995E-2</v>
      </c>
      <c r="F670" s="13">
        <v>708633195</v>
      </c>
      <c r="G670" s="14">
        <v>63</v>
      </c>
      <c r="H670" s="14">
        <v>0.112</v>
      </c>
      <c r="I670" s="10">
        <f t="array" ref="I670">VLOOKUP(A670,ENERGY!$A$2:$F$2691,5,0)</f>
        <v>133</v>
      </c>
      <c r="J670" s="11">
        <f t="array" ref="J670">VLOOKUP(A670,ENERGY!$A$2:$F$2691,6,0)</f>
        <v>458</v>
      </c>
      <c r="K670" s="10">
        <f t="array" ref="K670">VLOOKUP(A670,'HUMAN RESOURCES'!$A$2:$M$2692,5,0)</f>
        <v>2.9000000000000001E-2</v>
      </c>
      <c r="L670" s="11">
        <f t="array" ref="L670">VLOOKUP(A670,'HUMAN RESOURCES'!$A$2:$M$2692,6,0)</f>
        <v>7.0999999999999994E-2</v>
      </c>
      <c r="M670" s="10">
        <f t="array" ref="M670">VLOOKUP(A670,'HUMAN RESOURCES'!$A$2:$M$2692,7,0)</f>
        <v>59</v>
      </c>
      <c r="N670" s="10">
        <f t="array" ref="N670">VLOOKUP(A670,'HUMAN RESOURCES'!$A$2:$M$2692,8,0)</f>
        <v>57</v>
      </c>
      <c r="O670" s="10">
        <f t="array" ref="O670">VLOOKUP(A670,'HUMAN RESOURCES'!$A$2:$M$2692,9,0)</f>
        <v>0.373</v>
      </c>
      <c r="P670" s="10">
        <f t="array" ref="P670">VLOOKUP(A670,'HUMAN RESOURCES'!$A$2:$M$2692,10,0)</f>
        <v>0.59399999999999997</v>
      </c>
      <c r="Q670" s="10">
        <f t="array" ref="Q670">VLOOKUP(A670,'HUMAN RESOURCES'!$A$2:$M$2692,11,0)</f>
        <v>3.4000000000000002E-2</v>
      </c>
      <c r="R670" s="10">
        <f t="array" ref="R670">VLOOKUP(A670,'HUMAN RESOURCES'!$A$2:$M$2692,12,0)</f>
        <v>776585</v>
      </c>
      <c r="S670" s="10">
        <f t="array" ref="S670">VLOOKUP(A670,'HUMAN RESOURCES'!$A$2:$M$2692,13,0)</f>
        <v>0.76800000000000002</v>
      </c>
      <c r="T670" s="10">
        <f t="array" ref="T670">VLOOKUP(A670,TOURISM!$A$2:$F$2692,5,0)</f>
        <v>7100000</v>
      </c>
      <c r="U670" s="10">
        <f t="array" ref="U670">VLOOKUP(A670,TOURISM!$A$2:$F$2692,6,0)</f>
        <v>14400000</v>
      </c>
      <c r="V670" s="10">
        <f t="array" ref="V670">VLOOKUP(A670,BUSINESS!$A$2:$J$2692,5,0)</f>
        <v>0.378</v>
      </c>
      <c r="W670" s="10">
        <f t="array" ref="W670">VLOOKUP(A670,BUSINESS!$A$2:$J$2692,6,0)</f>
        <v>37</v>
      </c>
      <c r="X670" s="10">
        <f t="array" ref="X670">VLOOKUP(A670,BUSINESS!$A$2:$J$2692,7,0)</f>
        <v>0</v>
      </c>
      <c r="Y670" s="10">
        <f t="array" ref="Y670">VLOOKUP(A670,BUSINESS!$A$2:$J$2692,8,0)</f>
        <v>66</v>
      </c>
      <c r="Z670" s="10">
        <f t="array" ref="Z670">VLOOKUP(A670,BUSINESS!$A$2:$J$2692,9,0)</f>
        <v>0.01</v>
      </c>
      <c r="AA670" s="10">
        <f t="array" ref="AA670">VLOOKUP(A670,BUSINESS!$A$2:$J$2692,10,0)</f>
        <v>5.7000000000000002E-2</v>
      </c>
      <c r="AB670" s="12">
        <f t="shared" si="39"/>
        <v>912.49920485201233</v>
      </c>
      <c r="AC670" s="10">
        <f t="shared" si="30"/>
        <v>5.8976158437260571E-4</v>
      </c>
      <c r="AD670" s="10">
        <f t="shared" si="31"/>
        <v>1.7126264349684838E-4</v>
      </c>
      <c r="AE670" s="10">
        <f t="shared" si="32"/>
        <v>18.54272230341817</v>
      </c>
      <c r="AF670">
        <f t="shared" si="41"/>
        <v>9.1425922468242362</v>
      </c>
    </row>
    <row r="671" spans="1:32" ht="14.4">
      <c r="A671" s="7" t="str">
        <f t="shared" si="40"/>
        <v>Djibouti-Africa 2006</v>
      </c>
      <c r="B671" s="7" t="s">
        <v>130</v>
      </c>
      <c r="C671" s="8" t="s">
        <v>78</v>
      </c>
      <c r="D671" s="9" t="s">
        <v>68</v>
      </c>
      <c r="E671" s="14">
        <v>7.0999999999999994E-2</v>
      </c>
      <c r="F671" s="13">
        <v>768873684</v>
      </c>
      <c r="G671" s="14">
        <v>66</v>
      </c>
      <c r="H671" s="8"/>
      <c r="I671" s="10">
        <f t="array" ref="I671">VLOOKUP(A671,ENERGY!$A$2:$F$2691,5,0)</f>
        <v>143</v>
      </c>
      <c r="J671" s="11">
        <f t="array" ref="J671">VLOOKUP(A671,ENERGY!$A$2:$F$2691,6,0)</f>
        <v>488</v>
      </c>
      <c r="K671" s="10">
        <f t="array" ref="K671">VLOOKUP(A671,'HUMAN RESOURCES'!$A$2:$M$2692,5,0)</f>
        <v>2.9000000000000001E-2</v>
      </c>
      <c r="L671" s="11">
        <f t="array" ref="L671">VLOOKUP(A671,'HUMAN RESOURCES'!$A$2:$M$2692,6,0)</f>
        <v>6.9000000000000006E-2</v>
      </c>
      <c r="M671" s="10">
        <f t="array" ref="M671">VLOOKUP(A671,'HUMAN RESOURCES'!$A$2:$M$2692,7,0)</f>
        <v>60</v>
      </c>
      <c r="N671" s="10">
        <f t="array" ref="N671">VLOOKUP(A671,'HUMAN RESOURCES'!$A$2:$M$2692,8,0)</f>
        <v>57</v>
      </c>
      <c r="O671" s="10">
        <f t="array" ref="O671">VLOOKUP(A671,'HUMAN RESOURCES'!$A$2:$M$2692,9,0)</f>
        <v>0.36499999999999999</v>
      </c>
      <c r="P671" s="10">
        <f t="array" ref="P671">VLOOKUP(A671,'HUMAN RESOURCES'!$A$2:$M$2692,10,0)</f>
        <v>0.60099999999999998</v>
      </c>
      <c r="Q671" s="10">
        <f t="array" ref="Q671">VLOOKUP(A671,'HUMAN RESOURCES'!$A$2:$M$2692,11,0)</f>
        <v>3.4000000000000002E-2</v>
      </c>
      <c r="R671" s="10">
        <f t="array" ref="R671">VLOOKUP(A671,'HUMAN RESOURCES'!$A$2:$M$2692,12,0)</f>
        <v>787544</v>
      </c>
      <c r="S671" s="10">
        <f t="array" ref="S671">VLOOKUP(A671,'HUMAN RESOURCES'!$A$2:$M$2692,13,0)</f>
        <v>0.76800000000000002</v>
      </c>
      <c r="T671" s="10">
        <f t="array" ref="T671">VLOOKUP(A671,TOURISM!$A$2:$F$2692,5,0)</f>
        <v>9800000</v>
      </c>
      <c r="U671" s="10">
        <f t="array" ref="U671">VLOOKUP(A671,TOURISM!$A$2:$F$2692,6,0)</f>
        <v>15000000</v>
      </c>
      <c r="V671" s="10">
        <f t="array" ref="V671">VLOOKUP(A671,BUSINESS!$A$2:$J$2692,5,0)</f>
        <v>0.378</v>
      </c>
      <c r="W671" s="10">
        <f t="array" ref="W671">VLOOKUP(A671,BUSINESS!$A$2:$J$2692,6,0)</f>
        <v>37</v>
      </c>
      <c r="X671" s="10">
        <f t="array" ref="X671">VLOOKUP(A671,BUSINESS!$A$2:$J$2692,7,0)</f>
        <v>0</v>
      </c>
      <c r="Y671" s="10">
        <f t="array" ref="Y671">VLOOKUP(A671,BUSINESS!$A$2:$J$2692,8,0)</f>
        <v>66</v>
      </c>
      <c r="Z671" s="10">
        <f t="array" ref="Z671">VLOOKUP(A671,BUSINESS!$A$2:$J$2692,9,0)</f>
        <v>1.2999999999999999E-2</v>
      </c>
      <c r="AA671" s="10">
        <f t="array" ref="AA671">VLOOKUP(A671,BUSINESS!$A$2:$J$2692,10,0)</f>
        <v>5.7000000000000002E-2</v>
      </c>
      <c r="AB671" s="12">
        <f t="shared" si="39"/>
        <v>976.29298680454679</v>
      </c>
      <c r="AC671" s="10">
        <f t="shared" si="30"/>
        <v>6.1964791808457687E-4</v>
      </c>
      <c r="AD671" s="10">
        <f t="shared" si="31"/>
        <v>1.8157715632396412E-4</v>
      </c>
      <c r="AE671" s="10">
        <f t="shared" si="32"/>
        <v>19.046554859157077</v>
      </c>
      <c r="AF671">
        <f t="shared" si="41"/>
        <v>12.443749174649289</v>
      </c>
    </row>
    <row r="672" spans="1:32" ht="14.4">
      <c r="A672" s="7" t="str">
        <f t="shared" si="40"/>
        <v>Djibouti-Africa 2007</v>
      </c>
      <c r="B672" s="7" t="s">
        <v>130</v>
      </c>
      <c r="C672" s="8" t="s">
        <v>78</v>
      </c>
      <c r="D672" s="9" t="s">
        <v>69</v>
      </c>
      <c r="E672" s="14">
        <v>7.6999999999999999E-2</v>
      </c>
      <c r="F672" s="13">
        <v>847918929</v>
      </c>
      <c r="G672" s="14">
        <v>78</v>
      </c>
      <c r="H672" s="14">
        <v>0.112</v>
      </c>
      <c r="I672" s="10">
        <f t="array" ref="I672">VLOOKUP(A672,ENERGY!$A$2:$F$2691,5,0)</f>
        <v>139</v>
      </c>
      <c r="J672" s="11">
        <f t="array" ref="J672">VLOOKUP(A672,ENERGY!$A$2:$F$2691,6,0)</f>
        <v>473</v>
      </c>
      <c r="K672" s="10">
        <f t="array" ref="K672">VLOOKUP(A672,'HUMAN RESOURCES'!$A$2:$M$2692,5,0)</f>
        <v>2.9000000000000001E-2</v>
      </c>
      <c r="L672" s="11">
        <f t="array" ref="L672">VLOOKUP(A672,'HUMAN RESOURCES'!$A$2:$M$2692,6,0)</f>
        <v>6.7000000000000004E-2</v>
      </c>
      <c r="M672" s="10">
        <f t="array" ref="M672">VLOOKUP(A672,'HUMAN RESOURCES'!$A$2:$M$2692,7,0)</f>
        <v>60</v>
      </c>
      <c r="N672" s="10">
        <f t="array" ref="N672">VLOOKUP(A672,'HUMAN RESOURCES'!$A$2:$M$2692,8,0)</f>
        <v>57</v>
      </c>
      <c r="O672" s="10">
        <f t="array" ref="O672">VLOOKUP(A672,'HUMAN RESOURCES'!$A$2:$M$2692,9,0)</f>
        <v>0.35699999999999998</v>
      </c>
      <c r="P672" s="10">
        <f t="array" ref="P672">VLOOKUP(A672,'HUMAN RESOURCES'!$A$2:$M$2692,10,0)</f>
        <v>0.60799999999999998</v>
      </c>
      <c r="Q672" s="10">
        <f t="array" ref="Q672">VLOOKUP(A672,'HUMAN RESOURCES'!$A$2:$M$2692,11,0)</f>
        <v>3.5000000000000003E-2</v>
      </c>
      <c r="R672" s="10">
        <f t="array" ref="R672">VLOOKUP(A672,'HUMAN RESOURCES'!$A$2:$M$2692,12,0)</f>
        <v>798690</v>
      </c>
      <c r="S672" s="10">
        <f t="array" ref="S672">VLOOKUP(A672,'HUMAN RESOURCES'!$A$2:$M$2692,13,0)</f>
        <v>0.76900000000000002</v>
      </c>
      <c r="T672" s="10">
        <f t="array" ref="T672">VLOOKUP(A672,TOURISM!$A$2:$F$2692,5,0)</f>
        <v>6800000</v>
      </c>
      <c r="U672" s="10">
        <f t="array" ref="U672">VLOOKUP(A672,TOURISM!$A$2:$F$2692,6,0)</f>
        <v>14200000</v>
      </c>
      <c r="V672" s="10">
        <f t="array" ref="V672">VLOOKUP(A672,BUSINESS!$A$2:$J$2692,5,0)</f>
        <v>0.378</v>
      </c>
      <c r="W672" s="10">
        <f t="array" ref="W672">VLOOKUP(A672,BUSINESS!$A$2:$J$2692,6,0)</f>
        <v>37</v>
      </c>
      <c r="X672" s="10">
        <f t="array" ref="X672">VLOOKUP(A672,BUSINESS!$A$2:$J$2692,7,0)</f>
        <v>0</v>
      </c>
      <c r="Y672" s="10">
        <f t="array" ref="Y672">VLOOKUP(A672,BUSINESS!$A$2:$J$2692,8,0)</f>
        <v>66</v>
      </c>
      <c r="Z672" s="10">
        <f t="array" ref="Z672">VLOOKUP(A672,BUSINESS!$A$2:$J$2692,9,0)</f>
        <v>1.6E-2</v>
      </c>
      <c r="AA672" s="10">
        <f t="array" ref="AA672">VLOOKUP(A672,BUSINESS!$A$2:$J$2692,10,0)</f>
        <v>8.6999999999999994E-2</v>
      </c>
      <c r="AB672" s="12">
        <f t="shared" si="39"/>
        <v>1061.6370919881306</v>
      </c>
      <c r="AC672" s="10">
        <f t="shared" si="30"/>
        <v>5.9221975985676546E-4</v>
      </c>
      <c r="AD672" s="10">
        <f t="shared" si="31"/>
        <v>1.7403498228348922E-4</v>
      </c>
      <c r="AE672" s="10">
        <f t="shared" si="32"/>
        <v>17.779113298025518</v>
      </c>
      <c r="AF672">
        <f t="shared" si="41"/>
        <v>8.5139415793361621</v>
      </c>
    </row>
    <row r="673" spans="1:32" ht="14.4">
      <c r="A673" s="7" t="str">
        <f t="shared" si="40"/>
        <v>Djibouti-Africa 2008</v>
      </c>
      <c r="B673" s="7" t="s">
        <v>130</v>
      </c>
      <c r="C673" s="8" t="s">
        <v>78</v>
      </c>
      <c r="D673" s="9" t="s">
        <v>70</v>
      </c>
      <c r="E673" s="14">
        <v>0.08</v>
      </c>
      <c r="F673" s="13">
        <v>999105339</v>
      </c>
      <c r="G673" s="14">
        <v>92</v>
      </c>
      <c r="H673" s="14">
        <v>0.11600000000000001</v>
      </c>
      <c r="I673" s="10">
        <v>139</v>
      </c>
      <c r="J673" s="11">
        <f t="array" ref="J673">VLOOKUP(A673,ENERGY!$A$2:$F$2691,6,0)</f>
        <v>400</v>
      </c>
      <c r="K673" s="10">
        <f t="array" ref="K673">VLOOKUP(A673,'HUMAN RESOURCES'!$A$2:$M$2692,5,0)</f>
        <v>2.9000000000000001E-2</v>
      </c>
      <c r="L673" s="11">
        <f t="array" ref="L673">VLOOKUP(A673,'HUMAN RESOURCES'!$A$2:$M$2692,6,0)</f>
        <v>6.6000000000000003E-2</v>
      </c>
      <c r="M673" s="10">
        <f t="array" ref="M673">VLOOKUP(A673,'HUMAN RESOURCES'!$A$2:$M$2692,7,0)</f>
        <v>61</v>
      </c>
      <c r="N673" s="10">
        <f t="array" ref="N673">VLOOKUP(A673,'HUMAN RESOURCES'!$A$2:$M$2692,8,0)</f>
        <v>58</v>
      </c>
      <c r="O673" s="10">
        <f t="array" ref="O673">VLOOKUP(A673,'HUMAN RESOURCES'!$A$2:$M$2692,9,0)</f>
        <v>0.35099999999999998</v>
      </c>
      <c r="P673" s="10">
        <f t="array" ref="P673">VLOOKUP(A673,'HUMAN RESOURCES'!$A$2:$M$2692,10,0)</f>
        <v>0.61399999999999999</v>
      </c>
      <c r="Q673" s="10">
        <f t="array" ref="Q673">VLOOKUP(A673,'HUMAN RESOURCES'!$A$2:$M$2692,11,0)</f>
        <v>3.5000000000000003E-2</v>
      </c>
      <c r="R673" s="10">
        <f t="array" ref="R673">VLOOKUP(A673,'HUMAN RESOURCES'!$A$2:$M$2692,12,0)</f>
        <v>810100</v>
      </c>
      <c r="S673" s="10">
        <f t="array" ref="S673">VLOOKUP(A673,'HUMAN RESOURCES'!$A$2:$M$2692,13,0)</f>
        <v>0.76900000000000002</v>
      </c>
      <c r="T673" s="10">
        <f t="array" ref="T673">VLOOKUP(A673,TOURISM!$A$2:$F$2692,5,0)</f>
        <v>7800000</v>
      </c>
      <c r="U673" s="10">
        <f t="array" ref="U673">VLOOKUP(A673,TOURISM!$A$2:$F$2692,6,0)</f>
        <v>15500000</v>
      </c>
      <c r="V673" s="10">
        <f t="array" ref="V673">VLOOKUP(A673,BUSINESS!$A$2:$J$2692,5,0)</f>
        <v>0.378</v>
      </c>
      <c r="W673" s="10">
        <f t="array" ref="W673">VLOOKUP(A673,BUSINESS!$A$2:$J$2692,6,0)</f>
        <v>37</v>
      </c>
      <c r="X673" s="10">
        <f t="array" ref="X673">VLOOKUP(A673,BUSINESS!$A$2:$J$2692,7,0)</f>
        <v>0</v>
      </c>
      <c r="Y673" s="10">
        <f t="array" ref="Y673">VLOOKUP(A673,BUSINESS!$A$2:$J$2692,8,0)</f>
        <v>66</v>
      </c>
      <c r="Z673" s="10">
        <f t="array" ref="Z673">VLOOKUP(A673,BUSINESS!$A$2:$J$2692,9,0)</f>
        <v>2.3E-2</v>
      </c>
      <c r="AA673" s="10">
        <f t="array" ref="AA673">VLOOKUP(A673,BUSINESS!$A$2:$J$2692,10,0)</f>
        <v>0.13900000000000001</v>
      </c>
      <c r="AB673" s="12">
        <f t="shared" si="39"/>
        <v>1233.3111208492778</v>
      </c>
      <c r="AC673" s="10">
        <f t="shared" si="30"/>
        <v>4.937662017034934E-4</v>
      </c>
      <c r="AD673" s="10">
        <f t="shared" si="31"/>
        <v>1.7158375509196394E-4</v>
      </c>
      <c r="AE673" s="10">
        <f t="shared" si="32"/>
        <v>19.133440316010368</v>
      </c>
      <c r="AF673">
        <f t="shared" si="41"/>
        <v>9.6284409332181209</v>
      </c>
    </row>
    <row r="674" spans="1:32" ht="14.4">
      <c r="A674" s="7" t="str">
        <f t="shared" si="40"/>
        <v>Djibouti-Africa 2009</v>
      </c>
      <c r="B674" s="7" t="s">
        <v>130</v>
      </c>
      <c r="C674" s="8" t="s">
        <v>78</v>
      </c>
      <c r="D674" s="9" t="s">
        <v>71</v>
      </c>
      <c r="E674" s="14">
        <v>8.3000000000000004E-2</v>
      </c>
      <c r="F674" s="13">
        <v>1198997305</v>
      </c>
      <c r="G674" s="14">
        <v>100</v>
      </c>
      <c r="H674" s="14">
        <v>0.111</v>
      </c>
      <c r="I674" s="10">
        <v>139</v>
      </c>
      <c r="J674" s="11">
        <f t="array" ref="J674">VLOOKUP(A674,ENERGY!$A$2:$F$2691,6,0)</f>
        <v>407</v>
      </c>
      <c r="K674" s="10">
        <f t="array" ref="K674">VLOOKUP(A674,'HUMAN RESOURCES'!$A$2:$M$2692,5,0)</f>
        <v>2.9000000000000001E-2</v>
      </c>
      <c r="L674" s="11">
        <f t="array" ref="L674">VLOOKUP(A674,'HUMAN RESOURCES'!$A$2:$M$2692,6,0)</f>
        <v>6.4000000000000001E-2</v>
      </c>
      <c r="M674" s="10">
        <f t="array" ref="M674">VLOOKUP(A674,'HUMAN RESOURCES'!$A$2:$M$2692,7,0)</f>
        <v>61</v>
      </c>
      <c r="N674" s="10">
        <f t="array" ref="N674">VLOOKUP(A674,'HUMAN RESOURCES'!$A$2:$M$2692,8,0)</f>
        <v>58</v>
      </c>
      <c r="O674" s="10">
        <f t="array" ref="O674">VLOOKUP(A674,'HUMAN RESOURCES'!$A$2:$M$2692,9,0)</f>
        <v>0.34499999999999997</v>
      </c>
      <c r="P674" s="10">
        <f t="array" ref="P674">VLOOKUP(A674,'HUMAN RESOURCES'!$A$2:$M$2692,10,0)</f>
        <v>0.61799999999999999</v>
      </c>
      <c r="Q674" s="10">
        <f t="array" ref="Q674">VLOOKUP(A674,'HUMAN RESOURCES'!$A$2:$M$2692,11,0)</f>
        <v>3.5999999999999997E-2</v>
      </c>
      <c r="R674" s="10">
        <f t="array" ref="R674">VLOOKUP(A674,'HUMAN RESOURCES'!$A$2:$M$2692,12,0)</f>
        <v>821865</v>
      </c>
      <c r="S674" s="10">
        <f t="array" ref="S674">VLOOKUP(A674,'HUMAN RESOURCES'!$A$2:$M$2692,13,0)</f>
        <v>0.76900000000000002</v>
      </c>
      <c r="T674" s="10">
        <f t="array" ref="T674">VLOOKUP(A674,TOURISM!$A$2:$F$2692,5,0)</f>
        <v>16000000</v>
      </c>
      <c r="U674" s="10">
        <f t="array" ref="U674">VLOOKUP(A674,TOURISM!$A$2:$F$2692,6,0)</f>
        <v>17500000</v>
      </c>
      <c r="V674" s="10">
        <f t="array" ref="V674">VLOOKUP(A674,BUSINESS!$A$2:$J$2692,5,0)</f>
        <v>0.378</v>
      </c>
      <c r="W674" s="10">
        <f t="array" ref="W674">VLOOKUP(A674,BUSINESS!$A$2:$J$2692,6,0)</f>
        <v>37</v>
      </c>
      <c r="X674" s="10">
        <f t="array" ref="X674">VLOOKUP(A674,BUSINESS!$A$2:$J$2692,7,0)</f>
        <v>0</v>
      </c>
      <c r="Y674" s="10">
        <f t="array" ref="Y674">VLOOKUP(A674,BUSINESS!$A$2:$J$2692,8,0)</f>
        <v>66</v>
      </c>
      <c r="Z674" s="10">
        <f t="array" ref="Z674">VLOOKUP(A674,BUSINESS!$A$2:$J$2692,9,0)</f>
        <v>0.04</v>
      </c>
      <c r="AA674" s="10">
        <f t="array" ref="AA674">VLOOKUP(A674,BUSINESS!$A$2:$J$2692,10,0)</f>
        <v>0.157</v>
      </c>
      <c r="AB674" s="12">
        <f t="shared" si="39"/>
        <v>1458.8737870574851</v>
      </c>
      <c r="AC674" s="10">
        <f t="shared" si="30"/>
        <v>4.9521515090677906E-4</v>
      </c>
      <c r="AD674" s="10">
        <f t="shared" si="31"/>
        <v>1.6912753311066904E-4</v>
      </c>
      <c r="AE674" s="10">
        <f t="shared" si="32"/>
        <v>21.293034744148979</v>
      </c>
      <c r="AF674">
        <f t="shared" si="41"/>
        <v>19.467917480364779</v>
      </c>
    </row>
    <row r="675" spans="1:32" ht="14.4">
      <c r="A675" s="7" t="str">
        <f t="shared" si="40"/>
        <v>Djibouti-Africa 2010</v>
      </c>
      <c r="B675" s="7" t="s">
        <v>130</v>
      </c>
      <c r="C675" s="8" t="s">
        <v>78</v>
      </c>
      <c r="D675" s="9" t="s">
        <v>72</v>
      </c>
      <c r="E675" s="14">
        <v>8.7999999999999995E-2</v>
      </c>
      <c r="F675" s="13">
        <v>1128611700</v>
      </c>
      <c r="G675" s="14">
        <v>111</v>
      </c>
      <c r="H675" s="14">
        <v>0.10299999999999999</v>
      </c>
      <c r="I675" s="10">
        <f t="array" ref="I675">VLOOKUP(A675,ENERGY!$A$2:$F$2691,5,0)</f>
        <v>143</v>
      </c>
      <c r="J675" s="11">
        <f t="array" ref="J675">VLOOKUP(A675,ENERGY!$A$2:$F$2691,6,0)</f>
        <v>488</v>
      </c>
      <c r="K675" s="10">
        <f t="array" ref="K675">VLOOKUP(A675,'HUMAN RESOURCES'!$A$2:$M$2692,5,0)</f>
        <v>2.8000000000000001E-2</v>
      </c>
      <c r="L675" s="11">
        <f t="array" ref="L675">VLOOKUP(A675,'HUMAN RESOURCES'!$A$2:$M$2692,6,0)</f>
        <v>6.2E-2</v>
      </c>
      <c r="M675" s="10">
        <f t="array" ref="M675">VLOOKUP(A675,'HUMAN RESOURCES'!$A$2:$M$2692,7,0)</f>
        <v>62</v>
      </c>
      <c r="N675" s="10">
        <f t="array" ref="N675">VLOOKUP(A675,'HUMAN RESOURCES'!$A$2:$M$2692,8,0)</f>
        <v>59</v>
      </c>
      <c r="O675" s="10">
        <f t="array" ref="O675">VLOOKUP(A675,'HUMAN RESOURCES'!$A$2:$M$2692,9,0)</f>
        <v>0.34100000000000003</v>
      </c>
      <c r="P675" s="10">
        <f t="array" ref="P675">VLOOKUP(A675,'HUMAN RESOURCES'!$A$2:$M$2692,10,0)</f>
        <v>0.622</v>
      </c>
      <c r="Q675" s="10">
        <f t="array" ref="Q675">VLOOKUP(A675,'HUMAN RESOURCES'!$A$2:$M$2692,11,0)</f>
        <v>3.6999999999999998E-2</v>
      </c>
      <c r="R675" s="10">
        <f t="array" ref="R675">VLOOKUP(A675,'HUMAN RESOURCES'!$A$2:$M$2692,12,0)</f>
        <v>834036</v>
      </c>
      <c r="S675" s="10">
        <f t="array" ref="S675">VLOOKUP(A675,'HUMAN RESOURCES'!$A$2:$M$2692,13,0)</f>
        <v>0.77</v>
      </c>
      <c r="T675" s="10">
        <f t="array" ref="T675">VLOOKUP(A675,TOURISM!$A$2:$F$2692,5,0)</f>
        <v>18000000</v>
      </c>
      <c r="U675" s="10">
        <f t="array" ref="U675">VLOOKUP(A675,TOURISM!$A$2:$F$2692,6,0)</f>
        <v>20500000</v>
      </c>
      <c r="V675" s="10">
        <f t="array" ref="V675">VLOOKUP(A675,BUSINESS!$A$2:$J$2692,5,0)</f>
        <v>0.378</v>
      </c>
      <c r="W675" s="10">
        <f t="array" ref="W675">VLOOKUP(A675,BUSINESS!$A$2:$J$2692,6,0)</f>
        <v>37</v>
      </c>
      <c r="X675" s="10">
        <f t="array" ref="X675">VLOOKUP(A675,BUSINESS!$A$2:$J$2692,7,0)</f>
        <v>0</v>
      </c>
      <c r="Y675" s="10">
        <f t="array" ref="Y675">VLOOKUP(A675,BUSINESS!$A$2:$J$2692,8,0)</f>
        <v>90</v>
      </c>
      <c r="Z675" s="10">
        <f t="array" ref="Z675">VLOOKUP(A675,BUSINESS!$A$2:$J$2692,9,0)</f>
        <v>6.5000000000000002E-2</v>
      </c>
      <c r="AA675" s="10">
        <f t="array" ref="AA675">VLOOKUP(A675,BUSINESS!$A$2:$J$2692,10,0)</f>
        <v>0.19900000000000001</v>
      </c>
      <c r="AB675" s="12">
        <f t="shared" si="39"/>
        <v>1353.1930276390947</v>
      </c>
      <c r="AC675" s="10">
        <f t="shared" si="30"/>
        <v>5.8510663808276865E-4</v>
      </c>
      <c r="AD675" s="10">
        <f t="shared" si="31"/>
        <v>1.7145542878245064E-4</v>
      </c>
      <c r="AE675" s="10">
        <f t="shared" si="32"/>
        <v>24.579274755526139</v>
      </c>
      <c r="AF675">
        <f t="shared" si="41"/>
        <v>21.581802224364417</v>
      </c>
    </row>
    <row r="676" spans="1:32" ht="14.4">
      <c r="A676" s="7" t="str">
        <f t="shared" si="40"/>
        <v>Djibouti-Africa 2011</v>
      </c>
      <c r="B676" s="7" t="s">
        <v>130</v>
      </c>
      <c r="C676" s="8" t="s">
        <v>78</v>
      </c>
      <c r="D676" s="9" t="s">
        <v>73</v>
      </c>
      <c r="E676" s="14">
        <v>8.6999999999999994E-2</v>
      </c>
      <c r="F676" s="13">
        <v>1239144502</v>
      </c>
      <c r="G676" s="14">
        <v>119</v>
      </c>
      <c r="H676" s="14">
        <v>0.106</v>
      </c>
      <c r="I676" s="10">
        <v>143</v>
      </c>
      <c r="J676" s="11">
        <v>488</v>
      </c>
      <c r="K676" s="10">
        <f t="array" ref="K676">VLOOKUP(A676,'HUMAN RESOURCES'!$A$2:$M$2692,5,0)</f>
        <v>2.8000000000000001E-2</v>
      </c>
      <c r="L676" s="11">
        <f t="array" ref="L676">VLOOKUP(A676,'HUMAN RESOURCES'!$A$2:$M$2692,6,0)</f>
        <v>6.0999999999999999E-2</v>
      </c>
      <c r="M676" s="10">
        <f t="array" ref="M676">VLOOKUP(A676,'HUMAN RESOURCES'!$A$2:$M$2692,7,0)</f>
        <v>62</v>
      </c>
      <c r="N676" s="10">
        <f t="array" ref="N676">VLOOKUP(A676,'HUMAN RESOURCES'!$A$2:$M$2692,8,0)</f>
        <v>59</v>
      </c>
      <c r="O676" s="10">
        <f t="array" ref="O676">VLOOKUP(A676,'HUMAN RESOURCES'!$A$2:$M$2692,9,0)</f>
        <v>0.33900000000000002</v>
      </c>
      <c r="P676" s="10">
        <f t="array" ref="P676">VLOOKUP(A676,'HUMAN RESOURCES'!$A$2:$M$2692,10,0)</f>
        <v>0.623</v>
      </c>
      <c r="Q676" s="10">
        <f t="array" ref="Q676">VLOOKUP(A676,'HUMAN RESOURCES'!$A$2:$M$2692,11,0)</f>
        <v>3.7999999999999999E-2</v>
      </c>
      <c r="R676" s="10">
        <f t="array" ref="R676">VLOOKUP(A676,'HUMAN RESOURCES'!$A$2:$M$2692,12,0)</f>
        <v>846646</v>
      </c>
      <c r="S676" s="10">
        <f t="array" ref="S676">VLOOKUP(A676,'HUMAN RESOURCES'!$A$2:$M$2692,13,0)</f>
        <v>0.77100000000000002</v>
      </c>
      <c r="T676" s="10">
        <f t="array" ref="T676">VLOOKUP(A676,TOURISM!$A$2:$F$2692,5,0)</f>
        <v>19200000</v>
      </c>
      <c r="U676" s="10">
        <f t="array" ref="U676">VLOOKUP(A676,TOURISM!$A$2:$F$2692,6,0)</f>
        <v>33500000</v>
      </c>
      <c r="V676" s="10">
        <f t="array" ref="V676">VLOOKUP(A676,BUSINESS!$A$2:$J$2692,5,0)</f>
        <v>0.378</v>
      </c>
      <c r="W676" s="10">
        <f t="array" ref="W676">VLOOKUP(A676,BUSINESS!$A$2:$J$2692,6,0)</f>
        <v>37</v>
      </c>
      <c r="X676" s="10">
        <f t="array" ref="X676">VLOOKUP(A676,BUSINESS!$A$2:$J$2692,7,0)</f>
        <v>0</v>
      </c>
      <c r="Y676" s="10">
        <f t="array" ref="Y676">VLOOKUP(A676,BUSINESS!$A$2:$J$2692,8,0)</f>
        <v>82</v>
      </c>
      <c r="Z676" s="10">
        <f t="array" ref="Z676">VLOOKUP(A676,BUSINESS!$A$2:$J$2692,9,0)</f>
        <v>7.0000000000000007E-2</v>
      </c>
      <c r="AA676" s="10">
        <f t="array" ref="AA676">VLOOKUP(A676,BUSINESS!$A$2:$J$2692,10,0)</f>
        <v>0.22800000000000001</v>
      </c>
      <c r="AB676" s="12">
        <f t="shared" si="39"/>
        <v>1463.5922239046779</v>
      </c>
      <c r="AC676" s="10">
        <f t="shared" si="30"/>
        <v>5.7639202216747023E-4</v>
      </c>
      <c r="AD676" s="10">
        <f t="shared" si="31"/>
        <v>1.6890176059415623E-4</v>
      </c>
      <c r="AE676" s="10">
        <f t="shared" si="32"/>
        <v>39.567894964365273</v>
      </c>
      <c r="AF676">
        <f t="shared" si="41"/>
        <v>22.67771890494965</v>
      </c>
    </row>
    <row r="677" spans="1:32" ht="14.4">
      <c r="A677" s="7" t="str">
        <f t="shared" si="40"/>
        <v>Djibouti-Africa 2012</v>
      </c>
      <c r="B677" s="7" t="s">
        <v>130</v>
      </c>
      <c r="C677" s="8" t="s">
        <v>78</v>
      </c>
      <c r="D677" s="9" t="s">
        <v>74</v>
      </c>
      <c r="E677" s="14">
        <v>8.7999999999999995E-2</v>
      </c>
      <c r="F677" s="13">
        <v>1353632942</v>
      </c>
      <c r="G677" s="14">
        <v>129</v>
      </c>
      <c r="H677" s="8"/>
      <c r="I677" s="10">
        <v>143</v>
      </c>
      <c r="J677" s="11">
        <v>488</v>
      </c>
      <c r="K677" s="10">
        <f t="array" ref="K677">VLOOKUP(A677,'HUMAN RESOURCES'!$A$2:$M$2692,5,0)</f>
        <v>2.8000000000000001E-2</v>
      </c>
      <c r="L677" s="11">
        <f t="array" ref="L677">VLOOKUP(A677,'HUMAN RESOURCES'!$A$2:$M$2692,6,0)</f>
        <v>5.8999999999999997E-2</v>
      </c>
      <c r="M677" s="10">
        <f t="array" ref="M677">VLOOKUP(A677,'HUMAN RESOURCES'!$A$2:$M$2692,7,0)</f>
        <v>63</v>
      </c>
      <c r="N677" s="10">
        <f t="array" ref="N677">VLOOKUP(A677,'HUMAN RESOURCES'!$A$2:$M$2692,8,0)</f>
        <v>60</v>
      </c>
      <c r="O677" s="10">
        <f t="array" ref="O677">VLOOKUP(A677,'HUMAN RESOURCES'!$A$2:$M$2692,9,0)</f>
        <v>0.33700000000000002</v>
      </c>
      <c r="P677" s="10">
        <f t="array" ref="P677">VLOOKUP(A677,'HUMAN RESOURCES'!$A$2:$M$2692,10,0)</f>
        <v>0.624</v>
      </c>
      <c r="Q677" s="10">
        <f t="array" ref="Q677">VLOOKUP(A677,'HUMAN RESOURCES'!$A$2:$M$2692,11,0)</f>
        <v>3.9E-2</v>
      </c>
      <c r="R677" s="10">
        <f t="array" ref="R677">VLOOKUP(A677,'HUMAN RESOURCES'!$A$2:$M$2692,12,0)</f>
        <v>859652</v>
      </c>
      <c r="S677" s="10">
        <f t="array" ref="S677">VLOOKUP(A677,'HUMAN RESOURCES'!$A$2:$M$2692,13,0)</f>
        <v>0.77100000000000002</v>
      </c>
      <c r="T677" s="10">
        <f t="array" ref="T677">VLOOKUP(A677,TOURISM!$A$2:$F$2692,5,0)</f>
        <v>20500000</v>
      </c>
      <c r="U677" s="10">
        <f t="array" ref="U677">VLOOKUP(A677,TOURISM!$A$2:$F$2692,6,0)</f>
        <v>29600000</v>
      </c>
      <c r="V677" s="10">
        <f t="array" ref="V677">VLOOKUP(A677,BUSINESS!$A$2:$J$2692,5,0)</f>
        <v>0.378</v>
      </c>
      <c r="W677" s="10">
        <f t="array" ref="W677">VLOOKUP(A677,BUSINESS!$A$2:$J$2692,6,0)</f>
        <v>37</v>
      </c>
      <c r="X677" s="10">
        <f t="array" ref="X677">VLOOKUP(A677,BUSINESS!$A$2:$J$2692,7,0)</f>
        <v>172</v>
      </c>
      <c r="Y677" s="10">
        <f t="array" ref="Y677">VLOOKUP(A677,BUSINESS!$A$2:$J$2692,8,0)</f>
        <v>82</v>
      </c>
      <c r="Z677" s="10">
        <f t="array" ref="Z677">VLOOKUP(A677,BUSINESS!$A$2:$J$2692,9,0)</f>
        <v>8.3000000000000004E-2</v>
      </c>
      <c r="AA677" s="10">
        <f t="array" ref="AA677">VLOOKUP(A677,BUSINESS!$A$2:$J$2692,10,0)</f>
        <v>0.247</v>
      </c>
      <c r="AB677" s="12">
        <f t="shared" si="39"/>
        <v>1574.6289684663095</v>
      </c>
      <c r="AC677" s="10">
        <f t="shared" si="30"/>
        <v>5.6767156942576767E-4</v>
      </c>
      <c r="AD677" s="10">
        <f t="shared" si="31"/>
        <v>1.6634638202435404E-4</v>
      </c>
      <c r="AE677" s="10">
        <f t="shared" si="32"/>
        <v>34.432537817628528</v>
      </c>
      <c r="AF677">
        <f t="shared" si="41"/>
        <v>23.846858961533272</v>
      </c>
    </row>
    <row r="678" spans="1:32" ht="14.4">
      <c r="A678" s="7" t="str">
        <f t="shared" si="40"/>
        <v>Dominica-The Americas 2000</v>
      </c>
      <c r="B678" s="7" t="s">
        <v>131</v>
      </c>
      <c r="C678" s="8" t="s">
        <v>84</v>
      </c>
      <c r="D678" s="9" t="s">
        <v>62</v>
      </c>
      <c r="E678" s="14">
        <v>0.05</v>
      </c>
      <c r="F678" s="13">
        <v>324463833</v>
      </c>
      <c r="G678" s="14">
        <v>231</v>
      </c>
      <c r="H678" s="14">
        <v>0.11700000000000001</v>
      </c>
      <c r="I678" s="10">
        <f t="array" ref="I678">VLOOKUP(A678,ENERGY!$A$2:$F$2691,5,0)</f>
        <v>0</v>
      </c>
      <c r="J678" s="11">
        <f t="array" ref="J678">VLOOKUP(A678,ENERGY!$A$2:$F$2691,6,0)</f>
        <v>0</v>
      </c>
      <c r="K678" s="10">
        <f t="array" ref="K678">VLOOKUP(A678,'HUMAN RESOURCES'!$A$2:$M$2692,5,0)</f>
        <v>0</v>
      </c>
      <c r="L678" s="11">
        <f t="array" ref="L678">VLOOKUP(A678,'HUMAN RESOURCES'!$A$2:$M$2692,6,0)</f>
        <v>1.4E-2</v>
      </c>
      <c r="M678" s="10">
        <f t="array" ref="M678">VLOOKUP(A678,'HUMAN RESOURCES'!$A$2:$M$2692,7,0)</f>
        <v>0</v>
      </c>
      <c r="N678" s="10">
        <f t="array" ref="N678">VLOOKUP(A678,'HUMAN RESOURCES'!$A$2:$M$2692,8,0)</f>
        <v>0</v>
      </c>
      <c r="O678" s="10">
        <f t="array" ref="O678">VLOOKUP(A678,'HUMAN RESOURCES'!$A$2:$M$2692,9,0)</f>
        <v>0</v>
      </c>
      <c r="P678" s="10">
        <f t="array" ref="P678">VLOOKUP(A678,'HUMAN RESOURCES'!$A$2:$M$2692,10,0)</f>
        <v>0</v>
      </c>
      <c r="Q678" s="10">
        <f t="array" ref="Q678">VLOOKUP(A678,'HUMAN RESOURCES'!$A$2:$M$2692,11,0)</f>
        <v>0</v>
      </c>
      <c r="R678" s="10">
        <f t="array" ref="R678">VLOOKUP(A678,'HUMAN RESOURCES'!$A$2:$M$2692,12,0)</f>
        <v>69679</v>
      </c>
      <c r="S678" s="10">
        <f t="array" ref="S678">VLOOKUP(A678,'HUMAN RESOURCES'!$A$2:$M$2692,13,0)</f>
        <v>0.65300000000000002</v>
      </c>
      <c r="T678" s="10">
        <f t="array" ref="T678">VLOOKUP(A678,TOURISM!$A$2:$F$2692,5,0)</f>
        <v>48000000</v>
      </c>
      <c r="U678" s="10">
        <f t="array" ref="U678">VLOOKUP(A678,TOURISM!$A$2:$F$2692,6,0)</f>
        <v>9000000</v>
      </c>
      <c r="V678" s="10">
        <f t="array" ref="V678">VLOOKUP(A678,BUSINESS!$A$2:$J$2692,5,0)</f>
        <v>0</v>
      </c>
      <c r="W678" s="10">
        <f t="array" ref="W678">VLOOKUP(A678,BUSINESS!$A$2:$J$2692,6,0)</f>
        <v>0</v>
      </c>
      <c r="X678" s="10">
        <f t="array" ref="X678">VLOOKUP(A678,BUSINESS!$A$2:$J$2692,7,0)</f>
        <v>0</v>
      </c>
      <c r="Y678" s="10">
        <f t="array" ref="Y678">VLOOKUP(A678,BUSINESS!$A$2:$J$2692,8,0)</f>
        <v>0</v>
      </c>
      <c r="Z678" s="10">
        <f t="array" ref="Z678">VLOOKUP(A678,BUSINESS!$A$2:$J$2692,9,0)</f>
        <v>8.7999999999999995E-2</v>
      </c>
      <c r="AA678" s="10">
        <f t="array" ref="AA678">VLOOKUP(A678,BUSINESS!$A$2:$J$2692,10,0)</f>
        <v>1.7000000000000001E-2</v>
      </c>
      <c r="AB678" s="12">
        <f t="shared" si="39"/>
        <v>4656.5512277730741</v>
      </c>
      <c r="AC678" s="10">
        <f t="shared" si="30"/>
        <v>0</v>
      </c>
      <c r="AD678" s="10">
        <f t="shared" si="31"/>
        <v>0</v>
      </c>
      <c r="AE678" s="10">
        <f t="shared" si="32"/>
        <v>129.16373656338351</v>
      </c>
      <c r="AF678">
        <f t="shared" si="41"/>
        <v>688.87326167137871</v>
      </c>
    </row>
    <row r="679" spans="1:32" ht="14.4">
      <c r="A679" s="7" t="str">
        <f t="shared" si="40"/>
        <v>Dominica-The Americas 2001</v>
      </c>
      <c r="B679" s="7" t="s">
        <v>131</v>
      </c>
      <c r="C679" s="8" t="s">
        <v>84</v>
      </c>
      <c r="D679" s="9" t="s">
        <v>63</v>
      </c>
      <c r="E679" s="14">
        <v>0.05</v>
      </c>
      <c r="F679" s="13">
        <v>330949850</v>
      </c>
      <c r="G679" s="14">
        <v>236</v>
      </c>
      <c r="H679" s="14">
        <v>0.111</v>
      </c>
      <c r="I679" s="10">
        <f t="array" ref="I679">VLOOKUP(A679,ENERGY!$A$2:$F$2691,5,0)</f>
        <v>0</v>
      </c>
      <c r="J679" s="11">
        <f t="array" ref="J679">VLOOKUP(A679,ENERGY!$A$2:$F$2691,6,0)</f>
        <v>0</v>
      </c>
      <c r="K679" s="10">
        <f t="array" ref="K679">VLOOKUP(A679,'HUMAN RESOURCES'!$A$2:$M$2692,5,0)</f>
        <v>0</v>
      </c>
      <c r="L679" s="11">
        <f t="array" ref="L679">VLOOKUP(A679,'HUMAN RESOURCES'!$A$2:$M$2692,6,0)</f>
        <v>1.2999999999999999E-2</v>
      </c>
      <c r="M679" s="10">
        <f t="array" ref="M679">VLOOKUP(A679,'HUMAN RESOURCES'!$A$2:$M$2692,7,0)</f>
        <v>0</v>
      </c>
      <c r="N679" s="10">
        <f t="array" ref="N679">VLOOKUP(A679,'HUMAN RESOURCES'!$A$2:$M$2692,8,0)</f>
        <v>0</v>
      </c>
      <c r="O679" s="10">
        <f t="array" ref="O679">VLOOKUP(A679,'HUMAN RESOURCES'!$A$2:$M$2692,9,0)</f>
        <v>0</v>
      </c>
      <c r="P679" s="10">
        <f t="array" ref="P679">VLOOKUP(A679,'HUMAN RESOURCES'!$A$2:$M$2692,10,0)</f>
        <v>0</v>
      </c>
      <c r="Q679" s="10">
        <f t="array" ref="Q679">VLOOKUP(A679,'HUMAN RESOURCES'!$A$2:$M$2692,11,0)</f>
        <v>0</v>
      </c>
      <c r="R679" s="10">
        <f t="array" ref="R679">VLOOKUP(A679,'HUMAN RESOURCES'!$A$2:$M$2692,12,0)</f>
        <v>69660</v>
      </c>
      <c r="S679" s="10">
        <f t="array" ref="S679">VLOOKUP(A679,'HUMAN RESOURCES'!$A$2:$M$2692,13,0)</f>
        <v>0.65400000000000003</v>
      </c>
      <c r="T679" s="10">
        <f t="array" ref="T679">VLOOKUP(A679,TOURISM!$A$2:$F$2692,5,0)</f>
        <v>46000000</v>
      </c>
      <c r="U679" s="10">
        <f t="array" ref="U679">VLOOKUP(A679,TOURISM!$A$2:$F$2692,6,0)</f>
        <v>9000000</v>
      </c>
      <c r="V679" s="10">
        <f t="array" ref="V679">VLOOKUP(A679,BUSINESS!$A$2:$J$2692,5,0)</f>
        <v>0</v>
      </c>
      <c r="W679" s="10">
        <f t="array" ref="W679">VLOOKUP(A679,BUSINESS!$A$2:$J$2692,6,0)</f>
        <v>0</v>
      </c>
      <c r="X679" s="10">
        <f t="array" ref="X679">VLOOKUP(A679,BUSINESS!$A$2:$J$2692,7,0)</f>
        <v>0</v>
      </c>
      <c r="Y679" s="10">
        <f t="array" ref="Y679">VLOOKUP(A679,BUSINESS!$A$2:$J$2692,8,0)</f>
        <v>0</v>
      </c>
      <c r="Z679" s="10">
        <f t="array" ref="Z679">VLOOKUP(A679,BUSINESS!$A$2:$J$2692,9,0)</f>
        <v>0.13200000000000001</v>
      </c>
      <c r="AA679" s="10">
        <f t="array" ref="AA679">VLOOKUP(A679,BUSINESS!$A$2:$J$2692,10,0)</f>
        <v>0.111</v>
      </c>
      <c r="AB679" s="12">
        <f t="shared" si="39"/>
        <v>4750.9309503301747</v>
      </c>
      <c r="AC679" s="10">
        <f t="shared" si="30"/>
        <v>0</v>
      </c>
      <c r="AD679" s="10">
        <f t="shared" si="31"/>
        <v>0</v>
      </c>
      <c r="AE679" s="10">
        <f t="shared" si="32"/>
        <v>129.19896640826875</v>
      </c>
      <c r="AF679">
        <f t="shared" si="41"/>
        <v>660.35027275337347</v>
      </c>
    </row>
    <row r="680" spans="1:32" ht="14.4">
      <c r="A680" s="7" t="str">
        <f t="shared" si="40"/>
        <v>Dominica-The Americas 2002</v>
      </c>
      <c r="B680" s="7" t="s">
        <v>131</v>
      </c>
      <c r="C680" s="8" t="s">
        <v>84</v>
      </c>
      <c r="D680" s="9" t="s">
        <v>64</v>
      </c>
      <c r="E680" s="14">
        <v>5.0999999999999997E-2</v>
      </c>
      <c r="F680" s="13">
        <v>326998081</v>
      </c>
      <c r="G680" s="14">
        <v>237</v>
      </c>
      <c r="H680" s="14">
        <v>0.11</v>
      </c>
      <c r="I680" s="10">
        <f t="array" ref="I680">VLOOKUP(A680,ENERGY!$A$2:$F$2691,5,0)</f>
        <v>0</v>
      </c>
      <c r="J680" s="11">
        <f t="array" ref="J680">VLOOKUP(A680,ENERGY!$A$2:$F$2691,6,0)</f>
        <v>136</v>
      </c>
      <c r="K680" s="10">
        <f t="array" ref="K680">VLOOKUP(A680,'HUMAN RESOURCES'!$A$2:$M$2692,5,0)</f>
        <v>1.4999999999999999E-2</v>
      </c>
      <c r="L680" s="11">
        <f t="array" ref="L680">VLOOKUP(A680,'HUMAN RESOURCES'!$A$2:$M$2692,6,0)</f>
        <v>1.2999999999999999E-2</v>
      </c>
      <c r="M680" s="10">
        <f t="array" ref="M680">VLOOKUP(A680,'HUMAN RESOURCES'!$A$2:$M$2692,7,0)</f>
        <v>79</v>
      </c>
      <c r="N680" s="10">
        <f t="array" ref="N680">VLOOKUP(A680,'HUMAN RESOURCES'!$A$2:$M$2692,8,0)</f>
        <v>75</v>
      </c>
      <c r="O680" s="10">
        <f t="array" ref="O680">VLOOKUP(A680,'HUMAN RESOURCES'!$A$2:$M$2692,9,0)</f>
        <v>0</v>
      </c>
      <c r="P680" s="10">
        <f t="array" ref="P680">VLOOKUP(A680,'HUMAN RESOURCES'!$A$2:$M$2692,10,0)</f>
        <v>0</v>
      </c>
      <c r="Q680" s="10">
        <f t="array" ref="Q680">VLOOKUP(A680,'HUMAN RESOURCES'!$A$2:$M$2692,11,0)</f>
        <v>0</v>
      </c>
      <c r="R680" s="10">
        <f t="array" ref="R680">VLOOKUP(A680,'HUMAN RESOURCES'!$A$2:$M$2692,12,0)</f>
        <v>69806</v>
      </c>
      <c r="S680" s="10">
        <f t="array" ref="S680">VLOOKUP(A680,'HUMAN RESOURCES'!$A$2:$M$2692,13,0)</f>
        <v>0.65700000000000003</v>
      </c>
      <c r="T680" s="10">
        <f t="array" ref="T680">VLOOKUP(A680,TOURISM!$A$2:$F$2692,5,0)</f>
        <v>46000000</v>
      </c>
      <c r="U680" s="10">
        <f t="array" ref="U680">VLOOKUP(A680,TOURISM!$A$2:$F$2692,6,0)</f>
        <v>9000000</v>
      </c>
      <c r="V680" s="10">
        <f t="array" ref="V680">VLOOKUP(A680,BUSINESS!$A$2:$J$2692,5,0)</f>
        <v>0</v>
      </c>
      <c r="W680" s="10">
        <f t="array" ref="W680">VLOOKUP(A680,BUSINESS!$A$2:$J$2692,6,0)</f>
        <v>0</v>
      </c>
      <c r="X680" s="10">
        <f t="array" ref="X680">VLOOKUP(A680,BUSINESS!$A$2:$J$2692,7,0)</f>
        <v>0</v>
      </c>
      <c r="Y680" s="10">
        <f t="array" ref="Y680">VLOOKUP(A680,BUSINESS!$A$2:$J$2692,8,0)</f>
        <v>0</v>
      </c>
      <c r="Z680" s="10">
        <f t="array" ref="Z680">VLOOKUP(A680,BUSINESS!$A$2:$J$2692,9,0)</f>
        <v>0.184</v>
      </c>
      <c r="AA680" s="10">
        <f t="array" ref="AA680">VLOOKUP(A680,BUSINESS!$A$2:$J$2692,10,0)</f>
        <v>0.17399999999999999</v>
      </c>
      <c r="AB680" s="12">
        <f t="shared" si="39"/>
        <v>4684.3835916683383</v>
      </c>
      <c r="AC680" s="10">
        <f t="shared" si="30"/>
        <v>1.9482565968541386E-3</v>
      </c>
      <c r="AD680" s="10">
        <f t="shared" si="31"/>
        <v>0</v>
      </c>
      <c r="AE680" s="10">
        <f t="shared" si="32"/>
        <v>128.9287453800533</v>
      </c>
      <c r="AF680">
        <f t="shared" si="41"/>
        <v>658.96914305360576</v>
      </c>
    </row>
    <row r="681" spans="1:32" ht="14.4">
      <c r="A681" s="7" t="str">
        <f t="shared" si="40"/>
        <v>Dominica-The Americas 2003</v>
      </c>
      <c r="B681" s="7" t="s">
        <v>131</v>
      </c>
      <c r="C681" s="8" t="s">
        <v>84</v>
      </c>
      <c r="D681" s="9" t="s">
        <v>65</v>
      </c>
      <c r="E681" s="14">
        <v>4.9000000000000002E-2</v>
      </c>
      <c r="F681" s="13">
        <v>340803913</v>
      </c>
      <c r="G681" s="14">
        <v>240</v>
      </c>
      <c r="H681" s="14">
        <v>0.115</v>
      </c>
      <c r="I681" s="10">
        <f t="array" ref="I681">VLOOKUP(A681,ENERGY!$A$2:$F$2691,5,0)</f>
        <v>0</v>
      </c>
      <c r="J681" s="11">
        <f t="array" ref="J681">VLOOKUP(A681,ENERGY!$A$2:$F$2691,6,0)</f>
        <v>128</v>
      </c>
      <c r="K681" s="10">
        <f t="array" ref="K681">VLOOKUP(A681,'HUMAN RESOURCES'!$A$2:$M$2692,5,0)</f>
        <v>0</v>
      </c>
      <c r="L681" s="11">
        <f t="array" ref="L681">VLOOKUP(A681,'HUMAN RESOURCES'!$A$2:$M$2692,6,0)</f>
        <v>1.2999999999999999E-2</v>
      </c>
      <c r="M681" s="10">
        <f t="array" ref="M681">VLOOKUP(A681,'HUMAN RESOURCES'!$A$2:$M$2692,7,0)</f>
        <v>0</v>
      </c>
      <c r="N681" s="10">
        <f t="array" ref="N681">VLOOKUP(A681,'HUMAN RESOURCES'!$A$2:$M$2692,8,0)</f>
        <v>0</v>
      </c>
      <c r="O681" s="10">
        <f t="array" ref="O681">VLOOKUP(A681,'HUMAN RESOURCES'!$A$2:$M$2692,9,0)</f>
        <v>0</v>
      </c>
      <c r="P681" s="10">
        <f t="array" ref="P681">VLOOKUP(A681,'HUMAN RESOURCES'!$A$2:$M$2692,10,0)</f>
        <v>0</v>
      </c>
      <c r="Q681" s="10">
        <f t="array" ref="Q681">VLOOKUP(A681,'HUMAN RESOURCES'!$A$2:$M$2692,11,0)</f>
        <v>0</v>
      </c>
      <c r="R681" s="10">
        <f t="array" ref="R681">VLOOKUP(A681,'HUMAN RESOURCES'!$A$2:$M$2692,12,0)</f>
        <v>70058</v>
      </c>
      <c r="S681" s="10">
        <f t="array" ref="S681">VLOOKUP(A681,'HUMAN RESOURCES'!$A$2:$M$2692,13,0)</f>
        <v>0.66</v>
      </c>
      <c r="T681" s="10">
        <f t="array" ref="T681">VLOOKUP(A681,TOURISM!$A$2:$F$2692,5,0)</f>
        <v>52000000</v>
      </c>
      <c r="U681" s="10">
        <f t="array" ref="U681">VLOOKUP(A681,TOURISM!$A$2:$F$2692,6,0)</f>
        <v>9000000</v>
      </c>
      <c r="V681" s="10">
        <f t="array" ref="V681">VLOOKUP(A681,BUSINESS!$A$2:$J$2692,5,0)</f>
        <v>0</v>
      </c>
      <c r="W681" s="10">
        <f t="array" ref="W681">VLOOKUP(A681,BUSINESS!$A$2:$J$2692,6,0)</f>
        <v>0</v>
      </c>
      <c r="X681" s="10">
        <f t="array" ref="X681">VLOOKUP(A681,BUSINESS!$A$2:$J$2692,7,0)</f>
        <v>0</v>
      </c>
      <c r="Y681" s="10">
        <f t="array" ref="Y681">VLOOKUP(A681,BUSINESS!$A$2:$J$2692,8,0)</f>
        <v>0</v>
      </c>
      <c r="Z681" s="10">
        <f t="array" ref="Z681">VLOOKUP(A681,BUSINESS!$A$2:$J$2692,9,0)</f>
        <v>0.23599999999999999</v>
      </c>
      <c r="AA681" s="10">
        <f t="array" ref="AA681">VLOOKUP(A681,BUSINESS!$A$2:$J$2692,10,0)</f>
        <v>0.34</v>
      </c>
      <c r="AB681" s="12">
        <f t="shared" si="39"/>
        <v>4864.5966627651378</v>
      </c>
      <c r="AC681" s="10">
        <f t="shared" si="30"/>
        <v>1.8270575808615719E-3</v>
      </c>
      <c r="AD681" s="10">
        <f t="shared" si="31"/>
        <v>0</v>
      </c>
      <c r="AE681" s="10">
        <f t="shared" si="32"/>
        <v>128.46498615432927</v>
      </c>
      <c r="AF681">
        <f t="shared" si="41"/>
        <v>742.24214222501359</v>
      </c>
    </row>
    <row r="682" spans="1:32" ht="14.4">
      <c r="A682" s="7" t="str">
        <f t="shared" si="40"/>
        <v>Dominica-The Americas 2004</v>
      </c>
      <c r="B682" s="7" t="s">
        <v>131</v>
      </c>
      <c r="C682" s="8" t="s">
        <v>84</v>
      </c>
      <c r="D682" s="9" t="s">
        <v>66</v>
      </c>
      <c r="E682" s="14">
        <v>4.7E-2</v>
      </c>
      <c r="F682" s="13">
        <v>366976849</v>
      </c>
      <c r="G682" s="14">
        <v>243</v>
      </c>
      <c r="H682" s="14">
        <v>8.8999999999999996E-2</v>
      </c>
      <c r="I682" s="10">
        <f t="array" ref="I682">VLOOKUP(A682,ENERGY!$A$2:$F$2691,5,0)</f>
        <v>0</v>
      </c>
      <c r="J682" s="11">
        <f t="array" ref="J682">VLOOKUP(A682,ENERGY!$A$2:$F$2691,6,0)</f>
        <v>128</v>
      </c>
      <c r="K682" s="10">
        <f t="array" ref="K682">VLOOKUP(A682,'HUMAN RESOURCES'!$A$2:$M$2692,5,0)</f>
        <v>0</v>
      </c>
      <c r="L682" s="11">
        <f t="array" ref="L682">VLOOKUP(A682,'HUMAN RESOURCES'!$A$2:$M$2692,6,0)</f>
        <v>1.2999999999999999E-2</v>
      </c>
      <c r="M682" s="10">
        <f t="array" ref="M682">VLOOKUP(A682,'HUMAN RESOURCES'!$A$2:$M$2692,7,0)</f>
        <v>0</v>
      </c>
      <c r="N682" s="10">
        <f t="array" ref="N682">VLOOKUP(A682,'HUMAN RESOURCES'!$A$2:$M$2692,8,0)</f>
        <v>0</v>
      </c>
      <c r="O682" s="10">
        <f t="array" ref="O682">VLOOKUP(A682,'HUMAN RESOURCES'!$A$2:$M$2692,9,0)</f>
        <v>0</v>
      </c>
      <c r="P682" s="10">
        <f t="array" ref="P682">VLOOKUP(A682,'HUMAN RESOURCES'!$A$2:$M$2692,10,0)</f>
        <v>0</v>
      </c>
      <c r="Q682" s="10">
        <f t="array" ref="Q682">VLOOKUP(A682,'HUMAN RESOURCES'!$A$2:$M$2692,11,0)</f>
        <v>0</v>
      </c>
      <c r="R682" s="10">
        <f t="array" ref="R682">VLOOKUP(A682,'HUMAN RESOURCES'!$A$2:$M$2692,12,0)</f>
        <v>70325</v>
      </c>
      <c r="S682" s="10">
        <f t="array" ref="S682">VLOOKUP(A682,'HUMAN RESOURCES'!$A$2:$M$2692,13,0)</f>
        <v>0.66300000000000003</v>
      </c>
      <c r="T682" s="10">
        <f t="array" ref="T682">VLOOKUP(A682,TOURISM!$A$2:$F$2692,5,0)</f>
        <v>61000000</v>
      </c>
      <c r="U682" s="10">
        <f t="array" ref="U682">VLOOKUP(A682,TOURISM!$A$2:$F$2692,6,0)</f>
        <v>9000000</v>
      </c>
      <c r="V682" s="10">
        <f t="array" ref="V682">VLOOKUP(A682,BUSINESS!$A$2:$J$2692,5,0)</f>
        <v>0</v>
      </c>
      <c r="W682" s="10">
        <f t="array" ref="W682">VLOOKUP(A682,BUSINESS!$A$2:$J$2692,6,0)</f>
        <v>0</v>
      </c>
      <c r="X682" s="10">
        <f t="array" ref="X682">VLOOKUP(A682,BUSINESS!$A$2:$J$2692,7,0)</f>
        <v>0</v>
      </c>
      <c r="Y682" s="10">
        <f t="array" ref="Y682">VLOOKUP(A682,BUSINESS!$A$2:$J$2692,8,0)</f>
        <v>0</v>
      </c>
      <c r="Z682" s="10">
        <f t="array" ref="Z682">VLOOKUP(A682,BUSINESS!$A$2:$J$2692,9,0)</f>
        <v>0.30299999999999999</v>
      </c>
      <c r="AA682" s="10">
        <f t="array" ref="AA682">VLOOKUP(A682,BUSINESS!$A$2:$J$2692,10,0)</f>
        <v>0.59499999999999997</v>
      </c>
      <c r="AB682" s="12">
        <f t="shared" si="39"/>
        <v>5218.2985993601142</v>
      </c>
      <c r="AC682" s="10">
        <f t="shared" si="30"/>
        <v>1.8201208674013508E-3</v>
      </c>
      <c r="AD682" s="10">
        <f t="shared" si="31"/>
        <v>0</v>
      </c>
      <c r="AE682" s="10">
        <f t="shared" si="32"/>
        <v>127.97724848915749</v>
      </c>
      <c r="AF682">
        <f t="shared" si="41"/>
        <v>867.40135087095632</v>
      </c>
    </row>
    <row r="683" spans="1:32" ht="14.4">
      <c r="A683" s="7" t="str">
        <f t="shared" si="40"/>
        <v>Dominica-The Americas 2005</v>
      </c>
      <c r="B683" s="7" t="s">
        <v>131</v>
      </c>
      <c r="C683" s="8" t="s">
        <v>84</v>
      </c>
      <c r="D683" s="9" t="s">
        <v>67</v>
      </c>
      <c r="E683" s="14">
        <v>0.05</v>
      </c>
      <c r="F683" s="13">
        <v>361615918</v>
      </c>
      <c r="G683" s="14">
        <v>255</v>
      </c>
      <c r="H683" s="14">
        <v>9.9000000000000005E-2</v>
      </c>
      <c r="I683" s="10">
        <f t="array" ref="I683">VLOOKUP(A683,ENERGY!$A$2:$F$2691,5,0)</f>
        <v>39</v>
      </c>
      <c r="J683" s="11">
        <f t="array" ref="J683">VLOOKUP(A683,ENERGY!$A$2:$F$2691,6,0)</f>
        <v>110</v>
      </c>
      <c r="K683" s="10">
        <f t="array" ref="K683">VLOOKUP(A683,'HUMAN RESOURCES'!$A$2:$M$2692,5,0)</f>
        <v>0</v>
      </c>
      <c r="L683" s="11">
        <f t="array" ref="L683">VLOOKUP(A683,'HUMAN RESOURCES'!$A$2:$M$2692,6,0)</f>
        <v>1.2E-2</v>
      </c>
      <c r="M683" s="10">
        <f t="array" ref="M683">VLOOKUP(A683,'HUMAN RESOURCES'!$A$2:$M$2692,7,0)</f>
        <v>0</v>
      </c>
      <c r="N683" s="10">
        <f t="array" ref="N683">VLOOKUP(A683,'HUMAN RESOURCES'!$A$2:$M$2692,8,0)</f>
        <v>0</v>
      </c>
      <c r="O683" s="10">
        <f t="array" ref="O683">VLOOKUP(A683,'HUMAN RESOURCES'!$A$2:$M$2692,9,0)</f>
        <v>0</v>
      </c>
      <c r="P683" s="10">
        <f t="array" ref="P683">VLOOKUP(A683,'HUMAN RESOURCES'!$A$2:$M$2692,10,0)</f>
        <v>0</v>
      </c>
      <c r="Q683" s="10">
        <f t="array" ref="Q683">VLOOKUP(A683,'HUMAN RESOURCES'!$A$2:$M$2692,11,0)</f>
        <v>0</v>
      </c>
      <c r="R683" s="10">
        <f t="array" ref="R683">VLOOKUP(A683,'HUMAN RESOURCES'!$A$2:$M$2692,12,0)</f>
        <v>70542</v>
      </c>
      <c r="S683" s="10">
        <f t="array" ref="S683">VLOOKUP(A683,'HUMAN RESOURCES'!$A$2:$M$2692,13,0)</f>
        <v>0.66600000000000004</v>
      </c>
      <c r="T683" s="10">
        <f t="array" ref="T683">VLOOKUP(A683,TOURISM!$A$2:$F$2692,5,0)</f>
        <v>57000000</v>
      </c>
      <c r="U683" s="10">
        <f t="array" ref="U683">VLOOKUP(A683,TOURISM!$A$2:$F$2692,6,0)</f>
        <v>10000000</v>
      </c>
      <c r="V683" s="10">
        <f t="array" ref="V683">VLOOKUP(A683,BUSINESS!$A$2:$J$2692,5,0)</f>
        <v>0.37</v>
      </c>
      <c r="W683" s="10">
        <f t="array" ref="W683">VLOOKUP(A683,BUSINESS!$A$2:$J$2692,6,0)</f>
        <v>14</v>
      </c>
      <c r="X683" s="10">
        <f t="array" ref="X683">VLOOKUP(A683,BUSINESS!$A$2:$J$2692,7,0)</f>
        <v>0</v>
      </c>
      <c r="Y683" s="10">
        <f t="array" ref="Y683">VLOOKUP(A683,BUSINESS!$A$2:$J$2692,8,0)</f>
        <v>147</v>
      </c>
      <c r="Z683" s="10">
        <f t="array" ref="Z683">VLOOKUP(A683,BUSINESS!$A$2:$J$2692,9,0)</f>
        <v>0.38500000000000001</v>
      </c>
      <c r="AA683" s="10">
        <f t="array" ref="AA683">VLOOKUP(A683,BUSINESS!$A$2:$J$2692,10,0)</f>
        <v>0.73699999999999999</v>
      </c>
      <c r="AB683" s="12">
        <f t="shared" si="39"/>
        <v>5126.2498653284565</v>
      </c>
      <c r="AC683" s="10">
        <f t="shared" si="30"/>
        <v>1.5593547106688213E-3</v>
      </c>
      <c r="AD683" s="10">
        <f t="shared" si="31"/>
        <v>5.52862124691673E-4</v>
      </c>
      <c r="AE683" s="10">
        <f t="shared" si="32"/>
        <v>141.75951915171103</v>
      </c>
      <c r="AF683">
        <f t="shared" si="41"/>
        <v>808.02925916475294</v>
      </c>
    </row>
    <row r="684" spans="1:32" ht="14.4">
      <c r="A684" s="7" t="str">
        <f t="shared" si="40"/>
        <v>Dominica-The Americas 2006</v>
      </c>
      <c r="B684" s="7" t="s">
        <v>131</v>
      </c>
      <c r="C684" s="8" t="s">
        <v>84</v>
      </c>
      <c r="D684" s="9" t="s">
        <v>68</v>
      </c>
      <c r="E684" s="14">
        <v>0.05</v>
      </c>
      <c r="F684" s="13">
        <v>382299140</v>
      </c>
      <c r="G684" s="14">
        <v>271</v>
      </c>
      <c r="H684" s="14">
        <v>9.5000000000000001E-2</v>
      </c>
      <c r="I684" s="10">
        <f t="array" ref="I684">VLOOKUP(A684,ENERGY!$A$2:$F$2691,5,0)</f>
        <v>43</v>
      </c>
      <c r="J684" s="11">
        <f t="array" ref="J684">VLOOKUP(A684,ENERGY!$A$2:$F$2691,6,0)</f>
        <v>150</v>
      </c>
      <c r="K684" s="10">
        <f t="array" ref="K684">VLOOKUP(A684,'HUMAN RESOURCES'!$A$2:$M$2692,5,0)</f>
        <v>1.4999999999999999E-2</v>
      </c>
      <c r="L684" s="11">
        <f t="array" ref="L684">VLOOKUP(A684,'HUMAN RESOURCES'!$A$2:$M$2692,6,0)</f>
        <v>1.2E-2</v>
      </c>
      <c r="M684" s="10">
        <f t="array" ref="M684">VLOOKUP(A684,'HUMAN RESOURCES'!$A$2:$M$2692,7,0)</f>
        <v>0</v>
      </c>
      <c r="N684" s="10">
        <f t="array" ref="N684">VLOOKUP(A684,'HUMAN RESOURCES'!$A$2:$M$2692,8,0)</f>
        <v>0</v>
      </c>
      <c r="O684" s="10">
        <f t="array" ref="O684">VLOOKUP(A684,'HUMAN RESOURCES'!$A$2:$M$2692,9,0)</f>
        <v>0</v>
      </c>
      <c r="P684" s="10">
        <f t="array" ref="P684">VLOOKUP(A684,'HUMAN RESOURCES'!$A$2:$M$2692,10,0)</f>
        <v>0</v>
      </c>
      <c r="Q684" s="10">
        <f t="array" ref="Q684">VLOOKUP(A684,'HUMAN RESOURCES'!$A$2:$M$2692,11,0)</f>
        <v>0</v>
      </c>
      <c r="R684" s="10">
        <f t="array" ref="R684">VLOOKUP(A684,'HUMAN RESOURCES'!$A$2:$M$2692,12,0)</f>
        <v>70690</v>
      </c>
      <c r="S684" s="10">
        <f t="array" ref="S684">VLOOKUP(A684,'HUMAN RESOURCES'!$A$2:$M$2692,13,0)</f>
        <v>0.66900000000000004</v>
      </c>
      <c r="T684" s="10">
        <f t="array" ref="T684">VLOOKUP(A684,TOURISM!$A$2:$F$2692,5,0)</f>
        <v>72000000</v>
      </c>
      <c r="U684" s="10">
        <f t="array" ref="U684">VLOOKUP(A684,TOURISM!$A$2:$F$2692,6,0)</f>
        <v>10000000</v>
      </c>
      <c r="V684" s="10">
        <f t="array" ref="V684">VLOOKUP(A684,BUSINESS!$A$2:$J$2692,5,0)</f>
        <v>0.37</v>
      </c>
      <c r="W684" s="10">
        <f t="array" ref="W684">VLOOKUP(A684,BUSINESS!$A$2:$J$2692,6,0)</f>
        <v>14</v>
      </c>
      <c r="X684" s="10">
        <f t="array" ref="X684">VLOOKUP(A684,BUSINESS!$A$2:$J$2692,7,0)</f>
        <v>0</v>
      </c>
      <c r="Y684" s="10">
        <f t="array" ref="Y684">VLOOKUP(A684,BUSINESS!$A$2:$J$2692,8,0)</f>
        <v>147</v>
      </c>
      <c r="Z684" s="10">
        <f t="array" ref="Z684">VLOOKUP(A684,BUSINESS!$A$2:$J$2692,9,0)</f>
        <v>0.39400000000000002</v>
      </c>
      <c r="AA684" s="10">
        <f t="array" ref="AA684">VLOOKUP(A684,BUSINESS!$A$2:$J$2692,10,0)</f>
        <v>1.0109999999999999</v>
      </c>
      <c r="AB684" s="12">
        <f t="shared" si="39"/>
        <v>5408.1077945961242</v>
      </c>
      <c r="AC684" s="10">
        <f t="shared" si="30"/>
        <v>2.121940868581129E-3</v>
      </c>
      <c r="AD684" s="10">
        <f t="shared" si="31"/>
        <v>6.0828971565992361E-4</v>
      </c>
      <c r="AE684" s="10">
        <f t="shared" si="32"/>
        <v>141.46272457207525</v>
      </c>
      <c r="AF684">
        <f t="shared" si="41"/>
        <v>1018.5316169189418</v>
      </c>
    </row>
    <row r="685" spans="1:32" ht="14.4">
      <c r="A685" s="7" t="str">
        <f t="shared" si="40"/>
        <v>Dominica-The Americas 2007</v>
      </c>
      <c r="B685" s="7" t="s">
        <v>131</v>
      </c>
      <c r="C685" s="8" t="s">
        <v>84</v>
      </c>
      <c r="D685" s="9" t="s">
        <v>69</v>
      </c>
      <c r="E685" s="14">
        <v>5.0999999999999997E-2</v>
      </c>
      <c r="F685" s="13">
        <v>412592593</v>
      </c>
      <c r="G685" s="14">
        <v>298</v>
      </c>
      <c r="H685" s="14">
        <v>9.1999999999999998E-2</v>
      </c>
      <c r="I685" s="10">
        <f t="array" ref="I685">VLOOKUP(A685,ENERGY!$A$2:$F$2691,5,0)</f>
        <v>41</v>
      </c>
      <c r="J685" s="11">
        <f t="array" ref="J685">VLOOKUP(A685,ENERGY!$A$2:$F$2691,6,0)</f>
        <v>114</v>
      </c>
      <c r="K685" s="10">
        <f t="array" ref="K685">VLOOKUP(A685,'HUMAN RESOURCES'!$A$2:$M$2692,5,0)</f>
        <v>0</v>
      </c>
      <c r="L685" s="11">
        <f t="array" ref="L685">VLOOKUP(A685,'HUMAN RESOURCES'!$A$2:$M$2692,6,0)</f>
        <v>1.2E-2</v>
      </c>
      <c r="M685" s="10">
        <f t="array" ref="M685">VLOOKUP(A685,'HUMAN RESOURCES'!$A$2:$M$2692,7,0)</f>
        <v>0</v>
      </c>
      <c r="N685" s="10">
        <f t="array" ref="N685">VLOOKUP(A685,'HUMAN RESOURCES'!$A$2:$M$2692,8,0)</f>
        <v>0</v>
      </c>
      <c r="O685" s="10">
        <f t="array" ref="O685">VLOOKUP(A685,'HUMAN RESOURCES'!$A$2:$M$2692,9,0)</f>
        <v>0</v>
      </c>
      <c r="P685" s="10">
        <f t="array" ref="P685">VLOOKUP(A685,'HUMAN RESOURCES'!$A$2:$M$2692,10,0)</f>
        <v>0</v>
      </c>
      <c r="Q685" s="10">
        <f t="array" ref="Q685">VLOOKUP(A685,'HUMAN RESOURCES'!$A$2:$M$2692,11,0)</f>
        <v>0</v>
      </c>
      <c r="R685" s="10">
        <f t="array" ref="R685">VLOOKUP(A685,'HUMAN RESOURCES'!$A$2:$M$2692,12,0)</f>
        <v>70795</v>
      </c>
      <c r="S685" s="10">
        <f t="array" ref="S685">VLOOKUP(A685,'HUMAN RESOURCES'!$A$2:$M$2692,13,0)</f>
        <v>0.67200000000000004</v>
      </c>
      <c r="T685" s="10">
        <f t="array" ref="T685">VLOOKUP(A685,TOURISM!$A$2:$F$2692,5,0)</f>
        <v>74000000</v>
      </c>
      <c r="U685" s="10">
        <f t="array" ref="U685">VLOOKUP(A685,TOURISM!$A$2:$F$2692,6,0)</f>
        <v>11000000</v>
      </c>
      <c r="V685" s="10">
        <f t="array" ref="V685">VLOOKUP(A685,BUSINESS!$A$2:$J$2692,5,0)</f>
        <v>0.37</v>
      </c>
      <c r="W685" s="10">
        <f t="array" ref="W685">VLOOKUP(A685,BUSINESS!$A$2:$J$2692,6,0)</f>
        <v>14</v>
      </c>
      <c r="X685" s="10">
        <f t="array" ref="X685">VLOOKUP(A685,BUSINESS!$A$2:$J$2692,7,0)</f>
        <v>0</v>
      </c>
      <c r="Y685" s="10">
        <f t="array" ref="Y685">VLOOKUP(A685,BUSINESS!$A$2:$J$2692,8,0)</f>
        <v>147</v>
      </c>
      <c r="Z685" s="10">
        <f t="array" ref="Z685">VLOOKUP(A685,BUSINESS!$A$2:$J$2692,9,0)</f>
        <v>0.40300000000000002</v>
      </c>
      <c r="AA685" s="10">
        <f t="array" ref="AA685">VLOOKUP(A685,BUSINESS!$A$2:$J$2692,10,0)</f>
        <v>1.2569999999999999</v>
      </c>
      <c r="AB685" s="12">
        <f t="shared" si="39"/>
        <v>5827.9905784306802</v>
      </c>
      <c r="AC685" s="10">
        <f t="shared" si="30"/>
        <v>1.6102832120912494E-3</v>
      </c>
      <c r="AD685" s="10">
        <f t="shared" si="31"/>
        <v>5.7913694469948439E-4</v>
      </c>
      <c r="AE685" s="10">
        <f t="shared" si="32"/>
        <v>155.37820467547144</v>
      </c>
      <c r="AF685">
        <f t="shared" si="41"/>
        <v>1045.2715587258988</v>
      </c>
    </row>
    <row r="686" spans="1:32" ht="14.4">
      <c r="A686" s="7" t="str">
        <f t="shared" si="40"/>
        <v>Dominica-The Americas 2008</v>
      </c>
      <c r="B686" s="7" t="s">
        <v>131</v>
      </c>
      <c r="C686" s="8" t="s">
        <v>84</v>
      </c>
      <c r="D686" s="9" t="s">
        <v>70</v>
      </c>
      <c r="E686" s="14">
        <v>4.9000000000000002E-2</v>
      </c>
      <c r="F686" s="13">
        <v>452222222</v>
      </c>
      <c r="G686" s="14">
        <v>316</v>
      </c>
      <c r="H686" s="14">
        <v>9.0999999999999998E-2</v>
      </c>
      <c r="I686" s="10">
        <v>41</v>
      </c>
      <c r="J686" s="11">
        <f t="array" ref="J686">VLOOKUP(A686,ENERGY!$A$2:$F$2691,6,0)</f>
        <v>103</v>
      </c>
      <c r="K686" s="10">
        <f t="array" ref="K686">VLOOKUP(A686,'HUMAN RESOURCES'!$A$2:$M$2692,5,0)</f>
        <v>0</v>
      </c>
      <c r="L686" s="11">
        <f t="array" ref="L686">VLOOKUP(A686,'HUMAN RESOURCES'!$A$2:$M$2692,6,0)</f>
        <v>1.2E-2</v>
      </c>
      <c r="M686" s="10">
        <f t="array" ref="M686">VLOOKUP(A686,'HUMAN RESOURCES'!$A$2:$M$2692,7,0)</f>
        <v>0</v>
      </c>
      <c r="N686" s="10">
        <f t="array" ref="N686">VLOOKUP(A686,'HUMAN RESOURCES'!$A$2:$M$2692,8,0)</f>
        <v>0</v>
      </c>
      <c r="O686" s="10">
        <f t="array" ref="O686">VLOOKUP(A686,'HUMAN RESOURCES'!$A$2:$M$2692,9,0)</f>
        <v>0</v>
      </c>
      <c r="P686" s="10">
        <f t="array" ref="P686">VLOOKUP(A686,'HUMAN RESOURCES'!$A$2:$M$2692,10,0)</f>
        <v>0</v>
      </c>
      <c r="Q686" s="10">
        <f t="array" ref="Q686">VLOOKUP(A686,'HUMAN RESOURCES'!$A$2:$M$2692,11,0)</f>
        <v>0</v>
      </c>
      <c r="R686" s="10">
        <f t="array" ref="R686">VLOOKUP(A686,'HUMAN RESOURCES'!$A$2:$M$2692,12,0)</f>
        <v>70883</v>
      </c>
      <c r="S686" s="10">
        <f t="array" ref="S686">VLOOKUP(A686,'HUMAN RESOURCES'!$A$2:$M$2692,13,0)</f>
        <v>0.67500000000000004</v>
      </c>
      <c r="T686" s="10">
        <f t="array" ref="T686">VLOOKUP(A686,TOURISM!$A$2:$F$2692,5,0)</f>
        <v>76000000</v>
      </c>
      <c r="U686" s="10">
        <f t="array" ref="U686">VLOOKUP(A686,TOURISM!$A$2:$F$2692,6,0)</f>
        <v>11000000</v>
      </c>
      <c r="V686" s="10">
        <f t="array" ref="V686">VLOOKUP(A686,BUSINESS!$A$2:$J$2692,5,0)</f>
        <v>0.37</v>
      </c>
      <c r="W686" s="10">
        <f t="array" ref="W686">VLOOKUP(A686,BUSINESS!$A$2:$J$2692,6,0)</f>
        <v>13</v>
      </c>
      <c r="X686" s="10">
        <f t="array" ref="X686">VLOOKUP(A686,BUSINESS!$A$2:$J$2692,7,0)</f>
        <v>0</v>
      </c>
      <c r="Y686" s="10">
        <f t="array" ref="Y686">VLOOKUP(A686,BUSINESS!$A$2:$J$2692,8,0)</f>
        <v>117</v>
      </c>
      <c r="Z686" s="10">
        <f t="array" ref="Z686">VLOOKUP(A686,BUSINESS!$A$2:$J$2692,9,0)</f>
        <v>0.41199999999999998</v>
      </c>
      <c r="AA686" s="10">
        <f t="array" ref="AA686">VLOOKUP(A686,BUSINESS!$A$2:$J$2692,10,0)</f>
        <v>1.284</v>
      </c>
      <c r="AB686" s="12">
        <f t="shared" si="39"/>
        <v>6379.8403284285368</v>
      </c>
      <c r="AC686" s="10">
        <f t="shared" si="30"/>
        <v>1.4530987683929856E-3</v>
      </c>
      <c r="AD686" s="10">
        <f t="shared" si="31"/>
        <v>5.7841795635060593E-4</v>
      </c>
      <c r="AE686" s="10">
        <f t="shared" si="32"/>
        <v>155.1853053623577</v>
      </c>
      <c r="AF686">
        <f t="shared" si="41"/>
        <v>1072.1893825035622</v>
      </c>
    </row>
    <row r="687" spans="1:32" ht="14.4">
      <c r="A687" s="7" t="str">
        <f t="shared" si="40"/>
        <v>Dominica-The Americas 2009</v>
      </c>
      <c r="B687" s="7" t="s">
        <v>131</v>
      </c>
      <c r="C687" s="8" t="s">
        <v>84</v>
      </c>
      <c r="D687" s="9" t="s">
        <v>71</v>
      </c>
      <c r="E687" s="14">
        <v>0.05</v>
      </c>
      <c r="F687" s="13">
        <v>482592593</v>
      </c>
      <c r="G687" s="14">
        <v>342</v>
      </c>
      <c r="H687" s="14">
        <v>0.1</v>
      </c>
      <c r="I687" s="10">
        <v>41</v>
      </c>
      <c r="J687" s="11">
        <f t="array" ref="J687">VLOOKUP(A687,ENERGY!$A$2:$F$2691,6,0)</f>
        <v>114</v>
      </c>
      <c r="K687" s="10">
        <f t="array" ref="K687">VLOOKUP(A687,'HUMAN RESOURCES'!$A$2:$M$2692,5,0)</f>
        <v>0</v>
      </c>
      <c r="L687" s="11">
        <f t="array" ref="L687">VLOOKUP(A687,'HUMAN RESOURCES'!$A$2:$M$2692,6,0)</f>
        <v>1.0999999999999999E-2</v>
      </c>
      <c r="M687" s="10">
        <f t="array" ref="M687">VLOOKUP(A687,'HUMAN RESOURCES'!$A$2:$M$2692,7,0)</f>
        <v>0</v>
      </c>
      <c r="N687" s="10">
        <f t="array" ref="N687">VLOOKUP(A687,'HUMAN RESOURCES'!$A$2:$M$2692,8,0)</f>
        <v>0</v>
      </c>
      <c r="O687" s="10">
        <f t="array" ref="O687">VLOOKUP(A687,'HUMAN RESOURCES'!$A$2:$M$2692,9,0)</f>
        <v>0</v>
      </c>
      <c r="P687" s="10">
        <f t="array" ref="P687">VLOOKUP(A687,'HUMAN RESOURCES'!$A$2:$M$2692,10,0)</f>
        <v>0</v>
      </c>
      <c r="Q687" s="10">
        <f t="array" ref="Q687">VLOOKUP(A687,'HUMAN RESOURCES'!$A$2:$M$2692,11,0)</f>
        <v>0</v>
      </c>
      <c r="R687" s="10">
        <f t="array" ref="R687">VLOOKUP(A687,'HUMAN RESOURCES'!$A$2:$M$2692,12,0)</f>
        <v>70996</v>
      </c>
      <c r="S687" s="10">
        <f t="array" ref="S687">VLOOKUP(A687,'HUMAN RESOURCES'!$A$2:$M$2692,13,0)</f>
        <v>0.67800000000000005</v>
      </c>
      <c r="T687" s="10">
        <f t="array" ref="T687">VLOOKUP(A687,TOURISM!$A$2:$F$2692,5,0)</f>
        <v>79000000</v>
      </c>
      <c r="U687" s="10">
        <f t="array" ref="U687">VLOOKUP(A687,TOURISM!$A$2:$F$2692,6,0)</f>
        <v>13000000</v>
      </c>
      <c r="V687" s="10">
        <f t="array" ref="V687">VLOOKUP(A687,BUSINESS!$A$2:$J$2692,5,0)</f>
        <v>0.37</v>
      </c>
      <c r="W687" s="10">
        <f t="array" ref="W687">VLOOKUP(A687,BUSINESS!$A$2:$J$2692,6,0)</f>
        <v>13</v>
      </c>
      <c r="X687" s="10">
        <f t="array" ref="X687">VLOOKUP(A687,BUSINESS!$A$2:$J$2692,7,0)</f>
        <v>0</v>
      </c>
      <c r="Y687" s="10">
        <f t="array" ref="Y687">VLOOKUP(A687,BUSINESS!$A$2:$J$2692,8,0)</f>
        <v>117</v>
      </c>
      <c r="Z687" s="10">
        <f t="array" ref="Z687">VLOOKUP(A687,BUSINESS!$A$2:$J$2692,9,0)</f>
        <v>0.42</v>
      </c>
      <c r="AA687" s="10">
        <f t="array" ref="AA687">VLOOKUP(A687,BUSINESS!$A$2:$J$2692,10,0)</f>
        <v>1.387</v>
      </c>
      <c r="AB687" s="12">
        <f t="shared" si="39"/>
        <v>6797.4617302383231</v>
      </c>
      <c r="AC687" s="10">
        <f t="shared" si="30"/>
        <v>1.6057242661558398E-3</v>
      </c>
      <c r="AD687" s="10">
        <f t="shared" si="31"/>
        <v>5.7749732379288969E-4</v>
      </c>
      <c r="AE687" s="10">
        <f t="shared" si="32"/>
        <v>183.108907544087</v>
      </c>
      <c r="AF687">
        <f t="shared" si="41"/>
        <v>1112.7387458448363</v>
      </c>
    </row>
    <row r="688" spans="1:32" ht="14.4">
      <c r="A688" s="7" t="str">
        <f t="shared" si="40"/>
        <v>Dominica-The Americas 2010</v>
      </c>
      <c r="B688" s="7" t="s">
        <v>131</v>
      </c>
      <c r="C688" s="8" t="s">
        <v>84</v>
      </c>
      <c r="D688" s="9" t="s">
        <v>72</v>
      </c>
      <c r="E688" s="14">
        <v>0.06</v>
      </c>
      <c r="F688" s="13">
        <v>475185185</v>
      </c>
      <c r="G688" s="14">
        <v>400</v>
      </c>
      <c r="H688" s="14">
        <v>9.5000000000000001E-2</v>
      </c>
      <c r="I688" s="10">
        <f t="array" ref="I688">VLOOKUP(A688,ENERGY!$A$2:$F$2691,5,0)</f>
        <v>42</v>
      </c>
      <c r="J688" s="11">
        <f t="array" ref="J688">VLOOKUP(A688,ENERGY!$A$2:$F$2691,6,0)</f>
        <v>110</v>
      </c>
      <c r="K688" s="10">
        <f t="array" ref="K688">VLOOKUP(A688,'HUMAN RESOURCES'!$A$2:$M$2692,5,0)</f>
        <v>1.2999999999999999E-2</v>
      </c>
      <c r="L688" s="11">
        <f t="array" ref="L688">VLOOKUP(A688,'HUMAN RESOURCES'!$A$2:$M$2692,6,0)</f>
        <v>1.0999999999999999E-2</v>
      </c>
      <c r="M688" s="10">
        <f t="array" ref="M688">VLOOKUP(A688,'HUMAN RESOURCES'!$A$2:$M$2692,7,0)</f>
        <v>0</v>
      </c>
      <c r="N688" s="10">
        <f t="array" ref="N688">VLOOKUP(A688,'HUMAN RESOURCES'!$A$2:$M$2692,8,0)</f>
        <v>0</v>
      </c>
      <c r="O688" s="10">
        <f t="array" ref="O688">VLOOKUP(A688,'HUMAN RESOURCES'!$A$2:$M$2692,9,0)</f>
        <v>0</v>
      </c>
      <c r="P688" s="10">
        <f t="array" ref="P688">VLOOKUP(A688,'HUMAN RESOURCES'!$A$2:$M$2692,10,0)</f>
        <v>0</v>
      </c>
      <c r="Q688" s="10">
        <f t="array" ref="Q688">VLOOKUP(A688,'HUMAN RESOURCES'!$A$2:$M$2692,11,0)</f>
        <v>0</v>
      </c>
      <c r="R688" s="10">
        <f t="array" ref="R688">VLOOKUP(A688,'HUMAN RESOURCES'!$A$2:$M$2692,12,0)</f>
        <v>71167</v>
      </c>
      <c r="S688" s="10">
        <f t="array" ref="S688">VLOOKUP(A688,'HUMAN RESOURCES'!$A$2:$M$2692,13,0)</f>
        <v>0.68100000000000005</v>
      </c>
      <c r="T688" s="10">
        <f t="array" ref="T688">VLOOKUP(A688,TOURISM!$A$2:$F$2692,5,0)</f>
        <v>95000000</v>
      </c>
      <c r="U688" s="10">
        <f t="array" ref="U688">VLOOKUP(A688,TOURISM!$A$2:$F$2692,6,0)</f>
        <v>13000000</v>
      </c>
      <c r="V688" s="10">
        <f t="array" ref="V688">VLOOKUP(A688,BUSINESS!$A$2:$J$2692,5,0)</f>
        <v>0.37</v>
      </c>
      <c r="W688" s="10">
        <f t="array" ref="W688">VLOOKUP(A688,BUSINESS!$A$2:$J$2692,6,0)</f>
        <v>13</v>
      </c>
      <c r="X688" s="10">
        <f t="array" ref="X688">VLOOKUP(A688,BUSINESS!$A$2:$J$2692,7,0)</f>
        <v>0</v>
      </c>
      <c r="Y688" s="10">
        <f t="array" ref="Y688">VLOOKUP(A688,BUSINESS!$A$2:$J$2692,8,0)</f>
        <v>117</v>
      </c>
      <c r="Z688" s="10">
        <f t="array" ref="Z688">VLOOKUP(A688,BUSINESS!$A$2:$J$2692,9,0)</f>
        <v>0.47499999999999998</v>
      </c>
      <c r="AA688" s="10">
        <f t="array" ref="AA688">VLOOKUP(A688,BUSINESS!$A$2:$J$2692,10,0)</f>
        <v>1.4830000000000001</v>
      </c>
      <c r="AB688" s="12">
        <f t="shared" si="39"/>
        <v>6677.043924852811</v>
      </c>
      <c r="AC688" s="10">
        <f t="shared" si="30"/>
        <v>1.5456602076805261E-3</v>
      </c>
      <c r="AD688" s="10">
        <f t="shared" si="31"/>
        <v>5.9016117020529177E-4</v>
      </c>
      <c r="AE688" s="10">
        <f t="shared" si="32"/>
        <v>182.66893363497127</v>
      </c>
      <c r="AF688">
        <f t="shared" si="41"/>
        <v>1334.8883611786362</v>
      </c>
    </row>
    <row r="689" spans="1:32" ht="14.4">
      <c r="A689" s="7" t="str">
        <f t="shared" si="40"/>
        <v>Dominica-The Americas 2011</v>
      </c>
      <c r="B689" s="7" t="s">
        <v>131</v>
      </c>
      <c r="C689" s="8" t="s">
        <v>84</v>
      </c>
      <c r="D689" s="9" t="s">
        <v>73</v>
      </c>
      <c r="E689" s="14">
        <v>0.06</v>
      </c>
      <c r="F689" s="13">
        <v>491481481</v>
      </c>
      <c r="G689" s="14">
        <v>402</v>
      </c>
      <c r="H689" s="14">
        <v>8.7999999999999995E-2</v>
      </c>
      <c r="I689" s="10">
        <v>42</v>
      </c>
      <c r="J689" s="11">
        <v>110</v>
      </c>
      <c r="K689" s="10">
        <f t="array" ref="K689">VLOOKUP(A689,'HUMAN RESOURCES'!$A$2:$M$2692,5,0)</f>
        <v>0</v>
      </c>
      <c r="L689" s="11">
        <f t="array" ref="L689">VLOOKUP(A689,'HUMAN RESOURCES'!$A$2:$M$2692,6,0)</f>
        <v>1.0999999999999999E-2</v>
      </c>
      <c r="M689" s="10">
        <f t="array" ref="M689">VLOOKUP(A689,'HUMAN RESOURCES'!$A$2:$M$2692,7,0)</f>
        <v>0</v>
      </c>
      <c r="N689" s="10">
        <f t="array" ref="N689">VLOOKUP(A689,'HUMAN RESOURCES'!$A$2:$M$2692,8,0)</f>
        <v>0</v>
      </c>
      <c r="O689" s="10">
        <f t="array" ref="O689">VLOOKUP(A689,'HUMAN RESOURCES'!$A$2:$M$2692,9,0)</f>
        <v>0</v>
      </c>
      <c r="P689" s="10">
        <f t="array" ref="P689">VLOOKUP(A689,'HUMAN RESOURCES'!$A$2:$M$2692,10,0)</f>
        <v>0</v>
      </c>
      <c r="Q689" s="10">
        <f t="array" ref="Q689">VLOOKUP(A689,'HUMAN RESOURCES'!$A$2:$M$2692,11,0)</f>
        <v>0</v>
      </c>
      <c r="R689" s="10">
        <f t="array" ref="R689">VLOOKUP(A689,'HUMAN RESOURCES'!$A$2:$M$2692,12,0)</f>
        <v>71401</v>
      </c>
      <c r="S689" s="10">
        <f t="array" ref="S689">VLOOKUP(A689,'HUMAN RESOURCES'!$A$2:$M$2692,13,0)</f>
        <v>0.68400000000000005</v>
      </c>
      <c r="T689" s="10">
        <f t="array" ref="T689">VLOOKUP(A689,TOURISM!$A$2:$F$2692,5,0)</f>
        <v>113000000</v>
      </c>
      <c r="U689" s="10">
        <f t="array" ref="U689">VLOOKUP(A689,TOURISM!$A$2:$F$2692,6,0)</f>
        <v>12000000</v>
      </c>
      <c r="V689" s="10">
        <f t="array" ref="V689">VLOOKUP(A689,BUSINESS!$A$2:$J$2692,5,0)</f>
        <v>0.371</v>
      </c>
      <c r="W689" s="10">
        <f t="array" ref="W689">VLOOKUP(A689,BUSINESS!$A$2:$J$2692,6,0)</f>
        <v>12</v>
      </c>
      <c r="X689" s="10">
        <f t="array" ref="X689">VLOOKUP(A689,BUSINESS!$A$2:$J$2692,7,0)</f>
        <v>0</v>
      </c>
      <c r="Y689" s="10">
        <f t="array" ref="Y689">VLOOKUP(A689,BUSINESS!$A$2:$J$2692,8,0)</f>
        <v>117</v>
      </c>
      <c r="Z689" s="10">
        <f t="array" ref="Z689">VLOOKUP(A689,BUSINESS!$A$2:$J$2692,9,0)</f>
        <v>0.51300000000000001</v>
      </c>
      <c r="AA689" s="10">
        <f t="array" ref="AA689">VLOOKUP(A689,BUSINESS!$A$2:$J$2692,10,0)</f>
        <v>1.526</v>
      </c>
      <c r="AB689" s="12">
        <f t="shared" si="39"/>
        <v>6883.3977255220516</v>
      </c>
      <c r="AC689" s="10">
        <f t="shared" si="30"/>
        <v>1.5405946695424434E-3</v>
      </c>
      <c r="AD689" s="10">
        <f t="shared" si="31"/>
        <v>5.8822705564347841E-4</v>
      </c>
      <c r="AE689" s="10">
        <f t="shared" si="32"/>
        <v>168.06487304099383</v>
      </c>
      <c r="AF689">
        <f t="shared" si="41"/>
        <v>1582.6108878026919</v>
      </c>
    </row>
    <row r="690" spans="1:32" ht="14.4">
      <c r="A690" s="7" t="str">
        <f t="shared" si="40"/>
        <v>Dominica-The Americas 2012</v>
      </c>
      <c r="B690" s="7" t="s">
        <v>131</v>
      </c>
      <c r="C690" s="8" t="s">
        <v>84</v>
      </c>
      <c r="D690" s="9" t="s">
        <v>74</v>
      </c>
      <c r="E690" s="14">
        <v>5.8999999999999997E-2</v>
      </c>
      <c r="F690" s="13">
        <v>495555556</v>
      </c>
      <c r="G690" s="14">
        <v>392</v>
      </c>
      <c r="H690" s="14">
        <v>0.09</v>
      </c>
      <c r="I690" s="10">
        <v>42</v>
      </c>
      <c r="J690" s="11">
        <v>110</v>
      </c>
      <c r="K690" s="10">
        <f t="array" ref="K690">VLOOKUP(A690,'HUMAN RESOURCES'!$A$2:$M$2692,5,0)</f>
        <v>0</v>
      </c>
      <c r="L690" s="11">
        <f t="array" ref="L690">VLOOKUP(A690,'HUMAN RESOURCES'!$A$2:$M$2692,6,0)</f>
        <v>1.0999999999999999E-2</v>
      </c>
      <c r="M690" s="10">
        <f t="array" ref="M690">VLOOKUP(A690,'HUMAN RESOURCES'!$A$2:$M$2692,7,0)</f>
        <v>0</v>
      </c>
      <c r="N690" s="10">
        <f t="array" ref="N690">VLOOKUP(A690,'HUMAN RESOURCES'!$A$2:$M$2692,8,0)</f>
        <v>0</v>
      </c>
      <c r="O690" s="10">
        <f t="array" ref="O690">VLOOKUP(A690,'HUMAN RESOURCES'!$A$2:$M$2692,9,0)</f>
        <v>0</v>
      </c>
      <c r="P690" s="10">
        <f t="array" ref="P690">VLOOKUP(A690,'HUMAN RESOURCES'!$A$2:$M$2692,10,0)</f>
        <v>0</v>
      </c>
      <c r="Q690" s="10">
        <f t="array" ref="Q690">VLOOKUP(A690,'HUMAN RESOURCES'!$A$2:$M$2692,11,0)</f>
        <v>0</v>
      </c>
      <c r="R690" s="10">
        <f t="array" ref="R690">VLOOKUP(A690,'HUMAN RESOURCES'!$A$2:$M$2692,12,0)</f>
        <v>71684</v>
      </c>
      <c r="S690" s="10">
        <f t="array" ref="S690">VLOOKUP(A690,'HUMAN RESOURCES'!$A$2:$M$2692,13,0)</f>
        <v>0.68700000000000006</v>
      </c>
      <c r="T690" s="10">
        <f t="array" ref="T690">VLOOKUP(A690,TOURISM!$A$2:$F$2692,5,0)</f>
        <v>110000000</v>
      </c>
      <c r="U690" s="10">
        <f t="array" ref="U690">VLOOKUP(A690,TOURISM!$A$2:$F$2692,6,0)</f>
        <v>13000000</v>
      </c>
      <c r="V690" s="10">
        <f t="array" ref="V690">VLOOKUP(A690,BUSINESS!$A$2:$J$2692,5,0)</f>
        <v>0.371</v>
      </c>
      <c r="W690" s="10">
        <f t="array" ref="W690">VLOOKUP(A690,BUSINESS!$A$2:$J$2692,6,0)</f>
        <v>12</v>
      </c>
      <c r="X690" s="10">
        <f t="array" ref="X690">VLOOKUP(A690,BUSINESS!$A$2:$J$2692,7,0)</f>
        <v>69</v>
      </c>
      <c r="Y690" s="10">
        <f t="array" ref="Y690">VLOOKUP(A690,BUSINESS!$A$2:$J$2692,8,0)</f>
        <v>117</v>
      </c>
      <c r="Z690" s="10">
        <f t="array" ref="Z690">VLOOKUP(A690,BUSINESS!$A$2:$J$2692,9,0)</f>
        <v>0.55200000000000005</v>
      </c>
      <c r="AA690" s="10">
        <f t="array" ref="AA690">VLOOKUP(A690,BUSINESS!$A$2:$J$2692,10,0)</f>
        <v>1.5249999999999999</v>
      </c>
      <c r="AB690" s="12">
        <f t="shared" si="39"/>
        <v>6913.0566932648844</v>
      </c>
      <c r="AC690" s="10">
        <f t="shared" si="30"/>
        <v>1.5345125830031807E-3</v>
      </c>
      <c r="AD690" s="10">
        <f t="shared" si="31"/>
        <v>5.8590480441939627E-4</v>
      </c>
      <c r="AE690" s="10">
        <f t="shared" si="32"/>
        <v>181.35148708219407</v>
      </c>
      <c r="AF690">
        <f t="shared" si="41"/>
        <v>1534.5125830031807</v>
      </c>
    </row>
    <row r="691" spans="1:32" ht="14.4">
      <c r="A691" s="7" t="str">
        <f t="shared" si="40"/>
        <v>Dominican Republic-The Americas 2000</v>
      </c>
      <c r="B691" s="7" t="s">
        <v>132</v>
      </c>
      <c r="C691" s="8" t="s">
        <v>84</v>
      </c>
      <c r="D691" s="9" t="s">
        <v>62</v>
      </c>
      <c r="E691" s="14">
        <v>6.3E-2</v>
      </c>
      <c r="F691" s="13">
        <v>23996656676</v>
      </c>
      <c r="G691" s="14">
        <v>173</v>
      </c>
      <c r="H691" s="14">
        <v>0.26800000000000002</v>
      </c>
      <c r="I691" s="10">
        <f t="array" ref="I691">VLOOKUP(A691,ENERGY!$A$2:$F$2691,5,0)</f>
        <v>0</v>
      </c>
      <c r="J691" s="11">
        <f t="array" ref="J691">VLOOKUP(A691,ENERGY!$A$2:$F$2691,6,0)</f>
        <v>0</v>
      </c>
      <c r="K691" s="10">
        <f t="array" ref="K691">VLOOKUP(A691,'HUMAN RESOURCES'!$A$2:$M$2692,5,0)</f>
        <v>2.5000000000000001E-2</v>
      </c>
      <c r="L691" s="11">
        <f t="array" ref="L691">VLOOKUP(A691,'HUMAN RESOURCES'!$A$2:$M$2692,6,0)</f>
        <v>3.3000000000000002E-2</v>
      </c>
      <c r="M691" s="10">
        <f t="array" ref="M691">VLOOKUP(A691,'HUMAN RESOURCES'!$A$2:$M$2692,7,0)</f>
        <v>74</v>
      </c>
      <c r="N691" s="10">
        <f t="array" ref="N691">VLOOKUP(A691,'HUMAN RESOURCES'!$A$2:$M$2692,8,0)</f>
        <v>68</v>
      </c>
      <c r="O691" s="10">
        <f t="array" ref="O691">VLOOKUP(A691,'HUMAN RESOURCES'!$A$2:$M$2692,9,0)</f>
        <v>0.34899999999999998</v>
      </c>
      <c r="P691" s="10">
        <f t="array" ref="P691">VLOOKUP(A691,'HUMAN RESOURCES'!$A$2:$M$2692,10,0)</f>
        <v>0.59899999999999998</v>
      </c>
      <c r="Q691" s="10">
        <f t="array" ref="Q691">VLOOKUP(A691,'HUMAN RESOURCES'!$A$2:$M$2692,11,0)</f>
        <v>5.0999999999999997E-2</v>
      </c>
      <c r="R691" s="10">
        <f t="array" ref="R691">VLOOKUP(A691,'HUMAN RESOURCES'!$A$2:$M$2692,12,0)</f>
        <v>8663421</v>
      </c>
      <c r="S691" s="10">
        <f t="array" ref="S691">VLOOKUP(A691,'HUMAN RESOURCES'!$A$2:$M$2692,13,0)</f>
        <v>0.61699999999999999</v>
      </c>
      <c r="T691" s="10">
        <f t="array" ref="T691">VLOOKUP(A691,TOURISM!$A$2:$F$2692,5,0)</f>
        <v>2860000000</v>
      </c>
      <c r="U691" s="10">
        <f t="array" ref="U691">VLOOKUP(A691,TOURISM!$A$2:$F$2692,6,0)</f>
        <v>440000000</v>
      </c>
      <c r="V691" s="10">
        <f t="array" ref="V691">VLOOKUP(A691,BUSINESS!$A$2:$J$2692,5,0)</f>
        <v>0</v>
      </c>
      <c r="W691" s="10">
        <f t="array" ref="W691">VLOOKUP(A691,BUSINESS!$A$2:$J$2692,6,0)</f>
        <v>0</v>
      </c>
      <c r="X691" s="10">
        <f t="array" ref="X691">VLOOKUP(A691,BUSINESS!$A$2:$J$2692,7,0)</f>
        <v>0</v>
      </c>
      <c r="Y691" s="10">
        <f t="array" ref="Y691">VLOOKUP(A691,BUSINESS!$A$2:$J$2692,8,0)</f>
        <v>0</v>
      </c>
      <c r="Z691" s="10">
        <f t="array" ref="Z691">VLOOKUP(A691,BUSINESS!$A$2:$J$2692,9,0)</f>
        <v>3.6999999999999998E-2</v>
      </c>
      <c r="AA691" s="10">
        <f t="array" ref="AA691">VLOOKUP(A691,BUSINESS!$A$2:$J$2692,10,0)</f>
        <v>8.1000000000000003E-2</v>
      </c>
      <c r="AB691" s="12">
        <f t="shared" si="39"/>
        <v>2769.8823220065146</v>
      </c>
      <c r="AC691" s="10">
        <f t="shared" si="30"/>
        <v>0</v>
      </c>
      <c r="AD691" s="10">
        <f t="shared" si="31"/>
        <v>0</v>
      </c>
      <c r="AE691" s="10">
        <f t="shared" si="32"/>
        <v>50.788250969218744</v>
      </c>
      <c r="AF691">
        <f t="shared" si="41"/>
        <v>330.12363129992184</v>
      </c>
    </row>
    <row r="692" spans="1:32" ht="14.4">
      <c r="A692" s="7" t="str">
        <f t="shared" si="40"/>
        <v>Dominican Republic-The Americas 2001</v>
      </c>
      <c r="B692" s="7" t="s">
        <v>132</v>
      </c>
      <c r="C692" s="8" t="s">
        <v>84</v>
      </c>
      <c r="D692" s="9" t="s">
        <v>63</v>
      </c>
      <c r="E692" s="14">
        <v>6.2E-2</v>
      </c>
      <c r="F692" s="13">
        <v>24894907435</v>
      </c>
      <c r="G692" s="14">
        <v>173</v>
      </c>
      <c r="H692" s="14">
        <v>0.24299999999999999</v>
      </c>
      <c r="I692" s="10">
        <f t="array" ref="I692">VLOOKUP(A692,ENERGY!$A$2:$F$2691,5,0)</f>
        <v>7382</v>
      </c>
      <c r="J692" s="11">
        <f t="array" ref="J692">VLOOKUP(A692,ENERGY!$A$2:$F$2691,6,0)</f>
        <v>0</v>
      </c>
      <c r="K692" s="10">
        <f t="array" ref="K692">VLOOKUP(A692,'HUMAN RESOURCES'!$A$2:$M$2692,5,0)</f>
        <v>2.5000000000000001E-2</v>
      </c>
      <c r="L692" s="11">
        <f t="array" ref="L692">VLOOKUP(A692,'HUMAN RESOURCES'!$A$2:$M$2692,6,0)</f>
        <v>3.2000000000000001E-2</v>
      </c>
      <c r="M692" s="10">
        <f t="array" ref="M692">VLOOKUP(A692,'HUMAN RESOURCES'!$A$2:$M$2692,7,0)</f>
        <v>74</v>
      </c>
      <c r="N692" s="10">
        <f t="array" ref="N692">VLOOKUP(A692,'HUMAN RESOURCES'!$A$2:$M$2692,8,0)</f>
        <v>68</v>
      </c>
      <c r="O692" s="10">
        <f t="array" ref="O692">VLOOKUP(A692,'HUMAN RESOURCES'!$A$2:$M$2692,9,0)</f>
        <v>0.34499999999999997</v>
      </c>
      <c r="P692" s="10">
        <f t="array" ref="P692">VLOOKUP(A692,'HUMAN RESOURCES'!$A$2:$M$2692,10,0)</f>
        <v>0.60199999999999998</v>
      </c>
      <c r="Q692" s="10">
        <f t="array" ref="Q692">VLOOKUP(A692,'HUMAN RESOURCES'!$A$2:$M$2692,11,0)</f>
        <v>5.2999999999999999E-2</v>
      </c>
      <c r="R692" s="10">
        <f t="array" ref="R692">VLOOKUP(A692,'HUMAN RESOURCES'!$A$2:$M$2692,12,0)</f>
        <v>8799298</v>
      </c>
      <c r="S692" s="10">
        <f t="array" ref="S692">VLOOKUP(A692,'HUMAN RESOURCES'!$A$2:$M$2692,13,0)</f>
        <v>0.626</v>
      </c>
      <c r="T692" s="10">
        <f t="array" ref="T692">VLOOKUP(A692,TOURISM!$A$2:$F$2692,5,0)</f>
        <v>2798000000</v>
      </c>
      <c r="U692" s="10">
        <f t="array" ref="U692">VLOOKUP(A692,TOURISM!$A$2:$F$2692,6,0)</f>
        <v>425000000</v>
      </c>
      <c r="V692" s="10">
        <f t="array" ref="V692">VLOOKUP(A692,BUSINESS!$A$2:$J$2692,5,0)</f>
        <v>0</v>
      </c>
      <c r="W692" s="10">
        <f t="array" ref="W692">VLOOKUP(A692,BUSINESS!$A$2:$J$2692,6,0)</f>
        <v>0</v>
      </c>
      <c r="X692" s="10">
        <f t="array" ref="X692">VLOOKUP(A692,BUSINESS!$A$2:$J$2692,7,0)</f>
        <v>0</v>
      </c>
      <c r="Y692" s="10">
        <f t="array" ref="Y692">VLOOKUP(A692,BUSINESS!$A$2:$J$2692,8,0)</f>
        <v>0</v>
      </c>
      <c r="Z692" s="10">
        <f t="array" ref="Z692">VLOOKUP(A692,BUSINESS!$A$2:$J$2692,9,0)</f>
        <v>4.3999999999999997E-2</v>
      </c>
      <c r="AA692" s="10">
        <f t="array" ref="AA692">VLOOKUP(A692,BUSINESS!$A$2:$J$2692,10,0)</f>
        <v>0.14399999999999999</v>
      </c>
      <c r="AB692" s="12">
        <f t="shared" si="39"/>
        <v>2829.1924463746996</v>
      </c>
      <c r="AC692" s="10">
        <f t="shared" si="30"/>
        <v>0</v>
      </c>
      <c r="AD692" s="10">
        <f t="shared" si="31"/>
        <v>8.389305601424114E-4</v>
      </c>
      <c r="AE692" s="10">
        <f t="shared" si="32"/>
        <v>48.299307512940238</v>
      </c>
      <c r="AF692">
        <f t="shared" si="41"/>
        <v>317.97991157931006</v>
      </c>
    </row>
    <row r="693" spans="1:32" ht="14.4">
      <c r="A693" s="7" t="str">
        <f t="shared" si="40"/>
        <v>Dominican Republic-The Americas 2002</v>
      </c>
      <c r="B693" s="7" t="s">
        <v>132</v>
      </c>
      <c r="C693" s="8" t="s">
        <v>84</v>
      </c>
      <c r="D693" s="9" t="s">
        <v>64</v>
      </c>
      <c r="E693" s="14">
        <v>6.3E-2</v>
      </c>
      <c r="F693" s="13">
        <v>26570402719</v>
      </c>
      <c r="G693" s="14">
        <v>176</v>
      </c>
      <c r="H693" s="14">
        <v>0.26100000000000001</v>
      </c>
      <c r="I693" s="10">
        <f t="array" ref="I693">VLOOKUP(A693,ENERGY!$A$2:$F$2691,5,0)</f>
        <v>7178</v>
      </c>
      <c r="J693" s="11">
        <f t="array" ref="J693">VLOOKUP(A693,ENERGY!$A$2:$F$2691,6,0)</f>
        <v>20964</v>
      </c>
      <c r="K693" s="10">
        <f t="array" ref="K693">VLOOKUP(A693,'HUMAN RESOURCES'!$A$2:$M$2692,5,0)</f>
        <v>2.4E-2</v>
      </c>
      <c r="L693" s="11">
        <f t="array" ref="L693">VLOOKUP(A693,'HUMAN RESOURCES'!$A$2:$M$2692,6,0)</f>
        <v>3.2000000000000001E-2</v>
      </c>
      <c r="M693" s="10">
        <f t="array" ref="M693">VLOOKUP(A693,'HUMAN RESOURCES'!$A$2:$M$2692,7,0)</f>
        <v>74</v>
      </c>
      <c r="N693" s="10">
        <f t="array" ref="N693">VLOOKUP(A693,'HUMAN RESOURCES'!$A$2:$M$2692,8,0)</f>
        <v>68</v>
      </c>
      <c r="O693" s="10">
        <f t="array" ref="O693">VLOOKUP(A693,'HUMAN RESOURCES'!$A$2:$M$2692,9,0)</f>
        <v>0.34200000000000003</v>
      </c>
      <c r="P693" s="10">
        <f t="array" ref="P693">VLOOKUP(A693,'HUMAN RESOURCES'!$A$2:$M$2692,10,0)</f>
        <v>0.60399999999999998</v>
      </c>
      <c r="Q693" s="10">
        <f t="array" ref="Q693">VLOOKUP(A693,'HUMAN RESOURCES'!$A$2:$M$2692,11,0)</f>
        <v>5.3999999999999999E-2</v>
      </c>
      <c r="R693" s="10">
        <f t="array" ref="R693">VLOOKUP(A693,'HUMAN RESOURCES'!$A$2:$M$2692,12,0)</f>
        <v>8935261</v>
      </c>
      <c r="S693" s="10">
        <f t="array" ref="S693">VLOOKUP(A693,'HUMAN RESOURCES'!$A$2:$M$2692,13,0)</f>
        <v>0.63400000000000001</v>
      </c>
      <c r="T693" s="10">
        <f t="array" ref="T693">VLOOKUP(A693,TOURISM!$A$2:$F$2692,5,0)</f>
        <v>2730000000</v>
      </c>
      <c r="U693" s="10">
        <f t="array" ref="U693">VLOOKUP(A693,TOURISM!$A$2:$F$2692,6,0)</f>
        <v>429000000</v>
      </c>
      <c r="V693" s="10">
        <f t="array" ref="V693">VLOOKUP(A693,BUSINESS!$A$2:$J$2692,5,0)</f>
        <v>0</v>
      </c>
      <c r="W693" s="10">
        <f t="array" ref="W693">VLOOKUP(A693,BUSINESS!$A$2:$J$2692,6,0)</f>
        <v>0</v>
      </c>
      <c r="X693" s="10">
        <f t="array" ref="X693">VLOOKUP(A693,BUSINESS!$A$2:$J$2692,7,0)</f>
        <v>0</v>
      </c>
      <c r="Y693" s="10">
        <f t="array" ref="Y693">VLOOKUP(A693,BUSINESS!$A$2:$J$2692,8,0)</f>
        <v>0</v>
      </c>
      <c r="Z693" s="10">
        <f t="array" ref="Z693">VLOOKUP(A693,BUSINESS!$A$2:$J$2692,9,0)</f>
        <v>6.8000000000000005E-2</v>
      </c>
      <c r="AA693" s="10">
        <f t="array" ref="AA693">VLOOKUP(A693,BUSINESS!$A$2:$J$2692,10,0)</f>
        <v>0.19</v>
      </c>
      <c r="AB693" s="12">
        <f t="shared" si="39"/>
        <v>2973.6571454376094</v>
      </c>
      <c r="AC693" s="10">
        <f t="shared" si="30"/>
        <v>2.3462101442811799E-3</v>
      </c>
      <c r="AD693" s="10">
        <f t="shared" si="31"/>
        <v>8.0333411637332141E-4</v>
      </c>
      <c r="AE693" s="10">
        <f t="shared" si="32"/>
        <v>48.012027852348126</v>
      </c>
      <c r="AF693">
        <f t="shared" si="41"/>
        <v>305.53108633312445</v>
      </c>
    </row>
    <row r="694" spans="1:32" ht="14.4">
      <c r="A694" s="7" t="str">
        <f t="shared" si="40"/>
        <v>Dominican Republic-The Americas 2003</v>
      </c>
      <c r="B694" s="7" t="s">
        <v>132</v>
      </c>
      <c r="C694" s="8" t="s">
        <v>84</v>
      </c>
      <c r="D694" s="9" t="s">
        <v>65</v>
      </c>
      <c r="E694" s="14">
        <v>6.5000000000000002E-2</v>
      </c>
      <c r="F694" s="13">
        <v>21268012747</v>
      </c>
      <c r="G694" s="14">
        <v>143</v>
      </c>
      <c r="H694" s="14">
        <v>0.314</v>
      </c>
      <c r="I694" s="10">
        <f t="array" ref="I694">VLOOKUP(A694,ENERGY!$A$2:$F$2691,5,0)</f>
        <v>6941</v>
      </c>
      <c r="J694" s="11">
        <f t="array" ref="J694">VLOOKUP(A694,ENERGY!$A$2:$F$2691,6,0)</f>
        <v>20323</v>
      </c>
      <c r="K694" s="10">
        <f t="array" ref="K694">VLOOKUP(A694,'HUMAN RESOURCES'!$A$2:$M$2692,5,0)</f>
        <v>2.4E-2</v>
      </c>
      <c r="L694" s="11">
        <f t="array" ref="L694">VLOOKUP(A694,'HUMAN RESOURCES'!$A$2:$M$2692,6,0)</f>
        <v>3.1E-2</v>
      </c>
      <c r="M694" s="10">
        <f t="array" ref="M694">VLOOKUP(A694,'HUMAN RESOURCES'!$A$2:$M$2692,7,0)</f>
        <v>74</v>
      </c>
      <c r="N694" s="10">
        <f t="array" ref="N694">VLOOKUP(A694,'HUMAN RESOURCES'!$A$2:$M$2692,8,0)</f>
        <v>68</v>
      </c>
      <c r="O694" s="10">
        <f t="array" ref="O694">VLOOKUP(A694,'HUMAN RESOURCES'!$A$2:$M$2692,9,0)</f>
        <v>0.33800000000000002</v>
      </c>
      <c r="P694" s="10">
        <f t="array" ref="P694">VLOOKUP(A694,'HUMAN RESOURCES'!$A$2:$M$2692,10,0)</f>
        <v>0.60699999999999998</v>
      </c>
      <c r="Q694" s="10">
        <f t="array" ref="Q694">VLOOKUP(A694,'HUMAN RESOURCES'!$A$2:$M$2692,11,0)</f>
        <v>5.5E-2</v>
      </c>
      <c r="R694" s="10">
        <f t="array" ref="R694">VLOOKUP(A694,'HUMAN RESOURCES'!$A$2:$M$2692,12,0)</f>
        <v>9071318</v>
      </c>
      <c r="S694" s="10">
        <f t="array" ref="S694">VLOOKUP(A694,'HUMAN RESOURCES'!$A$2:$M$2692,13,0)</f>
        <v>0.64600000000000002</v>
      </c>
      <c r="T694" s="10">
        <f t="array" ref="T694">VLOOKUP(A694,TOURISM!$A$2:$F$2692,5,0)</f>
        <v>3128000000</v>
      </c>
      <c r="U694" s="10">
        <f t="array" ref="U694">VLOOKUP(A694,TOURISM!$A$2:$F$2692,6,0)</f>
        <v>408000000</v>
      </c>
      <c r="V694" s="10">
        <f t="array" ref="V694">VLOOKUP(A694,BUSINESS!$A$2:$J$2692,5,0)</f>
        <v>0</v>
      </c>
      <c r="W694" s="10">
        <f t="array" ref="W694">VLOOKUP(A694,BUSINESS!$A$2:$J$2692,6,0)</f>
        <v>77</v>
      </c>
      <c r="X694" s="10">
        <f t="array" ref="X694">VLOOKUP(A694,BUSINESS!$A$2:$J$2692,7,0)</f>
        <v>0</v>
      </c>
      <c r="Y694" s="10">
        <f t="array" ref="Y694">VLOOKUP(A694,BUSINESS!$A$2:$J$2692,8,0)</f>
        <v>0</v>
      </c>
      <c r="Z694" s="10">
        <f t="array" ref="Z694">VLOOKUP(A694,BUSINESS!$A$2:$J$2692,9,0)</f>
        <v>7.9000000000000001E-2</v>
      </c>
      <c r="AA694" s="10">
        <f t="array" ref="AA694">VLOOKUP(A694,BUSINESS!$A$2:$J$2692,10,0)</f>
        <v>0.23100000000000001</v>
      </c>
      <c r="AB694" s="12">
        <f t="shared" si="39"/>
        <v>2344.5339196575405</v>
      </c>
      <c r="AC694" s="10">
        <f t="shared" si="30"/>
        <v>2.2403580163323565E-3</v>
      </c>
      <c r="AD694" s="10">
        <f t="shared" si="31"/>
        <v>7.6515893280336997E-4</v>
      </c>
      <c r="AE694" s="10">
        <f t="shared" si="32"/>
        <v>44.976926175446614</v>
      </c>
      <c r="AF694">
        <f t="shared" si="41"/>
        <v>344.823100678424</v>
      </c>
    </row>
    <row r="695" spans="1:32" ht="14.4">
      <c r="A695" s="7" t="str">
        <f t="shared" si="40"/>
        <v>Dominican Republic-The Americas 2004</v>
      </c>
      <c r="B695" s="7" t="s">
        <v>132</v>
      </c>
      <c r="C695" s="8" t="s">
        <v>84</v>
      </c>
      <c r="D695" s="9" t="s">
        <v>66</v>
      </c>
      <c r="E695" s="14">
        <v>5.0999999999999997E-2</v>
      </c>
      <c r="F695" s="13">
        <v>22163928097</v>
      </c>
      <c r="G695" s="14">
        <v>120</v>
      </c>
      <c r="H695" s="14">
        <v>0.32600000000000001</v>
      </c>
      <c r="I695" s="10">
        <f t="array" ref="I695">VLOOKUP(A695,ENERGY!$A$2:$F$2691,5,0)</f>
        <v>7104</v>
      </c>
      <c r="J695" s="11">
        <f t="array" ref="J695">VLOOKUP(A695,ENERGY!$A$2:$F$2691,6,0)</f>
        <v>21019</v>
      </c>
      <c r="K695" s="10">
        <f t="array" ref="K695">VLOOKUP(A695,'HUMAN RESOURCES'!$A$2:$M$2692,5,0)</f>
        <v>2.4E-2</v>
      </c>
      <c r="L695" s="11">
        <f t="array" ref="L695">VLOOKUP(A695,'HUMAN RESOURCES'!$A$2:$M$2692,6,0)</f>
        <v>0.03</v>
      </c>
      <c r="M695" s="10">
        <f t="array" ref="M695">VLOOKUP(A695,'HUMAN RESOURCES'!$A$2:$M$2692,7,0)</f>
        <v>75</v>
      </c>
      <c r="N695" s="10">
        <f t="array" ref="N695">VLOOKUP(A695,'HUMAN RESOURCES'!$A$2:$M$2692,8,0)</f>
        <v>68</v>
      </c>
      <c r="O695" s="10">
        <f t="array" ref="O695">VLOOKUP(A695,'HUMAN RESOURCES'!$A$2:$M$2692,9,0)</f>
        <v>0.33400000000000002</v>
      </c>
      <c r="P695" s="10">
        <f t="array" ref="P695">VLOOKUP(A695,'HUMAN RESOURCES'!$A$2:$M$2692,10,0)</f>
        <v>0.61</v>
      </c>
      <c r="Q695" s="10">
        <f t="array" ref="Q695">VLOOKUP(A695,'HUMAN RESOURCES'!$A$2:$M$2692,11,0)</f>
        <v>5.6000000000000001E-2</v>
      </c>
      <c r="R695" s="10">
        <f t="array" ref="R695">VLOOKUP(A695,'HUMAN RESOURCES'!$A$2:$M$2692,12,0)</f>
        <v>9207389</v>
      </c>
      <c r="S695" s="10">
        <f t="array" ref="S695">VLOOKUP(A695,'HUMAN RESOURCES'!$A$2:$M$2692,13,0)</f>
        <v>0.66</v>
      </c>
      <c r="T695" s="10">
        <f t="array" ref="T695">VLOOKUP(A695,TOURISM!$A$2:$F$2692,5,0)</f>
        <v>3152000000</v>
      </c>
      <c r="U695" s="10">
        <f t="array" ref="U695">VLOOKUP(A695,TOURISM!$A$2:$F$2692,6,0)</f>
        <v>448000000</v>
      </c>
      <c r="V695" s="10">
        <f t="array" ref="V695">VLOOKUP(A695,BUSINESS!$A$2:$J$2692,5,0)</f>
        <v>0</v>
      </c>
      <c r="W695" s="10">
        <f t="array" ref="W695">VLOOKUP(A695,BUSINESS!$A$2:$J$2692,6,0)</f>
        <v>77</v>
      </c>
      <c r="X695" s="10">
        <f t="array" ref="X695">VLOOKUP(A695,BUSINESS!$A$2:$J$2692,7,0)</f>
        <v>0</v>
      </c>
      <c r="Y695" s="10">
        <f t="array" ref="Y695">VLOOKUP(A695,BUSINESS!$A$2:$J$2692,8,0)</f>
        <v>0</v>
      </c>
      <c r="Z695" s="10">
        <f t="array" ref="Z695">VLOOKUP(A695,BUSINESS!$A$2:$J$2692,9,0)</f>
        <v>8.8999999999999996E-2</v>
      </c>
      <c r="AA695" s="10">
        <f t="array" ref="AA695">VLOOKUP(A695,BUSINESS!$A$2:$J$2692,10,0)</f>
        <v>0.27500000000000002</v>
      </c>
      <c r="AB695" s="12">
        <f t="shared" si="39"/>
        <v>2407.1892799359298</v>
      </c>
      <c r="AC695" s="10">
        <f t="shared" si="30"/>
        <v>2.2828404447775585E-3</v>
      </c>
      <c r="AD695" s="10">
        <f t="shared" si="31"/>
        <v>7.7155423758027385E-4</v>
      </c>
      <c r="AE695" s="10">
        <f t="shared" si="32"/>
        <v>48.656573541098354</v>
      </c>
      <c r="AF695">
        <f t="shared" si="41"/>
        <v>342.33374955701339</v>
      </c>
    </row>
    <row r="696" spans="1:32" ht="14.4">
      <c r="A696" s="7" t="str">
        <f t="shared" si="40"/>
        <v>Dominican Republic-The Americas 2005</v>
      </c>
      <c r="B696" s="7" t="s">
        <v>132</v>
      </c>
      <c r="C696" s="8" t="s">
        <v>84</v>
      </c>
      <c r="D696" s="9" t="s">
        <v>67</v>
      </c>
      <c r="E696" s="14">
        <v>5.2999999999999999E-2</v>
      </c>
      <c r="F696" s="13">
        <v>33969724872</v>
      </c>
      <c r="G696" s="14">
        <v>188</v>
      </c>
      <c r="H696" s="14">
        <v>0.24099999999999999</v>
      </c>
      <c r="I696" s="10">
        <f t="array" ref="I696">VLOOKUP(A696,ENERGY!$A$2:$F$2691,5,0)</f>
        <v>6528</v>
      </c>
      <c r="J696" s="11">
        <f t="array" ref="J696">VLOOKUP(A696,ENERGY!$A$2:$F$2691,6,0)</f>
        <v>18786</v>
      </c>
      <c r="K696" s="10">
        <f t="array" ref="K696">VLOOKUP(A696,'HUMAN RESOURCES'!$A$2:$M$2692,5,0)</f>
        <v>2.4E-2</v>
      </c>
      <c r="L696" s="11">
        <f t="array" ref="L696">VLOOKUP(A696,'HUMAN RESOURCES'!$A$2:$M$2692,6,0)</f>
        <v>2.9000000000000001E-2</v>
      </c>
      <c r="M696" s="10">
        <f t="array" ref="M696">VLOOKUP(A696,'HUMAN RESOURCES'!$A$2:$M$2692,7,0)</f>
        <v>75</v>
      </c>
      <c r="N696" s="10">
        <f t="array" ref="N696">VLOOKUP(A696,'HUMAN RESOURCES'!$A$2:$M$2692,8,0)</f>
        <v>69</v>
      </c>
      <c r="O696" s="10">
        <f t="array" ref="O696">VLOOKUP(A696,'HUMAN RESOURCES'!$A$2:$M$2692,9,0)</f>
        <v>0.33100000000000002</v>
      </c>
      <c r="P696" s="10">
        <f t="array" ref="P696">VLOOKUP(A696,'HUMAN RESOURCES'!$A$2:$M$2692,10,0)</f>
        <v>0.61299999999999999</v>
      </c>
      <c r="Q696" s="10">
        <f t="array" ref="Q696">VLOOKUP(A696,'HUMAN RESOURCES'!$A$2:$M$2692,11,0)</f>
        <v>5.7000000000000002E-2</v>
      </c>
      <c r="R696" s="10">
        <f t="array" ref="R696">VLOOKUP(A696,'HUMAN RESOURCES'!$A$2:$M$2692,12,0)</f>
        <v>9343362</v>
      </c>
      <c r="S696" s="10">
        <f t="array" ref="S696">VLOOKUP(A696,'HUMAN RESOURCES'!$A$2:$M$2692,13,0)</f>
        <v>0.67400000000000004</v>
      </c>
      <c r="T696" s="10">
        <f t="array" ref="T696">VLOOKUP(A696,TOURISM!$A$2:$F$2692,5,0)</f>
        <v>3518000000</v>
      </c>
      <c r="U696" s="10">
        <f t="array" ref="U696">VLOOKUP(A696,TOURISM!$A$2:$F$2692,6,0)</f>
        <v>511000000</v>
      </c>
      <c r="V696" s="10">
        <f t="array" ref="V696">VLOOKUP(A696,BUSINESS!$A$2:$J$2692,5,0)</f>
        <v>0.35499999999999998</v>
      </c>
      <c r="W696" s="10">
        <f t="array" ref="W696">VLOOKUP(A696,BUSINESS!$A$2:$J$2692,6,0)</f>
        <v>74</v>
      </c>
      <c r="X696" s="10">
        <f t="array" ref="X696">VLOOKUP(A696,BUSINESS!$A$2:$J$2692,7,0)</f>
        <v>0</v>
      </c>
      <c r="Y696" s="10">
        <f t="array" ref="Y696">VLOOKUP(A696,BUSINESS!$A$2:$J$2692,8,0)</f>
        <v>232</v>
      </c>
      <c r="Z696" s="10">
        <f t="array" ref="Z696">VLOOKUP(A696,BUSINESS!$A$2:$J$2692,9,0)</f>
        <v>0.115</v>
      </c>
      <c r="AA696" s="10">
        <f t="array" ref="AA696">VLOOKUP(A696,BUSINESS!$A$2:$J$2692,10,0)</f>
        <v>0.38800000000000001</v>
      </c>
      <c r="AB696" s="12">
        <f t="shared" si="39"/>
        <v>3635.7068121731772</v>
      </c>
      <c r="AC696" s="10">
        <f t="shared" si="30"/>
        <v>2.010625297403654E-3</v>
      </c>
      <c r="AD696" s="10">
        <f t="shared" si="31"/>
        <v>6.9867784208724865E-4</v>
      </c>
      <c r="AE696" s="10">
        <f t="shared" si="32"/>
        <v>54.691234268778196</v>
      </c>
      <c r="AF696">
        <f t="shared" si="41"/>
        <v>376.52399639444559</v>
      </c>
    </row>
    <row r="697" spans="1:32" ht="14.4">
      <c r="A697" s="7" t="str">
        <f t="shared" si="40"/>
        <v>Dominican Republic-The Americas 2006</v>
      </c>
      <c r="B697" s="7" t="s">
        <v>132</v>
      </c>
      <c r="C697" s="8" t="s">
        <v>84</v>
      </c>
      <c r="D697" s="9" t="s">
        <v>68</v>
      </c>
      <c r="E697" s="14">
        <v>5.1999999999999998E-2</v>
      </c>
      <c r="F697" s="13">
        <v>35965041793</v>
      </c>
      <c r="G697" s="14">
        <v>197</v>
      </c>
      <c r="H697" s="14">
        <v>0.19500000000000001</v>
      </c>
      <c r="I697" s="10">
        <f t="array" ref="I697">VLOOKUP(A697,ENERGY!$A$2:$F$2691,5,0)</f>
        <v>7058</v>
      </c>
      <c r="J697" s="11">
        <f t="array" ref="J697">VLOOKUP(A697,ENERGY!$A$2:$F$2691,6,0)</f>
        <v>21430</v>
      </c>
      <c r="K697" s="10">
        <f t="array" ref="K697">VLOOKUP(A697,'HUMAN RESOURCES'!$A$2:$M$2692,5,0)</f>
        <v>2.3E-2</v>
      </c>
      <c r="L697" s="11">
        <f t="array" ref="L697">VLOOKUP(A697,'HUMAN RESOURCES'!$A$2:$M$2692,6,0)</f>
        <v>2.8000000000000001E-2</v>
      </c>
      <c r="M697" s="10">
        <f t="array" ref="M697">VLOOKUP(A697,'HUMAN RESOURCES'!$A$2:$M$2692,7,0)</f>
        <v>75</v>
      </c>
      <c r="N697" s="10">
        <f t="array" ref="N697">VLOOKUP(A697,'HUMAN RESOURCES'!$A$2:$M$2692,8,0)</f>
        <v>69</v>
      </c>
      <c r="O697" s="10">
        <f t="array" ref="O697">VLOOKUP(A697,'HUMAN RESOURCES'!$A$2:$M$2692,9,0)</f>
        <v>0.32700000000000001</v>
      </c>
      <c r="P697" s="10">
        <f t="array" ref="P697">VLOOKUP(A697,'HUMAN RESOURCES'!$A$2:$M$2692,10,0)</f>
        <v>0.61599999999999999</v>
      </c>
      <c r="Q697" s="10">
        <f t="array" ref="Q697">VLOOKUP(A697,'HUMAN RESOURCES'!$A$2:$M$2692,11,0)</f>
        <v>5.7000000000000002E-2</v>
      </c>
      <c r="R697" s="10">
        <f t="array" ref="R697">VLOOKUP(A697,'HUMAN RESOURCES'!$A$2:$M$2692,12,0)</f>
        <v>9479269</v>
      </c>
      <c r="S697" s="10">
        <f t="array" ref="S697">VLOOKUP(A697,'HUMAN RESOURCES'!$A$2:$M$2692,13,0)</f>
        <v>0.68700000000000006</v>
      </c>
      <c r="T697" s="10">
        <f t="array" ref="T697">VLOOKUP(A697,TOURISM!$A$2:$F$2692,5,0)</f>
        <v>3917000000</v>
      </c>
      <c r="U697" s="10">
        <f t="array" ref="U697">VLOOKUP(A697,TOURISM!$A$2:$F$2692,6,0)</f>
        <v>495000000</v>
      </c>
      <c r="V697" s="10">
        <f t="array" ref="V697">VLOOKUP(A697,BUSINESS!$A$2:$J$2692,5,0)</f>
        <v>0.35799999999999998</v>
      </c>
      <c r="W697" s="10">
        <f t="array" ref="W697">VLOOKUP(A697,BUSINESS!$A$2:$J$2692,6,0)</f>
        <v>72</v>
      </c>
      <c r="X697" s="10">
        <f t="array" ref="X697">VLOOKUP(A697,BUSINESS!$A$2:$J$2692,7,0)</f>
        <v>0</v>
      </c>
      <c r="Y697" s="10">
        <f t="array" ref="Y697">VLOOKUP(A697,BUSINESS!$A$2:$J$2692,8,0)</f>
        <v>286</v>
      </c>
      <c r="Z697" s="10">
        <f t="array" ref="Z697">VLOOKUP(A697,BUSINESS!$A$2:$J$2692,9,0)</f>
        <v>0.14799999999999999</v>
      </c>
      <c r="AA697" s="10">
        <f t="array" ref="AA697">VLOOKUP(A697,BUSINESS!$A$2:$J$2692,10,0)</f>
        <v>0.48599999999999999</v>
      </c>
      <c r="AB697" s="12">
        <f t="shared" si="39"/>
        <v>3794.0733397269346</v>
      </c>
      <c r="AC697" s="10">
        <f t="shared" si="30"/>
        <v>2.26072284687775E-3</v>
      </c>
      <c r="AD697" s="10">
        <f t="shared" si="31"/>
        <v>7.4457218167350251E-4</v>
      </c>
      <c r="AE697" s="10">
        <f t="shared" si="32"/>
        <v>52.219216481777231</v>
      </c>
      <c r="AF697">
        <f t="shared" si="41"/>
        <v>413.21751708913422</v>
      </c>
    </row>
    <row r="698" spans="1:32" ht="14.4">
      <c r="A698" s="7" t="str">
        <f t="shared" si="40"/>
        <v>Dominican Republic-The Americas 2007</v>
      </c>
      <c r="B698" s="7" t="s">
        <v>132</v>
      </c>
      <c r="C698" s="8" t="s">
        <v>84</v>
      </c>
      <c r="D698" s="9" t="s">
        <v>69</v>
      </c>
      <c r="E698" s="14">
        <v>0.05</v>
      </c>
      <c r="F698" s="13">
        <v>41320673508</v>
      </c>
      <c r="G698" s="14">
        <v>212</v>
      </c>
      <c r="H698" s="14">
        <v>0.158</v>
      </c>
      <c r="I698" s="10">
        <f t="array" ref="I698">VLOOKUP(A698,ENERGY!$A$2:$F$2691,5,0)</f>
        <v>6840</v>
      </c>
      <c r="J698" s="11">
        <f t="array" ref="J698">VLOOKUP(A698,ENERGY!$A$2:$F$2691,6,0)</f>
        <v>19651</v>
      </c>
      <c r="K698" s="10">
        <f t="array" ref="K698">VLOOKUP(A698,'HUMAN RESOURCES'!$A$2:$M$2692,5,0)</f>
        <v>2.3E-2</v>
      </c>
      <c r="L698" s="11">
        <f t="array" ref="L698">VLOOKUP(A698,'HUMAN RESOURCES'!$A$2:$M$2692,6,0)</f>
        <v>2.8000000000000001E-2</v>
      </c>
      <c r="M698" s="10">
        <f t="array" ref="M698">VLOOKUP(A698,'HUMAN RESOURCES'!$A$2:$M$2692,7,0)</f>
        <v>75</v>
      </c>
      <c r="N698" s="10">
        <f t="array" ref="N698">VLOOKUP(A698,'HUMAN RESOURCES'!$A$2:$M$2692,8,0)</f>
        <v>69</v>
      </c>
      <c r="O698" s="10">
        <f t="array" ref="O698">VLOOKUP(A698,'HUMAN RESOURCES'!$A$2:$M$2692,9,0)</f>
        <v>0.32300000000000001</v>
      </c>
      <c r="P698" s="10">
        <f t="array" ref="P698">VLOOKUP(A698,'HUMAN RESOURCES'!$A$2:$M$2692,10,0)</f>
        <v>0.61899999999999999</v>
      </c>
      <c r="Q698" s="10">
        <f t="array" ref="Q698">VLOOKUP(A698,'HUMAN RESOURCES'!$A$2:$M$2692,11,0)</f>
        <v>5.8000000000000003E-2</v>
      </c>
      <c r="R698" s="10">
        <f t="array" ref="R698">VLOOKUP(A698,'HUMAN RESOURCES'!$A$2:$M$2692,12,0)</f>
        <v>9615015</v>
      </c>
      <c r="S698" s="10">
        <f t="array" ref="S698">VLOOKUP(A698,'HUMAN RESOURCES'!$A$2:$M$2692,13,0)</f>
        <v>0.7</v>
      </c>
      <c r="T698" s="10">
        <f t="array" ref="T698">VLOOKUP(A698,TOURISM!$A$2:$F$2692,5,0)</f>
        <v>4064000000</v>
      </c>
      <c r="U698" s="10">
        <f t="array" ref="U698">VLOOKUP(A698,TOURISM!$A$2:$F$2692,6,0)</f>
        <v>531000000</v>
      </c>
      <c r="V698" s="10">
        <f t="array" ref="V698">VLOOKUP(A698,BUSINESS!$A$2:$J$2692,5,0)</f>
        <v>0.39500000000000002</v>
      </c>
      <c r="W698" s="10">
        <f t="array" ref="W698">VLOOKUP(A698,BUSINESS!$A$2:$J$2692,6,0)</f>
        <v>22</v>
      </c>
      <c r="X698" s="10">
        <f t="array" ref="X698">VLOOKUP(A698,BUSINESS!$A$2:$J$2692,7,0)</f>
        <v>0</v>
      </c>
      <c r="Y698" s="10">
        <f t="array" ref="Y698">VLOOKUP(A698,BUSINESS!$A$2:$J$2692,8,0)</f>
        <v>286</v>
      </c>
      <c r="Z698" s="10">
        <f t="array" ref="Z698">VLOOKUP(A698,BUSINESS!$A$2:$J$2692,9,0)</f>
        <v>0.17699999999999999</v>
      </c>
      <c r="AA698" s="10">
        <f t="array" ref="AA698">VLOOKUP(A698,BUSINESS!$A$2:$J$2692,10,0)</f>
        <v>0.57299999999999995</v>
      </c>
      <c r="AB698" s="12">
        <f t="shared" si="39"/>
        <v>4297.5152413178766</v>
      </c>
      <c r="AC698" s="10">
        <f t="shared" si="30"/>
        <v>2.0437825630017217E-3</v>
      </c>
      <c r="AD698" s="10">
        <f t="shared" si="31"/>
        <v>7.1138734572956982E-4</v>
      </c>
      <c r="AE698" s="10">
        <f t="shared" si="32"/>
        <v>55.226122892163971</v>
      </c>
      <c r="AF698">
        <f t="shared" si="41"/>
        <v>422.67224752119472</v>
      </c>
    </row>
    <row r="699" spans="1:32" ht="14.4">
      <c r="A699" s="7" t="str">
        <f t="shared" si="40"/>
        <v>Dominican Republic-The Americas 2008</v>
      </c>
      <c r="B699" s="7" t="s">
        <v>132</v>
      </c>
      <c r="C699" s="8" t="s">
        <v>84</v>
      </c>
      <c r="D699" s="9" t="s">
        <v>70</v>
      </c>
      <c r="E699" s="14">
        <v>5.2999999999999999E-2</v>
      </c>
      <c r="F699" s="13">
        <v>45796187338</v>
      </c>
      <c r="G699" s="14">
        <v>244</v>
      </c>
      <c r="H699" s="14">
        <v>0.19900000000000001</v>
      </c>
      <c r="I699" s="10">
        <f t="array" ref="I699">VLOOKUP(A699,ENERGY!$A$2:$F$2691,5,0)</f>
        <v>7476</v>
      </c>
      <c r="J699" s="11">
        <f t="array" ref="J699">VLOOKUP(A699,ENERGY!$A$2:$F$2691,6,0)</f>
        <v>21500</v>
      </c>
      <c r="K699" s="10">
        <f t="array" ref="K699">VLOOKUP(A699,'HUMAN RESOURCES'!$A$2:$M$2692,5,0)</f>
        <v>2.3E-2</v>
      </c>
      <c r="L699" s="11">
        <f t="array" ref="L699">VLOOKUP(A699,'HUMAN RESOURCES'!$A$2:$M$2692,6,0)</f>
        <v>2.7E-2</v>
      </c>
      <c r="M699" s="10">
        <f t="array" ref="M699">VLOOKUP(A699,'HUMAN RESOURCES'!$A$2:$M$2692,7,0)</f>
        <v>76</v>
      </c>
      <c r="N699" s="10">
        <f t="array" ref="N699">VLOOKUP(A699,'HUMAN RESOURCES'!$A$2:$M$2692,8,0)</f>
        <v>69</v>
      </c>
      <c r="O699" s="10">
        <f t="array" ref="O699">VLOOKUP(A699,'HUMAN RESOURCES'!$A$2:$M$2692,9,0)</f>
        <v>0.31900000000000001</v>
      </c>
      <c r="P699" s="10">
        <f t="array" ref="P699">VLOOKUP(A699,'HUMAN RESOURCES'!$A$2:$M$2692,10,0)</f>
        <v>0.622</v>
      </c>
      <c r="Q699" s="10">
        <f t="array" ref="Q699">VLOOKUP(A699,'HUMAN RESOURCES'!$A$2:$M$2692,11,0)</f>
        <v>5.8999999999999997E-2</v>
      </c>
      <c r="R699" s="10">
        <f t="array" ref="R699">VLOOKUP(A699,'HUMAN RESOURCES'!$A$2:$M$2692,12,0)</f>
        <v>9750195</v>
      </c>
      <c r="S699" s="10">
        <f t="array" ref="S699">VLOOKUP(A699,'HUMAN RESOURCES'!$A$2:$M$2692,13,0)</f>
        <v>0.71299999999999997</v>
      </c>
      <c r="T699" s="10">
        <f t="array" ref="T699">VLOOKUP(A699,TOURISM!$A$2:$F$2692,5,0)</f>
        <v>4166000000</v>
      </c>
      <c r="U699" s="10">
        <f t="array" ref="U699">VLOOKUP(A699,TOURISM!$A$2:$F$2692,6,0)</f>
        <v>532000000</v>
      </c>
      <c r="V699" s="10">
        <f t="array" ref="V699">VLOOKUP(A699,BUSINESS!$A$2:$J$2692,5,0)</f>
        <v>0.35199999999999998</v>
      </c>
      <c r="W699" s="10">
        <f t="array" ref="W699">VLOOKUP(A699,BUSINESS!$A$2:$J$2692,6,0)</f>
        <v>19</v>
      </c>
      <c r="X699" s="10">
        <f t="array" ref="X699">VLOOKUP(A699,BUSINESS!$A$2:$J$2692,7,0)</f>
        <v>0</v>
      </c>
      <c r="Y699" s="10">
        <f t="array" ref="Y699">VLOOKUP(A699,BUSINESS!$A$2:$J$2692,8,0)</f>
        <v>480</v>
      </c>
      <c r="Z699" s="10">
        <f t="array" ref="Z699">VLOOKUP(A699,BUSINESS!$A$2:$J$2692,9,0)</f>
        <v>0.20799999999999999</v>
      </c>
      <c r="AA699" s="10">
        <f t="array" ref="AA699">VLOOKUP(A699,BUSINESS!$A$2:$J$2692,10,0)</f>
        <v>0.74</v>
      </c>
      <c r="AB699" s="12">
        <f t="shared" si="39"/>
        <v>4696.9509161611641</v>
      </c>
      <c r="AC699" s="10">
        <f t="shared" si="30"/>
        <v>2.2050841034461362E-3</v>
      </c>
      <c r="AD699" s="10">
        <f t="shared" si="31"/>
        <v>7.6675389569131691E-4</v>
      </c>
      <c r="AE699" s="10">
        <f t="shared" si="32"/>
        <v>54.563011303876486</v>
      </c>
      <c r="AF699">
        <f t="shared" si="41"/>
        <v>427.27350581193502</v>
      </c>
    </row>
    <row r="700" spans="1:32" ht="14.4">
      <c r="A700" s="7" t="str">
        <f t="shared" si="40"/>
        <v>Dominican Republic-The Americas 2009</v>
      </c>
      <c r="B700" s="7" t="s">
        <v>132</v>
      </c>
      <c r="C700" s="8" t="s">
        <v>84</v>
      </c>
      <c r="D700" s="9" t="s">
        <v>71</v>
      </c>
      <c r="E700" s="14">
        <v>5.3999999999999999E-2</v>
      </c>
      <c r="F700" s="13">
        <v>46484962937</v>
      </c>
      <c r="G700" s="14">
        <v>256</v>
      </c>
      <c r="H700" s="14">
        <v>0.18099999999999999</v>
      </c>
      <c r="I700" s="10">
        <f t="array" ref="I700">VLOOKUP(A700,ENERGY!$A$2:$F$2691,5,0)</f>
        <v>7479</v>
      </c>
      <c r="J700" s="11">
        <f t="array" ref="J700">VLOOKUP(A700,ENERGY!$A$2:$F$2691,6,0)</f>
        <v>21888</v>
      </c>
      <c r="K700" s="10">
        <f t="array" ref="K700">VLOOKUP(A700,'HUMAN RESOURCES'!$A$2:$M$2692,5,0)</f>
        <v>2.1999999999999999E-2</v>
      </c>
      <c r="L700" s="11">
        <f t="array" ref="L700">VLOOKUP(A700,'HUMAN RESOURCES'!$A$2:$M$2692,6,0)</f>
        <v>2.5999999999999999E-2</v>
      </c>
      <c r="M700" s="10">
        <f t="array" ref="M700">VLOOKUP(A700,'HUMAN RESOURCES'!$A$2:$M$2692,7,0)</f>
        <v>76</v>
      </c>
      <c r="N700" s="10">
        <f t="array" ref="N700">VLOOKUP(A700,'HUMAN RESOURCES'!$A$2:$M$2692,8,0)</f>
        <v>70</v>
      </c>
      <c r="O700" s="10">
        <f t="array" ref="O700">VLOOKUP(A700,'HUMAN RESOURCES'!$A$2:$M$2692,9,0)</f>
        <v>0.315</v>
      </c>
      <c r="P700" s="10">
        <f t="array" ref="P700">VLOOKUP(A700,'HUMAN RESOURCES'!$A$2:$M$2692,10,0)</f>
        <v>0.625</v>
      </c>
      <c r="Q700" s="10">
        <f t="array" ref="Q700">VLOOKUP(A700,'HUMAN RESOURCES'!$A$2:$M$2692,11,0)</f>
        <v>5.8999999999999997E-2</v>
      </c>
      <c r="R700" s="10">
        <f t="array" ref="R700">VLOOKUP(A700,'HUMAN RESOURCES'!$A$2:$M$2692,12,0)</f>
        <v>9884265</v>
      </c>
      <c r="S700" s="10">
        <f t="array" ref="S700">VLOOKUP(A700,'HUMAN RESOURCES'!$A$2:$M$2692,13,0)</f>
        <v>0.72499999999999998</v>
      </c>
      <c r="T700" s="10">
        <f t="array" ref="T700">VLOOKUP(A700,TOURISM!$A$2:$F$2692,5,0)</f>
        <v>4049000000</v>
      </c>
      <c r="U700" s="10">
        <f t="array" ref="U700">VLOOKUP(A700,TOURISM!$A$2:$F$2692,6,0)</f>
        <v>523000000</v>
      </c>
      <c r="V700" s="10">
        <f t="array" ref="V700">VLOOKUP(A700,BUSINESS!$A$2:$J$2692,5,0)</f>
        <v>0.38400000000000001</v>
      </c>
      <c r="W700" s="10">
        <f t="array" ref="W700">VLOOKUP(A700,BUSINESS!$A$2:$J$2692,6,0)</f>
        <v>13</v>
      </c>
      <c r="X700" s="10">
        <f t="array" ref="X700">VLOOKUP(A700,BUSINESS!$A$2:$J$2692,7,0)</f>
        <v>0</v>
      </c>
      <c r="Y700" s="10">
        <f t="array" ref="Y700">VLOOKUP(A700,BUSINESS!$A$2:$J$2692,8,0)</f>
        <v>324</v>
      </c>
      <c r="Z700" s="10">
        <f t="array" ref="Z700">VLOOKUP(A700,BUSINESS!$A$2:$J$2692,9,0)</f>
        <v>0.27700000000000002</v>
      </c>
      <c r="AA700" s="10">
        <f t="array" ref="AA700">VLOOKUP(A700,BUSINESS!$A$2:$J$2692,10,0)</f>
        <v>0.873</v>
      </c>
      <c r="AB700" s="12">
        <f t="shared" si="39"/>
        <v>4702.925603168268</v>
      </c>
      <c r="AC700" s="10">
        <f t="shared" si="30"/>
        <v>2.2144286904489103E-3</v>
      </c>
      <c r="AD700" s="10">
        <f t="shared" si="31"/>
        <v>7.5665717177756764E-4</v>
      </c>
      <c r="AE700" s="10">
        <f t="shared" si="32"/>
        <v>52.912381446673074</v>
      </c>
      <c r="AF700">
        <f t="shared" si="41"/>
        <v>409.64097988064867</v>
      </c>
    </row>
    <row r="701" spans="1:32" ht="14.4">
      <c r="A701" s="7" t="str">
        <f t="shared" si="40"/>
        <v>Dominican Republic-The Americas 2010</v>
      </c>
      <c r="B701" s="7" t="s">
        <v>132</v>
      </c>
      <c r="C701" s="8" t="s">
        <v>84</v>
      </c>
      <c r="D701" s="9" t="s">
        <v>72</v>
      </c>
      <c r="E701" s="14">
        <v>5.5E-2</v>
      </c>
      <c r="F701" s="13">
        <v>50980167048</v>
      </c>
      <c r="G701" s="14">
        <v>278</v>
      </c>
      <c r="H701" s="14">
        <v>0.121</v>
      </c>
      <c r="I701" s="10">
        <f t="array" ref="I701">VLOOKUP(A701,ENERGY!$A$2:$F$2691,5,0)</f>
        <v>7068</v>
      </c>
      <c r="J701" s="11">
        <f t="array" ref="J701">VLOOKUP(A701,ENERGY!$A$2:$F$2691,6,0)</f>
        <v>20693</v>
      </c>
      <c r="K701" s="10">
        <f t="array" ref="K701">VLOOKUP(A701,'HUMAN RESOURCES'!$A$2:$M$2692,5,0)</f>
        <v>2.1999999999999999E-2</v>
      </c>
      <c r="L701" s="11">
        <f t="array" ref="L701">VLOOKUP(A701,'HUMAN RESOURCES'!$A$2:$M$2692,6,0)</f>
        <v>2.5999999999999999E-2</v>
      </c>
      <c r="M701" s="10">
        <f t="array" ref="M701">VLOOKUP(A701,'HUMAN RESOURCES'!$A$2:$M$2692,7,0)</f>
        <v>76</v>
      </c>
      <c r="N701" s="10">
        <f t="array" ref="N701">VLOOKUP(A701,'HUMAN RESOURCES'!$A$2:$M$2692,8,0)</f>
        <v>70</v>
      </c>
      <c r="O701" s="10">
        <f t="array" ref="O701">VLOOKUP(A701,'HUMAN RESOURCES'!$A$2:$M$2692,9,0)</f>
        <v>0.312</v>
      </c>
      <c r="P701" s="10">
        <f t="array" ref="P701">VLOOKUP(A701,'HUMAN RESOURCES'!$A$2:$M$2692,10,0)</f>
        <v>0.628</v>
      </c>
      <c r="Q701" s="10">
        <f t="array" ref="Q701">VLOOKUP(A701,'HUMAN RESOURCES'!$A$2:$M$2692,11,0)</f>
        <v>0.06</v>
      </c>
      <c r="R701" s="10">
        <f t="array" ref="R701">VLOOKUP(A701,'HUMAN RESOURCES'!$A$2:$M$2692,12,0)</f>
        <v>10016797</v>
      </c>
      <c r="S701" s="10">
        <f t="array" ref="S701">VLOOKUP(A701,'HUMAN RESOURCES'!$A$2:$M$2692,13,0)</f>
        <v>0.73799999999999999</v>
      </c>
      <c r="T701" s="10">
        <f t="array" ref="T701">VLOOKUP(A701,TOURISM!$A$2:$F$2692,5,0)</f>
        <v>4209000000</v>
      </c>
      <c r="U701" s="10">
        <f t="array" ref="U701">VLOOKUP(A701,TOURISM!$A$2:$F$2692,6,0)</f>
        <v>554000000</v>
      </c>
      <c r="V701" s="10">
        <f t="array" ref="V701">VLOOKUP(A701,BUSINESS!$A$2:$J$2692,5,0)</f>
        <v>0.40100000000000002</v>
      </c>
      <c r="W701" s="10">
        <f t="array" ref="W701">VLOOKUP(A701,BUSINESS!$A$2:$J$2692,6,0)</f>
        <v>19</v>
      </c>
      <c r="X701" s="10">
        <f t="array" ref="X701">VLOOKUP(A701,BUSINESS!$A$2:$J$2692,7,0)</f>
        <v>0</v>
      </c>
      <c r="Y701" s="10">
        <f t="array" ref="Y701">VLOOKUP(A701,BUSINESS!$A$2:$J$2692,8,0)</f>
        <v>324</v>
      </c>
      <c r="Z701" s="10">
        <f t="array" ref="Z701">VLOOKUP(A701,BUSINESS!$A$2:$J$2692,9,0)</f>
        <v>0.314</v>
      </c>
      <c r="AA701" s="10">
        <f t="array" ref="AA701">VLOOKUP(A701,BUSINESS!$A$2:$J$2692,10,0)</f>
        <v>0.88800000000000001</v>
      </c>
      <c r="AB701" s="12">
        <f t="shared" si="39"/>
        <v>5089.467925525495</v>
      </c>
      <c r="AC701" s="10">
        <f t="shared" si="30"/>
        <v>2.0658300253064928E-3</v>
      </c>
      <c r="AD701" s="10">
        <f t="shared" si="31"/>
        <v>7.0561477885595567E-4</v>
      </c>
      <c r="AE701" s="10">
        <f t="shared" si="32"/>
        <v>55.307100663016328</v>
      </c>
      <c r="AF701">
        <f t="shared" si="41"/>
        <v>420.19419980259158</v>
      </c>
    </row>
    <row r="702" spans="1:32" ht="14.4">
      <c r="A702" s="7" t="str">
        <f t="shared" si="40"/>
        <v>Dominican Republic-The Americas 2011</v>
      </c>
      <c r="B702" s="7" t="s">
        <v>132</v>
      </c>
      <c r="C702" s="8" t="s">
        <v>84</v>
      </c>
      <c r="D702" s="9" t="s">
        <v>73</v>
      </c>
      <c r="E702" s="14">
        <v>5.3999999999999999E-2</v>
      </c>
      <c r="F702" s="13">
        <v>55433248935</v>
      </c>
      <c r="G702" s="14">
        <v>293</v>
      </c>
      <c r="H702" s="14">
        <v>0.156</v>
      </c>
      <c r="I702" s="10">
        <v>7068</v>
      </c>
      <c r="J702" s="11">
        <v>20693</v>
      </c>
      <c r="K702" s="10">
        <f t="array" ref="K702">VLOOKUP(A702,'HUMAN RESOURCES'!$A$2:$M$2692,5,0)</f>
        <v>2.1999999999999999E-2</v>
      </c>
      <c r="L702" s="11">
        <f t="array" ref="L702">VLOOKUP(A702,'HUMAN RESOURCES'!$A$2:$M$2692,6,0)</f>
        <v>2.5000000000000001E-2</v>
      </c>
      <c r="M702" s="10">
        <f t="array" ref="M702">VLOOKUP(A702,'HUMAN RESOURCES'!$A$2:$M$2692,7,0)</f>
        <v>76</v>
      </c>
      <c r="N702" s="10">
        <f t="array" ref="N702">VLOOKUP(A702,'HUMAN RESOURCES'!$A$2:$M$2692,8,0)</f>
        <v>70</v>
      </c>
      <c r="O702" s="10">
        <f t="array" ref="O702">VLOOKUP(A702,'HUMAN RESOURCES'!$A$2:$M$2692,9,0)</f>
        <v>0.308</v>
      </c>
      <c r="P702" s="10">
        <f t="array" ref="P702">VLOOKUP(A702,'HUMAN RESOURCES'!$A$2:$M$2692,10,0)</f>
        <v>0.63100000000000001</v>
      </c>
      <c r="Q702" s="10">
        <f t="array" ref="Q702">VLOOKUP(A702,'HUMAN RESOURCES'!$A$2:$M$2692,11,0)</f>
        <v>6.0999999999999999E-2</v>
      </c>
      <c r="R702" s="10">
        <f t="array" ref="R702">VLOOKUP(A702,'HUMAN RESOURCES'!$A$2:$M$2692,12,0)</f>
        <v>10147598</v>
      </c>
      <c r="S702" s="10">
        <f t="array" ref="S702">VLOOKUP(A702,'HUMAN RESOURCES'!$A$2:$M$2692,13,0)</f>
        <v>0.749</v>
      </c>
      <c r="T702" s="10">
        <f t="array" ref="T702">VLOOKUP(A702,TOURISM!$A$2:$F$2692,5,0)</f>
        <v>4436000000</v>
      </c>
      <c r="U702" s="10">
        <f t="array" ref="U702">VLOOKUP(A702,TOURISM!$A$2:$F$2692,6,0)</f>
        <v>545000000</v>
      </c>
      <c r="V702" s="10">
        <f t="array" ref="V702">VLOOKUP(A702,BUSINESS!$A$2:$J$2692,5,0)</f>
        <v>0.41199999999999998</v>
      </c>
      <c r="W702" s="10">
        <f t="array" ref="W702">VLOOKUP(A702,BUSINESS!$A$2:$J$2692,6,0)</f>
        <v>19</v>
      </c>
      <c r="X702" s="10">
        <f t="array" ref="X702">VLOOKUP(A702,BUSINESS!$A$2:$J$2692,7,0)</f>
        <v>0</v>
      </c>
      <c r="Y702" s="10">
        <f t="array" ref="Y702">VLOOKUP(A702,BUSINESS!$A$2:$J$2692,8,0)</f>
        <v>324</v>
      </c>
      <c r="Z702" s="10">
        <f t="array" ref="Z702">VLOOKUP(A702,BUSINESS!$A$2:$J$2692,9,0)</f>
        <v>0.38</v>
      </c>
      <c r="AA702" s="10">
        <f t="array" ref="AA702">VLOOKUP(A702,BUSINESS!$A$2:$J$2692,10,0)</f>
        <v>0.86399999999999999</v>
      </c>
      <c r="AB702" s="12">
        <f t="shared" si="39"/>
        <v>5462.696584452794</v>
      </c>
      <c r="AC702" s="10">
        <f t="shared" si="30"/>
        <v>2.0392017894283947E-3</v>
      </c>
      <c r="AD702" s="10">
        <f t="shared" si="31"/>
        <v>6.965195113168653E-4</v>
      </c>
      <c r="AE702" s="10">
        <f t="shared" si="32"/>
        <v>53.707291124461179</v>
      </c>
      <c r="AF702">
        <f t="shared" si="41"/>
        <v>437.14778610662347</v>
      </c>
    </row>
    <row r="703" spans="1:32" ht="14.4">
      <c r="A703" s="7" t="str">
        <f t="shared" si="40"/>
        <v>Dominican Republic-The Americas 2012</v>
      </c>
      <c r="B703" s="7" t="s">
        <v>132</v>
      </c>
      <c r="C703" s="8" t="s">
        <v>84</v>
      </c>
      <c r="D703" s="9" t="s">
        <v>74</v>
      </c>
      <c r="E703" s="14">
        <v>5.3999999999999999E-2</v>
      </c>
      <c r="F703" s="13">
        <v>58920504571</v>
      </c>
      <c r="G703" s="14">
        <v>310</v>
      </c>
      <c r="H703" s="14">
        <v>0.155</v>
      </c>
      <c r="I703" s="10">
        <v>7068</v>
      </c>
      <c r="J703" s="11">
        <v>20693</v>
      </c>
      <c r="K703" s="10">
        <f t="array" ref="K703">VLOOKUP(A703,'HUMAN RESOURCES'!$A$2:$M$2692,5,0)</f>
        <v>2.1000000000000001E-2</v>
      </c>
      <c r="L703" s="11">
        <f t="array" ref="L703">VLOOKUP(A703,'HUMAN RESOURCES'!$A$2:$M$2692,6,0)</f>
        <v>2.4E-2</v>
      </c>
      <c r="M703" s="10">
        <f t="array" ref="M703">VLOOKUP(A703,'HUMAN RESOURCES'!$A$2:$M$2692,7,0)</f>
        <v>76</v>
      </c>
      <c r="N703" s="10">
        <f t="array" ref="N703">VLOOKUP(A703,'HUMAN RESOURCES'!$A$2:$M$2692,8,0)</f>
        <v>70</v>
      </c>
      <c r="O703" s="10">
        <f t="array" ref="O703">VLOOKUP(A703,'HUMAN RESOURCES'!$A$2:$M$2692,9,0)</f>
        <v>0.30499999999999999</v>
      </c>
      <c r="P703" s="10">
        <f t="array" ref="P703">VLOOKUP(A703,'HUMAN RESOURCES'!$A$2:$M$2692,10,0)</f>
        <v>0.63300000000000001</v>
      </c>
      <c r="Q703" s="10">
        <f t="array" ref="Q703">VLOOKUP(A703,'HUMAN RESOURCES'!$A$2:$M$2692,11,0)</f>
        <v>6.2E-2</v>
      </c>
      <c r="R703" s="10">
        <f t="array" ref="R703">VLOOKUP(A703,'HUMAN RESOURCES'!$A$2:$M$2692,12,0)</f>
        <v>10276621</v>
      </c>
      <c r="S703" s="10">
        <f t="array" ref="S703">VLOOKUP(A703,'HUMAN RESOURCES'!$A$2:$M$2692,13,0)</f>
        <v>0.76</v>
      </c>
      <c r="T703" s="10">
        <f t="array" ref="T703">VLOOKUP(A703,TOURISM!$A$2:$F$2692,5,0)</f>
        <v>4736000000</v>
      </c>
      <c r="U703" s="10">
        <f t="array" ref="U703">VLOOKUP(A703,TOURISM!$A$2:$F$2692,6,0)</f>
        <v>545000000</v>
      </c>
      <c r="V703" s="10">
        <f t="array" ref="V703">VLOOKUP(A703,BUSINESS!$A$2:$J$2692,5,0)</f>
        <v>0.434</v>
      </c>
      <c r="W703" s="10">
        <f t="array" ref="W703">VLOOKUP(A703,BUSINESS!$A$2:$J$2692,6,0)</f>
        <v>19</v>
      </c>
      <c r="X703" s="10">
        <f t="array" ref="X703">VLOOKUP(A703,BUSINESS!$A$2:$J$2692,7,0)</f>
        <v>112</v>
      </c>
      <c r="Y703" s="10">
        <f t="array" ref="Y703">VLOOKUP(A703,BUSINESS!$A$2:$J$2692,8,0)</f>
        <v>324</v>
      </c>
      <c r="Z703" s="10">
        <f t="array" ref="Z703">VLOOKUP(A703,BUSINESS!$A$2:$J$2692,9,0)</f>
        <v>0.41199999999999998</v>
      </c>
      <c r="AA703" s="10">
        <f t="array" ref="AA703">VLOOKUP(A703,BUSINESS!$A$2:$J$2692,10,0)</f>
        <v>0.86899999999999999</v>
      </c>
      <c r="AB703" s="12">
        <f t="shared" si="39"/>
        <v>5733.4511578270722</v>
      </c>
      <c r="AC703" s="10">
        <f t="shared" si="30"/>
        <v>2.013599606329746E-3</v>
      </c>
      <c r="AD703" s="10">
        <f t="shared" si="31"/>
        <v>6.877747072700258E-4</v>
      </c>
      <c r="AE703" s="10">
        <f t="shared" si="32"/>
        <v>53.032995962388803</v>
      </c>
      <c r="AF703">
        <f t="shared" si="41"/>
        <v>460.8518695006851</v>
      </c>
    </row>
    <row r="704" spans="1:32" ht="14.4">
      <c r="A704" s="7" t="str">
        <f t="shared" si="40"/>
        <v>Ecuador-The Americas 2000</v>
      </c>
      <c r="B704" s="7" t="s">
        <v>133</v>
      </c>
      <c r="C704" s="8" t="s">
        <v>84</v>
      </c>
      <c r="D704" s="9" t="s">
        <v>62</v>
      </c>
      <c r="E704" s="14">
        <v>3.5999999999999997E-2</v>
      </c>
      <c r="F704" s="13">
        <v>18327386416</v>
      </c>
      <c r="G704" s="14">
        <v>53</v>
      </c>
      <c r="H704" s="14">
        <v>0.17100000000000001</v>
      </c>
      <c r="I704" s="10">
        <f t="array" ref="I704">VLOOKUP(A704,ENERGY!$A$2:$F$2691,5,0)</f>
        <v>0</v>
      </c>
      <c r="J704" s="11">
        <f t="array" ref="J704">VLOOKUP(A704,ENERGY!$A$2:$F$2691,6,0)</f>
        <v>0</v>
      </c>
      <c r="K704" s="10">
        <f t="array" ref="K704">VLOOKUP(A704,'HUMAN RESOURCES'!$A$2:$M$2692,5,0)</f>
        <v>2.5000000000000001E-2</v>
      </c>
      <c r="L704" s="11">
        <f t="array" ref="L704">VLOOKUP(A704,'HUMAN RESOURCES'!$A$2:$M$2692,6,0)</f>
        <v>2.8000000000000001E-2</v>
      </c>
      <c r="M704" s="10">
        <f t="array" ref="M704">VLOOKUP(A704,'HUMAN RESOURCES'!$A$2:$M$2692,7,0)</f>
        <v>76</v>
      </c>
      <c r="N704" s="10">
        <f t="array" ref="N704">VLOOKUP(A704,'HUMAN RESOURCES'!$A$2:$M$2692,8,0)</f>
        <v>71</v>
      </c>
      <c r="O704" s="10">
        <f t="array" ref="O704">VLOOKUP(A704,'HUMAN RESOURCES'!$A$2:$M$2692,9,0)</f>
        <v>0.34499999999999997</v>
      </c>
      <c r="P704" s="10">
        <f t="array" ref="P704">VLOOKUP(A704,'HUMAN RESOURCES'!$A$2:$M$2692,10,0)</f>
        <v>0.60399999999999998</v>
      </c>
      <c r="Q704" s="10">
        <f t="array" ref="Q704">VLOOKUP(A704,'HUMAN RESOURCES'!$A$2:$M$2692,11,0)</f>
        <v>5.0999999999999997E-2</v>
      </c>
      <c r="R704" s="10">
        <f t="array" ref="R704">VLOOKUP(A704,'HUMAN RESOURCES'!$A$2:$M$2692,12,0)</f>
        <v>12533087</v>
      </c>
      <c r="S704" s="10">
        <f t="array" ref="S704">VLOOKUP(A704,'HUMAN RESOURCES'!$A$2:$M$2692,13,0)</f>
        <v>0.60299999999999998</v>
      </c>
      <c r="T704" s="10">
        <f t="array" ref="T704">VLOOKUP(A704,TOURISM!$A$2:$F$2692,5,0)</f>
        <v>451000000</v>
      </c>
      <c r="U704" s="10">
        <f t="array" ref="U704">VLOOKUP(A704,TOURISM!$A$2:$F$2692,6,0)</f>
        <v>416000000</v>
      </c>
      <c r="V704" s="10">
        <f t="array" ref="V704">VLOOKUP(A704,BUSINESS!$A$2:$J$2692,5,0)</f>
        <v>0</v>
      </c>
      <c r="W704" s="10">
        <f t="array" ref="W704">VLOOKUP(A704,BUSINESS!$A$2:$J$2692,6,0)</f>
        <v>0</v>
      </c>
      <c r="X704" s="10">
        <f t="array" ref="X704">VLOOKUP(A704,BUSINESS!$A$2:$J$2692,7,0)</f>
        <v>0</v>
      </c>
      <c r="Y704" s="10">
        <f t="array" ref="Y704">VLOOKUP(A704,BUSINESS!$A$2:$J$2692,8,0)</f>
        <v>0</v>
      </c>
      <c r="Z704" s="10">
        <f t="array" ref="Z704">VLOOKUP(A704,BUSINESS!$A$2:$J$2692,9,0)</f>
        <v>1.4999999999999999E-2</v>
      </c>
      <c r="AA704" s="10">
        <f t="array" ref="AA704">VLOOKUP(A704,BUSINESS!$A$2:$J$2692,10,0)</f>
        <v>3.7999999999999999E-2</v>
      </c>
      <c r="AB704" s="12">
        <f t="shared" si="39"/>
        <v>1462.3202101764714</v>
      </c>
      <c r="AC704" s="10">
        <f t="shared" si="30"/>
        <v>0</v>
      </c>
      <c r="AD704" s="10">
        <f t="shared" si="31"/>
        <v>0</v>
      </c>
      <c r="AE704" s="10">
        <f t="shared" si="32"/>
        <v>33.192141728530252</v>
      </c>
      <c r="AF704">
        <f t="shared" si="41"/>
        <v>35.984749806651784</v>
      </c>
    </row>
    <row r="705" spans="1:32" ht="14.4">
      <c r="A705" s="7" t="str">
        <f t="shared" si="40"/>
        <v>Ecuador-The Americas 2001</v>
      </c>
      <c r="B705" s="7" t="s">
        <v>133</v>
      </c>
      <c r="C705" s="8" t="s">
        <v>84</v>
      </c>
      <c r="D705" s="9" t="s">
        <v>63</v>
      </c>
      <c r="E705" s="14">
        <v>0.04</v>
      </c>
      <c r="F705" s="13">
        <v>24468324000</v>
      </c>
      <c r="G705" s="14">
        <v>77</v>
      </c>
      <c r="H705" s="14">
        <v>0.16200000000000001</v>
      </c>
      <c r="I705" s="10">
        <f t="array" ref="I705">VLOOKUP(A705,ENERGY!$A$2:$F$2691,5,0)</f>
        <v>12942</v>
      </c>
      <c r="J705" s="11">
        <f t="array" ref="J705">VLOOKUP(A705,ENERGY!$A$2:$F$2691,6,0)</f>
        <v>0</v>
      </c>
      <c r="K705" s="10">
        <f t="array" ref="K705">VLOOKUP(A705,'HUMAN RESOURCES'!$A$2:$M$2692,5,0)</f>
        <v>2.5000000000000001E-2</v>
      </c>
      <c r="L705" s="11">
        <f t="array" ref="L705">VLOOKUP(A705,'HUMAN RESOURCES'!$A$2:$M$2692,6,0)</f>
        <v>2.7E-2</v>
      </c>
      <c r="M705" s="10">
        <f t="array" ref="M705">VLOOKUP(A705,'HUMAN RESOURCES'!$A$2:$M$2692,7,0)</f>
        <v>77</v>
      </c>
      <c r="N705" s="10">
        <f t="array" ref="N705">VLOOKUP(A705,'HUMAN RESOURCES'!$A$2:$M$2692,8,0)</f>
        <v>71</v>
      </c>
      <c r="O705" s="10">
        <f t="array" ref="O705">VLOOKUP(A705,'HUMAN RESOURCES'!$A$2:$M$2692,9,0)</f>
        <v>0.34200000000000003</v>
      </c>
      <c r="P705" s="10">
        <f t="array" ref="P705">VLOOKUP(A705,'HUMAN RESOURCES'!$A$2:$M$2692,10,0)</f>
        <v>0.60599999999999998</v>
      </c>
      <c r="Q705" s="10">
        <f t="array" ref="Q705">VLOOKUP(A705,'HUMAN RESOURCES'!$A$2:$M$2692,11,0)</f>
        <v>5.1999999999999998E-2</v>
      </c>
      <c r="R705" s="10">
        <f t="array" ref="R705">VLOOKUP(A705,'HUMAN RESOURCES'!$A$2:$M$2692,12,0)</f>
        <v>12780869</v>
      </c>
      <c r="S705" s="10">
        <f t="array" ref="S705">VLOOKUP(A705,'HUMAN RESOURCES'!$A$2:$M$2692,13,0)</f>
        <v>0.60799999999999998</v>
      </c>
      <c r="T705" s="10">
        <f t="array" ref="T705">VLOOKUP(A705,TOURISM!$A$2:$F$2692,5,0)</f>
        <v>438000000</v>
      </c>
      <c r="U705" s="10">
        <f t="array" ref="U705">VLOOKUP(A705,TOURISM!$A$2:$F$2692,6,0)</f>
        <v>465000000</v>
      </c>
      <c r="V705" s="10">
        <f t="array" ref="V705">VLOOKUP(A705,BUSINESS!$A$2:$J$2692,5,0)</f>
        <v>0</v>
      </c>
      <c r="W705" s="10">
        <f t="array" ref="W705">VLOOKUP(A705,BUSINESS!$A$2:$J$2692,6,0)</f>
        <v>0</v>
      </c>
      <c r="X705" s="10">
        <f t="array" ref="X705">VLOOKUP(A705,BUSINESS!$A$2:$J$2692,7,0)</f>
        <v>0</v>
      </c>
      <c r="Y705" s="10">
        <f t="array" ref="Y705">VLOOKUP(A705,BUSINESS!$A$2:$J$2692,8,0)</f>
        <v>0</v>
      </c>
      <c r="Z705" s="10">
        <f t="array" ref="Z705">VLOOKUP(A705,BUSINESS!$A$2:$J$2692,9,0)</f>
        <v>2.7E-2</v>
      </c>
      <c r="AA705" s="10">
        <f t="array" ref="AA705">VLOOKUP(A705,BUSINESS!$A$2:$J$2692,10,0)</f>
        <v>6.7000000000000004E-2</v>
      </c>
      <c r="AB705" s="12">
        <f t="shared" si="39"/>
        <v>1914.4491661717211</v>
      </c>
      <c r="AC705" s="10">
        <f t="shared" si="30"/>
        <v>0</v>
      </c>
      <c r="AD705" s="10">
        <f t="shared" si="31"/>
        <v>1.012607202217627E-3</v>
      </c>
      <c r="AE705" s="10">
        <f t="shared" si="32"/>
        <v>36.38250262951604</v>
      </c>
      <c r="AF705">
        <f t="shared" si="41"/>
        <v>34.269970218769942</v>
      </c>
    </row>
    <row r="706" spans="1:32" ht="14.4">
      <c r="A706" s="7" t="str">
        <f t="shared" si="40"/>
        <v>Ecuador-The Americas 2002</v>
      </c>
      <c r="B706" s="7" t="s">
        <v>133</v>
      </c>
      <c r="C706" s="8" t="s">
        <v>84</v>
      </c>
      <c r="D706" s="9" t="s">
        <v>64</v>
      </c>
      <c r="E706" s="14">
        <v>4.8000000000000001E-2</v>
      </c>
      <c r="F706" s="13">
        <v>28548945000</v>
      </c>
      <c r="G706" s="14">
        <v>105</v>
      </c>
      <c r="H706" s="14">
        <v>0.158</v>
      </c>
      <c r="I706" s="10">
        <f t="array" ref="I706">VLOOKUP(A706,ENERGY!$A$2:$F$2691,5,0)</f>
        <v>12428</v>
      </c>
      <c r="J706" s="11">
        <f t="array" ref="J706">VLOOKUP(A706,ENERGY!$A$2:$F$2691,6,0)</f>
        <v>32636</v>
      </c>
      <c r="K706" s="10">
        <f t="array" ref="K706">VLOOKUP(A706,'HUMAN RESOURCES'!$A$2:$M$2692,5,0)</f>
        <v>2.5000000000000001E-2</v>
      </c>
      <c r="L706" s="11">
        <f t="array" ref="L706">VLOOKUP(A706,'HUMAN RESOURCES'!$A$2:$M$2692,6,0)</f>
        <v>2.5999999999999999E-2</v>
      </c>
      <c r="M706" s="10">
        <f t="array" ref="M706">VLOOKUP(A706,'HUMAN RESOURCES'!$A$2:$M$2692,7,0)</f>
        <v>77</v>
      </c>
      <c r="N706" s="10">
        <f t="array" ref="N706">VLOOKUP(A706,'HUMAN RESOURCES'!$A$2:$M$2692,8,0)</f>
        <v>71</v>
      </c>
      <c r="O706" s="10">
        <f t="array" ref="O706">VLOOKUP(A706,'HUMAN RESOURCES'!$A$2:$M$2692,9,0)</f>
        <v>0.33800000000000002</v>
      </c>
      <c r="P706" s="10">
        <f t="array" ref="P706">VLOOKUP(A706,'HUMAN RESOURCES'!$A$2:$M$2692,10,0)</f>
        <v>0.60899999999999999</v>
      </c>
      <c r="Q706" s="10">
        <f t="array" ref="Q706">VLOOKUP(A706,'HUMAN RESOURCES'!$A$2:$M$2692,11,0)</f>
        <v>5.2999999999999999E-2</v>
      </c>
      <c r="R706" s="10">
        <f t="array" ref="R706">VLOOKUP(A706,'HUMAN RESOURCES'!$A$2:$M$2692,12,0)</f>
        <v>13030041</v>
      </c>
      <c r="S706" s="10">
        <f t="array" ref="S706">VLOOKUP(A706,'HUMAN RESOURCES'!$A$2:$M$2692,13,0)</f>
        <v>0.61099999999999999</v>
      </c>
      <c r="T706" s="10">
        <f t="array" ref="T706">VLOOKUP(A706,TOURISM!$A$2:$F$2692,5,0)</f>
        <v>449000000</v>
      </c>
      <c r="U706" s="10">
        <f t="array" ref="U706">VLOOKUP(A706,TOURISM!$A$2:$F$2692,6,0)</f>
        <v>507000000</v>
      </c>
      <c r="V706" s="10">
        <f t="array" ref="V706">VLOOKUP(A706,BUSINESS!$A$2:$J$2692,5,0)</f>
        <v>0</v>
      </c>
      <c r="W706" s="10">
        <f t="array" ref="W706">VLOOKUP(A706,BUSINESS!$A$2:$J$2692,6,0)</f>
        <v>0</v>
      </c>
      <c r="X706" s="10">
        <f t="array" ref="X706">VLOOKUP(A706,BUSINESS!$A$2:$J$2692,7,0)</f>
        <v>0</v>
      </c>
      <c r="Y706" s="10">
        <f t="array" ref="Y706">VLOOKUP(A706,BUSINESS!$A$2:$J$2692,8,0)</f>
        <v>0</v>
      </c>
      <c r="Z706" s="10">
        <f t="array" ref="Z706">VLOOKUP(A706,BUSINESS!$A$2:$J$2692,9,0)</f>
        <v>4.2999999999999997E-2</v>
      </c>
      <c r="AA706" s="10">
        <f t="array" ref="AA706">VLOOKUP(A706,BUSINESS!$A$2:$J$2692,10,0)</f>
        <v>0.12</v>
      </c>
      <c r="AB706" s="12">
        <f t="shared" ref="AB706:AB769" si="42">F706/R706</f>
        <v>2191.0096061861968</v>
      </c>
      <c r="AC706" s="10">
        <f t="shared" si="30"/>
        <v>2.5046736230530664E-3</v>
      </c>
      <c r="AD706" s="10">
        <f t="shared" si="31"/>
        <v>9.5379592435664636E-4</v>
      </c>
      <c r="AE706" s="10">
        <f t="shared" si="32"/>
        <v>38.910084780239757</v>
      </c>
      <c r="AF706">
        <f t="shared" si="41"/>
        <v>34.45883247796381</v>
      </c>
    </row>
    <row r="707" spans="1:32" ht="14.4">
      <c r="A707" s="7" t="str">
        <f t="shared" ref="A707:A770" si="43">CONCATENATE(B707," ",D707)</f>
        <v>Ecuador-The Americas 2003</v>
      </c>
      <c r="B707" s="7" t="s">
        <v>133</v>
      </c>
      <c r="C707" s="8" t="s">
        <v>84</v>
      </c>
      <c r="D707" s="9" t="s">
        <v>65</v>
      </c>
      <c r="E707" s="14">
        <v>6.7000000000000004E-2</v>
      </c>
      <c r="F707" s="13">
        <v>32432859000</v>
      </c>
      <c r="G707" s="14">
        <v>164</v>
      </c>
      <c r="H707" s="14">
        <v>0.13600000000000001</v>
      </c>
      <c r="I707" s="10">
        <f t="array" ref="I707">VLOOKUP(A707,ENERGY!$A$2:$F$2691,5,0)</f>
        <v>12678</v>
      </c>
      <c r="J707" s="11">
        <f t="array" ref="J707">VLOOKUP(A707,ENERGY!$A$2:$F$2691,6,0)</f>
        <v>30473</v>
      </c>
      <c r="K707" s="10">
        <f t="array" ref="K707">VLOOKUP(A707,'HUMAN RESOURCES'!$A$2:$M$2692,5,0)</f>
        <v>2.4E-2</v>
      </c>
      <c r="L707" s="11">
        <f t="array" ref="L707">VLOOKUP(A707,'HUMAN RESOURCES'!$A$2:$M$2692,6,0)</f>
        <v>2.5999999999999999E-2</v>
      </c>
      <c r="M707" s="10">
        <f t="array" ref="M707">VLOOKUP(A707,'HUMAN RESOURCES'!$A$2:$M$2692,7,0)</f>
        <v>77</v>
      </c>
      <c r="N707" s="10">
        <f t="array" ref="N707">VLOOKUP(A707,'HUMAN RESOURCES'!$A$2:$M$2692,8,0)</f>
        <v>71</v>
      </c>
      <c r="O707" s="10">
        <f t="array" ref="O707">VLOOKUP(A707,'HUMAN RESOURCES'!$A$2:$M$2692,9,0)</f>
        <v>0.33400000000000002</v>
      </c>
      <c r="P707" s="10">
        <f t="array" ref="P707">VLOOKUP(A707,'HUMAN RESOURCES'!$A$2:$M$2692,10,0)</f>
        <v>0.61199999999999999</v>
      </c>
      <c r="Q707" s="10">
        <f t="array" ref="Q707">VLOOKUP(A707,'HUMAN RESOURCES'!$A$2:$M$2692,11,0)</f>
        <v>5.3999999999999999E-2</v>
      </c>
      <c r="R707" s="10">
        <f t="array" ref="R707">VLOOKUP(A707,'HUMAN RESOURCES'!$A$2:$M$2692,12,0)</f>
        <v>13279806</v>
      </c>
      <c r="S707" s="10">
        <f t="array" ref="S707">VLOOKUP(A707,'HUMAN RESOURCES'!$A$2:$M$2692,13,0)</f>
        <v>0.61299999999999999</v>
      </c>
      <c r="T707" s="10">
        <f t="array" ref="T707">VLOOKUP(A707,TOURISM!$A$2:$F$2692,5,0)</f>
        <v>408000000</v>
      </c>
      <c r="U707" s="10">
        <f t="array" ref="U707">VLOOKUP(A707,TOURISM!$A$2:$F$2692,6,0)</f>
        <v>500000000</v>
      </c>
      <c r="V707" s="10">
        <f t="array" ref="V707">VLOOKUP(A707,BUSINESS!$A$2:$J$2692,5,0)</f>
        <v>0</v>
      </c>
      <c r="W707" s="10">
        <f t="array" ref="W707">VLOOKUP(A707,BUSINESS!$A$2:$J$2692,6,0)</f>
        <v>92</v>
      </c>
      <c r="X707" s="10">
        <f t="array" ref="X707">VLOOKUP(A707,BUSINESS!$A$2:$J$2692,7,0)</f>
        <v>0</v>
      </c>
      <c r="Y707" s="10">
        <f t="array" ref="Y707">VLOOKUP(A707,BUSINESS!$A$2:$J$2692,8,0)</f>
        <v>0</v>
      </c>
      <c r="Z707" s="10">
        <f t="array" ref="Z707">VLOOKUP(A707,BUSINESS!$A$2:$J$2692,9,0)</f>
        <v>4.4999999999999998E-2</v>
      </c>
      <c r="AA707" s="10">
        <f t="array" ref="AA707">VLOOKUP(A707,BUSINESS!$A$2:$J$2692,10,0)</f>
        <v>0.18099999999999999</v>
      </c>
      <c r="AB707" s="12">
        <f t="shared" si="42"/>
        <v>2442.2690361591126</v>
      </c>
      <c r="AC707" s="10">
        <f t="shared" si="30"/>
        <v>2.2946871362428036E-3</v>
      </c>
      <c r="AD707" s="10">
        <f t="shared" si="31"/>
        <v>9.5468262111660367E-4</v>
      </c>
      <c r="AE707" s="10">
        <f t="shared" si="32"/>
        <v>37.651152434003933</v>
      </c>
      <c r="AF707">
        <f t="shared" ref="AF707:AF770" si="44">T707/R707</f>
        <v>30.723340386147207</v>
      </c>
    </row>
    <row r="708" spans="1:32" ht="14.4">
      <c r="A708" s="7" t="str">
        <f t="shared" si="43"/>
        <v>Ecuador-The Americas 2004</v>
      </c>
      <c r="B708" s="7" t="s">
        <v>133</v>
      </c>
      <c r="C708" s="8" t="s">
        <v>84</v>
      </c>
      <c r="D708" s="9" t="s">
        <v>66</v>
      </c>
      <c r="E708" s="14">
        <v>6.6000000000000003E-2</v>
      </c>
      <c r="F708" s="13">
        <v>36591661000</v>
      </c>
      <c r="G708" s="14">
        <v>178</v>
      </c>
      <c r="H708" s="14">
        <v>0.1</v>
      </c>
      <c r="I708" s="10">
        <f t="array" ref="I708">VLOOKUP(A708,ENERGY!$A$2:$F$2691,5,0)</f>
        <v>10973</v>
      </c>
      <c r="J708" s="11">
        <f t="array" ref="J708">VLOOKUP(A708,ENERGY!$A$2:$F$2691,6,0)</f>
        <v>29670</v>
      </c>
      <c r="K708" s="10">
        <f t="array" ref="K708">VLOOKUP(A708,'HUMAN RESOURCES'!$A$2:$M$2692,5,0)</f>
        <v>2.4E-2</v>
      </c>
      <c r="L708" s="11">
        <f t="array" ref="L708">VLOOKUP(A708,'HUMAN RESOURCES'!$A$2:$M$2692,6,0)</f>
        <v>2.5000000000000001E-2</v>
      </c>
      <c r="M708" s="10">
        <f t="array" ref="M708">VLOOKUP(A708,'HUMAN RESOURCES'!$A$2:$M$2692,7,0)</f>
        <v>77</v>
      </c>
      <c r="N708" s="10">
        <f t="array" ref="N708">VLOOKUP(A708,'HUMAN RESOURCES'!$A$2:$M$2692,8,0)</f>
        <v>72</v>
      </c>
      <c r="O708" s="10">
        <f t="array" ref="O708">VLOOKUP(A708,'HUMAN RESOURCES'!$A$2:$M$2692,9,0)</f>
        <v>0.33</v>
      </c>
      <c r="P708" s="10">
        <f t="array" ref="P708">VLOOKUP(A708,'HUMAN RESOURCES'!$A$2:$M$2692,10,0)</f>
        <v>0.61499999999999999</v>
      </c>
      <c r="Q708" s="10">
        <f t="array" ref="Q708">VLOOKUP(A708,'HUMAN RESOURCES'!$A$2:$M$2692,11,0)</f>
        <v>5.5E-2</v>
      </c>
      <c r="R708" s="10">
        <f t="array" ref="R708">VLOOKUP(A708,'HUMAN RESOURCES'!$A$2:$M$2692,12,0)</f>
        <v>13529091</v>
      </c>
      <c r="S708" s="10">
        <f t="array" ref="S708">VLOOKUP(A708,'HUMAN RESOURCES'!$A$2:$M$2692,13,0)</f>
        <v>0.61499999999999999</v>
      </c>
      <c r="T708" s="10">
        <f t="array" ref="T708">VLOOKUP(A708,TOURISM!$A$2:$F$2692,5,0)</f>
        <v>464000000</v>
      </c>
      <c r="U708" s="10">
        <f t="array" ref="U708">VLOOKUP(A708,TOURISM!$A$2:$F$2692,6,0)</f>
        <v>577000000</v>
      </c>
      <c r="V708" s="10">
        <f t="array" ref="V708">VLOOKUP(A708,BUSINESS!$A$2:$J$2692,5,0)</f>
        <v>0</v>
      </c>
      <c r="W708" s="10">
        <f t="array" ref="W708">VLOOKUP(A708,BUSINESS!$A$2:$J$2692,6,0)</f>
        <v>92</v>
      </c>
      <c r="X708" s="10">
        <f t="array" ref="X708">VLOOKUP(A708,BUSINESS!$A$2:$J$2692,7,0)</f>
        <v>0</v>
      </c>
      <c r="Y708" s="10">
        <f t="array" ref="Y708">VLOOKUP(A708,BUSINESS!$A$2:$J$2692,8,0)</f>
        <v>0</v>
      </c>
      <c r="Z708" s="10">
        <f t="array" ref="Z708">VLOOKUP(A708,BUSINESS!$A$2:$J$2692,9,0)</f>
        <v>4.8000000000000001E-2</v>
      </c>
      <c r="AA708" s="10">
        <f t="array" ref="AA708">VLOOKUP(A708,BUSINESS!$A$2:$J$2692,10,0)</f>
        <v>0.26200000000000001</v>
      </c>
      <c r="AB708" s="12">
        <f t="shared" si="42"/>
        <v>2704.665154517772</v>
      </c>
      <c r="AC708" s="10">
        <f t="shared" si="30"/>
        <v>2.1930519944022846E-3</v>
      </c>
      <c r="AD708" s="10">
        <f t="shared" si="31"/>
        <v>8.1106705542892724E-4</v>
      </c>
      <c r="AE708" s="10">
        <f t="shared" si="32"/>
        <v>42.648837235258455</v>
      </c>
      <c r="AF708">
        <f t="shared" si="44"/>
        <v>34.296465298370748</v>
      </c>
    </row>
    <row r="709" spans="1:32" ht="14.4">
      <c r="A709" s="7" t="str">
        <f t="shared" si="43"/>
        <v>Ecuador-The Americas 2005</v>
      </c>
      <c r="B709" s="7" t="s">
        <v>133</v>
      </c>
      <c r="C709" s="8" t="s">
        <v>84</v>
      </c>
      <c r="D709" s="9" t="s">
        <v>67</v>
      </c>
      <c r="E709" s="14">
        <v>6.3E-2</v>
      </c>
      <c r="F709" s="13">
        <v>41507085000</v>
      </c>
      <c r="G709" s="14">
        <v>190</v>
      </c>
      <c r="H709" s="14">
        <v>9.6000000000000002E-2</v>
      </c>
      <c r="I709" s="10">
        <f t="array" ref="I709">VLOOKUP(A709,ENERGY!$A$2:$F$2691,5,0)</f>
        <v>10278</v>
      </c>
      <c r="J709" s="11">
        <f t="array" ref="J709">VLOOKUP(A709,ENERGY!$A$2:$F$2691,6,0)</f>
        <v>28658</v>
      </c>
      <c r="K709" s="10">
        <f t="array" ref="K709">VLOOKUP(A709,'HUMAN RESOURCES'!$A$2:$M$2692,5,0)</f>
        <v>2.4E-2</v>
      </c>
      <c r="L709" s="11">
        <f t="array" ref="L709">VLOOKUP(A709,'HUMAN RESOURCES'!$A$2:$M$2692,6,0)</f>
        <v>2.4E-2</v>
      </c>
      <c r="M709" s="10">
        <f t="array" ref="M709">VLOOKUP(A709,'HUMAN RESOURCES'!$A$2:$M$2692,7,0)</f>
        <v>78</v>
      </c>
      <c r="N709" s="10">
        <f t="array" ref="N709">VLOOKUP(A709,'HUMAN RESOURCES'!$A$2:$M$2692,8,0)</f>
        <v>72</v>
      </c>
      <c r="O709" s="10">
        <f t="array" ref="O709">VLOOKUP(A709,'HUMAN RESOURCES'!$A$2:$M$2692,9,0)</f>
        <v>0.32700000000000001</v>
      </c>
      <c r="P709" s="10">
        <f t="array" ref="P709">VLOOKUP(A709,'HUMAN RESOURCES'!$A$2:$M$2692,10,0)</f>
        <v>0.61699999999999999</v>
      </c>
      <c r="Q709" s="10">
        <f t="array" ref="Q709">VLOOKUP(A709,'HUMAN RESOURCES'!$A$2:$M$2692,11,0)</f>
        <v>5.6000000000000001E-2</v>
      </c>
      <c r="R709" s="10">
        <f t="array" ref="R709">VLOOKUP(A709,'HUMAN RESOURCES'!$A$2:$M$2692,12,0)</f>
        <v>13777131</v>
      </c>
      <c r="S709" s="10">
        <f t="array" ref="S709">VLOOKUP(A709,'HUMAN RESOURCES'!$A$2:$M$2692,13,0)</f>
        <v>0.61699999999999999</v>
      </c>
      <c r="T709" s="10">
        <f t="array" ref="T709">VLOOKUP(A709,TOURISM!$A$2:$F$2692,5,0)</f>
        <v>488000000</v>
      </c>
      <c r="U709" s="10">
        <f t="array" ref="U709">VLOOKUP(A709,TOURISM!$A$2:$F$2692,6,0)</f>
        <v>644000000</v>
      </c>
      <c r="V709" s="10">
        <f t="array" ref="V709">VLOOKUP(A709,BUSINESS!$A$2:$J$2692,5,0)</f>
        <v>0.35299999999999998</v>
      </c>
      <c r="W709" s="10">
        <f t="array" ref="W709">VLOOKUP(A709,BUSINESS!$A$2:$J$2692,6,0)</f>
        <v>69</v>
      </c>
      <c r="X709" s="10">
        <f t="array" ref="X709">VLOOKUP(A709,BUSINESS!$A$2:$J$2692,7,0)</f>
        <v>0</v>
      </c>
      <c r="Y709" s="10">
        <f t="array" ref="Y709">VLOOKUP(A709,BUSINESS!$A$2:$J$2692,8,0)</f>
        <v>600</v>
      </c>
      <c r="Z709" s="10">
        <f t="array" ref="Z709">VLOOKUP(A709,BUSINESS!$A$2:$J$2692,9,0)</f>
        <v>0.06</v>
      </c>
      <c r="AA709" s="10">
        <f t="array" ref="AA709">VLOOKUP(A709,BUSINESS!$A$2:$J$2692,10,0)</f>
        <v>0.45300000000000001</v>
      </c>
      <c r="AB709" s="12">
        <f t="shared" si="42"/>
        <v>3012.7524373543374</v>
      </c>
      <c r="AC709" s="10">
        <f t="shared" si="30"/>
        <v>2.080113776953997E-3</v>
      </c>
      <c r="AD709" s="10">
        <f t="shared" si="31"/>
        <v>7.4601889174168406E-4</v>
      </c>
      <c r="AE709" s="10">
        <f t="shared" si="32"/>
        <v>46.744129819190945</v>
      </c>
      <c r="AF709">
        <f t="shared" si="44"/>
        <v>35.42101762696457</v>
      </c>
    </row>
    <row r="710" spans="1:32" ht="14.4">
      <c r="A710" s="7" t="str">
        <f t="shared" si="43"/>
        <v>Ecuador-The Americas 2006</v>
      </c>
      <c r="B710" s="7" t="s">
        <v>133</v>
      </c>
      <c r="C710" s="8" t="s">
        <v>84</v>
      </c>
      <c r="D710" s="9" t="s">
        <v>68</v>
      </c>
      <c r="E710" s="14">
        <v>6.5000000000000002E-2</v>
      </c>
      <c r="F710" s="13">
        <v>46802044000</v>
      </c>
      <c r="G710" s="14">
        <v>216</v>
      </c>
      <c r="H710" s="14">
        <v>9.8000000000000004E-2</v>
      </c>
      <c r="I710" s="10">
        <f t="array" ref="I710">VLOOKUP(A710,ENERGY!$A$2:$F$2691,5,0)</f>
        <v>11332</v>
      </c>
      <c r="J710" s="11">
        <f t="array" ref="J710">VLOOKUP(A710,ENERGY!$A$2:$F$2691,6,0)</f>
        <v>30759</v>
      </c>
      <c r="K710" s="10">
        <f t="array" ref="K710">VLOOKUP(A710,'HUMAN RESOURCES'!$A$2:$M$2692,5,0)</f>
        <v>2.3E-2</v>
      </c>
      <c r="L710" s="11">
        <f t="array" ref="L710">VLOOKUP(A710,'HUMAN RESOURCES'!$A$2:$M$2692,6,0)</f>
        <v>2.3E-2</v>
      </c>
      <c r="M710" s="10">
        <f t="array" ref="M710">VLOOKUP(A710,'HUMAN RESOURCES'!$A$2:$M$2692,7,0)</f>
        <v>78</v>
      </c>
      <c r="N710" s="10">
        <f t="array" ref="N710">VLOOKUP(A710,'HUMAN RESOURCES'!$A$2:$M$2692,8,0)</f>
        <v>72</v>
      </c>
      <c r="O710" s="10">
        <f t="array" ref="O710">VLOOKUP(A710,'HUMAN RESOURCES'!$A$2:$M$2692,9,0)</f>
        <v>0.32300000000000001</v>
      </c>
      <c r="P710" s="10">
        <f t="array" ref="P710">VLOOKUP(A710,'HUMAN RESOURCES'!$A$2:$M$2692,10,0)</f>
        <v>0.62</v>
      </c>
      <c r="Q710" s="10">
        <f t="array" ref="Q710">VLOOKUP(A710,'HUMAN RESOURCES'!$A$2:$M$2692,11,0)</f>
        <v>5.7000000000000002E-2</v>
      </c>
      <c r="R710" s="10">
        <f t="array" ref="R710">VLOOKUP(A710,'HUMAN RESOURCES'!$A$2:$M$2692,12,0)</f>
        <v>14023503</v>
      </c>
      <c r="S710" s="10">
        <f t="array" ref="S710">VLOOKUP(A710,'HUMAN RESOURCES'!$A$2:$M$2692,13,0)</f>
        <v>0.61899999999999999</v>
      </c>
      <c r="T710" s="10">
        <f t="array" ref="T710">VLOOKUP(A710,TOURISM!$A$2:$F$2692,5,0)</f>
        <v>492000000</v>
      </c>
      <c r="U710" s="10">
        <f t="array" ref="U710">VLOOKUP(A710,TOURISM!$A$2:$F$2692,6,0)</f>
        <v>706000000</v>
      </c>
      <c r="V710" s="10">
        <f t="array" ref="V710">VLOOKUP(A710,BUSINESS!$A$2:$J$2692,5,0)</f>
        <v>0.35299999999999998</v>
      </c>
      <c r="W710" s="10">
        <f t="array" ref="W710">VLOOKUP(A710,BUSINESS!$A$2:$J$2692,6,0)</f>
        <v>65</v>
      </c>
      <c r="X710" s="10">
        <f t="array" ref="X710">VLOOKUP(A710,BUSINESS!$A$2:$J$2692,7,0)</f>
        <v>0</v>
      </c>
      <c r="Y710" s="10">
        <f t="array" ref="Y710">VLOOKUP(A710,BUSINESS!$A$2:$J$2692,8,0)</f>
        <v>600</v>
      </c>
      <c r="Z710" s="10">
        <f t="array" ref="Z710">VLOOKUP(A710,BUSINESS!$A$2:$J$2692,9,0)</f>
        <v>7.1999999999999995E-2</v>
      </c>
      <c r="AA710" s="10">
        <f t="array" ref="AA710">VLOOKUP(A710,BUSINESS!$A$2:$J$2692,10,0)</f>
        <v>0.60499999999999998</v>
      </c>
      <c r="AB710" s="12">
        <f t="shared" si="42"/>
        <v>3337.4003628052137</v>
      </c>
      <c r="AC710" s="10">
        <f t="shared" si="30"/>
        <v>2.1933891981197567E-3</v>
      </c>
      <c r="AD710" s="10">
        <f t="shared" si="31"/>
        <v>8.0807199171276968E-4</v>
      </c>
      <c r="AE710" s="10">
        <f t="shared" si="32"/>
        <v>50.344054548995352</v>
      </c>
      <c r="AF710">
        <f t="shared" si="44"/>
        <v>35.083958694200732</v>
      </c>
    </row>
    <row r="711" spans="1:32" ht="14.4">
      <c r="A711" s="7" t="str">
        <f t="shared" si="43"/>
        <v>Ecuador-The Americas 2007</v>
      </c>
      <c r="B711" s="7" t="s">
        <v>133</v>
      </c>
      <c r="C711" s="8" t="s">
        <v>84</v>
      </c>
      <c r="D711" s="9" t="s">
        <v>69</v>
      </c>
      <c r="E711" s="14">
        <v>6.7000000000000004E-2</v>
      </c>
      <c r="F711" s="13">
        <v>51007777000</v>
      </c>
      <c r="G711" s="14">
        <v>241</v>
      </c>
      <c r="H711" s="8"/>
      <c r="I711" s="10">
        <f t="array" ref="I711">VLOOKUP(A711,ENERGY!$A$2:$F$2691,5,0)</f>
        <v>11048</v>
      </c>
      <c r="J711" s="11">
        <f t="array" ref="J711">VLOOKUP(A711,ENERGY!$A$2:$F$2691,6,0)</f>
        <v>29908</v>
      </c>
      <c r="K711" s="10">
        <f t="array" ref="K711">VLOOKUP(A711,'HUMAN RESOURCES'!$A$2:$M$2692,5,0)</f>
        <v>2.3E-2</v>
      </c>
      <c r="L711" s="11">
        <f t="array" ref="L711">VLOOKUP(A711,'HUMAN RESOURCES'!$A$2:$M$2692,6,0)</f>
        <v>2.3E-2</v>
      </c>
      <c r="M711" s="10">
        <f t="array" ref="M711">VLOOKUP(A711,'HUMAN RESOURCES'!$A$2:$M$2692,7,0)</f>
        <v>78</v>
      </c>
      <c r="N711" s="10">
        <f t="array" ref="N711">VLOOKUP(A711,'HUMAN RESOURCES'!$A$2:$M$2692,8,0)</f>
        <v>72</v>
      </c>
      <c r="O711" s="10">
        <f t="array" ref="O711">VLOOKUP(A711,'HUMAN RESOURCES'!$A$2:$M$2692,9,0)</f>
        <v>0.32</v>
      </c>
      <c r="P711" s="10">
        <f t="array" ref="P711">VLOOKUP(A711,'HUMAN RESOURCES'!$A$2:$M$2692,10,0)</f>
        <v>0.622</v>
      </c>
      <c r="Q711" s="10">
        <f t="array" ref="Q711">VLOOKUP(A711,'HUMAN RESOURCES'!$A$2:$M$2692,11,0)</f>
        <v>5.8000000000000003E-2</v>
      </c>
      <c r="R711" s="10">
        <f t="array" ref="R711">VLOOKUP(A711,'HUMAN RESOURCES'!$A$2:$M$2692,12,0)</f>
        <v>14268397</v>
      </c>
      <c r="S711" s="10">
        <f t="array" ref="S711">VLOOKUP(A711,'HUMAN RESOURCES'!$A$2:$M$2692,13,0)</f>
        <v>0.621</v>
      </c>
      <c r="T711" s="10">
        <f t="array" ref="T711">VLOOKUP(A711,TOURISM!$A$2:$F$2692,5,0)</f>
        <v>626000000</v>
      </c>
      <c r="U711" s="10">
        <f t="array" ref="U711">VLOOKUP(A711,TOURISM!$A$2:$F$2692,6,0)</f>
        <v>733000000</v>
      </c>
      <c r="V711" s="10">
        <f t="array" ref="V711">VLOOKUP(A711,BUSINESS!$A$2:$J$2692,5,0)</f>
        <v>0.35299999999999998</v>
      </c>
      <c r="W711" s="10">
        <f t="array" ref="W711">VLOOKUP(A711,BUSINESS!$A$2:$J$2692,6,0)</f>
        <v>65</v>
      </c>
      <c r="X711" s="10">
        <f t="array" ref="X711">VLOOKUP(A711,BUSINESS!$A$2:$J$2692,7,0)</f>
        <v>0</v>
      </c>
      <c r="Y711" s="10">
        <f t="array" ref="Y711">VLOOKUP(A711,BUSINESS!$A$2:$J$2692,8,0)</f>
        <v>600</v>
      </c>
      <c r="Z711" s="10">
        <f t="array" ref="Z711">VLOOKUP(A711,BUSINESS!$A$2:$J$2692,9,0)</f>
        <v>0.108</v>
      </c>
      <c r="AA711" s="10">
        <f t="array" ref="AA711">VLOOKUP(A711,BUSINESS!$A$2:$J$2692,10,0)</f>
        <v>0.69699999999999995</v>
      </c>
      <c r="AB711" s="12">
        <f t="shared" si="42"/>
        <v>3574.8778927303465</v>
      </c>
      <c r="AC711" s="10">
        <f t="shared" si="30"/>
        <v>2.0961009144895536E-3</v>
      </c>
      <c r="AD711" s="10">
        <f t="shared" si="31"/>
        <v>7.7429861252108418E-4</v>
      </c>
      <c r="AE711" s="10">
        <f t="shared" si="32"/>
        <v>51.372273984246441</v>
      </c>
      <c r="AF711">
        <f t="shared" si="44"/>
        <v>43.873183511784823</v>
      </c>
    </row>
    <row r="712" spans="1:32" ht="14.4">
      <c r="A712" s="7" t="str">
        <f t="shared" si="43"/>
        <v>Ecuador-The Americas 2008</v>
      </c>
      <c r="B712" s="7" t="s">
        <v>133</v>
      </c>
      <c r="C712" s="8" t="s">
        <v>84</v>
      </c>
      <c r="D712" s="9" t="s">
        <v>70</v>
      </c>
      <c r="E712" s="14">
        <v>6.3E-2</v>
      </c>
      <c r="F712" s="13">
        <v>61762635000</v>
      </c>
      <c r="G712" s="14">
        <v>268</v>
      </c>
      <c r="H712" s="8"/>
      <c r="I712" s="10">
        <f t="array" ref="I712">VLOOKUP(A712,ENERGY!$A$2:$F$2691,5,0)</f>
        <v>9177</v>
      </c>
      <c r="J712" s="11">
        <f t="array" ref="J712">VLOOKUP(A712,ENERGY!$A$2:$F$2691,6,0)</f>
        <v>24690</v>
      </c>
      <c r="K712" s="10">
        <f t="array" ref="K712">VLOOKUP(A712,'HUMAN RESOURCES'!$A$2:$M$2692,5,0)</f>
        <v>2.1999999999999999E-2</v>
      </c>
      <c r="L712" s="11">
        <f t="array" ref="L712">VLOOKUP(A712,'HUMAN RESOURCES'!$A$2:$M$2692,6,0)</f>
        <v>2.1999999999999999E-2</v>
      </c>
      <c r="M712" s="10">
        <f t="array" ref="M712">VLOOKUP(A712,'HUMAN RESOURCES'!$A$2:$M$2692,7,0)</f>
        <v>78</v>
      </c>
      <c r="N712" s="10">
        <f t="array" ref="N712">VLOOKUP(A712,'HUMAN RESOURCES'!$A$2:$M$2692,8,0)</f>
        <v>72</v>
      </c>
      <c r="O712" s="10">
        <f t="array" ref="O712">VLOOKUP(A712,'HUMAN RESOURCES'!$A$2:$M$2692,9,0)</f>
        <v>0.316</v>
      </c>
      <c r="P712" s="10">
        <f t="array" ref="P712">VLOOKUP(A712,'HUMAN RESOURCES'!$A$2:$M$2692,10,0)</f>
        <v>0.624</v>
      </c>
      <c r="Q712" s="10">
        <f t="array" ref="Q712">VLOOKUP(A712,'HUMAN RESOURCES'!$A$2:$M$2692,11,0)</f>
        <v>5.8999999999999997E-2</v>
      </c>
      <c r="R712" s="10">
        <f t="array" ref="R712">VLOOKUP(A712,'HUMAN RESOURCES'!$A$2:$M$2692,12,0)</f>
        <v>14512402</v>
      </c>
      <c r="S712" s="10">
        <f t="array" ref="S712">VLOOKUP(A712,'HUMAN RESOURCES'!$A$2:$M$2692,13,0)</f>
        <v>0.623</v>
      </c>
      <c r="T712" s="10">
        <f t="array" ref="T712">VLOOKUP(A712,TOURISM!$A$2:$F$2692,5,0)</f>
        <v>745000000</v>
      </c>
      <c r="U712" s="10">
        <f t="array" ref="U712">VLOOKUP(A712,TOURISM!$A$2:$F$2692,6,0)</f>
        <v>790000000</v>
      </c>
      <c r="V712" s="10">
        <f t="array" ref="V712">VLOOKUP(A712,BUSINESS!$A$2:$J$2692,5,0)</f>
        <v>0.34899999999999998</v>
      </c>
      <c r="W712" s="10">
        <f t="array" ref="W712">VLOOKUP(A712,BUSINESS!$A$2:$J$2692,6,0)</f>
        <v>65</v>
      </c>
      <c r="X712" s="10">
        <f t="array" ref="X712">VLOOKUP(A712,BUSINESS!$A$2:$J$2692,7,0)</f>
        <v>0</v>
      </c>
      <c r="Y712" s="10">
        <f t="array" ref="Y712">VLOOKUP(A712,BUSINESS!$A$2:$J$2692,8,0)</f>
        <v>600</v>
      </c>
      <c r="Z712" s="10">
        <f t="array" ref="Z712">VLOOKUP(A712,BUSINESS!$A$2:$J$2692,9,0)</f>
        <v>0.188</v>
      </c>
      <c r="AA712" s="10">
        <f t="array" ref="AA712">VLOOKUP(A712,BUSINESS!$A$2:$J$2692,10,0)</f>
        <v>0.80500000000000005</v>
      </c>
      <c r="AB712" s="12">
        <f t="shared" si="42"/>
        <v>4255.8519947283712</v>
      </c>
      <c r="AC712" s="10">
        <f t="shared" si="30"/>
        <v>1.7013034782250381E-3</v>
      </c>
      <c r="AD712" s="10">
        <f t="shared" si="31"/>
        <v>6.3235569135970736E-4</v>
      </c>
      <c r="AE712" s="10">
        <f t="shared" si="32"/>
        <v>54.436198776742813</v>
      </c>
      <c r="AF712">
        <f t="shared" si="44"/>
        <v>51.335402643890376</v>
      </c>
    </row>
    <row r="713" spans="1:32" ht="14.4">
      <c r="A713" s="7" t="str">
        <f t="shared" si="43"/>
        <v>Ecuador-The Americas 2009</v>
      </c>
      <c r="B713" s="7" t="s">
        <v>133</v>
      </c>
      <c r="C713" s="8" t="s">
        <v>84</v>
      </c>
      <c r="D713" s="9" t="s">
        <v>71</v>
      </c>
      <c r="E713" s="14">
        <v>7.0999999999999994E-2</v>
      </c>
      <c r="F713" s="13">
        <v>62519686000</v>
      </c>
      <c r="G713" s="14">
        <v>302</v>
      </c>
      <c r="H713" s="8"/>
      <c r="I713" s="10">
        <f t="array" ref="I713">VLOOKUP(A713,ENERGY!$A$2:$F$2691,5,0)</f>
        <v>9712</v>
      </c>
      <c r="J713" s="11">
        <f t="array" ref="J713">VLOOKUP(A713,ENERGY!$A$2:$F$2691,6,0)</f>
        <v>26523</v>
      </c>
      <c r="K713" s="10">
        <f t="array" ref="K713">VLOOKUP(A713,'HUMAN RESOURCES'!$A$2:$M$2692,5,0)</f>
        <v>2.1999999999999999E-2</v>
      </c>
      <c r="L713" s="11">
        <f t="array" ref="L713">VLOOKUP(A713,'HUMAN RESOURCES'!$A$2:$M$2692,6,0)</f>
        <v>2.1999999999999999E-2</v>
      </c>
      <c r="M713" s="10">
        <f t="array" ref="M713">VLOOKUP(A713,'HUMAN RESOURCES'!$A$2:$M$2692,7,0)</f>
        <v>78</v>
      </c>
      <c r="N713" s="10">
        <f t="array" ref="N713">VLOOKUP(A713,'HUMAN RESOURCES'!$A$2:$M$2692,8,0)</f>
        <v>73</v>
      </c>
      <c r="O713" s="10">
        <f t="array" ref="O713">VLOOKUP(A713,'HUMAN RESOURCES'!$A$2:$M$2692,9,0)</f>
        <v>0.313</v>
      </c>
      <c r="P713" s="10">
        <f t="array" ref="P713">VLOOKUP(A713,'HUMAN RESOURCES'!$A$2:$M$2692,10,0)</f>
        <v>0.627</v>
      </c>
      <c r="Q713" s="10">
        <f t="array" ref="Q713">VLOOKUP(A713,'HUMAN RESOURCES'!$A$2:$M$2692,11,0)</f>
        <v>6.0999999999999999E-2</v>
      </c>
      <c r="R713" s="10">
        <f t="array" ref="R713">VLOOKUP(A713,'HUMAN RESOURCES'!$A$2:$M$2692,12,0)</f>
        <v>14756424</v>
      </c>
      <c r="S713" s="10">
        <f t="array" ref="S713">VLOOKUP(A713,'HUMAN RESOURCES'!$A$2:$M$2692,13,0)</f>
        <v>0.625</v>
      </c>
      <c r="T713" s="10">
        <f t="array" ref="T713">VLOOKUP(A713,TOURISM!$A$2:$F$2692,5,0)</f>
        <v>674000000</v>
      </c>
      <c r="U713" s="10">
        <f t="array" ref="U713">VLOOKUP(A713,TOURISM!$A$2:$F$2692,6,0)</f>
        <v>806000000</v>
      </c>
      <c r="V713" s="10">
        <f t="array" ref="V713">VLOOKUP(A713,BUSINESS!$A$2:$J$2692,5,0)</f>
        <v>0.34899999999999998</v>
      </c>
      <c r="W713" s="10">
        <f t="array" ref="W713">VLOOKUP(A713,BUSINESS!$A$2:$J$2692,6,0)</f>
        <v>64</v>
      </c>
      <c r="X713" s="10">
        <f t="array" ref="X713">VLOOKUP(A713,BUSINESS!$A$2:$J$2692,7,0)</f>
        <v>0</v>
      </c>
      <c r="Y713" s="10">
        <f t="array" ref="Y713">VLOOKUP(A713,BUSINESS!$A$2:$J$2692,8,0)</f>
        <v>600</v>
      </c>
      <c r="Z713" s="10">
        <f t="array" ref="Z713">VLOOKUP(A713,BUSINESS!$A$2:$J$2692,9,0)</f>
        <v>0.246</v>
      </c>
      <c r="AA713" s="10">
        <f t="array" ref="AA713">VLOOKUP(A713,BUSINESS!$A$2:$J$2692,10,0)</f>
        <v>0.89700000000000002</v>
      </c>
      <c r="AB713" s="12">
        <f t="shared" si="42"/>
        <v>4236.7775553209913</v>
      </c>
      <c r="AC713" s="10">
        <f t="shared" si="30"/>
        <v>1.7973866839283014E-3</v>
      </c>
      <c r="AD713" s="10">
        <f t="shared" si="31"/>
        <v>6.5815403515106369E-4</v>
      </c>
      <c r="AE713" s="10">
        <f t="shared" si="32"/>
        <v>54.620279276334159</v>
      </c>
      <c r="AF713">
        <f t="shared" si="44"/>
        <v>45.675022620656605</v>
      </c>
    </row>
    <row r="714" spans="1:32" ht="14.4">
      <c r="A714" s="7" t="str">
        <f t="shared" si="43"/>
        <v>Ecuador-The Americas 2010</v>
      </c>
      <c r="B714" s="7" t="s">
        <v>133</v>
      </c>
      <c r="C714" s="8" t="s">
        <v>84</v>
      </c>
      <c r="D714" s="9" t="s">
        <v>72</v>
      </c>
      <c r="E714" s="14">
        <v>7.1999999999999995E-2</v>
      </c>
      <c r="F714" s="13">
        <v>67513698000</v>
      </c>
      <c r="G714" s="14">
        <v>335</v>
      </c>
      <c r="H714" s="8"/>
      <c r="I714" s="10">
        <f t="array" ref="I714">VLOOKUP(A714,ENERGY!$A$2:$F$2691,5,0)</f>
        <v>10255</v>
      </c>
      <c r="J714" s="11">
        <f t="array" ref="J714">VLOOKUP(A714,ENERGY!$A$2:$F$2691,6,0)</f>
        <v>29688</v>
      </c>
      <c r="K714" s="10">
        <f t="array" ref="K714">VLOOKUP(A714,'HUMAN RESOURCES'!$A$2:$M$2692,5,0)</f>
        <v>2.1999999999999999E-2</v>
      </c>
      <c r="L714" s="11">
        <f t="array" ref="L714">VLOOKUP(A714,'HUMAN RESOURCES'!$A$2:$M$2692,6,0)</f>
        <v>2.1000000000000001E-2</v>
      </c>
      <c r="M714" s="10">
        <f t="array" ref="M714">VLOOKUP(A714,'HUMAN RESOURCES'!$A$2:$M$2692,7,0)</f>
        <v>79</v>
      </c>
      <c r="N714" s="10">
        <f t="array" ref="N714">VLOOKUP(A714,'HUMAN RESOURCES'!$A$2:$M$2692,8,0)</f>
        <v>73</v>
      </c>
      <c r="O714" s="10">
        <f t="array" ref="O714">VLOOKUP(A714,'HUMAN RESOURCES'!$A$2:$M$2692,9,0)</f>
        <v>0.31</v>
      </c>
      <c r="P714" s="10">
        <f t="array" ref="P714">VLOOKUP(A714,'HUMAN RESOURCES'!$A$2:$M$2692,10,0)</f>
        <v>0.629</v>
      </c>
      <c r="Q714" s="10">
        <f t="array" ref="Q714">VLOOKUP(A714,'HUMAN RESOURCES'!$A$2:$M$2692,11,0)</f>
        <v>6.2E-2</v>
      </c>
      <c r="R714" s="10">
        <f t="array" ref="R714">VLOOKUP(A714,'HUMAN RESOURCES'!$A$2:$M$2692,12,0)</f>
        <v>15001072</v>
      </c>
      <c r="S714" s="10">
        <f t="array" ref="S714">VLOOKUP(A714,'HUMAN RESOURCES'!$A$2:$M$2692,13,0)</f>
        <v>0.627</v>
      </c>
      <c r="T714" s="10">
        <f t="array" ref="T714">VLOOKUP(A714,TOURISM!$A$2:$F$2692,5,0)</f>
        <v>786000000</v>
      </c>
      <c r="U714" s="10">
        <f t="array" ref="U714">VLOOKUP(A714,TOURISM!$A$2:$F$2692,6,0)</f>
        <v>863000000</v>
      </c>
      <c r="V714" s="10">
        <f t="array" ref="V714">VLOOKUP(A714,BUSINESS!$A$2:$J$2692,5,0)</f>
        <v>0.35299999999999998</v>
      </c>
      <c r="W714" s="10">
        <f t="array" ref="W714">VLOOKUP(A714,BUSINESS!$A$2:$J$2692,6,0)</f>
        <v>56</v>
      </c>
      <c r="X714" s="10">
        <f t="array" ref="X714">VLOOKUP(A714,BUSINESS!$A$2:$J$2692,7,0)</f>
        <v>0</v>
      </c>
      <c r="Y714" s="10">
        <f t="array" ref="Y714">VLOOKUP(A714,BUSINESS!$A$2:$J$2692,8,0)</f>
        <v>654</v>
      </c>
      <c r="Z714" s="10">
        <f t="array" ref="Z714">VLOOKUP(A714,BUSINESS!$A$2:$J$2692,9,0)</f>
        <v>0.28999999999999998</v>
      </c>
      <c r="AA714" s="10">
        <f t="array" ref="AA714">VLOOKUP(A714,BUSINESS!$A$2:$J$2692,10,0)</f>
        <v>0.98499999999999999</v>
      </c>
      <c r="AB714" s="12">
        <f t="shared" si="42"/>
        <v>4500.5915577233418</v>
      </c>
      <c r="AC714" s="10">
        <f t="shared" si="30"/>
        <v>1.979058563281344E-3</v>
      </c>
      <c r="AD714" s="10">
        <f t="shared" si="31"/>
        <v>6.836178107804562E-4</v>
      </c>
      <c r="AE714" s="10">
        <f t="shared" si="32"/>
        <v>57.529221911607387</v>
      </c>
      <c r="AF714">
        <f t="shared" si="44"/>
        <v>52.396255414279729</v>
      </c>
    </row>
    <row r="715" spans="1:32" ht="14.4">
      <c r="A715" s="7" t="str">
        <f t="shared" si="43"/>
        <v>Ecuador-The Americas 2011</v>
      </c>
      <c r="B715" s="7" t="s">
        <v>133</v>
      </c>
      <c r="C715" s="8" t="s">
        <v>84</v>
      </c>
      <c r="D715" s="9" t="s">
        <v>73</v>
      </c>
      <c r="E715" s="14">
        <v>6.9000000000000006E-2</v>
      </c>
      <c r="F715" s="13">
        <v>76769729000</v>
      </c>
      <c r="G715" s="14">
        <v>362</v>
      </c>
      <c r="H715" s="8"/>
      <c r="I715" s="10">
        <v>10255</v>
      </c>
      <c r="J715" s="11">
        <v>29688</v>
      </c>
      <c r="K715" s="10">
        <f t="array" ref="K715">VLOOKUP(A715,'HUMAN RESOURCES'!$A$2:$M$2692,5,0)</f>
        <v>2.1000000000000001E-2</v>
      </c>
      <c r="L715" s="11">
        <f t="array" ref="L715">VLOOKUP(A715,'HUMAN RESOURCES'!$A$2:$M$2692,6,0)</f>
        <v>0.02</v>
      </c>
      <c r="M715" s="10">
        <f t="array" ref="M715">VLOOKUP(A715,'HUMAN RESOURCES'!$A$2:$M$2692,7,0)</f>
        <v>79</v>
      </c>
      <c r="N715" s="10">
        <f t="array" ref="N715">VLOOKUP(A715,'HUMAN RESOURCES'!$A$2:$M$2692,8,0)</f>
        <v>73</v>
      </c>
      <c r="O715" s="10">
        <f t="array" ref="O715">VLOOKUP(A715,'HUMAN RESOURCES'!$A$2:$M$2692,9,0)</f>
        <v>0.30599999999999999</v>
      </c>
      <c r="P715" s="10">
        <f t="array" ref="P715">VLOOKUP(A715,'HUMAN RESOURCES'!$A$2:$M$2692,10,0)</f>
        <v>0.63100000000000001</v>
      </c>
      <c r="Q715" s="10">
        <f t="array" ref="Q715">VLOOKUP(A715,'HUMAN RESOURCES'!$A$2:$M$2692,11,0)</f>
        <v>6.3E-2</v>
      </c>
      <c r="R715" s="10">
        <f t="array" ref="R715">VLOOKUP(A715,'HUMAN RESOURCES'!$A$2:$M$2692,12,0)</f>
        <v>15246481</v>
      </c>
      <c r="S715" s="10">
        <f t="array" ref="S715">VLOOKUP(A715,'HUMAN RESOURCES'!$A$2:$M$2692,13,0)</f>
        <v>0.629</v>
      </c>
      <c r="T715" s="10">
        <f t="array" ref="T715">VLOOKUP(A715,TOURISM!$A$2:$F$2692,5,0)</f>
        <v>849000000</v>
      </c>
      <c r="U715" s="10">
        <f t="array" ref="U715">VLOOKUP(A715,TOURISM!$A$2:$F$2692,6,0)</f>
        <v>917000000</v>
      </c>
      <c r="V715" s="10">
        <f t="array" ref="V715">VLOOKUP(A715,BUSINESS!$A$2:$J$2692,5,0)</f>
        <v>0.35299999999999998</v>
      </c>
      <c r="W715" s="10">
        <f t="array" ref="W715">VLOOKUP(A715,BUSINESS!$A$2:$J$2692,6,0)</f>
        <v>56</v>
      </c>
      <c r="X715" s="10">
        <f t="array" ref="X715">VLOOKUP(A715,BUSINESS!$A$2:$J$2692,7,0)</f>
        <v>0</v>
      </c>
      <c r="Y715" s="10">
        <f t="array" ref="Y715">VLOOKUP(A715,BUSINESS!$A$2:$J$2692,8,0)</f>
        <v>654</v>
      </c>
      <c r="Z715" s="10">
        <f t="array" ref="Z715">VLOOKUP(A715,BUSINESS!$A$2:$J$2692,9,0)</f>
        <v>0.314</v>
      </c>
      <c r="AA715" s="10">
        <f t="array" ref="AA715">VLOOKUP(A715,BUSINESS!$A$2:$J$2692,10,0)</f>
        <v>1.006</v>
      </c>
      <c r="AB715" s="12">
        <f t="shared" si="42"/>
        <v>5035.2424930054349</v>
      </c>
      <c r="AC715" s="10">
        <f t="shared" si="30"/>
        <v>1.9472034235309774E-3</v>
      </c>
      <c r="AD715" s="10">
        <f t="shared" si="31"/>
        <v>6.7261422488244988E-4</v>
      </c>
      <c r="AE715" s="10">
        <f t="shared" si="32"/>
        <v>60.14502625228733</v>
      </c>
      <c r="AF715">
        <f t="shared" si="44"/>
        <v>55.684980685051194</v>
      </c>
    </row>
    <row r="716" spans="1:32" ht="14.4">
      <c r="A716" s="7" t="str">
        <f t="shared" si="43"/>
        <v>Ecuador-The Americas 2012</v>
      </c>
      <c r="B716" s="7" t="s">
        <v>133</v>
      </c>
      <c r="C716" s="8" t="s">
        <v>84</v>
      </c>
      <c r="D716" s="9" t="s">
        <v>74</v>
      </c>
      <c r="E716" s="14">
        <v>6.4000000000000001E-2</v>
      </c>
      <c r="F716" s="13">
        <v>84039856000</v>
      </c>
      <c r="G716" s="14">
        <v>361</v>
      </c>
      <c r="H716" s="8"/>
      <c r="I716" s="10">
        <v>10255</v>
      </c>
      <c r="J716" s="11">
        <v>29688</v>
      </c>
      <c r="K716" s="10">
        <f t="array" ref="K716">VLOOKUP(A716,'HUMAN RESOURCES'!$A$2:$M$2692,5,0)</f>
        <v>2.1000000000000001E-2</v>
      </c>
      <c r="L716" s="11">
        <f t="array" ref="L716">VLOOKUP(A716,'HUMAN RESOURCES'!$A$2:$M$2692,6,0)</f>
        <v>0.02</v>
      </c>
      <c r="M716" s="10">
        <f t="array" ref="M716">VLOOKUP(A716,'HUMAN RESOURCES'!$A$2:$M$2692,7,0)</f>
        <v>79</v>
      </c>
      <c r="N716" s="10">
        <f t="array" ref="N716">VLOOKUP(A716,'HUMAN RESOURCES'!$A$2:$M$2692,8,0)</f>
        <v>73</v>
      </c>
      <c r="O716" s="10">
        <f t="array" ref="O716">VLOOKUP(A716,'HUMAN RESOURCES'!$A$2:$M$2692,9,0)</f>
        <v>0.30299999999999999</v>
      </c>
      <c r="P716" s="10">
        <f t="array" ref="P716">VLOOKUP(A716,'HUMAN RESOURCES'!$A$2:$M$2692,10,0)</f>
        <v>0.63300000000000001</v>
      </c>
      <c r="Q716" s="10">
        <f t="array" ref="Q716">VLOOKUP(A716,'HUMAN RESOURCES'!$A$2:$M$2692,11,0)</f>
        <v>6.4000000000000001E-2</v>
      </c>
      <c r="R716" s="10">
        <f t="array" ref="R716">VLOOKUP(A716,'HUMAN RESOURCES'!$A$2:$M$2692,12,0)</f>
        <v>15492264</v>
      </c>
      <c r="S716" s="10">
        <f t="array" ref="S716">VLOOKUP(A716,'HUMAN RESOURCES'!$A$2:$M$2692,13,0)</f>
        <v>0.63100000000000001</v>
      </c>
      <c r="T716" s="10">
        <f t="array" ref="T716">VLOOKUP(A716,TOURISM!$A$2:$F$2692,5,0)</f>
        <v>1039000000</v>
      </c>
      <c r="U716" s="10">
        <f t="array" ref="U716">VLOOKUP(A716,TOURISM!$A$2:$F$2692,6,0)</f>
        <v>944000000</v>
      </c>
      <c r="V716" s="10">
        <f t="array" ref="V716">VLOOKUP(A716,BUSINESS!$A$2:$J$2692,5,0)</f>
        <v>0.34599999999999997</v>
      </c>
      <c r="W716" s="10">
        <f t="array" ref="W716">VLOOKUP(A716,BUSINESS!$A$2:$J$2692,6,0)</f>
        <v>56</v>
      </c>
      <c r="X716" s="10">
        <f t="array" ref="X716">VLOOKUP(A716,BUSINESS!$A$2:$J$2692,7,0)</f>
        <v>134</v>
      </c>
      <c r="Y716" s="10">
        <f t="array" ref="Y716">VLOOKUP(A716,BUSINESS!$A$2:$J$2692,8,0)</f>
        <v>654</v>
      </c>
      <c r="Z716" s="10">
        <f t="array" ref="Z716">VLOOKUP(A716,BUSINESS!$A$2:$J$2692,9,0)</f>
        <v>0.35099999999999998</v>
      </c>
      <c r="AA716" s="10">
        <f t="array" ref="AA716">VLOOKUP(A716,BUSINESS!$A$2:$J$2692,10,0)</f>
        <v>1.0620000000000001</v>
      </c>
      <c r="AB716" s="12">
        <f t="shared" si="42"/>
        <v>5424.633610684662</v>
      </c>
      <c r="AC716" s="10">
        <f t="shared" si="30"/>
        <v>1.9163112634796309E-3</v>
      </c>
      <c r="AD716" s="10">
        <f t="shared" si="31"/>
        <v>6.6194327698004634E-4</v>
      </c>
      <c r="AE716" s="10">
        <f t="shared" si="32"/>
        <v>60.93363758841187</v>
      </c>
      <c r="AF716">
        <f t="shared" si="44"/>
        <v>67.065730354194841</v>
      </c>
    </row>
    <row r="717" spans="1:32" ht="14.4">
      <c r="A717" s="7" t="str">
        <f t="shared" si="43"/>
        <v>Egypt-Africa 2000</v>
      </c>
      <c r="B717" s="7" t="s">
        <v>134</v>
      </c>
      <c r="C717" s="8" t="s">
        <v>78</v>
      </c>
      <c r="D717" s="9" t="s">
        <v>62</v>
      </c>
      <c r="E717" s="14">
        <v>5.3999999999999999E-2</v>
      </c>
      <c r="F717" s="13">
        <v>99838540997</v>
      </c>
      <c r="G717" s="14">
        <v>79</v>
      </c>
      <c r="H717" s="14">
        <v>0.13200000000000001</v>
      </c>
      <c r="I717" s="10">
        <f t="array" ref="I717">VLOOKUP(A717,ENERGY!$A$2:$F$2691,5,0)</f>
        <v>0</v>
      </c>
      <c r="J717" s="11">
        <f t="array" ref="J717">VLOOKUP(A717,ENERGY!$A$2:$F$2691,6,0)</f>
        <v>0</v>
      </c>
      <c r="K717" s="10">
        <f t="array" ref="K717">VLOOKUP(A717,'HUMAN RESOURCES'!$A$2:$M$2692,5,0)</f>
        <v>2.5000000000000001E-2</v>
      </c>
      <c r="L717" s="11">
        <f t="array" ref="L717">VLOOKUP(A717,'HUMAN RESOURCES'!$A$2:$M$2692,6,0)</f>
        <v>3.5999999999999997E-2</v>
      </c>
      <c r="M717" s="10">
        <f t="array" ref="M717">VLOOKUP(A717,'HUMAN RESOURCES'!$A$2:$M$2692,7,0)</f>
        <v>71</v>
      </c>
      <c r="N717" s="10">
        <f t="array" ref="N717">VLOOKUP(A717,'HUMAN RESOURCES'!$A$2:$M$2692,8,0)</f>
        <v>66</v>
      </c>
      <c r="O717" s="10">
        <f t="array" ref="O717">VLOOKUP(A717,'HUMAN RESOURCES'!$A$2:$M$2692,9,0)</f>
        <v>0.35399999999999998</v>
      </c>
      <c r="P717" s="10">
        <f t="array" ref="P717">VLOOKUP(A717,'HUMAN RESOURCES'!$A$2:$M$2692,10,0)</f>
        <v>0.59199999999999997</v>
      </c>
      <c r="Q717" s="10">
        <f t="array" ref="Q717">VLOOKUP(A717,'HUMAN RESOURCES'!$A$2:$M$2692,11,0)</f>
        <v>5.2999999999999999E-2</v>
      </c>
      <c r="R717" s="10">
        <f t="array" ref="R717">VLOOKUP(A717,'HUMAN RESOURCES'!$A$2:$M$2692,12,0)</f>
        <v>66136590</v>
      </c>
      <c r="S717" s="10">
        <f t="array" ref="S717">VLOOKUP(A717,'HUMAN RESOURCES'!$A$2:$M$2692,13,0)</f>
        <v>0.42799999999999999</v>
      </c>
      <c r="T717" s="10">
        <f t="array" ref="T717">VLOOKUP(A717,TOURISM!$A$2:$F$2692,5,0)</f>
        <v>4657000000</v>
      </c>
      <c r="U717" s="10">
        <f t="array" ref="U717">VLOOKUP(A717,TOURISM!$A$2:$F$2692,6,0)</f>
        <v>1206000000</v>
      </c>
      <c r="V717" s="10">
        <f t="array" ref="V717">VLOOKUP(A717,BUSINESS!$A$2:$J$2692,5,0)</f>
        <v>0</v>
      </c>
      <c r="W717" s="10">
        <f t="array" ref="W717">VLOOKUP(A717,BUSINESS!$A$2:$J$2692,6,0)</f>
        <v>0</v>
      </c>
      <c r="X717" s="10">
        <f t="array" ref="X717">VLOOKUP(A717,BUSINESS!$A$2:$J$2692,7,0)</f>
        <v>0</v>
      </c>
      <c r="Y717" s="10">
        <f t="array" ref="Y717">VLOOKUP(A717,BUSINESS!$A$2:$J$2692,8,0)</f>
        <v>0</v>
      </c>
      <c r="Z717" s="10">
        <f t="array" ref="Z717">VLOOKUP(A717,BUSINESS!$A$2:$J$2692,9,0)</f>
        <v>6.0000000000000001E-3</v>
      </c>
      <c r="AA717" s="10">
        <f t="array" ref="AA717">VLOOKUP(A717,BUSINESS!$A$2:$J$2692,10,0)</f>
        <v>2.1000000000000001E-2</v>
      </c>
      <c r="AB717" s="12">
        <f t="shared" si="42"/>
        <v>1509.5810200828316</v>
      </c>
      <c r="AC717" s="10">
        <f t="shared" si="30"/>
        <v>0</v>
      </c>
      <c r="AD717" s="10">
        <f t="shared" si="31"/>
        <v>0</v>
      </c>
      <c r="AE717" s="10">
        <f t="shared" si="32"/>
        <v>18.234989133851624</v>
      </c>
      <c r="AF717">
        <f t="shared" si="44"/>
        <v>70.414879267286082</v>
      </c>
    </row>
    <row r="718" spans="1:32" ht="14.4">
      <c r="A718" s="7" t="str">
        <f t="shared" si="43"/>
        <v>Egypt-Africa 2001</v>
      </c>
      <c r="B718" s="7" t="s">
        <v>134</v>
      </c>
      <c r="C718" s="8" t="s">
        <v>78</v>
      </c>
      <c r="D718" s="9" t="s">
        <v>63</v>
      </c>
      <c r="E718" s="14">
        <v>5.8000000000000003E-2</v>
      </c>
      <c r="F718" s="13">
        <v>97632008051</v>
      </c>
      <c r="G718" s="14">
        <v>76</v>
      </c>
      <c r="H718" s="14">
        <v>0.13300000000000001</v>
      </c>
      <c r="I718" s="10">
        <f t="array" ref="I718">VLOOKUP(A718,ENERGY!$A$2:$F$2691,5,0)</f>
        <v>77649</v>
      </c>
      <c r="J718" s="11">
        <f t="array" ref="J718">VLOOKUP(A718,ENERGY!$A$2:$F$2691,6,0)</f>
        <v>0</v>
      </c>
      <c r="K718" s="10">
        <f t="array" ref="K718">VLOOKUP(A718,'HUMAN RESOURCES'!$A$2:$M$2692,5,0)</f>
        <v>2.5000000000000001E-2</v>
      </c>
      <c r="L718" s="11">
        <f t="array" ref="L718">VLOOKUP(A718,'HUMAN RESOURCES'!$A$2:$M$2692,6,0)</f>
        <v>3.4000000000000002E-2</v>
      </c>
      <c r="M718" s="10">
        <f t="array" ref="M718">VLOOKUP(A718,'HUMAN RESOURCES'!$A$2:$M$2692,7,0)</f>
        <v>71</v>
      </c>
      <c r="N718" s="10">
        <f t="array" ref="N718">VLOOKUP(A718,'HUMAN RESOURCES'!$A$2:$M$2692,8,0)</f>
        <v>66</v>
      </c>
      <c r="O718" s="10">
        <f t="array" ref="O718">VLOOKUP(A718,'HUMAN RESOURCES'!$A$2:$M$2692,9,0)</f>
        <v>0.34799999999999998</v>
      </c>
      <c r="P718" s="10">
        <f t="array" ref="P718">VLOOKUP(A718,'HUMAN RESOURCES'!$A$2:$M$2692,10,0)</f>
        <v>0.59799999999999998</v>
      </c>
      <c r="Q718" s="10">
        <f t="array" ref="Q718">VLOOKUP(A718,'HUMAN RESOURCES'!$A$2:$M$2692,11,0)</f>
        <v>5.3999999999999999E-2</v>
      </c>
      <c r="R718" s="10">
        <f t="array" ref="R718">VLOOKUP(A718,'HUMAN RESOURCES'!$A$2:$M$2692,12,0)</f>
        <v>67204189</v>
      </c>
      <c r="S718" s="10">
        <f t="array" ref="S718">VLOOKUP(A718,'HUMAN RESOURCES'!$A$2:$M$2692,13,0)</f>
        <v>0.42799999999999999</v>
      </c>
      <c r="T718" s="10">
        <f t="array" ref="T718">VLOOKUP(A718,TOURISM!$A$2:$F$2692,5,0)</f>
        <v>4119000000</v>
      </c>
      <c r="U718" s="10">
        <f t="array" ref="U718">VLOOKUP(A718,TOURISM!$A$2:$F$2692,6,0)</f>
        <v>1248000000</v>
      </c>
      <c r="V718" s="10">
        <f t="array" ref="V718">VLOOKUP(A718,BUSINESS!$A$2:$J$2692,5,0)</f>
        <v>0</v>
      </c>
      <c r="W718" s="10">
        <f t="array" ref="W718">VLOOKUP(A718,BUSINESS!$A$2:$J$2692,6,0)</f>
        <v>0</v>
      </c>
      <c r="X718" s="10">
        <f t="array" ref="X718">VLOOKUP(A718,BUSINESS!$A$2:$J$2692,7,0)</f>
        <v>0</v>
      </c>
      <c r="Y718" s="10">
        <f t="array" ref="Y718">VLOOKUP(A718,BUSINESS!$A$2:$J$2692,8,0)</f>
        <v>0</v>
      </c>
      <c r="Z718" s="10">
        <f t="array" ref="Z718">VLOOKUP(A718,BUSINESS!$A$2:$J$2692,9,0)</f>
        <v>8.0000000000000002E-3</v>
      </c>
      <c r="AA718" s="10">
        <f t="array" ref="AA718">VLOOKUP(A718,BUSINESS!$A$2:$J$2692,10,0)</f>
        <v>4.2000000000000003E-2</v>
      </c>
      <c r="AB718" s="12">
        <f t="shared" si="42"/>
        <v>1452.7667025488545</v>
      </c>
      <c r="AC718" s="10">
        <f t="shared" si="30"/>
        <v>0</v>
      </c>
      <c r="AD718" s="10">
        <f t="shared" si="31"/>
        <v>1.1554190468692361E-3</v>
      </c>
      <c r="AE718" s="10">
        <f t="shared" si="32"/>
        <v>18.57027096926949</v>
      </c>
      <c r="AF718">
        <f t="shared" si="44"/>
        <v>61.290822213478386</v>
      </c>
    </row>
    <row r="719" spans="1:32" ht="14.4">
      <c r="A719" s="7" t="str">
        <f t="shared" si="43"/>
        <v>Egypt-Africa 2002</v>
      </c>
      <c r="B719" s="7" t="s">
        <v>134</v>
      </c>
      <c r="C719" s="8" t="s">
        <v>78</v>
      </c>
      <c r="D719" s="9" t="s">
        <v>64</v>
      </c>
      <c r="E719" s="14">
        <v>6.0999999999999999E-2</v>
      </c>
      <c r="F719" s="13">
        <v>87850680573</v>
      </c>
      <c r="G719" s="14">
        <v>74</v>
      </c>
      <c r="H719" s="14">
        <v>0.13800000000000001</v>
      </c>
      <c r="I719" s="10">
        <f t="array" ref="I719">VLOOKUP(A719,ENERGY!$A$2:$F$2691,5,0)</f>
        <v>73575</v>
      </c>
      <c r="J719" s="11">
        <f t="array" ref="J719">VLOOKUP(A719,ENERGY!$A$2:$F$2691,6,0)</f>
        <v>204776</v>
      </c>
      <c r="K719" s="10">
        <f t="array" ref="K719">VLOOKUP(A719,'HUMAN RESOURCES'!$A$2:$M$2692,5,0)</f>
        <v>2.4E-2</v>
      </c>
      <c r="L719" s="11">
        <f t="array" ref="L719">VLOOKUP(A719,'HUMAN RESOURCES'!$A$2:$M$2692,6,0)</f>
        <v>3.1E-2</v>
      </c>
      <c r="M719" s="10">
        <f t="array" ref="M719">VLOOKUP(A719,'HUMAN RESOURCES'!$A$2:$M$2692,7,0)</f>
        <v>71</v>
      </c>
      <c r="N719" s="10">
        <f t="array" ref="N719">VLOOKUP(A719,'HUMAN RESOURCES'!$A$2:$M$2692,8,0)</f>
        <v>67</v>
      </c>
      <c r="O719" s="10">
        <f t="array" ref="O719">VLOOKUP(A719,'HUMAN RESOURCES'!$A$2:$M$2692,9,0)</f>
        <v>0.34200000000000003</v>
      </c>
      <c r="P719" s="10">
        <f t="array" ref="P719">VLOOKUP(A719,'HUMAN RESOURCES'!$A$2:$M$2692,10,0)</f>
        <v>0.60399999999999998</v>
      </c>
      <c r="Q719" s="10">
        <f t="array" ref="Q719">VLOOKUP(A719,'HUMAN RESOURCES'!$A$2:$M$2692,11,0)</f>
        <v>5.3999999999999999E-2</v>
      </c>
      <c r="R719" s="10">
        <f t="array" ref="R719">VLOOKUP(A719,'HUMAN RESOURCES'!$A$2:$M$2692,12,0)</f>
        <v>68302914</v>
      </c>
      <c r="S719" s="10">
        <f t="array" ref="S719">VLOOKUP(A719,'HUMAN RESOURCES'!$A$2:$M$2692,13,0)</f>
        <v>0.42899999999999999</v>
      </c>
      <c r="T719" s="10">
        <f t="array" ref="T719">VLOOKUP(A719,TOURISM!$A$2:$F$2692,5,0)</f>
        <v>4133000000</v>
      </c>
      <c r="U719" s="10">
        <f t="array" ref="U719">VLOOKUP(A719,TOURISM!$A$2:$F$2692,6,0)</f>
        <v>1309000000</v>
      </c>
      <c r="V719" s="10">
        <f t="array" ref="V719">VLOOKUP(A719,BUSINESS!$A$2:$J$2692,5,0)</f>
        <v>0</v>
      </c>
      <c r="W719" s="10">
        <f t="array" ref="W719">VLOOKUP(A719,BUSINESS!$A$2:$J$2692,6,0)</f>
        <v>0</v>
      </c>
      <c r="X719" s="10">
        <f t="array" ref="X719">VLOOKUP(A719,BUSINESS!$A$2:$J$2692,7,0)</f>
        <v>0</v>
      </c>
      <c r="Y719" s="10">
        <f t="array" ref="Y719">VLOOKUP(A719,BUSINESS!$A$2:$J$2692,8,0)</f>
        <v>0</v>
      </c>
      <c r="Z719" s="10">
        <f t="array" ref="Z719">VLOOKUP(A719,BUSINESS!$A$2:$J$2692,9,0)</f>
        <v>2.7E-2</v>
      </c>
      <c r="AA719" s="10">
        <f t="array" ref="AA719">VLOOKUP(A719,BUSINESS!$A$2:$J$2692,10,0)</f>
        <v>6.6000000000000003E-2</v>
      </c>
      <c r="AB719" s="12">
        <f t="shared" si="42"/>
        <v>1286.1922783118741</v>
      </c>
      <c r="AC719" s="10">
        <f t="shared" si="30"/>
        <v>2.9980565690067044E-3</v>
      </c>
      <c r="AD719" s="10">
        <f t="shared" si="31"/>
        <v>1.0771868386171635E-3</v>
      </c>
      <c r="AE719" s="10">
        <f t="shared" si="32"/>
        <v>19.164628905876548</v>
      </c>
      <c r="AF719">
        <f t="shared" si="44"/>
        <v>60.509863459119771</v>
      </c>
    </row>
    <row r="720" spans="1:32" ht="14.4">
      <c r="A720" s="7" t="str">
        <f t="shared" si="43"/>
        <v>Egypt-Africa 2003</v>
      </c>
      <c r="B720" s="7" t="s">
        <v>134</v>
      </c>
      <c r="C720" s="8" t="s">
        <v>78</v>
      </c>
      <c r="D720" s="9" t="s">
        <v>65</v>
      </c>
      <c r="E720" s="14">
        <v>5.6000000000000001E-2</v>
      </c>
      <c r="F720" s="13">
        <v>82923680622</v>
      </c>
      <c r="G720" s="14">
        <v>56</v>
      </c>
      <c r="H720" s="14">
        <v>0.13500000000000001</v>
      </c>
      <c r="I720" s="10">
        <f t="array" ref="I720">VLOOKUP(A720,ENERGY!$A$2:$F$2691,5,0)</f>
        <v>71465</v>
      </c>
      <c r="J720" s="11">
        <f t="array" ref="J720">VLOOKUP(A720,ENERGY!$A$2:$F$2691,6,0)</f>
        <v>197871</v>
      </c>
      <c r="K720" s="10">
        <f t="array" ref="K720">VLOOKUP(A720,'HUMAN RESOURCES'!$A$2:$M$2692,5,0)</f>
        <v>2.4E-2</v>
      </c>
      <c r="L720" s="11">
        <f t="array" ref="L720">VLOOKUP(A720,'HUMAN RESOURCES'!$A$2:$M$2692,6,0)</f>
        <v>2.9000000000000001E-2</v>
      </c>
      <c r="M720" s="10">
        <f t="array" ref="M720">VLOOKUP(A720,'HUMAN RESOURCES'!$A$2:$M$2692,7,0)</f>
        <v>72</v>
      </c>
      <c r="N720" s="10">
        <f t="array" ref="N720">VLOOKUP(A720,'HUMAN RESOURCES'!$A$2:$M$2692,8,0)</f>
        <v>67</v>
      </c>
      <c r="O720" s="10">
        <f t="array" ref="O720">VLOOKUP(A720,'HUMAN RESOURCES'!$A$2:$M$2692,9,0)</f>
        <v>0.33500000000000002</v>
      </c>
      <c r="P720" s="10">
        <f t="array" ref="P720">VLOOKUP(A720,'HUMAN RESOURCES'!$A$2:$M$2692,10,0)</f>
        <v>0.61</v>
      </c>
      <c r="Q720" s="10">
        <f t="array" ref="Q720">VLOOKUP(A720,'HUMAN RESOURCES'!$A$2:$M$2692,11,0)</f>
        <v>5.3999999999999999E-2</v>
      </c>
      <c r="R720" s="10">
        <f t="array" ref="R720">VLOOKUP(A720,'HUMAN RESOURCES'!$A$2:$M$2692,12,0)</f>
        <v>69432477</v>
      </c>
      <c r="S720" s="10">
        <f t="array" ref="S720">VLOOKUP(A720,'HUMAN RESOURCES'!$A$2:$M$2692,13,0)</f>
        <v>0.42899999999999999</v>
      </c>
      <c r="T720" s="10">
        <f t="array" ref="T720">VLOOKUP(A720,TOURISM!$A$2:$F$2692,5,0)</f>
        <v>4704000000</v>
      </c>
      <c r="U720" s="10">
        <f t="array" ref="U720">VLOOKUP(A720,TOURISM!$A$2:$F$2692,6,0)</f>
        <v>1465000000</v>
      </c>
      <c r="V720" s="10">
        <f t="array" ref="V720">VLOOKUP(A720,BUSINESS!$A$2:$J$2692,5,0)</f>
        <v>0</v>
      </c>
      <c r="W720" s="10">
        <f t="array" ref="W720">VLOOKUP(A720,BUSINESS!$A$2:$J$2692,6,0)</f>
        <v>37</v>
      </c>
      <c r="X720" s="10">
        <f t="array" ref="X720">VLOOKUP(A720,BUSINESS!$A$2:$J$2692,7,0)</f>
        <v>0</v>
      </c>
      <c r="Y720" s="10">
        <f t="array" ref="Y720">VLOOKUP(A720,BUSINESS!$A$2:$J$2692,8,0)</f>
        <v>0</v>
      </c>
      <c r="Z720" s="10">
        <f t="array" ref="Z720">VLOOKUP(A720,BUSINESS!$A$2:$J$2692,9,0)</f>
        <v>0.04</v>
      </c>
      <c r="AA720" s="10">
        <f t="array" ref="AA720">VLOOKUP(A720,BUSINESS!$A$2:$J$2692,10,0)</f>
        <v>8.3000000000000004E-2</v>
      </c>
      <c r="AB720" s="12">
        <f t="shared" si="42"/>
        <v>1194.3068172837907</v>
      </c>
      <c r="AC720" s="10">
        <f t="shared" si="30"/>
        <v>2.8498335152294797E-3</v>
      </c>
      <c r="AD720" s="10">
        <f t="shared" si="31"/>
        <v>1.0292733759159998E-3</v>
      </c>
      <c r="AE720" s="10">
        <f t="shared" si="32"/>
        <v>21.099636125613092</v>
      </c>
      <c r="AF720">
        <f t="shared" si="44"/>
        <v>67.749275313913984</v>
      </c>
    </row>
    <row r="721" spans="1:32" ht="14.4">
      <c r="A721" s="7" t="str">
        <f t="shared" si="43"/>
        <v>Egypt-Africa 2004</v>
      </c>
      <c r="B721" s="7" t="s">
        <v>134</v>
      </c>
      <c r="C721" s="8" t="s">
        <v>78</v>
      </c>
      <c r="D721" s="9" t="s">
        <v>66</v>
      </c>
      <c r="E721" s="14">
        <v>5.2999999999999999E-2</v>
      </c>
      <c r="F721" s="13">
        <v>78845185709</v>
      </c>
      <c r="G721" s="14">
        <v>57</v>
      </c>
      <c r="H721" s="14">
        <v>0.13400000000000001</v>
      </c>
      <c r="I721" s="10">
        <f t="array" ref="I721">VLOOKUP(A721,ENERGY!$A$2:$F$2691,5,0)</f>
        <v>72050</v>
      </c>
      <c r="J721" s="11">
        <f t="array" ref="J721">VLOOKUP(A721,ENERGY!$A$2:$F$2691,6,0)</f>
        <v>196797</v>
      </c>
      <c r="K721" s="10">
        <f t="array" ref="K721">VLOOKUP(A721,'HUMAN RESOURCES'!$A$2:$M$2692,5,0)</f>
        <v>2.4E-2</v>
      </c>
      <c r="L721" s="11">
        <f t="array" ref="L721">VLOOKUP(A721,'HUMAN RESOURCES'!$A$2:$M$2692,6,0)</f>
        <v>2.7E-2</v>
      </c>
      <c r="M721" s="10">
        <f t="array" ref="M721">VLOOKUP(A721,'HUMAN RESOURCES'!$A$2:$M$2692,7,0)</f>
        <v>72</v>
      </c>
      <c r="N721" s="10">
        <f t="array" ref="N721">VLOOKUP(A721,'HUMAN RESOURCES'!$A$2:$M$2692,8,0)</f>
        <v>67</v>
      </c>
      <c r="O721" s="10">
        <f t="array" ref="O721">VLOOKUP(A721,'HUMAN RESOURCES'!$A$2:$M$2692,9,0)</f>
        <v>0.33</v>
      </c>
      <c r="P721" s="10">
        <f t="array" ref="P721">VLOOKUP(A721,'HUMAN RESOURCES'!$A$2:$M$2692,10,0)</f>
        <v>0.61599999999999999</v>
      </c>
      <c r="Q721" s="10">
        <f t="array" ref="Q721">VLOOKUP(A721,'HUMAN RESOURCES'!$A$2:$M$2692,11,0)</f>
        <v>5.3999999999999999E-2</v>
      </c>
      <c r="R721" s="10">
        <f t="array" ref="R721">VLOOKUP(A721,'HUMAN RESOURCES'!$A$2:$M$2692,12,0)</f>
        <v>70591288</v>
      </c>
      <c r="S721" s="10">
        <f t="array" ref="S721">VLOOKUP(A721,'HUMAN RESOURCES'!$A$2:$M$2692,13,0)</f>
        <v>0.43</v>
      </c>
      <c r="T721" s="10">
        <f t="array" ref="T721">VLOOKUP(A721,TOURISM!$A$2:$F$2692,5,0)</f>
        <v>6328000000</v>
      </c>
      <c r="U721" s="10">
        <f t="array" ref="U721">VLOOKUP(A721,TOURISM!$A$2:$F$2692,6,0)</f>
        <v>1543000000</v>
      </c>
      <c r="V721" s="10">
        <f t="array" ref="V721">VLOOKUP(A721,BUSINESS!$A$2:$J$2692,5,0)</f>
        <v>0</v>
      </c>
      <c r="W721" s="10">
        <f t="array" ref="W721">VLOOKUP(A721,BUSINESS!$A$2:$J$2692,6,0)</f>
        <v>37</v>
      </c>
      <c r="X721" s="10">
        <f t="array" ref="X721">VLOOKUP(A721,BUSINESS!$A$2:$J$2692,7,0)</f>
        <v>0</v>
      </c>
      <c r="Y721" s="10">
        <f t="array" ref="Y721">VLOOKUP(A721,BUSINESS!$A$2:$J$2692,8,0)</f>
        <v>0</v>
      </c>
      <c r="Z721" s="10">
        <f t="array" ref="Z721">VLOOKUP(A721,BUSINESS!$A$2:$J$2692,9,0)</f>
        <v>0.11899999999999999</v>
      </c>
      <c r="AA721" s="10">
        <f t="array" ref="AA721">VLOOKUP(A721,BUSINESS!$A$2:$J$2692,10,0)</f>
        <v>0.108</v>
      </c>
      <c r="AB721" s="12">
        <f t="shared" si="42"/>
        <v>1116.9251609207074</v>
      </c>
      <c r="AC721" s="10">
        <f t="shared" si="30"/>
        <v>2.787836935345336E-3</v>
      </c>
      <c r="AD721" s="10">
        <f t="shared" si="31"/>
        <v>1.0206641930091997E-3</v>
      </c>
      <c r="AE721" s="10">
        <f t="shared" si="32"/>
        <v>21.858221371453091</v>
      </c>
      <c r="AF721">
        <f t="shared" si="44"/>
        <v>89.642789914812155</v>
      </c>
    </row>
    <row r="722" spans="1:32" ht="14.4">
      <c r="A722" s="7" t="str">
        <f t="shared" si="43"/>
        <v>Egypt-Africa 2005</v>
      </c>
      <c r="B722" s="7" t="s">
        <v>134</v>
      </c>
      <c r="C722" s="8" t="s">
        <v>78</v>
      </c>
      <c r="D722" s="9" t="s">
        <v>67</v>
      </c>
      <c r="E722" s="14">
        <v>5.0999999999999997E-2</v>
      </c>
      <c r="F722" s="13">
        <v>89685724889</v>
      </c>
      <c r="G722" s="14">
        <v>64</v>
      </c>
      <c r="H722" s="14">
        <v>0.13100000000000001</v>
      </c>
      <c r="I722" s="10">
        <f t="array" ref="I722">VLOOKUP(A722,ENERGY!$A$2:$F$2691,5,0)</f>
        <v>53536</v>
      </c>
      <c r="J722" s="11">
        <f t="array" ref="J722">VLOOKUP(A722,ENERGY!$A$2:$F$2691,6,0)</f>
        <v>150912</v>
      </c>
      <c r="K722" s="10">
        <f t="array" ref="K722">VLOOKUP(A722,'HUMAN RESOURCES'!$A$2:$M$2692,5,0)</f>
        <v>2.4E-2</v>
      </c>
      <c r="L722" s="11">
        <f t="array" ref="L722">VLOOKUP(A722,'HUMAN RESOURCES'!$A$2:$M$2692,6,0)</f>
        <v>2.5999999999999999E-2</v>
      </c>
      <c r="M722" s="10">
        <f t="array" ref="M722">VLOOKUP(A722,'HUMAN RESOURCES'!$A$2:$M$2692,7,0)</f>
        <v>72</v>
      </c>
      <c r="N722" s="10">
        <f t="array" ref="N722">VLOOKUP(A722,'HUMAN RESOURCES'!$A$2:$M$2692,8,0)</f>
        <v>67</v>
      </c>
      <c r="O722" s="10">
        <f t="array" ref="O722">VLOOKUP(A722,'HUMAN RESOURCES'!$A$2:$M$2692,9,0)</f>
        <v>0.32500000000000001</v>
      </c>
      <c r="P722" s="10">
        <f t="array" ref="P722">VLOOKUP(A722,'HUMAN RESOURCES'!$A$2:$M$2692,10,0)</f>
        <v>0.62</v>
      </c>
      <c r="Q722" s="10">
        <f t="array" ref="Q722">VLOOKUP(A722,'HUMAN RESOURCES'!$A$2:$M$2692,11,0)</f>
        <v>5.5E-2</v>
      </c>
      <c r="R722" s="10">
        <f t="array" ref="R722">VLOOKUP(A722,'HUMAN RESOURCES'!$A$2:$M$2692,12,0)</f>
        <v>71777678</v>
      </c>
      <c r="S722" s="10">
        <f t="array" ref="S722">VLOOKUP(A722,'HUMAN RESOURCES'!$A$2:$M$2692,13,0)</f>
        <v>0.43</v>
      </c>
      <c r="T722" s="10">
        <f t="array" ref="T722">VLOOKUP(A722,TOURISM!$A$2:$F$2692,5,0)</f>
        <v>7206000000</v>
      </c>
      <c r="U722" s="10">
        <f t="array" ref="U722">VLOOKUP(A722,TOURISM!$A$2:$F$2692,6,0)</f>
        <v>1932000000</v>
      </c>
      <c r="V722" s="10">
        <f t="array" ref="V722">VLOOKUP(A722,BUSINESS!$A$2:$J$2692,5,0)</f>
        <v>0.54300000000000004</v>
      </c>
      <c r="W722" s="10">
        <f t="array" ref="W722">VLOOKUP(A722,BUSINESS!$A$2:$J$2692,6,0)</f>
        <v>22</v>
      </c>
      <c r="X722" s="10">
        <f t="array" ref="X722">VLOOKUP(A722,BUSINESS!$A$2:$J$2692,7,0)</f>
        <v>0</v>
      </c>
      <c r="Y722" s="10">
        <f t="array" ref="Y722">VLOOKUP(A722,BUSINESS!$A$2:$J$2692,8,0)</f>
        <v>504</v>
      </c>
      <c r="Z722" s="10">
        <f t="array" ref="Z722">VLOOKUP(A722,BUSINESS!$A$2:$J$2692,9,0)</f>
        <v>0.128</v>
      </c>
      <c r="AA722" s="10">
        <f t="array" ref="AA722">VLOOKUP(A722,BUSINESS!$A$2:$J$2692,10,0)</f>
        <v>0.19</v>
      </c>
      <c r="AB722" s="12">
        <f t="shared" si="42"/>
        <v>1249.4932601330459</v>
      </c>
      <c r="AC722" s="10">
        <f t="shared" si="30"/>
        <v>2.102492086745966E-3</v>
      </c>
      <c r="AD722" s="10">
        <f t="shared" si="31"/>
        <v>7.4585862195207823E-4</v>
      </c>
      <c r="AE722" s="10">
        <f t="shared" si="32"/>
        <v>26.916446085090687</v>
      </c>
      <c r="AF722">
        <f t="shared" si="44"/>
        <v>100.39332841054011</v>
      </c>
    </row>
    <row r="723" spans="1:32" ht="14.4">
      <c r="A723" s="7" t="str">
        <f t="shared" si="43"/>
        <v>Egypt-Africa 2006</v>
      </c>
      <c r="B723" s="7" t="s">
        <v>134</v>
      </c>
      <c r="C723" s="8" t="s">
        <v>78</v>
      </c>
      <c r="D723" s="9" t="s">
        <v>68</v>
      </c>
      <c r="E723" s="14">
        <v>5.1999999999999998E-2</v>
      </c>
      <c r="F723" s="13">
        <v>107000000000</v>
      </c>
      <c r="G723" s="14">
        <v>75</v>
      </c>
      <c r="H723" s="14">
        <v>0.126</v>
      </c>
      <c r="I723" s="10">
        <f t="array" ref="I723">VLOOKUP(A723,ENERGY!$A$2:$F$2691,5,0)</f>
        <v>71189</v>
      </c>
      <c r="J723" s="11">
        <f t="array" ref="J723">VLOOKUP(A723,ENERGY!$A$2:$F$2691,6,0)</f>
        <v>192382</v>
      </c>
      <c r="K723" s="10">
        <f t="array" ref="K723">VLOOKUP(A723,'HUMAN RESOURCES'!$A$2:$M$2692,5,0)</f>
        <v>2.4E-2</v>
      </c>
      <c r="L723" s="11">
        <f t="array" ref="L723">VLOOKUP(A723,'HUMAN RESOURCES'!$A$2:$M$2692,6,0)</f>
        <v>2.4E-2</v>
      </c>
      <c r="M723" s="10">
        <f t="array" ref="M723">VLOOKUP(A723,'HUMAN RESOURCES'!$A$2:$M$2692,7,0)</f>
        <v>72</v>
      </c>
      <c r="N723" s="10">
        <f t="array" ref="N723">VLOOKUP(A723,'HUMAN RESOURCES'!$A$2:$M$2692,8,0)</f>
        <v>67</v>
      </c>
      <c r="O723" s="10">
        <f t="array" ref="O723">VLOOKUP(A723,'HUMAN RESOURCES'!$A$2:$M$2692,9,0)</f>
        <v>0.32200000000000001</v>
      </c>
      <c r="P723" s="10">
        <f t="array" ref="P723">VLOOKUP(A723,'HUMAN RESOURCES'!$A$2:$M$2692,10,0)</f>
        <v>0.624</v>
      </c>
      <c r="Q723" s="10">
        <f t="array" ref="Q723">VLOOKUP(A723,'HUMAN RESOURCES'!$A$2:$M$2692,11,0)</f>
        <v>5.5E-2</v>
      </c>
      <c r="R723" s="10">
        <f t="array" ref="R723">VLOOKUP(A723,'HUMAN RESOURCES'!$A$2:$M$2692,12,0)</f>
        <v>72990754</v>
      </c>
      <c r="S723" s="10">
        <f t="array" ref="S723">VLOOKUP(A723,'HUMAN RESOURCES'!$A$2:$M$2692,13,0)</f>
        <v>0.43099999999999999</v>
      </c>
      <c r="T723" s="10">
        <f t="array" ref="T723">VLOOKUP(A723,TOURISM!$A$2:$F$2692,5,0)</f>
        <v>8133000000</v>
      </c>
      <c r="U723" s="10">
        <f t="array" ref="U723">VLOOKUP(A723,TOURISM!$A$2:$F$2692,6,0)</f>
        <v>2156000000</v>
      </c>
      <c r="V723" s="10">
        <f t="array" ref="V723">VLOOKUP(A723,BUSINESS!$A$2:$J$2692,5,0)</f>
        <v>0.46400000000000002</v>
      </c>
      <c r="W723" s="10">
        <f t="array" ref="W723">VLOOKUP(A723,BUSINESS!$A$2:$J$2692,6,0)</f>
        <v>19</v>
      </c>
      <c r="X723" s="10">
        <f t="array" ref="X723">VLOOKUP(A723,BUSINESS!$A$2:$J$2692,7,0)</f>
        <v>0</v>
      </c>
      <c r="Y723" s="10">
        <f t="array" ref="Y723">VLOOKUP(A723,BUSINESS!$A$2:$J$2692,8,0)</f>
        <v>596</v>
      </c>
      <c r="Z723" s="10">
        <f t="array" ref="Z723">VLOOKUP(A723,BUSINESS!$A$2:$J$2692,9,0)</f>
        <v>0.13700000000000001</v>
      </c>
      <c r="AA723" s="10">
        <f t="array" ref="AA723">VLOOKUP(A723,BUSINESS!$A$2:$J$2692,10,0)</f>
        <v>0.247</v>
      </c>
      <c r="AB723" s="12">
        <f t="shared" si="42"/>
        <v>1465.9390968889018</v>
      </c>
      <c r="AC723" s="10">
        <f t="shared" si="30"/>
        <v>2.6357036947446794E-3</v>
      </c>
      <c r="AD723" s="10">
        <f t="shared" si="31"/>
        <v>9.7531531185443023E-4</v>
      </c>
      <c r="AE723" s="10">
        <f t="shared" si="32"/>
        <v>29.5379877840418</v>
      </c>
      <c r="AF723">
        <f t="shared" si="44"/>
        <v>111.42507172894803</v>
      </c>
    </row>
    <row r="724" spans="1:32" ht="14.4">
      <c r="A724" s="7" t="str">
        <f t="shared" si="43"/>
        <v>Egypt-Africa 2007</v>
      </c>
      <c r="B724" s="7" t="s">
        <v>134</v>
      </c>
      <c r="C724" s="8" t="s">
        <v>78</v>
      </c>
      <c r="D724" s="9" t="s">
        <v>69</v>
      </c>
      <c r="E724" s="14">
        <v>4.9000000000000002E-2</v>
      </c>
      <c r="F724" s="13">
        <v>130000000000</v>
      </c>
      <c r="G724" s="14">
        <v>85</v>
      </c>
      <c r="H724" s="14">
        <v>0.125</v>
      </c>
      <c r="I724" s="10">
        <f t="array" ref="I724">VLOOKUP(A724,ENERGY!$A$2:$F$2691,5,0)</f>
        <v>62741</v>
      </c>
      <c r="J724" s="11">
        <f t="array" ref="J724">VLOOKUP(A724,ENERGY!$A$2:$F$2691,6,0)</f>
        <v>167208</v>
      </c>
      <c r="K724" s="10">
        <f t="array" ref="K724">VLOOKUP(A724,'HUMAN RESOURCES'!$A$2:$M$2692,5,0)</f>
        <v>2.4E-2</v>
      </c>
      <c r="L724" s="11">
        <f t="array" ref="L724">VLOOKUP(A724,'HUMAN RESOURCES'!$A$2:$M$2692,6,0)</f>
        <v>2.3E-2</v>
      </c>
      <c r="M724" s="10">
        <f t="array" ref="M724">VLOOKUP(A724,'HUMAN RESOURCES'!$A$2:$M$2692,7,0)</f>
        <v>72</v>
      </c>
      <c r="N724" s="10">
        <f t="array" ref="N724">VLOOKUP(A724,'HUMAN RESOURCES'!$A$2:$M$2692,8,0)</f>
        <v>68</v>
      </c>
      <c r="O724" s="10">
        <f t="array" ref="O724">VLOOKUP(A724,'HUMAN RESOURCES'!$A$2:$M$2692,9,0)</f>
        <v>0.31900000000000001</v>
      </c>
      <c r="P724" s="10">
        <f t="array" ref="P724">VLOOKUP(A724,'HUMAN RESOURCES'!$A$2:$M$2692,10,0)</f>
        <v>0.626</v>
      </c>
      <c r="Q724" s="10">
        <f t="array" ref="Q724">VLOOKUP(A724,'HUMAN RESOURCES'!$A$2:$M$2692,11,0)</f>
        <v>5.3999999999999999E-2</v>
      </c>
      <c r="R724" s="10">
        <f t="array" ref="R724">VLOOKUP(A724,'HUMAN RESOURCES'!$A$2:$M$2692,12,0)</f>
        <v>74229577</v>
      </c>
      <c r="S724" s="10">
        <f t="array" ref="S724">VLOOKUP(A724,'HUMAN RESOURCES'!$A$2:$M$2692,13,0)</f>
        <v>0.43099999999999999</v>
      </c>
      <c r="T724" s="10">
        <f t="array" ref="T724">VLOOKUP(A724,TOURISM!$A$2:$F$2692,5,0)</f>
        <v>10327000000</v>
      </c>
      <c r="U724" s="10">
        <f t="array" ref="U724">VLOOKUP(A724,TOURISM!$A$2:$F$2692,6,0)</f>
        <v>2886000000</v>
      </c>
      <c r="V724" s="10">
        <f t="array" ref="V724">VLOOKUP(A724,BUSINESS!$A$2:$J$2692,5,0)</f>
        <v>0.45100000000000001</v>
      </c>
      <c r="W724" s="10">
        <f t="array" ref="W724">VLOOKUP(A724,BUSINESS!$A$2:$J$2692,6,0)</f>
        <v>10</v>
      </c>
      <c r="X724" s="10">
        <f t="array" ref="X724">VLOOKUP(A724,BUSINESS!$A$2:$J$2692,7,0)</f>
        <v>0</v>
      </c>
      <c r="Y724" s="10">
        <f t="array" ref="Y724">VLOOKUP(A724,BUSINESS!$A$2:$J$2692,8,0)</f>
        <v>711</v>
      </c>
      <c r="Z724" s="10">
        <f t="array" ref="Z724">VLOOKUP(A724,BUSINESS!$A$2:$J$2692,9,0)</f>
        <v>0.16</v>
      </c>
      <c r="AA724" s="10">
        <f t="array" ref="AA724">VLOOKUP(A724,BUSINESS!$A$2:$J$2692,10,0)</f>
        <v>0.40500000000000003</v>
      </c>
      <c r="AB724" s="12">
        <f t="shared" si="42"/>
        <v>1751.3234650387406</v>
      </c>
      <c r="AC724" s="10">
        <f t="shared" si="30"/>
        <v>2.2525791841707518E-3</v>
      </c>
      <c r="AD724" s="10">
        <f t="shared" si="31"/>
        <v>8.4522911938458172E-4</v>
      </c>
      <c r="AE724" s="10">
        <f t="shared" si="32"/>
        <v>38.87938092386004</v>
      </c>
      <c r="AF724">
        <f t="shared" si="44"/>
        <v>139.12244171888517</v>
      </c>
    </row>
    <row r="725" spans="1:32" ht="14.4">
      <c r="A725" s="7" t="str">
        <f t="shared" si="43"/>
        <v>Egypt-Africa 2008</v>
      </c>
      <c r="B725" s="7" t="s">
        <v>134</v>
      </c>
      <c r="C725" s="8" t="s">
        <v>78</v>
      </c>
      <c r="D725" s="9" t="s">
        <v>70</v>
      </c>
      <c r="E725" s="14">
        <v>4.8000000000000001E-2</v>
      </c>
      <c r="F725" s="13">
        <v>163000000000</v>
      </c>
      <c r="G725" s="14">
        <v>101</v>
      </c>
      <c r="H725" s="14">
        <v>0.123</v>
      </c>
      <c r="I725" s="10">
        <f t="array" ref="I725">VLOOKUP(A725,ENERGY!$A$2:$F$2691,5,0)</f>
        <v>47162</v>
      </c>
      <c r="J725" s="11">
        <f t="array" ref="J725">VLOOKUP(A725,ENERGY!$A$2:$F$2691,6,0)</f>
        <v>127194</v>
      </c>
      <c r="K725" s="10">
        <f t="array" ref="K725">VLOOKUP(A725,'HUMAN RESOURCES'!$A$2:$M$2692,5,0)</f>
        <v>2.4E-2</v>
      </c>
      <c r="L725" s="11">
        <f t="array" ref="L725">VLOOKUP(A725,'HUMAN RESOURCES'!$A$2:$M$2692,6,0)</f>
        <v>2.1000000000000001E-2</v>
      </c>
      <c r="M725" s="10">
        <f t="array" ref="M725">VLOOKUP(A725,'HUMAN RESOURCES'!$A$2:$M$2692,7,0)</f>
        <v>72</v>
      </c>
      <c r="N725" s="10">
        <f t="array" ref="N725">VLOOKUP(A725,'HUMAN RESOURCES'!$A$2:$M$2692,8,0)</f>
        <v>68</v>
      </c>
      <c r="O725" s="10">
        <f t="array" ref="O725">VLOOKUP(A725,'HUMAN RESOURCES'!$A$2:$M$2692,9,0)</f>
        <v>0.318</v>
      </c>
      <c r="P725" s="10">
        <f t="array" ref="P725">VLOOKUP(A725,'HUMAN RESOURCES'!$A$2:$M$2692,10,0)</f>
        <v>0.628</v>
      </c>
      <c r="Q725" s="10">
        <f t="array" ref="Q725">VLOOKUP(A725,'HUMAN RESOURCES'!$A$2:$M$2692,11,0)</f>
        <v>5.3999999999999999E-2</v>
      </c>
      <c r="R725" s="10">
        <f t="array" ref="R725">VLOOKUP(A725,'HUMAN RESOURCES'!$A$2:$M$2692,12,0)</f>
        <v>75491922</v>
      </c>
      <c r="S725" s="10">
        <f t="array" ref="S725">VLOOKUP(A725,'HUMAN RESOURCES'!$A$2:$M$2692,13,0)</f>
        <v>0.43099999999999999</v>
      </c>
      <c r="T725" s="10">
        <f t="array" ref="T725">VLOOKUP(A725,TOURISM!$A$2:$F$2692,5,0)</f>
        <v>12104000000</v>
      </c>
      <c r="U725" s="10">
        <f t="array" ref="U725">VLOOKUP(A725,TOURISM!$A$2:$F$2692,6,0)</f>
        <v>3390000000</v>
      </c>
      <c r="V725" s="10">
        <f t="array" ref="V725">VLOOKUP(A725,BUSINESS!$A$2:$J$2692,5,0)</f>
        <v>0.44</v>
      </c>
      <c r="W725" s="10">
        <f t="array" ref="W725">VLOOKUP(A725,BUSINESS!$A$2:$J$2692,6,0)</f>
        <v>8</v>
      </c>
      <c r="X725" s="10">
        <f t="array" ref="X725">VLOOKUP(A725,BUSINESS!$A$2:$J$2692,7,0)</f>
        <v>0</v>
      </c>
      <c r="Y725" s="10">
        <f t="array" ref="Y725">VLOOKUP(A725,BUSINESS!$A$2:$J$2692,8,0)</f>
        <v>711</v>
      </c>
      <c r="Z725" s="10">
        <f t="array" ref="Z725">VLOOKUP(A725,BUSINESS!$A$2:$J$2692,9,0)</f>
        <v>0.18</v>
      </c>
      <c r="AA725" s="10">
        <f t="array" ref="AA725">VLOOKUP(A725,BUSINESS!$A$2:$J$2692,10,0)</f>
        <v>0.54700000000000004</v>
      </c>
      <c r="AB725" s="12">
        <f t="shared" si="42"/>
        <v>2159.1714143931849</v>
      </c>
      <c r="AC725" s="10">
        <f t="shared" si="30"/>
        <v>1.684869011548017E-3</v>
      </c>
      <c r="AD725" s="10">
        <f t="shared" si="31"/>
        <v>6.247290935313582E-4</v>
      </c>
      <c r="AE725" s="10">
        <f t="shared" si="32"/>
        <v>44.905466839220232</v>
      </c>
      <c r="AF725">
        <f t="shared" si="44"/>
        <v>160.33503558168781</v>
      </c>
    </row>
    <row r="726" spans="1:32" ht="14.4">
      <c r="A726" s="7" t="str">
        <f t="shared" si="43"/>
        <v>Egypt-Africa 2009</v>
      </c>
      <c r="B726" s="7" t="s">
        <v>134</v>
      </c>
      <c r="C726" s="8" t="s">
        <v>78</v>
      </c>
      <c r="D726" s="9" t="s">
        <v>71</v>
      </c>
      <c r="E726" s="14">
        <v>0.05</v>
      </c>
      <c r="F726" s="13">
        <v>189000000000</v>
      </c>
      <c r="G726" s="14">
        <v>118</v>
      </c>
      <c r="H726" s="14">
        <v>0.12</v>
      </c>
      <c r="I726" s="10">
        <f t="array" ref="I726">VLOOKUP(A726,ENERGY!$A$2:$F$2691,5,0)</f>
        <v>48971</v>
      </c>
      <c r="J726" s="11">
        <f t="array" ref="J726">VLOOKUP(A726,ENERGY!$A$2:$F$2691,6,0)</f>
        <v>147963</v>
      </c>
      <c r="K726" s="10">
        <f t="array" ref="K726">VLOOKUP(A726,'HUMAN RESOURCES'!$A$2:$M$2692,5,0)</f>
        <v>2.4E-2</v>
      </c>
      <c r="L726" s="11">
        <f t="array" ref="L726">VLOOKUP(A726,'HUMAN RESOURCES'!$A$2:$M$2692,6,0)</f>
        <v>2.1000000000000001E-2</v>
      </c>
      <c r="M726" s="10">
        <f t="array" ref="M726">VLOOKUP(A726,'HUMAN RESOURCES'!$A$2:$M$2692,7,0)</f>
        <v>73</v>
      </c>
      <c r="N726" s="10">
        <f t="array" ref="N726">VLOOKUP(A726,'HUMAN RESOURCES'!$A$2:$M$2692,8,0)</f>
        <v>68</v>
      </c>
      <c r="O726" s="10">
        <f t="array" ref="O726">VLOOKUP(A726,'HUMAN RESOURCES'!$A$2:$M$2692,9,0)</f>
        <v>0.316</v>
      </c>
      <c r="P726" s="10">
        <f t="array" ref="P726">VLOOKUP(A726,'HUMAN RESOURCES'!$A$2:$M$2692,10,0)</f>
        <v>0.629</v>
      </c>
      <c r="Q726" s="10">
        <f t="array" ref="Q726">VLOOKUP(A726,'HUMAN RESOURCES'!$A$2:$M$2692,11,0)</f>
        <v>5.5E-2</v>
      </c>
      <c r="R726" s="10">
        <f t="array" ref="R726">VLOOKUP(A726,'HUMAN RESOURCES'!$A$2:$M$2692,12,0)</f>
        <v>76775023</v>
      </c>
      <c r="S726" s="10">
        <f t="array" ref="S726">VLOOKUP(A726,'HUMAN RESOURCES'!$A$2:$M$2692,13,0)</f>
        <v>0.43</v>
      </c>
      <c r="T726" s="10">
        <f t="array" ref="T726">VLOOKUP(A726,TOURISM!$A$2:$F$2692,5,0)</f>
        <v>11757000000</v>
      </c>
      <c r="U726" s="10">
        <f t="array" ref="U726">VLOOKUP(A726,TOURISM!$A$2:$F$2692,6,0)</f>
        <v>2941000000</v>
      </c>
      <c r="V726" s="10">
        <f t="array" ref="V726">VLOOKUP(A726,BUSINESS!$A$2:$J$2692,5,0)</f>
        <v>0.43</v>
      </c>
      <c r="W726" s="10">
        <f t="array" ref="W726">VLOOKUP(A726,BUSINESS!$A$2:$J$2692,6,0)</f>
        <v>8</v>
      </c>
      <c r="X726" s="10">
        <f t="array" ref="X726">VLOOKUP(A726,BUSINESS!$A$2:$J$2692,7,0)</f>
        <v>0</v>
      </c>
      <c r="Y726" s="10">
        <f t="array" ref="Y726">VLOOKUP(A726,BUSINESS!$A$2:$J$2692,8,0)</f>
        <v>480</v>
      </c>
      <c r="Z726" s="10">
        <f t="array" ref="Z726">VLOOKUP(A726,BUSINESS!$A$2:$J$2692,9,0)</f>
        <v>0.25700000000000001</v>
      </c>
      <c r="AA726" s="10">
        <f t="array" ref="AA726">VLOOKUP(A726,BUSINESS!$A$2:$J$2692,10,0)</f>
        <v>0.72099999999999997</v>
      </c>
      <c r="AB726" s="12">
        <f t="shared" si="42"/>
        <v>2461.7381098016735</v>
      </c>
      <c r="AC726" s="10">
        <f t="shared" si="30"/>
        <v>1.9272283383099736E-3</v>
      </c>
      <c r="AD726" s="10">
        <f t="shared" si="31"/>
        <v>6.3785067182591405E-4</v>
      </c>
      <c r="AE726" s="10">
        <f t="shared" si="32"/>
        <v>38.306728999612282</v>
      </c>
      <c r="AF726">
        <f t="shared" si="44"/>
        <v>153.13574051290092</v>
      </c>
    </row>
    <row r="727" spans="1:32" ht="14.4">
      <c r="A727" s="7" t="str">
        <f t="shared" si="43"/>
        <v>Egypt-Africa 2010</v>
      </c>
      <c r="B727" s="7" t="s">
        <v>134</v>
      </c>
      <c r="C727" s="8" t="s">
        <v>78</v>
      </c>
      <c r="D727" s="9" t="s">
        <v>72</v>
      </c>
      <c r="E727" s="14">
        <v>4.8000000000000001E-2</v>
      </c>
      <c r="F727" s="13">
        <v>219000000000</v>
      </c>
      <c r="G727" s="14">
        <v>126</v>
      </c>
      <c r="H727" s="14">
        <v>0.11</v>
      </c>
      <c r="I727" s="10">
        <f t="array" ref="I727">VLOOKUP(A727,ENERGY!$A$2:$F$2691,5,0)</f>
        <v>66269</v>
      </c>
      <c r="J727" s="11">
        <f t="array" ref="J727">VLOOKUP(A727,ENERGY!$A$2:$F$2691,6,0)</f>
        <v>178616</v>
      </c>
      <c r="K727" s="10">
        <f t="array" ref="K727">VLOOKUP(A727,'HUMAN RESOURCES'!$A$2:$M$2692,5,0)</f>
        <v>2.4E-2</v>
      </c>
      <c r="L727" s="11">
        <f t="array" ref="L727">VLOOKUP(A727,'HUMAN RESOURCES'!$A$2:$M$2692,6,0)</f>
        <v>0.02</v>
      </c>
      <c r="M727" s="10">
        <f t="array" ref="M727">VLOOKUP(A727,'HUMAN RESOURCES'!$A$2:$M$2692,7,0)</f>
        <v>73</v>
      </c>
      <c r="N727" s="10">
        <f t="array" ref="N727">VLOOKUP(A727,'HUMAN RESOURCES'!$A$2:$M$2692,8,0)</f>
        <v>68</v>
      </c>
      <c r="O727" s="10">
        <f t="array" ref="O727">VLOOKUP(A727,'HUMAN RESOURCES'!$A$2:$M$2692,9,0)</f>
        <v>0.315</v>
      </c>
      <c r="P727" s="10">
        <f t="array" ref="P727">VLOOKUP(A727,'HUMAN RESOURCES'!$A$2:$M$2692,10,0)</f>
        <v>0.63</v>
      </c>
      <c r="Q727" s="10">
        <f t="array" ref="Q727">VLOOKUP(A727,'HUMAN RESOURCES'!$A$2:$M$2692,11,0)</f>
        <v>5.5E-2</v>
      </c>
      <c r="R727" s="10">
        <f t="array" ref="R727">VLOOKUP(A727,'HUMAN RESOURCES'!$A$2:$M$2692,12,0)</f>
        <v>78075705</v>
      </c>
      <c r="S727" s="10">
        <f t="array" ref="S727">VLOOKUP(A727,'HUMAN RESOURCES'!$A$2:$M$2692,13,0)</f>
        <v>0.43</v>
      </c>
      <c r="T727" s="10">
        <f t="array" ref="T727">VLOOKUP(A727,TOURISM!$A$2:$F$2692,5,0)</f>
        <v>13633000000</v>
      </c>
      <c r="U727" s="10">
        <f t="array" ref="U727">VLOOKUP(A727,TOURISM!$A$2:$F$2692,6,0)</f>
        <v>2696000000</v>
      </c>
      <c r="V727" s="10">
        <f t="array" ref="V727">VLOOKUP(A727,BUSINESS!$A$2:$J$2692,5,0)</f>
        <v>0.42599999999999999</v>
      </c>
      <c r="W727" s="10">
        <f t="array" ref="W727">VLOOKUP(A727,BUSINESS!$A$2:$J$2692,6,0)</f>
        <v>8</v>
      </c>
      <c r="X727" s="10">
        <f t="array" ref="X727">VLOOKUP(A727,BUSINESS!$A$2:$J$2692,7,0)</f>
        <v>0</v>
      </c>
      <c r="Y727" s="10">
        <f t="array" ref="Y727">VLOOKUP(A727,BUSINESS!$A$2:$J$2692,8,0)</f>
        <v>433</v>
      </c>
      <c r="Z727" s="10">
        <f t="array" ref="Z727">VLOOKUP(A727,BUSINESS!$A$2:$J$2692,9,0)</f>
        <v>0.314</v>
      </c>
      <c r="AA727" s="10">
        <f t="array" ref="AA727">VLOOKUP(A727,BUSINESS!$A$2:$J$2692,10,0)</f>
        <v>0.90500000000000003</v>
      </c>
      <c r="AB727" s="12">
        <f t="shared" si="42"/>
        <v>2804.9698686678526</v>
      </c>
      <c r="AC727" s="10">
        <f t="shared" si="30"/>
        <v>2.2877283016528639E-3</v>
      </c>
      <c r="AD727" s="10">
        <f t="shared" si="31"/>
        <v>8.4877875902625538E-4</v>
      </c>
      <c r="AE727" s="10">
        <f t="shared" si="32"/>
        <v>34.530587972276393</v>
      </c>
      <c r="AF727">
        <f t="shared" si="44"/>
        <v>174.61257634497184</v>
      </c>
    </row>
    <row r="728" spans="1:32" ht="14.4">
      <c r="A728" s="7" t="str">
        <f t="shared" si="43"/>
        <v>Egypt-Africa 2011</v>
      </c>
      <c r="B728" s="7" t="s">
        <v>134</v>
      </c>
      <c r="C728" s="8" t="s">
        <v>78</v>
      </c>
      <c r="D728" s="9" t="s">
        <v>73</v>
      </c>
      <c r="E728" s="14">
        <v>4.9000000000000002E-2</v>
      </c>
      <c r="F728" s="13">
        <v>236000000000</v>
      </c>
      <c r="G728" s="14">
        <v>137</v>
      </c>
      <c r="H728" s="14">
        <v>0.11</v>
      </c>
      <c r="I728" s="10">
        <v>66269</v>
      </c>
      <c r="J728" s="11">
        <v>178616</v>
      </c>
      <c r="K728" s="10">
        <f t="array" ref="K728">VLOOKUP(A728,'HUMAN RESOURCES'!$A$2:$M$2692,5,0)</f>
        <v>2.4E-2</v>
      </c>
      <c r="L728" s="11">
        <f t="array" ref="L728">VLOOKUP(A728,'HUMAN RESOURCES'!$A$2:$M$2692,6,0)</f>
        <v>1.9E-2</v>
      </c>
      <c r="M728" s="10">
        <f t="array" ref="M728">VLOOKUP(A728,'HUMAN RESOURCES'!$A$2:$M$2692,7,0)</f>
        <v>73</v>
      </c>
      <c r="N728" s="10">
        <f t="array" ref="N728">VLOOKUP(A728,'HUMAN RESOURCES'!$A$2:$M$2692,8,0)</f>
        <v>68</v>
      </c>
      <c r="O728" s="10">
        <f t="array" ref="O728">VLOOKUP(A728,'HUMAN RESOURCES'!$A$2:$M$2692,9,0)</f>
        <v>0.314</v>
      </c>
      <c r="P728" s="10">
        <f t="array" ref="P728">VLOOKUP(A728,'HUMAN RESOURCES'!$A$2:$M$2692,10,0)</f>
        <v>0.63100000000000001</v>
      </c>
      <c r="Q728" s="10">
        <f t="array" ref="Q728">VLOOKUP(A728,'HUMAN RESOURCES'!$A$2:$M$2692,11,0)</f>
        <v>5.6000000000000001E-2</v>
      </c>
      <c r="R728" s="10">
        <f t="array" ref="R728">VLOOKUP(A728,'HUMAN RESOURCES'!$A$2:$M$2692,12,0)</f>
        <v>79392466</v>
      </c>
      <c r="S728" s="10">
        <f t="array" ref="S728">VLOOKUP(A728,'HUMAN RESOURCES'!$A$2:$M$2692,13,0)</f>
        <v>0.43</v>
      </c>
      <c r="T728" s="10">
        <f t="array" ref="T728">VLOOKUP(A728,TOURISM!$A$2:$F$2692,5,0)</f>
        <v>9333000000</v>
      </c>
      <c r="U728" s="10">
        <f t="array" ref="U728">VLOOKUP(A728,TOURISM!$A$2:$F$2692,6,0)</f>
        <v>2575000000</v>
      </c>
      <c r="V728" s="10">
        <f t="array" ref="V728">VLOOKUP(A728,BUSINESS!$A$2:$J$2692,5,0)</f>
        <v>0.436</v>
      </c>
      <c r="W728" s="10">
        <f t="array" ref="W728">VLOOKUP(A728,BUSINESS!$A$2:$J$2692,6,0)</f>
        <v>8</v>
      </c>
      <c r="X728" s="10">
        <f t="array" ref="X728">VLOOKUP(A728,BUSINESS!$A$2:$J$2692,7,0)</f>
        <v>0</v>
      </c>
      <c r="Y728" s="10">
        <f t="array" ref="Y728">VLOOKUP(A728,BUSINESS!$A$2:$J$2692,8,0)</f>
        <v>433</v>
      </c>
      <c r="Z728" s="10">
        <f t="array" ref="Z728">VLOOKUP(A728,BUSINESS!$A$2:$J$2692,9,0)</f>
        <v>0.39800000000000002</v>
      </c>
      <c r="AA728" s="10">
        <f t="array" ref="AA728">VLOOKUP(A728,BUSINESS!$A$2:$J$2692,10,0)</f>
        <v>1.0509999999999999</v>
      </c>
      <c r="AB728" s="12">
        <f t="shared" si="42"/>
        <v>2972.5742490477624</v>
      </c>
      <c r="AC728" s="10">
        <f t="shared" si="30"/>
        <v>2.2497852629996401E-3</v>
      </c>
      <c r="AD728" s="10">
        <f t="shared" si="31"/>
        <v>8.3470136826333116E-4</v>
      </c>
      <c r="AE728" s="10">
        <f t="shared" si="32"/>
        <v>32.433808013974527</v>
      </c>
      <c r="AF728">
        <f t="shared" si="44"/>
        <v>117.55523502696087</v>
      </c>
    </row>
    <row r="729" spans="1:32" ht="14.4">
      <c r="A729" s="7" t="str">
        <f t="shared" si="43"/>
        <v>Egypt-Africa 2012</v>
      </c>
      <c r="B729" s="7" t="s">
        <v>134</v>
      </c>
      <c r="C729" s="8" t="s">
        <v>78</v>
      </c>
      <c r="D729" s="9" t="s">
        <v>74</v>
      </c>
      <c r="E729" s="14">
        <v>0.05</v>
      </c>
      <c r="F729" s="13">
        <v>263000000000</v>
      </c>
      <c r="G729" s="14">
        <v>152</v>
      </c>
      <c r="H729" s="14">
        <v>0.12</v>
      </c>
      <c r="I729" s="10">
        <v>66269</v>
      </c>
      <c r="J729" s="11">
        <v>178616</v>
      </c>
      <c r="K729" s="10">
        <f t="array" ref="K729">VLOOKUP(A729,'HUMAN RESOURCES'!$A$2:$M$2692,5,0)</f>
        <v>2.4E-2</v>
      </c>
      <c r="L729" s="11">
        <f t="array" ref="L729">VLOOKUP(A729,'HUMAN RESOURCES'!$A$2:$M$2692,6,0)</f>
        <v>1.9E-2</v>
      </c>
      <c r="M729" s="10">
        <f t="array" ref="M729">VLOOKUP(A729,'HUMAN RESOURCES'!$A$2:$M$2692,7,0)</f>
        <v>73</v>
      </c>
      <c r="N729" s="10">
        <f t="array" ref="N729">VLOOKUP(A729,'HUMAN RESOURCES'!$A$2:$M$2692,8,0)</f>
        <v>69</v>
      </c>
      <c r="O729" s="10">
        <f t="array" ref="O729">VLOOKUP(A729,'HUMAN RESOURCES'!$A$2:$M$2692,9,0)</f>
        <v>0.312</v>
      </c>
      <c r="P729" s="10">
        <f t="array" ref="P729">VLOOKUP(A729,'HUMAN RESOURCES'!$A$2:$M$2692,10,0)</f>
        <v>0.63100000000000001</v>
      </c>
      <c r="Q729" s="10">
        <f t="array" ref="Q729">VLOOKUP(A729,'HUMAN RESOURCES'!$A$2:$M$2692,11,0)</f>
        <v>5.6000000000000001E-2</v>
      </c>
      <c r="R729" s="10">
        <f t="array" ref="R729">VLOOKUP(A729,'HUMAN RESOURCES'!$A$2:$M$2692,12,0)</f>
        <v>80721874</v>
      </c>
      <c r="S729" s="10">
        <f t="array" ref="S729">VLOOKUP(A729,'HUMAN RESOURCES'!$A$2:$M$2692,13,0)</f>
        <v>0.43</v>
      </c>
      <c r="T729" s="10">
        <f t="array" ref="T729">VLOOKUP(A729,TOURISM!$A$2:$F$2692,5,0)</f>
        <v>10823000000</v>
      </c>
      <c r="U729" s="10">
        <f t="array" ref="U729">VLOOKUP(A729,TOURISM!$A$2:$F$2692,6,0)</f>
        <v>3037000000</v>
      </c>
      <c r="V729" s="10">
        <f t="array" ref="V729">VLOOKUP(A729,BUSINESS!$A$2:$J$2692,5,0)</f>
        <v>0.42599999999999999</v>
      </c>
      <c r="W729" s="10">
        <f t="array" ref="W729">VLOOKUP(A729,BUSINESS!$A$2:$J$2692,6,0)</f>
        <v>8</v>
      </c>
      <c r="X729" s="10">
        <f t="array" ref="X729">VLOOKUP(A729,BUSINESS!$A$2:$J$2692,7,0)</f>
        <v>127</v>
      </c>
      <c r="Y729" s="10">
        <f t="array" ref="Y729">VLOOKUP(A729,BUSINESS!$A$2:$J$2692,8,0)</f>
        <v>392</v>
      </c>
      <c r="Z729" s="10">
        <f t="array" ref="Z729">VLOOKUP(A729,BUSINESS!$A$2:$J$2692,9,0)</f>
        <v>0.44</v>
      </c>
      <c r="AA729" s="10">
        <f t="array" ref="AA729">VLOOKUP(A729,BUSINESS!$A$2:$J$2692,10,0)</f>
        <v>1.1990000000000001</v>
      </c>
      <c r="AB729" s="12">
        <f t="shared" si="42"/>
        <v>3258.1007720410457</v>
      </c>
      <c r="AC729" s="10">
        <f t="shared" si="30"/>
        <v>2.2127335646345376E-3</v>
      </c>
      <c r="AD729" s="10">
        <f t="shared" si="31"/>
        <v>8.2095467704330059E-4</v>
      </c>
      <c r="AE729" s="10">
        <f t="shared" si="32"/>
        <v>37.623011576762948</v>
      </c>
      <c r="AF729">
        <f t="shared" si="44"/>
        <v>134.07766028821382</v>
      </c>
    </row>
    <row r="730" spans="1:32" ht="14.4">
      <c r="A730" s="7" t="str">
        <f t="shared" si="43"/>
        <v>El Salvador-The Americas 2000</v>
      </c>
      <c r="B730" s="7" t="s">
        <v>135</v>
      </c>
      <c r="C730" s="8" t="s">
        <v>84</v>
      </c>
      <c r="D730" s="9" t="s">
        <v>62</v>
      </c>
      <c r="E730" s="14">
        <v>8.1000000000000003E-2</v>
      </c>
      <c r="F730" s="13">
        <v>13134100000</v>
      </c>
      <c r="G730" s="14">
        <v>179</v>
      </c>
      <c r="H730" s="14">
        <v>0.14000000000000001</v>
      </c>
      <c r="I730" s="10">
        <f t="array" ref="I730">VLOOKUP(A730,ENERGY!$A$2:$F$2691,5,0)</f>
        <v>0</v>
      </c>
      <c r="J730" s="11">
        <f t="array" ref="J730">VLOOKUP(A730,ENERGY!$A$2:$F$2691,6,0)</f>
        <v>0</v>
      </c>
      <c r="K730" s="10">
        <f t="array" ref="K730">VLOOKUP(A730,'HUMAN RESOURCES'!$A$2:$M$2692,5,0)</f>
        <v>2.5000000000000001E-2</v>
      </c>
      <c r="L730" s="11">
        <f t="array" ref="L730">VLOOKUP(A730,'HUMAN RESOURCES'!$A$2:$M$2692,6,0)</f>
        <v>2.7E-2</v>
      </c>
      <c r="M730" s="10">
        <f t="array" ref="M730">VLOOKUP(A730,'HUMAN RESOURCES'!$A$2:$M$2692,7,0)</f>
        <v>74</v>
      </c>
      <c r="N730" s="10">
        <f t="array" ref="N730">VLOOKUP(A730,'HUMAN RESOURCES'!$A$2:$M$2692,8,0)</f>
        <v>65</v>
      </c>
      <c r="O730" s="10">
        <f t="array" ref="O730">VLOOKUP(A730,'HUMAN RESOURCES'!$A$2:$M$2692,9,0)</f>
        <v>0.38300000000000001</v>
      </c>
      <c r="P730" s="10">
        <f t="array" ref="P730">VLOOKUP(A730,'HUMAN RESOURCES'!$A$2:$M$2692,10,0)</f>
        <v>0.56200000000000006</v>
      </c>
      <c r="Q730" s="10">
        <f t="array" ref="Q730">VLOOKUP(A730,'HUMAN RESOURCES'!$A$2:$M$2692,11,0)</f>
        <v>5.5E-2</v>
      </c>
      <c r="R730" s="10">
        <f t="array" ref="R730">VLOOKUP(A730,'HUMAN RESOURCES'!$A$2:$M$2692,12,0)</f>
        <v>5958794</v>
      </c>
      <c r="S730" s="10">
        <f t="array" ref="S730">VLOOKUP(A730,'HUMAN RESOURCES'!$A$2:$M$2692,13,0)</f>
        <v>0.58899999999999997</v>
      </c>
      <c r="T730" s="10">
        <f t="array" ref="T730">VLOOKUP(A730,TOURISM!$A$2:$F$2692,5,0)</f>
        <v>437000000</v>
      </c>
      <c r="U730" s="10">
        <f t="array" ref="U730">VLOOKUP(A730,TOURISM!$A$2:$F$2692,6,0)</f>
        <v>219000000</v>
      </c>
      <c r="V730" s="10">
        <f t="array" ref="V730">VLOOKUP(A730,BUSINESS!$A$2:$J$2692,5,0)</f>
        <v>0</v>
      </c>
      <c r="W730" s="10">
        <f t="array" ref="W730">VLOOKUP(A730,BUSINESS!$A$2:$J$2692,6,0)</f>
        <v>0</v>
      </c>
      <c r="X730" s="10">
        <f t="array" ref="X730">VLOOKUP(A730,BUSINESS!$A$2:$J$2692,7,0)</f>
        <v>0</v>
      </c>
      <c r="Y730" s="10">
        <f t="array" ref="Y730">VLOOKUP(A730,BUSINESS!$A$2:$J$2692,8,0)</f>
        <v>0</v>
      </c>
      <c r="Z730" s="10">
        <f t="array" ref="Z730">VLOOKUP(A730,BUSINESS!$A$2:$J$2692,9,0)</f>
        <v>1.2E-2</v>
      </c>
      <c r="AA730" s="10">
        <f t="array" ref="AA730">VLOOKUP(A730,BUSINESS!$A$2:$J$2692,10,0)</f>
        <v>0.125</v>
      </c>
      <c r="AB730" s="12">
        <f t="shared" si="42"/>
        <v>2204.1540620467831</v>
      </c>
      <c r="AC730" s="10">
        <f t="shared" si="30"/>
        <v>0</v>
      </c>
      <c r="AD730" s="10">
        <f t="shared" si="31"/>
        <v>0</v>
      </c>
      <c r="AE730" s="10">
        <f t="shared" si="32"/>
        <v>36.752403254752558</v>
      </c>
      <c r="AF730">
        <f t="shared" si="44"/>
        <v>73.336987316561036</v>
      </c>
    </row>
    <row r="731" spans="1:32" ht="14.4">
      <c r="A731" s="7" t="str">
        <f t="shared" si="43"/>
        <v>El Salvador-The Americas 2001</v>
      </c>
      <c r="B731" s="7" t="s">
        <v>135</v>
      </c>
      <c r="C731" s="8" t="s">
        <v>84</v>
      </c>
      <c r="D731" s="9" t="s">
        <v>63</v>
      </c>
      <c r="E731" s="14">
        <v>0.08</v>
      </c>
      <c r="F731" s="13">
        <v>13812700000</v>
      </c>
      <c r="G731" s="14">
        <v>184</v>
      </c>
      <c r="H731" s="8"/>
      <c r="I731" s="10">
        <f t="array" ref="I731">VLOOKUP(A731,ENERGY!$A$2:$F$2691,5,0)</f>
        <v>4319</v>
      </c>
      <c r="J731" s="11">
        <f t="array" ref="J731">VLOOKUP(A731,ENERGY!$A$2:$F$2691,6,0)</f>
        <v>0</v>
      </c>
      <c r="K731" s="10">
        <f t="array" ref="K731">VLOOKUP(A731,'HUMAN RESOURCES'!$A$2:$M$2692,5,0)</f>
        <v>2.4E-2</v>
      </c>
      <c r="L731" s="11">
        <f t="array" ref="L731">VLOOKUP(A731,'HUMAN RESOURCES'!$A$2:$M$2692,6,0)</f>
        <v>2.5000000000000001E-2</v>
      </c>
      <c r="M731" s="10">
        <f t="array" ref="M731">VLOOKUP(A731,'HUMAN RESOURCES'!$A$2:$M$2692,7,0)</f>
        <v>75</v>
      </c>
      <c r="N731" s="10">
        <f t="array" ref="N731">VLOOKUP(A731,'HUMAN RESOURCES'!$A$2:$M$2692,8,0)</f>
        <v>65</v>
      </c>
      <c r="O731" s="10">
        <f t="array" ref="O731">VLOOKUP(A731,'HUMAN RESOURCES'!$A$2:$M$2692,9,0)</f>
        <v>0.379</v>
      </c>
      <c r="P731" s="10">
        <f t="array" ref="P731">VLOOKUP(A731,'HUMAN RESOURCES'!$A$2:$M$2692,10,0)</f>
        <v>0.56399999999999995</v>
      </c>
      <c r="Q731" s="10">
        <f t="array" ref="Q731">VLOOKUP(A731,'HUMAN RESOURCES'!$A$2:$M$2692,11,0)</f>
        <v>5.7000000000000002E-2</v>
      </c>
      <c r="R731" s="10">
        <f t="array" ref="R731">VLOOKUP(A731,'HUMAN RESOURCES'!$A$2:$M$2692,12,0)</f>
        <v>5985299</v>
      </c>
      <c r="S731" s="10">
        <f t="array" ref="S731">VLOOKUP(A731,'HUMAN RESOURCES'!$A$2:$M$2692,13,0)</f>
        <v>0.59499999999999997</v>
      </c>
      <c r="T731" s="10">
        <f t="array" ref="T731">VLOOKUP(A731,TOURISM!$A$2:$F$2692,5,0)</f>
        <v>452000000</v>
      </c>
      <c r="U731" s="10">
        <f t="array" ref="U731">VLOOKUP(A731,TOURISM!$A$2:$F$2692,6,0)</f>
        <v>247000000</v>
      </c>
      <c r="V731" s="10">
        <f t="array" ref="V731">VLOOKUP(A731,BUSINESS!$A$2:$J$2692,5,0)</f>
        <v>0</v>
      </c>
      <c r="W731" s="10">
        <f t="array" ref="W731">VLOOKUP(A731,BUSINESS!$A$2:$J$2692,6,0)</f>
        <v>0</v>
      </c>
      <c r="X731" s="10">
        <f t="array" ref="X731">VLOOKUP(A731,BUSINESS!$A$2:$J$2692,7,0)</f>
        <v>0</v>
      </c>
      <c r="Y731" s="10">
        <f t="array" ref="Y731">VLOOKUP(A731,BUSINESS!$A$2:$J$2692,8,0)</f>
        <v>0</v>
      </c>
      <c r="Z731" s="10">
        <f t="array" ref="Z731">VLOOKUP(A731,BUSINESS!$A$2:$J$2692,9,0)</f>
        <v>1.4999999999999999E-2</v>
      </c>
      <c r="AA731" s="10">
        <f t="array" ref="AA731">VLOOKUP(A731,BUSINESS!$A$2:$J$2692,10,0)</f>
        <v>0.14299999999999999</v>
      </c>
      <c r="AB731" s="12">
        <f t="shared" si="42"/>
        <v>2307.7710904668256</v>
      </c>
      <c r="AC731" s="10">
        <f t="shared" si="30"/>
        <v>0</v>
      </c>
      <c r="AD731" s="10">
        <f t="shared" si="31"/>
        <v>7.2160137697381533E-4</v>
      </c>
      <c r="AE731" s="10">
        <f t="shared" si="32"/>
        <v>41.267779604661357</v>
      </c>
      <c r="AF731">
        <f t="shared" si="44"/>
        <v>75.518365916222393</v>
      </c>
    </row>
    <row r="732" spans="1:32" ht="14.4">
      <c r="A732" s="7" t="str">
        <f t="shared" si="43"/>
        <v>El Salvador-The Americas 2002</v>
      </c>
      <c r="B732" s="7" t="s">
        <v>135</v>
      </c>
      <c r="C732" s="8" t="s">
        <v>84</v>
      </c>
      <c r="D732" s="9" t="s">
        <v>64</v>
      </c>
      <c r="E732" s="14">
        <v>7.6999999999999999E-2</v>
      </c>
      <c r="F732" s="13">
        <v>14306700000</v>
      </c>
      <c r="G732" s="14">
        <v>184</v>
      </c>
      <c r="H732" s="8"/>
      <c r="I732" s="10">
        <f t="array" ref="I732">VLOOKUP(A732,ENERGY!$A$2:$F$2691,5,0)</f>
        <v>4210</v>
      </c>
      <c r="J732" s="11">
        <f t="array" ref="J732">VLOOKUP(A732,ENERGY!$A$2:$F$2691,6,0)</f>
        <v>6249</v>
      </c>
      <c r="K732" s="10">
        <f t="array" ref="K732">VLOOKUP(A732,'HUMAN RESOURCES'!$A$2:$M$2692,5,0)</f>
        <v>2.3E-2</v>
      </c>
      <c r="L732" s="11">
        <f t="array" ref="L732">VLOOKUP(A732,'HUMAN RESOURCES'!$A$2:$M$2692,6,0)</f>
        <v>2.4E-2</v>
      </c>
      <c r="M732" s="10">
        <f t="array" ref="M732">VLOOKUP(A732,'HUMAN RESOURCES'!$A$2:$M$2692,7,0)</f>
        <v>75</v>
      </c>
      <c r="N732" s="10">
        <f t="array" ref="N732">VLOOKUP(A732,'HUMAN RESOURCES'!$A$2:$M$2692,8,0)</f>
        <v>65</v>
      </c>
      <c r="O732" s="10">
        <f t="array" ref="O732">VLOOKUP(A732,'HUMAN RESOURCES'!$A$2:$M$2692,9,0)</f>
        <v>0.374</v>
      </c>
      <c r="P732" s="10">
        <f t="array" ref="P732">VLOOKUP(A732,'HUMAN RESOURCES'!$A$2:$M$2692,10,0)</f>
        <v>0.56799999999999995</v>
      </c>
      <c r="Q732" s="10">
        <f t="array" ref="Q732">VLOOKUP(A732,'HUMAN RESOURCES'!$A$2:$M$2692,11,0)</f>
        <v>5.8000000000000003E-2</v>
      </c>
      <c r="R732" s="10">
        <f t="array" ref="R732">VLOOKUP(A732,'HUMAN RESOURCES'!$A$2:$M$2692,12,0)</f>
        <v>6008308</v>
      </c>
      <c r="S732" s="10">
        <f t="array" ref="S732">VLOOKUP(A732,'HUMAN RESOURCES'!$A$2:$M$2692,13,0)</f>
        <v>0.6</v>
      </c>
      <c r="T732" s="10">
        <f t="array" ref="T732">VLOOKUP(A732,TOURISM!$A$2:$F$2692,5,0)</f>
        <v>521000000</v>
      </c>
      <c r="U732" s="10">
        <f t="array" ref="U732">VLOOKUP(A732,TOURISM!$A$2:$F$2692,6,0)</f>
        <v>266000000</v>
      </c>
      <c r="V732" s="10">
        <f t="array" ref="V732">VLOOKUP(A732,BUSINESS!$A$2:$J$2692,5,0)</f>
        <v>0</v>
      </c>
      <c r="W732" s="10">
        <f t="array" ref="W732">VLOOKUP(A732,BUSINESS!$A$2:$J$2692,6,0)</f>
        <v>0</v>
      </c>
      <c r="X732" s="10">
        <f t="array" ref="X732">VLOOKUP(A732,BUSINESS!$A$2:$J$2692,7,0)</f>
        <v>0</v>
      </c>
      <c r="Y732" s="10">
        <f t="array" ref="Y732">VLOOKUP(A732,BUSINESS!$A$2:$J$2692,8,0)</f>
        <v>0</v>
      </c>
      <c r="Z732" s="10">
        <f t="array" ref="Z732">VLOOKUP(A732,BUSINESS!$A$2:$J$2692,9,0)</f>
        <v>1.9E-2</v>
      </c>
      <c r="AA732" s="10">
        <f t="array" ref="AA732">VLOOKUP(A732,BUSINESS!$A$2:$J$2692,10,0)</f>
        <v>0.14799999999999999</v>
      </c>
      <c r="AB732" s="12">
        <f t="shared" si="42"/>
        <v>2381.1528969553492</v>
      </c>
      <c r="AC732" s="10">
        <f t="shared" si="30"/>
        <v>1.0400598637752925E-3</v>
      </c>
      <c r="AD732" s="10">
        <f t="shared" si="31"/>
        <v>7.0069643566874403E-4</v>
      </c>
      <c r="AE732" s="10">
        <f t="shared" si="32"/>
        <v>44.272031327288815</v>
      </c>
      <c r="AF732">
        <f t="shared" si="44"/>
        <v>86.713264366607035</v>
      </c>
    </row>
    <row r="733" spans="1:32" ht="14.4">
      <c r="A733" s="7" t="str">
        <f t="shared" si="43"/>
        <v>El Salvador-The Americas 2003</v>
      </c>
      <c r="B733" s="7" t="s">
        <v>135</v>
      </c>
      <c r="C733" s="8" t="s">
        <v>84</v>
      </c>
      <c r="D733" s="9" t="s">
        <v>65</v>
      </c>
      <c r="E733" s="14">
        <v>7.2999999999999995E-2</v>
      </c>
      <c r="F733" s="13">
        <v>15046700000</v>
      </c>
      <c r="G733" s="14">
        <v>182</v>
      </c>
      <c r="H733" s="8"/>
      <c r="I733" s="10">
        <f t="array" ref="I733">VLOOKUP(A733,ENERGY!$A$2:$F$2691,5,0)</f>
        <v>4214</v>
      </c>
      <c r="J733" s="11">
        <f t="array" ref="J733">VLOOKUP(A733,ENERGY!$A$2:$F$2691,6,0)</f>
        <v>6476</v>
      </c>
      <c r="K733" s="10">
        <f t="array" ref="K733">VLOOKUP(A733,'HUMAN RESOURCES'!$A$2:$M$2692,5,0)</f>
        <v>2.1999999999999999E-2</v>
      </c>
      <c r="L733" s="11">
        <f t="array" ref="L733">VLOOKUP(A733,'HUMAN RESOURCES'!$A$2:$M$2692,6,0)</f>
        <v>2.3E-2</v>
      </c>
      <c r="M733" s="10">
        <f t="array" ref="M733">VLOOKUP(A733,'HUMAN RESOURCES'!$A$2:$M$2692,7,0)</f>
        <v>75</v>
      </c>
      <c r="N733" s="10">
        <f t="array" ref="N733">VLOOKUP(A733,'HUMAN RESOURCES'!$A$2:$M$2692,8,0)</f>
        <v>66</v>
      </c>
      <c r="O733" s="10">
        <f t="array" ref="O733">VLOOKUP(A733,'HUMAN RESOURCES'!$A$2:$M$2692,9,0)</f>
        <v>0.36899999999999999</v>
      </c>
      <c r="P733" s="10">
        <f t="array" ref="P733">VLOOKUP(A733,'HUMAN RESOURCES'!$A$2:$M$2692,10,0)</f>
        <v>0.57199999999999995</v>
      </c>
      <c r="Q733" s="10">
        <f t="array" ref="Q733">VLOOKUP(A733,'HUMAN RESOURCES'!$A$2:$M$2692,11,0)</f>
        <v>5.8999999999999997E-2</v>
      </c>
      <c r="R733" s="10">
        <f t="array" ref="R733">VLOOKUP(A733,'HUMAN RESOURCES'!$A$2:$M$2692,12,0)</f>
        <v>6029366</v>
      </c>
      <c r="S733" s="10">
        <f t="array" ref="S733">VLOOKUP(A733,'HUMAN RESOURCES'!$A$2:$M$2692,13,0)</f>
        <v>0.60599999999999998</v>
      </c>
      <c r="T733" s="10">
        <f t="array" ref="T733">VLOOKUP(A733,TOURISM!$A$2:$F$2692,5,0)</f>
        <v>664000000</v>
      </c>
      <c r="U733" s="10">
        <f t="array" ref="U733">VLOOKUP(A733,TOURISM!$A$2:$F$2692,6,0)</f>
        <v>311000000</v>
      </c>
      <c r="V733" s="10">
        <f t="array" ref="V733">VLOOKUP(A733,BUSINESS!$A$2:$J$2692,5,0)</f>
        <v>0</v>
      </c>
      <c r="W733" s="10">
        <f t="array" ref="W733">VLOOKUP(A733,BUSINESS!$A$2:$J$2692,6,0)</f>
        <v>115</v>
      </c>
      <c r="X733" s="10">
        <f t="array" ref="X733">VLOOKUP(A733,BUSINESS!$A$2:$J$2692,7,0)</f>
        <v>0</v>
      </c>
      <c r="Y733" s="10">
        <f t="array" ref="Y733">VLOOKUP(A733,BUSINESS!$A$2:$J$2692,8,0)</f>
        <v>0</v>
      </c>
      <c r="Z733" s="10">
        <f t="array" ref="Z733">VLOOKUP(A733,BUSINESS!$A$2:$J$2692,9,0)</f>
        <v>2.5000000000000001E-2</v>
      </c>
      <c r="AA733" s="10">
        <f t="array" ref="AA733">VLOOKUP(A733,BUSINESS!$A$2:$J$2692,10,0)</f>
        <v>0.191</v>
      </c>
      <c r="AB733" s="12">
        <f t="shared" si="42"/>
        <v>2495.5691858812352</v>
      </c>
      <c r="AC733" s="10">
        <f t="shared" si="30"/>
        <v>1.0740764451851157E-3</v>
      </c>
      <c r="AD733" s="10">
        <f t="shared" si="31"/>
        <v>6.989126219904381E-4</v>
      </c>
      <c r="AE733" s="10">
        <f t="shared" si="32"/>
        <v>51.580879316332762</v>
      </c>
      <c r="AF733">
        <f t="shared" si="44"/>
        <v>110.12766516413168</v>
      </c>
    </row>
    <row r="734" spans="1:32" ht="14.4">
      <c r="A734" s="7" t="str">
        <f t="shared" si="43"/>
        <v>El Salvador-The Americas 2004</v>
      </c>
      <c r="B734" s="7" t="s">
        <v>135</v>
      </c>
      <c r="C734" s="8" t="s">
        <v>84</v>
      </c>
      <c r="D734" s="9" t="s">
        <v>66</v>
      </c>
      <c r="E734" s="14">
        <v>7.2999999999999995E-2</v>
      </c>
      <c r="F734" s="13">
        <v>15798300000</v>
      </c>
      <c r="G734" s="14">
        <v>191</v>
      </c>
      <c r="H734" s="8"/>
      <c r="I734" s="10">
        <f t="array" ref="I734">VLOOKUP(A734,ENERGY!$A$2:$F$2691,5,0)</f>
        <v>4499</v>
      </c>
      <c r="J734" s="11">
        <f t="array" ref="J734">VLOOKUP(A734,ENERGY!$A$2:$F$2691,6,0)</f>
        <v>6546</v>
      </c>
      <c r="K734" s="10">
        <f t="array" ref="K734">VLOOKUP(A734,'HUMAN RESOURCES'!$A$2:$M$2692,5,0)</f>
        <v>2.1000000000000001E-2</v>
      </c>
      <c r="L734" s="11">
        <f t="array" ref="L734">VLOOKUP(A734,'HUMAN RESOURCES'!$A$2:$M$2692,6,0)</f>
        <v>2.1000000000000001E-2</v>
      </c>
      <c r="M734" s="10">
        <f t="array" ref="M734">VLOOKUP(A734,'HUMAN RESOURCES'!$A$2:$M$2692,7,0)</f>
        <v>75</v>
      </c>
      <c r="N734" s="10">
        <f t="array" ref="N734">VLOOKUP(A734,'HUMAN RESOURCES'!$A$2:$M$2692,8,0)</f>
        <v>66</v>
      </c>
      <c r="O734" s="10">
        <f t="array" ref="O734">VLOOKUP(A734,'HUMAN RESOURCES'!$A$2:$M$2692,9,0)</f>
        <v>0.36299999999999999</v>
      </c>
      <c r="P734" s="10">
        <f t="array" ref="P734">VLOOKUP(A734,'HUMAN RESOURCES'!$A$2:$M$2692,10,0)</f>
        <v>0.57599999999999996</v>
      </c>
      <c r="Q734" s="10">
        <f t="array" ref="Q734">VLOOKUP(A734,'HUMAN RESOURCES'!$A$2:$M$2692,11,0)</f>
        <v>6.0999999999999999E-2</v>
      </c>
      <c r="R734" s="10">
        <f t="array" ref="R734">VLOOKUP(A734,'HUMAN RESOURCES'!$A$2:$M$2692,12,0)</f>
        <v>6050297</v>
      </c>
      <c r="S734" s="10">
        <f t="array" ref="S734">VLOOKUP(A734,'HUMAN RESOURCES'!$A$2:$M$2692,13,0)</f>
        <v>0.61099999999999999</v>
      </c>
      <c r="T734" s="10">
        <f t="array" ref="T734">VLOOKUP(A734,TOURISM!$A$2:$F$2692,5,0)</f>
        <v>748000000</v>
      </c>
      <c r="U734" s="10">
        <f t="array" ref="U734">VLOOKUP(A734,TOURISM!$A$2:$F$2692,6,0)</f>
        <v>373000000</v>
      </c>
      <c r="V734" s="10">
        <f t="array" ref="V734">VLOOKUP(A734,BUSINESS!$A$2:$J$2692,5,0)</f>
        <v>0</v>
      </c>
      <c r="W734" s="10">
        <f t="array" ref="W734">VLOOKUP(A734,BUSINESS!$A$2:$J$2692,6,0)</f>
        <v>115</v>
      </c>
      <c r="X734" s="10">
        <f t="array" ref="X734">VLOOKUP(A734,BUSINESS!$A$2:$J$2692,7,0)</f>
        <v>0</v>
      </c>
      <c r="Y734" s="10">
        <f t="array" ref="Y734">VLOOKUP(A734,BUSINESS!$A$2:$J$2692,8,0)</f>
        <v>0</v>
      </c>
      <c r="Z734" s="10">
        <f t="array" ref="Z734">VLOOKUP(A734,BUSINESS!$A$2:$J$2692,9,0)</f>
        <v>3.2000000000000001E-2</v>
      </c>
      <c r="AA734" s="10">
        <f t="array" ref="AA734">VLOOKUP(A734,BUSINESS!$A$2:$J$2692,10,0)</f>
        <v>0.30299999999999999</v>
      </c>
      <c r="AB734" s="12">
        <f t="shared" si="42"/>
        <v>2611.1610719275436</v>
      </c>
      <c r="AC734" s="10">
        <f t="shared" si="30"/>
        <v>1.0819303581295265E-3</v>
      </c>
      <c r="AD734" s="10">
        <f t="shared" si="31"/>
        <v>7.4359985964325389E-4</v>
      </c>
      <c r="AE734" s="10">
        <f t="shared" si="32"/>
        <v>61.649866114010599</v>
      </c>
      <c r="AF734">
        <f t="shared" si="44"/>
        <v>123.63029451281483</v>
      </c>
    </row>
    <row r="735" spans="1:32" ht="14.4">
      <c r="A735" s="7" t="str">
        <f t="shared" si="43"/>
        <v>El Salvador-The Americas 2005</v>
      </c>
      <c r="B735" s="7" t="s">
        <v>135</v>
      </c>
      <c r="C735" s="8" t="s">
        <v>84</v>
      </c>
      <c r="D735" s="9" t="s">
        <v>67</v>
      </c>
      <c r="E735" s="14">
        <v>7.1999999999999995E-2</v>
      </c>
      <c r="F735" s="13">
        <v>17093800000</v>
      </c>
      <c r="G735" s="14">
        <v>202</v>
      </c>
      <c r="H735" s="8"/>
      <c r="I735" s="10">
        <f t="array" ref="I735">VLOOKUP(A735,ENERGY!$A$2:$F$2691,5,0)</f>
        <v>4382</v>
      </c>
      <c r="J735" s="11">
        <f t="array" ref="J735">VLOOKUP(A735,ENERGY!$A$2:$F$2691,6,0)</f>
        <v>6366</v>
      </c>
      <c r="K735" s="10">
        <f t="array" ref="K735">VLOOKUP(A735,'HUMAN RESOURCES'!$A$2:$M$2692,5,0)</f>
        <v>2.1000000000000001E-2</v>
      </c>
      <c r="L735" s="11">
        <f t="array" ref="L735">VLOOKUP(A735,'HUMAN RESOURCES'!$A$2:$M$2692,6,0)</f>
        <v>0.02</v>
      </c>
      <c r="M735" s="10">
        <f t="array" ref="M735">VLOOKUP(A735,'HUMAN RESOURCES'!$A$2:$M$2692,7,0)</f>
        <v>75</v>
      </c>
      <c r="N735" s="10">
        <f t="array" ref="N735">VLOOKUP(A735,'HUMAN RESOURCES'!$A$2:$M$2692,8,0)</f>
        <v>66</v>
      </c>
      <c r="O735" s="10">
        <f t="array" ref="O735">VLOOKUP(A735,'HUMAN RESOURCES'!$A$2:$M$2692,9,0)</f>
        <v>0.35699999999999998</v>
      </c>
      <c r="P735" s="10">
        <f t="array" ref="P735">VLOOKUP(A735,'HUMAN RESOURCES'!$A$2:$M$2692,10,0)</f>
        <v>0.58099999999999996</v>
      </c>
      <c r="Q735" s="10">
        <f t="array" ref="Q735">VLOOKUP(A735,'HUMAN RESOURCES'!$A$2:$M$2692,11,0)</f>
        <v>6.2E-2</v>
      </c>
      <c r="R735" s="10">
        <f t="array" ref="R735">VLOOKUP(A735,'HUMAN RESOURCES'!$A$2:$M$2692,12,0)</f>
        <v>6072538</v>
      </c>
      <c r="S735" s="10">
        <f t="array" ref="S735">VLOOKUP(A735,'HUMAN RESOURCES'!$A$2:$M$2692,13,0)</f>
        <v>0.61599999999999999</v>
      </c>
      <c r="T735" s="10">
        <f t="array" ref="T735">VLOOKUP(A735,TOURISM!$A$2:$F$2692,5,0)</f>
        <v>656000000</v>
      </c>
      <c r="U735" s="10">
        <f t="array" ref="U735">VLOOKUP(A735,TOURISM!$A$2:$F$2692,6,0)</f>
        <v>288000000</v>
      </c>
      <c r="V735" s="10">
        <f t="array" ref="V735">VLOOKUP(A735,BUSINESS!$A$2:$J$2692,5,0)</f>
        <v>0.34699999999999998</v>
      </c>
      <c r="W735" s="10">
        <f t="array" ref="W735">VLOOKUP(A735,BUSINESS!$A$2:$J$2692,6,0)</f>
        <v>40</v>
      </c>
      <c r="X735" s="10">
        <f t="array" ref="X735">VLOOKUP(A735,BUSINESS!$A$2:$J$2692,7,0)</f>
        <v>0</v>
      </c>
      <c r="Y735" s="10">
        <f t="array" ref="Y735">VLOOKUP(A735,BUSINESS!$A$2:$J$2692,8,0)</f>
        <v>320</v>
      </c>
      <c r="Z735" s="10">
        <f t="array" ref="Z735">VLOOKUP(A735,BUSINESS!$A$2:$J$2692,9,0)</f>
        <v>4.2000000000000003E-2</v>
      </c>
      <c r="AA735" s="10">
        <f t="array" ref="AA735">VLOOKUP(A735,BUSINESS!$A$2:$J$2692,10,0)</f>
        <v>0.39700000000000002</v>
      </c>
      <c r="AB735" s="12">
        <f t="shared" si="42"/>
        <v>2814.9350403406288</v>
      </c>
      <c r="AC735" s="10">
        <f t="shared" si="30"/>
        <v>1.0483260870495993E-3</v>
      </c>
      <c r="AD735" s="10">
        <f t="shared" si="31"/>
        <v>7.2160931722452791E-4</v>
      </c>
      <c r="AE735" s="10">
        <f t="shared" si="32"/>
        <v>47.426627877832956</v>
      </c>
      <c r="AF735">
        <f t="shared" si="44"/>
        <v>108.02731905506396</v>
      </c>
    </row>
    <row r="736" spans="1:32" ht="14.4">
      <c r="A736" s="7" t="str">
        <f t="shared" si="43"/>
        <v>El Salvador-The Americas 2006</v>
      </c>
      <c r="B736" s="7" t="s">
        <v>135</v>
      </c>
      <c r="C736" s="8" t="s">
        <v>84</v>
      </c>
      <c r="D736" s="9" t="s">
        <v>68</v>
      </c>
      <c r="E736" s="14">
        <v>6.7000000000000004E-2</v>
      </c>
      <c r="F736" s="13">
        <v>18550700000</v>
      </c>
      <c r="G736" s="14">
        <v>203</v>
      </c>
      <c r="H736" s="8"/>
      <c r="I736" s="10">
        <f t="array" ref="I736">VLOOKUP(A736,ENERGY!$A$2:$F$2691,5,0)</f>
        <v>4479</v>
      </c>
      <c r="J736" s="11">
        <f t="array" ref="J736">VLOOKUP(A736,ENERGY!$A$2:$F$2691,6,0)</f>
        <v>6898</v>
      </c>
      <c r="K736" s="10">
        <f t="array" ref="K736">VLOOKUP(A736,'HUMAN RESOURCES'!$A$2:$M$2692,5,0)</f>
        <v>2.1000000000000001E-2</v>
      </c>
      <c r="L736" s="11">
        <f t="array" ref="L736">VLOOKUP(A736,'HUMAN RESOURCES'!$A$2:$M$2692,6,0)</f>
        <v>1.9E-2</v>
      </c>
      <c r="M736" s="10">
        <f t="array" ref="M736">VLOOKUP(A736,'HUMAN RESOURCES'!$A$2:$M$2692,7,0)</f>
        <v>76</v>
      </c>
      <c r="N736" s="10">
        <f t="array" ref="N736">VLOOKUP(A736,'HUMAN RESOURCES'!$A$2:$M$2692,8,0)</f>
        <v>66</v>
      </c>
      <c r="O736" s="10">
        <f t="array" ref="O736">VLOOKUP(A736,'HUMAN RESOURCES'!$A$2:$M$2692,9,0)</f>
        <v>0.35</v>
      </c>
      <c r="P736" s="10">
        <f t="array" ref="P736">VLOOKUP(A736,'HUMAN RESOURCES'!$A$2:$M$2692,10,0)</f>
        <v>0.58599999999999997</v>
      </c>
      <c r="Q736" s="10">
        <f t="array" ref="Q736">VLOOKUP(A736,'HUMAN RESOURCES'!$A$2:$M$2692,11,0)</f>
        <v>6.4000000000000001E-2</v>
      </c>
      <c r="R736" s="10">
        <f t="array" ref="R736">VLOOKUP(A736,'HUMAN RESOURCES'!$A$2:$M$2692,12,0)</f>
        <v>6096692</v>
      </c>
      <c r="S736" s="10">
        <f t="array" ref="S736">VLOOKUP(A736,'HUMAN RESOURCES'!$A$2:$M$2692,13,0)</f>
        <v>0.622</v>
      </c>
      <c r="T736" s="10">
        <f t="array" ref="T736">VLOOKUP(A736,TOURISM!$A$2:$F$2692,5,0)</f>
        <v>686000000</v>
      </c>
      <c r="U736" s="10">
        <f t="array" ref="U736">VLOOKUP(A736,TOURISM!$A$2:$F$2692,6,0)</f>
        <v>307000000</v>
      </c>
      <c r="V736" s="10">
        <f t="array" ref="V736">VLOOKUP(A736,BUSINESS!$A$2:$J$2692,5,0)</f>
        <v>0.34699999999999998</v>
      </c>
      <c r="W736" s="10">
        <f t="array" ref="W736">VLOOKUP(A736,BUSINESS!$A$2:$J$2692,6,0)</f>
        <v>26</v>
      </c>
      <c r="X736" s="10">
        <f t="array" ref="X736">VLOOKUP(A736,BUSINESS!$A$2:$J$2692,7,0)</f>
        <v>0</v>
      </c>
      <c r="Y736" s="10">
        <f t="array" ref="Y736">VLOOKUP(A736,BUSINESS!$A$2:$J$2692,8,0)</f>
        <v>320</v>
      </c>
      <c r="Z736" s="10">
        <f t="array" ref="Z736">VLOOKUP(A736,BUSINESS!$A$2:$J$2692,9,0)</f>
        <v>5.5E-2</v>
      </c>
      <c r="AA736" s="10">
        <f t="array" ref="AA736">VLOOKUP(A736,BUSINESS!$A$2:$J$2692,10,0)</f>
        <v>0.63200000000000001</v>
      </c>
      <c r="AB736" s="12">
        <f t="shared" si="42"/>
        <v>3042.7484281639945</v>
      </c>
      <c r="AC736" s="10">
        <f t="shared" si="30"/>
        <v>1.1314332428143E-3</v>
      </c>
      <c r="AD736" s="10">
        <f t="shared" si="31"/>
        <v>7.3466069796538844E-4</v>
      </c>
      <c r="AE736" s="10">
        <f t="shared" si="32"/>
        <v>50.355176216873019</v>
      </c>
      <c r="AF736">
        <f t="shared" si="44"/>
        <v>112.5200354552928</v>
      </c>
    </row>
    <row r="737" spans="1:32" ht="14.4">
      <c r="A737" s="7" t="str">
        <f t="shared" si="43"/>
        <v>El Salvador-The Americas 2007</v>
      </c>
      <c r="B737" s="7" t="s">
        <v>135</v>
      </c>
      <c r="C737" s="8" t="s">
        <v>84</v>
      </c>
      <c r="D737" s="9" t="s">
        <v>69</v>
      </c>
      <c r="E737" s="14">
        <v>6.3E-2</v>
      </c>
      <c r="F737" s="13">
        <v>20104900000</v>
      </c>
      <c r="G737" s="14">
        <v>207</v>
      </c>
      <c r="H737" s="8"/>
      <c r="I737" s="10">
        <f t="array" ref="I737">VLOOKUP(A737,ENERGY!$A$2:$F$2691,5,0)</f>
        <v>4509</v>
      </c>
      <c r="J737" s="11">
        <f t="array" ref="J737">VLOOKUP(A737,ENERGY!$A$2:$F$2691,6,0)</f>
        <v>6454</v>
      </c>
      <c r="K737" s="10">
        <f t="array" ref="K737">VLOOKUP(A737,'HUMAN RESOURCES'!$A$2:$M$2692,5,0)</f>
        <v>2.1000000000000001E-2</v>
      </c>
      <c r="L737" s="11">
        <f t="array" ref="L737">VLOOKUP(A737,'HUMAN RESOURCES'!$A$2:$M$2692,6,0)</f>
        <v>1.7999999999999999E-2</v>
      </c>
      <c r="M737" s="10">
        <f t="array" ref="M737">VLOOKUP(A737,'HUMAN RESOURCES'!$A$2:$M$2692,7,0)</f>
        <v>76</v>
      </c>
      <c r="N737" s="10">
        <f t="array" ref="N737">VLOOKUP(A737,'HUMAN RESOURCES'!$A$2:$M$2692,8,0)</f>
        <v>66</v>
      </c>
      <c r="O737" s="10">
        <f t="array" ref="O737">VLOOKUP(A737,'HUMAN RESOURCES'!$A$2:$M$2692,9,0)</f>
        <v>0.34300000000000003</v>
      </c>
      <c r="P737" s="10">
        <f t="array" ref="P737">VLOOKUP(A737,'HUMAN RESOURCES'!$A$2:$M$2692,10,0)</f>
        <v>0.59199999999999997</v>
      </c>
      <c r="Q737" s="10">
        <f t="array" ref="Q737">VLOOKUP(A737,'HUMAN RESOURCES'!$A$2:$M$2692,11,0)</f>
        <v>6.5000000000000002E-2</v>
      </c>
      <c r="R737" s="10">
        <f t="array" ref="R737">VLOOKUP(A737,'HUMAN RESOURCES'!$A$2:$M$2692,12,0)</f>
        <v>6122952</v>
      </c>
      <c r="S737" s="10">
        <f t="array" ref="S737">VLOOKUP(A737,'HUMAN RESOURCES'!$A$2:$M$2692,13,0)</f>
        <v>0.627</v>
      </c>
      <c r="T737" s="10">
        <f t="array" ref="T737">VLOOKUP(A737,TOURISM!$A$2:$F$2692,5,0)</f>
        <v>793000000</v>
      </c>
      <c r="U737" s="10">
        <f t="array" ref="U737">VLOOKUP(A737,TOURISM!$A$2:$F$2692,6,0)</f>
        <v>363000000</v>
      </c>
      <c r="V737" s="10">
        <f t="array" ref="V737">VLOOKUP(A737,BUSINESS!$A$2:$J$2692,5,0)</f>
        <v>0.34699999999999998</v>
      </c>
      <c r="W737" s="10">
        <f t="array" ref="W737">VLOOKUP(A737,BUSINESS!$A$2:$J$2692,6,0)</f>
        <v>22</v>
      </c>
      <c r="X737" s="10">
        <f t="array" ref="X737">VLOOKUP(A737,BUSINESS!$A$2:$J$2692,7,0)</f>
        <v>0</v>
      </c>
      <c r="Y737" s="10">
        <f t="array" ref="Y737">VLOOKUP(A737,BUSINESS!$A$2:$J$2692,8,0)</f>
        <v>320</v>
      </c>
      <c r="Z737" s="10">
        <f t="array" ref="Z737">VLOOKUP(A737,BUSINESS!$A$2:$J$2692,9,0)</f>
        <v>6.0999999999999999E-2</v>
      </c>
      <c r="AA737" s="10">
        <f t="array" ref="AA737">VLOOKUP(A737,BUSINESS!$A$2:$J$2692,10,0)</f>
        <v>1.002</v>
      </c>
      <c r="AB737" s="12">
        <f t="shared" si="42"/>
        <v>3283.5305584626499</v>
      </c>
      <c r="AC737" s="10">
        <f t="shared" si="30"/>
        <v>1.054066731210697E-3</v>
      </c>
      <c r="AD737" s="10">
        <f t="shared" si="31"/>
        <v>7.3640949659575967E-4</v>
      </c>
      <c r="AE737" s="10">
        <f t="shared" si="32"/>
        <v>59.28512913379037</v>
      </c>
      <c r="AF737">
        <f t="shared" si="44"/>
        <v>129.51269257051175</v>
      </c>
    </row>
    <row r="738" spans="1:32" ht="14.4">
      <c r="A738" s="7" t="str">
        <f t="shared" si="43"/>
        <v>El Salvador-The Americas 2008</v>
      </c>
      <c r="B738" s="7" t="s">
        <v>135</v>
      </c>
      <c r="C738" s="8" t="s">
        <v>84</v>
      </c>
      <c r="D738" s="9" t="s">
        <v>70</v>
      </c>
      <c r="E738" s="14">
        <v>6.2E-2</v>
      </c>
      <c r="F738" s="13">
        <v>21431000000</v>
      </c>
      <c r="G738" s="14">
        <v>216</v>
      </c>
      <c r="H738" s="8"/>
      <c r="I738" s="10">
        <f t="array" ref="I738">VLOOKUP(A738,ENERGY!$A$2:$F$2691,5,0)</f>
        <v>4232</v>
      </c>
      <c r="J738" s="11">
        <f t="array" ref="J738">VLOOKUP(A738,ENERGY!$A$2:$F$2691,6,0)</f>
        <v>6040</v>
      </c>
      <c r="K738" s="10">
        <f t="array" ref="K738">VLOOKUP(A738,'HUMAN RESOURCES'!$A$2:$M$2692,5,0)</f>
        <v>2.1000000000000001E-2</v>
      </c>
      <c r="L738" s="11">
        <f t="array" ref="L738">VLOOKUP(A738,'HUMAN RESOURCES'!$A$2:$M$2692,6,0)</f>
        <v>1.7000000000000001E-2</v>
      </c>
      <c r="M738" s="10">
        <f t="array" ref="M738">VLOOKUP(A738,'HUMAN RESOURCES'!$A$2:$M$2692,7,0)</f>
        <v>76</v>
      </c>
      <c r="N738" s="10">
        <f t="array" ref="N738">VLOOKUP(A738,'HUMAN RESOURCES'!$A$2:$M$2692,8,0)</f>
        <v>67</v>
      </c>
      <c r="O738" s="10">
        <f t="array" ref="O738">VLOOKUP(A738,'HUMAN RESOURCES'!$A$2:$M$2692,9,0)</f>
        <v>0.33600000000000002</v>
      </c>
      <c r="P738" s="10">
        <f t="array" ref="P738">VLOOKUP(A738,'HUMAN RESOURCES'!$A$2:$M$2692,10,0)</f>
        <v>0.59799999999999998</v>
      </c>
      <c r="Q738" s="10">
        <f t="array" ref="Q738">VLOOKUP(A738,'HUMAN RESOURCES'!$A$2:$M$2692,11,0)</f>
        <v>6.6000000000000003E-2</v>
      </c>
      <c r="R738" s="10">
        <f t="array" ref="R738">VLOOKUP(A738,'HUMAN RESOURCES'!$A$2:$M$2692,12,0)</f>
        <v>6151776</v>
      </c>
      <c r="S738" s="10">
        <f t="array" ref="S738">VLOOKUP(A738,'HUMAN RESOURCES'!$A$2:$M$2692,13,0)</f>
        <v>0.63300000000000001</v>
      </c>
      <c r="T738" s="10">
        <f t="array" ref="T738">VLOOKUP(A738,TOURISM!$A$2:$F$2692,5,0)</f>
        <v>711000000</v>
      </c>
      <c r="U738" s="10">
        <f t="array" ref="U738">VLOOKUP(A738,TOURISM!$A$2:$F$2692,6,0)</f>
        <v>326000000</v>
      </c>
      <c r="V738" s="10">
        <f t="array" ref="V738">VLOOKUP(A738,BUSINESS!$A$2:$J$2692,5,0)</f>
        <v>0.34699999999999998</v>
      </c>
      <c r="W738" s="10">
        <f t="array" ref="W738">VLOOKUP(A738,BUSINESS!$A$2:$J$2692,6,0)</f>
        <v>17</v>
      </c>
      <c r="X738" s="10">
        <f t="array" ref="X738">VLOOKUP(A738,BUSINESS!$A$2:$J$2692,7,0)</f>
        <v>0</v>
      </c>
      <c r="Y738" s="10">
        <f t="array" ref="Y738">VLOOKUP(A738,BUSINESS!$A$2:$J$2692,8,0)</f>
        <v>320</v>
      </c>
      <c r="Z738" s="10">
        <f t="array" ref="Z738">VLOOKUP(A738,BUSINESS!$A$2:$J$2692,9,0)</f>
        <v>0.10100000000000001</v>
      </c>
      <c r="AA738" s="10">
        <f t="array" ref="AA738">VLOOKUP(A738,BUSINESS!$A$2:$J$2692,10,0)</f>
        <v>1.1299999999999999</v>
      </c>
      <c r="AB738" s="12">
        <f t="shared" si="42"/>
        <v>3483.7094198488371</v>
      </c>
      <c r="AC738" s="10">
        <f t="shared" si="30"/>
        <v>9.8183028770878534E-4</v>
      </c>
      <c r="AD738" s="10">
        <f t="shared" si="31"/>
        <v>6.8793142012973159E-4</v>
      </c>
      <c r="AE738" s="10">
        <f t="shared" si="32"/>
        <v>52.992826786931126</v>
      </c>
      <c r="AF738">
        <f t="shared" si="44"/>
        <v>115.57637989419641</v>
      </c>
    </row>
    <row r="739" spans="1:32" ht="14.4">
      <c r="A739" s="7" t="str">
        <f t="shared" si="43"/>
        <v>El Salvador-The Americas 2009</v>
      </c>
      <c r="B739" s="7" t="s">
        <v>135</v>
      </c>
      <c r="C739" s="8" t="s">
        <v>84</v>
      </c>
      <c r="D739" s="9" t="s">
        <v>71</v>
      </c>
      <c r="E739" s="14">
        <v>6.8000000000000005E-2</v>
      </c>
      <c r="F739" s="13">
        <v>20661000000</v>
      </c>
      <c r="G739" s="14">
        <v>228</v>
      </c>
      <c r="H739" s="8"/>
      <c r="I739" s="10">
        <f t="array" ref="I739">VLOOKUP(A739,ENERGY!$A$2:$F$2691,5,0)</f>
        <v>4418</v>
      </c>
      <c r="J739" s="11">
        <f t="array" ref="J739">VLOOKUP(A739,ENERGY!$A$2:$F$2691,6,0)</f>
        <v>6553</v>
      </c>
      <c r="K739" s="10">
        <f t="array" ref="K739">VLOOKUP(A739,'HUMAN RESOURCES'!$A$2:$M$2692,5,0)</f>
        <v>2.1000000000000001E-2</v>
      </c>
      <c r="L739" s="11">
        <f t="array" ref="L739">VLOOKUP(A739,'HUMAN RESOURCES'!$A$2:$M$2692,6,0)</f>
        <v>1.6E-2</v>
      </c>
      <c r="M739" s="10">
        <f t="array" ref="M739">VLOOKUP(A739,'HUMAN RESOURCES'!$A$2:$M$2692,7,0)</f>
        <v>76</v>
      </c>
      <c r="N739" s="10">
        <f t="array" ref="N739">VLOOKUP(A739,'HUMAN RESOURCES'!$A$2:$M$2692,8,0)</f>
        <v>67</v>
      </c>
      <c r="O739" s="10">
        <f t="array" ref="O739">VLOOKUP(A739,'HUMAN RESOURCES'!$A$2:$M$2692,9,0)</f>
        <v>0.32800000000000001</v>
      </c>
      <c r="P739" s="10">
        <f t="array" ref="P739">VLOOKUP(A739,'HUMAN RESOURCES'!$A$2:$M$2692,10,0)</f>
        <v>0.60399999999999998</v>
      </c>
      <c r="Q739" s="10">
        <f t="array" ref="Q739">VLOOKUP(A739,'HUMAN RESOURCES'!$A$2:$M$2692,11,0)</f>
        <v>6.8000000000000005E-2</v>
      </c>
      <c r="R739" s="10">
        <f t="array" ref="R739">VLOOKUP(A739,'HUMAN RESOURCES'!$A$2:$M$2692,12,0)</f>
        <v>6183484</v>
      </c>
      <c r="S739" s="10">
        <f t="array" ref="S739">VLOOKUP(A739,'HUMAN RESOURCES'!$A$2:$M$2692,13,0)</f>
        <v>0.63800000000000001</v>
      </c>
      <c r="T739" s="10">
        <f t="array" ref="T739">VLOOKUP(A739,TOURISM!$A$2:$F$2692,5,0)</f>
        <v>549000000</v>
      </c>
      <c r="U739" s="10">
        <f t="array" ref="U739">VLOOKUP(A739,TOURISM!$A$2:$F$2692,6,0)</f>
        <v>253000000</v>
      </c>
      <c r="V739" s="10">
        <f t="array" ref="V739">VLOOKUP(A739,BUSINESS!$A$2:$J$2692,5,0)</f>
        <v>0.34799999999999998</v>
      </c>
      <c r="W739" s="10">
        <f t="array" ref="W739">VLOOKUP(A739,BUSINESS!$A$2:$J$2692,6,0)</f>
        <v>17</v>
      </c>
      <c r="X739" s="10">
        <f t="array" ref="X739">VLOOKUP(A739,BUSINESS!$A$2:$J$2692,7,0)</f>
        <v>0</v>
      </c>
      <c r="Y739" s="10">
        <f t="array" ref="Y739">VLOOKUP(A739,BUSINESS!$A$2:$J$2692,8,0)</f>
        <v>320</v>
      </c>
      <c r="Z739" s="10">
        <f t="array" ref="Z739">VLOOKUP(A739,BUSINESS!$A$2:$J$2692,9,0)</f>
        <v>0.121</v>
      </c>
      <c r="AA739" s="10">
        <f t="array" ref="AA739">VLOOKUP(A739,BUSINESS!$A$2:$J$2692,10,0)</f>
        <v>1.224</v>
      </c>
      <c r="AB739" s="12">
        <f t="shared" si="42"/>
        <v>3341.320200715325</v>
      </c>
      <c r="AC739" s="10">
        <f t="shared" si="30"/>
        <v>1.0597585438888498E-3</v>
      </c>
      <c r="AD739" s="10">
        <f t="shared" si="31"/>
        <v>7.1448393818112895E-4</v>
      </c>
      <c r="AE739" s="10">
        <f t="shared" si="32"/>
        <v>40.9154450791819</v>
      </c>
      <c r="AF739">
        <f t="shared" si="44"/>
        <v>88.784898610556766</v>
      </c>
    </row>
    <row r="740" spans="1:32" ht="14.4">
      <c r="A740" s="7" t="str">
        <f t="shared" si="43"/>
        <v>El Salvador-The Americas 2010</v>
      </c>
      <c r="B740" s="7" t="s">
        <v>135</v>
      </c>
      <c r="C740" s="8" t="s">
        <v>84</v>
      </c>
      <c r="D740" s="9" t="s">
        <v>72</v>
      </c>
      <c r="E740" s="14">
        <v>6.9000000000000006E-2</v>
      </c>
      <c r="F740" s="13">
        <v>21418300000</v>
      </c>
      <c r="G740" s="14">
        <v>238</v>
      </c>
      <c r="H740" s="8"/>
      <c r="I740" s="10">
        <f t="array" ref="I740">VLOOKUP(A740,ENERGY!$A$2:$F$2691,5,0)</f>
        <v>4735</v>
      </c>
      <c r="J740" s="11">
        <f t="array" ref="J740">VLOOKUP(A740,ENERGY!$A$2:$F$2691,6,0)</f>
        <v>6846</v>
      </c>
      <c r="K740" s="10">
        <f t="array" ref="K740">VLOOKUP(A740,'HUMAN RESOURCES'!$A$2:$M$2692,5,0)</f>
        <v>0.02</v>
      </c>
      <c r="L740" s="11">
        <f t="array" ref="L740">VLOOKUP(A740,'HUMAN RESOURCES'!$A$2:$M$2692,6,0)</f>
        <v>1.4999999999999999E-2</v>
      </c>
      <c r="M740" s="10">
        <f t="array" ref="M740">VLOOKUP(A740,'HUMAN RESOURCES'!$A$2:$M$2692,7,0)</f>
        <v>76</v>
      </c>
      <c r="N740" s="10">
        <f t="array" ref="N740">VLOOKUP(A740,'HUMAN RESOURCES'!$A$2:$M$2692,8,0)</f>
        <v>67</v>
      </c>
      <c r="O740" s="10">
        <f t="array" ref="O740">VLOOKUP(A740,'HUMAN RESOURCES'!$A$2:$M$2692,9,0)</f>
        <v>0.32100000000000001</v>
      </c>
      <c r="P740" s="10">
        <f t="array" ref="P740">VLOOKUP(A740,'HUMAN RESOURCES'!$A$2:$M$2692,10,0)</f>
        <v>0.61</v>
      </c>
      <c r="Q740" s="10">
        <f t="array" ref="Q740">VLOOKUP(A740,'HUMAN RESOURCES'!$A$2:$M$2692,11,0)</f>
        <v>6.9000000000000006E-2</v>
      </c>
      <c r="R740" s="10">
        <f t="array" ref="R740">VLOOKUP(A740,'HUMAN RESOURCES'!$A$2:$M$2692,12,0)</f>
        <v>6218195</v>
      </c>
      <c r="S740" s="10">
        <f t="array" ref="S740">VLOOKUP(A740,'HUMAN RESOURCES'!$A$2:$M$2692,13,0)</f>
        <v>0.64300000000000002</v>
      </c>
      <c r="T740" s="10">
        <f t="array" ref="T740">VLOOKUP(A740,TOURISM!$A$2:$F$2692,5,0)</f>
        <v>646000000</v>
      </c>
      <c r="U740" s="10">
        <f t="array" ref="U740">VLOOKUP(A740,TOURISM!$A$2:$F$2692,6,0)</f>
        <v>280000000</v>
      </c>
      <c r="V740" s="10">
        <f t="array" ref="V740">VLOOKUP(A740,BUSINESS!$A$2:$J$2692,5,0)</f>
        <v>0.34799999999999998</v>
      </c>
      <c r="W740" s="10">
        <f t="array" ref="W740">VLOOKUP(A740,BUSINESS!$A$2:$J$2692,6,0)</f>
        <v>17</v>
      </c>
      <c r="X740" s="10">
        <f t="array" ref="X740">VLOOKUP(A740,BUSINESS!$A$2:$J$2692,7,0)</f>
        <v>0</v>
      </c>
      <c r="Y740" s="10">
        <f t="array" ref="Y740">VLOOKUP(A740,BUSINESS!$A$2:$J$2692,8,0)</f>
        <v>320</v>
      </c>
      <c r="Z740" s="10">
        <f t="array" ref="Z740">VLOOKUP(A740,BUSINESS!$A$2:$J$2692,9,0)</f>
        <v>0.159</v>
      </c>
      <c r="AA740" s="10">
        <f t="array" ref="AA740">VLOOKUP(A740,BUSINESS!$A$2:$J$2692,10,0)</f>
        <v>1.238</v>
      </c>
      <c r="AB740" s="12">
        <f t="shared" si="42"/>
        <v>3444.4561484482233</v>
      </c>
      <c r="AC740" s="10">
        <f t="shared" si="30"/>
        <v>1.1009625783688032E-3</v>
      </c>
      <c r="AD740" s="10">
        <f t="shared" si="31"/>
        <v>7.6147499394920869E-4</v>
      </c>
      <c r="AE740" s="10">
        <f t="shared" si="32"/>
        <v>45.029144309562504</v>
      </c>
      <c r="AF740">
        <f t="shared" si="44"/>
        <v>103.88866865706206</v>
      </c>
    </row>
    <row r="741" spans="1:32" ht="14.4">
      <c r="A741" s="7" t="str">
        <f t="shared" si="43"/>
        <v>El Salvador-The Americas 2011</v>
      </c>
      <c r="B741" s="7" t="s">
        <v>135</v>
      </c>
      <c r="C741" s="8" t="s">
        <v>84</v>
      </c>
      <c r="D741" s="9" t="s">
        <v>73</v>
      </c>
      <c r="E741" s="14">
        <v>6.8000000000000005E-2</v>
      </c>
      <c r="F741" s="13">
        <v>23139000000</v>
      </c>
      <c r="G741" s="14">
        <v>252</v>
      </c>
      <c r="H741" s="8"/>
      <c r="I741" s="10">
        <v>4735</v>
      </c>
      <c r="J741" s="11">
        <v>6846</v>
      </c>
      <c r="K741" s="10">
        <f t="array" ref="K741">VLOOKUP(A741,'HUMAN RESOURCES'!$A$2:$M$2692,5,0)</f>
        <v>0.02</v>
      </c>
      <c r="L741" s="11">
        <f t="array" ref="L741">VLOOKUP(A741,'HUMAN RESOURCES'!$A$2:$M$2692,6,0)</f>
        <v>1.4999999999999999E-2</v>
      </c>
      <c r="M741" s="10">
        <f t="array" ref="M741">VLOOKUP(A741,'HUMAN RESOURCES'!$A$2:$M$2692,7,0)</f>
        <v>77</v>
      </c>
      <c r="N741" s="10">
        <f t="array" ref="N741">VLOOKUP(A741,'HUMAN RESOURCES'!$A$2:$M$2692,8,0)</f>
        <v>67</v>
      </c>
      <c r="O741" s="10">
        <f t="array" ref="O741">VLOOKUP(A741,'HUMAN RESOURCES'!$A$2:$M$2692,9,0)</f>
        <v>0.313</v>
      </c>
      <c r="P741" s="10">
        <f t="array" ref="P741">VLOOKUP(A741,'HUMAN RESOURCES'!$A$2:$M$2692,10,0)</f>
        <v>0.61699999999999999</v>
      </c>
      <c r="Q741" s="10">
        <f t="array" ref="Q741">VLOOKUP(A741,'HUMAN RESOURCES'!$A$2:$M$2692,11,0)</f>
        <v>7.0000000000000007E-2</v>
      </c>
      <c r="R741" s="10">
        <f t="array" ref="R741">VLOOKUP(A741,'HUMAN RESOURCES'!$A$2:$M$2692,12,0)</f>
        <v>6256242</v>
      </c>
      <c r="S741" s="10">
        <f t="array" ref="S741">VLOOKUP(A741,'HUMAN RESOURCES'!$A$2:$M$2692,13,0)</f>
        <v>0.64800000000000002</v>
      </c>
      <c r="T741" s="10">
        <f t="array" ref="T741">VLOOKUP(A741,TOURISM!$A$2:$F$2692,5,0)</f>
        <v>729000000</v>
      </c>
      <c r="U741" s="10">
        <f t="array" ref="U741">VLOOKUP(A741,TOURISM!$A$2:$F$2692,6,0)</f>
        <v>244000000</v>
      </c>
      <c r="V741" s="10">
        <f t="array" ref="V741">VLOOKUP(A741,BUSINESS!$A$2:$J$2692,5,0)</f>
        <v>0.34799999999999998</v>
      </c>
      <c r="W741" s="10">
        <f t="array" ref="W741">VLOOKUP(A741,BUSINESS!$A$2:$J$2692,6,0)</f>
        <v>17</v>
      </c>
      <c r="X741" s="10">
        <f t="array" ref="X741">VLOOKUP(A741,BUSINESS!$A$2:$J$2692,7,0)</f>
        <v>0</v>
      </c>
      <c r="Y741" s="10">
        <f t="array" ref="Y741">VLOOKUP(A741,BUSINESS!$A$2:$J$2692,8,0)</f>
        <v>320</v>
      </c>
      <c r="Z741" s="10">
        <f t="array" ref="Z741">VLOOKUP(A741,BUSINESS!$A$2:$J$2692,9,0)</f>
        <v>0.189</v>
      </c>
      <c r="AA741" s="10">
        <f t="array" ref="AA741">VLOOKUP(A741,BUSINESS!$A$2:$J$2692,10,0)</f>
        <v>1.329</v>
      </c>
      <c r="AB741" s="12">
        <f t="shared" si="42"/>
        <v>3698.5461879511695</v>
      </c>
      <c r="AC741" s="10">
        <f t="shared" si="30"/>
        <v>1.0942671335284024E-3</v>
      </c>
      <c r="AD741" s="10">
        <f t="shared" si="31"/>
        <v>7.5684412463584364E-4</v>
      </c>
      <c r="AE741" s="10">
        <f t="shared" si="32"/>
        <v>39.001048872470086</v>
      </c>
      <c r="AF741">
        <f t="shared" si="44"/>
        <v>116.52362552471595</v>
      </c>
    </row>
    <row r="742" spans="1:32" ht="14.4">
      <c r="A742" s="7" t="str">
        <f t="shared" si="43"/>
        <v>El Salvador-The Americas 2012</v>
      </c>
      <c r="B742" s="7" t="s">
        <v>135</v>
      </c>
      <c r="C742" s="8" t="s">
        <v>84</v>
      </c>
      <c r="D742" s="9" t="s">
        <v>74</v>
      </c>
      <c r="E742" s="14">
        <v>6.7000000000000004E-2</v>
      </c>
      <c r="F742" s="13">
        <v>23813600000</v>
      </c>
      <c r="G742" s="14">
        <v>254</v>
      </c>
      <c r="H742" s="8"/>
      <c r="I742" s="10">
        <v>4735</v>
      </c>
      <c r="J742" s="11">
        <v>6846</v>
      </c>
      <c r="K742" s="10">
        <f t="array" ref="K742">VLOOKUP(A742,'HUMAN RESOURCES'!$A$2:$M$2692,5,0)</f>
        <v>0.02</v>
      </c>
      <c r="L742" s="11">
        <f t="array" ref="L742">VLOOKUP(A742,'HUMAN RESOURCES'!$A$2:$M$2692,6,0)</f>
        <v>1.4E-2</v>
      </c>
      <c r="M742" s="10">
        <f t="array" ref="M742">VLOOKUP(A742,'HUMAN RESOURCES'!$A$2:$M$2692,7,0)</f>
        <v>77</v>
      </c>
      <c r="N742" s="10">
        <f t="array" ref="N742">VLOOKUP(A742,'HUMAN RESOURCES'!$A$2:$M$2692,8,0)</f>
        <v>68</v>
      </c>
      <c r="O742" s="10">
        <f t="array" ref="O742">VLOOKUP(A742,'HUMAN RESOURCES'!$A$2:$M$2692,9,0)</f>
        <v>0.30599999999999999</v>
      </c>
      <c r="P742" s="10">
        <f t="array" ref="P742">VLOOKUP(A742,'HUMAN RESOURCES'!$A$2:$M$2692,10,0)</f>
        <v>0.623</v>
      </c>
      <c r="Q742" s="10">
        <f t="array" ref="Q742">VLOOKUP(A742,'HUMAN RESOURCES'!$A$2:$M$2692,11,0)</f>
        <v>7.0999999999999994E-2</v>
      </c>
      <c r="R742" s="10">
        <f t="array" ref="R742">VLOOKUP(A742,'HUMAN RESOURCES'!$A$2:$M$2692,12,0)</f>
        <v>6297394</v>
      </c>
      <c r="S742" s="10">
        <f t="array" ref="S742">VLOOKUP(A742,'HUMAN RESOURCES'!$A$2:$M$2692,13,0)</f>
        <v>0.65300000000000002</v>
      </c>
      <c r="T742" s="10">
        <f t="array" ref="T742">VLOOKUP(A742,TOURISM!$A$2:$F$2692,5,0)</f>
        <v>894000000</v>
      </c>
      <c r="U742" s="10">
        <f t="array" ref="U742">VLOOKUP(A742,TOURISM!$A$2:$F$2692,6,0)</f>
        <v>286000000</v>
      </c>
      <c r="V742" s="10">
        <f t="array" ref="V742">VLOOKUP(A742,BUSINESS!$A$2:$J$2692,5,0)</f>
        <v>0.34799999999999998</v>
      </c>
      <c r="W742" s="10">
        <f t="array" ref="W742">VLOOKUP(A742,BUSINESS!$A$2:$J$2692,6,0)</f>
        <v>17</v>
      </c>
      <c r="X742" s="10">
        <f t="array" ref="X742">VLOOKUP(A742,BUSINESS!$A$2:$J$2692,7,0)</f>
        <v>115</v>
      </c>
      <c r="Y742" s="10">
        <f t="array" ref="Y742">VLOOKUP(A742,BUSINESS!$A$2:$J$2692,8,0)</f>
        <v>320</v>
      </c>
      <c r="Z742" s="10">
        <f t="array" ref="Z742">VLOOKUP(A742,BUSINESS!$A$2:$J$2692,9,0)</f>
        <v>0.20300000000000001</v>
      </c>
      <c r="AA742" s="10">
        <f t="array" ref="AA742">VLOOKUP(A742,BUSINESS!$A$2:$J$2692,10,0)</f>
        <v>1.373</v>
      </c>
      <c r="AB742" s="12">
        <f t="shared" si="42"/>
        <v>3781.5007287141316</v>
      </c>
      <c r="AC742" s="10">
        <f t="shared" si="30"/>
        <v>1.0871163532089622E-3</v>
      </c>
      <c r="AD742" s="10">
        <f t="shared" si="31"/>
        <v>7.5189832492615204E-4</v>
      </c>
      <c r="AE742" s="10">
        <f t="shared" si="32"/>
        <v>45.415611600608123</v>
      </c>
      <c r="AF742">
        <f t="shared" si="44"/>
        <v>141.96348521308974</v>
      </c>
    </row>
    <row r="743" spans="1:32" ht="14.4">
      <c r="A743" s="7" t="str">
        <f t="shared" si="43"/>
        <v>Equatorial Guinea-Africa 2000</v>
      </c>
      <c r="B743" s="7" t="s">
        <v>136</v>
      </c>
      <c r="C743" s="8" t="s">
        <v>78</v>
      </c>
      <c r="D743" s="9" t="s">
        <v>62</v>
      </c>
      <c r="E743" s="14">
        <v>2.4E-2</v>
      </c>
      <c r="F743" s="13">
        <v>1045998534</v>
      </c>
      <c r="G743" s="14">
        <v>57</v>
      </c>
      <c r="H743" s="14">
        <v>0.22</v>
      </c>
      <c r="I743" s="10">
        <f t="array" ref="I743">VLOOKUP(A743,ENERGY!$A$2:$F$2691,5,0)</f>
        <v>0</v>
      </c>
      <c r="J743" s="11">
        <f t="array" ref="J743">VLOOKUP(A743,ENERGY!$A$2:$F$2691,6,0)</f>
        <v>0</v>
      </c>
      <c r="K743" s="10">
        <f t="array" ref="K743">VLOOKUP(A743,'HUMAN RESOURCES'!$A$2:$M$2692,5,0)</f>
        <v>0.04</v>
      </c>
      <c r="L743" s="11">
        <f t="array" ref="L743">VLOOKUP(A743,'HUMAN RESOURCES'!$A$2:$M$2692,6,0)</f>
        <v>9.9000000000000005E-2</v>
      </c>
      <c r="M743" s="10">
        <f t="array" ref="M743">VLOOKUP(A743,'HUMAN RESOURCES'!$A$2:$M$2692,7,0)</f>
        <v>49</v>
      </c>
      <c r="N743" s="10">
        <f t="array" ref="N743">VLOOKUP(A743,'HUMAN RESOURCES'!$A$2:$M$2692,8,0)</f>
        <v>46</v>
      </c>
      <c r="O743" s="10">
        <f t="array" ref="O743">VLOOKUP(A743,'HUMAN RESOURCES'!$A$2:$M$2692,9,0)</f>
        <v>0.42599999999999999</v>
      </c>
      <c r="P743" s="10">
        <f t="array" ref="P743">VLOOKUP(A743,'HUMAN RESOURCES'!$A$2:$M$2692,10,0)</f>
        <v>0.53700000000000003</v>
      </c>
      <c r="Q743" s="10">
        <f t="array" ref="Q743">VLOOKUP(A743,'HUMAN RESOURCES'!$A$2:$M$2692,11,0)</f>
        <v>3.6999999999999998E-2</v>
      </c>
      <c r="R743" s="10">
        <f t="array" ref="R743">VLOOKUP(A743,'HUMAN RESOURCES'!$A$2:$M$2692,12,0)</f>
        <v>518179</v>
      </c>
      <c r="S743" s="10">
        <f t="array" ref="S743">VLOOKUP(A743,'HUMAN RESOURCES'!$A$2:$M$2692,13,0)</f>
        <v>0.38800000000000001</v>
      </c>
      <c r="T743" s="10">
        <f t="array" ref="T743">VLOOKUP(A743,TOURISM!$A$2:$F$2692,5,0)</f>
        <v>5000000</v>
      </c>
      <c r="U743" s="10">
        <f t="array" ref="U743">VLOOKUP(A743,TOURISM!$A$2:$F$2692,6,0)</f>
        <v>19000000</v>
      </c>
      <c r="V743" s="10">
        <f t="array" ref="V743">VLOOKUP(A743,BUSINESS!$A$2:$J$2692,5,0)</f>
        <v>0</v>
      </c>
      <c r="W743" s="10">
        <f t="array" ref="W743">VLOOKUP(A743,BUSINESS!$A$2:$J$2692,6,0)</f>
        <v>0</v>
      </c>
      <c r="X743" s="10">
        <f t="array" ref="X743">VLOOKUP(A743,BUSINESS!$A$2:$J$2692,7,0)</f>
        <v>0</v>
      </c>
      <c r="Y743" s="10">
        <f t="array" ref="Y743">VLOOKUP(A743,BUSINESS!$A$2:$J$2692,8,0)</f>
        <v>0</v>
      </c>
      <c r="Z743" s="10">
        <f t="array" ref="Z743">VLOOKUP(A743,BUSINESS!$A$2:$J$2692,9,0)</f>
        <v>1E-3</v>
      </c>
      <c r="AA743" s="10">
        <f t="array" ref="AA743">VLOOKUP(A743,BUSINESS!$A$2:$J$2692,10,0)</f>
        <v>0.01</v>
      </c>
      <c r="AB743" s="12">
        <f t="shared" si="42"/>
        <v>2018.6046404813781</v>
      </c>
      <c r="AC743" s="10">
        <f t="shared" si="30"/>
        <v>0</v>
      </c>
      <c r="AD743" s="10">
        <f t="shared" si="31"/>
        <v>0</v>
      </c>
      <c r="AE743" s="10">
        <f t="shared" si="32"/>
        <v>36.666866082955892</v>
      </c>
      <c r="AF743">
        <f t="shared" si="44"/>
        <v>9.6491752849883916</v>
      </c>
    </row>
    <row r="744" spans="1:32" ht="14.4">
      <c r="A744" s="7" t="str">
        <f t="shared" si="43"/>
        <v>Equatorial Guinea-Africa 2001</v>
      </c>
      <c r="B744" s="7" t="s">
        <v>136</v>
      </c>
      <c r="C744" s="8" t="s">
        <v>78</v>
      </c>
      <c r="D744" s="9" t="s">
        <v>63</v>
      </c>
      <c r="E744" s="14">
        <v>1.4999999999999999E-2</v>
      </c>
      <c r="F744" s="13">
        <v>1461139008</v>
      </c>
      <c r="G744" s="14">
        <v>50</v>
      </c>
      <c r="H744" s="14">
        <v>0.20699999999999999</v>
      </c>
      <c r="I744" s="10">
        <f t="array" ref="I744">VLOOKUP(A744,ENERGY!$A$2:$F$2691,5,0)</f>
        <v>0</v>
      </c>
      <c r="J744" s="11">
        <f t="array" ref="J744">VLOOKUP(A744,ENERGY!$A$2:$F$2691,6,0)</f>
        <v>0</v>
      </c>
      <c r="K744" s="10">
        <f t="array" ref="K744">VLOOKUP(A744,'HUMAN RESOURCES'!$A$2:$M$2692,5,0)</f>
        <v>3.9E-2</v>
      </c>
      <c r="L744" s="11">
        <f t="array" ref="L744">VLOOKUP(A744,'HUMAN RESOURCES'!$A$2:$M$2692,6,0)</f>
        <v>9.6000000000000002E-2</v>
      </c>
      <c r="M744" s="10">
        <f t="array" ref="M744">VLOOKUP(A744,'HUMAN RESOURCES'!$A$2:$M$2692,7,0)</f>
        <v>49</v>
      </c>
      <c r="N744" s="10">
        <f t="array" ref="N744">VLOOKUP(A744,'HUMAN RESOURCES'!$A$2:$M$2692,8,0)</f>
        <v>47</v>
      </c>
      <c r="O744" s="10">
        <f t="array" ref="O744">VLOOKUP(A744,'HUMAN RESOURCES'!$A$2:$M$2692,9,0)</f>
        <v>0.42299999999999999</v>
      </c>
      <c r="P744" s="10">
        <f t="array" ref="P744">VLOOKUP(A744,'HUMAN RESOURCES'!$A$2:$M$2692,10,0)</f>
        <v>0.54100000000000004</v>
      </c>
      <c r="Q744" s="10">
        <f t="array" ref="Q744">VLOOKUP(A744,'HUMAN RESOURCES'!$A$2:$M$2692,11,0)</f>
        <v>3.5999999999999997E-2</v>
      </c>
      <c r="R744" s="10">
        <f t="array" ref="R744">VLOOKUP(A744,'HUMAN RESOURCES'!$A$2:$M$2692,12,0)</f>
        <v>534592</v>
      </c>
      <c r="S744" s="10">
        <f t="array" ref="S744">VLOOKUP(A744,'HUMAN RESOURCES'!$A$2:$M$2692,13,0)</f>
        <v>0.38800000000000001</v>
      </c>
      <c r="T744" s="10">
        <f t="array" ref="T744">VLOOKUP(A744,TOURISM!$A$2:$F$2692,5,0)</f>
        <v>14000000</v>
      </c>
      <c r="U744" s="10">
        <f t="array" ref="U744">VLOOKUP(A744,TOURISM!$A$2:$F$2692,6,0)</f>
        <v>30000000</v>
      </c>
      <c r="V744" s="10">
        <f t="array" ref="V744">VLOOKUP(A744,BUSINESS!$A$2:$J$2692,5,0)</f>
        <v>0</v>
      </c>
      <c r="W744" s="10">
        <f t="array" ref="W744">VLOOKUP(A744,BUSINESS!$A$2:$J$2692,6,0)</f>
        <v>0</v>
      </c>
      <c r="X744" s="10">
        <f t="array" ref="X744">VLOOKUP(A744,BUSINESS!$A$2:$J$2692,7,0)</f>
        <v>0</v>
      </c>
      <c r="Y744" s="10">
        <f t="array" ref="Y744">VLOOKUP(A744,BUSINESS!$A$2:$J$2692,8,0)</f>
        <v>0</v>
      </c>
      <c r="Z744" s="10">
        <f t="array" ref="Z744">VLOOKUP(A744,BUSINESS!$A$2:$J$2692,9,0)</f>
        <v>2E-3</v>
      </c>
      <c r="AA744" s="10">
        <f t="array" ref="AA744">VLOOKUP(A744,BUSINESS!$A$2:$J$2692,10,0)</f>
        <v>2.8000000000000001E-2</v>
      </c>
      <c r="AB744" s="12">
        <f t="shared" si="42"/>
        <v>2733.1853226385729</v>
      </c>
      <c r="AC744" s="10">
        <f t="shared" si="30"/>
        <v>0</v>
      </c>
      <c r="AD744" s="10">
        <f t="shared" si="31"/>
        <v>0</v>
      </c>
      <c r="AE744" s="10">
        <f t="shared" si="32"/>
        <v>56.117562552376391</v>
      </c>
      <c r="AF744">
        <f t="shared" si="44"/>
        <v>26.18819585777565</v>
      </c>
    </row>
    <row r="745" spans="1:32" ht="14.4">
      <c r="A745" s="7" t="str">
        <f t="shared" si="43"/>
        <v>Equatorial Guinea-Africa 2002</v>
      </c>
      <c r="B745" s="7" t="s">
        <v>136</v>
      </c>
      <c r="C745" s="8" t="s">
        <v>78</v>
      </c>
      <c r="D745" s="9" t="s">
        <v>64</v>
      </c>
      <c r="E745" s="14">
        <v>1.7999999999999999E-2</v>
      </c>
      <c r="F745" s="13">
        <v>1806742733</v>
      </c>
      <c r="G745" s="14">
        <v>71</v>
      </c>
      <c r="H745" s="14">
        <v>0.18</v>
      </c>
      <c r="I745" s="10">
        <f t="array" ref="I745">VLOOKUP(A745,ENERGY!$A$2:$F$2691,5,0)</f>
        <v>0</v>
      </c>
      <c r="J745" s="11">
        <f t="array" ref="J745">VLOOKUP(A745,ENERGY!$A$2:$F$2691,6,0)</f>
        <v>4679</v>
      </c>
      <c r="K745" s="10">
        <f t="array" ref="K745">VLOOKUP(A745,'HUMAN RESOURCES'!$A$2:$M$2692,5,0)</f>
        <v>3.9E-2</v>
      </c>
      <c r="L745" s="11">
        <f t="array" ref="L745">VLOOKUP(A745,'HUMAN RESOURCES'!$A$2:$M$2692,6,0)</f>
        <v>9.4E-2</v>
      </c>
      <c r="M745" s="10">
        <f t="array" ref="M745">VLOOKUP(A745,'HUMAN RESOURCES'!$A$2:$M$2692,7,0)</f>
        <v>49</v>
      </c>
      <c r="N745" s="10">
        <f t="array" ref="N745">VLOOKUP(A745,'HUMAN RESOURCES'!$A$2:$M$2692,8,0)</f>
        <v>47</v>
      </c>
      <c r="O745" s="10">
        <f t="array" ref="O745">VLOOKUP(A745,'HUMAN RESOURCES'!$A$2:$M$2692,9,0)</f>
        <v>0.41899999999999998</v>
      </c>
      <c r="P745" s="10">
        <f t="array" ref="P745">VLOOKUP(A745,'HUMAN RESOURCES'!$A$2:$M$2692,10,0)</f>
        <v>0.54600000000000004</v>
      </c>
      <c r="Q745" s="10">
        <f t="array" ref="Q745">VLOOKUP(A745,'HUMAN RESOURCES'!$A$2:$M$2692,11,0)</f>
        <v>3.5000000000000003E-2</v>
      </c>
      <c r="R745" s="10">
        <f t="array" ref="R745">VLOOKUP(A745,'HUMAN RESOURCES'!$A$2:$M$2692,12,0)</f>
        <v>551399</v>
      </c>
      <c r="S745" s="10">
        <f t="array" ref="S745">VLOOKUP(A745,'HUMAN RESOURCES'!$A$2:$M$2692,13,0)</f>
        <v>0.38800000000000001</v>
      </c>
      <c r="T745" s="10">
        <f t="array" ref="T745">VLOOKUP(A745,TOURISM!$A$2:$F$2692,5,0)</f>
        <v>0</v>
      </c>
      <c r="U745" s="10">
        <v>30000000</v>
      </c>
      <c r="V745" s="10">
        <f t="array" ref="V745">VLOOKUP(A745,BUSINESS!$A$2:$J$2692,5,0)</f>
        <v>0</v>
      </c>
      <c r="W745" s="10">
        <f t="array" ref="W745">VLOOKUP(A745,BUSINESS!$A$2:$J$2692,6,0)</f>
        <v>0</v>
      </c>
      <c r="X745" s="10">
        <f t="array" ref="X745">VLOOKUP(A745,BUSINESS!$A$2:$J$2692,7,0)</f>
        <v>0</v>
      </c>
      <c r="Y745" s="10">
        <f t="array" ref="Y745">VLOOKUP(A745,BUSINESS!$A$2:$J$2692,8,0)</f>
        <v>0</v>
      </c>
      <c r="Z745" s="10">
        <f t="array" ref="Z745">VLOOKUP(A745,BUSINESS!$A$2:$J$2692,9,0)</f>
        <v>3.0000000000000001E-3</v>
      </c>
      <c r="AA745" s="10">
        <f t="array" ref="AA745">VLOOKUP(A745,BUSINESS!$A$2:$J$2692,10,0)</f>
        <v>5.8000000000000003E-2</v>
      </c>
      <c r="AB745" s="12">
        <f t="shared" si="42"/>
        <v>3276.6521756477614</v>
      </c>
      <c r="AC745" s="10">
        <f t="shared" si="30"/>
        <v>8.4856882221404101E-3</v>
      </c>
      <c r="AD745" s="10">
        <f t="shared" si="31"/>
        <v>0</v>
      </c>
      <c r="AE745" s="10">
        <f t="shared" si="32"/>
        <v>54.407062762174036</v>
      </c>
      <c r="AF745">
        <f t="shared" si="44"/>
        <v>0</v>
      </c>
    </row>
    <row r="746" spans="1:32" ht="14.4">
      <c r="A746" s="7" t="str">
        <f t="shared" si="43"/>
        <v>Equatorial Guinea-Africa 2003</v>
      </c>
      <c r="B746" s="7" t="s">
        <v>136</v>
      </c>
      <c r="C746" s="8" t="s">
        <v>78</v>
      </c>
      <c r="D746" s="9" t="s">
        <v>65</v>
      </c>
      <c r="E746" s="14">
        <v>0.02</v>
      </c>
      <c r="F746" s="13">
        <v>2484745876</v>
      </c>
      <c r="G746" s="14">
        <v>101</v>
      </c>
      <c r="H746" s="14">
        <v>0.18</v>
      </c>
      <c r="I746" s="10">
        <f t="array" ref="I746">VLOOKUP(A746,ENERGY!$A$2:$F$2691,5,0)</f>
        <v>0</v>
      </c>
      <c r="J746" s="11">
        <f t="array" ref="J746">VLOOKUP(A746,ENERGY!$A$2:$F$2691,6,0)</f>
        <v>4620</v>
      </c>
      <c r="K746" s="10">
        <f t="array" ref="K746">VLOOKUP(A746,'HUMAN RESOURCES'!$A$2:$M$2692,5,0)</f>
        <v>3.7999999999999999E-2</v>
      </c>
      <c r="L746" s="11">
        <f t="array" ref="L746">VLOOKUP(A746,'HUMAN RESOURCES'!$A$2:$M$2692,6,0)</f>
        <v>9.1999999999999998E-2</v>
      </c>
      <c r="M746" s="10">
        <f t="array" ref="M746">VLOOKUP(A746,'HUMAN RESOURCES'!$A$2:$M$2692,7,0)</f>
        <v>49</v>
      </c>
      <c r="N746" s="10">
        <f t="array" ref="N746">VLOOKUP(A746,'HUMAN RESOURCES'!$A$2:$M$2692,8,0)</f>
        <v>47</v>
      </c>
      <c r="O746" s="10">
        <f t="array" ref="O746">VLOOKUP(A746,'HUMAN RESOURCES'!$A$2:$M$2692,9,0)</f>
        <v>0.41499999999999998</v>
      </c>
      <c r="P746" s="10">
        <f t="array" ref="P746">VLOOKUP(A746,'HUMAN RESOURCES'!$A$2:$M$2692,10,0)</f>
        <v>0.55100000000000005</v>
      </c>
      <c r="Q746" s="10">
        <f t="array" ref="Q746">VLOOKUP(A746,'HUMAN RESOURCES'!$A$2:$M$2692,11,0)</f>
        <v>3.4000000000000002E-2</v>
      </c>
      <c r="R746" s="10">
        <f t="array" ref="R746">VLOOKUP(A746,'HUMAN RESOURCES'!$A$2:$M$2692,12,0)</f>
        <v>568552</v>
      </c>
      <c r="S746" s="10">
        <f t="array" ref="S746">VLOOKUP(A746,'HUMAN RESOURCES'!$A$2:$M$2692,13,0)</f>
        <v>0.38800000000000001</v>
      </c>
      <c r="T746" s="10">
        <f t="array" ref="T746">VLOOKUP(A746,TOURISM!$A$2:$F$2692,5,0)</f>
        <v>0</v>
      </c>
      <c r="U746" s="10">
        <v>30000000</v>
      </c>
      <c r="V746" s="10">
        <f t="array" ref="V746">VLOOKUP(A746,BUSINESS!$A$2:$J$2692,5,0)</f>
        <v>0</v>
      </c>
      <c r="W746" s="10">
        <f t="array" ref="W746">VLOOKUP(A746,BUSINESS!$A$2:$J$2692,6,0)</f>
        <v>0</v>
      </c>
      <c r="X746" s="10">
        <f t="array" ref="X746">VLOOKUP(A746,BUSINESS!$A$2:$J$2692,7,0)</f>
        <v>0</v>
      </c>
      <c r="Y746" s="10">
        <f t="array" ref="Y746">VLOOKUP(A746,BUSINESS!$A$2:$J$2692,8,0)</f>
        <v>0</v>
      </c>
      <c r="Z746" s="10">
        <f t="array" ref="Z746">VLOOKUP(A746,BUSINESS!$A$2:$J$2692,9,0)</f>
        <v>5.0000000000000001E-3</v>
      </c>
      <c r="AA746" s="10">
        <f t="array" ref="AA746">VLOOKUP(A746,BUSINESS!$A$2:$J$2692,10,0)</f>
        <v>7.2999999999999995E-2</v>
      </c>
      <c r="AB746" s="12">
        <f t="shared" si="42"/>
        <v>4370.3054003855405</v>
      </c>
      <c r="AC746" s="10">
        <f t="shared" si="30"/>
        <v>8.1259058098467687E-3</v>
      </c>
      <c r="AD746" s="10">
        <f t="shared" si="31"/>
        <v>0</v>
      </c>
      <c r="AE746" s="10">
        <f t="shared" si="32"/>
        <v>52.765622141862131</v>
      </c>
      <c r="AF746">
        <f t="shared" si="44"/>
        <v>0</v>
      </c>
    </row>
    <row r="747" spans="1:32" ht="14.4">
      <c r="A747" s="7" t="str">
        <f t="shared" si="43"/>
        <v>Equatorial Guinea-Africa 2004</v>
      </c>
      <c r="B747" s="7" t="s">
        <v>136</v>
      </c>
      <c r="C747" s="8" t="s">
        <v>78</v>
      </c>
      <c r="D747" s="9" t="s">
        <v>66</v>
      </c>
      <c r="E747" s="14">
        <v>2.1000000000000001E-2</v>
      </c>
      <c r="F747" s="13">
        <v>4410764261</v>
      </c>
      <c r="G747" s="14">
        <v>191</v>
      </c>
      <c r="H747" s="14">
        <v>0.18</v>
      </c>
      <c r="I747" s="10">
        <f t="array" ref="I747">VLOOKUP(A747,ENERGY!$A$2:$F$2691,5,0)</f>
        <v>0</v>
      </c>
      <c r="J747" s="11">
        <f t="array" ref="J747">VLOOKUP(A747,ENERGY!$A$2:$F$2691,6,0)</f>
        <v>4503</v>
      </c>
      <c r="K747" s="10">
        <f t="array" ref="K747">VLOOKUP(A747,'HUMAN RESOURCES'!$A$2:$M$2692,5,0)</f>
        <v>3.7999999999999999E-2</v>
      </c>
      <c r="L747" s="11">
        <f t="array" ref="L747">VLOOKUP(A747,'HUMAN RESOURCES'!$A$2:$M$2692,6,0)</f>
        <v>8.8999999999999996E-2</v>
      </c>
      <c r="M747" s="10">
        <f t="array" ref="M747">VLOOKUP(A747,'HUMAN RESOURCES'!$A$2:$M$2692,7,0)</f>
        <v>50</v>
      </c>
      <c r="N747" s="10">
        <f t="array" ref="N747">VLOOKUP(A747,'HUMAN RESOURCES'!$A$2:$M$2692,8,0)</f>
        <v>47</v>
      </c>
      <c r="O747" s="10">
        <f t="array" ref="O747">VLOOKUP(A747,'HUMAN RESOURCES'!$A$2:$M$2692,9,0)</f>
        <v>0.41</v>
      </c>
      <c r="P747" s="10">
        <f t="array" ref="P747">VLOOKUP(A747,'HUMAN RESOURCES'!$A$2:$M$2692,10,0)</f>
        <v>0.55700000000000005</v>
      </c>
      <c r="Q747" s="10">
        <f t="array" ref="Q747">VLOOKUP(A747,'HUMAN RESOURCES'!$A$2:$M$2692,11,0)</f>
        <v>3.3000000000000002E-2</v>
      </c>
      <c r="R747" s="10">
        <f t="array" ref="R747">VLOOKUP(A747,'HUMAN RESOURCES'!$A$2:$M$2692,12,0)</f>
        <v>585983</v>
      </c>
      <c r="S747" s="10">
        <f t="array" ref="S747">VLOOKUP(A747,'HUMAN RESOURCES'!$A$2:$M$2692,13,0)</f>
        <v>0.38800000000000001</v>
      </c>
      <c r="T747" s="10">
        <f t="array" ref="T747">VLOOKUP(A747,TOURISM!$A$2:$F$2692,5,0)</f>
        <v>0</v>
      </c>
      <c r="U747" s="10">
        <v>30000000</v>
      </c>
      <c r="V747" s="10">
        <f t="array" ref="V747">VLOOKUP(A747,BUSINESS!$A$2:$J$2692,5,0)</f>
        <v>0</v>
      </c>
      <c r="W747" s="10">
        <f t="array" ref="W747">VLOOKUP(A747,BUSINESS!$A$2:$J$2692,6,0)</f>
        <v>0</v>
      </c>
      <c r="X747" s="10">
        <f t="array" ref="X747">VLOOKUP(A747,BUSINESS!$A$2:$J$2692,7,0)</f>
        <v>0</v>
      </c>
      <c r="Y747" s="10">
        <f t="array" ref="Y747">VLOOKUP(A747,BUSINESS!$A$2:$J$2692,8,0)</f>
        <v>0</v>
      </c>
      <c r="Z747" s="10">
        <f t="array" ref="Z747">VLOOKUP(A747,BUSINESS!$A$2:$J$2692,9,0)</f>
        <v>8.0000000000000002E-3</v>
      </c>
      <c r="AA747" s="10">
        <f t="array" ref="AA747">VLOOKUP(A747,BUSINESS!$A$2:$J$2692,10,0)</f>
        <v>0.106</v>
      </c>
      <c r="AB747" s="12">
        <f t="shared" si="42"/>
        <v>7527.1198328279152</v>
      </c>
      <c r="AC747" s="10">
        <f t="shared" si="30"/>
        <v>7.6845232711529174E-3</v>
      </c>
      <c r="AD747" s="10">
        <f t="shared" si="31"/>
        <v>0</v>
      </c>
      <c r="AE747" s="10">
        <f t="shared" si="32"/>
        <v>51.196024458047418</v>
      </c>
      <c r="AF747">
        <f t="shared" si="44"/>
        <v>0</v>
      </c>
    </row>
    <row r="748" spans="1:32" ht="14.4">
      <c r="A748" s="7" t="str">
        <f t="shared" si="43"/>
        <v>Equatorial Guinea-Africa 2005</v>
      </c>
      <c r="B748" s="7" t="s">
        <v>136</v>
      </c>
      <c r="C748" s="8" t="s">
        <v>78</v>
      </c>
      <c r="D748" s="9" t="s">
        <v>67</v>
      </c>
      <c r="E748" s="14">
        <v>1.6E-2</v>
      </c>
      <c r="F748" s="13">
        <v>6915849240</v>
      </c>
      <c r="G748" s="14">
        <v>220</v>
      </c>
      <c r="H748" s="14">
        <v>0.17699999999999999</v>
      </c>
      <c r="I748" s="10">
        <f t="array" ref="I748">VLOOKUP(A748,ENERGY!$A$2:$F$2691,5,0)</f>
        <v>762</v>
      </c>
      <c r="J748" s="11">
        <f t="array" ref="J748">VLOOKUP(A748,ENERGY!$A$2:$F$2691,6,0)</f>
        <v>5218</v>
      </c>
      <c r="K748" s="10">
        <f t="array" ref="K748">VLOOKUP(A748,'HUMAN RESOURCES'!$A$2:$M$2692,5,0)</f>
        <v>3.7999999999999999E-2</v>
      </c>
      <c r="L748" s="11">
        <f t="array" ref="L748">VLOOKUP(A748,'HUMAN RESOURCES'!$A$2:$M$2692,6,0)</f>
        <v>8.6999999999999994E-2</v>
      </c>
      <c r="M748" s="10">
        <f t="array" ref="M748">VLOOKUP(A748,'HUMAN RESOURCES'!$A$2:$M$2692,7,0)</f>
        <v>50</v>
      </c>
      <c r="N748" s="10">
        <f t="array" ref="N748">VLOOKUP(A748,'HUMAN RESOURCES'!$A$2:$M$2692,8,0)</f>
        <v>48</v>
      </c>
      <c r="O748" s="10">
        <f t="array" ref="O748">VLOOKUP(A748,'HUMAN RESOURCES'!$A$2:$M$2692,9,0)</f>
        <v>0.40600000000000003</v>
      </c>
      <c r="P748" s="10">
        <f t="array" ref="P748">VLOOKUP(A748,'HUMAN RESOURCES'!$A$2:$M$2692,10,0)</f>
        <v>0.56100000000000005</v>
      </c>
      <c r="Q748" s="10">
        <f t="array" ref="Q748">VLOOKUP(A748,'HUMAN RESOURCES'!$A$2:$M$2692,11,0)</f>
        <v>3.2000000000000001E-2</v>
      </c>
      <c r="R748" s="10">
        <f t="array" ref="R748">VLOOKUP(A748,'HUMAN RESOURCES'!$A$2:$M$2692,12,0)</f>
        <v>603648</v>
      </c>
      <c r="S748" s="10">
        <f t="array" ref="S748">VLOOKUP(A748,'HUMAN RESOURCES'!$A$2:$M$2692,13,0)</f>
        <v>0.38900000000000001</v>
      </c>
      <c r="T748" s="10">
        <f t="array" ref="T748">VLOOKUP(A748,TOURISM!$A$2:$F$2692,5,0)</f>
        <v>0</v>
      </c>
      <c r="U748" s="10">
        <v>30000000</v>
      </c>
      <c r="V748" s="10">
        <f t="array" ref="V748">VLOOKUP(A748,BUSINESS!$A$2:$J$2692,5,0)</f>
        <v>0.441</v>
      </c>
      <c r="W748" s="10">
        <f t="array" ref="W748">VLOOKUP(A748,BUSINESS!$A$2:$J$2692,6,0)</f>
        <v>137</v>
      </c>
      <c r="X748" s="10">
        <f t="array" ref="X748">VLOOKUP(A748,BUSINESS!$A$2:$J$2692,7,0)</f>
        <v>0</v>
      </c>
      <c r="Y748" s="10">
        <f t="array" ref="Y748">VLOOKUP(A748,BUSINESS!$A$2:$J$2692,8,0)</f>
        <v>492</v>
      </c>
      <c r="Z748" s="10">
        <f t="array" ref="Z748">VLOOKUP(A748,BUSINESS!$A$2:$J$2692,9,0)</f>
        <v>1.0999999999999999E-2</v>
      </c>
      <c r="AA748" s="10">
        <f t="array" ref="AA748">VLOOKUP(A748,BUSINESS!$A$2:$J$2692,10,0)</f>
        <v>0.161</v>
      </c>
      <c r="AB748" s="12">
        <f t="shared" si="42"/>
        <v>11456.758309478371</v>
      </c>
      <c r="AC748" s="10">
        <f t="shared" si="30"/>
        <v>8.6441104749787959E-3</v>
      </c>
      <c r="AD748" s="10">
        <f t="shared" si="31"/>
        <v>1.2623250636132316E-3</v>
      </c>
      <c r="AE748" s="10">
        <f t="shared" si="32"/>
        <v>49.697837150127228</v>
      </c>
      <c r="AF748">
        <f t="shared" si="44"/>
        <v>0</v>
      </c>
    </row>
    <row r="749" spans="1:32" ht="14.4">
      <c r="A749" s="7" t="str">
        <f t="shared" si="43"/>
        <v>Equatorial Guinea-Africa 2006</v>
      </c>
      <c r="B749" s="7" t="s">
        <v>136</v>
      </c>
      <c r="C749" s="8" t="s">
        <v>78</v>
      </c>
      <c r="D749" s="9" t="s">
        <v>68</v>
      </c>
      <c r="E749" s="14">
        <v>2.3E-2</v>
      </c>
      <c r="F749" s="13">
        <v>8081982438</v>
      </c>
      <c r="G749" s="14">
        <v>287</v>
      </c>
      <c r="H749" s="14">
        <v>0.153</v>
      </c>
      <c r="I749" s="10">
        <f t="array" ref="I749">VLOOKUP(A749,ENERGY!$A$2:$F$2691,5,0)</f>
        <v>1759</v>
      </c>
      <c r="J749" s="11">
        <f t="array" ref="J749">VLOOKUP(A749,ENERGY!$A$2:$F$2691,6,0)</f>
        <v>4796</v>
      </c>
      <c r="K749" s="10">
        <f t="array" ref="K749">VLOOKUP(A749,'HUMAN RESOURCES'!$A$2:$M$2692,5,0)</f>
        <v>3.7999999999999999E-2</v>
      </c>
      <c r="L749" s="11">
        <f t="array" ref="L749">VLOOKUP(A749,'HUMAN RESOURCES'!$A$2:$M$2692,6,0)</f>
        <v>8.5000000000000006E-2</v>
      </c>
      <c r="M749" s="10">
        <f t="array" ref="M749">VLOOKUP(A749,'HUMAN RESOURCES'!$A$2:$M$2692,7,0)</f>
        <v>51</v>
      </c>
      <c r="N749" s="10">
        <f t="array" ref="N749">VLOOKUP(A749,'HUMAN RESOURCES'!$A$2:$M$2692,8,0)</f>
        <v>48</v>
      </c>
      <c r="O749" s="10">
        <f t="array" ref="O749">VLOOKUP(A749,'HUMAN RESOURCES'!$A$2:$M$2692,9,0)</f>
        <v>0.40300000000000002</v>
      </c>
      <c r="P749" s="10">
        <f t="array" ref="P749">VLOOKUP(A749,'HUMAN RESOURCES'!$A$2:$M$2692,10,0)</f>
        <v>0.56599999999999995</v>
      </c>
      <c r="Q749" s="10">
        <f t="array" ref="Q749">VLOOKUP(A749,'HUMAN RESOURCES'!$A$2:$M$2692,11,0)</f>
        <v>3.2000000000000001E-2</v>
      </c>
      <c r="R749" s="10">
        <f t="array" ref="R749">VLOOKUP(A749,'HUMAN RESOURCES'!$A$2:$M$2692,12,0)</f>
        <v>621517</v>
      </c>
      <c r="S749" s="10">
        <f t="array" ref="S749">VLOOKUP(A749,'HUMAN RESOURCES'!$A$2:$M$2692,13,0)</f>
        <v>0.38900000000000001</v>
      </c>
      <c r="T749" s="10">
        <f t="array" ref="T749">VLOOKUP(A749,TOURISM!$A$2:$F$2692,5,0)</f>
        <v>0</v>
      </c>
      <c r="U749" s="10">
        <v>30000000</v>
      </c>
      <c r="V749" s="10">
        <f t="array" ref="V749">VLOOKUP(A749,BUSINESS!$A$2:$J$2692,5,0)</f>
        <v>0.441</v>
      </c>
      <c r="W749" s="10">
        <f t="array" ref="W749">VLOOKUP(A749,BUSINESS!$A$2:$J$2692,6,0)</f>
        <v>135</v>
      </c>
      <c r="X749" s="10">
        <f t="array" ref="X749">VLOOKUP(A749,BUSINESS!$A$2:$J$2692,7,0)</f>
        <v>0</v>
      </c>
      <c r="Y749" s="10">
        <f t="array" ref="Y749">VLOOKUP(A749,BUSINESS!$A$2:$J$2692,8,0)</f>
        <v>492</v>
      </c>
      <c r="Z749" s="10">
        <f t="array" ref="Z749">VLOOKUP(A749,BUSINESS!$A$2:$J$2692,9,0)</f>
        <v>1.2999999999999999E-2</v>
      </c>
      <c r="AA749" s="10">
        <f t="array" ref="AA749">VLOOKUP(A749,BUSINESS!$A$2:$J$2692,10,0)</f>
        <v>0.193</v>
      </c>
      <c r="AB749" s="12">
        <f t="shared" si="42"/>
        <v>13003.638577866735</v>
      </c>
      <c r="AC749" s="10">
        <f t="shared" si="30"/>
        <v>7.7166030856758543E-3</v>
      </c>
      <c r="AD749" s="10">
        <f t="shared" si="31"/>
        <v>2.8301719824236505E-3</v>
      </c>
      <c r="AE749" s="10">
        <f t="shared" si="32"/>
        <v>48.268993446679659</v>
      </c>
      <c r="AF749">
        <f t="shared" si="44"/>
        <v>0</v>
      </c>
    </row>
    <row r="750" spans="1:32" ht="14.4">
      <c r="A750" s="7" t="str">
        <f t="shared" si="43"/>
        <v>Equatorial Guinea-Africa 2007</v>
      </c>
      <c r="B750" s="7" t="s">
        <v>136</v>
      </c>
      <c r="C750" s="8" t="s">
        <v>78</v>
      </c>
      <c r="D750" s="9" t="s">
        <v>69</v>
      </c>
      <c r="E750" s="14">
        <v>2.4E-2</v>
      </c>
      <c r="F750" s="13">
        <v>10197937673</v>
      </c>
      <c r="G750" s="14">
        <v>380</v>
      </c>
      <c r="H750" s="14">
        <v>0.15</v>
      </c>
      <c r="I750" s="10">
        <f t="array" ref="I750">VLOOKUP(A750,ENERGY!$A$2:$F$2691,5,0)</f>
        <v>1249</v>
      </c>
      <c r="J750" s="11">
        <f t="array" ref="J750">VLOOKUP(A750,ENERGY!$A$2:$F$2691,6,0)</f>
        <v>4712</v>
      </c>
      <c r="K750" s="10">
        <f t="array" ref="K750">VLOOKUP(A750,'HUMAN RESOURCES'!$A$2:$M$2692,5,0)</f>
        <v>3.7999999999999999E-2</v>
      </c>
      <c r="L750" s="11">
        <f t="array" ref="L750">VLOOKUP(A750,'HUMAN RESOURCES'!$A$2:$M$2692,6,0)</f>
        <v>8.2000000000000003E-2</v>
      </c>
      <c r="M750" s="10">
        <f t="array" ref="M750">VLOOKUP(A750,'HUMAN RESOURCES'!$A$2:$M$2692,7,0)</f>
        <v>51</v>
      </c>
      <c r="N750" s="10">
        <f t="array" ref="N750">VLOOKUP(A750,'HUMAN RESOURCES'!$A$2:$M$2692,8,0)</f>
        <v>49</v>
      </c>
      <c r="O750" s="10">
        <f t="array" ref="O750">VLOOKUP(A750,'HUMAN RESOURCES'!$A$2:$M$2692,9,0)</f>
        <v>0.4</v>
      </c>
      <c r="P750" s="10">
        <f t="array" ref="P750">VLOOKUP(A750,'HUMAN RESOURCES'!$A$2:$M$2692,10,0)</f>
        <v>0.56899999999999995</v>
      </c>
      <c r="Q750" s="10">
        <f t="array" ref="Q750">VLOOKUP(A750,'HUMAN RESOURCES'!$A$2:$M$2692,11,0)</f>
        <v>3.1E-2</v>
      </c>
      <c r="R750" s="10">
        <f t="array" ref="R750">VLOOKUP(A750,'HUMAN RESOURCES'!$A$2:$M$2692,12,0)</f>
        <v>639618</v>
      </c>
      <c r="S750" s="10">
        <f t="array" ref="S750">VLOOKUP(A750,'HUMAN RESOURCES'!$A$2:$M$2692,13,0)</f>
        <v>0.39</v>
      </c>
      <c r="T750" s="10">
        <f t="array" ref="T750">VLOOKUP(A750,TOURISM!$A$2:$F$2692,5,0)</f>
        <v>0</v>
      </c>
      <c r="U750" s="10">
        <v>30000000</v>
      </c>
      <c r="V750" s="10">
        <f t="array" ref="V750">VLOOKUP(A750,BUSINESS!$A$2:$J$2692,5,0)</f>
        <v>0.441</v>
      </c>
      <c r="W750" s="10">
        <f t="array" ref="W750">VLOOKUP(A750,BUSINESS!$A$2:$J$2692,6,0)</f>
        <v>135</v>
      </c>
      <c r="X750" s="10">
        <f t="array" ref="X750">VLOOKUP(A750,BUSINESS!$A$2:$J$2692,7,0)</f>
        <v>0</v>
      </c>
      <c r="Y750" s="10">
        <f t="array" ref="Y750">VLOOKUP(A750,BUSINESS!$A$2:$J$2692,8,0)</f>
        <v>492</v>
      </c>
      <c r="Z750" s="10">
        <f t="array" ref="Z750">VLOOKUP(A750,BUSINESS!$A$2:$J$2692,9,0)</f>
        <v>1.6E-2</v>
      </c>
      <c r="AA750" s="10">
        <f t="array" ref="AA750">VLOOKUP(A750,BUSINESS!$A$2:$J$2692,10,0)</f>
        <v>0.23499999999999999</v>
      </c>
      <c r="AB750" s="12">
        <f t="shared" si="42"/>
        <v>15943.794066145731</v>
      </c>
      <c r="AC750" s="10">
        <f t="shared" si="30"/>
        <v>7.3668971167165399E-3</v>
      </c>
      <c r="AD750" s="10">
        <f t="shared" si="31"/>
        <v>1.9527280345456193E-3</v>
      </c>
      <c r="AE750" s="10">
        <f t="shared" si="32"/>
        <v>46.902995225275085</v>
      </c>
      <c r="AF750">
        <f t="shared" si="44"/>
        <v>0</v>
      </c>
    </row>
    <row r="751" spans="1:32" ht="14.4">
      <c r="A751" s="7" t="str">
        <f t="shared" si="43"/>
        <v>Equatorial Guinea-Africa 2008</v>
      </c>
      <c r="B751" s="7" t="s">
        <v>136</v>
      </c>
      <c r="C751" s="8" t="s">
        <v>78</v>
      </c>
      <c r="D751" s="9" t="s">
        <v>70</v>
      </c>
      <c r="E751" s="14">
        <v>3.4000000000000002E-2</v>
      </c>
      <c r="F751" s="13">
        <v>15419096232</v>
      </c>
      <c r="G751" s="14">
        <v>792</v>
      </c>
      <c r="H751" s="8"/>
      <c r="I751" s="10">
        <v>1249</v>
      </c>
      <c r="J751" s="11">
        <f t="array" ref="J751">VLOOKUP(A751,ENERGY!$A$2:$F$2691,6,0)</f>
        <v>4980</v>
      </c>
      <c r="K751" s="10">
        <f t="array" ref="K751">VLOOKUP(A751,'HUMAN RESOURCES'!$A$2:$M$2692,5,0)</f>
        <v>3.6999999999999998E-2</v>
      </c>
      <c r="L751" s="11">
        <f t="array" ref="L751">VLOOKUP(A751,'HUMAN RESOURCES'!$A$2:$M$2692,6,0)</f>
        <v>0.08</v>
      </c>
      <c r="M751" s="10">
        <f t="array" ref="M751">VLOOKUP(A751,'HUMAN RESOURCES'!$A$2:$M$2692,7,0)</f>
        <v>52</v>
      </c>
      <c r="N751" s="10">
        <f t="array" ref="N751">VLOOKUP(A751,'HUMAN RESOURCES'!$A$2:$M$2692,8,0)</f>
        <v>49</v>
      </c>
      <c r="O751" s="10">
        <f t="array" ref="O751">VLOOKUP(A751,'HUMAN RESOURCES'!$A$2:$M$2692,9,0)</f>
        <v>0.39700000000000002</v>
      </c>
      <c r="P751" s="10">
        <f t="array" ref="P751">VLOOKUP(A751,'HUMAN RESOURCES'!$A$2:$M$2692,10,0)</f>
        <v>0.57199999999999995</v>
      </c>
      <c r="Q751" s="10">
        <f t="array" ref="Q751">VLOOKUP(A751,'HUMAN RESOURCES'!$A$2:$M$2692,11,0)</f>
        <v>0.03</v>
      </c>
      <c r="R751" s="10">
        <f t="array" ref="R751">VLOOKUP(A751,'HUMAN RESOURCES'!$A$2:$M$2692,12,0)</f>
        <v>658025</v>
      </c>
      <c r="S751" s="10">
        <f t="array" ref="S751">VLOOKUP(A751,'HUMAN RESOURCES'!$A$2:$M$2692,13,0)</f>
        <v>0.39</v>
      </c>
      <c r="T751" s="10">
        <f t="array" ref="T751">VLOOKUP(A751,TOURISM!$A$2:$F$2692,5,0)</f>
        <v>0</v>
      </c>
      <c r="U751" s="10">
        <v>30000000</v>
      </c>
      <c r="V751" s="10">
        <f t="array" ref="V751">VLOOKUP(A751,BUSINESS!$A$2:$J$2692,5,0)</f>
        <v>0.441</v>
      </c>
      <c r="W751" s="10">
        <f t="array" ref="W751">VLOOKUP(A751,BUSINESS!$A$2:$J$2692,6,0)</f>
        <v>135</v>
      </c>
      <c r="X751" s="10">
        <f t="array" ref="X751">VLOOKUP(A751,BUSINESS!$A$2:$J$2692,7,0)</f>
        <v>0</v>
      </c>
      <c r="Y751" s="10">
        <f t="array" ref="Y751">VLOOKUP(A751,BUSINESS!$A$2:$J$2692,8,0)</f>
        <v>492</v>
      </c>
      <c r="Z751" s="10">
        <f t="array" ref="Z751">VLOOKUP(A751,BUSINESS!$A$2:$J$2692,9,0)</f>
        <v>1.7999999999999999E-2</v>
      </c>
      <c r="AA751" s="10">
        <f t="array" ref="AA751">VLOOKUP(A751,BUSINESS!$A$2:$J$2692,10,0)</f>
        <v>0.27400000000000002</v>
      </c>
      <c r="AB751" s="12">
        <f t="shared" si="42"/>
        <v>23432.386660081305</v>
      </c>
      <c r="AC751" s="10">
        <f t="shared" si="30"/>
        <v>7.5681015158998522E-3</v>
      </c>
      <c r="AD751" s="10">
        <f t="shared" si="31"/>
        <v>1.8981041753732761E-3</v>
      </c>
      <c r="AE751" s="10">
        <f t="shared" si="32"/>
        <v>45.590972987348508</v>
      </c>
      <c r="AF751">
        <f t="shared" si="44"/>
        <v>0</v>
      </c>
    </row>
    <row r="752" spans="1:32" ht="14.4">
      <c r="A752" s="7" t="str">
        <f t="shared" si="43"/>
        <v>Equatorial Guinea-Africa 2009</v>
      </c>
      <c r="B752" s="7" t="s">
        <v>136</v>
      </c>
      <c r="C752" s="8" t="s">
        <v>78</v>
      </c>
      <c r="D752" s="9" t="s">
        <v>71</v>
      </c>
      <c r="E752" s="14">
        <v>5.6000000000000001E-2</v>
      </c>
      <c r="F752" s="13">
        <v>9380412630</v>
      </c>
      <c r="G752" s="14">
        <v>861</v>
      </c>
      <c r="H752" s="8"/>
      <c r="I752" s="10">
        <v>1249</v>
      </c>
      <c r="J752" s="11">
        <f t="array" ref="J752">VLOOKUP(A752,ENERGY!$A$2:$F$2691,6,0)</f>
        <v>6018</v>
      </c>
      <c r="K752" s="10">
        <f t="array" ref="K752">VLOOKUP(A752,'HUMAN RESOURCES'!$A$2:$M$2692,5,0)</f>
        <v>3.6999999999999998E-2</v>
      </c>
      <c r="L752" s="11">
        <f t="array" ref="L752">VLOOKUP(A752,'HUMAN RESOURCES'!$A$2:$M$2692,6,0)</f>
        <v>7.8E-2</v>
      </c>
      <c r="M752" s="10">
        <f t="array" ref="M752">VLOOKUP(A752,'HUMAN RESOURCES'!$A$2:$M$2692,7,0)</f>
        <v>52</v>
      </c>
      <c r="N752" s="10">
        <f t="array" ref="N752">VLOOKUP(A752,'HUMAN RESOURCES'!$A$2:$M$2692,8,0)</f>
        <v>50</v>
      </c>
      <c r="O752" s="10">
        <f t="array" ref="O752">VLOOKUP(A752,'HUMAN RESOURCES'!$A$2:$M$2692,9,0)</f>
        <v>0.39500000000000002</v>
      </c>
      <c r="P752" s="10">
        <f t="array" ref="P752">VLOOKUP(A752,'HUMAN RESOURCES'!$A$2:$M$2692,10,0)</f>
        <v>0.57499999999999996</v>
      </c>
      <c r="Q752" s="10">
        <f t="array" ref="Q752">VLOOKUP(A752,'HUMAN RESOURCES'!$A$2:$M$2692,11,0)</f>
        <v>0.03</v>
      </c>
      <c r="R752" s="10">
        <f t="array" ref="R752">VLOOKUP(A752,'HUMAN RESOURCES'!$A$2:$M$2692,12,0)</f>
        <v>676851</v>
      </c>
      <c r="S752" s="10">
        <f t="array" ref="S752">VLOOKUP(A752,'HUMAN RESOURCES'!$A$2:$M$2692,13,0)</f>
        <v>0.39100000000000001</v>
      </c>
      <c r="T752" s="10">
        <f t="array" ref="T752">VLOOKUP(A752,TOURISM!$A$2:$F$2692,5,0)</f>
        <v>0</v>
      </c>
      <c r="U752" s="10">
        <v>30000000</v>
      </c>
      <c r="V752" s="10">
        <f t="array" ref="V752">VLOOKUP(A752,BUSINESS!$A$2:$J$2692,5,0)</f>
        <v>0.441</v>
      </c>
      <c r="W752" s="10">
        <f t="array" ref="W752">VLOOKUP(A752,BUSINESS!$A$2:$J$2692,6,0)</f>
        <v>135</v>
      </c>
      <c r="X752" s="10">
        <f t="array" ref="X752">VLOOKUP(A752,BUSINESS!$A$2:$J$2692,7,0)</f>
        <v>0</v>
      </c>
      <c r="Y752" s="10">
        <f t="array" ref="Y752">VLOOKUP(A752,BUSINESS!$A$2:$J$2692,8,0)</f>
        <v>492</v>
      </c>
      <c r="Z752" s="10">
        <f t="array" ref="Z752">VLOOKUP(A752,BUSINESS!$A$2:$J$2692,9,0)</f>
        <v>2.1000000000000001E-2</v>
      </c>
      <c r="AA752" s="10">
        <f t="array" ref="AA752">VLOOKUP(A752,BUSINESS!$A$2:$J$2692,10,0)</f>
        <v>0.29499999999999998</v>
      </c>
      <c r="AB752" s="12">
        <f t="shared" si="42"/>
        <v>13858.903407101416</v>
      </c>
      <c r="AC752" s="10">
        <f t="shared" si="30"/>
        <v>8.8911739806840796E-3</v>
      </c>
      <c r="AD752" s="10">
        <f t="shared" si="31"/>
        <v>1.845310119952545E-3</v>
      </c>
      <c r="AE752" s="10">
        <f t="shared" si="32"/>
        <v>44.322901199820933</v>
      </c>
      <c r="AF752">
        <f t="shared" si="44"/>
        <v>0</v>
      </c>
    </row>
    <row r="753" spans="1:32" ht="14.4">
      <c r="A753" s="7" t="str">
        <f t="shared" si="43"/>
        <v>Equatorial Guinea-Africa 2010</v>
      </c>
      <c r="B753" s="7" t="s">
        <v>136</v>
      </c>
      <c r="C753" s="8" t="s">
        <v>78</v>
      </c>
      <c r="D753" s="9" t="s">
        <v>72</v>
      </c>
      <c r="E753" s="14">
        <v>4.2999999999999997E-2</v>
      </c>
      <c r="F753" s="13">
        <v>11586407487</v>
      </c>
      <c r="G753" s="14">
        <v>757</v>
      </c>
      <c r="H753" s="8"/>
      <c r="I753" s="10">
        <f t="array" ref="I753">VLOOKUP(A753,ENERGY!$A$2:$F$2691,5,0)</f>
        <v>1503</v>
      </c>
      <c r="J753" s="11">
        <f t="array" ref="J753">VLOOKUP(A753,ENERGY!$A$2:$F$2691,6,0)</f>
        <v>4752</v>
      </c>
      <c r="K753" s="10">
        <f t="array" ref="K753">VLOOKUP(A753,'HUMAN RESOURCES'!$A$2:$M$2692,5,0)</f>
        <v>3.6999999999999998E-2</v>
      </c>
      <c r="L753" s="11">
        <f t="array" ref="L753">VLOOKUP(A753,'HUMAN RESOURCES'!$A$2:$M$2692,6,0)</f>
        <v>7.5999999999999998E-2</v>
      </c>
      <c r="M753" s="10">
        <f t="array" ref="M753">VLOOKUP(A753,'HUMAN RESOURCES'!$A$2:$M$2692,7,0)</f>
        <v>53</v>
      </c>
      <c r="N753" s="10">
        <f t="array" ref="N753">VLOOKUP(A753,'HUMAN RESOURCES'!$A$2:$M$2692,8,0)</f>
        <v>50</v>
      </c>
      <c r="O753" s="10">
        <f t="array" ref="O753">VLOOKUP(A753,'HUMAN RESOURCES'!$A$2:$M$2692,9,0)</f>
        <v>0.39300000000000002</v>
      </c>
      <c r="P753" s="10">
        <f t="array" ref="P753">VLOOKUP(A753,'HUMAN RESOURCES'!$A$2:$M$2692,10,0)</f>
        <v>0.57799999999999996</v>
      </c>
      <c r="Q753" s="10">
        <f t="array" ref="Q753">VLOOKUP(A753,'HUMAN RESOURCES'!$A$2:$M$2692,11,0)</f>
        <v>2.9000000000000001E-2</v>
      </c>
      <c r="R753" s="10">
        <f t="array" ref="R753">VLOOKUP(A753,'HUMAN RESOURCES'!$A$2:$M$2692,12,0)</f>
        <v>696167</v>
      </c>
      <c r="S753" s="10">
        <f t="array" ref="S753">VLOOKUP(A753,'HUMAN RESOURCES'!$A$2:$M$2692,13,0)</f>
        <v>0.39200000000000002</v>
      </c>
      <c r="T753" s="10">
        <f t="array" ref="T753">VLOOKUP(A753,TOURISM!$A$2:$F$2692,5,0)</f>
        <v>0</v>
      </c>
      <c r="U753" s="10">
        <v>30000000</v>
      </c>
      <c r="V753" s="10">
        <f t="array" ref="V753">VLOOKUP(A753,BUSINESS!$A$2:$J$2692,5,0)</f>
        <v>0.441</v>
      </c>
      <c r="W753" s="10">
        <f t="array" ref="W753">VLOOKUP(A753,BUSINESS!$A$2:$J$2692,6,0)</f>
        <v>135</v>
      </c>
      <c r="X753" s="10">
        <f t="array" ref="X753">VLOOKUP(A753,BUSINESS!$A$2:$J$2692,7,0)</f>
        <v>0</v>
      </c>
      <c r="Y753" s="10">
        <f t="array" ref="Y753">VLOOKUP(A753,BUSINESS!$A$2:$J$2692,8,0)</f>
        <v>492</v>
      </c>
      <c r="Z753" s="10">
        <f t="array" ref="Z753">VLOOKUP(A753,BUSINESS!$A$2:$J$2692,9,0)</f>
        <v>0.06</v>
      </c>
      <c r="AA753" s="10">
        <f t="array" ref="AA753">VLOOKUP(A753,BUSINESS!$A$2:$J$2692,10,0)</f>
        <v>0.57399999999999995</v>
      </c>
      <c r="AB753" s="12">
        <f t="shared" si="42"/>
        <v>16643.143795957003</v>
      </c>
      <c r="AC753" s="10">
        <f t="shared" si="30"/>
        <v>6.8259483715832556E-3</v>
      </c>
      <c r="AD753" s="10">
        <f t="shared" si="31"/>
        <v>2.1589647311636433E-3</v>
      </c>
      <c r="AE753" s="10">
        <f t="shared" si="32"/>
        <v>43.093108406459947</v>
      </c>
      <c r="AF753">
        <f t="shared" si="44"/>
        <v>0</v>
      </c>
    </row>
    <row r="754" spans="1:32" ht="14.4">
      <c r="A754" s="7" t="str">
        <f t="shared" si="43"/>
        <v>Equatorial Guinea-Africa 2011</v>
      </c>
      <c r="B754" s="7" t="s">
        <v>136</v>
      </c>
      <c r="C754" s="8" t="s">
        <v>78</v>
      </c>
      <c r="D754" s="9" t="s">
        <v>73</v>
      </c>
      <c r="E754" s="14">
        <v>4.4999999999999998E-2</v>
      </c>
      <c r="F754" s="13">
        <v>15715842151</v>
      </c>
      <c r="G754" s="14">
        <v>1051</v>
      </c>
      <c r="H754" s="8"/>
      <c r="I754" s="10">
        <v>1503</v>
      </c>
      <c r="J754" s="11">
        <v>4752</v>
      </c>
      <c r="K754" s="10">
        <f t="array" ref="K754">VLOOKUP(A754,'HUMAN RESOURCES'!$A$2:$M$2692,5,0)</f>
        <v>3.5999999999999997E-2</v>
      </c>
      <c r="L754" s="11">
        <f t="array" ref="L754">VLOOKUP(A754,'HUMAN RESOURCES'!$A$2:$M$2692,6,0)</f>
        <v>7.2999999999999995E-2</v>
      </c>
      <c r="M754" s="10">
        <f t="array" ref="M754">VLOOKUP(A754,'HUMAN RESOURCES'!$A$2:$M$2692,7,0)</f>
        <v>54</v>
      </c>
      <c r="N754" s="10">
        <f t="array" ref="N754">VLOOKUP(A754,'HUMAN RESOURCES'!$A$2:$M$2692,8,0)</f>
        <v>51</v>
      </c>
      <c r="O754" s="10">
        <f t="array" ref="O754">VLOOKUP(A754,'HUMAN RESOURCES'!$A$2:$M$2692,9,0)</f>
        <v>0.39100000000000001</v>
      </c>
      <c r="P754" s="10">
        <f t="array" ref="P754">VLOOKUP(A754,'HUMAN RESOURCES'!$A$2:$M$2692,10,0)</f>
        <v>0.57999999999999996</v>
      </c>
      <c r="Q754" s="10">
        <f t="array" ref="Q754">VLOOKUP(A754,'HUMAN RESOURCES'!$A$2:$M$2692,11,0)</f>
        <v>2.9000000000000001E-2</v>
      </c>
      <c r="R754" s="10">
        <f t="array" ref="R754">VLOOKUP(A754,'HUMAN RESOURCES'!$A$2:$M$2692,12,0)</f>
        <v>715996</v>
      </c>
      <c r="S754" s="10">
        <f t="array" ref="S754">VLOOKUP(A754,'HUMAN RESOURCES'!$A$2:$M$2692,13,0)</f>
        <v>0.39300000000000002</v>
      </c>
      <c r="T754" s="10">
        <f t="array" ref="T754">VLOOKUP(A754,TOURISM!$A$2:$F$2692,5,0)</f>
        <v>0</v>
      </c>
      <c r="U754" s="10">
        <v>30000000</v>
      </c>
      <c r="V754" s="10">
        <f t="array" ref="V754">VLOOKUP(A754,BUSINESS!$A$2:$J$2692,5,0)</f>
        <v>0.441</v>
      </c>
      <c r="W754" s="10">
        <f t="array" ref="W754">VLOOKUP(A754,BUSINESS!$A$2:$J$2692,6,0)</f>
        <v>135</v>
      </c>
      <c r="X754" s="10">
        <f t="array" ref="X754">VLOOKUP(A754,BUSINESS!$A$2:$J$2692,7,0)</f>
        <v>0</v>
      </c>
      <c r="Y754" s="10">
        <f t="array" ref="Y754">VLOOKUP(A754,BUSINESS!$A$2:$J$2692,8,0)</f>
        <v>492</v>
      </c>
      <c r="Z754" s="10">
        <f t="array" ref="Z754">VLOOKUP(A754,BUSINESS!$A$2:$J$2692,9,0)</f>
        <v>0.115</v>
      </c>
      <c r="AA754" s="10">
        <f t="array" ref="AA754">VLOOKUP(A754,BUSINESS!$A$2:$J$2692,10,0)</f>
        <v>0.66900000000000004</v>
      </c>
      <c r="AB754" s="12">
        <f t="shared" si="42"/>
        <v>21949.622834485108</v>
      </c>
      <c r="AC754" s="10">
        <f t="shared" si="30"/>
        <v>6.6369085860814867E-3</v>
      </c>
      <c r="AD754" s="10">
        <f t="shared" si="31"/>
        <v>2.099173738400773E-3</v>
      </c>
      <c r="AE754" s="10">
        <f t="shared" si="32"/>
        <v>41.899675417181101</v>
      </c>
      <c r="AF754">
        <f t="shared" si="44"/>
        <v>0</v>
      </c>
    </row>
    <row r="755" spans="1:32" ht="14.4">
      <c r="A755" s="7" t="str">
        <f t="shared" si="43"/>
        <v>Equatorial Guinea-Africa 2012</v>
      </c>
      <c r="B755" s="7" t="s">
        <v>136</v>
      </c>
      <c r="C755" s="8" t="s">
        <v>78</v>
      </c>
      <c r="D755" s="9" t="s">
        <v>74</v>
      </c>
      <c r="E755" s="14">
        <v>4.7E-2</v>
      </c>
      <c r="F755" s="13">
        <v>16486743747</v>
      </c>
      <c r="G755" s="14">
        <v>1138</v>
      </c>
      <c r="H755" s="8"/>
      <c r="I755" s="10">
        <v>1503</v>
      </c>
      <c r="J755" s="11">
        <v>4752</v>
      </c>
      <c r="K755" s="10">
        <f t="array" ref="K755">VLOOKUP(A755,'HUMAN RESOURCES'!$A$2:$M$2692,5,0)</f>
        <v>3.5999999999999997E-2</v>
      </c>
      <c r="L755" s="11">
        <f t="array" ref="L755">VLOOKUP(A755,'HUMAN RESOURCES'!$A$2:$M$2692,6,0)</f>
        <v>7.0999999999999994E-2</v>
      </c>
      <c r="M755" s="10">
        <f t="array" ref="M755">VLOOKUP(A755,'HUMAN RESOURCES'!$A$2:$M$2692,7,0)</f>
        <v>54</v>
      </c>
      <c r="N755" s="10">
        <f t="array" ref="N755">VLOOKUP(A755,'HUMAN RESOURCES'!$A$2:$M$2692,8,0)</f>
        <v>51</v>
      </c>
      <c r="O755" s="10">
        <f t="array" ref="O755">VLOOKUP(A755,'HUMAN RESOURCES'!$A$2:$M$2692,9,0)</f>
        <v>0.39</v>
      </c>
      <c r="P755" s="10">
        <f t="array" ref="P755">VLOOKUP(A755,'HUMAN RESOURCES'!$A$2:$M$2692,10,0)</f>
        <v>0.58199999999999996</v>
      </c>
      <c r="Q755" s="10">
        <f t="array" ref="Q755">VLOOKUP(A755,'HUMAN RESOURCES'!$A$2:$M$2692,11,0)</f>
        <v>2.8000000000000001E-2</v>
      </c>
      <c r="R755" s="10">
        <f t="array" ref="R755">VLOOKUP(A755,'HUMAN RESOURCES'!$A$2:$M$2692,12,0)</f>
        <v>736296</v>
      </c>
      <c r="S755" s="10">
        <f t="array" ref="S755">VLOOKUP(A755,'HUMAN RESOURCES'!$A$2:$M$2692,13,0)</f>
        <v>0.39500000000000002</v>
      </c>
      <c r="T755" s="10">
        <f t="array" ref="T755">VLOOKUP(A755,TOURISM!$A$2:$F$2692,5,0)</f>
        <v>0</v>
      </c>
      <c r="U755" s="10">
        <v>30000000</v>
      </c>
      <c r="V755" s="10">
        <f t="array" ref="V755">VLOOKUP(A755,BUSINESS!$A$2:$J$2692,5,0)</f>
        <v>0.441</v>
      </c>
      <c r="W755" s="10">
        <f t="array" ref="W755">VLOOKUP(A755,BUSINESS!$A$2:$J$2692,6,0)</f>
        <v>135</v>
      </c>
      <c r="X755" s="10">
        <f t="array" ref="X755">VLOOKUP(A755,BUSINESS!$A$2:$J$2692,7,0)</f>
        <v>164</v>
      </c>
      <c r="Y755" s="10">
        <f t="array" ref="Y755">VLOOKUP(A755,BUSINESS!$A$2:$J$2692,8,0)</f>
        <v>492</v>
      </c>
      <c r="Z755" s="10">
        <f t="array" ref="Z755">VLOOKUP(A755,BUSINESS!$A$2:$J$2692,9,0)</f>
        <v>0.13900000000000001</v>
      </c>
      <c r="AA755" s="10">
        <f t="array" ref="AA755">VLOOKUP(A755,BUSINESS!$A$2:$J$2692,10,0)</f>
        <v>0.68100000000000005</v>
      </c>
      <c r="AB755" s="12">
        <f t="shared" si="42"/>
        <v>22391.461785749209</v>
      </c>
      <c r="AC755" s="10">
        <f t="shared" si="30"/>
        <v>6.4539261384008607E-3</v>
      </c>
      <c r="AD755" s="10">
        <f t="shared" si="31"/>
        <v>2.0412986081684539E-3</v>
      </c>
      <c r="AE755" s="10">
        <f t="shared" si="32"/>
        <v>40.744483196975132</v>
      </c>
      <c r="AF755">
        <f t="shared" si="44"/>
        <v>0</v>
      </c>
    </row>
    <row r="756" spans="1:32" ht="14.4">
      <c r="A756" s="7" t="str">
        <f t="shared" si="43"/>
        <v>Eritrea-Africa 2000</v>
      </c>
      <c r="B756" s="7" t="s">
        <v>137</v>
      </c>
      <c r="C756" s="8" t="s">
        <v>78</v>
      </c>
      <c r="D756" s="9" t="s">
        <v>62</v>
      </c>
      <c r="E756" s="14">
        <v>4.4999999999999998E-2</v>
      </c>
      <c r="F756" s="13">
        <v>706370812</v>
      </c>
      <c r="G756" s="14">
        <v>7</v>
      </c>
      <c r="H756" s="8"/>
      <c r="I756" s="10">
        <f t="array" ref="I756">VLOOKUP(A756,ENERGY!$A$2:$F$2691,5,0)</f>
        <v>0</v>
      </c>
      <c r="J756" s="11">
        <f t="array" ref="J756">VLOOKUP(A756,ENERGY!$A$2:$F$2691,6,0)</f>
        <v>0</v>
      </c>
      <c r="K756" s="10">
        <f t="array" ref="K756">VLOOKUP(A756,'HUMAN RESOURCES'!$A$2:$M$2692,5,0)</f>
        <v>0.04</v>
      </c>
      <c r="L756" s="11">
        <f t="array" ref="L756">VLOOKUP(A756,'HUMAN RESOURCES'!$A$2:$M$2692,6,0)</f>
        <v>5.8000000000000003E-2</v>
      </c>
      <c r="M756" s="10">
        <f t="array" ref="M756">VLOOKUP(A756,'HUMAN RESOURCES'!$A$2:$M$2692,7,0)</f>
        <v>58</v>
      </c>
      <c r="N756" s="10">
        <f t="array" ref="N756">VLOOKUP(A756,'HUMAN RESOURCES'!$A$2:$M$2692,8,0)</f>
        <v>54</v>
      </c>
      <c r="O756" s="10">
        <f t="array" ref="O756">VLOOKUP(A756,'HUMAN RESOURCES'!$A$2:$M$2692,9,0)</f>
        <v>0.47</v>
      </c>
      <c r="P756" s="10">
        <f t="array" ref="P756">VLOOKUP(A756,'HUMAN RESOURCES'!$A$2:$M$2692,10,0)</f>
        <v>0.51200000000000001</v>
      </c>
      <c r="Q756" s="10">
        <f t="array" ref="Q756">VLOOKUP(A756,'HUMAN RESOURCES'!$A$2:$M$2692,11,0)</f>
        <v>1.7999999999999999E-2</v>
      </c>
      <c r="R756" s="10">
        <f t="array" ref="R756">VLOOKUP(A756,'HUMAN RESOURCES'!$A$2:$M$2692,12,0)</f>
        <v>3939348</v>
      </c>
      <c r="S756" s="10">
        <f t="array" ref="S756">VLOOKUP(A756,'HUMAN RESOURCES'!$A$2:$M$2692,13,0)</f>
        <v>0.17599999999999999</v>
      </c>
      <c r="T756" s="10">
        <f t="array" ref="T756">VLOOKUP(A756,TOURISM!$A$2:$F$2692,5,0)</f>
        <v>36000000</v>
      </c>
      <c r="U756" s="10">
        <f t="array" ref="U756">VLOOKUP(A756,TOURISM!$A$2:$F$2692,6,0)</f>
        <v>0</v>
      </c>
      <c r="V756" s="10">
        <f t="array" ref="V756">VLOOKUP(A756,BUSINESS!$A$2:$J$2692,5,0)</f>
        <v>0</v>
      </c>
      <c r="W756" s="10">
        <f t="array" ref="W756">VLOOKUP(A756,BUSINESS!$A$2:$J$2692,6,0)</f>
        <v>0</v>
      </c>
      <c r="X756" s="10">
        <f t="array" ref="X756">VLOOKUP(A756,BUSINESS!$A$2:$J$2692,7,0)</f>
        <v>0</v>
      </c>
      <c r="Y756" s="10">
        <f t="array" ref="Y756">VLOOKUP(A756,BUSINESS!$A$2:$J$2692,8,0)</f>
        <v>0</v>
      </c>
      <c r="Z756" s="10">
        <f t="array" ref="Z756">VLOOKUP(A756,BUSINESS!$A$2:$J$2692,9,0)</f>
        <v>1E-3</v>
      </c>
      <c r="AA756" s="10">
        <f t="array" ref="AA756">VLOOKUP(A756,BUSINESS!$A$2:$J$2692,10,0)</f>
        <v>0.57976412489999996</v>
      </c>
      <c r="AB756" s="12">
        <f t="shared" si="42"/>
        <v>179.31160486456133</v>
      </c>
      <c r="AC756" s="10">
        <f t="shared" si="30"/>
        <v>0</v>
      </c>
      <c r="AD756" s="10">
        <f t="shared" si="31"/>
        <v>0</v>
      </c>
      <c r="AE756" s="10">
        <f t="shared" si="32"/>
        <v>0</v>
      </c>
      <c r="AF756">
        <f t="shared" si="44"/>
        <v>9.1385681082250159</v>
      </c>
    </row>
    <row r="757" spans="1:32" ht="14.4">
      <c r="A757" s="7" t="str">
        <f t="shared" si="43"/>
        <v>Eritrea-Africa 2001</v>
      </c>
      <c r="B757" s="7" t="s">
        <v>137</v>
      </c>
      <c r="C757" s="8" t="s">
        <v>78</v>
      </c>
      <c r="D757" s="9" t="s">
        <v>63</v>
      </c>
      <c r="E757" s="14">
        <v>3.9E-2</v>
      </c>
      <c r="F757" s="13">
        <v>752368494</v>
      </c>
      <c r="G757" s="14">
        <v>7</v>
      </c>
      <c r="H757" s="8"/>
      <c r="I757" s="10">
        <f t="array" ref="I757">VLOOKUP(A757,ENERGY!$A$2:$F$2691,5,0)</f>
        <v>765</v>
      </c>
      <c r="J757" s="11">
        <f t="array" ref="J757">VLOOKUP(A757,ENERGY!$A$2:$F$2691,6,0)</f>
        <v>0</v>
      </c>
      <c r="K757" s="10">
        <f t="array" ref="K757">VLOOKUP(A757,'HUMAN RESOURCES'!$A$2:$M$2692,5,0)</f>
        <v>0.04</v>
      </c>
      <c r="L757" s="11">
        <f t="array" ref="L757">VLOOKUP(A757,'HUMAN RESOURCES'!$A$2:$M$2692,6,0)</f>
        <v>5.6000000000000001E-2</v>
      </c>
      <c r="M757" s="10">
        <f t="array" ref="M757">VLOOKUP(A757,'HUMAN RESOURCES'!$A$2:$M$2692,7,0)</f>
        <v>59</v>
      </c>
      <c r="N757" s="10">
        <f t="array" ref="N757">VLOOKUP(A757,'HUMAN RESOURCES'!$A$2:$M$2692,8,0)</f>
        <v>54</v>
      </c>
      <c r="O757" s="10">
        <f t="array" ref="O757">VLOOKUP(A757,'HUMAN RESOURCES'!$A$2:$M$2692,9,0)</f>
        <v>0.46200000000000002</v>
      </c>
      <c r="P757" s="10">
        <f t="array" ref="P757">VLOOKUP(A757,'HUMAN RESOURCES'!$A$2:$M$2692,10,0)</f>
        <v>0.51900000000000002</v>
      </c>
      <c r="Q757" s="10">
        <f t="array" ref="Q757">VLOOKUP(A757,'HUMAN RESOURCES'!$A$2:$M$2692,11,0)</f>
        <v>1.9E-2</v>
      </c>
      <c r="R757" s="10">
        <f t="array" ref="R757">VLOOKUP(A757,'HUMAN RESOURCES'!$A$2:$M$2692,12,0)</f>
        <v>4101609</v>
      </c>
      <c r="S757" s="10">
        <f t="array" ref="S757">VLOOKUP(A757,'HUMAN RESOURCES'!$A$2:$M$2692,13,0)</f>
        <v>0.17799999999999999</v>
      </c>
      <c r="T757" s="10">
        <f t="array" ref="T757">VLOOKUP(A757,TOURISM!$A$2:$F$2692,5,0)</f>
        <v>74000000</v>
      </c>
      <c r="U757" s="10">
        <f t="array" ref="U757">VLOOKUP(A757,TOURISM!$A$2:$F$2692,6,0)</f>
        <v>0</v>
      </c>
      <c r="V757" s="10">
        <f t="array" ref="V757">VLOOKUP(A757,BUSINESS!$A$2:$J$2692,5,0)</f>
        <v>0</v>
      </c>
      <c r="W757" s="10">
        <f t="array" ref="W757">VLOOKUP(A757,BUSINESS!$A$2:$J$2692,6,0)</f>
        <v>0</v>
      </c>
      <c r="X757" s="10">
        <f t="array" ref="X757">VLOOKUP(A757,BUSINESS!$A$2:$J$2692,7,0)</f>
        <v>0</v>
      </c>
      <c r="Y757" s="10">
        <f t="array" ref="Y757">VLOOKUP(A757,BUSINESS!$A$2:$J$2692,8,0)</f>
        <v>0</v>
      </c>
      <c r="Z757" s="10">
        <f t="array" ref="Z757">VLOOKUP(A757,BUSINESS!$A$2:$J$2692,9,0)</f>
        <v>2E-3</v>
      </c>
      <c r="AA757" s="10">
        <f t="array" ref="AA757">VLOOKUP(A757,BUSINESS!$A$2:$J$2692,10,0)</f>
        <v>0.57976412489999996</v>
      </c>
      <c r="AB757" s="12">
        <f t="shared" si="42"/>
        <v>183.43252465069196</v>
      </c>
      <c r="AC757" s="10">
        <f t="shared" si="30"/>
        <v>0</v>
      </c>
      <c r="AD757" s="10">
        <f t="shared" si="31"/>
        <v>1.8651217119915623E-4</v>
      </c>
      <c r="AE757" s="10">
        <f t="shared" si="32"/>
        <v>0</v>
      </c>
      <c r="AF757">
        <f t="shared" si="44"/>
        <v>18.041700220571975</v>
      </c>
    </row>
    <row r="758" spans="1:32" ht="14.4">
      <c r="A758" s="7" t="str">
        <f t="shared" si="43"/>
        <v>Eritrea-Africa 2002</v>
      </c>
      <c r="B758" s="7" t="s">
        <v>137</v>
      </c>
      <c r="C758" s="8" t="s">
        <v>78</v>
      </c>
      <c r="D758" s="9" t="s">
        <v>64</v>
      </c>
      <c r="E758" s="14">
        <v>0.04</v>
      </c>
      <c r="F758" s="13">
        <v>729321364</v>
      </c>
      <c r="G758" s="14">
        <v>6</v>
      </c>
      <c r="H758" s="8"/>
      <c r="I758" s="10">
        <f t="array" ref="I758">VLOOKUP(A758,ENERGY!$A$2:$F$2691,5,0)</f>
        <v>745</v>
      </c>
      <c r="J758" s="11">
        <f t="array" ref="J758">VLOOKUP(A758,ENERGY!$A$2:$F$2691,6,0)</f>
        <v>513</v>
      </c>
      <c r="K758" s="10">
        <f t="array" ref="K758">VLOOKUP(A758,'HUMAN RESOURCES'!$A$2:$M$2692,5,0)</f>
        <v>0.04</v>
      </c>
      <c r="L758" s="11">
        <f t="array" ref="L758">VLOOKUP(A758,'HUMAN RESOURCES'!$A$2:$M$2692,6,0)</f>
        <v>5.3999999999999999E-2</v>
      </c>
      <c r="M758" s="10">
        <f t="array" ref="M758">VLOOKUP(A758,'HUMAN RESOURCES'!$A$2:$M$2692,7,0)</f>
        <v>59</v>
      </c>
      <c r="N758" s="10">
        <f t="array" ref="N758">VLOOKUP(A758,'HUMAN RESOURCES'!$A$2:$M$2692,8,0)</f>
        <v>55</v>
      </c>
      <c r="O758" s="10">
        <f t="array" ref="O758">VLOOKUP(A758,'HUMAN RESOURCES'!$A$2:$M$2692,9,0)</f>
        <v>0.45400000000000001</v>
      </c>
      <c r="P758" s="10">
        <f t="array" ref="P758">VLOOKUP(A758,'HUMAN RESOURCES'!$A$2:$M$2692,10,0)</f>
        <v>0.52700000000000002</v>
      </c>
      <c r="Q758" s="10">
        <f t="array" ref="Q758">VLOOKUP(A758,'HUMAN RESOURCES'!$A$2:$M$2692,11,0)</f>
        <v>1.9E-2</v>
      </c>
      <c r="R758" s="10">
        <f t="array" ref="R758">VLOOKUP(A758,'HUMAN RESOURCES'!$A$2:$M$2692,12,0)</f>
        <v>4281576</v>
      </c>
      <c r="S758" s="10">
        <f t="array" ref="S758">VLOOKUP(A758,'HUMAN RESOURCES'!$A$2:$M$2692,13,0)</f>
        <v>0.18</v>
      </c>
      <c r="T758" s="10">
        <f t="array" ref="T758">VLOOKUP(A758,TOURISM!$A$2:$F$2692,5,0)</f>
        <v>73000000</v>
      </c>
      <c r="U758" s="10">
        <f t="array" ref="U758">VLOOKUP(A758,TOURISM!$A$2:$F$2692,6,0)</f>
        <v>0</v>
      </c>
      <c r="V758" s="10">
        <f t="array" ref="V758">VLOOKUP(A758,BUSINESS!$A$2:$J$2692,5,0)</f>
        <v>0</v>
      </c>
      <c r="W758" s="10">
        <f t="array" ref="W758">VLOOKUP(A758,BUSINESS!$A$2:$J$2692,6,0)</f>
        <v>0</v>
      </c>
      <c r="X758" s="10">
        <f t="array" ref="X758">VLOOKUP(A758,BUSINESS!$A$2:$J$2692,7,0)</f>
        <v>0</v>
      </c>
      <c r="Y758" s="10">
        <f t="array" ref="Y758">VLOOKUP(A758,BUSINESS!$A$2:$J$2692,8,0)</f>
        <v>0</v>
      </c>
      <c r="Z758" s="10">
        <f t="array" ref="Z758">VLOOKUP(A758,BUSINESS!$A$2:$J$2692,9,0)</f>
        <v>2E-3</v>
      </c>
      <c r="AA758" s="10">
        <f t="array" ref="AA758">VLOOKUP(A758,BUSINESS!$A$2:$J$2692,10,0)</f>
        <v>0.57976412489999996</v>
      </c>
      <c r="AB758" s="12">
        <f t="shared" si="42"/>
        <v>170.33946472046742</v>
      </c>
      <c r="AC758" s="10">
        <f t="shared" si="30"/>
        <v>1.1981569403415938E-4</v>
      </c>
      <c r="AD758" s="10">
        <f t="shared" si="31"/>
        <v>1.7400134903596245E-4</v>
      </c>
      <c r="AE758" s="10">
        <f t="shared" si="32"/>
        <v>0</v>
      </c>
      <c r="AF758">
        <f t="shared" si="44"/>
        <v>17.049796616946658</v>
      </c>
    </row>
    <row r="759" spans="1:32" ht="14.4">
      <c r="A759" s="7" t="str">
        <f t="shared" si="43"/>
        <v>Eritrea-Africa 2003</v>
      </c>
      <c r="B759" s="7" t="s">
        <v>137</v>
      </c>
      <c r="C759" s="8" t="s">
        <v>78</v>
      </c>
      <c r="D759" s="9" t="s">
        <v>65</v>
      </c>
      <c r="E759" s="14">
        <v>3.2000000000000001E-2</v>
      </c>
      <c r="F759" s="13">
        <v>870247702</v>
      </c>
      <c r="G759" s="14">
        <v>6</v>
      </c>
      <c r="H759" s="8"/>
      <c r="I759" s="10">
        <f t="array" ref="I759">VLOOKUP(A759,ENERGY!$A$2:$F$2691,5,0)</f>
        <v>726</v>
      </c>
      <c r="J759" s="11">
        <f t="array" ref="J759">VLOOKUP(A759,ENERGY!$A$2:$F$2691,6,0)</f>
        <v>513</v>
      </c>
      <c r="K759" s="10">
        <f t="array" ref="K759">VLOOKUP(A759,'HUMAN RESOURCES'!$A$2:$M$2692,5,0)</f>
        <v>0.04</v>
      </c>
      <c r="L759" s="11">
        <f t="array" ref="L759">VLOOKUP(A759,'HUMAN RESOURCES'!$A$2:$M$2692,6,0)</f>
        <v>5.0999999999999997E-2</v>
      </c>
      <c r="M759" s="10">
        <f t="array" ref="M759">VLOOKUP(A759,'HUMAN RESOURCES'!$A$2:$M$2692,7,0)</f>
        <v>60</v>
      </c>
      <c r="N759" s="10">
        <f t="array" ref="N759">VLOOKUP(A759,'HUMAN RESOURCES'!$A$2:$M$2692,8,0)</f>
        <v>55</v>
      </c>
      <c r="O759" s="10">
        <f t="array" ref="O759">VLOOKUP(A759,'HUMAN RESOURCES'!$A$2:$M$2692,9,0)</f>
        <v>0.44600000000000001</v>
      </c>
      <c r="P759" s="10">
        <f t="array" ref="P759">VLOOKUP(A759,'HUMAN RESOURCES'!$A$2:$M$2692,10,0)</f>
        <v>0.53500000000000003</v>
      </c>
      <c r="Q759" s="10">
        <f t="array" ref="Q759">VLOOKUP(A759,'HUMAN RESOURCES'!$A$2:$M$2692,11,0)</f>
        <v>1.9E-2</v>
      </c>
      <c r="R759" s="10">
        <f t="array" ref="R759">VLOOKUP(A759,'HUMAN RESOURCES'!$A$2:$M$2692,12,0)</f>
        <v>4472533</v>
      </c>
      <c r="S759" s="10">
        <f t="array" ref="S759">VLOOKUP(A759,'HUMAN RESOURCES'!$A$2:$M$2692,13,0)</f>
        <v>0.183</v>
      </c>
      <c r="T759" s="10">
        <f t="array" ref="T759">VLOOKUP(A759,TOURISM!$A$2:$F$2692,5,0)</f>
        <v>74000000</v>
      </c>
      <c r="U759" s="10">
        <f t="array" ref="U759">VLOOKUP(A759,TOURISM!$A$2:$F$2692,6,0)</f>
        <v>0</v>
      </c>
      <c r="V759" s="10">
        <f t="array" ref="V759">VLOOKUP(A759,BUSINESS!$A$2:$J$2692,5,0)</f>
        <v>0</v>
      </c>
      <c r="W759" s="10">
        <f t="array" ref="W759">VLOOKUP(A759,BUSINESS!$A$2:$J$2692,6,0)</f>
        <v>0</v>
      </c>
      <c r="X759" s="10">
        <f t="array" ref="X759">VLOOKUP(A759,BUSINESS!$A$2:$J$2692,7,0)</f>
        <v>0</v>
      </c>
      <c r="Y759" s="10">
        <f t="array" ref="Y759">VLOOKUP(A759,BUSINESS!$A$2:$J$2692,8,0)</f>
        <v>0</v>
      </c>
      <c r="Z759" s="10">
        <f t="array" ref="Z759">VLOOKUP(A759,BUSINESS!$A$2:$J$2692,9,0)</f>
        <v>0.129</v>
      </c>
      <c r="AA759" s="10">
        <f t="array" ref="AA759">VLOOKUP(A759,BUSINESS!$A$2:$J$2692,10,0)</f>
        <v>0.57976412489999996</v>
      </c>
      <c r="AB759" s="12">
        <f t="shared" si="42"/>
        <v>194.57602705223192</v>
      </c>
      <c r="AC759" s="10">
        <f t="shared" si="30"/>
        <v>1.1470010394557178E-4</v>
      </c>
      <c r="AD759" s="10">
        <f t="shared" si="31"/>
        <v>1.623241237124466E-4</v>
      </c>
      <c r="AE759" s="10">
        <f t="shared" si="32"/>
        <v>0</v>
      </c>
      <c r="AF759">
        <f t="shared" si="44"/>
        <v>16.545434097411913</v>
      </c>
    </row>
    <row r="760" spans="1:32" ht="14.4">
      <c r="A760" s="7" t="str">
        <f t="shared" si="43"/>
        <v>Eritrea-Africa 2004</v>
      </c>
      <c r="B760" s="7" t="s">
        <v>137</v>
      </c>
      <c r="C760" s="8" t="s">
        <v>78</v>
      </c>
      <c r="D760" s="9" t="s">
        <v>66</v>
      </c>
      <c r="E760" s="14">
        <v>2.9000000000000001E-2</v>
      </c>
      <c r="F760" s="13">
        <v>1109054002</v>
      </c>
      <c r="G760" s="14">
        <v>7</v>
      </c>
      <c r="H760" s="8"/>
      <c r="I760" s="10">
        <f t="array" ref="I760">VLOOKUP(A760,ENERGY!$A$2:$F$2691,5,0)</f>
        <v>677</v>
      </c>
      <c r="J760" s="11">
        <f t="array" ref="J760">VLOOKUP(A760,ENERGY!$A$2:$F$2691,6,0)</f>
        <v>414</v>
      </c>
      <c r="K760" s="10">
        <f t="array" ref="K760">VLOOKUP(A760,'HUMAN RESOURCES'!$A$2:$M$2692,5,0)</f>
        <v>0.04</v>
      </c>
      <c r="L760" s="11">
        <f t="array" ref="L760">VLOOKUP(A760,'HUMAN RESOURCES'!$A$2:$M$2692,6,0)</f>
        <v>4.9000000000000002E-2</v>
      </c>
      <c r="M760" s="10">
        <f t="array" ref="M760">VLOOKUP(A760,'HUMAN RESOURCES'!$A$2:$M$2692,7,0)</f>
        <v>60</v>
      </c>
      <c r="N760" s="10">
        <f t="array" ref="N760">VLOOKUP(A760,'HUMAN RESOURCES'!$A$2:$M$2692,8,0)</f>
        <v>56</v>
      </c>
      <c r="O760" s="10">
        <f t="array" ref="O760">VLOOKUP(A760,'HUMAN RESOURCES'!$A$2:$M$2692,9,0)</f>
        <v>0.44</v>
      </c>
      <c r="P760" s="10">
        <f t="array" ref="P760">VLOOKUP(A760,'HUMAN RESOURCES'!$A$2:$M$2692,10,0)</f>
        <v>0.54100000000000004</v>
      </c>
      <c r="Q760" s="10">
        <f t="array" ref="Q760">VLOOKUP(A760,'HUMAN RESOURCES'!$A$2:$M$2692,11,0)</f>
        <v>1.9E-2</v>
      </c>
      <c r="R760" s="10">
        <f t="array" ref="R760">VLOOKUP(A760,'HUMAN RESOURCES'!$A$2:$M$2692,12,0)</f>
        <v>4665522</v>
      </c>
      <c r="S760" s="10">
        <f t="array" ref="S760">VLOOKUP(A760,'HUMAN RESOURCES'!$A$2:$M$2692,13,0)</f>
        <v>0.186</v>
      </c>
      <c r="T760" s="10">
        <f t="array" ref="T760">VLOOKUP(A760,TOURISM!$A$2:$F$2692,5,0)</f>
        <v>73000000</v>
      </c>
      <c r="U760" s="10">
        <f t="array" ref="U760">VLOOKUP(A760,TOURISM!$A$2:$F$2692,6,0)</f>
        <v>0</v>
      </c>
      <c r="V760" s="10">
        <f t="array" ref="V760">VLOOKUP(A760,BUSINESS!$A$2:$J$2692,5,0)</f>
        <v>0</v>
      </c>
      <c r="W760" s="10">
        <f t="array" ref="W760">VLOOKUP(A760,BUSINESS!$A$2:$J$2692,6,0)</f>
        <v>91</v>
      </c>
      <c r="X760" s="10">
        <f t="array" ref="X760">VLOOKUP(A760,BUSINESS!$A$2:$J$2692,7,0)</f>
        <v>0</v>
      </c>
      <c r="Y760" s="10">
        <f t="array" ref="Y760">VLOOKUP(A760,BUSINESS!$A$2:$J$2692,8,0)</f>
        <v>0</v>
      </c>
      <c r="Z760" s="10">
        <f t="array" ref="Z760">VLOOKUP(A760,BUSINESS!$A$2:$J$2692,9,0)</f>
        <v>0.129</v>
      </c>
      <c r="AA760" s="10">
        <f t="array" ref="AA760">VLOOKUP(A760,BUSINESS!$A$2:$J$2692,10,0)</f>
        <v>4.0000000000000001E-3</v>
      </c>
      <c r="AB760" s="12">
        <f t="shared" si="42"/>
        <v>237.71273653837662</v>
      </c>
      <c r="AC760" s="10">
        <f t="shared" si="30"/>
        <v>8.8736051400036271E-5</v>
      </c>
      <c r="AD760" s="10">
        <f t="shared" si="31"/>
        <v>1.4510702125078393E-4</v>
      </c>
      <c r="AE760" s="10">
        <f t="shared" si="32"/>
        <v>0</v>
      </c>
      <c r="AF760">
        <f t="shared" si="44"/>
        <v>15.646695053629584</v>
      </c>
    </row>
    <row r="761" spans="1:32" ht="14.4">
      <c r="A761" s="7" t="str">
        <f t="shared" si="43"/>
        <v>Eritrea-Africa 2005</v>
      </c>
      <c r="B761" s="7" t="s">
        <v>137</v>
      </c>
      <c r="C761" s="8" t="s">
        <v>78</v>
      </c>
      <c r="D761" s="9" t="s">
        <v>67</v>
      </c>
      <c r="E761" s="14">
        <v>2.8000000000000001E-2</v>
      </c>
      <c r="F761" s="13">
        <v>1098425900</v>
      </c>
      <c r="G761" s="14">
        <v>6</v>
      </c>
      <c r="H761" s="8"/>
      <c r="I761" s="10">
        <f t="array" ref="I761">VLOOKUP(A761,ENERGY!$A$2:$F$2691,5,0)</f>
        <v>744</v>
      </c>
      <c r="J761" s="11">
        <f t="array" ref="J761">VLOOKUP(A761,ENERGY!$A$2:$F$2691,6,0)</f>
        <v>770</v>
      </c>
      <c r="K761" s="10">
        <f t="array" ref="K761">VLOOKUP(A761,'HUMAN RESOURCES'!$A$2:$M$2692,5,0)</f>
        <v>0.04</v>
      </c>
      <c r="L761" s="11">
        <f t="array" ref="L761">VLOOKUP(A761,'HUMAN RESOURCES'!$A$2:$M$2692,6,0)</f>
        <v>4.7E-2</v>
      </c>
      <c r="M761" s="10">
        <f t="array" ref="M761">VLOOKUP(A761,'HUMAN RESOURCES'!$A$2:$M$2692,7,0)</f>
        <v>61</v>
      </c>
      <c r="N761" s="10">
        <f t="array" ref="N761">VLOOKUP(A761,'HUMAN RESOURCES'!$A$2:$M$2692,8,0)</f>
        <v>56</v>
      </c>
      <c r="O761" s="10">
        <f t="array" ref="O761">VLOOKUP(A761,'HUMAN RESOURCES'!$A$2:$M$2692,9,0)</f>
        <v>0.435</v>
      </c>
      <c r="P761" s="10">
        <f t="array" ref="P761">VLOOKUP(A761,'HUMAN RESOURCES'!$A$2:$M$2692,10,0)</f>
        <v>0.54500000000000004</v>
      </c>
      <c r="Q761" s="10">
        <f t="array" ref="Q761">VLOOKUP(A761,'HUMAN RESOURCES'!$A$2:$M$2692,11,0)</f>
        <v>0.02</v>
      </c>
      <c r="R761" s="10">
        <f t="array" ref="R761">VLOOKUP(A761,'HUMAN RESOURCES'!$A$2:$M$2692,12,0)</f>
        <v>4854066</v>
      </c>
      <c r="S761" s="10">
        <f t="array" ref="S761">VLOOKUP(A761,'HUMAN RESOURCES'!$A$2:$M$2692,13,0)</f>
        <v>0.189</v>
      </c>
      <c r="T761" s="10">
        <f t="array" ref="T761">VLOOKUP(A761,TOURISM!$A$2:$F$2692,5,0)</f>
        <v>66000000</v>
      </c>
      <c r="U761" s="10">
        <f t="array" ref="U761">VLOOKUP(A761,TOURISM!$A$2:$F$2692,6,0)</f>
        <v>0</v>
      </c>
      <c r="V761" s="10">
        <f t="array" ref="V761">VLOOKUP(A761,BUSINESS!$A$2:$J$2692,5,0)</f>
        <v>0.84499999999999997</v>
      </c>
      <c r="W761" s="10">
        <f t="array" ref="W761">VLOOKUP(A761,BUSINESS!$A$2:$J$2692,6,0)</f>
        <v>76</v>
      </c>
      <c r="X761" s="10">
        <f t="array" ref="X761">VLOOKUP(A761,BUSINESS!$A$2:$J$2692,7,0)</f>
        <v>0</v>
      </c>
      <c r="Y761" s="10">
        <f t="array" ref="Y761">VLOOKUP(A761,BUSINESS!$A$2:$J$2692,8,0)</f>
        <v>216</v>
      </c>
      <c r="Z761" s="10">
        <f t="array" ref="Z761">VLOOKUP(A761,BUSINESS!$A$2:$J$2692,9,0)</f>
        <v>0.129</v>
      </c>
      <c r="AA761" s="10">
        <f t="array" ref="AA761">VLOOKUP(A761,BUSINESS!$A$2:$J$2692,10,0)</f>
        <v>8.0000000000000002E-3</v>
      </c>
      <c r="AB761" s="12">
        <f t="shared" si="42"/>
        <v>226.28985679222328</v>
      </c>
      <c r="AC761" s="10">
        <f t="shared" si="30"/>
        <v>1.5862989914022595E-4</v>
      </c>
      <c r="AD761" s="10">
        <f t="shared" si="31"/>
        <v>1.5327356488354299E-4</v>
      </c>
      <c r="AE761" s="10">
        <f t="shared" si="32"/>
        <v>0</v>
      </c>
      <c r="AF761">
        <f t="shared" si="44"/>
        <v>13.596848497733653</v>
      </c>
    </row>
    <row r="762" spans="1:32" ht="14.4">
      <c r="A762" s="7" t="str">
        <f t="shared" si="43"/>
        <v>Eritrea-Africa 2006</v>
      </c>
      <c r="B762" s="7" t="s">
        <v>137</v>
      </c>
      <c r="C762" s="8" t="s">
        <v>78</v>
      </c>
      <c r="D762" s="9" t="s">
        <v>68</v>
      </c>
      <c r="E762" s="14">
        <v>3.2000000000000001E-2</v>
      </c>
      <c r="F762" s="13">
        <v>1211161880</v>
      </c>
      <c r="G762" s="14">
        <v>8</v>
      </c>
      <c r="H762" s="8"/>
      <c r="I762" s="10">
        <f t="array" ref="I762">VLOOKUP(A762,ENERGY!$A$2:$F$2691,5,0)</f>
        <v>721</v>
      </c>
      <c r="J762" s="11">
        <f t="array" ref="J762">VLOOKUP(A762,ENERGY!$A$2:$F$2691,6,0)</f>
        <v>579</v>
      </c>
      <c r="K762" s="10">
        <f t="array" ref="K762">VLOOKUP(A762,'HUMAN RESOURCES'!$A$2:$M$2692,5,0)</f>
        <v>0.04</v>
      </c>
      <c r="L762" s="11">
        <f t="array" ref="L762">VLOOKUP(A762,'HUMAN RESOURCES'!$A$2:$M$2692,6,0)</f>
        <v>4.5999999999999999E-2</v>
      </c>
      <c r="M762" s="10">
        <f t="array" ref="M762">VLOOKUP(A762,'HUMAN RESOURCES'!$A$2:$M$2692,7,0)</f>
        <v>61</v>
      </c>
      <c r="N762" s="10">
        <f t="array" ref="N762">VLOOKUP(A762,'HUMAN RESOURCES'!$A$2:$M$2692,8,0)</f>
        <v>57</v>
      </c>
      <c r="O762" s="10">
        <f t="array" ref="O762">VLOOKUP(A762,'HUMAN RESOURCES'!$A$2:$M$2692,9,0)</f>
        <v>0.432</v>
      </c>
      <c r="P762" s="10">
        <f t="array" ref="P762">VLOOKUP(A762,'HUMAN RESOURCES'!$A$2:$M$2692,10,0)</f>
        <v>0.54800000000000004</v>
      </c>
      <c r="Q762" s="10">
        <f t="array" ref="Q762">VLOOKUP(A762,'HUMAN RESOURCES'!$A$2:$M$2692,11,0)</f>
        <v>0.02</v>
      </c>
      <c r="R762" s="10">
        <f t="array" ref="R762">VLOOKUP(A762,'HUMAN RESOURCES'!$A$2:$M$2692,12,0)</f>
        <v>5035036</v>
      </c>
      <c r="S762" s="10">
        <f t="array" ref="S762">VLOOKUP(A762,'HUMAN RESOURCES'!$A$2:$M$2692,13,0)</f>
        <v>0.192</v>
      </c>
      <c r="T762" s="10">
        <f t="array" ref="T762">VLOOKUP(A762,TOURISM!$A$2:$F$2692,5,0)</f>
        <v>60000000</v>
      </c>
      <c r="U762" s="10">
        <f t="array" ref="U762">VLOOKUP(A762,TOURISM!$A$2:$F$2692,6,0)</f>
        <v>0</v>
      </c>
      <c r="V762" s="10">
        <f t="array" ref="V762">VLOOKUP(A762,BUSINESS!$A$2:$J$2692,5,0)</f>
        <v>0.84499999999999997</v>
      </c>
      <c r="W762" s="10">
        <f t="array" ref="W762">VLOOKUP(A762,BUSINESS!$A$2:$J$2692,6,0)</f>
        <v>76</v>
      </c>
      <c r="X762" s="10">
        <f t="array" ref="X762">VLOOKUP(A762,BUSINESS!$A$2:$J$2692,7,0)</f>
        <v>0</v>
      </c>
      <c r="Y762" s="10">
        <f t="array" ref="Y762">VLOOKUP(A762,BUSINESS!$A$2:$J$2692,8,0)</f>
        <v>216</v>
      </c>
      <c r="Z762" s="10">
        <f t="array" ref="Z762">VLOOKUP(A762,BUSINESS!$A$2:$J$2692,9,0)</f>
        <v>0.129</v>
      </c>
      <c r="AA762" s="10">
        <f t="array" ref="AA762">VLOOKUP(A762,BUSINESS!$A$2:$J$2692,10,0)</f>
        <v>1.2E-2</v>
      </c>
      <c r="AB762" s="12">
        <f t="shared" si="42"/>
        <v>240.54681634848291</v>
      </c>
      <c r="AC762" s="10">
        <f t="shared" si="30"/>
        <v>1.1499421255379307E-4</v>
      </c>
      <c r="AD762" s="10">
        <f t="shared" si="31"/>
        <v>1.4319659283468876E-4</v>
      </c>
      <c r="AE762" s="10">
        <f t="shared" si="32"/>
        <v>0</v>
      </c>
      <c r="AF762">
        <f t="shared" si="44"/>
        <v>11.916498710237622</v>
      </c>
    </row>
    <row r="763" spans="1:32" ht="14.4">
      <c r="A763" s="7" t="str">
        <f t="shared" si="43"/>
        <v>Eritrea-Africa 2007</v>
      </c>
      <c r="B763" s="7" t="s">
        <v>137</v>
      </c>
      <c r="C763" s="8" t="s">
        <v>78</v>
      </c>
      <c r="D763" s="9" t="s">
        <v>69</v>
      </c>
      <c r="E763" s="14">
        <v>3.3000000000000002E-2</v>
      </c>
      <c r="F763" s="13">
        <v>1317974493</v>
      </c>
      <c r="G763" s="14">
        <v>8</v>
      </c>
      <c r="H763" s="8"/>
      <c r="I763" s="10">
        <f t="array" ref="I763">VLOOKUP(A763,ENERGY!$A$2:$F$2691,5,0)</f>
        <v>763</v>
      </c>
      <c r="J763" s="11">
        <f t="array" ref="J763">VLOOKUP(A763,ENERGY!$A$2:$F$2691,6,0)</f>
        <v>766</v>
      </c>
      <c r="K763" s="10">
        <f t="array" ref="K763">VLOOKUP(A763,'HUMAN RESOURCES'!$A$2:$M$2692,5,0)</f>
        <v>0.04</v>
      </c>
      <c r="L763" s="11">
        <f t="array" ref="L763">VLOOKUP(A763,'HUMAN RESOURCES'!$A$2:$M$2692,6,0)</f>
        <v>4.3999999999999997E-2</v>
      </c>
      <c r="M763" s="10">
        <f t="array" ref="M763">VLOOKUP(A763,'HUMAN RESOURCES'!$A$2:$M$2692,7,0)</f>
        <v>62</v>
      </c>
      <c r="N763" s="10">
        <f t="array" ref="N763">VLOOKUP(A763,'HUMAN RESOURCES'!$A$2:$M$2692,8,0)</f>
        <v>57</v>
      </c>
      <c r="O763" s="10">
        <f t="array" ref="O763">VLOOKUP(A763,'HUMAN RESOURCES'!$A$2:$M$2692,9,0)</f>
        <v>0.43099999999999999</v>
      </c>
      <c r="P763" s="10">
        <f t="array" ref="P763">VLOOKUP(A763,'HUMAN RESOURCES'!$A$2:$M$2692,10,0)</f>
        <v>0.54900000000000004</v>
      </c>
      <c r="Q763" s="10">
        <f t="array" ref="Q763">VLOOKUP(A763,'HUMAN RESOURCES'!$A$2:$M$2692,11,0)</f>
        <v>0.02</v>
      </c>
      <c r="R763" s="10">
        <f t="array" ref="R763">VLOOKUP(A763,'HUMAN RESOURCES'!$A$2:$M$2692,12,0)</f>
        <v>5209846</v>
      </c>
      <c r="S763" s="10">
        <f t="array" ref="S763">VLOOKUP(A763,'HUMAN RESOURCES'!$A$2:$M$2692,13,0)</f>
        <v>0.19500000000000001</v>
      </c>
      <c r="T763" s="10">
        <f t="array" ref="T763">VLOOKUP(A763,TOURISM!$A$2:$F$2692,5,0)</f>
        <v>61000000</v>
      </c>
      <c r="U763" s="10">
        <f t="array" ref="U763">VLOOKUP(A763,TOURISM!$A$2:$F$2692,6,0)</f>
        <v>0</v>
      </c>
      <c r="V763" s="10">
        <f t="array" ref="V763">VLOOKUP(A763,BUSINESS!$A$2:$J$2692,5,0)</f>
        <v>0.84499999999999997</v>
      </c>
      <c r="W763" s="10">
        <f t="array" ref="W763">VLOOKUP(A763,BUSINESS!$A$2:$J$2692,6,0)</f>
        <v>84</v>
      </c>
      <c r="X763" s="10">
        <f t="array" ref="X763">VLOOKUP(A763,BUSINESS!$A$2:$J$2692,7,0)</f>
        <v>0</v>
      </c>
      <c r="Y763" s="10">
        <f t="array" ref="Y763">VLOOKUP(A763,BUSINESS!$A$2:$J$2692,8,0)</f>
        <v>216</v>
      </c>
      <c r="Z763" s="10">
        <f t="array" ref="Z763">VLOOKUP(A763,BUSINESS!$A$2:$J$2692,9,0)</f>
        <v>4.0000000000000001E-3</v>
      </c>
      <c r="AA763" s="10">
        <f t="array" ref="AA763">VLOOKUP(A763,BUSINESS!$A$2:$J$2692,10,0)</f>
        <v>1.6E-2</v>
      </c>
      <c r="AB763" s="12">
        <f t="shared" si="42"/>
        <v>252.97762985700538</v>
      </c>
      <c r="AC763" s="10">
        <f t="shared" si="30"/>
        <v>1.4702929798692706E-4</v>
      </c>
      <c r="AD763" s="10">
        <f t="shared" si="31"/>
        <v>1.4645346522718713E-4</v>
      </c>
      <c r="AE763" s="10">
        <f t="shared" si="32"/>
        <v>0</v>
      </c>
      <c r="AF763">
        <f t="shared" si="44"/>
        <v>11.708599448045105</v>
      </c>
    </row>
    <row r="764" spans="1:32" ht="14.4">
      <c r="A764" s="7" t="str">
        <f t="shared" si="43"/>
        <v>Eritrea-Africa 2008</v>
      </c>
      <c r="B764" s="7" t="s">
        <v>137</v>
      </c>
      <c r="C764" s="8" t="s">
        <v>78</v>
      </c>
      <c r="D764" s="9" t="s">
        <v>70</v>
      </c>
      <c r="E764" s="14">
        <v>3.4000000000000002E-2</v>
      </c>
      <c r="F764" s="13">
        <v>1380188800</v>
      </c>
      <c r="G764" s="14">
        <v>9</v>
      </c>
      <c r="H764" s="8"/>
      <c r="I764" s="10">
        <f t="array" ref="I764">VLOOKUP(A764,ENERGY!$A$2:$F$2691,5,0)</f>
        <v>748</v>
      </c>
      <c r="J764" s="11">
        <f t="array" ref="J764">VLOOKUP(A764,ENERGY!$A$2:$F$2691,6,0)</f>
        <v>605</v>
      </c>
      <c r="K764" s="10">
        <f t="array" ref="K764">VLOOKUP(A764,'HUMAN RESOURCES'!$A$2:$M$2692,5,0)</f>
        <v>3.9E-2</v>
      </c>
      <c r="L764" s="11">
        <f t="array" ref="L764">VLOOKUP(A764,'HUMAN RESOURCES'!$A$2:$M$2692,6,0)</f>
        <v>4.2000000000000003E-2</v>
      </c>
      <c r="M764" s="10">
        <f t="array" ref="M764">VLOOKUP(A764,'HUMAN RESOURCES'!$A$2:$M$2692,7,0)</f>
        <v>63</v>
      </c>
      <c r="N764" s="10">
        <f t="array" ref="N764">VLOOKUP(A764,'HUMAN RESOURCES'!$A$2:$M$2692,8,0)</f>
        <v>58</v>
      </c>
      <c r="O764" s="10">
        <f t="array" ref="O764">VLOOKUP(A764,'HUMAN RESOURCES'!$A$2:$M$2692,9,0)</f>
        <v>0.43</v>
      </c>
      <c r="P764" s="10">
        <f t="array" ref="P764">VLOOKUP(A764,'HUMAN RESOURCES'!$A$2:$M$2692,10,0)</f>
        <v>0.54900000000000004</v>
      </c>
      <c r="Q764" s="10">
        <f t="array" ref="Q764">VLOOKUP(A764,'HUMAN RESOURCES'!$A$2:$M$2692,11,0)</f>
        <v>0.02</v>
      </c>
      <c r="R764" s="10">
        <f t="array" ref="R764">VLOOKUP(A764,'HUMAN RESOURCES'!$A$2:$M$2692,12,0)</f>
        <v>5382163</v>
      </c>
      <c r="S764" s="10">
        <f t="array" ref="S764">VLOOKUP(A764,'HUMAN RESOURCES'!$A$2:$M$2692,13,0)</f>
        <v>0.19900000000000001</v>
      </c>
      <c r="T764" s="10">
        <f t="array" ref="T764">VLOOKUP(A764,TOURISM!$A$2:$F$2692,5,0)</f>
        <v>46000000</v>
      </c>
      <c r="U764" s="10">
        <f t="array" ref="U764">VLOOKUP(A764,TOURISM!$A$2:$F$2692,6,0)</f>
        <v>0</v>
      </c>
      <c r="V764" s="10">
        <f t="array" ref="V764">VLOOKUP(A764,BUSINESS!$A$2:$J$2692,5,0)</f>
        <v>0.84499999999999997</v>
      </c>
      <c r="W764" s="10">
        <f t="array" ref="W764">VLOOKUP(A764,BUSINESS!$A$2:$J$2692,6,0)</f>
        <v>84</v>
      </c>
      <c r="X764" s="10">
        <f t="array" ref="X764">VLOOKUP(A764,BUSINESS!$A$2:$J$2692,7,0)</f>
        <v>0</v>
      </c>
      <c r="Y764" s="10">
        <f t="array" ref="Y764">VLOOKUP(A764,BUSINESS!$A$2:$J$2692,8,0)</f>
        <v>216</v>
      </c>
      <c r="Z764" s="10">
        <f t="array" ref="Z764">VLOOKUP(A764,BUSINESS!$A$2:$J$2692,9,0)</f>
        <v>5.0000000000000001E-3</v>
      </c>
      <c r="AA764" s="10">
        <f t="array" ref="AA764">VLOOKUP(A764,BUSINESS!$A$2:$J$2692,10,0)</f>
        <v>0.02</v>
      </c>
      <c r="AB764" s="12">
        <f t="shared" si="42"/>
        <v>256.43756980232666</v>
      </c>
      <c r="AC764" s="10">
        <f t="shared" si="30"/>
        <v>1.1240833843196499E-4</v>
      </c>
      <c r="AD764" s="10">
        <f t="shared" si="31"/>
        <v>1.3897758206133853E-4</v>
      </c>
      <c r="AE764" s="10">
        <f t="shared" si="32"/>
        <v>0</v>
      </c>
      <c r="AF764">
        <f t="shared" si="44"/>
        <v>8.5467496989593226</v>
      </c>
    </row>
    <row r="765" spans="1:32" ht="14.4">
      <c r="A765" s="7" t="str">
        <f t="shared" si="43"/>
        <v>Eritrea-Africa 2009</v>
      </c>
      <c r="B765" s="7" t="s">
        <v>137</v>
      </c>
      <c r="C765" s="8" t="s">
        <v>78</v>
      </c>
      <c r="D765" s="9" t="s">
        <v>71</v>
      </c>
      <c r="E765" s="14">
        <v>3.1E-2</v>
      </c>
      <c r="F765" s="13">
        <v>1856695550</v>
      </c>
      <c r="G765" s="14">
        <v>10</v>
      </c>
      <c r="H765" s="8"/>
      <c r="I765" s="10">
        <f t="array" ref="I765">VLOOKUP(A765,ENERGY!$A$2:$F$2691,5,0)</f>
        <v>804</v>
      </c>
      <c r="J765" s="11">
        <f t="array" ref="J765">VLOOKUP(A765,ENERGY!$A$2:$F$2691,6,0)</f>
        <v>726</v>
      </c>
      <c r="K765" s="10">
        <f t="array" ref="K765">VLOOKUP(A765,'HUMAN RESOURCES'!$A$2:$M$2692,5,0)</f>
        <v>3.9E-2</v>
      </c>
      <c r="L765" s="11">
        <f t="array" ref="L765">VLOOKUP(A765,'HUMAN RESOURCES'!$A$2:$M$2692,6,0)</f>
        <v>4.1000000000000002E-2</v>
      </c>
      <c r="M765" s="10">
        <f t="array" ref="M765">VLOOKUP(A765,'HUMAN RESOURCES'!$A$2:$M$2692,7,0)</f>
        <v>63</v>
      </c>
      <c r="N765" s="10">
        <f t="array" ref="N765">VLOOKUP(A765,'HUMAN RESOURCES'!$A$2:$M$2692,8,0)</f>
        <v>58</v>
      </c>
      <c r="O765" s="10">
        <f t="array" ref="O765">VLOOKUP(A765,'HUMAN RESOURCES'!$A$2:$M$2692,9,0)</f>
        <v>0.43</v>
      </c>
      <c r="P765" s="10">
        <f t="array" ref="P765">VLOOKUP(A765,'HUMAN RESOURCES'!$A$2:$M$2692,10,0)</f>
        <v>0.54900000000000004</v>
      </c>
      <c r="Q765" s="10">
        <f t="array" ref="Q765">VLOOKUP(A765,'HUMAN RESOURCES'!$A$2:$M$2692,11,0)</f>
        <v>2.1000000000000001E-2</v>
      </c>
      <c r="R765" s="10">
        <f t="array" ref="R765">VLOOKUP(A765,'HUMAN RESOURCES'!$A$2:$M$2692,12,0)</f>
        <v>5557889</v>
      </c>
      <c r="S765" s="10">
        <f t="array" ref="S765">VLOOKUP(A765,'HUMAN RESOURCES'!$A$2:$M$2692,13,0)</f>
        <v>0.20200000000000001</v>
      </c>
      <c r="T765" s="10">
        <f t="array" ref="T765">VLOOKUP(A765,TOURISM!$A$2:$F$2692,5,0)</f>
        <v>26000000</v>
      </c>
      <c r="U765" s="10">
        <f t="array" ref="U765">VLOOKUP(A765,TOURISM!$A$2:$F$2692,6,0)</f>
        <v>0</v>
      </c>
      <c r="V765" s="10">
        <f t="array" ref="V765">VLOOKUP(A765,BUSINESS!$A$2:$J$2692,5,0)</f>
        <v>0.84499999999999997</v>
      </c>
      <c r="W765" s="10">
        <f t="array" ref="W765">VLOOKUP(A765,BUSINESS!$A$2:$J$2692,6,0)</f>
        <v>84</v>
      </c>
      <c r="X765" s="10">
        <f t="array" ref="X765">VLOOKUP(A765,BUSINESS!$A$2:$J$2692,7,0)</f>
        <v>0</v>
      </c>
      <c r="Y765" s="10">
        <f t="array" ref="Y765">VLOOKUP(A765,BUSINESS!$A$2:$J$2692,8,0)</f>
        <v>216</v>
      </c>
      <c r="Z765" s="10">
        <f t="array" ref="Z765">VLOOKUP(A765,BUSINESS!$A$2:$J$2692,9,0)</f>
        <v>5.0000000000000001E-3</v>
      </c>
      <c r="AA765" s="10">
        <f t="array" ref="AA765">VLOOKUP(A765,BUSINESS!$A$2:$J$2692,10,0)</f>
        <v>2.5000000000000001E-2</v>
      </c>
      <c r="AB765" s="12">
        <f t="shared" si="42"/>
        <v>334.06488506697417</v>
      </c>
      <c r="AC765" s="10">
        <f t="shared" si="30"/>
        <v>1.3062513483086833E-4</v>
      </c>
      <c r="AD765" s="10">
        <f t="shared" si="31"/>
        <v>1.4465924022592032E-4</v>
      </c>
      <c r="AE765" s="10">
        <f t="shared" si="32"/>
        <v>0</v>
      </c>
      <c r="AF765">
        <f t="shared" si="44"/>
        <v>4.6780351316839903</v>
      </c>
    </row>
    <row r="766" spans="1:32" ht="14.4">
      <c r="A766" s="7" t="str">
        <f t="shared" si="43"/>
        <v>Eritrea-Africa 2010</v>
      </c>
      <c r="B766" s="7" t="s">
        <v>137</v>
      </c>
      <c r="C766" s="8" t="s">
        <v>78</v>
      </c>
      <c r="D766" s="9" t="s">
        <v>72</v>
      </c>
      <c r="E766" s="14">
        <v>3.2000000000000001E-2</v>
      </c>
      <c r="F766" s="13">
        <v>2117039511</v>
      </c>
      <c r="G766" s="14">
        <v>12</v>
      </c>
      <c r="H766" s="8"/>
      <c r="I766" s="10">
        <f t="array" ref="I766">VLOOKUP(A766,ENERGY!$A$2:$F$2691,5,0)</f>
        <v>697</v>
      </c>
      <c r="J766" s="11">
        <f t="array" ref="J766">VLOOKUP(A766,ENERGY!$A$2:$F$2691,6,0)</f>
        <v>561</v>
      </c>
      <c r="K766" s="10">
        <f t="array" ref="K766">VLOOKUP(A766,'HUMAN RESOURCES'!$A$2:$M$2692,5,0)</f>
        <v>3.7999999999999999E-2</v>
      </c>
      <c r="L766" s="11">
        <f t="array" ref="L766">VLOOKUP(A766,'HUMAN RESOURCES'!$A$2:$M$2692,6,0)</f>
        <v>3.9E-2</v>
      </c>
      <c r="M766" s="10">
        <f t="array" ref="M766">VLOOKUP(A766,'HUMAN RESOURCES'!$A$2:$M$2692,7,0)</f>
        <v>64</v>
      </c>
      <c r="N766" s="10">
        <f t="array" ref="N766">VLOOKUP(A766,'HUMAN RESOURCES'!$A$2:$M$2692,8,0)</f>
        <v>59</v>
      </c>
      <c r="O766" s="10">
        <f t="array" ref="O766">VLOOKUP(A766,'HUMAN RESOURCES'!$A$2:$M$2692,9,0)</f>
        <v>0.43</v>
      </c>
      <c r="P766" s="10">
        <f t="array" ref="P766">VLOOKUP(A766,'HUMAN RESOURCES'!$A$2:$M$2692,10,0)</f>
        <v>0.54900000000000004</v>
      </c>
      <c r="Q766" s="10">
        <f t="array" ref="Q766">VLOOKUP(A766,'HUMAN RESOURCES'!$A$2:$M$2692,11,0)</f>
        <v>2.1000000000000001E-2</v>
      </c>
      <c r="R766" s="10">
        <f t="array" ref="R766">VLOOKUP(A766,'HUMAN RESOURCES'!$A$2:$M$2692,12,0)</f>
        <v>5741159</v>
      </c>
      <c r="S766" s="10">
        <f t="array" ref="S766">VLOOKUP(A766,'HUMAN RESOURCES'!$A$2:$M$2692,13,0)</f>
        <v>0.20599999999999999</v>
      </c>
      <c r="T766" s="10">
        <f t="array" ref="T766">VLOOKUP(A766,TOURISM!$A$2:$F$2692,5,0)</f>
        <v>0</v>
      </c>
      <c r="U766" s="10">
        <f t="array" ref="U766">VLOOKUP(A766,TOURISM!$A$2:$F$2692,6,0)</f>
        <v>0</v>
      </c>
      <c r="V766" s="10">
        <f t="array" ref="V766">VLOOKUP(A766,BUSINESS!$A$2:$J$2692,5,0)</f>
        <v>0.84499999999999997</v>
      </c>
      <c r="W766" s="10">
        <f t="array" ref="W766">VLOOKUP(A766,BUSINESS!$A$2:$J$2692,6,0)</f>
        <v>84</v>
      </c>
      <c r="X766" s="10">
        <f t="array" ref="X766">VLOOKUP(A766,BUSINESS!$A$2:$J$2692,7,0)</f>
        <v>0</v>
      </c>
      <c r="Y766" s="10">
        <f t="array" ref="Y766">VLOOKUP(A766,BUSINESS!$A$2:$J$2692,8,0)</f>
        <v>216</v>
      </c>
      <c r="Z766" s="10">
        <f t="array" ref="Z766">VLOOKUP(A766,BUSINESS!$A$2:$J$2692,9,0)</f>
        <v>6.0000000000000001E-3</v>
      </c>
      <c r="AA766" s="10">
        <f t="array" ref="AA766">VLOOKUP(A766,BUSINESS!$A$2:$J$2692,10,0)</f>
        <v>3.2000000000000001E-2</v>
      </c>
      <c r="AB766" s="12">
        <f t="shared" si="42"/>
        <v>368.74775824881351</v>
      </c>
      <c r="AC766" s="10">
        <f t="shared" si="30"/>
        <v>9.7715461285778708E-5</v>
      </c>
      <c r="AD766" s="10">
        <f t="shared" si="31"/>
        <v>1.21404057961119E-4</v>
      </c>
      <c r="AE766" s="10">
        <f t="shared" si="32"/>
        <v>0</v>
      </c>
      <c r="AF766">
        <f t="shared" si="44"/>
        <v>0</v>
      </c>
    </row>
    <row r="767" spans="1:32" ht="14.4">
      <c r="A767" s="7" t="str">
        <f t="shared" si="43"/>
        <v>Eritrea-Africa 2011</v>
      </c>
      <c r="B767" s="7" t="s">
        <v>137</v>
      </c>
      <c r="C767" s="8" t="s">
        <v>78</v>
      </c>
      <c r="D767" s="9" t="s">
        <v>73</v>
      </c>
      <c r="E767" s="14">
        <v>2.7E-2</v>
      </c>
      <c r="F767" s="13">
        <v>2607739837</v>
      </c>
      <c r="G767" s="14">
        <v>12</v>
      </c>
      <c r="H767" s="8"/>
      <c r="I767" s="10">
        <v>697</v>
      </c>
      <c r="J767" s="11">
        <v>561</v>
      </c>
      <c r="K767" s="10">
        <f t="array" ref="K767">VLOOKUP(A767,'HUMAN RESOURCES'!$A$2:$M$2692,5,0)</f>
        <v>3.7999999999999999E-2</v>
      </c>
      <c r="L767" s="11">
        <f t="array" ref="L767">VLOOKUP(A767,'HUMAN RESOURCES'!$A$2:$M$2692,6,0)</f>
        <v>3.7999999999999999E-2</v>
      </c>
      <c r="M767" s="10">
        <f t="array" ref="M767">VLOOKUP(A767,'HUMAN RESOURCES'!$A$2:$M$2692,7,0)</f>
        <v>64</v>
      </c>
      <c r="N767" s="10">
        <f t="array" ref="N767">VLOOKUP(A767,'HUMAN RESOURCES'!$A$2:$M$2692,8,0)</f>
        <v>59</v>
      </c>
      <c r="O767" s="10">
        <f t="array" ref="O767">VLOOKUP(A767,'HUMAN RESOURCES'!$A$2:$M$2692,9,0)</f>
        <v>0.43099999999999999</v>
      </c>
      <c r="P767" s="10">
        <f t="array" ref="P767">VLOOKUP(A767,'HUMAN RESOURCES'!$A$2:$M$2692,10,0)</f>
        <v>0.54800000000000004</v>
      </c>
      <c r="Q767" s="10">
        <f t="array" ref="Q767">VLOOKUP(A767,'HUMAN RESOURCES'!$A$2:$M$2692,11,0)</f>
        <v>2.1999999999999999E-2</v>
      </c>
      <c r="R767" s="10">
        <f t="array" ref="R767">VLOOKUP(A767,'HUMAN RESOURCES'!$A$2:$M$2692,12,0)</f>
        <v>5932852</v>
      </c>
      <c r="S767" s="10">
        <f t="array" ref="S767">VLOOKUP(A767,'HUMAN RESOURCES'!$A$2:$M$2692,13,0)</f>
        <v>0.21</v>
      </c>
      <c r="T767" s="10">
        <f t="array" ref="T767">VLOOKUP(A767,TOURISM!$A$2:$F$2692,5,0)</f>
        <v>0</v>
      </c>
      <c r="U767" s="10">
        <f t="array" ref="U767">VLOOKUP(A767,TOURISM!$A$2:$F$2692,6,0)</f>
        <v>0</v>
      </c>
      <c r="V767" s="10">
        <f t="array" ref="V767">VLOOKUP(A767,BUSINESS!$A$2:$J$2692,5,0)</f>
        <v>0.84499999999999997</v>
      </c>
      <c r="W767" s="10">
        <f t="array" ref="W767">VLOOKUP(A767,BUSINESS!$A$2:$J$2692,6,0)</f>
        <v>84</v>
      </c>
      <c r="X767" s="10">
        <f t="array" ref="X767">VLOOKUP(A767,BUSINESS!$A$2:$J$2692,7,0)</f>
        <v>0</v>
      </c>
      <c r="Y767" s="10">
        <f t="array" ref="Y767">VLOOKUP(A767,BUSINESS!$A$2:$J$2692,8,0)</f>
        <v>216</v>
      </c>
      <c r="Z767" s="10">
        <f t="array" ref="Z767">VLOOKUP(A767,BUSINESS!$A$2:$J$2692,9,0)</f>
        <v>7.0000000000000001E-3</v>
      </c>
      <c r="AA767" s="10">
        <f t="array" ref="AA767">VLOOKUP(A767,BUSINESS!$A$2:$J$2692,10,0)</f>
        <v>4.1000000000000002E-2</v>
      </c>
      <c r="AB767" s="12">
        <f t="shared" si="42"/>
        <v>439.54237135866526</v>
      </c>
      <c r="AC767" s="10">
        <f t="shared" ref="AC767:AC1021" si="45">J767/R767</f>
        <v>9.4558232701574222E-5</v>
      </c>
      <c r="AD767" s="10">
        <f t="shared" ref="AD767:AD1021" si="46">I767/R767</f>
        <v>1.1748144062922857E-4</v>
      </c>
      <c r="AE767" s="10">
        <f t="shared" ref="AE767:AE1021" si="47">U767/R767</f>
        <v>0</v>
      </c>
      <c r="AF767">
        <f t="shared" si="44"/>
        <v>0</v>
      </c>
    </row>
    <row r="768" spans="1:32" ht="14.4">
      <c r="A768" s="7" t="str">
        <f t="shared" si="43"/>
        <v>Eritrea-Africa 2012</v>
      </c>
      <c r="B768" s="7" t="s">
        <v>137</v>
      </c>
      <c r="C768" s="8" t="s">
        <v>78</v>
      </c>
      <c r="D768" s="9" t="s">
        <v>74</v>
      </c>
      <c r="E768" s="14">
        <v>2.5999999999999999E-2</v>
      </c>
      <c r="F768" s="13">
        <v>3091967480</v>
      </c>
      <c r="G768" s="14">
        <v>15</v>
      </c>
      <c r="H768" s="8"/>
      <c r="I768" s="10">
        <v>697</v>
      </c>
      <c r="J768" s="11">
        <v>561</v>
      </c>
      <c r="K768" s="10">
        <f t="array" ref="K768">VLOOKUP(A768,'HUMAN RESOURCES'!$A$2:$M$2692,5,0)</f>
        <v>3.6999999999999998E-2</v>
      </c>
      <c r="L768" s="11">
        <f t="array" ref="L768">VLOOKUP(A768,'HUMAN RESOURCES'!$A$2:$M$2692,6,0)</f>
        <v>3.6999999999999998E-2</v>
      </c>
      <c r="M768" s="10">
        <f t="array" ref="M768">VLOOKUP(A768,'HUMAN RESOURCES'!$A$2:$M$2692,7,0)</f>
        <v>65</v>
      </c>
      <c r="N768" s="10">
        <f t="array" ref="N768">VLOOKUP(A768,'HUMAN RESOURCES'!$A$2:$M$2692,8,0)</f>
        <v>60</v>
      </c>
      <c r="O768" s="10">
        <f t="array" ref="O768">VLOOKUP(A768,'HUMAN RESOURCES'!$A$2:$M$2692,9,0)</f>
        <v>0.43099999999999999</v>
      </c>
      <c r="P768" s="10">
        <f t="array" ref="P768">VLOOKUP(A768,'HUMAN RESOURCES'!$A$2:$M$2692,10,0)</f>
        <v>0.54700000000000004</v>
      </c>
      <c r="Q768" s="10">
        <f t="array" ref="Q768">VLOOKUP(A768,'HUMAN RESOURCES'!$A$2:$M$2692,11,0)</f>
        <v>2.1999999999999999E-2</v>
      </c>
      <c r="R768" s="10">
        <f t="array" ref="R768">VLOOKUP(A768,'HUMAN RESOURCES'!$A$2:$M$2692,12,0)</f>
        <v>6130922</v>
      </c>
      <c r="S768" s="10">
        <f t="array" ref="S768">VLOOKUP(A768,'HUMAN RESOURCES'!$A$2:$M$2692,13,0)</f>
        <v>0.214</v>
      </c>
      <c r="T768" s="10">
        <f t="array" ref="T768">VLOOKUP(A768,TOURISM!$A$2:$F$2692,5,0)</f>
        <v>0</v>
      </c>
      <c r="U768" s="10">
        <f t="array" ref="U768">VLOOKUP(A768,TOURISM!$A$2:$F$2692,6,0)</f>
        <v>0</v>
      </c>
      <c r="V768" s="10">
        <f t="array" ref="V768">VLOOKUP(A768,BUSINESS!$A$2:$J$2692,5,0)</f>
        <v>0.84499999999999997</v>
      </c>
      <c r="W768" s="10">
        <f t="array" ref="W768">VLOOKUP(A768,BUSINESS!$A$2:$J$2692,6,0)</f>
        <v>84</v>
      </c>
      <c r="X768" s="10">
        <f t="array" ref="X768">VLOOKUP(A768,BUSINESS!$A$2:$J$2692,7,0)</f>
        <v>185</v>
      </c>
      <c r="Y768" s="10">
        <f t="array" ref="Y768">VLOOKUP(A768,BUSINESS!$A$2:$J$2692,8,0)</f>
        <v>216</v>
      </c>
      <c r="Z768" s="10">
        <f t="array" ref="Z768">VLOOKUP(A768,BUSINESS!$A$2:$J$2692,9,0)</f>
        <v>8.0000000000000002E-3</v>
      </c>
      <c r="AA768" s="10">
        <f t="array" ref="AA768">VLOOKUP(A768,BUSINESS!$A$2:$J$2692,10,0)</f>
        <v>0.05</v>
      </c>
      <c r="AB768" s="12">
        <f t="shared" si="42"/>
        <v>504.3234084530842</v>
      </c>
      <c r="AC768" s="10">
        <f t="shared" si="45"/>
        <v>9.1503366051631384E-5</v>
      </c>
      <c r="AD768" s="10">
        <f t="shared" si="46"/>
        <v>1.1368600024596626E-4</v>
      </c>
      <c r="AE768" s="10">
        <f t="shared" si="47"/>
        <v>0</v>
      </c>
      <c r="AF768">
        <f t="shared" si="44"/>
        <v>0</v>
      </c>
    </row>
    <row r="769" spans="1:32" ht="14.4">
      <c r="A769" s="7" t="str">
        <f t="shared" si="43"/>
        <v>Estonia-Europe 2000</v>
      </c>
      <c r="B769" s="7" t="s">
        <v>138</v>
      </c>
      <c r="C769" s="8" t="s">
        <v>76</v>
      </c>
      <c r="D769" s="9" t="s">
        <v>62</v>
      </c>
      <c r="E769" s="14">
        <v>5.2999999999999999E-2</v>
      </c>
      <c r="F769" s="13">
        <v>5675697575</v>
      </c>
      <c r="G769" s="14">
        <v>213</v>
      </c>
      <c r="H769" s="14">
        <v>7.3999999999999996E-2</v>
      </c>
      <c r="I769" s="10">
        <f t="array" ref="I769">VLOOKUP(A769,ENERGY!$A$2:$F$2691,5,0)</f>
        <v>5721</v>
      </c>
      <c r="J769" s="11">
        <f t="array" ref="J769">VLOOKUP(A769,ENERGY!$A$2:$F$2691,6,0)</f>
        <v>0</v>
      </c>
      <c r="K769" s="10">
        <f t="array" ref="K769">VLOOKUP(A769,'HUMAN RESOURCES'!$A$2:$M$2692,5,0)</f>
        <v>0.01</v>
      </c>
      <c r="L769" s="11">
        <f t="array" ref="L769">VLOOKUP(A769,'HUMAN RESOURCES'!$A$2:$M$2692,6,0)</f>
        <v>8.9999999999999993E-3</v>
      </c>
      <c r="M769" s="10">
        <f t="array" ref="M769">VLOOKUP(A769,'HUMAN RESOURCES'!$A$2:$M$2692,7,0)</f>
        <v>76</v>
      </c>
      <c r="N769" s="10">
        <f t="array" ref="N769">VLOOKUP(A769,'HUMAN RESOURCES'!$A$2:$M$2692,8,0)</f>
        <v>65</v>
      </c>
      <c r="O769" s="10">
        <f t="array" ref="O769">VLOOKUP(A769,'HUMAN RESOURCES'!$A$2:$M$2692,9,0)</f>
        <v>0.18</v>
      </c>
      <c r="P769" s="10">
        <f t="array" ref="P769">VLOOKUP(A769,'HUMAN RESOURCES'!$A$2:$M$2692,10,0)</f>
        <v>0.66900000000000004</v>
      </c>
      <c r="Q769" s="10">
        <f t="array" ref="Q769">VLOOKUP(A769,'HUMAN RESOURCES'!$A$2:$M$2692,11,0)</f>
        <v>0.152</v>
      </c>
      <c r="R769" s="10">
        <f t="array" ref="R769">VLOOKUP(A769,'HUMAN RESOURCES'!$A$2:$M$2692,12,0)</f>
        <v>1396985</v>
      </c>
      <c r="S769" s="10">
        <f t="array" ref="S769">VLOOKUP(A769,'HUMAN RESOURCES'!$A$2:$M$2692,13,0)</f>
        <v>0.69399999999999995</v>
      </c>
      <c r="T769" s="10">
        <f t="array" ref="T769">VLOOKUP(A769,TOURISM!$A$2:$F$2692,5,0)</f>
        <v>657000000</v>
      </c>
      <c r="U769" s="10">
        <f t="array" ref="U769">VLOOKUP(A769,TOURISM!$A$2:$F$2692,6,0)</f>
        <v>253000000</v>
      </c>
      <c r="V769" s="10">
        <f t="array" ref="V769">VLOOKUP(A769,BUSINESS!$A$2:$J$2692,5,0)</f>
        <v>0</v>
      </c>
      <c r="W769" s="10">
        <f t="array" ref="W769">VLOOKUP(A769,BUSINESS!$A$2:$J$2692,6,0)</f>
        <v>0</v>
      </c>
      <c r="X769" s="10">
        <f t="array" ref="X769">VLOOKUP(A769,BUSINESS!$A$2:$J$2692,7,0)</f>
        <v>0</v>
      </c>
      <c r="Y769" s="10">
        <f t="array" ref="Y769">VLOOKUP(A769,BUSINESS!$A$2:$J$2692,8,0)</f>
        <v>0</v>
      </c>
      <c r="Z769" s="10">
        <f t="array" ref="Z769">VLOOKUP(A769,BUSINESS!$A$2:$J$2692,9,0)</f>
        <v>0.28599999999999998</v>
      </c>
      <c r="AA769" s="10">
        <f t="array" ref="AA769">VLOOKUP(A769,BUSINESS!$A$2:$J$2692,10,0)</f>
        <v>0.40799999999999997</v>
      </c>
      <c r="AB769" s="12">
        <f t="shared" si="42"/>
        <v>4062.8192679234207</v>
      </c>
      <c r="AC769" s="10">
        <f t="shared" si="45"/>
        <v>0</v>
      </c>
      <c r="AD769" s="10">
        <f t="shared" si="46"/>
        <v>4.095247980472231E-3</v>
      </c>
      <c r="AE769" s="10">
        <f t="shared" si="47"/>
        <v>181.10430677494747</v>
      </c>
      <c r="AF769">
        <f t="shared" si="44"/>
        <v>470.29853577525887</v>
      </c>
    </row>
    <row r="770" spans="1:32" ht="14.4">
      <c r="A770" s="7" t="str">
        <f t="shared" si="43"/>
        <v>Estonia-Europe 2001</v>
      </c>
      <c r="B770" s="7" t="s">
        <v>138</v>
      </c>
      <c r="C770" s="8" t="s">
        <v>76</v>
      </c>
      <c r="D770" s="9" t="s">
        <v>63</v>
      </c>
      <c r="E770" s="14">
        <v>4.9000000000000002E-2</v>
      </c>
      <c r="F770" s="13">
        <v>6240147810</v>
      </c>
      <c r="G770" s="14">
        <v>218</v>
      </c>
      <c r="H770" s="14">
        <v>7.8E-2</v>
      </c>
      <c r="I770" s="10">
        <f t="array" ref="I770">VLOOKUP(A770,ENERGY!$A$2:$F$2691,5,0)</f>
        <v>5603</v>
      </c>
      <c r="J770" s="11">
        <f t="array" ref="J770">VLOOKUP(A770,ENERGY!$A$2:$F$2691,6,0)</f>
        <v>0</v>
      </c>
      <c r="K770" s="10">
        <f t="array" ref="K770">VLOOKUP(A770,'HUMAN RESOURCES'!$A$2:$M$2692,5,0)</f>
        <v>8.9999999999999993E-3</v>
      </c>
      <c r="L770" s="11">
        <f t="array" ref="L770">VLOOKUP(A770,'HUMAN RESOURCES'!$A$2:$M$2692,6,0)</f>
        <v>8.0000000000000002E-3</v>
      </c>
      <c r="M770" s="10">
        <f t="array" ref="M770">VLOOKUP(A770,'HUMAN RESOURCES'!$A$2:$M$2692,7,0)</f>
        <v>76</v>
      </c>
      <c r="N770" s="10">
        <f t="array" ref="N770">VLOOKUP(A770,'HUMAN RESOURCES'!$A$2:$M$2692,8,0)</f>
        <v>65</v>
      </c>
      <c r="O770" s="10">
        <f t="array" ref="O770">VLOOKUP(A770,'HUMAN RESOURCES'!$A$2:$M$2692,9,0)</f>
        <v>0.17399999999999999</v>
      </c>
      <c r="P770" s="10">
        <f t="array" ref="P770">VLOOKUP(A770,'HUMAN RESOURCES'!$A$2:$M$2692,10,0)</f>
        <v>0.67100000000000004</v>
      </c>
      <c r="Q770" s="10">
        <f t="array" ref="Q770">VLOOKUP(A770,'HUMAN RESOURCES'!$A$2:$M$2692,11,0)</f>
        <v>0.155</v>
      </c>
      <c r="R770" s="10">
        <f t="array" ref="R770">VLOOKUP(A770,'HUMAN RESOURCES'!$A$2:$M$2692,12,0)</f>
        <v>1388115</v>
      </c>
      <c r="S770" s="10">
        <f t="array" ref="S770">VLOOKUP(A770,'HUMAN RESOURCES'!$A$2:$M$2692,13,0)</f>
        <v>0.69199999999999995</v>
      </c>
      <c r="T770" s="10">
        <f t="array" ref="T770">VLOOKUP(A770,TOURISM!$A$2:$F$2692,5,0)</f>
        <v>661000000</v>
      </c>
      <c r="U770" s="10">
        <f t="array" ref="U770">VLOOKUP(A770,TOURISM!$A$2:$F$2692,6,0)</f>
        <v>253000000</v>
      </c>
      <c r="V770" s="10">
        <f t="array" ref="V770">VLOOKUP(A770,BUSINESS!$A$2:$J$2692,5,0)</f>
        <v>0</v>
      </c>
      <c r="W770" s="10">
        <f t="array" ref="W770">VLOOKUP(A770,BUSINESS!$A$2:$J$2692,6,0)</f>
        <v>0</v>
      </c>
      <c r="X770" s="10">
        <f t="array" ref="X770">VLOOKUP(A770,BUSINESS!$A$2:$J$2692,7,0)</f>
        <v>0</v>
      </c>
      <c r="Y770" s="10">
        <f t="array" ref="Y770">VLOOKUP(A770,BUSINESS!$A$2:$J$2692,8,0)</f>
        <v>0</v>
      </c>
      <c r="Z770" s="10">
        <f t="array" ref="Z770">VLOOKUP(A770,BUSINESS!$A$2:$J$2692,9,0)</f>
        <v>0.315</v>
      </c>
      <c r="AA770" s="10">
        <f t="array" ref="AA770">VLOOKUP(A770,BUSINESS!$A$2:$J$2692,10,0)</f>
        <v>0.48</v>
      </c>
      <c r="AB770" s="12">
        <f t="shared" ref="AB770:AB833" si="48">F770/R770</f>
        <v>4495.4112663576143</v>
      </c>
      <c r="AC770" s="10">
        <f t="shared" si="45"/>
        <v>0</v>
      </c>
      <c r="AD770" s="10">
        <f t="shared" si="46"/>
        <v>4.0364090871433563E-3</v>
      </c>
      <c r="AE770" s="10">
        <f t="shared" si="47"/>
        <v>182.26155613908068</v>
      </c>
      <c r="AF770">
        <f t="shared" si="44"/>
        <v>476.18533046613572</v>
      </c>
    </row>
    <row r="771" spans="1:32" ht="14.4">
      <c r="A771" s="7" t="str">
        <f t="shared" ref="A771:A834" si="49">CONCATENATE(B771," ",D771)</f>
        <v>Estonia-Europe 2002</v>
      </c>
      <c r="B771" s="7" t="s">
        <v>138</v>
      </c>
      <c r="C771" s="8" t="s">
        <v>76</v>
      </c>
      <c r="D771" s="9" t="s">
        <v>64</v>
      </c>
      <c r="E771" s="14">
        <v>4.8000000000000001E-2</v>
      </c>
      <c r="F771" s="13">
        <v>7324390332</v>
      </c>
      <c r="G771" s="14">
        <v>256</v>
      </c>
      <c r="H771" s="14">
        <v>6.7000000000000004E-2</v>
      </c>
      <c r="I771" s="10">
        <f t="array" ref="I771">VLOOKUP(A771,ENERGY!$A$2:$F$2691,5,0)</f>
        <v>5568</v>
      </c>
      <c r="J771" s="11">
        <f t="array" ref="J771">VLOOKUP(A771,ENERGY!$A$2:$F$2691,6,0)</f>
        <v>18339</v>
      </c>
      <c r="K771" s="10">
        <f t="array" ref="K771">VLOOKUP(A771,'HUMAN RESOURCES'!$A$2:$M$2692,5,0)</f>
        <v>0.01</v>
      </c>
      <c r="L771" s="11">
        <f t="array" ref="L771">VLOOKUP(A771,'HUMAN RESOURCES'!$A$2:$M$2692,6,0)</f>
        <v>8.0000000000000002E-3</v>
      </c>
      <c r="M771" s="10">
        <f t="array" ref="M771">VLOOKUP(A771,'HUMAN RESOURCES'!$A$2:$M$2692,7,0)</f>
        <v>77</v>
      </c>
      <c r="N771" s="10">
        <f t="array" ref="N771">VLOOKUP(A771,'HUMAN RESOURCES'!$A$2:$M$2692,8,0)</f>
        <v>65</v>
      </c>
      <c r="O771" s="10">
        <f t="array" ref="O771">VLOOKUP(A771,'HUMAN RESOURCES'!$A$2:$M$2692,9,0)</f>
        <v>0.16700000000000001</v>
      </c>
      <c r="P771" s="10">
        <f t="array" ref="P771">VLOOKUP(A771,'HUMAN RESOURCES'!$A$2:$M$2692,10,0)</f>
        <v>0.67400000000000004</v>
      </c>
      <c r="Q771" s="10">
        <f t="array" ref="Q771">VLOOKUP(A771,'HUMAN RESOURCES'!$A$2:$M$2692,11,0)</f>
        <v>0.159</v>
      </c>
      <c r="R771" s="10">
        <f t="array" ref="R771">VLOOKUP(A771,'HUMAN RESOURCES'!$A$2:$M$2692,12,0)</f>
        <v>1379350</v>
      </c>
      <c r="S771" s="10">
        <f t="array" ref="S771">VLOOKUP(A771,'HUMAN RESOURCES'!$A$2:$M$2692,13,0)</f>
        <v>0.69099999999999995</v>
      </c>
      <c r="T771" s="10">
        <f t="array" ref="T771">VLOOKUP(A771,TOURISM!$A$2:$F$2692,5,0)</f>
        <v>737000000</v>
      </c>
      <c r="U771" s="10">
        <f t="array" ref="U771">VLOOKUP(A771,TOURISM!$A$2:$F$2692,6,0)</f>
        <v>305000000</v>
      </c>
      <c r="V771" s="10">
        <f t="array" ref="V771">VLOOKUP(A771,BUSINESS!$A$2:$J$2692,5,0)</f>
        <v>0</v>
      </c>
      <c r="W771" s="10">
        <f t="array" ref="W771">VLOOKUP(A771,BUSINESS!$A$2:$J$2692,6,0)</f>
        <v>0</v>
      </c>
      <c r="X771" s="10">
        <f t="array" ref="X771">VLOOKUP(A771,BUSINESS!$A$2:$J$2692,7,0)</f>
        <v>0</v>
      </c>
      <c r="Y771" s="10">
        <f t="array" ref="Y771">VLOOKUP(A771,BUSINESS!$A$2:$J$2692,8,0)</f>
        <v>0</v>
      </c>
      <c r="Z771" s="10">
        <f t="array" ref="Z771">VLOOKUP(A771,BUSINESS!$A$2:$J$2692,9,0)</f>
        <v>0.41499999999999998</v>
      </c>
      <c r="AA771" s="10">
        <f t="array" ref="AA771">VLOOKUP(A771,BUSINESS!$A$2:$J$2692,10,0)</f>
        <v>0.65400000000000003</v>
      </c>
      <c r="AB771" s="12">
        <f t="shared" si="48"/>
        <v>5310.0303273280897</v>
      </c>
      <c r="AC771" s="10">
        <f t="shared" si="45"/>
        <v>1.3295392757458223E-2</v>
      </c>
      <c r="AD771" s="10">
        <f t="shared" si="46"/>
        <v>4.0366839453365713E-3</v>
      </c>
      <c r="AE771" s="10">
        <f t="shared" si="47"/>
        <v>221.11864283901838</v>
      </c>
      <c r="AF771">
        <f t="shared" ref="AF771:AF834" si="50">T771/R771</f>
        <v>534.30963859789028</v>
      </c>
    </row>
    <row r="772" spans="1:32" ht="14.4">
      <c r="A772" s="7" t="str">
        <f t="shared" si="49"/>
        <v>Estonia-Europe 2003</v>
      </c>
      <c r="B772" s="7" t="s">
        <v>138</v>
      </c>
      <c r="C772" s="8" t="s">
        <v>76</v>
      </c>
      <c r="D772" s="9" t="s">
        <v>65</v>
      </c>
      <c r="E772" s="14">
        <v>4.9000000000000002E-2</v>
      </c>
      <c r="F772" s="13">
        <v>9845187817</v>
      </c>
      <c r="G772" s="14">
        <v>352</v>
      </c>
      <c r="H772" s="14">
        <v>5.5E-2</v>
      </c>
      <c r="I772" s="10">
        <f t="array" ref="I772">VLOOKUP(A772,ENERGY!$A$2:$F$2691,5,0)</f>
        <v>4749</v>
      </c>
      <c r="J772" s="11">
        <f t="array" ref="J772">VLOOKUP(A772,ENERGY!$A$2:$F$2691,6,0)</f>
        <v>14745</v>
      </c>
      <c r="K772" s="10">
        <f t="array" ref="K772">VLOOKUP(A772,'HUMAN RESOURCES'!$A$2:$M$2692,5,0)</f>
        <v>0.01</v>
      </c>
      <c r="L772" s="11">
        <f t="array" ref="L772">VLOOKUP(A772,'HUMAN RESOURCES'!$A$2:$M$2692,6,0)</f>
        <v>7.0000000000000001E-3</v>
      </c>
      <c r="M772" s="10">
        <f t="array" ref="M772">VLOOKUP(A772,'HUMAN RESOURCES'!$A$2:$M$2692,7,0)</f>
        <v>77</v>
      </c>
      <c r="N772" s="10">
        <f t="array" ref="N772">VLOOKUP(A772,'HUMAN RESOURCES'!$A$2:$M$2692,8,0)</f>
        <v>66</v>
      </c>
      <c r="O772" s="10">
        <f t="array" ref="O772">VLOOKUP(A772,'HUMAN RESOURCES'!$A$2:$M$2692,9,0)</f>
        <v>0.161</v>
      </c>
      <c r="P772" s="10">
        <f t="array" ref="P772">VLOOKUP(A772,'HUMAN RESOURCES'!$A$2:$M$2692,10,0)</f>
        <v>0.67600000000000005</v>
      </c>
      <c r="Q772" s="10">
        <f t="array" ref="Q772">VLOOKUP(A772,'HUMAN RESOURCES'!$A$2:$M$2692,11,0)</f>
        <v>0.16300000000000001</v>
      </c>
      <c r="R772" s="10">
        <f t="array" ref="R772">VLOOKUP(A772,'HUMAN RESOURCES'!$A$2:$M$2692,12,0)</f>
        <v>1370720</v>
      </c>
      <c r="S772" s="10">
        <f t="array" ref="S772">VLOOKUP(A772,'HUMAN RESOURCES'!$A$2:$M$2692,13,0)</f>
        <v>0.69</v>
      </c>
      <c r="T772" s="10">
        <f t="array" ref="T772">VLOOKUP(A772,TOURISM!$A$2:$F$2692,5,0)</f>
        <v>883000000</v>
      </c>
      <c r="U772" s="10">
        <f t="array" ref="U772">VLOOKUP(A772,TOURISM!$A$2:$F$2692,6,0)</f>
        <v>404000000</v>
      </c>
      <c r="V772" s="10">
        <f t="array" ref="V772">VLOOKUP(A772,BUSINESS!$A$2:$J$2692,5,0)</f>
        <v>0</v>
      </c>
      <c r="W772" s="10">
        <f t="array" ref="W772">VLOOKUP(A772,BUSINESS!$A$2:$J$2692,6,0)</f>
        <v>72</v>
      </c>
      <c r="X772" s="10">
        <f t="array" ref="X772">VLOOKUP(A772,BUSINESS!$A$2:$J$2692,7,0)</f>
        <v>0</v>
      </c>
      <c r="Y772" s="10">
        <f t="array" ref="Y772">VLOOKUP(A772,BUSINESS!$A$2:$J$2692,8,0)</f>
        <v>0</v>
      </c>
      <c r="Z772" s="10">
        <f t="array" ref="Z772">VLOOKUP(A772,BUSINESS!$A$2:$J$2692,9,0)</f>
        <v>0.45300000000000001</v>
      </c>
      <c r="AA772" s="10">
        <f t="array" ref="AA772">VLOOKUP(A772,BUSINESS!$A$2:$J$2692,10,0)</f>
        <v>0.78400000000000003</v>
      </c>
      <c r="AB772" s="12">
        <f t="shared" si="48"/>
        <v>7182.4937383273027</v>
      </c>
      <c r="AC772" s="10">
        <f t="shared" si="45"/>
        <v>1.0757120345511849E-2</v>
      </c>
      <c r="AD772" s="10">
        <f t="shared" si="46"/>
        <v>3.4646025446480682E-3</v>
      </c>
      <c r="AE772" s="10">
        <f t="shared" si="47"/>
        <v>294.7356134002568</v>
      </c>
      <c r="AF772">
        <f t="shared" si="50"/>
        <v>644.18699661491769</v>
      </c>
    </row>
    <row r="773" spans="1:32" ht="14.4">
      <c r="A773" s="7" t="str">
        <f t="shared" si="49"/>
        <v>Estonia-Europe 2004</v>
      </c>
      <c r="B773" s="7" t="s">
        <v>138</v>
      </c>
      <c r="C773" s="8" t="s">
        <v>76</v>
      </c>
      <c r="D773" s="9" t="s">
        <v>66</v>
      </c>
      <c r="E773" s="14">
        <v>5.0999999999999997E-2</v>
      </c>
      <c r="F773" s="13">
        <v>12031396467</v>
      </c>
      <c r="G773" s="14">
        <v>450</v>
      </c>
      <c r="H773" s="14">
        <v>5.7000000000000002E-2</v>
      </c>
      <c r="I773" s="10">
        <f t="array" ref="I773">VLOOKUP(A773,ENERGY!$A$2:$F$2691,5,0)</f>
        <v>5440</v>
      </c>
      <c r="J773" s="11">
        <f t="array" ref="J773">VLOOKUP(A773,ENERGY!$A$2:$F$2691,6,0)</f>
        <v>17492</v>
      </c>
      <c r="K773" s="10">
        <f t="array" ref="K773">VLOOKUP(A773,'HUMAN RESOURCES'!$A$2:$M$2692,5,0)</f>
        <v>0.01</v>
      </c>
      <c r="L773" s="11">
        <f t="array" ref="L773">VLOOKUP(A773,'HUMAN RESOURCES'!$A$2:$M$2692,6,0)</f>
        <v>6.0000000000000001E-3</v>
      </c>
      <c r="M773" s="10">
        <f t="array" ref="M773">VLOOKUP(A773,'HUMAN RESOURCES'!$A$2:$M$2692,7,0)</f>
        <v>78</v>
      </c>
      <c r="N773" s="10">
        <f t="array" ref="N773">VLOOKUP(A773,'HUMAN RESOURCES'!$A$2:$M$2692,8,0)</f>
        <v>66</v>
      </c>
      <c r="O773" s="10">
        <f t="array" ref="O773">VLOOKUP(A773,'HUMAN RESOURCES'!$A$2:$M$2692,9,0)</f>
        <v>0.156</v>
      </c>
      <c r="P773" s="10">
        <f t="array" ref="P773">VLOOKUP(A773,'HUMAN RESOURCES'!$A$2:$M$2692,10,0)</f>
        <v>0.67800000000000005</v>
      </c>
      <c r="Q773" s="10">
        <f t="array" ref="Q773">VLOOKUP(A773,'HUMAN RESOURCES'!$A$2:$M$2692,11,0)</f>
        <v>0.16600000000000001</v>
      </c>
      <c r="R773" s="10">
        <f t="array" ref="R773">VLOOKUP(A773,'HUMAN RESOURCES'!$A$2:$M$2692,12,0)</f>
        <v>1362550</v>
      </c>
      <c r="S773" s="10">
        <f t="array" ref="S773">VLOOKUP(A773,'HUMAN RESOURCES'!$A$2:$M$2692,13,0)</f>
        <v>0.68899999999999995</v>
      </c>
      <c r="T773" s="10">
        <f t="array" ref="T773">VLOOKUP(A773,TOURISM!$A$2:$F$2692,5,0)</f>
        <v>1111000000</v>
      </c>
      <c r="U773" s="10">
        <f t="array" ref="U773">VLOOKUP(A773,TOURISM!$A$2:$F$2692,6,0)</f>
        <v>486000000</v>
      </c>
      <c r="V773" s="10">
        <f t="array" ref="V773">VLOOKUP(A773,BUSINESS!$A$2:$J$2692,5,0)</f>
        <v>0</v>
      </c>
      <c r="W773" s="10">
        <f t="array" ref="W773">VLOOKUP(A773,BUSINESS!$A$2:$J$2692,6,0)</f>
        <v>72</v>
      </c>
      <c r="X773" s="10">
        <f t="array" ref="X773">VLOOKUP(A773,BUSINESS!$A$2:$J$2692,7,0)</f>
        <v>0</v>
      </c>
      <c r="Y773" s="10">
        <f t="array" ref="Y773">VLOOKUP(A773,BUSINESS!$A$2:$J$2692,8,0)</f>
        <v>0</v>
      </c>
      <c r="Z773" s="10">
        <f t="array" ref="Z773">VLOOKUP(A773,BUSINESS!$A$2:$J$2692,9,0)</f>
        <v>0.53200000000000003</v>
      </c>
      <c r="AA773" s="10">
        <f t="array" ref="AA773">VLOOKUP(A773,BUSINESS!$A$2:$J$2692,10,0)</f>
        <v>0.94299999999999995</v>
      </c>
      <c r="AB773" s="12">
        <f t="shared" si="48"/>
        <v>8830.0586892224146</v>
      </c>
      <c r="AC773" s="10">
        <f t="shared" si="45"/>
        <v>1.2837694029576897E-2</v>
      </c>
      <c r="AD773" s="10">
        <f t="shared" si="46"/>
        <v>3.9925140361821588E-3</v>
      </c>
      <c r="AE773" s="10">
        <f t="shared" si="47"/>
        <v>356.68415837950903</v>
      </c>
      <c r="AF773">
        <f t="shared" si="50"/>
        <v>815.38292172764307</v>
      </c>
    </row>
    <row r="774" spans="1:32" ht="14.4">
      <c r="A774" s="7" t="str">
        <f t="shared" si="49"/>
        <v>Estonia-Europe 2005</v>
      </c>
      <c r="B774" s="7" t="s">
        <v>138</v>
      </c>
      <c r="C774" s="8" t="s">
        <v>76</v>
      </c>
      <c r="D774" s="9" t="s">
        <v>67</v>
      </c>
      <c r="E774" s="14">
        <v>0.05</v>
      </c>
      <c r="F774" s="13">
        <v>13905561150</v>
      </c>
      <c r="G774" s="14">
        <v>513</v>
      </c>
      <c r="H774" s="14">
        <v>4.9000000000000002E-2</v>
      </c>
      <c r="I774" s="10">
        <f t="array" ref="I774">VLOOKUP(A774,ENERGY!$A$2:$F$2691,5,0)</f>
        <v>5282</v>
      </c>
      <c r="J774" s="11">
        <f t="array" ref="J774">VLOOKUP(A774,ENERGY!$A$2:$F$2691,6,0)</f>
        <v>17217</v>
      </c>
      <c r="K774" s="10">
        <f t="array" ref="K774">VLOOKUP(A774,'HUMAN RESOURCES'!$A$2:$M$2692,5,0)</f>
        <v>1.0999999999999999E-2</v>
      </c>
      <c r="L774" s="11">
        <f t="array" ref="L774">VLOOKUP(A774,'HUMAN RESOURCES'!$A$2:$M$2692,6,0)</f>
        <v>6.0000000000000001E-3</v>
      </c>
      <c r="M774" s="10">
        <f t="array" ref="M774">VLOOKUP(A774,'HUMAN RESOURCES'!$A$2:$M$2692,7,0)</f>
        <v>78</v>
      </c>
      <c r="N774" s="10">
        <f t="array" ref="N774">VLOOKUP(A774,'HUMAN RESOURCES'!$A$2:$M$2692,8,0)</f>
        <v>67</v>
      </c>
      <c r="O774" s="10">
        <f t="array" ref="O774">VLOOKUP(A774,'HUMAN RESOURCES'!$A$2:$M$2692,9,0)</f>
        <v>0.153</v>
      </c>
      <c r="P774" s="10">
        <f t="array" ref="P774">VLOOKUP(A774,'HUMAN RESOURCES'!$A$2:$M$2692,10,0)</f>
        <v>0.67900000000000005</v>
      </c>
      <c r="Q774" s="10">
        <f t="array" ref="Q774">VLOOKUP(A774,'HUMAN RESOURCES'!$A$2:$M$2692,11,0)</f>
        <v>0.16800000000000001</v>
      </c>
      <c r="R774" s="10">
        <f t="array" ref="R774">VLOOKUP(A774,'HUMAN RESOURCES'!$A$2:$M$2692,12,0)</f>
        <v>1354775</v>
      </c>
      <c r="S774" s="10">
        <f t="array" ref="S774">VLOOKUP(A774,'HUMAN RESOURCES'!$A$2:$M$2692,13,0)</f>
        <v>0.68700000000000006</v>
      </c>
      <c r="T774" s="10">
        <f t="array" ref="T774">VLOOKUP(A774,TOURISM!$A$2:$F$2692,5,0)</f>
        <v>1229000000</v>
      </c>
      <c r="U774" s="10">
        <f t="array" ref="U774">VLOOKUP(A774,TOURISM!$A$2:$F$2692,6,0)</f>
        <v>530000000</v>
      </c>
      <c r="V774" s="10">
        <f t="array" ref="V774">VLOOKUP(A774,BUSINESS!$A$2:$J$2692,5,0)</f>
        <v>0.503</v>
      </c>
      <c r="W774" s="10">
        <f t="array" ref="W774">VLOOKUP(A774,BUSINESS!$A$2:$J$2692,6,0)</f>
        <v>35</v>
      </c>
      <c r="X774" s="10">
        <f t="array" ref="X774">VLOOKUP(A774,BUSINESS!$A$2:$J$2692,7,0)</f>
        <v>0</v>
      </c>
      <c r="Y774" s="10">
        <f t="array" ref="Y774">VLOOKUP(A774,BUSINESS!$A$2:$J$2692,8,0)</f>
        <v>81</v>
      </c>
      <c r="Z774" s="10">
        <f t="array" ref="Z774">VLOOKUP(A774,BUSINESS!$A$2:$J$2692,9,0)</f>
        <v>0.61499999999999999</v>
      </c>
      <c r="AA774" s="10">
        <f t="array" ref="AA774">VLOOKUP(A774,BUSINESS!$A$2:$J$2692,10,0)</f>
        <v>1.091</v>
      </c>
      <c r="AB774" s="12">
        <f t="shared" si="48"/>
        <v>10264.111125463638</v>
      </c>
      <c r="AC774" s="10">
        <f t="shared" si="45"/>
        <v>1.2708383310881881E-2</v>
      </c>
      <c r="AD774" s="10">
        <f t="shared" si="46"/>
        <v>3.8988023841597312E-3</v>
      </c>
      <c r="AE774" s="10">
        <f t="shared" si="47"/>
        <v>391.20887232197231</v>
      </c>
      <c r="AF774">
        <f t="shared" si="50"/>
        <v>907.16170581830931</v>
      </c>
    </row>
    <row r="775" spans="1:32" ht="14.4">
      <c r="A775" s="7" t="str">
        <f t="shared" si="49"/>
        <v>Estonia-Europe 2006</v>
      </c>
      <c r="B775" s="7" t="s">
        <v>138</v>
      </c>
      <c r="C775" s="8" t="s">
        <v>76</v>
      </c>
      <c r="D775" s="9" t="s">
        <v>68</v>
      </c>
      <c r="E775" s="14">
        <v>0.05</v>
      </c>
      <c r="F775" s="13">
        <v>16798498860</v>
      </c>
      <c r="G775" s="14">
        <v>620</v>
      </c>
      <c r="H775" s="14">
        <v>0.05</v>
      </c>
      <c r="I775" s="10">
        <f t="array" ref="I775">VLOOKUP(A775,ENERGY!$A$2:$F$2691,5,0)</f>
        <v>5624</v>
      </c>
      <c r="J775" s="11">
        <f t="array" ref="J775">VLOOKUP(A775,ENERGY!$A$2:$F$2691,6,0)</f>
        <v>18845</v>
      </c>
      <c r="K775" s="10">
        <f t="array" ref="K775">VLOOKUP(A775,'HUMAN RESOURCES'!$A$2:$M$2692,5,0)</f>
        <v>1.0999999999999999E-2</v>
      </c>
      <c r="L775" s="11">
        <f t="array" ref="L775">VLOOKUP(A775,'HUMAN RESOURCES'!$A$2:$M$2692,6,0)</f>
        <v>5.0000000000000001E-3</v>
      </c>
      <c r="M775" s="10">
        <f t="array" ref="M775">VLOOKUP(A775,'HUMAN RESOURCES'!$A$2:$M$2692,7,0)</f>
        <v>78</v>
      </c>
      <c r="N775" s="10">
        <f t="array" ref="N775">VLOOKUP(A775,'HUMAN RESOURCES'!$A$2:$M$2692,8,0)</f>
        <v>67</v>
      </c>
      <c r="O775" s="10">
        <f t="array" ref="O775">VLOOKUP(A775,'HUMAN RESOURCES'!$A$2:$M$2692,9,0)</f>
        <v>0.151</v>
      </c>
      <c r="P775" s="10">
        <f t="array" ref="P775">VLOOKUP(A775,'HUMAN RESOURCES'!$A$2:$M$2692,10,0)</f>
        <v>0.67900000000000005</v>
      </c>
      <c r="Q775" s="10">
        <f t="array" ref="Q775">VLOOKUP(A775,'HUMAN RESOURCES'!$A$2:$M$2692,11,0)</f>
        <v>0.17</v>
      </c>
      <c r="R775" s="10">
        <f t="array" ref="R775">VLOOKUP(A775,'HUMAN RESOURCES'!$A$2:$M$2692,12,0)</f>
        <v>1346810</v>
      </c>
      <c r="S775" s="10">
        <f t="array" ref="S775">VLOOKUP(A775,'HUMAN RESOURCES'!$A$2:$M$2692,13,0)</f>
        <v>0.68600000000000005</v>
      </c>
      <c r="T775" s="10">
        <f t="array" ref="T775">VLOOKUP(A775,TOURISM!$A$2:$F$2692,5,0)</f>
        <v>1361000000</v>
      </c>
      <c r="U775" s="10">
        <f t="array" ref="U775">VLOOKUP(A775,TOURISM!$A$2:$F$2692,6,0)</f>
        <v>706000000</v>
      </c>
      <c r="V775" s="10">
        <f t="array" ref="V775">VLOOKUP(A775,BUSINESS!$A$2:$J$2692,5,0)</f>
        <v>0.49099999999999999</v>
      </c>
      <c r="W775" s="10">
        <f t="array" ref="W775">VLOOKUP(A775,BUSINESS!$A$2:$J$2692,6,0)</f>
        <v>35</v>
      </c>
      <c r="X775" s="10">
        <f t="array" ref="X775">VLOOKUP(A775,BUSINESS!$A$2:$J$2692,7,0)</f>
        <v>0</v>
      </c>
      <c r="Y775" s="10">
        <f t="array" ref="Y775">VLOOKUP(A775,BUSINESS!$A$2:$J$2692,8,0)</f>
        <v>81</v>
      </c>
      <c r="Z775" s="10">
        <f t="array" ref="Z775">VLOOKUP(A775,BUSINESS!$A$2:$J$2692,9,0)</f>
        <v>0.63500000000000001</v>
      </c>
      <c r="AA775" s="10">
        <f t="array" ref="AA775">VLOOKUP(A775,BUSINESS!$A$2:$J$2692,10,0)</f>
        <v>1.258</v>
      </c>
      <c r="AB775" s="12">
        <f t="shared" si="48"/>
        <v>12472.805265776167</v>
      </c>
      <c r="AC775" s="10">
        <f t="shared" si="45"/>
        <v>1.3992322599327299E-2</v>
      </c>
      <c r="AD775" s="10">
        <f t="shared" si="46"/>
        <v>4.1757931705288798E-3</v>
      </c>
      <c r="AE775" s="10">
        <f t="shared" si="47"/>
        <v>524.20163200451441</v>
      </c>
      <c r="AF775">
        <f t="shared" si="50"/>
        <v>1010.536007306153</v>
      </c>
    </row>
    <row r="776" spans="1:32" ht="14.4">
      <c r="A776" s="7" t="str">
        <f t="shared" si="49"/>
        <v>Estonia-Europe 2007</v>
      </c>
      <c r="B776" s="7" t="s">
        <v>138</v>
      </c>
      <c r="C776" s="8" t="s">
        <v>76</v>
      </c>
      <c r="D776" s="9" t="s">
        <v>69</v>
      </c>
      <c r="E776" s="14">
        <v>5.0999999999999997E-2</v>
      </c>
      <c r="F776" s="13">
        <v>21993674015</v>
      </c>
      <c r="G776" s="14">
        <v>835</v>
      </c>
      <c r="H776" s="14">
        <v>6.5000000000000002E-2</v>
      </c>
      <c r="I776" s="10">
        <f t="array" ref="I776">VLOOKUP(A776,ENERGY!$A$2:$F$2691,5,0)</f>
        <v>5164</v>
      </c>
      <c r="J776" s="11">
        <f t="array" ref="J776">VLOOKUP(A776,ENERGY!$A$2:$F$2691,6,0)</f>
        <v>16780</v>
      </c>
      <c r="K776" s="10">
        <f t="array" ref="K776">VLOOKUP(A776,'HUMAN RESOURCES'!$A$2:$M$2692,5,0)</f>
        <v>1.2E-2</v>
      </c>
      <c r="L776" s="11">
        <f t="array" ref="L776">VLOOKUP(A776,'HUMAN RESOURCES'!$A$2:$M$2692,6,0)</f>
        <v>5.0000000000000001E-3</v>
      </c>
      <c r="M776" s="10">
        <f t="array" ref="M776">VLOOKUP(A776,'HUMAN RESOURCES'!$A$2:$M$2692,7,0)</f>
        <v>79</v>
      </c>
      <c r="N776" s="10">
        <f t="array" ref="N776">VLOOKUP(A776,'HUMAN RESOURCES'!$A$2:$M$2692,8,0)</f>
        <v>67</v>
      </c>
      <c r="O776" s="10">
        <f t="array" ref="O776">VLOOKUP(A776,'HUMAN RESOURCES'!$A$2:$M$2692,9,0)</f>
        <v>0.151</v>
      </c>
      <c r="P776" s="10">
        <f t="array" ref="P776">VLOOKUP(A776,'HUMAN RESOURCES'!$A$2:$M$2692,10,0)</f>
        <v>0.67800000000000005</v>
      </c>
      <c r="Q776" s="10">
        <f t="array" ref="Q776">VLOOKUP(A776,'HUMAN RESOURCES'!$A$2:$M$2692,11,0)</f>
        <v>0.17199999999999999</v>
      </c>
      <c r="R776" s="10">
        <f t="array" ref="R776">VLOOKUP(A776,'HUMAN RESOURCES'!$A$2:$M$2692,12,0)</f>
        <v>1340680</v>
      </c>
      <c r="S776" s="10">
        <f t="array" ref="S776">VLOOKUP(A776,'HUMAN RESOURCES'!$A$2:$M$2692,13,0)</f>
        <v>0.68500000000000005</v>
      </c>
      <c r="T776" s="10">
        <f t="array" ref="T776">VLOOKUP(A776,TOURISM!$A$2:$F$2692,5,0)</f>
        <v>1416000000</v>
      </c>
      <c r="U776" s="10">
        <f t="array" ref="U776">VLOOKUP(A776,TOURISM!$A$2:$F$2692,6,0)</f>
        <v>804000000</v>
      </c>
      <c r="V776" s="10">
        <f t="array" ref="V776">VLOOKUP(A776,BUSINESS!$A$2:$J$2692,5,0)</f>
        <v>0.48399999999999999</v>
      </c>
      <c r="W776" s="10">
        <f t="array" ref="W776">VLOOKUP(A776,BUSINESS!$A$2:$J$2692,6,0)</f>
        <v>7</v>
      </c>
      <c r="X776" s="10">
        <f t="array" ref="X776">VLOOKUP(A776,BUSINESS!$A$2:$J$2692,7,0)</f>
        <v>0</v>
      </c>
      <c r="Y776" s="10">
        <f t="array" ref="Y776">VLOOKUP(A776,BUSINESS!$A$2:$J$2692,8,0)</f>
        <v>81</v>
      </c>
      <c r="Z776" s="10">
        <f t="array" ref="Z776">VLOOKUP(A776,BUSINESS!$A$2:$J$2692,9,0)</f>
        <v>0.66200000000000003</v>
      </c>
      <c r="AA776" s="10">
        <f t="array" ref="AA776">VLOOKUP(A776,BUSINESS!$A$2:$J$2692,10,0)</f>
        <v>1.2809999999999999</v>
      </c>
      <c r="AB776" s="12">
        <f t="shared" si="48"/>
        <v>16404.864706715995</v>
      </c>
      <c r="AC776" s="10">
        <f t="shared" si="45"/>
        <v>1.2516036638123937E-2</v>
      </c>
      <c r="AD776" s="10">
        <f t="shared" si="46"/>
        <v>3.851776710326103E-3</v>
      </c>
      <c r="AE776" s="10">
        <f t="shared" si="47"/>
        <v>599.69567682071784</v>
      </c>
      <c r="AF776">
        <f t="shared" si="50"/>
        <v>1056.1804457439509</v>
      </c>
    </row>
    <row r="777" spans="1:32" ht="14.4">
      <c r="A777" s="7" t="str">
        <f t="shared" si="49"/>
        <v>Estonia-Europe 2008</v>
      </c>
      <c r="B777" s="7" t="s">
        <v>138</v>
      </c>
      <c r="C777" s="8" t="s">
        <v>76</v>
      </c>
      <c r="D777" s="9" t="s">
        <v>70</v>
      </c>
      <c r="E777" s="14">
        <v>0.06</v>
      </c>
      <c r="F777" s="13">
        <v>23781549758</v>
      </c>
      <c r="G777" s="14">
        <v>1060</v>
      </c>
      <c r="H777" s="14">
        <v>8.5000000000000006E-2</v>
      </c>
      <c r="I777" s="10">
        <f t="array" ref="I777">VLOOKUP(A777,ENERGY!$A$2:$F$2691,5,0)</f>
        <v>4713</v>
      </c>
      <c r="J777" s="11">
        <f t="array" ref="J777">VLOOKUP(A777,ENERGY!$A$2:$F$2691,6,0)</f>
        <v>14936</v>
      </c>
      <c r="K777" s="10">
        <f t="array" ref="K777">VLOOKUP(A777,'HUMAN RESOURCES'!$A$2:$M$2692,5,0)</f>
        <v>1.2E-2</v>
      </c>
      <c r="L777" s="11">
        <f t="array" ref="L777">VLOOKUP(A777,'HUMAN RESOURCES'!$A$2:$M$2692,6,0)</f>
        <v>4.0000000000000001E-3</v>
      </c>
      <c r="M777" s="10">
        <f t="array" ref="M777">VLOOKUP(A777,'HUMAN RESOURCES'!$A$2:$M$2692,7,0)</f>
        <v>79</v>
      </c>
      <c r="N777" s="10">
        <f t="array" ref="N777">VLOOKUP(A777,'HUMAN RESOURCES'!$A$2:$M$2692,8,0)</f>
        <v>69</v>
      </c>
      <c r="O777" s="10">
        <f t="array" ref="O777">VLOOKUP(A777,'HUMAN RESOURCES'!$A$2:$M$2692,9,0)</f>
        <v>0.151</v>
      </c>
      <c r="P777" s="10">
        <f t="array" ref="P777">VLOOKUP(A777,'HUMAN RESOURCES'!$A$2:$M$2692,10,0)</f>
        <v>0.67600000000000005</v>
      </c>
      <c r="Q777" s="10">
        <f t="array" ref="Q777">VLOOKUP(A777,'HUMAN RESOURCES'!$A$2:$M$2692,11,0)</f>
        <v>0.17299999999999999</v>
      </c>
      <c r="R777" s="10">
        <f t="array" ref="R777">VLOOKUP(A777,'HUMAN RESOURCES'!$A$2:$M$2692,12,0)</f>
        <v>1337090</v>
      </c>
      <c r="S777" s="10">
        <f t="array" ref="S777">VLOOKUP(A777,'HUMAN RESOURCES'!$A$2:$M$2692,13,0)</f>
        <v>0.68400000000000005</v>
      </c>
      <c r="T777" s="10">
        <f t="array" ref="T777">VLOOKUP(A777,TOURISM!$A$2:$F$2692,5,0)</f>
        <v>1643000000</v>
      </c>
      <c r="U777" s="10">
        <f t="array" ref="U777">VLOOKUP(A777,TOURISM!$A$2:$F$2692,6,0)</f>
        <v>939000000</v>
      </c>
      <c r="V777" s="10">
        <f t="array" ref="V777">VLOOKUP(A777,BUSINESS!$A$2:$J$2692,5,0)</f>
        <v>0.47899999999999998</v>
      </c>
      <c r="W777" s="10">
        <f t="array" ref="W777">VLOOKUP(A777,BUSINESS!$A$2:$J$2692,6,0)</f>
        <v>7</v>
      </c>
      <c r="X777" s="10">
        <f t="array" ref="X777">VLOOKUP(A777,BUSINESS!$A$2:$J$2692,7,0)</f>
        <v>0</v>
      </c>
      <c r="Y777" s="10">
        <f t="array" ref="Y777">VLOOKUP(A777,BUSINESS!$A$2:$J$2692,8,0)</f>
        <v>81</v>
      </c>
      <c r="Z777" s="10">
        <f t="array" ref="Z777">VLOOKUP(A777,BUSINESS!$A$2:$J$2692,9,0)</f>
        <v>0.70599999999999996</v>
      </c>
      <c r="AA777" s="10">
        <f t="array" ref="AA777">VLOOKUP(A777,BUSINESS!$A$2:$J$2692,10,0)</f>
        <v>1.242</v>
      </c>
      <c r="AB777" s="12">
        <f t="shared" si="48"/>
        <v>17786.050122280474</v>
      </c>
      <c r="AC777" s="10">
        <f t="shared" si="45"/>
        <v>1.1170527040064618E-2</v>
      </c>
      <c r="AD777" s="10">
        <f t="shared" si="46"/>
        <v>3.5248188229662926E-3</v>
      </c>
      <c r="AE777" s="10">
        <f t="shared" si="47"/>
        <v>702.27135047005061</v>
      </c>
      <c r="AF777">
        <f t="shared" si="50"/>
        <v>1228.7878901195882</v>
      </c>
    </row>
    <row r="778" spans="1:32" ht="14.4">
      <c r="A778" s="7" t="str">
        <f t="shared" si="49"/>
        <v>Estonia-Europe 2009</v>
      </c>
      <c r="B778" s="7" t="s">
        <v>138</v>
      </c>
      <c r="C778" s="8" t="s">
        <v>76</v>
      </c>
      <c r="D778" s="9" t="s">
        <v>71</v>
      </c>
      <c r="E778" s="14">
        <v>6.8000000000000005E-2</v>
      </c>
      <c r="F778" s="13">
        <v>19406617022</v>
      </c>
      <c r="G778" s="14">
        <v>968</v>
      </c>
      <c r="H778" s="14">
        <v>9.4E-2</v>
      </c>
      <c r="I778" s="10">
        <f t="array" ref="I778">VLOOKUP(A778,ENERGY!$A$2:$F$2691,5,0)</f>
        <v>5188</v>
      </c>
      <c r="J778" s="11">
        <f t="array" ref="J778">VLOOKUP(A778,ENERGY!$A$2:$F$2691,6,0)</f>
        <v>17052</v>
      </c>
      <c r="K778" s="10">
        <f t="array" ref="K778">VLOOKUP(A778,'HUMAN RESOURCES'!$A$2:$M$2692,5,0)</f>
        <v>1.2E-2</v>
      </c>
      <c r="L778" s="11">
        <f t="array" ref="L778">VLOOKUP(A778,'HUMAN RESOURCES'!$A$2:$M$2692,6,0)</f>
        <v>4.0000000000000001E-3</v>
      </c>
      <c r="M778" s="10">
        <f t="array" ref="M778">VLOOKUP(A778,'HUMAN RESOURCES'!$A$2:$M$2692,7,0)</f>
        <v>80</v>
      </c>
      <c r="N778" s="10">
        <f t="array" ref="N778">VLOOKUP(A778,'HUMAN RESOURCES'!$A$2:$M$2692,8,0)</f>
        <v>70</v>
      </c>
      <c r="O778" s="10">
        <f t="array" ref="O778">VLOOKUP(A778,'HUMAN RESOURCES'!$A$2:$M$2692,9,0)</f>
        <v>0.153</v>
      </c>
      <c r="P778" s="10">
        <f t="array" ref="P778">VLOOKUP(A778,'HUMAN RESOURCES'!$A$2:$M$2692,10,0)</f>
        <v>0.67400000000000004</v>
      </c>
      <c r="Q778" s="10">
        <f t="array" ref="Q778">VLOOKUP(A778,'HUMAN RESOURCES'!$A$2:$M$2692,11,0)</f>
        <v>0.17399999999999999</v>
      </c>
      <c r="R778" s="10">
        <f t="array" ref="R778">VLOOKUP(A778,'HUMAN RESOURCES'!$A$2:$M$2692,12,0)</f>
        <v>1334515</v>
      </c>
      <c r="S778" s="10">
        <f t="array" ref="S778">VLOOKUP(A778,'HUMAN RESOURCES'!$A$2:$M$2692,13,0)</f>
        <v>0.68200000000000005</v>
      </c>
      <c r="T778" s="10">
        <f t="array" ref="T778">VLOOKUP(A778,TOURISM!$A$2:$F$2692,5,0)</f>
        <v>1445000000</v>
      </c>
      <c r="U778" s="10">
        <f t="array" ref="U778">VLOOKUP(A778,TOURISM!$A$2:$F$2692,6,0)</f>
        <v>696000000</v>
      </c>
      <c r="V778" s="10">
        <f t="array" ref="V778">VLOOKUP(A778,BUSINESS!$A$2:$J$2692,5,0)</f>
        <v>0.48099999999999998</v>
      </c>
      <c r="W778" s="10">
        <f t="array" ref="W778">VLOOKUP(A778,BUSINESS!$A$2:$J$2692,6,0)</f>
        <v>7</v>
      </c>
      <c r="X778" s="10">
        <f t="array" ref="X778">VLOOKUP(A778,BUSINESS!$A$2:$J$2692,7,0)</f>
        <v>0</v>
      </c>
      <c r="Y778" s="10">
        <f t="array" ref="Y778">VLOOKUP(A778,BUSINESS!$A$2:$J$2692,8,0)</f>
        <v>81</v>
      </c>
      <c r="Z778" s="10">
        <f t="array" ref="Z778">VLOOKUP(A778,BUSINESS!$A$2:$J$2692,9,0)</f>
        <v>0.72499999999999998</v>
      </c>
      <c r="AA778" s="10">
        <f t="array" ref="AA778">VLOOKUP(A778,BUSINESS!$A$2:$J$2692,10,0)</f>
        <v>1.2050000000000001</v>
      </c>
      <c r="AB778" s="12">
        <f t="shared" si="48"/>
        <v>14542.074852661828</v>
      </c>
      <c r="AC778" s="10">
        <f t="shared" si="45"/>
        <v>1.277767578483569E-2</v>
      </c>
      <c r="AD778" s="10">
        <f t="shared" si="46"/>
        <v>3.8875546546872832E-3</v>
      </c>
      <c r="AE778" s="10">
        <f t="shared" si="47"/>
        <v>521.53778713615054</v>
      </c>
      <c r="AF778">
        <f t="shared" si="50"/>
        <v>1082.7903770283585</v>
      </c>
    </row>
    <row r="779" spans="1:32" ht="14.4">
      <c r="A779" s="7" t="str">
        <f t="shared" si="49"/>
        <v>Estonia-Europe 2010</v>
      </c>
      <c r="B779" s="7" t="s">
        <v>138</v>
      </c>
      <c r="C779" s="8" t="s">
        <v>76</v>
      </c>
      <c r="D779" s="9" t="s">
        <v>72</v>
      </c>
      <c r="E779" s="14">
        <v>6.3E-2</v>
      </c>
      <c r="F779" s="13">
        <v>19033475893</v>
      </c>
      <c r="G779" s="14">
        <v>894</v>
      </c>
      <c r="H779" s="14">
        <v>7.8E-2</v>
      </c>
      <c r="I779" s="10">
        <f t="array" ref="I779">VLOOKUP(A779,ENERGY!$A$2:$F$2691,5,0)</f>
        <v>5038</v>
      </c>
      <c r="J779" s="11">
        <f t="array" ref="J779">VLOOKUP(A779,ENERGY!$A$2:$F$2691,6,0)</f>
        <v>16190</v>
      </c>
      <c r="K779" s="10">
        <f t="array" ref="K779">VLOOKUP(A779,'HUMAN RESOURCES'!$A$2:$M$2692,5,0)</f>
        <v>1.2E-2</v>
      </c>
      <c r="L779" s="11">
        <f t="array" ref="L779">VLOOKUP(A779,'HUMAN RESOURCES'!$A$2:$M$2692,6,0)</f>
        <v>4.0000000000000001E-3</v>
      </c>
      <c r="M779" s="10">
        <f t="array" ref="M779">VLOOKUP(A779,'HUMAN RESOURCES'!$A$2:$M$2692,7,0)</f>
        <v>81</v>
      </c>
      <c r="N779" s="10">
        <f t="array" ref="N779">VLOOKUP(A779,'HUMAN RESOURCES'!$A$2:$M$2692,8,0)</f>
        <v>71</v>
      </c>
      <c r="O779" s="10">
        <f t="array" ref="O779">VLOOKUP(A779,'HUMAN RESOURCES'!$A$2:$M$2692,9,0)</f>
        <v>0.154</v>
      </c>
      <c r="P779" s="10">
        <f t="array" ref="P779">VLOOKUP(A779,'HUMAN RESOURCES'!$A$2:$M$2692,10,0)</f>
        <v>0.67100000000000004</v>
      </c>
      <c r="Q779" s="10">
        <f t="array" ref="Q779">VLOOKUP(A779,'HUMAN RESOURCES'!$A$2:$M$2692,11,0)</f>
        <v>0.17499999999999999</v>
      </c>
      <c r="R779" s="10">
        <f t="array" ref="R779">VLOOKUP(A779,'HUMAN RESOURCES'!$A$2:$M$2692,12,0)</f>
        <v>1331475</v>
      </c>
      <c r="S779" s="10">
        <f t="array" ref="S779">VLOOKUP(A779,'HUMAN RESOURCES'!$A$2:$M$2692,13,0)</f>
        <v>0.68100000000000005</v>
      </c>
      <c r="T779" s="10">
        <f t="array" ref="T779">VLOOKUP(A779,TOURISM!$A$2:$F$2692,5,0)</f>
        <v>1412000000</v>
      </c>
      <c r="U779" s="10">
        <f t="array" ref="U779">VLOOKUP(A779,TOURISM!$A$2:$F$2692,6,0)</f>
        <v>723000000</v>
      </c>
      <c r="V779" s="10">
        <f t="array" ref="V779">VLOOKUP(A779,BUSINESS!$A$2:$J$2692,5,0)</f>
        <v>0.48599999999999999</v>
      </c>
      <c r="W779" s="10">
        <f t="array" ref="W779">VLOOKUP(A779,BUSINESS!$A$2:$J$2692,6,0)</f>
        <v>7</v>
      </c>
      <c r="X779" s="10">
        <f t="array" ref="X779">VLOOKUP(A779,BUSINESS!$A$2:$J$2692,7,0)</f>
        <v>0</v>
      </c>
      <c r="Y779" s="10">
        <f t="array" ref="Y779">VLOOKUP(A779,BUSINESS!$A$2:$J$2692,8,0)</f>
        <v>81</v>
      </c>
      <c r="Z779" s="10">
        <f t="array" ref="Z779">VLOOKUP(A779,BUSINESS!$A$2:$J$2692,9,0)</f>
        <v>0.74099999999999999</v>
      </c>
      <c r="AA779" s="10">
        <f t="array" ref="AA779">VLOOKUP(A779,BUSINESS!$A$2:$J$2692,10,0)</f>
        <v>1.2729999999999999</v>
      </c>
      <c r="AB779" s="12">
        <f t="shared" si="48"/>
        <v>14295.030618674778</v>
      </c>
      <c r="AC779" s="10">
        <f t="shared" si="45"/>
        <v>1.2159447229576221E-2</v>
      </c>
      <c r="AD779" s="10">
        <f t="shared" si="46"/>
        <v>3.7837736345030888E-3</v>
      </c>
      <c r="AE779" s="10">
        <f t="shared" si="47"/>
        <v>543.00681574945077</v>
      </c>
      <c r="AF779">
        <f t="shared" si="50"/>
        <v>1060.4780412700202</v>
      </c>
    </row>
    <row r="780" spans="1:32" ht="14.4">
      <c r="A780" s="7" t="str">
        <f t="shared" si="49"/>
        <v>Estonia-Europe 2011</v>
      </c>
      <c r="B780" s="7" t="s">
        <v>138</v>
      </c>
      <c r="C780" s="8" t="s">
        <v>76</v>
      </c>
      <c r="D780" s="9" t="s">
        <v>73</v>
      </c>
      <c r="E780" s="14">
        <v>5.8000000000000003E-2</v>
      </c>
      <c r="F780" s="13">
        <v>22542967739</v>
      </c>
      <c r="G780" s="14">
        <v>928</v>
      </c>
      <c r="H780" s="14">
        <v>6.0999999999999999E-2</v>
      </c>
      <c r="I780" s="10">
        <v>5038</v>
      </c>
      <c r="J780" s="11">
        <v>16190</v>
      </c>
      <c r="K780" s="10">
        <f t="array" ref="K780">VLOOKUP(A780,'HUMAN RESOURCES'!$A$2:$M$2692,5,0)</f>
        <v>1.0999999999999999E-2</v>
      </c>
      <c r="L780" s="11">
        <f t="array" ref="L780">VLOOKUP(A780,'HUMAN RESOURCES'!$A$2:$M$2692,6,0)</f>
        <v>3.0000000000000001E-3</v>
      </c>
      <c r="M780" s="10">
        <f t="array" ref="M780">VLOOKUP(A780,'HUMAN RESOURCES'!$A$2:$M$2692,7,0)</f>
        <v>81</v>
      </c>
      <c r="N780" s="10">
        <f t="array" ref="N780">VLOOKUP(A780,'HUMAN RESOURCES'!$A$2:$M$2692,8,0)</f>
        <v>71</v>
      </c>
      <c r="O780" s="10">
        <f t="array" ref="O780">VLOOKUP(A780,'HUMAN RESOURCES'!$A$2:$M$2692,9,0)</f>
        <v>0.155</v>
      </c>
      <c r="P780" s="10">
        <f t="array" ref="P780">VLOOKUP(A780,'HUMAN RESOURCES'!$A$2:$M$2692,10,0)</f>
        <v>0.66800000000000004</v>
      </c>
      <c r="Q780" s="10">
        <f t="array" ref="Q780">VLOOKUP(A780,'HUMAN RESOURCES'!$A$2:$M$2692,11,0)</f>
        <v>0.17599999999999999</v>
      </c>
      <c r="R780" s="10">
        <f t="array" ref="R780">VLOOKUP(A780,'HUMAN RESOURCES'!$A$2:$M$2692,12,0)</f>
        <v>1327439</v>
      </c>
      <c r="S780" s="10">
        <f t="array" ref="S780">VLOOKUP(A780,'HUMAN RESOURCES'!$A$2:$M$2692,13,0)</f>
        <v>0.68</v>
      </c>
      <c r="T780" s="10">
        <f t="array" ref="T780">VLOOKUP(A780,TOURISM!$A$2:$F$2692,5,0)</f>
        <v>1683000000</v>
      </c>
      <c r="U780" s="10">
        <f t="array" ref="U780">VLOOKUP(A780,TOURISM!$A$2:$F$2692,6,0)</f>
        <v>939000000</v>
      </c>
      <c r="V780" s="10">
        <f t="array" ref="V780">VLOOKUP(A780,BUSINESS!$A$2:$J$2692,5,0)</f>
        <v>0.57599999999999996</v>
      </c>
      <c r="W780" s="10">
        <f t="array" ref="W780">VLOOKUP(A780,BUSINESS!$A$2:$J$2692,6,0)</f>
        <v>7</v>
      </c>
      <c r="X780" s="10">
        <f t="array" ref="X780">VLOOKUP(A780,BUSINESS!$A$2:$J$2692,7,0)</f>
        <v>0</v>
      </c>
      <c r="Y780" s="10">
        <f t="array" ref="Y780">VLOOKUP(A780,BUSINESS!$A$2:$J$2692,8,0)</f>
        <v>81</v>
      </c>
      <c r="Z780" s="10">
        <f t="array" ref="Z780">VLOOKUP(A780,BUSINESS!$A$2:$J$2692,9,0)</f>
        <v>0.76500000000000001</v>
      </c>
      <c r="AA780" s="10">
        <f t="array" ref="AA780">VLOOKUP(A780,BUSINESS!$A$2:$J$2692,10,0)</f>
        <v>1.4390000000000001</v>
      </c>
      <c r="AB780" s="12">
        <f t="shared" si="48"/>
        <v>16982.300308338086</v>
      </c>
      <c r="AC780" s="10">
        <f t="shared" si="45"/>
        <v>1.2196417311831279E-2</v>
      </c>
      <c r="AD780" s="10">
        <f t="shared" si="46"/>
        <v>3.7952779751084607E-3</v>
      </c>
      <c r="AE780" s="10">
        <f t="shared" si="47"/>
        <v>707.37713748051704</v>
      </c>
      <c r="AF780">
        <f t="shared" si="50"/>
        <v>1267.8548694139618</v>
      </c>
    </row>
    <row r="781" spans="1:32" ht="14.4">
      <c r="A781" s="7" t="str">
        <f t="shared" si="49"/>
        <v>Estonia-Europe 2012</v>
      </c>
      <c r="B781" s="7" t="s">
        <v>138</v>
      </c>
      <c r="C781" s="8" t="s">
        <v>76</v>
      </c>
      <c r="D781" s="9" t="s">
        <v>74</v>
      </c>
      <c r="E781" s="14">
        <v>5.8999999999999997E-2</v>
      </c>
      <c r="F781" s="13">
        <v>22376042498</v>
      </c>
      <c r="G781" s="14">
        <v>1010</v>
      </c>
      <c r="H781" s="14">
        <v>5.7000000000000002E-2</v>
      </c>
      <c r="I781" s="10">
        <v>5038</v>
      </c>
      <c r="J781" s="11">
        <v>16190</v>
      </c>
      <c r="K781" s="10">
        <f t="array" ref="K781">VLOOKUP(A781,'HUMAN RESOURCES'!$A$2:$M$2692,5,0)</f>
        <v>1.0999999999999999E-2</v>
      </c>
      <c r="L781" s="11">
        <f t="array" ref="L781">VLOOKUP(A781,'HUMAN RESOURCES'!$A$2:$M$2692,6,0)</f>
        <v>3.0000000000000001E-3</v>
      </c>
      <c r="M781" s="10">
        <f t="array" ref="M781">VLOOKUP(A781,'HUMAN RESOURCES'!$A$2:$M$2692,7,0)</f>
        <v>82</v>
      </c>
      <c r="N781" s="10">
        <f t="array" ref="N781">VLOOKUP(A781,'HUMAN RESOURCES'!$A$2:$M$2692,8,0)</f>
        <v>72</v>
      </c>
      <c r="O781" s="10">
        <f t="array" ref="O781">VLOOKUP(A781,'HUMAN RESOURCES'!$A$2:$M$2692,9,0)</f>
        <v>0.157</v>
      </c>
      <c r="P781" s="10">
        <f t="array" ref="P781">VLOOKUP(A781,'HUMAN RESOURCES'!$A$2:$M$2692,10,0)</f>
        <v>0.66500000000000004</v>
      </c>
      <c r="Q781" s="10">
        <f t="array" ref="Q781">VLOOKUP(A781,'HUMAN RESOURCES'!$A$2:$M$2692,11,0)</f>
        <v>0.17799999999999999</v>
      </c>
      <c r="R781" s="10">
        <f t="array" ref="R781">VLOOKUP(A781,'HUMAN RESOURCES'!$A$2:$M$2692,12,0)</f>
        <v>1325016</v>
      </c>
      <c r="S781" s="10">
        <f t="array" ref="S781">VLOOKUP(A781,'HUMAN RESOURCES'!$A$2:$M$2692,13,0)</f>
        <v>0.67800000000000005</v>
      </c>
      <c r="T781" s="10">
        <f t="array" ref="T781">VLOOKUP(A781,TOURISM!$A$2:$F$2692,5,0)</f>
        <v>1588000000</v>
      </c>
      <c r="U781" s="10">
        <f t="array" ref="U781">VLOOKUP(A781,TOURISM!$A$2:$F$2692,6,0)</f>
        <v>958000000</v>
      </c>
      <c r="V781" s="10">
        <f t="array" ref="V781">VLOOKUP(A781,BUSINESS!$A$2:$J$2692,5,0)</f>
        <v>0.66400000000000003</v>
      </c>
      <c r="W781" s="10">
        <f t="array" ref="W781">VLOOKUP(A781,BUSINESS!$A$2:$J$2692,6,0)</f>
        <v>7</v>
      </c>
      <c r="X781" s="10">
        <f t="array" ref="X781">VLOOKUP(A781,BUSINESS!$A$2:$J$2692,7,0)</f>
        <v>21</v>
      </c>
      <c r="Y781" s="10">
        <f t="array" ref="Y781">VLOOKUP(A781,BUSINESS!$A$2:$J$2692,8,0)</f>
        <v>81</v>
      </c>
      <c r="Z781" s="10">
        <f t="array" ref="Z781">VLOOKUP(A781,BUSINESS!$A$2:$J$2692,9,0)</f>
        <v>0.78400000000000003</v>
      </c>
      <c r="AA781" s="10">
        <f t="array" ref="AA781">VLOOKUP(A781,BUSINESS!$A$2:$J$2692,10,0)</f>
        <v>1.6040000000000001</v>
      </c>
      <c r="AB781" s="12">
        <f t="shared" si="48"/>
        <v>16887.375320750845</v>
      </c>
      <c r="AC781" s="10">
        <f t="shared" si="45"/>
        <v>1.2218720377716194E-2</v>
      </c>
      <c r="AD781" s="10">
        <f t="shared" si="46"/>
        <v>3.8022182373646809E-3</v>
      </c>
      <c r="AE781" s="10">
        <f t="shared" si="47"/>
        <v>723.01013723607866</v>
      </c>
      <c r="AF781">
        <f t="shared" si="50"/>
        <v>1198.4760938735835</v>
      </c>
    </row>
    <row r="782" spans="1:32" ht="14.4">
      <c r="A782" s="7" t="str">
        <f t="shared" si="49"/>
        <v>Ethiopia-Africa 2000</v>
      </c>
      <c r="B782" s="7" t="s">
        <v>139</v>
      </c>
      <c r="C782" s="8" t="s">
        <v>78</v>
      </c>
      <c r="D782" s="9" t="s">
        <v>62</v>
      </c>
      <c r="E782" s="14">
        <v>4.2999999999999997E-2</v>
      </c>
      <c r="F782" s="13">
        <v>8091384891</v>
      </c>
      <c r="G782" s="14">
        <v>5</v>
      </c>
      <c r="H782" s="14">
        <v>0.109</v>
      </c>
      <c r="I782" s="10">
        <f t="array" ref="I782">VLOOKUP(A782,ENERGY!$A$2:$F$2691,5,0)</f>
        <v>0</v>
      </c>
      <c r="J782" s="11">
        <f t="array" ref="J782">VLOOKUP(A782,ENERGY!$A$2:$F$2691,6,0)</f>
        <v>0</v>
      </c>
      <c r="K782" s="10">
        <f t="array" ref="K782">VLOOKUP(A782,'HUMAN RESOURCES'!$A$2:$M$2692,5,0)</f>
        <v>4.3999999999999997E-2</v>
      </c>
      <c r="L782" s="11">
        <f t="array" ref="L782">VLOOKUP(A782,'HUMAN RESOURCES'!$A$2:$M$2692,6,0)</f>
        <v>0.09</v>
      </c>
      <c r="M782" s="10">
        <f t="array" ref="M782">VLOOKUP(A782,'HUMAN RESOURCES'!$A$2:$M$2692,7,0)</f>
        <v>53</v>
      </c>
      <c r="N782" s="10">
        <f t="array" ref="N782">VLOOKUP(A782,'HUMAN RESOURCES'!$A$2:$M$2692,8,0)</f>
        <v>51</v>
      </c>
      <c r="O782" s="10">
        <f t="array" ref="O782">VLOOKUP(A782,'HUMAN RESOURCES'!$A$2:$M$2692,9,0)</f>
        <v>0.46600000000000003</v>
      </c>
      <c r="P782" s="10">
        <f t="array" ref="P782">VLOOKUP(A782,'HUMAN RESOURCES'!$A$2:$M$2692,10,0)</f>
        <v>0.503</v>
      </c>
      <c r="Q782" s="10">
        <f t="array" ref="Q782">VLOOKUP(A782,'HUMAN RESOURCES'!$A$2:$M$2692,11,0)</f>
        <v>3.1E-2</v>
      </c>
      <c r="R782" s="10">
        <f t="array" ref="R782">VLOOKUP(A782,'HUMAN RESOURCES'!$A$2:$M$2692,12,0)</f>
        <v>66024199</v>
      </c>
      <c r="S782" s="10">
        <f t="array" ref="S782">VLOOKUP(A782,'HUMAN RESOURCES'!$A$2:$M$2692,13,0)</f>
        <v>0.14699999999999999</v>
      </c>
      <c r="T782" s="10">
        <f t="array" ref="T782">VLOOKUP(A782,TOURISM!$A$2:$F$2692,5,0)</f>
        <v>205000000</v>
      </c>
      <c r="U782" s="10">
        <f t="array" ref="U782">VLOOKUP(A782,TOURISM!$A$2:$F$2692,6,0)</f>
        <v>80000000</v>
      </c>
      <c r="V782" s="10">
        <f t="array" ref="V782">VLOOKUP(A782,BUSINESS!$A$2:$J$2692,5,0)</f>
        <v>0</v>
      </c>
      <c r="W782" s="10">
        <f t="array" ref="W782">VLOOKUP(A782,BUSINESS!$A$2:$J$2692,6,0)</f>
        <v>0</v>
      </c>
      <c r="X782" s="10">
        <f t="array" ref="X782">VLOOKUP(A782,BUSINESS!$A$2:$J$2692,7,0)</f>
        <v>0</v>
      </c>
      <c r="Y782" s="10">
        <f t="array" ref="Y782">VLOOKUP(A782,BUSINESS!$A$2:$J$2692,8,0)</f>
        <v>0</v>
      </c>
      <c r="Z782" s="10">
        <f t="array" ref="Z782">VLOOKUP(A782,BUSINESS!$A$2:$J$2692,9,0)</f>
        <v>0</v>
      </c>
      <c r="AA782" s="10">
        <f t="array" ref="AA782">VLOOKUP(A782,BUSINESS!$A$2:$J$2692,10,0)</f>
        <v>0</v>
      </c>
      <c r="AB782" s="12">
        <f t="shared" si="48"/>
        <v>122.55180696701827</v>
      </c>
      <c r="AC782" s="10">
        <f t="shared" si="45"/>
        <v>0</v>
      </c>
      <c r="AD782" s="10">
        <f t="shared" si="46"/>
        <v>0</v>
      </c>
      <c r="AE782" s="10">
        <f t="shared" si="47"/>
        <v>1.2116769489320121</v>
      </c>
      <c r="AF782">
        <f t="shared" si="50"/>
        <v>3.104922181638281</v>
      </c>
    </row>
    <row r="783" spans="1:32" ht="14.4">
      <c r="A783" s="7" t="str">
        <f t="shared" si="49"/>
        <v>Ethiopia-Africa 2001</v>
      </c>
      <c r="B783" s="7" t="s">
        <v>139</v>
      </c>
      <c r="C783" s="8" t="s">
        <v>78</v>
      </c>
      <c r="D783" s="9" t="s">
        <v>63</v>
      </c>
      <c r="E783" s="14">
        <v>4.7E-2</v>
      </c>
      <c r="F783" s="13">
        <v>8080496318</v>
      </c>
      <c r="G783" s="14">
        <v>6</v>
      </c>
      <c r="H783" s="14">
        <v>0.109</v>
      </c>
      <c r="I783" s="10">
        <f t="array" ref="I783">VLOOKUP(A783,ENERGY!$A$2:$F$2691,5,0)</f>
        <v>34064</v>
      </c>
      <c r="J783" s="11">
        <f t="array" ref="J783">VLOOKUP(A783,ENERGY!$A$2:$F$2691,6,0)</f>
        <v>0</v>
      </c>
      <c r="K783" s="10">
        <f t="array" ref="K783">VLOOKUP(A783,'HUMAN RESOURCES'!$A$2:$M$2692,5,0)</f>
        <v>4.2999999999999997E-2</v>
      </c>
      <c r="L783" s="11">
        <f t="array" ref="L783">VLOOKUP(A783,'HUMAN RESOURCES'!$A$2:$M$2692,6,0)</f>
        <v>8.6999999999999994E-2</v>
      </c>
      <c r="M783" s="10">
        <f t="array" ref="M783">VLOOKUP(A783,'HUMAN RESOURCES'!$A$2:$M$2692,7,0)</f>
        <v>54</v>
      </c>
      <c r="N783" s="10">
        <f t="array" ref="N783">VLOOKUP(A783,'HUMAN RESOURCES'!$A$2:$M$2692,8,0)</f>
        <v>52</v>
      </c>
      <c r="O783" s="10">
        <f t="array" ref="O783">VLOOKUP(A783,'HUMAN RESOURCES'!$A$2:$M$2692,9,0)</f>
        <v>0.46600000000000003</v>
      </c>
      <c r="P783" s="10">
        <f t="array" ref="P783">VLOOKUP(A783,'HUMAN RESOURCES'!$A$2:$M$2692,10,0)</f>
        <v>0.504</v>
      </c>
      <c r="Q783" s="10">
        <f t="array" ref="Q783">VLOOKUP(A783,'HUMAN RESOURCES'!$A$2:$M$2692,11,0)</f>
        <v>3.1E-2</v>
      </c>
      <c r="R783" s="10">
        <f t="array" ref="R783">VLOOKUP(A783,'HUMAN RESOURCES'!$A$2:$M$2692,12,0)</f>
        <v>67956866</v>
      </c>
      <c r="S783" s="10">
        <f t="array" ref="S783">VLOOKUP(A783,'HUMAN RESOURCES'!$A$2:$M$2692,13,0)</f>
        <v>0.14899999999999999</v>
      </c>
      <c r="T783" s="10">
        <f t="array" ref="T783">VLOOKUP(A783,TOURISM!$A$2:$F$2692,5,0)</f>
        <v>218000000</v>
      </c>
      <c r="U783" s="10">
        <f t="array" ref="U783">VLOOKUP(A783,TOURISM!$A$2:$F$2692,6,0)</f>
        <v>50000000</v>
      </c>
      <c r="V783" s="10">
        <f t="array" ref="V783">VLOOKUP(A783,BUSINESS!$A$2:$J$2692,5,0)</f>
        <v>0</v>
      </c>
      <c r="W783" s="10">
        <f t="array" ref="W783">VLOOKUP(A783,BUSINESS!$A$2:$J$2692,6,0)</f>
        <v>0</v>
      </c>
      <c r="X783" s="10">
        <f t="array" ref="X783">VLOOKUP(A783,BUSINESS!$A$2:$J$2692,7,0)</f>
        <v>0</v>
      </c>
      <c r="Y783" s="10">
        <f t="array" ref="Y783">VLOOKUP(A783,BUSINESS!$A$2:$J$2692,8,0)</f>
        <v>0</v>
      </c>
      <c r="Z783" s="10">
        <f t="array" ref="Z783">VLOOKUP(A783,BUSINESS!$A$2:$J$2692,9,0)</f>
        <v>0</v>
      </c>
      <c r="AA783" s="10">
        <f t="array" ref="AA783">VLOOKUP(A783,BUSINESS!$A$2:$J$2692,10,0)</f>
        <v>0</v>
      </c>
      <c r="AB783" s="12">
        <f t="shared" si="48"/>
        <v>118.90625324010675</v>
      </c>
      <c r="AC783" s="10">
        <f t="shared" si="45"/>
        <v>0</v>
      </c>
      <c r="AD783" s="10">
        <f t="shared" si="46"/>
        <v>5.0125913693547901E-4</v>
      </c>
      <c r="AE783" s="10">
        <f t="shared" si="47"/>
        <v>0.73576082805231191</v>
      </c>
      <c r="AF783">
        <f t="shared" si="50"/>
        <v>3.20791721030808</v>
      </c>
    </row>
    <row r="784" spans="1:32" ht="14.4">
      <c r="A784" s="7" t="str">
        <f t="shared" si="49"/>
        <v>Ethiopia-Africa 2002</v>
      </c>
      <c r="B784" s="7" t="s">
        <v>139</v>
      </c>
      <c r="C784" s="8" t="s">
        <v>78</v>
      </c>
      <c r="D784" s="9" t="s">
        <v>64</v>
      </c>
      <c r="E784" s="14">
        <v>4.7E-2</v>
      </c>
      <c r="F784" s="13">
        <v>7707034813</v>
      </c>
      <c r="G784" s="14">
        <v>5</v>
      </c>
      <c r="H784" s="14">
        <v>8.6999999999999994E-2</v>
      </c>
      <c r="I784" s="10">
        <f t="array" ref="I784">VLOOKUP(A784,ENERGY!$A$2:$F$2691,5,0)</f>
        <v>33250</v>
      </c>
      <c r="J784" s="11">
        <f t="array" ref="J784">VLOOKUP(A784,ENERGY!$A$2:$F$2691,6,0)</f>
        <v>6494</v>
      </c>
      <c r="K784" s="10">
        <f t="array" ref="K784">VLOOKUP(A784,'HUMAN RESOURCES'!$A$2:$M$2692,5,0)</f>
        <v>4.2000000000000003E-2</v>
      </c>
      <c r="L784" s="11">
        <f t="array" ref="L784">VLOOKUP(A784,'HUMAN RESOURCES'!$A$2:$M$2692,6,0)</f>
        <v>8.3000000000000004E-2</v>
      </c>
      <c r="M784" s="10">
        <f t="array" ref="M784">VLOOKUP(A784,'HUMAN RESOURCES'!$A$2:$M$2692,7,0)</f>
        <v>55</v>
      </c>
      <c r="N784" s="10">
        <f t="array" ref="N784">VLOOKUP(A784,'HUMAN RESOURCES'!$A$2:$M$2692,8,0)</f>
        <v>53</v>
      </c>
      <c r="O784" s="10">
        <f t="array" ref="O784">VLOOKUP(A784,'HUMAN RESOURCES'!$A$2:$M$2692,9,0)</f>
        <v>0.46500000000000002</v>
      </c>
      <c r="P784" s="10">
        <f t="array" ref="P784">VLOOKUP(A784,'HUMAN RESOURCES'!$A$2:$M$2692,10,0)</f>
        <v>0.504</v>
      </c>
      <c r="Q784" s="10">
        <f t="array" ref="Q784">VLOOKUP(A784,'HUMAN RESOURCES'!$A$2:$M$2692,11,0)</f>
        <v>3.1E-2</v>
      </c>
      <c r="R784" s="10">
        <f t="array" ref="R784">VLOOKUP(A784,'HUMAN RESOURCES'!$A$2:$M$2692,12,0)</f>
        <v>69948344</v>
      </c>
      <c r="S784" s="10">
        <f t="array" ref="S784">VLOOKUP(A784,'HUMAN RESOURCES'!$A$2:$M$2692,13,0)</f>
        <v>0.151</v>
      </c>
      <c r="T784" s="10">
        <f t="array" ref="T784">VLOOKUP(A784,TOURISM!$A$2:$F$2692,5,0)</f>
        <v>261000000</v>
      </c>
      <c r="U784" s="10">
        <f t="array" ref="U784">VLOOKUP(A784,TOURISM!$A$2:$F$2692,6,0)</f>
        <v>55000000</v>
      </c>
      <c r="V784" s="10">
        <f t="array" ref="V784">VLOOKUP(A784,BUSINESS!$A$2:$J$2692,5,0)</f>
        <v>0</v>
      </c>
      <c r="W784" s="10">
        <f t="array" ref="W784">VLOOKUP(A784,BUSINESS!$A$2:$J$2692,6,0)</f>
        <v>0</v>
      </c>
      <c r="X784" s="10">
        <f t="array" ref="X784">VLOOKUP(A784,BUSINESS!$A$2:$J$2692,7,0)</f>
        <v>0</v>
      </c>
      <c r="Y784" s="10">
        <f t="array" ref="Y784">VLOOKUP(A784,BUSINESS!$A$2:$J$2692,8,0)</f>
        <v>0</v>
      </c>
      <c r="Z784" s="10">
        <f t="array" ref="Z784">VLOOKUP(A784,BUSINESS!$A$2:$J$2692,9,0)</f>
        <v>1E-3</v>
      </c>
      <c r="AA784" s="10">
        <f t="array" ref="AA784">VLOOKUP(A784,BUSINESS!$A$2:$J$2692,10,0)</f>
        <v>1E-3</v>
      </c>
      <c r="AB784" s="12">
        <f t="shared" si="48"/>
        <v>110.18180520470935</v>
      </c>
      <c r="AC784" s="10">
        <f t="shared" si="45"/>
        <v>9.283993914137553E-5</v>
      </c>
      <c r="AD784" s="10">
        <f t="shared" si="46"/>
        <v>4.7535078171400313E-4</v>
      </c>
      <c r="AE784" s="10">
        <f t="shared" si="47"/>
        <v>0.78629452614346385</v>
      </c>
      <c r="AF784">
        <f t="shared" si="50"/>
        <v>3.7313249331535281</v>
      </c>
    </row>
    <row r="785" spans="1:32" ht="14.4">
      <c r="A785" s="7" t="str">
        <f t="shared" si="49"/>
        <v>Ethiopia-Africa 2003</v>
      </c>
      <c r="B785" s="7" t="s">
        <v>139</v>
      </c>
      <c r="C785" s="8" t="s">
        <v>78</v>
      </c>
      <c r="D785" s="9" t="s">
        <v>65</v>
      </c>
      <c r="E785" s="14">
        <v>4.9000000000000002E-2</v>
      </c>
      <c r="F785" s="13">
        <v>8465744001</v>
      </c>
      <c r="G785" s="14">
        <v>6</v>
      </c>
      <c r="H785" s="14">
        <v>7.0000000000000007E-2</v>
      </c>
      <c r="I785" s="10">
        <f t="array" ref="I785">VLOOKUP(A785,ENERGY!$A$2:$F$2691,5,0)</f>
        <v>32378</v>
      </c>
      <c r="J785" s="11">
        <f t="array" ref="J785">VLOOKUP(A785,ENERGY!$A$2:$F$2691,6,0)</f>
        <v>6659</v>
      </c>
      <c r="K785" s="10">
        <f t="array" ref="K785">VLOOKUP(A785,'HUMAN RESOURCES'!$A$2:$M$2692,5,0)</f>
        <v>4.1000000000000002E-2</v>
      </c>
      <c r="L785" s="11">
        <f t="array" ref="L785">VLOOKUP(A785,'HUMAN RESOURCES'!$A$2:$M$2692,6,0)</f>
        <v>7.9000000000000001E-2</v>
      </c>
      <c r="M785" s="10">
        <f t="array" ref="M785">VLOOKUP(A785,'HUMAN RESOURCES'!$A$2:$M$2692,7,0)</f>
        <v>55</v>
      </c>
      <c r="N785" s="10">
        <f t="array" ref="N785">VLOOKUP(A785,'HUMAN RESOURCES'!$A$2:$M$2692,8,0)</f>
        <v>54</v>
      </c>
      <c r="O785" s="10">
        <f t="array" ref="O785">VLOOKUP(A785,'HUMAN RESOURCES'!$A$2:$M$2692,9,0)</f>
        <v>0.46500000000000002</v>
      </c>
      <c r="P785" s="10">
        <f t="array" ref="P785">VLOOKUP(A785,'HUMAN RESOURCES'!$A$2:$M$2692,10,0)</f>
        <v>0.504</v>
      </c>
      <c r="Q785" s="10">
        <f t="array" ref="Q785">VLOOKUP(A785,'HUMAN RESOURCES'!$A$2:$M$2692,11,0)</f>
        <v>3.1E-2</v>
      </c>
      <c r="R785" s="10">
        <f t="array" ref="R785">VLOOKUP(A785,'HUMAN RESOURCES'!$A$2:$M$2692,12,0)</f>
        <v>71989666</v>
      </c>
      <c r="S785" s="10">
        <f t="array" ref="S785">VLOOKUP(A785,'HUMAN RESOURCES'!$A$2:$M$2692,13,0)</f>
        <v>0.153</v>
      </c>
      <c r="T785" s="10">
        <f t="array" ref="T785">VLOOKUP(A785,TOURISM!$A$2:$F$2692,5,0)</f>
        <v>336000000</v>
      </c>
      <c r="U785" s="10">
        <f t="array" ref="U785">VLOOKUP(A785,TOURISM!$A$2:$F$2692,6,0)</f>
        <v>63000000</v>
      </c>
      <c r="V785" s="10">
        <f t="array" ref="V785">VLOOKUP(A785,BUSINESS!$A$2:$J$2692,5,0)</f>
        <v>0</v>
      </c>
      <c r="W785" s="10">
        <f t="array" ref="W785">VLOOKUP(A785,BUSINESS!$A$2:$J$2692,6,0)</f>
        <v>46</v>
      </c>
      <c r="X785" s="10">
        <f t="array" ref="X785">VLOOKUP(A785,BUSINESS!$A$2:$J$2692,7,0)</f>
        <v>0</v>
      </c>
      <c r="Y785" s="10">
        <f t="array" ref="Y785">VLOOKUP(A785,BUSINESS!$A$2:$J$2692,8,0)</f>
        <v>0</v>
      </c>
      <c r="Z785" s="10">
        <f t="array" ref="Z785">VLOOKUP(A785,BUSINESS!$A$2:$J$2692,9,0)</f>
        <v>1E-3</v>
      </c>
      <c r="AA785" s="10">
        <f t="array" ref="AA785">VLOOKUP(A785,BUSINESS!$A$2:$J$2692,10,0)</f>
        <v>1E-3</v>
      </c>
      <c r="AB785" s="12">
        <f t="shared" si="48"/>
        <v>117.59665617840206</v>
      </c>
      <c r="AC785" s="10">
        <f t="shared" si="45"/>
        <v>9.2499387342622207E-5</v>
      </c>
      <c r="AD785" s="10">
        <f t="shared" si="46"/>
        <v>4.497589973538702E-4</v>
      </c>
      <c r="AE785" s="10">
        <f t="shared" si="47"/>
        <v>0.87512560483333812</v>
      </c>
      <c r="AF785">
        <f t="shared" si="50"/>
        <v>4.6673365591111367</v>
      </c>
    </row>
    <row r="786" spans="1:32" ht="14.4">
      <c r="A786" s="7" t="str">
        <f t="shared" si="49"/>
        <v>Ethiopia-Africa 2004</v>
      </c>
      <c r="B786" s="7" t="s">
        <v>139</v>
      </c>
      <c r="C786" s="8" t="s">
        <v>78</v>
      </c>
      <c r="D786" s="9" t="s">
        <v>66</v>
      </c>
      <c r="E786" s="14">
        <v>4.2999999999999997E-2</v>
      </c>
      <c r="F786" s="13">
        <v>9945571030</v>
      </c>
      <c r="G786" s="14">
        <v>6</v>
      </c>
      <c r="H786" s="14">
        <v>7.0000000000000007E-2</v>
      </c>
      <c r="I786" s="10">
        <f t="array" ref="I786">VLOOKUP(A786,ENERGY!$A$2:$F$2691,5,0)</f>
        <v>31482</v>
      </c>
      <c r="J786" s="11">
        <f t="array" ref="J786">VLOOKUP(A786,ENERGY!$A$2:$F$2691,6,0)</f>
        <v>6370</v>
      </c>
      <c r="K786" s="10">
        <f t="array" ref="K786">VLOOKUP(A786,'HUMAN RESOURCES'!$A$2:$M$2692,5,0)</f>
        <v>0.04</v>
      </c>
      <c r="L786" s="11">
        <f t="array" ref="L786">VLOOKUP(A786,'HUMAN RESOURCES'!$A$2:$M$2692,6,0)</f>
        <v>7.3999999999999996E-2</v>
      </c>
      <c r="M786" s="10">
        <f t="array" ref="M786">VLOOKUP(A786,'HUMAN RESOURCES'!$A$2:$M$2692,7,0)</f>
        <v>56</v>
      </c>
      <c r="N786" s="10">
        <f t="array" ref="N786">VLOOKUP(A786,'HUMAN RESOURCES'!$A$2:$M$2692,8,0)</f>
        <v>55</v>
      </c>
      <c r="O786" s="10">
        <f t="array" ref="O786">VLOOKUP(A786,'HUMAN RESOURCES'!$A$2:$M$2692,9,0)</f>
        <v>0.46400000000000002</v>
      </c>
      <c r="P786" s="10">
        <f t="array" ref="P786">VLOOKUP(A786,'HUMAN RESOURCES'!$A$2:$M$2692,10,0)</f>
        <v>0.505</v>
      </c>
      <c r="Q786" s="10">
        <f t="array" ref="Q786">VLOOKUP(A786,'HUMAN RESOURCES'!$A$2:$M$2692,11,0)</f>
        <v>3.1E-2</v>
      </c>
      <c r="R786" s="10">
        <f t="array" ref="R786">VLOOKUP(A786,'HUMAN RESOURCES'!$A$2:$M$2692,12,0)</f>
        <v>74066147</v>
      </c>
      <c r="S786" s="10">
        <f t="array" ref="S786">VLOOKUP(A786,'HUMAN RESOURCES'!$A$2:$M$2692,13,0)</f>
        <v>0.155</v>
      </c>
      <c r="T786" s="10">
        <f t="array" ref="T786">VLOOKUP(A786,TOURISM!$A$2:$F$2692,5,0)</f>
        <v>458000000</v>
      </c>
      <c r="U786" s="10">
        <f t="array" ref="U786">VLOOKUP(A786,TOURISM!$A$2:$F$2692,6,0)</f>
        <v>59000000</v>
      </c>
      <c r="V786" s="10">
        <f t="array" ref="V786">VLOOKUP(A786,BUSINESS!$A$2:$J$2692,5,0)</f>
        <v>0</v>
      </c>
      <c r="W786" s="10">
        <f t="array" ref="W786">VLOOKUP(A786,BUSINESS!$A$2:$J$2692,6,0)</f>
        <v>34</v>
      </c>
      <c r="X786" s="10">
        <f t="array" ref="X786">VLOOKUP(A786,BUSINESS!$A$2:$J$2692,7,0)</f>
        <v>0</v>
      </c>
      <c r="Y786" s="10">
        <f t="array" ref="Y786">VLOOKUP(A786,BUSINESS!$A$2:$J$2692,8,0)</f>
        <v>0</v>
      </c>
      <c r="Z786" s="10">
        <f t="array" ref="Z786">VLOOKUP(A786,BUSINESS!$A$2:$J$2692,9,0)</f>
        <v>2E-3</v>
      </c>
      <c r="AA786" s="10">
        <f t="array" ref="AA786">VLOOKUP(A786,BUSINESS!$A$2:$J$2692,10,0)</f>
        <v>2E-3</v>
      </c>
      <c r="AB786" s="12">
        <f t="shared" si="48"/>
        <v>134.2795789012759</v>
      </c>
      <c r="AC786" s="10">
        <f t="shared" si="45"/>
        <v>8.6004203782869931E-5</v>
      </c>
      <c r="AD786" s="10">
        <f t="shared" si="46"/>
        <v>4.2505248720444441E-4</v>
      </c>
      <c r="AE786" s="10">
        <f t="shared" si="47"/>
        <v>0.79658524696849697</v>
      </c>
      <c r="AF786">
        <f t="shared" si="50"/>
        <v>6.1836617476537556</v>
      </c>
    </row>
    <row r="787" spans="1:32" ht="14.4">
      <c r="A787" s="7" t="str">
        <f t="shared" si="49"/>
        <v>Ethiopia-Africa 2005</v>
      </c>
      <c r="B787" s="7" t="s">
        <v>139</v>
      </c>
      <c r="C787" s="8" t="s">
        <v>78</v>
      </c>
      <c r="D787" s="9" t="s">
        <v>67</v>
      </c>
      <c r="E787" s="14">
        <v>4.1000000000000002E-2</v>
      </c>
      <c r="F787" s="13">
        <v>12173919387</v>
      </c>
      <c r="G787" s="14">
        <v>7</v>
      </c>
      <c r="H787" s="14">
        <v>7.0000000000000007E-2</v>
      </c>
      <c r="I787" s="10">
        <f t="array" ref="I787">VLOOKUP(A787,ENERGY!$A$2:$F$2691,5,0)</f>
        <v>28377</v>
      </c>
      <c r="J787" s="11">
        <f t="array" ref="J787">VLOOKUP(A787,ENERGY!$A$2:$F$2691,6,0)</f>
        <v>5244</v>
      </c>
      <c r="K787" s="10">
        <f t="array" ref="K787">VLOOKUP(A787,'HUMAN RESOURCES'!$A$2:$M$2692,5,0)</f>
        <v>3.9E-2</v>
      </c>
      <c r="L787" s="11">
        <f t="array" ref="L787">VLOOKUP(A787,'HUMAN RESOURCES'!$A$2:$M$2692,6,0)</f>
        <v>7.0000000000000007E-2</v>
      </c>
      <c r="M787" s="10">
        <f t="array" ref="M787">VLOOKUP(A787,'HUMAN RESOURCES'!$A$2:$M$2692,7,0)</f>
        <v>58</v>
      </c>
      <c r="N787" s="10">
        <f t="array" ref="N787">VLOOKUP(A787,'HUMAN RESOURCES'!$A$2:$M$2692,8,0)</f>
        <v>56</v>
      </c>
      <c r="O787" s="10">
        <f t="array" ref="O787">VLOOKUP(A787,'HUMAN RESOURCES'!$A$2:$M$2692,9,0)</f>
        <v>0.46200000000000002</v>
      </c>
      <c r="P787" s="10">
        <f t="array" ref="P787">VLOOKUP(A787,'HUMAN RESOURCES'!$A$2:$M$2692,10,0)</f>
        <v>0.50700000000000001</v>
      </c>
      <c r="Q787" s="10">
        <f t="array" ref="Q787">VLOOKUP(A787,'HUMAN RESOURCES'!$A$2:$M$2692,11,0)</f>
        <v>3.1E-2</v>
      </c>
      <c r="R787" s="10">
        <f t="array" ref="R787">VLOOKUP(A787,'HUMAN RESOURCES'!$A$2:$M$2692,12,0)</f>
        <v>76167240</v>
      </c>
      <c r="S787" s="10">
        <f t="array" ref="S787">VLOOKUP(A787,'HUMAN RESOURCES'!$A$2:$M$2692,13,0)</f>
        <v>0.157</v>
      </c>
      <c r="T787" s="10">
        <f t="array" ref="T787">VLOOKUP(A787,TOURISM!$A$2:$F$2692,5,0)</f>
        <v>533000000</v>
      </c>
      <c r="U787" s="10">
        <f t="array" ref="U787">VLOOKUP(A787,TOURISM!$A$2:$F$2692,6,0)</f>
        <v>77000000</v>
      </c>
      <c r="V787" s="10">
        <f t="array" ref="V787">VLOOKUP(A787,BUSINESS!$A$2:$J$2692,5,0)</f>
        <v>0.30299999999999999</v>
      </c>
      <c r="W787" s="10">
        <f t="array" ref="W787">VLOOKUP(A787,BUSINESS!$A$2:$J$2692,6,0)</f>
        <v>34</v>
      </c>
      <c r="X787" s="10">
        <f t="array" ref="X787">VLOOKUP(A787,BUSINESS!$A$2:$J$2692,7,0)</f>
        <v>0</v>
      </c>
      <c r="Y787" s="10">
        <f t="array" ref="Y787">VLOOKUP(A787,BUSINESS!$A$2:$J$2692,8,0)</f>
        <v>212</v>
      </c>
      <c r="Z787" s="10">
        <f t="array" ref="Z787">VLOOKUP(A787,BUSINESS!$A$2:$J$2692,9,0)</f>
        <v>2E-3</v>
      </c>
      <c r="AA787" s="10">
        <f t="array" ref="AA787">VLOOKUP(A787,BUSINESS!$A$2:$J$2692,10,0)</f>
        <v>5.0000000000000001E-3</v>
      </c>
      <c r="AB787" s="12">
        <f t="shared" si="48"/>
        <v>159.83143654673583</v>
      </c>
      <c r="AC787" s="10">
        <f t="shared" si="45"/>
        <v>6.8848497070394044E-5</v>
      </c>
      <c r="AD787" s="10">
        <f t="shared" si="46"/>
        <v>3.7256174701879707E-4</v>
      </c>
      <c r="AE787" s="10">
        <f t="shared" si="47"/>
        <v>1.01093330938603</v>
      </c>
      <c r="AF787">
        <f t="shared" si="50"/>
        <v>6.9977591415942078</v>
      </c>
    </row>
    <row r="788" spans="1:32" ht="14.4">
      <c r="A788" s="7" t="str">
        <f t="shared" si="49"/>
        <v>Ethiopia-Africa 2006</v>
      </c>
      <c r="B788" s="7" t="s">
        <v>139</v>
      </c>
      <c r="C788" s="8" t="s">
        <v>78</v>
      </c>
      <c r="D788" s="9" t="s">
        <v>68</v>
      </c>
      <c r="E788" s="14">
        <v>4.2000000000000003E-2</v>
      </c>
      <c r="F788" s="13">
        <v>15000803171</v>
      </c>
      <c r="G788" s="14">
        <v>8</v>
      </c>
      <c r="H788" s="14">
        <v>7.0000000000000007E-2</v>
      </c>
      <c r="I788" s="10">
        <f t="array" ref="I788">VLOOKUP(A788,ENERGY!$A$2:$F$2691,5,0)</f>
        <v>30536</v>
      </c>
      <c r="J788" s="11">
        <f t="array" ref="J788">VLOOKUP(A788,ENERGY!$A$2:$F$2691,6,0)</f>
        <v>5915</v>
      </c>
      <c r="K788" s="10">
        <f t="array" ref="K788">VLOOKUP(A788,'HUMAN RESOURCES'!$A$2:$M$2692,5,0)</f>
        <v>3.7999999999999999E-2</v>
      </c>
      <c r="L788" s="11">
        <f t="array" ref="L788">VLOOKUP(A788,'HUMAN RESOURCES'!$A$2:$M$2692,6,0)</f>
        <v>6.5000000000000002E-2</v>
      </c>
      <c r="M788" s="10">
        <f t="array" ref="M788">VLOOKUP(A788,'HUMAN RESOURCES'!$A$2:$M$2692,7,0)</f>
        <v>59</v>
      </c>
      <c r="N788" s="10">
        <f t="array" ref="N788">VLOOKUP(A788,'HUMAN RESOURCES'!$A$2:$M$2692,8,0)</f>
        <v>57</v>
      </c>
      <c r="O788" s="10">
        <f t="array" ref="O788">VLOOKUP(A788,'HUMAN RESOURCES'!$A$2:$M$2692,9,0)</f>
        <v>0.46</v>
      </c>
      <c r="P788" s="10">
        <f t="array" ref="P788">VLOOKUP(A788,'HUMAN RESOURCES'!$A$2:$M$2692,10,0)</f>
        <v>0.50900000000000001</v>
      </c>
      <c r="Q788" s="10">
        <f t="array" ref="Q788">VLOOKUP(A788,'HUMAN RESOURCES'!$A$2:$M$2692,11,0)</f>
        <v>3.1E-2</v>
      </c>
      <c r="R788" s="10">
        <f t="array" ref="R788">VLOOKUP(A788,'HUMAN RESOURCES'!$A$2:$M$2692,12,0)</f>
        <v>78290649</v>
      </c>
      <c r="S788" s="10">
        <f t="array" ref="S788">VLOOKUP(A788,'HUMAN RESOURCES'!$A$2:$M$2692,13,0)</f>
        <v>0.159</v>
      </c>
      <c r="T788" s="10">
        <f t="array" ref="T788">VLOOKUP(A788,TOURISM!$A$2:$F$2692,5,0)</f>
        <v>639000000</v>
      </c>
      <c r="U788" s="10">
        <f t="array" ref="U788">VLOOKUP(A788,TOURISM!$A$2:$F$2692,6,0)</f>
        <v>97000000</v>
      </c>
      <c r="V788" s="10">
        <f t="array" ref="V788">VLOOKUP(A788,BUSINESS!$A$2:$J$2692,5,0)</f>
        <v>0.30299999999999999</v>
      </c>
      <c r="W788" s="10">
        <f t="array" ref="W788">VLOOKUP(A788,BUSINESS!$A$2:$J$2692,6,0)</f>
        <v>18</v>
      </c>
      <c r="X788" s="10">
        <f t="array" ref="X788">VLOOKUP(A788,BUSINESS!$A$2:$J$2692,7,0)</f>
        <v>0</v>
      </c>
      <c r="Y788" s="10">
        <f t="array" ref="Y788">VLOOKUP(A788,BUSINESS!$A$2:$J$2692,8,0)</f>
        <v>212</v>
      </c>
      <c r="Z788" s="10">
        <f t="array" ref="Z788">VLOOKUP(A788,BUSINESS!$A$2:$J$2692,9,0)</f>
        <v>3.0000000000000001E-3</v>
      </c>
      <c r="AA788" s="10">
        <f t="array" ref="AA788">VLOOKUP(A788,BUSINESS!$A$2:$J$2692,10,0)</f>
        <v>1.0999999999999999E-2</v>
      </c>
      <c r="AB788" s="12">
        <f t="shared" si="48"/>
        <v>191.60402120309413</v>
      </c>
      <c r="AC788" s="10">
        <f t="shared" si="45"/>
        <v>7.5551806959730275E-5</v>
      </c>
      <c r="AD788" s="10">
        <f t="shared" si="46"/>
        <v>3.9003380850757797E-4</v>
      </c>
      <c r="AE788" s="10">
        <f t="shared" si="47"/>
        <v>1.2389729966346301</v>
      </c>
      <c r="AF788">
        <f t="shared" si="50"/>
        <v>8.1618942767992646</v>
      </c>
    </row>
    <row r="789" spans="1:32" ht="14.4">
      <c r="A789" s="7" t="str">
        <f t="shared" si="49"/>
        <v>Ethiopia-Africa 2007</v>
      </c>
      <c r="B789" s="7" t="s">
        <v>139</v>
      </c>
      <c r="C789" s="8" t="s">
        <v>78</v>
      </c>
      <c r="D789" s="9" t="s">
        <v>69</v>
      </c>
      <c r="E789" s="14">
        <v>4.8000000000000001E-2</v>
      </c>
      <c r="F789" s="13">
        <v>19346646117</v>
      </c>
      <c r="G789" s="14">
        <v>11</v>
      </c>
      <c r="H789" s="14">
        <v>7.4999999999999997E-2</v>
      </c>
      <c r="I789" s="10">
        <f t="array" ref="I789">VLOOKUP(A789,ENERGY!$A$2:$F$2691,5,0)</f>
        <v>28935</v>
      </c>
      <c r="J789" s="11">
        <f t="array" ref="J789">VLOOKUP(A789,ENERGY!$A$2:$F$2691,6,0)</f>
        <v>5053</v>
      </c>
      <c r="K789" s="10">
        <f t="array" ref="K789">VLOOKUP(A789,'HUMAN RESOURCES'!$A$2:$M$2692,5,0)</f>
        <v>3.6999999999999998E-2</v>
      </c>
      <c r="L789" s="11">
        <f t="array" ref="L789">VLOOKUP(A789,'HUMAN RESOURCES'!$A$2:$M$2692,6,0)</f>
        <v>6.0999999999999999E-2</v>
      </c>
      <c r="M789" s="10">
        <f t="array" ref="M789">VLOOKUP(A789,'HUMAN RESOURCES'!$A$2:$M$2692,7,0)</f>
        <v>60</v>
      </c>
      <c r="N789" s="10">
        <f t="array" ref="N789">VLOOKUP(A789,'HUMAN RESOURCES'!$A$2:$M$2692,8,0)</f>
        <v>58</v>
      </c>
      <c r="O789" s="10">
        <f t="array" ref="O789">VLOOKUP(A789,'HUMAN RESOURCES'!$A$2:$M$2692,9,0)</f>
        <v>0.45700000000000002</v>
      </c>
      <c r="P789" s="10">
        <f t="array" ref="P789">VLOOKUP(A789,'HUMAN RESOURCES'!$A$2:$M$2692,10,0)</f>
        <v>0.51100000000000001</v>
      </c>
      <c r="Q789" s="10">
        <f t="array" ref="Q789">VLOOKUP(A789,'HUMAN RESOURCES'!$A$2:$M$2692,11,0)</f>
        <v>3.2000000000000001E-2</v>
      </c>
      <c r="R789" s="10">
        <f t="array" ref="R789">VLOOKUP(A789,'HUMAN RESOURCES'!$A$2:$M$2692,12,0)</f>
        <v>80440708</v>
      </c>
      <c r="S789" s="10">
        <f t="array" ref="S789">VLOOKUP(A789,'HUMAN RESOURCES'!$A$2:$M$2692,13,0)</f>
        <v>0.161</v>
      </c>
      <c r="T789" s="10">
        <f t="array" ref="T789">VLOOKUP(A789,TOURISM!$A$2:$F$2692,5,0)</f>
        <v>790000000</v>
      </c>
      <c r="U789" s="10">
        <f t="array" ref="U789">VLOOKUP(A789,TOURISM!$A$2:$F$2692,6,0)</f>
        <v>107000000</v>
      </c>
      <c r="V789" s="10">
        <f t="array" ref="V789">VLOOKUP(A789,BUSINESS!$A$2:$J$2692,5,0)</f>
        <v>0.30299999999999999</v>
      </c>
      <c r="W789" s="10">
        <f t="array" ref="W789">VLOOKUP(A789,BUSINESS!$A$2:$J$2692,6,0)</f>
        <v>18</v>
      </c>
      <c r="X789" s="10">
        <f t="array" ref="X789">VLOOKUP(A789,BUSINESS!$A$2:$J$2692,7,0)</f>
        <v>0</v>
      </c>
      <c r="Y789" s="10">
        <f t="array" ref="Y789">VLOOKUP(A789,BUSINESS!$A$2:$J$2692,8,0)</f>
        <v>198</v>
      </c>
      <c r="Z789" s="10">
        <f t="array" ref="Z789">VLOOKUP(A789,BUSINESS!$A$2:$J$2692,9,0)</f>
        <v>4.0000000000000001E-3</v>
      </c>
      <c r="AA789" s="10">
        <f t="array" ref="AA789">VLOOKUP(A789,BUSINESS!$A$2:$J$2692,10,0)</f>
        <v>1.4999999999999999E-2</v>
      </c>
      <c r="AB789" s="12">
        <f t="shared" si="48"/>
        <v>240.50815312316743</v>
      </c>
      <c r="AC789" s="10">
        <f t="shared" si="45"/>
        <v>6.2816453579697486E-5</v>
      </c>
      <c r="AD789" s="10">
        <f t="shared" si="46"/>
        <v>3.5970593396567318E-4</v>
      </c>
      <c r="AE789" s="10">
        <f t="shared" si="47"/>
        <v>1.330172280432937</v>
      </c>
      <c r="AF789">
        <f t="shared" si="50"/>
        <v>9.8208981452525261</v>
      </c>
    </row>
    <row r="790" spans="1:32" ht="14.4">
      <c r="A790" s="7" t="str">
        <f t="shared" si="49"/>
        <v>Ethiopia-Africa 2008</v>
      </c>
      <c r="B790" s="7" t="s">
        <v>139</v>
      </c>
      <c r="C790" s="8" t="s">
        <v>78</v>
      </c>
      <c r="D790" s="9" t="s">
        <v>70</v>
      </c>
      <c r="E790" s="14">
        <v>4.2999999999999997E-2</v>
      </c>
      <c r="F790" s="13">
        <v>26571320718</v>
      </c>
      <c r="G790" s="14">
        <v>14</v>
      </c>
      <c r="H790" s="14">
        <v>0.08</v>
      </c>
      <c r="I790" s="10">
        <f t="array" ref="I790">VLOOKUP(A790,ENERGY!$A$2:$F$2691,5,0)</f>
        <v>26867</v>
      </c>
      <c r="J790" s="11">
        <f t="array" ref="J790">VLOOKUP(A790,ENERGY!$A$2:$F$2691,6,0)</f>
        <v>4481</v>
      </c>
      <c r="K790" s="10">
        <f t="array" ref="K790">VLOOKUP(A790,'HUMAN RESOURCES'!$A$2:$M$2692,5,0)</f>
        <v>3.5999999999999997E-2</v>
      </c>
      <c r="L790" s="11">
        <f t="array" ref="L790">VLOOKUP(A790,'HUMAN RESOURCES'!$A$2:$M$2692,6,0)</f>
        <v>5.7000000000000002E-2</v>
      </c>
      <c r="M790" s="10">
        <f t="array" ref="M790">VLOOKUP(A790,'HUMAN RESOURCES'!$A$2:$M$2692,7,0)</f>
        <v>61</v>
      </c>
      <c r="N790" s="10">
        <f t="array" ref="N790">VLOOKUP(A790,'HUMAN RESOURCES'!$A$2:$M$2692,8,0)</f>
        <v>59</v>
      </c>
      <c r="O790" s="10">
        <f t="array" ref="O790">VLOOKUP(A790,'HUMAN RESOURCES'!$A$2:$M$2692,9,0)</f>
        <v>0.45300000000000001</v>
      </c>
      <c r="P790" s="10">
        <f t="array" ref="P790">VLOOKUP(A790,'HUMAN RESOURCES'!$A$2:$M$2692,10,0)</f>
        <v>0.51500000000000001</v>
      </c>
      <c r="Q790" s="10">
        <f t="array" ref="Q790">VLOOKUP(A790,'HUMAN RESOURCES'!$A$2:$M$2692,11,0)</f>
        <v>3.2000000000000001E-2</v>
      </c>
      <c r="R790" s="10">
        <f t="array" ref="R790">VLOOKUP(A790,'HUMAN RESOURCES'!$A$2:$M$2692,12,0)</f>
        <v>82621190</v>
      </c>
      <c r="S790" s="10">
        <f t="array" ref="S790">VLOOKUP(A790,'HUMAN RESOURCES'!$A$2:$M$2692,13,0)</f>
        <v>0.16500000000000001</v>
      </c>
      <c r="T790" s="10">
        <f t="array" ref="T790">VLOOKUP(A790,TOURISM!$A$2:$F$2692,5,0)</f>
        <v>1184000000</v>
      </c>
      <c r="U790" s="10">
        <f t="array" ref="U790">VLOOKUP(A790,TOURISM!$A$2:$F$2692,6,0)</f>
        <v>156000000</v>
      </c>
      <c r="V790" s="10">
        <f t="array" ref="V790">VLOOKUP(A790,BUSINESS!$A$2:$J$2692,5,0)</f>
        <v>0.30299999999999999</v>
      </c>
      <c r="W790" s="10">
        <f t="array" ref="W790">VLOOKUP(A790,BUSINESS!$A$2:$J$2692,6,0)</f>
        <v>18</v>
      </c>
      <c r="X790" s="10">
        <f t="array" ref="X790">VLOOKUP(A790,BUSINESS!$A$2:$J$2692,7,0)</f>
        <v>0</v>
      </c>
      <c r="Y790" s="10">
        <f t="array" ref="Y790">VLOOKUP(A790,BUSINESS!$A$2:$J$2692,8,0)</f>
        <v>198</v>
      </c>
      <c r="Z790" s="10">
        <f t="array" ref="Z790">VLOOKUP(A790,BUSINESS!$A$2:$J$2692,9,0)</f>
        <v>5.0000000000000001E-3</v>
      </c>
      <c r="AA790" s="10">
        <f t="array" ref="AA790">VLOOKUP(A790,BUSINESS!$A$2:$J$2692,10,0)</f>
        <v>2.4E-2</v>
      </c>
      <c r="AB790" s="12">
        <f t="shared" si="48"/>
        <v>321.60418795710882</v>
      </c>
      <c r="AC790" s="10">
        <f t="shared" si="45"/>
        <v>5.4235481236714213E-5</v>
      </c>
      <c r="AD790" s="10">
        <f t="shared" si="46"/>
        <v>3.2518292220191941E-4</v>
      </c>
      <c r="AE790" s="10">
        <f t="shared" si="47"/>
        <v>1.8881354771094436</v>
      </c>
      <c r="AF790">
        <f t="shared" si="50"/>
        <v>14.330464133958856</v>
      </c>
    </row>
    <row r="791" spans="1:32" ht="14.4">
      <c r="A791" s="7" t="str">
        <f t="shared" si="49"/>
        <v>Ethiopia-Africa 2009</v>
      </c>
      <c r="B791" s="7" t="s">
        <v>139</v>
      </c>
      <c r="C791" s="8" t="s">
        <v>78</v>
      </c>
      <c r="D791" s="9" t="s">
        <v>71</v>
      </c>
      <c r="E791" s="14">
        <v>4.4999999999999998E-2</v>
      </c>
      <c r="F791" s="13">
        <v>31843357840</v>
      </c>
      <c r="G791" s="14">
        <v>15</v>
      </c>
      <c r="H791" s="8"/>
      <c r="I791" s="10">
        <f t="array" ref="I791">VLOOKUP(A791,ENERGY!$A$2:$F$2691,5,0)</f>
        <v>27648</v>
      </c>
      <c r="J791" s="11">
        <f t="array" ref="J791">VLOOKUP(A791,ENERGY!$A$2:$F$2691,6,0)</f>
        <v>4947</v>
      </c>
      <c r="K791" s="10">
        <f t="array" ref="K791">VLOOKUP(A791,'HUMAN RESOURCES'!$A$2:$M$2692,5,0)</f>
        <v>3.5000000000000003E-2</v>
      </c>
      <c r="L791" s="11">
        <f t="array" ref="L791">VLOOKUP(A791,'HUMAN RESOURCES'!$A$2:$M$2692,6,0)</f>
        <v>5.3999999999999999E-2</v>
      </c>
      <c r="M791" s="10">
        <f t="array" ref="M791">VLOOKUP(A791,'HUMAN RESOURCES'!$A$2:$M$2692,7,0)</f>
        <v>62</v>
      </c>
      <c r="N791" s="10">
        <f t="array" ref="N791">VLOOKUP(A791,'HUMAN RESOURCES'!$A$2:$M$2692,8,0)</f>
        <v>59</v>
      </c>
      <c r="O791" s="10">
        <f t="array" ref="O791">VLOOKUP(A791,'HUMAN RESOURCES'!$A$2:$M$2692,9,0)</f>
        <v>0.44900000000000001</v>
      </c>
      <c r="P791" s="10">
        <f t="array" ref="P791">VLOOKUP(A791,'HUMAN RESOURCES'!$A$2:$M$2692,10,0)</f>
        <v>0.51800000000000002</v>
      </c>
      <c r="Q791" s="10">
        <f t="array" ref="Q791">VLOOKUP(A791,'HUMAN RESOURCES'!$A$2:$M$2692,11,0)</f>
        <v>3.3000000000000002E-2</v>
      </c>
      <c r="R791" s="10">
        <f t="array" ref="R791">VLOOKUP(A791,'HUMAN RESOURCES'!$A$2:$M$2692,12,0)</f>
        <v>84838032</v>
      </c>
      <c r="S791" s="10">
        <f t="array" ref="S791">VLOOKUP(A791,'HUMAN RESOURCES'!$A$2:$M$2692,13,0)</f>
        <v>0.16900000000000001</v>
      </c>
      <c r="T791" s="10">
        <f t="array" ref="T791">VLOOKUP(A791,TOURISM!$A$2:$F$2692,5,0)</f>
        <v>1119000000</v>
      </c>
      <c r="U791" s="10">
        <f t="array" ref="U791">VLOOKUP(A791,TOURISM!$A$2:$F$2692,6,0)</f>
        <v>139000000</v>
      </c>
      <c r="V791" s="10">
        <f t="array" ref="V791">VLOOKUP(A791,BUSINESS!$A$2:$J$2692,5,0)</f>
        <v>0.30299999999999999</v>
      </c>
      <c r="W791" s="10">
        <f t="array" ref="W791">VLOOKUP(A791,BUSINESS!$A$2:$J$2692,6,0)</f>
        <v>15</v>
      </c>
      <c r="X791" s="10">
        <f t="array" ref="X791">VLOOKUP(A791,BUSINESS!$A$2:$J$2692,7,0)</f>
        <v>0</v>
      </c>
      <c r="Y791" s="10">
        <f t="array" ref="Y791">VLOOKUP(A791,BUSINESS!$A$2:$J$2692,8,0)</f>
        <v>198</v>
      </c>
      <c r="Z791" s="10">
        <f t="array" ref="Z791">VLOOKUP(A791,BUSINESS!$A$2:$J$2692,9,0)</f>
        <v>5.0000000000000001E-3</v>
      </c>
      <c r="AA791" s="10">
        <f t="array" ref="AA791">VLOOKUP(A791,BUSINESS!$A$2:$J$2692,10,0)</f>
        <v>4.8000000000000001E-2</v>
      </c>
      <c r="AB791" s="12">
        <f t="shared" si="48"/>
        <v>375.34295750754802</v>
      </c>
      <c r="AC791" s="10">
        <f t="shared" si="45"/>
        <v>5.8311112167241218E-5</v>
      </c>
      <c r="AD791" s="10">
        <f t="shared" si="46"/>
        <v>3.2589157655142214E-4</v>
      </c>
      <c r="AE791" s="10">
        <f t="shared" si="47"/>
        <v>1.6384161292190276</v>
      </c>
      <c r="AF791">
        <f t="shared" si="50"/>
        <v>13.189839198533035</v>
      </c>
    </row>
    <row r="792" spans="1:32" ht="14.4">
      <c r="A792" s="7" t="str">
        <f t="shared" si="49"/>
        <v>Ethiopia-Africa 2010</v>
      </c>
      <c r="B792" s="7" t="s">
        <v>139</v>
      </c>
      <c r="C792" s="8" t="s">
        <v>78</v>
      </c>
      <c r="D792" s="9" t="s">
        <v>72</v>
      </c>
      <c r="E792" s="14">
        <v>4.7E-2</v>
      </c>
      <c r="F792" s="13">
        <v>29385611867</v>
      </c>
      <c r="G792" s="14">
        <v>14</v>
      </c>
      <c r="H792" s="8"/>
      <c r="I792" s="10">
        <f t="array" ref="I792">VLOOKUP(A792,ENERGY!$A$2:$F$2691,5,0)</f>
        <v>29705</v>
      </c>
      <c r="J792" s="11">
        <f t="array" ref="J792">VLOOKUP(A792,ENERGY!$A$2:$F$2691,6,0)</f>
        <v>5420</v>
      </c>
      <c r="K792" s="10">
        <f t="array" ref="K792">VLOOKUP(A792,'HUMAN RESOURCES'!$A$2:$M$2692,5,0)</f>
        <v>3.5000000000000003E-2</v>
      </c>
      <c r="L792" s="11">
        <f t="array" ref="L792">VLOOKUP(A792,'HUMAN RESOURCES'!$A$2:$M$2692,6,0)</f>
        <v>5.0999999999999997E-2</v>
      </c>
      <c r="M792" s="10">
        <f t="array" ref="M792">VLOOKUP(A792,'HUMAN RESOURCES'!$A$2:$M$2692,7,0)</f>
        <v>63</v>
      </c>
      <c r="N792" s="10">
        <f t="array" ref="N792">VLOOKUP(A792,'HUMAN RESOURCES'!$A$2:$M$2692,8,0)</f>
        <v>60</v>
      </c>
      <c r="O792" s="10">
        <f t="array" ref="O792">VLOOKUP(A792,'HUMAN RESOURCES'!$A$2:$M$2692,9,0)</f>
        <v>0.44400000000000001</v>
      </c>
      <c r="P792" s="10">
        <f t="array" ref="P792">VLOOKUP(A792,'HUMAN RESOURCES'!$A$2:$M$2692,10,0)</f>
        <v>0.52300000000000002</v>
      </c>
      <c r="Q792" s="10">
        <f t="array" ref="Q792">VLOOKUP(A792,'HUMAN RESOURCES'!$A$2:$M$2692,11,0)</f>
        <v>3.3000000000000002E-2</v>
      </c>
      <c r="R792" s="10">
        <f t="array" ref="R792">VLOOKUP(A792,'HUMAN RESOURCES'!$A$2:$M$2692,12,0)</f>
        <v>87095281</v>
      </c>
      <c r="S792" s="10">
        <f t="array" ref="S792">VLOOKUP(A792,'HUMAN RESOURCES'!$A$2:$M$2692,13,0)</f>
        <v>0.17299999999999999</v>
      </c>
      <c r="T792" s="10">
        <f t="array" ref="T792">VLOOKUP(A792,TOURISM!$A$2:$F$2692,5,0)</f>
        <v>1434000000</v>
      </c>
      <c r="U792" s="10">
        <f t="array" ref="U792">VLOOKUP(A792,TOURISM!$A$2:$F$2692,6,0)</f>
        <v>143000000</v>
      </c>
      <c r="V792" s="10">
        <f t="array" ref="V792">VLOOKUP(A792,BUSINESS!$A$2:$J$2692,5,0)</f>
        <v>0.30299999999999999</v>
      </c>
      <c r="W792" s="10">
        <f t="array" ref="W792">VLOOKUP(A792,BUSINESS!$A$2:$J$2692,6,0)</f>
        <v>15</v>
      </c>
      <c r="X792" s="10">
        <f t="array" ref="X792">VLOOKUP(A792,BUSINESS!$A$2:$J$2692,7,0)</f>
        <v>0</v>
      </c>
      <c r="Y792" s="10">
        <f t="array" ref="Y792">VLOOKUP(A792,BUSINESS!$A$2:$J$2692,8,0)</f>
        <v>198</v>
      </c>
      <c r="Z792" s="10">
        <f t="array" ref="Z792">VLOOKUP(A792,BUSINESS!$A$2:$J$2692,9,0)</f>
        <v>8.0000000000000002E-3</v>
      </c>
      <c r="AA792" s="10">
        <f t="array" ref="AA792">VLOOKUP(A792,BUSINESS!$A$2:$J$2692,10,0)</f>
        <v>7.9000000000000001E-2</v>
      </c>
      <c r="AB792" s="12">
        <f t="shared" si="48"/>
        <v>337.39614281742774</v>
      </c>
      <c r="AC792" s="10">
        <f t="shared" si="45"/>
        <v>6.2230696517300398E-5</v>
      </c>
      <c r="AD792" s="10">
        <f t="shared" si="46"/>
        <v>3.4106325462110855E-4</v>
      </c>
      <c r="AE792" s="10">
        <f t="shared" si="47"/>
        <v>1.6418800003641989</v>
      </c>
      <c r="AF792">
        <f t="shared" si="50"/>
        <v>16.464726716938888</v>
      </c>
    </row>
    <row r="793" spans="1:32" ht="14.4">
      <c r="A793" s="7" t="str">
        <f t="shared" si="49"/>
        <v>Ethiopia-Africa 2011</v>
      </c>
      <c r="B793" s="7" t="s">
        <v>139</v>
      </c>
      <c r="C793" s="8" t="s">
        <v>78</v>
      </c>
      <c r="D793" s="9" t="s">
        <v>73</v>
      </c>
      <c r="E793" s="14">
        <v>4.1000000000000002E-2</v>
      </c>
      <c r="F793" s="13">
        <v>31367606700</v>
      </c>
      <c r="G793" s="14">
        <v>14</v>
      </c>
      <c r="H793" s="8"/>
      <c r="I793" s="10">
        <v>29705</v>
      </c>
      <c r="J793" s="11">
        <v>5420</v>
      </c>
      <c r="K793" s="10">
        <f t="array" ref="K793">VLOOKUP(A793,'HUMAN RESOURCES'!$A$2:$M$2692,5,0)</f>
        <v>3.4000000000000002E-2</v>
      </c>
      <c r="L793" s="11">
        <f t="array" ref="L793">VLOOKUP(A793,'HUMAN RESOURCES'!$A$2:$M$2692,6,0)</f>
        <v>4.8000000000000001E-2</v>
      </c>
      <c r="M793" s="10">
        <f t="array" ref="M793">VLOOKUP(A793,'HUMAN RESOURCES'!$A$2:$M$2692,7,0)</f>
        <v>64</v>
      </c>
      <c r="N793" s="10">
        <f t="array" ref="N793">VLOOKUP(A793,'HUMAN RESOURCES'!$A$2:$M$2692,8,0)</f>
        <v>61</v>
      </c>
      <c r="O793" s="10">
        <f t="array" ref="O793">VLOOKUP(A793,'HUMAN RESOURCES'!$A$2:$M$2692,9,0)</f>
        <v>0.439</v>
      </c>
      <c r="P793" s="10">
        <f t="array" ref="P793">VLOOKUP(A793,'HUMAN RESOURCES'!$A$2:$M$2692,10,0)</f>
        <v>0.52800000000000002</v>
      </c>
      <c r="Q793" s="10">
        <f t="array" ref="Q793">VLOOKUP(A793,'HUMAN RESOURCES'!$A$2:$M$2692,11,0)</f>
        <v>3.3000000000000002E-2</v>
      </c>
      <c r="R793" s="10">
        <f t="array" ref="R793">VLOOKUP(A793,'HUMAN RESOURCES'!$A$2:$M$2692,12,0)</f>
        <v>89393063</v>
      </c>
      <c r="S793" s="10">
        <f t="array" ref="S793">VLOOKUP(A793,'HUMAN RESOURCES'!$A$2:$M$2692,13,0)</f>
        <v>0.17699999999999999</v>
      </c>
      <c r="T793" s="10">
        <f t="array" ref="T793">VLOOKUP(A793,TOURISM!$A$2:$F$2692,5,0)</f>
        <v>1998000000</v>
      </c>
      <c r="U793" s="10">
        <f t="array" ref="U793">VLOOKUP(A793,TOURISM!$A$2:$F$2692,6,0)</f>
        <v>170000000</v>
      </c>
      <c r="V793" s="10">
        <f t="array" ref="V793">VLOOKUP(A793,BUSINESS!$A$2:$J$2692,5,0)</f>
        <v>0.30299999999999999</v>
      </c>
      <c r="W793" s="10">
        <f t="array" ref="W793">VLOOKUP(A793,BUSINESS!$A$2:$J$2692,6,0)</f>
        <v>15</v>
      </c>
      <c r="X793" s="10">
        <f t="array" ref="X793">VLOOKUP(A793,BUSINESS!$A$2:$J$2692,7,0)</f>
        <v>0</v>
      </c>
      <c r="Y793" s="10">
        <f t="array" ref="Y793">VLOOKUP(A793,BUSINESS!$A$2:$J$2692,8,0)</f>
        <v>198</v>
      </c>
      <c r="Z793" s="10">
        <f t="array" ref="Z793">VLOOKUP(A793,BUSINESS!$A$2:$J$2692,9,0)</f>
        <v>1.0999999999999999E-2</v>
      </c>
      <c r="AA793" s="10">
        <f t="array" ref="AA793">VLOOKUP(A793,BUSINESS!$A$2:$J$2692,10,0)</f>
        <v>0.158</v>
      </c>
      <c r="AB793" s="12">
        <f t="shared" si="48"/>
        <v>350.89531164179931</v>
      </c>
      <c r="AC793" s="10">
        <f t="shared" si="45"/>
        <v>6.0631102885466629E-5</v>
      </c>
      <c r="AD793" s="10">
        <f t="shared" si="46"/>
        <v>3.3229647808353987E-4</v>
      </c>
      <c r="AE793" s="10">
        <f t="shared" si="47"/>
        <v>1.9017135591382521</v>
      </c>
      <c r="AF793">
        <f t="shared" si="50"/>
        <v>22.350727595048397</v>
      </c>
    </row>
    <row r="794" spans="1:32" ht="14.4">
      <c r="A794" s="7" t="str">
        <f t="shared" si="49"/>
        <v>Ethiopia-Africa 2012</v>
      </c>
      <c r="B794" s="7" t="s">
        <v>139</v>
      </c>
      <c r="C794" s="8" t="s">
        <v>78</v>
      </c>
      <c r="D794" s="9" t="s">
        <v>74</v>
      </c>
      <c r="E794" s="14">
        <v>3.7999999999999999E-2</v>
      </c>
      <c r="F794" s="13">
        <v>42805215879</v>
      </c>
      <c r="G794" s="14">
        <v>18</v>
      </c>
      <c r="H794" s="8"/>
      <c r="I794" s="10">
        <v>29705</v>
      </c>
      <c r="J794" s="11">
        <v>5420</v>
      </c>
      <c r="K794" s="10">
        <f t="array" ref="K794">VLOOKUP(A794,'HUMAN RESOURCES'!$A$2:$M$2692,5,0)</f>
        <v>3.4000000000000002E-2</v>
      </c>
      <c r="L794" s="11">
        <f t="array" ref="L794">VLOOKUP(A794,'HUMAN RESOURCES'!$A$2:$M$2692,6,0)</f>
        <v>4.5999999999999999E-2</v>
      </c>
      <c r="M794" s="10">
        <f t="array" ref="M794">VLOOKUP(A794,'HUMAN RESOURCES'!$A$2:$M$2692,7,0)</f>
        <v>65</v>
      </c>
      <c r="N794" s="10">
        <f t="array" ref="N794">VLOOKUP(A794,'HUMAN RESOURCES'!$A$2:$M$2692,8,0)</f>
        <v>61</v>
      </c>
      <c r="O794" s="10">
        <f t="array" ref="O794">VLOOKUP(A794,'HUMAN RESOURCES'!$A$2:$M$2692,9,0)</f>
        <v>0.433</v>
      </c>
      <c r="P794" s="10">
        <f t="array" ref="P794">VLOOKUP(A794,'HUMAN RESOURCES'!$A$2:$M$2692,10,0)</f>
        <v>0.53300000000000003</v>
      </c>
      <c r="Q794" s="10">
        <f t="array" ref="Q794">VLOOKUP(A794,'HUMAN RESOURCES'!$A$2:$M$2692,11,0)</f>
        <v>3.4000000000000002E-2</v>
      </c>
      <c r="R794" s="10">
        <f t="array" ref="R794">VLOOKUP(A794,'HUMAN RESOURCES'!$A$2:$M$2692,12,0)</f>
        <v>91728849</v>
      </c>
      <c r="S794" s="10">
        <f t="array" ref="S794">VLOOKUP(A794,'HUMAN RESOURCES'!$A$2:$M$2692,13,0)</f>
        <v>0.182</v>
      </c>
      <c r="T794" s="10">
        <f t="array" ref="T794">VLOOKUP(A794,TOURISM!$A$2:$F$2692,5,0)</f>
        <v>1980000000</v>
      </c>
      <c r="U794" s="10">
        <f t="array" ref="U794">VLOOKUP(A794,TOURISM!$A$2:$F$2692,6,0)</f>
        <v>181000000</v>
      </c>
      <c r="V794" s="10">
        <f t="array" ref="V794">VLOOKUP(A794,BUSINESS!$A$2:$J$2692,5,0)</f>
        <v>0.32500000000000001</v>
      </c>
      <c r="W794" s="10">
        <f t="array" ref="W794">VLOOKUP(A794,BUSINESS!$A$2:$J$2692,6,0)</f>
        <v>15</v>
      </c>
      <c r="X794" s="10">
        <f t="array" ref="X794">VLOOKUP(A794,BUSINESS!$A$2:$J$2692,7,0)</f>
        <v>124</v>
      </c>
      <c r="Y794" s="10">
        <f t="array" ref="Y794">VLOOKUP(A794,BUSINESS!$A$2:$J$2692,8,0)</f>
        <v>306</v>
      </c>
      <c r="Z794" s="10">
        <f t="array" ref="Z794">VLOOKUP(A794,BUSINESS!$A$2:$J$2692,9,0)</f>
        <v>1.4999999999999999E-2</v>
      </c>
      <c r="AA794" s="10">
        <f t="array" ref="AA794">VLOOKUP(A794,BUSINESS!$A$2:$J$2692,10,0)</f>
        <v>0.224</v>
      </c>
      <c r="AB794" s="12">
        <f t="shared" si="48"/>
        <v>466.64943848799413</v>
      </c>
      <c r="AC794" s="10">
        <f t="shared" si="45"/>
        <v>5.9087190770266831E-5</v>
      </c>
      <c r="AD794" s="10">
        <f t="shared" si="46"/>
        <v>3.2383487118649008E-4</v>
      </c>
      <c r="AE794" s="10">
        <f t="shared" si="47"/>
        <v>1.9732069242469181</v>
      </c>
      <c r="AF794">
        <f t="shared" si="50"/>
        <v>21.585357513861315</v>
      </c>
    </row>
    <row r="795" spans="1:32" ht="14.4">
      <c r="A795" s="7" t="str">
        <f t="shared" si="49"/>
        <v>Faeroe Islands-Europe 2000</v>
      </c>
      <c r="B795" s="7" t="s">
        <v>140</v>
      </c>
      <c r="C795" s="8" t="s">
        <v>76</v>
      </c>
      <c r="D795" s="9" t="s">
        <v>62</v>
      </c>
      <c r="E795" s="8"/>
      <c r="F795" s="13">
        <v>1062339944</v>
      </c>
      <c r="G795" s="8"/>
      <c r="H795" s="8"/>
      <c r="I795" s="10">
        <f t="array" ref="I795">VLOOKUP(A795,ENERGY!$A$2:$F$2691,5,0)</f>
        <v>0</v>
      </c>
      <c r="J795" s="11">
        <f t="array" ref="J795">VLOOKUP(A795,ENERGY!$A$2:$F$2691,6,0)</f>
        <v>0</v>
      </c>
      <c r="K795" s="10">
        <f t="array" ref="K795">VLOOKUP(A795,'HUMAN RESOURCES'!$A$2:$M$2692,5,0)</f>
        <v>0</v>
      </c>
      <c r="L795" s="11">
        <f t="array" ref="L795">VLOOKUP(A795,'HUMAN RESOURCES'!$A$2:$M$2692,6,0)</f>
        <v>0</v>
      </c>
      <c r="M795" s="10">
        <f t="array" ref="M795">VLOOKUP(A795,'HUMAN RESOURCES'!$A$2:$M$2692,7,0)</f>
        <v>82</v>
      </c>
      <c r="N795" s="10">
        <f t="array" ref="N795">VLOOKUP(A795,'HUMAN RESOURCES'!$A$2:$M$2692,8,0)</f>
        <v>76</v>
      </c>
      <c r="O795" s="10">
        <f t="array" ref="O795">VLOOKUP(A795,'HUMAN RESOURCES'!$A$2:$M$2692,9,0)</f>
        <v>0</v>
      </c>
      <c r="P795" s="10">
        <f t="array" ref="P795">VLOOKUP(A795,'HUMAN RESOURCES'!$A$2:$M$2692,10,0)</f>
        <v>0</v>
      </c>
      <c r="Q795" s="10">
        <f t="array" ref="Q795">VLOOKUP(A795,'HUMAN RESOURCES'!$A$2:$M$2692,11,0)</f>
        <v>0</v>
      </c>
      <c r="R795" s="10">
        <f t="array" ref="R795">VLOOKUP(A795,'HUMAN RESOURCES'!$A$2:$M$2692,12,0)</f>
        <v>46491</v>
      </c>
      <c r="S795" s="10">
        <f t="array" ref="S795">VLOOKUP(A795,'HUMAN RESOURCES'!$A$2:$M$2692,13,0)</f>
        <v>0.36299999999999999</v>
      </c>
      <c r="T795" s="10">
        <f t="array" ref="T795">VLOOKUP(A795,TOURISM!$A$2:$F$2692,5,0)</f>
        <v>0</v>
      </c>
      <c r="U795" s="10">
        <f t="array" ref="U795">VLOOKUP(A795,TOURISM!$A$2:$F$2692,6,0)</f>
        <v>0</v>
      </c>
      <c r="V795" s="10">
        <f t="array" ref="V795">VLOOKUP(A795,BUSINESS!$A$2:$J$2692,5,0)</f>
        <v>0</v>
      </c>
      <c r="W795" s="10">
        <f t="array" ref="W795">VLOOKUP(A795,BUSINESS!$A$2:$J$2692,6,0)</f>
        <v>0</v>
      </c>
      <c r="X795" s="10">
        <f t="array" ref="X795">VLOOKUP(A795,BUSINESS!$A$2:$J$2692,7,0)</f>
        <v>0</v>
      </c>
      <c r="Y795" s="10">
        <f t="array" ref="Y795">VLOOKUP(A795,BUSINESS!$A$2:$J$2692,8,0)</f>
        <v>0</v>
      </c>
      <c r="Z795" s="10">
        <f t="array" ref="Z795">VLOOKUP(A795,BUSINESS!$A$2:$J$2692,9,0)</f>
        <v>0.32900000000000001</v>
      </c>
      <c r="AA795" s="10">
        <f t="array" ref="AA795">VLOOKUP(A795,BUSINESS!$A$2:$J$2692,10,0)</f>
        <v>0.36499999999999999</v>
      </c>
      <c r="AB795" s="12">
        <f t="shared" si="48"/>
        <v>22850.442967456067</v>
      </c>
      <c r="AC795" s="10">
        <f t="shared" si="45"/>
        <v>0</v>
      </c>
      <c r="AD795" s="10">
        <f t="shared" si="46"/>
        <v>0</v>
      </c>
      <c r="AE795" s="10">
        <f t="shared" si="47"/>
        <v>0</v>
      </c>
      <c r="AF795">
        <f t="shared" si="50"/>
        <v>0</v>
      </c>
    </row>
    <row r="796" spans="1:32" ht="14.4">
      <c r="A796" s="7" t="str">
        <f t="shared" si="49"/>
        <v>Faeroe Islands-Europe 2001</v>
      </c>
      <c r="B796" s="7" t="s">
        <v>140</v>
      </c>
      <c r="C796" s="8" t="s">
        <v>76</v>
      </c>
      <c r="D796" s="9" t="s">
        <v>63</v>
      </c>
      <c r="E796" s="8"/>
      <c r="F796" s="13">
        <v>1154899793</v>
      </c>
      <c r="G796" s="8"/>
      <c r="H796" s="8"/>
      <c r="I796" s="10">
        <f t="array" ref="I796">VLOOKUP(A796,ENERGY!$A$2:$F$2691,5,0)</f>
        <v>0</v>
      </c>
      <c r="J796" s="11">
        <f t="array" ref="J796">VLOOKUP(A796,ENERGY!$A$2:$F$2691,6,0)</f>
        <v>0</v>
      </c>
      <c r="K796" s="10">
        <f t="array" ref="K796">VLOOKUP(A796,'HUMAN RESOURCES'!$A$2:$M$2692,5,0)</f>
        <v>0</v>
      </c>
      <c r="L796" s="11">
        <f t="array" ref="L796">VLOOKUP(A796,'HUMAN RESOURCES'!$A$2:$M$2692,6,0)</f>
        <v>0</v>
      </c>
      <c r="M796" s="10">
        <f t="array" ref="M796">VLOOKUP(A796,'HUMAN RESOURCES'!$A$2:$M$2692,7,0)</f>
        <v>82</v>
      </c>
      <c r="N796" s="10">
        <f t="array" ref="N796">VLOOKUP(A796,'HUMAN RESOURCES'!$A$2:$M$2692,8,0)</f>
        <v>77</v>
      </c>
      <c r="O796" s="10">
        <f t="array" ref="O796">VLOOKUP(A796,'HUMAN RESOURCES'!$A$2:$M$2692,9,0)</f>
        <v>0</v>
      </c>
      <c r="P796" s="10">
        <f t="array" ref="P796">VLOOKUP(A796,'HUMAN RESOURCES'!$A$2:$M$2692,10,0)</f>
        <v>0</v>
      </c>
      <c r="Q796" s="10">
        <f t="array" ref="Q796">VLOOKUP(A796,'HUMAN RESOURCES'!$A$2:$M$2692,11,0)</f>
        <v>0</v>
      </c>
      <c r="R796" s="10">
        <f t="array" ref="R796">VLOOKUP(A796,'HUMAN RESOURCES'!$A$2:$M$2692,12,0)</f>
        <v>47135</v>
      </c>
      <c r="S796" s="10">
        <f t="array" ref="S796">VLOOKUP(A796,'HUMAN RESOURCES'!$A$2:$M$2692,13,0)</f>
        <v>0.372</v>
      </c>
      <c r="T796" s="10">
        <f t="array" ref="T796">VLOOKUP(A796,TOURISM!$A$2:$F$2692,5,0)</f>
        <v>0</v>
      </c>
      <c r="U796" s="10">
        <f t="array" ref="U796">VLOOKUP(A796,TOURISM!$A$2:$F$2692,6,0)</f>
        <v>0</v>
      </c>
      <c r="V796" s="10">
        <f t="array" ref="V796">VLOOKUP(A796,BUSINESS!$A$2:$J$2692,5,0)</f>
        <v>0</v>
      </c>
      <c r="W796" s="10">
        <f t="array" ref="W796">VLOOKUP(A796,BUSINESS!$A$2:$J$2692,6,0)</f>
        <v>0</v>
      </c>
      <c r="X796" s="10">
        <f t="array" ref="X796">VLOOKUP(A796,BUSINESS!$A$2:$J$2692,7,0)</f>
        <v>0</v>
      </c>
      <c r="Y796" s="10">
        <f t="array" ref="Y796">VLOOKUP(A796,BUSINESS!$A$2:$J$2692,8,0)</f>
        <v>0</v>
      </c>
      <c r="Z796" s="10">
        <f t="array" ref="Z796">VLOOKUP(A796,BUSINESS!$A$2:$J$2692,9,0)</f>
        <v>0.432</v>
      </c>
      <c r="AA796" s="10">
        <f t="array" ref="AA796">VLOOKUP(A796,BUSINESS!$A$2:$J$2692,10,0)</f>
        <v>0.52</v>
      </c>
      <c r="AB796" s="12">
        <f t="shared" si="48"/>
        <v>24501.958056645806</v>
      </c>
      <c r="AC796" s="10">
        <f t="shared" si="45"/>
        <v>0</v>
      </c>
      <c r="AD796" s="10">
        <f t="shared" si="46"/>
        <v>0</v>
      </c>
      <c r="AE796" s="10">
        <f t="shared" si="47"/>
        <v>0</v>
      </c>
      <c r="AF796">
        <f t="shared" si="50"/>
        <v>0</v>
      </c>
    </row>
    <row r="797" spans="1:32" ht="14.4">
      <c r="A797" s="7" t="str">
        <f t="shared" si="49"/>
        <v>Faeroe Islands-Europe 2002</v>
      </c>
      <c r="B797" s="7" t="s">
        <v>140</v>
      </c>
      <c r="C797" s="8" t="s">
        <v>76</v>
      </c>
      <c r="D797" s="9" t="s">
        <v>64</v>
      </c>
      <c r="E797" s="8"/>
      <c r="F797" s="13">
        <v>1268445919</v>
      </c>
      <c r="G797" s="8"/>
      <c r="H797" s="8"/>
      <c r="I797" s="10">
        <f t="array" ref="I797">VLOOKUP(A797,ENERGY!$A$2:$F$2691,5,0)</f>
        <v>0</v>
      </c>
      <c r="J797" s="11">
        <f t="array" ref="J797">VLOOKUP(A797,ENERGY!$A$2:$F$2691,6,0)</f>
        <v>711</v>
      </c>
      <c r="K797" s="10">
        <f t="array" ref="K797">VLOOKUP(A797,'HUMAN RESOURCES'!$A$2:$M$2692,5,0)</f>
        <v>0</v>
      </c>
      <c r="L797" s="11">
        <f t="array" ref="L797">VLOOKUP(A797,'HUMAN RESOURCES'!$A$2:$M$2692,6,0)</f>
        <v>0</v>
      </c>
      <c r="M797" s="10">
        <f t="array" ref="M797">VLOOKUP(A797,'HUMAN RESOURCES'!$A$2:$M$2692,7,0)</f>
        <v>82</v>
      </c>
      <c r="N797" s="10">
        <f t="array" ref="N797">VLOOKUP(A797,'HUMAN RESOURCES'!$A$2:$M$2692,8,0)</f>
        <v>77</v>
      </c>
      <c r="O797" s="10">
        <f t="array" ref="O797">VLOOKUP(A797,'HUMAN RESOURCES'!$A$2:$M$2692,9,0)</f>
        <v>0</v>
      </c>
      <c r="P797" s="10">
        <f t="array" ref="P797">VLOOKUP(A797,'HUMAN RESOURCES'!$A$2:$M$2692,10,0)</f>
        <v>0</v>
      </c>
      <c r="Q797" s="10">
        <f t="array" ref="Q797">VLOOKUP(A797,'HUMAN RESOURCES'!$A$2:$M$2692,11,0)</f>
        <v>0</v>
      </c>
      <c r="R797" s="10">
        <f t="array" ref="R797">VLOOKUP(A797,'HUMAN RESOURCES'!$A$2:$M$2692,12,0)</f>
        <v>47751</v>
      </c>
      <c r="S797" s="10">
        <f t="array" ref="S797">VLOOKUP(A797,'HUMAN RESOURCES'!$A$2:$M$2692,13,0)</f>
        <v>0.38</v>
      </c>
      <c r="T797" s="10">
        <f t="array" ref="T797">VLOOKUP(A797,TOURISM!$A$2:$F$2692,5,0)</f>
        <v>0</v>
      </c>
      <c r="U797" s="10">
        <f t="array" ref="U797">VLOOKUP(A797,TOURISM!$A$2:$F$2692,6,0)</f>
        <v>0</v>
      </c>
      <c r="V797" s="10">
        <f t="array" ref="V797">VLOOKUP(A797,BUSINESS!$A$2:$J$2692,5,0)</f>
        <v>0</v>
      </c>
      <c r="W797" s="10">
        <f t="array" ref="W797">VLOOKUP(A797,BUSINESS!$A$2:$J$2692,6,0)</f>
        <v>0</v>
      </c>
      <c r="X797" s="10">
        <f t="array" ref="X797">VLOOKUP(A797,BUSINESS!$A$2:$J$2692,7,0)</f>
        <v>0</v>
      </c>
      <c r="Y797" s="10">
        <f t="array" ref="Y797">VLOOKUP(A797,BUSINESS!$A$2:$J$2692,8,0)</f>
        <v>0</v>
      </c>
      <c r="Z797" s="10">
        <f t="array" ref="Z797">VLOOKUP(A797,BUSINESS!$A$2:$J$2692,9,0)</f>
        <v>0.53300000000000003</v>
      </c>
      <c r="AA797" s="10">
        <f t="array" ref="AA797">VLOOKUP(A797,BUSINESS!$A$2:$J$2692,10,0)</f>
        <v>0.72699999999999998</v>
      </c>
      <c r="AB797" s="12">
        <f t="shared" si="48"/>
        <v>26563.75613076166</v>
      </c>
      <c r="AC797" s="10">
        <f t="shared" si="45"/>
        <v>1.4889740528994158E-2</v>
      </c>
      <c r="AD797" s="10">
        <f t="shared" si="46"/>
        <v>0</v>
      </c>
      <c r="AE797" s="10">
        <f t="shared" si="47"/>
        <v>0</v>
      </c>
      <c r="AF797">
        <f t="shared" si="50"/>
        <v>0</v>
      </c>
    </row>
    <row r="798" spans="1:32" ht="14.4">
      <c r="A798" s="7" t="str">
        <f t="shared" si="49"/>
        <v>Faeroe Islands-Europe 2003</v>
      </c>
      <c r="B798" s="7" t="s">
        <v>140</v>
      </c>
      <c r="C798" s="8" t="s">
        <v>76</v>
      </c>
      <c r="D798" s="9" t="s">
        <v>65</v>
      </c>
      <c r="E798" s="8"/>
      <c r="F798" s="13">
        <v>1486861879</v>
      </c>
      <c r="G798" s="8"/>
      <c r="H798" s="8"/>
      <c r="I798" s="10">
        <f t="array" ref="I798">VLOOKUP(A798,ENERGY!$A$2:$F$2691,5,0)</f>
        <v>0</v>
      </c>
      <c r="J798" s="11">
        <f t="array" ref="J798">VLOOKUP(A798,ENERGY!$A$2:$F$2691,6,0)</f>
        <v>667</v>
      </c>
      <c r="K798" s="10">
        <f t="array" ref="K798">VLOOKUP(A798,'HUMAN RESOURCES'!$A$2:$M$2692,5,0)</f>
        <v>0</v>
      </c>
      <c r="L798" s="11">
        <f t="array" ref="L798">VLOOKUP(A798,'HUMAN RESOURCES'!$A$2:$M$2692,6,0)</f>
        <v>0</v>
      </c>
      <c r="M798" s="10">
        <f t="array" ref="M798">VLOOKUP(A798,'HUMAN RESOURCES'!$A$2:$M$2692,7,0)</f>
        <v>82</v>
      </c>
      <c r="N798" s="10">
        <f t="array" ref="N798">VLOOKUP(A798,'HUMAN RESOURCES'!$A$2:$M$2692,8,0)</f>
        <v>77</v>
      </c>
      <c r="O798" s="10">
        <f t="array" ref="O798">VLOOKUP(A798,'HUMAN RESOURCES'!$A$2:$M$2692,9,0)</f>
        <v>0</v>
      </c>
      <c r="P798" s="10">
        <f t="array" ref="P798">VLOOKUP(A798,'HUMAN RESOURCES'!$A$2:$M$2692,10,0)</f>
        <v>0</v>
      </c>
      <c r="Q798" s="10">
        <f t="array" ref="Q798">VLOOKUP(A798,'HUMAN RESOURCES'!$A$2:$M$2692,11,0)</f>
        <v>0</v>
      </c>
      <c r="R798" s="10">
        <f t="array" ref="R798">VLOOKUP(A798,'HUMAN RESOURCES'!$A$2:$M$2692,12,0)</f>
        <v>48308</v>
      </c>
      <c r="S798" s="10">
        <f t="array" ref="S798">VLOOKUP(A798,'HUMAN RESOURCES'!$A$2:$M$2692,13,0)</f>
        <v>0.38700000000000001</v>
      </c>
      <c r="T798" s="10">
        <f t="array" ref="T798">VLOOKUP(A798,TOURISM!$A$2:$F$2692,5,0)</f>
        <v>0</v>
      </c>
      <c r="U798" s="10">
        <f t="array" ref="U798">VLOOKUP(A798,TOURISM!$A$2:$F$2692,6,0)</f>
        <v>0</v>
      </c>
      <c r="V798" s="10">
        <f t="array" ref="V798">VLOOKUP(A798,BUSINESS!$A$2:$J$2692,5,0)</f>
        <v>0</v>
      </c>
      <c r="W798" s="10">
        <f t="array" ref="W798">VLOOKUP(A798,BUSINESS!$A$2:$J$2692,6,0)</f>
        <v>0</v>
      </c>
      <c r="X798" s="10">
        <f t="array" ref="X798">VLOOKUP(A798,BUSINESS!$A$2:$J$2692,7,0)</f>
        <v>0</v>
      </c>
      <c r="Y798" s="10">
        <f t="array" ref="Y798">VLOOKUP(A798,BUSINESS!$A$2:$J$2692,8,0)</f>
        <v>0</v>
      </c>
      <c r="Z798" s="10">
        <f t="array" ref="Z798">VLOOKUP(A798,BUSINESS!$A$2:$J$2692,9,0)</f>
        <v>0.58899999999999997</v>
      </c>
      <c r="AA798" s="10">
        <f t="array" ref="AA798">VLOOKUP(A798,BUSINESS!$A$2:$J$2692,10,0)</f>
        <v>0.78700000000000003</v>
      </c>
      <c r="AB798" s="12">
        <f t="shared" si="48"/>
        <v>30778.791897822306</v>
      </c>
      <c r="AC798" s="10">
        <f t="shared" si="45"/>
        <v>1.3807236896580276E-2</v>
      </c>
      <c r="AD798" s="10">
        <f t="shared" si="46"/>
        <v>0</v>
      </c>
      <c r="AE798" s="10">
        <f t="shared" si="47"/>
        <v>0</v>
      </c>
      <c r="AF798">
        <f t="shared" si="50"/>
        <v>0</v>
      </c>
    </row>
    <row r="799" spans="1:32" ht="14.4">
      <c r="A799" s="7" t="str">
        <f t="shared" si="49"/>
        <v>Faeroe Islands-Europe 2004</v>
      </c>
      <c r="B799" s="7" t="s">
        <v>140</v>
      </c>
      <c r="C799" s="8" t="s">
        <v>76</v>
      </c>
      <c r="D799" s="9" t="s">
        <v>66</v>
      </c>
      <c r="E799" s="8"/>
      <c r="F799" s="13">
        <v>1683997930</v>
      </c>
      <c r="G799" s="8"/>
      <c r="H799" s="8"/>
      <c r="I799" s="10">
        <f t="array" ref="I799">VLOOKUP(A799,ENERGY!$A$2:$F$2691,5,0)</f>
        <v>0</v>
      </c>
      <c r="J799" s="11">
        <f t="array" ref="J799">VLOOKUP(A799,ENERGY!$A$2:$F$2691,6,0)</f>
        <v>719</v>
      </c>
      <c r="K799" s="10">
        <f t="array" ref="K799">VLOOKUP(A799,'HUMAN RESOURCES'!$A$2:$M$2692,5,0)</f>
        <v>0</v>
      </c>
      <c r="L799" s="11">
        <f t="array" ref="L799">VLOOKUP(A799,'HUMAN RESOURCES'!$A$2:$M$2692,6,0)</f>
        <v>0</v>
      </c>
      <c r="M799" s="10">
        <f t="array" ref="M799">VLOOKUP(A799,'HUMAN RESOURCES'!$A$2:$M$2692,7,0)</f>
        <v>82</v>
      </c>
      <c r="N799" s="10">
        <f t="array" ref="N799">VLOOKUP(A799,'HUMAN RESOURCES'!$A$2:$M$2692,8,0)</f>
        <v>77</v>
      </c>
      <c r="O799" s="10">
        <f t="array" ref="O799">VLOOKUP(A799,'HUMAN RESOURCES'!$A$2:$M$2692,9,0)</f>
        <v>0</v>
      </c>
      <c r="P799" s="10">
        <f t="array" ref="P799">VLOOKUP(A799,'HUMAN RESOURCES'!$A$2:$M$2692,10,0)</f>
        <v>0</v>
      </c>
      <c r="Q799" s="10">
        <f t="array" ref="Q799">VLOOKUP(A799,'HUMAN RESOURCES'!$A$2:$M$2692,11,0)</f>
        <v>0</v>
      </c>
      <c r="R799" s="10">
        <f t="array" ref="R799">VLOOKUP(A799,'HUMAN RESOURCES'!$A$2:$M$2692,12,0)</f>
        <v>48782</v>
      </c>
      <c r="S799" s="10">
        <f t="array" ref="S799">VLOOKUP(A799,'HUMAN RESOURCES'!$A$2:$M$2692,13,0)</f>
        <v>0.39200000000000002</v>
      </c>
      <c r="T799" s="10">
        <f t="array" ref="T799">VLOOKUP(A799,TOURISM!$A$2:$F$2692,5,0)</f>
        <v>0</v>
      </c>
      <c r="U799" s="10">
        <f t="array" ref="U799">VLOOKUP(A799,TOURISM!$A$2:$F$2692,6,0)</f>
        <v>0</v>
      </c>
      <c r="V799" s="10">
        <f t="array" ref="V799">VLOOKUP(A799,BUSINESS!$A$2:$J$2692,5,0)</f>
        <v>0</v>
      </c>
      <c r="W799" s="10">
        <f t="array" ref="W799">VLOOKUP(A799,BUSINESS!$A$2:$J$2692,6,0)</f>
        <v>0</v>
      </c>
      <c r="X799" s="10">
        <f t="array" ref="X799">VLOOKUP(A799,BUSINESS!$A$2:$J$2692,7,0)</f>
        <v>0</v>
      </c>
      <c r="Y799" s="10">
        <f t="array" ref="Y799">VLOOKUP(A799,BUSINESS!$A$2:$J$2692,8,0)</f>
        <v>0</v>
      </c>
      <c r="Z799" s="10">
        <f t="array" ref="Z799">VLOOKUP(A799,BUSINESS!$A$2:$J$2692,9,0)</f>
        <v>0.66500000000000004</v>
      </c>
      <c r="AA799" s="10">
        <f t="array" ref="AA799">VLOOKUP(A799,BUSINESS!$A$2:$J$2692,10,0)</f>
        <v>0.84699999999999998</v>
      </c>
      <c r="AB799" s="12">
        <f t="shared" si="48"/>
        <v>34520.887417490056</v>
      </c>
      <c r="AC799" s="10">
        <f t="shared" si="45"/>
        <v>1.4739043089664221E-2</v>
      </c>
      <c r="AD799" s="10">
        <f t="shared" si="46"/>
        <v>0</v>
      </c>
      <c r="AE799" s="10">
        <f t="shared" si="47"/>
        <v>0</v>
      </c>
      <c r="AF799">
        <f t="shared" si="50"/>
        <v>0</v>
      </c>
    </row>
    <row r="800" spans="1:32" ht="14.4">
      <c r="A800" s="7" t="str">
        <f t="shared" si="49"/>
        <v>Faeroe Islands-Europe 2005</v>
      </c>
      <c r="B800" s="7" t="s">
        <v>140</v>
      </c>
      <c r="C800" s="8" t="s">
        <v>76</v>
      </c>
      <c r="D800" s="9" t="s">
        <v>67</v>
      </c>
      <c r="E800" s="8"/>
      <c r="F800" s="13">
        <v>1730894295</v>
      </c>
      <c r="G800" s="8"/>
      <c r="H800" s="8"/>
      <c r="I800" s="10">
        <f t="array" ref="I800">VLOOKUP(A800,ENERGY!$A$2:$F$2691,5,0)</f>
        <v>0</v>
      </c>
      <c r="J800" s="11">
        <f t="array" ref="J800">VLOOKUP(A800,ENERGY!$A$2:$F$2691,6,0)</f>
        <v>796</v>
      </c>
      <c r="K800" s="10">
        <f t="array" ref="K800">VLOOKUP(A800,'HUMAN RESOURCES'!$A$2:$M$2692,5,0)</f>
        <v>0</v>
      </c>
      <c r="L800" s="11">
        <f t="array" ref="L800">VLOOKUP(A800,'HUMAN RESOURCES'!$A$2:$M$2692,6,0)</f>
        <v>0</v>
      </c>
      <c r="M800" s="10">
        <f t="array" ref="M800">VLOOKUP(A800,'HUMAN RESOURCES'!$A$2:$M$2692,7,0)</f>
        <v>82</v>
      </c>
      <c r="N800" s="10">
        <f t="array" ref="N800">VLOOKUP(A800,'HUMAN RESOURCES'!$A$2:$M$2692,8,0)</f>
        <v>77</v>
      </c>
      <c r="O800" s="10">
        <f t="array" ref="O800">VLOOKUP(A800,'HUMAN RESOURCES'!$A$2:$M$2692,9,0)</f>
        <v>0</v>
      </c>
      <c r="P800" s="10">
        <f t="array" ref="P800">VLOOKUP(A800,'HUMAN RESOURCES'!$A$2:$M$2692,10,0)</f>
        <v>0</v>
      </c>
      <c r="Q800" s="10">
        <f t="array" ref="Q800">VLOOKUP(A800,'HUMAN RESOURCES'!$A$2:$M$2692,11,0)</f>
        <v>0</v>
      </c>
      <c r="R800" s="10">
        <f t="array" ref="R800">VLOOKUP(A800,'HUMAN RESOURCES'!$A$2:$M$2692,12,0)</f>
        <v>49157</v>
      </c>
      <c r="S800" s="10">
        <f t="array" ref="S800">VLOOKUP(A800,'HUMAN RESOURCES'!$A$2:$M$2692,13,0)</f>
        <v>0.39800000000000002</v>
      </c>
      <c r="T800" s="10">
        <f t="array" ref="T800">VLOOKUP(A800,TOURISM!$A$2:$F$2692,5,0)</f>
        <v>0</v>
      </c>
      <c r="U800" s="10">
        <f t="array" ref="U800">VLOOKUP(A800,TOURISM!$A$2:$F$2692,6,0)</f>
        <v>0</v>
      </c>
      <c r="V800" s="10">
        <f t="array" ref="V800">VLOOKUP(A800,BUSINESS!$A$2:$J$2692,5,0)</f>
        <v>0</v>
      </c>
      <c r="W800" s="10">
        <f t="array" ref="W800">VLOOKUP(A800,BUSINESS!$A$2:$J$2692,6,0)</f>
        <v>0</v>
      </c>
      <c r="X800" s="10">
        <f t="array" ref="X800">VLOOKUP(A800,BUSINESS!$A$2:$J$2692,7,0)</f>
        <v>0</v>
      </c>
      <c r="Y800" s="10">
        <f t="array" ref="Y800">VLOOKUP(A800,BUSINESS!$A$2:$J$2692,8,0)</f>
        <v>0</v>
      </c>
      <c r="Z800" s="10">
        <f t="array" ref="Z800">VLOOKUP(A800,BUSINESS!$A$2:$J$2692,9,0)</f>
        <v>0.67900000000000005</v>
      </c>
      <c r="AA800" s="10">
        <f t="array" ref="AA800">VLOOKUP(A800,BUSINESS!$A$2:$J$2692,10,0)</f>
        <v>0.85499999999999998</v>
      </c>
      <c r="AB800" s="12">
        <f t="shared" si="48"/>
        <v>35211.552678153668</v>
      </c>
      <c r="AC800" s="10">
        <f t="shared" si="45"/>
        <v>1.6193014219744898E-2</v>
      </c>
      <c r="AD800" s="10">
        <f t="shared" si="46"/>
        <v>0</v>
      </c>
      <c r="AE800" s="10">
        <f t="shared" si="47"/>
        <v>0</v>
      </c>
      <c r="AF800">
        <f t="shared" si="50"/>
        <v>0</v>
      </c>
    </row>
    <row r="801" spans="1:32" ht="14.4">
      <c r="A801" s="7" t="str">
        <f t="shared" si="49"/>
        <v>Faeroe Islands-Europe 2006</v>
      </c>
      <c r="B801" s="7" t="s">
        <v>140</v>
      </c>
      <c r="C801" s="8" t="s">
        <v>76</v>
      </c>
      <c r="D801" s="9" t="s">
        <v>68</v>
      </c>
      <c r="E801" s="8"/>
      <c r="F801" s="13">
        <v>1970135199</v>
      </c>
      <c r="G801" s="8"/>
      <c r="H801" s="8"/>
      <c r="I801" s="10">
        <f t="array" ref="I801">VLOOKUP(A801,ENERGY!$A$2:$F$2691,5,0)</f>
        <v>0</v>
      </c>
      <c r="J801" s="11">
        <f t="array" ref="J801">VLOOKUP(A801,ENERGY!$A$2:$F$2691,6,0)</f>
        <v>774</v>
      </c>
      <c r="K801" s="10">
        <f t="array" ref="K801">VLOOKUP(A801,'HUMAN RESOURCES'!$A$2:$M$2692,5,0)</f>
        <v>0</v>
      </c>
      <c r="L801" s="11">
        <f t="array" ref="L801">VLOOKUP(A801,'HUMAN RESOURCES'!$A$2:$M$2692,6,0)</f>
        <v>0</v>
      </c>
      <c r="M801" s="10">
        <f t="array" ref="M801">VLOOKUP(A801,'HUMAN RESOURCES'!$A$2:$M$2692,7,0)</f>
        <v>82</v>
      </c>
      <c r="N801" s="10">
        <f t="array" ref="N801">VLOOKUP(A801,'HUMAN RESOURCES'!$A$2:$M$2692,8,0)</f>
        <v>77</v>
      </c>
      <c r="O801" s="10">
        <f t="array" ref="O801">VLOOKUP(A801,'HUMAN RESOURCES'!$A$2:$M$2692,9,0)</f>
        <v>0</v>
      </c>
      <c r="P801" s="10">
        <f t="array" ref="P801">VLOOKUP(A801,'HUMAN RESOURCES'!$A$2:$M$2692,10,0)</f>
        <v>0</v>
      </c>
      <c r="Q801" s="10">
        <f t="array" ref="Q801">VLOOKUP(A801,'HUMAN RESOURCES'!$A$2:$M$2692,11,0)</f>
        <v>0</v>
      </c>
      <c r="R801" s="10">
        <f t="array" ref="R801">VLOOKUP(A801,'HUMAN RESOURCES'!$A$2:$M$2692,12,0)</f>
        <v>49414</v>
      </c>
      <c r="S801" s="10">
        <f t="array" ref="S801">VLOOKUP(A801,'HUMAN RESOURCES'!$A$2:$M$2692,13,0)</f>
        <v>0.40100000000000002</v>
      </c>
      <c r="T801" s="10">
        <f t="array" ref="T801">VLOOKUP(A801,TOURISM!$A$2:$F$2692,5,0)</f>
        <v>0</v>
      </c>
      <c r="U801" s="10">
        <f t="array" ref="U801">VLOOKUP(A801,TOURISM!$A$2:$F$2692,6,0)</f>
        <v>0</v>
      </c>
      <c r="V801" s="10">
        <f t="array" ref="V801">VLOOKUP(A801,BUSINESS!$A$2:$J$2692,5,0)</f>
        <v>0</v>
      </c>
      <c r="W801" s="10">
        <f t="array" ref="W801">VLOOKUP(A801,BUSINESS!$A$2:$J$2692,6,0)</f>
        <v>0</v>
      </c>
      <c r="X801" s="10">
        <f t="array" ref="X801">VLOOKUP(A801,BUSINESS!$A$2:$J$2692,7,0)</f>
        <v>0</v>
      </c>
      <c r="Y801" s="10">
        <f t="array" ref="Y801">VLOOKUP(A801,BUSINESS!$A$2:$J$2692,8,0)</f>
        <v>0</v>
      </c>
      <c r="Z801" s="10">
        <f t="array" ref="Z801">VLOOKUP(A801,BUSINESS!$A$2:$J$2692,9,0)</f>
        <v>0.69399999999999995</v>
      </c>
      <c r="AA801" s="10">
        <f t="array" ref="AA801">VLOOKUP(A801,BUSINESS!$A$2:$J$2692,10,0)</f>
        <v>1.0109999999999999</v>
      </c>
      <c r="AB801" s="12">
        <f t="shared" si="48"/>
        <v>39869.980147326671</v>
      </c>
      <c r="AC801" s="10">
        <f t="shared" si="45"/>
        <v>1.5663577123892013E-2</v>
      </c>
      <c r="AD801" s="10">
        <f t="shared" si="46"/>
        <v>0</v>
      </c>
      <c r="AE801" s="10">
        <f t="shared" si="47"/>
        <v>0</v>
      </c>
      <c r="AF801">
        <f t="shared" si="50"/>
        <v>0</v>
      </c>
    </row>
    <row r="802" spans="1:32" ht="14.4">
      <c r="A802" s="7" t="str">
        <f t="shared" si="49"/>
        <v>Faeroe Islands-Europe 2007</v>
      </c>
      <c r="B802" s="7" t="s">
        <v>140</v>
      </c>
      <c r="C802" s="8" t="s">
        <v>76</v>
      </c>
      <c r="D802" s="9" t="s">
        <v>69</v>
      </c>
      <c r="E802" s="8"/>
      <c r="F802" s="13">
        <v>2278229880</v>
      </c>
      <c r="G802" s="8"/>
      <c r="H802" s="8"/>
      <c r="I802" s="10">
        <f t="array" ref="I802">VLOOKUP(A802,ENERGY!$A$2:$F$2691,5,0)</f>
        <v>0</v>
      </c>
      <c r="J802" s="11">
        <f t="array" ref="J802">VLOOKUP(A802,ENERGY!$A$2:$F$2691,6,0)</f>
        <v>766</v>
      </c>
      <c r="K802" s="10">
        <f t="array" ref="K802">VLOOKUP(A802,'HUMAN RESOURCES'!$A$2:$M$2692,5,0)</f>
        <v>1.4E-2</v>
      </c>
      <c r="L802" s="11">
        <f t="array" ref="L802">VLOOKUP(A802,'HUMAN RESOURCES'!$A$2:$M$2692,6,0)</f>
        <v>0</v>
      </c>
      <c r="M802" s="10">
        <f t="array" ref="M802">VLOOKUP(A802,'HUMAN RESOURCES'!$A$2:$M$2692,7,0)</f>
        <v>83</v>
      </c>
      <c r="N802" s="10">
        <f t="array" ref="N802">VLOOKUP(A802,'HUMAN RESOURCES'!$A$2:$M$2692,8,0)</f>
        <v>78</v>
      </c>
      <c r="O802" s="10">
        <f t="array" ref="O802">VLOOKUP(A802,'HUMAN RESOURCES'!$A$2:$M$2692,9,0)</f>
        <v>0</v>
      </c>
      <c r="P802" s="10">
        <f t="array" ref="P802">VLOOKUP(A802,'HUMAN RESOURCES'!$A$2:$M$2692,10,0)</f>
        <v>0</v>
      </c>
      <c r="Q802" s="10">
        <f t="array" ref="Q802">VLOOKUP(A802,'HUMAN RESOURCES'!$A$2:$M$2692,11,0)</f>
        <v>0</v>
      </c>
      <c r="R802" s="10">
        <f t="array" ref="R802">VLOOKUP(A802,'HUMAN RESOURCES'!$A$2:$M$2692,12,0)</f>
        <v>49554</v>
      </c>
      <c r="S802" s="10">
        <f t="array" ref="S802">VLOOKUP(A802,'HUMAN RESOURCES'!$A$2:$M$2692,13,0)</f>
        <v>0.40300000000000002</v>
      </c>
      <c r="T802" s="10">
        <f t="array" ref="T802">VLOOKUP(A802,TOURISM!$A$2:$F$2692,5,0)</f>
        <v>0</v>
      </c>
      <c r="U802" s="10">
        <f t="array" ref="U802">VLOOKUP(A802,TOURISM!$A$2:$F$2692,6,0)</f>
        <v>0</v>
      </c>
      <c r="V802" s="10">
        <f t="array" ref="V802">VLOOKUP(A802,BUSINESS!$A$2:$J$2692,5,0)</f>
        <v>0</v>
      </c>
      <c r="W802" s="10">
        <f t="array" ref="W802">VLOOKUP(A802,BUSINESS!$A$2:$J$2692,6,0)</f>
        <v>0</v>
      </c>
      <c r="X802" s="10">
        <f t="array" ref="X802">VLOOKUP(A802,BUSINESS!$A$2:$J$2692,7,0)</f>
        <v>0</v>
      </c>
      <c r="Y802" s="10">
        <f t="array" ref="Y802">VLOOKUP(A802,BUSINESS!$A$2:$J$2692,8,0)</f>
        <v>0</v>
      </c>
      <c r="Z802" s="10">
        <f t="array" ref="Z802">VLOOKUP(A802,BUSINESS!$A$2:$J$2692,9,0)</f>
        <v>0.76</v>
      </c>
      <c r="AA802" s="10">
        <f t="array" ref="AA802">VLOOKUP(A802,BUSINESS!$A$2:$J$2692,10,0)</f>
        <v>1.0529999999999999</v>
      </c>
      <c r="AB802" s="12">
        <f t="shared" si="48"/>
        <v>45974.691851313721</v>
      </c>
      <c r="AC802" s="10">
        <f t="shared" si="45"/>
        <v>1.5457884328207612E-2</v>
      </c>
      <c r="AD802" s="10">
        <f t="shared" si="46"/>
        <v>0</v>
      </c>
      <c r="AE802" s="10">
        <f t="shared" si="47"/>
        <v>0</v>
      </c>
      <c r="AF802">
        <f t="shared" si="50"/>
        <v>0</v>
      </c>
    </row>
    <row r="803" spans="1:32" ht="14.4">
      <c r="A803" s="7" t="str">
        <f t="shared" si="49"/>
        <v>Faeroe Islands-Europe 2008</v>
      </c>
      <c r="B803" s="7" t="s">
        <v>140</v>
      </c>
      <c r="C803" s="8" t="s">
        <v>76</v>
      </c>
      <c r="D803" s="9" t="s">
        <v>70</v>
      </c>
      <c r="E803" s="8"/>
      <c r="F803" s="13">
        <v>2412859693</v>
      </c>
      <c r="G803" s="8"/>
      <c r="H803" s="8"/>
      <c r="I803" s="10">
        <f t="array" ref="I803">VLOOKUP(A803,ENERGY!$A$2:$F$2691,5,0)</f>
        <v>0</v>
      </c>
      <c r="J803" s="11">
        <f t="array" ref="J803">VLOOKUP(A803,ENERGY!$A$2:$F$2691,6,0)</f>
        <v>763</v>
      </c>
      <c r="K803" s="10">
        <f t="array" ref="K803">VLOOKUP(A803,'HUMAN RESOURCES'!$A$2:$M$2692,5,0)</f>
        <v>0</v>
      </c>
      <c r="L803" s="11">
        <f t="array" ref="L803">VLOOKUP(A803,'HUMAN RESOURCES'!$A$2:$M$2692,6,0)</f>
        <v>0</v>
      </c>
      <c r="M803" s="10">
        <f t="array" ref="M803">VLOOKUP(A803,'HUMAN RESOURCES'!$A$2:$M$2692,7,0)</f>
        <v>83</v>
      </c>
      <c r="N803" s="10">
        <f t="array" ref="N803">VLOOKUP(A803,'HUMAN RESOURCES'!$A$2:$M$2692,8,0)</f>
        <v>78</v>
      </c>
      <c r="O803" s="10">
        <f t="array" ref="O803">VLOOKUP(A803,'HUMAN RESOURCES'!$A$2:$M$2692,9,0)</f>
        <v>0</v>
      </c>
      <c r="P803" s="10">
        <f t="array" ref="P803">VLOOKUP(A803,'HUMAN RESOURCES'!$A$2:$M$2692,10,0)</f>
        <v>0</v>
      </c>
      <c r="Q803" s="10">
        <f t="array" ref="Q803">VLOOKUP(A803,'HUMAN RESOURCES'!$A$2:$M$2692,11,0)</f>
        <v>0</v>
      </c>
      <c r="R803" s="10">
        <f t="array" ref="R803">VLOOKUP(A803,'HUMAN RESOURCES'!$A$2:$M$2692,12,0)</f>
        <v>49601</v>
      </c>
      <c r="S803" s="10">
        <f t="array" ref="S803">VLOOKUP(A803,'HUMAN RESOURCES'!$A$2:$M$2692,13,0)</f>
        <v>0.40500000000000003</v>
      </c>
      <c r="T803" s="10">
        <f t="array" ref="T803">VLOOKUP(A803,TOURISM!$A$2:$F$2692,5,0)</f>
        <v>0</v>
      </c>
      <c r="U803" s="10">
        <f t="array" ref="U803">VLOOKUP(A803,TOURISM!$A$2:$F$2692,6,0)</f>
        <v>0</v>
      </c>
      <c r="V803" s="10">
        <f t="array" ref="V803">VLOOKUP(A803,BUSINESS!$A$2:$J$2692,5,0)</f>
        <v>0</v>
      </c>
      <c r="W803" s="10">
        <f t="array" ref="W803">VLOOKUP(A803,BUSINESS!$A$2:$J$2692,6,0)</f>
        <v>0</v>
      </c>
      <c r="X803" s="10">
        <f t="array" ref="X803">VLOOKUP(A803,BUSINESS!$A$2:$J$2692,7,0)</f>
        <v>0</v>
      </c>
      <c r="Y803" s="10">
        <f t="array" ref="Y803">VLOOKUP(A803,BUSINESS!$A$2:$J$2692,8,0)</f>
        <v>0</v>
      </c>
      <c r="Z803" s="10">
        <f t="array" ref="Z803">VLOOKUP(A803,BUSINESS!$A$2:$J$2692,9,0)</f>
        <v>0.75600000000000001</v>
      </c>
      <c r="AA803" s="10">
        <f t="array" ref="AA803">VLOOKUP(A803,BUSINESS!$A$2:$J$2692,10,0)</f>
        <v>1.1060000000000001</v>
      </c>
      <c r="AB803" s="12">
        <f t="shared" si="48"/>
        <v>48645.384024515632</v>
      </c>
      <c r="AC803" s="10">
        <f t="shared" si="45"/>
        <v>1.5382754379952016E-2</v>
      </c>
      <c r="AD803" s="10">
        <f t="shared" si="46"/>
        <v>0</v>
      </c>
      <c r="AE803" s="10">
        <f t="shared" si="47"/>
        <v>0</v>
      </c>
      <c r="AF803">
        <f t="shared" si="50"/>
        <v>0</v>
      </c>
    </row>
    <row r="804" spans="1:32" ht="14.4">
      <c r="A804" s="7" t="str">
        <f t="shared" si="49"/>
        <v>Faeroe Islands-Europe 2009</v>
      </c>
      <c r="B804" s="7" t="s">
        <v>140</v>
      </c>
      <c r="C804" s="8" t="s">
        <v>76</v>
      </c>
      <c r="D804" s="9" t="s">
        <v>71</v>
      </c>
      <c r="E804" s="8"/>
      <c r="F804" s="13">
        <v>2198138372</v>
      </c>
      <c r="G804" s="8"/>
      <c r="H804" s="8"/>
      <c r="I804" s="10">
        <f t="array" ref="I804">VLOOKUP(A804,ENERGY!$A$2:$F$2691,5,0)</f>
        <v>0</v>
      </c>
      <c r="J804" s="11">
        <f t="array" ref="J804">VLOOKUP(A804,ENERGY!$A$2:$F$2691,6,0)</f>
        <v>777</v>
      </c>
      <c r="K804" s="10">
        <f t="array" ref="K804">VLOOKUP(A804,'HUMAN RESOURCES'!$A$2:$M$2692,5,0)</f>
        <v>0</v>
      </c>
      <c r="L804" s="11">
        <f t="array" ref="L804">VLOOKUP(A804,'HUMAN RESOURCES'!$A$2:$M$2692,6,0)</f>
        <v>0</v>
      </c>
      <c r="M804" s="10">
        <f t="array" ref="M804">VLOOKUP(A804,'HUMAN RESOURCES'!$A$2:$M$2692,7,0)</f>
        <v>84</v>
      </c>
      <c r="N804" s="10">
        <f t="array" ref="N804">VLOOKUP(A804,'HUMAN RESOURCES'!$A$2:$M$2692,8,0)</f>
        <v>78</v>
      </c>
      <c r="O804" s="10">
        <f t="array" ref="O804">VLOOKUP(A804,'HUMAN RESOURCES'!$A$2:$M$2692,9,0)</f>
        <v>0</v>
      </c>
      <c r="P804" s="10">
        <f t="array" ref="P804">VLOOKUP(A804,'HUMAN RESOURCES'!$A$2:$M$2692,10,0)</f>
        <v>0</v>
      </c>
      <c r="Q804" s="10">
        <f t="array" ref="Q804">VLOOKUP(A804,'HUMAN RESOURCES'!$A$2:$M$2692,11,0)</f>
        <v>0</v>
      </c>
      <c r="R804" s="10">
        <f t="array" ref="R804">VLOOKUP(A804,'HUMAN RESOURCES'!$A$2:$M$2692,12,0)</f>
        <v>49600</v>
      </c>
      <c r="S804" s="10">
        <f t="array" ref="S804">VLOOKUP(A804,'HUMAN RESOURCES'!$A$2:$M$2692,13,0)</f>
        <v>0.40699999999999997</v>
      </c>
      <c r="T804" s="10">
        <f t="array" ref="T804">VLOOKUP(A804,TOURISM!$A$2:$F$2692,5,0)</f>
        <v>0</v>
      </c>
      <c r="U804" s="10">
        <f t="array" ref="U804">VLOOKUP(A804,TOURISM!$A$2:$F$2692,6,0)</f>
        <v>0</v>
      </c>
      <c r="V804" s="10">
        <f t="array" ref="V804">VLOOKUP(A804,BUSINESS!$A$2:$J$2692,5,0)</f>
        <v>0</v>
      </c>
      <c r="W804" s="10">
        <f t="array" ref="W804">VLOOKUP(A804,BUSINESS!$A$2:$J$2692,6,0)</f>
        <v>0</v>
      </c>
      <c r="X804" s="10">
        <f t="array" ref="X804">VLOOKUP(A804,BUSINESS!$A$2:$J$2692,7,0)</f>
        <v>0</v>
      </c>
      <c r="Y804" s="10">
        <f t="array" ref="Y804">VLOOKUP(A804,BUSINESS!$A$2:$J$2692,8,0)</f>
        <v>0</v>
      </c>
      <c r="Z804" s="10">
        <f t="array" ref="Z804">VLOOKUP(A804,BUSINESS!$A$2:$J$2692,9,0)</f>
        <v>0.752</v>
      </c>
      <c r="AA804" s="10">
        <f t="array" ref="AA804">VLOOKUP(A804,BUSINESS!$A$2:$J$2692,10,0)</f>
        <v>1.149</v>
      </c>
      <c r="AB804" s="12">
        <f t="shared" si="48"/>
        <v>44317.305887096772</v>
      </c>
      <c r="AC804" s="10">
        <f t="shared" si="45"/>
        <v>1.5665322580645163E-2</v>
      </c>
      <c r="AD804" s="10">
        <f t="shared" si="46"/>
        <v>0</v>
      </c>
      <c r="AE804" s="10">
        <f t="shared" si="47"/>
        <v>0</v>
      </c>
      <c r="AF804">
        <f t="shared" si="50"/>
        <v>0</v>
      </c>
    </row>
    <row r="805" spans="1:32" ht="14.4">
      <c r="A805" s="7" t="str">
        <f t="shared" si="49"/>
        <v>Faeroe Islands-Europe 2010</v>
      </c>
      <c r="B805" s="7" t="s">
        <v>140</v>
      </c>
      <c r="C805" s="8" t="s">
        <v>76</v>
      </c>
      <c r="D805" s="9" t="s">
        <v>72</v>
      </c>
      <c r="E805" s="8"/>
      <c r="F805" s="13">
        <v>2198138372</v>
      </c>
      <c r="G805" s="8"/>
      <c r="H805" s="8"/>
      <c r="I805" s="10">
        <f t="array" ref="I805">VLOOKUP(A805,ENERGY!$A$2:$F$2691,5,0)</f>
        <v>0</v>
      </c>
      <c r="J805" s="11">
        <f t="array" ref="J805">VLOOKUP(A805,ENERGY!$A$2:$F$2691,6,0)</f>
        <v>766</v>
      </c>
      <c r="K805" s="10">
        <f t="array" ref="K805">VLOOKUP(A805,'HUMAN RESOURCES'!$A$2:$M$2692,5,0)</f>
        <v>0</v>
      </c>
      <c r="L805" s="11">
        <f t="array" ref="L805">VLOOKUP(A805,'HUMAN RESOURCES'!$A$2:$M$2692,6,0)</f>
        <v>0</v>
      </c>
      <c r="M805" s="10">
        <f t="array" ref="M805">VLOOKUP(A805,'HUMAN RESOURCES'!$A$2:$M$2692,7,0)</f>
        <v>84</v>
      </c>
      <c r="N805" s="10">
        <f t="array" ref="N805">VLOOKUP(A805,'HUMAN RESOURCES'!$A$2:$M$2692,8,0)</f>
        <v>79</v>
      </c>
      <c r="O805" s="10">
        <f t="array" ref="O805">VLOOKUP(A805,'HUMAN RESOURCES'!$A$2:$M$2692,9,0)</f>
        <v>0</v>
      </c>
      <c r="P805" s="10">
        <f t="array" ref="P805">VLOOKUP(A805,'HUMAN RESOURCES'!$A$2:$M$2692,10,0)</f>
        <v>0</v>
      </c>
      <c r="Q805" s="10">
        <f t="array" ref="Q805">VLOOKUP(A805,'HUMAN RESOURCES'!$A$2:$M$2692,11,0)</f>
        <v>0</v>
      </c>
      <c r="R805" s="10">
        <f t="array" ref="R805">VLOOKUP(A805,'HUMAN RESOURCES'!$A$2:$M$2692,12,0)</f>
        <v>49581</v>
      </c>
      <c r="S805" s="10">
        <f t="array" ref="S805">VLOOKUP(A805,'HUMAN RESOURCES'!$A$2:$M$2692,13,0)</f>
        <v>0.40899999999999997</v>
      </c>
      <c r="T805" s="10">
        <f t="array" ref="T805">VLOOKUP(A805,TOURISM!$A$2:$F$2692,5,0)</f>
        <v>0</v>
      </c>
      <c r="U805" s="10">
        <f t="array" ref="U805">VLOOKUP(A805,TOURISM!$A$2:$F$2692,6,0)</f>
        <v>0</v>
      </c>
      <c r="V805" s="10">
        <f t="array" ref="V805">VLOOKUP(A805,BUSINESS!$A$2:$J$2692,5,0)</f>
        <v>0</v>
      </c>
      <c r="W805" s="10">
        <f t="array" ref="W805">VLOOKUP(A805,BUSINESS!$A$2:$J$2692,6,0)</f>
        <v>0</v>
      </c>
      <c r="X805" s="10">
        <f t="array" ref="X805">VLOOKUP(A805,BUSINESS!$A$2:$J$2692,7,0)</f>
        <v>0</v>
      </c>
      <c r="Y805" s="10">
        <f t="array" ref="Y805">VLOOKUP(A805,BUSINESS!$A$2:$J$2692,8,0)</f>
        <v>0</v>
      </c>
      <c r="Z805" s="10">
        <f t="array" ref="Z805">VLOOKUP(A805,BUSINESS!$A$2:$J$2692,9,0)</f>
        <v>0.752</v>
      </c>
      <c r="AA805" s="10">
        <f t="array" ref="AA805">VLOOKUP(A805,BUSINESS!$A$2:$J$2692,10,0)</f>
        <v>1.1990000000000001</v>
      </c>
      <c r="AB805" s="12">
        <f t="shared" si="48"/>
        <v>44334.288779976203</v>
      </c>
      <c r="AC805" s="10">
        <f t="shared" si="45"/>
        <v>1.5449466529517356E-2</v>
      </c>
      <c r="AD805" s="10">
        <f t="shared" si="46"/>
        <v>0</v>
      </c>
      <c r="AE805" s="10">
        <f t="shared" si="47"/>
        <v>0</v>
      </c>
      <c r="AF805">
        <f t="shared" si="50"/>
        <v>0</v>
      </c>
    </row>
    <row r="806" spans="1:32" ht="14.4">
      <c r="A806" s="7" t="str">
        <f t="shared" si="49"/>
        <v>Faeroe Islands-Europe 2011</v>
      </c>
      <c r="B806" s="7" t="s">
        <v>140</v>
      </c>
      <c r="C806" s="8" t="s">
        <v>76</v>
      </c>
      <c r="D806" s="9" t="s">
        <v>73</v>
      </c>
      <c r="E806" s="8"/>
      <c r="F806" s="13">
        <v>2198138372</v>
      </c>
      <c r="G806" s="8"/>
      <c r="H806" s="8"/>
      <c r="J806" s="11">
        <v>766</v>
      </c>
      <c r="K806" s="10">
        <f t="array" ref="K806">VLOOKUP(A806,'HUMAN RESOURCES'!$A$2:$M$2692,5,0)</f>
        <v>1.2E-2</v>
      </c>
      <c r="L806" s="11">
        <f t="array" ref="L806">VLOOKUP(A806,'HUMAN RESOURCES'!$A$2:$M$2692,6,0)</f>
        <v>0</v>
      </c>
      <c r="M806" s="10">
        <f t="array" ref="M806">VLOOKUP(A806,'HUMAN RESOURCES'!$A$2:$M$2692,7,0)</f>
        <v>84</v>
      </c>
      <c r="N806" s="10">
        <f t="array" ref="N806">VLOOKUP(A806,'HUMAN RESOURCES'!$A$2:$M$2692,8,0)</f>
        <v>79</v>
      </c>
      <c r="O806" s="10">
        <f t="array" ref="O806">VLOOKUP(A806,'HUMAN RESOURCES'!$A$2:$M$2692,9,0)</f>
        <v>0</v>
      </c>
      <c r="P806" s="10">
        <f t="array" ref="P806">VLOOKUP(A806,'HUMAN RESOURCES'!$A$2:$M$2692,10,0)</f>
        <v>0</v>
      </c>
      <c r="Q806" s="10">
        <f t="array" ref="Q806">VLOOKUP(A806,'HUMAN RESOURCES'!$A$2:$M$2692,11,0)</f>
        <v>0</v>
      </c>
      <c r="R806" s="10">
        <f t="array" ref="R806">VLOOKUP(A806,'HUMAN RESOURCES'!$A$2:$M$2692,12,0)</f>
        <v>49551</v>
      </c>
      <c r="S806" s="10">
        <f t="array" ref="S806">VLOOKUP(A806,'HUMAN RESOURCES'!$A$2:$M$2692,13,0)</f>
        <v>0.41099999999999998</v>
      </c>
      <c r="T806" s="10">
        <f t="array" ref="T806">VLOOKUP(A806,TOURISM!$A$2:$F$2692,5,0)</f>
        <v>0</v>
      </c>
      <c r="U806" s="10">
        <f t="array" ref="U806">VLOOKUP(A806,TOURISM!$A$2:$F$2692,6,0)</f>
        <v>0</v>
      </c>
      <c r="V806" s="10">
        <f t="array" ref="V806">VLOOKUP(A806,BUSINESS!$A$2:$J$2692,5,0)</f>
        <v>0</v>
      </c>
      <c r="W806" s="10">
        <f t="array" ref="W806">VLOOKUP(A806,BUSINESS!$A$2:$J$2692,6,0)</f>
        <v>0</v>
      </c>
      <c r="X806" s="10">
        <f t="array" ref="X806">VLOOKUP(A806,BUSINESS!$A$2:$J$2692,7,0)</f>
        <v>0</v>
      </c>
      <c r="Y806" s="10">
        <f t="array" ref="Y806">VLOOKUP(A806,BUSINESS!$A$2:$J$2692,8,0)</f>
        <v>0</v>
      </c>
      <c r="Z806" s="10">
        <f t="array" ref="Z806">VLOOKUP(A806,BUSINESS!$A$2:$J$2692,9,0)</f>
        <v>0.80700000000000005</v>
      </c>
      <c r="AA806" s="10">
        <f t="array" ref="AA806">VLOOKUP(A806,BUSINESS!$A$2:$J$2692,10,0)</f>
        <v>1.18</v>
      </c>
      <c r="AB806" s="12">
        <f t="shared" si="48"/>
        <v>44361.130390910374</v>
      </c>
      <c r="AC806" s="10">
        <f t="shared" si="45"/>
        <v>1.5458820205444895E-2</v>
      </c>
      <c r="AD806" s="10">
        <f t="shared" si="46"/>
        <v>0</v>
      </c>
      <c r="AE806" s="10">
        <f t="shared" si="47"/>
        <v>0</v>
      </c>
      <c r="AF806">
        <f t="shared" si="50"/>
        <v>0</v>
      </c>
    </row>
    <row r="807" spans="1:32" ht="14.4">
      <c r="A807" s="7" t="str">
        <f t="shared" si="49"/>
        <v>Faeroe Islands-Europe 2012</v>
      </c>
      <c r="B807" s="7" t="s">
        <v>140</v>
      </c>
      <c r="C807" s="8" t="s">
        <v>76</v>
      </c>
      <c r="D807" s="9" t="s">
        <v>74</v>
      </c>
      <c r="E807" s="8"/>
      <c r="F807" s="13">
        <v>2198138372</v>
      </c>
      <c r="G807" s="8"/>
      <c r="H807" s="8"/>
      <c r="J807" s="11">
        <v>766</v>
      </c>
      <c r="K807" s="10">
        <f t="array" ref="K807">VLOOKUP(A807,'HUMAN RESOURCES'!$A$2:$M$2692,5,0)</f>
        <v>1.2999999999999999E-2</v>
      </c>
      <c r="L807" s="11">
        <f t="array" ref="L807">VLOOKUP(A807,'HUMAN RESOURCES'!$A$2:$M$2692,6,0)</f>
        <v>0</v>
      </c>
      <c r="M807" s="10">
        <f t="array" ref="M807">VLOOKUP(A807,'HUMAN RESOURCES'!$A$2:$M$2692,7,0)</f>
        <v>85</v>
      </c>
      <c r="N807" s="10">
        <f t="array" ref="N807">VLOOKUP(A807,'HUMAN RESOURCES'!$A$2:$M$2692,8,0)</f>
        <v>80</v>
      </c>
      <c r="O807" s="10">
        <f t="array" ref="O807">VLOOKUP(A807,'HUMAN RESOURCES'!$A$2:$M$2692,9,0)</f>
        <v>0</v>
      </c>
      <c r="P807" s="10">
        <f t="array" ref="P807">VLOOKUP(A807,'HUMAN RESOURCES'!$A$2:$M$2692,10,0)</f>
        <v>0</v>
      </c>
      <c r="Q807" s="10">
        <f t="array" ref="Q807">VLOOKUP(A807,'HUMAN RESOURCES'!$A$2:$M$2692,11,0)</f>
        <v>0</v>
      </c>
      <c r="R807" s="10">
        <f t="array" ref="R807">VLOOKUP(A807,'HUMAN RESOURCES'!$A$2:$M$2692,12,0)</f>
        <v>49506</v>
      </c>
      <c r="S807" s="10">
        <f t="array" ref="S807">VLOOKUP(A807,'HUMAN RESOURCES'!$A$2:$M$2692,13,0)</f>
        <v>0.41299999999999998</v>
      </c>
      <c r="T807" s="10">
        <f t="array" ref="T807">VLOOKUP(A807,TOURISM!$A$2:$F$2692,5,0)</f>
        <v>0</v>
      </c>
      <c r="U807" s="10">
        <f t="array" ref="U807">VLOOKUP(A807,TOURISM!$A$2:$F$2692,6,0)</f>
        <v>0</v>
      </c>
      <c r="V807" s="10">
        <f t="array" ref="V807">VLOOKUP(A807,BUSINESS!$A$2:$J$2692,5,0)</f>
        <v>0</v>
      </c>
      <c r="W807" s="10">
        <f t="array" ref="W807">VLOOKUP(A807,BUSINESS!$A$2:$J$2692,6,0)</f>
        <v>0</v>
      </c>
      <c r="X807" s="10">
        <f t="array" ref="X807">VLOOKUP(A807,BUSINESS!$A$2:$J$2692,7,0)</f>
        <v>0</v>
      </c>
      <c r="Y807" s="10">
        <f t="array" ref="Y807">VLOOKUP(A807,BUSINESS!$A$2:$J$2692,8,0)</f>
        <v>0</v>
      </c>
      <c r="Z807" s="10">
        <f t="array" ref="Z807">VLOOKUP(A807,BUSINESS!$A$2:$J$2692,9,0)</f>
        <v>0.85299999999999998</v>
      </c>
      <c r="AA807" s="10">
        <f t="array" ref="AA807">VLOOKUP(A807,BUSINESS!$A$2:$J$2692,10,0)</f>
        <v>1.1859999999999999</v>
      </c>
      <c r="AB807" s="12">
        <f t="shared" si="48"/>
        <v>44401.453803579367</v>
      </c>
      <c r="AC807" s="10">
        <f t="shared" si="45"/>
        <v>1.5472871975114127E-2</v>
      </c>
      <c r="AD807" s="10">
        <f t="shared" si="46"/>
        <v>0</v>
      </c>
      <c r="AE807" s="10">
        <f t="shared" si="47"/>
        <v>0</v>
      </c>
      <c r="AF807">
        <f t="shared" si="50"/>
        <v>0</v>
      </c>
    </row>
    <row r="808" spans="1:32" ht="14.4">
      <c r="A808" s="7" t="str">
        <f t="shared" si="49"/>
        <v>Fiji-Oceania 2000</v>
      </c>
      <c r="B808" s="7" t="s">
        <v>141</v>
      </c>
      <c r="C808" s="8" t="s">
        <v>80</v>
      </c>
      <c r="D808" s="9" t="s">
        <v>62</v>
      </c>
      <c r="E808" s="14">
        <v>3.9E-2</v>
      </c>
      <c r="F808" s="13">
        <v>1684109743</v>
      </c>
      <c r="G808" s="14">
        <v>80</v>
      </c>
      <c r="H808" s="14">
        <v>8.4000000000000005E-2</v>
      </c>
      <c r="I808" s="10">
        <f t="array" ref="I808">VLOOKUP(A808,ENERGY!$A$2:$F$2691,5,0)</f>
        <v>0</v>
      </c>
      <c r="J808" s="11">
        <f t="array" ref="J808">VLOOKUP(A808,ENERGY!$A$2:$F$2691,6,0)</f>
        <v>0</v>
      </c>
      <c r="K808" s="10">
        <f t="array" ref="K808">VLOOKUP(A808,'HUMAN RESOURCES'!$A$2:$M$2692,5,0)</f>
        <v>2.5000000000000001E-2</v>
      </c>
      <c r="L808" s="11">
        <f t="array" ref="L808">VLOOKUP(A808,'HUMAN RESOURCES'!$A$2:$M$2692,6,0)</f>
        <v>2.1000000000000001E-2</v>
      </c>
      <c r="M808" s="10">
        <f t="array" ref="M808">VLOOKUP(A808,'HUMAN RESOURCES'!$A$2:$M$2692,7,0)</f>
        <v>70</v>
      </c>
      <c r="N808" s="10">
        <f t="array" ref="N808">VLOOKUP(A808,'HUMAN RESOURCES'!$A$2:$M$2692,8,0)</f>
        <v>65</v>
      </c>
      <c r="O808" s="10">
        <f t="array" ref="O808">VLOOKUP(A808,'HUMAN RESOURCES'!$A$2:$M$2692,9,0)</f>
        <v>0.35099999999999998</v>
      </c>
      <c r="P808" s="10">
        <f t="array" ref="P808">VLOOKUP(A808,'HUMAN RESOURCES'!$A$2:$M$2692,10,0)</f>
        <v>0.61499999999999999</v>
      </c>
      <c r="Q808" s="10">
        <f t="array" ref="Q808">VLOOKUP(A808,'HUMAN RESOURCES'!$A$2:$M$2692,11,0)</f>
        <v>3.4000000000000002E-2</v>
      </c>
      <c r="R808" s="10">
        <f t="array" ref="R808">VLOOKUP(A808,'HUMAN RESOURCES'!$A$2:$M$2692,12,0)</f>
        <v>811647</v>
      </c>
      <c r="S808" s="10">
        <f t="array" ref="S808">VLOOKUP(A808,'HUMAN RESOURCES'!$A$2:$M$2692,13,0)</f>
        <v>0.47899999999999998</v>
      </c>
      <c r="T808" s="10">
        <f t="array" ref="T808">VLOOKUP(A808,TOURISM!$A$2:$F$2692,5,0)</f>
        <v>291000000</v>
      </c>
      <c r="U808" s="10">
        <f t="array" ref="U808">VLOOKUP(A808,TOURISM!$A$2:$F$2692,6,0)</f>
        <v>96000000</v>
      </c>
      <c r="V808" s="10">
        <f t="array" ref="V808">VLOOKUP(A808,BUSINESS!$A$2:$J$2692,5,0)</f>
        <v>0</v>
      </c>
      <c r="W808" s="10">
        <f t="array" ref="W808">VLOOKUP(A808,BUSINESS!$A$2:$J$2692,6,0)</f>
        <v>0</v>
      </c>
      <c r="X808" s="10">
        <f t="array" ref="X808">VLOOKUP(A808,BUSINESS!$A$2:$J$2692,7,0)</f>
        <v>0</v>
      </c>
      <c r="Y808" s="10">
        <f t="array" ref="Y808">VLOOKUP(A808,BUSINESS!$A$2:$J$2692,8,0)</f>
        <v>0</v>
      </c>
      <c r="Z808" s="10">
        <f t="array" ref="Z808">VLOOKUP(A808,BUSINESS!$A$2:$J$2692,9,0)</f>
        <v>1.4999999999999999E-2</v>
      </c>
      <c r="AA808" s="10">
        <f t="array" ref="AA808">VLOOKUP(A808,BUSINESS!$A$2:$J$2692,10,0)</f>
        <v>6.8000000000000005E-2</v>
      </c>
      <c r="AB808" s="12">
        <f t="shared" si="48"/>
        <v>2074.9288089526603</v>
      </c>
      <c r="AC808" s="10">
        <f t="shared" si="45"/>
        <v>0</v>
      </c>
      <c r="AD808" s="10">
        <f t="shared" si="46"/>
        <v>0</v>
      </c>
      <c r="AE808" s="10">
        <f t="shared" si="47"/>
        <v>118.27801987809971</v>
      </c>
      <c r="AF808">
        <f t="shared" si="50"/>
        <v>358.53024775548977</v>
      </c>
    </row>
    <row r="809" spans="1:32" ht="14.4">
      <c r="A809" s="7" t="str">
        <f t="shared" si="49"/>
        <v>Fiji-Oceania 2001</v>
      </c>
      <c r="B809" s="7" t="s">
        <v>141</v>
      </c>
      <c r="C809" s="8" t="s">
        <v>80</v>
      </c>
      <c r="D809" s="9" t="s">
        <v>63</v>
      </c>
      <c r="E809" s="14">
        <v>3.3000000000000002E-2</v>
      </c>
      <c r="F809" s="13">
        <v>1660102346</v>
      </c>
      <c r="G809" s="14">
        <v>67</v>
      </c>
      <c r="H809" s="14">
        <v>8.3000000000000004E-2</v>
      </c>
      <c r="I809" s="10">
        <f t="array" ref="I809">VLOOKUP(A809,ENERGY!$A$2:$F$2691,5,0)</f>
        <v>0</v>
      </c>
      <c r="J809" s="11">
        <f t="array" ref="J809">VLOOKUP(A809,ENERGY!$A$2:$F$2691,6,0)</f>
        <v>0</v>
      </c>
      <c r="K809" s="10">
        <f t="array" ref="K809">VLOOKUP(A809,'HUMAN RESOURCES'!$A$2:$M$2692,5,0)</f>
        <v>2.4E-2</v>
      </c>
      <c r="L809" s="11">
        <f t="array" ref="L809">VLOOKUP(A809,'HUMAN RESOURCES'!$A$2:$M$2692,6,0)</f>
        <v>0.02</v>
      </c>
      <c r="M809" s="10">
        <f t="array" ref="M809">VLOOKUP(A809,'HUMAN RESOURCES'!$A$2:$M$2692,7,0)</f>
        <v>70</v>
      </c>
      <c r="N809" s="10">
        <f t="array" ref="N809">VLOOKUP(A809,'HUMAN RESOURCES'!$A$2:$M$2692,8,0)</f>
        <v>65</v>
      </c>
      <c r="O809" s="10">
        <f t="array" ref="O809">VLOOKUP(A809,'HUMAN RESOURCES'!$A$2:$M$2692,9,0)</f>
        <v>0.34300000000000003</v>
      </c>
      <c r="P809" s="10">
        <f t="array" ref="P809">VLOOKUP(A809,'HUMAN RESOURCES'!$A$2:$M$2692,10,0)</f>
        <v>0.621</v>
      </c>
      <c r="Q809" s="10">
        <f t="array" ref="Q809">VLOOKUP(A809,'HUMAN RESOURCES'!$A$2:$M$2692,11,0)</f>
        <v>3.5999999999999997E-2</v>
      </c>
      <c r="R809" s="10">
        <f t="array" ref="R809">VLOOKUP(A809,'HUMAN RESOURCES'!$A$2:$M$2692,12,0)</f>
        <v>814700</v>
      </c>
      <c r="S809" s="10">
        <f t="array" ref="S809">VLOOKUP(A809,'HUMAN RESOURCES'!$A$2:$M$2692,13,0)</f>
        <v>0.48299999999999998</v>
      </c>
      <c r="T809" s="10">
        <f t="array" ref="T809">VLOOKUP(A809,TOURISM!$A$2:$F$2692,5,0)</f>
        <v>316000000</v>
      </c>
      <c r="U809" s="10">
        <f t="array" ref="U809">VLOOKUP(A809,TOURISM!$A$2:$F$2692,6,0)</f>
        <v>84000000</v>
      </c>
      <c r="V809" s="10">
        <f t="array" ref="V809">VLOOKUP(A809,BUSINESS!$A$2:$J$2692,5,0)</f>
        <v>0</v>
      </c>
      <c r="W809" s="10">
        <f t="array" ref="W809">VLOOKUP(A809,BUSINESS!$A$2:$J$2692,6,0)</f>
        <v>0</v>
      </c>
      <c r="X809" s="10">
        <f t="array" ref="X809">VLOOKUP(A809,BUSINESS!$A$2:$J$2692,7,0)</f>
        <v>0</v>
      </c>
      <c r="Y809" s="10">
        <f t="array" ref="Y809">VLOOKUP(A809,BUSINESS!$A$2:$J$2692,8,0)</f>
        <v>0</v>
      </c>
      <c r="Z809" s="10">
        <f t="array" ref="Z809">VLOOKUP(A809,BUSINESS!$A$2:$J$2692,9,0)</f>
        <v>1.9E-2</v>
      </c>
      <c r="AA809" s="10">
        <f t="array" ref="AA809">VLOOKUP(A809,BUSINESS!$A$2:$J$2692,10,0)</f>
        <v>9.9000000000000005E-2</v>
      </c>
      <c r="AB809" s="12">
        <f t="shared" si="48"/>
        <v>2037.6854621333007</v>
      </c>
      <c r="AC809" s="10">
        <f t="shared" si="45"/>
        <v>0</v>
      </c>
      <c r="AD809" s="10">
        <f t="shared" si="46"/>
        <v>0</v>
      </c>
      <c r="AE809" s="10">
        <f t="shared" si="47"/>
        <v>103.10543758438689</v>
      </c>
      <c r="AF809">
        <f t="shared" si="50"/>
        <v>387.87283662697928</v>
      </c>
    </row>
    <row r="810" spans="1:32" ht="14.4">
      <c r="A810" s="7" t="str">
        <f t="shared" si="49"/>
        <v>Fiji-Oceania 2002</v>
      </c>
      <c r="B810" s="7" t="s">
        <v>141</v>
      </c>
      <c r="C810" s="8" t="s">
        <v>80</v>
      </c>
      <c r="D810" s="9" t="s">
        <v>64</v>
      </c>
      <c r="E810" s="14">
        <v>3.5000000000000003E-2</v>
      </c>
      <c r="F810" s="13">
        <v>1842691481</v>
      </c>
      <c r="G810" s="14">
        <v>79</v>
      </c>
      <c r="H810" s="14">
        <v>8.1000000000000003E-2</v>
      </c>
      <c r="I810" s="10">
        <f t="array" ref="I810">VLOOKUP(A810,ENERGY!$A$2:$F$2691,5,0)</f>
        <v>0</v>
      </c>
      <c r="J810" s="11">
        <f t="array" ref="J810">VLOOKUP(A810,ENERGY!$A$2:$F$2691,6,0)</f>
        <v>1291</v>
      </c>
      <c r="K810" s="10">
        <f t="array" ref="K810">VLOOKUP(A810,'HUMAN RESOURCES'!$A$2:$M$2692,5,0)</f>
        <v>2.4E-2</v>
      </c>
      <c r="L810" s="11">
        <f t="array" ref="L810">VLOOKUP(A810,'HUMAN RESOURCES'!$A$2:$M$2692,6,0)</f>
        <v>0.02</v>
      </c>
      <c r="M810" s="10">
        <f t="array" ref="M810">VLOOKUP(A810,'HUMAN RESOURCES'!$A$2:$M$2692,7,0)</f>
        <v>71</v>
      </c>
      <c r="N810" s="10">
        <f t="array" ref="N810">VLOOKUP(A810,'HUMAN RESOURCES'!$A$2:$M$2692,8,0)</f>
        <v>65</v>
      </c>
      <c r="O810" s="10">
        <f t="array" ref="O810">VLOOKUP(A810,'HUMAN RESOURCES'!$A$2:$M$2692,9,0)</f>
        <v>0.33400000000000002</v>
      </c>
      <c r="P810" s="10">
        <f t="array" ref="P810">VLOOKUP(A810,'HUMAN RESOURCES'!$A$2:$M$2692,10,0)</f>
        <v>0.629</v>
      </c>
      <c r="Q810" s="10">
        <f t="array" ref="Q810">VLOOKUP(A810,'HUMAN RESOURCES'!$A$2:$M$2692,11,0)</f>
        <v>3.6999999999999998E-2</v>
      </c>
      <c r="R810" s="10">
        <f t="array" ref="R810">VLOOKUP(A810,'HUMAN RESOURCES'!$A$2:$M$2692,12,0)</f>
        <v>816237</v>
      </c>
      <c r="S810" s="10">
        <f t="array" ref="S810">VLOOKUP(A810,'HUMAN RESOURCES'!$A$2:$M$2692,13,0)</f>
        <v>0.48699999999999999</v>
      </c>
      <c r="T810" s="10">
        <f t="array" ref="T810">VLOOKUP(A810,TOURISM!$A$2:$F$2692,5,0)</f>
        <v>384000000</v>
      </c>
      <c r="U810" s="10">
        <f t="array" ref="U810">VLOOKUP(A810,TOURISM!$A$2:$F$2692,6,0)</f>
        <v>79000000</v>
      </c>
      <c r="V810" s="10">
        <f t="array" ref="V810">VLOOKUP(A810,BUSINESS!$A$2:$J$2692,5,0)</f>
        <v>0</v>
      </c>
      <c r="W810" s="10">
        <f t="array" ref="W810">VLOOKUP(A810,BUSINESS!$A$2:$J$2692,6,0)</f>
        <v>0</v>
      </c>
      <c r="X810" s="10">
        <f t="array" ref="X810">VLOOKUP(A810,BUSINESS!$A$2:$J$2692,7,0)</f>
        <v>0</v>
      </c>
      <c r="Y810" s="10">
        <f t="array" ref="Y810">VLOOKUP(A810,BUSINESS!$A$2:$J$2692,8,0)</f>
        <v>0</v>
      </c>
      <c r="Z810" s="10">
        <f t="array" ref="Z810">VLOOKUP(A810,BUSINESS!$A$2:$J$2692,9,0)</f>
        <v>6.2E-2</v>
      </c>
      <c r="AA810" s="10">
        <f t="array" ref="AA810">VLOOKUP(A810,BUSINESS!$A$2:$J$2692,10,0)</f>
        <v>0.11</v>
      </c>
      <c r="AB810" s="12">
        <f t="shared" si="48"/>
        <v>2257.5446604356334</v>
      </c>
      <c r="AC810" s="10">
        <f t="shared" si="45"/>
        <v>1.5816484672956507E-3</v>
      </c>
      <c r="AD810" s="10">
        <f t="shared" si="46"/>
        <v>0</v>
      </c>
      <c r="AE810" s="10">
        <f t="shared" si="47"/>
        <v>96.785614962320992</v>
      </c>
      <c r="AF810">
        <f t="shared" si="50"/>
        <v>470.45159677887671</v>
      </c>
    </row>
    <row r="811" spans="1:32" ht="14.4">
      <c r="A811" s="7" t="str">
        <f t="shared" si="49"/>
        <v>Fiji-Oceania 2003</v>
      </c>
      <c r="B811" s="7" t="s">
        <v>141</v>
      </c>
      <c r="C811" s="8" t="s">
        <v>80</v>
      </c>
      <c r="D811" s="9" t="s">
        <v>65</v>
      </c>
      <c r="E811" s="14">
        <v>3.4000000000000002E-2</v>
      </c>
      <c r="F811" s="13">
        <v>2315935753</v>
      </c>
      <c r="G811" s="14">
        <v>95</v>
      </c>
      <c r="H811" s="14">
        <v>7.5999999999999998E-2</v>
      </c>
      <c r="I811" s="10">
        <f t="array" ref="I811">VLOOKUP(A811,ENERGY!$A$2:$F$2691,5,0)</f>
        <v>0</v>
      </c>
      <c r="J811" s="11">
        <f t="array" ref="J811">VLOOKUP(A811,ENERGY!$A$2:$F$2691,6,0)</f>
        <v>847</v>
      </c>
      <c r="K811" s="10">
        <f t="array" ref="K811">VLOOKUP(A811,'HUMAN RESOURCES'!$A$2:$M$2692,5,0)</f>
        <v>2.4E-2</v>
      </c>
      <c r="L811" s="11">
        <f t="array" ref="L811">VLOOKUP(A811,'HUMAN RESOURCES'!$A$2:$M$2692,6,0)</f>
        <v>0.02</v>
      </c>
      <c r="M811" s="10">
        <f t="array" ref="M811">VLOOKUP(A811,'HUMAN RESOURCES'!$A$2:$M$2692,7,0)</f>
        <v>71</v>
      </c>
      <c r="N811" s="10">
        <f t="array" ref="N811">VLOOKUP(A811,'HUMAN RESOURCES'!$A$2:$M$2692,8,0)</f>
        <v>66</v>
      </c>
      <c r="O811" s="10">
        <f t="array" ref="O811">VLOOKUP(A811,'HUMAN RESOURCES'!$A$2:$M$2692,9,0)</f>
        <v>0.32400000000000001</v>
      </c>
      <c r="P811" s="10">
        <f t="array" ref="P811">VLOOKUP(A811,'HUMAN RESOURCES'!$A$2:$M$2692,10,0)</f>
        <v>0.63800000000000001</v>
      </c>
      <c r="Q811" s="10">
        <f t="array" ref="Q811">VLOOKUP(A811,'HUMAN RESOURCES'!$A$2:$M$2692,11,0)</f>
        <v>3.7999999999999999E-2</v>
      </c>
      <c r="R811" s="10">
        <f t="array" ref="R811">VLOOKUP(A811,'HUMAN RESOURCES'!$A$2:$M$2692,12,0)</f>
        <v>817224</v>
      </c>
      <c r="S811" s="10">
        <f t="array" ref="S811">VLOOKUP(A811,'HUMAN RESOURCES'!$A$2:$M$2692,13,0)</f>
        <v>0.49099999999999999</v>
      </c>
      <c r="T811" s="10">
        <f t="array" ref="T811">VLOOKUP(A811,TOURISM!$A$2:$F$2692,5,0)</f>
        <v>496000000</v>
      </c>
      <c r="U811" s="10">
        <f t="array" ref="U811">VLOOKUP(A811,TOURISM!$A$2:$F$2692,6,0)</f>
        <v>88000000</v>
      </c>
      <c r="V811" s="10">
        <f t="array" ref="V811">VLOOKUP(A811,BUSINESS!$A$2:$J$2692,5,0)</f>
        <v>0</v>
      </c>
      <c r="W811" s="10">
        <f t="array" ref="W811">VLOOKUP(A811,BUSINESS!$A$2:$J$2692,6,0)</f>
        <v>45</v>
      </c>
      <c r="X811" s="10">
        <f t="array" ref="X811">VLOOKUP(A811,BUSINESS!$A$2:$J$2692,7,0)</f>
        <v>0</v>
      </c>
      <c r="Y811" s="10">
        <f t="array" ref="Y811">VLOOKUP(A811,BUSINESS!$A$2:$J$2692,8,0)</f>
        <v>0</v>
      </c>
      <c r="Z811" s="10">
        <f t="array" ref="Z811">VLOOKUP(A811,BUSINESS!$A$2:$J$2692,9,0)</f>
        <v>6.7000000000000004E-2</v>
      </c>
      <c r="AA811" s="10">
        <f t="array" ref="AA811">VLOOKUP(A811,BUSINESS!$A$2:$J$2692,10,0)</f>
        <v>0.13400000000000001</v>
      </c>
      <c r="AB811" s="12">
        <f t="shared" si="48"/>
        <v>2833.9057014967743</v>
      </c>
      <c r="AC811" s="10">
        <f t="shared" si="45"/>
        <v>1.036435542764285E-3</v>
      </c>
      <c r="AD811" s="10">
        <f t="shared" si="46"/>
        <v>0</v>
      </c>
      <c r="AE811" s="10">
        <f t="shared" si="47"/>
        <v>107.68161483265298</v>
      </c>
      <c r="AF811">
        <f t="shared" si="50"/>
        <v>606.93273814768042</v>
      </c>
    </row>
    <row r="812" spans="1:32" ht="14.4">
      <c r="A812" s="7" t="str">
        <f t="shared" si="49"/>
        <v>Fiji-Oceania 2004</v>
      </c>
      <c r="B812" s="7" t="s">
        <v>141</v>
      </c>
      <c r="C812" s="8" t="s">
        <v>80</v>
      </c>
      <c r="D812" s="9" t="s">
        <v>66</v>
      </c>
      <c r="E812" s="14">
        <v>3.5999999999999997E-2</v>
      </c>
      <c r="F812" s="13">
        <v>2727507213</v>
      </c>
      <c r="G812" s="14">
        <v>120</v>
      </c>
      <c r="H812" s="14">
        <v>7.1999999999999995E-2</v>
      </c>
      <c r="I812" s="10">
        <f t="array" ref="I812">VLOOKUP(A812,ENERGY!$A$2:$F$2691,5,0)</f>
        <v>0</v>
      </c>
      <c r="J812" s="11">
        <f t="array" ref="J812">VLOOKUP(A812,ENERGY!$A$2:$F$2691,6,0)</f>
        <v>1078</v>
      </c>
      <c r="K812" s="10">
        <f t="array" ref="K812">VLOOKUP(A812,'HUMAN RESOURCES'!$A$2:$M$2692,5,0)</f>
        <v>2.4E-2</v>
      </c>
      <c r="L812" s="11">
        <f t="array" ref="L812">VLOOKUP(A812,'HUMAN RESOURCES'!$A$2:$M$2692,6,0)</f>
        <v>0.02</v>
      </c>
      <c r="M812" s="10">
        <f t="array" ref="M812">VLOOKUP(A812,'HUMAN RESOURCES'!$A$2:$M$2692,7,0)</f>
        <v>71</v>
      </c>
      <c r="N812" s="10">
        <f t="array" ref="N812">VLOOKUP(A812,'HUMAN RESOURCES'!$A$2:$M$2692,8,0)</f>
        <v>66</v>
      </c>
      <c r="O812" s="10">
        <f t="array" ref="O812">VLOOKUP(A812,'HUMAN RESOURCES'!$A$2:$M$2692,9,0)</f>
        <v>0.314</v>
      </c>
      <c r="P812" s="10">
        <f t="array" ref="P812">VLOOKUP(A812,'HUMAN RESOURCES'!$A$2:$M$2692,10,0)</f>
        <v>0.64600000000000002</v>
      </c>
      <c r="Q812" s="10">
        <f t="array" ref="Q812">VLOOKUP(A812,'HUMAN RESOURCES'!$A$2:$M$2692,11,0)</f>
        <v>0.04</v>
      </c>
      <c r="R812" s="10">
        <f t="array" ref="R812">VLOOKUP(A812,'HUMAN RESOURCES'!$A$2:$M$2692,12,0)</f>
        <v>818995</v>
      </c>
      <c r="S812" s="10">
        <f t="array" ref="S812">VLOOKUP(A812,'HUMAN RESOURCES'!$A$2:$M$2692,13,0)</f>
        <v>0.495</v>
      </c>
      <c r="T812" s="10">
        <f t="array" ref="T812">VLOOKUP(A812,TOURISM!$A$2:$F$2692,5,0)</f>
        <v>588000000</v>
      </c>
      <c r="U812" s="10">
        <f t="array" ref="U812">VLOOKUP(A812,TOURISM!$A$2:$F$2692,6,0)</f>
        <v>118000000</v>
      </c>
      <c r="V812" s="10">
        <f t="array" ref="V812">VLOOKUP(A812,BUSINESS!$A$2:$J$2692,5,0)</f>
        <v>0</v>
      </c>
      <c r="W812" s="10">
        <f t="array" ref="W812">VLOOKUP(A812,BUSINESS!$A$2:$J$2692,6,0)</f>
        <v>45</v>
      </c>
      <c r="X812" s="10">
        <f t="array" ref="X812">VLOOKUP(A812,BUSINESS!$A$2:$J$2692,7,0)</f>
        <v>0</v>
      </c>
      <c r="Y812" s="10">
        <f t="array" ref="Y812">VLOOKUP(A812,BUSINESS!$A$2:$J$2692,8,0)</f>
        <v>0</v>
      </c>
      <c r="Z812" s="10">
        <f t="array" ref="Z812">VLOOKUP(A812,BUSINESS!$A$2:$J$2692,9,0)</f>
        <v>7.3999999999999996E-2</v>
      </c>
      <c r="AA812" s="10">
        <f t="array" ref="AA812">VLOOKUP(A812,BUSINESS!$A$2:$J$2692,10,0)</f>
        <v>0.17399999999999999</v>
      </c>
      <c r="AB812" s="12">
        <f t="shared" si="48"/>
        <v>3330.309968925329</v>
      </c>
      <c r="AC812" s="10">
        <f t="shared" si="45"/>
        <v>1.3162473519374356E-3</v>
      </c>
      <c r="AD812" s="10">
        <f t="shared" si="46"/>
        <v>0</v>
      </c>
      <c r="AE812" s="10">
        <f t="shared" si="47"/>
        <v>144.07902368146327</v>
      </c>
      <c r="AF812">
        <f t="shared" si="50"/>
        <v>717.953101056783</v>
      </c>
    </row>
    <row r="813" spans="1:32" ht="14.4">
      <c r="A813" s="7" t="str">
        <f t="shared" si="49"/>
        <v>Fiji-Oceania 2005</v>
      </c>
      <c r="B813" s="7" t="s">
        <v>141</v>
      </c>
      <c r="C813" s="8" t="s">
        <v>80</v>
      </c>
      <c r="D813" s="9" t="s">
        <v>67</v>
      </c>
      <c r="E813" s="14">
        <v>3.5999999999999997E-2</v>
      </c>
      <c r="F813" s="13">
        <v>3006725015</v>
      </c>
      <c r="G813" s="14">
        <v>132</v>
      </c>
      <c r="H813" s="14">
        <v>6.8000000000000005E-2</v>
      </c>
      <c r="I813" s="10">
        <f t="array" ref="I813">VLOOKUP(A813,ENERGY!$A$2:$F$2691,5,0)</f>
        <v>666</v>
      </c>
      <c r="J813" s="11">
        <f t="array" ref="J813">VLOOKUP(A813,ENERGY!$A$2:$F$2691,6,0)</f>
        <v>1133</v>
      </c>
      <c r="K813" s="10">
        <f t="array" ref="K813">VLOOKUP(A813,'HUMAN RESOURCES'!$A$2:$M$2692,5,0)</f>
        <v>2.3E-2</v>
      </c>
      <c r="L813" s="11">
        <f t="array" ref="L813">VLOOKUP(A813,'HUMAN RESOURCES'!$A$2:$M$2692,6,0)</f>
        <v>0.02</v>
      </c>
      <c r="M813" s="10">
        <f t="array" ref="M813">VLOOKUP(A813,'HUMAN RESOURCES'!$A$2:$M$2692,7,0)</f>
        <v>71</v>
      </c>
      <c r="N813" s="10">
        <f t="array" ref="N813">VLOOKUP(A813,'HUMAN RESOURCES'!$A$2:$M$2692,8,0)</f>
        <v>66</v>
      </c>
      <c r="O813" s="10">
        <f t="array" ref="O813">VLOOKUP(A813,'HUMAN RESOURCES'!$A$2:$M$2692,9,0)</f>
        <v>0.30599999999999999</v>
      </c>
      <c r="P813" s="10">
        <f t="array" ref="P813">VLOOKUP(A813,'HUMAN RESOURCES'!$A$2:$M$2692,10,0)</f>
        <v>0.65300000000000002</v>
      </c>
      <c r="Q813" s="10">
        <f t="array" ref="Q813">VLOOKUP(A813,'HUMAN RESOURCES'!$A$2:$M$2692,11,0)</f>
        <v>4.1000000000000002E-2</v>
      </c>
      <c r="R813" s="10">
        <f t="array" ref="R813">VLOOKUP(A813,'HUMAN RESOURCES'!$A$2:$M$2692,12,0)</f>
        <v>822484</v>
      </c>
      <c r="S813" s="10">
        <f t="array" ref="S813">VLOOKUP(A813,'HUMAN RESOURCES'!$A$2:$M$2692,13,0)</f>
        <v>0.499</v>
      </c>
      <c r="T813" s="10">
        <f t="array" ref="T813">VLOOKUP(A813,TOURISM!$A$2:$F$2692,5,0)</f>
        <v>722000000</v>
      </c>
      <c r="U813" s="10">
        <f t="array" ref="U813">VLOOKUP(A813,TOURISM!$A$2:$F$2692,6,0)</f>
        <v>132000000</v>
      </c>
      <c r="V813" s="10">
        <f t="array" ref="V813">VLOOKUP(A813,BUSINESS!$A$2:$J$2692,5,0)</f>
        <v>0.41499999999999998</v>
      </c>
      <c r="W813" s="10">
        <f t="array" ref="W813">VLOOKUP(A813,BUSINESS!$A$2:$J$2692,6,0)</f>
        <v>46</v>
      </c>
      <c r="X813" s="10">
        <f t="array" ref="X813">VLOOKUP(A813,BUSINESS!$A$2:$J$2692,7,0)</f>
        <v>0</v>
      </c>
      <c r="Y813" s="10">
        <f t="array" ref="Y813">VLOOKUP(A813,BUSINESS!$A$2:$J$2692,8,0)</f>
        <v>140</v>
      </c>
      <c r="Z813" s="10">
        <f t="array" ref="Z813">VLOOKUP(A813,BUSINESS!$A$2:$J$2692,9,0)</f>
        <v>8.5000000000000006E-2</v>
      </c>
      <c r="AA813" s="10">
        <f t="array" ref="AA813">VLOOKUP(A813,BUSINESS!$A$2:$J$2692,10,0)</f>
        <v>0.249</v>
      </c>
      <c r="AB813" s="12">
        <f t="shared" si="48"/>
        <v>3655.6638366217458</v>
      </c>
      <c r="AC813" s="10">
        <f t="shared" si="45"/>
        <v>1.3775343958058758E-3</v>
      </c>
      <c r="AD813" s="10">
        <f t="shared" si="46"/>
        <v>8.0974219559286256E-4</v>
      </c>
      <c r="AE813" s="10">
        <f t="shared" si="47"/>
        <v>160.48944417155835</v>
      </c>
      <c r="AF813">
        <f t="shared" si="50"/>
        <v>877.82862645352373</v>
      </c>
    </row>
    <row r="814" spans="1:32" ht="14.4">
      <c r="A814" s="7" t="str">
        <f t="shared" si="49"/>
        <v>Fiji-Oceania 2006</v>
      </c>
      <c r="B814" s="7" t="s">
        <v>141</v>
      </c>
      <c r="C814" s="8" t="s">
        <v>80</v>
      </c>
      <c r="D814" s="9" t="s">
        <v>68</v>
      </c>
      <c r="E814" s="14">
        <v>3.7999999999999999E-2</v>
      </c>
      <c r="F814" s="13">
        <v>3103099942</v>
      </c>
      <c r="G814" s="14">
        <v>144</v>
      </c>
      <c r="H814" s="14">
        <v>7.2999999999999995E-2</v>
      </c>
      <c r="I814" s="10">
        <f t="array" ref="I814">VLOOKUP(A814,ENERGY!$A$2:$F$2691,5,0)</f>
        <v>524</v>
      </c>
      <c r="J814" s="11">
        <f t="array" ref="J814">VLOOKUP(A814,ENERGY!$A$2:$F$2691,6,0)</f>
        <v>1203</v>
      </c>
      <c r="K814" s="10">
        <f t="array" ref="K814">VLOOKUP(A814,'HUMAN RESOURCES'!$A$2:$M$2692,5,0)</f>
        <v>2.3E-2</v>
      </c>
      <c r="L814" s="11">
        <f t="array" ref="L814">VLOOKUP(A814,'HUMAN RESOURCES'!$A$2:$M$2692,6,0)</f>
        <v>0.02</v>
      </c>
      <c r="M814" s="10">
        <f t="array" ref="M814">VLOOKUP(A814,'HUMAN RESOURCES'!$A$2:$M$2692,7,0)</f>
        <v>72</v>
      </c>
      <c r="N814" s="10">
        <f t="array" ref="N814">VLOOKUP(A814,'HUMAN RESOURCES'!$A$2:$M$2692,8,0)</f>
        <v>66</v>
      </c>
      <c r="O814" s="10">
        <f t="array" ref="O814">VLOOKUP(A814,'HUMAN RESOURCES'!$A$2:$M$2692,9,0)</f>
        <v>0.3</v>
      </c>
      <c r="P814" s="10">
        <f t="array" ref="P814">VLOOKUP(A814,'HUMAN RESOURCES'!$A$2:$M$2692,10,0)</f>
        <v>0.65700000000000003</v>
      </c>
      <c r="Q814" s="10">
        <f t="array" ref="Q814">VLOOKUP(A814,'HUMAN RESOURCES'!$A$2:$M$2692,11,0)</f>
        <v>4.2000000000000003E-2</v>
      </c>
      <c r="R814" s="10">
        <f t="array" ref="R814">VLOOKUP(A814,'HUMAN RESOURCES'!$A$2:$M$2692,12,0)</f>
        <v>828060</v>
      </c>
      <c r="S814" s="10">
        <f t="array" ref="S814">VLOOKUP(A814,'HUMAN RESOURCES'!$A$2:$M$2692,13,0)</f>
        <v>0.503</v>
      </c>
      <c r="T814" s="10">
        <f t="array" ref="T814">VLOOKUP(A814,TOURISM!$A$2:$F$2692,5,0)</f>
        <v>684000000</v>
      </c>
      <c r="U814" s="10">
        <f t="array" ref="U814">VLOOKUP(A814,TOURISM!$A$2:$F$2692,6,0)</f>
        <v>123000000</v>
      </c>
      <c r="V814" s="10">
        <f t="array" ref="V814">VLOOKUP(A814,BUSINESS!$A$2:$J$2692,5,0)</f>
        <v>0.41499999999999998</v>
      </c>
      <c r="W814" s="10">
        <f t="array" ref="W814">VLOOKUP(A814,BUSINESS!$A$2:$J$2692,6,0)</f>
        <v>46</v>
      </c>
      <c r="X814" s="10">
        <f t="array" ref="X814">VLOOKUP(A814,BUSINESS!$A$2:$J$2692,7,0)</f>
        <v>0</v>
      </c>
      <c r="Y814" s="10">
        <f t="array" ref="Y814">VLOOKUP(A814,BUSINESS!$A$2:$J$2692,8,0)</f>
        <v>140</v>
      </c>
      <c r="Z814" s="10">
        <f t="array" ref="Z814">VLOOKUP(A814,BUSINESS!$A$2:$J$2692,9,0)</f>
        <v>9.6000000000000002E-2</v>
      </c>
      <c r="AA814" s="10">
        <f t="array" ref="AA814">VLOOKUP(A814,BUSINESS!$A$2:$J$2692,10,0)</f>
        <v>0.34399999999999997</v>
      </c>
      <c r="AB814" s="12">
        <f t="shared" si="48"/>
        <v>3747.433690795353</v>
      </c>
      <c r="AC814" s="10">
        <f t="shared" si="45"/>
        <v>1.4527932758495762E-3</v>
      </c>
      <c r="AD814" s="10">
        <f t="shared" si="46"/>
        <v>6.3280438615559258E-4</v>
      </c>
      <c r="AE814" s="10">
        <f t="shared" si="47"/>
        <v>148.53996087240054</v>
      </c>
      <c r="AF814">
        <f t="shared" si="50"/>
        <v>826.02709948554457</v>
      </c>
    </row>
    <row r="815" spans="1:32" ht="14.4">
      <c r="A815" s="7" t="str">
        <f t="shared" si="49"/>
        <v>Fiji-Oceania 2007</v>
      </c>
      <c r="B815" s="7" t="s">
        <v>141</v>
      </c>
      <c r="C815" s="8" t="s">
        <v>80</v>
      </c>
      <c r="D815" s="9" t="s">
        <v>69</v>
      </c>
      <c r="E815" s="14">
        <v>3.6999999999999998E-2</v>
      </c>
      <c r="F815" s="13">
        <v>3405050612</v>
      </c>
      <c r="G815" s="14">
        <v>152</v>
      </c>
      <c r="H815" s="14">
        <v>0.09</v>
      </c>
      <c r="I815" s="10">
        <f t="array" ref="I815">VLOOKUP(A815,ENERGY!$A$2:$F$2691,5,0)</f>
        <v>578</v>
      </c>
      <c r="J815" s="11">
        <f t="array" ref="J815">VLOOKUP(A815,ENERGY!$A$2:$F$2691,6,0)</f>
        <v>1364</v>
      </c>
      <c r="K815" s="10">
        <f t="array" ref="K815">VLOOKUP(A815,'HUMAN RESOURCES'!$A$2:$M$2692,5,0)</f>
        <v>2.3E-2</v>
      </c>
      <c r="L815" s="11">
        <f t="array" ref="L815">VLOOKUP(A815,'HUMAN RESOURCES'!$A$2:$M$2692,6,0)</f>
        <v>0.02</v>
      </c>
      <c r="M815" s="10">
        <f t="array" ref="M815">VLOOKUP(A815,'HUMAN RESOURCES'!$A$2:$M$2692,7,0)</f>
        <v>72</v>
      </c>
      <c r="N815" s="10">
        <f t="array" ref="N815">VLOOKUP(A815,'HUMAN RESOURCES'!$A$2:$M$2692,8,0)</f>
        <v>66</v>
      </c>
      <c r="O815" s="10">
        <f t="array" ref="O815">VLOOKUP(A815,'HUMAN RESOURCES'!$A$2:$M$2692,9,0)</f>
        <v>0.29599999999999999</v>
      </c>
      <c r="P815" s="10">
        <f t="array" ref="P815">VLOOKUP(A815,'HUMAN RESOURCES'!$A$2:$M$2692,10,0)</f>
        <v>0.66</v>
      </c>
      <c r="Q815" s="10">
        <f t="array" ref="Q815">VLOOKUP(A815,'HUMAN RESOURCES'!$A$2:$M$2692,11,0)</f>
        <v>4.3999999999999997E-2</v>
      </c>
      <c r="R815" s="10">
        <f t="array" ref="R815">VLOOKUP(A815,'HUMAN RESOURCES'!$A$2:$M$2692,12,0)</f>
        <v>835392</v>
      </c>
      <c r="S815" s="10">
        <f t="array" ref="S815">VLOOKUP(A815,'HUMAN RESOURCES'!$A$2:$M$2692,13,0)</f>
        <v>0.50700000000000001</v>
      </c>
      <c r="T815" s="10">
        <f t="array" ref="T815">VLOOKUP(A815,TOURISM!$A$2:$F$2692,5,0)</f>
        <v>725000000</v>
      </c>
      <c r="U815" s="10">
        <f t="array" ref="U815">VLOOKUP(A815,TOURISM!$A$2:$F$2692,6,0)</f>
        <v>130000000</v>
      </c>
      <c r="V815" s="10">
        <f t="array" ref="V815">VLOOKUP(A815,BUSINESS!$A$2:$J$2692,5,0)</f>
        <v>0.41499999999999998</v>
      </c>
      <c r="W815" s="10">
        <f t="array" ref="W815">VLOOKUP(A815,BUSINESS!$A$2:$J$2692,6,0)</f>
        <v>46</v>
      </c>
      <c r="X815" s="10">
        <f t="array" ref="X815">VLOOKUP(A815,BUSINESS!$A$2:$J$2692,7,0)</f>
        <v>0</v>
      </c>
      <c r="Y815" s="10">
        <f t="array" ref="Y815">VLOOKUP(A815,BUSINESS!$A$2:$J$2692,8,0)</f>
        <v>140</v>
      </c>
      <c r="Z815" s="10">
        <f t="array" ref="Z815">VLOOKUP(A815,BUSINESS!$A$2:$J$2692,9,0)</f>
        <v>0.109</v>
      </c>
      <c r="AA815" s="10">
        <f t="array" ref="AA815">VLOOKUP(A815,BUSINESS!$A$2:$J$2692,10,0)</f>
        <v>0.63400000000000001</v>
      </c>
      <c r="AB815" s="12">
        <f t="shared" si="48"/>
        <v>4075.9914052325134</v>
      </c>
      <c r="AC815" s="10">
        <f t="shared" si="45"/>
        <v>1.6327664138512219E-3</v>
      </c>
      <c r="AD815" s="10">
        <f t="shared" si="46"/>
        <v>6.9189075308358227E-4</v>
      </c>
      <c r="AE815" s="10">
        <f t="shared" si="47"/>
        <v>155.61556730253582</v>
      </c>
      <c r="AF815">
        <f t="shared" si="50"/>
        <v>867.85604841798818</v>
      </c>
    </row>
    <row r="816" spans="1:32" ht="14.4">
      <c r="A816" s="7" t="str">
        <f t="shared" si="49"/>
        <v>Fiji-Oceania 2008</v>
      </c>
      <c r="B816" s="7" t="s">
        <v>141</v>
      </c>
      <c r="C816" s="8" t="s">
        <v>80</v>
      </c>
      <c r="D816" s="9" t="s">
        <v>70</v>
      </c>
      <c r="E816" s="14">
        <v>3.5999999999999997E-2</v>
      </c>
      <c r="F816" s="13">
        <v>3629936625</v>
      </c>
      <c r="G816" s="14">
        <v>154</v>
      </c>
      <c r="H816" s="14">
        <v>0.08</v>
      </c>
      <c r="I816" s="10">
        <v>578</v>
      </c>
      <c r="J816" s="11">
        <v>1364</v>
      </c>
      <c r="K816" s="10">
        <f t="array" ref="K816">VLOOKUP(A816,'HUMAN RESOURCES'!$A$2:$M$2692,5,0)</f>
        <v>2.1999999999999999E-2</v>
      </c>
      <c r="L816" s="11">
        <f t="array" ref="L816">VLOOKUP(A816,'HUMAN RESOURCES'!$A$2:$M$2692,6,0)</f>
        <v>0.02</v>
      </c>
      <c r="M816" s="10">
        <f t="array" ref="M816">VLOOKUP(A816,'HUMAN RESOURCES'!$A$2:$M$2692,7,0)</f>
        <v>72</v>
      </c>
      <c r="N816" s="10">
        <f t="array" ref="N816">VLOOKUP(A816,'HUMAN RESOURCES'!$A$2:$M$2692,8,0)</f>
        <v>66</v>
      </c>
      <c r="O816" s="10">
        <f t="array" ref="O816">VLOOKUP(A816,'HUMAN RESOURCES'!$A$2:$M$2692,9,0)</f>
        <v>0.29399999999999998</v>
      </c>
      <c r="P816" s="10">
        <f t="array" ref="P816">VLOOKUP(A816,'HUMAN RESOURCES'!$A$2:$M$2692,10,0)</f>
        <v>0.66100000000000003</v>
      </c>
      <c r="Q816" s="10">
        <f t="array" ref="Q816">VLOOKUP(A816,'HUMAN RESOURCES'!$A$2:$M$2692,11,0)</f>
        <v>4.4999999999999998E-2</v>
      </c>
      <c r="R816" s="10">
        <f t="array" ref="R816">VLOOKUP(A816,'HUMAN RESOURCES'!$A$2:$M$2692,12,0)</f>
        <v>843851</v>
      </c>
      <c r="S816" s="10">
        <f t="array" ref="S816">VLOOKUP(A816,'HUMAN RESOURCES'!$A$2:$M$2692,13,0)</f>
        <v>0.51100000000000001</v>
      </c>
      <c r="T816" s="10">
        <f t="array" ref="T816">VLOOKUP(A816,TOURISM!$A$2:$F$2692,5,0)</f>
        <v>938000000</v>
      </c>
      <c r="U816" s="10">
        <f t="array" ref="U816">VLOOKUP(A816,TOURISM!$A$2:$F$2692,6,0)</f>
        <v>112000000</v>
      </c>
      <c r="V816" s="10">
        <f t="array" ref="V816">VLOOKUP(A816,BUSINESS!$A$2:$J$2692,5,0)</f>
        <v>0.41499999999999998</v>
      </c>
      <c r="W816" s="10">
        <f t="array" ref="W816">VLOOKUP(A816,BUSINESS!$A$2:$J$2692,6,0)</f>
        <v>46</v>
      </c>
      <c r="X816" s="10">
        <f t="array" ref="X816">VLOOKUP(A816,BUSINESS!$A$2:$J$2692,7,0)</f>
        <v>0</v>
      </c>
      <c r="Y816" s="10">
        <f t="array" ref="Y816">VLOOKUP(A816,BUSINESS!$A$2:$J$2692,8,0)</f>
        <v>140</v>
      </c>
      <c r="Z816" s="10">
        <f t="array" ref="Z816">VLOOKUP(A816,BUSINESS!$A$2:$J$2692,9,0)</f>
        <v>0.13</v>
      </c>
      <c r="AA816" s="10">
        <f t="array" ref="AA816">VLOOKUP(A816,BUSINESS!$A$2:$J$2692,10,0)</f>
        <v>0.71099999999999997</v>
      </c>
      <c r="AB816" s="12">
        <f t="shared" si="48"/>
        <v>4301.6321898060205</v>
      </c>
      <c r="AC816" s="10">
        <f t="shared" si="45"/>
        <v>1.6163991036332243E-3</v>
      </c>
      <c r="AD816" s="10">
        <f t="shared" si="46"/>
        <v>6.8495504538123436E-4</v>
      </c>
      <c r="AE816" s="10">
        <f t="shared" si="47"/>
        <v>132.72485308425303</v>
      </c>
      <c r="AF816">
        <f t="shared" si="50"/>
        <v>1111.570644580619</v>
      </c>
    </row>
    <row r="817" spans="1:32" ht="14.4">
      <c r="A817" s="7" t="str">
        <f t="shared" si="49"/>
        <v>Fiji-Oceania 2009</v>
      </c>
      <c r="B817" s="7" t="s">
        <v>141</v>
      </c>
      <c r="C817" s="8" t="s">
        <v>80</v>
      </c>
      <c r="D817" s="9" t="s">
        <v>71</v>
      </c>
      <c r="E817" s="14">
        <v>4.2000000000000003E-2</v>
      </c>
      <c r="F817" s="13">
        <v>2925499821</v>
      </c>
      <c r="G817" s="14">
        <v>143</v>
      </c>
      <c r="H817" s="14">
        <v>7.9000000000000001E-2</v>
      </c>
      <c r="I817" s="10">
        <v>578</v>
      </c>
      <c r="J817" s="11">
        <f t="array" ref="J817">VLOOKUP(A817,ENERGY!$A$2:$F$2691,6,0)</f>
        <v>862</v>
      </c>
      <c r="K817" s="10">
        <f t="array" ref="K817">VLOOKUP(A817,'HUMAN RESOURCES'!$A$2:$M$2692,5,0)</f>
        <v>2.1999999999999999E-2</v>
      </c>
      <c r="L817" s="11">
        <f t="array" ref="L817">VLOOKUP(A817,'HUMAN RESOURCES'!$A$2:$M$2692,6,0)</f>
        <v>0.02</v>
      </c>
      <c r="M817" s="10">
        <f t="array" ref="M817">VLOOKUP(A817,'HUMAN RESOURCES'!$A$2:$M$2692,7,0)</f>
        <v>72</v>
      </c>
      <c r="N817" s="10">
        <f t="array" ref="N817">VLOOKUP(A817,'HUMAN RESOURCES'!$A$2:$M$2692,8,0)</f>
        <v>66</v>
      </c>
      <c r="O817" s="10">
        <f t="array" ref="O817">VLOOKUP(A817,'HUMAN RESOURCES'!$A$2:$M$2692,9,0)</f>
        <v>0.29199999999999998</v>
      </c>
      <c r="P817" s="10">
        <f t="array" ref="P817">VLOOKUP(A817,'HUMAN RESOURCES'!$A$2:$M$2692,10,0)</f>
        <v>0.66200000000000003</v>
      </c>
      <c r="Q817" s="10">
        <f t="array" ref="Q817">VLOOKUP(A817,'HUMAN RESOURCES'!$A$2:$M$2692,11,0)</f>
        <v>4.7E-2</v>
      </c>
      <c r="R817" s="10">
        <f t="array" ref="R817">VLOOKUP(A817,'HUMAN RESOURCES'!$A$2:$M$2692,12,0)</f>
        <v>852479</v>
      </c>
      <c r="S817" s="10">
        <f t="array" ref="S817">VLOOKUP(A817,'HUMAN RESOURCES'!$A$2:$M$2692,13,0)</f>
        <v>0.51400000000000001</v>
      </c>
      <c r="T817" s="10">
        <f t="array" ref="T817">VLOOKUP(A817,TOURISM!$A$2:$F$2692,5,0)</f>
        <v>724000000</v>
      </c>
      <c r="U817" s="10">
        <f t="array" ref="U817">VLOOKUP(A817,TOURISM!$A$2:$F$2692,6,0)</f>
        <v>110000000</v>
      </c>
      <c r="V817" s="10">
        <f t="array" ref="V817">VLOOKUP(A817,BUSINESS!$A$2:$J$2692,5,0)</f>
        <v>0.41199999999999998</v>
      </c>
      <c r="W817" s="10">
        <f t="array" ref="W817">VLOOKUP(A817,BUSINESS!$A$2:$J$2692,6,0)</f>
        <v>46</v>
      </c>
      <c r="X817" s="10">
        <f t="array" ref="X817">VLOOKUP(A817,BUSINESS!$A$2:$J$2692,7,0)</f>
        <v>0</v>
      </c>
      <c r="Y817" s="10">
        <f t="array" ref="Y817">VLOOKUP(A817,BUSINESS!$A$2:$J$2692,8,0)</f>
        <v>150</v>
      </c>
      <c r="Z817" s="10">
        <f t="array" ref="Z817">VLOOKUP(A817,BUSINESS!$A$2:$J$2692,9,0)</f>
        <v>0.17</v>
      </c>
      <c r="AA817" s="10">
        <f t="array" ref="AA817">VLOOKUP(A817,BUSINESS!$A$2:$J$2692,10,0)</f>
        <v>0.751</v>
      </c>
      <c r="AB817" s="12">
        <f t="shared" si="48"/>
        <v>3431.7558802035005</v>
      </c>
      <c r="AC817" s="10">
        <f t="shared" si="45"/>
        <v>1.011168603566774E-3</v>
      </c>
      <c r="AD817" s="10">
        <f t="shared" si="46"/>
        <v>6.7802256712482065E-4</v>
      </c>
      <c r="AE817" s="10">
        <f t="shared" si="47"/>
        <v>129.03543665005239</v>
      </c>
      <c r="AF817">
        <f t="shared" si="50"/>
        <v>849.28778304216291</v>
      </c>
    </row>
    <row r="818" spans="1:32" ht="14.4">
      <c r="A818" s="7" t="str">
        <f t="shared" si="49"/>
        <v>Fiji-Oceania 2010</v>
      </c>
      <c r="B818" s="7" t="s">
        <v>141</v>
      </c>
      <c r="C818" s="8" t="s">
        <v>80</v>
      </c>
      <c r="D818" s="9" t="s">
        <v>72</v>
      </c>
      <c r="E818" s="14">
        <v>4.2000000000000003E-2</v>
      </c>
      <c r="F818" s="13">
        <v>3225095136</v>
      </c>
      <c r="G818" s="14">
        <v>154</v>
      </c>
      <c r="H818" s="14">
        <v>7.4999999999999997E-2</v>
      </c>
      <c r="I818" s="10">
        <f t="array" ref="I818">VLOOKUP(A818,ENERGY!$A$2:$F$2691,5,0)</f>
        <v>559</v>
      </c>
      <c r="J818" s="11">
        <f t="array" ref="J818">VLOOKUP(A818,ENERGY!$A$2:$F$2691,6,0)</f>
        <v>1360</v>
      </c>
      <c r="K818" s="10">
        <f t="array" ref="K818">VLOOKUP(A818,'HUMAN RESOURCES'!$A$2:$M$2692,5,0)</f>
        <v>2.1999999999999999E-2</v>
      </c>
      <c r="L818" s="11">
        <f t="array" ref="L818">VLOOKUP(A818,'HUMAN RESOURCES'!$A$2:$M$2692,6,0)</f>
        <v>0.02</v>
      </c>
      <c r="M818" s="10">
        <f t="array" ref="M818">VLOOKUP(A818,'HUMAN RESOURCES'!$A$2:$M$2692,7,0)</f>
        <v>72</v>
      </c>
      <c r="N818" s="10">
        <f t="array" ref="N818">VLOOKUP(A818,'HUMAN RESOURCES'!$A$2:$M$2692,8,0)</f>
        <v>66</v>
      </c>
      <c r="O818" s="10">
        <f t="array" ref="O818">VLOOKUP(A818,'HUMAN RESOURCES'!$A$2:$M$2692,9,0)</f>
        <v>0.28999999999999998</v>
      </c>
      <c r="P818" s="10">
        <f t="array" ref="P818">VLOOKUP(A818,'HUMAN RESOURCES'!$A$2:$M$2692,10,0)</f>
        <v>0.66100000000000003</v>
      </c>
      <c r="Q818" s="10">
        <f t="array" ref="Q818">VLOOKUP(A818,'HUMAN RESOURCES'!$A$2:$M$2692,11,0)</f>
        <v>4.8000000000000001E-2</v>
      </c>
      <c r="R818" s="10">
        <f t="array" ref="R818">VLOOKUP(A818,'HUMAN RESOURCES'!$A$2:$M$2692,12,0)</f>
        <v>860559</v>
      </c>
      <c r="S818" s="10">
        <f t="array" ref="S818">VLOOKUP(A818,'HUMAN RESOURCES'!$A$2:$M$2692,13,0)</f>
        <v>0.51800000000000002</v>
      </c>
      <c r="T818" s="10">
        <f t="array" ref="T818">VLOOKUP(A818,TOURISM!$A$2:$F$2692,5,0)</f>
        <v>809000000</v>
      </c>
      <c r="U818" s="10">
        <f t="array" ref="U818">VLOOKUP(A818,TOURISM!$A$2:$F$2692,6,0)</f>
        <v>100000000</v>
      </c>
      <c r="V818" s="10">
        <f t="array" ref="V818">VLOOKUP(A818,BUSINESS!$A$2:$J$2692,5,0)</f>
        <v>0.39300000000000002</v>
      </c>
      <c r="W818" s="10">
        <f t="array" ref="W818">VLOOKUP(A818,BUSINESS!$A$2:$J$2692,6,0)</f>
        <v>46</v>
      </c>
      <c r="X818" s="10">
        <f t="array" ref="X818">VLOOKUP(A818,BUSINESS!$A$2:$J$2692,7,0)</f>
        <v>0</v>
      </c>
      <c r="Y818" s="10">
        <f t="array" ref="Y818">VLOOKUP(A818,BUSINESS!$A$2:$J$2692,8,0)</f>
        <v>163</v>
      </c>
      <c r="Z818" s="10">
        <f t="array" ref="Z818">VLOOKUP(A818,BUSINESS!$A$2:$J$2692,9,0)</f>
        <v>0.2</v>
      </c>
      <c r="AA818" s="10">
        <f t="array" ref="AA818">VLOOKUP(A818,BUSINESS!$A$2:$J$2692,10,0)</f>
        <v>0.81100000000000005</v>
      </c>
      <c r="AB818" s="12">
        <f t="shared" si="48"/>
        <v>3747.6746347432309</v>
      </c>
      <c r="AC818" s="10">
        <f t="shared" si="45"/>
        <v>1.5803681095659914E-3</v>
      </c>
      <c r="AD818" s="10">
        <f t="shared" si="46"/>
        <v>6.4957777444660974E-4</v>
      </c>
      <c r="AE818" s="10">
        <f t="shared" si="47"/>
        <v>116.2035374680876</v>
      </c>
      <c r="AF818">
        <f t="shared" si="50"/>
        <v>940.08661811682873</v>
      </c>
    </row>
    <row r="819" spans="1:32" ht="14.4">
      <c r="A819" s="7" t="str">
        <f t="shared" si="49"/>
        <v>Fiji-Oceania 2011</v>
      </c>
      <c r="B819" s="7" t="s">
        <v>141</v>
      </c>
      <c r="C819" s="8" t="s">
        <v>80</v>
      </c>
      <c r="D819" s="9" t="s">
        <v>73</v>
      </c>
      <c r="E819" s="14">
        <v>3.7999999999999999E-2</v>
      </c>
      <c r="F819" s="13">
        <v>3753485389</v>
      </c>
      <c r="G819" s="14">
        <v>167</v>
      </c>
      <c r="H819" s="14">
        <v>7.4999999999999997E-2</v>
      </c>
      <c r="I819" s="10">
        <v>559</v>
      </c>
      <c r="J819" s="11">
        <v>1360</v>
      </c>
      <c r="K819" s="10">
        <f t="array" ref="K819">VLOOKUP(A819,'HUMAN RESOURCES'!$A$2:$M$2692,5,0)</f>
        <v>2.1000000000000001E-2</v>
      </c>
      <c r="L819" s="11">
        <f t="array" ref="L819">VLOOKUP(A819,'HUMAN RESOURCES'!$A$2:$M$2692,6,0)</f>
        <v>0.02</v>
      </c>
      <c r="M819" s="10">
        <f t="array" ref="M819">VLOOKUP(A819,'HUMAN RESOURCES'!$A$2:$M$2692,7,0)</f>
        <v>73</v>
      </c>
      <c r="N819" s="10">
        <f t="array" ref="N819">VLOOKUP(A819,'HUMAN RESOURCES'!$A$2:$M$2692,8,0)</f>
        <v>67</v>
      </c>
      <c r="O819" s="10">
        <f t="array" ref="O819">VLOOKUP(A819,'HUMAN RESOURCES'!$A$2:$M$2692,9,0)</f>
        <v>0.28899999999999998</v>
      </c>
      <c r="P819" s="10">
        <f t="array" ref="P819">VLOOKUP(A819,'HUMAN RESOURCES'!$A$2:$M$2692,10,0)</f>
        <v>0.66100000000000003</v>
      </c>
      <c r="Q819" s="10">
        <f t="array" ref="Q819">VLOOKUP(A819,'HUMAN RESOURCES'!$A$2:$M$2692,11,0)</f>
        <v>0.05</v>
      </c>
      <c r="R819" s="10">
        <f t="array" ref="R819">VLOOKUP(A819,'HUMAN RESOURCES'!$A$2:$M$2692,12,0)</f>
        <v>867921</v>
      </c>
      <c r="S819" s="10">
        <f t="array" ref="S819">VLOOKUP(A819,'HUMAN RESOURCES'!$A$2:$M$2692,13,0)</f>
        <v>0.52200000000000002</v>
      </c>
      <c r="T819" s="10">
        <f t="array" ref="T819">VLOOKUP(A819,TOURISM!$A$2:$F$2692,5,0)</f>
        <v>933000000</v>
      </c>
      <c r="U819" s="10">
        <f t="array" ref="U819">VLOOKUP(A819,TOURISM!$A$2:$F$2692,6,0)</f>
        <v>115000000</v>
      </c>
      <c r="V819" s="10">
        <f t="array" ref="V819">VLOOKUP(A819,BUSINESS!$A$2:$J$2692,5,0)</f>
        <v>0.38300000000000001</v>
      </c>
      <c r="W819" s="10">
        <f t="array" ref="W819">VLOOKUP(A819,BUSINESS!$A$2:$J$2692,6,0)</f>
        <v>45</v>
      </c>
      <c r="X819" s="10">
        <f t="array" ref="X819">VLOOKUP(A819,BUSINESS!$A$2:$J$2692,7,0)</f>
        <v>0</v>
      </c>
      <c r="Y819" s="10">
        <f t="array" ref="Y819">VLOOKUP(A819,BUSINESS!$A$2:$J$2692,8,0)</f>
        <v>163</v>
      </c>
      <c r="Z819" s="10">
        <f t="array" ref="Z819">VLOOKUP(A819,BUSINESS!$A$2:$J$2692,9,0)</f>
        <v>0.28000000000000003</v>
      </c>
      <c r="AA819" s="10">
        <f t="array" ref="AA819">VLOOKUP(A819,BUSINESS!$A$2:$J$2692,10,0)</f>
        <v>0.83799999999999997</v>
      </c>
      <c r="AB819" s="12">
        <f t="shared" si="48"/>
        <v>4324.6855289824762</v>
      </c>
      <c r="AC819" s="10">
        <f t="shared" si="45"/>
        <v>1.5669628917839296E-3</v>
      </c>
      <c r="AD819" s="10">
        <f t="shared" si="46"/>
        <v>6.4406783566707104E-4</v>
      </c>
      <c r="AE819" s="10">
        <f t="shared" si="47"/>
        <v>132.50053864349405</v>
      </c>
      <c r="AF819">
        <f t="shared" si="50"/>
        <v>1074.9826309076518</v>
      </c>
    </row>
    <row r="820" spans="1:32" ht="14.4">
      <c r="A820" s="7" t="str">
        <f t="shared" si="49"/>
        <v>Fiji-Oceania 2012</v>
      </c>
      <c r="B820" s="7" t="s">
        <v>141</v>
      </c>
      <c r="C820" s="8" t="s">
        <v>80</v>
      </c>
      <c r="D820" s="9" t="s">
        <v>74</v>
      </c>
      <c r="E820" s="14">
        <v>0.04</v>
      </c>
      <c r="F820" s="13">
        <v>4035420973</v>
      </c>
      <c r="G820" s="14">
        <v>177</v>
      </c>
      <c r="H820" s="14">
        <v>7.0000000000000007E-2</v>
      </c>
      <c r="I820" s="10">
        <v>559</v>
      </c>
      <c r="J820" s="11">
        <v>1360</v>
      </c>
      <c r="K820" s="10">
        <f t="array" ref="K820">VLOOKUP(A820,'HUMAN RESOURCES'!$A$2:$M$2692,5,0)</f>
        <v>2.1000000000000001E-2</v>
      </c>
      <c r="L820" s="11">
        <f t="array" ref="L820">VLOOKUP(A820,'HUMAN RESOURCES'!$A$2:$M$2692,6,0)</f>
        <v>0.02</v>
      </c>
      <c r="M820" s="10">
        <f t="array" ref="M820">VLOOKUP(A820,'HUMAN RESOURCES'!$A$2:$M$2692,7,0)</f>
        <v>73</v>
      </c>
      <c r="N820" s="10">
        <f t="array" ref="N820">VLOOKUP(A820,'HUMAN RESOURCES'!$A$2:$M$2692,8,0)</f>
        <v>67</v>
      </c>
      <c r="O820" s="10">
        <f t="array" ref="O820">VLOOKUP(A820,'HUMAN RESOURCES'!$A$2:$M$2692,9,0)</f>
        <v>0.28899999999999998</v>
      </c>
      <c r="P820" s="10">
        <f t="array" ref="P820">VLOOKUP(A820,'HUMAN RESOURCES'!$A$2:$M$2692,10,0)</f>
        <v>0.65900000000000003</v>
      </c>
      <c r="Q820" s="10">
        <f t="array" ref="Q820">VLOOKUP(A820,'HUMAN RESOURCES'!$A$2:$M$2692,11,0)</f>
        <v>5.1999999999999998E-2</v>
      </c>
      <c r="R820" s="10">
        <f t="array" ref="R820">VLOOKUP(A820,'HUMAN RESOURCES'!$A$2:$M$2692,12,0)</f>
        <v>874742</v>
      </c>
      <c r="S820" s="10">
        <f t="array" ref="S820">VLOOKUP(A820,'HUMAN RESOURCES'!$A$2:$M$2692,13,0)</f>
        <v>0.52600000000000002</v>
      </c>
      <c r="T820" s="10">
        <f t="array" ref="T820">VLOOKUP(A820,TOURISM!$A$2:$F$2692,5,0)</f>
        <v>987000000</v>
      </c>
      <c r="U820" s="10">
        <f t="array" ref="U820">VLOOKUP(A820,TOURISM!$A$2:$F$2692,6,0)</f>
        <v>110000000</v>
      </c>
      <c r="V820" s="10">
        <f t="array" ref="V820">VLOOKUP(A820,BUSINESS!$A$2:$J$2692,5,0)</f>
        <v>0.376</v>
      </c>
      <c r="W820" s="10">
        <f t="array" ref="W820">VLOOKUP(A820,BUSINESS!$A$2:$J$2692,6,0)</f>
        <v>59</v>
      </c>
      <c r="X820" s="10">
        <f t="array" ref="X820">VLOOKUP(A820,BUSINESS!$A$2:$J$2692,7,0)</f>
        <v>58</v>
      </c>
      <c r="Y820" s="10">
        <f t="array" ref="Y820">VLOOKUP(A820,BUSINESS!$A$2:$J$2692,8,0)</f>
        <v>163</v>
      </c>
      <c r="Z820" s="10">
        <f t="array" ref="Z820">VLOOKUP(A820,BUSINESS!$A$2:$J$2692,9,0)</f>
        <v>0.33700000000000002</v>
      </c>
      <c r="AA820" s="10">
        <f t="array" ref="AA820">VLOOKUP(A820,BUSINESS!$A$2:$J$2692,10,0)</f>
        <v>0.98199999999999998</v>
      </c>
      <c r="AB820" s="12">
        <f t="shared" si="48"/>
        <v>4613.2699390220205</v>
      </c>
      <c r="AC820" s="10">
        <f t="shared" si="45"/>
        <v>1.5547441417012103E-3</v>
      </c>
      <c r="AD820" s="10">
        <f t="shared" si="46"/>
        <v>6.3904557000807099E-4</v>
      </c>
      <c r="AE820" s="10">
        <f t="shared" si="47"/>
        <v>125.75136440230376</v>
      </c>
      <c r="AF820">
        <f t="shared" si="50"/>
        <v>1128.3326969552165</v>
      </c>
    </row>
    <row r="821" spans="1:32" ht="14.4">
      <c r="A821" s="7" t="str">
        <f t="shared" si="49"/>
        <v>Finland-Europe 2000</v>
      </c>
      <c r="B821" s="7" t="s">
        <v>142</v>
      </c>
      <c r="C821" s="8" t="s">
        <v>76</v>
      </c>
      <c r="D821" s="9" t="s">
        <v>62</v>
      </c>
      <c r="E821" s="14">
        <v>7.1999999999999995E-2</v>
      </c>
      <c r="F821" s="13">
        <v>122000000000</v>
      </c>
      <c r="G821" s="14">
        <v>1700</v>
      </c>
      <c r="H821" s="14">
        <v>5.6000000000000001E-2</v>
      </c>
      <c r="I821" s="10">
        <f t="array" ref="I821">VLOOKUP(A821,ENERGY!$A$2:$F$2691,5,0)</f>
        <v>33475</v>
      </c>
      <c r="J821" s="11">
        <f t="array" ref="J821">VLOOKUP(A821,ENERGY!$A$2:$F$2691,6,0)</f>
        <v>0</v>
      </c>
      <c r="K821" s="10">
        <f t="array" ref="K821">VLOOKUP(A821,'HUMAN RESOURCES'!$A$2:$M$2692,5,0)</f>
        <v>1.0999999999999999E-2</v>
      </c>
      <c r="L821" s="11">
        <f t="array" ref="L821">VLOOKUP(A821,'HUMAN RESOURCES'!$A$2:$M$2692,6,0)</f>
        <v>4.0000000000000001E-3</v>
      </c>
      <c r="M821" s="10">
        <f t="array" ref="M821">VLOOKUP(A821,'HUMAN RESOURCES'!$A$2:$M$2692,7,0)</f>
        <v>81</v>
      </c>
      <c r="N821" s="10">
        <f t="array" ref="N821">VLOOKUP(A821,'HUMAN RESOURCES'!$A$2:$M$2692,8,0)</f>
        <v>74</v>
      </c>
      <c r="O821" s="10">
        <f t="array" ref="O821">VLOOKUP(A821,'HUMAN RESOURCES'!$A$2:$M$2692,9,0)</f>
        <v>0.182</v>
      </c>
      <c r="P821" s="10">
        <f t="array" ref="P821">VLOOKUP(A821,'HUMAN RESOURCES'!$A$2:$M$2692,10,0)</f>
        <v>0.66900000000000004</v>
      </c>
      <c r="Q821" s="10">
        <f t="array" ref="Q821">VLOOKUP(A821,'HUMAN RESOURCES'!$A$2:$M$2692,11,0)</f>
        <v>0.14899999999999999</v>
      </c>
      <c r="R821" s="10">
        <f t="array" ref="R821">VLOOKUP(A821,'HUMAN RESOURCES'!$A$2:$M$2692,12,0)</f>
        <v>5176209</v>
      </c>
      <c r="S821" s="10">
        <f t="array" ref="S821">VLOOKUP(A821,'HUMAN RESOURCES'!$A$2:$M$2692,13,0)</f>
        <v>0.82199999999999995</v>
      </c>
      <c r="T821" s="10">
        <f t="array" ref="T821">VLOOKUP(A821,TOURISM!$A$2:$F$2692,5,0)</f>
        <v>2035000000</v>
      </c>
      <c r="U821" s="10">
        <f t="array" ref="U821">VLOOKUP(A821,TOURISM!$A$2:$F$2692,6,0)</f>
        <v>2293000000</v>
      </c>
      <c r="V821" s="10">
        <f t="array" ref="V821">VLOOKUP(A821,BUSINESS!$A$2:$J$2692,5,0)</f>
        <v>0</v>
      </c>
      <c r="W821" s="10">
        <f t="array" ref="W821">VLOOKUP(A821,BUSINESS!$A$2:$J$2692,6,0)</f>
        <v>0</v>
      </c>
      <c r="X821" s="10">
        <f t="array" ref="X821">VLOOKUP(A821,BUSINESS!$A$2:$J$2692,7,0)</f>
        <v>0</v>
      </c>
      <c r="Y821" s="10">
        <f t="array" ref="Y821">VLOOKUP(A821,BUSINESS!$A$2:$J$2692,8,0)</f>
        <v>0</v>
      </c>
      <c r="Z821" s="10">
        <f t="array" ref="Z821">VLOOKUP(A821,BUSINESS!$A$2:$J$2692,9,0)</f>
        <v>0.372</v>
      </c>
      <c r="AA821" s="10">
        <f t="array" ref="AA821">VLOOKUP(A821,BUSINESS!$A$2:$J$2692,10,0)</f>
        <v>0.72</v>
      </c>
      <c r="AB821" s="12">
        <f t="shared" si="48"/>
        <v>23569.372875013356</v>
      </c>
      <c r="AC821" s="10">
        <f t="shared" si="45"/>
        <v>0</v>
      </c>
      <c r="AD821" s="10">
        <f t="shared" si="46"/>
        <v>6.4670881720579679E-3</v>
      </c>
      <c r="AE821" s="10">
        <f t="shared" si="47"/>
        <v>442.98829510168542</v>
      </c>
      <c r="AF821">
        <f t="shared" si="50"/>
        <v>393.14486721846043</v>
      </c>
    </row>
    <row r="822" spans="1:32" ht="14.4">
      <c r="A822" s="7" t="str">
        <f t="shared" si="49"/>
        <v>Finland-Europe 2001</v>
      </c>
      <c r="B822" s="7" t="s">
        <v>142</v>
      </c>
      <c r="C822" s="8" t="s">
        <v>76</v>
      </c>
      <c r="D822" s="9" t="s">
        <v>63</v>
      </c>
      <c r="E822" s="14">
        <v>7.3999999999999996E-2</v>
      </c>
      <c r="F822" s="13">
        <v>125000000000</v>
      </c>
      <c r="G822" s="14">
        <v>1786</v>
      </c>
      <c r="H822" s="14">
        <v>5.8000000000000003E-2</v>
      </c>
      <c r="I822" s="10">
        <f t="array" ref="I822">VLOOKUP(A822,ENERGY!$A$2:$F$2691,5,0)</f>
        <v>34749</v>
      </c>
      <c r="J822" s="11">
        <f t="array" ref="J822">VLOOKUP(A822,ENERGY!$A$2:$F$2691,6,0)</f>
        <v>0</v>
      </c>
      <c r="K822" s="10">
        <f t="array" ref="K822">VLOOKUP(A822,'HUMAN RESOURCES'!$A$2:$M$2692,5,0)</f>
        <v>1.0999999999999999E-2</v>
      </c>
      <c r="L822" s="11">
        <f t="array" ref="L822">VLOOKUP(A822,'HUMAN RESOURCES'!$A$2:$M$2692,6,0)</f>
        <v>3.0000000000000001E-3</v>
      </c>
      <c r="M822" s="10">
        <f t="array" ref="M822">VLOOKUP(A822,'HUMAN RESOURCES'!$A$2:$M$2692,7,0)</f>
        <v>82</v>
      </c>
      <c r="N822" s="10">
        <f t="array" ref="N822">VLOOKUP(A822,'HUMAN RESOURCES'!$A$2:$M$2692,8,0)</f>
        <v>75</v>
      </c>
      <c r="O822" s="10">
        <f t="array" ref="O822">VLOOKUP(A822,'HUMAN RESOURCES'!$A$2:$M$2692,9,0)</f>
        <v>0.18</v>
      </c>
      <c r="P822" s="10">
        <f t="array" ref="P822">VLOOKUP(A822,'HUMAN RESOURCES'!$A$2:$M$2692,10,0)</f>
        <v>0.66900000000000004</v>
      </c>
      <c r="Q822" s="10">
        <f t="array" ref="Q822">VLOOKUP(A822,'HUMAN RESOURCES'!$A$2:$M$2692,11,0)</f>
        <v>0.151</v>
      </c>
      <c r="R822" s="10">
        <f t="array" ref="R822">VLOOKUP(A822,'HUMAN RESOURCES'!$A$2:$M$2692,12,0)</f>
        <v>5188008</v>
      </c>
      <c r="S822" s="10">
        <f t="array" ref="S822">VLOOKUP(A822,'HUMAN RESOURCES'!$A$2:$M$2692,13,0)</f>
        <v>0.82399999999999995</v>
      </c>
      <c r="T822" s="10">
        <f t="array" ref="T822">VLOOKUP(A822,TOURISM!$A$2:$F$2692,5,0)</f>
        <v>2065000000</v>
      </c>
      <c r="U822" s="10">
        <f t="array" ref="U822">VLOOKUP(A822,TOURISM!$A$2:$F$2692,6,0)</f>
        <v>2442000000</v>
      </c>
      <c r="V822" s="10">
        <f t="array" ref="V822">VLOOKUP(A822,BUSINESS!$A$2:$J$2692,5,0)</f>
        <v>0</v>
      </c>
      <c r="W822" s="10">
        <f t="array" ref="W822">VLOOKUP(A822,BUSINESS!$A$2:$J$2692,6,0)</f>
        <v>0</v>
      </c>
      <c r="X822" s="10">
        <f t="array" ref="X822">VLOOKUP(A822,BUSINESS!$A$2:$J$2692,7,0)</f>
        <v>0</v>
      </c>
      <c r="Y822" s="10">
        <f t="array" ref="Y822">VLOOKUP(A822,BUSINESS!$A$2:$J$2692,8,0)</f>
        <v>0</v>
      </c>
      <c r="Z822" s="10">
        <f t="array" ref="Z822">VLOOKUP(A822,BUSINESS!$A$2:$J$2692,9,0)</f>
        <v>0.43099999999999999</v>
      </c>
      <c r="AA822" s="10">
        <f t="array" ref="AA822">VLOOKUP(A822,BUSINESS!$A$2:$J$2692,10,0)</f>
        <v>0.80500000000000005</v>
      </c>
      <c r="AB822" s="12">
        <f t="shared" si="48"/>
        <v>24094.026069350704</v>
      </c>
      <c r="AC822" s="10">
        <f t="shared" si="45"/>
        <v>0</v>
      </c>
      <c r="AD822" s="10">
        <f t="shared" si="46"/>
        <v>6.6979464950709406E-3</v>
      </c>
      <c r="AE822" s="10">
        <f t="shared" si="47"/>
        <v>470.70089329083532</v>
      </c>
      <c r="AF822">
        <f t="shared" si="50"/>
        <v>398.03331066567358</v>
      </c>
    </row>
    <row r="823" spans="1:32" ht="14.4">
      <c r="A823" s="7" t="str">
        <f t="shared" si="49"/>
        <v>Finland-Europe 2002</v>
      </c>
      <c r="B823" s="7" t="s">
        <v>142</v>
      </c>
      <c r="C823" s="8" t="s">
        <v>76</v>
      </c>
      <c r="D823" s="9" t="s">
        <v>64</v>
      </c>
      <c r="E823" s="14">
        <v>7.8E-2</v>
      </c>
      <c r="F823" s="13">
        <v>135000000000</v>
      </c>
      <c r="G823" s="14">
        <v>2032</v>
      </c>
      <c r="H823" s="14">
        <v>4.8000000000000001E-2</v>
      </c>
      <c r="I823" s="10">
        <f t="array" ref="I823">VLOOKUP(A823,ENERGY!$A$2:$F$2691,5,0)</f>
        <v>36429</v>
      </c>
      <c r="J823" s="11">
        <f t="array" ref="J823">VLOOKUP(A823,ENERGY!$A$2:$F$2691,6,0)</f>
        <v>61844</v>
      </c>
      <c r="K823" s="10">
        <f t="array" ref="K823">VLOOKUP(A823,'HUMAN RESOURCES'!$A$2:$M$2692,5,0)</f>
        <v>1.0999999999999999E-2</v>
      </c>
      <c r="L823" s="11">
        <f t="array" ref="L823">VLOOKUP(A823,'HUMAN RESOURCES'!$A$2:$M$2692,6,0)</f>
        <v>3.0000000000000001E-3</v>
      </c>
      <c r="M823" s="10">
        <f t="array" ref="M823">VLOOKUP(A823,'HUMAN RESOURCES'!$A$2:$M$2692,7,0)</f>
        <v>82</v>
      </c>
      <c r="N823" s="10">
        <f t="array" ref="N823">VLOOKUP(A823,'HUMAN RESOURCES'!$A$2:$M$2692,8,0)</f>
        <v>75</v>
      </c>
      <c r="O823" s="10">
        <f t="array" ref="O823">VLOOKUP(A823,'HUMAN RESOURCES'!$A$2:$M$2692,9,0)</f>
        <v>0.17799999999999999</v>
      </c>
      <c r="P823" s="10">
        <f t="array" ref="P823">VLOOKUP(A823,'HUMAN RESOURCES'!$A$2:$M$2692,10,0)</f>
        <v>0.66900000000000004</v>
      </c>
      <c r="Q823" s="10">
        <f t="array" ref="Q823">VLOOKUP(A823,'HUMAN RESOURCES'!$A$2:$M$2692,11,0)</f>
        <v>0.153</v>
      </c>
      <c r="R823" s="10">
        <f t="array" ref="R823">VLOOKUP(A823,'HUMAN RESOURCES'!$A$2:$M$2692,12,0)</f>
        <v>5200598</v>
      </c>
      <c r="S823" s="10">
        <f t="array" ref="S823">VLOOKUP(A823,'HUMAN RESOURCES'!$A$2:$M$2692,13,0)</f>
        <v>0.82499999999999996</v>
      </c>
      <c r="T823" s="10">
        <f t="array" ref="T823">VLOOKUP(A823,TOURISM!$A$2:$F$2692,5,0)</f>
        <v>2235000000</v>
      </c>
      <c r="U823" s="10">
        <f t="array" ref="U823">VLOOKUP(A823,TOURISM!$A$2:$F$2692,6,0)</f>
        <v>2438000000</v>
      </c>
      <c r="V823" s="10">
        <f t="array" ref="V823">VLOOKUP(A823,BUSINESS!$A$2:$J$2692,5,0)</f>
        <v>0</v>
      </c>
      <c r="W823" s="10">
        <f t="array" ref="W823">VLOOKUP(A823,BUSINESS!$A$2:$J$2692,6,0)</f>
        <v>0</v>
      </c>
      <c r="X823" s="10">
        <f t="array" ref="X823">VLOOKUP(A823,BUSINESS!$A$2:$J$2692,7,0)</f>
        <v>0</v>
      </c>
      <c r="Y823" s="10">
        <f t="array" ref="Y823">VLOOKUP(A823,BUSINESS!$A$2:$J$2692,8,0)</f>
        <v>0</v>
      </c>
      <c r="Z823" s="10">
        <f t="array" ref="Z823">VLOOKUP(A823,BUSINESS!$A$2:$J$2692,9,0)</f>
        <v>0.624</v>
      </c>
      <c r="AA823" s="10">
        <f t="array" ref="AA823">VLOOKUP(A823,BUSINESS!$A$2:$J$2692,10,0)</f>
        <v>0.86899999999999999</v>
      </c>
      <c r="AB823" s="12">
        <f t="shared" si="48"/>
        <v>25958.553227917251</v>
      </c>
      <c r="AC823" s="10">
        <f t="shared" si="45"/>
        <v>1.1891709376498626E-2</v>
      </c>
      <c r="AD823" s="10">
        <f t="shared" si="46"/>
        <v>7.0047713743688709E-3</v>
      </c>
      <c r="AE823" s="10">
        <f t="shared" si="47"/>
        <v>468.79224273823894</v>
      </c>
      <c r="AF823">
        <f t="shared" si="50"/>
        <v>429.75827010663005</v>
      </c>
    </row>
    <row r="824" spans="1:32" ht="14.4">
      <c r="A824" s="7" t="str">
        <f t="shared" si="49"/>
        <v>Finland-Europe 2003</v>
      </c>
      <c r="B824" s="7" t="s">
        <v>142</v>
      </c>
      <c r="C824" s="8" t="s">
        <v>76</v>
      </c>
      <c r="D824" s="9" t="s">
        <v>65</v>
      </c>
      <c r="E824" s="14">
        <v>8.2000000000000003E-2</v>
      </c>
      <c r="F824" s="13">
        <v>164000000000</v>
      </c>
      <c r="G824" s="14">
        <v>2572</v>
      </c>
      <c r="H824" s="14">
        <v>4.1000000000000002E-2</v>
      </c>
      <c r="I824" s="10">
        <f t="array" ref="I824">VLOOKUP(A824,ENERGY!$A$2:$F$2691,5,0)</f>
        <v>33259</v>
      </c>
      <c r="J824" s="11">
        <f t="array" ref="J824">VLOOKUP(A824,ENERGY!$A$2:$F$2691,6,0)</f>
        <v>53168</v>
      </c>
      <c r="K824" s="10">
        <f t="array" ref="K824">VLOOKUP(A824,'HUMAN RESOURCES'!$A$2:$M$2692,5,0)</f>
        <v>1.0999999999999999E-2</v>
      </c>
      <c r="L824" s="11">
        <f t="array" ref="L824">VLOOKUP(A824,'HUMAN RESOURCES'!$A$2:$M$2692,6,0)</f>
        <v>3.0000000000000001E-3</v>
      </c>
      <c r="M824" s="10">
        <f t="array" ref="M824">VLOOKUP(A824,'HUMAN RESOURCES'!$A$2:$M$2692,7,0)</f>
        <v>82</v>
      </c>
      <c r="N824" s="10">
        <f t="array" ref="N824">VLOOKUP(A824,'HUMAN RESOURCES'!$A$2:$M$2692,8,0)</f>
        <v>75</v>
      </c>
      <c r="O824" s="10">
        <f t="array" ref="O824">VLOOKUP(A824,'HUMAN RESOURCES'!$A$2:$M$2692,9,0)</f>
        <v>0.17699999999999999</v>
      </c>
      <c r="P824" s="10">
        <f t="array" ref="P824">VLOOKUP(A824,'HUMAN RESOURCES'!$A$2:$M$2692,10,0)</f>
        <v>0.66800000000000004</v>
      </c>
      <c r="Q824" s="10">
        <f t="array" ref="Q824">VLOOKUP(A824,'HUMAN RESOURCES'!$A$2:$M$2692,11,0)</f>
        <v>0.155</v>
      </c>
      <c r="R824" s="10">
        <f t="array" ref="R824">VLOOKUP(A824,'HUMAN RESOURCES'!$A$2:$M$2692,12,0)</f>
        <v>5213014</v>
      </c>
      <c r="S824" s="10">
        <f t="array" ref="S824">VLOOKUP(A824,'HUMAN RESOURCES'!$A$2:$M$2692,13,0)</f>
        <v>0.82599999999999996</v>
      </c>
      <c r="T824" s="10">
        <f t="array" ref="T824">VLOOKUP(A824,TOURISM!$A$2:$F$2692,5,0)</f>
        <v>2676000000</v>
      </c>
      <c r="U824" s="10">
        <f t="array" ref="U824">VLOOKUP(A824,TOURISM!$A$2:$F$2692,6,0)</f>
        <v>2954000000</v>
      </c>
      <c r="V824" s="10">
        <f t="array" ref="V824">VLOOKUP(A824,BUSINESS!$A$2:$J$2692,5,0)</f>
        <v>0</v>
      </c>
      <c r="W824" s="10">
        <f t="array" ref="W824">VLOOKUP(A824,BUSINESS!$A$2:$J$2692,6,0)</f>
        <v>31</v>
      </c>
      <c r="X824" s="10">
        <f t="array" ref="X824">VLOOKUP(A824,BUSINESS!$A$2:$J$2692,7,0)</f>
        <v>0</v>
      </c>
      <c r="Y824" s="10">
        <f t="array" ref="Y824">VLOOKUP(A824,BUSINESS!$A$2:$J$2692,8,0)</f>
        <v>0</v>
      </c>
      <c r="Z824" s="10">
        <f t="array" ref="Z824">VLOOKUP(A824,BUSINESS!$A$2:$J$2692,9,0)</f>
        <v>0.69199999999999995</v>
      </c>
      <c r="AA824" s="10">
        <f t="array" ref="AA824">VLOOKUP(A824,BUSINESS!$A$2:$J$2692,10,0)</f>
        <v>0.91100000000000003</v>
      </c>
      <c r="AB824" s="12">
        <f t="shared" si="48"/>
        <v>31459.727520394154</v>
      </c>
      <c r="AC824" s="10">
        <f t="shared" si="45"/>
        <v>1.0199090200026319E-2</v>
      </c>
      <c r="AD824" s="10">
        <f t="shared" si="46"/>
        <v>6.379994375614568E-3</v>
      </c>
      <c r="AE824" s="10">
        <f t="shared" si="47"/>
        <v>566.65875058075812</v>
      </c>
      <c r="AF824">
        <f t="shared" si="50"/>
        <v>513.33067588155336</v>
      </c>
    </row>
    <row r="825" spans="1:32" ht="14.4">
      <c r="A825" s="7" t="str">
        <f t="shared" si="49"/>
        <v>Finland-Europe 2004</v>
      </c>
      <c r="B825" s="7" t="s">
        <v>142</v>
      </c>
      <c r="C825" s="8" t="s">
        <v>76</v>
      </c>
      <c r="D825" s="9" t="s">
        <v>66</v>
      </c>
      <c r="E825" s="14">
        <v>8.2000000000000003E-2</v>
      </c>
      <c r="F825" s="13">
        <v>189000000000</v>
      </c>
      <c r="G825" s="14">
        <v>2974</v>
      </c>
      <c r="H825" s="14">
        <v>3.6999999999999998E-2</v>
      </c>
      <c r="I825" s="10">
        <f t="array" ref="I825">VLOOKUP(A825,ENERGY!$A$2:$F$2691,5,0)</f>
        <v>35284</v>
      </c>
      <c r="J825" s="11">
        <f t="array" ref="J825">VLOOKUP(A825,ENERGY!$A$2:$F$2691,6,0)</f>
        <v>56593</v>
      </c>
      <c r="K825" s="10">
        <f t="array" ref="K825">VLOOKUP(A825,'HUMAN RESOURCES'!$A$2:$M$2692,5,0)</f>
        <v>1.0999999999999999E-2</v>
      </c>
      <c r="L825" s="11">
        <f t="array" ref="L825">VLOOKUP(A825,'HUMAN RESOURCES'!$A$2:$M$2692,6,0)</f>
        <v>3.0000000000000001E-3</v>
      </c>
      <c r="M825" s="10">
        <f t="array" ref="M825">VLOOKUP(A825,'HUMAN RESOURCES'!$A$2:$M$2692,7,0)</f>
        <v>82</v>
      </c>
      <c r="N825" s="10">
        <f t="array" ref="N825">VLOOKUP(A825,'HUMAN RESOURCES'!$A$2:$M$2692,8,0)</f>
        <v>75</v>
      </c>
      <c r="O825" s="10">
        <f t="array" ref="O825">VLOOKUP(A825,'HUMAN RESOURCES'!$A$2:$M$2692,9,0)</f>
        <v>0.17499999999999999</v>
      </c>
      <c r="P825" s="10">
        <f t="array" ref="P825">VLOOKUP(A825,'HUMAN RESOURCES'!$A$2:$M$2692,10,0)</f>
        <v>0.66700000000000004</v>
      </c>
      <c r="Q825" s="10">
        <f t="array" ref="Q825">VLOOKUP(A825,'HUMAN RESOURCES'!$A$2:$M$2692,11,0)</f>
        <v>0.157</v>
      </c>
      <c r="R825" s="10">
        <f t="array" ref="R825">VLOOKUP(A825,'HUMAN RESOURCES'!$A$2:$M$2692,12,0)</f>
        <v>5228172</v>
      </c>
      <c r="S825" s="10">
        <f t="array" ref="S825">VLOOKUP(A825,'HUMAN RESOURCES'!$A$2:$M$2692,13,0)</f>
        <v>0.82799999999999996</v>
      </c>
      <c r="T825" s="10">
        <f t="array" ref="T825">VLOOKUP(A825,TOURISM!$A$2:$F$2692,5,0)</f>
        <v>2975000000</v>
      </c>
      <c r="U825" s="10">
        <f t="array" ref="U825">VLOOKUP(A825,TOURISM!$A$2:$F$2692,6,0)</f>
        <v>3383000000</v>
      </c>
      <c r="V825" s="10">
        <f t="array" ref="V825">VLOOKUP(A825,BUSINESS!$A$2:$J$2692,5,0)</f>
        <v>0</v>
      </c>
      <c r="W825" s="10">
        <f t="array" ref="W825">VLOOKUP(A825,BUSINESS!$A$2:$J$2692,6,0)</f>
        <v>14</v>
      </c>
      <c r="X825" s="10">
        <f t="array" ref="X825">VLOOKUP(A825,BUSINESS!$A$2:$J$2692,7,0)</f>
        <v>0</v>
      </c>
      <c r="Y825" s="10">
        <f t="array" ref="Y825">VLOOKUP(A825,BUSINESS!$A$2:$J$2692,8,0)</f>
        <v>0</v>
      </c>
      <c r="Z825" s="10">
        <f t="array" ref="Z825">VLOOKUP(A825,BUSINESS!$A$2:$J$2692,9,0)</f>
        <v>0.72399999999999998</v>
      </c>
      <c r="AA825" s="10">
        <f t="array" ref="AA825">VLOOKUP(A825,BUSINESS!$A$2:$J$2692,10,0)</f>
        <v>0.95399999999999996</v>
      </c>
      <c r="AB825" s="12">
        <f t="shared" si="48"/>
        <v>36150.302629676298</v>
      </c>
      <c r="AC825" s="10">
        <f t="shared" si="45"/>
        <v>1.0824624744556989E-2</v>
      </c>
      <c r="AD825" s="10">
        <f t="shared" si="46"/>
        <v>6.7488215766428493E-3</v>
      </c>
      <c r="AE825" s="10">
        <f t="shared" si="47"/>
        <v>647.07128992695721</v>
      </c>
      <c r="AF825">
        <f t="shared" si="50"/>
        <v>569.03254139305284</v>
      </c>
    </row>
    <row r="826" spans="1:32" ht="14.4">
      <c r="A826" s="7" t="str">
        <f t="shared" si="49"/>
        <v>Finland-Europe 2005</v>
      </c>
      <c r="B826" s="7" t="s">
        <v>142</v>
      </c>
      <c r="C826" s="8" t="s">
        <v>76</v>
      </c>
      <c r="D826" s="9" t="s">
        <v>67</v>
      </c>
      <c r="E826" s="14">
        <v>8.4000000000000005E-2</v>
      </c>
      <c r="F826" s="13">
        <v>196000000000</v>
      </c>
      <c r="G826" s="14">
        <v>3151</v>
      </c>
      <c r="H826" s="8"/>
      <c r="I826" s="10">
        <f t="array" ref="I826">VLOOKUP(A826,ENERGY!$A$2:$F$2691,5,0)</f>
        <v>37120</v>
      </c>
      <c r="J826" s="11">
        <f t="array" ref="J826">VLOOKUP(A826,ENERGY!$A$2:$F$2691,6,0)</f>
        <v>67091</v>
      </c>
      <c r="K826" s="10">
        <f t="array" ref="K826">VLOOKUP(A826,'HUMAN RESOURCES'!$A$2:$M$2692,5,0)</f>
        <v>1.0999999999999999E-2</v>
      </c>
      <c r="L826" s="11">
        <f t="array" ref="L826">VLOOKUP(A826,'HUMAN RESOURCES'!$A$2:$M$2692,6,0)</f>
        <v>3.0000000000000001E-3</v>
      </c>
      <c r="M826" s="10">
        <f t="array" ref="M826">VLOOKUP(A826,'HUMAN RESOURCES'!$A$2:$M$2692,7,0)</f>
        <v>82</v>
      </c>
      <c r="N826" s="10">
        <f t="array" ref="N826">VLOOKUP(A826,'HUMAN RESOURCES'!$A$2:$M$2692,8,0)</f>
        <v>76</v>
      </c>
      <c r="O826" s="10">
        <f t="array" ref="O826">VLOOKUP(A826,'HUMAN RESOURCES'!$A$2:$M$2692,9,0)</f>
        <v>0.17399999999999999</v>
      </c>
      <c r="P826" s="10">
        <f t="array" ref="P826">VLOOKUP(A826,'HUMAN RESOURCES'!$A$2:$M$2692,10,0)</f>
        <v>0.66700000000000004</v>
      </c>
      <c r="Q826" s="10">
        <f t="array" ref="Q826">VLOOKUP(A826,'HUMAN RESOURCES'!$A$2:$M$2692,11,0)</f>
        <v>0.159</v>
      </c>
      <c r="R826" s="10">
        <f t="array" ref="R826">VLOOKUP(A826,'HUMAN RESOURCES'!$A$2:$M$2692,12,0)</f>
        <v>5246096</v>
      </c>
      <c r="S826" s="10">
        <f t="array" ref="S826">VLOOKUP(A826,'HUMAN RESOURCES'!$A$2:$M$2692,13,0)</f>
        <v>0.82899999999999996</v>
      </c>
      <c r="T826" s="10">
        <f t="array" ref="T826">VLOOKUP(A826,TOURISM!$A$2:$F$2692,5,0)</f>
        <v>3069000000</v>
      </c>
      <c r="U826" s="10">
        <f t="array" ref="U826">VLOOKUP(A826,TOURISM!$A$2:$F$2692,6,0)</f>
        <v>3622000000</v>
      </c>
      <c r="V826" s="10">
        <f t="array" ref="V826">VLOOKUP(A826,BUSINESS!$A$2:$J$2692,5,0)</f>
        <v>0.495</v>
      </c>
      <c r="W826" s="10">
        <f t="array" ref="W826">VLOOKUP(A826,BUSINESS!$A$2:$J$2692,6,0)</f>
        <v>14</v>
      </c>
      <c r="X826" s="10">
        <f t="array" ref="X826">VLOOKUP(A826,BUSINESS!$A$2:$J$2692,7,0)</f>
        <v>0</v>
      </c>
      <c r="Y826" s="10">
        <f t="array" ref="Y826">VLOOKUP(A826,BUSINESS!$A$2:$J$2692,8,0)</f>
        <v>269</v>
      </c>
      <c r="Z826" s="10">
        <f t="array" ref="Z826">VLOOKUP(A826,BUSINESS!$A$2:$J$2692,9,0)</f>
        <v>0.745</v>
      </c>
      <c r="AA826" s="10">
        <f t="array" ref="AA826">VLOOKUP(A826,BUSINESS!$A$2:$J$2692,10,0)</f>
        <v>1.0049999999999999</v>
      </c>
      <c r="AB826" s="12">
        <f t="shared" si="48"/>
        <v>37361.115770660697</v>
      </c>
      <c r="AC826" s="10">
        <f t="shared" si="45"/>
        <v>1.2788748051884678E-2</v>
      </c>
      <c r="AD826" s="10">
        <f t="shared" si="46"/>
        <v>7.0757378439128826E-3</v>
      </c>
      <c r="AE826" s="10">
        <f t="shared" si="47"/>
        <v>690.41817000680123</v>
      </c>
      <c r="AF826">
        <f t="shared" si="50"/>
        <v>585.00645051100855</v>
      </c>
    </row>
    <row r="827" spans="1:32" ht="14.4">
      <c r="A827" s="7" t="str">
        <f t="shared" si="49"/>
        <v>Finland-Europe 2006</v>
      </c>
      <c r="B827" s="7" t="s">
        <v>142</v>
      </c>
      <c r="C827" s="8" t="s">
        <v>76</v>
      </c>
      <c r="D827" s="9" t="s">
        <v>68</v>
      </c>
      <c r="E827" s="14">
        <v>8.3000000000000004E-2</v>
      </c>
      <c r="F827" s="13">
        <v>208000000000</v>
      </c>
      <c r="G827" s="14">
        <v>3302</v>
      </c>
      <c r="H827" s="8"/>
      <c r="I827" s="10">
        <f t="array" ref="I827">VLOOKUP(A827,ENERGY!$A$2:$F$2691,5,0)</f>
        <v>36803</v>
      </c>
      <c r="J827" s="11">
        <f t="array" ref="J827">VLOOKUP(A827,ENERGY!$A$2:$F$2691,6,0)</f>
        <v>63982</v>
      </c>
      <c r="K827" s="10">
        <f t="array" ref="K827">VLOOKUP(A827,'HUMAN RESOURCES'!$A$2:$M$2692,5,0)</f>
        <v>1.0999999999999999E-2</v>
      </c>
      <c r="L827" s="11">
        <f t="array" ref="L827">VLOOKUP(A827,'HUMAN RESOURCES'!$A$2:$M$2692,6,0)</f>
        <v>3.0000000000000001E-3</v>
      </c>
      <c r="M827" s="10">
        <f t="array" ref="M827">VLOOKUP(A827,'HUMAN RESOURCES'!$A$2:$M$2692,7,0)</f>
        <v>83</v>
      </c>
      <c r="N827" s="10">
        <f t="array" ref="N827">VLOOKUP(A827,'HUMAN RESOURCES'!$A$2:$M$2692,8,0)</f>
        <v>76</v>
      </c>
      <c r="O827" s="10">
        <f t="array" ref="O827">VLOOKUP(A827,'HUMAN RESOURCES'!$A$2:$M$2692,9,0)</f>
        <v>0.17199999999999999</v>
      </c>
      <c r="P827" s="10">
        <f t="array" ref="P827">VLOOKUP(A827,'HUMAN RESOURCES'!$A$2:$M$2692,10,0)</f>
        <v>0.66700000000000004</v>
      </c>
      <c r="Q827" s="10">
        <f t="array" ref="Q827">VLOOKUP(A827,'HUMAN RESOURCES'!$A$2:$M$2692,11,0)</f>
        <v>0.161</v>
      </c>
      <c r="R827" s="10">
        <f t="array" ref="R827">VLOOKUP(A827,'HUMAN RESOURCES'!$A$2:$M$2692,12,0)</f>
        <v>5266268</v>
      </c>
      <c r="S827" s="10">
        <f t="array" ref="S827">VLOOKUP(A827,'HUMAN RESOURCES'!$A$2:$M$2692,13,0)</f>
        <v>0.83</v>
      </c>
      <c r="T827" s="10">
        <f t="array" ref="T827">VLOOKUP(A827,TOURISM!$A$2:$F$2692,5,0)</f>
        <v>3515000000</v>
      </c>
      <c r="U827" s="10">
        <f t="array" ref="U827">VLOOKUP(A827,TOURISM!$A$2:$F$2692,6,0)</f>
        <v>4099000000</v>
      </c>
      <c r="V827" s="10">
        <f t="array" ref="V827">VLOOKUP(A827,BUSINESS!$A$2:$J$2692,5,0)</f>
        <v>0.47699999999999998</v>
      </c>
      <c r="W827" s="10">
        <f t="array" ref="W827">VLOOKUP(A827,BUSINESS!$A$2:$J$2692,6,0)</f>
        <v>14</v>
      </c>
      <c r="X827" s="10">
        <f t="array" ref="X827">VLOOKUP(A827,BUSINESS!$A$2:$J$2692,7,0)</f>
        <v>0</v>
      </c>
      <c r="Y827" s="10">
        <f t="array" ref="Y827">VLOOKUP(A827,BUSINESS!$A$2:$J$2692,8,0)</f>
        <v>269</v>
      </c>
      <c r="Z827" s="10">
        <f t="array" ref="Z827">VLOOKUP(A827,BUSINESS!$A$2:$J$2692,9,0)</f>
        <v>0.79700000000000004</v>
      </c>
      <c r="AA827" s="10">
        <f t="array" ref="AA827">VLOOKUP(A827,BUSINESS!$A$2:$J$2692,10,0)</f>
        <v>1.0760000000000001</v>
      </c>
      <c r="AB827" s="12">
        <f t="shared" si="48"/>
        <v>39496.660633298568</v>
      </c>
      <c r="AC827" s="10">
        <f t="shared" si="45"/>
        <v>1.2149400676152448E-2</v>
      </c>
      <c r="AD827" s="10">
        <f t="shared" si="46"/>
        <v>6.988440390804266E-3</v>
      </c>
      <c r="AE827" s="10">
        <f t="shared" si="47"/>
        <v>778.35005738409063</v>
      </c>
      <c r="AF827">
        <f t="shared" si="50"/>
        <v>667.45558714444462</v>
      </c>
    </row>
    <row r="828" spans="1:32" ht="14.4">
      <c r="A828" s="7" t="str">
        <f t="shared" si="49"/>
        <v>Finland-Europe 2007</v>
      </c>
      <c r="B828" s="7" t="s">
        <v>142</v>
      </c>
      <c r="C828" s="8" t="s">
        <v>76</v>
      </c>
      <c r="D828" s="9" t="s">
        <v>69</v>
      </c>
      <c r="E828" s="14">
        <v>0.08</v>
      </c>
      <c r="F828" s="13">
        <v>246000000000</v>
      </c>
      <c r="G828" s="14">
        <v>3751</v>
      </c>
      <c r="H828" s="8"/>
      <c r="I828" s="10">
        <f t="array" ref="I828">VLOOKUP(A828,ENERGY!$A$2:$F$2691,5,0)</f>
        <v>34263</v>
      </c>
      <c r="J828" s="11">
        <f t="array" ref="J828">VLOOKUP(A828,ENERGY!$A$2:$F$2691,6,0)</f>
        <v>54646</v>
      </c>
      <c r="K828" s="10">
        <f t="array" ref="K828">VLOOKUP(A828,'HUMAN RESOURCES'!$A$2:$M$2692,5,0)</f>
        <v>1.0999999999999999E-2</v>
      </c>
      <c r="L828" s="11">
        <f t="array" ref="L828">VLOOKUP(A828,'HUMAN RESOURCES'!$A$2:$M$2692,6,0)</f>
        <v>3.0000000000000001E-3</v>
      </c>
      <c r="M828" s="10">
        <f t="array" ref="M828">VLOOKUP(A828,'HUMAN RESOURCES'!$A$2:$M$2692,7,0)</f>
        <v>83</v>
      </c>
      <c r="N828" s="10">
        <f t="array" ref="N828">VLOOKUP(A828,'HUMAN RESOURCES'!$A$2:$M$2692,8,0)</f>
        <v>76</v>
      </c>
      <c r="O828" s="10">
        <f t="array" ref="O828">VLOOKUP(A828,'HUMAN RESOURCES'!$A$2:$M$2692,9,0)</f>
        <v>0.17</v>
      </c>
      <c r="P828" s="10">
        <f t="array" ref="P828">VLOOKUP(A828,'HUMAN RESOURCES'!$A$2:$M$2692,10,0)</f>
        <v>0.66800000000000004</v>
      </c>
      <c r="Q828" s="10">
        <f t="array" ref="Q828">VLOOKUP(A828,'HUMAN RESOURCES'!$A$2:$M$2692,11,0)</f>
        <v>0.16300000000000001</v>
      </c>
      <c r="R828" s="10">
        <f t="array" ref="R828">VLOOKUP(A828,'HUMAN RESOURCES'!$A$2:$M$2692,12,0)</f>
        <v>5288720</v>
      </c>
      <c r="S828" s="10">
        <f t="array" ref="S828">VLOOKUP(A828,'HUMAN RESOURCES'!$A$2:$M$2692,13,0)</f>
        <v>0.83199999999999996</v>
      </c>
      <c r="T828" s="10">
        <f t="array" ref="T828">VLOOKUP(A828,TOURISM!$A$2:$F$2692,5,0)</f>
        <v>4287000000</v>
      </c>
      <c r="U828" s="10">
        <f t="array" ref="U828">VLOOKUP(A828,TOURISM!$A$2:$F$2692,6,0)</f>
        <v>4812000000</v>
      </c>
      <c r="V828" s="10">
        <f t="array" ref="V828">VLOOKUP(A828,BUSINESS!$A$2:$J$2692,5,0)</f>
        <v>0.47799999999999998</v>
      </c>
      <c r="W828" s="10">
        <f t="array" ref="W828">VLOOKUP(A828,BUSINESS!$A$2:$J$2692,6,0)</f>
        <v>14</v>
      </c>
      <c r="X828" s="10">
        <f t="array" ref="X828">VLOOKUP(A828,BUSINESS!$A$2:$J$2692,7,0)</f>
        <v>0</v>
      </c>
      <c r="Y828" s="10">
        <f t="array" ref="Y828">VLOOKUP(A828,BUSINESS!$A$2:$J$2692,8,0)</f>
        <v>269</v>
      </c>
      <c r="Z828" s="10">
        <f t="array" ref="Z828">VLOOKUP(A828,BUSINESS!$A$2:$J$2692,9,0)</f>
        <v>0.80800000000000005</v>
      </c>
      <c r="AA828" s="10">
        <f t="array" ref="AA828">VLOOKUP(A828,BUSINESS!$A$2:$J$2692,10,0)</f>
        <v>1.149</v>
      </c>
      <c r="AB828" s="12">
        <f t="shared" si="48"/>
        <v>46514.090365910844</v>
      </c>
      <c r="AC828" s="10">
        <f t="shared" si="45"/>
        <v>1.0332556837949447E-2</v>
      </c>
      <c r="AD828" s="10">
        <f t="shared" si="46"/>
        <v>6.4785051959642412E-3</v>
      </c>
      <c r="AE828" s="10">
        <f t="shared" si="47"/>
        <v>909.86098715757305</v>
      </c>
      <c r="AF828">
        <f t="shared" si="50"/>
        <v>810.59311137666577</v>
      </c>
    </row>
    <row r="829" spans="1:32" ht="14.4">
      <c r="A829" s="7" t="str">
        <f t="shared" si="49"/>
        <v>Finland-Europe 2008</v>
      </c>
      <c r="B829" s="7" t="s">
        <v>142</v>
      </c>
      <c r="C829" s="8" t="s">
        <v>76</v>
      </c>
      <c r="D829" s="9" t="s">
        <v>70</v>
      </c>
      <c r="E829" s="14">
        <v>8.3000000000000004E-2</v>
      </c>
      <c r="F829" s="13">
        <v>272000000000</v>
      </c>
      <c r="G829" s="14">
        <v>4262</v>
      </c>
      <c r="H829" s="8"/>
      <c r="I829" s="10">
        <v>34263</v>
      </c>
      <c r="J829" s="11">
        <v>54646</v>
      </c>
      <c r="K829" s="10">
        <f t="array" ref="K829">VLOOKUP(A829,'HUMAN RESOURCES'!$A$2:$M$2692,5,0)</f>
        <v>1.0999999999999999E-2</v>
      </c>
      <c r="L829" s="11">
        <f t="array" ref="L829">VLOOKUP(A829,'HUMAN RESOURCES'!$A$2:$M$2692,6,0)</f>
        <v>3.0000000000000001E-3</v>
      </c>
      <c r="M829" s="10">
        <f t="array" ref="M829">VLOOKUP(A829,'HUMAN RESOURCES'!$A$2:$M$2692,7,0)</f>
        <v>83</v>
      </c>
      <c r="N829" s="10">
        <f t="array" ref="N829">VLOOKUP(A829,'HUMAN RESOURCES'!$A$2:$M$2692,8,0)</f>
        <v>76</v>
      </c>
      <c r="O829" s="10">
        <f t="array" ref="O829">VLOOKUP(A829,'HUMAN RESOURCES'!$A$2:$M$2692,9,0)</f>
        <v>0.16800000000000001</v>
      </c>
      <c r="P829" s="10">
        <f t="array" ref="P829">VLOOKUP(A829,'HUMAN RESOURCES'!$A$2:$M$2692,10,0)</f>
        <v>0.66800000000000004</v>
      </c>
      <c r="Q829" s="10">
        <f t="array" ref="Q829">VLOOKUP(A829,'HUMAN RESOURCES'!$A$2:$M$2692,11,0)</f>
        <v>0.16500000000000001</v>
      </c>
      <c r="R829" s="10">
        <f t="array" ref="R829">VLOOKUP(A829,'HUMAN RESOURCES'!$A$2:$M$2692,12,0)</f>
        <v>5313399</v>
      </c>
      <c r="S829" s="10">
        <f t="array" ref="S829">VLOOKUP(A829,'HUMAN RESOURCES'!$A$2:$M$2692,13,0)</f>
        <v>0.83299999999999996</v>
      </c>
      <c r="T829" s="10">
        <f t="array" ref="T829">VLOOKUP(A829,TOURISM!$A$2:$F$2692,5,0)</f>
        <v>4873000000</v>
      </c>
      <c r="U829" s="10">
        <f t="array" ref="U829">VLOOKUP(A829,TOURISM!$A$2:$F$2692,6,0)</f>
        <v>5579000000</v>
      </c>
      <c r="V829" s="10">
        <f t="array" ref="V829">VLOOKUP(A829,BUSINESS!$A$2:$J$2692,5,0)</f>
        <v>0.47799999999999998</v>
      </c>
      <c r="W829" s="10">
        <f t="array" ref="W829">VLOOKUP(A829,BUSINESS!$A$2:$J$2692,6,0)</f>
        <v>14</v>
      </c>
      <c r="X829" s="10">
        <f t="array" ref="X829">VLOOKUP(A829,BUSINESS!$A$2:$J$2692,7,0)</f>
        <v>0</v>
      </c>
      <c r="Y829" s="10">
        <f t="array" ref="Y829">VLOOKUP(A829,BUSINESS!$A$2:$J$2692,8,0)</f>
        <v>269</v>
      </c>
      <c r="Z829" s="10">
        <f t="array" ref="Z829">VLOOKUP(A829,BUSINESS!$A$2:$J$2692,9,0)</f>
        <v>0.83699999999999997</v>
      </c>
      <c r="AA829" s="10">
        <f t="array" ref="AA829">VLOOKUP(A829,BUSINESS!$A$2:$J$2692,10,0)</f>
        <v>1.284</v>
      </c>
      <c r="AB829" s="12">
        <f t="shared" si="48"/>
        <v>51191.337221240115</v>
      </c>
      <c r="AC829" s="10">
        <f t="shared" si="45"/>
        <v>1.0284565491881939E-2</v>
      </c>
      <c r="AD829" s="10">
        <f t="shared" si="46"/>
        <v>6.448414658865257E-3</v>
      </c>
      <c r="AE829" s="10">
        <f t="shared" si="47"/>
        <v>1049.9870233724214</v>
      </c>
      <c r="AF829">
        <f t="shared" si="50"/>
        <v>917.11539073199663</v>
      </c>
    </row>
    <row r="830" spans="1:32" ht="14.4">
      <c r="A830" s="7" t="str">
        <f t="shared" si="49"/>
        <v>Finland-Europe 2009</v>
      </c>
      <c r="B830" s="7" t="s">
        <v>142</v>
      </c>
      <c r="C830" s="8" t="s">
        <v>76</v>
      </c>
      <c r="D830" s="9" t="s">
        <v>71</v>
      </c>
      <c r="E830" s="14">
        <v>9.1999999999999998E-2</v>
      </c>
      <c r="F830" s="13">
        <v>239000000000</v>
      </c>
      <c r="G830" s="14">
        <v>4121</v>
      </c>
      <c r="H830" s="8"/>
      <c r="I830" s="10">
        <f t="array" ref="I830">VLOOKUP(A830,ENERGY!$A$2:$F$2691,5,0)</f>
        <v>36747</v>
      </c>
      <c r="J830" s="11">
        <f t="array" ref="J830">VLOOKUP(A830,ENERGY!$A$2:$F$2691,6,0)</f>
        <v>68888</v>
      </c>
      <c r="K830" s="10">
        <f t="array" ref="K830">VLOOKUP(A830,'HUMAN RESOURCES'!$A$2:$M$2692,5,0)</f>
        <v>1.0999999999999999E-2</v>
      </c>
      <c r="L830" s="11">
        <f t="array" ref="L830">VLOOKUP(A830,'HUMAN RESOURCES'!$A$2:$M$2692,6,0)</f>
        <v>3.0000000000000001E-3</v>
      </c>
      <c r="M830" s="10">
        <f t="array" ref="M830">VLOOKUP(A830,'HUMAN RESOURCES'!$A$2:$M$2692,7,0)</f>
        <v>83</v>
      </c>
      <c r="N830" s="10">
        <f t="array" ref="N830">VLOOKUP(A830,'HUMAN RESOURCES'!$A$2:$M$2692,8,0)</f>
        <v>77</v>
      </c>
      <c r="O830" s="10">
        <f t="array" ref="O830">VLOOKUP(A830,'HUMAN RESOURCES'!$A$2:$M$2692,9,0)</f>
        <v>0.16600000000000001</v>
      </c>
      <c r="P830" s="10">
        <f t="array" ref="P830">VLOOKUP(A830,'HUMAN RESOURCES'!$A$2:$M$2692,10,0)</f>
        <v>0.66600000000000004</v>
      </c>
      <c r="Q830" s="10">
        <f t="array" ref="Q830">VLOOKUP(A830,'HUMAN RESOURCES'!$A$2:$M$2692,11,0)</f>
        <v>0.16700000000000001</v>
      </c>
      <c r="R830" s="10">
        <f t="array" ref="R830">VLOOKUP(A830,'HUMAN RESOURCES'!$A$2:$M$2692,12,0)</f>
        <v>5338871</v>
      </c>
      <c r="S830" s="10">
        <f t="array" ref="S830">VLOOKUP(A830,'HUMAN RESOURCES'!$A$2:$M$2692,13,0)</f>
        <v>0.83399999999999996</v>
      </c>
      <c r="T830" s="10">
        <f t="array" ref="T830">VLOOKUP(A830,TOURISM!$A$2:$F$2692,5,0)</f>
        <v>4104000000</v>
      </c>
      <c r="U830" s="10">
        <f t="array" ref="U830">VLOOKUP(A830,TOURISM!$A$2:$F$2692,6,0)</f>
        <v>5226000000</v>
      </c>
      <c r="V830" s="10">
        <f t="array" ref="V830">VLOOKUP(A830,BUSINESS!$A$2:$J$2692,5,0)</f>
        <v>0.47699999999999998</v>
      </c>
      <c r="W830" s="10">
        <f t="array" ref="W830">VLOOKUP(A830,BUSINESS!$A$2:$J$2692,6,0)</f>
        <v>14</v>
      </c>
      <c r="X830" s="10">
        <f t="array" ref="X830">VLOOKUP(A830,BUSINESS!$A$2:$J$2692,7,0)</f>
        <v>0</v>
      </c>
      <c r="Y830" s="10">
        <f t="array" ref="Y830">VLOOKUP(A830,BUSINESS!$A$2:$J$2692,8,0)</f>
        <v>243</v>
      </c>
      <c r="Z830" s="10">
        <f t="array" ref="Z830">VLOOKUP(A830,BUSINESS!$A$2:$J$2692,9,0)</f>
        <v>0.82499999999999996</v>
      </c>
      <c r="AA830" s="10">
        <f t="array" ref="AA830">VLOOKUP(A830,BUSINESS!$A$2:$J$2692,10,0)</f>
        <v>1.4410000000000001</v>
      </c>
      <c r="AB830" s="12">
        <f t="shared" si="48"/>
        <v>44766.018883018529</v>
      </c>
      <c r="AC830" s="10">
        <f t="shared" si="45"/>
        <v>1.2903102547336318E-2</v>
      </c>
      <c r="AD830" s="10">
        <f t="shared" si="46"/>
        <v>6.8829158824028529E-3</v>
      </c>
      <c r="AE830" s="10">
        <f t="shared" si="47"/>
        <v>978.85863883955994</v>
      </c>
      <c r="AF830">
        <f t="shared" si="50"/>
        <v>768.70184726321349</v>
      </c>
    </row>
    <row r="831" spans="1:32" ht="14.4">
      <c r="A831" s="7" t="str">
        <f t="shared" si="49"/>
        <v>Finland-Europe 2010</v>
      </c>
      <c r="B831" s="7" t="s">
        <v>142</v>
      </c>
      <c r="C831" s="8" t="s">
        <v>76</v>
      </c>
      <c r="D831" s="9" t="s">
        <v>72</v>
      </c>
      <c r="E831" s="14">
        <v>0.09</v>
      </c>
      <c r="F831" s="13">
        <v>237000000000</v>
      </c>
      <c r="G831" s="14">
        <v>3978</v>
      </c>
      <c r="H831" s="8"/>
      <c r="I831" s="10">
        <f t="array" ref="I831">VLOOKUP(A831,ENERGY!$A$2:$F$2691,5,0)</f>
        <v>37334</v>
      </c>
      <c r="J831" s="11">
        <f t="array" ref="J831">VLOOKUP(A831,ENERGY!$A$2:$F$2691,6,0)</f>
        <v>66197</v>
      </c>
      <c r="K831" s="10">
        <f t="array" ref="K831">VLOOKUP(A831,'HUMAN RESOURCES'!$A$2:$M$2692,5,0)</f>
        <v>1.0999999999999999E-2</v>
      </c>
      <c r="L831" s="11">
        <f t="array" ref="L831">VLOOKUP(A831,'HUMAN RESOURCES'!$A$2:$M$2692,6,0)</f>
        <v>3.0000000000000001E-3</v>
      </c>
      <c r="M831" s="10">
        <f t="array" ref="M831">VLOOKUP(A831,'HUMAN RESOURCES'!$A$2:$M$2692,7,0)</f>
        <v>83</v>
      </c>
      <c r="N831" s="10">
        <f t="array" ref="N831">VLOOKUP(A831,'HUMAN RESOURCES'!$A$2:$M$2692,8,0)</f>
        <v>77</v>
      </c>
      <c r="O831" s="10">
        <f t="array" ref="O831">VLOOKUP(A831,'HUMAN RESOURCES'!$A$2:$M$2692,9,0)</f>
        <v>0.16500000000000001</v>
      </c>
      <c r="P831" s="10">
        <f t="array" ref="P831">VLOOKUP(A831,'HUMAN RESOURCES'!$A$2:$M$2692,10,0)</f>
        <v>0.66400000000000003</v>
      </c>
      <c r="Q831" s="10">
        <f t="array" ref="Q831">VLOOKUP(A831,'HUMAN RESOURCES'!$A$2:$M$2692,11,0)</f>
        <v>0.17100000000000001</v>
      </c>
      <c r="R831" s="10">
        <f t="array" ref="R831">VLOOKUP(A831,'HUMAN RESOURCES'!$A$2:$M$2692,12,0)</f>
        <v>5363352</v>
      </c>
      <c r="S831" s="10">
        <f t="array" ref="S831">VLOOKUP(A831,'HUMAN RESOURCES'!$A$2:$M$2692,13,0)</f>
        <v>0.83599999999999997</v>
      </c>
      <c r="T831" s="10">
        <f t="array" ref="T831">VLOOKUP(A831,TOURISM!$A$2:$F$2692,5,0)</f>
        <v>4510000000</v>
      </c>
      <c r="U831" s="10">
        <f t="array" ref="U831">VLOOKUP(A831,TOURISM!$A$2:$F$2692,6,0)</f>
        <v>5267000000</v>
      </c>
      <c r="V831" s="10">
        <f t="array" ref="V831">VLOOKUP(A831,BUSINESS!$A$2:$J$2692,5,0)</f>
        <v>0.40799999999999997</v>
      </c>
      <c r="W831" s="10">
        <f t="array" ref="W831">VLOOKUP(A831,BUSINESS!$A$2:$J$2692,6,0)</f>
        <v>14</v>
      </c>
      <c r="X831" s="10">
        <f t="array" ref="X831">VLOOKUP(A831,BUSINESS!$A$2:$J$2692,7,0)</f>
        <v>0</v>
      </c>
      <c r="Y831" s="10">
        <f t="array" ref="Y831">VLOOKUP(A831,BUSINESS!$A$2:$J$2692,8,0)</f>
        <v>243</v>
      </c>
      <c r="Z831" s="10">
        <f t="array" ref="Z831">VLOOKUP(A831,BUSINESS!$A$2:$J$2692,9,0)</f>
        <v>0.86899999999999999</v>
      </c>
      <c r="AA831" s="10">
        <f t="array" ref="AA831">VLOOKUP(A831,BUSINESS!$A$2:$J$2692,10,0)</f>
        <v>1.5629999999999999</v>
      </c>
      <c r="AB831" s="12">
        <f t="shared" si="48"/>
        <v>44188.783432450451</v>
      </c>
      <c r="AC831" s="10">
        <f t="shared" si="45"/>
        <v>1.2342467919316129E-2</v>
      </c>
      <c r="AD831" s="10">
        <f t="shared" si="46"/>
        <v>6.9609453192704864E-3</v>
      </c>
      <c r="AE831" s="10">
        <f t="shared" si="47"/>
        <v>982.03511535323435</v>
      </c>
      <c r="AF831">
        <f t="shared" si="50"/>
        <v>840.8920391576014</v>
      </c>
    </row>
    <row r="832" spans="1:32" ht="14.4">
      <c r="A832" s="7" t="str">
        <f t="shared" si="49"/>
        <v>Finland-Europe 2011</v>
      </c>
      <c r="B832" s="7" t="s">
        <v>142</v>
      </c>
      <c r="C832" s="8" t="s">
        <v>76</v>
      </c>
      <c r="D832" s="9" t="s">
        <v>73</v>
      </c>
      <c r="E832" s="14">
        <v>0.09</v>
      </c>
      <c r="F832" s="13">
        <v>262000000000</v>
      </c>
      <c r="G832" s="14">
        <v>4411</v>
      </c>
      <c r="H832" s="8"/>
      <c r="I832" s="10">
        <v>37334</v>
      </c>
      <c r="J832" s="11">
        <v>66197</v>
      </c>
      <c r="K832" s="10">
        <f t="array" ref="K832">VLOOKUP(A832,'HUMAN RESOURCES'!$A$2:$M$2692,5,0)</f>
        <v>1.0999999999999999E-2</v>
      </c>
      <c r="L832" s="11">
        <f t="array" ref="L832">VLOOKUP(A832,'HUMAN RESOURCES'!$A$2:$M$2692,6,0)</f>
        <v>2E-3</v>
      </c>
      <c r="M832" s="10">
        <f t="array" ref="M832">VLOOKUP(A832,'HUMAN RESOURCES'!$A$2:$M$2692,7,0)</f>
        <v>84</v>
      </c>
      <c r="N832" s="10">
        <f t="array" ref="N832">VLOOKUP(A832,'HUMAN RESOURCES'!$A$2:$M$2692,8,0)</f>
        <v>77</v>
      </c>
      <c r="O832" s="10">
        <f t="array" ref="O832">VLOOKUP(A832,'HUMAN RESOURCES'!$A$2:$M$2692,9,0)</f>
        <v>0.16400000000000001</v>
      </c>
      <c r="P832" s="10">
        <f t="array" ref="P832">VLOOKUP(A832,'HUMAN RESOURCES'!$A$2:$M$2692,10,0)</f>
        <v>0.65900000000000003</v>
      </c>
      <c r="Q832" s="10">
        <f t="array" ref="Q832">VLOOKUP(A832,'HUMAN RESOURCES'!$A$2:$M$2692,11,0)</f>
        <v>0.17699999999999999</v>
      </c>
      <c r="R832" s="10">
        <f t="array" ref="R832">VLOOKUP(A832,'HUMAN RESOURCES'!$A$2:$M$2692,12,0)</f>
        <v>5388272</v>
      </c>
      <c r="S832" s="10">
        <f t="array" ref="S832">VLOOKUP(A832,'HUMAN RESOURCES'!$A$2:$M$2692,13,0)</f>
        <v>0.83699999999999997</v>
      </c>
      <c r="T832" s="10">
        <f t="array" ref="T832">VLOOKUP(A832,TOURISM!$A$2:$F$2692,5,0)</f>
        <v>5591000000</v>
      </c>
      <c r="U832" s="10">
        <f t="array" ref="U832">VLOOKUP(A832,TOURISM!$A$2:$F$2692,6,0)</f>
        <v>6009000000</v>
      </c>
      <c r="V832" s="10">
        <f t="array" ref="V832">VLOOKUP(A832,BUSINESS!$A$2:$J$2692,5,0)</f>
        <v>0.39</v>
      </c>
      <c r="W832" s="10">
        <f t="array" ref="W832">VLOOKUP(A832,BUSINESS!$A$2:$J$2692,6,0)</f>
        <v>14</v>
      </c>
      <c r="X832" s="10">
        <f t="array" ref="X832">VLOOKUP(A832,BUSINESS!$A$2:$J$2692,7,0)</f>
        <v>0</v>
      </c>
      <c r="Y832" s="10">
        <f t="array" ref="Y832">VLOOKUP(A832,BUSINESS!$A$2:$J$2692,8,0)</f>
        <v>93</v>
      </c>
      <c r="Z832" s="10">
        <f t="array" ref="Z832">VLOOKUP(A832,BUSINESS!$A$2:$J$2692,9,0)</f>
        <v>0.88700000000000001</v>
      </c>
      <c r="AA832" s="10">
        <f t="array" ref="AA832">VLOOKUP(A832,BUSINESS!$A$2:$J$2692,10,0)</f>
        <v>1.659</v>
      </c>
      <c r="AB832" s="12">
        <f t="shared" si="48"/>
        <v>48624.122909905069</v>
      </c>
      <c r="AC832" s="10">
        <f t="shared" si="45"/>
        <v>1.2285385741477046E-2</v>
      </c>
      <c r="AD832" s="10">
        <f t="shared" si="46"/>
        <v>6.9287519264060911E-3</v>
      </c>
      <c r="AE832" s="10">
        <f t="shared" si="47"/>
        <v>1115.1998265863342</v>
      </c>
      <c r="AF832">
        <f t="shared" si="50"/>
        <v>1037.6239358369437</v>
      </c>
    </row>
    <row r="833" spans="1:32" ht="14.4">
      <c r="A833" s="7" t="str">
        <f t="shared" si="49"/>
        <v>Finland-Europe 2012</v>
      </c>
      <c r="B833" s="7" t="s">
        <v>142</v>
      </c>
      <c r="C833" s="8" t="s">
        <v>76</v>
      </c>
      <c r="D833" s="9" t="s">
        <v>74</v>
      </c>
      <c r="E833" s="14">
        <v>9.0999999999999998E-2</v>
      </c>
      <c r="F833" s="13">
        <v>247000000000</v>
      </c>
      <c r="G833" s="14">
        <v>4232</v>
      </c>
      <c r="H833" s="8"/>
      <c r="I833" s="10">
        <v>37334</v>
      </c>
      <c r="J833" s="11">
        <v>66197</v>
      </c>
      <c r="K833" s="10">
        <f t="array" ref="K833">VLOOKUP(A833,'HUMAN RESOURCES'!$A$2:$M$2692,5,0)</f>
        <v>1.0999999999999999E-2</v>
      </c>
      <c r="L833" s="11">
        <f t="array" ref="L833">VLOOKUP(A833,'HUMAN RESOURCES'!$A$2:$M$2692,6,0)</f>
        <v>2E-3</v>
      </c>
      <c r="M833" s="10">
        <f t="array" ref="M833">VLOOKUP(A833,'HUMAN RESOURCES'!$A$2:$M$2692,7,0)</f>
        <v>84</v>
      </c>
      <c r="N833" s="10">
        <f t="array" ref="N833">VLOOKUP(A833,'HUMAN RESOURCES'!$A$2:$M$2692,8,0)</f>
        <v>78</v>
      </c>
      <c r="O833" s="10">
        <f t="array" ref="O833">VLOOKUP(A833,'HUMAN RESOURCES'!$A$2:$M$2692,9,0)</f>
        <v>0.16400000000000001</v>
      </c>
      <c r="P833" s="10">
        <f t="array" ref="P833">VLOOKUP(A833,'HUMAN RESOURCES'!$A$2:$M$2692,10,0)</f>
        <v>0.65300000000000002</v>
      </c>
      <c r="Q833" s="10">
        <f t="array" ref="Q833">VLOOKUP(A833,'HUMAN RESOURCES'!$A$2:$M$2692,11,0)</f>
        <v>0.183</v>
      </c>
      <c r="R833" s="10">
        <f t="array" ref="R833">VLOOKUP(A833,'HUMAN RESOURCES'!$A$2:$M$2692,12,0)</f>
        <v>5413971</v>
      </c>
      <c r="S833" s="10">
        <f t="array" ref="S833">VLOOKUP(A833,'HUMAN RESOURCES'!$A$2:$M$2692,13,0)</f>
        <v>0.83799999999999997</v>
      </c>
      <c r="T833" s="10">
        <f t="array" ref="T833">VLOOKUP(A833,TOURISM!$A$2:$F$2692,5,0)</f>
        <v>5415000000</v>
      </c>
      <c r="U833" s="10">
        <f t="array" ref="U833">VLOOKUP(A833,TOURISM!$A$2:$F$2692,6,0)</f>
        <v>5839000000</v>
      </c>
      <c r="V833" s="10">
        <f t="array" ref="V833">VLOOKUP(A833,BUSINESS!$A$2:$J$2692,5,0)</f>
        <v>0.40600000000000003</v>
      </c>
      <c r="W833" s="10">
        <f t="array" ref="W833">VLOOKUP(A833,BUSINESS!$A$2:$J$2692,6,0)</f>
        <v>14</v>
      </c>
      <c r="X833" s="10">
        <f t="array" ref="X833">VLOOKUP(A833,BUSINESS!$A$2:$J$2692,7,0)</f>
        <v>12</v>
      </c>
      <c r="Y833" s="10">
        <f t="array" ref="Y833">VLOOKUP(A833,BUSINESS!$A$2:$J$2692,8,0)</f>
        <v>93</v>
      </c>
      <c r="Z833" s="10">
        <f t="array" ref="Z833">VLOOKUP(A833,BUSINESS!$A$2:$J$2692,9,0)</f>
        <v>0.89900000000000002</v>
      </c>
      <c r="AA833" s="10">
        <f t="array" ref="AA833">VLOOKUP(A833,BUSINESS!$A$2:$J$2692,10,0)</f>
        <v>1.7230000000000001</v>
      </c>
      <c r="AB833" s="12">
        <f t="shared" si="48"/>
        <v>45622.704665392557</v>
      </c>
      <c r="AC833" s="10">
        <f t="shared" si="45"/>
        <v>1.2227069557631542E-2</v>
      </c>
      <c r="AD833" s="10">
        <f t="shared" si="46"/>
        <v>6.8958625748087683E-3</v>
      </c>
      <c r="AE833" s="10">
        <f t="shared" si="47"/>
        <v>1078.505961705373</v>
      </c>
      <c r="AF833">
        <f t="shared" si="50"/>
        <v>1000.1900638182215</v>
      </c>
    </row>
    <row r="834" spans="1:32" ht="14.4">
      <c r="A834" s="7" t="str">
        <f t="shared" si="49"/>
        <v>France-Europe 2000</v>
      </c>
      <c r="B834" s="7" t="s">
        <v>143</v>
      </c>
      <c r="C834" s="8" t="s">
        <v>76</v>
      </c>
      <c r="D834" s="9" t="s">
        <v>62</v>
      </c>
      <c r="E834" s="14">
        <v>0.10100000000000001</v>
      </c>
      <c r="F834" s="13">
        <v>1330000000000</v>
      </c>
      <c r="G834" s="14">
        <v>2209</v>
      </c>
      <c r="H834" s="14">
        <v>6.7000000000000004E-2</v>
      </c>
      <c r="I834" s="10">
        <f t="array" ref="I834">VLOOKUP(A834,ENERGY!$A$2:$F$2691,5,0)</f>
        <v>251706</v>
      </c>
      <c r="J834" s="11">
        <f t="array" ref="J834">VLOOKUP(A834,ENERGY!$A$2:$F$2691,6,0)</f>
        <v>0</v>
      </c>
      <c r="K834" s="10">
        <f t="array" ref="K834">VLOOKUP(A834,'HUMAN RESOURCES'!$A$2:$M$2692,5,0)</f>
        <v>1.2999999999999999E-2</v>
      </c>
      <c r="L834" s="11">
        <f t="array" ref="L834">VLOOKUP(A834,'HUMAN RESOURCES'!$A$2:$M$2692,6,0)</f>
        <v>4.0000000000000001E-3</v>
      </c>
      <c r="M834" s="10">
        <f t="array" ref="M834">VLOOKUP(A834,'HUMAN RESOURCES'!$A$2:$M$2692,7,0)</f>
        <v>83</v>
      </c>
      <c r="N834" s="10">
        <f t="array" ref="N834">VLOOKUP(A834,'HUMAN RESOURCES'!$A$2:$M$2692,8,0)</f>
        <v>75</v>
      </c>
      <c r="O834" s="10">
        <f t="array" ref="O834">VLOOKUP(A834,'HUMAN RESOURCES'!$A$2:$M$2692,9,0)</f>
        <v>0.189</v>
      </c>
      <c r="P834" s="10">
        <f t="array" ref="P834">VLOOKUP(A834,'HUMAN RESOURCES'!$A$2:$M$2692,10,0)</f>
        <v>0.65</v>
      </c>
      <c r="Q834" s="10">
        <f t="array" ref="Q834">VLOOKUP(A834,'HUMAN RESOURCES'!$A$2:$M$2692,11,0)</f>
        <v>0.16</v>
      </c>
      <c r="R834" s="10">
        <f t="array" ref="R834">VLOOKUP(A834,'HUMAN RESOURCES'!$A$2:$M$2692,12,0)</f>
        <v>60911057</v>
      </c>
      <c r="S834" s="10">
        <f t="array" ref="S834">VLOOKUP(A834,'HUMAN RESOURCES'!$A$2:$M$2692,13,0)</f>
        <v>0.75900000000000001</v>
      </c>
      <c r="T834" s="10">
        <f t="array" ref="T834">VLOOKUP(A834,TOURISM!$A$2:$F$2692,5,0)</f>
        <v>38534000000</v>
      </c>
      <c r="U834" s="10">
        <f t="array" ref="U834">VLOOKUP(A834,TOURISM!$A$2:$F$2692,6,0)</f>
        <v>26703000000</v>
      </c>
      <c r="V834" s="10">
        <f t="array" ref="V834">VLOOKUP(A834,BUSINESS!$A$2:$J$2692,5,0)</f>
        <v>0</v>
      </c>
      <c r="W834" s="10">
        <f t="array" ref="W834">VLOOKUP(A834,BUSINESS!$A$2:$J$2692,6,0)</f>
        <v>0</v>
      </c>
      <c r="X834" s="10">
        <f t="array" ref="X834">VLOOKUP(A834,BUSINESS!$A$2:$J$2692,7,0)</f>
        <v>0</v>
      </c>
      <c r="Y834" s="10">
        <f t="array" ref="Y834">VLOOKUP(A834,BUSINESS!$A$2:$J$2692,8,0)</f>
        <v>0</v>
      </c>
      <c r="Z834" s="10">
        <f t="array" ref="Z834">VLOOKUP(A834,BUSINESS!$A$2:$J$2692,9,0)</f>
        <v>0.14299999999999999</v>
      </c>
      <c r="AA834" s="10">
        <f t="array" ref="AA834">VLOOKUP(A834,BUSINESS!$A$2:$J$2692,10,0)</f>
        <v>0.49099999999999999</v>
      </c>
      <c r="AB834" s="12">
        <f t="shared" ref="AB834:AB897" si="51">F834/R834</f>
        <v>21835.116077529241</v>
      </c>
      <c r="AC834" s="10">
        <f t="shared" si="45"/>
        <v>0</v>
      </c>
      <c r="AD834" s="10">
        <f t="shared" si="46"/>
        <v>4.1323531785041915E-3</v>
      </c>
      <c r="AE834" s="10">
        <f t="shared" si="47"/>
        <v>438.39331174305511</v>
      </c>
      <c r="AF834">
        <f t="shared" si="50"/>
        <v>632.62734055000885</v>
      </c>
    </row>
    <row r="835" spans="1:32" ht="14.4">
      <c r="A835" s="7" t="str">
        <f t="shared" ref="A835:A898" si="52">CONCATENATE(B835," ",D835)</f>
        <v>France-Europe 2001</v>
      </c>
      <c r="B835" s="7" t="s">
        <v>143</v>
      </c>
      <c r="C835" s="8" t="s">
        <v>76</v>
      </c>
      <c r="D835" s="9" t="s">
        <v>63</v>
      </c>
      <c r="E835" s="14">
        <v>0.10199999999999999</v>
      </c>
      <c r="F835" s="13">
        <v>1340000000000</v>
      </c>
      <c r="G835" s="14">
        <v>2241</v>
      </c>
      <c r="H835" s="14">
        <v>7.0000000000000007E-2</v>
      </c>
      <c r="I835" s="10">
        <f t="array" ref="I835">VLOOKUP(A835,ENERGY!$A$2:$F$2691,5,0)</f>
        <v>252827</v>
      </c>
      <c r="J835" s="11">
        <f t="array" ref="J835">VLOOKUP(A835,ENERGY!$A$2:$F$2691,6,0)</f>
        <v>0</v>
      </c>
      <c r="K835" s="10">
        <f t="array" ref="K835">VLOOKUP(A835,'HUMAN RESOURCES'!$A$2:$M$2692,5,0)</f>
        <v>1.2999999999999999E-2</v>
      </c>
      <c r="L835" s="11">
        <f t="array" ref="L835">VLOOKUP(A835,'HUMAN RESOURCES'!$A$2:$M$2692,6,0)</f>
        <v>4.0000000000000001E-3</v>
      </c>
      <c r="M835" s="10">
        <f t="array" ref="M835">VLOOKUP(A835,'HUMAN RESOURCES'!$A$2:$M$2692,7,0)</f>
        <v>83</v>
      </c>
      <c r="N835" s="10">
        <f t="array" ref="N835">VLOOKUP(A835,'HUMAN RESOURCES'!$A$2:$M$2692,8,0)</f>
        <v>76</v>
      </c>
      <c r="O835" s="10">
        <f t="array" ref="O835">VLOOKUP(A835,'HUMAN RESOURCES'!$A$2:$M$2692,9,0)</f>
        <v>0.188</v>
      </c>
      <c r="P835" s="10">
        <f t="array" ref="P835">VLOOKUP(A835,'HUMAN RESOURCES'!$A$2:$M$2692,10,0)</f>
        <v>0.65100000000000002</v>
      </c>
      <c r="Q835" s="10">
        <f t="array" ref="Q835">VLOOKUP(A835,'HUMAN RESOURCES'!$A$2:$M$2692,11,0)</f>
        <v>0.161</v>
      </c>
      <c r="R835" s="10">
        <f t="array" ref="R835">VLOOKUP(A835,'HUMAN RESOURCES'!$A$2:$M$2692,12,0)</f>
        <v>61355725</v>
      </c>
      <c r="S835" s="10">
        <f t="array" ref="S835">VLOOKUP(A835,'HUMAN RESOURCES'!$A$2:$M$2692,13,0)</f>
        <v>0.76100000000000001</v>
      </c>
      <c r="T835" s="10">
        <f t="array" ref="T835">VLOOKUP(A835,TOURISM!$A$2:$F$2692,5,0)</f>
        <v>38385000000</v>
      </c>
      <c r="U835" s="10">
        <f t="array" ref="U835">VLOOKUP(A835,TOURISM!$A$2:$F$2692,6,0)</f>
        <v>26749000000</v>
      </c>
      <c r="V835" s="10">
        <f t="array" ref="V835">VLOOKUP(A835,BUSINESS!$A$2:$J$2692,5,0)</f>
        <v>0</v>
      </c>
      <c r="W835" s="10">
        <f t="array" ref="W835">VLOOKUP(A835,BUSINESS!$A$2:$J$2692,6,0)</f>
        <v>0</v>
      </c>
      <c r="X835" s="10">
        <f t="array" ref="X835">VLOOKUP(A835,BUSINESS!$A$2:$J$2692,7,0)</f>
        <v>0</v>
      </c>
      <c r="Y835" s="10">
        <f t="array" ref="Y835">VLOOKUP(A835,BUSINESS!$A$2:$J$2692,8,0)</f>
        <v>0</v>
      </c>
      <c r="Z835" s="10">
        <f t="array" ref="Z835">VLOOKUP(A835,BUSINESS!$A$2:$J$2692,9,0)</f>
        <v>0.26300000000000001</v>
      </c>
      <c r="AA835" s="10">
        <f t="array" ref="AA835">VLOOKUP(A835,BUSINESS!$A$2:$J$2692,10,0)</f>
        <v>0.621</v>
      </c>
      <c r="AB835" s="12">
        <f t="shared" si="51"/>
        <v>21839.852760276241</v>
      </c>
      <c r="AC835" s="10">
        <f t="shared" si="45"/>
        <v>0</v>
      </c>
      <c r="AD835" s="10">
        <f t="shared" si="46"/>
        <v>4.1206749655390753E-3</v>
      </c>
      <c r="AE835" s="10">
        <f t="shared" si="47"/>
        <v>435.96583692882774</v>
      </c>
      <c r="AF835">
        <f t="shared" ref="AF835:AF898" si="53">T835/R835</f>
        <v>625.61399119642056</v>
      </c>
    </row>
    <row r="836" spans="1:32" ht="14.4">
      <c r="A836" s="7" t="str">
        <f t="shared" si="52"/>
        <v>France-Europe 2002</v>
      </c>
      <c r="B836" s="7" t="s">
        <v>143</v>
      </c>
      <c r="C836" s="8" t="s">
        <v>76</v>
      </c>
      <c r="D836" s="9" t="s">
        <v>64</v>
      </c>
      <c r="E836" s="14">
        <v>0.106</v>
      </c>
      <c r="F836" s="13">
        <v>1450000000000</v>
      </c>
      <c r="G836" s="14">
        <v>2497</v>
      </c>
      <c r="H836" s="14">
        <v>6.6000000000000003E-2</v>
      </c>
      <c r="I836" s="10">
        <f t="array" ref="I836">VLOOKUP(A836,ENERGY!$A$2:$F$2691,5,0)</f>
        <v>261157</v>
      </c>
      <c r="J836" s="11">
        <f t="array" ref="J836">VLOOKUP(A836,ENERGY!$A$2:$F$2691,6,0)</f>
        <v>361273</v>
      </c>
      <c r="K836" s="10">
        <f t="array" ref="K836">VLOOKUP(A836,'HUMAN RESOURCES'!$A$2:$M$2692,5,0)</f>
        <v>1.2999999999999999E-2</v>
      </c>
      <c r="L836" s="11">
        <f t="array" ref="L836">VLOOKUP(A836,'HUMAN RESOURCES'!$A$2:$M$2692,6,0)</f>
        <v>4.0000000000000001E-3</v>
      </c>
      <c r="M836" s="10">
        <f t="array" ref="M836">VLOOKUP(A836,'HUMAN RESOURCES'!$A$2:$M$2692,7,0)</f>
        <v>83</v>
      </c>
      <c r="N836" s="10">
        <f t="array" ref="N836">VLOOKUP(A836,'HUMAN RESOURCES'!$A$2:$M$2692,8,0)</f>
        <v>76</v>
      </c>
      <c r="O836" s="10">
        <f t="array" ref="O836">VLOOKUP(A836,'HUMAN RESOURCES'!$A$2:$M$2692,9,0)</f>
        <v>0.187</v>
      </c>
      <c r="P836" s="10">
        <f t="array" ref="P836">VLOOKUP(A836,'HUMAN RESOURCES'!$A$2:$M$2692,10,0)</f>
        <v>0.65100000000000002</v>
      </c>
      <c r="Q836" s="10">
        <f t="array" ref="Q836">VLOOKUP(A836,'HUMAN RESOURCES'!$A$2:$M$2692,11,0)</f>
        <v>0.16200000000000001</v>
      </c>
      <c r="R836" s="10">
        <f t="array" ref="R836">VLOOKUP(A836,'HUMAN RESOURCES'!$A$2:$M$2692,12,0)</f>
        <v>61803229</v>
      </c>
      <c r="S836" s="10">
        <f t="array" ref="S836">VLOOKUP(A836,'HUMAN RESOURCES'!$A$2:$M$2692,13,0)</f>
        <v>0.76400000000000001</v>
      </c>
      <c r="T836" s="10">
        <f t="array" ref="T836">VLOOKUP(A836,TOURISM!$A$2:$F$2692,5,0)</f>
        <v>40537000000</v>
      </c>
      <c r="U836" s="10">
        <f t="array" ref="U836">VLOOKUP(A836,TOURISM!$A$2:$F$2692,6,0)</f>
        <v>27808000000</v>
      </c>
      <c r="V836" s="10">
        <f t="array" ref="V836">VLOOKUP(A836,BUSINESS!$A$2:$J$2692,5,0)</f>
        <v>0</v>
      </c>
      <c r="W836" s="10">
        <f t="array" ref="W836">VLOOKUP(A836,BUSINESS!$A$2:$J$2692,6,0)</f>
        <v>0</v>
      </c>
      <c r="X836" s="10">
        <f t="array" ref="X836">VLOOKUP(A836,BUSINESS!$A$2:$J$2692,7,0)</f>
        <v>0</v>
      </c>
      <c r="Y836" s="10">
        <f t="array" ref="Y836">VLOOKUP(A836,BUSINESS!$A$2:$J$2692,8,0)</f>
        <v>0</v>
      </c>
      <c r="Z836" s="10">
        <f t="array" ref="Z836">VLOOKUP(A836,BUSINESS!$A$2:$J$2692,9,0)</f>
        <v>0.30199999999999999</v>
      </c>
      <c r="AA836" s="10">
        <f t="array" ref="AA836">VLOOKUP(A836,BUSINESS!$A$2:$J$2692,10,0)</f>
        <v>0.64300000000000002</v>
      </c>
      <c r="AB836" s="12">
        <f t="shared" si="51"/>
        <v>23461.557324132693</v>
      </c>
      <c r="AC836" s="10">
        <f t="shared" si="45"/>
        <v>5.8455359994216485E-3</v>
      </c>
      <c r="AD836" s="10">
        <f t="shared" si="46"/>
        <v>4.2256206386886352E-3</v>
      </c>
      <c r="AE836" s="10">
        <f t="shared" si="47"/>
        <v>449.9441283237806</v>
      </c>
      <c r="AF836">
        <f t="shared" si="53"/>
        <v>655.90424086094276</v>
      </c>
    </row>
    <row r="837" spans="1:32" ht="14.4">
      <c r="A837" s="7" t="str">
        <f t="shared" si="52"/>
        <v>France-Europe 2003</v>
      </c>
      <c r="B837" s="7" t="s">
        <v>143</v>
      </c>
      <c r="C837" s="8" t="s">
        <v>76</v>
      </c>
      <c r="D837" s="9" t="s">
        <v>65</v>
      </c>
      <c r="E837" s="14">
        <v>0.108</v>
      </c>
      <c r="F837" s="13">
        <v>1790000000000</v>
      </c>
      <c r="G837" s="14">
        <v>3137</v>
      </c>
      <c r="H837" s="14">
        <v>6.6000000000000003E-2</v>
      </c>
      <c r="I837" s="10">
        <f t="array" ref="I837">VLOOKUP(A837,ENERGY!$A$2:$F$2691,5,0)</f>
        <v>253469</v>
      </c>
      <c r="J837" s="11">
        <f t="array" ref="J837">VLOOKUP(A837,ENERGY!$A$2:$F$2691,6,0)</f>
        <v>356924</v>
      </c>
      <c r="K837" s="10">
        <f t="array" ref="K837">VLOOKUP(A837,'HUMAN RESOURCES'!$A$2:$M$2692,5,0)</f>
        <v>1.2999999999999999E-2</v>
      </c>
      <c r="L837" s="11">
        <f t="array" ref="L837">VLOOKUP(A837,'HUMAN RESOURCES'!$A$2:$M$2692,6,0)</f>
        <v>4.0000000000000001E-3</v>
      </c>
      <c r="M837" s="10">
        <f t="array" ref="M837">VLOOKUP(A837,'HUMAN RESOURCES'!$A$2:$M$2692,7,0)</f>
        <v>83</v>
      </c>
      <c r="N837" s="10">
        <f t="array" ref="N837">VLOOKUP(A837,'HUMAN RESOURCES'!$A$2:$M$2692,8,0)</f>
        <v>76</v>
      </c>
      <c r="O837" s="10">
        <f t="array" ref="O837">VLOOKUP(A837,'HUMAN RESOURCES'!$A$2:$M$2692,9,0)</f>
        <v>0.186</v>
      </c>
      <c r="P837" s="10">
        <f t="array" ref="P837">VLOOKUP(A837,'HUMAN RESOURCES'!$A$2:$M$2692,10,0)</f>
        <v>0.65100000000000002</v>
      </c>
      <c r="Q837" s="10">
        <f t="array" ref="Q837">VLOOKUP(A837,'HUMAN RESOURCES'!$A$2:$M$2692,11,0)</f>
        <v>0.16300000000000001</v>
      </c>
      <c r="R837" s="10">
        <f t="array" ref="R837">VLOOKUP(A837,'HUMAN RESOURCES'!$A$2:$M$2692,12,0)</f>
        <v>62242474</v>
      </c>
      <c r="S837" s="10">
        <f t="array" ref="S837">VLOOKUP(A837,'HUMAN RESOURCES'!$A$2:$M$2692,13,0)</f>
        <v>0.76600000000000001</v>
      </c>
      <c r="T837" s="10">
        <f t="array" ref="T837">VLOOKUP(A837,TOURISM!$A$2:$F$2692,5,0)</f>
        <v>45990000000</v>
      </c>
      <c r="U837" s="10">
        <f t="array" ref="U837">VLOOKUP(A837,TOURISM!$A$2:$F$2692,6,0)</f>
        <v>32618000000</v>
      </c>
      <c r="V837" s="10">
        <f t="array" ref="V837">VLOOKUP(A837,BUSINESS!$A$2:$J$2692,5,0)</f>
        <v>0</v>
      </c>
      <c r="W837" s="10">
        <f t="array" ref="W837">VLOOKUP(A837,BUSINESS!$A$2:$J$2692,6,0)</f>
        <v>41</v>
      </c>
      <c r="X837" s="10">
        <f t="array" ref="X837">VLOOKUP(A837,BUSINESS!$A$2:$J$2692,7,0)</f>
        <v>0</v>
      </c>
      <c r="Y837" s="10">
        <f t="array" ref="Y837">VLOOKUP(A837,BUSINESS!$A$2:$J$2692,8,0)</f>
        <v>0</v>
      </c>
      <c r="Z837" s="10">
        <f t="array" ref="Z837">VLOOKUP(A837,BUSINESS!$A$2:$J$2692,9,0)</f>
        <v>0.36099999999999999</v>
      </c>
      <c r="AA837" s="10">
        <f t="array" ref="AA837">VLOOKUP(A837,BUSINESS!$A$2:$J$2692,10,0)</f>
        <v>0.68899999999999995</v>
      </c>
      <c r="AB837" s="12">
        <f t="shared" si="51"/>
        <v>28758.496971055487</v>
      </c>
      <c r="AC837" s="10">
        <f t="shared" si="45"/>
        <v>5.7344121636296137E-3</v>
      </c>
      <c r="AD837" s="10">
        <f t="shared" si="46"/>
        <v>4.0722835020985827E-3</v>
      </c>
      <c r="AE837" s="10">
        <f t="shared" si="47"/>
        <v>524.04729285021676</v>
      </c>
      <c r="AF837">
        <f t="shared" si="53"/>
        <v>738.88451156359883</v>
      </c>
    </row>
    <row r="838" spans="1:32" ht="14.4">
      <c r="A838" s="7" t="str">
        <f t="shared" si="52"/>
        <v>France-Europe 2004</v>
      </c>
      <c r="B838" s="7" t="s">
        <v>143</v>
      </c>
      <c r="C838" s="8" t="s">
        <v>76</v>
      </c>
      <c r="D838" s="9" t="s">
        <v>66</v>
      </c>
      <c r="E838" s="14">
        <v>0.11</v>
      </c>
      <c r="F838" s="13">
        <v>2060000000000</v>
      </c>
      <c r="G838" s="14">
        <v>3620</v>
      </c>
      <c r="H838" s="14">
        <v>6.6000000000000003E-2</v>
      </c>
      <c r="I838" s="10">
        <f t="array" ref="I838">VLOOKUP(A838,ENERGY!$A$2:$F$2691,5,0)</f>
        <v>264803</v>
      </c>
      <c r="J838" s="11">
        <f t="array" ref="J838">VLOOKUP(A838,ENERGY!$A$2:$F$2691,6,0)</f>
        <v>372564</v>
      </c>
      <c r="K838" s="10">
        <f t="array" ref="K838">VLOOKUP(A838,'HUMAN RESOURCES'!$A$2:$M$2692,5,0)</f>
        <v>1.2999999999999999E-2</v>
      </c>
      <c r="L838" s="11">
        <f t="array" ref="L838">VLOOKUP(A838,'HUMAN RESOURCES'!$A$2:$M$2692,6,0)</f>
        <v>4.0000000000000001E-3</v>
      </c>
      <c r="M838" s="10">
        <f t="array" ref="M838">VLOOKUP(A838,'HUMAN RESOURCES'!$A$2:$M$2692,7,0)</f>
        <v>84</v>
      </c>
      <c r="N838" s="10">
        <f t="array" ref="N838">VLOOKUP(A838,'HUMAN RESOURCES'!$A$2:$M$2692,8,0)</f>
        <v>77</v>
      </c>
      <c r="O838" s="10">
        <f t="array" ref="O838">VLOOKUP(A838,'HUMAN RESOURCES'!$A$2:$M$2692,9,0)</f>
        <v>0.186</v>
      </c>
      <c r="P838" s="10">
        <f t="array" ref="P838">VLOOKUP(A838,'HUMAN RESOURCES'!$A$2:$M$2692,10,0)</f>
        <v>0.65100000000000002</v>
      </c>
      <c r="Q838" s="10">
        <f t="array" ref="Q838">VLOOKUP(A838,'HUMAN RESOURCES'!$A$2:$M$2692,11,0)</f>
        <v>0.16400000000000001</v>
      </c>
      <c r="R838" s="10">
        <f t="array" ref="R838">VLOOKUP(A838,'HUMAN RESOURCES'!$A$2:$M$2692,12,0)</f>
        <v>62702121</v>
      </c>
      <c r="S838" s="10">
        <f t="array" ref="S838">VLOOKUP(A838,'HUMAN RESOURCES'!$A$2:$M$2692,13,0)</f>
        <v>0.76900000000000002</v>
      </c>
      <c r="T838" s="10">
        <f t="array" ref="T838">VLOOKUP(A838,TOURISM!$A$2:$F$2692,5,0)</f>
        <v>52108000000</v>
      </c>
      <c r="U838" s="10">
        <f t="array" ref="U838">VLOOKUP(A838,TOURISM!$A$2:$F$2692,6,0)</f>
        <v>36029000000</v>
      </c>
      <c r="V838" s="10">
        <f t="array" ref="V838">VLOOKUP(A838,BUSINESS!$A$2:$J$2692,5,0)</f>
        <v>0</v>
      </c>
      <c r="W838" s="10">
        <f t="array" ref="W838">VLOOKUP(A838,BUSINESS!$A$2:$J$2692,6,0)</f>
        <v>7</v>
      </c>
      <c r="X838" s="10">
        <f t="array" ref="X838">VLOOKUP(A838,BUSINESS!$A$2:$J$2692,7,0)</f>
        <v>0</v>
      </c>
      <c r="Y838" s="10">
        <f t="array" ref="Y838">VLOOKUP(A838,BUSINESS!$A$2:$J$2692,8,0)</f>
        <v>0</v>
      </c>
      <c r="Z838" s="10">
        <f t="array" ref="Z838">VLOOKUP(A838,BUSINESS!$A$2:$J$2692,9,0)</f>
        <v>0.39200000000000002</v>
      </c>
      <c r="AA838" s="10">
        <f t="array" ref="AA838">VLOOKUP(A838,BUSINESS!$A$2:$J$2692,10,0)</f>
        <v>0.73</v>
      </c>
      <c r="AB838" s="12">
        <f t="shared" si="51"/>
        <v>32853.753065227254</v>
      </c>
      <c r="AC838" s="10">
        <f t="shared" si="45"/>
        <v>5.9418085713559832E-3</v>
      </c>
      <c r="AD838" s="10">
        <f t="shared" si="46"/>
        <v>4.2231904722967823E-3</v>
      </c>
      <c r="AE838" s="10">
        <f t="shared" si="47"/>
        <v>574.60576174129744</v>
      </c>
      <c r="AF838">
        <f t="shared" si="53"/>
        <v>831.0404683120687</v>
      </c>
    </row>
    <row r="839" spans="1:32" ht="14.4">
      <c r="A839" s="7" t="str">
        <f t="shared" si="52"/>
        <v>France-Europe 2005</v>
      </c>
      <c r="B839" s="7" t="s">
        <v>143</v>
      </c>
      <c r="C839" s="8" t="s">
        <v>76</v>
      </c>
      <c r="D839" s="9" t="s">
        <v>67</v>
      </c>
      <c r="E839" s="14">
        <v>0.11</v>
      </c>
      <c r="F839" s="13">
        <v>2140000000000</v>
      </c>
      <c r="G839" s="14">
        <v>3750</v>
      </c>
      <c r="H839" s="8"/>
      <c r="I839" s="10">
        <f t="array" ref="I839">VLOOKUP(A839,ENERGY!$A$2:$F$2691,5,0)</f>
        <v>269777</v>
      </c>
      <c r="J839" s="11">
        <f t="array" ref="J839">VLOOKUP(A839,ENERGY!$A$2:$F$2691,6,0)</f>
        <v>390103</v>
      </c>
      <c r="K839" s="10">
        <f t="array" ref="K839">VLOOKUP(A839,'HUMAN RESOURCES'!$A$2:$M$2692,5,0)</f>
        <v>1.2999999999999999E-2</v>
      </c>
      <c r="L839" s="11">
        <f t="array" ref="L839">VLOOKUP(A839,'HUMAN RESOURCES'!$A$2:$M$2692,6,0)</f>
        <v>4.0000000000000001E-3</v>
      </c>
      <c r="M839" s="10">
        <f t="array" ref="M839">VLOOKUP(A839,'HUMAN RESOURCES'!$A$2:$M$2692,7,0)</f>
        <v>84</v>
      </c>
      <c r="N839" s="10">
        <f t="array" ref="N839">VLOOKUP(A839,'HUMAN RESOURCES'!$A$2:$M$2692,8,0)</f>
        <v>77</v>
      </c>
      <c r="O839" s="10">
        <f t="array" ref="O839">VLOOKUP(A839,'HUMAN RESOURCES'!$A$2:$M$2692,9,0)</f>
        <v>0.185</v>
      </c>
      <c r="P839" s="10">
        <f t="array" ref="P839">VLOOKUP(A839,'HUMAN RESOURCES'!$A$2:$M$2692,10,0)</f>
        <v>0.65100000000000002</v>
      </c>
      <c r="Q839" s="10">
        <f t="array" ref="Q839">VLOOKUP(A839,'HUMAN RESOURCES'!$A$2:$M$2692,11,0)</f>
        <v>0.16400000000000001</v>
      </c>
      <c r="R839" s="10">
        <f t="array" ref="R839">VLOOKUP(A839,'HUMAN RESOURCES'!$A$2:$M$2692,12,0)</f>
        <v>63176246</v>
      </c>
      <c r="S839" s="10">
        <f t="array" ref="S839">VLOOKUP(A839,'HUMAN RESOURCES'!$A$2:$M$2692,13,0)</f>
        <v>0.77100000000000002</v>
      </c>
      <c r="T839" s="10">
        <f t="array" ref="T839">VLOOKUP(A839,TOURISM!$A$2:$F$2692,5,0)</f>
        <v>51691000000</v>
      </c>
      <c r="U839" s="10">
        <f t="array" ref="U839">VLOOKUP(A839,TOURISM!$A$2:$F$2692,6,0)</f>
        <v>38813000000</v>
      </c>
      <c r="V839" s="10">
        <f t="array" ref="V839">VLOOKUP(A839,BUSINESS!$A$2:$J$2692,5,0)</f>
        <v>0.65100000000000002</v>
      </c>
      <c r="W839" s="10">
        <f t="array" ref="W839">VLOOKUP(A839,BUSINESS!$A$2:$J$2692,6,0)</f>
        <v>7</v>
      </c>
      <c r="X839" s="10">
        <f t="array" ref="X839">VLOOKUP(A839,BUSINESS!$A$2:$J$2692,7,0)</f>
        <v>0</v>
      </c>
      <c r="Y839" s="10">
        <f t="array" ref="Y839">VLOOKUP(A839,BUSINESS!$A$2:$J$2692,8,0)</f>
        <v>132</v>
      </c>
      <c r="Z839" s="10">
        <f t="array" ref="Z839">VLOOKUP(A839,BUSINESS!$A$2:$J$2692,9,0)</f>
        <v>0.42899999999999999</v>
      </c>
      <c r="AA839" s="10">
        <f t="array" ref="AA839">VLOOKUP(A839,BUSINESS!$A$2:$J$2692,10,0)</f>
        <v>0.78300000000000003</v>
      </c>
      <c r="AB839" s="12">
        <f t="shared" si="51"/>
        <v>33873.490995333908</v>
      </c>
      <c r="AC839" s="10">
        <f t="shared" si="45"/>
        <v>6.1748366625012825E-3</v>
      </c>
      <c r="AD839" s="10">
        <f t="shared" si="46"/>
        <v>4.2702284019851388E-3</v>
      </c>
      <c r="AE839" s="10">
        <f t="shared" si="47"/>
        <v>614.36065701023131</v>
      </c>
      <c r="AF839">
        <f t="shared" si="53"/>
        <v>818.20309487841359</v>
      </c>
    </row>
    <row r="840" spans="1:32" ht="14.4">
      <c r="A840" s="7" t="str">
        <f t="shared" si="52"/>
        <v>France-Europe 2006</v>
      </c>
      <c r="B840" s="7" t="s">
        <v>143</v>
      </c>
      <c r="C840" s="8" t="s">
        <v>76</v>
      </c>
      <c r="D840" s="9" t="s">
        <v>68</v>
      </c>
      <c r="E840" s="14">
        <v>0.11</v>
      </c>
      <c r="F840" s="13">
        <v>2260000000000</v>
      </c>
      <c r="G840" s="14">
        <v>3907</v>
      </c>
      <c r="H840" s="8"/>
      <c r="I840" s="10">
        <f t="array" ref="I840">VLOOKUP(A840,ENERGY!$A$2:$F$2691,5,0)</f>
        <v>263542</v>
      </c>
      <c r="J840" s="11">
        <f t="array" ref="J840">VLOOKUP(A840,ENERGY!$A$2:$F$2691,6,0)</f>
        <v>375882</v>
      </c>
      <c r="K840" s="10">
        <f t="array" ref="K840">VLOOKUP(A840,'HUMAN RESOURCES'!$A$2:$M$2692,5,0)</f>
        <v>1.2999999999999999E-2</v>
      </c>
      <c r="L840" s="11">
        <f t="array" ref="L840">VLOOKUP(A840,'HUMAN RESOURCES'!$A$2:$M$2692,6,0)</f>
        <v>4.0000000000000001E-3</v>
      </c>
      <c r="M840" s="10">
        <f t="array" ref="M840">VLOOKUP(A840,'HUMAN RESOURCES'!$A$2:$M$2692,7,0)</f>
        <v>85</v>
      </c>
      <c r="N840" s="10">
        <f t="array" ref="N840">VLOOKUP(A840,'HUMAN RESOURCES'!$A$2:$M$2692,8,0)</f>
        <v>77</v>
      </c>
      <c r="O840" s="10">
        <f t="array" ref="O840">VLOOKUP(A840,'HUMAN RESOURCES'!$A$2:$M$2692,9,0)</f>
        <v>0.185</v>
      </c>
      <c r="P840" s="10">
        <f t="array" ref="P840">VLOOKUP(A840,'HUMAN RESOURCES'!$A$2:$M$2692,10,0)</f>
        <v>0.65100000000000002</v>
      </c>
      <c r="Q840" s="10">
        <f t="array" ref="Q840">VLOOKUP(A840,'HUMAN RESOURCES'!$A$2:$M$2692,11,0)</f>
        <v>0.16500000000000001</v>
      </c>
      <c r="R840" s="10">
        <f t="array" ref="R840">VLOOKUP(A840,'HUMAN RESOURCES'!$A$2:$M$2692,12,0)</f>
        <v>63617975</v>
      </c>
      <c r="S840" s="10">
        <f t="array" ref="S840">VLOOKUP(A840,'HUMAN RESOURCES'!$A$2:$M$2692,13,0)</f>
        <v>0.77400000000000002</v>
      </c>
      <c r="T840" s="10">
        <f t="array" ref="T840">VLOOKUP(A840,TOURISM!$A$2:$F$2692,5,0)</f>
        <v>54450000000</v>
      </c>
      <c r="U840" s="10">
        <f t="array" ref="U840">VLOOKUP(A840,TOURISM!$A$2:$F$2692,6,0)</f>
        <v>39331000000</v>
      </c>
      <c r="V840" s="10">
        <f t="array" ref="V840">VLOOKUP(A840,BUSINESS!$A$2:$J$2692,5,0)</f>
        <v>0.65</v>
      </c>
      <c r="W840" s="10">
        <f t="array" ref="W840">VLOOKUP(A840,BUSINESS!$A$2:$J$2692,6,0)</f>
        <v>7</v>
      </c>
      <c r="X840" s="10">
        <f t="array" ref="X840">VLOOKUP(A840,BUSINESS!$A$2:$J$2692,7,0)</f>
        <v>0</v>
      </c>
      <c r="Y840" s="10">
        <f t="array" ref="Y840">VLOOKUP(A840,BUSINESS!$A$2:$J$2692,8,0)</f>
        <v>132</v>
      </c>
      <c r="Z840" s="10">
        <f t="array" ref="Z840">VLOOKUP(A840,BUSINESS!$A$2:$J$2692,9,0)</f>
        <v>0.46899999999999997</v>
      </c>
      <c r="AA840" s="10">
        <f t="array" ref="AA840">VLOOKUP(A840,BUSINESS!$A$2:$J$2692,10,0)</f>
        <v>0.83499999999999996</v>
      </c>
      <c r="AB840" s="12">
        <f t="shared" si="51"/>
        <v>35524.551040802544</v>
      </c>
      <c r="AC840" s="10">
        <f t="shared" si="45"/>
        <v>5.9084244665128056E-3</v>
      </c>
      <c r="AD840" s="10">
        <f t="shared" si="46"/>
        <v>4.142571340882824E-3</v>
      </c>
      <c r="AE840" s="10">
        <f t="shared" si="47"/>
        <v>618.23721990522336</v>
      </c>
      <c r="AF840">
        <f t="shared" si="53"/>
        <v>855.89017883703468</v>
      </c>
    </row>
    <row r="841" spans="1:32" ht="14.4">
      <c r="A841" s="7" t="str">
        <f t="shared" si="52"/>
        <v>France-Europe 2007</v>
      </c>
      <c r="B841" s="7" t="s">
        <v>143</v>
      </c>
      <c r="C841" s="8" t="s">
        <v>76</v>
      </c>
      <c r="D841" s="9" t="s">
        <v>69</v>
      </c>
      <c r="E841" s="14">
        <v>0.109</v>
      </c>
      <c r="F841" s="13">
        <v>2580000000000</v>
      </c>
      <c r="G841" s="14">
        <v>4413</v>
      </c>
      <c r="H841" s="8"/>
      <c r="I841" s="10">
        <f t="array" ref="I841">VLOOKUP(A841,ENERGY!$A$2:$F$2691,5,0)</f>
        <v>270660</v>
      </c>
      <c r="J841" s="11">
        <f t="array" ref="J841">VLOOKUP(A841,ENERGY!$A$2:$F$2691,6,0)</f>
        <v>392072</v>
      </c>
      <c r="K841" s="10">
        <f t="array" ref="K841">VLOOKUP(A841,'HUMAN RESOURCES'!$A$2:$M$2692,5,0)</f>
        <v>1.2999999999999999E-2</v>
      </c>
      <c r="L841" s="11">
        <f t="array" ref="L841">VLOOKUP(A841,'HUMAN RESOURCES'!$A$2:$M$2692,6,0)</f>
        <v>4.0000000000000001E-3</v>
      </c>
      <c r="M841" s="10">
        <f t="array" ref="M841">VLOOKUP(A841,'HUMAN RESOURCES'!$A$2:$M$2692,7,0)</f>
        <v>85</v>
      </c>
      <c r="N841" s="10">
        <f t="array" ref="N841">VLOOKUP(A841,'HUMAN RESOURCES'!$A$2:$M$2692,8,0)</f>
        <v>78</v>
      </c>
      <c r="O841" s="10">
        <f t="array" ref="O841">VLOOKUP(A841,'HUMAN RESOURCES'!$A$2:$M$2692,9,0)</f>
        <v>0.184</v>
      </c>
      <c r="P841" s="10">
        <f t="array" ref="P841">VLOOKUP(A841,'HUMAN RESOURCES'!$A$2:$M$2692,10,0)</f>
        <v>0.65100000000000002</v>
      </c>
      <c r="Q841" s="10">
        <f t="array" ref="Q841">VLOOKUP(A841,'HUMAN RESOURCES'!$A$2:$M$2692,11,0)</f>
        <v>0.16500000000000001</v>
      </c>
      <c r="R841" s="10">
        <f t="array" ref="R841">VLOOKUP(A841,'HUMAN RESOURCES'!$A$2:$M$2692,12,0)</f>
        <v>64012572</v>
      </c>
      <c r="S841" s="10">
        <f t="array" ref="S841">VLOOKUP(A841,'HUMAN RESOURCES'!$A$2:$M$2692,13,0)</f>
        <v>0.77600000000000002</v>
      </c>
      <c r="T841" s="10">
        <f t="array" ref="T841">VLOOKUP(A841,TOURISM!$A$2:$F$2692,5,0)</f>
        <v>63701000000</v>
      </c>
      <c r="U841" s="10">
        <f t="array" ref="U841">VLOOKUP(A841,TOURISM!$A$2:$F$2692,6,0)</f>
        <v>46029000000</v>
      </c>
      <c r="V841" s="10">
        <f t="array" ref="V841">VLOOKUP(A841,BUSINESS!$A$2:$J$2692,5,0)</f>
        <v>0.65</v>
      </c>
      <c r="W841" s="10">
        <f t="array" ref="W841">VLOOKUP(A841,BUSINESS!$A$2:$J$2692,6,0)</f>
        <v>7</v>
      </c>
      <c r="X841" s="10">
        <f t="array" ref="X841">VLOOKUP(A841,BUSINESS!$A$2:$J$2692,7,0)</f>
        <v>0</v>
      </c>
      <c r="Y841" s="10">
        <f t="array" ref="Y841">VLOOKUP(A841,BUSINESS!$A$2:$J$2692,8,0)</f>
        <v>132</v>
      </c>
      <c r="Z841" s="10">
        <f t="array" ref="Z841">VLOOKUP(A841,BUSINESS!$A$2:$J$2692,9,0)</f>
        <v>0.66100000000000003</v>
      </c>
      <c r="AA841" s="10">
        <f t="array" ref="AA841">VLOOKUP(A841,BUSINESS!$A$2:$J$2692,10,0)</f>
        <v>0.89</v>
      </c>
      <c r="AB841" s="12">
        <f t="shared" si="51"/>
        <v>40304.582668542047</v>
      </c>
      <c r="AC841" s="10">
        <f t="shared" si="45"/>
        <v>6.1249218356669065E-3</v>
      </c>
      <c r="AD841" s="10">
        <f t="shared" si="46"/>
        <v>4.2282319166928647E-3</v>
      </c>
      <c r="AE841" s="10">
        <f t="shared" si="47"/>
        <v>719.06187428307055</v>
      </c>
      <c r="AF841">
        <f t="shared" si="53"/>
        <v>995.13264363131668</v>
      </c>
    </row>
    <row r="842" spans="1:32" ht="14.4">
      <c r="A842" s="7" t="str">
        <f t="shared" si="52"/>
        <v>France-Europe 2008</v>
      </c>
      <c r="B842" s="7" t="s">
        <v>143</v>
      </c>
      <c r="C842" s="8" t="s">
        <v>76</v>
      </c>
      <c r="D842" s="9" t="s">
        <v>70</v>
      </c>
      <c r="E842" s="14">
        <v>0.11</v>
      </c>
      <c r="F842" s="13">
        <v>2830000000000</v>
      </c>
      <c r="G842" s="14">
        <v>4877</v>
      </c>
      <c r="H842" s="8"/>
      <c r="I842" s="10">
        <v>270660</v>
      </c>
      <c r="J842" s="11">
        <v>392072</v>
      </c>
      <c r="K842" s="10">
        <f t="array" ref="K842">VLOOKUP(A842,'HUMAN RESOURCES'!$A$2:$M$2692,5,0)</f>
        <v>1.2999999999999999E-2</v>
      </c>
      <c r="L842" s="11">
        <f t="array" ref="L842">VLOOKUP(A842,'HUMAN RESOURCES'!$A$2:$M$2692,6,0)</f>
        <v>4.0000000000000001E-3</v>
      </c>
      <c r="M842" s="10">
        <f t="array" ref="M842">VLOOKUP(A842,'HUMAN RESOURCES'!$A$2:$M$2692,7,0)</f>
        <v>85</v>
      </c>
      <c r="N842" s="10">
        <f t="array" ref="N842">VLOOKUP(A842,'HUMAN RESOURCES'!$A$2:$M$2692,8,0)</f>
        <v>78</v>
      </c>
      <c r="O842" s="10">
        <f t="array" ref="O842">VLOOKUP(A842,'HUMAN RESOURCES'!$A$2:$M$2692,9,0)</f>
        <v>0.184</v>
      </c>
      <c r="P842" s="10">
        <f t="array" ref="P842">VLOOKUP(A842,'HUMAN RESOURCES'!$A$2:$M$2692,10,0)</f>
        <v>0.65100000000000002</v>
      </c>
      <c r="Q842" s="10">
        <f t="array" ref="Q842">VLOOKUP(A842,'HUMAN RESOURCES'!$A$2:$M$2692,11,0)</f>
        <v>0.16500000000000001</v>
      </c>
      <c r="R842" s="10">
        <f t="array" ref="R842">VLOOKUP(A842,'HUMAN RESOURCES'!$A$2:$M$2692,12,0)</f>
        <v>64371099</v>
      </c>
      <c r="S842" s="10">
        <f t="array" ref="S842">VLOOKUP(A842,'HUMAN RESOURCES'!$A$2:$M$2692,13,0)</f>
        <v>0.77900000000000003</v>
      </c>
      <c r="T842" s="10">
        <f t="array" ref="T842">VLOOKUP(A842,TOURISM!$A$2:$F$2692,5,0)</f>
        <v>67779000000</v>
      </c>
      <c r="U842" s="10">
        <f t="array" ref="U842">VLOOKUP(A842,TOURISM!$A$2:$F$2692,6,0)</f>
        <v>50021000000</v>
      </c>
      <c r="V842" s="10">
        <f t="array" ref="V842">VLOOKUP(A842,BUSINESS!$A$2:$J$2692,5,0)</f>
        <v>0.64500000000000002</v>
      </c>
      <c r="W842" s="10">
        <f t="array" ref="W842">VLOOKUP(A842,BUSINESS!$A$2:$J$2692,6,0)</f>
        <v>7</v>
      </c>
      <c r="X842" s="10">
        <f t="array" ref="X842">VLOOKUP(A842,BUSINESS!$A$2:$J$2692,7,0)</f>
        <v>0</v>
      </c>
      <c r="Y842" s="10">
        <f t="array" ref="Y842">VLOOKUP(A842,BUSINESS!$A$2:$J$2692,8,0)</f>
        <v>132</v>
      </c>
      <c r="Z842" s="10">
        <f t="array" ref="Z842">VLOOKUP(A842,BUSINESS!$A$2:$J$2692,9,0)</f>
        <v>0.70699999999999996</v>
      </c>
      <c r="AA842" s="10">
        <f t="array" ref="AA842">VLOOKUP(A842,BUSINESS!$A$2:$J$2692,10,0)</f>
        <v>0.92700000000000005</v>
      </c>
      <c r="AB842" s="12">
        <f t="shared" si="51"/>
        <v>43963.82917122481</v>
      </c>
      <c r="AC842" s="10">
        <f t="shared" si="45"/>
        <v>6.0908079260849658E-3</v>
      </c>
      <c r="AD842" s="10">
        <f t="shared" si="46"/>
        <v>4.2046819800295784E-3</v>
      </c>
      <c r="AE842" s="10">
        <f t="shared" si="47"/>
        <v>777.07233179287493</v>
      </c>
      <c r="AF842">
        <f t="shared" si="53"/>
        <v>1052.9414761118185</v>
      </c>
    </row>
    <row r="843" spans="1:32" ht="14.4">
      <c r="A843" s="7" t="str">
        <f t="shared" si="52"/>
        <v>France-Europe 2009</v>
      </c>
      <c r="B843" s="7" t="s">
        <v>143</v>
      </c>
      <c r="C843" s="8" t="s">
        <v>76</v>
      </c>
      <c r="D843" s="9" t="s">
        <v>71</v>
      </c>
      <c r="E843" s="14">
        <v>0.11700000000000001</v>
      </c>
      <c r="F843" s="13">
        <v>2620000000000</v>
      </c>
      <c r="G843" s="14">
        <v>4776</v>
      </c>
      <c r="H843" s="8"/>
      <c r="I843" s="10">
        <f t="array" ref="I843">VLOOKUP(A843,ENERGY!$A$2:$F$2691,5,0)</f>
        <v>265879</v>
      </c>
      <c r="J843" s="11">
        <f t="array" ref="J843">VLOOKUP(A843,ENERGY!$A$2:$F$2691,6,0)</f>
        <v>387591</v>
      </c>
      <c r="K843" s="10">
        <f t="array" ref="K843">VLOOKUP(A843,'HUMAN RESOURCES'!$A$2:$M$2692,5,0)</f>
        <v>1.2999999999999999E-2</v>
      </c>
      <c r="L843" s="11">
        <f t="array" ref="L843">VLOOKUP(A843,'HUMAN RESOURCES'!$A$2:$M$2692,6,0)</f>
        <v>4.0000000000000001E-3</v>
      </c>
      <c r="M843" s="10">
        <f t="array" ref="M843">VLOOKUP(A843,'HUMAN RESOURCES'!$A$2:$M$2692,7,0)</f>
        <v>85</v>
      </c>
      <c r="N843" s="10">
        <f t="array" ref="N843">VLOOKUP(A843,'HUMAN RESOURCES'!$A$2:$M$2692,8,0)</f>
        <v>78</v>
      </c>
      <c r="O843" s="10">
        <f t="array" ref="O843">VLOOKUP(A843,'HUMAN RESOURCES'!$A$2:$M$2692,9,0)</f>
        <v>0.184</v>
      </c>
      <c r="P843" s="10">
        <f t="array" ref="P843">VLOOKUP(A843,'HUMAN RESOURCES'!$A$2:$M$2692,10,0)</f>
        <v>0.65</v>
      </c>
      <c r="Q843" s="10">
        <f t="array" ref="Q843">VLOOKUP(A843,'HUMAN RESOURCES'!$A$2:$M$2692,11,0)</f>
        <v>0.16600000000000001</v>
      </c>
      <c r="R843" s="10">
        <f t="array" ref="R843">VLOOKUP(A843,'HUMAN RESOURCES'!$A$2:$M$2692,12,0)</f>
        <v>64702921</v>
      </c>
      <c r="S843" s="10">
        <f t="array" ref="S843">VLOOKUP(A843,'HUMAN RESOURCES'!$A$2:$M$2692,13,0)</f>
        <v>0.78100000000000003</v>
      </c>
      <c r="T843" s="10">
        <f t="array" ref="T843">VLOOKUP(A843,TOURISM!$A$2:$F$2692,5,0)</f>
        <v>58857000000</v>
      </c>
      <c r="U843" s="10">
        <f t="array" ref="U843">VLOOKUP(A843,TOURISM!$A$2:$F$2692,6,0)</f>
        <v>45806000000</v>
      </c>
      <c r="V843" s="10">
        <f t="array" ref="V843">VLOOKUP(A843,BUSINESS!$A$2:$J$2692,5,0)</f>
        <v>0.64800000000000002</v>
      </c>
      <c r="W843" s="10">
        <f t="array" ref="W843">VLOOKUP(A843,BUSINESS!$A$2:$J$2692,6,0)</f>
        <v>7</v>
      </c>
      <c r="X843" s="10">
        <f t="array" ref="X843">VLOOKUP(A843,BUSINESS!$A$2:$J$2692,7,0)</f>
        <v>0</v>
      </c>
      <c r="Y843" s="10">
        <f t="array" ref="Y843">VLOOKUP(A843,BUSINESS!$A$2:$J$2692,8,0)</f>
        <v>132</v>
      </c>
      <c r="Z843" s="10">
        <f t="array" ref="Z843">VLOOKUP(A843,BUSINESS!$A$2:$J$2692,9,0)</f>
        <v>0.71599999999999997</v>
      </c>
      <c r="AA843" s="10">
        <f t="array" ref="AA843">VLOOKUP(A843,BUSINESS!$A$2:$J$2692,10,0)</f>
        <v>0.92100000000000004</v>
      </c>
      <c r="AB843" s="12">
        <f t="shared" si="51"/>
        <v>40492.762297393034</v>
      </c>
      <c r="AC843" s="10">
        <f t="shared" si="45"/>
        <v>5.9903168822934595E-3</v>
      </c>
      <c r="AD843" s="10">
        <f t="shared" si="46"/>
        <v>4.1092271552933442E-3</v>
      </c>
      <c r="AE843" s="10">
        <f t="shared" si="47"/>
        <v>707.94330908182644</v>
      </c>
      <c r="AF843">
        <f t="shared" si="53"/>
        <v>909.64981318231366</v>
      </c>
    </row>
    <row r="844" spans="1:32" ht="14.4">
      <c r="A844" s="7" t="str">
        <f t="shared" si="52"/>
        <v>France-Europe 2010</v>
      </c>
      <c r="B844" s="7" t="s">
        <v>143</v>
      </c>
      <c r="C844" s="8" t="s">
        <v>76</v>
      </c>
      <c r="D844" s="9" t="s">
        <v>72</v>
      </c>
      <c r="E844" s="14">
        <v>0.11700000000000001</v>
      </c>
      <c r="F844" s="13">
        <v>2570000000000</v>
      </c>
      <c r="G844" s="14">
        <v>4634</v>
      </c>
      <c r="H844" s="8"/>
      <c r="I844" s="10">
        <f t="array" ref="I844">VLOOKUP(A844,ENERGY!$A$2:$F$2691,5,0)</f>
        <v>266793</v>
      </c>
      <c r="J844" s="11">
        <f t="array" ref="J844">VLOOKUP(A844,ENERGY!$A$2:$F$2691,6,0)</f>
        <v>382582</v>
      </c>
      <c r="K844" s="10">
        <f t="array" ref="K844">VLOOKUP(A844,'HUMAN RESOURCES'!$A$2:$M$2692,5,0)</f>
        <v>1.2999999999999999E-2</v>
      </c>
      <c r="L844" s="11">
        <f t="array" ref="L844">VLOOKUP(A844,'HUMAN RESOURCES'!$A$2:$M$2692,6,0)</f>
        <v>4.0000000000000001E-3</v>
      </c>
      <c r="M844" s="10">
        <f t="array" ref="M844">VLOOKUP(A844,'HUMAN RESOURCES'!$A$2:$M$2692,7,0)</f>
        <v>85</v>
      </c>
      <c r="N844" s="10">
        <f t="array" ref="N844">VLOOKUP(A844,'HUMAN RESOURCES'!$A$2:$M$2692,8,0)</f>
        <v>78</v>
      </c>
      <c r="O844" s="10">
        <f t="array" ref="O844">VLOOKUP(A844,'HUMAN RESOURCES'!$A$2:$M$2692,9,0)</f>
        <v>0.184</v>
      </c>
      <c r="P844" s="10">
        <f t="array" ref="P844">VLOOKUP(A844,'HUMAN RESOURCES'!$A$2:$M$2692,10,0)</f>
        <v>0.64800000000000002</v>
      </c>
      <c r="Q844" s="10">
        <f t="array" ref="Q844">VLOOKUP(A844,'HUMAN RESOURCES'!$A$2:$M$2692,11,0)</f>
        <v>0.16800000000000001</v>
      </c>
      <c r="R844" s="10">
        <f t="array" ref="R844">VLOOKUP(A844,'HUMAN RESOURCES'!$A$2:$M$2692,12,0)</f>
        <v>65023142</v>
      </c>
      <c r="S844" s="10">
        <f t="array" ref="S844">VLOOKUP(A844,'HUMAN RESOURCES'!$A$2:$M$2692,13,0)</f>
        <v>0.78300000000000003</v>
      </c>
      <c r="T844" s="10">
        <f t="array" ref="T844">VLOOKUP(A844,TOURISM!$A$2:$F$2692,5,0)</f>
        <v>56139000000</v>
      </c>
      <c r="U844" s="10">
        <f t="array" ref="U844">VLOOKUP(A844,TOURISM!$A$2:$F$2692,6,0)</f>
        <v>46157000000</v>
      </c>
      <c r="V844" s="10">
        <f t="array" ref="V844">VLOOKUP(A844,BUSINESS!$A$2:$J$2692,5,0)</f>
        <v>0.64800000000000002</v>
      </c>
      <c r="W844" s="10">
        <f t="array" ref="W844">VLOOKUP(A844,BUSINESS!$A$2:$J$2692,6,0)</f>
        <v>7</v>
      </c>
      <c r="X844" s="10">
        <f t="array" ref="X844">VLOOKUP(A844,BUSINESS!$A$2:$J$2692,7,0)</f>
        <v>0</v>
      </c>
      <c r="Y844" s="10">
        <f t="array" ref="Y844">VLOOKUP(A844,BUSINESS!$A$2:$J$2692,8,0)</f>
        <v>132</v>
      </c>
      <c r="Z844" s="10">
        <f t="array" ref="Z844">VLOOKUP(A844,BUSINESS!$A$2:$J$2692,9,0)</f>
        <v>0.77300000000000002</v>
      </c>
      <c r="AA844" s="10">
        <f t="array" ref="AA844">VLOOKUP(A844,BUSINESS!$A$2:$J$2692,10,0)</f>
        <v>0.91400000000000003</v>
      </c>
      <c r="AB844" s="12">
        <f t="shared" si="51"/>
        <v>39524.389639614768</v>
      </c>
      <c r="AC844" s="10">
        <f t="shared" si="45"/>
        <v>5.8837821156043184E-3</v>
      </c>
      <c r="AD844" s="10">
        <f t="shared" si="46"/>
        <v>4.1030468813703282E-3</v>
      </c>
      <c r="AE844" s="10">
        <f t="shared" si="47"/>
        <v>709.85496209949372</v>
      </c>
      <c r="AF844">
        <f t="shared" si="53"/>
        <v>863.36953695655006</v>
      </c>
    </row>
    <row r="845" spans="1:32" ht="14.4">
      <c r="A845" s="7" t="str">
        <f t="shared" si="52"/>
        <v>France-Europe 2011</v>
      </c>
      <c r="B845" s="7" t="s">
        <v>143</v>
      </c>
      <c r="C845" s="8" t="s">
        <v>76</v>
      </c>
      <c r="D845" s="9" t="s">
        <v>73</v>
      </c>
      <c r="E845" s="14">
        <v>0.11600000000000001</v>
      </c>
      <c r="F845" s="13">
        <v>2780000000000</v>
      </c>
      <c r="G845" s="14">
        <v>4968</v>
      </c>
      <c r="H845" s="8"/>
      <c r="I845" s="10">
        <v>266793</v>
      </c>
      <c r="J845" s="11">
        <v>382582</v>
      </c>
      <c r="K845" s="10">
        <f t="array" ref="K845">VLOOKUP(A845,'HUMAN RESOURCES'!$A$2:$M$2692,5,0)</f>
        <v>1.2999999999999999E-2</v>
      </c>
      <c r="L845" s="11">
        <f t="array" ref="L845">VLOOKUP(A845,'HUMAN RESOURCES'!$A$2:$M$2692,6,0)</f>
        <v>4.0000000000000001E-3</v>
      </c>
      <c r="M845" s="10">
        <f t="array" ref="M845">VLOOKUP(A845,'HUMAN RESOURCES'!$A$2:$M$2692,7,0)</f>
        <v>86</v>
      </c>
      <c r="N845" s="10">
        <f t="array" ref="N845">VLOOKUP(A845,'HUMAN RESOURCES'!$A$2:$M$2692,8,0)</f>
        <v>79</v>
      </c>
      <c r="O845" s="10">
        <f t="array" ref="O845">VLOOKUP(A845,'HUMAN RESOURCES'!$A$2:$M$2692,9,0)</f>
        <v>0.183</v>
      </c>
      <c r="P845" s="10">
        <f t="array" ref="P845">VLOOKUP(A845,'HUMAN RESOURCES'!$A$2:$M$2692,10,0)</f>
        <v>0.64600000000000002</v>
      </c>
      <c r="Q845" s="10">
        <f t="array" ref="Q845">VLOOKUP(A845,'HUMAN RESOURCES'!$A$2:$M$2692,11,0)</f>
        <v>0.17100000000000001</v>
      </c>
      <c r="R845" s="10">
        <f t="array" ref="R845">VLOOKUP(A845,'HUMAN RESOURCES'!$A$2:$M$2692,12,0)</f>
        <v>65343588</v>
      </c>
      <c r="S845" s="10">
        <f t="array" ref="S845">VLOOKUP(A845,'HUMAN RESOURCES'!$A$2:$M$2692,13,0)</f>
        <v>0.78600000000000003</v>
      </c>
      <c r="T845" s="10">
        <f t="array" ref="T845">VLOOKUP(A845,TOURISM!$A$2:$F$2692,5,0)</f>
        <v>65959000000</v>
      </c>
      <c r="U845" s="10">
        <f t="array" ref="U845">VLOOKUP(A845,TOURISM!$A$2:$F$2692,6,0)</f>
        <v>53914000000</v>
      </c>
      <c r="V845" s="10">
        <f t="array" ref="V845">VLOOKUP(A845,BUSINESS!$A$2:$J$2692,5,0)</f>
        <v>0.64700000000000002</v>
      </c>
      <c r="W845" s="10">
        <f t="array" ref="W845">VLOOKUP(A845,BUSINESS!$A$2:$J$2692,6,0)</f>
        <v>7</v>
      </c>
      <c r="X845" s="10">
        <f t="array" ref="X845">VLOOKUP(A845,BUSINESS!$A$2:$J$2692,7,0)</f>
        <v>0</v>
      </c>
      <c r="Y845" s="10">
        <f t="array" ref="Y845">VLOOKUP(A845,BUSINESS!$A$2:$J$2692,8,0)</f>
        <v>132</v>
      </c>
      <c r="Z845" s="10">
        <f t="array" ref="Z845">VLOOKUP(A845,BUSINESS!$A$2:$J$2692,9,0)</f>
        <v>0.77800000000000002</v>
      </c>
      <c r="AA845" s="10">
        <f t="array" ref="AA845">VLOOKUP(A845,BUSINESS!$A$2:$J$2692,10,0)</f>
        <v>0.94099999999999995</v>
      </c>
      <c r="AB845" s="12">
        <f t="shared" si="51"/>
        <v>42544.342682865841</v>
      </c>
      <c r="AC845" s="10">
        <f t="shared" si="45"/>
        <v>5.8549279540633737E-3</v>
      </c>
      <c r="AD845" s="10">
        <f t="shared" si="46"/>
        <v>4.0829254738812323E-3</v>
      </c>
      <c r="AE845" s="10">
        <f t="shared" si="47"/>
        <v>825.08478108058591</v>
      </c>
      <c r="AF845">
        <f t="shared" si="53"/>
        <v>1009.4180931723554</v>
      </c>
    </row>
    <row r="846" spans="1:32" ht="14.4">
      <c r="A846" s="7" t="str">
        <f t="shared" si="52"/>
        <v>France-Europe 2012</v>
      </c>
      <c r="B846" s="7" t="s">
        <v>143</v>
      </c>
      <c r="C846" s="8" t="s">
        <v>76</v>
      </c>
      <c r="D846" s="9" t="s">
        <v>74</v>
      </c>
      <c r="E846" s="14">
        <v>0.11700000000000001</v>
      </c>
      <c r="F846" s="13">
        <v>2610000000000</v>
      </c>
      <c r="G846" s="14">
        <v>4690</v>
      </c>
      <c r="H846" s="8"/>
      <c r="I846" s="10">
        <v>266793</v>
      </c>
      <c r="J846" s="11">
        <v>382582</v>
      </c>
      <c r="K846" s="10">
        <f t="array" ref="K846">VLOOKUP(A846,'HUMAN RESOURCES'!$A$2:$M$2692,5,0)</f>
        <v>1.2999999999999999E-2</v>
      </c>
      <c r="L846" s="11">
        <f t="array" ref="L846">VLOOKUP(A846,'HUMAN RESOURCES'!$A$2:$M$2692,6,0)</f>
        <v>4.0000000000000001E-3</v>
      </c>
      <c r="M846" s="10">
        <f t="array" ref="M846">VLOOKUP(A846,'HUMAN RESOURCES'!$A$2:$M$2692,7,0)</f>
        <v>86</v>
      </c>
      <c r="N846" s="10">
        <f t="array" ref="N846">VLOOKUP(A846,'HUMAN RESOURCES'!$A$2:$M$2692,8,0)</f>
        <v>79</v>
      </c>
      <c r="O846" s="10">
        <f t="array" ref="O846">VLOOKUP(A846,'HUMAN RESOURCES'!$A$2:$M$2692,9,0)</f>
        <v>0.183</v>
      </c>
      <c r="P846" s="10">
        <f t="array" ref="P846">VLOOKUP(A846,'HUMAN RESOURCES'!$A$2:$M$2692,10,0)</f>
        <v>0.64300000000000002</v>
      </c>
      <c r="Q846" s="10">
        <f t="array" ref="Q846">VLOOKUP(A846,'HUMAN RESOURCES'!$A$2:$M$2692,11,0)</f>
        <v>0.17499999999999999</v>
      </c>
      <c r="R846" s="10">
        <f t="array" ref="R846">VLOOKUP(A846,'HUMAN RESOURCES'!$A$2:$M$2692,12,0)</f>
        <v>65676758</v>
      </c>
      <c r="S846" s="10">
        <f t="array" ref="S846">VLOOKUP(A846,'HUMAN RESOURCES'!$A$2:$M$2692,13,0)</f>
        <v>0.78800000000000003</v>
      </c>
      <c r="T846" s="10">
        <f t="array" ref="T846">VLOOKUP(A846,TOURISM!$A$2:$F$2692,5,0)</f>
        <v>63530000000</v>
      </c>
      <c r="U846" s="10">
        <f t="array" ref="U846">VLOOKUP(A846,TOURISM!$A$2:$F$2692,6,0)</f>
        <v>47159000000</v>
      </c>
      <c r="V846" s="10">
        <f t="array" ref="V846">VLOOKUP(A846,BUSINESS!$A$2:$J$2692,5,0)</f>
        <v>0.64700000000000002</v>
      </c>
      <c r="W846" s="10">
        <f t="array" ref="W846">VLOOKUP(A846,BUSINESS!$A$2:$J$2692,6,0)</f>
        <v>7</v>
      </c>
      <c r="X846" s="10">
        <f t="array" ref="X846">VLOOKUP(A846,BUSINESS!$A$2:$J$2692,7,0)</f>
        <v>35</v>
      </c>
      <c r="Y846" s="10">
        <f t="array" ref="Y846">VLOOKUP(A846,BUSINESS!$A$2:$J$2692,8,0)</f>
        <v>132</v>
      </c>
      <c r="Z846" s="10">
        <f t="array" ref="Z846">VLOOKUP(A846,BUSINESS!$A$2:$J$2692,9,0)</f>
        <v>0.81399999999999995</v>
      </c>
      <c r="AA846" s="10">
        <f t="array" ref="AA846">VLOOKUP(A846,BUSINESS!$A$2:$J$2692,10,0)</f>
        <v>0.97399999999999998</v>
      </c>
      <c r="AB846" s="12">
        <f t="shared" si="51"/>
        <v>39740.085830667827</v>
      </c>
      <c r="AC846" s="10">
        <f t="shared" si="45"/>
        <v>5.8252266349687965E-3</v>
      </c>
      <c r="AD846" s="10">
        <f t="shared" si="46"/>
        <v>4.0622133023070356E-3</v>
      </c>
      <c r="AE846" s="10">
        <f t="shared" si="47"/>
        <v>718.04701444002455</v>
      </c>
      <c r="AF846">
        <f t="shared" si="53"/>
        <v>967.31327694342042</v>
      </c>
    </row>
    <row r="847" spans="1:32" ht="14.4">
      <c r="A847" s="7" t="str">
        <f t="shared" si="52"/>
        <v>French Polynesia-Oceania 2000</v>
      </c>
      <c r="B847" s="7" t="s">
        <v>144</v>
      </c>
      <c r="C847" s="8" t="s">
        <v>80</v>
      </c>
      <c r="D847" s="9" t="s">
        <v>62</v>
      </c>
      <c r="E847" s="8"/>
      <c r="F847" s="13">
        <v>3447543138</v>
      </c>
      <c r="G847" s="8"/>
      <c r="H847" s="8"/>
      <c r="I847" s="10">
        <f t="array" ref="I847">VLOOKUP(A847,ENERGY!$A$2:$F$2691,5,0)</f>
        <v>0</v>
      </c>
      <c r="J847" s="11">
        <f t="array" ref="J847">VLOOKUP(A847,ENERGY!$A$2:$F$2691,6,0)</f>
        <v>0</v>
      </c>
      <c r="K847" s="10">
        <f t="array" ref="K847">VLOOKUP(A847,'HUMAN RESOURCES'!$A$2:$M$2692,5,0)</f>
        <v>0.02</v>
      </c>
      <c r="L847" s="11">
        <f t="array" ref="L847">VLOOKUP(A847,'HUMAN RESOURCES'!$A$2:$M$2692,6,0)</f>
        <v>0</v>
      </c>
      <c r="M847" s="10">
        <f t="array" ref="M847">VLOOKUP(A847,'HUMAN RESOURCES'!$A$2:$M$2692,7,0)</f>
        <v>75</v>
      </c>
      <c r="N847" s="10">
        <f t="array" ref="N847">VLOOKUP(A847,'HUMAN RESOURCES'!$A$2:$M$2692,8,0)</f>
        <v>70</v>
      </c>
      <c r="O847" s="10">
        <f t="array" ref="O847">VLOOKUP(A847,'HUMAN RESOURCES'!$A$2:$M$2692,9,0)</f>
        <v>0.318</v>
      </c>
      <c r="P847" s="10">
        <f t="array" ref="P847">VLOOKUP(A847,'HUMAN RESOURCES'!$A$2:$M$2692,10,0)</f>
        <v>0.64</v>
      </c>
      <c r="Q847" s="10">
        <f t="array" ref="Q847">VLOOKUP(A847,'HUMAN RESOURCES'!$A$2:$M$2692,11,0)</f>
        <v>4.2999999999999997E-2</v>
      </c>
      <c r="R847" s="10">
        <f t="array" ref="R847">VLOOKUP(A847,'HUMAN RESOURCES'!$A$2:$M$2692,12,0)</f>
        <v>237267</v>
      </c>
      <c r="S847" s="10">
        <f t="array" ref="S847">VLOOKUP(A847,'HUMAN RESOURCES'!$A$2:$M$2692,13,0)</f>
        <v>0.56100000000000005</v>
      </c>
      <c r="T847" s="10">
        <f t="array" ref="T847">VLOOKUP(A847,TOURISM!$A$2:$F$2692,5,0)</f>
        <v>0</v>
      </c>
      <c r="U847" s="10">
        <f t="array" ref="U847">VLOOKUP(A847,TOURISM!$A$2:$F$2692,6,0)</f>
        <v>0</v>
      </c>
      <c r="V847" s="10">
        <f t="array" ref="V847">VLOOKUP(A847,BUSINESS!$A$2:$J$2692,5,0)</f>
        <v>0</v>
      </c>
      <c r="W847" s="10">
        <f t="array" ref="W847">VLOOKUP(A847,BUSINESS!$A$2:$J$2692,6,0)</f>
        <v>0</v>
      </c>
      <c r="X847" s="10">
        <f t="array" ref="X847">VLOOKUP(A847,BUSINESS!$A$2:$J$2692,7,0)</f>
        <v>0</v>
      </c>
      <c r="Y847" s="10">
        <f t="array" ref="Y847">VLOOKUP(A847,BUSINESS!$A$2:$J$2692,8,0)</f>
        <v>0</v>
      </c>
      <c r="Z847" s="10">
        <f t="array" ref="Z847">VLOOKUP(A847,BUSINESS!$A$2:$J$2692,9,0)</f>
        <v>6.4000000000000001E-2</v>
      </c>
      <c r="AA847" s="10">
        <f t="array" ref="AA847">VLOOKUP(A847,BUSINESS!$A$2:$J$2692,10,0)</f>
        <v>0.16800000000000001</v>
      </c>
      <c r="AB847" s="12">
        <f t="shared" si="51"/>
        <v>14530.226023846553</v>
      </c>
      <c r="AC847" s="10">
        <f t="shared" si="45"/>
        <v>0</v>
      </c>
      <c r="AD847" s="10">
        <f t="shared" si="46"/>
        <v>0</v>
      </c>
      <c r="AE847" s="10">
        <f t="shared" si="47"/>
        <v>0</v>
      </c>
      <c r="AF847">
        <f t="shared" si="53"/>
        <v>0</v>
      </c>
    </row>
    <row r="848" spans="1:32" ht="14.4">
      <c r="A848" s="7" t="str">
        <f t="shared" si="52"/>
        <v>French Polynesia-Oceania 2001</v>
      </c>
      <c r="B848" s="7" t="s">
        <v>144</v>
      </c>
      <c r="C848" s="8" t="s">
        <v>80</v>
      </c>
      <c r="D848" s="9" t="s">
        <v>63</v>
      </c>
      <c r="E848" s="8"/>
      <c r="F848" s="13">
        <v>3447543138</v>
      </c>
      <c r="G848" s="8"/>
      <c r="H848" s="8"/>
      <c r="I848" s="10">
        <f t="array" ref="I848">VLOOKUP(A848,ENERGY!$A$2:$F$2691,5,0)</f>
        <v>0</v>
      </c>
      <c r="J848" s="11">
        <f t="array" ref="J848">VLOOKUP(A848,ENERGY!$A$2:$F$2691,6,0)</f>
        <v>0</v>
      </c>
      <c r="K848" s="10">
        <f t="array" ref="K848">VLOOKUP(A848,'HUMAN RESOURCES'!$A$2:$M$2692,5,0)</f>
        <v>0.02</v>
      </c>
      <c r="L848" s="11">
        <f t="array" ref="L848">VLOOKUP(A848,'HUMAN RESOURCES'!$A$2:$M$2692,6,0)</f>
        <v>0</v>
      </c>
      <c r="M848" s="10">
        <f t="array" ref="M848">VLOOKUP(A848,'HUMAN RESOURCES'!$A$2:$M$2692,7,0)</f>
        <v>76</v>
      </c>
      <c r="N848" s="10">
        <f t="array" ref="N848">VLOOKUP(A848,'HUMAN RESOURCES'!$A$2:$M$2692,8,0)</f>
        <v>70</v>
      </c>
      <c r="O848" s="10">
        <f t="array" ref="O848">VLOOKUP(A848,'HUMAN RESOURCES'!$A$2:$M$2692,9,0)</f>
        <v>0.31</v>
      </c>
      <c r="P848" s="10">
        <f t="array" ref="P848">VLOOKUP(A848,'HUMAN RESOURCES'!$A$2:$M$2692,10,0)</f>
        <v>0.64500000000000002</v>
      </c>
      <c r="Q848" s="10">
        <f t="array" ref="Q848">VLOOKUP(A848,'HUMAN RESOURCES'!$A$2:$M$2692,11,0)</f>
        <v>4.3999999999999997E-2</v>
      </c>
      <c r="R848" s="10">
        <f t="array" ref="R848">VLOOKUP(A848,'HUMAN RESOURCES'!$A$2:$M$2692,12,0)</f>
        <v>241276</v>
      </c>
      <c r="S848" s="10">
        <f t="array" ref="S848">VLOOKUP(A848,'HUMAN RESOURCES'!$A$2:$M$2692,13,0)</f>
        <v>0.56000000000000005</v>
      </c>
      <c r="T848" s="10">
        <f t="array" ref="T848">VLOOKUP(A848,TOURISM!$A$2:$F$2692,5,0)</f>
        <v>0</v>
      </c>
      <c r="U848" s="10">
        <f t="array" ref="U848">VLOOKUP(A848,TOURISM!$A$2:$F$2692,6,0)</f>
        <v>0</v>
      </c>
      <c r="V848" s="10">
        <f t="array" ref="V848">VLOOKUP(A848,BUSINESS!$A$2:$J$2692,5,0)</f>
        <v>0</v>
      </c>
      <c r="W848" s="10">
        <f t="array" ref="W848">VLOOKUP(A848,BUSINESS!$A$2:$J$2692,6,0)</f>
        <v>0</v>
      </c>
      <c r="X848" s="10">
        <f t="array" ref="X848">VLOOKUP(A848,BUSINESS!$A$2:$J$2692,7,0)</f>
        <v>0</v>
      </c>
      <c r="Y848" s="10">
        <f t="array" ref="Y848">VLOOKUP(A848,BUSINESS!$A$2:$J$2692,8,0)</f>
        <v>0</v>
      </c>
      <c r="Z848" s="10">
        <f t="array" ref="Z848">VLOOKUP(A848,BUSINESS!$A$2:$J$2692,9,0)</f>
        <v>6.3E-2</v>
      </c>
      <c r="AA848" s="10">
        <f t="array" ref="AA848">VLOOKUP(A848,BUSINESS!$A$2:$J$2692,10,0)</f>
        <v>0.27900000000000003</v>
      </c>
      <c r="AB848" s="12">
        <f t="shared" si="51"/>
        <v>14288.794318539763</v>
      </c>
      <c r="AC848" s="10">
        <f t="shared" si="45"/>
        <v>0</v>
      </c>
      <c r="AD848" s="10">
        <f t="shared" si="46"/>
        <v>0</v>
      </c>
      <c r="AE848" s="10">
        <f t="shared" si="47"/>
        <v>0</v>
      </c>
      <c r="AF848">
        <f t="shared" si="53"/>
        <v>0</v>
      </c>
    </row>
    <row r="849" spans="1:32" ht="14.4">
      <c r="A849" s="7" t="str">
        <f t="shared" si="52"/>
        <v>French Polynesia-Oceania 2002</v>
      </c>
      <c r="B849" s="7" t="s">
        <v>144</v>
      </c>
      <c r="C849" s="8" t="s">
        <v>80</v>
      </c>
      <c r="D849" s="9" t="s">
        <v>64</v>
      </c>
      <c r="E849" s="8"/>
      <c r="F849" s="13">
        <v>3447543138</v>
      </c>
      <c r="G849" s="8"/>
      <c r="H849" s="8"/>
      <c r="I849" s="10">
        <f t="array" ref="I849">VLOOKUP(A849,ENERGY!$A$2:$F$2691,5,0)</f>
        <v>0</v>
      </c>
      <c r="J849" s="11">
        <f t="array" ref="J849">VLOOKUP(A849,ENERGY!$A$2:$F$2691,6,0)</f>
        <v>884</v>
      </c>
      <c r="K849" s="10">
        <f t="array" ref="K849">VLOOKUP(A849,'HUMAN RESOURCES'!$A$2:$M$2692,5,0)</f>
        <v>1.9E-2</v>
      </c>
      <c r="L849" s="11">
        <f t="array" ref="L849">VLOOKUP(A849,'HUMAN RESOURCES'!$A$2:$M$2692,6,0)</f>
        <v>0</v>
      </c>
      <c r="M849" s="10">
        <f t="array" ref="M849">VLOOKUP(A849,'HUMAN RESOURCES'!$A$2:$M$2692,7,0)</f>
        <v>76</v>
      </c>
      <c r="N849" s="10">
        <f t="array" ref="N849">VLOOKUP(A849,'HUMAN RESOURCES'!$A$2:$M$2692,8,0)</f>
        <v>70</v>
      </c>
      <c r="O849" s="10">
        <f t="array" ref="O849">VLOOKUP(A849,'HUMAN RESOURCES'!$A$2:$M$2692,9,0)</f>
        <v>0.30299999999999999</v>
      </c>
      <c r="P849" s="10">
        <f t="array" ref="P849">VLOOKUP(A849,'HUMAN RESOURCES'!$A$2:$M$2692,10,0)</f>
        <v>0.65200000000000002</v>
      </c>
      <c r="Q849" s="10">
        <f t="array" ref="Q849">VLOOKUP(A849,'HUMAN RESOURCES'!$A$2:$M$2692,11,0)</f>
        <v>4.4999999999999998E-2</v>
      </c>
      <c r="R849" s="10">
        <f t="array" ref="R849">VLOOKUP(A849,'HUMAN RESOURCES'!$A$2:$M$2692,12,0)</f>
        <v>245032</v>
      </c>
      <c r="S849" s="10">
        <f t="array" ref="S849">VLOOKUP(A849,'HUMAN RESOURCES'!$A$2:$M$2692,13,0)</f>
        <v>0.55900000000000005</v>
      </c>
      <c r="T849" s="10">
        <f t="array" ref="T849">VLOOKUP(A849,TOURISM!$A$2:$F$2692,5,0)</f>
        <v>471000000</v>
      </c>
      <c r="U849" s="10">
        <f t="array" ref="U849">VLOOKUP(A849,TOURISM!$A$2:$F$2692,6,0)</f>
        <v>264000000</v>
      </c>
      <c r="V849" s="10">
        <f t="array" ref="V849">VLOOKUP(A849,BUSINESS!$A$2:$J$2692,5,0)</f>
        <v>0</v>
      </c>
      <c r="W849" s="10">
        <f t="array" ref="W849">VLOOKUP(A849,BUSINESS!$A$2:$J$2692,6,0)</f>
        <v>0</v>
      </c>
      <c r="X849" s="10">
        <f t="array" ref="X849">VLOOKUP(A849,BUSINESS!$A$2:$J$2692,7,0)</f>
        <v>0</v>
      </c>
      <c r="Y849" s="10">
        <f t="array" ref="Y849">VLOOKUP(A849,BUSINESS!$A$2:$J$2692,8,0)</f>
        <v>0</v>
      </c>
      <c r="Z849" s="10">
        <f t="array" ref="Z849">VLOOKUP(A849,BUSINESS!$A$2:$J$2692,9,0)</f>
        <v>8.2000000000000003E-2</v>
      </c>
      <c r="AA849" s="10">
        <f t="array" ref="AA849">VLOOKUP(A849,BUSINESS!$A$2:$J$2692,10,0)</f>
        <v>0.21299999999999999</v>
      </c>
      <c r="AB849" s="12">
        <f t="shared" si="51"/>
        <v>14069.766961049985</v>
      </c>
      <c r="AC849" s="10">
        <f t="shared" si="45"/>
        <v>3.6076920565477162E-3</v>
      </c>
      <c r="AD849" s="10">
        <f t="shared" si="46"/>
        <v>0</v>
      </c>
      <c r="AE849" s="10">
        <f t="shared" si="47"/>
        <v>1077.4102974305397</v>
      </c>
      <c r="AF849">
        <f t="shared" si="53"/>
        <v>1922.1979170067582</v>
      </c>
    </row>
    <row r="850" spans="1:32" ht="14.4">
      <c r="A850" s="7" t="str">
        <f t="shared" si="52"/>
        <v>French Polynesia-Oceania 2003</v>
      </c>
      <c r="B850" s="7" t="s">
        <v>144</v>
      </c>
      <c r="C850" s="8" t="s">
        <v>80</v>
      </c>
      <c r="D850" s="9" t="s">
        <v>65</v>
      </c>
      <c r="E850" s="8"/>
      <c r="F850" s="13">
        <v>3447543138</v>
      </c>
      <c r="G850" s="8"/>
      <c r="H850" s="8"/>
      <c r="I850" s="10">
        <f t="array" ref="I850">VLOOKUP(A850,ENERGY!$A$2:$F$2691,5,0)</f>
        <v>0</v>
      </c>
      <c r="J850" s="11">
        <f t="array" ref="J850">VLOOKUP(A850,ENERGY!$A$2:$F$2691,6,0)</f>
        <v>873</v>
      </c>
      <c r="K850" s="10">
        <f t="array" ref="K850">VLOOKUP(A850,'HUMAN RESOURCES'!$A$2:$M$2692,5,0)</f>
        <v>1.9E-2</v>
      </c>
      <c r="L850" s="11">
        <f t="array" ref="L850">VLOOKUP(A850,'HUMAN RESOURCES'!$A$2:$M$2692,6,0)</f>
        <v>0</v>
      </c>
      <c r="M850" s="10">
        <f t="array" ref="M850">VLOOKUP(A850,'HUMAN RESOURCES'!$A$2:$M$2692,7,0)</f>
        <v>76</v>
      </c>
      <c r="N850" s="10">
        <f t="array" ref="N850">VLOOKUP(A850,'HUMAN RESOURCES'!$A$2:$M$2692,8,0)</f>
        <v>71</v>
      </c>
      <c r="O850" s="10">
        <f t="array" ref="O850">VLOOKUP(A850,'HUMAN RESOURCES'!$A$2:$M$2692,9,0)</f>
        <v>0.29399999999999998</v>
      </c>
      <c r="P850" s="10">
        <f t="array" ref="P850">VLOOKUP(A850,'HUMAN RESOURCES'!$A$2:$M$2692,10,0)</f>
        <v>0.65900000000000003</v>
      </c>
      <c r="Q850" s="10">
        <f t="array" ref="Q850">VLOOKUP(A850,'HUMAN RESOURCES'!$A$2:$M$2692,11,0)</f>
        <v>4.5999999999999999E-2</v>
      </c>
      <c r="R850" s="10">
        <f t="array" ref="R850">VLOOKUP(A850,'HUMAN RESOURCES'!$A$2:$M$2692,12,0)</f>
        <v>248536</v>
      </c>
      <c r="S850" s="10">
        <f t="array" ref="S850">VLOOKUP(A850,'HUMAN RESOURCES'!$A$2:$M$2692,13,0)</f>
        <v>0.56000000000000005</v>
      </c>
      <c r="T850" s="10">
        <f t="array" ref="T850">VLOOKUP(A850,TOURISM!$A$2:$F$2692,5,0)</f>
        <v>651000000</v>
      </c>
      <c r="U850" s="10">
        <f t="array" ref="U850">VLOOKUP(A850,TOURISM!$A$2:$F$2692,6,0)</f>
        <v>335000000</v>
      </c>
      <c r="V850" s="10">
        <f t="array" ref="V850">VLOOKUP(A850,BUSINESS!$A$2:$J$2692,5,0)</f>
        <v>0</v>
      </c>
      <c r="W850" s="10">
        <f t="array" ref="W850">VLOOKUP(A850,BUSINESS!$A$2:$J$2692,6,0)</f>
        <v>0</v>
      </c>
      <c r="X850" s="10">
        <f t="array" ref="X850">VLOOKUP(A850,BUSINESS!$A$2:$J$2692,7,0)</f>
        <v>0</v>
      </c>
      <c r="Y850" s="10">
        <f t="array" ref="Y850">VLOOKUP(A850,BUSINESS!$A$2:$J$2692,8,0)</f>
        <v>0</v>
      </c>
      <c r="Z850" s="10">
        <f t="array" ref="Z850">VLOOKUP(A850,BUSINESS!$A$2:$J$2692,9,0)</f>
        <v>0.14099999999999999</v>
      </c>
      <c r="AA850" s="10">
        <f t="array" ref="AA850">VLOOKUP(A850,BUSINESS!$A$2:$J$2692,10,0)</f>
        <v>0.24199999999999999</v>
      </c>
      <c r="AB850" s="12">
        <f t="shared" si="51"/>
        <v>13871.403490842373</v>
      </c>
      <c r="AC850" s="10">
        <f t="shared" si="45"/>
        <v>3.5125696076222356E-3</v>
      </c>
      <c r="AD850" s="10">
        <f t="shared" si="46"/>
        <v>0</v>
      </c>
      <c r="AE850" s="10">
        <f t="shared" si="47"/>
        <v>1347.8932629478224</v>
      </c>
      <c r="AF850">
        <f t="shared" si="53"/>
        <v>2619.3388482956193</v>
      </c>
    </row>
    <row r="851" spans="1:32" ht="14.4">
      <c r="A851" s="7" t="str">
        <f t="shared" si="52"/>
        <v>French Polynesia-Oceania 2004</v>
      </c>
      <c r="B851" s="7" t="s">
        <v>144</v>
      </c>
      <c r="C851" s="8" t="s">
        <v>80</v>
      </c>
      <c r="D851" s="9" t="s">
        <v>66</v>
      </c>
      <c r="E851" s="8"/>
      <c r="F851" s="13">
        <v>3447543138</v>
      </c>
      <c r="G851" s="8"/>
      <c r="H851" s="8"/>
      <c r="I851" s="10">
        <f t="array" ref="I851">VLOOKUP(A851,ENERGY!$A$2:$F$2691,5,0)</f>
        <v>0</v>
      </c>
      <c r="J851" s="11">
        <f t="array" ref="J851">VLOOKUP(A851,ENERGY!$A$2:$F$2691,6,0)</f>
        <v>869</v>
      </c>
      <c r="K851" s="10">
        <f t="array" ref="K851">VLOOKUP(A851,'HUMAN RESOURCES'!$A$2:$M$2692,5,0)</f>
        <v>1.9E-2</v>
      </c>
      <c r="L851" s="11">
        <f t="array" ref="L851">VLOOKUP(A851,'HUMAN RESOURCES'!$A$2:$M$2692,6,0)</f>
        <v>0</v>
      </c>
      <c r="M851" s="10">
        <f t="array" ref="M851">VLOOKUP(A851,'HUMAN RESOURCES'!$A$2:$M$2692,7,0)</f>
        <v>77</v>
      </c>
      <c r="N851" s="10">
        <f t="array" ref="N851">VLOOKUP(A851,'HUMAN RESOURCES'!$A$2:$M$2692,8,0)</f>
        <v>71</v>
      </c>
      <c r="O851" s="10">
        <f t="array" ref="O851">VLOOKUP(A851,'HUMAN RESOURCES'!$A$2:$M$2692,9,0)</f>
        <v>0.28599999999999998</v>
      </c>
      <c r="P851" s="10">
        <f t="array" ref="P851">VLOOKUP(A851,'HUMAN RESOURCES'!$A$2:$M$2692,10,0)</f>
        <v>0.66600000000000004</v>
      </c>
      <c r="Q851" s="10">
        <f t="array" ref="Q851">VLOOKUP(A851,'HUMAN RESOURCES'!$A$2:$M$2692,11,0)</f>
        <v>4.8000000000000001E-2</v>
      </c>
      <c r="R851" s="10">
        <f t="array" ref="R851">VLOOKUP(A851,'HUMAN RESOURCES'!$A$2:$M$2692,12,0)</f>
        <v>251811</v>
      </c>
      <c r="S851" s="10">
        <f t="array" ref="S851">VLOOKUP(A851,'HUMAN RESOURCES'!$A$2:$M$2692,13,0)</f>
        <v>0.56200000000000006</v>
      </c>
      <c r="T851" s="10">
        <f t="array" ref="T851">VLOOKUP(A851,TOURISM!$A$2:$F$2692,5,0)</f>
        <v>737000000</v>
      </c>
      <c r="U851" s="10">
        <f t="array" ref="U851">VLOOKUP(A851,TOURISM!$A$2:$F$2692,6,0)</f>
        <v>425000000</v>
      </c>
      <c r="V851" s="10">
        <f t="array" ref="V851">VLOOKUP(A851,BUSINESS!$A$2:$J$2692,5,0)</f>
        <v>0</v>
      </c>
      <c r="W851" s="10">
        <f t="array" ref="W851">VLOOKUP(A851,BUSINESS!$A$2:$J$2692,6,0)</f>
        <v>0</v>
      </c>
      <c r="X851" s="10">
        <f t="array" ref="X851">VLOOKUP(A851,BUSINESS!$A$2:$J$2692,7,0)</f>
        <v>0</v>
      </c>
      <c r="Y851" s="10">
        <f t="array" ref="Y851">VLOOKUP(A851,BUSINESS!$A$2:$J$2692,8,0)</f>
        <v>0</v>
      </c>
      <c r="Z851" s="10">
        <f t="array" ref="Z851">VLOOKUP(A851,BUSINESS!$A$2:$J$2692,9,0)</f>
        <v>0.17899999999999999</v>
      </c>
      <c r="AA851" s="10">
        <f t="array" ref="AA851">VLOOKUP(A851,BUSINESS!$A$2:$J$2692,10,0)</f>
        <v>0.38100000000000001</v>
      </c>
      <c r="AB851" s="12">
        <f t="shared" si="51"/>
        <v>13690.994984333489</v>
      </c>
      <c r="AC851" s="10">
        <f t="shared" si="45"/>
        <v>3.4510009491245416E-3</v>
      </c>
      <c r="AD851" s="10">
        <f t="shared" si="46"/>
        <v>0</v>
      </c>
      <c r="AE851" s="10">
        <f t="shared" si="47"/>
        <v>1687.7737668330612</v>
      </c>
      <c r="AF851">
        <f t="shared" si="53"/>
        <v>2926.7982733081558</v>
      </c>
    </row>
    <row r="852" spans="1:32" ht="14.4">
      <c r="A852" s="7" t="str">
        <f t="shared" si="52"/>
        <v>French Polynesia-Oceania 2005</v>
      </c>
      <c r="B852" s="7" t="s">
        <v>144</v>
      </c>
      <c r="C852" s="8" t="s">
        <v>80</v>
      </c>
      <c r="D852" s="9" t="s">
        <v>67</v>
      </c>
      <c r="E852" s="8"/>
      <c r="F852" s="13">
        <v>3447543138</v>
      </c>
      <c r="G852" s="8"/>
      <c r="H852" s="8"/>
      <c r="I852" s="10">
        <f t="array" ref="I852">VLOOKUP(A852,ENERGY!$A$2:$F$2691,5,0)</f>
        <v>0</v>
      </c>
      <c r="J852" s="11">
        <f t="array" ref="J852">VLOOKUP(A852,ENERGY!$A$2:$F$2691,6,0)</f>
        <v>788</v>
      </c>
      <c r="K852" s="10">
        <f t="array" ref="K852">VLOOKUP(A852,'HUMAN RESOURCES'!$A$2:$M$2692,5,0)</f>
        <v>1.7999999999999999E-2</v>
      </c>
      <c r="L852" s="11">
        <f t="array" ref="L852">VLOOKUP(A852,'HUMAN RESOURCES'!$A$2:$M$2692,6,0)</f>
        <v>0</v>
      </c>
      <c r="M852" s="10">
        <f t="array" ref="M852">VLOOKUP(A852,'HUMAN RESOURCES'!$A$2:$M$2692,7,0)</f>
        <v>77</v>
      </c>
      <c r="N852" s="10">
        <f t="array" ref="N852">VLOOKUP(A852,'HUMAN RESOURCES'!$A$2:$M$2692,8,0)</f>
        <v>72</v>
      </c>
      <c r="O852" s="10">
        <f t="array" ref="O852">VLOOKUP(A852,'HUMAN RESOURCES'!$A$2:$M$2692,9,0)</f>
        <v>0.27700000000000002</v>
      </c>
      <c r="P852" s="10">
        <f t="array" ref="P852">VLOOKUP(A852,'HUMAN RESOURCES'!$A$2:$M$2692,10,0)</f>
        <v>0.67200000000000004</v>
      </c>
      <c r="Q852" s="10">
        <f t="array" ref="Q852">VLOOKUP(A852,'HUMAN RESOURCES'!$A$2:$M$2692,11,0)</f>
        <v>0.05</v>
      </c>
      <c r="R852" s="10">
        <f t="array" ref="R852">VLOOKUP(A852,'HUMAN RESOURCES'!$A$2:$M$2692,12,0)</f>
        <v>254884</v>
      </c>
      <c r="S852" s="10">
        <f t="array" ref="S852">VLOOKUP(A852,'HUMAN RESOURCES'!$A$2:$M$2692,13,0)</f>
        <v>0.56399999999999995</v>
      </c>
      <c r="T852" s="10">
        <f t="array" ref="T852">VLOOKUP(A852,TOURISM!$A$2:$F$2692,5,0)</f>
        <v>759000000</v>
      </c>
      <c r="U852" s="10">
        <f t="array" ref="U852">VLOOKUP(A852,TOURISM!$A$2:$F$2692,6,0)</f>
        <v>430000000</v>
      </c>
      <c r="V852" s="10">
        <f t="array" ref="V852">VLOOKUP(A852,BUSINESS!$A$2:$J$2692,5,0)</f>
        <v>0</v>
      </c>
      <c r="W852" s="10">
        <f t="array" ref="W852">VLOOKUP(A852,BUSINESS!$A$2:$J$2692,6,0)</f>
        <v>0</v>
      </c>
      <c r="X852" s="10">
        <f t="array" ref="X852">VLOOKUP(A852,BUSINESS!$A$2:$J$2692,7,0)</f>
        <v>0</v>
      </c>
      <c r="Y852" s="10">
        <f t="array" ref="Y852">VLOOKUP(A852,BUSINESS!$A$2:$J$2692,8,0)</f>
        <v>0</v>
      </c>
      <c r="Z852" s="10">
        <f t="array" ref="Z852">VLOOKUP(A852,BUSINESS!$A$2:$J$2692,9,0)</f>
        <v>0.215</v>
      </c>
      <c r="AA852" s="10">
        <f t="array" ref="AA852">VLOOKUP(A852,BUSINESS!$A$2:$J$2692,10,0)</f>
        <v>0.47099999999999997</v>
      </c>
      <c r="AB852" s="12">
        <f t="shared" si="51"/>
        <v>13525.929983835784</v>
      </c>
      <c r="AC852" s="10">
        <f t="shared" si="45"/>
        <v>3.0916024544498672E-3</v>
      </c>
      <c r="AD852" s="10">
        <f t="shared" si="46"/>
        <v>0</v>
      </c>
      <c r="AE852" s="10">
        <f t="shared" si="47"/>
        <v>1687.041948494217</v>
      </c>
      <c r="AF852">
        <f t="shared" si="53"/>
        <v>2977.8252067607227</v>
      </c>
    </row>
    <row r="853" spans="1:32" ht="14.4">
      <c r="A853" s="7" t="str">
        <f t="shared" si="52"/>
        <v>French Polynesia-Oceania 2006</v>
      </c>
      <c r="B853" s="7" t="s">
        <v>144</v>
      </c>
      <c r="C853" s="8" t="s">
        <v>80</v>
      </c>
      <c r="D853" s="9" t="s">
        <v>68</v>
      </c>
      <c r="E853" s="8"/>
      <c r="F853" s="13">
        <v>3447543138</v>
      </c>
      <c r="G853" s="8"/>
      <c r="H853" s="8"/>
      <c r="I853" s="10">
        <f t="array" ref="I853">VLOOKUP(A853,ENERGY!$A$2:$F$2691,5,0)</f>
        <v>0</v>
      </c>
      <c r="J853" s="11">
        <f t="array" ref="J853">VLOOKUP(A853,ENERGY!$A$2:$F$2691,6,0)</f>
        <v>843</v>
      </c>
      <c r="K853" s="10">
        <f t="array" ref="K853">VLOOKUP(A853,'HUMAN RESOURCES'!$A$2:$M$2692,5,0)</f>
        <v>1.7999999999999999E-2</v>
      </c>
      <c r="L853" s="11">
        <f t="array" ref="L853">VLOOKUP(A853,'HUMAN RESOURCES'!$A$2:$M$2692,6,0)</f>
        <v>0</v>
      </c>
      <c r="M853" s="10">
        <f t="array" ref="M853">VLOOKUP(A853,'HUMAN RESOURCES'!$A$2:$M$2692,7,0)</f>
        <v>77</v>
      </c>
      <c r="N853" s="10">
        <f t="array" ref="N853">VLOOKUP(A853,'HUMAN RESOURCES'!$A$2:$M$2692,8,0)</f>
        <v>72</v>
      </c>
      <c r="O853" s="10">
        <f t="array" ref="O853">VLOOKUP(A853,'HUMAN RESOURCES'!$A$2:$M$2692,9,0)</f>
        <v>0.26900000000000002</v>
      </c>
      <c r="P853" s="10">
        <f t="array" ref="P853">VLOOKUP(A853,'HUMAN RESOURCES'!$A$2:$M$2692,10,0)</f>
        <v>0.67800000000000005</v>
      </c>
      <c r="Q853" s="10">
        <f t="array" ref="Q853">VLOOKUP(A853,'HUMAN RESOURCES'!$A$2:$M$2692,11,0)</f>
        <v>5.2999999999999999E-2</v>
      </c>
      <c r="R853" s="10">
        <f t="array" ref="R853">VLOOKUP(A853,'HUMAN RESOURCES'!$A$2:$M$2692,12,0)</f>
        <v>257731</v>
      </c>
      <c r="S853" s="10">
        <f t="array" ref="S853">VLOOKUP(A853,'HUMAN RESOURCES'!$A$2:$M$2692,13,0)</f>
        <v>0.56599999999999995</v>
      </c>
      <c r="T853" s="10">
        <f t="array" ref="T853">VLOOKUP(A853,TOURISM!$A$2:$F$2692,5,0)</f>
        <v>463000000</v>
      </c>
      <c r="U853" s="10">
        <f t="array" ref="U853">VLOOKUP(A853,TOURISM!$A$2:$F$2692,6,0)</f>
        <v>122000000</v>
      </c>
      <c r="V853" s="10">
        <f t="array" ref="V853">VLOOKUP(A853,BUSINESS!$A$2:$J$2692,5,0)</f>
        <v>0</v>
      </c>
      <c r="W853" s="10">
        <f t="array" ref="W853">VLOOKUP(A853,BUSINESS!$A$2:$J$2692,6,0)</f>
        <v>0</v>
      </c>
      <c r="X853" s="10">
        <f t="array" ref="X853">VLOOKUP(A853,BUSINESS!$A$2:$J$2692,7,0)</f>
        <v>0</v>
      </c>
      <c r="Y853" s="10">
        <f t="array" ref="Y853">VLOOKUP(A853,BUSINESS!$A$2:$J$2692,8,0)</f>
        <v>0</v>
      </c>
      <c r="Z853" s="10">
        <f t="array" ref="Z853">VLOOKUP(A853,BUSINESS!$A$2:$J$2692,9,0)</f>
        <v>0.251</v>
      </c>
      <c r="AA853" s="10">
        <f t="array" ref="AA853">VLOOKUP(A853,BUSINESS!$A$2:$J$2692,10,0)</f>
        <v>0.59</v>
      </c>
      <c r="AB853" s="12">
        <f t="shared" si="51"/>
        <v>13376.517136083747</v>
      </c>
      <c r="AC853" s="10">
        <f t="shared" si="45"/>
        <v>3.2708521675700632E-3</v>
      </c>
      <c r="AD853" s="10">
        <f t="shared" si="46"/>
        <v>0</v>
      </c>
      <c r="AE853" s="10">
        <f t="shared" si="47"/>
        <v>473.36176090575054</v>
      </c>
      <c r="AF853">
        <f t="shared" si="53"/>
        <v>1796.44668278166</v>
      </c>
    </row>
    <row r="854" spans="1:32" ht="14.4">
      <c r="A854" s="7" t="str">
        <f t="shared" si="52"/>
        <v>French Polynesia-Oceania 2007</v>
      </c>
      <c r="B854" s="7" t="s">
        <v>144</v>
      </c>
      <c r="C854" s="8" t="s">
        <v>80</v>
      </c>
      <c r="D854" s="9" t="s">
        <v>69</v>
      </c>
      <c r="E854" s="8"/>
      <c r="F854" s="13">
        <v>3447543138</v>
      </c>
      <c r="G854" s="8"/>
      <c r="H854" s="8"/>
      <c r="I854" s="10">
        <f t="array" ref="I854">VLOOKUP(A854,ENERGY!$A$2:$F$2691,5,0)</f>
        <v>0</v>
      </c>
      <c r="J854" s="11">
        <f t="array" ref="J854">VLOOKUP(A854,ENERGY!$A$2:$F$2691,6,0)</f>
        <v>851</v>
      </c>
      <c r="K854" s="10">
        <f t="array" ref="K854">VLOOKUP(A854,'HUMAN RESOURCES'!$A$2:$M$2692,5,0)</f>
        <v>1.7999999999999999E-2</v>
      </c>
      <c r="L854" s="11">
        <f t="array" ref="L854">VLOOKUP(A854,'HUMAN RESOURCES'!$A$2:$M$2692,6,0)</f>
        <v>0</v>
      </c>
      <c r="M854" s="10">
        <f t="array" ref="M854">VLOOKUP(A854,'HUMAN RESOURCES'!$A$2:$M$2692,7,0)</f>
        <v>77</v>
      </c>
      <c r="N854" s="10">
        <f t="array" ref="N854">VLOOKUP(A854,'HUMAN RESOURCES'!$A$2:$M$2692,8,0)</f>
        <v>73</v>
      </c>
      <c r="O854" s="10">
        <f t="array" ref="O854">VLOOKUP(A854,'HUMAN RESOURCES'!$A$2:$M$2692,9,0)</f>
        <v>0.26</v>
      </c>
      <c r="P854" s="10">
        <f t="array" ref="P854">VLOOKUP(A854,'HUMAN RESOURCES'!$A$2:$M$2692,10,0)</f>
        <v>0.68300000000000005</v>
      </c>
      <c r="Q854" s="10">
        <f t="array" ref="Q854">VLOOKUP(A854,'HUMAN RESOURCES'!$A$2:$M$2692,11,0)</f>
        <v>5.7000000000000002E-2</v>
      </c>
      <c r="R854" s="10">
        <f t="array" ref="R854">VLOOKUP(A854,'HUMAN RESOURCES'!$A$2:$M$2692,12,0)</f>
        <v>260361</v>
      </c>
      <c r="S854" s="10">
        <f t="array" ref="S854">VLOOKUP(A854,'HUMAN RESOURCES'!$A$2:$M$2692,13,0)</f>
        <v>0.56799999999999995</v>
      </c>
      <c r="T854" s="10">
        <f t="array" ref="T854">VLOOKUP(A854,TOURISM!$A$2:$F$2692,5,0)</f>
        <v>537000000</v>
      </c>
      <c r="U854" s="10">
        <f t="array" ref="U854">VLOOKUP(A854,TOURISM!$A$2:$F$2692,6,0)</f>
        <v>153000000</v>
      </c>
      <c r="V854" s="10">
        <f t="array" ref="V854">VLOOKUP(A854,BUSINESS!$A$2:$J$2692,5,0)</f>
        <v>0</v>
      </c>
      <c r="W854" s="10">
        <f t="array" ref="W854">VLOOKUP(A854,BUSINESS!$A$2:$J$2692,6,0)</f>
        <v>0</v>
      </c>
      <c r="X854" s="10">
        <f t="array" ref="X854">VLOOKUP(A854,BUSINESS!$A$2:$J$2692,7,0)</f>
        <v>0</v>
      </c>
      <c r="Y854" s="10">
        <f t="array" ref="Y854">VLOOKUP(A854,BUSINESS!$A$2:$J$2692,8,0)</f>
        <v>0</v>
      </c>
      <c r="Z854" s="10">
        <f t="array" ref="Z854">VLOOKUP(A854,BUSINESS!$A$2:$J$2692,9,0)</f>
        <v>0.28599999999999998</v>
      </c>
      <c r="AA854" s="10">
        <f t="array" ref="AA854">VLOOKUP(A854,BUSINESS!$A$2:$J$2692,10,0)</f>
        <v>0.67200000000000004</v>
      </c>
      <c r="AB854" s="12">
        <f t="shared" si="51"/>
        <v>13241.39613075691</v>
      </c>
      <c r="AC854" s="10">
        <f t="shared" si="45"/>
        <v>3.2685386828288413E-3</v>
      </c>
      <c r="AD854" s="10">
        <f t="shared" si="46"/>
        <v>0</v>
      </c>
      <c r="AE854" s="10">
        <f t="shared" si="47"/>
        <v>587.64561512668945</v>
      </c>
      <c r="AF854">
        <f t="shared" si="53"/>
        <v>2062.520884464263</v>
      </c>
    </row>
    <row r="855" spans="1:32" ht="14.4">
      <c r="A855" s="7" t="str">
        <f t="shared" si="52"/>
        <v>French Polynesia-Oceania 2008</v>
      </c>
      <c r="B855" s="7" t="s">
        <v>144</v>
      </c>
      <c r="C855" s="8" t="s">
        <v>80</v>
      </c>
      <c r="D855" s="9" t="s">
        <v>70</v>
      </c>
      <c r="E855" s="8"/>
      <c r="F855" s="13">
        <v>3447543138</v>
      </c>
      <c r="G855" s="8"/>
      <c r="H855" s="8"/>
      <c r="J855" s="11">
        <v>851</v>
      </c>
      <c r="K855" s="10">
        <f t="array" ref="K855">VLOOKUP(A855,'HUMAN RESOURCES'!$A$2:$M$2692,5,0)</f>
        <v>1.7000000000000001E-2</v>
      </c>
      <c r="L855" s="11">
        <f t="array" ref="L855">VLOOKUP(A855,'HUMAN RESOURCES'!$A$2:$M$2692,6,0)</f>
        <v>0</v>
      </c>
      <c r="M855" s="10">
        <f t="array" ref="M855">VLOOKUP(A855,'HUMAN RESOURCES'!$A$2:$M$2692,7,0)</f>
        <v>78</v>
      </c>
      <c r="N855" s="10">
        <f t="array" ref="N855">VLOOKUP(A855,'HUMAN RESOURCES'!$A$2:$M$2692,8,0)</f>
        <v>73</v>
      </c>
      <c r="O855" s="10">
        <f t="array" ref="O855">VLOOKUP(A855,'HUMAN RESOURCES'!$A$2:$M$2692,9,0)</f>
        <v>0.251</v>
      </c>
      <c r="P855" s="10">
        <f t="array" ref="P855">VLOOKUP(A855,'HUMAN RESOURCES'!$A$2:$M$2692,10,0)</f>
        <v>0.68799999999999994</v>
      </c>
      <c r="Q855" s="10">
        <f t="array" ref="Q855">VLOOKUP(A855,'HUMAN RESOURCES'!$A$2:$M$2692,11,0)</f>
        <v>6.0999999999999999E-2</v>
      </c>
      <c r="R855" s="10">
        <f t="array" ref="R855">VLOOKUP(A855,'HUMAN RESOURCES'!$A$2:$M$2692,12,0)</f>
        <v>262877</v>
      </c>
      <c r="S855" s="10">
        <f t="array" ref="S855">VLOOKUP(A855,'HUMAN RESOURCES'!$A$2:$M$2692,13,0)</f>
        <v>0.56699999999999995</v>
      </c>
      <c r="T855" s="10">
        <f t="array" ref="T855">VLOOKUP(A855,TOURISM!$A$2:$F$2692,5,0)</f>
        <v>522000000</v>
      </c>
      <c r="U855" s="10">
        <f t="array" ref="U855">VLOOKUP(A855,TOURISM!$A$2:$F$2692,6,0)</f>
        <v>159000000</v>
      </c>
      <c r="V855" s="10">
        <f t="array" ref="V855">VLOOKUP(A855,BUSINESS!$A$2:$J$2692,5,0)</f>
        <v>0</v>
      </c>
      <c r="W855" s="10">
        <f t="array" ref="W855">VLOOKUP(A855,BUSINESS!$A$2:$J$2692,6,0)</f>
        <v>0</v>
      </c>
      <c r="X855" s="10">
        <f t="array" ref="X855">VLOOKUP(A855,BUSINESS!$A$2:$J$2692,7,0)</f>
        <v>0</v>
      </c>
      <c r="Y855" s="10">
        <f t="array" ref="Y855">VLOOKUP(A855,BUSINESS!$A$2:$J$2692,8,0)</f>
        <v>0</v>
      </c>
      <c r="Z855" s="10">
        <f t="array" ref="Z855">VLOOKUP(A855,BUSINESS!$A$2:$J$2692,9,0)</f>
        <v>0.33900000000000002</v>
      </c>
      <c r="AA855" s="10">
        <f t="array" ref="AA855">VLOOKUP(A855,BUSINESS!$A$2:$J$2692,10,0)</f>
        <v>0.71199999999999997</v>
      </c>
      <c r="AB855" s="12">
        <f t="shared" si="51"/>
        <v>13114.662515168691</v>
      </c>
      <c r="AC855" s="10">
        <f t="shared" si="45"/>
        <v>3.237255446463555E-3</v>
      </c>
      <c r="AD855" s="10">
        <f t="shared" si="46"/>
        <v>0</v>
      </c>
      <c r="AE855" s="10">
        <f t="shared" si="47"/>
        <v>604.84561220646924</v>
      </c>
      <c r="AF855">
        <f t="shared" si="53"/>
        <v>1985.7195570552008</v>
      </c>
    </row>
    <row r="856" spans="1:32" ht="14.4">
      <c r="A856" s="7" t="str">
        <f t="shared" si="52"/>
        <v>French Polynesia-Oceania 2009</v>
      </c>
      <c r="B856" s="7" t="s">
        <v>144</v>
      </c>
      <c r="C856" s="8" t="s">
        <v>80</v>
      </c>
      <c r="D856" s="9" t="s">
        <v>71</v>
      </c>
      <c r="E856" s="8"/>
      <c r="F856" s="13">
        <v>3447543138</v>
      </c>
      <c r="G856" s="8"/>
      <c r="H856" s="8"/>
      <c r="I856" s="10">
        <f t="array" ref="I856">VLOOKUP(A856,ENERGY!$A$2:$F$2691,5,0)</f>
        <v>0</v>
      </c>
      <c r="J856" s="11">
        <f t="array" ref="J856">VLOOKUP(A856,ENERGY!$A$2:$F$2691,6,0)</f>
        <v>799</v>
      </c>
      <c r="K856" s="10">
        <f t="array" ref="K856">VLOOKUP(A856,'HUMAN RESOURCES'!$A$2:$M$2692,5,0)</f>
        <v>1.7000000000000001E-2</v>
      </c>
      <c r="L856" s="11">
        <f t="array" ref="L856">VLOOKUP(A856,'HUMAN RESOURCES'!$A$2:$M$2692,6,0)</f>
        <v>0</v>
      </c>
      <c r="M856" s="10">
        <f t="array" ref="M856">VLOOKUP(A856,'HUMAN RESOURCES'!$A$2:$M$2692,7,0)</f>
        <v>78</v>
      </c>
      <c r="N856" s="10">
        <f t="array" ref="N856">VLOOKUP(A856,'HUMAN RESOURCES'!$A$2:$M$2692,8,0)</f>
        <v>73</v>
      </c>
      <c r="O856" s="10">
        <f t="array" ref="O856">VLOOKUP(A856,'HUMAN RESOURCES'!$A$2:$M$2692,9,0)</f>
        <v>0.24399999999999999</v>
      </c>
      <c r="P856" s="10">
        <f t="array" ref="P856">VLOOKUP(A856,'HUMAN RESOURCES'!$A$2:$M$2692,10,0)</f>
        <v>0.69199999999999995</v>
      </c>
      <c r="Q856" s="10">
        <f t="array" ref="Q856">VLOOKUP(A856,'HUMAN RESOURCES'!$A$2:$M$2692,11,0)</f>
        <v>6.5000000000000002E-2</v>
      </c>
      <c r="R856" s="10">
        <f t="array" ref="R856">VLOOKUP(A856,'HUMAN RESOURCES'!$A$2:$M$2692,12,0)</f>
        <v>265412</v>
      </c>
      <c r="S856" s="10">
        <f t="array" ref="S856">VLOOKUP(A856,'HUMAN RESOURCES'!$A$2:$M$2692,13,0)</f>
        <v>0.56599999999999995</v>
      </c>
      <c r="T856" s="10">
        <f t="array" ref="T856">VLOOKUP(A856,TOURISM!$A$2:$F$2692,5,0)</f>
        <v>440000000</v>
      </c>
      <c r="U856" s="10">
        <f t="array" ref="U856">VLOOKUP(A856,TOURISM!$A$2:$F$2692,6,0)</f>
        <v>164000000</v>
      </c>
      <c r="V856" s="10">
        <f t="array" ref="V856">VLOOKUP(A856,BUSINESS!$A$2:$J$2692,5,0)</f>
        <v>0</v>
      </c>
      <c r="W856" s="10">
        <f t="array" ref="W856">VLOOKUP(A856,BUSINESS!$A$2:$J$2692,6,0)</f>
        <v>0</v>
      </c>
      <c r="X856" s="10">
        <f t="array" ref="X856">VLOOKUP(A856,BUSINESS!$A$2:$J$2692,7,0)</f>
        <v>0</v>
      </c>
      <c r="Y856" s="10">
        <f t="array" ref="Y856">VLOOKUP(A856,BUSINESS!$A$2:$J$2692,8,0)</f>
        <v>0</v>
      </c>
      <c r="Z856" s="10">
        <f t="array" ref="Z856">VLOOKUP(A856,BUSINESS!$A$2:$J$2692,9,0)</f>
        <v>0.44600000000000001</v>
      </c>
      <c r="AA856" s="10">
        <f t="array" ref="AA856">VLOOKUP(A856,BUSINESS!$A$2:$J$2692,10,0)</f>
        <v>0.78500000000000003</v>
      </c>
      <c r="AB856" s="12">
        <f t="shared" si="51"/>
        <v>12989.401903455759</v>
      </c>
      <c r="AC856" s="10">
        <f t="shared" si="45"/>
        <v>3.0104139978599309E-3</v>
      </c>
      <c r="AD856" s="10">
        <f t="shared" si="46"/>
        <v>0</v>
      </c>
      <c r="AE856" s="10">
        <f t="shared" si="47"/>
        <v>617.9072536283212</v>
      </c>
      <c r="AF856">
        <f t="shared" si="53"/>
        <v>1657.7999487589107</v>
      </c>
    </row>
    <row r="857" spans="1:32" ht="14.4">
      <c r="A857" s="7" t="str">
        <f t="shared" si="52"/>
        <v>French Polynesia-Oceania 2010</v>
      </c>
      <c r="B857" s="7" t="s">
        <v>144</v>
      </c>
      <c r="C857" s="8" t="s">
        <v>80</v>
      </c>
      <c r="D857" s="9" t="s">
        <v>72</v>
      </c>
      <c r="E857" s="8"/>
      <c r="F857" s="13">
        <v>3447543138</v>
      </c>
      <c r="G857" s="8"/>
      <c r="H857" s="8"/>
      <c r="I857" s="10">
        <f t="array" ref="I857">VLOOKUP(A857,ENERGY!$A$2:$F$2691,5,0)</f>
        <v>0</v>
      </c>
      <c r="J857" s="11">
        <f t="array" ref="J857">VLOOKUP(A857,ENERGY!$A$2:$F$2691,6,0)</f>
        <v>851</v>
      </c>
      <c r="K857" s="10">
        <f t="array" ref="K857">VLOOKUP(A857,'HUMAN RESOURCES'!$A$2:$M$2692,5,0)</f>
        <v>1.7000000000000001E-2</v>
      </c>
      <c r="L857" s="11">
        <f t="array" ref="L857">VLOOKUP(A857,'HUMAN RESOURCES'!$A$2:$M$2692,6,0)</f>
        <v>0</v>
      </c>
      <c r="M857" s="10">
        <f t="array" ref="M857">VLOOKUP(A857,'HUMAN RESOURCES'!$A$2:$M$2692,7,0)</f>
        <v>78</v>
      </c>
      <c r="N857" s="10">
        <f t="array" ref="N857">VLOOKUP(A857,'HUMAN RESOURCES'!$A$2:$M$2692,8,0)</f>
        <v>73</v>
      </c>
      <c r="O857" s="10">
        <f t="array" ref="O857">VLOOKUP(A857,'HUMAN RESOURCES'!$A$2:$M$2692,9,0)</f>
        <v>0.23799999999999999</v>
      </c>
      <c r="P857" s="10">
        <f t="array" ref="P857">VLOOKUP(A857,'HUMAN RESOURCES'!$A$2:$M$2692,10,0)</f>
        <v>0.69499999999999995</v>
      </c>
      <c r="Q857" s="10">
        <f t="array" ref="Q857">VLOOKUP(A857,'HUMAN RESOURCES'!$A$2:$M$2692,11,0)</f>
        <v>6.8000000000000005E-2</v>
      </c>
      <c r="R857" s="10">
        <f t="array" ref="R857">VLOOKUP(A857,'HUMAN RESOURCES'!$A$2:$M$2692,12,0)</f>
        <v>268065</v>
      </c>
      <c r="S857" s="10">
        <f t="array" ref="S857">VLOOKUP(A857,'HUMAN RESOURCES'!$A$2:$M$2692,13,0)</f>
        <v>0.56499999999999995</v>
      </c>
      <c r="T857" s="10">
        <f t="array" ref="T857">VLOOKUP(A857,TOURISM!$A$2:$F$2692,5,0)</f>
        <v>405000000</v>
      </c>
      <c r="U857" s="10">
        <f t="array" ref="U857">VLOOKUP(A857,TOURISM!$A$2:$F$2692,6,0)</f>
        <v>160000000</v>
      </c>
      <c r="V857" s="10">
        <f t="array" ref="V857">VLOOKUP(A857,BUSINESS!$A$2:$J$2692,5,0)</f>
        <v>0</v>
      </c>
      <c r="W857" s="10">
        <f t="array" ref="W857">VLOOKUP(A857,BUSINESS!$A$2:$J$2692,6,0)</f>
        <v>0</v>
      </c>
      <c r="X857" s="10">
        <f t="array" ref="X857">VLOOKUP(A857,BUSINESS!$A$2:$J$2692,7,0)</f>
        <v>0</v>
      </c>
      <c r="Y857" s="10">
        <f t="array" ref="Y857">VLOOKUP(A857,BUSINESS!$A$2:$J$2692,8,0)</f>
        <v>0</v>
      </c>
      <c r="Z857" s="10">
        <f t="array" ref="Z857">VLOOKUP(A857,BUSINESS!$A$2:$J$2692,9,0)</f>
        <v>0.49</v>
      </c>
      <c r="AA857" s="10">
        <f t="array" ref="AA857">VLOOKUP(A857,BUSINESS!$A$2:$J$2692,10,0)</f>
        <v>0.80500000000000005</v>
      </c>
      <c r="AB857" s="12">
        <f t="shared" si="51"/>
        <v>12860.847697386827</v>
      </c>
      <c r="AC857" s="10">
        <f t="shared" si="45"/>
        <v>3.1746031746031746E-3</v>
      </c>
      <c r="AD857" s="10">
        <f t="shared" si="46"/>
        <v>0</v>
      </c>
      <c r="AE857" s="10">
        <f t="shared" si="47"/>
        <v>596.87016208755335</v>
      </c>
      <c r="AF857">
        <f t="shared" si="53"/>
        <v>1510.8275977841195</v>
      </c>
    </row>
    <row r="858" spans="1:32" ht="14.4">
      <c r="A858" s="7" t="str">
        <f t="shared" si="52"/>
        <v>French Polynesia-Oceania 2011</v>
      </c>
      <c r="B858" s="7" t="s">
        <v>144</v>
      </c>
      <c r="C858" s="8" t="s">
        <v>80</v>
      </c>
      <c r="D858" s="9" t="s">
        <v>73</v>
      </c>
      <c r="E858" s="8"/>
      <c r="F858" s="13">
        <v>3447543138</v>
      </c>
      <c r="G858" s="8"/>
      <c r="H858" s="8"/>
      <c r="J858" s="11">
        <v>851</v>
      </c>
      <c r="K858" s="10">
        <f t="array" ref="K858">VLOOKUP(A858,'HUMAN RESOURCES'!$A$2:$M$2692,5,0)</f>
        <v>1.7000000000000001E-2</v>
      </c>
      <c r="L858" s="11">
        <f t="array" ref="L858">VLOOKUP(A858,'HUMAN RESOURCES'!$A$2:$M$2692,6,0)</f>
        <v>0</v>
      </c>
      <c r="M858" s="10">
        <f t="array" ref="M858">VLOOKUP(A858,'HUMAN RESOURCES'!$A$2:$M$2692,7,0)</f>
        <v>78</v>
      </c>
      <c r="N858" s="10">
        <f t="array" ref="N858">VLOOKUP(A858,'HUMAN RESOURCES'!$A$2:$M$2692,8,0)</f>
        <v>74</v>
      </c>
      <c r="O858" s="10">
        <f t="array" ref="O858">VLOOKUP(A858,'HUMAN RESOURCES'!$A$2:$M$2692,9,0)</f>
        <v>0.23300000000000001</v>
      </c>
      <c r="P858" s="10">
        <f t="array" ref="P858">VLOOKUP(A858,'HUMAN RESOURCES'!$A$2:$M$2692,10,0)</f>
        <v>0.69799999999999995</v>
      </c>
      <c r="Q858" s="10">
        <f t="array" ref="Q858">VLOOKUP(A858,'HUMAN RESOURCES'!$A$2:$M$2692,11,0)</f>
        <v>7.0000000000000007E-2</v>
      </c>
      <c r="R858" s="10">
        <f t="array" ref="R858">VLOOKUP(A858,'HUMAN RESOURCES'!$A$2:$M$2692,12,0)</f>
        <v>270874</v>
      </c>
      <c r="S858" s="10">
        <f t="array" ref="S858">VLOOKUP(A858,'HUMAN RESOURCES'!$A$2:$M$2692,13,0)</f>
        <v>0.56299999999999994</v>
      </c>
      <c r="T858" s="10">
        <f t="array" ref="T858">VLOOKUP(A858,TOURISM!$A$2:$F$2692,5,0)</f>
        <v>384000000</v>
      </c>
      <c r="U858" s="10">
        <f t="array" ref="U858">VLOOKUP(A858,TOURISM!$A$2:$F$2692,6,0)</f>
        <v>168000000</v>
      </c>
      <c r="V858" s="10">
        <f t="array" ref="V858">VLOOKUP(A858,BUSINESS!$A$2:$J$2692,5,0)</f>
        <v>0</v>
      </c>
      <c r="W858" s="10">
        <f t="array" ref="W858">VLOOKUP(A858,BUSINESS!$A$2:$J$2692,6,0)</f>
        <v>0</v>
      </c>
      <c r="X858" s="10">
        <f t="array" ref="X858">VLOOKUP(A858,BUSINESS!$A$2:$J$2692,7,0)</f>
        <v>0</v>
      </c>
      <c r="Y858" s="10">
        <f t="array" ref="Y858">VLOOKUP(A858,BUSINESS!$A$2:$J$2692,8,0)</f>
        <v>0</v>
      </c>
      <c r="Z858" s="10">
        <f t="array" ref="Z858">VLOOKUP(A858,BUSINESS!$A$2:$J$2692,9,0)</f>
        <v>0.49</v>
      </c>
      <c r="AA858" s="10">
        <f t="array" ref="AA858">VLOOKUP(A858,BUSINESS!$A$2:$J$2692,10,0)</f>
        <v>0.82299999999999995</v>
      </c>
      <c r="AB858" s="12">
        <f t="shared" si="51"/>
        <v>12727.478968081101</v>
      </c>
      <c r="AC858" s="10">
        <f t="shared" si="45"/>
        <v>3.1416821105015617E-3</v>
      </c>
      <c r="AD858" s="10">
        <f t="shared" si="46"/>
        <v>0</v>
      </c>
      <c r="AE858" s="10">
        <f t="shared" si="47"/>
        <v>620.21456470536111</v>
      </c>
      <c r="AF858">
        <f t="shared" si="53"/>
        <v>1417.6332907551111</v>
      </c>
    </row>
    <row r="859" spans="1:32" ht="14.4">
      <c r="A859" s="7" t="str">
        <f t="shared" si="52"/>
        <v>French Polynesia-Oceania 2012</v>
      </c>
      <c r="B859" s="7" t="s">
        <v>144</v>
      </c>
      <c r="C859" s="8" t="s">
        <v>80</v>
      </c>
      <c r="D859" s="9" t="s">
        <v>74</v>
      </c>
      <c r="E859" s="8"/>
      <c r="F859" s="13">
        <v>3447543138</v>
      </c>
      <c r="G859" s="8"/>
      <c r="H859" s="8"/>
      <c r="J859" s="11">
        <v>851</v>
      </c>
      <c r="K859" s="10">
        <f t="array" ref="K859">VLOOKUP(A859,'HUMAN RESOURCES'!$A$2:$M$2692,5,0)</f>
        <v>1.7000000000000001E-2</v>
      </c>
      <c r="L859" s="11">
        <f t="array" ref="L859">VLOOKUP(A859,'HUMAN RESOURCES'!$A$2:$M$2692,6,0)</f>
        <v>0</v>
      </c>
      <c r="M859" s="10">
        <f t="array" ref="M859">VLOOKUP(A859,'HUMAN RESOURCES'!$A$2:$M$2692,7,0)</f>
        <v>78</v>
      </c>
      <c r="N859" s="10">
        <f t="array" ref="N859">VLOOKUP(A859,'HUMAN RESOURCES'!$A$2:$M$2692,8,0)</f>
        <v>74</v>
      </c>
      <c r="O859" s="10">
        <f t="array" ref="O859">VLOOKUP(A859,'HUMAN RESOURCES'!$A$2:$M$2692,9,0)</f>
        <v>0.22900000000000001</v>
      </c>
      <c r="P859" s="10">
        <f t="array" ref="P859">VLOOKUP(A859,'HUMAN RESOURCES'!$A$2:$M$2692,10,0)</f>
        <v>0.7</v>
      </c>
      <c r="Q859" s="10">
        <f t="array" ref="Q859">VLOOKUP(A859,'HUMAN RESOURCES'!$A$2:$M$2692,11,0)</f>
        <v>7.0999999999999994E-2</v>
      </c>
      <c r="R859" s="10">
        <f t="array" ref="R859">VLOOKUP(A859,'HUMAN RESOURCES'!$A$2:$M$2692,12,0)</f>
        <v>273814</v>
      </c>
      <c r="S859" s="10">
        <f t="array" ref="S859">VLOOKUP(A859,'HUMAN RESOURCES'!$A$2:$M$2692,13,0)</f>
        <v>0.56200000000000006</v>
      </c>
      <c r="T859" s="10">
        <f t="array" ref="T859">VLOOKUP(A859,TOURISM!$A$2:$F$2692,5,0)</f>
        <v>0</v>
      </c>
      <c r="U859" s="10">
        <v>168000000</v>
      </c>
      <c r="V859" s="10">
        <f t="array" ref="V859">VLOOKUP(A859,BUSINESS!$A$2:$J$2692,5,0)</f>
        <v>0</v>
      </c>
      <c r="W859" s="10">
        <f t="array" ref="W859">VLOOKUP(A859,BUSINESS!$A$2:$J$2692,6,0)</f>
        <v>0</v>
      </c>
      <c r="X859" s="10">
        <f t="array" ref="X859">VLOOKUP(A859,BUSINESS!$A$2:$J$2692,7,0)</f>
        <v>0</v>
      </c>
      <c r="Y859" s="10">
        <f t="array" ref="Y859">VLOOKUP(A859,BUSINESS!$A$2:$J$2692,8,0)</f>
        <v>0</v>
      </c>
      <c r="Z859" s="10">
        <f t="array" ref="Z859">VLOOKUP(A859,BUSINESS!$A$2:$J$2692,9,0)</f>
        <v>0.52900000000000003</v>
      </c>
      <c r="AA859" s="10">
        <f t="array" ref="AA859">VLOOKUP(A859,BUSINESS!$A$2:$J$2692,10,0)</f>
        <v>0.82499999999999996</v>
      </c>
      <c r="AB859" s="12">
        <f t="shared" si="51"/>
        <v>12590.821280139073</v>
      </c>
      <c r="AC859" s="10">
        <f t="shared" si="45"/>
        <v>3.1079491917871257E-3</v>
      </c>
      <c r="AD859" s="10">
        <f t="shared" si="46"/>
        <v>0</v>
      </c>
      <c r="AE859" s="10">
        <f t="shared" si="47"/>
        <v>613.55518709781097</v>
      </c>
      <c r="AF859">
        <f t="shared" si="53"/>
        <v>0</v>
      </c>
    </row>
    <row r="860" spans="1:32" ht="14.4">
      <c r="A860" s="7" t="str">
        <f t="shared" si="52"/>
        <v>Gabon-Africa 2000</v>
      </c>
      <c r="B860" s="7" t="s">
        <v>145</v>
      </c>
      <c r="C860" s="8" t="s">
        <v>78</v>
      </c>
      <c r="D860" s="9" t="s">
        <v>62</v>
      </c>
      <c r="E860" s="14">
        <v>2.9000000000000001E-2</v>
      </c>
      <c r="F860" s="13">
        <v>5067865503</v>
      </c>
      <c r="G860" s="14">
        <v>118</v>
      </c>
      <c r="H860" s="14">
        <v>0.22</v>
      </c>
      <c r="I860" s="10" t="str">
        <f t="array" ref="I860">VLOOKUP(A860,ENERGY!$A$2:$F$2691,5,0)</f>
        <v xml:space="preserve"> </v>
      </c>
      <c r="J860" s="11">
        <f t="array" ref="J860">VLOOKUP(A860,ENERGY!$A$2:$F$2691,6,0)</f>
        <v>0</v>
      </c>
      <c r="K860" s="10">
        <f t="array" ref="K860">VLOOKUP(A860,'HUMAN RESOURCES'!$A$2:$M$2692,5,0)</f>
        <v>3.4000000000000002E-2</v>
      </c>
      <c r="L860" s="11">
        <f t="array" ref="L860">VLOOKUP(A860,'HUMAN RESOURCES'!$A$2:$M$2692,6,0)</f>
        <v>5.6000000000000001E-2</v>
      </c>
      <c r="M860" s="10">
        <f t="array" ref="M860">VLOOKUP(A860,'HUMAN RESOURCES'!$A$2:$M$2692,7,0)</f>
        <v>61</v>
      </c>
      <c r="N860" s="10">
        <f t="array" ref="N860">VLOOKUP(A860,'HUMAN RESOURCES'!$A$2:$M$2692,8,0)</f>
        <v>59</v>
      </c>
      <c r="O860" s="10">
        <f t="array" ref="O860">VLOOKUP(A860,'HUMAN RESOURCES'!$A$2:$M$2692,9,0)</f>
        <v>0.40600000000000003</v>
      </c>
      <c r="P860" s="10">
        <f t="array" ref="P860">VLOOKUP(A860,'HUMAN RESOURCES'!$A$2:$M$2692,10,0)</f>
        <v>0.53500000000000003</v>
      </c>
      <c r="Q860" s="10">
        <f t="array" ref="Q860">VLOOKUP(A860,'HUMAN RESOURCES'!$A$2:$M$2692,11,0)</f>
        <v>5.8999999999999997E-2</v>
      </c>
      <c r="R860" s="10">
        <f t="array" ref="R860">VLOOKUP(A860,'HUMAN RESOURCES'!$A$2:$M$2692,12,0)</f>
        <v>1225527</v>
      </c>
      <c r="S860" s="10">
        <f t="array" ref="S860">VLOOKUP(A860,'HUMAN RESOURCES'!$A$2:$M$2692,13,0)</f>
        <v>0.80100000000000005</v>
      </c>
      <c r="T860" s="10">
        <f t="array" ref="T860">VLOOKUP(A860,TOURISM!$A$2:$F$2692,5,0)</f>
        <v>99000000</v>
      </c>
      <c r="U860" s="10">
        <f t="array" ref="U860">VLOOKUP(A860,TOURISM!$A$2:$F$2692,6,0)</f>
        <v>183000000</v>
      </c>
      <c r="V860" s="10">
        <f t="array" ref="V860">VLOOKUP(A860,BUSINESS!$A$2:$J$2692,5,0)</f>
        <v>0</v>
      </c>
      <c r="W860" s="10">
        <f t="array" ref="W860">VLOOKUP(A860,BUSINESS!$A$2:$J$2692,6,0)</f>
        <v>0</v>
      </c>
      <c r="X860" s="10">
        <f t="array" ref="X860">VLOOKUP(A860,BUSINESS!$A$2:$J$2692,7,0)</f>
        <v>0</v>
      </c>
      <c r="Y860" s="10">
        <f t="array" ref="Y860">VLOOKUP(A860,BUSINESS!$A$2:$J$2692,8,0)</f>
        <v>0</v>
      </c>
      <c r="Z860" s="10">
        <f t="array" ref="Z860">VLOOKUP(A860,BUSINESS!$A$2:$J$2692,9,0)</f>
        <v>1.2E-2</v>
      </c>
      <c r="AA860" s="10">
        <f t="array" ref="AA860">VLOOKUP(A860,BUSINESS!$A$2:$J$2692,10,0)</f>
        <v>9.8000000000000004E-2</v>
      </c>
      <c r="AB860" s="12">
        <f t="shared" si="51"/>
        <v>4135.254060498055</v>
      </c>
      <c r="AC860" s="10">
        <f t="shared" si="45"/>
        <v>0</v>
      </c>
      <c r="AD860" s="10">
        <v>0</v>
      </c>
      <c r="AE860" s="10">
        <f t="shared" si="47"/>
        <v>149.32351551618203</v>
      </c>
      <c r="AF860">
        <f t="shared" si="53"/>
        <v>80.781573967770598</v>
      </c>
    </row>
    <row r="861" spans="1:32" ht="14.4">
      <c r="A861" s="7" t="str">
        <f t="shared" si="52"/>
        <v>Gabon-Africa 2001</v>
      </c>
      <c r="B861" s="7" t="s">
        <v>145</v>
      </c>
      <c r="C861" s="8" t="s">
        <v>78</v>
      </c>
      <c r="D861" s="9" t="s">
        <v>63</v>
      </c>
      <c r="E861" s="14">
        <v>3.3000000000000002E-2</v>
      </c>
      <c r="F861" s="13">
        <v>4712849280</v>
      </c>
      <c r="G861" s="14">
        <v>125</v>
      </c>
      <c r="H861" s="14">
        <v>0.20699999999999999</v>
      </c>
      <c r="I861" s="10">
        <f t="array" ref="I861">VLOOKUP(A861,ENERGY!$A$2:$F$2691,5,0)</f>
        <v>1997</v>
      </c>
      <c r="J861" s="11">
        <f t="array" ref="J861">VLOOKUP(A861,ENERGY!$A$2:$F$2691,6,0)</f>
        <v>0</v>
      </c>
      <c r="K861" s="10">
        <f t="array" ref="K861">VLOOKUP(A861,'HUMAN RESOURCES'!$A$2:$M$2692,5,0)</f>
        <v>3.4000000000000002E-2</v>
      </c>
      <c r="L861" s="11">
        <f t="array" ref="L861">VLOOKUP(A861,'HUMAN RESOURCES'!$A$2:$M$2692,6,0)</f>
        <v>5.5E-2</v>
      </c>
      <c r="M861" s="10">
        <f t="array" ref="M861">VLOOKUP(A861,'HUMAN RESOURCES'!$A$2:$M$2692,7,0)</f>
        <v>61</v>
      </c>
      <c r="N861" s="10">
        <f t="array" ref="N861">VLOOKUP(A861,'HUMAN RESOURCES'!$A$2:$M$2692,8,0)</f>
        <v>58</v>
      </c>
      <c r="O861" s="10">
        <f t="array" ref="O861">VLOOKUP(A861,'HUMAN RESOURCES'!$A$2:$M$2692,9,0)</f>
        <v>0.40400000000000003</v>
      </c>
      <c r="P861" s="10">
        <f t="array" ref="P861">VLOOKUP(A861,'HUMAN RESOURCES'!$A$2:$M$2692,10,0)</f>
        <v>0.53800000000000003</v>
      </c>
      <c r="Q861" s="10">
        <f t="array" ref="Q861">VLOOKUP(A861,'HUMAN RESOURCES'!$A$2:$M$2692,11,0)</f>
        <v>5.8000000000000003E-2</v>
      </c>
      <c r="R861" s="10">
        <f t="array" ref="R861">VLOOKUP(A861,'HUMAN RESOURCES'!$A$2:$M$2692,12,0)</f>
        <v>1255299</v>
      </c>
      <c r="S861" s="10">
        <f t="array" ref="S861">VLOOKUP(A861,'HUMAN RESOURCES'!$A$2:$M$2692,13,0)</f>
        <v>0.80900000000000005</v>
      </c>
      <c r="T861" s="10">
        <f t="array" ref="T861">VLOOKUP(A861,TOURISM!$A$2:$F$2692,5,0)</f>
        <v>46000000</v>
      </c>
      <c r="U861" s="10">
        <f t="array" ref="U861">VLOOKUP(A861,TOURISM!$A$2:$F$2692,6,0)</f>
        <v>256000000</v>
      </c>
      <c r="V861" s="10">
        <f t="array" ref="V861">VLOOKUP(A861,BUSINESS!$A$2:$J$2692,5,0)</f>
        <v>0</v>
      </c>
      <c r="W861" s="10">
        <f t="array" ref="W861">VLOOKUP(A861,BUSINESS!$A$2:$J$2692,6,0)</f>
        <v>0</v>
      </c>
      <c r="X861" s="10">
        <f t="array" ref="X861">VLOOKUP(A861,BUSINESS!$A$2:$J$2692,7,0)</f>
        <v>0</v>
      </c>
      <c r="Y861" s="10">
        <f t="array" ref="Y861">VLOOKUP(A861,BUSINESS!$A$2:$J$2692,8,0)</f>
        <v>0</v>
      </c>
      <c r="Z861" s="10">
        <f t="array" ref="Z861">VLOOKUP(A861,BUSINESS!$A$2:$J$2692,9,0)</f>
        <v>1.2999999999999999E-2</v>
      </c>
      <c r="AA861" s="10">
        <f t="array" ref="AA861">VLOOKUP(A861,BUSINESS!$A$2:$J$2692,10,0)</f>
        <v>0.11899999999999999</v>
      </c>
      <c r="AB861" s="12">
        <f t="shared" si="51"/>
        <v>3754.3639244514652</v>
      </c>
      <c r="AC861" s="10">
        <f t="shared" si="45"/>
        <v>0</v>
      </c>
      <c r="AD861" s="10">
        <f t="shared" si="46"/>
        <v>1.5908560430622505E-3</v>
      </c>
      <c r="AE861" s="10">
        <f t="shared" si="47"/>
        <v>203.93547672705864</v>
      </c>
      <c r="AF861">
        <f t="shared" si="53"/>
        <v>36.644655974393352</v>
      </c>
    </row>
    <row r="862" spans="1:32" ht="14.4">
      <c r="A862" s="7" t="str">
        <f t="shared" si="52"/>
        <v>Gabon-Africa 2002</v>
      </c>
      <c r="B862" s="7" t="s">
        <v>145</v>
      </c>
      <c r="C862" s="8" t="s">
        <v>78</v>
      </c>
      <c r="D862" s="9" t="s">
        <v>64</v>
      </c>
      <c r="E862" s="14">
        <v>3.6999999999999998E-2</v>
      </c>
      <c r="F862" s="13">
        <v>4931503836</v>
      </c>
      <c r="G862" s="14">
        <v>142</v>
      </c>
      <c r="H862" s="14">
        <v>0.18</v>
      </c>
      <c r="I862" s="10">
        <f t="array" ref="I862">VLOOKUP(A862,ENERGY!$A$2:$F$2691,5,0)</f>
        <v>1984</v>
      </c>
      <c r="J862" s="11">
        <f t="array" ref="J862">VLOOKUP(A862,ENERGY!$A$2:$F$2691,6,0)</f>
        <v>2574</v>
      </c>
      <c r="K862" s="10">
        <f t="array" ref="K862">VLOOKUP(A862,'HUMAN RESOURCES'!$A$2:$M$2692,5,0)</f>
        <v>3.3000000000000002E-2</v>
      </c>
      <c r="L862" s="11">
        <f t="array" ref="L862">VLOOKUP(A862,'HUMAN RESOURCES'!$A$2:$M$2692,6,0)</f>
        <v>5.3999999999999999E-2</v>
      </c>
      <c r="M862" s="10">
        <f t="array" ref="M862">VLOOKUP(A862,'HUMAN RESOURCES'!$A$2:$M$2692,7,0)</f>
        <v>61</v>
      </c>
      <c r="N862" s="10">
        <f t="array" ref="N862">VLOOKUP(A862,'HUMAN RESOURCES'!$A$2:$M$2692,8,0)</f>
        <v>58</v>
      </c>
      <c r="O862" s="10">
        <f t="array" ref="O862">VLOOKUP(A862,'HUMAN RESOURCES'!$A$2:$M$2692,9,0)</f>
        <v>0.40200000000000002</v>
      </c>
      <c r="P862" s="10">
        <f t="array" ref="P862">VLOOKUP(A862,'HUMAN RESOURCES'!$A$2:$M$2692,10,0)</f>
        <v>0.54</v>
      </c>
      <c r="Q862" s="10">
        <f t="array" ref="Q862">VLOOKUP(A862,'HUMAN RESOURCES'!$A$2:$M$2692,11,0)</f>
        <v>5.8000000000000003E-2</v>
      </c>
      <c r="R862" s="10">
        <f t="array" ref="R862">VLOOKUP(A862,'HUMAN RESOURCES'!$A$2:$M$2692,12,0)</f>
        <v>1285318</v>
      </c>
      <c r="S862" s="10">
        <f t="array" ref="S862">VLOOKUP(A862,'HUMAN RESOURCES'!$A$2:$M$2692,13,0)</f>
        <v>0.81599999999999995</v>
      </c>
      <c r="T862" s="10">
        <f t="array" ref="T862">VLOOKUP(A862,TOURISM!$A$2:$F$2692,5,0)</f>
        <v>77000000</v>
      </c>
      <c r="U862" s="10">
        <f t="array" ref="U862">VLOOKUP(A862,TOURISM!$A$2:$F$2692,6,0)</f>
        <v>234000000</v>
      </c>
      <c r="V862" s="10">
        <f t="array" ref="V862">VLOOKUP(A862,BUSINESS!$A$2:$J$2692,5,0)</f>
        <v>0</v>
      </c>
      <c r="W862" s="10">
        <f t="array" ref="W862">VLOOKUP(A862,BUSINESS!$A$2:$J$2692,6,0)</f>
        <v>0</v>
      </c>
      <c r="X862" s="10">
        <f t="array" ref="X862">VLOOKUP(A862,BUSINESS!$A$2:$J$2692,7,0)</f>
        <v>0</v>
      </c>
      <c r="Y862" s="10">
        <f t="array" ref="Y862">VLOOKUP(A862,BUSINESS!$A$2:$J$2692,8,0)</f>
        <v>0</v>
      </c>
      <c r="Z862" s="10">
        <f t="array" ref="Z862">VLOOKUP(A862,BUSINESS!$A$2:$J$2692,9,0)</f>
        <v>1.9E-2</v>
      </c>
      <c r="AA862" s="10">
        <f t="array" ref="AA862">VLOOKUP(A862,BUSINESS!$A$2:$J$2692,10,0)</f>
        <v>0.217</v>
      </c>
      <c r="AB862" s="12">
        <f t="shared" si="51"/>
        <v>3836.7966806657964</v>
      </c>
      <c r="AC862" s="10">
        <f t="shared" si="45"/>
        <v>2.002617251139407E-3</v>
      </c>
      <c r="AD862" s="10">
        <f t="shared" si="46"/>
        <v>1.5435868788891154E-3</v>
      </c>
      <c r="AE862" s="10">
        <f t="shared" si="47"/>
        <v>182.05611373994606</v>
      </c>
      <c r="AF862">
        <f t="shared" si="53"/>
        <v>59.907353666563452</v>
      </c>
    </row>
    <row r="863" spans="1:32" ht="14.4">
      <c r="A863" s="7" t="str">
        <f t="shared" si="52"/>
        <v>Gabon-Africa 2003</v>
      </c>
      <c r="B863" s="7" t="s">
        <v>145</v>
      </c>
      <c r="C863" s="8" t="s">
        <v>78</v>
      </c>
      <c r="D863" s="9" t="s">
        <v>65</v>
      </c>
      <c r="E863" s="14">
        <v>3.7999999999999999E-2</v>
      </c>
      <c r="F863" s="13">
        <v>6054883172</v>
      </c>
      <c r="G863" s="14">
        <v>174</v>
      </c>
      <c r="H863" s="14">
        <v>0.18</v>
      </c>
      <c r="I863" s="10">
        <f t="array" ref="I863">VLOOKUP(A863,ENERGY!$A$2:$F$2691,5,0)</f>
        <v>1925</v>
      </c>
      <c r="J863" s="11">
        <f t="array" ref="J863">VLOOKUP(A863,ENERGY!$A$2:$F$2691,6,0)</f>
        <v>81</v>
      </c>
      <c r="K863" s="10">
        <f t="array" ref="K863">VLOOKUP(A863,'HUMAN RESOURCES'!$A$2:$M$2692,5,0)</f>
        <v>3.3000000000000002E-2</v>
      </c>
      <c r="L863" s="11">
        <f t="array" ref="L863">VLOOKUP(A863,'HUMAN RESOURCES'!$A$2:$M$2692,6,0)</f>
        <v>5.2999999999999999E-2</v>
      </c>
      <c r="M863" s="10">
        <f t="array" ref="M863">VLOOKUP(A863,'HUMAN RESOURCES'!$A$2:$M$2692,7,0)</f>
        <v>61</v>
      </c>
      <c r="N863" s="10">
        <f t="array" ref="N863">VLOOKUP(A863,'HUMAN RESOURCES'!$A$2:$M$2692,8,0)</f>
        <v>58</v>
      </c>
      <c r="O863" s="10">
        <f t="array" ref="O863">VLOOKUP(A863,'HUMAN RESOURCES'!$A$2:$M$2692,9,0)</f>
        <v>0.39900000000000002</v>
      </c>
      <c r="P863" s="10">
        <f t="array" ref="P863">VLOOKUP(A863,'HUMAN RESOURCES'!$A$2:$M$2692,10,0)</f>
        <v>0.54300000000000004</v>
      </c>
      <c r="Q863" s="10">
        <f t="array" ref="Q863">VLOOKUP(A863,'HUMAN RESOURCES'!$A$2:$M$2692,11,0)</f>
        <v>5.7000000000000002E-2</v>
      </c>
      <c r="R863" s="10">
        <f t="array" ref="R863">VLOOKUP(A863,'HUMAN RESOURCES'!$A$2:$M$2692,12,0)</f>
        <v>1315820</v>
      </c>
      <c r="S863" s="10">
        <f t="array" ref="S863">VLOOKUP(A863,'HUMAN RESOURCES'!$A$2:$M$2692,13,0)</f>
        <v>0.82199999999999995</v>
      </c>
      <c r="T863" s="10">
        <f t="array" ref="T863">VLOOKUP(A863,TOURISM!$A$2:$F$2692,5,0)</f>
        <v>84000000</v>
      </c>
      <c r="U863" s="10">
        <f t="array" ref="U863">VLOOKUP(A863,TOURISM!$A$2:$F$2692,6,0)</f>
        <v>239000000</v>
      </c>
      <c r="V863" s="10">
        <f t="array" ref="V863">VLOOKUP(A863,BUSINESS!$A$2:$J$2692,5,0)</f>
        <v>0</v>
      </c>
      <c r="W863" s="10">
        <f t="array" ref="W863">VLOOKUP(A863,BUSINESS!$A$2:$J$2692,6,0)</f>
        <v>0</v>
      </c>
      <c r="X863" s="10">
        <f t="array" ref="X863">VLOOKUP(A863,BUSINESS!$A$2:$J$2692,7,0)</f>
        <v>0</v>
      </c>
      <c r="Y863" s="10">
        <f t="array" ref="Y863">VLOOKUP(A863,BUSINESS!$A$2:$J$2692,8,0)</f>
        <v>0</v>
      </c>
      <c r="Z863" s="10">
        <f t="array" ref="Z863">VLOOKUP(A863,BUSINESS!$A$2:$J$2692,9,0)</f>
        <v>2.7E-2</v>
      </c>
      <c r="AA863" s="10">
        <f t="array" ref="AA863">VLOOKUP(A863,BUSINESS!$A$2:$J$2692,10,0)</f>
        <v>0.22800000000000001</v>
      </c>
      <c r="AB863" s="12">
        <f t="shared" si="51"/>
        <v>4601.6044534966786</v>
      </c>
      <c r="AC863" s="10">
        <f t="shared" si="45"/>
        <v>6.1558571841133279E-5</v>
      </c>
      <c r="AD863" s="10">
        <f t="shared" si="46"/>
        <v>1.4629660591874269E-3</v>
      </c>
      <c r="AE863" s="10">
        <f t="shared" si="47"/>
        <v>181.63578604976365</v>
      </c>
      <c r="AF863">
        <f t="shared" si="53"/>
        <v>63.838518946360445</v>
      </c>
    </row>
    <row r="864" spans="1:32" ht="14.4">
      <c r="A864" s="7" t="str">
        <f t="shared" si="52"/>
        <v>Gabon-Africa 2004</v>
      </c>
      <c r="B864" s="7" t="s">
        <v>145</v>
      </c>
      <c r="C864" s="8" t="s">
        <v>78</v>
      </c>
      <c r="D864" s="9" t="s">
        <v>66</v>
      </c>
      <c r="E864" s="14">
        <v>3.4000000000000002E-2</v>
      </c>
      <c r="F864" s="13">
        <v>7178135606</v>
      </c>
      <c r="G864" s="14">
        <v>180</v>
      </c>
      <c r="H864" s="14">
        <v>0.18</v>
      </c>
      <c r="I864" s="10">
        <f t="array" ref="I864">VLOOKUP(A864,ENERGY!$A$2:$F$2691,5,0)</f>
        <v>1880</v>
      </c>
      <c r="J864" s="11">
        <f t="array" ref="J864">VLOOKUP(A864,ENERGY!$A$2:$F$2691,6,0)</f>
        <v>1566</v>
      </c>
      <c r="K864" s="10">
        <f t="array" ref="K864">VLOOKUP(A864,'HUMAN RESOURCES'!$A$2:$M$2692,5,0)</f>
        <v>3.3000000000000002E-2</v>
      </c>
      <c r="L864" s="11">
        <f t="array" ref="L864">VLOOKUP(A864,'HUMAN RESOURCES'!$A$2:$M$2692,6,0)</f>
        <v>5.1999999999999998E-2</v>
      </c>
      <c r="M864" s="10">
        <f t="array" ref="M864">VLOOKUP(A864,'HUMAN RESOURCES'!$A$2:$M$2692,7,0)</f>
        <v>61</v>
      </c>
      <c r="N864" s="10">
        <f t="array" ref="N864">VLOOKUP(A864,'HUMAN RESOURCES'!$A$2:$M$2692,8,0)</f>
        <v>59</v>
      </c>
      <c r="O864" s="10">
        <f t="array" ref="O864">VLOOKUP(A864,'HUMAN RESOURCES'!$A$2:$M$2692,9,0)</f>
        <v>0.39700000000000002</v>
      </c>
      <c r="P864" s="10">
        <f t="array" ref="P864">VLOOKUP(A864,'HUMAN RESOURCES'!$A$2:$M$2692,10,0)</f>
        <v>0.54600000000000004</v>
      </c>
      <c r="Q864" s="10">
        <f t="array" ref="Q864">VLOOKUP(A864,'HUMAN RESOURCES'!$A$2:$M$2692,11,0)</f>
        <v>5.7000000000000002E-2</v>
      </c>
      <c r="R864" s="10">
        <f t="array" ref="R864">VLOOKUP(A864,'HUMAN RESOURCES'!$A$2:$M$2692,12,0)</f>
        <v>1347125</v>
      </c>
      <c r="S864" s="10">
        <f t="array" ref="S864">VLOOKUP(A864,'HUMAN RESOURCES'!$A$2:$M$2692,13,0)</f>
        <v>0.82799999999999996</v>
      </c>
      <c r="T864" s="10">
        <f t="array" ref="T864">VLOOKUP(A864,TOURISM!$A$2:$F$2692,5,0)</f>
        <v>74000000</v>
      </c>
      <c r="U864" s="10">
        <f t="array" ref="U864">VLOOKUP(A864,TOURISM!$A$2:$F$2692,6,0)</f>
        <v>275000000</v>
      </c>
      <c r="V864" s="10">
        <f t="array" ref="V864">VLOOKUP(A864,BUSINESS!$A$2:$J$2692,5,0)</f>
        <v>0</v>
      </c>
      <c r="W864" s="10">
        <f t="array" ref="W864">VLOOKUP(A864,BUSINESS!$A$2:$J$2692,6,0)</f>
        <v>0</v>
      </c>
      <c r="X864" s="10">
        <f t="array" ref="X864">VLOOKUP(A864,BUSINESS!$A$2:$J$2692,7,0)</f>
        <v>0</v>
      </c>
      <c r="Y864" s="10">
        <f t="array" ref="Y864">VLOOKUP(A864,BUSINESS!$A$2:$J$2692,8,0)</f>
        <v>0</v>
      </c>
      <c r="Z864" s="10">
        <f t="array" ref="Z864">VLOOKUP(A864,BUSINESS!$A$2:$J$2692,9,0)</f>
        <v>0.03</v>
      </c>
      <c r="AA864" s="10">
        <f t="array" ref="AA864">VLOOKUP(A864,BUSINESS!$A$2:$J$2692,10,0)</f>
        <v>0.36299999999999999</v>
      </c>
      <c r="AB864" s="12">
        <f t="shared" si="51"/>
        <v>5328.4851858587735</v>
      </c>
      <c r="AC864" s="10">
        <f t="shared" si="45"/>
        <v>1.1624756425721444E-3</v>
      </c>
      <c r="AD864" s="10">
        <f t="shared" si="46"/>
        <v>1.3955646283752435E-3</v>
      </c>
      <c r="AE864" s="10">
        <f t="shared" si="47"/>
        <v>204.13844298042127</v>
      </c>
      <c r="AF864">
        <f t="shared" si="53"/>
        <v>54.931799202004271</v>
      </c>
    </row>
    <row r="865" spans="1:32" ht="14.4">
      <c r="A865" s="7" t="str">
        <f t="shared" si="52"/>
        <v>Gabon-Africa 2005</v>
      </c>
      <c r="B865" s="7" t="s">
        <v>145</v>
      </c>
      <c r="C865" s="8" t="s">
        <v>78</v>
      </c>
      <c r="D865" s="9" t="s">
        <v>67</v>
      </c>
      <c r="E865" s="14">
        <v>0.03</v>
      </c>
      <c r="F865" s="13">
        <v>8665736618</v>
      </c>
      <c r="G865" s="14">
        <v>187</v>
      </c>
      <c r="H865" s="14">
        <v>0.17699999999999999</v>
      </c>
      <c r="I865" s="10">
        <f t="array" ref="I865">VLOOKUP(A865,ENERGY!$A$2:$F$2691,5,0)</f>
        <v>1629</v>
      </c>
      <c r="J865" s="11">
        <f t="array" ref="J865">VLOOKUP(A865,ENERGY!$A$2:$F$2691,6,0)</f>
        <v>1767</v>
      </c>
      <c r="K865" s="10">
        <f t="array" ref="K865">VLOOKUP(A865,'HUMAN RESOURCES'!$A$2:$M$2692,5,0)</f>
        <v>3.3000000000000002E-2</v>
      </c>
      <c r="L865" s="11">
        <f t="array" ref="L865">VLOOKUP(A865,'HUMAN RESOURCES'!$A$2:$M$2692,6,0)</f>
        <v>0.05</v>
      </c>
      <c r="M865" s="10">
        <f t="array" ref="M865">VLOOKUP(A865,'HUMAN RESOURCES'!$A$2:$M$2692,7,0)</f>
        <v>61</v>
      </c>
      <c r="N865" s="10">
        <f t="array" ref="N865">VLOOKUP(A865,'HUMAN RESOURCES'!$A$2:$M$2692,8,0)</f>
        <v>59</v>
      </c>
      <c r="O865" s="10">
        <f t="array" ref="O865">VLOOKUP(A865,'HUMAN RESOURCES'!$A$2:$M$2692,9,0)</f>
        <v>0.39500000000000002</v>
      </c>
      <c r="P865" s="10">
        <f t="array" ref="P865">VLOOKUP(A865,'HUMAN RESOURCES'!$A$2:$M$2692,10,0)</f>
        <v>0.54900000000000004</v>
      </c>
      <c r="Q865" s="10">
        <f t="array" ref="Q865">VLOOKUP(A865,'HUMAN RESOURCES'!$A$2:$M$2692,11,0)</f>
        <v>5.6000000000000001E-2</v>
      </c>
      <c r="R865" s="10">
        <f t="array" ref="R865">VLOOKUP(A865,'HUMAN RESOURCES'!$A$2:$M$2692,12,0)</f>
        <v>1379465</v>
      </c>
      <c r="S865" s="10">
        <f t="array" ref="S865">VLOOKUP(A865,'HUMAN RESOURCES'!$A$2:$M$2692,13,0)</f>
        <v>0.83399999999999996</v>
      </c>
      <c r="T865" s="10">
        <f t="array" ref="T865">VLOOKUP(A865,TOURISM!$A$2:$F$2692,5,0)</f>
        <v>13000000</v>
      </c>
      <c r="U865" s="10">
        <f t="array" ref="U865">VLOOKUP(A865,TOURISM!$A$2:$F$2692,6,0)</f>
        <v>346000000</v>
      </c>
      <c r="V865" s="10">
        <f t="array" ref="V865">VLOOKUP(A865,BUSINESS!$A$2:$J$2692,5,0)</f>
        <v>0.45100000000000001</v>
      </c>
      <c r="W865" s="10">
        <f t="array" ref="W865">VLOOKUP(A865,BUSINESS!$A$2:$J$2692,6,0)</f>
        <v>57</v>
      </c>
      <c r="X865" s="10">
        <f t="array" ref="X865">VLOOKUP(A865,BUSINESS!$A$2:$J$2692,7,0)</f>
        <v>0</v>
      </c>
      <c r="Y865" s="10">
        <f t="array" ref="Y865">VLOOKUP(A865,BUSINESS!$A$2:$J$2692,8,0)</f>
        <v>488</v>
      </c>
      <c r="Z865" s="10">
        <f t="array" ref="Z865">VLOOKUP(A865,BUSINESS!$A$2:$J$2692,9,0)</f>
        <v>4.9000000000000002E-2</v>
      </c>
      <c r="AA865" s="10">
        <f t="array" ref="AA865">VLOOKUP(A865,BUSINESS!$A$2:$J$2692,10,0)</f>
        <v>0.53400000000000003</v>
      </c>
      <c r="AB865" s="12">
        <f t="shared" si="51"/>
        <v>6281.9546838810702</v>
      </c>
      <c r="AC865" s="10">
        <f t="shared" si="45"/>
        <v>1.2809313755695142E-3</v>
      </c>
      <c r="AD865" s="10">
        <f t="shared" si="46"/>
        <v>1.1808925924180751E-3</v>
      </c>
      <c r="AE865" s="10">
        <f t="shared" si="47"/>
        <v>250.82187659708654</v>
      </c>
      <c r="AF865">
        <f t="shared" si="53"/>
        <v>9.4239433403529631</v>
      </c>
    </row>
    <row r="866" spans="1:32" ht="14.4">
      <c r="A866" s="7" t="str">
        <f t="shared" si="52"/>
        <v>Gabon-Africa 2006</v>
      </c>
      <c r="B866" s="7" t="s">
        <v>145</v>
      </c>
      <c r="C866" s="8" t="s">
        <v>78</v>
      </c>
      <c r="D866" s="9" t="s">
        <v>68</v>
      </c>
      <c r="E866" s="14">
        <v>3.2000000000000001E-2</v>
      </c>
      <c r="F866" s="13">
        <v>9545982814</v>
      </c>
      <c r="G866" s="14">
        <v>216</v>
      </c>
      <c r="H866" s="14">
        <v>0.153</v>
      </c>
      <c r="I866" s="10">
        <f t="array" ref="I866">VLOOKUP(A866,ENERGY!$A$2:$F$2691,5,0)</f>
        <v>1832</v>
      </c>
      <c r="J866" s="11">
        <f t="array" ref="J866">VLOOKUP(A866,ENERGY!$A$2:$F$2691,6,0)</f>
        <v>2332</v>
      </c>
      <c r="K866" s="10">
        <f t="array" ref="K866">VLOOKUP(A866,'HUMAN RESOURCES'!$A$2:$M$2692,5,0)</f>
        <v>3.3000000000000002E-2</v>
      </c>
      <c r="L866" s="11">
        <f t="array" ref="L866">VLOOKUP(A866,'HUMAN RESOURCES'!$A$2:$M$2692,6,0)</f>
        <v>4.9000000000000002E-2</v>
      </c>
      <c r="M866" s="10">
        <f t="array" ref="M866">VLOOKUP(A866,'HUMAN RESOURCES'!$A$2:$M$2692,7,0)</f>
        <v>61</v>
      </c>
      <c r="N866" s="10">
        <f t="array" ref="N866">VLOOKUP(A866,'HUMAN RESOURCES'!$A$2:$M$2692,8,0)</f>
        <v>59</v>
      </c>
      <c r="O866" s="10">
        <f t="array" ref="O866">VLOOKUP(A866,'HUMAN RESOURCES'!$A$2:$M$2692,9,0)</f>
        <v>0.39300000000000002</v>
      </c>
      <c r="P866" s="10">
        <f t="array" ref="P866">VLOOKUP(A866,'HUMAN RESOURCES'!$A$2:$M$2692,10,0)</f>
        <v>0.55100000000000005</v>
      </c>
      <c r="Q866" s="10">
        <f t="array" ref="Q866">VLOOKUP(A866,'HUMAN RESOURCES'!$A$2:$M$2692,11,0)</f>
        <v>5.6000000000000001E-2</v>
      </c>
      <c r="R866" s="10">
        <f t="array" ref="R866">VLOOKUP(A866,'HUMAN RESOURCES'!$A$2:$M$2692,12,0)</f>
        <v>1412907</v>
      </c>
      <c r="S866" s="10">
        <f t="array" ref="S866">VLOOKUP(A866,'HUMAN RESOURCES'!$A$2:$M$2692,13,0)</f>
        <v>0.84</v>
      </c>
      <c r="T866" s="10">
        <f t="array" ref="T866">VLOOKUP(A866,TOURISM!$A$2:$F$2692,5,0)</f>
        <v>0</v>
      </c>
      <c r="U866" s="10">
        <v>346000000</v>
      </c>
      <c r="V866" s="10">
        <f t="array" ref="V866">VLOOKUP(A866,BUSINESS!$A$2:$J$2692,5,0)</f>
        <v>0.44700000000000001</v>
      </c>
      <c r="W866" s="10">
        <f t="array" ref="W866">VLOOKUP(A866,BUSINESS!$A$2:$J$2692,6,0)</f>
        <v>57</v>
      </c>
      <c r="X866" s="10">
        <f t="array" ref="X866">VLOOKUP(A866,BUSINESS!$A$2:$J$2692,7,0)</f>
        <v>0</v>
      </c>
      <c r="Y866" s="10">
        <f t="array" ref="Y866">VLOOKUP(A866,BUSINESS!$A$2:$J$2692,8,0)</f>
        <v>488</v>
      </c>
      <c r="Z866" s="10">
        <f t="array" ref="Z866">VLOOKUP(A866,BUSINESS!$A$2:$J$2692,9,0)</f>
        <v>5.5E-2</v>
      </c>
      <c r="AA866" s="10">
        <f t="array" ref="AA866">VLOOKUP(A866,BUSINESS!$A$2:$J$2692,10,0)</f>
        <v>0.63600000000000001</v>
      </c>
      <c r="AB866" s="12">
        <f t="shared" si="51"/>
        <v>6756.2711586820651</v>
      </c>
      <c r="AC866" s="10">
        <f t="shared" si="45"/>
        <v>1.6504978742408383E-3</v>
      </c>
      <c r="AD866" s="10">
        <f t="shared" si="46"/>
        <v>1.296617540998806E-3</v>
      </c>
      <c r="AE866" s="10">
        <f t="shared" si="47"/>
        <v>244.88519060348628</v>
      </c>
      <c r="AF866">
        <f t="shared" si="53"/>
        <v>0</v>
      </c>
    </row>
    <row r="867" spans="1:32" ht="14.4">
      <c r="A867" s="7" t="str">
        <f t="shared" si="52"/>
        <v>Gabon-Africa 2007</v>
      </c>
      <c r="B867" s="7" t="s">
        <v>145</v>
      </c>
      <c r="C867" s="8" t="s">
        <v>78</v>
      </c>
      <c r="D867" s="9" t="s">
        <v>69</v>
      </c>
      <c r="E867" s="14">
        <v>3.3000000000000002E-2</v>
      </c>
      <c r="F867" s="13">
        <v>11570860872</v>
      </c>
      <c r="G867" s="14">
        <v>262</v>
      </c>
      <c r="H867" s="14">
        <v>0.15</v>
      </c>
      <c r="I867" s="10">
        <f t="array" ref="I867">VLOOKUP(A867,ENERGY!$A$2:$F$2691,5,0)</f>
        <v>1718</v>
      </c>
      <c r="J867" s="11">
        <f t="array" ref="J867">VLOOKUP(A867,ENERGY!$A$2:$F$2691,6,0)</f>
        <v>2087</v>
      </c>
      <c r="K867" s="10">
        <f t="array" ref="K867">VLOOKUP(A867,'HUMAN RESOURCES'!$A$2:$M$2692,5,0)</f>
        <v>3.3000000000000002E-2</v>
      </c>
      <c r="L867" s="11">
        <f t="array" ref="L867">VLOOKUP(A867,'HUMAN RESOURCES'!$A$2:$M$2692,6,0)</f>
        <v>4.8000000000000001E-2</v>
      </c>
      <c r="M867" s="10">
        <f t="array" ref="M867">VLOOKUP(A867,'HUMAN RESOURCES'!$A$2:$M$2692,7,0)</f>
        <v>62</v>
      </c>
      <c r="N867" s="10">
        <f t="array" ref="N867">VLOOKUP(A867,'HUMAN RESOURCES'!$A$2:$M$2692,8,0)</f>
        <v>60</v>
      </c>
      <c r="O867" s="10">
        <f t="array" ref="O867">VLOOKUP(A867,'HUMAN RESOURCES'!$A$2:$M$2692,9,0)</f>
        <v>0.39100000000000001</v>
      </c>
      <c r="P867" s="10">
        <f t="array" ref="P867">VLOOKUP(A867,'HUMAN RESOURCES'!$A$2:$M$2692,10,0)</f>
        <v>0.55400000000000005</v>
      </c>
      <c r="Q867" s="10">
        <f t="array" ref="Q867">VLOOKUP(A867,'HUMAN RESOURCES'!$A$2:$M$2692,11,0)</f>
        <v>5.5E-2</v>
      </c>
      <c r="R867" s="10">
        <f t="array" ref="R867">VLOOKUP(A867,'HUMAN RESOURCES'!$A$2:$M$2692,12,0)</f>
        <v>1447388</v>
      </c>
      <c r="S867" s="10">
        <f t="array" ref="S867">VLOOKUP(A867,'HUMAN RESOURCES'!$A$2:$M$2692,13,0)</f>
        <v>0.84399999999999997</v>
      </c>
      <c r="T867" s="10">
        <f t="array" ref="T867">VLOOKUP(A867,TOURISM!$A$2:$F$2692,5,0)</f>
        <v>0</v>
      </c>
      <c r="U867" s="10">
        <v>346000000</v>
      </c>
      <c r="V867" s="10">
        <f t="array" ref="V867">VLOOKUP(A867,BUSINESS!$A$2:$J$2692,5,0)</f>
        <v>0.44700000000000001</v>
      </c>
      <c r="W867" s="10">
        <f t="array" ref="W867">VLOOKUP(A867,BUSINESS!$A$2:$J$2692,6,0)</f>
        <v>57</v>
      </c>
      <c r="X867" s="10">
        <f t="array" ref="X867">VLOOKUP(A867,BUSINESS!$A$2:$J$2692,7,0)</f>
        <v>0</v>
      </c>
      <c r="Y867" s="10">
        <f t="array" ref="Y867">VLOOKUP(A867,BUSINESS!$A$2:$J$2692,8,0)</f>
        <v>488</v>
      </c>
      <c r="Z867" s="10">
        <f t="array" ref="Z867">VLOOKUP(A867,BUSINESS!$A$2:$J$2692,9,0)</f>
        <v>5.8000000000000003E-2</v>
      </c>
      <c r="AA867" s="10">
        <f t="array" ref="AA867">VLOOKUP(A867,BUSINESS!$A$2:$J$2692,10,0)</f>
        <v>0.80800000000000005</v>
      </c>
      <c r="AB867" s="12">
        <f t="shared" si="51"/>
        <v>7994.3048249674584</v>
      </c>
      <c r="AC867" s="10">
        <f t="shared" si="45"/>
        <v>1.4419077676476521E-3</v>
      </c>
      <c r="AD867" s="10">
        <f t="shared" si="46"/>
        <v>1.1869657617722407E-3</v>
      </c>
      <c r="AE867" s="10">
        <f t="shared" si="47"/>
        <v>239.05131174225571</v>
      </c>
      <c r="AF867">
        <f t="shared" si="53"/>
        <v>0</v>
      </c>
    </row>
    <row r="868" spans="1:32" ht="14.4">
      <c r="A868" s="7" t="str">
        <f t="shared" si="52"/>
        <v>Gabon-Africa 2008</v>
      </c>
      <c r="B868" s="7" t="s">
        <v>145</v>
      </c>
      <c r="C868" s="8" t="s">
        <v>78</v>
      </c>
      <c r="D868" s="9" t="s">
        <v>70</v>
      </c>
      <c r="E868" s="14">
        <v>2.7E-2</v>
      </c>
      <c r="F868" s="13">
        <v>15685389827</v>
      </c>
      <c r="G868" s="14">
        <v>283</v>
      </c>
      <c r="H868" s="8"/>
      <c r="I868" s="10">
        <v>1718</v>
      </c>
      <c r="J868" s="11">
        <v>2087</v>
      </c>
      <c r="K868" s="10">
        <f t="array" ref="K868">VLOOKUP(A868,'HUMAN RESOURCES'!$A$2:$M$2692,5,0)</f>
        <v>3.3000000000000002E-2</v>
      </c>
      <c r="L868" s="11">
        <f t="array" ref="L868">VLOOKUP(A868,'HUMAN RESOURCES'!$A$2:$M$2692,6,0)</f>
        <v>4.5999999999999999E-2</v>
      </c>
      <c r="M868" s="10">
        <f t="array" ref="M868">VLOOKUP(A868,'HUMAN RESOURCES'!$A$2:$M$2692,7,0)</f>
        <v>62</v>
      </c>
      <c r="N868" s="10">
        <f t="array" ref="N868">VLOOKUP(A868,'HUMAN RESOURCES'!$A$2:$M$2692,8,0)</f>
        <v>60</v>
      </c>
      <c r="O868" s="10">
        <f t="array" ref="O868">VLOOKUP(A868,'HUMAN RESOURCES'!$A$2:$M$2692,9,0)</f>
        <v>0.38900000000000001</v>
      </c>
      <c r="P868" s="10">
        <f t="array" ref="P868">VLOOKUP(A868,'HUMAN RESOURCES'!$A$2:$M$2692,10,0)</f>
        <v>0.55600000000000005</v>
      </c>
      <c r="Q868" s="10">
        <f t="array" ref="Q868">VLOOKUP(A868,'HUMAN RESOURCES'!$A$2:$M$2692,11,0)</f>
        <v>5.5E-2</v>
      </c>
      <c r="R868" s="10">
        <f t="array" ref="R868">VLOOKUP(A868,'HUMAN RESOURCES'!$A$2:$M$2692,12,0)</f>
        <v>1482843</v>
      </c>
      <c r="S868" s="10">
        <f t="array" ref="S868">VLOOKUP(A868,'HUMAN RESOURCES'!$A$2:$M$2692,13,0)</f>
        <v>0.84899999999999998</v>
      </c>
      <c r="T868" s="10">
        <f t="array" ref="T868">VLOOKUP(A868,TOURISM!$A$2:$F$2692,5,0)</f>
        <v>0</v>
      </c>
      <c r="U868" s="10">
        <v>346000000</v>
      </c>
      <c r="V868" s="10">
        <f t="array" ref="V868">VLOOKUP(A868,BUSINESS!$A$2:$J$2692,5,0)</f>
        <v>0.44700000000000001</v>
      </c>
      <c r="W868" s="10">
        <f t="array" ref="W868">VLOOKUP(A868,BUSINESS!$A$2:$J$2692,6,0)</f>
        <v>57</v>
      </c>
      <c r="X868" s="10">
        <f t="array" ref="X868">VLOOKUP(A868,BUSINESS!$A$2:$J$2692,7,0)</f>
        <v>0</v>
      </c>
      <c r="Y868" s="10">
        <f t="array" ref="Y868">VLOOKUP(A868,BUSINESS!$A$2:$J$2692,8,0)</f>
        <v>488</v>
      </c>
      <c r="Z868" s="10">
        <f t="array" ref="Z868">VLOOKUP(A868,BUSINESS!$A$2:$J$2692,9,0)</f>
        <v>6.2E-2</v>
      </c>
      <c r="AA868" s="10">
        <f t="array" ref="AA868">VLOOKUP(A868,BUSINESS!$A$2:$J$2692,10,0)</f>
        <v>0.877</v>
      </c>
      <c r="AB868" s="12">
        <f t="shared" si="51"/>
        <v>10577.916763271634</v>
      </c>
      <c r="AC868" s="10">
        <f t="shared" si="45"/>
        <v>1.4074315352333323E-3</v>
      </c>
      <c r="AD868" s="10">
        <f t="shared" si="46"/>
        <v>1.1585852312078892E-3</v>
      </c>
      <c r="AE868" s="10">
        <f t="shared" si="47"/>
        <v>233.33555878808477</v>
      </c>
      <c r="AF868">
        <f t="shared" si="53"/>
        <v>0</v>
      </c>
    </row>
    <row r="869" spans="1:32" ht="14.4">
      <c r="A869" s="7" t="str">
        <f t="shared" si="52"/>
        <v>Gabon-Africa 2009</v>
      </c>
      <c r="B869" s="7" t="s">
        <v>145</v>
      </c>
      <c r="C869" s="8" t="s">
        <v>78</v>
      </c>
      <c r="D869" s="9" t="s">
        <v>71</v>
      </c>
      <c r="E869" s="14">
        <v>3.6999999999999998E-2</v>
      </c>
      <c r="F869" s="13">
        <v>12031268402</v>
      </c>
      <c r="G869" s="14">
        <v>291</v>
      </c>
      <c r="H869" s="8"/>
      <c r="I869" s="10">
        <f t="array" ref="I869">VLOOKUP(A869,ENERGY!$A$2:$F$2691,5,0)</f>
        <v>1593</v>
      </c>
      <c r="J869" s="11">
        <f t="array" ref="J869">VLOOKUP(A869,ENERGY!$A$2:$F$2691,6,0)</f>
        <v>1335</v>
      </c>
      <c r="K869" s="10">
        <f t="array" ref="K869">VLOOKUP(A869,'HUMAN RESOURCES'!$A$2:$M$2692,5,0)</f>
        <v>3.3000000000000002E-2</v>
      </c>
      <c r="L869" s="11">
        <f t="array" ref="L869">VLOOKUP(A869,'HUMAN RESOURCES'!$A$2:$M$2692,6,0)</f>
        <v>4.4999999999999998E-2</v>
      </c>
      <c r="M869" s="10">
        <f t="array" ref="M869">VLOOKUP(A869,'HUMAN RESOURCES'!$A$2:$M$2692,7,0)</f>
        <v>63</v>
      </c>
      <c r="N869" s="10">
        <f t="array" ref="N869">VLOOKUP(A869,'HUMAN RESOURCES'!$A$2:$M$2692,8,0)</f>
        <v>61</v>
      </c>
      <c r="O869" s="10">
        <f t="array" ref="O869">VLOOKUP(A869,'HUMAN RESOURCES'!$A$2:$M$2692,9,0)</f>
        <v>0.38800000000000001</v>
      </c>
      <c r="P869" s="10">
        <f t="array" ref="P869">VLOOKUP(A869,'HUMAN RESOURCES'!$A$2:$M$2692,10,0)</f>
        <v>0.55900000000000005</v>
      </c>
      <c r="Q869" s="10">
        <f t="array" ref="Q869">VLOOKUP(A869,'HUMAN RESOURCES'!$A$2:$M$2692,11,0)</f>
        <v>5.3999999999999999E-2</v>
      </c>
      <c r="R869" s="10">
        <f t="array" ref="R869">VLOOKUP(A869,'HUMAN RESOURCES'!$A$2:$M$2692,12,0)</f>
        <v>1519155</v>
      </c>
      <c r="S869" s="10">
        <f t="array" ref="S869">VLOOKUP(A869,'HUMAN RESOURCES'!$A$2:$M$2692,13,0)</f>
        <v>0.85299999999999998</v>
      </c>
      <c r="T869" s="10">
        <f t="array" ref="T869">VLOOKUP(A869,TOURISM!$A$2:$F$2692,5,0)</f>
        <v>0</v>
      </c>
      <c r="U869" s="10">
        <v>346000000</v>
      </c>
      <c r="V869" s="10">
        <f t="array" ref="V869">VLOOKUP(A869,BUSINESS!$A$2:$J$2692,5,0)</f>
        <v>0.44700000000000001</v>
      </c>
      <c r="W869" s="10">
        <f t="array" ref="W869">VLOOKUP(A869,BUSINESS!$A$2:$J$2692,6,0)</f>
        <v>57</v>
      </c>
      <c r="X869" s="10">
        <f t="array" ref="X869">VLOOKUP(A869,BUSINESS!$A$2:$J$2692,7,0)</f>
        <v>0</v>
      </c>
      <c r="Y869" s="10">
        <f t="array" ref="Y869">VLOOKUP(A869,BUSINESS!$A$2:$J$2692,8,0)</f>
        <v>488</v>
      </c>
      <c r="Z869" s="10">
        <f t="array" ref="Z869">VLOOKUP(A869,BUSINESS!$A$2:$J$2692,9,0)</f>
        <v>6.7000000000000004E-2</v>
      </c>
      <c r="AA869" s="10">
        <f t="array" ref="AA869">VLOOKUP(A869,BUSINESS!$A$2:$J$2692,10,0)</f>
        <v>0.95399999999999996</v>
      </c>
      <c r="AB869" s="12">
        <f t="shared" si="51"/>
        <v>7919.7108932268266</v>
      </c>
      <c r="AC869" s="10">
        <f t="shared" si="45"/>
        <v>8.7877800487771161E-4</v>
      </c>
      <c r="AD869" s="10">
        <f t="shared" si="46"/>
        <v>1.0486092597529549E-3</v>
      </c>
      <c r="AE869" s="10">
        <f t="shared" si="47"/>
        <v>227.75819452261291</v>
      </c>
      <c r="AF869">
        <f t="shared" si="53"/>
        <v>0</v>
      </c>
    </row>
    <row r="870" spans="1:32" ht="14.4">
      <c r="A870" s="7" t="str">
        <f t="shared" si="52"/>
        <v>Gabon-Africa 2010</v>
      </c>
      <c r="B870" s="7" t="s">
        <v>145</v>
      </c>
      <c r="C870" s="8" t="s">
        <v>78</v>
      </c>
      <c r="D870" s="9" t="s">
        <v>72</v>
      </c>
      <c r="E870" s="14">
        <v>3.5000000000000003E-2</v>
      </c>
      <c r="F870" s="13">
        <v>14569527125</v>
      </c>
      <c r="G870" s="14">
        <v>322</v>
      </c>
      <c r="H870" s="8"/>
      <c r="I870" s="10">
        <f t="array" ref="I870">VLOOKUP(A870,ENERGY!$A$2:$F$2691,5,0)</f>
        <v>1768</v>
      </c>
      <c r="J870" s="11">
        <f t="array" ref="J870">VLOOKUP(A870,ENERGY!$A$2:$F$2691,6,0)</f>
        <v>1977</v>
      </c>
      <c r="K870" s="10">
        <f t="array" ref="K870">VLOOKUP(A870,'HUMAN RESOURCES'!$A$2:$M$2692,5,0)</f>
        <v>3.3000000000000002E-2</v>
      </c>
      <c r="L870" s="11">
        <f t="array" ref="L870">VLOOKUP(A870,'HUMAN RESOURCES'!$A$2:$M$2692,6,0)</f>
        <v>4.2999999999999997E-2</v>
      </c>
      <c r="M870" s="10">
        <f t="array" ref="M870">VLOOKUP(A870,'HUMAN RESOURCES'!$A$2:$M$2692,7,0)</f>
        <v>63</v>
      </c>
      <c r="N870" s="10">
        <f t="array" ref="N870">VLOOKUP(A870,'HUMAN RESOURCES'!$A$2:$M$2692,8,0)</f>
        <v>61</v>
      </c>
      <c r="O870" s="10">
        <f t="array" ref="O870">VLOOKUP(A870,'HUMAN RESOURCES'!$A$2:$M$2692,9,0)</f>
        <v>0.38600000000000001</v>
      </c>
      <c r="P870" s="10">
        <f t="array" ref="P870">VLOOKUP(A870,'HUMAN RESOURCES'!$A$2:$M$2692,10,0)</f>
        <v>0.56000000000000005</v>
      </c>
      <c r="Q870" s="10">
        <f t="array" ref="Q870">VLOOKUP(A870,'HUMAN RESOURCES'!$A$2:$M$2692,11,0)</f>
        <v>5.2999999999999999E-2</v>
      </c>
      <c r="R870" s="10">
        <f t="array" ref="R870">VLOOKUP(A870,'HUMAN RESOURCES'!$A$2:$M$2692,12,0)</f>
        <v>1556222</v>
      </c>
      <c r="S870" s="10">
        <f t="array" ref="S870">VLOOKUP(A870,'HUMAN RESOURCES'!$A$2:$M$2692,13,0)</f>
        <v>0.85699999999999998</v>
      </c>
      <c r="T870" s="10">
        <f t="array" ref="T870">VLOOKUP(A870,TOURISM!$A$2:$F$2692,5,0)</f>
        <v>0</v>
      </c>
      <c r="U870" s="10">
        <v>346000000</v>
      </c>
      <c r="V870" s="10">
        <f t="array" ref="V870">VLOOKUP(A870,BUSINESS!$A$2:$J$2692,5,0)</f>
        <v>0.435</v>
      </c>
      <c r="W870" s="10">
        <f t="array" ref="W870">VLOOKUP(A870,BUSINESS!$A$2:$J$2692,6,0)</f>
        <v>57</v>
      </c>
      <c r="X870" s="10">
        <f t="array" ref="X870">VLOOKUP(A870,BUSINESS!$A$2:$J$2692,7,0)</f>
        <v>0</v>
      </c>
      <c r="Y870" s="10">
        <f t="array" ref="Y870">VLOOKUP(A870,BUSINESS!$A$2:$J$2692,8,0)</f>
        <v>488</v>
      </c>
      <c r="Z870" s="10">
        <f t="array" ref="Z870">VLOOKUP(A870,BUSINESS!$A$2:$J$2692,9,0)</f>
        <v>7.1999999999999995E-2</v>
      </c>
      <c r="AA870" s="10">
        <f t="array" ref="AA870">VLOOKUP(A870,BUSINESS!$A$2:$J$2692,10,0)</f>
        <v>1.0349999999999999</v>
      </c>
      <c r="AB870" s="12">
        <f t="shared" si="51"/>
        <v>9362.113583409051</v>
      </c>
      <c r="AC870" s="10">
        <f t="shared" si="45"/>
        <v>1.2703843024966875E-3</v>
      </c>
      <c r="AD870" s="10">
        <f t="shared" si="46"/>
        <v>1.1360846974274878E-3</v>
      </c>
      <c r="AE870" s="10">
        <f t="shared" si="47"/>
        <v>222.33331748298122</v>
      </c>
      <c r="AF870">
        <f t="shared" si="53"/>
        <v>0</v>
      </c>
    </row>
    <row r="871" spans="1:32" ht="14.4">
      <c r="A871" s="7" t="str">
        <f t="shared" si="52"/>
        <v>Gabon-Africa 2011</v>
      </c>
      <c r="B871" s="7" t="s">
        <v>145</v>
      </c>
      <c r="C871" s="8" t="s">
        <v>78</v>
      </c>
      <c r="D871" s="9" t="s">
        <v>73</v>
      </c>
      <c r="E871" s="14">
        <v>3.4000000000000002E-2</v>
      </c>
      <c r="F871" s="13">
        <v>18796191833</v>
      </c>
      <c r="G871" s="14">
        <v>401</v>
      </c>
      <c r="H871" s="8"/>
      <c r="I871" s="10">
        <v>1768</v>
      </c>
      <c r="J871" s="11">
        <v>1977</v>
      </c>
      <c r="K871" s="10">
        <f t="array" ref="K871">VLOOKUP(A871,'HUMAN RESOURCES'!$A$2:$M$2692,5,0)</f>
        <v>3.2000000000000001E-2</v>
      </c>
      <c r="L871" s="11">
        <f t="array" ref="L871">VLOOKUP(A871,'HUMAN RESOURCES'!$A$2:$M$2692,6,0)</f>
        <v>4.2000000000000003E-2</v>
      </c>
      <c r="M871" s="10">
        <f t="array" ref="M871">VLOOKUP(A871,'HUMAN RESOURCES'!$A$2:$M$2692,7,0)</f>
        <v>64</v>
      </c>
      <c r="N871" s="10">
        <f t="array" ref="N871">VLOOKUP(A871,'HUMAN RESOURCES'!$A$2:$M$2692,8,0)</f>
        <v>62</v>
      </c>
      <c r="O871" s="10">
        <f t="array" ref="O871">VLOOKUP(A871,'HUMAN RESOURCES'!$A$2:$M$2692,9,0)</f>
        <v>0.38500000000000001</v>
      </c>
      <c r="P871" s="10">
        <f t="array" ref="P871">VLOOKUP(A871,'HUMAN RESOURCES'!$A$2:$M$2692,10,0)</f>
        <v>0.56200000000000006</v>
      </c>
      <c r="Q871" s="10">
        <f t="array" ref="Q871">VLOOKUP(A871,'HUMAN RESOURCES'!$A$2:$M$2692,11,0)</f>
        <v>5.2999999999999999E-2</v>
      </c>
      <c r="R871" s="10">
        <f t="array" ref="R871">VLOOKUP(A871,'HUMAN RESOURCES'!$A$2:$M$2692,12,0)</f>
        <v>1594034</v>
      </c>
      <c r="S871" s="10">
        <f t="array" ref="S871">VLOOKUP(A871,'HUMAN RESOURCES'!$A$2:$M$2692,13,0)</f>
        <v>0.86</v>
      </c>
      <c r="T871" s="10">
        <f t="array" ref="T871">VLOOKUP(A871,TOURISM!$A$2:$F$2692,5,0)</f>
        <v>0</v>
      </c>
      <c r="U871" s="10">
        <v>346000000</v>
      </c>
      <c r="V871" s="10">
        <f t="array" ref="V871">VLOOKUP(A871,BUSINESS!$A$2:$J$2692,5,0)</f>
        <v>0.435</v>
      </c>
      <c r="W871" s="10">
        <f t="array" ref="W871">VLOOKUP(A871,BUSINESS!$A$2:$J$2692,6,0)</f>
        <v>57</v>
      </c>
      <c r="X871" s="10">
        <f t="array" ref="X871">VLOOKUP(A871,BUSINESS!$A$2:$J$2692,7,0)</f>
        <v>0</v>
      </c>
      <c r="Y871" s="10">
        <f t="array" ref="Y871">VLOOKUP(A871,BUSINESS!$A$2:$J$2692,8,0)</f>
        <v>488</v>
      </c>
      <c r="Z871" s="10">
        <f t="array" ref="Z871">VLOOKUP(A871,BUSINESS!$A$2:$J$2692,9,0)</f>
        <v>0.08</v>
      </c>
      <c r="AA871" s="10">
        <f t="array" ref="AA871">VLOOKUP(A871,BUSINESS!$A$2:$J$2692,10,0)</f>
        <v>1.4870000000000001</v>
      </c>
      <c r="AB871" s="12">
        <f t="shared" si="51"/>
        <v>11791.587778554283</v>
      </c>
      <c r="AC871" s="10">
        <f t="shared" si="45"/>
        <v>1.2402495806237508E-3</v>
      </c>
      <c r="AD871" s="10">
        <f t="shared" si="46"/>
        <v>1.1091356897029801E-3</v>
      </c>
      <c r="AE871" s="10">
        <f t="shared" si="47"/>
        <v>217.05936008893161</v>
      </c>
      <c r="AF871">
        <f t="shared" si="53"/>
        <v>0</v>
      </c>
    </row>
    <row r="872" spans="1:32" ht="14.4">
      <c r="A872" s="7" t="str">
        <f t="shared" si="52"/>
        <v>Gabon-Africa 2012</v>
      </c>
      <c r="B872" s="7" t="s">
        <v>145</v>
      </c>
      <c r="C872" s="8" t="s">
        <v>78</v>
      </c>
      <c r="D872" s="9" t="s">
        <v>74</v>
      </c>
      <c r="E872" s="14">
        <v>3.5000000000000003E-2</v>
      </c>
      <c r="F872" s="13">
        <v>17843815459</v>
      </c>
      <c r="G872" s="14">
        <v>397</v>
      </c>
      <c r="H872" s="8"/>
      <c r="I872" s="10">
        <v>1768</v>
      </c>
      <c r="J872" s="11">
        <v>1977</v>
      </c>
      <c r="K872" s="10">
        <f t="array" ref="K872">VLOOKUP(A872,'HUMAN RESOURCES'!$A$2:$M$2692,5,0)</f>
        <v>3.2000000000000001E-2</v>
      </c>
      <c r="L872" s="11">
        <f t="array" ref="L872">VLOOKUP(A872,'HUMAN RESOURCES'!$A$2:$M$2692,6,0)</f>
        <v>0.04</v>
      </c>
      <c r="M872" s="10">
        <f t="array" ref="M872">VLOOKUP(A872,'HUMAN RESOURCES'!$A$2:$M$2692,7,0)</f>
        <v>64</v>
      </c>
      <c r="N872" s="10">
        <f t="array" ref="N872">VLOOKUP(A872,'HUMAN RESOURCES'!$A$2:$M$2692,8,0)</f>
        <v>62</v>
      </c>
      <c r="O872" s="10">
        <f t="array" ref="O872">VLOOKUP(A872,'HUMAN RESOURCES'!$A$2:$M$2692,9,0)</f>
        <v>0.38500000000000001</v>
      </c>
      <c r="P872" s="10">
        <f t="array" ref="P872">VLOOKUP(A872,'HUMAN RESOURCES'!$A$2:$M$2692,10,0)</f>
        <v>0.56299999999999994</v>
      </c>
      <c r="Q872" s="10">
        <f t="array" ref="Q872">VLOOKUP(A872,'HUMAN RESOURCES'!$A$2:$M$2692,11,0)</f>
        <v>5.1999999999999998E-2</v>
      </c>
      <c r="R872" s="10">
        <f t="array" ref="R872">VLOOKUP(A872,'HUMAN RESOURCES'!$A$2:$M$2692,12,0)</f>
        <v>1632572</v>
      </c>
      <c r="S872" s="10">
        <f t="array" ref="S872">VLOOKUP(A872,'HUMAN RESOURCES'!$A$2:$M$2692,13,0)</f>
        <v>0.86399999999999999</v>
      </c>
      <c r="T872" s="10">
        <f t="array" ref="T872">VLOOKUP(A872,TOURISM!$A$2:$F$2692,5,0)</f>
        <v>0</v>
      </c>
      <c r="U872" s="10">
        <v>346000000</v>
      </c>
      <c r="V872" s="10">
        <f t="array" ref="V872">VLOOKUP(A872,BUSINESS!$A$2:$J$2692,5,0)</f>
        <v>0.435</v>
      </c>
      <c r="W872" s="10">
        <f t="array" ref="W872">VLOOKUP(A872,BUSINESS!$A$2:$J$2692,6,0)</f>
        <v>57</v>
      </c>
      <c r="X872" s="10">
        <f t="array" ref="X872">VLOOKUP(A872,BUSINESS!$A$2:$J$2692,7,0)</f>
        <v>169</v>
      </c>
      <c r="Y872" s="10">
        <f t="array" ref="Y872">VLOOKUP(A872,BUSINESS!$A$2:$J$2692,8,0)</f>
        <v>488</v>
      </c>
      <c r="Z872" s="10">
        <f t="array" ref="Z872">VLOOKUP(A872,BUSINESS!$A$2:$J$2692,9,0)</f>
        <v>8.5999999999999993E-2</v>
      </c>
      <c r="AA872" s="10">
        <f t="array" ref="AA872">VLOOKUP(A872,BUSINESS!$A$2:$J$2692,10,0)</f>
        <v>1.7949999999999999</v>
      </c>
      <c r="AB872" s="12">
        <f t="shared" si="51"/>
        <v>10929.879637161484</v>
      </c>
      <c r="AC872" s="10">
        <f t="shared" si="45"/>
        <v>1.2109726247908209E-3</v>
      </c>
      <c r="AD872" s="10">
        <f t="shared" si="46"/>
        <v>1.0829537686546137E-3</v>
      </c>
      <c r="AE872" s="10">
        <f t="shared" si="47"/>
        <v>211.93552259869702</v>
      </c>
      <c r="AF872">
        <f t="shared" si="53"/>
        <v>0</v>
      </c>
    </row>
    <row r="873" spans="1:32" ht="14.4">
      <c r="A873" s="7" t="str">
        <f t="shared" si="52"/>
        <v>Gambia, The-Africa 2000</v>
      </c>
      <c r="B873" s="7" t="s">
        <v>146</v>
      </c>
      <c r="C873" s="8" t="s">
        <v>78</v>
      </c>
      <c r="D873" s="9" t="s">
        <v>62</v>
      </c>
      <c r="E873" s="14">
        <v>4.4999999999999998E-2</v>
      </c>
      <c r="F873" s="13">
        <v>782913866</v>
      </c>
      <c r="G873" s="14">
        <v>29</v>
      </c>
      <c r="H873" s="14">
        <v>0.24</v>
      </c>
      <c r="I873" s="10">
        <f t="array" ref="I873">VLOOKUP(A873,ENERGY!$A$2:$F$2691,5,0)</f>
        <v>0</v>
      </c>
      <c r="J873" s="11">
        <f t="array" ref="J873">VLOOKUP(A873,ENERGY!$A$2:$F$2691,6,0)</f>
        <v>0</v>
      </c>
      <c r="K873" s="10">
        <f t="array" ref="K873">VLOOKUP(A873,'HUMAN RESOURCES'!$A$2:$M$2692,5,0)</f>
        <v>4.4999999999999998E-2</v>
      </c>
      <c r="L873" s="11">
        <f t="array" ref="L873">VLOOKUP(A873,'HUMAN RESOURCES'!$A$2:$M$2692,6,0)</f>
        <v>6.3E-2</v>
      </c>
      <c r="M873" s="10">
        <f t="array" ref="M873">VLOOKUP(A873,'HUMAN RESOURCES'!$A$2:$M$2692,7,0)</f>
        <v>56</v>
      </c>
      <c r="N873" s="10">
        <f t="array" ref="N873">VLOOKUP(A873,'HUMAN RESOURCES'!$A$2:$M$2692,8,0)</f>
        <v>54</v>
      </c>
      <c r="O873" s="10">
        <f t="array" ref="O873">VLOOKUP(A873,'HUMAN RESOURCES'!$A$2:$M$2692,9,0)</f>
        <v>0.45900000000000002</v>
      </c>
      <c r="P873" s="10">
        <f t="array" ref="P873">VLOOKUP(A873,'HUMAN RESOURCES'!$A$2:$M$2692,10,0)</f>
        <v>0.51400000000000001</v>
      </c>
      <c r="Q873" s="10">
        <f t="array" ref="Q873">VLOOKUP(A873,'HUMAN RESOURCES'!$A$2:$M$2692,11,0)</f>
        <v>2.7E-2</v>
      </c>
      <c r="R873" s="10">
        <f t="array" ref="R873">VLOOKUP(A873,'HUMAN RESOURCES'!$A$2:$M$2692,12,0)</f>
        <v>1228863</v>
      </c>
      <c r="S873" s="10">
        <f t="array" ref="S873">VLOOKUP(A873,'HUMAN RESOURCES'!$A$2:$M$2692,13,0)</f>
        <v>0.47899999999999998</v>
      </c>
      <c r="T873" s="10">
        <f t="array" ref="T873">VLOOKUP(A873,TOURISM!$A$2:$F$2692,5,0)</f>
        <v>0</v>
      </c>
      <c r="U873" s="10">
        <f t="array" ref="U873">VLOOKUP(A873,TOURISM!$A$2:$F$2692,6,0)</f>
        <v>0</v>
      </c>
      <c r="V873" s="10">
        <f t="array" ref="V873">VLOOKUP(A873,BUSINESS!$A$2:$J$2692,5,0)</f>
        <v>0</v>
      </c>
      <c r="W873" s="10">
        <f t="array" ref="W873">VLOOKUP(A873,BUSINESS!$A$2:$J$2692,6,0)</f>
        <v>0</v>
      </c>
      <c r="X873" s="10">
        <f t="array" ref="X873">VLOOKUP(A873,BUSINESS!$A$2:$J$2692,7,0)</f>
        <v>0</v>
      </c>
      <c r="Y873" s="10">
        <f t="array" ref="Y873">VLOOKUP(A873,BUSINESS!$A$2:$J$2692,8,0)</f>
        <v>0</v>
      </c>
      <c r="Z873" s="10">
        <f t="array" ref="Z873">VLOOKUP(A873,BUSINESS!$A$2:$J$2692,9,0)</f>
        <v>8.9999999999999993E-3</v>
      </c>
      <c r="AA873" s="10">
        <f t="array" ref="AA873">VLOOKUP(A873,BUSINESS!$A$2:$J$2692,10,0)</f>
        <v>5.0000000000000001E-3</v>
      </c>
      <c r="AB873" s="12">
        <f t="shared" si="51"/>
        <v>637.10427118401321</v>
      </c>
      <c r="AC873" s="10">
        <f t="shared" si="45"/>
        <v>0</v>
      </c>
      <c r="AD873" s="10">
        <f t="shared" si="46"/>
        <v>0</v>
      </c>
      <c r="AE873" s="10">
        <f t="shared" si="47"/>
        <v>0</v>
      </c>
      <c r="AF873">
        <f t="shared" si="53"/>
        <v>0</v>
      </c>
    </row>
    <row r="874" spans="1:32" ht="14.4">
      <c r="A874" s="7" t="str">
        <f t="shared" si="52"/>
        <v>Gambia, The-Africa 2001</v>
      </c>
      <c r="B874" s="7" t="s">
        <v>146</v>
      </c>
      <c r="C874" s="8" t="s">
        <v>78</v>
      </c>
      <c r="D874" s="9" t="s">
        <v>63</v>
      </c>
      <c r="E874" s="14">
        <v>4.5999999999999999E-2</v>
      </c>
      <c r="F874" s="13">
        <v>687410629</v>
      </c>
      <c r="G874" s="14">
        <v>25</v>
      </c>
      <c r="H874" s="14">
        <v>0.24</v>
      </c>
      <c r="I874" s="10">
        <f t="array" ref="I874">VLOOKUP(A874,ENERGY!$A$2:$F$2691,5,0)</f>
        <v>0</v>
      </c>
      <c r="J874" s="11">
        <f t="array" ref="J874">VLOOKUP(A874,ENERGY!$A$2:$F$2691,6,0)</f>
        <v>0</v>
      </c>
      <c r="K874" s="10">
        <f t="array" ref="K874">VLOOKUP(A874,'HUMAN RESOURCES'!$A$2:$M$2692,5,0)</f>
        <v>4.4999999999999998E-2</v>
      </c>
      <c r="L874" s="11">
        <f t="array" ref="L874">VLOOKUP(A874,'HUMAN RESOURCES'!$A$2:$M$2692,6,0)</f>
        <v>6.2E-2</v>
      </c>
      <c r="M874" s="10">
        <f t="array" ref="M874">VLOOKUP(A874,'HUMAN RESOURCES'!$A$2:$M$2692,7,0)</f>
        <v>57</v>
      </c>
      <c r="N874" s="10">
        <f t="array" ref="N874">VLOOKUP(A874,'HUMAN RESOURCES'!$A$2:$M$2692,8,0)</f>
        <v>54</v>
      </c>
      <c r="O874" s="10">
        <f t="array" ref="O874">VLOOKUP(A874,'HUMAN RESOURCES'!$A$2:$M$2692,9,0)</f>
        <v>0.45900000000000002</v>
      </c>
      <c r="P874" s="10">
        <f t="array" ref="P874">VLOOKUP(A874,'HUMAN RESOURCES'!$A$2:$M$2692,10,0)</f>
        <v>0.51500000000000001</v>
      </c>
      <c r="Q874" s="10">
        <f t="array" ref="Q874">VLOOKUP(A874,'HUMAN RESOURCES'!$A$2:$M$2692,11,0)</f>
        <v>2.7E-2</v>
      </c>
      <c r="R874" s="10">
        <f t="array" ref="R874">VLOOKUP(A874,'HUMAN RESOURCES'!$A$2:$M$2692,12,0)</f>
        <v>1266691</v>
      </c>
      <c r="S874" s="10">
        <f t="array" ref="S874">VLOOKUP(A874,'HUMAN RESOURCES'!$A$2:$M$2692,13,0)</f>
        <v>0.48799999999999999</v>
      </c>
      <c r="T874" s="10">
        <f t="array" ref="T874">VLOOKUP(A874,TOURISM!$A$2:$F$2692,5,0)</f>
        <v>0</v>
      </c>
      <c r="U874" s="10">
        <f t="array" ref="U874">VLOOKUP(A874,TOURISM!$A$2:$F$2692,6,0)</f>
        <v>0</v>
      </c>
      <c r="V874" s="10">
        <f t="array" ref="V874">VLOOKUP(A874,BUSINESS!$A$2:$J$2692,5,0)</f>
        <v>0</v>
      </c>
      <c r="W874" s="10">
        <f t="array" ref="W874">VLOOKUP(A874,BUSINESS!$A$2:$J$2692,6,0)</f>
        <v>0</v>
      </c>
      <c r="X874" s="10">
        <f t="array" ref="X874">VLOOKUP(A874,BUSINESS!$A$2:$J$2692,7,0)</f>
        <v>0</v>
      </c>
      <c r="Y874" s="10">
        <f t="array" ref="Y874">VLOOKUP(A874,BUSINESS!$A$2:$J$2692,8,0)</f>
        <v>0</v>
      </c>
      <c r="Z874" s="10">
        <f t="array" ref="Z874">VLOOKUP(A874,BUSINESS!$A$2:$J$2692,9,0)</f>
        <v>1.2999999999999999E-2</v>
      </c>
      <c r="AA874" s="10">
        <f t="array" ref="AA874">VLOOKUP(A874,BUSINESS!$A$2:$J$2692,10,0)</f>
        <v>4.2999999999999997E-2</v>
      </c>
      <c r="AB874" s="12">
        <f t="shared" si="51"/>
        <v>542.68217663186999</v>
      </c>
      <c r="AC874" s="10">
        <f t="shared" si="45"/>
        <v>0</v>
      </c>
      <c r="AD874" s="10">
        <f t="shared" si="46"/>
        <v>0</v>
      </c>
      <c r="AE874" s="10">
        <f t="shared" si="47"/>
        <v>0</v>
      </c>
      <c r="AF874">
        <f t="shared" si="53"/>
        <v>0</v>
      </c>
    </row>
    <row r="875" spans="1:32" ht="14.4">
      <c r="A875" s="7" t="str">
        <f t="shared" si="52"/>
        <v>Gambia, The-Africa 2002</v>
      </c>
      <c r="B875" s="7" t="s">
        <v>146</v>
      </c>
      <c r="C875" s="8" t="s">
        <v>78</v>
      </c>
      <c r="D875" s="9" t="s">
        <v>64</v>
      </c>
      <c r="E875" s="14">
        <v>3.7999999999999999E-2</v>
      </c>
      <c r="F875" s="13">
        <v>578235310</v>
      </c>
      <c r="G875" s="14">
        <v>17</v>
      </c>
      <c r="H875" s="14">
        <v>0.24</v>
      </c>
      <c r="I875" s="10">
        <f t="array" ref="I875">VLOOKUP(A875,ENERGY!$A$2:$F$2691,5,0)</f>
        <v>0</v>
      </c>
      <c r="J875" s="11">
        <f t="array" ref="J875">VLOOKUP(A875,ENERGY!$A$2:$F$2691,6,0)</f>
        <v>473</v>
      </c>
      <c r="K875" s="10">
        <f t="array" ref="K875">VLOOKUP(A875,'HUMAN RESOURCES'!$A$2:$M$2692,5,0)</f>
        <v>4.4999999999999998E-2</v>
      </c>
      <c r="L875" s="11">
        <f t="array" ref="L875">VLOOKUP(A875,'HUMAN RESOURCES'!$A$2:$M$2692,6,0)</f>
        <v>6.0999999999999999E-2</v>
      </c>
      <c r="M875" s="10">
        <f t="array" ref="M875">VLOOKUP(A875,'HUMAN RESOURCES'!$A$2:$M$2692,7,0)</f>
        <v>57</v>
      </c>
      <c r="N875" s="10">
        <f t="array" ref="N875">VLOOKUP(A875,'HUMAN RESOURCES'!$A$2:$M$2692,8,0)</f>
        <v>55</v>
      </c>
      <c r="O875" s="10">
        <f t="array" ref="O875">VLOOKUP(A875,'HUMAN RESOURCES'!$A$2:$M$2692,9,0)</f>
        <v>0.45900000000000002</v>
      </c>
      <c r="P875" s="10">
        <f t="array" ref="P875">VLOOKUP(A875,'HUMAN RESOURCES'!$A$2:$M$2692,10,0)</f>
        <v>0.51500000000000001</v>
      </c>
      <c r="Q875" s="10">
        <f t="array" ref="Q875">VLOOKUP(A875,'HUMAN RESOURCES'!$A$2:$M$2692,11,0)</f>
        <v>2.5999999999999999E-2</v>
      </c>
      <c r="R875" s="10">
        <f t="array" ref="R875">VLOOKUP(A875,'HUMAN RESOURCES'!$A$2:$M$2692,12,0)</f>
        <v>1306667</v>
      </c>
      <c r="S875" s="10">
        <f t="array" ref="S875">VLOOKUP(A875,'HUMAN RESOURCES'!$A$2:$M$2692,13,0)</f>
        <v>0.497</v>
      </c>
      <c r="T875" s="10">
        <f t="array" ref="T875">VLOOKUP(A875,TOURISM!$A$2:$F$2692,5,0)</f>
        <v>0</v>
      </c>
      <c r="U875" s="10">
        <f t="array" ref="U875">VLOOKUP(A875,TOURISM!$A$2:$F$2692,6,0)</f>
        <v>0</v>
      </c>
      <c r="V875" s="10">
        <f t="array" ref="V875">VLOOKUP(A875,BUSINESS!$A$2:$J$2692,5,0)</f>
        <v>0</v>
      </c>
      <c r="W875" s="10">
        <f t="array" ref="W875">VLOOKUP(A875,BUSINESS!$A$2:$J$2692,6,0)</f>
        <v>0</v>
      </c>
      <c r="X875" s="10">
        <f t="array" ref="X875">VLOOKUP(A875,BUSINESS!$A$2:$J$2692,7,0)</f>
        <v>0</v>
      </c>
      <c r="Y875" s="10">
        <f t="array" ref="Y875">VLOOKUP(A875,BUSINESS!$A$2:$J$2692,8,0)</f>
        <v>0</v>
      </c>
      <c r="Z875" s="10">
        <f t="array" ref="Z875">VLOOKUP(A875,BUSINESS!$A$2:$J$2692,9,0)</f>
        <v>1.7999999999999999E-2</v>
      </c>
      <c r="AA875" s="10">
        <f t="array" ref="AA875">VLOOKUP(A875,BUSINESS!$A$2:$J$2692,10,0)</f>
        <v>7.6999999999999999E-2</v>
      </c>
      <c r="AB875" s="12">
        <f t="shared" si="51"/>
        <v>442.5269100696658</v>
      </c>
      <c r="AC875" s="10">
        <f t="shared" si="45"/>
        <v>3.619897035740552E-4</v>
      </c>
      <c r="AD875" s="10">
        <f t="shared" si="46"/>
        <v>0</v>
      </c>
      <c r="AE875" s="10">
        <f t="shared" si="47"/>
        <v>0</v>
      </c>
      <c r="AF875">
        <f t="shared" si="53"/>
        <v>0</v>
      </c>
    </row>
    <row r="876" spans="1:32" ht="14.4">
      <c r="A876" s="7" t="str">
        <f t="shared" si="52"/>
        <v>Gambia, The-Africa 2003</v>
      </c>
      <c r="B876" s="7" t="s">
        <v>146</v>
      </c>
      <c r="C876" s="8" t="s">
        <v>78</v>
      </c>
      <c r="D876" s="9" t="s">
        <v>65</v>
      </c>
      <c r="E876" s="14">
        <v>4.2000000000000003E-2</v>
      </c>
      <c r="F876" s="13">
        <v>487038678</v>
      </c>
      <c r="G876" s="14">
        <v>15</v>
      </c>
      <c r="H876" s="14">
        <v>0.29299999999999998</v>
      </c>
      <c r="I876" s="10">
        <f t="array" ref="I876">VLOOKUP(A876,ENERGY!$A$2:$F$2691,5,0)</f>
        <v>0</v>
      </c>
      <c r="J876" s="11">
        <f t="array" ref="J876">VLOOKUP(A876,ENERGY!$A$2:$F$2691,6,0)</f>
        <v>436</v>
      </c>
      <c r="K876" s="10">
        <f t="array" ref="K876">VLOOKUP(A876,'HUMAN RESOURCES'!$A$2:$M$2692,5,0)</f>
        <v>4.4999999999999998E-2</v>
      </c>
      <c r="L876" s="11">
        <f t="array" ref="L876">VLOOKUP(A876,'HUMAN RESOURCES'!$A$2:$M$2692,6,0)</f>
        <v>5.8999999999999997E-2</v>
      </c>
      <c r="M876" s="10">
        <f t="array" ref="M876">VLOOKUP(A876,'HUMAN RESOURCES'!$A$2:$M$2692,7,0)</f>
        <v>57</v>
      </c>
      <c r="N876" s="10">
        <f t="array" ref="N876">VLOOKUP(A876,'HUMAN RESOURCES'!$A$2:$M$2692,8,0)</f>
        <v>55</v>
      </c>
      <c r="O876" s="10">
        <f t="array" ref="O876">VLOOKUP(A876,'HUMAN RESOURCES'!$A$2:$M$2692,9,0)</f>
        <v>0.45900000000000002</v>
      </c>
      <c r="P876" s="10">
        <f t="array" ref="P876">VLOOKUP(A876,'HUMAN RESOURCES'!$A$2:$M$2692,10,0)</f>
        <v>0.51500000000000001</v>
      </c>
      <c r="Q876" s="10">
        <f t="array" ref="Q876">VLOOKUP(A876,'HUMAN RESOURCES'!$A$2:$M$2692,11,0)</f>
        <v>2.5999999999999999E-2</v>
      </c>
      <c r="R876" s="10">
        <f t="array" ref="R876">VLOOKUP(A876,'HUMAN RESOURCES'!$A$2:$M$2692,12,0)</f>
        <v>1348548</v>
      </c>
      <c r="S876" s="10">
        <f t="array" ref="S876">VLOOKUP(A876,'HUMAN RESOURCES'!$A$2:$M$2692,13,0)</f>
        <v>0.50600000000000001</v>
      </c>
      <c r="T876" s="10">
        <f t="array" ref="T876">VLOOKUP(A876,TOURISM!$A$2:$F$2692,5,0)</f>
        <v>58000000</v>
      </c>
      <c r="U876" s="10">
        <f t="array" ref="U876">VLOOKUP(A876,TOURISM!$A$2:$F$2692,6,0)</f>
        <v>8000000</v>
      </c>
      <c r="V876" s="10">
        <f t="array" ref="V876">VLOOKUP(A876,BUSINESS!$A$2:$J$2692,5,0)</f>
        <v>0</v>
      </c>
      <c r="W876" s="10">
        <f t="array" ref="W876">VLOOKUP(A876,BUSINESS!$A$2:$J$2692,6,0)</f>
        <v>0</v>
      </c>
      <c r="X876" s="10">
        <f t="array" ref="X876">VLOOKUP(A876,BUSINESS!$A$2:$J$2692,7,0)</f>
        <v>0</v>
      </c>
      <c r="Y876" s="10">
        <f t="array" ref="Y876">VLOOKUP(A876,BUSINESS!$A$2:$J$2692,8,0)</f>
        <v>0</v>
      </c>
      <c r="Z876" s="10">
        <f t="array" ref="Z876">VLOOKUP(A876,BUSINESS!$A$2:$J$2692,9,0)</f>
        <v>2.4E-2</v>
      </c>
      <c r="AA876" s="10">
        <f t="array" ref="AA876">VLOOKUP(A876,BUSINESS!$A$2:$J$2692,10,0)</f>
        <v>0.111</v>
      </c>
      <c r="AB876" s="12">
        <f t="shared" si="51"/>
        <v>361.1578364285142</v>
      </c>
      <c r="AC876" s="10">
        <f t="shared" si="45"/>
        <v>3.2331070158422246E-4</v>
      </c>
      <c r="AD876" s="10">
        <f t="shared" si="46"/>
        <v>0</v>
      </c>
      <c r="AE876" s="10">
        <f t="shared" si="47"/>
        <v>5.9323064510866503</v>
      </c>
      <c r="AF876">
        <f t="shared" si="53"/>
        <v>43.009221770378211</v>
      </c>
    </row>
    <row r="877" spans="1:32" ht="14.4">
      <c r="A877" s="7" t="str">
        <f t="shared" si="52"/>
        <v>Gambia, The-Africa 2004</v>
      </c>
      <c r="B877" s="7" t="s">
        <v>146</v>
      </c>
      <c r="C877" s="8" t="s">
        <v>78</v>
      </c>
      <c r="D877" s="9" t="s">
        <v>66</v>
      </c>
      <c r="E877" s="14">
        <v>4.3999999999999997E-2</v>
      </c>
      <c r="F877" s="13">
        <v>578785601</v>
      </c>
      <c r="G877" s="14">
        <v>18</v>
      </c>
      <c r="H877" s="14">
        <v>0.36499999999999999</v>
      </c>
      <c r="I877" s="10">
        <f t="array" ref="I877">VLOOKUP(A877,ENERGY!$A$2:$F$2691,5,0)</f>
        <v>0</v>
      </c>
      <c r="J877" s="11">
        <f t="array" ref="J877">VLOOKUP(A877,ENERGY!$A$2:$F$2691,6,0)</f>
        <v>411</v>
      </c>
      <c r="K877" s="10">
        <f t="array" ref="K877">VLOOKUP(A877,'HUMAN RESOURCES'!$A$2:$M$2692,5,0)</f>
        <v>4.3999999999999997E-2</v>
      </c>
      <c r="L877" s="11">
        <f t="array" ref="L877">VLOOKUP(A877,'HUMAN RESOURCES'!$A$2:$M$2692,6,0)</f>
        <v>5.8000000000000003E-2</v>
      </c>
      <c r="M877" s="10">
        <f t="array" ref="M877">VLOOKUP(A877,'HUMAN RESOURCES'!$A$2:$M$2692,7,0)</f>
        <v>58</v>
      </c>
      <c r="N877" s="10">
        <f t="array" ref="N877">VLOOKUP(A877,'HUMAN RESOURCES'!$A$2:$M$2692,8,0)</f>
        <v>55</v>
      </c>
      <c r="O877" s="10">
        <f t="array" ref="O877">VLOOKUP(A877,'HUMAN RESOURCES'!$A$2:$M$2692,9,0)</f>
        <v>0.46</v>
      </c>
      <c r="P877" s="10">
        <f t="array" ref="P877">VLOOKUP(A877,'HUMAN RESOURCES'!$A$2:$M$2692,10,0)</f>
        <v>0.51500000000000001</v>
      </c>
      <c r="Q877" s="10">
        <f t="array" ref="Q877">VLOOKUP(A877,'HUMAN RESOURCES'!$A$2:$M$2692,11,0)</f>
        <v>2.5999999999999999E-2</v>
      </c>
      <c r="R877" s="10">
        <f t="array" ref="R877">VLOOKUP(A877,'HUMAN RESOURCES'!$A$2:$M$2692,12,0)</f>
        <v>1391934</v>
      </c>
      <c r="S877" s="10">
        <f t="array" ref="S877">VLOOKUP(A877,'HUMAN RESOURCES'!$A$2:$M$2692,13,0)</f>
        <v>0.51500000000000001</v>
      </c>
      <c r="T877" s="10">
        <f t="array" ref="T877">VLOOKUP(A877,TOURISM!$A$2:$F$2692,5,0)</f>
        <v>51000000</v>
      </c>
      <c r="U877" s="10">
        <f t="array" ref="U877">VLOOKUP(A877,TOURISM!$A$2:$F$2692,6,0)</f>
        <v>6000000</v>
      </c>
      <c r="V877" s="10">
        <f t="array" ref="V877">VLOOKUP(A877,BUSINESS!$A$2:$J$2692,5,0)</f>
        <v>0</v>
      </c>
      <c r="W877" s="10">
        <f t="array" ref="W877">VLOOKUP(A877,BUSINESS!$A$2:$J$2692,6,0)</f>
        <v>0</v>
      </c>
      <c r="X877" s="10">
        <f t="array" ref="X877">VLOOKUP(A877,BUSINESS!$A$2:$J$2692,7,0)</f>
        <v>0</v>
      </c>
      <c r="Y877" s="10">
        <f t="array" ref="Y877">VLOOKUP(A877,BUSINESS!$A$2:$J$2692,8,0)</f>
        <v>0</v>
      </c>
      <c r="Z877" s="10">
        <f t="array" ref="Z877">VLOOKUP(A877,BUSINESS!$A$2:$J$2692,9,0)</f>
        <v>3.3000000000000002E-2</v>
      </c>
      <c r="AA877" s="10">
        <f t="array" ref="AA877">VLOOKUP(A877,BUSINESS!$A$2:$J$2692,10,0)</f>
        <v>0.126</v>
      </c>
      <c r="AB877" s="12">
        <f t="shared" si="51"/>
        <v>415.81396890944541</v>
      </c>
      <c r="AC877" s="10">
        <f t="shared" si="45"/>
        <v>2.9527262068460144E-4</v>
      </c>
      <c r="AD877" s="10">
        <f t="shared" si="46"/>
        <v>0</v>
      </c>
      <c r="AE877" s="10">
        <f t="shared" si="47"/>
        <v>4.3105492070744731</v>
      </c>
      <c r="AF877">
        <f t="shared" si="53"/>
        <v>36.639668260133021</v>
      </c>
    </row>
    <row r="878" spans="1:32" ht="14.4">
      <c r="A878" s="7" t="str">
        <f t="shared" si="52"/>
        <v>Gambia, The-Africa 2005</v>
      </c>
      <c r="B878" s="7" t="s">
        <v>146</v>
      </c>
      <c r="C878" s="8" t="s">
        <v>78</v>
      </c>
      <c r="D878" s="9" t="s">
        <v>67</v>
      </c>
      <c r="E878" s="14">
        <v>4.4999999999999998E-2</v>
      </c>
      <c r="F878" s="13">
        <v>624173996</v>
      </c>
      <c r="G878" s="14">
        <v>20</v>
      </c>
      <c r="H878" s="14">
        <v>0.34899999999999998</v>
      </c>
      <c r="I878" s="10">
        <f t="array" ref="I878">VLOOKUP(A878,ENERGY!$A$2:$F$2691,5,0)</f>
        <v>108</v>
      </c>
      <c r="J878" s="11">
        <f t="array" ref="J878">VLOOKUP(A878,ENERGY!$A$2:$F$2691,6,0)</f>
        <v>323</v>
      </c>
      <c r="K878" s="10">
        <f t="array" ref="K878">VLOOKUP(A878,'HUMAN RESOURCES'!$A$2:$M$2692,5,0)</f>
        <v>4.3999999999999997E-2</v>
      </c>
      <c r="L878" s="11">
        <f t="array" ref="L878">VLOOKUP(A878,'HUMAN RESOURCES'!$A$2:$M$2692,6,0)</f>
        <v>5.7000000000000002E-2</v>
      </c>
      <c r="M878" s="10">
        <f t="array" ref="M878">VLOOKUP(A878,'HUMAN RESOURCES'!$A$2:$M$2692,7,0)</f>
        <v>58</v>
      </c>
      <c r="N878" s="10">
        <f t="array" ref="N878">VLOOKUP(A878,'HUMAN RESOURCES'!$A$2:$M$2692,8,0)</f>
        <v>56</v>
      </c>
      <c r="O878" s="10">
        <f t="array" ref="O878">VLOOKUP(A878,'HUMAN RESOURCES'!$A$2:$M$2692,9,0)</f>
        <v>0.46</v>
      </c>
      <c r="P878" s="10">
        <f t="array" ref="P878">VLOOKUP(A878,'HUMAN RESOURCES'!$A$2:$M$2692,10,0)</f>
        <v>0.51500000000000001</v>
      </c>
      <c r="Q878" s="10">
        <f t="array" ref="Q878">VLOOKUP(A878,'HUMAN RESOURCES'!$A$2:$M$2692,11,0)</f>
        <v>2.5000000000000001E-2</v>
      </c>
      <c r="R878" s="10">
        <f t="array" ref="R878">VLOOKUP(A878,'HUMAN RESOURCES'!$A$2:$M$2692,12,0)</f>
        <v>1436549</v>
      </c>
      <c r="S878" s="10">
        <f t="array" ref="S878">VLOOKUP(A878,'HUMAN RESOURCES'!$A$2:$M$2692,13,0)</f>
        <v>0.52300000000000002</v>
      </c>
      <c r="T878" s="10">
        <f t="array" ref="T878">VLOOKUP(A878,TOURISM!$A$2:$F$2692,5,0)</f>
        <v>59000000</v>
      </c>
      <c r="U878" s="10">
        <f t="array" ref="U878">VLOOKUP(A878,TOURISM!$A$2:$F$2692,6,0)</f>
        <v>7000000</v>
      </c>
      <c r="V878" s="10">
        <f t="array" ref="V878">VLOOKUP(A878,BUSINESS!$A$2:$J$2692,5,0)</f>
        <v>2.86</v>
      </c>
      <c r="W878" s="10">
        <f t="array" ref="W878">VLOOKUP(A878,BUSINESS!$A$2:$J$2692,6,0)</f>
        <v>27</v>
      </c>
      <c r="X878" s="10">
        <f t="array" ref="X878">VLOOKUP(A878,BUSINESS!$A$2:$J$2692,7,0)</f>
        <v>0</v>
      </c>
      <c r="Y878" s="10">
        <f t="array" ref="Y878">VLOOKUP(A878,BUSINESS!$A$2:$J$2692,8,0)</f>
        <v>376</v>
      </c>
      <c r="Z878" s="10">
        <f t="array" ref="Z878">VLOOKUP(A878,BUSINESS!$A$2:$J$2692,9,0)</f>
        <v>3.7999999999999999E-2</v>
      </c>
      <c r="AA878" s="10">
        <f t="array" ref="AA878">VLOOKUP(A878,BUSINESS!$A$2:$J$2692,10,0)</f>
        <v>0.17199999999999999</v>
      </c>
      <c r="AB878" s="12">
        <f t="shared" si="51"/>
        <v>434.49544429044886</v>
      </c>
      <c r="AC878" s="10">
        <f t="shared" si="45"/>
        <v>2.2484440140921054E-4</v>
      </c>
      <c r="AD878" s="10">
        <f t="shared" si="46"/>
        <v>7.518017136902396E-5</v>
      </c>
      <c r="AE878" s="10">
        <f t="shared" si="47"/>
        <v>4.8727888850293306</v>
      </c>
      <c r="AF878">
        <f t="shared" si="53"/>
        <v>41.070649173818644</v>
      </c>
    </row>
    <row r="879" spans="1:32" ht="14.4">
      <c r="A879" s="7" t="str">
        <f t="shared" si="52"/>
        <v>Gambia, The-Africa 2006</v>
      </c>
      <c r="B879" s="7" t="s">
        <v>146</v>
      </c>
      <c r="C879" s="8" t="s">
        <v>78</v>
      </c>
      <c r="D879" s="9" t="s">
        <v>68</v>
      </c>
      <c r="E879" s="14">
        <v>4.7E-2</v>
      </c>
      <c r="F879" s="13">
        <v>655068112</v>
      </c>
      <c r="G879" s="14">
        <v>21</v>
      </c>
      <c r="H879" s="14">
        <v>0.29799999999999999</v>
      </c>
      <c r="I879" s="10">
        <f t="array" ref="I879">VLOOKUP(A879,ENERGY!$A$2:$F$2691,5,0)</f>
        <v>133</v>
      </c>
      <c r="J879" s="11">
        <f t="array" ref="J879">VLOOKUP(A879,ENERGY!$A$2:$F$2691,6,0)</f>
        <v>396</v>
      </c>
      <c r="K879" s="10">
        <f t="array" ref="K879">VLOOKUP(A879,'HUMAN RESOURCES'!$A$2:$M$2692,5,0)</f>
        <v>4.3999999999999997E-2</v>
      </c>
      <c r="L879" s="11">
        <f t="array" ref="L879">VLOOKUP(A879,'HUMAN RESOURCES'!$A$2:$M$2692,6,0)</f>
        <v>5.6000000000000001E-2</v>
      </c>
      <c r="M879" s="10">
        <f t="array" ref="M879">VLOOKUP(A879,'HUMAN RESOURCES'!$A$2:$M$2692,7,0)</f>
        <v>58</v>
      </c>
      <c r="N879" s="10">
        <f t="array" ref="N879">VLOOKUP(A879,'HUMAN RESOURCES'!$A$2:$M$2692,8,0)</f>
        <v>56</v>
      </c>
      <c r="O879" s="10">
        <f t="array" ref="O879">VLOOKUP(A879,'HUMAN RESOURCES'!$A$2:$M$2692,9,0)</f>
        <v>0.46</v>
      </c>
      <c r="P879" s="10">
        <f t="array" ref="P879">VLOOKUP(A879,'HUMAN RESOURCES'!$A$2:$M$2692,10,0)</f>
        <v>0.51500000000000001</v>
      </c>
      <c r="Q879" s="10">
        <f t="array" ref="Q879">VLOOKUP(A879,'HUMAN RESOURCES'!$A$2:$M$2692,11,0)</f>
        <v>2.5000000000000001E-2</v>
      </c>
      <c r="R879" s="10">
        <f t="array" ref="R879">VLOOKUP(A879,'HUMAN RESOURCES'!$A$2:$M$2692,12,0)</f>
        <v>1482324</v>
      </c>
      <c r="S879" s="10">
        <f t="array" ref="S879">VLOOKUP(A879,'HUMAN RESOURCES'!$A$2:$M$2692,13,0)</f>
        <v>0.53200000000000003</v>
      </c>
      <c r="T879" s="10">
        <f t="array" ref="T879">VLOOKUP(A879,TOURISM!$A$2:$F$2692,5,0)</f>
        <v>69000000</v>
      </c>
      <c r="U879" s="10">
        <f t="array" ref="U879">VLOOKUP(A879,TOURISM!$A$2:$F$2692,6,0)</f>
        <v>8000000</v>
      </c>
      <c r="V879" s="10">
        <f t="array" ref="V879">VLOOKUP(A879,BUSINESS!$A$2:$J$2692,5,0)</f>
        <v>2.9209999999999998</v>
      </c>
      <c r="W879" s="10">
        <f t="array" ref="W879">VLOOKUP(A879,BUSINESS!$A$2:$J$2692,6,0)</f>
        <v>27</v>
      </c>
      <c r="X879" s="10">
        <f t="array" ref="X879">VLOOKUP(A879,BUSINESS!$A$2:$J$2692,7,0)</f>
        <v>0</v>
      </c>
      <c r="Y879" s="10">
        <f t="array" ref="Y879">VLOOKUP(A879,BUSINESS!$A$2:$J$2692,8,0)</f>
        <v>376</v>
      </c>
      <c r="Z879" s="10">
        <f t="array" ref="Z879">VLOOKUP(A879,BUSINESS!$A$2:$J$2692,9,0)</f>
        <v>5.1999999999999998E-2</v>
      </c>
      <c r="AA879" s="10">
        <f t="array" ref="AA879">VLOOKUP(A879,BUSINESS!$A$2:$J$2692,10,0)</f>
        <v>0.27300000000000002</v>
      </c>
      <c r="AB879" s="12">
        <f t="shared" si="51"/>
        <v>441.91965589169439</v>
      </c>
      <c r="AC879" s="10">
        <f t="shared" si="45"/>
        <v>2.671480728909469E-4</v>
      </c>
      <c r="AD879" s="10">
        <f t="shared" si="46"/>
        <v>8.9723973975999849E-5</v>
      </c>
      <c r="AE879" s="10">
        <f t="shared" si="47"/>
        <v>5.3969307654736749</v>
      </c>
      <c r="AF879">
        <f t="shared" si="53"/>
        <v>46.548527852210448</v>
      </c>
    </row>
    <row r="880" spans="1:32" ht="14.4">
      <c r="A880" s="7" t="str">
        <f t="shared" si="52"/>
        <v>Gambia, The-Africa 2007</v>
      </c>
      <c r="B880" s="7" t="s">
        <v>146</v>
      </c>
      <c r="C880" s="8" t="s">
        <v>78</v>
      </c>
      <c r="D880" s="9" t="s">
        <v>69</v>
      </c>
      <c r="E880" s="14">
        <v>4.1000000000000002E-2</v>
      </c>
      <c r="F880" s="13">
        <v>798869805</v>
      </c>
      <c r="G880" s="14">
        <v>21</v>
      </c>
      <c r="H880" s="14">
        <v>0.27900000000000003</v>
      </c>
      <c r="I880" s="10">
        <f t="array" ref="I880">VLOOKUP(A880,ENERGY!$A$2:$F$2691,5,0)</f>
        <v>108</v>
      </c>
      <c r="J880" s="11">
        <f t="array" ref="J880">VLOOKUP(A880,ENERGY!$A$2:$F$2691,6,0)</f>
        <v>323</v>
      </c>
      <c r="K880" s="10">
        <f t="array" ref="K880">VLOOKUP(A880,'HUMAN RESOURCES'!$A$2:$M$2692,5,0)</f>
        <v>4.3999999999999997E-2</v>
      </c>
      <c r="L880" s="11">
        <f t="array" ref="L880">VLOOKUP(A880,'HUMAN RESOURCES'!$A$2:$M$2692,6,0)</f>
        <v>5.5E-2</v>
      </c>
      <c r="M880" s="10">
        <f t="array" ref="M880">VLOOKUP(A880,'HUMAN RESOURCES'!$A$2:$M$2692,7,0)</f>
        <v>59</v>
      </c>
      <c r="N880" s="10">
        <f t="array" ref="N880">VLOOKUP(A880,'HUMAN RESOURCES'!$A$2:$M$2692,8,0)</f>
        <v>56</v>
      </c>
      <c r="O880" s="10">
        <f t="array" ref="O880">VLOOKUP(A880,'HUMAN RESOURCES'!$A$2:$M$2692,9,0)</f>
        <v>0.46</v>
      </c>
      <c r="P880" s="10">
        <f t="array" ref="P880">VLOOKUP(A880,'HUMAN RESOURCES'!$A$2:$M$2692,10,0)</f>
        <v>0.51400000000000001</v>
      </c>
      <c r="Q880" s="10">
        <f t="array" ref="Q880">VLOOKUP(A880,'HUMAN RESOURCES'!$A$2:$M$2692,11,0)</f>
        <v>2.5000000000000001E-2</v>
      </c>
      <c r="R880" s="10">
        <f t="array" ref="R880">VLOOKUP(A880,'HUMAN RESOURCES'!$A$2:$M$2692,12,0)</f>
        <v>1529406</v>
      </c>
      <c r="S880" s="10">
        <f t="array" ref="S880">VLOOKUP(A880,'HUMAN RESOURCES'!$A$2:$M$2692,13,0)</f>
        <v>0.54</v>
      </c>
      <c r="T880" s="10">
        <f t="array" ref="T880">VLOOKUP(A880,TOURISM!$A$2:$F$2692,5,0)</f>
        <v>87000000</v>
      </c>
      <c r="U880" s="10">
        <f t="array" ref="U880">VLOOKUP(A880,TOURISM!$A$2:$F$2692,6,0)</f>
        <v>8000000</v>
      </c>
      <c r="V880" s="10">
        <f t="array" ref="V880">VLOOKUP(A880,BUSINESS!$A$2:$J$2692,5,0)</f>
        <v>2.9209999999999998</v>
      </c>
      <c r="W880" s="10">
        <f t="array" ref="W880">VLOOKUP(A880,BUSINESS!$A$2:$J$2692,6,0)</f>
        <v>32</v>
      </c>
      <c r="X880" s="10">
        <f t="array" ref="X880">VLOOKUP(A880,BUSINESS!$A$2:$J$2692,7,0)</f>
        <v>0</v>
      </c>
      <c r="Y880" s="10">
        <f t="array" ref="Y880">VLOOKUP(A880,BUSINESS!$A$2:$J$2692,8,0)</f>
        <v>376</v>
      </c>
      <c r="Z880" s="10">
        <f t="array" ref="Z880">VLOOKUP(A880,BUSINESS!$A$2:$J$2692,9,0)</f>
        <v>6.2E-2</v>
      </c>
      <c r="AA880" s="10">
        <f t="array" ref="AA880">VLOOKUP(A880,BUSINESS!$A$2:$J$2692,10,0)</f>
        <v>0.52300000000000002</v>
      </c>
      <c r="AB880" s="12">
        <f t="shared" si="51"/>
        <v>522.33991824276882</v>
      </c>
      <c r="AC880" s="10">
        <f t="shared" si="45"/>
        <v>2.1119310372785252E-4</v>
      </c>
      <c r="AD880" s="10">
        <f t="shared" si="46"/>
        <v>7.0615650782068331E-5</v>
      </c>
      <c r="AE880" s="10">
        <f t="shared" si="47"/>
        <v>5.2307889468198763</v>
      </c>
      <c r="AF880">
        <f t="shared" si="53"/>
        <v>56.884829796666153</v>
      </c>
    </row>
    <row r="881" spans="1:32" ht="14.4">
      <c r="A881" s="7" t="str">
        <f t="shared" si="52"/>
        <v>Gambia, The-Africa 2008</v>
      </c>
      <c r="B881" s="7" t="s">
        <v>146</v>
      </c>
      <c r="C881" s="8" t="s">
        <v>78</v>
      </c>
      <c r="D881" s="9" t="s">
        <v>70</v>
      </c>
      <c r="E881" s="14">
        <v>4.1000000000000002E-2</v>
      </c>
      <c r="F881" s="13">
        <v>965771303</v>
      </c>
      <c r="G881" s="14">
        <v>25</v>
      </c>
      <c r="H881" s="14">
        <v>0.27</v>
      </c>
      <c r="I881" s="10">
        <v>108</v>
      </c>
      <c r="J881" s="11">
        <v>323</v>
      </c>
      <c r="K881" s="10">
        <f t="array" ref="K881">VLOOKUP(A881,'HUMAN RESOURCES'!$A$2:$M$2692,5,0)</f>
        <v>4.3999999999999997E-2</v>
      </c>
      <c r="L881" s="11">
        <f t="array" ref="L881">VLOOKUP(A881,'HUMAN RESOURCES'!$A$2:$M$2692,6,0)</f>
        <v>5.3999999999999999E-2</v>
      </c>
      <c r="M881" s="10">
        <f t="array" ref="M881">VLOOKUP(A881,'HUMAN RESOURCES'!$A$2:$M$2692,7,0)</f>
        <v>59</v>
      </c>
      <c r="N881" s="10">
        <f t="array" ref="N881">VLOOKUP(A881,'HUMAN RESOURCES'!$A$2:$M$2692,8,0)</f>
        <v>56</v>
      </c>
      <c r="O881" s="10">
        <f t="array" ref="O881">VLOOKUP(A881,'HUMAN RESOURCES'!$A$2:$M$2692,9,0)</f>
        <v>0.46</v>
      </c>
      <c r="P881" s="10">
        <f t="array" ref="P881">VLOOKUP(A881,'HUMAN RESOURCES'!$A$2:$M$2692,10,0)</f>
        <v>0.51400000000000001</v>
      </c>
      <c r="Q881" s="10">
        <f t="array" ref="Q881">VLOOKUP(A881,'HUMAN RESOURCES'!$A$2:$M$2692,11,0)</f>
        <v>2.5000000000000001E-2</v>
      </c>
      <c r="R881" s="10">
        <f t="array" ref="R881">VLOOKUP(A881,'HUMAN RESOURCES'!$A$2:$M$2692,12,0)</f>
        <v>1577984</v>
      </c>
      <c r="S881" s="10">
        <f t="array" ref="S881">VLOOKUP(A881,'HUMAN RESOURCES'!$A$2:$M$2692,13,0)</f>
        <v>0.54800000000000004</v>
      </c>
      <c r="T881" s="10">
        <f t="array" ref="T881">VLOOKUP(A881,TOURISM!$A$2:$F$2692,5,0)</f>
        <v>80000000</v>
      </c>
      <c r="U881" s="10">
        <f t="array" ref="U881">VLOOKUP(A881,TOURISM!$A$2:$F$2692,6,0)</f>
        <v>8000000</v>
      </c>
      <c r="V881" s="10">
        <f t="array" ref="V881">VLOOKUP(A881,BUSINESS!$A$2:$J$2692,5,0)</f>
        <v>2.9209999999999998</v>
      </c>
      <c r="W881" s="10">
        <f t="array" ref="W881">VLOOKUP(A881,BUSINESS!$A$2:$J$2692,6,0)</f>
        <v>27</v>
      </c>
      <c r="X881" s="10">
        <f t="array" ref="X881">VLOOKUP(A881,BUSINESS!$A$2:$J$2692,7,0)</f>
        <v>0</v>
      </c>
      <c r="Y881" s="10">
        <f t="array" ref="Y881">VLOOKUP(A881,BUSINESS!$A$2:$J$2692,8,0)</f>
        <v>376</v>
      </c>
      <c r="Z881" s="10">
        <f t="array" ref="Z881">VLOOKUP(A881,BUSINESS!$A$2:$J$2692,9,0)</f>
        <v>6.9000000000000006E-2</v>
      </c>
      <c r="AA881" s="10">
        <f t="array" ref="AA881">VLOOKUP(A881,BUSINESS!$A$2:$J$2692,10,0)</f>
        <v>0.73899999999999999</v>
      </c>
      <c r="AB881" s="12">
        <f t="shared" si="51"/>
        <v>612.02857760281472</v>
      </c>
      <c r="AC881" s="10">
        <f t="shared" si="45"/>
        <v>2.0469155580791693E-4</v>
      </c>
      <c r="AD881" s="10">
        <f t="shared" si="46"/>
        <v>6.8441758598312779E-5</v>
      </c>
      <c r="AE881" s="10">
        <f t="shared" si="47"/>
        <v>5.0697598961713171</v>
      </c>
      <c r="AF881">
        <f t="shared" si="53"/>
        <v>50.697598961713176</v>
      </c>
    </row>
    <row r="882" spans="1:32" ht="14.4">
      <c r="A882" s="7" t="str">
        <f t="shared" si="52"/>
        <v>Gambia, The-Africa 2009</v>
      </c>
      <c r="B882" s="7" t="s">
        <v>146</v>
      </c>
      <c r="C882" s="8" t="s">
        <v>78</v>
      </c>
      <c r="D882" s="9" t="s">
        <v>71</v>
      </c>
      <c r="E882" s="14">
        <v>4.4999999999999998E-2</v>
      </c>
      <c r="F882" s="13">
        <v>900629373</v>
      </c>
      <c r="G882" s="14">
        <v>25</v>
      </c>
      <c r="H882" s="14">
        <v>0.27</v>
      </c>
      <c r="I882" s="10">
        <v>108</v>
      </c>
      <c r="J882" s="11">
        <f t="array" ref="J882">VLOOKUP(A882,ENERGY!$A$2:$F$2691,6,0)</f>
        <v>315</v>
      </c>
      <c r="K882" s="10">
        <f t="array" ref="K882">VLOOKUP(A882,'HUMAN RESOURCES'!$A$2:$M$2692,5,0)</f>
        <v>4.2999999999999997E-2</v>
      </c>
      <c r="L882" s="11">
        <f t="array" ref="L882">VLOOKUP(A882,'HUMAN RESOURCES'!$A$2:$M$2692,6,0)</f>
        <v>5.2999999999999999E-2</v>
      </c>
      <c r="M882" s="10">
        <f t="array" ref="M882">VLOOKUP(A882,'HUMAN RESOURCES'!$A$2:$M$2692,7,0)</f>
        <v>59</v>
      </c>
      <c r="N882" s="10">
        <f t="array" ref="N882">VLOOKUP(A882,'HUMAN RESOURCES'!$A$2:$M$2692,8,0)</f>
        <v>57</v>
      </c>
      <c r="O882" s="10">
        <f t="array" ref="O882">VLOOKUP(A882,'HUMAN RESOURCES'!$A$2:$M$2692,9,0)</f>
        <v>0.46</v>
      </c>
      <c r="P882" s="10">
        <f t="array" ref="P882">VLOOKUP(A882,'HUMAN RESOURCES'!$A$2:$M$2692,10,0)</f>
        <v>0.51500000000000001</v>
      </c>
      <c r="Q882" s="10">
        <f t="array" ref="Q882">VLOOKUP(A882,'HUMAN RESOURCES'!$A$2:$M$2692,11,0)</f>
        <v>2.5000000000000001E-2</v>
      </c>
      <c r="R882" s="10">
        <f t="array" ref="R882">VLOOKUP(A882,'HUMAN RESOURCES'!$A$2:$M$2692,12,0)</f>
        <v>1628332</v>
      </c>
      <c r="S882" s="10">
        <f t="array" ref="S882">VLOOKUP(A882,'HUMAN RESOURCES'!$A$2:$M$2692,13,0)</f>
        <v>0.55600000000000005</v>
      </c>
      <c r="T882" s="10">
        <f t="array" ref="T882">VLOOKUP(A882,TOURISM!$A$2:$F$2692,5,0)</f>
        <v>64000000</v>
      </c>
      <c r="U882" s="10">
        <f t="array" ref="U882">VLOOKUP(A882,TOURISM!$A$2:$F$2692,6,0)</f>
        <v>9000000</v>
      </c>
      <c r="V882" s="10">
        <f t="array" ref="V882">VLOOKUP(A882,BUSINESS!$A$2:$J$2692,5,0)</f>
        <v>2.9209999999999998</v>
      </c>
      <c r="W882" s="10">
        <f t="array" ref="W882">VLOOKUP(A882,BUSINESS!$A$2:$J$2692,6,0)</f>
        <v>27</v>
      </c>
      <c r="X882" s="10">
        <f t="array" ref="X882">VLOOKUP(A882,BUSINESS!$A$2:$J$2692,7,0)</f>
        <v>0</v>
      </c>
      <c r="Y882" s="10">
        <f t="array" ref="Y882">VLOOKUP(A882,BUSINESS!$A$2:$J$2692,8,0)</f>
        <v>376</v>
      </c>
      <c r="Z882" s="10">
        <f t="array" ref="Z882">VLOOKUP(A882,BUSINESS!$A$2:$J$2692,9,0)</f>
        <v>7.5999999999999998E-2</v>
      </c>
      <c r="AA882" s="10">
        <f t="array" ref="AA882">VLOOKUP(A882,BUSINESS!$A$2:$J$2692,10,0)</f>
        <v>0.80600000000000005</v>
      </c>
      <c r="AB882" s="12">
        <f t="shared" si="51"/>
        <v>553.099351360779</v>
      </c>
      <c r="AC882" s="10">
        <f t="shared" si="45"/>
        <v>1.9344949310091554E-4</v>
      </c>
      <c r="AD882" s="10">
        <f t="shared" si="46"/>
        <v>6.6325540491742467E-5</v>
      </c>
      <c r="AE882" s="10">
        <f t="shared" si="47"/>
        <v>5.5271283743118724</v>
      </c>
      <c r="AF882">
        <f t="shared" si="53"/>
        <v>39.304023995106647</v>
      </c>
    </row>
    <row r="883" spans="1:32" ht="14.4">
      <c r="A883" s="7" t="str">
        <f t="shared" si="52"/>
        <v>Gambia, The-Africa 2010</v>
      </c>
      <c r="B883" s="7" t="s">
        <v>146</v>
      </c>
      <c r="C883" s="8" t="s">
        <v>78</v>
      </c>
      <c r="D883" s="9" t="s">
        <v>72</v>
      </c>
      <c r="E883" s="14">
        <v>4.7E-2</v>
      </c>
      <c r="F883" s="13">
        <v>951805801</v>
      </c>
      <c r="G883" s="14">
        <v>27</v>
      </c>
      <c r="H883" s="14">
        <v>0.27</v>
      </c>
      <c r="I883" s="10">
        <f t="array" ref="I883">VLOOKUP(A883,ENERGY!$A$2:$F$2691,5,0)</f>
        <v>114</v>
      </c>
      <c r="J883" s="11">
        <f t="array" ref="J883">VLOOKUP(A883,ENERGY!$A$2:$F$2691,6,0)</f>
        <v>337</v>
      </c>
      <c r="K883" s="10">
        <f t="array" ref="K883">VLOOKUP(A883,'HUMAN RESOURCES'!$A$2:$M$2692,5,0)</f>
        <v>4.2999999999999997E-2</v>
      </c>
      <c r="L883" s="11">
        <f t="array" ref="L883">VLOOKUP(A883,'HUMAN RESOURCES'!$A$2:$M$2692,6,0)</f>
        <v>5.1999999999999998E-2</v>
      </c>
      <c r="M883" s="10">
        <f t="array" ref="M883">VLOOKUP(A883,'HUMAN RESOURCES'!$A$2:$M$2692,7,0)</f>
        <v>59</v>
      </c>
      <c r="N883" s="10">
        <f t="array" ref="N883">VLOOKUP(A883,'HUMAN RESOURCES'!$A$2:$M$2692,8,0)</f>
        <v>57</v>
      </c>
      <c r="O883" s="10">
        <f t="array" ref="O883">VLOOKUP(A883,'HUMAN RESOURCES'!$A$2:$M$2692,9,0)</f>
        <v>0.46</v>
      </c>
      <c r="P883" s="10">
        <f t="array" ref="P883">VLOOKUP(A883,'HUMAN RESOURCES'!$A$2:$M$2692,10,0)</f>
        <v>0.51500000000000001</v>
      </c>
      <c r="Q883" s="10">
        <f t="array" ref="Q883">VLOOKUP(A883,'HUMAN RESOURCES'!$A$2:$M$2692,11,0)</f>
        <v>2.5000000000000001E-2</v>
      </c>
      <c r="R883" s="10">
        <f t="array" ref="R883">VLOOKUP(A883,'HUMAN RESOURCES'!$A$2:$M$2692,12,0)</f>
        <v>1680640</v>
      </c>
      <c r="S883" s="10">
        <f t="array" ref="S883">VLOOKUP(A883,'HUMAN RESOURCES'!$A$2:$M$2692,13,0)</f>
        <v>0.56299999999999994</v>
      </c>
      <c r="T883" s="10">
        <f t="array" ref="T883">VLOOKUP(A883,TOURISM!$A$2:$F$2692,5,0)</f>
        <v>80000000</v>
      </c>
      <c r="U883" s="10">
        <f t="array" ref="U883">VLOOKUP(A883,TOURISM!$A$2:$F$2692,6,0)</f>
        <v>11000000</v>
      </c>
      <c r="V883" s="10">
        <f t="array" ref="V883">VLOOKUP(A883,BUSINESS!$A$2:$J$2692,5,0)</f>
        <v>2.9209999999999998</v>
      </c>
      <c r="W883" s="10">
        <f t="array" ref="W883">VLOOKUP(A883,BUSINESS!$A$2:$J$2692,6,0)</f>
        <v>27</v>
      </c>
      <c r="X883" s="10">
        <f t="array" ref="X883">VLOOKUP(A883,BUSINESS!$A$2:$J$2692,7,0)</f>
        <v>0</v>
      </c>
      <c r="Y883" s="10">
        <f t="array" ref="Y883">VLOOKUP(A883,BUSINESS!$A$2:$J$2692,8,0)</f>
        <v>376</v>
      </c>
      <c r="Z883" s="10">
        <f t="array" ref="Z883">VLOOKUP(A883,BUSINESS!$A$2:$J$2692,9,0)</f>
        <v>9.1999999999999998E-2</v>
      </c>
      <c r="AA883" s="10">
        <f t="array" ref="AA883">VLOOKUP(A883,BUSINESS!$A$2:$J$2692,10,0)</f>
        <v>0.88</v>
      </c>
      <c r="AB883" s="12">
        <f t="shared" si="51"/>
        <v>566.33532523324448</v>
      </c>
      <c r="AC883" s="10">
        <f t="shared" si="45"/>
        <v>2.0051884996191927E-4</v>
      </c>
      <c r="AD883" s="10">
        <f t="shared" si="46"/>
        <v>6.7831302361005328E-5</v>
      </c>
      <c r="AE883" s="10">
        <f t="shared" si="47"/>
        <v>6.5451256664127948</v>
      </c>
      <c r="AF883">
        <f t="shared" si="53"/>
        <v>47.600913937547602</v>
      </c>
    </row>
    <row r="884" spans="1:32" ht="14.4">
      <c r="A884" s="7" t="str">
        <f t="shared" si="52"/>
        <v>Gambia, The-Africa 2011</v>
      </c>
      <c r="B884" s="7" t="s">
        <v>146</v>
      </c>
      <c r="C884" s="8" t="s">
        <v>78</v>
      </c>
      <c r="D884" s="9" t="s">
        <v>73</v>
      </c>
      <c r="E884" s="14">
        <v>4.7E-2</v>
      </c>
      <c r="F884" s="13">
        <v>898282866</v>
      </c>
      <c r="G884" s="14">
        <v>24</v>
      </c>
      <c r="H884" s="14">
        <v>0.28000000000000003</v>
      </c>
      <c r="I884" s="10">
        <v>114</v>
      </c>
      <c r="J884" s="11">
        <v>337</v>
      </c>
      <c r="K884" s="10">
        <f t="array" ref="K884">VLOOKUP(A884,'HUMAN RESOURCES'!$A$2:$M$2692,5,0)</f>
        <v>4.2999999999999997E-2</v>
      </c>
      <c r="L884" s="11">
        <f t="array" ref="L884">VLOOKUP(A884,'HUMAN RESOURCES'!$A$2:$M$2692,6,0)</f>
        <v>5.0999999999999997E-2</v>
      </c>
      <c r="M884" s="10">
        <f t="array" ref="M884">VLOOKUP(A884,'HUMAN RESOURCES'!$A$2:$M$2692,7,0)</f>
        <v>60</v>
      </c>
      <c r="N884" s="10">
        <f t="array" ref="N884">VLOOKUP(A884,'HUMAN RESOURCES'!$A$2:$M$2692,8,0)</f>
        <v>57</v>
      </c>
      <c r="O884" s="10">
        <f t="array" ref="O884">VLOOKUP(A884,'HUMAN RESOURCES'!$A$2:$M$2692,9,0)</f>
        <v>0.45900000000000002</v>
      </c>
      <c r="P884" s="10">
        <f t="array" ref="P884">VLOOKUP(A884,'HUMAN RESOURCES'!$A$2:$M$2692,10,0)</f>
        <v>0.51600000000000001</v>
      </c>
      <c r="Q884" s="10">
        <f t="array" ref="Q884">VLOOKUP(A884,'HUMAN RESOURCES'!$A$2:$M$2692,11,0)</f>
        <v>2.5000000000000001E-2</v>
      </c>
      <c r="R884" s="10">
        <f t="array" ref="R884">VLOOKUP(A884,'HUMAN RESOURCES'!$A$2:$M$2692,12,0)</f>
        <v>1734966</v>
      </c>
      <c r="S884" s="10">
        <f t="array" ref="S884">VLOOKUP(A884,'HUMAN RESOURCES'!$A$2:$M$2692,13,0)</f>
        <v>0.56999999999999995</v>
      </c>
      <c r="T884" s="10">
        <f t="array" ref="T884">VLOOKUP(A884,TOURISM!$A$2:$F$2692,5,0)</f>
        <v>92000000</v>
      </c>
      <c r="U884" s="10">
        <f t="array" ref="U884">VLOOKUP(A884,TOURISM!$A$2:$F$2692,6,0)</f>
        <v>11000000</v>
      </c>
      <c r="V884" s="10">
        <f t="array" ref="V884">VLOOKUP(A884,BUSINESS!$A$2:$J$2692,5,0)</f>
        <v>2.8319999999999999</v>
      </c>
      <c r="W884" s="10">
        <f t="array" ref="W884">VLOOKUP(A884,BUSINESS!$A$2:$J$2692,6,0)</f>
        <v>27</v>
      </c>
      <c r="X884" s="10">
        <f t="array" ref="X884">VLOOKUP(A884,BUSINESS!$A$2:$J$2692,7,0)</f>
        <v>0</v>
      </c>
      <c r="Y884" s="10">
        <f t="array" ref="Y884">VLOOKUP(A884,BUSINESS!$A$2:$J$2692,8,0)</f>
        <v>376</v>
      </c>
      <c r="Z884" s="10">
        <f t="array" ref="Z884">VLOOKUP(A884,BUSINESS!$A$2:$J$2692,9,0)</f>
        <v>0.109</v>
      </c>
      <c r="AA884" s="10">
        <f t="array" ref="AA884">VLOOKUP(A884,BUSINESS!$A$2:$J$2692,10,0)</f>
        <v>0.80800000000000005</v>
      </c>
      <c r="AB884" s="12">
        <f t="shared" si="51"/>
        <v>517.75243203613218</v>
      </c>
      <c r="AC884" s="10">
        <f t="shared" si="45"/>
        <v>1.9424011767377574E-4</v>
      </c>
      <c r="AD884" s="10">
        <f t="shared" si="46"/>
        <v>6.5707339509823249E-5</v>
      </c>
      <c r="AE884" s="10">
        <f t="shared" si="47"/>
        <v>6.3401818825268048</v>
      </c>
      <c r="AF884">
        <f t="shared" si="53"/>
        <v>53.026975744769636</v>
      </c>
    </row>
    <row r="885" spans="1:32" ht="14.4">
      <c r="A885" s="7" t="str">
        <f t="shared" si="52"/>
        <v>Gambia, The-Africa 2012</v>
      </c>
      <c r="B885" s="7" t="s">
        <v>146</v>
      </c>
      <c r="C885" s="8" t="s">
        <v>78</v>
      </c>
      <c r="D885" s="9" t="s">
        <v>74</v>
      </c>
      <c r="E885" s="14">
        <v>0.05</v>
      </c>
      <c r="F885" s="13">
        <v>914109100</v>
      </c>
      <c r="G885" s="14">
        <v>26</v>
      </c>
      <c r="H885" s="14">
        <v>0.28000000000000003</v>
      </c>
      <c r="I885" s="10">
        <v>114</v>
      </c>
      <c r="J885" s="11">
        <v>337</v>
      </c>
      <c r="K885" s="10">
        <f t="array" ref="K885">VLOOKUP(A885,'HUMAN RESOURCES'!$A$2:$M$2692,5,0)</f>
        <v>4.2999999999999997E-2</v>
      </c>
      <c r="L885" s="11">
        <f t="array" ref="L885">VLOOKUP(A885,'HUMAN RESOURCES'!$A$2:$M$2692,6,0)</f>
        <v>0.05</v>
      </c>
      <c r="M885" s="10">
        <f t="array" ref="M885">VLOOKUP(A885,'HUMAN RESOURCES'!$A$2:$M$2692,7,0)</f>
        <v>60</v>
      </c>
      <c r="N885" s="10">
        <f t="array" ref="N885">VLOOKUP(A885,'HUMAN RESOURCES'!$A$2:$M$2692,8,0)</f>
        <v>57</v>
      </c>
      <c r="O885" s="10">
        <f t="array" ref="O885">VLOOKUP(A885,'HUMAN RESOURCES'!$A$2:$M$2692,9,0)</f>
        <v>0.45900000000000002</v>
      </c>
      <c r="P885" s="10">
        <f t="array" ref="P885">VLOOKUP(A885,'HUMAN RESOURCES'!$A$2:$M$2692,10,0)</f>
        <v>0.51700000000000002</v>
      </c>
      <c r="Q885" s="10">
        <f t="array" ref="Q885">VLOOKUP(A885,'HUMAN RESOURCES'!$A$2:$M$2692,11,0)</f>
        <v>2.4E-2</v>
      </c>
      <c r="R885" s="10">
        <f t="array" ref="R885">VLOOKUP(A885,'HUMAN RESOURCES'!$A$2:$M$2692,12,0)</f>
        <v>1791225</v>
      </c>
      <c r="S885" s="10">
        <f t="array" ref="S885">VLOOKUP(A885,'HUMAN RESOURCES'!$A$2:$M$2692,13,0)</f>
        <v>0.57699999999999996</v>
      </c>
      <c r="T885" s="10">
        <f t="array" ref="T885">VLOOKUP(A885,TOURISM!$A$2:$F$2692,5,0)</f>
        <v>99000000</v>
      </c>
      <c r="U885" s="10">
        <f t="array" ref="U885">VLOOKUP(A885,TOURISM!$A$2:$F$2692,6,0)</f>
        <v>8000000</v>
      </c>
      <c r="V885" s="10">
        <f t="array" ref="V885">VLOOKUP(A885,BUSINESS!$A$2:$J$2692,5,0)</f>
        <v>2.8319999999999999</v>
      </c>
      <c r="W885" s="10">
        <f t="array" ref="W885">VLOOKUP(A885,BUSINESS!$A$2:$J$2692,6,0)</f>
        <v>27</v>
      </c>
      <c r="X885" s="10">
        <f t="array" ref="X885">VLOOKUP(A885,BUSINESS!$A$2:$J$2692,7,0)</f>
        <v>148</v>
      </c>
      <c r="Y885" s="10">
        <f t="array" ref="Y885">VLOOKUP(A885,BUSINESS!$A$2:$J$2692,8,0)</f>
        <v>376</v>
      </c>
      <c r="Z885" s="10">
        <f t="array" ref="Z885">VLOOKUP(A885,BUSINESS!$A$2:$J$2692,9,0)</f>
        <v>0.124</v>
      </c>
      <c r="AA885" s="10">
        <f t="array" ref="AA885">VLOOKUP(A885,BUSINESS!$A$2:$J$2692,10,0)</f>
        <v>0.85199999999999998</v>
      </c>
      <c r="AB885" s="12">
        <f t="shared" si="51"/>
        <v>510.32622925651441</v>
      </c>
      <c r="AC885" s="10">
        <f t="shared" si="45"/>
        <v>1.8813940180602661E-4</v>
      </c>
      <c r="AD885" s="10">
        <f t="shared" si="46"/>
        <v>6.3643595863166263E-5</v>
      </c>
      <c r="AE885" s="10">
        <f t="shared" si="47"/>
        <v>4.466217253555528</v>
      </c>
      <c r="AF885">
        <f t="shared" si="53"/>
        <v>55.269438512749652</v>
      </c>
    </row>
    <row r="886" spans="1:32" ht="14.4">
      <c r="A886" s="7" t="str">
        <f t="shared" si="52"/>
        <v>Georgia-Asia 2000</v>
      </c>
      <c r="B886" s="7" t="s">
        <v>147</v>
      </c>
      <c r="C886" s="8" t="s">
        <v>61</v>
      </c>
      <c r="D886" s="9" t="s">
        <v>62</v>
      </c>
      <c r="E886" s="14">
        <v>6.9000000000000006E-2</v>
      </c>
      <c r="F886" s="13">
        <v>3057453461</v>
      </c>
      <c r="G886" s="14">
        <v>45</v>
      </c>
      <c r="H886" s="14">
        <v>0.247</v>
      </c>
      <c r="I886" s="10">
        <f t="array" ref="I886">VLOOKUP(A886,ENERGY!$A$2:$F$2691,5,0)</f>
        <v>0</v>
      </c>
      <c r="J886" s="11">
        <f t="array" ref="J886">VLOOKUP(A886,ENERGY!$A$2:$F$2691,6,0)</f>
        <v>0</v>
      </c>
      <c r="K886" s="10">
        <f t="array" ref="K886">VLOOKUP(A886,'HUMAN RESOURCES'!$A$2:$M$2692,5,0)</f>
        <v>1.2E-2</v>
      </c>
      <c r="L886" s="11">
        <f t="array" ref="L886">VLOOKUP(A886,'HUMAN RESOURCES'!$A$2:$M$2692,6,0)</f>
        <v>3.1E-2</v>
      </c>
      <c r="M886" s="10">
        <f t="array" ref="M886">VLOOKUP(A886,'HUMAN RESOURCES'!$A$2:$M$2692,7,0)</f>
        <v>75</v>
      </c>
      <c r="N886" s="10">
        <f t="array" ref="N886">VLOOKUP(A886,'HUMAN RESOURCES'!$A$2:$M$2692,8,0)</f>
        <v>68</v>
      </c>
      <c r="O886" s="10">
        <f t="array" ref="O886">VLOOKUP(A886,'HUMAN RESOURCES'!$A$2:$M$2692,9,0)</f>
        <v>0.219</v>
      </c>
      <c r="P886" s="10">
        <f t="array" ref="P886">VLOOKUP(A886,'HUMAN RESOURCES'!$A$2:$M$2692,10,0)</f>
        <v>0.65600000000000003</v>
      </c>
      <c r="Q886" s="10">
        <f t="array" ref="Q886">VLOOKUP(A886,'HUMAN RESOURCES'!$A$2:$M$2692,11,0)</f>
        <v>0.125</v>
      </c>
      <c r="R886" s="10">
        <f t="array" ref="R886">VLOOKUP(A886,'HUMAN RESOURCES'!$A$2:$M$2692,12,0)</f>
        <v>4418300</v>
      </c>
      <c r="S886" s="10">
        <f t="array" ref="S886">VLOOKUP(A886,'HUMAN RESOURCES'!$A$2:$M$2692,13,0)</f>
        <v>0.52600000000000002</v>
      </c>
      <c r="T886" s="10">
        <f t="array" ref="T886">VLOOKUP(A886,TOURISM!$A$2:$F$2692,5,0)</f>
        <v>107000000</v>
      </c>
      <c r="U886" s="10">
        <f t="array" ref="U886">VLOOKUP(A886,TOURISM!$A$2:$F$2692,6,0)</f>
        <v>129000000</v>
      </c>
      <c r="V886" s="10">
        <f t="array" ref="V886">VLOOKUP(A886,BUSINESS!$A$2:$J$2692,5,0)</f>
        <v>0</v>
      </c>
      <c r="W886" s="10">
        <f t="array" ref="W886">VLOOKUP(A886,BUSINESS!$A$2:$J$2692,6,0)</f>
        <v>0</v>
      </c>
      <c r="X886" s="10">
        <f t="array" ref="X886">VLOOKUP(A886,BUSINESS!$A$2:$J$2692,7,0)</f>
        <v>0</v>
      </c>
      <c r="Y886" s="10">
        <f t="array" ref="Y886">VLOOKUP(A886,BUSINESS!$A$2:$J$2692,8,0)</f>
        <v>0</v>
      </c>
      <c r="Z886" s="10">
        <f t="array" ref="Z886">VLOOKUP(A886,BUSINESS!$A$2:$J$2692,9,0)</f>
        <v>5.0000000000000001E-3</v>
      </c>
      <c r="AA886" s="10">
        <f t="array" ref="AA886">VLOOKUP(A886,BUSINESS!$A$2:$J$2692,10,0)</f>
        <v>4.1000000000000002E-2</v>
      </c>
      <c r="AB886" s="12">
        <f t="shared" si="51"/>
        <v>691.99770522599192</v>
      </c>
      <c r="AC886" s="10">
        <f t="shared" si="45"/>
        <v>0</v>
      </c>
      <c r="AD886" s="10">
        <f t="shared" si="46"/>
        <v>0</v>
      </c>
      <c r="AE886" s="10">
        <f t="shared" si="47"/>
        <v>29.196749881176018</v>
      </c>
      <c r="AF886">
        <f t="shared" si="53"/>
        <v>24.217459203766154</v>
      </c>
    </row>
    <row r="887" spans="1:32" ht="14.4">
      <c r="A887" s="7" t="str">
        <f t="shared" si="52"/>
        <v>Georgia-Asia 2001</v>
      </c>
      <c r="B887" s="7" t="s">
        <v>147</v>
      </c>
      <c r="C887" s="8" t="s">
        <v>61</v>
      </c>
      <c r="D887" s="9" t="s">
        <v>63</v>
      </c>
      <c r="E887" s="14">
        <v>7.8E-2</v>
      </c>
      <c r="F887" s="13">
        <v>3219487823</v>
      </c>
      <c r="G887" s="14">
        <v>54</v>
      </c>
      <c r="H887" s="14">
        <v>0.223</v>
      </c>
      <c r="I887" s="10">
        <f t="array" ref="I887">VLOOKUP(A887,ENERGY!$A$2:$F$2691,5,0)</f>
        <v>3543</v>
      </c>
      <c r="J887" s="11">
        <f t="array" ref="J887">VLOOKUP(A887,ENERGY!$A$2:$F$2691,6,0)</f>
        <v>0</v>
      </c>
      <c r="K887" s="10">
        <f t="array" ref="K887">VLOOKUP(A887,'HUMAN RESOURCES'!$A$2:$M$2692,5,0)</f>
        <v>1.2E-2</v>
      </c>
      <c r="L887" s="11">
        <f t="array" ref="L887">VLOOKUP(A887,'HUMAN RESOURCES'!$A$2:$M$2692,6,0)</f>
        <v>2.9000000000000001E-2</v>
      </c>
      <c r="M887" s="10">
        <f t="array" ref="M887">VLOOKUP(A887,'HUMAN RESOURCES'!$A$2:$M$2692,7,0)</f>
        <v>76</v>
      </c>
      <c r="N887" s="10">
        <f t="array" ref="N887">VLOOKUP(A887,'HUMAN RESOURCES'!$A$2:$M$2692,8,0)</f>
        <v>68</v>
      </c>
      <c r="O887" s="10">
        <f t="array" ref="O887">VLOOKUP(A887,'HUMAN RESOURCES'!$A$2:$M$2692,9,0)</f>
        <v>0.21199999999999999</v>
      </c>
      <c r="P887" s="10">
        <f t="array" ref="P887">VLOOKUP(A887,'HUMAN RESOURCES'!$A$2:$M$2692,10,0)</f>
        <v>0.65900000000000003</v>
      </c>
      <c r="Q887" s="10">
        <f t="array" ref="Q887">VLOOKUP(A887,'HUMAN RESOURCES'!$A$2:$M$2692,11,0)</f>
        <v>0.129</v>
      </c>
      <c r="R887" s="10">
        <f t="array" ref="R887">VLOOKUP(A887,'HUMAN RESOURCES'!$A$2:$M$2692,12,0)</f>
        <v>4386400</v>
      </c>
      <c r="S887" s="10">
        <f t="array" ref="S887">VLOOKUP(A887,'HUMAN RESOURCES'!$A$2:$M$2692,13,0)</f>
        <v>0.52400000000000002</v>
      </c>
      <c r="T887" s="10">
        <f t="array" ref="T887">VLOOKUP(A887,TOURISM!$A$2:$F$2692,5,0)</f>
        <v>136000000</v>
      </c>
      <c r="U887" s="10">
        <f t="array" ref="U887">VLOOKUP(A887,TOURISM!$A$2:$F$2692,6,0)</f>
        <v>136000000</v>
      </c>
      <c r="V887" s="10">
        <f t="array" ref="V887">VLOOKUP(A887,BUSINESS!$A$2:$J$2692,5,0)</f>
        <v>0</v>
      </c>
      <c r="W887" s="10">
        <f t="array" ref="W887">VLOOKUP(A887,BUSINESS!$A$2:$J$2692,6,0)</f>
        <v>0</v>
      </c>
      <c r="X887" s="10">
        <f t="array" ref="X887">VLOOKUP(A887,BUSINESS!$A$2:$J$2692,7,0)</f>
        <v>0</v>
      </c>
      <c r="Y887" s="10">
        <f t="array" ref="Y887">VLOOKUP(A887,BUSINESS!$A$2:$J$2692,8,0)</f>
        <v>0</v>
      </c>
      <c r="Z887" s="10">
        <f t="array" ref="Z887">VLOOKUP(A887,BUSINESS!$A$2:$J$2692,9,0)</f>
        <v>0.01</v>
      </c>
      <c r="AA887" s="10">
        <f t="array" ref="AA887">VLOOKUP(A887,BUSINESS!$A$2:$J$2692,10,0)</f>
        <v>6.4000000000000001E-2</v>
      </c>
      <c r="AB887" s="12">
        <f t="shared" si="51"/>
        <v>733.97041377895312</v>
      </c>
      <c r="AC887" s="10">
        <f t="shared" si="45"/>
        <v>0</v>
      </c>
      <c r="AD887" s="10">
        <f t="shared" si="46"/>
        <v>8.0772387379171985E-4</v>
      </c>
      <c r="AE887" s="10">
        <f t="shared" si="47"/>
        <v>31.004924311508297</v>
      </c>
      <c r="AF887">
        <f t="shared" si="53"/>
        <v>31.004924311508297</v>
      </c>
    </row>
    <row r="888" spans="1:32" ht="14.4">
      <c r="A888" s="7" t="str">
        <f t="shared" si="52"/>
        <v>Georgia-Asia 2002</v>
      </c>
      <c r="B888" s="7" t="s">
        <v>147</v>
      </c>
      <c r="C888" s="8" t="s">
        <v>61</v>
      </c>
      <c r="D888" s="9" t="s">
        <v>64</v>
      </c>
      <c r="E888" s="14">
        <v>8.6999999999999994E-2</v>
      </c>
      <c r="F888" s="13">
        <v>3395778661</v>
      </c>
      <c r="G888" s="14">
        <v>64</v>
      </c>
      <c r="H888" s="14">
        <v>0.23599999999999999</v>
      </c>
      <c r="I888" s="10">
        <f t="array" ref="I888">VLOOKUP(A888,ENERGY!$A$2:$F$2691,5,0)</f>
        <v>3122</v>
      </c>
      <c r="J888" s="11">
        <f t="array" ref="J888">VLOOKUP(A888,ENERGY!$A$2:$F$2691,6,0)</f>
        <v>6241</v>
      </c>
      <c r="K888" s="10">
        <f t="array" ref="K888">VLOOKUP(A888,'HUMAN RESOURCES'!$A$2:$M$2692,5,0)</f>
        <v>1.2E-2</v>
      </c>
      <c r="L888" s="11">
        <f t="array" ref="L888">VLOOKUP(A888,'HUMAN RESOURCES'!$A$2:$M$2692,6,0)</f>
        <v>2.8000000000000001E-2</v>
      </c>
      <c r="M888" s="10">
        <f t="array" ref="M888">VLOOKUP(A888,'HUMAN RESOURCES'!$A$2:$M$2692,7,0)</f>
        <v>76</v>
      </c>
      <c r="N888" s="10">
        <f t="array" ref="N888">VLOOKUP(A888,'HUMAN RESOURCES'!$A$2:$M$2692,8,0)</f>
        <v>69</v>
      </c>
      <c r="O888" s="10">
        <f t="array" ref="O888">VLOOKUP(A888,'HUMAN RESOURCES'!$A$2:$M$2692,9,0)</f>
        <v>0.20499999999999999</v>
      </c>
      <c r="P888" s="10">
        <f t="array" ref="P888">VLOOKUP(A888,'HUMAN RESOURCES'!$A$2:$M$2692,10,0)</f>
        <v>0.66100000000000003</v>
      </c>
      <c r="Q888" s="10">
        <f t="array" ref="Q888">VLOOKUP(A888,'HUMAN RESOURCES'!$A$2:$M$2692,11,0)</f>
        <v>0.13400000000000001</v>
      </c>
      <c r="R888" s="10">
        <f t="array" ref="R888">VLOOKUP(A888,'HUMAN RESOURCES'!$A$2:$M$2692,12,0)</f>
        <v>4357000</v>
      </c>
      <c r="S888" s="10">
        <f t="array" ref="S888">VLOOKUP(A888,'HUMAN RESOURCES'!$A$2:$M$2692,13,0)</f>
        <v>0.52300000000000002</v>
      </c>
      <c r="T888" s="10">
        <f t="array" ref="T888">VLOOKUP(A888,TOURISM!$A$2:$F$2692,5,0)</f>
        <v>144000000</v>
      </c>
      <c r="U888" s="10">
        <f t="array" ref="U888">VLOOKUP(A888,TOURISM!$A$2:$F$2692,6,0)</f>
        <v>189000000</v>
      </c>
      <c r="V888" s="10">
        <f t="array" ref="V888">VLOOKUP(A888,BUSINESS!$A$2:$J$2692,5,0)</f>
        <v>0</v>
      </c>
      <c r="W888" s="10">
        <f t="array" ref="W888">VLOOKUP(A888,BUSINESS!$A$2:$J$2692,6,0)</f>
        <v>0</v>
      </c>
      <c r="X888" s="10">
        <f t="array" ref="X888">VLOOKUP(A888,BUSINESS!$A$2:$J$2692,7,0)</f>
        <v>0</v>
      </c>
      <c r="Y888" s="10">
        <f t="array" ref="Y888">VLOOKUP(A888,BUSINESS!$A$2:$J$2692,8,0)</f>
        <v>0</v>
      </c>
      <c r="Z888" s="10">
        <f t="array" ref="Z888">VLOOKUP(A888,BUSINESS!$A$2:$J$2692,9,0)</f>
        <v>1.6E-2</v>
      </c>
      <c r="AA888" s="10">
        <f t="array" ref="AA888">VLOOKUP(A888,BUSINESS!$A$2:$J$2692,10,0)</f>
        <v>0.109</v>
      </c>
      <c r="AB888" s="12">
        <f t="shared" si="51"/>
        <v>779.3845905439523</v>
      </c>
      <c r="AC888" s="10">
        <f t="shared" si="45"/>
        <v>1.4324076199219646E-3</v>
      </c>
      <c r="AD888" s="10">
        <f t="shared" si="46"/>
        <v>7.1654808354372273E-4</v>
      </c>
      <c r="AE888" s="10">
        <f t="shared" si="47"/>
        <v>43.378471425292631</v>
      </c>
      <c r="AF888">
        <f t="shared" si="53"/>
        <v>33.050263943080104</v>
      </c>
    </row>
    <row r="889" spans="1:32" ht="14.4">
      <c r="A889" s="7" t="str">
        <f t="shared" si="52"/>
        <v>Georgia-Asia 2003</v>
      </c>
      <c r="B889" s="7" t="s">
        <v>147</v>
      </c>
      <c r="C889" s="8" t="s">
        <v>61</v>
      </c>
      <c r="D889" s="9" t="s">
        <v>65</v>
      </c>
      <c r="E889" s="14">
        <v>8.5000000000000006E-2</v>
      </c>
      <c r="F889" s="13">
        <v>3991374540</v>
      </c>
      <c r="G889" s="14">
        <v>74</v>
      </c>
      <c r="H889" s="14">
        <v>0.23799999999999999</v>
      </c>
      <c r="I889" s="10">
        <f t="array" ref="I889">VLOOKUP(A889,ENERGY!$A$2:$F$2691,5,0)</f>
        <v>3096</v>
      </c>
      <c r="J889" s="11">
        <f t="array" ref="J889">VLOOKUP(A889,ENERGY!$A$2:$F$2691,6,0)</f>
        <v>6058</v>
      </c>
      <c r="K889" s="10">
        <f t="array" ref="K889">VLOOKUP(A889,'HUMAN RESOURCES'!$A$2:$M$2692,5,0)</f>
        <v>1.2E-2</v>
      </c>
      <c r="L889" s="11">
        <f t="array" ref="L889">VLOOKUP(A889,'HUMAN RESOURCES'!$A$2:$M$2692,6,0)</f>
        <v>2.5999999999999999E-2</v>
      </c>
      <c r="M889" s="10">
        <f t="array" ref="M889">VLOOKUP(A889,'HUMAN RESOURCES'!$A$2:$M$2692,7,0)</f>
        <v>76</v>
      </c>
      <c r="N889" s="10">
        <f t="array" ref="N889">VLOOKUP(A889,'HUMAN RESOURCES'!$A$2:$M$2692,8,0)</f>
        <v>69</v>
      </c>
      <c r="O889" s="10">
        <f t="array" ref="O889">VLOOKUP(A889,'HUMAN RESOURCES'!$A$2:$M$2692,9,0)</f>
        <v>0.19700000000000001</v>
      </c>
      <c r="P889" s="10">
        <f t="array" ref="P889">VLOOKUP(A889,'HUMAN RESOURCES'!$A$2:$M$2692,10,0)</f>
        <v>0.66400000000000003</v>
      </c>
      <c r="Q889" s="10">
        <f t="array" ref="Q889">VLOOKUP(A889,'HUMAN RESOURCES'!$A$2:$M$2692,11,0)</f>
        <v>0.13900000000000001</v>
      </c>
      <c r="R889" s="10">
        <f t="array" ref="R889">VLOOKUP(A889,'HUMAN RESOURCES'!$A$2:$M$2692,12,0)</f>
        <v>4328900</v>
      </c>
      <c r="S889" s="10">
        <f t="array" ref="S889">VLOOKUP(A889,'HUMAN RESOURCES'!$A$2:$M$2692,13,0)</f>
        <v>0.52400000000000002</v>
      </c>
      <c r="T889" s="10">
        <f t="array" ref="T889">VLOOKUP(A889,TOURISM!$A$2:$F$2692,5,0)</f>
        <v>172000000</v>
      </c>
      <c r="U889" s="10">
        <f t="array" ref="U889">VLOOKUP(A889,TOURISM!$A$2:$F$2692,6,0)</f>
        <v>170000000</v>
      </c>
      <c r="V889" s="10">
        <f t="array" ref="V889">VLOOKUP(A889,BUSINESS!$A$2:$J$2692,5,0)</f>
        <v>0</v>
      </c>
      <c r="W889" s="10">
        <f t="array" ref="W889">VLOOKUP(A889,BUSINESS!$A$2:$J$2692,6,0)</f>
        <v>25</v>
      </c>
      <c r="X889" s="10">
        <f t="array" ref="X889">VLOOKUP(A889,BUSINESS!$A$2:$J$2692,7,0)</f>
        <v>0</v>
      </c>
      <c r="Y889" s="10">
        <f t="array" ref="Y889">VLOOKUP(A889,BUSINESS!$A$2:$J$2692,8,0)</f>
        <v>0</v>
      </c>
      <c r="Z889" s="10">
        <f t="array" ref="Z889">VLOOKUP(A889,BUSINESS!$A$2:$J$2692,9,0)</f>
        <v>2.5999999999999999E-2</v>
      </c>
      <c r="AA889" s="10">
        <f t="array" ref="AA889">VLOOKUP(A889,BUSINESS!$A$2:$J$2692,10,0)</f>
        <v>0.156</v>
      </c>
      <c r="AB889" s="12">
        <f t="shared" si="51"/>
        <v>922.02973965672572</v>
      </c>
      <c r="AC889" s="10">
        <f t="shared" si="45"/>
        <v>1.3994317263046039E-3</v>
      </c>
      <c r="AD889" s="10">
        <f t="shared" si="46"/>
        <v>7.1519323615699135E-4</v>
      </c>
      <c r="AE889" s="10">
        <f t="shared" si="47"/>
        <v>39.270946429808959</v>
      </c>
      <c r="AF889">
        <f t="shared" si="53"/>
        <v>39.732957564277299</v>
      </c>
    </row>
    <row r="890" spans="1:32" ht="14.4">
      <c r="A890" s="7" t="str">
        <f t="shared" si="52"/>
        <v>Georgia-Asia 2004</v>
      </c>
      <c r="B890" s="7" t="s">
        <v>147</v>
      </c>
      <c r="C890" s="8" t="s">
        <v>61</v>
      </c>
      <c r="D890" s="9" t="s">
        <v>66</v>
      </c>
      <c r="E890" s="14">
        <v>8.5000000000000006E-2</v>
      </c>
      <c r="F890" s="13">
        <v>5125273877</v>
      </c>
      <c r="G890" s="14">
        <v>97</v>
      </c>
      <c r="H890" s="14">
        <v>0.221</v>
      </c>
      <c r="I890" s="10">
        <f t="array" ref="I890">VLOOKUP(A890,ENERGY!$A$2:$F$2691,5,0)</f>
        <v>3005</v>
      </c>
      <c r="J890" s="11">
        <f t="array" ref="J890">VLOOKUP(A890,ENERGY!$A$2:$F$2691,6,0)</f>
        <v>6238</v>
      </c>
      <c r="K890" s="10">
        <f t="array" ref="K890">VLOOKUP(A890,'HUMAN RESOURCES'!$A$2:$M$2692,5,0)</f>
        <v>1.2E-2</v>
      </c>
      <c r="L890" s="11">
        <f t="array" ref="L890">VLOOKUP(A890,'HUMAN RESOURCES'!$A$2:$M$2692,6,0)</f>
        <v>2.4E-2</v>
      </c>
      <c r="M890" s="10">
        <f t="array" ref="M890">VLOOKUP(A890,'HUMAN RESOURCES'!$A$2:$M$2692,7,0)</f>
        <v>76</v>
      </c>
      <c r="N890" s="10">
        <f t="array" ref="N890">VLOOKUP(A890,'HUMAN RESOURCES'!$A$2:$M$2692,8,0)</f>
        <v>69</v>
      </c>
      <c r="O890" s="10">
        <f t="array" ref="O890">VLOOKUP(A890,'HUMAN RESOURCES'!$A$2:$M$2692,9,0)</f>
        <v>0.19</v>
      </c>
      <c r="P890" s="10">
        <f t="array" ref="P890">VLOOKUP(A890,'HUMAN RESOURCES'!$A$2:$M$2692,10,0)</f>
        <v>0.66700000000000004</v>
      </c>
      <c r="Q890" s="10">
        <f t="array" ref="Q890">VLOOKUP(A890,'HUMAN RESOURCES'!$A$2:$M$2692,11,0)</f>
        <v>0.14299999999999999</v>
      </c>
      <c r="R890" s="10">
        <f t="array" ref="R890">VLOOKUP(A890,'HUMAN RESOURCES'!$A$2:$M$2692,12,0)</f>
        <v>4318300</v>
      </c>
      <c r="S890" s="10">
        <f t="array" ref="S890">VLOOKUP(A890,'HUMAN RESOURCES'!$A$2:$M$2692,13,0)</f>
        <v>0.52400000000000002</v>
      </c>
      <c r="T890" s="10">
        <f t="array" ref="T890">VLOOKUP(A890,TOURISM!$A$2:$F$2692,5,0)</f>
        <v>209000000</v>
      </c>
      <c r="U890" s="10">
        <f t="array" ref="U890">VLOOKUP(A890,TOURISM!$A$2:$F$2692,6,0)</f>
        <v>196000000</v>
      </c>
      <c r="V890" s="10">
        <f t="array" ref="V890">VLOOKUP(A890,BUSINESS!$A$2:$J$2692,5,0)</f>
        <v>0</v>
      </c>
      <c r="W890" s="10">
        <f t="array" ref="W890">VLOOKUP(A890,BUSINESS!$A$2:$J$2692,6,0)</f>
        <v>25</v>
      </c>
      <c r="X890" s="10">
        <f t="array" ref="X890">VLOOKUP(A890,BUSINESS!$A$2:$J$2692,7,0)</f>
        <v>0</v>
      </c>
      <c r="Y890" s="10">
        <f t="array" ref="Y890">VLOOKUP(A890,BUSINESS!$A$2:$J$2692,8,0)</f>
        <v>0</v>
      </c>
      <c r="Z890" s="10">
        <f t="array" ref="Z890">VLOOKUP(A890,BUSINESS!$A$2:$J$2692,9,0)</f>
        <v>3.9E-2</v>
      </c>
      <c r="AA890" s="10">
        <f t="array" ref="AA890">VLOOKUP(A890,BUSINESS!$A$2:$J$2692,10,0)</f>
        <v>0.186</v>
      </c>
      <c r="AB890" s="12">
        <f t="shared" si="51"/>
        <v>1186.8730465692518</v>
      </c>
      <c r="AC890" s="10">
        <f t="shared" si="45"/>
        <v>1.4445499386332584E-3</v>
      </c>
      <c r="AD890" s="10">
        <f t="shared" si="46"/>
        <v>6.9587569182317111E-4</v>
      </c>
      <c r="AE890" s="10">
        <f t="shared" si="47"/>
        <v>45.388231479980547</v>
      </c>
      <c r="AF890">
        <f t="shared" si="53"/>
        <v>48.398675404673135</v>
      </c>
    </row>
    <row r="891" spans="1:32" ht="14.4">
      <c r="A891" s="7" t="str">
        <f t="shared" si="52"/>
        <v>Georgia-Asia 2005</v>
      </c>
      <c r="B891" s="7" t="s">
        <v>147</v>
      </c>
      <c r="C891" s="8" t="s">
        <v>61</v>
      </c>
      <c r="D891" s="9" t="s">
        <v>67</v>
      </c>
      <c r="E891" s="14">
        <v>8.5999999999999993E-2</v>
      </c>
      <c r="F891" s="13">
        <v>6411147323</v>
      </c>
      <c r="G891" s="14">
        <v>123</v>
      </c>
      <c r="H891" s="14">
        <v>0.17599999999999999</v>
      </c>
      <c r="I891" s="10">
        <f t="array" ref="I891">VLOOKUP(A891,ENERGY!$A$2:$F$2691,5,0)</f>
        <v>2781</v>
      </c>
      <c r="J891" s="11">
        <f t="array" ref="J891">VLOOKUP(A891,ENERGY!$A$2:$F$2691,6,0)</f>
        <v>4323</v>
      </c>
      <c r="K891" s="10">
        <f t="array" ref="K891">VLOOKUP(A891,'HUMAN RESOURCES'!$A$2:$M$2692,5,0)</f>
        <v>1.2999999999999999E-2</v>
      </c>
      <c r="L891" s="11">
        <f t="array" ref="L891">VLOOKUP(A891,'HUMAN RESOURCES'!$A$2:$M$2692,6,0)</f>
        <v>2.1999999999999999E-2</v>
      </c>
      <c r="M891" s="10">
        <f t="array" ref="M891">VLOOKUP(A891,'HUMAN RESOURCES'!$A$2:$M$2692,7,0)</f>
        <v>77</v>
      </c>
      <c r="N891" s="10">
        <f t="array" ref="N891">VLOOKUP(A891,'HUMAN RESOURCES'!$A$2:$M$2692,8,0)</f>
        <v>69</v>
      </c>
      <c r="O891" s="10">
        <f t="array" ref="O891">VLOOKUP(A891,'HUMAN RESOURCES'!$A$2:$M$2692,9,0)</f>
        <v>0.184</v>
      </c>
      <c r="P891" s="10">
        <f t="array" ref="P891">VLOOKUP(A891,'HUMAN RESOURCES'!$A$2:$M$2692,10,0)</f>
        <v>0.67</v>
      </c>
      <c r="Q891" s="10">
        <f t="array" ref="Q891">VLOOKUP(A891,'HUMAN RESOURCES'!$A$2:$M$2692,11,0)</f>
        <v>0.14599999999999999</v>
      </c>
      <c r="R891" s="10">
        <f t="array" ref="R891">VLOOKUP(A891,'HUMAN RESOURCES'!$A$2:$M$2692,12,0)</f>
        <v>4361400</v>
      </c>
      <c r="S891" s="10">
        <f t="array" ref="S891">VLOOKUP(A891,'HUMAN RESOURCES'!$A$2:$M$2692,13,0)</f>
        <v>0.52500000000000002</v>
      </c>
      <c r="T891" s="10">
        <f t="array" ref="T891">VLOOKUP(A891,TOURISM!$A$2:$F$2692,5,0)</f>
        <v>287000000</v>
      </c>
      <c r="U891" s="10">
        <f t="array" ref="U891">VLOOKUP(A891,TOURISM!$A$2:$F$2692,6,0)</f>
        <v>237000000</v>
      </c>
      <c r="V891" s="10">
        <f t="array" ref="V891">VLOOKUP(A891,BUSINESS!$A$2:$J$2692,5,0)</f>
        <v>0.56999999999999995</v>
      </c>
      <c r="W891" s="10">
        <f t="array" ref="W891">VLOOKUP(A891,BUSINESS!$A$2:$J$2692,6,0)</f>
        <v>21</v>
      </c>
      <c r="X891" s="10">
        <f t="array" ref="X891">VLOOKUP(A891,BUSINESS!$A$2:$J$2692,7,0)</f>
        <v>0</v>
      </c>
      <c r="Y891" s="10">
        <f t="array" ref="Y891">VLOOKUP(A891,BUSINESS!$A$2:$J$2692,8,0)</f>
        <v>448</v>
      </c>
      <c r="Z891" s="10">
        <f t="array" ref="Z891">VLOOKUP(A891,BUSINESS!$A$2:$J$2692,9,0)</f>
        <v>6.0999999999999999E-2</v>
      </c>
      <c r="AA891" s="10">
        <f t="array" ref="AA891">VLOOKUP(A891,BUSINESS!$A$2:$J$2692,10,0)</f>
        <v>0.26200000000000001</v>
      </c>
      <c r="AB891" s="12">
        <f t="shared" si="51"/>
        <v>1469.974623515385</v>
      </c>
      <c r="AC891" s="10">
        <f t="shared" si="45"/>
        <v>9.9119548768743975E-4</v>
      </c>
      <c r="AD891" s="10">
        <f t="shared" si="46"/>
        <v>6.3763929013619476E-4</v>
      </c>
      <c r="AE891" s="10">
        <f t="shared" si="47"/>
        <v>54.340349429082401</v>
      </c>
      <c r="AF891">
        <f t="shared" si="53"/>
        <v>65.80455816939515</v>
      </c>
    </row>
    <row r="892" spans="1:32" ht="14.4">
      <c r="A892" s="7" t="str">
        <f t="shared" si="52"/>
        <v>Georgia-Asia 2006</v>
      </c>
      <c r="B892" s="7" t="s">
        <v>147</v>
      </c>
      <c r="C892" s="8" t="s">
        <v>61</v>
      </c>
      <c r="D892" s="9" t="s">
        <v>68</v>
      </c>
      <c r="E892" s="14">
        <v>8.4000000000000005E-2</v>
      </c>
      <c r="F892" s="13">
        <v>7761900179</v>
      </c>
      <c r="G892" s="14">
        <v>146</v>
      </c>
      <c r="H892" s="14">
        <v>0.17100000000000001</v>
      </c>
      <c r="I892" s="10">
        <f t="array" ref="I892">VLOOKUP(A892,ENERGY!$A$2:$F$2691,5,0)</f>
        <v>3341</v>
      </c>
      <c r="J892" s="11">
        <f t="array" ref="J892">VLOOKUP(A892,ENERGY!$A$2:$F$2691,6,0)</f>
        <v>6190</v>
      </c>
      <c r="K892" s="10">
        <f t="array" ref="K892">VLOOKUP(A892,'HUMAN RESOURCES'!$A$2:$M$2692,5,0)</f>
        <v>1.2999999999999999E-2</v>
      </c>
      <c r="L892" s="11">
        <f t="array" ref="L892">VLOOKUP(A892,'HUMAN RESOURCES'!$A$2:$M$2692,6,0)</f>
        <v>0.02</v>
      </c>
      <c r="M892" s="10">
        <f t="array" ref="M892">VLOOKUP(A892,'HUMAN RESOURCES'!$A$2:$M$2692,7,0)</f>
        <v>77</v>
      </c>
      <c r="N892" s="10">
        <f t="array" ref="N892">VLOOKUP(A892,'HUMAN RESOURCES'!$A$2:$M$2692,8,0)</f>
        <v>70</v>
      </c>
      <c r="O892" s="10">
        <f t="array" ref="O892">VLOOKUP(A892,'HUMAN RESOURCES'!$A$2:$M$2692,9,0)</f>
        <v>0.17899999999999999</v>
      </c>
      <c r="P892" s="10">
        <f t="array" ref="P892">VLOOKUP(A892,'HUMAN RESOURCES'!$A$2:$M$2692,10,0)</f>
        <v>0.67400000000000004</v>
      </c>
      <c r="Q892" s="10">
        <f t="array" ref="Q892">VLOOKUP(A892,'HUMAN RESOURCES'!$A$2:$M$2692,11,0)</f>
        <v>0.14699999999999999</v>
      </c>
      <c r="R892" s="10">
        <f t="array" ref="R892">VLOOKUP(A892,'HUMAN RESOURCES'!$A$2:$M$2692,12,0)</f>
        <v>4398000</v>
      </c>
      <c r="S892" s="10">
        <f t="array" ref="S892">VLOOKUP(A892,'HUMAN RESOURCES'!$A$2:$M$2692,13,0)</f>
        <v>0.52500000000000002</v>
      </c>
      <c r="T892" s="10">
        <f t="array" ref="T892">VLOOKUP(A892,TOURISM!$A$2:$F$2692,5,0)</f>
        <v>361000000</v>
      </c>
      <c r="U892" s="10">
        <f t="array" ref="U892">VLOOKUP(A892,TOURISM!$A$2:$F$2692,6,0)</f>
        <v>257000000</v>
      </c>
      <c r="V892" s="10">
        <f t="array" ref="V892">VLOOKUP(A892,BUSINESS!$A$2:$J$2692,5,0)</f>
        <v>0.38600000000000001</v>
      </c>
      <c r="W892" s="10">
        <f t="array" ref="W892">VLOOKUP(A892,BUSINESS!$A$2:$J$2692,6,0)</f>
        <v>16</v>
      </c>
      <c r="X892" s="10">
        <f t="array" ref="X892">VLOOKUP(A892,BUSINESS!$A$2:$J$2692,7,0)</f>
        <v>0</v>
      </c>
      <c r="Y892" s="10">
        <f t="array" ref="Y892">VLOOKUP(A892,BUSINESS!$A$2:$J$2692,8,0)</f>
        <v>387</v>
      </c>
      <c r="Z892" s="10">
        <f t="array" ref="Z892">VLOOKUP(A892,BUSINESS!$A$2:$J$2692,9,0)</f>
        <v>7.4999999999999997E-2</v>
      </c>
      <c r="AA892" s="10">
        <f t="array" ref="AA892">VLOOKUP(A892,BUSINESS!$A$2:$J$2692,10,0)</f>
        <v>0.38300000000000001</v>
      </c>
      <c r="AB892" s="12">
        <f t="shared" si="51"/>
        <v>1764.8704363346976</v>
      </c>
      <c r="AC892" s="10">
        <f t="shared" si="45"/>
        <v>1.4074579354251932E-3</v>
      </c>
      <c r="AD892" s="10">
        <f t="shared" si="46"/>
        <v>7.5966348340154616E-4</v>
      </c>
      <c r="AE892" s="10">
        <f t="shared" si="47"/>
        <v>58.435652569349706</v>
      </c>
      <c r="AF892">
        <f t="shared" si="53"/>
        <v>82.082764893133245</v>
      </c>
    </row>
    <row r="893" spans="1:32" ht="14.4">
      <c r="A893" s="7" t="str">
        <f t="shared" si="52"/>
        <v>Georgia-Asia 2007</v>
      </c>
      <c r="B893" s="7" t="s">
        <v>147</v>
      </c>
      <c r="C893" s="8" t="s">
        <v>61</v>
      </c>
      <c r="D893" s="9" t="s">
        <v>69</v>
      </c>
      <c r="E893" s="14">
        <v>8.2000000000000003E-2</v>
      </c>
      <c r="F893" s="13">
        <v>10172260738</v>
      </c>
      <c r="G893" s="14">
        <v>188</v>
      </c>
      <c r="H893" s="14">
        <v>0.17100000000000001</v>
      </c>
      <c r="I893" s="10">
        <f t="array" ref="I893">VLOOKUP(A893,ENERGY!$A$2:$F$2691,5,0)</f>
        <v>2841</v>
      </c>
      <c r="J893" s="11">
        <f t="array" ref="J893">VLOOKUP(A893,ENERGY!$A$2:$F$2691,6,0)</f>
        <v>5068</v>
      </c>
      <c r="K893" s="10">
        <f t="array" ref="K893">VLOOKUP(A893,'HUMAN RESOURCES'!$A$2:$M$2692,5,0)</f>
        <v>1.2999999999999999E-2</v>
      </c>
      <c r="L893" s="11">
        <f t="array" ref="L893">VLOOKUP(A893,'HUMAN RESOURCES'!$A$2:$M$2692,6,0)</f>
        <v>1.9E-2</v>
      </c>
      <c r="M893" s="10">
        <f t="array" ref="M893">VLOOKUP(A893,'HUMAN RESOURCES'!$A$2:$M$2692,7,0)</f>
        <v>77</v>
      </c>
      <c r="N893" s="10">
        <f t="array" ref="N893">VLOOKUP(A893,'HUMAN RESOURCES'!$A$2:$M$2692,8,0)</f>
        <v>70</v>
      </c>
      <c r="O893" s="10">
        <f t="array" ref="O893">VLOOKUP(A893,'HUMAN RESOURCES'!$A$2:$M$2692,9,0)</f>
        <v>0.17599999999999999</v>
      </c>
      <c r="P893" s="10">
        <f t="array" ref="P893">VLOOKUP(A893,'HUMAN RESOURCES'!$A$2:$M$2692,10,0)</f>
        <v>0.67800000000000005</v>
      </c>
      <c r="Q893" s="10">
        <f t="array" ref="Q893">VLOOKUP(A893,'HUMAN RESOURCES'!$A$2:$M$2692,11,0)</f>
        <v>0.14599999999999999</v>
      </c>
      <c r="R893" s="10">
        <f t="array" ref="R893">VLOOKUP(A893,'HUMAN RESOURCES'!$A$2:$M$2692,12,0)</f>
        <v>4388400</v>
      </c>
      <c r="S893" s="10">
        <f t="array" ref="S893">VLOOKUP(A893,'HUMAN RESOURCES'!$A$2:$M$2692,13,0)</f>
        <v>0.52600000000000002</v>
      </c>
      <c r="T893" s="10">
        <f t="array" ref="T893">VLOOKUP(A893,TOURISM!$A$2:$F$2692,5,0)</f>
        <v>440000000</v>
      </c>
      <c r="U893" s="10">
        <f t="array" ref="U893">VLOOKUP(A893,TOURISM!$A$2:$F$2692,6,0)</f>
        <v>277000000</v>
      </c>
      <c r="V893" s="10">
        <f t="array" ref="V893">VLOOKUP(A893,BUSINESS!$A$2:$J$2692,5,0)</f>
        <v>0.38600000000000001</v>
      </c>
      <c r="W893" s="10">
        <f t="array" ref="W893">VLOOKUP(A893,BUSINESS!$A$2:$J$2692,6,0)</f>
        <v>11</v>
      </c>
      <c r="X893" s="10">
        <f t="array" ref="X893">VLOOKUP(A893,BUSINESS!$A$2:$J$2692,7,0)</f>
        <v>0</v>
      </c>
      <c r="Y893" s="10">
        <f t="array" ref="Y893">VLOOKUP(A893,BUSINESS!$A$2:$J$2692,8,0)</f>
        <v>387</v>
      </c>
      <c r="Z893" s="10">
        <f t="array" ref="Z893">VLOOKUP(A893,BUSINESS!$A$2:$J$2692,9,0)</f>
        <v>8.3000000000000004E-2</v>
      </c>
      <c r="AA893" s="10">
        <f t="array" ref="AA893">VLOOKUP(A893,BUSINESS!$A$2:$J$2692,10,0)</f>
        <v>0.58699999999999997</v>
      </c>
      <c r="AB893" s="12">
        <f t="shared" si="51"/>
        <v>2317.988501048218</v>
      </c>
      <c r="AC893" s="10">
        <f t="shared" si="45"/>
        <v>1.1548628201622458E-3</v>
      </c>
      <c r="AD893" s="10">
        <f t="shared" si="46"/>
        <v>6.4738856986601043E-4</v>
      </c>
      <c r="AE893" s="10">
        <f t="shared" si="47"/>
        <v>63.120955245647615</v>
      </c>
      <c r="AF893">
        <f t="shared" si="53"/>
        <v>100.26433324218394</v>
      </c>
    </row>
    <row r="894" spans="1:32" ht="14.4">
      <c r="A894" s="7" t="str">
        <f t="shared" si="52"/>
        <v>Georgia-Asia 2008</v>
      </c>
      <c r="B894" s="7" t="s">
        <v>147</v>
      </c>
      <c r="C894" s="8" t="s">
        <v>61</v>
      </c>
      <c r="D894" s="9" t="s">
        <v>70</v>
      </c>
      <c r="E894" s="14">
        <v>0.09</v>
      </c>
      <c r="F894" s="13">
        <v>12799337250</v>
      </c>
      <c r="G894" s="14">
        <v>261</v>
      </c>
      <c r="H894" s="14">
        <v>0.18</v>
      </c>
      <c r="I894" s="10">
        <v>2841</v>
      </c>
      <c r="J894" s="11">
        <v>5068</v>
      </c>
      <c r="K894" s="10">
        <f t="array" ref="K894">VLOOKUP(A894,'HUMAN RESOURCES'!$A$2:$M$2692,5,0)</f>
        <v>1.4E-2</v>
      </c>
      <c r="L894" s="11">
        <f t="array" ref="L894">VLOOKUP(A894,'HUMAN RESOURCES'!$A$2:$M$2692,6,0)</f>
        <v>1.7000000000000001E-2</v>
      </c>
      <c r="M894" s="10">
        <f t="array" ref="M894">VLOOKUP(A894,'HUMAN RESOURCES'!$A$2:$M$2692,7,0)</f>
        <v>77</v>
      </c>
      <c r="N894" s="10">
        <f t="array" ref="N894">VLOOKUP(A894,'HUMAN RESOURCES'!$A$2:$M$2692,8,0)</f>
        <v>70</v>
      </c>
      <c r="O894" s="10">
        <f t="array" ref="O894">VLOOKUP(A894,'HUMAN RESOURCES'!$A$2:$M$2692,9,0)</f>
        <v>0.17399999999999999</v>
      </c>
      <c r="P894" s="10">
        <f t="array" ref="P894">VLOOKUP(A894,'HUMAN RESOURCES'!$A$2:$M$2692,10,0)</f>
        <v>0.68200000000000005</v>
      </c>
      <c r="Q894" s="10">
        <f t="array" ref="Q894">VLOOKUP(A894,'HUMAN RESOURCES'!$A$2:$M$2692,11,0)</f>
        <v>0.14499999999999999</v>
      </c>
      <c r="R894" s="10">
        <f t="array" ref="R894">VLOOKUP(A894,'HUMAN RESOURCES'!$A$2:$M$2692,12,0)</f>
        <v>4383800</v>
      </c>
      <c r="S894" s="10">
        <f t="array" ref="S894">VLOOKUP(A894,'HUMAN RESOURCES'!$A$2:$M$2692,13,0)</f>
        <v>0.52600000000000002</v>
      </c>
      <c r="T894" s="10">
        <f t="array" ref="T894">VLOOKUP(A894,TOURISM!$A$2:$F$2692,5,0)</f>
        <v>505000000</v>
      </c>
      <c r="U894" s="10">
        <f t="array" ref="U894">VLOOKUP(A894,TOURISM!$A$2:$F$2692,6,0)</f>
        <v>337000000</v>
      </c>
      <c r="V894" s="10">
        <f t="array" ref="V894">VLOOKUP(A894,BUSINESS!$A$2:$J$2692,5,0)</f>
        <v>0.38600000000000001</v>
      </c>
      <c r="W894" s="10">
        <f t="array" ref="W894">VLOOKUP(A894,BUSINESS!$A$2:$J$2692,6,0)</f>
        <v>3</v>
      </c>
      <c r="X894" s="10">
        <f t="array" ref="X894">VLOOKUP(A894,BUSINESS!$A$2:$J$2692,7,0)</f>
        <v>0</v>
      </c>
      <c r="Y894" s="10">
        <f t="array" ref="Y894">VLOOKUP(A894,BUSINESS!$A$2:$J$2692,8,0)</f>
        <v>387</v>
      </c>
      <c r="Z894" s="10">
        <f t="array" ref="Z894">VLOOKUP(A894,BUSINESS!$A$2:$J$2692,9,0)</f>
        <v>0.1</v>
      </c>
      <c r="AA894" s="10">
        <f t="array" ref="AA894">VLOOKUP(A894,BUSINESS!$A$2:$J$2692,10,0)</f>
        <v>0.624</v>
      </c>
      <c r="AB894" s="12">
        <f t="shared" si="51"/>
        <v>2919.6900520096719</v>
      </c>
      <c r="AC894" s="10">
        <f t="shared" si="45"/>
        <v>1.1560746384415347E-3</v>
      </c>
      <c r="AD894" s="10">
        <f t="shared" si="46"/>
        <v>6.4806788630868194E-4</v>
      </c>
      <c r="AE894" s="10">
        <f t="shared" si="47"/>
        <v>76.873944979241756</v>
      </c>
      <c r="AF894">
        <f t="shared" si="53"/>
        <v>115.19686117067384</v>
      </c>
    </row>
    <row r="895" spans="1:32" ht="14.4">
      <c r="A895" s="7" t="str">
        <f t="shared" si="52"/>
        <v>Georgia-Asia 2009</v>
      </c>
      <c r="B895" s="7" t="s">
        <v>147</v>
      </c>
      <c r="C895" s="8" t="s">
        <v>61</v>
      </c>
      <c r="D895" s="9" t="s">
        <v>71</v>
      </c>
      <c r="E895" s="14">
        <v>0.10199999999999999</v>
      </c>
      <c r="F895" s="13">
        <v>10766836277</v>
      </c>
      <c r="G895" s="14">
        <v>249</v>
      </c>
      <c r="H895" s="14">
        <v>0.17899999999999999</v>
      </c>
      <c r="I895" s="10">
        <f t="array" ref="I895">VLOOKUP(A895,ENERGY!$A$2:$F$2691,5,0)</f>
        <v>2705</v>
      </c>
      <c r="J895" s="11">
        <f t="array" ref="J895">VLOOKUP(A895,ENERGY!$A$2:$F$2691,6,0)</f>
        <v>3773</v>
      </c>
      <c r="K895" s="10">
        <f t="array" ref="K895">VLOOKUP(A895,'HUMAN RESOURCES'!$A$2:$M$2692,5,0)</f>
        <v>1.4E-2</v>
      </c>
      <c r="L895" s="11">
        <f t="array" ref="L895">VLOOKUP(A895,'HUMAN RESOURCES'!$A$2:$M$2692,6,0)</f>
        <v>1.6E-2</v>
      </c>
      <c r="M895" s="10">
        <f t="array" ref="M895">VLOOKUP(A895,'HUMAN RESOURCES'!$A$2:$M$2692,7,0)</f>
        <v>77</v>
      </c>
      <c r="N895" s="10">
        <f t="array" ref="N895">VLOOKUP(A895,'HUMAN RESOURCES'!$A$2:$M$2692,8,0)</f>
        <v>70</v>
      </c>
      <c r="O895" s="10">
        <f t="array" ref="O895">VLOOKUP(A895,'HUMAN RESOURCES'!$A$2:$M$2692,9,0)</f>
        <v>0.17299999999999999</v>
      </c>
      <c r="P895" s="10">
        <f t="array" ref="P895">VLOOKUP(A895,'HUMAN RESOURCES'!$A$2:$M$2692,10,0)</f>
        <v>0.68400000000000005</v>
      </c>
      <c r="Q895" s="10">
        <f t="array" ref="Q895">VLOOKUP(A895,'HUMAN RESOURCES'!$A$2:$M$2692,11,0)</f>
        <v>0.14299999999999999</v>
      </c>
      <c r="R895" s="10">
        <f t="array" ref="R895">VLOOKUP(A895,'HUMAN RESOURCES'!$A$2:$M$2692,12,0)</f>
        <v>4410900</v>
      </c>
      <c r="S895" s="10">
        <f t="array" ref="S895">VLOOKUP(A895,'HUMAN RESOURCES'!$A$2:$M$2692,13,0)</f>
        <v>0.52700000000000002</v>
      </c>
      <c r="T895" s="10">
        <f t="array" ref="T895">VLOOKUP(A895,TOURISM!$A$2:$F$2692,5,0)</f>
        <v>537000000</v>
      </c>
      <c r="U895" s="10">
        <f t="array" ref="U895">VLOOKUP(A895,TOURISM!$A$2:$F$2692,6,0)</f>
        <v>311000000</v>
      </c>
      <c r="V895" s="10">
        <f t="array" ref="V895">VLOOKUP(A895,BUSINESS!$A$2:$J$2692,5,0)</f>
        <v>0.153</v>
      </c>
      <c r="W895" s="10">
        <f t="array" ref="W895">VLOOKUP(A895,BUSINESS!$A$2:$J$2692,6,0)</f>
        <v>3</v>
      </c>
      <c r="X895" s="10">
        <f t="array" ref="X895">VLOOKUP(A895,BUSINESS!$A$2:$J$2692,7,0)</f>
        <v>0</v>
      </c>
      <c r="Y895" s="10">
        <f t="array" ref="Y895">VLOOKUP(A895,BUSINESS!$A$2:$J$2692,8,0)</f>
        <v>387</v>
      </c>
      <c r="Z895" s="10">
        <f t="array" ref="Z895">VLOOKUP(A895,BUSINESS!$A$2:$J$2692,9,0)</f>
        <v>0.20100000000000001</v>
      </c>
      <c r="AA895" s="10">
        <f t="array" ref="AA895">VLOOKUP(A895,BUSINESS!$A$2:$J$2692,10,0)</f>
        <v>0.64500000000000002</v>
      </c>
      <c r="AB895" s="12">
        <f t="shared" si="51"/>
        <v>2440.9613178716363</v>
      </c>
      <c r="AC895" s="10">
        <f t="shared" si="45"/>
        <v>8.5538098800698275E-4</v>
      </c>
      <c r="AD895" s="10">
        <f t="shared" si="46"/>
        <v>6.1325353102541431E-4</v>
      </c>
      <c r="AE895" s="10">
        <f t="shared" si="47"/>
        <v>70.507152735269443</v>
      </c>
      <c r="AF895">
        <f t="shared" si="53"/>
        <v>121.7438617969122</v>
      </c>
    </row>
    <row r="896" spans="1:32" ht="14.4">
      <c r="A896" s="7" t="str">
        <f t="shared" si="52"/>
        <v>Georgia-Asia 2010</v>
      </c>
      <c r="B896" s="7" t="s">
        <v>147</v>
      </c>
      <c r="C896" s="8" t="s">
        <v>61</v>
      </c>
      <c r="D896" s="9" t="s">
        <v>72</v>
      </c>
      <c r="E896" s="14">
        <v>0.10100000000000001</v>
      </c>
      <c r="F896" s="13">
        <v>11638536862</v>
      </c>
      <c r="G896" s="14">
        <v>267</v>
      </c>
      <c r="H896" s="14">
        <v>0.158</v>
      </c>
      <c r="I896" s="10">
        <f t="array" ref="I896">VLOOKUP(A896,ENERGY!$A$2:$F$2691,5,0)</f>
        <v>3032</v>
      </c>
      <c r="J896" s="11">
        <f t="array" ref="J896">VLOOKUP(A896,ENERGY!$A$2:$F$2691,6,0)</f>
        <v>6150</v>
      </c>
      <c r="K896" s="10">
        <f t="array" ref="K896">VLOOKUP(A896,'HUMAN RESOURCES'!$A$2:$M$2692,5,0)</f>
        <v>1.4E-2</v>
      </c>
      <c r="L896" s="11">
        <f t="array" ref="L896">VLOOKUP(A896,'HUMAN RESOURCES'!$A$2:$M$2692,6,0)</f>
        <v>1.4999999999999999E-2</v>
      </c>
      <c r="M896" s="10">
        <f t="array" ref="M896">VLOOKUP(A896,'HUMAN RESOURCES'!$A$2:$M$2692,7,0)</f>
        <v>77</v>
      </c>
      <c r="N896" s="10">
        <f t="array" ref="N896">VLOOKUP(A896,'HUMAN RESOURCES'!$A$2:$M$2692,8,0)</f>
        <v>70</v>
      </c>
      <c r="O896" s="10">
        <f t="array" ref="O896">VLOOKUP(A896,'HUMAN RESOURCES'!$A$2:$M$2692,9,0)</f>
        <v>0.17299999999999999</v>
      </c>
      <c r="P896" s="10">
        <f t="array" ref="P896">VLOOKUP(A896,'HUMAN RESOURCES'!$A$2:$M$2692,10,0)</f>
        <v>0.68500000000000005</v>
      </c>
      <c r="Q896" s="10">
        <f t="array" ref="Q896">VLOOKUP(A896,'HUMAN RESOURCES'!$A$2:$M$2692,11,0)</f>
        <v>0.14199999999999999</v>
      </c>
      <c r="R896" s="10">
        <f t="array" ref="R896">VLOOKUP(A896,'HUMAN RESOURCES'!$A$2:$M$2692,12,0)</f>
        <v>4452800</v>
      </c>
      <c r="S896" s="10">
        <f t="array" ref="S896">VLOOKUP(A896,'HUMAN RESOURCES'!$A$2:$M$2692,13,0)</f>
        <v>0.52900000000000003</v>
      </c>
      <c r="T896" s="10">
        <f t="array" ref="T896">VLOOKUP(A896,TOURISM!$A$2:$F$2692,5,0)</f>
        <v>737000000</v>
      </c>
      <c r="U896" s="10">
        <f t="array" ref="U896">VLOOKUP(A896,TOURISM!$A$2:$F$2692,6,0)</f>
        <v>329000000</v>
      </c>
      <c r="V896" s="10">
        <f t="array" ref="V896">VLOOKUP(A896,BUSINESS!$A$2:$J$2692,5,0)</f>
        <v>0.153</v>
      </c>
      <c r="W896" s="10">
        <f t="array" ref="W896">VLOOKUP(A896,BUSINESS!$A$2:$J$2692,6,0)</f>
        <v>3</v>
      </c>
      <c r="X896" s="10">
        <f t="array" ref="X896">VLOOKUP(A896,BUSINESS!$A$2:$J$2692,7,0)</f>
        <v>0</v>
      </c>
      <c r="Y896" s="10">
        <f t="array" ref="Y896">VLOOKUP(A896,BUSINESS!$A$2:$J$2692,8,0)</f>
        <v>387</v>
      </c>
      <c r="Z896" s="10">
        <f t="array" ref="Z896">VLOOKUP(A896,BUSINESS!$A$2:$J$2692,9,0)</f>
        <v>0.26900000000000002</v>
      </c>
      <c r="AA896" s="10">
        <f t="array" ref="AA896">VLOOKUP(A896,BUSINESS!$A$2:$J$2692,10,0)</f>
        <v>0.90600000000000003</v>
      </c>
      <c r="AB896" s="12">
        <f t="shared" si="51"/>
        <v>2613.7569309198707</v>
      </c>
      <c r="AC896" s="10">
        <f t="shared" si="45"/>
        <v>1.3811534315486885E-3</v>
      </c>
      <c r="AD896" s="10">
        <f t="shared" si="46"/>
        <v>6.8091987064319078E-4</v>
      </c>
      <c r="AE896" s="10">
        <f t="shared" si="47"/>
        <v>73.886094143011135</v>
      </c>
      <c r="AF896">
        <f t="shared" si="53"/>
        <v>165.51383399209487</v>
      </c>
    </row>
    <row r="897" spans="1:32" ht="14.4">
      <c r="A897" s="7" t="str">
        <f t="shared" si="52"/>
        <v>Georgia-Asia 2011</v>
      </c>
      <c r="B897" s="7" t="s">
        <v>147</v>
      </c>
      <c r="C897" s="8" t="s">
        <v>61</v>
      </c>
      <c r="D897" s="9" t="s">
        <v>73</v>
      </c>
      <c r="E897" s="14">
        <v>9.4E-2</v>
      </c>
      <c r="F897" s="13">
        <v>14434619972</v>
      </c>
      <c r="G897" s="14">
        <v>310</v>
      </c>
      <c r="H897" s="14">
        <v>0.15</v>
      </c>
      <c r="I897" s="10">
        <v>3032</v>
      </c>
      <c r="J897" s="11">
        <v>6150</v>
      </c>
      <c r="K897" s="10">
        <f t="array" ref="K897">VLOOKUP(A897,'HUMAN RESOURCES'!$A$2:$M$2692,5,0)</f>
        <v>1.4E-2</v>
      </c>
      <c r="L897" s="11">
        <f t="array" ref="L897">VLOOKUP(A897,'HUMAN RESOURCES'!$A$2:$M$2692,6,0)</f>
        <v>1.4E-2</v>
      </c>
      <c r="M897" s="10">
        <f t="array" ref="M897">VLOOKUP(A897,'HUMAN RESOURCES'!$A$2:$M$2692,7,0)</f>
        <v>78</v>
      </c>
      <c r="N897" s="10">
        <f t="array" ref="N897">VLOOKUP(A897,'HUMAN RESOURCES'!$A$2:$M$2692,8,0)</f>
        <v>70</v>
      </c>
      <c r="O897" s="10">
        <f t="array" ref="O897">VLOOKUP(A897,'HUMAN RESOURCES'!$A$2:$M$2692,9,0)</f>
        <v>0.17399999999999999</v>
      </c>
      <c r="P897" s="10">
        <f t="array" ref="P897">VLOOKUP(A897,'HUMAN RESOURCES'!$A$2:$M$2692,10,0)</f>
        <v>0.68400000000000005</v>
      </c>
      <c r="Q897" s="10">
        <f t="array" ref="Q897">VLOOKUP(A897,'HUMAN RESOURCES'!$A$2:$M$2692,11,0)</f>
        <v>0.14199999999999999</v>
      </c>
      <c r="R897" s="10">
        <f t="array" ref="R897">VLOOKUP(A897,'HUMAN RESOURCES'!$A$2:$M$2692,12,0)</f>
        <v>4483350</v>
      </c>
      <c r="S897" s="10">
        <f t="array" ref="S897">VLOOKUP(A897,'HUMAN RESOURCES'!$A$2:$M$2692,13,0)</f>
        <v>0.53</v>
      </c>
      <c r="T897" s="10">
        <f t="array" ref="T897">VLOOKUP(A897,TOURISM!$A$2:$F$2692,5,0)</f>
        <v>1069000000</v>
      </c>
      <c r="U897" s="10">
        <f t="array" ref="U897">VLOOKUP(A897,TOURISM!$A$2:$F$2692,6,0)</f>
        <v>384000000</v>
      </c>
      <c r="V897" s="10">
        <f t="array" ref="V897">VLOOKUP(A897,BUSINESS!$A$2:$J$2692,5,0)</f>
        <v>0.16500000000000001</v>
      </c>
      <c r="W897" s="10">
        <f t="array" ref="W897">VLOOKUP(A897,BUSINESS!$A$2:$J$2692,6,0)</f>
        <v>2</v>
      </c>
      <c r="X897" s="10">
        <f t="array" ref="X897">VLOOKUP(A897,BUSINESS!$A$2:$J$2692,7,0)</f>
        <v>0</v>
      </c>
      <c r="Y897" s="10">
        <f t="array" ref="Y897">VLOOKUP(A897,BUSINESS!$A$2:$J$2692,8,0)</f>
        <v>387</v>
      </c>
      <c r="Z897" s="10">
        <f t="array" ref="Z897">VLOOKUP(A897,BUSINESS!$A$2:$J$2692,9,0)</f>
        <v>0.315</v>
      </c>
      <c r="AA897" s="10">
        <f t="array" ref="AA897">VLOOKUP(A897,BUSINESS!$A$2:$J$2692,10,0)</f>
        <v>1.0129999999999999</v>
      </c>
      <c r="AB897" s="12">
        <f t="shared" si="51"/>
        <v>3219.6058688257663</v>
      </c>
      <c r="AC897" s="10">
        <f t="shared" si="45"/>
        <v>1.3717421124828531E-3</v>
      </c>
      <c r="AD897" s="10">
        <f t="shared" si="46"/>
        <v>6.7628001382894485E-4</v>
      </c>
      <c r="AE897" s="10">
        <f t="shared" si="47"/>
        <v>85.65023921844157</v>
      </c>
      <c r="AF897">
        <f t="shared" si="53"/>
        <v>238.43777532425531</v>
      </c>
    </row>
    <row r="898" spans="1:32" ht="14.4">
      <c r="A898" s="7" t="str">
        <f t="shared" si="52"/>
        <v>Georgia-Asia 2012</v>
      </c>
      <c r="B898" s="7" t="s">
        <v>147</v>
      </c>
      <c r="C898" s="8" t="s">
        <v>61</v>
      </c>
      <c r="D898" s="9" t="s">
        <v>74</v>
      </c>
      <c r="E898" s="14">
        <v>9.1999999999999998E-2</v>
      </c>
      <c r="F898" s="13">
        <v>15846484588</v>
      </c>
      <c r="G898" s="14">
        <v>333</v>
      </c>
      <c r="H898" s="14">
        <v>0.14799999999999999</v>
      </c>
      <c r="I898" s="10">
        <v>3032</v>
      </c>
      <c r="J898" s="11">
        <v>6150</v>
      </c>
      <c r="K898" s="10">
        <f t="array" ref="K898">VLOOKUP(A898,'HUMAN RESOURCES'!$A$2:$M$2692,5,0)</f>
        <v>1.4E-2</v>
      </c>
      <c r="L898" s="11">
        <f t="array" ref="L898">VLOOKUP(A898,'HUMAN RESOURCES'!$A$2:$M$2692,6,0)</f>
        <v>1.2999999999999999E-2</v>
      </c>
      <c r="M898" s="10">
        <f t="array" ref="M898">VLOOKUP(A898,'HUMAN RESOURCES'!$A$2:$M$2692,7,0)</f>
        <v>78</v>
      </c>
      <c r="N898" s="10">
        <f t="array" ref="N898">VLOOKUP(A898,'HUMAN RESOURCES'!$A$2:$M$2692,8,0)</f>
        <v>70</v>
      </c>
      <c r="O898" s="10">
        <f t="array" ref="O898">VLOOKUP(A898,'HUMAN RESOURCES'!$A$2:$M$2692,9,0)</f>
        <v>0.17599999999999999</v>
      </c>
      <c r="P898" s="10">
        <f t="array" ref="P898">VLOOKUP(A898,'HUMAN RESOURCES'!$A$2:$M$2692,10,0)</f>
        <v>0.68100000000000005</v>
      </c>
      <c r="Q898" s="10">
        <f t="array" ref="Q898">VLOOKUP(A898,'HUMAN RESOURCES'!$A$2:$M$2692,11,0)</f>
        <v>0.14299999999999999</v>
      </c>
      <c r="R898" s="10">
        <f t="array" ref="R898">VLOOKUP(A898,'HUMAN RESOURCES'!$A$2:$M$2692,12,0)</f>
        <v>4490700</v>
      </c>
      <c r="S898" s="10">
        <f t="array" ref="S898">VLOOKUP(A898,'HUMAN RESOURCES'!$A$2:$M$2692,13,0)</f>
        <v>0.53200000000000003</v>
      </c>
      <c r="T898" s="10">
        <f t="array" ref="T898">VLOOKUP(A898,TOURISM!$A$2:$F$2692,5,0)</f>
        <v>1565000000</v>
      </c>
      <c r="U898" s="10">
        <f t="array" ref="U898">VLOOKUP(A898,TOURISM!$A$2:$F$2692,6,0)</f>
        <v>471000000</v>
      </c>
      <c r="V898" s="10">
        <f t="array" ref="V898">VLOOKUP(A898,BUSINESS!$A$2:$J$2692,5,0)</f>
        <v>0.16500000000000001</v>
      </c>
      <c r="W898" s="10">
        <f t="array" ref="W898">VLOOKUP(A898,BUSINESS!$A$2:$J$2692,6,0)</f>
        <v>2</v>
      </c>
      <c r="X898" s="10">
        <f t="array" ref="X898">VLOOKUP(A898,BUSINESS!$A$2:$J$2692,7,0)</f>
        <v>9</v>
      </c>
      <c r="Y898" s="10">
        <f t="array" ref="Y898">VLOOKUP(A898,BUSINESS!$A$2:$J$2692,8,0)</f>
        <v>280</v>
      </c>
      <c r="Z898" s="10">
        <f t="array" ref="Z898">VLOOKUP(A898,BUSINESS!$A$2:$J$2692,9,0)</f>
        <v>0.36899999999999999</v>
      </c>
      <c r="AA898" s="10">
        <f t="array" ref="AA898">VLOOKUP(A898,BUSINESS!$A$2:$J$2692,10,0)</f>
        <v>1.0780000000000001</v>
      </c>
      <c r="AB898" s="12">
        <f t="shared" ref="AB898:AB961" si="54">F898/R898</f>
        <v>3528.7337359431713</v>
      </c>
      <c r="AC898" s="10">
        <f t="shared" si="45"/>
        <v>1.3694969603847953E-3</v>
      </c>
      <c r="AD898" s="10">
        <f t="shared" si="46"/>
        <v>6.7517313559133324E-4</v>
      </c>
      <c r="AE898" s="10">
        <f t="shared" si="47"/>
        <v>104.88342574654285</v>
      </c>
      <c r="AF898">
        <f t="shared" si="53"/>
        <v>348.4980069922284</v>
      </c>
    </row>
    <row r="899" spans="1:32" ht="14.4">
      <c r="A899" s="7" t="str">
        <f t="shared" ref="A899:A962" si="55">CONCATENATE(B899," ",D899)</f>
        <v>Germany-Europe 2000</v>
      </c>
      <c r="B899" s="7" t="s">
        <v>148</v>
      </c>
      <c r="C899" s="8" t="s">
        <v>76</v>
      </c>
      <c r="D899" s="9" t="s">
        <v>62</v>
      </c>
      <c r="E899" s="14">
        <v>0.104</v>
      </c>
      <c r="F899" s="13">
        <v>1890000000000</v>
      </c>
      <c r="G899" s="14">
        <v>2387</v>
      </c>
      <c r="H899" s="14">
        <v>9.6000000000000002E-2</v>
      </c>
      <c r="I899" s="10">
        <f t="array" ref="I899">VLOOKUP(A899,ENERGY!$A$2:$F$2691,5,0)</f>
        <v>307381</v>
      </c>
      <c r="J899" s="11">
        <f t="array" ref="J899">VLOOKUP(A899,ENERGY!$A$2:$F$2691,6,0)</f>
        <v>0</v>
      </c>
      <c r="K899" s="10">
        <f t="array" ref="K899">VLOOKUP(A899,'HUMAN RESOURCES'!$A$2:$M$2692,5,0)</f>
        <v>8.9999999999999993E-3</v>
      </c>
      <c r="L899" s="11">
        <f t="array" ref="L899">VLOOKUP(A899,'HUMAN RESOURCES'!$A$2:$M$2692,6,0)</f>
        <v>4.0000000000000001E-3</v>
      </c>
      <c r="M899" s="10">
        <f t="array" ref="M899">VLOOKUP(A899,'HUMAN RESOURCES'!$A$2:$M$2692,7,0)</f>
        <v>81</v>
      </c>
      <c r="N899" s="10">
        <f t="array" ref="N899">VLOOKUP(A899,'HUMAN RESOURCES'!$A$2:$M$2692,8,0)</f>
        <v>75</v>
      </c>
      <c r="O899" s="10">
        <f t="array" ref="O899">VLOOKUP(A899,'HUMAN RESOURCES'!$A$2:$M$2692,9,0)</f>
        <v>0.156</v>
      </c>
      <c r="P899" s="10">
        <f t="array" ref="P899">VLOOKUP(A899,'HUMAN RESOURCES'!$A$2:$M$2692,10,0)</f>
        <v>0.68100000000000005</v>
      </c>
      <c r="Q899" s="10">
        <f t="array" ref="Q899">VLOOKUP(A899,'HUMAN RESOURCES'!$A$2:$M$2692,11,0)</f>
        <v>0.16300000000000001</v>
      </c>
      <c r="R899" s="10">
        <f t="array" ref="R899">VLOOKUP(A899,'HUMAN RESOURCES'!$A$2:$M$2692,12,0)</f>
        <v>82211508</v>
      </c>
      <c r="S899" s="10">
        <f t="array" ref="S899">VLOOKUP(A899,'HUMAN RESOURCES'!$A$2:$M$2692,13,0)</f>
        <v>0.73099999999999998</v>
      </c>
      <c r="T899" s="10">
        <f t="array" ref="T899">VLOOKUP(A899,TOURISM!$A$2:$F$2692,5,0)</f>
        <v>24943000000</v>
      </c>
      <c r="U899" s="10">
        <f t="array" ref="U899">VLOOKUP(A899,TOURISM!$A$2:$F$2692,6,0)</f>
        <v>57601000000</v>
      </c>
      <c r="V899" s="10">
        <f t="array" ref="V899">VLOOKUP(A899,BUSINESS!$A$2:$J$2692,5,0)</f>
        <v>0</v>
      </c>
      <c r="W899" s="10">
        <f t="array" ref="W899">VLOOKUP(A899,BUSINESS!$A$2:$J$2692,6,0)</f>
        <v>0</v>
      </c>
      <c r="X899" s="10">
        <f t="array" ref="X899">VLOOKUP(A899,BUSINESS!$A$2:$J$2692,7,0)</f>
        <v>0</v>
      </c>
      <c r="Y899" s="10">
        <f t="array" ref="Y899">VLOOKUP(A899,BUSINESS!$A$2:$J$2692,8,0)</f>
        <v>0</v>
      </c>
      <c r="Z899" s="10">
        <f t="array" ref="Z899">VLOOKUP(A899,BUSINESS!$A$2:$J$2692,9,0)</f>
        <v>0.30199999999999999</v>
      </c>
      <c r="AA899" s="10">
        <f t="array" ref="AA899">VLOOKUP(A899,BUSINESS!$A$2:$J$2692,10,0)</f>
        <v>0.57699999999999996</v>
      </c>
      <c r="AB899" s="12">
        <f t="shared" si="54"/>
        <v>22989.482202418669</v>
      </c>
      <c r="AC899" s="10">
        <f t="shared" si="45"/>
        <v>0</v>
      </c>
      <c r="AD899" s="10">
        <f t="shared" si="46"/>
        <v>3.7389047771754775E-3</v>
      </c>
      <c r="AE899" s="10">
        <f t="shared" si="47"/>
        <v>700.64400229709929</v>
      </c>
      <c r="AF899">
        <f t="shared" ref="AF899:AF962" si="56">T899/R899</f>
        <v>303.40034633594121</v>
      </c>
    </row>
    <row r="900" spans="1:32" ht="14.4">
      <c r="A900" s="7" t="str">
        <f t="shared" si="55"/>
        <v>Germany-Europe 2001</v>
      </c>
      <c r="B900" s="7" t="s">
        <v>148</v>
      </c>
      <c r="C900" s="8" t="s">
        <v>76</v>
      </c>
      <c r="D900" s="9" t="s">
        <v>63</v>
      </c>
      <c r="E900" s="14">
        <v>0.105</v>
      </c>
      <c r="F900" s="13">
        <v>1880000000000</v>
      </c>
      <c r="G900" s="14">
        <v>2402</v>
      </c>
      <c r="H900" s="14">
        <v>0.1</v>
      </c>
      <c r="I900" s="10">
        <f t="array" ref="I900">VLOOKUP(A900,ENERGY!$A$2:$F$2691,5,0)</f>
        <v>311770</v>
      </c>
      <c r="J900" s="11">
        <f t="array" ref="J900">VLOOKUP(A900,ENERGY!$A$2:$F$2691,6,0)</f>
        <v>0</v>
      </c>
      <c r="K900" s="10">
        <f t="array" ref="K900">VLOOKUP(A900,'HUMAN RESOURCES'!$A$2:$M$2692,5,0)</f>
        <v>8.9999999999999993E-3</v>
      </c>
      <c r="L900" s="11">
        <f t="array" ref="L900">VLOOKUP(A900,'HUMAN RESOURCES'!$A$2:$M$2692,6,0)</f>
        <v>4.0000000000000001E-3</v>
      </c>
      <c r="M900" s="10">
        <f t="array" ref="M900">VLOOKUP(A900,'HUMAN RESOURCES'!$A$2:$M$2692,7,0)</f>
        <v>81</v>
      </c>
      <c r="N900" s="10">
        <f t="array" ref="N900">VLOOKUP(A900,'HUMAN RESOURCES'!$A$2:$M$2692,8,0)</f>
        <v>76</v>
      </c>
      <c r="O900" s="10">
        <f t="array" ref="O900">VLOOKUP(A900,'HUMAN RESOURCES'!$A$2:$M$2692,9,0)</f>
        <v>0.154</v>
      </c>
      <c r="P900" s="10">
        <f t="array" ref="P900">VLOOKUP(A900,'HUMAN RESOURCES'!$A$2:$M$2692,10,0)</f>
        <v>0.67900000000000005</v>
      </c>
      <c r="Q900" s="10">
        <f t="array" ref="Q900">VLOOKUP(A900,'HUMAN RESOURCES'!$A$2:$M$2692,11,0)</f>
        <v>0.16800000000000001</v>
      </c>
      <c r="R900" s="10">
        <f t="array" ref="R900">VLOOKUP(A900,'HUMAN RESOURCES'!$A$2:$M$2692,12,0)</f>
        <v>82349925</v>
      </c>
      <c r="S900" s="10">
        <f t="array" ref="S900">VLOOKUP(A900,'HUMAN RESOURCES'!$A$2:$M$2692,13,0)</f>
        <v>0.73099999999999998</v>
      </c>
      <c r="T900" s="10">
        <f t="array" ref="T900">VLOOKUP(A900,TOURISM!$A$2:$F$2692,5,0)</f>
        <v>24175000000</v>
      </c>
      <c r="U900" s="10">
        <f t="array" ref="U900">VLOOKUP(A900,TOURISM!$A$2:$F$2692,6,0)</f>
        <v>56529000000</v>
      </c>
      <c r="V900" s="10">
        <f t="array" ref="V900">VLOOKUP(A900,BUSINESS!$A$2:$J$2692,5,0)</f>
        <v>0</v>
      </c>
      <c r="W900" s="10">
        <f t="array" ref="W900">VLOOKUP(A900,BUSINESS!$A$2:$J$2692,6,0)</f>
        <v>0</v>
      </c>
      <c r="X900" s="10">
        <f t="array" ref="X900">VLOOKUP(A900,BUSINESS!$A$2:$J$2692,7,0)</f>
        <v>0</v>
      </c>
      <c r="Y900" s="10">
        <f t="array" ref="Y900">VLOOKUP(A900,BUSINESS!$A$2:$J$2692,8,0)</f>
        <v>0</v>
      </c>
      <c r="Z900" s="10">
        <f t="array" ref="Z900">VLOOKUP(A900,BUSINESS!$A$2:$J$2692,9,0)</f>
        <v>0.317</v>
      </c>
      <c r="AA900" s="10">
        <f t="array" ref="AA900">VLOOKUP(A900,BUSINESS!$A$2:$J$2692,10,0)</f>
        <v>0.67100000000000004</v>
      </c>
      <c r="AB900" s="12">
        <f t="shared" si="54"/>
        <v>22829.407555623155</v>
      </c>
      <c r="AC900" s="10">
        <f t="shared" si="45"/>
        <v>0</v>
      </c>
      <c r="AD900" s="10">
        <f t="shared" si="46"/>
        <v>3.7859172306471439E-3</v>
      </c>
      <c r="AE900" s="10">
        <f t="shared" si="47"/>
        <v>686.44871261267087</v>
      </c>
      <c r="AF900">
        <f t="shared" si="56"/>
        <v>293.56432322190943</v>
      </c>
    </row>
    <row r="901" spans="1:32" ht="14.4">
      <c r="A901" s="7" t="str">
        <f t="shared" si="55"/>
        <v>Germany-Europe 2002</v>
      </c>
      <c r="B901" s="7" t="s">
        <v>148</v>
      </c>
      <c r="C901" s="8" t="s">
        <v>76</v>
      </c>
      <c r="D901" s="9" t="s">
        <v>64</v>
      </c>
      <c r="E901" s="14">
        <v>0.107</v>
      </c>
      <c r="F901" s="13">
        <v>2010000000000</v>
      </c>
      <c r="G901" s="14">
        <v>2610</v>
      </c>
      <c r="H901" s="14">
        <v>9.7000000000000003E-2</v>
      </c>
      <c r="I901" s="10">
        <f t="array" ref="I901">VLOOKUP(A901,ENERGY!$A$2:$F$2691,5,0)</f>
        <v>329769</v>
      </c>
      <c r="J901" s="11">
        <f t="array" ref="J901">VLOOKUP(A901,ENERGY!$A$2:$F$2691,6,0)</f>
        <v>745384</v>
      </c>
      <c r="K901" s="10">
        <f t="array" ref="K901">VLOOKUP(A901,'HUMAN RESOURCES'!$A$2:$M$2692,5,0)</f>
        <v>8.9999999999999993E-3</v>
      </c>
      <c r="L901" s="11">
        <f t="array" ref="L901">VLOOKUP(A901,'HUMAN RESOURCES'!$A$2:$M$2692,6,0)</f>
        <v>4.0000000000000001E-3</v>
      </c>
      <c r="M901" s="10">
        <f t="array" ref="M901">VLOOKUP(A901,'HUMAN RESOURCES'!$A$2:$M$2692,7,0)</f>
        <v>81</v>
      </c>
      <c r="N901" s="10">
        <f t="array" ref="N901">VLOOKUP(A901,'HUMAN RESOURCES'!$A$2:$M$2692,8,0)</f>
        <v>75</v>
      </c>
      <c r="O901" s="10">
        <f t="array" ref="O901">VLOOKUP(A901,'HUMAN RESOURCES'!$A$2:$M$2692,9,0)</f>
        <v>0.151</v>
      </c>
      <c r="P901" s="10">
        <f t="array" ref="P901">VLOOKUP(A901,'HUMAN RESOURCES'!$A$2:$M$2692,10,0)</f>
        <v>0.67600000000000005</v>
      </c>
      <c r="Q901" s="10">
        <f t="array" ref="Q901">VLOOKUP(A901,'HUMAN RESOURCES'!$A$2:$M$2692,11,0)</f>
        <v>0.17299999999999999</v>
      </c>
      <c r="R901" s="10">
        <f t="array" ref="R901">VLOOKUP(A901,'HUMAN RESOURCES'!$A$2:$M$2692,12,0)</f>
        <v>82488495</v>
      </c>
      <c r="S901" s="10">
        <f t="array" ref="S901">VLOOKUP(A901,'HUMAN RESOURCES'!$A$2:$M$2692,13,0)</f>
        <v>0.73199999999999998</v>
      </c>
      <c r="T901" s="10">
        <f t="array" ref="T901">VLOOKUP(A901,TOURISM!$A$2:$F$2692,5,0)</f>
        <v>26690000000</v>
      </c>
      <c r="U901" s="10">
        <f t="array" ref="U901">VLOOKUP(A901,TOURISM!$A$2:$F$2692,6,0)</f>
        <v>59496000000</v>
      </c>
      <c r="V901" s="10">
        <f t="array" ref="V901">VLOOKUP(A901,BUSINESS!$A$2:$J$2692,5,0)</f>
        <v>0</v>
      </c>
      <c r="W901" s="10">
        <f t="array" ref="W901">VLOOKUP(A901,BUSINESS!$A$2:$J$2692,6,0)</f>
        <v>0</v>
      </c>
      <c r="X901" s="10">
        <f t="array" ref="X901">VLOOKUP(A901,BUSINESS!$A$2:$J$2692,7,0)</f>
        <v>0</v>
      </c>
      <c r="Y901" s="10">
        <f t="array" ref="Y901">VLOOKUP(A901,BUSINESS!$A$2:$J$2692,8,0)</f>
        <v>0</v>
      </c>
      <c r="Z901" s="10">
        <f t="array" ref="Z901">VLOOKUP(A901,BUSINESS!$A$2:$J$2692,9,0)</f>
        <v>0.48799999999999999</v>
      </c>
      <c r="AA901" s="10">
        <f t="array" ref="AA901">VLOOKUP(A901,BUSINESS!$A$2:$J$2692,10,0)</f>
        <v>0.70699999999999996</v>
      </c>
      <c r="AB901" s="12">
        <f t="shared" si="54"/>
        <v>24367.034457350688</v>
      </c>
      <c r="AC901" s="10">
        <f t="shared" si="45"/>
        <v>9.0362177173919835E-3</v>
      </c>
      <c r="AD901" s="10">
        <f t="shared" si="46"/>
        <v>3.9977575054557608E-3</v>
      </c>
      <c r="AE901" s="10">
        <f t="shared" si="47"/>
        <v>721.26421993758038</v>
      </c>
      <c r="AF901">
        <f t="shared" si="56"/>
        <v>323.56027346601485</v>
      </c>
    </row>
    <row r="902" spans="1:32" ht="14.4">
      <c r="A902" s="7" t="str">
        <f t="shared" si="55"/>
        <v>Germany-Europe 2003</v>
      </c>
      <c r="B902" s="7" t="s">
        <v>148</v>
      </c>
      <c r="C902" s="8" t="s">
        <v>76</v>
      </c>
      <c r="D902" s="9" t="s">
        <v>65</v>
      </c>
      <c r="E902" s="14">
        <v>0.109</v>
      </c>
      <c r="F902" s="13">
        <v>2420000000000</v>
      </c>
      <c r="G902" s="14">
        <v>3206</v>
      </c>
      <c r="H902" s="8"/>
      <c r="I902" s="10">
        <f t="array" ref="I902">VLOOKUP(A902,ENERGY!$A$2:$F$2691,5,0)</f>
        <v>313249</v>
      </c>
      <c r="J902" s="11">
        <f t="array" ref="J902">VLOOKUP(A902,ENERGY!$A$2:$F$2691,6,0)</f>
        <v>732249</v>
      </c>
      <c r="K902" s="10">
        <f t="array" ref="K902">VLOOKUP(A902,'HUMAN RESOURCES'!$A$2:$M$2692,5,0)</f>
        <v>8.9999999999999993E-3</v>
      </c>
      <c r="L902" s="11">
        <f t="array" ref="L902">VLOOKUP(A902,'HUMAN RESOURCES'!$A$2:$M$2692,6,0)</f>
        <v>4.0000000000000001E-3</v>
      </c>
      <c r="M902" s="10">
        <f t="array" ref="M902">VLOOKUP(A902,'HUMAN RESOURCES'!$A$2:$M$2692,7,0)</f>
        <v>81</v>
      </c>
      <c r="N902" s="10">
        <f t="array" ref="N902">VLOOKUP(A902,'HUMAN RESOURCES'!$A$2:$M$2692,8,0)</f>
        <v>76</v>
      </c>
      <c r="O902" s="10">
        <f t="array" ref="O902">VLOOKUP(A902,'HUMAN RESOURCES'!$A$2:$M$2692,9,0)</f>
        <v>0.14799999999999999</v>
      </c>
      <c r="P902" s="10">
        <f t="array" ref="P902">VLOOKUP(A902,'HUMAN RESOURCES'!$A$2:$M$2692,10,0)</f>
        <v>0.67300000000000004</v>
      </c>
      <c r="Q902" s="10">
        <f t="array" ref="Q902">VLOOKUP(A902,'HUMAN RESOURCES'!$A$2:$M$2692,11,0)</f>
        <v>0.17899999999999999</v>
      </c>
      <c r="R902" s="10">
        <f t="array" ref="R902">VLOOKUP(A902,'HUMAN RESOURCES'!$A$2:$M$2692,12,0)</f>
        <v>82534176</v>
      </c>
      <c r="S902" s="10">
        <f t="array" ref="S902">VLOOKUP(A902,'HUMAN RESOURCES'!$A$2:$M$2692,13,0)</f>
        <v>0.73199999999999998</v>
      </c>
      <c r="T902" s="10">
        <f t="array" ref="T902">VLOOKUP(A902,TOURISM!$A$2:$F$2692,5,0)</f>
        <v>30104000000</v>
      </c>
      <c r="U902" s="10">
        <f t="array" ref="U902">VLOOKUP(A902,TOURISM!$A$2:$F$2692,6,0)</f>
        <v>73203000000</v>
      </c>
      <c r="V902" s="10">
        <f t="array" ref="V902">VLOOKUP(A902,BUSINESS!$A$2:$J$2692,5,0)</f>
        <v>0</v>
      </c>
      <c r="W902" s="10">
        <f t="array" ref="W902">VLOOKUP(A902,BUSINESS!$A$2:$J$2692,6,0)</f>
        <v>45</v>
      </c>
      <c r="X902" s="10">
        <f t="array" ref="X902">VLOOKUP(A902,BUSINESS!$A$2:$J$2692,7,0)</f>
        <v>0</v>
      </c>
      <c r="Y902" s="10">
        <f t="array" ref="Y902">VLOOKUP(A902,BUSINESS!$A$2:$J$2692,8,0)</f>
        <v>0</v>
      </c>
      <c r="Z902" s="10">
        <f t="array" ref="Z902">VLOOKUP(A902,BUSINESS!$A$2:$J$2692,9,0)</f>
        <v>0.55900000000000005</v>
      </c>
      <c r="AA902" s="10">
        <f t="array" ref="AA902">VLOOKUP(A902,BUSINESS!$A$2:$J$2692,10,0)</f>
        <v>0.77300000000000002</v>
      </c>
      <c r="AB902" s="12">
        <f t="shared" si="54"/>
        <v>29321.186898382555</v>
      </c>
      <c r="AC902" s="10">
        <f t="shared" si="45"/>
        <v>8.8720701591544337E-3</v>
      </c>
      <c r="AD902" s="10">
        <f t="shared" si="46"/>
        <v>3.7953853201369574E-3</v>
      </c>
      <c r="AE902" s="10">
        <f t="shared" si="47"/>
        <v>886.94167129020593</v>
      </c>
      <c r="AF902">
        <f t="shared" si="56"/>
        <v>364.74587206153245</v>
      </c>
    </row>
    <row r="903" spans="1:32" ht="14.4">
      <c r="A903" s="7" t="str">
        <f t="shared" si="55"/>
        <v>Germany-Europe 2004</v>
      </c>
      <c r="B903" s="7" t="s">
        <v>148</v>
      </c>
      <c r="C903" s="8" t="s">
        <v>76</v>
      </c>
      <c r="D903" s="9" t="s">
        <v>66</v>
      </c>
      <c r="E903" s="14">
        <v>0.107</v>
      </c>
      <c r="F903" s="13">
        <v>2730000000000</v>
      </c>
      <c r="G903" s="14">
        <v>3524</v>
      </c>
      <c r="H903" s="8"/>
      <c r="I903" s="10">
        <f t="array" ref="I903">VLOOKUP(A903,ENERGY!$A$2:$F$2691,5,0)</f>
        <v>334634</v>
      </c>
      <c r="J903" s="11">
        <f t="array" ref="J903">VLOOKUP(A903,ENERGY!$A$2:$F$2691,6,0)</f>
        <v>783359</v>
      </c>
      <c r="K903" s="10">
        <f t="array" ref="K903">VLOOKUP(A903,'HUMAN RESOURCES'!$A$2:$M$2692,5,0)</f>
        <v>8.9999999999999993E-3</v>
      </c>
      <c r="L903" s="11">
        <f t="array" ref="L903">VLOOKUP(A903,'HUMAN RESOURCES'!$A$2:$M$2692,6,0)</f>
        <v>4.0000000000000001E-3</v>
      </c>
      <c r="M903" s="10">
        <f t="array" ref="M903">VLOOKUP(A903,'HUMAN RESOURCES'!$A$2:$M$2692,7,0)</f>
        <v>82</v>
      </c>
      <c r="N903" s="10">
        <f t="array" ref="N903">VLOOKUP(A903,'HUMAN RESOURCES'!$A$2:$M$2692,8,0)</f>
        <v>76</v>
      </c>
      <c r="O903" s="10">
        <f t="array" ref="O903">VLOOKUP(A903,'HUMAN RESOURCES'!$A$2:$M$2692,9,0)</f>
        <v>0.14599999999999999</v>
      </c>
      <c r="P903" s="10">
        <f t="array" ref="P903">VLOOKUP(A903,'HUMAN RESOURCES'!$A$2:$M$2692,10,0)</f>
        <v>0.67</v>
      </c>
      <c r="Q903" s="10">
        <f t="array" ref="Q903">VLOOKUP(A903,'HUMAN RESOURCES'!$A$2:$M$2692,11,0)</f>
        <v>0.184</v>
      </c>
      <c r="R903" s="10">
        <f t="array" ref="R903">VLOOKUP(A903,'HUMAN RESOURCES'!$A$2:$M$2692,12,0)</f>
        <v>82516260</v>
      </c>
      <c r="S903" s="10">
        <f t="array" ref="S903">VLOOKUP(A903,'HUMAN RESOURCES'!$A$2:$M$2692,13,0)</f>
        <v>0.73299999999999998</v>
      </c>
      <c r="T903" s="10">
        <f t="array" ref="T903">VLOOKUP(A903,TOURISM!$A$2:$F$2692,5,0)</f>
        <v>36390000000</v>
      </c>
      <c r="U903" s="10">
        <f t="array" ref="U903">VLOOKUP(A903,TOURISM!$A$2:$F$2692,6,0)</f>
        <v>80624000000</v>
      </c>
      <c r="V903" s="10">
        <f t="array" ref="V903">VLOOKUP(A903,BUSINESS!$A$2:$J$2692,5,0)</f>
        <v>0</v>
      </c>
      <c r="W903" s="10">
        <f t="array" ref="W903">VLOOKUP(A903,BUSINESS!$A$2:$J$2692,6,0)</f>
        <v>45</v>
      </c>
      <c r="X903" s="10">
        <f t="array" ref="X903">VLOOKUP(A903,BUSINESS!$A$2:$J$2692,7,0)</f>
        <v>0</v>
      </c>
      <c r="Y903" s="10">
        <f t="array" ref="Y903">VLOOKUP(A903,BUSINESS!$A$2:$J$2692,8,0)</f>
        <v>0</v>
      </c>
      <c r="Z903" s="10">
        <f t="array" ref="Z903">VLOOKUP(A903,BUSINESS!$A$2:$J$2692,9,0)</f>
        <v>0.64700000000000002</v>
      </c>
      <c r="AA903" s="10">
        <f t="array" ref="AA903">VLOOKUP(A903,BUSINESS!$A$2:$J$2692,10,0)</f>
        <v>0.85099999999999998</v>
      </c>
      <c r="AB903" s="12">
        <f t="shared" si="54"/>
        <v>33084.388458711044</v>
      </c>
      <c r="AC903" s="10">
        <f t="shared" si="45"/>
        <v>9.4933895452847718E-3</v>
      </c>
      <c r="AD903" s="10">
        <f t="shared" si="46"/>
        <v>4.055370420326854E-3</v>
      </c>
      <c r="AE903" s="10">
        <f t="shared" si="47"/>
        <v>977.06803483337706</v>
      </c>
      <c r="AF903">
        <f t="shared" si="56"/>
        <v>441.00399121336812</v>
      </c>
    </row>
    <row r="904" spans="1:32" ht="14.4">
      <c r="A904" s="7" t="str">
        <f t="shared" si="55"/>
        <v>Germany-Europe 2005</v>
      </c>
      <c r="B904" s="7" t="s">
        <v>148</v>
      </c>
      <c r="C904" s="8" t="s">
        <v>76</v>
      </c>
      <c r="D904" s="9" t="s">
        <v>67</v>
      </c>
      <c r="E904" s="14">
        <v>0.108</v>
      </c>
      <c r="F904" s="13">
        <v>2770000000000</v>
      </c>
      <c r="G904" s="14">
        <v>3624</v>
      </c>
      <c r="H904" s="8"/>
      <c r="I904" s="10">
        <f t="array" ref="I904">VLOOKUP(A904,ENERGY!$A$2:$F$2691,5,0)</f>
        <v>340676</v>
      </c>
      <c r="J904" s="11">
        <f t="array" ref="J904">VLOOKUP(A904,ENERGY!$A$2:$F$2691,6,0)</f>
        <v>825896</v>
      </c>
      <c r="K904" s="10">
        <f t="array" ref="K904">VLOOKUP(A904,'HUMAN RESOURCES'!$A$2:$M$2692,5,0)</f>
        <v>8.0000000000000002E-3</v>
      </c>
      <c r="L904" s="11">
        <f t="array" ref="L904">VLOOKUP(A904,'HUMAN RESOURCES'!$A$2:$M$2692,6,0)</f>
        <v>4.0000000000000001E-3</v>
      </c>
      <c r="M904" s="10">
        <f t="array" ref="M904">VLOOKUP(A904,'HUMAN RESOURCES'!$A$2:$M$2692,7,0)</f>
        <v>82</v>
      </c>
      <c r="N904" s="10">
        <f t="array" ref="N904">VLOOKUP(A904,'HUMAN RESOURCES'!$A$2:$M$2692,8,0)</f>
        <v>76</v>
      </c>
      <c r="O904" s="10">
        <f t="array" ref="O904">VLOOKUP(A904,'HUMAN RESOURCES'!$A$2:$M$2692,9,0)</f>
        <v>0.14299999999999999</v>
      </c>
      <c r="P904" s="10">
        <f t="array" ref="P904">VLOOKUP(A904,'HUMAN RESOURCES'!$A$2:$M$2692,10,0)</f>
        <v>0.66700000000000004</v>
      </c>
      <c r="Q904" s="10">
        <f t="array" ref="Q904">VLOOKUP(A904,'HUMAN RESOURCES'!$A$2:$M$2692,11,0)</f>
        <v>0.189</v>
      </c>
      <c r="R904" s="10">
        <f t="array" ref="R904">VLOOKUP(A904,'HUMAN RESOURCES'!$A$2:$M$2692,12,0)</f>
        <v>82469422</v>
      </c>
      <c r="S904" s="10">
        <f t="array" ref="S904">VLOOKUP(A904,'HUMAN RESOURCES'!$A$2:$M$2692,13,0)</f>
        <v>0.73399999999999999</v>
      </c>
      <c r="T904" s="10">
        <f t="array" ref="T904">VLOOKUP(A904,TOURISM!$A$2:$F$2692,5,0)</f>
        <v>40531000000</v>
      </c>
      <c r="U904" s="10">
        <f t="array" ref="U904">VLOOKUP(A904,TOURISM!$A$2:$F$2692,6,0)</f>
        <v>84838000000</v>
      </c>
      <c r="V904" s="10">
        <f t="array" ref="V904">VLOOKUP(A904,BUSINESS!$A$2:$J$2692,5,0)</f>
        <v>0.47699999999999998</v>
      </c>
      <c r="W904" s="10">
        <f t="array" ref="W904">VLOOKUP(A904,BUSINESS!$A$2:$J$2692,6,0)</f>
        <v>45</v>
      </c>
      <c r="X904" s="10">
        <f t="array" ref="X904">VLOOKUP(A904,BUSINESS!$A$2:$J$2692,7,0)</f>
        <v>0</v>
      </c>
      <c r="Y904" s="10">
        <f t="array" ref="Y904">VLOOKUP(A904,BUSINESS!$A$2:$J$2692,8,0)</f>
        <v>196</v>
      </c>
      <c r="Z904" s="10">
        <f t="array" ref="Z904">VLOOKUP(A904,BUSINESS!$A$2:$J$2692,9,0)</f>
        <v>0.68700000000000006</v>
      </c>
      <c r="AA904" s="10">
        <f t="array" ref="AA904">VLOOKUP(A904,BUSINESS!$A$2:$J$2692,10,0)</f>
        <v>0.94599999999999995</v>
      </c>
      <c r="AB904" s="12">
        <f t="shared" si="54"/>
        <v>33588.20679014823</v>
      </c>
      <c r="AC904" s="10">
        <f t="shared" si="45"/>
        <v>1.0014572431464355E-2</v>
      </c>
      <c r="AD904" s="10">
        <f t="shared" si="46"/>
        <v>4.1309371611698694E-3</v>
      </c>
      <c r="AE904" s="10">
        <f t="shared" si="47"/>
        <v>1028.7206814666411</v>
      </c>
      <c r="AF904">
        <f t="shared" si="56"/>
        <v>491.46700700776103</v>
      </c>
    </row>
    <row r="905" spans="1:32" ht="14.4">
      <c r="A905" s="7" t="str">
        <f t="shared" si="55"/>
        <v>Germany-Europe 2006</v>
      </c>
      <c r="B905" s="7" t="s">
        <v>148</v>
      </c>
      <c r="C905" s="8" t="s">
        <v>76</v>
      </c>
      <c r="D905" s="9" t="s">
        <v>68</v>
      </c>
      <c r="E905" s="14">
        <v>0.106</v>
      </c>
      <c r="F905" s="13">
        <v>2900000000000</v>
      </c>
      <c r="G905" s="14">
        <v>3746</v>
      </c>
      <c r="H905" s="8"/>
      <c r="I905" s="10">
        <f t="array" ref="I905">VLOOKUP(A905,ENERGY!$A$2:$F$2691,5,0)</f>
        <v>330719</v>
      </c>
      <c r="J905" s="11">
        <f t="array" ref="J905">VLOOKUP(A905,ENERGY!$A$2:$F$2691,6,0)</f>
        <v>784016</v>
      </c>
      <c r="K905" s="10">
        <f t="array" ref="K905">VLOOKUP(A905,'HUMAN RESOURCES'!$A$2:$M$2692,5,0)</f>
        <v>8.0000000000000002E-3</v>
      </c>
      <c r="L905" s="11">
        <f t="array" ref="L905">VLOOKUP(A905,'HUMAN RESOURCES'!$A$2:$M$2692,6,0)</f>
        <v>4.0000000000000001E-3</v>
      </c>
      <c r="M905" s="10">
        <f t="array" ref="M905">VLOOKUP(A905,'HUMAN RESOURCES'!$A$2:$M$2692,7,0)</f>
        <v>82</v>
      </c>
      <c r="N905" s="10">
        <f t="array" ref="N905">VLOOKUP(A905,'HUMAN RESOURCES'!$A$2:$M$2692,8,0)</f>
        <v>76</v>
      </c>
      <c r="O905" s="10">
        <f t="array" ref="O905">VLOOKUP(A905,'HUMAN RESOURCES'!$A$2:$M$2692,9,0)</f>
        <v>0.14099999999999999</v>
      </c>
      <c r="P905" s="10">
        <f t="array" ref="P905">VLOOKUP(A905,'HUMAN RESOURCES'!$A$2:$M$2692,10,0)</f>
        <v>0.66500000000000004</v>
      </c>
      <c r="Q905" s="10">
        <f t="array" ref="Q905">VLOOKUP(A905,'HUMAN RESOURCES'!$A$2:$M$2692,11,0)</f>
        <v>0.19400000000000001</v>
      </c>
      <c r="R905" s="10">
        <f t="array" ref="R905">VLOOKUP(A905,'HUMAN RESOURCES'!$A$2:$M$2692,12,0)</f>
        <v>82376451</v>
      </c>
      <c r="S905" s="10">
        <f t="array" ref="S905">VLOOKUP(A905,'HUMAN RESOURCES'!$A$2:$M$2692,13,0)</f>
        <v>0.73499999999999999</v>
      </c>
      <c r="T905" s="10">
        <f t="array" ref="T905">VLOOKUP(A905,TOURISM!$A$2:$F$2692,5,0)</f>
        <v>45538000000</v>
      </c>
      <c r="U905" s="10">
        <f t="array" ref="U905">VLOOKUP(A905,TOURISM!$A$2:$F$2692,6,0)</f>
        <v>85974000000</v>
      </c>
      <c r="V905" s="10">
        <f t="array" ref="V905">VLOOKUP(A905,BUSINESS!$A$2:$J$2692,5,0)</f>
        <v>0.47399999999999998</v>
      </c>
      <c r="W905" s="10">
        <f t="array" ref="W905">VLOOKUP(A905,BUSINESS!$A$2:$J$2692,6,0)</f>
        <v>24</v>
      </c>
      <c r="X905" s="10">
        <f t="array" ref="X905">VLOOKUP(A905,BUSINESS!$A$2:$J$2692,7,0)</f>
        <v>0</v>
      </c>
      <c r="Y905" s="10">
        <f t="array" ref="Y905">VLOOKUP(A905,BUSINESS!$A$2:$J$2692,8,0)</f>
        <v>196</v>
      </c>
      <c r="Z905" s="10">
        <f t="array" ref="Z905">VLOOKUP(A905,BUSINESS!$A$2:$J$2692,9,0)</f>
        <v>0.72199999999999998</v>
      </c>
      <c r="AA905" s="10">
        <f t="array" ref="AA905">VLOOKUP(A905,BUSINESS!$A$2:$J$2692,10,0)</f>
        <v>1.0229999999999999</v>
      </c>
      <c r="AB905" s="12">
        <f t="shared" si="54"/>
        <v>35204.235734797556</v>
      </c>
      <c r="AC905" s="10">
        <f t="shared" si="45"/>
        <v>9.5174772702941515E-3</v>
      </c>
      <c r="AD905" s="10">
        <f t="shared" si="46"/>
        <v>4.0147274613712113E-3</v>
      </c>
      <c r="AE905" s="10">
        <f t="shared" si="47"/>
        <v>1043.6720562287881</v>
      </c>
      <c r="AF905">
        <f t="shared" si="56"/>
        <v>552.80361616938319</v>
      </c>
    </row>
    <row r="906" spans="1:32" ht="14.4">
      <c r="A906" s="7" t="str">
        <f t="shared" si="55"/>
        <v>Germany-Europe 2007</v>
      </c>
      <c r="B906" s="7" t="s">
        <v>148</v>
      </c>
      <c r="C906" s="8" t="s">
        <v>76</v>
      </c>
      <c r="D906" s="9" t="s">
        <v>69</v>
      </c>
      <c r="E906" s="14">
        <v>0.105</v>
      </c>
      <c r="F906" s="13">
        <v>3320000000000</v>
      </c>
      <c r="G906" s="14">
        <v>4231</v>
      </c>
      <c r="H906" s="8"/>
      <c r="I906" s="10">
        <f t="array" ref="I906">VLOOKUP(A906,ENERGY!$A$2:$F$2691,5,0)</f>
        <v>335185</v>
      </c>
      <c r="J906" s="11">
        <f t="array" ref="J906">VLOOKUP(A906,ENERGY!$A$2:$F$2691,6,0)</f>
        <v>806703</v>
      </c>
      <c r="K906" s="10">
        <f t="array" ref="K906">VLOOKUP(A906,'HUMAN RESOURCES'!$A$2:$M$2692,5,0)</f>
        <v>8.0000000000000002E-3</v>
      </c>
      <c r="L906" s="11">
        <f t="array" ref="L906">VLOOKUP(A906,'HUMAN RESOURCES'!$A$2:$M$2692,6,0)</f>
        <v>4.0000000000000001E-3</v>
      </c>
      <c r="M906" s="10">
        <f t="array" ref="M906">VLOOKUP(A906,'HUMAN RESOURCES'!$A$2:$M$2692,7,0)</f>
        <v>82</v>
      </c>
      <c r="N906" s="10">
        <f t="array" ref="N906">VLOOKUP(A906,'HUMAN RESOURCES'!$A$2:$M$2692,8,0)</f>
        <v>77</v>
      </c>
      <c r="O906" s="10">
        <f t="array" ref="O906">VLOOKUP(A906,'HUMAN RESOURCES'!$A$2:$M$2692,9,0)</f>
        <v>0.13900000000000001</v>
      </c>
      <c r="P906" s="10">
        <f t="array" ref="P906">VLOOKUP(A906,'HUMAN RESOURCES'!$A$2:$M$2692,10,0)</f>
        <v>0.66200000000000003</v>
      </c>
      <c r="Q906" s="10">
        <f t="array" ref="Q906">VLOOKUP(A906,'HUMAN RESOURCES'!$A$2:$M$2692,11,0)</f>
        <v>0.19800000000000001</v>
      </c>
      <c r="R906" s="10">
        <f t="array" ref="R906">VLOOKUP(A906,'HUMAN RESOURCES'!$A$2:$M$2692,12,0)</f>
        <v>82266372</v>
      </c>
      <c r="S906" s="10">
        <f t="array" ref="S906">VLOOKUP(A906,'HUMAN RESOURCES'!$A$2:$M$2692,13,0)</f>
        <v>0.73699999999999999</v>
      </c>
      <c r="T906" s="10">
        <f t="array" ref="T906">VLOOKUP(A906,TOURISM!$A$2:$F$2692,5,0)</f>
        <v>49332000000</v>
      </c>
      <c r="U906" s="10">
        <f t="array" ref="U906">VLOOKUP(A906,TOURISM!$A$2:$F$2692,6,0)</f>
        <v>96549000000</v>
      </c>
      <c r="V906" s="10">
        <f t="array" ref="V906">VLOOKUP(A906,BUSINESS!$A$2:$J$2692,5,0)</f>
        <v>0.49</v>
      </c>
      <c r="W906" s="10">
        <f t="array" ref="W906">VLOOKUP(A906,BUSINESS!$A$2:$J$2692,6,0)</f>
        <v>18</v>
      </c>
      <c r="X906" s="10">
        <f t="array" ref="X906">VLOOKUP(A906,BUSINESS!$A$2:$J$2692,7,0)</f>
        <v>0</v>
      </c>
      <c r="Y906" s="10">
        <f t="array" ref="Y906">VLOOKUP(A906,BUSINESS!$A$2:$J$2692,8,0)</f>
        <v>196</v>
      </c>
      <c r="Z906" s="10">
        <f t="array" ref="Z906">VLOOKUP(A906,BUSINESS!$A$2:$J$2692,9,0)</f>
        <v>0.752</v>
      </c>
      <c r="AA906" s="10">
        <f t="array" ref="AA906">VLOOKUP(A906,BUSINESS!$A$2:$J$2692,10,0)</f>
        <v>1.151</v>
      </c>
      <c r="AB906" s="12">
        <f t="shared" si="54"/>
        <v>40356.7085710307</v>
      </c>
      <c r="AC906" s="10">
        <f t="shared" si="45"/>
        <v>9.8059873115590897E-3</v>
      </c>
      <c r="AD906" s="10">
        <f t="shared" si="46"/>
        <v>4.0743865549340138E-3</v>
      </c>
      <c r="AE906" s="10">
        <f t="shared" si="47"/>
        <v>1173.6144144049526</v>
      </c>
      <c r="AF906">
        <f t="shared" si="56"/>
        <v>599.66179133315859</v>
      </c>
    </row>
    <row r="907" spans="1:32" ht="14.4">
      <c r="A907" s="7" t="str">
        <f t="shared" si="55"/>
        <v>Germany-Europe 2008</v>
      </c>
      <c r="B907" s="7" t="s">
        <v>148</v>
      </c>
      <c r="C907" s="8" t="s">
        <v>76</v>
      </c>
      <c r="D907" s="9" t="s">
        <v>70</v>
      </c>
      <c r="E907" s="14">
        <v>0.107</v>
      </c>
      <c r="F907" s="13">
        <v>3620000000000</v>
      </c>
      <c r="G907" s="14">
        <v>4718</v>
      </c>
      <c r="H907" s="8"/>
      <c r="I907" s="10">
        <v>335185</v>
      </c>
      <c r="J907" s="11">
        <v>806703</v>
      </c>
      <c r="K907" s="10">
        <f t="array" ref="K907">VLOOKUP(A907,'HUMAN RESOURCES'!$A$2:$M$2692,5,0)</f>
        <v>8.0000000000000002E-3</v>
      </c>
      <c r="L907" s="11">
        <f t="array" ref="L907">VLOOKUP(A907,'HUMAN RESOURCES'!$A$2:$M$2692,6,0)</f>
        <v>4.0000000000000001E-3</v>
      </c>
      <c r="M907" s="10">
        <f t="array" ref="M907">VLOOKUP(A907,'HUMAN RESOURCES'!$A$2:$M$2692,7,0)</f>
        <v>82</v>
      </c>
      <c r="N907" s="10">
        <f t="array" ref="N907">VLOOKUP(A907,'HUMAN RESOURCES'!$A$2:$M$2692,8,0)</f>
        <v>77</v>
      </c>
      <c r="O907" s="10">
        <f t="array" ref="O907">VLOOKUP(A907,'HUMAN RESOURCES'!$A$2:$M$2692,9,0)</f>
        <v>0.13700000000000001</v>
      </c>
      <c r="P907" s="10">
        <f t="array" ref="P907">VLOOKUP(A907,'HUMAN RESOURCES'!$A$2:$M$2692,10,0)</f>
        <v>0.66</v>
      </c>
      <c r="Q907" s="10">
        <f t="array" ref="Q907">VLOOKUP(A907,'HUMAN RESOURCES'!$A$2:$M$2692,11,0)</f>
        <v>0.20200000000000001</v>
      </c>
      <c r="R907" s="10">
        <f t="array" ref="R907">VLOOKUP(A907,'HUMAN RESOURCES'!$A$2:$M$2692,12,0)</f>
        <v>82110097</v>
      </c>
      <c r="S907" s="10">
        <f t="array" ref="S907">VLOOKUP(A907,'HUMAN RESOURCES'!$A$2:$M$2692,13,0)</f>
        <v>0.73899999999999999</v>
      </c>
      <c r="T907" s="10">
        <f t="array" ref="T907">VLOOKUP(A907,TOURISM!$A$2:$F$2692,5,0)</f>
        <v>53398000000</v>
      </c>
      <c r="U907" s="10">
        <v>96549000000</v>
      </c>
      <c r="V907" s="10">
        <f t="array" ref="V907">VLOOKUP(A907,BUSINESS!$A$2:$J$2692,5,0)</f>
        <v>0.49399999999999999</v>
      </c>
      <c r="W907" s="10">
        <f t="array" ref="W907">VLOOKUP(A907,BUSINESS!$A$2:$J$2692,6,0)</f>
        <v>18</v>
      </c>
      <c r="X907" s="10">
        <f t="array" ref="X907">VLOOKUP(A907,BUSINESS!$A$2:$J$2692,7,0)</f>
        <v>0</v>
      </c>
      <c r="Y907" s="10">
        <f t="array" ref="Y907">VLOOKUP(A907,BUSINESS!$A$2:$J$2692,8,0)</f>
        <v>196</v>
      </c>
      <c r="Z907" s="10">
        <f t="array" ref="Z907">VLOOKUP(A907,BUSINESS!$A$2:$J$2692,9,0)</f>
        <v>0.78</v>
      </c>
      <c r="AA907" s="10">
        <f t="array" ref="AA907">VLOOKUP(A907,BUSINESS!$A$2:$J$2692,10,0)</f>
        <v>1.266</v>
      </c>
      <c r="AB907" s="12">
        <f t="shared" si="54"/>
        <v>44087.148015426166</v>
      </c>
      <c r="AC907" s="10">
        <f t="shared" si="45"/>
        <v>9.8246504324553414E-3</v>
      </c>
      <c r="AD907" s="10">
        <f t="shared" si="46"/>
        <v>4.0821410794338727E-3</v>
      </c>
      <c r="AE907" s="10">
        <f t="shared" si="47"/>
        <v>1175.8480811440279</v>
      </c>
      <c r="AF907">
        <f t="shared" si="56"/>
        <v>650.32196953804601</v>
      </c>
    </row>
    <row r="908" spans="1:32" ht="14.4">
      <c r="A908" s="7" t="str">
        <f t="shared" si="55"/>
        <v>Germany-Europe 2009</v>
      </c>
      <c r="B908" s="7" t="s">
        <v>148</v>
      </c>
      <c r="C908" s="8" t="s">
        <v>76</v>
      </c>
      <c r="D908" s="9" t="s">
        <v>71</v>
      </c>
      <c r="E908" s="14">
        <v>0.11799999999999999</v>
      </c>
      <c r="F908" s="13">
        <v>3300000000000</v>
      </c>
      <c r="G908" s="14">
        <v>4727</v>
      </c>
      <c r="H908" s="8"/>
      <c r="I908" s="10">
        <f t="array" ref="I908">VLOOKUP(A908,ENERGY!$A$2:$F$2691,5,0)</f>
        <v>338070</v>
      </c>
      <c r="J908" s="11">
        <f t="array" ref="J908">VLOOKUP(A908,ENERGY!$A$2:$F$2691,6,0)</f>
        <v>833406</v>
      </c>
      <c r="K908" s="10">
        <f t="array" ref="K908">VLOOKUP(A908,'HUMAN RESOURCES'!$A$2:$M$2692,5,0)</f>
        <v>8.0000000000000002E-3</v>
      </c>
      <c r="L908" s="11">
        <f t="array" ref="L908">VLOOKUP(A908,'HUMAN RESOURCES'!$A$2:$M$2692,6,0)</f>
        <v>4.0000000000000001E-3</v>
      </c>
      <c r="M908" s="10">
        <f t="array" ref="M908">VLOOKUP(A908,'HUMAN RESOURCES'!$A$2:$M$2692,7,0)</f>
        <v>83</v>
      </c>
      <c r="N908" s="10">
        <f t="array" ref="N908">VLOOKUP(A908,'HUMAN RESOURCES'!$A$2:$M$2692,8,0)</f>
        <v>77</v>
      </c>
      <c r="O908" s="10">
        <f t="array" ref="O908">VLOOKUP(A908,'HUMAN RESOURCES'!$A$2:$M$2692,9,0)</f>
        <v>0.13600000000000001</v>
      </c>
      <c r="P908" s="10">
        <f t="array" ref="P908">VLOOKUP(A908,'HUMAN RESOURCES'!$A$2:$M$2692,10,0)</f>
        <v>0.65900000000000003</v>
      </c>
      <c r="Q908" s="10">
        <f t="array" ref="Q908">VLOOKUP(A908,'HUMAN RESOURCES'!$A$2:$M$2692,11,0)</f>
        <v>0.20599999999999999</v>
      </c>
      <c r="R908" s="10">
        <f t="array" ref="R908">VLOOKUP(A908,'HUMAN RESOURCES'!$A$2:$M$2692,12,0)</f>
        <v>81902307</v>
      </c>
      <c r="S908" s="10">
        <f t="array" ref="S908">VLOOKUP(A908,'HUMAN RESOURCES'!$A$2:$M$2692,13,0)</f>
        <v>0.74099999999999999</v>
      </c>
      <c r="T908" s="10">
        <f t="array" ref="T908">VLOOKUP(A908,TOURISM!$A$2:$F$2692,5,0)</f>
        <v>47466000000</v>
      </c>
      <c r="U908" s="10">
        <f t="array" ref="U908">VLOOKUP(A908,TOURISM!$A$2:$F$2692,6,0)</f>
        <v>93112000000</v>
      </c>
      <c r="V908" s="10">
        <f t="array" ref="V908">VLOOKUP(A908,BUSINESS!$A$2:$J$2692,5,0)</f>
        <v>0.439</v>
      </c>
      <c r="W908" s="10">
        <f t="array" ref="W908">VLOOKUP(A908,BUSINESS!$A$2:$J$2692,6,0)</f>
        <v>18</v>
      </c>
      <c r="X908" s="10">
        <f t="array" ref="X908">VLOOKUP(A908,BUSINESS!$A$2:$J$2692,7,0)</f>
        <v>0</v>
      </c>
      <c r="Y908" s="10">
        <f t="array" ref="Y908">VLOOKUP(A908,BUSINESS!$A$2:$J$2692,8,0)</f>
        <v>196</v>
      </c>
      <c r="Z908" s="10">
        <f t="array" ref="Z908">VLOOKUP(A908,BUSINESS!$A$2:$J$2692,9,0)</f>
        <v>0.79</v>
      </c>
      <c r="AA908" s="10">
        <f t="array" ref="AA908">VLOOKUP(A908,BUSINESS!$A$2:$J$2692,10,0)</f>
        <v>1.262</v>
      </c>
      <c r="AB908" s="12">
        <f t="shared" si="54"/>
        <v>40291.905330578782</v>
      </c>
      <c r="AC908" s="10">
        <f t="shared" si="45"/>
        <v>1.0175610804223134E-2</v>
      </c>
      <c r="AD908" s="10">
        <f t="shared" si="46"/>
        <v>4.1277225560935665E-3</v>
      </c>
      <c r="AE908" s="10">
        <f t="shared" si="47"/>
        <v>1136.8666330729855</v>
      </c>
      <c r="AF908">
        <f t="shared" si="56"/>
        <v>579.54411467310683</v>
      </c>
    </row>
    <row r="909" spans="1:32" ht="14.4">
      <c r="A909" s="7" t="str">
        <f t="shared" si="55"/>
        <v>Germany-Europe 2010</v>
      </c>
      <c r="B909" s="7" t="s">
        <v>148</v>
      </c>
      <c r="C909" s="8" t="s">
        <v>76</v>
      </c>
      <c r="D909" s="9" t="s">
        <v>72</v>
      </c>
      <c r="E909" s="14">
        <v>0.115</v>
      </c>
      <c r="F909" s="13">
        <v>3300000000000</v>
      </c>
      <c r="G909" s="14">
        <v>4668</v>
      </c>
      <c r="H909" s="8"/>
      <c r="I909" s="10">
        <f t="array" ref="I909">VLOOKUP(A909,ENERGY!$A$2:$F$2691,5,0)</f>
        <v>340492</v>
      </c>
      <c r="J909" s="11">
        <f t="array" ref="J909">VLOOKUP(A909,ENERGY!$A$2:$F$2691,6,0)</f>
        <v>808860</v>
      </c>
      <c r="K909" s="10">
        <f t="array" ref="K909">VLOOKUP(A909,'HUMAN RESOURCES'!$A$2:$M$2692,5,0)</f>
        <v>8.0000000000000002E-3</v>
      </c>
      <c r="L909" s="11">
        <f t="array" ref="L909">VLOOKUP(A909,'HUMAN RESOURCES'!$A$2:$M$2692,6,0)</f>
        <v>4.0000000000000001E-3</v>
      </c>
      <c r="M909" s="10">
        <f t="array" ref="M909">VLOOKUP(A909,'HUMAN RESOURCES'!$A$2:$M$2692,7,0)</f>
        <v>83</v>
      </c>
      <c r="N909" s="10">
        <f t="array" ref="N909">VLOOKUP(A909,'HUMAN RESOURCES'!$A$2:$M$2692,8,0)</f>
        <v>78</v>
      </c>
      <c r="O909" s="10">
        <f t="array" ref="O909">VLOOKUP(A909,'HUMAN RESOURCES'!$A$2:$M$2692,9,0)</f>
        <v>0.13400000000000001</v>
      </c>
      <c r="P909" s="10">
        <f t="array" ref="P909">VLOOKUP(A909,'HUMAN RESOURCES'!$A$2:$M$2692,10,0)</f>
        <v>0.65800000000000003</v>
      </c>
      <c r="Q909" s="10">
        <f t="array" ref="Q909">VLOOKUP(A909,'HUMAN RESOURCES'!$A$2:$M$2692,11,0)</f>
        <v>0.20799999999999999</v>
      </c>
      <c r="R909" s="10">
        <f t="array" ref="R909">VLOOKUP(A909,'HUMAN RESOURCES'!$A$2:$M$2692,12,0)</f>
        <v>81776930</v>
      </c>
      <c r="S909" s="10">
        <f t="array" ref="S909">VLOOKUP(A909,'HUMAN RESOURCES'!$A$2:$M$2692,13,0)</f>
        <v>0.74299999999999999</v>
      </c>
      <c r="T909" s="10">
        <f t="array" ref="T909">VLOOKUP(A909,TOURISM!$A$2:$F$2692,5,0)</f>
        <v>49108000000</v>
      </c>
      <c r="U909" s="10">
        <f t="array" ref="U909">VLOOKUP(A909,TOURISM!$A$2:$F$2692,6,0)</f>
        <v>91166000000</v>
      </c>
      <c r="V909" s="10">
        <f t="array" ref="V909">VLOOKUP(A909,BUSINESS!$A$2:$J$2692,5,0)</f>
        <v>0.47</v>
      </c>
      <c r="W909" s="10">
        <f t="array" ref="W909">VLOOKUP(A909,BUSINESS!$A$2:$J$2692,6,0)</f>
        <v>15</v>
      </c>
      <c r="X909" s="10">
        <f t="array" ref="X909">VLOOKUP(A909,BUSINESS!$A$2:$J$2692,7,0)</f>
        <v>0</v>
      </c>
      <c r="Y909" s="10">
        <f t="array" ref="Y909">VLOOKUP(A909,BUSINESS!$A$2:$J$2692,8,0)</f>
        <v>215</v>
      </c>
      <c r="Z909" s="10">
        <f t="array" ref="Z909">VLOOKUP(A909,BUSINESS!$A$2:$J$2692,9,0)</f>
        <v>0.82</v>
      </c>
      <c r="AA909" s="10">
        <f t="array" ref="AA909">VLOOKUP(A909,BUSINESS!$A$2:$J$2692,10,0)</f>
        <v>1.0649999999999999</v>
      </c>
      <c r="AB909" s="12">
        <f t="shared" si="54"/>
        <v>40353.67921001681</v>
      </c>
      <c r="AC909" s="10">
        <f t="shared" si="45"/>
        <v>9.8910536260043026E-3</v>
      </c>
      <c r="AD909" s="10">
        <f t="shared" si="46"/>
        <v>4.1636681641142557E-3</v>
      </c>
      <c r="AE909" s="10">
        <f t="shared" si="47"/>
        <v>1114.8131875334523</v>
      </c>
      <c r="AF909">
        <f t="shared" si="56"/>
        <v>600.51166019560776</v>
      </c>
    </row>
    <row r="910" spans="1:32" ht="14.4">
      <c r="A910" s="7" t="str">
        <f t="shared" si="55"/>
        <v>Germany-Europe 2011</v>
      </c>
      <c r="B910" s="7" t="s">
        <v>148</v>
      </c>
      <c r="C910" s="8" t="s">
        <v>76</v>
      </c>
      <c r="D910" s="9" t="s">
        <v>73</v>
      </c>
      <c r="E910" s="14">
        <v>0.113</v>
      </c>
      <c r="F910" s="13">
        <v>3630000000000</v>
      </c>
      <c r="G910" s="14">
        <v>4996</v>
      </c>
      <c r="H910" s="8"/>
      <c r="I910" s="10">
        <v>340492</v>
      </c>
      <c r="J910" s="11">
        <v>808860</v>
      </c>
      <c r="K910" s="10">
        <f t="array" ref="K910">VLOOKUP(A910,'HUMAN RESOURCES'!$A$2:$M$2692,5,0)</f>
        <v>8.0000000000000002E-3</v>
      </c>
      <c r="L910" s="11">
        <f t="array" ref="L910">VLOOKUP(A910,'HUMAN RESOURCES'!$A$2:$M$2692,6,0)</f>
        <v>3.0000000000000001E-3</v>
      </c>
      <c r="M910" s="10">
        <f t="array" ref="M910">VLOOKUP(A910,'HUMAN RESOURCES'!$A$2:$M$2692,7,0)</f>
        <v>83</v>
      </c>
      <c r="N910" s="10">
        <f t="array" ref="N910">VLOOKUP(A910,'HUMAN RESOURCES'!$A$2:$M$2692,8,0)</f>
        <v>78</v>
      </c>
      <c r="O910" s="10">
        <f t="array" ref="O910">VLOOKUP(A910,'HUMAN RESOURCES'!$A$2:$M$2692,9,0)</f>
        <v>0.13300000000000001</v>
      </c>
      <c r="P910" s="10">
        <f t="array" ref="P910">VLOOKUP(A910,'HUMAN RESOURCES'!$A$2:$M$2692,10,0)</f>
        <v>0.65700000000000003</v>
      </c>
      <c r="Q910" s="10">
        <f t="array" ref="Q910">VLOOKUP(A910,'HUMAN RESOURCES'!$A$2:$M$2692,11,0)</f>
        <v>0.21</v>
      </c>
      <c r="R910" s="10">
        <f t="array" ref="R910">VLOOKUP(A910,'HUMAN RESOURCES'!$A$2:$M$2692,12,0)</f>
        <v>81797673</v>
      </c>
      <c r="S910" s="10">
        <f t="array" ref="S910">VLOOKUP(A910,'HUMAN RESOURCES'!$A$2:$M$2692,13,0)</f>
        <v>0.745</v>
      </c>
      <c r="T910" s="10">
        <f t="array" ref="T910">VLOOKUP(A910,TOURISM!$A$2:$F$2692,5,0)</f>
        <v>53399000000</v>
      </c>
      <c r="U910" s="10">
        <v>91166000000</v>
      </c>
      <c r="V910" s="10">
        <f t="array" ref="V910">VLOOKUP(A910,BUSINESS!$A$2:$J$2692,5,0)</f>
        <v>0.45600000000000002</v>
      </c>
      <c r="W910" s="10">
        <f t="array" ref="W910">VLOOKUP(A910,BUSINESS!$A$2:$J$2692,6,0)</f>
        <v>15</v>
      </c>
      <c r="X910" s="10">
        <f t="array" ref="X910">VLOOKUP(A910,BUSINESS!$A$2:$J$2692,7,0)</f>
        <v>0</v>
      </c>
      <c r="Y910" s="10">
        <f t="array" ref="Y910">VLOOKUP(A910,BUSINESS!$A$2:$J$2692,8,0)</f>
        <v>221</v>
      </c>
      <c r="Z910" s="10">
        <f t="array" ref="Z910">VLOOKUP(A910,BUSINESS!$A$2:$J$2692,9,0)</f>
        <v>0.81299999999999994</v>
      </c>
      <c r="AA910" s="10">
        <f t="array" ref="AA910">VLOOKUP(A910,BUSINESS!$A$2:$J$2692,10,0)</f>
        <v>1.097</v>
      </c>
      <c r="AB910" s="12">
        <f t="shared" si="54"/>
        <v>44377.790551572289</v>
      </c>
      <c r="AC910" s="10">
        <f t="shared" si="45"/>
        <v>9.8885453624090267E-3</v>
      </c>
      <c r="AD910" s="10">
        <f t="shared" si="46"/>
        <v>4.1626123031641747E-3</v>
      </c>
      <c r="AE910" s="10">
        <f t="shared" si="47"/>
        <v>1114.5304830370908</v>
      </c>
      <c r="AF910">
        <f t="shared" si="56"/>
        <v>652.81808200093906</v>
      </c>
    </row>
    <row r="911" spans="1:32" ht="14.4">
      <c r="A911" s="7" t="str">
        <f t="shared" si="55"/>
        <v>Germany-Europe 2012</v>
      </c>
      <c r="B911" s="7" t="s">
        <v>148</v>
      </c>
      <c r="C911" s="8" t="s">
        <v>76</v>
      </c>
      <c r="D911" s="9" t="s">
        <v>74</v>
      </c>
      <c r="E911" s="14">
        <v>0.113</v>
      </c>
      <c r="F911" s="13">
        <v>3430000000000</v>
      </c>
      <c r="G911" s="14">
        <v>4683</v>
      </c>
      <c r="H911" s="8"/>
      <c r="I911" s="10">
        <v>340492</v>
      </c>
      <c r="J911" s="11">
        <v>808860</v>
      </c>
      <c r="K911" s="10">
        <f t="array" ref="K911">VLOOKUP(A911,'HUMAN RESOURCES'!$A$2:$M$2692,5,0)</f>
        <v>8.0000000000000002E-3</v>
      </c>
      <c r="L911" s="11">
        <f t="array" ref="L911">VLOOKUP(A911,'HUMAN RESOURCES'!$A$2:$M$2692,6,0)</f>
        <v>3.0000000000000001E-3</v>
      </c>
      <c r="M911" s="10">
        <f t="array" ref="M911">VLOOKUP(A911,'HUMAN RESOURCES'!$A$2:$M$2692,7,0)</f>
        <v>83</v>
      </c>
      <c r="N911" s="10">
        <f t="array" ref="N911">VLOOKUP(A911,'HUMAN RESOURCES'!$A$2:$M$2692,8,0)</f>
        <v>79</v>
      </c>
      <c r="O911" s="10">
        <f t="array" ref="O911">VLOOKUP(A911,'HUMAN RESOURCES'!$A$2:$M$2692,9,0)</f>
        <v>0.13200000000000001</v>
      </c>
      <c r="P911" s="10">
        <f t="array" ref="P911">VLOOKUP(A911,'HUMAN RESOURCES'!$A$2:$M$2692,10,0)</f>
        <v>0.65700000000000003</v>
      </c>
      <c r="Q911" s="10">
        <f t="array" ref="Q911">VLOOKUP(A911,'HUMAN RESOURCES'!$A$2:$M$2692,11,0)</f>
        <v>0.21099999999999999</v>
      </c>
      <c r="R911" s="10">
        <f t="array" ref="R911">VLOOKUP(A911,'HUMAN RESOURCES'!$A$2:$M$2692,12,0)</f>
        <v>80425823</v>
      </c>
      <c r="S911" s="10">
        <f t="array" ref="S911">VLOOKUP(A911,'HUMAN RESOURCES'!$A$2:$M$2692,13,0)</f>
        <v>0.747</v>
      </c>
      <c r="T911" s="10">
        <f t="array" ref="T911">VLOOKUP(A911,TOURISM!$A$2:$F$2692,5,0)</f>
        <v>51581000000</v>
      </c>
      <c r="U911" s="10">
        <f t="array" ref="U911">VLOOKUP(A911,TOURISM!$A$2:$F$2692,6,0)</f>
        <v>96361000000</v>
      </c>
      <c r="V911" s="10">
        <f t="array" ref="V911">VLOOKUP(A911,BUSINESS!$A$2:$J$2692,5,0)</f>
        <v>0.45900000000000002</v>
      </c>
      <c r="W911" s="10">
        <f t="array" ref="W911">VLOOKUP(A911,BUSINESS!$A$2:$J$2692,6,0)</f>
        <v>15</v>
      </c>
      <c r="X911" s="10">
        <f t="array" ref="X911">VLOOKUP(A911,BUSINESS!$A$2:$J$2692,7,0)</f>
        <v>19</v>
      </c>
      <c r="Y911" s="10">
        <f t="array" ref="Y911">VLOOKUP(A911,BUSINESS!$A$2:$J$2692,8,0)</f>
        <v>207</v>
      </c>
      <c r="Z911" s="10">
        <f t="array" ref="Z911">VLOOKUP(A911,BUSINESS!$A$2:$J$2692,9,0)</f>
        <v>0.82299999999999995</v>
      </c>
      <c r="AA911" s="10">
        <f t="array" ref="AA911">VLOOKUP(A911,BUSINESS!$A$2:$J$2692,10,0)</f>
        <v>1.1160000000000001</v>
      </c>
      <c r="AB911" s="12">
        <f t="shared" si="54"/>
        <v>42647.993791745219</v>
      </c>
      <c r="AC911" s="10">
        <f t="shared" si="45"/>
        <v>1.0057217568044036E-2</v>
      </c>
      <c r="AD911" s="10">
        <f t="shared" si="46"/>
        <v>4.2336153650550769E-3</v>
      </c>
      <c r="AE911" s="10">
        <f t="shared" si="47"/>
        <v>1198.1350815645369</v>
      </c>
      <c r="AF911">
        <f t="shared" si="56"/>
        <v>641.34873695976978</v>
      </c>
    </row>
    <row r="912" spans="1:32" ht="14.4">
      <c r="A912" s="7" t="str">
        <f t="shared" si="55"/>
        <v>Ghana-Africa 2000</v>
      </c>
      <c r="B912" s="7" t="s">
        <v>149</v>
      </c>
      <c r="C912" s="8" t="s">
        <v>78</v>
      </c>
      <c r="D912" s="9" t="s">
        <v>62</v>
      </c>
      <c r="E912" s="14">
        <v>4.8000000000000001E-2</v>
      </c>
      <c r="F912" s="13">
        <v>4982849054</v>
      </c>
      <c r="G912" s="14">
        <v>13</v>
      </c>
      <c r="H912" s="8"/>
      <c r="I912" s="10">
        <f t="array" ref="I912">VLOOKUP(A912,ENERGY!$A$2:$F$2691,5,0)</f>
        <v>0</v>
      </c>
      <c r="J912" s="11">
        <f t="array" ref="J912">VLOOKUP(A912,ENERGY!$A$2:$F$2691,6,0)</f>
        <v>0</v>
      </c>
      <c r="K912" s="10">
        <f t="array" ref="K912">VLOOKUP(A912,'HUMAN RESOURCES'!$A$2:$M$2692,5,0)</f>
        <v>3.5000000000000003E-2</v>
      </c>
      <c r="L912" s="11">
        <f t="array" ref="L912">VLOOKUP(A912,'HUMAN RESOURCES'!$A$2:$M$2692,6,0)</f>
        <v>6.5000000000000002E-2</v>
      </c>
      <c r="M912" s="10">
        <f t="array" ref="M912">VLOOKUP(A912,'HUMAN RESOURCES'!$A$2:$M$2692,7,0)</f>
        <v>58</v>
      </c>
      <c r="N912" s="10">
        <f t="array" ref="N912">VLOOKUP(A912,'HUMAN RESOURCES'!$A$2:$M$2692,8,0)</f>
        <v>56</v>
      </c>
      <c r="O912" s="10">
        <f t="array" ref="O912">VLOOKUP(A912,'HUMAN RESOURCES'!$A$2:$M$2692,9,0)</f>
        <v>0.41399999999999998</v>
      </c>
      <c r="P912" s="10">
        <f t="array" ref="P912">VLOOKUP(A912,'HUMAN RESOURCES'!$A$2:$M$2692,10,0)</f>
        <v>0.55600000000000005</v>
      </c>
      <c r="Q912" s="10">
        <f t="array" ref="Q912">VLOOKUP(A912,'HUMAN RESOURCES'!$A$2:$M$2692,11,0)</f>
        <v>0.03</v>
      </c>
      <c r="R912" s="10">
        <f t="array" ref="R912">VLOOKUP(A912,'HUMAN RESOURCES'!$A$2:$M$2692,12,0)</f>
        <v>18825034</v>
      </c>
      <c r="S912" s="10">
        <f t="array" ref="S912">VLOOKUP(A912,'HUMAN RESOURCES'!$A$2:$M$2692,13,0)</f>
        <v>0.439</v>
      </c>
      <c r="T912" s="10">
        <f t="array" ref="T912">VLOOKUP(A912,TOURISM!$A$2:$F$2692,5,0)</f>
        <v>357000000</v>
      </c>
      <c r="U912" s="10">
        <f t="array" ref="U912">VLOOKUP(A912,TOURISM!$A$2:$F$2692,6,0)</f>
        <v>162000000</v>
      </c>
      <c r="V912" s="10">
        <f t="array" ref="V912">VLOOKUP(A912,BUSINESS!$A$2:$J$2692,5,0)</f>
        <v>0</v>
      </c>
      <c r="W912" s="10">
        <f t="array" ref="W912">VLOOKUP(A912,BUSINESS!$A$2:$J$2692,6,0)</f>
        <v>0</v>
      </c>
      <c r="X912" s="10">
        <f t="array" ref="X912">VLOOKUP(A912,BUSINESS!$A$2:$J$2692,7,0)</f>
        <v>0</v>
      </c>
      <c r="Y912" s="10">
        <f t="array" ref="Y912">VLOOKUP(A912,BUSINESS!$A$2:$J$2692,8,0)</f>
        <v>0</v>
      </c>
      <c r="Z912" s="10">
        <f t="array" ref="Z912">VLOOKUP(A912,BUSINESS!$A$2:$J$2692,9,0)</f>
        <v>2E-3</v>
      </c>
      <c r="AA912" s="10">
        <f t="array" ref="AA912">VLOOKUP(A912,BUSINESS!$A$2:$J$2692,10,0)</f>
        <v>7.0000000000000001E-3</v>
      </c>
      <c r="AB912" s="12">
        <f t="shared" si="54"/>
        <v>264.692698775471</v>
      </c>
      <c r="AC912" s="10">
        <f t="shared" si="45"/>
        <v>0</v>
      </c>
      <c r="AD912" s="10">
        <f t="shared" si="46"/>
        <v>0</v>
      </c>
      <c r="AE912" s="10">
        <f t="shared" si="47"/>
        <v>8.6055621466606649</v>
      </c>
      <c r="AF912">
        <f t="shared" si="56"/>
        <v>18.964109175048502</v>
      </c>
    </row>
    <row r="913" spans="1:32" ht="14.4">
      <c r="A913" s="7" t="str">
        <f t="shared" si="55"/>
        <v>Ghana-Africa 2001</v>
      </c>
      <c r="B913" s="7" t="s">
        <v>149</v>
      </c>
      <c r="C913" s="8" t="s">
        <v>78</v>
      </c>
      <c r="D913" s="9" t="s">
        <v>63</v>
      </c>
      <c r="E913" s="14">
        <v>5.6000000000000001E-2</v>
      </c>
      <c r="F913" s="13">
        <v>5314871684</v>
      </c>
      <c r="G913" s="14">
        <v>15</v>
      </c>
      <c r="H913" s="8"/>
      <c r="I913" s="10">
        <f t="array" ref="I913">VLOOKUP(A913,ENERGY!$A$2:$F$2691,5,0)</f>
        <v>10550</v>
      </c>
      <c r="J913" s="11">
        <f t="array" ref="J913">VLOOKUP(A913,ENERGY!$A$2:$F$2691,6,0)</f>
        <v>0</v>
      </c>
      <c r="K913" s="10">
        <f t="array" ref="K913">VLOOKUP(A913,'HUMAN RESOURCES'!$A$2:$M$2692,5,0)</f>
        <v>3.4000000000000002E-2</v>
      </c>
      <c r="L913" s="11">
        <f t="array" ref="L913">VLOOKUP(A913,'HUMAN RESOURCES'!$A$2:$M$2692,6,0)</f>
        <v>6.3E-2</v>
      </c>
      <c r="M913" s="10">
        <f t="array" ref="M913">VLOOKUP(A913,'HUMAN RESOURCES'!$A$2:$M$2692,7,0)</f>
        <v>58</v>
      </c>
      <c r="N913" s="10">
        <f t="array" ref="N913">VLOOKUP(A913,'HUMAN RESOURCES'!$A$2:$M$2692,8,0)</f>
        <v>56</v>
      </c>
      <c r="O913" s="10">
        <f t="array" ref="O913">VLOOKUP(A913,'HUMAN RESOURCES'!$A$2:$M$2692,9,0)</f>
        <v>0.41199999999999998</v>
      </c>
      <c r="P913" s="10">
        <f t="array" ref="P913">VLOOKUP(A913,'HUMAN RESOURCES'!$A$2:$M$2692,10,0)</f>
        <v>0.55700000000000005</v>
      </c>
      <c r="Q913" s="10">
        <f t="array" ref="Q913">VLOOKUP(A913,'HUMAN RESOURCES'!$A$2:$M$2692,11,0)</f>
        <v>3.1E-2</v>
      </c>
      <c r="R913" s="10">
        <f t="array" ref="R913">VLOOKUP(A913,'HUMAN RESOURCES'!$A$2:$M$2692,12,0)</f>
        <v>19293392</v>
      </c>
      <c r="S913" s="10">
        <f t="array" ref="S913">VLOOKUP(A913,'HUMAN RESOURCES'!$A$2:$M$2692,13,0)</f>
        <v>0.44600000000000001</v>
      </c>
      <c r="T913" s="10">
        <f t="array" ref="T913">VLOOKUP(A913,TOURISM!$A$2:$F$2692,5,0)</f>
        <v>374000000</v>
      </c>
      <c r="U913" s="10">
        <f t="array" ref="U913">VLOOKUP(A913,TOURISM!$A$2:$F$2692,6,0)</f>
        <v>165000000</v>
      </c>
      <c r="V913" s="10">
        <f t="array" ref="V913">VLOOKUP(A913,BUSINESS!$A$2:$J$2692,5,0)</f>
        <v>0</v>
      </c>
      <c r="W913" s="10">
        <f t="array" ref="W913">VLOOKUP(A913,BUSINESS!$A$2:$J$2692,6,0)</f>
        <v>0</v>
      </c>
      <c r="X913" s="10">
        <f t="array" ref="X913">VLOOKUP(A913,BUSINESS!$A$2:$J$2692,7,0)</f>
        <v>0</v>
      </c>
      <c r="Y913" s="10">
        <f t="array" ref="Y913">VLOOKUP(A913,BUSINESS!$A$2:$J$2692,8,0)</f>
        <v>0</v>
      </c>
      <c r="Z913" s="10">
        <f t="array" ref="Z913">VLOOKUP(A913,BUSINESS!$A$2:$J$2692,9,0)</f>
        <v>2E-3</v>
      </c>
      <c r="AA913" s="10">
        <f t="array" ref="AA913">VLOOKUP(A913,BUSINESS!$A$2:$J$2692,10,0)</f>
        <v>1.2999999999999999E-2</v>
      </c>
      <c r="AB913" s="12">
        <f t="shared" si="54"/>
        <v>275.47627104658426</v>
      </c>
      <c r="AC913" s="10">
        <f t="shared" si="45"/>
        <v>0</v>
      </c>
      <c r="AD913" s="10">
        <f t="shared" si="46"/>
        <v>5.4681934623004597E-4</v>
      </c>
      <c r="AE913" s="10">
        <f t="shared" si="47"/>
        <v>8.552150912602615</v>
      </c>
      <c r="AF913">
        <f t="shared" si="56"/>
        <v>19.384875401899262</v>
      </c>
    </row>
    <row r="914" spans="1:32" ht="14.4">
      <c r="A914" s="7" t="str">
        <f t="shared" si="55"/>
        <v>Ghana-Africa 2002</v>
      </c>
      <c r="B914" s="7" t="s">
        <v>149</v>
      </c>
      <c r="C914" s="8" t="s">
        <v>78</v>
      </c>
      <c r="D914" s="9" t="s">
        <v>64</v>
      </c>
      <c r="E914" s="14">
        <v>4.8000000000000001E-2</v>
      </c>
      <c r="F914" s="13">
        <v>6166197192</v>
      </c>
      <c r="G914" s="14">
        <v>15</v>
      </c>
      <c r="H914" s="8"/>
      <c r="I914" s="10">
        <f t="array" ref="I914">VLOOKUP(A914,ENERGY!$A$2:$F$2691,5,0)</f>
        <v>10011</v>
      </c>
      <c r="J914" s="11">
        <f t="array" ref="J914">VLOOKUP(A914,ENERGY!$A$2:$F$2691,6,0)</f>
        <v>8999</v>
      </c>
      <c r="K914" s="10">
        <f t="array" ref="K914">VLOOKUP(A914,'HUMAN RESOURCES'!$A$2:$M$2692,5,0)</f>
        <v>3.4000000000000002E-2</v>
      </c>
      <c r="L914" s="11">
        <f t="array" ref="L914">VLOOKUP(A914,'HUMAN RESOURCES'!$A$2:$M$2692,6,0)</f>
        <v>6.2E-2</v>
      </c>
      <c r="M914" s="10">
        <f t="array" ref="M914">VLOOKUP(A914,'HUMAN RESOURCES'!$A$2:$M$2692,7,0)</f>
        <v>58</v>
      </c>
      <c r="N914" s="10">
        <f t="array" ref="N914">VLOOKUP(A914,'HUMAN RESOURCES'!$A$2:$M$2692,8,0)</f>
        <v>57</v>
      </c>
      <c r="O914" s="10">
        <f t="array" ref="O914">VLOOKUP(A914,'HUMAN RESOURCES'!$A$2:$M$2692,9,0)</f>
        <v>0.40899999999999997</v>
      </c>
      <c r="P914" s="10">
        <f t="array" ref="P914">VLOOKUP(A914,'HUMAN RESOURCES'!$A$2:$M$2692,10,0)</f>
        <v>0.55900000000000005</v>
      </c>
      <c r="Q914" s="10">
        <f t="array" ref="Q914">VLOOKUP(A914,'HUMAN RESOURCES'!$A$2:$M$2692,11,0)</f>
        <v>3.2000000000000001E-2</v>
      </c>
      <c r="R914" s="10">
        <f t="array" ref="R914">VLOOKUP(A914,'HUMAN RESOURCES'!$A$2:$M$2692,12,0)</f>
        <v>19786307</v>
      </c>
      <c r="S914" s="10">
        <f t="array" ref="S914">VLOOKUP(A914,'HUMAN RESOURCES'!$A$2:$M$2692,13,0)</f>
        <v>0.45300000000000001</v>
      </c>
      <c r="T914" s="10">
        <f t="array" ref="T914">VLOOKUP(A914,TOURISM!$A$2:$F$2692,5,0)</f>
        <v>383000000</v>
      </c>
      <c r="U914" s="10">
        <f t="array" ref="U914">VLOOKUP(A914,TOURISM!$A$2:$F$2692,6,0)</f>
        <v>184000000</v>
      </c>
      <c r="V914" s="10">
        <f t="array" ref="V914">VLOOKUP(A914,BUSINESS!$A$2:$J$2692,5,0)</f>
        <v>0</v>
      </c>
      <c r="W914" s="10">
        <f t="array" ref="W914">VLOOKUP(A914,BUSINESS!$A$2:$J$2692,6,0)</f>
        <v>0</v>
      </c>
      <c r="X914" s="10">
        <f t="array" ref="X914">VLOOKUP(A914,BUSINESS!$A$2:$J$2692,7,0)</f>
        <v>0</v>
      </c>
      <c r="Y914" s="10">
        <f t="array" ref="Y914">VLOOKUP(A914,BUSINESS!$A$2:$J$2692,8,0)</f>
        <v>0</v>
      </c>
      <c r="Z914" s="10">
        <f t="array" ref="Z914">VLOOKUP(A914,BUSINESS!$A$2:$J$2692,9,0)</f>
        <v>8.0000000000000002E-3</v>
      </c>
      <c r="AA914" s="10">
        <f t="array" ref="AA914">VLOOKUP(A914,BUSINESS!$A$2:$J$2692,10,0)</f>
        <v>0.02</v>
      </c>
      <c r="AB914" s="12">
        <f t="shared" si="54"/>
        <v>311.63961986438397</v>
      </c>
      <c r="AC914" s="10">
        <f t="shared" si="45"/>
        <v>4.5480948011167522E-4</v>
      </c>
      <c r="AD914" s="10">
        <f t="shared" si="46"/>
        <v>5.0595596237337261E-4</v>
      </c>
      <c r="AE914" s="10">
        <f t="shared" si="47"/>
        <v>9.2993604112177177</v>
      </c>
      <c r="AF914">
        <f t="shared" si="56"/>
        <v>19.356820855958617</v>
      </c>
    </row>
    <row r="915" spans="1:32" ht="14.4">
      <c r="A915" s="7" t="str">
        <f t="shared" si="55"/>
        <v>Ghana-Africa 2003</v>
      </c>
      <c r="B915" s="7" t="s">
        <v>149</v>
      </c>
      <c r="C915" s="8" t="s">
        <v>78</v>
      </c>
      <c r="D915" s="9" t="s">
        <v>65</v>
      </c>
      <c r="E915" s="14">
        <v>4.8000000000000001E-2</v>
      </c>
      <c r="F915" s="13">
        <v>7632720680</v>
      </c>
      <c r="G915" s="14">
        <v>18</v>
      </c>
      <c r="H915" s="8"/>
      <c r="I915" s="10">
        <f t="array" ref="I915">VLOOKUP(A915,ENERGY!$A$2:$F$2691,5,0)</f>
        <v>9320</v>
      </c>
      <c r="J915" s="11">
        <f t="array" ref="J915">VLOOKUP(A915,ENERGY!$A$2:$F$2691,6,0)</f>
        <v>7444</v>
      </c>
      <c r="K915" s="10">
        <f t="array" ref="K915">VLOOKUP(A915,'HUMAN RESOURCES'!$A$2:$M$2692,5,0)</f>
        <v>3.4000000000000002E-2</v>
      </c>
      <c r="L915" s="11">
        <f t="array" ref="L915">VLOOKUP(A915,'HUMAN RESOURCES'!$A$2:$M$2692,6,0)</f>
        <v>0.06</v>
      </c>
      <c r="M915" s="10">
        <f t="array" ref="M915">VLOOKUP(A915,'HUMAN RESOURCES'!$A$2:$M$2692,7,0)</f>
        <v>59</v>
      </c>
      <c r="N915" s="10">
        <f t="array" ref="N915">VLOOKUP(A915,'HUMAN RESOURCES'!$A$2:$M$2692,8,0)</f>
        <v>57</v>
      </c>
      <c r="O915" s="10">
        <f t="array" ref="O915">VLOOKUP(A915,'HUMAN RESOURCES'!$A$2:$M$2692,9,0)</f>
        <v>0.40699999999999997</v>
      </c>
      <c r="P915" s="10">
        <f t="array" ref="P915">VLOOKUP(A915,'HUMAN RESOURCES'!$A$2:$M$2692,10,0)</f>
        <v>0.56100000000000005</v>
      </c>
      <c r="Q915" s="10">
        <f t="array" ref="Q915">VLOOKUP(A915,'HUMAN RESOURCES'!$A$2:$M$2692,11,0)</f>
        <v>3.2000000000000001E-2</v>
      </c>
      <c r="R915" s="10">
        <f t="array" ref="R915">VLOOKUP(A915,'HUMAN RESOURCES'!$A$2:$M$2692,12,0)</f>
        <v>20301686</v>
      </c>
      <c r="S915" s="10">
        <f t="array" ref="S915">VLOOKUP(A915,'HUMAN RESOURCES'!$A$2:$M$2692,13,0)</f>
        <v>0.46</v>
      </c>
      <c r="T915" s="10">
        <f t="array" ref="T915">VLOOKUP(A915,TOURISM!$A$2:$F$2692,5,0)</f>
        <v>441000000</v>
      </c>
      <c r="U915" s="10">
        <f t="array" ref="U915">VLOOKUP(A915,TOURISM!$A$2:$F$2692,6,0)</f>
        <v>216000000</v>
      </c>
      <c r="V915" s="10">
        <f t="array" ref="V915">VLOOKUP(A915,BUSINESS!$A$2:$J$2692,5,0)</f>
        <v>0</v>
      </c>
      <c r="W915" s="10">
        <f t="array" ref="W915">VLOOKUP(A915,BUSINESS!$A$2:$J$2692,6,0)</f>
        <v>22</v>
      </c>
      <c r="X915" s="10">
        <f t="array" ref="X915">VLOOKUP(A915,BUSINESS!$A$2:$J$2692,7,0)</f>
        <v>0</v>
      </c>
      <c r="Y915" s="10">
        <f t="array" ref="Y915">VLOOKUP(A915,BUSINESS!$A$2:$J$2692,8,0)</f>
        <v>0</v>
      </c>
      <c r="Z915" s="10">
        <f t="array" ref="Z915">VLOOKUP(A915,BUSINESS!$A$2:$J$2692,9,0)</f>
        <v>1.2E-2</v>
      </c>
      <c r="AA915" s="10">
        <f t="array" ref="AA915">VLOOKUP(A915,BUSINESS!$A$2:$J$2692,10,0)</f>
        <v>3.9E-2</v>
      </c>
      <c r="AB915" s="12">
        <f t="shared" si="54"/>
        <v>375.96486715438311</v>
      </c>
      <c r="AC915" s="10">
        <f t="shared" si="45"/>
        <v>3.6666905398891503E-4</v>
      </c>
      <c r="AD915" s="10">
        <f t="shared" si="46"/>
        <v>4.5907517237730896E-4</v>
      </c>
      <c r="AE915" s="10">
        <f t="shared" si="47"/>
        <v>10.639510432778835</v>
      </c>
      <c r="AF915">
        <f t="shared" si="56"/>
        <v>21.722333800256788</v>
      </c>
    </row>
    <row r="916" spans="1:32" ht="14.4">
      <c r="A916" s="7" t="str">
        <f t="shared" si="55"/>
        <v>Ghana-Africa 2004</v>
      </c>
      <c r="B916" s="7" t="s">
        <v>149</v>
      </c>
      <c r="C916" s="8" t="s">
        <v>78</v>
      </c>
      <c r="D916" s="9" t="s">
        <v>66</v>
      </c>
      <c r="E916" s="14">
        <v>6.0999999999999999E-2</v>
      </c>
      <c r="F916" s="13">
        <v>8881419348</v>
      </c>
      <c r="G916" s="14">
        <v>26</v>
      </c>
      <c r="H916" s="8"/>
      <c r="I916" s="10">
        <f t="array" ref="I916">VLOOKUP(A916,ENERGY!$A$2:$F$2691,5,0)</f>
        <v>8958</v>
      </c>
      <c r="J916" s="11">
        <f t="array" ref="J916">VLOOKUP(A916,ENERGY!$A$2:$F$2691,6,0)</f>
        <v>8529</v>
      </c>
      <c r="K916" s="10">
        <f t="array" ref="K916">VLOOKUP(A916,'HUMAN RESOURCES'!$A$2:$M$2692,5,0)</f>
        <v>3.4000000000000002E-2</v>
      </c>
      <c r="L916" s="11">
        <f t="array" ref="L916">VLOOKUP(A916,'HUMAN RESOURCES'!$A$2:$M$2692,6,0)</f>
        <v>5.8999999999999997E-2</v>
      </c>
      <c r="M916" s="10">
        <f t="array" ref="M916">VLOOKUP(A916,'HUMAN RESOURCES'!$A$2:$M$2692,7,0)</f>
        <v>59</v>
      </c>
      <c r="N916" s="10">
        <f t="array" ref="N916">VLOOKUP(A916,'HUMAN RESOURCES'!$A$2:$M$2692,8,0)</f>
        <v>57</v>
      </c>
      <c r="O916" s="10">
        <f t="array" ref="O916">VLOOKUP(A916,'HUMAN RESOURCES'!$A$2:$M$2692,9,0)</f>
        <v>0.40400000000000003</v>
      </c>
      <c r="P916" s="10">
        <f t="array" ref="P916">VLOOKUP(A916,'HUMAN RESOURCES'!$A$2:$M$2692,10,0)</f>
        <v>0.56200000000000006</v>
      </c>
      <c r="Q916" s="10">
        <f t="array" ref="Q916">VLOOKUP(A916,'HUMAN RESOURCES'!$A$2:$M$2692,11,0)</f>
        <v>3.3000000000000002E-2</v>
      </c>
      <c r="R916" s="10">
        <f t="array" ref="R916">VLOOKUP(A916,'HUMAN RESOURCES'!$A$2:$M$2692,12,0)</f>
        <v>20835514</v>
      </c>
      <c r="S916" s="10">
        <f t="array" ref="S916">VLOOKUP(A916,'HUMAN RESOURCES'!$A$2:$M$2692,13,0)</f>
        <v>0.46600000000000003</v>
      </c>
      <c r="T916" s="10">
        <f t="array" ref="T916">VLOOKUP(A916,TOURISM!$A$2:$F$2692,5,0)</f>
        <v>495000000</v>
      </c>
      <c r="U916" s="10">
        <f t="array" ref="U916">VLOOKUP(A916,TOURISM!$A$2:$F$2692,6,0)</f>
        <v>270000000</v>
      </c>
      <c r="V916" s="10">
        <f t="array" ref="V916">VLOOKUP(A916,BUSINESS!$A$2:$J$2692,5,0)</f>
        <v>0</v>
      </c>
      <c r="W916" s="10">
        <f t="array" ref="W916">VLOOKUP(A916,BUSINESS!$A$2:$J$2692,6,0)</f>
        <v>22</v>
      </c>
      <c r="X916" s="10">
        <f t="array" ref="X916">VLOOKUP(A916,BUSINESS!$A$2:$J$2692,7,0)</f>
        <v>0</v>
      </c>
      <c r="Y916" s="10">
        <f t="array" ref="Y916">VLOOKUP(A916,BUSINESS!$A$2:$J$2692,8,0)</f>
        <v>0</v>
      </c>
      <c r="Z916" s="10">
        <f t="array" ref="Z916">VLOOKUP(A916,BUSINESS!$A$2:$J$2692,9,0)</f>
        <v>1.7000000000000001E-2</v>
      </c>
      <c r="AA916" s="10">
        <f t="array" ref="AA916">VLOOKUP(A916,BUSINESS!$A$2:$J$2692,10,0)</f>
        <v>8.1000000000000003E-2</v>
      </c>
      <c r="AB916" s="12">
        <f t="shared" si="54"/>
        <v>426.26351084979234</v>
      </c>
      <c r="AC916" s="10">
        <f t="shared" si="45"/>
        <v>4.0934915260549848E-4</v>
      </c>
      <c r="AD916" s="10">
        <f t="shared" si="46"/>
        <v>4.2993899742526151E-4</v>
      </c>
      <c r="AE916" s="10">
        <f t="shared" si="47"/>
        <v>12.958643592857849</v>
      </c>
      <c r="AF916">
        <f t="shared" si="56"/>
        <v>23.757513253572721</v>
      </c>
    </row>
    <row r="917" spans="1:32" ht="14.4">
      <c r="A917" s="7" t="str">
        <f t="shared" si="55"/>
        <v>Ghana-Africa 2005</v>
      </c>
      <c r="B917" s="7" t="s">
        <v>149</v>
      </c>
      <c r="C917" s="8" t="s">
        <v>78</v>
      </c>
      <c r="D917" s="9" t="s">
        <v>67</v>
      </c>
      <c r="E917" s="14">
        <v>7.0000000000000007E-2</v>
      </c>
      <c r="F917" s="13">
        <v>10731883141</v>
      </c>
      <c r="G917" s="14">
        <v>35</v>
      </c>
      <c r="H917" s="8"/>
      <c r="I917" s="10">
        <f t="array" ref="I917">VLOOKUP(A917,ENERGY!$A$2:$F$2691,5,0)</f>
        <v>8267</v>
      </c>
      <c r="J917" s="11">
        <f t="array" ref="J917">VLOOKUP(A917,ENERGY!$A$2:$F$2691,6,0)</f>
        <v>7349</v>
      </c>
      <c r="K917" s="10">
        <f t="array" ref="K917">VLOOKUP(A917,'HUMAN RESOURCES'!$A$2:$M$2692,5,0)</f>
        <v>3.4000000000000002E-2</v>
      </c>
      <c r="L917" s="11">
        <f t="array" ref="L917">VLOOKUP(A917,'HUMAN RESOURCES'!$A$2:$M$2692,6,0)</f>
        <v>5.8000000000000003E-2</v>
      </c>
      <c r="M917" s="10">
        <f t="array" ref="M917">VLOOKUP(A917,'HUMAN RESOURCES'!$A$2:$M$2692,7,0)</f>
        <v>60</v>
      </c>
      <c r="N917" s="10">
        <f t="array" ref="N917">VLOOKUP(A917,'HUMAN RESOURCES'!$A$2:$M$2692,8,0)</f>
        <v>58</v>
      </c>
      <c r="O917" s="10">
        <f t="array" ref="O917">VLOOKUP(A917,'HUMAN RESOURCES'!$A$2:$M$2692,9,0)</f>
        <v>0.40200000000000002</v>
      </c>
      <c r="P917" s="10">
        <f t="array" ref="P917">VLOOKUP(A917,'HUMAN RESOURCES'!$A$2:$M$2692,10,0)</f>
        <v>0.56399999999999995</v>
      </c>
      <c r="Q917" s="10">
        <f t="array" ref="Q917">VLOOKUP(A917,'HUMAN RESOURCES'!$A$2:$M$2692,11,0)</f>
        <v>3.4000000000000002E-2</v>
      </c>
      <c r="R917" s="10">
        <f t="array" ref="R917">VLOOKUP(A917,'HUMAN RESOURCES'!$A$2:$M$2692,12,0)</f>
        <v>21384034</v>
      </c>
      <c r="S917" s="10">
        <f t="array" ref="S917">VLOOKUP(A917,'HUMAN RESOURCES'!$A$2:$M$2692,13,0)</f>
        <v>0.47299999999999998</v>
      </c>
      <c r="T917" s="10">
        <f t="array" ref="T917">VLOOKUP(A917,TOURISM!$A$2:$F$2692,5,0)</f>
        <v>867000000</v>
      </c>
      <c r="U917" s="10">
        <f t="array" ref="U917">VLOOKUP(A917,TOURISM!$A$2:$F$2692,6,0)</f>
        <v>472000000</v>
      </c>
      <c r="V917" s="10">
        <f t="array" ref="V917">VLOOKUP(A917,BUSINESS!$A$2:$J$2692,5,0)</f>
        <v>0.39800000000000002</v>
      </c>
      <c r="W917" s="10">
        <f t="array" ref="W917">VLOOKUP(A917,BUSINESS!$A$2:$J$2692,6,0)</f>
        <v>18</v>
      </c>
      <c r="X917" s="10">
        <f t="array" ref="X917">VLOOKUP(A917,BUSINESS!$A$2:$J$2692,7,0)</f>
        <v>0</v>
      </c>
      <c r="Y917" s="10">
        <f t="array" ref="Y917">VLOOKUP(A917,BUSINESS!$A$2:$J$2692,8,0)</f>
        <v>304</v>
      </c>
      <c r="Z917" s="10">
        <f t="array" ref="Z917">VLOOKUP(A917,BUSINESS!$A$2:$J$2692,9,0)</f>
        <v>1.7999999999999999E-2</v>
      </c>
      <c r="AA917" s="10">
        <f t="array" ref="AA917">VLOOKUP(A917,BUSINESS!$A$2:$J$2692,10,0)</f>
        <v>0.13400000000000001</v>
      </c>
      <c r="AB917" s="12">
        <f t="shared" si="54"/>
        <v>501.86429468827072</v>
      </c>
      <c r="AC917" s="10">
        <f t="shared" si="45"/>
        <v>3.4366761669009691E-4</v>
      </c>
      <c r="AD917" s="10">
        <f t="shared" si="46"/>
        <v>3.8659684136304684E-4</v>
      </c>
      <c r="AE917" s="10">
        <f t="shared" si="47"/>
        <v>22.072542533368587</v>
      </c>
      <c r="AF917">
        <f t="shared" si="56"/>
        <v>40.544267746674926</v>
      </c>
    </row>
    <row r="918" spans="1:32" ht="14.4">
      <c r="A918" s="7" t="str">
        <f t="shared" si="55"/>
        <v>Ghana-Africa 2006</v>
      </c>
      <c r="B918" s="7" t="s">
        <v>149</v>
      </c>
      <c r="C918" s="8" t="s">
        <v>78</v>
      </c>
      <c r="D918" s="9" t="s">
        <v>68</v>
      </c>
      <c r="E918" s="14">
        <v>5.3999999999999999E-2</v>
      </c>
      <c r="F918" s="13">
        <v>20410239313</v>
      </c>
      <c r="G918" s="14">
        <v>48</v>
      </c>
      <c r="H918" s="8"/>
      <c r="I918" s="10">
        <f t="array" ref="I918">VLOOKUP(A918,ENERGY!$A$2:$F$2691,5,0)</f>
        <v>9064</v>
      </c>
      <c r="J918" s="11">
        <f t="array" ref="J918">VLOOKUP(A918,ENERGY!$A$2:$F$2691,6,0)</f>
        <v>9578</v>
      </c>
      <c r="K918" s="10">
        <f t="array" ref="K918">VLOOKUP(A918,'HUMAN RESOURCES'!$A$2:$M$2692,5,0)</f>
        <v>3.4000000000000002E-2</v>
      </c>
      <c r="L918" s="11">
        <f t="array" ref="L918">VLOOKUP(A918,'HUMAN RESOURCES'!$A$2:$M$2692,6,0)</f>
        <v>5.7000000000000002E-2</v>
      </c>
      <c r="M918" s="10">
        <f t="array" ref="M918">VLOOKUP(A918,'HUMAN RESOURCES'!$A$2:$M$2692,7,0)</f>
        <v>60</v>
      </c>
      <c r="N918" s="10">
        <f t="array" ref="N918">VLOOKUP(A918,'HUMAN RESOURCES'!$A$2:$M$2692,8,0)</f>
        <v>58</v>
      </c>
      <c r="O918" s="10">
        <f t="array" ref="O918">VLOOKUP(A918,'HUMAN RESOURCES'!$A$2:$M$2692,9,0)</f>
        <v>0.39900000000000002</v>
      </c>
      <c r="P918" s="10">
        <f t="array" ref="P918">VLOOKUP(A918,'HUMAN RESOURCES'!$A$2:$M$2692,10,0)</f>
        <v>0.56599999999999995</v>
      </c>
      <c r="Q918" s="10">
        <f t="array" ref="Q918">VLOOKUP(A918,'HUMAN RESOURCES'!$A$2:$M$2692,11,0)</f>
        <v>3.4000000000000002E-2</v>
      </c>
      <c r="R918" s="10">
        <f t="array" ref="R918">VLOOKUP(A918,'HUMAN RESOURCES'!$A$2:$M$2692,12,0)</f>
        <v>21947779</v>
      </c>
      <c r="S918" s="10">
        <f t="array" ref="S918">VLOOKUP(A918,'HUMAN RESOURCES'!$A$2:$M$2692,13,0)</f>
        <v>0.48</v>
      </c>
      <c r="T918" s="10">
        <f t="array" ref="T918">VLOOKUP(A918,TOURISM!$A$2:$F$2692,5,0)</f>
        <v>910000000</v>
      </c>
      <c r="U918" s="10">
        <f t="array" ref="U918">VLOOKUP(A918,TOURISM!$A$2:$F$2692,6,0)</f>
        <v>575000000</v>
      </c>
      <c r="V918" s="10">
        <f t="array" ref="V918">VLOOKUP(A918,BUSINESS!$A$2:$J$2692,5,0)</f>
        <v>0.35899999999999999</v>
      </c>
      <c r="W918" s="10">
        <f t="array" ref="W918">VLOOKUP(A918,BUSINESS!$A$2:$J$2692,6,0)</f>
        <v>18</v>
      </c>
      <c r="X918" s="10">
        <f t="array" ref="X918">VLOOKUP(A918,BUSINESS!$A$2:$J$2692,7,0)</f>
        <v>0</v>
      </c>
      <c r="Y918" s="10">
        <f t="array" ref="Y918">VLOOKUP(A918,BUSINESS!$A$2:$J$2692,8,0)</f>
        <v>304</v>
      </c>
      <c r="Z918" s="10">
        <f t="array" ref="Z918">VLOOKUP(A918,BUSINESS!$A$2:$J$2692,9,0)</f>
        <v>2.7E-2</v>
      </c>
      <c r="AA918" s="10">
        <f t="array" ref="AA918">VLOOKUP(A918,BUSINESS!$A$2:$J$2692,10,0)</f>
        <v>0.23699999999999999</v>
      </c>
      <c r="AB918" s="12">
        <f t="shared" si="54"/>
        <v>929.94554542398112</v>
      </c>
      <c r="AC918" s="10">
        <f t="shared" si="45"/>
        <v>4.3639950994585829E-4</v>
      </c>
      <c r="AD918" s="10">
        <f t="shared" si="46"/>
        <v>4.1298028379090204E-4</v>
      </c>
      <c r="AE918" s="10">
        <f t="shared" si="47"/>
        <v>26.198550659727346</v>
      </c>
      <c r="AF918">
        <f t="shared" si="56"/>
        <v>41.462054087568497</v>
      </c>
    </row>
    <row r="919" spans="1:32" ht="14.4">
      <c r="A919" s="7" t="str">
        <f t="shared" si="55"/>
        <v>Ghana-Africa 2007</v>
      </c>
      <c r="B919" s="7" t="s">
        <v>149</v>
      </c>
      <c r="C919" s="8" t="s">
        <v>78</v>
      </c>
      <c r="D919" s="9" t="s">
        <v>69</v>
      </c>
      <c r="E919" s="14">
        <v>0.06</v>
      </c>
      <c r="F919" s="13">
        <v>24757608488</v>
      </c>
      <c r="G919" s="14">
        <v>66</v>
      </c>
      <c r="H919" s="8"/>
      <c r="I919" s="10">
        <f t="array" ref="I919">VLOOKUP(A919,ENERGY!$A$2:$F$2691,5,0)</f>
        <v>8229</v>
      </c>
      <c r="J919" s="11">
        <f t="array" ref="J919">VLOOKUP(A919,ENERGY!$A$2:$F$2691,6,0)</f>
        <v>6956</v>
      </c>
      <c r="K919" s="10">
        <f t="array" ref="K919">VLOOKUP(A919,'HUMAN RESOURCES'!$A$2:$M$2692,5,0)</f>
        <v>3.3000000000000002E-2</v>
      </c>
      <c r="L919" s="11">
        <f t="array" ref="L919">VLOOKUP(A919,'HUMAN RESOURCES'!$A$2:$M$2692,6,0)</f>
        <v>5.7000000000000002E-2</v>
      </c>
      <c r="M919" s="10">
        <f t="array" ref="M919">VLOOKUP(A919,'HUMAN RESOURCES'!$A$2:$M$2692,7,0)</f>
        <v>61</v>
      </c>
      <c r="N919" s="10">
        <f t="array" ref="N919">VLOOKUP(A919,'HUMAN RESOURCES'!$A$2:$M$2692,8,0)</f>
        <v>59</v>
      </c>
      <c r="O919" s="10">
        <f t="array" ref="O919">VLOOKUP(A919,'HUMAN RESOURCES'!$A$2:$M$2692,9,0)</f>
        <v>0.39700000000000002</v>
      </c>
      <c r="P919" s="10">
        <f t="array" ref="P919">VLOOKUP(A919,'HUMAN RESOURCES'!$A$2:$M$2692,10,0)</f>
        <v>0.56799999999999995</v>
      </c>
      <c r="Q919" s="10">
        <f t="array" ref="Q919">VLOOKUP(A919,'HUMAN RESOURCES'!$A$2:$M$2692,11,0)</f>
        <v>3.5000000000000003E-2</v>
      </c>
      <c r="R919" s="10">
        <f t="array" ref="R919">VLOOKUP(A919,'HUMAN RESOURCES'!$A$2:$M$2692,12,0)</f>
        <v>22525659</v>
      </c>
      <c r="S919" s="10">
        <f t="array" ref="S919">VLOOKUP(A919,'HUMAN RESOURCES'!$A$2:$M$2692,13,0)</f>
        <v>0.48699999999999999</v>
      </c>
      <c r="T919" s="10">
        <f t="array" ref="T919">VLOOKUP(A919,TOURISM!$A$2:$F$2692,5,0)</f>
        <v>990000000</v>
      </c>
      <c r="U919" s="10">
        <f t="array" ref="U919">VLOOKUP(A919,TOURISM!$A$2:$F$2692,6,0)</f>
        <v>816000000</v>
      </c>
      <c r="V919" s="10">
        <f t="array" ref="V919">VLOOKUP(A919,BUSINESS!$A$2:$J$2692,5,0)</f>
        <v>0.32700000000000001</v>
      </c>
      <c r="W919" s="10">
        <f t="array" ref="W919">VLOOKUP(A919,BUSINESS!$A$2:$J$2692,6,0)</f>
        <v>15</v>
      </c>
      <c r="X919" s="10">
        <f t="array" ref="X919">VLOOKUP(A919,BUSINESS!$A$2:$J$2692,7,0)</f>
        <v>0</v>
      </c>
      <c r="Y919" s="10">
        <f t="array" ref="Y919">VLOOKUP(A919,BUSINESS!$A$2:$J$2692,8,0)</f>
        <v>304</v>
      </c>
      <c r="Z919" s="10">
        <f t="array" ref="Z919">VLOOKUP(A919,BUSINESS!$A$2:$J$2692,9,0)</f>
        <v>3.9E-2</v>
      </c>
      <c r="AA919" s="10">
        <f t="array" ref="AA919">VLOOKUP(A919,BUSINESS!$A$2:$J$2692,10,0)</f>
        <v>0.33800000000000002</v>
      </c>
      <c r="AB919" s="12">
        <f t="shared" si="54"/>
        <v>1099.0847587633284</v>
      </c>
      <c r="AC919" s="10">
        <f t="shared" si="45"/>
        <v>3.0880339616257173E-4</v>
      </c>
      <c r="AD919" s="10">
        <f t="shared" si="46"/>
        <v>3.6531672613884461E-4</v>
      </c>
      <c r="AE919" s="10">
        <f t="shared" si="47"/>
        <v>36.225355271515028</v>
      </c>
      <c r="AF919">
        <f t="shared" si="56"/>
        <v>43.949879557352794</v>
      </c>
    </row>
    <row r="920" spans="1:32" ht="14.4">
      <c r="A920" s="7" t="str">
        <f t="shared" si="55"/>
        <v>Ghana-Africa 2008</v>
      </c>
      <c r="B920" s="7" t="s">
        <v>149</v>
      </c>
      <c r="C920" s="8" t="s">
        <v>78</v>
      </c>
      <c r="D920" s="9" t="s">
        <v>70</v>
      </c>
      <c r="E920" s="14">
        <v>5.6000000000000001E-2</v>
      </c>
      <c r="F920" s="13">
        <v>28528016511</v>
      </c>
      <c r="G920" s="14">
        <v>69</v>
      </c>
      <c r="H920" s="8"/>
      <c r="I920" s="10">
        <v>8229</v>
      </c>
      <c r="J920" s="11">
        <v>6956</v>
      </c>
      <c r="K920" s="10">
        <f t="array" ref="K920">VLOOKUP(A920,'HUMAN RESOURCES'!$A$2:$M$2692,5,0)</f>
        <v>3.3000000000000002E-2</v>
      </c>
      <c r="L920" s="11">
        <f t="array" ref="L920">VLOOKUP(A920,'HUMAN RESOURCES'!$A$2:$M$2692,6,0)</f>
        <v>5.6000000000000001E-2</v>
      </c>
      <c r="M920" s="10">
        <f t="array" ref="M920">VLOOKUP(A920,'HUMAN RESOURCES'!$A$2:$M$2692,7,0)</f>
        <v>61</v>
      </c>
      <c r="N920" s="10">
        <f t="array" ref="N920">VLOOKUP(A920,'HUMAN RESOURCES'!$A$2:$M$2692,8,0)</f>
        <v>59</v>
      </c>
      <c r="O920" s="10">
        <f t="array" ref="O920">VLOOKUP(A920,'HUMAN RESOURCES'!$A$2:$M$2692,9,0)</f>
        <v>0.39400000000000002</v>
      </c>
      <c r="P920" s="10">
        <f t="array" ref="P920">VLOOKUP(A920,'HUMAN RESOURCES'!$A$2:$M$2692,10,0)</f>
        <v>0.57099999999999995</v>
      </c>
      <c r="Q920" s="10">
        <f t="array" ref="Q920">VLOOKUP(A920,'HUMAN RESOURCES'!$A$2:$M$2692,11,0)</f>
        <v>3.5000000000000003E-2</v>
      </c>
      <c r="R920" s="10">
        <f t="array" ref="R920">VLOOKUP(A920,'HUMAN RESOURCES'!$A$2:$M$2692,12,0)</f>
        <v>23110139</v>
      </c>
      <c r="S920" s="10">
        <f t="array" ref="S920">VLOOKUP(A920,'HUMAN RESOURCES'!$A$2:$M$2692,13,0)</f>
        <v>0.49399999999999999</v>
      </c>
      <c r="T920" s="10">
        <f t="array" ref="T920">VLOOKUP(A920,TOURISM!$A$2:$F$2692,5,0)</f>
        <v>970000000</v>
      </c>
      <c r="U920" s="10">
        <f t="array" ref="U920">VLOOKUP(A920,TOURISM!$A$2:$F$2692,6,0)</f>
        <v>870000000</v>
      </c>
      <c r="V920" s="10">
        <f t="array" ref="V920">VLOOKUP(A920,BUSINESS!$A$2:$J$2692,5,0)</f>
        <v>0.32500000000000001</v>
      </c>
      <c r="W920" s="10">
        <f t="array" ref="W920">VLOOKUP(A920,BUSINESS!$A$2:$J$2692,6,0)</f>
        <v>13</v>
      </c>
      <c r="X920" s="10">
        <f t="array" ref="X920">VLOOKUP(A920,BUSINESS!$A$2:$J$2692,7,0)</f>
        <v>0</v>
      </c>
      <c r="Y920" s="10">
        <f t="array" ref="Y920">VLOOKUP(A920,BUSINESS!$A$2:$J$2692,8,0)</f>
        <v>224</v>
      </c>
      <c r="Z920" s="10">
        <f t="array" ref="Z920">VLOOKUP(A920,BUSINESS!$A$2:$J$2692,9,0)</f>
        <v>4.2999999999999997E-2</v>
      </c>
      <c r="AA920" s="10">
        <f t="array" ref="AA920">VLOOKUP(A920,BUSINESS!$A$2:$J$2692,10,0)</f>
        <v>0.501</v>
      </c>
      <c r="AB920" s="12">
        <f t="shared" si="54"/>
        <v>1234.4372533198523</v>
      </c>
      <c r="AC920" s="10">
        <f t="shared" si="45"/>
        <v>3.009934297669088E-4</v>
      </c>
      <c r="AD920" s="10">
        <f t="shared" si="46"/>
        <v>3.5607747750889771E-4</v>
      </c>
      <c r="AE920" s="10">
        <f t="shared" si="47"/>
        <v>37.645814246292503</v>
      </c>
      <c r="AF920">
        <f t="shared" si="56"/>
        <v>41.972919332073253</v>
      </c>
    </row>
    <row r="921" spans="1:32" ht="14.4">
      <c r="A921" s="7" t="str">
        <f t="shared" si="55"/>
        <v>Ghana-Africa 2009</v>
      </c>
      <c r="B921" s="7" t="s">
        <v>149</v>
      </c>
      <c r="C921" s="8" t="s">
        <v>78</v>
      </c>
      <c r="D921" s="9" t="s">
        <v>71</v>
      </c>
      <c r="E921" s="14">
        <v>5.0999999999999997E-2</v>
      </c>
      <c r="F921" s="13">
        <v>25978563316</v>
      </c>
      <c r="G921" s="14">
        <v>56</v>
      </c>
      <c r="H921" s="8"/>
      <c r="I921" s="10">
        <f t="array" ref="I921">VLOOKUP(A921,ENERGY!$A$2:$F$2691,5,0)</f>
        <v>8226</v>
      </c>
      <c r="J921" s="11">
        <f t="array" ref="J921">VLOOKUP(A921,ENERGY!$A$2:$F$2691,6,0)</f>
        <v>7631</v>
      </c>
      <c r="K921" s="10">
        <f t="array" ref="K921">VLOOKUP(A921,'HUMAN RESOURCES'!$A$2:$M$2692,5,0)</f>
        <v>3.3000000000000002E-2</v>
      </c>
      <c r="L921" s="11">
        <f t="array" ref="L921">VLOOKUP(A921,'HUMAN RESOURCES'!$A$2:$M$2692,6,0)</f>
        <v>5.6000000000000001E-2</v>
      </c>
      <c r="M921" s="10">
        <f t="array" ref="M921">VLOOKUP(A921,'HUMAN RESOURCES'!$A$2:$M$2692,7,0)</f>
        <v>61</v>
      </c>
      <c r="N921" s="10">
        <f t="array" ref="N921">VLOOKUP(A921,'HUMAN RESOURCES'!$A$2:$M$2692,8,0)</f>
        <v>59</v>
      </c>
      <c r="O921" s="10">
        <f t="array" ref="O921">VLOOKUP(A921,'HUMAN RESOURCES'!$A$2:$M$2692,9,0)</f>
        <v>0.39200000000000002</v>
      </c>
      <c r="P921" s="10">
        <f t="array" ref="P921">VLOOKUP(A921,'HUMAN RESOURCES'!$A$2:$M$2692,10,0)</f>
        <v>0.57299999999999995</v>
      </c>
      <c r="Q921" s="10">
        <f t="array" ref="Q921">VLOOKUP(A921,'HUMAN RESOURCES'!$A$2:$M$2692,11,0)</f>
        <v>3.5000000000000003E-2</v>
      </c>
      <c r="R921" s="10">
        <f t="array" ref="R921">VLOOKUP(A921,'HUMAN RESOURCES'!$A$2:$M$2692,12,0)</f>
        <v>23691533</v>
      </c>
      <c r="S921" s="10">
        <f t="array" ref="S921">VLOOKUP(A921,'HUMAN RESOURCES'!$A$2:$M$2692,13,0)</f>
        <v>0.5</v>
      </c>
      <c r="T921" s="10">
        <f t="array" ref="T921">VLOOKUP(A921,TOURISM!$A$2:$F$2692,5,0)</f>
        <v>849000000</v>
      </c>
      <c r="U921" s="10">
        <f t="array" ref="U921">VLOOKUP(A921,TOURISM!$A$2:$F$2692,6,0)</f>
        <v>948000000</v>
      </c>
      <c r="V921" s="10">
        <f t="array" ref="V921">VLOOKUP(A921,BUSINESS!$A$2:$J$2692,5,0)</f>
        <v>0.32500000000000001</v>
      </c>
      <c r="W921" s="10">
        <f t="array" ref="W921">VLOOKUP(A921,BUSINESS!$A$2:$J$2692,6,0)</f>
        <v>12</v>
      </c>
      <c r="X921" s="10">
        <f t="array" ref="X921">VLOOKUP(A921,BUSINESS!$A$2:$J$2692,7,0)</f>
        <v>0</v>
      </c>
      <c r="Y921" s="10">
        <f t="array" ref="Y921">VLOOKUP(A921,BUSINESS!$A$2:$J$2692,8,0)</f>
        <v>224</v>
      </c>
      <c r="Z921" s="10">
        <f t="array" ref="Z921">VLOOKUP(A921,BUSINESS!$A$2:$J$2692,9,0)</f>
        <v>5.3999999999999999E-2</v>
      </c>
      <c r="AA921" s="10">
        <f t="array" ref="AA921">VLOOKUP(A921,BUSINESS!$A$2:$J$2692,10,0)</f>
        <v>0.63800000000000001</v>
      </c>
      <c r="AB921" s="12">
        <f t="shared" si="54"/>
        <v>1096.5336568131745</v>
      </c>
      <c r="AC921" s="10">
        <f t="shared" si="45"/>
        <v>3.2209819432115264E-4</v>
      </c>
      <c r="AD921" s="10">
        <f t="shared" si="46"/>
        <v>3.4721265187862683E-4</v>
      </c>
      <c r="AE921" s="10">
        <f t="shared" si="47"/>
        <v>40.014295402496749</v>
      </c>
      <c r="AF921">
        <f t="shared" si="56"/>
        <v>35.83558733831196</v>
      </c>
    </row>
    <row r="922" spans="1:32" ht="14.4">
      <c r="A922" s="7" t="str">
        <f t="shared" si="55"/>
        <v>Ghana-Africa 2010</v>
      </c>
      <c r="B922" s="7" t="s">
        <v>149</v>
      </c>
      <c r="C922" s="8" t="s">
        <v>78</v>
      </c>
      <c r="D922" s="9" t="s">
        <v>72</v>
      </c>
      <c r="E922" s="14">
        <v>5.2999999999999999E-2</v>
      </c>
      <c r="F922" s="13">
        <v>32174210793</v>
      </c>
      <c r="G922" s="14">
        <v>70</v>
      </c>
      <c r="H922" s="8"/>
      <c r="I922" s="10">
        <f t="array" ref="I922">VLOOKUP(A922,ENERGY!$A$2:$F$2691,5,0)</f>
        <v>9062</v>
      </c>
      <c r="J922" s="11">
        <f t="array" ref="J922">VLOOKUP(A922,ENERGY!$A$2:$F$2691,6,0)</f>
        <v>9289</v>
      </c>
      <c r="K922" s="10">
        <f t="array" ref="K922">VLOOKUP(A922,'HUMAN RESOURCES'!$A$2:$M$2692,5,0)</f>
        <v>3.2000000000000001E-2</v>
      </c>
      <c r="L922" s="11">
        <f t="array" ref="L922">VLOOKUP(A922,'HUMAN RESOURCES'!$A$2:$M$2692,6,0)</f>
        <v>5.5E-2</v>
      </c>
      <c r="M922" s="10">
        <f t="array" ref="M922">VLOOKUP(A922,'HUMAN RESOURCES'!$A$2:$M$2692,7,0)</f>
        <v>62</v>
      </c>
      <c r="N922" s="10">
        <f t="array" ref="N922">VLOOKUP(A922,'HUMAN RESOURCES'!$A$2:$M$2692,8,0)</f>
        <v>60</v>
      </c>
      <c r="O922" s="10">
        <f t="array" ref="O922">VLOOKUP(A922,'HUMAN RESOURCES'!$A$2:$M$2692,9,0)</f>
        <v>0.39</v>
      </c>
      <c r="P922" s="10">
        <f t="array" ref="P922">VLOOKUP(A922,'HUMAN RESOURCES'!$A$2:$M$2692,10,0)</f>
        <v>0.57499999999999996</v>
      </c>
      <c r="Q922" s="10">
        <f t="array" ref="Q922">VLOOKUP(A922,'HUMAN RESOURCES'!$A$2:$M$2692,11,0)</f>
        <v>3.5000000000000003E-2</v>
      </c>
      <c r="R922" s="10">
        <f t="array" ref="R922">VLOOKUP(A922,'HUMAN RESOURCES'!$A$2:$M$2692,12,0)</f>
        <v>24262901</v>
      </c>
      <c r="S922" s="10">
        <f t="array" ref="S922">VLOOKUP(A922,'HUMAN RESOURCES'!$A$2:$M$2692,13,0)</f>
        <v>0.50700000000000001</v>
      </c>
      <c r="T922" s="10">
        <f t="array" ref="T922">VLOOKUP(A922,TOURISM!$A$2:$F$2692,5,0)</f>
        <v>706000000</v>
      </c>
      <c r="U922" s="10">
        <f t="array" ref="U922">VLOOKUP(A922,TOURISM!$A$2:$F$2692,6,0)</f>
        <v>882000000</v>
      </c>
      <c r="V922" s="10">
        <f t="array" ref="V922">VLOOKUP(A922,BUSINESS!$A$2:$J$2692,5,0)</f>
        <v>0.32500000000000001</v>
      </c>
      <c r="W922" s="10">
        <f t="array" ref="W922">VLOOKUP(A922,BUSINESS!$A$2:$J$2692,6,0)</f>
        <v>12</v>
      </c>
      <c r="X922" s="10">
        <f t="array" ref="X922">VLOOKUP(A922,BUSINESS!$A$2:$J$2692,7,0)</f>
        <v>0</v>
      </c>
      <c r="Y922" s="10">
        <f t="array" ref="Y922">VLOOKUP(A922,BUSINESS!$A$2:$J$2692,8,0)</f>
        <v>224</v>
      </c>
      <c r="Z922" s="10">
        <f t="array" ref="Z922">VLOOKUP(A922,BUSINESS!$A$2:$J$2692,9,0)</f>
        <v>7.8E-2</v>
      </c>
      <c r="AA922" s="10">
        <f t="array" ref="AA922">VLOOKUP(A922,BUSINESS!$A$2:$J$2692,10,0)</f>
        <v>0.71899999999999997</v>
      </c>
      <c r="AB922" s="12">
        <f t="shared" si="54"/>
        <v>1326.0661119212414</v>
      </c>
      <c r="AC922" s="10">
        <f t="shared" si="45"/>
        <v>3.8284787132420811E-4</v>
      </c>
      <c r="AD922" s="10">
        <f t="shared" si="46"/>
        <v>3.7349202389277356E-4</v>
      </c>
      <c r="AE922" s="10">
        <f t="shared" si="47"/>
        <v>36.35179486574998</v>
      </c>
      <c r="AF922">
        <f t="shared" si="56"/>
        <v>29.097921967369029</v>
      </c>
    </row>
    <row r="923" spans="1:32" ht="14.4">
      <c r="A923" s="7" t="str">
        <f t="shared" si="55"/>
        <v>Ghana-Africa 2011</v>
      </c>
      <c r="B923" s="7" t="s">
        <v>149</v>
      </c>
      <c r="C923" s="8" t="s">
        <v>78</v>
      </c>
      <c r="D923" s="9" t="s">
        <v>73</v>
      </c>
      <c r="E923" s="14">
        <v>5.2999999999999999E-2</v>
      </c>
      <c r="F923" s="13">
        <v>39564970070</v>
      </c>
      <c r="G923" s="14">
        <v>83</v>
      </c>
      <c r="H923" s="8"/>
      <c r="I923" s="10">
        <v>9062</v>
      </c>
      <c r="J923" s="11">
        <v>9289</v>
      </c>
      <c r="K923" s="10">
        <f t="array" ref="K923">VLOOKUP(A923,'HUMAN RESOURCES'!$A$2:$M$2692,5,0)</f>
        <v>3.2000000000000001E-2</v>
      </c>
      <c r="L923" s="11">
        <f t="array" ref="L923">VLOOKUP(A923,'HUMAN RESOURCES'!$A$2:$M$2692,6,0)</f>
        <v>5.3999999999999999E-2</v>
      </c>
      <c r="M923" s="10">
        <f t="array" ref="M923">VLOOKUP(A923,'HUMAN RESOURCES'!$A$2:$M$2692,7,0)</f>
        <v>62</v>
      </c>
      <c r="N923" s="10">
        <f t="array" ref="N923">VLOOKUP(A923,'HUMAN RESOURCES'!$A$2:$M$2692,8,0)</f>
        <v>60</v>
      </c>
      <c r="O923" s="10">
        <f t="array" ref="O923">VLOOKUP(A923,'HUMAN RESOURCES'!$A$2:$M$2692,9,0)</f>
        <v>0.38800000000000001</v>
      </c>
      <c r="P923" s="10">
        <f t="array" ref="P923">VLOOKUP(A923,'HUMAN RESOURCES'!$A$2:$M$2692,10,0)</f>
        <v>0.57699999999999996</v>
      </c>
      <c r="Q923" s="10">
        <f t="array" ref="Q923">VLOOKUP(A923,'HUMAN RESOURCES'!$A$2:$M$2692,11,0)</f>
        <v>3.5000000000000003E-2</v>
      </c>
      <c r="R923" s="10">
        <f t="array" ref="R923">VLOOKUP(A923,'HUMAN RESOURCES'!$A$2:$M$2692,12,0)</f>
        <v>24820706</v>
      </c>
      <c r="S923" s="10">
        <f t="array" ref="S923">VLOOKUP(A923,'HUMAN RESOURCES'!$A$2:$M$2692,13,0)</f>
        <v>0.51400000000000001</v>
      </c>
      <c r="T923" s="10">
        <f t="array" ref="T923">VLOOKUP(A923,TOURISM!$A$2:$F$2692,5,0)</f>
        <v>797000000</v>
      </c>
      <c r="U923" s="10">
        <f t="array" ref="U923">VLOOKUP(A923,TOURISM!$A$2:$F$2692,6,0)</f>
        <v>1026000000</v>
      </c>
      <c r="V923" s="10">
        <f t="array" ref="V923">VLOOKUP(A923,BUSINESS!$A$2:$J$2692,5,0)</f>
        <v>0.33400000000000002</v>
      </c>
      <c r="W923" s="10">
        <f t="array" ref="W923">VLOOKUP(A923,BUSINESS!$A$2:$J$2692,6,0)</f>
        <v>12</v>
      </c>
      <c r="X923" s="10">
        <f t="array" ref="X923">VLOOKUP(A923,BUSINESS!$A$2:$J$2692,7,0)</f>
        <v>0</v>
      </c>
      <c r="Y923" s="10">
        <f t="array" ref="Y923">VLOOKUP(A923,BUSINESS!$A$2:$J$2692,8,0)</f>
        <v>224</v>
      </c>
      <c r="Z923" s="10">
        <f t="array" ref="Z923">VLOOKUP(A923,BUSINESS!$A$2:$J$2692,9,0)</f>
        <v>0.14099999999999999</v>
      </c>
      <c r="AA923" s="10">
        <f t="array" ref="AA923">VLOOKUP(A923,BUSINESS!$A$2:$J$2692,10,0)</f>
        <v>0.85299999999999998</v>
      </c>
      <c r="AB923" s="12">
        <f t="shared" si="54"/>
        <v>1594.0308091961606</v>
      </c>
      <c r="AC923" s="10">
        <f t="shared" si="45"/>
        <v>3.7424398806383671E-4</v>
      </c>
      <c r="AD923" s="10">
        <f t="shared" si="46"/>
        <v>3.6509839808746778E-4</v>
      </c>
      <c r="AE923" s="10">
        <f t="shared" si="47"/>
        <v>41.336455135482446</v>
      </c>
      <c r="AF923">
        <f t="shared" si="56"/>
        <v>32.110287273859171</v>
      </c>
    </row>
    <row r="924" spans="1:32" ht="14.4">
      <c r="A924" s="7" t="str">
        <f t="shared" si="55"/>
        <v>Ghana-Africa 2012</v>
      </c>
      <c r="B924" s="7" t="s">
        <v>149</v>
      </c>
      <c r="C924" s="8" t="s">
        <v>78</v>
      </c>
      <c r="D924" s="9" t="s">
        <v>74</v>
      </c>
      <c r="E924" s="14">
        <v>5.1999999999999998E-2</v>
      </c>
      <c r="F924" s="13">
        <v>41740897827</v>
      </c>
      <c r="G924" s="14">
        <v>83</v>
      </c>
      <c r="H924" s="8"/>
      <c r="I924" s="10">
        <v>9062</v>
      </c>
      <c r="J924" s="11">
        <v>9289</v>
      </c>
      <c r="K924" s="10">
        <f t="array" ref="K924">VLOOKUP(A924,'HUMAN RESOURCES'!$A$2:$M$2692,5,0)</f>
        <v>3.1E-2</v>
      </c>
      <c r="L924" s="11">
        <f t="array" ref="L924">VLOOKUP(A924,'HUMAN RESOURCES'!$A$2:$M$2692,6,0)</f>
        <v>5.2999999999999999E-2</v>
      </c>
      <c r="M924" s="10">
        <f t="array" ref="M924">VLOOKUP(A924,'HUMAN RESOURCES'!$A$2:$M$2692,7,0)</f>
        <v>62</v>
      </c>
      <c r="N924" s="10">
        <f t="array" ref="N924">VLOOKUP(A924,'HUMAN RESOURCES'!$A$2:$M$2692,8,0)</f>
        <v>60</v>
      </c>
      <c r="O924" s="10">
        <f t="array" ref="O924">VLOOKUP(A924,'HUMAN RESOURCES'!$A$2:$M$2692,9,0)</f>
        <v>0.38600000000000001</v>
      </c>
      <c r="P924" s="10">
        <f t="array" ref="P924">VLOOKUP(A924,'HUMAN RESOURCES'!$A$2:$M$2692,10,0)</f>
        <v>0.57899999999999996</v>
      </c>
      <c r="Q924" s="10">
        <f t="array" ref="Q924">VLOOKUP(A924,'HUMAN RESOURCES'!$A$2:$M$2692,11,0)</f>
        <v>3.5000000000000003E-2</v>
      </c>
      <c r="R924" s="10">
        <f t="array" ref="R924">VLOOKUP(A924,'HUMAN RESOURCES'!$A$2:$M$2692,12,0)</f>
        <v>25366462</v>
      </c>
      <c r="S924" s="10">
        <f t="array" ref="S924">VLOOKUP(A924,'HUMAN RESOURCES'!$A$2:$M$2692,13,0)</f>
        <v>0.52100000000000002</v>
      </c>
      <c r="T924" s="10">
        <f t="array" ref="T924">VLOOKUP(A924,TOURISM!$A$2:$F$2692,5,0)</f>
        <v>1154000000</v>
      </c>
      <c r="U924" s="10">
        <f t="array" ref="U924">VLOOKUP(A924,TOURISM!$A$2:$F$2692,6,0)</f>
        <v>979000000</v>
      </c>
      <c r="V924" s="10">
        <f t="array" ref="V924">VLOOKUP(A924,BUSINESS!$A$2:$J$2692,5,0)</f>
        <v>0.33400000000000002</v>
      </c>
      <c r="W924" s="10">
        <f t="array" ref="W924">VLOOKUP(A924,BUSINESS!$A$2:$J$2692,6,0)</f>
        <v>12</v>
      </c>
      <c r="X924" s="10">
        <f t="array" ref="X924">VLOOKUP(A924,BUSINESS!$A$2:$J$2692,7,0)</f>
        <v>62</v>
      </c>
      <c r="Y924" s="10">
        <f t="array" ref="Y924">VLOOKUP(A924,BUSINESS!$A$2:$J$2692,8,0)</f>
        <v>224</v>
      </c>
      <c r="Z924" s="10">
        <f t="array" ref="Z924">VLOOKUP(A924,BUSINESS!$A$2:$J$2692,9,0)</f>
        <v>0.123</v>
      </c>
      <c r="AA924" s="10">
        <f t="array" ref="AA924">VLOOKUP(A924,BUSINESS!$A$2:$J$2692,10,0)</f>
        <v>1.01</v>
      </c>
      <c r="AB924" s="12">
        <f t="shared" si="54"/>
        <v>1645.5151619882977</v>
      </c>
      <c r="AC924" s="10">
        <f t="shared" si="45"/>
        <v>3.6619217926410079E-4</v>
      </c>
      <c r="AD924" s="10">
        <f t="shared" si="46"/>
        <v>3.5724335541945107E-4</v>
      </c>
      <c r="AE924" s="10">
        <f t="shared" si="47"/>
        <v>38.59426671326888</v>
      </c>
      <c r="AF924">
        <f t="shared" si="56"/>
        <v>45.493139721258721</v>
      </c>
    </row>
    <row r="925" spans="1:32" ht="14.4">
      <c r="A925" s="7" t="str">
        <f t="shared" si="55"/>
        <v>Greece-Europe 2000</v>
      </c>
      <c r="B925" s="7" t="s">
        <v>150</v>
      </c>
      <c r="C925" s="8" t="s">
        <v>76</v>
      </c>
      <c r="D925" s="9" t="s">
        <v>62</v>
      </c>
      <c r="E925" s="14">
        <v>7.9000000000000001E-2</v>
      </c>
      <c r="F925" s="13">
        <v>124000000000</v>
      </c>
      <c r="G925" s="14">
        <v>918</v>
      </c>
      <c r="H925" s="14">
        <v>0.123</v>
      </c>
      <c r="I925" s="10">
        <f t="array" ref="I925">VLOOKUP(A925,ENERGY!$A$2:$F$2691,5,0)</f>
        <v>25991</v>
      </c>
      <c r="J925" s="11">
        <f t="array" ref="J925">VLOOKUP(A925,ENERGY!$A$2:$F$2691,6,0)</f>
        <v>0</v>
      </c>
      <c r="K925" s="10">
        <f t="array" ref="K925">VLOOKUP(A925,'HUMAN RESOURCES'!$A$2:$M$2692,5,0)</f>
        <v>0.01</v>
      </c>
      <c r="L925" s="11">
        <f t="array" ref="L925">VLOOKUP(A925,'HUMAN RESOURCES'!$A$2:$M$2692,6,0)</f>
        <v>7.0000000000000001E-3</v>
      </c>
      <c r="M925" s="10">
        <f t="array" ref="M925">VLOOKUP(A925,'HUMAN RESOURCES'!$A$2:$M$2692,7,0)</f>
        <v>81</v>
      </c>
      <c r="N925" s="10">
        <f t="array" ref="N925">VLOOKUP(A925,'HUMAN RESOURCES'!$A$2:$M$2692,8,0)</f>
        <v>75</v>
      </c>
      <c r="O925" s="10">
        <f t="array" ref="O925">VLOOKUP(A925,'HUMAN RESOURCES'!$A$2:$M$2692,9,0)</f>
        <v>0.152</v>
      </c>
      <c r="P925" s="10">
        <f t="array" ref="P925">VLOOKUP(A925,'HUMAN RESOURCES'!$A$2:$M$2692,10,0)</f>
        <v>0.68</v>
      </c>
      <c r="Q925" s="10">
        <f t="array" ref="Q925">VLOOKUP(A925,'HUMAN RESOURCES'!$A$2:$M$2692,11,0)</f>
        <v>0.16800000000000001</v>
      </c>
      <c r="R925" s="10">
        <f t="array" ref="R925">VLOOKUP(A925,'HUMAN RESOURCES'!$A$2:$M$2692,12,0)</f>
        <v>10917482</v>
      </c>
      <c r="S925" s="10">
        <f t="array" ref="S925">VLOOKUP(A925,'HUMAN RESOURCES'!$A$2:$M$2692,13,0)</f>
        <v>0.72699999999999998</v>
      </c>
      <c r="T925" s="10">
        <f t="array" ref="T925">VLOOKUP(A925,TOURISM!$A$2:$F$2692,5,0)</f>
        <v>9262000000</v>
      </c>
      <c r="U925" s="10">
        <f t="array" ref="U925">VLOOKUP(A925,TOURISM!$A$2:$F$2692,6,0)</f>
        <v>4564000000</v>
      </c>
      <c r="V925" s="10">
        <f t="array" ref="V925">VLOOKUP(A925,BUSINESS!$A$2:$J$2692,5,0)</f>
        <v>0</v>
      </c>
      <c r="W925" s="10">
        <f t="array" ref="W925">VLOOKUP(A925,BUSINESS!$A$2:$J$2692,6,0)</f>
        <v>0</v>
      </c>
      <c r="X925" s="10">
        <f t="array" ref="X925">VLOOKUP(A925,BUSINESS!$A$2:$J$2692,7,0)</f>
        <v>0</v>
      </c>
      <c r="Y925" s="10">
        <f t="array" ref="Y925">VLOOKUP(A925,BUSINESS!$A$2:$J$2692,8,0)</f>
        <v>0</v>
      </c>
      <c r="Z925" s="10">
        <f t="array" ref="Z925">VLOOKUP(A925,BUSINESS!$A$2:$J$2692,9,0)</f>
        <v>9.0999999999999998E-2</v>
      </c>
      <c r="AA925" s="10">
        <f t="array" ref="AA925">VLOOKUP(A925,BUSINESS!$A$2:$J$2692,10,0)</f>
        <v>0.54</v>
      </c>
      <c r="AB925" s="12">
        <f t="shared" si="54"/>
        <v>11357.930335951092</v>
      </c>
      <c r="AC925" s="10">
        <f t="shared" si="45"/>
        <v>0</v>
      </c>
      <c r="AD925" s="10">
        <f t="shared" si="46"/>
        <v>2.3806771561427809E-3</v>
      </c>
      <c r="AE925" s="10">
        <f t="shared" si="47"/>
        <v>418.04511333290952</v>
      </c>
      <c r="AF925">
        <f t="shared" si="56"/>
        <v>848.36411912563722</v>
      </c>
    </row>
    <row r="926" spans="1:32" ht="14.4">
      <c r="A926" s="7" t="str">
        <f t="shared" si="55"/>
        <v>Greece-Europe 2001</v>
      </c>
      <c r="B926" s="7" t="s">
        <v>150</v>
      </c>
      <c r="C926" s="8" t="s">
        <v>76</v>
      </c>
      <c r="D926" s="9" t="s">
        <v>63</v>
      </c>
      <c r="E926" s="14">
        <v>8.7999999999999995E-2</v>
      </c>
      <c r="F926" s="13">
        <v>130000000000</v>
      </c>
      <c r="G926" s="14">
        <v>1055</v>
      </c>
      <c r="H926" s="14">
        <v>8.5999999999999993E-2</v>
      </c>
      <c r="I926" s="10">
        <f t="array" ref="I926">VLOOKUP(A926,ENERGY!$A$2:$F$2691,5,0)</f>
        <v>26723</v>
      </c>
      <c r="J926" s="11">
        <f t="array" ref="J926">VLOOKUP(A926,ENERGY!$A$2:$F$2691,6,0)</f>
        <v>0</v>
      </c>
      <c r="K926" s="10">
        <f t="array" ref="K926">VLOOKUP(A926,'HUMAN RESOURCES'!$A$2:$M$2692,5,0)</f>
        <v>8.9999999999999993E-3</v>
      </c>
      <c r="L926" s="11">
        <f t="array" ref="L926">VLOOKUP(A926,'HUMAN RESOURCES'!$A$2:$M$2692,6,0)</f>
        <v>6.0000000000000001E-3</v>
      </c>
      <c r="M926" s="10">
        <f t="array" ref="M926">VLOOKUP(A926,'HUMAN RESOURCES'!$A$2:$M$2692,7,0)</f>
        <v>81</v>
      </c>
      <c r="N926" s="10">
        <f t="array" ref="N926">VLOOKUP(A926,'HUMAN RESOURCES'!$A$2:$M$2692,8,0)</f>
        <v>76</v>
      </c>
      <c r="O926" s="10">
        <f t="array" ref="O926">VLOOKUP(A926,'HUMAN RESOURCES'!$A$2:$M$2692,9,0)</f>
        <v>0.15</v>
      </c>
      <c r="P926" s="10">
        <f t="array" ref="P926">VLOOKUP(A926,'HUMAN RESOURCES'!$A$2:$M$2692,10,0)</f>
        <v>0.67800000000000005</v>
      </c>
      <c r="Q926" s="10">
        <f t="array" ref="Q926">VLOOKUP(A926,'HUMAN RESOURCES'!$A$2:$M$2692,11,0)</f>
        <v>0.17199999999999999</v>
      </c>
      <c r="R926" s="10">
        <f t="array" ref="R926">VLOOKUP(A926,'HUMAN RESOURCES'!$A$2:$M$2692,12,0)</f>
        <v>10951764</v>
      </c>
      <c r="S926" s="10">
        <f t="array" ref="S926">VLOOKUP(A926,'HUMAN RESOURCES'!$A$2:$M$2692,13,0)</f>
        <v>0.72899999999999998</v>
      </c>
      <c r="T926" s="10">
        <f t="array" ref="T926">VLOOKUP(A926,TOURISM!$A$2:$F$2692,5,0)</f>
        <v>9216000000</v>
      </c>
      <c r="U926" s="10">
        <f t="array" ref="U926">VLOOKUP(A926,TOURISM!$A$2:$F$2692,6,0)</f>
        <v>4189000000</v>
      </c>
      <c r="V926" s="10">
        <f t="array" ref="V926">VLOOKUP(A926,BUSINESS!$A$2:$J$2692,5,0)</f>
        <v>0</v>
      </c>
      <c r="W926" s="10">
        <f t="array" ref="W926">VLOOKUP(A926,BUSINESS!$A$2:$J$2692,6,0)</f>
        <v>0</v>
      </c>
      <c r="X926" s="10">
        <f t="array" ref="X926">VLOOKUP(A926,BUSINESS!$A$2:$J$2692,7,0)</f>
        <v>0</v>
      </c>
      <c r="Y926" s="10">
        <f t="array" ref="Y926">VLOOKUP(A926,BUSINESS!$A$2:$J$2692,8,0)</f>
        <v>0</v>
      </c>
      <c r="Z926" s="10">
        <f t="array" ref="Z926">VLOOKUP(A926,BUSINESS!$A$2:$J$2692,9,0)</f>
        <v>0.109</v>
      </c>
      <c r="AA926" s="10">
        <f t="array" ref="AA926">VLOOKUP(A926,BUSINESS!$A$2:$J$2692,10,0)</f>
        <v>0.72299999999999998</v>
      </c>
      <c r="AB926" s="12">
        <f t="shared" si="54"/>
        <v>11870.233872826331</v>
      </c>
      <c r="AC926" s="10">
        <f t="shared" si="45"/>
        <v>0</v>
      </c>
      <c r="AD926" s="10">
        <f t="shared" si="46"/>
        <v>2.4400635367964468E-3</v>
      </c>
      <c r="AE926" s="10">
        <f t="shared" si="47"/>
        <v>382.49545917899621</v>
      </c>
      <c r="AF926">
        <f t="shared" si="56"/>
        <v>841.5082720920575</v>
      </c>
    </row>
    <row r="927" spans="1:32" ht="14.4">
      <c r="A927" s="7" t="str">
        <f t="shared" si="55"/>
        <v>Greece-Europe 2002</v>
      </c>
      <c r="B927" s="7" t="s">
        <v>150</v>
      </c>
      <c r="C927" s="8" t="s">
        <v>76</v>
      </c>
      <c r="D927" s="9" t="s">
        <v>64</v>
      </c>
      <c r="E927" s="14">
        <v>9.0999999999999998E-2</v>
      </c>
      <c r="F927" s="13">
        <v>146000000000</v>
      </c>
      <c r="G927" s="14">
        <v>1223</v>
      </c>
      <c r="H927" s="14">
        <v>7.3999999999999996E-2</v>
      </c>
      <c r="I927" s="10">
        <f t="array" ref="I927">VLOOKUP(A927,ENERGY!$A$2:$F$2691,5,0)</f>
        <v>27615</v>
      </c>
      <c r="J927" s="11">
        <f t="array" ref="J927">VLOOKUP(A927,ENERGY!$A$2:$F$2691,6,0)</f>
        <v>86717</v>
      </c>
      <c r="K927" s="10">
        <f t="array" ref="K927">VLOOKUP(A927,'HUMAN RESOURCES'!$A$2:$M$2692,5,0)</f>
        <v>8.9999999999999993E-3</v>
      </c>
      <c r="L927" s="11">
        <f t="array" ref="L927">VLOOKUP(A927,'HUMAN RESOURCES'!$A$2:$M$2692,6,0)</f>
        <v>6.0000000000000001E-3</v>
      </c>
      <c r="M927" s="10">
        <f t="array" ref="M927">VLOOKUP(A927,'HUMAN RESOURCES'!$A$2:$M$2692,7,0)</f>
        <v>81</v>
      </c>
      <c r="N927" s="10">
        <f t="array" ref="N927">VLOOKUP(A927,'HUMAN RESOURCES'!$A$2:$M$2692,8,0)</f>
        <v>76</v>
      </c>
      <c r="O927" s="10">
        <f t="array" ref="O927">VLOOKUP(A927,'HUMAN RESOURCES'!$A$2:$M$2692,9,0)</f>
        <v>0.14799999999999999</v>
      </c>
      <c r="P927" s="10">
        <f t="array" ref="P927">VLOOKUP(A927,'HUMAN RESOURCES'!$A$2:$M$2692,10,0)</f>
        <v>0.67600000000000005</v>
      </c>
      <c r="Q927" s="10">
        <f t="array" ref="Q927">VLOOKUP(A927,'HUMAN RESOURCES'!$A$2:$M$2692,11,0)</f>
        <v>0.17599999999999999</v>
      </c>
      <c r="R927" s="10">
        <f t="array" ref="R927">VLOOKUP(A927,'HUMAN RESOURCES'!$A$2:$M$2692,12,0)</f>
        <v>10983723</v>
      </c>
      <c r="S927" s="10">
        <f t="array" ref="S927">VLOOKUP(A927,'HUMAN RESOURCES'!$A$2:$M$2692,13,0)</f>
        <v>0.73299999999999998</v>
      </c>
      <c r="T927" s="10">
        <f t="array" ref="T927">VLOOKUP(A927,TOURISM!$A$2:$F$2692,5,0)</f>
        <v>10005000000</v>
      </c>
      <c r="U927" s="10">
        <f t="array" ref="U927">VLOOKUP(A927,TOURISM!$A$2:$F$2692,6,0)</f>
        <v>2453000000</v>
      </c>
      <c r="V927" s="10">
        <f t="array" ref="V927">VLOOKUP(A927,BUSINESS!$A$2:$J$2692,5,0)</f>
        <v>0</v>
      </c>
      <c r="W927" s="10">
        <f t="array" ref="W927">VLOOKUP(A927,BUSINESS!$A$2:$J$2692,6,0)</f>
        <v>0</v>
      </c>
      <c r="X927" s="10">
        <f t="array" ref="X927">VLOOKUP(A927,BUSINESS!$A$2:$J$2692,7,0)</f>
        <v>0</v>
      </c>
      <c r="Y927" s="10">
        <f t="array" ref="Y927">VLOOKUP(A927,BUSINESS!$A$2:$J$2692,8,0)</f>
        <v>0</v>
      </c>
      <c r="Z927" s="10">
        <f t="array" ref="Z927">VLOOKUP(A927,BUSINESS!$A$2:$J$2692,9,0)</f>
        <v>0.14699999999999999</v>
      </c>
      <c r="AA927" s="10">
        <f t="array" ref="AA927">VLOOKUP(A927,BUSINESS!$A$2:$J$2692,10,0)</f>
        <v>0.84499999999999997</v>
      </c>
      <c r="AB927" s="12">
        <f t="shared" si="54"/>
        <v>13292.396394191659</v>
      </c>
      <c r="AC927" s="10">
        <f t="shared" si="45"/>
        <v>7.8950461514734113E-3</v>
      </c>
      <c r="AD927" s="10">
        <f t="shared" si="46"/>
        <v>2.5141748385315251E-3</v>
      </c>
      <c r="AE927" s="10">
        <f t="shared" si="47"/>
        <v>223.33046818460372</v>
      </c>
      <c r="AF927">
        <f t="shared" si="56"/>
        <v>910.89332824580515</v>
      </c>
    </row>
    <row r="928" spans="1:32" ht="14.4">
      <c r="A928" s="7" t="str">
        <f t="shared" si="55"/>
        <v>Greece-Europe 2003</v>
      </c>
      <c r="B928" s="7" t="s">
        <v>150</v>
      </c>
      <c r="C928" s="8" t="s">
        <v>76</v>
      </c>
      <c r="D928" s="9" t="s">
        <v>65</v>
      </c>
      <c r="E928" s="14">
        <v>8.8999999999999996E-2</v>
      </c>
      <c r="F928" s="13">
        <v>193000000000</v>
      </c>
      <c r="G928" s="14">
        <v>1579</v>
      </c>
      <c r="H928" s="14">
        <v>6.8000000000000005E-2</v>
      </c>
      <c r="I928" s="10">
        <f t="array" ref="I928">VLOOKUP(A928,ENERGY!$A$2:$F$2691,5,0)</f>
        <v>29436</v>
      </c>
      <c r="J928" s="11">
        <f t="array" ref="J928">VLOOKUP(A928,ENERGY!$A$2:$F$2691,6,0)</f>
        <v>94902</v>
      </c>
      <c r="K928" s="10">
        <f t="array" ref="K928">VLOOKUP(A928,'HUMAN RESOURCES'!$A$2:$M$2692,5,0)</f>
        <v>0.01</v>
      </c>
      <c r="L928" s="11">
        <f t="array" ref="L928">VLOOKUP(A928,'HUMAN RESOURCES'!$A$2:$M$2692,6,0)</f>
        <v>6.0000000000000001E-3</v>
      </c>
      <c r="M928" s="10">
        <f t="array" ref="M928">VLOOKUP(A928,'HUMAN RESOURCES'!$A$2:$M$2692,7,0)</f>
        <v>81</v>
      </c>
      <c r="N928" s="10">
        <f t="array" ref="N928">VLOOKUP(A928,'HUMAN RESOURCES'!$A$2:$M$2692,8,0)</f>
        <v>77</v>
      </c>
      <c r="O928" s="10">
        <f t="array" ref="O928">VLOOKUP(A928,'HUMAN RESOURCES'!$A$2:$M$2692,9,0)</f>
        <v>0.14599999999999999</v>
      </c>
      <c r="P928" s="10">
        <f t="array" ref="P928">VLOOKUP(A928,'HUMAN RESOURCES'!$A$2:$M$2692,10,0)</f>
        <v>0.67400000000000004</v>
      </c>
      <c r="Q928" s="10">
        <f t="array" ref="Q928">VLOOKUP(A928,'HUMAN RESOURCES'!$A$2:$M$2692,11,0)</f>
        <v>0.18</v>
      </c>
      <c r="R928" s="10">
        <f t="array" ref="R928">VLOOKUP(A928,'HUMAN RESOURCES'!$A$2:$M$2692,12,0)</f>
        <v>11018324</v>
      </c>
      <c r="S928" s="10">
        <f t="array" ref="S928">VLOOKUP(A928,'HUMAN RESOURCES'!$A$2:$M$2692,13,0)</f>
        <v>0.73699999999999999</v>
      </c>
      <c r="T928" s="10">
        <f t="array" ref="T928">VLOOKUP(A928,TOURISM!$A$2:$F$2692,5,0)</f>
        <v>10842000000</v>
      </c>
      <c r="U928" s="10">
        <f t="array" ref="U928">VLOOKUP(A928,TOURISM!$A$2:$F$2692,6,0)</f>
        <v>2439000000</v>
      </c>
      <c r="V928" s="10">
        <f t="array" ref="V928">VLOOKUP(A928,BUSINESS!$A$2:$J$2692,5,0)</f>
        <v>0</v>
      </c>
      <c r="W928" s="10">
        <f t="array" ref="W928">VLOOKUP(A928,BUSINESS!$A$2:$J$2692,6,0)</f>
        <v>38</v>
      </c>
      <c r="X928" s="10">
        <f t="array" ref="X928">VLOOKUP(A928,BUSINESS!$A$2:$J$2692,7,0)</f>
        <v>0</v>
      </c>
      <c r="Y928" s="10">
        <f t="array" ref="Y928">VLOOKUP(A928,BUSINESS!$A$2:$J$2692,8,0)</f>
        <v>0</v>
      </c>
      <c r="Z928" s="10">
        <f t="array" ref="Z928">VLOOKUP(A928,BUSINESS!$A$2:$J$2692,9,0)</f>
        <v>0.17799999999999999</v>
      </c>
      <c r="AA928" s="10">
        <f t="array" ref="AA928">VLOOKUP(A928,BUSINESS!$A$2:$J$2692,10,0)</f>
        <v>0.81</v>
      </c>
      <c r="AB928" s="12">
        <f t="shared" si="54"/>
        <v>17516.275615057246</v>
      </c>
      <c r="AC928" s="10">
        <f t="shared" si="45"/>
        <v>8.6131066757521371E-3</v>
      </c>
      <c r="AD928" s="10">
        <f t="shared" si="46"/>
        <v>2.6715496839628239E-3</v>
      </c>
      <c r="AE928" s="10">
        <f t="shared" si="47"/>
        <v>221.35852966385812</v>
      </c>
      <c r="AF928">
        <f t="shared" si="56"/>
        <v>983.99720320440747</v>
      </c>
    </row>
    <row r="929" spans="1:32" ht="14.4">
      <c r="A929" s="7" t="str">
        <f t="shared" si="55"/>
        <v>Greece-Europe 2004</v>
      </c>
      <c r="B929" s="7" t="s">
        <v>150</v>
      </c>
      <c r="C929" s="8" t="s">
        <v>76</v>
      </c>
      <c r="D929" s="9" t="s">
        <v>66</v>
      </c>
      <c r="E929" s="14">
        <v>8.6999999999999994E-2</v>
      </c>
      <c r="F929" s="13">
        <v>228000000000</v>
      </c>
      <c r="G929" s="14">
        <v>1809</v>
      </c>
      <c r="H929" s="8"/>
      <c r="I929" s="10">
        <f t="array" ref="I929">VLOOKUP(A929,ENERGY!$A$2:$F$2691,5,0)</f>
        <v>30419</v>
      </c>
      <c r="J929" s="11">
        <f t="array" ref="J929">VLOOKUP(A929,ENERGY!$A$2:$F$2691,6,0)</f>
        <v>97810</v>
      </c>
      <c r="K929" s="10">
        <f t="array" ref="K929">VLOOKUP(A929,'HUMAN RESOURCES'!$A$2:$M$2692,5,0)</f>
        <v>0.01</v>
      </c>
      <c r="L929" s="11">
        <f t="array" ref="L929">VLOOKUP(A929,'HUMAN RESOURCES'!$A$2:$M$2692,6,0)</f>
        <v>5.0000000000000001E-3</v>
      </c>
      <c r="M929" s="10">
        <f t="array" ref="M929">VLOOKUP(A929,'HUMAN RESOURCES'!$A$2:$M$2692,7,0)</f>
        <v>82</v>
      </c>
      <c r="N929" s="10">
        <f t="array" ref="N929">VLOOKUP(A929,'HUMAN RESOURCES'!$A$2:$M$2692,8,0)</f>
        <v>77</v>
      </c>
      <c r="O929" s="10">
        <f t="array" ref="O929">VLOOKUP(A929,'HUMAN RESOURCES'!$A$2:$M$2692,9,0)</f>
        <v>0.14499999999999999</v>
      </c>
      <c r="P929" s="10">
        <f t="array" ref="P929">VLOOKUP(A929,'HUMAN RESOURCES'!$A$2:$M$2692,10,0)</f>
        <v>0.67200000000000004</v>
      </c>
      <c r="Q929" s="10">
        <f t="array" ref="Q929">VLOOKUP(A929,'HUMAN RESOURCES'!$A$2:$M$2692,11,0)</f>
        <v>0.183</v>
      </c>
      <c r="R929" s="10">
        <f t="array" ref="R929">VLOOKUP(A929,'HUMAN RESOURCES'!$A$2:$M$2692,12,0)</f>
        <v>11055729</v>
      </c>
      <c r="S929" s="10">
        <f t="array" ref="S929">VLOOKUP(A929,'HUMAN RESOURCES'!$A$2:$M$2692,13,0)</f>
        <v>0.74099999999999999</v>
      </c>
      <c r="T929" s="10">
        <f t="array" ref="T929">VLOOKUP(A929,TOURISM!$A$2:$F$2692,5,0)</f>
        <v>12809000000</v>
      </c>
      <c r="U929" s="10">
        <f t="array" ref="U929">VLOOKUP(A929,TOURISM!$A$2:$F$2692,6,0)</f>
        <v>2880000000</v>
      </c>
      <c r="V929" s="10">
        <f t="array" ref="V929">VLOOKUP(A929,BUSINESS!$A$2:$J$2692,5,0)</f>
        <v>0</v>
      </c>
      <c r="W929" s="10">
        <f t="array" ref="W929">VLOOKUP(A929,BUSINESS!$A$2:$J$2692,6,0)</f>
        <v>38</v>
      </c>
      <c r="X929" s="10">
        <f t="array" ref="X929">VLOOKUP(A929,BUSINESS!$A$2:$J$2692,7,0)</f>
        <v>0</v>
      </c>
      <c r="Y929" s="10">
        <f t="array" ref="Y929">VLOOKUP(A929,BUSINESS!$A$2:$J$2692,8,0)</f>
        <v>0</v>
      </c>
      <c r="Z929" s="10">
        <f t="array" ref="Z929">VLOOKUP(A929,BUSINESS!$A$2:$J$2692,9,0)</f>
        <v>0.214</v>
      </c>
      <c r="AA929" s="10">
        <f t="array" ref="AA929">VLOOKUP(A929,BUSINESS!$A$2:$J$2692,10,0)</f>
        <v>0.84499999999999997</v>
      </c>
      <c r="AB929" s="12">
        <f t="shared" si="54"/>
        <v>20622.792038408323</v>
      </c>
      <c r="AC929" s="10">
        <f t="shared" si="45"/>
        <v>8.8469968827926231E-3</v>
      </c>
      <c r="AD929" s="10">
        <f t="shared" si="46"/>
        <v>2.7514241711243102E-3</v>
      </c>
      <c r="AE929" s="10">
        <f t="shared" si="47"/>
        <v>260.49842574831564</v>
      </c>
      <c r="AF929">
        <f t="shared" si="56"/>
        <v>1158.5848386840885</v>
      </c>
    </row>
    <row r="930" spans="1:32" ht="14.4">
      <c r="A930" s="7" t="str">
        <f t="shared" si="55"/>
        <v>Greece-Europe 2005</v>
      </c>
      <c r="B930" s="7" t="s">
        <v>150</v>
      </c>
      <c r="C930" s="8" t="s">
        <v>76</v>
      </c>
      <c r="D930" s="9" t="s">
        <v>67</v>
      </c>
      <c r="E930" s="14">
        <v>9.7000000000000003E-2</v>
      </c>
      <c r="F930" s="13">
        <v>240000000000</v>
      </c>
      <c r="G930" s="14">
        <v>2093</v>
      </c>
      <c r="H930" s="8"/>
      <c r="I930" s="10">
        <f t="array" ref="I930">VLOOKUP(A930,ENERGY!$A$2:$F$2691,5,0)</f>
        <v>29707</v>
      </c>
      <c r="J930" s="11">
        <f t="array" ref="J930">VLOOKUP(A930,ENERGY!$A$2:$F$2691,6,0)</f>
        <v>97150</v>
      </c>
      <c r="K930" s="10">
        <f t="array" ref="K930">VLOOKUP(A930,'HUMAN RESOURCES'!$A$2:$M$2692,5,0)</f>
        <v>0.01</v>
      </c>
      <c r="L930" s="11">
        <f t="array" ref="L930">VLOOKUP(A930,'HUMAN RESOURCES'!$A$2:$M$2692,6,0)</f>
        <v>5.0000000000000001E-3</v>
      </c>
      <c r="M930" s="10">
        <f t="array" ref="M930">VLOOKUP(A930,'HUMAN RESOURCES'!$A$2:$M$2692,7,0)</f>
        <v>82</v>
      </c>
      <c r="N930" s="10">
        <f t="array" ref="N930">VLOOKUP(A930,'HUMAN RESOURCES'!$A$2:$M$2692,8,0)</f>
        <v>77</v>
      </c>
      <c r="O930" s="10">
        <f t="array" ref="O930">VLOOKUP(A930,'HUMAN RESOURCES'!$A$2:$M$2692,9,0)</f>
        <v>0.14399999999999999</v>
      </c>
      <c r="P930" s="10">
        <f t="array" ref="P930">VLOOKUP(A930,'HUMAN RESOURCES'!$A$2:$M$2692,10,0)</f>
        <v>0.67100000000000004</v>
      </c>
      <c r="Q930" s="10">
        <f t="array" ref="Q930">VLOOKUP(A930,'HUMAN RESOURCES'!$A$2:$M$2692,11,0)</f>
        <v>0.186</v>
      </c>
      <c r="R930" s="10">
        <f t="array" ref="R930">VLOOKUP(A930,'HUMAN RESOURCES'!$A$2:$M$2692,12,0)</f>
        <v>11092913</v>
      </c>
      <c r="S930" s="10">
        <f t="array" ref="S930">VLOOKUP(A930,'HUMAN RESOURCES'!$A$2:$M$2692,13,0)</f>
        <v>0.745</v>
      </c>
      <c r="T930" s="10">
        <f t="array" ref="T930">VLOOKUP(A930,TOURISM!$A$2:$F$2692,5,0)</f>
        <v>13453000000</v>
      </c>
      <c r="U930" s="10">
        <f t="array" ref="U930">VLOOKUP(A930,TOURISM!$A$2:$F$2692,6,0)</f>
        <v>3045000000</v>
      </c>
      <c r="V930" s="10">
        <f t="array" ref="V930">VLOOKUP(A930,BUSINESS!$A$2:$J$2692,5,0)</f>
        <v>0.54</v>
      </c>
      <c r="W930" s="10">
        <f t="array" ref="W930">VLOOKUP(A930,BUSINESS!$A$2:$J$2692,6,0)</f>
        <v>38</v>
      </c>
      <c r="X930" s="10">
        <f t="array" ref="X930">VLOOKUP(A930,BUSINESS!$A$2:$J$2692,7,0)</f>
        <v>0</v>
      </c>
      <c r="Y930" s="10">
        <f t="array" ref="Y930">VLOOKUP(A930,BUSINESS!$A$2:$J$2692,8,0)</f>
        <v>264</v>
      </c>
      <c r="Z930" s="10">
        <f t="array" ref="Z930">VLOOKUP(A930,BUSINESS!$A$2:$J$2692,9,0)</f>
        <v>0.24</v>
      </c>
      <c r="AA930" s="10">
        <f t="array" ref="AA930">VLOOKUP(A930,BUSINESS!$A$2:$J$2692,10,0)</f>
        <v>0.92900000000000005</v>
      </c>
      <c r="AB930" s="12">
        <f t="shared" si="54"/>
        <v>21635.435164775925</v>
      </c>
      <c r="AC930" s="10">
        <f t="shared" si="45"/>
        <v>8.7578438594082542E-3</v>
      </c>
      <c r="AD930" s="10">
        <f t="shared" si="46"/>
        <v>2.6780161351666601E-3</v>
      </c>
      <c r="AE930" s="10">
        <f t="shared" si="47"/>
        <v>274.49958365309453</v>
      </c>
      <c r="AF930">
        <f t="shared" si="56"/>
        <v>1212.7562886322105</v>
      </c>
    </row>
    <row r="931" spans="1:32" ht="14.4">
      <c r="A931" s="7" t="str">
        <f t="shared" si="55"/>
        <v>Greece-Europe 2006</v>
      </c>
      <c r="B931" s="7" t="s">
        <v>150</v>
      </c>
      <c r="C931" s="8" t="s">
        <v>76</v>
      </c>
      <c r="D931" s="9" t="s">
        <v>68</v>
      </c>
      <c r="E931" s="14">
        <v>9.7000000000000003E-2</v>
      </c>
      <c r="F931" s="13">
        <v>262000000000</v>
      </c>
      <c r="G931" s="14">
        <v>2293</v>
      </c>
      <c r="H931" s="8"/>
      <c r="I931" s="10">
        <v>29707</v>
      </c>
      <c r="J931" s="11">
        <v>97150</v>
      </c>
      <c r="K931" s="10">
        <f t="array" ref="K931">VLOOKUP(A931,'HUMAN RESOURCES'!$A$2:$M$2692,5,0)</f>
        <v>0.01</v>
      </c>
      <c r="L931" s="11">
        <f t="array" ref="L931">VLOOKUP(A931,'HUMAN RESOURCES'!$A$2:$M$2692,6,0)</f>
        <v>5.0000000000000001E-3</v>
      </c>
      <c r="M931" s="10">
        <f t="array" ref="M931">VLOOKUP(A931,'HUMAN RESOURCES'!$A$2:$M$2692,7,0)</f>
        <v>82</v>
      </c>
      <c r="N931" s="10">
        <f t="array" ref="N931">VLOOKUP(A931,'HUMAN RESOURCES'!$A$2:$M$2692,8,0)</f>
        <v>77</v>
      </c>
      <c r="O931" s="10">
        <f t="array" ref="O931">VLOOKUP(A931,'HUMAN RESOURCES'!$A$2:$M$2692,9,0)</f>
        <v>0.14399999999999999</v>
      </c>
      <c r="P931" s="10">
        <f t="array" ref="P931">VLOOKUP(A931,'HUMAN RESOURCES'!$A$2:$M$2692,10,0)</f>
        <v>0.66900000000000004</v>
      </c>
      <c r="Q931" s="10">
        <f t="array" ref="Q931">VLOOKUP(A931,'HUMAN RESOURCES'!$A$2:$M$2692,11,0)</f>
        <v>0.187</v>
      </c>
      <c r="R931" s="10">
        <f t="array" ref="R931">VLOOKUP(A931,'HUMAN RESOURCES'!$A$2:$M$2692,12,0)</f>
        <v>11127947</v>
      </c>
      <c r="S931" s="10">
        <f t="array" ref="S931">VLOOKUP(A931,'HUMAN RESOURCES'!$A$2:$M$2692,13,0)</f>
        <v>0.748</v>
      </c>
      <c r="T931" s="10">
        <f t="array" ref="T931">VLOOKUP(A931,TOURISM!$A$2:$F$2692,5,0)</f>
        <v>14495000000</v>
      </c>
      <c r="U931" s="10">
        <f t="array" ref="U931">VLOOKUP(A931,TOURISM!$A$2:$F$2692,6,0)</f>
        <v>3004000000</v>
      </c>
      <c r="V931" s="10">
        <f t="array" ref="V931">VLOOKUP(A931,BUSINESS!$A$2:$J$2692,5,0)</f>
        <v>0.495</v>
      </c>
      <c r="W931" s="10">
        <f t="array" ref="W931">VLOOKUP(A931,BUSINESS!$A$2:$J$2692,6,0)</f>
        <v>38</v>
      </c>
      <c r="X931" s="10">
        <f t="array" ref="X931">VLOOKUP(A931,BUSINESS!$A$2:$J$2692,7,0)</f>
        <v>0</v>
      </c>
      <c r="Y931" s="10">
        <f t="array" ref="Y931">VLOOKUP(A931,BUSINESS!$A$2:$J$2692,8,0)</f>
        <v>264</v>
      </c>
      <c r="Z931" s="10">
        <f t="array" ref="Z931">VLOOKUP(A931,BUSINESS!$A$2:$J$2692,9,0)</f>
        <v>0.32300000000000001</v>
      </c>
      <c r="AA931" s="10">
        <f t="array" ref="AA931">VLOOKUP(A931,BUSINESS!$A$2:$J$2692,10,0)</f>
        <v>0.99299999999999999</v>
      </c>
      <c r="AB931" s="12">
        <f t="shared" si="54"/>
        <v>23544.32493253248</v>
      </c>
      <c r="AC931" s="10">
        <f t="shared" si="45"/>
        <v>8.7302716305172907E-3</v>
      </c>
      <c r="AD931" s="10">
        <f t="shared" si="46"/>
        <v>2.669584964773826E-3</v>
      </c>
      <c r="AE931" s="10">
        <f t="shared" si="47"/>
        <v>269.95096220354031</v>
      </c>
      <c r="AF931">
        <f t="shared" si="56"/>
        <v>1302.5762973170163</v>
      </c>
    </row>
    <row r="932" spans="1:32" ht="14.4">
      <c r="A932" s="7" t="str">
        <f t="shared" si="55"/>
        <v>Greece-Europe 2007</v>
      </c>
      <c r="B932" s="7" t="s">
        <v>150</v>
      </c>
      <c r="C932" s="8" t="s">
        <v>76</v>
      </c>
      <c r="D932" s="9" t="s">
        <v>69</v>
      </c>
      <c r="E932" s="14">
        <v>9.8000000000000004E-2</v>
      </c>
      <c r="F932" s="13">
        <v>305000000000</v>
      </c>
      <c r="G932" s="14">
        <v>2682</v>
      </c>
      <c r="H932" s="8"/>
      <c r="I932" s="10">
        <f t="array" ref="I932">VLOOKUP(A932,ENERGY!$A$2:$F$2691,5,0)</f>
        <v>30217</v>
      </c>
      <c r="J932" s="11">
        <f t="array" ref="J932">VLOOKUP(A932,ENERGY!$A$2:$F$2691,6,0)</f>
        <v>98246</v>
      </c>
      <c r="K932" s="10">
        <f t="array" ref="K932">VLOOKUP(A932,'HUMAN RESOURCES'!$A$2:$M$2692,5,0)</f>
        <v>0.01</v>
      </c>
      <c r="L932" s="11">
        <f t="array" ref="L932">VLOOKUP(A932,'HUMAN RESOURCES'!$A$2:$M$2692,6,0)</f>
        <v>4.0000000000000001E-3</v>
      </c>
      <c r="M932" s="10">
        <f t="array" ref="M932">VLOOKUP(A932,'HUMAN RESOURCES'!$A$2:$M$2692,7,0)</f>
        <v>82</v>
      </c>
      <c r="N932" s="10">
        <f t="array" ref="N932">VLOOKUP(A932,'HUMAN RESOURCES'!$A$2:$M$2692,8,0)</f>
        <v>77</v>
      </c>
      <c r="O932" s="10">
        <f t="array" ref="O932">VLOOKUP(A932,'HUMAN RESOURCES'!$A$2:$M$2692,9,0)</f>
        <v>0.14399999999999999</v>
      </c>
      <c r="P932" s="10">
        <f t="array" ref="P932">VLOOKUP(A932,'HUMAN RESOURCES'!$A$2:$M$2692,10,0)</f>
        <v>0.66800000000000004</v>
      </c>
      <c r="Q932" s="10">
        <f t="array" ref="Q932">VLOOKUP(A932,'HUMAN RESOURCES'!$A$2:$M$2692,11,0)</f>
        <v>0.188</v>
      </c>
      <c r="R932" s="10">
        <f t="array" ref="R932">VLOOKUP(A932,'HUMAN RESOURCES'!$A$2:$M$2692,12,0)</f>
        <v>11163002</v>
      </c>
      <c r="S932" s="10">
        <f t="array" ref="S932">VLOOKUP(A932,'HUMAN RESOURCES'!$A$2:$M$2692,13,0)</f>
        <v>0.752</v>
      </c>
      <c r="T932" s="10">
        <f t="array" ref="T932">VLOOKUP(A932,TOURISM!$A$2:$F$2692,5,0)</f>
        <v>15687000000</v>
      </c>
      <c r="U932" s="10">
        <f t="array" ref="U932">VLOOKUP(A932,TOURISM!$A$2:$F$2692,6,0)</f>
        <v>3430000000</v>
      </c>
      <c r="V932" s="10">
        <f t="array" ref="V932">VLOOKUP(A932,BUSINESS!$A$2:$J$2692,5,0)</f>
        <v>0.48899999999999999</v>
      </c>
      <c r="W932" s="10">
        <f t="array" ref="W932">VLOOKUP(A932,BUSINESS!$A$2:$J$2692,6,0)</f>
        <v>38</v>
      </c>
      <c r="X932" s="10">
        <f t="array" ref="X932">VLOOKUP(A932,BUSINESS!$A$2:$J$2692,7,0)</f>
        <v>0</v>
      </c>
      <c r="Y932" s="10">
        <f t="array" ref="Y932">VLOOKUP(A932,BUSINESS!$A$2:$J$2692,8,0)</f>
        <v>264</v>
      </c>
      <c r="Z932" s="10">
        <f t="array" ref="Z932">VLOOKUP(A932,BUSINESS!$A$2:$J$2692,9,0)</f>
        <v>0.35899999999999999</v>
      </c>
      <c r="AA932" s="10">
        <f t="array" ref="AA932">VLOOKUP(A932,BUSINESS!$A$2:$J$2692,10,0)</f>
        <v>1.111</v>
      </c>
      <c r="AB932" s="12">
        <f t="shared" si="54"/>
        <v>27322.399476413244</v>
      </c>
      <c r="AC932" s="10">
        <f t="shared" si="45"/>
        <v>8.8010375703596582E-3</v>
      </c>
      <c r="AD932" s="10">
        <f t="shared" si="46"/>
        <v>2.7068883441927179E-3</v>
      </c>
      <c r="AE932" s="10">
        <f t="shared" si="47"/>
        <v>307.2650170626145</v>
      </c>
      <c r="AF932">
        <f t="shared" si="56"/>
        <v>1405.2671494639167</v>
      </c>
    </row>
    <row r="933" spans="1:32" ht="14.4">
      <c r="A933" s="7" t="str">
        <f t="shared" si="55"/>
        <v>Greece-Europe 2008</v>
      </c>
      <c r="B933" s="7" t="s">
        <v>150</v>
      </c>
      <c r="C933" s="8" t="s">
        <v>76</v>
      </c>
      <c r="D933" s="9" t="s">
        <v>70</v>
      </c>
      <c r="E933" s="14">
        <v>0.10100000000000001</v>
      </c>
      <c r="F933" s="13">
        <v>342000000000</v>
      </c>
      <c r="G933" s="14">
        <v>3085</v>
      </c>
      <c r="H933" s="8"/>
      <c r="I933" s="10">
        <v>30217</v>
      </c>
      <c r="J933" s="11">
        <v>98246</v>
      </c>
      <c r="K933" s="10">
        <f t="array" ref="K933">VLOOKUP(A933,'HUMAN RESOURCES'!$A$2:$M$2692,5,0)</f>
        <v>1.0999999999999999E-2</v>
      </c>
      <c r="L933" s="11">
        <f t="array" ref="L933">VLOOKUP(A933,'HUMAN RESOURCES'!$A$2:$M$2692,6,0)</f>
        <v>4.0000000000000001E-3</v>
      </c>
      <c r="M933" s="10">
        <f t="array" ref="M933">VLOOKUP(A933,'HUMAN RESOURCES'!$A$2:$M$2692,7,0)</f>
        <v>83</v>
      </c>
      <c r="N933" s="10">
        <f t="array" ref="N933">VLOOKUP(A933,'HUMAN RESOURCES'!$A$2:$M$2692,8,0)</f>
        <v>78</v>
      </c>
      <c r="O933" s="10">
        <f t="array" ref="O933">VLOOKUP(A933,'HUMAN RESOURCES'!$A$2:$M$2692,9,0)</f>
        <v>0.14399999999999999</v>
      </c>
      <c r="P933" s="10">
        <f t="array" ref="P933">VLOOKUP(A933,'HUMAN RESOURCES'!$A$2:$M$2692,10,0)</f>
        <v>0.66800000000000004</v>
      </c>
      <c r="Q933" s="10">
        <f t="array" ref="Q933">VLOOKUP(A933,'HUMAN RESOURCES'!$A$2:$M$2692,11,0)</f>
        <v>0.188</v>
      </c>
      <c r="R933" s="10">
        <f t="array" ref="R933">VLOOKUP(A933,'HUMAN RESOURCES'!$A$2:$M$2692,12,0)</f>
        <v>11186439</v>
      </c>
      <c r="S933" s="10">
        <f t="array" ref="S933">VLOOKUP(A933,'HUMAN RESOURCES'!$A$2:$M$2692,13,0)</f>
        <v>0.75600000000000001</v>
      </c>
      <c r="T933" s="10">
        <f t="array" ref="T933">VLOOKUP(A933,TOURISM!$A$2:$F$2692,5,0)</f>
        <v>17586000000</v>
      </c>
      <c r="U933" s="10">
        <f t="array" ref="U933">VLOOKUP(A933,TOURISM!$A$2:$F$2692,6,0)</f>
        <v>3946000000</v>
      </c>
      <c r="V933" s="10">
        <f t="array" ref="V933">VLOOKUP(A933,BUSINESS!$A$2:$J$2692,5,0)</f>
        <v>0.46700000000000003</v>
      </c>
      <c r="W933" s="10">
        <f t="array" ref="W933">VLOOKUP(A933,BUSINESS!$A$2:$J$2692,6,0)</f>
        <v>19</v>
      </c>
      <c r="X933" s="10">
        <f t="array" ref="X933">VLOOKUP(A933,BUSINESS!$A$2:$J$2692,7,0)</f>
        <v>0</v>
      </c>
      <c r="Y933" s="10">
        <f t="array" ref="Y933">VLOOKUP(A933,BUSINESS!$A$2:$J$2692,8,0)</f>
        <v>224</v>
      </c>
      <c r="Z933" s="10">
        <f t="array" ref="Z933">VLOOKUP(A933,BUSINESS!$A$2:$J$2692,9,0)</f>
        <v>0.38200000000000001</v>
      </c>
      <c r="AA933" s="10">
        <f t="array" ref="AA933">VLOOKUP(A933,BUSINESS!$A$2:$J$2692,10,0)</f>
        <v>1.2450000000000001</v>
      </c>
      <c r="AB933" s="12">
        <f t="shared" si="54"/>
        <v>30572.731858637053</v>
      </c>
      <c r="AC933" s="10">
        <f t="shared" si="45"/>
        <v>8.7825982870867129E-3</v>
      </c>
      <c r="AD933" s="10">
        <f t="shared" si="46"/>
        <v>2.7012170718492276E-3</v>
      </c>
      <c r="AE933" s="10">
        <f t="shared" si="47"/>
        <v>352.74853776076549</v>
      </c>
      <c r="AF933">
        <f t="shared" si="56"/>
        <v>1572.0820539941262</v>
      </c>
    </row>
    <row r="934" spans="1:32" ht="14.4">
      <c r="A934" s="7" t="str">
        <f t="shared" si="55"/>
        <v>Greece-Europe 2009</v>
      </c>
      <c r="B934" s="7" t="s">
        <v>150</v>
      </c>
      <c r="C934" s="8" t="s">
        <v>76</v>
      </c>
      <c r="D934" s="9" t="s">
        <v>71</v>
      </c>
      <c r="E934" s="14">
        <v>0.1</v>
      </c>
      <c r="F934" s="13">
        <v>321000000000</v>
      </c>
      <c r="G934" s="14">
        <v>2861</v>
      </c>
      <c r="H934" s="8"/>
      <c r="I934" s="10">
        <f t="array" ref="I934">VLOOKUP(A934,ENERGY!$A$2:$F$2691,5,0)</f>
        <v>29141</v>
      </c>
      <c r="J934" s="11">
        <f t="array" ref="J934">VLOOKUP(A934,ENERGY!$A$2:$F$2691,6,0)</f>
        <v>95738</v>
      </c>
      <c r="K934" s="10">
        <f t="array" ref="K934">VLOOKUP(A934,'HUMAN RESOURCES'!$A$2:$M$2692,5,0)</f>
        <v>1.0999999999999999E-2</v>
      </c>
      <c r="L934" s="11">
        <f t="array" ref="L934">VLOOKUP(A934,'HUMAN RESOURCES'!$A$2:$M$2692,6,0)</f>
        <v>4.0000000000000001E-3</v>
      </c>
      <c r="M934" s="10">
        <f t="array" ref="M934">VLOOKUP(A934,'HUMAN RESOURCES'!$A$2:$M$2692,7,0)</f>
        <v>83</v>
      </c>
      <c r="N934" s="10">
        <f t="array" ref="N934">VLOOKUP(A934,'HUMAN RESOURCES'!$A$2:$M$2692,8,0)</f>
        <v>78</v>
      </c>
      <c r="O934" s="10">
        <f t="array" ref="O934">VLOOKUP(A934,'HUMAN RESOURCES'!$A$2:$M$2692,9,0)</f>
        <v>0.14499999999999999</v>
      </c>
      <c r="P934" s="10">
        <f t="array" ref="P934">VLOOKUP(A934,'HUMAN RESOURCES'!$A$2:$M$2692,10,0)</f>
        <v>0.66700000000000004</v>
      </c>
      <c r="Q934" s="10">
        <f t="array" ref="Q934">VLOOKUP(A934,'HUMAN RESOURCES'!$A$2:$M$2692,11,0)</f>
        <v>0.189</v>
      </c>
      <c r="R934" s="10">
        <f t="array" ref="R934">VLOOKUP(A934,'HUMAN RESOURCES'!$A$2:$M$2692,12,0)</f>
        <v>11187085</v>
      </c>
      <c r="S934" s="10">
        <f t="array" ref="S934">VLOOKUP(A934,'HUMAN RESOURCES'!$A$2:$M$2692,13,0)</f>
        <v>0.75900000000000001</v>
      </c>
      <c r="T934" s="10">
        <f t="array" ref="T934">VLOOKUP(A934,TOURISM!$A$2:$F$2692,5,0)</f>
        <v>14796000000</v>
      </c>
      <c r="U934" s="10">
        <f t="array" ref="U934">VLOOKUP(A934,TOURISM!$A$2:$F$2692,6,0)</f>
        <v>3401000000</v>
      </c>
      <c r="V934" s="10">
        <f t="array" ref="V934">VLOOKUP(A934,BUSINESS!$A$2:$J$2692,5,0)</f>
        <v>0.46700000000000003</v>
      </c>
      <c r="W934" s="10">
        <f t="array" ref="W934">VLOOKUP(A934,BUSINESS!$A$2:$J$2692,6,0)</f>
        <v>19</v>
      </c>
      <c r="X934" s="10">
        <f t="array" ref="X934">VLOOKUP(A934,BUSINESS!$A$2:$J$2692,7,0)</f>
        <v>0</v>
      </c>
      <c r="Y934" s="10">
        <f t="array" ref="Y934">VLOOKUP(A934,BUSINESS!$A$2:$J$2692,8,0)</f>
        <v>224</v>
      </c>
      <c r="Z934" s="10">
        <f t="array" ref="Z934">VLOOKUP(A934,BUSINESS!$A$2:$J$2692,9,0)</f>
        <v>0.42399999999999999</v>
      </c>
      <c r="AA934" s="10">
        <f t="array" ref="AA934">VLOOKUP(A934,BUSINESS!$A$2:$J$2692,10,0)</f>
        <v>1.198</v>
      </c>
      <c r="AB934" s="12">
        <f t="shared" si="54"/>
        <v>28693.801825944829</v>
      </c>
      <c r="AC934" s="10">
        <f t="shared" si="45"/>
        <v>8.5579040473903606E-3</v>
      </c>
      <c r="AD934" s="10">
        <f t="shared" si="46"/>
        <v>2.6048787508095271E-3</v>
      </c>
      <c r="AE934" s="10">
        <f t="shared" si="47"/>
        <v>304.01127728983914</v>
      </c>
      <c r="AF934">
        <f t="shared" si="56"/>
        <v>1322.596547715513</v>
      </c>
    </row>
    <row r="935" spans="1:32" ht="14.4">
      <c r="A935" s="7" t="str">
        <f t="shared" si="55"/>
        <v>Greece-Europe 2010</v>
      </c>
      <c r="B935" s="7" t="s">
        <v>150</v>
      </c>
      <c r="C935" s="8" t="s">
        <v>76</v>
      </c>
      <c r="D935" s="9" t="s">
        <v>72</v>
      </c>
      <c r="E935" s="14">
        <v>9.4E-2</v>
      </c>
      <c r="F935" s="13">
        <v>294000000000</v>
      </c>
      <c r="G935" s="14">
        <v>2442</v>
      </c>
      <c r="H935" s="8"/>
      <c r="I935" s="10">
        <f t="array" ref="I935">VLOOKUP(A935,ENERGY!$A$2:$F$2691,5,0)</f>
        <v>30223</v>
      </c>
      <c r="J935" s="11">
        <f t="array" ref="J935">VLOOKUP(A935,ENERGY!$A$2:$F$2691,6,0)</f>
        <v>97286</v>
      </c>
      <c r="K935" s="10">
        <f t="array" ref="K935">VLOOKUP(A935,'HUMAN RESOURCES'!$A$2:$M$2692,5,0)</f>
        <v>0.01</v>
      </c>
      <c r="L935" s="11">
        <f t="array" ref="L935">VLOOKUP(A935,'HUMAN RESOURCES'!$A$2:$M$2692,6,0)</f>
        <v>4.0000000000000001E-3</v>
      </c>
      <c r="M935" s="10">
        <f t="array" ref="M935">VLOOKUP(A935,'HUMAN RESOURCES'!$A$2:$M$2692,7,0)</f>
        <v>83</v>
      </c>
      <c r="N935" s="10">
        <f t="array" ref="N935">VLOOKUP(A935,'HUMAN RESOURCES'!$A$2:$M$2692,8,0)</f>
        <v>78</v>
      </c>
      <c r="O935" s="10">
        <f t="array" ref="O935">VLOOKUP(A935,'HUMAN RESOURCES'!$A$2:$M$2692,9,0)</f>
        <v>0.14499999999999999</v>
      </c>
      <c r="P935" s="10">
        <f t="array" ref="P935">VLOOKUP(A935,'HUMAN RESOURCES'!$A$2:$M$2692,10,0)</f>
        <v>0.66500000000000004</v>
      </c>
      <c r="Q935" s="10">
        <f t="array" ref="Q935">VLOOKUP(A935,'HUMAN RESOURCES'!$A$2:$M$2692,11,0)</f>
        <v>0.19</v>
      </c>
      <c r="R935" s="10">
        <f t="array" ref="R935">VLOOKUP(A935,'HUMAN RESOURCES'!$A$2:$M$2692,12,0)</f>
        <v>11153454</v>
      </c>
      <c r="S935" s="10">
        <f t="array" ref="S935">VLOOKUP(A935,'HUMAN RESOURCES'!$A$2:$M$2692,13,0)</f>
        <v>0.76300000000000001</v>
      </c>
      <c r="T935" s="10">
        <f t="array" ref="T935">VLOOKUP(A935,TOURISM!$A$2:$F$2692,5,0)</f>
        <v>12579000000</v>
      </c>
      <c r="U935" s="10">
        <f t="array" ref="U935">VLOOKUP(A935,TOURISM!$A$2:$F$2692,6,0)</f>
        <v>2874000000</v>
      </c>
      <c r="V935" s="10">
        <f t="array" ref="V935">VLOOKUP(A935,BUSINESS!$A$2:$J$2692,5,0)</f>
        <v>0.46700000000000003</v>
      </c>
      <c r="W935" s="10">
        <f t="array" ref="W935">VLOOKUP(A935,BUSINESS!$A$2:$J$2692,6,0)</f>
        <v>19</v>
      </c>
      <c r="X935" s="10">
        <f t="array" ref="X935">VLOOKUP(A935,BUSINESS!$A$2:$J$2692,7,0)</f>
        <v>0</v>
      </c>
      <c r="Y935" s="10">
        <f t="array" ref="Y935">VLOOKUP(A935,BUSINESS!$A$2:$J$2692,8,0)</f>
        <v>224</v>
      </c>
      <c r="Z935" s="10">
        <f t="array" ref="Z935">VLOOKUP(A935,BUSINESS!$A$2:$J$2692,9,0)</f>
        <v>0.44400000000000001</v>
      </c>
      <c r="AA935" s="10">
        <f t="array" ref="AA935">VLOOKUP(A935,BUSINESS!$A$2:$J$2692,10,0)</f>
        <v>1.1060000000000001</v>
      </c>
      <c r="AB935" s="12">
        <f t="shared" si="54"/>
        <v>26359.547454985692</v>
      </c>
      <c r="AC935" s="10">
        <f t="shared" si="45"/>
        <v>8.7224997745093142E-3</v>
      </c>
      <c r="AD935" s="10">
        <f t="shared" si="46"/>
        <v>2.7097435467075938E-3</v>
      </c>
      <c r="AE935" s="10">
        <f t="shared" si="47"/>
        <v>257.67802512118669</v>
      </c>
      <c r="AF935">
        <f t="shared" si="56"/>
        <v>1127.812066109745</v>
      </c>
    </row>
    <row r="936" spans="1:32" ht="14.4">
      <c r="A936" s="7" t="str">
        <f t="shared" si="55"/>
        <v>Greece-Europe 2011</v>
      </c>
      <c r="B936" s="7" t="s">
        <v>150</v>
      </c>
      <c r="C936" s="8" t="s">
        <v>76</v>
      </c>
      <c r="D936" s="9" t="s">
        <v>73</v>
      </c>
      <c r="E936" s="14">
        <v>0.09</v>
      </c>
      <c r="F936" s="13">
        <v>290000000000</v>
      </c>
      <c r="G936" s="14">
        <v>2304</v>
      </c>
      <c r="H936" s="8"/>
      <c r="I936" s="10">
        <v>30223</v>
      </c>
      <c r="J936" s="11">
        <v>97286</v>
      </c>
      <c r="K936" s="10">
        <f t="array" ref="K936">VLOOKUP(A936,'HUMAN RESOURCES'!$A$2:$M$2692,5,0)</f>
        <v>0.01</v>
      </c>
      <c r="L936" s="11">
        <f t="array" ref="L936">VLOOKUP(A936,'HUMAN RESOURCES'!$A$2:$M$2692,6,0)</f>
        <v>4.0000000000000001E-3</v>
      </c>
      <c r="M936" s="10">
        <f t="array" ref="M936">VLOOKUP(A936,'HUMAN RESOURCES'!$A$2:$M$2692,7,0)</f>
        <v>84</v>
      </c>
      <c r="N936" s="10">
        <f t="array" ref="N936">VLOOKUP(A936,'HUMAN RESOURCES'!$A$2:$M$2692,8,0)</f>
        <v>78</v>
      </c>
      <c r="O936" s="10">
        <f t="array" ref="O936">VLOOKUP(A936,'HUMAN RESOURCES'!$A$2:$M$2692,9,0)</f>
        <v>0.14599999999999999</v>
      </c>
      <c r="P936" s="10">
        <f t="array" ref="P936">VLOOKUP(A936,'HUMAN RESOURCES'!$A$2:$M$2692,10,0)</f>
        <v>0.66300000000000003</v>
      </c>
      <c r="Q936" s="10">
        <f t="array" ref="Q936">VLOOKUP(A936,'HUMAN RESOURCES'!$A$2:$M$2692,11,0)</f>
        <v>0.192</v>
      </c>
      <c r="R936" s="10">
        <f t="array" ref="R936">VLOOKUP(A936,'HUMAN RESOURCES'!$A$2:$M$2692,12,0)</f>
        <v>11123213</v>
      </c>
      <c r="S936" s="10">
        <f t="array" ref="S936">VLOOKUP(A936,'HUMAN RESOURCES'!$A$2:$M$2692,13,0)</f>
        <v>0.76600000000000001</v>
      </c>
      <c r="T936" s="10">
        <f t="array" ref="T936">VLOOKUP(A936,TOURISM!$A$2:$F$2692,5,0)</f>
        <v>14984000000</v>
      </c>
      <c r="U936" s="10">
        <f t="array" ref="U936">VLOOKUP(A936,TOURISM!$A$2:$F$2692,6,0)</f>
        <v>3197000000</v>
      </c>
      <c r="V936" s="10">
        <f t="array" ref="V936">VLOOKUP(A936,BUSINESS!$A$2:$J$2692,5,0)</f>
        <v>0.45900000000000002</v>
      </c>
      <c r="W936" s="10">
        <f t="array" ref="W936">VLOOKUP(A936,BUSINESS!$A$2:$J$2692,6,0)</f>
        <v>11</v>
      </c>
      <c r="X936" s="10">
        <f t="array" ref="X936">VLOOKUP(A936,BUSINESS!$A$2:$J$2692,7,0)</f>
        <v>0</v>
      </c>
      <c r="Y936" s="10">
        <f t="array" ref="Y936">VLOOKUP(A936,BUSINESS!$A$2:$J$2692,8,0)</f>
        <v>224</v>
      </c>
      <c r="Z936" s="10">
        <f t="array" ref="Z936">VLOOKUP(A936,BUSINESS!$A$2:$J$2692,9,0)</f>
        <v>0.51600000000000001</v>
      </c>
      <c r="AA936" s="10">
        <f t="array" ref="AA936">VLOOKUP(A936,BUSINESS!$A$2:$J$2692,10,0)</f>
        <v>1.091</v>
      </c>
      <c r="AB936" s="12">
        <f t="shared" si="54"/>
        <v>26071.603591516228</v>
      </c>
      <c r="AC936" s="10">
        <f t="shared" si="45"/>
        <v>8.7462138862215433E-3</v>
      </c>
      <c r="AD936" s="10">
        <f t="shared" si="46"/>
        <v>2.7171106046427413E-3</v>
      </c>
      <c r="AE936" s="10">
        <f t="shared" si="47"/>
        <v>287.41695407612889</v>
      </c>
      <c r="AF936">
        <f t="shared" si="56"/>
        <v>1347.0927869492384</v>
      </c>
    </row>
    <row r="937" spans="1:32" ht="14.4">
      <c r="A937" s="7" t="str">
        <f t="shared" si="55"/>
        <v>Greece-Europe 2012</v>
      </c>
      <c r="B937" s="7" t="s">
        <v>150</v>
      </c>
      <c r="C937" s="8" t="s">
        <v>76</v>
      </c>
      <c r="D937" s="9" t="s">
        <v>74</v>
      </c>
      <c r="E937" s="14">
        <v>9.2999999999999999E-2</v>
      </c>
      <c r="F937" s="13">
        <v>248000000000</v>
      </c>
      <c r="G937" s="14">
        <v>2044</v>
      </c>
      <c r="H937" s="8"/>
      <c r="I937" s="10">
        <v>30223</v>
      </c>
      <c r="J937" s="11">
        <v>97286</v>
      </c>
      <c r="K937" s="10">
        <f t="array" ref="K937">VLOOKUP(A937,'HUMAN RESOURCES'!$A$2:$M$2692,5,0)</f>
        <v>8.9999999999999993E-3</v>
      </c>
      <c r="L937" s="11">
        <f t="array" ref="L937">VLOOKUP(A937,'HUMAN RESOURCES'!$A$2:$M$2692,6,0)</f>
        <v>4.0000000000000001E-3</v>
      </c>
      <c r="M937" s="10">
        <f t="array" ref="M937">VLOOKUP(A937,'HUMAN RESOURCES'!$A$2:$M$2692,7,0)</f>
        <v>83</v>
      </c>
      <c r="N937" s="10">
        <f t="array" ref="N937">VLOOKUP(A937,'HUMAN RESOURCES'!$A$2:$M$2692,8,0)</f>
        <v>78</v>
      </c>
      <c r="O937" s="10">
        <f t="array" ref="O937">VLOOKUP(A937,'HUMAN RESOURCES'!$A$2:$M$2692,9,0)</f>
        <v>0.14599999999999999</v>
      </c>
      <c r="P937" s="10">
        <f t="array" ref="P937">VLOOKUP(A937,'HUMAN RESOURCES'!$A$2:$M$2692,10,0)</f>
        <v>0.66</v>
      </c>
      <c r="Q937" s="10">
        <f t="array" ref="Q937">VLOOKUP(A937,'HUMAN RESOURCES'!$A$2:$M$2692,11,0)</f>
        <v>0.19400000000000001</v>
      </c>
      <c r="R937" s="10">
        <f t="array" ref="R937">VLOOKUP(A937,'HUMAN RESOURCES'!$A$2:$M$2692,12,0)</f>
        <v>11092771</v>
      </c>
      <c r="S937" s="10">
        <f t="array" ref="S937">VLOOKUP(A937,'HUMAN RESOURCES'!$A$2:$M$2692,13,0)</f>
        <v>0.77</v>
      </c>
      <c r="T937" s="10">
        <f t="array" ref="T937">VLOOKUP(A937,TOURISM!$A$2:$F$2692,5,0)</f>
        <v>13313000000</v>
      </c>
      <c r="U937" s="10">
        <f t="array" ref="U937">VLOOKUP(A937,TOURISM!$A$2:$F$2692,6,0)</f>
        <v>2392000000</v>
      </c>
      <c r="V937" s="10">
        <f t="array" ref="V937">VLOOKUP(A937,BUSINESS!$A$2:$J$2692,5,0)</f>
        <v>0.441</v>
      </c>
      <c r="W937" s="10">
        <f t="array" ref="W937">VLOOKUP(A937,BUSINESS!$A$2:$J$2692,6,0)</f>
        <v>12</v>
      </c>
      <c r="X937" s="10">
        <f t="array" ref="X937">VLOOKUP(A937,BUSINESS!$A$2:$J$2692,7,0)</f>
        <v>89</v>
      </c>
      <c r="Y937" s="10">
        <f t="array" ref="Y937">VLOOKUP(A937,BUSINESS!$A$2:$J$2692,8,0)</f>
        <v>202</v>
      </c>
      <c r="Z937" s="10">
        <f t="array" ref="Z937">VLOOKUP(A937,BUSINESS!$A$2:$J$2692,9,0)</f>
        <v>0.55100000000000005</v>
      </c>
      <c r="AA937" s="10">
        <f t="array" ref="AA937">VLOOKUP(A937,BUSINESS!$A$2:$J$2692,10,0)</f>
        <v>1.2010000000000001</v>
      </c>
      <c r="AB937" s="12">
        <f t="shared" si="54"/>
        <v>22356.902526879894</v>
      </c>
      <c r="AC937" s="10">
        <f t="shared" si="45"/>
        <v>8.7702162065727302E-3</v>
      </c>
      <c r="AD937" s="10">
        <f t="shared" si="46"/>
        <v>2.7245671978624636E-3</v>
      </c>
      <c r="AE937" s="10">
        <f t="shared" si="47"/>
        <v>215.63593082377704</v>
      </c>
      <c r="AF937">
        <f t="shared" si="56"/>
        <v>1200.1509812110969</v>
      </c>
    </row>
    <row r="938" spans="1:32" ht="14.4">
      <c r="A938" s="7" t="str">
        <f t="shared" si="55"/>
        <v>Greenland-The Americas 2000</v>
      </c>
      <c r="B938" s="7" t="s">
        <v>151</v>
      </c>
      <c r="C938" s="8" t="s">
        <v>84</v>
      </c>
      <c r="D938" s="9" t="s">
        <v>62</v>
      </c>
      <c r="E938" s="8"/>
      <c r="F938" s="13">
        <v>1068024994</v>
      </c>
      <c r="G938" s="8"/>
      <c r="H938" s="8"/>
      <c r="I938" s="10">
        <f t="array" ref="I938">VLOOKUP(A938,ENERGY!$A$2:$F$2691,5,0)</f>
        <v>0</v>
      </c>
      <c r="J938" s="11">
        <f t="array" ref="J938">VLOOKUP(A938,ENERGY!$A$2:$F$2691,6,0)</f>
        <v>0</v>
      </c>
      <c r="K938" s="10">
        <f t="array" ref="K938">VLOOKUP(A938,'HUMAN RESOURCES'!$A$2:$M$2692,5,0)</f>
        <v>1.6E-2</v>
      </c>
      <c r="L938" s="11">
        <f t="array" ref="L938">VLOOKUP(A938,'HUMAN RESOURCES'!$A$2:$M$2692,6,0)</f>
        <v>0</v>
      </c>
      <c r="M938" s="10">
        <f t="array" ref="M938">VLOOKUP(A938,'HUMAN RESOURCES'!$A$2:$M$2692,7,0)</f>
        <v>70</v>
      </c>
      <c r="N938" s="10">
        <f t="array" ref="N938">VLOOKUP(A938,'HUMAN RESOURCES'!$A$2:$M$2692,8,0)</f>
        <v>64</v>
      </c>
      <c r="O938" s="10">
        <f t="array" ref="O938">VLOOKUP(A938,'HUMAN RESOURCES'!$A$2:$M$2692,9,0)</f>
        <v>0</v>
      </c>
      <c r="P938" s="10">
        <f t="array" ref="P938">VLOOKUP(A938,'HUMAN RESOURCES'!$A$2:$M$2692,10,0)</f>
        <v>0</v>
      </c>
      <c r="Q938" s="10">
        <f t="array" ref="Q938">VLOOKUP(A938,'HUMAN RESOURCES'!$A$2:$M$2692,11,0)</f>
        <v>0</v>
      </c>
      <c r="R938" s="10">
        <f t="array" ref="R938">VLOOKUP(A938,'HUMAN RESOURCES'!$A$2:$M$2692,12,0)</f>
        <v>56200</v>
      </c>
      <c r="S938" s="10">
        <f t="array" ref="S938">VLOOKUP(A938,'HUMAN RESOURCES'!$A$2:$M$2692,13,0)</f>
        <v>0.81599999999999995</v>
      </c>
      <c r="T938" s="10">
        <f t="array" ref="T938">VLOOKUP(A938,TOURISM!$A$2:$F$2692,5,0)</f>
        <v>0</v>
      </c>
      <c r="U938" s="10">
        <f t="array" ref="U938">VLOOKUP(A938,TOURISM!$A$2:$F$2692,6,0)</f>
        <v>0</v>
      </c>
      <c r="V938" s="10">
        <f t="array" ref="V938">VLOOKUP(A938,BUSINESS!$A$2:$J$2692,5,0)</f>
        <v>0</v>
      </c>
      <c r="W938" s="10">
        <f t="array" ref="W938">VLOOKUP(A938,BUSINESS!$A$2:$J$2692,6,0)</f>
        <v>0</v>
      </c>
      <c r="X938" s="10">
        <f t="array" ref="X938">VLOOKUP(A938,BUSINESS!$A$2:$J$2692,7,0)</f>
        <v>0</v>
      </c>
      <c r="Y938" s="10">
        <f t="array" ref="Y938">VLOOKUP(A938,BUSINESS!$A$2:$J$2692,8,0)</f>
        <v>0</v>
      </c>
      <c r="Z938" s="10">
        <f t="array" ref="Z938">VLOOKUP(A938,BUSINESS!$A$2:$J$2692,9,0)</f>
        <v>0.317</v>
      </c>
      <c r="AA938" s="10">
        <f t="array" ref="AA938">VLOOKUP(A938,BUSINESS!$A$2:$J$2692,10,0)</f>
        <v>0.26900000000000002</v>
      </c>
      <c r="AB938" s="12">
        <f t="shared" si="54"/>
        <v>19004.003451957295</v>
      </c>
      <c r="AC938" s="10">
        <f t="shared" si="45"/>
        <v>0</v>
      </c>
      <c r="AD938" s="10">
        <f t="shared" si="46"/>
        <v>0</v>
      </c>
      <c r="AE938" s="10">
        <f t="shared" si="47"/>
        <v>0</v>
      </c>
      <c r="AF938">
        <f t="shared" si="56"/>
        <v>0</v>
      </c>
    </row>
    <row r="939" spans="1:32" ht="14.4">
      <c r="A939" s="7" t="str">
        <f t="shared" si="55"/>
        <v>Greenland-The Americas 2001</v>
      </c>
      <c r="B939" s="7" t="s">
        <v>151</v>
      </c>
      <c r="C939" s="8" t="s">
        <v>84</v>
      </c>
      <c r="D939" s="9" t="s">
        <v>63</v>
      </c>
      <c r="E939" s="8"/>
      <c r="F939" s="13">
        <v>1086170639</v>
      </c>
      <c r="G939" s="8"/>
      <c r="H939" s="8"/>
      <c r="I939" s="10">
        <f t="array" ref="I939">VLOOKUP(A939,ENERGY!$A$2:$F$2691,5,0)</f>
        <v>0</v>
      </c>
      <c r="J939" s="11">
        <f t="array" ref="J939">VLOOKUP(A939,ENERGY!$A$2:$F$2691,6,0)</f>
        <v>0</v>
      </c>
      <c r="K939" s="10">
        <f t="array" ref="K939">VLOOKUP(A939,'HUMAN RESOURCES'!$A$2:$M$2692,5,0)</f>
        <v>1.7000000000000001E-2</v>
      </c>
      <c r="L939" s="11">
        <f t="array" ref="L939">VLOOKUP(A939,'HUMAN RESOURCES'!$A$2:$M$2692,6,0)</f>
        <v>0</v>
      </c>
      <c r="M939" s="10">
        <f t="array" ref="M939">VLOOKUP(A939,'HUMAN RESOURCES'!$A$2:$M$2692,7,0)</f>
        <v>70</v>
      </c>
      <c r="N939" s="10">
        <f t="array" ref="N939">VLOOKUP(A939,'HUMAN RESOURCES'!$A$2:$M$2692,8,0)</f>
        <v>65</v>
      </c>
      <c r="O939" s="10">
        <f t="array" ref="O939">VLOOKUP(A939,'HUMAN RESOURCES'!$A$2:$M$2692,9,0)</f>
        <v>0</v>
      </c>
      <c r="P939" s="10">
        <f t="array" ref="P939">VLOOKUP(A939,'HUMAN RESOURCES'!$A$2:$M$2692,10,0)</f>
        <v>0</v>
      </c>
      <c r="Q939" s="10">
        <f t="array" ref="Q939">VLOOKUP(A939,'HUMAN RESOURCES'!$A$2:$M$2692,11,0)</f>
        <v>0</v>
      </c>
      <c r="R939" s="10">
        <f t="array" ref="R939">VLOOKUP(A939,'HUMAN RESOURCES'!$A$2:$M$2692,12,0)</f>
        <v>56350</v>
      </c>
      <c r="S939" s="10">
        <f t="array" ref="S939">VLOOKUP(A939,'HUMAN RESOURCES'!$A$2:$M$2692,13,0)</f>
        <v>0.81799999999999995</v>
      </c>
      <c r="T939" s="10">
        <f t="array" ref="T939">VLOOKUP(A939,TOURISM!$A$2:$F$2692,5,0)</f>
        <v>0</v>
      </c>
      <c r="U939" s="10">
        <f t="array" ref="U939">VLOOKUP(A939,TOURISM!$A$2:$F$2692,6,0)</f>
        <v>0</v>
      </c>
      <c r="V939" s="10">
        <f t="array" ref="V939">VLOOKUP(A939,BUSINESS!$A$2:$J$2692,5,0)</f>
        <v>0</v>
      </c>
      <c r="W939" s="10">
        <f t="array" ref="W939">VLOOKUP(A939,BUSINESS!$A$2:$J$2692,6,0)</f>
        <v>0</v>
      </c>
      <c r="X939" s="10">
        <f t="array" ref="X939">VLOOKUP(A939,BUSINESS!$A$2:$J$2692,7,0)</f>
        <v>0</v>
      </c>
      <c r="Y939" s="10">
        <f t="array" ref="Y939">VLOOKUP(A939,BUSINESS!$A$2:$J$2692,8,0)</f>
        <v>0</v>
      </c>
      <c r="Z939" s="10">
        <f t="array" ref="Z939">VLOOKUP(A939,BUSINESS!$A$2:$J$2692,9,0)</f>
        <v>0.35499999999999998</v>
      </c>
      <c r="AA939" s="10">
        <f t="array" ref="AA939">VLOOKUP(A939,BUSINESS!$A$2:$J$2692,10,0)</f>
        <v>0.28199999999999997</v>
      </c>
      <c r="AB939" s="12">
        <f t="shared" si="54"/>
        <v>19275.432812777286</v>
      </c>
      <c r="AC939" s="10">
        <f t="shared" si="45"/>
        <v>0</v>
      </c>
      <c r="AD939" s="10">
        <f t="shared" si="46"/>
        <v>0</v>
      </c>
      <c r="AE939" s="10">
        <f t="shared" si="47"/>
        <v>0</v>
      </c>
      <c r="AF939">
        <f t="shared" si="56"/>
        <v>0</v>
      </c>
    </row>
    <row r="940" spans="1:32" ht="14.4">
      <c r="A940" s="7" t="str">
        <f t="shared" si="55"/>
        <v>Greenland-The Americas 2002</v>
      </c>
      <c r="B940" s="7" t="s">
        <v>151</v>
      </c>
      <c r="C940" s="8" t="s">
        <v>84</v>
      </c>
      <c r="D940" s="9" t="s">
        <v>64</v>
      </c>
      <c r="E940" s="8"/>
      <c r="F940" s="13">
        <v>1169136691</v>
      </c>
      <c r="G940" s="8"/>
      <c r="H940" s="8"/>
      <c r="I940" s="10">
        <f t="array" ref="I940">VLOOKUP(A940,ENERGY!$A$2:$F$2691,5,0)</f>
        <v>0</v>
      </c>
      <c r="J940" s="11">
        <f t="array" ref="J940">VLOOKUP(A940,ENERGY!$A$2:$F$2691,6,0)</f>
        <v>634</v>
      </c>
      <c r="K940" s="10">
        <f t="array" ref="K940">VLOOKUP(A940,'HUMAN RESOURCES'!$A$2:$M$2692,5,0)</f>
        <v>1.7000000000000001E-2</v>
      </c>
      <c r="L940" s="11">
        <f t="array" ref="L940">VLOOKUP(A940,'HUMAN RESOURCES'!$A$2:$M$2692,6,0)</f>
        <v>0</v>
      </c>
      <c r="M940" s="10">
        <f t="array" ref="M940">VLOOKUP(A940,'HUMAN RESOURCES'!$A$2:$M$2692,7,0)</f>
        <v>71</v>
      </c>
      <c r="N940" s="10">
        <f t="array" ref="N940">VLOOKUP(A940,'HUMAN RESOURCES'!$A$2:$M$2692,8,0)</f>
        <v>65</v>
      </c>
      <c r="O940" s="10">
        <f t="array" ref="O940">VLOOKUP(A940,'HUMAN RESOURCES'!$A$2:$M$2692,9,0)</f>
        <v>0</v>
      </c>
      <c r="P940" s="10">
        <f t="array" ref="P940">VLOOKUP(A940,'HUMAN RESOURCES'!$A$2:$M$2692,10,0)</f>
        <v>0</v>
      </c>
      <c r="Q940" s="10">
        <f t="array" ref="Q940">VLOOKUP(A940,'HUMAN RESOURCES'!$A$2:$M$2692,11,0)</f>
        <v>0</v>
      </c>
      <c r="R940" s="10">
        <f t="array" ref="R940">VLOOKUP(A940,'HUMAN RESOURCES'!$A$2:$M$2692,12,0)</f>
        <v>56609</v>
      </c>
      <c r="S940" s="10">
        <f t="array" ref="S940">VLOOKUP(A940,'HUMAN RESOURCES'!$A$2:$M$2692,13,0)</f>
        <v>0.82099999999999995</v>
      </c>
      <c r="T940" s="10">
        <f t="array" ref="T940">VLOOKUP(A940,TOURISM!$A$2:$F$2692,5,0)</f>
        <v>0</v>
      </c>
      <c r="U940" s="10">
        <f t="array" ref="U940">VLOOKUP(A940,TOURISM!$A$2:$F$2692,6,0)</f>
        <v>0</v>
      </c>
      <c r="V940" s="10">
        <f t="array" ref="V940">VLOOKUP(A940,BUSINESS!$A$2:$J$2692,5,0)</f>
        <v>0</v>
      </c>
      <c r="W940" s="10">
        <f t="array" ref="W940">VLOOKUP(A940,BUSINESS!$A$2:$J$2692,6,0)</f>
        <v>0</v>
      </c>
      <c r="X940" s="10">
        <f t="array" ref="X940">VLOOKUP(A940,BUSINESS!$A$2:$J$2692,7,0)</f>
        <v>0</v>
      </c>
      <c r="Y940" s="10">
        <f t="array" ref="Y940">VLOOKUP(A940,BUSINESS!$A$2:$J$2692,8,0)</f>
        <v>0</v>
      </c>
      <c r="Z940" s="10">
        <f t="array" ref="Z940">VLOOKUP(A940,BUSINESS!$A$2:$J$2692,9,0)</f>
        <v>0.442</v>
      </c>
      <c r="AA940" s="10">
        <f t="array" ref="AA940">VLOOKUP(A940,BUSINESS!$A$2:$J$2692,10,0)</f>
        <v>0.35199999999999998</v>
      </c>
      <c r="AB940" s="12">
        <f t="shared" si="54"/>
        <v>20652.841261990143</v>
      </c>
      <c r="AC940" s="10">
        <f t="shared" si="45"/>
        <v>1.1199632567259622E-2</v>
      </c>
      <c r="AD940" s="10">
        <f t="shared" si="46"/>
        <v>0</v>
      </c>
      <c r="AE940" s="10">
        <f t="shared" si="47"/>
        <v>0</v>
      </c>
      <c r="AF940">
        <f t="shared" si="56"/>
        <v>0</v>
      </c>
    </row>
    <row r="941" spans="1:32" ht="14.4">
      <c r="A941" s="7" t="str">
        <f t="shared" si="55"/>
        <v>Greenland-The Americas 2003</v>
      </c>
      <c r="B941" s="7" t="s">
        <v>151</v>
      </c>
      <c r="C941" s="8" t="s">
        <v>84</v>
      </c>
      <c r="D941" s="9" t="s">
        <v>65</v>
      </c>
      <c r="E941" s="8"/>
      <c r="F941" s="13">
        <v>1426452030</v>
      </c>
      <c r="G941" s="8"/>
      <c r="H941" s="8"/>
      <c r="I941" s="10">
        <f t="array" ref="I941">VLOOKUP(A941,ENERGY!$A$2:$F$2691,5,0)</f>
        <v>0</v>
      </c>
      <c r="J941" s="11">
        <f t="array" ref="J941">VLOOKUP(A941,ENERGY!$A$2:$F$2691,6,0)</f>
        <v>557</v>
      </c>
      <c r="K941" s="10">
        <f t="array" ref="K941">VLOOKUP(A941,'HUMAN RESOURCES'!$A$2:$M$2692,5,0)</f>
        <v>1.6E-2</v>
      </c>
      <c r="L941" s="11">
        <f t="array" ref="L941">VLOOKUP(A941,'HUMAN RESOURCES'!$A$2:$M$2692,6,0)</f>
        <v>0</v>
      </c>
      <c r="M941" s="10">
        <f t="array" ref="M941">VLOOKUP(A941,'HUMAN RESOURCES'!$A$2:$M$2692,7,0)</f>
        <v>71</v>
      </c>
      <c r="N941" s="10">
        <f t="array" ref="N941">VLOOKUP(A941,'HUMAN RESOURCES'!$A$2:$M$2692,8,0)</f>
        <v>66</v>
      </c>
      <c r="O941" s="10">
        <f t="array" ref="O941">VLOOKUP(A941,'HUMAN RESOURCES'!$A$2:$M$2692,9,0)</f>
        <v>0</v>
      </c>
      <c r="P941" s="10">
        <f t="array" ref="P941">VLOOKUP(A941,'HUMAN RESOURCES'!$A$2:$M$2692,10,0)</f>
        <v>0</v>
      </c>
      <c r="Q941" s="10">
        <f t="array" ref="Q941">VLOOKUP(A941,'HUMAN RESOURCES'!$A$2:$M$2692,11,0)</f>
        <v>0</v>
      </c>
      <c r="R941" s="10">
        <f t="array" ref="R941">VLOOKUP(A941,'HUMAN RESOURCES'!$A$2:$M$2692,12,0)</f>
        <v>56765</v>
      </c>
      <c r="S941" s="10">
        <f t="array" ref="S941">VLOOKUP(A941,'HUMAN RESOURCES'!$A$2:$M$2692,13,0)</f>
        <v>0.82299999999999995</v>
      </c>
      <c r="T941" s="10">
        <f t="array" ref="T941">VLOOKUP(A941,TOURISM!$A$2:$F$2692,5,0)</f>
        <v>0</v>
      </c>
      <c r="U941" s="10">
        <f t="array" ref="U941">VLOOKUP(A941,TOURISM!$A$2:$F$2692,6,0)</f>
        <v>0</v>
      </c>
      <c r="V941" s="10">
        <f t="array" ref="V941">VLOOKUP(A941,BUSINESS!$A$2:$J$2692,5,0)</f>
        <v>0</v>
      </c>
      <c r="W941" s="10">
        <f t="array" ref="W941">VLOOKUP(A941,BUSINESS!$A$2:$J$2692,6,0)</f>
        <v>0</v>
      </c>
      <c r="X941" s="10">
        <f t="array" ref="X941">VLOOKUP(A941,BUSINESS!$A$2:$J$2692,7,0)</f>
        <v>0</v>
      </c>
      <c r="Y941" s="10">
        <f t="array" ref="Y941">VLOOKUP(A941,BUSINESS!$A$2:$J$2692,8,0)</f>
        <v>0</v>
      </c>
      <c r="Z941" s="10">
        <f t="array" ref="Z941">VLOOKUP(A941,BUSINESS!$A$2:$J$2692,9,0)</f>
        <v>0.54500000000000004</v>
      </c>
      <c r="AA941" s="10">
        <f t="array" ref="AA941">VLOOKUP(A941,BUSINESS!$A$2:$J$2692,10,0)</f>
        <v>0.52400000000000002</v>
      </c>
      <c r="AB941" s="12">
        <f t="shared" si="54"/>
        <v>25129.076543644853</v>
      </c>
      <c r="AC941" s="10">
        <f t="shared" si="45"/>
        <v>9.8123843917907166E-3</v>
      </c>
      <c r="AD941" s="10">
        <f t="shared" si="46"/>
        <v>0</v>
      </c>
      <c r="AE941" s="10">
        <f t="shared" si="47"/>
        <v>0</v>
      </c>
      <c r="AF941">
        <f t="shared" si="56"/>
        <v>0</v>
      </c>
    </row>
    <row r="942" spans="1:32" ht="14.4">
      <c r="A942" s="7" t="str">
        <f t="shared" si="55"/>
        <v>Greenland-The Americas 2004</v>
      </c>
      <c r="B942" s="7" t="s">
        <v>151</v>
      </c>
      <c r="C942" s="8" t="s">
        <v>84</v>
      </c>
      <c r="D942" s="9" t="s">
        <v>66</v>
      </c>
      <c r="E942" s="8"/>
      <c r="F942" s="13">
        <v>1644951892</v>
      </c>
      <c r="G942" s="8"/>
      <c r="H942" s="8"/>
      <c r="I942" s="10">
        <f t="array" ref="I942">VLOOKUP(A942,ENERGY!$A$2:$F$2691,5,0)</f>
        <v>0</v>
      </c>
      <c r="J942" s="11">
        <f t="array" ref="J942">VLOOKUP(A942,ENERGY!$A$2:$F$2691,6,0)</f>
        <v>638</v>
      </c>
      <c r="K942" s="10">
        <f t="array" ref="K942">VLOOKUP(A942,'HUMAN RESOURCES'!$A$2:$M$2692,5,0)</f>
        <v>1.6E-2</v>
      </c>
      <c r="L942" s="11">
        <f t="array" ref="L942">VLOOKUP(A942,'HUMAN RESOURCES'!$A$2:$M$2692,6,0)</f>
        <v>0</v>
      </c>
      <c r="M942" s="10">
        <f t="array" ref="M942">VLOOKUP(A942,'HUMAN RESOURCES'!$A$2:$M$2692,7,0)</f>
        <v>72</v>
      </c>
      <c r="N942" s="10">
        <f t="array" ref="N942">VLOOKUP(A942,'HUMAN RESOURCES'!$A$2:$M$2692,8,0)</f>
        <v>66</v>
      </c>
      <c r="O942" s="10">
        <f t="array" ref="O942">VLOOKUP(A942,'HUMAN RESOURCES'!$A$2:$M$2692,9,0)</f>
        <v>0</v>
      </c>
      <c r="P942" s="10">
        <f t="array" ref="P942">VLOOKUP(A942,'HUMAN RESOURCES'!$A$2:$M$2692,10,0)</f>
        <v>0</v>
      </c>
      <c r="Q942" s="10">
        <f t="array" ref="Q942">VLOOKUP(A942,'HUMAN RESOURCES'!$A$2:$M$2692,11,0)</f>
        <v>0</v>
      </c>
      <c r="R942" s="10">
        <f t="array" ref="R942">VLOOKUP(A942,'HUMAN RESOURCES'!$A$2:$M$2692,12,0)</f>
        <v>56911</v>
      </c>
      <c r="S942" s="10">
        <f t="array" ref="S942">VLOOKUP(A942,'HUMAN RESOURCES'!$A$2:$M$2692,13,0)</f>
        <v>0.82599999999999996</v>
      </c>
      <c r="T942" s="10">
        <f t="array" ref="T942">VLOOKUP(A942,TOURISM!$A$2:$F$2692,5,0)</f>
        <v>0</v>
      </c>
      <c r="U942" s="10">
        <f t="array" ref="U942">VLOOKUP(A942,TOURISM!$A$2:$F$2692,6,0)</f>
        <v>0</v>
      </c>
      <c r="V942" s="10">
        <f t="array" ref="V942">VLOOKUP(A942,BUSINESS!$A$2:$J$2692,5,0)</f>
        <v>0</v>
      </c>
      <c r="W942" s="10">
        <f t="array" ref="W942">VLOOKUP(A942,BUSINESS!$A$2:$J$2692,6,0)</f>
        <v>0</v>
      </c>
      <c r="X942" s="10">
        <f t="array" ref="X942">VLOOKUP(A942,BUSINESS!$A$2:$J$2692,7,0)</f>
        <v>0</v>
      </c>
      <c r="Y942" s="10">
        <f t="array" ref="Y942">VLOOKUP(A942,BUSINESS!$A$2:$J$2692,8,0)</f>
        <v>0</v>
      </c>
      <c r="Z942" s="10">
        <f t="array" ref="Z942">VLOOKUP(A942,BUSINESS!$A$2:$J$2692,9,0)</f>
        <v>0.56100000000000005</v>
      </c>
      <c r="AA942" s="10">
        <f t="array" ref="AA942">VLOOKUP(A942,BUSINESS!$A$2:$J$2692,10,0)</f>
        <v>0.68600000000000005</v>
      </c>
      <c r="AB942" s="12">
        <f t="shared" si="54"/>
        <v>28903.935829628717</v>
      </c>
      <c r="AC942" s="10">
        <f t="shared" si="45"/>
        <v>1.121048654917327E-2</v>
      </c>
      <c r="AD942" s="10">
        <f t="shared" si="46"/>
        <v>0</v>
      </c>
      <c r="AE942" s="10">
        <f t="shared" si="47"/>
        <v>0</v>
      </c>
      <c r="AF942">
        <f t="shared" si="56"/>
        <v>0</v>
      </c>
    </row>
    <row r="943" spans="1:32" ht="14.4">
      <c r="A943" s="7" t="str">
        <f t="shared" si="55"/>
        <v>Greenland-The Americas 2005</v>
      </c>
      <c r="B943" s="7" t="s">
        <v>151</v>
      </c>
      <c r="C943" s="8" t="s">
        <v>84</v>
      </c>
      <c r="D943" s="9" t="s">
        <v>67</v>
      </c>
      <c r="E943" s="8"/>
      <c r="F943" s="13">
        <v>1702543477</v>
      </c>
      <c r="G943" s="8"/>
      <c r="H943" s="8"/>
      <c r="I943" s="10">
        <f t="array" ref="I943">VLOOKUP(A943,ENERGY!$A$2:$F$2691,5,0)</f>
        <v>0</v>
      </c>
      <c r="J943" s="11">
        <f t="array" ref="J943">VLOOKUP(A943,ENERGY!$A$2:$F$2691,6,0)</f>
        <v>583</v>
      </c>
      <c r="K943" s="10">
        <f t="array" ref="K943">VLOOKUP(A943,'HUMAN RESOURCES'!$A$2:$M$2692,5,0)</f>
        <v>1.6E-2</v>
      </c>
      <c r="L943" s="11">
        <f t="array" ref="L943">VLOOKUP(A943,'HUMAN RESOURCES'!$A$2:$M$2692,6,0)</f>
        <v>0</v>
      </c>
      <c r="M943" s="10">
        <f t="array" ref="M943">VLOOKUP(A943,'HUMAN RESOURCES'!$A$2:$M$2692,7,0)</f>
        <v>72</v>
      </c>
      <c r="N943" s="10">
        <f t="array" ref="N943">VLOOKUP(A943,'HUMAN RESOURCES'!$A$2:$M$2692,8,0)</f>
        <v>67</v>
      </c>
      <c r="O943" s="10">
        <f t="array" ref="O943">VLOOKUP(A943,'HUMAN RESOURCES'!$A$2:$M$2692,9,0)</f>
        <v>0</v>
      </c>
      <c r="P943" s="10">
        <f t="array" ref="P943">VLOOKUP(A943,'HUMAN RESOURCES'!$A$2:$M$2692,10,0)</f>
        <v>0</v>
      </c>
      <c r="Q943" s="10">
        <f t="array" ref="Q943">VLOOKUP(A943,'HUMAN RESOURCES'!$A$2:$M$2692,11,0)</f>
        <v>0</v>
      </c>
      <c r="R943" s="10">
        <f t="array" ref="R943">VLOOKUP(A943,'HUMAN RESOURCES'!$A$2:$M$2692,12,0)</f>
        <v>56935</v>
      </c>
      <c r="S943" s="10">
        <f t="array" ref="S943">VLOOKUP(A943,'HUMAN RESOURCES'!$A$2:$M$2692,13,0)</f>
        <v>0.82899999999999996</v>
      </c>
      <c r="T943" s="10">
        <f t="array" ref="T943">VLOOKUP(A943,TOURISM!$A$2:$F$2692,5,0)</f>
        <v>0</v>
      </c>
      <c r="U943" s="10">
        <f t="array" ref="U943">VLOOKUP(A943,TOURISM!$A$2:$F$2692,6,0)</f>
        <v>0</v>
      </c>
      <c r="V943" s="10">
        <f t="array" ref="V943">VLOOKUP(A943,BUSINESS!$A$2:$J$2692,5,0)</f>
        <v>0</v>
      </c>
      <c r="W943" s="10">
        <f t="array" ref="W943">VLOOKUP(A943,BUSINESS!$A$2:$J$2692,6,0)</f>
        <v>0</v>
      </c>
      <c r="X943" s="10">
        <f t="array" ref="X943">VLOOKUP(A943,BUSINESS!$A$2:$J$2692,7,0)</f>
        <v>0</v>
      </c>
      <c r="Y943" s="10">
        <f t="array" ref="Y943">VLOOKUP(A943,BUSINESS!$A$2:$J$2692,8,0)</f>
        <v>0</v>
      </c>
      <c r="Z943" s="10">
        <f t="array" ref="Z943">VLOOKUP(A943,BUSINESS!$A$2:$J$2692,9,0)</f>
        <v>0.57699999999999996</v>
      </c>
      <c r="AA943" s="10">
        <f t="array" ref="AA943">VLOOKUP(A943,BUSINESS!$A$2:$J$2692,10,0)</f>
        <v>0.81599999999999995</v>
      </c>
      <c r="AB943" s="12">
        <f t="shared" si="54"/>
        <v>29903.284043207164</v>
      </c>
      <c r="AC943" s="10">
        <f t="shared" si="45"/>
        <v>1.0239747080003513E-2</v>
      </c>
      <c r="AD943" s="10">
        <f t="shared" si="46"/>
        <v>0</v>
      </c>
      <c r="AE943" s="10">
        <f t="shared" si="47"/>
        <v>0</v>
      </c>
      <c r="AF943">
        <f t="shared" si="56"/>
        <v>0</v>
      </c>
    </row>
    <row r="944" spans="1:32" ht="14.4">
      <c r="A944" s="7" t="str">
        <f t="shared" si="55"/>
        <v>Greenland-The Americas 2006</v>
      </c>
      <c r="B944" s="7" t="s">
        <v>151</v>
      </c>
      <c r="C944" s="8" t="s">
        <v>84</v>
      </c>
      <c r="D944" s="9" t="s">
        <v>68</v>
      </c>
      <c r="E944" s="8"/>
      <c r="F944" s="13">
        <v>1738432116</v>
      </c>
      <c r="G944" s="8"/>
      <c r="H944" s="8"/>
      <c r="J944" s="11">
        <v>583</v>
      </c>
      <c r="K944" s="10">
        <f t="array" ref="K944">VLOOKUP(A944,'HUMAN RESOURCES'!$A$2:$M$2692,5,0)</f>
        <v>1.4999999999999999E-2</v>
      </c>
      <c r="L944" s="11">
        <f t="array" ref="L944">VLOOKUP(A944,'HUMAN RESOURCES'!$A$2:$M$2692,6,0)</f>
        <v>0</v>
      </c>
      <c r="M944" s="10">
        <f t="array" ref="M944">VLOOKUP(A944,'HUMAN RESOURCES'!$A$2:$M$2692,7,0)</f>
        <v>72</v>
      </c>
      <c r="N944" s="10">
        <f t="array" ref="N944">VLOOKUP(A944,'HUMAN RESOURCES'!$A$2:$M$2692,8,0)</f>
        <v>67</v>
      </c>
      <c r="O944" s="10">
        <f t="array" ref="O944">VLOOKUP(A944,'HUMAN RESOURCES'!$A$2:$M$2692,9,0)</f>
        <v>0</v>
      </c>
      <c r="P944" s="10">
        <f t="array" ref="P944">VLOOKUP(A944,'HUMAN RESOURCES'!$A$2:$M$2692,10,0)</f>
        <v>0</v>
      </c>
      <c r="Q944" s="10">
        <f t="array" ref="Q944">VLOOKUP(A944,'HUMAN RESOURCES'!$A$2:$M$2692,11,0)</f>
        <v>0</v>
      </c>
      <c r="R944" s="10">
        <f t="array" ref="R944">VLOOKUP(A944,'HUMAN RESOURCES'!$A$2:$M$2692,12,0)</f>
        <v>56774</v>
      </c>
      <c r="S944" s="10">
        <f t="array" ref="S944">VLOOKUP(A944,'HUMAN RESOURCES'!$A$2:$M$2692,13,0)</f>
        <v>0.83199999999999996</v>
      </c>
      <c r="T944" s="10">
        <f t="array" ref="T944">VLOOKUP(A944,TOURISM!$A$2:$F$2692,5,0)</f>
        <v>0</v>
      </c>
      <c r="U944" s="10">
        <f t="array" ref="U944">VLOOKUP(A944,TOURISM!$A$2:$F$2692,6,0)</f>
        <v>0</v>
      </c>
      <c r="V944" s="10">
        <f t="array" ref="V944">VLOOKUP(A944,BUSINESS!$A$2:$J$2692,5,0)</f>
        <v>0</v>
      </c>
      <c r="W944" s="10">
        <f t="array" ref="W944">VLOOKUP(A944,BUSINESS!$A$2:$J$2692,6,0)</f>
        <v>0</v>
      </c>
      <c r="X944" s="10">
        <f t="array" ref="X944">VLOOKUP(A944,BUSINESS!$A$2:$J$2692,7,0)</f>
        <v>0</v>
      </c>
      <c r="Y944" s="10">
        <f t="array" ref="Y944">VLOOKUP(A944,BUSINESS!$A$2:$J$2692,8,0)</f>
        <v>0</v>
      </c>
      <c r="Z944" s="10">
        <f t="array" ref="Z944">VLOOKUP(A944,BUSINESS!$A$2:$J$2692,9,0)</f>
        <v>0.59399999999999997</v>
      </c>
      <c r="AA944" s="10">
        <f t="array" ref="AA944">VLOOKUP(A944,BUSINESS!$A$2:$J$2692,10,0)</f>
        <v>0.94699999999999995</v>
      </c>
      <c r="AB944" s="12">
        <f t="shared" si="54"/>
        <v>30620.215521189275</v>
      </c>
      <c r="AC944" s="10">
        <f t="shared" si="45"/>
        <v>1.0268785007221615E-2</v>
      </c>
      <c r="AD944" s="10">
        <f t="shared" si="46"/>
        <v>0</v>
      </c>
      <c r="AE944" s="10">
        <f t="shared" si="47"/>
        <v>0</v>
      </c>
      <c r="AF944">
        <f t="shared" si="56"/>
        <v>0</v>
      </c>
    </row>
    <row r="945" spans="1:32" ht="14.4">
      <c r="A945" s="7" t="str">
        <f t="shared" si="55"/>
        <v>Greenland-The Americas 2007</v>
      </c>
      <c r="B945" s="7" t="s">
        <v>151</v>
      </c>
      <c r="C945" s="8" t="s">
        <v>84</v>
      </c>
      <c r="D945" s="9" t="s">
        <v>69</v>
      </c>
      <c r="E945" s="8"/>
      <c r="F945" s="13">
        <v>2121759848</v>
      </c>
      <c r="G945" s="8"/>
      <c r="H945" s="8"/>
      <c r="I945" s="10">
        <f t="array" ref="I945">VLOOKUP(A945,ENERGY!$A$2:$F$2691,5,0)</f>
        <v>0</v>
      </c>
      <c r="J945" s="11">
        <f t="array" ref="J945">VLOOKUP(A945,ENERGY!$A$2:$F$2691,6,0)</f>
        <v>616</v>
      </c>
      <c r="K945" s="10">
        <f t="array" ref="K945">VLOOKUP(A945,'HUMAN RESOURCES'!$A$2:$M$2692,5,0)</f>
        <v>1.4999999999999999E-2</v>
      </c>
      <c r="L945" s="11">
        <f t="array" ref="L945">VLOOKUP(A945,'HUMAN RESOURCES'!$A$2:$M$2692,6,0)</f>
        <v>0</v>
      </c>
      <c r="M945" s="10">
        <f t="array" ref="M945">VLOOKUP(A945,'HUMAN RESOURCES'!$A$2:$M$2692,7,0)</f>
        <v>72</v>
      </c>
      <c r="N945" s="10">
        <f t="array" ref="N945">VLOOKUP(A945,'HUMAN RESOURCES'!$A$2:$M$2692,8,0)</f>
        <v>68</v>
      </c>
      <c r="O945" s="10">
        <f t="array" ref="O945">VLOOKUP(A945,'HUMAN RESOURCES'!$A$2:$M$2692,9,0)</f>
        <v>0</v>
      </c>
      <c r="P945" s="10">
        <f t="array" ref="P945">VLOOKUP(A945,'HUMAN RESOURCES'!$A$2:$M$2692,10,0)</f>
        <v>0</v>
      </c>
      <c r="Q945" s="10">
        <f t="array" ref="Q945">VLOOKUP(A945,'HUMAN RESOURCES'!$A$2:$M$2692,11,0)</f>
        <v>0</v>
      </c>
      <c r="R945" s="10">
        <f t="array" ref="R945">VLOOKUP(A945,'HUMAN RESOURCES'!$A$2:$M$2692,12,0)</f>
        <v>56555</v>
      </c>
      <c r="S945" s="10">
        <f t="array" ref="S945">VLOOKUP(A945,'HUMAN RESOURCES'!$A$2:$M$2692,13,0)</f>
        <v>0.83499999999999996</v>
      </c>
      <c r="T945" s="10">
        <f t="array" ref="T945">VLOOKUP(A945,TOURISM!$A$2:$F$2692,5,0)</f>
        <v>0</v>
      </c>
      <c r="U945" s="10">
        <f t="array" ref="U945">VLOOKUP(A945,TOURISM!$A$2:$F$2692,6,0)</f>
        <v>0</v>
      </c>
      <c r="V945" s="10">
        <f t="array" ref="V945">VLOOKUP(A945,BUSINESS!$A$2:$J$2692,5,0)</f>
        <v>0</v>
      </c>
      <c r="W945" s="10">
        <f t="array" ref="W945">VLOOKUP(A945,BUSINESS!$A$2:$J$2692,6,0)</f>
        <v>0</v>
      </c>
      <c r="X945" s="10">
        <f t="array" ref="X945">VLOOKUP(A945,BUSINESS!$A$2:$J$2692,7,0)</f>
        <v>0</v>
      </c>
      <c r="Y945" s="10">
        <f t="array" ref="Y945">VLOOKUP(A945,BUSINESS!$A$2:$J$2692,8,0)</f>
        <v>0</v>
      </c>
      <c r="Z945" s="10">
        <f t="array" ref="Z945">VLOOKUP(A945,BUSINESS!$A$2:$J$2692,9,0)</f>
        <v>0.61099999999999999</v>
      </c>
      <c r="AA945" s="10">
        <f t="array" ref="AA945">VLOOKUP(A945,BUSINESS!$A$2:$J$2692,10,0)</f>
        <v>1.169</v>
      </c>
      <c r="AB945" s="12">
        <f t="shared" si="54"/>
        <v>37516.750915038458</v>
      </c>
      <c r="AC945" s="10">
        <f t="shared" si="45"/>
        <v>1.0892051984793564E-2</v>
      </c>
      <c r="AD945" s="10">
        <f t="shared" si="46"/>
        <v>0</v>
      </c>
      <c r="AE945" s="10">
        <f t="shared" si="47"/>
        <v>0</v>
      </c>
      <c r="AF945">
        <f t="shared" si="56"/>
        <v>0</v>
      </c>
    </row>
    <row r="946" spans="1:32" ht="14.4">
      <c r="A946" s="7" t="str">
        <f t="shared" si="55"/>
        <v>Greenland-The Americas 2008</v>
      </c>
      <c r="B946" s="7" t="s">
        <v>151</v>
      </c>
      <c r="C946" s="8" t="s">
        <v>84</v>
      </c>
      <c r="D946" s="9" t="s">
        <v>70</v>
      </c>
      <c r="E946" s="8"/>
      <c r="F946" s="13">
        <v>1739579594</v>
      </c>
      <c r="G946" s="8"/>
      <c r="H946" s="8"/>
      <c r="J946" s="11">
        <v>616</v>
      </c>
      <c r="K946" s="10">
        <f t="array" ref="K946">VLOOKUP(A946,'HUMAN RESOURCES'!$A$2:$M$2692,5,0)</f>
        <v>1.4999999999999999E-2</v>
      </c>
      <c r="L946" s="11">
        <f t="array" ref="L946">VLOOKUP(A946,'HUMAN RESOURCES'!$A$2:$M$2692,6,0)</f>
        <v>0</v>
      </c>
      <c r="M946" s="10">
        <f t="array" ref="M946">VLOOKUP(A946,'HUMAN RESOURCES'!$A$2:$M$2692,7,0)</f>
        <v>73</v>
      </c>
      <c r="N946" s="10">
        <f t="array" ref="N946">VLOOKUP(A946,'HUMAN RESOURCES'!$A$2:$M$2692,8,0)</f>
        <v>68</v>
      </c>
      <c r="O946" s="10">
        <f t="array" ref="O946">VLOOKUP(A946,'HUMAN RESOURCES'!$A$2:$M$2692,9,0)</f>
        <v>0</v>
      </c>
      <c r="P946" s="10">
        <f t="array" ref="P946">VLOOKUP(A946,'HUMAN RESOURCES'!$A$2:$M$2692,10,0)</f>
        <v>0</v>
      </c>
      <c r="Q946" s="10">
        <f t="array" ref="Q946">VLOOKUP(A946,'HUMAN RESOURCES'!$A$2:$M$2692,11,0)</f>
        <v>0</v>
      </c>
      <c r="R946" s="10">
        <f t="array" ref="R946">VLOOKUP(A946,'HUMAN RESOURCES'!$A$2:$M$2692,12,0)</f>
        <v>56328</v>
      </c>
      <c r="S946" s="10">
        <f t="array" ref="S946">VLOOKUP(A946,'HUMAN RESOURCES'!$A$2:$M$2692,13,0)</f>
        <v>0.83799999999999997</v>
      </c>
      <c r="T946" s="10">
        <f t="array" ref="T946">VLOOKUP(A946,TOURISM!$A$2:$F$2692,5,0)</f>
        <v>0</v>
      </c>
      <c r="U946" s="10">
        <f t="array" ref="U946">VLOOKUP(A946,TOURISM!$A$2:$F$2692,6,0)</f>
        <v>0</v>
      </c>
      <c r="V946" s="10">
        <f t="array" ref="V946">VLOOKUP(A946,BUSINESS!$A$2:$J$2692,5,0)</f>
        <v>0</v>
      </c>
      <c r="W946" s="10">
        <f t="array" ref="W946">VLOOKUP(A946,BUSINESS!$A$2:$J$2692,6,0)</f>
        <v>0</v>
      </c>
      <c r="X946" s="10">
        <f t="array" ref="X946">VLOOKUP(A946,BUSINESS!$A$2:$J$2692,7,0)</f>
        <v>0</v>
      </c>
      <c r="Y946" s="10">
        <f t="array" ref="Y946">VLOOKUP(A946,BUSINESS!$A$2:$J$2692,8,0)</f>
        <v>0</v>
      </c>
      <c r="Z946" s="10">
        <f t="array" ref="Z946">VLOOKUP(A946,BUSINESS!$A$2:$J$2692,9,0)</f>
        <v>0.628</v>
      </c>
      <c r="AA946" s="10">
        <f t="array" ref="AA946">VLOOKUP(A946,BUSINESS!$A$2:$J$2692,10,0)</f>
        <v>0.98499999999999999</v>
      </c>
      <c r="AB946" s="12">
        <f t="shared" si="54"/>
        <v>30883.034973725324</v>
      </c>
      <c r="AC946" s="10">
        <f t="shared" si="45"/>
        <v>1.0935946598494532E-2</v>
      </c>
      <c r="AD946" s="10">
        <f t="shared" si="46"/>
        <v>0</v>
      </c>
      <c r="AE946" s="10">
        <f t="shared" si="47"/>
        <v>0</v>
      </c>
      <c r="AF946">
        <f t="shared" si="56"/>
        <v>0</v>
      </c>
    </row>
    <row r="947" spans="1:32" ht="14.4">
      <c r="A947" s="7" t="str">
        <f t="shared" si="55"/>
        <v>Greenland-The Americas 2009</v>
      </c>
      <c r="B947" s="7" t="s">
        <v>151</v>
      </c>
      <c r="C947" s="8" t="s">
        <v>84</v>
      </c>
      <c r="D947" s="9" t="s">
        <v>71</v>
      </c>
      <c r="E947" s="8"/>
      <c r="F947" s="13">
        <v>1267711816</v>
      </c>
      <c r="G947" s="8"/>
      <c r="H947" s="8"/>
      <c r="I947" s="10">
        <f t="array" ref="I947">VLOOKUP(A947,ENERGY!$A$2:$F$2691,5,0)</f>
        <v>0</v>
      </c>
      <c r="J947" s="11">
        <f t="array" ref="J947">VLOOKUP(A947,ENERGY!$A$2:$F$2691,6,0)</f>
        <v>532</v>
      </c>
      <c r="K947" s="10">
        <f t="array" ref="K947">VLOOKUP(A947,'HUMAN RESOURCES'!$A$2:$M$2692,5,0)</f>
        <v>1.6E-2</v>
      </c>
      <c r="L947" s="11">
        <f t="array" ref="L947">VLOOKUP(A947,'HUMAN RESOURCES'!$A$2:$M$2692,6,0)</f>
        <v>0</v>
      </c>
      <c r="M947" s="10">
        <f t="array" ref="M947">VLOOKUP(A947,'HUMAN RESOURCES'!$A$2:$M$2692,7,0)</f>
        <v>73</v>
      </c>
      <c r="N947" s="10">
        <f t="array" ref="N947">VLOOKUP(A947,'HUMAN RESOURCES'!$A$2:$M$2692,8,0)</f>
        <v>68</v>
      </c>
      <c r="O947" s="10">
        <f t="array" ref="O947">VLOOKUP(A947,'HUMAN RESOURCES'!$A$2:$M$2692,9,0)</f>
        <v>0</v>
      </c>
      <c r="P947" s="10">
        <f t="array" ref="P947">VLOOKUP(A947,'HUMAN RESOURCES'!$A$2:$M$2692,10,0)</f>
        <v>0</v>
      </c>
      <c r="Q947" s="10">
        <f t="array" ref="Q947">VLOOKUP(A947,'HUMAN RESOURCES'!$A$2:$M$2692,11,0)</f>
        <v>0</v>
      </c>
      <c r="R947" s="10">
        <f t="array" ref="R947">VLOOKUP(A947,'HUMAN RESOURCES'!$A$2:$M$2692,12,0)</f>
        <v>56323</v>
      </c>
      <c r="S947" s="10">
        <f t="array" ref="S947">VLOOKUP(A947,'HUMAN RESOURCES'!$A$2:$M$2692,13,0)</f>
        <v>0.84099999999999997</v>
      </c>
      <c r="T947" s="10">
        <f t="array" ref="T947">VLOOKUP(A947,TOURISM!$A$2:$F$2692,5,0)</f>
        <v>0</v>
      </c>
      <c r="U947" s="10">
        <f t="array" ref="U947">VLOOKUP(A947,TOURISM!$A$2:$F$2692,6,0)</f>
        <v>0</v>
      </c>
      <c r="V947" s="10">
        <f t="array" ref="V947">VLOOKUP(A947,BUSINESS!$A$2:$J$2692,5,0)</f>
        <v>0</v>
      </c>
      <c r="W947" s="10">
        <f t="array" ref="W947">VLOOKUP(A947,BUSINESS!$A$2:$J$2692,6,0)</f>
        <v>0</v>
      </c>
      <c r="X947" s="10">
        <f t="array" ref="X947">VLOOKUP(A947,BUSINESS!$A$2:$J$2692,7,0)</f>
        <v>0</v>
      </c>
      <c r="Y947" s="10">
        <f t="array" ref="Y947">VLOOKUP(A947,BUSINESS!$A$2:$J$2692,8,0)</f>
        <v>0</v>
      </c>
      <c r="Z947" s="10">
        <f t="array" ref="Z947">VLOOKUP(A947,BUSINESS!$A$2:$J$2692,9,0)</f>
        <v>0.628</v>
      </c>
      <c r="AA947" s="10">
        <f t="array" ref="AA947">VLOOKUP(A947,BUSINESS!$A$2:$J$2692,10,0)</f>
        <v>0.94499999999999995</v>
      </c>
      <c r="AB947" s="12">
        <f t="shared" si="54"/>
        <v>22507.888713314278</v>
      </c>
      <c r="AC947" s="10">
        <f t="shared" si="45"/>
        <v>9.4455195923512595E-3</v>
      </c>
      <c r="AD947" s="10">
        <f t="shared" si="46"/>
        <v>0</v>
      </c>
      <c r="AE947" s="10">
        <f t="shared" si="47"/>
        <v>0</v>
      </c>
      <c r="AF947">
        <f t="shared" si="56"/>
        <v>0</v>
      </c>
    </row>
    <row r="948" spans="1:32" ht="14.4">
      <c r="A948" s="7" t="str">
        <f t="shared" si="55"/>
        <v>Greenland-The Americas 2010</v>
      </c>
      <c r="B948" s="7" t="s">
        <v>151</v>
      </c>
      <c r="C948" s="8" t="s">
        <v>84</v>
      </c>
      <c r="D948" s="9" t="s">
        <v>72</v>
      </c>
      <c r="E948" s="8"/>
      <c r="F948" s="13">
        <v>1267711816</v>
      </c>
      <c r="G948" s="8"/>
      <c r="H948" s="8"/>
      <c r="I948" s="10">
        <f t="array" ref="I948">VLOOKUP(A948,ENERGY!$A$2:$F$2691,5,0)</f>
        <v>0</v>
      </c>
      <c r="J948" s="11">
        <f t="array" ref="J948">VLOOKUP(A948,ENERGY!$A$2:$F$2691,6,0)</f>
        <v>627</v>
      </c>
      <c r="K948" s="10">
        <f t="array" ref="K948">VLOOKUP(A948,'HUMAN RESOURCES'!$A$2:$M$2692,5,0)</f>
        <v>1.4999999999999999E-2</v>
      </c>
      <c r="L948" s="11">
        <f t="array" ref="L948">VLOOKUP(A948,'HUMAN RESOURCES'!$A$2:$M$2692,6,0)</f>
        <v>0</v>
      </c>
      <c r="M948" s="10">
        <f t="array" ref="M948">VLOOKUP(A948,'HUMAN RESOURCES'!$A$2:$M$2692,7,0)</f>
        <v>73</v>
      </c>
      <c r="N948" s="10">
        <f t="array" ref="N948">VLOOKUP(A948,'HUMAN RESOURCES'!$A$2:$M$2692,8,0)</f>
        <v>69</v>
      </c>
      <c r="O948" s="10">
        <f t="array" ref="O948">VLOOKUP(A948,'HUMAN RESOURCES'!$A$2:$M$2692,9,0)</f>
        <v>0</v>
      </c>
      <c r="P948" s="10">
        <f t="array" ref="P948">VLOOKUP(A948,'HUMAN RESOURCES'!$A$2:$M$2692,10,0)</f>
        <v>0</v>
      </c>
      <c r="Q948" s="10">
        <f t="array" ref="Q948">VLOOKUP(A948,'HUMAN RESOURCES'!$A$2:$M$2692,11,0)</f>
        <v>0</v>
      </c>
      <c r="R948" s="10">
        <f t="array" ref="R948">VLOOKUP(A948,'HUMAN RESOURCES'!$A$2:$M$2692,12,0)</f>
        <v>56905</v>
      </c>
      <c r="S948" s="10">
        <f t="array" ref="S948">VLOOKUP(A948,'HUMAN RESOURCES'!$A$2:$M$2692,13,0)</f>
        <v>0.84399999999999997</v>
      </c>
      <c r="T948" s="10">
        <f t="array" ref="T948">VLOOKUP(A948,TOURISM!$A$2:$F$2692,5,0)</f>
        <v>0</v>
      </c>
      <c r="U948" s="10">
        <f t="array" ref="U948">VLOOKUP(A948,TOURISM!$A$2:$F$2692,6,0)</f>
        <v>0</v>
      </c>
      <c r="V948" s="10">
        <f t="array" ref="V948">VLOOKUP(A948,BUSINESS!$A$2:$J$2692,5,0)</f>
        <v>0</v>
      </c>
      <c r="W948" s="10">
        <f t="array" ref="W948">VLOOKUP(A948,BUSINESS!$A$2:$J$2692,6,0)</f>
        <v>0</v>
      </c>
      <c r="X948" s="10">
        <f t="array" ref="X948">VLOOKUP(A948,BUSINESS!$A$2:$J$2692,7,0)</f>
        <v>0</v>
      </c>
      <c r="Y948" s="10">
        <f t="array" ref="Y948">VLOOKUP(A948,BUSINESS!$A$2:$J$2692,8,0)</f>
        <v>0</v>
      </c>
      <c r="Z948" s="10">
        <f t="array" ref="Z948">VLOOKUP(A948,BUSINESS!$A$2:$J$2692,9,0)</f>
        <v>0.63</v>
      </c>
      <c r="AA948" s="10">
        <f t="array" ref="AA948">VLOOKUP(A948,BUSINESS!$A$2:$J$2692,10,0)</f>
        <v>1.014</v>
      </c>
      <c r="AB948" s="12">
        <f t="shared" si="54"/>
        <v>22277.68765486337</v>
      </c>
      <c r="AC948" s="10">
        <f t="shared" si="45"/>
        <v>1.1018363939899833E-2</v>
      </c>
      <c r="AD948" s="10">
        <f t="shared" si="46"/>
        <v>0</v>
      </c>
      <c r="AE948" s="10">
        <f t="shared" si="47"/>
        <v>0</v>
      </c>
      <c r="AF948">
        <f t="shared" si="56"/>
        <v>0</v>
      </c>
    </row>
    <row r="949" spans="1:32" ht="14.4">
      <c r="A949" s="7" t="str">
        <f t="shared" si="55"/>
        <v>Greenland-The Americas 2011</v>
      </c>
      <c r="B949" s="7" t="s">
        <v>151</v>
      </c>
      <c r="C949" s="8" t="s">
        <v>84</v>
      </c>
      <c r="D949" s="9" t="s">
        <v>73</v>
      </c>
      <c r="E949" s="8"/>
      <c r="F949" s="13">
        <v>1267711816</v>
      </c>
      <c r="G949" s="8"/>
      <c r="H949" s="8"/>
      <c r="J949" s="11">
        <v>627</v>
      </c>
      <c r="K949" s="10">
        <f t="array" ref="K949">VLOOKUP(A949,'HUMAN RESOURCES'!$A$2:$M$2692,5,0)</f>
        <v>1.4E-2</v>
      </c>
      <c r="L949" s="11">
        <f t="array" ref="L949">VLOOKUP(A949,'HUMAN RESOURCES'!$A$2:$M$2692,6,0)</f>
        <v>0</v>
      </c>
      <c r="M949" s="10">
        <f t="array" ref="M949">VLOOKUP(A949,'HUMAN RESOURCES'!$A$2:$M$2692,7,0)</f>
        <v>0</v>
      </c>
      <c r="N949" s="10">
        <f t="array" ref="N949">VLOOKUP(A949,'HUMAN RESOURCES'!$A$2:$M$2692,8,0)</f>
        <v>0</v>
      </c>
      <c r="O949" s="10">
        <f t="array" ref="O949">VLOOKUP(A949,'HUMAN RESOURCES'!$A$2:$M$2692,9,0)</f>
        <v>0</v>
      </c>
      <c r="P949" s="10">
        <f t="array" ref="P949">VLOOKUP(A949,'HUMAN RESOURCES'!$A$2:$M$2692,10,0)</f>
        <v>0</v>
      </c>
      <c r="Q949" s="10">
        <f t="array" ref="Q949">VLOOKUP(A949,'HUMAN RESOURCES'!$A$2:$M$2692,11,0)</f>
        <v>0</v>
      </c>
      <c r="R949" s="10">
        <f t="array" ref="R949">VLOOKUP(A949,'HUMAN RESOURCES'!$A$2:$M$2692,12,0)</f>
        <v>56890</v>
      </c>
      <c r="S949" s="10">
        <f t="array" ref="S949">VLOOKUP(A949,'HUMAN RESOURCES'!$A$2:$M$2692,13,0)</f>
        <v>0.84799999999999998</v>
      </c>
      <c r="T949" s="10">
        <f t="array" ref="T949">VLOOKUP(A949,TOURISM!$A$2:$F$2692,5,0)</f>
        <v>0</v>
      </c>
      <c r="U949" s="10">
        <f t="array" ref="U949">VLOOKUP(A949,TOURISM!$A$2:$F$2692,6,0)</f>
        <v>0</v>
      </c>
      <c r="V949" s="10">
        <f t="array" ref="V949">VLOOKUP(A949,BUSINESS!$A$2:$J$2692,5,0)</f>
        <v>0</v>
      </c>
      <c r="W949" s="10">
        <f t="array" ref="W949">VLOOKUP(A949,BUSINESS!$A$2:$J$2692,6,0)</f>
        <v>0</v>
      </c>
      <c r="X949" s="10">
        <f t="array" ref="X949">VLOOKUP(A949,BUSINESS!$A$2:$J$2692,7,0)</f>
        <v>0</v>
      </c>
      <c r="Y949" s="10">
        <f t="array" ref="Y949">VLOOKUP(A949,BUSINESS!$A$2:$J$2692,8,0)</f>
        <v>0</v>
      </c>
      <c r="Z949" s="10">
        <f t="array" ref="Z949">VLOOKUP(A949,BUSINESS!$A$2:$J$2692,9,0)</f>
        <v>0.64</v>
      </c>
      <c r="AA949" s="10">
        <f t="array" ref="AA949">VLOOKUP(A949,BUSINESS!$A$2:$J$2692,10,0)</f>
        <v>1.0369999999999999</v>
      </c>
      <c r="AB949" s="12">
        <f t="shared" si="54"/>
        <v>22283.561539813676</v>
      </c>
      <c r="AC949" s="10">
        <f t="shared" si="45"/>
        <v>1.1021269115837581E-2</v>
      </c>
      <c r="AD949" s="10">
        <f t="shared" si="46"/>
        <v>0</v>
      </c>
      <c r="AE949" s="10">
        <f t="shared" si="47"/>
        <v>0</v>
      </c>
      <c r="AF949">
        <f t="shared" si="56"/>
        <v>0</v>
      </c>
    </row>
    <row r="950" spans="1:32" ht="14.4">
      <c r="A950" s="7" t="str">
        <f t="shared" si="55"/>
        <v>Greenland-The Americas 2012</v>
      </c>
      <c r="B950" s="7" t="s">
        <v>151</v>
      </c>
      <c r="C950" s="8" t="s">
        <v>84</v>
      </c>
      <c r="D950" s="9" t="s">
        <v>74</v>
      </c>
      <c r="E950" s="8"/>
      <c r="F950" s="13">
        <v>1267711816</v>
      </c>
      <c r="G950" s="8"/>
      <c r="H950" s="8"/>
      <c r="J950" s="11">
        <v>627</v>
      </c>
      <c r="K950" s="10">
        <f t="array" ref="K950">VLOOKUP(A950,'HUMAN RESOURCES'!$A$2:$M$2692,5,0)</f>
        <v>1.4E-2</v>
      </c>
      <c r="L950" s="11">
        <f t="array" ref="L950">VLOOKUP(A950,'HUMAN RESOURCES'!$A$2:$M$2692,6,0)</f>
        <v>0</v>
      </c>
      <c r="M950" s="10">
        <f t="array" ref="M950">VLOOKUP(A950,'HUMAN RESOURCES'!$A$2:$M$2692,7,0)</f>
        <v>0</v>
      </c>
      <c r="N950" s="10">
        <f t="array" ref="N950">VLOOKUP(A950,'HUMAN RESOURCES'!$A$2:$M$2692,8,0)</f>
        <v>0</v>
      </c>
      <c r="O950" s="10">
        <f t="array" ref="O950">VLOOKUP(A950,'HUMAN RESOURCES'!$A$2:$M$2692,9,0)</f>
        <v>0</v>
      </c>
      <c r="P950" s="10">
        <f t="array" ref="P950">VLOOKUP(A950,'HUMAN RESOURCES'!$A$2:$M$2692,10,0)</f>
        <v>0</v>
      </c>
      <c r="Q950" s="10">
        <f t="array" ref="Q950">VLOOKUP(A950,'HUMAN RESOURCES'!$A$2:$M$2692,11,0)</f>
        <v>0</v>
      </c>
      <c r="R950" s="10">
        <f t="array" ref="R950">VLOOKUP(A950,'HUMAN RESOURCES'!$A$2:$M$2692,12,0)</f>
        <v>56810</v>
      </c>
      <c r="S950" s="10">
        <f t="array" ref="S950">VLOOKUP(A950,'HUMAN RESOURCES'!$A$2:$M$2692,13,0)</f>
        <v>0.85199999999999998</v>
      </c>
      <c r="T950" s="10">
        <f t="array" ref="T950">VLOOKUP(A950,TOURISM!$A$2:$F$2692,5,0)</f>
        <v>0</v>
      </c>
      <c r="U950" s="10">
        <f t="array" ref="U950">VLOOKUP(A950,TOURISM!$A$2:$F$2692,6,0)</f>
        <v>0</v>
      </c>
      <c r="V950" s="10">
        <f t="array" ref="V950">VLOOKUP(A950,BUSINESS!$A$2:$J$2692,5,0)</f>
        <v>0</v>
      </c>
      <c r="W950" s="10">
        <f t="array" ref="W950">VLOOKUP(A950,BUSINESS!$A$2:$J$2692,6,0)</f>
        <v>0</v>
      </c>
      <c r="X950" s="10">
        <f t="array" ref="X950">VLOOKUP(A950,BUSINESS!$A$2:$J$2692,7,0)</f>
        <v>0</v>
      </c>
      <c r="Y950" s="10">
        <f t="array" ref="Y950">VLOOKUP(A950,BUSINESS!$A$2:$J$2692,8,0)</f>
        <v>0</v>
      </c>
      <c r="Z950" s="10">
        <f t="array" ref="Z950">VLOOKUP(A950,BUSINESS!$A$2:$J$2692,9,0)</f>
        <v>0.64900000000000002</v>
      </c>
      <c r="AA950" s="10">
        <f t="array" ref="AA950">VLOOKUP(A950,BUSINESS!$A$2:$J$2692,10,0)</f>
        <v>1.0469999999999999</v>
      </c>
      <c r="AB950" s="12">
        <f t="shared" si="54"/>
        <v>22314.941313149095</v>
      </c>
      <c r="AC950" s="10">
        <f t="shared" si="45"/>
        <v>1.1036789297658863E-2</v>
      </c>
      <c r="AD950" s="10">
        <f t="shared" si="46"/>
        <v>0</v>
      </c>
      <c r="AE950" s="10">
        <f t="shared" si="47"/>
        <v>0</v>
      </c>
      <c r="AF950">
        <f t="shared" si="56"/>
        <v>0</v>
      </c>
    </row>
    <row r="951" spans="1:32" ht="14.4">
      <c r="A951" s="7" t="str">
        <f t="shared" si="55"/>
        <v>Grenada-The Americas 2000</v>
      </c>
      <c r="B951" s="7" t="s">
        <v>152</v>
      </c>
      <c r="C951" s="8" t="s">
        <v>84</v>
      </c>
      <c r="D951" s="9" t="s">
        <v>62</v>
      </c>
      <c r="E951" s="14">
        <v>6.6000000000000003E-2</v>
      </c>
      <c r="F951" s="13">
        <v>523256355</v>
      </c>
      <c r="G951" s="14">
        <v>339</v>
      </c>
      <c r="H951" s="14">
        <v>0.11600000000000001</v>
      </c>
      <c r="I951" s="10">
        <f t="array" ref="I951">VLOOKUP(A951,ENERGY!$A$2:$F$2691,5,0)</f>
        <v>0</v>
      </c>
      <c r="J951" s="11">
        <f t="array" ref="J951">VLOOKUP(A951,ENERGY!$A$2:$F$2691,6,0)</f>
        <v>0</v>
      </c>
      <c r="K951" s="10">
        <f t="array" ref="K951">VLOOKUP(A951,'HUMAN RESOURCES'!$A$2:$M$2692,5,0)</f>
        <v>1.9E-2</v>
      </c>
      <c r="L951" s="11">
        <f t="array" ref="L951">VLOOKUP(A951,'HUMAN RESOURCES'!$A$2:$M$2692,6,0)</f>
        <v>1.4E-2</v>
      </c>
      <c r="M951" s="10">
        <f t="array" ref="M951">VLOOKUP(A951,'HUMAN RESOURCES'!$A$2:$M$2692,7,0)</f>
        <v>73</v>
      </c>
      <c r="N951" s="10">
        <f t="array" ref="N951">VLOOKUP(A951,'HUMAN RESOURCES'!$A$2:$M$2692,8,0)</f>
        <v>68</v>
      </c>
      <c r="O951" s="10">
        <f t="array" ref="O951">VLOOKUP(A951,'HUMAN RESOURCES'!$A$2:$M$2692,9,0)</f>
        <v>0.35</v>
      </c>
      <c r="P951" s="10">
        <f t="array" ref="P951">VLOOKUP(A951,'HUMAN RESOURCES'!$A$2:$M$2692,10,0)</f>
        <v>0.57199999999999995</v>
      </c>
      <c r="Q951" s="10">
        <f t="array" ref="Q951">VLOOKUP(A951,'HUMAN RESOURCES'!$A$2:$M$2692,11,0)</f>
        <v>7.8E-2</v>
      </c>
      <c r="R951" s="10">
        <f t="array" ref="R951">VLOOKUP(A951,'HUMAN RESOURCES'!$A$2:$M$2692,12,0)</f>
        <v>101620</v>
      </c>
      <c r="S951" s="10">
        <f t="array" ref="S951">VLOOKUP(A951,'HUMAN RESOURCES'!$A$2:$M$2692,13,0)</f>
        <v>0.35899999999999999</v>
      </c>
      <c r="T951" s="10">
        <f t="array" ref="T951">VLOOKUP(A951,TOURISM!$A$2:$F$2692,5,0)</f>
        <v>93000000</v>
      </c>
      <c r="U951" s="10">
        <f t="array" ref="U951">VLOOKUP(A951,TOURISM!$A$2:$F$2692,6,0)</f>
        <v>8000000</v>
      </c>
      <c r="V951" s="10">
        <f t="array" ref="V951">VLOOKUP(A951,BUSINESS!$A$2:$J$2692,5,0)</f>
        <v>0</v>
      </c>
      <c r="W951" s="10">
        <f t="array" ref="W951">VLOOKUP(A951,BUSINESS!$A$2:$J$2692,6,0)</f>
        <v>0</v>
      </c>
      <c r="X951" s="10">
        <f t="array" ref="X951">VLOOKUP(A951,BUSINESS!$A$2:$J$2692,7,0)</f>
        <v>0</v>
      </c>
      <c r="Y951" s="10">
        <f t="array" ref="Y951">VLOOKUP(A951,BUSINESS!$A$2:$J$2692,8,0)</f>
        <v>0</v>
      </c>
      <c r="Z951" s="10">
        <f t="array" ref="Z951">VLOOKUP(A951,BUSINESS!$A$2:$J$2692,9,0)</f>
        <v>4.1000000000000002E-2</v>
      </c>
      <c r="AA951" s="10">
        <f t="array" ref="AA951">VLOOKUP(A951,BUSINESS!$A$2:$J$2692,10,0)</f>
        <v>4.2000000000000003E-2</v>
      </c>
      <c r="AB951" s="12">
        <f t="shared" si="54"/>
        <v>5149.1473627238729</v>
      </c>
      <c r="AC951" s="10">
        <f t="shared" si="45"/>
        <v>0</v>
      </c>
      <c r="AD951" s="10">
        <f t="shared" si="46"/>
        <v>0</v>
      </c>
      <c r="AE951" s="10">
        <f t="shared" si="47"/>
        <v>78.724660499901589</v>
      </c>
      <c r="AF951">
        <f t="shared" si="56"/>
        <v>915.17417831135606</v>
      </c>
    </row>
    <row r="952" spans="1:32" ht="14.4">
      <c r="A952" s="7" t="str">
        <f t="shared" si="55"/>
        <v>Grenada-The Americas 2001</v>
      </c>
      <c r="B952" s="7" t="s">
        <v>152</v>
      </c>
      <c r="C952" s="8" t="s">
        <v>84</v>
      </c>
      <c r="D952" s="9" t="s">
        <v>63</v>
      </c>
      <c r="E952" s="14">
        <v>7.5999999999999998E-2</v>
      </c>
      <c r="F952" s="13">
        <v>523279846</v>
      </c>
      <c r="G952" s="14">
        <v>392</v>
      </c>
      <c r="H952" s="14">
        <v>0.10199999999999999</v>
      </c>
      <c r="I952" s="10">
        <f t="array" ref="I952">VLOOKUP(A952,ENERGY!$A$2:$F$2691,5,0)</f>
        <v>0</v>
      </c>
      <c r="J952" s="11">
        <f t="array" ref="J952">VLOOKUP(A952,ENERGY!$A$2:$F$2691,6,0)</f>
        <v>0</v>
      </c>
      <c r="K952" s="10">
        <f t="array" ref="K952">VLOOKUP(A952,'HUMAN RESOURCES'!$A$2:$M$2692,5,0)</f>
        <v>1.9E-2</v>
      </c>
      <c r="L952" s="11">
        <f t="array" ref="L952">VLOOKUP(A952,'HUMAN RESOURCES'!$A$2:$M$2692,6,0)</f>
        <v>1.2999999999999999E-2</v>
      </c>
      <c r="M952" s="10">
        <f t="array" ref="M952">VLOOKUP(A952,'HUMAN RESOURCES'!$A$2:$M$2692,7,0)</f>
        <v>73</v>
      </c>
      <c r="N952" s="10">
        <f t="array" ref="N952">VLOOKUP(A952,'HUMAN RESOURCES'!$A$2:$M$2692,8,0)</f>
        <v>68</v>
      </c>
      <c r="O952" s="10">
        <f t="array" ref="O952">VLOOKUP(A952,'HUMAN RESOURCES'!$A$2:$M$2692,9,0)</f>
        <v>0.34100000000000003</v>
      </c>
      <c r="P952" s="10">
        <f t="array" ref="P952">VLOOKUP(A952,'HUMAN RESOURCES'!$A$2:$M$2692,10,0)</f>
        <v>0.58199999999999996</v>
      </c>
      <c r="Q952" s="10">
        <f t="array" ref="Q952">VLOOKUP(A952,'HUMAN RESOURCES'!$A$2:$M$2692,11,0)</f>
        <v>7.6999999999999999E-2</v>
      </c>
      <c r="R952" s="10">
        <f t="array" ref="R952">VLOOKUP(A952,'HUMAN RESOURCES'!$A$2:$M$2692,12,0)</f>
        <v>101849</v>
      </c>
      <c r="S952" s="10">
        <f t="array" ref="S952">VLOOKUP(A952,'HUMAN RESOURCES'!$A$2:$M$2692,13,0)</f>
        <v>0.36099999999999999</v>
      </c>
      <c r="T952" s="10">
        <f t="array" ref="T952">VLOOKUP(A952,TOURISM!$A$2:$F$2692,5,0)</f>
        <v>83000000</v>
      </c>
      <c r="U952" s="10">
        <f t="array" ref="U952">VLOOKUP(A952,TOURISM!$A$2:$F$2692,6,0)</f>
        <v>8000000</v>
      </c>
      <c r="V952" s="10">
        <f t="array" ref="V952">VLOOKUP(A952,BUSINESS!$A$2:$J$2692,5,0)</f>
        <v>0</v>
      </c>
      <c r="W952" s="10">
        <f t="array" ref="W952">VLOOKUP(A952,BUSINESS!$A$2:$J$2692,6,0)</f>
        <v>0</v>
      </c>
      <c r="X952" s="10">
        <f t="array" ref="X952">VLOOKUP(A952,BUSINESS!$A$2:$J$2692,7,0)</f>
        <v>0</v>
      </c>
      <c r="Y952" s="10">
        <f t="array" ref="Y952">VLOOKUP(A952,BUSINESS!$A$2:$J$2692,8,0)</f>
        <v>0</v>
      </c>
      <c r="Z952" s="10">
        <f t="array" ref="Z952">VLOOKUP(A952,BUSINESS!$A$2:$J$2692,9,0)</f>
        <v>5.0999999999999997E-2</v>
      </c>
      <c r="AA952" s="10">
        <f t="array" ref="AA952">VLOOKUP(A952,BUSINESS!$A$2:$J$2692,10,0)</f>
        <v>6.3E-2</v>
      </c>
      <c r="AB952" s="12">
        <f t="shared" si="54"/>
        <v>5137.8005282329723</v>
      </c>
      <c r="AC952" s="10">
        <f t="shared" si="45"/>
        <v>0</v>
      </c>
      <c r="AD952" s="10">
        <f t="shared" si="46"/>
        <v>0</v>
      </c>
      <c r="AE952" s="10">
        <f t="shared" si="47"/>
        <v>78.547653879763175</v>
      </c>
      <c r="AF952">
        <f t="shared" si="56"/>
        <v>814.93190900254297</v>
      </c>
    </row>
    <row r="953" spans="1:32" ht="14.4">
      <c r="A953" s="7" t="str">
        <f t="shared" si="55"/>
        <v>Grenada-The Americas 2002</v>
      </c>
      <c r="B953" s="7" t="s">
        <v>152</v>
      </c>
      <c r="C953" s="8" t="s">
        <v>84</v>
      </c>
      <c r="D953" s="9" t="s">
        <v>64</v>
      </c>
      <c r="E953" s="14">
        <v>6.6000000000000003E-2</v>
      </c>
      <c r="F953" s="13">
        <v>544381962</v>
      </c>
      <c r="G953" s="14">
        <v>353</v>
      </c>
      <c r="H953" s="14">
        <v>0.113</v>
      </c>
      <c r="I953" s="10">
        <f t="array" ref="I953">VLOOKUP(A953,ENERGY!$A$2:$F$2691,5,0)</f>
        <v>0</v>
      </c>
      <c r="J953" s="11">
        <f t="array" ref="J953">VLOOKUP(A953,ENERGY!$A$2:$F$2691,6,0)</f>
        <v>260</v>
      </c>
      <c r="K953" s="10">
        <f t="array" ref="K953">VLOOKUP(A953,'HUMAN RESOURCES'!$A$2:$M$2692,5,0)</f>
        <v>1.9E-2</v>
      </c>
      <c r="L953" s="11">
        <f t="array" ref="L953">VLOOKUP(A953,'HUMAN RESOURCES'!$A$2:$M$2692,6,0)</f>
        <v>1.2999999999999999E-2</v>
      </c>
      <c r="M953" s="10">
        <f t="array" ref="M953">VLOOKUP(A953,'HUMAN RESOURCES'!$A$2:$M$2692,7,0)</f>
        <v>73</v>
      </c>
      <c r="N953" s="10">
        <f t="array" ref="N953">VLOOKUP(A953,'HUMAN RESOURCES'!$A$2:$M$2692,8,0)</f>
        <v>68</v>
      </c>
      <c r="O953" s="10">
        <f t="array" ref="O953">VLOOKUP(A953,'HUMAN RESOURCES'!$A$2:$M$2692,9,0)</f>
        <v>0.33</v>
      </c>
      <c r="P953" s="10">
        <f t="array" ref="P953">VLOOKUP(A953,'HUMAN RESOURCES'!$A$2:$M$2692,10,0)</f>
        <v>0.59199999999999997</v>
      </c>
      <c r="Q953" s="10">
        <f t="array" ref="Q953">VLOOKUP(A953,'HUMAN RESOURCES'!$A$2:$M$2692,11,0)</f>
        <v>7.6999999999999999E-2</v>
      </c>
      <c r="R953" s="10">
        <f t="array" ref="R953">VLOOKUP(A953,'HUMAN RESOURCES'!$A$2:$M$2692,12,0)</f>
        <v>102099</v>
      </c>
      <c r="S953" s="10">
        <f t="array" ref="S953">VLOOKUP(A953,'HUMAN RESOURCES'!$A$2:$M$2692,13,0)</f>
        <v>0.36099999999999999</v>
      </c>
      <c r="T953" s="10">
        <f t="array" ref="T953">VLOOKUP(A953,TOURISM!$A$2:$F$2692,5,0)</f>
        <v>91000000</v>
      </c>
      <c r="U953" s="10">
        <f t="array" ref="U953">VLOOKUP(A953,TOURISM!$A$2:$F$2692,6,0)</f>
        <v>8000000</v>
      </c>
      <c r="V953" s="10">
        <f t="array" ref="V953">VLOOKUP(A953,BUSINESS!$A$2:$J$2692,5,0)</f>
        <v>0</v>
      </c>
      <c r="W953" s="10">
        <f t="array" ref="W953">VLOOKUP(A953,BUSINESS!$A$2:$J$2692,6,0)</f>
        <v>0</v>
      </c>
      <c r="X953" s="10">
        <f t="array" ref="X953">VLOOKUP(A953,BUSINESS!$A$2:$J$2692,7,0)</f>
        <v>0</v>
      </c>
      <c r="Y953" s="10">
        <f t="array" ref="Y953">VLOOKUP(A953,BUSINESS!$A$2:$J$2692,8,0)</f>
        <v>0</v>
      </c>
      <c r="Z953" s="10">
        <f t="array" ref="Z953">VLOOKUP(A953,BUSINESS!$A$2:$J$2692,9,0)</f>
        <v>0.14799999999999999</v>
      </c>
      <c r="AA953" s="10">
        <f t="array" ref="AA953">VLOOKUP(A953,BUSINESS!$A$2:$J$2692,10,0)</f>
        <v>7.3999999999999996E-2</v>
      </c>
      <c r="AB953" s="12">
        <f t="shared" si="54"/>
        <v>5331.902976522787</v>
      </c>
      <c r="AC953" s="10">
        <f t="shared" si="45"/>
        <v>2.5465479583541466E-3</v>
      </c>
      <c r="AD953" s="10">
        <f t="shared" si="46"/>
        <v>0</v>
      </c>
      <c r="AE953" s="10">
        <f t="shared" si="47"/>
        <v>78.355321795512197</v>
      </c>
      <c r="AF953">
        <f t="shared" si="56"/>
        <v>891.2917854239513</v>
      </c>
    </row>
    <row r="954" spans="1:32" ht="14.4">
      <c r="A954" s="7" t="str">
        <f t="shared" si="55"/>
        <v>Grenada-The Americas 2003</v>
      </c>
      <c r="B954" s="7" t="s">
        <v>152</v>
      </c>
      <c r="C954" s="8" t="s">
        <v>84</v>
      </c>
      <c r="D954" s="9" t="s">
        <v>65</v>
      </c>
      <c r="E954" s="14">
        <v>6.2E-2</v>
      </c>
      <c r="F954" s="13">
        <v>596339089</v>
      </c>
      <c r="G954" s="14">
        <v>359</v>
      </c>
      <c r="H954" s="14">
        <v>0.12</v>
      </c>
      <c r="I954" s="10">
        <f t="array" ref="I954">VLOOKUP(A954,ENERGY!$A$2:$F$2691,5,0)</f>
        <v>0</v>
      </c>
      <c r="J954" s="11">
        <f t="array" ref="J954">VLOOKUP(A954,ENERGY!$A$2:$F$2691,6,0)</f>
        <v>253</v>
      </c>
      <c r="K954" s="10">
        <f t="array" ref="K954">VLOOKUP(A954,'HUMAN RESOURCES'!$A$2:$M$2692,5,0)</f>
        <v>1.9E-2</v>
      </c>
      <c r="L954" s="11">
        <f t="array" ref="L954">VLOOKUP(A954,'HUMAN RESOURCES'!$A$2:$M$2692,6,0)</f>
        <v>1.2999999999999999E-2</v>
      </c>
      <c r="M954" s="10">
        <f t="array" ref="M954">VLOOKUP(A954,'HUMAN RESOURCES'!$A$2:$M$2692,7,0)</f>
        <v>73</v>
      </c>
      <c r="N954" s="10">
        <f t="array" ref="N954">VLOOKUP(A954,'HUMAN RESOURCES'!$A$2:$M$2692,8,0)</f>
        <v>69</v>
      </c>
      <c r="O954" s="10">
        <f t="array" ref="O954">VLOOKUP(A954,'HUMAN RESOURCES'!$A$2:$M$2692,9,0)</f>
        <v>0.31900000000000001</v>
      </c>
      <c r="P954" s="10">
        <f t="array" ref="P954">VLOOKUP(A954,'HUMAN RESOURCES'!$A$2:$M$2692,10,0)</f>
        <v>0.60299999999999998</v>
      </c>
      <c r="Q954" s="10">
        <f t="array" ref="Q954">VLOOKUP(A954,'HUMAN RESOURCES'!$A$2:$M$2692,11,0)</f>
        <v>7.6999999999999999E-2</v>
      </c>
      <c r="R954" s="10">
        <f t="array" ref="R954">VLOOKUP(A954,'HUMAN RESOURCES'!$A$2:$M$2692,12,0)</f>
        <v>102369</v>
      </c>
      <c r="S954" s="10">
        <f t="array" ref="S954">VLOOKUP(A954,'HUMAN RESOURCES'!$A$2:$M$2692,13,0)</f>
        <v>0.36</v>
      </c>
      <c r="T954" s="10">
        <f t="array" ref="T954">VLOOKUP(A954,TOURISM!$A$2:$F$2692,5,0)</f>
        <v>104000000</v>
      </c>
      <c r="U954" s="10">
        <f t="array" ref="U954">VLOOKUP(A954,TOURISM!$A$2:$F$2692,6,0)</f>
        <v>8000000</v>
      </c>
      <c r="V954" s="10">
        <f t="array" ref="V954">VLOOKUP(A954,BUSINESS!$A$2:$J$2692,5,0)</f>
        <v>0</v>
      </c>
      <c r="W954" s="10">
        <f t="array" ref="W954">VLOOKUP(A954,BUSINESS!$A$2:$J$2692,6,0)</f>
        <v>0</v>
      </c>
      <c r="X954" s="10">
        <f t="array" ref="X954">VLOOKUP(A954,BUSINESS!$A$2:$J$2692,7,0)</f>
        <v>0</v>
      </c>
      <c r="Y954" s="10">
        <f t="array" ref="Y954">VLOOKUP(A954,BUSINESS!$A$2:$J$2692,8,0)</f>
        <v>0</v>
      </c>
      <c r="Z954" s="10">
        <f t="array" ref="Z954">VLOOKUP(A954,BUSINESS!$A$2:$J$2692,9,0)</f>
        <v>0.186</v>
      </c>
      <c r="AA954" s="10">
        <f t="array" ref="AA954">VLOOKUP(A954,BUSINESS!$A$2:$J$2692,10,0)</f>
        <v>0.41299999999999998</v>
      </c>
      <c r="AB954" s="12">
        <f t="shared" si="54"/>
        <v>5825.3874610477778</v>
      </c>
      <c r="AC954" s="10">
        <f t="shared" si="45"/>
        <v>2.4714513182701793E-3</v>
      </c>
      <c r="AD954" s="10">
        <f t="shared" si="46"/>
        <v>0</v>
      </c>
      <c r="AE954" s="10">
        <f t="shared" si="47"/>
        <v>78.148658285223064</v>
      </c>
      <c r="AF954">
        <f t="shared" si="56"/>
        <v>1015.9325577078998</v>
      </c>
    </row>
    <row r="955" spans="1:32" ht="14.4">
      <c r="A955" s="7" t="str">
        <f t="shared" si="55"/>
        <v>Grenada-The Americas 2004</v>
      </c>
      <c r="B955" s="7" t="s">
        <v>152</v>
      </c>
      <c r="C955" s="8" t="s">
        <v>84</v>
      </c>
      <c r="D955" s="9" t="s">
        <v>66</v>
      </c>
      <c r="E955" s="14">
        <v>5.8000000000000003E-2</v>
      </c>
      <c r="F955" s="13">
        <v>600014341</v>
      </c>
      <c r="G955" s="14">
        <v>342</v>
      </c>
      <c r="H955" s="14">
        <v>0.10199999999999999</v>
      </c>
      <c r="I955" s="10">
        <f t="array" ref="I955">VLOOKUP(A955,ENERGY!$A$2:$F$2691,5,0)</f>
        <v>0</v>
      </c>
      <c r="J955" s="11">
        <f t="array" ref="J955">VLOOKUP(A955,ENERGY!$A$2:$F$2691,6,0)</f>
        <v>260</v>
      </c>
      <c r="K955" s="10">
        <f t="array" ref="K955">VLOOKUP(A955,'HUMAN RESOURCES'!$A$2:$M$2692,5,0)</f>
        <v>1.9E-2</v>
      </c>
      <c r="L955" s="11">
        <f t="array" ref="L955">VLOOKUP(A955,'HUMAN RESOURCES'!$A$2:$M$2692,6,0)</f>
        <v>1.2999999999999999E-2</v>
      </c>
      <c r="M955" s="10">
        <f t="array" ref="M955">VLOOKUP(A955,'HUMAN RESOURCES'!$A$2:$M$2692,7,0)</f>
        <v>74</v>
      </c>
      <c r="N955" s="10">
        <f t="array" ref="N955">VLOOKUP(A955,'HUMAN RESOURCES'!$A$2:$M$2692,8,0)</f>
        <v>69</v>
      </c>
      <c r="O955" s="10">
        <f t="array" ref="O955">VLOOKUP(A955,'HUMAN RESOURCES'!$A$2:$M$2692,9,0)</f>
        <v>0.309</v>
      </c>
      <c r="P955" s="10">
        <f t="array" ref="P955">VLOOKUP(A955,'HUMAN RESOURCES'!$A$2:$M$2692,10,0)</f>
        <v>0.61399999999999999</v>
      </c>
      <c r="Q955" s="10">
        <f t="array" ref="Q955">VLOOKUP(A955,'HUMAN RESOURCES'!$A$2:$M$2692,11,0)</f>
        <v>7.6999999999999999E-2</v>
      </c>
      <c r="R955" s="10">
        <f t="array" ref="R955">VLOOKUP(A955,'HUMAN RESOURCES'!$A$2:$M$2692,12,0)</f>
        <v>102655</v>
      </c>
      <c r="S955" s="10">
        <f t="array" ref="S955">VLOOKUP(A955,'HUMAN RESOURCES'!$A$2:$M$2692,13,0)</f>
        <v>0.36</v>
      </c>
      <c r="T955" s="10">
        <f t="array" ref="T955">VLOOKUP(A955,TOURISM!$A$2:$F$2692,5,0)</f>
        <v>86000000</v>
      </c>
      <c r="U955" s="10">
        <f t="array" ref="U955">VLOOKUP(A955,TOURISM!$A$2:$F$2692,6,0)</f>
        <v>9000000</v>
      </c>
      <c r="V955" s="10">
        <f t="array" ref="V955">VLOOKUP(A955,BUSINESS!$A$2:$J$2692,5,0)</f>
        <v>0</v>
      </c>
      <c r="W955" s="10">
        <f t="array" ref="W955">VLOOKUP(A955,BUSINESS!$A$2:$J$2692,6,0)</f>
        <v>0</v>
      </c>
      <c r="X955" s="10">
        <f t="array" ref="X955">VLOOKUP(A955,BUSINESS!$A$2:$J$2692,7,0)</f>
        <v>0</v>
      </c>
      <c r="Y955" s="10">
        <f t="array" ref="Y955">VLOOKUP(A955,BUSINESS!$A$2:$J$2692,8,0)</f>
        <v>0</v>
      </c>
      <c r="Z955" s="10">
        <f t="array" ref="Z955">VLOOKUP(A955,BUSINESS!$A$2:$J$2692,9,0)</f>
        <v>0.19600000000000001</v>
      </c>
      <c r="AA955" s="10">
        <f t="array" ref="AA955">VLOOKUP(A955,BUSINESS!$A$2:$J$2692,10,0)</f>
        <v>0.42199999999999999</v>
      </c>
      <c r="AB955" s="12">
        <f t="shared" si="54"/>
        <v>5844.9597291900054</v>
      </c>
      <c r="AC955" s="10">
        <f t="shared" si="45"/>
        <v>2.5327553455749842E-3</v>
      </c>
      <c r="AD955" s="10">
        <f t="shared" si="46"/>
        <v>0</v>
      </c>
      <c r="AE955" s="10">
        <f t="shared" si="47"/>
        <v>87.672300423749448</v>
      </c>
      <c r="AF955">
        <f t="shared" si="56"/>
        <v>837.75753738249477</v>
      </c>
    </row>
    <row r="956" spans="1:32" ht="14.4">
      <c r="A956" s="7" t="str">
        <f t="shared" si="55"/>
        <v>Grenada-The Americas 2005</v>
      </c>
      <c r="B956" s="7" t="s">
        <v>152</v>
      </c>
      <c r="C956" s="8" t="s">
        <v>84</v>
      </c>
      <c r="D956" s="9" t="s">
        <v>67</v>
      </c>
      <c r="E956" s="14">
        <v>6.0999999999999999E-2</v>
      </c>
      <c r="F956" s="13">
        <v>700431791</v>
      </c>
      <c r="G956" s="14">
        <v>412</v>
      </c>
      <c r="H956" s="14">
        <v>0.10100000000000001</v>
      </c>
      <c r="I956" s="10">
        <f t="array" ref="I956">VLOOKUP(A956,ENERGY!$A$2:$F$2691,5,0)</f>
        <v>74</v>
      </c>
      <c r="J956" s="11">
        <f t="array" ref="J956">VLOOKUP(A956,ENERGY!$A$2:$F$2691,6,0)</f>
        <v>205</v>
      </c>
      <c r="K956" s="10">
        <f t="array" ref="K956">VLOOKUP(A956,'HUMAN RESOURCES'!$A$2:$M$2692,5,0)</f>
        <v>1.9E-2</v>
      </c>
      <c r="L956" s="11">
        <f t="array" ref="L956">VLOOKUP(A956,'HUMAN RESOURCES'!$A$2:$M$2692,6,0)</f>
        <v>1.2999999999999999E-2</v>
      </c>
      <c r="M956" s="10">
        <f t="array" ref="M956">VLOOKUP(A956,'HUMAN RESOURCES'!$A$2:$M$2692,7,0)</f>
        <v>74</v>
      </c>
      <c r="N956" s="10">
        <f t="array" ref="N956">VLOOKUP(A956,'HUMAN RESOURCES'!$A$2:$M$2692,8,0)</f>
        <v>69</v>
      </c>
      <c r="O956" s="10">
        <f t="array" ref="O956">VLOOKUP(A956,'HUMAN RESOURCES'!$A$2:$M$2692,9,0)</f>
        <v>0.3</v>
      </c>
      <c r="P956" s="10">
        <f t="array" ref="P956">VLOOKUP(A956,'HUMAN RESOURCES'!$A$2:$M$2692,10,0)</f>
        <v>0.623</v>
      </c>
      <c r="Q956" s="10">
        <f t="array" ref="Q956">VLOOKUP(A956,'HUMAN RESOURCES'!$A$2:$M$2692,11,0)</f>
        <v>7.6999999999999999E-2</v>
      </c>
      <c r="R956" s="10">
        <f t="array" ref="R956">VLOOKUP(A956,'HUMAN RESOURCES'!$A$2:$M$2692,12,0)</f>
        <v>102951</v>
      </c>
      <c r="S956" s="10">
        <f t="array" ref="S956">VLOOKUP(A956,'HUMAN RESOURCES'!$A$2:$M$2692,13,0)</f>
        <v>0.35899999999999999</v>
      </c>
      <c r="T956" s="10">
        <f t="array" ref="T956">VLOOKUP(A956,TOURISM!$A$2:$F$2692,5,0)</f>
        <v>71000000</v>
      </c>
      <c r="U956" s="10">
        <f t="array" ref="U956">VLOOKUP(A956,TOURISM!$A$2:$F$2692,6,0)</f>
        <v>10000000</v>
      </c>
      <c r="V956" s="10">
        <f t="array" ref="V956">VLOOKUP(A956,BUSINESS!$A$2:$J$2692,5,0)</f>
        <v>0.45300000000000001</v>
      </c>
      <c r="W956" s="10">
        <f t="array" ref="W956">VLOOKUP(A956,BUSINESS!$A$2:$J$2692,6,0)</f>
        <v>20</v>
      </c>
      <c r="X956" s="10">
        <f t="array" ref="X956">VLOOKUP(A956,BUSINESS!$A$2:$J$2692,7,0)</f>
        <v>0</v>
      </c>
      <c r="Y956" s="10">
        <f t="array" ref="Y956">VLOOKUP(A956,BUSINESS!$A$2:$J$2692,8,0)</f>
        <v>140</v>
      </c>
      <c r="Z956" s="10">
        <f t="array" ref="Z956">VLOOKUP(A956,BUSINESS!$A$2:$J$2692,9,0)</f>
        <v>0.20499999999999999</v>
      </c>
      <c r="AA956" s="10">
        <f t="array" ref="AA956">VLOOKUP(A956,BUSINESS!$A$2:$J$2692,10,0)</f>
        <v>0.45500000000000002</v>
      </c>
      <c r="AB956" s="12">
        <f t="shared" si="54"/>
        <v>6803.5452885353225</v>
      </c>
      <c r="AC956" s="10">
        <f t="shared" si="45"/>
        <v>1.9912385503783351E-3</v>
      </c>
      <c r="AD956" s="10">
        <f t="shared" si="46"/>
        <v>7.1878854989266736E-4</v>
      </c>
      <c r="AE956" s="10">
        <f t="shared" si="47"/>
        <v>97.133587823333428</v>
      </c>
      <c r="AF956">
        <f t="shared" si="56"/>
        <v>689.64847354566734</v>
      </c>
    </row>
    <row r="957" spans="1:32" ht="14.4">
      <c r="A957" s="7" t="str">
        <f t="shared" si="55"/>
        <v>Grenada-The Americas 2006</v>
      </c>
      <c r="B957" s="7" t="s">
        <v>152</v>
      </c>
      <c r="C957" s="8" t="s">
        <v>84</v>
      </c>
      <c r="D957" s="9" t="s">
        <v>68</v>
      </c>
      <c r="E957" s="14">
        <v>6.4000000000000001E-2</v>
      </c>
      <c r="F957" s="13">
        <v>704762536</v>
      </c>
      <c r="G957" s="14">
        <v>435</v>
      </c>
      <c r="H957" s="14">
        <v>9.9000000000000005E-2</v>
      </c>
      <c r="I957" s="10">
        <v>74</v>
      </c>
      <c r="J957" s="11">
        <v>205</v>
      </c>
      <c r="K957" s="10">
        <f t="array" ref="K957">VLOOKUP(A957,'HUMAN RESOURCES'!$A$2:$M$2692,5,0)</f>
        <v>1.9E-2</v>
      </c>
      <c r="L957" s="11">
        <f t="array" ref="L957">VLOOKUP(A957,'HUMAN RESOURCES'!$A$2:$M$2692,6,0)</f>
        <v>1.2999999999999999E-2</v>
      </c>
      <c r="M957" s="10">
        <f t="array" ref="M957">VLOOKUP(A957,'HUMAN RESOURCES'!$A$2:$M$2692,7,0)</f>
        <v>74</v>
      </c>
      <c r="N957" s="10">
        <f t="array" ref="N957">VLOOKUP(A957,'HUMAN RESOURCES'!$A$2:$M$2692,8,0)</f>
        <v>69</v>
      </c>
      <c r="O957" s="10">
        <f t="array" ref="O957">VLOOKUP(A957,'HUMAN RESOURCES'!$A$2:$M$2692,9,0)</f>
        <v>0.29299999999999998</v>
      </c>
      <c r="P957" s="10">
        <f t="array" ref="P957">VLOOKUP(A957,'HUMAN RESOURCES'!$A$2:$M$2692,10,0)</f>
        <v>0.63100000000000001</v>
      </c>
      <c r="Q957" s="10">
        <f t="array" ref="Q957">VLOOKUP(A957,'HUMAN RESOURCES'!$A$2:$M$2692,11,0)</f>
        <v>7.5999999999999998E-2</v>
      </c>
      <c r="R957" s="10">
        <f t="array" ref="R957">VLOOKUP(A957,'HUMAN RESOURCES'!$A$2:$M$2692,12,0)</f>
        <v>103260</v>
      </c>
      <c r="S957" s="10">
        <f t="array" ref="S957">VLOOKUP(A957,'HUMAN RESOURCES'!$A$2:$M$2692,13,0)</f>
        <v>0.35899999999999999</v>
      </c>
      <c r="T957" s="10">
        <f t="array" ref="T957">VLOOKUP(A957,TOURISM!$A$2:$F$2692,5,0)</f>
        <v>94000000</v>
      </c>
      <c r="U957" s="10">
        <f t="array" ref="U957">VLOOKUP(A957,TOURISM!$A$2:$F$2692,6,0)</f>
        <v>16000000</v>
      </c>
      <c r="V957" s="10">
        <f t="array" ref="V957">VLOOKUP(A957,BUSINESS!$A$2:$J$2692,5,0)</f>
        <v>0.45300000000000001</v>
      </c>
      <c r="W957" s="10">
        <f t="array" ref="W957">VLOOKUP(A957,BUSINESS!$A$2:$J$2692,6,0)</f>
        <v>20</v>
      </c>
      <c r="X957" s="10">
        <f t="array" ref="X957">VLOOKUP(A957,BUSINESS!$A$2:$J$2692,7,0)</f>
        <v>0</v>
      </c>
      <c r="Y957" s="10">
        <f t="array" ref="Y957">VLOOKUP(A957,BUSINESS!$A$2:$J$2692,8,0)</f>
        <v>140</v>
      </c>
      <c r="Z957" s="10">
        <f t="array" ref="Z957">VLOOKUP(A957,BUSINESS!$A$2:$J$2692,9,0)</f>
        <v>0.214</v>
      </c>
      <c r="AA957" s="10">
        <f t="array" ref="AA957">VLOOKUP(A957,BUSINESS!$A$2:$J$2692,10,0)</f>
        <v>0.44700000000000001</v>
      </c>
      <c r="AB957" s="12">
        <f t="shared" si="54"/>
        <v>6825.1262444315316</v>
      </c>
      <c r="AC957" s="10">
        <f t="shared" si="45"/>
        <v>1.9852798760410613E-3</v>
      </c>
      <c r="AD957" s="10">
        <f t="shared" si="46"/>
        <v>7.1663761379043189E-4</v>
      </c>
      <c r="AE957" s="10">
        <f t="shared" si="47"/>
        <v>154.94867325198527</v>
      </c>
      <c r="AF957">
        <f t="shared" si="56"/>
        <v>910.32345535541356</v>
      </c>
    </row>
    <row r="958" spans="1:32" ht="14.4">
      <c r="A958" s="7" t="str">
        <f t="shared" si="55"/>
        <v>Grenada-The Americas 2007</v>
      </c>
      <c r="B958" s="7" t="s">
        <v>152</v>
      </c>
      <c r="C958" s="8" t="s">
        <v>84</v>
      </c>
      <c r="D958" s="9" t="s">
        <v>69</v>
      </c>
      <c r="E958" s="14">
        <v>6.0999999999999999E-2</v>
      </c>
      <c r="F958" s="13">
        <v>758888875</v>
      </c>
      <c r="G958" s="14">
        <v>448</v>
      </c>
      <c r="H958" s="14">
        <v>9.8000000000000004E-2</v>
      </c>
      <c r="I958" s="10">
        <f t="array" ref="I958">VLOOKUP(A958,ENERGY!$A$2:$F$2691,5,0)</f>
        <v>81</v>
      </c>
      <c r="J958" s="11">
        <f t="array" ref="J958">VLOOKUP(A958,ENERGY!$A$2:$F$2691,6,0)</f>
        <v>238</v>
      </c>
      <c r="K958" s="10">
        <f t="array" ref="K958">VLOOKUP(A958,'HUMAN RESOURCES'!$A$2:$M$2692,5,0)</f>
        <v>1.9E-2</v>
      </c>
      <c r="L958" s="11">
        <f t="array" ref="L958">VLOOKUP(A958,'HUMAN RESOURCES'!$A$2:$M$2692,6,0)</f>
        <v>1.2E-2</v>
      </c>
      <c r="M958" s="10">
        <f t="array" ref="M958">VLOOKUP(A958,'HUMAN RESOURCES'!$A$2:$M$2692,7,0)</f>
        <v>74</v>
      </c>
      <c r="N958" s="10">
        <f t="array" ref="N958">VLOOKUP(A958,'HUMAN RESOURCES'!$A$2:$M$2692,8,0)</f>
        <v>69</v>
      </c>
      <c r="O958" s="10">
        <f t="array" ref="O958">VLOOKUP(A958,'HUMAN RESOURCES'!$A$2:$M$2692,9,0)</f>
        <v>0.28699999999999998</v>
      </c>
      <c r="P958" s="10">
        <f t="array" ref="P958">VLOOKUP(A958,'HUMAN RESOURCES'!$A$2:$M$2692,10,0)</f>
        <v>0.63800000000000001</v>
      </c>
      <c r="Q958" s="10">
        <f t="array" ref="Q958">VLOOKUP(A958,'HUMAN RESOURCES'!$A$2:$M$2692,11,0)</f>
        <v>7.4999999999999997E-2</v>
      </c>
      <c r="R958" s="10">
        <f t="array" ref="R958">VLOOKUP(A958,'HUMAN RESOURCES'!$A$2:$M$2692,12,0)</f>
        <v>103586</v>
      </c>
      <c r="S958" s="10">
        <f t="array" ref="S958">VLOOKUP(A958,'HUMAN RESOURCES'!$A$2:$M$2692,13,0)</f>
        <v>0.35799999999999998</v>
      </c>
      <c r="T958" s="10">
        <f t="array" ref="T958">VLOOKUP(A958,TOURISM!$A$2:$F$2692,5,0)</f>
        <v>129000000</v>
      </c>
      <c r="U958" s="10">
        <f t="array" ref="U958">VLOOKUP(A958,TOURISM!$A$2:$F$2692,6,0)</f>
        <v>16000000</v>
      </c>
      <c r="V958" s="10">
        <f t="array" ref="V958">VLOOKUP(A958,BUSINESS!$A$2:$J$2692,5,0)</f>
        <v>0.45300000000000001</v>
      </c>
      <c r="W958" s="10">
        <f t="array" ref="W958">VLOOKUP(A958,BUSINESS!$A$2:$J$2692,6,0)</f>
        <v>20</v>
      </c>
      <c r="X958" s="10">
        <f t="array" ref="X958">VLOOKUP(A958,BUSINESS!$A$2:$J$2692,7,0)</f>
        <v>0</v>
      </c>
      <c r="Y958" s="10">
        <f t="array" ref="Y958">VLOOKUP(A958,BUSINESS!$A$2:$J$2692,8,0)</f>
        <v>140</v>
      </c>
      <c r="Z958" s="10">
        <f t="array" ref="Z958">VLOOKUP(A958,BUSINESS!$A$2:$J$2692,9,0)</f>
        <v>0.223</v>
      </c>
      <c r="AA958" s="10">
        <f t="array" ref="AA958">VLOOKUP(A958,BUSINESS!$A$2:$J$2692,10,0)</f>
        <v>0.496</v>
      </c>
      <c r="AB958" s="12">
        <f t="shared" si="54"/>
        <v>7326.172214391906</v>
      </c>
      <c r="AC958" s="10">
        <f t="shared" si="45"/>
        <v>2.2976077848357885E-3</v>
      </c>
      <c r="AD958" s="10">
        <f t="shared" si="46"/>
        <v>7.819589519819281E-4</v>
      </c>
      <c r="AE958" s="10">
        <f t="shared" si="47"/>
        <v>154.46102755198578</v>
      </c>
      <c r="AF958">
        <f t="shared" si="56"/>
        <v>1245.3420346378855</v>
      </c>
    </row>
    <row r="959" spans="1:32" ht="14.4">
      <c r="A959" s="7" t="str">
        <f t="shared" si="55"/>
        <v>Grenada-The Americas 2008</v>
      </c>
      <c r="B959" s="7" t="s">
        <v>152</v>
      </c>
      <c r="C959" s="8" t="s">
        <v>84</v>
      </c>
      <c r="D959" s="9" t="s">
        <v>70</v>
      </c>
      <c r="E959" s="14">
        <v>0.06</v>
      </c>
      <c r="F959" s="13">
        <v>825925911</v>
      </c>
      <c r="G959" s="14">
        <v>474</v>
      </c>
      <c r="H959" s="14">
        <v>9.5000000000000001E-2</v>
      </c>
      <c r="I959" s="10">
        <v>81</v>
      </c>
      <c r="J959" s="11">
        <v>238</v>
      </c>
      <c r="K959" s="10">
        <f t="array" ref="K959">VLOOKUP(A959,'HUMAN RESOURCES'!$A$2:$M$2692,5,0)</f>
        <v>1.9E-2</v>
      </c>
      <c r="L959" s="11">
        <f t="array" ref="L959">VLOOKUP(A959,'HUMAN RESOURCES'!$A$2:$M$2692,6,0)</f>
        <v>1.2E-2</v>
      </c>
      <c r="M959" s="10">
        <f t="array" ref="M959">VLOOKUP(A959,'HUMAN RESOURCES'!$A$2:$M$2692,7,0)</f>
        <v>74</v>
      </c>
      <c r="N959" s="10">
        <f t="array" ref="N959">VLOOKUP(A959,'HUMAN RESOURCES'!$A$2:$M$2692,8,0)</f>
        <v>70</v>
      </c>
      <c r="O959" s="10">
        <f t="array" ref="O959">VLOOKUP(A959,'HUMAN RESOURCES'!$A$2:$M$2692,9,0)</f>
        <v>0.28199999999999997</v>
      </c>
      <c r="P959" s="10">
        <f t="array" ref="P959">VLOOKUP(A959,'HUMAN RESOURCES'!$A$2:$M$2692,10,0)</f>
        <v>0.64300000000000002</v>
      </c>
      <c r="Q959" s="10">
        <f t="array" ref="Q959">VLOOKUP(A959,'HUMAN RESOURCES'!$A$2:$M$2692,11,0)</f>
        <v>7.3999999999999996E-2</v>
      </c>
      <c r="R959" s="10">
        <f t="array" ref="R959">VLOOKUP(A959,'HUMAN RESOURCES'!$A$2:$M$2692,12,0)</f>
        <v>103932</v>
      </c>
      <c r="S959" s="10">
        <f t="array" ref="S959">VLOOKUP(A959,'HUMAN RESOURCES'!$A$2:$M$2692,13,0)</f>
        <v>0.35799999999999998</v>
      </c>
      <c r="T959" s="10">
        <f t="array" ref="T959">VLOOKUP(A959,TOURISM!$A$2:$F$2692,5,0)</f>
        <v>127000000</v>
      </c>
      <c r="U959" s="10">
        <f t="array" ref="U959">VLOOKUP(A959,TOURISM!$A$2:$F$2692,6,0)</f>
        <v>11000000</v>
      </c>
      <c r="V959" s="10">
        <f t="array" ref="V959">VLOOKUP(A959,BUSINESS!$A$2:$J$2692,5,0)</f>
        <v>0.45300000000000001</v>
      </c>
      <c r="W959" s="10">
        <f t="array" ref="W959">VLOOKUP(A959,BUSINESS!$A$2:$J$2692,6,0)</f>
        <v>20</v>
      </c>
      <c r="X959" s="10">
        <f t="array" ref="X959">VLOOKUP(A959,BUSINESS!$A$2:$J$2692,7,0)</f>
        <v>0</v>
      </c>
      <c r="Y959" s="10">
        <f t="array" ref="Y959">VLOOKUP(A959,BUSINESS!$A$2:$J$2692,8,0)</f>
        <v>140</v>
      </c>
      <c r="Z959" s="10">
        <f t="array" ref="Z959">VLOOKUP(A959,BUSINESS!$A$2:$J$2692,9,0)</f>
        <v>0.23200000000000001</v>
      </c>
      <c r="AA959" s="10">
        <f t="array" ref="AA959">VLOOKUP(A959,BUSINESS!$A$2:$J$2692,10,0)</f>
        <v>0.57799999999999996</v>
      </c>
      <c r="AB959" s="12">
        <f t="shared" si="54"/>
        <v>7946.7912769888007</v>
      </c>
      <c r="AC959" s="10">
        <f t="shared" si="45"/>
        <v>2.2899588192279567E-3</v>
      </c>
      <c r="AD959" s="10">
        <f t="shared" si="46"/>
        <v>7.793557325943886E-4</v>
      </c>
      <c r="AE959" s="10">
        <f t="shared" si="47"/>
        <v>105.83843282146019</v>
      </c>
      <c r="AF959">
        <f t="shared" si="56"/>
        <v>1221.952815302313</v>
      </c>
    </row>
    <row r="960" spans="1:32" ht="14.4">
      <c r="A960" s="7" t="str">
        <f t="shared" si="55"/>
        <v>Grenada-The Americas 2009</v>
      </c>
      <c r="B960" s="7" t="s">
        <v>152</v>
      </c>
      <c r="C960" s="8" t="s">
        <v>84</v>
      </c>
      <c r="D960" s="9" t="s">
        <v>71</v>
      </c>
      <c r="E960" s="14">
        <v>6.2E-2</v>
      </c>
      <c r="F960" s="13">
        <v>771481468</v>
      </c>
      <c r="G960" s="14">
        <v>462</v>
      </c>
      <c r="H960" s="14">
        <v>0.11</v>
      </c>
      <c r="I960" s="10">
        <v>81</v>
      </c>
      <c r="J960" s="11">
        <f t="array" ref="J960">VLOOKUP(A960,ENERGY!$A$2:$F$2691,6,0)</f>
        <v>205</v>
      </c>
      <c r="K960" s="10">
        <f t="array" ref="K960">VLOOKUP(A960,'HUMAN RESOURCES'!$A$2:$M$2692,5,0)</f>
        <v>1.9E-2</v>
      </c>
      <c r="L960" s="11">
        <f t="array" ref="L960">VLOOKUP(A960,'HUMAN RESOURCES'!$A$2:$M$2692,6,0)</f>
        <v>1.2E-2</v>
      </c>
      <c r="M960" s="10">
        <f t="array" ref="M960">VLOOKUP(A960,'HUMAN RESOURCES'!$A$2:$M$2692,7,0)</f>
        <v>75</v>
      </c>
      <c r="N960" s="10">
        <f t="array" ref="N960">VLOOKUP(A960,'HUMAN RESOURCES'!$A$2:$M$2692,8,0)</f>
        <v>70</v>
      </c>
      <c r="O960" s="10">
        <f t="array" ref="O960">VLOOKUP(A960,'HUMAN RESOURCES'!$A$2:$M$2692,9,0)</f>
        <v>0.27900000000000003</v>
      </c>
      <c r="P960" s="10">
        <f t="array" ref="P960">VLOOKUP(A960,'HUMAN RESOURCES'!$A$2:$M$2692,10,0)</f>
        <v>0.64800000000000002</v>
      </c>
      <c r="Q960" s="10">
        <f t="array" ref="Q960">VLOOKUP(A960,'HUMAN RESOURCES'!$A$2:$M$2692,11,0)</f>
        <v>7.2999999999999995E-2</v>
      </c>
      <c r="R960" s="10">
        <f t="array" ref="R960">VLOOKUP(A960,'HUMAN RESOURCES'!$A$2:$M$2692,12,0)</f>
        <v>104296</v>
      </c>
      <c r="S960" s="10">
        <f t="array" ref="S960">VLOOKUP(A960,'HUMAN RESOURCES'!$A$2:$M$2692,13,0)</f>
        <v>0.35699999999999998</v>
      </c>
      <c r="T960" s="10">
        <f t="array" ref="T960">VLOOKUP(A960,TOURISM!$A$2:$F$2692,5,0)</f>
        <v>112000000</v>
      </c>
      <c r="U960" s="10">
        <f t="array" ref="U960">VLOOKUP(A960,TOURISM!$A$2:$F$2692,6,0)</f>
        <v>10000000</v>
      </c>
      <c r="V960" s="10">
        <f t="array" ref="V960">VLOOKUP(A960,BUSINESS!$A$2:$J$2692,5,0)</f>
        <v>0.45300000000000001</v>
      </c>
      <c r="W960" s="10">
        <f t="array" ref="W960">VLOOKUP(A960,BUSINESS!$A$2:$J$2692,6,0)</f>
        <v>20</v>
      </c>
      <c r="X960" s="10">
        <f t="array" ref="X960">VLOOKUP(A960,BUSINESS!$A$2:$J$2692,7,0)</f>
        <v>0</v>
      </c>
      <c r="Y960" s="10">
        <f t="array" ref="Y960">VLOOKUP(A960,BUSINESS!$A$2:$J$2692,8,0)</f>
        <v>140</v>
      </c>
      <c r="Z960" s="10">
        <f t="array" ref="Z960">VLOOKUP(A960,BUSINESS!$A$2:$J$2692,9,0)</f>
        <v>0.24099999999999999</v>
      </c>
      <c r="AA960" s="10">
        <f t="array" ref="AA960">VLOOKUP(A960,BUSINESS!$A$2:$J$2692,10,0)</f>
        <v>1.097</v>
      </c>
      <c r="AB960" s="12">
        <f t="shared" si="54"/>
        <v>7397.0379305054848</v>
      </c>
      <c r="AC960" s="10">
        <f t="shared" si="45"/>
        <v>1.9655595612487536E-3</v>
      </c>
      <c r="AD960" s="10">
        <f t="shared" si="46"/>
        <v>7.7663572907877578E-4</v>
      </c>
      <c r="AE960" s="10">
        <f t="shared" si="47"/>
        <v>95.880954207256266</v>
      </c>
      <c r="AF960">
        <f t="shared" si="56"/>
        <v>1073.8666871212702</v>
      </c>
    </row>
    <row r="961" spans="1:32" ht="14.4">
      <c r="A961" s="7" t="str">
        <f t="shared" si="55"/>
        <v>Grenada-The Americas 2010</v>
      </c>
      <c r="B961" s="7" t="s">
        <v>152</v>
      </c>
      <c r="C961" s="8" t="s">
        <v>84</v>
      </c>
      <c r="D961" s="9" t="s">
        <v>72</v>
      </c>
      <c r="E961" s="14">
        <v>0.06</v>
      </c>
      <c r="F961" s="13">
        <v>771111097</v>
      </c>
      <c r="G961" s="14">
        <v>438</v>
      </c>
      <c r="H961" s="14">
        <v>0.106</v>
      </c>
      <c r="I961" s="10">
        <f t="array" ref="I961">VLOOKUP(A961,ENERGY!$A$2:$F$2691,5,0)</f>
        <v>81</v>
      </c>
      <c r="J961" s="11">
        <f t="array" ref="J961">VLOOKUP(A961,ENERGY!$A$2:$F$2691,6,0)</f>
        <v>231</v>
      </c>
      <c r="K961" s="10">
        <f t="array" ref="K961">VLOOKUP(A961,'HUMAN RESOURCES'!$A$2:$M$2692,5,0)</f>
        <v>1.9E-2</v>
      </c>
      <c r="L961" s="11">
        <f t="array" ref="L961">VLOOKUP(A961,'HUMAN RESOURCES'!$A$2:$M$2692,6,0)</f>
        <v>1.2E-2</v>
      </c>
      <c r="M961" s="10">
        <f t="array" ref="M961">VLOOKUP(A961,'HUMAN RESOURCES'!$A$2:$M$2692,7,0)</f>
        <v>75</v>
      </c>
      <c r="N961" s="10">
        <f t="array" ref="N961">VLOOKUP(A961,'HUMAN RESOURCES'!$A$2:$M$2692,8,0)</f>
        <v>70</v>
      </c>
      <c r="O961" s="10">
        <f t="array" ref="O961">VLOOKUP(A961,'HUMAN RESOURCES'!$A$2:$M$2692,9,0)</f>
        <v>0.27500000000000002</v>
      </c>
      <c r="P961" s="10">
        <f t="array" ref="P961">VLOOKUP(A961,'HUMAN RESOURCES'!$A$2:$M$2692,10,0)</f>
        <v>0.65200000000000002</v>
      </c>
      <c r="Q961" s="10">
        <f t="array" ref="Q961">VLOOKUP(A961,'HUMAN RESOURCES'!$A$2:$M$2692,11,0)</f>
        <v>7.1999999999999995E-2</v>
      </c>
      <c r="R961" s="10">
        <f t="array" ref="R961">VLOOKUP(A961,'HUMAN RESOURCES'!$A$2:$M$2692,12,0)</f>
        <v>104677</v>
      </c>
      <c r="S961" s="10">
        <f t="array" ref="S961">VLOOKUP(A961,'HUMAN RESOURCES'!$A$2:$M$2692,13,0)</f>
        <v>0.35699999999999998</v>
      </c>
      <c r="T961" s="10">
        <f t="array" ref="T961">VLOOKUP(A961,TOURISM!$A$2:$F$2692,5,0)</f>
        <v>112000000</v>
      </c>
      <c r="U961" s="10">
        <f t="array" ref="U961">VLOOKUP(A961,TOURISM!$A$2:$F$2692,6,0)</f>
        <v>10000000</v>
      </c>
      <c r="V961" s="10">
        <f t="array" ref="V961">VLOOKUP(A961,BUSINESS!$A$2:$J$2692,5,0)</f>
        <v>0.45300000000000001</v>
      </c>
      <c r="W961" s="10">
        <f t="array" ref="W961">VLOOKUP(A961,BUSINESS!$A$2:$J$2692,6,0)</f>
        <v>15</v>
      </c>
      <c r="X961" s="10">
        <f t="array" ref="X961">VLOOKUP(A961,BUSINESS!$A$2:$J$2692,7,0)</f>
        <v>0</v>
      </c>
      <c r="Y961" s="10">
        <f t="array" ref="Y961">VLOOKUP(A961,BUSINESS!$A$2:$J$2692,8,0)</f>
        <v>140</v>
      </c>
      <c r="Z961" s="10">
        <f t="array" ref="Z961">VLOOKUP(A961,BUSINESS!$A$2:$J$2692,9,0)</f>
        <v>0.27</v>
      </c>
      <c r="AA961" s="10">
        <f t="array" ref="AA961">VLOOKUP(A961,BUSINESS!$A$2:$J$2692,10,0)</f>
        <v>1.165</v>
      </c>
      <c r="AB961" s="12">
        <f t="shared" si="54"/>
        <v>7366.5762010756898</v>
      </c>
      <c r="AC961" s="10">
        <f t="shared" si="45"/>
        <v>2.2067885017721181E-3</v>
      </c>
      <c r="AD961" s="10">
        <f t="shared" si="46"/>
        <v>7.7380895516684662E-4</v>
      </c>
      <c r="AE961" s="10">
        <f t="shared" si="47"/>
        <v>95.531969773684764</v>
      </c>
      <c r="AF961">
        <f t="shared" si="56"/>
        <v>1069.9580614652693</v>
      </c>
    </row>
    <row r="962" spans="1:32" ht="14.4">
      <c r="A962" s="7" t="str">
        <f t="shared" si="55"/>
        <v>Grenada-The Americas 2011</v>
      </c>
      <c r="B962" s="7" t="s">
        <v>152</v>
      </c>
      <c r="C962" s="8" t="s">
        <v>84</v>
      </c>
      <c r="D962" s="9" t="s">
        <v>73</v>
      </c>
      <c r="E962" s="14">
        <v>6.5000000000000002E-2</v>
      </c>
      <c r="F962" s="13">
        <v>778518505</v>
      </c>
      <c r="G962" s="14">
        <v>481</v>
      </c>
      <c r="H962" s="14">
        <v>0.107</v>
      </c>
      <c r="I962" s="10">
        <v>81</v>
      </c>
      <c r="J962" s="11">
        <v>231</v>
      </c>
      <c r="K962" s="10">
        <f t="array" ref="K962">VLOOKUP(A962,'HUMAN RESOURCES'!$A$2:$M$2692,5,0)</f>
        <v>1.9E-2</v>
      </c>
      <c r="L962" s="11">
        <f t="array" ref="L962">VLOOKUP(A962,'HUMAN RESOURCES'!$A$2:$M$2692,6,0)</f>
        <v>1.0999999999999999E-2</v>
      </c>
      <c r="M962" s="10">
        <f t="array" ref="M962">VLOOKUP(A962,'HUMAN RESOURCES'!$A$2:$M$2692,7,0)</f>
        <v>75</v>
      </c>
      <c r="N962" s="10">
        <f t="array" ref="N962">VLOOKUP(A962,'HUMAN RESOURCES'!$A$2:$M$2692,8,0)</f>
        <v>70</v>
      </c>
      <c r="O962" s="10">
        <f t="array" ref="O962">VLOOKUP(A962,'HUMAN RESOURCES'!$A$2:$M$2692,9,0)</f>
        <v>0.27200000000000002</v>
      </c>
      <c r="P962" s="10">
        <f t="array" ref="P962">VLOOKUP(A962,'HUMAN RESOURCES'!$A$2:$M$2692,10,0)</f>
        <v>0.65600000000000003</v>
      </c>
      <c r="Q962" s="10">
        <f t="array" ref="Q962">VLOOKUP(A962,'HUMAN RESOURCES'!$A$2:$M$2692,11,0)</f>
        <v>7.1999999999999995E-2</v>
      </c>
      <c r="R962" s="10">
        <f t="array" ref="R962">VLOOKUP(A962,'HUMAN RESOURCES'!$A$2:$M$2692,12,0)</f>
        <v>105074</v>
      </c>
      <c r="S962" s="10">
        <f t="array" ref="S962">VLOOKUP(A962,'HUMAN RESOURCES'!$A$2:$M$2692,13,0)</f>
        <v>0.35599999999999998</v>
      </c>
      <c r="T962" s="10">
        <f t="array" ref="T962">VLOOKUP(A962,TOURISM!$A$2:$F$2692,5,0)</f>
        <v>117000000</v>
      </c>
      <c r="U962" s="10">
        <f t="array" ref="U962">VLOOKUP(A962,TOURISM!$A$2:$F$2692,6,0)</f>
        <v>10000000</v>
      </c>
      <c r="V962" s="10">
        <f t="array" ref="V962">VLOOKUP(A962,BUSINESS!$A$2:$J$2692,5,0)</f>
        <v>0.45300000000000001</v>
      </c>
      <c r="W962" s="10">
        <f t="array" ref="W962">VLOOKUP(A962,BUSINESS!$A$2:$J$2692,6,0)</f>
        <v>15</v>
      </c>
      <c r="X962" s="10">
        <f t="array" ref="X962">VLOOKUP(A962,BUSINESS!$A$2:$J$2692,7,0)</f>
        <v>0</v>
      </c>
      <c r="Y962" s="10">
        <f t="array" ref="Y962">VLOOKUP(A962,BUSINESS!$A$2:$J$2692,8,0)</f>
        <v>140</v>
      </c>
      <c r="Z962" s="10">
        <f t="array" ref="Z962">VLOOKUP(A962,BUSINESS!$A$2:$J$2692,9,0)</f>
        <v>0.3</v>
      </c>
      <c r="AA962" s="10">
        <f t="array" ref="AA962">VLOOKUP(A962,BUSINESS!$A$2:$J$2692,10,0)</f>
        <v>1.1499999999999999</v>
      </c>
      <c r="AB962" s="12">
        <f t="shared" ref="AB962:AB1025" si="57">F962/R962</f>
        <v>7409.2402021432517</v>
      </c>
      <c r="AC962" s="10">
        <f t="shared" si="45"/>
        <v>2.1984506157565146E-3</v>
      </c>
      <c r="AD962" s="10">
        <f t="shared" si="46"/>
        <v>7.7088528084968684E-4</v>
      </c>
      <c r="AE962" s="10">
        <f t="shared" si="47"/>
        <v>95.171022327121833</v>
      </c>
      <c r="AF962">
        <f t="shared" si="56"/>
        <v>1113.5009612273254</v>
      </c>
    </row>
    <row r="963" spans="1:32" ht="14.4">
      <c r="A963" s="7" t="str">
        <f t="shared" ref="A963:A1026" si="58">CONCATENATE(B963," ",D963)</f>
        <v>Grenada-The Americas 2012</v>
      </c>
      <c r="B963" s="7" t="s">
        <v>152</v>
      </c>
      <c r="C963" s="8" t="s">
        <v>84</v>
      </c>
      <c r="D963" s="9" t="s">
        <v>74</v>
      </c>
      <c r="E963" s="14">
        <v>6.4000000000000001E-2</v>
      </c>
      <c r="F963" s="13">
        <v>801481467</v>
      </c>
      <c r="G963" s="14">
        <v>478</v>
      </c>
      <c r="H963" s="14">
        <v>9.7000000000000003E-2</v>
      </c>
      <c r="I963" s="10">
        <v>81</v>
      </c>
      <c r="J963" s="11">
        <v>231</v>
      </c>
      <c r="K963" s="10">
        <f t="array" ref="K963">VLOOKUP(A963,'HUMAN RESOURCES'!$A$2:$M$2692,5,0)</f>
        <v>1.9E-2</v>
      </c>
      <c r="L963" s="11">
        <f t="array" ref="L963">VLOOKUP(A963,'HUMAN RESOURCES'!$A$2:$M$2692,6,0)</f>
        <v>1.0999999999999999E-2</v>
      </c>
      <c r="M963" s="10">
        <f t="array" ref="M963">VLOOKUP(A963,'HUMAN RESOURCES'!$A$2:$M$2692,7,0)</f>
        <v>75</v>
      </c>
      <c r="N963" s="10">
        <f t="array" ref="N963">VLOOKUP(A963,'HUMAN RESOURCES'!$A$2:$M$2692,8,0)</f>
        <v>70</v>
      </c>
      <c r="O963" s="10">
        <f t="array" ref="O963">VLOOKUP(A963,'HUMAN RESOURCES'!$A$2:$M$2692,9,0)</f>
        <v>0.27</v>
      </c>
      <c r="P963" s="10">
        <f t="array" ref="P963">VLOOKUP(A963,'HUMAN RESOURCES'!$A$2:$M$2692,10,0)</f>
        <v>0.65900000000000003</v>
      </c>
      <c r="Q963" s="10">
        <f t="array" ref="Q963">VLOOKUP(A963,'HUMAN RESOURCES'!$A$2:$M$2692,11,0)</f>
        <v>7.0999999999999994E-2</v>
      </c>
      <c r="R963" s="10">
        <f t="array" ref="R963">VLOOKUP(A963,'HUMAN RESOURCES'!$A$2:$M$2692,12,0)</f>
        <v>105483</v>
      </c>
      <c r="S963" s="10">
        <f t="array" ref="S963">VLOOKUP(A963,'HUMAN RESOURCES'!$A$2:$M$2692,13,0)</f>
        <v>0.35599999999999998</v>
      </c>
      <c r="T963" s="10">
        <f t="array" ref="T963">VLOOKUP(A963,TOURISM!$A$2:$F$2692,5,0)</f>
        <v>110000000</v>
      </c>
      <c r="U963" s="10">
        <f t="array" ref="U963">VLOOKUP(A963,TOURISM!$A$2:$F$2692,6,0)</f>
        <v>10000000</v>
      </c>
      <c r="V963" s="10">
        <f t="array" ref="V963">VLOOKUP(A963,BUSINESS!$A$2:$J$2692,5,0)</f>
        <v>0.45300000000000001</v>
      </c>
      <c r="W963" s="10">
        <f t="array" ref="W963">VLOOKUP(A963,BUSINESS!$A$2:$J$2692,6,0)</f>
        <v>15</v>
      </c>
      <c r="X963" s="10">
        <f t="array" ref="X963">VLOOKUP(A963,BUSINESS!$A$2:$J$2692,7,0)</f>
        <v>102</v>
      </c>
      <c r="Y963" s="10">
        <f t="array" ref="Y963">VLOOKUP(A963,BUSINESS!$A$2:$J$2692,8,0)</f>
        <v>140</v>
      </c>
      <c r="Z963" s="10">
        <f t="array" ref="Z963">VLOOKUP(A963,BUSINESS!$A$2:$J$2692,9,0)</f>
        <v>0.32</v>
      </c>
      <c r="AA963" s="10">
        <f t="array" ref="AA963">VLOOKUP(A963,BUSINESS!$A$2:$J$2692,10,0)</f>
        <v>1.232</v>
      </c>
      <c r="AB963" s="12">
        <f t="shared" si="57"/>
        <v>7598.2050851796021</v>
      </c>
      <c r="AC963" s="10">
        <f t="shared" si="45"/>
        <v>2.18992633884133E-3</v>
      </c>
      <c r="AD963" s="10">
        <f t="shared" si="46"/>
        <v>7.6789624868462217E-4</v>
      </c>
      <c r="AE963" s="10">
        <f t="shared" si="47"/>
        <v>94.802006010447187</v>
      </c>
      <c r="AF963">
        <f t="shared" ref="AF963:AF1026" si="59">T963/R963</f>
        <v>1042.8220661149189</v>
      </c>
    </row>
    <row r="964" spans="1:32" ht="14.4">
      <c r="A964" s="7" t="str">
        <f t="shared" si="58"/>
        <v>Guam-Oceania 2000</v>
      </c>
      <c r="B964" s="7" t="s">
        <v>153</v>
      </c>
      <c r="C964" s="8" t="s">
        <v>80</v>
      </c>
      <c r="D964" s="9" t="s">
        <v>62</v>
      </c>
      <c r="E964" s="8"/>
      <c r="F964" s="7"/>
      <c r="G964" s="8"/>
      <c r="H964" s="8"/>
      <c r="I964" s="10">
        <f t="array" ref="I964">VLOOKUP(A964,ENERGY!$A$2:$F$2691,5,0)</f>
        <v>0</v>
      </c>
      <c r="J964" s="11">
        <f t="array" ref="J964">VLOOKUP(A964,ENERGY!$A$2:$F$2691,6,0)</f>
        <v>0</v>
      </c>
      <c r="K964" s="10">
        <f t="array" ref="K964">VLOOKUP(A964,'HUMAN RESOURCES'!$A$2:$M$2692,5,0)</f>
        <v>2.1999999999999999E-2</v>
      </c>
      <c r="L964" s="11">
        <f t="array" ref="L964">VLOOKUP(A964,'HUMAN RESOURCES'!$A$2:$M$2692,6,0)</f>
        <v>0</v>
      </c>
      <c r="M964" s="10">
        <f t="array" ref="M964">VLOOKUP(A964,'HUMAN RESOURCES'!$A$2:$M$2692,7,0)</f>
        <v>78</v>
      </c>
      <c r="N964" s="10">
        <f t="array" ref="N964">VLOOKUP(A964,'HUMAN RESOURCES'!$A$2:$M$2692,8,0)</f>
        <v>73</v>
      </c>
      <c r="O964" s="10">
        <f t="array" ref="O964">VLOOKUP(A964,'HUMAN RESOURCES'!$A$2:$M$2692,9,0)</f>
        <v>0.30499999999999999</v>
      </c>
      <c r="P964" s="10">
        <f t="array" ref="P964">VLOOKUP(A964,'HUMAN RESOURCES'!$A$2:$M$2692,10,0)</f>
        <v>0.64200000000000002</v>
      </c>
      <c r="Q964" s="10">
        <f t="array" ref="Q964">VLOOKUP(A964,'HUMAN RESOURCES'!$A$2:$M$2692,11,0)</f>
        <v>5.3999999999999999E-2</v>
      </c>
      <c r="R964" s="10">
        <f t="array" ref="R964">VLOOKUP(A964,'HUMAN RESOURCES'!$A$2:$M$2692,12,0)</f>
        <v>155328</v>
      </c>
      <c r="S964" s="10">
        <f t="array" ref="S964">VLOOKUP(A964,'HUMAN RESOURCES'!$A$2:$M$2692,13,0)</f>
        <v>0.93100000000000005</v>
      </c>
      <c r="T964" s="10">
        <f t="array" ref="T964">VLOOKUP(A964,TOURISM!$A$2:$F$2692,5,0)</f>
        <v>0</v>
      </c>
      <c r="U964" s="10">
        <f t="array" ref="U964">VLOOKUP(A964,TOURISM!$A$2:$F$2692,6,0)</f>
        <v>0</v>
      </c>
      <c r="V964" s="10">
        <f t="array" ref="V964">VLOOKUP(A964,BUSINESS!$A$2:$J$2692,5,0)</f>
        <v>0</v>
      </c>
      <c r="W964" s="10">
        <f t="array" ref="W964">VLOOKUP(A964,BUSINESS!$A$2:$J$2692,6,0)</f>
        <v>0</v>
      </c>
      <c r="X964" s="10">
        <f t="array" ref="X964">VLOOKUP(A964,BUSINESS!$A$2:$J$2692,7,0)</f>
        <v>0</v>
      </c>
      <c r="Y964" s="10">
        <f t="array" ref="Y964">VLOOKUP(A964,BUSINESS!$A$2:$J$2692,8,0)</f>
        <v>0</v>
      </c>
      <c r="Z964" s="10">
        <f t="array" ref="Z964">VLOOKUP(A964,BUSINESS!$A$2:$J$2692,9,0)</f>
        <v>0.161</v>
      </c>
      <c r="AA964" s="10">
        <f t="array" ref="AA964">VLOOKUP(A964,BUSINESS!$A$2:$J$2692,10,0)</f>
        <v>0.17499999999999999</v>
      </c>
      <c r="AB964" s="12">
        <f t="shared" si="57"/>
        <v>0</v>
      </c>
      <c r="AC964" s="10">
        <f t="shared" si="45"/>
        <v>0</v>
      </c>
      <c r="AD964" s="10">
        <f t="shared" si="46"/>
        <v>0</v>
      </c>
      <c r="AE964" s="10">
        <f t="shared" si="47"/>
        <v>0</v>
      </c>
      <c r="AF964">
        <f t="shared" si="59"/>
        <v>0</v>
      </c>
    </row>
    <row r="965" spans="1:32" ht="14.4">
      <c r="A965" s="7" t="str">
        <f t="shared" si="58"/>
        <v>Guam-Oceania 2001</v>
      </c>
      <c r="B965" s="7" t="s">
        <v>153</v>
      </c>
      <c r="C965" s="8" t="s">
        <v>80</v>
      </c>
      <c r="D965" s="9" t="s">
        <v>63</v>
      </c>
      <c r="E965" s="8"/>
      <c r="F965" s="7"/>
      <c r="G965" s="8"/>
      <c r="H965" s="8"/>
      <c r="I965" s="10">
        <f t="array" ref="I965">VLOOKUP(A965,ENERGY!$A$2:$F$2691,5,0)</f>
        <v>0</v>
      </c>
      <c r="J965" s="11">
        <f t="array" ref="J965">VLOOKUP(A965,ENERGY!$A$2:$F$2691,6,0)</f>
        <v>0</v>
      </c>
      <c r="K965" s="10">
        <f t="array" ref="K965">VLOOKUP(A965,'HUMAN RESOURCES'!$A$2:$M$2692,5,0)</f>
        <v>2.1000000000000001E-2</v>
      </c>
      <c r="L965" s="11">
        <f t="array" ref="L965">VLOOKUP(A965,'HUMAN RESOURCES'!$A$2:$M$2692,6,0)</f>
        <v>0</v>
      </c>
      <c r="M965" s="10">
        <f t="array" ref="M965">VLOOKUP(A965,'HUMAN RESOURCES'!$A$2:$M$2692,7,0)</f>
        <v>78</v>
      </c>
      <c r="N965" s="10">
        <f t="array" ref="N965">VLOOKUP(A965,'HUMAN RESOURCES'!$A$2:$M$2692,8,0)</f>
        <v>73</v>
      </c>
      <c r="O965" s="10">
        <f t="array" ref="O965">VLOOKUP(A965,'HUMAN RESOURCES'!$A$2:$M$2692,9,0)</f>
        <v>0.30299999999999999</v>
      </c>
      <c r="P965" s="10">
        <f t="array" ref="P965">VLOOKUP(A965,'HUMAN RESOURCES'!$A$2:$M$2692,10,0)</f>
        <v>0.64100000000000001</v>
      </c>
      <c r="Q965" s="10">
        <f t="array" ref="Q965">VLOOKUP(A965,'HUMAN RESOURCES'!$A$2:$M$2692,11,0)</f>
        <v>5.5E-2</v>
      </c>
      <c r="R965" s="10">
        <f t="array" ref="R965">VLOOKUP(A965,'HUMAN RESOURCES'!$A$2:$M$2692,12,0)</f>
        <v>156417</v>
      </c>
      <c r="S965" s="10">
        <f t="array" ref="S965">VLOOKUP(A965,'HUMAN RESOURCES'!$A$2:$M$2692,13,0)</f>
        <v>0.93200000000000005</v>
      </c>
      <c r="T965" s="10">
        <f t="array" ref="T965">VLOOKUP(A965,TOURISM!$A$2:$F$2692,5,0)</f>
        <v>0</v>
      </c>
      <c r="U965" s="10">
        <f t="array" ref="U965">VLOOKUP(A965,TOURISM!$A$2:$F$2692,6,0)</f>
        <v>0</v>
      </c>
      <c r="V965" s="10">
        <f t="array" ref="V965">VLOOKUP(A965,BUSINESS!$A$2:$J$2692,5,0)</f>
        <v>0</v>
      </c>
      <c r="W965" s="10">
        <f t="array" ref="W965">VLOOKUP(A965,BUSINESS!$A$2:$J$2692,6,0)</f>
        <v>0</v>
      </c>
      <c r="X965" s="10">
        <f t="array" ref="X965">VLOOKUP(A965,BUSINESS!$A$2:$J$2692,7,0)</f>
        <v>0</v>
      </c>
      <c r="Y965" s="10">
        <f t="array" ref="Y965">VLOOKUP(A965,BUSINESS!$A$2:$J$2692,8,0)</f>
        <v>0</v>
      </c>
      <c r="Z965" s="10">
        <f t="array" ref="Z965">VLOOKUP(A965,BUSINESS!$A$2:$J$2692,9,0)</f>
        <v>0.254</v>
      </c>
      <c r="AA965" s="10">
        <f t="array" ref="AA965">VLOOKUP(A965,BUSINESS!$A$2:$J$2692,10,0)</f>
        <v>0.20799999999999999</v>
      </c>
      <c r="AB965" s="12">
        <f t="shared" si="57"/>
        <v>0</v>
      </c>
      <c r="AC965" s="10">
        <f t="shared" si="45"/>
        <v>0</v>
      </c>
      <c r="AD965" s="10">
        <f t="shared" si="46"/>
        <v>0</v>
      </c>
      <c r="AE965" s="10">
        <f t="shared" si="47"/>
        <v>0</v>
      </c>
      <c r="AF965">
        <f t="shared" si="59"/>
        <v>0</v>
      </c>
    </row>
    <row r="966" spans="1:32" ht="14.4">
      <c r="A966" s="7" t="str">
        <f t="shared" si="58"/>
        <v>Guam-Oceania 2002</v>
      </c>
      <c r="B966" s="7" t="s">
        <v>153</v>
      </c>
      <c r="C966" s="8" t="s">
        <v>80</v>
      </c>
      <c r="D966" s="9" t="s">
        <v>64</v>
      </c>
      <c r="E966" s="8"/>
      <c r="F966" s="7"/>
      <c r="G966" s="8"/>
      <c r="H966" s="8"/>
      <c r="I966" s="10">
        <f t="array" ref="I966">VLOOKUP(A966,ENERGY!$A$2:$F$2691,5,0)</f>
        <v>0</v>
      </c>
      <c r="J966" s="11">
        <f t="array" ref="J966">VLOOKUP(A966,ENERGY!$A$2:$F$2691,6,0)</f>
        <v>0</v>
      </c>
      <c r="K966" s="10">
        <f t="array" ref="K966">VLOOKUP(A966,'HUMAN RESOURCES'!$A$2:$M$2692,5,0)</f>
        <v>2.1000000000000001E-2</v>
      </c>
      <c r="L966" s="11">
        <f t="array" ref="L966">VLOOKUP(A966,'HUMAN RESOURCES'!$A$2:$M$2692,6,0)</f>
        <v>0</v>
      </c>
      <c r="M966" s="10">
        <f t="array" ref="M966">VLOOKUP(A966,'HUMAN RESOURCES'!$A$2:$M$2692,7,0)</f>
        <v>78</v>
      </c>
      <c r="N966" s="10">
        <f t="array" ref="N966">VLOOKUP(A966,'HUMAN RESOURCES'!$A$2:$M$2692,8,0)</f>
        <v>73</v>
      </c>
      <c r="O966" s="10">
        <f t="array" ref="O966">VLOOKUP(A966,'HUMAN RESOURCES'!$A$2:$M$2692,9,0)</f>
        <v>0.30199999999999999</v>
      </c>
      <c r="P966" s="10">
        <f t="array" ref="P966">VLOOKUP(A966,'HUMAN RESOURCES'!$A$2:$M$2692,10,0)</f>
        <v>0.64100000000000001</v>
      </c>
      <c r="Q966" s="10">
        <f t="array" ref="Q966">VLOOKUP(A966,'HUMAN RESOURCES'!$A$2:$M$2692,11,0)</f>
        <v>5.8000000000000003E-2</v>
      </c>
      <c r="R966" s="10">
        <f t="array" ref="R966">VLOOKUP(A966,'HUMAN RESOURCES'!$A$2:$M$2692,12,0)</f>
        <v>157241</v>
      </c>
      <c r="S966" s="10">
        <f t="array" ref="S966">VLOOKUP(A966,'HUMAN RESOURCES'!$A$2:$M$2692,13,0)</f>
        <v>0.93300000000000005</v>
      </c>
      <c r="T966" s="10">
        <f t="array" ref="T966">VLOOKUP(A966,TOURISM!$A$2:$F$2692,5,0)</f>
        <v>0</v>
      </c>
      <c r="U966" s="10">
        <f t="array" ref="U966">VLOOKUP(A966,TOURISM!$A$2:$F$2692,6,0)</f>
        <v>0</v>
      </c>
      <c r="V966" s="10">
        <f t="array" ref="V966">VLOOKUP(A966,BUSINESS!$A$2:$J$2692,5,0)</f>
        <v>0</v>
      </c>
      <c r="W966" s="10">
        <f t="array" ref="W966">VLOOKUP(A966,BUSINESS!$A$2:$J$2692,6,0)</f>
        <v>0</v>
      </c>
      <c r="X966" s="10">
        <f t="array" ref="X966">VLOOKUP(A966,BUSINESS!$A$2:$J$2692,7,0)</f>
        <v>0</v>
      </c>
      <c r="Y966" s="10">
        <f t="array" ref="Y966">VLOOKUP(A966,BUSINESS!$A$2:$J$2692,8,0)</f>
        <v>0</v>
      </c>
      <c r="Z966" s="10">
        <f t="array" ref="Z966">VLOOKUP(A966,BUSINESS!$A$2:$J$2692,9,0)</f>
        <v>0.312</v>
      </c>
      <c r="AA966" s="10">
        <f t="array" ref="AA966">VLOOKUP(A966,BUSINESS!$A$2:$J$2692,10,0)</f>
        <v>0.44800000000000001</v>
      </c>
      <c r="AB966" s="12">
        <f t="shared" si="57"/>
        <v>0</v>
      </c>
      <c r="AC966" s="10">
        <f t="shared" si="45"/>
        <v>0</v>
      </c>
      <c r="AD966" s="10">
        <f t="shared" si="46"/>
        <v>0</v>
      </c>
      <c r="AE966" s="10">
        <f t="shared" si="47"/>
        <v>0</v>
      </c>
      <c r="AF966">
        <f t="shared" si="59"/>
        <v>0</v>
      </c>
    </row>
    <row r="967" spans="1:32" ht="14.4">
      <c r="A967" s="7" t="str">
        <f t="shared" si="58"/>
        <v>Guam-Oceania 2003</v>
      </c>
      <c r="B967" s="7" t="s">
        <v>153</v>
      </c>
      <c r="C967" s="8" t="s">
        <v>80</v>
      </c>
      <c r="D967" s="9" t="s">
        <v>65</v>
      </c>
      <c r="E967" s="8"/>
      <c r="F967" s="7"/>
      <c r="G967" s="8"/>
      <c r="H967" s="8"/>
      <c r="I967" s="10">
        <f t="array" ref="I967">VLOOKUP(A967,ENERGY!$A$2:$F$2691,5,0)</f>
        <v>0</v>
      </c>
      <c r="J967" s="11">
        <f t="array" ref="J967">VLOOKUP(A967,ENERGY!$A$2:$F$2691,6,0)</f>
        <v>0</v>
      </c>
      <c r="K967" s="10">
        <f t="array" ref="K967">VLOOKUP(A967,'HUMAN RESOURCES'!$A$2:$M$2692,5,0)</f>
        <v>0.02</v>
      </c>
      <c r="L967" s="11">
        <f t="array" ref="L967">VLOOKUP(A967,'HUMAN RESOURCES'!$A$2:$M$2692,6,0)</f>
        <v>0</v>
      </c>
      <c r="M967" s="10">
        <f t="array" ref="M967">VLOOKUP(A967,'HUMAN RESOURCES'!$A$2:$M$2692,7,0)</f>
        <v>79</v>
      </c>
      <c r="N967" s="10">
        <f t="array" ref="N967">VLOOKUP(A967,'HUMAN RESOURCES'!$A$2:$M$2692,8,0)</f>
        <v>74</v>
      </c>
      <c r="O967" s="10">
        <f t="array" ref="O967">VLOOKUP(A967,'HUMAN RESOURCES'!$A$2:$M$2692,9,0)</f>
        <v>0.3</v>
      </c>
      <c r="P967" s="10">
        <f t="array" ref="P967">VLOOKUP(A967,'HUMAN RESOURCES'!$A$2:$M$2692,10,0)</f>
        <v>0.64</v>
      </c>
      <c r="Q967" s="10">
        <f t="array" ref="Q967">VLOOKUP(A967,'HUMAN RESOURCES'!$A$2:$M$2692,11,0)</f>
        <v>0.06</v>
      </c>
      <c r="R967" s="10">
        <f t="array" ref="R967">VLOOKUP(A967,'HUMAN RESOURCES'!$A$2:$M$2692,12,0)</f>
        <v>157823</v>
      </c>
      <c r="S967" s="10">
        <f t="array" ref="S967">VLOOKUP(A967,'HUMAN RESOURCES'!$A$2:$M$2692,13,0)</f>
        <v>0.93400000000000005</v>
      </c>
      <c r="T967" s="10">
        <f t="array" ref="T967">VLOOKUP(A967,TOURISM!$A$2:$F$2692,5,0)</f>
        <v>0</v>
      </c>
      <c r="U967" s="10">
        <f t="array" ref="U967">VLOOKUP(A967,TOURISM!$A$2:$F$2692,6,0)</f>
        <v>0</v>
      </c>
      <c r="V967" s="10">
        <f t="array" ref="V967">VLOOKUP(A967,BUSINESS!$A$2:$J$2692,5,0)</f>
        <v>0</v>
      </c>
      <c r="W967" s="10">
        <f t="array" ref="W967">VLOOKUP(A967,BUSINESS!$A$2:$J$2692,6,0)</f>
        <v>0</v>
      </c>
      <c r="X967" s="10">
        <f t="array" ref="X967">VLOOKUP(A967,BUSINESS!$A$2:$J$2692,7,0)</f>
        <v>0</v>
      </c>
      <c r="Y967" s="10">
        <f t="array" ref="Y967">VLOOKUP(A967,BUSINESS!$A$2:$J$2692,8,0)</f>
        <v>0</v>
      </c>
      <c r="Z967" s="10">
        <f t="array" ref="Z967">VLOOKUP(A967,BUSINESS!$A$2:$J$2692,9,0)</f>
        <v>0.33700000000000002</v>
      </c>
      <c r="AA967" s="10">
        <f t="array" ref="AA967">VLOOKUP(A967,BUSINESS!$A$2:$J$2692,10,0)</f>
        <v>0.50600000000000001</v>
      </c>
      <c r="AB967" s="12">
        <f t="shared" si="57"/>
        <v>0</v>
      </c>
      <c r="AC967" s="10">
        <f t="shared" si="45"/>
        <v>0</v>
      </c>
      <c r="AD967" s="10">
        <f t="shared" si="46"/>
        <v>0</v>
      </c>
      <c r="AE967" s="10">
        <f t="shared" si="47"/>
        <v>0</v>
      </c>
      <c r="AF967">
        <f t="shared" si="59"/>
        <v>0</v>
      </c>
    </row>
    <row r="968" spans="1:32" ht="14.4">
      <c r="A968" s="7" t="str">
        <f t="shared" si="58"/>
        <v>Guam-Oceania 2004</v>
      </c>
      <c r="B968" s="7" t="s">
        <v>153</v>
      </c>
      <c r="C968" s="8" t="s">
        <v>80</v>
      </c>
      <c r="D968" s="9" t="s">
        <v>66</v>
      </c>
      <c r="E968" s="8"/>
      <c r="F968" s="7"/>
      <c r="G968" s="8"/>
      <c r="H968" s="8"/>
      <c r="I968" s="10">
        <f t="array" ref="I968">VLOOKUP(A968,ENERGY!$A$2:$F$2691,5,0)</f>
        <v>0</v>
      </c>
      <c r="J968" s="11">
        <f t="array" ref="J968">VLOOKUP(A968,ENERGY!$A$2:$F$2691,6,0)</f>
        <v>0</v>
      </c>
      <c r="K968" s="10">
        <f t="array" ref="K968">VLOOKUP(A968,'HUMAN RESOURCES'!$A$2:$M$2692,5,0)</f>
        <v>0.02</v>
      </c>
      <c r="L968" s="11">
        <f t="array" ref="L968">VLOOKUP(A968,'HUMAN RESOURCES'!$A$2:$M$2692,6,0)</f>
        <v>0</v>
      </c>
      <c r="M968" s="10">
        <f t="array" ref="M968">VLOOKUP(A968,'HUMAN RESOURCES'!$A$2:$M$2692,7,0)</f>
        <v>79</v>
      </c>
      <c r="N968" s="10">
        <f t="array" ref="N968">VLOOKUP(A968,'HUMAN RESOURCES'!$A$2:$M$2692,8,0)</f>
        <v>74</v>
      </c>
      <c r="O968" s="10">
        <f t="array" ref="O968">VLOOKUP(A968,'HUMAN RESOURCES'!$A$2:$M$2692,9,0)</f>
        <v>0.29799999999999999</v>
      </c>
      <c r="P968" s="10">
        <f t="array" ref="P968">VLOOKUP(A968,'HUMAN RESOURCES'!$A$2:$M$2692,10,0)</f>
        <v>0.64</v>
      </c>
      <c r="Q968" s="10">
        <f t="array" ref="Q968">VLOOKUP(A968,'HUMAN RESOURCES'!$A$2:$M$2692,11,0)</f>
        <v>6.2E-2</v>
      </c>
      <c r="R968" s="10">
        <f t="array" ref="R968">VLOOKUP(A968,'HUMAN RESOURCES'!$A$2:$M$2692,12,0)</f>
        <v>158194</v>
      </c>
      <c r="S968" s="10">
        <f t="array" ref="S968">VLOOKUP(A968,'HUMAN RESOURCES'!$A$2:$M$2692,13,0)</f>
        <v>0.93500000000000005</v>
      </c>
      <c r="T968" s="10">
        <f t="array" ref="T968">VLOOKUP(A968,TOURISM!$A$2:$F$2692,5,0)</f>
        <v>0</v>
      </c>
      <c r="U968" s="10">
        <f t="array" ref="U968">VLOOKUP(A968,TOURISM!$A$2:$F$2692,6,0)</f>
        <v>0</v>
      </c>
      <c r="V968" s="10">
        <f t="array" ref="V968">VLOOKUP(A968,BUSINESS!$A$2:$J$2692,5,0)</f>
        <v>0</v>
      </c>
      <c r="W968" s="10">
        <f t="array" ref="W968">VLOOKUP(A968,BUSINESS!$A$2:$J$2692,6,0)</f>
        <v>0</v>
      </c>
      <c r="X968" s="10">
        <f t="array" ref="X968">VLOOKUP(A968,BUSINESS!$A$2:$J$2692,7,0)</f>
        <v>0</v>
      </c>
      <c r="Y968" s="10">
        <f t="array" ref="Y968">VLOOKUP(A968,BUSINESS!$A$2:$J$2692,8,0)</f>
        <v>0</v>
      </c>
      <c r="Z968" s="10">
        <f t="array" ref="Z968">VLOOKUP(A968,BUSINESS!$A$2:$J$2692,9,0)</f>
        <v>0.36199999999999999</v>
      </c>
      <c r="AA968" s="10">
        <f t="array" ref="AA968">VLOOKUP(A968,BUSINESS!$A$2:$J$2692,10,0)</f>
        <v>0.61899999999999999</v>
      </c>
      <c r="AB968" s="12">
        <f t="shared" si="57"/>
        <v>0</v>
      </c>
      <c r="AC968" s="10">
        <f t="shared" si="45"/>
        <v>0</v>
      </c>
      <c r="AD968" s="10">
        <f t="shared" si="46"/>
        <v>0</v>
      </c>
      <c r="AE968" s="10">
        <f t="shared" si="47"/>
        <v>0</v>
      </c>
      <c r="AF968">
        <f t="shared" si="59"/>
        <v>0</v>
      </c>
    </row>
    <row r="969" spans="1:32" ht="14.4">
      <c r="A969" s="7" t="str">
        <f t="shared" si="58"/>
        <v>Guam-Oceania 2005</v>
      </c>
      <c r="B969" s="7" t="s">
        <v>153</v>
      </c>
      <c r="C969" s="8" t="s">
        <v>80</v>
      </c>
      <c r="D969" s="9" t="s">
        <v>67</v>
      </c>
      <c r="E969" s="8"/>
      <c r="F969" s="7"/>
      <c r="G969" s="8"/>
      <c r="H969" s="8"/>
      <c r="I969" s="10">
        <f t="array" ref="I969">VLOOKUP(A969,ENERGY!$A$2:$F$2691,5,0)</f>
        <v>0</v>
      </c>
      <c r="J969" s="11">
        <f t="array" ref="J969">VLOOKUP(A969,ENERGY!$A$2:$F$2691,6,0)</f>
        <v>0</v>
      </c>
      <c r="K969" s="10">
        <f t="array" ref="K969">VLOOKUP(A969,'HUMAN RESOURCES'!$A$2:$M$2692,5,0)</f>
        <v>1.9E-2</v>
      </c>
      <c r="L969" s="11">
        <f t="array" ref="L969">VLOOKUP(A969,'HUMAN RESOURCES'!$A$2:$M$2692,6,0)</f>
        <v>0</v>
      </c>
      <c r="M969" s="10">
        <f t="array" ref="M969">VLOOKUP(A969,'HUMAN RESOURCES'!$A$2:$M$2692,7,0)</f>
        <v>79</v>
      </c>
      <c r="N969" s="10">
        <f t="array" ref="N969">VLOOKUP(A969,'HUMAN RESOURCES'!$A$2:$M$2692,8,0)</f>
        <v>74</v>
      </c>
      <c r="O969" s="10">
        <f t="array" ref="O969">VLOOKUP(A969,'HUMAN RESOURCES'!$A$2:$M$2692,9,0)</f>
        <v>0.29499999999999998</v>
      </c>
      <c r="P969" s="10">
        <f t="array" ref="P969">VLOOKUP(A969,'HUMAN RESOURCES'!$A$2:$M$2692,10,0)</f>
        <v>0.64100000000000001</v>
      </c>
      <c r="Q969" s="10">
        <f t="array" ref="Q969">VLOOKUP(A969,'HUMAN RESOURCES'!$A$2:$M$2692,11,0)</f>
        <v>6.4000000000000001E-2</v>
      </c>
      <c r="R969" s="10">
        <f t="array" ref="R969">VLOOKUP(A969,'HUMAN RESOURCES'!$A$2:$M$2692,12,0)</f>
        <v>158401</v>
      </c>
      <c r="S969" s="10">
        <f t="array" ref="S969">VLOOKUP(A969,'HUMAN RESOURCES'!$A$2:$M$2692,13,0)</f>
        <v>0.93600000000000005</v>
      </c>
      <c r="T969" s="10">
        <f t="array" ref="T969">VLOOKUP(A969,TOURISM!$A$2:$F$2692,5,0)</f>
        <v>0</v>
      </c>
      <c r="U969" s="10">
        <f t="array" ref="U969">VLOOKUP(A969,TOURISM!$A$2:$F$2692,6,0)</f>
        <v>0</v>
      </c>
      <c r="V969" s="10">
        <f t="array" ref="V969">VLOOKUP(A969,BUSINESS!$A$2:$J$2692,5,0)</f>
        <v>0</v>
      </c>
      <c r="W969" s="10">
        <f t="array" ref="W969">VLOOKUP(A969,BUSINESS!$A$2:$J$2692,6,0)</f>
        <v>0</v>
      </c>
      <c r="X969" s="10">
        <f t="array" ref="X969">VLOOKUP(A969,BUSINESS!$A$2:$J$2692,7,0)</f>
        <v>0</v>
      </c>
      <c r="Y969" s="10">
        <f t="array" ref="Y969">VLOOKUP(A969,BUSINESS!$A$2:$J$2692,8,0)</f>
        <v>0</v>
      </c>
      <c r="Z969" s="10">
        <f t="array" ref="Z969">VLOOKUP(A969,BUSINESS!$A$2:$J$2692,9,0)</f>
        <v>0.38600000000000001</v>
      </c>
      <c r="AA969" s="10">
        <f t="array" ref="AA969">VLOOKUP(A969,BUSINESS!$A$2:$J$2692,10,0)</f>
        <v>0.57976412489999996</v>
      </c>
      <c r="AB969" s="12">
        <f t="shared" si="57"/>
        <v>0</v>
      </c>
      <c r="AC969" s="10">
        <f t="shared" si="45"/>
        <v>0</v>
      </c>
      <c r="AD969" s="10">
        <f t="shared" si="46"/>
        <v>0</v>
      </c>
      <c r="AE969" s="10">
        <f t="shared" si="47"/>
        <v>0</v>
      </c>
      <c r="AF969">
        <f t="shared" si="59"/>
        <v>0</v>
      </c>
    </row>
    <row r="970" spans="1:32" ht="14.4">
      <c r="A970" s="7" t="str">
        <f t="shared" si="58"/>
        <v>Guam-Oceania 2006</v>
      </c>
      <c r="B970" s="7" t="s">
        <v>153</v>
      </c>
      <c r="C970" s="8" t="s">
        <v>80</v>
      </c>
      <c r="D970" s="9" t="s">
        <v>68</v>
      </c>
      <c r="E970" s="8"/>
      <c r="F970" s="7"/>
      <c r="G970" s="8"/>
      <c r="H970" s="8"/>
      <c r="J970" s="11"/>
      <c r="K970" s="10">
        <f t="array" ref="K970">VLOOKUP(A970,'HUMAN RESOURCES'!$A$2:$M$2692,5,0)</f>
        <v>1.9E-2</v>
      </c>
      <c r="L970" s="11">
        <f t="array" ref="L970">VLOOKUP(A970,'HUMAN RESOURCES'!$A$2:$M$2692,6,0)</f>
        <v>0</v>
      </c>
      <c r="M970" s="10">
        <f t="array" ref="M970">VLOOKUP(A970,'HUMAN RESOURCES'!$A$2:$M$2692,7,0)</f>
        <v>80</v>
      </c>
      <c r="N970" s="10">
        <f t="array" ref="N970">VLOOKUP(A970,'HUMAN RESOURCES'!$A$2:$M$2692,8,0)</f>
        <v>74</v>
      </c>
      <c r="O970" s="10">
        <f t="array" ref="O970">VLOOKUP(A970,'HUMAN RESOURCES'!$A$2:$M$2692,9,0)</f>
        <v>0.29199999999999998</v>
      </c>
      <c r="P970" s="10">
        <f t="array" ref="P970">VLOOKUP(A970,'HUMAN RESOURCES'!$A$2:$M$2692,10,0)</f>
        <v>0.64200000000000002</v>
      </c>
      <c r="Q970" s="10">
        <f t="array" ref="Q970">VLOOKUP(A970,'HUMAN RESOURCES'!$A$2:$M$2692,11,0)</f>
        <v>6.6000000000000003E-2</v>
      </c>
      <c r="R970" s="10">
        <f t="array" ref="R970">VLOOKUP(A970,'HUMAN RESOURCES'!$A$2:$M$2692,12,0)</f>
        <v>158429</v>
      </c>
      <c r="S970" s="10">
        <f t="array" ref="S970">VLOOKUP(A970,'HUMAN RESOURCES'!$A$2:$M$2692,13,0)</f>
        <v>0.93700000000000006</v>
      </c>
      <c r="T970" s="10">
        <f t="array" ref="T970">VLOOKUP(A970,TOURISM!$A$2:$F$2692,5,0)</f>
        <v>0</v>
      </c>
      <c r="U970" s="10">
        <f t="array" ref="U970">VLOOKUP(A970,TOURISM!$A$2:$F$2692,6,0)</f>
        <v>0</v>
      </c>
      <c r="V970" s="10">
        <f t="array" ref="V970">VLOOKUP(A970,BUSINESS!$A$2:$J$2692,5,0)</f>
        <v>0</v>
      </c>
      <c r="W970" s="10">
        <f t="array" ref="W970">VLOOKUP(A970,BUSINESS!$A$2:$J$2692,6,0)</f>
        <v>0</v>
      </c>
      <c r="X970" s="10">
        <f t="array" ref="X970">VLOOKUP(A970,BUSINESS!$A$2:$J$2692,7,0)</f>
        <v>0</v>
      </c>
      <c r="Y970" s="10">
        <f t="array" ref="Y970">VLOOKUP(A970,BUSINESS!$A$2:$J$2692,8,0)</f>
        <v>0</v>
      </c>
      <c r="Z970" s="10">
        <f t="array" ref="Z970">VLOOKUP(A970,BUSINESS!$A$2:$J$2692,9,0)</f>
        <v>0.439</v>
      </c>
      <c r="AA970" s="10">
        <f t="array" ref="AA970">VLOOKUP(A970,BUSINESS!$A$2:$J$2692,10,0)</f>
        <v>0.57976412489999996</v>
      </c>
      <c r="AB970" s="12">
        <f t="shared" si="57"/>
        <v>0</v>
      </c>
      <c r="AC970" s="10">
        <f t="shared" si="45"/>
        <v>0</v>
      </c>
      <c r="AD970" s="10">
        <f t="shared" si="46"/>
        <v>0</v>
      </c>
      <c r="AE970" s="10">
        <f t="shared" si="47"/>
        <v>0</v>
      </c>
      <c r="AF970">
        <f t="shared" si="59"/>
        <v>0</v>
      </c>
    </row>
    <row r="971" spans="1:32" ht="14.4">
      <c r="A971" s="7" t="str">
        <f t="shared" si="58"/>
        <v>Guam-Oceania 2007</v>
      </c>
      <c r="B971" s="7" t="s">
        <v>153</v>
      </c>
      <c r="C971" s="8" t="s">
        <v>80</v>
      </c>
      <c r="D971" s="9" t="s">
        <v>69</v>
      </c>
      <c r="E971" s="8"/>
      <c r="F971" s="7"/>
      <c r="G971" s="8"/>
      <c r="H971" s="8"/>
      <c r="I971" s="10">
        <f t="array" ref="I971">VLOOKUP(A971,ENERGY!$A$2:$F$2691,5,0)</f>
        <v>0</v>
      </c>
      <c r="J971" s="11">
        <f t="array" ref="J971">VLOOKUP(A971,ENERGY!$A$2:$F$2691,6,0)</f>
        <v>0</v>
      </c>
      <c r="K971" s="10">
        <f t="array" ref="K971">VLOOKUP(A971,'HUMAN RESOURCES'!$A$2:$M$2692,5,0)</f>
        <v>1.9E-2</v>
      </c>
      <c r="L971" s="11">
        <f t="array" ref="L971">VLOOKUP(A971,'HUMAN RESOURCES'!$A$2:$M$2692,6,0)</f>
        <v>0</v>
      </c>
      <c r="M971" s="10">
        <f t="array" ref="M971">VLOOKUP(A971,'HUMAN RESOURCES'!$A$2:$M$2692,7,0)</f>
        <v>80</v>
      </c>
      <c r="N971" s="10">
        <f t="array" ref="N971">VLOOKUP(A971,'HUMAN RESOURCES'!$A$2:$M$2692,8,0)</f>
        <v>75</v>
      </c>
      <c r="O971" s="10">
        <f t="array" ref="O971">VLOOKUP(A971,'HUMAN RESOURCES'!$A$2:$M$2692,9,0)</f>
        <v>0.28799999999999998</v>
      </c>
      <c r="P971" s="10">
        <f t="array" ref="P971">VLOOKUP(A971,'HUMAN RESOURCES'!$A$2:$M$2692,10,0)</f>
        <v>0.64500000000000002</v>
      </c>
      <c r="Q971" s="10">
        <f t="array" ref="Q971">VLOOKUP(A971,'HUMAN RESOURCES'!$A$2:$M$2692,11,0)</f>
        <v>6.7000000000000004E-2</v>
      </c>
      <c r="R971" s="10">
        <f t="array" ref="R971">VLOOKUP(A971,'HUMAN RESOURCES'!$A$2:$M$2692,12,0)</f>
        <v>158331</v>
      </c>
      <c r="S971" s="10">
        <f t="array" ref="S971">VLOOKUP(A971,'HUMAN RESOURCES'!$A$2:$M$2692,13,0)</f>
        <v>0.93799999999999994</v>
      </c>
      <c r="T971" s="10">
        <f t="array" ref="T971">VLOOKUP(A971,TOURISM!$A$2:$F$2692,5,0)</f>
        <v>0</v>
      </c>
      <c r="U971" s="10">
        <f t="array" ref="U971">VLOOKUP(A971,TOURISM!$A$2:$F$2692,6,0)</f>
        <v>0</v>
      </c>
      <c r="V971" s="10">
        <f t="array" ref="V971">VLOOKUP(A971,BUSINESS!$A$2:$J$2692,5,0)</f>
        <v>0</v>
      </c>
      <c r="W971" s="10">
        <f t="array" ref="W971">VLOOKUP(A971,BUSINESS!$A$2:$J$2692,6,0)</f>
        <v>0</v>
      </c>
      <c r="X971" s="10">
        <f t="array" ref="X971">VLOOKUP(A971,BUSINESS!$A$2:$J$2692,7,0)</f>
        <v>0</v>
      </c>
      <c r="Y971" s="10">
        <f t="array" ref="Y971">VLOOKUP(A971,BUSINESS!$A$2:$J$2692,8,0)</f>
        <v>0</v>
      </c>
      <c r="Z971" s="10">
        <f t="array" ref="Z971">VLOOKUP(A971,BUSINESS!$A$2:$J$2692,9,0)</f>
        <v>0.46200000000000002</v>
      </c>
      <c r="AA971" s="10">
        <f t="array" ref="AA971">VLOOKUP(A971,BUSINESS!$A$2:$J$2692,10,0)</f>
        <v>0.57976412489999996</v>
      </c>
      <c r="AB971" s="12">
        <f t="shared" si="57"/>
        <v>0</v>
      </c>
      <c r="AC971" s="10">
        <f t="shared" si="45"/>
        <v>0</v>
      </c>
      <c r="AD971" s="10">
        <f t="shared" si="46"/>
        <v>0</v>
      </c>
      <c r="AE971" s="10">
        <f t="shared" si="47"/>
        <v>0</v>
      </c>
      <c r="AF971">
        <f t="shared" si="59"/>
        <v>0</v>
      </c>
    </row>
    <row r="972" spans="1:32" ht="14.4">
      <c r="A972" s="7" t="str">
        <f t="shared" si="58"/>
        <v>Guam-Oceania 2008</v>
      </c>
      <c r="B972" s="7" t="s">
        <v>153</v>
      </c>
      <c r="C972" s="8" t="s">
        <v>80</v>
      </c>
      <c r="D972" s="9" t="s">
        <v>70</v>
      </c>
      <c r="E972" s="8"/>
      <c r="F972" s="7"/>
      <c r="G972" s="8"/>
      <c r="H972" s="8"/>
      <c r="J972" s="11"/>
      <c r="K972" s="10">
        <f t="array" ref="K972">VLOOKUP(A972,'HUMAN RESOURCES'!$A$2:$M$2692,5,0)</f>
        <v>1.7999999999999999E-2</v>
      </c>
      <c r="L972" s="11">
        <f t="array" ref="L972">VLOOKUP(A972,'HUMAN RESOURCES'!$A$2:$M$2692,6,0)</f>
        <v>0</v>
      </c>
      <c r="M972" s="10">
        <f t="array" ref="M972">VLOOKUP(A972,'HUMAN RESOURCES'!$A$2:$M$2692,7,0)</f>
        <v>80</v>
      </c>
      <c r="N972" s="10">
        <f t="array" ref="N972">VLOOKUP(A972,'HUMAN RESOURCES'!$A$2:$M$2692,8,0)</f>
        <v>75</v>
      </c>
      <c r="O972" s="10">
        <f t="array" ref="O972">VLOOKUP(A972,'HUMAN RESOURCES'!$A$2:$M$2692,9,0)</f>
        <v>0.28399999999999997</v>
      </c>
      <c r="P972" s="10">
        <f t="array" ref="P972">VLOOKUP(A972,'HUMAN RESOURCES'!$A$2:$M$2692,10,0)</f>
        <v>0.64700000000000002</v>
      </c>
      <c r="Q972" s="10">
        <f t="array" ref="Q972">VLOOKUP(A972,'HUMAN RESOURCES'!$A$2:$M$2692,11,0)</f>
        <v>6.9000000000000006E-2</v>
      </c>
      <c r="R972" s="10">
        <f t="array" ref="R972">VLOOKUP(A972,'HUMAN RESOURCES'!$A$2:$M$2692,12,0)</f>
        <v>158310</v>
      </c>
      <c r="S972" s="10">
        <f t="array" ref="S972">VLOOKUP(A972,'HUMAN RESOURCES'!$A$2:$M$2692,13,0)</f>
        <v>0.93899999999999995</v>
      </c>
      <c r="T972" s="10">
        <f t="array" ref="T972">VLOOKUP(A972,TOURISM!$A$2:$F$2692,5,0)</f>
        <v>0</v>
      </c>
      <c r="U972" s="10">
        <f t="array" ref="U972">VLOOKUP(A972,TOURISM!$A$2:$F$2692,6,0)</f>
        <v>0</v>
      </c>
      <c r="V972" s="10">
        <f t="array" ref="V972">VLOOKUP(A972,BUSINESS!$A$2:$J$2692,5,0)</f>
        <v>0</v>
      </c>
      <c r="W972" s="10">
        <f t="array" ref="W972">VLOOKUP(A972,BUSINESS!$A$2:$J$2692,6,0)</f>
        <v>0</v>
      </c>
      <c r="X972" s="10">
        <f t="array" ref="X972">VLOOKUP(A972,BUSINESS!$A$2:$J$2692,7,0)</f>
        <v>0</v>
      </c>
      <c r="Y972" s="10">
        <f t="array" ref="Y972">VLOOKUP(A972,BUSINESS!$A$2:$J$2692,8,0)</f>
        <v>0</v>
      </c>
      <c r="Z972" s="10">
        <f t="array" ref="Z972">VLOOKUP(A972,BUSINESS!$A$2:$J$2692,9,0)</f>
        <v>0.48399999999999999</v>
      </c>
      <c r="AA972" s="10">
        <f t="array" ref="AA972">VLOOKUP(A972,BUSINESS!$A$2:$J$2692,10,0)</f>
        <v>0.57976412489999996</v>
      </c>
      <c r="AB972" s="12">
        <f t="shared" si="57"/>
        <v>0</v>
      </c>
      <c r="AC972" s="10">
        <f t="shared" si="45"/>
        <v>0</v>
      </c>
      <c r="AD972" s="10">
        <f t="shared" si="46"/>
        <v>0</v>
      </c>
      <c r="AE972" s="10">
        <f t="shared" si="47"/>
        <v>0</v>
      </c>
      <c r="AF972">
        <f t="shared" si="59"/>
        <v>0</v>
      </c>
    </row>
    <row r="973" spans="1:32" ht="14.4">
      <c r="A973" s="7" t="str">
        <f t="shared" si="58"/>
        <v>Guam-Oceania 2009</v>
      </c>
      <c r="B973" s="7" t="s">
        <v>153</v>
      </c>
      <c r="C973" s="8" t="s">
        <v>80</v>
      </c>
      <c r="D973" s="9" t="s">
        <v>71</v>
      </c>
      <c r="E973" s="8"/>
      <c r="F973" s="7"/>
      <c r="G973" s="8"/>
      <c r="H973" s="8"/>
      <c r="I973" s="10">
        <f t="array" ref="I973">VLOOKUP(A973,ENERGY!$A$2:$F$2691,5,0)</f>
        <v>0</v>
      </c>
      <c r="J973" s="11">
        <f t="array" ref="J973">VLOOKUP(A973,ENERGY!$A$2:$F$2691,6,0)</f>
        <v>0</v>
      </c>
      <c r="K973" s="10">
        <f t="array" ref="K973">VLOOKUP(A973,'HUMAN RESOURCES'!$A$2:$M$2692,5,0)</f>
        <v>1.7999999999999999E-2</v>
      </c>
      <c r="L973" s="11">
        <f t="array" ref="L973">VLOOKUP(A973,'HUMAN RESOURCES'!$A$2:$M$2692,6,0)</f>
        <v>0</v>
      </c>
      <c r="M973" s="10">
        <f t="array" ref="M973">VLOOKUP(A973,'HUMAN RESOURCES'!$A$2:$M$2692,7,0)</f>
        <v>81</v>
      </c>
      <c r="N973" s="10">
        <f t="array" ref="N973">VLOOKUP(A973,'HUMAN RESOURCES'!$A$2:$M$2692,8,0)</f>
        <v>75</v>
      </c>
      <c r="O973" s="10">
        <f t="array" ref="O973">VLOOKUP(A973,'HUMAN RESOURCES'!$A$2:$M$2692,9,0)</f>
        <v>0.27900000000000003</v>
      </c>
      <c r="P973" s="10">
        <f t="array" ref="P973">VLOOKUP(A973,'HUMAN RESOURCES'!$A$2:$M$2692,10,0)</f>
        <v>0.65</v>
      </c>
      <c r="Q973" s="10">
        <f t="array" ref="Q973">VLOOKUP(A973,'HUMAN RESOURCES'!$A$2:$M$2692,11,0)</f>
        <v>7.0999999999999994E-2</v>
      </c>
      <c r="R973" s="10">
        <f t="array" ref="R973">VLOOKUP(A973,'HUMAN RESOURCES'!$A$2:$M$2692,12,0)</f>
        <v>158621</v>
      </c>
      <c r="S973" s="10">
        <f t="array" ref="S973">VLOOKUP(A973,'HUMAN RESOURCES'!$A$2:$M$2692,13,0)</f>
        <v>0.94</v>
      </c>
      <c r="T973" s="10">
        <f t="array" ref="T973">VLOOKUP(A973,TOURISM!$A$2:$F$2692,5,0)</f>
        <v>0</v>
      </c>
      <c r="U973" s="10">
        <f t="array" ref="U973">VLOOKUP(A973,TOURISM!$A$2:$F$2692,6,0)</f>
        <v>0</v>
      </c>
      <c r="V973" s="10">
        <f t="array" ref="V973">VLOOKUP(A973,BUSINESS!$A$2:$J$2692,5,0)</f>
        <v>0</v>
      </c>
      <c r="W973" s="10">
        <f t="array" ref="W973">VLOOKUP(A973,BUSINESS!$A$2:$J$2692,6,0)</f>
        <v>0</v>
      </c>
      <c r="X973" s="10">
        <f t="array" ref="X973">VLOOKUP(A973,BUSINESS!$A$2:$J$2692,7,0)</f>
        <v>0</v>
      </c>
      <c r="Y973" s="10">
        <f t="array" ref="Y973">VLOOKUP(A973,BUSINESS!$A$2:$J$2692,8,0)</f>
        <v>0</v>
      </c>
      <c r="Z973" s="10">
        <f t="array" ref="Z973">VLOOKUP(A973,BUSINESS!$A$2:$J$2692,9,0)</f>
        <v>0.50600000000000001</v>
      </c>
      <c r="AA973" s="10">
        <f t="array" ref="AA973">VLOOKUP(A973,BUSINESS!$A$2:$J$2692,10,0)</f>
        <v>0.57976412489999996</v>
      </c>
      <c r="AB973" s="12">
        <f t="shared" si="57"/>
        <v>0</v>
      </c>
      <c r="AC973" s="10">
        <f t="shared" si="45"/>
        <v>0</v>
      </c>
      <c r="AD973" s="10">
        <f t="shared" si="46"/>
        <v>0</v>
      </c>
      <c r="AE973" s="10">
        <f t="shared" si="47"/>
        <v>0</v>
      </c>
      <c r="AF973">
        <f t="shared" si="59"/>
        <v>0</v>
      </c>
    </row>
    <row r="974" spans="1:32" ht="14.4">
      <c r="A974" s="7" t="str">
        <f t="shared" si="58"/>
        <v>Guam-Oceania 2010</v>
      </c>
      <c r="B974" s="7" t="s">
        <v>153</v>
      </c>
      <c r="C974" s="8" t="s">
        <v>80</v>
      </c>
      <c r="D974" s="9" t="s">
        <v>72</v>
      </c>
      <c r="E974" s="8"/>
      <c r="F974" s="7"/>
      <c r="G974" s="8"/>
      <c r="H974" s="8"/>
      <c r="I974" s="10">
        <f t="array" ref="I974">VLOOKUP(A974,ENERGY!$A$2:$F$2691,5,0)</f>
        <v>0</v>
      </c>
      <c r="J974" s="11">
        <f t="array" ref="J974">VLOOKUP(A974,ENERGY!$A$2:$F$2691,6,0)</f>
        <v>0</v>
      </c>
      <c r="K974" s="10">
        <f t="array" ref="K974">VLOOKUP(A974,'HUMAN RESOURCES'!$A$2:$M$2692,5,0)</f>
        <v>1.7999999999999999E-2</v>
      </c>
      <c r="L974" s="11">
        <f t="array" ref="L974">VLOOKUP(A974,'HUMAN RESOURCES'!$A$2:$M$2692,6,0)</f>
        <v>0</v>
      </c>
      <c r="M974" s="10">
        <f t="array" ref="M974">VLOOKUP(A974,'HUMAN RESOURCES'!$A$2:$M$2692,7,0)</f>
        <v>81</v>
      </c>
      <c r="N974" s="10">
        <f t="array" ref="N974">VLOOKUP(A974,'HUMAN RESOURCES'!$A$2:$M$2692,8,0)</f>
        <v>75</v>
      </c>
      <c r="O974" s="10">
        <f t="array" ref="O974">VLOOKUP(A974,'HUMAN RESOURCES'!$A$2:$M$2692,9,0)</f>
        <v>0.27500000000000002</v>
      </c>
      <c r="P974" s="10">
        <f t="array" ref="P974">VLOOKUP(A974,'HUMAN RESOURCES'!$A$2:$M$2692,10,0)</f>
        <v>0.65200000000000002</v>
      </c>
      <c r="Q974" s="10">
        <f t="array" ref="Q974">VLOOKUP(A974,'HUMAN RESOURCES'!$A$2:$M$2692,11,0)</f>
        <v>7.2999999999999995E-2</v>
      </c>
      <c r="R974" s="10">
        <f t="array" ref="R974">VLOOKUP(A974,'HUMAN RESOURCES'!$A$2:$M$2692,12,0)</f>
        <v>159440</v>
      </c>
      <c r="S974" s="10">
        <f t="array" ref="S974">VLOOKUP(A974,'HUMAN RESOURCES'!$A$2:$M$2692,13,0)</f>
        <v>0.94099999999999995</v>
      </c>
      <c r="T974" s="10">
        <f t="array" ref="T974">VLOOKUP(A974,TOURISM!$A$2:$F$2692,5,0)</f>
        <v>0</v>
      </c>
      <c r="U974" s="10">
        <f t="array" ref="U974">VLOOKUP(A974,TOURISM!$A$2:$F$2692,6,0)</f>
        <v>0</v>
      </c>
      <c r="V974" s="10">
        <f t="array" ref="V974">VLOOKUP(A974,BUSINESS!$A$2:$J$2692,5,0)</f>
        <v>0</v>
      </c>
      <c r="W974" s="10">
        <f t="array" ref="W974">VLOOKUP(A974,BUSINESS!$A$2:$J$2692,6,0)</f>
        <v>0</v>
      </c>
      <c r="X974" s="10">
        <f t="array" ref="X974">VLOOKUP(A974,BUSINESS!$A$2:$J$2692,7,0)</f>
        <v>0</v>
      </c>
      <c r="Y974" s="10">
        <f t="array" ref="Y974">VLOOKUP(A974,BUSINESS!$A$2:$J$2692,8,0)</f>
        <v>0</v>
      </c>
      <c r="Z974" s="10">
        <f t="array" ref="Z974">VLOOKUP(A974,BUSINESS!$A$2:$J$2692,9,0)</f>
        <v>0.54</v>
      </c>
      <c r="AA974" s="10">
        <f t="array" ref="AA974">VLOOKUP(A974,BUSINESS!$A$2:$J$2692,10,0)</f>
        <v>0.57976412489999996</v>
      </c>
      <c r="AB974" s="12">
        <f t="shared" si="57"/>
        <v>0</v>
      </c>
      <c r="AC974" s="10">
        <f t="shared" si="45"/>
        <v>0</v>
      </c>
      <c r="AD974" s="10">
        <f t="shared" si="46"/>
        <v>0</v>
      </c>
      <c r="AE974" s="10">
        <f t="shared" si="47"/>
        <v>0</v>
      </c>
      <c r="AF974">
        <f t="shared" si="59"/>
        <v>0</v>
      </c>
    </row>
    <row r="975" spans="1:32" ht="14.4">
      <c r="A975" s="7" t="str">
        <f t="shared" si="58"/>
        <v>Guam-Oceania 2011</v>
      </c>
      <c r="B975" s="7" t="s">
        <v>153</v>
      </c>
      <c r="C975" s="8" t="s">
        <v>80</v>
      </c>
      <c r="D975" s="9" t="s">
        <v>73</v>
      </c>
      <c r="E975" s="8"/>
      <c r="F975" s="7"/>
      <c r="G975" s="8"/>
      <c r="H975" s="8"/>
      <c r="J975" s="11"/>
      <c r="K975" s="10">
        <f t="array" ref="K975">VLOOKUP(A975,'HUMAN RESOURCES'!$A$2:$M$2692,5,0)</f>
        <v>1.7999999999999999E-2</v>
      </c>
      <c r="L975" s="11">
        <f t="array" ref="L975">VLOOKUP(A975,'HUMAN RESOURCES'!$A$2:$M$2692,6,0)</f>
        <v>0</v>
      </c>
      <c r="M975" s="10">
        <f t="array" ref="M975">VLOOKUP(A975,'HUMAN RESOURCES'!$A$2:$M$2692,7,0)</f>
        <v>81</v>
      </c>
      <c r="N975" s="10">
        <f t="array" ref="N975">VLOOKUP(A975,'HUMAN RESOURCES'!$A$2:$M$2692,8,0)</f>
        <v>76</v>
      </c>
      <c r="O975" s="10">
        <f t="array" ref="O975">VLOOKUP(A975,'HUMAN RESOURCES'!$A$2:$M$2692,9,0)</f>
        <v>0.27100000000000002</v>
      </c>
      <c r="P975" s="10">
        <f t="array" ref="P975">VLOOKUP(A975,'HUMAN RESOURCES'!$A$2:$M$2692,10,0)</f>
        <v>0.65400000000000003</v>
      </c>
      <c r="Q975" s="10">
        <f t="array" ref="Q975">VLOOKUP(A975,'HUMAN RESOURCES'!$A$2:$M$2692,11,0)</f>
        <v>7.4999999999999997E-2</v>
      </c>
      <c r="R975" s="10">
        <f t="array" ref="R975">VLOOKUP(A975,'HUMAN RESOURCES'!$A$2:$M$2692,12,0)</f>
        <v>160858</v>
      </c>
      <c r="S975" s="10">
        <f t="array" ref="S975">VLOOKUP(A975,'HUMAN RESOURCES'!$A$2:$M$2692,13,0)</f>
        <v>0.94199999999999995</v>
      </c>
      <c r="T975" s="10">
        <f t="array" ref="T975">VLOOKUP(A975,TOURISM!$A$2:$F$2692,5,0)</f>
        <v>0</v>
      </c>
      <c r="U975" s="10">
        <f t="array" ref="U975">VLOOKUP(A975,TOURISM!$A$2:$F$2692,6,0)</f>
        <v>0</v>
      </c>
      <c r="V975" s="10">
        <f t="array" ref="V975">VLOOKUP(A975,BUSINESS!$A$2:$J$2692,5,0)</f>
        <v>0</v>
      </c>
      <c r="W975" s="10">
        <f t="array" ref="W975">VLOOKUP(A975,BUSINESS!$A$2:$J$2692,6,0)</f>
        <v>0</v>
      </c>
      <c r="X975" s="10">
        <f t="array" ref="X975">VLOOKUP(A975,BUSINESS!$A$2:$J$2692,7,0)</f>
        <v>0</v>
      </c>
      <c r="Y975" s="10">
        <f t="array" ref="Y975">VLOOKUP(A975,BUSINESS!$A$2:$J$2692,8,0)</f>
        <v>0</v>
      </c>
      <c r="Z975" s="10">
        <f t="array" ref="Z975">VLOOKUP(A975,BUSINESS!$A$2:$J$2692,9,0)</f>
        <v>0.57699999999999996</v>
      </c>
      <c r="AA975" s="10">
        <f t="array" ref="AA975">VLOOKUP(A975,BUSINESS!$A$2:$J$2692,10,0)</f>
        <v>0.57976412489999996</v>
      </c>
      <c r="AB975" s="12">
        <f t="shared" si="57"/>
        <v>0</v>
      </c>
      <c r="AC975" s="10">
        <f t="shared" si="45"/>
        <v>0</v>
      </c>
      <c r="AD975" s="10">
        <f t="shared" si="46"/>
        <v>0</v>
      </c>
      <c r="AE975" s="10">
        <f t="shared" si="47"/>
        <v>0</v>
      </c>
      <c r="AF975">
        <f t="shared" si="59"/>
        <v>0</v>
      </c>
    </row>
    <row r="976" spans="1:32" ht="14.4">
      <c r="A976" s="7" t="str">
        <f t="shared" si="58"/>
        <v>Guam-Oceania 2012</v>
      </c>
      <c r="B976" s="7" t="s">
        <v>153</v>
      </c>
      <c r="C976" s="8" t="s">
        <v>80</v>
      </c>
      <c r="D976" s="9" t="s">
        <v>74</v>
      </c>
      <c r="E976" s="8"/>
      <c r="F976" s="7"/>
      <c r="G976" s="8"/>
      <c r="H976" s="8"/>
      <c r="J976" s="11"/>
      <c r="K976" s="10">
        <f t="array" ref="K976">VLOOKUP(A976,'HUMAN RESOURCES'!$A$2:$M$2692,5,0)</f>
        <v>1.7000000000000001E-2</v>
      </c>
      <c r="L976" s="11">
        <f t="array" ref="L976">VLOOKUP(A976,'HUMAN RESOURCES'!$A$2:$M$2692,6,0)</f>
        <v>0</v>
      </c>
      <c r="M976" s="10">
        <f t="array" ref="M976">VLOOKUP(A976,'HUMAN RESOURCES'!$A$2:$M$2692,7,0)</f>
        <v>81</v>
      </c>
      <c r="N976" s="10">
        <f t="array" ref="N976">VLOOKUP(A976,'HUMAN RESOURCES'!$A$2:$M$2692,8,0)</f>
        <v>76</v>
      </c>
      <c r="O976" s="10">
        <f t="array" ref="O976">VLOOKUP(A976,'HUMAN RESOURCES'!$A$2:$M$2692,9,0)</f>
        <v>0.26600000000000001</v>
      </c>
      <c r="P976" s="10">
        <f t="array" ref="P976">VLOOKUP(A976,'HUMAN RESOURCES'!$A$2:$M$2692,10,0)</f>
        <v>0.65600000000000003</v>
      </c>
      <c r="Q976" s="10">
        <f t="array" ref="Q976">VLOOKUP(A976,'HUMAN RESOURCES'!$A$2:$M$2692,11,0)</f>
        <v>7.8E-2</v>
      </c>
      <c r="R976" s="10">
        <f t="array" ref="R976">VLOOKUP(A976,'HUMAN RESOURCES'!$A$2:$M$2692,12,0)</f>
        <v>162810</v>
      </c>
      <c r="S976" s="10">
        <f t="array" ref="S976">VLOOKUP(A976,'HUMAN RESOURCES'!$A$2:$M$2692,13,0)</f>
        <v>0.94299999999999995</v>
      </c>
      <c r="T976" s="10">
        <f t="array" ref="T976">VLOOKUP(A976,TOURISM!$A$2:$F$2692,5,0)</f>
        <v>0</v>
      </c>
      <c r="U976" s="10">
        <f t="array" ref="U976">VLOOKUP(A976,TOURISM!$A$2:$F$2692,6,0)</f>
        <v>0</v>
      </c>
      <c r="V976" s="10">
        <f t="array" ref="V976">VLOOKUP(A976,BUSINESS!$A$2:$J$2692,5,0)</f>
        <v>0</v>
      </c>
      <c r="W976" s="10">
        <f t="array" ref="W976">VLOOKUP(A976,BUSINESS!$A$2:$J$2692,6,0)</f>
        <v>0</v>
      </c>
      <c r="X976" s="10">
        <f t="array" ref="X976">VLOOKUP(A976,BUSINESS!$A$2:$J$2692,7,0)</f>
        <v>0</v>
      </c>
      <c r="Y976" s="10">
        <f t="array" ref="Y976">VLOOKUP(A976,BUSINESS!$A$2:$J$2692,8,0)</f>
        <v>0</v>
      </c>
      <c r="Z976" s="10">
        <f t="array" ref="Z976">VLOOKUP(A976,BUSINESS!$A$2:$J$2692,9,0)</f>
        <v>0.61499999999999999</v>
      </c>
      <c r="AA976" s="10">
        <f t="array" ref="AA976">VLOOKUP(A976,BUSINESS!$A$2:$J$2692,10,0)</f>
        <v>0.57976412489999996</v>
      </c>
      <c r="AB976" s="12">
        <f t="shared" si="57"/>
        <v>0</v>
      </c>
      <c r="AC976" s="10">
        <f t="shared" si="45"/>
        <v>0</v>
      </c>
      <c r="AD976" s="10">
        <f t="shared" si="46"/>
        <v>0</v>
      </c>
      <c r="AE976" s="10">
        <f t="shared" si="47"/>
        <v>0</v>
      </c>
      <c r="AF976">
        <f t="shared" si="59"/>
        <v>0</v>
      </c>
    </row>
    <row r="977" spans="1:32" ht="14.4">
      <c r="A977" s="7" t="str">
        <f t="shared" si="58"/>
        <v>Guatemala-The Americas 2000</v>
      </c>
      <c r="B977" s="7" t="s">
        <v>154</v>
      </c>
      <c r="C977" s="8" t="s">
        <v>84</v>
      </c>
      <c r="D977" s="9" t="s">
        <v>62</v>
      </c>
      <c r="E977" s="14">
        <v>5.6000000000000001E-2</v>
      </c>
      <c r="F977" s="13">
        <v>19290566570</v>
      </c>
      <c r="G977" s="14">
        <v>96</v>
      </c>
      <c r="H977" s="14">
        <v>0.20899999999999999</v>
      </c>
      <c r="I977" s="10">
        <f t="array" ref="I977">VLOOKUP(A977,ENERGY!$A$2:$F$2691,5,0)</f>
        <v>0</v>
      </c>
      <c r="J977" s="11">
        <f t="array" ref="J977">VLOOKUP(A977,ENERGY!$A$2:$F$2691,6,0)</f>
        <v>0</v>
      </c>
      <c r="K977" s="10">
        <f t="array" ref="K977">VLOOKUP(A977,'HUMAN RESOURCES'!$A$2:$M$2692,5,0)</f>
        <v>3.6999999999999998E-2</v>
      </c>
      <c r="L977" s="11">
        <f t="array" ref="L977">VLOOKUP(A977,'HUMAN RESOURCES'!$A$2:$M$2692,6,0)</f>
        <v>0.04</v>
      </c>
      <c r="M977" s="10">
        <f t="array" ref="M977">VLOOKUP(A977,'HUMAN RESOURCES'!$A$2:$M$2692,7,0)</f>
        <v>71</v>
      </c>
      <c r="N977" s="10">
        <f t="array" ref="N977">VLOOKUP(A977,'HUMAN RESOURCES'!$A$2:$M$2692,8,0)</f>
        <v>64</v>
      </c>
      <c r="O977" s="10">
        <f t="array" ref="O977">VLOOKUP(A977,'HUMAN RESOURCES'!$A$2:$M$2692,9,0)</f>
        <v>0.441</v>
      </c>
      <c r="P977" s="10">
        <f t="array" ref="P977">VLOOKUP(A977,'HUMAN RESOURCES'!$A$2:$M$2692,10,0)</f>
        <v>0.51900000000000002</v>
      </c>
      <c r="Q977" s="10">
        <f t="array" ref="Q977">VLOOKUP(A977,'HUMAN RESOURCES'!$A$2:$M$2692,11,0)</f>
        <v>0.04</v>
      </c>
      <c r="R977" s="10">
        <f t="array" ref="R977">VLOOKUP(A977,'HUMAN RESOURCES'!$A$2:$M$2692,12,0)</f>
        <v>11204183</v>
      </c>
      <c r="S977" s="10">
        <f t="array" ref="S977">VLOOKUP(A977,'HUMAN RESOURCES'!$A$2:$M$2692,13,0)</f>
        <v>0.45100000000000001</v>
      </c>
      <c r="T977" s="10">
        <f t="array" ref="T977">VLOOKUP(A977,TOURISM!$A$2:$F$2692,5,0)</f>
        <v>498000000</v>
      </c>
      <c r="U977" s="10">
        <f t="array" ref="U977">VLOOKUP(A977,TOURISM!$A$2:$F$2692,6,0)</f>
        <v>216000000</v>
      </c>
      <c r="V977" s="10">
        <f t="array" ref="V977">VLOOKUP(A977,BUSINESS!$A$2:$J$2692,5,0)</f>
        <v>0</v>
      </c>
      <c r="W977" s="10">
        <f t="array" ref="W977">VLOOKUP(A977,BUSINESS!$A$2:$J$2692,6,0)</f>
        <v>0</v>
      </c>
      <c r="X977" s="10">
        <f t="array" ref="X977">VLOOKUP(A977,BUSINESS!$A$2:$J$2692,7,0)</f>
        <v>0</v>
      </c>
      <c r="Y977" s="10">
        <f t="array" ref="Y977">VLOOKUP(A977,BUSINESS!$A$2:$J$2692,8,0)</f>
        <v>0</v>
      </c>
      <c r="Z977" s="10">
        <f t="array" ref="Z977">VLOOKUP(A977,BUSINESS!$A$2:$J$2692,9,0)</f>
        <v>7.0000000000000001E-3</v>
      </c>
      <c r="AA977" s="10">
        <f t="array" ref="AA977">VLOOKUP(A977,BUSINESS!$A$2:$J$2692,10,0)</f>
        <v>7.5999999999999998E-2</v>
      </c>
      <c r="AB977" s="12">
        <f t="shared" si="57"/>
        <v>1721.7289801496458</v>
      </c>
      <c r="AC977" s="10">
        <f t="shared" si="45"/>
        <v>0</v>
      </c>
      <c r="AD977" s="10">
        <f t="shared" si="46"/>
        <v>0</v>
      </c>
      <c r="AE977" s="10">
        <f t="shared" si="47"/>
        <v>19.278514104955267</v>
      </c>
      <c r="AF977">
        <f t="shared" si="59"/>
        <v>44.447685297535749</v>
      </c>
    </row>
    <row r="978" spans="1:32" ht="14.4">
      <c r="A978" s="7" t="str">
        <f t="shared" si="58"/>
        <v>Guatemala-The Americas 2001</v>
      </c>
      <c r="B978" s="7" t="s">
        <v>154</v>
      </c>
      <c r="C978" s="8" t="s">
        <v>84</v>
      </c>
      <c r="D978" s="9" t="s">
        <v>63</v>
      </c>
      <c r="E978" s="14">
        <v>6.4000000000000001E-2</v>
      </c>
      <c r="F978" s="13">
        <v>18702820735</v>
      </c>
      <c r="G978" s="14">
        <v>105</v>
      </c>
      <c r="H978" s="14">
        <v>0.19</v>
      </c>
      <c r="I978" s="10">
        <f t="array" ref="I978">VLOOKUP(A978,ENERGY!$A$2:$F$2691,5,0)</f>
        <v>10163</v>
      </c>
      <c r="J978" s="11">
        <f t="array" ref="J978">VLOOKUP(A978,ENERGY!$A$2:$F$2691,6,0)</f>
        <v>0</v>
      </c>
      <c r="K978" s="10">
        <f t="array" ref="K978">VLOOKUP(A978,'HUMAN RESOURCES'!$A$2:$M$2692,5,0)</f>
        <v>3.5999999999999997E-2</v>
      </c>
      <c r="L978" s="11">
        <f t="array" ref="L978">VLOOKUP(A978,'HUMAN RESOURCES'!$A$2:$M$2692,6,0)</f>
        <v>3.9E-2</v>
      </c>
      <c r="M978" s="10">
        <f t="array" ref="M978">VLOOKUP(A978,'HUMAN RESOURCES'!$A$2:$M$2692,7,0)</f>
        <v>72</v>
      </c>
      <c r="N978" s="10">
        <f t="array" ref="N978">VLOOKUP(A978,'HUMAN RESOURCES'!$A$2:$M$2692,8,0)</f>
        <v>65</v>
      </c>
      <c r="O978" s="10">
        <f t="array" ref="O978">VLOOKUP(A978,'HUMAN RESOURCES'!$A$2:$M$2692,9,0)</f>
        <v>0.439</v>
      </c>
      <c r="P978" s="10">
        <f t="array" ref="P978">VLOOKUP(A978,'HUMAN RESOURCES'!$A$2:$M$2692,10,0)</f>
        <v>0.52</v>
      </c>
      <c r="Q978" s="10">
        <f t="array" ref="Q978">VLOOKUP(A978,'HUMAN RESOURCES'!$A$2:$M$2692,11,0)</f>
        <v>4.1000000000000002E-2</v>
      </c>
      <c r="R978" s="10">
        <f t="array" ref="R978">VLOOKUP(A978,'HUMAN RESOURCES'!$A$2:$M$2692,12,0)</f>
        <v>11478984</v>
      </c>
      <c r="S978" s="10">
        <f t="array" ref="S978">VLOOKUP(A978,'HUMAN RESOURCES'!$A$2:$M$2692,13,0)</f>
        <v>0.45500000000000002</v>
      </c>
      <c r="T978" s="10">
        <f t="array" ref="T978">VLOOKUP(A978,TOURISM!$A$2:$F$2692,5,0)</f>
        <v>588000000</v>
      </c>
      <c r="U978" s="10">
        <f t="array" ref="U978">VLOOKUP(A978,TOURISM!$A$2:$F$2692,6,0)</f>
        <v>266000000</v>
      </c>
      <c r="V978" s="10">
        <f t="array" ref="V978">VLOOKUP(A978,BUSINESS!$A$2:$J$2692,5,0)</f>
        <v>0</v>
      </c>
      <c r="W978" s="10">
        <f t="array" ref="W978">VLOOKUP(A978,BUSINESS!$A$2:$J$2692,6,0)</f>
        <v>0</v>
      </c>
      <c r="X978" s="10">
        <f t="array" ref="X978">VLOOKUP(A978,BUSINESS!$A$2:$J$2692,7,0)</f>
        <v>0</v>
      </c>
      <c r="Y978" s="10">
        <f t="array" ref="Y978">VLOOKUP(A978,BUSINESS!$A$2:$J$2692,8,0)</f>
        <v>0</v>
      </c>
      <c r="Z978" s="10">
        <f t="array" ref="Z978">VLOOKUP(A978,BUSINESS!$A$2:$J$2692,9,0)</f>
        <v>1.7000000000000001E-2</v>
      </c>
      <c r="AA978" s="10">
        <f t="array" ref="AA978">VLOOKUP(A978,BUSINESS!$A$2:$J$2692,10,0)</f>
        <v>0.1</v>
      </c>
      <c r="AB978" s="12">
        <f t="shared" si="57"/>
        <v>1629.3097660036813</v>
      </c>
      <c r="AC978" s="10">
        <f t="shared" si="45"/>
        <v>0</v>
      </c>
      <c r="AD978" s="10">
        <f t="shared" si="46"/>
        <v>8.853571012904975E-4</v>
      </c>
      <c r="AE978" s="10">
        <f t="shared" si="47"/>
        <v>23.172782538942471</v>
      </c>
      <c r="AF978">
        <f t="shared" si="59"/>
        <v>51.224045612399145</v>
      </c>
    </row>
    <row r="979" spans="1:32" ht="14.4">
      <c r="A979" s="7" t="str">
        <f t="shared" si="58"/>
        <v>Guatemala-The Americas 2002</v>
      </c>
      <c r="B979" s="7" t="s">
        <v>154</v>
      </c>
      <c r="C979" s="8" t="s">
        <v>84</v>
      </c>
      <c r="D979" s="9" t="s">
        <v>64</v>
      </c>
      <c r="E979" s="14">
        <v>6.2E-2</v>
      </c>
      <c r="F979" s="13">
        <v>20776536920</v>
      </c>
      <c r="G979" s="14">
        <v>110</v>
      </c>
      <c r="H979" s="14">
        <v>0.16900000000000001</v>
      </c>
      <c r="I979" s="10">
        <f t="array" ref="I979">VLOOKUP(A979,ENERGY!$A$2:$F$2691,5,0)</f>
        <v>10251</v>
      </c>
      <c r="J979" s="11">
        <f t="array" ref="J979">VLOOKUP(A979,ENERGY!$A$2:$F$2691,6,0)</f>
        <v>11118</v>
      </c>
      <c r="K979" s="10">
        <f t="array" ref="K979">VLOOKUP(A979,'HUMAN RESOURCES'!$A$2:$M$2692,5,0)</f>
        <v>3.5999999999999997E-2</v>
      </c>
      <c r="L979" s="11">
        <f t="array" ref="L979">VLOOKUP(A979,'HUMAN RESOURCES'!$A$2:$M$2692,6,0)</f>
        <v>3.6999999999999998E-2</v>
      </c>
      <c r="M979" s="10">
        <f t="array" ref="M979">VLOOKUP(A979,'HUMAN RESOURCES'!$A$2:$M$2692,7,0)</f>
        <v>72</v>
      </c>
      <c r="N979" s="10">
        <f t="array" ref="N979">VLOOKUP(A979,'HUMAN RESOURCES'!$A$2:$M$2692,8,0)</f>
        <v>65</v>
      </c>
      <c r="O979" s="10">
        <f t="array" ref="O979">VLOOKUP(A979,'HUMAN RESOURCES'!$A$2:$M$2692,9,0)</f>
        <v>0.438</v>
      </c>
      <c r="P979" s="10">
        <f t="array" ref="P979">VLOOKUP(A979,'HUMAN RESOURCES'!$A$2:$M$2692,10,0)</f>
        <v>0.52100000000000002</v>
      </c>
      <c r="Q979" s="10">
        <f t="array" ref="Q979">VLOOKUP(A979,'HUMAN RESOURCES'!$A$2:$M$2692,11,0)</f>
        <v>4.2000000000000003E-2</v>
      </c>
      <c r="R979" s="10">
        <f t="array" ref="R979">VLOOKUP(A979,'HUMAN RESOURCES'!$A$2:$M$2692,12,0)</f>
        <v>11765738</v>
      </c>
      <c r="S979" s="10">
        <f t="array" ref="S979">VLOOKUP(A979,'HUMAN RESOURCES'!$A$2:$M$2692,13,0)</f>
        <v>0.45900000000000002</v>
      </c>
      <c r="T979" s="10">
        <f t="array" ref="T979">VLOOKUP(A979,TOURISM!$A$2:$F$2692,5,0)</f>
        <v>647000000</v>
      </c>
      <c r="U979" s="10">
        <f t="array" ref="U979">VLOOKUP(A979,TOURISM!$A$2:$F$2692,6,0)</f>
        <v>329000000</v>
      </c>
      <c r="V979" s="10">
        <f t="array" ref="V979">VLOOKUP(A979,BUSINESS!$A$2:$J$2692,5,0)</f>
        <v>0</v>
      </c>
      <c r="W979" s="10">
        <f t="array" ref="W979">VLOOKUP(A979,BUSINESS!$A$2:$J$2692,6,0)</f>
        <v>0</v>
      </c>
      <c r="X979" s="10">
        <f t="array" ref="X979">VLOOKUP(A979,BUSINESS!$A$2:$J$2692,7,0)</f>
        <v>0</v>
      </c>
      <c r="Y979" s="10">
        <f t="array" ref="Y979">VLOOKUP(A979,BUSINESS!$A$2:$J$2692,8,0)</f>
        <v>0</v>
      </c>
      <c r="Z979" s="10">
        <f t="array" ref="Z979">VLOOKUP(A979,BUSINESS!$A$2:$J$2692,9,0)</f>
        <v>3.4000000000000002E-2</v>
      </c>
      <c r="AA979" s="10">
        <f t="array" ref="AA979">VLOOKUP(A979,BUSINESS!$A$2:$J$2692,10,0)</f>
        <v>0.13400000000000001</v>
      </c>
      <c r="AB979" s="12">
        <f t="shared" si="57"/>
        <v>1765.8507201163243</v>
      </c>
      <c r="AC979" s="10">
        <f t="shared" si="45"/>
        <v>9.449470997909353E-4</v>
      </c>
      <c r="AD979" s="10">
        <f t="shared" si="46"/>
        <v>8.712585644861376E-4</v>
      </c>
      <c r="AE979" s="10">
        <f t="shared" si="47"/>
        <v>27.962546845765221</v>
      </c>
      <c r="AF979">
        <f t="shared" si="59"/>
        <v>54.990175711884795</v>
      </c>
    </row>
    <row r="980" spans="1:32" ht="14.4">
      <c r="A980" s="7" t="str">
        <f t="shared" si="58"/>
        <v>Guatemala-The Americas 2003</v>
      </c>
      <c r="B980" s="7" t="s">
        <v>154</v>
      </c>
      <c r="C980" s="8" t="s">
        <v>84</v>
      </c>
      <c r="D980" s="9" t="s">
        <v>65</v>
      </c>
      <c r="E980" s="14">
        <v>6.4000000000000001E-2</v>
      </c>
      <c r="F980" s="13">
        <v>21917565500</v>
      </c>
      <c r="G980" s="14">
        <v>116</v>
      </c>
      <c r="H980" s="14">
        <v>0.15</v>
      </c>
      <c r="I980" s="10">
        <f t="array" ref="I980">VLOOKUP(A980,ENERGY!$A$2:$F$2691,5,0)</f>
        <v>9318</v>
      </c>
      <c r="J980" s="11">
        <f t="array" ref="J980">VLOOKUP(A980,ENERGY!$A$2:$F$2691,6,0)</f>
        <v>11844</v>
      </c>
      <c r="K980" s="10">
        <f t="array" ref="K980">VLOOKUP(A980,'HUMAN RESOURCES'!$A$2:$M$2692,5,0)</f>
        <v>3.5000000000000003E-2</v>
      </c>
      <c r="L980" s="11">
        <f t="array" ref="L980">VLOOKUP(A980,'HUMAN RESOURCES'!$A$2:$M$2692,6,0)</f>
        <v>3.5999999999999997E-2</v>
      </c>
      <c r="M980" s="10">
        <f t="array" ref="M980">VLOOKUP(A980,'HUMAN RESOURCES'!$A$2:$M$2692,7,0)</f>
        <v>73</v>
      </c>
      <c r="N980" s="10">
        <f t="array" ref="N980">VLOOKUP(A980,'HUMAN RESOURCES'!$A$2:$M$2692,8,0)</f>
        <v>66</v>
      </c>
      <c r="O980" s="10">
        <f t="array" ref="O980">VLOOKUP(A980,'HUMAN RESOURCES'!$A$2:$M$2692,9,0)</f>
        <v>0.436</v>
      </c>
      <c r="P980" s="10">
        <f t="array" ref="P980">VLOOKUP(A980,'HUMAN RESOURCES'!$A$2:$M$2692,10,0)</f>
        <v>0.52200000000000002</v>
      </c>
      <c r="Q980" s="10">
        <f t="array" ref="Q980">VLOOKUP(A980,'HUMAN RESOURCES'!$A$2:$M$2692,11,0)</f>
        <v>4.2000000000000003E-2</v>
      </c>
      <c r="R980" s="10">
        <f t="array" ref="R980">VLOOKUP(A980,'HUMAN RESOURCES'!$A$2:$M$2692,12,0)</f>
        <v>12062835</v>
      </c>
      <c r="S980" s="10">
        <f t="array" ref="S980">VLOOKUP(A980,'HUMAN RESOURCES'!$A$2:$M$2692,13,0)</f>
        <v>0.46300000000000002</v>
      </c>
      <c r="T980" s="10">
        <f t="array" ref="T980">VLOOKUP(A980,TOURISM!$A$2:$F$2692,5,0)</f>
        <v>646000000</v>
      </c>
      <c r="U980" s="10">
        <f t="array" ref="U980">VLOOKUP(A980,TOURISM!$A$2:$F$2692,6,0)</f>
        <v>373000000</v>
      </c>
      <c r="V980" s="10">
        <f t="array" ref="V980">VLOOKUP(A980,BUSINESS!$A$2:$J$2692,5,0)</f>
        <v>0</v>
      </c>
      <c r="W980" s="10">
        <f t="array" ref="W980">VLOOKUP(A980,BUSINESS!$A$2:$J$2692,6,0)</f>
        <v>39</v>
      </c>
      <c r="X980" s="10">
        <f t="array" ref="X980">VLOOKUP(A980,BUSINESS!$A$2:$J$2692,7,0)</f>
        <v>0</v>
      </c>
      <c r="Y980" s="10">
        <f t="array" ref="Y980">VLOOKUP(A980,BUSINESS!$A$2:$J$2692,8,0)</f>
        <v>0</v>
      </c>
      <c r="Z980" s="10">
        <f t="array" ref="Z980">VLOOKUP(A980,BUSINESS!$A$2:$J$2692,9,0)</f>
        <v>4.4999999999999998E-2</v>
      </c>
      <c r="AA980" s="10">
        <f t="array" ref="AA980">VLOOKUP(A980,BUSINESS!$A$2:$J$2692,10,0)</f>
        <v>0.16900000000000001</v>
      </c>
      <c r="AB980" s="12">
        <f t="shared" si="57"/>
        <v>1816.9497883374845</v>
      </c>
      <c r="AC980" s="10">
        <f t="shared" si="45"/>
        <v>9.8185874216135749E-4</v>
      </c>
      <c r="AD980" s="10">
        <f t="shared" si="46"/>
        <v>7.7245523129513085E-4</v>
      </c>
      <c r="AE980" s="10">
        <f t="shared" si="47"/>
        <v>30.921421042400066</v>
      </c>
      <c r="AF980">
        <f t="shared" si="59"/>
        <v>53.552916872360434</v>
      </c>
    </row>
    <row r="981" spans="1:32" ht="14.4">
      <c r="A981" s="7" t="str">
        <f t="shared" si="58"/>
        <v>Guatemala-The Americas 2004</v>
      </c>
      <c r="B981" s="7" t="s">
        <v>154</v>
      </c>
      <c r="C981" s="8" t="s">
        <v>84</v>
      </c>
      <c r="D981" s="9" t="s">
        <v>66</v>
      </c>
      <c r="E981" s="14">
        <v>6.4000000000000001E-2</v>
      </c>
      <c r="F981" s="13">
        <v>23965280312</v>
      </c>
      <c r="G981" s="14">
        <v>124</v>
      </c>
      <c r="H981" s="14">
        <v>0.13800000000000001</v>
      </c>
      <c r="I981" s="10">
        <f t="array" ref="I981">VLOOKUP(A981,ENERGY!$A$2:$F$2691,5,0)</f>
        <v>8157</v>
      </c>
      <c r="J981" s="11">
        <f t="array" ref="J981">VLOOKUP(A981,ENERGY!$A$2:$F$2691,6,0)</f>
        <v>11441</v>
      </c>
      <c r="K981" s="10">
        <f t="array" ref="K981">VLOOKUP(A981,'HUMAN RESOURCES'!$A$2:$M$2692,5,0)</f>
        <v>3.5000000000000003E-2</v>
      </c>
      <c r="L981" s="11">
        <f t="array" ref="L981">VLOOKUP(A981,'HUMAN RESOURCES'!$A$2:$M$2692,6,0)</f>
        <v>3.5000000000000003E-2</v>
      </c>
      <c r="M981" s="10">
        <f t="array" ref="M981">VLOOKUP(A981,'HUMAN RESOURCES'!$A$2:$M$2692,7,0)</f>
        <v>73</v>
      </c>
      <c r="N981" s="10">
        <f t="array" ref="N981">VLOOKUP(A981,'HUMAN RESOURCES'!$A$2:$M$2692,8,0)</f>
        <v>66</v>
      </c>
      <c r="O981" s="10">
        <f t="array" ref="O981">VLOOKUP(A981,'HUMAN RESOURCES'!$A$2:$M$2692,9,0)</f>
        <v>0.434</v>
      </c>
      <c r="P981" s="10">
        <f t="array" ref="P981">VLOOKUP(A981,'HUMAN RESOURCES'!$A$2:$M$2692,10,0)</f>
        <v>0.52400000000000002</v>
      </c>
      <c r="Q981" s="10">
        <f t="array" ref="Q981">VLOOKUP(A981,'HUMAN RESOURCES'!$A$2:$M$2692,11,0)</f>
        <v>4.2999999999999997E-2</v>
      </c>
      <c r="R981" s="10">
        <f t="array" ref="R981">VLOOKUP(A981,'HUMAN RESOURCES'!$A$2:$M$2692,12,0)</f>
        <v>12367800</v>
      </c>
      <c r="S981" s="10">
        <f t="array" ref="S981">VLOOKUP(A981,'HUMAN RESOURCES'!$A$2:$M$2692,13,0)</f>
        <v>0.46800000000000003</v>
      </c>
      <c r="T981" s="10">
        <f t="array" ref="T981">VLOOKUP(A981,TOURISM!$A$2:$F$2692,5,0)</f>
        <v>630000000</v>
      </c>
      <c r="U981" s="10">
        <f t="array" ref="U981">VLOOKUP(A981,TOURISM!$A$2:$F$2692,6,0)</f>
        <v>488000000</v>
      </c>
      <c r="V981" s="10">
        <f t="array" ref="V981">VLOOKUP(A981,BUSINESS!$A$2:$J$2692,5,0)</f>
        <v>0</v>
      </c>
      <c r="W981" s="10">
        <f t="array" ref="W981">VLOOKUP(A981,BUSINESS!$A$2:$J$2692,6,0)</f>
        <v>39</v>
      </c>
      <c r="X981" s="10">
        <f t="array" ref="X981">VLOOKUP(A981,BUSINESS!$A$2:$J$2692,7,0)</f>
        <v>0</v>
      </c>
      <c r="Y981" s="10">
        <f t="array" ref="Y981">VLOOKUP(A981,BUSINESS!$A$2:$J$2692,8,0)</f>
        <v>0</v>
      </c>
      <c r="Z981" s="10">
        <f t="array" ref="Z981">VLOOKUP(A981,BUSINESS!$A$2:$J$2692,9,0)</f>
        <v>5.0999999999999997E-2</v>
      </c>
      <c r="AA981" s="10">
        <f t="array" ref="AA981">VLOOKUP(A981,BUSINESS!$A$2:$J$2692,10,0)</f>
        <v>0.25600000000000001</v>
      </c>
      <c r="AB981" s="12">
        <f t="shared" si="57"/>
        <v>1937.7157062695062</v>
      </c>
      <c r="AC981" s="10">
        <f t="shared" si="45"/>
        <v>9.2506347127217455E-4</v>
      </c>
      <c r="AD981" s="10">
        <f t="shared" si="46"/>
        <v>6.5953524474845972E-4</v>
      </c>
      <c r="AE981" s="10">
        <f t="shared" si="47"/>
        <v>39.45730040912693</v>
      </c>
      <c r="AF981">
        <f t="shared" si="59"/>
        <v>50.93872798719255</v>
      </c>
    </row>
    <row r="982" spans="1:32" ht="14.4">
      <c r="A982" s="7" t="str">
        <f t="shared" si="58"/>
        <v>Guatemala-The Americas 2005</v>
      </c>
      <c r="B982" s="7" t="s">
        <v>154</v>
      </c>
      <c r="C982" s="8" t="s">
        <v>84</v>
      </c>
      <c r="D982" s="9" t="s">
        <v>67</v>
      </c>
      <c r="E982" s="14">
        <v>6.5000000000000002E-2</v>
      </c>
      <c r="F982" s="13">
        <v>27211230374</v>
      </c>
      <c r="G982" s="14">
        <v>138</v>
      </c>
      <c r="H982" s="14">
        <v>0.13</v>
      </c>
      <c r="I982" s="10">
        <f t="array" ref="I982">VLOOKUP(A982,ENERGY!$A$2:$F$2691,5,0)</f>
        <v>7785</v>
      </c>
      <c r="J982" s="11">
        <f t="array" ref="J982">VLOOKUP(A982,ENERGY!$A$2:$F$2691,6,0)</f>
        <v>11621</v>
      </c>
      <c r="K982" s="10">
        <f t="array" ref="K982">VLOOKUP(A982,'HUMAN RESOURCES'!$A$2:$M$2692,5,0)</f>
        <v>3.5000000000000003E-2</v>
      </c>
      <c r="L982" s="11">
        <f t="array" ref="L982">VLOOKUP(A982,'HUMAN RESOURCES'!$A$2:$M$2692,6,0)</f>
        <v>3.3000000000000002E-2</v>
      </c>
      <c r="M982" s="10">
        <f t="array" ref="M982">VLOOKUP(A982,'HUMAN RESOURCES'!$A$2:$M$2692,7,0)</f>
        <v>73</v>
      </c>
      <c r="N982" s="10">
        <f t="array" ref="N982">VLOOKUP(A982,'HUMAN RESOURCES'!$A$2:$M$2692,8,0)</f>
        <v>66</v>
      </c>
      <c r="O982" s="10">
        <f t="array" ref="O982">VLOOKUP(A982,'HUMAN RESOURCES'!$A$2:$M$2692,9,0)</f>
        <v>0.432</v>
      </c>
      <c r="P982" s="10">
        <f t="array" ref="P982">VLOOKUP(A982,'HUMAN RESOURCES'!$A$2:$M$2692,10,0)</f>
        <v>0.52600000000000002</v>
      </c>
      <c r="Q982" s="10">
        <f t="array" ref="Q982">VLOOKUP(A982,'HUMAN RESOURCES'!$A$2:$M$2692,11,0)</f>
        <v>4.2999999999999997E-2</v>
      </c>
      <c r="R982" s="10">
        <f t="array" ref="R982">VLOOKUP(A982,'HUMAN RESOURCES'!$A$2:$M$2692,12,0)</f>
        <v>12678919</v>
      </c>
      <c r="S982" s="10">
        <f t="array" ref="S982">VLOOKUP(A982,'HUMAN RESOURCES'!$A$2:$M$2692,13,0)</f>
        <v>0.47199999999999998</v>
      </c>
      <c r="T982" s="10">
        <f t="array" ref="T982">VLOOKUP(A982,TOURISM!$A$2:$F$2692,5,0)</f>
        <v>791000000</v>
      </c>
      <c r="U982" s="10">
        <f t="array" ref="U982">VLOOKUP(A982,TOURISM!$A$2:$F$2692,6,0)</f>
        <v>532000000</v>
      </c>
      <c r="V982" s="10">
        <f t="array" ref="V982">VLOOKUP(A982,BUSINESS!$A$2:$J$2692,5,0)</f>
        <v>0.38700000000000001</v>
      </c>
      <c r="W982" s="10">
        <f t="array" ref="W982">VLOOKUP(A982,BUSINESS!$A$2:$J$2692,6,0)</f>
        <v>39</v>
      </c>
      <c r="X982" s="10">
        <f t="array" ref="X982">VLOOKUP(A982,BUSINESS!$A$2:$J$2692,7,0)</f>
        <v>0</v>
      </c>
      <c r="Y982" s="10">
        <f t="array" ref="Y982">VLOOKUP(A982,BUSINESS!$A$2:$J$2692,8,0)</f>
        <v>344</v>
      </c>
      <c r="Z982" s="10">
        <f t="array" ref="Z982">VLOOKUP(A982,BUSINESS!$A$2:$J$2692,9,0)</f>
        <v>5.7000000000000002E-2</v>
      </c>
      <c r="AA982" s="10">
        <f t="array" ref="AA982">VLOOKUP(A982,BUSINESS!$A$2:$J$2692,10,0)</f>
        <v>0.35599999999999998</v>
      </c>
      <c r="AB982" s="12">
        <f t="shared" si="57"/>
        <v>2146.1790531195916</v>
      </c>
      <c r="AC982" s="10">
        <f t="shared" si="45"/>
        <v>9.1656078881803722E-4</v>
      </c>
      <c r="AD982" s="10">
        <f t="shared" si="46"/>
        <v>6.1401133645541867E-4</v>
      </c>
      <c r="AE982" s="10">
        <f t="shared" si="47"/>
        <v>41.95941310138506</v>
      </c>
      <c r="AF982">
        <f t="shared" si="59"/>
        <v>62.387022111269893</v>
      </c>
    </row>
    <row r="983" spans="1:32" ht="14.4">
      <c r="A983" s="7" t="str">
        <f t="shared" si="58"/>
        <v>Guatemala-The Americas 2006</v>
      </c>
      <c r="B983" s="7" t="s">
        <v>154</v>
      </c>
      <c r="C983" s="8" t="s">
        <v>84</v>
      </c>
      <c r="D983" s="9" t="s">
        <v>68</v>
      </c>
      <c r="E983" s="14">
        <v>7.2999999999999995E-2</v>
      </c>
      <c r="F983" s="13">
        <v>30231130543</v>
      </c>
      <c r="G983" s="14">
        <v>171</v>
      </c>
      <c r="H983" s="14">
        <v>0.128</v>
      </c>
      <c r="I983" s="10">
        <v>7785</v>
      </c>
      <c r="J983" s="11">
        <v>11621</v>
      </c>
      <c r="K983" s="10">
        <f t="array" ref="K983">VLOOKUP(A983,'HUMAN RESOURCES'!$A$2:$M$2692,5,0)</f>
        <v>3.4000000000000002E-2</v>
      </c>
      <c r="L983" s="11">
        <f t="array" ref="L983">VLOOKUP(A983,'HUMAN RESOURCES'!$A$2:$M$2692,6,0)</f>
        <v>3.2000000000000001E-2</v>
      </c>
      <c r="M983" s="10">
        <f t="array" ref="M983">VLOOKUP(A983,'HUMAN RESOURCES'!$A$2:$M$2692,7,0)</f>
        <v>73</v>
      </c>
      <c r="N983" s="10">
        <f t="array" ref="N983">VLOOKUP(A983,'HUMAN RESOURCES'!$A$2:$M$2692,8,0)</f>
        <v>66</v>
      </c>
      <c r="O983" s="10">
        <f t="array" ref="O983">VLOOKUP(A983,'HUMAN RESOURCES'!$A$2:$M$2692,9,0)</f>
        <v>0.42899999999999999</v>
      </c>
      <c r="P983" s="10">
        <f t="array" ref="P983">VLOOKUP(A983,'HUMAN RESOURCES'!$A$2:$M$2692,10,0)</f>
        <v>0.52800000000000002</v>
      </c>
      <c r="Q983" s="10">
        <f t="array" ref="Q983">VLOOKUP(A983,'HUMAN RESOURCES'!$A$2:$M$2692,11,0)</f>
        <v>4.2999999999999997E-2</v>
      </c>
      <c r="R983" s="10">
        <f t="array" ref="R983">VLOOKUP(A983,'HUMAN RESOURCES'!$A$2:$M$2692,12,0)</f>
        <v>12995374</v>
      </c>
      <c r="S983" s="10">
        <f t="array" ref="S983">VLOOKUP(A983,'HUMAN RESOURCES'!$A$2:$M$2692,13,0)</f>
        <v>0.47599999999999998</v>
      </c>
      <c r="T983" s="10">
        <f t="array" ref="T983">VLOOKUP(A983,TOURISM!$A$2:$F$2692,5,0)</f>
        <v>919000000</v>
      </c>
      <c r="U983" s="10">
        <f t="array" ref="U983">VLOOKUP(A983,TOURISM!$A$2:$F$2692,6,0)</f>
        <v>655000000</v>
      </c>
      <c r="V983" s="10">
        <f t="array" ref="V983">VLOOKUP(A983,BUSINESS!$A$2:$J$2692,5,0)</f>
        <v>0.38700000000000001</v>
      </c>
      <c r="W983" s="10">
        <f t="array" ref="W983">VLOOKUP(A983,BUSINESS!$A$2:$J$2692,6,0)</f>
        <v>30</v>
      </c>
      <c r="X983" s="10">
        <f t="array" ref="X983">VLOOKUP(A983,BUSINESS!$A$2:$J$2692,7,0)</f>
        <v>0</v>
      </c>
      <c r="Y983" s="10">
        <f t="array" ref="Y983">VLOOKUP(A983,BUSINESS!$A$2:$J$2692,8,0)</f>
        <v>344</v>
      </c>
      <c r="Z983" s="10">
        <f t="array" ref="Z983">VLOOKUP(A983,BUSINESS!$A$2:$J$2692,9,0)</f>
        <v>6.5000000000000002E-2</v>
      </c>
      <c r="AA983" s="10">
        <f t="array" ref="AA983">VLOOKUP(A983,BUSINESS!$A$2:$J$2692,10,0)</f>
        <v>0.55200000000000005</v>
      </c>
      <c r="AB983" s="12">
        <f t="shared" si="57"/>
        <v>2326.2993849195877</v>
      </c>
      <c r="AC983" s="10">
        <f t="shared" si="45"/>
        <v>8.9424128924646569E-4</v>
      </c>
      <c r="AD983" s="10">
        <f t="shared" si="46"/>
        <v>5.990593268035226E-4</v>
      </c>
      <c r="AE983" s="10">
        <f t="shared" si="47"/>
        <v>50.402550938510892</v>
      </c>
      <c r="AF983">
        <f t="shared" si="59"/>
        <v>70.71747223281146</v>
      </c>
    </row>
    <row r="984" spans="1:32" ht="14.4">
      <c r="A984" s="7" t="str">
        <f t="shared" si="58"/>
        <v>Guatemala-The Americas 2007</v>
      </c>
      <c r="B984" s="7" t="s">
        <v>154</v>
      </c>
      <c r="C984" s="8" t="s">
        <v>84</v>
      </c>
      <c r="D984" s="9" t="s">
        <v>69</v>
      </c>
      <c r="E984" s="14">
        <v>7.1999999999999995E-2</v>
      </c>
      <c r="F984" s="13">
        <v>34113106486</v>
      </c>
      <c r="G984" s="14">
        <v>184</v>
      </c>
      <c r="H984" s="14">
        <v>0.128</v>
      </c>
      <c r="I984" s="10">
        <f t="array" ref="I984">VLOOKUP(A984,ENERGY!$A$2:$F$2691,5,0)</f>
        <v>8528</v>
      </c>
      <c r="J984" s="11">
        <f t="array" ref="J984">VLOOKUP(A984,ENERGY!$A$2:$F$2691,6,0)</f>
        <v>12636</v>
      </c>
      <c r="K984" s="10">
        <f t="array" ref="K984">VLOOKUP(A984,'HUMAN RESOURCES'!$A$2:$M$2692,5,0)</f>
        <v>3.4000000000000002E-2</v>
      </c>
      <c r="L984" s="11">
        <f t="array" ref="L984">VLOOKUP(A984,'HUMAN RESOURCES'!$A$2:$M$2692,6,0)</f>
        <v>3.1E-2</v>
      </c>
      <c r="M984" s="10">
        <f t="array" ref="M984">VLOOKUP(A984,'HUMAN RESOURCES'!$A$2:$M$2692,7,0)</f>
        <v>74</v>
      </c>
      <c r="N984" s="10">
        <f t="array" ref="N984">VLOOKUP(A984,'HUMAN RESOURCES'!$A$2:$M$2692,8,0)</f>
        <v>67</v>
      </c>
      <c r="O984" s="10">
        <f t="array" ref="O984">VLOOKUP(A984,'HUMAN RESOURCES'!$A$2:$M$2692,9,0)</f>
        <v>0.42599999999999999</v>
      </c>
      <c r="P984" s="10">
        <f t="array" ref="P984">VLOOKUP(A984,'HUMAN RESOURCES'!$A$2:$M$2692,10,0)</f>
        <v>0.53100000000000003</v>
      </c>
      <c r="Q984" s="10">
        <f t="array" ref="Q984">VLOOKUP(A984,'HUMAN RESOURCES'!$A$2:$M$2692,11,0)</f>
        <v>4.2999999999999997E-2</v>
      </c>
      <c r="R984" s="10">
        <f t="array" ref="R984">VLOOKUP(A984,'HUMAN RESOURCES'!$A$2:$M$2692,12,0)</f>
        <v>13317931</v>
      </c>
      <c r="S984" s="10">
        <f t="array" ref="S984">VLOOKUP(A984,'HUMAN RESOURCES'!$A$2:$M$2692,13,0)</f>
        <v>0.48</v>
      </c>
      <c r="T984" s="10">
        <f t="array" ref="T984">VLOOKUP(A984,TOURISM!$A$2:$F$2692,5,0)</f>
        <v>1055000000</v>
      </c>
      <c r="U984" s="10">
        <f t="array" ref="U984">VLOOKUP(A984,TOURISM!$A$2:$F$2692,6,0)</f>
        <v>737000000</v>
      </c>
      <c r="V984" s="10">
        <f t="array" ref="V984">VLOOKUP(A984,BUSINESS!$A$2:$J$2692,5,0)</f>
        <v>0.36499999999999999</v>
      </c>
      <c r="W984" s="10">
        <f t="array" ref="W984">VLOOKUP(A984,BUSINESS!$A$2:$J$2692,6,0)</f>
        <v>34</v>
      </c>
      <c r="X984" s="10">
        <f t="array" ref="X984">VLOOKUP(A984,BUSINESS!$A$2:$J$2692,7,0)</f>
        <v>0</v>
      </c>
      <c r="Y984" s="10">
        <f t="array" ref="Y984">VLOOKUP(A984,BUSINESS!$A$2:$J$2692,8,0)</f>
        <v>344</v>
      </c>
      <c r="Z984" s="10">
        <f t="array" ref="Z984">VLOOKUP(A984,BUSINESS!$A$2:$J$2692,9,0)</f>
        <v>7.2999999999999995E-2</v>
      </c>
      <c r="AA984" s="10">
        <f t="array" ref="AA984">VLOOKUP(A984,BUSINESS!$A$2:$J$2692,10,0)</f>
        <v>0.89300000000000002</v>
      </c>
      <c r="AB984" s="12">
        <f t="shared" si="57"/>
        <v>2561.4419000969447</v>
      </c>
      <c r="AC984" s="10">
        <f t="shared" si="45"/>
        <v>9.4879602544869774E-4</v>
      </c>
      <c r="AD984" s="10">
        <f t="shared" si="46"/>
        <v>6.4033970441805109E-4</v>
      </c>
      <c r="AE984" s="10">
        <f t="shared" si="47"/>
        <v>55.338926144008404</v>
      </c>
      <c r="AF984">
        <f t="shared" si="59"/>
        <v>79.216508930704023</v>
      </c>
    </row>
    <row r="985" spans="1:32" ht="14.4">
      <c r="A985" s="7" t="str">
        <f t="shared" si="58"/>
        <v>Guatemala-The Americas 2008</v>
      </c>
      <c r="B985" s="7" t="s">
        <v>154</v>
      </c>
      <c r="C985" s="8" t="s">
        <v>84</v>
      </c>
      <c r="D985" s="9" t="s">
        <v>70</v>
      </c>
      <c r="E985" s="14">
        <v>6.9000000000000006E-2</v>
      </c>
      <c r="F985" s="13">
        <v>39136441799</v>
      </c>
      <c r="G985" s="14">
        <v>199</v>
      </c>
      <c r="H985" s="14">
        <v>0.13400000000000001</v>
      </c>
      <c r="I985" s="10">
        <v>8528</v>
      </c>
      <c r="J985" s="11">
        <v>12636</v>
      </c>
      <c r="K985" s="10">
        <f t="array" ref="K985">VLOOKUP(A985,'HUMAN RESOURCES'!$A$2:$M$2692,5,0)</f>
        <v>3.3000000000000002E-2</v>
      </c>
      <c r="L985" s="11">
        <f t="array" ref="L985">VLOOKUP(A985,'HUMAN RESOURCES'!$A$2:$M$2692,6,0)</f>
        <v>0.03</v>
      </c>
      <c r="M985" s="10">
        <f t="array" ref="M985">VLOOKUP(A985,'HUMAN RESOURCES'!$A$2:$M$2692,7,0)</f>
        <v>74</v>
      </c>
      <c r="N985" s="10">
        <f t="array" ref="N985">VLOOKUP(A985,'HUMAN RESOURCES'!$A$2:$M$2692,8,0)</f>
        <v>67</v>
      </c>
      <c r="O985" s="10">
        <f t="array" ref="O985">VLOOKUP(A985,'HUMAN RESOURCES'!$A$2:$M$2692,9,0)</f>
        <v>0.42199999999999999</v>
      </c>
      <c r="P985" s="10">
        <f t="array" ref="P985">VLOOKUP(A985,'HUMAN RESOURCES'!$A$2:$M$2692,10,0)</f>
        <v>0.53400000000000003</v>
      </c>
      <c r="Q985" s="10">
        <f t="array" ref="Q985">VLOOKUP(A985,'HUMAN RESOURCES'!$A$2:$M$2692,11,0)</f>
        <v>4.3999999999999997E-2</v>
      </c>
      <c r="R985" s="10">
        <f t="array" ref="R985">VLOOKUP(A985,'HUMAN RESOURCES'!$A$2:$M$2692,12,0)</f>
        <v>13648307</v>
      </c>
      <c r="S985" s="10">
        <f t="array" ref="S985">VLOOKUP(A985,'HUMAN RESOURCES'!$A$2:$M$2692,13,0)</f>
        <v>0.48399999999999999</v>
      </c>
      <c r="T985" s="10">
        <f t="array" ref="T985">VLOOKUP(A985,TOURISM!$A$2:$F$2692,5,0)</f>
        <v>1068000000</v>
      </c>
      <c r="U985" s="10">
        <f t="array" ref="U985">VLOOKUP(A985,TOURISM!$A$2:$F$2692,6,0)</f>
        <v>741000000</v>
      </c>
      <c r="V985" s="10">
        <f t="array" ref="V985">VLOOKUP(A985,BUSINESS!$A$2:$J$2692,5,0)</f>
        <v>0.40899999999999997</v>
      </c>
      <c r="W985" s="10">
        <f t="array" ref="W985">VLOOKUP(A985,BUSINESS!$A$2:$J$2692,6,0)</f>
        <v>34</v>
      </c>
      <c r="X985" s="10">
        <f t="array" ref="X985">VLOOKUP(A985,BUSINESS!$A$2:$J$2692,7,0)</f>
        <v>0</v>
      </c>
      <c r="Y985" s="10">
        <f t="array" ref="Y985">VLOOKUP(A985,BUSINESS!$A$2:$J$2692,8,0)</f>
        <v>344</v>
      </c>
      <c r="Z985" s="10">
        <f t="array" ref="Z985">VLOOKUP(A985,BUSINESS!$A$2:$J$2692,9,0)</f>
        <v>8.3000000000000004E-2</v>
      </c>
      <c r="AA985" s="10">
        <f t="array" ref="AA985">VLOOKUP(A985,BUSINESS!$A$2:$J$2692,10,0)</f>
        <v>1.095</v>
      </c>
      <c r="AB985" s="12">
        <f t="shared" si="57"/>
        <v>2867.4942466490534</v>
      </c>
      <c r="AC985" s="10">
        <f t="shared" si="45"/>
        <v>9.2582911565515047E-4</v>
      </c>
      <c r="AD985" s="10">
        <f t="shared" si="46"/>
        <v>6.2483940315820861E-4</v>
      </c>
      <c r="AE985" s="10">
        <f t="shared" si="47"/>
        <v>54.292448140271169</v>
      </c>
      <c r="AF985">
        <f t="shared" si="59"/>
        <v>78.251463716342258</v>
      </c>
    </row>
    <row r="986" spans="1:32" ht="14.4">
      <c r="A986" s="7" t="str">
        <f t="shared" si="58"/>
        <v>Guatemala-The Americas 2009</v>
      </c>
      <c r="B986" s="7" t="s">
        <v>154</v>
      </c>
      <c r="C986" s="8" t="s">
        <v>84</v>
      </c>
      <c r="D986" s="9" t="s">
        <v>71</v>
      </c>
      <c r="E986" s="14">
        <v>7.0999999999999994E-2</v>
      </c>
      <c r="F986" s="13">
        <v>37733606156</v>
      </c>
      <c r="G986" s="14">
        <v>190</v>
      </c>
      <c r="H986" s="14">
        <v>0.13800000000000001</v>
      </c>
      <c r="I986" s="10">
        <v>8528</v>
      </c>
      <c r="J986" s="11">
        <v>12636</v>
      </c>
      <c r="K986" s="10">
        <f t="array" ref="K986">VLOOKUP(A986,'HUMAN RESOURCES'!$A$2:$M$2692,5,0)</f>
        <v>3.3000000000000002E-2</v>
      </c>
      <c r="L986" s="11">
        <f t="array" ref="L986">VLOOKUP(A986,'HUMAN RESOURCES'!$A$2:$M$2692,6,0)</f>
        <v>2.9000000000000001E-2</v>
      </c>
      <c r="M986" s="10">
        <f t="array" ref="M986">VLOOKUP(A986,'HUMAN RESOURCES'!$A$2:$M$2692,7,0)</f>
        <v>74</v>
      </c>
      <c r="N986" s="10">
        <f t="array" ref="N986">VLOOKUP(A986,'HUMAN RESOURCES'!$A$2:$M$2692,8,0)</f>
        <v>67</v>
      </c>
      <c r="O986" s="10">
        <f t="array" ref="O986">VLOOKUP(A986,'HUMAN RESOURCES'!$A$2:$M$2692,9,0)</f>
        <v>0.41899999999999998</v>
      </c>
      <c r="P986" s="10">
        <f t="array" ref="P986">VLOOKUP(A986,'HUMAN RESOURCES'!$A$2:$M$2692,10,0)</f>
        <v>0.53700000000000003</v>
      </c>
      <c r="Q986" s="10">
        <f t="array" ref="Q986">VLOOKUP(A986,'HUMAN RESOURCES'!$A$2:$M$2692,11,0)</f>
        <v>4.3999999999999997E-2</v>
      </c>
      <c r="R986" s="10">
        <f t="array" ref="R986">VLOOKUP(A986,'HUMAN RESOURCES'!$A$2:$M$2692,12,0)</f>
        <v>13988988</v>
      </c>
      <c r="S986" s="10">
        <f t="array" ref="S986">VLOOKUP(A986,'HUMAN RESOURCES'!$A$2:$M$2692,13,0)</f>
        <v>0.48899999999999999</v>
      </c>
      <c r="T986" s="10">
        <f t="array" ref="T986">VLOOKUP(A986,TOURISM!$A$2:$F$2692,5,0)</f>
        <v>1179000000</v>
      </c>
      <c r="U986" s="10">
        <f t="array" ref="U986">VLOOKUP(A986,TOURISM!$A$2:$F$2692,6,0)</f>
        <v>862000000</v>
      </c>
      <c r="V986" s="10">
        <f t="array" ref="V986">VLOOKUP(A986,BUSINESS!$A$2:$J$2692,5,0)</f>
        <v>0.40899999999999997</v>
      </c>
      <c r="W986" s="10">
        <f t="array" ref="W986">VLOOKUP(A986,BUSINESS!$A$2:$J$2692,6,0)</f>
        <v>37</v>
      </c>
      <c r="X986" s="10">
        <f t="array" ref="X986">VLOOKUP(A986,BUSINESS!$A$2:$J$2692,7,0)</f>
        <v>0</v>
      </c>
      <c r="Y986" s="10">
        <f t="array" ref="Y986">VLOOKUP(A986,BUSINESS!$A$2:$J$2692,8,0)</f>
        <v>344</v>
      </c>
      <c r="Z986" s="10">
        <f t="array" ref="Z986">VLOOKUP(A986,BUSINESS!$A$2:$J$2692,9,0)</f>
        <v>9.2999999999999999E-2</v>
      </c>
      <c r="AA986" s="10">
        <f t="array" ref="AA986">VLOOKUP(A986,BUSINESS!$A$2:$J$2692,10,0)</f>
        <v>1.2370000000000001</v>
      </c>
      <c r="AB986" s="12">
        <f t="shared" si="57"/>
        <v>2697.3792640325378</v>
      </c>
      <c r="AC986" s="10">
        <f t="shared" si="45"/>
        <v>9.0328192432504763E-4</v>
      </c>
      <c r="AD986" s="10">
        <f t="shared" si="46"/>
        <v>6.0962236868027911E-4</v>
      </c>
      <c r="AE986" s="10">
        <f t="shared" si="47"/>
        <v>61.619897021857476</v>
      </c>
      <c r="AF986">
        <f t="shared" si="59"/>
        <v>84.280578409245905</v>
      </c>
    </row>
    <row r="987" spans="1:32" ht="14.4">
      <c r="A987" s="7" t="str">
        <f t="shared" si="58"/>
        <v>Guatemala-The Americas 2010</v>
      </c>
      <c r="B987" s="7" t="s">
        <v>154</v>
      </c>
      <c r="C987" s="8" t="s">
        <v>84</v>
      </c>
      <c r="D987" s="9" t="s">
        <v>72</v>
      </c>
      <c r="E987" s="14">
        <v>6.9000000000000006E-2</v>
      </c>
      <c r="F987" s="13">
        <v>41338007893</v>
      </c>
      <c r="G987" s="14">
        <v>198</v>
      </c>
      <c r="H987" s="14">
        <v>0.13300000000000001</v>
      </c>
      <c r="I987" s="10">
        <f t="array" ref="I987">VLOOKUP(A987,ENERGY!$A$2:$F$2691,5,0)</f>
        <v>7940</v>
      </c>
      <c r="J987" s="11">
        <f t="array" ref="J987">VLOOKUP(A987,ENERGY!$A$2:$F$2691,6,0)</f>
        <v>12526</v>
      </c>
      <c r="K987" s="10">
        <f t="array" ref="K987">VLOOKUP(A987,'HUMAN RESOURCES'!$A$2:$M$2692,5,0)</f>
        <v>3.2000000000000001E-2</v>
      </c>
      <c r="L987" s="11">
        <f t="array" ref="L987">VLOOKUP(A987,'HUMAN RESOURCES'!$A$2:$M$2692,6,0)</f>
        <v>2.8000000000000001E-2</v>
      </c>
      <c r="M987" s="10">
        <f t="array" ref="M987">VLOOKUP(A987,'HUMAN RESOURCES'!$A$2:$M$2692,7,0)</f>
        <v>75</v>
      </c>
      <c r="N987" s="10">
        <f t="array" ref="N987">VLOOKUP(A987,'HUMAN RESOURCES'!$A$2:$M$2692,8,0)</f>
        <v>68</v>
      </c>
      <c r="O987" s="10">
        <f t="array" ref="O987">VLOOKUP(A987,'HUMAN RESOURCES'!$A$2:$M$2692,9,0)</f>
        <v>0.41499999999999998</v>
      </c>
      <c r="P987" s="10">
        <f t="array" ref="P987">VLOOKUP(A987,'HUMAN RESOURCES'!$A$2:$M$2692,10,0)</f>
        <v>0.54100000000000004</v>
      </c>
      <c r="Q987" s="10">
        <f t="array" ref="Q987">VLOOKUP(A987,'HUMAN RESOURCES'!$A$2:$M$2692,11,0)</f>
        <v>4.3999999999999997E-2</v>
      </c>
      <c r="R987" s="10">
        <f t="array" ref="R987">VLOOKUP(A987,'HUMAN RESOURCES'!$A$2:$M$2692,12,0)</f>
        <v>14341576</v>
      </c>
      <c r="S987" s="10">
        <f t="array" ref="S987">VLOOKUP(A987,'HUMAN RESOURCES'!$A$2:$M$2692,13,0)</f>
        <v>0.49299999999999999</v>
      </c>
      <c r="T987" s="10">
        <f t="array" ref="T987">VLOOKUP(A987,TOURISM!$A$2:$F$2692,5,0)</f>
        <v>1379000000</v>
      </c>
      <c r="U987" s="10">
        <f t="array" ref="U987">VLOOKUP(A987,TOURISM!$A$2:$F$2692,6,0)</f>
        <v>1002000000</v>
      </c>
      <c r="V987" s="10">
        <f t="array" ref="V987">VLOOKUP(A987,BUSINESS!$A$2:$J$2692,5,0)</f>
        <v>0.40899999999999997</v>
      </c>
      <c r="W987" s="10">
        <f t="array" ref="W987">VLOOKUP(A987,BUSINESS!$A$2:$J$2692,6,0)</f>
        <v>37</v>
      </c>
      <c r="X987" s="10">
        <f t="array" ref="X987">VLOOKUP(A987,BUSINESS!$A$2:$J$2692,7,0)</f>
        <v>0</v>
      </c>
      <c r="Y987" s="10">
        <f t="array" ref="Y987">VLOOKUP(A987,BUSINESS!$A$2:$J$2692,8,0)</f>
        <v>344</v>
      </c>
      <c r="Z987" s="10">
        <f t="array" ref="Z987">VLOOKUP(A987,BUSINESS!$A$2:$J$2692,9,0)</f>
        <v>0.105</v>
      </c>
      <c r="AA987" s="10">
        <f t="array" ref="AA987">VLOOKUP(A987,BUSINESS!$A$2:$J$2692,10,0)</f>
        <v>1.26</v>
      </c>
      <c r="AB987" s="12">
        <f t="shared" si="57"/>
        <v>2882.3894872502156</v>
      </c>
      <c r="AC987" s="10">
        <f t="shared" si="45"/>
        <v>8.7340470810181529E-4</v>
      </c>
      <c r="AD987" s="10">
        <f t="shared" si="46"/>
        <v>5.5363510955839168E-4</v>
      </c>
      <c r="AE987" s="10">
        <f t="shared" si="47"/>
        <v>69.866798460643381</v>
      </c>
      <c r="AF987">
        <f t="shared" si="59"/>
        <v>96.15400706310102</v>
      </c>
    </row>
    <row r="988" spans="1:32" ht="14.4">
      <c r="A988" s="7" t="str">
        <f t="shared" si="58"/>
        <v>Guatemala-The Americas 2011</v>
      </c>
      <c r="B988" s="7" t="s">
        <v>154</v>
      </c>
      <c r="C988" s="8" t="s">
        <v>84</v>
      </c>
      <c r="D988" s="9" t="s">
        <v>73</v>
      </c>
      <c r="E988" s="14">
        <v>6.7000000000000004E-2</v>
      </c>
      <c r="F988" s="13">
        <v>47654789735</v>
      </c>
      <c r="G988" s="14">
        <v>215</v>
      </c>
      <c r="H988" s="14">
        <v>0.13400000000000001</v>
      </c>
      <c r="I988" s="10">
        <v>7940</v>
      </c>
      <c r="J988" s="11">
        <v>12526</v>
      </c>
      <c r="K988" s="10">
        <f t="array" ref="K988">VLOOKUP(A988,'HUMAN RESOURCES'!$A$2:$M$2692,5,0)</f>
        <v>3.2000000000000001E-2</v>
      </c>
      <c r="L988" s="11">
        <f t="array" ref="L988">VLOOKUP(A988,'HUMAN RESOURCES'!$A$2:$M$2692,6,0)</f>
        <v>2.8000000000000001E-2</v>
      </c>
      <c r="M988" s="10">
        <f t="array" ref="M988">VLOOKUP(A988,'HUMAN RESOURCES'!$A$2:$M$2692,7,0)</f>
        <v>75</v>
      </c>
      <c r="N988" s="10">
        <f t="array" ref="N988">VLOOKUP(A988,'HUMAN RESOURCES'!$A$2:$M$2692,8,0)</f>
        <v>68</v>
      </c>
      <c r="O988" s="10">
        <f t="array" ref="O988">VLOOKUP(A988,'HUMAN RESOURCES'!$A$2:$M$2692,9,0)</f>
        <v>0.41199999999999998</v>
      </c>
      <c r="P988" s="10">
        <f t="array" ref="P988">VLOOKUP(A988,'HUMAN RESOURCES'!$A$2:$M$2692,10,0)</f>
        <v>0.54400000000000004</v>
      </c>
      <c r="Q988" s="10">
        <f t="array" ref="Q988">VLOOKUP(A988,'HUMAN RESOURCES'!$A$2:$M$2692,11,0)</f>
        <v>4.4999999999999998E-2</v>
      </c>
      <c r="R988" s="10">
        <f t="array" ref="R988">VLOOKUP(A988,'HUMAN RESOURCES'!$A$2:$M$2692,12,0)</f>
        <v>14706578</v>
      </c>
      <c r="S988" s="10">
        <f t="array" ref="S988">VLOOKUP(A988,'HUMAN RESOURCES'!$A$2:$M$2692,13,0)</f>
        <v>0.498</v>
      </c>
      <c r="T988" s="10">
        <f t="array" ref="T988">VLOOKUP(A988,TOURISM!$A$2:$F$2692,5,0)</f>
        <v>1350000000</v>
      </c>
      <c r="U988" s="10">
        <f t="array" ref="U988">VLOOKUP(A988,TOURISM!$A$2:$F$2692,6,0)</f>
        <v>935000000</v>
      </c>
      <c r="V988" s="10">
        <f t="array" ref="V988">VLOOKUP(A988,BUSINESS!$A$2:$J$2692,5,0)</f>
        <v>0.40899999999999997</v>
      </c>
      <c r="W988" s="10">
        <f t="array" ref="W988">VLOOKUP(A988,BUSINESS!$A$2:$J$2692,6,0)</f>
        <v>37</v>
      </c>
      <c r="X988" s="10">
        <f t="array" ref="X988">VLOOKUP(A988,BUSINESS!$A$2:$J$2692,7,0)</f>
        <v>0</v>
      </c>
      <c r="Y988" s="10">
        <f t="array" ref="Y988">VLOOKUP(A988,BUSINESS!$A$2:$J$2692,8,0)</f>
        <v>344</v>
      </c>
      <c r="Z988" s="10">
        <f t="array" ref="Z988">VLOOKUP(A988,BUSINESS!$A$2:$J$2692,9,0)</f>
        <v>0.123</v>
      </c>
      <c r="AA988" s="10">
        <f t="array" ref="AA988">VLOOKUP(A988,BUSINESS!$A$2:$J$2692,10,0)</f>
        <v>1.325</v>
      </c>
      <c r="AB988" s="12">
        <f t="shared" si="57"/>
        <v>3240.3724194030724</v>
      </c>
      <c r="AC988" s="10">
        <f t="shared" si="45"/>
        <v>8.5172770987241219E-4</v>
      </c>
      <c r="AD988" s="10">
        <f t="shared" si="46"/>
        <v>5.3989446083242481E-4</v>
      </c>
      <c r="AE988" s="10">
        <f t="shared" si="47"/>
        <v>63.57699255394423</v>
      </c>
      <c r="AF988">
        <f t="shared" si="59"/>
        <v>91.795657698208245</v>
      </c>
    </row>
    <row r="989" spans="1:32" ht="14.4">
      <c r="A989" s="7" t="str">
        <f t="shared" si="58"/>
        <v>Guatemala-The Americas 2012</v>
      </c>
      <c r="B989" s="7" t="s">
        <v>154</v>
      </c>
      <c r="C989" s="8" t="s">
        <v>84</v>
      </c>
      <c r="D989" s="9" t="s">
        <v>74</v>
      </c>
      <c r="E989" s="14">
        <v>6.7000000000000004E-2</v>
      </c>
      <c r="F989" s="13">
        <v>50388454861</v>
      </c>
      <c r="G989" s="14">
        <v>226</v>
      </c>
      <c r="H989" s="14">
        <v>0.13500000000000001</v>
      </c>
      <c r="I989" s="10">
        <v>7940</v>
      </c>
      <c r="J989" s="11">
        <v>12526</v>
      </c>
      <c r="K989" s="10">
        <f t="array" ref="K989">VLOOKUP(A989,'HUMAN RESOURCES'!$A$2:$M$2692,5,0)</f>
        <v>3.1E-2</v>
      </c>
      <c r="L989" s="11">
        <f t="array" ref="L989">VLOOKUP(A989,'HUMAN RESOURCES'!$A$2:$M$2692,6,0)</f>
        <v>2.7E-2</v>
      </c>
      <c r="M989" s="10">
        <f t="array" ref="M989">VLOOKUP(A989,'HUMAN RESOURCES'!$A$2:$M$2692,7,0)</f>
        <v>75</v>
      </c>
      <c r="N989" s="10">
        <f t="array" ref="N989">VLOOKUP(A989,'HUMAN RESOURCES'!$A$2:$M$2692,8,0)</f>
        <v>68</v>
      </c>
      <c r="O989" s="10">
        <f t="array" ref="O989">VLOOKUP(A989,'HUMAN RESOURCES'!$A$2:$M$2692,9,0)</f>
        <v>0.40799999999999997</v>
      </c>
      <c r="P989" s="10">
        <f t="array" ref="P989">VLOOKUP(A989,'HUMAN RESOURCES'!$A$2:$M$2692,10,0)</f>
        <v>0.54700000000000004</v>
      </c>
      <c r="Q989" s="10">
        <f t="array" ref="Q989">VLOOKUP(A989,'HUMAN RESOURCES'!$A$2:$M$2692,11,0)</f>
        <v>4.4999999999999998E-2</v>
      </c>
      <c r="R989" s="10">
        <f t="array" ref="R989">VLOOKUP(A989,'HUMAN RESOURCES'!$A$2:$M$2692,12,0)</f>
        <v>15082831</v>
      </c>
      <c r="S989" s="10">
        <f t="array" ref="S989">VLOOKUP(A989,'HUMAN RESOURCES'!$A$2:$M$2692,13,0)</f>
        <v>0.502</v>
      </c>
      <c r="T989" s="10">
        <f t="array" ref="T989">VLOOKUP(A989,TOURISM!$A$2:$F$2692,5,0)</f>
        <v>1419000000</v>
      </c>
      <c r="U989" s="10">
        <f t="array" ref="U989">VLOOKUP(A989,TOURISM!$A$2:$F$2692,6,0)</f>
        <v>914000000</v>
      </c>
      <c r="V989" s="10">
        <f t="array" ref="V989">VLOOKUP(A989,BUSINESS!$A$2:$J$2692,5,0)</f>
        <v>0.40899999999999997</v>
      </c>
      <c r="W989" s="10">
        <f t="array" ref="W989">VLOOKUP(A989,BUSINESS!$A$2:$J$2692,6,0)</f>
        <v>40</v>
      </c>
      <c r="X989" s="10">
        <f t="array" ref="X989">VLOOKUP(A989,BUSINESS!$A$2:$J$2692,7,0)</f>
        <v>93</v>
      </c>
      <c r="Y989" s="10">
        <f t="array" ref="Y989">VLOOKUP(A989,BUSINESS!$A$2:$J$2692,8,0)</f>
        <v>332</v>
      </c>
      <c r="Z989" s="10">
        <f t="array" ref="Z989">VLOOKUP(A989,BUSINESS!$A$2:$J$2692,9,0)</f>
        <v>0.16</v>
      </c>
      <c r="AA989" s="10">
        <f t="array" ref="AA989">VLOOKUP(A989,BUSINESS!$A$2:$J$2692,10,0)</f>
        <v>1.3779999999999999</v>
      </c>
      <c r="AB989" s="12">
        <f t="shared" si="57"/>
        <v>3340.7823014790793</v>
      </c>
      <c r="AC989" s="10">
        <f t="shared" si="45"/>
        <v>8.3048069689304347E-4</v>
      </c>
      <c r="AD989" s="10">
        <f t="shared" si="46"/>
        <v>5.2642637181308995E-4</v>
      </c>
      <c r="AE989" s="10">
        <f t="shared" si="47"/>
        <v>60.598703254050911</v>
      </c>
      <c r="AF989">
        <f t="shared" si="59"/>
        <v>94.080481310173141</v>
      </c>
    </row>
    <row r="990" spans="1:32" ht="14.4">
      <c r="A990" s="7" t="str">
        <f t="shared" si="58"/>
        <v>Guinea-Africa 2000</v>
      </c>
      <c r="B990" s="7" t="s">
        <v>155</v>
      </c>
      <c r="C990" s="8" t="s">
        <v>78</v>
      </c>
      <c r="D990" s="9" t="s">
        <v>62</v>
      </c>
      <c r="E990" s="14">
        <v>5.6000000000000001E-2</v>
      </c>
      <c r="F990" s="13">
        <v>2995360969</v>
      </c>
      <c r="G990" s="14">
        <v>19</v>
      </c>
      <c r="H990" s="14">
        <v>0.19400000000000001</v>
      </c>
      <c r="I990" s="10">
        <f t="array" ref="I990">VLOOKUP(A990,ENERGY!$A$2:$F$2691,5,0)</f>
        <v>0</v>
      </c>
      <c r="J990" s="11">
        <f t="array" ref="J990">VLOOKUP(A990,ENERGY!$A$2:$F$2691,6,0)</f>
        <v>0</v>
      </c>
      <c r="K990" s="10">
        <f t="array" ref="K990">VLOOKUP(A990,'HUMAN RESOURCES'!$A$2:$M$2692,5,0)</f>
        <v>4.2000000000000003E-2</v>
      </c>
      <c r="L990" s="11">
        <f t="array" ref="L990">VLOOKUP(A990,'HUMAN RESOURCES'!$A$2:$M$2692,6,0)</f>
        <v>0.10299999999999999</v>
      </c>
      <c r="M990" s="10">
        <f t="array" ref="M990">VLOOKUP(A990,'HUMAN RESOURCES'!$A$2:$M$2692,7,0)</f>
        <v>51</v>
      </c>
      <c r="N990" s="10">
        <f t="array" ref="N990">VLOOKUP(A990,'HUMAN RESOURCES'!$A$2:$M$2692,8,0)</f>
        <v>51</v>
      </c>
      <c r="O990" s="10">
        <f t="array" ref="O990">VLOOKUP(A990,'HUMAN RESOURCES'!$A$2:$M$2692,9,0)</f>
        <v>0.44</v>
      </c>
      <c r="P990" s="10">
        <f t="array" ref="P990">VLOOKUP(A990,'HUMAN RESOURCES'!$A$2:$M$2692,10,0)</f>
        <v>0.52500000000000002</v>
      </c>
      <c r="Q990" s="10">
        <f t="array" ref="Q990">VLOOKUP(A990,'HUMAN RESOURCES'!$A$2:$M$2692,11,0)</f>
        <v>3.4000000000000002E-2</v>
      </c>
      <c r="R990" s="10">
        <f t="array" ref="R990">VLOOKUP(A990,'HUMAN RESOURCES'!$A$2:$M$2692,12,0)</f>
        <v>8746128</v>
      </c>
      <c r="S990" s="10">
        <f t="array" ref="S990">VLOOKUP(A990,'HUMAN RESOURCES'!$A$2:$M$2692,13,0)</f>
        <v>0.31</v>
      </c>
      <c r="T990" s="10">
        <f t="array" ref="T990">VLOOKUP(A990,TOURISM!$A$2:$F$2692,5,0)</f>
        <v>7800000</v>
      </c>
      <c r="U990" s="10">
        <f t="array" ref="U990">VLOOKUP(A990,TOURISM!$A$2:$F$2692,6,0)</f>
        <v>13000000</v>
      </c>
      <c r="V990" s="10">
        <f t="array" ref="V990">VLOOKUP(A990,BUSINESS!$A$2:$J$2692,5,0)</f>
        <v>0</v>
      </c>
      <c r="W990" s="10">
        <f t="array" ref="W990">VLOOKUP(A990,BUSINESS!$A$2:$J$2692,6,0)</f>
        <v>0</v>
      </c>
      <c r="X990" s="10">
        <f t="array" ref="X990">VLOOKUP(A990,BUSINESS!$A$2:$J$2692,7,0)</f>
        <v>0</v>
      </c>
      <c r="Y990" s="10">
        <f t="array" ref="Y990">VLOOKUP(A990,BUSINESS!$A$2:$J$2692,8,0)</f>
        <v>0</v>
      </c>
      <c r="Z990" s="10">
        <f t="array" ref="Z990">VLOOKUP(A990,BUSINESS!$A$2:$J$2692,9,0)</f>
        <v>1E-3</v>
      </c>
      <c r="AA990" s="10">
        <f t="array" ref="AA990">VLOOKUP(A990,BUSINESS!$A$2:$J$2692,10,0)</f>
        <v>5.0000000000000001E-3</v>
      </c>
      <c r="AB990" s="12">
        <f t="shared" si="57"/>
        <v>342.47851952315358</v>
      </c>
      <c r="AC990" s="10">
        <f t="shared" si="45"/>
        <v>0</v>
      </c>
      <c r="AD990" s="10">
        <f t="shared" si="46"/>
        <v>0</v>
      </c>
      <c r="AE990" s="10">
        <f t="shared" si="47"/>
        <v>1.486372026569929</v>
      </c>
      <c r="AF990">
        <f t="shared" si="59"/>
        <v>0.89182321594195735</v>
      </c>
    </row>
    <row r="991" spans="1:32" ht="14.4">
      <c r="A991" s="7" t="str">
        <f t="shared" si="58"/>
        <v>Guinea-Africa 2001</v>
      </c>
      <c r="B991" s="7" t="s">
        <v>155</v>
      </c>
      <c r="C991" s="8" t="s">
        <v>78</v>
      </c>
      <c r="D991" s="9" t="s">
        <v>63</v>
      </c>
      <c r="E991" s="14">
        <v>5.8999999999999997E-2</v>
      </c>
      <c r="F991" s="13">
        <v>2833442750</v>
      </c>
      <c r="G991" s="14">
        <v>19</v>
      </c>
      <c r="H991" s="8"/>
      <c r="I991" s="10">
        <f t="array" ref="I991">VLOOKUP(A991,ENERGY!$A$2:$F$2691,5,0)</f>
        <v>0</v>
      </c>
      <c r="J991" s="11">
        <f t="array" ref="J991">VLOOKUP(A991,ENERGY!$A$2:$F$2691,6,0)</f>
        <v>0</v>
      </c>
      <c r="K991" s="10">
        <f t="array" ref="K991">VLOOKUP(A991,'HUMAN RESOURCES'!$A$2:$M$2692,5,0)</f>
        <v>4.2000000000000003E-2</v>
      </c>
      <c r="L991" s="11">
        <f t="array" ref="L991">VLOOKUP(A991,'HUMAN RESOURCES'!$A$2:$M$2692,6,0)</f>
        <v>9.9000000000000005E-2</v>
      </c>
      <c r="M991" s="10">
        <f t="array" ref="M991">VLOOKUP(A991,'HUMAN RESOURCES'!$A$2:$M$2692,7,0)</f>
        <v>51</v>
      </c>
      <c r="N991" s="10">
        <f t="array" ref="N991">VLOOKUP(A991,'HUMAN RESOURCES'!$A$2:$M$2692,8,0)</f>
        <v>51</v>
      </c>
      <c r="O991" s="10">
        <f t="array" ref="O991">VLOOKUP(A991,'HUMAN RESOURCES'!$A$2:$M$2692,9,0)</f>
        <v>0.44</v>
      </c>
      <c r="P991" s="10">
        <f t="array" ref="P991">VLOOKUP(A991,'HUMAN RESOURCES'!$A$2:$M$2692,10,0)</f>
        <v>0.52600000000000002</v>
      </c>
      <c r="Q991" s="10">
        <f t="array" ref="Q991">VLOOKUP(A991,'HUMAN RESOURCES'!$A$2:$M$2692,11,0)</f>
        <v>3.4000000000000002E-2</v>
      </c>
      <c r="R991" s="10">
        <f t="array" ref="R991">VLOOKUP(A991,'HUMAN RESOURCES'!$A$2:$M$2692,12,0)</f>
        <v>8895353</v>
      </c>
      <c r="S991" s="10">
        <f t="array" ref="S991">VLOOKUP(A991,'HUMAN RESOURCES'!$A$2:$M$2692,13,0)</f>
        <v>0.314</v>
      </c>
      <c r="T991" s="10">
        <f t="array" ref="T991">VLOOKUP(A991,TOURISM!$A$2:$F$2692,5,0)</f>
        <v>8200000</v>
      </c>
      <c r="U991" s="10">
        <f t="array" ref="U991">VLOOKUP(A991,TOURISM!$A$2:$F$2692,6,0)</f>
        <v>26000000</v>
      </c>
      <c r="V991" s="10">
        <f t="array" ref="V991">VLOOKUP(A991,BUSINESS!$A$2:$J$2692,5,0)</f>
        <v>0</v>
      </c>
      <c r="W991" s="10">
        <f t="array" ref="W991">VLOOKUP(A991,BUSINESS!$A$2:$J$2692,6,0)</f>
        <v>0</v>
      </c>
      <c r="X991" s="10">
        <f t="array" ref="X991">VLOOKUP(A991,BUSINESS!$A$2:$J$2692,7,0)</f>
        <v>0</v>
      </c>
      <c r="Y991" s="10">
        <f t="array" ref="Y991">VLOOKUP(A991,BUSINESS!$A$2:$J$2692,8,0)</f>
        <v>0</v>
      </c>
      <c r="Z991" s="10">
        <f t="array" ref="Z991">VLOOKUP(A991,BUSINESS!$A$2:$J$2692,9,0)</f>
        <v>2E-3</v>
      </c>
      <c r="AA991" s="10">
        <f t="array" ref="AA991">VLOOKUP(A991,BUSINESS!$A$2:$J$2692,10,0)</f>
        <v>6.0000000000000001E-3</v>
      </c>
      <c r="AB991" s="12">
        <f t="shared" si="57"/>
        <v>318.53066989022244</v>
      </c>
      <c r="AC991" s="10">
        <f t="shared" si="45"/>
        <v>0</v>
      </c>
      <c r="AD991" s="10">
        <f t="shared" si="46"/>
        <v>0</v>
      </c>
      <c r="AE991" s="10">
        <f t="shared" si="47"/>
        <v>2.9228744491646368</v>
      </c>
      <c r="AF991">
        <f t="shared" si="59"/>
        <v>0.92182963396730855</v>
      </c>
    </row>
    <row r="992" spans="1:32" ht="14.4">
      <c r="A992" s="7" t="str">
        <f t="shared" si="58"/>
        <v>Guinea-Africa 2002</v>
      </c>
      <c r="B992" s="7" t="s">
        <v>155</v>
      </c>
      <c r="C992" s="8" t="s">
        <v>78</v>
      </c>
      <c r="D992" s="9" t="s">
        <v>64</v>
      </c>
      <c r="E992" s="14">
        <v>6.0999999999999999E-2</v>
      </c>
      <c r="F992" s="13">
        <v>2949637039</v>
      </c>
      <c r="G992" s="14">
        <v>20</v>
      </c>
      <c r="H992" s="8"/>
      <c r="I992" s="10">
        <f t="array" ref="I992">VLOOKUP(A992,ENERGY!$A$2:$F$2691,5,0)</f>
        <v>0</v>
      </c>
      <c r="J992" s="11">
        <f t="array" ref="J992">VLOOKUP(A992,ENERGY!$A$2:$F$2691,6,0)</f>
        <v>1236</v>
      </c>
      <c r="K992" s="10">
        <f t="array" ref="K992">VLOOKUP(A992,'HUMAN RESOURCES'!$A$2:$M$2692,5,0)</f>
        <v>4.1000000000000002E-2</v>
      </c>
      <c r="L992" s="11">
        <f t="array" ref="L992">VLOOKUP(A992,'HUMAN RESOURCES'!$A$2:$M$2692,6,0)</f>
        <v>9.5000000000000001E-2</v>
      </c>
      <c r="M992" s="10">
        <f t="array" ref="M992">VLOOKUP(A992,'HUMAN RESOURCES'!$A$2:$M$2692,7,0)</f>
        <v>51</v>
      </c>
      <c r="N992" s="10">
        <f t="array" ref="N992">VLOOKUP(A992,'HUMAN RESOURCES'!$A$2:$M$2692,8,0)</f>
        <v>51</v>
      </c>
      <c r="O992" s="10">
        <f t="array" ref="O992">VLOOKUP(A992,'HUMAN RESOURCES'!$A$2:$M$2692,9,0)</f>
        <v>0.439</v>
      </c>
      <c r="P992" s="10">
        <f t="array" ref="P992">VLOOKUP(A992,'HUMAN RESOURCES'!$A$2:$M$2692,10,0)</f>
        <v>0.52700000000000002</v>
      </c>
      <c r="Q992" s="10">
        <f t="array" ref="Q992">VLOOKUP(A992,'HUMAN RESOURCES'!$A$2:$M$2692,11,0)</f>
        <v>3.4000000000000002E-2</v>
      </c>
      <c r="R992" s="10">
        <f t="array" ref="R992">VLOOKUP(A992,'HUMAN RESOURCES'!$A$2:$M$2692,12,0)</f>
        <v>9045748</v>
      </c>
      <c r="S992" s="10">
        <f t="array" ref="S992">VLOOKUP(A992,'HUMAN RESOURCES'!$A$2:$M$2692,13,0)</f>
        <v>0.317</v>
      </c>
      <c r="T992" s="10">
        <f t="array" ref="T992">VLOOKUP(A992,TOURISM!$A$2:$F$2692,5,0)</f>
        <v>0</v>
      </c>
      <c r="U992" s="10">
        <f t="array" ref="U992">VLOOKUP(A992,TOURISM!$A$2:$F$2692,6,0)</f>
        <v>38000000</v>
      </c>
      <c r="V992" s="10">
        <f t="array" ref="V992">VLOOKUP(A992,BUSINESS!$A$2:$J$2692,5,0)</f>
        <v>0</v>
      </c>
      <c r="W992" s="10">
        <f t="array" ref="W992">VLOOKUP(A992,BUSINESS!$A$2:$J$2692,6,0)</f>
        <v>0</v>
      </c>
      <c r="X992" s="10">
        <f t="array" ref="X992">VLOOKUP(A992,BUSINESS!$A$2:$J$2692,7,0)</f>
        <v>0</v>
      </c>
      <c r="Y992" s="10">
        <f t="array" ref="Y992">VLOOKUP(A992,BUSINESS!$A$2:$J$2692,8,0)</f>
        <v>0</v>
      </c>
      <c r="Z992" s="10">
        <f t="array" ref="Z992">VLOOKUP(A992,BUSINESS!$A$2:$J$2692,9,0)</f>
        <v>4.0000000000000001E-3</v>
      </c>
      <c r="AA992" s="10">
        <f t="array" ref="AA992">VLOOKUP(A992,BUSINESS!$A$2:$J$2692,10,0)</f>
        <v>0.01</v>
      </c>
      <c r="AB992" s="12">
        <f t="shared" si="57"/>
        <v>326.07994817012371</v>
      </c>
      <c r="AC992" s="10">
        <f t="shared" si="45"/>
        <v>1.3663878321615858E-4</v>
      </c>
      <c r="AD992" s="10">
        <f t="shared" si="46"/>
        <v>0</v>
      </c>
      <c r="AE992" s="10">
        <f t="shared" si="47"/>
        <v>4.2008687396553608</v>
      </c>
      <c r="AF992">
        <f t="shared" si="59"/>
        <v>0</v>
      </c>
    </row>
    <row r="993" spans="1:32" ht="14.4">
      <c r="A993" s="7" t="str">
        <f t="shared" si="58"/>
        <v>Guinea-Africa 2003</v>
      </c>
      <c r="B993" s="7" t="s">
        <v>155</v>
      </c>
      <c r="C993" s="8" t="s">
        <v>78</v>
      </c>
      <c r="D993" s="9" t="s">
        <v>65</v>
      </c>
      <c r="E993" s="14">
        <v>4.9000000000000002E-2</v>
      </c>
      <c r="F993" s="13">
        <v>3446442219</v>
      </c>
      <c r="G993" s="14">
        <v>18</v>
      </c>
      <c r="H993" s="8"/>
      <c r="I993" s="10">
        <f t="array" ref="I993">VLOOKUP(A993,ENERGY!$A$2:$F$2691,5,0)</f>
        <v>0</v>
      </c>
      <c r="J993" s="11">
        <f t="array" ref="J993">VLOOKUP(A993,ENERGY!$A$2:$F$2691,6,0)</f>
        <v>1228</v>
      </c>
      <c r="K993" s="10">
        <f t="array" ref="K993">VLOOKUP(A993,'HUMAN RESOURCES'!$A$2:$M$2692,5,0)</f>
        <v>4.1000000000000002E-2</v>
      </c>
      <c r="L993" s="11">
        <f t="array" ref="L993">VLOOKUP(A993,'HUMAN RESOURCES'!$A$2:$M$2692,6,0)</f>
        <v>9.1999999999999998E-2</v>
      </c>
      <c r="M993" s="10">
        <f t="array" ref="M993">VLOOKUP(A993,'HUMAN RESOURCES'!$A$2:$M$2692,7,0)</f>
        <v>52</v>
      </c>
      <c r="N993" s="10">
        <f t="array" ref="N993">VLOOKUP(A993,'HUMAN RESOURCES'!$A$2:$M$2692,8,0)</f>
        <v>52</v>
      </c>
      <c r="O993" s="10">
        <f t="array" ref="O993">VLOOKUP(A993,'HUMAN RESOURCES'!$A$2:$M$2692,9,0)</f>
        <v>0.438</v>
      </c>
      <c r="P993" s="10">
        <f t="array" ref="P993">VLOOKUP(A993,'HUMAN RESOURCES'!$A$2:$M$2692,10,0)</f>
        <v>0.52900000000000003</v>
      </c>
      <c r="Q993" s="10">
        <f t="array" ref="Q993">VLOOKUP(A993,'HUMAN RESOURCES'!$A$2:$M$2692,11,0)</f>
        <v>3.3000000000000002E-2</v>
      </c>
      <c r="R993" s="10">
        <f t="array" ref="R993">VLOOKUP(A993,'HUMAN RESOURCES'!$A$2:$M$2692,12,0)</f>
        <v>9204581</v>
      </c>
      <c r="S993" s="10">
        <f t="array" ref="S993">VLOOKUP(A993,'HUMAN RESOURCES'!$A$2:$M$2692,13,0)</f>
        <v>0.32100000000000001</v>
      </c>
      <c r="T993" s="10">
        <f t="array" ref="T993">VLOOKUP(A993,TOURISM!$A$2:$F$2692,5,0)</f>
        <v>0</v>
      </c>
      <c r="U993" s="10">
        <f t="array" ref="U993">VLOOKUP(A993,TOURISM!$A$2:$F$2692,6,0)</f>
        <v>36000000</v>
      </c>
      <c r="V993" s="10">
        <f t="array" ref="V993">VLOOKUP(A993,BUSINESS!$A$2:$J$2692,5,0)</f>
        <v>0</v>
      </c>
      <c r="W993" s="10">
        <f t="array" ref="W993">VLOOKUP(A993,BUSINESS!$A$2:$J$2692,6,0)</f>
        <v>40</v>
      </c>
      <c r="X993" s="10">
        <f t="array" ref="X993">VLOOKUP(A993,BUSINESS!$A$2:$J$2692,7,0)</f>
        <v>0</v>
      </c>
      <c r="Y993" s="10">
        <f t="array" ref="Y993">VLOOKUP(A993,BUSINESS!$A$2:$J$2692,8,0)</f>
        <v>0</v>
      </c>
      <c r="Z993" s="10">
        <f t="array" ref="Z993">VLOOKUP(A993,BUSINESS!$A$2:$J$2692,9,0)</f>
        <v>5.0000000000000001E-3</v>
      </c>
      <c r="AA993" s="10">
        <f t="array" ref="AA993">VLOOKUP(A993,BUSINESS!$A$2:$J$2692,10,0)</f>
        <v>1.2E-2</v>
      </c>
      <c r="AB993" s="12">
        <f t="shared" si="57"/>
        <v>374.42684452448191</v>
      </c>
      <c r="AC993" s="10">
        <f t="shared" si="45"/>
        <v>1.3341183047875835E-4</v>
      </c>
      <c r="AD993" s="10">
        <f t="shared" si="46"/>
        <v>0</v>
      </c>
      <c r="AE993" s="10">
        <f t="shared" si="47"/>
        <v>3.9110960075206029</v>
      </c>
      <c r="AF993">
        <f t="shared" si="59"/>
        <v>0</v>
      </c>
    </row>
    <row r="994" spans="1:32" ht="14.4">
      <c r="A994" s="7" t="str">
        <f t="shared" si="58"/>
        <v>Guinea-Africa 2004</v>
      </c>
      <c r="B994" s="7" t="s">
        <v>155</v>
      </c>
      <c r="C994" s="8" t="s">
        <v>78</v>
      </c>
      <c r="D994" s="9" t="s">
        <v>66</v>
      </c>
      <c r="E994" s="14">
        <v>5.2999999999999999E-2</v>
      </c>
      <c r="F994" s="13">
        <v>3666349049</v>
      </c>
      <c r="G994" s="14">
        <v>20</v>
      </c>
      <c r="H994" s="8"/>
      <c r="I994" s="10">
        <f t="array" ref="I994">VLOOKUP(A994,ENERGY!$A$2:$F$2691,5,0)</f>
        <v>0</v>
      </c>
      <c r="J994" s="11">
        <f t="array" ref="J994">VLOOKUP(A994,ENERGY!$A$2:$F$2691,6,0)</f>
        <v>1214</v>
      </c>
      <c r="K994" s="10">
        <f t="array" ref="K994">VLOOKUP(A994,'HUMAN RESOURCES'!$A$2:$M$2692,5,0)</f>
        <v>0.04</v>
      </c>
      <c r="L994" s="11">
        <f t="array" ref="L994">VLOOKUP(A994,'HUMAN RESOURCES'!$A$2:$M$2692,6,0)</f>
        <v>8.7999999999999995E-2</v>
      </c>
      <c r="M994" s="10">
        <f t="array" ref="M994">VLOOKUP(A994,'HUMAN RESOURCES'!$A$2:$M$2692,7,0)</f>
        <v>52</v>
      </c>
      <c r="N994" s="10">
        <f t="array" ref="N994">VLOOKUP(A994,'HUMAN RESOURCES'!$A$2:$M$2692,8,0)</f>
        <v>52</v>
      </c>
      <c r="O994" s="10">
        <f t="array" ref="O994">VLOOKUP(A994,'HUMAN RESOURCES'!$A$2:$M$2692,9,0)</f>
        <v>0.437</v>
      </c>
      <c r="P994" s="10">
        <f t="array" ref="P994">VLOOKUP(A994,'HUMAN RESOURCES'!$A$2:$M$2692,10,0)</f>
        <v>0.53</v>
      </c>
      <c r="Q994" s="10">
        <f t="array" ref="Q994">VLOOKUP(A994,'HUMAN RESOURCES'!$A$2:$M$2692,11,0)</f>
        <v>3.3000000000000002E-2</v>
      </c>
      <c r="R994" s="10">
        <f t="array" ref="R994">VLOOKUP(A994,'HUMAN RESOURCES'!$A$2:$M$2692,12,0)</f>
        <v>9379621</v>
      </c>
      <c r="S994" s="10">
        <f t="array" ref="S994">VLOOKUP(A994,'HUMAN RESOURCES'!$A$2:$M$2692,13,0)</f>
        <v>0.32400000000000001</v>
      </c>
      <c r="T994" s="10">
        <f t="array" ref="T994">VLOOKUP(A994,TOURISM!$A$2:$F$2692,5,0)</f>
        <v>0</v>
      </c>
      <c r="U994" s="10">
        <f t="array" ref="U994">VLOOKUP(A994,TOURISM!$A$2:$F$2692,6,0)</f>
        <v>29000000</v>
      </c>
      <c r="V994" s="10">
        <f t="array" ref="V994">VLOOKUP(A994,BUSINESS!$A$2:$J$2692,5,0)</f>
        <v>0</v>
      </c>
      <c r="W994" s="10">
        <f t="array" ref="W994">VLOOKUP(A994,BUSINESS!$A$2:$J$2692,6,0)</f>
        <v>40</v>
      </c>
      <c r="X994" s="10">
        <f t="array" ref="X994">VLOOKUP(A994,BUSINESS!$A$2:$J$2692,7,0)</f>
        <v>0</v>
      </c>
      <c r="Y994" s="10">
        <f t="array" ref="Y994">VLOOKUP(A994,BUSINESS!$A$2:$J$2692,8,0)</f>
        <v>0</v>
      </c>
      <c r="Z994" s="10">
        <f t="array" ref="Z994">VLOOKUP(A994,BUSINESS!$A$2:$J$2692,9,0)</f>
        <v>5.0000000000000001E-3</v>
      </c>
      <c r="AA994" s="10">
        <f t="array" ref="AA994">VLOOKUP(A994,BUSINESS!$A$2:$J$2692,10,0)</f>
        <v>1.7000000000000001E-2</v>
      </c>
      <c r="AB994" s="12">
        <f t="shared" si="57"/>
        <v>390.88456228668514</v>
      </c>
      <c r="AC994" s="10">
        <f t="shared" si="45"/>
        <v>1.2942953665185406E-4</v>
      </c>
      <c r="AD994" s="10">
        <f t="shared" si="46"/>
        <v>0</v>
      </c>
      <c r="AE994" s="10">
        <f t="shared" si="47"/>
        <v>3.0918093598877823</v>
      </c>
      <c r="AF994">
        <f t="shared" si="59"/>
        <v>0</v>
      </c>
    </row>
    <row r="995" spans="1:32" ht="14.4">
      <c r="A995" s="7" t="str">
        <f t="shared" si="58"/>
        <v>Guinea-Africa 2005</v>
      </c>
      <c r="B995" s="7" t="s">
        <v>155</v>
      </c>
      <c r="C995" s="8" t="s">
        <v>78</v>
      </c>
      <c r="D995" s="9" t="s">
        <v>67</v>
      </c>
      <c r="E995" s="14">
        <v>5.2999999999999999E-2</v>
      </c>
      <c r="F995" s="13">
        <v>2937072009</v>
      </c>
      <c r="G995" s="14">
        <v>16</v>
      </c>
      <c r="H995" s="8"/>
      <c r="I995" s="10">
        <f t="array" ref="I995">VLOOKUP(A995,ENERGY!$A$2:$F$2691,5,0)</f>
        <v>0</v>
      </c>
      <c r="J995" s="11">
        <f t="array" ref="J995">VLOOKUP(A995,ENERGY!$A$2:$F$2691,6,0)</f>
        <v>1342</v>
      </c>
      <c r="K995" s="10">
        <f t="array" ref="K995">VLOOKUP(A995,'HUMAN RESOURCES'!$A$2:$M$2692,5,0)</f>
        <v>0.04</v>
      </c>
      <c r="L995" s="11">
        <f t="array" ref="L995">VLOOKUP(A995,'HUMAN RESOURCES'!$A$2:$M$2692,6,0)</f>
        <v>8.5000000000000006E-2</v>
      </c>
      <c r="M995" s="10">
        <f t="array" ref="M995">VLOOKUP(A995,'HUMAN RESOURCES'!$A$2:$M$2692,7,0)</f>
        <v>53</v>
      </c>
      <c r="N995" s="10">
        <f t="array" ref="N995">VLOOKUP(A995,'HUMAN RESOURCES'!$A$2:$M$2692,8,0)</f>
        <v>52</v>
      </c>
      <c r="O995" s="10">
        <f t="array" ref="O995">VLOOKUP(A995,'HUMAN RESOURCES'!$A$2:$M$2692,9,0)</f>
        <v>0.436</v>
      </c>
      <c r="P995" s="10">
        <f t="array" ref="P995">VLOOKUP(A995,'HUMAN RESOURCES'!$A$2:$M$2692,10,0)</f>
        <v>0.53100000000000003</v>
      </c>
      <c r="Q995" s="10">
        <f t="array" ref="Q995">VLOOKUP(A995,'HUMAN RESOURCES'!$A$2:$M$2692,11,0)</f>
        <v>3.2000000000000001E-2</v>
      </c>
      <c r="R995" s="10">
        <f t="array" ref="R995">VLOOKUP(A995,'HUMAN RESOURCES'!$A$2:$M$2692,12,0)</f>
        <v>9576331</v>
      </c>
      <c r="S995" s="10">
        <f t="array" ref="S995">VLOOKUP(A995,'HUMAN RESOURCES'!$A$2:$M$2692,13,0)</f>
        <v>0.32800000000000001</v>
      </c>
      <c r="T995" s="10">
        <f t="array" ref="T995">VLOOKUP(A995,TOURISM!$A$2:$F$2692,5,0)</f>
        <v>0</v>
      </c>
      <c r="U995" s="10">
        <f t="array" ref="U995">VLOOKUP(A995,TOURISM!$A$2:$F$2692,6,0)</f>
        <v>38000000</v>
      </c>
      <c r="V995" s="10">
        <f t="array" ref="V995">VLOOKUP(A995,BUSINESS!$A$2:$J$2692,5,0)</f>
        <v>0.80700000000000005</v>
      </c>
      <c r="W995" s="10">
        <f t="array" ref="W995">VLOOKUP(A995,BUSINESS!$A$2:$J$2692,6,0)</f>
        <v>40</v>
      </c>
      <c r="X995" s="10">
        <f t="array" ref="X995">VLOOKUP(A995,BUSINESS!$A$2:$J$2692,7,0)</f>
        <v>0</v>
      </c>
      <c r="Y995" s="10">
        <f t="array" ref="Y995">VLOOKUP(A995,BUSINESS!$A$2:$J$2692,8,0)</f>
        <v>416</v>
      </c>
      <c r="Z995" s="10">
        <f t="array" ref="Z995">VLOOKUP(A995,BUSINESS!$A$2:$J$2692,9,0)</f>
        <v>5.0000000000000001E-3</v>
      </c>
      <c r="AA995" s="10">
        <f t="array" ref="AA995">VLOOKUP(A995,BUSINESS!$A$2:$J$2692,10,0)</f>
        <v>0.02</v>
      </c>
      <c r="AB995" s="12">
        <f t="shared" si="57"/>
        <v>306.70117908413982</v>
      </c>
      <c r="AC995" s="10">
        <f t="shared" si="45"/>
        <v>1.401371777980523E-4</v>
      </c>
      <c r="AD995" s="10">
        <f t="shared" si="46"/>
        <v>0</v>
      </c>
      <c r="AE995" s="10">
        <f t="shared" si="47"/>
        <v>3.9681168079925393</v>
      </c>
      <c r="AF995">
        <f t="shared" si="59"/>
        <v>0</v>
      </c>
    </row>
    <row r="996" spans="1:32" ht="14.4">
      <c r="A996" s="7" t="str">
        <f t="shared" si="58"/>
        <v>Guinea-Africa 2006</v>
      </c>
      <c r="B996" s="7" t="s">
        <v>155</v>
      </c>
      <c r="C996" s="8" t="s">
        <v>78</v>
      </c>
      <c r="D996" s="9" t="s">
        <v>68</v>
      </c>
      <c r="E996" s="14">
        <v>5.5E-2</v>
      </c>
      <c r="F996" s="13">
        <v>2821346684</v>
      </c>
      <c r="G996" s="14">
        <v>16</v>
      </c>
      <c r="H996" s="8"/>
      <c r="J996" s="11">
        <v>1342</v>
      </c>
      <c r="K996" s="10">
        <f t="array" ref="K996">VLOOKUP(A996,'HUMAN RESOURCES'!$A$2:$M$2692,5,0)</f>
        <v>0.04</v>
      </c>
      <c r="L996" s="11">
        <f t="array" ref="L996">VLOOKUP(A996,'HUMAN RESOURCES'!$A$2:$M$2692,6,0)</f>
        <v>8.2000000000000003E-2</v>
      </c>
      <c r="M996" s="10">
        <f t="array" ref="M996">VLOOKUP(A996,'HUMAN RESOURCES'!$A$2:$M$2692,7,0)</f>
        <v>54</v>
      </c>
      <c r="N996" s="10">
        <f t="array" ref="N996">VLOOKUP(A996,'HUMAN RESOURCES'!$A$2:$M$2692,8,0)</f>
        <v>53</v>
      </c>
      <c r="O996" s="10">
        <f t="array" ref="O996">VLOOKUP(A996,'HUMAN RESOURCES'!$A$2:$M$2692,9,0)</f>
        <v>0.435</v>
      </c>
      <c r="P996" s="10">
        <f t="array" ref="P996">VLOOKUP(A996,'HUMAN RESOURCES'!$A$2:$M$2692,10,0)</f>
        <v>0.53300000000000003</v>
      </c>
      <c r="Q996" s="10">
        <f t="array" ref="Q996">VLOOKUP(A996,'HUMAN RESOURCES'!$A$2:$M$2692,11,0)</f>
        <v>3.2000000000000001E-2</v>
      </c>
      <c r="R996" s="10">
        <f t="array" ref="R996">VLOOKUP(A996,'HUMAN RESOURCES'!$A$2:$M$2692,12,0)</f>
        <v>9798963</v>
      </c>
      <c r="S996" s="10">
        <f t="array" ref="S996">VLOOKUP(A996,'HUMAN RESOURCES'!$A$2:$M$2692,13,0)</f>
        <v>0.33200000000000002</v>
      </c>
      <c r="T996" s="10">
        <f t="array" ref="T996">VLOOKUP(A996,TOURISM!$A$2:$F$2692,5,0)</f>
        <v>0</v>
      </c>
      <c r="U996" s="10">
        <f t="array" ref="U996">VLOOKUP(A996,TOURISM!$A$2:$F$2692,6,0)</f>
        <v>41000000</v>
      </c>
      <c r="V996" s="10">
        <f t="array" ref="V996">VLOOKUP(A996,BUSINESS!$A$2:$J$2692,5,0)</f>
        <v>0.80700000000000005</v>
      </c>
      <c r="W996" s="10">
        <f t="array" ref="W996">VLOOKUP(A996,BUSINESS!$A$2:$J$2692,6,0)</f>
        <v>40</v>
      </c>
      <c r="X996" s="10">
        <f t="array" ref="X996">VLOOKUP(A996,BUSINESS!$A$2:$J$2692,7,0)</f>
        <v>0</v>
      </c>
      <c r="Y996" s="10">
        <f t="array" ref="Y996">VLOOKUP(A996,BUSINESS!$A$2:$J$2692,8,0)</f>
        <v>416</v>
      </c>
      <c r="Z996" s="10">
        <f t="array" ref="Z996">VLOOKUP(A996,BUSINESS!$A$2:$J$2692,9,0)</f>
        <v>6.0000000000000001E-3</v>
      </c>
      <c r="AA996" s="10">
        <f t="array" ref="AA996">VLOOKUP(A996,BUSINESS!$A$2:$J$2692,10,0)</f>
        <v>0.57976412489999996</v>
      </c>
      <c r="AB996" s="12">
        <f t="shared" si="57"/>
        <v>287.92298572818368</v>
      </c>
      <c r="AC996" s="10">
        <f t="shared" si="45"/>
        <v>1.3695326740186691E-4</v>
      </c>
      <c r="AD996" s="10">
        <f t="shared" si="46"/>
        <v>0</v>
      </c>
      <c r="AE996" s="10">
        <f t="shared" si="47"/>
        <v>4.1841162171956361</v>
      </c>
      <c r="AF996">
        <f t="shared" si="59"/>
        <v>0</v>
      </c>
    </row>
    <row r="997" spans="1:32" ht="14.4">
      <c r="A997" s="7" t="str">
        <f t="shared" si="58"/>
        <v>Guinea-Africa 2007</v>
      </c>
      <c r="B997" s="7" t="s">
        <v>155</v>
      </c>
      <c r="C997" s="8" t="s">
        <v>78</v>
      </c>
      <c r="D997" s="9" t="s">
        <v>69</v>
      </c>
      <c r="E997" s="14">
        <v>6.3E-2</v>
      </c>
      <c r="F997" s="13">
        <v>4134173271</v>
      </c>
      <c r="G997" s="14">
        <v>26</v>
      </c>
      <c r="H997" s="8"/>
      <c r="I997" s="10">
        <f t="array" ref="I997">VLOOKUP(A997,ENERGY!$A$2:$F$2691,5,0)</f>
        <v>0</v>
      </c>
      <c r="J997" s="11">
        <f t="array" ref="J997">VLOOKUP(A997,ENERGY!$A$2:$F$2691,6,0)</f>
        <v>1210</v>
      </c>
      <c r="K997" s="10">
        <f t="array" ref="K997">VLOOKUP(A997,'HUMAN RESOURCES'!$A$2:$M$2692,5,0)</f>
        <v>3.9E-2</v>
      </c>
      <c r="L997" s="11">
        <f t="array" ref="L997">VLOOKUP(A997,'HUMAN RESOURCES'!$A$2:$M$2692,6,0)</f>
        <v>7.9000000000000001E-2</v>
      </c>
      <c r="M997" s="10">
        <f t="array" ref="M997">VLOOKUP(A997,'HUMAN RESOURCES'!$A$2:$M$2692,7,0)</f>
        <v>55</v>
      </c>
      <c r="N997" s="10">
        <f t="array" ref="N997">VLOOKUP(A997,'HUMAN RESOURCES'!$A$2:$M$2692,8,0)</f>
        <v>53</v>
      </c>
      <c r="O997" s="10">
        <f t="array" ref="O997">VLOOKUP(A997,'HUMAN RESOURCES'!$A$2:$M$2692,9,0)</f>
        <v>0.433</v>
      </c>
      <c r="P997" s="10">
        <f t="array" ref="P997">VLOOKUP(A997,'HUMAN RESOURCES'!$A$2:$M$2692,10,0)</f>
        <v>0.53400000000000003</v>
      </c>
      <c r="Q997" s="10">
        <f t="array" ref="Q997">VLOOKUP(A997,'HUMAN RESOURCES'!$A$2:$M$2692,11,0)</f>
        <v>3.2000000000000001E-2</v>
      </c>
      <c r="R997" s="10">
        <f t="array" ref="R997">VLOOKUP(A997,'HUMAN RESOURCES'!$A$2:$M$2692,12,0)</f>
        <v>10046967</v>
      </c>
      <c r="S997" s="10">
        <f t="array" ref="S997">VLOOKUP(A997,'HUMAN RESOURCES'!$A$2:$M$2692,13,0)</f>
        <v>0.33600000000000002</v>
      </c>
      <c r="T997" s="10">
        <f t="array" ref="T997">VLOOKUP(A997,TOURISM!$A$2:$F$2692,5,0)</f>
        <v>1100000</v>
      </c>
      <c r="U997" s="10">
        <f t="array" ref="U997">VLOOKUP(A997,TOURISM!$A$2:$F$2692,6,0)</f>
        <v>96000000</v>
      </c>
      <c r="V997" s="10">
        <f t="array" ref="V997">VLOOKUP(A997,BUSINESS!$A$2:$J$2692,5,0)</f>
        <v>0.80700000000000005</v>
      </c>
      <c r="W997" s="10">
        <f t="array" ref="W997">VLOOKUP(A997,BUSINESS!$A$2:$J$2692,6,0)</f>
        <v>40</v>
      </c>
      <c r="X997" s="10">
        <f t="array" ref="X997">VLOOKUP(A997,BUSINESS!$A$2:$J$2692,7,0)</f>
        <v>0</v>
      </c>
      <c r="Y997" s="10">
        <f t="array" ref="Y997">VLOOKUP(A997,BUSINESS!$A$2:$J$2692,8,0)</f>
        <v>416</v>
      </c>
      <c r="Z997" s="10">
        <f t="array" ref="Z997">VLOOKUP(A997,BUSINESS!$A$2:$J$2692,9,0)</f>
        <v>8.0000000000000002E-3</v>
      </c>
      <c r="AA997" s="10">
        <f t="array" ref="AA997">VLOOKUP(A997,BUSINESS!$A$2:$J$2692,10,0)</f>
        <v>0.19900000000000001</v>
      </c>
      <c r="AB997" s="12">
        <f t="shared" si="57"/>
        <v>411.48470687720982</v>
      </c>
      <c r="AC997" s="10">
        <f t="shared" si="45"/>
        <v>1.2043435596036098E-4</v>
      </c>
      <c r="AD997" s="10">
        <f t="shared" si="46"/>
        <v>0</v>
      </c>
      <c r="AE997" s="10">
        <f t="shared" si="47"/>
        <v>9.5551224563592179</v>
      </c>
      <c r="AF997">
        <f t="shared" si="59"/>
        <v>0.1094857781457827</v>
      </c>
    </row>
    <row r="998" spans="1:32" ht="14.4">
      <c r="A998" s="7" t="str">
        <f t="shared" si="58"/>
        <v>Guinea-Africa 2008</v>
      </c>
      <c r="B998" s="7" t="s">
        <v>155</v>
      </c>
      <c r="C998" s="8" t="s">
        <v>78</v>
      </c>
      <c r="D998" s="9" t="s">
        <v>70</v>
      </c>
      <c r="E998" s="14">
        <v>0.06</v>
      </c>
      <c r="F998" s="13">
        <v>4515824643</v>
      </c>
      <c r="G998" s="14">
        <v>26</v>
      </c>
      <c r="H998" s="8"/>
      <c r="J998" s="11">
        <v>1210</v>
      </c>
      <c r="K998" s="10">
        <f t="array" ref="K998">VLOOKUP(A998,'HUMAN RESOURCES'!$A$2:$M$2692,5,0)</f>
        <v>3.9E-2</v>
      </c>
      <c r="L998" s="11">
        <f t="array" ref="L998">VLOOKUP(A998,'HUMAN RESOURCES'!$A$2:$M$2692,6,0)</f>
        <v>7.6999999999999999E-2</v>
      </c>
      <c r="M998" s="10">
        <f t="array" ref="M998">VLOOKUP(A998,'HUMAN RESOURCES'!$A$2:$M$2692,7,0)</f>
        <v>55</v>
      </c>
      <c r="N998" s="10">
        <f t="array" ref="N998">VLOOKUP(A998,'HUMAN RESOURCES'!$A$2:$M$2692,8,0)</f>
        <v>54</v>
      </c>
      <c r="O998" s="10">
        <f t="array" ref="O998">VLOOKUP(A998,'HUMAN RESOURCES'!$A$2:$M$2692,9,0)</f>
        <v>0.432</v>
      </c>
      <c r="P998" s="10">
        <f t="array" ref="P998">VLOOKUP(A998,'HUMAN RESOURCES'!$A$2:$M$2692,10,0)</f>
        <v>0.53600000000000003</v>
      </c>
      <c r="Q998" s="10">
        <f t="array" ref="Q998">VLOOKUP(A998,'HUMAN RESOURCES'!$A$2:$M$2692,11,0)</f>
        <v>3.2000000000000001E-2</v>
      </c>
      <c r="R998" s="10">
        <f t="array" ref="R998">VLOOKUP(A998,'HUMAN RESOURCES'!$A$2:$M$2692,12,0)</f>
        <v>10314678</v>
      </c>
      <c r="S998" s="10">
        <f t="array" ref="S998">VLOOKUP(A998,'HUMAN RESOURCES'!$A$2:$M$2692,13,0)</f>
        <v>0.34</v>
      </c>
      <c r="T998" s="10">
        <f t="array" ref="T998">VLOOKUP(A998,TOURISM!$A$2:$F$2692,5,0)</f>
        <v>2400000</v>
      </c>
      <c r="U998" s="10">
        <f t="array" ref="U998">VLOOKUP(A998,TOURISM!$A$2:$F$2692,6,0)</f>
        <v>30000000</v>
      </c>
      <c r="V998" s="10">
        <f t="array" ref="V998">VLOOKUP(A998,BUSINESS!$A$2:$J$2692,5,0)</f>
        <v>0.80700000000000005</v>
      </c>
      <c r="W998" s="10">
        <f t="array" ref="W998">VLOOKUP(A998,BUSINESS!$A$2:$J$2692,6,0)</f>
        <v>40</v>
      </c>
      <c r="X998" s="10">
        <f t="array" ref="X998">VLOOKUP(A998,BUSINESS!$A$2:$J$2692,7,0)</f>
        <v>0</v>
      </c>
      <c r="Y998" s="10">
        <f t="array" ref="Y998">VLOOKUP(A998,BUSINESS!$A$2:$J$2692,8,0)</f>
        <v>416</v>
      </c>
      <c r="Z998" s="10">
        <f t="array" ref="Z998">VLOOKUP(A998,BUSINESS!$A$2:$J$2692,9,0)</f>
        <v>8.9999999999999993E-3</v>
      </c>
      <c r="AA998" s="10">
        <f t="array" ref="AA998">VLOOKUP(A998,BUSINESS!$A$2:$J$2692,10,0)</f>
        <v>0.26700000000000002</v>
      </c>
      <c r="AB998" s="12">
        <f t="shared" si="57"/>
        <v>437.80568263982644</v>
      </c>
      <c r="AC998" s="10">
        <f t="shared" si="45"/>
        <v>1.1730855776593317E-4</v>
      </c>
      <c r="AD998" s="10">
        <f t="shared" si="46"/>
        <v>0</v>
      </c>
      <c r="AE998" s="10">
        <f t="shared" si="47"/>
        <v>2.9084766388247894</v>
      </c>
      <c r="AF998">
        <f t="shared" si="59"/>
        <v>0.23267813110598315</v>
      </c>
    </row>
    <row r="999" spans="1:32" ht="14.4">
      <c r="A999" s="7" t="str">
        <f t="shared" si="58"/>
        <v>Guinea-Africa 2009</v>
      </c>
      <c r="B999" s="7" t="s">
        <v>155</v>
      </c>
      <c r="C999" s="8" t="s">
        <v>78</v>
      </c>
      <c r="D999" s="9" t="s">
        <v>71</v>
      </c>
      <c r="E999" s="14">
        <v>6.3E-2</v>
      </c>
      <c r="F999" s="13">
        <v>4609923720</v>
      </c>
      <c r="G999" s="14">
        <v>28</v>
      </c>
      <c r="H999" s="8"/>
      <c r="J999" s="11">
        <v>1210</v>
      </c>
      <c r="K999" s="10">
        <f t="array" ref="K999">VLOOKUP(A999,'HUMAN RESOURCES'!$A$2:$M$2692,5,0)</f>
        <v>3.9E-2</v>
      </c>
      <c r="L999" s="11">
        <f t="array" ref="L999">VLOOKUP(A999,'HUMAN RESOURCES'!$A$2:$M$2692,6,0)</f>
        <v>7.3999999999999996E-2</v>
      </c>
      <c r="M999" s="10">
        <f t="array" ref="M999">VLOOKUP(A999,'HUMAN RESOURCES'!$A$2:$M$2692,7,0)</f>
        <v>56</v>
      </c>
      <c r="N999" s="10">
        <f t="array" ref="N999">VLOOKUP(A999,'HUMAN RESOURCES'!$A$2:$M$2692,8,0)</f>
        <v>54</v>
      </c>
      <c r="O999" s="10">
        <f t="array" ref="O999">VLOOKUP(A999,'HUMAN RESOURCES'!$A$2:$M$2692,9,0)</f>
        <v>0.43</v>
      </c>
      <c r="P999" s="10">
        <f t="array" ref="P999">VLOOKUP(A999,'HUMAN RESOURCES'!$A$2:$M$2692,10,0)</f>
        <v>0.53800000000000003</v>
      </c>
      <c r="Q999" s="10">
        <f t="array" ref="Q999">VLOOKUP(A999,'HUMAN RESOURCES'!$A$2:$M$2692,11,0)</f>
        <v>3.2000000000000001E-2</v>
      </c>
      <c r="R999" s="10">
        <f t="array" ref="R999">VLOOKUP(A999,'HUMAN RESOURCES'!$A$2:$M$2692,12,0)</f>
        <v>10593248</v>
      </c>
      <c r="S999" s="10">
        <f t="array" ref="S999">VLOOKUP(A999,'HUMAN RESOURCES'!$A$2:$M$2692,13,0)</f>
        <v>0.34399999999999997</v>
      </c>
      <c r="T999" s="10">
        <f t="array" ref="T999">VLOOKUP(A999,TOURISM!$A$2:$F$2692,5,0)</f>
        <v>4900000</v>
      </c>
      <c r="U999" s="10">
        <f t="array" ref="U999">VLOOKUP(A999,TOURISM!$A$2:$F$2692,6,0)</f>
        <v>28000000</v>
      </c>
      <c r="V999" s="10">
        <f t="array" ref="V999">VLOOKUP(A999,BUSINESS!$A$2:$J$2692,5,0)</f>
        <v>0.80700000000000005</v>
      </c>
      <c r="W999" s="10">
        <f t="array" ref="W999">VLOOKUP(A999,BUSINESS!$A$2:$J$2692,6,0)</f>
        <v>40</v>
      </c>
      <c r="X999" s="10">
        <f t="array" ref="X999">VLOOKUP(A999,BUSINESS!$A$2:$J$2692,7,0)</f>
        <v>0</v>
      </c>
      <c r="Y999" s="10">
        <f t="array" ref="Y999">VLOOKUP(A999,BUSINESS!$A$2:$J$2692,8,0)</f>
        <v>416</v>
      </c>
      <c r="Z999" s="10">
        <f t="array" ref="Z999">VLOOKUP(A999,BUSINESS!$A$2:$J$2692,9,0)</f>
        <v>8.9999999999999993E-3</v>
      </c>
      <c r="AA999" s="10">
        <f t="array" ref="AA999">VLOOKUP(A999,BUSINESS!$A$2:$J$2692,10,0)</f>
        <v>0.32900000000000001</v>
      </c>
      <c r="AB999" s="12">
        <f t="shared" si="57"/>
        <v>435.17566283730918</v>
      </c>
      <c r="AC999" s="10">
        <f t="shared" si="45"/>
        <v>1.1422370173907002E-4</v>
      </c>
      <c r="AD999" s="10">
        <f t="shared" si="46"/>
        <v>0</v>
      </c>
      <c r="AE999" s="10">
        <f t="shared" si="47"/>
        <v>2.6431930980941822</v>
      </c>
      <c r="AF999">
        <f t="shared" si="59"/>
        <v>0.46255879216648188</v>
      </c>
    </row>
    <row r="1000" spans="1:32" ht="14.4">
      <c r="A1000" s="7" t="str">
        <f t="shared" si="58"/>
        <v>Guinea-Africa 2010</v>
      </c>
      <c r="B1000" s="7" t="s">
        <v>155</v>
      </c>
      <c r="C1000" s="8" t="s">
        <v>78</v>
      </c>
      <c r="D1000" s="9" t="s">
        <v>72</v>
      </c>
      <c r="E1000" s="14">
        <v>6.2E-2</v>
      </c>
      <c r="F1000" s="13">
        <v>4735956476</v>
      </c>
      <c r="G1000" s="14">
        <v>27</v>
      </c>
      <c r="H1000" s="8"/>
      <c r="I1000" s="10">
        <f t="array" ref="I1000">VLOOKUP(A1000,ENERGY!$A$2:$F$2691,5,0)</f>
        <v>0</v>
      </c>
      <c r="J1000" s="11">
        <f t="array" ref="J1000">VLOOKUP(A1000,ENERGY!$A$2:$F$2691,6,0)</f>
        <v>1342</v>
      </c>
      <c r="K1000" s="10">
        <f t="array" ref="K1000">VLOOKUP(A1000,'HUMAN RESOURCES'!$A$2:$M$2692,5,0)</f>
        <v>3.7999999999999999E-2</v>
      </c>
      <c r="L1000" s="11">
        <f t="array" ref="L1000">VLOOKUP(A1000,'HUMAN RESOURCES'!$A$2:$M$2692,6,0)</f>
        <v>7.0999999999999994E-2</v>
      </c>
      <c r="M1000" s="10">
        <f t="array" ref="M1000">VLOOKUP(A1000,'HUMAN RESOURCES'!$A$2:$M$2692,7,0)</f>
        <v>56</v>
      </c>
      <c r="N1000" s="10">
        <f t="array" ref="N1000">VLOOKUP(A1000,'HUMAN RESOURCES'!$A$2:$M$2692,8,0)</f>
        <v>55</v>
      </c>
      <c r="O1000" s="10">
        <f t="array" ref="O1000">VLOOKUP(A1000,'HUMAN RESOURCES'!$A$2:$M$2692,9,0)</f>
        <v>0.42799999999999999</v>
      </c>
      <c r="P1000" s="10">
        <f t="array" ref="P1000">VLOOKUP(A1000,'HUMAN RESOURCES'!$A$2:$M$2692,10,0)</f>
        <v>0.54</v>
      </c>
      <c r="Q1000" s="10">
        <f t="array" ref="Q1000">VLOOKUP(A1000,'HUMAN RESOURCES'!$A$2:$M$2692,11,0)</f>
        <v>3.2000000000000001E-2</v>
      </c>
      <c r="R1000" s="10">
        <f t="array" ref="R1000">VLOOKUP(A1000,'HUMAN RESOURCES'!$A$2:$M$2692,12,0)</f>
        <v>10876033</v>
      </c>
      <c r="S1000" s="10">
        <f t="array" ref="S1000">VLOOKUP(A1000,'HUMAN RESOURCES'!$A$2:$M$2692,13,0)</f>
        <v>0.34899999999999998</v>
      </c>
      <c r="T1000" s="10">
        <f t="array" ref="T1000">VLOOKUP(A1000,TOURISM!$A$2:$F$2692,5,0)</f>
        <v>2000000</v>
      </c>
      <c r="U1000" s="10">
        <f t="array" ref="U1000">VLOOKUP(A1000,TOURISM!$A$2:$F$2692,6,0)</f>
        <v>17000000</v>
      </c>
      <c r="V1000" s="10">
        <f t="array" ref="V1000">VLOOKUP(A1000,BUSINESS!$A$2:$J$2692,5,0)</f>
        <v>0.879</v>
      </c>
      <c r="W1000" s="10">
        <f t="array" ref="W1000">VLOOKUP(A1000,BUSINESS!$A$2:$J$2692,6,0)</f>
        <v>40</v>
      </c>
      <c r="X1000" s="10">
        <f t="array" ref="X1000">VLOOKUP(A1000,BUSINESS!$A$2:$J$2692,7,0)</f>
        <v>0</v>
      </c>
      <c r="Y1000" s="10">
        <f t="array" ref="Y1000">VLOOKUP(A1000,BUSINESS!$A$2:$J$2692,8,0)</f>
        <v>416</v>
      </c>
      <c r="Z1000" s="10">
        <f t="array" ref="Z1000">VLOOKUP(A1000,BUSINESS!$A$2:$J$2692,9,0)</f>
        <v>0.01</v>
      </c>
      <c r="AA1000" s="10">
        <f t="array" ref="AA1000">VLOOKUP(A1000,BUSINESS!$A$2:$J$2692,10,0)</f>
        <v>0.36799999999999999</v>
      </c>
      <c r="AB1000" s="12">
        <f t="shared" si="57"/>
        <v>435.44888802746368</v>
      </c>
      <c r="AC1000" s="10">
        <f t="shared" si="45"/>
        <v>1.2339057816393166E-4</v>
      </c>
      <c r="AD1000" s="10">
        <f t="shared" si="46"/>
        <v>0</v>
      </c>
      <c r="AE1000" s="10">
        <f t="shared" si="47"/>
        <v>1.5630699171287914</v>
      </c>
      <c r="AF1000">
        <f t="shared" si="59"/>
        <v>0.18389057848574017</v>
      </c>
    </row>
    <row r="1001" spans="1:32" ht="14.4">
      <c r="A1001" s="7" t="str">
        <f t="shared" si="58"/>
        <v>Guinea-Africa 2011</v>
      </c>
      <c r="B1001" s="7" t="s">
        <v>155</v>
      </c>
      <c r="C1001" s="8" t="s">
        <v>78</v>
      </c>
      <c r="D1001" s="9" t="s">
        <v>73</v>
      </c>
      <c r="E1001" s="14">
        <v>0.06</v>
      </c>
      <c r="F1001" s="13">
        <v>5067360041</v>
      </c>
      <c r="G1001" s="14">
        <v>27</v>
      </c>
      <c r="H1001" s="8"/>
      <c r="I1001" s="10">
        <f t="array" ref="I1001">VLOOKUP(A1001,ENERGY!$A$2:$F$2691,5,0)</f>
        <v>0</v>
      </c>
      <c r="J1001" s="11">
        <f t="array" ref="J1001">VLOOKUP(A1001,ENERGY!$A$2:$F$2691,6,0)</f>
        <v>1181</v>
      </c>
      <c r="K1001" s="10">
        <f t="array" ref="K1001">VLOOKUP(A1001,'HUMAN RESOURCES'!$A$2:$M$2692,5,0)</f>
        <v>3.7999999999999999E-2</v>
      </c>
      <c r="L1001" s="11">
        <f t="array" ref="L1001">VLOOKUP(A1001,'HUMAN RESOURCES'!$A$2:$M$2692,6,0)</f>
        <v>6.9000000000000006E-2</v>
      </c>
      <c r="M1001" s="10">
        <f t="array" ref="M1001">VLOOKUP(A1001,'HUMAN RESOURCES'!$A$2:$M$2692,7,0)</f>
        <v>56</v>
      </c>
      <c r="N1001" s="10">
        <f t="array" ref="N1001">VLOOKUP(A1001,'HUMAN RESOURCES'!$A$2:$M$2692,8,0)</f>
        <v>55</v>
      </c>
      <c r="O1001" s="10">
        <f t="array" ref="O1001">VLOOKUP(A1001,'HUMAN RESOURCES'!$A$2:$M$2692,9,0)</f>
        <v>0.42699999999999999</v>
      </c>
      <c r="P1001" s="10">
        <f t="array" ref="P1001">VLOOKUP(A1001,'HUMAN RESOURCES'!$A$2:$M$2692,10,0)</f>
        <v>0.54200000000000004</v>
      </c>
      <c r="Q1001" s="10">
        <f t="array" ref="Q1001">VLOOKUP(A1001,'HUMAN RESOURCES'!$A$2:$M$2692,11,0)</f>
        <v>3.1E-2</v>
      </c>
      <c r="R1001" s="10">
        <f t="array" ref="R1001">VLOOKUP(A1001,'HUMAN RESOURCES'!$A$2:$M$2692,12,0)</f>
        <v>11161530</v>
      </c>
      <c r="S1001" s="10">
        <f t="array" ref="S1001">VLOOKUP(A1001,'HUMAN RESOURCES'!$A$2:$M$2692,13,0)</f>
        <v>0.35299999999999998</v>
      </c>
      <c r="T1001" s="10">
        <f t="array" ref="T1001">VLOOKUP(A1001,TOURISM!$A$2:$F$2692,5,0)</f>
        <v>2100000</v>
      </c>
      <c r="U1001" s="10">
        <f t="array" ref="U1001">VLOOKUP(A1001,TOURISM!$A$2:$F$2692,6,0)</f>
        <v>49000000</v>
      </c>
      <c r="V1001" s="10">
        <f t="array" ref="V1001">VLOOKUP(A1001,BUSINESS!$A$2:$J$2692,5,0)</f>
        <v>0.91200000000000003</v>
      </c>
      <c r="W1001" s="10">
        <f t="array" ref="W1001">VLOOKUP(A1001,BUSINESS!$A$2:$J$2692,6,0)</f>
        <v>40</v>
      </c>
      <c r="X1001" s="10">
        <f t="array" ref="X1001">VLOOKUP(A1001,BUSINESS!$A$2:$J$2692,7,0)</f>
        <v>0</v>
      </c>
      <c r="Y1001" s="10">
        <f t="array" ref="Y1001">VLOOKUP(A1001,BUSINESS!$A$2:$J$2692,8,0)</f>
        <v>416</v>
      </c>
      <c r="Z1001" s="10">
        <f t="array" ref="Z1001">VLOOKUP(A1001,BUSINESS!$A$2:$J$2692,9,0)</f>
        <v>1.2999999999999999E-2</v>
      </c>
      <c r="AA1001" s="10">
        <f t="array" ref="AA1001">VLOOKUP(A1001,BUSINESS!$A$2:$J$2692,10,0)</f>
        <v>0.435</v>
      </c>
      <c r="AB1001" s="12">
        <f t="shared" si="57"/>
        <v>454.00227755513805</v>
      </c>
      <c r="AC1001" s="10">
        <f t="shared" si="45"/>
        <v>1.0580986656847224E-4</v>
      </c>
      <c r="AD1001" s="10">
        <f t="shared" si="46"/>
        <v>0</v>
      </c>
      <c r="AE1001" s="10">
        <f t="shared" si="47"/>
        <v>4.3900791378959694</v>
      </c>
      <c r="AF1001">
        <f t="shared" si="59"/>
        <v>0.18814624876697011</v>
      </c>
    </row>
    <row r="1002" spans="1:32" ht="14.4">
      <c r="A1002" s="7" t="str">
        <f t="shared" si="58"/>
        <v>Guinea-Africa 2012</v>
      </c>
      <c r="B1002" s="7" t="s">
        <v>155</v>
      </c>
      <c r="C1002" s="8" t="s">
        <v>78</v>
      </c>
      <c r="D1002" s="9" t="s">
        <v>74</v>
      </c>
      <c r="E1002" s="14">
        <v>6.3E-2</v>
      </c>
      <c r="F1002" s="13">
        <v>5651088170</v>
      </c>
      <c r="G1002" s="14">
        <v>32</v>
      </c>
      <c r="H1002" s="8"/>
      <c r="J1002" s="11">
        <v>1181</v>
      </c>
      <c r="K1002" s="10">
        <f t="array" ref="K1002">VLOOKUP(A1002,'HUMAN RESOURCES'!$A$2:$M$2692,5,0)</f>
        <v>3.6999999999999998E-2</v>
      </c>
      <c r="L1002" s="11">
        <f t="array" ref="L1002">VLOOKUP(A1002,'HUMAN RESOURCES'!$A$2:$M$2692,6,0)</f>
        <v>6.7000000000000004E-2</v>
      </c>
      <c r="M1002" s="10">
        <f t="array" ref="M1002">VLOOKUP(A1002,'HUMAN RESOURCES'!$A$2:$M$2692,7,0)</f>
        <v>57</v>
      </c>
      <c r="N1002" s="10">
        <f t="array" ref="N1002">VLOOKUP(A1002,'HUMAN RESOURCES'!$A$2:$M$2692,8,0)</f>
        <v>55</v>
      </c>
      <c r="O1002" s="10">
        <f t="array" ref="O1002">VLOOKUP(A1002,'HUMAN RESOURCES'!$A$2:$M$2692,9,0)</f>
        <v>0.42499999999999999</v>
      </c>
      <c r="P1002" s="10">
        <f t="array" ref="P1002">VLOOKUP(A1002,'HUMAN RESOURCES'!$A$2:$M$2692,10,0)</f>
        <v>0.54400000000000004</v>
      </c>
      <c r="Q1002" s="10">
        <f t="array" ref="Q1002">VLOOKUP(A1002,'HUMAN RESOURCES'!$A$2:$M$2692,11,0)</f>
        <v>3.1E-2</v>
      </c>
      <c r="R1002" s="10">
        <f t="array" ref="R1002">VLOOKUP(A1002,'HUMAN RESOURCES'!$A$2:$M$2692,12,0)</f>
        <v>11451273</v>
      </c>
      <c r="S1002" s="10">
        <f t="array" ref="S1002">VLOOKUP(A1002,'HUMAN RESOURCES'!$A$2:$M$2692,13,0)</f>
        <v>0.35699999999999998</v>
      </c>
      <c r="T1002" s="10">
        <f t="array" ref="T1002">VLOOKUP(A1002,TOURISM!$A$2:$F$2692,5,0)</f>
        <v>1700000</v>
      </c>
      <c r="U1002" s="10">
        <f t="array" ref="U1002">VLOOKUP(A1002,TOURISM!$A$2:$F$2692,6,0)</f>
        <v>41000000</v>
      </c>
      <c r="V1002" s="10">
        <f t="array" ref="V1002">VLOOKUP(A1002,BUSINESS!$A$2:$J$2692,5,0)</f>
        <v>0.91200000000000003</v>
      </c>
      <c r="W1002" s="10">
        <f t="array" ref="W1002">VLOOKUP(A1002,BUSINESS!$A$2:$J$2692,6,0)</f>
        <v>35</v>
      </c>
      <c r="X1002" s="10">
        <f t="array" ref="X1002">VLOOKUP(A1002,BUSINESS!$A$2:$J$2692,7,0)</f>
        <v>179</v>
      </c>
      <c r="Y1002" s="10">
        <f t="array" ref="Y1002">VLOOKUP(A1002,BUSINESS!$A$2:$J$2692,8,0)</f>
        <v>416</v>
      </c>
      <c r="Z1002" s="10">
        <f t="array" ref="Z1002">VLOOKUP(A1002,BUSINESS!$A$2:$J$2692,9,0)</f>
        <v>1.4999999999999999E-2</v>
      </c>
      <c r="AA1002" s="10">
        <f t="array" ref="AA1002">VLOOKUP(A1002,BUSINESS!$A$2:$J$2692,10,0)</f>
        <v>0.48799999999999999</v>
      </c>
      <c r="AB1002" s="12">
        <f t="shared" si="57"/>
        <v>493.48995260177622</v>
      </c>
      <c r="AC1002" s="10">
        <f t="shared" si="45"/>
        <v>1.0313263861581153E-4</v>
      </c>
      <c r="AD1002" s="10">
        <f t="shared" si="46"/>
        <v>0</v>
      </c>
      <c r="AE1002" s="10">
        <f t="shared" si="47"/>
        <v>3.5803879621069203</v>
      </c>
      <c r="AF1002">
        <f t="shared" si="59"/>
        <v>0.14845511062394548</v>
      </c>
    </row>
    <row r="1003" spans="1:32" ht="14.4">
      <c r="A1003" s="7" t="str">
        <f t="shared" si="58"/>
        <v>Guinea-Bissau-Africa 2000</v>
      </c>
      <c r="B1003" s="7" t="s">
        <v>156</v>
      </c>
      <c r="C1003" s="8" t="s">
        <v>78</v>
      </c>
      <c r="D1003" s="9" t="s">
        <v>62</v>
      </c>
      <c r="E1003" s="14">
        <v>4.9000000000000002E-2</v>
      </c>
      <c r="F1003" s="13">
        <v>361858968</v>
      </c>
      <c r="G1003" s="14">
        <v>16</v>
      </c>
      <c r="H1003" s="8"/>
      <c r="I1003" s="10">
        <f t="array" ref="I1003">VLOOKUP(A1003,ENERGY!$A$2:$F$2691,5,0)</f>
        <v>0</v>
      </c>
      <c r="J1003" s="11">
        <f t="array" ref="J1003">VLOOKUP(A1003,ENERGY!$A$2:$F$2691,6,0)</f>
        <v>0</v>
      </c>
      <c r="K1003" s="10">
        <f t="array" ref="K1003">VLOOKUP(A1003,'HUMAN RESOURCES'!$A$2:$M$2692,5,0)</f>
        <v>4.2000000000000003E-2</v>
      </c>
      <c r="L1003" s="11">
        <f t="array" ref="L1003">VLOOKUP(A1003,'HUMAN RESOURCES'!$A$2:$M$2692,6,0)</f>
        <v>0.109</v>
      </c>
      <c r="M1003" s="10">
        <f t="array" ref="M1003">VLOOKUP(A1003,'HUMAN RESOURCES'!$A$2:$M$2692,7,0)</f>
        <v>53</v>
      </c>
      <c r="N1003" s="10">
        <f t="array" ref="N1003">VLOOKUP(A1003,'HUMAN RESOURCES'!$A$2:$M$2692,8,0)</f>
        <v>50</v>
      </c>
      <c r="O1003" s="10">
        <f t="array" ref="O1003">VLOOKUP(A1003,'HUMAN RESOURCES'!$A$2:$M$2692,9,0)</f>
        <v>0.435</v>
      </c>
      <c r="P1003" s="10">
        <f t="array" ref="P1003">VLOOKUP(A1003,'HUMAN RESOURCES'!$A$2:$M$2692,10,0)</f>
        <v>0.53400000000000003</v>
      </c>
      <c r="Q1003" s="10">
        <f t="array" ref="Q1003">VLOOKUP(A1003,'HUMAN RESOURCES'!$A$2:$M$2692,11,0)</f>
        <v>3.1E-2</v>
      </c>
      <c r="R1003" s="10">
        <f t="array" ref="R1003">VLOOKUP(A1003,'HUMAN RESOURCES'!$A$2:$M$2692,12,0)</f>
        <v>1273312</v>
      </c>
      <c r="S1003" s="10">
        <f t="array" ref="S1003">VLOOKUP(A1003,'HUMAN RESOURCES'!$A$2:$M$2692,13,0)</f>
        <v>0.36699999999999999</v>
      </c>
      <c r="T1003" s="10">
        <f t="array" ref="T1003">VLOOKUP(A1003,TOURISM!$A$2:$F$2692,5,0)</f>
        <v>0</v>
      </c>
      <c r="U1003" s="10">
        <f t="array" ref="U1003">VLOOKUP(A1003,TOURISM!$A$2:$F$2692,6,0)</f>
        <v>0</v>
      </c>
      <c r="V1003" s="10">
        <f t="array" ref="V1003">VLOOKUP(A1003,BUSINESS!$A$2:$J$2692,5,0)</f>
        <v>0</v>
      </c>
      <c r="W1003" s="10">
        <f t="array" ref="W1003">VLOOKUP(A1003,BUSINESS!$A$2:$J$2692,6,0)</f>
        <v>0</v>
      </c>
      <c r="X1003" s="10">
        <f t="array" ref="X1003">VLOOKUP(A1003,BUSINESS!$A$2:$J$2692,7,0)</f>
        <v>0</v>
      </c>
      <c r="Y1003" s="10">
        <f t="array" ref="Y1003">VLOOKUP(A1003,BUSINESS!$A$2:$J$2692,8,0)</f>
        <v>0</v>
      </c>
      <c r="Z1003" s="10">
        <f t="array" ref="Z1003">VLOOKUP(A1003,BUSINESS!$A$2:$J$2692,9,0)</f>
        <v>2E-3</v>
      </c>
      <c r="AA1003" s="10">
        <f t="array" ref="AA1003">VLOOKUP(A1003,BUSINESS!$A$2:$J$2692,10,0)</f>
        <v>0.57976412489999996</v>
      </c>
      <c r="AB1003" s="12">
        <f t="shared" si="57"/>
        <v>284.18719685355984</v>
      </c>
      <c r="AC1003" s="10">
        <f t="shared" si="45"/>
        <v>0</v>
      </c>
      <c r="AD1003" s="10">
        <f t="shared" si="46"/>
        <v>0</v>
      </c>
      <c r="AE1003" s="10">
        <f t="shared" si="47"/>
        <v>0</v>
      </c>
      <c r="AF1003">
        <f t="shared" si="59"/>
        <v>0</v>
      </c>
    </row>
    <row r="1004" spans="1:32" ht="14.4">
      <c r="A1004" s="7" t="str">
        <f t="shared" si="58"/>
        <v>Guinea-Bissau-Africa 2001</v>
      </c>
      <c r="B1004" s="7" t="s">
        <v>156</v>
      </c>
      <c r="C1004" s="8" t="s">
        <v>78</v>
      </c>
      <c r="D1004" s="9" t="s">
        <v>63</v>
      </c>
      <c r="E1004" s="14">
        <v>0.05</v>
      </c>
      <c r="F1004" s="13">
        <v>384270400</v>
      </c>
      <c r="G1004" s="14">
        <v>15</v>
      </c>
      <c r="H1004" s="8"/>
      <c r="I1004" s="10">
        <f t="array" ref="I1004">VLOOKUP(A1004,ENERGY!$A$2:$F$2691,5,0)</f>
        <v>0</v>
      </c>
      <c r="J1004" s="11">
        <f t="array" ref="J1004">VLOOKUP(A1004,ENERGY!$A$2:$F$2691,6,0)</f>
        <v>0</v>
      </c>
      <c r="K1004" s="10">
        <f t="array" ref="K1004">VLOOKUP(A1004,'HUMAN RESOURCES'!$A$2:$M$2692,5,0)</f>
        <v>4.1000000000000002E-2</v>
      </c>
      <c r="L1004" s="11">
        <f t="array" ref="L1004">VLOOKUP(A1004,'HUMAN RESOURCES'!$A$2:$M$2692,6,0)</f>
        <v>0.106</v>
      </c>
      <c r="M1004" s="10">
        <f t="array" ref="M1004">VLOOKUP(A1004,'HUMAN RESOURCES'!$A$2:$M$2692,7,0)</f>
        <v>53</v>
      </c>
      <c r="N1004" s="10">
        <f t="array" ref="N1004">VLOOKUP(A1004,'HUMAN RESOURCES'!$A$2:$M$2692,8,0)</f>
        <v>51</v>
      </c>
      <c r="O1004" s="10">
        <f t="array" ref="O1004">VLOOKUP(A1004,'HUMAN RESOURCES'!$A$2:$M$2692,9,0)</f>
        <v>0.434</v>
      </c>
      <c r="P1004" s="10">
        <f t="array" ref="P1004">VLOOKUP(A1004,'HUMAN RESOURCES'!$A$2:$M$2692,10,0)</f>
        <v>0.53500000000000003</v>
      </c>
      <c r="Q1004" s="10">
        <f t="array" ref="Q1004">VLOOKUP(A1004,'HUMAN RESOURCES'!$A$2:$M$2692,11,0)</f>
        <v>3.1E-2</v>
      </c>
      <c r="R1004" s="10">
        <f t="array" ref="R1004">VLOOKUP(A1004,'HUMAN RESOURCES'!$A$2:$M$2692,12,0)</f>
        <v>1301748</v>
      </c>
      <c r="S1004" s="10">
        <f t="array" ref="S1004">VLOOKUP(A1004,'HUMAN RESOURCES'!$A$2:$M$2692,13,0)</f>
        <v>0.375</v>
      </c>
      <c r="T1004" s="10">
        <f t="array" ref="T1004">VLOOKUP(A1004,TOURISM!$A$2:$F$2692,5,0)</f>
        <v>2700000</v>
      </c>
      <c r="U1004" s="10">
        <f t="array" ref="U1004">VLOOKUP(A1004,TOURISM!$A$2:$F$2692,6,0)</f>
        <v>5500000</v>
      </c>
      <c r="V1004" s="10">
        <f t="array" ref="V1004">VLOOKUP(A1004,BUSINESS!$A$2:$J$2692,5,0)</f>
        <v>0</v>
      </c>
      <c r="W1004" s="10">
        <f t="array" ref="W1004">VLOOKUP(A1004,BUSINESS!$A$2:$J$2692,6,0)</f>
        <v>0</v>
      </c>
      <c r="X1004" s="10">
        <f t="array" ref="X1004">VLOOKUP(A1004,BUSINESS!$A$2:$J$2692,7,0)</f>
        <v>0</v>
      </c>
      <c r="Y1004" s="10">
        <f t="array" ref="Y1004">VLOOKUP(A1004,BUSINESS!$A$2:$J$2692,8,0)</f>
        <v>0</v>
      </c>
      <c r="Z1004" s="10">
        <f t="array" ref="Z1004">VLOOKUP(A1004,BUSINESS!$A$2:$J$2692,9,0)</f>
        <v>3.0000000000000001E-3</v>
      </c>
      <c r="AA1004" s="10">
        <f t="array" ref="AA1004">VLOOKUP(A1004,BUSINESS!$A$2:$J$2692,10,0)</f>
        <v>0.57976412489999996</v>
      </c>
      <c r="AB1004" s="12">
        <f t="shared" si="57"/>
        <v>295.1956907174046</v>
      </c>
      <c r="AC1004" s="10">
        <f t="shared" si="45"/>
        <v>0</v>
      </c>
      <c r="AD1004" s="10">
        <f t="shared" si="46"/>
        <v>0</v>
      </c>
      <c r="AE1004" s="10">
        <f t="shared" si="47"/>
        <v>4.2250881122920871</v>
      </c>
      <c r="AF1004">
        <f t="shared" si="59"/>
        <v>2.0741341642161157</v>
      </c>
    </row>
    <row r="1005" spans="1:32" ht="14.4">
      <c r="A1005" s="7" t="str">
        <f t="shared" si="58"/>
        <v>Guinea-Bissau-Africa 2002</v>
      </c>
      <c r="B1005" s="7" t="s">
        <v>156</v>
      </c>
      <c r="C1005" s="8" t="s">
        <v>78</v>
      </c>
      <c r="D1005" s="9" t="s">
        <v>64</v>
      </c>
      <c r="E1005" s="14">
        <v>5.8000000000000003E-2</v>
      </c>
      <c r="F1005" s="13">
        <v>406669723</v>
      </c>
      <c r="G1005" s="14">
        <v>17</v>
      </c>
      <c r="H1005" s="8"/>
      <c r="I1005" s="10">
        <f t="array" ref="I1005">VLOOKUP(A1005,ENERGY!$A$2:$F$2691,5,0)</f>
        <v>0</v>
      </c>
      <c r="J1005" s="11">
        <f t="array" ref="J1005">VLOOKUP(A1005,ENERGY!$A$2:$F$2691,6,0)</f>
        <v>238</v>
      </c>
      <c r="K1005" s="10">
        <f t="array" ref="K1005">VLOOKUP(A1005,'HUMAN RESOURCES'!$A$2:$M$2692,5,0)</f>
        <v>4.1000000000000002E-2</v>
      </c>
      <c r="L1005" s="11">
        <f t="array" ref="L1005">VLOOKUP(A1005,'HUMAN RESOURCES'!$A$2:$M$2692,6,0)</f>
        <v>0.104</v>
      </c>
      <c r="M1005" s="10">
        <f t="array" ref="M1005">VLOOKUP(A1005,'HUMAN RESOURCES'!$A$2:$M$2692,7,0)</f>
        <v>53</v>
      </c>
      <c r="N1005" s="10">
        <f t="array" ref="N1005">VLOOKUP(A1005,'HUMAN RESOURCES'!$A$2:$M$2692,8,0)</f>
        <v>51</v>
      </c>
      <c r="O1005" s="10">
        <f t="array" ref="O1005">VLOOKUP(A1005,'HUMAN RESOURCES'!$A$2:$M$2692,9,0)</f>
        <v>0.433</v>
      </c>
      <c r="P1005" s="10">
        <f t="array" ref="P1005">VLOOKUP(A1005,'HUMAN RESOURCES'!$A$2:$M$2692,10,0)</f>
        <v>0.53700000000000003</v>
      </c>
      <c r="Q1005" s="10">
        <f t="array" ref="Q1005">VLOOKUP(A1005,'HUMAN RESOURCES'!$A$2:$M$2692,11,0)</f>
        <v>0.03</v>
      </c>
      <c r="R1005" s="10">
        <f t="array" ref="R1005">VLOOKUP(A1005,'HUMAN RESOURCES'!$A$2:$M$2692,12,0)</f>
        <v>1330849</v>
      </c>
      <c r="S1005" s="10">
        <f t="array" ref="S1005">VLOOKUP(A1005,'HUMAN RESOURCES'!$A$2:$M$2692,13,0)</f>
        <v>0.38300000000000001</v>
      </c>
      <c r="T1005" s="10">
        <f t="array" ref="T1005">VLOOKUP(A1005,TOURISM!$A$2:$F$2692,5,0)</f>
        <v>2300000</v>
      </c>
      <c r="U1005" s="10">
        <f t="array" ref="U1005">VLOOKUP(A1005,TOURISM!$A$2:$F$2692,6,0)</f>
        <v>10200000</v>
      </c>
      <c r="V1005" s="10">
        <f t="array" ref="V1005">VLOOKUP(A1005,BUSINESS!$A$2:$J$2692,5,0)</f>
        <v>0</v>
      </c>
      <c r="W1005" s="10">
        <f t="array" ref="W1005">VLOOKUP(A1005,BUSINESS!$A$2:$J$2692,6,0)</f>
        <v>0</v>
      </c>
      <c r="X1005" s="10">
        <f t="array" ref="X1005">VLOOKUP(A1005,BUSINESS!$A$2:$J$2692,7,0)</f>
        <v>0</v>
      </c>
      <c r="Y1005" s="10">
        <f t="array" ref="Y1005">VLOOKUP(A1005,BUSINESS!$A$2:$J$2692,8,0)</f>
        <v>0</v>
      </c>
      <c r="Z1005" s="10">
        <f t="array" ref="Z1005">VLOOKUP(A1005,BUSINESS!$A$2:$J$2692,9,0)</f>
        <v>0.01</v>
      </c>
      <c r="AA1005" s="10">
        <f t="array" ref="AA1005">VLOOKUP(A1005,BUSINESS!$A$2:$J$2692,10,0)</f>
        <v>0.57976412489999996</v>
      </c>
      <c r="AB1005" s="12">
        <f t="shared" si="57"/>
        <v>305.5716486242992</v>
      </c>
      <c r="AC1005" s="10">
        <f t="shared" si="45"/>
        <v>1.7883321098035915E-4</v>
      </c>
      <c r="AD1005" s="10">
        <f t="shared" si="46"/>
        <v>0</v>
      </c>
      <c r="AE1005" s="10">
        <f t="shared" si="47"/>
        <v>7.6642804705868208</v>
      </c>
      <c r="AF1005">
        <f t="shared" si="59"/>
        <v>1.7282201061127145</v>
      </c>
    </row>
    <row r="1006" spans="1:32" ht="14.4">
      <c r="A1006" s="7" t="str">
        <f t="shared" si="58"/>
        <v>Guinea-Bissau-Africa 2003</v>
      </c>
      <c r="B1006" s="7" t="s">
        <v>156</v>
      </c>
      <c r="C1006" s="8" t="s">
        <v>78</v>
      </c>
      <c r="D1006" s="9" t="s">
        <v>65</v>
      </c>
      <c r="E1006" s="14">
        <v>5.8000000000000003E-2</v>
      </c>
      <c r="F1006" s="13">
        <v>465414408</v>
      </c>
      <c r="G1006" s="14">
        <v>20</v>
      </c>
      <c r="H1006" s="8"/>
      <c r="I1006" s="10">
        <f t="array" ref="I1006">VLOOKUP(A1006,ENERGY!$A$2:$F$2691,5,0)</f>
        <v>0</v>
      </c>
      <c r="J1006" s="11">
        <f t="array" ref="J1006">VLOOKUP(A1006,ENERGY!$A$2:$F$2691,6,0)</f>
        <v>235</v>
      </c>
      <c r="K1006" s="10">
        <f t="array" ref="K1006">VLOOKUP(A1006,'HUMAN RESOURCES'!$A$2:$M$2692,5,0)</f>
        <v>4.1000000000000002E-2</v>
      </c>
      <c r="L1006" s="11">
        <f t="array" ref="L1006">VLOOKUP(A1006,'HUMAN RESOURCES'!$A$2:$M$2692,6,0)</f>
        <v>0.10100000000000001</v>
      </c>
      <c r="M1006" s="10">
        <f t="array" ref="M1006">VLOOKUP(A1006,'HUMAN RESOURCES'!$A$2:$M$2692,7,0)</f>
        <v>53</v>
      </c>
      <c r="N1006" s="10">
        <f t="array" ref="N1006">VLOOKUP(A1006,'HUMAN RESOURCES'!$A$2:$M$2692,8,0)</f>
        <v>51</v>
      </c>
      <c r="O1006" s="10">
        <f t="array" ref="O1006">VLOOKUP(A1006,'HUMAN RESOURCES'!$A$2:$M$2692,9,0)</f>
        <v>0.43099999999999999</v>
      </c>
      <c r="P1006" s="10">
        <f t="array" ref="P1006">VLOOKUP(A1006,'HUMAN RESOURCES'!$A$2:$M$2692,10,0)</f>
        <v>0.53900000000000003</v>
      </c>
      <c r="Q1006" s="10">
        <f t="array" ref="Q1006">VLOOKUP(A1006,'HUMAN RESOURCES'!$A$2:$M$2692,11,0)</f>
        <v>0.03</v>
      </c>
      <c r="R1006" s="10">
        <f t="array" ref="R1006">VLOOKUP(A1006,'HUMAN RESOURCES'!$A$2:$M$2692,12,0)</f>
        <v>1360559</v>
      </c>
      <c r="S1006" s="10">
        <f t="array" ref="S1006">VLOOKUP(A1006,'HUMAN RESOURCES'!$A$2:$M$2692,13,0)</f>
        <v>0.39200000000000002</v>
      </c>
      <c r="T1006" s="10">
        <f t="array" ref="T1006">VLOOKUP(A1006,TOURISM!$A$2:$F$2692,5,0)</f>
        <v>2400000</v>
      </c>
      <c r="U1006" s="10">
        <f t="array" ref="U1006">VLOOKUP(A1006,TOURISM!$A$2:$F$2692,6,0)</f>
        <v>21300000</v>
      </c>
      <c r="V1006" s="10">
        <f t="array" ref="V1006">VLOOKUP(A1006,BUSINESS!$A$2:$J$2692,5,0)</f>
        <v>0</v>
      </c>
      <c r="W1006" s="10">
        <f t="array" ref="W1006">VLOOKUP(A1006,BUSINESS!$A$2:$J$2692,6,0)</f>
        <v>0</v>
      </c>
      <c r="X1006" s="10">
        <f t="array" ref="X1006">VLOOKUP(A1006,BUSINESS!$A$2:$J$2692,7,0)</f>
        <v>0</v>
      </c>
      <c r="Y1006" s="10">
        <f t="array" ref="Y1006">VLOOKUP(A1006,BUSINESS!$A$2:$J$2692,8,0)</f>
        <v>0</v>
      </c>
      <c r="Z1006" s="10">
        <f t="array" ref="Z1006">VLOOKUP(A1006,BUSINESS!$A$2:$J$2692,9,0)</f>
        <v>1.4E-2</v>
      </c>
      <c r="AA1006" s="10">
        <f t="array" ref="AA1006">VLOOKUP(A1006,BUSINESS!$A$2:$J$2692,10,0)</f>
        <v>1E-3</v>
      </c>
      <c r="AB1006" s="12">
        <f t="shared" si="57"/>
        <v>342.07587322563739</v>
      </c>
      <c r="AC1006" s="10">
        <f t="shared" si="45"/>
        <v>1.7272312336326465E-4</v>
      </c>
      <c r="AD1006" s="10">
        <f t="shared" si="46"/>
        <v>0</v>
      </c>
      <c r="AE1006" s="10">
        <f t="shared" si="47"/>
        <v>15.655329904840585</v>
      </c>
      <c r="AF1006">
        <f t="shared" si="59"/>
        <v>1.7639808343482348</v>
      </c>
    </row>
    <row r="1007" spans="1:32" ht="14.4">
      <c r="A1007" s="7" t="str">
        <f t="shared" si="58"/>
        <v>Guinea-Bissau-Africa 2004</v>
      </c>
      <c r="B1007" s="7" t="s">
        <v>156</v>
      </c>
      <c r="C1007" s="8" t="s">
        <v>78</v>
      </c>
      <c r="D1007" s="9" t="s">
        <v>66</v>
      </c>
      <c r="E1007" s="14">
        <v>5.2999999999999999E-2</v>
      </c>
      <c r="F1007" s="13">
        <v>522651788</v>
      </c>
      <c r="G1007" s="14">
        <v>20</v>
      </c>
      <c r="H1007" s="8"/>
      <c r="I1007" s="10">
        <f t="array" ref="I1007">VLOOKUP(A1007,ENERGY!$A$2:$F$2691,5,0)</f>
        <v>0</v>
      </c>
      <c r="J1007" s="11">
        <f t="array" ref="J1007">VLOOKUP(A1007,ENERGY!$A$2:$F$2691,6,0)</f>
        <v>227</v>
      </c>
      <c r="K1007" s="10">
        <f t="array" ref="K1007">VLOOKUP(A1007,'HUMAN RESOURCES'!$A$2:$M$2692,5,0)</f>
        <v>0.04</v>
      </c>
      <c r="L1007" s="11">
        <f t="array" ref="L1007">VLOOKUP(A1007,'HUMAN RESOURCES'!$A$2:$M$2692,6,0)</f>
        <v>9.9000000000000005E-2</v>
      </c>
      <c r="M1007" s="10">
        <f t="array" ref="M1007">VLOOKUP(A1007,'HUMAN RESOURCES'!$A$2:$M$2692,7,0)</f>
        <v>53</v>
      </c>
      <c r="N1007" s="10">
        <f t="array" ref="N1007">VLOOKUP(A1007,'HUMAN RESOURCES'!$A$2:$M$2692,8,0)</f>
        <v>51</v>
      </c>
      <c r="O1007" s="10">
        <f t="array" ref="O1007">VLOOKUP(A1007,'HUMAN RESOURCES'!$A$2:$M$2692,9,0)</f>
        <v>0.43</v>
      </c>
      <c r="P1007" s="10">
        <f t="array" ref="P1007">VLOOKUP(A1007,'HUMAN RESOURCES'!$A$2:$M$2692,10,0)</f>
        <v>0.54</v>
      </c>
      <c r="Q1007" s="10">
        <f t="array" ref="Q1007">VLOOKUP(A1007,'HUMAN RESOURCES'!$A$2:$M$2692,11,0)</f>
        <v>2.9000000000000001E-2</v>
      </c>
      <c r="R1007" s="10">
        <f t="array" ref="R1007">VLOOKUP(A1007,'HUMAN RESOURCES'!$A$2:$M$2692,12,0)</f>
        <v>1390791</v>
      </c>
      <c r="S1007" s="10">
        <f t="array" ref="S1007">VLOOKUP(A1007,'HUMAN RESOURCES'!$A$2:$M$2692,13,0)</f>
        <v>0.4</v>
      </c>
      <c r="T1007" s="10">
        <f t="array" ref="T1007">VLOOKUP(A1007,TOURISM!$A$2:$F$2692,5,0)</f>
        <v>2200000</v>
      </c>
      <c r="U1007" s="10">
        <f t="array" ref="U1007">VLOOKUP(A1007,TOURISM!$A$2:$F$2692,6,0)</f>
        <v>22300000</v>
      </c>
      <c r="V1007" s="10">
        <f t="array" ref="V1007">VLOOKUP(A1007,BUSINESS!$A$2:$J$2692,5,0)</f>
        <v>0</v>
      </c>
      <c r="W1007" s="10">
        <f t="array" ref="W1007">VLOOKUP(A1007,BUSINESS!$A$2:$J$2692,6,0)</f>
        <v>0</v>
      </c>
      <c r="X1007" s="10">
        <f t="array" ref="X1007">VLOOKUP(A1007,BUSINESS!$A$2:$J$2692,7,0)</f>
        <v>0</v>
      </c>
      <c r="Y1007" s="10">
        <f t="array" ref="Y1007">VLOOKUP(A1007,BUSINESS!$A$2:$J$2692,8,0)</f>
        <v>0</v>
      </c>
      <c r="Z1007" s="10">
        <f t="array" ref="Z1007">VLOOKUP(A1007,BUSINESS!$A$2:$J$2692,9,0)</f>
        <v>1.7999999999999999E-2</v>
      </c>
      <c r="AA1007" s="10">
        <f t="array" ref="AA1007">VLOOKUP(A1007,BUSINESS!$A$2:$J$2692,10,0)</f>
        <v>2.8000000000000001E-2</v>
      </c>
      <c r="AB1007" s="12">
        <f t="shared" si="57"/>
        <v>375.79462909955555</v>
      </c>
      <c r="AC1007" s="10">
        <f t="shared" si="45"/>
        <v>1.6321647177757118E-4</v>
      </c>
      <c r="AD1007" s="10">
        <f t="shared" si="46"/>
        <v>0</v>
      </c>
      <c r="AE1007" s="10">
        <f t="shared" si="47"/>
        <v>16.034041060087389</v>
      </c>
      <c r="AF1007">
        <f t="shared" si="59"/>
        <v>1.5818336471835093</v>
      </c>
    </row>
    <row r="1008" spans="1:32" ht="14.4">
      <c r="A1008" s="7" t="str">
        <f t="shared" si="58"/>
        <v>Guinea-Bissau-Africa 2005</v>
      </c>
      <c r="B1008" s="7" t="s">
        <v>156</v>
      </c>
      <c r="C1008" s="8" t="s">
        <v>78</v>
      </c>
      <c r="D1008" s="9" t="s">
        <v>67</v>
      </c>
      <c r="E1008" s="14">
        <v>5.7000000000000002E-2</v>
      </c>
      <c r="F1008" s="13">
        <v>572853554</v>
      </c>
      <c r="G1008" s="14">
        <v>24</v>
      </c>
      <c r="H1008" s="8"/>
      <c r="I1008" s="10">
        <f t="array" ref="I1008">VLOOKUP(A1008,ENERGY!$A$2:$F$2691,5,0)</f>
        <v>86</v>
      </c>
      <c r="J1008" s="11">
        <f t="array" ref="J1008">VLOOKUP(A1008,ENERGY!$A$2:$F$2691,6,0)</f>
        <v>202</v>
      </c>
      <c r="K1008" s="10">
        <f t="array" ref="K1008">VLOOKUP(A1008,'HUMAN RESOURCES'!$A$2:$M$2692,5,0)</f>
        <v>0.04</v>
      </c>
      <c r="L1008" s="11">
        <f t="array" ref="L1008">VLOOKUP(A1008,'HUMAN RESOURCES'!$A$2:$M$2692,6,0)</f>
        <v>9.6000000000000002E-2</v>
      </c>
      <c r="M1008" s="10">
        <f t="array" ref="M1008">VLOOKUP(A1008,'HUMAN RESOURCES'!$A$2:$M$2692,7,0)</f>
        <v>53</v>
      </c>
      <c r="N1008" s="10">
        <f t="array" ref="N1008">VLOOKUP(A1008,'HUMAN RESOURCES'!$A$2:$M$2692,8,0)</f>
        <v>51</v>
      </c>
      <c r="O1008" s="10">
        <f t="array" ref="O1008">VLOOKUP(A1008,'HUMAN RESOURCES'!$A$2:$M$2692,9,0)</f>
        <v>0.42899999999999999</v>
      </c>
      <c r="P1008" s="10">
        <f t="array" ref="P1008">VLOOKUP(A1008,'HUMAN RESOURCES'!$A$2:$M$2692,10,0)</f>
        <v>0.54200000000000004</v>
      </c>
      <c r="Q1008" s="10">
        <f t="array" ref="Q1008">VLOOKUP(A1008,'HUMAN RESOURCES'!$A$2:$M$2692,11,0)</f>
        <v>2.9000000000000001E-2</v>
      </c>
      <c r="R1008" s="10">
        <f t="array" ref="R1008">VLOOKUP(A1008,'HUMAN RESOURCES'!$A$2:$M$2692,12,0)</f>
        <v>1421515</v>
      </c>
      <c r="S1008" s="10">
        <f t="array" ref="S1008">VLOOKUP(A1008,'HUMAN RESOURCES'!$A$2:$M$2692,13,0)</f>
        <v>0.40899999999999997</v>
      </c>
      <c r="T1008" s="10">
        <f t="array" ref="T1008">VLOOKUP(A1008,TOURISM!$A$2:$F$2692,5,0)</f>
        <v>1600000</v>
      </c>
      <c r="U1008" s="10">
        <f t="array" ref="U1008">VLOOKUP(A1008,TOURISM!$A$2:$F$2692,6,0)</f>
        <v>18900000</v>
      </c>
      <c r="V1008" s="10">
        <f t="array" ref="V1008">VLOOKUP(A1008,BUSINESS!$A$2:$J$2692,5,0)</f>
        <v>0.54200000000000004</v>
      </c>
      <c r="W1008" s="10">
        <f t="array" ref="W1008">VLOOKUP(A1008,BUSINESS!$A$2:$J$2692,6,0)</f>
        <v>259</v>
      </c>
      <c r="X1008" s="10">
        <f t="array" ref="X1008">VLOOKUP(A1008,BUSINESS!$A$2:$J$2692,7,0)</f>
        <v>0</v>
      </c>
      <c r="Y1008" s="10">
        <f t="array" ref="Y1008">VLOOKUP(A1008,BUSINESS!$A$2:$J$2692,8,0)</f>
        <v>208</v>
      </c>
      <c r="Z1008" s="10">
        <f t="array" ref="Z1008">VLOOKUP(A1008,BUSINESS!$A$2:$J$2692,9,0)</f>
        <v>1.9E-2</v>
      </c>
      <c r="AA1008" s="10">
        <f t="array" ref="AA1008">VLOOKUP(A1008,BUSINESS!$A$2:$J$2692,10,0)</f>
        <v>7.0000000000000007E-2</v>
      </c>
      <c r="AB1008" s="12">
        <f t="shared" si="57"/>
        <v>402.98804725943802</v>
      </c>
      <c r="AC1008" s="10">
        <f t="shared" si="45"/>
        <v>1.4210191239628144E-4</v>
      </c>
      <c r="AD1008" s="10">
        <f t="shared" si="46"/>
        <v>6.0498833990496057E-5</v>
      </c>
      <c r="AE1008" s="10">
        <f t="shared" si="47"/>
        <v>13.295673981632273</v>
      </c>
      <c r="AF1008">
        <f t="shared" si="59"/>
        <v>1.1255597021487638</v>
      </c>
    </row>
    <row r="1009" spans="1:32" ht="14.4">
      <c r="A1009" s="7" t="str">
        <f t="shared" si="58"/>
        <v>Guinea-Bissau-Africa 2006</v>
      </c>
      <c r="B1009" s="7" t="s">
        <v>156</v>
      </c>
      <c r="C1009" s="8" t="s">
        <v>78</v>
      </c>
      <c r="D1009" s="9" t="s">
        <v>68</v>
      </c>
      <c r="E1009" s="14">
        <v>5.8999999999999997E-2</v>
      </c>
      <c r="F1009" s="13">
        <v>578517349</v>
      </c>
      <c r="G1009" s="14">
        <v>24</v>
      </c>
      <c r="H1009" s="8"/>
      <c r="I1009" s="10">
        <v>86</v>
      </c>
      <c r="J1009" s="11">
        <v>202</v>
      </c>
      <c r="K1009" s="10">
        <f t="array" ref="K1009">VLOOKUP(A1009,'HUMAN RESOURCES'!$A$2:$M$2692,5,0)</f>
        <v>0.04</v>
      </c>
      <c r="L1009" s="11">
        <f t="array" ref="L1009">VLOOKUP(A1009,'HUMAN RESOURCES'!$A$2:$M$2692,6,0)</f>
        <v>9.4E-2</v>
      </c>
      <c r="M1009" s="10">
        <f t="array" ref="M1009">VLOOKUP(A1009,'HUMAN RESOURCES'!$A$2:$M$2692,7,0)</f>
        <v>54</v>
      </c>
      <c r="N1009" s="10">
        <f t="array" ref="N1009">VLOOKUP(A1009,'HUMAN RESOURCES'!$A$2:$M$2692,8,0)</f>
        <v>52</v>
      </c>
      <c r="O1009" s="10">
        <f t="array" ref="O1009">VLOOKUP(A1009,'HUMAN RESOURCES'!$A$2:$M$2692,9,0)</f>
        <v>0.42699999999999999</v>
      </c>
      <c r="P1009" s="10">
        <f t="array" ref="P1009">VLOOKUP(A1009,'HUMAN RESOURCES'!$A$2:$M$2692,10,0)</f>
        <v>0.54400000000000004</v>
      </c>
      <c r="Q1009" s="10">
        <f t="array" ref="Q1009">VLOOKUP(A1009,'HUMAN RESOURCES'!$A$2:$M$2692,11,0)</f>
        <v>2.9000000000000001E-2</v>
      </c>
      <c r="R1009" s="10">
        <f t="array" ref="R1009">VLOOKUP(A1009,'HUMAN RESOURCES'!$A$2:$M$2692,12,0)</f>
        <v>1452659</v>
      </c>
      <c r="S1009" s="10">
        <f t="array" ref="S1009">VLOOKUP(A1009,'HUMAN RESOURCES'!$A$2:$M$2692,13,0)</f>
        <v>0.41699999999999998</v>
      </c>
      <c r="T1009" s="10">
        <f t="array" ref="T1009">VLOOKUP(A1009,TOURISM!$A$2:$F$2692,5,0)</f>
        <v>2800000</v>
      </c>
      <c r="U1009" s="10">
        <f t="array" ref="U1009">VLOOKUP(A1009,TOURISM!$A$2:$F$2692,6,0)</f>
        <v>17800000</v>
      </c>
      <c r="V1009" s="10">
        <f t="array" ref="V1009">VLOOKUP(A1009,BUSINESS!$A$2:$J$2692,5,0)</f>
        <v>0.45900000000000002</v>
      </c>
      <c r="W1009" s="10">
        <f t="array" ref="W1009">VLOOKUP(A1009,BUSINESS!$A$2:$J$2692,6,0)</f>
        <v>259</v>
      </c>
      <c r="X1009" s="10">
        <f t="array" ref="X1009">VLOOKUP(A1009,BUSINESS!$A$2:$J$2692,7,0)</f>
        <v>0</v>
      </c>
      <c r="Y1009" s="10">
        <f t="array" ref="Y1009">VLOOKUP(A1009,BUSINESS!$A$2:$J$2692,8,0)</f>
        <v>208</v>
      </c>
      <c r="Z1009" s="10">
        <f t="array" ref="Z1009">VLOOKUP(A1009,BUSINESS!$A$2:$J$2692,9,0)</f>
        <v>2.1000000000000001E-2</v>
      </c>
      <c r="AA1009" s="10">
        <f t="array" ref="AA1009">VLOOKUP(A1009,BUSINESS!$A$2:$J$2692,10,0)</f>
        <v>0.108</v>
      </c>
      <c r="AB1009" s="12">
        <f t="shared" si="57"/>
        <v>398.24717913839379</v>
      </c>
      <c r="AC1009" s="10">
        <f t="shared" si="45"/>
        <v>1.3905534609292338E-4</v>
      </c>
      <c r="AD1009" s="10">
        <f t="shared" si="46"/>
        <v>5.9201781009858475E-5</v>
      </c>
      <c r="AE1009" s="10">
        <f t="shared" si="47"/>
        <v>12.253391883435823</v>
      </c>
      <c r="AF1009">
        <f t="shared" si="59"/>
        <v>1.9274998468326014</v>
      </c>
    </row>
    <row r="1010" spans="1:32" ht="14.4">
      <c r="A1010" s="7" t="str">
        <f t="shared" si="58"/>
        <v>Guinea-Bissau-Africa 2007</v>
      </c>
      <c r="B1010" s="7" t="s">
        <v>156</v>
      </c>
      <c r="C1010" s="8" t="s">
        <v>78</v>
      </c>
      <c r="D1010" s="9" t="s">
        <v>69</v>
      </c>
      <c r="E1010" s="14">
        <v>6.0999999999999999E-2</v>
      </c>
      <c r="F1010" s="13">
        <v>690721769</v>
      </c>
      <c r="G1010" s="14">
        <v>29</v>
      </c>
      <c r="H1010" s="8"/>
      <c r="I1010" s="10">
        <f t="array" ref="I1010">VLOOKUP(A1010,ENERGY!$A$2:$F$2691,5,0)</f>
        <v>95</v>
      </c>
      <c r="J1010" s="11">
        <f t="array" ref="J1010">VLOOKUP(A1010,ENERGY!$A$2:$F$2691,6,0)</f>
        <v>231</v>
      </c>
      <c r="K1010" s="10">
        <f t="array" ref="K1010">VLOOKUP(A1010,'HUMAN RESOURCES'!$A$2:$M$2692,5,0)</f>
        <v>0.04</v>
      </c>
      <c r="L1010" s="11">
        <f t="array" ref="L1010">VLOOKUP(A1010,'HUMAN RESOURCES'!$A$2:$M$2692,6,0)</f>
        <v>9.0999999999999998E-2</v>
      </c>
      <c r="M1010" s="10">
        <f t="array" ref="M1010">VLOOKUP(A1010,'HUMAN RESOURCES'!$A$2:$M$2692,7,0)</f>
        <v>54</v>
      </c>
      <c r="N1010" s="10">
        <f t="array" ref="N1010">VLOOKUP(A1010,'HUMAN RESOURCES'!$A$2:$M$2692,8,0)</f>
        <v>52</v>
      </c>
      <c r="O1010" s="10">
        <f t="array" ref="O1010">VLOOKUP(A1010,'HUMAN RESOURCES'!$A$2:$M$2692,9,0)</f>
        <v>0.42499999999999999</v>
      </c>
      <c r="P1010" s="10">
        <f t="array" ref="P1010">VLOOKUP(A1010,'HUMAN RESOURCES'!$A$2:$M$2692,10,0)</f>
        <v>0.54600000000000004</v>
      </c>
      <c r="Q1010" s="10">
        <f t="array" ref="Q1010">VLOOKUP(A1010,'HUMAN RESOURCES'!$A$2:$M$2692,11,0)</f>
        <v>2.9000000000000001E-2</v>
      </c>
      <c r="R1010" s="10">
        <f t="array" ref="R1010">VLOOKUP(A1010,'HUMAN RESOURCES'!$A$2:$M$2692,12,0)</f>
        <v>1484337</v>
      </c>
      <c r="S1010" s="10">
        <f t="array" ref="S1010">VLOOKUP(A1010,'HUMAN RESOURCES'!$A$2:$M$2692,13,0)</f>
        <v>0.42599999999999999</v>
      </c>
      <c r="T1010" s="10">
        <f t="array" ref="T1010">VLOOKUP(A1010,TOURISM!$A$2:$F$2692,5,0)</f>
        <v>28400000</v>
      </c>
      <c r="U1010" s="10">
        <f t="array" ref="U1010">VLOOKUP(A1010,TOURISM!$A$2:$F$2692,6,0)</f>
        <v>40700000</v>
      </c>
      <c r="V1010" s="10">
        <f t="array" ref="V1010">VLOOKUP(A1010,BUSINESS!$A$2:$J$2692,5,0)</f>
        <v>0.45900000000000002</v>
      </c>
      <c r="W1010" s="10">
        <f t="array" ref="W1010">VLOOKUP(A1010,BUSINESS!$A$2:$J$2692,6,0)</f>
        <v>259</v>
      </c>
      <c r="X1010" s="10">
        <f t="array" ref="X1010">VLOOKUP(A1010,BUSINESS!$A$2:$J$2692,7,0)</f>
        <v>0</v>
      </c>
      <c r="Y1010" s="10">
        <f t="array" ref="Y1010">VLOOKUP(A1010,BUSINESS!$A$2:$J$2692,8,0)</f>
        <v>208</v>
      </c>
      <c r="Z1010" s="10">
        <f t="array" ref="Z1010">VLOOKUP(A1010,BUSINESS!$A$2:$J$2692,9,0)</f>
        <v>2.1999999999999999E-2</v>
      </c>
      <c r="AA1010" s="10">
        <f t="array" ref="AA1010">VLOOKUP(A1010,BUSINESS!$A$2:$J$2692,10,0)</f>
        <v>0.2</v>
      </c>
      <c r="AB1010" s="12">
        <f t="shared" si="57"/>
        <v>465.34026235282147</v>
      </c>
      <c r="AC1010" s="10">
        <f t="shared" si="45"/>
        <v>1.5562503663251674E-4</v>
      </c>
      <c r="AD1010" s="10">
        <f t="shared" si="46"/>
        <v>6.4001638441944114E-5</v>
      </c>
      <c r="AE1010" s="10">
        <f t="shared" si="47"/>
        <v>27.419649311443425</v>
      </c>
      <c r="AF1010">
        <f t="shared" si="59"/>
        <v>19.133121386854871</v>
      </c>
    </row>
    <row r="1011" spans="1:32" ht="14.4">
      <c r="A1011" s="7" t="str">
        <f t="shared" si="58"/>
        <v>Guinea-Bissau-Africa 2008</v>
      </c>
      <c r="B1011" s="7" t="s">
        <v>156</v>
      </c>
      <c r="C1011" s="8" t="s">
        <v>78</v>
      </c>
      <c r="D1011" s="9" t="s">
        <v>70</v>
      </c>
      <c r="E1011" s="14">
        <v>0.06</v>
      </c>
      <c r="F1011" s="13">
        <v>842890956</v>
      </c>
      <c r="G1011" s="14">
        <v>34</v>
      </c>
      <c r="H1011" s="8"/>
      <c r="I1011" s="10">
        <f t="array" ref="I1011">VLOOKUP(A1011,ENERGY!$A$2:$F$2691,5,0)</f>
        <v>87</v>
      </c>
      <c r="J1011" s="11">
        <f t="array" ref="J1011">VLOOKUP(A1011,ENERGY!$A$2:$F$2691,6,0)</f>
        <v>213</v>
      </c>
      <c r="K1011" s="10">
        <f t="array" ref="K1011">VLOOKUP(A1011,'HUMAN RESOURCES'!$A$2:$M$2692,5,0)</f>
        <v>3.9E-2</v>
      </c>
      <c r="L1011" s="11">
        <f t="array" ref="L1011">VLOOKUP(A1011,'HUMAN RESOURCES'!$A$2:$M$2692,6,0)</f>
        <v>8.8999999999999996E-2</v>
      </c>
      <c r="M1011" s="10">
        <f t="array" ref="M1011">VLOOKUP(A1011,'HUMAN RESOURCES'!$A$2:$M$2692,7,0)</f>
        <v>55</v>
      </c>
      <c r="N1011" s="10">
        <f t="array" ref="N1011">VLOOKUP(A1011,'HUMAN RESOURCES'!$A$2:$M$2692,8,0)</f>
        <v>52</v>
      </c>
      <c r="O1011" s="10">
        <f t="array" ref="O1011">VLOOKUP(A1011,'HUMAN RESOURCES'!$A$2:$M$2692,9,0)</f>
        <v>0.42299999999999999</v>
      </c>
      <c r="P1011" s="10">
        <f t="array" ref="P1011">VLOOKUP(A1011,'HUMAN RESOURCES'!$A$2:$M$2692,10,0)</f>
        <v>0.54800000000000004</v>
      </c>
      <c r="Q1011" s="10">
        <f t="array" ref="Q1011">VLOOKUP(A1011,'HUMAN RESOURCES'!$A$2:$M$2692,11,0)</f>
        <v>2.9000000000000001E-2</v>
      </c>
      <c r="R1011" s="10">
        <f t="array" ref="R1011">VLOOKUP(A1011,'HUMAN RESOURCES'!$A$2:$M$2692,12,0)</f>
        <v>1516920</v>
      </c>
      <c r="S1011" s="10">
        <f t="array" ref="S1011">VLOOKUP(A1011,'HUMAN RESOURCES'!$A$2:$M$2692,13,0)</f>
        <v>0.435</v>
      </c>
      <c r="T1011" s="10">
        <f t="array" ref="T1011">VLOOKUP(A1011,TOURISM!$A$2:$F$2692,5,0)</f>
        <v>38200000</v>
      </c>
      <c r="U1011" s="10">
        <f t="array" ref="U1011">VLOOKUP(A1011,TOURISM!$A$2:$F$2692,6,0)</f>
        <v>46100000</v>
      </c>
      <c r="V1011" s="10">
        <f t="array" ref="V1011">VLOOKUP(A1011,BUSINESS!$A$2:$J$2692,5,0)</f>
        <v>0.45900000000000002</v>
      </c>
      <c r="W1011" s="10">
        <f t="array" ref="W1011">VLOOKUP(A1011,BUSINESS!$A$2:$J$2692,6,0)</f>
        <v>259</v>
      </c>
      <c r="X1011" s="10">
        <f t="array" ref="X1011">VLOOKUP(A1011,BUSINESS!$A$2:$J$2692,7,0)</f>
        <v>0</v>
      </c>
      <c r="Y1011" s="10">
        <f t="array" ref="Y1011">VLOOKUP(A1011,BUSINESS!$A$2:$J$2692,8,0)</f>
        <v>208</v>
      </c>
      <c r="Z1011" s="10">
        <f t="array" ref="Z1011">VLOOKUP(A1011,BUSINESS!$A$2:$J$2692,9,0)</f>
        <v>2.4E-2</v>
      </c>
      <c r="AA1011" s="10">
        <f t="array" ref="AA1011">VLOOKUP(A1011,BUSINESS!$A$2:$J$2692,10,0)</f>
        <v>0.33</v>
      </c>
      <c r="AB1011" s="12">
        <f t="shared" si="57"/>
        <v>555.65946523218099</v>
      </c>
      <c r="AC1011" s="10">
        <f t="shared" si="45"/>
        <v>1.4041610632070246E-4</v>
      </c>
      <c r="AD1011" s="10">
        <f t="shared" si="46"/>
        <v>5.7353057511272842E-5</v>
      </c>
      <c r="AE1011" s="10">
        <f t="shared" si="47"/>
        <v>30.390528175513541</v>
      </c>
      <c r="AF1011">
        <f t="shared" si="59"/>
        <v>25.182606861271523</v>
      </c>
    </row>
    <row r="1012" spans="1:32" ht="14.4">
      <c r="A1012" s="7" t="str">
        <f t="shared" si="58"/>
        <v>Guinea-Bissau-Africa 2009</v>
      </c>
      <c r="B1012" s="7" t="s">
        <v>156</v>
      </c>
      <c r="C1012" s="8" t="s">
        <v>78</v>
      </c>
      <c r="D1012" s="9" t="s">
        <v>71</v>
      </c>
      <c r="E1012" s="14">
        <v>6.8000000000000005E-2</v>
      </c>
      <c r="F1012" s="13">
        <v>832530157</v>
      </c>
      <c r="G1012" s="14">
        <v>36</v>
      </c>
      <c r="H1012" s="8"/>
      <c r="I1012" s="10">
        <v>87</v>
      </c>
      <c r="J1012" s="11">
        <v>213</v>
      </c>
      <c r="K1012" s="10">
        <f t="array" ref="K1012">VLOOKUP(A1012,'HUMAN RESOURCES'!$A$2:$M$2692,5,0)</f>
        <v>3.9E-2</v>
      </c>
      <c r="L1012" s="11">
        <f t="array" ref="L1012">VLOOKUP(A1012,'HUMAN RESOURCES'!$A$2:$M$2692,6,0)</f>
        <v>8.6999999999999994E-2</v>
      </c>
      <c r="M1012" s="10">
        <f t="array" ref="M1012">VLOOKUP(A1012,'HUMAN RESOURCES'!$A$2:$M$2692,7,0)</f>
        <v>55</v>
      </c>
      <c r="N1012" s="10">
        <f t="array" ref="N1012">VLOOKUP(A1012,'HUMAN RESOURCES'!$A$2:$M$2692,8,0)</f>
        <v>52</v>
      </c>
      <c r="O1012" s="10">
        <f t="array" ref="O1012">VLOOKUP(A1012,'HUMAN RESOURCES'!$A$2:$M$2692,9,0)</f>
        <v>0.42099999999999999</v>
      </c>
      <c r="P1012" s="10">
        <f t="array" ref="P1012">VLOOKUP(A1012,'HUMAN RESOURCES'!$A$2:$M$2692,10,0)</f>
        <v>0.55000000000000004</v>
      </c>
      <c r="Q1012" s="10">
        <f t="array" ref="Q1012">VLOOKUP(A1012,'HUMAN RESOURCES'!$A$2:$M$2692,11,0)</f>
        <v>0.03</v>
      </c>
      <c r="R1012" s="10">
        <f t="array" ref="R1012">VLOOKUP(A1012,'HUMAN RESOURCES'!$A$2:$M$2692,12,0)</f>
        <v>1550905</v>
      </c>
      <c r="S1012" s="10">
        <f t="array" ref="S1012">VLOOKUP(A1012,'HUMAN RESOURCES'!$A$2:$M$2692,13,0)</f>
        <v>0.443</v>
      </c>
      <c r="T1012" s="10">
        <f t="array" ref="T1012">VLOOKUP(A1012,TOURISM!$A$2:$F$2692,5,0)</f>
        <v>12000000</v>
      </c>
      <c r="U1012" s="10">
        <f t="array" ref="U1012">VLOOKUP(A1012,TOURISM!$A$2:$F$2692,6,0)</f>
        <v>26000000</v>
      </c>
      <c r="V1012" s="10">
        <f t="array" ref="V1012">VLOOKUP(A1012,BUSINESS!$A$2:$J$2692,5,0)</f>
        <v>0.45900000000000002</v>
      </c>
      <c r="W1012" s="10">
        <f t="array" ref="W1012">VLOOKUP(A1012,BUSINESS!$A$2:$J$2692,6,0)</f>
        <v>216</v>
      </c>
      <c r="X1012" s="10">
        <f t="array" ref="X1012">VLOOKUP(A1012,BUSINESS!$A$2:$J$2692,7,0)</f>
        <v>0</v>
      </c>
      <c r="Y1012" s="10">
        <f t="array" ref="Y1012">VLOOKUP(A1012,BUSINESS!$A$2:$J$2692,8,0)</f>
        <v>208</v>
      </c>
      <c r="Z1012" s="10">
        <f t="array" ref="Z1012">VLOOKUP(A1012,BUSINESS!$A$2:$J$2692,9,0)</f>
        <v>2.3E-2</v>
      </c>
      <c r="AA1012" s="10">
        <f t="array" ref="AA1012">VLOOKUP(A1012,BUSINESS!$A$2:$J$2692,10,0)</f>
        <v>0.36099999999999999</v>
      </c>
      <c r="AB1012" s="12">
        <f t="shared" si="57"/>
        <v>536.80280674831795</v>
      </c>
      <c r="AC1012" s="10">
        <f t="shared" si="45"/>
        <v>1.3733916648666424E-4</v>
      </c>
      <c r="AD1012" s="10">
        <f t="shared" si="46"/>
        <v>5.6096279269200884E-5</v>
      </c>
      <c r="AE1012" s="10">
        <f t="shared" si="47"/>
        <v>16.764405298841645</v>
      </c>
      <c r="AF1012">
        <f t="shared" si="59"/>
        <v>7.7374178302346053</v>
      </c>
    </row>
    <row r="1013" spans="1:32" ht="14.4">
      <c r="A1013" s="7" t="str">
        <f t="shared" si="58"/>
        <v>Guinea-Bissau-Africa 2010</v>
      </c>
      <c r="B1013" s="7" t="s">
        <v>156</v>
      </c>
      <c r="C1013" s="8" t="s">
        <v>78</v>
      </c>
      <c r="D1013" s="9" t="s">
        <v>72</v>
      </c>
      <c r="E1013" s="14">
        <v>7.0999999999999994E-2</v>
      </c>
      <c r="F1013" s="13">
        <v>835390893</v>
      </c>
      <c r="G1013" s="14">
        <v>38</v>
      </c>
      <c r="H1013" s="8"/>
      <c r="I1013" s="10">
        <v>87</v>
      </c>
      <c r="J1013" s="11">
        <f t="array" ref="J1013">VLOOKUP(A1013,ENERGY!$A$2:$F$2691,6,0)</f>
        <v>194</v>
      </c>
      <c r="K1013" s="10">
        <f t="array" ref="K1013">VLOOKUP(A1013,'HUMAN RESOURCES'!$A$2:$M$2692,5,0)</f>
        <v>3.9E-2</v>
      </c>
      <c r="L1013" s="11">
        <f t="array" ref="L1013">VLOOKUP(A1013,'HUMAN RESOURCES'!$A$2:$M$2692,6,0)</f>
        <v>8.5000000000000006E-2</v>
      </c>
      <c r="M1013" s="10">
        <f t="array" ref="M1013">VLOOKUP(A1013,'HUMAN RESOURCES'!$A$2:$M$2692,7,0)</f>
        <v>55</v>
      </c>
      <c r="N1013" s="10">
        <f t="array" ref="N1013">VLOOKUP(A1013,'HUMAN RESOURCES'!$A$2:$M$2692,8,0)</f>
        <v>52</v>
      </c>
      <c r="O1013" s="10">
        <f t="array" ref="O1013">VLOOKUP(A1013,'HUMAN RESOURCES'!$A$2:$M$2692,9,0)</f>
        <v>0.41899999999999998</v>
      </c>
      <c r="P1013" s="10">
        <f t="array" ref="P1013">VLOOKUP(A1013,'HUMAN RESOURCES'!$A$2:$M$2692,10,0)</f>
        <v>0.55100000000000005</v>
      </c>
      <c r="Q1013" s="10">
        <f t="array" ref="Q1013">VLOOKUP(A1013,'HUMAN RESOURCES'!$A$2:$M$2692,11,0)</f>
        <v>0.03</v>
      </c>
      <c r="R1013" s="10">
        <f t="array" ref="R1013">VLOOKUP(A1013,'HUMAN RESOURCES'!$A$2:$M$2692,12,0)</f>
        <v>1586624</v>
      </c>
      <c r="S1013" s="10">
        <f t="array" ref="S1013">VLOOKUP(A1013,'HUMAN RESOURCES'!$A$2:$M$2692,13,0)</f>
        <v>0.45200000000000001</v>
      </c>
      <c r="T1013" s="10">
        <f t="array" ref="T1013">VLOOKUP(A1013,TOURISM!$A$2:$F$2692,5,0)</f>
        <v>13600000</v>
      </c>
      <c r="U1013" s="10">
        <f t="array" ref="U1013">VLOOKUP(A1013,TOURISM!$A$2:$F$2692,6,0)</f>
        <v>29500000</v>
      </c>
      <c r="V1013" s="10">
        <f t="array" ref="V1013">VLOOKUP(A1013,BUSINESS!$A$2:$J$2692,5,0)</f>
        <v>0.45900000000000002</v>
      </c>
      <c r="W1013" s="10">
        <f t="array" ref="W1013">VLOOKUP(A1013,BUSINESS!$A$2:$J$2692,6,0)</f>
        <v>216</v>
      </c>
      <c r="X1013" s="10">
        <f t="array" ref="X1013">VLOOKUP(A1013,BUSINESS!$A$2:$J$2692,7,0)</f>
        <v>0</v>
      </c>
      <c r="Y1013" s="10">
        <f t="array" ref="Y1013">VLOOKUP(A1013,BUSINESS!$A$2:$J$2692,8,0)</f>
        <v>208</v>
      </c>
      <c r="Z1013" s="10">
        <f t="array" ref="Z1013">VLOOKUP(A1013,BUSINESS!$A$2:$J$2692,9,0)</f>
        <v>2.5000000000000001E-2</v>
      </c>
      <c r="AA1013" s="10">
        <f t="array" ref="AA1013">VLOOKUP(A1013,BUSINESS!$A$2:$J$2692,10,0)</f>
        <v>0.42699999999999999</v>
      </c>
      <c r="AB1013" s="12">
        <f t="shared" si="57"/>
        <v>526.52102388467586</v>
      </c>
      <c r="AC1013" s="10">
        <f t="shared" si="45"/>
        <v>1.2227219555483845E-4</v>
      </c>
      <c r="AD1013" s="10">
        <f t="shared" si="46"/>
        <v>5.4833407284901776E-5</v>
      </c>
      <c r="AE1013" s="10">
        <f t="shared" si="47"/>
        <v>18.592936952926465</v>
      </c>
      <c r="AF1013">
        <f t="shared" si="59"/>
        <v>8.5716590698237258</v>
      </c>
    </row>
    <row r="1014" spans="1:32" ht="14.4">
      <c r="A1014" s="7" t="str">
        <f t="shared" si="58"/>
        <v>Guinea-Bissau-Africa 2011</v>
      </c>
      <c r="B1014" s="7" t="s">
        <v>156</v>
      </c>
      <c r="C1014" s="8" t="s">
        <v>78</v>
      </c>
      <c r="D1014" s="9" t="s">
        <v>73</v>
      </c>
      <c r="E1014" s="14">
        <v>6.3E-2</v>
      </c>
      <c r="F1014" s="13">
        <v>967762549</v>
      </c>
      <c r="G1014" s="14">
        <v>35</v>
      </c>
      <c r="H1014" s="8"/>
      <c r="I1014" s="10">
        <f t="array" ref="I1014">VLOOKUP(A1014,ENERGY!$A$2:$F$2691,5,0)</f>
        <v>90</v>
      </c>
      <c r="J1014" s="11">
        <f t="array" ref="J1014">VLOOKUP(A1014,ENERGY!$A$2:$F$2691,6,0)</f>
        <v>216</v>
      </c>
      <c r="K1014" s="10">
        <f t="array" ref="K1014">VLOOKUP(A1014,'HUMAN RESOURCES'!$A$2:$M$2692,5,0)</f>
        <v>3.7999999999999999E-2</v>
      </c>
      <c r="L1014" s="11">
        <f t="array" ref="L1014">VLOOKUP(A1014,'HUMAN RESOURCES'!$A$2:$M$2692,6,0)</f>
        <v>8.2000000000000003E-2</v>
      </c>
      <c r="M1014" s="10">
        <f t="array" ref="M1014">VLOOKUP(A1014,'HUMAN RESOURCES'!$A$2:$M$2692,7,0)</f>
        <v>55</v>
      </c>
      <c r="N1014" s="10">
        <f t="array" ref="N1014">VLOOKUP(A1014,'HUMAN RESOURCES'!$A$2:$M$2692,8,0)</f>
        <v>52</v>
      </c>
      <c r="O1014" s="10">
        <f t="array" ref="O1014">VLOOKUP(A1014,'HUMAN RESOURCES'!$A$2:$M$2692,9,0)</f>
        <v>0.41699999999999998</v>
      </c>
      <c r="P1014" s="10">
        <f t="array" ref="P1014">VLOOKUP(A1014,'HUMAN RESOURCES'!$A$2:$M$2692,10,0)</f>
        <v>0.55300000000000005</v>
      </c>
      <c r="Q1014" s="10">
        <f t="array" ref="Q1014">VLOOKUP(A1014,'HUMAN RESOURCES'!$A$2:$M$2692,11,0)</f>
        <v>2.9000000000000001E-2</v>
      </c>
      <c r="R1014" s="10">
        <f t="array" ref="R1014">VLOOKUP(A1014,'HUMAN RESOURCES'!$A$2:$M$2692,12,0)</f>
        <v>1624228</v>
      </c>
      <c r="S1014" s="10">
        <f t="array" ref="S1014">VLOOKUP(A1014,'HUMAN RESOURCES'!$A$2:$M$2692,13,0)</f>
        <v>0.46100000000000002</v>
      </c>
      <c r="T1014" s="10">
        <f t="array" ref="T1014">VLOOKUP(A1014,TOURISM!$A$2:$F$2692,5,0)</f>
        <v>0</v>
      </c>
      <c r="U1014" s="10">
        <v>29500000</v>
      </c>
      <c r="V1014" s="10">
        <f t="array" ref="V1014">VLOOKUP(A1014,BUSINESS!$A$2:$J$2692,5,0)</f>
        <v>0.45900000000000002</v>
      </c>
      <c r="W1014" s="10">
        <f t="array" ref="W1014">VLOOKUP(A1014,BUSINESS!$A$2:$J$2692,6,0)</f>
        <v>9</v>
      </c>
      <c r="X1014" s="10">
        <f t="array" ref="X1014">VLOOKUP(A1014,BUSINESS!$A$2:$J$2692,7,0)</f>
        <v>0</v>
      </c>
      <c r="Y1014" s="10">
        <f t="array" ref="Y1014">VLOOKUP(A1014,BUSINESS!$A$2:$J$2692,8,0)</f>
        <v>208</v>
      </c>
      <c r="Z1014" s="10">
        <f t="array" ref="Z1014">VLOOKUP(A1014,BUSINESS!$A$2:$J$2692,9,0)</f>
        <v>2.7E-2</v>
      </c>
      <c r="AA1014" s="10">
        <f t="array" ref="AA1014">VLOOKUP(A1014,BUSINESS!$A$2:$J$2692,10,0)</f>
        <v>0.45100000000000001</v>
      </c>
      <c r="AB1014" s="12">
        <f t="shared" si="57"/>
        <v>595.82924872616411</v>
      </c>
      <c r="AC1014" s="10">
        <f t="shared" si="45"/>
        <v>1.3298625562421039E-4</v>
      </c>
      <c r="AD1014" s="10">
        <f t="shared" si="46"/>
        <v>5.5410939843420997E-5</v>
      </c>
      <c r="AE1014" s="10">
        <f t="shared" si="47"/>
        <v>18.162474726454661</v>
      </c>
      <c r="AF1014">
        <f t="shared" si="59"/>
        <v>0</v>
      </c>
    </row>
    <row r="1015" spans="1:32" ht="14.4">
      <c r="A1015" s="7" t="str">
        <f t="shared" si="58"/>
        <v>Guinea-Bissau-Africa 2012</v>
      </c>
      <c r="B1015" s="7" t="s">
        <v>156</v>
      </c>
      <c r="C1015" s="8" t="s">
        <v>78</v>
      </c>
      <c r="D1015" s="9" t="s">
        <v>74</v>
      </c>
      <c r="E1015" s="14">
        <v>5.8999999999999997E-2</v>
      </c>
      <c r="F1015" s="13">
        <v>822320638</v>
      </c>
      <c r="G1015" s="14">
        <v>30</v>
      </c>
      <c r="H1015" s="8"/>
      <c r="I1015" s="10">
        <v>90</v>
      </c>
      <c r="J1015" s="11">
        <v>216</v>
      </c>
      <c r="K1015" s="10">
        <f t="array" ref="K1015">VLOOKUP(A1015,'HUMAN RESOURCES'!$A$2:$M$2692,5,0)</f>
        <v>3.7999999999999999E-2</v>
      </c>
      <c r="L1015" s="11">
        <f t="array" ref="L1015">VLOOKUP(A1015,'HUMAN RESOURCES'!$A$2:$M$2692,6,0)</f>
        <v>0.08</v>
      </c>
      <c r="M1015" s="10">
        <f t="array" ref="M1015">VLOOKUP(A1015,'HUMAN RESOURCES'!$A$2:$M$2692,7,0)</f>
        <v>56</v>
      </c>
      <c r="N1015" s="10">
        <f t="array" ref="N1015">VLOOKUP(A1015,'HUMAN RESOURCES'!$A$2:$M$2692,8,0)</f>
        <v>53</v>
      </c>
      <c r="O1015" s="10">
        <f t="array" ref="O1015">VLOOKUP(A1015,'HUMAN RESOURCES'!$A$2:$M$2692,9,0)</f>
        <v>0.41599999999999998</v>
      </c>
      <c r="P1015" s="10">
        <f t="array" ref="P1015">VLOOKUP(A1015,'HUMAN RESOURCES'!$A$2:$M$2692,10,0)</f>
        <v>0.55500000000000005</v>
      </c>
      <c r="Q1015" s="10">
        <f t="array" ref="Q1015">VLOOKUP(A1015,'HUMAN RESOURCES'!$A$2:$M$2692,11,0)</f>
        <v>2.9000000000000001E-2</v>
      </c>
      <c r="R1015" s="10">
        <f t="array" ref="R1015">VLOOKUP(A1015,'HUMAN RESOURCES'!$A$2:$M$2692,12,0)</f>
        <v>1663558</v>
      </c>
      <c r="S1015" s="10">
        <f t="array" ref="S1015">VLOOKUP(A1015,'HUMAN RESOURCES'!$A$2:$M$2692,13,0)</f>
        <v>0.46899999999999997</v>
      </c>
      <c r="T1015" s="10">
        <f t="array" ref="T1015">VLOOKUP(A1015,TOURISM!$A$2:$F$2692,5,0)</f>
        <v>0</v>
      </c>
      <c r="U1015" s="10">
        <v>29500000</v>
      </c>
      <c r="V1015" s="10">
        <f t="array" ref="V1015">VLOOKUP(A1015,BUSINESS!$A$2:$J$2692,5,0)</f>
        <v>0.45900000000000002</v>
      </c>
      <c r="W1015" s="10">
        <f t="array" ref="W1015">VLOOKUP(A1015,BUSINESS!$A$2:$J$2692,6,0)</f>
        <v>9</v>
      </c>
      <c r="X1015" s="10">
        <f t="array" ref="X1015">VLOOKUP(A1015,BUSINESS!$A$2:$J$2692,7,0)</f>
        <v>181</v>
      </c>
      <c r="Y1015" s="10">
        <f t="array" ref="Y1015">VLOOKUP(A1015,BUSINESS!$A$2:$J$2692,8,0)</f>
        <v>208</v>
      </c>
      <c r="Z1015" s="10">
        <f t="array" ref="Z1015">VLOOKUP(A1015,BUSINESS!$A$2:$J$2692,9,0)</f>
        <v>2.9000000000000001E-2</v>
      </c>
      <c r="AA1015" s="10">
        <f t="array" ref="AA1015">VLOOKUP(A1015,BUSINESS!$A$2:$J$2692,10,0)</f>
        <v>0.63100000000000001</v>
      </c>
      <c r="AB1015" s="12">
        <f t="shared" si="57"/>
        <v>494.31437797780421</v>
      </c>
      <c r="AC1015" s="10">
        <f t="shared" si="45"/>
        <v>1.2984218163718969E-4</v>
      </c>
      <c r="AD1015" s="10">
        <f t="shared" si="46"/>
        <v>5.4100909015495702E-5</v>
      </c>
      <c r="AE1015" s="10">
        <f t="shared" si="47"/>
        <v>17.733075732856925</v>
      </c>
      <c r="AF1015">
        <f t="shared" si="59"/>
        <v>0</v>
      </c>
    </row>
    <row r="1016" spans="1:32" ht="14.4">
      <c r="A1016" s="7" t="str">
        <f t="shared" si="58"/>
        <v>Guyana-The Americas 2000</v>
      </c>
      <c r="B1016" s="7" t="s">
        <v>157</v>
      </c>
      <c r="C1016" s="8" t="s">
        <v>84</v>
      </c>
      <c r="D1016" s="9" t="s">
        <v>62</v>
      </c>
      <c r="E1016" s="14">
        <v>5.8000000000000003E-2</v>
      </c>
      <c r="F1016" s="13">
        <v>712667925</v>
      </c>
      <c r="G1016" s="14">
        <v>56</v>
      </c>
      <c r="H1016" s="14">
        <v>0.17299999999999999</v>
      </c>
      <c r="I1016" s="10">
        <f t="array" ref="I1016">VLOOKUP(A1016,ENERGY!$A$2:$F$2691,5,0)</f>
        <v>0</v>
      </c>
      <c r="J1016" s="11">
        <f t="array" ref="J1016">VLOOKUP(A1016,ENERGY!$A$2:$F$2691,6,0)</f>
        <v>0</v>
      </c>
      <c r="K1016" s="10">
        <f t="array" ref="K1016">VLOOKUP(A1016,'HUMAN RESOURCES'!$A$2:$M$2692,5,0)</f>
        <v>2.1999999999999999E-2</v>
      </c>
      <c r="L1016" s="11">
        <f t="array" ref="L1016">VLOOKUP(A1016,'HUMAN RESOURCES'!$A$2:$M$2692,6,0)</f>
        <v>3.9E-2</v>
      </c>
      <c r="M1016" s="10">
        <f t="array" ref="M1016">VLOOKUP(A1016,'HUMAN RESOURCES'!$A$2:$M$2692,7,0)</f>
        <v>67</v>
      </c>
      <c r="N1016" s="10">
        <f t="array" ref="N1016">VLOOKUP(A1016,'HUMAN RESOURCES'!$A$2:$M$2692,8,0)</f>
        <v>60</v>
      </c>
      <c r="O1016" s="10">
        <f t="array" ref="O1016">VLOOKUP(A1016,'HUMAN RESOURCES'!$A$2:$M$2692,9,0)</f>
        <v>0.35399999999999998</v>
      </c>
      <c r="P1016" s="10">
        <f t="array" ref="P1016">VLOOKUP(A1016,'HUMAN RESOURCES'!$A$2:$M$2692,10,0)</f>
        <v>0.60199999999999998</v>
      </c>
      <c r="Q1016" s="10">
        <f t="array" ref="Q1016">VLOOKUP(A1016,'HUMAN RESOURCES'!$A$2:$M$2692,11,0)</f>
        <v>4.4999999999999998E-2</v>
      </c>
      <c r="R1016" s="10">
        <f t="array" ref="R1016">VLOOKUP(A1016,'HUMAN RESOURCES'!$A$2:$M$2692,12,0)</f>
        <v>744471</v>
      </c>
      <c r="S1016" s="10">
        <f t="array" ref="S1016">VLOOKUP(A1016,'HUMAN RESOURCES'!$A$2:$M$2692,13,0)</f>
        <v>0.28699999999999998</v>
      </c>
      <c r="T1016" s="10">
        <f t="array" ref="T1016">VLOOKUP(A1016,TOURISM!$A$2:$F$2692,5,0)</f>
        <v>80000000</v>
      </c>
      <c r="U1016" s="10">
        <f t="array" ref="U1016">VLOOKUP(A1016,TOURISM!$A$2:$F$2692,6,0)</f>
        <v>77000000</v>
      </c>
      <c r="V1016" s="10">
        <f t="array" ref="V1016">VLOOKUP(A1016,BUSINESS!$A$2:$J$2692,5,0)</f>
        <v>0</v>
      </c>
      <c r="W1016" s="10">
        <f t="array" ref="W1016">VLOOKUP(A1016,BUSINESS!$A$2:$J$2692,6,0)</f>
        <v>0</v>
      </c>
      <c r="X1016" s="10">
        <f t="array" ref="X1016">VLOOKUP(A1016,BUSINESS!$A$2:$J$2692,7,0)</f>
        <v>0</v>
      </c>
      <c r="Y1016" s="10">
        <f t="array" ref="Y1016">VLOOKUP(A1016,BUSINESS!$A$2:$J$2692,8,0)</f>
        <v>0</v>
      </c>
      <c r="Z1016" s="10">
        <f t="array" ref="Z1016">VLOOKUP(A1016,BUSINESS!$A$2:$J$2692,9,0)</f>
        <v>6.6000000000000003E-2</v>
      </c>
      <c r="AA1016" s="10">
        <f t="array" ref="AA1016">VLOOKUP(A1016,BUSINESS!$A$2:$J$2692,10,0)</f>
        <v>5.3999999999999999E-2</v>
      </c>
      <c r="AB1016" s="12">
        <f t="shared" si="57"/>
        <v>957.28097535028223</v>
      </c>
      <c r="AC1016" s="10">
        <f t="shared" si="45"/>
        <v>0</v>
      </c>
      <c r="AD1016" s="10">
        <f t="shared" si="46"/>
        <v>0</v>
      </c>
      <c r="AE1016" s="10">
        <f t="shared" si="47"/>
        <v>103.42914633343676</v>
      </c>
      <c r="AF1016">
        <f t="shared" si="59"/>
        <v>107.45885333344079</v>
      </c>
    </row>
    <row r="1017" spans="1:32" ht="14.4">
      <c r="A1017" s="7" t="str">
        <f t="shared" si="58"/>
        <v>Guyana-The Americas 2001</v>
      </c>
      <c r="B1017" s="7" t="s">
        <v>157</v>
      </c>
      <c r="C1017" s="8" t="s">
        <v>84</v>
      </c>
      <c r="D1017" s="9" t="s">
        <v>63</v>
      </c>
      <c r="E1017" s="14">
        <v>5.8000000000000003E-2</v>
      </c>
      <c r="F1017" s="13">
        <v>696281469</v>
      </c>
      <c r="G1017" s="14">
        <v>54</v>
      </c>
      <c r="H1017" s="14">
        <v>0.17</v>
      </c>
      <c r="I1017" s="10">
        <f t="array" ref="I1017">VLOOKUP(A1017,ENERGY!$A$2:$F$2691,5,0)</f>
        <v>0</v>
      </c>
      <c r="J1017" s="11">
        <f t="array" ref="J1017">VLOOKUP(A1017,ENERGY!$A$2:$F$2691,6,0)</f>
        <v>0</v>
      </c>
      <c r="K1017" s="10">
        <f t="array" ref="K1017">VLOOKUP(A1017,'HUMAN RESOURCES'!$A$2:$M$2692,5,0)</f>
        <v>2.1999999999999999E-2</v>
      </c>
      <c r="L1017" s="11">
        <f t="array" ref="L1017">VLOOKUP(A1017,'HUMAN RESOURCES'!$A$2:$M$2692,6,0)</f>
        <v>3.7999999999999999E-2</v>
      </c>
      <c r="M1017" s="10">
        <f t="array" ref="M1017">VLOOKUP(A1017,'HUMAN RESOURCES'!$A$2:$M$2692,7,0)</f>
        <v>67</v>
      </c>
      <c r="N1017" s="10">
        <f t="array" ref="N1017">VLOOKUP(A1017,'HUMAN RESOURCES'!$A$2:$M$2692,8,0)</f>
        <v>60</v>
      </c>
      <c r="O1017" s="10">
        <f t="array" ref="O1017">VLOOKUP(A1017,'HUMAN RESOURCES'!$A$2:$M$2692,9,0)</f>
        <v>0.35599999999999998</v>
      </c>
      <c r="P1017" s="10">
        <f t="array" ref="P1017">VLOOKUP(A1017,'HUMAN RESOURCES'!$A$2:$M$2692,10,0)</f>
        <v>0.60099999999999998</v>
      </c>
      <c r="Q1017" s="10">
        <f t="array" ref="Q1017">VLOOKUP(A1017,'HUMAN RESOURCES'!$A$2:$M$2692,11,0)</f>
        <v>4.3999999999999997E-2</v>
      </c>
      <c r="R1017" s="10">
        <f t="array" ref="R1017">VLOOKUP(A1017,'HUMAN RESOURCES'!$A$2:$M$2692,12,0)</f>
        <v>747657</v>
      </c>
      <c r="S1017" s="10">
        <f t="array" ref="S1017">VLOOKUP(A1017,'HUMAN RESOURCES'!$A$2:$M$2692,13,0)</f>
        <v>0.28599999999999998</v>
      </c>
      <c r="T1017" s="10">
        <f t="array" ref="T1017">VLOOKUP(A1017,TOURISM!$A$2:$F$2692,5,0)</f>
        <v>65000000</v>
      </c>
      <c r="U1017" s="10">
        <f t="array" ref="U1017">VLOOKUP(A1017,TOURISM!$A$2:$F$2692,6,0)</f>
        <v>62000000</v>
      </c>
      <c r="V1017" s="10">
        <f t="array" ref="V1017">VLOOKUP(A1017,BUSINESS!$A$2:$J$2692,5,0)</f>
        <v>0</v>
      </c>
      <c r="W1017" s="10">
        <f t="array" ref="W1017">VLOOKUP(A1017,BUSINESS!$A$2:$J$2692,6,0)</f>
        <v>0</v>
      </c>
      <c r="X1017" s="10">
        <f t="array" ref="X1017">VLOOKUP(A1017,BUSINESS!$A$2:$J$2692,7,0)</f>
        <v>0</v>
      </c>
      <c r="Y1017" s="10">
        <f t="array" ref="Y1017">VLOOKUP(A1017,BUSINESS!$A$2:$J$2692,8,0)</f>
        <v>0</v>
      </c>
      <c r="Z1017" s="10">
        <f t="array" ref="Z1017">VLOOKUP(A1017,BUSINESS!$A$2:$J$2692,9,0)</f>
        <v>0.13200000000000001</v>
      </c>
      <c r="AA1017" s="10">
        <f t="array" ref="AA1017">VLOOKUP(A1017,BUSINESS!$A$2:$J$2692,10,0)</f>
        <v>0.10100000000000001</v>
      </c>
      <c r="AB1017" s="12">
        <f t="shared" si="57"/>
        <v>931.284625169028</v>
      </c>
      <c r="AC1017" s="10">
        <f t="shared" si="45"/>
        <v>0</v>
      </c>
      <c r="AD1017" s="10">
        <f t="shared" si="46"/>
        <v>0</v>
      </c>
      <c r="AE1017" s="10">
        <f t="shared" si="47"/>
        <v>82.925726636679656</v>
      </c>
      <c r="AF1017">
        <f t="shared" si="59"/>
        <v>86.938261796518987</v>
      </c>
    </row>
    <row r="1018" spans="1:32" ht="14.4">
      <c r="A1018" s="7" t="str">
        <f t="shared" si="58"/>
        <v>Guyana-The Americas 2002</v>
      </c>
      <c r="B1018" s="7" t="s">
        <v>157</v>
      </c>
      <c r="C1018" s="8" t="s">
        <v>84</v>
      </c>
      <c r="D1018" s="9" t="s">
        <v>64</v>
      </c>
      <c r="E1018" s="14">
        <v>5.8000000000000003E-2</v>
      </c>
      <c r="F1018" s="13">
        <v>722460912</v>
      </c>
      <c r="G1018" s="14">
        <v>56</v>
      </c>
      <c r="H1018" s="14">
        <v>0.16300000000000001</v>
      </c>
      <c r="I1018" s="10">
        <f t="array" ref="I1018">VLOOKUP(A1018,ENERGY!$A$2:$F$2691,5,0)</f>
        <v>0</v>
      </c>
      <c r="J1018" s="11">
        <f t="array" ref="J1018">VLOOKUP(A1018,ENERGY!$A$2:$F$2691,6,0)</f>
        <v>1701</v>
      </c>
      <c r="K1018" s="10">
        <f t="array" ref="K1018">VLOOKUP(A1018,'HUMAN RESOURCES'!$A$2:$M$2692,5,0)</f>
        <v>2.1999999999999999E-2</v>
      </c>
      <c r="L1018" s="11">
        <f t="array" ref="L1018">VLOOKUP(A1018,'HUMAN RESOURCES'!$A$2:$M$2692,6,0)</f>
        <v>3.6999999999999998E-2</v>
      </c>
      <c r="M1018" s="10">
        <f t="array" ref="M1018">VLOOKUP(A1018,'HUMAN RESOURCES'!$A$2:$M$2692,7,0)</f>
        <v>67</v>
      </c>
      <c r="N1018" s="10">
        <f t="array" ref="N1018">VLOOKUP(A1018,'HUMAN RESOURCES'!$A$2:$M$2692,8,0)</f>
        <v>60</v>
      </c>
      <c r="O1018" s="10">
        <f t="array" ref="O1018">VLOOKUP(A1018,'HUMAN RESOURCES'!$A$2:$M$2692,9,0)</f>
        <v>0.35799999999999998</v>
      </c>
      <c r="P1018" s="10">
        <f t="array" ref="P1018">VLOOKUP(A1018,'HUMAN RESOURCES'!$A$2:$M$2692,10,0)</f>
        <v>0.6</v>
      </c>
      <c r="Q1018" s="10">
        <f t="array" ref="Q1018">VLOOKUP(A1018,'HUMAN RESOURCES'!$A$2:$M$2692,11,0)</f>
        <v>4.2000000000000003E-2</v>
      </c>
      <c r="R1018" s="10">
        <f t="array" ref="R1018">VLOOKUP(A1018,'HUMAN RESOURCES'!$A$2:$M$2692,12,0)</f>
        <v>750629</v>
      </c>
      <c r="S1018" s="10">
        <f t="array" ref="S1018">VLOOKUP(A1018,'HUMAN RESOURCES'!$A$2:$M$2692,13,0)</f>
        <v>0.28499999999999998</v>
      </c>
      <c r="T1018" s="10">
        <f t="array" ref="T1018">VLOOKUP(A1018,TOURISM!$A$2:$F$2692,5,0)</f>
        <v>53000000</v>
      </c>
      <c r="U1018" s="10">
        <f t="array" ref="U1018">VLOOKUP(A1018,TOURISM!$A$2:$F$2692,6,0)</f>
        <v>44000000</v>
      </c>
      <c r="V1018" s="10">
        <f t="array" ref="V1018">VLOOKUP(A1018,BUSINESS!$A$2:$J$2692,5,0)</f>
        <v>0</v>
      </c>
      <c r="W1018" s="10">
        <f t="array" ref="W1018">VLOOKUP(A1018,BUSINESS!$A$2:$J$2692,6,0)</f>
        <v>0</v>
      </c>
      <c r="X1018" s="10">
        <f t="array" ref="X1018">VLOOKUP(A1018,BUSINESS!$A$2:$J$2692,7,0)</f>
        <v>0</v>
      </c>
      <c r="Y1018" s="10">
        <f t="array" ref="Y1018">VLOOKUP(A1018,BUSINESS!$A$2:$J$2692,8,0)</f>
        <v>0</v>
      </c>
      <c r="Z1018" s="10">
        <f t="array" ref="Z1018">VLOOKUP(A1018,BUSINESS!$A$2:$J$2692,9,0)</f>
        <v>0.129</v>
      </c>
      <c r="AA1018" s="10">
        <f t="array" ref="AA1018">VLOOKUP(A1018,BUSINESS!$A$2:$J$2692,10,0)</f>
        <v>0.106</v>
      </c>
      <c r="AB1018" s="12">
        <f t="shared" si="57"/>
        <v>962.47402112095324</v>
      </c>
      <c r="AC1018" s="10">
        <f t="shared" si="45"/>
        <v>2.2660994978877715E-3</v>
      </c>
      <c r="AD1018" s="10">
        <f t="shared" si="46"/>
        <v>0</v>
      </c>
      <c r="AE1018" s="10">
        <f t="shared" si="47"/>
        <v>58.617506118202201</v>
      </c>
      <c r="AF1018">
        <f t="shared" si="59"/>
        <v>70.607450551470833</v>
      </c>
    </row>
    <row r="1019" spans="1:32" ht="14.4">
      <c r="A1019" s="7" t="str">
        <f t="shared" si="58"/>
        <v>Guyana-The Americas 2003</v>
      </c>
      <c r="B1019" s="7" t="s">
        <v>157</v>
      </c>
      <c r="C1019" s="8" t="s">
        <v>84</v>
      </c>
      <c r="D1019" s="9" t="s">
        <v>65</v>
      </c>
      <c r="E1019" s="14">
        <v>5.6000000000000001E-2</v>
      </c>
      <c r="F1019" s="13">
        <v>741929343</v>
      </c>
      <c r="G1019" s="14">
        <v>55</v>
      </c>
      <c r="H1019" s="14">
        <v>0.15</v>
      </c>
      <c r="I1019" s="10">
        <f t="array" ref="I1019">VLOOKUP(A1019,ENERGY!$A$2:$F$2691,5,0)</f>
        <v>0</v>
      </c>
      <c r="J1019" s="11">
        <f t="array" ref="J1019">VLOOKUP(A1019,ENERGY!$A$2:$F$2691,6,0)</f>
        <v>1555</v>
      </c>
      <c r="K1019" s="10">
        <f t="array" ref="K1019">VLOOKUP(A1019,'HUMAN RESOURCES'!$A$2:$M$2692,5,0)</f>
        <v>2.1999999999999999E-2</v>
      </c>
      <c r="L1019" s="11">
        <f t="array" ref="L1019">VLOOKUP(A1019,'HUMAN RESOURCES'!$A$2:$M$2692,6,0)</f>
        <v>3.6999999999999998E-2</v>
      </c>
      <c r="M1019" s="10">
        <f t="array" ref="M1019">VLOOKUP(A1019,'HUMAN RESOURCES'!$A$2:$M$2692,7,0)</f>
        <v>68</v>
      </c>
      <c r="N1019" s="10">
        <f t="array" ref="N1019">VLOOKUP(A1019,'HUMAN RESOURCES'!$A$2:$M$2692,8,0)</f>
        <v>61</v>
      </c>
      <c r="O1019" s="10">
        <f t="array" ref="O1019">VLOOKUP(A1019,'HUMAN RESOURCES'!$A$2:$M$2692,9,0)</f>
        <v>0.36</v>
      </c>
      <c r="P1019" s="10">
        <f t="array" ref="P1019">VLOOKUP(A1019,'HUMAN RESOURCES'!$A$2:$M$2692,10,0)</f>
        <v>0.59899999999999998</v>
      </c>
      <c r="Q1019" s="10">
        <f t="array" ref="Q1019">VLOOKUP(A1019,'HUMAN RESOURCES'!$A$2:$M$2692,11,0)</f>
        <v>4.1000000000000002E-2</v>
      </c>
      <c r="R1019" s="10">
        <f t="array" ref="R1019">VLOOKUP(A1019,'HUMAN RESOURCES'!$A$2:$M$2692,12,0)</f>
        <v>753612</v>
      </c>
      <c r="S1019" s="10">
        <f t="array" ref="S1019">VLOOKUP(A1019,'HUMAN RESOURCES'!$A$2:$M$2692,13,0)</f>
        <v>0.28399999999999997</v>
      </c>
      <c r="T1019" s="10">
        <f t="array" ref="T1019">VLOOKUP(A1019,TOURISM!$A$2:$F$2692,5,0)</f>
        <v>28000000</v>
      </c>
      <c r="U1019" s="10">
        <f t="array" ref="U1019">VLOOKUP(A1019,TOURISM!$A$2:$F$2692,6,0)</f>
        <v>30000000</v>
      </c>
      <c r="V1019" s="10">
        <f t="array" ref="V1019">VLOOKUP(A1019,BUSINESS!$A$2:$J$2692,5,0)</f>
        <v>0</v>
      </c>
      <c r="W1019" s="10">
        <f t="array" ref="W1019">VLOOKUP(A1019,BUSINESS!$A$2:$J$2692,6,0)</f>
        <v>0</v>
      </c>
      <c r="X1019" s="10">
        <f t="array" ref="X1019">VLOOKUP(A1019,BUSINESS!$A$2:$J$2692,7,0)</f>
        <v>0</v>
      </c>
      <c r="Y1019" s="10">
        <f t="array" ref="Y1019">VLOOKUP(A1019,BUSINESS!$A$2:$J$2692,8,0)</f>
        <v>0</v>
      </c>
      <c r="Z1019" s="10">
        <f t="array" ref="Z1019">VLOOKUP(A1019,BUSINESS!$A$2:$J$2692,9,0)</f>
        <v>0.129</v>
      </c>
      <c r="AA1019" s="10">
        <f t="array" ref="AA1019">VLOOKUP(A1019,BUSINESS!$A$2:$J$2692,10,0)</f>
        <v>0.183</v>
      </c>
      <c r="AB1019" s="12">
        <f t="shared" si="57"/>
        <v>984.49778267861973</v>
      </c>
      <c r="AC1019" s="10">
        <f t="shared" si="45"/>
        <v>2.0633960181101149E-3</v>
      </c>
      <c r="AD1019" s="10">
        <f t="shared" si="46"/>
        <v>0</v>
      </c>
      <c r="AE1019" s="10">
        <f t="shared" si="47"/>
        <v>39.808283307590642</v>
      </c>
      <c r="AF1019">
        <f t="shared" si="59"/>
        <v>37.154397753751269</v>
      </c>
    </row>
    <row r="1020" spans="1:32" ht="14.4">
      <c r="A1020" s="7" t="str">
        <f t="shared" si="58"/>
        <v>Guyana-The Americas 2004</v>
      </c>
      <c r="B1020" s="7" t="s">
        <v>157</v>
      </c>
      <c r="C1020" s="8" t="s">
        <v>84</v>
      </c>
      <c r="D1020" s="9" t="s">
        <v>66</v>
      </c>
      <c r="E1020" s="14">
        <v>5.2999999999999999E-2</v>
      </c>
      <c r="F1020" s="13">
        <v>785918770</v>
      </c>
      <c r="G1020" s="14">
        <v>55</v>
      </c>
      <c r="H1020" s="14">
        <v>0.14499999999999999</v>
      </c>
      <c r="I1020" s="10">
        <f t="array" ref="I1020">VLOOKUP(A1020,ENERGY!$A$2:$F$2691,5,0)</f>
        <v>0</v>
      </c>
      <c r="J1020" s="11">
        <f t="array" ref="J1020">VLOOKUP(A1020,ENERGY!$A$2:$F$2691,6,0)</f>
        <v>1558</v>
      </c>
      <c r="K1020" s="10">
        <f t="array" ref="K1020">VLOOKUP(A1020,'HUMAN RESOURCES'!$A$2:$M$2692,5,0)</f>
        <v>2.1999999999999999E-2</v>
      </c>
      <c r="L1020" s="11">
        <f t="array" ref="L1020">VLOOKUP(A1020,'HUMAN RESOURCES'!$A$2:$M$2692,6,0)</f>
        <v>3.5999999999999997E-2</v>
      </c>
      <c r="M1020" s="10">
        <f t="array" ref="M1020">VLOOKUP(A1020,'HUMAN RESOURCES'!$A$2:$M$2692,7,0)</f>
        <v>68</v>
      </c>
      <c r="N1020" s="10">
        <f t="array" ref="N1020">VLOOKUP(A1020,'HUMAN RESOURCES'!$A$2:$M$2692,8,0)</f>
        <v>61</v>
      </c>
      <c r="O1020" s="10">
        <f t="array" ref="O1020">VLOOKUP(A1020,'HUMAN RESOURCES'!$A$2:$M$2692,9,0)</f>
        <v>0.36299999999999999</v>
      </c>
      <c r="P1020" s="10">
        <f t="array" ref="P1020">VLOOKUP(A1020,'HUMAN RESOURCES'!$A$2:$M$2692,10,0)</f>
        <v>0.59799999999999998</v>
      </c>
      <c r="Q1020" s="10">
        <f t="array" ref="Q1020">VLOOKUP(A1020,'HUMAN RESOURCES'!$A$2:$M$2692,11,0)</f>
        <v>3.9E-2</v>
      </c>
      <c r="R1020" s="10">
        <f t="array" ref="R1020">VLOOKUP(A1020,'HUMAN RESOURCES'!$A$2:$M$2692,12,0)</f>
        <v>756939</v>
      </c>
      <c r="S1020" s="10">
        <f t="array" ref="S1020">VLOOKUP(A1020,'HUMAN RESOURCES'!$A$2:$M$2692,13,0)</f>
        <v>0.28399999999999997</v>
      </c>
      <c r="T1020" s="10">
        <f t="array" ref="T1020">VLOOKUP(A1020,TOURISM!$A$2:$F$2692,5,0)</f>
        <v>27000000</v>
      </c>
      <c r="U1020" s="10">
        <f t="array" ref="U1020">VLOOKUP(A1020,TOURISM!$A$2:$F$2692,6,0)</f>
        <v>30000000</v>
      </c>
      <c r="V1020" s="10">
        <f t="array" ref="V1020">VLOOKUP(A1020,BUSINESS!$A$2:$J$2692,5,0)</f>
        <v>0</v>
      </c>
      <c r="W1020" s="10">
        <f t="array" ref="W1020">VLOOKUP(A1020,BUSINESS!$A$2:$J$2692,6,0)</f>
        <v>46</v>
      </c>
      <c r="X1020" s="10">
        <f t="array" ref="X1020">VLOOKUP(A1020,BUSINESS!$A$2:$J$2692,7,0)</f>
        <v>0</v>
      </c>
      <c r="Y1020" s="10">
        <f t="array" ref="Y1020">VLOOKUP(A1020,BUSINESS!$A$2:$J$2692,8,0)</f>
        <v>0</v>
      </c>
      <c r="Z1020" s="10">
        <f t="array" ref="Z1020">VLOOKUP(A1020,BUSINESS!$A$2:$J$2692,9,0)</f>
        <v>0.129</v>
      </c>
      <c r="AA1020" s="10">
        <f t="array" ref="AA1020">VLOOKUP(A1020,BUSINESS!$A$2:$J$2692,10,0)</f>
        <v>0.22700000000000001</v>
      </c>
      <c r="AB1020" s="12">
        <f t="shared" si="57"/>
        <v>1038.2854761083786</v>
      </c>
      <c r="AC1020" s="10">
        <f t="shared" si="45"/>
        <v>2.0582900339393266E-3</v>
      </c>
      <c r="AD1020" s="10">
        <f t="shared" si="46"/>
        <v>0</v>
      </c>
      <c r="AE1020" s="10">
        <f t="shared" si="47"/>
        <v>39.633312591899745</v>
      </c>
      <c r="AF1020">
        <f t="shared" si="59"/>
        <v>35.669981332709767</v>
      </c>
    </row>
    <row r="1021" spans="1:32" ht="14.4">
      <c r="A1021" s="7" t="str">
        <f t="shared" si="58"/>
        <v>Guyana-The Americas 2005</v>
      </c>
      <c r="B1021" s="7" t="s">
        <v>157</v>
      </c>
      <c r="C1021" s="8" t="s">
        <v>84</v>
      </c>
      <c r="D1021" s="9" t="s">
        <v>67</v>
      </c>
      <c r="E1021" s="14">
        <v>5.2999999999999999E-2</v>
      </c>
      <c r="F1021" s="13">
        <v>824880550</v>
      </c>
      <c r="G1021" s="14">
        <v>58</v>
      </c>
      <c r="H1021" s="14">
        <v>0.14499999999999999</v>
      </c>
      <c r="I1021" s="10">
        <f t="array" ref="I1021">VLOOKUP(A1021,ENERGY!$A$2:$F$2691,5,0)</f>
        <v>479</v>
      </c>
      <c r="J1021" s="11">
        <f t="array" ref="J1021">VLOOKUP(A1021,ENERGY!$A$2:$F$2691,6,0)</f>
        <v>1628</v>
      </c>
      <c r="K1021" s="10">
        <f t="array" ref="K1021">VLOOKUP(A1021,'HUMAN RESOURCES'!$A$2:$M$2692,5,0)</f>
        <v>2.1999999999999999E-2</v>
      </c>
      <c r="L1021" s="11">
        <f t="array" ref="L1021">VLOOKUP(A1021,'HUMAN RESOURCES'!$A$2:$M$2692,6,0)</f>
        <v>3.5999999999999997E-2</v>
      </c>
      <c r="M1021" s="10">
        <f t="array" ref="M1021">VLOOKUP(A1021,'HUMAN RESOURCES'!$A$2:$M$2692,7,0)</f>
        <v>68</v>
      </c>
      <c r="N1021" s="10">
        <f t="array" ref="N1021">VLOOKUP(A1021,'HUMAN RESOURCES'!$A$2:$M$2692,8,0)</f>
        <v>62</v>
      </c>
      <c r="O1021" s="10">
        <f t="array" ref="O1021">VLOOKUP(A1021,'HUMAN RESOURCES'!$A$2:$M$2692,9,0)</f>
        <v>0.36599999999999999</v>
      </c>
      <c r="P1021" s="10">
        <f t="array" ref="P1021">VLOOKUP(A1021,'HUMAN RESOURCES'!$A$2:$M$2692,10,0)</f>
        <v>0.59599999999999997</v>
      </c>
      <c r="Q1021" s="10">
        <f t="array" ref="Q1021">VLOOKUP(A1021,'HUMAN RESOURCES'!$A$2:$M$2692,11,0)</f>
        <v>3.7999999999999999E-2</v>
      </c>
      <c r="R1021" s="10">
        <f t="array" ref="R1021">VLOOKUP(A1021,'HUMAN RESOURCES'!$A$2:$M$2692,12,0)</f>
        <v>760834</v>
      </c>
      <c r="S1021" s="10">
        <f t="array" ref="S1021">VLOOKUP(A1021,'HUMAN RESOURCES'!$A$2:$M$2692,13,0)</f>
        <v>0.28299999999999997</v>
      </c>
      <c r="T1021" s="10">
        <f t="array" ref="T1021">VLOOKUP(A1021,TOURISM!$A$2:$F$2692,5,0)</f>
        <v>35000000</v>
      </c>
      <c r="U1021" s="10">
        <f t="array" ref="U1021">VLOOKUP(A1021,TOURISM!$A$2:$F$2692,6,0)</f>
        <v>40000000</v>
      </c>
      <c r="V1021" s="10">
        <f t="array" ref="V1021">VLOOKUP(A1021,BUSINESS!$A$2:$J$2692,5,0)</f>
        <v>0.39</v>
      </c>
      <c r="W1021" s="10">
        <f t="array" ref="W1021">VLOOKUP(A1021,BUSINESS!$A$2:$J$2692,6,0)</f>
        <v>42</v>
      </c>
      <c r="X1021" s="10">
        <f t="array" ref="X1021">VLOOKUP(A1021,BUSINESS!$A$2:$J$2692,7,0)</f>
        <v>0</v>
      </c>
      <c r="Y1021" s="10">
        <f t="array" ref="Y1021">VLOOKUP(A1021,BUSINESS!$A$2:$J$2692,8,0)</f>
        <v>288</v>
      </c>
      <c r="Z1021" s="10">
        <f t="array" ref="Z1021">VLOOKUP(A1021,BUSINESS!$A$2:$J$2692,9,0)</f>
        <v>0.129</v>
      </c>
      <c r="AA1021" s="10">
        <f t="array" ref="AA1021">VLOOKUP(A1021,BUSINESS!$A$2:$J$2692,10,0)</f>
        <v>0.37</v>
      </c>
      <c r="AB1021" s="12">
        <f t="shared" si="57"/>
        <v>1084.1794004999776</v>
      </c>
      <c r="AC1021" s="10">
        <f t="shared" si="45"/>
        <v>2.1397571612204501E-3</v>
      </c>
      <c r="AD1021" s="10">
        <f t="shared" si="46"/>
        <v>6.2957228515024305E-4</v>
      </c>
      <c r="AE1021" s="10">
        <f t="shared" si="47"/>
        <v>52.57388602507249</v>
      </c>
      <c r="AF1021">
        <f t="shared" si="59"/>
        <v>46.002150271938426</v>
      </c>
    </row>
    <row r="1022" spans="1:32" ht="14.4">
      <c r="A1022" s="7" t="str">
        <f t="shared" si="58"/>
        <v>Guyana-The Americas 2006</v>
      </c>
      <c r="B1022" s="7" t="s">
        <v>157</v>
      </c>
      <c r="C1022" s="8" t="s">
        <v>84</v>
      </c>
      <c r="D1022" s="9" t="s">
        <v>68</v>
      </c>
      <c r="E1022" s="14">
        <v>4.1000000000000002E-2</v>
      </c>
      <c r="F1022" s="13">
        <v>1458449058</v>
      </c>
      <c r="G1022" s="14">
        <v>79</v>
      </c>
      <c r="H1022" s="14">
        <v>0.14499999999999999</v>
      </c>
      <c r="I1022" s="10">
        <v>479</v>
      </c>
      <c r="J1022" s="11">
        <v>1628</v>
      </c>
      <c r="K1022" s="10">
        <f t="array" ref="K1022">VLOOKUP(A1022,'HUMAN RESOURCES'!$A$2:$M$2692,5,0)</f>
        <v>2.1999999999999999E-2</v>
      </c>
      <c r="L1022" s="11">
        <f t="array" ref="L1022">VLOOKUP(A1022,'HUMAN RESOURCES'!$A$2:$M$2692,6,0)</f>
        <v>3.5000000000000003E-2</v>
      </c>
      <c r="M1022" s="10">
        <f t="array" ref="M1022">VLOOKUP(A1022,'HUMAN RESOURCES'!$A$2:$M$2692,7,0)</f>
        <v>68</v>
      </c>
      <c r="N1022" s="10">
        <f t="array" ref="N1022">VLOOKUP(A1022,'HUMAN RESOURCES'!$A$2:$M$2692,8,0)</f>
        <v>62</v>
      </c>
      <c r="O1022" s="10">
        <f t="array" ref="O1022">VLOOKUP(A1022,'HUMAN RESOURCES'!$A$2:$M$2692,9,0)</f>
        <v>0.36899999999999999</v>
      </c>
      <c r="P1022" s="10">
        <f t="array" ref="P1022">VLOOKUP(A1022,'HUMAN RESOURCES'!$A$2:$M$2692,10,0)</f>
        <v>0.59399999999999997</v>
      </c>
      <c r="Q1022" s="10">
        <f t="array" ref="Q1022">VLOOKUP(A1022,'HUMAN RESOURCES'!$A$2:$M$2692,11,0)</f>
        <v>3.6999999999999998E-2</v>
      </c>
      <c r="R1022" s="10">
        <f t="array" ref="R1022">VLOOKUP(A1022,'HUMAN RESOURCES'!$A$2:$M$2692,12,0)</f>
        <v>765367</v>
      </c>
      <c r="S1022" s="10">
        <f t="array" ref="S1022">VLOOKUP(A1022,'HUMAN RESOURCES'!$A$2:$M$2692,13,0)</f>
        <v>0.28299999999999997</v>
      </c>
      <c r="T1022" s="10">
        <f t="array" ref="T1022">VLOOKUP(A1022,TOURISM!$A$2:$F$2692,5,0)</f>
        <v>37000000</v>
      </c>
      <c r="U1022" s="10">
        <f t="array" ref="U1022">VLOOKUP(A1022,TOURISM!$A$2:$F$2692,6,0)</f>
        <v>49000000</v>
      </c>
      <c r="V1022" s="10">
        <f t="array" ref="V1022">VLOOKUP(A1022,BUSINESS!$A$2:$J$2692,5,0)</f>
        <v>0.39</v>
      </c>
      <c r="W1022" s="10">
        <f t="array" ref="W1022">VLOOKUP(A1022,BUSINESS!$A$2:$J$2692,6,0)</f>
        <v>41</v>
      </c>
      <c r="X1022" s="10">
        <f t="array" ref="X1022">VLOOKUP(A1022,BUSINESS!$A$2:$J$2692,7,0)</f>
        <v>0</v>
      </c>
      <c r="Y1022" s="10">
        <f t="array" ref="Y1022">VLOOKUP(A1022,BUSINESS!$A$2:$J$2692,8,0)</f>
        <v>288</v>
      </c>
      <c r="Z1022" s="10">
        <f t="array" ref="Z1022">VLOOKUP(A1022,BUSINESS!$A$2:$J$2692,9,0)</f>
        <v>0.129</v>
      </c>
      <c r="AA1022" s="10">
        <f t="array" ref="AA1022">VLOOKUP(A1022,BUSINESS!$A$2:$J$2692,10,0)</f>
        <v>0.52300000000000002</v>
      </c>
      <c r="AB1022" s="12">
        <f t="shared" si="57"/>
        <v>1905.555188556601</v>
      </c>
      <c r="AC1022" s="10">
        <f t="shared" ref="AC1022:AC1276" si="60">J1022/R1022</f>
        <v>2.1270841308810022E-3</v>
      </c>
      <c r="AD1022" s="10">
        <f t="shared" ref="AD1022:AD1276" si="61">I1022/R1022</f>
        <v>6.258435495651106E-4</v>
      </c>
      <c r="AE1022" s="10">
        <f t="shared" ref="AE1022:AE1276" si="62">U1022/R1022</f>
        <v>64.021573963863091</v>
      </c>
      <c r="AF1022">
        <f t="shared" si="59"/>
        <v>48.342821156386414</v>
      </c>
    </row>
    <row r="1023" spans="1:32" ht="14.4">
      <c r="A1023" s="7" t="str">
        <f t="shared" si="58"/>
        <v>Guyana-The Americas 2007</v>
      </c>
      <c r="B1023" s="7" t="s">
        <v>157</v>
      </c>
      <c r="C1023" s="8" t="s">
        <v>84</v>
      </c>
      <c r="D1023" s="9" t="s">
        <v>69</v>
      </c>
      <c r="E1023" s="14">
        <v>3.9E-2</v>
      </c>
      <c r="F1023" s="13">
        <v>1740334782</v>
      </c>
      <c r="G1023" s="14">
        <v>89</v>
      </c>
      <c r="H1023" s="14">
        <v>0.14599999999999999</v>
      </c>
      <c r="I1023" s="10">
        <f t="array" ref="I1023">VLOOKUP(A1023,ENERGY!$A$2:$F$2691,5,0)</f>
        <v>500</v>
      </c>
      <c r="J1023" s="11">
        <f t="array" ref="J1023">VLOOKUP(A1023,ENERGY!$A$2:$F$2691,6,0)</f>
        <v>1566</v>
      </c>
      <c r="K1023" s="10">
        <f t="array" ref="K1023">VLOOKUP(A1023,'HUMAN RESOURCES'!$A$2:$M$2692,5,0)</f>
        <v>2.1999999999999999E-2</v>
      </c>
      <c r="L1023" s="11">
        <f t="array" ref="L1023">VLOOKUP(A1023,'HUMAN RESOURCES'!$A$2:$M$2692,6,0)</f>
        <v>3.4000000000000002E-2</v>
      </c>
      <c r="M1023" s="10">
        <f t="array" ref="M1023">VLOOKUP(A1023,'HUMAN RESOURCES'!$A$2:$M$2692,7,0)</f>
        <v>68</v>
      </c>
      <c r="N1023" s="10">
        <f t="array" ref="N1023">VLOOKUP(A1023,'HUMAN RESOURCES'!$A$2:$M$2692,8,0)</f>
        <v>62</v>
      </c>
      <c r="O1023" s="10">
        <f t="array" ref="O1023">VLOOKUP(A1023,'HUMAN RESOURCES'!$A$2:$M$2692,9,0)</f>
        <v>0.372</v>
      </c>
      <c r="P1023" s="10">
        <f t="array" ref="P1023">VLOOKUP(A1023,'HUMAN RESOURCES'!$A$2:$M$2692,10,0)</f>
        <v>0.59199999999999997</v>
      </c>
      <c r="Q1023" s="10">
        <f t="array" ref="Q1023">VLOOKUP(A1023,'HUMAN RESOURCES'!$A$2:$M$2692,11,0)</f>
        <v>3.5000000000000003E-2</v>
      </c>
      <c r="R1023" s="10">
        <f t="array" ref="R1023">VLOOKUP(A1023,'HUMAN RESOURCES'!$A$2:$M$2692,12,0)</f>
        <v>770407</v>
      </c>
      <c r="S1023" s="10">
        <f t="array" ref="S1023">VLOOKUP(A1023,'HUMAN RESOURCES'!$A$2:$M$2692,13,0)</f>
        <v>0.28199999999999997</v>
      </c>
      <c r="T1023" s="10">
        <f t="array" ref="T1023">VLOOKUP(A1023,TOURISM!$A$2:$F$2692,5,0)</f>
        <v>50000000</v>
      </c>
      <c r="U1023" s="10">
        <f t="array" ref="U1023">VLOOKUP(A1023,TOURISM!$A$2:$F$2692,6,0)</f>
        <v>58000000</v>
      </c>
      <c r="V1023" s="10">
        <f t="array" ref="V1023">VLOOKUP(A1023,BUSINESS!$A$2:$J$2692,5,0)</f>
        <v>0.39</v>
      </c>
      <c r="W1023" s="10">
        <f t="array" ref="W1023">VLOOKUP(A1023,BUSINESS!$A$2:$J$2692,6,0)</f>
        <v>37</v>
      </c>
      <c r="X1023" s="10">
        <f t="array" ref="X1023">VLOOKUP(A1023,BUSINESS!$A$2:$J$2692,7,0)</f>
        <v>0</v>
      </c>
      <c r="Y1023" s="10">
        <f t="array" ref="Y1023">VLOOKUP(A1023,BUSINESS!$A$2:$J$2692,8,0)</f>
        <v>288</v>
      </c>
      <c r="Z1023" s="10">
        <f t="array" ref="Z1023">VLOOKUP(A1023,BUSINESS!$A$2:$J$2692,9,0)</f>
        <v>0.13800000000000001</v>
      </c>
      <c r="AA1023" s="10">
        <f t="array" ref="AA1023">VLOOKUP(A1023,BUSINESS!$A$2:$J$2692,10,0)</f>
        <v>0.69899999999999995</v>
      </c>
      <c r="AB1023" s="12">
        <f t="shared" si="57"/>
        <v>2258.9810087395363</v>
      </c>
      <c r="AC1023" s="10">
        <f t="shared" si="60"/>
        <v>2.0326918109518735E-3</v>
      </c>
      <c r="AD1023" s="10">
        <f t="shared" si="61"/>
        <v>6.4900760247505536E-4</v>
      </c>
      <c r="AE1023" s="10">
        <f t="shared" si="62"/>
        <v>75.284881887106422</v>
      </c>
      <c r="AF1023">
        <f t="shared" si="59"/>
        <v>64.900760247505545</v>
      </c>
    </row>
    <row r="1024" spans="1:32" ht="14.4">
      <c r="A1024" s="7" t="str">
        <f t="shared" si="58"/>
        <v>Guyana-The Americas 2008</v>
      </c>
      <c r="B1024" s="7" t="s">
        <v>157</v>
      </c>
      <c r="C1024" s="8" t="s">
        <v>84</v>
      </c>
      <c r="D1024" s="9" t="s">
        <v>70</v>
      </c>
      <c r="E1024" s="14">
        <v>6.6000000000000003E-2</v>
      </c>
      <c r="F1024" s="13">
        <v>1922598121</v>
      </c>
      <c r="G1024" s="14">
        <v>165</v>
      </c>
      <c r="H1024" s="14">
        <v>0.14599999999999999</v>
      </c>
      <c r="I1024" s="10">
        <f t="array" ref="I1024">VLOOKUP(A1024,ENERGY!$A$2:$F$2691,5,0)</f>
        <v>495</v>
      </c>
      <c r="J1024" s="11">
        <f t="array" ref="J1024">VLOOKUP(A1024,ENERGY!$A$2:$F$2691,6,0)</f>
        <v>1434</v>
      </c>
      <c r="K1024" s="10">
        <f t="array" ref="K1024">VLOOKUP(A1024,'HUMAN RESOURCES'!$A$2:$M$2692,5,0)</f>
        <v>2.1999999999999999E-2</v>
      </c>
      <c r="L1024" s="11">
        <f t="array" ref="L1024">VLOOKUP(A1024,'HUMAN RESOURCES'!$A$2:$M$2692,6,0)</f>
        <v>3.4000000000000002E-2</v>
      </c>
      <c r="M1024" s="10">
        <f t="array" ref="M1024">VLOOKUP(A1024,'HUMAN RESOURCES'!$A$2:$M$2692,7,0)</f>
        <v>68</v>
      </c>
      <c r="N1024" s="10">
        <f t="array" ref="N1024">VLOOKUP(A1024,'HUMAN RESOURCES'!$A$2:$M$2692,8,0)</f>
        <v>63</v>
      </c>
      <c r="O1024" s="10">
        <f t="array" ref="O1024">VLOOKUP(A1024,'HUMAN RESOURCES'!$A$2:$M$2692,9,0)</f>
        <v>0.375</v>
      </c>
      <c r="P1024" s="10">
        <f t="array" ref="P1024">VLOOKUP(A1024,'HUMAN RESOURCES'!$A$2:$M$2692,10,0)</f>
        <v>0.59099999999999997</v>
      </c>
      <c r="Q1024" s="10">
        <f t="array" ref="Q1024">VLOOKUP(A1024,'HUMAN RESOURCES'!$A$2:$M$2692,11,0)</f>
        <v>3.4000000000000002E-2</v>
      </c>
      <c r="R1024" s="10">
        <f t="array" ref="R1024">VLOOKUP(A1024,'HUMAN RESOURCES'!$A$2:$M$2692,12,0)</f>
        <v>775739</v>
      </c>
      <c r="S1024" s="10">
        <f t="array" ref="S1024">VLOOKUP(A1024,'HUMAN RESOURCES'!$A$2:$M$2692,13,0)</f>
        <v>0.28199999999999997</v>
      </c>
      <c r="T1024" s="10">
        <f t="array" ref="T1024">VLOOKUP(A1024,TOURISM!$A$2:$F$2692,5,0)</f>
        <v>59000000</v>
      </c>
      <c r="U1024" s="10">
        <f t="array" ref="U1024">VLOOKUP(A1024,TOURISM!$A$2:$F$2692,6,0)</f>
        <v>52000000</v>
      </c>
      <c r="V1024" s="10">
        <f t="array" ref="V1024">VLOOKUP(A1024,BUSINESS!$A$2:$J$2692,5,0)</f>
        <v>0.39</v>
      </c>
      <c r="W1024" s="10">
        <f t="array" ref="W1024">VLOOKUP(A1024,BUSINESS!$A$2:$J$2692,6,0)</f>
        <v>39</v>
      </c>
      <c r="X1024" s="10">
        <f t="array" ref="X1024">VLOOKUP(A1024,BUSINESS!$A$2:$J$2692,7,0)</f>
        <v>0</v>
      </c>
      <c r="Y1024" s="10">
        <f t="array" ref="Y1024">VLOOKUP(A1024,BUSINESS!$A$2:$J$2692,8,0)</f>
        <v>288</v>
      </c>
      <c r="Z1024" s="10">
        <f t="array" ref="Z1024">VLOOKUP(A1024,BUSINESS!$A$2:$J$2692,9,0)</f>
        <v>0.182</v>
      </c>
      <c r="AA1024" s="10">
        <f t="array" ref="AA1024">VLOOKUP(A1024,BUSINESS!$A$2:$J$2692,10,0)</f>
        <v>0.57699999999999996</v>
      </c>
      <c r="AB1024" s="12">
        <f t="shared" si="57"/>
        <v>2478.408486617277</v>
      </c>
      <c r="AC1024" s="10">
        <f t="shared" si="60"/>
        <v>1.8485598893442253E-3</v>
      </c>
      <c r="AD1024" s="10">
        <f t="shared" si="61"/>
        <v>6.3810121703304851E-4</v>
      </c>
      <c r="AE1024" s="10">
        <f t="shared" si="62"/>
        <v>67.032855122663676</v>
      </c>
      <c r="AF1024">
        <f t="shared" si="59"/>
        <v>76.056508696868406</v>
      </c>
    </row>
    <row r="1025" spans="1:32" ht="14.4">
      <c r="A1025" s="7" t="str">
        <f t="shared" si="58"/>
        <v>Guyana-The Americas 2009</v>
      </c>
      <c r="B1025" s="7" t="s">
        <v>157</v>
      </c>
      <c r="C1025" s="8" t="s">
        <v>84</v>
      </c>
      <c r="D1025" s="9" t="s">
        <v>71</v>
      </c>
      <c r="E1025" s="14">
        <v>6.4000000000000001E-2</v>
      </c>
      <c r="F1025" s="13">
        <v>2025565089</v>
      </c>
      <c r="G1025" s="14">
        <v>165</v>
      </c>
      <c r="H1025" s="14">
        <v>0.14499999999999999</v>
      </c>
      <c r="I1025" s="10">
        <v>495</v>
      </c>
      <c r="J1025" s="11">
        <v>1434</v>
      </c>
      <c r="K1025" s="10">
        <f t="array" ref="K1025">VLOOKUP(A1025,'HUMAN RESOURCES'!$A$2:$M$2692,5,0)</f>
        <v>2.1999999999999999E-2</v>
      </c>
      <c r="L1025" s="11">
        <f t="array" ref="L1025">VLOOKUP(A1025,'HUMAN RESOURCES'!$A$2:$M$2692,6,0)</f>
        <v>3.3000000000000002E-2</v>
      </c>
      <c r="M1025" s="10">
        <f t="array" ref="M1025">VLOOKUP(A1025,'HUMAN RESOURCES'!$A$2:$M$2692,7,0)</f>
        <v>68</v>
      </c>
      <c r="N1025" s="10">
        <f t="array" ref="N1025">VLOOKUP(A1025,'HUMAN RESOURCES'!$A$2:$M$2692,8,0)</f>
        <v>63</v>
      </c>
      <c r="O1025" s="10">
        <f t="array" ref="O1025">VLOOKUP(A1025,'HUMAN RESOURCES'!$A$2:$M$2692,9,0)</f>
        <v>0.376</v>
      </c>
      <c r="P1025" s="10">
        <f t="array" ref="P1025">VLOOKUP(A1025,'HUMAN RESOURCES'!$A$2:$M$2692,10,0)</f>
        <v>0.59099999999999997</v>
      </c>
      <c r="Q1025" s="10">
        <f t="array" ref="Q1025">VLOOKUP(A1025,'HUMAN RESOURCES'!$A$2:$M$2692,11,0)</f>
        <v>3.3000000000000002E-2</v>
      </c>
      <c r="R1025" s="10">
        <f t="array" ref="R1025">VLOOKUP(A1025,'HUMAN RESOURCES'!$A$2:$M$2692,12,0)</f>
        <v>781055</v>
      </c>
      <c r="S1025" s="10">
        <f t="array" ref="S1025">VLOOKUP(A1025,'HUMAN RESOURCES'!$A$2:$M$2692,13,0)</f>
        <v>0.28199999999999997</v>
      </c>
      <c r="T1025" s="10">
        <f t="array" ref="T1025">VLOOKUP(A1025,TOURISM!$A$2:$F$2692,5,0)</f>
        <v>35000000</v>
      </c>
      <c r="U1025" s="10">
        <f t="array" ref="U1025">VLOOKUP(A1025,TOURISM!$A$2:$F$2692,6,0)</f>
        <v>52000000</v>
      </c>
      <c r="V1025" s="10">
        <f t="array" ref="V1025">VLOOKUP(A1025,BUSINESS!$A$2:$J$2692,5,0)</f>
        <v>0.38800000000000001</v>
      </c>
      <c r="W1025" s="10">
        <f t="array" ref="W1025">VLOOKUP(A1025,BUSINESS!$A$2:$J$2692,6,0)</f>
        <v>30</v>
      </c>
      <c r="X1025" s="10">
        <f t="array" ref="X1025">VLOOKUP(A1025,BUSINESS!$A$2:$J$2692,7,0)</f>
        <v>0</v>
      </c>
      <c r="Y1025" s="10">
        <f t="array" ref="Y1025">VLOOKUP(A1025,BUSINESS!$A$2:$J$2692,8,0)</f>
        <v>288</v>
      </c>
      <c r="Z1025" s="10">
        <f t="array" ref="Z1025">VLOOKUP(A1025,BUSINESS!$A$2:$J$2692,9,0)</f>
        <v>0.23899999999999999</v>
      </c>
      <c r="AA1025" s="10">
        <f t="array" ref="AA1025">VLOOKUP(A1025,BUSINESS!$A$2:$J$2692,10,0)</f>
        <v>0.625</v>
      </c>
      <c r="AB1025" s="12">
        <f t="shared" si="57"/>
        <v>2593.370619226559</v>
      </c>
      <c r="AC1025" s="10">
        <f t="shared" si="60"/>
        <v>1.8359782601737394E-3</v>
      </c>
      <c r="AD1025" s="10">
        <f t="shared" si="61"/>
        <v>6.3375818604323637E-4</v>
      </c>
      <c r="AE1025" s="10">
        <f t="shared" si="62"/>
        <v>66.57661752373393</v>
      </c>
      <c r="AF1025">
        <f t="shared" si="59"/>
        <v>44.81118487174399</v>
      </c>
    </row>
    <row r="1026" spans="1:32" ht="14.4">
      <c r="A1026" s="7" t="str">
        <f t="shared" si="58"/>
        <v>Guyana-The Americas 2010</v>
      </c>
      <c r="B1026" s="7" t="s">
        <v>157</v>
      </c>
      <c r="C1026" s="8" t="s">
        <v>84</v>
      </c>
      <c r="D1026" s="9" t="s">
        <v>72</v>
      </c>
      <c r="E1026" s="14">
        <v>6.6000000000000003E-2</v>
      </c>
      <c r="F1026" s="13">
        <v>2259288396</v>
      </c>
      <c r="G1026" s="14">
        <v>188</v>
      </c>
      <c r="H1026" s="14">
        <v>0.14499999999999999</v>
      </c>
      <c r="I1026" s="10">
        <v>495</v>
      </c>
      <c r="J1026" s="11">
        <f t="array" ref="J1026">VLOOKUP(A1026,ENERGY!$A$2:$F$2691,6,0)</f>
        <v>1566</v>
      </c>
      <c r="K1026" s="10">
        <f t="array" ref="K1026">VLOOKUP(A1026,'HUMAN RESOURCES'!$A$2:$M$2692,5,0)</f>
        <v>2.1999999999999999E-2</v>
      </c>
      <c r="L1026" s="11">
        <f t="array" ref="L1026">VLOOKUP(A1026,'HUMAN RESOURCES'!$A$2:$M$2692,6,0)</f>
        <v>3.2000000000000001E-2</v>
      </c>
      <c r="M1026" s="10">
        <f t="array" ref="M1026">VLOOKUP(A1026,'HUMAN RESOURCES'!$A$2:$M$2692,7,0)</f>
        <v>68</v>
      </c>
      <c r="N1026" s="10">
        <f t="array" ref="N1026">VLOOKUP(A1026,'HUMAN RESOURCES'!$A$2:$M$2692,8,0)</f>
        <v>63</v>
      </c>
      <c r="O1026" s="10">
        <f t="array" ref="O1026">VLOOKUP(A1026,'HUMAN RESOURCES'!$A$2:$M$2692,9,0)</f>
        <v>0.376</v>
      </c>
      <c r="P1026" s="10">
        <f t="array" ref="P1026">VLOOKUP(A1026,'HUMAN RESOURCES'!$A$2:$M$2692,10,0)</f>
        <v>0.59199999999999997</v>
      </c>
      <c r="Q1026" s="10">
        <f t="array" ref="Q1026">VLOOKUP(A1026,'HUMAN RESOURCES'!$A$2:$M$2692,11,0)</f>
        <v>3.3000000000000002E-2</v>
      </c>
      <c r="R1026" s="10">
        <f t="array" ref="R1026">VLOOKUP(A1026,'HUMAN RESOURCES'!$A$2:$M$2692,12,0)</f>
        <v>786126</v>
      </c>
      <c r="S1026" s="10">
        <f t="array" ref="S1026">VLOOKUP(A1026,'HUMAN RESOURCES'!$A$2:$M$2692,13,0)</f>
        <v>0.28199999999999997</v>
      </c>
      <c r="T1026" s="10">
        <f t="array" ref="T1026">VLOOKUP(A1026,TOURISM!$A$2:$F$2692,5,0)</f>
        <v>80000000</v>
      </c>
      <c r="U1026" s="10">
        <f t="array" ref="U1026">VLOOKUP(A1026,TOURISM!$A$2:$F$2692,6,0)</f>
        <v>73000000</v>
      </c>
      <c r="V1026" s="10">
        <f t="array" ref="V1026">VLOOKUP(A1026,BUSINESS!$A$2:$J$2692,5,0)</f>
        <v>0.38800000000000001</v>
      </c>
      <c r="W1026" s="10">
        <f t="array" ref="W1026">VLOOKUP(A1026,BUSINESS!$A$2:$J$2692,6,0)</f>
        <v>24</v>
      </c>
      <c r="X1026" s="10">
        <f t="array" ref="X1026">VLOOKUP(A1026,BUSINESS!$A$2:$J$2692,7,0)</f>
        <v>0</v>
      </c>
      <c r="Y1026" s="10">
        <f t="array" ref="Y1026">VLOOKUP(A1026,BUSINESS!$A$2:$J$2692,8,0)</f>
        <v>288</v>
      </c>
      <c r="Z1026" s="10">
        <f t="array" ref="Z1026">VLOOKUP(A1026,BUSINESS!$A$2:$J$2692,9,0)</f>
        <v>0.29899999999999999</v>
      </c>
      <c r="AA1026" s="10">
        <f t="array" ref="AA1026">VLOOKUP(A1026,BUSINESS!$A$2:$J$2692,10,0)</f>
        <v>0.71299999999999997</v>
      </c>
      <c r="AB1026" s="12">
        <f t="shared" ref="AB1026:AB1089" si="63">F1026/R1026</f>
        <v>2873.9520076934232</v>
      </c>
      <c r="AC1026" s="10">
        <f t="shared" si="60"/>
        <v>1.9920470764228635E-3</v>
      </c>
      <c r="AD1026" s="10">
        <f t="shared" si="61"/>
        <v>6.2967005289228445E-4</v>
      </c>
      <c r="AE1026" s="10">
        <f t="shared" si="62"/>
        <v>92.860432042700538</v>
      </c>
      <c r="AF1026">
        <f t="shared" si="59"/>
        <v>101.76485703309648</v>
      </c>
    </row>
    <row r="1027" spans="1:32" ht="14.4">
      <c r="A1027" s="7" t="str">
        <f t="shared" ref="A1027:A1090" si="64">CONCATENATE(B1027," ",D1027)</f>
        <v>Guyana-The Americas 2011</v>
      </c>
      <c r="B1027" s="7" t="s">
        <v>157</v>
      </c>
      <c r="C1027" s="8" t="s">
        <v>84</v>
      </c>
      <c r="D1027" s="9" t="s">
        <v>73</v>
      </c>
      <c r="E1027" s="14">
        <v>6.8000000000000005E-2</v>
      </c>
      <c r="F1027" s="13">
        <v>2576602497</v>
      </c>
      <c r="G1027" s="14">
        <v>221</v>
      </c>
      <c r="H1027" s="14">
        <v>0.14499999999999999</v>
      </c>
      <c r="I1027" s="10">
        <f t="array" ref="I1027">VLOOKUP(A1027,ENERGY!$A$2:$F$2691,5,0)</f>
        <v>500</v>
      </c>
      <c r="J1027" s="11">
        <f t="array" ref="J1027">VLOOKUP(A1027,ENERGY!$A$2:$F$2691,6,0)</f>
        <v>1291</v>
      </c>
      <c r="K1027" s="10">
        <f t="array" ref="K1027">VLOOKUP(A1027,'HUMAN RESOURCES'!$A$2:$M$2692,5,0)</f>
        <v>2.1000000000000001E-2</v>
      </c>
      <c r="L1027" s="11">
        <f t="array" ref="L1027">VLOOKUP(A1027,'HUMAN RESOURCES'!$A$2:$M$2692,6,0)</f>
        <v>3.2000000000000001E-2</v>
      </c>
      <c r="M1027" s="10">
        <f t="array" ref="M1027">VLOOKUP(A1027,'HUMAN RESOURCES'!$A$2:$M$2692,7,0)</f>
        <v>69</v>
      </c>
      <c r="N1027" s="10">
        <f t="array" ref="N1027">VLOOKUP(A1027,'HUMAN RESOURCES'!$A$2:$M$2692,8,0)</f>
        <v>63</v>
      </c>
      <c r="O1027" s="10">
        <f t="array" ref="O1027">VLOOKUP(A1027,'HUMAN RESOURCES'!$A$2:$M$2692,9,0)</f>
        <v>0.373</v>
      </c>
      <c r="P1027" s="10">
        <f t="array" ref="P1027">VLOOKUP(A1027,'HUMAN RESOURCES'!$A$2:$M$2692,10,0)</f>
        <v>0.59499999999999997</v>
      </c>
      <c r="Q1027" s="10">
        <f t="array" ref="Q1027">VLOOKUP(A1027,'HUMAN RESOURCES'!$A$2:$M$2692,11,0)</f>
        <v>3.3000000000000002E-2</v>
      </c>
      <c r="R1027" s="10">
        <f t="array" ref="R1027">VLOOKUP(A1027,'HUMAN RESOURCES'!$A$2:$M$2692,12,0)</f>
        <v>790882</v>
      </c>
      <c r="S1027" s="10">
        <f t="array" ref="S1027">VLOOKUP(A1027,'HUMAN RESOURCES'!$A$2:$M$2692,13,0)</f>
        <v>0.28299999999999997</v>
      </c>
      <c r="T1027" s="10">
        <f t="array" ref="T1027">VLOOKUP(A1027,TOURISM!$A$2:$F$2692,5,0)</f>
        <v>95000000</v>
      </c>
      <c r="U1027" s="10">
        <f t="array" ref="U1027">VLOOKUP(A1027,TOURISM!$A$2:$F$2692,6,0)</f>
        <v>79000000</v>
      </c>
      <c r="V1027" s="10">
        <f t="array" ref="V1027">VLOOKUP(A1027,BUSINESS!$A$2:$J$2692,5,0)</f>
        <v>0.35899999999999999</v>
      </c>
      <c r="W1027" s="10">
        <f t="array" ref="W1027">VLOOKUP(A1027,BUSINESS!$A$2:$J$2692,6,0)</f>
        <v>20</v>
      </c>
      <c r="X1027" s="10">
        <f t="array" ref="X1027">VLOOKUP(A1027,BUSINESS!$A$2:$J$2692,7,0)</f>
        <v>0</v>
      </c>
      <c r="Y1027" s="10">
        <f t="array" ref="Y1027">VLOOKUP(A1027,BUSINESS!$A$2:$J$2692,8,0)</f>
        <v>263</v>
      </c>
      <c r="Z1027" s="10">
        <f t="array" ref="Z1027">VLOOKUP(A1027,BUSINESS!$A$2:$J$2692,9,0)</f>
        <v>0.31</v>
      </c>
      <c r="AA1027" s="10">
        <f t="array" ref="AA1027">VLOOKUP(A1027,BUSINESS!$A$2:$J$2692,10,0)</f>
        <v>0.66900000000000004</v>
      </c>
      <c r="AB1027" s="12">
        <f t="shared" si="63"/>
        <v>3257.8848639872954</v>
      </c>
      <c r="AC1027" s="10">
        <f t="shared" si="60"/>
        <v>1.6323547634160343E-3</v>
      </c>
      <c r="AD1027" s="10">
        <f t="shared" si="61"/>
        <v>6.3220556290318906E-4</v>
      </c>
      <c r="AE1027" s="10">
        <f t="shared" si="62"/>
        <v>99.888478938703884</v>
      </c>
      <c r="AF1027">
        <f t="shared" ref="AF1027:AF1090" si="65">T1027/R1027</f>
        <v>120.11905695160593</v>
      </c>
    </row>
    <row r="1028" spans="1:32" ht="14.4">
      <c r="A1028" s="7" t="str">
        <f t="shared" si="64"/>
        <v>Guyana-The Americas 2012</v>
      </c>
      <c r="B1028" s="7" t="s">
        <v>157</v>
      </c>
      <c r="C1028" s="8" t="s">
        <v>84</v>
      </c>
      <c r="D1028" s="9" t="s">
        <v>74</v>
      </c>
      <c r="E1028" s="14">
        <v>6.6000000000000003E-2</v>
      </c>
      <c r="F1028" s="13">
        <v>2851154076</v>
      </c>
      <c r="G1028" s="14">
        <v>235</v>
      </c>
      <c r="H1028" s="14">
        <v>0.13900000000000001</v>
      </c>
      <c r="I1028" s="10">
        <v>500</v>
      </c>
      <c r="J1028" s="11">
        <v>1291</v>
      </c>
      <c r="K1028" s="10">
        <f t="array" ref="K1028">VLOOKUP(A1028,'HUMAN RESOURCES'!$A$2:$M$2692,5,0)</f>
        <v>2.1000000000000001E-2</v>
      </c>
      <c r="L1028" s="11">
        <f t="array" ref="L1028">VLOOKUP(A1028,'HUMAN RESOURCES'!$A$2:$M$2692,6,0)</f>
        <v>3.1E-2</v>
      </c>
      <c r="M1028" s="10">
        <f t="array" ref="M1028">VLOOKUP(A1028,'HUMAN RESOURCES'!$A$2:$M$2692,7,0)</f>
        <v>69</v>
      </c>
      <c r="N1028" s="10">
        <f t="array" ref="N1028">VLOOKUP(A1028,'HUMAN RESOURCES'!$A$2:$M$2692,8,0)</f>
        <v>63</v>
      </c>
      <c r="O1028" s="10">
        <f t="array" ref="O1028">VLOOKUP(A1028,'HUMAN RESOURCES'!$A$2:$M$2692,9,0)</f>
        <v>0.36799999999999999</v>
      </c>
      <c r="P1028" s="10">
        <f t="array" ref="P1028">VLOOKUP(A1028,'HUMAN RESOURCES'!$A$2:$M$2692,10,0)</f>
        <v>0.59899999999999998</v>
      </c>
      <c r="Q1028" s="10">
        <f t="array" ref="Q1028">VLOOKUP(A1028,'HUMAN RESOURCES'!$A$2:$M$2692,11,0)</f>
        <v>3.3000000000000002E-2</v>
      </c>
      <c r="R1028" s="10">
        <f t="array" ref="R1028">VLOOKUP(A1028,'HUMAN RESOURCES'!$A$2:$M$2692,12,0)</f>
        <v>795369</v>
      </c>
      <c r="S1028" s="10">
        <f t="array" ref="S1028">VLOOKUP(A1028,'HUMAN RESOURCES'!$A$2:$M$2692,13,0)</f>
        <v>0.28299999999999997</v>
      </c>
      <c r="T1028" s="10">
        <f t="array" ref="T1028">VLOOKUP(A1028,TOURISM!$A$2:$F$2692,5,0)</f>
        <v>64000000</v>
      </c>
      <c r="U1028" s="10">
        <f t="array" ref="U1028">VLOOKUP(A1028,TOURISM!$A$2:$F$2692,6,0)</f>
        <v>82000000</v>
      </c>
      <c r="V1028" s="10">
        <f t="array" ref="V1028">VLOOKUP(A1028,BUSINESS!$A$2:$J$2692,5,0)</f>
        <v>0.35899999999999999</v>
      </c>
      <c r="W1028" s="10">
        <f t="array" ref="W1028">VLOOKUP(A1028,BUSINESS!$A$2:$J$2692,6,0)</f>
        <v>20</v>
      </c>
      <c r="X1028" s="10">
        <f t="array" ref="X1028">VLOOKUP(A1028,BUSINESS!$A$2:$J$2692,7,0)</f>
        <v>113</v>
      </c>
      <c r="Y1028" s="10">
        <f t="array" ref="Y1028">VLOOKUP(A1028,BUSINESS!$A$2:$J$2692,8,0)</f>
        <v>263</v>
      </c>
      <c r="Z1028" s="10">
        <f t="array" ref="Z1028">VLOOKUP(A1028,BUSINESS!$A$2:$J$2692,9,0)</f>
        <v>0.33</v>
      </c>
      <c r="AA1028" s="10">
        <f t="array" ref="AA1028">VLOOKUP(A1028,BUSINESS!$A$2:$J$2692,10,0)</f>
        <v>0.68799999999999994</v>
      </c>
      <c r="AB1028" s="12">
        <f t="shared" si="63"/>
        <v>3584.6934894369783</v>
      </c>
      <c r="AC1028" s="10">
        <f t="shared" si="60"/>
        <v>1.6231459863283583E-3</v>
      </c>
      <c r="AD1028" s="10">
        <f t="shared" si="61"/>
        <v>6.2863903420927892E-4</v>
      </c>
      <c r="AE1028" s="10">
        <f t="shared" si="62"/>
        <v>103.09680161032175</v>
      </c>
      <c r="AF1028">
        <f t="shared" si="65"/>
        <v>80.465796378787701</v>
      </c>
    </row>
    <row r="1029" spans="1:32" ht="14.4">
      <c r="A1029" s="7" t="str">
        <f t="shared" si="64"/>
        <v>Haiti-The Americas 2000</v>
      </c>
      <c r="B1029" s="7" t="s">
        <v>158</v>
      </c>
      <c r="C1029" s="8" t="s">
        <v>84</v>
      </c>
      <c r="D1029" s="9" t="s">
        <v>62</v>
      </c>
      <c r="E1029" s="14">
        <v>6.0999999999999999E-2</v>
      </c>
      <c r="F1029" s="13">
        <v>3664503846</v>
      </c>
      <c r="G1029" s="14">
        <v>26</v>
      </c>
      <c r="H1029" s="14">
        <v>0.314</v>
      </c>
      <c r="I1029" s="10">
        <f t="array" ref="I1029">VLOOKUP(A1029,ENERGY!$A$2:$F$2691,5,0)</f>
        <v>0</v>
      </c>
      <c r="J1029" s="11">
        <f t="array" ref="J1029">VLOOKUP(A1029,ENERGY!$A$2:$F$2691,6,0)</f>
        <v>0</v>
      </c>
      <c r="K1029" s="10">
        <f t="array" ref="K1029">VLOOKUP(A1029,'HUMAN RESOURCES'!$A$2:$M$2692,5,0)</f>
        <v>3.1E-2</v>
      </c>
      <c r="L1029" s="11">
        <f t="array" ref="L1029">VLOOKUP(A1029,'HUMAN RESOURCES'!$A$2:$M$2692,6,0)</f>
        <v>7.4999999999999997E-2</v>
      </c>
      <c r="M1029" s="10">
        <f t="array" ref="M1029">VLOOKUP(A1029,'HUMAN RESOURCES'!$A$2:$M$2692,7,0)</f>
        <v>59</v>
      </c>
      <c r="N1029" s="10">
        <f t="array" ref="N1029">VLOOKUP(A1029,'HUMAN RESOURCES'!$A$2:$M$2692,8,0)</f>
        <v>56</v>
      </c>
      <c r="O1029" s="10">
        <f t="array" ref="O1029">VLOOKUP(A1029,'HUMAN RESOURCES'!$A$2:$M$2692,9,0)</f>
        <v>0.40300000000000002</v>
      </c>
      <c r="P1029" s="10">
        <f t="array" ref="P1029">VLOOKUP(A1029,'HUMAN RESOURCES'!$A$2:$M$2692,10,0)</f>
        <v>0.55700000000000005</v>
      </c>
      <c r="Q1029" s="10">
        <f t="array" ref="Q1029">VLOOKUP(A1029,'HUMAN RESOURCES'!$A$2:$M$2692,11,0)</f>
        <v>0.04</v>
      </c>
      <c r="R1029" s="10">
        <f t="array" ref="R1029">VLOOKUP(A1029,'HUMAN RESOURCES'!$A$2:$M$2692,12,0)</f>
        <v>8578234</v>
      </c>
      <c r="S1029" s="10">
        <f t="array" ref="S1029">VLOOKUP(A1029,'HUMAN RESOURCES'!$A$2:$M$2692,13,0)</f>
        <v>0.35599999999999998</v>
      </c>
      <c r="T1029" s="10">
        <f t="array" ref="T1029">VLOOKUP(A1029,TOURISM!$A$2:$F$2692,5,0)</f>
        <v>128000000</v>
      </c>
      <c r="U1029" s="10">
        <f t="array" ref="U1029">VLOOKUP(A1029,TOURISM!$A$2:$F$2692,6,0)</f>
        <v>173000000</v>
      </c>
      <c r="V1029" s="10">
        <f t="array" ref="V1029">VLOOKUP(A1029,BUSINESS!$A$2:$J$2692,5,0)</f>
        <v>0</v>
      </c>
      <c r="W1029" s="10">
        <f t="array" ref="W1029">VLOOKUP(A1029,BUSINESS!$A$2:$J$2692,6,0)</f>
        <v>0</v>
      </c>
      <c r="X1029" s="10">
        <f t="array" ref="X1029">VLOOKUP(A1029,BUSINESS!$A$2:$J$2692,7,0)</f>
        <v>0</v>
      </c>
      <c r="Y1029" s="10">
        <f t="array" ref="Y1029">VLOOKUP(A1029,BUSINESS!$A$2:$J$2692,8,0)</f>
        <v>0</v>
      </c>
      <c r="Z1029" s="10">
        <f t="array" ref="Z1029">VLOOKUP(A1029,BUSINESS!$A$2:$J$2692,9,0)</f>
        <v>2E-3</v>
      </c>
      <c r="AA1029" s="10">
        <f t="array" ref="AA1029">VLOOKUP(A1029,BUSINESS!$A$2:$J$2692,10,0)</f>
        <v>6.0000000000000001E-3</v>
      </c>
      <c r="AB1029" s="12">
        <f t="shared" si="63"/>
        <v>427.18627703557632</v>
      </c>
      <c r="AC1029" s="10">
        <f t="shared" si="60"/>
        <v>0</v>
      </c>
      <c r="AD1029" s="10">
        <f t="shared" si="61"/>
        <v>0</v>
      </c>
      <c r="AE1029" s="10">
        <f t="shared" si="62"/>
        <v>20.167321152582222</v>
      </c>
      <c r="AF1029">
        <f t="shared" si="65"/>
        <v>14.921486170696673</v>
      </c>
    </row>
    <row r="1030" spans="1:32" ht="14.4">
      <c r="A1030" s="7" t="str">
        <f t="shared" si="64"/>
        <v>Haiti-The Americas 2001</v>
      </c>
      <c r="B1030" s="7" t="s">
        <v>158</v>
      </c>
      <c r="C1030" s="8" t="s">
        <v>84</v>
      </c>
      <c r="D1030" s="9" t="s">
        <v>63</v>
      </c>
      <c r="E1030" s="14">
        <v>5.6000000000000001E-2</v>
      </c>
      <c r="F1030" s="13">
        <v>3507981946</v>
      </c>
      <c r="G1030" s="14">
        <v>23</v>
      </c>
      <c r="H1030" s="14">
        <v>0.34</v>
      </c>
      <c r="I1030" s="10">
        <f t="array" ref="I1030">VLOOKUP(A1030,ENERGY!$A$2:$F$2691,5,0)</f>
        <v>3211</v>
      </c>
      <c r="J1030" s="11">
        <f t="array" ref="J1030">VLOOKUP(A1030,ENERGY!$A$2:$F$2691,6,0)</f>
        <v>0</v>
      </c>
      <c r="K1030" s="10">
        <f t="array" ref="K1030">VLOOKUP(A1030,'HUMAN RESOURCES'!$A$2:$M$2692,5,0)</f>
        <v>3.1E-2</v>
      </c>
      <c r="L1030" s="11">
        <f t="array" ref="L1030">VLOOKUP(A1030,'HUMAN RESOURCES'!$A$2:$M$2692,6,0)</f>
        <v>7.2999999999999995E-2</v>
      </c>
      <c r="M1030" s="10">
        <f t="array" ref="M1030">VLOOKUP(A1030,'HUMAN RESOURCES'!$A$2:$M$2692,7,0)</f>
        <v>59</v>
      </c>
      <c r="N1030" s="10">
        <f t="array" ref="N1030">VLOOKUP(A1030,'HUMAN RESOURCES'!$A$2:$M$2692,8,0)</f>
        <v>56</v>
      </c>
      <c r="O1030" s="10">
        <f t="array" ref="O1030">VLOOKUP(A1030,'HUMAN RESOURCES'!$A$2:$M$2692,9,0)</f>
        <v>0.39800000000000002</v>
      </c>
      <c r="P1030" s="10">
        <f t="array" ref="P1030">VLOOKUP(A1030,'HUMAN RESOURCES'!$A$2:$M$2692,10,0)</f>
        <v>0.56100000000000005</v>
      </c>
      <c r="Q1030" s="10">
        <f t="array" ref="Q1030">VLOOKUP(A1030,'HUMAN RESOURCES'!$A$2:$M$2692,11,0)</f>
        <v>0.04</v>
      </c>
      <c r="R1030" s="10">
        <f t="array" ref="R1030">VLOOKUP(A1030,'HUMAN RESOURCES'!$A$2:$M$2692,12,0)</f>
        <v>8720247</v>
      </c>
      <c r="S1030" s="10">
        <f t="array" ref="S1030">VLOOKUP(A1030,'HUMAN RESOURCES'!$A$2:$M$2692,13,0)</f>
        <v>0.373</v>
      </c>
      <c r="T1030" s="10">
        <f t="array" ref="T1030">VLOOKUP(A1030,TOURISM!$A$2:$F$2692,5,0)</f>
        <v>105000000</v>
      </c>
      <c r="U1030" s="10">
        <f t="array" ref="U1030">VLOOKUP(A1030,TOURISM!$A$2:$F$2692,6,0)</f>
        <v>168000000</v>
      </c>
      <c r="V1030" s="10">
        <f t="array" ref="V1030">VLOOKUP(A1030,BUSINESS!$A$2:$J$2692,5,0)</f>
        <v>0</v>
      </c>
      <c r="W1030" s="10">
        <f t="array" ref="W1030">VLOOKUP(A1030,BUSINESS!$A$2:$J$2692,6,0)</f>
        <v>0</v>
      </c>
      <c r="X1030" s="10">
        <f t="array" ref="X1030">VLOOKUP(A1030,BUSINESS!$A$2:$J$2692,7,0)</f>
        <v>0</v>
      </c>
      <c r="Y1030" s="10">
        <f t="array" ref="Y1030">VLOOKUP(A1030,BUSINESS!$A$2:$J$2692,8,0)</f>
        <v>0</v>
      </c>
      <c r="Z1030" s="10">
        <f t="array" ref="Z1030">VLOOKUP(A1030,BUSINESS!$A$2:$J$2692,9,0)</f>
        <v>3.0000000000000001E-3</v>
      </c>
      <c r="AA1030" s="10">
        <f t="array" ref="AA1030">VLOOKUP(A1030,BUSINESS!$A$2:$J$2692,10,0)</f>
        <v>0.01</v>
      </c>
      <c r="AB1030" s="12">
        <f t="shared" si="63"/>
        <v>402.28011270781667</v>
      </c>
      <c r="AC1030" s="10">
        <f t="shared" si="60"/>
        <v>0</v>
      </c>
      <c r="AD1030" s="10">
        <f t="shared" si="61"/>
        <v>3.682235147697078E-4</v>
      </c>
      <c r="AE1030" s="10">
        <f t="shared" si="62"/>
        <v>19.265509337063502</v>
      </c>
      <c r="AF1030">
        <f t="shared" si="65"/>
        <v>12.040943335664689</v>
      </c>
    </row>
    <row r="1031" spans="1:32" ht="14.4">
      <c r="A1031" s="7" t="str">
        <f t="shared" si="64"/>
        <v>Haiti-The Americas 2002</v>
      </c>
      <c r="B1031" s="7" t="s">
        <v>158</v>
      </c>
      <c r="C1031" s="8" t="s">
        <v>84</v>
      </c>
      <c r="D1031" s="9" t="s">
        <v>64</v>
      </c>
      <c r="E1031" s="14">
        <v>5.5E-2</v>
      </c>
      <c r="F1031" s="13">
        <v>3214632479</v>
      </c>
      <c r="G1031" s="14">
        <v>20</v>
      </c>
      <c r="H1031" s="14">
        <v>0.34200000000000003</v>
      </c>
      <c r="I1031" s="10">
        <f t="array" ref="I1031">VLOOKUP(A1031,ENERGY!$A$2:$F$2691,5,0)</f>
        <v>2409</v>
      </c>
      <c r="J1031" s="11">
        <f t="array" ref="J1031">VLOOKUP(A1031,ENERGY!$A$2:$F$2691,6,0)</f>
        <v>2120</v>
      </c>
      <c r="K1031" s="10">
        <f t="array" ref="K1031">VLOOKUP(A1031,'HUMAN RESOURCES'!$A$2:$M$2692,5,0)</f>
        <v>0.03</v>
      </c>
      <c r="L1031" s="11">
        <f t="array" ref="L1031">VLOOKUP(A1031,'HUMAN RESOURCES'!$A$2:$M$2692,6,0)</f>
        <v>7.0999999999999994E-2</v>
      </c>
      <c r="M1031" s="10">
        <f t="array" ref="M1031">VLOOKUP(A1031,'HUMAN RESOURCES'!$A$2:$M$2692,7,0)</f>
        <v>60</v>
      </c>
      <c r="N1031" s="10">
        <f t="array" ref="N1031">VLOOKUP(A1031,'HUMAN RESOURCES'!$A$2:$M$2692,8,0)</f>
        <v>56</v>
      </c>
      <c r="O1031" s="10">
        <f t="array" ref="O1031">VLOOKUP(A1031,'HUMAN RESOURCES'!$A$2:$M$2692,9,0)</f>
        <v>0.39400000000000002</v>
      </c>
      <c r="P1031" s="10">
        <f t="array" ref="P1031">VLOOKUP(A1031,'HUMAN RESOURCES'!$A$2:$M$2692,10,0)</f>
        <v>0.56599999999999995</v>
      </c>
      <c r="Q1031" s="10">
        <f t="array" ref="Q1031">VLOOKUP(A1031,'HUMAN RESOURCES'!$A$2:$M$2692,11,0)</f>
        <v>0.04</v>
      </c>
      <c r="R1031" s="10">
        <f t="array" ref="R1031">VLOOKUP(A1031,'HUMAN RESOURCES'!$A$2:$M$2692,12,0)</f>
        <v>8859635</v>
      </c>
      <c r="S1031" s="10">
        <f t="array" ref="S1031">VLOOKUP(A1031,'HUMAN RESOURCES'!$A$2:$M$2692,13,0)</f>
        <v>0.38900000000000001</v>
      </c>
      <c r="T1031" s="10">
        <f t="array" ref="T1031">VLOOKUP(A1031,TOURISM!$A$2:$F$2692,5,0)</f>
        <v>108000000</v>
      </c>
      <c r="U1031" s="10">
        <f t="array" ref="U1031">VLOOKUP(A1031,TOURISM!$A$2:$F$2692,6,0)</f>
        <v>172000000</v>
      </c>
      <c r="V1031" s="10">
        <f t="array" ref="V1031">VLOOKUP(A1031,BUSINESS!$A$2:$J$2692,5,0)</f>
        <v>0</v>
      </c>
      <c r="W1031" s="10">
        <f t="array" ref="W1031">VLOOKUP(A1031,BUSINESS!$A$2:$J$2692,6,0)</f>
        <v>0</v>
      </c>
      <c r="X1031" s="10">
        <f t="array" ref="X1031">VLOOKUP(A1031,BUSINESS!$A$2:$J$2692,7,0)</f>
        <v>0</v>
      </c>
      <c r="Y1031" s="10">
        <f t="array" ref="Y1031">VLOOKUP(A1031,BUSINESS!$A$2:$J$2692,8,0)</f>
        <v>0</v>
      </c>
      <c r="Z1031" s="10">
        <f t="array" ref="Z1031">VLOOKUP(A1031,BUSINESS!$A$2:$J$2692,9,0)</f>
        <v>8.9999999999999993E-3</v>
      </c>
      <c r="AA1031" s="10">
        <f t="array" ref="AA1031">VLOOKUP(A1031,BUSINESS!$A$2:$J$2692,10,0)</f>
        <v>1.6E-2</v>
      </c>
      <c r="AB1031" s="12">
        <f t="shared" si="63"/>
        <v>362.84028393946249</v>
      </c>
      <c r="AC1031" s="10">
        <f t="shared" si="60"/>
        <v>2.3928751015137758E-4</v>
      </c>
      <c r="AD1031" s="10">
        <f t="shared" si="61"/>
        <v>2.7190736412956065E-4</v>
      </c>
      <c r="AE1031" s="10">
        <f t="shared" si="62"/>
        <v>19.413892333036294</v>
      </c>
      <c r="AF1031">
        <f t="shared" si="65"/>
        <v>12.190118441673951</v>
      </c>
    </row>
    <row r="1032" spans="1:32" ht="14.4">
      <c r="A1032" s="7" t="str">
        <f t="shared" si="64"/>
        <v>Haiti-The Americas 2003</v>
      </c>
      <c r="B1032" s="7" t="s">
        <v>158</v>
      </c>
      <c r="C1032" s="8" t="s">
        <v>84</v>
      </c>
      <c r="D1032" s="9" t="s">
        <v>65</v>
      </c>
      <c r="E1032" s="14">
        <v>5.2999999999999999E-2</v>
      </c>
      <c r="F1032" s="13">
        <v>2826481072</v>
      </c>
      <c r="G1032" s="14">
        <v>17</v>
      </c>
      <c r="H1032" s="14">
        <v>0.442</v>
      </c>
      <c r="I1032" s="10">
        <f t="array" ref="I1032">VLOOKUP(A1032,ENERGY!$A$2:$F$2691,5,0)</f>
        <v>2732</v>
      </c>
      <c r="J1032" s="11">
        <f t="array" ref="J1032">VLOOKUP(A1032,ENERGY!$A$2:$F$2691,6,0)</f>
        <v>2263</v>
      </c>
      <c r="K1032" s="10">
        <f t="array" ref="K1032">VLOOKUP(A1032,'HUMAN RESOURCES'!$A$2:$M$2692,5,0)</f>
        <v>0.03</v>
      </c>
      <c r="L1032" s="11">
        <f t="array" ref="L1032">VLOOKUP(A1032,'HUMAN RESOURCES'!$A$2:$M$2692,6,0)</f>
        <v>6.9000000000000006E-2</v>
      </c>
      <c r="M1032" s="10">
        <f t="array" ref="M1032">VLOOKUP(A1032,'HUMAN RESOURCES'!$A$2:$M$2692,7,0)</f>
        <v>60</v>
      </c>
      <c r="N1032" s="10">
        <f t="array" ref="N1032">VLOOKUP(A1032,'HUMAN RESOURCES'!$A$2:$M$2692,8,0)</f>
        <v>57</v>
      </c>
      <c r="O1032" s="10">
        <f t="array" ref="O1032">VLOOKUP(A1032,'HUMAN RESOURCES'!$A$2:$M$2692,9,0)</f>
        <v>0.38900000000000001</v>
      </c>
      <c r="P1032" s="10">
        <f t="array" ref="P1032">VLOOKUP(A1032,'HUMAN RESOURCES'!$A$2:$M$2692,10,0)</f>
        <v>0.56999999999999995</v>
      </c>
      <c r="Q1032" s="10">
        <f t="array" ref="Q1032">VLOOKUP(A1032,'HUMAN RESOURCES'!$A$2:$M$2692,11,0)</f>
        <v>4.1000000000000002E-2</v>
      </c>
      <c r="R1032" s="10">
        <f t="array" ref="R1032">VLOOKUP(A1032,'HUMAN RESOURCES'!$A$2:$M$2692,12,0)</f>
        <v>8996229</v>
      </c>
      <c r="S1032" s="10">
        <f t="array" ref="S1032">VLOOKUP(A1032,'HUMAN RESOURCES'!$A$2:$M$2692,13,0)</f>
        <v>0.40600000000000003</v>
      </c>
      <c r="T1032" s="10">
        <f t="array" ref="T1032">VLOOKUP(A1032,TOURISM!$A$2:$F$2692,5,0)</f>
        <v>96000000</v>
      </c>
      <c r="U1032" s="10">
        <f t="array" ref="U1032">VLOOKUP(A1032,TOURISM!$A$2:$F$2692,6,0)</f>
        <v>202000000</v>
      </c>
      <c r="V1032" s="10">
        <f t="array" ref="V1032">VLOOKUP(A1032,BUSINESS!$A$2:$J$2692,5,0)</f>
        <v>0</v>
      </c>
      <c r="W1032" s="10">
        <f t="array" ref="W1032">VLOOKUP(A1032,BUSINESS!$A$2:$J$2692,6,0)</f>
        <v>202</v>
      </c>
      <c r="X1032" s="10">
        <f t="array" ref="X1032">VLOOKUP(A1032,BUSINESS!$A$2:$J$2692,7,0)</f>
        <v>0</v>
      </c>
      <c r="Y1032" s="10">
        <f t="array" ref="Y1032">VLOOKUP(A1032,BUSINESS!$A$2:$J$2692,8,0)</f>
        <v>0</v>
      </c>
      <c r="Z1032" s="10">
        <f t="array" ref="Z1032">VLOOKUP(A1032,BUSINESS!$A$2:$J$2692,9,0)</f>
        <v>1.6E-2</v>
      </c>
      <c r="AA1032" s="10">
        <f t="array" ref="AA1032">VLOOKUP(A1032,BUSINESS!$A$2:$J$2692,10,0)</f>
        <v>3.5999999999999997E-2</v>
      </c>
      <c r="AB1032" s="12">
        <f t="shared" si="63"/>
        <v>314.18509599966831</v>
      </c>
      <c r="AC1032" s="10">
        <f t="shared" si="60"/>
        <v>2.5154984382900878E-4</v>
      </c>
      <c r="AD1032" s="10">
        <f t="shared" si="61"/>
        <v>3.0368279864818914E-4</v>
      </c>
      <c r="AE1032" s="10">
        <f t="shared" si="62"/>
        <v>22.453852608687484</v>
      </c>
      <c r="AF1032">
        <f t="shared" si="65"/>
        <v>10.671137873435637</v>
      </c>
    </row>
    <row r="1033" spans="1:32" ht="14.4">
      <c r="A1033" s="7" t="str">
        <f t="shared" si="64"/>
        <v>Haiti-The Americas 2004</v>
      </c>
      <c r="B1033" s="7" t="s">
        <v>158</v>
      </c>
      <c r="C1033" s="8" t="s">
        <v>84</v>
      </c>
      <c r="D1033" s="9" t="s">
        <v>66</v>
      </c>
      <c r="E1033" s="14">
        <v>5.6000000000000001E-2</v>
      </c>
      <c r="F1033" s="13">
        <v>3660483886</v>
      </c>
      <c r="G1033" s="14">
        <v>22</v>
      </c>
      <c r="H1033" s="14">
        <v>0.48</v>
      </c>
      <c r="I1033" s="10">
        <f t="array" ref="I1033">VLOOKUP(A1033,ENERGY!$A$2:$F$2691,5,0)</f>
        <v>2927</v>
      </c>
      <c r="J1033" s="11">
        <f t="array" ref="J1033">VLOOKUP(A1033,ENERGY!$A$2:$F$2691,6,0)</f>
        <v>2428</v>
      </c>
      <c r="K1033" s="10">
        <f t="array" ref="K1033">VLOOKUP(A1033,'HUMAN RESOURCES'!$A$2:$M$2692,5,0)</f>
        <v>2.9000000000000001E-2</v>
      </c>
      <c r="L1033" s="11">
        <f t="array" ref="L1033">VLOOKUP(A1033,'HUMAN RESOURCES'!$A$2:$M$2692,6,0)</f>
        <v>6.7000000000000004E-2</v>
      </c>
      <c r="M1033" s="10">
        <f t="array" ref="M1033">VLOOKUP(A1033,'HUMAN RESOURCES'!$A$2:$M$2692,7,0)</f>
        <v>61</v>
      </c>
      <c r="N1033" s="10">
        <f t="array" ref="N1033">VLOOKUP(A1033,'HUMAN RESOURCES'!$A$2:$M$2692,8,0)</f>
        <v>57</v>
      </c>
      <c r="O1033" s="10">
        <f t="array" ref="O1033">VLOOKUP(A1033,'HUMAN RESOURCES'!$A$2:$M$2692,9,0)</f>
        <v>0.38500000000000001</v>
      </c>
      <c r="P1033" s="10">
        <f t="array" ref="P1033">VLOOKUP(A1033,'HUMAN RESOURCES'!$A$2:$M$2692,10,0)</f>
        <v>0.57399999999999995</v>
      </c>
      <c r="Q1033" s="10">
        <f t="array" ref="Q1033">VLOOKUP(A1033,'HUMAN RESOURCES'!$A$2:$M$2692,11,0)</f>
        <v>4.1000000000000002E-2</v>
      </c>
      <c r="R1033" s="10">
        <f t="array" ref="R1033">VLOOKUP(A1033,'HUMAN RESOURCES'!$A$2:$M$2692,12,0)</f>
        <v>9129933</v>
      </c>
      <c r="S1033" s="10">
        <f t="array" ref="S1033">VLOOKUP(A1033,'HUMAN RESOURCES'!$A$2:$M$2692,13,0)</f>
        <v>0.42399999999999999</v>
      </c>
      <c r="T1033" s="10">
        <f t="array" ref="T1033">VLOOKUP(A1033,TOURISM!$A$2:$F$2692,5,0)</f>
        <v>93000000</v>
      </c>
      <c r="U1033" s="10">
        <f t="array" ref="U1033">VLOOKUP(A1033,TOURISM!$A$2:$F$2692,6,0)</f>
        <v>206000000</v>
      </c>
      <c r="V1033" s="10">
        <f t="array" ref="V1033">VLOOKUP(A1033,BUSINESS!$A$2:$J$2692,5,0)</f>
        <v>0</v>
      </c>
      <c r="W1033" s="10">
        <f t="array" ref="W1033">VLOOKUP(A1033,BUSINESS!$A$2:$J$2692,6,0)</f>
        <v>202</v>
      </c>
      <c r="X1033" s="10">
        <f t="array" ref="X1033">VLOOKUP(A1033,BUSINESS!$A$2:$J$2692,7,0)</f>
        <v>0</v>
      </c>
      <c r="Y1033" s="10">
        <f t="array" ref="Y1033">VLOOKUP(A1033,BUSINESS!$A$2:$J$2692,8,0)</f>
        <v>0</v>
      </c>
      <c r="Z1033" s="10">
        <f t="array" ref="Z1033">VLOOKUP(A1033,BUSINESS!$A$2:$J$2692,9,0)</f>
        <v>5.3999999999999999E-2</v>
      </c>
      <c r="AA1033" s="10">
        <f t="array" ref="AA1033">VLOOKUP(A1033,BUSINESS!$A$2:$J$2692,10,0)</f>
        <v>4.3999999999999997E-2</v>
      </c>
      <c r="AB1033" s="12">
        <f t="shared" si="63"/>
        <v>400.93217398199965</v>
      </c>
      <c r="AC1033" s="10">
        <f t="shared" si="60"/>
        <v>2.6593842473980915E-4</v>
      </c>
      <c r="AD1033" s="10">
        <f t="shared" si="61"/>
        <v>3.2059380939597259E-4</v>
      </c>
      <c r="AE1033" s="10">
        <f t="shared" si="62"/>
        <v>22.563144767875077</v>
      </c>
      <c r="AF1033">
        <f t="shared" si="65"/>
        <v>10.186274094234864</v>
      </c>
    </row>
    <row r="1034" spans="1:32" ht="14.4">
      <c r="A1034" s="7" t="str">
        <f t="shared" si="64"/>
        <v>Haiti-The Americas 2005</v>
      </c>
      <c r="B1034" s="7" t="s">
        <v>158</v>
      </c>
      <c r="C1034" s="8" t="s">
        <v>84</v>
      </c>
      <c r="D1034" s="9" t="s">
        <v>67</v>
      </c>
      <c r="E1034" s="14">
        <v>4.3999999999999997E-2</v>
      </c>
      <c r="F1034" s="13">
        <v>4154289832</v>
      </c>
      <c r="G1034" s="14">
        <v>20</v>
      </c>
      <c r="H1034" s="14">
        <v>0.41</v>
      </c>
      <c r="I1034" s="10">
        <f t="array" ref="I1034">VLOOKUP(A1034,ENERGY!$A$2:$F$2691,5,0)</f>
        <v>2288</v>
      </c>
      <c r="J1034" s="11">
        <f t="array" ref="J1034">VLOOKUP(A1034,ENERGY!$A$2:$F$2691,6,0)</f>
        <v>1988</v>
      </c>
      <c r="K1034" s="10">
        <f t="array" ref="K1034">VLOOKUP(A1034,'HUMAN RESOURCES'!$A$2:$M$2692,5,0)</f>
        <v>2.9000000000000001E-2</v>
      </c>
      <c r="L1034" s="11">
        <f t="array" ref="L1034">VLOOKUP(A1034,'HUMAN RESOURCES'!$A$2:$M$2692,6,0)</f>
        <v>6.6000000000000003E-2</v>
      </c>
      <c r="M1034" s="10">
        <f t="array" ref="M1034">VLOOKUP(A1034,'HUMAN RESOURCES'!$A$2:$M$2692,7,0)</f>
        <v>61</v>
      </c>
      <c r="N1034" s="10">
        <f t="array" ref="N1034">VLOOKUP(A1034,'HUMAN RESOURCES'!$A$2:$M$2692,8,0)</f>
        <v>58</v>
      </c>
      <c r="O1034" s="10">
        <f t="array" ref="O1034">VLOOKUP(A1034,'HUMAN RESOURCES'!$A$2:$M$2692,9,0)</f>
        <v>0.38100000000000001</v>
      </c>
      <c r="P1034" s="10">
        <f t="array" ref="P1034">VLOOKUP(A1034,'HUMAN RESOURCES'!$A$2:$M$2692,10,0)</f>
        <v>0.57799999999999996</v>
      </c>
      <c r="Q1034" s="10">
        <f t="array" ref="Q1034">VLOOKUP(A1034,'HUMAN RESOURCES'!$A$2:$M$2692,11,0)</f>
        <v>4.2000000000000003E-2</v>
      </c>
      <c r="R1034" s="10">
        <f t="array" ref="R1034">VLOOKUP(A1034,'HUMAN RESOURCES'!$A$2:$M$2692,12,0)</f>
        <v>9260879</v>
      </c>
      <c r="S1034" s="10">
        <f t="array" ref="S1034">VLOOKUP(A1034,'HUMAN RESOURCES'!$A$2:$M$2692,13,0)</f>
        <v>0.441</v>
      </c>
      <c r="T1034" s="10">
        <f t="array" ref="T1034">VLOOKUP(A1034,TOURISM!$A$2:$F$2692,5,0)</f>
        <v>80000000</v>
      </c>
      <c r="U1034" s="10">
        <f t="array" ref="U1034">VLOOKUP(A1034,TOURISM!$A$2:$F$2692,6,0)</f>
        <v>174000000</v>
      </c>
      <c r="V1034" s="10">
        <f t="array" ref="V1034">VLOOKUP(A1034,BUSINESS!$A$2:$J$2692,5,0)</f>
        <v>0.40400000000000003</v>
      </c>
      <c r="W1034" s="10">
        <f t="array" ref="W1034">VLOOKUP(A1034,BUSINESS!$A$2:$J$2692,6,0)</f>
        <v>202</v>
      </c>
      <c r="X1034" s="10">
        <f t="array" ref="X1034">VLOOKUP(A1034,BUSINESS!$A$2:$J$2692,7,0)</f>
        <v>0</v>
      </c>
      <c r="Y1034" s="10">
        <f t="array" ref="Y1034">VLOOKUP(A1034,BUSINESS!$A$2:$J$2692,8,0)</f>
        <v>184</v>
      </c>
      <c r="Z1034" s="10">
        <f t="array" ref="Z1034">VLOOKUP(A1034,BUSINESS!$A$2:$J$2692,9,0)</f>
        <v>6.4000000000000001E-2</v>
      </c>
      <c r="AA1034" s="10">
        <f t="array" ref="AA1034">VLOOKUP(A1034,BUSINESS!$A$2:$J$2692,10,0)</f>
        <v>5.3999999999999999E-2</v>
      </c>
      <c r="AB1034" s="12">
        <f t="shared" si="63"/>
        <v>448.58483001451589</v>
      </c>
      <c r="AC1034" s="10">
        <f t="shared" si="60"/>
        <v>2.1466644796892391E-4</v>
      </c>
      <c r="AD1034" s="10">
        <f t="shared" si="61"/>
        <v>2.4706078116342952E-4</v>
      </c>
      <c r="AE1034" s="10">
        <f t="shared" si="62"/>
        <v>18.78871325281326</v>
      </c>
      <c r="AF1034">
        <f t="shared" si="65"/>
        <v>8.6384888518681642</v>
      </c>
    </row>
    <row r="1035" spans="1:32" ht="14.4">
      <c r="A1035" s="7" t="str">
        <f t="shared" si="64"/>
        <v>Haiti-The Americas 2006</v>
      </c>
      <c r="B1035" s="7" t="s">
        <v>158</v>
      </c>
      <c r="C1035" s="8" t="s">
        <v>84</v>
      </c>
      <c r="D1035" s="9" t="s">
        <v>68</v>
      </c>
      <c r="E1035" s="14">
        <v>5.7000000000000002E-2</v>
      </c>
      <c r="F1035" s="13">
        <v>4879738636</v>
      </c>
      <c r="G1035" s="14">
        <v>30</v>
      </c>
      <c r="H1035" s="14">
        <v>0.26400000000000001</v>
      </c>
      <c r="I1035" s="10">
        <v>2288</v>
      </c>
      <c r="J1035" s="11">
        <v>1988</v>
      </c>
      <c r="K1035" s="10">
        <f t="array" ref="K1035">VLOOKUP(A1035,'HUMAN RESOURCES'!$A$2:$M$2692,5,0)</f>
        <v>2.8000000000000001E-2</v>
      </c>
      <c r="L1035" s="11">
        <f t="array" ref="L1035">VLOOKUP(A1035,'HUMAN RESOURCES'!$A$2:$M$2692,6,0)</f>
        <v>6.4000000000000001E-2</v>
      </c>
      <c r="M1035" s="10">
        <f t="array" ref="M1035">VLOOKUP(A1035,'HUMAN RESOURCES'!$A$2:$M$2692,7,0)</f>
        <v>62</v>
      </c>
      <c r="N1035" s="10">
        <f t="array" ref="N1035">VLOOKUP(A1035,'HUMAN RESOURCES'!$A$2:$M$2692,8,0)</f>
        <v>58</v>
      </c>
      <c r="O1035" s="10">
        <f t="array" ref="O1035">VLOOKUP(A1035,'HUMAN RESOURCES'!$A$2:$M$2692,9,0)</f>
        <v>0.377</v>
      </c>
      <c r="P1035" s="10">
        <f t="array" ref="P1035">VLOOKUP(A1035,'HUMAN RESOURCES'!$A$2:$M$2692,10,0)</f>
        <v>0.58099999999999996</v>
      </c>
      <c r="Q1035" s="10">
        <f t="array" ref="Q1035">VLOOKUP(A1035,'HUMAN RESOURCES'!$A$2:$M$2692,11,0)</f>
        <v>4.2000000000000003E-2</v>
      </c>
      <c r="R1035" s="10">
        <f t="array" ref="R1035">VLOOKUP(A1035,'HUMAN RESOURCES'!$A$2:$M$2692,12,0)</f>
        <v>9388642</v>
      </c>
      <c r="S1035" s="10">
        <f t="array" ref="S1035">VLOOKUP(A1035,'HUMAN RESOURCES'!$A$2:$M$2692,13,0)</f>
        <v>0.45800000000000002</v>
      </c>
      <c r="T1035" s="10">
        <f t="array" ref="T1035">VLOOKUP(A1035,TOURISM!$A$2:$F$2692,5,0)</f>
        <v>126000000</v>
      </c>
      <c r="U1035" s="10">
        <f t="array" ref="U1035">VLOOKUP(A1035,TOURISM!$A$2:$F$2692,6,0)</f>
        <v>239000000</v>
      </c>
      <c r="V1035" s="10">
        <f t="array" ref="V1035">VLOOKUP(A1035,BUSINESS!$A$2:$J$2692,5,0)</f>
        <v>0.40400000000000003</v>
      </c>
      <c r="W1035" s="10">
        <f t="array" ref="W1035">VLOOKUP(A1035,BUSINESS!$A$2:$J$2692,6,0)</f>
        <v>202</v>
      </c>
      <c r="X1035" s="10">
        <f t="array" ref="X1035">VLOOKUP(A1035,BUSINESS!$A$2:$J$2692,7,0)</f>
        <v>0</v>
      </c>
      <c r="Y1035" s="10">
        <f t="array" ref="Y1035">VLOOKUP(A1035,BUSINESS!$A$2:$J$2692,8,0)</f>
        <v>184</v>
      </c>
      <c r="Z1035" s="10">
        <f t="array" ref="Z1035">VLOOKUP(A1035,BUSINESS!$A$2:$J$2692,9,0)</f>
        <v>6.8000000000000005E-2</v>
      </c>
      <c r="AA1035" s="10">
        <f t="array" ref="AA1035">VLOOKUP(A1035,BUSINESS!$A$2:$J$2692,10,0)</f>
        <v>0.128</v>
      </c>
      <c r="AB1035" s="12">
        <f t="shared" si="63"/>
        <v>519.74914327332965</v>
      </c>
      <c r="AC1035" s="10">
        <f t="shared" si="60"/>
        <v>2.1174521299246473E-4</v>
      </c>
      <c r="AD1035" s="10">
        <f t="shared" si="61"/>
        <v>2.4369871595913446E-4</v>
      </c>
      <c r="AE1035" s="10">
        <f t="shared" si="62"/>
        <v>25.456290696780215</v>
      </c>
      <c r="AF1035">
        <f t="shared" si="65"/>
        <v>13.420471246001286</v>
      </c>
    </row>
    <row r="1036" spans="1:32" ht="14.4">
      <c r="A1036" s="7" t="str">
        <f t="shared" si="64"/>
        <v>Haiti-The Americas 2007</v>
      </c>
      <c r="B1036" s="7" t="s">
        <v>158</v>
      </c>
      <c r="C1036" s="8" t="s">
        <v>84</v>
      </c>
      <c r="D1036" s="9" t="s">
        <v>69</v>
      </c>
      <c r="E1036" s="14">
        <v>5.3999999999999999E-2</v>
      </c>
      <c r="F1036" s="13">
        <v>5885325590</v>
      </c>
      <c r="G1036" s="14">
        <v>34</v>
      </c>
      <c r="H1036" s="14">
        <v>0.23100000000000001</v>
      </c>
      <c r="I1036" s="10">
        <f t="array" ref="I1036">VLOOKUP(A1036,ENERGY!$A$2:$F$2691,5,0)</f>
        <v>2509</v>
      </c>
      <c r="J1036" s="11">
        <f t="array" ref="J1036">VLOOKUP(A1036,ENERGY!$A$2:$F$2691,6,0)</f>
        <v>2391</v>
      </c>
      <c r="K1036" s="10">
        <f t="array" ref="K1036">VLOOKUP(A1036,'HUMAN RESOURCES'!$A$2:$M$2692,5,0)</f>
        <v>2.8000000000000001E-2</v>
      </c>
      <c r="L1036" s="11">
        <f t="array" ref="L1036">VLOOKUP(A1036,'HUMAN RESOURCES'!$A$2:$M$2692,6,0)</f>
        <v>6.3E-2</v>
      </c>
      <c r="M1036" s="10">
        <f t="array" ref="M1036">VLOOKUP(A1036,'HUMAN RESOURCES'!$A$2:$M$2692,7,0)</f>
        <v>62</v>
      </c>
      <c r="N1036" s="10">
        <f t="array" ref="N1036">VLOOKUP(A1036,'HUMAN RESOURCES'!$A$2:$M$2692,8,0)</f>
        <v>59</v>
      </c>
      <c r="O1036" s="10">
        <f t="array" ref="O1036">VLOOKUP(A1036,'HUMAN RESOURCES'!$A$2:$M$2692,9,0)</f>
        <v>0.373</v>
      </c>
      <c r="P1036" s="10">
        <f t="array" ref="P1036">VLOOKUP(A1036,'HUMAN RESOURCES'!$A$2:$M$2692,10,0)</f>
        <v>0.58399999999999996</v>
      </c>
      <c r="Q1036" s="10">
        <f t="array" ref="Q1036">VLOOKUP(A1036,'HUMAN RESOURCES'!$A$2:$M$2692,11,0)</f>
        <v>4.2999999999999997E-2</v>
      </c>
      <c r="R1036" s="10">
        <f t="array" ref="R1036">VLOOKUP(A1036,'HUMAN RESOURCES'!$A$2:$M$2692,12,0)</f>
        <v>9513714</v>
      </c>
      <c r="S1036" s="10">
        <f t="array" ref="S1036">VLOOKUP(A1036,'HUMAN RESOURCES'!$A$2:$M$2692,13,0)</f>
        <v>0.47399999999999998</v>
      </c>
      <c r="T1036" s="10">
        <f t="array" ref="T1036">VLOOKUP(A1036,TOURISM!$A$2:$F$2692,5,0)</f>
        <v>190000000</v>
      </c>
      <c r="U1036" s="10">
        <f t="array" ref="U1036">VLOOKUP(A1036,TOURISM!$A$2:$F$2692,6,0)</f>
        <v>331000000</v>
      </c>
      <c r="V1036" s="10">
        <f t="array" ref="V1036">VLOOKUP(A1036,BUSINESS!$A$2:$J$2692,5,0)</f>
        <v>0.40400000000000003</v>
      </c>
      <c r="W1036" s="10">
        <f t="array" ref="W1036">VLOOKUP(A1036,BUSINESS!$A$2:$J$2692,6,0)</f>
        <v>202</v>
      </c>
      <c r="X1036" s="10">
        <f t="array" ref="X1036">VLOOKUP(A1036,BUSINESS!$A$2:$J$2692,7,0)</f>
        <v>0</v>
      </c>
      <c r="Y1036" s="10">
        <f t="array" ref="Y1036">VLOOKUP(A1036,BUSINESS!$A$2:$J$2692,8,0)</f>
        <v>184</v>
      </c>
      <c r="Z1036" s="10">
        <f t="array" ref="Z1036">VLOOKUP(A1036,BUSINESS!$A$2:$J$2692,9,0)</f>
        <v>7.1999999999999995E-2</v>
      </c>
      <c r="AA1036" s="10">
        <f t="array" ref="AA1036">VLOOKUP(A1036,BUSINESS!$A$2:$J$2692,10,0)</f>
        <v>0.26300000000000001</v>
      </c>
      <c r="AB1036" s="12">
        <f t="shared" si="63"/>
        <v>618.61493734203066</v>
      </c>
      <c r="AC1036" s="10">
        <f t="shared" si="60"/>
        <v>2.5132140823236858E-4</v>
      </c>
      <c r="AD1036" s="10">
        <f t="shared" si="61"/>
        <v>2.6372455594103416E-4</v>
      </c>
      <c r="AE1036" s="10">
        <f t="shared" si="62"/>
        <v>34.791880437019657</v>
      </c>
      <c r="AF1036">
        <f t="shared" si="65"/>
        <v>19.97117003937684</v>
      </c>
    </row>
    <row r="1037" spans="1:32" ht="14.4">
      <c r="A1037" s="7" t="str">
        <f t="shared" si="64"/>
        <v>Haiti-The Americas 2008</v>
      </c>
      <c r="B1037" s="7" t="s">
        <v>158</v>
      </c>
      <c r="C1037" s="8" t="s">
        <v>84</v>
      </c>
      <c r="D1037" s="9" t="s">
        <v>70</v>
      </c>
      <c r="E1037" s="14">
        <v>5.5E-2</v>
      </c>
      <c r="F1037" s="13">
        <v>6548530572</v>
      </c>
      <c r="G1037" s="14">
        <v>36</v>
      </c>
      <c r="H1037" s="14">
        <v>0.17799999999999999</v>
      </c>
      <c r="I1037" s="10">
        <f t="array" ref="I1037">VLOOKUP(A1037,ENERGY!$A$2:$F$2691,5,0)</f>
        <v>2585</v>
      </c>
      <c r="J1037" s="11">
        <f t="array" ref="J1037">VLOOKUP(A1037,ENERGY!$A$2:$F$2691,6,0)</f>
        <v>2076</v>
      </c>
      <c r="K1037" s="10">
        <f t="array" ref="K1037">VLOOKUP(A1037,'HUMAN RESOURCES'!$A$2:$M$2692,5,0)</f>
        <v>2.7E-2</v>
      </c>
      <c r="L1037" s="11">
        <f t="array" ref="L1037">VLOOKUP(A1037,'HUMAN RESOURCES'!$A$2:$M$2692,6,0)</f>
        <v>6.0999999999999999E-2</v>
      </c>
      <c r="M1037" s="10">
        <f t="array" ref="M1037">VLOOKUP(A1037,'HUMAN RESOURCES'!$A$2:$M$2692,7,0)</f>
        <v>63</v>
      </c>
      <c r="N1037" s="10">
        <f t="array" ref="N1037">VLOOKUP(A1037,'HUMAN RESOURCES'!$A$2:$M$2692,8,0)</f>
        <v>59</v>
      </c>
      <c r="O1037" s="10">
        <f t="array" ref="O1037">VLOOKUP(A1037,'HUMAN RESOURCES'!$A$2:$M$2692,9,0)</f>
        <v>0.36899999999999999</v>
      </c>
      <c r="P1037" s="10">
        <f t="array" ref="P1037">VLOOKUP(A1037,'HUMAN RESOURCES'!$A$2:$M$2692,10,0)</f>
        <v>0.58699999999999997</v>
      </c>
      <c r="Q1037" s="10">
        <f t="array" ref="Q1037">VLOOKUP(A1037,'HUMAN RESOURCES'!$A$2:$M$2692,11,0)</f>
        <v>4.3999999999999997E-2</v>
      </c>
      <c r="R1037" s="10">
        <f t="array" ref="R1037">VLOOKUP(A1037,'HUMAN RESOURCES'!$A$2:$M$2692,12,0)</f>
        <v>9638255</v>
      </c>
      <c r="S1037" s="10">
        <f t="array" ref="S1037">VLOOKUP(A1037,'HUMAN RESOURCES'!$A$2:$M$2692,13,0)</f>
        <v>0.49</v>
      </c>
      <c r="T1037" s="10">
        <f t="array" ref="T1037">VLOOKUP(A1037,TOURISM!$A$2:$F$2692,5,0)</f>
        <v>276000000</v>
      </c>
      <c r="U1037" s="10">
        <f t="array" ref="U1037">VLOOKUP(A1037,TOURISM!$A$2:$F$2692,6,0)</f>
        <v>383000000</v>
      </c>
      <c r="V1037" s="10">
        <f t="array" ref="V1037">VLOOKUP(A1037,BUSINESS!$A$2:$J$2692,5,0)</f>
        <v>0.40400000000000003</v>
      </c>
      <c r="W1037" s="10">
        <f t="array" ref="W1037">VLOOKUP(A1037,BUSINESS!$A$2:$J$2692,6,0)</f>
        <v>195</v>
      </c>
      <c r="X1037" s="10">
        <f t="array" ref="X1037">VLOOKUP(A1037,BUSINESS!$A$2:$J$2692,7,0)</f>
        <v>0</v>
      </c>
      <c r="Y1037" s="10">
        <f t="array" ref="Y1037">VLOOKUP(A1037,BUSINESS!$A$2:$J$2692,8,0)</f>
        <v>184</v>
      </c>
      <c r="Z1037" s="10">
        <f t="array" ref="Z1037">VLOOKUP(A1037,BUSINESS!$A$2:$J$2692,9,0)</f>
        <v>7.5999999999999998E-2</v>
      </c>
      <c r="AA1037" s="10">
        <f t="array" ref="AA1037">VLOOKUP(A1037,BUSINESS!$A$2:$J$2692,10,0)</f>
        <v>0.33200000000000002</v>
      </c>
      <c r="AB1037" s="12">
        <f t="shared" si="63"/>
        <v>679.43113893541931</v>
      </c>
      <c r="AC1037" s="10">
        <f t="shared" si="60"/>
        <v>2.1539168656566982E-4</v>
      </c>
      <c r="AD1037" s="10">
        <f t="shared" si="61"/>
        <v>2.6820207599819677E-4</v>
      </c>
      <c r="AE1037" s="10">
        <f t="shared" si="62"/>
        <v>39.737483600506522</v>
      </c>
      <c r="AF1037">
        <f t="shared" si="65"/>
        <v>28.635888965378069</v>
      </c>
    </row>
    <row r="1038" spans="1:32" ht="14.4">
      <c r="A1038" s="7" t="str">
        <f t="shared" si="64"/>
        <v>Haiti-The Americas 2009</v>
      </c>
      <c r="B1038" s="7" t="s">
        <v>158</v>
      </c>
      <c r="C1038" s="8" t="s">
        <v>84</v>
      </c>
      <c r="D1038" s="9" t="s">
        <v>71</v>
      </c>
      <c r="E1038" s="14">
        <v>6.5000000000000002E-2</v>
      </c>
      <c r="F1038" s="13">
        <v>6584649419</v>
      </c>
      <c r="G1038" s="14">
        <v>43</v>
      </c>
      <c r="H1038" s="14">
        <v>0.17299999999999999</v>
      </c>
      <c r="I1038" s="10">
        <v>2585</v>
      </c>
      <c r="J1038" s="11">
        <v>2076</v>
      </c>
      <c r="K1038" s="10">
        <f t="array" ref="K1038">VLOOKUP(A1038,'HUMAN RESOURCES'!$A$2:$M$2692,5,0)</f>
        <v>2.7E-2</v>
      </c>
      <c r="L1038" s="11">
        <f t="array" ref="L1038">VLOOKUP(A1038,'HUMAN RESOURCES'!$A$2:$M$2692,6,0)</f>
        <v>0.06</v>
      </c>
      <c r="M1038" s="10">
        <f t="array" ref="M1038">VLOOKUP(A1038,'HUMAN RESOURCES'!$A$2:$M$2692,7,0)</f>
        <v>63</v>
      </c>
      <c r="N1038" s="10">
        <f t="array" ref="N1038">VLOOKUP(A1038,'HUMAN RESOURCES'!$A$2:$M$2692,8,0)</f>
        <v>60</v>
      </c>
      <c r="O1038" s="10">
        <f t="array" ref="O1038">VLOOKUP(A1038,'HUMAN RESOURCES'!$A$2:$M$2692,9,0)</f>
        <v>0.36499999999999999</v>
      </c>
      <c r="P1038" s="10">
        <f t="array" ref="P1038">VLOOKUP(A1038,'HUMAN RESOURCES'!$A$2:$M$2692,10,0)</f>
        <v>0.59</v>
      </c>
      <c r="Q1038" s="10">
        <f t="array" ref="Q1038">VLOOKUP(A1038,'HUMAN RESOURCES'!$A$2:$M$2692,11,0)</f>
        <v>4.3999999999999997E-2</v>
      </c>
      <c r="R1038" s="10">
        <f t="array" ref="R1038">VLOOKUP(A1038,'HUMAN RESOURCES'!$A$2:$M$2692,12,0)</f>
        <v>9765153</v>
      </c>
      <c r="S1038" s="10">
        <f t="array" ref="S1038">VLOOKUP(A1038,'HUMAN RESOURCES'!$A$2:$M$2692,13,0)</f>
        <v>0.505</v>
      </c>
      <c r="T1038" s="10">
        <f t="array" ref="T1038">VLOOKUP(A1038,TOURISM!$A$2:$F$2692,5,0)</f>
        <v>312000000</v>
      </c>
      <c r="U1038" s="10">
        <f t="array" ref="U1038">VLOOKUP(A1038,TOURISM!$A$2:$F$2692,6,0)</f>
        <v>433000000</v>
      </c>
      <c r="V1038" s="10">
        <f t="array" ref="V1038">VLOOKUP(A1038,BUSINESS!$A$2:$J$2692,5,0)</f>
        <v>0.40400000000000003</v>
      </c>
      <c r="W1038" s="10">
        <f t="array" ref="W1038">VLOOKUP(A1038,BUSINESS!$A$2:$J$2692,6,0)</f>
        <v>195</v>
      </c>
      <c r="X1038" s="10">
        <f t="array" ref="X1038">VLOOKUP(A1038,BUSINESS!$A$2:$J$2692,7,0)</f>
        <v>0</v>
      </c>
      <c r="Y1038" s="10">
        <f t="array" ref="Y1038">VLOOKUP(A1038,BUSINESS!$A$2:$J$2692,8,0)</f>
        <v>184</v>
      </c>
      <c r="Z1038" s="10">
        <f t="array" ref="Z1038">VLOOKUP(A1038,BUSINESS!$A$2:$J$2692,9,0)</f>
        <v>8.1000000000000003E-2</v>
      </c>
      <c r="AA1038" s="10">
        <f t="array" ref="AA1038">VLOOKUP(A1038,BUSINESS!$A$2:$J$2692,10,0)</f>
        <v>0.374</v>
      </c>
      <c r="AB1038" s="12">
        <f t="shared" si="63"/>
        <v>674.30069134605469</v>
      </c>
      <c r="AC1038" s="10">
        <f t="shared" si="60"/>
        <v>2.1259267519925187E-4</v>
      </c>
      <c r="AD1038" s="10">
        <f t="shared" si="61"/>
        <v>2.6471679450388539E-4</v>
      </c>
      <c r="AE1038" s="10">
        <f t="shared" si="62"/>
        <v>44.341343141269782</v>
      </c>
      <c r="AF1038">
        <f t="shared" si="65"/>
        <v>31.950344249598547</v>
      </c>
    </row>
    <row r="1039" spans="1:32" ht="14.4">
      <c r="A1039" s="7" t="str">
        <f t="shared" si="64"/>
        <v>Haiti-The Americas 2010</v>
      </c>
      <c r="B1039" s="7" t="s">
        <v>158</v>
      </c>
      <c r="C1039" s="8" t="s">
        <v>84</v>
      </c>
      <c r="D1039" s="9" t="s">
        <v>72</v>
      </c>
      <c r="E1039" s="14">
        <v>6.7000000000000004E-2</v>
      </c>
      <c r="F1039" s="13">
        <v>6622541529</v>
      </c>
      <c r="G1039" s="14">
        <v>45</v>
      </c>
      <c r="H1039" s="14">
        <v>0.17499999999999999</v>
      </c>
      <c r="I1039" s="10">
        <f t="array" ref="I1039">VLOOKUP(A1039,ENERGY!$A$2:$F$2691,5,0)</f>
        <v>2218</v>
      </c>
      <c r="J1039" s="11">
        <f t="array" ref="J1039">VLOOKUP(A1039,ENERGY!$A$2:$F$2691,6,0)</f>
        <v>1734</v>
      </c>
      <c r="K1039" s="10">
        <f t="array" ref="K1039">VLOOKUP(A1039,'HUMAN RESOURCES'!$A$2:$M$2692,5,0)</f>
        <v>2.7E-2</v>
      </c>
      <c r="L1039" s="11">
        <f t="array" ref="L1039">VLOOKUP(A1039,'HUMAN RESOURCES'!$A$2:$M$2692,6,0)</f>
        <v>7.2999999999999995E-2</v>
      </c>
      <c r="M1039" s="10">
        <f t="array" ref="M1039">VLOOKUP(A1039,'HUMAN RESOURCES'!$A$2:$M$2692,7,0)</f>
        <v>64</v>
      </c>
      <c r="N1039" s="10">
        <f t="array" ref="N1039">VLOOKUP(A1039,'HUMAN RESOURCES'!$A$2:$M$2692,8,0)</f>
        <v>60</v>
      </c>
      <c r="O1039" s="10">
        <f t="array" ref="O1039">VLOOKUP(A1039,'HUMAN RESOURCES'!$A$2:$M$2692,9,0)</f>
        <v>0.36199999999999999</v>
      </c>
      <c r="P1039" s="10">
        <f t="array" ref="P1039">VLOOKUP(A1039,'HUMAN RESOURCES'!$A$2:$M$2692,10,0)</f>
        <v>0.59399999999999997</v>
      </c>
      <c r="Q1039" s="10">
        <f t="array" ref="Q1039">VLOOKUP(A1039,'HUMAN RESOURCES'!$A$2:$M$2692,11,0)</f>
        <v>4.4999999999999998E-2</v>
      </c>
      <c r="R1039" s="10">
        <f t="array" ref="R1039">VLOOKUP(A1039,'HUMAN RESOURCES'!$A$2:$M$2692,12,0)</f>
        <v>9896400</v>
      </c>
      <c r="S1039" s="10">
        <f t="array" ref="S1039">VLOOKUP(A1039,'HUMAN RESOURCES'!$A$2:$M$2692,13,0)</f>
        <v>0.52</v>
      </c>
      <c r="T1039" s="10">
        <f t="array" ref="T1039">VLOOKUP(A1039,TOURISM!$A$2:$F$2692,5,0)</f>
        <v>169000000</v>
      </c>
      <c r="U1039" s="10">
        <f t="array" ref="U1039">VLOOKUP(A1039,TOURISM!$A$2:$F$2692,6,0)</f>
        <v>431000000</v>
      </c>
      <c r="V1039" s="10">
        <f t="array" ref="V1039">VLOOKUP(A1039,BUSINESS!$A$2:$J$2692,5,0)</f>
        <v>0.40400000000000003</v>
      </c>
      <c r="W1039" s="10">
        <f t="array" ref="W1039">VLOOKUP(A1039,BUSINESS!$A$2:$J$2692,6,0)</f>
        <v>105</v>
      </c>
      <c r="X1039" s="10">
        <f t="array" ref="X1039">VLOOKUP(A1039,BUSINESS!$A$2:$J$2692,7,0)</f>
        <v>0</v>
      </c>
      <c r="Y1039" s="10">
        <f t="array" ref="Y1039">VLOOKUP(A1039,BUSINESS!$A$2:$J$2692,8,0)</f>
        <v>184</v>
      </c>
      <c r="Z1039" s="10">
        <f t="array" ref="Z1039">VLOOKUP(A1039,BUSINESS!$A$2:$J$2692,9,0)</f>
        <v>8.4000000000000005E-2</v>
      </c>
      <c r="AA1039" s="10">
        <f t="array" ref="AA1039">VLOOKUP(A1039,BUSINESS!$A$2:$J$2692,10,0)</f>
        <v>0.40400000000000003</v>
      </c>
      <c r="AB1039" s="12">
        <f t="shared" si="63"/>
        <v>669.18692948951139</v>
      </c>
      <c r="AC1039" s="10">
        <f t="shared" si="60"/>
        <v>1.7521522978052625E-4</v>
      </c>
      <c r="AD1039" s="10">
        <f t="shared" si="61"/>
        <v>2.2412190291419101E-4</v>
      </c>
      <c r="AE1039" s="10">
        <f t="shared" si="62"/>
        <v>43.551190331837837</v>
      </c>
      <c r="AF1039">
        <f t="shared" si="65"/>
        <v>17.076916858655672</v>
      </c>
    </row>
    <row r="1040" spans="1:32" ht="14.4">
      <c r="A1040" s="7" t="str">
        <f t="shared" si="64"/>
        <v>Haiti-The Americas 2011</v>
      </c>
      <c r="B1040" s="7" t="s">
        <v>158</v>
      </c>
      <c r="C1040" s="8" t="s">
        <v>84</v>
      </c>
      <c r="D1040" s="9" t="s">
        <v>73</v>
      </c>
      <c r="E1040" s="14">
        <v>8.5000000000000006E-2</v>
      </c>
      <c r="F1040" s="13">
        <v>7516834160</v>
      </c>
      <c r="G1040" s="14">
        <v>62</v>
      </c>
      <c r="H1040" s="14">
        <v>0.11600000000000001</v>
      </c>
      <c r="I1040" s="10">
        <f t="array" ref="I1040">VLOOKUP(A1040,ENERGY!$A$2:$F$2691,5,0)</f>
        <v>2645</v>
      </c>
      <c r="J1040" s="11">
        <f t="array" ref="J1040">VLOOKUP(A1040,ENERGY!$A$2:$F$2691,6,0)</f>
        <v>2112</v>
      </c>
      <c r="K1040" s="10">
        <f t="array" ref="K1040">VLOOKUP(A1040,'HUMAN RESOURCES'!$A$2:$M$2692,5,0)</f>
        <v>2.5999999999999999E-2</v>
      </c>
      <c r="L1040" s="11">
        <f t="array" ref="L1040">VLOOKUP(A1040,'HUMAN RESOURCES'!$A$2:$M$2692,6,0)</f>
        <v>5.7000000000000002E-2</v>
      </c>
      <c r="M1040" s="10">
        <f t="array" ref="M1040">VLOOKUP(A1040,'HUMAN RESOURCES'!$A$2:$M$2692,7,0)</f>
        <v>64</v>
      </c>
      <c r="N1040" s="10">
        <f t="array" ref="N1040">VLOOKUP(A1040,'HUMAN RESOURCES'!$A$2:$M$2692,8,0)</f>
        <v>61</v>
      </c>
      <c r="O1040" s="10">
        <f t="array" ref="O1040">VLOOKUP(A1040,'HUMAN RESOURCES'!$A$2:$M$2692,9,0)</f>
        <v>0.35799999999999998</v>
      </c>
      <c r="P1040" s="10">
        <f t="array" ref="P1040">VLOOKUP(A1040,'HUMAN RESOURCES'!$A$2:$M$2692,10,0)</f>
        <v>0.59799999999999998</v>
      </c>
      <c r="Q1040" s="10">
        <f t="array" ref="Q1040">VLOOKUP(A1040,'HUMAN RESOURCES'!$A$2:$M$2692,11,0)</f>
        <v>4.4999999999999998E-2</v>
      </c>
      <c r="R1040" s="10">
        <f t="array" ref="R1040">VLOOKUP(A1040,'HUMAN RESOURCES'!$A$2:$M$2692,12,0)</f>
        <v>10032864</v>
      </c>
      <c r="S1040" s="10">
        <f t="array" ref="S1040">VLOOKUP(A1040,'HUMAN RESOURCES'!$A$2:$M$2692,13,0)</f>
        <v>0.53500000000000003</v>
      </c>
      <c r="T1040" s="10">
        <f t="array" ref="T1040">VLOOKUP(A1040,TOURISM!$A$2:$F$2692,5,0)</f>
        <v>162000000</v>
      </c>
      <c r="U1040" s="10">
        <f t="array" ref="U1040">VLOOKUP(A1040,TOURISM!$A$2:$F$2692,6,0)</f>
        <v>458000000</v>
      </c>
      <c r="V1040" s="10">
        <f t="array" ref="V1040">VLOOKUP(A1040,BUSINESS!$A$2:$J$2692,5,0)</f>
        <v>0.40400000000000003</v>
      </c>
      <c r="W1040" s="10">
        <f t="array" ref="W1040">VLOOKUP(A1040,BUSINESS!$A$2:$J$2692,6,0)</f>
        <v>105</v>
      </c>
      <c r="X1040" s="10">
        <f t="array" ref="X1040">VLOOKUP(A1040,BUSINESS!$A$2:$J$2692,7,0)</f>
        <v>0</v>
      </c>
      <c r="Y1040" s="10">
        <f t="array" ref="Y1040">VLOOKUP(A1040,BUSINESS!$A$2:$J$2692,8,0)</f>
        <v>184</v>
      </c>
      <c r="Z1040" s="10">
        <f t="array" ref="Z1040">VLOOKUP(A1040,BUSINESS!$A$2:$J$2692,9,0)</f>
        <v>0.09</v>
      </c>
      <c r="AA1040" s="10">
        <f t="array" ref="AA1040">VLOOKUP(A1040,BUSINESS!$A$2:$J$2692,10,0)</f>
        <v>0.41899999999999998</v>
      </c>
      <c r="AB1040" s="12">
        <f t="shared" si="63"/>
        <v>749.22117552874238</v>
      </c>
      <c r="AC1040" s="10">
        <f t="shared" si="60"/>
        <v>2.1050818589786526E-4</v>
      </c>
      <c r="AD1040" s="10">
        <f t="shared" si="61"/>
        <v>2.6363359455485494E-4</v>
      </c>
      <c r="AE1040" s="10">
        <f t="shared" si="62"/>
        <v>45.649975919139344</v>
      </c>
      <c r="AF1040">
        <f t="shared" si="65"/>
        <v>16.146934713756711</v>
      </c>
    </row>
    <row r="1041" spans="1:32" ht="14.4">
      <c r="A1041" s="7" t="str">
        <f t="shared" si="64"/>
        <v>Haiti-The Americas 2012</v>
      </c>
      <c r="B1041" s="7" t="s">
        <v>158</v>
      </c>
      <c r="C1041" s="8" t="s">
        <v>84</v>
      </c>
      <c r="D1041" s="9" t="s">
        <v>74</v>
      </c>
      <c r="E1041" s="14">
        <v>6.4000000000000001E-2</v>
      </c>
      <c r="F1041" s="13">
        <v>7890216508</v>
      </c>
      <c r="G1041" s="14">
        <v>53</v>
      </c>
      <c r="H1041" s="14">
        <v>8.8999999999999996E-2</v>
      </c>
      <c r="I1041" s="10">
        <v>2645</v>
      </c>
      <c r="J1041" s="11">
        <v>2112</v>
      </c>
      <c r="K1041" s="10">
        <f t="array" ref="K1041">VLOOKUP(A1041,'HUMAN RESOURCES'!$A$2:$M$2692,5,0)</f>
        <v>2.5999999999999999E-2</v>
      </c>
      <c r="L1041" s="11">
        <f t="array" ref="L1041">VLOOKUP(A1041,'HUMAN RESOURCES'!$A$2:$M$2692,6,0)</f>
        <v>5.6000000000000001E-2</v>
      </c>
      <c r="M1041" s="10">
        <f t="array" ref="M1041">VLOOKUP(A1041,'HUMAN RESOURCES'!$A$2:$M$2692,7,0)</f>
        <v>65</v>
      </c>
      <c r="N1041" s="10">
        <f t="array" ref="N1041">VLOOKUP(A1041,'HUMAN RESOURCES'!$A$2:$M$2692,8,0)</f>
        <v>61</v>
      </c>
      <c r="O1041" s="10">
        <f t="array" ref="O1041">VLOOKUP(A1041,'HUMAN RESOURCES'!$A$2:$M$2692,9,0)</f>
        <v>0.35399999999999998</v>
      </c>
      <c r="P1041" s="10">
        <f t="array" ref="P1041">VLOOKUP(A1041,'HUMAN RESOURCES'!$A$2:$M$2692,10,0)</f>
        <v>0.60099999999999998</v>
      </c>
      <c r="Q1041" s="10">
        <f t="array" ref="Q1041">VLOOKUP(A1041,'HUMAN RESOURCES'!$A$2:$M$2692,11,0)</f>
        <v>4.4999999999999998E-2</v>
      </c>
      <c r="R1041" s="10">
        <f t="array" ref="R1041">VLOOKUP(A1041,'HUMAN RESOURCES'!$A$2:$M$2692,12,0)</f>
        <v>10173775</v>
      </c>
      <c r="S1041" s="10">
        <f t="array" ref="S1041">VLOOKUP(A1041,'HUMAN RESOURCES'!$A$2:$M$2692,13,0)</f>
        <v>0.54800000000000004</v>
      </c>
      <c r="T1041" s="10">
        <f t="array" ref="T1041">VLOOKUP(A1041,TOURISM!$A$2:$F$2692,5,0)</f>
        <v>170000000</v>
      </c>
      <c r="U1041" s="10">
        <f t="array" ref="U1041">VLOOKUP(A1041,TOURISM!$A$2:$F$2692,6,0)</f>
        <v>474000000</v>
      </c>
      <c r="V1041" s="10">
        <f t="array" ref="V1041">VLOOKUP(A1041,BUSINESS!$A$2:$J$2692,5,0)</f>
        <v>0.40400000000000003</v>
      </c>
      <c r="W1041" s="10">
        <f t="array" ref="W1041">VLOOKUP(A1041,BUSINESS!$A$2:$J$2692,6,0)</f>
        <v>105</v>
      </c>
      <c r="X1041" s="10">
        <f t="array" ref="X1041">VLOOKUP(A1041,BUSINESS!$A$2:$J$2692,7,0)</f>
        <v>177</v>
      </c>
      <c r="Y1041" s="10">
        <f t="array" ref="Y1041">VLOOKUP(A1041,BUSINESS!$A$2:$J$2692,8,0)</f>
        <v>184</v>
      </c>
      <c r="Z1041" s="10">
        <f t="array" ref="Z1041">VLOOKUP(A1041,BUSINESS!$A$2:$J$2692,9,0)</f>
        <v>9.8000000000000004E-2</v>
      </c>
      <c r="AA1041" s="10">
        <f t="array" ref="AA1041">VLOOKUP(A1041,BUSINESS!$A$2:$J$2692,10,0)</f>
        <v>0.59899999999999998</v>
      </c>
      <c r="AB1041" s="12">
        <f t="shared" si="63"/>
        <v>775.54462409479277</v>
      </c>
      <c r="AC1041" s="10">
        <f t="shared" si="60"/>
        <v>2.0759256028367052E-4</v>
      </c>
      <c r="AD1041" s="10">
        <f t="shared" si="61"/>
        <v>2.5998216001435064E-4</v>
      </c>
      <c r="AE1041" s="10">
        <f t="shared" si="62"/>
        <v>46.590375745482874</v>
      </c>
      <c r="AF1041">
        <f t="shared" si="65"/>
        <v>16.709628431924237</v>
      </c>
    </row>
    <row r="1042" spans="1:32" ht="14.4">
      <c r="A1042" s="7" t="str">
        <f t="shared" si="64"/>
        <v>Honduras-The Americas 2000</v>
      </c>
      <c r="B1042" s="7" t="s">
        <v>159</v>
      </c>
      <c r="C1042" s="8" t="s">
        <v>84</v>
      </c>
      <c r="D1042" s="9" t="s">
        <v>62</v>
      </c>
      <c r="E1042" s="14">
        <v>6.6000000000000003E-2</v>
      </c>
      <c r="F1042" s="13">
        <v>7105529647</v>
      </c>
      <c r="G1042" s="14">
        <v>76</v>
      </c>
      <c r="H1042" s="14">
        <v>0.26800000000000002</v>
      </c>
      <c r="I1042" s="10">
        <f t="array" ref="I1042">VLOOKUP(A1042,ENERGY!$A$2:$F$2691,5,0)</f>
        <v>0</v>
      </c>
      <c r="J1042" s="11">
        <f t="array" ref="J1042">VLOOKUP(A1042,ENERGY!$A$2:$F$2691,6,0)</f>
        <v>0</v>
      </c>
      <c r="K1042" s="10">
        <f t="array" ref="K1042">VLOOKUP(A1042,'HUMAN RESOURCES'!$A$2:$M$2692,5,0)</f>
        <v>3.2000000000000001E-2</v>
      </c>
      <c r="L1042" s="11">
        <f t="array" ref="L1042">VLOOKUP(A1042,'HUMAN RESOURCES'!$A$2:$M$2692,6,0)</f>
        <v>3.1E-2</v>
      </c>
      <c r="M1042" s="10">
        <f t="array" ref="M1042">VLOOKUP(A1042,'HUMAN RESOURCES'!$A$2:$M$2692,7,0)</f>
        <v>73</v>
      </c>
      <c r="N1042" s="10">
        <f t="array" ref="N1042">VLOOKUP(A1042,'HUMAN RESOURCES'!$A$2:$M$2692,8,0)</f>
        <v>68</v>
      </c>
      <c r="O1042" s="10">
        <f t="array" ref="O1042">VLOOKUP(A1042,'HUMAN RESOURCES'!$A$2:$M$2692,9,0)</f>
        <v>0.42399999999999999</v>
      </c>
      <c r="P1042" s="10">
        <f t="array" ref="P1042">VLOOKUP(A1042,'HUMAN RESOURCES'!$A$2:$M$2692,10,0)</f>
        <v>0.53700000000000003</v>
      </c>
      <c r="Q1042" s="10">
        <f t="array" ref="Q1042">VLOOKUP(A1042,'HUMAN RESOURCES'!$A$2:$M$2692,11,0)</f>
        <v>3.9E-2</v>
      </c>
      <c r="R1042" s="10">
        <f t="array" ref="R1042">VLOOKUP(A1042,'HUMAN RESOURCES'!$A$2:$M$2692,12,0)</f>
        <v>6235561</v>
      </c>
      <c r="S1042" s="10">
        <f t="array" ref="S1042">VLOOKUP(A1042,'HUMAN RESOURCES'!$A$2:$M$2692,13,0)</f>
        <v>0.45500000000000002</v>
      </c>
      <c r="T1042" s="10">
        <f t="array" ref="T1042">VLOOKUP(A1042,TOURISM!$A$2:$F$2692,5,0)</f>
        <v>263000000</v>
      </c>
      <c r="U1042" s="10">
        <f t="array" ref="U1042">VLOOKUP(A1042,TOURISM!$A$2:$F$2692,6,0)</f>
        <v>198000000</v>
      </c>
      <c r="V1042" s="10">
        <f t="array" ref="V1042">VLOOKUP(A1042,BUSINESS!$A$2:$J$2692,5,0)</f>
        <v>0</v>
      </c>
      <c r="W1042" s="10">
        <f t="array" ref="W1042">VLOOKUP(A1042,BUSINESS!$A$2:$J$2692,6,0)</f>
        <v>0</v>
      </c>
      <c r="X1042" s="10">
        <f t="array" ref="X1042">VLOOKUP(A1042,BUSINESS!$A$2:$J$2692,7,0)</f>
        <v>0</v>
      </c>
      <c r="Y1042" s="10">
        <f t="array" ref="Y1042">VLOOKUP(A1042,BUSINESS!$A$2:$J$2692,8,0)</f>
        <v>0</v>
      </c>
      <c r="Z1042" s="10">
        <f t="array" ref="Z1042">VLOOKUP(A1042,BUSINESS!$A$2:$J$2692,9,0)</f>
        <v>1.2E-2</v>
      </c>
      <c r="AA1042" s="10">
        <f t="array" ref="AA1042">VLOOKUP(A1042,BUSINESS!$A$2:$J$2692,10,0)</f>
        <v>2.5000000000000001E-2</v>
      </c>
      <c r="AB1042" s="12">
        <f t="shared" si="63"/>
        <v>1139.5173019717072</v>
      </c>
      <c r="AC1042" s="10">
        <f t="shared" si="60"/>
        <v>0</v>
      </c>
      <c r="AD1042" s="10">
        <f t="shared" si="61"/>
        <v>0</v>
      </c>
      <c r="AE1042" s="10">
        <f t="shared" si="62"/>
        <v>31.753357877502921</v>
      </c>
      <c r="AF1042">
        <f t="shared" si="65"/>
        <v>42.177440009006403</v>
      </c>
    </row>
    <row r="1043" spans="1:32" ht="14.4">
      <c r="A1043" s="7" t="str">
        <f t="shared" si="64"/>
        <v>Honduras-The Americas 2001</v>
      </c>
      <c r="B1043" s="7" t="s">
        <v>159</v>
      </c>
      <c r="C1043" s="8" t="s">
        <v>84</v>
      </c>
      <c r="D1043" s="9" t="s">
        <v>63</v>
      </c>
      <c r="E1043" s="14">
        <v>6.9000000000000006E-2</v>
      </c>
      <c r="F1043" s="13">
        <v>7566517572</v>
      </c>
      <c r="G1043" s="14">
        <v>83</v>
      </c>
      <c r="H1043" s="14">
        <v>0.23799999999999999</v>
      </c>
      <c r="I1043" s="10">
        <f t="array" ref="I1043">VLOOKUP(A1043,ENERGY!$A$2:$F$2691,5,0)</f>
        <v>4740</v>
      </c>
      <c r="J1043" s="11">
        <f t="array" ref="J1043">VLOOKUP(A1043,ENERGY!$A$2:$F$2691,6,0)</f>
        <v>0</v>
      </c>
      <c r="K1043" s="10">
        <f t="array" ref="K1043">VLOOKUP(A1043,'HUMAN RESOURCES'!$A$2:$M$2692,5,0)</f>
        <v>3.1E-2</v>
      </c>
      <c r="L1043" s="11">
        <f t="array" ref="L1043">VLOOKUP(A1043,'HUMAN RESOURCES'!$A$2:$M$2692,6,0)</f>
        <v>0.03</v>
      </c>
      <c r="M1043" s="10">
        <f t="array" ref="M1043">VLOOKUP(A1043,'HUMAN RESOURCES'!$A$2:$M$2692,7,0)</f>
        <v>73</v>
      </c>
      <c r="N1043" s="10">
        <f t="array" ref="N1043">VLOOKUP(A1043,'HUMAN RESOURCES'!$A$2:$M$2692,8,0)</f>
        <v>68</v>
      </c>
      <c r="O1043" s="10">
        <f t="array" ref="O1043">VLOOKUP(A1043,'HUMAN RESOURCES'!$A$2:$M$2692,9,0)</f>
        <v>0.41899999999999998</v>
      </c>
      <c r="P1043" s="10">
        <f t="array" ref="P1043">VLOOKUP(A1043,'HUMAN RESOURCES'!$A$2:$M$2692,10,0)</f>
        <v>0.54100000000000004</v>
      </c>
      <c r="Q1043" s="10">
        <f t="array" ref="Q1043">VLOOKUP(A1043,'HUMAN RESOURCES'!$A$2:$M$2692,11,0)</f>
        <v>0.04</v>
      </c>
      <c r="R1043" s="10">
        <f t="array" ref="R1043">VLOOKUP(A1043,'HUMAN RESOURCES'!$A$2:$M$2692,12,0)</f>
        <v>6365040</v>
      </c>
      <c r="S1043" s="10">
        <f t="array" ref="S1043">VLOOKUP(A1043,'HUMAN RESOURCES'!$A$2:$M$2692,13,0)</f>
        <v>0.46</v>
      </c>
      <c r="T1043" s="10">
        <f t="array" ref="T1043">VLOOKUP(A1043,TOURISM!$A$2:$F$2692,5,0)</f>
        <v>260000000</v>
      </c>
      <c r="U1043" s="10">
        <f t="array" ref="U1043">VLOOKUP(A1043,TOURISM!$A$2:$F$2692,6,0)</f>
        <v>205000000</v>
      </c>
      <c r="V1043" s="10">
        <f t="array" ref="V1043">VLOOKUP(A1043,BUSINESS!$A$2:$J$2692,5,0)</f>
        <v>0</v>
      </c>
      <c r="W1043" s="10">
        <f t="array" ref="W1043">VLOOKUP(A1043,BUSINESS!$A$2:$J$2692,6,0)</f>
        <v>0</v>
      </c>
      <c r="X1043" s="10">
        <f t="array" ref="X1043">VLOOKUP(A1043,BUSINESS!$A$2:$J$2692,7,0)</f>
        <v>0</v>
      </c>
      <c r="Y1043" s="10">
        <f t="array" ref="Y1043">VLOOKUP(A1043,BUSINESS!$A$2:$J$2692,8,0)</f>
        <v>0</v>
      </c>
      <c r="Z1043" s="10">
        <f t="array" ref="Z1043">VLOOKUP(A1043,BUSINESS!$A$2:$J$2692,9,0)</f>
        <v>1.4E-2</v>
      </c>
      <c r="AA1043" s="10">
        <f t="array" ref="AA1043">VLOOKUP(A1043,BUSINESS!$A$2:$J$2692,10,0)</f>
        <v>3.6999999999999998E-2</v>
      </c>
      <c r="AB1043" s="12">
        <f t="shared" si="63"/>
        <v>1188.7619829569021</v>
      </c>
      <c r="AC1043" s="10">
        <f t="shared" si="60"/>
        <v>0</v>
      </c>
      <c r="AD1043" s="10">
        <f t="shared" si="61"/>
        <v>7.4469288488367711E-4</v>
      </c>
      <c r="AE1043" s="10">
        <f t="shared" si="62"/>
        <v>32.207181730201221</v>
      </c>
      <c r="AF1043">
        <f t="shared" si="65"/>
        <v>40.848132926108867</v>
      </c>
    </row>
    <row r="1044" spans="1:32" ht="14.4">
      <c r="A1044" s="7" t="str">
        <f t="shared" si="64"/>
        <v>Honduras-The Americas 2002</v>
      </c>
      <c r="B1044" s="7" t="s">
        <v>159</v>
      </c>
      <c r="C1044" s="8" t="s">
        <v>84</v>
      </c>
      <c r="D1044" s="9" t="s">
        <v>64</v>
      </c>
      <c r="E1044" s="14">
        <v>7.2999999999999995E-2</v>
      </c>
      <c r="F1044" s="13">
        <v>7776459964</v>
      </c>
      <c r="G1044" s="14">
        <v>88</v>
      </c>
      <c r="H1044" s="14">
        <v>0.22700000000000001</v>
      </c>
      <c r="I1044" s="10">
        <f t="array" ref="I1044">VLOOKUP(A1044,ENERGY!$A$2:$F$2691,5,0)</f>
        <v>4567</v>
      </c>
      <c r="J1044" s="11">
        <f t="array" ref="J1044">VLOOKUP(A1044,ENERGY!$A$2:$F$2691,6,0)</f>
        <v>8108</v>
      </c>
      <c r="K1044" s="10">
        <f t="array" ref="K1044">VLOOKUP(A1044,'HUMAN RESOURCES'!$A$2:$M$2692,5,0)</f>
        <v>0.03</v>
      </c>
      <c r="L1044" s="11">
        <f t="array" ref="L1044">VLOOKUP(A1044,'HUMAN RESOURCES'!$A$2:$M$2692,6,0)</f>
        <v>2.9000000000000001E-2</v>
      </c>
      <c r="M1044" s="10">
        <f t="array" ref="M1044">VLOOKUP(A1044,'HUMAN RESOURCES'!$A$2:$M$2692,7,0)</f>
        <v>73</v>
      </c>
      <c r="N1044" s="10">
        <f t="array" ref="N1044">VLOOKUP(A1044,'HUMAN RESOURCES'!$A$2:$M$2692,8,0)</f>
        <v>69</v>
      </c>
      <c r="O1044" s="10">
        <f t="array" ref="O1044">VLOOKUP(A1044,'HUMAN RESOURCES'!$A$2:$M$2692,9,0)</f>
        <v>0.41399999999999998</v>
      </c>
      <c r="P1044" s="10">
        <f t="array" ref="P1044">VLOOKUP(A1044,'HUMAN RESOURCES'!$A$2:$M$2692,10,0)</f>
        <v>0.54500000000000004</v>
      </c>
      <c r="Q1044" s="10">
        <f t="array" ref="Q1044">VLOOKUP(A1044,'HUMAN RESOURCES'!$A$2:$M$2692,11,0)</f>
        <v>0.04</v>
      </c>
      <c r="R1044" s="10">
        <f t="array" ref="R1044">VLOOKUP(A1044,'HUMAN RESOURCES'!$A$2:$M$2692,12,0)</f>
        <v>6495801</v>
      </c>
      <c r="S1044" s="10">
        <f t="array" ref="S1044">VLOOKUP(A1044,'HUMAN RESOURCES'!$A$2:$M$2692,13,0)</f>
        <v>0.46600000000000003</v>
      </c>
      <c r="T1044" s="10">
        <f t="array" ref="T1044">VLOOKUP(A1044,TOURISM!$A$2:$F$2692,5,0)</f>
        <v>305000000</v>
      </c>
      <c r="U1044" s="10">
        <f t="array" ref="U1044">VLOOKUP(A1044,TOURISM!$A$2:$F$2692,6,0)</f>
        <v>221000000</v>
      </c>
      <c r="V1044" s="10">
        <f t="array" ref="V1044">VLOOKUP(A1044,BUSINESS!$A$2:$J$2692,5,0)</f>
        <v>0</v>
      </c>
      <c r="W1044" s="10">
        <f t="array" ref="W1044">VLOOKUP(A1044,BUSINESS!$A$2:$J$2692,6,0)</f>
        <v>0</v>
      </c>
      <c r="X1044" s="10">
        <f t="array" ref="X1044">VLOOKUP(A1044,BUSINESS!$A$2:$J$2692,7,0)</f>
        <v>0</v>
      </c>
      <c r="Y1044" s="10">
        <f t="array" ref="Y1044">VLOOKUP(A1044,BUSINESS!$A$2:$J$2692,8,0)</f>
        <v>0</v>
      </c>
      <c r="Z1044" s="10">
        <f t="array" ref="Z1044">VLOOKUP(A1044,BUSINESS!$A$2:$J$2692,9,0)</f>
        <v>2.5999999999999999E-2</v>
      </c>
      <c r="AA1044" s="10">
        <f t="array" ref="AA1044">VLOOKUP(A1044,BUSINESS!$A$2:$J$2692,10,0)</f>
        <v>0.05</v>
      </c>
      <c r="AB1044" s="12">
        <f t="shared" si="63"/>
        <v>1197.1518160731832</v>
      </c>
      <c r="AC1044" s="10">
        <f t="shared" si="60"/>
        <v>1.2481909467362069E-3</v>
      </c>
      <c r="AD1044" s="10">
        <f t="shared" si="61"/>
        <v>7.0306956755602579E-4</v>
      </c>
      <c r="AE1044" s="10">
        <f t="shared" si="62"/>
        <v>34.021978197915857</v>
      </c>
      <c r="AF1044">
        <f t="shared" si="65"/>
        <v>46.953408825177988</v>
      </c>
    </row>
    <row r="1045" spans="1:32" ht="14.4">
      <c r="A1045" s="7" t="str">
        <f t="shared" si="64"/>
        <v>Honduras-The Americas 2003</v>
      </c>
      <c r="B1045" s="7" t="s">
        <v>159</v>
      </c>
      <c r="C1045" s="8" t="s">
        <v>84</v>
      </c>
      <c r="D1045" s="9" t="s">
        <v>65</v>
      </c>
      <c r="E1045" s="14">
        <v>8.3000000000000004E-2</v>
      </c>
      <c r="F1045" s="13">
        <v>8140294080</v>
      </c>
      <c r="G1045" s="14">
        <v>103</v>
      </c>
      <c r="H1045" s="14">
        <v>0.20799999999999999</v>
      </c>
      <c r="I1045" s="10">
        <f t="array" ref="I1045">VLOOKUP(A1045,ENERGY!$A$2:$F$2691,5,0)</f>
        <v>4453</v>
      </c>
      <c r="J1045" s="11">
        <f t="array" ref="J1045">VLOOKUP(A1045,ENERGY!$A$2:$F$2691,6,0)</f>
        <v>7866</v>
      </c>
      <c r="K1045" s="10">
        <f t="array" ref="K1045">VLOOKUP(A1045,'HUMAN RESOURCES'!$A$2:$M$2692,5,0)</f>
        <v>0.03</v>
      </c>
      <c r="L1045" s="11">
        <f t="array" ref="L1045">VLOOKUP(A1045,'HUMAN RESOURCES'!$A$2:$M$2692,6,0)</f>
        <v>2.8000000000000001E-2</v>
      </c>
      <c r="M1045" s="10">
        <f t="array" ref="M1045">VLOOKUP(A1045,'HUMAN RESOURCES'!$A$2:$M$2692,7,0)</f>
        <v>74</v>
      </c>
      <c r="N1045" s="10">
        <f t="array" ref="N1045">VLOOKUP(A1045,'HUMAN RESOURCES'!$A$2:$M$2692,8,0)</f>
        <v>69</v>
      </c>
      <c r="O1045" s="10">
        <f t="array" ref="O1045">VLOOKUP(A1045,'HUMAN RESOURCES'!$A$2:$M$2692,9,0)</f>
        <v>0.40899999999999997</v>
      </c>
      <c r="P1045" s="10">
        <f t="array" ref="P1045">VLOOKUP(A1045,'HUMAN RESOURCES'!$A$2:$M$2692,10,0)</f>
        <v>0.55000000000000004</v>
      </c>
      <c r="Q1045" s="10">
        <f t="array" ref="Q1045">VLOOKUP(A1045,'HUMAN RESOURCES'!$A$2:$M$2692,11,0)</f>
        <v>4.1000000000000002E-2</v>
      </c>
      <c r="R1045" s="10">
        <f t="array" ref="R1045">VLOOKUP(A1045,'HUMAN RESOURCES'!$A$2:$M$2692,12,0)</f>
        <v>6628171</v>
      </c>
      <c r="S1045" s="10">
        <f t="array" ref="S1045">VLOOKUP(A1045,'HUMAN RESOURCES'!$A$2:$M$2692,13,0)</f>
        <v>0.47199999999999998</v>
      </c>
      <c r="T1045" s="10">
        <f t="array" ref="T1045">VLOOKUP(A1045,TOURISM!$A$2:$F$2692,5,0)</f>
        <v>372000000</v>
      </c>
      <c r="U1045" s="10">
        <f t="array" ref="U1045">VLOOKUP(A1045,TOURISM!$A$2:$F$2692,6,0)</f>
        <v>274000000</v>
      </c>
      <c r="V1045" s="10">
        <f t="array" ref="V1045">VLOOKUP(A1045,BUSINESS!$A$2:$J$2692,5,0)</f>
        <v>0</v>
      </c>
      <c r="W1045" s="10">
        <f t="array" ref="W1045">VLOOKUP(A1045,BUSINESS!$A$2:$J$2692,6,0)</f>
        <v>62</v>
      </c>
      <c r="X1045" s="10">
        <f t="array" ref="X1045">VLOOKUP(A1045,BUSINESS!$A$2:$J$2692,7,0)</f>
        <v>0</v>
      </c>
      <c r="Y1045" s="10">
        <f t="array" ref="Y1045">VLOOKUP(A1045,BUSINESS!$A$2:$J$2692,8,0)</f>
        <v>0</v>
      </c>
      <c r="Z1045" s="10">
        <f t="array" ref="Z1045">VLOOKUP(A1045,BUSINESS!$A$2:$J$2692,9,0)</f>
        <v>4.8000000000000001E-2</v>
      </c>
      <c r="AA1045" s="10">
        <f t="array" ref="AA1045">VLOOKUP(A1045,BUSINESS!$A$2:$J$2692,10,0)</f>
        <v>5.7000000000000002E-2</v>
      </c>
      <c r="AB1045" s="12">
        <f t="shared" si="63"/>
        <v>1228.1357979448628</v>
      </c>
      <c r="AC1045" s="10">
        <f t="shared" si="60"/>
        <v>1.1867527256010746E-3</v>
      </c>
      <c r="AD1045" s="10">
        <f t="shared" si="61"/>
        <v>6.7182937796867338E-4</v>
      </c>
      <c r="AE1045" s="10">
        <f t="shared" si="62"/>
        <v>41.338704146287114</v>
      </c>
      <c r="AF1045">
        <f t="shared" si="65"/>
        <v>56.124080081820459</v>
      </c>
    </row>
    <row r="1046" spans="1:32" ht="14.4">
      <c r="A1046" s="7" t="str">
        <f t="shared" si="64"/>
        <v>Honduras-The Americas 2004</v>
      </c>
      <c r="B1046" s="7" t="s">
        <v>159</v>
      </c>
      <c r="C1046" s="8" t="s">
        <v>84</v>
      </c>
      <c r="D1046" s="9" t="s">
        <v>66</v>
      </c>
      <c r="E1046" s="14">
        <v>7.9000000000000001E-2</v>
      </c>
      <c r="F1046" s="13">
        <v>8772197585</v>
      </c>
      <c r="G1046" s="14">
        <v>103</v>
      </c>
      <c r="H1046" s="14">
        <v>0.19900000000000001</v>
      </c>
      <c r="I1046" s="10">
        <f t="array" ref="I1046">VLOOKUP(A1046,ENERGY!$A$2:$F$2691,5,0)</f>
        <v>4648</v>
      </c>
      <c r="J1046" s="11">
        <f t="array" ref="J1046">VLOOKUP(A1046,ENERGY!$A$2:$F$2691,6,0)</f>
        <v>8672</v>
      </c>
      <c r="K1046" s="10">
        <f t="array" ref="K1046">VLOOKUP(A1046,'HUMAN RESOURCES'!$A$2:$M$2692,5,0)</f>
        <v>2.9000000000000001E-2</v>
      </c>
      <c r="L1046" s="11">
        <f t="array" ref="L1046">VLOOKUP(A1046,'HUMAN RESOURCES'!$A$2:$M$2692,6,0)</f>
        <v>2.7E-2</v>
      </c>
      <c r="M1046" s="10">
        <f t="array" ref="M1046">VLOOKUP(A1046,'HUMAN RESOURCES'!$A$2:$M$2692,7,0)</f>
        <v>74</v>
      </c>
      <c r="N1046" s="10">
        <f t="array" ref="N1046">VLOOKUP(A1046,'HUMAN RESOURCES'!$A$2:$M$2692,8,0)</f>
        <v>69</v>
      </c>
      <c r="O1046" s="10">
        <f t="array" ref="O1046">VLOOKUP(A1046,'HUMAN RESOURCES'!$A$2:$M$2692,9,0)</f>
        <v>0.40400000000000003</v>
      </c>
      <c r="P1046" s="10">
        <f t="array" ref="P1046">VLOOKUP(A1046,'HUMAN RESOURCES'!$A$2:$M$2692,10,0)</f>
        <v>0.55500000000000005</v>
      </c>
      <c r="Q1046" s="10">
        <f t="array" ref="Q1046">VLOOKUP(A1046,'HUMAN RESOURCES'!$A$2:$M$2692,11,0)</f>
        <v>4.1000000000000002E-2</v>
      </c>
      <c r="R1046" s="10">
        <f t="array" ref="R1046">VLOOKUP(A1046,'HUMAN RESOURCES'!$A$2:$M$2692,12,0)</f>
        <v>6762426</v>
      </c>
      <c r="S1046" s="10">
        <f t="array" ref="S1046">VLOOKUP(A1046,'HUMAN RESOURCES'!$A$2:$M$2692,13,0)</f>
        <v>0.47899999999999998</v>
      </c>
      <c r="T1046" s="10">
        <f t="array" ref="T1046">VLOOKUP(A1046,TOURISM!$A$2:$F$2692,5,0)</f>
        <v>420000000</v>
      </c>
      <c r="U1046" s="10">
        <f t="array" ref="U1046">VLOOKUP(A1046,TOURISM!$A$2:$F$2692,6,0)</f>
        <v>300000000</v>
      </c>
      <c r="V1046" s="10">
        <f t="array" ref="V1046">VLOOKUP(A1046,BUSINESS!$A$2:$J$2692,5,0)</f>
        <v>0</v>
      </c>
      <c r="W1046" s="10">
        <f t="array" ref="W1046">VLOOKUP(A1046,BUSINESS!$A$2:$J$2692,6,0)</f>
        <v>62</v>
      </c>
      <c r="X1046" s="10">
        <f t="array" ref="X1046">VLOOKUP(A1046,BUSINESS!$A$2:$J$2692,7,0)</f>
        <v>0</v>
      </c>
      <c r="Y1046" s="10">
        <f t="array" ref="Y1046">VLOOKUP(A1046,BUSINESS!$A$2:$J$2692,8,0)</f>
        <v>0</v>
      </c>
      <c r="Z1046" s="10">
        <f t="array" ref="Z1046">VLOOKUP(A1046,BUSINESS!$A$2:$J$2692,9,0)</f>
        <v>5.6000000000000001E-2</v>
      </c>
      <c r="AA1046" s="10">
        <f t="array" ref="AA1046">VLOOKUP(A1046,BUSINESS!$A$2:$J$2692,10,0)</f>
        <v>0.105</v>
      </c>
      <c r="AB1046" s="12">
        <f t="shared" si="63"/>
        <v>1297.1968321723593</v>
      </c>
      <c r="AC1046" s="10">
        <f t="shared" si="60"/>
        <v>1.2823800216076302E-3</v>
      </c>
      <c r="AD1046" s="10">
        <f t="shared" si="61"/>
        <v>6.8732729940408958E-4</v>
      </c>
      <c r="AE1046" s="10">
        <f t="shared" si="62"/>
        <v>44.362777500263959</v>
      </c>
      <c r="AF1046">
        <f t="shared" si="65"/>
        <v>62.10788850036954</v>
      </c>
    </row>
    <row r="1047" spans="1:32" ht="14.4">
      <c r="A1047" s="7" t="str">
        <f t="shared" si="64"/>
        <v>Honduras-The Americas 2005</v>
      </c>
      <c r="B1047" s="7" t="s">
        <v>159</v>
      </c>
      <c r="C1047" s="8" t="s">
        <v>84</v>
      </c>
      <c r="D1047" s="9" t="s">
        <v>67</v>
      </c>
      <c r="E1047" s="14">
        <v>7.6999999999999999E-2</v>
      </c>
      <c r="F1047" s="13">
        <v>9672006169</v>
      </c>
      <c r="G1047" s="14">
        <v>109</v>
      </c>
      <c r="H1047" s="14">
        <v>0.188</v>
      </c>
      <c r="I1047" s="10">
        <f t="array" ref="I1047">VLOOKUP(A1047,ENERGY!$A$2:$F$2691,5,0)</f>
        <v>3853</v>
      </c>
      <c r="J1047" s="11">
        <f t="array" ref="J1047">VLOOKUP(A1047,ENERGY!$A$2:$F$2691,6,0)</f>
        <v>7367</v>
      </c>
      <c r="K1047" s="10">
        <f t="array" ref="K1047">VLOOKUP(A1047,'HUMAN RESOURCES'!$A$2:$M$2692,5,0)</f>
        <v>2.9000000000000001E-2</v>
      </c>
      <c r="L1047" s="11">
        <f t="array" ref="L1047">VLOOKUP(A1047,'HUMAN RESOURCES'!$A$2:$M$2692,6,0)</f>
        <v>2.5999999999999999E-2</v>
      </c>
      <c r="M1047" s="10">
        <f t="array" ref="M1047">VLOOKUP(A1047,'HUMAN RESOURCES'!$A$2:$M$2692,7,0)</f>
        <v>74</v>
      </c>
      <c r="N1047" s="10">
        <f t="array" ref="N1047">VLOOKUP(A1047,'HUMAN RESOURCES'!$A$2:$M$2692,8,0)</f>
        <v>69</v>
      </c>
      <c r="O1047" s="10">
        <f t="array" ref="O1047">VLOOKUP(A1047,'HUMAN RESOURCES'!$A$2:$M$2692,9,0)</f>
        <v>0.39800000000000002</v>
      </c>
      <c r="P1047" s="10">
        <f t="array" ref="P1047">VLOOKUP(A1047,'HUMAN RESOURCES'!$A$2:$M$2692,10,0)</f>
        <v>0.56000000000000005</v>
      </c>
      <c r="Q1047" s="10">
        <f t="array" ref="Q1047">VLOOKUP(A1047,'HUMAN RESOURCES'!$A$2:$M$2692,11,0)</f>
        <v>4.1000000000000002E-2</v>
      </c>
      <c r="R1047" s="10">
        <f t="array" ref="R1047">VLOOKUP(A1047,'HUMAN RESOURCES'!$A$2:$M$2692,12,0)</f>
        <v>6898825</v>
      </c>
      <c r="S1047" s="10">
        <f t="array" ref="S1047">VLOOKUP(A1047,'HUMAN RESOURCES'!$A$2:$M$2692,13,0)</f>
        <v>0.48499999999999999</v>
      </c>
      <c r="T1047" s="10">
        <f t="array" ref="T1047">VLOOKUP(A1047,TOURISM!$A$2:$F$2692,5,0)</f>
        <v>465000000</v>
      </c>
      <c r="U1047" s="10">
        <f t="array" ref="U1047">VLOOKUP(A1047,TOURISM!$A$2:$F$2692,6,0)</f>
        <v>321000000</v>
      </c>
      <c r="V1047" s="10">
        <f t="array" ref="V1047">VLOOKUP(A1047,BUSINESS!$A$2:$J$2692,5,0)</f>
        <v>0.44</v>
      </c>
      <c r="W1047" s="10">
        <f t="array" ref="W1047">VLOOKUP(A1047,BUSINESS!$A$2:$J$2692,6,0)</f>
        <v>62</v>
      </c>
      <c r="X1047" s="10">
        <f t="array" ref="X1047">VLOOKUP(A1047,BUSINESS!$A$2:$J$2692,7,0)</f>
        <v>0</v>
      </c>
      <c r="Y1047" s="10">
        <f t="array" ref="Y1047">VLOOKUP(A1047,BUSINESS!$A$2:$J$2692,8,0)</f>
        <v>424</v>
      </c>
      <c r="Z1047" s="10">
        <f t="array" ref="Z1047">VLOOKUP(A1047,BUSINESS!$A$2:$J$2692,9,0)</f>
        <v>6.5000000000000002E-2</v>
      </c>
      <c r="AA1047" s="10">
        <f t="array" ref="AA1047">VLOOKUP(A1047,BUSINESS!$A$2:$J$2692,10,0)</f>
        <v>0.186</v>
      </c>
      <c r="AB1047" s="12">
        <f t="shared" si="63"/>
        <v>1401.9787672538439</v>
      </c>
      <c r="AC1047" s="10">
        <f t="shared" si="60"/>
        <v>1.0678630056567605E-3</v>
      </c>
      <c r="AD1047" s="10">
        <f t="shared" si="61"/>
        <v>5.58500904139473E-4</v>
      </c>
      <c r="AE1047" s="10">
        <f t="shared" si="62"/>
        <v>46.529662659945714</v>
      </c>
      <c r="AF1047">
        <f t="shared" si="65"/>
        <v>67.402782357865291</v>
      </c>
    </row>
    <row r="1048" spans="1:32" ht="14.4">
      <c r="A1048" s="7" t="str">
        <f t="shared" si="64"/>
        <v>Honduras-The Americas 2006</v>
      </c>
      <c r="B1048" s="7" t="s">
        <v>159</v>
      </c>
      <c r="C1048" s="8" t="s">
        <v>84</v>
      </c>
      <c r="D1048" s="9" t="s">
        <v>68</v>
      </c>
      <c r="E1048" s="14">
        <v>7.5999999999999998E-2</v>
      </c>
      <c r="F1048" s="13">
        <v>10841723354</v>
      </c>
      <c r="G1048" s="14">
        <v>118</v>
      </c>
      <c r="H1048" s="14">
        <v>0.17399999999999999</v>
      </c>
      <c r="I1048" s="10">
        <v>3853</v>
      </c>
      <c r="J1048" s="11">
        <v>7367</v>
      </c>
      <c r="K1048" s="10">
        <f t="array" ref="K1048">VLOOKUP(A1048,'HUMAN RESOURCES'!$A$2:$M$2692,5,0)</f>
        <v>2.8000000000000001E-2</v>
      </c>
      <c r="L1048" s="11">
        <f t="array" ref="L1048">VLOOKUP(A1048,'HUMAN RESOURCES'!$A$2:$M$2692,6,0)</f>
        <v>2.5000000000000001E-2</v>
      </c>
      <c r="M1048" s="10">
        <f t="array" ref="M1048">VLOOKUP(A1048,'HUMAN RESOURCES'!$A$2:$M$2692,7,0)</f>
        <v>74</v>
      </c>
      <c r="N1048" s="10">
        <f t="array" ref="N1048">VLOOKUP(A1048,'HUMAN RESOURCES'!$A$2:$M$2692,8,0)</f>
        <v>69</v>
      </c>
      <c r="O1048" s="10">
        <f t="array" ref="O1048">VLOOKUP(A1048,'HUMAN RESOURCES'!$A$2:$M$2692,9,0)</f>
        <v>0.39200000000000002</v>
      </c>
      <c r="P1048" s="10">
        <f t="array" ref="P1048">VLOOKUP(A1048,'HUMAN RESOURCES'!$A$2:$M$2692,10,0)</f>
        <v>0.56599999999999995</v>
      </c>
      <c r="Q1048" s="10">
        <f t="array" ref="Q1048">VLOOKUP(A1048,'HUMAN RESOURCES'!$A$2:$M$2692,11,0)</f>
        <v>4.2000000000000003E-2</v>
      </c>
      <c r="R1048" s="10">
        <f t="array" ref="R1048">VLOOKUP(A1048,'HUMAN RESOURCES'!$A$2:$M$2692,12,0)</f>
        <v>7037428</v>
      </c>
      <c r="S1048" s="10">
        <f t="array" ref="S1048">VLOOKUP(A1048,'HUMAN RESOURCES'!$A$2:$M$2692,13,0)</f>
        <v>0.49199999999999999</v>
      </c>
      <c r="T1048" s="10">
        <f t="array" ref="T1048">VLOOKUP(A1048,TOURISM!$A$2:$F$2692,5,0)</f>
        <v>516000000</v>
      </c>
      <c r="U1048" s="10">
        <f t="array" ref="U1048">VLOOKUP(A1048,TOURISM!$A$2:$F$2692,6,0)</f>
        <v>425000000</v>
      </c>
      <c r="V1048" s="10">
        <f t="array" ref="V1048">VLOOKUP(A1048,BUSINESS!$A$2:$J$2692,5,0)</f>
        <v>0.44</v>
      </c>
      <c r="W1048" s="10">
        <f t="array" ref="W1048">VLOOKUP(A1048,BUSINESS!$A$2:$J$2692,6,0)</f>
        <v>44</v>
      </c>
      <c r="X1048" s="10">
        <f t="array" ref="X1048">VLOOKUP(A1048,BUSINESS!$A$2:$J$2692,7,0)</f>
        <v>0</v>
      </c>
      <c r="Y1048" s="10">
        <f t="array" ref="Y1048">VLOOKUP(A1048,BUSINESS!$A$2:$J$2692,8,0)</f>
        <v>424</v>
      </c>
      <c r="Z1048" s="10">
        <f t="array" ref="Z1048">VLOOKUP(A1048,BUSINESS!$A$2:$J$2692,9,0)</f>
        <v>7.8E-2</v>
      </c>
      <c r="AA1048" s="10">
        <f t="array" ref="AA1048">VLOOKUP(A1048,BUSINESS!$A$2:$J$2692,10,0)</f>
        <v>0.318</v>
      </c>
      <c r="AB1048" s="12">
        <f t="shared" si="63"/>
        <v>1540.5803589038496</v>
      </c>
      <c r="AC1048" s="10">
        <f t="shared" si="60"/>
        <v>1.0468313139402633E-3</v>
      </c>
      <c r="AD1048" s="10">
        <f t="shared" si="61"/>
        <v>5.4750116093550086E-4</v>
      </c>
      <c r="AE1048" s="10">
        <f t="shared" si="62"/>
        <v>60.39138162408198</v>
      </c>
      <c r="AF1048">
        <f t="shared" si="65"/>
        <v>73.32224216006189</v>
      </c>
    </row>
    <row r="1049" spans="1:32" ht="14.4">
      <c r="A1049" s="7" t="str">
        <f t="shared" si="64"/>
        <v>Honduras-The Americas 2007</v>
      </c>
      <c r="B1049" s="7" t="s">
        <v>159</v>
      </c>
      <c r="C1049" s="8" t="s">
        <v>84</v>
      </c>
      <c r="D1049" s="9" t="s">
        <v>69</v>
      </c>
      <c r="E1049" s="14">
        <v>7.9000000000000001E-2</v>
      </c>
      <c r="F1049" s="13">
        <v>12275491273</v>
      </c>
      <c r="G1049" s="14">
        <v>136</v>
      </c>
      <c r="H1049" s="14">
        <v>0.16600000000000001</v>
      </c>
      <c r="I1049" s="10">
        <f t="array" ref="I1049">VLOOKUP(A1049,ENERGY!$A$2:$F$2691,5,0)</f>
        <v>4692</v>
      </c>
      <c r="J1049" s="11">
        <f t="array" ref="J1049">VLOOKUP(A1049,ENERGY!$A$2:$F$2691,6,0)</f>
        <v>8779</v>
      </c>
      <c r="K1049" s="10">
        <f t="array" ref="K1049">VLOOKUP(A1049,'HUMAN RESOURCES'!$A$2:$M$2692,5,0)</f>
        <v>2.8000000000000001E-2</v>
      </c>
      <c r="L1049" s="11">
        <f t="array" ref="L1049">VLOOKUP(A1049,'HUMAN RESOURCES'!$A$2:$M$2692,6,0)</f>
        <v>2.4E-2</v>
      </c>
      <c r="M1049" s="10">
        <f t="array" ref="M1049">VLOOKUP(A1049,'HUMAN RESOURCES'!$A$2:$M$2692,7,0)</f>
        <v>74</v>
      </c>
      <c r="N1049" s="10">
        <f t="array" ref="N1049">VLOOKUP(A1049,'HUMAN RESOURCES'!$A$2:$M$2692,8,0)</f>
        <v>70</v>
      </c>
      <c r="O1049" s="10">
        <f t="array" ref="O1049">VLOOKUP(A1049,'HUMAN RESOURCES'!$A$2:$M$2692,9,0)</f>
        <v>0.38600000000000001</v>
      </c>
      <c r="P1049" s="10">
        <f t="array" ref="P1049">VLOOKUP(A1049,'HUMAN RESOURCES'!$A$2:$M$2692,10,0)</f>
        <v>0.57199999999999995</v>
      </c>
      <c r="Q1049" s="10">
        <f t="array" ref="Q1049">VLOOKUP(A1049,'HUMAN RESOURCES'!$A$2:$M$2692,11,0)</f>
        <v>4.2000000000000003E-2</v>
      </c>
      <c r="R1049" s="10">
        <f t="array" ref="R1049">VLOOKUP(A1049,'HUMAN RESOURCES'!$A$2:$M$2692,12,0)</f>
        <v>7178436</v>
      </c>
      <c r="S1049" s="10">
        <f t="array" ref="S1049">VLOOKUP(A1049,'HUMAN RESOURCES'!$A$2:$M$2692,13,0)</f>
        <v>0.498</v>
      </c>
      <c r="T1049" s="10">
        <f t="array" ref="T1049">VLOOKUP(A1049,TOURISM!$A$2:$F$2692,5,0)</f>
        <v>547000000</v>
      </c>
      <c r="U1049" s="10">
        <f t="array" ref="U1049">VLOOKUP(A1049,TOURISM!$A$2:$F$2692,6,0)</f>
        <v>309000000</v>
      </c>
      <c r="V1049" s="10">
        <f t="array" ref="V1049">VLOOKUP(A1049,BUSINESS!$A$2:$J$2692,5,0)</f>
        <v>0.44</v>
      </c>
      <c r="W1049" s="10">
        <f t="array" ref="W1049">VLOOKUP(A1049,BUSINESS!$A$2:$J$2692,6,0)</f>
        <v>21</v>
      </c>
      <c r="X1049" s="10">
        <f t="array" ref="X1049">VLOOKUP(A1049,BUSINESS!$A$2:$J$2692,7,0)</f>
        <v>0</v>
      </c>
      <c r="Y1049" s="10">
        <f t="array" ref="Y1049">VLOOKUP(A1049,BUSINESS!$A$2:$J$2692,8,0)</f>
        <v>424</v>
      </c>
      <c r="Z1049" s="10">
        <f t="array" ref="Z1049">VLOOKUP(A1049,BUSINESS!$A$2:$J$2692,9,0)</f>
        <v>9.4E-2</v>
      </c>
      <c r="AA1049" s="10">
        <f t="array" ref="AA1049">VLOOKUP(A1049,BUSINESS!$A$2:$J$2692,10,0)</f>
        <v>0.58299999999999996</v>
      </c>
      <c r="AB1049" s="12">
        <f t="shared" si="63"/>
        <v>1710.0509460556589</v>
      </c>
      <c r="AC1049" s="10">
        <f t="shared" si="60"/>
        <v>1.22296834575108E-3</v>
      </c>
      <c r="AD1049" s="10">
        <f t="shared" si="61"/>
        <v>6.5362427135938809E-4</v>
      </c>
      <c r="AE1049" s="10">
        <f t="shared" si="62"/>
        <v>43.045588203335654</v>
      </c>
      <c r="AF1049">
        <f t="shared" si="65"/>
        <v>76.200442547652443</v>
      </c>
    </row>
    <row r="1050" spans="1:32" ht="14.4">
      <c r="A1050" s="7" t="str">
        <f t="shared" si="64"/>
        <v>Honduras-The Americas 2008</v>
      </c>
      <c r="B1050" s="7" t="s">
        <v>159</v>
      </c>
      <c r="C1050" s="8" t="s">
        <v>84</v>
      </c>
      <c r="D1050" s="9" t="s">
        <v>70</v>
      </c>
      <c r="E1050" s="14">
        <v>8.4000000000000005E-2</v>
      </c>
      <c r="F1050" s="13">
        <v>13789720387</v>
      </c>
      <c r="G1050" s="14">
        <v>159</v>
      </c>
      <c r="H1050" s="14">
        <v>0.17899999999999999</v>
      </c>
      <c r="I1050" s="10">
        <f t="array" ref="I1050">VLOOKUP(A1050,ENERGY!$A$2:$F$2691,5,0)</f>
        <v>3997</v>
      </c>
      <c r="J1050" s="11">
        <f t="array" ref="J1050">VLOOKUP(A1050,ENERGY!$A$2:$F$2691,6,0)</f>
        <v>7554</v>
      </c>
      <c r="K1050" s="10">
        <f t="array" ref="K1050">VLOOKUP(A1050,'HUMAN RESOURCES'!$A$2:$M$2692,5,0)</f>
        <v>2.8000000000000001E-2</v>
      </c>
      <c r="L1050" s="11">
        <f t="array" ref="L1050">VLOOKUP(A1050,'HUMAN RESOURCES'!$A$2:$M$2692,6,0)</f>
        <v>2.3E-2</v>
      </c>
      <c r="M1050" s="10">
        <f t="array" ref="M1050">VLOOKUP(A1050,'HUMAN RESOURCES'!$A$2:$M$2692,7,0)</f>
        <v>75</v>
      </c>
      <c r="N1050" s="10">
        <f t="array" ref="N1050">VLOOKUP(A1050,'HUMAN RESOURCES'!$A$2:$M$2692,8,0)</f>
        <v>70</v>
      </c>
      <c r="O1050" s="10">
        <f t="array" ref="O1050">VLOOKUP(A1050,'HUMAN RESOURCES'!$A$2:$M$2692,9,0)</f>
        <v>0.38</v>
      </c>
      <c r="P1050" s="10">
        <f t="array" ref="P1050">VLOOKUP(A1050,'HUMAN RESOURCES'!$A$2:$M$2692,10,0)</f>
        <v>0.57799999999999996</v>
      </c>
      <c r="Q1050" s="10">
        <f t="array" ref="Q1050">VLOOKUP(A1050,'HUMAN RESOURCES'!$A$2:$M$2692,11,0)</f>
        <v>4.2000000000000003E-2</v>
      </c>
      <c r="R1050" s="10">
        <f t="array" ref="R1050">VLOOKUP(A1050,'HUMAN RESOURCES'!$A$2:$M$2692,12,0)</f>
        <v>7322368</v>
      </c>
      <c r="S1050" s="10">
        <f t="array" ref="S1050">VLOOKUP(A1050,'HUMAN RESOURCES'!$A$2:$M$2692,13,0)</f>
        <v>0.504</v>
      </c>
      <c r="T1050" s="10">
        <f t="array" ref="T1050">VLOOKUP(A1050,TOURISM!$A$2:$F$2692,5,0)</f>
        <v>620000000</v>
      </c>
      <c r="U1050" s="10">
        <f t="array" ref="U1050">VLOOKUP(A1050,TOURISM!$A$2:$F$2692,6,0)</f>
        <v>385000000</v>
      </c>
      <c r="V1050" s="10">
        <f t="array" ref="V1050">VLOOKUP(A1050,BUSINESS!$A$2:$J$2692,5,0)</f>
        <v>0.441</v>
      </c>
      <c r="W1050" s="10">
        <f t="array" ref="W1050">VLOOKUP(A1050,BUSINESS!$A$2:$J$2692,6,0)</f>
        <v>20</v>
      </c>
      <c r="X1050" s="10">
        <f t="array" ref="X1050">VLOOKUP(A1050,BUSINESS!$A$2:$J$2692,7,0)</f>
        <v>0</v>
      </c>
      <c r="Y1050" s="10">
        <f t="array" ref="Y1050">VLOOKUP(A1050,BUSINESS!$A$2:$J$2692,8,0)</f>
        <v>224</v>
      </c>
      <c r="Z1050" s="10">
        <f t="array" ref="Z1050">VLOOKUP(A1050,BUSINESS!$A$2:$J$2692,9,0)</f>
        <v>9.6000000000000002E-2</v>
      </c>
      <c r="AA1050" s="10">
        <f t="array" ref="AA1050">VLOOKUP(A1050,BUSINESS!$A$2:$J$2692,10,0)</f>
        <v>0.84799999999999998</v>
      </c>
      <c r="AB1050" s="12">
        <f t="shared" si="63"/>
        <v>1883.2323623997045</v>
      </c>
      <c r="AC1050" s="10">
        <f t="shared" si="60"/>
        <v>1.0316334825018355E-3</v>
      </c>
      <c r="AD1050" s="10">
        <f t="shared" si="61"/>
        <v>5.4586166660839774E-4</v>
      </c>
      <c r="AE1050" s="10">
        <f t="shared" si="62"/>
        <v>52.578619375589973</v>
      </c>
      <c r="AF1050">
        <f t="shared" si="65"/>
        <v>84.67206237107996</v>
      </c>
    </row>
    <row r="1051" spans="1:32" ht="14.4">
      <c r="A1051" s="7" t="str">
        <f t="shared" si="64"/>
        <v>Honduras-The Americas 2009</v>
      </c>
      <c r="B1051" s="7" t="s">
        <v>159</v>
      </c>
      <c r="C1051" s="8" t="s">
        <v>84</v>
      </c>
      <c r="D1051" s="9" t="s">
        <v>71</v>
      </c>
      <c r="E1051" s="14">
        <v>9.0999999999999998E-2</v>
      </c>
      <c r="F1051" s="13">
        <v>14587485644</v>
      </c>
      <c r="G1051" s="14">
        <v>173</v>
      </c>
      <c r="H1051" s="14">
        <v>0.19400000000000001</v>
      </c>
      <c r="I1051" s="10">
        <v>3997</v>
      </c>
      <c r="J1051" s="11">
        <v>7554</v>
      </c>
      <c r="K1051" s="10">
        <f t="array" ref="K1051">VLOOKUP(A1051,'HUMAN RESOURCES'!$A$2:$M$2692,5,0)</f>
        <v>2.7E-2</v>
      </c>
      <c r="L1051" s="11">
        <f t="array" ref="L1051">VLOOKUP(A1051,'HUMAN RESOURCES'!$A$2:$M$2692,6,0)</f>
        <v>2.1999999999999999E-2</v>
      </c>
      <c r="M1051" s="10">
        <f t="array" ref="M1051">VLOOKUP(A1051,'HUMAN RESOURCES'!$A$2:$M$2692,7,0)</f>
        <v>75</v>
      </c>
      <c r="N1051" s="10">
        <f t="array" ref="N1051">VLOOKUP(A1051,'HUMAN RESOURCES'!$A$2:$M$2692,8,0)</f>
        <v>70</v>
      </c>
      <c r="O1051" s="10">
        <f t="array" ref="O1051">VLOOKUP(A1051,'HUMAN RESOURCES'!$A$2:$M$2692,9,0)</f>
        <v>0.374</v>
      </c>
      <c r="P1051" s="10">
        <f t="array" ref="P1051">VLOOKUP(A1051,'HUMAN RESOURCES'!$A$2:$M$2692,10,0)</f>
        <v>0.58399999999999996</v>
      </c>
      <c r="Q1051" s="10">
        <f t="array" ref="Q1051">VLOOKUP(A1051,'HUMAN RESOURCES'!$A$2:$M$2692,11,0)</f>
        <v>4.2999999999999997E-2</v>
      </c>
      <c r="R1051" s="10">
        <f t="array" ref="R1051">VLOOKUP(A1051,'HUMAN RESOURCES'!$A$2:$M$2692,12,0)</f>
        <v>7469844</v>
      </c>
      <c r="S1051" s="10">
        <f t="array" ref="S1051">VLOOKUP(A1051,'HUMAN RESOURCES'!$A$2:$M$2692,13,0)</f>
        <v>0.51100000000000001</v>
      </c>
      <c r="T1051" s="10">
        <f t="array" ref="T1051">VLOOKUP(A1051,TOURISM!$A$2:$F$2692,5,0)</f>
        <v>616000000</v>
      </c>
      <c r="U1051" s="10">
        <f t="array" ref="U1051">VLOOKUP(A1051,TOURISM!$A$2:$F$2692,6,0)</f>
        <v>361000000</v>
      </c>
      <c r="V1051" s="10">
        <f t="array" ref="V1051">VLOOKUP(A1051,BUSINESS!$A$2:$J$2692,5,0)</f>
        <v>0.441</v>
      </c>
      <c r="W1051" s="10">
        <f t="array" ref="W1051">VLOOKUP(A1051,BUSINESS!$A$2:$J$2692,6,0)</f>
        <v>14</v>
      </c>
      <c r="X1051" s="10">
        <f t="array" ref="X1051">VLOOKUP(A1051,BUSINESS!$A$2:$J$2692,7,0)</f>
        <v>0</v>
      </c>
      <c r="Y1051" s="10">
        <f t="array" ref="Y1051">VLOOKUP(A1051,BUSINESS!$A$2:$J$2692,8,0)</f>
        <v>224</v>
      </c>
      <c r="Z1051" s="10">
        <f t="array" ref="Z1051">VLOOKUP(A1051,BUSINESS!$A$2:$J$2692,9,0)</f>
        <v>9.8000000000000004E-2</v>
      </c>
      <c r="AA1051" s="10">
        <f t="array" ref="AA1051">VLOOKUP(A1051,BUSINESS!$A$2:$J$2692,10,0)</f>
        <v>1.123</v>
      </c>
      <c r="AB1051" s="12">
        <f t="shared" si="63"/>
        <v>1952.8501055711472</v>
      </c>
      <c r="AC1051" s="10">
        <f t="shared" si="60"/>
        <v>1.0112660987297727E-3</v>
      </c>
      <c r="AD1051" s="10">
        <f t="shared" si="61"/>
        <v>5.350848023064471E-4</v>
      </c>
      <c r="AE1051" s="10">
        <f t="shared" si="62"/>
        <v>48.327649145015613</v>
      </c>
      <c r="AF1051">
        <f t="shared" si="65"/>
        <v>82.464908236370135</v>
      </c>
    </row>
    <row r="1052" spans="1:32" ht="14.4">
      <c r="A1052" s="7" t="str">
        <f t="shared" si="64"/>
        <v>Honduras-The Americas 2010</v>
      </c>
      <c r="B1052" s="7" t="s">
        <v>159</v>
      </c>
      <c r="C1052" s="8" t="s">
        <v>84</v>
      </c>
      <c r="D1052" s="9" t="s">
        <v>72</v>
      </c>
      <c r="E1052" s="14">
        <v>8.6999999999999994E-2</v>
      </c>
      <c r="F1052" s="13">
        <v>15839344592</v>
      </c>
      <c r="G1052" s="14">
        <v>176</v>
      </c>
      <c r="H1052" s="14">
        <v>0.189</v>
      </c>
      <c r="I1052" s="10">
        <f t="array" ref="I1052">VLOOKUP(A1052,ENERGY!$A$2:$F$2691,5,0)</f>
        <v>3647</v>
      </c>
      <c r="J1052" s="11">
        <f t="array" ref="J1052">VLOOKUP(A1052,ENERGY!$A$2:$F$2691,6,0)</f>
        <v>6769</v>
      </c>
      <c r="K1052" s="10">
        <f t="array" ref="K1052">VLOOKUP(A1052,'HUMAN RESOURCES'!$A$2:$M$2692,5,0)</f>
        <v>2.7E-2</v>
      </c>
      <c r="L1052" s="11">
        <f t="array" ref="L1052">VLOOKUP(A1052,'HUMAN RESOURCES'!$A$2:$M$2692,6,0)</f>
        <v>2.1000000000000001E-2</v>
      </c>
      <c r="M1052" s="10">
        <f t="array" ref="M1052">VLOOKUP(A1052,'HUMAN RESOURCES'!$A$2:$M$2692,7,0)</f>
        <v>75</v>
      </c>
      <c r="N1052" s="10">
        <f t="array" ref="N1052">VLOOKUP(A1052,'HUMAN RESOURCES'!$A$2:$M$2692,8,0)</f>
        <v>70</v>
      </c>
      <c r="O1052" s="10">
        <f t="array" ref="O1052">VLOOKUP(A1052,'HUMAN RESOURCES'!$A$2:$M$2692,9,0)</f>
        <v>0.36799999999999999</v>
      </c>
      <c r="P1052" s="10">
        <f t="array" ref="P1052">VLOOKUP(A1052,'HUMAN RESOURCES'!$A$2:$M$2692,10,0)</f>
        <v>0.58899999999999997</v>
      </c>
      <c r="Q1052" s="10">
        <f t="array" ref="Q1052">VLOOKUP(A1052,'HUMAN RESOURCES'!$A$2:$M$2692,11,0)</f>
        <v>4.2999999999999997E-2</v>
      </c>
      <c r="R1052" s="10">
        <f t="array" ref="R1052">VLOOKUP(A1052,'HUMAN RESOURCES'!$A$2:$M$2692,12,0)</f>
        <v>7621204</v>
      </c>
      <c r="S1052" s="10">
        <f t="array" ref="S1052">VLOOKUP(A1052,'HUMAN RESOURCES'!$A$2:$M$2692,13,0)</f>
        <v>0.51700000000000002</v>
      </c>
      <c r="T1052" s="10">
        <f t="array" ref="T1052">VLOOKUP(A1052,TOURISM!$A$2:$F$2692,5,0)</f>
        <v>627000000</v>
      </c>
      <c r="U1052" s="10">
        <f t="array" ref="U1052">VLOOKUP(A1052,TOURISM!$A$2:$F$2692,6,0)</f>
        <v>406000000</v>
      </c>
      <c r="V1052" s="10">
        <f t="array" ref="V1052">VLOOKUP(A1052,BUSINESS!$A$2:$J$2692,5,0)</f>
        <v>0.441</v>
      </c>
      <c r="W1052" s="10">
        <f t="array" ref="W1052">VLOOKUP(A1052,BUSINESS!$A$2:$J$2692,6,0)</f>
        <v>14</v>
      </c>
      <c r="X1052" s="10">
        <f t="array" ref="X1052">VLOOKUP(A1052,BUSINESS!$A$2:$J$2692,7,0)</f>
        <v>0</v>
      </c>
      <c r="Y1052" s="10">
        <f t="array" ref="Y1052">VLOOKUP(A1052,BUSINESS!$A$2:$J$2692,8,0)</f>
        <v>224</v>
      </c>
      <c r="Z1052" s="10">
        <f t="array" ref="Z1052">VLOOKUP(A1052,BUSINESS!$A$2:$J$2692,9,0)</f>
        <v>0.111</v>
      </c>
      <c r="AA1052" s="10">
        <f t="array" ref="AA1052">VLOOKUP(A1052,BUSINESS!$A$2:$J$2692,10,0)</f>
        <v>1.2470000000000001</v>
      </c>
      <c r="AB1052" s="12">
        <f t="shared" si="63"/>
        <v>2078.325759551903</v>
      </c>
      <c r="AC1052" s="10">
        <f t="shared" si="60"/>
        <v>8.8817987289147493E-4</v>
      </c>
      <c r="AD1052" s="10">
        <f t="shared" si="61"/>
        <v>4.785333131090573E-4</v>
      </c>
      <c r="AE1052" s="10">
        <f t="shared" si="62"/>
        <v>53.272422572601393</v>
      </c>
      <c r="AF1052">
        <f t="shared" si="65"/>
        <v>82.270465401529734</v>
      </c>
    </row>
    <row r="1053" spans="1:32" ht="14.4">
      <c r="A1053" s="7" t="str">
        <f t="shared" si="64"/>
        <v>Honduras-The Americas 2011</v>
      </c>
      <c r="B1053" s="7" t="s">
        <v>159</v>
      </c>
      <c r="C1053" s="8" t="s">
        <v>84</v>
      </c>
      <c r="D1053" s="9" t="s">
        <v>73</v>
      </c>
      <c r="E1053" s="14">
        <v>8.4000000000000005E-2</v>
      </c>
      <c r="F1053" s="13">
        <v>17710325578</v>
      </c>
      <c r="G1053" s="14">
        <v>187</v>
      </c>
      <c r="H1053" s="14">
        <v>0.186</v>
      </c>
      <c r="I1053" s="10">
        <f t="array" ref="I1053">VLOOKUP(A1053,ENERGY!$A$2:$F$2691,5,0)</f>
        <v>3993</v>
      </c>
      <c r="J1053" s="11">
        <f t="array" ref="J1053">VLOOKUP(A1053,ENERGY!$A$2:$F$2691,6,0)</f>
        <v>7008</v>
      </c>
      <c r="K1053" s="10">
        <f t="array" ref="K1053">VLOOKUP(A1053,'HUMAN RESOURCES'!$A$2:$M$2692,5,0)</f>
        <v>2.5999999999999999E-2</v>
      </c>
      <c r="L1053" s="11">
        <f t="array" ref="L1053">VLOOKUP(A1053,'HUMAN RESOURCES'!$A$2:$M$2692,6,0)</f>
        <v>0.02</v>
      </c>
      <c r="M1053" s="10">
        <f t="array" ref="M1053">VLOOKUP(A1053,'HUMAN RESOURCES'!$A$2:$M$2692,7,0)</f>
        <v>76</v>
      </c>
      <c r="N1053" s="10">
        <f t="array" ref="N1053">VLOOKUP(A1053,'HUMAN RESOURCES'!$A$2:$M$2692,8,0)</f>
        <v>71</v>
      </c>
      <c r="O1053" s="10">
        <f t="array" ref="O1053">VLOOKUP(A1053,'HUMAN RESOURCES'!$A$2:$M$2692,9,0)</f>
        <v>0.36199999999999999</v>
      </c>
      <c r="P1053" s="10">
        <f t="array" ref="P1053">VLOOKUP(A1053,'HUMAN RESOURCES'!$A$2:$M$2692,10,0)</f>
        <v>0.59399999999999997</v>
      </c>
      <c r="Q1053" s="10">
        <f t="array" ref="Q1053">VLOOKUP(A1053,'HUMAN RESOURCES'!$A$2:$M$2692,11,0)</f>
        <v>4.2999999999999997E-2</v>
      </c>
      <c r="R1053" s="10">
        <f t="array" ref="R1053">VLOOKUP(A1053,'HUMAN RESOURCES'!$A$2:$M$2692,12,0)</f>
        <v>7776669</v>
      </c>
      <c r="S1053" s="10">
        <f t="array" ref="S1053">VLOOKUP(A1053,'HUMAN RESOURCES'!$A$2:$M$2692,13,0)</f>
        <v>0.52300000000000002</v>
      </c>
      <c r="T1053" s="10">
        <f t="array" ref="T1053">VLOOKUP(A1053,TOURISM!$A$2:$F$2692,5,0)</f>
        <v>642000000</v>
      </c>
      <c r="U1053" s="10">
        <f t="array" ref="U1053">VLOOKUP(A1053,TOURISM!$A$2:$F$2692,6,0)</f>
        <v>446000000</v>
      </c>
      <c r="V1053" s="10">
        <f t="array" ref="V1053">VLOOKUP(A1053,BUSINESS!$A$2:$J$2692,5,0)</f>
        <v>0.436</v>
      </c>
      <c r="W1053" s="10">
        <f t="array" ref="W1053">VLOOKUP(A1053,BUSINESS!$A$2:$J$2692,6,0)</f>
        <v>14</v>
      </c>
      <c r="X1053" s="10">
        <f t="array" ref="X1053">VLOOKUP(A1053,BUSINESS!$A$2:$J$2692,7,0)</f>
        <v>0</v>
      </c>
      <c r="Y1053" s="10">
        <f t="array" ref="Y1053">VLOOKUP(A1053,BUSINESS!$A$2:$J$2692,8,0)</f>
        <v>224</v>
      </c>
      <c r="Z1053" s="10">
        <f t="array" ref="Z1053">VLOOKUP(A1053,BUSINESS!$A$2:$J$2692,9,0)</f>
        <v>0.159</v>
      </c>
      <c r="AA1053" s="10">
        <f t="array" ref="AA1053">VLOOKUP(A1053,BUSINESS!$A$2:$J$2692,10,0)</f>
        <v>1.0369999999999999</v>
      </c>
      <c r="AB1053" s="12">
        <f t="shared" si="63"/>
        <v>2277.3665148921732</v>
      </c>
      <c r="AC1053" s="10">
        <f t="shared" si="60"/>
        <v>9.0115703780114598E-4</v>
      </c>
      <c r="AD1053" s="10">
        <f t="shared" si="61"/>
        <v>5.1345891152111526E-4</v>
      </c>
      <c r="AE1053" s="10">
        <f t="shared" si="62"/>
        <v>57.351032942253298</v>
      </c>
      <c r="AF1053">
        <f t="shared" si="65"/>
        <v>82.55462589445429</v>
      </c>
    </row>
    <row r="1054" spans="1:32" ht="14.4">
      <c r="A1054" s="7" t="str">
        <f t="shared" si="64"/>
        <v>Honduras-The Americas 2012</v>
      </c>
      <c r="B1054" s="7" t="s">
        <v>159</v>
      </c>
      <c r="C1054" s="8" t="s">
        <v>84</v>
      </c>
      <c r="D1054" s="9" t="s">
        <v>74</v>
      </c>
      <c r="E1054" s="14">
        <v>8.5999999999999993E-2</v>
      </c>
      <c r="F1054" s="13">
        <v>18564264545</v>
      </c>
      <c r="G1054" s="14">
        <v>195</v>
      </c>
      <c r="H1054" s="14">
        <v>0.185</v>
      </c>
      <c r="I1054" s="10">
        <v>3993</v>
      </c>
      <c r="J1054" s="11">
        <v>7008</v>
      </c>
      <c r="K1054" s="10">
        <f t="array" ref="K1054">VLOOKUP(A1054,'HUMAN RESOURCES'!$A$2:$M$2692,5,0)</f>
        <v>2.5999999999999999E-2</v>
      </c>
      <c r="L1054" s="11">
        <f t="array" ref="L1054">VLOOKUP(A1054,'HUMAN RESOURCES'!$A$2:$M$2692,6,0)</f>
        <v>0.02</v>
      </c>
      <c r="M1054" s="10">
        <f t="array" ref="M1054">VLOOKUP(A1054,'HUMAN RESOURCES'!$A$2:$M$2692,7,0)</f>
        <v>76</v>
      </c>
      <c r="N1054" s="10">
        <f t="array" ref="N1054">VLOOKUP(A1054,'HUMAN RESOURCES'!$A$2:$M$2692,8,0)</f>
        <v>71</v>
      </c>
      <c r="O1054" s="10">
        <f t="array" ref="O1054">VLOOKUP(A1054,'HUMAN RESOURCES'!$A$2:$M$2692,9,0)</f>
        <v>0.35699999999999998</v>
      </c>
      <c r="P1054" s="10">
        <f t="array" ref="P1054">VLOOKUP(A1054,'HUMAN RESOURCES'!$A$2:$M$2692,10,0)</f>
        <v>0.59899999999999998</v>
      </c>
      <c r="Q1054" s="10">
        <f t="array" ref="Q1054">VLOOKUP(A1054,'HUMAN RESOURCES'!$A$2:$M$2692,11,0)</f>
        <v>4.3999999999999997E-2</v>
      </c>
      <c r="R1054" s="10">
        <f t="array" ref="R1054">VLOOKUP(A1054,'HUMAN RESOURCES'!$A$2:$M$2692,12,0)</f>
        <v>7935846</v>
      </c>
      <c r="S1054" s="10">
        <f t="array" ref="S1054">VLOOKUP(A1054,'HUMAN RESOURCES'!$A$2:$M$2692,13,0)</f>
        <v>0.52900000000000003</v>
      </c>
      <c r="T1054" s="10">
        <f t="array" ref="T1054">VLOOKUP(A1054,TOURISM!$A$2:$F$2692,5,0)</f>
        <v>666000000</v>
      </c>
      <c r="U1054" s="10">
        <f t="array" ref="U1054">VLOOKUP(A1054,TOURISM!$A$2:$F$2692,6,0)</f>
        <v>464000000</v>
      </c>
      <c r="V1054" s="10">
        <f t="array" ref="V1054">VLOOKUP(A1054,BUSINESS!$A$2:$J$2692,5,0)</f>
        <v>0.4</v>
      </c>
      <c r="W1054" s="10">
        <f t="array" ref="W1054">VLOOKUP(A1054,BUSINESS!$A$2:$J$2692,6,0)</f>
        <v>14</v>
      </c>
      <c r="X1054" s="10">
        <f t="array" ref="X1054">VLOOKUP(A1054,BUSINESS!$A$2:$J$2692,7,0)</f>
        <v>125</v>
      </c>
      <c r="Y1054" s="10">
        <f t="array" ref="Y1054">VLOOKUP(A1054,BUSINESS!$A$2:$J$2692,8,0)</f>
        <v>224</v>
      </c>
      <c r="Z1054" s="10">
        <f t="array" ref="Z1054">VLOOKUP(A1054,BUSINESS!$A$2:$J$2692,9,0)</f>
        <v>0.18099999999999999</v>
      </c>
      <c r="AA1054" s="10">
        <f t="array" ref="AA1054">VLOOKUP(A1054,BUSINESS!$A$2:$J$2692,10,0)</f>
        <v>0.92900000000000005</v>
      </c>
      <c r="AB1054" s="12">
        <f t="shared" si="63"/>
        <v>2339.2924390165836</v>
      </c>
      <c r="AC1054" s="10">
        <f t="shared" si="60"/>
        <v>8.8308165254214865E-4</v>
      </c>
      <c r="AD1054" s="10">
        <f t="shared" si="61"/>
        <v>5.0315996555376703E-4</v>
      </c>
      <c r="AE1054" s="10">
        <f t="shared" si="62"/>
        <v>58.46887653817879</v>
      </c>
      <c r="AF1054">
        <f t="shared" si="65"/>
        <v>83.922999513851451</v>
      </c>
    </row>
    <row r="1055" spans="1:32" ht="14.4">
      <c r="A1055" s="7" t="str">
        <f t="shared" si="64"/>
        <v>Hong Kong SAR-Asia 2000</v>
      </c>
      <c r="B1055" s="7" t="s">
        <v>160</v>
      </c>
      <c r="C1055" s="8" t="s">
        <v>61</v>
      </c>
      <c r="D1055" s="9" t="s">
        <v>62</v>
      </c>
      <c r="E1055" s="8"/>
      <c r="F1055" s="13">
        <v>172000000000</v>
      </c>
      <c r="G1055" s="8"/>
      <c r="H1055" s="14">
        <v>9.5000000000000001E-2</v>
      </c>
      <c r="I1055" s="10">
        <f t="array" ref="I1055">VLOOKUP(A1055,ENERGY!$A$2:$F$2691,5,0)</f>
        <v>0</v>
      </c>
      <c r="J1055" s="11">
        <f t="array" ref="J1055">VLOOKUP(A1055,ENERGY!$A$2:$F$2691,6,0)</f>
        <v>0</v>
      </c>
      <c r="K1055" s="10">
        <f t="array" ref="K1055">VLOOKUP(A1055,'HUMAN RESOURCES'!$A$2:$M$2692,5,0)</f>
        <v>8.0000000000000002E-3</v>
      </c>
      <c r="L1055" s="11">
        <f t="array" ref="L1055">VLOOKUP(A1055,'HUMAN RESOURCES'!$A$2:$M$2692,6,0)</f>
        <v>0</v>
      </c>
      <c r="M1055" s="10">
        <f t="array" ref="M1055">VLOOKUP(A1055,'HUMAN RESOURCES'!$A$2:$M$2692,7,0)</f>
        <v>84</v>
      </c>
      <c r="N1055" s="10">
        <f t="array" ref="N1055">VLOOKUP(A1055,'HUMAN RESOURCES'!$A$2:$M$2692,8,0)</f>
        <v>78</v>
      </c>
      <c r="O1055" s="10">
        <f t="array" ref="O1055">VLOOKUP(A1055,'HUMAN RESOURCES'!$A$2:$M$2692,9,0)</f>
        <v>0.17299999999999999</v>
      </c>
      <c r="P1055" s="10">
        <f t="array" ref="P1055">VLOOKUP(A1055,'HUMAN RESOURCES'!$A$2:$M$2692,10,0)</f>
        <v>0.71699999999999997</v>
      </c>
      <c r="Q1055" s="10">
        <f t="array" ref="Q1055">VLOOKUP(A1055,'HUMAN RESOURCES'!$A$2:$M$2692,11,0)</f>
        <v>0.11</v>
      </c>
      <c r="R1055" s="10">
        <f t="array" ref="R1055">VLOOKUP(A1055,'HUMAN RESOURCES'!$A$2:$M$2692,12,0)</f>
        <v>6665000</v>
      </c>
      <c r="S1055" s="10">
        <f t="array" ref="S1055">VLOOKUP(A1055,'HUMAN RESOURCES'!$A$2:$M$2692,13,0)</f>
        <v>1</v>
      </c>
      <c r="T1055" s="10">
        <f t="array" ref="T1055">VLOOKUP(A1055,TOURISM!$A$2:$F$2692,5,0)</f>
        <v>8198000000</v>
      </c>
      <c r="U1055" s="10">
        <f t="array" ref="U1055">VLOOKUP(A1055,TOURISM!$A$2:$F$2692,6,0)</f>
        <v>12502000000</v>
      </c>
      <c r="V1055" s="10">
        <f t="array" ref="V1055">VLOOKUP(A1055,BUSINESS!$A$2:$J$2692,5,0)</f>
        <v>0</v>
      </c>
      <c r="W1055" s="10">
        <f t="array" ref="W1055">VLOOKUP(A1055,BUSINESS!$A$2:$J$2692,6,0)</f>
        <v>0</v>
      </c>
      <c r="X1055" s="10">
        <f t="array" ref="X1055">VLOOKUP(A1055,BUSINESS!$A$2:$J$2692,7,0)</f>
        <v>0</v>
      </c>
      <c r="Y1055" s="10">
        <f t="array" ref="Y1055">VLOOKUP(A1055,BUSINESS!$A$2:$J$2692,8,0)</f>
        <v>0</v>
      </c>
      <c r="Z1055" s="10">
        <f t="array" ref="Z1055">VLOOKUP(A1055,BUSINESS!$A$2:$J$2692,9,0)</f>
        <v>0.27800000000000002</v>
      </c>
      <c r="AA1055" s="10">
        <f t="array" ref="AA1055">VLOOKUP(A1055,BUSINESS!$A$2:$J$2692,10,0)</f>
        <v>0.79700000000000004</v>
      </c>
      <c r="AB1055" s="12">
        <f t="shared" si="63"/>
        <v>25806.451612903227</v>
      </c>
      <c r="AC1055" s="10">
        <f t="shared" si="60"/>
        <v>0</v>
      </c>
      <c r="AD1055" s="10">
        <f t="shared" si="61"/>
        <v>0</v>
      </c>
      <c r="AE1055" s="10">
        <f t="shared" si="62"/>
        <v>1875.7689422355588</v>
      </c>
      <c r="AF1055">
        <f t="shared" si="65"/>
        <v>1230.007501875469</v>
      </c>
    </row>
    <row r="1056" spans="1:32" ht="14.4">
      <c r="A1056" s="7" t="str">
        <f t="shared" si="64"/>
        <v>Hong Kong SAR-Asia 2001</v>
      </c>
      <c r="B1056" s="7" t="s">
        <v>160</v>
      </c>
      <c r="C1056" s="8" t="s">
        <v>61</v>
      </c>
      <c r="D1056" s="9" t="s">
        <v>63</v>
      </c>
      <c r="E1056" s="8"/>
      <c r="F1056" s="13">
        <v>169000000000</v>
      </c>
      <c r="G1056" s="8"/>
      <c r="H1056" s="14">
        <v>5.0999999999999997E-2</v>
      </c>
      <c r="I1056" s="10">
        <f t="array" ref="I1056">VLOOKUP(A1056,ENERGY!$A$2:$F$2691,5,0)</f>
        <v>14894</v>
      </c>
      <c r="J1056" s="11">
        <f t="array" ref="J1056">VLOOKUP(A1056,ENERGY!$A$2:$F$2691,6,0)</f>
        <v>0</v>
      </c>
      <c r="K1056" s="10">
        <f t="array" ref="K1056">VLOOKUP(A1056,'HUMAN RESOURCES'!$A$2:$M$2692,5,0)</f>
        <v>7.0000000000000001E-3</v>
      </c>
      <c r="L1056" s="11">
        <f t="array" ref="L1056">VLOOKUP(A1056,'HUMAN RESOURCES'!$A$2:$M$2692,6,0)</f>
        <v>0</v>
      </c>
      <c r="M1056" s="10">
        <f t="array" ref="M1056">VLOOKUP(A1056,'HUMAN RESOURCES'!$A$2:$M$2692,7,0)</f>
        <v>85</v>
      </c>
      <c r="N1056" s="10">
        <f t="array" ref="N1056">VLOOKUP(A1056,'HUMAN RESOURCES'!$A$2:$M$2692,8,0)</f>
        <v>78</v>
      </c>
      <c r="O1056" s="10">
        <f t="array" ref="O1056">VLOOKUP(A1056,'HUMAN RESOURCES'!$A$2:$M$2692,9,0)</f>
        <v>0.16700000000000001</v>
      </c>
      <c r="P1056" s="10">
        <f t="array" ref="P1056">VLOOKUP(A1056,'HUMAN RESOURCES'!$A$2:$M$2692,10,0)</f>
        <v>0.72</v>
      </c>
      <c r="Q1056" s="10">
        <f t="array" ref="Q1056">VLOOKUP(A1056,'HUMAN RESOURCES'!$A$2:$M$2692,11,0)</f>
        <v>0.112</v>
      </c>
      <c r="R1056" s="10">
        <f t="array" ref="R1056">VLOOKUP(A1056,'HUMAN RESOURCES'!$A$2:$M$2692,12,0)</f>
        <v>6714300</v>
      </c>
      <c r="S1056" s="10">
        <f t="array" ref="S1056">VLOOKUP(A1056,'HUMAN RESOURCES'!$A$2:$M$2692,13,0)</f>
        <v>1</v>
      </c>
      <c r="T1056" s="10">
        <f t="array" ref="T1056">VLOOKUP(A1056,TOURISM!$A$2:$F$2692,5,0)</f>
        <v>7923000000</v>
      </c>
      <c r="U1056" s="10">
        <f t="array" ref="U1056">VLOOKUP(A1056,TOURISM!$A$2:$F$2692,6,0)</f>
        <v>12317000000</v>
      </c>
      <c r="V1056" s="10">
        <f t="array" ref="V1056">VLOOKUP(A1056,BUSINESS!$A$2:$J$2692,5,0)</f>
        <v>0</v>
      </c>
      <c r="W1056" s="10">
        <f t="array" ref="W1056">VLOOKUP(A1056,BUSINESS!$A$2:$J$2692,6,0)</f>
        <v>0</v>
      </c>
      <c r="X1056" s="10">
        <f t="array" ref="X1056">VLOOKUP(A1056,BUSINESS!$A$2:$J$2692,7,0)</f>
        <v>0</v>
      </c>
      <c r="Y1056" s="10">
        <f t="array" ref="Y1056">VLOOKUP(A1056,BUSINESS!$A$2:$J$2692,8,0)</f>
        <v>0</v>
      </c>
      <c r="Z1056" s="10">
        <f t="array" ref="Z1056">VLOOKUP(A1056,BUSINESS!$A$2:$J$2692,9,0)</f>
        <v>0.38700000000000001</v>
      </c>
      <c r="AA1056" s="10">
        <f t="array" ref="AA1056">VLOOKUP(A1056,BUSINESS!$A$2:$J$2692,10,0)</f>
        <v>0.83799999999999997</v>
      </c>
      <c r="AB1056" s="12">
        <f t="shared" si="63"/>
        <v>25170.159212427207</v>
      </c>
      <c r="AC1056" s="10">
        <f t="shared" si="60"/>
        <v>0</v>
      </c>
      <c r="AD1056" s="10">
        <f t="shared" si="61"/>
        <v>2.2182505994668097E-3</v>
      </c>
      <c r="AE1056" s="10">
        <f t="shared" si="62"/>
        <v>1834.4429054406266</v>
      </c>
      <c r="AF1056">
        <f t="shared" si="65"/>
        <v>1180.0187659175194</v>
      </c>
    </row>
    <row r="1057" spans="1:32" ht="14.4">
      <c r="A1057" s="7" t="str">
        <f t="shared" si="64"/>
        <v>Hong Kong SAR-Asia 2002</v>
      </c>
      <c r="B1057" s="7" t="s">
        <v>160</v>
      </c>
      <c r="C1057" s="8" t="s">
        <v>61</v>
      </c>
      <c r="D1057" s="9" t="s">
        <v>64</v>
      </c>
      <c r="E1057" s="8"/>
      <c r="F1057" s="13">
        <v>166000000000</v>
      </c>
      <c r="G1057" s="8"/>
      <c r="H1057" s="14">
        <v>0.05</v>
      </c>
      <c r="I1057" s="10">
        <f t="array" ref="I1057">VLOOKUP(A1057,ENERGY!$A$2:$F$2691,5,0)</f>
        <v>13838</v>
      </c>
      <c r="J1057" s="11">
        <f t="array" ref="J1057">VLOOKUP(A1057,ENERGY!$A$2:$F$2691,6,0)</f>
        <v>36289</v>
      </c>
      <c r="K1057" s="10">
        <f t="array" ref="K1057">VLOOKUP(A1057,'HUMAN RESOURCES'!$A$2:$M$2692,5,0)</f>
        <v>7.0000000000000001E-3</v>
      </c>
      <c r="L1057" s="11">
        <f t="array" ref="L1057">VLOOKUP(A1057,'HUMAN RESOURCES'!$A$2:$M$2692,6,0)</f>
        <v>0</v>
      </c>
      <c r="M1057" s="10">
        <f t="array" ref="M1057">VLOOKUP(A1057,'HUMAN RESOURCES'!$A$2:$M$2692,7,0)</f>
        <v>85</v>
      </c>
      <c r="N1057" s="10">
        <f t="array" ref="N1057">VLOOKUP(A1057,'HUMAN RESOURCES'!$A$2:$M$2692,8,0)</f>
        <v>79</v>
      </c>
      <c r="O1057" s="10">
        <f t="array" ref="O1057">VLOOKUP(A1057,'HUMAN RESOURCES'!$A$2:$M$2692,9,0)</f>
        <v>0.161</v>
      </c>
      <c r="P1057" s="10">
        <f t="array" ref="P1057">VLOOKUP(A1057,'HUMAN RESOURCES'!$A$2:$M$2692,10,0)</f>
        <v>0.72399999999999998</v>
      </c>
      <c r="Q1057" s="10">
        <f t="array" ref="Q1057">VLOOKUP(A1057,'HUMAN RESOURCES'!$A$2:$M$2692,11,0)</f>
        <v>0.115</v>
      </c>
      <c r="R1057" s="10">
        <f t="array" ref="R1057">VLOOKUP(A1057,'HUMAN RESOURCES'!$A$2:$M$2692,12,0)</f>
        <v>6744100</v>
      </c>
      <c r="S1057" s="10">
        <f t="array" ref="S1057">VLOOKUP(A1057,'HUMAN RESOURCES'!$A$2:$M$2692,13,0)</f>
        <v>1</v>
      </c>
      <c r="T1057" s="10">
        <f t="array" ref="T1057">VLOOKUP(A1057,TOURISM!$A$2:$F$2692,5,0)</f>
        <v>9849000000</v>
      </c>
      <c r="U1057" s="10">
        <f t="array" ref="U1057">VLOOKUP(A1057,TOURISM!$A$2:$F$2692,6,0)</f>
        <v>12418000000</v>
      </c>
      <c r="V1057" s="10">
        <f t="array" ref="V1057">VLOOKUP(A1057,BUSINESS!$A$2:$J$2692,5,0)</f>
        <v>0</v>
      </c>
      <c r="W1057" s="10">
        <f t="array" ref="W1057">VLOOKUP(A1057,BUSINESS!$A$2:$J$2692,6,0)</f>
        <v>0</v>
      </c>
      <c r="X1057" s="10">
        <f t="array" ref="X1057">VLOOKUP(A1057,BUSINESS!$A$2:$J$2692,7,0)</f>
        <v>0</v>
      </c>
      <c r="Y1057" s="10">
        <f t="array" ref="Y1057">VLOOKUP(A1057,BUSINESS!$A$2:$J$2692,8,0)</f>
        <v>0</v>
      </c>
      <c r="Z1057" s="10">
        <f t="array" ref="Z1057">VLOOKUP(A1057,BUSINESS!$A$2:$J$2692,9,0)</f>
        <v>0.43099999999999999</v>
      </c>
      <c r="AA1057" s="10">
        <f t="array" ref="AA1057">VLOOKUP(A1057,BUSINESS!$A$2:$J$2692,10,0)</f>
        <v>0.92500000000000004</v>
      </c>
      <c r="AB1057" s="12">
        <f t="shared" si="63"/>
        <v>24614.10714550496</v>
      </c>
      <c r="AC1057" s="10">
        <f t="shared" si="60"/>
        <v>5.380851410862828E-3</v>
      </c>
      <c r="AD1057" s="10">
        <f t="shared" si="61"/>
        <v>2.0518675583102268E-3</v>
      </c>
      <c r="AE1057" s="10">
        <f t="shared" si="62"/>
        <v>1841.3131477884374</v>
      </c>
      <c r="AF1057">
        <f t="shared" si="65"/>
        <v>1460.3875980486648</v>
      </c>
    </row>
    <row r="1058" spans="1:32" ht="14.4">
      <c r="A1058" s="7" t="str">
        <f t="shared" si="64"/>
        <v>Hong Kong SAR-Asia 2003</v>
      </c>
      <c r="B1058" s="7" t="s">
        <v>160</v>
      </c>
      <c r="C1058" s="8" t="s">
        <v>61</v>
      </c>
      <c r="D1058" s="9" t="s">
        <v>65</v>
      </c>
      <c r="E1058" s="8"/>
      <c r="F1058" s="13">
        <v>161000000000</v>
      </c>
      <c r="G1058" s="8"/>
      <c r="H1058" s="14">
        <v>0.05</v>
      </c>
      <c r="I1058" s="10">
        <f t="array" ref="I1058">VLOOKUP(A1058,ENERGY!$A$2:$F$2691,5,0)</f>
        <v>14933</v>
      </c>
      <c r="J1058" s="11">
        <f t="array" ref="J1058">VLOOKUP(A1058,ENERGY!$A$2:$F$2691,6,0)</f>
        <v>36996</v>
      </c>
      <c r="K1058" s="10">
        <f t="array" ref="K1058">VLOOKUP(A1058,'HUMAN RESOURCES'!$A$2:$M$2692,5,0)</f>
        <v>7.0000000000000001E-3</v>
      </c>
      <c r="L1058" s="11">
        <f t="array" ref="L1058">VLOOKUP(A1058,'HUMAN RESOURCES'!$A$2:$M$2692,6,0)</f>
        <v>0</v>
      </c>
      <c r="M1058" s="10">
        <f t="array" ref="M1058">VLOOKUP(A1058,'HUMAN RESOURCES'!$A$2:$M$2692,7,0)</f>
        <v>84</v>
      </c>
      <c r="N1058" s="10">
        <f t="array" ref="N1058">VLOOKUP(A1058,'HUMAN RESOURCES'!$A$2:$M$2692,8,0)</f>
        <v>79</v>
      </c>
      <c r="O1058" s="10">
        <f t="array" ref="O1058">VLOOKUP(A1058,'HUMAN RESOURCES'!$A$2:$M$2692,9,0)</f>
        <v>0.155</v>
      </c>
      <c r="P1058" s="10">
        <f t="array" ref="P1058">VLOOKUP(A1058,'HUMAN RESOURCES'!$A$2:$M$2692,10,0)</f>
        <v>0.72799999999999998</v>
      </c>
      <c r="Q1058" s="10">
        <f t="array" ref="Q1058">VLOOKUP(A1058,'HUMAN RESOURCES'!$A$2:$M$2692,11,0)</f>
        <v>0.11700000000000001</v>
      </c>
      <c r="R1058" s="10">
        <f t="array" ref="R1058">VLOOKUP(A1058,'HUMAN RESOURCES'!$A$2:$M$2692,12,0)</f>
        <v>6730800</v>
      </c>
      <c r="S1058" s="10">
        <f t="array" ref="S1058">VLOOKUP(A1058,'HUMAN RESOURCES'!$A$2:$M$2692,13,0)</f>
        <v>1</v>
      </c>
      <c r="T1058" s="10">
        <f t="array" ref="T1058">VLOOKUP(A1058,TOURISM!$A$2:$F$2692,5,0)</f>
        <v>9004000000</v>
      </c>
      <c r="U1058" s="10">
        <f t="array" ref="U1058">VLOOKUP(A1058,TOURISM!$A$2:$F$2692,6,0)</f>
        <v>11447000000</v>
      </c>
      <c r="V1058" s="10">
        <f t="array" ref="V1058">VLOOKUP(A1058,BUSINESS!$A$2:$J$2692,5,0)</f>
        <v>0</v>
      </c>
      <c r="W1058" s="10">
        <f t="array" ref="W1058">VLOOKUP(A1058,BUSINESS!$A$2:$J$2692,6,0)</f>
        <v>11</v>
      </c>
      <c r="X1058" s="10">
        <f t="array" ref="X1058">VLOOKUP(A1058,BUSINESS!$A$2:$J$2692,7,0)</f>
        <v>0</v>
      </c>
      <c r="Y1058" s="10">
        <f t="array" ref="Y1058">VLOOKUP(A1058,BUSINESS!$A$2:$J$2692,8,0)</f>
        <v>0</v>
      </c>
      <c r="Z1058" s="10">
        <f t="array" ref="Z1058">VLOOKUP(A1058,BUSINESS!$A$2:$J$2692,9,0)</f>
        <v>0.52200000000000002</v>
      </c>
      <c r="AA1058" s="10">
        <f t="array" ref="AA1058">VLOOKUP(A1058,BUSINESS!$A$2:$J$2692,10,0)</f>
        <v>1.0640000000000001</v>
      </c>
      <c r="AB1058" s="12">
        <f t="shared" si="63"/>
        <v>23919.89065192845</v>
      </c>
      <c r="AC1058" s="10">
        <f t="shared" si="60"/>
        <v>5.4965234444642542E-3</v>
      </c>
      <c r="AD1058" s="10">
        <f t="shared" si="61"/>
        <v>2.2186070006537115E-3</v>
      </c>
      <c r="AE1058" s="10">
        <f t="shared" si="62"/>
        <v>1700.6893682771736</v>
      </c>
      <c r="AF1058">
        <f t="shared" si="65"/>
        <v>1337.7310275153027</v>
      </c>
    </row>
    <row r="1059" spans="1:32" ht="14.4">
      <c r="A1059" s="7" t="str">
        <f t="shared" si="64"/>
        <v>Hong Kong SAR-Asia 2004</v>
      </c>
      <c r="B1059" s="7" t="s">
        <v>160</v>
      </c>
      <c r="C1059" s="8" t="s">
        <v>61</v>
      </c>
      <c r="D1059" s="9" t="s">
        <v>66</v>
      </c>
      <c r="E1059" s="8"/>
      <c r="F1059" s="13">
        <v>169000000000</v>
      </c>
      <c r="G1059" s="8"/>
      <c r="H1059" s="14">
        <v>0.05</v>
      </c>
      <c r="I1059" s="10">
        <f t="array" ref="I1059">VLOOKUP(A1059,ENERGY!$A$2:$F$2691,5,0)</f>
        <v>14139</v>
      </c>
      <c r="J1059" s="11">
        <f t="array" ref="J1059">VLOOKUP(A1059,ENERGY!$A$2:$F$2691,6,0)</f>
        <v>38573</v>
      </c>
      <c r="K1059" s="10">
        <f t="array" ref="K1059">VLOOKUP(A1059,'HUMAN RESOURCES'!$A$2:$M$2692,5,0)</f>
        <v>7.0000000000000001E-3</v>
      </c>
      <c r="L1059" s="11">
        <f t="array" ref="L1059">VLOOKUP(A1059,'HUMAN RESOURCES'!$A$2:$M$2692,6,0)</f>
        <v>0</v>
      </c>
      <c r="M1059" s="10">
        <f t="array" ref="M1059">VLOOKUP(A1059,'HUMAN RESOURCES'!$A$2:$M$2692,7,0)</f>
        <v>85</v>
      </c>
      <c r="N1059" s="10">
        <f t="array" ref="N1059">VLOOKUP(A1059,'HUMAN RESOURCES'!$A$2:$M$2692,8,0)</f>
        <v>79</v>
      </c>
      <c r="O1059" s="10">
        <f t="array" ref="O1059">VLOOKUP(A1059,'HUMAN RESOURCES'!$A$2:$M$2692,9,0)</f>
        <v>0.14799999999999999</v>
      </c>
      <c r="P1059" s="10">
        <f t="array" ref="P1059">VLOOKUP(A1059,'HUMAN RESOURCES'!$A$2:$M$2692,10,0)</f>
        <v>0.73199999999999998</v>
      </c>
      <c r="Q1059" s="10">
        <f t="array" ref="Q1059">VLOOKUP(A1059,'HUMAN RESOURCES'!$A$2:$M$2692,11,0)</f>
        <v>0.11899999999999999</v>
      </c>
      <c r="R1059" s="10">
        <f t="array" ref="R1059">VLOOKUP(A1059,'HUMAN RESOURCES'!$A$2:$M$2692,12,0)</f>
        <v>6783500</v>
      </c>
      <c r="S1059" s="10">
        <f t="array" ref="S1059">VLOOKUP(A1059,'HUMAN RESOURCES'!$A$2:$M$2692,13,0)</f>
        <v>1</v>
      </c>
      <c r="T1059" s="10">
        <f t="array" ref="T1059">VLOOKUP(A1059,TOURISM!$A$2:$F$2692,5,0)</f>
        <v>11874000000</v>
      </c>
      <c r="U1059" s="10">
        <f t="array" ref="U1059">VLOOKUP(A1059,TOURISM!$A$2:$F$2692,6,0)</f>
        <v>13270000000</v>
      </c>
      <c r="V1059" s="10">
        <f t="array" ref="V1059">VLOOKUP(A1059,BUSINESS!$A$2:$J$2692,5,0)</f>
        <v>0</v>
      </c>
      <c r="W1059" s="10">
        <f t="array" ref="W1059">VLOOKUP(A1059,BUSINESS!$A$2:$J$2692,6,0)</f>
        <v>11</v>
      </c>
      <c r="X1059" s="10">
        <f t="array" ref="X1059">VLOOKUP(A1059,BUSINESS!$A$2:$J$2692,7,0)</f>
        <v>0</v>
      </c>
      <c r="Y1059" s="10">
        <f t="array" ref="Y1059">VLOOKUP(A1059,BUSINESS!$A$2:$J$2692,8,0)</f>
        <v>0</v>
      </c>
      <c r="Z1059" s="10">
        <f t="array" ref="Z1059">VLOOKUP(A1059,BUSINESS!$A$2:$J$2692,9,0)</f>
        <v>0.56399999999999995</v>
      </c>
      <c r="AA1059" s="10">
        <f t="array" ref="AA1059">VLOOKUP(A1059,BUSINESS!$A$2:$J$2692,10,0)</f>
        <v>1.1910000000000001</v>
      </c>
      <c r="AB1059" s="12">
        <f t="shared" si="63"/>
        <v>24913.392791331909</v>
      </c>
      <c r="AC1059" s="10">
        <f t="shared" si="60"/>
        <v>5.6862976339647677E-3</v>
      </c>
      <c r="AD1059" s="10">
        <f t="shared" si="61"/>
        <v>2.0843222525245078E-3</v>
      </c>
      <c r="AE1059" s="10">
        <f t="shared" si="62"/>
        <v>1956.2172919584286</v>
      </c>
      <c r="AF1059">
        <f t="shared" si="65"/>
        <v>1750.4238225105034</v>
      </c>
    </row>
    <row r="1060" spans="1:32" ht="14.4">
      <c r="A1060" s="7" t="str">
        <f t="shared" si="64"/>
        <v>Hong Kong SAR-Asia 2005</v>
      </c>
      <c r="B1060" s="7" t="s">
        <v>160</v>
      </c>
      <c r="C1060" s="8" t="s">
        <v>61</v>
      </c>
      <c r="D1060" s="9" t="s">
        <v>67</v>
      </c>
      <c r="E1060" s="8"/>
      <c r="F1060" s="13">
        <v>182000000000</v>
      </c>
      <c r="G1060" s="8"/>
      <c r="H1060" s="14">
        <v>7.8E-2</v>
      </c>
      <c r="I1060" s="10">
        <f t="array" ref="I1060">VLOOKUP(A1060,ENERGY!$A$2:$F$2691,5,0)</f>
        <v>12808</v>
      </c>
      <c r="J1060" s="11">
        <f t="array" ref="J1060">VLOOKUP(A1060,ENERGY!$A$2:$F$2691,6,0)</f>
        <v>38415</v>
      </c>
      <c r="K1060" s="10">
        <f t="array" ref="K1060">VLOOKUP(A1060,'HUMAN RESOURCES'!$A$2:$M$2692,5,0)</f>
        <v>8.0000000000000002E-3</v>
      </c>
      <c r="L1060" s="11">
        <f t="array" ref="L1060">VLOOKUP(A1060,'HUMAN RESOURCES'!$A$2:$M$2692,6,0)</f>
        <v>0</v>
      </c>
      <c r="M1060" s="10">
        <f t="array" ref="M1060">VLOOKUP(A1060,'HUMAN RESOURCES'!$A$2:$M$2692,7,0)</f>
        <v>85</v>
      </c>
      <c r="N1060" s="10">
        <f t="array" ref="N1060">VLOOKUP(A1060,'HUMAN RESOURCES'!$A$2:$M$2692,8,0)</f>
        <v>79</v>
      </c>
      <c r="O1060" s="10">
        <f t="array" ref="O1060">VLOOKUP(A1060,'HUMAN RESOURCES'!$A$2:$M$2692,9,0)</f>
        <v>0.14199999999999999</v>
      </c>
      <c r="P1060" s="10">
        <f t="array" ref="P1060">VLOOKUP(A1060,'HUMAN RESOURCES'!$A$2:$M$2692,10,0)</f>
        <v>0.73599999999999999</v>
      </c>
      <c r="Q1060" s="10">
        <f t="array" ref="Q1060">VLOOKUP(A1060,'HUMAN RESOURCES'!$A$2:$M$2692,11,0)</f>
        <v>0.121</v>
      </c>
      <c r="R1060" s="10">
        <f t="array" ref="R1060">VLOOKUP(A1060,'HUMAN RESOURCES'!$A$2:$M$2692,12,0)</f>
        <v>6813200</v>
      </c>
      <c r="S1060" s="10">
        <f t="array" ref="S1060">VLOOKUP(A1060,'HUMAN RESOURCES'!$A$2:$M$2692,13,0)</f>
        <v>1</v>
      </c>
      <c r="T1060" s="10">
        <f t="array" ref="T1060">VLOOKUP(A1060,TOURISM!$A$2:$F$2692,5,0)</f>
        <v>13588000000</v>
      </c>
      <c r="U1060" s="10">
        <f t="array" ref="U1060">VLOOKUP(A1060,TOURISM!$A$2:$F$2692,6,0)</f>
        <v>13305000000</v>
      </c>
      <c r="V1060" s="10">
        <f t="array" ref="V1060">VLOOKUP(A1060,BUSINESS!$A$2:$J$2692,5,0)</f>
        <v>0.24099999999999999</v>
      </c>
      <c r="W1060" s="10">
        <f t="array" ref="W1060">VLOOKUP(A1060,BUSINESS!$A$2:$J$2692,6,0)</f>
        <v>11</v>
      </c>
      <c r="X1060" s="10">
        <f t="array" ref="X1060">VLOOKUP(A1060,BUSINESS!$A$2:$J$2692,7,0)</f>
        <v>0</v>
      </c>
      <c r="Y1060" s="10">
        <f t="array" ref="Y1060">VLOOKUP(A1060,BUSINESS!$A$2:$J$2692,8,0)</f>
        <v>80</v>
      </c>
      <c r="Z1060" s="10">
        <f t="array" ref="Z1060">VLOOKUP(A1060,BUSINESS!$A$2:$J$2692,9,0)</f>
        <v>0.56899999999999995</v>
      </c>
      <c r="AA1060" s="10">
        <f t="array" ref="AA1060">VLOOKUP(A1060,BUSINESS!$A$2:$J$2692,10,0)</f>
        <v>1.2390000000000001</v>
      </c>
      <c r="AB1060" s="12">
        <f t="shared" si="63"/>
        <v>26712.851523513182</v>
      </c>
      <c r="AC1060" s="10">
        <f t="shared" si="60"/>
        <v>5.6383197322843895E-3</v>
      </c>
      <c r="AD1060" s="10">
        <f t="shared" si="61"/>
        <v>1.8798802324898726E-3</v>
      </c>
      <c r="AE1060" s="10">
        <f t="shared" si="62"/>
        <v>1952.8268654963895</v>
      </c>
      <c r="AF1060">
        <f t="shared" si="65"/>
        <v>1994.3638818763577</v>
      </c>
    </row>
    <row r="1061" spans="1:32" ht="14.4">
      <c r="A1061" s="7" t="str">
        <f t="shared" si="64"/>
        <v>Hong Kong SAR-Asia 2006</v>
      </c>
      <c r="B1061" s="7" t="s">
        <v>160</v>
      </c>
      <c r="C1061" s="8" t="s">
        <v>61</v>
      </c>
      <c r="D1061" s="9" t="s">
        <v>68</v>
      </c>
      <c r="E1061" s="8"/>
      <c r="F1061" s="13">
        <v>194000000000</v>
      </c>
      <c r="G1061" s="8"/>
      <c r="H1061" s="14">
        <v>7.8E-2</v>
      </c>
      <c r="I1061" s="10">
        <v>12808</v>
      </c>
      <c r="J1061" s="11">
        <v>38415</v>
      </c>
      <c r="K1061" s="10">
        <f t="array" ref="K1061">VLOOKUP(A1061,'HUMAN RESOURCES'!$A$2:$M$2692,5,0)</f>
        <v>0.01</v>
      </c>
      <c r="L1061" s="11">
        <f t="array" ref="L1061">VLOOKUP(A1061,'HUMAN RESOURCES'!$A$2:$M$2692,6,0)</f>
        <v>0</v>
      </c>
      <c r="M1061" s="10">
        <f t="array" ref="M1061">VLOOKUP(A1061,'HUMAN RESOURCES'!$A$2:$M$2692,7,0)</f>
        <v>86</v>
      </c>
      <c r="N1061" s="10">
        <f t="array" ref="N1061">VLOOKUP(A1061,'HUMAN RESOURCES'!$A$2:$M$2692,8,0)</f>
        <v>79</v>
      </c>
      <c r="O1061" s="10">
        <f t="array" ref="O1061">VLOOKUP(A1061,'HUMAN RESOURCES'!$A$2:$M$2692,9,0)</f>
        <v>0.13700000000000001</v>
      </c>
      <c r="P1061" s="10">
        <f t="array" ref="P1061">VLOOKUP(A1061,'HUMAN RESOURCES'!$A$2:$M$2692,10,0)</f>
        <v>0.74</v>
      </c>
      <c r="Q1061" s="10">
        <f t="array" ref="Q1061">VLOOKUP(A1061,'HUMAN RESOURCES'!$A$2:$M$2692,11,0)</f>
        <v>0.123</v>
      </c>
      <c r="R1061" s="10">
        <f t="array" ref="R1061">VLOOKUP(A1061,'HUMAN RESOURCES'!$A$2:$M$2692,12,0)</f>
        <v>6857100</v>
      </c>
      <c r="S1061" s="10">
        <f t="array" ref="S1061">VLOOKUP(A1061,'HUMAN RESOURCES'!$A$2:$M$2692,13,0)</f>
        <v>1</v>
      </c>
      <c r="T1061" s="10">
        <f t="array" ref="T1061">VLOOKUP(A1061,TOURISM!$A$2:$F$2692,5,0)</f>
        <v>15541000000</v>
      </c>
      <c r="U1061" s="10">
        <f t="array" ref="U1061">VLOOKUP(A1061,TOURISM!$A$2:$F$2692,6,0)</f>
        <v>14044000000</v>
      </c>
      <c r="V1061" s="10">
        <f t="array" ref="V1061">VLOOKUP(A1061,BUSINESS!$A$2:$J$2692,5,0)</f>
        <v>0.24099999999999999</v>
      </c>
      <c r="W1061" s="10">
        <f t="array" ref="W1061">VLOOKUP(A1061,BUSINESS!$A$2:$J$2692,6,0)</f>
        <v>11</v>
      </c>
      <c r="X1061" s="10">
        <f t="array" ref="X1061">VLOOKUP(A1061,BUSINESS!$A$2:$J$2692,7,0)</f>
        <v>0</v>
      </c>
      <c r="Y1061" s="10">
        <f t="array" ref="Y1061">VLOOKUP(A1061,BUSINESS!$A$2:$J$2692,8,0)</f>
        <v>80</v>
      </c>
      <c r="Z1061" s="10">
        <f t="array" ref="Z1061">VLOOKUP(A1061,BUSINESS!$A$2:$J$2692,9,0)</f>
        <v>0.60799999999999998</v>
      </c>
      <c r="AA1061" s="10">
        <f t="array" ref="AA1061">VLOOKUP(A1061,BUSINESS!$A$2:$J$2692,10,0)</f>
        <v>1.367</v>
      </c>
      <c r="AB1061" s="12">
        <f t="shared" si="63"/>
        <v>28291.843490688483</v>
      </c>
      <c r="AC1061" s="10">
        <f t="shared" si="60"/>
        <v>5.6022225138907117E-3</v>
      </c>
      <c r="AD1061" s="10">
        <f t="shared" si="61"/>
        <v>1.8678450073646294E-3</v>
      </c>
      <c r="AE1061" s="10">
        <f t="shared" si="62"/>
        <v>2048.0961339341702</v>
      </c>
      <c r="AF1061">
        <f t="shared" si="65"/>
        <v>2266.4099983958231</v>
      </c>
    </row>
    <row r="1062" spans="1:32" ht="14.4">
      <c r="A1062" s="7" t="str">
        <f t="shared" si="64"/>
        <v>Hong Kong SAR-Asia 2007</v>
      </c>
      <c r="B1062" s="7" t="s">
        <v>160</v>
      </c>
      <c r="C1062" s="8" t="s">
        <v>61</v>
      </c>
      <c r="D1062" s="9" t="s">
        <v>69</v>
      </c>
      <c r="E1062" s="8"/>
      <c r="F1062" s="13">
        <v>212000000000</v>
      </c>
      <c r="G1062" s="8"/>
      <c r="H1062" s="14">
        <v>6.8000000000000005E-2</v>
      </c>
      <c r="I1062" s="10">
        <f t="array" ref="I1062">VLOOKUP(A1062,ENERGY!$A$2:$F$2691,5,0)</f>
        <v>14338</v>
      </c>
      <c r="J1062" s="11">
        <f t="array" ref="J1062">VLOOKUP(A1062,ENERGY!$A$2:$F$2691,6,0)</f>
        <v>39963</v>
      </c>
      <c r="K1062" s="10">
        <f t="array" ref="K1062">VLOOKUP(A1062,'HUMAN RESOURCES'!$A$2:$M$2692,5,0)</f>
        <v>0.01</v>
      </c>
      <c r="L1062" s="11">
        <f t="array" ref="L1062">VLOOKUP(A1062,'HUMAN RESOURCES'!$A$2:$M$2692,6,0)</f>
        <v>0</v>
      </c>
      <c r="M1062" s="10">
        <f t="array" ref="M1062">VLOOKUP(A1062,'HUMAN RESOURCES'!$A$2:$M$2692,7,0)</f>
        <v>85</v>
      </c>
      <c r="N1062" s="10">
        <f t="array" ref="N1062">VLOOKUP(A1062,'HUMAN RESOURCES'!$A$2:$M$2692,8,0)</f>
        <v>79</v>
      </c>
      <c r="O1062" s="10">
        <f t="array" ref="O1062">VLOOKUP(A1062,'HUMAN RESOURCES'!$A$2:$M$2692,9,0)</f>
        <v>0.13200000000000001</v>
      </c>
      <c r="P1062" s="10">
        <f t="array" ref="P1062">VLOOKUP(A1062,'HUMAN RESOURCES'!$A$2:$M$2692,10,0)</f>
        <v>0.74399999999999999</v>
      </c>
      <c r="Q1062" s="10">
        <f t="array" ref="Q1062">VLOOKUP(A1062,'HUMAN RESOURCES'!$A$2:$M$2692,11,0)</f>
        <v>0.124</v>
      </c>
      <c r="R1062" s="10">
        <f t="array" ref="R1062">VLOOKUP(A1062,'HUMAN RESOURCES'!$A$2:$M$2692,12,0)</f>
        <v>6916300</v>
      </c>
      <c r="S1062" s="10">
        <f t="array" ref="S1062">VLOOKUP(A1062,'HUMAN RESOURCES'!$A$2:$M$2692,13,0)</f>
        <v>1</v>
      </c>
      <c r="T1062" s="10">
        <f t="array" ref="T1062">VLOOKUP(A1062,TOURISM!$A$2:$F$2692,5,0)</f>
        <v>18237000000</v>
      </c>
      <c r="U1062" s="10">
        <f t="array" ref="U1062">VLOOKUP(A1062,TOURISM!$A$2:$F$2692,6,0)</f>
        <v>15042000000</v>
      </c>
      <c r="V1062" s="10">
        <f t="array" ref="V1062">VLOOKUP(A1062,BUSINESS!$A$2:$J$2692,5,0)</f>
        <v>0.24099999999999999</v>
      </c>
      <c r="W1062" s="10">
        <f t="array" ref="W1062">VLOOKUP(A1062,BUSINESS!$A$2:$J$2692,6,0)</f>
        <v>11</v>
      </c>
      <c r="X1062" s="10">
        <f t="array" ref="X1062">VLOOKUP(A1062,BUSINESS!$A$2:$J$2692,7,0)</f>
        <v>0</v>
      </c>
      <c r="Y1062" s="10">
        <f t="array" ref="Y1062">VLOOKUP(A1062,BUSINESS!$A$2:$J$2692,8,0)</f>
        <v>80</v>
      </c>
      <c r="Z1062" s="10">
        <f t="array" ref="Z1062">VLOOKUP(A1062,BUSINESS!$A$2:$J$2692,9,0)</f>
        <v>0.64800000000000002</v>
      </c>
      <c r="AA1062" s="10">
        <f t="array" ref="AA1062">VLOOKUP(A1062,BUSINESS!$A$2:$J$2692,10,0)</f>
        <v>1.55</v>
      </c>
      <c r="AB1062" s="12">
        <f t="shared" si="63"/>
        <v>30652.227346991887</v>
      </c>
      <c r="AC1062" s="10">
        <f t="shared" si="60"/>
        <v>5.7780894408860231E-3</v>
      </c>
      <c r="AD1062" s="10">
        <f t="shared" si="61"/>
        <v>2.0730737533074042E-3</v>
      </c>
      <c r="AE1062" s="10">
        <f t="shared" si="62"/>
        <v>2174.8622818559056</v>
      </c>
      <c r="AF1062">
        <f t="shared" si="65"/>
        <v>2636.8144817315615</v>
      </c>
    </row>
    <row r="1063" spans="1:32" ht="14.4">
      <c r="A1063" s="7" t="str">
        <f t="shared" si="64"/>
        <v>Hong Kong SAR-Asia 2008</v>
      </c>
      <c r="B1063" s="7" t="s">
        <v>160</v>
      </c>
      <c r="C1063" s="8" t="s">
        <v>61</v>
      </c>
      <c r="D1063" s="9" t="s">
        <v>70</v>
      </c>
      <c r="E1063" s="8"/>
      <c r="F1063" s="13">
        <v>219000000000</v>
      </c>
      <c r="G1063" s="8"/>
      <c r="H1063" s="14">
        <v>0.05</v>
      </c>
      <c r="I1063" s="10">
        <f t="array" ref="I1063">VLOOKUP(A1063,ENERGY!$A$2:$F$2691,5,0)</f>
        <v>12664</v>
      </c>
      <c r="J1063" s="11">
        <f t="array" ref="J1063">VLOOKUP(A1063,ENERGY!$A$2:$F$2691,6,0)</f>
        <v>40546</v>
      </c>
      <c r="K1063" s="10">
        <f t="array" ref="K1063">VLOOKUP(A1063,'HUMAN RESOURCES'!$A$2:$M$2692,5,0)</f>
        <v>1.0999999999999999E-2</v>
      </c>
      <c r="L1063" s="11">
        <f t="array" ref="L1063">VLOOKUP(A1063,'HUMAN RESOURCES'!$A$2:$M$2692,6,0)</f>
        <v>0</v>
      </c>
      <c r="M1063" s="10">
        <f t="array" ref="M1063">VLOOKUP(A1063,'HUMAN RESOURCES'!$A$2:$M$2692,7,0)</f>
        <v>86</v>
      </c>
      <c r="N1063" s="10">
        <f t="array" ref="N1063">VLOOKUP(A1063,'HUMAN RESOURCES'!$A$2:$M$2692,8,0)</f>
        <v>79</v>
      </c>
      <c r="O1063" s="10">
        <f t="array" ref="O1063">VLOOKUP(A1063,'HUMAN RESOURCES'!$A$2:$M$2692,9,0)</f>
        <v>0.128</v>
      </c>
      <c r="P1063" s="10">
        <f t="array" ref="P1063">VLOOKUP(A1063,'HUMAN RESOURCES'!$A$2:$M$2692,10,0)</f>
        <v>0.747</v>
      </c>
      <c r="Q1063" s="10">
        <f t="array" ref="Q1063">VLOOKUP(A1063,'HUMAN RESOURCES'!$A$2:$M$2692,11,0)</f>
        <v>0.125</v>
      </c>
      <c r="R1063" s="10">
        <f t="array" ref="R1063">VLOOKUP(A1063,'HUMAN RESOURCES'!$A$2:$M$2692,12,0)</f>
        <v>6957800</v>
      </c>
      <c r="S1063" s="10">
        <f t="array" ref="S1063">VLOOKUP(A1063,'HUMAN RESOURCES'!$A$2:$M$2692,13,0)</f>
        <v>1</v>
      </c>
      <c r="T1063" s="10">
        <f t="array" ref="T1063">VLOOKUP(A1063,TOURISM!$A$2:$F$2692,5,0)</f>
        <v>20236000000</v>
      </c>
      <c r="U1063" s="10">
        <f t="array" ref="U1063">VLOOKUP(A1063,TOURISM!$A$2:$F$2692,6,0)</f>
        <v>16095000000</v>
      </c>
      <c r="V1063" s="10">
        <f t="array" ref="V1063">VLOOKUP(A1063,BUSINESS!$A$2:$J$2692,5,0)</f>
        <v>0.24099999999999999</v>
      </c>
      <c r="W1063" s="10">
        <f t="array" ref="W1063">VLOOKUP(A1063,BUSINESS!$A$2:$J$2692,6,0)</f>
        <v>11</v>
      </c>
      <c r="X1063" s="10">
        <f t="array" ref="X1063">VLOOKUP(A1063,BUSINESS!$A$2:$J$2692,7,0)</f>
        <v>0</v>
      </c>
      <c r="Y1063" s="10">
        <f t="array" ref="Y1063">VLOOKUP(A1063,BUSINESS!$A$2:$J$2692,8,0)</f>
        <v>80</v>
      </c>
      <c r="Z1063" s="10">
        <f t="array" ref="Z1063">VLOOKUP(A1063,BUSINESS!$A$2:$J$2692,9,0)</f>
        <v>0.66700000000000004</v>
      </c>
      <c r="AA1063" s="10">
        <f t="array" ref="AA1063">VLOOKUP(A1063,BUSINESS!$A$2:$J$2692,10,0)</f>
        <v>1.6619999999999999</v>
      </c>
      <c r="AB1063" s="12">
        <f t="shared" si="63"/>
        <v>31475.466383052113</v>
      </c>
      <c r="AC1063" s="10">
        <f t="shared" si="60"/>
        <v>5.827416712179137E-3</v>
      </c>
      <c r="AD1063" s="10">
        <f t="shared" si="61"/>
        <v>1.8201155537669953E-3</v>
      </c>
      <c r="AE1063" s="10">
        <f t="shared" si="62"/>
        <v>2313.2311937681452</v>
      </c>
      <c r="AF1063">
        <f t="shared" si="65"/>
        <v>2908.3905832303312</v>
      </c>
    </row>
    <row r="1064" spans="1:32" ht="14.4">
      <c r="A1064" s="7" t="str">
        <f t="shared" si="64"/>
        <v>Hong Kong SAR-Asia 2009</v>
      </c>
      <c r="B1064" s="7" t="s">
        <v>160</v>
      </c>
      <c r="C1064" s="8" t="s">
        <v>61</v>
      </c>
      <c r="D1064" s="9" t="s">
        <v>71</v>
      </c>
      <c r="E1064" s="8"/>
      <c r="F1064" s="13">
        <v>214000000000</v>
      </c>
      <c r="G1064" s="8"/>
      <c r="H1064" s="14">
        <v>0.05</v>
      </c>
      <c r="I1064" s="10">
        <v>12664</v>
      </c>
      <c r="J1064" s="11">
        <v>40546</v>
      </c>
      <c r="K1064" s="10">
        <f t="array" ref="K1064">VLOOKUP(A1064,'HUMAN RESOURCES'!$A$2:$M$2692,5,0)</f>
        <v>1.2E-2</v>
      </c>
      <c r="L1064" s="11">
        <f t="array" ref="L1064">VLOOKUP(A1064,'HUMAN RESOURCES'!$A$2:$M$2692,6,0)</f>
        <v>0</v>
      </c>
      <c r="M1064" s="10">
        <f t="array" ref="M1064">VLOOKUP(A1064,'HUMAN RESOURCES'!$A$2:$M$2692,7,0)</f>
        <v>86</v>
      </c>
      <c r="N1064" s="10">
        <f t="array" ref="N1064">VLOOKUP(A1064,'HUMAN RESOURCES'!$A$2:$M$2692,8,0)</f>
        <v>80</v>
      </c>
      <c r="O1064" s="10">
        <f t="array" ref="O1064">VLOOKUP(A1064,'HUMAN RESOURCES'!$A$2:$M$2692,9,0)</f>
        <v>0.124</v>
      </c>
      <c r="P1064" s="10">
        <f t="array" ref="P1064">VLOOKUP(A1064,'HUMAN RESOURCES'!$A$2:$M$2692,10,0)</f>
        <v>0.749</v>
      </c>
      <c r="Q1064" s="10">
        <f t="array" ref="Q1064">VLOOKUP(A1064,'HUMAN RESOURCES'!$A$2:$M$2692,11,0)</f>
        <v>0.127</v>
      </c>
      <c r="R1064" s="10">
        <f t="array" ref="R1064">VLOOKUP(A1064,'HUMAN RESOURCES'!$A$2:$M$2692,12,0)</f>
        <v>6972800</v>
      </c>
      <c r="S1064" s="10">
        <f t="array" ref="S1064">VLOOKUP(A1064,'HUMAN RESOURCES'!$A$2:$M$2692,13,0)</f>
        <v>1</v>
      </c>
      <c r="T1064" s="10">
        <f t="array" ref="T1064">VLOOKUP(A1064,TOURISM!$A$2:$F$2692,5,0)</f>
        <v>20291000000</v>
      </c>
      <c r="U1064" s="10">
        <f t="array" ref="U1064">VLOOKUP(A1064,TOURISM!$A$2:$F$2692,6,0)</f>
        <v>15669000000</v>
      </c>
      <c r="V1064" s="10">
        <f t="array" ref="V1064">VLOOKUP(A1064,BUSINESS!$A$2:$J$2692,5,0)</f>
        <v>0.23</v>
      </c>
      <c r="W1064" s="10">
        <f t="array" ref="W1064">VLOOKUP(A1064,BUSINESS!$A$2:$J$2692,6,0)</f>
        <v>6</v>
      </c>
      <c r="X1064" s="10">
        <f t="array" ref="X1064">VLOOKUP(A1064,BUSINESS!$A$2:$J$2692,7,0)</f>
        <v>0</v>
      </c>
      <c r="Y1064" s="10">
        <f t="array" ref="Y1064">VLOOKUP(A1064,BUSINESS!$A$2:$J$2692,8,0)</f>
        <v>80</v>
      </c>
      <c r="Z1064" s="10">
        <f t="array" ref="Z1064">VLOOKUP(A1064,BUSINESS!$A$2:$J$2692,9,0)</f>
        <v>0.69399999999999995</v>
      </c>
      <c r="AA1064" s="10">
        <f t="array" ref="AA1064">VLOOKUP(A1064,BUSINESS!$A$2:$J$2692,10,0)</f>
        <v>1.798</v>
      </c>
      <c r="AB1064" s="12">
        <f t="shared" si="63"/>
        <v>30690.683799908216</v>
      </c>
      <c r="AC1064" s="10">
        <f t="shared" si="60"/>
        <v>5.8148806792106475E-3</v>
      </c>
      <c r="AD1064" s="10">
        <f t="shared" si="61"/>
        <v>1.8162000917852227E-3</v>
      </c>
      <c r="AE1064" s="10">
        <f t="shared" si="62"/>
        <v>2247.1603946764571</v>
      </c>
      <c r="AF1064">
        <f t="shared" si="65"/>
        <v>2910.0217989903626</v>
      </c>
    </row>
    <row r="1065" spans="1:32" ht="14.4">
      <c r="A1065" s="7" t="str">
        <f t="shared" si="64"/>
        <v>Hong Kong SAR-Asia 2010</v>
      </c>
      <c r="B1065" s="7" t="s">
        <v>160</v>
      </c>
      <c r="C1065" s="8" t="s">
        <v>61</v>
      </c>
      <c r="D1065" s="9" t="s">
        <v>72</v>
      </c>
      <c r="E1065" s="8"/>
      <c r="F1065" s="13">
        <v>229000000000</v>
      </c>
      <c r="G1065" s="8"/>
      <c r="H1065" s="14">
        <v>0.05</v>
      </c>
      <c r="I1065" s="10">
        <f t="array" ref="I1065">VLOOKUP(A1065,ENERGY!$A$2:$F$2691,5,0)</f>
        <v>13608</v>
      </c>
      <c r="J1065" s="11">
        <f t="array" ref="J1065">VLOOKUP(A1065,ENERGY!$A$2:$F$2691,6,0)</f>
        <v>40066</v>
      </c>
      <c r="K1065" s="10">
        <f t="array" ref="K1065">VLOOKUP(A1065,'HUMAN RESOURCES'!$A$2:$M$2692,5,0)</f>
        <v>1.2999999999999999E-2</v>
      </c>
      <c r="L1065" s="11">
        <f t="array" ref="L1065">VLOOKUP(A1065,'HUMAN RESOURCES'!$A$2:$M$2692,6,0)</f>
        <v>0</v>
      </c>
      <c r="M1065" s="10">
        <f t="array" ref="M1065">VLOOKUP(A1065,'HUMAN RESOURCES'!$A$2:$M$2692,7,0)</f>
        <v>86</v>
      </c>
      <c r="N1065" s="10">
        <f t="array" ref="N1065">VLOOKUP(A1065,'HUMAN RESOURCES'!$A$2:$M$2692,8,0)</f>
        <v>80</v>
      </c>
      <c r="O1065" s="10">
        <f t="array" ref="O1065">VLOOKUP(A1065,'HUMAN RESOURCES'!$A$2:$M$2692,9,0)</f>
        <v>0.121</v>
      </c>
      <c r="P1065" s="10">
        <f t="array" ref="P1065">VLOOKUP(A1065,'HUMAN RESOURCES'!$A$2:$M$2692,10,0)</f>
        <v>0.75</v>
      </c>
      <c r="Q1065" s="10">
        <f t="array" ref="Q1065">VLOOKUP(A1065,'HUMAN RESOURCES'!$A$2:$M$2692,11,0)</f>
        <v>0.129</v>
      </c>
      <c r="R1065" s="10">
        <f t="array" ref="R1065">VLOOKUP(A1065,'HUMAN RESOURCES'!$A$2:$M$2692,12,0)</f>
        <v>7024200</v>
      </c>
      <c r="S1065" s="10">
        <f t="array" ref="S1065">VLOOKUP(A1065,'HUMAN RESOURCES'!$A$2:$M$2692,13,0)</f>
        <v>1</v>
      </c>
      <c r="T1065" s="10">
        <f t="array" ref="T1065">VLOOKUP(A1065,TOURISM!$A$2:$F$2692,5,0)</f>
        <v>27208000000</v>
      </c>
      <c r="U1065" s="10">
        <f t="array" ref="U1065">VLOOKUP(A1065,TOURISM!$A$2:$F$2692,6,0)</f>
        <v>17503000000</v>
      </c>
      <c r="V1065" s="10">
        <f t="array" ref="V1065">VLOOKUP(A1065,BUSINESS!$A$2:$J$2692,5,0)</f>
        <v>0.23</v>
      </c>
      <c r="W1065" s="10">
        <f t="array" ref="W1065">VLOOKUP(A1065,BUSINESS!$A$2:$J$2692,6,0)</f>
        <v>6</v>
      </c>
      <c r="X1065" s="10">
        <f t="array" ref="X1065">VLOOKUP(A1065,BUSINESS!$A$2:$J$2692,7,0)</f>
        <v>0</v>
      </c>
      <c r="Y1065" s="10">
        <f t="array" ref="Y1065">VLOOKUP(A1065,BUSINESS!$A$2:$J$2692,8,0)</f>
        <v>80</v>
      </c>
      <c r="Z1065" s="10">
        <f t="array" ref="Z1065">VLOOKUP(A1065,BUSINESS!$A$2:$J$2692,9,0)</f>
        <v>0.72</v>
      </c>
      <c r="AA1065" s="10">
        <f t="array" ref="AA1065">VLOOKUP(A1065,BUSINESS!$A$2:$J$2692,10,0)</f>
        <v>1.9570000000000001</v>
      </c>
      <c r="AB1065" s="12">
        <f t="shared" si="63"/>
        <v>32601.577403832463</v>
      </c>
      <c r="AC1065" s="10">
        <f t="shared" si="60"/>
        <v>5.7039947609692204E-3</v>
      </c>
      <c r="AD1065" s="10">
        <f t="shared" si="61"/>
        <v>1.9373024686085247E-3</v>
      </c>
      <c r="AE1065" s="10">
        <f t="shared" si="62"/>
        <v>2491.8140144073345</v>
      </c>
      <c r="AF1065">
        <f t="shared" si="65"/>
        <v>3873.466017482418</v>
      </c>
    </row>
    <row r="1066" spans="1:32" ht="14.4">
      <c r="A1066" s="7" t="str">
        <f t="shared" si="64"/>
        <v>Hong Kong SAR-Asia 2011</v>
      </c>
      <c r="B1066" s="7" t="s">
        <v>160</v>
      </c>
      <c r="C1066" s="8" t="s">
        <v>61</v>
      </c>
      <c r="D1066" s="9" t="s">
        <v>73</v>
      </c>
      <c r="E1066" s="8"/>
      <c r="F1066" s="13">
        <v>249000000000</v>
      </c>
      <c r="G1066" s="8"/>
      <c r="H1066" s="14">
        <v>0.05</v>
      </c>
      <c r="I1066" s="10">
        <f t="array" ref="I1066">VLOOKUP(A1066,ENERGY!$A$2:$F$2691,5,0)</f>
        <v>13330</v>
      </c>
      <c r="J1066" s="11">
        <f t="array" ref="J1066">VLOOKUP(A1066,ENERGY!$A$2:$F$2691,6,0)</f>
        <v>38555</v>
      </c>
      <c r="K1066" s="10">
        <f t="array" ref="K1066">VLOOKUP(A1066,'HUMAN RESOURCES'!$A$2:$M$2692,5,0)</f>
        <v>1.4E-2</v>
      </c>
      <c r="L1066" s="11">
        <f t="array" ref="L1066">VLOOKUP(A1066,'HUMAN RESOURCES'!$A$2:$M$2692,6,0)</f>
        <v>0</v>
      </c>
      <c r="M1066" s="10">
        <f t="array" ref="M1066">VLOOKUP(A1066,'HUMAN RESOURCES'!$A$2:$M$2692,7,0)</f>
        <v>87</v>
      </c>
      <c r="N1066" s="10">
        <f t="array" ref="N1066">VLOOKUP(A1066,'HUMAN RESOURCES'!$A$2:$M$2692,8,0)</f>
        <v>80</v>
      </c>
      <c r="O1066" s="10">
        <f t="array" ref="O1066">VLOOKUP(A1066,'HUMAN RESOURCES'!$A$2:$M$2692,9,0)</f>
        <v>0.11899999999999999</v>
      </c>
      <c r="P1066" s="10">
        <f t="array" ref="P1066">VLOOKUP(A1066,'HUMAN RESOURCES'!$A$2:$M$2692,10,0)</f>
        <v>0.749</v>
      </c>
      <c r="Q1066" s="10">
        <f t="array" ref="Q1066">VLOOKUP(A1066,'HUMAN RESOURCES'!$A$2:$M$2692,11,0)</f>
        <v>0.13200000000000001</v>
      </c>
      <c r="R1066" s="10">
        <f t="array" ref="R1066">VLOOKUP(A1066,'HUMAN RESOURCES'!$A$2:$M$2692,12,0)</f>
        <v>7071600</v>
      </c>
      <c r="S1066" s="10">
        <f t="array" ref="S1066">VLOOKUP(A1066,'HUMAN RESOURCES'!$A$2:$M$2692,13,0)</f>
        <v>1</v>
      </c>
      <c r="T1066" s="10">
        <f t="array" ref="T1066">VLOOKUP(A1066,TOURISM!$A$2:$F$2692,5,0)</f>
        <v>33169000000</v>
      </c>
      <c r="U1066" s="10">
        <f t="array" ref="U1066">VLOOKUP(A1066,TOURISM!$A$2:$F$2692,6,0)</f>
        <v>19172000000</v>
      </c>
      <c r="V1066" s="10">
        <f t="array" ref="V1066">VLOOKUP(A1066,BUSINESS!$A$2:$J$2692,5,0)</f>
        <v>0.23</v>
      </c>
      <c r="W1066" s="10">
        <f t="array" ref="W1066">VLOOKUP(A1066,BUSINESS!$A$2:$J$2692,6,0)</f>
        <v>3</v>
      </c>
      <c r="X1066" s="10">
        <f t="array" ref="X1066">VLOOKUP(A1066,BUSINESS!$A$2:$J$2692,7,0)</f>
        <v>0</v>
      </c>
      <c r="Y1066" s="10">
        <f t="array" ref="Y1066">VLOOKUP(A1066,BUSINESS!$A$2:$J$2692,8,0)</f>
        <v>80</v>
      </c>
      <c r="Z1066" s="10">
        <f t="array" ref="Z1066">VLOOKUP(A1066,BUSINESS!$A$2:$J$2692,9,0)</f>
        <v>0.72199999999999998</v>
      </c>
      <c r="AA1066" s="10">
        <f t="array" ref="AA1066">VLOOKUP(A1066,BUSINESS!$A$2:$J$2692,10,0)</f>
        <v>2.1549999999999998</v>
      </c>
      <c r="AB1066" s="12">
        <f t="shared" si="63"/>
        <v>35211.267605633802</v>
      </c>
      <c r="AC1066" s="10">
        <f t="shared" si="60"/>
        <v>5.4520900503422136E-3</v>
      </c>
      <c r="AD1066" s="10">
        <f t="shared" si="61"/>
        <v>1.8850048079642513E-3</v>
      </c>
      <c r="AE1066" s="10">
        <f t="shared" si="62"/>
        <v>2711.1261949205273</v>
      </c>
      <c r="AF1066">
        <f t="shared" si="65"/>
        <v>4690.4519486396293</v>
      </c>
    </row>
    <row r="1067" spans="1:32" ht="14.4">
      <c r="A1067" s="7" t="str">
        <f t="shared" si="64"/>
        <v>Hong Kong SAR-Asia 2012</v>
      </c>
      <c r="B1067" s="7" t="s">
        <v>160</v>
      </c>
      <c r="C1067" s="8" t="s">
        <v>61</v>
      </c>
      <c r="D1067" s="9" t="s">
        <v>74</v>
      </c>
      <c r="E1067" s="8"/>
      <c r="F1067" s="13">
        <v>263000000000</v>
      </c>
      <c r="G1067" s="8"/>
      <c r="H1067" s="14">
        <v>0.05</v>
      </c>
      <c r="I1067" s="10">
        <v>13330</v>
      </c>
      <c r="J1067" s="11">
        <v>38555</v>
      </c>
      <c r="K1067" s="10">
        <f t="array" ref="K1067">VLOOKUP(A1067,'HUMAN RESOURCES'!$A$2:$M$2692,5,0)</f>
        <v>1.2999999999999999E-2</v>
      </c>
      <c r="L1067" s="11">
        <f t="array" ref="L1067">VLOOKUP(A1067,'HUMAN RESOURCES'!$A$2:$M$2692,6,0)</f>
        <v>0</v>
      </c>
      <c r="M1067" s="10">
        <f t="array" ref="M1067">VLOOKUP(A1067,'HUMAN RESOURCES'!$A$2:$M$2692,7,0)</f>
        <v>86</v>
      </c>
      <c r="N1067" s="10">
        <f t="array" ref="N1067">VLOOKUP(A1067,'HUMAN RESOURCES'!$A$2:$M$2692,8,0)</f>
        <v>81</v>
      </c>
      <c r="O1067" s="10">
        <f t="array" ref="O1067">VLOOKUP(A1067,'HUMAN RESOURCES'!$A$2:$M$2692,9,0)</f>
        <v>0.11799999999999999</v>
      </c>
      <c r="P1067" s="10">
        <f t="array" ref="P1067">VLOOKUP(A1067,'HUMAN RESOURCES'!$A$2:$M$2692,10,0)</f>
        <v>0.747</v>
      </c>
      <c r="Q1067" s="10">
        <f t="array" ref="Q1067">VLOOKUP(A1067,'HUMAN RESOURCES'!$A$2:$M$2692,11,0)</f>
        <v>0.13600000000000001</v>
      </c>
      <c r="R1067" s="10">
        <f t="array" ref="R1067">VLOOKUP(A1067,'HUMAN RESOURCES'!$A$2:$M$2692,12,0)</f>
        <v>7154600</v>
      </c>
      <c r="S1067" s="10">
        <f t="array" ref="S1067">VLOOKUP(A1067,'HUMAN RESOURCES'!$A$2:$M$2692,13,0)</f>
        <v>1</v>
      </c>
      <c r="T1067" s="10">
        <f t="array" ref="T1067">VLOOKUP(A1067,TOURISM!$A$2:$F$2692,5,0)</f>
        <v>38021000000</v>
      </c>
      <c r="U1067" s="10">
        <f t="array" ref="U1067">VLOOKUP(A1067,TOURISM!$A$2:$F$2692,6,0)</f>
        <v>20246000000</v>
      </c>
      <c r="V1067" s="10">
        <f t="array" ref="V1067">VLOOKUP(A1067,BUSINESS!$A$2:$J$2692,5,0)</f>
        <v>0.23</v>
      </c>
      <c r="W1067" s="10">
        <f t="array" ref="W1067">VLOOKUP(A1067,BUSINESS!$A$2:$J$2692,6,0)</f>
        <v>3</v>
      </c>
      <c r="X1067" s="10">
        <f t="array" ref="X1067">VLOOKUP(A1067,BUSINESS!$A$2:$J$2692,7,0)</f>
        <v>2</v>
      </c>
      <c r="Y1067" s="10">
        <f t="array" ref="Y1067">VLOOKUP(A1067,BUSINESS!$A$2:$J$2692,8,0)</f>
        <v>78</v>
      </c>
      <c r="Z1067" s="10">
        <f t="array" ref="Z1067">VLOOKUP(A1067,BUSINESS!$A$2:$J$2692,9,0)</f>
        <v>0.72899999999999998</v>
      </c>
      <c r="AA1067" s="10">
        <f t="array" ref="AA1067">VLOOKUP(A1067,BUSINESS!$A$2:$J$2692,10,0)</f>
        <v>2.2919999999999998</v>
      </c>
      <c r="AB1067" s="12">
        <f t="shared" si="63"/>
        <v>36759.567271405809</v>
      </c>
      <c r="AC1067" s="10">
        <f t="shared" si="60"/>
        <v>5.3888407458138818E-3</v>
      </c>
      <c r="AD1067" s="10">
        <f t="shared" si="61"/>
        <v>1.8631370027674503E-3</v>
      </c>
      <c r="AE1067" s="10">
        <f t="shared" si="62"/>
        <v>2829.7878288094371</v>
      </c>
      <c r="AF1067">
        <f t="shared" si="65"/>
        <v>5314.2034495289745</v>
      </c>
    </row>
    <row r="1068" spans="1:32" ht="14.4">
      <c r="A1068" s="7" t="str">
        <f t="shared" si="64"/>
        <v>Hungary-Europe 2000</v>
      </c>
      <c r="B1068" s="7" t="s">
        <v>161</v>
      </c>
      <c r="C1068" s="8" t="s">
        <v>76</v>
      </c>
      <c r="D1068" s="9" t="s">
        <v>62</v>
      </c>
      <c r="E1068" s="14">
        <v>7.1999999999999995E-2</v>
      </c>
      <c r="F1068" s="13">
        <v>46385589534</v>
      </c>
      <c r="G1068" s="14">
        <v>326</v>
      </c>
      <c r="H1068" s="14">
        <v>0.126</v>
      </c>
      <c r="I1068" s="10">
        <f t="array" ref="I1068">VLOOKUP(A1068,ENERGY!$A$2:$F$2691,5,0)</f>
        <v>23499</v>
      </c>
      <c r="J1068" s="11">
        <f t="array" ref="J1068">VLOOKUP(A1068,ENERGY!$A$2:$F$2691,6,0)</f>
        <v>0</v>
      </c>
      <c r="K1068" s="10">
        <f t="array" ref="K1068">VLOOKUP(A1068,'HUMAN RESOURCES'!$A$2:$M$2692,5,0)</f>
        <v>0.01</v>
      </c>
      <c r="L1068" s="11">
        <f t="array" ref="L1068">VLOOKUP(A1068,'HUMAN RESOURCES'!$A$2:$M$2692,6,0)</f>
        <v>0.01</v>
      </c>
      <c r="M1068" s="10">
        <f t="array" ref="M1068">VLOOKUP(A1068,'HUMAN RESOURCES'!$A$2:$M$2692,7,0)</f>
        <v>76</v>
      </c>
      <c r="N1068" s="10">
        <f t="array" ref="N1068">VLOOKUP(A1068,'HUMAN RESOURCES'!$A$2:$M$2692,8,0)</f>
        <v>67</v>
      </c>
      <c r="O1068" s="10">
        <f t="array" ref="O1068">VLOOKUP(A1068,'HUMAN RESOURCES'!$A$2:$M$2692,9,0)</f>
        <v>0.16800000000000001</v>
      </c>
      <c r="P1068" s="10">
        <f t="array" ref="P1068">VLOOKUP(A1068,'HUMAN RESOURCES'!$A$2:$M$2692,10,0)</f>
        <v>0.68</v>
      </c>
      <c r="Q1068" s="10">
        <f t="array" ref="Q1068">VLOOKUP(A1068,'HUMAN RESOURCES'!$A$2:$M$2692,11,0)</f>
        <v>0.151</v>
      </c>
      <c r="R1068" s="10">
        <f t="array" ref="R1068">VLOOKUP(A1068,'HUMAN RESOURCES'!$A$2:$M$2692,12,0)</f>
        <v>10210971</v>
      </c>
      <c r="S1068" s="10">
        <f t="array" ref="S1068">VLOOKUP(A1068,'HUMAN RESOURCES'!$A$2:$M$2692,13,0)</f>
        <v>0.64600000000000002</v>
      </c>
      <c r="T1068" s="10">
        <f t="array" ref="T1068">VLOOKUP(A1068,TOURISM!$A$2:$F$2692,5,0)</f>
        <v>3809000000</v>
      </c>
      <c r="U1068" s="10">
        <f t="array" ref="U1068">VLOOKUP(A1068,TOURISM!$A$2:$F$2692,6,0)</f>
        <v>1722000000</v>
      </c>
      <c r="V1068" s="10">
        <f t="array" ref="V1068">VLOOKUP(A1068,BUSINESS!$A$2:$J$2692,5,0)</f>
        <v>0</v>
      </c>
      <c r="W1068" s="10">
        <f t="array" ref="W1068">VLOOKUP(A1068,BUSINESS!$A$2:$J$2692,6,0)</f>
        <v>0</v>
      </c>
      <c r="X1068" s="10">
        <f t="array" ref="X1068">VLOOKUP(A1068,BUSINESS!$A$2:$J$2692,7,0)</f>
        <v>0</v>
      </c>
      <c r="Y1068" s="10">
        <f t="array" ref="Y1068">VLOOKUP(A1068,BUSINESS!$A$2:$J$2692,8,0)</f>
        <v>0</v>
      </c>
      <c r="Z1068" s="10">
        <f t="array" ref="Z1068">VLOOKUP(A1068,BUSINESS!$A$2:$J$2692,9,0)</f>
        <v>7.0000000000000007E-2</v>
      </c>
      <c r="AA1068" s="10">
        <f t="array" ref="AA1068">VLOOKUP(A1068,BUSINESS!$A$2:$J$2692,10,0)</f>
        <v>0.30099999999999999</v>
      </c>
      <c r="AB1068" s="12">
        <f t="shared" si="63"/>
        <v>4542.7207200960611</v>
      </c>
      <c r="AC1068" s="10">
        <f t="shared" si="60"/>
        <v>0</v>
      </c>
      <c r="AD1068" s="10">
        <f t="shared" si="61"/>
        <v>2.3013482263342048E-3</v>
      </c>
      <c r="AE1068" s="10">
        <f t="shared" si="62"/>
        <v>168.64213991010257</v>
      </c>
      <c r="AF1068">
        <f t="shared" si="65"/>
        <v>373.03014571288077</v>
      </c>
    </row>
    <row r="1069" spans="1:32" ht="14.4">
      <c r="A1069" s="7" t="str">
        <f t="shared" si="64"/>
        <v>Hungary-Europe 2001</v>
      </c>
      <c r="B1069" s="7" t="s">
        <v>161</v>
      </c>
      <c r="C1069" s="8" t="s">
        <v>76</v>
      </c>
      <c r="D1069" s="9" t="s">
        <v>63</v>
      </c>
      <c r="E1069" s="14">
        <v>7.1999999999999995E-2</v>
      </c>
      <c r="F1069" s="13">
        <v>52720966883</v>
      </c>
      <c r="G1069" s="14">
        <v>374</v>
      </c>
      <c r="H1069" s="14">
        <v>0.121</v>
      </c>
      <c r="I1069" s="10">
        <f t="array" ref="I1069">VLOOKUP(A1069,ENERGY!$A$2:$F$2691,5,0)</f>
        <v>24964</v>
      </c>
      <c r="J1069" s="11">
        <f t="array" ref="J1069">VLOOKUP(A1069,ENERGY!$A$2:$F$2691,6,0)</f>
        <v>0</v>
      </c>
      <c r="K1069" s="10">
        <f t="array" ref="K1069">VLOOKUP(A1069,'HUMAN RESOURCES'!$A$2:$M$2692,5,0)</f>
        <v>0.01</v>
      </c>
      <c r="L1069" s="11">
        <f t="array" ref="L1069">VLOOKUP(A1069,'HUMAN RESOURCES'!$A$2:$M$2692,6,0)</f>
        <v>8.9999999999999993E-3</v>
      </c>
      <c r="M1069" s="10">
        <f t="array" ref="M1069">VLOOKUP(A1069,'HUMAN RESOURCES'!$A$2:$M$2692,7,0)</f>
        <v>77</v>
      </c>
      <c r="N1069" s="10">
        <f t="array" ref="N1069">VLOOKUP(A1069,'HUMAN RESOURCES'!$A$2:$M$2692,8,0)</f>
        <v>68</v>
      </c>
      <c r="O1069" s="10">
        <f t="array" ref="O1069">VLOOKUP(A1069,'HUMAN RESOURCES'!$A$2:$M$2692,9,0)</f>
        <v>0.16600000000000001</v>
      </c>
      <c r="P1069" s="10">
        <f t="array" ref="P1069">VLOOKUP(A1069,'HUMAN RESOURCES'!$A$2:$M$2692,10,0)</f>
        <v>0.68200000000000005</v>
      </c>
      <c r="Q1069" s="10">
        <f t="array" ref="Q1069">VLOOKUP(A1069,'HUMAN RESOURCES'!$A$2:$M$2692,11,0)</f>
        <v>0.153</v>
      </c>
      <c r="R1069" s="10">
        <f t="array" ref="R1069">VLOOKUP(A1069,'HUMAN RESOURCES'!$A$2:$M$2692,12,0)</f>
        <v>10187576</v>
      </c>
      <c r="S1069" s="10">
        <f t="array" ref="S1069">VLOOKUP(A1069,'HUMAN RESOURCES'!$A$2:$M$2692,13,0)</f>
        <v>0.64700000000000002</v>
      </c>
      <c r="T1069" s="10">
        <f t="array" ref="T1069">VLOOKUP(A1069,TOURISM!$A$2:$F$2692,5,0)</f>
        <v>4191000000</v>
      </c>
      <c r="U1069" s="10">
        <f t="array" ref="U1069">VLOOKUP(A1069,TOURISM!$A$2:$F$2692,6,0)</f>
        <v>1887000000</v>
      </c>
      <c r="V1069" s="10">
        <f t="array" ref="V1069">VLOOKUP(A1069,BUSINESS!$A$2:$J$2692,5,0)</f>
        <v>0</v>
      </c>
      <c r="W1069" s="10">
        <f t="array" ref="W1069">VLOOKUP(A1069,BUSINESS!$A$2:$J$2692,6,0)</f>
        <v>0</v>
      </c>
      <c r="X1069" s="10">
        <f t="array" ref="X1069">VLOOKUP(A1069,BUSINESS!$A$2:$J$2692,7,0)</f>
        <v>0</v>
      </c>
      <c r="Y1069" s="10">
        <f t="array" ref="Y1069">VLOOKUP(A1069,BUSINESS!$A$2:$J$2692,8,0)</f>
        <v>0</v>
      </c>
      <c r="Z1069" s="10">
        <f t="array" ref="Z1069">VLOOKUP(A1069,BUSINESS!$A$2:$J$2692,9,0)</f>
        <v>0.14499999999999999</v>
      </c>
      <c r="AA1069" s="10">
        <f t="array" ref="AA1069">VLOOKUP(A1069,BUSINESS!$A$2:$J$2692,10,0)</f>
        <v>0.48699999999999999</v>
      </c>
      <c r="AB1069" s="12">
        <f t="shared" si="63"/>
        <v>5175.0256275879565</v>
      </c>
      <c r="AC1069" s="10">
        <f t="shared" si="60"/>
        <v>0</v>
      </c>
      <c r="AD1069" s="10">
        <f t="shared" si="61"/>
        <v>2.4504357071790188E-3</v>
      </c>
      <c r="AE1069" s="10">
        <f t="shared" si="62"/>
        <v>185.22561205923765</v>
      </c>
      <c r="AF1069">
        <f t="shared" si="65"/>
        <v>411.38343409658978</v>
      </c>
    </row>
    <row r="1070" spans="1:32" ht="14.4">
      <c r="A1070" s="7" t="str">
        <f t="shared" si="64"/>
        <v>Hungary-Europe 2002</v>
      </c>
      <c r="B1070" s="7" t="s">
        <v>161</v>
      </c>
      <c r="C1070" s="8" t="s">
        <v>76</v>
      </c>
      <c r="D1070" s="9" t="s">
        <v>64</v>
      </c>
      <c r="E1070" s="14">
        <v>7.5999999999999998E-2</v>
      </c>
      <c r="F1070" s="13">
        <v>66389489264</v>
      </c>
      <c r="G1070" s="14">
        <v>495</v>
      </c>
      <c r="H1070" s="14">
        <v>0.10199999999999999</v>
      </c>
      <c r="I1070" s="10">
        <f t="array" ref="I1070">VLOOKUP(A1070,ENERGY!$A$2:$F$2691,5,0)</f>
        <v>25667</v>
      </c>
      <c r="J1070" s="11">
        <f t="array" ref="J1070">VLOOKUP(A1070,ENERGY!$A$2:$F$2691,6,0)</f>
        <v>50583</v>
      </c>
      <c r="K1070" s="10">
        <f t="array" ref="K1070">VLOOKUP(A1070,'HUMAN RESOURCES'!$A$2:$M$2692,5,0)</f>
        <v>0.01</v>
      </c>
      <c r="L1070" s="11">
        <f t="array" ref="L1070">VLOOKUP(A1070,'HUMAN RESOURCES'!$A$2:$M$2692,6,0)</f>
        <v>8.9999999999999993E-3</v>
      </c>
      <c r="M1070" s="10">
        <f t="array" ref="M1070">VLOOKUP(A1070,'HUMAN RESOURCES'!$A$2:$M$2692,7,0)</f>
        <v>77</v>
      </c>
      <c r="N1070" s="10">
        <f t="array" ref="N1070">VLOOKUP(A1070,'HUMAN RESOURCES'!$A$2:$M$2692,8,0)</f>
        <v>68</v>
      </c>
      <c r="O1070" s="10">
        <f t="array" ref="O1070">VLOOKUP(A1070,'HUMAN RESOURCES'!$A$2:$M$2692,9,0)</f>
        <v>0.16300000000000001</v>
      </c>
      <c r="P1070" s="10">
        <f t="array" ref="P1070">VLOOKUP(A1070,'HUMAN RESOURCES'!$A$2:$M$2692,10,0)</f>
        <v>0.68300000000000005</v>
      </c>
      <c r="Q1070" s="10">
        <f t="array" ref="Q1070">VLOOKUP(A1070,'HUMAN RESOURCES'!$A$2:$M$2692,11,0)</f>
        <v>0.154</v>
      </c>
      <c r="R1070" s="10">
        <f t="array" ref="R1070">VLOOKUP(A1070,'HUMAN RESOURCES'!$A$2:$M$2692,12,0)</f>
        <v>10158608</v>
      </c>
      <c r="S1070" s="10">
        <f t="array" ref="S1070">VLOOKUP(A1070,'HUMAN RESOURCES'!$A$2:$M$2692,13,0)</f>
        <v>0.65100000000000002</v>
      </c>
      <c r="T1070" s="10">
        <f t="array" ref="T1070">VLOOKUP(A1070,TOURISM!$A$2:$F$2692,5,0)</f>
        <v>3774000000</v>
      </c>
      <c r="U1070" s="10">
        <f t="array" ref="U1070">VLOOKUP(A1070,TOURISM!$A$2:$F$2692,6,0)</f>
        <v>2211000000</v>
      </c>
      <c r="V1070" s="10">
        <f t="array" ref="V1070">VLOOKUP(A1070,BUSINESS!$A$2:$J$2692,5,0)</f>
        <v>0</v>
      </c>
      <c r="W1070" s="10">
        <f t="array" ref="W1070">VLOOKUP(A1070,BUSINESS!$A$2:$J$2692,6,0)</f>
        <v>0</v>
      </c>
      <c r="X1070" s="10">
        <f t="array" ref="X1070">VLOOKUP(A1070,BUSINESS!$A$2:$J$2692,7,0)</f>
        <v>0</v>
      </c>
      <c r="Y1070" s="10">
        <f t="array" ref="Y1070">VLOOKUP(A1070,BUSINESS!$A$2:$J$2692,8,0)</f>
        <v>0</v>
      </c>
      <c r="Z1070" s="10">
        <f t="array" ref="Z1070">VLOOKUP(A1070,BUSINESS!$A$2:$J$2692,9,0)</f>
        <v>0.16700000000000001</v>
      </c>
      <c r="AA1070" s="10">
        <f t="array" ref="AA1070">VLOOKUP(A1070,BUSINESS!$A$2:$J$2692,10,0)</f>
        <v>0.67700000000000005</v>
      </c>
      <c r="AB1070" s="12">
        <f t="shared" si="63"/>
        <v>6535.293936334584</v>
      </c>
      <c r="AC1070" s="10">
        <f t="shared" si="60"/>
        <v>4.979323938870365E-3</v>
      </c>
      <c r="AD1070" s="10">
        <f t="shared" si="61"/>
        <v>2.5266256951739846E-3</v>
      </c>
      <c r="AE1070" s="10">
        <f t="shared" si="62"/>
        <v>217.64792971635484</v>
      </c>
      <c r="AF1070">
        <f t="shared" si="65"/>
        <v>371.50759237879834</v>
      </c>
    </row>
    <row r="1071" spans="1:32" ht="14.4">
      <c r="A1071" s="7" t="str">
        <f t="shared" si="64"/>
        <v>Hungary-Europe 2003</v>
      </c>
      <c r="B1071" s="7" t="s">
        <v>161</v>
      </c>
      <c r="C1071" s="8" t="s">
        <v>76</v>
      </c>
      <c r="D1071" s="9" t="s">
        <v>65</v>
      </c>
      <c r="E1071" s="14">
        <v>8.5999999999999993E-2</v>
      </c>
      <c r="F1071" s="13">
        <v>83538373061</v>
      </c>
      <c r="G1071" s="14">
        <v>706</v>
      </c>
      <c r="H1071" s="14">
        <v>9.6000000000000002E-2</v>
      </c>
      <c r="I1071" s="10">
        <f t="array" ref="I1071">VLOOKUP(A1071,ENERGY!$A$2:$F$2691,5,0)</f>
        <v>24859</v>
      </c>
      <c r="J1071" s="11">
        <f t="array" ref="J1071">VLOOKUP(A1071,ENERGY!$A$2:$F$2691,6,0)</f>
        <v>48676</v>
      </c>
      <c r="K1071" s="10">
        <f t="array" ref="K1071">VLOOKUP(A1071,'HUMAN RESOURCES'!$A$2:$M$2692,5,0)</f>
        <v>8.9999999999999993E-3</v>
      </c>
      <c r="L1071" s="11">
        <f t="array" ref="L1071">VLOOKUP(A1071,'HUMAN RESOURCES'!$A$2:$M$2692,6,0)</f>
        <v>8.0000000000000002E-3</v>
      </c>
      <c r="M1071" s="10">
        <f t="array" ref="M1071">VLOOKUP(A1071,'HUMAN RESOURCES'!$A$2:$M$2692,7,0)</f>
        <v>77</v>
      </c>
      <c r="N1071" s="10">
        <f t="array" ref="N1071">VLOOKUP(A1071,'HUMAN RESOURCES'!$A$2:$M$2692,8,0)</f>
        <v>68</v>
      </c>
      <c r="O1071" s="10">
        <f t="array" ref="O1071">VLOOKUP(A1071,'HUMAN RESOURCES'!$A$2:$M$2692,9,0)</f>
        <v>0.16</v>
      </c>
      <c r="P1071" s="10">
        <f t="array" ref="P1071">VLOOKUP(A1071,'HUMAN RESOURCES'!$A$2:$M$2692,10,0)</f>
        <v>0.68500000000000005</v>
      </c>
      <c r="Q1071" s="10">
        <f t="array" ref="Q1071">VLOOKUP(A1071,'HUMAN RESOURCES'!$A$2:$M$2692,11,0)</f>
        <v>0.155</v>
      </c>
      <c r="R1071" s="10">
        <f t="array" ref="R1071">VLOOKUP(A1071,'HUMAN RESOURCES'!$A$2:$M$2692,12,0)</f>
        <v>10129552</v>
      </c>
      <c r="S1071" s="10">
        <f t="array" ref="S1071">VLOOKUP(A1071,'HUMAN RESOURCES'!$A$2:$M$2692,13,0)</f>
        <v>0.65500000000000003</v>
      </c>
      <c r="T1071" s="10">
        <f t="array" ref="T1071">VLOOKUP(A1071,TOURISM!$A$2:$F$2692,5,0)</f>
        <v>4119000000</v>
      </c>
      <c r="U1071" s="10">
        <f t="array" ref="U1071">VLOOKUP(A1071,TOURISM!$A$2:$F$2692,6,0)</f>
        <v>2700000000</v>
      </c>
      <c r="V1071" s="10">
        <f t="array" ref="V1071">VLOOKUP(A1071,BUSINESS!$A$2:$J$2692,5,0)</f>
        <v>0</v>
      </c>
      <c r="W1071" s="10">
        <f t="array" ref="W1071">VLOOKUP(A1071,BUSINESS!$A$2:$J$2692,6,0)</f>
        <v>52</v>
      </c>
      <c r="X1071" s="10">
        <f t="array" ref="X1071">VLOOKUP(A1071,BUSINESS!$A$2:$J$2692,7,0)</f>
        <v>0</v>
      </c>
      <c r="Y1071" s="10">
        <f t="array" ref="Y1071">VLOOKUP(A1071,BUSINESS!$A$2:$J$2692,8,0)</f>
        <v>0</v>
      </c>
      <c r="Z1071" s="10">
        <f t="array" ref="Z1071">VLOOKUP(A1071,BUSINESS!$A$2:$J$2692,9,0)</f>
        <v>0.216</v>
      </c>
      <c r="AA1071" s="10">
        <f t="array" ref="AA1071">VLOOKUP(A1071,BUSINESS!$A$2:$J$2692,10,0)</f>
        <v>0.78300000000000003</v>
      </c>
      <c r="AB1071" s="12">
        <f t="shared" si="63"/>
        <v>8246.9958257778817</v>
      </c>
      <c r="AC1071" s="10">
        <f t="shared" si="60"/>
        <v>4.8053457842952979E-3</v>
      </c>
      <c r="AD1071" s="10">
        <f t="shared" si="61"/>
        <v>2.4541065587105927E-3</v>
      </c>
      <c r="AE1071" s="10">
        <f t="shared" si="62"/>
        <v>266.5468324759081</v>
      </c>
      <c r="AF1071">
        <f t="shared" si="65"/>
        <v>406.63200109935758</v>
      </c>
    </row>
    <row r="1072" spans="1:32" ht="14.4">
      <c r="A1072" s="7" t="str">
        <f t="shared" si="64"/>
        <v>Hungary-Europe 2004</v>
      </c>
      <c r="B1072" s="7" t="s">
        <v>161</v>
      </c>
      <c r="C1072" s="8" t="s">
        <v>76</v>
      </c>
      <c r="D1072" s="9" t="s">
        <v>66</v>
      </c>
      <c r="E1072" s="14">
        <v>8.2000000000000003E-2</v>
      </c>
      <c r="F1072" s="13">
        <v>102000000000</v>
      </c>
      <c r="G1072" s="14">
        <v>828</v>
      </c>
      <c r="H1072" s="14">
        <v>0.128</v>
      </c>
      <c r="I1072" s="10">
        <f t="array" ref="I1072">VLOOKUP(A1072,ENERGY!$A$2:$F$2691,5,0)</f>
        <v>26458</v>
      </c>
      <c r="J1072" s="11">
        <f t="array" ref="J1072">VLOOKUP(A1072,ENERGY!$A$2:$F$2691,6,0)</f>
        <v>54657</v>
      </c>
      <c r="K1072" s="10">
        <f t="array" ref="K1072">VLOOKUP(A1072,'HUMAN RESOURCES'!$A$2:$M$2692,5,0)</f>
        <v>8.9999999999999993E-3</v>
      </c>
      <c r="L1072" s="11">
        <f t="array" ref="L1072">VLOOKUP(A1072,'HUMAN RESOURCES'!$A$2:$M$2692,6,0)</f>
        <v>8.0000000000000002E-3</v>
      </c>
      <c r="M1072" s="10">
        <f t="array" ref="M1072">VLOOKUP(A1072,'HUMAN RESOURCES'!$A$2:$M$2692,7,0)</f>
        <v>77</v>
      </c>
      <c r="N1072" s="10">
        <f t="array" ref="N1072">VLOOKUP(A1072,'HUMAN RESOURCES'!$A$2:$M$2692,8,0)</f>
        <v>69</v>
      </c>
      <c r="O1072" s="10">
        <f t="array" ref="O1072">VLOOKUP(A1072,'HUMAN RESOURCES'!$A$2:$M$2692,9,0)</f>
        <v>0.158</v>
      </c>
      <c r="P1072" s="10">
        <f t="array" ref="P1072">VLOOKUP(A1072,'HUMAN RESOURCES'!$A$2:$M$2692,10,0)</f>
        <v>0.68700000000000006</v>
      </c>
      <c r="Q1072" s="10">
        <f t="array" ref="Q1072">VLOOKUP(A1072,'HUMAN RESOURCES'!$A$2:$M$2692,11,0)</f>
        <v>0.156</v>
      </c>
      <c r="R1072" s="10">
        <f t="array" ref="R1072">VLOOKUP(A1072,'HUMAN RESOURCES'!$A$2:$M$2692,12,0)</f>
        <v>10107146</v>
      </c>
      <c r="S1072" s="10">
        <f t="array" ref="S1072">VLOOKUP(A1072,'HUMAN RESOURCES'!$A$2:$M$2692,13,0)</f>
        <v>0.65900000000000003</v>
      </c>
      <c r="T1072" s="10">
        <f t="array" ref="T1072">VLOOKUP(A1072,TOURISM!$A$2:$F$2692,5,0)</f>
        <v>4009000000</v>
      </c>
      <c r="U1072" s="10">
        <f t="array" ref="U1072">VLOOKUP(A1072,TOURISM!$A$2:$F$2692,6,0)</f>
        <v>2482000000</v>
      </c>
      <c r="V1072" s="10">
        <f t="array" ref="V1072">VLOOKUP(A1072,BUSINESS!$A$2:$J$2692,5,0)</f>
        <v>0</v>
      </c>
      <c r="W1072" s="10">
        <f t="array" ref="W1072">VLOOKUP(A1072,BUSINESS!$A$2:$J$2692,6,0)</f>
        <v>52</v>
      </c>
      <c r="X1072" s="10">
        <f t="array" ref="X1072">VLOOKUP(A1072,BUSINESS!$A$2:$J$2692,7,0)</f>
        <v>0</v>
      </c>
      <c r="Y1072" s="10">
        <f t="array" ref="Y1072">VLOOKUP(A1072,BUSINESS!$A$2:$J$2692,8,0)</f>
        <v>0</v>
      </c>
      <c r="Z1072" s="10">
        <f t="array" ref="Z1072">VLOOKUP(A1072,BUSINESS!$A$2:$J$2692,9,0)</f>
        <v>0.27700000000000002</v>
      </c>
      <c r="AA1072" s="10">
        <f t="array" ref="AA1072">VLOOKUP(A1072,BUSINESS!$A$2:$J$2692,10,0)</f>
        <v>0.86299999999999999</v>
      </c>
      <c r="AB1072" s="12">
        <f t="shared" si="63"/>
        <v>10091.869653411557</v>
      </c>
      <c r="AC1072" s="10">
        <f t="shared" si="60"/>
        <v>5.4077580357501515E-3</v>
      </c>
      <c r="AD1072" s="10">
        <f t="shared" si="61"/>
        <v>2.6177518361761073E-3</v>
      </c>
      <c r="AE1072" s="10">
        <f t="shared" si="62"/>
        <v>245.56882823301453</v>
      </c>
      <c r="AF1072">
        <f t="shared" si="65"/>
        <v>396.65005333849933</v>
      </c>
    </row>
    <row r="1073" spans="1:32" ht="14.4">
      <c r="A1073" s="7" t="str">
        <f t="shared" si="64"/>
        <v>Hungary-Europe 2005</v>
      </c>
      <c r="B1073" s="7" t="s">
        <v>161</v>
      </c>
      <c r="C1073" s="8" t="s">
        <v>76</v>
      </c>
      <c r="D1073" s="9" t="s">
        <v>67</v>
      </c>
      <c r="E1073" s="14">
        <v>8.4000000000000005E-2</v>
      </c>
      <c r="F1073" s="13">
        <v>110000000000</v>
      </c>
      <c r="G1073" s="14">
        <v>923</v>
      </c>
      <c r="H1073" s="14">
        <v>8.5000000000000006E-2</v>
      </c>
      <c r="I1073" s="10">
        <f t="array" ref="I1073">VLOOKUP(A1073,ENERGY!$A$2:$F$2691,5,0)</f>
        <v>26157</v>
      </c>
      <c r="J1073" s="11">
        <f t="array" ref="J1073">VLOOKUP(A1073,ENERGY!$A$2:$F$2691,6,0)</f>
        <v>57352</v>
      </c>
      <c r="K1073" s="10">
        <f t="array" ref="K1073">VLOOKUP(A1073,'HUMAN RESOURCES'!$A$2:$M$2692,5,0)</f>
        <v>0.01</v>
      </c>
      <c r="L1073" s="11">
        <f t="array" ref="L1073">VLOOKUP(A1073,'HUMAN RESOURCES'!$A$2:$M$2692,6,0)</f>
        <v>7.0000000000000001E-3</v>
      </c>
      <c r="M1073" s="10">
        <f t="array" ref="M1073">VLOOKUP(A1073,'HUMAN RESOURCES'!$A$2:$M$2692,7,0)</f>
        <v>77</v>
      </c>
      <c r="N1073" s="10">
        <f t="array" ref="N1073">VLOOKUP(A1073,'HUMAN RESOURCES'!$A$2:$M$2692,8,0)</f>
        <v>69</v>
      </c>
      <c r="O1073" s="10">
        <f t="array" ref="O1073">VLOOKUP(A1073,'HUMAN RESOURCES'!$A$2:$M$2692,9,0)</f>
        <v>0.155</v>
      </c>
      <c r="P1073" s="10">
        <f t="array" ref="P1073">VLOOKUP(A1073,'HUMAN RESOURCES'!$A$2:$M$2692,10,0)</f>
        <v>0.68799999999999994</v>
      </c>
      <c r="Q1073" s="10">
        <f t="array" ref="Q1073">VLOOKUP(A1073,'HUMAN RESOURCES'!$A$2:$M$2692,11,0)</f>
        <v>0.157</v>
      </c>
      <c r="R1073" s="10">
        <f t="array" ref="R1073">VLOOKUP(A1073,'HUMAN RESOURCES'!$A$2:$M$2692,12,0)</f>
        <v>10087065</v>
      </c>
      <c r="S1073" s="10">
        <f t="array" ref="S1073">VLOOKUP(A1073,'HUMAN RESOURCES'!$A$2:$M$2692,13,0)</f>
        <v>0.66400000000000003</v>
      </c>
      <c r="T1073" s="10">
        <f t="array" ref="T1073">VLOOKUP(A1073,TOURISM!$A$2:$F$2692,5,0)</f>
        <v>4761000000</v>
      </c>
      <c r="U1073" s="10">
        <f t="array" ref="U1073">VLOOKUP(A1073,TOURISM!$A$2:$F$2692,6,0)</f>
        <v>2721000000</v>
      </c>
      <c r="V1073" s="10">
        <f t="array" ref="V1073">VLOOKUP(A1073,BUSINESS!$A$2:$J$2692,5,0)</f>
        <v>0.56599999999999995</v>
      </c>
      <c r="W1073" s="10">
        <f t="array" ref="W1073">VLOOKUP(A1073,BUSINESS!$A$2:$J$2692,6,0)</f>
        <v>38</v>
      </c>
      <c r="X1073" s="10">
        <f t="array" ref="X1073">VLOOKUP(A1073,BUSINESS!$A$2:$J$2692,7,0)</f>
        <v>0</v>
      </c>
      <c r="Y1073" s="10">
        <f t="array" ref="Y1073">VLOOKUP(A1073,BUSINESS!$A$2:$J$2692,8,0)</f>
        <v>340</v>
      </c>
      <c r="Z1073" s="10">
        <f t="array" ref="Z1073">VLOOKUP(A1073,BUSINESS!$A$2:$J$2692,9,0)</f>
        <v>0.39</v>
      </c>
      <c r="AA1073" s="10">
        <f t="array" ref="AA1073">VLOOKUP(A1073,BUSINESS!$A$2:$J$2692,10,0)</f>
        <v>0.92300000000000004</v>
      </c>
      <c r="AB1073" s="12">
        <f t="shared" si="63"/>
        <v>10905.055137445828</v>
      </c>
      <c r="AC1073" s="10">
        <f t="shared" si="60"/>
        <v>5.6856974749344832E-3</v>
      </c>
      <c r="AD1073" s="10">
        <f t="shared" si="61"/>
        <v>2.5931229748197321E-3</v>
      </c>
      <c r="AE1073" s="10">
        <f t="shared" si="62"/>
        <v>269.75140935445546</v>
      </c>
      <c r="AF1073">
        <f t="shared" si="65"/>
        <v>471.9906137216326</v>
      </c>
    </row>
    <row r="1074" spans="1:32" ht="14.4">
      <c r="A1074" s="7" t="str">
        <f t="shared" si="64"/>
        <v>Hungary-Europe 2006</v>
      </c>
      <c r="B1074" s="7" t="s">
        <v>161</v>
      </c>
      <c r="C1074" s="8" t="s">
        <v>76</v>
      </c>
      <c r="D1074" s="9" t="s">
        <v>68</v>
      </c>
      <c r="E1074" s="14">
        <v>8.3000000000000004E-2</v>
      </c>
      <c r="F1074" s="13">
        <v>113000000000</v>
      </c>
      <c r="G1074" s="14">
        <v>922</v>
      </c>
      <c r="H1074" s="14">
        <v>8.1000000000000003E-2</v>
      </c>
      <c r="I1074" s="10">
        <v>26157</v>
      </c>
      <c r="J1074" s="11">
        <v>57352</v>
      </c>
      <c r="K1074" s="10">
        <f t="array" ref="K1074">VLOOKUP(A1074,'HUMAN RESOURCES'!$A$2:$M$2692,5,0)</f>
        <v>0.01</v>
      </c>
      <c r="L1074" s="11">
        <f t="array" ref="L1074">VLOOKUP(A1074,'HUMAN RESOURCES'!$A$2:$M$2692,6,0)</f>
        <v>7.0000000000000001E-3</v>
      </c>
      <c r="M1074" s="10">
        <f t="array" ref="M1074">VLOOKUP(A1074,'HUMAN RESOURCES'!$A$2:$M$2692,7,0)</f>
        <v>77</v>
      </c>
      <c r="N1074" s="10">
        <f t="array" ref="N1074">VLOOKUP(A1074,'HUMAN RESOURCES'!$A$2:$M$2692,8,0)</f>
        <v>69</v>
      </c>
      <c r="O1074" s="10">
        <f t="array" ref="O1074">VLOOKUP(A1074,'HUMAN RESOURCES'!$A$2:$M$2692,9,0)</f>
        <v>0.153</v>
      </c>
      <c r="P1074" s="10">
        <f t="array" ref="P1074">VLOOKUP(A1074,'HUMAN RESOURCES'!$A$2:$M$2692,10,0)</f>
        <v>0.68799999999999994</v>
      </c>
      <c r="Q1074" s="10">
        <f t="array" ref="Q1074">VLOOKUP(A1074,'HUMAN RESOURCES'!$A$2:$M$2692,11,0)</f>
        <v>0.159</v>
      </c>
      <c r="R1074" s="10">
        <f t="array" ref="R1074">VLOOKUP(A1074,'HUMAN RESOURCES'!$A$2:$M$2692,12,0)</f>
        <v>10071370</v>
      </c>
      <c r="S1074" s="10">
        <f t="array" ref="S1074">VLOOKUP(A1074,'HUMAN RESOURCES'!$A$2:$M$2692,13,0)</f>
        <v>0.66900000000000004</v>
      </c>
      <c r="T1074" s="10">
        <f t="array" ref="T1074">VLOOKUP(A1074,TOURISM!$A$2:$F$2692,5,0)</f>
        <v>4998000000</v>
      </c>
      <c r="U1074" s="10">
        <f t="array" ref="U1074">VLOOKUP(A1074,TOURISM!$A$2:$F$2692,6,0)</f>
        <v>2319000000</v>
      </c>
      <c r="V1074" s="10">
        <f t="array" ref="V1074">VLOOKUP(A1074,BUSINESS!$A$2:$J$2692,5,0)</f>
        <v>0.55700000000000005</v>
      </c>
      <c r="W1074" s="10">
        <f t="array" ref="W1074">VLOOKUP(A1074,BUSINESS!$A$2:$J$2692,6,0)</f>
        <v>38</v>
      </c>
      <c r="X1074" s="10">
        <f t="array" ref="X1074">VLOOKUP(A1074,BUSINESS!$A$2:$J$2692,7,0)</f>
        <v>0</v>
      </c>
      <c r="Y1074" s="10">
        <f t="array" ref="Y1074">VLOOKUP(A1074,BUSINESS!$A$2:$J$2692,8,0)</f>
        <v>340</v>
      </c>
      <c r="Z1074" s="10">
        <f t="array" ref="Z1074">VLOOKUP(A1074,BUSINESS!$A$2:$J$2692,9,0)</f>
        <v>0.47099999999999997</v>
      </c>
      <c r="AA1074" s="10">
        <f t="array" ref="AA1074">VLOOKUP(A1074,BUSINESS!$A$2:$J$2692,10,0)</f>
        <v>0.98899999999999999</v>
      </c>
      <c r="AB1074" s="12">
        <f t="shared" si="63"/>
        <v>11219.923406646762</v>
      </c>
      <c r="AC1074" s="10">
        <f t="shared" si="60"/>
        <v>5.6945579399823457E-3</v>
      </c>
      <c r="AD1074" s="10">
        <f t="shared" si="61"/>
        <v>2.5971640402447731E-3</v>
      </c>
      <c r="AE1074" s="10">
        <f t="shared" si="62"/>
        <v>230.25665823021097</v>
      </c>
      <c r="AF1074">
        <f t="shared" si="65"/>
        <v>496.25820518956209</v>
      </c>
    </row>
    <row r="1075" spans="1:32" ht="14.4">
      <c r="A1075" s="7" t="str">
        <f t="shared" si="64"/>
        <v>Hungary-Europe 2007</v>
      </c>
      <c r="B1075" s="7" t="s">
        <v>161</v>
      </c>
      <c r="C1075" s="8" t="s">
        <v>76</v>
      </c>
      <c r="D1075" s="9" t="s">
        <v>69</v>
      </c>
      <c r="E1075" s="14">
        <v>7.6999999999999999E-2</v>
      </c>
      <c r="F1075" s="13">
        <v>136000000000</v>
      </c>
      <c r="G1075" s="14">
        <v>1038</v>
      </c>
      <c r="H1075" s="14">
        <v>9.0999999999999998E-2</v>
      </c>
      <c r="I1075" s="10">
        <f t="array" ref="I1075">VLOOKUP(A1075,ENERGY!$A$2:$F$2691,5,0)</f>
        <v>26729</v>
      </c>
      <c r="J1075" s="11">
        <f t="array" ref="J1075">VLOOKUP(A1075,ENERGY!$A$2:$F$2691,6,0)</f>
        <v>55859</v>
      </c>
      <c r="K1075" s="10">
        <f t="array" ref="K1075">VLOOKUP(A1075,'HUMAN RESOURCES'!$A$2:$M$2692,5,0)</f>
        <v>0.01</v>
      </c>
      <c r="L1075" s="11">
        <f t="array" ref="L1075">VLOOKUP(A1075,'HUMAN RESOURCES'!$A$2:$M$2692,6,0)</f>
        <v>7.0000000000000001E-3</v>
      </c>
      <c r="M1075" s="10">
        <f t="array" ref="M1075">VLOOKUP(A1075,'HUMAN RESOURCES'!$A$2:$M$2692,7,0)</f>
        <v>77</v>
      </c>
      <c r="N1075" s="10">
        <f t="array" ref="N1075">VLOOKUP(A1075,'HUMAN RESOURCES'!$A$2:$M$2692,8,0)</f>
        <v>69</v>
      </c>
      <c r="O1075" s="10">
        <f t="array" ref="O1075">VLOOKUP(A1075,'HUMAN RESOURCES'!$A$2:$M$2692,9,0)</f>
        <v>0.151</v>
      </c>
      <c r="P1075" s="10">
        <f t="array" ref="P1075">VLOOKUP(A1075,'HUMAN RESOURCES'!$A$2:$M$2692,10,0)</f>
        <v>0.68899999999999995</v>
      </c>
      <c r="Q1075" s="10">
        <f t="array" ref="Q1075">VLOOKUP(A1075,'HUMAN RESOURCES'!$A$2:$M$2692,11,0)</f>
        <v>0.161</v>
      </c>
      <c r="R1075" s="10">
        <f t="array" ref="R1075">VLOOKUP(A1075,'HUMAN RESOURCES'!$A$2:$M$2692,12,0)</f>
        <v>10055780</v>
      </c>
      <c r="S1075" s="10">
        <f t="array" ref="S1075">VLOOKUP(A1075,'HUMAN RESOURCES'!$A$2:$M$2692,13,0)</f>
        <v>0.67400000000000004</v>
      </c>
      <c r="T1075" s="10">
        <f t="array" ref="T1075">VLOOKUP(A1075,TOURISM!$A$2:$F$2692,5,0)</f>
        <v>5628000000</v>
      </c>
      <c r="U1075" s="10">
        <f t="array" ref="U1075">VLOOKUP(A1075,TOURISM!$A$2:$F$2692,6,0)</f>
        <v>3088000000</v>
      </c>
      <c r="V1075" s="10">
        <f t="array" ref="V1075">VLOOKUP(A1075,BUSINESS!$A$2:$J$2692,5,0)</f>
        <v>0.55300000000000005</v>
      </c>
      <c r="W1075" s="10">
        <f t="array" ref="W1075">VLOOKUP(A1075,BUSINESS!$A$2:$J$2692,6,0)</f>
        <v>16</v>
      </c>
      <c r="X1075" s="10">
        <f t="array" ref="X1075">VLOOKUP(A1075,BUSINESS!$A$2:$J$2692,7,0)</f>
        <v>0</v>
      </c>
      <c r="Y1075" s="10">
        <f t="array" ref="Y1075">VLOOKUP(A1075,BUSINESS!$A$2:$J$2692,8,0)</f>
        <v>340</v>
      </c>
      <c r="Z1075" s="10">
        <f t="array" ref="Z1075">VLOOKUP(A1075,BUSINESS!$A$2:$J$2692,9,0)</f>
        <v>0.53300000000000003</v>
      </c>
      <c r="AA1075" s="10">
        <f t="array" ref="AA1075">VLOOKUP(A1075,BUSINESS!$A$2:$J$2692,10,0)</f>
        <v>1.0960000000000001</v>
      </c>
      <c r="AB1075" s="12">
        <f t="shared" si="63"/>
        <v>13524.560004296036</v>
      </c>
      <c r="AC1075" s="10">
        <f t="shared" si="60"/>
        <v>5.554914685882149E-3</v>
      </c>
      <c r="AD1075" s="10">
        <f t="shared" si="61"/>
        <v>2.6580732673149175E-3</v>
      </c>
      <c r="AE1075" s="10">
        <f t="shared" si="62"/>
        <v>307.08706833283941</v>
      </c>
      <c r="AF1075">
        <f t="shared" si="65"/>
        <v>559.67811547189774</v>
      </c>
    </row>
    <row r="1076" spans="1:32" ht="14.4">
      <c r="A1076" s="7" t="str">
        <f t="shared" si="64"/>
        <v>Hungary-Europe 2008</v>
      </c>
      <c r="B1076" s="7" t="s">
        <v>161</v>
      </c>
      <c r="C1076" s="8" t="s">
        <v>76</v>
      </c>
      <c r="D1076" s="9" t="s">
        <v>70</v>
      </c>
      <c r="E1076" s="14">
        <v>7.4999999999999997E-2</v>
      </c>
      <c r="F1076" s="13">
        <v>154000000000</v>
      </c>
      <c r="G1076" s="14">
        <v>1146</v>
      </c>
      <c r="H1076" s="14">
        <v>0.10199999999999999</v>
      </c>
      <c r="I1076" s="10">
        <f t="array" ref="I1076">VLOOKUP(A1076,ENERGY!$A$2:$F$2691,5,0)</f>
        <v>27583</v>
      </c>
      <c r="J1076" s="11">
        <f t="array" ref="J1076">VLOOKUP(A1076,ENERGY!$A$2:$F$2691,6,0)</f>
        <v>57917</v>
      </c>
      <c r="K1076" s="10">
        <f t="array" ref="K1076">VLOOKUP(A1076,'HUMAN RESOURCES'!$A$2:$M$2692,5,0)</f>
        <v>0.01</v>
      </c>
      <c r="L1076" s="11">
        <f t="array" ref="L1076">VLOOKUP(A1076,'HUMAN RESOURCES'!$A$2:$M$2692,6,0)</f>
        <v>6.0000000000000001E-3</v>
      </c>
      <c r="M1076" s="10">
        <f t="array" ref="M1076">VLOOKUP(A1076,'HUMAN RESOURCES'!$A$2:$M$2692,7,0)</f>
        <v>78</v>
      </c>
      <c r="N1076" s="10">
        <f t="array" ref="N1076">VLOOKUP(A1076,'HUMAN RESOURCES'!$A$2:$M$2692,8,0)</f>
        <v>70</v>
      </c>
      <c r="O1076" s="10">
        <f t="array" ref="O1076">VLOOKUP(A1076,'HUMAN RESOURCES'!$A$2:$M$2692,9,0)</f>
        <v>0.14899999999999999</v>
      </c>
      <c r="P1076" s="10">
        <f t="array" ref="P1076">VLOOKUP(A1076,'HUMAN RESOURCES'!$A$2:$M$2692,10,0)</f>
        <v>0.68799999999999994</v>
      </c>
      <c r="Q1076" s="10">
        <f t="array" ref="Q1076">VLOOKUP(A1076,'HUMAN RESOURCES'!$A$2:$M$2692,11,0)</f>
        <v>0.16300000000000001</v>
      </c>
      <c r="R1076" s="10">
        <f t="array" ref="R1076">VLOOKUP(A1076,'HUMAN RESOURCES'!$A$2:$M$2692,12,0)</f>
        <v>10038188</v>
      </c>
      <c r="S1076" s="10">
        <f t="array" ref="S1076">VLOOKUP(A1076,'HUMAN RESOURCES'!$A$2:$M$2692,13,0)</f>
        <v>0.67900000000000005</v>
      </c>
      <c r="T1076" s="10">
        <f t="array" ref="T1076">VLOOKUP(A1076,TOURISM!$A$2:$F$2692,5,0)</f>
        <v>7113000000</v>
      </c>
      <c r="U1076" s="10">
        <f t="array" ref="U1076">VLOOKUP(A1076,TOURISM!$A$2:$F$2692,6,0)</f>
        <v>3833000000</v>
      </c>
      <c r="V1076" s="10">
        <f t="array" ref="V1076">VLOOKUP(A1076,BUSINESS!$A$2:$J$2692,5,0)</f>
        <v>0.56599999999999995</v>
      </c>
      <c r="W1076" s="10">
        <f t="array" ref="W1076">VLOOKUP(A1076,BUSINESS!$A$2:$J$2692,6,0)</f>
        <v>5</v>
      </c>
      <c r="X1076" s="10">
        <f t="array" ref="X1076">VLOOKUP(A1076,BUSINESS!$A$2:$J$2692,7,0)</f>
        <v>0</v>
      </c>
      <c r="Y1076" s="10">
        <f t="array" ref="Y1076">VLOOKUP(A1076,BUSINESS!$A$2:$J$2692,8,0)</f>
        <v>330</v>
      </c>
      <c r="Z1076" s="10">
        <f t="array" ref="Z1076">VLOOKUP(A1076,BUSINESS!$A$2:$J$2692,9,0)</f>
        <v>0.61</v>
      </c>
      <c r="AA1076" s="10">
        <f t="array" ref="AA1076">VLOOKUP(A1076,BUSINESS!$A$2:$J$2692,10,0)</f>
        <v>1.2170000000000001</v>
      </c>
      <c r="AB1076" s="12">
        <f t="shared" si="63"/>
        <v>15341.414207424687</v>
      </c>
      <c r="AC1076" s="10">
        <f t="shared" si="60"/>
        <v>5.7696667964377635E-3</v>
      </c>
      <c r="AD1076" s="10">
        <f t="shared" si="61"/>
        <v>2.7478066758662022E-3</v>
      </c>
      <c r="AE1076" s="10">
        <f t="shared" si="62"/>
        <v>381.8418224484339</v>
      </c>
      <c r="AF1076">
        <f t="shared" si="65"/>
        <v>708.59402115202465</v>
      </c>
    </row>
    <row r="1077" spans="1:32" ht="14.4">
      <c r="A1077" s="7" t="str">
        <f t="shared" si="64"/>
        <v>Hungary-Europe 2009</v>
      </c>
      <c r="B1077" s="7" t="s">
        <v>161</v>
      </c>
      <c r="C1077" s="8" t="s">
        <v>76</v>
      </c>
      <c r="D1077" s="9" t="s">
        <v>71</v>
      </c>
      <c r="E1077" s="14">
        <v>7.6999999999999999E-2</v>
      </c>
      <c r="F1077" s="13">
        <v>127000000000</v>
      </c>
      <c r="G1077" s="14">
        <v>977</v>
      </c>
      <c r="H1077" s="14">
        <v>0.11</v>
      </c>
      <c r="I1077" s="10">
        <v>27583</v>
      </c>
      <c r="J1077" s="11">
        <v>57917</v>
      </c>
      <c r="K1077" s="10">
        <f t="array" ref="K1077">VLOOKUP(A1077,'HUMAN RESOURCES'!$A$2:$M$2692,5,0)</f>
        <v>0.01</v>
      </c>
      <c r="L1077" s="11">
        <f t="array" ref="L1077">VLOOKUP(A1077,'HUMAN RESOURCES'!$A$2:$M$2692,6,0)</f>
        <v>6.0000000000000001E-3</v>
      </c>
      <c r="M1077" s="10">
        <f t="array" ref="M1077">VLOOKUP(A1077,'HUMAN RESOURCES'!$A$2:$M$2692,7,0)</f>
        <v>78</v>
      </c>
      <c r="N1077" s="10">
        <f t="array" ref="N1077">VLOOKUP(A1077,'HUMAN RESOURCES'!$A$2:$M$2692,8,0)</f>
        <v>70</v>
      </c>
      <c r="O1077" s="10">
        <f t="array" ref="O1077">VLOOKUP(A1077,'HUMAN RESOURCES'!$A$2:$M$2692,9,0)</f>
        <v>0.14699999999999999</v>
      </c>
      <c r="P1077" s="10">
        <f t="array" ref="P1077">VLOOKUP(A1077,'HUMAN RESOURCES'!$A$2:$M$2692,10,0)</f>
        <v>0.68700000000000006</v>
      </c>
      <c r="Q1077" s="10">
        <f t="array" ref="Q1077">VLOOKUP(A1077,'HUMAN RESOURCES'!$A$2:$M$2692,11,0)</f>
        <v>0.16500000000000001</v>
      </c>
      <c r="R1077" s="10">
        <f t="array" ref="R1077">VLOOKUP(A1077,'HUMAN RESOURCES'!$A$2:$M$2692,12,0)</f>
        <v>10022650</v>
      </c>
      <c r="S1077" s="10">
        <f t="array" ref="S1077">VLOOKUP(A1077,'HUMAN RESOURCES'!$A$2:$M$2692,13,0)</f>
        <v>0.68400000000000005</v>
      </c>
      <c r="T1077" s="10">
        <f t="array" ref="T1077">VLOOKUP(A1077,TOURISM!$A$2:$F$2692,5,0)</f>
        <v>6740000000</v>
      </c>
      <c r="U1077" s="10">
        <f t="array" ref="U1077">VLOOKUP(A1077,TOURISM!$A$2:$F$2692,6,0)</f>
        <v>3233000000</v>
      </c>
      <c r="V1077" s="10">
        <f t="array" ref="V1077">VLOOKUP(A1077,BUSINESS!$A$2:$J$2692,5,0)</f>
        <v>0.56599999999999995</v>
      </c>
      <c r="W1077" s="10">
        <f t="array" ref="W1077">VLOOKUP(A1077,BUSINESS!$A$2:$J$2692,6,0)</f>
        <v>4</v>
      </c>
      <c r="X1077" s="10">
        <f t="array" ref="X1077">VLOOKUP(A1077,BUSINESS!$A$2:$J$2692,7,0)</f>
        <v>0</v>
      </c>
      <c r="Y1077" s="10">
        <f t="array" ref="Y1077">VLOOKUP(A1077,BUSINESS!$A$2:$J$2692,8,0)</f>
        <v>330</v>
      </c>
      <c r="Z1077" s="10">
        <f t="array" ref="Z1077">VLOOKUP(A1077,BUSINESS!$A$2:$J$2692,9,0)</f>
        <v>0.62</v>
      </c>
      <c r="AA1077" s="10">
        <f t="array" ref="AA1077">VLOOKUP(A1077,BUSINESS!$A$2:$J$2692,10,0)</f>
        <v>1.1759999999999999</v>
      </c>
      <c r="AB1077" s="12">
        <f t="shared" si="63"/>
        <v>12671.299506617512</v>
      </c>
      <c r="AC1077" s="10">
        <f t="shared" si="60"/>
        <v>5.778611445076901E-3</v>
      </c>
      <c r="AD1077" s="10">
        <f t="shared" si="61"/>
        <v>2.7520665692207149E-3</v>
      </c>
      <c r="AE1077" s="10">
        <f t="shared" si="62"/>
        <v>322.5693803534993</v>
      </c>
      <c r="AF1077">
        <f t="shared" si="65"/>
        <v>672.47683995749628</v>
      </c>
    </row>
    <row r="1078" spans="1:32" ht="14.4">
      <c r="A1078" s="7" t="str">
        <f t="shared" si="64"/>
        <v>Hungary-Europe 2010</v>
      </c>
      <c r="B1078" s="7" t="s">
        <v>161</v>
      </c>
      <c r="C1078" s="8" t="s">
        <v>76</v>
      </c>
      <c r="D1078" s="9" t="s">
        <v>72</v>
      </c>
      <c r="E1078" s="14">
        <v>0.08</v>
      </c>
      <c r="F1078" s="13">
        <v>128000000000</v>
      </c>
      <c r="G1078" s="14">
        <v>1026</v>
      </c>
      <c r="H1078" s="14">
        <v>7.5999999999999998E-2</v>
      </c>
      <c r="I1078" s="10">
        <f t="array" ref="I1078">VLOOKUP(A1078,ENERGY!$A$2:$F$2691,5,0)</f>
        <v>26136</v>
      </c>
      <c r="J1078" s="11">
        <f t="array" ref="J1078">VLOOKUP(A1078,ENERGY!$A$2:$F$2691,6,0)</f>
        <v>59072</v>
      </c>
      <c r="K1078" s="10">
        <f t="array" ref="K1078">VLOOKUP(A1078,'HUMAN RESOURCES'!$A$2:$M$2692,5,0)</f>
        <v>8.9999999999999993E-3</v>
      </c>
      <c r="L1078" s="11">
        <f t="array" ref="L1078">VLOOKUP(A1078,'HUMAN RESOURCES'!$A$2:$M$2692,6,0)</f>
        <v>6.0000000000000001E-3</v>
      </c>
      <c r="M1078" s="10">
        <f t="array" ref="M1078">VLOOKUP(A1078,'HUMAN RESOURCES'!$A$2:$M$2692,7,0)</f>
        <v>78</v>
      </c>
      <c r="N1078" s="10">
        <f t="array" ref="N1078">VLOOKUP(A1078,'HUMAN RESOURCES'!$A$2:$M$2692,8,0)</f>
        <v>71</v>
      </c>
      <c r="O1078" s="10">
        <f t="array" ref="O1078">VLOOKUP(A1078,'HUMAN RESOURCES'!$A$2:$M$2692,9,0)</f>
        <v>0.14599999999999999</v>
      </c>
      <c r="P1078" s="10">
        <f t="array" ref="P1078">VLOOKUP(A1078,'HUMAN RESOURCES'!$A$2:$M$2692,10,0)</f>
        <v>0.68600000000000005</v>
      </c>
      <c r="Q1078" s="10">
        <f t="array" ref="Q1078">VLOOKUP(A1078,'HUMAN RESOURCES'!$A$2:$M$2692,11,0)</f>
        <v>0.16700000000000001</v>
      </c>
      <c r="R1078" s="10">
        <f t="array" ref="R1078">VLOOKUP(A1078,'HUMAN RESOURCES'!$A$2:$M$2692,12,0)</f>
        <v>10000023</v>
      </c>
      <c r="S1078" s="10">
        <f t="array" ref="S1078">VLOOKUP(A1078,'HUMAN RESOURCES'!$A$2:$M$2692,13,0)</f>
        <v>0.68899999999999995</v>
      </c>
      <c r="T1078" s="10">
        <f t="array" ref="T1078">VLOOKUP(A1078,TOURISM!$A$2:$F$2692,5,0)</f>
        <v>6338000000</v>
      </c>
      <c r="U1078" s="10">
        <f t="array" ref="U1078">VLOOKUP(A1078,TOURISM!$A$2:$F$2692,6,0)</f>
        <v>2879000000</v>
      </c>
      <c r="V1078" s="10">
        <f t="array" ref="V1078">VLOOKUP(A1078,BUSINESS!$A$2:$J$2692,5,0)</f>
        <v>0.54600000000000004</v>
      </c>
      <c r="W1078" s="10">
        <f t="array" ref="W1078">VLOOKUP(A1078,BUSINESS!$A$2:$J$2692,6,0)</f>
        <v>4</v>
      </c>
      <c r="X1078" s="10">
        <f t="array" ref="X1078">VLOOKUP(A1078,BUSINESS!$A$2:$J$2692,7,0)</f>
        <v>0</v>
      </c>
      <c r="Y1078" s="10">
        <f t="array" ref="Y1078">VLOOKUP(A1078,BUSINESS!$A$2:$J$2692,8,0)</f>
        <v>277</v>
      </c>
      <c r="Z1078" s="10">
        <f t="array" ref="Z1078">VLOOKUP(A1078,BUSINESS!$A$2:$J$2692,9,0)</f>
        <v>0.65</v>
      </c>
      <c r="AA1078" s="10">
        <f t="array" ref="AA1078">VLOOKUP(A1078,BUSINESS!$A$2:$J$2692,10,0)</f>
        <v>1.1990000000000001</v>
      </c>
      <c r="AB1078" s="12">
        <f t="shared" si="63"/>
        <v>12799.970560067712</v>
      </c>
      <c r="AC1078" s="10">
        <f t="shared" si="60"/>
        <v>5.9071864134712486E-3</v>
      </c>
      <c r="AD1078" s="10">
        <f t="shared" si="61"/>
        <v>2.6135939887338257E-3</v>
      </c>
      <c r="AE1078" s="10">
        <f t="shared" si="62"/>
        <v>287.89933783152298</v>
      </c>
      <c r="AF1078">
        <f t="shared" si="65"/>
        <v>633.79854226335283</v>
      </c>
    </row>
    <row r="1079" spans="1:32" ht="14.4">
      <c r="A1079" s="7" t="str">
        <f t="shared" si="64"/>
        <v>Hungary-Europe 2011</v>
      </c>
      <c r="B1079" s="7" t="s">
        <v>161</v>
      </c>
      <c r="C1079" s="8" t="s">
        <v>76</v>
      </c>
      <c r="D1079" s="9" t="s">
        <v>73</v>
      </c>
      <c r="E1079" s="14">
        <v>7.9000000000000001E-2</v>
      </c>
      <c r="F1079" s="13">
        <v>137000000000</v>
      </c>
      <c r="G1079" s="14">
        <v>1096</v>
      </c>
      <c r="H1079" s="14">
        <v>8.3000000000000004E-2</v>
      </c>
      <c r="I1079" s="10">
        <f t="array" ref="I1079">VLOOKUP(A1079,ENERGY!$A$2:$F$2691,5,0)</f>
        <v>27330</v>
      </c>
      <c r="J1079" s="11">
        <f t="array" ref="J1079">VLOOKUP(A1079,ENERGY!$A$2:$F$2691,6,0)</f>
        <v>57235</v>
      </c>
      <c r="K1079" s="10">
        <f t="array" ref="K1079">VLOOKUP(A1079,'HUMAN RESOURCES'!$A$2:$M$2692,5,0)</f>
        <v>8.9999999999999993E-3</v>
      </c>
      <c r="L1079" s="11">
        <f t="array" ref="L1079">VLOOKUP(A1079,'HUMAN RESOURCES'!$A$2:$M$2692,6,0)</f>
        <v>6.0000000000000001E-3</v>
      </c>
      <c r="M1079" s="10">
        <f t="array" ref="M1079">VLOOKUP(A1079,'HUMAN RESOURCES'!$A$2:$M$2692,7,0)</f>
        <v>79</v>
      </c>
      <c r="N1079" s="10">
        <f t="array" ref="N1079">VLOOKUP(A1079,'HUMAN RESOURCES'!$A$2:$M$2692,8,0)</f>
        <v>71</v>
      </c>
      <c r="O1079" s="10">
        <f t="array" ref="O1079">VLOOKUP(A1079,'HUMAN RESOURCES'!$A$2:$M$2692,9,0)</f>
        <v>0.14599999999999999</v>
      </c>
      <c r="P1079" s="10">
        <f t="array" ref="P1079">VLOOKUP(A1079,'HUMAN RESOURCES'!$A$2:$M$2692,10,0)</f>
        <v>0.68500000000000005</v>
      </c>
      <c r="Q1079" s="10">
        <f t="array" ref="Q1079">VLOOKUP(A1079,'HUMAN RESOURCES'!$A$2:$M$2692,11,0)</f>
        <v>0.16900000000000001</v>
      </c>
      <c r="R1079" s="10">
        <f t="array" ref="R1079">VLOOKUP(A1079,'HUMAN RESOURCES'!$A$2:$M$2692,12,0)</f>
        <v>9971727</v>
      </c>
      <c r="S1079" s="10">
        <f t="array" ref="S1079">VLOOKUP(A1079,'HUMAN RESOURCES'!$A$2:$M$2692,13,0)</f>
        <v>0.69299999999999995</v>
      </c>
      <c r="T1079" s="10">
        <f t="array" ref="T1079">VLOOKUP(A1079,TOURISM!$A$2:$F$2692,5,0)</f>
        <v>6929000000</v>
      </c>
      <c r="U1079" s="10">
        <f t="array" ref="U1079">VLOOKUP(A1079,TOURISM!$A$2:$F$2692,6,0)</f>
        <v>3028000000</v>
      </c>
      <c r="V1079" s="10">
        <f t="array" ref="V1079">VLOOKUP(A1079,BUSINESS!$A$2:$J$2692,5,0)</f>
        <v>0.52</v>
      </c>
      <c r="W1079" s="10">
        <f t="array" ref="W1079">VLOOKUP(A1079,BUSINESS!$A$2:$J$2692,6,0)</f>
        <v>4</v>
      </c>
      <c r="X1079" s="10">
        <f t="array" ref="X1079">VLOOKUP(A1079,BUSINESS!$A$2:$J$2692,7,0)</f>
        <v>0</v>
      </c>
      <c r="Y1079" s="10">
        <f t="array" ref="Y1079">VLOOKUP(A1079,BUSINESS!$A$2:$J$2692,8,0)</f>
        <v>277</v>
      </c>
      <c r="Z1079" s="10">
        <f t="array" ref="Z1079">VLOOKUP(A1079,BUSINESS!$A$2:$J$2692,9,0)</f>
        <v>0.68</v>
      </c>
      <c r="AA1079" s="10">
        <f t="array" ref="AA1079">VLOOKUP(A1079,BUSINESS!$A$2:$J$2692,10,0)</f>
        <v>1.169</v>
      </c>
      <c r="AB1079" s="12">
        <f t="shared" si="63"/>
        <v>13738.84383316952</v>
      </c>
      <c r="AC1079" s="10">
        <f t="shared" si="60"/>
        <v>5.7397279327843611E-3</v>
      </c>
      <c r="AD1079" s="10">
        <f t="shared" si="61"/>
        <v>2.7407489194198756E-3</v>
      </c>
      <c r="AE1079" s="10">
        <f t="shared" si="62"/>
        <v>303.65853377253507</v>
      </c>
      <c r="AF1079">
        <f t="shared" si="65"/>
        <v>694.86459065716497</v>
      </c>
    </row>
    <row r="1080" spans="1:32" ht="14.4">
      <c r="A1080" s="7" t="str">
        <f t="shared" si="64"/>
        <v>Hungary-Europe 2012</v>
      </c>
      <c r="B1080" s="7" t="s">
        <v>161</v>
      </c>
      <c r="C1080" s="8" t="s">
        <v>76</v>
      </c>
      <c r="D1080" s="9" t="s">
        <v>74</v>
      </c>
      <c r="E1080" s="14">
        <v>7.8E-2</v>
      </c>
      <c r="F1080" s="13">
        <v>125000000000</v>
      </c>
      <c r="G1080" s="14">
        <v>987</v>
      </c>
      <c r="H1080" s="14">
        <v>0.09</v>
      </c>
      <c r="I1080" s="10">
        <v>27330</v>
      </c>
      <c r="J1080" s="11">
        <v>57235</v>
      </c>
      <c r="K1080" s="10">
        <f t="array" ref="K1080">VLOOKUP(A1080,'HUMAN RESOURCES'!$A$2:$M$2692,5,0)</f>
        <v>8.9999999999999993E-3</v>
      </c>
      <c r="L1080" s="11">
        <f t="array" ref="L1080">VLOOKUP(A1080,'HUMAN RESOURCES'!$A$2:$M$2692,6,0)</f>
        <v>5.0000000000000001E-3</v>
      </c>
      <c r="M1080" s="10">
        <f t="array" ref="M1080">VLOOKUP(A1080,'HUMAN RESOURCES'!$A$2:$M$2692,7,0)</f>
        <v>79</v>
      </c>
      <c r="N1080" s="10">
        <f t="array" ref="N1080">VLOOKUP(A1080,'HUMAN RESOURCES'!$A$2:$M$2692,8,0)</f>
        <v>72</v>
      </c>
      <c r="O1080" s="10">
        <f t="array" ref="O1080">VLOOKUP(A1080,'HUMAN RESOURCES'!$A$2:$M$2692,9,0)</f>
        <v>0.14599999999999999</v>
      </c>
      <c r="P1080" s="10">
        <f t="array" ref="P1080">VLOOKUP(A1080,'HUMAN RESOURCES'!$A$2:$M$2692,10,0)</f>
        <v>0.68300000000000005</v>
      </c>
      <c r="Q1080" s="10">
        <f t="array" ref="Q1080">VLOOKUP(A1080,'HUMAN RESOURCES'!$A$2:$M$2692,11,0)</f>
        <v>0.17</v>
      </c>
      <c r="R1080" s="10">
        <f t="array" ref="R1080">VLOOKUP(A1080,'HUMAN RESOURCES'!$A$2:$M$2692,12,0)</f>
        <v>9920362</v>
      </c>
      <c r="S1080" s="10">
        <f t="array" ref="S1080">VLOOKUP(A1080,'HUMAN RESOURCES'!$A$2:$M$2692,13,0)</f>
        <v>0.69799999999999995</v>
      </c>
      <c r="T1080" s="10">
        <f t="array" ref="T1080">VLOOKUP(A1080,TOURISM!$A$2:$F$2692,5,0)</f>
        <v>5923000000</v>
      </c>
      <c r="U1080" s="10">
        <f t="array" ref="U1080">VLOOKUP(A1080,TOURISM!$A$2:$F$2692,6,0)</f>
        <v>2514000000</v>
      </c>
      <c r="V1080" s="10">
        <f t="array" ref="V1080">VLOOKUP(A1080,BUSINESS!$A$2:$J$2692,5,0)</f>
        <v>0.495</v>
      </c>
      <c r="W1080" s="10">
        <f t="array" ref="W1080">VLOOKUP(A1080,BUSINESS!$A$2:$J$2692,6,0)</f>
        <v>5</v>
      </c>
      <c r="X1080" s="10">
        <f t="array" ref="X1080">VLOOKUP(A1080,BUSINESS!$A$2:$J$2692,7,0)</f>
        <v>52</v>
      </c>
      <c r="Y1080" s="10">
        <f t="array" ref="Y1080">VLOOKUP(A1080,BUSINESS!$A$2:$J$2692,8,0)</f>
        <v>277</v>
      </c>
      <c r="Z1080" s="10">
        <f t="array" ref="Z1080">VLOOKUP(A1080,BUSINESS!$A$2:$J$2692,9,0)</f>
        <v>0.70599999999999996</v>
      </c>
      <c r="AA1080" s="10">
        <f t="array" ref="AA1080">VLOOKUP(A1080,BUSINESS!$A$2:$J$2692,10,0)</f>
        <v>1.161</v>
      </c>
      <c r="AB1080" s="12">
        <f t="shared" si="63"/>
        <v>12600.346640576221</v>
      </c>
      <c r="AC1080" s="10">
        <f t="shared" si="60"/>
        <v>5.76944671978704E-3</v>
      </c>
      <c r="AD1080" s="10">
        <f t="shared" si="61"/>
        <v>2.7549397894955849E-3</v>
      </c>
      <c r="AE1080" s="10">
        <f t="shared" si="62"/>
        <v>253.41817163526895</v>
      </c>
      <c r="AF1080">
        <f t="shared" si="65"/>
        <v>597.05482521706369</v>
      </c>
    </row>
    <row r="1081" spans="1:32" ht="14.4">
      <c r="A1081" s="7" t="str">
        <f t="shared" si="64"/>
        <v>Iceland-Europe 2000</v>
      </c>
      <c r="B1081" s="7" t="s">
        <v>162</v>
      </c>
      <c r="C1081" s="8" t="s">
        <v>76</v>
      </c>
      <c r="D1081" s="9" t="s">
        <v>62</v>
      </c>
      <c r="E1081" s="14">
        <v>9.5000000000000001E-2</v>
      </c>
      <c r="F1081" s="13">
        <v>8697298234</v>
      </c>
      <c r="G1081" s="14">
        <v>2961</v>
      </c>
      <c r="H1081" s="14">
        <v>0.16800000000000001</v>
      </c>
      <c r="I1081" s="10">
        <f t="array" ref="I1081">VLOOKUP(A1081,ENERGY!$A$2:$F$2691,5,0)</f>
        <v>6021</v>
      </c>
      <c r="J1081" s="11">
        <f t="array" ref="J1081">VLOOKUP(A1081,ENERGY!$A$2:$F$2691,6,0)</f>
        <v>0</v>
      </c>
      <c r="K1081" s="10">
        <f t="array" ref="K1081">VLOOKUP(A1081,'HUMAN RESOURCES'!$A$2:$M$2692,5,0)</f>
        <v>1.4E-2</v>
      </c>
      <c r="L1081" s="11">
        <f t="array" ref="L1081">VLOOKUP(A1081,'HUMAN RESOURCES'!$A$2:$M$2692,6,0)</f>
        <v>3.0000000000000001E-3</v>
      </c>
      <c r="M1081" s="10">
        <f t="array" ref="M1081">VLOOKUP(A1081,'HUMAN RESOURCES'!$A$2:$M$2692,7,0)</f>
        <v>82</v>
      </c>
      <c r="N1081" s="10">
        <f t="array" ref="N1081">VLOOKUP(A1081,'HUMAN RESOURCES'!$A$2:$M$2692,8,0)</f>
        <v>78</v>
      </c>
      <c r="O1081" s="10">
        <f t="array" ref="O1081">VLOOKUP(A1081,'HUMAN RESOURCES'!$A$2:$M$2692,9,0)</f>
        <v>0.23300000000000001</v>
      </c>
      <c r="P1081" s="10">
        <f t="array" ref="P1081">VLOOKUP(A1081,'HUMAN RESOURCES'!$A$2:$M$2692,10,0)</f>
        <v>0.65100000000000002</v>
      </c>
      <c r="Q1081" s="10">
        <f t="array" ref="Q1081">VLOOKUP(A1081,'HUMAN RESOURCES'!$A$2:$M$2692,11,0)</f>
        <v>0.11600000000000001</v>
      </c>
      <c r="R1081" s="10">
        <f t="array" ref="R1081">VLOOKUP(A1081,'HUMAN RESOURCES'!$A$2:$M$2692,12,0)</f>
        <v>281205</v>
      </c>
      <c r="S1081" s="10">
        <f t="array" ref="S1081">VLOOKUP(A1081,'HUMAN RESOURCES'!$A$2:$M$2692,13,0)</f>
        <v>0.92400000000000004</v>
      </c>
      <c r="T1081" s="10">
        <f t="array" ref="T1081">VLOOKUP(A1081,TOURISM!$A$2:$F$2692,5,0)</f>
        <v>386000000</v>
      </c>
      <c r="U1081" s="10">
        <f t="array" ref="U1081">VLOOKUP(A1081,TOURISM!$A$2:$F$2692,6,0)</f>
        <v>471000000</v>
      </c>
      <c r="V1081" s="10">
        <f t="array" ref="V1081">VLOOKUP(A1081,BUSINESS!$A$2:$J$2692,5,0)</f>
        <v>0</v>
      </c>
      <c r="W1081" s="10">
        <f t="array" ref="W1081">VLOOKUP(A1081,BUSINESS!$A$2:$J$2692,6,0)</f>
        <v>0</v>
      </c>
      <c r="X1081" s="10">
        <f t="array" ref="X1081">VLOOKUP(A1081,BUSINESS!$A$2:$J$2692,7,0)</f>
        <v>0</v>
      </c>
      <c r="Y1081" s="10">
        <f t="array" ref="Y1081">VLOOKUP(A1081,BUSINESS!$A$2:$J$2692,8,0)</f>
        <v>0</v>
      </c>
      <c r="Z1081" s="10">
        <f t="array" ref="Z1081">VLOOKUP(A1081,BUSINESS!$A$2:$J$2692,9,0)</f>
        <v>0.44500000000000001</v>
      </c>
      <c r="AA1081" s="10">
        <f t="array" ref="AA1081">VLOOKUP(A1081,BUSINESS!$A$2:$J$2692,10,0)</f>
        <v>0.76400000000000001</v>
      </c>
      <c r="AB1081" s="12">
        <f t="shared" si="63"/>
        <v>30928.675642324994</v>
      </c>
      <c r="AC1081" s="10">
        <f t="shared" si="60"/>
        <v>0</v>
      </c>
      <c r="AD1081" s="10">
        <f t="shared" si="61"/>
        <v>2.1411425828132501E-2</v>
      </c>
      <c r="AE1081" s="10">
        <f t="shared" si="62"/>
        <v>1674.9346562116605</v>
      </c>
      <c r="AF1081">
        <f t="shared" si="65"/>
        <v>1372.6640706957558</v>
      </c>
    </row>
    <row r="1082" spans="1:32" ht="14.4">
      <c r="A1082" s="7" t="str">
        <f t="shared" si="64"/>
        <v>Iceland-Europe 2001</v>
      </c>
      <c r="B1082" s="7" t="s">
        <v>162</v>
      </c>
      <c r="C1082" s="8" t="s">
        <v>76</v>
      </c>
      <c r="D1082" s="9" t="s">
        <v>63</v>
      </c>
      <c r="E1082" s="14">
        <v>9.2999999999999999E-2</v>
      </c>
      <c r="F1082" s="13">
        <v>7922983043</v>
      </c>
      <c r="G1082" s="14">
        <v>2612</v>
      </c>
      <c r="H1082" s="14">
        <v>0.18</v>
      </c>
      <c r="I1082" s="10">
        <f t="array" ref="I1082">VLOOKUP(A1082,ENERGY!$A$2:$F$2691,5,0)</f>
        <v>5731</v>
      </c>
      <c r="J1082" s="11">
        <f t="array" ref="J1082">VLOOKUP(A1082,ENERGY!$A$2:$F$2691,6,0)</f>
        <v>0</v>
      </c>
      <c r="K1082" s="10">
        <f t="array" ref="K1082">VLOOKUP(A1082,'HUMAN RESOURCES'!$A$2:$M$2692,5,0)</f>
        <v>1.4E-2</v>
      </c>
      <c r="L1082" s="11">
        <f t="array" ref="L1082">VLOOKUP(A1082,'HUMAN RESOURCES'!$A$2:$M$2692,6,0)</f>
        <v>3.0000000000000001E-3</v>
      </c>
      <c r="M1082" s="10">
        <f t="array" ref="M1082">VLOOKUP(A1082,'HUMAN RESOURCES'!$A$2:$M$2692,7,0)</f>
        <v>83</v>
      </c>
      <c r="N1082" s="10">
        <f t="array" ref="N1082">VLOOKUP(A1082,'HUMAN RESOURCES'!$A$2:$M$2692,8,0)</f>
        <v>78</v>
      </c>
      <c r="O1082" s="10">
        <f t="array" ref="O1082">VLOOKUP(A1082,'HUMAN RESOURCES'!$A$2:$M$2692,9,0)</f>
        <v>0.23</v>
      </c>
      <c r="P1082" s="10">
        <f t="array" ref="P1082">VLOOKUP(A1082,'HUMAN RESOURCES'!$A$2:$M$2692,10,0)</f>
        <v>0.65300000000000002</v>
      </c>
      <c r="Q1082" s="10">
        <f t="array" ref="Q1082">VLOOKUP(A1082,'HUMAN RESOURCES'!$A$2:$M$2692,11,0)</f>
        <v>0.11600000000000001</v>
      </c>
      <c r="R1082" s="10">
        <f t="array" ref="R1082">VLOOKUP(A1082,'HUMAN RESOURCES'!$A$2:$M$2692,12,0)</f>
        <v>284968</v>
      </c>
      <c r="S1082" s="10">
        <f t="array" ref="S1082">VLOOKUP(A1082,'HUMAN RESOURCES'!$A$2:$M$2692,13,0)</f>
        <v>0.92500000000000004</v>
      </c>
      <c r="T1082" s="10">
        <f t="array" ref="T1082">VLOOKUP(A1082,TOURISM!$A$2:$F$2692,5,0)</f>
        <v>383000000</v>
      </c>
      <c r="U1082" s="10">
        <f t="array" ref="U1082">VLOOKUP(A1082,TOURISM!$A$2:$F$2692,6,0)</f>
        <v>372000000</v>
      </c>
      <c r="V1082" s="10">
        <f t="array" ref="V1082">VLOOKUP(A1082,BUSINESS!$A$2:$J$2692,5,0)</f>
        <v>0</v>
      </c>
      <c r="W1082" s="10">
        <f t="array" ref="W1082">VLOOKUP(A1082,BUSINESS!$A$2:$J$2692,6,0)</f>
        <v>0</v>
      </c>
      <c r="X1082" s="10">
        <f t="array" ref="X1082">VLOOKUP(A1082,BUSINESS!$A$2:$J$2692,7,0)</f>
        <v>0</v>
      </c>
      <c r="Y1082" s="10">
        <f t="array" ref="Y1082">VLOOKUP(A1082,BUSINESS!$A$2:$J$2692,8,0)</f>
        <v>0</v>
      </c>
      <c r="Z1082" s="10">
        <f t="array" ref="Z1082">VLOOKUP(A1082,BUSINESS!$A$2:$J$2692,9,0)</f>
        <v>0.49399999999999999</v>
      </c>
      <c r="AA1082" s="10">
        <f t="array" ref="AA1082">VLOOKUP(A1082,BUSINESS!$A$2:$J$2692,10,0)</f>
        <v>0.874</v>
      </c>
      <c r="AB1082" s="12">
        <f t="shared" si="63"/>
        <v>27803.062249094633</v>
      </c>
      <c r="AC1082" s="10">
        <f t="shared" si="60"/>
        <v>0</v>
      </c>
      <c r="AD1082" s="10">
        <f t="shared" si="61"/>
        <v>2.0111030010387131E-2</v>
      </c>
      <c r="AE1082" s="10">
        <f t="shared" si="62"/>
        <v>1305.4097302153225</v>
      </c>
      <c r="AF1082">
        <f t="shared" si="65"/>
        <v>1344.0105555711518</v>
      </c>
    </row>
    <row r="1083" spans="1:32" ht="14.4">
      <c r="A1083" s="7" t="str">
        <f t="shared" si="64"/>
        <v>Iceland-Europe 2002</v>
      </c>
      <c r="B1083" s="7" t="s">
        <v>162</v>
      </c>
      <c r="C1083" s="8" t="s">
        <v>76</v>
      </c>
      <c r="D1083" s="9" t="s">
        <v>64</v>
      </c>
      <c r="E1083" s="14">
        <v>0.10199999999999999</v>
      </c>
      <c r="F1083" s="13">
        <v>8907207933</v>
      </c>
      <c r="G1083" s="14">
        <v>3156</v>
      </c>
      <c r="H1083" s="14">
        <v>0.154</v>
      </c>
      <c r="I1083" s="10">
        <f t="array" ref="I1083">VLOOKUP(A1083,ENERGY!$A$2:$F$2691,5,0)</f>
        <v>5369</v>
      </c>
      <c r="J1083" s="11">
        <f t="array" ref="J1083">VLOOKUP(A1083,ENERGY!$A$2:$F$2691,6,0)</f>
        <v>1962</v>
      </c>
      <c r="K1083" s="10">
        <f t="array" ref="K1083">VLOOKUP(A1083,'HUMAN RESOURCES'!$A$2:$M$2692,5,0)</f>
        <v>1.4E-2</v>
      </c>
      <c r="L1083" s="11">
        <f t="array" ref="L1083">VLOOKUP(A1083,'HUMAN RESOURCES'!$A$2:$M$2692,6,0)</f>
        <v>3.0000000000000001E-3</v>
      </c>
      <c r="M1083" s="10">
        <f t="array" ref="M1083">VLOOKUP(A1083,'HUMAN RESOURCES'!$A$2:$M$2692,7,0)</f>
        <v>83</v>
      </c>
      <c r="N1083" s="10">
        <f t="array" ref="N1083">VLOOKUP(A1083,'HUMAN RESOURCES'!$A$2:$M$2692,8,0)</f>
        <v>79</v>
      </c>
      <c r="O1083" s="10">
        <f t="array" ref="O1083">VLOOKUP(A1083,'HUMAN RESOURCES'!$A$2:$M$2692,9,0)</f>
        <v>0.22800000000000001</v>
      </c>
      <c r="P1083" s="10">
        <f t="array" ref="P1083">VLOOKUP(A1083,'HUMAN RESOURCES'!$A$2:$M$2692,10,0)</f>
        <v>0.65600000000000003</v>
      </c>
      <c r="Q1083" s="10">
        <f t="array" ref="Q1083">VLOOKUP(A1083,'HUMAN RESOURCES'!$A$2:$M$2692,11,0)</f>
        <v>0.11700000000000001</v>
      </c>
      <c r="R1083" s="10">
        <f t="array" ref="R1083">VLOOKUP(A1083,'HUMAN RESOURCES'!$A$2:$M$2692,12,0)</f>
        <v>287523</v>
      </c>
      <c r="S1083" s="10">
        <f t="array" ref="S1083">VLOOKUP(A1083,'HUMAN RESOURCES'!$A$2:$M$2692,13,0)</f>
        <v>0.92700000000000005</v>
      </c>
      <c r="T1083" s="10">
        <f t="array" ref="T1083">VLOOKUP(A1083,TOURISM!$A$2:$F$2692,5,0)</f>
        <v>415000000</v>
      </c>
      <c r="U1083" s="10">
        <f t="array" ref="U1083">VLOOKUP(A1083,TOURISM!$A$2:$F$2692,6,0)</f>
        <v>373000000</v>
      </c>
      <c r="V1083" s="10">
        <f t="array" ref="V1083">VLOOKUP(A1083,BUSINESS!$A$2:$J$2692,5,0)</f>
        <v>0</v>
      </c>
      <c r="W1083" s="10">
        <f t="array" ref="W1083">VLOOKUP(A1083,BUSINESS!$A$2:$J$2692,6,0)</f>
        <v>0</v>
      </c>
      <c r="X1083" s="10">
        <f t="array" ref="X1083">VLOOKUP(A1083,BUSINESS!$A$2:$J$2692,7,0)</f>
        <v>0</v>
      </c>
      <c r="Y1083" s="10">
        <f t="array" ref="Y1083">VLOOKUP(A1083,BUSINESS!$A$2:$J$2692,8,0)</f>
        <v>0</v>
      </c>
      <c r="Z1083" s="10">
        <f t="array" ref="Z1083">VLOOKUP(A1083,BUSINESS!$A$2:$J$2692,9,0)</f>
        <v>0.79100000000000004</v>
      </c>
      <c r="AA1083" s="10">
        <f t="array" ref="AA1083">VLOOKUP(A1083,BUSINESS!$A$2:$J$2692,10,0)</f>
        <v>0.90800000000000003</v>
      </c>
      <c r="AB1083" s="12">
        <f t="shared" si="63"/>
        <v>30979.11448127628</v>
      </c>
      <c r="AC1083" s="10">
        <f t="shared" si="60"/>
        <v>6.8238019219332017E-3</v>
      </c>
      <c r="AD1083" s="10">
        <f t="shared" si="61"/>
        <v>1.8673288745596005E-2</v>
      </c>
      <c r="AE1083" s="10">
        <f t="shared" si="62"/>
        <v>1297.2875213461184</v>
      </c>
      <c r="AF1083">
        <f t="shared" si="65"/>
        <v>1443.3627918462175</v>
      </c>
    </row>
    <row r="1084" spans="1:32" ht="14.4">
      <c r="A1084" s="7" t="str">
        <f t="shared" si="64"/>
        <v>Iceland-Europe 2003</v>
      </c>
      <c r="B1084" s="7" t="s">
        <v>162</v>
      </c>
      <c r="C1084" s="8" t="s">
        <v>76</v>
      </c>
      <c r="D1084" s="9" t="s">
        <v>65</v>
      </c>
      <c r="E1084" s="14">
        <v>0.106</v>
      </c>
      <c r="F1084" s="13">
        <v>10969898924</v>
      </c>
      <c r="G1084" s="14">
        <v>4020</v>
      </c>
      <c r="H1084" s="14">
        <v>0.12</v>
      </c>
      <c r="I1084" s="10">
        <f t="array" ref="I1084">VLOOKUP(A1084,ENERGY!$A$2:$F$2691,5,0)</f>
        <v>5384</v>
      </c>
      <c r="J1084" s="11">
        <f t="array" ref="J1084">VLOOKUP(A1084,ENERGY!$A$2:$F$2691,6,0)</f>
        <v>2054</v>
      </c>
      <c r="K1084" s="10">
        <f t="array" ref="K1084">VLOOKUP(A1084,'HUMAN RESOURCES'!$A$2:$M$2692,5,0)</f>
        <v>1.4E-2</v>
      </c>
      <c r="L1084" s="11">
        <f t="array" ref="L1084">VLOOKUP(A1084,'HUMAN RESOURCES'!$A$2:$M$2692,6,0)</f>
        <v>3.0000000000000001E-3</v>
      </c>
      <c r="M1084" s="10">
        <f t="array" ref="M1084">VLOOKUP(A1084,'HUMAN RESOURCES'!$A$2:$M$2692,7,0)</f>
        <v>83</v>
      </c>
      <c r="N1084" s="10">
        <f t="array" ref="N1084">VLOOKUP(A1084,'HUMAN RESOURCES'!$A$2:$M$2692,8,0)</f>
        <v>80</v>
      </c>
      <c r="O1084" s="10">
        <f t="array" ref="O1084">VLOOKUP(A1084,'HUMAN RESOURCES'!$A$2:$M$2692,9,0)</f>
        <v>0.22500000000000001</v>
      </c>
      <c r="P1084" s="10">
        <f t="array" ref="P1084">VLOOKUP(A1084,'HUMAN RESOURCES'!$A$2:$M$2692,10,0)</f>
        <v>0.65800000000000003</v>
      </c>
      <c r="Q1084" s="10">
        <f t="array" ref="Q1084">VLOOKUP(A1084,'HUMAN RESOURCES'!$A$2:$M$2692,11,0)</f>
        <v>0.11700000000000001</v>
      </c>
      <c r="R1084" s="10">
        <f t="array" ref="R1084">VLOOKUP(A1084,'HUMAN RESOURCES'!$A$2:$M$2692,12,0)</f>
        <v>289521</v>
      </c>
      <c r="S1084" s="10">
        <f t="array" ref="S1084">VLOOKUP(A1084,'HUMAN RESOURCES'!$A$2:$M$2692,13,0)</f>
        <v>0.92800000000000005</v>
      </c>
      <c r="T1084" s="10">
        <f t="array" ref="T1084">VLOOKUP(A1084,TOURISM!$A$2:$F$2692,5,0)</f>
        <v>486000000</v>
      </c>
      <c r="U1084" s="10">
        <f t="array" ref="U1084">VLOOKUP(A1084,TOURISM!$A$2:$F$2692,6,0)</f>
        <v>524000000</v>
      </c>
      <c r="V1084" s="10">
        <f t="array" ref="V1084">VLOOKUP(A1084,BUSINESS!$A$2:$J$2692,5,0)</f>
        <v>0</v>
      </c>
      <c r="W1084" s="10">
        <f t="array" ref="W1084">VLOOKUP(A1084,BUSINESS!$A$2:$J$2692,6,0)</f>
        <v>0</v>
      </c>
      <c r="X1084" s="10">
        <f t="array" ref="X1084">VLOOKUP(A1084,BUSINESS!$A$2:$J$2692,7,0)</f>
        <v>0</v>
      </c>
      <c r="Y1084" s="10">
        <f t="array" ref="Y1084">VLOOKUP(A1084,BUSINESS!$A$2:$J$2692,8,0)</f>
        <v>0</v>
      </c>
      <c r="Z1084" s="10">
        <f t="array" ref="Z1084">VLOOKUP(A1084,BUSINESS!$A$2:$J$2692,9,0)</f>
        <v>0.83099999999999996</v>
      </c>
      <c r="AA1084" s="10">
        <f t="array" ref="AA1084">VLOOKUP(A1084,BUSINESS!$A$2:$J$2692,10,0)</f>
        <v>0.96499999999999997</v>
      </c>
      <c r="AB1084" s="12">
        <f t="shared" si="63"/>
        <v>37889.821201225473</v>
      </c>
      <c r="AC1084" s="10">
        <f t="shared" si="60"/>
        <v>7.0944767391657258E-3</v>
      </c>
      <c r="AD1084" s="10">
        <f t="shared" si="61"/>
        <v>1.8596233088446087E-2</v>
      </c>
      <c r="AE1084" s="10">
        <f t="shared" si="62"/>
        <v>1809.885984090964</v>
      </c>
      <c r="AF1084">
        <f t="shared" si="65"/>
        <v>1678.6347104355125</v>
      </c>
    </row>
    <row r="1085" spans="1:32" ht="14.4">
      <c r="A1085" s="7" t="str">
        <f t="shared" si="64"/>
        <v>Iceland-Europe 2004</v>
      </c>
      <c r="B1085" s="7" t="s">
        <v>162</v>
      </c>
      <c r="C1085" s="8" t="s">
        <v>76</v>
      </c>
      <c r="D1085" s="9" t="s">
        <v>66</v>
      </c>
      <c r="E1085" s="14">
        <v>0.1</v>
      </c>
      <c r="F1085" s="13">
        <v>13251434311</v>
      </c>
      <c r="G1085" s="14">
        <v>4567</v>
      </c>
      <c r="H1085" s="14">
        <v>0.12</v>
      </c>
      <c r="I1085" s="10">
        <f t="array" ref="I1085">VLOOKUP(A1085,ENERGY!$A$2:$F$2691,5,0)</f>
        <v>5354</v>
      </c>
      <c r="J1085" s="11">
        <f t="array" ref="J1085">VLOOKUP(A1085,ENERGY!$A$2:$F$2691,6,0)</f>
        <v>2120</v>
      </c>
      <c r="K1085" s="10">
        <f t="array" ref="K1085">VLOOKUP(A1085,'HUMAN RESOURCES'!$A$2:$M$2692,5,0)</f>
        <v>1.4999999999999999E-2</v>
      </c>
      <c r="L1085" s="11">
        <f t="array" ref="L1085">VLOOKUP(A1085,'HUMAN RESOURCES'!$A$2:$M$2692,6,0)</f>
        <v>3.0000000000000001E-3</v>
      </c>
      <c r="M1085" s="10">
        <f t="array" ref="M1085">VLOOKUP(A1085,'HUMAN RESOURCES'!$A$2:$M$2692,7,0)</f>
        <v>83</v>
      </c>
      <c r="N1085" s="10">
        <f t="array" ref="N1085">VLOOKUP(A1085,'HUMAN RESOURCES'!$A$2:$M$2692,8,0)</f>
        <v>79</v>
      </c>
      <c r="O1085" s="10">
        <f t="array" ref="O1085">VLOOKUP(A1085,'HUMAN RESOURCES'!$A$2:$M$2692,9,0)</f>
        <v>0.223</v>
      </c>
      <c r="P1085" s="10">
        <f t="array" ref="P1085">VLOOKUP(A1085,'HUMAN RESOURCES'!$A$2:$M$2692,10,0)</f>
        <v>0.66</v>
      </c>
      <c r="Q1085" s="10">
        <f t="array" ref="Q1085">VLOOKUP(A1085,'HUMAN RESOURCES'!$A$2:$M$2692,11,0)</f>
        <v>0.11700000000000001</v>
      </c>
      <c r="R1085" s="10">
        <f t="array" ref="R1085">VLOOKUP(A1085,'HUMAN RESOURCES'!$A$2:$M$2692,12,0)</f>
        <v>292074</v>
      </c>
      <c r="S1085" s="10">
        <f t="array" ref="S1085">VLOOKUP(A1085,'HUMAN RESOURCES'!$A$2:$M$2692,13,0)</f>
        <v>0.92900000000000005</v>
      </c>
      <c r="T1085" s="10">
        <f t="array" ref="T1085">VLOOKUP(A1085,TOURISM!$A$2:$F$2692,5,0)</f>
        <v>558000000</v>
      </c>
      <c r="U1085" s="10">
        <f t="array" ref="U1085">VLOOKUP(A1085,TOURISM!$A$2:$F$2692,6,0)</f>
        <v>699000000</v>
      </c>
      <c r="V1085" s="10">
        <f t="array" ref="V1085">VLOOKUP(A1085,BUSINESS!$A$2:$J$2692,5,0)</f>
        <v>0</v>
      </c>
      <c r="W1085" s="10">
        <f t="array" ref="W1085">VLOOKUP(A1085,BUSINESS!$A$2:$J$2692,6,0)</f>
        <v>5</v>
      </c>
      <c r="X1085" s="10">
        <f t="array" ref="X1085">VLOOKUP(A1085,BUSINESS!$A$2:$J$2692,7,0)</f>
        <v>0</v>
      </c>
      <c r="Y1085" s="10">
        <f t="array" ref="Y1085">VLOOKUP(A1085,BUSINESS!$A$2:$J$2692,8,0)</f>
        <v>0</v>
      </c>
      <c r="Z1085" s="10">
        <f t="array" ref="Z1085">VLOOKUP(A1085,BUSINESS!$A$2:$J$2692,9,0)</f>
        <v>0.83899999999999997</v>
      </c>
      <c r="AA1085" s="10">
        <f t="array" ref="AA1085">VLOOKUP(A1085,BUSINESS!$A$2:$J$2692,10,0)</f>
        <v>0.98899999999999999</v>
      </c>
      <c r="AB1085" s="12">
        <f t="shared" si="63"/>
        <v>45370.126443983376</v>
      </c>
      <c r="AC1085" s="10">
        <f t="shared" si="60"/>
        <v>7.2584345063237401E-3</v>
      </c>
      <c r="AD1085" s="10">
        <f t="shared" si="61"/>
        <v>1.8330970918328918E-2</v>
      </c>
      <c r="AE1085" s="10">
        <f t="shared" si="62"/>
        <v>2393.2291131699499</v>
      </c>
      <c r="AF1085">
        <f t="shared" si="65"/>
        <v>1910.4747427021919</v>
      </c>
    </row>
    <row r="1086" spans="1:32" ht="14.4">
      <c r="A1086" s="7" t="str">
        <f t="shared" si="64"/>
        <v>Iceland-Europe 2005</v>
      </c>
      <c r="B1086" s="7" t="s">
        <v>162</v>
      </c>
      <c r="C1086" s="8" t="s">
        <v>76</v>
      </c>
      <c r="D1086" s="9" t="s">
        <v>67</v>
      </c>
      <c r="E1086" s="14">
        <v>9.6000000000000002E-2</v>
      </c>
      <c r="F1086" s="13">
        <v>16286331747</v>
      </c>
      <c r="G1086" s="14">
        <v>5329</v>
      </c>
      <c r="H1086" s="14">
        <v>0.14799999999999999</v>
      </c>
      <c r="I1086" s="10">
        <f t="array" ref="I1086">VLOOKUP(A1086,ENERGY!$A$2:$F$2691,5,0)</f>
        <v>3368</v>
      </c>
      <c r="J1086" s="11">
        <f t="array" ref="J1086">VLOOKUP(A1086,ENERGY!$A$2:$F$2691,6,0)</f>
        <v>2233</v>
      </c>
      <c r="K1086" s="10">
        <f t="array" ref="K1086">VLOOKUP(A1086,'HUMAN RESOURCES'!$A$2:$M$2692,5,0)</f>
        <v>1.4E-2</v>
      </c>
      <c r="L1086" s="11">
        <f t="array" ref="L1086">VLOOKUP(A1086,'HUMAN RESOURCES'!$A$2:$M$2692,6,0)</f>
        <v>2E-3</v>
      </c>
      <c r="M1086" s="10">
        <f t="array" ref="M1086">VLOOKUP(A1086,'HUMAN RESOURCES'!$A$2:$M$2692,7,0)</f>
        <v>84</v>
      </c>
      <c r="N1086" s="10">
        <f t="array" ref="N1086">VLOOKUP(A1086,'HUMAN RESOURCES'!$A$2:$M$2692,8,0)</f>
        <v>80</v>
      </c>
      <c r="O1086" s="10">
        <f t="array" ref="O1086">VLOOKUP(A1086,'HUMAN RESOURCES'!$A$2:$M$2692,9,0)</f>
        <v>0.221</v>
      </c>
      <c r="P1086" s="10">
        <f t="array" ref="P1086">VLOOKUP(A1086,'HUMAN RESOURCES'!$A$2:$M$2692,10,0)</f>
        <v>0.66200000000000003</v>
      </c>
      <c r="Q1086" s="10">
        <f t="array" ref="Q1086">VLOOKUP(A1086,'HUMAN RESOURCES'!$A$2:$M$2692,11,0)</f>
        <v>0.11700000000000001</v>
      </c>
      <c r="R1086" s="10">
        <f t="array" ref="R1086">VLOOKUP(A1086,'HUMAN RESOURCES'!$A$2:$M$2692,12,0)</f>
        <v>296734</v>
      </c>
      <c r="S1086" s="10">
        <f t="array" ref="S1086">VLOOKUP(A1086,'HUMAN RESOURCES'!$A$2:$M$2692,13,0)</f>
        <v>0.93</v>
      </c>
      <c r="T1086" s="10">
        <f t="array" ref="T1086">VLOOKUP(A1086,TOURISM!$A$2:$F$2692,5,0)</f>
        <v>635000000</v>
      </c>
      <c r="U1086" s="10">
        <f t="array" ref="U1086">VLOOKUP(A1086,TOURISM!$A$2:$F$2692,6,0)</f>
        <v>991000000</v>
      </c>
      <c r="V1086" s="10">
        <f t="array" ref="V1086">VLOOKUP(A1086,BUSINESS!$A$2:$J$2692,5,0)</f>
        <v>0.26400000000000001</v>
      </c>
      <c r="W1086" s="10">
        <f t="array" ref="W1086">VLOOKUP(A1086,BUSINESS!$A$2:$J$2692,6,0)</f>
        <v>5</v>
      </c>
      <c r="X1086" s="10">
        <f t="array" ref="X1086">VLOOKUP(A1086,BUSINESS!$A$2:$J$2692,7,0)</f>
        <v>0</v>
      </c>
      <c r="Y1086" s="10">
        <f t="array" ref="Y1086">VLOOKUP(A1086,BUSINESS!$A$2:$J$2692,8,0)</f>
        <v>140</v>
      </c>
      <c r="Z1086" s="10">
        <f t="array" ref="Z1086">VLOOKUP(A1086,BUSINESS!$A$2:$J$2692,9,0)</f>
        <v>0.87</v>
      </c>
      <c r="AA1086" s="10">
        <f t="array" ref="AA1086">VLOOKUP(A1086,BUSINESS!$A$2:$J$2692,10,0)</f>
        <v>0.95399999999999996</v>
      </c>
      <c r="AB1086" s="12">
        <f t="shared" si="63"/>
        <v>54885.290350954056</v>
      </c>
      <c r="AC1086" s="10">
        <f t="shared" si="60"/>
        <v>7.5252583121583642E-3</v>
      </c>
      <c r="AD1086" s="10">
        <f t="shared" si="61"/>
        <v>1.1350232868495016E-2</v>
      </c>
      <c r="AE1086" s="10">
        <f t="shared" si="62"/>
        <v>3339.6914408190501</v>
      </c>
      <c r="AF1086">
        <f t="shared" si="65"/>
        <v>2139.9637385672017</v>
      </c>
    </row>
    <row r="1087" spans="1:32" ht="14.4">
      <c r="A1087" s="7" t="str">
        <f t="shared" si="64"/>
        <v>Iceland-Europe 2006</v>
      </c>
      <c r="B1087" s="7" t="s">
        <v>162</v>
      </c>
      <c r="C1087" s="8" t="s">
        <v>76</v>
      </c>
      <c r="D1087" s="9" t="s">
        <v>68</v>
      </c>
      <c r="E1087" s="14">
        <v>9.4E-2</v>
      </c>
      <c r="F1087" s="13">
        <v>16651492784</v>
      </c>
      <c r="G1087" s="14">
        <v>5205</v>
      </c>
      <c r="H1087" s="14">
        <v>0.17899999999999999</v>
      </c>
      <c r="I1087" s="10">
        <v>3368</v>
      </c>
      <c r="J1087" s="11">
        <v>2233</v>
      </c>
      <c r="K1087" s="10">
        <f t="array" ref="K1087">VLOOKUP(A1087,'HUMAN RESOURCES'!$A$2:$M$2692,5,0)</f>
        <v>1.4999999999999999E-2</v>
      </c>
      <c r="L1087" s="11">
        <f t="array" ref="L1087">VLOOKUP(A1087,'HUMAN RESOURCES'!$A$2:$M$2692,6,0)</f>
        <v>2E-3</v>
      </c>
      <c r="M1087" s="10">
        <f t="array" ref="M1087">VLOOKUP(A1087,'HUMAN RESOURCES'!$A$2:$M$2692,7,0)</f>
        <v>83</v>
      </c>
      <c r="N1087" s="10">
        <f t="array" ref="N1087">VLOOKUP(A1087,'HUMAN RESOURCES'!$A$2:$M$2692,8,0)</f>
        <v>80</v>
      </c>
      <c r="O1087" s="10">
        <f t="array" ref="O1087">VLOOKUP(A1087,'HUMAN RESOURCES'!$A$2:$M$2692,9,0)</f>
        <v>0.218</v>
      </c>
      <c r="P1087" s="10">
        <f t="array" ref="P1087">VLOOKUP(A1087,'HUMAN RESOURCES'!$A$2:$M$2692,10,0)</f>
        <v>0.66400000000000003</v>
      </c>
      <c r="Q1087" s="10">
        <f t="array" ref="Q1087">VLOOKUP(A1087,'HUMAN RESOURCES'!$A$2:$M$2692,11,0)</f>
        <v>0.11799999999999999</v>
      </c>
      <c r="R1087" s="10">
        <f t="array" ref="R1087">VLOOKUP(A1087,'HUMAN RESOURCES'!$A$2:$M$2692,12,0)</f>
        <v>303782</v>
      </c>
      <c r="S1087" s="10">
        <f t="array" ref="S1087">VLOOKUP(A1087,'HUMAN RESOURCES'!$A$2:$M$2692,13,0)</f>
        <v>0.93200000000000005</v>
      </c>
      <c r="T1087" s="10">
        <f t="array" ref="T1087">VLOOKUP(A1087,TOURISM!$A$2:$F$2692,5,0)</f>
        <v>702000000</v>
      </c>
      <c r="U1087" s="10">
        <f t="array" ref="U1087">VLOOKUP(A1087,TOURISM!$A$2:$F$2692,6,0)</f>
        <v>1084000000</v>
      </c>
      <c r="V1087" s="10">
        <f t="array" ref="V1087">VLOOKUP(A1087,BUSINESS!$A$2:$J$2692,5,0)</f>
        <v>0.26500000000000001</v>
      </c>
      <c r="W1087" s="10">
        <f t="array" ref="W1087">VLOOKUP(A1087,BUSINESS!$A$2:$J$2692,6,0)</f>
        <v>5</v>
      </c>
      <c r="X1087" s="10">
        <f t="array" ref="X1087">VLOOKUP(A1087,BUSINESS!$A$2:$J$2692,7,0)</f>
        <v>0</v>
      </c>
      <c r="Y1087" s="10">
        <f t="array" ref="Y1087">VLOOKUP(A1087,BUSINESS!$A$2:$J$2692,8,0)</f>
        <v>140</v>
      </c>
      <c r="Z1087" s="10">
        <f t="array" ref="Z1087">VLOOKUP(A1087,BUSINESS!$A$2:$J$2692,9,0)</f>
        <v>0.89500000000000002</v>
      </c>
      <c r="AA1087" s="10">
        <f t="array" ref="AA1087">VLOOKUP(A1087,BUSINESS!$A$2:$J$2692,10,0)</f>
        <v>1.004</v>
      </c>
      <c r="AB1087" s="12">
        <f t="shared" si="63"/>
        <v>54813.95469119303</v>
      </c>
      <c r="AC1087" s="10">
        <f t="shared" si="60"/>
        <v>7.3506659380740136E-3</v>
      </c>
      <c r="AD1087" s="10">
        <f t="shared" si="61"/>
        <v>1.1086897841215082E-2</v>
      </c>
      <c r="AE1087" s="10">
        <f t="shared" si="62"/>
        <v>3568.3483550704123</v>
      </c>
      <c r="AF1087">
        <f t="shared" si="65"/>
        <v>2310.8676616784405</v>
      </c>
    </row>
    <row r="1088" spans="1:32" ht="14.4">
      <c r="A1088" s="7" t="str">
        <f t="shared" si="64"/>
        <v>Iceland-Europe 2007</v>
      </c>
      <c r="B1088" s="7" t="s">
        <v>162</v>
      </c>
      <c r="C1088" s="8" t="s">
        <v>76</v>
      </c>
      <c r="D1088" s="9" t="s">
        <v>69</v>
      </c>
      <c r="E1088" s="14">
        <v>9.2999999999999999E-2</v>
      </c>
      <c r="F1088" s="13">
        <v>20428232684</v>
      </c>
      <c r="G1088" s="14">
        <v>6182</v>
      </c>
      <c r="H1088" s="14">
        <v>0.193</v>
      </c>
      <c r="I1088" s="10">
        <f t="array" ref="I1088">VLOOKUP(A1088,ENERGY!$A$2:$F$2691,5,0)</f>
        <v>4836</v>
      </c>
      <c r="J1088" s="11">
        <f t="array" ref="J1088">VLOOKUP(A1088,ENERGY!$A$2:$F$2691,6,0)</f>
        <v>2310</v>
      </c>
      <c r="K1088" s="10">
        <f t="array" ref="K1088">VLOOKUP(A1088,'HUMAN RESOURCES'!$A$2:$M$2692,5,0)</f>
        <v>1.4999999999999999E-2</v>
      </c>
      <c r="L1088" s="11">
        <f t="array" ref="L1088">VLOOKUP(A1088,'HUMAN RESOURCES'!$A$2:$M$2692,6,0)</f>
        <v>2E-3</v>
      </c>
      <c r="M1088" s="10">
        <f t="array" ref="M1088">VLOOKUP(A1088,'HUMAN RESOURCES'!$A$2:$M$2692,7,0)</f>
        <v>83</v>
      </c>
      <c r="N1088" s="10">
        <f t="array" ref="N1088">VLOOKUP(A1088,'HUMAN RESOURCES'!$A$2:$M$2692,8,0)</f>
        <v>80</v>
      </c>
      <c r="O1088" s="10">
        <f t="array" ref="O1088">VLOOKUP(A1088,'HUMAN RESOURCES'!$A$2:$M$2692,9,0)</f>
        <v>0.215</v>
      </c>
      <c r="P1088" s="10">
        <f t="array" ref="P1088">VLOOKUP(A1088,'HUMAN RESOURCES'!$A$2:$M$2692,10,0)</f>
        <v>0.66600000000000004</v>
      </c>
      <c r="Q1088" s="10">
        <f t="array" ref="Q1088">VLOOKUP(A1088,'HUMAN RESOURCES'!$A$2:$M$2692,11,0)</f>
        <v>0.11799999999999999</v>
      </c>
      <c r="R1088" s="10">
        <f t="array" ref="R1088">VLOOKUP(A1088,'HUMAN RESOURCES'!$A$2:$M$2692,12,0)</f>
        <v>311566</v>
      </c>
      <c r="S1088" s="10">
        <f t="array" ref="S1088">VLOOKUP(A1088,'HUMAN RESOURCES'!$A$2:$M$2692,13,0)</f>
        <v>0.93300000000000005</v>
      </c>
      <c r="T1088" s="10">
        <f t="array" ref="T1088">VLOOKUP(A1088,TOURISM!$A$2:$F$2692,5,0)</f>
        <v>848000000</v>
      </c>
      <c r="U1088" s="10">
        <f t="array" ref="U1088">VLOOKUP(A1088,TOURISM!$A$2:$F$2692,6,0)</f>
        <v>1336000000</v>
      </c>
      <c r="V1088" s="10">
        <f t="array" ref="V1088">VLOOKUP(A1088,BUSINESS!$A$2:$J$2692,5,0)</f>
        <v>0.26200000000000001</v>
      </c>
      <c r="W1088" s="10">
        <f t="array" ref="W1088">VLOOKUP(A1088,BUSINESS!$A$2:$J$2692,6,0)</f>
        <v>5</v>
      </c>
      <c r="X1088" s="10">
        <f t="array" ref="X1088">VLOOKUP(A1088,BUSINESS!$A$2:$J$2692,7,0)</f>
        <v>0</v>
      </c>
      <c r="Y1088" s="10">
        <f t="array" ref="Y1088">VLOOKUP(A1088,BUSINESS!$A$2:$J$2692,8,0)</f>
        <v>140</v>
      </c>
      <c r="Z1088" s="10">
        <f t="array" ref="Z1088">VLOOKUP(A1088,BUSINESS!$A$2:$J$2692,9,0)</f>
        <v>0.90600000000000003</v>
      </c>
      <c r="AA1088" s="10">
        <f t="array" ref="AA1088">VLOOKUP(A1088,BUSINESS!$A$2:$J$2692,10,0)</f>
        <v>1.069</v>
      </c>
      <c r="AB1088" s="12">
        <f t="shared" si="63"/>
        <v>65566.309173658228</v>
      </c>
      <c r="AC1088" s="10">
        <f t="shared" si="60"/>
        <v>7.4141594397334754E-3</v>
      </c>
      <c r="AD1088" s="10">
        <f t="shared" si="61"/>
        <v>1.5521590930974497E-2</v>
      </c>
      <c r="AE1088" s="10">
        <f t="shared" si="62"/>
        <v>4288.0160222874129</v>
      </c>
      <c r="AF1088">
        <f t="shared" si="65"/>
        <v>2721.7347207333278</v>
      </c>
    </row>
    <row r="1089" spans="1:32" ht="14.4">
      <c r="A1089" s="7" t="str">
        <f t="shared" si="64"/>
        <v>Iceland-Europe 2008</v>
      </c>
      <c r="B1089" s="7" t="s">
        <v>162</v>
      </c>
      <c r="C1089" s="8" t="s">
        <v>76</v>
      </c>
      <c r="D1089" s="9" t="s">
        <v>70</v>
      </c>
      <c r="E1089" s="14">
        <v>9.2999999999999999E-2</v>
      </c>
      <c r="F1089" s="13">
        <v>16832076487</v>
      </c>
      <c r="G1089" s="14">
        <v>4959</v>
      </c>
      <c r="H1089" s="14">
        <v>0.20100000000000001</v>
      </c>
      <c r="I1089" s="10">
        <f t="array" ref="I1089">VLOOKUP(A1089,ENERGY!$A$2:$F$2691,5,0)</f>
        <v>3480</v>
      </c>
      <c r="J1089" s="11">
        <f t="array" ref="J1089">VLOOKUP(A1089,ENERGY!$A$2:$F$2691,6,0)</f>
        <v>2204</v>
      </c>
      <c r="K1089" s="10">
        <f t="array" ref="K1089">VLOOKUP(A1089,'HUMAN RESOURCES'!$A$2:$M$2692,5,0)</f>
        <v>1.4999999999999999E-2</v>
      </c>
      <c r="L1089" s="11">
        <f t="array" ref="L1089">VLOOKUP(A1089,'HUMAN RESOURCES'!$A$2:$M$2692,6,0)</f>
        <v>2E-3</v>
      </c>
      <c r="M1089" s="10">
        <f t="array" ref="M1089">VLOOKUP(A1089,'HUMAN RESOURCES'!$A$2:$M$2692,7,0)</f>
        <v>83</v>
      </c>
      <c r="N1089" s="10">
        <f t="array" ref="N1089">VLOOKUP(A1089,'HUMAN RESOURCES'!$A$2:$M$2692,8,0)</f>
        <v>80</v>
      </c>
      <c r="O1089" s="10">
        <f t="array" ref="O1089">VLOOKUP(A1089,'HUMAN RESOURCES'!$A$2:$M$2692,9,0)</f>
        <v>0.21299999999999999</v>
      </c>
      <c r="P1089" s="10">
        <f t="array" ref="P1089">VLOOKUP(A1089,'HUMAN RESOURCES'!$A$2:$M$2692,10,0)</f>
        <v>0.66800000000000004</v>
      </c>
      <c r="Q1089" s="10">
        <f t="array" ref="Q1089">VLOOKUP(A1089,'HUMAN RESOURCES'!$A$2:$M$2692,11,0)</f>
        <v>0.11899999999999999</v>
      </c>
      <c r="R1089" s="10">
        <f t="array" ref="R1089">VLOOKUP(A1089,'HUMAN RESOURCES'!$A$2:$M$2692,12,0)</f>
        <v>317414</v>
      </c>
      <c r="S1089" s="10">
        <f t="array" ref="S1089">VLOOKUP(A1089,'HUMAN RESOURCES'!$A$2:$M$2692,13,0)</f>
        <v>0.93400000000000005</v>
      </c>
      <c r="T1089" s="10">
        <f t="array" ref="T1089">VLOOKUP(A1089,TOURISM!$A$2:$F$2692,5,0)</f>
        <v>881000000</v>
      </c>
      <c r="U1089" s="10">
        <f t="array" ref="U1089">VLOOKUP(A1089,TOURISM!$A$2:$F$2692,6,0)</f>
        <v>1103000000</v>
      </c>
      <c r="V1089" s="10">
        <f t="array" ref="V1089">VLOOKUP(A1089,BUSINESS!$A$2:$J$2692,5,0)</f>
        <v>0.25800000000000001</v>
      </c>
      <c r="W1089" s="10">
        <f t="array" ref="W1089">VLOOKUP(A1089,BUSINESS!$A$2:$J$2692,6,0)</f>
        <v>5</v>
      </c>
      <c r="X1089" s="10">
        <f t="array" ref="X1089">VLOOKUP(A1089,BUSINESS!$A$2:$J$2692,7,0)</f>
        <v>0</v>
      </c>
      <c r="Y1089" s="10">
        <f t="array" ref="Y1089">VLOOKUP(A1089,BUSINESS!$A$2:$J$2692,8,0)</f>
        <v>140</v>
      </c>
      <c r="Z1089" s="10">
        <f t="array" ref="Z1089">VLOOKUP(A1089,BUSINESS!$A$2:$J$2692,9,0)</f>
        <v>0.91</v>
      </c>
      <c r="AA1089" s="10">
        <f t="array" ref="AA1089">VLOOKUP(A1089,BUSINESS!$A$2:$J$2692,10,0)</f>
        <v>1.089</v>
      </c>
      <c r="AB1089" s="12">
        <f t="shared" si="63"/>
        <v>53028.777832735796</v>
      </c>
      <c r="AC1089" s="10">
        <f t="shared" si="60"/>
        <v>6.9436130731473722E-3</v>
      </c>
      <c r="AD1089" s="10">
        <f t="shared" si="61"/>
        <v>1.0963599589180062E-2</v>
      </c>
      <c r="AE1089" s="10">
        <f t="shared" si="62"/>
        <v>3474.9569962257492</v>
      </c>
      <c r="AF1089">
        <f t="shared" si="65"/>
        <v>2775.5549534677111</v>
      </c>
    </row>
    <row r="1090" spans="1:32" ht="14.4">
      <c r="A1090" s="7" t="str">
        <f t="shared" si="64"/>
        <v>Iceland-Europe 2009</v>
      </c>
      <c r="B1090" s="7" t="s">
        <v>162</v>
      </c>
      <c r="C1090" s="8" t="s">
        <v>76</v>
      </c>
      <c r="D1090" s="9" t="s">
        <v>71</v>
      </c>
      <c r="E1090" s="14">
        <v>9.7000000000000003E-2</v>
      </c>
      <c r="F1090" s="13">
        <v>12115441517</v>
      </c>
      <c r="G1090" s="14">
        <v>3696</v>
      </c>
      <c r="H1090" s="14">
        <v>0.19</v>
      </c>
      <c r="I1090" s="10">
        <v>3480</v>
      </c>
      <c r="J1090" s="11">
        <v>2204</v>
      </c>
      <c r="K1090" s="10">
        <f t="array" ref="K1090">VLOOKUP(A1090,'HUMAN RESOURCES'!$A$2:$M$2692,5,0)</f>
        <v>1.6E-2</v>
      </c>
      <c r="L1090" s="11">
        <f t="array" ref="L1090">VLOOKUP(A1090,'HUMAN RESOURCES'!$A$2:$M$2692,6,0)</f>
        <v>2E-3</v>
      </c>
      <c r="M1090" s="10">
        <f t="array" ref="M1090">VLOOKUP(A1090,'HUMAN RESOURCES'!$A$2:$M$2692,7,0)</f>
        <v>84</v>
      </c>
      <c r="N1090" s="10">
        <f t="array" ref="N1090">VLOOKUP(A1090,'HUMAN RESOURCES'!$A$2:$M$2692,8,0)</f>
        <v>80</v>
      </c>
      <c r="O1090" s="10">
        <f t="array" ref="O1090">VLOOKUP(A1090,'HUMAN RESOURCES'!$A$2:$M$2692,9,0)</f>
        <v>0.21099999999999999</v>
      </c>
      <c r="P1090" s="10">
        <f t="array" ref="P1090">VLOOKUP(A1090,'HUMAN RESOURCES'!$A$2:$M$2692,10,0)</f>
        <v>0.66900000000000004</v>
      </c>
      <c r="Q1090" s="10">
        <f t="array" ref="Q1090">VLOOKUP(A1090,'HUMAN RESOURCES'!$A$2:$M$2692,11,0)</f>
        <v>0.12</v>
      </c>
      <c r="R1090" s="10">
        <f t="array" ref="R1090">VLOOKUP(A1090,'HUMAN RESOURCES'!$A$2:$M$2692,12,0)</f>
        <v>318499</v>
      </c>
      <c r="S1090" s="10">
        <f t="array" ref="S1090">VLOOKUP(A1090,'HUMAN RESOURCES'!$A$2:$M$2692,13,0)</f>
        <v>0.93500000000000005</v>
      </c>
      <c r="T1090" s="10">
        <f t="array" ref="T1090">VLOOKUP(A1090,TOURISM!$A$2:$F$2692,5,0)</f>
        <v>550000000</v>
      </c>
      <c r="U1090" s="10">
        <f t="array" ref="U1090">VLOOKUP(A1090,TOURISM!$A$2:$F$2692,6,0)</f>
        <v>534000000</v>
      </c>
      <c r="V1090" s="10">
        <f t="array" ref="V1090">VLOOKUP(A1090,BUSINESS!$A$2:$J$2692,5,0)</f>
        <v>0.24299999999999999</v>
      </c>
      <c r="W1090" s="10">
        <f t="array" ref="W1090">VLOOKUP(A1090,BUSINESS!$A$2:$J$2692,6,0)</f>
        <v>5</v>
      </c>
      <c r="X1090" s="10">
        <f t="array" ref="X1090">VLOOKUP(A1090,BUSINESS!$A$2:$J$2692,7,0)</f>
        <v>0</v>
      </c>
      <c r="Y1090" s="10">
        <f t="array" ref="Y1090">VLOOKUP(A1090,BUSINESS!$A$2:$J$2692,8,0)</f>
        <v>140</v>
      </c>
      <c r="Z1090" s="10">
        <f t="array" ref="Z1090">VLOOKUP(A1090,BUSINESS!$A$2:$J$2692,9,0)</f>
        <v>0.93</v>
      </c>
      <c r="AA1090" s="10">
        <f t="array" ref="AA1090">VLOOKUP(A1090,BUSINESS!$A$2:$J$2692,10,0)</f>
        <v>1.083</v>
      </c>
      <c r="AB1090" s="12">
        <f t="shared" ref="AB1090:AB1153" si="66">F1090/R1090</f>
        <v>38039.18228000716</v>
      </c>
      <c r="AC1090" s="10">
        <f t="shared" si="60"/>
        <v>6.9199589323671344E-3</v>
      </c>
      <c r="AD1090" s="10">
        <f t="shared" si="61"/>
        <v>1.0926250945842843E-2</v>
      </c>
      <c r="AE1090" s="10">
        <f t="shared" si="62"/>
        <v>1676.6143692758847</v>
      </c>
      <c r="AF1090">
        <f t="shared" si="65"/>
        <v>1726.8500058084956</v>
      </c>
    </row>
    <row r="1091" spans="1:32" ht="14.4">
      <c r="A1091" s="7" t="str">
        <f t="shared" ref="A1091:A1154" si="67">CONCATENATE(B1091," ",D1091)</f>
        <v>Iceland-Europe 2010</v>
      </c>
      <c r="B1091" s="7" t="s">
        <v>162</v>
      </c>
      <c r="C1091" s="8" t="s">
        <v>76</v>
      </c>
      <c r="D1091" s="9" t="s">
        <v>72</v>
      </c>
      <c r="E1091" s="14">
        <v>9.4E-2</v>
      </c>
      <c r="F1091" s="13">
        <v>12564705489</v>
      </c>
      <c r="G1091" s="14">
        <v>3730</v>
      </c>
      <c r="H1091" s="14">
        <v>0.10299999999999999</v>
      </c>
      <c r="I1091" s="10">
        <f t="array" ref="I1091">VLOOKUP(A1091,ENERGY!$A$2:$F$2691,5,0)</f>
        <v>3273</v>
      </c>
      <c r="J1091" s="11">
        <f t="array" ref="J1091">VLOOKUP(A1091,ENERGY!$A$2:$F$2691,6,0)</f>
        <v>2167</v>
      </c>
      <c r="K1091" s="10">
        <f t="array" ref="K1091">VLOOKUP(A1091,'HUMAN RESOURCES'!$A$2:$M$2692,5,0)</f>
        <v>1.4999999999999999E-2</v>
      </c>
      <c r="L1091" s="11">
        <f t="array" ref="L1091">VLOOKUP(A1091,'HUMAN RESOURCES'!$A$2:$M$2692,6,0)</f>
        <v>2E-3</v>
      </c>
      <c r="M1091" s="10">
        <f t="array" ref="M1091">VLOOKUP(A1091,'HUMAN RESOURCES'!$A$2:$M$2692,7,0)</f>
        <v>84</v>
      </c>
      <c r="N1091" s="10">
        <f t="array" ref="N1091">VLOOKUP(A1091,'HUMAN RESOURCES'!$A$2:$M$2692,8,0)</f>
        <v>80</v>
      </c>
      <c r="O1091" s="10">
        <f t="array" ref="O1091">VLOOKUP(A1091,'HUMAN RESOURCES'!$A$2:$M$2692,9,0)</f>
        <v>0.20899999999999999</v>
      </c>
      <c r="P1091" s="10">
        <f t="array" ref="P1091">VLOOKUP(A1091,'HUMAN RESOURCES'!$A$2:$M$2692,10,0)</f>
        <v>0.66900000000000004</v>
      </c>
      <c r="Q1091" s="10">
        <f t="array" ref="Q1091">VLOOKUP(A1091,'HUMAN RESOURCES'!$A$2:$M$2692,11,0)</f>
        <v>0.121</v>
      </c>
      <c r="R1091" s="10">
        <f t="array" ref="R1091">VLOOKUP(A1091,'HUMAN RESOURCES'!$A$2:$M$2692,12,0)</f>
        <v>318041</v>
      </c>
      <c r="S1091" s="10">
        <f t="array" ref="S1091">VLOOKUP(A1091,'HUMAN RESOURCES'!$A$2:$M$2692,13,0)</f>
        <v>0.93600000000000005</v>
      </c>
      <c r="T1091" s="10">
        <f t="array" ref="T1091">VLOOKUP(A1091,TOURISM!$A$2:$F$2692,5,0)</f>
        <v>562000000</v>
      </c>
      <c r="U1091" s="10">
        <f t="array" ref="U1091">VLOOKUP(A1091,TOURISM!$A$2:$F$2692,6,0)</f>
        <v>599000000</v>
      </c>
      <c r="V1091" s="10">
        <f t="array" ref="V1091">VLOOKUP(A1091,BUSINESS!$A$2:$J$2692,5,0)</f>
        <v>0.26100000000000001</v>
      </c>
      <c r="W1091" s="10">
        <f t="array" ref="W1091">VLOOKUP(A1091,BUSINESS!$A$2:$J$2692,6,0)</f>
        <v>5</v>
      </c>
      <c r="X1091" s="10">
        <f t="array" ref="X1091">VLOOKUP(A1091,BUSINESS!$A$2:$J$2692,7,0)</f>
        <v>0</v>
      </c>
      <c r="Y1091" s="10">
        <f t="array" ref="Y1091">VLOOKUP(A1091,BUSINESS!$A$2:$J$2692,8,0)</f>
        <v>140</v>
      </c>
      <c r="Z1091" s="10">
        <f t="array" ref="Z1091">VLOOKUP(A1091,BUSINESS!$A$2:$J$2692,9,0)</f>
        <v>0.93400000000000005</v>
      </c>
      <c r="AA1091" s="10">
        <f t="array" ref="AA1091">VLOOKUP(A1091,BUSINESS!$A$2:$J$2692,10,0)</f>
        <v>1.0720000000000001</v>
      </c>
      <c r="AB1091" s="12">
        <f t="shared" si="66"/>
        <v>39506.55886819624</v>
      </c>
      <c r="AC1091" s="10">
        <f t="shared" si="60"/>
        <v>6.8135869274716151E-3</v>
      </c>
      <c r="AD1091" s="10">
        <f t="shared" si="61"/>
        <v>1.0291125986901059E-2</v>
      </c>
      <c r="AE1091" s="10">
        <f t="shared" si="62"/>
        <v>1883.4049697994913</v>
      </c>
      <c r="AF1091">
        <f t="shared" ref="AF1091:AF1154" si="68">T1091/R1091</f>
        <v>1767.0677679921771</v>
      </c>
    </row>
    <row r="1092" spans="1:32" ht="14.4">
      <c r="A1092" s="7" t="str">
        <f t="shared" si="67"/>
        <v>Iceland-Europe 2011</v>
      </c>
      <c r="B1092" s="7" t="s">
        <v>162</v>
      </c>
      <c r="C1092" s="8" t="s">
        <v>76</v>
      </c>
      <c r="D1092" s="9" t="s">
        <v>73</v>
      </c>
      <c r="E1092" s="14">
        <v>9.1999999999999998E-2</v>
      </c>
      <c r="F1092" s="13">
        <v>14042801904</v>
      </c>
      <c r="G1092" s="14">
        <v>4051</v>
      </c>
      <c r="H1092" s="14">
        <v>7.6999999999999999E-2</v>
      </c>
      <c r="I1092" s="10">
        <f t="array" ref="I1092">VLOOKUP(A1092,ENERGY!$A$2:$F$2691,5,0)</f>
        <v>4159</v>
      </c>
      <c r="J1092" s="11">
        <f t="array" ref="J1092">VLOOKUP(A1092,ENERGY!$A$2:$F$2691,6,0)</f>
        <v>2277</v>
      </c>
      <c r="K1092" s="10">
        <f t="array" ref="K1092">VLOOKUP(A1092,'HUMAN RESOURCES'!$A$2:$M$2692,5,0)</f>
        <v>1.4E-2</v>
      </c>
      <c r="L1092" s="11">
        <f t="array" ref="L1092">VLOOKUP(A1092,'HUMAN RESOURCES'!$A$2:$M$2692,6,0)</f>
        <v>2E-3</v>
      </c>
      <c r="M1092" s="10">
        <f t="array" ref="M1092">VLOOKUP(A1092,'HUMAN RESOURCES'!$A$2:$M$2692,7,0)</f>
        <v>84</v>
      </c>
      <c r="N1092" s="10">
        <f t="array" ref="N1092">VLOOKUP(A1092,'HUMAN RESOURCES'!$A$2:$M$2692,8,0)</f>
        <v>81</v>
      </c>
      <c r="O1092" s="10">
        <f t="array" ref="O1092">VLOOKUP(A1092,'HUMAN RESOURCES'!$A$2:$M$2692,9,0)</f>
        <v>0.20799999999999999</v>
      </c>
      <c r="P1092" s="10">
        <f t="array" ref="P1092">VLOOKUP(A1092,'HUMAN RESOURCES'!$A$2:$M$2692,10,0)</f>
        <v>0.66900000000000004</v>
      </c>
      <c r="Q1092" s="10">
        <f t="array" ref="Q1092">VLOOKUP(A1092,'HUMAN RESOURCES'!$A$2:$M$2692,11,0)</f>
        <v>0.123</v>
      </c>
      <c r="R1092" s="10">
        <f t="array" ref="R1092">VLOOKUP(A1092,'HUMAN RESOURCES'!$A$2:$M$2692,12,0)</f>
        <v>319014</v>
      </c>
      <c r="S1092" s="10">
        <f t="array" ref="S1092">VLOOKUP(A1092,'HUMAN RESOURCES'!$A$2:$M$2692,13,0)</f>
        <v>0.93700000000000006</v>
      </c>
      <c r="T1092" s="10">
        <f t="array" ref="T1092">VLOOKUP(A1092,TOURISM!$A$2:$F$2692,5,0)</f>
        <v>751000000</v>
      </c>
      <c r="U1092" s="10">
        <f t="array" ref="U1092">VLOOKUP(A1092,TOURISM!$A$2:$F$2692,6,0)</f>
        <v>740000000</v>
      </c>
      <c r="V1092" s="10">
        <f t="array" ref="V1092">VLOOKUP(A1092,BUSINESS!$A$2:$J$2692,5,0)</f>
        <v>0.29599999999999999</v>
      </c>
      <c r="W1092" s="10">
        <f t="array" ref="W1092">VLOOKUP(A1092,BUSINESS!$A$2:$J$2692,6,0)</f>
        <v>5</v>
      </c>
      <c r="X1092" s="10">
        <f t="array" ref="X1092">VLOOKUP(A1092,BUSINESS!$A$2:$J$2692,7,0)</f>
        <v>0</v>
      </c>
      <c r="Y1092" s="10">
        <f t="array" ref="Y1092">VLOOKUP(A1092,BUSINESS!$A$2:$J$2692,8,0)</f>
        <v>140</v>
      </c>
      <c r="Z1092" s="10">
        <f t="array" ref="Z1092">VLOOKUP(A1092,BUSINESS!$A$2:$J$2692,9,0)</f>
        <v>0.94799999999999995</v>
      </c>
      <c r="AA1092" s="10">
        <f t="array" ref="AA1092">VLOOKUP(A1092,BUSINESS!$A$2:$J$2692,10,0)</f>
        <v>1.0680000000000001</v>
      </c>
      <c r="AB1092" s="12">
        <f t="shared" si="66"/>
        <v>44019.390697586939</v>
      </c>
      <c r="AC1092" s="10">
        <f t="shared" si="60"/>
        <v>7.1376177847994136E-3</v>
      </c>
      <c r="AD1092" s="10">
        <f t="shared" si="61"/>
        <v>1.3037045396126816E-2</v>
      </c>
      <c r="AE1092" s="10">
        <f t="shared" si="62"/>
        <v>2319.6474135931339</v>
      </c>
      <c r="AF1092">
        <f t="shared" si="68"/>
        <v>2354.128658930329</v>
      </c>
    </row>
    <row r="1093" spans="1:32" ht="14.4">
      <c r="A1093" s="7" t="str">
        <f t="shared" si="67"/>
        <v>Iceland-Europe 2012</v>
      </c>
      <c r="B1093" s="7" t="s">
        <v>162</v>
      </c>
      <c r="C1093" s="8" t="s">
        <v>76</v>
      </c>
      <c r="D1093" s="9" t="s">
        <v>74</v>
      </c>
      <c r="E1093" s="14">
        <v>9.0999999999999998E-2</v>
      </c>
      <c r="F1093" s="13">
        <v>13586213061</v>
      </c>
      <c r="G1093" s="14">
        <v>3872</v>
      </c>
      <c r="H1093" s="14">
        <v>8.3000000000000004E-2</v>
      </c>
      <c r="I1093" s="10">
        <v>4159</v>
      </c>
      <c r="J1093" s="11">
        <v>2277</v>
      </c>
      <c r="K1093" s="10">
        <f t="array" ref="K1093">VLOOKUP(A1093,'HUMAN RESOURCES'!$A$2:$M$2692,5,0)</f>
        <v>1.4E-2</v>
      </c>
      <c r="L1093" s="11">
        <f t="array" ref="L1093">VLOOKUP(A1093,'HUMAN RESOURCES'!$A$2:$M$2692,6,0)</f>
        <v>2E-3</v>
      </c>
      <c r="M1093" s="10">
        <f t="array" ref="M1093">VLOOKUP(A1093,'HUMAN RESOURCES'!$A$2:$M$2692,7,0)</f>
        <v>84</v>
      </c>
      <c r="N1093" s="10">
        <f t="array" ref="N1093">VLOOKUP(A1093,'HUMAN RESOURCES'!$A$2:$M$2692,8,0)</f>
        <v>82</v>
      </c>
      <c r="O1093" s="10">
        <f t="array" ref="O1093">VLOOKUP(A1093,'HUMAN RESOURCES'!$A$2:$M$2692,9,0)</f>
        <v>0.20699999999999999</v>
      </c>
      <c r="P1093" s="10">
        <f t="array" ref="P1093">VLOOKUP(A1093,'HUMAN RESOURCES'!$A$2:$M$2692,10,0)</f>
        <v>0.66700000000000004</v>
      </c>
      <c r="Q1093" s="10">
        <f t="array" ref="Q1093">VLOOKUP(A1093,'HUMAN RESOURCES'!$A$2:$M$2692,11,0)</f>
        <v>0.126</v>
      </c>
      <c r="R1093" s="10">
        <f t="array" ref="R1093">VLOOKUP(A1093,'HUMAN RESOURCES'!$A$2:$M$2692,12,0)</f>
        <v>320716</v>
      </c>
      <c r="S1093" s="10">
        <f t="array" ref="S1093">VLOOKUP(A1093,'HUMAN RESOURCES'!$A$2:$M$2692,13,0)</f>
        <v>0.93799999999999994</v>
      </c>
      <c r="T1093" s="10">
        <f t="array" ref="T1093">VLOOKUP(A1093,TOURISM!$A$2:$F$2692,5,0)</f>
        <v>865000000</v>
      </c>
      <c r="U1093" s="10">
        <f t="array" ref="U1093">VLOOKUP(A1093,TOURISM!$A$2:$F$2692,6,0)</f>
        <v>780000000</v>
      </c>
      <c r="V1093" s="10">
        <f t="array" ref="V1093">VLOOKUP(A1093,BUSINESS!$A$2:$J$2692,5,0)</f>
        <v>0.30599999999999999</v>
      </c>
      <c r="W1093" s="10">
        <f t="array" ref="W1093">VLOOKUP(A1093,BUSINESS!$A$2:$J$2692,6,0)</f>
        <v>5</v>
      </c>
      <c r="X1093" s="10">
        <f t="array" ref="X1093">VLOOKUP(A1093,BUSINESS!$A$2:$J$2692,7,0)</f>
        <v>13</v>
      </c>
      <c r="Y1093" s="10">
        <f t="array" ref="Y1093">VLOOKUP(A1093,BUSINESS!$A$2:$J$2692,8,0)</f>
        <v>140</v>
      </c>
      <c r="Z1093" s="10">
        <f t="array" ref="Z1093">VLOOKUP(A1093,BUSINESS!$A$2:$J$2692,9,0)</f>
        <v>0.96199999999999997</v>
      </c>
      <c r="AA1093" s="10">
        <f t="array" ref="AA1093">VLOOKUP(A1093,BUSINESS!$A$2:$J$2692,10,0)</f>
        <v>1.081</v>
      </c>
      <c r="AB1093" s="12">
        <f t="shared" si="66"/>
        <v>42362.130548522684</v>
      </c>
      <c r="AC1093" s="10">
        <f t="shared" si="60"/>
        <v>7.0997393332418715E-3</v>
      </c>
      <c r="AD1093" s="10">
        <f t="shared" si="61"/>
        <v>1.2967859414559923E-2</v>
      </c>
      <c r="AE1093" s="10">
        <f t="shared" si="62"/>
        <v>2432.0582696217216</v>
      </c>
      <c r="AF1093">
        <f t="shared" si="68"/>
        <v>2697.0902605420374</v>
      </c>
    </row>
    <row r="1094" spans="1:32" ht="14.4">
      <c r="A1094" s="7" t="str">
        <f t="shared" si="67"/>
        <v>India-Asia 2000</v>
      </c>
      <c r="B1094" s="7" t="s">
        <v>163</v>
      </c>
      <c r="C1094" s="8" t="s">
        <v>61</v>
      </c>
      <c r="D1094" s="9" t="s">
        <v>62</v>
      </c>
      <c r="E1094" s="14">
        <v>4.2999999999999997E-2</v>
      </c>
      <c r="F1094" s="13">
        <v>477000000000</v>
      </c>
      <c r="G1094" s="14">
        <v>20</v>
      </c>
      <c r="H1094" s="14">
        <v>0.123</v>
      </c>
      <c r="I1094" s="10">
        <f t="array" ref="I1094">VLOOKUP(A1094,ENERGY!$A$2:$F$2691,5,0)</f>
        <v>0</v>
      </c>
      <c r="J1094" s="11">
        <f t="array" ref="J1094">VLOOKUP(A1094,ENERGY!$A$2:$F$2691,6,0)</f>
        <v>0</v>
      </c>
      <c r="K1094" s="10">
        <f t="array" ref="K1094">VLOOKUP(A1094,'HUMAN RESOURCES'!$A$2:$M$2692,5,0)</f>
        <v>2.5999999999999999E-2</v>
      </c>
      <c r="L1094" s="11">
        <f t="array" ref="L1094">VLOOKUP(A1094,'HUMAN RESOURCES'!$A$2:$M$2692,6,0)</f>
        <v>6.7000000000000004E-2</v>
      </c>
      <c r="M1094" s="10">
        <f t="array" ref="M1094">VLOOKUP(A1094,'HUMAN RESOURCES'!$A$2:$M$2692,7,0)</f>
        <v>63</v>
      </c>
      <c r="N1094" s="10">
        <f t="array" ref="N1094">VLOOKUP(A1094,'HUMAN RESOURCES'!$A$2:$M$2692,8,0)</f>
        <v>61</v>
      </c>
      <c r="O1094" s="10">
        <f t="array" ref="O1094">VLOOKUP(A1094,'HUMAN RESOURCES'!$A$2:$M$2692,9,0)</f>
        <v>0.34200000000000003</v>
      </c>
      <c r="P1094" s="10">
        <f t="array" ref="P1094">VLOOKUP(A1094,'HUMAN RESOURCES'!$A$2:$M$2692,10,0)</f>
        <v>0.61399999999999999</v>
      </c>
      <c r="Q1094" s="10">
        <f t="array" ref="Q1094">VLOOKUP(A1094,'HUMAN RESOURCES'!$A$2:$M$2692,11,0)</f>
        <v>4.3999999999999997E-2</v>
      </c>
      <c r="R1094" s="10">
        <f t="array" ref="R1094">VLOOKUP(A1094,'HUMAN RESOURCES'!$A$2:$M$2692,12,0)</f>
        <v>1042261758</v>
      </c>
      <c r="S1094" s="10">
        <f t="array" ref="S1094">VLOOKUP(A1094,'HUMAN RESOURCES'!$A$2:$M$2692,13,0)</f>
        <v>0.27700000000000002</v>
      </c>
      <c r="T1094" s="10">
        <f t="array" ref="T1094">VLOOKUP(A1094,TOURISM!$A$2:$F$2692,5,0)</f>
        <v>3598000000</v>
      </c>
      <c r="U1094" s="10">
        <f t="array" ref="U1094">VLOOKUP(A1094,TOURISM!$A$2:$F$2692,6,0)</f>
        <v>3686000000</v>
      </c>
      <c r="V1094" s="10">
        <f t="array" ref="V1094">VLOOKUP(A1094,BUSINESS!$A$2:$J$2692,5,0)</f>
        <v>0</v>
      </c>
      <c r="W1094" s="10">
        <f t="array" ref="W1094">VLOOKUP(A1094,BUSINESS!$A$2:$J$2692,6,0)</f>
        <v>0</v>
      </c>
      <c r="X1094" s="10">
        <f t="array" ref="X1094">VLOOKUP(A1094,BUSINESS!$A$2:$J$2692,7,0)</f>
        <v>0</v>
      </c>
      <c r="Y1094" s="10">
        <f t="array" ref="Y1094">VLOOKUP(A1094,BUSINESS!$A$2:$J$2692,8,0)</f>
        <v>0</v>
      </c>
      <c r="Z1094" s="10">
        <f t="array" ref="Z1094">VLOOKUP(A1094,BUSINESS!$A$2:$J$2692,9,0)</f>
        <v>5.0000000000000001E-3</v>
      </c>
      <c r="AA1094" s="10">
        <f t="array" ref="AA1094">VLOOKUP(A1094,BUSINESS!$A$2:$J$2692,10,0)</f>
        <v>3.0000000000000001E-3</v>
      </c>
      <c r="AB1094" s="12">
        <f t="shared" si="66"/>
        <v>457.65854531141684</v>
      </c>
      <c r="AC1094" s="10">
        <f t="shared" si="60"/>
        <v>0</v>
      </c>
      <c r="AD1094" s="10">
        <f t="shared" si="61"/>
        <v>0</v>
      </c>
      <c r="AE1094" s="10">
        <f t="shared" si="62"/>
        <v>3.5365396184861271</v>
      </c>
      <c r="AF1094">
        <f t="shared" si="68"/>
        <v>3.4521078533133709</v>
      </c>
    </row>
    <row r="1095" spans="1:32" ht="14.4">
      <c r="A1095" s="7" t="str">
        <f t="shared" si="67"/>
        <v>India-Asia 2001</v>
      </c>
      <c r="B1095" s="7" t="s">
        <v>163</v>
      </c>
      <c r="C1095" s="8" t="s">
        <v>61</v>
      </c>
      <c r="D1095" s="9" t="s">
        <v>63</v>
      </c>
      <c r="E1095" s="14">
        <v>4.4999999999999998E-2</v>
      </c>
      <c r="F1095" s="13">
        <v>494000000000</v>
      </c>
      <c r="G1095" s="14">
        <v>21</v>
      </c>
      <c r="H1095" s="14">
        <v>0.121</v>
      </c>
      <c r="I1095" s="10">
        <f t="array" ref="I1095">VLOOKUP(A1095,ENERGY!$A$2:$F$2691,5,0)</f>
        <v>749447</v>
      </c>
      <c r="J1095" s="11">
        <f t="array" ref="J1095">VLOOKUP(A1095,ENERGY!$A$2:$F$2691,6,0)</f>
        <v>0</v>
      </c>
      <c r="K1095" s="10">
        <f t="array" ref="K1095">VLOOKUP(A1095,'HUMAN RESOURCES'!$A$2:$M$2692,5,0)</f>
        <v>2.5000000000000001E-2</v>
      </c>
      <c r="L1095" s="11">
        <f t="array" ref="L1095">VLOOKUP(A1095,'HUMAN RESOURCES'!$A$2:$M$2692,6,0)</f>
        <v>6.4000000000000001E-2</v>
      </c>
      <c r="M1095" s="10">
        <f t="array" ref="M1095">VLOOKUP(A1095,'HUMAN RESOURCES'!$A$2:$M$2692,7,0)</f>
        <v>64</v>
      </c>
      <c r="N1095" s="10">
        <f t="array" ref="N1095">VLOOKUP(A1095,'HUMAN RESOURCES'!$A$2:$M$2692,8,0)</f>
        <v>61</v>
      </c>
      <c r="O1095" s="10">
        <f t="array" ref="O1095">VLOOKUP(A1095,'HUMAN RESOURCES'!$A$2:$M$2692,9,0)</f>
        <v>0.33800000000000002</v>
      </c>
      <c r="P1095" s="10">
        <f t="array" ref="P1095">VLOOKUP(A1095,'HUMAN RESOURCES'!$A$2:$M$2692,10,0)</f>
        <v>0.61699999999999999</v>
      </c>
      <c r="Q1095" s="10">
        <f t="array" ref="Q1095">VLOOKUP(A1095,'HUMAN RESOURCES'!$A$2:$M$2692,11,0)</f>
        <v>4.3999999999999997E-2</v>
      </c>
      <c r="R1095" s="10">
        <f t="array" ref="R1095">VLOOKUP(A1095,'HUMAN RESOURCES'!$A$2:$M$2692,12,0)</f>
        <v>1059500888</v>
      </c>
      <c r="S1095" s="10">
        <f t="array" ref="S1095">VLOOKUP(A1095,'HUMAN RESOURCES'!$A$2:$M$2692,13,0)</f>
        <v>0.27900000000000003</v>
      </c>
      <c r="T1095" s="10">
        <f t="array" ref="T1095">VLOOKUP(A1095,TOURISM!$A$2:$F$2692,5,0)</f>
        <v>3342000000</v>
      </c>
      <c r="U1095" s="10">
        <f t="array" ref="U1095">VLOOKUP(A1095,TOURISM!$A$2:$F$2692,6,0)</f>
        <v>4367000000</v>
      </c>
      <c r="V1095" s="10">
        <f t="array" ref="V1095">VLOOKUP(A1095,BUSINESS!$A$2:$J$2692,5,0)</f>
        <v>0</v>
      </c>
      <c r="W1095" s="10">
        <f t="array" ref="W1095">VLOOKUP(A1095,BUSINESS!$A$2:$J$2692,6,0)</f>
        <v>0</v>
      </c>
      <c r="X1095" s="10">
        <f t="array" ref="X1095">VLOOKUP(A1095,BUSINESS!$A$2:$J$2692,7,0)</f>
        <v>0</v>
      </c>
      <c r="Y1095" s="10">
        <f t="array" ref="Y1095">VLOOKUP(A1095,BUSINESS!$A$2:$J$2692,8,0)</f>
        <v>0</v>
      </c>
      <c r="Z1095" s="10">
        <f t="array" ref="Z1095">VLOOKUP(A1095,BUSINESS!$A$2:$J$2692,9,0)</f>
        <v>7.0000000000000001E-3</v>
      </c>
      <c r="AA1095" s="10">
        <f t="array" ref="AA1095">VLOOKUP(A1095,BUSINESS!$A$2:$J$2692,10,0)</f>
        <v>6.0000000000000001E-3</v>
      </c>
      <c r="AB1095" s="12">
        <f t="shared" si="66"/>
        <v>466.25727792688741</v>
      </c>
      <c r="AC1095" s="10">
        <f t="shared" si="60"/>
        <v>0</v>
      </c>
      <c r="AD1095" s="10">
        <f t="shared" si="61"/>
        <v>7.073585388066234E-4</v>
      </c>
      <c r="AE1095" s="10">
        <f t="shared" si="62"/>
        <v>4.1217520904994274</v>
      </c>
      <c r="AF1095">
        <f t="shared" si="68"/>
        <v>3.1543154308333152</v>
      </c>
    </row>
    <row r="1096" spans="1:32" ht="14.4">
      <c r="A1096" s="7" t="str">
        <f t="shared" si="67"/>
        <v>India-Asia 2002</v>
      </c>
      <c r="B1096" s="7" t="s">
        <v>163</v>
      </c>
      <c r="C1096" s="8" t="s">
        <v>61</v>
      </c>
      <c r="D1096" s="9" t="s">
        <v>64</v>
      </c>
      <c r="E1096" s="14">
        <v>4.3999999999999997E-2</v>
      </c>
      <c r="F1096" s="13">
        <v>524000000000</v>
      </c>
      <c r="G1096" s="14">
        <v>21</v>
      </c>
      <c r="H1096" s="14">
        <v>0.11899999999999999</v>
      </c>
      <c r="I1096" s="10">
        <f t="array" ref="I1096">VLOOKUP(A1096,ENERGY!$A$2:$F$2691,5,0)</f>
        <v>723743</v>
      </c>
      <c r="J1096" s="11">
        <f t="array" ref="J1096">VLOOKUP(A1096,ENERGY!$A$2:$F$2691,6,0)</f>
        <v>2008823</v>
      </c>
      <c r="K1096" s="10">
        <f t="array" ref="K1096">VLOOKUP(A1096,'HUMAN RESOURCES'!$A$2:$M$2692,5,0)</f>
        <v>2.5000000000000001E-2</v>
      </c>
      <c r="L1096" s="11">
        <f t="array" ref="L1096">VLOOKUP(A1096,'HUMAN RESOURCES'!$A$2:$M$2692,6,0)</f>
        <v>6.2E-2</v>
      </c>
      <c r="M1096" s="10">
        <f t="array" ref="M1096">VLOOKUP(A1096,'HUMAN RESOURCES'!$A$2:$M$2692,7,0)</f>
        <v>64</v>
      </c>
      <c r="N1096" s="10">
        <f t="array" ref="N1096">VLOOKUP(A1096,'HUMAN RESOURCES'!$A$2:$M$2692,8,0)</f>
        <v>62</v>
      </c>
      <c r="O1096" s="10">
        <f t="array" ref="O1096">VLOOKUP(A1096,'HUMAN RESOURCES'!$A$2:$M$2692,9,0)</f>
        <v>0.33400000000000002</v>
      </c>
      <c r="P1096" s="10">
        <f t="array" ref="P1096">VLOOKUP(A1096,'HUMAN RESOURCES'!$A$2:$M$2692,10,0)</f>
        <v>0.621</v>
      </c>
      <c r="Q1096" s="10">
        <f t="array" ref="Q1096">VLOOKUP(A1096,'HUMAN RESOURCES'!$A$2:$M$2692,11,0)</f>
        <v>4.4999999999999998E-2</v>
      </c>
      <c r="R1096" s="10">
        <f t="array" ref="R1096">VLOOKUP(A1096,'HUMAN RESOURCES'!$A$2:$M$2692,12,0)</f>
        <v>1076705723</v>
      </c>
      <c r="S1096" s="10">
        <f t="array" ref="S1096">VLOOKUP(A1096,'HUMAN RESOURCES'!$A$2:$M$2692,13,0)</f>
        <v>0.28199999999999997</v>
      </c>
      <c r="T1096" s="10">
        <f t="array" ref="T1096">VLOOKUP(A1096,TOURISM!$A$2:$F$2692,5,0)</f>
        <v>3300000000</v>
      </c>
      <c r="U1096" s="10">
        <f t="array" ref="U1096">VLOOKUP(A1096,TOURISM!$A$2:$F$2692,6,0)</f>
        <v>4350000000</v>
      </c>
      <c r="V1096" s="10">
        <f t="array" ref="V1096">VLOOKUP(A1096,BUSINESS!$A$2:$J$2692,5,0)</f>
        <v>0</v>
      </c>
      <c r="W1096" s="10">
        <f t="array" ref="W1096">VLOOKUP(A1096,BUSINESS!$A$2:$J$2692,6,0)</f>
        <v>0</v>
      </c>
      <c r="X1096" s="10">
        <f t="array" ref="X1096">VLOOKUP(A1096,BUSINESS!$A$2:$J$2692,7,0)</f>
        <v>0</v>
      </c>
      <c r="Y1096" s="10">
        <f t="array" ref="Y1096">VLOOKUP(A1096,BUSINESS!$A$2:$J$2692,8,0)</f>
        <v>0</v>
      </c>
      <c r="Z1096" s="10">
        <f t="array" ref="Z1096">VLOOKUP(A1096,BUSINESS!$A$2:$J$2692,9,0)</f>
        <v>1.4999999999999999E-2</v>
      </c>
      <c r="AA1096" s="10">
        <f t="array" ref="AA1096">VLOOKUP(A1096,BUSINESS!$A$2:$J$2692,10,0)</f>
        <v>1.2E-2</v>
      </c>
      <c r="AB1096" s="12">
        <f t="shared" si="66"/>
        <v>486.66965244690169</v>
      </c>
      <c r="AC1096" s="10">
        <f t="shared" si="60"/>
        <v>1.865712197017829E-3</v>
      </c>
      <c r="AD1096" s="10">
        <f t="shared" si="61"/>
        <v>6.7218273715816406E-4</v>
      </c>
      <c r="AE1096" s="10">
        <f t="shared" si="62"/>
        <v>4.0401011224122563</v>
      </c>
      <c r="AF1096">
        <f t="shared" si="68"/>
        <v>3.0649042997610221</v>
      </c>
    </row>
    <row r="1097" spans="1:32" ht="14.4">
      <c r="A1097" s="7" t="str">
        <f t="shared" si="67"/>
        <v>India-Asia 2003</v>
      </c>
      <c r="B1097" s="7" t="s">
        <v>163</v>
      </c>
      <c r="C1097" s="8" t="s">
        <v>61</v>
      </c>
      <c r="D1097" s="9" t="s">
        <v>65</v>
      </c>
      <c r="E1097" s="14">
        <v>4.2999999999999997E-2</v>
      </c>
      <c r="F1097" s="13">
        <v>618000000000</v>
      </c>
      <c r="G1097" s="14">
        <v>24</v>
      </c>
      <c r="H1097" s="14">
        <v>0.115</v>
      </c>
      <c r="I1097" s="10">
        <f t="array" ref="I1097">VLOOKUP(A1097,ENERGY!$A$2:$F$2691,5,0)</f>
        <v>698360</v>
      </c>
      <c r="J1097" s="11">
        <f t="array" ref="J1097">VLOOKUP(A1097,ENERGY!$A$2:$F$2691,6,0)</f>
        <v>1982263</v>
      </c>
      <c r="K1097" s="10">
        <f t="array" ref="K1097">VLOOKUP(A1097,'HUMAN RESOURCES'!$A$2:$M$2692,5,0)</f>
        <v>2.4E-2</v>
      </c>
      <c r="L1097" s="11">
        <f t="array" ref="L1097">VLOOKUP(A1097,'HUMAN RESOURCES'!$A$2:$M$2692,6,0)</f>
        <v>0.06</v>
      </c>
      <c r="M1097" s="10">
        <f t="array" ref="M1097">VLOOKUP(A1097,'HUMAN RESOURCES'!$A$2:$M$2692,7,0)</f>
        <v>65</v>
      </c>
      <c r="N1097" s="10">
        <f t="array" ref="N1097">VLOOKUP(A1097,'HUMAN RESOURCES'!$A$2:$M$2692,8,0)</f>
        <v>62</v>
      </c>
      <c r="O1097" s="10">
        <f t="array" ref="O1097">VLOOKUP(A1097,'HUMAN RESOURCES'!$A$2:$M$2692,9,0)</f>
        <v>0.33</v>
      </c>
      <c r="P1097" s="10">
        <f t="array" ref="P1097">VLOOKUP(A1097,'HUMAN RESOURCES'!$A$2:$M$2692,10,0)</f>
        <v>0.624</v>
      </c>
      <c r="Q1097" s="10">
        <f t="array" ref="Q1097">VLOOKUP(A1097,'HUMAN RESOURCES'!$A$2:$M$2692,11,0)</f>
        <v>4.5999999999999999E-2</v>
      </c>
      <c r="R1097" s="10">
        <f t="array" ref="R1097">VLOOKUP(A1097,'HUMAN RESOURCES'!$A$2:$M$2692,12,0)</f>
        <v>1093786762</v>
      </c>
      <c r="S1097" s="10">
        <f t="array" ref="S1097">VLOOKUP(A1097,'HUMAN RESOURCES'!$A$2:$M$2692,13,0)</f>
        <v>0.28599999999999998</v>
      </c>
      <c r="T1097" s="10">
        <f t="array" ref="T1097">VLOOKUP(A1097,TOURISM!$A$2:$F$2692,5,0)</f>
        <v>4560000000</v>
      </c>
      <c r="U1097" s="10">
        <f t="array" ref="U1097">VLOOKUP(A1097,TOURISM!$A$2:$F$2692,6,0)</f>
        <v>4385000000</v>
      </c>
      <c r="V1097" s="10">
        <f t="array" ref="V1097">VLOOKUP(A1097,BUSINESS!$A$2:$J$2692,5,0)</f>
        <v>0</v>
      </c>
      <c r="W1097" s="10">
        <f t="array" ref="W1097">VLOOKUP(A1097,BUSINESS!$A$2:$J$2692,6,0)</f>
        <v>89</v>
      </c>
      <c r="X1097" s="10">
        <f t="array" ref="X1097">VLOOKUP(A1097,BUSINESS!$A$2:$J$2692,7,0)</f>
        <v>0</v>
      </c>
      <c r="Y1097" s="10">
        <f t="array" ref="Y1097">VLOOKUP(A1097,BUSINESS!$A$2:$J$2692,8,0)</f>
        <v>0</v>
      </c>
      <c r="Z1097" s="10">
        <f t="array" ref="Z1097">VLOOKUP(A1097,BUSINESS!$A$2:$J$2692,9,0)</f>
        <v>1.7000000000000001E-2</v>
      </c>
      <c r="AA1097" s="10">
        <f t="array" ref="AA1097">VLOOKUP(A1097,BUSINESS!$A$2:$J$2692,10,0)</f>
        <v>3.1E-2</v>
      </c>
      <c r="AB1097" s="12">
        <f t="shared" si="66"/>
        <v>565.00958090769063</v>
      </c>
      <c r="AC1097" s="10">
        <f t="shared" si="60"/>
        <v>1.812293829901006E-3</v>
      </c>
      <c r="AD1097" s="10">
        <f t="shared" si="61"/>
        <v>6.3847911152539619E-4</v>
      </c>
      <c r="AE1097" s="10">
        <f t="shared" si="62"/>
        <v>4.0090081104857989</v>
      </c>
      <c r="AF1097">
        <f t="shared" si="68"/>
        <v>4.1690027329111157</v>
      </c>
    </row>
    <row r="1098" spans="1:32" ht="14.4">
      <c r="A1098" s="7" t="str">
        <f t="shared" si="67"/>
        <v>India-Asia 2004</v>
      </c>
      <c r="B1098" s="7" t="s">
        <v>163</v>
      </c>
      <c r="C1098" s="8" t="s">
        <v>61</v>
      </c>
      <c r="D1098" s="9" t="s">
        <v>66</v>
      </c>
      <c r="E1098" s="14">
        <v>4.4999999999999998E-2</v>
      </c>
      <c r="F1098" s="13">
        <v>722000000000</v>
      </c>
      <c r="G1098" s="14">
        <v>29</v>
      </c>
      <c r="H1098" s="14">
        <v>0.109</v>
      </c>
      <c r="I1098" s="10">
        <f t="array" ref="I1098">VLOOKUP(A1098,ENERGY!$A$2:$F$2691,5,0)</f>
        <v>632956</v>
      </c>
      <c r="J1098" s="11">
        <f t="array" ref="J1098">VLOOKUP(A1098,ENERGY!$A$2:$F$2691,6,0)</f>
        <v>1811289</v>
      </c>
      <c r="K1098" s="10">
        <f t="array" ref="K1098">VLOOKUP(A1098,'HUMAN RESOURCES'!$A$2:$M$2692,5,0)</f>
        <v>2.4E-2</v>
      </c>
      <c r="L1098" s="11">
        <f t="array" ref="L1098">VLOOKUP(A1098,'HUMAN RESOURCES'!$A$2:$M$2692,6,0)</f>
        <v>5.8000000000000003E-2</v>
      </c>
      <c r="M1098" s="10">
        <f t="array" ref="M1098">VLOOKUP(A1098,'HUMAN RESOURCES'!$A$2:$M$2692,7,0)</f>
        <v>65</v>
      </c>
      <c r="N1098" s="10">
        <f t="array" ref="N1098">VLOOKUP(A1098,'HUMAN RESOURCES'!$A$2:$M$2692,8,0)</f>
        <v>62</v>
      </c>
      <c r="O1098" s="10">
        <f t="array" ref="O1098">VLOOKUP(A1098,'HUMAN RESOURCES'!$A$2:$M$2692,9,0)</f>
        <v>0.32600000000000001</v>
      </c>
      <c r="P1098" s="10">
        <f t="array" ref="P1098">VLOOKUP(A1098,'HUMAN RESOURCES'!$A$2:$M$2692,10,0)</f>
        <v>0.627</v>
      </c>
      <c r="Q1098" s="10">
        <f t="array" ref="Q1098">VLOOKUP(A1098,'HUMAN RESOURCES'!$A$2:$M$2692,11,0)</f>
        <v>4.5999999999999999E-2</v>
      </c>
      <c r="R1098" s="10">
        <f t="array" ref="R1098">VLOOKUP(A1098,'HUMAN RESOURCES'!$A$2:$M$2692,12,0)</f>
        <v>1110626108</v>
      </c>
      <c r="S1098" s="10">
        <f t="array" ref="S1098">VLOOKUP(A1098,'HUMAN RESOURCES'!$A$2:$M$2692,13,0)</f>
        <v>0.28899999999999998</v>
      </c>
      <c r="T1098" s="10">
        <f t="array" ref="T1098">VLOOKUP(A1098,TOURISM!$A$2:$F$2692,5,0)</f>
        <v>6307000000</v>
      </c>
      <c r="U1098" s="10">
        <f t="array" ref="U1098">VLOOKUP(A1098,TOURISM!$A$2:$F$2692,6,0)</f>
        <v>5783000000</v>
      </c>
      <c r="V1098" s="10">
        <f t="array" ref="V1098">VLOOKUP(A1098,BUSINESS!$A$2:$J$2692,5,0)</f>
        <v>0</v>
      </c>
      <c r="W1098" s="10">
        <f t="array" ref="W1098">VLOOKUP(A1098,BUSINESS!$A$2:$J$2692,6,0)</f>
        <v>89</v>
      </c>
      <c r="X1098" s="10">
        <f t="array" ref="X1098">VLOOKUP(A1098,BUSINESS!$A$2:$J$2692,7,0)</f>
        <v>0</v>
      </c>
      <c r="Y1098" s="10">
        <f t="array" ref="Y1098">VLOOKUP(A1098,BUSINESS!$A$2:$J$2692,8,0)</f>
        <v>0</v>
      </c>
      <c r="Z1098" s="10">
        <f t="array" ref="Z1098">VLOOKUP(A1098,BUSINESS!$A$2:$J$2692,9,0)</f>
        <v>0.02</v>
      </c>
      <c r="AA1098" s="10">
        <f t="array" ref="AA1098">VLOOKUP(A1098,BUSINESS!$A$2:$J$2692,10,0)</f>
        <v>4.7E-2</v>
      </c>
      <c r="AB1098" s="12">
        <f t="shared" si="66"/>
        <v>650.08376338295125</v>
      </c>
      <c r="AC1098" s="10">
        <f t="shared" si="60"/>
        <v>1.6308719801857927E-3</v>
      </c>
      <c r="AD1098" s="10">
        <f t="shared" si="61"/>
        <v>5.6990916694711808E-4</v>
      </c>
      <c r="AE1098" s="10">
        <f t="shared" si="62"/>
        <v>5.2069728582321426</v>
      </c>
      <c r="AF1098">
        <f t="shared" si="68"/>
        <v>5.6787788028480239</v>
      </c>
    </row>
    <row r="1099" spans="1:32" ht="14.4">
      <c r="A1099" s="7" t="str">
        <f t="shared" si="67"/>
        <v>India-Asia 2005</v>
      </c>
      <c r="B1099" s="7" t="s">
        <v>163</v>
      </c>
      <c r="C1099" s="8" t="s">
        <v>61</v>
      </c>
      <c r="D1099" s="9" t="s">
        <v>67</v>
      </c>
      <c r="E1099" s="14">
        <v>4.2000000000000003E-2</v>
      </c>
      <c r="F1099" s="13">
        <v>834000000000</v>
      </c>
      <c r="G1099" s="14">
        <v>32</v>
      </c>
      <c r="H1099" s="14">
        <v>0.108</v>
      </c>
      <c r="I1099" s="10">
        <f t="array" ref="I1099">VLOOKUP(A1099,ENERGY!$A$2:$F$2691,5,0)</f>
        <v>519165</v>
      </c>
      <c r="J1099" s="11">
        <f t="array" ref="J1099">VLOOKUP(A1099,ENERGY!$A$2:$F$2691,6,0)</f>
        <v>1348525</v>
      </c>
      <c r="K1099" s="10">
        <f t="array" ref="K1099">VLOOKUP(A1099,'HUMAN RESOURCES'!$A$2:$M$2692,5,0)</f>
        <v>2.3E-2</v>
      </c>
      <c r="L1099" s="11">
        <f t="array" ref="L1099">VLOOKUP(A1099,'HUMAN RESOURCES'!$A$2:$M$2692,6,0)</f>
        <v>5.6000000000000001E-2</v>
      </c>
      <c r="M1099" s="10">
        <f t="array" ref="M1099">VLOOKUP(A1099,'HUMAN RESOURCES'!$A$2:$M$2692,7,0)</f>
        <v>66</v>
      </c>
      <c r="N1099" s="10">
        <f t="array" ref="N1099">VLOOKUP(A1099,'HUMAN RESOURCES'!$A$2:$M$2692,8,0)</f>
        <v>63</v>
      </c>
      <c r="O1099" s="10">
        <f t="array" ref="O1099">VLOOKUP(A1099,'HUMAN RESOURCES'!$A$2:$M$2692,9,0)</f>
        <v>0.32200000000000001</v>
      </c>
      <c r="P1099" s="10">
        <f t="array" ref="P1099">VLOOKUP(A1099,'HUMAN RESOURCES'!$A$2:$M$2692,10,0)</f>
        <v>0.63100000000000001</v>
      </c>
      <c r="Q1099" s="10">
        <f t="array" ref="Q1099">VLOOKUP(A1099,'HUMAN RESOURCES'!$A$2:$M$2692,11,0)</f>
        <v>4.7E-2</v>
      </c>
      <c r="R1099" s="10">
        <f t="array" ref="R1099">VLOOKUP(A1099,'HUMAN RESOURCES'!$A$2:$M$2692,12,0)</f>
        <v>1127143548</v>
      </c>
      <c r="S1099" s="10">
        <f t="array" ref="S1099">VLOOKUP(A1099,'HUMAN RESOURCES'!$A$2:$M$2692,13,0)</f>
        <v>0.29199999999999998</v>
      </c>
      <c r="T1099" s="10">
        <f t="array" ref="T1099">VLOOKUP(A1099,TOURISM!$A$2:$F$2692,5,0)</f>
        <v>7659000000</v>
      </c>
      <c r="U1099" s="10">
        <f t="array" ref="U1099">VLOOKUP(A1099,TOURISM!$A$2:$F$2692,6,0)</f>
        <v>8277000000</v>
      </c>
      <c r="V1099" s="10">
        <f t="array" ref="V1099">VLOOKUP(A1099,BUSINESS!$A$2:$J$2692,5,0)</f>
        <v>0.66600000000000004</v>
      </c>
      <c r="W1099" s="10">
        <f t="array" ref="W1099">VLOOKUP(A1099,BUSINESS!$A$2:$J$2692,6,0)</f>
        <v>71</v>
      </c>
      <c r="X1099" s="10">
        <f t="array" ref="X1099">VLOOKUP(A1099,BUSINESS!$A$2:$J$2692,7,0)</f>
        <v>0</v>
      </c>
      <c r="Y1099" s="10">
        <f t="array" ref="Y1099">VLOOKUP(A1099,BUSINESS!$A$2:$J$2692,8,0)</f>
        <v>264</v>
      </c>
      <c r="Z1099" s="10">
        <f t="array" ref="Z1099">VLOOKUP(A1099,BUSINESS!$A$2:$J$2692,9,0)</f>
        <v>2.4E-2</v>
      </c>
      <c r="AA1099" s="10">
        <f t="array" ref="AA1099">VLOOKUP(A1099,BUSINESS!$A$2:$J$2692,10,0)</f>
        <v>0.08</v>
      </c>
      <c r="AB1099" s="12">
        <f t="shared" si="66"/>
        <v>739.9235008529721</v>
      </c>
      <c r="AC1099" s="10">
        <f t="shared" si="60"/>
        <v>1.1964092793618156E-3</v>
      </c>
      <c r="AD1099" s="10">
        <f t="shared" si="61"/>
        <v>4.6060237928097512E-4</v>
      </c>
      <c r="AE1099" s="10">
        <f t="shared" si="62"/>
        <v>7.3433415066667269</v>
      </c>
      <c r="AF1099">
        <f t="shared" si="68"/>
        <v>6.7950528693440209</v>
      </c>
    </row>
    <row r="1100" spans="1:32" ht="14.4">
      <c r="A1100" s="7" t="str">
        <f t="shared" si="67"/>
        <v>India-Asia 2006</v>
      </c>
      <c r="B1100" s="7" t="s">
        <v>163</v>
      </c>
      <c r="C1100" s="8" t="s">
        <v>61</v>
      </c>
      <c r="D1100" s="9" t="s">
        <v>68</v>
      </c>
      <c r="E1100" s="14">
        <v>0.04</v>
      </c>
      <c r="F1100" s="13">
        <v>949000000000</v>
      </c>
      <c r="G1100" s="14">
        <v>33</v>
      </c>
      <c r="H1100" s="14">
        <v>0.112</v>
      </c>
      <c r="I1100" s="10">
        <v>519165</v>
      </c>
      <c r="J1100" s="11">
        <v>1348525</v>
      </c>
      <c r="K1100" s="10">
        <f t="array" ref="K1100">VLOOKUP(A1100,'HUMAN RESOURCES'!$A$2:$M$2692,5,0)</f>
        <v>2.3E-2</v>
      </c>
      <c r="L1100" s="11">
        <f t="array" ref="L1100">VLOOKUP(A1100,'HUMAN RESOURCES'!$A$2:$M$2692,6,0)</f>
        <v>5.3999999999999999E-2</v>
      </c>
      <c r="M1100" s="10">
        <f t="array" ref="M1100">VLOOKUP(A1100,'HUMAN RESOURCES'!$A$2:$M$2692,7,0)</f>
        <v>66</v>
      </c>
      <c r="N1100" s="10">
        <f t="array" ref="N1100">VLOOKUP(A1100,'HUMAN RESOURCES'!$A$2:$M$2692,8,0)</f>
        <v>63</v>
      </c>
      <c r="O1100" s="10">
        <f t="array" ref="O1100">VLOOKUP(A1100,'HUMAN RESOURCES'!$A$2:$M$2692,9,0)</f>
        <v>0.318</v>
      </c>
      <c r="P1100" s="10">
        <f t="array" ref="P1100">VLOOKUP(A1100,'HUMAN RESOURCES'!$A$2:$M$2692,10,0)</f>
        <v>0.63400000000000001</v>
      </c>
      <c r="Q1100" s="10">
        <f t="array" ref="Q1100">VLOOKUP(A1100,'HUMAN RESOURCES'!$A$2:$M$2692,11,0)</f>
        <v>4.8000000000000001E-2</v>
      </c>
      <c r="R1100" s="10">
        <f t="array" ref="R1100">VLOOKUP(A1100,'HUMAN RESOURCES'!$A$2:$M$2692,12,0)</f>
        <v>1143289350</v>
      </c>
      <c r="S1100" s="10">
        <f t="array" ref="S1100">VLOOKUP(A1100,'HUMAN RESOURCES'!$A$2:$M$2692,13,0)</f>
        <v>0.29599999999999999</v>
      </c>
      <c r="T1100" s="10">
        <f t="array" ref="T1100">VLOOKUP(A1100,TOURISM!$A$2:$F$2692,5,0)</f>
        <v>8915000000</v>
      </c>
      <c r="U1100" s="10">
        <f t="array" ref="U1100">VLOOKUP(A1100,TOURISM!$A$2:$F$2692,6,0)</f>
        <v>8738000000</v>
      </c>
      <c r="V1100" s="10">
        <f t="array" ref="V1100">VLOOKUP(A1100,BUSINESS!$A$2:$J$2692,5,0)</f>
        <v>0.74</v>
      </c>
      <c r="W1100" s="10">
        <f t="array" ref="W1100">VLOOKUP(A1100,BUSINESS!$A$2:$J$2692,6,0)</f>
        <v>35</v>
      </c>
      <c r="X1100" s="10">
        <f t="array" ref="X1100">VLOOKUP(A1100,BUSINESS!$A$2:$J$2692,7,0)</f>
        <v>0</v>
      </c>
      <c r="Y1100" s="10">
        <f t="array" ref="Y1100">VLOOKUP(A1100,BUSINESS!$A$2:$J$2692,8,0)</f>
        <v>264</v>
      </c>
      <c r="Z1100" s="10">
        <f t="array" ref="Z1100">VLOOKUP(A1100,BUSINESS!$A$2:$J$2692,9,0)</f>
        <v>2.8000000000000001E-2</v>
      </c>
      <c r="AA1100" s="10">
        <f t="array" ref="AA1100">VLOOKUP(A1100,BUSINESS!$A$2:$J$2692,10,0)</f>
        <v>0.14499999999999999</v>
      </c>
      <c r="AB1100" s="12">
        <f t="shared" si="66"/>
        <v>830.06108646074597</v>
      </c>
      <c r="AC1100" s="10">
        <f t="shared" si="60"/>
        <v>1.179513305183854E-3</v>
      </c>
      <c r="AD1100" s="10">
        <f t="shared" si="61"/>
        <v>4.5409764378545115E-4</v>
      </c>
      <c r="AE1100" s="10">
        <f t="shared" si="62"/>
        <v>7.6428596137976799</v>
      </c>
      <c r="AF1100">
        <f t="shared" si="68"/>
        <v>7.7976760651185986</v>
      </c>
    </row>
    <row r="1101" spans="1:32" ht="14.4">
      <c r="A1101" s="7" t="str">
        <f t="shared" si="67"/>
        <v>India-Asia 2007</v>
      </c>
      <c r="B1101" s="7" t="s">
        <v>163</v>
      </c>
      <c r="C1101" s="8" t="s">
        <v>61</v>
      </c>
      <c r="D1101" s="9" t="s">
        <v>69</v>
      </c>
      <c r="E1101" s="14">
        <v>3.9E-2</v>
      </c>
      <c r="F1101" s="13">
        <v>1240000000000</v>
      </c>
      <c r="G1101" s="14">
        <v>40</v>
      </c>
      <c r="H1101" s="14">
        <v>0.13</v>
      </c>
      <c r="I1101" s="10">
        <f t="array" ref="I1101">VLOOKUP(A1101,ENERGY!$A$2:$F$2691,5,0)</f>
        <v>604659</v>
      </c>
      <c r="J1101" s="11">
        <f t="array" ref="J1101">VLOOKUP(A1101,ENERGY!$A$2:$F$2691,6,0)</f>
        <v>1611404</v>
      </c>
      <c r="K1101" s="10">
        <f t="array" ref="K1101">VLOOKUP(A1101,'HUMAN RESOURCES'!$A$2:$M$2692,5,0)</f>
        <v>2.1999999999999999E-2</v>
      </c>
      <c r="L1101" s="11">
        <f t="array" ref="L1101">VLOOKUP(A1101,'HUMAN RESOURCES'!$A$2:$M$2692,6,0)</f>
        <v>5.1999999999999998E-2</v>
      </c>
      <c r="M1101" s="10">
        <f t="array" ref="M1101">VLOOKUP(A1101,'HUMAN RESOURCES'!$A$2:$M$2692,7,0)</f>
        <v>66</v>
      </c>
      <c r="N1101" s="10">
        <f t="array" ref="N1101">VLOOKUP(A1101,'HUMAN RESOURCES'!$A$2:$M$2692,8,0)</f>
        <v>63</v>
      </c>
      <c r="O1101" s="10">
        <f t="array" ref="O1101">VLOOKUP(A1101,'HUMAN RESOURCES'!$A$2:$M$2692,9,0)</f>
        <v>0.314</v>
      </c>
      <c r="P1101" s="10">
        <f t="array" ref="P1101">VLOOKUP(A1101,'HUMAN RESOURCES'!$A$2:$M$2692,10,0)</f>
        <v>0.63800000000000001</v>
      </c>
      <c r="Q1101" s="10">
        <f t="array" ref="Q1101">VLOOKUP(A1101,'HUMAN RESOURCES'!$A$2:$M$2692,11,0)</f>
        <v>4.9000000000000002E-2</v>
      </c>
      <c r="R1101" s="10">
        <f t="array" ref="R1101">VLOOKUP(A1101,'HUMAN RESOURCES'!$A$2:$M$2692,12,0)</f>
        <v>1159095250</v>
      </c>
      <c r="S1101" s="10">
        <f t="array" ref="S1101">VLOOKUP(A1101,'HUMAN RESOURCES'!$A$2:$M$2692,13,0)</f>
        <v>0.29899999999999999</v>
      </c>
      <c r="T1101" s="10">
        <f t="array" ref="T1101">VLOOKUP(A1101,TOURISM!$A$2:$F$2692,5,0)</f>
        <v>11234000000</v>
      </c>
      <c r="U1101" s="10">
        <f t="array" ref="U1101">VLOOKUP(A1101,TOURISM!$A$2:$F$2692,6,0)</f>
        <v>10690000000</v>
      </c>
      <c r="V1101" s="10">
        <f t="array" ref="V1101">VLOOKUP(A1101,BUSINESS!$A$2:$J$2692,5,0)</f>
        <v>0.72699999999999998</v>
      </c>
      <c r="W1101" s="10">
        <f t="array" ref="W1101">VLOOKUP(A1101,BUSINESS!$A$2:$J$2692,6,0)</f>
        <v>33</v>
      </c>
      <c r="X1101" s="10">
        <f t="array" ref="X1101">VLOOKUP(A1101,BUSINESS!$A$2:$J$2692,7,0)</f>
        <v>0</v>
      </c>
      <c r="Y1101" s="10">
        <f t="array" ref="Y1101">VLOOKUP(A1101,BUSINESS!$A$2:$J$2692,8,0)</f>
        <v>271</v>
      </c>
      <c r="Z1101" s="10">
        <f t="array" ref="Z1101">VLOOKUP(A1101,BUSINESS!$A$2:$J$2692,9,0)</f>
        <v>0.04</v>
      </c>
      <c r="AA1101" s="10">
        <f t="array" ref="AA1101">VLOOKUP(A1101,BUSINESS!$A$2:$J$2692,10,0)</f>
        <v>0.20200000000000001</v>
      </c>
      <c r="AB1101" s="12">
        <f t="shared" si="66"/>
        <v>1069.7999150630633</v>
      </c>
      <c r="AC1101" s="10">
        <f t="shared" si="60"/>
        <v>1.3902256954292584E-3</v>
      </c>
      <c r="AD1101" s="10">
        <f t="shared" si="61"/>
        <v>5.2166463455009414E-4</v>
      </c>
      <c r="AE1101" s="10">
        <f t="shared" si="62"/>
        <v>9.222710558083989</v>
      </c>
      <c r="AF1101">
        <f t="shared" si="68"/>
        <v>9.6920421337245575</v>
      </c>
    </row>
    <row r="1102" spans="1:32" ht="14.4">
      <c r="A1102" s="7" t="str">
        <f t="shared" si="67"/>
        <v>India-Asia 2008</v>
      </c>
      <c r="B1102" s="7" t="s">
        <v>163</v>
      </c>
      <c r="C1102" s="8" t="s">
        <v>61</v>
      </c>
      <c r="D1102" s="9" t="s">
        <v>70</v>
      </c>
      <c r="E1102" s="14">
        <v>3.9E-2</v>
      </c>
      <c r="F1102" s="13">
        <v>1220000000000</v>
      </c>
      <c r="G1102" s="14">
        <v>43</v>
      </c>
      <c r="H1102" s="14">
        <v>0.13300000000000001</v>
      </c>
      <c r="I1102" s="10">
        <f t="array" ref="I1102">VLOOKUP(A1102,ENERGY!$A$2:$F$2691,5,0)</f>
        <v>539388</v>
      </c>
      <c r="J1102" s="11">
        <f t="array" ref="J1102">VLOOKUP(A1102,ENERGY!$A$2:$F$2691,6,0)</f>
        <v>1411128</v>
      </c>
      <c r="K1102" s="10">
        <f t="array" ref="K1102">VLOOKUP(A1102,'HUMAN RESOURCES'!$A$2:$M$2692,5,0)</f>
        <v>2.1999999999999999E-2</v>
      </c>
      <c r="L1102" s="11">
        <f t="array" ref="L1102">VLOOKUP(A1102,'HUMAN RESOURCES'!$A$2:$M$2692,6,0)</f>
        <v>0.05</v>
      </c>
      <c r="M1102" s="10">
        <f t="array" ref="M1102">VLOOKUP(A1102,'HUMAN RESOURCES'!$A$2:$M$2692,7,0)</f>
        <v>67</v>
      </c>
      <c r="N1102" s="10">
        <f t="array" ref="N1102">VLOOKUP(A1102,'HUMAN RESOURCES'!$A$2:$M$2692,8,0)</f>
        <v>63</v>
      </c>
      <c r="O1102" s="10">
        <f t="array" ref="O1102">VLOOKUP(A1102,'HUMAN RESOURCES'!$A$2:$M$2692,9,0)</f>
        <v>0.31</v>
      </c>
      <c r="P1102" s="10">
        <f t="array" ref="P1102">VLOOKUP(A1102,'HUMAN RESOURCES'!$A$2:$M$2692,10,0)</f>
        <v>0.64100000000000001</v>
      </c>
      <c r="Q1102" s="10">
        <f t="array" ref="Q1102">VLOOKUP(A1102,'HUMAN RESOURCES'!$A$2:$M$2692,11,0)</f>
        <v>4.9000000000000002E-2</v>
      </c>
      <c r="R1102" s="10">
        <f t="array" ref="R1102">VLOOKUP(A1102,'HUMAN RESOURCES'!$A$2:$M$2692,12,0)</f>
        <v>1174662334</v>
      </c>
      <c r="S1102" s="10">
        <f t="array" ref="S1102">VLOOKUP(A1102,'HUMAN RESOURCES'!$A$2:$M$2692,13,0)</f>
        <v>0.30199999999999999</v>
      </c>
      <c r="T1102" s="10">
        <f t="array" ref="T1102">VLOOKUP(A1102,TOURISM!$A$2:$F$2692,5,0)</f>
        <v>12462000000</v>
      </c>
      <c r="U1102" s="10">
        <f t="array" ref="U1102">VLOOKUP(A1102,TOURISM!$A$2:$F$2692,6,0)</f>
        <v>12083000000</v>
      </c>
      <c r="V1102" s="10">
        <f t="array" ref="V1102">VLOOKUP(A1102,BUSINESS!$A$2:$J$2692,5,0)</f>
        <v>0.70299999999999996</v>
      </c>
      <c r="W1102" s="10">
        <f t="array" ref="W1102">VLOOKUP(A1102,BUSINESS!$A$2:$J$2692,6,0)</f>
        <v>30</v>
      </c>
      <c r="X1102" s="10">
        <f t="array" ref="X1102">VLOOKUP(A1102,BUSINESS!$A$2:$J$2692,7,0)</f>
        <v>0</v>
      </c>
      <c r="Y1102" s="10">
        <f t="array" ref="Y1102">VLOOKUP(A1102,BUSINESS!$A$2:$J$2692,8,0)</f>
        <v>271</v>
      </c>
      <c r="Z1102" s="10">
        <f t="array" ref="Z1102">VLOOKUP(A1102,BUSINESS!$A$2:$J$2692,9,0)</f>
        <v>4.3999999999999997E-2</v>
      </c>
      <c r="AA1102" s="10">
        <f t="array" ref="AA1102">VLOOKUP(A1102,BUSINESS!$A$2:$J$2692,10,0)</f>
        <v>0.29499999999999998</v>
      </c>
      <c r="AB1102" s="12">
        <f t="shared" si="66"/>
        <v>1038.5963392948972</v>
      </c>
      <c r="AC1102" s="10">
        <f t="shared" si="60"/>
        <v>1.2013052254725655E-3</v>
      </c>
      <c r="AD1102" s="10">
        <f t="shared" si="61"/>
        <v>4.5918557562261975E-4</v>
      </c>
      <c r="AE1102" s="10">
        <f t="shared" si="62"/>
        <v>10.286360301393643</v>
      </c>
      <c r="AF1102">
        <f t="shared" si="68"/>
        <v>10.609006213354927</v>
      </c>
    </row>
    <row r="1103" spans="1:32" ht="14.4">
      <c r="A1103" s="7" t="str">
        <f t="shared" si="67"/>
        <v>India-Asia 2009</v>
      </c>
      <c r="B1103" s="7" t="s">
        <v>163</v>
      </c>
      <c r="C1103" s="8" t="s">
        <v>61</v>
      </c>
      <c r="D1103" s="9" t="s">
        <v>71</v>
      </c>
      <c r="E1103" s="14">
        <v>3.9E-2</v>
      </c>
      <c r="F1103" s="13">
        <v>1370000000000</v>
      </c>
      <c r="G1103" s="14">
        <v>44</v>
      </c>
      <c r="H1103" s="14">
        <v>0.122</v>
      </c>
      <c r="I1103" s="10">
        <v>539388</v>
      </c>
      <c r="J1103" s="11">
        <v>1411128</v>
      </c>
      <c r="K1103" s="10">
        <f t="array" ref="K1103">VLOOKUP(A1103,'HUMAN RESOURCES'!$A$2:$M$2692,5,0)</f>
        <v>2.1999999999999999E-2</v>
      </c>
      <c r="L1103" s="11">
        <f t="array" ref="L1103">VLOOKUP(A1103,'HUMAN RESOURCES'!$A$2:$M$2692,6,0)</f>
        <v>4.8000000000000001E-2</v>
      </c>
      <c r="M1103" s="10">
        <f t="array" ref="M1103">VLOOKUP(A1103,'HUMAN RESOURCES'!$A$2:$M$2692,7,0)</f>
        <v>67</v>
      </c>
      <c r="N1103" s="10">
        <f t="array" ref="N1103">VLOOKUP(A1103,'HUMAN RESOURCES'!$A$2:$M$2692,8,0)</f>
        <v>64</v>
      </c>
      <c r="O1103" s="10">
        <f t="array" ref="O1103">VLOOKUP(A1103,'HUMAN RESOURCES'!$A$2:$M$2692,9,0)</f>
        <v>0.30599999999999999</v>
      </c>
      <c r="P1103" s="10">
        <f t="array" ref="P1103">VLOOKUP(A1103,'HUMAN RESOURCES'!$A$2:$M$2692,10,0)</f>
        <v>0.64400000000000002</v>
      </c>
      <c r="Q1103" s="10">
        <f t="array" ref="Q1103">VLOOKUP(A1103,'HUMAN RESOURCES'!$A$2:$M$2692,11,0)</f>
        <v>0.05</v>
      </c>
      <c r="R1103" s="10">
        <f t="array" ref="R1103">VLOOKUP(A1103,'HUMAN RESOURCES'!$A$2:$M$2692,12,0)</f>
        <v>1190138069</v>
      </c>
      <c r="S1103" s="10">
        <f t="array" ref="S1103">VLOOKUP(A1103,'HUMAN RESOURCES'!$A$2:$M$2692,13,0)</f>
        <v>0.30599999999999999</v>
      </c>
      <c r="T1103" s="10">
        <f t="array" ref="T1103">VLOOKUP(A1103,TOURISM!$A$2:$F$2692,5,0)</f>
        <v>11136000000</v>
      </c>
      <c r="U1103" s="10">
        <f t="array" ref="U1103">VLOOKUP(A1103,TOURISM!$A$2:$F$2692,6,0)</f>
        <v>9310000000</v>
      </c>
      <c r="V1103" s="10">
        <f t="array" ref="V1103">VLOOKUP(A1103,BUSINESS!$A$2:$J$2692,5,0)</f>
        <v>0.66</v>
      </c>
      <c r="W1103" s="10">
        <f t="array" ref="W1103">VLOOKUP(A1103,BUSINESS!$A$2:$J$2692,6,0)</f>
        <v>30</v>
      </c>
      <c r="X1103" s="10">
        <f t="array" ref="X1103">VLOOKUP(A1103,BUSINESS!$A$2:$J$2692,7,0)</f>
        <v>0</v>
      </c>
      <c r="Y1103" s="10">
        <f t="array" ref="Y1103">VLOOKUP(A1103,BUSINESS!$A$2:$J$2692,8,0)</f>
        <v>271</v>
      </c>
      <c r="Z1103" s="10">
        <f t="array" ref="Z1103">VLOOKUP(A1103,BUSINESS!$A$2:$J$2692,9,0)</f>
        <v>5.0999999999999997E-2</v>
      </c>
      <c r="AA1103" s="10">
        <f t="array" ref="AA1103">VLOOKUP(A1103,BUSINESS!$A$2:$J$2692,10,0)</f>
        <v>0.441</v>
      </c>
      <c r="AB1103" s="12">
        <f t="shared" si="66"/>
        <v>1151.1269454233382</v>
      </c>
      <c r="AC1103" s="10">
        <f t="shared" si="60"/>
        <v>1.1856842804681344E-3</v>
      </c>
      <c r="AD1103" s="10">
        <f t="shared" si="61"/>
        <v>4.5321464294744779E-4</v>
      </c>
      <c r="AE1103" s="10">
        <f t="shared" si="62"/>
        <v>7.8226217970009326</v>
      </c>
      <c r="AF1103">
        <f t="shared" si="68"/>
        <v>9.3568975651345205</v>
      </c>
    </row>
    <row r="1104" spans="1:32" ht="14.4">
      <c r="A1104" s="7" t="str">
        <f t="shared" si="67"/>
        <v>India-Asia 2010</v>
      </c>
      <c r="B1104" s="7" t="s">
        <v>163</v>
      </c>
      <c r="C1104" s="8" t="s">
        <v>61</v>
      </c>
      <c r="D1104" s="9" t="s">
        <v>72</v>
      </c>
      <c r="E1104" s="14">
        <v>3.6999999999999998E-2</v>
      </c>
      <c r="F1104" s="13">
        <v>1710000000000</v>
      </c>
      <c r="G1104" s="14">
        <v>52</v>
      </c>
      <c r="H1104" s="14">
        <v>8.3000000000000004E-2</v>
      </c>
      <c r="I1104" s="10">
        <f t="array" ref="I1104">VLOOKUP(A1104,ENERGY!$A$2:$F$2691,5,0)</f>
        <v>489507</v>
      </c>
      <c r="J1104" s="11">
        <f t="array" ref="J1104">VLOOKUP(A1104,ENERGY!$A$2:$F$2691,6,0)</f>
        <v>1281914</v>
      </c>
      <c r="K1104" s="10">
        <f t="array" ref="K1104">VLOOKUP(A1104,'HUMAN RESOURCES'!$A$2:$M$2692,5,0)</f>
        <v>2.1000000000000001E-2</v>
      </c>
      <c r="L1104" s="11">
        <f t="array" ref="L1104">VLOOKUP(A1104,'HUMAN RESOURCES'!$A$2:$M$2692,6,0)</f>
        <v>4.5999999999999999E-2</v>
      </c>
      <c r="M1104" s="10">
        <f t="array" ref="M1104">VLOOKUP(A1104,'HUMAN RESOURCES'!$A$2:$M$2692,7,0)</f>
        <v>67</v>
      </c>
      <c r="N1104" s="10">
        <f t="array" ref="N1104">VLOOKUP(A1104,'HUMAN RESOURCES'!$A$2:$M$2692,8,0)</f>
        <v>64</v>
      </c>
      <c r="O1104" s="10">
        <f t="array" ref="O1104">VLOOKUP(A1104,'HUMAN RESOURCES'!$A$2:$M$2692,9,0)</f>
        <v>0.30199999999999999</v>
      </c>
      <c r="P1104" s="10">
        <f t="array" ref="P1104">VLOOKUP(A1104,'HUMAN RESOURCES'!$A$2:$M$2692,10,0)</f>
        <v>0.64800000000000002</v>
      </c>
      <c r="Q1104" s="10">
        <f t="array" ref="Q1104">VLOOKUP(A1104,'HUMAN RESOURCES'!$A$2:$M$2692,11,0)</f>
        <v>5.0999999999999997E-2</v>
      </c>
      <c r="R1104" s="10">
        <f t="array" ref="R1104">VLOOKUP(A1104,'HUMAN RESOURCES'!$A$2:$M$2692,12,0)</f>
        <v>1205624648</v>
      </c>
      <c r="S1104" s="10">
        <f t="array" ref="S1104">VLOOKUP(A1104,'HUMAN RESOURCES'!$A$2:$M$2692,13,0)</f>
        <v>0.309</v>
      </c>
      <c r="T1104" s="10">
        <f t="array" ref="T1104">VLOOKUP(A1104,TOURISM!$A$2:$F$2692,5,0)</f>
        <v>14490000000</v>
      </c>
      <c r="U1104" s="10">
        <f t="array" ref="U1104">VLOOKUP(A1104,TOURISM!$A$2:$F$2692,6,0)</f>
        <v>10490000000</v>
      </c>
      <c r="V1104" s="10">
        <f t="array" ref="V1104">VLOOKUP(A1104,BUSINESS!$A$2:$J$2692,5,0)</f>
        <v>0.64900000000000002</v>
      </c>
      <c r="W1104" s="10">
        <f t="array" ref="W1104">VLOOKUP(A1104,BUSINESS!$A$2:$J$2692,6,0)</f>
        <v>29</v>
      </c>
      <c r="X1104" s="10">
        <f t="array" ref="X1104">VLOOKUP(A1104,BUSINESS!$A$2:$J$2692,7,0)</f>
        <v>0</v>
      </c>
      <c r="Y1104" s="10">
        <f t="array" ref="Y1104">VLOOKUP(A1104,BUSINESS!$A$2:$J$2692,8,0)</f>
        <v>258</v>
      </c>
      <c r="Z1104" s="10">
        <f t="array" ref="Z1104">VLOOKUP(A1104,BUSINESS!$A$2:$J$2692,9,0)</f>
        <v>7.4999999999999997E-2</v>
      </c>
      <c r="AA1104" s="10">
        <f t="array" ref="AA1104">VLOOKUP(A1104,BUSINESS!$A$2:$J$2692,10,0)</f>
        <v>0.624</v>
      </c>
      <c r="AB1104" s="12">
        <f t="shared" si="66"/>
        <v>1418.351891558209</v>
      </c>
      <c r="AC1104" s="10">
        <f t="shared" si="60"/>
        <v>1.0632778635759942E-3</v>
      </c>
      <c r="AD1104" s="10">
        <f t="shared" si="61"/>
        <v>4.060194031467744E-4</v>
      </c>
      <c r="AE1104" s="10">
        <f t="shared" si="62"/>
        <v>8.7008838259915873</v>
      </c>
      <c r="AF1104">
        <f t="shared" si="68"/>
        <v>12.01866602846693</v>
      </c>
    </row>
    <row r="1105" spans="1:32" ht="14.4">
      <c r="A1105" s="7" t="str">
        <f t="shared" si="67"/>
        <v>India-Asia 2011</v>
      </c>
      <c r="B1105" s="7" t="s">
        <v>163</v>
      </c>
      <c r="C1105" s="8" t="s">
        <v>61</v>
      </c>
      <c r="D1105" s="9" t="s">
        <v>73</v>
      </c>
      <c r="E1105" s="14">
        <v>3.9E-2</v>
      </c>
      <c r="F1105" s="13">
        <v>1880000000000</v>
      </c>
      <c r="G1105" s="14">
        <v>62</v>
      </c>
      <c r="H1105" s="14">
        <v>0.10199999999999999</v>
      </c>
      <c r="I1105" s="10">
        <f t="array" ref="I1105">VLOOKUP(A1105,ENERGY!$A$2:$F$2691,5,0)</f>
        <v>567182</v>
      </c>
      <c r="J1105" s="11">
        <f t="array" ref="J1105">VLOOKUP(A1105,ENERGY!$A$2:$F$2691,6,0)</f>
        <v>1504365</v>
      </c>
      <c r="K1105" s="10">
        <f t="array" ref="K1105">VLOOKUP(A1105,'HUMAN RESOURCES'!$A$2:$M$2692,5,0)</f>
        <v>2.1000000000000001E-2</v>
      </c>
      <c r="L1105" s="11">
        <f t="array" ref="L1105">VLOOKUP(A1105,'HUMAN RESOURCES'!$A$2:$M$2692,6,0)</f>
        <v>4.4999999999999998E-2</v>
      </c>
      <c r="M1105" s="10">
        <f t="array" ref="M1105">VLOOKUP(A1105,'HUMAN RESOURCES'!$A$2:$M$2692,7,0)</f>
        <v>68</v>
      </c>
      <c r="N1105" s="10">
        <f t="array" ref="N1105">VLOOKUP(A1105,'HUMAN RESOURCES'!$A$2:$M$2692,8,0)</f>
        <v>64</v>
      </c>
      <c r="O1105" s="10">
        <f t="array" ref="O1105">VLOOKUP(A1105,'HUMAN RESOURCES'!$A$2:$M$2692,9,0)</f>
        <v>0.29799999999999999</v>
      </c>
      <c r="P1105" s="10">
        <f t="array" ref="P1105">VLOOKUP(A1105,'HUMAN RESOURCES'!$A$2:$M$2692,10,0)</f>
        <v>0.65100000000000002</v>
      </c>
      <c r="Q1105" s="10">
        <f t="array" ref="Q1105">VLOOKUP(A1105,'HUMAN RESOURCES'!$A$2:$M$2692,11,0)</f>
        <v>5.0999999999999997E-2</v>
      </c>
      <c r="R1105" s="10">
        <f t="array" ref="R1105">VLOOKUP(A1105,'HUMAN RESOURCES'!$A$2:$M$2692,12,0)</f>
        <v>1221156319</v>
      </c>
      <c r="S1105" s="10">
        <f t="array" ref="S1105">VLOOKUP(A1105,'HUMAN RESOURCES'!$A$2:$M$2692,13,0)</f>
        <v>0.313</v>
      </c>
      <c r="T1105" s="10">
        <f t="array" ref="T1105">VLOOKUP(A1105,TOURISM!$A$2:$F$2692,5,0)</f>
        <v>17708000000</v>
      </c>
      <c r="U1105" s="10">
        <f t="array" ref="U1105">VLOOKUP(A1105,TOURISM!$A$2:$F$2692,6,0)</f>
        <v>13699000000</v>
      </c>
      <c r="V1105" s="10">
        <f t="array" ref="V1105">VLOOKUP(A1105,BUSINESS!$A$2:$J$2692,5,0)</f>
        <v>0.629</v>
      </c>
      <c r="W1105" s="10">
        <f t="array" ref="W1105">VLOOKUP(A1105,BUSINESS!$A$2:$J$2692,6,0)</f>
        <v>29</v>
      </c>
      <c r="X1105" s="10">
        <f t="array" ref="X1105">VLOOKUP(A1105,BUSINESS!$A$2:$J$2692,7,0)</f>
        <v>0</v>
      </c>
      <c r="Y1105" s="10">
        <f t="array" ref="Y1105">VLOOKUP(A1105,BUSINESS!$A$2:$J$2692,8,0)</f>
        <v>254</v>
      </c>
      <c r="Z1105" s="10">
        <f t="array" ref="Z1105">VLOOKUP(A1105,BUSINESS!$A$2:$J$2692,9,0)</f>
        <v>0.10100000000000001</v>
      </c>
      <c r="AA1105" s="10">
        <f t="array" ref="AA1105">VLOOKUP(A1105,BUSINESS!$A$2:$J$2692,10,0)</f>
        <v>0.73199999999999998</v>
      </c>
      <c r="AB1105" s="12">
        <f t="shared" si="66"/>
        <v>1539.5244415060017</v>
      </c>
      <c r="AC1105" s="10">
        <f t="shared" si="60"/>
        <v>1.2319184502373279E-3</v>
      </c>
      <c r="AD1105" s="10">
        <f t="shared" si="61"/>
        <v>4.644630594586474E-4</v>
      </c>
      <c r="AE1105" s="10">
        <f t="shared" si="62"/>
        <v>11.218056023505701</v>
      </c>
      <c r="AF1105">
        <f t="shared" si="68"/>
        <v>14.501010005419298</v>
      </c>
    </row>
    <row r="1106" spans="1:32" ht="14.4">
      <c r="A1106" s="7" t="str">
        <f t="shared" si="67"/>
        <v>India-Asia 2012</v>
      </c>
      <c r="B1106" s="7" t="s">
        <v>163</v>
      </c>
      <c r="C1106" s="8" t="s">
        <v>61</v>
      </c>
      <c r="D1106" s="9" t="s">
        <v>74</v>
      </c>
      <c r="E1106" s="14">
        <v>0.04</v>
      </c>
      <c r="F1106" s="13">
        <v>1860000000000</v>
      </c>
      <c r="G1106" s="14">
        <v>61</v>
      </c>
      <c r="H1106" s="14">
        <v>0.106</v>
      </c>
      <c r="I1106" s="10">
        <v>567182</v>
      </c>
      <c r="J1106" s="11">
        <v>1504365</v>
      </c>
      <c r="K1106" s="10">
        <f t="array" ref="K1106">VLOOKUP(A1106,'HUMAN RESOURCES'!$A$2:$M$2692,5,0)</f>
        <v>2.1000000000000001E-2</v>
      </c>
      <c r="L1106" s="11">
        <f t="array" ref="L1106">VLOOKUP(A1106,'HUMAN RESOURCES'!$A$2:$M$2692,6,0)</f>
        <v>4.2999999999999997E-2</v>
      </c>
      <c r="M1106" s="10">
        <f t="array" ref="M1106">VLOOKUP(A1106,'HUMAN RESOURCES'!$A$2:$M$2692,7,0)</f>
        <v>68</v>
      </c>
      <c r="N1106" s="10">
        <f t="array" ref="N1106">VLOOKUP(A1106,'HUMAN RESOURCES'!$A$2:$M$2692,8,0)</f>
        <v>65</v>
      </c>
      <c r="O1106" s="10">
        <f t="array" ref="O1106">VLOOKUP(A1106,'HUMAN RESOURCES'!$A$2:$M$2692,9,0)</f>
        <v>0.29399999999999998</v>
      </c>
      <c r="P1106" s="10">
        <f t="array" ref="P1106">VLOOKUP(A1106,'HUMAN RESOURCES'!$A$2:$M$2692,10,0)</f>
        <v>0.65400000000000003</v>
      </c>
      <c r="Q1106" s="10">
        <f t="array" ref="Q1106">VLOOKUP(A1106,'HUMAN RESOURCES'!$A$2:$M$2692,11,0)</f>
        <v>5.1999999999999998E-2</v>
      </c>
      <c r="R1106" s="10">
        <f t="array" ref="R1106">VLOOKUP(A1106,'HUMAN RESOURCES'!$A$2:$M$2692,12,0)</f>
        <v>1236686732</v>
      </c>
      <c r="S1106" s="10">
        <f t="array" ref="S1106">VLOOKUP(A1106,'HUMAN RESOURCES'!$A$2:$M$2692,13,0)</f>
        <v>0.316</v>
      </c>
      <c r="T1106" s="10">
        <f t="array" ref="T1106">VLOOKUP(A1106,TOURISM!$A$2:$F$2692,5,0)</f>
        <v>18340000000</v>
      </c>
      <c r="U1106" s="10">
        <f t="array" ref="U1106">VLOOKUP(A1106,TOURISM!$A$2:$F$2692,6,0)</f>
        <v>14107000000</v>
      </c>
      <c r="V1106" s="10">
        <f t="array" ref="V1106">VLOOKUP(A1106,BUSINESS!$A$2:$J$2692,5,0)</f>
        <v>0.628</v>
      </c>
      <c r="W1106" s="10">
        <f t="array" ref="W1106">VLOOKUP(A1106,BUSINESS!$A$2:$J$2692,6,0)</f>
        <v>27</v>
      </c>
      <c r="X1106" s="10">
        <f t="array" ref="X1106">VLOOKUP(A1106,BUSINESS!$A$2:$J$2692,7,0)</f>
        <v>131</v>
      </c>
      <c r="Y1106" s="10">
        <f t="array" ref="Y1106">VLOOKUP(A1106,BUSINESS!$A$2:$J$2692,8,0)</f>
        <v>243</v>
      </c>
      <c r="Z1106" s="10">
        <f t="array" ref="Z1106">VLOOKUP(A1106,BUSINESS!$A$2:$J$2692,9,0)</f>
        <v>0.126</v>
      </c>
      <c r="AA1106" s="10">
        <f t="array" ref="AA1106">VLOOKUP(A1106,BUSINESS!$A$2:$J$2692,10,0)</f>
        <v>0.69899999999999995</v>
      </c>
      <c r="AB1106" s="12">
        <f t="shared" si="66"/>
        <v>1504.0187234741029</v>
      </c>
      <c r="AC1106" s="10">
        <f t="shared" si="60"/>
        <v>1.2164479177092036E-3</v>
      </c>
      <c r="AD1106" s="10">
        <f t="shared" si="61"/>
        <v>4.5863029441800464E-4</v>
      </c>
      <c r="AE1106" s="10">
        <f t="shared" si="62"/>
        <v>11.407092544112457</v>
      </c>
      <c r="AF1106">
        <f t="shared" si="68"/>
        <v>14.829948058341424</v>
      </c>
    </row>
    <row r="1107" spans="1:32" ht="14.4">
      <c r="A1107" s="7" t="str">
        <f t="shared" si="67"/>
        <v>Indonesia-Asia 2000</v>
      </c>
      <c r="B1107" s="7" t="s">
        <v>164</v>
      </c>
      <c r="C1107" s="8" t="s">
        <v>61</v>
      </c>
      <c r="D1107" s="9" t="s">
        <v>62</v>
      </c>
      <c r="E1107" s="14">
        <v>0.02</v>
      </c>
      <c r="F1107" s="13">
        <v>165000000000</v>
      </c>
      <c r="G1107" s="14">
        <v>15</v>
      </c>
      <c r="H1107" s="14">
        <v>0.185</v>
      </c>
      <c r="I1107" s="10">
        <f t="array" ref="I1107">VLOOKUP(A1107,ENERGY!$A$2:$F$2691,5,0)</f>
        <v>0</v>
      </c>
      <c r="J1107" s="11">
        <f t="array" ref="J1107">VLOOKUP(A1107,ENERGY!$A$2:$F$2691,6,0)</f>
        <v>0</v>
      </c>
      <c r="K1107" s="10">
        <f t="array" ref="K1107">VLOOKUP(A1107,'HUMAN RESOURCES'!$A$2:$M$2692,5,0)</f>
        <v>2.1999999999999999E-2</v>
      </c>
      <c r="L1107" s="11">
        <f t="array" ref="L1107">VLOOKUP(A1107,'HUMAN RESOURCES'!$A$2:$M$2692,6,0)</f>
        <v>4.1000000000000002E-2</v>
      </c>
      <c r="M1107" s="10">
        <f t="array" ref="M1107">VLOOKUP(A1107,'HUMAN RESOURCES'!$A$2:$M$2692,7,0)</f>
        <v>69</v>
      </c>
      <c r="N1107" s="10">
        <f t="array" ref="N1107">VLOOKUP(A1107,'HUMAN RESOURCES'!$A$2:$M$2692,8,0)</f>
        <v>65</v>
      </c>
      <c r="O1107" s="10">
        <f t="array" ref="O1107">VLOOKUP(A1107,'HUMAN RESOURCES'!$A$2:$M$2692,9,0)</f>
        <v>0.307</v>
      </c>
      <c r="P1107" s="10">
        <f t="array" ref="P1107">VLOOKUP(A1107,'HUMAN RESOURCES'!$A$2:$M$2692,10,0)</f>
        <v>0.64700000000000002</v>
      </c>
      <c r="Q1107" s="10">
        <f t="array" ref="Q1107">VLOOKUP(A1107,'HUMAN RESOURCES'!$A$2:$M$2692,11,0)</f>
        <v>4.7E-2</v>
      </c>
      <c r="R1107" s="10">
        <f t="array" ref="R1107">VLOOKUP(A1107,'HUMAN RESOURCES'!$A$2:$M$2692,12,0)</f>
        <v>208938698</v>
      </c>
      <c r="S1107" s="10">
        <f t="array" ref="S1107">VLOOKUP(A1107,'HUMAN RESOURCES'!$A$2:$M$2692,13,0)</f>
        <v>0.42</v>
      </c>
      <c r="T1107" s="10">
        <f t="array" ref="T1107">VLOOKUP(A1107,TOURISM!$A$2:$F$2692,5,0)</f>
        <v>4975000000</v>
      </c>
      <c r="U1107" s="10">
        <f t="array" ref="U1107">VLOOKUP(A1107,TOURISM!$A$2:$F$2692,6,0)</f>
        <v>3197000000</v>
      </c>
      <c r="V1107" s="10">
        <f t="array" ref="V1107">VLOOKUP(A1107,BUSINESS!$A$2:$J$2692,5,0)</f>
        <v>0</v>
      </c>
      <c r="W1107" s="10">
        <f t="array" ref="W1107">VLOOKUP(A1107,BUSINESS!$A$2:$J$2692,6,0)</f>
        <v>0</v>
      </c>
      <c r="X1107" s="10">
        <f t="array" ref="X1107">VLOOKUP(A1107,BUSINESS!$A$2:$J$2692,7,0)</f>
        <v>0</v>
      </c>
      <c r="Y1107" s="10">
        <f t="array" ref="Y1107">VLOOKUP(A1107,BUSINESS!$A$2:$J$2692,8,0)</f>
        <v>0</v>
      </c>
      <c r="Z1107" s="10">
        <f t="array" ref="Z1107">VLOOKUP(A1107,BUSINESS!$A$2:$J$2692,9,0)</f>
        <v>8.9999999999999993E-3</v>
      </c>
      <c r="AA1107" s="10">
        <f t="array" ref="AA1107">VLOOKUP(A1107,BUSINESS!$A$2:$J$2692,10,0)</f>
        <v>1.7999999999999999E-2</v>
      </c>
      <c r="AB1107" s="12">
        <f t="shared" si="66"/>
        <v>789.70531346950384</v>
      </c>
      <c r="AC1107" s="10">
        <f t="shared" si="60"/>
        <v>0</v>
      </c>
      <c r="AD1107" s="10">
        <f t="shared" si="61"/>
        <v>0</v>
      </c>
      <c r="AE1107" s="10">
        <f t="shared" si="62"/>
        <v>15.301138710072751</v>
      </c>
      <c r="AF1107">
        <f t="shared" si="68"/>
        <v>23.810811724307769</v>
      </c>
    </row>
    <row r="1108" spans="1:32" ht="14.4">
      <c r="A1108" s="7" t="str">
        <f t="shared" si="67"/>
        <v>Indonesia-Asia 2001</v>
      </c>
      <c r="B1108" s="7" t="s">
        <v>164</v>
      </c>
      <c r="C1108" s="8" t="s">
        <v>61</v>
      </c>
      <c r="D1108" s="9" t="s">
        <v>63</v>
      </c>
      <c r="E1108" s="14">
        <v>2.1999999999999999E-2</v>
      </c>
      <c r="F1108" s="13">
        <v>160000000000</v>
      </c>
      <c r="G1108" s="14">
        <v>17</v>
      </c>
      <c r="H1108" s="14">
        <v>0.185</v>
      </c>
      <c r="I1108" s="10">
        <f t="array" ref="I1108">VLOOKUP(A1108,ENERGY!$A$2:$F$2691,5,0)</f>
        <v>209009</v>
      </c>
      <c r="J1108" s="11">
        <f t="array" ref="J1108">VLOOKUP(A1108,ENERGY!$A$2:$F$2691,6,0)</f>
        <v>0</v>
      </c>
      <c r="K1108" s="10">
        <f t="array" ref="K1108">VLOOKUP(A1108,'HUMAN RESOURCES'!$A$2:$M$2692,5,0)</f>
        <v>2.1000000000000001E-2</v>
      </c>
      <c r="L1108" s="11">
        <f t="array" ref="L1108">VLOOKUP(A1108,'HUMAN RESOURCES'!$A$2:$M$2692,6,0)</f>
        <v>3.9E-2</v>
      </c>
      <c r="M1108" s="10">
        <f t="array" ref="M1108">VLOOKUP(A1108,'HUMAN RESOURCES'!$A$2:$M$2692,7,0)</f>
        <v>70</v>
      </c>
      <c r="N1108" s="10">
        <f t="array" ref="N1108">VLOOKUP(A1108,'HUMAN RESOURCES'!$A$2:$M$2692,8,0)</f>
        <v>66</v>
      </c>
      <c r="O1108" s="10">
        <f t="array" ref="O1108">VLOOKUP(A1108,'HUMAN RESOURCES'!$A$2:$M$2692,9,0)</f>
        <v>0.30399999999999999</v>
      </c>
      <c r="P1108" s="10">
        <f t="array" ref="P1108">VLOOKUP(A1108,'HUMAN RESOURCES'!$A$2:$M$2692,10,0)</f>
        <v>0.64900000000000002</v>
      </c>
      <c r="Q1108" s="10">
        <f t="array" ref="Q1108">VLOOKUP(A1108,'HUMAN RESOURCES'!$A$2:$M$2692,11,0)</f>
        <v>4.7E-2</v>
      </c>
      <c r="R1108" s="10">
        <f t="array" ref="R1108">VLOOKUP(A1108,'HUMAN RESOURCES'!$A$2:$M$2692,12,0)</f>
        <v>211970371</v>
      </c>
      <c r="S1108" s="10">
        <f t="array" ref="S1108">VLOOKUP(A1108,'HUMAN RESOURCES'!$A$2:$M$2692,13,0)</f>
        <v>0.42799999999999999</v>
      </c>
      <c r="T1108" s="10">
        <f t="array" ref="T1108">VLOOKUP(A1108,TOURISM!$A$2:$F$2692,5,0)</f>
        <v>5277000000</v>
      </c>
      <c r="U1108" s="10">
        <f t="array" ref="U1108">VLOOKUP(A1108,TOURISM!$A$2:$F$2692,6,0)</f>
        <v>3406000000</v>
      </c>
      <c r="V1108" s="10">
        <f t="array" ref="V1108">VLOOKUP(A1108,BUSINESS!$A$2:$J$2692,5,0)</f>
        <v>0</v>
      </c>
      <c r="W1108" s="10">
        <f t="array" ref="W1108">VLOOKUP(A1108,BUSINESS!$A$2:$J$2692,6,0)</f>
        <v>0</v>
      </c>
      <c r="X1108" s="10">
        <f t="array" ref="X1108">VLOOKUP(A1108,BUSINESS!$A$2:$J$2692,7,0)</f>
        <v>0</v>
      </c>
      <c r="Y1108" s="10">
        <f t="array" ref="Y1108">VLOOKUP(A1108,BUSINESS!$A$2:$J$2692,8,0)</f>
        <v>0</v>
      </c>
      <c r="Z1108" s="10">
        <f t="array" ref="Z1108">VLOOKUP(A1108,BUSINESS!$A$2:$J$2692,9,0)</f>
        <v>0.02</v>
      </c>
      <c r="AA1108" s="10">
        <f t="array" ref="AA1108">VLOOKUP(A1108,BUSINESS!$A$2:$J$2692,10,0)</f>
        <v>3.1E-2</v>
      </c>
      <c r="AB1108" s="12">
        <f t="shared" si="66"/>
        <v>754.82247469388074</v>
      </c>
      <c r="AC1108" s="10">
        <f t="shared" si="60"/>
        <v>0</v>
      </c>
      <c r="AD1108" s="10">
        <f t="shared" si="61"/>
        <v>9.8602931633308324E-4</v>
      </c>
      <c r="AE1108" s="10">
        <f t="shared" si="62"/>
        <v>16.068283430045984</v>
      </c>
      <c r="AF1108">
        <f t="shared" si="68"/>
        <v>24.894988743497553</v>
      </c>
    </row>
    <row r="1109" spans="1:32" ht="14.4">
      <c r="A1109" s="7" t="str">
        <f t="shared" si="67"/>
        <v>Indonesia-Asia 2002</v>
      </c>
      <c r="B1109" s="7" t="s">
        <v>164</v>
      </c>
      <c r="C1109" s="8" t="s">
        <v>61</v>
      </c>
      <c r="D1109" s="9" t="s">
        <v>64</v>
      </c>
      <c r="E1109" s="14">
        <v>2.1999999999999999E-2</v>
      </c>
      <c r="F1109" s="13">
        <v>196000000000</v>
      </c>
      <c r="G1109" s="14">
        <v>20</v>
      </c>
      <c r="H1109" s="14">
        <v>0.189</v>
      </c>
      <c r="I1109" s="10">
        <f t="array" ref="I1109">VLOOKUP(A1109,ENERGY!$A$2:$F$2691,5,0)</f>
        <v>211296</v>
      </c>
      <c r="J1109" s="11">
        <f t="array" ref="J1109">VLOOKUP(A1109,ENERGY!$A$2:$F$2691,6,0)</f>
        <v>433989</v>
      </c>
      <c r="K1109" s="10">
        <f t="array" ref="K1109">VLOOKUP(A1109,'HUMAN RESOURCES'!$A$2:$M$2692,5,0)</f>
        <v>2.1000000000000001E-2</v>
      </c>
      <c r="L1109" s="11">
        <f t="array" ref="L1109">VLOOKUP(A1109,'HUMAN RESOURCES'!$A$2:$M$2692,6,0)</f>
        <v>3.7999999999999999E-2</v>
      </c>
      <c r="M1109" s="10">
        <f t="array" ref="M1109">VLOOKUP(A1109,'HUMAN RESOURCES'!$A$2:$M$2692,7,0)</f>
        <v>70</v>
      </c>
      <c r="N1109" s="10">
        <f t="array" ref="N1109">VLOOKUP(A1109,'HUMAN RESOURCES'!$A$2:$M$2692,8,0)</f>
        <v>66</v>
      </c>
      <c r="O1109" s="10">
        <f t="array" ref="O1109">VLOOKUP(A1109,'HUMAN RESOURCES'!$A$2:$M$2692,9,0)</f>
        <v>0.30199999999999999</v>
      </c>
      <c r="P1109" s="10">
        <f t="array" ref="P1109">VLOOKUP(A1109,'HUMAN RESOURCES'!$A$2:$M$2692,10,0)</f>
        <v>0.65100000000000002</v>
      </c>
      <c r="Q1109" s="10">
        <f t="array" ref="Q1109">VLOOKUP(A1109,'HUMAN RESOURCES'!$A$2:$M$2692,11,0)</f>
        <v>4.8000000000000001E-2</v>
      </c>
      <c r="R1109" s="10">
        <f t="array" ref="R1109">VLOOKUP(A1109,'HUMAN RESOURCES'!$A$2:$M$2692,12,0)</f>
        <v>215038285</v>
      </c>
      <c r="S1109" s="10">
        <f t="array" ref="S1109">VLOOKUP(A1109,'HUMAN RESOURCES'!$A$2:$M$2692,13,0)</f>
        <v>0.436</v>
      </c>
      <c r="T1109" s="10">
        <f t="array" ref="T1109">VLOOKUP(A1109,TOURISM!$A$2:$F$2692,5,0)</f>
        <v>5797000000</v>
      </c>
      <c r="U1109" s="10">
        <f t="array" ref="U1109">VLOOKUP(A1109,TOURISM!$A$2:$F$2692,6,0)</f>
        <v>5042000000</v>
      </c>
      <c r="V1109" s="10">
        <f t="array" ref="V1109">VLOOKUP(A1109,BUSINESS!$A$2:$J$2692,5,0)</f>
        <v>0</v>
      </c>
      <c r="W1109" s="10">
        <f t="array" ref="W1109">VLOOKUP(A1109,BUSINESS!$A$2:$J$2692,6,0)</f>
        <v>0</v>
      </c>
      <c r="X1109" s="10">
        <f t="array" ref="X1109">VLOOKUP(A1109,BUSINESS!$A$2:$J$2692,7,0)</f>
        <v>0</v>
      </c>
      <c r="Y1109" s="10">
        <f t="array" ref="Y1109">VLOOKUP(A1109,BUSINESS!$A$2:$J$2692,8,0)</f>
        <v>0</v>
      </c>
      <c r="Z1109" s="10">
        <f t="array" ref="Z1109">VLOOKUP(A1109,BUSINESS!$A$2:$J$2692,9,0)</f>
        <v>2.1000000000000001E-2</v>
      </c>
      <c r="AA1109" s="10">
        <f t="array" ref="AA1109">VLOOKUP(A1109,BUSINESS!$A$2:$J$2692,10,0)</f>
        <v>5.3999999999999999E-2</v>
      </c>
      <c r="AB1109" s="12">
        <f t="shared" si="66"/>
        <v>911.46560250887421</v>
      </c>
      <c r="AC1109" s="10">
        <f t="shared" si="60"/>
        <v>2.0181941090164478E-3</v>
      </c>
      <c r="AD1109" s="10">
        <f t="shared" si="61"/>
        <v>9.8259712218221984E-4</v>
      </c>
      <c r="AE1109" s="10">
        <f t="shared" si="62"/>
        <v>23.446987591070119</v>
      </c>
      <c r="AF1109">
        <f t="shared" si="68"/>
        <v>26.957990294611957</v>
      </c>
    </row>
    <row r="1110" spans="1:32" ht="14.4">
      <c r="A1110" s="7" t="str">
        <f t="shared" si="67"/>
        <v>Indonesia-Asia 2003</v>
      </c>
      <c r="B1110" s="7" t="s">
        <v>164</v>
      </c>
      <c r="C1110" s="8" t="s">
        <v>61</v>
      </c>
      <c r="D1110" s="9" t="s">
        <v>65</v>
      </c>
      <c r="E1110" s="14">
        <v>2.5000000000000001E-2</v>
      </c>
      <c r="F1110" s="13">
        <v>235000000000</v>
      </c>
      <c r="G1110" s="14">
        <v>27</v>
      </c>
      <c r="H1110" s="14">
        <v>0.16900000000000001</v>
      </c>
      <c r="I1110" s="10">
        <f t="array" ref="I1110">VLOOKUP(A1110,ENERGY!$A$2:$F$2691,5,0)</f>
        <v>199782</v>
      </c>
      <c r="J1110" s="11">
        <f t="array" ref="J1110">VLOOKUP(A1110,ENERGY!$A$2:$F$2691,6,0)</f>
        <v>453106</v>
      </c>
      <c r="K1110" s="10">
        <f t="array" ref="K1110">VLOOKUP(A1110,'HUMAN RESOURCES'!$A$2:$M$2692,5,0)</f>
        <v>2.1000000000000001E-2</v>
      </c>
      <c r="L1110" s="11">
        <f t="array" ref="L1110">VLOOKUP(A1110,'HUMAN RESOURCES'!$A$2:$M$2692,6,0)</f>
        <v>3.5999999999999997E-2</v>
      </c>
      <c r="M1110" s="10">
        <f t="array" ref="M1110">VLOOKUP(A1110,'HUMAN RESOURCES'!$A$2:$M$2692,7,0)</f>
        <v>70</v>
      </c>
      <c r="N1110" s="10">
        <f t="array" ref="N1110">VLOOKUP(A1110,'HUMAN RESOURCES'!$A$2:$M$2692,8,0)</f>
        <v>66</v>
      </c>
      <c r="O1110" s="10">
        <f t="array" ref="O1110">VLOOKUP(A1110,'HUMAN RESOURCES'!$A$2:$M$2692,9,0)</f>
        <v>0.30099999999999999</v>
      </c>
      <c r="P1110" s="10">
        <f t="array" ref="P1110">VLOOKUP(A1110,'HUMAN RESOURCES'!$A$2:$M$2692,10,0)</f>
        <v>0.65100000000000002</v>
      </c>
      <c r="Q1110" s="10">
        <f t="array" ref="Q1110">VLOOKUP(A1110,'HUMAN RESOURCES'!$A$2:$M$2692,11,0)</f>
        <v>4.8000000000000001E-2</v>
      </c>
      <c r="R1110" s="10">
        <f t="array" ref="R1110">VLOOKUP(A1110,'HUMAN RESOURCES'!$A$2:$M$2692,12,0)</f>
        <v>218145617</v>
      </c>
      <c r="S1110" s="10">
        <f t="array" ref="S1110">VLOOKUP(A1110,'HUMAN RESOURCES'!$A$2:$M$2692,13,0)</f>
        <v>0.44400000000000001</v>
      </c>
      <c r="T1110" s="10">
        <f t="array" ref="T1110">VLOOKUP(A1110,TOURISM!$A$2:$F$2692,5,0)</f>
        <v>4461000000</v>
      </c>
      <c r="U1110" s="10">
        <f t="array" ref="U1110">VLOOKUP(A1110,TOURISM!$A$2:$F$2692,6,0)</f>
        <v>4427000000</v>
      </c>
      <c r="V1110" s="10">
        <f t="array" ref="V1110">VLOOKUP(A1110,BUSINESS!$A$2:$J$2692,5,0)</f>
        <v>0</v>
      </c>
      <c r="W1110" s="10">
        <f t="array" ref="W1110">VLOOKUP(A1110,BUSINESS!$A$2:$J$2692,6,0)</f>
        <v>168</v>
      </c>
      <c r="X1110" s="10">
        <f t="array" ref="X1110">VLOOKUP(A1110,BUSINESS!$A$2:$J$2692,7,0)</f>
        <v>0</v>
      </c>
      <c r="Y1110" s="10">
        <f t="array" ref="Y1110">VLOOKUP(A1110,BUSINESS!$A$2:$J$2692,8,0)</f>
        <v>0</v>
      </c>
      <c r="Z1110" s="10">
        <f t="array" ref="Z1110">VLOOKUP(A1110,BUSINESS!$A$2:$J$2692,9,0)</f>
        <v>2.4E-2</v>
      </c>
      <c r="AA1110" s="10">
        <f t="array" ref="AA1110">VLOOKUP(A1110,BUSINESS!$A$2:$J$2692,10,0)</f>
        <v>8.5000000000000006E-2</v>
      </c>
      <c r="AB1110" s="12">
        <f t="shared" si="66"/>
        <v>1077.2620749010969</v>
      </c>
      <c r="AC1110" s="10">
        <f t="shared" si="60"/>
        <v>2.0770804668516444E-3</v>
      </c>
      <c r="AD1110" s="10">
        <f t="shared" si="61"/>
        <v>9.1581945467187633E-4</v>
      </c>
      <c r="AE1110" s="10">
        <f t="shared" si="62"/>
        <v>20.293783853562367</v>
      </c>
      <c r="AF1110">
        <f t="shared" si="68"/>
        <v>20.449643047377844</v>
      </c>
    </row>
    <row r="1111" spans="1:32" ht="14.4">
      <c r="A1111" s="7" t="str">
        <f t="shared" si="67"/>
        <v>Indonesia-Asia 2004</v>
      </c>
      <c r="B1111" s="7" t="s">
        <v>164</v>
      </c>
      <c r="C1111" s="8" t="s">
        <v>61</v>
      </c>
      <c r="D1111" s="9" t="s">
        <v>66</v>
      </c>
      <c r="E1111" s="14">
        <v>2.4E-2</v>
      </c>
      <c r="F1111" s="13">
        <v>257000000000</v>
      </c>
      <c r="G1111" s="14">
        <v>27</v>
      </c>
      <c r="H1111" s="14">
        <v>0.14099999999999999</v>
      </c>
      <c r="I1111" s="10">
        <f t="array" ref="I1111">VLOOKUP(A1111,ENERGY!$A$2:$F$2691,5,0)</f>
        <v>186605</v>
      </c>
      <c r="J1111" s="11">
        <f t="array" ref="J1111">VLOOKUP(A1111,ENERGY!$A$2:$F$2691,6,0)</f>
        <v>412387</v>
      </c>
      <c r="K1111" s="10">
        <f t="array" ref="K1111">VLOOKUP(A1111,'HUMAN RESOURCES'!$A$2:$M$2692,5,0)</f>
        <v>2.1000000000000001E-2</v>
      </c>
      <c r="L1111" s="11">
        <f t="array" ref="L1111">VLOOKUP(A1111,'HUMAN RESOURCES'!$A$2:$M$2692,6,0)</f>
        <v>3.5000000000000003E-2</v>
      </c>
      <c r="M1111" s="10">
        <f t="array" ref="M1111">VLOOKUP(A1111,'HUMAN RESOURCES'!$A$2:$M$2692,7,0)</f>
        <v>71</v>
      </c>
      <c r="N1111" s="10">
        <f t="array" ref="N1111">VLOOKUP(A1111,'HUMAN RESOURCES'!$A$2:$M$2692,8,0)</f>
        <v>67</v>
      </c>
      <c r="O1111" s="10">
        <f t="array" ref="O1111">VLOOKUP(A1111,'HUMAN RESOURCES'!$A$2:$M$2692,9,0)</f>
        <v>0.3</v>
      </c>
      <c r="P1111" s="10">
        <f t="array" ref="P1111">VLOOKUP(A1111,'HUMAN RESOURCES'!$A$2:$M$2692,10,0)</f>
        <v>0.65100000000000002</v>
      </c>
      <c r="Q1111" s="10">
        <f t="array" ref="Q1111">VLOOKUP(A1111,'HUMAN RESOURCES'!$A$2:$M$2692,11,0)</f>
        <v>4.8000000000000001E-2</v>
      </c>
      <c r="R1111" s="10">
        <f t="array" ref="R1111">VLOOKUP(A1111,'HUMAN RESOURCES'!$A$2:$M$2692,12,0)</f>
        <v>221293797</v>
      </c>
      <c r="S1111" s="10">
        <f t="array" ref="S1111">VLOOKUP(A1111,'HUMAN RESOURCES'!$A$2:$M$2692,13,0)</f>
        <v>0.45100000000000001</v>
      </c>
      <c r="T1111" s="10">
        <f t="array" ref="T1111">VLOOKUP(A1111,TOURISM!$A$2:$F$2692,5,0)</f>
        <v>5226000000</v>
      </c>
      <c r="U1111" s="10">
        <f t="array" ref="U1111">VLOOKUP(A1111,TOURISM!$A$2:$F$2692,6,0)</f>
        <v>4569000000</v>
      </c>
      <c r="V1111" s="10">
        <f t="array" ref="V1111">VLOOKUP(A1111,BUSINESS!$A$2:$J$2692,5,0)</f>
        <v>0</v>
      </c>
      <c r="W1111" s="10">
        <f t="array" ref="W1111">VLOOKUP(A1111,BUSINESS!$A$2:$J$2692,6,0)</f>
        <v>151</v>
      </c>
      <c r="X1111" s="10">
        <f t="array" ref="X1111">VLOOKUP(A1111,BUSINESS!$A$2:$J$2692,7,0)</f>
        <v>0</v>
      </c>
      <c r="Y1111" s="10">
        <f t="array" ref="Y1111">VLOOKUP(A1111,BUSINESS!$A$2:$J$2692,8,0)</f>
        <v>0</v>
      </c>
      <c r="Z1111" s="10">
        <f t="array" ref="Z1111">VLOOKUP(A1111,BUSINESS!$A$2:$J$2692,9,0)</f>
        <v>2.5999999999999999E-2</v>
      </c>
      <c r="AA1111" s="10">
        <f t="array" ref="AA1111">VLOOKUP(A1111,BUSINESS!$A$2:$J$2692,10,0)</f>
        <v>0.13700000000000001</v>
      </c>
      <c r="AB1111" s="12">
        <f t="shared" si="66"/>
        <v>1161.3520283173596</v>
      </c>
      <c r="AC1111" s="10">
        <f t="shared" si="60"/>
        <v>1.8635271552595756E-3</v>
      </c>
      <c r="AD1111" s="10">
        <f t="shared" si="61"/>
        <v>8.4324550678661816E-4</v>
      </c>
      <c r="AE1111" s="10">
        <f t="shared" si="62"/>
        <v>20.646760378918348</v>
      </c>
      <c r="AF1111">
        <f t="shared" si="68"/>
        <v>23.615664202282183</v>
      </c>
    </row>
    <row r="1112" spans="1:32" ht="14.4">
      <c r="A1112" s="7" t="str">
        <f t="shared" si="67"/>
        <v>Indonesia-Asia 2005</v>
      </c>
      <c r="B1112" s="7" t="s">
        <v>164</v>
      </c>
      <c r="C1112" s="8" t="s">
        <v>61</v>
      </c>
      <c r="D1112" s="9" t="s">
        <v>67</v>
      </c>
      <c r="E1112" s="14">
        <v>2.8000000000000001E-2</v>
      </c>
      <c r="F1112" s="13">
        <v>286000000000</v>
      </c>
      <c r="G1112" s="14">
        <v>36</v>
      </c>
      <c r="H1112" s="14">
        <v>0.14099999999999999</v>
      </c>
      <c r="I1112" s="10">
        <f t="array" ref="I1112">VLOOKUP(A1112,ENERGY!$A$2:$F$2691,5,0)</f>
        <v>176238</v>
      </c>
      <c r="J1112" s="11">
        <f t="array" ref="J1112">VLOOKUP(A1112,ENERGY!$A$2:$F$2691,6,0)</f>
        <v>337635</v>
      </c>
      <c r="K1112" s="10">
        <f t="array" ref="K1112">VLOOKUP(A1112,'HUMAN RESOURCES'!$A$2:$M$2692,5,0)</f>
        <v>2.1000000000000001E-2</v>
      </c>
      <c r="L1112" s="11">
        <f t="array" ref="L1112">VLOOKUP(A1112,'HUMAN RESOURCES'!$A$2:$M$2692,6,0)</f>
        <v>3.3000000000000002E-2</v>
      </c>
      <c r="M1112" s="10">
        <f t="array" ref="M1112">VLOOKUP(A1112,'HUMAN RESOURCES'!$A$2:$M$2692,7,0)</f>
        <v>71</v>
      </c>
      <c r="N1112" s="10">
        <f t="array" ref="N1112">VLOOKUP(A1112,'HUMAN RESOURCES'!$A$2:$M$2692,8,0)</f>
        <v>67</v>
      </c>
      <c r="O1112" s="10">
        <f t="array" ref="O1112">VLOOKUP(A1112,'HUMAN RESOURCES'!$A$2:$M$2692,9,0)</f>
        <v>0.3</v>
      </c>
      <c r="P1112" s="10">
        <f t="array" ref="P1112">VLOOKUP(A1112,'HUMAN RESOURCES'!$A$2:$M$2692,10,0)</f>
        <v>0.65100000000000002</v>
      </c>
      <c r="Q1112" s="10">
        <f t="array" ref="Q1112">VLOOKUP(A1112,'HUMAN RESOURCES'!$A$2:$M$2692,11,0)</f>
        <v>4.9000000000000002E-2</v>
      </c>
      <c r="R1112" s="10">
        <f t="array" ref="R1112">VLOOKUP(A1112,'HUMAN RESOURCES'!$A$2:$M$2692,12,0)</f>
        <v>224480901</v>
      </c>
      <c r="S1112" s="10">
        <f t="array" ref="S1112">VLOOKUP(A1112,'HUMAN RESOURCES'!$A$2:$M$2692,13,0)</f>
        <v>0.45900000000000002</v>
      </c>
      <c r="T1112" s="10">
        <f t="array" ref="T1112">VLOOKUP(A1112,TOURISM!$A$2:$F$2692,5,0)</f>
        <v>5094000000</v>
      </c>
      <c r="U1112" s="10">
        <f t="array" ref="U1112">VLOOKUP(A1112,TOURISM!$A$2:$F$2692,6,0)</f>
        <v>4740000000</v>
      </c>
      <c r="V1112" s="10">
        <f t="array" ref="V1112">VLOOKUP(A1112,BUSINESS!$A$2:$J$2692,5,0)</f>
        <v>0.375</v>
      </c>
      <c r="W1112" s="10">
        <f t="array" ref="W1112">VLOOKUP(A1112,BUSINESS!$A$2:$J$2692,6,0)</f>
        <v>151</v>
      </c>
      <c r="X1112" s="10">
        <f t="array" ref="X1112">VLOOKUP(A1112,BUSINESS!$A$2:$J$2692,7,0)</f>
        <v>0</v>
      </c>
      <c r="Y1112" s="10">
        <f t="array" ref="Y1112">VLOOKUP(A1112,BUSINESS!$A$2:$J$2692,8,0)</f>
        <v>560</v>
      </c>
      <c r="Z1112" s="10">
        <f t="array" ref="Z1112">VLOOKUP(A1112,BUSINESS!$A$2:$J$2692,9,0)</f>
        <v>3.5999999999999997E-2</v>
      </c>
      <c r="AA1112" s="10">
        <f t="array" ref="AA1112">VLOOKUP(A1112,BUSINESS!$A$2:$J$2692,10,0)</f>
        <v>0.20899999999999999</v>
      </c>
      <c r="AB1112" s="12">
        <f t="shared" si="66"/>
        <v>1274.0504814705819</v>
      </c>
      <c r="AC1112" s="10">
        <f t="shared" si="60"/>
        <v>1.50407005003958E-3</v>
      </c>
      <c r="AD1112" s="10">
        <f t="shared" si="61"/>
        <v>7.8509128934759582E-4</v>
      </c>
      <c r="AE1112" s="10">
        <f t="shared" si="62"/>
        <v>21.115382105491459</v>
      </c>
      <c r="AF1112">
        <f t="shared" si="68"/>
        <v>22.692353680458545</v>
      </c>
    </row>
    <row r="1113" spans="1:32" ht="14.4">
      <c r="A1113" s="7" t="str">
        <f t="shared" si="67"/>
        <v>Indonesia-Asia 2006</v>
      </c>
      <c r="B1113" s="7" t="s">
        <v>164</v>
      </c>
      <c r="C1113" s="8" t="s">
        <v>61</v>
      </c>
      <c r="D1113" s="9" t="s">
        <v>68</v>
      </c>
      <c r="E1113" s="14">
        <v>2.9000000000000001E-2</v>
      </c>
      <c r="F1113" s="13">
        <v>365000000000</v>
      </c>
      <c r="G1113" s="14">
        <v>47</v>
      </c>
      <c r="H1113" s="14">
        <v>0.16</v>
      </c>
      <c r="I1113" s="10">
        <v>176238</v>
      </c>
      <c r="J1113" s="11">
        <v>337635</v>
      </c>
      <c r="K1113" s="10">
        <f t="array" ref="K1113">VLOOKUP(A1113,'HUMAN RESOURCES'!$A$2:$M$2692,5,0)</f>
        <v>2.1000000000000001E-2</v>
      </c>
      <c r="L1113" s="11">
        <f t="array" ref="L1113">VLOOKUP(A1113,'HUMAN RESOURCES'!$A$2:$M$2692,6,0)</f>
        <v>3.2000000000000001E-2</v>
      </c>
      <c r="M1113" s="10">
        <f t="array" ref="M1113">VLOOKUP(A1113,'HUMAN RESOURCES'!$A$2:$M$2692,7,0)</f>
        <v>71</v>
      </c>
      <c r="N1113" s="10">
        <f t="array" ref="N1113">VLOOKUP(A1113,'HUMAN RESOURCES'!$A$2:$M$2692,8,0)</f>
        <v>67</v>
      </c>
      <c r="O1113" s="10">
        <f t="array" ref="O1113">VLOOKUP(A1113,'HUMAN RESOURCES'!$A$2:$M$2692,9,0)</f>
        <v>0.3</v>
      </c>
      <c r="P1113" s="10">
        <f t="array" ref="P1113">VLOOKUP(A1113,'HUMAN RESOURCES'!$A$2:$M$2692,10,0)</f>
        <v>0.65100000000000002</v>
      </c>
      <c r="Q1113" s="10">
        <f t="array" ref="Q1113">VLOOKUP(A1113,'HUMAN RESOURCES'!$A$2:$M$2692,11,0)</f>
        <v>4.9000000000000002E-2</v>
      </c>
      <c r="R1113" s="10">
        <f t="array" ref="R1113">VLOOKUP(A1113,'HUMAN RESOURCES'!$A$2:$M$2692,12,0)</f>
        <v>227709821</v>
      </c>
      <c r="S1113" s="10">
        <f t="array" ref="S1113">VLOOKUP(A1113,'HUMAN RESOURCES'!$A$2:$M$2692,13,0)</f>
        <v>0.46700000000000003</v>
      </c>
      <c r="T1113" s="10">
        <f t="array" ref="T1113">VLOOKUP(A1113,TOURISM!$A$2:$F$2692,5,0)</f>
        <v>4890000000</v>
      </c>
      <c r="U1113" s="10">
        <f t="array" ref="U1113">VLOOKUP(A1113,TOURISM!$A$2:$F$2692,6,0)</f>
        <v>5458000000</v>
      </c>
      <c r="V1113" s="10">
        <f t="array" ref="V1113">VLOOKUP(A1113,BUSINESS!$A$2:$J$2692,5,0)</f>
        <v>0.375</v>
      </c>
      <c r="W1113" s="10">
        <f t="array" ref="W1113">VLOOKUP(A1113,BUSINESS!$A$2:$J$2692,6,0)</f>
        <v>97</v>
      </c>
      <c r="X1113" s="10">
        <f t="array" ref="X1113">VLOOKUP(A1113,BUSINESS!$A$2:$J$2692,7,0)</f>
        <v>0</v>
      </c>
      <c r="Y1113" s="10">
        <f t="array" ref="Y1113">VLOOKUP(A1113,BUSINESS!$A$2:$J$2692,8,0)</f>
        <v>576</v>
      </c>
      <c r="Z1113" s="10">
        <f t="array" ref="Z1113">VLOOKUP(A1113,BUSINESS!$A$2:$J$2692,9,0)</f>
        <v>4.8000000000000001E-2</v>
      </c>
      <c r="AA1113" s="10">
        <f t="array" ref="AA1113">VLOOKUP(A1113,BUSINESS!$A$2:$J$2692,10,0)</f>
        <v>0.28000000000000003</v>
      </c>
      <c r="AB1113" s="12">
        <f t="shared" si="66"/>
        <v>1602.9172496692622</v>
      </c>
      <c r="AC1113" s="10">
        <f t="shared" si="60"/>
        <v>1.4827423714851543E-3</v>
      </c>
      <c r="AD1113" s="10">
        <f t="shared" si="61"/>
        <v>7.7395871300605875E-4</v>
      </c>
      <c r="AE1113" s="10">
        <f t="shared" si="62"/>
        <v>23.969102325191322</v>
      </c>
      <c r="AF1113">
        <f t="shared" si="68"/>
        <v>21.47469959145943</v>
      </c>
    </row>
    <row r="1114" spans="1:32" ht="14.4">
      <c r="A1114" s="7" t="str">
        <f t="shared" si="67"/>
        <v>Indonesia-Asia 2007</v>
      </c>
      <c r="B1114" s="7" t="s">
        <v>164</v>
      </c>
      <c r="C1114" s="8" t="s">
        <v>61</v>
      </c>
      <c r="D1114" s="9" t="s">
        <v>69</v>
      </c>
      <c r="E1114" s="14">
        <v>3.1E-2</v>
      </c>
      <c r="F1114" s="13">
        <v>432000000000</v>
      </c>
      <c r="G1114" s="14">
        <v>58</v>
      </c>
      <c r="H1114" s="14">
        <v>0.13900000000000001</v>
      </c>
      <c r="I1114" s="10">
        <f t="array" ref="I1114">VLOOKUP(A1114,ENERGY!$A$2:$F$2691,5,0)</f>
        <v>182885</v>
      </c>
      <c r="J1114" s="11">
        <f t="array" ref="J1114">VLOOKUP(A1114,ENERGY!$A$2:$F$2691,6,0)</f>
        <v>375545</v>
      </c>
      <c r="K1114" s="10">
        <f t="array" ref="K1114">VLOOKUP(A1114,'HUMAN RESOURCES'!$A$2:$M$2692,5,0)</f>
        <v>2.1000000000000001E-2</v>
      </c>
      <c r="L1114" s="11">
        <f t="array" ref="L1114">VLOOKUP(A1114,'HUMAN RESOURCES'!$A$2:$M$2692,6,0)</f>
        <v>3.1E-2</v>
      </c>
      <c r="M1114" s="10">
        <f t="array" ref="M1114">VLOOKUP(A1114,'HUMAN RESOURCES'!$A$2:$M$2692,7,0)</f>
        <v>71</v>
      </c>
      <c r="N1114" s="10">
        <f t="array" ref="N1114">VLOOKUP(A1114,'HUMAN RESOURCES'!$A$2:$M$2692,8,0)</f>
        <v>67</v>
      </c>
      <c r="O1114" s="10">
        <f t="array" ref="O1114">VLOOKUP(A1114,'HUMAN RESOURCES'!$A$2:$M$2692,9,0)</f>
        <v>0.3</v>
      </c>
      <c r="P1114" s="10">
        <f t="array" ref="P1114">VLOOKUP(A1114,'HUMAN RESOURCES'!$A$2:$M$2692,10,0)</f>
        <v>0.65100000000000002</v>
      </c>
      <c r="Q1114" s="10">
        <f t="array" ref="Q1114">VLOOKUP(A1114,'HUMAN RESOURCES'!$A$2:$M$2692,11,0)</f>
        <v>4.9000000000000002E-2</v>
      </c>
      <c r="R1114" s="10">
        <f t="array" ref="R1114">VLOOKUP(A1114,'HUMAN RESOURCES'!$A$2:$M$2692,12,0)</f>
        <v>230972808</v>
      </c>
      <c r="S1114" s="10">
        <f t="array" ref="S1114">VLOOKUP(A1114,'HUMAN RESOURCES'!$A$2:$M$2692,13,0)</f>
        <v>0.47499999999999998</v>
      </c>
      <c r="T1114" s="10">
        <f t="array" ref="T1114">VLOOKUP(A1114,TOURISM!$A$2:$F$2692,5,0)</f>
        <v>5831000000</v>
      </c>
      <c r="U1114" s="10">
        <f t="array" ref="U1114">VLOOKUP(A1114,TOURISM!$A$2:$F$2692,6,0)</f>
        <v>6578000000</v>
      </c>
      <c r="V1114" s="10">
        <f t="array" ref="V1114">VLOOKUP(A1114,BUSINESS!$A$2:$J$2692,5,0)</f>
        <v>0.375</v>
      </c>
      <c r="W1114" s="10">
        <f t="array" ref="W1114">VLOOKUP(A1114,BUSINESS!$A$2:$J$2692,6,0)</f>
        <v>105</v>
      </c>
      <c r="X1114" s="10">
        <f t="array" ref="X1114">VLOOKUP(A1114,BUSINESS!$A$2:$J$2692,7,0)</f>
        <v>0</v>
      </c>
      <c r="Y1114" s="10">
        <f t="array" ref="Y1114">VLOOKUP(A1114,BUSINESS!$A$2:$J$2692,8,0)</f>
        <v>266</v>
      </c>
      <c r="Z1114" s="10">
        <f t="array" ref="Z1114">VLOOKUP(A1114,BUSINESS!$A$2:$J$2692,9,0)</f>
        <v>5.8000000000000003E-2</v>
      </c>
      <c r="AA1114" s="10">
        <f t="array" ref="AA1114">VLOOKUP(A1114,BUSINESS!$A$2:$J$2692,10,0)</f>
        <v>0.40400000000000003</v>
      </c>
      <c r="AB1114" s="12">
        <f t="shared" si="66"/>
        <v>1870.3500370485169</v>
      </c>
      <c r="AC1114" s="10">
        <f t="shared" si="60"/>
        <v>1.6259273256096882E-3</v>
      </c>
      <c r="AD1114" s="10">
        <f t="shared" si="61"/>
        <v>7.9180316325374548E-4</v>
      </c>
      <c r="AE1114" s="10">
        <f t="shared" si="62"/>
        <v>28.47954292524339</v>
      </c>
      <c r="AF1114">
        <f t="shared" si="68"/>
        <v>25.245395986180331</v>
      </c>
    </row>
    <row r="1115" spans="1:32" ht="14.4">
      <c r="A1115" s="7" t="str">
        <f t="shared" si="67"/>
        <v>Indonesia-Asia 2008</v>
      </c>
      <c r="B1115" s="7" t="s">
        <v>164</v>
      </c>
      <c r="C1115" s="8" t="s">
        <v>61</v>
      </c>
      <c r="D1115" s="9" t="s">
        <v>70</v>
      </c>
      <c r="E1115" s="14">
        <v>2.8000000000000001E-2</v>
      </c>
      <c r="F1115" s="13">
        <v>510000000000</v>
      </c>
      <c r="G1115" s="14">
        <v>61</v>
      </c>
      <c r="H1115" s="14">
        <v>0.13600000000000001</v>
      </c>
      <c r="I1115" s="10">
        <f t="array" ref="I1115">VLOOKUP(A1115,ENERGY!$A$2:$F$2691,5,0)</f>
        <v>179461</v>
      </c>
      <c r="J1115" s="11">
        <f t="array" ref="J1115">VLOOKUP(A1115,ENERGY!$A$2:$F$2691,6,0)</f>
        <v>341992</v>
      </c>
      <c r="K1115" s="10">
        <f t="array" ref="K1115">VLOOKUP(A1115,'HUMAN RESOURCES'!$A$2:$M$2692,5,0)</f>
        <v>2.1000000000000001E-2</v>
      </c>
      <c r="L1115" s="11">
        <f t="array" ref="L1115">VLOOKUP(A1115,'HUMAN RESOURCES'!$A$2:$M$2692,6,0)</f>
        <v>0.03</v>
      </c>
      <c r="M1115" s="10">
        <f t="array" ref="M1115">VLOOKUP(A1115,'HUMAN RESOURCES'!$A$2:$M$2692,7,0)</f>
        <v>72</v>
      </c>
      <c r="N1115" s="10">
        <f t="array" ref="N1115">VLOOKUP(A1115,'HUMAN RESOURCES'!$A$2:$M$2692,8,0)</f>
        <v>68</v>
      </c>
      <c r="O1115" s="10">
        <f t="array" ref="O1115">VLOOKUP(A1115,'HUMAN RESOURCES'!$A$2:$M$2692,9,0)</f>
        <v>0.3</v>
      </c>
      <c r="P1115" s="10">
        <f t="array" ref="P1115">VLOOKUP(A1115,'HUMAN RESOURCES'!$A$2:$M$2692,10,0)</f>
        <v>0.65</v>
      </c>
      <c r="Q1115" s="10">
        <f t="array" ref="Q1115">VLOOKUP(A1115,'HUMAN RESOURCES'!$A$2:$M$2692,11,0)</f>
        <v>4.9000000000000002E-2</v>
      </c>
      <c r="R1115" s="10">
        <f t="array" ref="R1115">VLOOKUP(A1115,'HUMAN RESOURCES'!$A$2:$M$2692,12,0)</f>
        <v>234243489</v>
      </c>
      <c r="S1115" s="10">
        <f t="array" ref="S1115">VLOOKUP(A1115,'HUMAN RESOURCES'!$A$2:$M$2692,13,0)</f>
        <v>0.48299999999999998</v>
      </c>
      <c r="T1115" s="10">
        <f t="array" ref="T1115">VLOOKUP(A1115,TOURISM!$A$2:$F$2692,5,0)</f>
        <v>8150000000</v>
      </c>
      <c r="U1115" s="10">
        <f t="array" ref="U1115">VLOOKUP(A1115,TOURISM!$A$2:$F$2692,6,0)</f>
        <v>8801000000</v>
      </c>
      <c r="V1115" s="10">
        <f t="array" ref="V1115">VLOOKUP(A1115,BUSINESS!$A$2:$J$2692,5,0)</f>
        <v>0.375</v>
      </c>
      <c r="W1115" s="10">
        <f t="array" ref="W1115">VLOOKUP(A1115,BUSINESS!$A$2:$J$2692,6,0)</f>
        <v>77</v>
      </c>
      <c r="X1115" s="10">
        <f t="array" ref="X1115">VLOOKUP(A1115,BUSINESS!$A$2:$J$2692,7,0)</f>
        <v>0</v>
      </c>
      <c r="Y1115" s="10">
        <f t="array" ref="Y1115">VLOOKUP(A1115,BUSINESS!$A$2:$J$2692,8,0)</f>
        <v>266</v>
      </c>
      <c r="Z1115" s="10">
        <f t="array" ref="Z1115">VLOOKUP(A1115,BUSINESS!$A$2:$J$2692,9,0)</f>
        <v>7.9000000000000001E-2</v>
      </c>
      <c r="AA1115" s="10">
        <f t="array" ref="AA1115">VLOOKUP(A1115,BUSINESS!$A$2:$J$2692,10,0)</f>
        <v>0.6</v>
      </c>
      <c r="AB1115" s="12">
        <f t="shared" si="66"/>
        <v>2177.2216686885158</v>
      </c>
      <c r="AC1115" s="10">
        <f t="shared" si="60"/>
        <v>1.4599850841531823E-3</v>
      </c>
      <c r="AD1115" s="10">
        <f t="shared" si="61"/>
        <v>7.6613015271472494E-4</v>
      </c>
      <c r="AE1115" s="10">
        <f t="shared" si="62"/>
        <v>37.572015502211038</v>
      </c>
      <c r="AF1115">
        <f t="shared" si="68"/>
        <v>34.792856078061575</v>
      </c>
    </row>
    <row r="1116" spans="1:32" ht="14.4">
      <c r="A1116" s="7" t="str">
        <f t="shared" si="67"/>
        <v>Indonesia-Asia 2009</v>
      </c>
      <c r="B1116" s="7" t="s">
        <v>164</v>
      </c>
      <c r="C1116" s="8" t="s">
        <v>61</v>
      </c>
      <c r="D1116" s="9" t="s">
        <v>71</v>
      </c>
      <c r="E1116" s="14">
        <v>2.8000000000000001E-2</v>
      </c>
      <c r="F1116" s="13">
        <v>540000000000</v>
      </c>
      <c r="G1116" s="14">
        <v>64</v>
      </c>
      <c r="H1116" s="14">
        <v>0.14499999999999999</v>
      </c>
      <c r="I1116" s="10">
        <v>179461</v>
      </c>
      <c r="J1116" s="11">
        <v>341992</v>
      </c>
      <c r="K1116" s="10">
        <f t="array" ref="K1116">VLOOKUP(A1116,'HUMAN RESOURCES'!$A$2:$M$2692,5,0)</f>
        <v>0.02</v>
      </c>
      <c r="L1116" s="11">
        <f t="array" ref="L1116">VLOOKUP(A1116,'HUMAN RESOURCES'!$A$2:$M$2692,6,0)</f>
        <v>2.9000000000000001E-2</v>
      </c>
      <c r="M1116" s="10">
        <f t="array" ref="M1116">VLOOKUP(A1116,'HUMAN RESOURCES'!$A$2:$M$2692,7,0)</f>
        <v>72</v>
      </c>
      <c r="N1116" s="10">
        <f t="array" ref="N1116">VLOOKUP(A1116,'HUMAN RESOURCES'!$A$2:$M$2692,8,0)</f>
        <v>68</v>
      </c>
      <c r="O1116" s="10">
        <f t="array" ref="O1116">VLOOKUP(A1116,'HUMAN RESOURCES'!$A$2:$M$2692,9,0)</f>
        <v>0.3</v>
      </c>
      <c r="P1116" s="10">
        <f t="array" ref="P1116">VLOOKUP(A1116,'HUMAN RESOURCES'!$A$2:$M$2692,10,0)</f>
        <v>0.65100000000000002</v>
      </c>
      <c r="Q1116" s="10">
        <f t="array" ref="Q1116">VLOOKUP(A1116,'HUMAN RESOURCES'!$A$2:$M$2692,11,0)</f>
        <v>0.05</v>
      </c>
      <c r="R1116" s="10">
        <f t="array" ref="R1116">VLOOKUP(A1116,'HUMAN RESOURCES'!$A$2:$M$2692,12,0)</f>
        <v>237486894</v>
      </c>
      <c r="S1116" s="10">
        <f t="array" ref="S1116">VLOOKUP(A1116,'HUMAN RESOURCES'!$A$2:$M$2692,13,0)</f>
        <v>0.49099999999999999</v>
      </c>
      <c r="T1116" s="10">
        <f t="array" ref="T1116">VLOOKUP(A1116,TOURISM!$A$2:$F$2692,5,0)</f>
        <v>6053000000</v>
      </c>
      <c r="U1116" s="10">
        <f t="array" ref="U1116">VLOOKUP(A1116,TOURISM!$A$2:$F$2692,6,0)</f>
        <v>6908000000</v>
      </c>
      <c r="V1116" s="10">
        <f t="array" ref="V1116">VLOOKUP(A1116,BUSINESS!$A$2:$J$2692,5,0)</f>
        <v>0.378</v>
      </c>
      <c r="W1116" s="10">
        <f t="array" ref="W1116">VLOOKUP(A1116,BUSINESS!$A$2:$J$2692,6,0)</f>
        <v>63</v>
      </c>
      <c r="X1116" s="10">
        <f t="array" ref="X1116">VLOOKUP(A1116,BUSINESS!$A$2:$J$2692,7,0)</f>
        <v>0</v>
      </c>
      <c r="Y1116" s="10">
        <f t="array" ref="Y1116">VLOOKUP(A1116,BUSINESS!$A$2:$J$2692,8,0)</f>
        <v>266</v>
      </c>
      <c r="Z1116" s="10">
        <f t="array" ref="Z1116">VLOOKUP(A1116,BUSINESS!$A$2:$J$2692,9,0)</f>
        <v>6.9000000000000006E-2</v>
      </c>
      <c r="AA1116" s="10">
        <f t="array" ref="AA1116">VLOOKUP(A1116,BUSINESS!$A$2:$J$2692,10,0)</f>
        <v>0.68899999999999995</v>
      </c>
      <c r="AB1116" s="12">
        <f t="shared" si="66"/>
        <v>2273.8096865252701</v>
      </c>
      <c r="AC1116" s="10">
        <f t="shared" si="60"/>
        <v>1.440045782063241E-3</v>
      </c>
      <c r="AD1116" s="10">
        <f t="shared" si="61"/>
        <v>7.5566696324724347E-4</v>
      </c>
      <c r="AE1116" s="10">
        <f t="shared" si="62"/>
        <v>29.087920952808453</v>
      </c>
      <c r="AF1116">
        <f t="shared" si="68"/>
        <v>25.487722282476774</v>
      </c>
    </row>
    <row r="1117" spans="1:32" ht="14.4">
      <c r="A1117" s="7" t="str">
        <f t="shared" si="67"/>
        <v>Indonesia-Asia 2010</v>
      </c>
      <c r="B1117" s="7" t="s">
        <v>164</v>
      </c>
      <c r="C1117" s="8" t="s">
        <v>61</v>
      </c>
      <c r="D1117" s="9" t="s">
        <v>72</v>
      </c>
      <c r="E1117" s="14">
        <v>2.9000000000000001E-2</v>
      </c>
      <c r="F1117" s="13">
        <v>709000000000</v>
      </c>
      <c r="G1117" s="14">
        <v>86</v>
      </c>
      <c r="H1117" s="14">
        <v>0.13300000000000001</v>
      </c>
      <c r="I1117" s="10">
        <f t="array" ref="I1117">VLOOKUP(A1117,ENERGY!$A$2:$F$2691,5,0)</f>
        <v>165366</v>
      </c>
      <c r="J1117" s="11">
        <f t="array" ref="J1117">VLOOKUP(A1117,ENERGY!$A$2:$F$2691,6,0)</f>
        <v>316792</v>
      </c>
      <c r="K1117" s="10">
        <f t="array" ref="K1117">VLOOKUP(A1117,'HUMAN RESOURCES'!$A$2:$M$2692,5,0)</f>
        <v>0.02</v>
      </c>
      <c r="L1117" s="11">
        <f t="array" ref="L1117">VLOOKUP(A1117,'HUMAN RESOURCES'!$A$2:$M$2692,6,0)</f>
        <v>2.7E-2</v>
      </c>
      <c r="M1117" s="10">
        <f t="array" ref="M1117">VLOOKUP(A1117,'HUMAN RESOURCES'!$A$2:$M$2692,7,0)</f>
        <v>72</v>
      </c>
      <c r="N1117" s="10">
        <f t="array" ref="N1117">VLOOKUP(A1117,'HUMAN RESOURCES'!$A$2:$M$2692,8,0)</f>
        <v>68</v>
      </c>
      <c r="O1117" s="10">
        <f t="array" ref="O1117">VLOOKUP(A1117,'HUMAN RESOURCES'!$A$2:$M$2692,9,0)</f>
        <v>0.29799999999999999</v>
      </c>
      <c r="P1117" s="10">
        <f t="array" ref="P1117">VLOOKUP(A1117,'HUMAN RESOURCES'!$A$2:$M$2692,10,0)</f>
        <v>0.65200000000000002</v>
      </c>
      <c r="Q1117" s="10">
        <f t="array" ref="Q1117">VLOOKUP(A1117,'HUMAN RESOURCES'!$A$2:$M$2692,11,0)</f>
        <v>0.05</v>
      </c>
      <c r="R1117" s="10">
        <f t="array" ref="R1117">VLOOKUP(A1117,'HUMAN RESOURCES'!$A$2:$M$2692,12,0)</f>
        <v>240676485</v>
      </c>
      <c r="S1117" s="10">
        <f t="array" ref="S1117">VLOOKUP(A1117,'HUMAN RESOURCES'!$A$2:$M$2692,13,0)</f>
        <v>0.499</v>
      </c>
      <c r="T1117" s="10">
        <f t="array" ref="T1117">VLOOKUP(A1117,TOURISM!$A$2:$F$2692,5,0)</f>
        <v>7618000000</v>
      </c>
      <c r="U1117" s="10">
        <f t="array" ref="U1117">VLOOKUP(A1117,TOURISM!$A$2:$F$2692,6,0)</f>
        <v>8432000000</v>
      </c>
      <c r="V1117" s="10">
        <f t="array" ref="V1117">VLOOKUP(A1117,BUSINESS!$A$2:$J$2692,5,0)</f>
        <v>0.32200000000000001</v>
      </c>
      <c r="W1117" s="10">
        <f t="array" ref="W1117">VLOOKUP(A1117,BUSINESS!$A$2:$J$2692,6,0)</f>
        <v>50</v>
      </c>
      <c r="X1117" s="10">
        <f t="array" ref="X1117">VLOOKUP(A1117,BUSINESS!$A$2:$J$2692,7,0)</f>
        <v>0</v>
      </c>
      <c r="Y1117" s="10">
        <f t="array" ref="Y1117">VLOOKUP(A1117,BUSINESS!$A$2:$J$2692,8,0)</f>
        <v>266</v>
      </c>
      <c r="Z1117" s="10">
        <f t="array" ref="Z1117">VLOOKUP(A1117,BUSINESS!$A$2:$J$2692,9,0)</f>
        <v>0.109</v>
      </c>
      <c r="AA1117" s="10">
        <f t="array" ref="AA1117">VLOOKUP(A1117,BUSINESS!$A$2:$J$2692,10,0)</f>
        <v>0.878</v>
      </c>
      <c r="AB1117" s="12">
        <f t="shared" si="66"/>
        <v>2945.8631988912421</v>
      </c>
      <c r="AC1117" s="10">
        <f t="shared" si="60"/>
        <v>1.3162565507801895E-3</v>
      </c>
      <c r="AD1117" s="10">
        <f t="shared" si="61"/>
        <v>6.8708831276142329E-4</v>
      </c>
      <c r="AE1117" s="10">
        <f t="shared" si="62"/>
        <v>35.034581795558466</v>
      </c>
      <c r="AF1117">
        <f t="shared" si="68"/>
        <v>31.652448306281354</v>
      </c>
    </row>
    <row r="1118" spans="1:32" ht="14.4">
      <c r="A1118" s="7" t="str">
        <f t="shared" si="67"/>
        <v>Indonesia-Asia 2011</v>
      </c>
      <c r="B1118" s="7" t="s">
        <v>164</v>
      </c>
      <c r="C1118" s="8" t="s">
        <v>61</v>
      </c>
      <c r="D1118" s="9" t="s">
        <v>73</v>
      </c>
      <c r="E1118" s="14">
        <v>2.9000000000000001E-2</v>
      </c>
      <c r="F1118" s="13">
        <v>846000000000</v>
      </c>
      <c r="G1118" s="14">
        <v>99</v>
      </c>
      <c r="H1118" s="14">
        <v>0.124</v>
      </c>
      <c r="I1118" s="10">
        <f t="array" ref="I1118">VLOOKUP(A1118,ENERGY!$A$2:$F$2691,5,0)</f>
        <v>183726</v>
      </c>
      <c r="J1118" s="11">
        <f t="array" ref="J1118">VLOOKUP(A1118,ENERGY!$A$2:$F$2691,6,0)</f>
        <v>345120</v>
      </c>
      <c r="K1118" s="10">
        <f t="array" ref="K1118">VLOOKUP(A1118,'HUMAN RESOURCES'!$A$2:$M$2692,5,0)</f>
        <v>0.02</v>
      </c>
      <c r="L1118" s="11">
        <f t="array" ref="L1118">VLOOKUP(A1118,'HUMAN RESOURCES'!$A$2:$M$2692,6,0)</f>
        <v>2.5999999999999999E-2</v>
      </c>
      <c r="M1118" s="10">
        <f t="array" ref="M1118">VLOOKUP(A1118,'HUMAN RESOURCES'!$A$2:$M$2692,7,0)</f>
        <v>72</v>
      </c>
      <c r="N1118" s="10">
        <f t="array" ref="N1118">VLOOKUP(A1118,'HUMAN RESOURCES'!$A$2:$M$2692,8,0)</f>
        <v>68</v>
      </c>
      <c r="O1118" s="10">
        <f t="array" ref="O1118">VLOOKUP(A1118,'HUMAN RESOURCES'!$A$2:$M$2692,9,0)</f>
        <v>0.29599999999999999</v>
      </c>
      <c r="P1118" s="10">
        <f t="array" ref="P1118">VLOOKUP(A1118,'HUMAN RESOURCES'!$A$2:$M$2692,10,0)</f>
        <v>0.65300000000000002</v>
      </c>
      <c r="Q1118" s="10">
        <f t="array" ref="Q1118">VLOOKUP(A1118,'HUMAN RESOURCES'!$A$2:$M$2692,11,0)</f>
        <v>5.0999999999999997E-2</v>
      </c>
      <c r="R1118" s="10">
        <f t="array" ref="R1118">VLOOKUP(A1118,'HUMAN RESOURCES'!$A$2:$M$2692,12,0)</f>
        <v>243801639</v>
      </c>
      <c r="S1118" s="10">
        <f t="array" ref="S1118">VLOOKUP(A1118,'HUMAN RESOURCES'!$A$2:$M$2692,13,0)</f>
        <v>0.50700000000000001</v>
      </c>
      <c r="T1118" s="10">
        <f t="array" ref="T1118">VLOOKUP(A1118,TOURISM!$A$2:$F$2692,5,0)</f>
        <v>9038000000</v>
      </c>
      <c r="U1118" s="10">
        <f t="array" ref="U1118">VLOOKUP(A1118,TOURISM!$A$2:$F$2692,6,0)</f>
        <v>8653000000</v>
      </c>
      <c r="V1118" s="10">
        <f t="array" ref="V1118">VLOOKUP(A1118,BUSINESS!$A$2:$J$2692,5,0)</f>
        <v>0.32200000000000001</v>
      </c>
      <c r="W1118" s="10">
        <f t="array" ref="W1118">VLOOKUP(A1118,BUSINESS!$A$2:$J$2692,6,0)</f>
        <v>48</v>
      </c>
      <c r="X1118" s="10">
        <f t="array" ref="X1118">VLOOKUP(A1118,BUSINESS!$A$2:$J$2692,7,0)</f>
        <v>0</v>
      </c>
      <c r="Y1118" s="10">
        <f t="array" ref="Y1118">VLOOKUP(A1118,BUSINESS!$A$2:$J$2692,8,0)</f>
        <v>266</v>
      </c>
      <c r="Z1118" s="10">
        <f t="array" ref="Z1118">VLOOKUP(A1118,BUSINESS!$A$2:$J$2692,9,0)</f>
        <v>0.111</v>
      </c>
      <c r="AA1118" s="10">
        <f t="array" ref="AA1118">VLOOKUP(A1118,BUSINESS!$A$2:$J$2692,10,0)</f>
        <v>1.0249999999999999</v>
      </c>
      <c r="AB1118" s="12">
        <f t="shared" si="66"/>
        <v>3470.0340960382141</v>
      </c>
      <c r="AC1118" s="10">
        <f t="shared" si="60"/>
        <v>1.4155770298164402E-3</v>
      </c>
      <c r="AD1118" s="10">
        <f t="shared" si="61"/>
        <v>7.5358804294174578E-4</v>
      </c>
      <c r="AE1118" s="10">
        <f t="shared" si="62"/>
        <v>35.491968124135539</v>
      </c>
      <c r="AF1118">
        <f t="shared" si="68"/>
        <v>37.071120756493357</v>
      </c>
    </row>
    <row r="1119" spans="1:32" ht="14.4">
      <c r="A1119" s="7" t="str">
        <f t="shared" si="67"/>
        <v>Indonesia-Asia 2012</v>
      </c>
      <c r="B1119" s="7" t="s">
        <v>164</v>
      </c>
      <c r="C1119" s="8" t="s">
        <v>61</v>
      </c>
      <c r="D1119" s="9" t="s">
        <v>74</v>
      </c>
      <c r="E1119" s="14">
        <v>0.03</v>
      </c>
      <c r="F1119" s="13">
        <v>877000000000</v>
      </c>
      <c r="G1119" s="14">
        <v>108</v>
      </c>
      <c r="H1119" s="14">
        <v>0.11799999999999999</v>
      </c>
      <c r="I1119" s="10">
        <v>183726</v>
      </c>
      <c r="J1119" s="11">
        <v>345120</v>
      </c>
      <c r="K1119" s="10">
        <f t="array" ref="K1119">VLOOKUP(A1119,'HUMAN RESOURCES'!$A$2:$M$2692,5,0)</f>
        <v>1.9E-2</v>
      </c>
      <c r="L1119" s="11">
        <f t="array" ref="L1119">VLOOKUP(A1119,'HUMAN RESOURCES'!$A$2:$M$2692,6,0)</f>
        <v>2.5000000000000001E-2</v>
      </c>
      <c r="M1119" s="10">
        <f t="array" ref="M1119">VLOOKUP(A1119,'HUMAN RESOURCES'!$A$2:$M$2692,7,0)</f>
        <v>73</v>
      </c>
      <c r="N1119" s="10">
        <f t="array" ref="N1119">VLOOKUP(A1119,'HUMAN RESOURCES'!$A$2:$M$2692,8,0)</f>
        <v>69</v>
      </c>
      <c r="O1119" s="10">
        <f t="array" ref="O1119">VLOOKUP(A1119,'HUMAN RESOURCES'!$A$2:$M$2692,9,0)</f>
        <v>0.29299999999999998</v>
      </c>
      <c r="P1119" s="10">
        <f t="array" ref="P1119">VLOOKUP(A1119,'HUMAN RESOURCES'!$A$2:$M$2692,10,0)</f>
        <v>0.65600000000000003</v>
      </c>
      <c r="Q1119" s="10">
        <f t="array" ref="Q1119">VLOOKUP(A1119,'HUMAN RESOURCES'!$A$2:$M$2692,11,0)</f>
        <v>5.0999999999999997E-2</v>
      </c>
      <c r="R1119" s="10">
        <f t="array" ref="R1119">VLOOKUP(A1119,'HUMAN RESOURCES'!$A$2:$M$2692,12,0)</f>
        <v>246864191</v>
      </c>
      <c r="S1119" s="10">
        <f t="array" ref="S1119">VLOOKUP(A1119,'HUMAN RESOURCES'!$A$2:$M$2692,13,0)</f>
        <v>0.51500000000000001</v>
      </c>
      <c r="T1119" s="10">
        <f t="array" ref="T1119">VLOOKUP(A1119,TOURISM!$A$2:$F$2692,5,0)</f>
        <v>9463000000</v>
      </c>
      <c r="U1119" s="10">
        <f t="array" ref="U1119">VLOOKUP(A1119,TOURISM!$A$2:$F$2692,6,0)</f>
        <v>9498000000</v>
      </c>
      <c r="V1119" s="10">
        <f t="array" ref="V1119">VLOOKUP(A1119,BUSINESS!$A$2:$J$2692,5,0)</f>
        <v>0.32200000000000001</v>
      </c>
      <c r="W1119" s="10">
        <f t="array" ref="W1119">VLOOKUP(A1119,BUSINESS!$A$2:$J$2692,6,0)</f>
        <v>48</v>
      </c>
      <c r="X1119" s="10">
        <f t="array" ref="X1119">VLOOKUP(A1119,BUSINESS!$A$2:$J$2692,7,0)</f>
        <v>116</v>
      </c>
      <c r="Y1119" s="10">
        <f t="array" ref="Y1119">VLOOKUP(A1119,BUSINESS!$A$2:$J$2692,8,0)</f>
        <v>259</v>
      </c>
      <c r="Z1119" s="10">
        <f t="array" ref="Z1119">VLOOKUP(A1119,BUSINESS!$A$2:$J$2692,9,0)</f>
        <v>0.14699999999999999</v>
      </c>
      <c r="AA1119" s="10">
        <f t="array" ref="AA1119">VLOOKUP(A1119,BUSINESS!$A$2:$J$2692,10,0)</f>
        <v>1.1419999999999999</v>
      </c>
      <c r="AB1119" s="12">
        <f t="shared" si="66"/>
        <v>3552.5606060864452</v>
      </c>
      <c r="AC1119" s="10">
        <f t="shared" si="60"/>
        <v>1.3980156401055348E-3</v>
      </c>
      <c r="AD1119" s="10">
        <f t="shared" si="61"/>
        <v>7.4423916751862967E-4</v>
      </c>
      <c r="AE1119" s="10">
        <f t="shared" si="62"/>
        <v>38.47459593684043</v>
      </c>
      <c r="AF1119">
        <f t="shared" si="68"/>
        <v>38.33281757741851</v>
      </c>
    </row>
    <row r="1120" spans="1:32" ht="14.4">
      <c r="A1120" s="7" t="str">
        <f t="shared" si="67"/>
        <v>Iran-Middle East 2000</v>
      </c>
      <c r="B1120" s="7" t="s">
        <v>165</v>
      </c>
      <c r="C1120" s="8" t="s">
        <v>93</v>
      </c>
      <c r="D1120" s="9" t="s">
        <v>62</v>
      </c>
      <c r="E1120" s="14">
        <v>4.5999999999999999E-2</v>
      </c>
      <c r="F1120" s="13">
        <v>101000000000</v>
      </c>
      <c r="G1120" s="14">
        <v>231</v>
      </c>
      <c r="H1120" s="8"/>
      <c r="I1120" s="10">
        <f t="array" ref="I1120">VLOOKUP(A1120,ENERGY!$A$2:$F$2691,5,0)</f>
        <v>0</v>
      </c>
      <c r="J1120" s="11">
        <f t="array" ref="J1120">VLOOKUP(A1120,ENERGY!$A$2:$F$2691,6,0)</f>
        <v>0</v>
      </c>
      <c r="K1120" s="10">
        <f t="array" ref="K1120">VLOOKUP(A1120,'HUMAN RESOURCES'!$A$2:$M$2692,5,0)</f>
        <v>1.9E-2</v>
      </c>
      <c r="L1120" s="11">
        <f t="array" ref="L1120">VLOOKUP(A1120,'HUMAN RESOURCES'!$A$2:$M$2692,6,0)</f>
        <v>2.9000000000000001E-2</v>
      </c>
      <c r="M1120" s="10">
        <f t="array" ref="M1120">VLOOKUP(A1120,'HUMAN RESOURCES'!$A$2:$M$2692,7,0)</f>
        <v>71</v>
      </c>
      <c r="N1120" s="10">
        <f t="array" ref="N1120">VLOOKUP(A1120,'HUMAN RESOURCES'!$A$2:$M$2692,8,0)</f>
        <v>69</v>
      </c>
      <c r="O1120" s="10">
        <f t="array" ref="O1120">VLOOKUP(A1120,'HUMAN RESOURCES'!$A$2:$M$2692,9,0)</f>
        <v>0.34699999999999998</v>
      </c>
      <c r="P1120" s="10">
        <f t="array" ref="P1120">VLOOKUP(A1120,'HUMAN RESOURCES'!$A$2:$M$2692,10,0)</f>
        <v>0.61099999999999999</v>
      </c>
      <c r="Q1120" s="10">
        <f t="array" ref="Q1120">VLOOKUP(A1120,'HUMAN RESOURCES'!$A$2:$M$2692,11,0)</f>
        <v>4.2000000000000003E-2</v>
      </c>
      <c r="R1120" s="10">
        <f t="array" ref="R1120">VLOOKUP(A1120,'HUMAN RESOURCES'!$A$2:$M$2692,12,0)</f>
        <v>65911052</v>
      </c>
      <c r="S1120" s="10">
        <f t="array" ref="S1120">VLOOKUP(A1120,'HUMAN RESOURCES'!$A$2:$M$2692,13,0)</f>
        <v>0.64</v>
      </c>
      <c r="T1120" s="10">
        <f t="array" ref="T1120">VLOOKUP(A1120,TOURISM!$A$2:$F$2692,5,0)</f>
        <v>677000000</v>
      </c>
      <c r="U1120" s="10">
        <f t="array" ref="U1120">VLOOKUP(A1120,TOURISM!$A$2:$F$2692,6,0)</f>
        <v>671000000</v>
      </c>
      <c r="V1120" s="10">
        <f t="array" ref="V1120">VLOOKUP(A1120,BUSINESS!$A$2:$J$2692,5,0)</f>
        <v>0</v>
      </c>
      <c r="W1120" s="10">
        <f t="array" ref="W1120">VLOOKUP(A1120,BUSINESS!$A$2:$J$2692,6,0)</f>
        <v>0</v>
      </c>
      <c r="X1120" s="10">
        <f t="array" ref="X1120">VLOOKUP(A1120,BUSINESS!$A$2:$J$2692,7,0)</f>
        <v>0</v>
      </c>
      <c r="Y1120" s="10">
        <f t="array" ref="Y1120">VLOOKUP(A1120,BUSINESS!$A$2:$J$2692,8,0)</f>
        <v>0</v>
      </c>
      <c r="Z1120" s="10">
        <f t="array" ref="Z1120">VLOOKUP(A1120,BUSINESS!$A$2:$J$2692,9,0)</f>
        <v>8.9999999999999993E-3</v>
      </c>
      <c r="AA1120" s="10">
        <f t="array" ref="AA1120">VLOOKUP(A1120,BUSINESS!$A$2:$J$2692,10,0)</f>
        <v>1.4999999999999999E-2</v>
      </c>
      <c r="AB1120" s="12">
        <f t="shared" si="66"/>
        <v>1532.3681982803128</v>
      </c>
      <c r="AC1120" s="10">
        <f t="shared" si="60"/>
        <v>0</v>
      </c>
      <c r="AD1120" s="10">
        <f t="shared" si="61"/>
        <v>0</v>
      </c>
      <c r="AE1120" s="10">
        <f t="shared" si="62"/>
        <v>10.180386743030592</v>
      </c>
      <c r="AF1120">
        <f t="shared" si="68"/>
        <v>10.271418517185857</v>
      </c>
    </row>
    <row r="1121" spans="1:32" ht="14.4">
      <c r="A1121" s="7" t="str">
        <f t="shared" si="67"/>
        <v>Iran-Middle East 2001</v>
      </c>
      <c r="B1121" s="7" t="s">
        <v>165</v>
      </c>
      <c r="C1121" s="8" t="s">
        <v>93</v>
      </c>
      <c r="D1121" s="9" t="s">
        <v>63</v>
      </c>
      <c r="E1121" s="14">
        <v>5.0999999999999997E-2</v>
      </c>
      <c r="F1121" s="13">
        <v>115000000000</v>
      </c>
      <c r="G1121" s="14">
        <v>294</v>
      </c>
      <c r="H1121" s="8"/>
      <c r="I1121" s="10">
        <f t="array" ref="I1121">VLOOKUP(A1121,ENERGY!$A$2:$F$2691,5,0)</f>
        <v>212145</v>
      </c>
      <c r="J1121" s="11">
        <f t="array" ref="J1121">VLOOKUP(A1121,ENERGY!$A$2:$F$2691,6,0)</f>
        <v>0</v>
      </c>
      <c r="K1121" s="10">
        <f t="array" ref="K1121">VLOOKUP(A1121,'HUMAN RESOURCES'!$A$2:$M$2692,5,0)</f>
        <v>1.7999999999999999E-2</v>
      </c>
      <c r="L1121" s="11">
        <f t="array" ref="L1121">VLOOKUP(A1121,'HUMAN RESOURCES'!$A$2:$M$2692,6,0)</f>
        <v>2.7E-2</v>
      </c>
      <c r="M1121" s="10">
        <f t="array" ref="M1121">VLOOKUP(A1121,'HUMAN RESOURCES'!$A$2:$M$2692,7,0)</f>
        <v>71</v>
      </c>
      <c r="N1121" s="10">
        <f t="array" ref="N1121">VLOOKUP(A1121,'HUMAN RESOURCES'!$A$2:$M$2692,8,0)</f>
        <v>69</v>
      </c>
      <c r="O1121" s="10">
        <f t="array" ref="O1121">VLOOKUP(A1121,'HUMAN RESOURCES'!$A$2:$M$2692,9,0)</f>
        <v>0.32800000000000001</v>
      </c>
      <c r="P1121" s="10">
        <f t="array" ref="P1121">VLOOKUP(A1121,'HUMAN RESOURCES'!$A$2:$M$2692,10,0)</f>
        <v>0.629</v>
      </c>
      <c r="Q1121" s="10">
        <f t="array" ref="Q1121">VLOOKUP(A1121,'HUMAN RESOURCES'!$A$2:$M$2692,11,0)</f>
        <v>4.2999999999999997E-2</v>
      </c>
      <c r="R1121" s="10">
        <f t="array" ref="R1121">VLOOKUP(A1121,'HUMAN RESOURCES'!$A$2:$M$2692,12,0)</f>
        <v>66857624</v>
      </c>
      <c r="S1121" s="10">
        <f t="array" ref="S1121">VLOOKUP(A1121,'HUMAN RESOURCES'!$A$2:$M$2692,13,0)</f>
        <v>0.64800000000000002</v>
      </c>
      <c r="T1121" s="10">
        <f t="array" ref="T1121">VLOOKUP(A1121,TOURISM!$A$2:$F$2692,5,0)</f>
        <v>1122000000</v>
      </c>
      <c r="U1121" s="10">
        <f t="array" ref="U1121">VLOOKUP(A1121,TOURISM!$A$2:$F$2692,6,0)</f>
        <v>714000000</v>
      </c>
      <c r="V1121" s="10">
        <f t="array" ref="V1121">VLOOKUP(A1121,BUSINESS!$A$2:$J$2692,5,0)</f>
        <v>0</v>
      </c>
      <c r="W1121" s="10">
        <f t="array" ref="W1121">VLOOKUP(A1121,BUSINESS!$A$2:$J$2692,6,0)</f>
        <v>0</v>
      </c>
      <c r="X1121" s="10">
        <f t="array" ref="X1121">VLOOKUP(A1121,BUSINESS!$A$2:$J$2692,7,0)</f>
        <v>0</v>
      </c>
      <c r="Y1121" s="10">
        <f t="array" ref="Y1121">VLOOKUP(A1121,BUSINESS!$A$2:$J$2692,8,0)</f>
        <v>0</v>
      </c>
      <c r="Z1121" s="10">
        <f t="array" ref="Z1121">VLOOKUP(A1121,BUSINESS!$A$2:$J$2692,9,0)</f>
        <v>1.4999999999999999E-2</v>
      </c>
      <c r="AA1121" s="10">
        <f t="array" ref="AA1121">VLOOKUP(A1121,BUSINESS!$A$2:$J$2692,10,0)</f>
        <v>3.1E-2</v>
      </c>
      <c r="AB1121" s="12">
        <f t="shared" si="66"/>
        <v>1720.0730914398034</v>
      </c>
      <c r="AC1121" s="10">
        <f t="shared" si="60"/>
        <v>0</v>
      </c>
      <c r="AD1121" s="10">
        <f t="shared" si="61"/>
        <v>3.1730861389869312E-3</v>
      </c>
      <c r="AE1121" s="10">
        <f t="shared" si="62"/>
        <v>10.67941032424365</v>
      </c>
      <c r="AF1121">
        <f t="shared" si="68"/>
        <v>16.781930509525736</v>
      </c>
    </row>
    <row r="1122" spans="1:32" ht="14.4">
      <c r="A1122" s="7" t="str">
        <f t="shared" si="67"/>
        <v>Iran-Middle East 2002</v>
      </c>
      <c r="B1122" s="7" t="s">
        <v>165</v>
      </c>
      <c r="C1122" s="8" t="s">
        <v>93</v>
      </c>
      <c r="D1122" s="9" t="s">
        <v>64</v>
      </c>
      <c r="E1122" s="14">
        <v>5.0999999999999997E-2</v>
      </c>
      <c r="F1122" s="13">
        <v>116000000000</v>
      </c>
      <c r="G1122" s="14">
        <v>102</v>
      </c>
      <c r="H1122" s="8"/>
      <c r="I1122" s="10">
        <f t="array" ref="I1122">VLOOKUP(A1122,ENERGY!$A$2:$F$2691,5,0)</f>
        <v>210678</v>
      </c>
      <c r="J1122" s="11">
        <f t="array" ref="J1122">VLOOKUP(A1122,ENERGY!$A$2:$F$2691,6,0)</f>
        <v>571612</v>
      </c>
      <c r="K1122" s="10">
        <f t="array" ref="K1122">VLOOKUP(A1122,'HUMAN RESOURCES'!$A$2:$M$2692,5,0)</f>
        <v>1.7999999999999999E-2</v>
      </c>
      <c r="L1122" s="11">
        <f t="array" ref="L1122">VLOOKUP(A1122,'HUMAN RESOURCES'!$A$2:$M$2692,6,0)</f>
        <v>2.5999999999999999E-2</v>
      </c>
      <c r="M1122" s="10">
        <f t="array" ref="M1122">VLOOKUP(A1122,'HUMAN RESOURCES'!$A$2:$M$2692,7,0)</f>
        <v>72</v>
      </c>
      <c r="N1122" s="10">
        <f t="array" ref="N1122">VLOOKUP(A1122,'HUMAN RESOURCES'!$A$2:$M$2692,8,0)</f>
        <v>69</v>
      </c>
      <c r="O1122" s="10">
        <f t="array" ref="O1122">VLOOKUP(A1122,'HUMAN RESOURCES'!$A$2:$M$2692,9,0)</f>
        <v>0.308</v>
      </c>
      <c r="P1122" s="10">
        <f t="array" ref="P1122">VLOOKUP(A1122,'HUMAN RESOURCES'!$A$2:$M$2692,10,0)</f>
        <v>0.64700000000000002</v>
      </c>
      <c r="Q1122" s="10">
        <f t="array" ref="Q1122">VLOOKUP(A1122,'HUMAN RESOURCES'!$A$2:$M$2692,11,0)</f>
        <v>4.4999999999999998E-2</v>
      </c>
      <c r="R1122" s="10">
        <f t="array" ref="R1122">VLOOKUP(A1122,'HUMAN RESOURCES'!$A$2:$M$2692,12,0)</f>
        <v>67727274</v>
      </c>
      <c r="S1122" s="10">
        <f t="array" ref="S1122">VLOOKUP(A1122,'HUMAN RESOURCES'!$A$2:$M$2692,13,0)</f>
        <v>0.65500000000000003</v>
      </c>
      <c r="T1122" s="10">
        <f t="array" ref="T1122">VLOOKUP(A1122,TOURISM!$A$2:$F$2692,5,0)</f>
        <v>1607000000</v>
      </c>
      <c r="U1122" s="10">
        <f t="array" ref="U1122">VLOOKUP(A1122,TOURISM!$A$2:$F$2692,6,0)</f>
        <v>3990000000</v>
      </c>
      <c r="V1122" s="10">
        <f t="array" ref="V1122">VLOOKUP(A1122,BUSINESS!$A$2:$J$2692,5,0)</f>
        <v>0</v>
      </c>
      <c r="W1122" s="10">
        <f t="array" ref="W1122">VLOOKUP(A1122,BUSINESS!$A$2:$J$2692,6,0)</f>
        <v>0</v>
      </c>
      <c r="X1122" s="10">
        <f t="array" ref="X1122">VLOOKUP(A1122,BUSINESS!$A$2:$J$2692,7,0)</f>
        <v>0</v>
      </c>
      <c r="Y1122" s="10">
        <f t="array" ref="Y1122">VLOOKUP(A1122,BUSINESS!$A$2:$J$2692,8,0)</f>
        <v>0</v>
      </c>
      <c r="Z1122" s="10">
        <f t="array" ref="Z1122">VLOOKUP(A1122,BUSINESS!$A$2:$J$2692,9,0)</f>
        <v>4.5999999999999999E-2</v>
      </c>
      <c r="AA1122" s="10">
        <f t="array" ref="AA1122">VLOOKUP(A1122,BUSINESS!$A$2:$J$2692,10,0)</f>
        <v>3.4000000000000002E-2</v>
      </c>
      <c r="AB1122" s="12">
        <f t="shared" si="66"/>
        <v>1712.7516456664121</v>
      </c>
      <c r="AC1122" s="10">
        <f t="shared" si="60"/>
        <v>8.4399085662299062E-3</v>
      </c>
      <c r="AD1122" s="10">
        <f t="shared" si="61"/>
        <v>3.110681820738865E-3</v>
      </c>
      <c r="AE1122" s="10">
        <f t="shared" si="62"/>
        <v>58.912750570767102</v>
      </c>
      <c r="AF1122">
        <f t="shared" si="68"/>
        <v>23.727516332637276</v>
      </c>
    </row>
    <row r="1123" spans="1:32" ht="14.4">
      <c r="A1123" s="7" t="str">
        <f t="shared" si="67"/>
        <v>Iran-Middle East 2003</v>
      </c>
      <c r="B1123" s="7" t="s">
        <v>165</v>
      </c>
      <c r="C1123" s="8" t="s">
        <v>93</v>
      </c>
      <c r="D1123" s="9" t="s">
        <v>65</v>
      </c>
      <c r="E1123" s="14">
        <v>4.7E-2</v>
      </c>
      <c r="F1123" s="13">
        <v>135000000000</v>
      </c>
      <c r="G1123" s="14">
        <v>97</v>
      </c>
      <c r="H1123" s="8"/>
      <c r="I1123" s="10">
        <f t="array" ref="I1123">VLOOKUP(A1123,ENERGY!$A$2:$F$2691,5,0)</f>
        <v>213423</v>
      </c>
      <c r="J1123" s="11">
        <f t="array" ref="J1123">VLOOKUP(A1123,ENERGY!$A$2:$F$2691,6,0)</f>
        <v>577483</v>
      </c>
      <c r="K1123" s="10">
        <f t="array" ref="K1123">VLOOKUP(A1123,'HUMAN RESOURCES'!$A$2:$M$2692,5,0)</f>
        <v>1.7999999999999999E-2</v>
      </c>
      <c r="L1123" s="11">
        <f t="array" ref="L1123">VLOOKUP(A1123,'HUMAN RESOURCES'!$A$2:$M$2692,6,0)</f>
        <v>2.4E-2</v>
      </c>
      <c r="M1123" s="10">
        <f t="array" ref="M1123">VLOOKUP(A1123,'HUMAN RESOURCES'!$A$2:$M$2692,7,0)</f>
        <v>72</v>
      </c>
      <c r="N1123" s="10">
        <f t="array" ref="N1123">VLOOKUP(A1123,'HUMAN RESOURCES'!$A$2:$M$2692,8,0)</f>
        <v>70</v>
      </c>
      <c r="O1123" s="10">
        <f t="array" ref="O1123">VLOOKUP(A1123,'HUMAN RESOURCES'!$A$2:$M$2692,9,0)</f>
        <v>0.28899999999999998</v>
      </c>
      <c r="P1123" s="10">
        <f t="array" ref="P1123">VLOOKUP(A1123,'HUMAN RESOURCES'!$A$2:$M$2692,10,0)</f>
        <v>0.66400000000000003</v>
      </c>
      <c r="Q1123" s="10">
        <f t="array" ref="Q1123">VLOOKUP(A1123,'HUMAN RESOURCES'!$A$2:$M$2692,11,0)</f>
        <v>4.7E-2</v>
      </c>
      <c r="R1123" s="10">
        <f t="array" ref="R1123">VLOOKUP(A1123,'HUMAN RESOURCES'!$A$2:$M$2692,12,0)</f>
        <v>68543171</v>
      </c>
      <c r="S1123" s="10">
        <f t="array" ref="S1123">VLOOKUP(A1123,'HUMAN RESOURCES'!$A$2:$M$2692,13,0)</f>
        <v>0.66200000000000003</v>
      </c>
      <c r="T1123" s="10">
        <f t="array" ref="T1123">VLOOKUP(A1123,TOURISM!$A$2:$F$2692,5,0)</f>
        <v>1266000000</v>
      </c>
      <c r="U1123" s="10">
        <f t="array" ref="U1123">VLOOKUP(A1123,TOURISM!$A$2:$F$2692,6,0)</f>
        <v>4120000000</v>
      </c>
      <c r="V1123" s="10">
        <f t="array" ref="V1123">VLOOKUP(A1123,BUSINESS!$A$2:$J$2692,5,0)</f>
        <v>0</v>
      </c>
      <c r="W1123" s="10">
        <f t="array" ref="W1123">VLOOKUP(A1123,BUSINESS!$A$2:$J$2692,6,0)</f>
        <v>29</v>
      </c>
      <c r="X1123" s="10">
        <f t="array" ref="X1123">VLOOKUP(A1123,BUSINESS!$A$2:$J$2692,7,0)</f>
        <v>0</v>
      </c>
      <c r="Y1123" s="10">
        <f t="array" ref="Y1123">VLOOKUP(A1123,BUSINESS!$A$2:$J$2692,8,0)</f>
        <v>0</v>
      </c>
      <c r="Z1123" s="10">
        <f t="array" ref="Z1123">VLOOKUP(A1123,BUSINESS!$A$2:$J$2692,9,0)</f>
        <v>6.9000000000000006E-2</v>
      </c>
      <c r="AA1123" s="10">
        <f t="array" ref="AA1123">VLOOKUP(A1123,BUSINESS!$A$2:$J$2692,10,0)</f>
        <v>0.05</v>
      </c>
      <c r="AB1123" s="12">
        <f t="shared" si="66"/>
        <v>1969.56163583386</v>
      </c>
      <c r="AC1123" s="10">
        <f t="shared" si="60"/>
        <v>8.4250989788610745E-3</v>
      </c>
      <c r="AD1123" s="10">
        <f t="shared" si="61"/>
        <v>3.1137018741079253E-3</v>
      </c>
      <c r="AE1123" s="10">
        <f t="shared" si="62"/>
        <v>60.108103256559289</v>
      </c>
      <c r="AF1123">
        <f t="shared" si="68"/>
        <v>18.470111340486422</v>
      </c>
    </row>
    <row r="1124" spans="1:32" ht="14.4">
      <c r="A1124" s="7" t="str">
        <f t="shared" si="67"/>
        <v>Iran-Middle East 2004</v>
      </c>
      <c r="B1124" s="7" t="s">
        <v>165</v>
      </c>
      <c r="C1124" s="8" t="s">
        <v>93</v>
      </c>
      <c r="D1124" s="9" t="s">
        <v>66</v>
      </c>
      <c r="E1124" s="14">
        <v>4.7E-2</v>
      </c>
      <c r="F1124" s="13">
        <v>163000000000</v>
      </c>
      <c r="G1124" s="14">
        <v>117</v>
      </c>
      <c r="H1124" s="14">
        <v>0.16700000000000001</v>
      </c>
      <c r="I1124" s="10">
        <f t="array" ref="I1124">VLOOKUP(A1124,ENERGY!$A$2:$F$2691,5,0)</f>
        <v>204312</v>
      </c>
      <c r="J1124" s="11">
        <f t="array" ref="J1124">VLOOKUP(A1124,ENERGY!$A$2:$F$2691,6,0)</f>
        <v>570574</v>
      </c>
      <c r="K1124" s="10">
        <f t="array" ref="K1124">VLOOKUP(A1124,'HUMAN RESOURCES'!$A$2:$M$2692,5,0)</f>
        <v>1.7999999999999999E-2</v>
      </c>
      <c r="L1124" s="11">
        <f t="array" ref="L1124">VLOOKUP(A1124,'HUMAN RESOURCES'!$A$2:$M$2692,6,0)</f>
        <v>2.3E-2</v>
      </c>
      <c r="M1124" s="10">
        <f t="array" ref="M1124">VLOOKUP(A1124,'HUMAN RESOURCES'!$A$2:$M$2692,7,0)</f>
        <v>73</v>
      </c>
      <c r="N1124" s="10">
        <f t="array" ref="N1124">VLOOKUP(A1124,'HUMAN RESOURCES'!$A$2:$M$2692,8,0)</f>
        <v>70</v>
      </c>
      <c r="O1124" s="10">
        <f t="array" ref="O1124">VLOOKUP(A1124,'HUMAN RESOURCES'!$A$2:$M$2692,9,0)</f>
        <v>0.27200000000000002</v>
      </c>
      <c r="P1124" s="10">
        <f t="array" ref="P1124">VLOOKUP(A1124,'HUMAN RESOURCES'!$A$2:$M$2692,10,0)</f>
        <v>0.68</v>
      </c>
      <c r="Q1124" s="10">
        <f t="array" ref="Q1124">VLOOKUP(A1124,'HUMAN RESOURCES'!$A$2:$M$2692,11,0)</f>
        <v>4.8000000000000001E-2</v>
      </c>
      <c r="R1124" s="10">
        <f t="array" ref="R1124">VLOOKUP(A1124,'HUMAN RESOURCES'!$A$2:$M$2692,12,0)</f>
        <v>69342126</v>
      </c>
      <c r="S1124" s="10">
        <f t="array" ref="S1124">VLOOKUP(A1124,'HUMAN RESOURCES'!$A$2:$M$2692,13,0)</f>
        <v>0.66900000000000004</v>
      </c>
      <c r="T1124" s="10">
        <f t="array" ref="T1124">VLOOKUP(A1124,TOURISM!$A$2:$F$2692,5,0)</f>
        <v>1305000000</v>
      </c>
      <c r="U1124" s="10">
        <f t="array" ref="U1124">VLOOKUP(A1124,TOURISM!$A$2:$F$2692,6,0)</f>
        <v>4402000000</v>
      </c>
      <c r="V1124" s="10">
        <f t="array" ref="V1124">VLOOKUP(A1124,BUSINESS!$A$2:$J$2692,5,0)</f>
        <v>0</v>
      </c>
      <c r="W1124" s="10">
        <f t="array" ref="W1124">VLOOKUP(A1124,BUSINESS!$A$2:$J$2692,6,0)</f>
        <v>29</v>
      </c>
      <c r="X1124" s="10">
        <f t="array" ref="X1124">VLOOKUP(A1124,BUSINESS!$A$2:$J$2692,7,0)</f>
        <v>0</v>
      </c>
      <c r="Y1124" s="10">
        <f t="array" ref="Y1124">VLOOKUP(A1124,BUSINESS!$A$2:$J$2692,8,0)</f>
        <v>0</v>
      </c>
      <c r="Z1124" s="10">
        <f t="array" ref="Z1124">VLOOKUP(A1124,BUSINESS!$A$2:$J$2692,9,0)</f>
        <v>7.4999999999999997E-2</v>
      </c>
      <c r="AA1124" s="10">
        <f t="array" ref="AA1124">VLOOKUP(A1124,BUSINESS!$A$2:$J$2692,10,0)</f>
        <v>7.2999999999999995E-2</v>
      </c>
      <c r="AB1124" s="12">
        <f t="shared" si="66"/>
        <v>2350.6634336535917</v>
      </c>
      <c r="AC1124" s="10">
        <f t="shared" si="60"/>
        <v>8.2283891901439535E-3</v>
      </c>
      <c r="AD1124" s="10">
        <f t="shared" si="61"/>
        <v>2.9464340334762738E-3</v>
      </c>
      <c r="AE1124" s="10">
        <f t="shared" si="62"/>
        <v>63.482333956706199</v>
      </c>
      <c r="AF1124">
        <f t="shared" si="68"/>
        <v>18.819728717287958</v>
      </c>
    </row>
    <row r="1125" spans="1:32" ht="14.4">
      <c r="A1125" s="7" t="str">
        <f t="shared" si="67"/>
        <v>Iran-Middle East 2005</v>
      </c>
      <c r="B1125" s="7" t="s">
        <v>165</v>
      </c>
      <c r="C1125" s="8" t="s">
        <v>93</v>
      </c>
      <c r="D1125" s="9" t="s">
        <v>67</v>
      </c>
      <c r="E1125" s="14">
        <v>5.2999999999999999E-2</v>
      </c>
      <c r="F1125" s="13">
        <v>192000000000</v>
      </c>
      <c r="G1125" s="14">
        <v>156</v>
      </c>
      <c r="H1125" s="14">
        <v>0.16</v>
      </c>
      <c r="I1125" s="10">
        <f t="array" ref="I1125">VLOOKUP(A1125,ENERGY!$A$2:$F$2691,5,0)</f>
        <v>155548</v>
      </c>
      <c r="J1125" s="11">
        <f t="array" ref="J1125">VLOOKUP(A1125,ENERGY!$A$2:$F$2691,6,0)</f>
        <v>447480</v>
      </c>
      <c r="K1125" s="10">
        <f t="array" ref="K1125">VLOOKUP(A1125,'HUMAN RESOURCES'!$A$2:$M$2692,5,0)</f>
        <v>1.7999999999999999E-2</v>
      </c>
      <c r="L1125" s="11">
        <f t="array" ref="L1125">VLOOKUP(A1125,'HUMAN RESOURCES'!$A$2:$M$2692,6,0)</f>
        <v>2.1999999999999999E-2</v>
      </c>
      <c r="M1125" s="10">
        <f t="array" ref="M1125">VLOOKUP(A1125,'HUMAN RESOURCES'!$A$2:$M$2692,7,0)</f>
        <v>73</v>
      </c>
      <c r="N1125" s="10">
        <f t="array" ref="N1125">VLOOKUP(A1125,'HUMAN RESOURCES'!$A$2:$M$2692,8,0)</f>
        <v>70</v>
      </c>
      <c r="O1125" s="10">
        <f t="array" ref="O1125">VLOOKUP(A1125,'HUMAN RESOURCES'!$A$2:$M$2692,9,0)</f>
        <v>0.25800000000000001</v>
      </c>
      <c r="P1125" s="10">
        <f t="array" ref="P1125">VLOOKUP(A1125,'HUMAN RESOURCES'!$A$2:$M$2692,10,0)</f>
        <v>0.69299999999999995</v>
      </c>
      <c r="Q1125" s="10">
        <f t="array" ref="Q1125">VLOOKUP(A1125,'HUMAN RESOURCES'!$A$2:$M$2692,11,0)</f>
        <v>4.9000000000000002E-2</v>
      </c>
      <c r="R1125" s="10">
        <f t="array" ref="R1125">VLOOKUP(A1125,'HUMAN RESOURCES'!$A$2:$M$2692,12,0)</f>
        <v>70152384</v>
      </c>
      <c r="S1125" s="10">
        <f t="array" ref="S1125">VLOOKUP(A1125,'HUMAN RESOURCES'!$A$2:$M$2692,13,0)</f>
        <v>0.67600000000000005</v>
      </c>
      <c r="T1125" s="10">
        <f t="array" ref="T1125">VLOOKUP(A1125,TOURISM!$A$2:$F$2692,5,0)</f>
        <v>1025000000</v>
      </c>
      <c r="U1125" s="10">
        <f t="array" ref="U1125">VLOOKUP(A1125,TOURISM!$A$2:$F$2692,6,0)</f>
        <v>4112000000</v>
      </c>
      <c r="V1125" s="10">
        <f t="array" ref="V1125">VLOOKUP(A1125,BUSINESS!$A$2:$J$2692,5,0)</f>
        <v>0.442</v>
      </c>
      <c r="W1125" s="10">
        <f t="array" ref="W1125">VLOOKUP(A1125,BUSINESS!$A$2:$J$2692,6,0)</f>
        <v>28</v>
      </c>
      <c r="X1125" s="10">
        <f t="array" ref="X1125">VLOOKUP(A1125,BUSINESS!$A$2:$J$2692,7,0)</f>
        <v>0</v>
      </c>
      <c r="Y1125" s="10">
        <f t="array" ref="Y1125">VLOOKUP(A1125,BUSINESS!$A$2:$J$2692,8,0)</f>
        <v>344</v>
      </c>
      <c r="Z1125" s="10">
        <f t="array" ref="Z1125">VLOOKUP(A1125,BUSINESS!$A$2:$J$2692,9,0)</f>
        <v>8.1000000000000003E-2</v>
      </c>
      <c r="AA1125" s="10">
        <f t="array" ref="AA1125">VLOOKUP(A1125,BUSINESS!$A$2:$J$2692,10,0)</f>
        <v>0.121</v>
      </c>
      <c r="AB1125" s="12">
        <f t="shared" si="66"/>
        <v>2736.8991480032951</v>
      </c>
      <c r="AC1125" s="10">
        <f t="shared" si="60"/>
        <v>6.3786855768151801E-3</v>
      </c>
      <c r="AD1125" s="10">
        <f t="shared" si="61"/>
        <v>2.2172874410084195E-3</v>
      </c>
      <c r="AE1125" s="10">
        <f t="shared" si="62"/>
        <v>58.615256753070575</v>
      </c>
      <c r="AF1125">
        <f t="shared" si="68"/>
        <v>14.611050139080092</v>
      </c>
    </row>
    <row r="1126" spans="1:32" ht="14.4">
      <c r="A1126" s="7" t="str">
        <f t="shared" si="67"/>
        <v>Iran-Middle East 2006</v>
      </c>
      <c r="B1126" s="7" t="s">
        <v>165</v>
      </c>
      <c r="C1126" s="8" t="s">
        <v>93</v>
      </c>
      <c r="D1126" s="9" t="s">
        <v>68</v>
      </c>
      <c r="E1126" s="14">
        <v>5.0999999999999997E-2</v>
      </c>
      <c r="F1126" s="13">
        <v>223000000000</v>
      </c>
      <c r="G1126" s="14">
        <v>174</v>
      </c>
      <c r="H1126" s="14">
        <v>0.14000000000000001</v>
      </c>
      <c r="I1126" s="10">
        <v>155548</v>
      </c>
      <c r="J1126" s="11">
        <v>447480</v>
      </c>
      <c r="K1126" s="10">
        <f t="array" ref="K1126">VLOOKUP(A1126,'HUMAN RESOURCES'!$A$2:$M$2692,5,0)</f>
        <v>1.7999999999999999E-2</v>
      </c>
      <c r="L1126" s="11">
        <f t="array" ref="L1126">VLOOKUP(A1126,'HUMAN RESOURCES'!$A$2:$M$2692,6,0)</f>
        <v>2.1000000000000001E-2</v>
      </c>
      <c r="M1126" s="10">
        <f t="array" ref="M1126">VLOOKUP(A1126,'HUMAN RESOURCES'!$A$2:$M$2692,7,0)</f>
        <v>74</v>
      </c>
      <c r="N1126" s="10">
        <f t="array" ref="N1126">VLOOKUP(A1126,'HUMAN RESOURCES'!$A$2:$M$2692,8,0)</f>
        <v>70</v>
      </c>
      <c r="O1126" s="10">
        <f t="array" ref="O1126">VLOOKUP(A1126,'HUMAN RESOURCES'!$A$2:$M$2692,9,0)</f>
        <v>0.249</v>
      </c>
      <c r="P1126" s="10">
        <f t="array" ref="P1126">VLOOKUP(A1126,'HUMAN RESOURCES'!$A$2:$M$2692,10,0)</f>
        <v>0.70099999999999996</v>
      </c>
      <c r="Q1126" s="10">
        <f t="array" ref="Q1126">VLOOKUP(A1126,'HUMAN RESOURCES'!$A$2:$M$2692,11,0)</f>
        <v>0.05</v>
      </c>
      <c r="R1126" s="10">
        <f t="array" ref="R1126">VLOOKUP(A1126,'HUMAN RESOURCES'!$A$2:$M$2692,12,0)</f>
        <v>70976584</v>
      </c>
      <c r="S1126" s="10">
        <f t="array" ref="S1126">VLOOKUP(A1126,'HUMAN RESOURCES'!$A$2:$M$2692,13,0)</f>
        <v>0.68200000000000005</v>
      </c>
      <c r="T1126" s="10">
        <f t="array" ref="T1126">VLOOKUP(A1126,TOURISM!$A$2:$F$2692,5,0)</f>
        <v>1464000000</v>
      </c>
      <c r="U1126" s="10">
        <f t="array" ref="U1126">VLOOKUP(A1126,TOURISM!$A$2:$F$2692,6,0)</f>
        <v>5066000000</v>
      </c>
      <c r="V1126" s="10">
        <f t="array" ref="V1126">VLOOKUP(A1126,BUSINESS!$A$2:$J$2692,5,0)</f>
        <v>0.442</v>
      </c>
      <c r="W1126" s="10">
        <f t="array" ref="W1126">VLOOKUP(A1126,BUSINESS!$A$2:$J$2692,6,0)</f>
        <v>28</v>
      </c>
      <c r="X1126" s="10">
        <f t="array" ref="X1126">VLOOKUP(A1126,BUSINESS!$A$2:$J$2692,7,0)</f>
        <v>0</v>
      </c>
      <c r="Y1126" s="10">
        <f t="array" ref="Y1126">VLOOKUP(A1126,BUSINESS!$A$2:$J$2692,8,0)</f>
        <v>344</v>
      </c>
      <c r="Z1126" s="10">
        <f t="array" ref="Z1126">VLOOKUP(A1126,BUSINESS!$A$2:$J$2692,9,0)</f>
        <v>8.7999999999999995E-2</v>
      </c>
      <c r="AA1126" s="10">
        <f t="array" ref="AA1126">VLOOKUP(A1126,BUSINESS!$A$2:$J$2692,10,0)</f>
        <v>0.217</v>
      </c>
      <c r="AB1126" s="12">
        <f t="shared" si="66"/>
        <v>3141.8812717163169</v>
      </c>
      <c r="AC1126" s="10">
        <f t="shared" si="60"/>
        <v>6.3046144908861772E-3</v>
      </c>
      <c r="AD1126" s="10">
        <f t="shared" si="61"/>
        <v>2.1915396773673976E-3</v>
      </c>
      <c r="AE1126" s="10">
        <f t="shared" si="62"/>
        <v>71.375652567331215</v>
      </c>
      <c r="AF1126">
        <f t="shared" si="68"/>
        <v>20.626520994586045</v>
      </c>
    </row>
    <row r="1127" spans="1:32" ht="14.4">
      <c r="A1127" s="7" t="str">
        <f t="shared" si="67"/>
        <v>Iran-Middle East 2007</v>
      </c>
      <c r="B1127" s="7" t="s">
        <v>165</v>
      </c>
      <c r="C1127" s="8" t="s">
        <v>93</v>
      </c>
      <c r="D1127" s="9" t="s">
        <v>69</v>
      </c>
      <c r="E1127" s="14">
        <v>5.0999999999999997E-2</v>
      </c>
      <c r="F1127" s="13">
        <v>286000000000</v>
      </c>
      <c r="G1127" s="14">
        <v>220</v>
      </c>
      <c r="H1127" s="14">
        <v>0.12</v>
      </c>
      <c r="I1127" s="10">
        <f t="array" ref="I1127">VLOOKUP(A1127,ENERGY!$A$2:$F$2691,5,0)</f>
        <v>190620</v>
      </c>
      <c r="J1127" s="11">
        <f t="array" ref="J1127">VLOOKUP(A1127,ENERGY!$A$2:$F$2691,6,0)</f>
        <v>539790</v>
      </c>
      <c r="K1127" s="10">
        <f t="array" ref="K1127">VLOOKUP(A1127,'HUMAN RESOURCES'!$A$2:$M$2692,5,0)</f>
        <v>1.9E-2</v>
      </c>
      <c r="L1127" s="11">
        <f t="array" ref="L1127">VLOOKUP(A1127,'HUMAN RESOURCES'!$A$2:$M$2692,6,0)</f>
        <v>1.9E-2</v>
      </c>
      <c r="M1127" s="10">
        <f t="array" ref="M1127">VLOOKUP(A1127,'HUMAN RESOURCES'!$A$2:$M$2692,7,0)</f>
        <v>74</v>
      </c>
      <c r="N1127" s="10">
        <f t="array" ref="N1127">VLOOKUP(A1127,'HUMAN RESOURCES'!$A$2:$M$2692,8,0)</f>
        <v>70</v>
      </c>
      <c r="O1127" s="10">
        <f t="array" ref="O1127">VLOOKUP(A1127,'HUMAN RESOURCES'!$A$2:$M$2692,9,0)</f>
        <v>0.24199999999999999</v>
      </c>
      <c r="P1127" s="10">
        <f t="array" ref="P1127">VLOOKUP(A1127,'HUMAN RESOURCES'!$A$2:$M$2692,10,0)</f>
        <v>0.70699999999999996</v>
      </c>
      <c r="Q1127" s="10">
        <f t="array" ref="Q1127">VLOOKUP(A1127,'HUMAN RESOURCES'!$A$2:$M$2692,11,0)</f>
        <v>5.0999999999999997E-2</v>
      </c>
      <c r="R1127" s="10">
        <f t="array" ref="R1127">VLOOKUP(A1127,'HUMAN RESOURCES'!$A$2:$M$2692,12,0)</f>
        <v>71809219</v>
      </c>
      <c r="S1127" s="10">
        <f t="array" ref="S1127">VLOOKUP(A1127,'HUMAN RESOURCES'!$A$2:$M$2692,13,0)</f>
        <v>0.68899999999999995</v>
      </c>
      <c r="T1127" s="10">
        <f t="array" ref="T1127">VLOOKUP(A1127,TOURISM!$A$2:$F$2692,5,0)</f>
        <v>1950000000</v>
      </c>
      <c r="U1127" s="10">
        <f t="array" ref="U1127">VLOOKUP(A1127,TOURISM!$A$2:$F$2692,6,0)</f>
        <v>7335000000</v>
      </c>
      <c r="V1127" s="10">
        <f t="array" ref="V1127">VLOOKUP(A1127,BUSINESS!$A$2:$J$2692,5,0)</f>
        <v>0.442</v>
      </c>
      <c r="W1127" s="10">
        <f t="array" ref="W1127">VLOOKUP(A1127,BUSINESS!$A$2:$J$2692,6,0)</f>
        <v>28</v>
      </c>
      <c r="X1127" s="10">
        <f t="array" ref="X1127">VLOOKUP(A1127,BUSINESS!$A$2:$J$2692,7,0)</f>
        <v>0</v>
      </c>
      <c r="Y1127" s="10">
        <f t="array" ref="Y1127">VLOOKUP(A1127,BUSINESS!$A$2:$J$2692,8,0)</f>
        <v>344</v>
      </c>
      <c r="Z1127" s="10">
        <f t="array" ref="Z1127">VLOOKUP(A1127,BUSINESS!$A$2:$J$2692,9,0)</f>
        <v>9.5000000000000001E-2</v>
      </c>
      <c r="AA1127" s="10">
        <f t="array" ref="AA1127">VLOOKUP(A1127,BUSINESS!$A$2:$J$2692,10,0)</f>
        <v>0.41499999999999998</v>
      </c>
      <c r="AB1127" s="12">
        <f t="shared" si="66"/>
        <v>3982.7755263568597</v>
      </c>
      <c r="AC1127" s="10">
        <f t="shared" si="60"/>
        <v>7.5170014033991931E-3</v>
      </c>
      <c r="AD1127" s="10">
        <f t="shared" si="61"/>
        <v>2.6545338141054004E-3</v>
      </c>
      <c r="AE1127" s="10">
        <f t="shared" si="62"/>
        <v>102.14565904135512</v>
      </c>
      <c r="AF1127">
        <f t="shared" si="68"/>
        <v>27.155287679705861</v>
      </c>
    </row>
    <row r="1128" spans="1:32" ht="14.4">
      <c r="A1128" s="7" t="str">
        <f t="shared" si="67"/>
        <v>Iran-Middle East 2008</v>
      </c>
      <c r="B1128" s="7" t="s">
        <v>165</v>
      </c>
      <c r="C1128" s="8" t="s">
        <v>93</v>
      </c>
      <c r="D1128" s="9" t="s">
        <v>70</v>
      </c>
      <c r="E1128" s="14">
        <v>6.4000000000000001E-2</v>
      </c>
      <c r="F1128" s="13">
        <v>356000000000</v>
      </c>
      <c r="G1128" s="14">
        <v>313</v>
      </c>
      <c r="H1128" s="14">
        <v>0.12</v>
      </c>
      <c r="I1128" s="10">
        <f t="array" ref="I1128">VLOOKUP(A1128,ENERGY!$A$2:$F$2691,5,0)</f>
        <v>172442</v>
      </c>
      <c r="J1128" s="11">
        <f t="array" ref="J1128">VLOOKUP(A1128,ENERGY!$A$2:$F$2691,6,0)</f>
        <v>469328</v>
      </c>
      <c r="K1128" s="10">
        <f t="array" ref="K1128">VLOOKUP(A1128,'HUMAN RESOURCES'!$A$2:$M$2692,5,0)</f>
        <v>1.9E-2</v>
      </c>
      <c r="L1128" s="11">
        <f t="array" ref="L1128">VLOOKUP(A1128,'HUMAN RESOURCES'!$A$2:$M$2692,6,0)</f>
        <v>1.7999999999999999E-2</v>
      </c>
      <c r="M1128" s="10">
        <f t="array" ref="M1128">VLOOKUP(A1128,'HUMAN RESOURCES'!$A$2:$M$2692,7,0)</f>
        <v>74</v>
      </c>
      <c r="N1128" s="10">
        <f t="array" ref="N1128">VLOOKUP(A1128,'HUMAN RESOURCES'!$A$2:$M$2692,8,0)</f>
        <v>71</v>
      </c>
      <c r="O1128" s="10">
        <f t="array" ref="O1128">VLOOKUP(A1128,'HUMAN RESOURCES'!$A$2:$M$2692,9,0)</f>
        <v>0.23899999999999999</v>
      </c>
      <c r="P1128" s="10">
        <f t="array" ref="P1128">VLOOKUP(A1128,'HUMAN RESOURCES'!$A$2:$M$2692,10,0)</f>
        <v>0.71</v>
      </c>
      <c r="Q1128" s="10">
        <f t="array" ref="Q1128">VLOOKUP(A1128,'HUMAN RESOURCES'!$A$2:$M$2692,11,0)</f>
        <v>5.0999999999999997E-2</v>
      </c>
      <c r="R1128" s="10">
        <f t="array" ref="R1128">VLOOKUP(A1128,'HUMAN RESOURCES'!$A$2:$M$2692,12,0)</f>
        <v>72660887</v>
      </c>
      <c r="S1128" s="10">
        <f t="array" ref="S1128">VLOOKUP(A1128,'HUMAN RESOURCES'!$A$2:$M$2692,13,0)</f>
        <v>0.69499999999999995</v>
      </c>
      <c r="T1128" s="10">
        <f t="array" ref="T1128">VLOOKUP(A1128,TOURISM!$A$2:$F$2692,5,0)</f>
        <v>1978000000</v>
      </c>
      <c r="U1128" s="10">
        <f t="array" ref="U1128">VLOOKUP(A1128,TOURISM!$A$2:$F$2692,6,0)</f>
        <v>8270000000</v>
      </c>
      <c r="V1128" s="10">
        <f t="array" ref="V1128">VLOOKUP(A1128,BUSINESS!$A$2:$J$2692,5,0)</f>
        <v>0.442</v>
      </c>
      <c r="W1128" s="10">
        <f t="array" ref="W1128">VLOOKUP(A1128,BUSINESS!$A$2:$J$2692,6,0)</f>
        <v>28</v>
      </c>
      <c r="X1128" s="10">
        <f t="array" ref="X1128">VLOOKUP(A1128,BUSINESS!$A$2:$J$2692,7,0)</f>
        <v>0</v>
      </c>
      <c r="Y1128" s="10">
        <f t="array" ref="Y1128">VLOOKUP(A1128,BUSINESS!$A$2:$J$2692,8,0)</f>
        <v>344</v>
      </c>
      <c r="Z1128" s="10">
        <f t="array" ref="Z1128">VLOOKUP(A1128,BUSINESS!$A$2:$J$2692,9,0)</f>
        <v>0.10199999999999999</v>
      </c>
      <c r="AA1128" s="10">
        <f t="array" ref="AA1128">VLOOKUP(A1128,BUSINESS!$A$2:$J$2692,10,0)</f>
        <v>0.59199999999999997</v>
      </c>
      <c r="AB1128" s="12">
        <f t="shared" si="66"/>
        <v>4899.4722566488899</v>
      </c>
      <c r="AC1128" s="10">
        <f t="shared" si="60"/>
        <v>6.4591559417654784E-3</v>
      </c>
      <c r="AD1128" s="10">
        <f t="shared" si="61"/>
        <v>2.3732438058456404E-3</v>
      </c>
      <c r="AE1128" s="10">
        <f t="shared" si="62"/>
        <v>113.81639202945595</v>
      </c>
      <c r="AF1128">
        <f t="shared" si="68"/>
        <v>27.22234866194243</v>
      </c>
    </row>
    <row r="1129" spans="1:32" ht="14.4">
      <c r="A1129" s="7" t="str">
        <f t="shared" si="67"/>
        <v>Iran-Middle East 2009</v>
      </c>
      <c r="B1129" s="7" t="s">
        <v>165</v>
      </c>
      <c r="C1129" s="8" t="s">
        <v>93</v>
      </c>
      <c r="D1129" s="9" t="s">
        <v>71</v>
      </c>
      <c r="E1129" s="14">
        <v>7.1999999999999995E-2</v>
      </c>
      <c r="F1129" s="13">
        <v>363000000000</v>
      </c>
      <c r="G1129" s="14">
        <v>357</v>
      </c>
      <c r="H1129" s="14">
        <v>0.12</v>
      </c>
      <c r="I1129" s="10">
        <v>172442</v>
      </c>
      <c r="J1129" s="11">
        <v>469328</v>
      </c>
      <c r="K1129" s="10">
        <f t="array" ref="K1129">VLOOKUP(A1129,'HUMAN RESOURCES'!$A$2:$M$2692,5,0)</f>
        <v>1.9E-2</v>
      </c>
      <c r="L1129" s="11">
        <f t="array" ref="L1129">VLOOKUP(A1129,'HUMAN RESOURCES'!$A$2:$M$2692,6,0)</f>
        <v>1.7000000000000001E-2</v>
      </c>
      <c r="M1129" s="10">
        <f t="array" ref="M1129">VLOOKUP(A1129,'HUMAN RESOURCES'!$A$2:$M$2692,7,0)</f>
        <v>75</v>
      </c>
      <c r="N1129" s="10">
        <f t="array" ref="N1129">VLOOKUP(A1129,'HUMAN RESOURCES'!$A$2:$M$2692,8,0)</f>
        <v>71</v>
      </c>
      <c r="O1129" s="10">
        <f t="array" ref="O1129">VLOOKUP(A1129,'HUMAN RESOURCES'!$A$2:$M$2692,9,0)</f>
        <v>0.23699999999999999</v>
      </c>
      <c r="P1129" s="10">
        <f t="array" ref="P1129">VLOOKUP(A1129,'HUMAN RESOURCES'!$A$2:$M$2692,10,0)</f>
        <v>0.71199999999999997</v>
      </c>
      <c r="Q1129" s="10">
        <f t="array" ref="Q1129">VLOOKUP(A1129,'HUMAN RESOURCES'!$A$2:$M$2692,11,0)</f>
        <v>5.0999999999999997E-2</v>
      </c>
      <c r="R1129" s="10">
        <f t="array" ref="R1129">VLOOKUP(A1129,'HUMAN RESOURCES'!$A$2:$M$2692,12,0)</f>
        <v>73542954</v>
      </c>
      <c r="S1129" s="10">
        <f t="array" ref="S1129">VLOOKUP(A1129,'HUMAN RESOURCES'!$A$2:$M$2692,13,0)</f>
        <v>0.7</v>
      </c>
      <c r="T1129" s="10">
        <f t="array" ref="T1129">VLOOKUP(A1129,TOURISM!$A$2:$F$2692,5,0)</f>
        <v>2259000000</v>
      </c>
      <c r="U1129" s="10">
        <f t="array" ref="U1129">VLOOKUP(A1129,TOURISM!$A$2:$F$2692,6,0)</f>
        <v>8503000000</v>
      </c>
      <c r="V1129" s="10">
        <f t="array" ref="V1129">VLOOKUP(A1129,BUSINESS!$A$2:$J$2692,5,0)</f>
        <v>0.442</v>
      </c>
      <c r="W1129" s="10">
        <f t="array" ref="W1129">VLOOKUP(A1129,BUSINESS!$A$2:$J$2692,6,0)</f>
        <v>9</v>
      </c>
      <c r="X1129" s="10">
        <f t="array" ref="X1129">VLOOKUP(A1129,BUSINESS!$A$2:$J$2692,7,0)</f>
        <v>0</v>
      </c>
      <c r="Y1129" s="10">
        <f t="array" ref="Y1129">VLOOKUP(A1129,BUSINESS!$A$2:$J$2692,8,0)</f>
        <v>344</v>
      </c>
      <c r="Z1129" s="10">
        <f t="array" ref="Z1129">VLOOKUP(A1129,BUSINESS!$A$2:$J$2692,9,0)</f>
        <v>0.111</v>
      </c>
      <c r="AA1129" s="10">
        <f t="array" ref="AA1129">VLOOKUP(A1129,BUSINESS!$A$2:$J$2692,10,0)</f>
        <v>0.71499999999999997</v>
      </c>
      <c r="AB1129" s="12">
        <f t="shared" si="66"/>
        <v>4935.8909352485352</v>
      </c>
      <c r="AC1129" s="10">
        <f t="shared" si="60"/>
        <v>6.3816854569099845E-3</v>
      </c>
      <c r="AD1129" s="10">
        <f t="shared" si="61"/>
        <v>2.344779351669774E-3</v>
      </c>
      <c r="AE1129" s="10">
        <f t="shared" si="62"/>
        <v>115.61950584688235</v>
      </c>
      <c r="AF1129">
        <f t="shared" si="68"/>
        <v>30.716742762331794</v>
      </c>
    </row>
    <row r="1130" spans="1:32" ht="14.4">
      <c r="A1130" s="7" t="str">
        <f t="shared" si="67"/>
        <v>Iran-Middle East 2010</v>
      </c>
      <c r="B1130" s="7" t="s">
        <v>165</v>
      </c>
      <c r="C1130" s="8" t="s">
        <v>93</v>
      </c>
      <c r="D1130" s="9" t="s">
        <v>72</v>
      </c>
      <c r="E1130" s="14">
        <v>7.2999999999999995E-2</v>
      </c>
      <c r="F1130" s="13">
        <v>423000000000</v>
      </c>
      <c r="G1130" s="14">
        <v>416</v>
      </c>
      <c r="H1130" s="14">
        <v>0.12</v>
      </c>
      <c r="I1130" s="10">
        <f t="array" ref="I1130">VLOOKUP(A1130,ENERGY!$A$2:$F$2691,5,0)</f>
        <v>142649</v>
      </c>
      <c r="J1130" s="11">
        <f t="array" ref="J1130">VLOOKUP(A1130,ENERGY!$A$2:$F$2691,6,0)</f>
        <v>418859</v>
      </c>
      <c r="K1130" s="10">
        <f t="array" ref="K1130">VLOOKUP(A1130,'HUMAN RESOURCES'!$A$2:$M$2692,5,0)</f>
        <v>1.9E-2</v>
      </c>
      <c r="L1130" s="11">
        <f t="array" ref="L1130">VLOOKUP(A1130,'HUMAN RESOURCES'!$A$2:$M$2692,6,0)</f>
        <v>1.6E-2</v>
      </c>
      <c r="M1130" s="10">
        <f t="array" ref="M1130">VLOOKUP(A1130,'HUMAN RESOURCES'!$A$2:$M$2692,7,0)</f>
        <v>75</v>
      </c>
      <c r="N1130" s="10">
        <f t="array" ref="N1130">VLOOKUP(A1130,'HUMAN RESOURCES'!$A$2:$M$2692,8,0)</f>
        <v>71</v>
      </c>
      <c r="O1130" s="10">
        <f t="array" ref="O1130">VLOOKUP(A1130,'HUMAN RESOURCES'!$A$2:$M$2692,9,0)</f>
        <v>0.23599999999999999</v>
      </c>
      <c r="P1130" s="10">
        <f t="array" ref="P1130">VLOOKUP(A1130,'HUMAN RESOURCES'!$A$2:$M$2692,10,0)</f>
        <v>0.71199999999999997</v>
      </c>
      <c r="Q1130" s="10">
        <f t="array" ref="Q1130">VLOOKUP(A1130,'HUMAN RESOURCES'!$A$2:$M$2692,11,0)</f>
        <v>5.1999999999999998E-2</v>
      </c>
      <c r="R1130" s="10">
        <f t="array" ref="R1130">VLOOKUP(A1130,'HUMAN RESOURCES'!$A$2:$M$2692,12,0)</f>
        <v>74462314</v>
      </c>
      <c r="S1130" s="10">
        <f t="array" ref="S1130">VLOOKUP(A1130,'HUMAN RESOURCES'!$A$2:$M$2692,13,0)</f>
        <v>0.70599999999999996</v>
      </c>
      <c r="T1130" s="10">
        <f t="array" ref="T1130">VLOOKUP(A1130,TOURISM!$A$2:$F$2692,5,0)</f>
        <v>2631000000</v>
      </c>
      <c r="U1130" s="10">
        <f t="array" ref="U1130">VLOOKUP(A1130,TOURISM!$A$2:$F$2692,6,0)</f>
        <v>10570000000</v>
      </c>
      <c r="V1130" s="10">
        <f t="array" ref="V1130">VLOOKUP(A1130,BUSINESS!$A$2:$J$2692,5,0)</f>
        <v>0.441</v>
      </c>
      <c r="W1130" s="10">
        <f t="array" ref="W1130">VLOOKUP(A1130,BUSINESS!$A$2:$J$2692,6,0)</f>
        <v>11</v>
      </c>
      <c r="X1130" s="10">
        <f t="array" ref="X1130">VLOOKUP(A1130,BUSINESS!$A$2:$J$2692,7,0)</f>
        <v>0</v>
      </c>
      <c r="Y1130" s="10">
        <f t="array" ref="Y1130">VLOOKUP(A1130,BUSINESS!$A$2:$J$2692,8,0)</f>
        <v>344</v>
      </c>
      <c r="Z1130" s="10">
        <f t="array" ref="Z1130">VLOOKUP(A1130,BUSINESS!$A$2:$J$2692,9,0)</f>
        <v>0.14699999999999999</v>
      </c>
      <c r="AA1130" s="10">
        <f t="array" ref="AA1130">VLOOKUP(A1130,BUSINESS!$A$2:$J$2692,10,0)</f>
        <v>0.72599999999999998</v>
      </c>
      <c r="AB1130" s="12">
        <f t="shared" si="66"/>
        <v>5680.7259575629087</v>
      </c>
      <c r="AC1130" s="10">
        <f t="shared" si="60"/>
        <v>5.625113933472441E-3</v>
      </c>
      <c r="AD1130" s="10">
        <f t="shared" si="61"/>
        <v>1.9157207496935966E-3</v>
      </c>
      <c r="AE1130" s="10">
        <f t="shared" si="62"/>
        <v>141.95100087810863</v>
      </c>
      <c r="AF1130">
        <f t="shared" si="68"/>
        <v>35.333309679309721</v>
      </c>
    </row>
    <row r="1131" spans="1:32" ht="14.4">
      <c r="A1131" s="7" t="str">
        <f t="shared" si="67"/>
        <v>Iran-Middle East 2011</v>
      </c>
      <c r="B1131" s="7" t="s">
        <v>165</v>
      </c>
      <c r="C1131" s="8" t="s">
        <v>93</v>
      </c>
      <c r="D1131" s="9" t="s">
        <v>73</v>
      </c>
      <c r="E1131" s="14">
        <v>6.8000000000000005E-2</v>
      </c>
      <c r="F1131" s="13">
        <v>528000000000</v>
      </c>
      <c r="G1131" s="14">
        <v>483</v>
      </c>
      <c r="H1131" s="14">
        <v>0.11</v>
      </c>
      <c r="I1131" s="10">
        <f t="array" ref="I1131">VLOOKUP(A1131,ENERGY!$A$2:$F$2691,5,0)</f>
        <v>180242</v>
      </c>
      <c r="J1131" s="11">
        <f t="array" ref="J1131">VLOOKUP(A1131,ENERGY!$A$2:$F$2691,6,0)</f>
        <v>509889</v>
      </c>
      <c r="K1131" s="10">
        <f t="array" ref="K1131">VLOOKUP(A1131,'HUMAN RESOURCES'!$A$2:$M$2692,5,0)</f>
        <v>1.9E-2</v>
      </c>
      <c r="L1131" s="11">
        <f t="array" ref="L1131">VLOOKUP(A1131,'HUMAN RESOURCES'!$A$2:$M$2692,6,0)</f>
        <v>1.6E-2</v>
      </c>
      <c r="M1131" s="10">
        <f t="array" ref="M1131">VLOOKUP(A1131,'HUMAN RESOURCES'!$A$2:$M$2692,7,0)</f>
        <v>75</v>
      </c>
      <c r="N1131" s="10">
        <f t="array" ref="N1131">VLOOKUP(A1131,'HUMAN RESOURCES'!$A$2:$M$2692,8,0)</f>
        <v>72</v>
      </c>
      <c r="O1131" s="10">
        <f t="array" ref="O1131">VLOOKUP(A1131,'HUMAN RESOURCES'!$A$2:$M$2692,9,0)</f>
        <v>0.23599999999999999</v>
      </c>
      <c r="P1131" s="10">
        <f t="array" ref="P1131">VLOOKUP(A1131,'HUMAN RESOURCES'!$A$2:$M$2692,10,0)</f>
        <v>0.71199999999999997</v>
      </c>
      <c r="Q1131" s="10">
        <f t="array" ref="Q1131">VLOOKUP(A1131,'HUMAN RESOURCES'!$A$2:$M$2692,11,0)</f>
        <v>5.1999999999999998E-2</v>
      </c>
      <c r="R1131" s="10">
        <f t="array" ref="R1131">VLOOKUP(A1131,'HUMAN RESOURCES'!$A$2:$M$2692,12,0)</f>
        <v>75424285</v>
      </c>
      <c r="S1131" s="10">
        <f t="array" ref="S1131">VLOOKUP(A1131,'HUMAN RESOURCES'!$A$2:$M$2692,13,0)</f>
        <v>0.71199999999999997</v>
      </c>
      <c r="T1131" s="10">
        <f t="array" ref="T1131">VLOOKUP(A1131,TOURISM!$A$2:$F$2692,5,0)</f>
        <v>2574000000</v>
      </c>
      <c r="U1131" s="10">
        <f t="array" ref="U1131">VLOOKUP(A1131,TOURISM!$A$2:$F$2692,6,0)</f>
        <v>10881000000</v>
      </c>
      <c r="V1131" s="10">
        <f t="array" ref="V1131">VLOOKUP(A1131,BUSINESS!$A$2:$J$2692,5,0)</f>
        <v>0.441</v>
      </c>
      <c r="W1131" s="10">
        <f t="array" ref="W1131">VLOOKUP(A1131,BUSINESS!$A$2:$J$2692,6,0)</f>
        <v>11</v>
      </c>
      <c r="X1131" s="10">
        <f t="array" ref="X1131">VLOOKUP(A1131,BUSINESS!$A$2:$J$2692,7,0)</f>
        <v>0</v>
      </c>
      <c r="Y1131" s="10">
        <f t="array" ref="Y1131">VLOOKUP(A1131,BUSINESS!$A$2:$J$2692,8,0)</f>
        <v>344</v>
      </c>
      <c r="Z1131" s="10">
        <f t="array" ref="Z1131">VLOOKUP(A1131,BUSINESS!$A$2:$J$2692,9,0)</f>
        <v>0.21</v>
      </c>
      <c r="AA1131" s="10">
        <f t="array" ref="AA1131">VLOOKUP(A1131,BUSINESS!$A$2:$J$2692,10,0)</f>
        <v>0.74299999999999999</v>
      </c>
      <c r="AB1131" s="12">
        <f t="shared" si="66"/>
        <v>7000.397816167565</v>
      </c>
      <c r="AC1131" s="10">
        <f t="shared" si="60"/>
        <v>6.7602762160754986E-3</v>
      </c>
      <c r="AD1131" s="10">
        <f t="shared" si="61"/>
        <v>2.3897077711774132E-3</v>
      </c>
      <c r="AE1131" s="10">
        <f t="shared" si="62"/>
        <v>144.26387999568044</v>
      </c>
      <c r="AF1131">
        <f t="shared" si="68"/>
        <v>34.12693935381688</v>
      </c>
    </row>
    <row r="1132" spans="1:32" ht="14.4">
      <c r="A1132" s="7" t="str">
        <f t="shared" si="67"/>
        <v>Iran-Middle East 2012</v>
      </c>
      <c r="B1132" s="7" t="s">
        <v>165</v>
      </c>
      <c r="C1132" s="8" t="s">
        <v>93</v>
      </c>
      <c r="D1132" s="9" t="s">
        <v>74</v>
      </c>
      <c r="E1132" s="14">
        <v>6.7000000000000004E-2</v>
      </c>
      <c r="F1132" s="13">
        <v>503000000000</v>
      </c>
      <c r="G1132" s="14">
        <v>490</v>
      </c>
      <c r="H1132" s="14">
        <v>0.11</v>
      </c>
      <c r="I1132" s="10">
        <v>180242</v>
      </c>
      <c r="J1132" s="11">
        <v>509889</v>
      </c>
      <c r="K1132" s="10">
        <f t="array" ref="K1132">VLOOKUP(A1132,'HUMAN RESOURCES'!$A$2:$M$2692,5,0)</f>
        <v>1.9E-2</v>
      </c>
      <c r="L1132" s="11">
        <f t="array" ref="L1132">VLOOKUP(A1132,'HUMAN RESOURCES'!$A$2:$M$2692,6,0)</f>
        <v>1.4999999999999999E-2</v>
      </c>
      <c r="M1132" s="10">
        <f t="array" ref="M1132">VLOOKUP(A1132,'HUMAN RESOURCES'!$A$2:$M$2692,7,0)</f>
        <v>76</v>
      </c>
      <c r="N1132" s="10">
        <f t="array" ref="N1132">VLOOKUP(A1132,'HUMAN RESOURCES'!$A$2:$M$2692,8,0)</f>
        <v>72</v>
      </c>
      <c r="O1132" s="10">
        <f t="array" ref="O1132">VLOOKUP(A1132,'HUMAN RESOURCES'!$A$2:$M$2692,9,0)</f>
        <v>0.23699999999999999</v>
      </c>
      <c r="P1132" s="10">
        <f t="array" ref="P1132">VLOOKUP(A1132,'HUMAN RESOURCES'!$A$2:$M$2692,10,0)</f>
        <v>0.71099999999999997</v>
      </c>
      <c r="Q1132" s="10">
        <f t="array" ref="Q1132">VLOOKUP(A1132,'HUMAN RESOURCES'!$A$2:$M$2692,11,0)</f>
        <v>5.1999999999999998E-2</v>
      </c>
      <c r="R1132" s="10">
        <f t="array" ref="R1132">VLOOKUP(A1132,'HUMAN RESOURCES'!$A$2:$M$2692,12,0)</f>
        <v>76424443</v>
      </c>
      <c r="S1132" s="10">
        <f t="array" ref="S1132">VLOOKUP(A1132,'HUMAN RESOURCES'!$A$2:$M$2692,13,0)</f>
        <v>0.71799999999999997</v>
      </c>
      <c r="T1132" s="10">
        <f t="array" ref="T1132">VLOOKUP(A1132,TOURISM!$A$2:$F$2692,5,0)</f>
        <v>0</v>
      </c>
      <c r="U1132" s="10">
        <v>10881000000</v>
      </c>
      <c r="V1132" s="10">
        <f t="array" ref="V1132">VLOOKUP(A1132,BUSINESS!$A$2:$J$2692,5,0)</f>
        <v>0.441</v>
      </c>
      <c r="W1132" s="10">
        <f t="array" ref="W1132">VLOOKUP(A1132,BUSINESS!$A$2:$J$2692,6,0)</f>
        <v>16</v>
      </c>
      <c r="X1132" s="10">
        <f t="array" ref="X1132">VLOOKUP(A1132,BUSINESS!$A$2:$J$2692,7,0)</f>
        <v>152</v>
      </c>
      <c r="Y1132" s="10">
        <f t="array" ref="Y1132">VLOOKUP(A1132,BUSINESS!$A$2:$J$2692,8,0)</f>
        <v>344</v>
      </c>
      <c r="Z1132" s="10">
        <f t="array" ref="Z1132">VLOOKUP(A1132,BUSINESS!$A$2:$J$2692,9,0)</f>
        <v>0.27500000000000002</v>
      </c>
      <c r="AA1132" s="10">
        <f t="array" ref="AA1132">VLOOKUP(A1132,BUSINESS!$A$2:$J$2692,10,0)</f>
        <v>0.76100000000000001</v>
      </c>
      <c r="AB1132" s="12">
        <f t="shared" si="66"/>
        <v>6581.6639317868503</v>
      </c>
      <c r="AC1132" s="10">
        <f t="shared" si="60"/>
        <v>6.6718052495325347E-3</v>
      </c>
      <c r="AD1132" s="10">
        <f t="shared" si="61"/>
        <v>2.3584339371632711E-3</v>
      </c>
      <c r="AE1132" s="10">
        <f t="shared" si="62"/>
        <v>142.37591499358393</v>
      </c>
      <c r="AF1132">
        <f t="shared" si="68"/>
        <v>0</v>
      </c>
    </row>
    <row r="1133" spans="1:32" ht="14.4">
      <c r="A1133" s="7" t="str">
        <f t="shared" si="67"/>
        <v>Iraq-Middle East 2000</v>
      </c>
      <c r="B1133" s="7" t="s">
        <v>166</v>
      </c>
      <c r="C1133" s="8" t="s">
        <v>93</v>
      </c>
      <c r="D1133" s="9" t="s">
        <v>62</v>
      </c>
      <c r="E1133" s="14">
        <v>8.0000000000000002E-3</v>
      </c>
      <c r="F1133" s="7"/>
      <c r="G1133" s="14">
        <v>7</v>
      </c>
      <c r="H1133" s="8"/>
      <c r="I1133" s="10">
        <f t="array" ref="I1133">VLOOKUP(A1133,ENERGY!$A$2:$F$2691,5,0)</f>
        <v>0</v>
      </c>
      <c r="J1133" s="11">
        <f t="array" ref="J1133">VLOOKUP(A1133,ENERGY!$A$2:$F$2691,6,0)</f>
        <v>0</v>
      </c>
      <c r="K1133" s="10">
        <f t="array" ref="K1133">VLOOKUP(A1133,'HUMAN RESOURCES'!$A$2:$M$2692,5,0)</f>
        <v>3.5999999999999997E-2</v>
      </c>
      <c r="L1133" s="11">
        <f t="array" ref="L1133">VLOOKUP(A1133,'HUMAN RESOURCES'!$A$2:$M$2692,6,0)</f>
        <v>3.5999999999999997E-2</v>
      </c>
      <c r="M1133" s="10">
        <f t="array" ref="M1133">VLOOKUP(A1133,'HUMAN RESOURCES'!$A$2:$M$2692,7,0)</f>
        <v>73</v>
      </c>
      <c r="N1133" s="10">
        <f t="array" ref="N1133">VLOOKUP(A1133,'HUMAN RESOURCES'!$A$2:$M$2692,8,0)</f>
        <v>69</v>
      </c>
      <c r="O1133" s="10">
        <f t="array" ref="O1133">VLOOKUP(A1133,'HUMAN RESOURCES'!$A$2:$M$2692,9,0)</f>
        <v>0.42799999999999999</v>
      </c>
      <c r="P1133" s="10">
        <f t="array" ref="P1133">VLOOKUP(A1133,'HUMAN RESOURCES'!$A$2:$M$2692,10,0)</f>
        <v>0.53700000000000003</v>
      </c>
      <c r="Q1133" s="10">
        <f t="array" ref="Q1133">VLOOKUP(A1133,'HUMAN RESOURCES'!$A$2:$M$2692,11,0)</f>
        <v>3.5000000000000003E-2</v>
      </c>
      <c r="R1133" s="10">
        <f t="array" ref="R1133">VLOOKUP(A1133,'HUMAN RESOURCES'!$A$2:$M$2692,12,0)</f>
        <v>23801156</v>
      </c>
      <c r="S1133" s="10">
        <f t="array" ref="S1133">VLOOKUP(A1133,'HUMAN RESOURCES'!$A$2:$M$2692,13,0)</f>
        <v>0.68500000000000005</v>
      </c>
      <c r="T1133" s="10">
        <f t="array" ref="T1133">VLOOKUP(A1133,TOURISM!$A$2:$F$2692,5,0)</f>
        <v>2000000</v>
      </c>
      <c r="U1133" s="10">
        <f t="array" ref="U1133">VLOOKUP(A1133,TOURISM!$A$2:$F$2692,6,0)</f>
        <v>9000000</v>
      </c>
      <c r="V1133" s="10">
        <f t="array" ref="V1133">VLOOKUP(A1133,BUSINESS!$A$2:$J$2692,5,0)</f>
        <v>0</v>
      </c>
      <c r="W1133" s="10">
        <f t="array" ref="W1133">VLOOKUP(A1133,BUSINESS!$A$2:$J$2692,6,0)</f>
        <v>0</v>
      </c>
      <c r="X1133" s="10">
        <f t="array" ref="X1133">VLOOKUP(A1133,BUSINESS!$A$2:$J$2692,7,0)</f>
        <v>0</v>
      </c>
      <c r="Y1133" s="10">
        <f t="array" ref="Y1133">VLOOKUP(A1133,BUSINESS!$A$2:$J$2692,8,0)</f>
        <v>0</v>
      </c>
      <c r="Z1133" s="10">
        <f t="array" ref="Z1133">VLOOKUP(A1133,BUSINESS!$A$2:$J$2692,9,0)</f>
        <v>0.129</v>
      </c>
      <c r="AA1133" s="10">
        <f t="array" ref="AA1133">VLOOKUP(A1133,BUSINESS!$A$2:$J$2692,10,0)</f>
        <v>0.57976412489999996</v>
      </c>
      <c r="AB1133" s="12">
        <f t="shared" si="66"/>
        <v>0</v>
      </c>
      <c r="AC1133" s="10">
        <f t="shared" si="60"/>
        <v>0</v>
      </c>
      <c r="AD1133" s="10">
        <f t="shared" si="61"/>
        <v>0</v>
      </c>
      <c r="AE1133" s="10">
        <f t="shared" si="62"/>
        <v>0.37813289404934786</v>
      </c>
      <c r="AF1133">
        <f t="shared" si="68"/>
        <v>8.402953201096619E-2</v>
      </c>
    </row>
    <row r="1134" spans="1:32" ht="14.4">
      <c r="A1134" s="7" t="str">
        <f t="shared" si="67"/>
        <v>Iraq-Middle East 2001</v>
      </c>
      <c r="B1134" s="7" t="s">
        <v>166</v>
      </c>
      <c r="C1134" s="8" t="s">
        <v>93</v>
      </c>
      <c r="D1134" s="9" t="s">
        <v>63</v>
      </c>
      <c r="E1134" s="14">
        <v>1.0999999999999999E-2</v>
      </c>
      <c r="F1134" s="7"/>
      <c r="G1134" s="14">
        <v>8</v>
      </c>
      <c r="H1134" s="8"/>
      <c r="I1134" s="10">
        <f t="array" ref="I1134">VLOOKUP(A1134,ENERGY!$A$2:$F$2691,5,0)</f>
        <v>40220</v>
      </c>
      <c r="J1134" s="11">
        <f t="array" ref="J1134">VLOOKUP(A1134,ENERGY!$A$2:$F$2691,6,0)</f>
        <v>0</v>
      </c>
      <c r="K1134" s="10">
        <f t="array" ref="K1134">VLOOKUP(A1134,'HUMAN RESOURCES'!$A$2:$M$2692,5,0)</f>
        <v>3.5999999999999997E-2</v>
      </c>
      <c r="L1134" s="11">
        <f t="array" ref="L1134">VLOOKUP(A1134,'HUMAN RESOURCES'!$A$2:$M$2692,6,0)</f>
        <v>3.5000000000000003E-2</v>
      </c>
      <c r="M1134" s="10">
        <f t="array" ref="M1134">VLOOKUP(A1134,'HUMAN RESOURCES'!$A$2:$M$2692,7,0)</f>
        <v>73</v>
      </c>
      <c r="N1134" s="10">
        <f t="array" ref="N1134">VLOOKUP(A1134,'HUMAN RESOURCES'!$A$2:$M$2692,8,0)</f>
        <v>69</v>
      </c>
      <c r="O1134" s="10">
        <f t="array" ref="O1134">VLOOKUP(A1134,'HUMAN RESOURCES'!$A$2:$M$2692,9,0)</f>
        <v>0.42599999999999999</v>
      </c>
      <c r="P1134" s="10">
        <f t="array" ref="P1134">VLOOKUP(A1134,'HUMAN RESOURCES'!$A$2:$M$2692,10,0)</f>
        <v>0.53900000000000003</v>
      </c>
      <c r="Q1134" s="10">
        <f t="array" ref="Q1134">VLOOKUP(A1134,'HUMAN RESOURCES'!$A$2:$M$2692,11,0)</f>
        <v>3.5000000000000003E-2</v>
      </c>
      <c r="R1134" s="10">
        <f t="array" ref="R1134">VLOOKUP(A1134,'HUMAN RESOURCES'!$A$2:$M$2692,12,0)</f>
        <v>24516842</v>
      </c>
      <c r="S1134" s="10">
        <f t="array" ref="S1134">VLOOKUP(A1134,'HUMAN RESOURCES'!$A$2:$M$2692,13,0)</f>
        <v>0.68600000000000005</v>
      </c>
      <c r="T1134" s="10">
        <f t="array" ref="T1134">VLOOKUP(A1134,TOURISM!$A$2:$F$2692,5,0)</f>
        <v>15000000</v>
      </c>
      <c r="U1134" s="10">
        <f t="array" ref="U1134">VLOOKUP(A1134,TOURISM!$A$2:$F$2692,6,0)</f>
        <v>31000000</v>
      </c>
      <c r="V1134" s="10">
        <f t="array" ref="V1134">VLOOKUP(A1134,BUSINESS!$A$2:$J$2692,5,0)</f>
        <v>0</v>
      </c>
      <c r="W1134" s="10">
        <f t="array" ref="W1134">VLOOKUP(A1134,BUSINESS!$A$2:$J$2692,6,0)</f>
        <v>0</v>
      </c>
      <c r="X1134" s="10">
        <f t="array" ref="X1134">VLOOKUP(A1134,BUSINESS!$A$2:$J$2692,7,0)</f>
        <v>0</v>
      </c>
      <c r="Y1134" s="10">
        <f t="array" ref="Y1134">VLOOKUP(A1134,BUSINESS!$A$2:$J$2692,8,0)</f>
        <v>0</v>
      </c>
      <c r="Z1134" s="10">
        <f t="array" ref="Z1134">VLOOKUP(A1134,BUSINESS!$A$2:$J$2692,9,0)</f>
        <v>1E-3</v>
      </c>
      <c r="AA1134" s="10">
        <f t="array" ref="AA1134">VLOOKUP(A1134,BUSINESS!$A$2:$J$2692,10,0)</f>
        <v>0.57976412489999996</v>
      </c>
      <c r="AB1134" s="12">
        <f t="shared" si="66"/>
        <v>0</v>
      </c>
      <c r="AC1134" s="10">
        <f t="shared" si="60"/>
        <v>0</v>
      </c>
      <c r="AD1134" s="10">
        <f t="shared" si="61"/>
        <v>1.6405049231055125E-3</v>
      </c>
      <c r="AE1134" s="10">
        <f t="shared" si="62"/>
        <v>1.2644369123886348</v>
      </c>
      <c r="AF1134">
        <f t="shared" si="68"/>
        <v>0.61182431244611357</v>
      </c>
    </row>
    <row r="1135" spans="1:32" ht="14.4">
      <c r="A1135" s="7" t="str">
        <f t="shared" si="67"/>
        <v>Iraq-Middle East 2002</v>
      </c>
      <c r="B1135" s="7" t="s">
        <v>166</v>
      </c>
      <c r="C1135" s="8" t="s">
        <v>93</v>
      </c>
      <c r="D1135" s="9" t="s">
        <v>64</v>
      </c>
      <c r="E1135" s="14">
        <v>1.4E-2</v>
      </c>
      <c r="F1135" s="7"/>
      <c r="G1135" s="14">
        <v>9</v>
      </c>
      <c r="H1135" s="8"/>
      <c r="I1135" s="10">
        <f t="array" ref="I1135">VLOOKUP(A1135,ENERGY!$A$2:$F$2691,5,0)</f>
        <v>37845</v>
      </c>
      <c r="J1135" s="11">
        <f t="array" ref="J1135">VLOOKUP(A1135,ENERGY!$A$2:$F$2691,6,0)</f>
        <v>114667</v>
      </c>
      <c r="K1135" s="10">
        <f t="array" ref="K1135">VLOOKUP(A1135,'HUMAN RESOURCES'!$A$2:$M$2692,5,0)</f>
        <v>3.5000000000000003E-2</v>
      </c>
      <c r="L1135" s="11">
        <f t="array" ref="L1135">VLOOKUP(A1135,'HUMAN RESOURCES'!$A$2:$M$2692,6,0)</f>
        <v>3.5000000000000003E-2</v>
      </c>
      <c r="M1135" s="10">
        <f t="array" ref="M1135">VLOOKUP(A1135,'HUMAN RESOURCES'!$A$2:$M$2692,7,0)</f>
        <v>73</v>
      </c>
      <c r="N1135" s="10">
        <f t="array" ref="N1135">VLOOKUP(A1135,'HUMAN RESOURCES'!$A$2:$M$2692,8,0)</f>
        <v>68</v>
      </c>
      <c r="O1135" s="10">
        <f t="array" ref="O1135">VLOOKUP(A1135,'HUMAN RESOURCES'!$A$2:$M$2692,9,0)</f>
        <v>0.42399999999999999</v>
      </c>
      <c r="P1135" s="10">
        <f t="array" ref="P1135">VLOOKUP(A1135,'HUMAN RESOURCES'!$A$2:$M$2692,10,0)</f>
        <v>0.54100000000000004</v>
      </c>
      <c r="Q1135" s="10">
        <f t="array" ref="Q1135">VLOOKUP(A1135,'HUMAN RESOURCES'!$A$2:$M$2692,11,0)</f>
        <v>3.5000000000000003E-2</v>
      </c>
      <c r="R1135" s="10">
        <f t="array" ref="R1135">VLOOKUP(A1135,'HUMAN RESOURCES'!$A$2:$M$2692,12,0)</f>
        <v>25238267</v>
      </c>
      <c r="S1135" s="10">
        <f t="array" ref="S1135">VLOOKUP(A1135,'HUMAN RESOURCES'!$A$2:$M$2692,13,0)</f>
        <v>0.68600000000000005</v>
      </c>
      <c r="T1135" s="10">
        <f t="array" ref="T1135">VLOOKUP(A1135,TOURISM!$A$2:$F$2692,5,0)</f>
        <v>45000000</v>
      </c>
      <c r="U1135" s="10">
        <f t="array" ref="U1135">VLOOKUP(A1135,TOURISM!$A$2:$F$2692,6,0)</f>
        <v>26000000</v>
      </c>
      <c r="V1135" s="10">
        <f t="array" ref="V1135">VLOOKUP(A1135,BUSINESS!$A$2:$J$2692,5,0)</f>
        <v>0</v>
      </c>
      <c r="W1135" s="10">
        <f t="array" ref="W1135">VLOOKUP(A1135,BUSINESS!$A$2:$J$2692,6,0)</f>
        <v>0</v>
      </c>
      <c r="X1135" s="10">
        <f t="array" ref="X1135">VLOOKUP(A1135,BUSINESS!$A$2:$J$2692,7,0)</f>
        <v>0</v>
      </c>
      <c r="Y1135" s="10">
        <f t="array" ref="Y1135">VLOOKUP(A1135,BUSINESS!$A$2:$J$2692,8,0)</f>
        <v>0</v>
      </c>
      <c r="Z1135" s="10">
        <f t="array" ref="Z1135">VLOOKUP(A1135,BUSINESS!$A$2:$J$2692,9,0)</f>
        <v>5.0000000000000001E-3</v>
      </c>
      <c r="AA1135" s="10">
        <f t="array" ref="AA1135">VLOOKUP(A1135,BUSINESS!$A$2:$J$2692,10,0)</f>
        <v>1E-3</v>
      </c>
      <c r="AB1135" s="12">
        <f t="shared" si="66"/>
        <v>0</v>
      </c>
      <c r="AC1135" s="10">
        <f t="shared" si="60"/>
        <v>4.5433785132711372E-3</v>
      </c>
      <c r="AD1135" s="10">
        <f t="shared" si="61"/>
        <v>1.4995086627778366E-3</v>
      </c>
      <c r="AE1135" s="10">
        <f t="shared" si="62"/>
        <v>1.0301816681787224</v>
      </c>
      <c r="AF1135">
        <f t="shared" si="68"/>
        <v>1.7830067333862503</v>
      </c>
    </row>
    <row r="1136" spans="1:32" ht="14.4">
      <c r="A1136" s="7" t="str">
        <f t="shared" si="67"/>
        <v>Iraq-Middle East 2003</v>
      </c>
      <c r="B1136" s="7" t="s">
        <v>166</v>
      </c>
      <c r="C1136" s="8" t="s">
        <v>93</v>
      </c>
      <c r="D1136" s="9" t="s">
        <v>65</v>
      </c>
      <c r="E1136" s="14">
        <v>4.3999999999999997E-2</v>
      </c>
      <c r="F1136" s="7"/>
      <c r="G1136" s="14">
        <v>16</v>
      </c>
      <c r="H1136" s="8"/>
      <c r="I1136" s="10">
        <f t="array" ref="I1136">VLOOKUP(A1136,ENERGY!$A$2:$F$2691,5,0)</f>
        <v>32846</v>
      </c>
      <c r="J1136" s="11">
        <f t="array" ref="J1136">VLOOKUP(A1136,ENERGY!$A$2:$F$2691,6,0)</f>
        <v>106651</v>
      </c>
      <c r="K1136" s="10">
        <f t="array" ref="K1136">VLOOKUP(A1136,'HUMAN RESOURCES'!$A$2:$M$2692,5,0)</f>
        <v>3.5000000000000003E-2</v>
      </c>
      <c r="L1136" s="11">
        <f t="array" ref="L1136">VLOOKUP(A1136,'HUMAN RESOURCES'!$A$2:$M$2692,6,0)</f>
        <v>3.4000000000000002E-2</v>
      </c>
      <c r="M1136" s="10">
        <f t="array" ref="M1136">VLOOKUP(A1136,'HUMAN RESOURCES'!$A$2:$M$2692,7,0)</f>
        <v>73</v>
      </c>
      <c r="N1136" s="10">
        <f t="array" ref="N1136">VLOOKUP(A1136,'HUMAN RESOURCES'!$A$2:$M$2692,8,0)</f>
        <v>68</v>
      </c>
      <c r="O1136" s="10">
        <f t="array" ref="O1136">VLOOKUP(A1136,'HUMAN RESOURCES'!$A$2:$M$2692,9,0)</f>
        <v>0.42199999999999999</v>
      </c>
      <c r="P1136" s="10">
        <f t="array" ref="P1136">VLOOKUP(A1136,'HUMAN RESOURCES'!$A$2:$M$2692,10,0)</f>
        <v>0.54300000000000004</v>
      </c>
      <c r="Q1136" s="10">
        <f t="array" ref="Q1136">VLOOKUP(A1136,'HUMAN RESOURCES'!$A$2:$M$2692,11,0)</f>
        <v>3.5000000000000003E-2</v>
      </c>
      <c r="R1136" s="10">
        <f t="array" ref="R1136">VLOOKUP(A1136,'HUMAN RESOURCES'!$A$2:$M$2692,12,0)</f>
        <v>25959531</v>
      </c>
      <c r="S1136" s="10">
        <f t="array" ref="S1136">VLOOKUP(A1136,'HUMAN RESOURCES'!$A$2:$M$2692,13,0)</f>
        <v>0.68700000000000006</v>
      </c>
      <c r="T1136" s="10">
        <f t="array" ref="T1136">VLOOKUP(A1136,TOURISM!$A$2:$F$2692,5,0)</f>
        <v>0</v>
      </c>
      <c r="U1136" s="10">
        <v>26000000</v>
      </c>
      <c r="V1136" s="10">
        <f t="array" ref="V1136">VLOOKUP(A1136,BUSINESS!$A$2:$J$2692,5,0)</f>
        <v>0</v>
      </c>
      <c r="W1136" s="10">
        <f t="array" ref="W1136">VLOOKUP(A1136,BUSINESS!$A$2:$J$2692,6,0)</f>
        <v>0</v>
      </c>
      <c r="X1136" s="10">
        <f t="array" ref="X1136">VLOOKUP(A1136,BUSINESS!$A$2:$J$2692,7,0)</f>
        <v>0</v>
      </c>
      <c r="Y1136" s="10">
        <f t="array" ref="Y1136">VLOOKUP(A1136,BUSINESS!$A$2:$J$2692,8,0)</f>
        <v>0</v>
      </c>
      <c r="Z1136" s="10">
        <f t="array" ref="Z1136">VLOOKUP(A1136,BUSINESS!$A$2:$J$2692,9,0)</f>
        <v>6.0000000000000001E-3</v>
      </c>
      <c r="AA1136" s="10">
        <f t="array" ref="AA1136">VLOOKUP(A1136,BUSINESS!$A$2:$J$2692,10,0)</f>
        <v>3.0000000000000001E-3</v>
      </c>
      <c r="AB1136" s="12">
        <f t="shared" si="66"/>
        <v>0</v>
      </c>
      <c r="AC1136" s="10">
        <f t="shared" si="60"/>
        <v>4.108356194878867E-3</v>
      </c>
      <c r="AD1136" s="10">
        <f t="shared" si="61"/>
        <v>1.265277096107784E-3</v>
      </c>
      <c r="AE1136" s="10">
        <f t="shared" si="62"/>
        <v>1.001558926469049</v>
      </c>
      <c r="AF1136">
        <f t="shared" si="68"/>
        <v>0</v>
      </c>
    </row>
    <row r="1137" spans="1:32" ht="14.4">
      <c r="A1137" s="7" t="str">
        <f t="shared" si="67"/>
        <v>Iraq-Middle East 2004</v>
      </c>
      <c r="B1137" s="7" t="s">
        <v>166</v>
      </c>
      <c r="C1137" s="8" t="s">
        <v>93</v>
      </c>
      <c r="D1137" s="9" t="s">
        <v>66</v>
      </c>
      <c r="E1137" s="14">
        <v>5.6000000000000001E-2</v>
      </c>
      <c r="F1137" s="13">
        <v>36627901762</v>
      </c>
      <c r="G1137" s="14">
        <v>55</v>
      </c>
      <c r="H1137" s="14">
        <v>0.129</v>
      </c>
      <c r="I1137" s="10">
        <f t="array" ref="I1137">VLOOKUP(A1137,ENERGY!$A$2:$F$2691,5,0)</f>
        <v>28806</v>
      </c>
      <c r="J1137" s="11">
        <f t="array" ref="J1137">VLOOKUP(A1137,ENERGY!$A$2:$F$2691,6,0)</f>
        <v>94444</v>
      </c>
      <c r="K1137" s="10">
        <f t="array" ref="K1137">VLOOKUP(A1137,'HUMAN RESOURCES'!$A$2:$M$2692,5,0)</f>
        <v>3.5000000000000003E-2</v>
      </c>
      <c r="L1137" s="11">
        <f t="array" ref="L1137">VLOOKUP(A1137,'HUMAN RESOURCES'!$A$2:$M$2692,6,0)</f>
        <v>3.4000000000000002E-2</v>
      </c>
      <c r="M1137" s="10">
        <f t="array" ref="M1137">VLOOKUP(A1137,'HUMAN RESOURCES'!$A$2:$M$2692,7,0)</f>
        <v>72</v>
      </c>
      <c r="N1137" s="10">
        <f t="array" ref="N1137">VLOOKUP(A1137,'HUMAN RESOURCES'!$A$2:$M$2692,8,0)</f>
        <v>67</v>
      </c>
      <c r="O1137" s="10">
        <f t="array" ref="O1137">VLOOKUP(A1137,'HUMAN RESOURCES'!$A$2:$M$2692,9,0)</f>
        <v>0.42099999999999999</v>
      </c>
      <c r="P1137" s="10">
        <f t="array" ref="P1137">VLOOKUP(A1137,'HUMAN RESOURCES'!$A$2:$M$2692,10,0)</f>
        <v>0.54500000000000004</v>
      </c>
      <c r="Q1137" s="10">
        <f t="array" ref="Q1137">VLOOKUP(A1137,'HUMAN RESOURCES'!$A$2:$M$2692,11,0)</f>
        <v>3.5000000000000003E-2</v>
      </c>
      <c r="R1137" s="10">
        <f t="array" ref="R1137">VLOOKUP(A1137,'HUMAN RESOURCES'!$A$2:$M$2692,12,0)</f>
        <v>26673536</v>
      </c>
      <c r="S1137" s="10">
        <f t="array" ref="S1137">VLOOKUP(A1137,'HUMAN RESOURCES'!$A$2:$M$2692,13,0)</f>
        <v>0.68700000000000006</v>
      </c>
      <c r="T1137" s="10">
        <f t="array" ref="T1137">VLOOKUP(A1137,TOURISM!$A$2:$F$2692,5,0)</f>
        <v>0</v>
      </c>
      <c r="U1137" s="10">
        <v>26000000</v>
      </c>
      <c r="V1137" s="10">
        <f t="array" ref="V1137">VLOOKUP(A1137,BUSINESS!$A$2:$J$2692,5,0)</f>
        <v>0</v>
      </c>
      <c r="W1137" s="10">
        <f t="array" ref="W1137">VLOOKUP(A1137,BUSINESS!$A$2:$J$2692,6,0)</f>
        <v>77</v>
      </c>
      <c r="X1137" s="10">
        <f t="array" ref="X1137">VLOOKUP(A1137,BUSINESS!$A$2:$J$2692,7,0)</f>
        <v>0</v>
      </c>
      <c r="Y1137" s="10">
        <f t="array" ref="Y1137">VLOOKUP(A1137,BUSINESS!$A$2:$J$2692,8,0)</f>
        <v>0</v>
      </c>
      <c r="Z1137" s="10">
        <f t="array" ref="Z1137">VLOOKUP(A1137,BUSINESS!$A$2:$J$2692,9,0)</f>
        <v>8.9999999999999993E-3</v>
      </c>
      <c r="AA1137" s="10">
        <f t="array" ref="AA1137">VLOOKUP(A1137,BUSINESS!$A$2:$J$2692,10,0)</f>
        <v>2.1999999999999999E-2</v>
      </c>
      <c r="AB1137" s="12">
        <f t="shared" si="66"/>
        <v>1373.1925816659627</v>
      </c>
      <c r="AC1137" s="10">
        <f t="shared" si="60"/>
        <v>3.5407379059154364E-3</v>
      </c>
      <c r="AD1137" s="10">
        <f t="shared" si="61"/>
        <v>1.079946805702851E-3</v>
      </c>
      <c r="AE1137" s="10">
        <f t="shared" si="62"/>
        <v>0.97474890468215392</v>
      </c>
      <c r="AF1137">
        <f t="shared" si="68"/>
        <v>0</v>
      </c>
    </row>
    <row r="1138" spans="1:32" ht="14.4">
      <c r="A1138" s="7" t="str">
        <f t="shared" si="67"/>
        <v>Iraq-Middle East 2005</v>
      </c>
      <c r="B1138" s="7" t="s">
        <v>166</v>
      </c>
      <c r="C1138" s="8" t="s">
        <v>93</v>
      </c>
      <c r="D1138" s="9" t="s">
        <v>67</v>
      </c>
      <c r="E1138" s="14">
        <v>4.1000000000000002E-2</v>
      </c>
      <c r="F1138" s="13">
        <v>49954890353</v>
      </c>
      <c r="G1138" s="14">
        <v>55</v>
      </c>
      <c r="H1138" s="14">
        <v>0.13700000000000001</v>
      </c>
      <c r="I1138" s="10">
        <f t="array" ref="I1138">VLOOKUP(A1138,ENERGY!$A$2:$F$2691,5,0)</f>
        <v>26901</v>
      </c>
      <c r="J1138" s="11">
        <f t="array" ref="J1138">VLOOKUP(A1138,ENERGY!$A$2:$F$2691,6,0)</f>
        <v>114084</v>
      </c>
      <c r="K1138" s="10">
        <f t="array" ref="K1138">VLOOKUP(A1138,'HUMAN RESOURCES'!$A$2:$M$2692,5,0)</f>
        <v>3.4000000000000002E-2</v>
      </c>
      <c r="L1138" s="11">
        <f t="array" ref="L1138">VLOOKUP(A1138,'HUMAN RESOURCES'!$A$2:$M$2692,6,0)</f>
        <v>3.3000000000000002E-2</v>
      </c>
      <c r="M1138" s="10">
        <f t="array" ref="M1138">VLOOKUP(A1138,'HUMAN RESOURCES'!$A$2:$M$2692,7,0)</f>
        <v>72</v>
      </c>
      <c r="N1138" s="10">
        <f t="array" ref="N1138">VLOOKUP(A1138,'HUMAN RESOURCES'!$A$2:$M$2692,8,0)</f>
        <v>67</v>
      </c>
      <c r="O1138" s="10">
        <f t="array" ref="O1138">VLOOKUP(A1138,'HUMAN RESOURCES'!$A$2:$M$2692,9,0)</f>
        <v>0.41899999999999998</v>
      </c>
      <c r="P1138" s="10">
        <f t="array" ref="P1138">VLOOKUP(A1138,'HUMAN RESOURCES'!$A$2:$M$2692,10,0)</f>
        <v>0.54600000000000004</v>
      </c>
      <c r="Q1138" s="10">
        <f t="array" ref="Q1138">VLOOKUP(A1138,'HUMAN RESOURCES'!$A$2:$M$2692,11,0)</f>
        <v>3.5000000000000003E-2</v>
      </c>
      <c r="R1138" s="10">
        <f t="array" ref="R1138">VLOOKUP(A1138,'HUMAN RESOURCES'!$A$2:$M$2692,12,0)</f>
        <v>27377045</v>
      </c>
      <c r="S1138" s="10">
        <f t="array" ref="S1138">VLOOKUP(A1138,'HUMAN RESOURCES'!$A$2:$M$2692,13,0)</f>
        <v>0.68799999999999994</v>
      </c>
      <c r="T1138" s="10">
        <f t="array" ref="T1138">VLOOKUP(A1138,TOURISM!$A$2:$F$2692,5,0)</f>
        <v>186000000</v>
      </c>
      <c r="U1138" s="10">
        <f t="array" ref="U1138">VLOOKUP(A1138,TOURISM!$A$2:$F$2692,6,0)</f>
        <v>627000000</v>
      </c>
      <c r="V1138" s="10">
        <f t="array" ref="V1138">VLOOKUP(A1138,BUSINESS!$A$2:$J$2692,5,0)</f>
        <v>0.24199999999999999</v>
      </c>
      <c r="W1138" s="10">
        <f t="array" ref="W1138">VLOOKUP(A1138,BUSINESS!$A$2:$J$2692,6,0)</f>
        <v>32</v>
      </c>
      <c r="X1138" s="10">
        <f t="array" ref="X1138">VLOOKUP(A1138,BUSINESS!$A$2:$J$2692,7,0)</f>
        <v>0</v>
      </c>
      <c r="Y1138" s="10">
        <f t="array" ref="Y1138">VLOOKUP(A1138,BUSINESS!$A$2:$J$2692,8,0)</f>
        <v>312</v>
      </c>
      <c r="Z1138" s="10">
        <f t="array" ref="Z1138">VLOOKUP(A1138,BUSINESS!$A$2:$J$2692,9,0)</f>
        <v>8.9999999999999993E-3</v>
      </c>
      <c r="AA1138" s="10">
        <f t="array" ref="AA1138">VLOOKUP(A1138,BUSINESS!$A$2:$J$2692,10,0)</f>
        <v>5.6000000000000001E-2</v>
      </c>
      <c r="AB1138" s="12">
        <f t="shared" si="66"/>
        <v>1824.6998663661473</v>
      </c>
      <c r="AC1138" s="10">
        <f t="shared" si="60"/>
        <v>4.1671407560604145E-3</v>
      </c>
      <c r="AD1138" s="10">
        <f t="shared" si="61"/>
        <v>9.8261152728499365E-4</v>
      </c>
      <c r="AE1138" s="10">
        <f t="shared" si="62"/>
        <v>22.902398706653695</v>
      </c>
      <c r="AF1138">
        <f t="shared" si="68"/>
        <v>6.7940130134570769</v>
      </c>
    </row>
    <row r="1139" spans="1:32" ht="14.4">
      <c r="A1139" s="7" t="str">
        <f t="shared" si="67"/>
        <v>Iraq-Middle East 2006</v>
      </c>
      <c r="B1139" s="7" t="s">
        <v>166</v>
      </c>
      <c r="C1139" s="8" t="s">
        <v>93</v>
      </c>
      <c r="D1139" s="9" t="s">
        <v>68</v>
      </c>
      <c r="E1139" s="14">
        <v>0.03</v>
      </c>
      <c r="F1139" s="13">
        <v>65141035028</v>
      </c>
      <c r="G1139" s="14">
        <v>58</v>
      </c>
      <c r="H1139" s="14">
        <v>0.14499999999999999</v>
      </c>
      <c r="I1139" s="10">
        <v>26901</v>
      </c>
      <c r="J1139" s="11">
        <v>114084</v>
      </c>
      <c r="K1139" s="10">
        <f t="array" ref="K1139">VLOOKUP(A1139,'HUMAN RESOURCES'!$A$2:$M$2692,5,0)</f>
        <v>3.4000000000000002E-2</v>
      </c>
      <c r="L1139" s="11">
        <f t="array" ref="L1139">VLOOKUP(A1139,'HUMAN RESOURCES'!$A$2:$M$2692,6,0)</f>
        <v>3.3000000000000002E-2</v>
      </c>
      <c r="M1139" s="10">
        <f t="array" ref="M1139">VLOOKUP(A1139,'HUMAN RESOURCES'!$A$2:$M$2692,7,0)</f>
        <v>72</v>
      </c>
      <c r="N1139" s="10">
        <f t="array" ref="N1139">VLOOKUP(A1139,'HUMAN RESOURCES'!$A$2:$M$2692,8,0)</f>
        <v>66</v>
      </c>
      <c r="O1139" s="10">
        <f t="array" ref="O1139">VLOOKUP(A1139,'HUMAN RESOURCES'!$A$2:$M$2692,9,0)</f>
        <v>0.41799999999999998</v>
      </c>
      <c r="P1139" s="10">
        <f t="array" ref="P1139">VLOOKUP(A1139,'HUMAN RESOURCES'!$A$2:$M$2692,10,0)</f>
        <v>0.54700000000000004</v>
      </c>
      <c r="Q1139" s="10">
        <f t="array" ref="Q1139">VLOOKUP(A1139,'HUMAN RESOURCES'!$A$2:$M$2692,11,0)</f>
        <v>3.4000000000000002E-2</v>
      </c>
      <c r="R1139" s="10">
        <f t="array" ref="R1139">VLOOKUP(A1139,'HUMAN RESOURCES'!$A$2:$M$2692,12,0)</f>
        <v>28064095</v>
      </c>
      <c r="S1139" s="10">
        <f t="array" ref="S1139">VLOOKUP(A1139,'HUMAN RESOURCES'!$A$2:$M$2692,13,0)</f>
        <v>0.68799999999999994</v>
      </c>
      <c r="T1139" s="10">
        <f t="array" ref="T1139">VLOOKUP(A1139,TOURISM!$A$2:$F$2692,5,0)</f>
        <v>170000000</v>
      </c>
      <c r="U1139" s="10">
        <f t="array" ref="U1139">VLOOKUP(A1139,TOURISM!$A$2:$F$2692,6,0)</f>
        <v>526000000</v>
      </c>
      <c r="V1139" s="10">
        <f t="array" ref="V1139">VLOOKUP(A1139,BUSINESS!$A$2:$J$2692,5,0)</f>
        <v>0.27800000000000002</v>
      </c>
      <c r="W1139" s="10">
        <f t="array" ref="W1139">VLOOKUP(A1139,BUSINESS!$A$2:$J$2692,6,0)</f>
        <v>32</v>
      </c>
      <c r="X1139" s="10">
        <f t="array" ref="X1139">VLOOKUP(A1139,BUSINESS!$A$2:$J$2692,7,0)</f>
        <v>0</v>
      </c>
      <c r="Y1139" s="10">
        <f t="array" ref="Y1139">VLOOKUP(A1139,BUSINESS!$A$2:$J$2692,8,0)</f>
        <v>312</v>
      </c>
      <c r="Z1139" s="10">
        <f t="array" ref="Z1139">VLOOKUP(A1139,BUSINESS!$A$2:$J$2692,9,0)</f>
        <v>0.01</v>
      </c>
      <c r="AA1139" s="10">
        <f t="array" ref="AA1139">VLOOKUP(A1139,BUSINESS!$A$2:$J$2692,10,0)</f>
        <v>0.33300000000000002</v>
      </c>
      <c r="AB1139" s="12">
        <f t="shared" si="66"/>
        <v>2321.1521707006764</v>
      </c>
      <c r="AC1139" s="10">
        <f t="shared" si="60"/>
        <v>4.0651230691743315E-3</v>
      </c>
      <c r="AD1139" s="10">
        <f t="shared" si="61"/>
        <v>9.5855576315573331E-4</v>
      </c>
      <c r="AE1139" s="10">
        <f t="shared" si="62"/>
        <v>18.742809985499264</v>
      </c>
      <c r="AF1139">
        <f t="shared" si="68"/>
        <v>6.0575621626138307</v>
      </c>
    </row>
    <row r="1140" spans="1:32" ht="14.4">
      <c r="A1140" s="7" t="str">
        <f t="shared" si="67"/>
        <v>Iraq-Middle East 2007</v>
      </c>
      <c r="B1140" s="7" t="s">
        <v>166</v>
      </c>
      <c r="C1140" s="8" t="s">
        <v>93</v>
      </c>
      <c r="D1140" s="9" t="s">
        <v>69</v>
      </c>
      <c r="E1140" s="14">
        <v>3.6999999999999998E-2</v>
      </c>
      <c r="F1140" s="13">
        <v>88837727881</v>
      </c>
      <c r="G1140" s="14">
        <v>95</v>
      </c>
      <c r="H1140" s="14">
        <v>0.19500000000000001</v>
      </c>
      <c r="I1140" s="10">
        <f t="array" ref="I1140">VLOOKUP(A1140,ENERGY!$A$2:$F$2691,5,0)</f>
        <v>23696</v>
      </c>
      <c r="J1140" s="11">
        <f t="array" ref="J1140">VLOOKUP(A1140,ENERGY!$A$2:$F$2691,6,0)</f>
        <v>62834</v>
      </c>
      <c r="K1140" s="10">
        <f t="array" ref="K1140">VLOOKUP(A1140,'HUMAN RESOURCES'!$A$2:$M$2692,5,0)</f>
        <v>3.4000000000000002E-2</v>
      </c>
      <c r="L1140" s="11">
        <f t="array" ref="L1140">VLOOKUP(A1140,'HUMAN RESOURCES'!$A$2:$M$2692,6,0)</f>
        <v>3.2000000000000001E-2</v>
      </c>
      <c r="M1140" s="10">
        <f t="array" ref="M1140">VLOOKUP(A1140,'HUMAN RESOURCES'!$A$2:$M$2692,7,0)</f>
        <v>72</v>
      </c>
      <c r="N1140" s="10">
        <f t="array" ref="N1140">VLOOKUP(A1140,'HUMAN RESOURCES'!$A$2:$M$2692,8,0)</f>
        <v>66</v>
      </c>
      <c r="O1140" s="10">
        <f t="array" ref="O1140">VLOOKUP(A1140,'HUMAN RESOURCES'!$A$2:$M$2692,9,0)</f>
        <v>0.41699999999999998</v>
      </c>
      <c r="P1140" s="10">
        <f t="array" ref="P1140">VLOOKUP(A1140,'HUMAN RESOURCES'!$A$2:$M$2692,10,0)</f>
        <v>0.54800000000000004</v>
      </c>
      <c r="Q1140" s="10">
        <f t="array" ref="Q1140">VLOOKUP(A1140,'HUMAN RESOURCES'!$A$2:$M$2692,11,0)</f>
        <v>3.4000000000000002E-2</v>
      </c>
      <c r="R1140" s="10">
        <f t="array" ref="R1140">VLOOKUP(A1140,'HUMAN RESOURCES'!$A$2:$M$2692,12,0)</f>
        <v>28740630</v>
      </c>
      <c r="S1140" s="10">
        <f t="array" ref="S1140">VLOOKUP(A1140,'HUMAN RESOURCES'!$A$2:$M$2692,13,0)</f>
        <v>0.68899999999999995</v>
      </c>
      <c r="T1140" s="10">
        <f t="array" ref="T1140">VLOOKUP(A1140,TOURISM!$A$2:$F$2692,5,0)</f>
        <v>555000000</v>
      </c>
      <c r="U1140" s="10">
        <f t="array" ref="U1140">VLOOKUP(A1140,TOURISM!$A$2:$F$2692,6,0)</f>
        <v>705000000</v>
      </c>
      <c r="V1140" s="10">
        <f t="array" ref="V1140">VLOOKUP(A1140,BUSINESS!$A$2:$J$2692,5,0)</f>
        <v>0.27800000000000002</v>
      </c>
      <c r="W1140" s="10">
        <f t="array" ref="W1140">VLOOKUP(A1140,BUSINESS!$A$2:$J$2692,6,0)</f>
        <v>32</v>
      </c>
      <c r="X1140" s="10">
        <f t="array" ref="X1140">VLOOKUP(A1140,BUSINESS!$A$2:$J$2692,7,0)</f>
        <v>0</v>
      </c>
      <c r="Y1140" s="10">
        <f t="array" ref="Y1140">VLOOKUP(A1140,BUSINESS!$A$2:$J$2692,8,0)</f>
        <v>312</v>
      </c>
      <c r="Z1140" s="10">
        <f t="array" ref="Z1140">VLOOKUP(A1140,BUSINESS!$A$2:$J$2692,9,0)</f>
        <v>8.9999999999999993E-3</v>
      </c>
      <c r="AA1140" s="10">
        <f t="array" ref="AA1140">VLOOKUP(A1140,BUSINESS!$A$2:$J$2692,10,0)</f>
        <v>0.48799999999999999</v>
      </c>
      <c r="AB1140" s="12">
        <f t="shared" si="66"/>
        <v>3091.0153285088045</v>
      </c>
      <c r="AC1140" s="10">
        <f t="shared" si="60"/>
        <v>2.186242959879446E-3</v>
      </c>
      <c r="AD1140" s="10">
        <f t="shared" si="61"/>
        <v>8.2447740359205767E-4</v>
      </c>
      <c r="AE1140" s="10">
        <f t="shared" si="62"/>
        <v>24.529733690597595</v>
      </c>
      <c r="AF1140">
        <f t="shared" si="68"/>
        <v>19.310641416002362</v>
      </c>
    </row>
    <row r="1141" spans="1:32" ht="14.4">
      <c r="A1141" s="7" t="str">
        <f t="shared" si="67"/>
        <v>Iraq-Middle East 2008</v>
      </c>
      <c r="B1141" s="7" t="s">
        <v>166</v>
      </c>
      <c r="C1141" s="8" t="s">
        <v>93</v>
      </c>
      <c r="D1141" s="9" t="s">
        <v>70</v>
      </c>
      <c r="E1141" s="14">
        <v>3.9E-2</v>
      </c>
      <c r="F1141" s="13">
        <v>132000000000</v>
      </c>
      <c r="G1141" s="14">
        <v>142</v>
      </c>
      <c r="H1141" s="14">
        <v>0.19500000000000001</v>
      </c>
      <c r="I1141" s="10">
        <f t="array" ref="I1141">VLOOKUP(A1141,ENERGY!$A$2:$F$2691,5,0)</f>
        <v>26866</v>
      </c>
      <c r="J1141" s="11">
        <f t="array" ref="J1141">VLOOKUP(A1141,ENERGY!$A$2:$F$2691,6,0)</f>
        <v>114770</v>
      </c>
      <c r="K1141" s="10">
        <f t="array" ref="K1141">VLOOKUP(A1141,'HUMAN RESOURCES'!$A$2:$M$2692,5,0)</f>
        <v>3.3000000000000002E-2</v>
      </c>
      <c r="L1141" s="11">
        <f t="array" ref="L1141">VLOOKUP(A1141,'HUMAN RESOURCES'!$A$2:$M$2692,6,0)</f>
        <v>3.1E-2</v>
      </c>
      <c r="M1141" s="10">
        <f t="array" ref="M1141">VLOOKUP(A1141,'HUMAN RESOURCES'!$A$2:$M$2692,7,0)</f>
        <v>72</v>
      </c>
      <c r="N1141" s="10">
        <f t="array" ref="N1141">VLOOKUP(A1141,'HUMAN RESOURCES'!$A$2:$M$2692,8,0)</f>
        <v>65</v>
      </c>
      <c r="O1141" s="10">
        <f t="array" ref="O1141">VLOOKUP(A1141,'HUMAN RESOURCES'!$A$2:$M$2692,9,0)</f>
        <v>0.41599999999999998</v>
      </c>
      <c r="P1141" s="10">
        <f t="array" ref="P1141">VLOOKUP(A1141,'HUMAN RESOURCES'!$A$2:$M$2692,10,0)</f>
        <v>0.54900000000000004</v>
      </c>
      <c r="Q1141" s="10">
        <f t="array" ref="Q1141">VLOOKUP(A1141,'HUMAN RESOURCES'!$A$2:$M$2692,11,0)</f>
        <v>3.4000000000000002E-2</v>
      </c>
      <c r="R1141" s="10">
        <f t="array" ref="R1141">VLOOKUP(A1141,'HUMAN RESOURCES'!$A$2:$M$2692,12,0)</f>
        <v>29429829</v>
      </c>
      <c r="S1141" s="10">
        <f t="array" ref="S1141">VLOOKUP(A1141,'HUMAN RESOURCES'!$A$2:$M$2692,13,0)</f>
        <v>0.68899999999999995</v>
      </c>
      <c r="T1141" s="10">
        <f t="array" ref="T1141">VLOOKUP(A1141,TOURISM!$A$2:$F$2692,5,0)</f>
        <v>867000000</v>
      </c>
      <c r="U1141" s="10">
        <f t="array" ref="U1141">VLOOKUP(A1141,TOURISM!$A$2:$F$2692,6,0)</f>
        <v>813000000</v>
      </c>
      <c r="V1141" s="10">
        <f t="array" ref="V1141">VLOOKUP(A1141,BUSINESS!$A$2:$J$2692,5,0)</f>
        <v>0.27800000000000002</v>
      </c>
      <c r="W1141" s="10">
        <f t="array" ref="W1141">VLOOKUP(A1141,BUSINESS!$A$2:$J$2692,6,0)</f>
        <v>32</v>
      </c>
      <c r="X1141" s="10">
        <f t="array" ref="X1141">VLOOKUP(A1141,BUSINESS!$A$2:$J$2692,7,0)</f>
        <v>0</v>
      </c>
      <c r="Y1141" s="10">
        <f t="array" ref="Y1141">VLOOKUP(A1141,BUSINESS!$A$2:$J$2692,8,0)</f>
        <v>312</v>
      </c>
      <c r="Z1141" s="10">
        <f t="array" ref="Z1141">VLOOKUP(A1141,BUSINESS!$A$2:$J$2692,9,0)</f>
        <v>0.01</v>
      </c>
      <c r="AA1141" s="10">
        <f t="array" ref="AA1141">VLOOKUP(A1141,BUSINESS!$A$2:$J$2692,10,0)</f>
        <v>0.59599999999999997</v>
      </c>
      <c r="AB1141" s="12">
        <f t="shared" si="66"/>
        <v>4485.2452251761297</v>
      </c>
      <c r="AC1141" s="10">
        <f t="shared" si="60"/>
        <v>3.89978480676867E-3</v>
      </c>
      <c r="AD1141" s="10">
        <f t="shared" si="61"/>
        <v>9.1288331984531752E-4</v>
      </c>
      <c r="AE1141" s="10">
        <f t="shared" si="62"/>
        <v>27.62503309142571</v>
      </c>
      <c r="AF1141">
        <f t="shared" si="68"/>
        <v>29.459906138088673</v>
      </c>
    </row>
    <row r="1142" spans="1:32" ht="14.4">
      <c r="A1142" s="7" t="str">
        <f t="shared" si="67"/>
        <v>Iraq-Middle East 2009</v>
      </c>
      <c r="B1142" s="7" t="s">
        <v>166</v>
      </c>
      <c r="C1142" s="8" t="s">
        <v>93</v>
      </c>
      <c r="D1142" s="9" t="s">
        <v>71</v>
      </c>
      <c r="E1142" s="14">
        <v>4.5999999999999999E-2</v>
      </c>
      <c r="F1142" s="13">
        <v>112000000000</v>
      </c>
      <c r="G1142" s="14">
        <v>143</v>
      </c>
      <c r="H1142" s="14">
        <v>0.156</v>
      </c>
      <c r="I1142" s="10">
        <v>26866</v>
      </c>
      <c r="J1142" s="11">
        <v>114770</v>
      </c>
      <c r="K1142" s="10">
        <f t="array" ref="K1142">VLOOKUP(A1142,'HUMAN RESOURCES'!$A$2:$M$2692,5,0)</f>
        <v>3.3000000000000002E-2</v>
      </c>
      <c r="L1142" s="11">
        <f t="array" ref="L1142">VLOOKUP(A1142,'HUMAN RESOURCES'!$A$2:$M$2692,6,0)</f>
        <v>3.1E-2</v>
      </c>
      <c r="M1142" s="10">
        <f t="array" ref="M1142">VLOOKUP(A1142,'HUMAN RESOURCES'!$A$2:$M$2692,7,0)</f>
        <v>72</v>
      </c>
      <c r="N1142" s="10">
        <f t="array" ref="N1142">VLOOKUP(A1142,'HUMAN RESOURCES'!$A$2:$M$2692,8,0)</f>
        <v>65</v>
      </c>
      <c r="O1142" s="10">
        <f t="array" ref="O1142">VLOOKUP(A1142,'HUMAN RESOURCES'!$A$2:$M$2692,9,0)</f>
        <v>0.41499999999999998</v>
      </c>
      <c r="P1142" s="10">
        <f t="array" ref="P1142">VLOOKUP(A1142,'HUMAN RESOURCES'!$A$2:$M$2692,10,0)</f>
        <v>0.55100000000000005</v>
      </c>
      <c r="Q1142" s="10">
        <f t="array" ref="Q1142">VLOOKUP(A1142,'HUMAN RESOURCES'!$A$2:$M$2692,11,0)</f>
        <v>3.4000000000000002E-2</v>
      </c>
      <c r="R1142" s="10">
        <f t="array" ref="R1142">VLOOKUP(A1142,'HUMAN RESOURCES'!$A$2:$M$2692,12,0)</f>
        <v>30163199</v>
      </c>
      <c r="S1142" s="10">
        <f t="array" ref="S1142">VLOOKUP(A1142,'HUMAN RESOURCES'!$A$2:$M$2692,13,0)</f>
        <v>0.69</v>
      </c>
      <c r="T1142" s="10">
        <f t="array" ref="T1142">VLOOKUP(A1142,TOURISM!$A$2:$F$2692,5,0)</f>
        <v>1432000000</v>
      </c>
      <c r="U1142" s="10">
        <f t="array" ref="U1142">VLOOKUP(A1142,TOURISM!$A$2:$F$2692,6,0)</f>
        <v>1221000000</v>
      </c>
      <c r="V1142" s="10">
        <f t="array" ref="V1142">VLOOKUP(A1142,BUSINESS!$A$2:$J$2692,5,0)</f>
        <v>0.27800000000000002</v>
      </c>
      <c r="W1142" s="10">
        <f t="array" ref="W1142">VLOOKUP(A1142,BUSINESS!$A$2:$J$2692,6,0)</f>
        <v>32</v>
      </c>
      <c r="X1142" s="10">
        <f t="array" ref="X1142">VLOOKUP(A1142,BUSINESS!$A$2:$J$2692,7,0)</f>
        <v>0</v>
      </c>
      <c r="Y1142" s="10">
        <f t="array" ref="Y1142">VLOOKUP(A1142,BUSINESS!$A$2:$J$2692,8,0)</f>
        <v>312</v>
      </c>
      <c r="Z1142" s="10">
        <f t="array" ref="Z1142">VLOOKUP(A1142,BUSINESS!$A$2:$J$2692,9,0)</f>
        <v>1.0999999999999999E-2</v>
      </c>
      <c r="AA1142" s="10">
        <f t="array" ref="AA1142">VLOOKUP(A1142,BUSINESS!$A$2:$J$2692,10,0)</f>
        <v>0.66700000000000004</v>
      </c>
      <c r="AB1142" s="12">
        <f t="shared" si="66"/>
        <v>3713.1340081004009</v>
      </c>
      <c r="AC1142" s="10">
        <f t="shared" si="60"/>
        <v>3.8049677688364552E-3</v>
      </c>
      <c r="AD1142" s="10">
        <f t="shared" si="61"/>
        <v>8.9068802019308358E-4</v>
      </c>
      <c r="AE1142" s="10">
        <f t="shared" si="62"/>
        <v>40.479791284737402</v>
      </c>
      <c r="AF1142">
        <f t="shared" si="68"/>
        <v>47.47507053214084</v>
      </c>
    </row>
    <row r="1143" spans="1:32" ht="14.4">
      <c r="A1143" s="7" t="str">
        <f t="shared" si="67"/>
        <v>Iraq-Middle East 2010</v>
      </c>
      <c r="B1143" s="7" t="s">
        <v>166</v>
      </c>
      <c r="C1143" s="8" t="s">
        <v>93</v>
      </c>
      <c r="D1143" s="9" t="s">
        <v>72</v>
      </c>
      <c r="E1143" s="14">
        <v>3.1E-2</v>
      </c>
      <c r="F1143" s="13">
        <v>143000000000</v>
      </c>
      <c r="G1143" s="14">
        <v>141</v>
      </c>
      <c r="H1143" s="14">
        <v>0.13300000000000001</v>
      </c>
      <c r="I1143" s="10">
        <f t="array" ref="I1143">VLOOKUP(A1143,ENERGY!$A$2:$F$2691,5,0)</f>
        <v>27086</v>
      </c>
      <c r="J1143" s="11">
        <f t="array" ref="J1143">VLOOKUP(A1143,ENERGY!$A$2:$F$2691,6,0)</f>
        <v>91118</v>
      </c>
      <c r="K1143" s="10">
        <f t="array" ref="K1143">VLOOKUP(A1143,'HUMAN RESOURCES'!$A$2:$M$2692,5,0)</f>
        <v>3.2000000000000001E-2</v>
      </c>
      <c r="L1143" s="11">
        <f t="array" ref="L1143">VLOOKUP(A1143,'HUMAN RESOURCES'!$A$2:$M$2692,6,0)</f>
        <v>0.03</v>
      </c>
      <c r="M1143" s="10">
        <f t="array" ref="M1143">VLOOKUP(A1143,'HUMAN RESOURCES'!$A$2:$M$2692,7,0)</f>
        <v>73</v>
      </c>
      <c r="N1143" s="10">
        <f t="array" ref="N1143">VLOOKUP(A1143,'HUMAN RESOURCES'!$A$2:$M$2692,8,0)</f>
        <v>65</v>
      </c>
      <c r="O1143" s="10">
        <f t="array" ref="O1143">VLOOKUP(A1143,'HUMAN RESOURCES'!$A$2:$M$2692,9,0)</f>
        <v>0.41199999999999998</v>
      </c>
      <c r="P1143" s="10">
        <f t="array" ref="P1143">VLOOKUP(A1143,'HUMAN RESOURCES'!$A$2:$M$2692,10,0)</f>
        <v>0.55400000000000005</v>
      </c>
      <c r="Q1143" s="10">
        <f t="array" ref="Q1143">VLOOKUP(A1143,'HUMAN RESOURCES'!$A$2:$M$2692,11,0)</f>
        <v>3.4000000000000002E-2</v>
      </c>
      <c r="R1143" s="10">
        <f t="array" ref="R1143">VLOOKUP(A1143,'HUMAN RESOURCES'!$A$2:$M$2692,12,0)</f>
        <v>30962380</v>
      </c>
      <c r="S1143" s="10">
        <f t="array" ref="S1143">VLOOKUP(A1143,'HUMAN RESOURCES'!$A$2:$M$2692,13,0)</f>
        <v>0.69</v>
      </c>
      <c r="T1143" s="10">
        <f t="array" ref="T1143">VLOOKUP(A1143,TOURISM!$A$2:$F$2692,5,0)</f>
        <v>1736000000</v>
      </c>
      <c r="U1143" s="10">
        <f t="array" ref="U1143">VLOOKUP(A1143,TOURISM!$A$2:$F$2692,6,0)</f>
        <v>1675000000</v>
      </c>
      <c r="V1143" s="10">
        <f t="array" ref="V1143">VLOOKUP(A1143,BUSINESS!$A$2:$J$2692,5,0)</f>
        <v>0.27800000000000002</v>
      </c>
      <c r="W1143" s="10">
        <f t="array" ref="W1143">VLOOKUP(A1143,BUSINESS!$A$2:$J$2692,6,0)</f>
        <v>32</v>
      </c>
      <c r="X1143" s="10">
        <f t="array" ref="X1143">VLOOKUP(A1143,BUSINESS!$A$2:$J$2692,7,0)</f>
        <v>0</v>
      </c>
      <c r="Y1143" s="10">
        <f t="array" ref="Y1143">VLOOKUP(A1143,BUSINESS!$A$2:$J$2692,8,0)</f>
        <v>312</v>
      </c>
      <c r="Z1143" s="10">
        <f t="array" ref="Z1143">VLOOKUP(A1143,BUSINESS!$A$2:$J$2692,9,0)</f>
        <v>2.5000000000000001E-2</v>
      </c>
      <c r="AA1143" s="10">
        <f t="array" ref="AA1143">VLOOKUP(A1143,BUSINESS!$A$2:$J$2692,10,0)</f>
        <v>0.751</v>
      </c>
      <c r="AB1143" s="12">
        <f t="shared" si="66"/>
        <v>4618.5080087512652</v>
      </c>
      <c r="AC1143" s="10">
        <f t="shared" si="60"/>
        <v>2.9428616275622224E-3</v>
      </c>
      <c r="AD1143" s="10">
        <f t="shared" si="61"/>
        <v>8.7480355192333403E-4</v>
      </c>
      <c r="AE1143" s="10">
        <f t="shared" si="62"/>
        <v>54.097908494114471</v>
      </c>
      <c r="AF1143">
        <f t="shared" si="68"/>
        <v>56.068041281064311</v>
      </c>
    </row>
    <row r="1144" spans="1:32" ht="14.4">
      <c r="A1144" s="7" t="str">
        <f t="shared" si="67"/>
        <v>Iraq-Middle East 2011</v>
      </c>
      <c r="B1144" s="7" t="s">
        <v>166</v>
      </c>
      <c r="C1144" s="8" t="s">
        <v>93</v>
      </c>
      <c r="D1144" s="9" t="s">
        <v>73</v>
      </c>
      <c r="E1144" s="14">
        <v>2.7E-2</v>
      </c>
      <c r="F1144" s="13">
        <v>191000000000</v>
      </c>
      <c r="G1144" s="14">
        <v>160</v>
      </c>
      <c r="H1144" s="14">
        <v>0.13600000000000001</v>
      </c>
      <c r="I1144" s="10">
        <f t="array" ref="I1144">VLOOKUP(A1144,ENERGY!$A$2:$F$2691,5,0)</f>
        <v>21503</v>
      </c>
      <c r="J1144" s="11">
        <f t="array" ref="J1144">VLOOKUP(A1144,ENERGY!$A$2:$F$2691,6,0)</f>
        <v>99544</v>
      </c>
      <c r="K1144" s="10">
        <f t="array" ref="K1144">VLOOKUP(A1144,'HUMAN RESOURCES'!$A$2:$M$2692,5,0)</f>
        <v>3.2000000000000001E-2</v>
      </c>
      <c r="L1144" s="11">
        <f t="array" ref="L1144">VLOOKUP(A1144,'HUMAN RESOURCES'!$A$2:$M$2692,6,0)</f>
        <v>2.9000000000000001E-2</v>
      </c>
      <c r="M1144" s="10">
        <f t="array" ref="M1144">VLOOKUP(A1144,'HUMAN RESOURCES'!$A$2:$M$2692,7,0)</f>
        <v>73</v>
      </c>
      <c r="N1144" s="10">
        <f t="array" ref="N1144">VLOOKUP(A1144,'HUMAN RESOURCES'!$A$2:$M$2692,8,0)</f>
        <v>65</v>
      </c>
      <c r="O1144" s="10">
        <f t="array" ref="O1144">VLOOKUP(A1144,'HUMAN RESOURCES'!$A$2:$M$2692,9,0)</f>
        <v>0.40899999999999997</v>
      </c>
      <c r="P1144" s="10">
        <f t="array" ref="P1144">VLOOKUP(A1144,'HUMAN RESOURCES'!$A$2:$M$2692,10,0)</f>
        <v>0.55800000000000005</v>
      </c>
      <c r="Q1144" s="10">
        <f t="array" ref="Q1144">VLOOKUP(A1144,'HUMAN RESOURCES'!$A$2:$M$2692,11,0)</f>
        <v>3.3000000000000002E-2</v>
      </c>
      <c r="R1144" s="10">
        <f t="array" ref="R1144">VLOOKUP(A1144,'HUMAN RESOURCES'!$A$2:$M$2692,12,0)</f>
        <v>31760020</v>
      </c>
      <c r="S1144" s="10">
        <f t="array" ref="S1144">VLOOKUP(A1144,'HUMAN RESOURCES'!$A$2:$M$2692,13,0)</f>
        <v>0.69099999999999995</v>
      </c>
      <c r="T1144" s="10">
        <f t="array" ref="T1144">VLOOKUP(A1144,TOURISM!$A$2:$F$2692,5,0)</f>
        <v>1557000000</v>
      </c>
      <c r="U1144" s="10">
        <f t="array" ref="U1144">VLOOKUP(A1144,TOURISM!$A$2:$F$2692,6,0)</f>
        <v>1879000000</v>
      </c>
      <c r="V1144" s="10">
        <f t="array" ref="V1144">VLOOKUP(A1144,BUSINESS!$A$2:$J$2692,5,0)</f>
        <v>0.27800000000000002</v>
      </c>
      <c r="W1144" s="10">
        <f t="array" ref="W1144">VLOOKUP(A1144,BUSINESS!$A$2:$J$2692,6,0)</f>
        <v>32</v>
      </c>
      <c r="X1144" s="10">
        <f t="array" ref="X1144">VLOOKUP(A1144,BUSINESS!$A$2:$J$2692,7,0)</f>
        <v>0</v>
      </c>
      <c r="Y1144" s="10">
        <f t="array" ref="Y1144">VLOOKUP(A1144,BUSINESS!$A$2:$J$2692,8,0)</f>
        <v>312</v>
      </c>
      <c r="Z1144" s="10">
        <f t="array" ref="Z1144">VLOOKUP(A1144,BUSINESS!$A$2:$J$2692,9,0)</f>
        <v>0.05</v>
      </c>
      <c r="AA1144" s="10">
        <f t="array" ref="AA1144">VLOOKUP(A1144,BUSINESS!$A$2:$J$2692,10,0)</f>
        <v>0.80200000000000005</v>
      </c>
      <c r="AB1144" s="12">
        <f t="shared" si="66"/>
        <v>6013.850117222848</v>
      </c>
      <c r="AC1144" s="10">
        <f t="shared" si="60"/>
        <v>3.1342549532399539E-3</v>
      </c>
      <c r="AD1144" s="10">
        <f t="shared" si="61"/>
        <v>6.7704617314472723E-4</v>
      </c>
      <c r="AE1144" s="10">
        <f t="shared" si="62"/>
        <v>59.162431257914825</v>
      </c>
      <c r="AF1144">
        <f t="shared" si="68"/>
        <v>49.023898599560077</v>
      </c>
    </row>
    <row r="1145" spans="1:32" ht="14.4">
      <c r="A1145" s="7" t="str">
        <f t="shared" si="67"/>
        <v>Iraq-Middle East 2012</v>
      </c>
      <c r="B1145" s="7" t="s">
        <v>166</v>
      </c>
      <c r="C1145" s="8" t="s">
        <v>93</v>
      </c>
      <c r="D1145" s="9" t="s">
        <v>74</v>
      </c>
      <c r="E1145" s="14">
        <v>3.5999999999999997E-2</v>
      </c>
      <c r="F1145" s="13">
        <v>216000000000</v>
      </c>
      <c r="G1145" s="14">
        <v>226</v>
      </c>
      <c r="H1145" s="14">
        <v>0.13</v>
      </c>
      <c r="I1145" s="10">
        <v>21503</v>
      </c>
      <c r="J1145" s="11">
        <v>99544</v>
      </c>
      <c r="K1145" s="10">
        <f t="array" ref="K1145">VLOOKUP(A1145,'HUMAN RESOURCES'!$A$2:$M$2692,5,0)</f>
        <v>3.1E-2</v>
      </c>
      <c r="L1145" s="11">
        <f t="array" ref="L1145">VLOOKUP(A1145,'HUMAN RESOURCES'!$A$2:$M$2692,6,0)</f>
        <v>2.9000000000000001E-2</v>
      </c>
      <c r="M1145" s="10">
        <f t="array" ref="M1145">VLOOKUP(A1145,'HUMAN RESOURCES'!$A$2:$M$2692,7,0)</f>
        <v>73</v>
      </c>
      <c r="N1145" s="10">
        <f t="array" ref="N1145">VLOOKUP(A1145,'HUMAN RESOURCES'!$A$2:$M$2692,8,0)</f>
        <v>66</v>
      </c>
      <c r="O1145" s="10">
        <f t="array" ref="O1145">VLOOKUP(A1145,'HUMAN RESOURCES'!$A$2:$M$2692,9,0)</f>
        <v>0.40500000000000003</v>
      </c>
      <c r="P1145" s="10">
        <f t="array" ref="P1145">VLOOKUP(A1145,'HUMAN RESOURCES'!$A$2:$M$2692,10,0)</f>
        <v>0.56200000000000006</v>
      </c>
      <c r="Q1145" s="10">
        <f t="array" ref="Q1145">VLOOKUP(A1145,'HUMAN RESOURCES'!$A$2:$M$2692,11,0)</f>
        <v>3.3000000000000002E-2</v>
      </c>
      <c r="R1145" s="10">
        <f t="array" ref="R1145">VLOOKUP(A1145,'HUMAN RESOURCES'!$A$2:$M$2692,12,0)</f>
        <v>32578209</v>
      </c>
      <c r="S1145" s="10">
        <f t="array" ref="S1145">VLOOKUP(A1145,'HUMAN RESOURCES'!$A$2:$M$2692,13,0)</f>
        <v>0.69199999999999995</v>
      </c>
      <c r="T1145" s="10">
        <f t="array" ref="T1145">VLOOKUP(A1145,TOURISM!$A$2:$F$2692,5,0)</f>
        <v>1640000000</v>
      </c>
      <c r="U1145" s="10">
        <f t="array" ref="U1145">VLOOKUP(A1145,TOURISM!$A$2:$F$2692,6,0)</f>
        <v>2363000000</v>
      </c>
      <c r="V1145" s="10">
        <f t="array" ref="V1145">VLOOKUP(A1145,BUSINESS!$A$2:$J$2692,5,0)</f>
        <v>0.27800000000000002</v>
      </c>
      <c r="W1145" s="10">
        <f t="array" ref="W1145">VLOOKUP(A1145,BUSINESS!$A$2:$J$2692,6,0)</f>
        <v>29</v>
      </c>
      <c r="X1145" s="10">
        <f t="array" ref="X1145">VLOOKUP(A1145,BUSINESS!$A$2:$J$2692,7,0)</f>
        <v>155</v>
      </c>
      <c r="Y1145" s="10">
        <f t="array" ref="Y1145">VLOOKUP(A1145,BUSINESS!$A$2:$J$2692,8,0)</f>
        <v>312</v>
      </c>
      <c r="Z1145" s="10">
        <f t="array" ref="Z1145">VLOOKUP(A1145,BUSINESS!$A$2:$J$2692,9,0)</f>
        <v>7.0999999999999994E-2</v>
      </c>
      <c r="AA1145" s="10">
        <f t="array" ref="AA1145">VLOOKUP(A1145,BUSINESS!$A$2:$J$2692,10,0)</f>
        <v>0.81599999999999995</v>
      </c>
      <c r="AB1145" s="12">
        <f t="shared" si="66"/>
        <v>6630.1987319192413</v>
      </c>
      <c r="AC1145" s="10">
        <f t="shared" si="60"/>
        <v>3.055539363750782E-3</v>
      </c>
      <c r="AD1145" s="10">
        <f t="shared" si="61"/>
        <v>6.6004242283546034E-4</v>
      </c>
      <c r="AE1145" s="10">
        <f t="shared" si="62"/>
        <v>72.533146312616509</v>
      </c>
      <c r="AF1145">
        <f t="shared" si="68"/>
        <v>50.340397779386826</v>
      </c>
    </row>
    <row r="1146" spans="1:32" ht="14.4">
      <c r="A1146" s="7" t="str">
        <f t="shared" si="67"/>
        <v>Ireland-Europe 2000</v>
      </c>
      <c r="B1146" s="7" t="s">
        <v>167</v>
      </c>
      <c r="C1146" s="8" t="s">
        <v>76</v>
      </c>
      <c r="D1146" s="9" t="s">
        <v>62</v>
      </c>
      <c r="E1146" s="14">
        <v>6.0999999999999999E-2</v>
      </c>
      <c r="F1146" s="13">
        <v>97331522066</v>
      </c>
      <c r="G1146" s="14">
        <v>1572</v>
      </c>
      <c r="H1146" s="14">
        <v>4.8000000000000001E-2</v>
      </c>
      <c r="I1146" s="10">
        <f t="array" ref="I1146">VLOOKUP(A1146,ENERGY!$A$2:$F$2691,5,0)</f>
        <v>13350</v>
      </c>
      <c r="J1146" s="11">
        <f t="array" ref="J1146">VLOOKUP(A1146,ENERGY!$A$2:$F$2691,6,0)</f>
        <v>0</v>
      </c>
      <c r="K1146" s="10">
        <f t="array" ref="K1146">VLOOKUP(A1146,'HUMAN RESOURCES'!$A$2:$M$2692,5,0)</f>
        <v>1.4E-2</v>
      </c>
      <c r="L1146" s="11">
        <f t="array" ref="L1146">VLOOKUP(A1146,'HUMAN RESOURCES'!$A$2:$M$2692,6,0)</f>
        <v>6.0000000000000001E-3</v>
      </c>
      <c r="M1146" s="10">
        <f t="array" ref="M1146">VLOOKUP(A1146,'HUMAN RESOURCES'!$A$2:$M$2692,7,0)</f>
        <v>79</v>
      </c>
      <c r="N1146" s="10">
        <f t="array" ref="N1146">VLOOKUP(A1146,'HUMAN RESOURCES'!$A$2:$M$2692,8,0)</f>
        <v>74</v>
      </c>
      <c r="O1146" s="10">
        <f t="array" ref="O1146">VLOOKUP(A1146,'HUMAN RESOURCES'!$A$2:$M$2692,9,0)</f>
        <v>0.218</v>
      </c>
      <c r="P1146" s="10">
        <f t="array" ref="P1146">VLOOKUP(A1146,'HUMAN RESOURCES'!$A$2:$M$2692,10,0)</f>
        <v>0.67</v>
      </c>
      <c r="Q1146" s="10">
        <f t="array" ref="Q1146">VLOOKUP(A1146,'HUMAN RESOURCES'!$A$2:$M$2692,11,0)</f>
        <v>0.112</v>
      </c>
      <c r="R1146" s="10">
        <f t="array" ref="R1146">VLOOKUP(A1146,'HUMAN RESOURCES'!$A$2:$M$2692,12,0)</f>
        <v>3805174</v>
      </c>
      <c r="S1146" s="10">
        <f t="array" ref="S1146">VLOOKUP(A1146,'HUMAN RESOURCES'!$A$2:$M$2692,13,0)</f>
        <v>0.59099999999999997</v>
      </c>
      <c r="T1146" s="10">
        <f t="array" ref="T1146">VLOOKUP(A1146,TOURISM!$A$2:$F$2692,5,0)</f>
        <v>3517000000</v>
      </c>
      <c r="U1146" s="10">
        <f t="array" ref="U1146">VLOOKUP(A1146,TOURISM!$A$2:$F$2692,6,0)</f>
        <v>2626000000</v>
      </c>
      <c r="V1146" s="10">
        <f t="array" ref="V1146">VLOOKUP(A1146,BUSINESS!$A$2:$J$2692,5,0)</f>
        <v>0</v>
      </c>
      <c r="W1146" s="10">
        <f t="array" ref="W1146">VLOOKUP(A1146,BUSINESS!$A$2:$J$2692,6,0)</f>
        <v>0</v>
      </c>
      <c r="X1146" s="10">
        <f t="array" ref="X1146">VLOOKUP(A1146,BUSINESS!$A$2:$J$2692,7,0)</f>
        <v>0</v>
      </c>
      <c r="Y1146" s="10">
        <f t="array" ref="Y1146">VLOOKUP(A1146,BUSINESS!$A$2:$J$2692,8,0)</f>
        <v>0</v>
      </c>
      <c r="Z1146" s="10">
        <f t="array" ref="Z1146">VLOOKUP(A1146,BUSINESS!$A$2:$J$2692,9,0)</f>
        <v>0.17899999999999999</v>
      </c>
      <c r="AA1146" s="10">
        <f t="array" ref="AA1146">VLOOKUP(A1146,BUSINESS!$A$2:$J$2692,10,0)</f>
        <v>0.64700000000000002</v>
      </c>
      <c r="AB1146" s="12">
        <f t="shared" si="66"/>
        <v>25578.730976822611</v>
      </c>
      <c r="AC1146" s="10">
        <f t="shared" si="60"/>
        <v>0</v>
      </c>
      <c r="AD1146" s="10">
        <f t="shared" si="61"/>
        <v>3.5083809570863253E-3</v>
      </c>
      <c r="AE1146" s="10">
        <f t="shared" si="62"/>
        <v>690.11298826282325</v>
      </c>
      <c r="AF1146">
        <f t="shared" si="68"/>
        <v>924.26785214027007</v>
      </c>
    </row>
    <row r="1147" spans="1:32" ht="14.4">
      <c r="A1147" s="7" t="str">
        <f t="shared" si="67"/>
        <v>Ireland-Europe 2001</v>
      </c>
      <c r="B1147" s="7" t="s">
        <v>167</v>
      </c>
      <c r="C1147" s="8" t="s">
        <v>76</v>
      </c>
      <c r="D1147" s="9" t="s">
        <v>63</v>
      </c>
      <c r="E1147" s="14">
        <v>6.7000000000000004E-2</v>
      </c>
      <c r="F1147" s="13">
        <v>105000000000</v>
      </c>
      <c r="G1147" s="14">
        <v>1848</v>
      </c>
      <c r="H1147" s="14">
        <v>4.8000000000000001E-2</v>
      </c>
      <c r="I1147" s="10">
        <f t="array" ref="I1147">VLOOKUP(A1147,ENERGY!$A$2:$F$2691,5,0)</f>
        <v>13216</v>
      </c>
      <c r="J1147" s="11">
        <f t="array" ref="J1147">VLOOKUP(A1147,ENERGY!$A$2:$F$2691,6,0)</f>
        <v>0</v>
      </c>
      <c r="K1147" s="10">
        <f t="array" ref="K1147">VLOOKUP(A1147,'HUMAN RESOURCES'!$A$2:$M$2692,5,0)</f>
        <v>1.4999999999999999E-2</v>
      </c>
      <c r="L1147" s="11">
        <f t="array" ref="L1147">VLOOKUP(A1147,'HUMAN RESOURCES'!$A$2:$M$2692,6,0)</f>
        <v>6.0000000000000001E-3</v>
      </c>
      <c r="M1147" s="10">
        <f t="array" ref="M1147">VLOOKUP(A1147,'HUMAN RESOURCES'!$A$2:$M$2692,7,0)</f>
        <v>80</v>
      </c>
      <c r="N1147" s="10">
        <f t="array" ref="N1147">VLOOKUP(A1147,'HUMAN RESOURCES'!$A$2:$M$2692,8,0)</f>
        <v>75</v>
      </c>
      <c r="O1147" s="10">
        <f t="array" ref="O1147">VLOOKUP(A1147,'HUMAN RESOURCES'!$A$2:$M$2692,9,0)</f>
        <v>0.214</v>
      </c>
      <c r="P1147" s="10">
        <f t="array" ref="P1147">VLOOKUP(A1147,'HUMAN RESOURCES'!$A$2:$M$2692,10,0)</f>
        <v>0.67400000000000004</v>
      </c>
      <c r="Q1147" s="10">
        <f t="array" ref="Q1147">VLOOKUP(A1147,'HUMAN RESOURCES'!$A$2:$M$2692,11,0)</f>
        <v>0.112</v>
      </c>
      <c r="R1147" s="10">
        <f t="array" ref="R1147">VLOOKUP(A1147,'HUMAN RESOURCES'!$A$2:$M$2692,12,0)</f>
        <v>3866243</v>
      </c>
      <c r="S1147" s="10">
        <f t="array" ref="S1147">VLOOKUP(A1147,'HUMAN RESOURCES'!$A$2:$M$2692,13,0)</f>
        <v>0.59399999999999997</v>
      </c>
      <c r="T1147" s="10">
        <f t="array" ref="T1147">VLOOKUP(A1147,TOURISM!$A$2:$F$2692,5,0)</f>
        <v>3789000000</v>
      </c>
      <c r="U1147" s="10">
        <f t="array" ref="U1147">VLOOKUP(A1147,TOURISM!$A$2:$F$2692,6,0)</f>
        <v>2956000000</v>
      </c>
      <c r="V1147" s="10">
        <f t="array" ref="V1147">VLOOKUP(A1147,BUSINESS!$A$2:$J$2692,5,0)</f>
        <v>0</v>
      </c>
      <c r="W1147" s="10">
        <f t="array" ref="W1147">VLOOKUP(A1147,BUSINESS!$A$2:$J$2692,6,0)</f>
        <v>0</v>
      </c>
      <c r="X1147" s="10">
        <f t="array" ref="X1147">VLOOKUP(A1147,BUSINESS!$A$2:$J$2692,7,0)</f>
        <v>0</v>
      </c>
      <c r="Y1147" s="10">
        <f t="array" ref="Y1147">VLOOKUP(A1147,BUSINESS!$A$2:$J$2692,8,0)</f>
        <v>0</v>
      </c>
      <c r="Z1147" s="10">
        <f t="array" ref="Z1147">VLOOKUP(A1147,BUSINESS!$A$2:$J$2692,9,0)</f>
        <v>0.23100000000000001</v>
      </c>
      <c r="AA1147" s="10">
        <f t="array" ref="AA1147">VLOOKUP(A1147,BUSINESS!$A$2:$J$2692,10,0)</f>
        <v>0.76800000000000002</v>
      </c>
      <c r="AB1147" s="12">
        <f t="shared" si="66"/>
        <v>27158.148103986223</v>
      </c>
      <c r="AC1147" s="10">
        <f t="shared" si="60"/>
        <v>0</v>
      </c>
      <c r="AD1147" s="10">
        <f t="shared" si="61"/>
        <v>3.4183055746883993E-3</v>
      </c>
      <c r="AE1147" s="10">
        <f t="shared" si="62"/>
        <v>764.56653138460263</v>
      </c>
      <c r="AF1147">
        <f t="shared" si="68"/>
        <v>980.0211730095599</v>
      </c>
    </row>
    <row r="1148" spans="1:32" ht="14.4">
      <c r="A1148" s="7" t="str">
        <f t="shared" si="67"/>
        <v>Ireland-Europe 2002</v>
      </c>
      <c r="B1148" s="7" t="s">
        <v>167</v>
      </c>
      <c r="C1148" s="8" t="s">
        <v>76</v>
      </c>
      <c r="D1148" s="9" t="s">
        <v>64</v>
      </c>
      <c r="E1148" s="14">
        <v>7.0000000000000007E-2</v>
      </c>
      <c r="F1148" s="13">
        <v>123000000000</v>
      </c>
      <c r="G1148" s="14">
        <v>2221</v>
      </c>
      <c r="H1148" s="14">
        <v>3.7999999999999999E-2</v>
      </c>
      <c r="I1148" s="10">
        <f t="array" ref="I1148">VLOOKUP(A1148,ENERGY!$A$2:$F$2691,5,0)</f>
        <v>14219</v>
      </c>
      <c r="J1148" s="11">
        <f t="array" ref="J1148">VLOOKUP(A1148,ENERGY!$A$2:$F$2691,6,0)</f>
        <v>40000</v>
      </c>
      <c r="K1148" s="10">
        <f t="array" ref="K1148">VLOOKUP(A1148,'HUMAN RESOURCES'!$A$2:$M$2692,5,0)</f>
        <v>1.4999999999999999E-2</v>
      </c>
      <c r="L1148" s="11">
        <f t="array" ref="L1148">VLOOKUP(A1148,'HUMAN RESOURCES'!$A$2:$M$2692,6,0)</f>
        <v>5.0000000000000001E-3</v>
      </c>
      <c r="M1148" s="10">
        <f t="array" ref="M1148">VLOOKUP(A1148,'HUMAN RESOURCES'!$A$2:$M$2692,7,0)</f>
        <v>80</v>
      </c>
      <c r="N1148" s="10">
        <f t="array" ref="N1148">VLOOKUP(A1148,'HUMAN RESOURCES'!$A$2:$M$2692,8,0)</f>
        <v>75</v>
      </c>
      <c r="O1148" s="10">
        <f t="array" ref="O1148">VLOOKUP(A1148,'HUMAN RESOURCES'!$A$2:$M$2692,9,0)</f>
        <v>0.21099999999999999</v>
      </c>
      <c r="P1148" s="10">
        <f t="array" ref="P1148">VLOOKUP(A1148,'HUMAN RESOURCES'!$A$2:$M$2692,10,0)</f>
        <v>0.67800000000000005</v>
      </c>
      <c r="Q1148" s="10">
        <f t="array" ref="Q1148">VLOOKUP(A1148,'HUMAN RESOURCES'!$A$2:$M$2692,11,0)</f>
        <v>0.111</v>
      </c>
      <c r="R1148" s="10">
        <f t="array" ref="R1148">VLOOKUP(A1148,'HUMAN RESOURCES'!$A$2:$M$2692,12,0)</f>
        <v>3931947</v>
      </c>
      <c r="S1148" s="10">
        <f t="array" ref="S1148">VLOOKUP(A1148,'HUMAN RESOURCES'!$A$2:$M$2692,13,0)</f>
        <v>0.59599999999999997</v>
      </c>
      <c r="T1148" s="10">
        <f t="array" ref="T1148">VLOOKUP(A1148,TOURISM!$A$2:$F$2692,5,0)</f>
        <v>4228000000</v>
      </c>
      <c r="U1148" s="10">
        <f t="array" ref="U1148">VLOOKUP(A1148,TOURISM!$A$2:$F$2692,6,0)</f>
        <v>3835000000</v>
      </c>
      <c r="V1148" s="10">
        <f t="array" ref="V1148">VLOOKUP(A1148,BUSINESS!$A$2:$J$2692,5,0)</f>
        <v>0</v>
      </c>
      <c r="W1148" s="10">
        <f t="array" ref="W1148">VLOOKUP(A1148,BUSINESS!$A$2:$J$2692,6,0)</f>
        <v>0</v>
      </c>
      <c r="X1148" s="10">
        <f t="array" ref="X1148">VLOOKUP(A1148,BUSINESS!$A$2:$J$2692,7,0)</f>
        <v>0</v>
      </c>
      <c r="Y1148" s="10">
        <f t="array" ref="Y1148">VLOOKUP(A1148,BUSINESS!$A$2:$J$2692,8,0)</f>
        <v>0</v>
      </c>
      <c r="Z1148" s="10">
        <f t="array" ref="Z1148">VLOOKUP(A1148,BUSINESS!$A$2:$J$2692,9,0)</f>
        <v>0.25900000000000001</v>
      </c>
      <c r="AA1148" s="10">
        <f t="array" ref="AA1148">VLOOKUP(A1148,BUSINESS!$A$2:$J$2692,10,0)</f>
        <v>0.76200000000000001</v>
      </c>
      <c r="AB1148" s="12">
        <f t="shared" si="66"/>
        <v>31282.212094923965</v>
      </c>
      <c r="AC1148" s="10">
        <f t="shared" si="60"/>
        <v>1.0173077104040314E-2</v>
      </c>
      <c r="AD1148" s="10">
        <f t="shared" si="61"/>
        <v>3.6162745835587305E-3</v>
      </c>
      <c r="AE1148" s="10">
        <f t="shared" si="62"/>
        <v>975.34376734986506</v>
      </c>
      <c r="AF1148">
        <f t="shared" si="68"/>
        <v>1075.2942498970613</v>
      </c>
    </row>
    <row r="1149" spans="1:32" ht="14.4">
      <c r="A1149" s="7" t="str">
        <f t="shared" si="67"/>
        <v>Ireland-Europe 2003</v>
      </c>
      <c r="B1149" s="7" t="s">
        <v>167</v>
      </c>
      <c r="C1149" s="8" t="s">
        <v>76</v>
      </c>
      <c r="D1149" s="9" t="s">
        <v>65</v>
      </c>
      <c r="E1149" s="14">
        <v>7.2999999999999995E-2</v>
      </c>
      <c r="F1149" s="13">
        <v>159000000000</v>
      </c>
      <c r="G1149" s="14">
        <v>2918</v>
      </c>
      <c r="H1149" s="14">
        <v>2.8000000000000001E-2</v>
      </c>
      <c r="I1149" s="10">
        <f t="array" ref="I1149">VLOOKUP(A1149,ENERGY!$A$2:$F$2691,5,0)</f>
        <v>14364</v>
      </c>
      <c r="J1149" s="11">
        <f t="array" ref="J1149">VLOOKUP(A1149,ENERGY!$A$2:$F$2691,6,0)</f>
        <v>40623</v>
      </c>
      <c r="K1149" s="10">
        <f t="array" ref="K1149">VLOOKUP(A1149,'HUMAN RESOURCES'!$A$2:$M$2692,5,0)</f>
        <v>1.4999999999999999E-2</v>
      </c>
      <c r="L1149" s="11">
        <f t="array" ref="L1149">VLOOKUP(A1149,'HUMAN RESOURCES'!$A$2:$M$2692,6,0)</f>
        <v>5.0000000000000001E-3</v>
      </c>
      <c r="M1149" s="10">
        <f t="array" ref="M1149">VLOOKUP(A1149,'HUMAN RESOURCES'!$A$2:$M$2692,7,0)</f>
        <v>81</v>
      </c>
      <c r="N1149" s="10">
        <f t="array" ref="N1149">VLOOKUP(A1149,'HUMAN RESOURCES'!$A$2:$M$2692,8,0)</f>
        <v>76</v>
      </c>
      <c r="O1149" s="10">
        <f t="array" ref="O1149">VLOOKUP(A1149,'HUMAN RESOURCES'!$A$2:$M$2692,9,0)</f>
        <v>0.20799999999999999</v>
      </c>
      <c r="P1149" s="10">
        <f t="array" ref="P1149">VLOOKUP(A1149,'HUMAN RESOURCES'!$A$2:$M$2692,10,0)</f>
        <v>0.68100000000000005</v>
      </c>
      <c r="Q1149" s="10">
        <f t="array" ref="Q1149">VLOOKUP(A1149,'HUMAN RESOURCES'!$A$2:$M$2692,11,0)</f>
        <v>0.111</v>
      </c>
      <c r="R1149" s="10">
        <f t="array" ref="R1149">VLOOKUP(A1149,'HUMAN RESOURCES'!$A$2:$M$2692,12,0)</f>
        <v>3996521</v>
      </c>
      <c r="S1149" s="10">
        <f t="array" ref="S1149">VLOOKUP(A1149,'HUMAN RESOURCES'!$A$2:$M$2692,13,0)</f>
        <v>0.59899999999999998</v>
      </c>
      <c r="T1149" s="10">
        <f t="array" ref="T1149">VLOOKUP(A1149,TOURISM!$A$2:$F$2692,5,0)</f>
        <v>5206000000</v>
      </c>
      <c r="U1149" s="10">
        <f t="array" ref="U1149">VLOOKUP(A1149,TOURISM!$A$2:$F$2692,6,0)</f>
        <v>4832000000</v>
      </c>
      <c r="V1149" s="10">
        <f t="array" ref="V1149">VLOOKUP(A1149,BUSINESS!$A$2:$J$2692,5,0)</f>
        <v>0</v>
      </c>
      <c r="W1149" s="10">
        <f t="array" ref="W1149">VLOOKUP(A1149,BUSINESS!$A$2:$J$2692,6,0)</f>
        <v>18</v>
      </c>
      <c r="X1149" s="10">
        <f t="array" ref="X1149">VLOOKUP(A1149,BUSINESS!$A$2:$J$2692,7,0)</f>
        <v>0</v>
      </c>
      <c r="Y1149" s="10">
        <f t="array" ref="Y1149">VLOOKUP(A1149,BUSINESS!$A$2:$J$2692,8,0)</f>
        <v>0</v>
      </c>
      <c r="Z1149" s="10">
        <f t="array" ref="Z1149">VLOOKUP(A1149,BUSINESS!$A$2:$J$2692,9,0)</f>
        <v>0.34300000000000003</v>
      </c>
      <c r="AA1149" s="10">
        <f t="array" ref="AA1149">VLOOKUP(A1149,BUSINESS!$A$2:$J$2692,10,0)</f>
        <v>0.873</v>
      </c>
      <c r="AB1149" s="12">
        <f t="shared" si="66"/>
        <v>39784.602658161937</v>
      </c>
      <c r="AC1149" s="10">
        <f t="shared" si="60"/>
        <v>1.0164590652720204E-2</v>
      </c>
      <c r="AD1149" s="10">
        <f t="shared" si="61"/>
        <v>3.5941259910807423E-3</v>
      </c>
      <c r="AE1149" s="10">
        <f t="shared" si="62"/>
        <v>1209.0515726052733</v>
      </c>
      <c r="AF1149">
        <f t="shared" si="68"/>
        <v>1302.6329650213272</v>
      </c>
    </row>
    <row r="1150" spans="1:32" ht="14.4">
      <c r="A1150" s="7" t="str">
        <f t="shared" si="67"/>
        <v>Ireland-Europe 2004</v>
      </c>
      <c r="B1150" s="7" t="s">
        <v>167</v>
      </c>
      <c r="C1150" s="8" t="s">
        <v>76</v>
      </c>
      <c r="D1150" s="9" t="s">
        <v>66</v>
      </c>
      <c r="E1150" s="14">
        <v>7.4999999999999997E-2</v>
      </c>
      <c r="F1150" s="13">
        <v>186000000000</v>
      </c>
      <c r="G1150" s="14">
        <v>3487</v>
      </c>
      <c r="H1150" s="14">
        <v>2.5999999999999999E-2</v>
      </c>
      <c r="I1150" s="10">
        <f t="array" ref="I1150">VLOOKUP(A1150,ENERGY!$A$2:$F$2691,5,0)</f>
        <v>14903</v>
      </c>
      <c r="J1150" s="11">
        <f t="array" ref="J1150">VLOOKUP(A1150,ENERGY!$A$2:$F$2691,6,0)</f>
        <v>43021</v>
      </c>
      <c r="K1150" s="10">
        <f t="array" ref="K1150">VLOOKUP(A1150,'HUMAN RESOURCES'!$A$2:$M$2692,5,0)</f>
        <v>1.4999999999999999E-2</v>
      </c>
      <c r="L1150" s="11">
        <f t="array" ref="L1150">VLOOKUP(A1150,'HUMAN RESOURCES'!$A$2:$M$2692,6,0)</f>
        <v>5.0000000000000001E-3</v>
      </c>
      <c r="M1150" s="10">
        <f t="array" ref="M1150">VLOOKUP(A1150,'HUMAN RESOURCES'!$A$2:$M$2692,7,0)</f>
        <v>81</v>
      </c>
      <c r="N1150" s="10">
        <f t="array" ref="N1150">VLOOKUP(A1150,'HUMAN RESOURCES'!$A$2:$M$2692,8,0)</f>
        <v>76</v>
      </c>
      <c r="O1150" s="10">
        <f t="array" ref="O1150">VLOOKUP(A1150,'HUMAN RESOURCES'!$A$2:$M$2692,9,0)</f>
        <v>0.20599999999999999</v>
      </c>
      <c r="P1150" s="10">
        <f t="array" ref="P1150">VLOOKUP(A1150,'HUMAN RESOURCES'!$A$2:$M$2692,10,0)</f>
        <v>0.68300000000000005</v>
      </c>
      <c r="Q1150" s="10">
        <f t="array" ref="Q1150">VLOOKUP(A1150,'HUMAN RESOURCES'!$A$2:$M$2692,11,0)</f>
        <v>0.111</v>
      </c>
      <c r="R1150" s="10">
        <f t="array" ref="R1150">VLOOKUP(A1150,'HUMAN RESOURCES'!$A$2:$M$2692,12,0)</f>
        <v>4070262</v>
      </c>
      <c r="S1150" s="10">
        <f t="array" ref="S1150">VLOOKUP(A1150,'HUMAN RESOURCES'!$A$2:$M$2692,13,0)</f>
        <v>0.60199999999999998</v>
      </c>
      <c r="T1150" s="10">
        <f t="array" ref="T1150">VLOOKUP(A1150,TOURISM!$A$2:$F$2692,5,0)</f>
        <v>6075000000</v>
      </c>
      <c r="U1150" s="10">
        <f t="array" ref="U1150">VLOOKUP(A1150,TOURISM!$A$2:$F$2692,6,0)</f>
        <v>5291000000</v>
      </c>
      <c r="V1150" s="10">
        <f t="array" ref="V1150">VLOOKUP(A1150,BUSINESS!$A$2:$J$2692,5,0)</f>
        <v>0</v>
      </c>
      <c r="W1150" s="10">
        <f t="array" ref="W1150">VLOOKUP(A1150,BUSINESS!$A$2:$J$2692,6,0)</f>
        <v>18</v>
      </c>
      <c r="X1150" s="10">
        <f t="array" ref="X1150">VLOOKUP(A1150,BUSINESS!$A$2:$J$2692,7,0)</f>
        <v>0</v>
      </c>
      <c r="Y1150" s="10">
        <f t="array" ref="Y1150">VLOOKUP(A1150,BUSINESS!$A$2:$J$2692,8,0)</f>
        <v>0</v>
      </c>
      <c r="Z1150" s="10">
        <f t="array" ref="Z1150">VLOOKUP(A1150,BUSINESS!$A$2:$J$2692,9,0)</f>
        <v>0.37</v>
      </c>
      <c r="AA1150" s="10">
        <f t="array" ref="AA1150">VLOOKUP(A1150,BUSINESS!$A$2:$J$2692,10,0)</f>
        <v>0.94499999999999995</v>
      </c>
      <c r="AB1150" s="12">
        <f t="shared" si="66"/>
        <v>45697.304006474275</v>
      </c>
      <c r="AC1150" s="10">
        <f t="shared" si="60"/>
        <v>1.0569589869153385E-2</v>
      </c>
      <c r="AD1150" s="10">
        <f t="shared" si="61"/>
        <v>3.6614350624112157E-3</v>
      </c>
      <c r="AE1150" s="10">
        <f t="shared" si="62"/>
        <v>1299.9163198830936</v>
      </c>
      <c r="AF1150">
        <f t="shared" si="68"/>
        <v>1492.5329131146841</v>
      </c>
    </row>
    <row r="1151" spans="1:32" ht="14.4">
      <c r="A1151" s="7" t="str">
        <f t="shared" si="67"/>
        <v>Ireland-Europe 2005</v>
      </c>
      <c r="B1151" s="7" t="s">
        <v>167</v>
      </c>
      <c r="C1151" s="8" t="s">
        <v>76</v>
      </c>
      <c r="D1151" s="9" t="s">
        <v>67</v>
      </c>
      <c r="E1151" s="14">
        <v>7.5999999999999998E-2</v>
      </c>
      <c r="F1151" s="13">
        <v>203000000000</v>
      </c>
      <c r="G1151" s="14">
        <v>3734</v>
      </c>
      <c r="H1151" s="14">
        <v>2.5999999999999999E-2</v>
      </c>
      <c r="I1151" s="10">
        <f t="array" ref="I1151">VLOOKUP(A1151,ENERGY!$A$2:$F$2691,5,0)</f>
        <v>14432</v>
      </c>
      <c r="J1151" s="11">
        <f t="array" ref="J1151">VLOOKUP(A1151,ENERGY!$A$2:$F$2691,6,0)</f>
        <v>44151</v>
      </c>
      <c r="K1151" s="10">
        <f t="array" ref="K1151">VLOOKUP(A1151,'HUMAN RESOURCES'!$A$2:$M$2692,5,0)</f>
        <v>1.4999999999999999E-2</v>
      </c>
      <c r="L1151" s="11">
        <f t="array" ref="L1151">VLOOKUP(A1151,'HUMAN RESOURCES'!$A$2:$M$2692,6,0)</f>
        <v>4.0000000000000001E-3</v>
      </c>
      <c r="M1151" s="10">
        <f t="array" ref="M1151">VLOOKUP(A1151,'HUMAN RESOURCES'!$A$2:$M$2692,7,0)</f>
        <v>81</v>
      </c>
      <c r="N1151" s="10">
        <f t="array" ref="N1151">VLOOKUP(A1151,'HUMAN RESOURCES'!$A$2:$M$2692,8,0)</f>
        <v>77</v>
      </c>
      <c r="O1151" s="10">
        <f t="array" ref="O1151">VLOOKUP(A1151,'HUMAN RESOURCES'!$A$2:$M$2692,9,0)</f>
        <v>0.20599999999999999</v>
      </c>
      <c r="P1151" s="10">
        <f t="array" ref="P1151">VLOOKUP(A1151,'HUMAN RESOURCES'!$A$2:$M$2692,10,0)</f>
        <v>0.68400000000000005</v>
      </c>
      <c r="Q1151" s="10">
        <f t="array" ref="Q1151">VLOOKUP(A1151,'HUMAN RESOURCES'!$A$2:$M$2692,11,0)</f>
        <v>0.111</v>
      </c>
      <c r="R1151" s="10">
        <f t="array" ref="R1151">VLOOKUP(A1151,'HUMAN RESOURCES'!$A$2:$M$2692,12,0)</f>
        <v>4159914</v>
      </c>
      <c r="S1151" s="10">
        <f t="array" ref="S1151">VLOOKUP(A1151,'HUMAN RESOURCES'!$A$2:$M$2692,13,0)</f>
        <v>0.60499999999999998</v>
      </c>
      <c r="T1151" s="10">
        <f t="array" ref="T1151">VLOOKUP(A1151,TOURISM!$A$2:$F$2692,5,0)</f>
        <v>6780000000</v>
      </c>
      <c r="U1151" s="10">
        <f t="array" ref="U1151">VLOOKUP(A1151,TOURISM!$A$2:$F$2692,6,0)</f>
        <v>6186000000</v>
      </c>
      <c r="V1151" s="10">
        <f t="array" ref="V1151">VLOOKUP(A1151,BUSINESS!$A$2:$J$2692,5,0)</f>
        <v>0.253</v>
      </c>
      <c r="W1151" s="10">
        <f t="array" ref="W1151">VLOOKUP(A1151,BUSINESS!$A$2:$J$2692,6,0)</f>
        <v>18</v>
      </c>
      <c r="X1151" s="10">
        <f t="array" ref="X1151">VLOOKUP(A1151,BUSINESS!$A$2:$J$2692,7,0)</f>
        <v>0</v>
      </c>
      <c r="Y1151" s="10">
        <f t="array" ref="Y1151">VLOOKUP(A1151,BUSINESS!$A$2:$J$2692,8,0)</f>
        <v>76</v>
      </c>
      <c r="Z1151" s="10">
        <f t="array" ref="Z1151">VLOOKUP(A1151,BUSINESS!$A$2:$J$2692,9,0)</f>
        <v>0.41599999999999998</v>
      </c>
      <c r="AA1151" s="10">
        <f t="array" ref="AA1151">VLOOKUP(A1151,BUSINESS!$A$2:$J$2692,10,0)</f>
        <v>1.0269999999999999</v>
      </c>
      <c r="AB1151" s="12">
        <f t="shared" si="66"/>
        <v>48799.085750330414</v>
      </c>
      <c r="AC1151" s="10">
        <f t="shared" si="60"/>
        <v>1.0613440566319399E-2</v>
      </c>
      <c r="AD1151" s="10">
        <f t="shared" si="61"/>
        <v>3.4693024903880224E-3</v>
      </c>
      <c r="AE1151" s="10">
        <f t="shared" si="62"/>
        <v>1487.0499726677042</v>
      </c>
      <c r="AF1151">
        <f t="shared" si="68"/>
        <v>1629.8413861440404</v>
      </c>
    </row>
    <row r="1152" spans="1:32" ht="14.4">
      <c r="A1152" s="7" t="str">
        <f t="shared" si="67"/>
        <v>Ireland-Europe 2006</v>
      </c>
      <c r="B1152" s="7" t="s">
        <v>167</v>
      </c>
      <c r="C1152" s="8" t="s">
        <v>76</v>
      </c>
      <c r="D1152" s="9" t="s">
        <v>68</v>
      </c>
      <c r="E1152" s="14">
        <v>7.4999999999999997E-2</v>
      </c>
      <c r="F1152" s="13">
        <v>223000000000</v>
      </c>
      <c r="G1152" s="14">
        <v>3982</v>
      </c>
      <c r="H1152" s="8"/>
      <c r="I1152" s="10">
        <f t="array" ref="I1152">VLOOKUP(A1152,ENERGY!$A$2:$F$2691,5,0)</f>
        <v>14269</v>
      </c>
      <c r="J1152" s="11">
        <f t="array" ref="J1152">VLOOKUP(A1152,ENERGY!$A$2:$F$2691,6,0)</f>
        <v>43956</v>
      </c>
      <c r="K1152" s="10">
        <f t="array" ref="K1152">VLOOKUP(A1152,'HUMAN RESOURCES'!$A$2:$M$2692,5,0)</f>
        <v>1.4999999999999999E-2</v>
      </c>
      <c r="L1152" s="11">
        <f t="array" ref="L1152">VLOOKUP(A1152,'HUMAN RESOURCES'!$A$2:$M$2692,6,0)</f>
        <v>4.0000000000000001E-3</v>
      </c>
      <c r="M1152" s="10">
        <f t="array" ref="M1152">VLOOKUP(A1152,'HUMAN RESOURCES'!$A$2:$M$2692,7,0)</f>
        <v>82</v>
      </c>
      <c r="N1152" s="10">
        <f t="array" ref="N1152">VLOOKUP(A1152,'HUMAN RESOURCES'!$A$2:$M$2692,8,0)</f>
        <v>77</v>
      </c>
      <c r="O1152" s="10">
        <f t="array" ref="O1152">VLOOKUP(A1152,'HUMAN RESOURCES'!$A$2:$M$2692,9,0)</f>
        <v>0.20599999999999999</v>
      </c>
      <c r="P1152" s="10">
        <f t="array" ref="P1152">VLOOKUP(A1152,'HUMAN RESOURCES'!$A$2:$M$2692,10,0)</f>
        <v>0.68300000000000005</v>
      </c>
      <c r="Q1152" s="10">
        <f t="array" ref="Q1152">VLOOKUP(A1152,'HUMAN RESOURCES'!$A$2:$M$2692,11,0)</f>
        <v>0.111</v>
      </c>
      <c r="R1152" s="10">
        <f t="array" ref="R1152">VLOOKUP(A1152,'HUMAN RESOURCES'!$A$2:$M$2692,12,0)</f>
        <v>4274137</v>
      </c>
      <c r="S1152" s="10">
        <f t="array" ref="S1152">VLOOKUP(A1152,'HUMAN RESOURCES'!$A$2:$M$2692,13,0)</f>
        <v>0.60799999999999998</v>
      </c>
      <c r="T1152" s="10">
        <f t="array" ref="T1152">VLOOKUP(A1152,TOURISM!$A$2:$F$2692,5,0)</f>
        <v>7664000000</v>
      </c>
      <c r="U1152" s="10">
        <f t="array" ref="U1152">VLOOKUP(A1152,TOURISM!$A$2:$F$2692,6,0)</f>
        <v>6978000000</v>
      </c>
      <c r="V1152" s="10">
        <f t="array" ref="V1152">VLOOKUP(A1152,BUSINESS!$A$2:$J$2692,5,0)</f>
        <v>0.253</v>
      </c>
      <c r="W1152" s="10">
        <f t="array" ref="W1152">VLOOKUP(A1152,BUSINESS!$A$2:$J$2692,6,0)</f>
        <v>13</v>
      </c>
      <c r="X1152" s="10">
        <f t="array" ref="X1152">VLOOKUP(A1152,BUSINESS!$A$2:$J$2692,7,0)</f>
        <v>0</v>
      </c>
      <c r="Y1152" s="10">
        <f t="array" ref="Y1152">VLOOKUP(A1152,BUSINESS!$A$2:$J$2692,8,0)</f>
        <v>76</v>
      </c>
      <c r="Z1152" s="10">
        <f t="array" ref="Z1152">VLOOKUP(A1152,BUSINESS!$A$2:$J$2692,9,0)</f>
        <v>0.54800000000000004</v>
      </c>
      <c r="AA1152" s="10">
        <f t="array" ref="AA1152">VLOOKUP(A1152,BUSINESS!$A$2:$J$2692,10,0)</f>
        <v>1.1100000000000001</v>
      </c>
      <c r="AB1152" s="12">
        <f t="shared" si="66"/>
        <v>52174.275181165227</v>
      </c>
      <c r="AC1152" s="10">
        <f t="shared" si="60"/>
        <v>1.028418134467847E-2</v>
      </c>
      <c r="AD1152" s="10">
        <f t="shared" si="61"/>
        <v>3.338451715515904E-3</v>
      </c>
      <c r="AE1152" s="10">
        <f t="shared" si="62"/>
        <v>1632.6102789873137</v>
      </c>
      <c r="AF1152">
        <f t="shared" si="68"/>
        <v>1793.110515643275</v>
      </c>
    </row>
    <row r="1153" spans="1:32" ht="14.4">
      <c r="A1153" s="7" t="str">
        <f t="shared" si="67"/>
        <v>Ireland-Europe 2007</v>
      </c>
      <c r="B1153" s="7" t="s">
        <v>167</v>
      </c>
      <c r="C1153" s="8" t="s">
        <v>76</v>
      </c>
      <c r="D1153" s="9" t="s">
        <v>69</v>
      </c>
      <c r="E1153" s="14">
        <v>7.9000000000000001E-2</v>
      </c>
      <c r="F1153" s="13">
        <v>260000000000</v>
      </c>
      <c r="G1153" s="14">
        <v>4733</v>
      </c>
      <c r="H1153" s="8"/>
      <c r="I1153" s="10">
        <f t="array" ref="I1153">VLOOKUP(A1153,ENERGY!$A$2:$F$2691,5,0)</f>
        <v>15120</v>
      </c>
      <c r="J1153" s="11">
        <f t="array" ref="J1153">VLOOKUP(A1153,ENERGY!$A$2:$F$2691,6,0)</f>
        <v>44583</v>
      </c>
      <c r="K1153" s="10">
        <f t="array" ref="K1153">VLOOKUP(A1153,'HUMAN RESOURCES'!$A$2:$M$2692,5,0)</f>
        <v>1.6E-2</v>
      </c>
      <c r="L1153" s="11">
        <f t="array" ref="L1153">VLOOKUP(A1153,'HUMAN RESOURCES'!$A$2:$M$2692,6,0)</f>
        <v>4.0000000000000001E-3</v>
      </c>
      <c r="M1153" s="10">
        <f t="array" ref="M1153">VLOOKUP(A1153,'HUMAN RESOURCES'!$A$2:$M$2692,7,0)</f>
        <v>82</v>
      </c>
      <c r="N1153" s="10">
        <f t="array" ref="N1153">VLOOKUP(A1153,'HUMAN RESOURCES'!$A$2:$M$2692,8,0)</f>
        <v>77</v>
      </c>
      <c r="O1153" s="10">
        <f t="array" ref="O1153">VLOOKUP(A1153,'HUMAN RESOURCES'!$A$2:$M$2692,9,0)</f>
        <v>0.20799999999999999</v>
      </c>
      <c r="P1153" s="10">
        <f t="array" ref="P1153">VLOOKUP(A1153,'HUMAN RESOURCES'!$A$2:$M$2692,10,0)</f>
        <v>0.68100000000000005</v>
      </c>
      <c r="Q1153" s="10">
        <f t="array" ref="Q1153">VLOOKUP(A1153,'HUMAN RESOURCES'!$A$2:$M$2692,11,0)</f>
        <v>0.111</v>
      </c>
      <c r="R1153" s="10">
        <f t="array" ref="R1153">VLOOKUP(A1153,'HUMAN RESOURCES'!$A$2:$M$2692,12,0)</f>
        <v>4398942</v>
      </c>
      <c r="S1153" s="10">
        <f t="array" ref="S1153">VLOOKUP(A1153,'HUMAN RESOURCES'!$A$2:$M$2692,13,0)</f>
        <v>0.61</v>
      </c>
      <c r="T1153" s="10">
        <f t="array" ref="T1153">VLOOKUP(A1153,TOURISM!$A$2:$F$2692,5,0)</f>
        <v>9263000000</v>
      </c>
      <c r="U1153" s="10">
        <f t="array" ref="U1153">VLOOKUP(A1153,TOURISM!$A$2:$F$2692,6,0)</f>
        <v>8785000000</v>
      </c>
      <c r="V1153" s="10">
        <f t="array" ref="V1153">VLOOKUP(A1153,BUSINESS!$A$2:$J$2692,5,0)</f>
        <v>0.253</v>
      </c>
      <c r="W1153" s="10">
        <f t="array" ref="W1153">VLOOKUP(A1153,BUSINESS!$A$2:$J$2692,6,0)</f>
        <v>13</v>
      </c>
      <c r="X1153" s="10">
        <f t="array" ref="X1153">VLOOKUP(A1153,BUSINESS!$A$2:$J$2692,7,0)</f>
        <v>0</v>
      </c>
      <c r="Y1153" s="10">
        <f t="array" ref="Y1153">VLOOKUP(A1153,BUSINESS!$A$2:$J$2692,8,0)</f>
        <v>76</v>
      </c>
      <c r="Z1153" s="10">
        <f t="array" ref="Z1153">VLOOKUP(A1153,BUSINESS!$A$2:$J$2692,9,0)</f>
        <v>0.61199999999999999</v>
      </c>
      <c r="AA1153" s="10">
        <f t="array" ref="AA1153">VLOOKUP(A1153,BUSINESS!$A$2:$J$2692,10,0)</f>
        <v>1.159</v>
      </c>
      <c r="AB1153" s="12">
        <f t="shared" si="66"/>
        <v>59105.121185957898</v>
      </c>
      <c r="AC1153" s="10">
        <f t="shared" si="60"/>
        <v>1.0134936991667542E-2</v>
      </c>
      <c r="AD1153" s="10">
        <f t="shared" si="61"/>
        <v>3.4371901243526286E-3</v>
      </c>
      <c r="AE1153" s="10">
        <f t="shared" si="62"/>
        <v>1997.0711139178466</v>
      </c>
      <c r="AF1153">
        <f t="shared" si="68"/>
        <v>2105.7336059443383</v>
      </c>
    </row>
    <row r="1154" spans="1:32" ht="14.4">
      <c r="A1154" s="7" t="str">
        <f t="shared" si="67"/>
        <v>Ireland-Europe 2008</v>
      </c>
      <c r="B1154" s="7" t="s">
        <v>167</v>
      </c>
      <c r="C1154" s="8" t="s">
        <v>76</v>
      </c>
      <c r="D1154" s="9" t="s">
        <v>70</v>
      </c>
      <c r="E1154" s="14">
        <v>9.0999999999999998E-2</v>
      </c>
      <c r="F1154" s="13">
        <v>264000000000</v>
      </c>
      <c r="G1154" s="14">
        <v>5393</v>
      </c>
      <c r="H1154" s="8"/>
      <c r="I1154" s="10">
        <f t="array" ref="I1154">VLOOKUP(A1154,ENERGY!$A$2:$F$2691,5,0)</f>
        <v>14330</v>
      </c>
      <c r="J1154" s="11">
        <f t="array" ref="J1154">VLOOKUP(A1154,ENERGY!$A$2:$F$2691,6,0)</f>
        <v>43535</v>
      </c>
      <c r="K1154" s="10">
        <f t="array" ref="K1154">VLOOKUP(A1154,'HUMAN RESOURCES'!$A$2:$M$2692,5,0)</f>
        <v>1.7000000000000001E-2</v>
      </c>
      <c r="L1154" s="11">
        <f t="array" ref="L1154">VLOOKUP(A1154,'HUMAN RESOURCES'!$A$2:$M$2692,6,0)</f>
        <v>4.0000000000000001E-3</v>
      </c>
      <c r="M1154" s="10">
        <f t="array" ref="M1154">VLOOKUP(A1154,'HUMAN RESOURCES'!$A$2:$M$2692,7,0)</f>
        <v>82</v>
      </c>
      <c r="N1154" s="10">
        <f t="array" ref="N1154">VLOOKUP(A1154,'HUMAN RESOURCES'!$A$2:$M$2692,8,0)</f>
        <v>78</v>
      </c>
      <c r="O1154" s="10">
        <f t="array" ref="O1154">VLOOKUP(A1154,'HUMAN RESOURCES'!$A$2:$M$2692,9,0)</f>
        <v>0.21</v>
      </c>
      <c r="P1154" s="10">
        <f t="array" ref="P1154">VLOOKUP(A1154,'HUMAN RESOURCES'!$A$2:$M$2692,10,0)</f>
        <v>0.67900000000000005</v>
      </c>
      <c r="Q1154" s="10">
        <f t="array" ref="Q1154">VLOOKUP(A1154,'HUMAN RESOURCES'!$A$2:$M$2692,11,0)</f>
        <v>0.111</v>
      </c>
      <c r="R1154" s="10">
        <f t="array" ref="R1154">VLOOKUP(A1154,'HUMAN RESOURCES'!$A$2:$M$2692,12,0)</f>
        <v>4489544</v>
      </c>
      <c r="S1154" s="10">
        <f t="array" ref="S1154">VLOOKUP(A1154,'HUMAN RESOURCES'!$A$2:$M$2692,13,0)</f>
        <v>0.61299999999999999</v>
      </c>
      <c r="T1154" s="10">
        <f t="array" ref="T1154">VLOOKUP(A1154,TOURISM!$A$2:$F$2692,5,0)</f>
        <v>9967000000</v>
      </c>
      <c r="U1154" s="10">
        <f t="array" ref="U1154">VLOOKUP(A1154,TOURISM!$A$2:$F$2692,6,0)</f>
        <v>10539000000</v>
      </c>
      <c r="V1154" s="10">
        <f t="array" ref="V1154">VLOOKUP(A1154,BUSINESS!$A$2:$J$2692,5,0)</f>
        <v>0.254</v>
      </c>
      <c r="W1154" s="10">
        <f t="array" ref="W1154">VLOOKUP(A1154,BUSINESS!$A$2:$J$2692,6,0)</f>
        <v>13</v>
      </c>
      <c r="X1154" s="10">
        <f t="array" ref="X1154">VLOOKUP(A1154,BUSINESS!$A$2:$J$2692,7,0)</f>
        <v>0</v>
      </c>
      <c r="Y1154" s="10">
        <f t="array" ref="Y1154">VLOOKUP(A1154,BUSINESS!$A$2:$J$2692,8,0)</f>
        <v>76</v>
      </c>
      <c r="Z1154" s="10">
        <f t="array" ref="Z1154">VLOOKUP(A1154,BUSINESS!$A$2:$J$2692,9,0)</f>
        <v>0.65300000000000002</v>
      </c>
      <c r="AA1154" s="10">
        <f t="array" ref="AA1154">VLOOKUP(A1154,BUSINESS!$A$2:$J$2692,10,0)</f>
        <v>1.1599999999999999</v>
      </c>
      <c r="AB1154" s="12">
        <f t="shared" ref="AB1154:AB1217" si="69">F1154/R1154</f>
        <v>58803.299399671771</v>
      </c>
      <c r="AC1154" s="10">
        <f t="shared" si="60"/>
        <v>9.6969759066845088E-3</v>
      </c>
      <c r="AD1154" s="10">
        <f t="shared" si="61"/>
        <v>3.19186091059582E-3</v>
      </c>
      <c r="AE1154" s="10">
        <f t="shared" si="62"/>
        <v>2347.4544408073516</v>
      </c>
      <c r="AF1154">
        <f t="shared" si="68"/>
        <v>2220.0472921080627</v>
      </c>
    </row>
    <row r="1155" spans="1:32" ht="14.4">
      <c r="A1155" s="7" t="str">
        <f t="shared" ref="A1155:A1218" si="70">CONCATENATE(B1155," ",D1155)</f>
        <v>Ireland-Europe 2009</v>
      </c>
      <c r="B1155" s="7" t="s">
        <v>167</v>
      </c>
      <c r="C1155" s="8" t="s">
        <v>76</v>
      </c>
      <c r="D1155" s="9" t="s">
        <v>71</v>
      </c>
      <c r="E1155" s="14">
        <v>0.1</v>
      </c>
      <c r="F1155" s="13">
        <v>225000000000</v>
      </c>
      <c r="G1155" s="14">
        <v>5040</v>
      </c>
      <c r="H1155" s="8"/>
      <c r="I1155" s="10">
        <v>14330</v>
      </c>
      <c r="J1155" s="11">
        <v>43535</v>
      </c>
      <c r="K1155" s="10">
        <f t="array" ref="K1155">VLOOKUP(A1155,'HUMAN RESOURCES'!$A$2:$M$2692,5,0)</f>
        <v>1.7000000000000001E-2</v>
      </c>
      <c r="L1155" s="11">
        <f t="array" ref="L1155">VLOOKUP(A1155,'HUMAN RESOURCES'!$A$2:$M$2692,6,0)</f>
        <v>4.0000000000000001E-3</v>
      </c>
      <c r="M1155" s="10">
        <f t="array" ref="M1155">VLOOKUP(A1155,'HUMAN RESOURCES'!$A$2:$M$2692,7,0)</f>
        <v>83</v>
      </c>
      <c r="N1155" s="10">
        <f t="array" ref="N1155">VLOOKUP(A1155,'HUMAN RESOURCES'!$A$2:$M$2692,8,0)</f>
        <v>78</v>
      </c>
      <c r="O1155" s="10">
        <f t="array" ref="O1155">VLOOKUP(A1155,'HUMAN RESOURCES'!$A$2:$M$2692,9,0)</f>
        <v>0.21199999999999999</v>
      </c>
      <c r="P1155" s="10">
        <f t="array" ref="P1155">VLOOKUP(A1155,'HUMAN RESOURCES'!$A$2:$M$2692,10,0)</f>
        <v>0.67600000000000005</v>
      </c>
      <c r="Q1155" s="10">
        <f t="array" ref="Q1155">VLOOKUP(A1155,'HUMAN RESOURCES'!$A$2:$M$2692,11,0)</f>
        <v>0.112</v>
      </c>
      <c r="R1155" s="10">
        <f t="array" ref="R1155">VLOOKUP(A1155,'HUMAN RESOURCES'!$A$2:$M$2692,12,0)</f>
        <v>4535375</v>
      </c>
      <c r="S1155" s="10">
        <f t="array" ref="S1155">VLOOKUP(A1155,'HUMAN RESOURCES'!$A$2:$M$2692,13,0)</f>
        <v>0.61599999999999999</v>
      </c>
      <c r="T1155" s="10">
        <f t="array" ref="T1155">VLOOKUP(A1155,TOURISM!$A$2:$F$2692,5,0)</f>
        <v>8458000000</v>
      </c>
      <c r="U1155" s="10">
        <f t="array" ref="U1155">VLOOKUP(A1155,TOURISM!$A$2:$F$2692,6,0)</f>
        <v>7934000000</v>
      </c>
      <c r="V1155" s="10">
        <f t="array" ref="V1155">VLOOKUP(A1155,BUSINESS!$A$2:$J$2692,5,0)</f>
        <v>0.255</v>
      </c>
      <c r="W1155" s="10">
        <f t="array" ref="W1155">VLOOKUP(A1155,BUSINESS!$A$2:$J$2692,6,0)</f>
        <v>13</v>
      </c>
      <c r="X1155" s="10">
        <f t="array" ref="X1155">VLOOKUP(A1155,BUSINESS!$A$2:$J$2692,7,0)</f>
        <v>0</v>
      </c>
      <c r="Y1155" s="10">
        <f t="array" ref="Y1155">VLOOKUP(A1155,BUSINESS!$A$2:$J$2692,8,0)</f>
        <v>76</v>
      </c>
      <c r="Z1155" s="10">
        <f t="array" ref="Z1155">VLOOKUP(A1155,BUSINESS!$A$2:$J$2692,9,0)</f>
        <v>0.67400000000000004</v>
      </c>
      <c r="AA1155" s="10">
        <f t="array" ref="AA1155">VLOOKUP(A1155,BUSINESS!$A$2:$J$2692,10,0)</f>
        <v>1.0669999999999999</v>
      </c>
      <c r="AB1155" s="12">
        <f t="shared" si="69"/>
        <v>49610.010197613206</v>
      </c>
      <c r="AC1155" s="10">
        <f t="shared" si="60"/>
        <v>9.5989857509026274E-3</v>
      </c>
      <c r="AD1155" s="10">
        <f t="shared" si="61"/>
        <v>3.1596064272524324E-3</v>
      </c>
      <c r="AE1155" s="10">
        <f t="shared" si="62"/>
        <v>1749.3592040349474</v>
      </c>
      <c r="AF1155">
        <f t="shared" ref="AF1155:AF1218" si="71">T1155/R1155</f>
        <v>1864.8954055618333</v>
      </c>
    </row>
    <row r="1156" spans="1:32" ht="14.4">
      <c r="A1156" s="7" t="str">
        <f t="shared" si="70"/>
        <v>Ireland-Europe 2010</v>
      </c>
      <c r="B1156" s="7" t="s">
        <v>167</v>
      </c>
      <c r="C1156" s="8" t="s">
        <v>76</v>
      </c>
      <c r="D1156" s="9" t="s">
        <v>72</v>
      </c>
      <c r="E1156" s="14">
        <v>9.2999999999999999E-2</v>
      </c>
      <c r="F1156" s="13">
        <v>209000000000</v>
      </c>
      <c r="G1156" s="14">
        <v>4320</v>
      </c>
      <c r="H1156" s="8"/>
      <c r="I1156" s="10">
        <f t="array" ref="I1156">VLOOKUP(A1156,ENERGY!$A$2:$F$2691,5,0)</f>
        <v>14061</v>
      </c>
      <c r="J1156" s="11">
        <f t="array" ref="J1156">VLOOKUP(A1156,ENERGY!$A$2:$F$2691,6,0)</f>
        <v>43337</v>
      </c>
      <c r="K1156" s="10">
        <f t="array" ref="K1156">VLOOKUP(A1156,'HUMAN RESOURCES'!$A$2:$M$2692,5,0)</f>
        <v>1.7000000000000001E-2</v>
      </c>
      <c r="L1156" s="11">
        <f t="array" ref="L1156">VLOOKUP(A1156,'HUMAN RESOURCES'!$A$2:$M$2692,6,0)</f>
        <v>4.0000000000000001E-3</v>
      </c>
      <c r="M1156" s="10">
        <f t="array" ref="M1156">VLOOKUP(A1156,'HUMAN RESOURCES'!$A$2:$M$2692,7,0)</f>
        <v>83</v>
      </c>
      <c r="N1156" s="10">
        <f t="array" ref="N1156">VLOOKUP(A1156,'HUMAN RESOURCES'!$A$2:$M$2692,8,0)</f>
        <v>79</v>
      </c>
      <c r="O1156" s="10">
        <f t="array" ref="O1156">VLOOKUP(A1156,'HUMAN RESOURCES'!$A$2:$M$2692,9,0)</f>
        <v>0.21299999999999999</v>
      </c>
      <c r="P1156" s="10">
        <f t="array" ref="P1156">VLOOKUP(A1156,'HUMAN RESOURCES'!$A$2:$M$2692,10,0)</f>
        <v>0.67300000000000004</v>
      </c>
      <c r="Q1156" s="10">
        <f t="array" ref="Q1156">VLOOKUP(A1156,'HUMAN RESOURCES'!$A$2:$M$2692,11,0)</f>
        <v>0.113</v>
      </c>
      <c r="R1156" s="10">
        <f t="array" ref="R1156">VLOOKUP(A1156,'HUMAN RESOURCES'!$A$2:$M$2692,12,0)</f>
        <v>4560155</v>
      </c>
      <c r="S1156" s="10">
        <f t="array" ref="S1156">VLOOKUP(A1156,'HUMAN RESOURCES'!$A$2:$M$2692,13,0)</f>
        <v>0.61799999999999999</v>
      </c>
      <c r="T1156" s="10">
        <f t="array" ref="T1156">VLOOKUP(A1156,TOURISM!$A$2:$F$2692,5,0)</f>
        <v>8187000000</v>
      </c>
      <c r="U1156" s="10">
        <f t="array" ref="U1156">VLOOKUP(A1156,TOURISM!$A$2:$F$2692,6,0)</f>
        <v>7178000000</v>
      </c>
      <c r="V1156" s="10">
        <f t="array" ref="V1156">VLOOKUP(A1156,BUSINESS!$A$2:$J$2692,5,0)</f>
        <v>0.253</v>
      </c>
      <c r="W1156" s="10">
        <f t="array" ref="W1156">VLOOKUP(A1156,BUSINESS!$A$2:$J$2692,6,0)</f>
        <v>13</v>
      </c>
      <c r="X1156" s="10">
        <f t="array" ref="X1156">VLOOKUP(A1156,BUSINESS!$A$2:$J$2692,7,0)</f>
        <v>0</v>
      </c>
      <c r="Y1156" s="10">
        <f t="array" ref="Y1156">VLOOKUP(A1156,BUSINESS!$A$2:$J$2692,8,0)</f>
        <v>76</v>
      </c>
      <c r="Z1156" s="10">
        <f t="array" ref="Z1156">VLOOKUP(A1156,BUSINESS!$A$2:$J$2692,9,0)</f>
        <v>0.69899999999999995</v>
      </c>
      <c r="AA1156" s="10">
        <f t="array" ref="AA1156">VLOOKUP(A1156,BUSINESS!$A$2:$J$2692,10,0)</f>
        <v>1.052</v>
      </c>
      <c r="AB1156" s="12">
        <f t="shared" si="69"/>
        <v>45831.775455000985</v>
      </c>
      <c r="AC1156" s="10">
        <f t="shared" si="60"/>
        <v>9.5034050377673564E-3</v>
      </c>
      <c r="AD1156" s="10">
        <f t="shared" si="61"/>
        <v>3.0834478214008076E-3</v>
      </c>
      <c r="AE1156" s="10">
        <f t="shared" si="62"/>
        <v>1574.0693024688853</v>
      </c>
      <c r="AF1156">
        <f t="shared" si="71"/>
        <v>1795.3337112444642</v>
      </c>
    </row>
    <row r="1157" spans="1:32" ht="14.4">
      <c r="A1157" s="7" t="str">
        <f t="shared" si="70"/>
        <v>Ireland-Europe 2011</v>
      </c>
      <c r="B1157" s="7" t="s">
        <v>167</v>
      </c>
      <c r="C1157" s="8" t="s">
        <v>76</v>
      </c>
      <c r="D1157" s="9" t="s">
        <v>73</v>
      </c>
      <c r="E1157" s="14">
        <v>8.7999999999999995E-2</v>
      </c>
      <c r="F1157" s="13">
        <v>226000000000</v>
      </c>
      <c r="G1157" s="14">
        <v>4306</v>
      </c>
      <c r="H1157" s="8"/>
      <c r="I1157" s="10">
        <f t="array" ref="I1157">VLOOKUP(A1157,ENERGY!$A$2:$F$2691,5,0)</f>
        <v>14607</v>
      </c>
      <c r="J1157" s="11">
        <f t="array" ref="J1157">VLOOKUP(A1157,ENERGY!$A$2:$F$2691,6,0)</f>
        <v>43458</v>
      </c>
      <c r="K1157" s="10">
        <f t="array" ref="K1157">VLOOKUP(A1157,'HUMAN RESOURCES'!$A$2:$M$2692,5,0)</f>
        <v>1.6E-2</v>
      </c>
      <c r="L1157" s="11">
        <f t="array" ref="L1157">VLOOKUP(A1157,'HUMAN RESOURCES'!$A$2:$M$2692,6,0)</f>
        <v>3.0000000000000001E-3</v>
      </c>
      <c r="M1157" s="10">
        <f t="array" ref="M1157">VLOOKUP(A1157,'HUMAN RESOURCES'!$A$2:$M$2692,7,0)</f>
        <v>83</v>
      </c>
      <c r="N1157" s="10">
        <f t="array" ref="N1157">VLOOKUP(A1157,'HUMAN RESOURCES'!$A$2:$M$2692,8,0)</f>
        <v>79</v>
      </c>
      <c r="O1157" s="10">
        <f t="array" ref="O1157">VLOOKUP(A1157,'HUMAN RESOURCES'!$A$2:$M$2692,9,0)</f>
        <v>0.215</v>
      </c>
      <c r="P1157" s="10">
        <f t="array" ref="P1157">VLOOKUP(A1157,'HUMAN RESOURCES'!$A$2:$M$2692,10,0)</f>
        <v>0.67</v>
      </c>
      <c r="Q1157" s="10">
        <f t="array" ref="Q1157">VLOOKUP(A1157,'HUMAN RESOURCES'!$A$2:$M$2692,11,0)</f>
        <v>0.115</v>
      </c>
      <c r="R1157" s="10">
        <f t="array" ref="R1157">VLOOKUP(A1157,'HUMAN RESOURCES'!$A$2:$M$2692,12,0)</f>
        <v>4576794</v>
      </c>
      <c r="S1157" s="10">
        <f t="array" ref="S1157">VLOOKUP(A1157,'HUMAN RESOURCES'!$A$2:$M$2692,13,0)</f>
        <v>0.621</v>
      </c>
      <c r="T1157" s="10">
        <f t="array" ref="T1157">VLOOKUP(A1157,TOURISM!$A$2:$F$2692,5,0)</f>
        <v>9526000000</v>
      </c>
      <c r="U1157" s="10">
        <f t="array" ref="U1157">VLOOKUP(A1157,TOURISM!$A$2:$F$2692,6,0)</f>
        <v>6837000000</v>
      </c>
      <c r="V1157" s="10">
        <f t="array" ref="V1157">VLOOKUP(A1157,BUSINESS!$A$2:$J$2692,5,0)</f>
        <v>0.254</v>
      </c>
      <c r="W1157" s="10">
        <f t="array" ref="W1157">VLOOKUP(A1157,BUSINESS!$A$2:$J$2692,6,0)</f>
        <v>13</v>
      </c>
      <c r="X1157" s="10">
        <f t="array" ref="X1157">VLOOKUP(A1157,BUSINESS!$A$2:$J$2692,7,0)</f>
        <v>0</v>
      </c>
      <c r="Y1157" s="10">
        <f t="array" ref="Y1157">VLOOKUP(A1157,BUSINESS!$A$2:$J$2692,8,0)</f>
        <v>76</v>
      </c>
      <c r="Z1157" s="10">
        <f t="array" ref="Z1157">VLOOKUP(A1157,BUSINESS!$A$2:$J$2692,9,0)</f>
        <v>0.749</v>
      </c>
      <c r="AA1157" s="10">
        <f t="array" ref="AA1157">VLOOKUP(A1157,BUSINESS!$A$2:$J$2692,10,0)</f>
        <v>1.085</v>
      </c>
      <c r="AB1157" s="12">
        <f t="shared" si="69"/>
        <v>49379.54384663151</v>
      </c>
      <c r="AC1157" s="10">
        <f t="shared" si="60"/>
        <v>9.4952929933049199E-3</v>
      </c>
      <c r="AD1157" s="10">
        <f t="shared" si="61"/>
        <v>3.1915353848130375E-3</v>
      </c>
      <c r="AE1157" s="10">
        <f t="shared" si="62"/>
        <v>1493.8404481390248</v>
      </c>
      <c r="AF1157">
        <f t="shared" si="71"/>
        <v>2081.3696224912023</v>
      </c>
    </row>
    <row r="1158" spans="1:32" ht="14.4">
      <c r="A1158" s="7" t="str">
        <f t="shared" si="70"/>
        <v>Ireland-Europe 2012</v>
      </c>
      <c r="B1158" s="7" t="s">
        <v>167</v>
      </c>
      <c r="C1158" s="8" t="s">
        <v>76</v>
      </c>
      <c r="D1158" s="9" t="s">
        <v>74</v>
      </c>
      <c r="E1158" s="14">
        <v>8.1000000000000003E-2</v>
      </c>
      <c r="F1158" s="13">
        <v>211000000000</v>
      </c>
      <c r="G1158" s="14">
        <v>3708</v>
      </c>
      <c r="H1158" s="8"/>
      <c r="I1158" s="10">
        <v>14607</v>
      </c>
      <c r="J1158" s="11">
        <v>43458</v>
      </c>
      <c r="K1158" s="10">
        <f t="array" ref="K1158">VLOOKUP(A1158,'HUMAN RESOURCES'!$A$2:$M$2692,5,0)</f>
        <v>1.6E-2</v>
      </c>
      <c r="L1158" s="11">
        <f t="array" ref="L1158">VLOOKUP(A1158,'HUMAN RESOURCES'!$A$2:$M$2692,6,0)</f>
        <v>3.0000000000000001E-3</v>
      </c>
      <c r="M1158" s="10">
        <f t="array" ref="M1158">VLOOKUP(A1158,'HUMAN RESOURCES'!$A$2:$M$2692,7,0)</f>
        <v>83</v>
      </c>
      <c r="N1158" s="10">
        <f t="array" ref="N1158">VLOOKUP(A1158,'HUMAN RESOURCES'!$A$2:$M$2692,8,0)</f>
        <v>79</v>
      </c>
      <c r="O1158" s="10">
        <f t="array" ref="O1158">VLOOKUP(A1158,'HUMAN RESOURCES'!$A$2:$M$2692,9,0)</f>
        <v>0.215</v>
      </c>
      <c r="P1158" s="10">
        <f t="array" ref="P1158">VLOOKUP(A1158,'HUMAN RESOURCES'!$A$2:$M$2692,10,0)</f>
        <v>0.66700000000000004</v>
      </c>
      <c r="Q1158" s="10">
        <f t="array" ref="Q1158">VLOOKUP(A1158,'HUMAN RESOURCES'!$A$2:$M$2692,11,0)</f>
        <v>0.11799999999999999</v>
      </c>
      <c r="R1158" s="10">
        <f t="array" ref="R1158">VLOOKUP(A1158,'HUMAN RESOURCES'!$A$2:$M$2692,12,0)</f>
        <v>4586897</v>
      </c>
      <c r="S1158" s="10">
        <f t="array" ref="S1158">VLOOKUP(A1158,'HUMAN RESOURCES'!$A$2:$M$2692,13,0)</f>
        <v>0.624</v>
      </c>
      <c r="T1158" s="10">
        <f t="array" ref="T1158">VLOOKUP(A1158,TOURISM!$A$2:$F$2692,5,0)</f>
        <v>9064000000</v>
      </c>
      <c r="U1158" s="10">
        <f t="array" ref="U1158">VLOOKUP(A1158,TOURISM!$A$2:$F$2692,6,0)</f>
        <v>6001000000</v>
      </c>
      <c r="V1158" s="10">
        <f t="array" ref="V1158">VLOOKUP(A1158,BUSINESS!$A$2:$J$2692,5,0)</f>
        <v>0.255</v>
      </c>
      <c r="W1158" s="10">
        <f t="array" ref="W1158">VLOOKUP(A1158,BUSINESS!$A$2:$J$2692,6,0)</f>
        <v>10</v>
      </c>
      <c r="X1158" s="10">
        <f t="array" ref="X1158">VLOOKUP(A1158,BUSINESS!$A$2:$J$2692,7,0)</f>
        <v>15</v>
      </c>
      <c r="Y1158" s="10">
        <f t="array" ref="Y1158">VLOOKUP(A1158,BUSINESS!$A$2:$J$2692,8,0)</f>
        <v>80</v>
      </c>
      <c r="Z1158" s="10">
        <f t="array" ref="Z1158">VLOOKUP(A1158,BUSINESS!$A$2:$J$2692,9,0)</f>
        <v>0.76900000000000002</v>
      </c>
      <c r="AA1158" s="10">
        <f t="array" ref="AA1158">VLOOKUP(A1158,BUSINESS!$A$2:$J$2692,10,0)</f>
        <v>1.0720000000000001</v>
      </c>
      <c r="AB1158" s="12">
        <f t="shared" si="69"/>
        <v>46000.596917698393</v>
      </c>
      <c r="AC1158" s="10">
        <f t="shared" si="60"/>
        <v>9.4743788665845336E-3</v>
      </c>
      <c r="AD1158" s="10">
        <f t="shared" si="61"/>
        <v>3.1845057780891962E-3</v>
      </c>
      <c r="AE1158" s="10">
        <f t="shared" si="62"/>
        <v>1308.2918583085689</v>
      </c>
      <c r="AF1158">
        <f t="shared" si="71"/>
        <v>1976.0635566920296</v>
      </c>
    </row>
    <row r="1159" spans="1:32" ht="14.4">
      <c r="A1159" s="7" t="str">
        <f t="shared" si="70"/>
        <v>Isle of Man-Europe 2000</v>
      </c>
      <c r="B1159" s="7" t="s">
        <v>168</v>
      </c>
      <c r="C1159" s="8" t="s">
        <v>76</v>
      </c>
      <c r="D1159" s="9" t="s">
        <v>62</v>
      </c>
      <c r="E1159" s="8"/>
      <c r="F1159" s="13">
        <v>1563667800</v>
      </c>
      <c r="G1159" s="8"/>
      <c r="H1159" s="8"/>
      <c r="I1159" s="10">
        <f t="array" ref="I1159">VLOOKUP(A1159,ENERGY!$A$2:$F$2691,5,0)</f>
        <v>0</v>
      </c>
      <c r="J1159" s="11">
        <f t="array" ref="J1159">VLOOKUP(A1159,ENERGY!$A$2:$F$2691,6,0)</f>
        <v>0</v>
      </c>
      <c r="K1159" s="10">
        <f t="array" ref="K1159">VLOOKUP(A1159,'HUMAN RESOURCES'!$A$2:$M$2692,5,0)</f>
        <v>0</v>
      </c>
      <c r="L1159" s="11">
        <f t="array" ref="L1159">VLOOKUP(A1159,'HUMAN RESOURCES'!$A$2:$M$2692,6,0)</f>
        <v>0</v>
      </c>
      <c r="M1159" s="10">
        <f t="array" ref="M1159">VLOOKUP(A1159,'HUMAN RESOURCES'!$A$2:$M$2692,7,0)</f>
        <v>0</v>
      </c>
      <c r="N1159" s="10">
        <f t="array" ref="N1159">VLOOKUP(A1159,'HUMAN RESOURCES'!$A$2:$M$2692,8,0)</f>
        <v>0</v>
      </c>
      <c r="O1159" s="10">
        <f t="array" ref="O1159">VLOOKUP(A1159,'HUMAN RESOURCES'!$A$2:$M$2692,9,0)</f>
        <v>0</v>
      </c>
      <c r="P1159" s="10">
        <f t="array" ref="P1159">VLOOKUP(A1159,'HUMAN RESOURCES'!$A$2:$M$2692,10,0)</f>
        <v>0</v>
      </c>
      <c r="Q1159" s="10">
        <f t="array" ref="Q1159">VLOOKUP(A1159,'HUMAN RESOURCES'!$A$2:$M$2692,11,0)</f>
        <v>0</v>
      </c>
      <c r="R1159" s="10">
        <f t="array" ref="R1159">VLOOKUP(A1159,'HUMAN RESOURCES'!$A$2:$M$2692,12,0)</f>
        <v>76806</v>
      </c>
      <c r="S1159" s="10">
        <f t="array" ref="S1159">VLOOKUP(A1159,'HUMAN RESOURCES'!$A$2:$M$2692,13,0)</f>
        <v>0.51800000000000002</v>
      </c>
      <c r="T1159" s="10">
        <f t="array" ref="T1159">VLOOKUP(A1159,TOURISM!$A$2:$F$2692,5,0)</f>
        <v>0</v>
      </c>
      <c r="U1159" s="10">
        <f t="array" ref="U1159">VLOOKUP(A1159,TOURISM!$A$2:$F$2692,6,0)</f>
        <v>0</v>
      </c>
      <c r="V1159" s="10">
        <f t="array" ref="V1159">VLOOKUP(A1159,BUSINESS!$A$2:$J$2692,5,0)</f>
        <v>0</v>
      </c>
      <c r="W1159" s="10">
        <f t="array" ref="W1159">VLOOKUP(A1159,BUSINESS!$A$2:$J$2692,6,0)</f>
        <v>0</v>
      </c>
      <c r="X1159" s="10">
        <f t="array" ref="X1159">VLOOKUP(A1159,BUSINESS!$A$2:$J$2692,7,0)</f>
        <v>0</v>
      </c>
      <c r="Y1159" s="10">
        <f t="array" ref="Y1159">VLOOKUP(A1159,BUSINESS!$A$2:$J$2692,8,0)</f>
        <v>0</v>
      </c>
      <c r="Z1159" s="10">
        <f t="array" ref="Z1159">VLOOKUP(A1159,BUSINESS!$A$2:$J$2692,9,0)</f>
        <v>0.129</v>
      </c>
      <c r="AA1159" s="10">
        <f t="array" ref="AA1159">VLOOKUP(A1159,BUSINESS!$A$2:$J$2692,10,0)</f>
        <v>0.57976412489999996</v>
      </c>
      <c r="AB1159" s="12">
        <f t="shared" si="69"/>
        <v>20358.667291617843</v>
      </c>
      <c r="AC1159" s="10">
        <f t="shared" si="60"/>
        <v>0</v>
      </c>
      <c r="AD1159" s="10">
        <f t="shared" si="61"/>
        <v>0</v>
      </c>
      <c r="AE1159" s="10">
        <f t="shared" si="62"/>
        <v>0</v>
      </c>
      <c r="AF1159">
        <f t="shared" si="71"/>
        <v>0</v>
      </c>
    </row>
    <row r="1160" spans="1:32" ht="14.4">
      <c r="A1160" s="7" t="str">
        <f t="shared" si="70"/>
        <v>Isle of Man-Europe 2001</v>
      </c>
      <c r="B1160" s="7" t="s">
        <v>168</v>
      </c>
      <c r="C1160" s="8" t="s">
        <v>76</v>
      </c>
      <c r="D1160" s="9" t="s">
        <v>63</v>
      </c>
      <c r="E1160" s="8"/>
      <c r="F1160" s="13">
        <v>1614595291</v>
      </c>
      <c r="G1160" s="8"/>
      <c r="H1160" s="8"/>
      <c r="I1160" s="10">
        <f t="array" ref="I1160">VLOOKUP(A1160,ENERGY!$A$2:$F$2691,5,0)</f>
        <v>0</v>
      </c>
      <c r="J1160" s="11">
        <f t="array" ref="J1160">VLOOKUP(A1160,ENERGY!$A$2:$F$2691,6,0)</f>
        <v>0</v>
      </c>
      <c r="K1160" s="10">
        <f t="array" ref="K1160">VLOOKUP(A1160,'HUMAN RESOURCES'!$A$2:$M$2692,5,0)</f>
        <v>0</v>
      </c>
      <c r="L1160" s="11">
        <f t="array" ref="L1160">VLOOKUP(A1160,'HUMAN RESOURCES'!$A$2:$M$2692,6,0)</f>
        <v>0</v>
      </c>
      <c r="M1160" s="10">
        <f t="array" ref="M1160">VLOOKUP(A1160,'HUMAN RESOURCES'!$A$2:$M$2692,7,0)</f>
        <v>0</v>
      </c>
      <c r="N1160" s="10">
        <f t="array" ref="N1160">VLOOKUP(A1160,'HUMAN RESOURCES'!$A$2:$M$2692,8,0)</f>
        <v>0</v>
      </c>
      <c r="O1160" s="10">
        <f t="array" ref="O1160">VLOOKUP(A1160,'HUMAN RESOURCES'!$A$2:$M$2692,9,0)</f>
        <v>0</v>
      </c>
      <c r="P1160" s="10">
        <f t="array" ref="P1160">VLOOKUP(A1160,'HUMAN RESOURCES'!$A$2:$M$2692,10,0)</f>
        <v>0</v>
      </c>
      <c r="Q1160" s="10">
        <f t="array" ref="Q1160">VLOOKUP(A1160,'HUMAN RESOURCES'!$A$2:$M$2692,11,0)</f>
        <v>0</v>
      </c>
      <c r="R1160" s="10">
        <f t="array" ref="R1160">VLOOKUP(A1160,'HUMAN RESOURCES'!$A$2:$M$2692,12,0)</f>
        <v>77616</v>
      </c>
      <c r="S1160" s="10">
        <f t="array" ref="S1160">VLOOKUP(A1160,'HUMAN RESOURCES'!$A$2:$M$2692,13,0)</f>
        <v>0.51800000000000002</v>
      </c>
      <c r="T1160" s="10">
        <f t="array" ref="T1160">VLOOKUP(A1160,TOURISM!$A$2:$F$2692,5,0)</f>
        <v>0</v>
      </c>
      <c r="U1160" s="10">
        <f t="array" ref="U1160">VLOOKUP(A1160,TOURISM!$A$2:$F$2692,6,0)</f>
        <v>0</v>
      </c>
      <c r="V1160" s="10">
        <f t="array" ref="V1160">VLOOKUP(A1160,BUSINESS!$A$2:$J$2692,5,0)</f>
        <v>0</v>
      </c>
      <c r="W1160" s="10">
        <f t="array" ref="W1160">VLOOKUP(A1160,BUSINESS!$A$2:$J$2692,6,0)</f>
        <v>0</v>
      </c>
      <c r="X1160" s="10">
        <f t="array" ref="X1160">VLOOKUP(A1160,BUSINESS!$A$2:$J$2692,7,0)</f>
        <v>0</v>
      </c>
      <c r="Y1160" s="10">
        <f t="array" ref="Y1160">VLOOKUP(A1160,BUSINESS!$A$2:$J$2692,8,0)</f>
        <v>0</v>
      </c>
      <c r="Z1160" s="10">
        <f t="array" ref="Z1160">VLOOKUP(A1160,BUSINESS!$A$2:$J$2692,9,0)</f>
        <v>0.129</v>
      </c>
      <c r="AA1160" s="10">
        <f t="array" ref="AA1160">VLOOKUP(A1160,BUSINESS!$A$2:$J$2692,10,0)</f>
        <v>0.57976412489999996</v>
      </c>
      <c r="AB1160" s="12">
        <f t="shared" si="69"/>
        <v>20802.351203360133</v>
      </c>
      <c r="AC1160" s="10">
        <f t="shared" si="60"/>
        <v>0</v>
      </c>
      <c r="AD1160" s="10">
        <f t="shared" si="61"/>
        <v>0</v>
      </c>
      <c r="AE1160" s="10">
        <f t="shared" si="62"/>
        <v>0</v>
      </c>
      <c r="AF1160">
        <f t="shared" si="71"/>
        <v>0</v>
      </c>
    </row>
    <row r="1161" spans="1:32" ht="14.4">
      <c r="A1161" s="7" t="str">
        <f t="shared" si="70"/>
        <v>Isle of Man-Europe 2002</v>
      </c>
      <c r="B1161" s="7" t="s">
        <v>168</v>
      </c>
      <c r="C1161" s="8" t="s">
        <v>76</v>
      </c>
      <c r="D1161" s="9" t="s">
        <v>64</v>
      </c>
      <c r="E1161" s="8"/>
      <c r="F1161" s="13">
        <v>1897606791</v>
      </c>
      <c r="G1161" s="8"/>
      <c r="H1161" s="8"/>
      <c r="I1161" s="10">
        <f t="array" ref="I1161">VLOOKUP(A1161,ENERGY!$A$2:$F$2691,5,0)</f>
        <v>0</v>
      </c>
      <c r="J1161" s="11">
        <f t="array" ref="J1161">VLOOKUP(A1161,ENERGY!$A$2:$F$2691,6,0)</f>
        <v>0</v>
      </c>
      <c r="K1161" s="10">
        <f t="array" ref="K1161">VLOOKUP(A1161,'HUMAN RESOURCES'!$A$2:$M$2692,5,0)</f>
        <v>1.0999999999999999E-2</v>
      </c>
      <c r="L1161" s="11">
        <f t="array" ref="L1161">VLOOKUP(A1161,'HUMAN RESOURCES'!$A$2:$M$2692,6,0)</f>
        <v>0</v>
      </c>
      <c r="M1161" s="10">
        <f t="array" ref="M1161">VLOOKUP(A1161,'HUMAN RESOURCES'!$A$2:$M$2692,7,0)</f>
        <v>82</v>
      </c>
      <c r="N1161" s="10">
        <f t="array" ref="N1161">VLOOKUP(A1161,'HUMAN RESOURCES'!$A$2:$M$2692,8,0)</f>
        <v>75</v>
      </c>
      <c r="O1161" s="10">
        <f t="array" ref="O1161">VLOOKUP(A1161,'HUMAN RESOURCES'!$A$2:$M$2692,9,0)</f>
        <v>0</v>
      </c>
      <c r="P1161" s="10">
        <f t="array" ref="P1161">VLOOKUP(A1161,'HUMAN RESOURCES'!$A$2:$M$2692,10,0)</f>
        <v>0</v>
      </c>
      <c r="Q1161" s="10">
        <f t="array" ref="Q1161">VLOOKUP(A1161,'HUMAN RESOURCES'!$A$2:$M$2692,11,0)</f>
        <v>0</v>
      </c>
      <c r="R1161" s="10">
        <f t="array" ref="R1161">VLOOKUP(A1161,'HUMAN RESOURCES'!$A$2:$M$2692,12,0)</f>
        <v>78338</v>
      </c>
      <c r="S1161" s="10">
        <f t="array" ref="S1161">VLOOKUP(A1161,'HUMAN RESOURCES'!$A$2:$M$2692,13,0)</f>
        <v>0.51900000000000002</v>
      </c>
      <c r="T1161" s="10">
        <f t="array" ref="T1161">VLOOKUP(A1161,TOURISM!$A$2:$F$2692,5,0)</f>
        <v>0</v>
      </c>
      <c r="U1161" s="10">
        <f t="array" ref="U1161">VLOOKUP(A1161,TOURISM!$A$2:$F$2692,6,0)</f>
        <v>0</v>
      </c>
      <c r="V1161" s="10">
        <f t="array" ref="V1161">VLOOKUP(A1161,BUSINESS!$A$2:$J$2692,5,0)</f>
        <v>0</v>
      </c>
      <c r="W1161" s="10">
        <f t="array" ref="W1161">VLOOKUP(A1161,BUSINESS!$A$2:$J$2692,6,0)</f>
        <v>0</v>
      </c>
      <c r="X1161" s="10">
        <f t="array" ref="X1161">VLOOKUP(A1161,BUSINESS!$A$2:$J$2692,7,0)</f>
        <v>0</v>
      </c>
      <c r="Y1161" s="10">
        <f t="array" ref="Y1161">VLOOKUP(A1161,BUSINESS!$A$2:$J$2692,8,0)</f>
        <v>0</v>
      </c>
      <c r="Z1161" s="10">
        <f t="array" ref="Z1161">VLOOKUP(A1161,BUSINESS!$A$2:$J$2692,9,0)</f>
        <v>0.129</v>
      </c>
      <c r="AA1161" s="10">
        <f t="array" ref="AA1161">VLOOKUP(A1161,BUSINESS!$A$2:$J$2692,10,0)</f>
        <v>0.57976412489999996</v>
      </c>
      <c r="AB1161" s="12">
        <f t="shared" si="69"/>
        <v>24223.324453011312</v>
      </c>
      <c r="AC1161" s="10">
        <f t="shared" si="60"/>
        <v>0</v>
      </c>
      <c r="AD1161" s="10">
        <f t="shared" si="61"/>
        <v>0</v>
      </c>
      <c r="AE1161" s="10">
        <f t="shared" si="62"/>
        <v>0</v>
      </c>
      <c r="AF1161">
        <f t="shared" si="71"/>
        <v>0</v>
      </c>
    </row>
    <row r="1162" spans="1:32" ht="14.4">
      <c r="A1162" s="7" t="str">
        <f t="shared" si="70"/>
        <v>Isle of Man-Europe 2003</v>
      </c>
      <c r="B1162" s="7" t="s">
        <v>168</v>
      </c>
      <c r="C1162" s="8" t="s">
        <v>76</v>
      </c>
      <c r="D1162" s="9" t="s">
        <v>65</v>
      </c>
      <c r="E1162" s="8"/>
      <c r="F1162" s="13">
        <v>2264911807</v>
      </c>
      <c r="G1162" s="8"/>
      <c r="H1162" s="8"/>
      <c r="I1162" s="10">
        <f t="array" ref="I1162">VLOOKUP(A1162,ENERGY!$A$2:$F$2691,5,0)</f>
        <v>0</v>
      </c>
      <c r="J1162" s="11">
        <f t="array" ref="J1162">VLOOKUP(A1162,ENERGY!$A$2:$F$2691,6,0)</f>
        <v>0</v>
      </c>
      <c r="K1162" s="10">
        <f t="array" ref="K1162">VLOOKUP(A1162,'HUMAN RESOURCES'!$A$2:$M$2692,5,0)</f>
        <v>0</v>
      </c>
      <c r="L1162" s="11">
        <f t="array" ref="L1162">VLOOKUP(A1162,'HUMAN RESOURCES'!$A$2:$M$2692,6,0)</f>
        <v>0</v>
      </c>
      <c r="M1162" s="10">
        <f t="array" ref="M1162">VLOOKUP(A1162,'HUMAN RESOURCES'!$A$2:$M$2692,7,0)</f>
        <v>0</v>
      </c>
      <c r="N1162" s="10">
        <f t="array" ref="N1162">VLOOKUP(A1162,'HUMAN RESOURCES'!$A$2:$M$2692,8,0)</f>
        <v>0</v>
      </c>
      <c r="O1162" s="10">
        <f t="array" ref="O1162">VLOOKUP(A1162,'HUMAN RESOURCES'!$A$2:$M$2692,9,0)</f>
        <v>0</v>
      </c>
      <c r="P1162" s="10">
        <f t="array" ref="P1162">VLOOKUP(A1162,'HUMAN RESOURCES'!$A$2:$M$2692,10,0)</f>
        <v>0</v>
      </c>
      <c r="Q1162" s="10">
        <f t="array" ref="Q1162">VLOOKUP(A1162,'HUMAN RESOURCES'!$A$2:$M$2692,11,0)</f>
        <v>0</v>
      </c>
      <c r="R1162" s="10">
        <f t="array" ref="R1162">VLOOKUP(A1162,'HUMAN RESOURCES'!$A$2:$M$2692,12,0)</f>
        <v>79001</v>
      </c>
      <c r="S1162" s="10">
        <f t="array" ref="S1162">VLOOKUP(A1162,'HUMAN RESOURCES'!$A$2:$M$2692,13,0)</f>
        <v>0.51900000000000002</v>
      </c>
      <c r="T1162" s="10">
        <f t="array" ref="T1162">VLOOKUP(A1162,TOURISM!$A$2:$F$2692,5,0)</f>
        <v>0</v>
      </c>
      <c r="U1162" s="10">
        <f t="array" ref="U1162">VLOOKUP(A1162,TOURISM!$A$2:$F$2692,6,0)</f>
        <v>0</v>
      </c>
      <c r="V1162" s="10">
        <f t="array" ref="V1162">VLOOKUP(A1162,BUSINESS!$A$2:$J$2692,5,0)</f>
        <v>0</v>
      </c>
      <c r="W1162" s="10">
        <f t="array" ref="W1162">VLOOKUP(A1162,BUSINESS!$A$2:$J$2692,6,0)</f>
        <v>0</v>
      </c>
      <c r="X1162" s="10">
        <f t="array" ref="X1162">VLOOKUP(A1162,BUSINESS!$A$2:$J$2692,7,0)</f>
        <v>0</v>
      </c>
      <c r="Y1162" s="10">
        <f t="array" ref="Y1162">VLOOKUP(A1162,BUSINESS!$A$2:$J$2692,8,0)</f>
        <v>0</v>
      </c>
      <c r="Z1162" s="10">
        <f t="array" ref="Z1162">VLOOKUP(A1162,BUSINESS!$A$2:$J$2692,9,0)</f>
        <v>0.129</v>
      </c>
      <c r="AA1162" s="10">
        <f t="array" ref="AA1162">VLOOKUP(A1162,BUSINESS!$A$2:$J$2692,10,0)</f>
        <v>0.57976412489999996</v>
      </c>
      <c r="AB1162" s="12">
        <f t="shared" si="69"/>
        <v>28669.406804977152</v>
      </c>
      <c r="AC1162" s="10">
        <f t="shared" si="60"/>
        <v>0</v>
      </c>
      <c r="AD1162" s="10">
        <f t="shared" si="61"/>
        <v>0</v>
      </c>
      <c r="AE1162" s="10">
        <f t="shared" si="62"/>
        <v>0</v>
      </c>
      <c r="AF1162">
        <f t="shared" si="71"/>
        <v>0</v>
      </c>
    </row>
    <row r="1163" spans="1:32" ht="14.4">
      <c r="A1163" s="7" t="str">
        <f t="shared" si="70"/>
        <v>Isle of Man-Europe 2004</v>
      </c>
      <c r="B1163" s="7" t="s">
        <v>168</v>
      </c>
      <c r="C1163" s="8" t="s">
        <v>76</v>
      </c>
      <c r="D1163" s="9" t="s">
        <v>66</v>
      </c>
      <c r="E1163" s="8"/>
      <c r="F1163" s="13">
        <v>2758117365</v>
      </c>
      <c r="G1163" s="8"/>
      <c r="H1163" s="8"/>
      <c r="I1163" s="10">
        <f t="array" ref="I1163">VLOOKUP(A1163,ENERGY!$A$2:$F$2691,5,0)</f>
        <v>0</v>
      </c>
      <c r="J1163" s="11">
        <f t="array" ref="J1163">VLOOKUP(A1163,ENERGY!$A$2:$F$2691,6,0)</f>
        <v>0</v>
      </c>
      <c r="K1163" s="10">
        <f t="array" ref="K1163">VLOOKUP(A1163,'HUMAN RESOURCES'!$A$2:$M$2692,5,0)</f>
        <v>0</v>
      </c>
      <c r="L1163" s="11">
        <f t="array" ref="L1163">VLOOKUP(A1163,'HUMAN RESOURCES'!$A$2:$M$2692,6,0)</f>
        <v>0</v>
      </c>
      <c r="M1163" s="10">
        <f t="array" ref="M1163">VLOOKUP(A1163,'HUMAN RESOURCES'!$A$2:$M$2692,7,0)</f>
        <v>0</v>
      </c>
      <c r="N1163" s="10">
        <f t="array" ref="N1163">VLOOKUP(A1163,'HUMAN RESOURCES'!$A$2:$M$2692,8,0)</f>
        <v>0</v>
      </c>
      <c r="O1163" s="10">
        <f t="array" ref="O1163">VLOOKUP(A1163,'HUMAN RESOURCES'!$A$2:$M$2692,9,0)</f>
        <v>0</v>
      </c>
      <c r="P1163" s="10">
        <f t="array" ref="P1163">VLOOKUP(A1163,'HUMAN RESOURCES'!$A$2:$M$2692,10,0)</f>
        <v>0</v>
      </c>
      <c r="Q1163" s="10">
        <f t="array" ref="Q1163">VLOOKUP(A1163,'HUMAN RESOURCES'!$A$2:$M$2692,11,0)</f>
        <v>0</v>
      </c>
      <c r="R1163" s="10">
        <f t="array" ref="R1163">VLOOKUP(A1163,'HUMAN RESOURCES'!$A$2:$M$2692,12,0)</f>
        <v>79658</v>
      </c>
      <c r="S1163" s="10">
        <f t="array" ref="S1163">VLOOKUP(A1163,'HUMAN RESOURCES'!$A$2:$M$2692,13,0)</f>
        <v>0.51900000000000002</v>
      </c>
      <c r="T1163" s="10">
        <f t="array" ref="T1163">VLOOKUP(A1163,TOURISM!$A$2:$F$2692,5,0)</f>
        <v>0</v>
      </c>
      <c r="U1163" s="10">
        <f t="array" ref="U1163">VLOOKUP(A1163,TOURISM!$A$2:$F$2692,6,0)</f>
        <v>0</v>
      </c>
      <c r="V1163" s="10">
        <f t="array" ref="V1163">VLOOKUP(A1163,BUSINESS!$A$2:$J$2692,5,0)</f>
        <v>0</v>
      </c>
      <c r="W1163" s="10">
        <f t="array" ref="W1163">VLOOKUP(A1163,BUSINESS!$A$2:$J$2692,6,0)</f>
        <v>0</v>
      </c>
      <c r="X1163" s="10">
        <f t="array" ref="X1163">VLOOKUP(A1163,BUSINESS!$A$2:$J$2692,7,0)</f>
        <v>0</v>
      </c>
      <c r="Y1163" s="10">
        <f t="array" ref="Y1163">VLOOKUP(A1163,BUSINESS!$A$2:$J$2692,8,0)</f>
        <v>0</v>
      </c>
      <c r="Z1163" s="10">
        <f t="array" ref="Z1163">VLOOKUP(A1163,BUSINESS!$A$2:$J$2692,9,0)</f>
        <v>0.129</v>
      </c>
      <c r="AA1163" s="10">
        <f t="array" ref="AA1163">VLOOKUP(A1163,BUSINESS!$A$2:$J$2692,10,0)</f>
        <v>0.57976412489999996</v>
      </c>
      <c r="AB1163" s="12">
        <f t="shared" si="69"/>
        <v>34624.486743327725</v>
      </c>
      <c r="AC1163" s="10">
        <f t="shared" si="60"/>
        <v>0</v>
      </c>
      <c r="AD1163" s="10">
        <f t="shared" si="61"/>
        <v>0</v>
      </c>
      <c r="AE1163" s="10">
        <f t="shared" si="62"/>
        <v>0</v>
      </c>
      <c r="AF1163">
        <f t="shared" si="71"/>
        <v>0</v>
      </c>
    </row>
    <row r="1164" spans="1:32" ht="14.4">
      <c r="A1164" s="7" t="str">
        <f t="shared" si="70"/>
        <v>Isle of Man-Europe 2005</v>
      </c>
      <c r="B1164" s="7" t="s">
        <v>168</v>
      </c>
      <c r="C1164" s="8" t="s">
        <v>76</v>
      </c>
      <c r="D1164" s="9" t="s">
        <v>67</v>
      </c>
      <c r="E1164" s="8"/>
      <c r="F1164" s="13">
        <v>2915710378</v>
      </c>
      <c r="G1164" s="8"/>
      <c r="H1164" s="8"/>
      <c r="I1164" s="10">
        <f t="array" ref="I1164">VLOOKUP(A1164,ENERGY!$A$2:$F$2691,5,0)</f>
        <v>0</v>
      </c>
      <c r="J1164" s="11">
        <f t="array" ref="J1164">VLOOKUP(A1164,ENERGY!$A$2:$F$2691,6,0)</f>
        <v>0</v>
      </c>
      <c r="K1164" s="10">
        <f t="array" ref="K1164">VLOOKUP(A1164,'HUMAN RESOURCES'!$A$2:$M$2692,5,0)</f>
        <v>1.0999999999999999E-2</v>
      </c>
      <c r="L1164" s="11">
        <f t="array" ref="L1164">VLOOKUP(A1164,'HUMAN RESOURCES'!$A$2:$M$2692,6,0)</f>
        <v>0</v>
      </c>
      <c r="M1164" s="10">
        <f t="array" ref="M1164">VLOOKUP(A1164,'HUMAN RESOURCES'!$A$2:$M$2692,7,0)</f>
        <v>0</v>
      </c>
      <c r="N1164" s="10">
        <f t="array" ref="N1164">VLOOKUP(A1164,'HUMAN RESOURCES'!$A$2:$M$2692,8,0)</f>
        <v>0</v>
      </c>
      <c r="O1164" s="10">
        <f t="array" ref="O1164">VLOOKUP(A1164,'HUMAN RESOURCES'!$A$2:$M$2692,9,0)</f>
        <v>0</v>
      </c>
      <c r="P1164" s="10">
        <f t="array" ref="P1164">VLOOKUP(A1164,'HUMAN RESOURCES'!$A$2:$M$2692,10,0)</f>
        <v>0</v>
      </c>
      <c r="Q1164" s="10">
        <f t="array" ref="Q1164">VLOOKUP(A1164,'HUMAN RESOURCES'!$A$2:$M$2692,11,0)</f>
        <v>0</v>
      </c>
      <c r="R1164" s="10">
        <f t="array" ref="R1164">VLOOKUP(A1164,'HUMAN RESOURCES'!$A$2:$M$2692,12,0)</f>
        <v>80345</v>
      </c>
      <c r="S1164" s="10">
        <f t="array" ref="S1164">VLOOKUP(A1164,'HUMAN RESOURCES'!$A$2:$M$2692,13,0)</f>
        <v>0.51900000000000002</v>
      </c>
      <c r="T1164" s="10">
        <f t="array" ref="T1164">VLOOKUP(A1164,TOURISM!$A$2:$F$2692,5,0)</f>
        <v>0</v>
      </c>
      <c r="U1164" s="10">
        <f t="array" ref="U1164">VLOOKUP(A1164,TOURISM!$A$2:$F$2692,6,0)</f>
        <v>0</v>
      </c>
      <c r="V1164" s="10">
        <f t="array" ref="V1164">VLOOKUP(A1164,BUSINESS!$A$2:$J$2692,5,0)</f>
        <v>0</v>
      </c>
      <c r="W1164" s="10">
        <f t="array" ref="W1164">VLOOKUP(A1164,BUSINESS!$A$2:$J$2692,6,0)</f>
        <v>0</v>
      </c>
      <c r="X1164" s="10">
        <f t="array" ref="X1164">VLOOKUP(A1164,BUSINESS!$A$2:$J$2692,7,0)</f>
        <v>0</v>
      </c>
      <c r="Y1164" s="10">
        <f t="array" ref="Y1164">VLOOKUP(A1164,BUSINESS!$A$2:$J$2692,8,0)</f>
        <v>0</v>
      </c>
      <c r="Z1164" s="10">
        <f t="array" ref="Z1164">VLOOKUP(A1164,BUSINESS!$A$2:$J$2692,9,0)</f>
        <v>0.129</v>
      </c>
      <c r="AA1164" s="10">
        <f t="array" ref="AA1164">VLOOKUP(A1164,BUSINESS!$A$2:$J$2692,10,0)</f>
        <v>0.57976412489999996</v>
      </c>
      <c r="AB1164" s="12">
        <f t="shared" si="69"/>
        <v>36289.879619142448</v>
      </c>
      <c r="AC1164" s="10">
        <f t="shared" si="60"/>
        <v>0</v>
      </c>
      <c r="AD1164" s="10">
        <f t="shared" si="61"/>
        <v>0</v>
      </c>
      <c r="AE1164" s="10">
        <f t="shared" si="62"/>
        <v>0</v>
      </c>
      <c r="AF1164">
        <f t="shared" si="71"/>
        <v>0</v>
      </c>
    </row>
    <row r="1165" spans="1:32" ht="14.4">
      <c r="A1165" s="7" t="str">
        <f t="shared" si="70"/>
        <v>Isle of Man-Europe 2006</v>
      </c>
      <c r="B1165" s="7" t="s">
        <v>168</v>
      </c>
      <c r="C1165" s="8" t="s">
        <v>76</v>
      </c>
      <c r="D1165" s="9" t="s">
        <v>68</v>
      </c>
      <c r="E1165" s="8"/>
      <c r="F1165" s="13">
        <v>3437450712</v>
      </c>
      <c r="G1165" s="8"/>
      <c r="H1165" s="8"/>
      <c r="I1165" s="10">
        <f t="array" ref="I1165">VLOOKUP(A1165,ENERGY!$A$2:$F$2691,5,0)</f>
        <v>0</v>
      </c>
      <c r="J1165" s="11">
        <f t="array" ref="J1165">VLOOKUP(A1165,ENERGY!$A$2:$F$2691,6,0)</f>
        <v>0</v>
      </c>
      <c r="K1165" s="10">
        <f t="array" ref="K1165">VLOOKUP(A1165,'HUMAN RESOURCES'!$A$2:$M$2692,5,0)</f>
        <v>0</v>
      </c>
      <c r="L1165" s="11">
        <f t="array" ref="L1165">VLOOKUP(A1165,'HUMAN RESOURCES'!$A$2:$M$2692,6,0)</f>
        <v>0</v>
      </c>
      <c r="M1165" s="10">
        <f t="array" ref="M1165">VLOOKUP(A1165,'HUMAN RESOURCES'!$A$2:$M$2692,7,0)</f>
        <v>0</v>
      </c>
      <c r="N1165" s="10">
        <f t="array" ref="N1165">VLOOKUP(A1165,'HUMAN RESOURCES'!$A$2:$M$2692,8,0)</f>
        <v>0</v>
      </c>
      <c r="O1165" s="10">
        <f t="array" ref="O1165">VLOOKUP(A1165,'HUMAN RESOURCES'!$A$2:$M$2692,9,0)</f>
        <v>0</v>
      </c>
      <c r="P1165" s="10">
        <f t="array" ref="P1165">VLOOKUP(A1165,'HUMAN RESOURCES'!$A$2:$M$2692,10,0)</f>
        <v>0</v>
      </c>
      <c r="Q1165" s="10">
        <f t="array" ref="Q1165">VLOOKUP(A1165,'HUMAN RESOURCES'!$A$2:$M$2692,11,0)</f>
        <v>0</v>
      </c>
      <c r="R1165" s="10">
        <f t="array" ref="R1165">VLOOKUP(A1165,'HUMAN RESOURCES'!$A$2:$M$2692,12,0)</f>
        <v>81068</v>
      </c>
      <c r="S1165" s="10">
        <f t="array" ref="S1165">VLOOKUP(A1165,'HUMAN RESOURCES'!$A$2:$M$2692,13,0)</f>
        <v>0.51900000000000002</v>
      </c>
      <c r="T1165" s="10">
        <f t="array" ref="T1165">VLOOKUP(A1165,TOURISM!$A$2:$F$2692,5,0)</f>
        <v>0</v>
      </c>
      <c r="U1165" s="10">
        <f t="array" ref="U1165">VLOOKUP(A1165,TOURISM!$A$2:$F$2692,6,0)</f>
        <v>0</v>
      </c>
      <c r="V1165" s="10">
        <f t="array" ref="V1165">VLOOKUP(A1165,BUSINESS!$A$2:$J$2692,5,0)</f>
        <v>0</v>
      </c>
      <c r="W1165" s="10">
        <f t="array" ref="W1165">VLOOKUP(A1165,BUSINESS!$A$2:$J$2692,6,0)</f>
        <v>0</v>
      </c>
      <c r="X1165" s="10">
        <f t="array" ref="X1165">VLOOKUP(A1165,BUSINESS!$A$2:$J$2692,7,0)</f>
        <v>0</v>
      </c>
      <c r="Y1165" s="10">
        <f t="array" ref="Y1165">VLOOKUP(A1165,BUSINESS!$A$2:$J$2692,8,0)</f>
        <v>0</v>
      </c>
      <c r="Z1165" s="10">
        <f t="array" ref="Z1165">VLOOKUP(A1165,BUSINESS!$A$2:$J$2692,9,0)</f>
        <v>0.129</v>
      </c>
      <c r="AA1165" s="10">
        <f t="array" ref="AA1165">VLOOKUP(A1165,BUSINESS!$A$2:$J$2692,10,0)</f>
        <v>0.57976412489999996</v>
      </c>
      <c r="AB1165" s="12">
        <f t="shared" si="69"/>
        <v>42402.066314698772</v>
      </c>
      <c r="AC1165" s="10">
        <f t="shared" si="60"/>
        <v>0</v>
      </c>
      <c r="AD1165" s="10">
        <f t="shared" si="61"/>
        <v>0</v>
      </c>
      <c r="AE1165" s="10">
        <f t="shared" si="62"/>
        <v>0</v>
      </c>
      <c r="AF1165">
        <f t="shared" si="71"/>
        <v>0</v>
      </c>
    </row>
    <row r="1166" spans="1:32" ht="14.4">
      <c r="A1166" s="7" t="str">
        <f t="shared" si="70"/>
        <v>Isle of Man-Europe 2007</v>
      </c>
      <c r="B1166" s="7" t="s">
        <v>168</v>
      </c>
      <c r="C1166" s="8" t="s">
        <v>76</v>
      </c>
      <c r="D1166" s="9" t="s">
        <v>69</v>
      </c>
      <c r="E1166" s="8"/>
      <c r="F1166" s="13">
        <v>4075664785</v>
      </c>
      <c r="G1166" s="8"/>
      <c r="H1166" s="8"/>
      <c r="I1166" s="10">
        <f t="array" ref="I1166">VLOOKUP(A1166,ENERGY!$A$2:$F$2691,5,0)</f>
        <v>0</v>
      </c>
      <c r="J1166" s="11">
        <f t="array" ref="J1166">VLOOKUP(A1166,ENERGY!$A$2:$F$2691,6,0)</f>
        <v>0</v>
      </c>
      <c r="K1166" s="10">
        <f t="array" ref="K1166">VLOOKUP(A1166,'HUMAN RESOURCES'!$A$2:$M$2692,5,0)</f>
        <v>1.0999999999999999E-2</v>
      </c>
      <c r="L1166" s="11">
        <f t="array" ref="L1166">VLOOKUP(A1166,'HUMAN RESOURCES'!$A$2:$M$2692,6,0)</f>
        <v>0</v>
      </c>
      <c r="M1166" s="10">
        <f t="array" ref="M1166">VLOOKUP(A1166,'HUMAN RESOURCES'!$A$2:$M$2692,7,0)</f>
        <v>0</v>
      </c>
      <c r="N1166" s="10">
        <f t="array" ref="N1166">VLOOKUP(A1166,'HUMAN RESOURCES'!$A$2:$M$2692,8,0)</f>
        <v>0</v>
      </c>
      <c r="O1166" s="10">
        <f t="array" ref="O1166">VLOOKUP(A1166,'HUMAN RESOURCES'!$A$2:$M$2692,9,0)</f>
        <v>0</v>
      </c>
      <c r="P1166" s="10">
        <f t="array" ref="P1166">VLOOKUP(A1166,'HUMAN RESOURCES'!$A$2:$M$2692,10,0)</f>
        <v>0</v>
      </c>
      <c r="Q1166" s="10">
        <f t="array" ref="Q1166">VLOOKUP(A1166,'HUMAN RESOURCES'!$A$2:$M$2692,11,0)</f>
        <v>0</v>
      </c>
      <c r="R1166" s="10">
        <f t="array" ref="R1166">VLOOKUP(A1166,'HUMAN RESOURCES'!$A$2:$M$2692,12,0)</f>
        <v>81812</v>
      </c>
      <c r="S1166" s="10">
        <f t="array" ref="S1166">VLOOKUP(A1166,'HUMAN RESOURCES'!$A$2:$M$2692,13,0)</f>
        <v>0.51900000000000002</v>
      </c>
      <c r="T1166" s="10">
        <f t="array" ref="T1166">VLOOKUP(A1166,TOURISM!$A$2:$F$2692,5,0)</f>
        <v>0</v>
      </c>
      <c r="U1166" s="10">
        <f t="array" ref="U1166">VLOOKUP(A1166,TOURISM!$A$2:$F$2692,6,0)</f>
        <v>0</v>
      </c>
      <c r="V1166" s="10">
        <f t="array" ref="V1166">VLOOKUP(A1166,BUSINESS!$A$2:$J$2692,5,0)</f>
        <v>0</v>
      </c>
      <c r="W1166" s="10">
        <f t="array" ref="W1166">VLOOKUP(A1166,BUSINESS!$A$2:$J$2692,6,0)</f>
        <v>0</v>
      </c>
      <c r="X1166" s="10">
        <f t="array" ref="X1166">VLOOKUP(A1166,BUSINESS!$A$2:$J$2692,7,0)</f>
        <v>0</v>
      </c>
      <c r="Y1166" s="10">
        <f t="array" ref="Y1166">VLOOKUP(A1166,BUSINESS!$A$2:$J$2692,8,0)</f>
        <v>0</v>
      </c>
      <c r="Z1166" s="10">
        <f t="array" ref="Z1166">VLOOKUP(A1166,BUSINESS!$A$2:$J$2692,9,0)</f>
        <v>0.129</v>
      </c>
      <c r="AA1166" s="10">
        <f t="array" ref="AA1166">VLOOKUP(A1166,BUSINESS!$A$2:$J$2692,10,0)</f>
        <v>0.57976412489999996</v>
      </c>
      <c r="AB1166" s="12">
        <f t="shared" si="69"/>
        <v>49817.444690265489</v>
      </c>
      <c r="AC1166" s="10">
        <f t="shared" si="60"/>
        <v>0</v>
      </c>
      <c r="AD1166" s="10">
        <f t="shared" si="61"/>
        <v>0</v>
      </c>
      <c r="AE1166" s="10">
        <f t="shared" si="62"/>
        <v>0</v>
      </c>
      <c r="AF1166">
        <f t="shared" si="71"/>
        <v>0</v>
      </c>
    </row>
    <row r="1167" spans="1:32" ht="14.4">
      <c r="A1167" s="7" t="str">
        <f t="shared" si="70"/>
        <v>Isle of Man-Europe 2008</v>
      </c>
      <c r="B1167" s="7" t="s">
        <v>168</v>
      </c>
      <c r="C1167" s="8" t="s">
        <v>76</v>
      </c>
      <c r="D1167" s="9" t="s">
        <v>70</v>
      </c>
      <c r="E1167" s="8"/>
      <c r="F1167" s="13">
        <v>4075664785</v>
      </c>
      <c r="G1167" s="8"/>
      <c r="H1167" s="8"/>
      <c r="I1167" s="10">
        <f t="array" ref="I1167">VLOOKUP(A1167,ENERGY!$A$2:$F$2691,5,0)</f>
        <v>0</v>
      </c>
      <c r="J1167" s="11">
        <f t="array" ref="J1167">VLOOKUP(A1167,ENERGY!$A$2:$F$2691,6,0)</f>
        <v>0</v>
      </c>
      <c r="K1167" s="10">
        <f t="array" ref="K1167">VLOOKUP(A1167,'HUMAN RESOURCES'!$A$2:$M$2692,5,0)</f>
        <v>0</v>
      </c>
      <c r="L1167" s="11">
        <f t="array" ref="L1167">VLOOKUP(A1167,'HUMAN RESOURCES'!$A$2:$M$2692,6,0)</f>
        <v>0</v>
      </c>
      <c r="M1167" s="10">
        <f t="array" ref="M1167">VLOOKUP(A1167,'HUMAN RESOURCES'!$A$2:$M$2692,7,0)</f>
        <v>0</v>
      </c>
      <c r="N1167" s="10">
        <f t="array" ref="N1167">VLOOKUP(A1167,'HUMAN RESOURCES'!$A$2:$M$2692,8,0)</f>
        <v>0</v>
      </c>
      <c r="O1167" s="10">
        <f t="array" ref="O1167">VLOOKUP(A1167,'HUMAN RESOURCES'!$A$2:$M$2692,9,0)</f>
        <v>0</v>
      </c>
      <c r="P1167" s="10">
        <f t="array" ref="P1167">VLOOKUP(A1167,'HUMAN RESOURCES'!$A$2:$M$2692,10,0)</f>
        <v>0</v>
      </c>
      <c r="Q1167" s="10">
        <f t="array" ref="Q1167">VLOOKUP(A1167,'HUMAN RESOURCES'!$A$2:$M$2692,11,0)</f>
        <v>0</v>
      </c>
      <c r="R1167" s="10">
        <f t="array" ref="R1167">VLOOKUP(A1167,'HUMAN RESOURCES'!$A$2:$M$2692,12,0)</f>
        <v>82561</v>
      </c>
      <c r="S1167" s="10">
        <f t="array" ref="S1167">VLOOKUP(A1167,'HUMAN RESOURCES'!$A$2:$M$2692,13,0)</f>
        <v>0.52</v>
      </c>
      <c r="T1167" s="10">
        <f t="array" ref="T1167">VLOOKUP(A1167,TOURISM!$A$2:$F$2692,5,0)</f>
        <v>0</v>
      </c>
      <c r="U1167" s="10">
        <f t="array" ref="U1167">VLOOKUP(A1167,TOURISM!$A$2:$F$2692,6,0)</f>
        <v>0</v>
      </c>
      <c r="V1167" s="10">
        <f t="array" ref="V1167">VLOOKUP(A1167,BUSINESS!$A$2:$J$2692,5,0)</f>
        <v>0</v>
      </c>
      <c r="W1167" s="10">
        <f t="array" ref="W1167">VLOOKUP(A1167,BUSINESS!$A$2:$J$2692,6,0)</f>
        <v>0</v>
      </c>
      <c r="X1167" s="10">
        <f t="array" ref="X1167">VLOOKUP(A1167,BUSINESS!$A$2:$J$2692,7,0)</f>
        <v>0</v>
      </c>
      <c r="Y1167" s="10">
        <f t="array" ref="Y1167">VLOOKUP(A1167,BUSINESS!$A$2:$J$2692,8,0)</f>
        <v>0</v>
      </c>
      <c r="Z1167" s="10">
        <f t="array" ref="Z1167">VLOOKUP(A1167,BUSINESS!$A$2:$J$2692,9,0)</f>
        <v>0.129</v>
      </c>
      <c r="AA1167" s="10">
        <f t="array" ref="AA1167">VLOOKUP(A1167,BUSINESS!$A$2:$J$2692,10,0)</f>
        <v>0.57976412489999996</v>
      </c>
      <c r="AB1167" s="12">
        <f t="shared" si="69"/>
        <v>49365.49684475721</v>
      </c>
      <c r="AC1167" s="10">
        <f t="shared" si="60"/>
        <v>0</v>
      </c>
      <c r="AD1167" s="10">
        <f t="shared" si="61"/>
        <v>0</v>
      </c>
      <c r="AE1167" s="10">
        <f t="shared" si="62"/>
        <v>0</v>
      </c>
      <c r="AF1167">
        <f t="shared" si="71"/>
        <v>0</v>
      </c>
    </row>
    <row r="1168" spans="1:32" ht="14.4">
      <c r="A1168" s="7" t="str">
        <f t="shared" si="70"/>
        <v>Isle of Man-Europe 2009</v>
      </c>
      <c r="B1168" s="7" t="s">
        <v>168</v>
      </c>
      <c r="C1168" s="8" t="s">
        <v>76</v>
      </c>
      <c r="D1168" s="9" t="s">
        <v>71</v>
      </c>
      <c r="E1168" s="8"/>
      <c r="F1168" s="13">
        <v>4075664785</v>
      </c>
      <c r="G1168" s="8"/>
      <c r="H1168" s="8"/>
      <c r="J1168" s="11"/>
      <c r="K1168" s="10">
        <f t="array" ref="K1168">VLOOKUP(A1168,'HUMAN RESOURCES'!$A$2:$M$2692,5,0)</f>
        <v>0</v>
      </c>
      <c r="L1168" s="11">
        <f t="array" ref="L1168">VLOOKUP(A1168,'HUMAN RESOURCES'!$A$2:$M$2692,6,0)</f>
        <v>0</v>
      </c>
      <c r="M1168" s="10">
        <f t="array" ref="M1168">VLOOKUP(A1168,'HUMAN RESOURCES'!$A$2:$M$2692,7,0)</f>
        <v>0</v>
      </c>
      <c r="N1168" s="10">
        <f t="array" ref="N1168">VLOOKUP(A1168,'HUMAN RESOURCES'!$A$2:$M$2692,8,0)</f>
        <v>0</v>
      </c>
      <c r="O1168" s="10">
        <f t="array" ref="O1168">VLOOKUP(A1168,'HUMAN RESOURCES'!$A$2:$M$2692,9,0)</f>
        <v>0</v>
      </c>
      <c r="P1168" s="10">
        <f t="array" ref="P1168">VLOOKUP(A1168,'HUMAN RESOURCES'!$A$2:$M$2692,10,0)</f>
        <v>0</v>
      </c>
      <c r="Q1168" s="10">
        <f t="array" ref="Q1168">VLOOKUP(A1168,'HUMAN RESOURCES'!$A$2:$M$2692,11,0)</f>
        <v>0</v>
      </c>
      <c r="R1168" s="10">
        <f t="array" ref="R1168">VLOOKUP(A1168,'HUMAN RESOURCES'!$A$2:$M$2692,12,0)</f>
        <v>83293</v>
      </c>
      <c r="S1168" s="10">
        <f t="array" ref="S1168">VLOOKUP(A1168,'HUMAN RESOURCES'!$A$2:$M$2692,13,0)</f>
        <v>0.52</v>
      </c>
      <c r="T1168" s="10">
        <f t="array" ref="T1168">VLOOKUP(A1168,TOURISM!$A$2:$F$2692,5,0)</f>
        <v>0</v>
      </c>
      <c r="U1168" s="10">
        <f t="array" ref="U1168">VLOOKUP(A1168,TOURISM!$A$2:$F$2692,6,0)</f>
        <v>0</v>
      </c>
      <c r="V1168" s="10">
        <f t="array" ref="V1168">VLOOKUP(A1168,BUSINESS!$A$2:$J$2692,5,0)</f>
        <v>0</v>
      </c>
      <c r="W1168" s="10">
        <f t="array" ref="W1168">VLOOKUP(A1168,BUSINESS!$A$2:$J$2692,6,0)</f>
        <v>0</v>
      </c>
      <c r="X1168" s="10">
        <f t="array" ref="X1168">VLOOKUP(A1168,BUSINESS!$A$2:$J$2692,7,0)</f>
        <v>0</v>
      </c>
      <c r="Y1168" s="10">
        <f t="array" ref="Y1168">VLOOKUP(A1168,BUSINESS!$A$2:$J$2692,8,0)</f>
        <v>0</v>
      </c>
      <c r="Z1168" s="10">
        <f t="array" ref="Z1168">VLOOKUP(A1168,BUSINESS!$A$2:$J$2692,9,0)</f>
        <v>0.129</v>
      </c>
      <c r="AA1168" s="10">
        <f t="array" ref="AA1168">VLOOKUP(A1168,BUSINESS!$A$2:$J$2692,10,0)</f>
        <v>0.57976412489999996</v>
      </c>
      <c r="AB1168" s="12">
        <f t="shared" si="69"/>
        <v>48931.660343606309</v>
      </c>
      <c r="AC1168" s="10">
        <f t="shared" si="60"/>
        <v>0</v>
      </c>
      <c r="AD1168" s="10">
        <f t="shared" si="61"/>
        <v>0</v>
      </c>
      <c r="AE1168" s="10">
        <f t="shared" si="62"/>
        <v>0</v>
      </c>
      <c r="AF1168">
        <f t="shared" si="71"/>
        <v>0</v>
      </c>
    </row>
    <row r="1169" spans="1:32" ht="14.4">
      <c r="A1169" s="7" t="str">
        <f t="shared" si="70"/>
        <v>Isle of Man-Europe 2010</v>
      </c>
      <c r="B1169" s="7" t="s">
        <v>168</v>
      </c>
      <c r="C1169" s="8" t="s">
        <v>76</v>
      </c>
      <c r="D1169" s="9" t="s">
        <v>72</v>
      </c>
      <c r="E1169" s="8"/>
      <c r="F1169" s="13">
        <v>4075664785</v>
      </c>
      <c r="G1169" s="8"/>
      <c r="H1169" s="8"/>
      <c r="I1169" s="10">
        <f t="array" ref="I1169">VLOOKUP(A1169,ENERGY!$A$2:$F$2691,5,0)</f>
        <v>0</v>
      </c>
      <c r="J1169" s="11">
        <f t="array" ref="J1169">VLOOKUP(A1169,ENERGY!$A$2:$F$2691,6,0)</f>
        <v>0</v>
      </c>
      <c r="K1169" s="10">
        <f t="array" ref="K1169">VLOOKUP(A1169,'HUMAN RESOURCES'!$A$2:$M$2692,5,0)</f>
        <v>0</v>
      </c>
      <c r="L1169" s="11">
        <f t="array" ref="L1169">VLOOKUP(A1169,'HUMAN RESOURCES'!$A$2:$M$2692,6,0)</f>
        <v>0</v>
      </c>
      <c r="M1169" s="10">
        <f t="array" ref="M1169">VLOOKUP(A1169,'HUMAN RESOURCES'!$A$2:$M$2692,7,0)</f>
        <v>0</v>
      </c>
      <c r="N1169" s="10">
        <f t="array" ref="N1169">VLOOKUP(A1169,'HUMAN RESOURCES'!$A$2:$M$2692,8,0)</f>
        <v>0</v>
      </c>
      <c r="O1169" s="10">
        <f t="array" ref="O1169">VLOOKUP(A1169,'HUMAN RESOURCES'!$A$2:$M$2692,9,0)</f>
        <v>0</v>
      </c>
      <c r="P1169" s="10">
        <f t="array" ref="P1169">VLOOKUP(A1169,'HUMAN RESOURCES'!$A$2:$M$2692,10,0)</f>
        <v>0</v>
      </c>
      <c r="Q1169" s="10">
        <f t="array" ref="Q1169">VLOOKUP(A1169,'HUMAN RESOURCES'!$A$2:$M$2692,11,0)</f>
        <v>0</v>
      </c>
      <c r="R1169" s="10">
        <f t="array" ref="R1169">VLOOKUP(A1169,'HUMAN RESOURCES'!$A$2:$M$2692,12,0)</f>
        <v>83992</v>
      </c>
      <c r="S1169" s="10">
        <f t="array" ref="S1169">VLOOKUP(A1169,'HUMAN RESOURCES'!$A$2:$M$2692,13,0)</f>
        <v>0.52</v>
      </c>
      <c r="T1169" s="10">
        <f t="array" ref="T1169">VLOOKUP(A1169,TOURISM!$A$2:$F$2692,5,0)</f>
        <v>0</v>
      </c>
      <c r="U1169" s="10">
        <f t="array" ref="U1169">VLOOKUP(A1169,TOURISM!$A$2:$F$2692,6,0)</f>
        <v>0</v>
      </c>
      <c r="V1169" s="10">
        <f t="array" ref="V1169">VLOOKUP(A1169,BUSINESS!$A$2:$J$2692,5,0)</f>
        <v>0</v>
      </c>
      <c r="W1169" s="10">
        <f t="array" ref="W1169">VLOOKUP(A1169,BUSINESS!$A$2:$J$2692,6,0)</f>
        <v>0</v>
      </c>
      <c r="X1169" s="10">
        <f t="array" ref="X1169">VLOOKUP(A1169,BUSINESS!$A$2:$J$2692,7,0)</f>
        <v>0</v>
      </c>
      <c r="Y1169" s="10">
        <f t="array" ref="Y1169">VLOOKUP(A1169,BUSINESS!$A$2:$J$2692,8,0)</f>
        <v>0</v>
      </c>
      <c r="Z1169" s="10">
        <f t="array" ref="Z1169">VLOOKUP(A1169,BUSINESS!$A$2:$J$2692,9,0)</f>
        <v>0.129</v>
      </c>
      <c r="AA1169" s="10">
        <f t="array" ref="AA1169">VLOOKUP(A1169,BUSINESS!$A$2:$J$2692,10,0)</f>
        <v>0.57976412489999996</v>
      </c>
      <c r="AB1169" s="12">
        <f t="shared" si="69"/>
        <v>48524.440244308978</v>
      </c>
      <c r="AC1169" s="10">
        <f t="shared" si="60"/>
        <v>0</v>
      </c>
      <c r="AD1169" s="10">
        <f t="shared" si="61"/>
        <v>0</v>
      </c>
      <c r="AE1169" s="10">
        <f t="shared" si="62"/>
        <v>0</v>
      </c>
      <c r="AF1169">
        <f t="shared" si="71"/>
        <v>0</v>
      </c>
    </row>
    <row r="1170" spans="1:32" ht="14.4">
      <c r="A1170" s="7" t="str">
        <f t="shared" si="70"/>
        <v>Isle of Man-Europe 2011</v>
      </c>
      <c r="B1170" s="7" t="s">
        <v>168</v>
      </c>
      <c r="C1170" s="8" t="s">
        <v>76</v>
      </c>
      <c r="D1170" s="9" t="s">
        <v>73</v>
      </c>
      <c r="E1170" s="8"/>
      <c r="F1170" s="13">
        <v>4075664785</v>
      </c>
      <c r="G1170" s="8"/>
      <c r="H1170" s="8"/>
      <c r="I1170" s="10">
        <f t="array" ref="I1170">VLOOKUP(A1170,ENERGY!$A$2:$F$2691,5,0)</f>
        <v>0</v>
      </c>
      <c r="J1170" s="11">
        <f t="array" ref="J1170">VLOOKUP(A1170,ENERGY!$A$2:$F$2691,6,0)</f>
        <v>0</v>
      </c>
      <c r="K1170" s="10">
        <f t="array" ref="K1170">VLOOKUP(A1170,'HUMAN RESOURCES'!$A$2:$M$2692,5,0)</f>
        <v>0</v>
      </c>
      <c r="L1170" s="11">
        <f t="array" ref="L1170">VLOOKUP(A1170,'HUMAN RESOURCES'!$A$2:$M$2692,6,0)</f>
        <v>0</v>
      </c>
      <c r="M1170" s="10">
        <f t="array" ref="M1170">VLOOKUP(A1170,'HUMAN RESOURCES'!$A$2:$M$2692,7,0)</f>
        <v>0</v>
      </c>
      <c r="N1170" s="10">
        <f t="array" ref="N1170">VLOOKUP(A1170,'HUMAN RESOURCES'!$A$2:$M$2692,8,0)</f>
        <v>0</v>
      </c>
      <c r="O1170" s="10">
        <f t="array" ref="O1170">VLOOKUP(A1170,'HUMAN RESOURCES'!$A$2:$M$2692,9,0)</f>
        <v>0</v>
      </c>
      <c r="P1170" s="10">
        <f t="array" ref="P1170">VLOOKUP(A1170,'HUMAN RESOURCES'!$A$2:$M$2692,10,0)</f>
        <v>0</v>
      </c>
      <c r="Q1170" s="10">
        <f t="array" ref="Q1170">VLOOKUP(A1170,'HUMAN RESOURCES'!$A$2:$M$2692,11,0)</f>
        <v>0</v>
      </c>
      <c r="R1170" s="10">
        <f t="array" ref="R1170">VLOOKUP(A1170,'HUMAN RESOURCES'!$A$2:$M$2692,12,0)</f>
        <v>84654</v>
      </c>
      <c r="S1170" s="10">
        <f t="array" ref="S1170">VLOOKUP(A1170,'HUMAN RESOURCES'!$A$2:$M$2692,13,0)</f>
        <v>0.52</v>
      </c>
      <c r="T1170" s="10">
        <f t="array" ref="T1170">VLOOKUP(A1170,TOURISM!$A$2:$F$2692,5,0)</f>
        <v>0</v>
      </c>
      <c r="U1170" s="10">
        <f t="array" ref="U1170">VLOOKUP(A1170,TOURISM!$A$2:$F$2692,6,0)</f>
        <v>0</v>
      </c>
      <c r="V1170" s="10">
        <f t="array" ref="V1170">VLOOKUP(A1170,BUSINESS!$A$2:$J$2692,5,0)</f>
        <v>0</v>
      </c>
      <c r="W1170" s="10">
        <f t="array" ref="W1170">VLOOKUP(A1170,BUSINESS!$A$2:$J$2692,6,0)</f>
        <v>0</v>
      </c>
      <c r="X1170" s="10">
        <f t="array" ref="X1170">VLOOKUP(A1170,BUSINESS!$A$2:$J$2692,7,0)</f>
        <v>0</v>
      </c>
      <c r="Y1170" s="10">
        <f t="array" ref="Y1170">VLOOKUP(A1170,BUSINESS!$A$2:$J$2692,8,0)</f>
        <v>0</v>
      </c>
      <c r="Z1170" s="10">
        <f t="array" ref="Z1170">VLOOKUP(A1170,BUSINESS!$A$2:$J$2692,9,0)</f>
        <v>0.129</v>
      </c>
      <c r="AA1170" s="10">
        <f t="array" ref="AA1170">VLOOKUP(A1170,BUSINESS!$A$2:$J$2692,10,0)</f>
        <v>0.57976412489999996</v>
      </c>
      <c r="AB1170" s="12">
        <f t="shared" si="69"/>
        <v>48144.975842842628</v>
      </c>
      <c r="AC1170" s="10">
        <f t="shared" si="60"/>
        <v>0</v>
      </c>
      <c r="AD1170" s="10">
        <f t="shared" si="61"/>
        <v>0</v>
      </c>
      <c r="AE1170" s="10">
        <f t="shared" si="62"/>
        <v>0</v>
      </c>
      <c r="AF1170">
        <f t="shared" si="71"/>
        <v>0</v>
      </c>
    </row>
    <row r="1171" spans="1:32" ht="14.4">
      <c r="A1171" s="7" t="str">
        <f t="shared" si="70"/>
        <v>Isle of Man-Europe 2012</v>
      </c>
      <c r="B1171" s="7" t="s">
        <v>168</v>
      </c>
      <c r="C1171" s="8" t="s">
        <v>76</v>
      </c>
      <c r="D1171" s="9" t="s">
        <v>74</v>
      </c>
      <c r="E1171" s="8"/>
      <c r="F1171" s="13">
        <v>4075664785</v>
      </c>
      <c r="G1171" s="8"/>
      <c r="H1171" s="8"/>
      <c r="J1171" s="11"/>
      <c r="K1171" s="10">
        <f t="array" ref="K1171">VLOOKUP(A1171,'HUMAN RESOURCES'!$A$2:$M$2692,5,0)</f>
        <v>0</v>
      </c>
      <c r="L1171" s="11">
        <f t="array" ref="L1171">VLOOKUP(A1171,'HUMAN RESOURCES'!$A$2:$M$2692,6,0)</f>
        <v>0</v>
      </c>
      <c r="M1171" s="10">
        <f t="array" ref="M1171">VLOOKUP(A1171,'HUMAN RESOURCES'!$A$2:$M$2692,7,0)</f>
        <v>0</v>
      </c>
      <c r="N1171" s="10">
        <f t="array" ref="N1171">VLOOKUP(A1171,'HUMAN RESOURCES'!$A$2:$M$2692,8,0)</f>
        <v>0</v>
      </c>
      <c r="O1171" s="10">
        <f t="array" ref="O1171">VLOOKUP(A1171,'HUMAN RESOURCES'!$A$2:$M$2692,9,0)</f>
        <v>0</v>
      </c>
      <c r="P1171" s="10">
        <f t="array" ref="P1171">VLOOKUP(A1171,'HUMAN RESOURCES'!$A$2:$M$2692,10,0)</f>
        <v>0</v>
      </c>
      <c r="Q1171" s="10">
        <f t="array" ref="Q1171">VLOOKUP(A1171,'HUMAN RESOURCES'!$A$2:$M$2692,11,0)</f>
        <v>0</v>
      </c>
      <c r="R1171" s="10">
        <f t="array" ref="R1171">VLOOKUP(A1171,'HUMAN RESOURCES'!$A$2:$M$2692,12,0)</f>
        <v>85284</v>
      </c>
      <c r="S1171" s="10">
        <f t="array" ref="S1171">VLOOKUP(A1171,'HUMAN RESOURCES'!$A$2:$M$2692,13,0)</f>
        <v>0.52</v>
      </c>
      <c r="T1171" s="10">
        <f t="array" ref="T1171">VLOOKUP(A1171,TOURISM!$A$2:$F$2692,5,0)</f>
        <v>0</v>
      </c>
      <c r="U1171" s="10">
        <f t="array" ref="U1171">VLOOKUP(A1171,TOURISM!$A$2:$F$2692,6,0)</f>
        <v>0</v>
      </c>
      <c r="V1171" s="10">
        <f t="array" ref="V1171">VLOOKUP(A1171,BUSINESS!$A$2:$J$2692,5,0)</f>
        <v>0</v>
      </c>
      <c r="W1171" s="10">
        <f t="array" ref="W1171">VLOOKUP(A1171,BUSINESS!$A$2:$J$2692,6,0)</f>
        <v>0</v>
      </c>
      <c r="X1171" s="10">
        <f t="array" ref="X1171">VLOOKUP(A1171,BUSINESS!$A$2:$J$2692,7,0)</f>
        <v>0</v>
      </c>
      <c r="Y1171" s="10">
        <f t="array" ref="Y1171">VLOOKUP(A1171,BUSINESS!$A$2:$J$2692,8,0)</f>
        <v>0</v>
      </c>
      <c r="Z1171" s="10">
        <f t="array" ref="Z1171">VLOOKUP(A1171,BUSINESS!$A$2:$J$2692,9,0)</f>
        <v>0.129</v>
      </c>
      <c r="AA1171" s="10">
        <f t="array" ref="AA1171">VLOOKUP(A1171,BUSINESS!$A$2:$J$2692,10,0)</f>
        <v>0.57976412489999996</v>
      </c>
      <c r="AB1171" s="12">
        <f t="shared" si="69"/>
        <v>47789.324902678112</v>
      </c>
      <c r="AC1171" s="10">
        <f t="shared" si="60"/>
        <v>0</v>
      </c>
      <c r="AD1171" s="10">
        <f t="shared" si="61"/>
        <v>0</v>
      </c>
      <c r="AE1171" s="10">
        <f t="shared" si="62"/>
        <v>0</v>
      </c>
      <c r="AF1171">
        <f t="shared" si="71"/>
        <v>0</v>
      </c>
    </row>
    <row r="1172" spans="1:32" ht="14.4">
      <c r="A1172" s="7" t="str">
        <f t="shared" si="70"/>
        <v>Israel-Middle East 2000</v>
      </c>
      <c r="B1172" s="7" t="s">
        <v>169</v>
      </c>
      <c r="C1172" s="8" t="s">
        <v>93</v>
      </c>
      <c r="D1172" s="9" t="s">
        <v>62</v>
      </c>
      <c r="E1172" s="14">
        <v>7.3999999999999996E-2</v>
      </c>
      <c r="F1172" s="13">
        <v>125000000000</v>
      </c>
      <c r="G1172" s="14">
        <v>1454</v>
      </c>
      <c r="H1172" s="14">
        <v>0.128</v>
      </c>
      <c r="I1172" s="10">
        <f t="array" ref="I1172">VLOOKUP(A1172,ENERGY!$A$2:$F$2691,5,0)</f>
        <v>24079</v>
      </c>
      <c r="J1172" s="11">
        <f t="array" ref="J1172">VLOOKUP(A1172,ENERGY!$A$2:$F$2691,6,0)</f>
        <v>0</v>
      </c>
      <c r="K1172" s="10">
        <f t="array" ref="K1172">VLOOKUP(A1172,'HUMAN RESOURCES'!$A$2:$M$2692,5,0)</f>
        <v>2.1999999999999999E-2</v>
      </c>
      <c r="L1172" s="11">
        <f t="array" ref="L1172">VLOOKUP(A1172,'HUMAN RESOURCES'!$A$2:$M$2692,6,0)</f>
        <v>6.0000000000000001E-3</v>
      </c>
      <c r="M1172" s="10">
        <f t="array" ref="M1172">VLOOKUP(A1172,'HUMAN RESOURCES'!$A$2:$M$2692,7,0)</f>
        <v>81</v>
      </c>
      <c r="N1172" s="10">
        <f t="array" ref="N1172">VLOOKUP(A1172,'HUMAN RESOURCES'!$A$2:$M$2692,8,0)</f>
        <v>77</v>
      </c>
      <c r="O1172" s="10">
        <f t="array" ref="O1172">VLOOKUP(A1172,'HUMAN RESOURCES'!$A$2:$M$2692,9,0)</f>
        <v>0.28100000000000003</v>
      </c>
      <c r="P1172" s="10">
        <f t="array" ref="P1172">VLOOKUP(A1172,'HUMAN RESOURCES'!$A$2:$M$2692,10,0)</f>
        <v>0.61899999999999999</v>
      </c>
      <c r="Q1172" s="10">
        <f t="array" ref="Q1172">VLOOKUP(A1172,'HUMAN RESOURCES'!$A$2:$M$2692,11,0)</f>
        <v>0.1</v>
      </c>
      <c r="R1172" s="10">
        <f t="array" ref="R1172">VLOOKUP(A1172,'HUMAN RESOURCES'!$A$2:$M$2692,12,0)</f>
        <v>6289000</v>
      </c>
      <c r="S1172" s="10">
        <f t="array" ref="S1172">VLOOKUP(A1172,'HUMAN RESOURCES'!$A$2:$M$2692,13,0)</f>
        <v>0.91200000000000003</v>
      </c>
      <c r="T1172" s="10">
        <f t="array" ref="T1172">VLOOKUP(A1172,TOURISM!$A$2:$F$2692,5,0)</f>
        <v>4611000000</v>
      </c>
      <c r="U1172" s="10">
        <f t="array" ref="U1172">VLOOKUP(A1172,TOURISM!$A$2:$F$2692,6,0)</f>
        <v>3733000000</v>
      </c>
      <c r="V1172" s="10">
        <f t="array" ref="V1172">VLOOKUP(A1172,BUSINESS!$A$2:$J$2692,5,0)</f>
        <v>0</v>
      </c>
      <c r="W1172" s="10">
        <f t="array" ref="W1172">VLOOKUP(A1172,BUSINESS!$A$2:$J$2692,6,0)</f>
        <v>0</v>
      </c>
      <c r="X1172" s="10">
        <f t="array" ref="X1172">VLOOKUP(A1172,BUSINESS!$A$2:$J$2692,7,0)</f>
        <v>0</v>
      </c>
      <c r="Y1172" s="10">
        <f t="array" ref="Y1172">VLOOKUP(A1172,BUSINESS!$A$2:$J$2692,8,0)</f>
        <v>0</v>
      </c>
      <c r="Z1172" s="10">
        <f t="array" ref="Z1172">VLOOKUP(A1172,BUSINESS!$A$2:$J$2692,9,0)</f>
        <v>0.20899999999999999</v>
      </c>
      <c r="AA1172" s="10">
        <f t="array" ref="AA1172">VLOOKUP(A1172,BUSINESS!$A$2:$J$2692,10,0)</f>
        <v>0.73199999999999998</v>
      </c>
      <c r="AB1172" s="12">
        <f t="shared" si="69"/>
        <v>19875.973922722213</v>
      </c>
      <c r="AC1172" s="10">
        <f t="shared" si="60"/>
        <v>0</v>
      </c>
      <c r="AD1172" s="10">
        <f t="shared" si="61"/>
        <v>3.8287486086818253E-3</v>
      </c>
      <c r="AE1172" s="10">
        <f t="shared" si="62"/>
        <v>593.57608522817623</v>
      </c>
      <c r="AF1172">
        <f t="shared" si="71"/>
        <v>733.18492606137704</v>
      </c>
    </row>
    <row r="1173" spans="1:32" ht="14.4">
      <c r="A1173" s="7" t="str">
        <f t="shared" si="70"/>
        <v>Israel-Middle East 2001</v>
      </c>
      <c r="B1173" s="7" t="s">
        <v>169</v>
      </c>
      <c r="C1173" s="8" t="s">
        <v>93</v>
      </c>
      <c r="D1173" s="9" t="s">
        <v>63</v>
      </c>
      <c r="E1173" s="14">
        <v>7.9000000000000001E-2</v>
      </c>
      <c r="F1173" s="13">
        <v>123000000000</v>
      </c>
      <c r="G1173" s="14">
        <v>1499</v>
      </c>
      <c r="H1173" s="14">
        <v>0.1</v>
      </c>
      <c r="I1173" s="10">
        <f t="array" ref="I1173">VLOOKUP(A1173,ENERGY!$A$2:$F$2691,5,0)</f>
        <v>23254</v>
      </c>
      <c r="J1173" s="11">
        <f t="array" ref="J1173">VLOOKUP(A1173,ENERGY!$A$2:$F$2691,6,0)</f>
        <v>0</v>
      </c>
      <c r="K1173" s="10">
        <f t="array" ref="K1173">VLOOKUP(A1173,'HUMAN RESOURCES'!$A$2:$M$2692,5,0)</f>
        <v>2.1000000000000001E-2</v>
      </c>
      <c r="L1173" s="11">
        <f t="array" ref="L1173">VLOOKUP(A1173,'HUMAN RESOURCES'!$A$2:$M$2692,6,0)</f>
        <v>5.0000000000000001E-3</v>
      </c>
      <c r="M1173" s="10">
        <f t="array" ref="M1173">VLOOKUP(A1173,'HUMAN RESOURCES'!$A$2:$M$2692,7,0)</f>
        <v>81</v>
      </c>
      <c r="N1173" s="10">
        <f t="array" ref="N1173">VLOOKUP(A1173,'HUMAN RESOURCES'!$A$2:$M$2692,8,0)</f>
        <v>78</v>
      </c>
      <c r="O1173" s="10">
        <f t="array" ref="O1173">VLOOKUP(A1173,'HUMAN RESOURCES'!$A$2:$M$2692,9,0)</f>
        <v>0.28000000000000003</v>
      </c>
      <c r="P1173" s="10">
        <f t="array" ref="P1173">VLOOKUP(A1173,'HUMAN RESOURCES'!$A$2:$M$2692,10,0)</f>
        <v>0.61899999999999999</v>
      </c>
      <c r="Q1173" s="10">
        <f t="array" ref="Q1173">VLOOKUP(A1173,'HUMAN RESOURCES'!$A$2:$M$2692,11,0)</f>
        <v>0.1</v>
      </c>
      <c r="R1173" s="10">
        <f t="array" ref="R1173">VLOOKUP(A1173,'HUMAN RESOURCES'!$A$2:$M$2692,12,0)</f>
        <v>6439000</v>
      </c>
      <c r="S1173" s="10">
        <f t="array" ref="S1173">VLOOKUP(A1173,'HUMAN RESOURCES'!$A$2:$M$2692,13,0)</f>
        <v>0.91300000000000003</v>
      </c>
      <c r="T1173" s="10">
        <f t="array" ref="T1173">VLOOKUP(A1173,TOURISM!$A$2:$F$2692,5,0)</f>
        <v>2854000000</v>
      </c>
      <c r="U1173" s="10">
        <f t="array" ref="U1173">VLOOKUP(A1173,TOURISM!$A$2:$F$2692,6,0)</f>
        <v>3887000000</v>
      </c>
      <c r="V1173" s="10">
        <f t="array" ref="V1173">VLOOKUP(A1173,BUSINESS!$A$2:$J$2692,5,0)</f>
        <v>0</v>
      </c>
      <c r="W1173" s="10">
        <f t="array" ref="W1173">VLOOKUP(A1173,BUSINESS!$A$2:$J$2692,6,0)</f>
        <v>0</v>
      </c>
      <c r="X1173" s="10">
        <f t="array" ref="X1173">VLOOKUP(A1173,BUSINESS!$A$2:$J$2692,7,0)</f>
        <v>0</v>
      </c>
      <c r="Y1173" s="10">
        <f t="array" ref="Y1173">VLOOKUP(A1173,BUSINESS!$A$2:$J$2692,8,0)</f>
        <v>0</v>
      </c>
      <c r="Z1173" s="10">
        <f t="array" ref="Z1173">VLOOKUP(A1173,BUSINESS!$A$2:$J$2692,9,0)</f>
        <v>0.17399999999999999</v>
      </c>
      <c r="AA1173" s="10">
        <f t="array" ref="AA1173">VLOOKUP(A1173,BUSINESS!$A$2:$J$2692,10,0)</f>
        <v>0.89700000000000002</v>
      </c>
      <c r="AB1173" s="12">
        <f t="shared" si="69"/>
        <v>19102.345084640474</v>
      </c>
      <c r="AC1173" s="10">
        <f t="shared" si="60"/>
        <v>0</v>
      </c>
      <c r="AD1173" s="10">
        <f t="shared" si="61"/>
        <v>3.6114303463270696E-3</v>
      </c>
      <c r="AE1173" s="10">
        <f t="shared" si="62"/>
        <v>603.66516539835379</v>
      </c>
      <c r="AF1173">
        <f t="shared" si="71"/>
        <v>443.23652741108867</v>
      </c>
    </row>
    <row r="1174" spans="1:32" ht="14.4">
      <c r="A1174" s="7" t="str">
        <f t="shared" si="70"/>
        <v>Israel-Middle East 2002</v>
      </c>
      <c r="B1174" s="7" t="s">
        <v>169</v>
      </c>
      <c r="C1174" s="8" t="s">
        <v>93</v>
      </c>
      <c r="D1174" s="9" t="s">
        <v>64</v>
      </c>
      <c r="E1174" s="14">
        <v>7.8E-2</v>
      </c>
      <c r="F1174" s="13">
        <v>113000000000</v>
      </c>
      <c r="G1174" s="14">
        <v>1334</v>
      </c>
      <c r="H1174" s="14">
        <v>9.9000000000000005E-2</v>
      </c>
      <c r="I1174" s="10">
        <f t="array" ref="I1174">VLOOKUP(A1174,ENERGY!$A$2:$F$2691,5,0)</f>
        <v>23195</v>
      </c>
      <c r="J1174" s="11">
        <f t="array" ref="J1174">VLOOKUP(A1174,ENERGY!$A$2:$F$2691,6,0)</f>
        <v>70656</v>
      </c>
      <c r="K1174" s="10">
        <f t="array" ref="K1174">VLOOKUP(A1174,'HUMAN RESOURCES'!$A$2:$M$2692,5,0)</f>
        <v>2.1000000000000001E-2</v>
      </c>
      <c r="L1174" s="11">
        <f t="array" ref="L1174">VLOOKUP(A1174,'HUMAN RESOURCES'!$A$2:$M$2692,6,0)</f>
        <v>5.0000000000000001E-3</v>
      </c>
      <c r="M1174" s="10">
        <f t="array" ref="M1174">VLOOKUP(A1174,'HUMAN RESOURCES'!$A$2:$M$2692,7,0)</f>
        <v>82</v>
      </c>
      <c r="N1174" s="10">
        <f t="array" ref="N1174">VLOOKUP(A1174,'HUMAN RESOURCES'!$A$2:$M$2692,8,0)</f>
        <v>78</v>
      </c>
      <c r="O1174" s="10">
        <f t="array" ref="O1174">VLOOKUP(A1174,'HUMAN RESOURCES'!$A$2:$M$2692,9,0)</f>
        <v>0.28000000000000003</v>
      </c>
      <c r="P1174" s="10">
        <f t="array" ref="P1174">VLOOKUP(A1174,'HUMAN RESOURCES'!$A$2:$M$2692,10,0)</f>
        <v>0.62</v>
      </c>
      <c r="Q1174" s="10">
        <f t="array" ref="Q1174">VLOOKUP(A1174,'HUMAN RESOURCES'!$A$2:$M$2692,11,0)</f>
        <v>0.1</v>
      </c>
      <c r="R1174" s="10">
        <f t="array" ref="R1174">VLOOKUP(A1174,'HUMAN RESOURCES'!$A$2:$M$2692,12,0)</f>
        <v>6570000</v>
      </c>
      <c r="S1174" s="10">
        <f t="array" ref="S1174">VLOOKUP(A1174,'HUMAN RESOURCES'!$A$2:$M$2692,13,0)</f>
        <v>0.91300000000000003</v>
      </c>
      <c r="T1174" s="10">
        <f t="array" ref="T1174">VLOOKUP(A1174,TOURISM!$A$2:$F$2692,5,0)</f>
        <v>2426000000</v>
      </c>
      <c r="U1174" s="10">
        <f t="array" ref="U1174">VLOOKUP(A1174,TOURISM!$A$2:$F$2692,6,0)</f>
        <v>3322000000</v>
      </c>
      <c r="V1174" s="10">
        <f t="array" ref="V1174">VLOOKUP(A1174,BUSINESS!$A$2:$J$2692,5,0)</f>
        <v>0</v>
      </c>
      <c r="W1174" s="10">
        <f t="array" ref="W1174">VLOOKUP(A1174,BUSINESS!$A$2:$J$2692,6,0)</f>
        <v>0</v>
      </c>
      <c r="X1174" s="10">
        <f t="array" ref="X1174">VLOOKUP(A1174,BUSINESS!$A$2:$J$2692,7,0)</f>
        <v>0</v>
      </c>
      <c r="Y1174" s="10">
        <f t="array" ref="Y1174">VLOOKUP(A1174,BUSINESS!$A$2:$J$2692,8,0)</f>
        <v>0</v>
      </c>
      <c r="Z1174" s="10">
        <f t="array" ref="Z1174">VLOOKUP(A1174,BUSINESS!$A$2:$J$2692,9,0)</f>
        <v>0.17799999999999999</v>
      </c>
      <c r="AA1174" s="10">
        <f t="array" ref="AA1174">VLOOKUP(A1174,BUSINESS!$A$2:$J$2692,10,0)</f>
        <v>1.01</v>
      </c>
      <c r="AB1174" s="12">
        <f t="shared" si="69"/>
        <v>17199.391171993913</v>
      </c>
      <c r="AC1174" s="10">
        <f t="shared" si="60"/>
        <v>1.0754337899543378E-2</v>
      </c>
      <c r="AD1174" s="10">
        <f t="shared" si="61"/>
        <v>3.5304414003044138E-3</v>
      </c>
      <c r="AE1174" s="10">
        <f t="shared" si="62"/>
        <v>505.63165905631661</v>
      </c>
      <c r="AF1174">
        <f t="shared" si="71"/>
        <v>369.25418569254185</v>
      </c>
    </row>
    <row r="1175" spans="1:32" ht="14.4">
      <c r="A1175" s="7" t="str">
        <f t="shared" si="70"/>
        <v>Israel-Middle East 2003</v>
      </c>
      <c r="B1175" s="7" t="s">
        <v>169</v>
      </c>
      <c r="C1175" s="8" t="s">
        <v>93</v>
      </c>
      <c r="D1175" s="9" t="s">
        <v>65</v>
      </c>
      <c r="E1175" s="14">
        <v>7.6999999999999999E-2</v>
      </c>
      <c r="F1175" s="13">
        <v>119000000000</v>
      </c>
      <c r="G1175" s="14">
        <v>1364</v>
      </c>
      <c r="H1175" s="14">
        <v>0.106</v>
      </c>
      <c r="I1175" s="10">
        <f t="array" ref="I1175">VLOOKUP(A1175,ENERGY!$A$2:$F$2691,5,0)</f>
        <v>21463</v>
      </c>
      <c r="J1175" s="11">
        <f t="array" ref="J1175">VLOOKUP(A1175,ENERGY!$A$2:$F$2691,6,0)</f>
        <v>67029</v>
      </c>
      <c r="K1175" s="10">
        <f t="array" ref="K1175">VLOOKUP(A1175,'HUMAN RESOURCES'!$A$2:$M$2692,5,0)</f>
        <v>2.1999999999999999E-2</v>
      </c>
      <c r="L1175" s="11">
        <f t="array" ref="L1175">VLOOKUP(A1175,'HUMAN RESOURCES'!$A$2:$M$2692,6,0)</f>
        <v>5.0000000000000001E-3</v>
      </c>
      <c r="M1175" s="10">
        <f t="array" ref="M1175">VLOOKUP(A1175,'HUMAN RESOURCES'!$A$2:$M$2692,7,0)</f>
        <v>82</v>
      </c>
      <c r="N1175" s="10">
        <f t="array" ref="N1175">VLOOKUP(A1175,'HUMAN RESOURCES'!$A$2:$M$2692,8,0)</f>
        <v>78</v>
      </c>
      <c r="O1175" s="10">
        <f t="array" ref="O1175">VLOOKUP(A1175,'HUMAN RESOURCES'!$A$2:$M$2692,9,0)</f>
        <v>0.28000000000000003</v>
      </c>
      <c r="P1175" s="10">
        <f t="array" ref="P1175">VLOOKUP(A1175,'HUMAN RESOURCES'!$A$2:$M$2692,10,0)</f>
        <v>0.62</v>
      </c>
      <c r="Q1175" s="10">
        <f t="array" ref="Q1175">VLOOKUP(A1175,'HUMAN RESOURCES'!$A$2:$M$2692,11,0)</f>
        <v>0.1</v>
      </c>
      <c r="R1175" s="10">
        <f t="array" ref="R1175">VLOOKUP(A1175,'HUMAN RESOURCES'!$A$2:$M$2692,12,0)</f>
        <v>6689700</v>
      </c>
      <c r="S1175" s="10">
        <f t="array" ref="S1175">VLOOKUP(A1175,'HUMAN RESOURCES'!$A$2:$M$2692,13,0)</f>
        <v>0.91400000000000003</v>
      </c>
      <c r="T1175" s="10">
        <f t="array" ref="T1175">VLOOKUP(A1175,TOURISM!$A$2:$F$2692,5,0)</f>
        <v>2473000000</v>
      </c>
      <c r="U1175" s="10">
        <f t="array" ref="U1175">VLOOKUP(A1175,TOURISM!$A$2:$F$2692,6,0)</f>
        <v>3341000000</v>
      </c>
      <c r="V1175" s="10">
        <f t="array" ref="V1175">VLOOKUP(A1175,BUSINESS!$A$2:$J$2692,5,0)</f>
        <v>0</v>
      </c>
      <c r="W1175" s="10">
        <f t="array" ref="W1175">VLOOKUP(A1175,BUSINESS!$A$2:$J$2692,6,0)</f>
        <v>20</v>
      </c>
      <c r="X1175" s="10">
        <f t="array" ref="X1175">VLOOKUP(A1175,BUSINESS!$A$2:$J$2692,7,0)</f>
        <v>0</v>
      </c>
      <c r="Y1175" s="10">
        <f t="array" ref="Y1175">VLOOKUP(A1175,BUSINESS!$A$2:$J$2692,8,0)</f>
        <v>0</v>
      </c>
      <c r="Z1175" s="10">
        <f t="array" ref="Z1175">VLOOKUP(A1175,BUSINESS!$A$2:$J$2692,9,0)</f>
        <v>0.19600000000000001</v>
      </c>
      <c r="AA1175" s="10">
        <f t="array" ref="AA1175">VLOOKUP(A1175,BUSINESS!$A$2:$J$2692,10,0)</f>
        <v>1.042</v>
      </c>
      <c r="AB1175" s="12">
        <f t="shared" si="69"/>
        <v>17788.540592253765</v>
      </c>
      <c r="AC1175" s="10">
        <f t="shared" si="60"/>
        <v>1.0019731826539306E-2</v>
      </c>
      <c r="AD1175" s="10">
        <f t="shared" si="61"/>
        <v>3.208365098584391E-3</v>
      </c>
      <c r="AE1175" s="10">
        <f t="shared" si="62"/>
        <v>499.42448839260356</v>
      </c>
      <c r="AF1175">
        <f t="shared" si="71"/>
        <v>369.67278054322315</v>
      </c>
    </row>
    <row r="1176" spans="1:32" ht="14.4">
      <c r="A1176" s="7" t="str">
        <f t="shared" si="70"/>
        <v>Israel-Middle East 2004</v>
      </c>
      <c r="B1176" s="7" t="s">
        <v>169</v>
      </c>
      <c r="C1176" s="8" t="s">
        <v>93</v>
      </c>
      <c r="D1176" s="9" t="s">
        <v>66</v>
      </c>
      <c r="E1176" s="14">
        <v>7.5999999999999998E-2</v>
      </c>
      <c r="F1176" s="13">
        <v>127000000000</v>
      </c>
      <c r="G1176" s="14">
        <v>1410</v>
      </c>
      <c r="H1176" s="14">
        <v>7.4999999999999997E-2</v>
      </c>
      <c r="I1176" s="10">
        <f t="array" ref="I1176">VLOOKUP(A1176,ENERGY!$A$2:$F$2691,5,0)</f>
        <v>22868</v>
      </c>
      <c r="J1176" s="11">
        <f t="array" ref="J1176">VLOOKUP(A1176,ENERGY!$A$2:$F$2691,6,0)</f>
        <v>70938</v>
      </c>
      <c r="K1176" s="10">
        <f t="array" ref="K1176">VLOOKUP(A1176,'HUMAN RESOURCES'!$A$2:$M$2692,5,0)</f>
        <v>2.1000000000000001E-2</v>
      </c>
      <c r="L1176" s="11">
        <f t="array" ref="L1176">VLOOKUP(A1176,'HUMAN RESOURCES'!$A$2:$M$2692,6,0)</f>
        <v>5.0000000000000001E-3</v>
      </c>
      <c r="M1176" s="10">
        <f t="array" ref="M1176">VLOOKUP(A1176,'HUMAN RESOURCES'!$A$2:$M$2692,7,0)</f>
        <v>82</v>
      </c>
      <c r="N1176" s="10">
        <f t="array" ref="N1176">VLOOKUP(A1176,'HUMAN RESOURCES'!$A$2:$M$2692,8,0)</f>
        <v>78</v>
      </c>
      <c r="O1176" s="10">
        <f t="array" ref="O1176">VLOOKUP(A1176,'HUMAN RESOURCES'!$A$2:$M$2692,9,0)</f>
        <v>0.27900000000000003</v>
      </c>
      <c r="P1176" s="10">
        <f t="array" ref="P1176">VLOOKUP(A1176,'HUMAN RESOURCES'!$A$2:$M$2692,10,0)</f>
        <v>0.621</v>
      </c>
      <c r="Q1176" s="10">
        <f t="array" ref="Q1176">VLOOKUP(A1176,'HUMAN RESOURCES'!$A$2:$M$2692,11,0)</f>
        <v>0.1</v>
      </c>
      <c r="R1176" s="10">
        <f t="array" ref="R1176">VLOOKUP(A1176,'HUMAN RESOURCES'!$A$2:$M$2692,12,0)</f>
        <v>6809000</v>
      </c>
      <c r="S1176" s="10">
        <f t="array" ref="S1176">VLOOKUP(A1176,'HUMAN RESOURCES'!$A$2:$M$2692,13,0)</f>
        <v>0.91500000000000004</v>
      </c>
      <c r="T1176" s="10">
        <f t="array" ref="T1176">VLOOKUP(A1176,TOURISM!$A$2:$F$2692,5,0)</f>
        <v>2908000000</v>
      </c>
      <c r="U1176" s="10">
        <f t="array" ref="U1176">VLOOKUP(A1176,TOURISM!$A$2:$F$2692,6,0)</f>
        <v>3663000000</v>
      </c>
      <c r="V1176" s="10">
        <f t="array" ref="V1176">VLOOKUP(A1176,BUSINESS!$A$2:$J$2692,5,0)</f>
        <v>0</v>
      </c>
      <c r="W1176" s="10">
        <f t="array" ref="W1176">VLOOKUP(A1176,BUSINESS!$A$2:$J$2692,6,0)</f>
        <v>20</v>
      </c>
      <c r="X1176" s="10">
        <f t="array" ref="X1176">VLOOKUP(A1176,BUSINESS!$A$2:$J$2692,7,0)</f>
        <v>0</v>
      </c>
      <c r="Y1176" s="10">
        <f t="array" ref="Y1176">VLOOKUP(A1176,BUSINESS!$A$2:$J$2692,8,0)</f>
        <v>0</v>
      </c>
      <c r="Z1176" s="10">
        <f t="array" ref="Z1176">VLOOKUP(A1176,BUSINESS!$A$2:$J$2692,9,0)</f>
        <v>0.22800000000000001</v>
      </c>
      <c r="AA1176" s="10">
        <f t="array" ref="AA1176">VLOOKUP(A1176,BUSINESS!$A$2:$J$2692,10,0)</f>
        <v>1.117</v>
      </c>
      <c r="AB1176" s="12">
        <f t="shared" si="69"/>
        <v>18651.784402996036</v>
      </c>
      <c r="AC1176" s="10">
        <f t="shared" si="60"/>
        <v>1.0418269936848289E-2</v>
      </c>
      <c r="AD1176" s="10">
        <f t="shared" si="61"/>
        <v>3.3584961080922308E-3</v>
      </c>
      <c r="AE1176" s="10">
        <f t="shared" si="62"/>
        <v>537.96445880452347</v>
      </c>
      <c r="AF1176">
        <f t="shared" si="71"/>
        <v>427.08180349537378</v>
      </c>
    </row>
    <row r="1177" spans="1:32" ht="14.4">
      <c r="A1177" s="7" t="str">
        <f t="shared" si="70"/>
        <v>Israel-Middle East 2005</v>
      </c>
      <c r="B1177" s="7" t="s">
        <v>169</v>
      </c>
      <c r="C1177" s="8" t="s">
        <v>93</v>
      </c>
      <c r="D1177" s="9" t="s">
        <v>67</v>
      </c>
      <c r="E1177" s="14">
        <v>7.6999999999999999E-2</v>
      </c>
      <c r="F1177" s="13">
        <v>134000000000</v>
      </c>
      <c r="G1177" s="14">
        <v>1480</v>
      </c>
      <c r="H1177" s="14">
        <v>6.8000000000000005E-2</v>
      </c>
      <c r="I1177" s="10">
        <f t="array" ref="I1177">VLOOKUP(A1177,ENERGY!$A$2:$F$2691,5,0)</f>
        <v>19143</v>
      </c>
      <c r="J1177" s="11">
        <f t="array" ref="J1177">VLOOKUP(A1177,ENERGY!$A$2:$F$2691,6,0)</f>
        <v>65749</v>
      </c>
      <c r="K1177" s="10">
        <f t="array" ref="K1177">VLOOKUP(A1177,'HUMAN RESOURCES'!$A$2:$M$2692,5,0)</f>
        <v>2.1000000000000001E-2</v>
      </c>
      <c r="L1177" s="11">
        <f t="array" ref="L1177">VLOOKUP(A1177,'HUMAN RESOURCES'!$A$2:$M$2692,6,0)</f>
        <v>5.0000000000000001E-3</v>
      </c>
      <c r="M1177" s="10">
        <f t="array" ref="M1177">VLOOKUP(A1177,'HUMAN RESOURCES'!$A$2:$M$2692,7,0)</f>
        <v>82</v>
      </c>
      <c r="N1177" s="10">
        <f t="array" ref="N1177">VLOOKUP(A1177,'HUMAN RESOURCES'!$A$2:$M$2692,8,0)</f>
        <v>78</v>
      </c>
      <c r="O1177" s="10">
        <f t="array" ref="O1177">VLOOKUP(A1177,'HUMAN RESOURCES'!$A$2:$M$2692,9,0)</f>
        <v>0.27900000000000003</v>
      </c>
      <c r="P1177" s="10">
        <f t="array" ref="P1177">VLOOKUP(A1177,'HUMAN RESOURCES'!$A$2:$M$2692,10,0)</f>
        <v>0.621</v>
      </c>
      <c r="Q1177" s="10">
        <f t="array" ref="Q1177">VLOOKUP(A1177,'HUMAN RESOURCES'!$A$2:$M$2692,11,0)</f>
        <v>0.1</v>
      </c>
      <c r="R1177" s="10">
        <f t="array" ref="R1177">VLOOKUP(A1177,'HUMAN RESOURCES'!$A$2:$M$2692,12,0)</f>
        <v>6930100</v>
      </c>
      <c r="S1177" s="10">
        <f t="array" ref="S1177">VLOOKUP(A1177,'HUMAN RESOURCES'!$A$2:$M$2692,13,0)</f>
        <v>0.91500000000000004</v>
      </c>
      <c r="T1177" s="10">
        <f t="array" ref="T1177">VLOOKUP(A1177,TOURISM!$A$2:$F$2692,5,0)</f>
        <v>3427000000</v>
      </c>
      <c r="U1177" s="10">
        <f t="array" ref="U1177">VLOOKUP(A1177,TOURISM!$A$2:$F$2692,6,0)</f>
        <v>3780000000</v>
      </c>
      <c r="V1177" s="10">
        <f t="array" ref="V1177">VLOOKUP(A1177,BUSINESS!$A$2:$J$2692,5,0)</f>
        <v>0.39100000000000001</v>
      </c>
      <c r="W1177" s="10">
        <f t="array" ref="W1177">VLOOKUP(A1177,BUSINESS!$A$2:$J$2692,6,0)</f>
        <v>20</v>
      </c>
      <c r="X1177" s="10">
        <f t="array" ref="X1177">VLOOKUP(A1177,BUSINESS!$A$2:$J$2692,7,0)</f>
        <v>0</v>
      </c>
      <c r="Y1177" s="10">
        <f t="array" ref="Y1177">VLOOKUP(A1177,BUSINESS!$A$2:$J$2692,8,0)</f>
        <v>230</v>
      </c>
      <c r="Z1177" s="10">
        <f t="array" ref="Z1177">VLOOKUP(A1177,BUSINESS!$A$2:$J$2692,9,0)</f>
        <v>0.252</v>
      </c>
      <c r="AA1177" s="10">
        <f t="array" ref="AA1177">VLOOKUP(A1177,BUSINESS!$A$2:$J$2692,10,0)</f>
        <v>1.175</v>
      </c>
      <c r="AB1177" s="12">
        <f t="shared" si="69"/>
        <v>19335.940318321525</v>
      </c>
      <c r="AC1177" s="10">
        <f t="shared" si="60"/>
        <v>9.487453283502402E-3</v>
      </c>
      <c r="AD1177" s="10">
        <f t="shared" si="61"/>
        <v>2.7622978023405147E-3</v>
      </c>
      <c r="AE1177" s="10">
        <f t="shared" si="62"/>
        <v>545.44667465115947</v>
      </c>
      <c r="AF1177">
        <f t="shared" si="71"/>
        <v>494.50945873796917</v>
      </c>
    </row>
    <row r="1178" spans="1:32" ht="14.4">
      <c r="A1178" s="7" t="str">
        <f t="shared" si="70"/>
        <v>Israel-Middle East 2006</v>
      </c>
      <c r="B1178" s="7" t="s">
        <v>169</v>
      </c>
      <c r="C1178" s="8" t="s">
        <v>93</v>
      </c>
      <c r="D1178" s="9" t="s">
        <v>68</v>
      </c>
      <c r="E1178" s="14">
        <v>7.3999999999999996E-2</v>
      </c>
      <c r="F1178" s="13">
        <v>151000000000</v>
      </c>
      <c r="G1178" s="14">
        <v>1524</v>
      </c>
      <c r="H1178" s="14">
        <v>8.1000000000000003E-2</v>
      </c>
      <c r="I1178" s="10">
        <f t="array" ref="I1178">VLOOKUP(A1178,ENERGY!$A$2:$F$2691,5,0)</f>
        <v>19241</v>
      </c>
      <c r="J1178" s="11">
        <f t="array" ref="J1178">VLOOKUP(A1178,ENERGY!$A$2:$F$2691,6,0)</f>
        <v>63201</v>
      </c>
      <c r="K1178" s="10">
        <f t="array" ref="K1178">VLOOKUP(A1178,'HUMAN RESOURCES'!$A$2:$M$2692,5,0)</f>
        <v>2.1000000000000001E-2</v>
      </c>
      <c r="L1178" s="11">
        <f t="array" ref="L1178">VLOOKUP(A1178,'HUMAN RESOURCES'!$A$2:$M$2692,6,0)</f>
        <v>4.0000000000000001E-3</v>
      </c>
      <c r="M1178" s="10">
        <f t="array" ref="M1178">VLOOKUP(A1178,'HUMAN RESOURCES'!$A$2:$M$2692,7,0)</f>
        <v>83</v>
      </c>
      <c r="N1178" s="10">
        <f t="array" ref="N1178">VLOOKUP(A1178,'HUMAN RESOURCES'!$A$2:$M$2692,8,0)</f>
        <v>88</v>
      </c>
      <c r="O1178" s="10">
        <f t="array" ref="O1178">VLOOKUP(A1178,'HUMAN RESOURCES'!$A$2:$M$2692,9,0)</f>
        <v>0.27700000000000002</v>
      </c>
      <c r="P1178" s="10">
        <f t="array" ref="P1178">VLOOKUP(A1178,'HUMAN RESOURCES'!$A$2:$M$2692,10,0)</f>
        <v>0.622</v>
      </c>
      <c r="Q1178" s="10">
        <f t="array" ref="Q1178">VLOOKUP(A1178,'HUMAN RESOURCES'!$A$2:$M$2692,11,0)</f>
        <v>0.10100000000000001</v>
      </c>
      <c r="R1178" s="10">
        <f t="array" ref="R1178">VLOOKUP(A1178,'HUMAN RESOURCES'!$A$2:$M$2692,12,0)</f>
        <v>7053700</v>
      </c>
      <c r="S1178" s="10">
        <f t="array" ref="S1178">VLOOKUP(A1178,'HUMAN RESOURCES'!$A$2:$M$2692,13,0)</f>
        <v>0.91600000000000004</v>
      </c>
      <c r="T1178" s="10">
        <f t="array" ref="T1178">VLOOKUP(A1178,TOURISM!$A$2:$F$2692,5,0)</f>
        <v>3802000000</v>
      </c>
      <c r="U1178" s="10">
        <f t="array" ref="U1178">VLOOKUP(A1178,TOURISM!$A$2:$F$2692,6,0)</f>
        <v>4085000000</v>
      </c>
      <c r="V1178" s="10">
        <f t="array" ref="V1178">VLOOKUP(A1178,BUSINESS!$A$2:$J$2692,5,0)</f>
        <v>0.38200000000000001</v>
      </c>
      <c r="W1178" s="10">
        <f t="array" ref="W1178">VLOOKUP(A1178,BUSINESS!$A$2:$J$2692,6,0)</f>
        <v>20</v>
      </c>
      <c r="X1178" s="10">
        <f t="array" ref="X1178">VLOOKUP(A1178,BUSINESS!$A$2:$J$2692,7,0)</f>
        <v>0</v>
      </c>
      <c r="Y1178" s="10">
        <f t="array" ref="Y1178">VLOOKUP(A1178,BUSINESS!$A$2:$J$2692,8,0)</f>
        <v>230</v>
      </c>
      <c r="Z1178" s="10">
        <f t="array" ref="Z1178">VLOOKUP(A1178,BUSINESS!$A$2:$J$2692,9,0)</f>
        <v>0.27900000000000003</v>
      </c>
      <c r="AA1178" s="10">
        <f t="array" ref="AA1178">VLOOKUP(A1178,BUSINESS!$A$2:$J$2692,10,0)</f>
        <v>1.2430000000000001</v>
      </c>
      <c r="AB1178" s="12">
        <f t="shared" si="69"/>
        <v>21407.204729432779</v>
      </c>
      <c r="AC1178" s="10">
        <f t="shared" si="60"/>
        <v>8.9599784510257033E-3</v>
      </c>
      <c r="AD1178" s="10">
        <f t="shared" si="61"/>
        <v>2.7277882529736165E-3</v>
      </c>
      <c r="AE1178" s="10">
        <f t="shared" si="62"/>
        <v>579.12868423664179</v>
      </c>
      <c r="AF1178">
        <f t="shared" si="71"/>
        <v>539.00789656492339</v>
      </c>
    </row>
    <row r="1179" spans="1:32" ht="14.4">
      <c r="A1179" s="7" t="str">
        <f t="shared" si="70"/>
        <v>Israel-Middle East 2007</v>
      </c>
      <c r="B1179" s="7" t="s">
        <v>169</v>
      </c>
      <c r="C1179" s="8" t="s">
        <v>93</v>
      </c>
      <c r="D1179" s="9" t="s">
        <v>69</v>
      </c>
      <c r="E1179" s="14">
        <v>7.4999999999999997E-2</v>
      </c>
      <c r="F1179" s="13">
        <v>175000000000</v>
      </c>
      <c r="G1179" s="14">
        <v>1730</v>
      </c>
      <c r="H1179" s="14">
        <v>6.9000000000000006E-2</v>
      </c>
      <c r="I1179" s="10">
        <f t="array" ref="I1179">VLOOKUP(A1179,ENERGY!$A$2:$F$2691,5,0)</f>
        <v>20700</v>
      </c>
      <c r="J1179" s="11">
        <f t="array" ref="J1179">VLOOKUP(A1179,ENERGY!$A$2:$F$2691,6,0)</f>
        <v>66424</v>
      </c>
      <c r="K1179" s="10">
        <f t="array" ref="K1179">VLOOKUP(A1179,'HUMAN RESOURCES'!$A$2:$M$2692,5,0)</f>
        <v>2.1000000000000001E-2</v>
      </c>
      <c r="L1179" s="11">
        <f t="array" ref="L1179">VLOOKUP(A1179,'HUMAN RESOURCES'!$A$2:$M$2692,6,0)</f>
        <v>4.0000000000000001E-3</v>
      </c>
      <c r="M1179" s="10">
        <f t="array" ref="M1179">VLOOKUP(A1179,'HUMAN RESOURCES'!$A$2:$M$2692,7,0)</f>
        <v>82</v>
      </c>
      <c r="N1179" s="10">
        <f t="array" ref="N1179">VLOOKUP(A1179,'HUMAN RESOURCES'!$A$2:$M$2692,8,0)</f>
        <v>88</v>
      </c>
      <c r="O1179" s="10">
        <f t="array" ref="O1179">VLOOKUP(A1179,'HUMAN RESOURCES'!$A$2:$M$2692,9,0)</f>
        <v>0.27500000000000002</v>
      </c>
      <c r="P1179" s="10">
        <f t="array" ref="P1179">VLOOKUP(A1179,'HUMAN RESOURCES'!$A$2:$M$2692,10,0)</f>
        <v>0.623</v>
      </c>
      <c r="Q1179" s="10">
        <f t="array" ref="Q1179">VLOOKUP(A1179,'HUMAN RESOURCES'!$A$2:$M$2692,11,0)</f>
        <v>0.10199999999999999</v>
      </c>
      <c r="R1179" s="10">
        <f t="array" ref="R1179">VLOOKUP(A1179,'HUMAN RESOURCES'!$A$2:$M$2692,12,0)</f>
        <v>7180100</v>
      </c>
      <c r="S1179" s="10">
        <f t="array" ref="S1179">VLOOKUP(A1179,'HUMAN RESOURCES'!$A$2:$M$2692,13,0)</f>
        <v>0.91600000000000004</v>
      </c>
      <c r="T1179" s="10">
        <f t="array" ref="T1179">VLOOKUP(A1179,TOURISM!$A$2:$F$2692,5,0)</f>
        <v>4405000000</v>
      </c>
      <c r="U1179" s="10">
        <f t="array" ref="U1179">VLOOKUP(A1179,TOURISM!$A$2:$F$2692,6,0)</f>
        <v>4669000000</v>
      </c>
      <c r="V1179" s="10">
        <f t="array" ref="V1179">VLOOKUP(A1179,BUSINESS!$A$2:$J$2692,5,0)</f>
        <v>0.35199999999999998</v>
      </c>
      <c r="W1179" s="10">
        <f t="array" ref="W1179">VLOOKUP(A1179,BUSINESS!$A$2:$J$2692,6,0)</f>
        <v>20</v>
      </c>
      <c r="X1179" s="10">
        <f t="array" ref="X1179">VLOOKUP(A1179,BUSINESS!$A$2:$J$2692,7,0)</f>
        <v>0</v>
      </c>
      <c r="Y1179" s="10">
        <f t="array" ref="Y1179">VLOOKUP(A1179,BUSINESS!$A$2:$J$2692,8,0)</f>
        <v>230</v>
      </c>
      <c r="Z1179" s="10">
        <f t="array" ref="Z1179">VLOOKUP(A1179,BUSINESS!$A$2:$J$2692,9,0)</f>
        <v>0.48099999999999998</v>
      </c>
      <c r="AA1179" s="10">
        <f t="array" ref="AA1179">VLOOKUP(A1179,BUSINESS!$A$2:$J$2692,10,0)</f>
        <v>1.2849999999999999</v>
      </c>
      <c r="AB1179" s="12">
        <f t="shared" si="69"/>
        <v>24372.919597220094</v>
      </c>
      <c r="AC1179" s="10">
        <f t="shared" si="60"/>
        <v>9.2511246361471292E-3</v>
      </c>
      <c r="AD1179" s="10">
        <f t="shared" si="61"/>
        <v>2.8829682037854625E-3</v>
      </c>
      <c r="AE1179" s="10">
        <f t="shared" si="62"/>
        <v>650.26949485383216</v>
      </c>
      <c r="AF1179">
        <f t="shared" si="71"/>
        <v>613.50120471859725</v>
      </c>
    </row>
    <row r="1180" spans="1:32" ht="14.4">
      <c r="A1180" s="7" t="str">
        <f t="shared" si="70"/>
        <v>Israel-Middle East 2008</v>
      </c>
      <c r="B1180" s="7" t="s">
        <v>169</v>
      </c>
      <c r="C1180" s="8" t="s">
        <v>93</v>
      </c>
      <c r="D1180" s="9" t="s">
        <v>70</v>
      </c>
      <c r="E1180" s="14">
        <v>7.5999999999999998E-2</v>
      </c>
      <c r="F1180" s="13">
        <v>213000000000</v>
      </c>
      <c r="G1180" s="14">
        <v>2076</v>
      </c>
      <c r="H1180" s="14">
        <v>6.6000000000000003E-2</v>
      </c>
      <c r="I1180" s="10">
        <f t="array" ref="I1180">VLOOKUP(A1180,ENERGY!$A$2:$F$2691,5,0)</f>
        <v>18478</v>
      </c>
      <c r="J1180" s="11">
        <f t="array" ref="J1180">VLOOKUP(A1180,ENERGY!$A$2:$F$2691,6,0)</f>
        <v>60245</v>
      </c>
      <c r="K1180" s="10">
        <f t="array" ref="K1180">VLOOKUP(A1180,'HUMAN RESOURCES'!$A$2:$M$2692,5,0)</f>
        <v>2.1999999999999999E-2</v>
      </c>
      <c r="L1180" s="11">
        <f t="array" ref="L1180">VLOOKUP(A1180,'HUMAN RESOURCES'!$A$2:$M$2692,6,0)</f>
        <v>4.0000000000000001E-3</v>
      </c>
      <c r="M1180" s="10">
        <f t="array" ref="M1180">VLOOKUP(A1180,'HUMAN RESOURCES'!$A$2:$M$2692,7,0)</f>
        <v>83</v>
      </c>
      <c r="N1180" s="10">
        <f t="array" ref="N1180">VLOOKUP(A1180,'HUMAN RESOURCES'!$A$2:$M$2692,8,0)</f>
        <v>79</v>
      </c>
      <c r="O1180" s="10">
        <f t="array" ref="O1180">VLOOKUP(A1180,'HUMAN RESOURCES'!$A$2:$M$2692,9,0)</f>
        <v>0.27400000000000002</v>
      </c>
      <c r="P1180" s="10">
        <f t="array" ref="P1180">VLOOKUP(A1180,'HUMAN RESOURCES'!$A$2:$M$2692,10,0)</f>
        <v>0.624</v>
      </c>
      <c r="Q1180" s="10">
        <f t="array" ref="Q1180">VLOOKUP(A1180,'HUMAN RESOURCES'!$A$2:$M$2692,11,0)</f>
        <v>0.10299999999999999</v>
      </c>
      <c r="R1180" s="10">
        <f t="array" ref="R1180">VLOOKUP(A1180,'HUMAN RESOURCES'!$A$2:$M$2692,12,0)</f>
        <v>7308800</v>
      </c>
      <c r="S1180" s="10">
        <f t="array" ref="S1180">VLOOKUP(A1180,'HUMAN RESOURCES'!$A$2:$M$2692,13,0)</f>
        <v>0.91700000000000004</v>
      </c>
      <c r="T1180" s="10">
        <f t="array" ref="T1180">VLOOKUP(A1180,TOURISM!$A$2:$F$2692,5,0)</f>
        <v>5509000000</v>
      </c>
      <c r="U1180" s="10">
        <f t="array" ref="U1180">VLOOKUP(A1180,TOURISM!$A$2:$F$2692,6,0)</f>
        <v>4693000000</v>
      </c>
      <c r="V1180" s="10">
        <f t="array" ref="V1180">VLOOKUP(A1180,BUSINESS!$A$2:$J$2692,5,0)</f>
        <v>0.33</v>
      </c>
      <c r="W1180" s="10">
        <f t="array" ref="W1180">VLOOKUP(A1180,BUSINESS!$A$2:$J$2692,6,0)</f>
        <v>20</v>
      </c>
      <c r="X1180" s="10">
        <f t="array" ref="X1180">VLOOKUP(A1180,BUSINESS!$A$2:$J$2692,7,0)</f>
        <v>0</v>
      </c>
      <c r="Y1180" s="10">
        <f t="array" ref="Y1180">VLOOKUP(A1180,BUSINESS!$A$2:$J$2692,8,0)</f>
        <v>230</v>
      </c>
      <c r="Z1180" s="10">
        <f t="array" ref="Z1180">VLOOKUP(A1180,BUSINESS!$A$2:$J$2692,9,0)</f>
        <v>0.59399999999999997</v>
      </c>
      <c r="AA1180" s="10">
        <f t="array" ref="AA1180">VLOOKUP(A1180,BUSINESS!$A$2:$J$2692,10,0)</f>
        <v>1.264</v>
      </c>
      <c r="AB1180" s="12">
        <f t="shared" si="69"/>
        <v>29142.950963222418</v>
      </c>
      <c r="AC1180" s="10">
        <f t="shared" si="60"/>
        <v>8.2428031961471106E-3</v>
      </c>
      <c r="AD1180" s="10">
        <f t="shared" si="61"/>
        <v>2.5281852014010509E-3</v>
      </c>
      <c r="AE1180" s="10">
        <f t="shared" si="62"/>
        <v>642.10267075306479</v>
      </c>
      <c r="AF1180">
        <f t="shared" si="71"/>
        <v>753.74890542907178</v>
      </c>
    </row>
    <row r="1181" spans="1:32" ht="14.4">
      <c r="A1181" s="7" t="str">
        <f t="shared" si="70"/>
        <v>Israel-Middle East 2009</v>
      </c>
      <c r="B1181" s="7" t="s">
        <v>169</v>
      </c>
      <c r="C1181" s="8" t="s">
        <v>93</v>
      </c>
      <c r="D1181" s="9" t="s">
        <v>71</v>
      </c>
      <c r="E1181" s="14">
        <v>7.5999999999999998E-2</v>
      </c>
      <c r="F1181" s="13">
        <v>206000000000</v>
      </c>
      <c r="G1181" s="14">
        <v>1973</v>
      </c>
      <c r="H1181" s="14">
        <v>4.2000000000000003E-2</v>
      </c>
      <c r="I1181" s="10">
        <v>18478</v>
      </c>
      <c r="J1181" s="11">
        <v>60245</v>
      </c>
      <c r="K1181" s="10">
        <f t="array" ref="K1181">VLOOKUP(A1181,'HUMAN RESOURCES'!$A$2:$M$2692,5,0)</f>
        <v>2.1999999999999999E-2</v>
      </c>
      <c r="L1181" s="11">
        <f t="array" ref="L1181">VLOOKUP(A1181,'HUMAN RESOURCES'!$A$2:$M$2692,6,0)</f>
        <v>4.0000000000000001E-3</v>
      </c>
      <c r="M1181" s="10">
        <f t="array" ref="M1181">VLOOKUP(A1181,'HUMAN RESOURCES'!$A$2:$M$2692,7,0)</f>
        <v>83</v>
      </c>
      <c r="N1181" s="10">
        <f t="array" ref="N1181">VLOOKUP(A1181,'HUMAN RESOURCES'!$A$2:$M$2692,8,0)</f>
        <v>80</v>
      </c>
      <c r="O1181" s="10">
        <f t="array" ref="O1181">VLOOKUP(A1181,'HUMAN RESOURCES'!$A$2:$M$2692,9,0)</f>
        <v>0.27200000000000002</v>
      </c>
      <c r="P1181" s="10">
        <f t="array" ref="P1181">VLOOKUP(A1181,'HUMAN RESOURCES'!$A$2:$M$2692,10,0)</f>
        <v>0.624</v>
      </c>
      <c r="Q1181" s="10">
        <f t="array" ref="Q1181">VLOOKUP(A1181,'HUMAN RESOURCES'!$A$2:$M$2692,11,0)</f>
        <v>0.104</v>
      </c>
      <c r="R1181" s="10">
        <f t="array" ref="R1181">VLOOKUP(A1181,'HUMAN RESOURCES'!$A$2:$M$2692,12,0)</f>
        <v>7485600</v>
      </c>
      <c r="S1181" s="10">
        <f t="array" ref="S1181">VLOOKUP(A1181,'HUMAN RESOURCES'!$A$2:$M$2692,13,0)</f>
        <v>0.91800000000000004</v>
      </c>
      <c r="T1181" s="10">
        <f t="array" ref="T1181">VLOOKUP(A1181,TOURISM!$A$2:$F$2692,5,0)</f>
        <v>5067000000</v>
      </c>
      <c r="U1181" s="10">
        <f t="array" ref="U1181">VLOOKUP(A1181,TOURISM!$A$2:$F$2692,6,0)</f>
        <v>4241000000</v>
      </c>
      <c r="V1181" s="10">
        <f t="array" ref="V1181">VLOOKUP(A1181,BUSINESS!$A$2:$J$2692,5,0)</f>
        <v>0.31900000000000001</v>
      </c>
      <c r="W1181" s="10">
        <f t="array" ref="W1181">VLOOKUP(A1181,BUSINESS!$A$2:$J$2692,6,0)</f>
        <v>20</v>
      </c>
      <c r="X1181" s="10">
        <f t="array" ref="X1181">VLOOKUP(A1181,BUSINESS!$A$2:$J$2692,7,0)</f>
        <v>0</v>
      </c>
      <c r="Y1181" s="10">
        <f t="array" ref="Y1181">VLOOKUP(A1181,BUSINESS!$A$2:$J$2692,8,0)</f>
        <v>230</v>
      </c>
      <c r="Z1181" s="10">
        <f t="array" ref="Z1181">VLOOKUP(A1181,BUSINESS!$A$2:$J$2692,9,0)</f>
        <v>0.63100000000000001</v>
      </c>
      <c r="AA1181" s="10">
        <f t="array" ref="AA1181">VLOOKUP(A1181,BUSINESS!$A$2:$J$2692,10,0)</f>
        <v>1.24</v>
      </c>
      <c r="AB1181" s="12">
        <f t="shared" si="69"/>
        <v>27519.504114566636</v>
      </c>
      <c r="AC1181" s="10">
        <f t="shared" si="60"/>
        <v>8.0481190552527514E-3</v>
      </c>
      <c r="AD1181" s="10">
        <f t="shared" si="61"/>
        <v>2.4684728011114673E-3</v>
      </c>
      <c r="AE1181" s="10">
        <f t="shared" si="62"/>
        <v>566.55445121299567</v>
      </c>
      <c r="AF1181">
        <f t="shared" si="71"/>
        <v>676.89964732285989</v>
      </c>
    </row>
    <row r="1182" spans="1:32" ht="14.4">
      <c r="A1182" s="7" t="str">
        <f t="shared" si="70"/>
        <v>Israel-Middle East 2010</v>
      </c>
      <c r="B1182" s="7" t="s">
        <v>169</v>
      </c>
      <c r="C1182" s="8" t="s">
        <v>93</v>
      </c>
      <c r="D1182" s="9" t="s">
        <v>72</v>
      </c>
      <c r="E1182" s="14">
        <v>7.5999999999999998E-2</v>
      </c>
      <c r="F1182" s="13">
        <v>232000000000</v>
      </c>
      <c r="G1182" s="14">
        <v>2165</v>
      </c>
      <c r="H1182" s="14">
        <v>0.05</v>
      </c>
      <c r="I1182" s="10">
        <f t="array" ref="I1182">VLOOKUP(A1182,ENERGY!$A$2:$F$2691,5,0)</f>
        <v>19730</v>
      </c>
      <c r="J1182" s="11">
        <f t="array" ref="J1182">VLOOKUP(A1182,ENERGY!$A$2:$F$2691,6,0)</f>
        <v>65122</v>
      </c>
      <c r="K1182" s="10">
        <f t="array" ref="K1182">VLOOKUP(A1182,'HUMAN RESOURCES'!$A$2:$M$2692,5,0)</f>
        <v>2.1999999999999999E-2</v>
      </c>
      <c r="L1182" s="11">
        <f t="array" ref="L1182">VLOOKUP(A1182,'HUMAN RESOURCES'!$A$2:$M$2692,6,0)</f>
        <v>4.0000000000000001E-3</v>
      </c>
      <c r="M1182" s="10">
        <f t="array" ref="M1182">VLOOKUP(A1182,'HUMAN RESOURCES'!$A$2:$M$2692,7,0)</f>
        <v>84</v>
      </c>
      <c r="N1182" s="10">
        <f t="array" ref="N1182">VLOOKUP(A1182,'HUMAN RESOURCES'!$A$2:$M$2692,8,0)</f>
        <v>80</v>
      </c>
      <c r="O1182" s="10">
        <f t="array" ref="O1182">VLOOKUP(A1182,'HUMAN RESOURCES'!$A$2:$M$2692,9,0)</f>
        <v>0.27200000000000002</v>
      </c>
      <c r="P1182" s="10">
        <f t="array" ref="P1182">VLOOKUP(A1182,'HUMAN RESOURCES'!$A$2:$M$2692,10,0)</f>
        <v>0.623</v>
      </c>
      <c r="Q1182" s="10">
        <f t="array" ref="Q1182">VLOOKUP(A1182,'HUMAN RESOURCES'!$A$2:$M$2692,11,0)</f>
        <v>0.104</v>
      </c>
      <c r="R1182" s="10">
        <f t="array" ref="R1182">VLOOKUP(A1182,'HUMAN RESOURCES'!$A$2:$M$2692,12,0)</f>
        <v>7623600</v>
      </c>
      <c r="S1182" s="10">
        <f t="array" ref="S1182">VLOOKUP(A1182,'HUMAN RESOURCES'!$A$2:$M$2692,13,0)</f>
        <v>0.91800000000000004</v>
      </c>
      <c r="T1182" s="10">
        <f t="array" ref="T1182">VLOOKUP(A1182,TOURISM!$A$2:$F$2692,5,0)</f>
        <v>5824000000</v>
      </c>
      <c r="U1182" s="10">
        <f t="array" ref="U1182">VLOOKUP(A1182,TOURISM!$A$2:$F$2692,6,0)</f>
        <v>4725000000</v>
      </c>
      <c r="V1182" s="10">
        <f t="array" ref="V1182">VLOOKUP(A1182,BUSINESS!$A$2:$J$2692,5,0)</f>
        <v>0.311</v>
      </c>
      <c r="W1182" s="10">
        <f t="array" ref="W1182">VLOOKUP(A1182,BUSINESS!$A$2:$J$2692,6,0)</f>
        <v>20</v>
      </c>
      <c r="X1182" s="10">
        <f t="array" ref="X1182">VLOOKUP(A1182,BUSINESS!$A$2:$J$2692,7,0)</f>
        <v>0</v>
      </c>
      <c r="Y1182" s="10">
        <f t="array" ref="Y1182">VLOOKUP(A1182,BUSINESS!$A$2:$J$2692,8,0)</f>
        <v>235</v>
      </c>
      <c r="Z1182" s="10">
        <f t="array" ref="Z1182">VLOOKUP(A1182,BUSINESS!$A$2:$J$2692,9,0)</f>
        <v>0.67500000000000004</v>
      </c>
      <c r="AA1182" s="10">
        <f t="array" ref="AA1182">VLOOKUP(A1182,BUSINESS!$A$2:$J$2692,10,0)</f>
        <v>1.228</v>
      </c>
      <c r="AB1182" s="12">
        <f t="shared" si="69"/>
        <v>30431.816989348863</v>
      </c>
      <c r="AC1182" s="10">
        <f t="shared" si="60"/>
        <v>8.5421585602602438E-3</v>
      </c>
      <c r="AD1182" s="10">
        <f t="shared" si="61"/>
        <v>2.5880161603441944E-3</v>
      </c>
      <c r="AE1182" s="10">
        <f t="shared" si="62"/>
        <v>619.78592790807488</v>
      </c>
      <c r="AF1182">
        <f t="shared" si="71"/>
        <v>763.94354373261979</v>
      </c>
    </row>
    <row r="1183" spans="1:32" ht="14.4">
      <c r="A1183" s="7" t="str">
        <f t="shared" si="70"/>
        <v>Israel-Middle East 2011</v>
      </c>
      <c r="B1183" s="7" t="s">
        <v>169</v>
      </c>
      <c r="C1183" s="8" t="s">
        <v>93</v>
      </c>
      <c r="D1183" s="9" t="s">
        <v>73</v>
      </c>
      <c r="E1183" s="14">
        <v>7.5999999999999998E-2</v>
      </c>
      <c r="F1183" s="13">
        <v>258000000000</v>
      </c>
      <c r="G1183" s="14">
        <v>2373</v>
      </c>
      <c r="H1183" s="14">
        <v>0.06</v>
      </c>
      <c r="I1183" s="10">
        <f t="array" ref="I1183">VLOOKUP(A1183,ENERGY!$A$2:$F$2691,5,0)</f>
        <v>20380</v>
      </c>
      <c r="J1183" s="11">
        <f t="array" ref="J1183">VLOOKUP(A1183,ENERGY!$A$2:$F$2691,6,0)</f>
        <v>65977</v>
      </c>
      <c r="K1183" s="10">
        <f t="array" ref="K1183">VLOOKUP(A1183,'HUMAN RESOURCES'!$A$2:$M$2692,5,0)</f>
        <v>2.1000000000000001E-2</v>
      </c>
      <c r="L1183" s="11">
        <f t="array" ref="L1183">VLOOKUP(A1183,'HUMAN RESOURCES'!$A$2:$M$2692,6,0)</f>
        <v>3.0000000000000001E-3</v>
      </c>
      <c r="M1183" s="10">
        <f t="array" ref="M1183">VLOOKUP(A1183,'HUMAN RESOURCES'!$A$2:$M$2692,7,0)</f>
        <v>84</v>
      </c>
      <c r="N1183" s="10">
        <f t="array" ref="N1183">VLOOKUP(A1183,'HUMAN RESOURCES'!$A$2:$M$2692,8,0)</f>
        <v>80</v>
      </c>
      <c r="O1183" s="10">
        <f t="array" ref="O1183">VLOOKUP(A1183,'HUMAN RESOURCES'!$A$2:$M$2692,9,0)</f>
        <v>0.27300000000000002</v>
      </c>
      <c r="P1183" s="10">
        <f t="array" ref="P1183">VLOOKUP(A1183,'HUMAN RESOURCES'!$A$2:$M$2692,10,0)</f>
        <v>0.622</v>
      </c>
      <c r="Q1183" s="10">
        <f t="array" ref="Q1183">VLOOKUP(A1183,'HUMAN RESOURCES'!$A$2:$M$2692,11,0)</f>
        <v>0.105</v>
      </c>
      <c r="R1183" s="10">
        <f t="array" ref="R1183">VLOOKUP(A1183,'HUMAN RESOURCES'!$A$2:$M$2692,12,0)</f>
        <v>7765800</v>
      </c>
      <c r="S1183" s="10">
        <f t="array" ref="S1183">VLOOKUP(A1183,'HUMAN RESOURCES'!$A$2:$M$2692,13,0)</f>
        <v>0.91900000000000004</v>
      </c>
      <c r="T1183" s="10">
        <f t="array" ref="T1183">VLOOKUP(A1183,TOURISM!$A$2:$F$2692,5,0)</f>
        <v>6029000000</v>
      </c>
      <c r="U1183" s="10">
        <f t="array" ref="U1183">VLOOKUP(A1183,TOURISM!$A$2:$F$2692,6,0)</f>
        <v>4937000000</v>
      </c>
      <c r="V1183" s="10">
        <f t="array" ref="V1183">VLOOKUP(A1183,BUSINESS!$A$2:$J$2692,5,0)</f>
        <v>0.30199999999999999</v>
      </c>
      <c r="W1183" s="10">
        <f t="array" ref="W1183">VLOOKUP(A1183,BUSINESS!$A$2:$J$2692,6,0)</f>
        <v>20</v>
      </c>
      <c r="X1183" s="10">
        <f t="array" ref="X1183">VLOOKUP(A1183,BUSINESS!$A$2:$J$2692,7,0)</f>
        <v>0</v>
      </c>
      <c r="Y1183" s="10">
        <f t="array" ref="Y1183">VLOOKUP(A1183,BUSINESS!$A$2:$J$2692,8,0)</f>
        <v>235</v>
      </c>
      <c r="Z1183" s="10">
        <f t="array" ref="Z1183">VLOOKUP(A1183,BUSINESS!$A$2:$J$2692,9,0)</f>
        <v>0.68899999999999995</v>
      </c>
      <c r="AA1183" s="10">
        <f t="array" ref="AA1183">VLOOKUP(A1183,BUSINESS!$A$2:$J$2692,10,0)</f>
        <v>1.22</v>
      </c>
      <c r="AB1183" s="12">
        <f t="shared" si="69"/>
        <v>33222.591362126244</v>
      </c>
      <c r="AC1183" s="10">
        <f t="shared" si="60"/>
        <v>8.4958407375930363E-3</v>
      </c>
      <c r="AD1183" s="10">
        <f t="shared" si="61"/>
        <v>2.6243271781400501E-3</v>
      </c>
      <c r="AE1183" s="10">
        <f t="shared" si="62"/>
        <v>635.73617656905924</v>
      </c>
      <c r="AF1183">
        <f t="shared" si="71"/>
        <v>776.35272605526802</v>
      </c>
    </row>
    <row r="1184" spans="1:32" ht="14.4">
      <c r="A1184" s="7" t="str">
        <f t="shared" si="70"/>
        <v>Israel-Middle East 2012</v>
      </c>
      <c r="B1184" s="7" t="s">
        <v>169</v>
      </c>
      <c r="C1184" s="8" t="s">
        <v>93</v>
      </c>
      <c r="D1184" s="9" t="s">
        <v>74</v>
      </c>
      <c r="E1184" s="14">
        <v>7.4999999999999997E-2</v>
      </c>
      <c r="F1184" s="13">
        <v>258000000000</v>
      </c>
      <c r="G1184" s="14">
        <v>2289</v>
      </c>
      <c r="H1184" s="14">
        <v>5.6000000000000001E-2</v>
      </c>
      <c r="I1184" s="10">
        <v>20380</v>
      </c>
      <c r="J1184" s="11">
        <v>65977</v>
      </c>
      <c r="K1184" s="10">
        <f t="array" ref="K1184">VLOOKUP(A1184,'HUMAN RESOURCES'!$A$2:$M$2692,5,0)</f>
        <v>2.1999999999999999E-2</v>
      </c>
      <c r="L1184" s="11">
        <f t="array" ref="L1184">VLOOKUP(A1184,'HUMAN RESOURCES'!$A$2:$M$2692,6,0)</f>
        <v>3.0000000000000001E-3</v>
      </c>
      <c r="M1184" s="10">
        <f t="array" ref="M1184">VLOOKUP(A1184,'HUMAN RESOURCES'!$A$2:$M$2692,7,0)</f>
        <v>84</v>
      </c>
      <c r="N1184" s="10">
        <f t="array" ref="N1184">VLOOKUP(A1184,'HUMAN RESOURCES'!$A$2:$M$2692,8,0)</f>
        <v>80</v>
      </c>
      <c r="O1184" s="10">
        <f t="array" ref="O1184">VLOOKUP(A1184,'HUMAN RESOURCES'!$A$2:$M$2692,9,0)</f>
        <v>0.27500000000000002</v>
      </c>
      <c r="P1184" s="10">
        <f t="array" ref="P1184">VLOOKUP(A1184,'HUMAN RESOURCES'!$A$2:$M$2692,10,0)</f>
        <v>0.61899999999999999</v>
      </c>
      <c r="Q1184" s="10">
        <f t="array" ref="Q1184">VLOOKUP(A1184,'HUMAN RESOURCES'!$A$2:$M$2692,11,0)</f>
        <v>0.105</v>
      </c>
      <c r="R1184" s="10">
        <f t="array" ref="R1184">VLOOKUP(A1184,'HUMAN RESOURCES'!$A$2:$M$2692,12,0)</f>
        <v>7910500</v>
      </c>
      <c r="S1184" s="10">
        <f t="array" ref="S1184">VLOOKUP(A1184,'HUMAN RESOURCES'!$A$2:$M$2692,13,0)</f>
        <v>0.91900000000000004</v>
      </c>
      <c r="T1184" s="10">
        <f t="array" ref="T1184">VLOOKUP(A1184,TOURISM!$A$2:$F$2692,5,0)</f>
        <v>6225000000</v>
      </c>
      <c r="U1184" s="10">
        <f t="array" ref="U1184">VLOOKUP(A1184,TOURISM!$A$2:$F$2692,6,0)</f>
        <v>4851000000</v>
      </c>
      <c r="V1184" s="10">
        <f t="array" ref="V1184">VLOOKUP(A1184,BUSINESS!$A$2:$J$2692,5,0)</f>
        <v>0.28999999999999998</v>
      </c>
      <c r="W1184" s="10">
        <f t="array" ref="W1184">VLOOKUP(A1184,BUSINESS!$A$2:$J$2692,6,0)</f>
        <v>21</v>
      </c>
      <c r="X1184" s="10">
        <f t="array" ref="X1184">VLOOKUP(A1184,BUSINESS!$A$2:$J$2692,7,0)</f>
        <v>33</v>
      </c>
      <c r="Y1184" s="10">
        <f t="array" ref="Y1184">VLOOKUP(A1184,BUSINESS!$A$2:$J$2692,8,0)</f>
        <v>235</v>
      </c>
      <c r="Z1184" s="10">
        <f t="array" ref="Z1184">VLOOKUP(A1184,BUSINESS!$A$2:$J$2692,9,0)</f>
        <v>0.70799999999999996</v>
      </c>
      <c r="AA1184" s="10">
        <f t="array" ref="AA1184">VLOOKUP(A1184,BUSINESS!$A$2:$J$2692,10,0)</f>
        <v>1.2070000000000001</v>
      </c>
      <c r="AB1184" s="12">
        <f t="shared" si="69"/>
        <v>32614.8789583465</v>
      </c>
      <c r="AC1184" s="10">
        <f t="shared" si="60"/>
        <v>8.3404336009101823E-3</v>
      </c>
      <c r="AD1184" s="10">
        <f t="shared" si="61"/>
        <v>2.5763226091903165E-3</v>
      </c>
      <c r="AE1184" s="10">
        <f t="shared" si="62"/>
        <v>613.2355729726313</v>
      </c>
      <c r="AF1184">
        <f t="shared" si="71"/>
        <v>786.92876556475574</v>
      </c>
    </row>
    <row r="1185" spans="1:32" ht="14.4">
      <c r="A1185" s="7" t="str">
        <f t="shared" si="70"/>
        <v>Italy-Europe 2000</v>
      </c>
      <c r="B1185" s="7" t="s">
        <v>170</v>
      </c>
      <c r="C1185" s="8" t="s">
        <v>76</v>
      </c>
      <c r="D1185" s="9" t="s">
        <v>62</v>
      </c>
      <c r="E1185" s="14">
        <v>7.9000000000000001E-2</v>
      </c>
      <c r="F1185" s="13">
        <v>1100000000000</v>
      </c>
      <c r="G1185" s="14">
        <v>1527</v>
      </c>
      <c r="H1185" s="14">
        <v>7.0000000000000007E-2</v>
      </c>
      <c r="I1185" s="10">
        <f t="array" ref="I1185">VLOOKUP(A1185,ENERGY!$A$2:$F$2691,5,0)</f>
        <v>158616</v>
      </c>
      <c r="J1185" s="11">
        <f t="array" ref="J1185">VLOOKUP(A1185,ENERGY!$A$2:$F$2691,6,0)</f>
        <v>0</v>
      </c>
      <c r="K1185" s="10">
        <f t="array" ref="K1185">VLOOKUP(A1185,'HUMAN RESOURCES'!$A$2:$M$2692,5,0)</f>
        <v>0.01</v>
      </c>
      <c r="L1185" s="11">
        <f t="array" ref="L1185">VLOOKUP(A1185,'HUMAN RESOURCES'!$A$2:$M$2692,6,0)</f>
        <v>5.0000000000000001E-3</v>
      </c>
      <c r="M1185" s="10">
        <f t="array" ref="M1185">VLOOKUP(A1185,'HUMAN RESOURCES'!$A$2:$M$2692,7,0)</f>
        <v>83</v>
      </c>
      <c r="N1185" s="10">
        <f t="array" ref="N1185">VLOOKUP(A1185,'HUMAN RESOURCES'!$A$2:$M$2692,8,0)</f>
        <v>77</v>
      </c>
      <c r="O1185" s="10">
        <f t="array" ref="O1185">VLOOKUP(A1185,'HUMAN RESOURCES'!$A$2:$M$2692,9,0)</f>
        <v>0.14299999999999999</v>
      </c>
      <c r="P1185" s="10">
        <f t="array" ref="P1185">VLOOKUP(A1185,'HUMAN RESOURCES'!$A$2:$M$2692,10,0)</f>
        <v>0.67400000000000004</v>
      </c>
      <c r="Q1185" s="10">
        <f t="array" ref="Q1185">VLOOKUP(A1185,'HUMAN RESOURCES'!$A$2:$M$2692,11,0)</f>
        <v>0.183</v>
      </c>
      <c r="R1185" s="10">
        <f t="array" ref="R1185">VLOOKUP(A1185,'HUMAN RESOURCES'!$A$2:$M$2692,12,0)</f>
        <v>56942108</v>
      </c>
      <c r="S1185" s="10">
        <f t="array" ref="S1185">VLOOKUP(A1185,'HUMAN RESOURCES'!$A$2:$M$2692,13,0)</f>
        <v>0.67200000000000004</v>
      </c>
      <c r="T1185" s="10">
        <f t="array" ref="T1185">VLOOKUP(A1185,TOURISM!$A$2:$F$2692,5,0)</f>
        <v>28706000000</v>
      </c>
      <c r="U1185" s="10">
        <f t="array" ref="U1185">VLOOKUP(A1185,TOURISM!$A$2:$F$2692,6,0)</f>
        <v>18169000000</v>
      </c>
      <c r="V1185" s="10">
        <f t="array" ref="V1185">VLOOKUP(A1185,BUSINESS!$A$2:$J$2692,5,0)</f>
        <v>0</v>
      </c>
      <c r="W1185" s="10">
        <f t="array" ref="W1185">VLOOKUP(A1185,BUSINESS!$A$2:$J$2692,6,0)</f>
        <v>0</v>
      </c>
      <c r="X1185" s="10">
        <f t="array" ref="X1185">VLOOKUP(A1185,BUSINESS!$A$2:$J$2692,7,0)</f>
        <v>0</v>
      </c>
      <c r="Y1185" s="10">
        <f t="array" ref="Y1185">VLOOKUP(A1185,BUSINESS!$A$2:$J$2692,8,0)</f>
        <v>0</v>
      </c>
      <c r="Z1185" s="10">
        <f t="array" ref="Z1185">VLOOKUP(A1185,BUSINESS!$A$2:$J$2692,9,0)</f>
        <v>0.23100000000000001</v>
      </c>
      <c r="AA1185" s="10">
        <f t="array" ref="AA1185">VLOOKUP(A1185,BUSINESS!$A$2:$J$2692,10,0)</f>
        <v>0.74099999999999999</v>
      </c>
      <c r="AB1185" s="12">
        <f t="shared" si="69"/>
        <v>19317.865787476643</v>
      </c>
      <c r="AC1185" s="10">
        <f t="shared" si="60"/>
        <v>0</v>
      </c>
      <c r="AD1185" s="10">
        <f t="shared" si="61"/>
        <v>2.7855659997694502E-3</v>
      </c>
      <c r="AE1185" s="10">
        <f t="shared" si="62"/>
        <v>319.07845772060284</v>
      </c>
      <c r="AF1185">
        <f t="shared" si="71"/>
        <v>504.12605026845864</v>
      </c>
    </row>
    <row r="1186" spans="1:32" ht="14.4">
      <c r="A1186" s="7" t="str">
        <f t="shared" si="70"/>
        <v>Italy-Europe 2001</v>
      </c>
      <c r="B1186" s="7" t="s">
        <v>170</v>
      </c>
      <c r="C1186" s="8" t="s">
        <v>76</v>
      </c>
      <c r="D1186" s="9" t="s">
        <v>63</v>
      </c>
      <c r="E1186" s="14">
        <v>8.1000000000000003E-2</v>
      </c>
      <c r="F1186" s="13">
        <v>1120000000000</v>
      </c>
      <c r="G1186" s="14">
        <v>1590</v>
      </c>
      <c r="H1186" s="14">
        <v>7.2999999999999995E-2</v>
      </c>
      <c r="I1186" s="10">
        <f t="array" ref="I1186">VLOOKUP(A1186,ENERGY!$A$2:$F$2691,5,0)</f>
        <v>167416</v>
      </c>
      <c r="J1186" s="11">
        <f t="array" ref="J1186">VLOOKUP(A1186,ENERGY!$A$2:$F$2691,6,0)</f>
        <v>0</v>
      </c>
      <c r="K1186" s="10">
        <f t="array" ref="K1186">VLOOKUP(A1186,'HUMAN RESOURCES'!$A$2:$M$2692,5,0)</f>
        <v>8.9999999999999993E-3</v>
      </c>
      <c r="L1186" s="11">
        <f t="array" ref="L1186">VLOOKUP(A1186,'HUMAN RESOURCES'!$A$2:$M$2692,6,0)</f>
        <v>4.0000000000000001E-3</v>
      </c>
      <c r="M1186" s="10">
        <f t="array" ref="M1186">VLOOKUP(A1186,'HUMAN RESOURCES'!$A$2:$M$2692,7,0)</f>
        <v>83</v>
      </c>
      <c r="N1186" s="10">
        <f t="array" ref="N1186">VLOOKUP(A1186,'HUMAN RESOURCES'!$A$2:$M$2692,8,0)</f>
        <v>77</v>
      </c>
      <c r="O1186" s="10">
        <f t="array" ref="O1186">VLOOKUP(A1186,'HUMAN RESOURCES'!$A$2:$M$2692,9,0)</f>
        <v>0.14299999999999999</v>
      </c>
      <c r="P1186" s="10">
        <f t="array" ref="P1186">VLOOKUP(A1186,'HUMAN RESOURCES'!$A$2:$M$2692,10,0)</f>
        <v>0.67200000000000004</v>
      </c>
      <c r="Q1186" s="10">
        <f t="array" ref="Q1186">VLOOKUP(A1186,'HUMAN RESOURCES'!$A$2:$M$2692,11,0)</f>
        <v>0.186</v>
      </c>
      <c r="R1186" s="10">
        <f t="array" ref="R1186">VLOOKUP(A1186,'HUMAN RESOURCES'!$A$2:$M$2692,12,0)</f>
        <v>56974100</v>
      </c>
      <c r="S1186" s="10">
        <f t="array" ref="S1186">VLOOKUP(A1186,'HUMAN RESOURCES'!$A$2:$M$2692,13,0)</f>
        <v>0.67300000000000004</v>
      </c>
      <c r="T1186" s="10">
        <f t="array" ref="T1186">VLOOKUP(A1186,TOURISM!$A$2:$F$2692,5,0)</f>
        <v>26916000000</v>
      </c>
      <c r="U1186" s="10">
        <f t="array" ref="U1186">VLOOKUP(A1186,TOURISM!$A$2:$F$2692,6,0)</f>
        <v>16997000000</v>
      </c>
      <c r="V1186" s="10">
        <f t="array" ref="V1186">VLOOKUP(A1186,BUSINESS!$A$2:$J$2692,5,0)</f>
        <v>0</v>
      </c>
      <c r="W1186" s="10">
        <f t="array" ref="W1186">VLOOKUP(A1186,BUSINESS!$A$2:$J$2692,6,0)</f>
        <v>0</v>
      </c>
      <c r="X1186" s="10">
        <f t="array" ref="X1186">VLOOKUP(A1186,BUSINESS!$A$2:$J$2692,7,0)</f>
        <v>0</v>
      </c>
      <c r="Y1186" s="10">
        <f t="array" ref="Y1186">VLOOKUP(A1186,BUSINESS!$A$2:$J$2692,8,0)</f>
        <v>0</v>
      </c>
      <c r="Z1186" s="10">
        <f t="array" ref="Z1186">VLOOKUP(A1186,BUSINESS!$A$2:$J$2692,9,0)</f>
        <v>0.27200000000000002</v>
      </c>
      <c r="AA1186" s="10">
        <f t="array" ref="AA1186">VLOOKUP(A1186,BUSINESS!$A$2:$J$2692,10,0)</f>
        <v>0.89600000000000002</v>
      </c>
      <c r="AB1186" s="12">
        <f t="shared" si="69"/>
        <v>19658.0551513758</v>
      </c>
      <c r="AC1186" s="10">
        <f t="shared" si="60"/>
        <v>0</v>
      </c>
      <c r="AD1186" s="10">
        <f t="shared" si="61"/>
        <v>2.9384580010917241E-3</v>
      </c>
      <c r="AE1186" s="10">
        <f t="shared" si="62"/>
        <v>298.32853875708435</v>
      </c>
      <c r="AF1186">
        <f t="shared" si="71"/>
        <v>472.4251896914563</v>
      </c>
    </row>
    <row r="1187" spans="1:32" ht="14.4">
      <c r="A1187" s="7" t="str">
        <f t="shared" si="70"/>
        <v>Italy-Europe 2002</v>
      </c>
      <c r="B1187" s="7" t="s">
        <v>170</v>
      </c>
      <c r="C1187" s="8" t="s">
        <v>76</v>
      </c>
      <c r="D1187" s="9" t="s">
        <v>64</v>
      </c>
      <c r="E1187" s="14">
        <v>8.2000000000000003E-2</v>
      </c>
      <c r="F1187" s="13">
        <v>1230000000000</v>
      </c>
      <c r="G1187" s="14">
        <v>1761</v>
      </c>
      <c r="H1187" s="14">
        <v>6.5000000000000002E-2</v>
      </c>
      <c r="I1187" s="10">
        <f t="array" ref="I1187">VLOOKUP(A1187,ENERGY!$A$2:$F$2691,5,0)</f>
        <v>170239</v>
      </c>
      <c r="J1187" s="11">
        <f t="array" ref="J1187">VLOOKUP(A1187,ENERGY!$A$2:$F$2691,6,0)</f>
        <v>406307</v>
      </c>
      <c r="K1187" s="10">
        <f t="array" ref="K1187">VLOOKUP(A1187,'HUMAN RESOURCES'!$A$2:$M$2692,5,0)</f>
        <v>8.9999999999999993E-3</v>
      </c>
      <c r="L1187" s="11">
        <f t="array" ref="L1187">VLOOKUP(A1187,'HUMAN RESOURCES'!$A$2:$M$2692,6,0)</f>
        <v>4.0000000000000001E-3</v>
      </c>
      <c r="M1187" s="10">
        <f t="array" ref="M1187">VLOOKUP(A1187,'HUMAN RESOURCES'!$A$2:$M$2692,7,0)</f>
        <v>83</v>
      </c>
      <c r="N1187" s="10">
        <f t="array" ref="N1187">VLOOKUP(A1187,'HUMAN RESOURCES'!$A$2:$M$2692,8,0)</f>
        <v>77</v>
      </c>
      <c r="O1187" s="10">
        <f t="array" ref="O1187">VLOOKUP(A1187,'HUMAN RESOURCES'!$A$2:$M$2692,9,0)</f>
        <v>0.14199999999999999</v>
      </c>
      <c r="P1187" s="10">
        <f t="array" ref="P1187">VLOOKUP(A1187,'HUMAN RESOURCES'!$A$2:$M$2692,10,0)</f>
        <v>0.66900000000000004</v>
      </c>
      <c r="Q1187" s="10">
        <f t="array" ref="Q1187">VLOOKUP(A1187,'HUMAN RESOURCES'!$A$2:$M$2692,11,0)</f>
        <v>0.189</v>
      </c>
      <c r="R1187" s="10">
        <f t="array" ref="R1187">VLOOKUP(A1187,'HUMAN RESOURCES'!$A$2:$M$2692,12,0)</f>
        <v>57059007</v>
      </c>
      <c r="S1187" s="10">
        <f t="array" ref="S1187">VLOOKUP(A1187,'HUMAN RESOURCES'!$A$2:$M$2692,13,0)</f>
        <v>0.67400000000000004</v>
      </c>
      <c r="T1187" s="10">
        <f t="array" ref="T1187">VLOOKUP(A1187,TOURISM!$A$2:$F$2692,5,0)</f>
        <v>28192000000</v>
      </c>
      <c r="U1187" s="10">
        <f t="array" ref="U1187">VLOOKUP(A1187,TOURISM!$A$2:$F$2692,6,0)</f>
        <v>19636000000</v>
      </c>
      <c r="V1187" s="10">
        <f t="array" ref="V1187">VLOOKUP(A1187,BUSINESS!$A$2:$J$2692,5,0)</f>
        <v>0</v>
      </c>
      <c r="W1187" s="10">
        <f t="array" ref="W1187">VLOOKUP(A1187,BUSINESS!$A$2:$J$2692,6,0)</f>
        <v>0</v>
      </c>
      <c r="X1187" s="10">
        <f t="array" ref="X1187">VLOOKUP(A1187,BUSINESS!$A$2:$J$2692,7,0)</f>
        <v>0</v>
      </c>
      <c r="Y1187" s="10">
        <f t="array" ref="Y1187">VLOOKUP(A1187,BUSINESS!$A$2:$J$2692,8,0)</f>
        <v>0</v>
      </c>
      <c r="Z1187" s="10">
        <f t="array" ref="Z1187">VLOOKUP(A1187,BUSINESS!$A$2:$J$2692,9,0)</f>
        <v>0.28000000000000003</v>
      </c>
      <c r="AA1187" s="10">
        <f t="array" ref="AA1187">VLOOKUP(A1187,BUSINESS!$A$2:$J$2692,10,0)</f>
        <v>0.94299999999999995</v>
      </c>
      <c r="AB1187" s="12">
        <f t="shared" si="69"/>
        <v>21556.631716356369</v>
      </c>
      <c r="AC1187" s="10">
        <f t="shared" si="60"/>
        <v>7.1208214331525254E-3</v>
      </c>
      <c r="AD1187" s="10">
        <f t="shared" si="61"/>
        <v>2.9835605095616191E-3</v>
      </c>
      <c r="AE1187" s="10">
        <f t="shared" si="62"/>
        <v>344.13497592062896</v>
      </c>
      <c r="AF1187">
        <f t="shared" si="71"/>
        <v>494.08500922562496</v>
      </c>
    </row>
    <row r="1188" spans="1:32" ht="14.4">
      <c r="A1188" s="7" t="str">
        <f t="shared" si="70"/>
        <v>Italy-Europe 2003</v>
      </c>
      <c r="B1188" s="7" t="s">
        <v>170</v>
      </c>
      <c r="C1188" s="8" t="s">
        <v>76</v>
      </c>
      <c r="D1188" s="9" t="s">
        <v>65</v>
      </c>
      <c r="E1188" s="14">
        <v>8.2000000000000003E-2</v>
      </c>
      <c r="F1188" s="13">
        <v>1510000000000</v>
      </c>
      <c r="G1188" s="14">
        <v>2157</v>
      </c>
      <c r="H1188" s="14">
        <v>5.8000000000000003E-2</v>
      </c>
      <c r="I1188" s="10">
        <f t="array" ref="I1188">VLOOKUP(A1188,ENERGY!$A$2:$F$2691,5,0)</f>
        <v>164858</v>
      </c>
      <c r="J1188" s="11">
        <f t="array" ref="J1188">VLOOKUP(A1188,ENERGY!$A$2:$F$2691,6,0)</f>
        <v>401592</v>
      </c>
      <c r="K1188" s="10">
        <f t="array" ref="K1188">VLOOKUP(A1188,'HUMAN RESOURCES'!$A$2:$M$2692,5,0)</f>
        <v>8.9999999999999993E-3</v>
      </c>
      <c r="L1188" s="11">
        <f t="array" ref="L1188">VLOOKUP(A1188,'HUMAN RESOURCES'!$A$2:$M$2692,6,0)</f>
        <v>4.0000000000000001E-3</v>
      </c>
      <c r="M1188" s="10">
        <f t="array" ref="M1188">VLOOKUP(A1188,'HUMAN RESOURCES'!$A$2:$M$2692,7,0)</f>
        <v>83</v>
      </c>
      <c r="N1188" s="10">
        <f t="array" ref="N1188">VLOOKUP(A1188,'HUMAN RESOURCES'!$A$2:$M$2692,8,0)</f>
        <v>77</v>
      </c>
      <c r="O1188" s="10">
        <f t="array" ref="O1188">VLOOKUP(A1188,'HUMAN RESOURCES'!$A$2:$M$2692,9,0)</f>
        <v>0.14199999999999999</v>
      </c>
      <c r="P1188" s="10">
        <f t="array" ref="P1188">VLOOKUP(A1188,'HUMAN RESOURCES'!$A$2:$M$2692,10,0)</f>
        <v>0.66700000000000004</v>
      </c>
      <c r="Q1188" s="10">
        <f t="array" ref="Q1188">VLOOKUP(A1188,'HUMAN RESOURCES'!$A$2:$M$2692,11,0)</f>
        <v>0.192</v>
      </c>
      <c r="R1188" s="10">
        <f t="array" ref="R1188">VLOOKUP(A1188,'HUMAN RESOURCES'!$A$2:$M$2692,12,0)</f>
        <v>57313203</v>
      </c>
      <c r="S1188" s="10">
        <f t="array" ref="S1188">VLOOKUP(A1188,'HUMAN RESOURCES'!$A$2:$M$2692,13,0)</f>
        <v>0.67500000000000004</v>
      </c>
      <c r="T1188" s="10">
        <f t="array" ref="T1188">VLOOKUP(A1188,TOURISM!$A$2:$F$2692,5,0)</f>
        <v>32591000000</v>
      </c>
      <c r="U1188" s="10">
        <f t="array" ref="U1188">VLOOKUP(A1188,TOURISM!$A$2:$F$2692,6,0)</f>
        <v>23731000000</v>
      </c>
      <c r="V1188" s="10">
        <f t="array" ref="V1188">VLOOKUP(A1188,BUSINESS!$A$2:$J$2692,5,0)</f>
        <v>0</v>
      </c>
      <c r="W1188" s="10">
        <f t="array" ref="W1188">VLOOKUP(A1188,BUSINESS!$A$2:$J$2692,6,0)</f>
        <v>23</v>
      </c>
      <c r="X1188" s="10">
        <f t="array" ref="X1188">VLOOKUP(A1188,BUSINESS!$A$2:$J$2692,7,0)</f>
        <v>0</v>
      </c>
      <c r="Y1188" s="10">
        <f t="array" ref="Y1188">VLOOKUP(A1188,BUSINESS!$A$2:$J$2692,8,0)</f>
        <v>0</v>
      </c>
      <c r="Z1188" s="10">
        <f t="array" ref="Z1188">VLOOKUP(A1188,BUSINESS!$A$2:$J$2692,9,0)</f>
        <v>0.28999999999999998</v>
      </c>
      <c r="AA1188" s="10">
        <f t="array" ref="AA1188">VLOOKUP(A1188,BUSINESS!$A$2:$J$2692,10,0)</f>
        <v>0.98099999999999998</v>
      </c>
      <c r="AB1188" s="12">
        <f t="shared" si="69"/>
        <v>26346.459820087181</v>
      </c>
      <c r="AC1188" s="10">
        <f t="shared" si="60"/>
        <v>7.0069718490519545E-3</v>
      </c>
      <c r="AD1188" s="10">
        <f t="shared" si="61"/>
        <v>2.8764401808079021E-3</v>
      </c>
      <c r="AE1188" s="10">
        <f t="shared" si="62"/>
        <v>414.05817085462837</v>
      </c>
      <c r="AF1188">
        <f t="shared" si="71"/>
        <v>568.64733244798765</v>
      </c>
    </row>
    <row r="1189" spans="1:32" ht="14.4">
      <c r="A1189" s="7" t="str">
        <f t="shared" si="70"/>
        <v>Italy-Europe 2004</v>
      </c>
      <c r="B1189" s="7" t="s">
        <v>170</v>
      </c>
      <c r="C1189" s="8" t="s">
        <v>76</v>
      </c>
      <c r="D1189" s="9" t="s">
        <v>66</v>
      </c>
      <c r="E1189" s="14">
        <v>8.5000000000000006E-2</v>
      </c>
      <c r="F1189" s="13">
        <v>1740000000000</v>
      </c>
      <c r="G1189" s="14">
        <v>2549</v>
      </c>
      <c r="H1189" s="14">
        <v>5.5E-2</v>
      </c>
      <c r="I1189" s="10">
        <f t="array" ref="I1189">VLOOKUP(A1189,ENERGY!$A$2:$F$2691,5,0)</f>
        <v>176004</v>
      </c>
      <c r="J1189" s="11">
        <f t="array" ref="J1189">VLOOKUP(A1189,ENERGY!$A$2:$F$2691,6,0)</f>
        <v>447187</v>
      </c>
      <c r="K1189" s="10">
        <f t="array" ref="K1189">VLOOKUP(A1189,'HUMAN RESOURCES'!$A$2:$M$2692,5,0)</f>
        <v>0.01</v>
      </c>
      <c r="L1189" s="11">
        <f t="array" ref="L1189">VLOOKUP(A1189,'HUMAN RESOURCES'!$A$2:$M$2692,6,0)</f>
        <v>4.0000000000000001E-3</v>
      </c>
      <c r="M1189" s="10">
        <f t="array" ref="M1189">VLOOKUP(A1189,'HUMAN RESOURCES'!$A$2:$M$2692,7,0)</f>
        <v>84</v>
      </c>
      <c r="N1189" s="10">
        <f t="array" ref="N1189">VLOOKUP(A1189,'HUMAN RESOURCES'!$A$2:$M$2692,8,0)</f>
        <v>78</v>
      </c>
      <c r="O1189" s="10">
        <f t="array" ref="O1189">VLOOKUP(A1189,'HUMAN RESOURCES'!$A$2:$M$2692,9,0)</f>
        <v>0.14099999999999999</v>
      </c>
      <c r="P1189" s="10">
        <f t="array" ref="P1189">VLOOKUP(A1189,'HUMAN RESOURCES'!$A$2:$M$2692,10,0)</f>
        <v>0.66500000000000004</v>
      </c>
      <c r="Q1189" s="10">
        <f t="array" ref="Q1189">VLOOKUP(A1189,'HUMAN RESOURCES'!$A$2:$M$2692,11,0)</f>
        <v>0.19400000000000001</v>
      </c>
      <c r="R1189" s="10">
        <f t="array" ref="R1189">VLOOKUP(A1189,'HUMAN RESOURCES'!$A$2:$M$2692,12,0)</f>
        <v>57685327</v>
      </c>
      <c r="S1189" s="10">
        <f t="array" ref="S1189">VLOOKUP(A1189,'HUMAN RESOURCES'!$A$2:$M$2692,13,0)</f>
        <v>0.67600000000000005</v>
      </c>
      <c r="T1189" s="10">
        <f t="array" ref="T1189">VLOOKUP(A1189,TOURISM!$A$2:$F$2692,5,0)</f>
        <v>37870000000</v>
      </c>
      <c r="U1189" s="10">
        <f t="array" ref="U1189">VLOOKUP(A1189,TOURISM!$A$2:$F$2692,6,0)</f>
        <v>24064000000</v>
      </c>
      <c r="V1189" s="10">
        <f t="array" ref="V1189">VLOOKUP(A1189,BUSINESS!$A$2:$J$2692,5,0)</f>
        <v>0</v>
      </c>
      <c r="W1189" s="10">
        <f t="array" ref="W1189">VLOOKUP(A1189,BUSINESS!$A$2:$J$2692,6,0)</f>
        <v>13</v>
      </c>
      <c r="X1189" s="10">
        <f t="array" ref="X1189">VLOOKUP(A1189,BUSINESS!$A$2:$J$2692,7,0)</f>
        <v>0</v>
      </c>
      <c r="Y1189" s="10">
        <f t="array" ref="Y1189">VLOOKUP(A1189,BUSINESS!$A$2:$J$2692,8,0)</f>
        <v>0</v>
      </c>
      <c r="Z1189" s="10">
        <f t="array" ref="Z1189">VLOOKUP(A1189,BUSINESS!$A$2:$J$2692,9,0)</f>
        <v>0.33200000000000002</v>
      </c>
      <c r="AA1189" s="10">
        <f t="array" ref="AA1189">VLOOKUP(A1189,BUSINESS!$A$2:$J$2692,10,0)</f>
        <v>1.077</v>
      </c>
      <c r="AB1189" s="12">
        <f t="shared" si="69"/>
        <v>30163.649761402929</v>
      </c>
      <c r="AC1189" s="10">
        <f t="shared" si="60"/>
        <v>7.7521793366968341E-3</v>
      </c>
      <c r="AD1189" s="10">
        <f t="shared" si="61"/>
        <v>3.0511051796585985E-3</v>
      </c>
      <c r="AE1189" s="10">
        <f t="shared" si="62"/>
        <v>417.15980911402306</v>
      </c>
      <c r="AF1189">
        <f t="shared" si="71"/>
        <v>656.49276808294769</v>
      </c>
    </row>
    <row r="1190" spans="1:32" ht="14.4">
      <c r="A1190" s="7" t="str">
        <f t="shared" si="70"/>
        <v>Italy-Europe 2005</v>
      </c>
      <c r="B1190" s="7" t="s">
        <v>170</v>
      </c>
      <c r="C1190" s="8" t="s">
        <v>76</v>
      </c>
      <c r="D1190" s="9" t="s">
        <v>67</v>
      </c>
      <c r="E1190" s="14">
        <v>8.6999999999999994E-2</v>
      </c>
      <c r="F1190" s="13">
        <v>1790000000000</v>
      </c>
      <c r="G1190" s="14">
        <v>2672</v>
      </c>
      <c r="H1190" s="14">
        <v>5.2999999999999999E-2</v>
      </c>
      <c r="I1190" s="10">
        <f t="array" ref="I1190">VLOOKUP(A1190,ENERGY!$A$2:$F$2691,5,0)</f>
        <v>172142</v>
      </c>
      <c r="J1190" s="11">
        <f t="array" ref="J1190">VLOOKUP(A1190,ENERGY!$A$2:$F$2691,6,0)</f>
        <v>450348</v>
      </c>
      <c r="K1190" s="10">
        <f t="array" ref="K1190">VLOOKUP(A1190,'HUMAN RESOURCES'!$A$2:$M$2692,5,0)</f>
        <v>0.01</v>
      </c>
      <c r="L1190" s="11">
        <f t="array" ref="L1190">VLOOKUP(A1190,'HUMAN RESOURCES'!$A$2:$M$2692,6,0)</f>
        <v>4.0000000000000001E-3</v>
      </c>
      <c r="M1190" s="10">
        <f t="array" ref="M1190">VLOOKUP(A1190,'HUMAN RESOURCES'!$A$2:$M$2692,7,0)</f>
        <v>84</v>
      </c>
      <c r="N1190" s="10">
        <f t="array" ref="N1190">VLOOKUP(A1190,'HUMAN RESOURCES'!$A$2:$M$2692,8,0)</f>
        <v>78</v>
      </c>
      <c r="O1190" s="10">
        <f t="array" ref="O1190">VLOOKUP(A1190,'HUMAN RESOURCES'!$A$2:$M$2692,9,0)</f>
        <v>0.14099999999999999</v>
      </c>
      <c r="P1190" s="10">
        <f t="array" ref="P1190">VLOOKUP(A1190,'HUMAN RESOURCES'!$A$2:$M$2692,10,0)</f>
        <v>0.66300000000000003</v>
      </c>
      <c r="Q1190" s="10">
        <f t="array" ref="Q1190">VLOOKUP(A1190,'HUMAN RESOURCES'!$A$2:$M$2692,11,0)</f>
        <v>0.19600000000000001</v>
      </c>
      <c r="R1190" s="10">
        <f t="array" ref="R1190">VLOOKUP(A1190,'HUMAN RESOURCES'!$A$2:$M$2692,12,0)</f>
        <v>57969484</v>
      </c>
      <c r="S1190" s="10">
        <f t="array" ref="S1190">VLOOKUP(A1190,'HUMAN RESOURCES'!$A$2:$M$2692,13,0)</f>
        <v>0.67700000000000005</v>
      </c>
      <c r="T1190" s="10">
        <f t="array" ref="T1190">VLOOKUP(A1190,TOURISM!$A$2:$F$2692,5,0)</f>
        <v>38374000000</v>
      </c>
      <c r="U1190" s="10">
        <f t="array" ref="U1190">VLOOKUP(A1190,TOURISM!$A$2:$F$2692,6,0)</f>
        <v>26774000000</v>
      </c>
      <c r="V1190" s="10">
        <f t="array" ref="V1190">VLOOKUP(A1190,BUSINESS!$A$2:$J$2692,5,0)</f>
        <v>0.76800000000000002</v>
      </c>
      <c r="W1190" s="10">
        <f t="array" ref="W1190">VLOOKUP(A1190,BUSINESS!$A$2:$J$2692,6,0)</f>
        <v>13</v>
      </c>
      <c r="X1190" s="10">
        <f t="array" ref="X1190">VLOOKUP(A1190,BUSINESS!$A$2:$J$2692,7,0)</f>
        <v>0</v>
      </c>
      <c r="Y1190" s="10">
        <f t="array" ref="Y1190">VLOOKUP(A1190,BUSINESS!$A$2:$J$2692,8,0)</f>
        <v>340</v>
      </c>
      <c r="Z1190" s="10">
        <f t="array" ref="Z1190">VLOOKUP(A1190,BUSINESS!$A$2:$J$2692,9,0)</f>
        <v>0.35</v>
      </c>
      <c r="AA1190" s="10">
        <f t="array" ref="AA1190">VLOOKUP(A1190,BUSINESS!$A$2:$J$2692,10,0)</f>
        <v>1.2190000000000001</v>
      </c>
      <c r="AB1190" s="12">
        <f t="shared" si="69"/>
        <v>30878.315218400079</v>
      </c>
      <c r="AC1190" s="10">
        <f t="shared" si="60"/>
        <v>7.7687081016625916E-3</v>
      </c>
      <c r="AD1190" s="10">
        <f t="shared" si="61"/>
        <v>2.9695278985060487E-3</v>
      </c>
      <c r="AE1190" s="10">
        <f t="shared" si="62"/>
        <v>461.86369366337641</v>
      </c>
      <c r="AF1190">
        <f t="shared" si="71"/>
        <v>661.96897664295238</v>
      </c>
    </row>
    <row r="1191" spans="1:32" ht="14.4">
      <c r="A1191" s="7" t="str">
        <f t="shared" si="70"/>
        <v>Italy-Europe 2006</v>
      </c>
      <c r="B1191" s="7" t="s">
        <v>170</v>
      </c>
      <c r="C1191" s="8" t="s">
        <v>76</v>
      </c>
      <c r="D1191" s="9" t="s">
        <v>68</v>
      </c>
      <c r="E1191" s="14">
        <v>8.7999999999999995E-2</v>
      </c>
      <c r="F1191" s="13">
        <v>1870000000000</v>
      </c>
      <c r="G1191" s="14">
        <v>2818</v>
      </c>
      <c r="H1191" s="14">
        <v>5.6000000000000001E-2</v>
      </c>
      <c r="I1191" s="10">
        <f t="array" ref="I1191">VLOOKUP(A1191,ENERGY!$A$2:$F$2691,5,0)</f>
        <v>181990</v>
      </c>
      <c r="J1191" s="11">
        <f t="array" ref="J1191">VLOOKUP(A1191,ENERGY!$A$2:$F$2691,6,0)</f>
        <v>472768</v>
      </c>
      <c r="K1191" s="10">
        <f t="array" ref="K1191">VLOOKUP(A1191,'HUMAN RESOURCES'!$A$2:$M$2692,5,0)</f>
        <v>0.01</v>
      </c>
      <c r="L1191" s="11">
        <f t="array" ref="L1191">VLOOKUP(A1191,'HUMAN RESOURCES'!$A$2:$M$2692,6,0)</f>
        <v>4.0000000000000001E-3</v>
      </c>
      <c r="M1191" s="10">
        <f t="array" ref="M1191">VLOOKUP(A1191,'HUMAN RESOURCES'!$A$2:$M$2692,7,0)</f>
        <v>84</v>
      </c>
      <c r="N1191" s="10">
        <f t="array" ref="N1191">VLOOKUP(A1191,'HUMAN RESOURCES'!$A$2:$M$2692,8,0)</f>
        <v>79</v>
      </c>
      <c r="O1191" s="10">
        <f t="array" ref="O1191">VLOOKUP(A1191,'HUMAN RESOURCES'!$A$2:$M$2692,9,0)</f>
        <v>0.14099999999999999</v>
      </c>
      <c r="P1191" s="10">
        <f t="array" ref="P1191">VLOOKUP(A1191,'HUMAN RESOURCES'!$A$2:$M$2692,10,0)</f>
        <v>0.66100000000000003</v>
      </c>
      <c r="Q1191" s="10">
        <f t="array" ref="Q1191">VLOOKUP(A1191,'HUMAN RESOURCES'!$A$2:$M$2692,11,0)</f>
        <v>0.19800000000000001</v>
      </c>
      <c r="R1191" s="10">
        <f t="array" ref="R1191">VLOOKUP(A1191,'HUMAN RESOURCES'!$A$2:$M$2692,12,0)</f>
        <v>58143979</v>
      </c>
      <c r="S1191" s="10">
        <f t="array" ref="S1191">VLOOKUP(A1191,'HUMAN RESOURCES'!$A$2:$M$2692,13,0)</f>
        <v>0.67900000000000005</v>
      </c>
      <c r="T1191" s="10">
        <f t="array" ref="T1191">VLOOKUP(A1191,TOURISM!$A$2:$F$2692,5,0)</f>
        <v>41644000000</v>
      </c>
      <c r="U1191" s="10">
        <f t="array" ref="U1191">VLOOKUP(A1191,TOURISM!$A$2:$F$2692,6,0)</f>
        <v>27437000000</v>
      </c>
      <c r="V1191" s="10">
        <f t="array" ref="V1191">VLOOKUP(A1191,BUSINESS!$A$2:$J$2692,5,0)</f>
        <v>0.754</v>
      </c>
      <c r="W1191" s="10">
        <f t="array" ref="W1191">VLOOKUP(A1191,BUSINESS!$A$2:$J$2692,6,0)</f>
        <v>13</v>
      </c>
      <c r="X1191" s="10">
        <f t="array" ref="X1191">VLOOKUP(A1191,BUSINESS!$A$2:$J$2692,7,0)</f>
        <v>0</v>
      </c>
      <c r="Y1191" s="10">
        <f t="array" ref="Y1191">VLOOKUP(A1191,BUSINESS!$A$2:$J$2692,8,0)</f>
        <v>340</v>
      </c>
      <c r="Z1191" s="10">
        <f t="array" ref="Z1191">VLOOKUP(A1191,BUSINESS!$A$2:$J$2692,9,0)</f>
        <v>0.38</v>
      </c>
      <c r="AA1191" s="10">
        <f t="array" ref="AA1191">VLOOKUP(A1191,BUSINESS!$A$2:$J$2692,10,0)</f>
        <v>1.361</v>
      </c>
      <c r="AB1191" s="12">
        <f t="shared" si="69"/>
        <v>32161.541610353153</v>
      </c>
      <c r="AC1191" s="10">
        <f t="shared" si="60"/>
        <v>8.1309880770285784E-3</v>
      </c>
      <c r="AD1191" s="10">
        <f t="shared" si="61"/>
        <v>3.129988747416134E-3</v>
      </c>
      <c r="AE1191" s="10">
        <f t="shared" si="62"/>
        <v>471.88033003382861</v>
      </c>
      <c r="AF1191">
        <f t="shared" si="71"/>
        <v>716.22205284574693</v>
      </c>
    </row>
    <row r="1192" spans="1:32" ht="14.4">
      <c r="A1192" s="7" t="str">
        <f t="shared" si="70"/>
        <v>Italy-Europe 2007</v>
      </c>
      <c r="B1192" s="7" t="s">
        <v>170</v>
      </c>
      <c r="C1192" s="8" t="s">
        <v>76</v>
      </c>
      <c r="D1192" s="9" t="s">
        <v>69</v>
      </c>
      <c r="E1192" s="14">
        <v>8.5000000000000006E-2</v>
      </c>
      <c r="F1192" s="13">
        <v>2130000000000</v>
      </c>
      <c r="G1192" s="14">
        <v>3058</v>
      </c>
      <c r="H1192" s="14">
        <v>6.3E-2</v>
      </c>
      <c r="I1192" s="10">
        <f t="array" ref="I1192">VLOOKUP(A1192,ENERGY!$A$2:$F$2691,5,0)</f>
        <v>179599</v>
      </c>
      <c r="J1192" s="11">
        <f t="array" ref="J1192">VLOOKUP(A1192,ENERGY!$A$2:$F$2691,6,0)</f>
        <v>462676</v>
      </c>
      <c r="K1192" s="10">
        <f t="array" ref="K1192">VLOOKUP(A1192,'HUMAN RESOURCES'!$A$2:$M$2692,5,0)</f>
        <v>0.01</v>
      </c>
      <c r="L1192" s="11">
        <f t="array" ref="L1192">VLOOKUP(A1192,'HUMAN RESOURCES'!$A$2:$M$2692,6,0)</f>
        <v>4.0000000000000001E-3</v>
      </c>
      <c r="M1192" s="10">
        <f t="array" ref="M1192">VLOOKUP(A1192,'HUMAN RESOURCES'!$A$2:$M$2692,7,0)</f>
        <v>84</v>
      </c>
      <c r="N1192" s="10">
        <f t="array" ref="N1192">VLOOKUP(A1192,'HUMAN RESOURCES'!$A$2:$M$2692,8,0)</f>
        <v>79</v>
      </c>
      <c r="O1192" s="10">
        <f t="array" ref="O1192">VLOOKUP(A1192,'HUMAN RESOURCES'!$A$2:$M$2692,9,0)</f>
        <v>0.14099999999999999</v>
      </c>
      <c r="P1192" s="10">
        <f t="array" ref="P1192">VLOOKUP(A1192,'HUMAN RESOURCES'!$A$2:$M$2692,10,0)</f>
        <v>0.66</v>
      </c>
      <c r="Q1192" s="10">
        <f t="array" ref="Q1192">VLOOKUP(A1192,'HUMAN RESOURCES'!$A$2:$M$2692,11,0)</f>
        <v>0.19900000000000001</v>
      </c>
      <c r="R1192" s="10">
        <f t="array" ref="R1192">VLOOKUP(A1192,'HUMAN RESOURCES'!$A$2:$M$2692,12,0)</f>
        <v>58438310</v>
      </c>
      <c r="S1192" s="10">
        <f t="array" ref="S1192">VLOOKUP(A1192,'HUMAN RESOURCES'!$A$2:$M$2692,13,0)</f>
        <v>0.68</v>
      </c>
      <c r="T1192" s="10">
        <f t="array" ref="T1192">VLOOKUP(A1192,TOURISM!$A$2:$F$2692,5,0)</f>
        <v>46144000000</v>
      </c>
      <c r="U1192" s="10">
        <f t="array" ref="U1192">VLOOKUP(A1192,TOURISM!$A$2:$F$2692,6,0)</f>
        <v>32754000000</v>
      </c>
      <c r="V1192" s="10">
        <f t="array" ref="V1192">VLOOKUP(A1192,BUSINESS!$A$2:$J$2692,5,0)</f>
        <v>0.754</v>
      </c>
      <c r="W1192" s="10">
        <f t="array" ref="W1192">VLOOKUP(A1192,BUSINESS!$A$2:$J$2692,6,0)</f>
        <v>13</v>
      </c>
      <c r="X1192" s="10">
        <f t="array" ref="X1192">VLOOKUP(A1192,BUSINESS!$A$2:$J$2692,7,0)</f>
        <v>0</v>
      </c>
      <c r="Y1192" s="10">
        <f t="array" ref="Y1192">VLOOKUP(A1192,BUSINESS!$A$2:$J$2692,8,0)</f>
        <v>340</v>
      </c>
      <c r="Z1192" s="10">
        <f t="array" ref="Z1192">VLOOKUP(A1192,BUSINESS!$A$2:$J$2692,9,0)</f>
        <v>0.40799999999999997</v>
      </c>
      <c r="AA1192" s="10">
        <f t="array" ref="AA1192">VLOOKUP(A1192,BUSINESS!$A$2:$J$2692,10,0)</f>
        <v>1.51</v>
      </c>
      <c r="AB1192" s="12">
        <f t="shared" si="69"/>
        <v>36448.692646998177</v>
      </c>
      <c r="AC1192" s="10">
        <f t="shared" si="60"/>
        <v>7.9173405254190279E-3</v>
      </c>
      <c r="AD1192" s="10">
        <f t="shared" si="61"/>
        <v>3.0733092726329698E-3</v>
      </c>
      <c r="AE1192" s="10">
        <f t="shared" si="62"/>
        <v>560.48848777454384</v>
      </c>
      <c r="AF1192">
        <f t="shared" si="71"/>
        <v>789.61900164464032</v>
      </c>
    </row>
    <row r="1193" spans="1:32" ht="14.4">
      <c r="A1193" s="7" t="str">
        <f t="shared" si="70"/>
        <v>Italy-Europe 2008</v>
      </c>
      <c r="B1193" s="7" t="s">
        <v>170</v>
      </c>
      <c r="C1193" s="8" t="s">
        <v>76</v>
      </c>
      <c r="D1193" s="9" t="s">
        <v>70</v>
      </c>
      <c r="E1193" s="14">
        <v>8.8999999999999996E-2</v>
      </c>
      <c r="F1193" s="13">
        <v>2310000000000</v>
      </c>
      <c r="G1193" s="14">
        <v>3441</v>
      </c>
      <c r="H1193" s="14">
        <v>6.8000000000000005E-2</v>
      </c>
      <c r="I1193" s="10">
        <f t="array" ref="I1193">VLOOKUP(A1193,ENERGY!$A$2:$F$2691,5,0)</f>
        <v>183873</v>
      </c>
      <c r="J1193" s="11">
        <f t="array" ref="J1193">VLOOKUP(A1193,ENERGY!$A$2:$F$2691,6,0)</f>
        <v>473380</v>
      </c>
      <c r="K1193" s="10">
        <f t="array" ref="K1193">VLOOKUP(A1193,'HUMAN RESOURCES'!$A$2:$M$2692,5,0)</f>
        <v>0.01</v>
      </c>
      <c r="L1193" s="11">
        <f t="array" ref="L1193">VLOOKUP(A1193,'HUMAN RESOURCES'!$A$2:$M$2692,6,0)</f>
        <v>4.0000000000000001E-3</v>
      </c>
      <c r="M1193" s="10">
        <f t="array" ref="M1193">VLOOKUP(A1193,'HUMAN RESOURCES'!$A$2:$M$2692,7,0)</f>
        <v>85</v>
      </c>
      <c r="N1193" s="10">
        <f t="array" ref="N1193">VLOOKUP(A1193,'HUMAN RESOURCES'!$A$2:$M$2692,8,0)</f>
        <v>79</v>
      </c>
      <c r="O1193" s="10">
        <f t="array" ref="O1193">VLOOKUP(A1193,'HUMAN RESOURCES'!$A$2:$M$2692,9,0)</f>
        <v>0.14000000000000001</v>
      </c>
      <c r="P1193" s="10">
        <f t="array" ref="P1193">VLOOKUP(A1193,'HUMAN RESOURCES'!$A$2:$M$2692,10,0)</f>
        <v>0.66</v>
      </c>
      <c r="Q1193" s="10">
        <f t="array" ref="Q1193">VLOOKUP(A1193,'HUMAN RESOURCES'!$A$2:$M$2692,11,0)</f>
        <v>0.2</v>
      </c>
      <c r="R1193" s="10">
        <f t="array" ref="R1193">VLOOKUP(A1193,'HUMAN RESOURCES'!$A$2:$M$2692,12,0)</f>
        <v>58826731</v>
      </c>
      <c r="S1193" s="10">
        <f t="array" ref="S1193">VLOOKUP(A1193,'HUMAN RESOURCES'!$A$2:$M$2692,13,0)</f>
        <v>0.68100000000000005</v>
      </c>
      <c r="T1193" s="10">
        <f t="array" ref="T1193">VLOOKUP(A1193,TOURISM!$A$2:$F$2692,5,0)</f>
        <v>48757000000</v>
      </c>
      <c r="U1193" s="10">
        <f t="array" ref="U1193">VLOOKUP(A1193,TOURISM!$A$2:$F$2692,6,0)</f>
        <v>37807000000</v>
      </c>
      <c r="V1193" s="10">
        <f t="array" ref="V1193">VLOOKUP(A1193,BUSINESS!$A$2:$J$2692,5,0)</f>
        <v>0.72499999999999998</v>
      </c>
      <c r="W1193" s="10">
        <f t="array" ref="W1193">VLOOKUP(A1193,BUSINESS!$A$2:$J$2692,6,0)</f>
        <v>10</v>
      </c>
      <c r="X1193" s="10">
        <f t="array" ref="X1193">VLOOKUP(A1193,BUSINESS!$A$2:$J$2692,7,0)</f>
        <v>0</v>
      </c>
      <c r="Y1193" s="10">
        <f t="array" ref="Y1193">VLOOKUP(A1193,BUSINESS!$A$2:$J$2692,8,0)</f>
        <v>314</v>
      </c>
      <c r="Z1193" s="10">
        <f t="array" ref="Z1193">VLOOKUP(A1193,BUSINESS!$A$2:$J$2692,9,0)</f>
        <v>0.44500000000000001</v>
      </c>
      <c r="AA1193" s="10">
        <f t="array" ref="AA1193">VLOOKUP(A1193,BUSINESS!$A$2:$J$2692,10,0)</f>
        <v>1.5089999999999999</v>
      </c>
      <c r="AB1193" s="12">
        <f t="shared" si="69"/>
        <v>39267.862768033126</v>
      </c>
      <c r="AC1193" s="10">
        <f t="shared" si="60"/>
        <v>8.0470220247322605E-3</v>
      </c>
      <c r="AD1193" s="10">
        <f t="shared" si="61"/>
        <v>3.1256708791110627E-3</v>
      </c>
      <c r="AE1193" s="10">
        <f t="shared" si="62"/>
        <v>642.68402063680878</v>
      </c>
      <c r="AF1193">
        <f t="shared" si="71"/>
        <v>828.82388960216065</v>
      </c>
    </row>
    <row r="1194" spans="1:32" ht="14.4">
      <c r="A1194" s="7" t="str">
        <f t="shared" si="70"/>
        <v>Italy-Europe 2009</v>
      </c>
      <c r="B1194" s="7" t="s">
        <v>170</v>
      </c>
      <c r="C1194" s="8" t="s">
        <v>76</v>
      </c>
      <c r="D1194" s="9" t="s">
        <v>71</v>
      </c>
      <c r="E1194" s="14">
        <v>9.4E-2</v>
      </c>
      <c r="F1194" s="13">
        <v>2110000000000</v>
      </c>
      <c r="G1194" s="14">
        <v>3306</v>
      </c>
      <c r="H1194" s="14">
        <v>4.8000000000000001E-2</v>
      </c>
      <c r="I1194" s="10">
        <v>183873</v>
      </c>
      <c r="J1194" s="11">
        <v>473380</v>
      </c>
      <c r="K1194" s="10">
        <f t="array" ref="K1194">VLOOKUP(A1194,'HUMAN RESOURCES'!$A$2:$M$2692,5,0)</f>
        <v>0.01</v>
      </c>
      <c r="L1194" s="11">
        <f t="array" ref="L1194">VLOOKUP(A1194,'HUMAN RESOURCES'!$A$2:$M$2692,6,0)</f>
        <v>4.0000000000000001E-3</v>
      </c>
      <c r="M1194" s="10">
        <f t="array" ref="M1194">VLOOKUP(A1194,'HUMAN RESOURCES'!$A$2:$M$2692,7,0)</f>
        <v>85</v>
      </c>
      <c r="N1194" s="10">
        <f t="array" ref="N1194">VLOOKUP(A1194,'HUMAN RESOURCES'!$A$2:$M$2692,8,0)</f>
        <v>79</v>
      </c>
      <c r="O1194" s="10">
        <f t="array" ref="O1194">VLOOKUP(A1194,'HUMAN RESOURCES'!$A$2:$M$2692,9,0)</f>
        <v>0.14000000000000001</v>
      </c>
      <c r="P1194" s="10">
        <f t="array" ref="P1194">VLOOKUP(A1194,'HUMAN RESOURCES'!$A$2:$M$2692,10,0)</f>
        <v>0.65800000000000003</v>
      </c>
      <c r="Q1194" s="10">
        <f t="array" ref="Q1194">VLOOKUP(A1194,'HUMAN RESOURCES'!$A$2:$M$2692,11,0)</f>
        <v>0.20100000000000001</v>
      </c>
      <c r="R1194" s="10">
        <f t="array" ref="R1194">VLOOKUP(A1194,'HUMAN RESOURCES'!$A$2:$M$2692,12,0)</f>
        <v>59095365</v>
      </c>
      <c r="S1194" s="10">
        <f t="array" ref="S1194">VLOOKUP(A1194,'HUMAN RESOURCES'!$A$2:$M$2692,13,0)</f>
        <v>0.68200000000000005</v>
      </c>
      <c r="T1194" s="10">
        <f t="array" ref="T1194">VLOOKUP(A1194,TOURISM!$A$2:$F$2692,5,0)</f>
        <v>41938000000</v>
      </c>
      <c r="U1194" s="10">
        <f t="array" ref="U1194">VLOOKUP(A1194,TOURISM!$A$2:$F$2692,6,0)</f>
        <v>34399000000</v>
      </c>
      <c r="V1194" s="10">
        <f t="array" ref="V1194">VLOOKUP(A1194,BUSINESS!$A$2:$J$2692,5,0)</f>
        <v>0.67700000000000005</v>
      </c>
      <c r="W1194" s="10">
        <f t="array" ref="W1194">VLOOKUP(A1194,BUSINESS!$A$2:$J$2692,6,0)</f>
        <v>10</v>
      </c>
      <c r="X1194" s="10">
        <f t="array" ref="X1194">VLOOKUP(A1194,BUSINESS!$A$2:$J$2692,7,0)</f>
        <v>0</v>
      </c>
      <c r="Y1194" s="10">
        <f t="array" ref="Y1194">VLOOKUP(A1194,BUSINESS!$A$2:$J$2692,8,0)</f>
        <v>314</v>
      </c>
      <c r="Z1194" s="10">
        <f t="array" ref="Z1194">VLOOKUP(A1194,BUSINESS!$A$2:$J$2692,9,0)</f>
        <v>0.48799999999999999</v>
      </c>
      <c r="AA1194" s="10">
        <f t="array" ref="AA1194">VLOOKUP(A1194,BUSINESS!$A$2:$J$2692,10,0)</f>
        <v>1.4950000000000001</v>
      </c>
      <c r="AB1194" s="12">
        <f t="shared" si="69"/>
        <v>35704.999876047812</v>
      </c>
      <c r="AC1194" s="10">
        <f t="shared" si="60"/>
        <v>8.0104421048926601E-3</v>
      </c>
      <c r="AD1194" s="10">
        <f t="shared" si="61"/>
        <v>3.1114622948855632E-3</v>
      </c>
      <c r="AE1194" s="10">
        <f t="shared" si="62"/>
        <v>582.09302878491405</v>
      </c>
      <c r="AF1194">
        <f t="shared" si="71"/>
        <v>709.66648568800611</v>
      </c>
    </row>
    <row r="1195" spans="1:32" ht="14.4">
      <c r="A1195" s="7" t="str">
        <f t="shared" si="70"/>
        <v>Italy-Europe 2010</v>
      </c>
      <c r="B1195" s="7" t="s">
        <v>170</v>
      </c>
      <c r="C1195" s="8" t="s">
        <v>76</v>
      </c>
      <c r="D1195" s="9" t="s">
        <v>72</v>
      </c>
      <c r="E1195" s="14">
        <v>9.4E-2</v>
      </c>
      <c r="F1195" s="13">
        <v>2060000000000</v>
      </c>
      <c r="G1195" s="14">
        <v>3205</v>
      </c>
      <c r="H1195" s="14">
        <v>0.04</v>
      </c>
      <c r="I1195" s="10">
        <f t="array" ref="I1195">VLOOKUP(A1195,ENERGY!$A$2:$F$2691,5,0)</f>
        <v>179423</v>
      </c>
      <c r="J1195" s="11">
        <f t="array" ref="J1195">VLOOKUP(A1195,ENERGY!$A$2:$F$2691,6,0)</f>
        <v>468349</v>
      </c>
      <c r="K1195" s="10">
        <f t="array" ref="K1195">VLOOKUP(A1195,'HUMAN RESOURCES'!$A$2:$M$2692,5,0)</f>
        <v>8.9999999999999993E-3</v>
      </c>
      <c r="L1195" s="11">
        <f t="array" ref="L1195">VLOOKUP(A1195,'HUMAN RESOURCES'!$A$2:$M$2692,6,0)</f>
        <v>3.0000000000000001E-3</v>
      </c>
      <c r="M1195" s="10">
        <f t="array" ref="M1195">VLOOKUP(A1195,'HUMAN RESOURCES'!$A$2:$M$2692,7,0)</f>
        <v>85</v>
      </c>
      <c r="N1195" s="10">
        <f t="array" ref="N1195">VLOOKUP(A1195,'HUMAN RESOURCES'!$A$2:$M$2692,8,0)</f>
        <v>80</v>
      </c>
      <c r="O1195" s="10">
        <f t="array" ref="O1195">VLOOKUP(A1195,'HUMAN RESOURCES'!$A$2:$M$2692,9,0)</f>
        <v>0.14000000000000001</v>
      </c>
      <c r="P1195" s="10">
        <f t="array" ref="P1195">VLOOKUP(A1195,'HUMAN RESOURCES'!$A$2:$M$2692,10,0)</f>
        <v>0.65700000000000003</v>
      </c>
      <c r="Q1195" s="10">
        <f t="array" ref="Q1195">VLOOKUP(A1195,'HUMAN RESOURCES'!$A$2:$M$2692,11,0)</f>
        <v>0.20300000000000001</v>
      </c>
      <c r="R1195" s="10">
        <f t="array" ref="R1195">VLOOKUP(A1195,'HUMAN RESOURCES'!$A$2:$M$2692,12,0)</f>
        <v>59277417</v>
      </c>
      <c r="S1195" s="10">
        <f t="array" ref="S1195">VLOOKUP(A1195,'HUMAN RESOURCES'!$A$2:$M$2692,13,0)</f>
        <v>0.68300000000000005</v>
      </c>
      <c r="T1195" s="10">
        <f t="array" ref="T1195">VLOOKUP(A1195,TOURISM!$A$2:$F$2692,5,0)</f>
        <v>40058000000</v>
      </c>
      <c r="U1195" s="10">
        <f t="array" ref="U1195">VLOOKUP(A1195,TOURISM!$A$2:$F$2692,6,0)</f>
        <v>33053000000</v>
      </c>
      <c r="V1195" s="10">
        <f t="array" ref="V1195">VLOOKUP(A1195,BUSINESS!$A$2:$J$2692,5,0)</f>
        <v>0.67700000000000005</v>
      </c>
      <c r="W1195" s="10">
        <f t="array" ref="W1195">VLOOKUP(A1195,BUSINESS!$A$2:$J$2692,6,0)</f>
        <v>6</v>
      </c>
      <c r="X1195" s="10">
        <f t="array" ref="X1195">VLOOKUP(A1195,BUSINESS!$A$2:$J$2692,7,0)</f>
        <v>0</v>
      </c>
      <c r="Y1195" s="10">
        <f t="array" ref="Y1195">VLOOKUP(A1195,BUSINESS!$A$2:$J$2692,8,0)</f>
        <v>285</v>
      </c>
      <c r="Z1195" s="10">
        <f t="array" ref="Z1195">VLOOKUP(A1195,BUSINESS!$A$2:$J$2692,9,0)</f>
        <v>0.53700000000000003</v>
      </c>
      <c r="AA1195" s="10">
        <f t="array" ref="AA1195">VLOOKUP(A1195,BUSINESS!$A$2:$J$2692,10,0)</f>
        <v>1.548</v>
      </c>
      <c r="AB1195" s="12">
        <f t="shared" si="69"/>
        <v>34751.851619985398</v>
      </c>
      <c r="AC1195" s="10">
        <f t="shared" si="60"/>
        <v>7.9009684244507484E-3</v>
      </c>
      <c r="AD1195" s="10">
        <f t="shared" si="61"/>
        <v>3.0268356666080776E-3</v>
      </c>
      <c r="AE1195" s="10">
        <f t="shared" si="62"/>
        <v>557.59852019193079</v>
      </c>
      <c r="AF1195">
        <f t="shared" si="71"/>
        <v>675.77168553076456</v>
      </c>
    </row>
    <row r="1196" spans="1:32" ht="14.4">
      <c r="A1196" s="7" t="str">
        <f t="shared" si="70"/>
        <v>Italy-Europe 2011</v>
      </c>
      <c r="B1196" s="7" t="s">
        <v>170</v>
      </c>
      <c r="C1196" s="8" t="s">
        <v>76</v>
      </c>
      <c r="D1196" s="9" t="s">
        <v>73</v>
      </c>
      <c r="E1196" s="14">
        <v>9.1999999999999998E-2</v>
      </c>
      <c r="F1196" s="13">
        <v>2200000000000</v>
      </c>
      <c r="G1196" s="14">
        <v>3339</v>
      </c>
      <c r="H1196" s="14">
        <v>4.5999999999999999E-2</v>
      </c>
      <c r="I1196" s="10">
        <f t="array" ref="I1196">VLOOKUP(A1196,ENERGY!$A$2:$F$2691,5,0)</f>
        <v>181830</v>
      </c>
      <c r="J1196" s="11">
        <f t="array" ref="J1196">VLOOKUP(A1196,ENERGY!$A$2:$F$2691,6,0)</f>
        <v>469347</v>
      </c>
      <c r="K1196" s="10">
        <f t="array" ref="K1196">VLOOKUP(A1196,'HUMAN RESOURCES'!$A$2:$M$2692,5,0)</f>
        <v>8.9999999999999993E-3</v>
      </c>
      <c r="L1196" s="11">
        <f t="array" ref="L1196">VLOOKUP(A1196,'HUMAN RESOURCES'!$A$2:$M$2692,6,0)</f>
        <v>3.0000000000000001E-3</v>
      </c>
      <c r="M1196" s="10">
        <f t="array" ref="M1196">VLOOKUP(A1196,'HUMAN RESOURCES'!$A$2:$M$2692,7,0)</f>
        <v>85</v>
      </c>
      <c r="N1196" s="10">
        <f t="array" ref="N1196">VLOOKUP(A1196,'HUMAN RESOURCES'!$A$2:$M$2692,8,0)</f>
        <v>80</v>
      </c>
      <c r="O1196" s="10">
        <f t="array" ref="O1196">VLOOKUP(A1196,'HUMAN RESOURCES'!$A$2:$M$2692,9,0)</f>
        <v>0.14000000000000001</v>
      </c>
      <c r="P1196" s="10">
        <f t="array" ref="P1196">VLOOKUP(A1196,'HUMAN RESOURCES'!$A$2:$M$2692,10,0)</f>
        <v>0.65400000000000003</v>
      </c>
      <c r="Q1196" s="10">
        <f t="array" ref="Q1196">VLOOKUP(A1196,'HUMAN RESOURCES'!$A$2:$M$2692,11,0)</f>
        <v>0.20499999999999999</v>
      </c>
      <c r="R1196" s="10">
        <f t="array" ref="R1196">VLOOKUP(A1196,'HUMAN RESOURCES'!$A$2:$M$2692,12,0)</f>
        <v>59379449</v>
      </c>
      <c r="S1196" s="10">
        <f t="array" ref="S1196">VLOOKUP(A1196,'HUMAN RESOURCES'!$A$2:$M$2692,13,0)</f>
        <v>0.68400000000000005</v>
      </c>
      <c r="T1196" s="10">
        <f t="array" ref="T1196">VLOOKUP(A1196,TOURISM!$A$2:$F$2692,5,0)</f>
        <v>45368000000</v>
      </c>
      <c r="U1196" s="10">
        <f t="array" ref="U1196">VLOOKUP(A1196,TOURISM!$A$2:$F$2692,6,0)</f>
        <v>35724000000</v>
      </c>
      <c r="V1196" s="10">
        <f t="array" ref="V1196">VLOOKUP(A1196,BUSINESS!$A$2:$J$2692,5,0)</f>
        <v>0.67700000000000005</v>
      </c>
      <c r="W1196" s="10">
        <f t="array" ref="W1196">VLOOKUP(A1196,BUSINESS!$A$2:$J$2692,6,0)</f>
        <v>6</v>
      </c>
      <c r="X1196" s="10">
        <f t="array" ref="X1196">VLOOKUP(A1196,BUSINESS!$A$2:$J$2692,7,0)</f>
        <v>0</v>
      </c>
      <c r="Y1196" s="10">
        <f t="array" ref="Y1196">VLOOKUP(A1196,BUSINESS!$A$2:$J$2692,8,0)</f>
        <v>285</v>
      </c>
      <c r="Z1196" s="10">
        <f t="array" ref="Z1196">VLOOKUP(A1196,BUSINESS!$A$2:$J$2692,9,0)</f>
        <v>0.54400000000000004</v>
      </c>
      <c r="AA1196" s="10">
        <f t="array" ref="AA1196">VLOOKUP(A1196,BUSINESS!$A$2:$J$2692,10,0)</f>
        <v>1.581</v>
      </c>
      <c r="AB1196" s="12">
        <f t="shared" si="69"/>
        <v>37049.85541378129</v>
      </c>
      <c r="AC1196" s="10">
        <f t="shared" si="60"/>
        <v>7.9041993131327305E-3</v>
      </c>
      <c r="AD1196" s="10">
        <f t="shared" si="61"/>
        <v>3.0621705499490237E-3</v>
      </c>
      <c r="AE1196" s="10">
        <f t="shared" si="62"/>
        <v>601.62228854632849</v>
      </c>
      <c r="AF1196">
        <f t="shared" si="71"/>
        <v>764.03538200564981</v>
      </c>
    </row>
    <row r="1197" spans="1:32" ht="14.4">
      <c r="A1197" s="7" t="str">
        <f t="shared" si="70"/>
        <v>Italy-Europe 2012</v>
      </c>
      <c r="B1197" s="7" t="s">
        <v>170</v>
      </c>
      <c r="C1197" s="8" t="s">
        <v>76</v>
      </c>
      <c r="D1197" s="9" t="s">
        <v>74</v>
      </c>
      <c r="E1197" s="14">
        <v>9.1999999999999998E-2</v>
      </c>
      <c r="F1197" s="13">
        <v>2010000000000</v>
      </c>
      <c r="G1197" s="14">
        <v>3032</v>
      </c>
      <c r="H1197" s="14">
        <v>5.1999999999999998E-2</v>
      </c>
      <c r="I1197" s="10">
        <v>181830</v>
      </c>
      <c r="J1197" s="11">
        <v>469347</v>
      </c>
      <c r="K1197" s="10">
        <f t="array" ref="K1197">VLOOKUP(A1197,'HUMAN RESOURCES'!$A$2:$M$2692,5,0)</f>
        <v>8.9999999999999993E-3</v>
      </c>
      <c r="L1197" s="11">
        <f t="array" ref="L1197">VLOOKUP(A1197,'HUMAN RESOURCES'!$A$2:$M$2692,6,0)</f>
        <v>3.0000000000000001E-3</v>
      </c>
      <c r="M1197" s="10">
        <f t="array" ref="M1197">VLOOKUP(A1197,'HUMAN RESOURCES'!$A$2:$M$2692,7,0)</f>
        <v>86</v>
      </c>
      <c r="N1197" s="10">
        <f t="array" ref="N1197">VLOOKUP(A1197,'HUMAN RESOURCES'!$A$2:$M$2692,8,0)</f>
        <v>80</v>
      </c>
      <c r="O1197" s="10">
        <f t="array" ref="O1197">VLOOKUP(A1197,'HUMAN RESOURCES'!$A$2:$M$2692,9,0)</f>
        <v>0.14000000000000001</v>
      </c>
      <c r="P1197" s="10">
        <f t="array" ref="P1197">VLOOKUP(A1197,'HUMAN RESOURCES'!$A$2:$M$2692,10,0)</f>
        <v>0.65100000000000002</v>
      </c>
      <c r="Q1197" s="10">
        <f t="array" ref="Q1197">VLOOKUP(A1197,'HUMAN RESOURCES'!$A$2:$M$2692,11,0)</f>
        <v>0.20799999999999999</v>
      </c>
      <c r="R1197" s="10">
        <f t="array" ref="R1197">VLOOKUP(A1197,'HUMAN RESOURCES'!$A$2:$M$2692,12,0)</f>
        <v>59539717</v>
      </c>
      <c r="S1197" s="10">
        <f t="array" ref="S1197">VLOOKUP(A1197,'HUMAN RESOURCES'!$A$2:$M$2692,13,0)</f>
        <v>0.68600000000000005</v>
      </c>
      <c r="T1197" s="10">
        <f t="array" ref="T1197">VLOOKUP(A1197,TOURISM!$A$2:$F$2692,5,0)</f>
        <v>43036000000</v>
      </c>
      <c r="U1197" s="10">
        <f t="array" ref="U1197">VLOOKUP(A1197,TOURISM!$A$2:$F$2692,6,0)</f>
        <v>32798000000</v>
      </c>
      <c r="V1197" s="10">
        <f t="array" ref="V1197">VLOOKUP(A1197,BUSINESS!$A$2:$J$2692,5,0)</f>
        <v>0.67700000000000005</v>
      </c>
      <c r="W1197" s="10">
        <f t="array" ref="W1197">VLOOKUP(A1197,BUSINESS!$A$2:$J$2692,6,0)</f>
        <v>6</v>
      </c>
      <c r="X1197" s="10">
        <f t="array" ref="X1197">VLOOKUP(A1197,BUSINESS!$A$2:$J$2692,7,0)</f>
        <v>67</v>
      </c>
      <c r="Y1197" s="10">
        <f t="array" ref="Y1197">VLOOKUP(A1197,BUSINESS!$A$2:$J$2692,8,0)</f>
        <v>269</v>
      </c>
      <c r="Z1197" s="10">
        <f t="array" ref="Z1197">VLOOKUP(A1197,BUSINESS!$A$2:$J$2692,9,0)</f>
        <v>0.55800000000000005</v>
      </c>
      <c r="AA1197" s="10">
        <f t="array" ref="AA1197">VLOOKUP(A1197,BUSINESS!$A$2:$J$2692,10,0)</f>
        <v>1.597</v>
      </c>
      <c r="AB1197" s="12">
        <f t="shared" si="69"/>
        <v>33758.978061652524</v>
      </c>
      <c r="AC1197" s="10">
        <f t="shared" si="60"/>
        <v>7.8829229235335471E-3</v>
      </c>
      <c r="AD1197" s="10">
        <f t="shared" si="61"/>
        <v>3.0539278512190442E-3</v>
      </c>
      <c r="AE1197" s="10">
        <f t="shared" si="62"/>
        <v>550.85918530650724</v>
      </c>
      <c r="AF1197">
        <f t="shared" si="71"/>
        <v>722.81163177178018</v>
      </c>
    </row>
    <row r="1198" spans="1:32" ht="14.4">
      <c r="A1198" s="7" t="str">
        <f t="shared" si="70"/>
        <v>Jamaica-The Americas 2000</v>
      </c>
      <c r="B1198" s="7" t="s">
        <v>171</v>
      </c>
      <c r="C1198" s="8" t="s">
        <v>84</v>
      </c>
      <c r="D1198" s="9" t="s">
        <v>62</v>
      </c>
      <c r="E1198" s="14">
        <v>5.5E-2</v>
      </c>
      <c r="F1198" s="13">
        <v>9008629729</v>
      </c>
      <c r="G1198" s="14">
        <v>189</v>
      </c>
      <c r="H1198" s="14">
        <v>0.23300000000000001</v>
      </c>
      <c r="I1198" s="10">
        <f t="array" ref="I1198">VLOOKUP(A1198,ENERGY!$A$2:$F$2691,5,0)</f>
        <v>0</v>
      </c>
      <c r="J1198" s="11">
        <f t="array" ref="J1198">VLOOKUP(A1198,ENERGY!$A$2:$F$2691,6,0)</f>
        <v>0</v>
      </c>
      <c r="K1198" s="10">
        <f t="array" ref="K1198">VLOOKUP(A1198,'HUMAN RESOURCES'!$A$2:$M$2692,5,0)</f>
        <v>2.1000000000000001E-2</v>
      </c>
      <c r="L1198" s="11">
        <f t="array" ref="L1198">VLOOKUP(A1198,'HUMAN RESOURCES'!$A$2:$M$2692,6,0)</f>
        <v>0.02</v>
      </c>
      <c r="M1198" s="10">
        <f t="array" ref="M1198">VLOOKUP(A1198,'HUMAN RESOURCES'!$A$2:$M$2692,7,0)</f>
        <v>73</v>
      </c>
      <c r="N1198" s="10">
        <f t="array" ref="N1198">VLOOKUP(A1198,'HUMAN RESOURCES'!$A$2:$M$2692,8,0)</f>
        <v>68</v>
      </c>
      <c r="O1198" s="10">
        <f t="array" ref="O1198">VLOOKUP(A1198,'HUMAN RESOURCES'!$A$2:$M$2692,9,0)</f>
        <v>0.32700000000000001</v>
      </c>
      <c r="P1198" s="10">
        <f t="array" ref="P1198">VLOOKUP(A1198,'HUMAN RESOURCES'!$A$2:$M$2692,10,0)</f>
        <v>0.59899999999999998</v>
      </c>
      <c r="Q1198" s="10">
        <f t="array" ref="Q1198">VLOOKUP(A1198,'HUMAN RESOURCES'!$A$2:$M$2692,11,0)</f>
        <v>7.4999999999999997E-2</v>
      </c>
      <c r="R1198" s="10">
        <f t="array" ref="R1198">VLOOKUP(A1198,'HUMAN RESOURCES'!$A$2:$M$2692,12,0)</f>
        <v>2589389</v>
      </c>
      <c r="S1198" s="10">
        <f t="array" ref="S1198">VLOOKUP(A1198,'HUMAN RESOURCES'!$A$2:$M$2692,13,0)</f>
        <v>0.51800000000000002</v>
      </c>
      <c r="T1198" s="10">
        <f t="array" ref="T1198">VLOOKUP(A1198,TOURISM!$A$2:$F$2692,5,0)</f>
        <v>1577000000</v>
      </c>
      <c r="U1198" s="10">
        <f t="array" ref="U1198">VLOOKUP(A1198,TOURISM!$A$2:$F$2692,6,0)</f>
        <v>238000000</v>
      </c>
      <c r="V1198" s="10">
        <f t="array" ref="V1198">VLOOKUP(A1198,BUSINESS!$A$2:$J$2692,5,0)</f>
        <v>0</v>
      </c>
      <c r="W1198" s="10">
        <f t="array" ref="W1198">VLOOKUP(A1198,BUSINESS!$A$2:$J$2692,6,0)</f>
        <v>0</v>
      </c>
      <c r="X1198" s="10">
        <f t="array" ref="X1198">VLOOKUP(A1198,BUSINESS!$A$2:$J$2692,7,0)</f>
        <v>0</v>
      </c>
      <c r="Y1198" s="10">
        <f t="array" ref="Y1198">VLOOKUP(A1198,BUSINESS!$A$2:$J$2692,8,0)</f>
        <v>0</v>
      </c>
      <c r="Z1198" s="10">
        <f t="array" ref="Z1198">VLOOKUP(A1198,BUSINESS!$A$2:$J$2692,9,0)</f>
        <v>3.1E-2</v>
      </c>
      <c r="AA1198" s="10">
        <f t="array" ref="AA1198">VLOOKUP(A1198,BUSINESS!$A$2:$J$2692,10,0)</f>
        <v>0.14199999999999999</v>
      </c>
      <c r="AB1198" s="12">
        <f t="shared" si="69"/>
        <v>3479.0561514704818</v>
      </c>
      <c r="AC1198" s="10">
        <f t="shared" si="60"/>
        <v>0</v>
      </c>
      <c r="AD1198" s="10">
        <f t="shared" si="61"/>
        <v>0</v>
      </c>
      <c r="AE1198" s="10">
        <f t="shared" si="62"/>
        <v>91.913574978498787</v>
      </c>
      <c r="AF1198">
        <f t="shared" si="71"/>
        <v>609.02398210543106</v>
      </c>
    </row>
    <row r="1199" spans="1:32" ht="14.4">
      <c r="A1199" s="7" t="str">
        <f t="shared" si="70"/>
        <v>Jamaica-The Americas 2001</v>
      </c>
      <c r="B1199" s="7" t="s">
        <v>171</v>
      </c>
      <c r="C1199" s="8" t="s">
        <v>84</v>
      </c>
      <c r="D1199" s="9" t="s">
        <v>63</v>
      </c>
      <c r="E1199" s="14">
        <v>5.0999999999999997E-2</v>
      </c>
      <c r="F1199" s="13">
        <v>9104515930</v>
      </c>
      <c r="G1199" s="14">
        <v>178</v>
      </c>
      <c r="H1199" s="14">
        <v>0.20599999999999999</v>
      </c>
      <c r="I1199" s="10">
        <f t="array" ref="I1199">VLOOKUP(A1199,ENERGY!$A$2:$F$2691,5,0)</f>
        <v>3066</v>
      </c>
      <c r="J1199" s="11">
        <f t="array" ref="J1199">VLOOKUP(A1199,ENERGY!$A$2:$F$2691,6,0)</f>
        <v>0</v>
      </c>
      <c r="K1199" s="10">
        <f t="array" ref="K1199">VLOOKUP(A1199,'HUMAN RESOURCES'!$A$2:$M$2692,5,0)</f>
        <v>1.9E-2</v>
      </c>
      <c r="L1199" s="11">
        <f t="array" ref="L1199">VLOOKUP(A1199,'HUMAN RESOURCES'!$A$2:$M$2692,6,0)</f>
        <v>0.02</v>
      </c>
      <c r="M1199" s="10">
        <f t="array" ref="M1199">VLOOKUP(A1199,'HUMAN RESOURCES'!$A$2:$M$2692,7,0)</f>
        <v>74</v>
      </c>
      <c r="N1199" s="10">
        <f t="array" ref="N1199">VLOOKUP(A1199,'HUMAN RESOURCES'!$A$2:$M$2692,8,0)</f>
        <v>68</v>
      </c>
      <c r="O1199" s="10">
        <f t="array" ref="O1199">VLOOKUP(A1199,'HUMAN RESOURCES'!$A$2:$M$2692,9,0)</f>
        <v>0.32400000000000001</v>
      </c>
      <c r="P1199" s="10">
        <f t="array" ref="P1199">VLOOKUP(A1199,'HUMAN RESOURCES'!$A$2:$M$2692,10,0)</f>
        <v>0.60099999999999998</v>
      </c>
      <c r="Q1199" s="10">
        <f t="array" ref="Q1199">VLOOKUP(A1199,'HUMAN RESOURCES'!$A$2:$M$2692,11,0)</f>
        <v>7.4999999999999997E-2</v>
      </c>
      <c r="R1199" s="10">
        <f t="array" ref="R1199">VLOOKUP(A1199,'HUMAN RESOURCES'!$A$2:$M$2692,12,0)</f>
        <v>2605556</v>
      </c>
      <c r="S1199" s="10">
        <f t="array" ref="S1199">VLOOKUP(A1199,'HUMAN RESOURCES'!$A$2:$M$2692,13,0)</f>
        <v>0.52100000000000002</v>
      </c>
      <c r="T1199" s="10">
        <f t="array" ref="T1199">VLOOKUP(A1199,TOURISM!$A$2:$F$2692,5,0)</f>
        <v>1494000000</v>
      </c>
      <c r="U1199" s="10">
        <f t="array" ref="U1199">VLOOKUP(A1199,TOURISM!$A$2:$F$2692,6,0)</f>
        <v>227000000</v>
      </c>
      <c r="V1199" s="10">
        <f t="array" ref="V1199">VLOOKUP(A1199,BUSINESS!$A$2:$J$2692,5,0)</f>
        <v>0</v>
      </c>
      <c r="W1199" s="10">
        <f t="array" ref="W1199">VLOOKUP(A1199,BUSINESS!$A$2:$J$2692,6,0)</f>
        <v>0</v>
      </c>
      <c r="X1199" s="10">
        <f t="array" ref="X1199">VLOOKUP(A1199,BUSINESS!$A$2:$J$2692,7,0)</f>
        <v>0</v>
      </c>
      <c r="Y1199" s="10">
        <f t="array" ref="Y1199">VLOOKUP(A1199,BUSINESS!$A$2:$J$2692,8,0)</f>
        <v>0</v>
      </c>
      <c r="Z1199" s="10">
        <f t="array" ref="Z1199">VLOOKUP(A1199,BUSINESS!$A$2:$J$2692,9,0)</f>
        <v>3.9E-2</v>
      </c>
      <c r="AA1199" s="10">
        <f t="array" ref="AA1199">VLOOKUP(A1199,BUSINESS!$A$2:$J$2692,10,0)</f>
        <v>0.22900000000000001</v>
      </c>
      <c r="AB1199" s="12">
        <f t="shared" si="69"/>
        <v>3494.2699101458575</v>
      </c>
      <c r="AC1199" s="10">
        <f t="shared" si="60"/>
        <v>0</v>
      </c>
      <c r="AD1199" s="10">
        <f t="shared" si="61"/>
        <v>1.1767162171912636E-3</v>
      </c>
      <c r="AE1199" s="10">
        <f t="shared" si="62"/>
        <v>87.121520320422974</v>
      </c>
      <c r="AF1199">
        <f t="shared" si="71"/>
        <v>573.39009409124196</v>
      </c>
    </row>
    <row r="1200" spans="1:32" ht="14.4">
      <c r="A1200" s="7" t="str">
        <f t="shared" si="70"/>
        <v>Jamaica-The Americas 2002</v>
      </c>
      <c r="B1200" s="7" t="s">
        <v>171</v>
      </c>
      <c r="C1200" s="8" t="s">
        <v>84</v>
      </c>
      <c r="D1200" s="9" t="s">
        <v>64</v>
      </c>
      <c r="E1200" s="14">
        <v>4.9000000000000002E-2</v>
      </c>
      <c r="F1200" s="13">
        <v>9718989517</v>
      </c>
      <c r="G1200" s="14">
        <v>180</v>
      </c>
      <c r="H1200" s="14">
        <v>0.185</v>
      </c>
      <c r="I1200" s="10">
        <f t="array" ref="I1200">VLOOKUP(A1200,ENERGY!$A$2:$F$2691,5,0)</f>
        <v>2830</v>
      </c>
      <c r="J1200" s="11">
        <f t="array" ref="J1200">VLOOKUP(A1200,ENERGY!$A$2:$F$2691,6,0)</f>
        <v>7158</v>
      </c>
      <c r="K1200" s="10">
        <f t="array" ref="K1200">VLOOKUP(A1200,'HUMAN RESOURCES'!$A$2:$M$2692,5,0)</f>
        <v>1.7999999999999999E-2</v>
      </c>
      <c r="L1200" s="11">
        <f t="array" ref="L1200">VLOOKUP(A1200,'HUMAN RESOURCES'!$A$2:$M$2692,6,0)</f>
        <v>1.9E-2</v>
      </c>
      <c r="M1200" s="10">
        <f t="array" ref="M1200">VLOOKUP(A1200,'HUMAN RESOURCES'!$A$2:$M$2692,7,0)</f>
        <v>74</v>
      </c>
      <c r="N1200" s="10">
        <f t="array" ref="N1200">VLOOKUP(A1200,'HUMAN RESOURCES'!$A$2:$M$2692,8,0)</f>
        <v>68</v>
      </c>
      <c r="O1200" s="10">
        <f t="array" ref="O1200">VLOOKUP(A1200,'HUMAN RESOURCES'!$A$2:$M$2692,9,0)</f>
        <v>0.32100000000000001</v>
      </c>
      <c r="P1200" s="10">
        <f t="array" ref="P1200">VLOOKUP(A1200,'HUMAN RESOURCES'!$A$2:$M$2692,10,0)</f>
        <v>0.60399999999999998</v>
      </c>
      <c r="Q1200" s="10">
        <f t="array" ref="Q1200">VLOOKUP(A1200,'HUMAN RESOURCES'!$A$2:$M$2692,11,0)</f>
        <v>7.5999999999999998E-2</v>
      </c>
      <c r="R1200" s="10">
        <f t="array" ref="R1200">VLOOKUP(A1200,'HUMAN RESOURCES'!$A$2:$M$2692,12,0)</f>
        <v>2615253</v>
      </c>
      <c r="S1200" s="10">
        <f t="array" ref="S1200">VLOOKUP(A1200,'HUMAN RESOURCES'!$A$2:$M$2692,13,0)</f>
        <v>0.52300000000000002</v>
      </c>
      <c r="T1200" s="10">
        <f t="array" ref="T1200">VLOOKUP(A1200,TOURISM!$A$2:$F$2692,5,0)</f>
        <v>1482000000</v>
      </c>
      <c r="U1200" s="10">
        <f t="array" ref="U1200">VLOOKUP(A1200,TOURISM!$A$2:$F$2692,6,0)</f>
        <v>274000000</v>
      </c>
      <c r="V1200" s="10">
        <f t="array" ref="V1200">VLOOKUP(A1200,BUSINESS!$A$2:$J$2692,5,0)</f>
        <v>0</v>
      </c>
      <c r="W1200" s="10">
        <f t="array" ref="W1200">VLOOKUP(A1200,BUSINESS!$A$2:$J$2692,6,0)</f>
        <v>0</v>
      </c>
      <c r="X1200" s="10">
        <f t="array" ref="X1200">VLOOKUP(A1200,BUSINESS!$A$2:$J$2692,7,0)</f>
        <v>0</v>
      </c>
      <c r="Y1200" s="10">
        <f t="array" ref="Y1200">VLOOKUP(A1200,BUSINESS!$A$2:$J$2692,8,0)</f>
        <v>0</v>
      </c>
      <c r="Z1200" s="10">
        <f t="array" ref="Z1200">VLOOKUP(A1200,BUSINESS!$A$2:$J$2692,9,0)</f>
        <v>6.0999999999999999E-2</v>
      </c>
      <c r="AA1200" s="10">
        <f t="array" ref="AA1200">VLOOKUP(A1200,BUSINESS!$A$2:$J$2692,10,0)</f>
        <v>0.47399999999999998</v>
      </c>
      <c r="AB1200" s="12">
        <f t="shared" si="69"/>
        <v>3716.2712429734333</v>
      </c>
      <c r="AC1200" s="10">
        <f t="shared" si="60"/>
        <v>2.7370200894521485E-3</v>
      </c>
      <c r="AD1200" s="10">
        <f t="shared" si="61"/>
        <v>1.082113279288849E-3</v>
      </c>
      <c r="AE1200" s="10">
        <f t="shared" si="62"/>
        <v>104.76997827743625</v>
      </c>
      <c r="AF1200">
        <f t="shared" si="71"/>
        <v>566.67557593854212</v>
      </c>
    </row>
    <row r="1201" spans="1:32" ht="14.4">
      <c r="A1201" s="7" t="str">
        <f t="shared" si="70"/>
        <v>Jamaica-The Americas 2003</v>
      </c>
      <c r="B1201" s="7" t="s">
        <v>171</v>
      </c>
      <c r="C1201" s="8" t="s">
        <v>84</v>
      </c>
      <c r="D1201" s="9" t="s">
        <v>65</v>
      </c>
      <c r="E1201" s="14">
        <v>4.5999999999999999E-2</v>
      </c>
      <c r="F1201" s="13">
        <v>9430236065</v>
      </c>
      <c r="G1201" s="14">
        <v>162</v>
      </c>
      <c r="H1201" s="14">
        <v>0.189</v>
      </c>
      <c r="I1201" s="10">
        <f t="array" ref="I1201">VLOOKUP(A1201,ENERGY!$A$2:$F$2691,5,0)</f>
        <v>3022</v>
      </c>
      <c r="J1201" s="11">
        <f t="array" ref="J1201">VLOOKUP(A1201,ENERGY!$A$2:$F$2691,6,0)</f>
        <v>8592</v>
      </c>
      <c r="K1201" s="10">
        <f t="array" ref="K1201">VLOOKUP(A1201,'HUMAN RESOURCES'!$A$2:$M$2692,5,0)</f>
        <v>1.7000000000000001E-2</v>
      </c>
      <c r="L1201" s="11">
        <f t="array" ref="L1201">VLOOKUP(A1201,'HUMAN RESOURCES'!$A$2:$M$2692,6,0)</f>
        <v>1.9E-2</v>
      </c>
      <c r="M1201" s="10">
        <f t="array" ref="M1201">VLOOKUP(A1201,'HUMAN RESOURCES'!$A$2:$M$2692,7,0)</f>
        <v>74</v>
      </c>
      <c r="N1201" s="10">
        <f t="array" ref="N1201">VLOOKUP(A1201,'HUMAN RESOURCES'!$A$2:$M$2692,8,0)</f>
        <v>68</v>
      </c>
      <c r="O1201" s="10">
        <f t="array" ref="O1201">VLOOKUP(A1201,'HUMAN RESOURCES'!$A$2:$M$2692,9,0)</f>
        <v>0.318</v>
      </c>
      <c r="P1201" s="10">
        <f t="array" ref="P1201">VLOOKUP(A1201,'HUMAN RESOURCES'!$A$2:$M$2692,10,0)</f>
        <v>0.60599999999999998</v>
      </c>
      <c r="Q1201" s="10">
        <f t="array" ref="Q1201">VLOOKUP(A1201,'HUMAN RESOURCES'!$A$2:$M$2692,11,0)</f>
        <v>7.5999999999999998E-2</v>
      </c>
      <c r="R1201" s="10">
        <f t="array" ref="R1201">VLOOKUP(A1201,'HUMAN RESOURCES'!$A$2:$M$2692,12,0)</f>
        <v>2624695</v>
      </c>
      <c r="S1201" s="10">
        <f t="array" ref="S1201">VLOOKUP(A1201,'HUMAN RESOURCES'!$A$2:$M$2692,13,0)</f>
        <v>0.52400000000000002</v>
      </c>
      <c r="T1201" s="10">
        <f t="array" ref="T1201">VLOOKUP(A1201,TOURISM!$A$2:$F$2692,5,0)</f>
        <v>1621000000</v>
      </c>
      <c r="U1201" s="10">
        <f t="array" ref="U1201">VLOOKUP(A1201,TOURISM!$A$2:$F$2692,6,0)</f>
        <v>269000000</v>
      </c>
      <c r="V1201" s="10">
        <f t="array" ref="V1201">VLOOKUP(A1201,BUSINESS!$A$2:$J$2692,5,0)</f>
        <v>0</v>
      </c>
      <c r="W1201" s="10">
        <f t="array" ref="W1201">VLOOKUP(A1201,BUSINESS!$A$2:$J$2692,6,0)</f>
        <v>31</v>
      </c>
      <c r="X1201" s="10">
        <f t="array" ref="X1201">VLOOKUP(A1201,BUSINESS!$A$2:$J$2692,7,0)</f>
        <v>0</v>
      </c>
      <c r="Y1201" s="10">
        <f t="array" ref="Y1201">VLOOKUP(A1201,BUSINESS!$A$2:$J$2692,8,0)</f>
        <v>0</v>
      </c>
      <c r="Z1201" s="10">
        <f t="array" ref="Z1201">VLOOKUP(A1201,BUSINESS!$A$2:$J$2692,9,0)</f>
        <v>7.8E-2</v>
      </c>
      <c r="AA1201" s="10">
        <f t="array" ref="AA1201">VLOOKUP(A1201,BUSINESS!$A$2:$J$2692,10,0)</f>
        <v>0.59599999999999997</v>
      </c>
      <c r="AB1201" s="12">
        <f t="shared" si="69"/>
        <v>3592.8883413120379</v>
      </c>
      <c r="AC1201" s="10">
        <f t="shared" si="60"/>
        <v>3.2735232093633738E-3</v>
      </c>
      <c r="AD1201" s="10">
        <f t="shared" si="61"/>
        <v>1.1513718736843709E-3</v>
      </c>
      <c r="AE1201" s="10">
        <f t="shared" si="62"/>
        <v>102.48809861717267</v>
      </c>
      <c r="AF1201">
        <f t="shared" si="71"/>
        <v>617.59556824697722</v>
      </c>
    </row>
    <row r="1202" spans="1:32" ht="14.4">
      <c r="A1202" s="7" t="str">
        <f t="shared" si="70"/>
        <v>Jamaica-The Americas 2004</v>
      </c>
      <c r="B1202" s="7" t="s">
        <v>171</v>
      </c>
      <c r="C1202" s="8" t="s">
        <v>84</v>
      </c>
      <c r="D1202" s="9" t="s">
        <v>66</v>
      </c>
      <c r="E1202" s="14">
        <v>4.8000000000000001E-2</v>
      </c>
      <c r="F1202" s="13">
        <v>10173234921</v>
      </c>
      <c r="G1202" s="14">
        <v>183</v>
      </c>
      <c r="H1202" s="14">
        <v>0.18099999999999999</v>
      </c>
      <c r="I1202" s="10">
        <f t="array" ref="I1202">VLOOKUP(A1202,ENERGY!$A$2:$F$2691,5,0)</f>
        <v>4078</v>
      </c>
      <c r="J1202" s="11">
        <f t="array" ref="J1202">VLOOKUP(A1202,ENERGY!$A$2:$F$2691,6,0)</f>
        <v>11947</v>
      </c>
      <c r="K1202" s="10">
        <f t="array" ref="K1202">VLOOKUP(A1202,'HUMAN RESOURCES'!$A$2:$M$2692,5,0)</f>
        <v>1.7000000000000001E-2</v>
      </c>
      <c r="L1202" s="11">
        <f t="array" ref="L1202">VLOOKUP(A1202,'HUMAN RESOURCES'!$A$2:$M$2692,6,0)</f>
        <v>1.7999999999999999E-2</v>
      </c>
      <c r="M1202" s="10">
        <f t="array" ref="M1202">VLOOKUP(A1202,'HUMAN RESOURCES'!$A$2:$M$2692,7,0)</f>
        <v>74</v>
      </c>
      <c r="N1202" s="10">
        <f t="array" ref="N1202">VLOOKUP(A1202,'HUMAN RESOURCES'!$A$2:$M$2692,8,0)</f>
        <v>68</v>
      </c>
      <c r="O1202" s="10">
        <f t="array" ref="O1202">VLOOKUP(A1202,'HUMAN RESOURCES'!$A$2:$M$2692,9,0)</f>
        <v>0.315</v>
      </c>
      <c r="P1202" s="10">
        <f t="array" ref="P1202">VLOOKUP(A1202,'HUMAN RESOURCES'!$A$2:$M$2692,10,0)</f>
        <v>0.60899999999999999</v>
      </c>
      <c r="Q1202" s="10">
        <f t="array" ref="Q1202">VLOOKUP(A1202,'HUMAN RESOURCES'!$A$2:$M$2692,11,0)</f>
        <v>7.5999999999999998E-2</v>
      </c>
      <c r="R1202" s="10">
        <f t="array" ref="R1202">VLOOKUP(A1202,'HUMAN RESOURCES'!$A$2:$M$2692,12,0)</f>
        <v>2634145</v>
      </c>
      <c r="S1202" s="10">
        <f t="array" ref="S1202">VLOOKUP(A1202,'HUMAN RESOURCES'!$A$2:$M$2692,13,0)</f>
        <v>0.52600000000000002</v>
      </c>
      <c r="T1202" s="10">
        <f t="array" ref="T1202">VLOOKUP(A1202,TOURISM!$A$2:$F$2692,5,0)</f>
        <v>1733000000</v>
      </c>
      <c r="U1202" s="10">
        <f t="array" ref="U1202">VLOOKUP(A1202,TOURISM!$A$2:$F$2692,6,0)</f>
        <v>318000000</v>
      </c>
      <c r="V1202" s="10">
        <f t="array" ref="V1202">VLOOKUP(A1202,BUSINESS!$A$2:$J$2692,5,0)</f>
        <v>0</v>
      </c>
      <c r="W1202" s="10">
        <f t="array" ref="W1202">VLOOKUP(A1202,BUSINESS!$A$2:$J$2692,6,0)</f>
        <v>31</v>
      </c>
      <c r="X1202" s="10">
        <f t="array" ref="X1202">VLOOKUP(A1202,BUSINESS!$A$2:$J$2692,7,0)</f>
        <v>0</v>
      </c>
      <c r="Y1202" s="10">
        <f t="array" ref="Y1202">VLOOKUP(A1202,BUSINESS!$A$2:$J$2692,8,0)</f>
        <v>0</v>
      </c>
      <c r="Z1202" s="10">
        <f t="array" ref="Z1202">VLOOKUP(A1202,BUSINESS!$A$2:$J$2692,9,0)</f>
        <v>0.1</v>
      </c>
      <c r="AA1202" s="10">
        <f t="array" ref="AA1202">VLOOKUP(A1202,BUSINESS!$A$2:$J$2692,10,0)</f>
        <v>0.68899999999999995</v>
      </c>
      <c r="AB1202" s="12">
        <f t="shared" si="69"/>
        <v>3862.0633719859766</v>
      </c>
      <c r="AC1202" s="10">
        <f t="shared" si="60"/>
        <v>4.5354374948987242E-3</v>
      </c>
      <c r="AD1202" s="10">
        <f t="shared" si="61"/>
        <v>1.5481304180293796E-3</v>
      </c>
      <c r="AE1202" s="10">
        <f t="shared" si="62"/>
        <v>120.72228370116299</v>
      </c>
      <c r="AF1202">
        <f t="shared" si="71"/>
        <v>657.89848318904239</v>
      </c>
    </row>
    <row r="1203" spans="1:32" ht="14.4">
      <c r="A1203" s="7" t="str">
        <f t="shared" si="70"/>
        <v>Jamaica-The Americas 2005</v>
      </c>
      <c r="B1203" s="7" t="s">
        <v>171</v>
      </c>
      <c r="C1203" s="8" t="s">
        <v>84</v>
      </c>
      <c r="D1203" s="9" t="s">
        <v>67</v>
      </c>
      <c r="E1203" s="14">
        <v>4.1000000000000002E-2</v>
      </c>
      <c r="F1203" s="13">
        <v>11075778481</v>
      </c>
      <c r="G1203" s="14">
        <v>170</v>
      </c>
      <c r="H1203" s="14">
        <v>0.17399999999999999</v>
      </c>
      <c r="I1203" s="10">
        <f t="array" ref="I1203">VLOOKUP(A1203,ENERGY!$A$2:$F$2691,5,0)</f>
        <v>3841</v>
      </c>
      <c r="J1203" s="11">
        <f t="array" ref="J1203">VLOOKUP(A1203,ENERGY!$A$2:$F$2691,6,0)</f>
        <v>10627</v>
      </c>
      <c r="K1203" s="10">
        <f t="array" ref="K1203">VLOOKUP(A1203,'HUMAN RESOURCES'!$A$2:$M$2692,5,0)</f>
        <v>1.7999999999999999E-2</v>
      </c>
      <c r="L1203" s="11">
        <f t="array" ref="L1203">VLOOKUP(A1203,'HUMAN RESOURCES'!$A$2:$M$2692,6,0)</f>
        <v>1.7999999999999999E-2</v>
      </c>
      <c r="M1203" s="10">
        <f t="array" ref="M1203">VLOOKUP(A1203,'HUMAN RESOURCES'!$A$2:$M$2692,7,0)</f>
        <v>74</v>
      </c>
      <c r="N1203" s="10">
        <f t="array" ref="N1203">VLOOKUP(A1203,'HUMAN RESOURCES'!$A$2:$M$2692,8,0)</f>
        <v>69</v>
      </c>
      <c r="O1203" s="10">
        <f t="array" ref="O1203">VLOOKUP(A1203,'HUMAN RESOURCES'!$A$2:$M$2692,9,0)</f>
        <v>0.311</v>
      </c>
      <c r="P1203" s="10">
        <f t="array" ref="P1203">VLOOKUP(A1203,'HUMAN RESOURCES'!$A$2:$M$2692,10,0)</f>
        <v>0.61199999999999999</v>
      </c>
      <c r="Q1203" s="10">
        <f t="array" ref="Q1203">VLOOKUP(A1203,'HUMAN RESOURCES'!$A$2:$M$2692,11,0)</f>
        <v>7.6999999999999999E-2</v>
      </c>
      <c r="R1203" s="10">
        <f t="array" ref="R1203">VLOOKUP(A1203,'HUMAN RESOURCES'!$A$2:$M$2692,12,0)</f>
        <v>2643601</v>
      </c>
      <c r="S1203" s="10">
        <f t="array" ref="S1203">VLOOKUP(A1203,'HUMAN RESOURCES'!$A$2:$M$2692,13,0)</f>
        <v>0.52800000000000002</v>
      </c>
      <c r="T1203" s="10">
        <f t="array" ref="T1203">VLOOKUP(A1203,TOURISM!$A$2:$F$2692,5,0)</f>
        <v>1783000000</v>
      </c>
      <c r="U1203" s="10">
        <f t="array" ref="U1203">VLOOKUP(A1203,TOURISM!$A$2:$F$2692,6,0)</f>
        <v>290000000</v>
      </c>
      <c r="V1203" s="10">
        <f t="array" ref="V1203">VLOOKUP(A1203,BUSINESS!$A$2:$J$2692,5,0)</f>
        <v>0.499</v>
      </c>
      <c r="W1203" s="10">
        <f t="array" ref="W1203">VLOOKUP(A1203,BUSINESS!$A$2:$J$2692,6,0)</f>
        <v>8</v>
      </c>
      <c r="X1203" s="10">
        <f t="array" ref="X1203">VLOOKUP(A1203,BUSINESS!$A$2:$J$2692,7,0)</f>
        <v>0</v>
      </c>
      <c r="Y1203" s="10">
        <f t="array" ref="Y1203">VLOOKUP(A1203,BUSINESS!$A$2:$J$2692,8,0)</f>
        <v>414</v>
      </c>
      <c r="Z1203" s="10">
        <f t="array" ref="Z1203">VLOOKUP(A1203,BUSINESS!$A$2:$J$2692,9,0)</f>
        <v>0.128</v>
      </c>
      <c r="AA1203" s="10">
        <f t="array" ref="AA1203">VLOOKUP(A1203,BUSINESS!$A$2:$J$2692,10,0)</f>
        <v>0.73899999999999999</v>
      </c>
      <c r="AB1203" s="12">
        <f t="shared" si="69"/>
        <v>4189.65588263887</v>
      </c>
      <c r="AC1203" s="10">
        <f t="shared" si="60"/>
        <v>4.0198955893873548E-3</v>
      </c>
      <c r="AD1203" s="10">
        <f t="shared" si="61"/>
        <v>1.4529424069668606E-3</v>
      </c>
      <c r="AE1203" s="10">
        <f t="shared" si="62"/>
        <v>109.69885394959375</v>
      </c>
      <c r="AF1203">
        <f t="shared" si="71"/>
        <v>674.45881583491609</v>
      </c>
    </row>
    <row r="1204" spans="1:32" ht="14.4">
      <c r="A1204" s="7" t="str">
        <f t="shared" si="70"/>
        <v>Jamaica-The Americas 2006</v>
      </c>
      <c r="B1204" s="7" t="s">
        <v>171</v>
      </c>
      <c r="C1204" s="8" t="s">
        <v>84</v>
      </c>
      <c r="D1204" s="9" t="s">
        <v>68</v>
      </c>
      <c r="E1204" s="14">
        <v>4.2000000000000003E-2</v>
      </c>
      <c r="F1204" s="13">
        <v>11903020644</v>
      </c>
      <c r="G1204" s="14">
        <v>187</v>
      </c>
      <c r="H1204" s="14">
        <v>0.17599999999999999</v>
      </c>
      <c r="I1204" s="10">
        <f t="array" ref="I1204">VLOOKUP(A1204,ENERGY!$A$2:$F$2691,5,0)</f>
        <v>3769</v>
      </c>
      <c r="J1204" s="11">
        <f t="array" ref="J1204">VLOOKUP(A1204,ENERGY!$A$2:$F$2691,6,0)</f>
        <v>10715</v>
      </c>
      <c r="K1204" s="10">
        <f t="array" ref="K1204">VLOOKUP(A1204,'HUMAN RESOURCES'!$A$2:$M$2692,5,0)</f>
        <v>1.6E-2</v>
      </c>
      <c r="L1204" s="11">
        <f t="array" ref="L1204">VLOOKUP(A1204,'HUMAN RESOURCES'!$A$2:$M$2692,6,0)</f>
        <v>1.7999999999999999E-2</v>
      </c>
      <c r="M1204" s="10">
        <f t="array" ref="M1204">VLOOKUP(A1204,'HUMAN RESOURCES'!$A$2:$M$2692,7,0)</f>
        <v>75</v>
      </c>
      <c r="N1204" s="10">
        <f t="array" ref="N1204">VLOOKUP(A1204,'HUMAN RESOURCES'!$A$2:$M$2692,8,0)</f>
        <v>69</v>
      </c>
      <c r="O1204" s="10">
        <f t="array" ref="O1204">VLOOKUP(A1204,'HUMAN RESOURCES'!$A$2:$M$2692,9,0)</f>
        <v>0.308</v>
      </c>
      <c r="P1204" s="10">
        <f t="array" ref="P1204">VLOOKUP(A1204,'HUMAN RESOURCES'!$A$2:$M$2692,10,0)</f>
        <v>0.61499999999999999</v>
      </c>
      <c r="Q1204" s="10">
        <f t="array" ref="Q1204">VLOOKUP(A1204,'HUMAN RESOURCES'!$A$2:$M$2692,11,0)</f>
        <v>7.6999999999999999E-2</v>
      </c>
      <c r="R1204" s="10">
        <f t="array" ref="R1204">VLOOKUP(A1204,'HUMAN RESOURCES'!$A$2:$M$2692,12,0)</f>
        <v>2653042</v>
      </c>
      <c r="S1204" s="10">
        <f t="array" ref="S1204">VLOOKUP(A1204,'HUMAN RESOURCES'!$A$2:$M$2692,13,0)</f>
        <v>0.53</v>
      </c>
      <c r="T1204" s="10">
        <f t="array" ref="T1204">VLOOKUP(A1204,TOURISM!$A$2:$F$2692,5,0)</f>
        <v>2094000000</v>
      </c>
      <c r="U1204" s="10">
        <f t="array" ref="U1204">VLOOKUP(A1204,TOURISM!$A$2:$F$2692,6,0)</f>
        <v>315000000</v>
      </c>
      <c r="V1204" s="10">
        <f t="array" ref="V1204">VLOOKUP(A1204,BUSINESS!$A$2:$J$2692,5,0)</f>
        <v>0.499</v>
      </c>
      <c r="W1204" s="10">
        <f t="array" ref="W1204">VLOOKUP(A1204,BUSINESS!$A$2:$J$2692,6,0)</f>
        <v>8</v>
      </c>
      <c r="X1204" s="10">
        <f t="array" ref="X1204">VLOOKUP(A1204,BUSINESS!$A$2:$J$2692,7,0)</f>
        <v>0</v>
      </c>
      <c r="Y1204" s="10">
        <f t="array" ref="Y1204">VLOOKUP(A1204,BUSINESS!$A$2:$J$2692,8,0)</f>
        <v>414</v>
      </c>
      <c r="Z1204" s="10">
        <f t="array" ref="Z1204">VLOOKUP(A1204,BUSINESS!$A$2:$J$2692,9,0)</f>
        <v>0.16400000000000001</v>
      </c>
      <c r="AA1204" s="10">
        <f t="array" ref="AA1204">VLOOKUP(A1204,BUSINESS!$A$2:$J$2692,10,0)</f>
        <v>0.84399999999999997</v>
      </c>
      <c r="AB1204" s="12">
        <f t="shared" si="69"/>
        <v>4486.5556760880527</v>
      </c>
      <c r="AC1204" s="10">
        <f t="shared" si="60"/>
        <v>4.0387600347073288E-3</v>
      </c>
      <c r="AD1204" s="10">
        <f t="shared" si="61"/>
        <v>1.4206333710510425E-3</v>
      </c>
      <c r="AE1204" s="10">
        <f t="shared" si="62"/>
        <v>118.73162957842356</v>
      </c>
      <c r="AF1204">
        <f t="shared" si="71"/>
        <v>789.28264234037761</v>
      </c>
    </row>
    <row r="1205" spans="1:32" ht="14.4">
      <c r="A1205" s="7" t="str">
        <f t="shared" si="70"/>
        <v>Jamaica-The Americas 2007</v>
      </c>
      <c r="B1205" s="7" t="s">
        <v>171</v>
      </c>
      <c r="C1205" s="8" t="s">
        <v>84</v>
      </c>
      <c r="D1205" s="9" t="s">
        <v>69</v>
      </c>
      <c r="E1205" s="14">
        <v>4.9000000000000002E-2</v>
      </c>
      <c r="F1205" s="13">
        <v>12820055025</v>
      </c>
      <c r="G1205" s="14">
        <v>230</v>
      </c>
      <c r="H1205" s="14">
        <v>0.17199999999999999</v>
      </c>
      <c r="I1205" s="10">
        <f t="array" ref="I1205">VLOOKUP(A1205,ENERGY!$A$2:$F$2691,5,0)</f>
        <v>4200</v>
      </c>
      <c r="J1205" s="11">
        <f t="array" ref="J1205">VLOOKUP(A1205,ENERGY!$A$2:$F$2691,6,0)</f>
        <v>13480</v>
      </c>
      <c r="K1205" s="10">
        <f t="array" ref="K1205">VLOOKUP(A1205,'HUMAN RESOURCES'!$A$2:$M$2692,5,0)</f>
        <v>1.6E-2</v>
      </c>
      <c r="L1205" s="11">
        <f t="array" ref="L1205">VLOOKUP(A1205,'HUMAN RESOURCES'!$A$2:$M$2692,6,0)</f>
        <v>1.7000000000000001E-2</v>
      </c>
      <c r="M1205" s="10">
        <f t="array" ref="M1205">VLOOKUP(A1205,'HUMAN RESOURCES'!$A$2:$M$2692,7,0)</f>
        <v>75</v>
      </c>
      <c r="N1205" s="10">
        <f t="array" ref="N1205">VLOOKUP(A1205,'HUMAN RESOURCES'!$A$2:$M$2692,8,0)</f>
        <v>69</v>
      </c>
      <c r="O1205" s="10">
        <f t="array" ref="O1205">VLOOKUP(A1205,'HUMAN RESOURCES'!$A$2:$M$2692,9,0)</f>
        <v>0.30399999999999999</v>
      </c>
      <c r="P1205" s="10">
        <f t="array" ref="P1205">VLOOKUP(A1205,'HUMAN RESOURCES'!$A$2:$M$2692,10,0)</f>
        <v>0.61799999999999999</v>
      </c>
      <c r="Q1205" s="10">
        <f t="array" ref="Q1205">VLOOKUP(A1205,'HUMAN RESOURCES'!$A$2:$M$2692,11,0)</f>
        <v>7.6999999999999999E-2</v>
      </c>
      <c r="R1205" s="10">
        <f t="array" ref="R1205">VLOOKUP(A1205,'HUMAN RESOURCES'!$A$2:$M$2692,12,0)</f>
        <v>2662481</v>
      </c>
      <c r="S1205" s="10">
        <f t="array" ref="S1205">VLOOKUP(A1205,'HUMAN RESOURCES'!$A$2:$M$2692,13,0)</f>
        <v>0.53200000000000003</v>
      </c>
      <c r="T1205" s="10">
        <f t="array" ref="T1205">VLOOKUP(A1205,TOURISM!$A$2:$F$2692,5,0)</f>
        <v>2142000000</v>
      </c>
      <c r="U1205" s="10">
        <f t="array" ref="U1205">VLOOKUP(A1205,TOURISM!$A$2:$F$2692,6,0)</f>
        <v>340000000</v>
      </c>
      <c r="V1205" s="10">
        <f t="array" ref="V1205">VLOOKUP(A1205,BUSINESS!$A$2:$J$2692,5,0)</f>
        <v>0.499</v>
      </c>
      <c r="W1205" s="10">
        <f t="array" ref="W1205">VLOOKUP(A1205,BUSINESS!$A$2:$J$2692,6,0)</f>
        <v>8</v>
      </c>
      <c r="X1205" s="10">
        <f t="array" ref="X1205">VLOOKUP(A1205,BUSINESS!$A$2:$J$2692,7,0)</f>
        <v>0</v>
      </c>
      <c r="Y1205" s="10">
        <f t="array" ref="Y1205">VLOOKUP(A1205,BUSINESS!$A$2:$J$2692,8,0)</f>
        <v>414</v>
      </c>
      <c r="Z1205" s="10">
        <f t="array" ref="Z1205">VLOOKUP(A1205,BUSINESS!$A$2:$J$2692,9,0)</f>
        <v>0.21099999999999999</v>
      </c>
      <c r="AA1205" s="10">
        <f t="array" ref="AA1205">VLOOKUP(A1205,BUSINESS!$A$2:$J$2692,10,0)</f>
        <v>0.99099999999999999</v>
      </c>
      <c r="AB1205" s="12">
        <f t="shared" si="69"/>
        <v>4815.0785019686527</v>
      </c>
      <c r="AC1205" s="10">
        <f t="shared" si="60"/>
        <v>5.0629469280719748E-3</v>
      </c>
      <c r="AD1205" s="10">
        <f t="shared" si="61"/>
        <v>1.5774760458384491E-3</v>
      </c>
      <c r="AE1205" s="10">
        <f t="shared" si="62"/>
        <v>127.70044180596969</v>
      </c>
      <c r="AF1205">
        <f t="shared" si="71"/>
        <v>804.51278337760903</v>
      </c>
    </row>
    <row r="1206" spans="1:32" ht="14.4">
      <c r="A1206" s="7" t="str">
        <f t="shared" si="70"/>
        <v>Jamaica-The Americas 2008</v>
      </c>
      <c r="B1206" s="7" t="s">
        <v>171</v>
      </c>
      <c r="C1206" s="8" t="s">
        <v>84</v>
      </c>
      <c r="D1206" s="9" t="s">
        <v>70</v>
      </c>
      <c r="E1206" s="14">
        <v>5.3999999999999999E-2</v>
      </c>
      <c r="F1206" s="13">
        <v>13676837630</v>
      </c>
      <c r="G1206" s="14">
        <v>272</v>
      </c>
      <c r="H1206" s="14">
        <v>0.16800000000000001</v>
      </c>
      <c r="I1206" s="10">
        <f t="array" ref="I1206">VLOOKUP(A1206,ENERGY!$A$2:$F$2691,5,0)</f>
        <v>3717</v>
      </c>
      <c r="J1206" s="11">
        <f t="array" ref="J1206">VLOOKUP(A1206,ENERGY!$A$2:$F$2691,6,0)</f>
        <v>10645</v>
      </c>
      <c r="K1206" s="10">
        <f t="array" ref="K1206">VLOOKUP(A1206,'HUMAN RESOURCES'!$A$2:$M$2692,5,0)</f>
        <v>1.6E-2</v>
      </c>
      <c r="L1206" s="11">
        <f t="array" ref="L1206">VLOOKUP(A1206,'HUMAN RESOURCES'!$A$2:$M$2692,6,0)</f>
        <v>1.7000000000000001E-2</v>
      </c>
      <c r="M1206" s="10">
        <f t="array" ref="M1206">VLOOKUP(A1206,'HUMAN RESOURCES'!$A$2:$M$2692,7,0)</f>
        <v>75</v>
      </c>
      <c r="N1206" s="10">
        <f t="array" ref="N1206">VLOOKUP(A1206,'HUMAN RESOURCES'!$A$2:$M$2692,8,0)</f>
        <v>70</v>
      </c>
      <c r="O1206" s="10">
        <f t="array" ref="O1206">VLOOKUP(A1206,'HUMAN RESOURCES'!$A$2:$M$2692,9,0)</f>
        <v>0.3</v>
      </c>
      <c r="P1206" s="10">
        <f t="array" ref="P1206">VLOOKUP(A1206,'HUMAN RESOURCES'!$A$2:$M$2692,10,0)</f>
        <v>0.622</v>
      </c>
      <c r="Q1206" s="10">
        <f t="array" ref="Q1206">VLOOKUP(A1206,'HUMAN RESOURCES'!$A$2:$M$2692,11,0)</f>
        <v>7.8E-2</v>
      </c>
      <c r="R1206" s="10">
        <f t="array" ref="R1206">VLOOKUP(A1206,'HUMAN RESOURCES'!$A$2:$M$2692,12,0)</f>
        <v>2671934</v>
      </c>
      <c r="S1206" s="10">
        <f t="array" ref="S1206">VLOOKUP(A1206,'HUMAN RESOURCES'!$A$2:$M$2692,13,0)</f>
        <v>0.53400000000000003</v>
      </c>
      <c r="T1206" s="10">
        <f t="array" ref="T1206">VLOOKUP(A1206,TOURISM!$A$2:$F$2692,5,0)</f>
        <v>2222000000</v>
      </c>
      <c r="U1206" s="10">
        <f t="array" ref="U1206">VLOOKUP(A1206,TOURISM!$A$2:$F$2692,6,0)</f>
        <v>312000000</v>
      </c>
      <c r="V1206" s="10">
        <f t="array" ref="V1206">VLOOKUP(A1206,BUSINESS!$A$2:$J$2692,5,0)</f>
        <v>0.499</v>
      </c>
      <c r="W1206" s="10">
        <f t="array" ref="W1206">VLOOKUP(A1206,BUSINESS!$A$2:$J$2692,6,0)</f>
        <v>8</v>
      </c>
      <c r="X1206" s="10">
        <f t="array" ref="X1206">VLOOKUP(A1206,BUSINESS!$A$2:$J$2692,7,0)</f>
        <v>0</v>
      </c>
      <c r="Y1206" s="10">
        <f t="array" ref="Y1206">VLOOKUP(A1206,BUSINESS!$A$2:$J$2692,8,0)</f>
        <v>414</v>
      </c>
      <c r="Z1206" s="10">
        <f t="array" ref="Z1206">VLOOKUP(A1206,BUSINESS!$A$2:$J$2692,9,0)</f>
        <v>0.23599999999999999</v>
      </c>
      <c r="AA1206" s="10">
        <f t="array" ref="AA1206">VLOOKUP(A1206,BUSINESS!$A$2:$J$2692,10,0)</f>
        <v>1.002</v>
      </c>
      <c r="AB1206" s="12">
        <f t="shared" si="69"/>
        <v>5118.7033923742129</v>
      </c>
      <c r="AC1206" s="10">
        <f t="shared" si="60"/>
        <v>3.9840055929525209E-3</v>
      </c>
      <c r="AD1206" s="10">
        <f t="shared" si="61"/>
        <v>1.3911271760455161E-3</v>
      </c>
      <c r="AE1206" s="10">
        <f t="shared" si="62"/>
        <v>116.7693513387681</v>
      </c>
      <c r="AF1206">
        <f t="shared" si="71"/>
        <v>831.60736754725224</v>
      </c>
    </row>
    <row r="1207" spans="1:32" ht="14.4">
      <c r="A1207" s="7" t="str">
        <f t="shared" si="70"/>
        <v>Jamaica-The Americas 2009</v>
      </c>
      <c r="B1207" s="7" t="s">
        <v>171</v>
      </c>
      <c r="C1207" s="8" t="s">
        <v>84</v>
      </c>
      <c r="D1207" s="9" t="s">
        <v>71</v>
      </c>
      <c r="E1207" s="14">
        <v>5.1999999999999998E-2</v>
      </c>
      <c r="F1207" s="13">
        <v>12125023181</v>
      </c>
      <c r="G1207" s="14">
        <v>229</v>
      </c>
      <c r="H1207" s="14">
        <v>0.16400000000000001</v>
      </c>
      <c r="I1207" s="10">
        <v>3717</v>
      </c>
      <c r="J1207" s="11">
        <v>10645</v>
      </c>
      <c r="K1207" s="10">
        <f t="array" ref="K1207">VLOOKUP(A1207,'HUMAN RESOURCES'!$A$2:$M$2692,5,0)</f>
        <v>1.6E-2</v>
      </c>
      <c r="L1207" s="11">
        <f t="array" ref="L1207">VLOOKUP(A1207,'HUMAN RESOURCES'!$A$2:$M$2692,6,0)</f>
        <v>1.6E-2</v>
      </c>
      <c r="M1207" s="10">
        <f t="array" ref="M1207">VLOOKUP(A1207,'HUMAN RESOURCES'!$A$2:$M$2692,7,0)</f>
        <v>75</v>
      </c>
      <c r="N1207" s="10">
        <f t="array" ref="N1207">VLOOKUP(A1207,'HUMAN RESOURCES'!$A$2:$M$2692,8,0)</f>
        <v>70</v>
      </c>
      <c r="O1207" s="10">
        <f t="array" ref="O1207">VLOOKUP(A1207,'HUMAN RESOURCES'!$A$2:$M$2692,9,0)</f>
        <v>0.29599999999999999</v>
      </c>
      <c r="P1207" s="10">
        <f t="array" ref="P1207">VLOOKUP(A1207,'HUMAN RESOURCES'!$A$2:$M$2692,10,0)</f>
        <v>0.626</v>
      </c>
      <c r="Q1207" s="10">
        <f t="array" ref="Q1207">VLOOKUP(A1207,'HUMAN RESOURCES'!$A$2:$M$2692,11,0)</f>
        <v>7.8E-2</v>
      </c>
      <c r="R1207" s="10">
        <f t="array" ref="R1207">VLOOKUP(A1207,'HUMAN RESOURCES'!$A$2:$M$2692,12,0)</f>
        <v>2681386</v>
      </c>
      <c r="S1207" s="10">
        <f t="array" ref="S1207">VLOOKUP(A1207,'HUMAN RESOURCES'!$A$2:$M$2692,13,0)</f>
        <v>0.53600000000000003</v>
      </c>
      <c r="T1207" s="10">
        <f t="array" ref="T1207">VLOOKUP(A1207,TOURISM!$A$2:$F$2692,5,0)</f>
        <v>2070000000</v>
      </c>
      <c r="U1207" s="10">
        <f t="array" ref="U1207">VLOOKUP(A1207,TOURISM!$A$2:$F$2692,6,0)</f>
        <v>259000000</v>
      </c>
      <c r="V1207" s="10">
        <f t="array" ref="V1207">VLOOKUP(A1207,BUSINESS!$A$2:$J$2692,5,0)</f>
        <v>0.499</v>
      </c>
      <c r="W1207" s="10">
        <f t="array" ref="W1207">VLOOKUP(A1207,BUSINESS!$A$2:$J$2692,6,0)</f>
        <v>8</v>
      </c>
      <c r="X1207" s="10">
        <f t="array" ref="X1207">VLOOKUP(A1207,BUSINESS!$A$2:$J$2692,7,0)</f>
        <v>0</v>
      </c>
      <c r="Y1207" s="10">
        <f t="array" ref="Y1207">VLOOKUP(A1207,BUSINESS!$A$2:$J$2692,8,0)</f>
        <v>414</v>
      </c>
      <c r="Z1207" s="10">
        <f t="array" ref="Z1207">VLOOKUP(A1207,BUSINESS!$A$2:$J$2692,9,0)</f>
        <v>0.24299999999999999</v>
      </c>
      <c r="AA1207" s="10">
        <f t="array" ref="AA1207">VLOOKUP(A1207,BUSINESS!$A$2:$J$2692,10,0)</f>
        <v>1.083</v>
      </c>
      <c r="AB1207" s="12">
        <f t="shared" si="69"/>
        <v>4521.9238039581023</v>
      </c>
      <c r="AC1207" s="10">
        <f t="shared" si="60"/>
        <v>3.9699618033360359E-3</v>
      </c>
      <c r="AD1207" s="10">
        <f t="shared" si="61"/>
        <v>1.386223393424147E-3</v>
      </c>
      <c r="AE1207" s="10">
        <f t="shared" si="62"/>
        <v>96.591837206578987</v>
      </c>
      <c r="AF1207">
        <f t="shared" si="71"/>
        <v>771.98881473983977</v>
      </c>
    </row>
    <row r="1208" spans="1:32" ht="14.4">
      <c r="A1208" s="7" t="str">
        <f t="shared" si="70"/>
        <v>Jamaica-The Americas 2010</v>
      </c>
      <c r="B1208" s="7" t="s">
        <v>171</v>
      </c>
      <c r="C1208" s="8" t="s">
        <v>84</v>
      </c>
      <c r="D1208" s="9" t="s">
        <v>72</v>
      </c>
      <c r="E1208" s="14">
        <v>5.2999999999999999E-2</v>
      </c>
      <c r="F1208" s="13">
        <v>13230844040</v>
      </c>
      <c r="G1208" s="14">
        <v>255</v>
      </c>
      <c r="H1208" s="14">
        <v>0.20499999999999999</v>
      </c>
      <c r="I1208" s="10">
        <f t="array" ref="I1208">VLOOKUP(A1208,ENERGY!$A$2:$F$2691,5,0)</f>
        <v>3728</v>
      </c>
      <c r="J1208" s="11">
        <f t="array" ref="J1208">VLOOKUP(A1208,ENERGY!$A$2:$F$2691,6,0)</f>
        <v>10722</v>
      </c>
      <c r="K1208" s="10">
        <f t="array" ref="K1208">VLOOKUP(A1208,'HUMAN RESOURCES'!$A$2:$M$2692,5,0)</f>
        <v>1.4999999999999999E-2</v>
      </c>
      <c r="L1208" s="11">
        <f t="array" ref="L1208">VLOOKUP(A1208,'HUMAN RESOURCES'!$A$2:$M$2692,6,0)</f>
        <v>1.6E-2</v>
      </c>
      <c r="M1208" s="10">
        <f t="array" ref="M1208">VLOOKUP(A1208,'HUMAN RESOURCES'!$A$2:$M$2692,7,0)</f>
        <v>76</v>
      </c>
      <c r="N1208" s="10">
        <f t="array" ref="N1208">VLOOKUP(A1208,'HUMAN RESOURCES'!$A$2:$M$2692,8,0)</f>
        <v>70</v>
      </c>
      <c r="O1208" s="10">
        <f t="array" ref="O1208">VLOOKUP(A1208,'HUMAN RESOURCES'!$A$2:$M$2692,9,0)</f>
        <v>0.28999999999999998</v>
      </c>
      <c r="P1208" s="10">
        <f t="array" ref="P1208">VLOOKUP(A1208,'HUMAN RESOURCES'!$A$2:$M$2692,10,0)</f>
        <v>0.63100000000000001</v>
      </c>
      <c r="Q1208" s="10">
        <f t="array" ref="Q1208">VLOOKUP(A1208,'HUMAN RESOURCES'!$A$2:$M$2692,11,0)</f>
        <v>7.8E-2</v>
      </c>
      <c r="R1208" s="10">
        <f t="array" ref="R1208">VLOOKUP(A1208,'HUMAN RESOURCES'!$A$2:$M$2692,12,0)</f>
        <v>2690824</v>
      </c>
      <c r="S1208" s="10">
        <f t="array" ref="S1208">VLOOKUP(A1208,'HUMAN RESOURCES'!$A$2:$M$2692,13,0)</f>
        <v>0.53700000000000003</v>
      </c>
      <c r="T1208" s="10">
        <f t="array" ref="T1208">VLOOKUP(A1208,TOURISM!$A$2:$F$2692,5,0)</f>
        <v>2095000000</v>
      </c>
      <c r="U1208" s="10">
        <f t="array" ref="U1208">VLOOKUP(A1208,TOURISM!$A$2:$F$2692,6,0)</f>
        <v>235000000</v>
      </c>
      <c r="V1208" s="10">
        <f t="array" ref="V1208">VLOOKUP(A1208,BUSINESS!$A$2:$J$2692,5,0)</f>
        <v>0.48699999999999999</v>
      </c>
      <c r="W1208" s="10">
        <f t="array" ref="W1208">VLOOKUP(A1208,BUSINESS!$A$2:$J$2692,6,0)</f>
        <v>8</v>
      </c>
      <c r="X1208" s="10">
        <f t="array" ref="X1208">VLOOKUP(A1208,BUSINESS!$A$2:$J$2692,7,0)</f>
        <v>0</v>
      </c>
      <c r="Y1208" s="10">
        <f t="array" ref="Y1208">VLOOKUP(A1208,BUSINESS!$A$2:$J$2692,8,0)</f>
        <v>414</v>
      </c>
      <c r="Z1208" s="10">
        <f t="array" ref="Z1208">VLOOKUP(A1208,BUSINESS!$A$2:$J$2692,9,0)</f>
        <v>0.27700000000000002</v>
      </c>
      <c r="AA1208" s="10">
        <f t="array" ref="AA1208">VLOOKUP(A1208,BUSINESS!$A$2:$J$2692,10,0)</f>
        <v>1.161</v>
      </c>
      <c r="AB1208" s="12">
        <f t="shared" si="69"/>
        <v>4917.0232018147599</v>
      </c>
      <c r="AC1208" s="10">
        <f t="shared" si="60"/>
        <v>3.9846530282173784E-3</v>
      </c>
      <c r="AD1208" s="10">
        <f t="shared" si="61"/>
        <v>1.3854492155562757E-3</v>
      </c>
      <c r="AE1208" s="10">
        <f t="shared" si="62"/>
        <v>87.333842718810303</v>
      </c>
      <c r="AF1208">
        <f t="shared" si="71"/>
        <v>778.57191700386204</v>
      </c>
    </row>
    <row r="1209" spans="1:32" ht="14.4">
      <c r="A1209" s="7" t="str">
        <f t="shared" si="70"/>
        <v>Jamaica-The Americas 2011</v>
      </c>
      <c r="B1209" s="7" t="s">
        <v>171</v>
      </c>
      <c r="C1209" s="8" t="s">
        <v>84</v>
      </c>
      <c r="D1209" s="9" t="s">
        <v>73</v>
      </c>
      <c r="E1209" s="14">
        <v>5.1999999999999998E-2</v>
      </c>
      <c r="F1209" s="13">
        <v>14433926129</v>
      </c>
      <c r="G1209" s="14">
        <v>273</v>
      </c>
      <c r="H1209" s="14">
        <v>0.19500000000000001</v>
      </c>
      <c r="I1209" s="10">
        <f t="array" ref="I1209">VLOOKUP(A1209,ENERGY!$A$2:$F$2691,5,0)</f>
        <v>4176</v>
      </c>
      <c r="J1209" s="11">
        <f t="array" ref="J1209">VLOOKUP(A1209,ENERGY!$A$2:$F$2691,6,0)</f>
        <v>12020</v>
      </c>
      <c r="K1209" s="10">
        <f t="array" ref="K1209">VLOOKUP(A1209,'HUMAN RESOURCES'!$A$2:$M$2692,5,0)</f>
        <v>1.4999999999999999E-2</v>
      </c>
      <c r="L1209" s="11">
        <f t="array" ref="L1209">VLOOKUP(A1209,'HUMAN RESOURCES'!$A$2:$M$2692,6,0)</f>
        <v>1.4999999999999999E-2</v>
      </c>
      <c r="M1209" s="10">
        <f t="array" ref="M1209">VLOOKUP(A1209,'HUMAN RESOURCES'!$A$2:$M$2692,7,0)</f>
        <v>76</v>
      </c>
      <c r="N1209" s="10">
        <f t="array" ref="N1209">VLOOKUP(A1209,'HUMAN RESOURCES'!$A$2:$M$2692,8,0)</f>
        <v>71</v>
      </c>
      <c r="O1209" s="10">
        <f t="array" ref="O1209">VLOOKUP(A1209,'HUMAN RESOURCES'!$A$2:$M$2692,9,0)</f>
        <v>0.28399999999999997</v>
      </c>
      <c r="P1209" s="10">
        <f t="array" ref="P1209">VLOOKUP(A1209,'HUMAN RESOURCES'!$A$2:$M$2692,10,0)</f>
        <v>0.63700000000000001</v>
      </c>
      <c r="Q1209" s="10">
        <f t="array" ref="Q1209">VLOOKUP(A1209,'HUMAN RESOURCES'!$A$2:$M$2692,11,0)</f>
        <v>7.9000000000000001E-2</v>
      </c>
      <c r="R1209" s="10">
        <f t="array" ref="R1209">VLOOKUP(A1209,'HUMAN RESOURCES'!$A$2:$M$2692,12,0)</f>
        <v>2699838</v>
      </c>
      <c r="S1209" s="10">
        <f t="array" ref="S1209">VLOOKUP(A1209,'HUMAN RESOURCES'!$A$2:$M$2692,13,0)</f>
        <v>0.53900000000000003</v>
      </c>
      <c r="T1209" s="10">
        <f t="array" ref="T1209">VLOOKUP(A1209,TOURISM!$A$2:$F$2692,5,0)</f>
        <v>2055000000</v>
      </c>
      <c r="U1209" s="10">
        <f t="array" ref="U1209">VLOOKUP(A1209,TOURISM!$A$2:$F$2692,6,0)</f>
        <v>213000000</v>
      </c>
      <c r="V1209" s="10">
        <f t="array" ref="V1209">VLOOKUP(A1209,BUSINESS!$A$2:$J$2692,5,0)</f>
        <v>0.443</v>
      </c>
      <c r="W1209" s="10">
        <f t="array" ref="W1209">VLOOKUP(A1209,BUSINESS!$A$2:$J$2692,6,0)</f>
        <v>7</v>
      </c>
      <c r="X1209" s="10">
        <f t="array" ref="X1209">VLOOKUP(A1209,BUSINESS!$A$2:$J$2692,7,0)</f>
        <v>0</v>
      </c>
      <c r="Y1209" s="10">
        <f t="array" ref="Y1209">VLOOKUP(A1209,BUSINESS!$A$2:$J$2692,8,0)</f>
        <v>414</v>
      </c>
      <c r="Z1209" s="10">
        <f t="array" ref="Z1209">VLOOKUP(A1209,BUSINESS!$A$2:$J$2692,9,0)</f>
        <v>0.374</v>
      </c>
      <c r="AA1209" s="10">
        <f t="array" ref="AA1209">VLOOKUP(A1209,BUSINESS!$A$2:$J$2692,10,0)</f>
        <v>1.069</v>
      </c>
      <c r="AB1209" s="12">
        <f t="shared" si="69"/>
        <v>5346.2193394566639</v>
      </c>
      <c r="AC1209" s="10">
        <f t="shared" si="60"/>
        <v>4.4521189789905914E-3</v>
      </c>
      <c r="AD1209" s="10">
        <f t="shared" si="61"/>
        <v>1.5467594722350009E-3</v>
      </c>
      <c r="AE1209" s="10">
        <f t="shared" si="62"/>
        <v>78.893622506239268</v>
      </c>
      <c r="AF1209">
        <f t="shared" si="71"/>
        <v>761.15678051794214</v>
      </c>
    </row>
    <row r="1210" spans="1:32" ht="14.4">
      <c r="A1210" s="7" t="str">
        <f t="shared" si="70"/>
        <v>Jamaica-The Americas 2012</v>
      </c>
      <c r="B1210" s="7" t="s">
        <v>171</v>
      </c>
      <c r="C1210" s="8" t="s">
        <v>84</v>
      </c>
      <c r="D1210" s="9" t="s">
        <v>74</v>
      </c>
      <c r="E1210" s="14">
        <v>5.8999999999999997E-2</v>
      </c>
      <c r="F1210" s="13">
        <v>14794802081</v>
      </c>
      <c r="G1210" s="14">
        <v>318</v>
      </c>
      <c r="H1210" s="14">
        <v>0.17599999999999999</v>
      </c>
      <c r="I1210" s="10">
        <v>4176</v>
      </c>
      <c r="J1210" s="11">
        <v>12020</v>
      </c>
      <c r="K1210" s="10">
        <f t="array" ref="K1210">VLOOKUP(A1210,'HUMAN RESOURCES'!$A$2:$M$2692,5,0)</f>
        <v>1.4999999999999999E-2</v>
      </c>
      <c r="L1210" s="11">
        <f t="array" ref="L1210">VLOOKUP(A1210,'HUMAN RESOURCES'!$A$2:$M$2692,6,0)</f>
        <v>1.4999999999999999E-2</v>
      </c>
      <c r="M1210" s="10">
        <f t="array" ref="M1210">VLOOKUP(A1210,'HUMAN RESOURCES'!$A$2:$M$2692,7,0)</f>
        <v>76</v>
      </c>
      <c r="N1210" s="10">
        <f t="array" ref="N1210">VLOOKUP(A1210,'HUMAN RESOURCES'!$A$2:$M$2692,8,0)</f>
        <v>71</v>
      </c>
      <c r="O1210" s="10">
        <f t="array" ref="O1210">VLOOKUP(A1210,'HUMAN RESOURCES'!$A$2:$M$2692,9,0)</f>
        <v>0.27800000000000002</v>
      </c>
      <c r="P1210" s="10">
        <f t="array" ref="P1210">VLOOKUP(A1210,'HUMAN RESOURCES'!$A$2:$M$2692,10,0)</f>
        <v>0.64300000000000002</v>
      </c>
      <c r="Q1210" s="10">
        <f t="array" ref="Q1210">VLOOKUP(A1210,'HUMAN RESOURCES'!$A$2:$M$2692,11,0)</f>
        <v>7.9000000000000001E-2</v>
      </c>
      <c r="R1210" s="10">
        <f t="array" ref="R1210">VLOOKUP(A1210,'HUMAN RESOURCES'!$A$2:$M$2692,12,0)</f>
        <v>2707805</v>
      </c>
      <c r="S1210" s="10">
        <f t="array" ref="S1210">VLOOKUP(A1210,'HUMAN RESOURCES'!$A$2:$M$2692,13,0)</f>
        <v>0.54100000000000004</v>
      </c>
      <c r="T1210" s="10">
        <f t="array" ref="T1210">VLOOKUP(A1210,TOURISM!$A$2:$F$2692,5,0)</f>
        <v>2070000000</v>
      </c>
      <c r="U1210" s="10">
        <f t="array" ref="U1210">VLOOKUP(A1210,TOURISM!$A$2:$F$2692,6,0)</f>
        <v>165000000</v>
      </c>
      <c r="V1210" s="10">
        <f t="array" ref="V1210">VLOOKUP(A1210,BUSINESS!$A$2:$J$2692,5,0)</f>
        <v>0.443</v>
      </c>
      <c r="W1210" s="10">
        <f t="array" ref="W1210">VLOOKUP(A1210,BUSINESS!$A$2:$J$2692,6,0)</f>
        <v>7</v>
      </c>
      <c r="X1210" s="10">
        <f t="array" ref="X1210">VLOOKUP(A1210,BUSINESS!$A$2:$J$2692,7,0)</f>
        <v>91</v>
      </c>
      <c r="Y1210" s="10">
        <f t="array" ref="Y1210">VLOOKUP(A1210,BUSINESS!$A$2:$J$2692,8,0)</f>
        <v>368</v>
      </c>
      <c r="Z1210" s="10">
        <f t="array" ref="Z1210">VLOOKUP(A1210,BUSINESS!$A$2:$J$2692,9,0)</f>
        <v>0.33800000000000002</v>
      </c>
      <c r="AA1210" s="10">
        <f t="array" ref="AA1210">VLOOKUP(A1210,BUSINESS!$A$2:$J$2692,10,0)</f>
        <v>0.98</v>
      </c>
      <c r="AB1210" s="12">
        <f t="shared" si="69"/>
        <v>5463.7620068653396</v>
      </c>
      <c r="AC1210" s="10">
        <f t="shared" si="60"/>
        <v>4.4390197964772208E-3</v>
      </c>
      <c r="AD1210" s="10">
        <f t="shared" si="61"/>
        <v>1.5422085416047315E-3</v>
      </c>
      <c r="AE1210" s="10">
        <f t="shared" si="62"/>
        <v>60.934963928347869</v>
      </c>
      <c r="AF1210">
        <f t="shared" si="71"/>
        <v>764.45682019200058</v>
      </c>
    </row>
    <row r="1211" spans="1:32" ht="14.4">
      <c r="A1211" s="7" t="str">
        <f t="shared" si="70"/>
        <v>Japan-Asia 2000</v>
      </c>
      <c r="B1211" s="7" t="s">
        <v>172</v>
      </c>
      <c r="C1211" s="8" t="s">
        <v>61</v>
      </c>
      <c r="D1211" s="9" t="s">
        <v>62</v>
      </c>
      <c r="E1211" s="14">
        <v>7.5999999999999998E-2</v>
      </c>
      <c r="F1211" s="13">
        <v>4730000000000</v>
      </c>
      <c r="G1211" s="14">
        <v>2834</v>
      </c>
      <c r="H1211" s="14">
        <v>2.1000000000000001E-2</v>
      </c>
      <c r="I1211" s="10">
        <f t="array" ref="I1211">VLOOKUP(A1211,ENERGY!$A$2:$F$2691,5,0)</f>
        <v>451501</v>
      </c>
      <c r="J1211" s="11">
        <f t="array" ref="J1211">VLOOKUP(A1211,ENERGY!$A$2:$F$2691,6,0)</f>
        <v>0</v>
      </c>
      <c r="K1211" s="10">
        <f t="array" ref="K1211">VLOOKUP(A1211,'HUMAN RESOURCES'!$A$2:$M$2692,5,0)</f>
        <v>8.9999999999999993E-3</v>
      </c>
      <c r="L1211" s="11">
        <f t="array" ref="L1211">VLOOKUP(A1211,'HUMAN RESOURCES'!$A$2:$M$2692,6,0)</f>
        <v>3.0000000000000001E-3</v>
      </c>
      <c r="M1211" s="10">
        <f t="array" ref="M1211">VLOOKUP(A1211,'HUMAN RESOURCES'!$A$2:$M$2692,7,0)</f>
        <v>85</v>
      </c>
      <c r="N1211" s="10">
        <f t="array" ref="N1211">VLOOKUP(A1211,'HUMAN RESOURCES'!$A$2:$M$2692,8,0)</f>
        <v>78</v>
      </c>
      <c r="O1211" s="10">
        <f t="array" ref="O1211">VLOOKUP(A1211,'HUMAN RESOURCES'!$A$2:$M$2692,9,0)</f>
        <v>0.14599999999999999</v>
      </c>
      <c r="P1211" s="10">
        <f t="array" ref="P1211">VLOOKUP(A1211,'HUMAN RESOURCES'!$A$2:$M$2692,10,0)</f>
        <v>0.68200000000000005</v>
      </c>
      <c r="Q1211" s="10">
        <f t="array" ref="Q1211">VLOOKUP(A1211,'HUMAN RESOURCES'!$A$2:$M$2692,11,0)</f>
        <v>0.17199999999999999</v>
      </c>
      <c r="R1211" s="10">
        <f t="array" ref="R1211">VLOOKUP(A1211,'HUMAN RESOURCES'!$A$2:$M$2692,12,0)</f>
        <v>126870000</v>
      </c>
      <c r="S1211" s="10">
        <f t="array" ref="S1211">VLOOKUP(A1211,'HUMAN RESOURCES'!$A$2:$M$2692,13,0)</f>
        <v>0.78600000000000003</v>
      </c>
      <c r="T1211" s="10">
        <f t="array" ref="T1211">VLOOKUP(A1211,TOURISM!$A$2:$F$2692,5,0)</f>
        <v>5970000000</v>
      </c>
      <c r="U1211" s="10">
        <f t="array" ref="U1211">VLOOKUP(A1211,TOURISM!$A$2:$F$2692,6,0)</f>
        <v>42643000000</v>
      </c>
      <c r="V1211" s="10">
        <f t="array" ref="V1211">VLOOKUP(A1211,BUSINESS!$A$2:$J$2692,5,0)</f>
        <v>0</v>
      </c>
      <c r="W1211" s="10">
        <f t="array" ref="W1211">VLOOKUP(A1211,BUSINESS!$A$2:$J$2692,6,0)</f>
        <v>0</v>
      </c>
      <c r="X1211" s="10">
        <f t="array" ref="X1211">VLOOKUP(A1211,BUSINESS!$A$2:$J$2692,7,0)</f>
        <v>0</v>
      </c>
      <c r="Y1211" s="10">
        <f t="array" ref="Y1211">VLOOKUP(A1211,BUSINESS!$A$2:$J$2692,8,0)</f>
        <v>0</v>
      </c>
      <c r="Z1211" s="10">
        <f t="array" ref="Z1211">VLOOKUP(A1211,BUSINESS!$A$2:$J$2692,9,0)</f>
        <v>0.3</v>
      </c>
      <c r="AA1211" s="10">
        <f t="array" ref="AA1211">VLOOKUP(A1211,BUSINESS!$A$2:$J$2692,10,0)</f>
        <v>0.53100000000000003</v>
      </c>
      <c r="AB1211" s="12">
        <f t="shared" si="69"/>
        <v>37282.257428864192</v>
      </c>
      <c r="AC1211" s="10">
        <f t="shared" si="60"/>
        <v>0</v>
      </c>
      <c r="AD1211" s="10">
        <f t="shared" si="61"/>
        <v>3.5587688184756049E-3</v>
      </c>
      <c r="AE1211" s="10">
        <f t="shared" si="62"/>
        <v>336.11570899345787</v>
      </c>
      <c r="AF1211">
        <f t="shared" si="71"/>
        <v>47.056041617403643</v>
      </c>
    </row>
    <row r="1212" spans="1:32" ht="14.4">
      <c r="A1212" s="7" t="str">
        <f t="shared" si="70"/>
        <v>Japan-Asia 2001</v>
      </c>
      <c r="B1212" s="7" t="s">
        <v>172</v>
      </c>
      <c r="C1212" s="8" t="s">
        <v>61</v>
      </c>
      <c r="D1212" s="9" t="s">
        <v>63</v>
      </c>
      <c r="E1212" s="14">
        <v>7.8E-2</v>
      </c>
      <c r="F1212" s="13">
        <v>4160000000000</v>
      </c>
      <c r="G1212" s="14">
        <v>2554</v>
      </c>
      <c r="H1212" s="14">
        <v>0.02</v>
      </c>
      <c r="I1212" s="10">
        <f t="array" ref="I1212">VLOOKUP(A1212,ENERGY!$A$2:$F$2691,5,0)</f>
        <v>461468</v>
      </c>
      <c r="J1212" s="11">
        <f t="array" ref="J1212">VLOOKUP(A1212,ENERGY!$A$2:$F$2691,6,0)</f>
        <v>0</v>
      </c>
      <c r="K1212" s="10">
        <f t="array" ref="K1212">VLOOKUP(A1212,'HUMAN RESOURCES'!$A$2:$M$2692,5,0)</f>
        <v>8.9999999999999993E-3</v>
      </c>
      <c r="L1212" s="11">
        <f t="array" ref="L1212">VLOOKUP(A1212,'HUMAN RESOURCES'!$A$2:$M$2692,6,0)</f>
        <v>3.0000000000000001E-3</v>
      </c>
      <c r="M1212" s="10">
        <f t="array" ref="M1212">VLOOKUP(A1212,'HUMAN RESOURCES'!$A$2:$M$2692,7,0)</f>
        <v>85</v>
      </c>
      <c r="N1212" s="10">
        <f t="array" ref="N1212">VLOOKUP(A1212,'HUMAN RESOURCES'!$A$2:$M$2692,8,0)</f>
        <v>78</v>
      </c>
      <c r="O1212" s="10">
        <f t="array" ref="O1212">VLOOKUP(A1212,'HUMAN RESOURCES'!$A$2:$M$2692,9,0)</f>
        <v>0.14399999999999999</v>
      </c>
      <c r="P1212" s="10">
        <f t="array" ref="P1212">VLOOKUP(A1212,'HUMAN RESOURCES'!$A$2:$M$2692,10,0)</f>
        <v>0.67900000000000005</v>
      </c>
      <c r="Q1212" s="10">
        <f t="array" ref="Q1212">VLOOKUP(A1212,'HUMAN RESOURCES'!$A$2:$M$2692,11,0)</f>
        <v>0.17699999999999999</v>
      </c>
      <c r="R1212" s="10">
        <f t="array" ref="R1212">VLOOKUP(A1212,'HUMAN RESOURCES'!$A$2:$M$2692,12,0)</f>
        <v>127149000</v>
      </c>
      <c r="S1212" s="10">
        <f t="array" ref="S1212">VLOOKUP(A1212,'HUMAN RESOURCES'!$A$2:$M$2692,13,0)</f>
        <v>0.8</v>
      </c>
      <c r="T1212" s="10">
        <f t="array" ref="T1212">VLOOKUP(A1212,TOURISM!$A$2:$F$2692,5,0)</f>
        <v>5750000000</v>
      </c>
      <c r="U1212" s="10">
        <f t="array" ref="U1212">VLOOKUP(A1212,TOURISM!$A$2:$F$2692,6,0)</f>
        <v>35526000000</v>
      </c>
      <c r="V1212" s="10">
        <f t="array" ref="V1212">VLOOKUP(A1212,BUSINESS!$A$2:$J$2692,5,0)</f>
        <v>0</v>
      </c>
      <c r="W1212" s="10">
        <f t="array" ref="W1212">VLOOKUP(A1212,BUSINESS!$A$2:$J$2692,6,0)</f>
        <v>0</v>
      </c>
      <c r="X1212" s="10">
        <f t="array" ref="X1212">VLOOKUP(A1212,BUSINESS!$A$2:$J$2692,7,0)</f>
        <v>0</v>
      </c>
      <c r="Y1212" s="10">
        <f t="array" ref="Y1212">VLOOKUP(A1212,BUSINESS!$A$2:$J$2692,8,0)</f>
        <v>0</v>
      </c>
      <c r="Z1212" s="10">
        <f t="array" ref="Z1212">VLOOKUP(A1212,BUSINESS!$A$2:$J$2692,9,0)</f>
        <v>0.38500000000000001</v>
      </c>
      <c r="AA1212" s="10">
        <f t="array" ref="AA1212">VLOOKUP(A1212,BUSINESS!$A$2:$J$2692,10,0)</f>
        <v>0.59399999999999997</v>
      </c>
      <c r="AB1212" s="12">
        <f t="shared" si="69"/>
        <v>32717.520389464331</v>
      </c>
      <c r="AC1212" s="10">
        <f t="shared" si="60"/>
        <v>0</v>
      </c>
      <c r="AD1212" s="10">
        <f t="shared" si="61"/>
        <v>3.629348244972434E-3</v>
      </c>
      <c r="AE1212" s="10">
        <f t="shared" si="62"/>
        <v>279.40447821060332</v>
      </c>
      <c r="AF1212">
        <f t="shared" si="71"/>
        <v>45.222534192168247</v>
      </c>
    </row>
    <row r="1213" spans="1:32" ht="14.4">
      <c r="A1213" s="7" t="str">
        <f t="shared" si="70"/>
        <v>Japan-Asia 2002</v>
      </c>
      <c r="B1213" s="7" t="s">
        <v>172</v>
      </c>
      <c r="C1213" s="8" t="s">
        <v>61</v>
      </c>
      <c r="D1213" s="9" t="s">
        <v>64</v>
      </c>
      <c r="E1213" s="14">
        <v>7.9000000000000001E-2</v>
      </c>
      <c r="F1213" s="13">
        <v>3980000000000</v>
      </c>
      <c r="G1213" s="14">
        <v>2455</v>
      </c>
      <c r="H1213" s="14">
        <v>1.9E-2</v>
      </c>
      <c r="I1213" s="10">
        <f t="array" ref="I1213">VLOOKUP(A1213,ENERGY!$A$2:$F$2691,5,0)</f>
        <v>499092</v>
      </c>
      <c r="J1213" s="11">
        <f t="array" ref="J1213">VLOOKUP(A1213,ENERGY!$A$2:$F$2691,6,0)</f>
        <v>1170715</v>
      </c>
      <c r="K1213" s="10">
        <f t="array" ref="K1213">VLOOKUP(A1213,'HUMAN RESOURCES'!$A$2:$M$2692,5,0)</f>
        <v>8.9999999999999993E-3</v>
      </c>
      <c r="L1213" s="11">
        <f t="array" ref="L1213">VLOOKUP(A1213,'HUMAN RESOURCES'!$A$2:$M$2692,6,0)</f>
        <v>3.0000000000000001E-3</v>
      </c>
      <c r="M1213" s="10">
        <f t="array" ref="M1213">VLOOKUP(A1213,'HUMAN RESOURCES'!$A$2:$M$2692,7,0)</f>
        <v>85</v>
      </c>
      <c r="N1213" s="10">
        <f t="array" ref="N1213">VLOOKUP(A1213,'HUMAN RESOURCES'!$A$2:$M$2692,8,0)</f>
        <v>78</v>
      </c>
      <c r="O1213" s="10">
        <f t="array" ref="O1213">VLOOKUP(A1213,'HUMAN RESOURCES'!$A$2:$M$2692,9,0)</f>
        <v>0.14199999999999999</v>
      </c>
      <c r="P1213" s="10">
        <f t="array" ref="P1213">VLOOKUP(A1213,'HUMAN RESOURCES'!$A$2:$M$2692,10,0)</f>
        <v>0.67500000000000004</v>
      </c>
      <c r="Q1213" s="10">
        <f t="array" ref="Q1213">VLOOKUP(A1213,'HUMAN RESOURCES'!$A$2:$M$2692,11,0)</f>
        <v>0.182</v>
      </c>
      <c r="R1213" s="10">
        <f t="array" ref="R1213">VLOOKUP(A1213,'HUMAN RESOURCES'!$A$2:$M$2692,12,0)</f>
        <v>127445000</v>
      </c>
      <c r="S1213" s="10">
        <f t="array" ref="S1213">VLOOKUP(A1213,'HUMAN RESOURCES'!$A$2:$M$2692,13,0)</f>
        <v>0.81599999999999995</v>
      </c>
      <c r="T1213" s="10">
        <f t="array" ref="T1213">VLOOKUP(A1213,TOURISM!$A$2:$F$2692,5,0)</f>
        <v>6069000000</v>
      </c>
      <c r="U1213" s="10">
        <f t="array" ref="U1213">VLOOKUP(A1213,TOURISM!$A$2:$F$2692,6,0)</f>
        <v>34977000000</v>
      </c>
      <c r="V1213" s="10">
        <f t="array" ref="V1213">VLOOKUP(A1213,BUSINESS!$A$2:$J$2692,5,0)</f>
        <v>0</v>
      </c>
      <c r="W1213" s="10">
        <f t="array" ref="W1213">VLOOKUP(A1213,BUSINESS!$A$2:$J$2692,6,0)</f>
        <v>0</v>
      </c>
      <c r="X1213" s="10">
        <f t="array" ref="X1213">VLOOKUP(A1213,BUSINESS!$A$2:$J$2692,7,0)</f>
        <v>0</v>
      </c>
      <c r="Y1213" s="10">
        <f t="array" ref="Y1213">VLOOKUP(A1213,BUSINESS!$A$2:$J$2692,8,0)</f>
        <v>0</v>
      </c>
      <c r="Z1213" s="10">
        <f t="array" ref="Z1213">VLOOKUP(A1213,BUSINESS!$A$2:$J$2692,9,0)</f>
        <v>0.46600000000000003</v>
      </c>
      <c r="AA1213" s="10">
        <f t="array" ref="AA1213">VLOOKUP(A1213,BUSINESS!$A$2:$J$2692,10,0)</f>
        <v>0.64300000000000002</v>
      </c>
      <c r="AB1213" s="12">
        <f t="shared" si="69"/>
        <v>31229.157675860173</v>
      </c>
      <c r="AC1213" s="10">
        <f t="shared" si="60"/>
        <v>9.1860410373102129E-3</v>
      </c>
      <c r="AD1213" s="10">
        <f t="shared" si="61"/>
        <v>3.9161363725528659E-3</v>
      </c>
      <c r="AE1213" s="10">
        <f t="shared" si="62"/>
        <v>274.44780101220135</v>
      </c>
      <c r="AF1213">
        <f t="shared" si="71"/>
        <v>47.620542194672211</v>
      </c>
    </row>
    <row r="1214" spans="1:32" ht="14.4">
      <c r="A1214" s="7" t="str">
        <f t="shared" si="70"/>
        <v>Japan-Asia 2003</v>
      </c>
      <c r="B1214" s="7" t="s">
        <v>172</v>
      </c>
      <c r="C1214" s="8" t="s">
        <v>61</v>
      </c>
      <c r="D1214" s="9" t="s">
        <v>65</v>
      </c>
      <c r="E1214" s="14">
        <v>0.08</v>
      </c>
      <c r="F1214" s="13">
        <v>4300000000000</v>
      </c>
      <c r="G1214" s="14">
        <v>2693</v>
      </c>
      <c r="H1214" s="14">
        <v>1.7999999999999999E-2</v>
      </c>
      <c r="I1214" s="10">
        <f t="array" ref="I1214">VLOOKUP(A1214,ENERGY!$A$2:$F$2691,5,0)</f>
        <v>472174</v>
      </c>
      <c r="J1214" s="11">
        <f t="array" ref="J1214">VLOOKUP(A1214,ENERGY!$A$2:$F$2691,6,0)</f>
        <v>1100650</v>
      </c>
      <c r="K1214" s="10">
        <f t="array" ref="K1214">VLOOKUP(A1214,'HUMAN RESOURCES'!$A$2:$M$2692,5,0)</f>
        <v>8.9999999999999993E-3</v>
      </c>
      <c r="L1214" s="11">
        <f t="array" ref="L1214">VLOOKUP(A1214,'HUMAN RESOURCES'!$A$2:$M$2692,6,0)</f>
        <v>3.0000000000000001E-3</v>
      </c>
      <c r="M1214" s="10">
        <f t="array" ref="M1214">VLOOKUP(A1214,'HUMAN RESOURCES'!$A$2:$M$2692,7,0)</f>
        <v>85</v>
      </c>
      <c r="N1214" s="10">
        <f t="array" ref="N1214">VLOOKUP(A1214,'HUMAN RESOURCES'!$A$2:$M$2692,8,0)</f>
        <v>78</v>
      </c>
      <c r="O1214" s="10">
        <f t="array" ref="O1214">VLOOKUP(A1214,'HUMAN RESOURCES'!$A$2:$M$2692,9,0)</f>
        <v>0.14099999999999999</v>
      </c>
      <c r="P1214" s="10">
        <f t="array" ref="P1214">VLOOKUP(A1214,'HUMAN RESOURCES'!$A$2:$M$2692,10,0)</f>
        <v>0.67200000000000004</v>
      </c>
      <c r="Q1214" s="10">
        <f t="array" ref="Q1214">VLOOKUP(A1214,'HUMAN RESOURCES'!$A$2:$M$2692,11,0)</f>
        <v>0.188</v>
      </c>
      <c r="R1214" s="10">
        <f t="array" ref="R1214">VLOOKUP(A1214,'HUMAN RESOURCES'!$A$2:$M$2692,12,0)</f>
        <v>127718000</v>
      </c>
      <c r="S1214" s="10">
        <f t="array" ref="S1214">VLOOKUP(A1214,'HUMAN RESOURCES'!$A$2:$M$2692,13,0)</f>
        <v>0.83199999999999996</v>
      </c>
      <c r="T1214" s="10">
        <f t="array" ref="T1214">VLOOKUP(A1214,TOURISM!$A$2:$F$2692,5,0)</f>
        <v>11475000000</v>
      </c>
      <c r="U1214" s="10">
        <f t="array" ref="U1214">VLOOKUP(A1214,TOURISM!$A$2:$F$2692,6,0)</f>
        <v>36505000000</v>
      </c>
      <c r="V1214" s="10">
        <f t="array" ref="V1214">VLOOKUP(A1214,BUSINESS!$A$2:$J$2692,5,0)</f>
        <v>0</v>
      </c>
      <c r="W1214" s="10">
        <f t="array" ref="W1214">VLOOKUP(A1214,BUSINESS!$A$2:$J$2692,6,0)</f>
        <v>31</v>
      </c>
      <c r="X1214" s="10">
        <f t="array" ref="X1214">VLOOKUP(A1214,BUSINESS!$A$2:$J$2692,7,0)</f>
        <v>0</v>
      </c>
      <c r="Y1214" s="10">
        <f t="array" ref="Y1214">VLOOKUP(A1214,BUSINESS!$A$2:$J$2692,8,0)</f>
        <v>0</v>
      </c>
      <c r="Z1214" s="10">
        <f t="array" ref="Z1214">VLOOKUP(A1214,BUSINESS!$A$2:$J$2692,9,0)</f>
        <v>0.48399999999999999</v>
      </c>
      <c r="AA1214" s="10">
        <f t="array" ref="AA1214">VLOOKUP(A1214,BUSINESS!$A$2:$J$2692,10,0)</f>
        <v>0.68500000000000005</v>
      </c>
      <c r="AB1214" s="12">
        <f t="shared" si="69"/>
        <v>33667.92464648679</v>
      </c>
      <c r="AC1214" s="10">
        <f t="shared" si="60"/>
        <v>8.6178142470129497E-3</v>
      </c>
      <c r="AD1214" s="10">
        <f t="shared" si="61"/>
        <v>3.6970043376814542E-3</v>
      </c>
      <c r="AE1214" s="10">
        <f t="shared" si="62"/>
        <v>285.82502074883729</v>
      </c>
      <c r="AF1214">
        <f t="shared" si="71"/>
        <v>89.846380306613</v>
      </c>
    </row>
    <row r="1215" spans="1:32" ht="14.4">
      <c r="A1215" s="7" t="str">
        <f t="shared" si="70"/>
        <v>Japan-Asia 2004</v>
      </c>
      <c r="B1215" s="7" t="s">
        <v>172</v>
      </c>
      <c r="C1215" s="8" t="s">
        <v>61</v>
      </c>
      <c r="D1215" s="9" t="s">
        <v>66</v>
      </c>
      <c r="E1215" s="14">
        <v>0.08</v>
      </c>
      <c r="F1215" s="13">
        <v>4660000000000</v>
      </c>
      <c r="G1215" s="14">
        <v>2914</v>
      </c>
      <c r="H1215" s="14">
        <v>1.7999999999999999E-2</v>
      </c>
      <c r="I1215" s="10">
        <f t="array" ref="I1215">VLOOKUP(A1215,ENERGY!$A$2:$F$2691,5,0)</f>
        <v>495352</v>
      </c>
      <c r="J1215" s="11">
        <f t="array" ref="J1215">VLOOKUP(A1215,ENERGY!$A$2:$F$2691,6,0)</f>
        <v>1206916</v>
      </c>
      <c r="K1215" s="10">
        <f t="array" ref="K1215">VLOOKUP(A1215,'HUMAN RESOURCES'!$A$2:$M$2692,5,0)</f>
        <v>8.9999999999999993E-3</v>
      </c>
      <c r="L1215" s="11">
        <f t="array" ref="L1215">VLOOKUP(A1215,'HUMAN RESOURCES'!$A$2:$M$2692,6,0)</f>
        <v>3.0000000000000001E-3</v>
      </c>
      <c r="M1215" s="10">
        <f t="array" ref="M1215">VLOOKUP(A1215,'HUMAN RESOURCES'!$A$2:$M$2692,7,0)</f>
        <v>86</v>
      </c>
      <c r="N1215" s="10">
        <f t="array" ref="N1215">VLOOKUP(A1215,'HUMAN RESOURCES'!$A$2:$M$2692,8,0)</f>
        <v>79</v>
      </c>
      <c r="O1215" s="10">
        <f t="array" ref="O1215">VLOOKUP(A1215,'HUMAN RESOURCES'!$A$2:$M$2692,9,0)</f>
        <v>0.13900000000000001</v>
      </c>
      <c r="P1215" s="10">
        <f t="array" ref="P1215">VLOOKUP(A1215,'HUMAN RESOURCES'!$A$2:$M$2692,10,0)</f>
        <v>0.66800000000000004</v>
      </c>
      <c r="Q1215" s="10">
        <f t="array" ref="Q1215">VLOOKUP(A1215,'HUMAN RESOURCES'!$A$2:$M$2692,11,0)</f>
        <v>0.193</v>
      </c>
      <c r="R1215" s="10">
        <f t="array" ref="R1215">VLOOKUP(A1215,'HUMAN RESOURCES'!$A$2:$M$2692,12,0)</f>
        <v>127761000</v>
      </c>
      <c r="S1215" s="10">
        <f t="array" ref="S1215">VLOOKUP(A1215,'HUMAN RESOURCES'!$A$2:$M$2692,13,0)</f>
        <v>0.84599999999999997</v>
      </c>
      <c r="T1215" s="10">
        <f t="array" ref="T1215">VLOOKUP(A1215,TOURISM!$A$2:$F$2692,5,0)</f>
        <v>14343000000</v>
      </c>
      <c r="U1215" s="10">
        <f t="array" ref="U1215">VLOOKUP(A1215,TOURISM!$A$2:$F$2692,6,0)</f>
        <v>48175000000</v>
      </c>
      <c r="V1215" s="10">
        <f t="array" ref="V1215">VLOOKUP(A1215,BUSINESS!$A$2:$J$2692,5,0)</f>
        <v>0</v>
      </c>
      <c r="W1215" s="10">
        <f t="array" ref="W1215">VLOOKUP(A1215,BUSINESS!$A$2:$J$2692,6,0)</f>
        <v>31</v>
      </c>
      <c r="X1215" s="10">
        <f t="array" ref="X1215">VLOOKUP(A1215,BUSINESS!$A$2:$J$2692,7,0)</f>
        <v>0</v>
      </c>
      <c r="Y1215" s="10">
        <f t="array" ref="Y1215">VLOOKUP(A1215,BUSINESS!$A$2:$J$2692,8,0)</f>
        <v>0</v>
      </c>
      <c r="Z1215" s="10">
        <f t="array" ref="Z1215">VLOOKUP(A1215,BUSINESS!$A$2:$J$2692,9,0)</f>
        <v>0.624</v>
      </c>
      <c r="AA1215" s="10">
        <f t="array" ref="AA1215">VLOOKUP(A1215,BUSINESS!$A$2:$J$2692,10,0)</f>
        <v>0.72199999999999998</v>
      </c>
      <c r="AB1215" s="12">
        <f t="shared" si="69"/>
        <v>36474.354458715883</v>
      </c>
      <c r="AC1215" s="10">
        <f t="shared" si="60"/>
        <v>9.4466699540548364E-3</v>
      </c>
      <c r="AD1215" s="10">
        <f t="shared" si="61"/>
        <v>3.877176916273354E-3</v>
      </c>
      <c r="AE1215" s="10">
        <f t="shared" si="62"/>
        <v>377.07125022502953</v>
      </c>
      <c r="AF1215">
        <f t="shared" si="71"/>
        <v>112.26430600887595</v>
      </c>
    </row>
    <row r="1216" spans="1:32" ht="14.4">
      <c r="A1216" s="7" t="str">
        <f t="shared" si="70"/>
        <v>Japan-Asia 2005</v>
      </c>
      <c r="B1216" s="7" t="s">
        <v>172</v>
      </c>
      <c r="C1216" s="8" t="s">
        <v>61</v>
      </c>
      <c r="D1216" s="9" t="s">
        <v>67</v>
      </c>
      <c r="E1216" s="14">
        <v>8.2000000000000003E-2</v>
      </c>
      <c r="F1216" s="13">
        <v>4570000000000</v>
      </c>
      <c r="G1216" s="14">
        <v>2928</v>
      </c>
      <c r="H1216" s="14">
        <v>1.7000000000000001E-2</v>
      </c>
      <c r="I1216" s="10">
        <f t="array" ref="I1216">VLOOKUP(A1216,ENERGY!$A$2:$F$2691,5,0)</f>
        <v>510791</v>
      </c>
      <c r="J1216" s="11">
        <f t="array" ref="J1216">VLOOKUP(A1216,ENERGY!$A$2:$F$2691,6,0)</f>
        <v>1202266</v>
      </c>
      <c r="K1216" s="10">
        <f t="array" ref="K1216">VLOOKUP(A1216,'HUMAN RESOURCES'!$A$2:$M$2692,5,0)</f>
        <v>8.0000000000000002E-3</v>
      </c>
      <c r="L1216" s="11">
        <f t="array" ref="L1216">VLOOKUP(A1216,'HUMAN RESOURCES'!$A$2:$M$2692,6,0)</f>
        <v>3.0000000000000001E-3</v>
      </c>
      <c r="M1216" s="10">
        <f t="array" ref="M1216">VLOOKUP(A1216,'HUMAN RESOURCES'!$A$2:$M$2692,7,0)</f>
        <v>85</v>
      </c>
      <c r="N1216" s="10">
        <f t="array" ref="N1216">VLOOKUP(A1216,'HUMAN RESOURCES'!$A$2:$M$2692,8,0)</f>
        <v>79</v>
      </c>
      <c r="O1216" s="10">
        <f t="array" ref="O1216">VLOOKUP(A1216,'HUMAN RESOURCES'!$A$2:$M$2692,9,0)</f>
        <v>0.13800000000000001</v>
      </c>
      <c r="P1216" s="10">
        <f t="array" ref="P1216">VLOOKUP(A1216,'HUMAN RESOURCES'!$A$2:$M$2692,10,0)</f>
        <v>0.66300000000000003</v>
      </c>
      <c r="Q1216" s="10">
        <f t="array" ref="Q1216">VLOOKUP(A1216,'HUMAN RESOURCES'!$A$2:$M$2692,11,0)</f>
        <v>0.19800000000000001</v>
      </c>
      <c r="R1216" s="10">
        <f t="array" ref="R1216">VLOOKUP(A1216,'HUMAN RESOURCES'!$A$2:$M$2692,12,0)</f>
        <v>127773000</v>
      </c>
      <c r="S1216" s="10">
        <f t="array" ref="S1216">VLOOKUP(A1216,'HUMAN RESOURCES'!$A$2:$M$2692,13,0)</f>
        <v>0.86</v>
      </c>
      <c r="T1216" s="10">
        <f t="array" ref="T1216">VLOOKUP(A1216,TOURISM!$A$2:$F$2692,5,0)</f>
        <v>15555000000</v>
      </c>
      <c r="U1216" s="10">
        <f t="array" ref="U1216">VLOOKUP(A1216,TOURISM!$A$2:$F$2692,6,0)</f>
        <v>48102000000</v>
      </c>
      <c r="V1216" s="10">
        <f t="array" ref="V1216">VLOOKUP(A1216,BUSINESS!$A$2:$J$2692,5,0)</f>
        <v>0.52500000000000002</v>
      </c>
      <c r="W1216" s="10">
        <f t="array" ref="W1216">VLOOKUP(A1216,BUSINESS!$A$2:$J$2692,6,0)</f>
        <v>30</v>
      </c>
      <c r="X1216" s="10">
        <f t="array" ref="X1216">VLOOKUP(A1216,BUSINESS!$A$2:$J$2692,7,0)</f>
        <v>0</v>
      </c>
      <c r="Y1216" s="10">
        <f t="array" ref="Y1216">VLOOKUP(A1216,BUSINESS!$A$2:$J$2692,8,0)</f>
        <v>315</v>
      </c>
      <c r="Z1216" s="10">
        <f t="array" ref="Z1216">VLOOKUP(A1216,BUSINESS!$A$2:$J$2692,9,0)</f>
        <v>0.66900000000000004</v>
      </c>
      <c r="AA1216" s="10">
        <f t="array" ref="AA1216">VLOOKUP(A1216,BUSINESS!$A$2:$J$2692,10,0)</f>
        <v>0.76</v>
      </c>
      <c r="AB1216" s="12">
        <f t="shared" si="69"/>
        <v>35766.554749438459</v>
      </c>
      <c r="AC1216" s="10">
        <f t="shared" si="60"/>
        <v>9.4093900902381573E-3</v>
      </c>
      <c r="AD1216" s="10">
        <f t="shared" si="61"/>
        <v>3.9976442597418858E-3</v>
      </c>
      <c r="AE1216" s="10">
        <f t="shared" si="62"/>
        <v>376.46451128172617</v>
      </c>
      <c r="AF1216">
        <f t="shared" si="71"/>
        <v>121.73933460120682</v>
      </c>
    </row>
    <row r="1217" spans="1:32" ht="14.4">
      <c r="A1217" s="7" t="str">
        <f t="shared" si="70"/>
        <v>Japan-Asia 2006</v>
      </c>
      <c r="B1217" s="7" t="s">
        <v>172</v>
      </c>
      <c r="C1217" s="8" t="s">
        <v>61</v>
      </c>
      <c r="D1217" s="9" t="s">
        <v>68</v>
      </c>
      <c r="E1217" s="14">
        <v>8.2000000000000003E-2</v>
      </c>
      <c r="F1217" s="13">
        <v>4360000000000</v>
      </c>
      <c r="G1217" s="14">
        <v>2794</v>
      </c>
      <c r="H1217" s="14">
        <v>1.7000000000000001E-2</v>
      </c>
      <c r="I1217" s="10">
        <f t="array" ref="I1217">VLOOKUP(A1217,ENERGY!$A$2:$F$2691,5,0)</f>
        <v>522488</v>
      </c>
      <c r="J1217" s="11">
        <f t="array" ref="J1217">VLOOKUP(A1217,ENERGY!$A$2:$F$2691,6,0)</f>
        <v>1259655</v>
      </c>
      <c r="K1217" s="10">
        <f t="array" ref="K1217">VLOOKUP(A1217,'HUMAN RESOURCES'!$A$2:$M$2692,5,0)</f>
        <v>8.9999999999999993E-3</v>
      </c>
      <c r="L1217" s="11">
        <f t="array" ref="L1217">VLOOKUP(A1217,'HUMAN RESOURCES'!$A$2:$M$2692,6,0)</f>
        <v>3.0000000000000001E-3</v>
      </c>
      <c r="M1217" s="10">
        <f t="array" ref="M1217">VLOOKUP(A1217,'HUMAN RESOURCES'!$A$2:$M$2692,7,0)</f>
        <v>86</v>
      </c>
      <c r="N1217" s="10">
        <f t="array" ref="N1217">VLOOKUP(A1217,'HUMAN RESOURCES'!$A$2:$M$2692,8,0)</f>
        <v>79</v>
      </c>
      <c r="O1217" s="10">
        <f t="array" ref="O1217">VLOOKUP(A1217,'HUMAN RESOURCES'!$A$2:$M$2692,9,0)</f>
        <v>0.13700000000000001</v>
      </c>
      <c r="P1217" s="10">
        <f t="array" ref="P1217">VLOOKUP(A1217,'HUMAN RESOURCES'!$A$2:$M$2692,10,0)</f>
        <v>0.65900000000000003</v>
      </c>
      <c r="Q1217" s="10">
        <f t="array" ref="Q1217">VLOOKUP(A1217,'HUMAN RESOURCES'!$A$2:$M$2692,11,0)</f>
        <v>0.20399999999999999</v>
      </c>
      <c r="R1217" s="10">
        <f t="array" ref="R1217">VLOOKUP(A1217,'HUMAN RESOURCES'!$A$2:$M$2692,12,0)</f>
        <v>127756000</v>
      </c>
      <c r="S1217" s="10">
        <f t="array" ref="S1217">VLOOKUP(A1217,'HUMAN RESOURCES'!$A$2:$M$2692,13,0)</f>
        <v>0.871</v>
      </c>
      <c r="T1217" s="10">
        <f t="array" ref="T1217">VLOOKUP(A1217,TOURISM!$A$2:$F$2692,5,0)</f>
        <v>11490000000</v>
      </c>
      <c r="U1217" s="10">
        <f t="array" ref="U1217">VLOOKUP(A1217,TOURISM!$A$2:$F$2692,6,0)</f>
        <v>37659000000</v>
      </c>
      <c r="V1217" s="10">
        <f t="array" ref="V1217">VLOOKUP(A1217,BUSINESS!$A$2:$J$2692,5,0)</f>
        <v>0.52500000000000002</v>
      </c>
      <c r="W1217" s="10">
        <f t="array" ref="W1217">VLOOKUP(A1217,BUSINESS!$A$2:$J$2692,6,0)</f>
        <v>22</v>
      </c>
      <c r="X1217" s="10">
        <f t="array" ref="X1217">VLOOKUP(A1217,BUSINESS!$A$2:$J$2692,7,0)</f>
        <v>0</v>
      </c>
      <c r="Y1217" s="10">
        <f t="array" ref="Y1217">VLOOKUP(A1217,BUSINESS!$A$2:$J$2692,8,0)</f>
        <v>350</v>
      </c>
      <c r="Z1217" s="10">
        <f t="array" ref="Z1217">VLOOKUP(A1217,BUSINESS!$A$2:$J$2692,9,0)</f>
        <v>0.68700000000000006</v>
      </c>
      <c r="AA1217" s="10">
        <f t="array" ref="AA1217">VLOOKUP(A1217,BUSINESS!$A$2:$J$2692,10,0)</f>
        <v>0.78500000000000003</v>
      </c>
      <c r="AB1217" s="12">
        <f t="shared" si="69"/>
        <v>34127.555652963463</v>
      </c>
      <c r="AC1217" s="10">
        <f t="shared" si="60"/>
        <v>9.8598500266132323E-3</v>
      </c>
      <c r="AD1217" s="10">
        <f t="shared" si="61"/>
        <v>4.0897335545884341E-3</v>
      </c>
      <c r="AE1217" s="10">
        <f t="shared" si="62"/>
        <v>294.77284824196124</v>
      </c>
      <c r="AF1217">
        <f t="shared" si="71"/>
        <v>89.937067534988572</v>
      </c>
    </row>
    <row r="1218" spans="1:32" ht="14.4">
      <c r="A1218" s="7" t="str">
        <f t="shared" si="70"/>
        <v>Japan-Asia 2007</v>
      </c>
      <c r="B1218" s="7" t="s">
        <v>172</v>
      </c>
      <c r="C1218" s="8" t="s">
        <v>61</v>
      </c>
      <c r="D1218" s="9" t="s">
        <v>69</v>
      </c>
      <c r="E1218" s="14">
        <v>8.2000000000000003E-2</v>
      </c>
      <c r="F1218" s="13">
        <v>4360000000000</v>
      </c>
      <c r="G1218" s="14">
        <v>2801</v>
      </c>
      <c r="H1218" s="14">
        <v>1.9E-2</v>
      </c>
      <c r="I1218" s="10">
        <f t="array" ref="I1218">VLOOKUP(A1218,ENERGY!$A$2:$F$2691,5,0)</f>
        <v>515198</v>
      </c>
      <c r="J1218" s="11">
        <f t="array" ref="J1218">VLOOKUP(A1218,ENERGY!$A$2:$F$2691,6,0)</f>
        <v>1251136</v>
      </c>
      <c r="K1218" s="10">
        <f t="array" ref="K1218">VLOOKUP(A1218,'HUMAN RESOURCES'!$A$2:$M$2692,5,0)</f>
        <v>8.9999999999999993E-3</v>
      </c>
      <c r="L1218" s="11">
        <f t="array" ref="L1218">VLOOKUP(A1218,'HUMAN RESOURCES'!$A$2:$M$2692,6,0)</f>
        <v>3.0000000000000001E-3</v>
      </c>
      <c r="M1218" s="10">
        <f t="array" ref="M1218">VLOOKUP(A1218,'HUMAN RESOURCES'!$A$2:$M$2692,7,0)</f>
        <v>86</v>
      </c>
      <c r="N1218" s="10">
        <f t="array" ref="N1218">VLOOKUP(A1218,'HUMAN RESOURCES'!$A$2:$M$2692,8,0)</f>
        <v>79</v>
      </c>
      <c r="O1218" s="10">
        <f t="array" ref="O1218">VLOOKUP(A1218,'HUMAN RESOURCES'!$A$2:$M$2692,9,0)</f>
        <v>0.13600000000000001</v>
      </c>
      <c r="P1218" s="10">
        <f t="array" ref="P1218">VLOOKUP(A1218,'HUMAN RESOURCES'!$A$2:$M$2692,10,0)</f>
        <v>0.65400000000000003</v>
      </c>
      <c r="Q1218" s="10">
        <f t="array" ref="Q1218">VLOOKUP(A1218,'HUMAN RESOURCES'!$A$2:$M$2692,11,0)</f>
        <v>0.21</v>
      </c>
      <c r="R1218" s="10">
        <f t="array" ref="R1218">VLOOKUP(A1218,'HUMAN RESOURCES'!$A$2:$M$2692,12,0)</f>
        <v>127770750</v>
      </c>
      <c r="S1218" s="10">
        <f t="array" ref="S1218">VLOOKUP(A1218,'HUMAN RESOURCES'!$A$2:$M$2692,13,0)</f>
        <v>0.88</v>
      </c>
      <c r="T1218" s="10">
        <f t="array" ref="T1218">VLOOKUP(A1218,TOURISM!$A$2:$F$2692,5,0)</f>
        <v>12422000000</v>
      </c>
      <c r="U1218" s="10">
        <f t="array" ref="U1218">VLOOKUP(A1218,TOURISM!$A$2:$F$2692,6,0)</f>
        <v>37261000000</v>
      </c>
      <c r="V1218" s="10">
        <f t="array" ref="V1218">VLOOKUP(A1218,BUSINESS!$A$2:$J$2692,5,0)</f>
        <v>0.52500000000000002</v>
      </c>
      <c r="W1218" s="10">
        <f t="array" ref="W1218">VLOOKUP(A1218,BUSINESS!$A$2:$J$2692,6,0)</f>
        <v>22</v>
      </c>
      <c r="X1218" s="10">
        <f t="array" ref="X1218">VLOOKUP(A1218,BUSINESS!$A$2:$J$2692,7,0)</f>
        <v>0</v>
      </c>
      <c r="Y1218" s="10">
        <f t="array" ref="Y1218">VLOOKUP(A1218,BUSINESS!$A$2:$J$2692,8,0)</f>
        <v>350</v>
      </c>
      <c r="Z1218" s="10">
        <f t="array" ref="Z1218">VLOOKUP(A1218,BUSINESS!$A$2:$J$2692,9,0)</f>
        <v>0.74299999999999999</v>
      </c>
      <c r="AA1218" s="10">
        <f t="array" ref="AA1218">VLOOKUP(A1218,BUSINESS!$A$2:$J$2692,10,0)</f>
        <v>0.84399999999999997</v>
      </c>
      <c r="AB1218" s="12">
        <f t="shared" ref="AB1218:AB1281" si="72">F1218/R1218</f>
        <v>34123.615929310894</v>
      </c>
      <c r="AC1218" s="10">
        <f t="shared" si="60"/>
        <v>9.7920376925078705E-3</v>
      </c>
      <c r="AD1218" s="10">
        <f t="shared" si="61"/>
        <v>4.0322061191626407E-3</v>
      </c>
      <c r="AE1218" s="10">
        <f t="shared" si="62"/>
        <v>291.62386539955349</v>
      </c>
      <c r="AF1218">
        <f t="shared" si="71"/>
        <v>97.220999328876132</v>
      </c>
    </row>
    <row r="1219" spans="1:32" ht="14.4">
      <c r="A1219" s="7" t="str">
        <f t="shared" ref="A1219:A1282" si="73">CONCATENATE(B1219," ",D1219)</f>
        <v>Japan-Asia 2008</v>
      </c>
      <c r="B1219" s="7" t="s">
        <v>172</v>
      </c>
      <c r="C1219" s="8" t="s">
        <v>61</v>
      </c>
      <c r="D1219" s="9" t="s">
        <v>70</v>
      </c>
      <c r="E1219" s="14">
        <v>8.5999999999999993E-2</v>
      </c>
      <c r="F1219" s="13">
        <v>4850000000000</v>
      </c>
      <c r="G1219" s="14">
        <v>3259</v>
      </c>
      <c r="H1219" s="14">
        <v>1.9E-2</v>
      </c>
      <c r="I1219" s="10">
        <f t="array" ref="I1219">VLOOKUP(A1219,ENERGY!$A$2:$F$2691,5,0)</f>
        <v>520541</v>
      </c>
      <c r="J1219" s="11">
        <f t="array" ref="J1219">VLOOKUP(A1219,ENERGY!$A$2:$F$2691,6,0)</f>
        <v>1238181</v>
      </c>
      <c r="K1219" s="10">
        <f t="array" ref="K1219">VLOOKUP(A1219,'HUMAN RESOURCES'!$A$2:$M$2692,5,0)</f>
        <v>8.9999999999999993E-3</v>
      </c>
      <c r="L1219" s="11">
        <f t="array" ref="L1219">VLOOKUP(A1219,'HUMAN RESOURCES'!$A$2:$M$2692,6,0)</f>
        <v>3.0000000000000001E-3</v>
      </c>
      <c r="M1219" s="10">
        <f t="array" ref="M1219">VLOOKUP(A1219,'HUMAN RESOURCES'!$A$2:$M$2692,7,0)</f>
        <v>86</v>
      </c>
      <c r="N1219" s="10">
        <f t="array" ref="N1219">VLOOKUP(A1219,'HUMAN RESOURCES'!$A$2:$M$2692,8,0)</f>
        <v>79</v>
      </c>
      <c r="O1219" s="10">
        <f t="array" ref="O1219">VLOOKUP(A1219,'HUMAN RESOURCES'!$A$2:$M$2692,9,0)</f>
        <v>0.13500000000000001</v>
      </c>
      <c r="P1219" s="10">
        <f t="array" ref="P1219">VLOOKUP(A1219,'HUMAN RESOURCES'!$A$2:$M$2692,10,0)</f>
        <v>0.64900000000000002</v>
      </c>
      <c r="Q1219" s="10">
        <f t="array" ref="Q1219">VLOOKUP(A1219,'HUMAN RESOURCES'!$A$2:$M$2692,11,0)</f>
        <v>0.216</v>
      </c>
      <c r="R1219" s="10">
        <f t="array" ref="R1219">VLOOKUP(A1219,'HUMAN RESOURCES'!$A$2:$M$2692,12,0)</f>
        <v>127704040</v>
      </c>
      <c r="S1219" s="10">
        <f t="array" ref="S1219">VLOOKUP(A1219,'HUMAN RESOURCES'!$A$2:$M$2692,13,0)</f>
        <v>0.88900000000000001</v>
      </c>
      <c r="T1219" s="10">
        <f t="array" ref="T1219">VLOOKUP(A1219,TOURISM!$A$2:$F$2692,5,0)</f>
        <v>13781000000</v>
      </c>
      <c r="U1219" s="10">
        <f t="array" ref="U1219">VLOOKUP(A1219,TOURISM!$A$2:$F$2692,6,0)</f>
        <v>38976000000</v>
      </c>
      <c r="V1219" s="10">
        <f t="array" ref="V1219">VLOOKUP(A1219,BUSINESS!$A$2:$J$2692,5,0)</f>
        <v>0.55000000000000004</v>
      </c>
      <c r="W1219" s="10">
        <f t="array" ref="W1219">VLOOKUP(A1219,BUSINESS!$A$2:$J$2692,6,0)</f>
        <v>22</v>
      </c>
      <c r="X1219" s="10">
        <f t="array" ref="X1219">VLOOKUP(A1219,BUSINESS!$A$2:$J$2692,7,0)</f>
        <v>0</v>
      </c>
      <c r="Y1219" s="10">
        <f t="array" ref="Y1219">VLOOKUP(A1219,BUSINESS!$A$2:$J$2692,8,0)</f>
        <v>355</v>
      </c>
      <c r="Z1219" s="10">
        <f t="array" ref="Z1219">VLOOKUP(A1219,BUSINESS!$A$2:$J$2692,9,0)</f>
        <v>0.754</v>
      </c>
      <c r="AA1219" s="10">
        <f t="array" ref="AA1219">VLOOKUP(A1219,BUSINESS!$A$2:$J$2692,10,0)</f>
        <v>0.86699999999999999</v>
      </c>
      <c r="AB1219" s="12">
        <f t="shared" si="72"/>
        <v>37978.438270237966</v>
      </c>
      <c r="AC1219" s="10">
        <f t="shared" si="60"/>
        <v>9.695707355851858E-3</v>
      </c>
      <c r="AD1219" s="10">
        <f t="shared" si="61"/>
        <v>4.0761513887892665E-3</v>
      </c>
      <c r="AE1219" s="10">
        <f t="shared" si="62"/>
        <v>305.20569278779277</v>
      </c>
      <c r="AF1219">
        <f t="shared" ref="AF1219:AF1282" si="74">T1219/R1219</f>
        <v>107.91357892827823</v>
      </c>
    </row>
    <row r="1220" spans="1:32" ht="14.4">
      <c r="A1220" s="7" t="str">
        <f t="shared" si="73"/>
        <v>Japan-Asia 2009</v>
      </c>
      <c r="B1220" s="7" t="s">
        <v>172</v>
      </c>
      <c r="C1220" s="8" t="s">
        <v>61</v>
      </c>
      <c r="D1220" s="9" t="s">
        <v>71</v>
      </c>
      <c r="E1220" s="14">
        <v>9.5000000000000001E-2</v>
      </c>
      <c r="F1220" s="13">
        <v>5040000000000</v>
      </c>
      <c r="G1220" s="14">
        <v>3746</v>
      </c>
      <c r="H1220" s="14">
        <v>1.7000000000000001E-2</v>
      </c>
      <c r="I1220" s="10">
        <v>520541</v>
      </c>
      <c r="J1220" s="11">
        <v>1238181</v>
      </c>
      <c r="K1220" s="10">
        <f t="array" ref="K1220">VLOOKUP(A1220,'HUMAN RESOURCES'!$A$2:$M$2692,5,0)</f>
        <v>8.9999999999999993E-3</v>
      </c>
      <c r="L1220" s="11">
        <f t="array" ref="L1220">VLOOKUP(A1220,'HUMAN RESOURCES'!$A$2:$M$2692,6,0)</f>
        <v>2E-3</v>
      </c>
      <c r="M1220" s="10">
        <f t="array" ref="M1220">VLOOKUP(A1220,'HUMAN RESOURCES'!$A$2:$M$2692,7,0)</f>
        <v>86</v>
      </c>
      <c r="N1220" s="10">
        <f t="array" ref="N1220">VLOOKUP(A1220,'HUMAN RESOURCES'!$A$2:$M$2692,8,0)</f>
        <v>80</v>
      </c>
      <c r="O1220" s="10">
        <f t="array" ref="O1220">VLOOKUP(A1220,'HUMAN RESOURCES'!$A$2:$M$2692,9,0)</f>
        <v>0.13400000000000001</v>
      </c>
      <c r="P1220" s="10">
        <f t="array" ref="P1220">VLOOKUP(A1220,'HUMAN RESOURCES'!$A$2:$M$2692,10,0)</f>
        <v>0.64300000000000002</v>
      </c>
      <c r="Q1220" s="10">
        <f t="array" ref="Q1220">VLOOKUP(A1220,'HUMAN RESOURCES'!$A$2:$M$2692,11,0)</f>
        <v>0.223</v>
      </c>
      <c r="R1220" s="10">
        <f t="array" ref="R1220">VLOOKUP(A1220,'HUMAN RESOURCES'!$A$2:$M$2692,12,0)</f>
        <v>127557958</v>
      </c>
      <c r="S1220" s="10">
        <f t="array" ref="S1220">VLOOKUP(A1220,'HUMAN RESOURCES'!$A$2:$M$2692,13,0)</f>
        <v>0.89700000000000002</v>
      </c>
      <c r="T1220" s="10">
        <f t="array" ref="T1220">VLOOKUP(A1220,TOURISM!$A$2:$F$2692,5,0)</f>
        <v>12537000000</v>
      </c>
      <c r="U1220" s="10">
        <f t="array" ref="U1220">VLOOKUP(A1220,TOURISM!$A$2:$F$2692,6,0)</f>
        <v>34788000000</v>
      </c>
      <c r="V1220" s="10">
        <f t="array" ref="V1220">VLOOKUP(A1220,BUSINESS!$A$2:$J$2692,5,0)</f>
        <v>0.55300000000000005</v>
      </c>
      <c r="W1220" s="10">
        <f t="array" ref="W1220">VLOOKUP(A1220,BUSINESS!$A$2:$J$2692,6,0)</f>
        <v>22</v>
      </c>
      <c r="X1220" s="10">
        <f t="array" ref="X1220">VLOOKUP(A1220,BUSINESS!$A$2:$J$2692,7,0)</f>
        <v>0</v>
      </c>
      <c r="Y1220" s="10">
        <f t="array" ref="Y1220">VLOOKUP(A1220,BUSINESS!$A$2:$J$2692,8,0)</f>
        <v>355</v>
      </c>
      <c r="Z1220" s="10">
        <f t="array" ref="Z1220">VLOOKUP(A1220,BUSINESS!$A$2:$J$2692,9,0)</f>
        <v>0.78</v>
      </c>
      <c r="AA1220" s="10">
        <f t="array" ref="AA1220">VLOOKUP(A1220,BUSINESS!$A$2:$J$2692,10,0)</f>
        <v>0.91300000000000003</v>
      </c>
      <c r="AB1220" s="12">
        <f t="shared" si="72"/>
        <v>39511.450943734926</v>
      </c>
      <c r="AC1220" s="10">
        <f t="shared" si="60"/>
        <v>9.7068110795564787E-3</v>
      </c>
      <c r="AD1220" s="10">
        <f t="shared" si="61"/>
        <v>4.0808194812902224E-3</v>
      </c>
      <c r="AE1220" s="10">
        <f t="shared" si="62"/>
        <v>272.72308639497038</v>
      </c>
      <c r="AF1220">
        <f t="shared" si="74"/>
        <v>98.284734222540621</v>
      </c>
    </row>
    <row r="1221" spans="1:32" ht="14.4">
      <c r="A1221" s="7" t="str">
        <f t="shared" si="73"/>
        <v>Japan-Asia 2010</v>
      </c>
      <c r="B1221" s="7" t="s">
        <v>172</v>
      </c>
      <c r="C1221" s="8" t="s">
        <v>61</v>
      </c>
      <c r="D1221" s="9" t="s">
        <v>72</v>
      </c>
      <c r="E1221" s="14">
        <v>9.6000000000000002E-2</v>
      </c>
      <c r="F1221" s="13">
        <v>5500000000000</v>
      </c>
      <c r="G1221" s="14">
        <v>4115</v>
      </c>
      <c r="H1221" s="14">
        <v>1.6E-2</v>
      </c>
      <c r="I1221" s="10">
        <f t="array" ref="I1221">VLOOKUP(A1221,ENERGY!$A$2:$F$2691,5,0)</f>
        <v>506237</v>
      </c>
      <c r="J1221" s="11">
        <f t="array" ref="J1221">VLOOKUP(A1221,ENERGY!$A$2:$F$2691,6,0)</f>
        <v>1237429</v>
      </c>
      <c r="K1221" s="10">
        <f t="array" ref="K1221">VLOOKUP(A1221,'HUMAN RESOURCES'!$A$2:$M$2692,5,0)</f>
        <v>8.9999999999999993E-3</v>
      </c>
      <c r="L1221" s="11">
        <f t="array" ref="L1221">VLOOKUP(A1221,'HUMAN RESOURCES'!$A$2:$M$2692,6,0)</f>
        <v>2E-3</v>
      </c>
      <c r="M1221" s="10">
        <f t="array" ref="M1221">VLOOKUP(A1221,'HUMAN RESOURCES'!$A$2:$M$2692,7,0)</f>
        <v>86</v>
      </c>
      <c r="N1221" s="10">
        <f t="array" ref="N1221">VLOOKUP(A1221,'HUMAN RESOURCES'!$A$2:$M$2692,8,0)</f>
        <v>80</v>
      </c>
      <c r="O1221" s="10">
        <f t="array" ref="O1221">VLOOKUP(A1221,'HUMAN RESOURCES'!$A$2:$M$2692,9,0)</f>
        <v>0.13300000000000001</v>
      </c>
      <c r="P1221" s="10">
        <f t="array" ref="P1221">VLOOKUP(A1221,'HUMAN RESOURCES'!$A$2:$M$2692,10,0)</f>
        <v>0.63800000000000001</v>
      </c>
      <c r="Q1221" s="10">
        <f t="array" ref="Q1221">VLOOKUP(A1221,'HUMAN RESOURCES'!$A$2:$M$2692,11,0)</f>
        <v>0.23</v>
      </c>
      <c r="R1221" s="10">
        <f t="array" ref="R1221">VLOOKUP(A1221,'HUMAN RESOURCES'!$A$2:$M$2692,12,0)</f>
        <v>127450459</v>
      </c>
      <c r="S1221" s="10">
        <f t="array" ref="S1221">VLOOKUP(A1221,'HUMAN RESOURCES'!$A$2:$M$2692,13,0)</f>
        <v>0.90500000000000003</v>
      </c>
      <c r="T1221" s="10">
        <f t="array" ref="T1221">VLOOKUP(A1221,TOURISM!$A$2:$F$2692,5,0)</f>
        <v>15356000000</v>
      </c>
      <c r="U1221" s="10">
        <f t="array" ref="U1221">VLOOKUP(A1221,TOURISM!$A$2:$F$2692,6,0)</f>
        <v>39306000000</v>
      </c>
      <c r="V1221" s="10">
        <f t="array" ref="V1221">VLOOKUP(A1221,BUSINESS!$A$2:$J$2692,5,0)</f>
        <v>0.47599999999999998</v>
      </c>
      <c r="W1221" s="10">
        <f t="array" ref="W1221">VLOOKUP(A1221,BUSINESS!$A$2:$J$2692,6,0)</f>
        <v>22</v>
      </c>
      <c r="X1221" s="10">
        <f t="array" ref="X1221">VLOOKUP(A1221,BUSINESS!$A$2:$J$2692,7,0)</f>
        <v>0</v>
      </c>
      <c r="Y1221" s="10">
        <f t="array" ref="Y1221">VLOOKUP(A1221,BUSINESS!$A$2:$J$2692,8,0)</f>
        <v>355</v>
      </c>
      <c r="Z1221" s="10">
        <f t="array" ref="Z1221">VLOOKUP(A1221,BUSINESS!$A$2:$J$2692,9,0)</f>
        <v>0.78200000000000003</v>
      </c>
      <c r="AA1221" s="10">
        <f t="array" ref="AA1221">VLOOKUP(A1221,BUSINESS!$A$2:$J$2692,10,0)</f>
        <v>0.96799999999999997</v>
      </c>
      <c r="AB1221" s="12">
        <f t="shared" si="72"/>
        <v>43154.022693633451</v>
      </c>
      <c r="AC1221" s="10">
        <f t="shared" si="60"/>
        <v>9.7090980268654814E-3</v>
      </c>
      <c r="AD1221" s="10">
        <f t="shared" si="61"/>
        <v>3.9720296338830764E-3</v>
      </c>
      <c r="AE1221" s="10">
        <f t="shared" si="62"/>
        <v>308.40218472653754</v>
      </c>
      <c r="AF1221">
        <f t="shared" si="74"/>
        <v>120.48603136062461</v>
      </c>
    </row>
    <row r="1222" spans="1:32" ht="14.4">
      <c r="A1222" s="7" t="str">
        <f t="shared" si="73"/>
        <v>Japan-Asia 2011</v>
      </c>
      <c r="B1222" s="7" t="s">
        <v>172</v>
      </c>
      <c r="C1222" s="8" t="s">
        <v>61</v>
      </c>
      <c r="D1222" s="9" t="s">
        <v>73</v>
      </c>
      <c r="E1222" s="14">
        <v>0.1</v>
      </c>
      <c r="F1222" s="13">
        <v>5910000000000</v>
      </c>
      <c r="G1222" s="14">
        <v>4641</v>
      </c>
      <c r="H1222" s="14">
        <v>1.4999999999999999E-2</v>
      </c>
      <c r="I1222" s="10">
        <f t="array" ref="I1222">VLOOKUP(A1222,ENERGY!$A$2:$F$2691,5,0)</f>
        <v>519807</v>
      </c>
      <c r="J1222" s="11">
        <f t="array" ref="J1222">VLOOKUP(A1222,ENERGY!$A$2:$F$2691,6,0)</f>
        <v>1231302</v>
      </c>
      <c r="K1222" s="10">
        <f t="array" ref="K1222">VLOOKUP(A1222,'HUMAN RESOURCES'!$A$2:$M$2692,5,0)</f>
        <v>8.0000000000000002E-3</v>
      </c>
      <c r="L1222" s="11">
        <f t="array" ref="L1222">VLOOKUP(A1222,'HUMAN RESOURCES'!$A$2:$M$2692,6,0)</f>
        <v>2E-3</v>
      </c>
      <c r="M1222" s="10">
        <f t="array" ref="M1222">VLOOKUP(A1222,'HUMAN RESOURCES'!$A$2:$M$2692,7,0)</f>
        <v>86</v>
      </c>
      <c r="N1222" s="10">
        <f t="array" ref="N1222">VLOOKUP(A1222,'HUMAN RESOURCES'!$A$2:$M$2692,8,0)</f>
        <v>79</v>
      </c>
      <c r="O1222" s="10">
        <f t="array" ref="O1222">VLOOKUP(A1222,'HUMAN RESOURCES'!$A$2:$M$2692,9,0)</f>
        <v>0.13200000000000001</v>
      </c>
      <c r="P1222" s="10">
        <f t="array" ref="P1222">VLOOKUP(A1222,'HUMAN RESOURCES'!$A$2:$M$2692,10,0)</f>
        <v>0.63100000000000001</v>
      </c>
      <c r="Q1222" s="10">
        <f t="array" ref="Q1222">VLOOKUP(A1222,'HUMAN RESOURCES'!$A$2:$M$2692,11,0)</f>
        <v>0.23699999999999999</v>
      </c>
      <c r="R1222" s="10">
        <f t="array" ref="R1222">VLOOKUP(A1222,'HUMAN RESOURCES'!$A$2:$M$2692,12,0)</f>
        <v>127817277</v>
      </c>
      <c r="S1222" s="10">
        <f t="array" ref="S1222">VLOOKUP(A1222,'HUMAN RESOURCES'!$A$2:$M$2692,13,0)</f>
        <v>0.91200000000000003</v>
      </c>
      <c r="T1222" s="10">
        <f t="array" ref="T1222">VLOOKUP(A1222,TOURISM!$A$2:$F$2692,5,0)</f>
        <v>12534000000</v>
      </c>
      <c r="U1222" s="10">
        <f t="array" ref="U1222">VLOOKUP(A1222,TOURISM!$A$2:$F$2692,6,0)</f>
        <v>39760000000</v>
      </c>
      <c r="V1222" s="10">
        <f t="array" ref="V1222">VLOOKUP(A1222,BUSINESS!$A$2:$J$2692,5,0)</f>
        <v>0.48399999999999999</v>
      </c>
      <c r="W1222" s="10">
        <f t="array" ref="W1222">VLOOKUP(A1222,BUSINESS!$A$2:$J$2692,6,0)</f>
        <v>22</v>
      </c>
      <c r="X1222" s="10">
        <f t="array" ref="X1222">VLOOKUP(A1222,BUSINESS!$A$2:$J$2692,7,0)</f>
        <v>0</v>
      </c>
      <c r="Y1222" s="10">
        <f t="array" ref="Y1222">VLOOKUP(A1222,BUSINESS!$A$2:$J$2692,8,0)</f>
        <v>330</v>
      </c>
      <c r="Z1222" s="10">
        <f t="array" ref="Z1222">VLOOKUP(A1222,BUSINESS!$A$2:$J$2692,9,0)</f>
        <v>0.79100000000000004</v>
      </c>
      <c r="AA1222" s="10">
        <f t="array" ref="AA1222">VLOOKUP(A1222,BUSINESS!$A$2:$J$2692,10,0)</f>
        <v>1.02</v>
      </c>
      <c r="AB1222" s="12">
        <f t="shared" si="72"/>
        <v>46237.880658340109</v>
      </c>
      <c r="AC1222" s="10">
        <f t="shared" si="60"/>
        <v>9.6332986345813009E-3</v>
      </c>
      <c r="AD1222" s="10">
        <f t="shared" si="61"/>
        <v>4.06679763644159E-3</v>
      </c>
      <c r="AE1222" s="10">
        <f t="shared" si="62"/>
        <v>311.0690583715064</v>
      </c>
      <c r="AF1222">
        <f t="shared" si="74"/>
        <v>98.061860604337554</v>
      </c>
    </row>
    <row r="1223" spans="1:32" ht="14.4">
      <c r="A1223" s="7" t="str">
        <f t="shared" si="73"/>
        <v>Japan-Asia 2012</v>
      </c>
      <c r="B1223" s="7" t="s">
        <v>172</v>
      </c>
      <c r="C1223" s="8" t="s">
        <v>61</v>
      </c>
      <c r="D1223" s="9" t="s">
        <v>74</v>
      </c>
      <c r="E1223" s="14">
        <v>0.10100000000000001</v>
      </c>
      <c r="F1223" s="13">
        <v>5940000000000</v>
      </c>
      <c r="G1223" s="14">
        <v>4752</v>
      </c>
      <c r="H1223" s="14">
        <v>1.4E-2</v>
      </c>
      <c r="I1223" s="10">
        <v>519807</v>
      </c>
      <c r="J1223" s="11">
        <v>1231302</v>
      </c>
      <c r="K1223" s="10">
        <f t="array" ref="K1223">VLOOKUP(A1223,'HUMAN RESOURCES'!$A$2:$M$2692,5,0)</f>
        <v>8.0000000000000002E-3</v>
      </c>
      <c r="L1223" s="11">
        <f t="array" ref="L1223">VLOOKUP(A1223,'HUMAN RESOURCES'!$A$2:$M$2692,6,0)</f>
        <v>2E-3</v>
      </c>
      <c r="M1223" s="10">
        <f t="array" ref="M1223">VLOOKUP(A1223,'HUMAN RESOURCES'!$A$2:$M$2692,7,0)</f>
        <v>86</v>
      </c>
      <c r="N1223" s="10">
        <f t="array" ref="N1223">VLOOKUP(A1223,'HUMAN RESOURCES'!$A$2:$M$2692,8,0)</f>
        <v>80</v>
      </c>
      <c r="O1223" s="10">
        <f t="array" ref="O1223">VLOOKUP(A1223,'HUMAN RESOURCES'!$A$2:$M$2692,9,0)</f>
        <v>0.13100000000000001</v>
      </c>
      <c r="P1223" s="10">
        <f t="array" ref="P1223">VLOOKUP(A1223,'HUMAN RESOURCES'!$A$2:$M$2692,10,0)</f>
        <v>0.625</v>
      </c>
      <c r="Q1223" s="10">
        <f t="array" ref="Q1223">VLOOKUP(A1223,'HUMAN RESOURCES'!$A$2:$M$2692,11,0)</f>
        <v>0.24399999999999999</v>
      </c>
      <c r="R1223" s="10">
        <f t="array" ref="R1223">VLOOKUP(A1223,'HUMAN RESOURCES'!$A$2:$M$2692,12,0)</f>
        <v>127561489</v>
      </c>
      <c r="S1223" s="10">
        <f t="array" ref="S1223">VLOOKUP(A1223,'HUMAN RESOURCES'!$A$2:$M$2692,13,0)</f>
        <v>0.91900000000000004</v>
      </c>
      <c r="T1223" s="10">
        <f t="array" ref="T1223">VLOOKUP(A1223,TOURISM!$A$2:$F$2692,5,0)</f>
        <v>16197000000</v>
      </c>
      <c r="U1223" s="10">
        <f t="array" ref="U1223">VLOOKUP(A1223,TOURISM!$A$2:$F$2692,6,0)</f>
        <v>40967000000</v>
      </c>
      <c r="V1223" s="10">
        <f t="array" ref="V1223">VLOOKUP(A1223,BUSINESS!$A$2:$J$2692,5,0)</f>
        <v>0.49399999999999999</v>
      </c>
      <c r="W1223" s="10">
        <f t="array" ref="W1223">VLOOKUP(A1223,BUSINESS!$A$2:$J$2692,6,0)</f>
        <v>22</v>
      </c>
      <c r="X1223" s="10">
        <f t="array" ref="X1223">VLOOKUP(A1223,BUSINESS!$A$2:$J$2692,7,0)</f>
        <v>23</v>
      </c>
      <c r="Y1223" s="10">
        <f t="array" ref="Y1223">VLOOKUP(A1223,BUSINESS!$A$2:$J$2692,8,0)</f>
        <v>330</v>
      </c>
      <c r="Z1223" s="10">
        <f t="array" ref="Z1223">VLOOKUP(A1223,BUSINESS!$A$2:$J$2692,9,0)</f>
        <v>0.86299999999999999</v>
      </c>
      <c r="AA1223" s="10">
        <f t="array" ref="AA1223">VLOOKUP(A1223,BUSINESS!$A$2:$J$2692,10,0)</f>
        <v>1.087</v>
      </c>
      <c r="AB1223" s="12">
        <f t="shared" si="72"/>
        <v>46565.778171498139</v>
      </c>
      <c r="AC1223" s="10">
        <f t="shared" si="60"/>
        <v>9.6526154535558923E-3</v>
      </c>
      <c r="AD1223" s="10">
        <f t="shared" si="61"/>
        <v>4.0749524333319751E-3</v>
      </c>
      <c r="AE1223" s="10">
        <f t="shared" si="62"/>
        <v>321.15492160804115</v>
      </c>
      <c r="AF1223">
        <f t="shared" si="74"/>
        <v>126.97405876157498</v>
      </c>
    </row>
    <row r="1224" spans="1:32" ht="14.4">
      <c r="A1224" s="7" t="str">
        <f t="shared" si="73"/>
        <v>Jordan-Middle East 2000</v>
      </c>
      <c r="B1224" s="7" t="s">
        <v>173</v>
      </c>
      <c r="C1224" s="8" t="s">
        <v>93</v>
      </c>
      <c r="D1224" s="9" t="s">
        <v>62</v>
      </c>
      <c r="E1224" s="14">
        <v>9.7000000000000003E-2</v>
      </c>
      <c r="F1224" s="13">
        <v>8457923945</v>
      </c>
      <c r="G1224" s="14">
        <v>171</v>
      </c>
      <c r="H1224" s="14">
        <v>0.11799999999999999</v>
      </c>
      <c r="I1224" s="10">
        <f t="array" ref="I1224">VLOOKUP(A1224,ENERGY!$A$2:$F$2691,5,0)</f>
        <v>0</v>
      </c>
      <c r="J1224" s="11">
        <f t="array" ref="J1224">VLOOKUP(A1224,ENERGY!$A$2:$F$2691,6,0)</f>
        <v>0</v>
      </c>
      <c r="K1224" s="10">
        <f t="array" ref="K1224">VLOOKUP(A1224,'HUMAN RESOURCES'!$A$2:$M$2692,5,0)</f>
        <v>3.1E-2</v>
      </c>
      <c r="L1224" s="11">
        <f t="array" ref="L1224">VLOOKUP(A1224,'HUMAN RESOURCES'!$A$2:$M$2692,6,0)</f>
        <v>2.3E-2</v>
      </c>
      <c r="M1224" s="10">
        <f t="array" ref="M1224">VLOOKUP(A1224,'HUMAN RESOURCES'!$A$2:$M$2692,7,0)</f>
        <v>73</v>
      </c>
      <c r="N1224" s="10">
        <f t="array" ref="N1224">VLOOKUP(A1224,'HUMAN RESOURCES'!$A$2:$M$2692,8,0)</f>
        <v>70</v>
      </c>
      <c r="O1224" s="10">
        <f t="array" ref="O1224">VLOOKUP(A1224,'HUMAN RESOURCES'!$A$2:$M$2692,9,0)</f>
        <v>0.39400000000000002</v>
      </c>
      <c r="P1224" s="10">
        <f t="array" ref="P1224">VLOOKUP(A1224,'HUMAN RESOURCES'!$A$2:$M$2692,10,0)</f>
        <v>0.57499999999999996</v>
      </c>
      <c r="Q1224" s="10">
        <f t="array" ref="Q1224">VLOOKUP(A1224,'HUMAN RESOURCES'!$A$2:$M$2692,11,0)</f>
        <v>3.1E-2</v>
      </c>
      <c r="R1224" s="10">
        <f t="array" ref="R1224">VLOOKUP(A1224,'HUMAN RESOURCES'!$A$2:$M$2692,12,0)</f>
        <v>4797000</v>
      </c>
      <c r="S1224" s="10">
        <f t="array" ref="S1224">VLOOKUP(A1224,'HUMAN RESOURCES'!$A$2:$M$2692,13,0)</f>
        <v>0.79800000000000004</v>
      </c>
      <c r="T1224" s="10">
        <f t="array" ref="T1224">VLOOKUP(A1224,TOURISM!$A$2:$F$2692,5,0)</f>
        <v>935000000</v>
      </c>
      <c r="U1224" s="10">
        <f t="array" ref="U1224">VLOOKUP(A1224,TOURISM!$A$2:$F$2692,6,0)</f>
        <v>387000000</v>
      </c>
      <c r="V1224" s="10">
        <f t="array" ref="V1224">VLOOKUP(A1224,BUSINESS!$A$2:$J$2692,5,0)</f>
        <v>0</v>
      </c>
      <c r="W1224" s="10">
        <f t="array" ref="W1224">VLOOKUP(A1224,BUSINESS!$A$2:$J$2692,6,0)</f>
        <v>0</v>
      </c>
      <c r="X1224" s="10">
        <f t="array" ref="X1224">VLOOKUP(A1224,BUSINESS!$A$2:$J$2692,7,0)</f>
        <v>0</v>
      </c>
      <c r="Y1224" s="10">
        <f t="array" ref="Y1224">VLOOKUP(A1224,BUSINESS!$A$2:$J$2692,8,0)</f>
        <v>0</v>
      </c>
      <c r="Z1224" s="10">
        <f t="array" ref="Z1224">VLOOKUP(A1224,BUSINESS!$A$2:$J$2692,9,0)</f>
        <v>2.5999999999999999E-2</v>
      </c>
      <c r="AA1224" s="10">
        <f t="array" ref="AA1224">VLOOKUP(A1224,BUSINESS!$A$2:$J$2692,10,0)</f>
        <v>8.2000000000000003E-2</v>
      </c>
      <c r="AB1224" s="12">
        <f t="shared" si="72"/>
        <v>1763.1694694600792</v>
      </c>
      <c r="AC1224" s="10">
        <f t="shared" si="60"/>
        <v>0</v>
      </c>
      <c r="AD1224" s="10">
        <f t="shared" si="61"/>
        <v>0</v>
      </c>
      <c r="AE1224" s="10">
        <f t="shared" si="62"/>
        <v>80.67542213883678</v>
      </c>
      <c r="AF1224">
        <f t="shared" si="74"/>
        <v>194.91348759641443</v>
      </c>
    </row>
    <row r="1225" spans="1:32" ht="14.4">
      <c r="A1225" s="7" t="str">
        <f t="shared" si="73"/>
        <v>Jordan-Middle East 2001</v>
      </c>
      <c r="B1225" s="7" t="s">
        <v>173</v>
      </c>
      <c r="C1225" s="8" t="s">
        <v>93</v>
      </c>
      <c r="D1225" s="9" t="s">
        <v>63</v>
      </c>
      <c r="E1225" s="14">
        <v>9.9000000000000005E-2</v>
      </c>
      <c r="F1225" s="13">
        <v>8972965061</v>
      </c>
      <c r="G1225" s="14">
        <v>184</v>
      </c>
      <c r="H1225" s="14">
        <v>0.109</v>
      </c>
      <c r="I1225" s="10">
        <f t="array" ref="I1225">VLOOKUP(A1225,ENERGY!$A$2:$F$2691,5,0)</f>
        <v>7064</v>
      </c>
      <c r="J1225" s="11">
        <f t="array" ref="J1225">VLOOKUP(A1225,ENERGY!$A$2:$F$2691,6,0)</f>
        <v>0</v>
      </c>
      <c r="K1225" s="10">
        <f t="array" ref="K1225">VLOOKUP(A1225,'HUMAN RESOURCES'!$A$2:$M$2692,5,0)</f>
        <v>3.1E-2</v>
      </c>
      <c r="L1225" s="11">
        <f t="array" ref="L1225">VLOOKUP(A1225,'HUMAN RESOURCES'!$A$2:$M$2692,6,0)</f>
        <v>2.3E-2</v>
      </c>
      <c r="M1225" s="10">
        <f t="array" ref="M1225">VLOOKUP(A1225,'HUMAN RESOURCES'!$A$2:$M$2692,7,0)</f>
        <v>73</v>
      </c>
      <c r="N1225" s="10">
        <f t="array" ref="N1225">VLOOKUP(A1225,'HUMAN RESOURCES'!$A$2:$M$2692,8,0)</f>
        <v>71</v>
      </c>
      <c r="O1225" s="10">
        <f t="array" ref="O1225">VLOOKUP(A1225,'HUMAN RESOURCES'!$A$2:$M$2692,9,0)</f>
        <v>0.39200000000000002</v>
      </c>
      <c r="P1225" s="10">
        <f t="array" ref="P1225">VLOOKUP(A1225,'HUMAN RESOURCES'!$A$2:$M$2692,10,0)</f>
        <v>0.57699999999999996</v>
      </c>
      <c r="Q1225" s="10">
        <f t="array" ref="Q1225">VLOOKUP(A1225,'HUMAN RESOURCES'!$A$2:$M$2692,11,0)</f>
        <v>3.1E-2</v>
      </c>
      <c r="R1225" s="10">
        <f t="array" ref="R1225">VLOOKUP(A1225,'HUMAN RESOURCES'!$A$2:$M$2692,12,0)</f>
        <v>4917000</v>
      </c>
      <c r="S1225" s="10">
        <f t="array" ref="S1225">VLOOKUP(A1225,'HUMAN RESOURCES'!$A$2:$M$2692,13,0)</f>
        <v>0.80100000000000005</v>
      </c>
      <c r="T1225" s="10">
        <f t="array" ref="T1225">VLOOKUP(A1225,TOURISM!$A$2:$F$2692,5,0)</f>
        <v>884000000</v>
      </c>
      <c r="U1225" s="10">
        <f t="array" ref="U1225">VLOOKUP(A1225,TOURISM!$A$2:$F$2692,6,0)</f>
        <v>420000000</v>
      </c>
      <c r="V1225" s="10">
        <f t="array" ref="V1225">VLOOKUP(A1225,BUSINESS!$A$2:$J$2692,5,0)</f>
        <v>0</v>
      </c>
      <c r="W1225" s="10">
        <f t="array" ref="W1225">VLOOKUP(A1225,BUSINESS!$A$2:$J$2692,6,0)</f>
        <v>0</v>
      </c>
      <c r="X1225" s="10">
        <f t="array" ref="X1225">VLOOKUP(A1225,BUSINESS!$A$2:$J$2692,7,0)</f>
        <v>0</v>
      </c>
      <c r="Y1225" s="10">
        <f t="array" ref="Y1225">VLOOKUP(A1225,BUSINESS!$A$2:$J$2692,8,0)</f>
        <v>0</v>
      </c>
      <c r="Z1225" s="10">
        <f t="array" ref="Z1225">VLOOKUP(A1225,BUSINESS!$A$2:$J$2692,9,0)</f>
        <v>4.7E-2</v>
      </c>
      <c r="AA1225" s="10">
        <f t="array" ref="AA1225">VLOOKUP(A1225,BUSINESS!$A$2:$J$2692,10,0)</f>
        <v>0.17899999999999999</v>
      </c>
      <c r="AB1225" s="12">
        <f t="shared" si="72"/>
        <v>1824.8861218222494</v>
      </c>
      <c r="AC1225" s="10">
        <f t="shared" si="60"/>
        <v>0</v>
      </c>
      <c r="AD1225" s="10">
        <f t="shared" si="61"/>
        <v>1.4366483628228594E-3</v>
      </c>
      <c r="AE1225" s="10">
        <f t="shared" si="62"/>
        <v>85.417937766931061</v>
      </c>
      <c r="AF1225">
        <f t="shared" si="74"/>
        <v>179.78442139515965</v>
      </c>
    </row>
    <row r="1226" spans="1:32" ht="14.4">
      <c r="A1226" s="7" t="str">
        <f t="shared" si="73"/>
        <v>Jordan-Middle East 2002</v>
      </c>
      <c r="B1226" s="7" t="s">
        <v>173</v>
      </c>
      <c r="C1226" s="8" t="s">
        <v>93</v>
      </c>
      <c r="D1226" s="9" t="s">
        <v>64</v>
      </c>
      <c r="E1226" s="14">
        <v>9.7000000000000003E-2</v>
      </c>
      <c r="F1226" s="13">
        <v>9580161951</v>
      </c>
      <c r="G1226" s="14">
        <v>189</v>
      </c>
      <c r="H1226" s="14">
        <v>0.10199999999999999</v>
      </c>
      <c r="I1226" s="10">
        <f t="array" ref="I1226">VLOOKUP(A1226,ENERGY!$A$2:$F$2691,5,0)</f>
        <v>7105</v>
      </c>
      <c r="J1226" s="11">
        <f t="array" ref="J1226">VLOOKUP(A1226,ENERGY!$A$2:$F$2691,6,0)</f>
        <v>20821</v>
      </c>
      <c r="K1226" s="10">
        <f t="array" ref="K1226">VLOOKUP(A1226,'HUMAN RESOURCES'!$A$2:$M$2692,5,0)</f>
        <v>3.1E-2</v>
      </c>
      <c r="L1226" s="11">
        <f t="array" ref="L1226">VLOOKUP(A1226,'HUMAN RESOURCES'!$A$2:$M$2692,6,0)</f>
        <v>2.1999999999999999E-2</v>
      </c>
      <c r="M1226" s="10">
        <f t="array" ref="M1226">VLOOKUP(A1226,'HUMAN RESOURCES'!$A$2:$M$2692,7,0)</f>
        <v>74</v>
      </c>
      <c r="N1226" s="10">
        <f t="array" ref="N1226">VLOOKUP(A1226,'HUMAN RESOURCES'!$A$2:$M$2692,8,0)</f>
        <v>71</v>
      </c>
      <c r="O1226" s="10">
        <f t="array" ref="O1226">VLOOKUP(A1226,'HUMAN RESOURCES'!$A$2:$M$2692,9,0)</f>
        <v>0.39</v>
      </c>
      <c r="P1226" s="10">
        <f t="array" ref="P1226">VLOOKUP(A1226,'HUMAN RESOURCES'!$A$2:$M$2692,10,0)</f>
        <v>0.57899999999999996</v>
      </c>
      <c r="Q1226" s="10">
        <f t="array" ref="Q1226">VLOOKUP(A1226,'HUMAN RESOURCES'!$A$2:$M$2692,11,0)</f>
        <v>3.1E-2</v>
      </c>
      <c r="R1226" s="10">
        <f t="array" ref="R1226">VLOOKUP(A1226,'HUMAN RESOURCES'!$A$2:$M$2692,12,0)</f>
        <v>5038000</v>
      </c>
      <c r="S1226" s="10">
        <f t="array" ref="S1226">VLOOKUP(A1226,'HUMAN RESOURCES'!$A$2:$M$2692,13,0)</f>
        <v>0.80400000000000005</v>
      </c>
      <c r="T1226" s="10">
        <f t="array" ref="T1226">VLOOKUP(A1226,TOURISM!$A$2:$F$2692,5,0)</f>
        <v>1254000000</v>
      </c>
      <c r="U1226" s="10">
        <f t="array" ref="U1226">VLOOKUP(A1226,TOURISM!$A$2:$F$2692,6,0)</f>
        <v>504000000</v>
      </c>
      <c r="V1226" s="10">
        <f t="array" ref="V1226">VLOOKUP(A1226,BUSINESS!$A$2:$J$2692,5,0)</f>
        <v>0</v>
      </c>
      <c r="W1226" s="10">
        <f t="array" ref="W1226">VLOOKUP(A1226,BUSINESS!$A$2:$J$2692,6,0)</f>
        <v>0</v>
      </c>
      <c r="X1226" s="10">
        <f t="array" ref="X1226">VLOOKUP(A1226,BUSINESS!$A$2:$J$2692,7,0)</f>
        <v>0</v>
      </c>
      <c r="Y1226" s="10">
        <f t="array" ref="Y1226">VLOOKUP(A1226,BUSINESS!$A$2:$J$2692,8,0)</f>
        <v>0</v>
      </c>
      <c r="Z1226" s="10">
        <f t="array" ref="Z1226">VLOOKUP(A1226,BUSINESS!$A$2:$J$2692,9,0)</f>
        <v>0.06</v>
      </c>
      <c r="AA1226" s="10">
        <f t="array" ref="AA1226">VLOOKUP(A1226,BUSINESS!$A$2:$J$2692,10,0)</f>
        <v>0.249</v>
      </c>
      <c r="AB1226" s="12">
        <f t="shared" si="72"/>
        <v>1901.5803793171895</v>
      </c>
      <c r="AC1226" s="10">
        <f t="shared" si="60"/>
        <v>4.1327907899960303E-3</v>
      </c>
      <c r="AD1226" s="10">
        <f t="shared" si="61"/>
        <v>1.4102818578801111E-3</v>
      </c>
      <c r="AE1226" s="10">
        <f t="shared" si="62"/>
        <v>100.0396982929734</v>
      </c>
      <c r="AF1226">
        <f t="shared" si="74"/>
        <v>248.90829694323145</v>
      </c>
    </row>
    <row r="1227" spans="1:32" ht="14.4">
      <c r="A1227" s="7" t="str">
        <f t="shared" si="73"/>
        <v>Jordan-Middle East 2003</v>
      </c>
      <c r="B1227" s="7" t="s">
        <v>173</v>
      </c>
      <c r="C1227" s="8" t="s">
        <v>93</v>
      </c>
      <c r="D1227" s="9" t="s">
        <v>65</v>
      </c>
      <c r="E1227" s="14">
        <v>9.1999999999999998E-2</v>
      </c>
      <c r="F1227" s="13">
        <v>10193023726</v>
      </c>
      <c r="G1227" s="14">
        <v>187</v>
      </c>
      <c r="H1227" s="14">
        <v>9.2999999999999999E-2</v>
      </c>
      <c r="I1227" s="10">
        <f t="array" ref="I1227">VLOOKUP(A1227,ENERGY!$A$2:$F$2691,5,0)</f>
        <v>7458</v>
      </c>
      <c r="J1227" s="11">
        <f t="array" ref="J1227">VLOOKUP(A1227,ENERGY!$A$2:$F$2691,6,0)</f>
        <v>21254</v>
      </c>
      <c r="K1227" s="10">
        <f t="array" ref="K1227">VLOOKUP(A1227,'HUMAN RESOURCES'!$A$2:$M$2692,5,0)</f>
        <v>0.03</v>
      </c>
      <c r="L1227" s="11">
        <f t="array" ref="L1227">VLOOKUP(A1227,'HUMAN RESOURCES'!$A$2:$M$2692,6,0)</f>
        <v>2.1999999999999999E-2</v>
      </c>
      <c r="M1227" s="10">
        <f t="array" ref="M1227">VLOOKUP(A1227,'HUMAN RESOURCES'!$A$2:$M$2692,7,0)</f>
        <v>74</v>
      </c>
      <c r="N1227" s="10">
        <f t="array" ref="N1227">VLOOKUP(A1227,'HUMAN RESOURCES'!$A$2:$M$2692,8,0)</f>
        <v>71</v>
      </c>
      <c r="O1227" s="10">
        <f t="array" ref="O1227">VLOOKUP(A1227,'HUMAN RESOURCES'!$A$2:$M$2692,9,0)</f>
        <v>0.38700000000000001</v>
      </c>
      <c r="P1227" s="10">
        <f t="array" ref="P1227">VLOOKUP(A1227,'HUMAN RESOURCES'!$A$2:$M$2692,10,0)</f>
        <v>0.58199999999999996</v>
      </c>
      <c r="Q1227" s="10">
        <f t="array" ref="Q1227">VLOOKUP(A1227,'HUMAN RESOURCES'!$A$2:$M$2692,11,0)</f>
        <v>3.1E-2</v>
      </c>
      <c r="R1227" s="10">
        <f t="array" ref="R1227">VLOOKUP(A1227,'HUMAN RESOURCES'!$A$2:$M$2692,12,0)</f>
        <v>5164000</v>
      </c>
      <c r="S1227" s="10">
        <f t="array" ref="S1227">VLOOKUP(A1227,'HUMAN RESOURCES'!$A$2:$M$2692,13,0)</f>
        <v>0.80600000000000005</v>
      </c>
      <c r="T1227" s="10">
        <f t="array" ref="T1227">VLOOKUP(A1227,TOURISM!$A$2:$F$2692,5,0)</f>
        <v>1266000000</v>
      </c>
      <c r="U1227" s="10">
        <f t="array" ref="U1227">VLOOKUP(A1227,TOURISM!$A$2:$F$2692,6,0)</f>
        <v>503000000</v>
      </c>
      <c r="V1227" s="10">
        <f t="array" ref="V1227">VLOOKUP(A1227,BUSINESS!$A$2:$J$2692,5,0)</f>
        <v>0</v>
      </c>
      <c r="W1227" s="10">
        <f t="array" ref="W1227">VLOOKUP(A1227,BUSINESS!$A$2:$J$2692,6,0)</f>
        <v>79</v>
      </c>
      <c r="X1227" s="10">
        <f t="array" ref="X1227">VLOOKUP(A1227,BUSINESS!$A$2:$J$2692,7,0)</f>
        <v>0</v>
      </c>
      <c r="Y1227" s="10">
        <f t="array" ref="Y1227">VLOOKUP(A1227,BUSINESS!$A$2:$J$2692,8,0)</f>
        <v>0</v>
      </c>
      <c r="Z1227" s="10">
        <f t="array" ref="Z1227">VLOOKUP(A1227,BUSINESS!$A$2:$J$2692,9,0)</f>
        <v>8.5000000000000006E-2</v>
      </c>
      <c r="AA1227" s="10">
        <f t="array" ref="AA1227">VLOOKUP(A1227,BUSINESS!$A$2:$J$2692,10,0)</f>
        <v>0.26600000000000001</v>
      </c>
      <c r="AB1227" s="12">
        <f t="shared" si="72"/>
        <v>1973.8620693261039</v>
      </c>
      <c r="AC1227" s="10">
        <f t="shared" si="60"/>
        <v>4.1158017041053449E-3</v>
      </c>
      <c r="AD1227" s="10">
        <f t="shared" si="61"/>
        <v>1.4442292796281952E-3</v>
      </c>
      <c r="AE1227" s="10">
        <f t="shared" si="62"/>
        <v>97.405112316034078</v>
      </c>
      <c r="AF1227">
        <f t="shared" si="74"/>
        <v>245.15879163439195</v>
      </c>
    </row>
    <row r="1228" spans="1:32" ht="14.4">
      <c r="A1228" s="7" t="str">
        <f t="shared" si="73"/>
        <v>Jordan-Middle East 2004</v>
      </c>
      <c r="B1228" s="7" t="s">
        <v>173</v>
      </c>
      <c r="C1228" s="8" t="s">
        <v>93</v>
      </c>
      <c r="D1228" s="9" t="s">
        <v>66</v>
      </c>
      <c r="E1228" s="14">
        <v>9.0999999999999998E-2</v>
      </c>
      <c r="F1228" s="13">
        <v>11407566660</v>
      </c>
      <c r="G1228" s="14">
        <v>203</v>
      </c>
      <c r="H1228" s="14">
        <v>8.3000000000000004E-2</v>
      </c>
      <c r="I1228" s="10">
        <f t="array" ref="I1228">VLOOKUP(A1228,ENERGY!$A$2:$F$2691,5,0)</f>
        <v>7069</v>
      </c>
      <c r="J1228" s="11">
        <f t="array" ref="J1228">VLOOKUP(A1228,ENERGY!$A$2:$F$2691,6,0)</f>
        <v>20763</v>
      </c>
      <c r="K1228" s="10">
        <f t="array" ref="K1228">VLOOKUP(A1228,'HUMAN RESOURCES'!$A$2:$M$2692,5,0)</f>
        <v>0.03</v>
      </c>
      <c r="L1228" s="11">
        <f t="array" ref="L1228">VLOOKUP(A1228,'HUMAN RESOURCES'!$A$2:$M$2692,6,0)</f>
        <v>2.1000000000000001E-2</v>
      </c>
      <c r="M1228" s="10">
        <f t="array" ref="M1228">VLOOKUP(A1228,'HUMAN RESOURCES'!$A$2:$M$2692,7,0)</f>
        <v>74</v>
      </c>
      <c r="N1228" s="10">
        <f t="array" ref="N1228">VLOOKUP(A1228,'HUMAN RESOURCES'!$A$2:$M$2692,8,0)</f>
        <v>71</v>
      </c>
      <c r="O1228" s="10">
        <f t="array" ref="O1228">VLOOKUP(A1228,'HUMAN RESOURCES'!$A$2:$M$2692,9,0)</f>
        <v>0.38300000000000001</v>
      </c>
      <c r="P1228" s="10">
        <f t="array" ref="P1228">VLOOKUP(A1228,'HUMAN RESOURCES'!$A$2:$M$2692,10,0)</f>
        <v>0.58499999999999996</v>
      </c>
      <c r="Q1228" s="10">
        <f t="array" ref="Q1228">VLOOKUP(A1228,'HUMAN RESOURCES'!$A$2:$M$2692,11,0)</f>
        <v>3.2000000000000001E-2</v>
      </c>
      <c r="R1228" s="10">
        <f t="array" ref="R1228">VLOOKUP(A1228,'HUMAN RESOURCES'!$A$2:$M$2692,12,0)</f>
        <v>5290000</v>
      </c>
      <c r="S1228" s="10">
        <f t="array" ref="S1228">VLOOKUP(A1228,'HUMAN RESOURCES'!$A$2:$M$2692,13,0)</f>
        <v>0.80900000000000005</v>
      </c>
      <c r="T1228" s="10">
        <f t="array" ref="T1228">VLOOKUP(A1228,TOURISM!$A$2:$F$2692,5,0)</f>
        <v>1621000000</v>
      </c>
      <c r="U1228" s="10">
        <f t="array" ref="U1228">VLOOKUP(A1228,TOURISM!$A$2:$F$2692,6,0)</f>
        <v>585000000</v>
      </c>
      <c r="V1228" s="10">
        <f t="array" ref="V1228">VLOOKUP(A1228,BUSINESS!$A$2:$J$2692,5,0)</f>
        <v>0</v>
      </c>
      <c r="W1228" s="10">
        <f t="array" ref="W1228">VLOOKUP(A1228,BUSINESS!$A$2:$J$2692,6,0)</f>
        <v>26</v>
      </c>
      <c r="X1228" s="10">
        <f t="array" ref="X1228">VLOOKUP(A1228,BUSINESS!$A$2:$J$2692,7,0)</f>
        <v>0</v>
      </c>
      <c r="Y1228" s="10">
        <f t="array" ref="Y1228">VLOOKUP(A1228,BUSINESS!$A$2:$J$2692,8,0)</f>
        <v>0</v>
      </c>
      <c r="Z1228" s="10">
        <f t="array" ref="Z1228">VLOOKUP(A1228,BUSINESS!$A$2:$J$2692,9,0)</f>
        <v>0.11700000000000001</v>
      </c>
      <c r="AA1228" s="10">
        <f t="array" ref="AA1228">VLOOKUP(A1228,BUSINESS!$A$2:$J$2692,10,0)</f>
        <v>0.31900000000000001</v>
      </c>
      <c r="AB1228" s="12">
        <f t="shared" si="72"/>
        <v>2156.4398223062381</v>
      </c>
      <c r="AC1228" s="10">
        <f t="shared" si="60"/>
        <v>3.924952741020794E-3</v>
      </c>
      <c r="AD1228" s="10">
        <f t="shared" si="61"/>
        <v>1.3362948960302457E-3</v>
      </c>
      <c r="AE1228" s="10">
        <f t="shared" si="62"/>
        <v>110.586011342155</v>
      </c>
      <c r="AF1228">
        <f t="shared" si="74"/>
        <v>306.42722117202271</v>
      </c>
    </row>
    <row r="1229" spans="1:32" ht="14.4">
      <c r="A1229" s="7" t="str">
        <f t="shared" si="73"/>
        <v>Jordan-Middle East 2005</v>
      </c>
      <c r="B1229" s="7" t="s">
        <v>173</v>
      </c>
      <c r="C1229" s="8" t="s">
        <v>93</v>
      </c>
      <c r="D1229" s="9" t="s">
        <v>67</v>
      </c>
      <c r="E1229" s="14">
        <v>8.8999999999999996E-2</v>
      </c>
      <c r="F1229" s="13">
        <v>12582876895</v>
      </c>
      <c r="G1229" s="14">
        <v>213</v>
      </c>
      <c r="H1229" s="14">
        <v>7.5999999999999998E-2</v>
      </c>
      <c r="I1229" s="10">
        <f t="array" ref="I1229">VLOOKUP(A1229,ENERGY!$A$2:$F$2691,5,0)</f>
        <v>4818</v>
      </c>
      <c r="J1229" s="11">
        <f t="array" ref="J1229">VLOOKUP(A1229,ENERGY!$A$2:$F$2691,6,0)</f>
        <v>16003</v>
      </c>
      <c r="K1229" s="10">
        <f t="array" ref="K1229">VLOOKUP(A1229,'HUMAN RESOURCES'!$A$2:$M$2692,5,0)</f>
        <v>0.03</v>
      </c>
      <c r="L1229" s="11">
        <f t="array" ref="L1229">VLOOKUP(A1229,'HUMAN RESOURCES'!$A$2:$M$2692,6,0)</f>
        <v>0.02</v>
      </c>
      <c r="M1229" s="10">
        <f t="array" ref="M1229">VLOOKUP(A1229,'HUMAN RESOURCES'!$A$2:$M$2692,7,0)</f>
        <v>74</v>
      </c>
      <c r="N1229" s="10">
        <f t="array" ref="N1229">VLOOKUP(A1229,'HUMAN RESOURCES'!$A$2:$M$2692,8,0)</f>
        <v>71</v>
      </c>
      <c r="O1229" s="10">
        <f t="array" ref="O1229">VLOOKUP(A1229,'HUMAN RESOURCES'!$A$2:$M$2692,9,0)</f>
        <v>0.379</v>
      </c>
      <c r="P1229" s="10">
        <f t="array" ref="P1229">VLOOKUP(A1229,'HUMAN RESOURCES'!$A$2:$M$2692,10,0)</f>
        <v>0.58899999999999997</v>
      </c>
      <c r="Q1229" s="10">
        <f t="array" ref="Q1229">VLOOKUP(A1229,'HUMAN RESOURCES'!$A$2:$M$2692,11,0)</f>
        <v>3.2000000000000001E-2</v>
      </c>
      <c r="R1229" s="10">
        <f t="array" ref="R1229">VLOOKUP(A1229,'HUMAN RESOURCES'!$A$2:$M$2692,12,0)</f>
        <v>5411000</v>
      </c>
      <c r="S1229" s="10">
        <f t="array" ref="S1229">VLOOKUP(A1229,'HUMAN RESOURCES'!$A$2:$M$2692,13,0)</f>
        <v>0.81200000000000006</v>
      </c>
      <c r="T1229" s="10">
        <f t="array" ref="T1229">VLOOKUP(A1229,TOURISM!$A$2:$F$2692,5,0)</f>
        <v>1759000000</v>
      </c>
      <c r="U1229" s="10">
        <f t="array" ref="U1229">VLOOKUP(A1229,TOURISM!$A$2:$F$2692,6,0)</f>
        <v>653000000</v>
      </c>
      <c r="V1229" s="10">
        <f t="array" ref="V1229">VLOOKUP(A1229,BUSINESS!$A$2:$J$2692,5,0)</f>
        <v>0.311</v>
      </c>
      <c r="W1229" s="10">
        <f t="array" ref="W1229">VLOOKUP(A1229,BUSINESS!$A$2:$J$2692,6,0)</f>
        <v>16</v>
      </c>
      <c r="X1229" s="10">
        <f t="array" ref="X1229">VLOOKUP(A1229,BUSINESS!$A$2:$J$2692,7,0)</f>
        <v>0</v>
      </c>
      <c r="Y1229" s="10">
        <f t="array" ref="Y1229">VLOOKUP(A1229,BUSINESS!$A$2:$J$2692,8,0)</f>
        <v>136</v>
      </c>
      <c r="Z1229" s="10">
        <f t="array" ref="Z1229">VLOOKUP(A1229,BUSINESS!$A$2:$J$2692,9,0)</f>
        <v>0.129</v>
      </c>
      <c r="AA1229" s="10">
        <f t="array" ref="AA1229">VLOOKUP(A1229,BUSINESS!$A$2:$J$2692,10,0)</f>
        <v>0.59899999999999998</v>
      </c>
      <c r="AB1229" s="12">
        <f t="shared" si="72"/>
        <v>2325.4254102753648</v>
      </c>
      <c r="AC1229" s="10">
        <f t="shared" si="60"/>
        <v>2.9574939937165035E-3</v>
      </c>
      <c r="AD1229" s="10">
        <f t="shared" si="61"/>
        <v>8.9040842727776751E-4</v>
      </c>
      <c r="AE1229" s="10">
        <f t="shared" si="62"/>
        <v>120.68009610053595</v>
      </c>
      <c r="AF1229">
        <f t="shared" si="74"/>
        <v>325.07854370726301</v>
      </c>
    </row>
    <row r="1230" spans="1:32" ht="14.4">
      <c r="A1230" s="7" t="str">
        <f t="shared" si="73"/>
        <v>Jordan-Middle East 2006</v>
      </c>
      <c r="B1230" s="7" t="s">
        <v>173</v>
      </c>
      <c r="C1230" s="8" t="s">
        <v>93</v>
      </c>
      <c r="D1230" s="9" t="s">
        <v>68</v>
      </c>
      <c r="E1230" s="14">
        <v>8.1000000000000003E-2</v>
      </c>
      <c r="F1230" s="13">
        <v>15056937190</v>
      </c>
      <c r="G1230" s="14">
        <v>224</v>
      </c>
      <c r="H1230" s="14">
        <v>8.2000000000000003E-2</v>
      </c>
      <c r="I1230" s="10">
        <f t="array" ref="I1230">VLOOKUP(A1230,ENERGY!$A$2:$F$2691,5,0)</f>
        <v>6219</v>
      </c>
      <c r="J1230" s="11">
        <f t="array" ref="J1230">VLOOKUP(A1230,ENERGY!$A$2:$F$2691,6,0)</f>
        <v>19241</v>
      </c>
      <c r="K1230" s="10">
        <f t="array" ref="K1230">VLOOKUP(A1230,'HUMAN RESOURCES'!$A$2:$M$2692,5,0)</f>
        <v>0.03</v>
      </c>
      <c r="L1230" s="11">
        <f t="array" ref="L1230">VLOOKUP(A1230,'HUMAN RESOURCES'!$A$2:$M$2692,6,0)</f>
        <v>0.02</v>
      </c>
      <c r="M1230" s="10">
        <f t="array" ref="M1230">VLOOKUP(A1230,'HUMAN RESOURCES'!$A$2:$M$2692,7,0)</f>
        <v>74</v>
      </c>
      <c r="N1230" s="10">
        <f t="array" ref="N1230">VLOOKUP(A1230,'HUMAN RESOURCES'!$A$2:$M$2692,8,0)</f>
        <v>71</v>
      </c>
      <c r="O1230" s="10">
        <f t="array" ref="O1230">VLOOKUP(A1230,'HUMAN RESOURCES'!$A$2:$M$2692,9,0)</f>
        <v>0.374</v>
      </c>
      <c r="P1230" s="10">
        <f t="array" ref="P1230">VLOOKUP(A1230,'HUMAN RESOURCES'!$A$2:$M$2692,10,0)</f>
        <v>0.59399999999999997</v>
      </c>
      <c r="Q1230" s="10">
        <f t="array" ref="Q1230">VLOOKUP(A1230,'HUMAN RESOURCES'!$A$2:$M$2692,11,0)</f>
        <v>3.2000000000000001E-2</v>
      </c>
      <c r="R1230" s="10">
        <f t="array" ref="R1230">VLOOKUP(A1230,'HUMAN RESOURCES'!$A$2:$M$2692,12,0)</f>
        <v>5536000</v>
      </c>
      <c r="S1230" s="10">
        <f t="array" ref="S1230">VLOOKUP(A1230,'HUMAN RESOURCES'!$A$2:$M$2692,13,0)</f>
        <v>0.81399999999999995</v>
      </c>
      <c r="T1230" s="10">
        <f t="array" ref="T1230">VLOOKUP(A1230,TOURISM!$A$2:$F$2692,5,0)</f>
        <v>2426000000</v>
      </c>
      <c r="U1230" s="10">
        <f t="array" ref="U1230">VLOOKUP(A1230,TOURISM!$A$2:$F$2692,6,0)</f>
        <v>956000000</v>
      </c>
      <c r="V1230" s="10">
        <f t="array" ref="V1230">VLOOKUP(A1230,BUSINESS!$A$2:$J$2692,5,0)</f>
        <v>0.311</v>
      </c>
      <c r="W1230" s="10">
        <f t="array" ref="W1230">VLOOKUP(A1230,BUSINESS!$A$2:$J$2692,6,0)</f>
        <v>16</v>
      </c>
      <c r="X1230" s="10">
        <f t="array" ref="X1230">VLOOKUP(A1230,BUSINESS!$A$2:$J$2692,7,0)</f>
        <v>0</v>
      </c>
      <c r="Y1230" s="10">
        <f t="array" ref="Y1230">VLOOKUP(A1230,BUSINESS!$A$2:$J$2692,8,0)</f>
        <v>136</v>
      </c>
      <c r="Z1230" s="10">
        <f t="array" ref="Z1230">VLOOKUP(A1230,BUSINESS!$A$2:$J$2692,9,0)</f>
        <v>0.13900000000000001</v>
      </c>
      <c r="AA1230" s="10">
        <f t="array" ref="AA1230">VLOOKUP(A1230,BUSINESS!$A$2:$J$2692,10,0)</f>
        <v>0.8</v>
      </c>
      <c r="AB1230" s="12">
        <f t="shared" si="72"/>
        <v>2719.8224692919075</v>
      </c>
      <c r="AC1230" s="10">
        <f t="shared" si="60"/>
        <v>3.4756141618497109E-3</v>
      </c>
      <c r="AD1230" s="10">
        <f t="shared" si="61"/>
        <v>1.1233742774566474E-3</v>
      </c>
      <c r="AE1230" s="10">
        <f t="shared" si="62"/>
        <v>172.6878612716763</v>
      </c>
      <c r="AF1230">
        <f t="shared" si="74"/>
        <v>438.22254335260118</v>
      </c>
    </row>
    <row r="1231" spans="1:32" ht="14.4">
      <c r="A1231" s="7" t="str">
        <f t="shared" si="73"/>
        <v>Jordan-Middle East 2007</v>
      </c>
      <c r="B1231" s="7" t="s">
        <v>173</v>
      </c>
      <c r="C1231" s="8" t="s">
        <v>93</v>
      </c>
      <c r="D1231" s="9" t="s">
        <v>69</v>
      </c>
      <c r="E1231" s="14">
        <v>8.3000000000000004E-2</v>
      </c>
      <c r="F1231" s="13">
        <v>17110610000</v>
      </c>
      <c r="G1231" s="14">
        <v>252</v>
      </c>
      <c r="H1231" s="14">
        <v>8.6999999999999994E-2</v>
      </c>
      <c r="I1231" s="10">
        <f t="array" ref="I1231">VLOOKUP(A1231,ENERGY!$A$2:$F$2691,5,0)</f>
        <v>7209</v>
      </c>
      <c r="J1231" s="11">
        <f t="array" ref="J1231">VLOOKUP(A1231,ENERGY!$A$2:$F$2691,6,0)</f>
        <v>21540</v>
      </c>
      <c r="K1231" s="10">
        <f t="array" ref="K1231">VLOOKUP(A1231,'HUMAN RESOURCES'!$A$2:$M$2692,5,0)</f>
        <v>0.03</v>
      </c>
      <c r="L1231" s="11">
        <f t="array" ref="L1231">VLOOKUP(A1231,'HUMAN RESOURCES'!$A$2:$M$2692,6,0)</f>
        <v>1.9E-2</v>
      </c>
      <c r="M1231" s="10">
        <f t="array" ref="M1231">VLOOKUP(A1231,'HUMAN RESOURCES'!$A$2:$M$2692,7,0)</f>
        <v>75</v>
      </c>
      <c r="N1231" s="10">
        <f t="array" ref="N1231">VLOOKUP(A1231,'HUMAN RESOURCES'!$A$2:$M$2692,8,0)</f>
        <v>71</v>
      </c>
      <c r="O1231" s="10">
        <f t="array" ref="O1231">VLOOKUP(A1231,'HUMAN RESOURCES'!$A$2:$M$2692,9,0)</f>
        <v>0.36799999999999999</v>
      </c>
      <c r="P1231" s="10">
        <f t="array" ref="P1231">VLOOKUP(A1231,'HUMAN RESOURCES'!$A$2:$M$2692,10,0)</f>
        <v>0.6</v>
      </c>
      <c r="Q1231" s="10">
        <f t="array" ref="Q1231">VLOOKUP(A1231,'HUMAN RESOURCES'!$A$2:$M$2692,11,0)</f>
        <v>3.3000000000000002E-2</v>
      </c>
      <c r="R1231" s="10">
        <f t="array" ref="R1231">VLOOKUP(A1231,'HUMAN RESOURCES'!$A$2:$M$2692,12,0)</f>
        <v>5661000</v>
      </c>
      <c r="S1231" s="10">
        <f t="array" ref="S1231">VLOOKUP(A1231,'HUMAN RESOURCES'!$A$2:$M$2692,13,0)</f>
        <v>0.81699999999999995</v>
      </c>
      <c r="T1231" s="10">
        <f t="array" ref="T1231">VLOOKUP(A1231,TOURISM!$A$2:$F$2692,5,0)</f>
        <v>2754000000</v>
      </c>
      <c r="U1231" s="10">
        <f t="array" ref="U1231">VLOOKUP(A1231,TOURISM!$A$2:$F$2692,6,0)</f>
        <v>1024000000</v>
      </c>
      <c r="V1231" s="10">
        <f t="array" ref="V1231">VLOOKUP(A1231,BUSINESS!$A$2:$J$2692,5,0)</f>
        <v>0.311</v>
      </c>
      <c r="W1231" s="10">
        <f t="array" ref="W1231">VLOOKUP(A1231,BUSINESS!$A$2:$J$2692,6,0)</f>
        <v>13</v>
      </c>
      <c r="X1231" s="10">
        <f t="array" ref="X1231">VLOOKUP(A1231,BUSINESS!$A$2:$J$2692,7,0)</f>
        <v>0</v>
      </c>
      <c r="Y1231" s="10">
        <f t="array" ref="Y1231">VLOOKUP(A1231,BUSINESS!$A$2:$J$2692,8,0)</f>
        <v>136</v>
      </c>
      <c r="Z1231" s="10">
        <f t="array" ref="Z1231">VLOOKUP(A1231,BUSINESS!$A$2:$J$2692,9,0)</f>
        <v>0.2</v>
      </c>
      <c r="AA1231" s="10">
        <f t="array" ref="AA1231">VLOOKUP(A1231,BUSINESS!$A$2:$J$2692,10,0)</f>
        <v>0.84399999999999997</v>
      </c>
      <c r="AB1231" s="12">
        <f t="shared" si="72"/>
        <v>3022.5419537184243</v>
      </c>
      <c r="AC1231" s="10">
        <f t="shared" si="60"/>
        <v>3.8049814520402757E-3</v>
      </c>
      <c r="AD1231" s="10">
        <f t="shared" si="61"/>
        <v>1.2734499205087439E-3</v>
      </c>
      <c r="AE1231" s="10">
        <f t="shared" si="62"/>
        <v>180.88676912206324</v>
      </c>
      <c r="AF1231">
        <f t="shared" si="74"/>
        <v>486.48648648648651</v>
      </c>
    </row>
    <row r="1232" spans="1:32" ht="14.4">
      <c r="A1232" s="7" t="str">
        <f t="shared" si="73"/>
        <v>Jordan-Middle East 2008</v>
      </c>
      <c r="B1232" s="7" t="s">
        <v>173</v>
      </c>
      <c r="C1232" s="8" t="s">
        <v>93</v>
      </c>
      <c r="D1232" s="9" t="s">
        <v>70</v>
      </c>
      <c r="E1232" s="14">
        <v>8.7999999999999995E-2</v>
      </c>
      <c r="F1232" s="13">
        <v>21971835256</v>
      </c>
      <c r="G1232" s="14">
        <v>326</v>
      </c>
      <c r="H1232" s="14">
        <v>0.09</v>
      </c>
      <c r="I1232" s="10">
        <f t="array" ref="I1232">VLOOKUP(A1232,ENERGY!$A$2:$F$2691,5,0)</f>
        <v>6677</v>
      </c>
      <c r="J1232" s="11">
        <f t="array" ref="J1232">VLOOKUP(A1232,ENERGY!$A$2:$F$2691,6,0)</f>
        <v>21027</v>
      </c>
      <c r="K1232" s="10">
        <f t="array" ref="K1232">VLOOKUP(A1232,'HUMAN RESOURCES'!$A$2:$M$2692,5,0)</f>
        <v>0.03</v>
      </c>
      <c r="L1232" s="11">
        <f t="array" ref="L1232">VLOOKUP(A1232,'HUMAN RESOURCES'!$A$2:$M$2692,6,0)</f>
        <v>1.9E-2</v>
      </c>
      <c r="M1232" s="10">
        <f t="array" ref="M1232">VLOOKUP(A1232,'HUMAN RESOURCES'!$A$2:$M$2692,7,0)</f>
        <v>75</v>
      </c>
      <c r="N1232" s="10">
        <f t="array" ref="N1232">VLOOKUP(A1232,'HUMAN RESOURCES'!$A$2:$M$2692,8,0)</f>
        <v>72</v>
      </c>
      <c r="O1232" s="10">
        <f t="array" ref="O1232">VLOOKUP(A1232,'HUMAN RESOURCES'!$A$2:$M$2692,9,0)</f>
        <v>0.36199999999999999</v>
      </c>
      <c r="P1232" s="10">
        <f t="array" ref="P1232">VLOOKUP(A1232,'HUMAN RESOURCES'!$A$2:$M$2692,10,0)</f>
        <v>0.60499999999999998</v>
      </c>
      <c r="Q1232" s="10">
        <f t="array" ref="Q1232">VLOOKUP(A1232,'HUMAN RESOURCES'!$A$2:$M$2692,11,0)</f>
        <v>3.3000000000000002E-2</v>
      </c>
      <c r="R1232" s="10">
        <f t="array" ref="R1232">VLOOKUP(A1232,'HUMAN RESOURCES'!$A$2:$M$2692,12,0)</f>
        <v>5786000</v>
      </c>
      <c r="S1232" s="10">
        <f t="array" ref="S1232">VLOOKUP(A1232,'HUMAN RESOURCES'!$A$2:$M$2692,13,0)</f>
        <v>0.82</v>
      </c>
      <c r="T1232" s="10">
        <f t="array" ref="T1232">VLOOKUP(A1232,TOURISM!$A$2:$F$2692,5,0)</f>
        <v>3539000000</v>
      </c>
      <c r="U1232" s="10">
        <f t="array" ref="U1232">VLOOKUP(A1232,TOURISM!$A$2:$F$2692,6,0)</f>
        <v>1140000000</v>
      </c>
      <c r="V1232" s="10">
        <f t="array" ref="V1232">VLOOKUP(A1232,BUSINESS!$A$2:$J$2692,5,0)</f>
        <v>0.311</v>
      </c>
      <c r="W1232" s="10">
        <f t="array" ref="W1232">VLOOKUP(A1232,BUSINESS!$A$2:$J$2692,6,0)</f>
        <v>13</v>
      </c>
      <c r="X1232" s="10">
        <f t="array" ref="X1232">VLOOKUP(A1232,BUSINESS!$A$2:$J$2692,7,0)</f>
        <v>0</v>
      </c>
      <c r="Y1232" s="10">
        <f t="array" ref="Y1232">VLOOKUP(A1232,BUSINESS!$A$2:$J$2692,8,0)</f>
        <v>136</v>
      </c>
      <c r="Z1232" s="10">
        <f t="array" ref="Z1232">VLOOKUP(A1232,BUSINESS!$A$2:$J$2692,9,0)</f>
        <v>0.23</v>
      </c>
      <c r="AA1232" s="10">
        <f t="array" ref="AA1232">VLOOKUP(A1232,BUSINESS!$A$2:$J$2692,10,0)</f>
        <v>0.89900000000000002</v>
      </c>
      <c r="AB1232" s="12">
        <f t="shared" si="72"/>
        <v>3797.4136287590736</v>
      </c>
      <c r="AC1232" s="10">
        <f t="shared" si="60"/>
        <v>3.6341168337366055E-3</v>
      </c>
      <c r="AD1232" s="10">
        <f t="shared" si="61"/>
        <v>1.1539923954372623E-3</v>
      </c>
      <c r="AE1232" s="10">
        <f t="shared" si="62"/>
        <v>197.02730729346698</v>
      </c>
      <c r="AF1232">
        <f t="shared" si="74"/>
        <v>611.64880746629797</v>
      </c>
    </row>
    <row r="1233" spans="1:32" ht="14.4">
      <c r="A1233" s="7" t="str">
        <f t="shared" si="73"/>
        <v>Jordan-Middle East 2009</v>
      </c>
      <c r="B1233" s="7" t="s">
        <v>173</v>
      </c>
      <c r="C1233" s="8" t="s">
        <v>93</v>
      </c>
      <c r="D1233" s="9" t="s">
        <v>71</v>
      </c>
      <c r="E1233" s="14">
        <v>9.5000000000000001E-2</v>
      </c>
      <c r="F1233" s="13">
        <v>23818322918</v>
      </c>
      <c r="G1233" s="14">
        <v>368</v>
      </c>
      <c r="H1233" s="14">
        <v>9.1999999999999998E-2</v>
      </c>
      <c r="I1233" s="10">
        <v>6677</v>
      </c>
      <c r="J1233" s="11">
        <v>21027</v>
      </c>
      <c r="K1233" s="10">
        <f t="array" ref="K1233">VLOOKUP(A1233,'HUMAN RESOURCES'!$A$2:$M$2692,5,0)</f>
        <v>2.9000000000000001E-2</v>
      </c>
      <c r="L1233" s="11">
        <f t="array" ref="L1233">VLOOKUP(A1233,'HUMAN RESOURCES'!$A$2:$M$2692,6,0)</f>
        <v>1.7999999999999999E-2</v>
      </c>
      <c r="M1233" s="10">
        <f t="array" ref="M1233">VLOOKUP(A1233,'HUMAN RESOURCES'!$A$2:$M$2692,7,0)</f>
        <v>75</v>
      </c>
      <c r="N1233" s="10">
        <f t="array" ref="N1233">VLOOKUP(A1233,'HUMAN RESOURCES'!$A$2:$M$2692,8,0)</f>
        <v>72</v>
      </c>
      <c r="O1233" s="10">
        <f t="array" ref="O1233">VLOOKUP(A1233,'HUMAN RESOURCES'!$A$2:$M$2692,9,0)</f>
        <v>0.35599999999999998</v>
      </c>
      <c r="P1233" s="10">
        <f t="array" ref="P1233">VLOOKUP(A1233,'HUMAN RESOURCES'!$A$2:$M$2692,10,0)</f>
        <v>0.61</v>
      </c>
      <c r="Q1233" s="10">
        <f t="array" ref="Q1233">VLOOKUP(A1233,'HUMAN RESOURCES'!$A$2:$M$2692,11,0)</f>
        <v>3.4000000000000002E-2</v>
      </c>
      <c r="R1233" s="10">
        <f t="array" ref="R1233">VLOOKUP(A1233,'HUMAN RESOURCES'!$A$2:$M$2692,12,0)</f>
        <v>5915000</v>
      </c>
      <c r="S1233" s="10">
        <f t="array" ref="S1233">VLOOKUP(A1233,'HUMAN RESOURCES'!$A$2:$M$2692,13,0)</f>
        <v>0.82199999999999995</v>
      </c>
      <c r="T1233" s="10">
        <f t="array" ref="T1233">VLOOKUP(A1233,TOURISM!$A$2:$F$2692,5,0)</f>
        <v>3472000000</v>
      </c>
      <c r="U1233" s="10">
        <f t="array" ref="U1233">VLOOKUP(A1233,TOURISM!$A$2:$F$2692,6,0)</f>
        <v>1202000000</v>
      </c>
      <c r="V1233" s="10">
        <f t="array" ref="V1233">VLOOKUP(A1233,BUSINESS!$A$2:$J$2692,5,0)</f>
        <v>0.311</v>
      </c>
      <c r="W1233" s="10">
        <f t="array" ref="W1233">VLOOKUP(A1233,BUSINESS!$A$2:$J$2692,6,0)</f>
        <v>12</v>
      </c>
      <c r="X1233" s="10">
        <f t="array" ref="X1233">VLOOKUP(A1233,BUSINESS!$A$2:$J$2692,7,0)</f>
        <v>0</v>
      </c>
      <c r="Y1233" s="10">
        <f t="array" ref="Y1233">VLOOKUP(A1233,BUSINESS!$A$2:$J$2692,8,0)</f>
        <v>136</v>
      </c>
      <c r="Z1233" s="10">
        <f t="array" ref="Z1233">VLOOKUP(A1233,BUSINESS!$A$2:$J$2692,9,0)</f>
        <v>0.26</v>
      </c>
      <c r="AA1233" s="10">
        <f t="array" ref="AA1233">VLOOKUP(A1233,BUSINESS!$A$2:$J$2692,10,0)</f>
        <v>0.97299999999999998</v>
      </c>
      <c r="AB1233" s="12">
        <f t="shared" si="72"/>
        <v>4026.7663428571427</v>
      </c>
      <c r="AC1233" s="10">
        <f t="shared" si="60"/>
        <v>3.5548605240912933E-3</v>
      </c>
      <c r="AD1233" s="10">
        <f t="shared" si="61"/>
        <v>1.1288250211327134E-3</v>
      </c>
      <c r="AE1233" s="10">
        <f t="shared" si="62"/>
        <v>203.21217244294166</v>
      </c>
      <c r="AF1233">
        <f t="shared" si="74"/>
        <v>586.98224852071007</v>
      </c>
    </row>
    <row r="1234" spans="1:32" ht="14.4">
      <c r="A1234" s="7" t="str">
        <f t="shared" si="73"/>
        <v>Jordan-Middle East 2010</v>
      </c>
      <c r="B1234" s="7" t="s">
        <v>173</v>
      </c>
      <c r="C1234" s="8" t="s">
        <v>93</v>
      </c>
      <c r="D1234" s="9" t="s">
        <v>72</v>
      </c>
      <c r="E1234" s="14">
        <v>8.5000000000000006E-2</v>
      </c>
      <c r="F1234" s="13">
        <v>26425379367</v>
      </c>
      <c r="G1234" s="14">
        <v>361</v>
      </c>
      <c r="H1234" s="14">
        <v>0.09</v>
      </c>
      <c r="I1234" s="10">
        <f t="array" ref="I1234">VLOOKUP(A1234,ENERGY!$A$2:$F$2691,5,0)</f>
        <v>5176</v>
      </c>
      <c r="J1234" s="11">
        <f t="array" ref="J1234">VLOOKUP(A1234,ENERGY!$A$2:$F$2691,6,0)</f>
        <v>17470</v>
      </c>
      <c r="K1234" s="10">
        <f t="array" ref="K1234">VLOOKUP(A1234,'HUMAN RESOURCES'!$A$2:$M$2692,5,0)</f>
        <v>2.9000000000000001E-2</v>
      </c>
      <c r="L1234" s="11">
        <f t="array" ref="L1234">VLOOKUP(A1234,'HUMAN RESOURCES'!$A$2:$M$2692,6,0)</f>
        <v>1.7999999999999999E-2</v>
      </c>
      <c r="M1234" s="10">
        <f t="array" ref="M1234">VLOOKUP(A1234,'HUMAN RESOURCES'!$A$2:$M$2692,7,0)</f>
        <v>75</v>
      </c>
      <c r="N1234" s="10">
        <f t="array" ref="N1234">VLOOKUP(A1234,'HUMAN RESOURCES'!$A$2:$M$2692,8,0)</f>
        <v>72</v>
      </c>
      <c r="O1234" s="10">
        <f t="array" ref="O1234">VLOOKUP(A1234,'HUMAN RESOURCES'!$A$2:$M$2692,9,0)</f>
        <v>0.35099999999999998</v>
      </c>
      <c r="P1234" s="10">
        <f t="array" ref="P1234">VLOOKUP(A1234,'HUMAN RESOURCES'!$A$2:$M$2692,10,0)</f>
        <v>0.61499999999999999</v>
      </c>
      <c r="Q1234" s="10">
        <f t="array" ref="Q1234">VLOOKUP(A1234,'HUMAN RESOURCES'!$A$2:$M$2692,11,0)</f>
        <v>3.4000000000000002E-2</v>
      </c>
      <c r="R1234" s="10">
        <f t="array" ref="R1234">VLOOKUP(A1234,'HUMAN RESOURCES'!$A$2:$M$2692,12,0)</f>
        <v>6046000</v>
      </c>
      <c r="S1234" s="10">
        <f t="array" ref="S1234">VLOOKUP(A1234,'HUMAN RESOURCES'!$A$2:$M$2692,13,0)</f>
        <v>0.82499999999999996</v>
      </c>
      <c r="T1234" s="10">
        <f t="array" ref="T1234">VLOOKUP(A1234,TOURISM!$A$2:$F$2692,5,0)</f>
        <v>4390000000</v>
      </c>
      <c r="U1234" s="10">
        <f t="array" ref="U1234">VLOOKUP(A1234,TOURISM!$A$2:$F$2692,6,0)</f>
        <v>1736000000</v>
      </c>
      <c r="V1234" s="10">
        <f t="array" ref="V1234">VLOOKUP(A1234,BUSINESS!$A$2:$J$2692,5,0)</f>
        <v>0.312</v>
      </c>
      <c r="W1234" s="10">
        <f t="array" ref="W1234">VLOOKUP(A1234,BUSINESS!$A$2:$J$2692,6,0)</f>
        <v>12</v>
      </c>
      <c r="X1234" s="10">
        <f t="array" ref="X1234">VLOOKUP(A1234,BUSINESS!$A$2:$J$2692,7,0)</f>
        <v>0</v>
      </c>
      <c r="Y1234" s="10">
        <f t="array" ref="Y1234">VLOOKUP(A1234,BUSINESS!$A$2:$J$2692,8,0)</f>
        <v>136</v>
      </c>
      <c r="Z1234" s="10">
        <f t="array" ref="Z1234">VLOOKUP(A1234,BUSINESS!$A$2:$J$2692,9,0)</f>
        <v>0.27200000000000002</v>
      </c>
      <c r="AA1234" s="10">
        <f t="array" ref="AA1234">VLOOKUP(A1234,BUSINESS!$A$2:$J$2692,10,0)</f>
        <v>1.026</v>
      </c>
      <c r="AB1234" s="12">
        <f t="shared" si="72"/>
        <v>4370.7210332451205</v>
      </c>
      <c r="AC1234" s="10">
        <f t="shared" si="60"/>
        <v>2.8895137280846839E-3</v>
      </c>
      <c r="AD1234" s="10">
        <f t="shared" si="61"/>
        <v>8.5610320873304667E-4</v>
      </c>
      <c r="AE1234" s="10">
        <f t="shared" si="62"/>
        <v>287.13198809130006</v>
      </c>
      <c r="AF1234">
        <f t="shared" si="74"/>
        <v>726.09990076083363</v>
      </c>
    </row>
    <row r="1235" spans="1:32" ht="14.4">
      <c r="A1235" s="7" t="str">
        <f t="shared" si="73"/>
        <v>Jordan-Middle East 2011</v>
      </c>
      <c r="B1235" s="7" t="s">
        <v>173</v>
      </c>
      <c r="C1235" s="8" t="s">
        <v>93</v>
      </c>
      <c r="D1235" s="9" t="s">
        <v>73</v>
      </c>
      <c r="E1235" s="14">
        <v>8.7999999999999995E-2</v>
      </c>
      <c r="F1235" s="13">
        <v>28840197019</v>
      </c>
      <c r="G1235" s="14">
        <v>386</v>
      </c>
      <c r="H1235" s="14">
        <v>8.6999999999999994E-2</v>
      </c>
      <c r="I1235" s="10">
        <f t="array" ref="I1235">VLOOKUP(A1235,ENERGY!$A$2:$F$2691,5,0)</f>
        <v>6853</v>
      </c>
      <c r="J1235" s="11">
        <f t="array" ref="J1235">VLOOKUP(A1235,ENERGY!$A$2:$F$2691,6,0)</f>
        <v>20733</v>
      </c>
      <c r="K1235" s="10">
        <f t="array" ref="K1235">VLOOKUP(A1235,'HUMAN RESOURCES'!$A$2:$M$2692,5,0)</f>
        <v>2.8000000000000001E-2</v>
      </c>
      <c r="L1235" s="11">
        <f t="array" ref="L1235">VLOOKUP(A1235,'HUMAN RESOURCES'!$A$2:$M$2692,6,0)</f>
        <v>1.7000000000000001E-2</v>
      </c>
      <c r="M1235" s="10">
        <f t="array" ref="M1235">VLOOKUP(A1235,'HUMAN RESOURCES'!$A$2:$M$2692,7,0)</f>
        <v>75</v>
      </c>
      <c r="N1235" s="10">
        <f t="array" ref="N1235">VLOOKUP(A1235,'HUMAN RESOURCES'!$A$2:$M$2692,8,0)</f>
        <v>72</v>
      </c>
      <c r="O1235" s="10">
        <f t="array" ref="O1235">VLOOKUP(A1235,'HUMAN RESOURCES'!$A$2:$M$2692,9,0)</f>
        <v>0.34599999999999997</v>
      </c>
      <c r="P1235" s="10">
        <f t="array" ref="P1235">VLOOKUP(A1235,'HUMAN RESOURCES'!$A$2:$M$2692,10,0)</f>
        <v>0.62</v>
      </c>
      <c r="Q1235" s="10">
        <f t="array" ref="Q1235">VLOOKUP(A1235,'HUMAN RESOURCES'!$A$2:$M$2692,11,0)</f>
        <v>3.4000000000000002E-2</v>
      </c>
      <c r="R1235" s="10">
        <f t="array" ref="R1235">VLOOKUP(A1235,'HUMAN RESOURCES'!$A$2:$M$2692,12,0)</f>
        <v>6181000</v>
      </c>
      <c r="S1235" s="10">
        <f t="array" ref="S1235">VLOOKUP(A1235,'HUMAN RESOURCES'!$A$2:$M$2692,13,0)</f>
        <v>0.82699999999999996</v>
      </c>
      <c r="T1235" s="10">
        <f t="array" ref="T1235">VLOOKUP(A1235,TOURISM!$A$2:$F$2692,5,0)</f>
        <v>3860000000</v>
      </c>
      <c r="U1235" s="10">
        <f t="array" ref="U1235">VLOOKUP(A1235,TOURISM!$A$2:$F$2692,6,0)</f>
        <v>1280000000</v>
      </c>
      <c r="V1235" s="10">
        <f t="array" ref="V1235">VLOOKUP(A1235,BUSINESS!$A$2:$J$2692,5,0)</f>
        <v>0.27700000000000002</v>
      </c>
      <c r="W1235" s="10">
        <f t="array" ref="W1235">VLOOKUP(A1235,BUSINESS!$A$2:$J$2692,6,0)</f>
        <v>12</v>
      </c>
      <c r="X1235" s="10">
        <f t="array" ref="X1235">VLOOKUP(A1235,BUSINESS!$A$2:$J$2692,7,0)</f>
        <v>0</v>
      </c>
      <c r="Y1235" s="10">
        <f t="array" ref="Y1235">VLOOKUP(A1235,BUSINESS!$A$2:$J$2692,8,0)</f>
        <v>151</v>
      </c>
      <c r="Z1235" s="10">
        <f t="array" ref="Z1235">VLOOKUP(A1235,BUSINESS!$A$2:$J$2692,9,0)</f>
        <v>0.34899999999999998</v>
      </c>
      <c r="AA1235" s="10">
        <f t="array" ref="AA1235">VLOOKUP(A1235,BUSINESS!$A$2:$J$2692,10,0)</f>
        <v>1.1120000000000001</v>
      </c>
      <c r="AB1235" s="12">
        <f t="shared" si="72"/>
        <v>4665.9435397184925</v>
      </c>
      <c r="AC1235" s="10">
        <f t="shared" si="60"/>
        <v>3.3543116000647145E-3</v>
      </c>
      <c r="AD1235" s="10">
        <f t="shared" si="61"/>
        <v>1.1087202718006795E-3</v>
      </c>
      <c r="AE1235" s="10">
        <f t="shared" si="62"/>
        <v>207.08623200129429</v>
      </c>
      <c r="AF1235">
        <f t="shared" si="74"/>
        <v>624.49441837890311</v>
      </c>
    </row>
    <row r="1236" spans="1:32" ht="14.4">
      <c r="A1236" s="7" t="str">
        <f t="shared" si="73"/>
        <v>Jordan-Middle East 2012</v>
      </c>
      <c r="B1236" s="7" t="s">
        <v>173</v>
      </c>
      <c r="C1236" s="8" t="s">
        <v>93</v>
      </c>
      <c r="D1236" s="9" t="s">
        <v>74</v>
      </c>
      <c r="E1236" s="14">
        <v>9.8000000000000004E-2</v>
      </c>
      <c r="F1236" s="13">
        <v>31015239496</v>
      </c>
      <c r="G1236" s="14">
        <v>388</v>
      </c>
      <c r="H1236" s="14">
        <v>8.7999999999999995E-2</v>
      </c>
      <c r="I1236" s="10">
        <v>6853</v>
      </c>
      <c r="J1236" s="11">
        <v>20733</v>
      </c>
      <c r="K1236" s="10">
        <f t="array" ref="K1236">VLOOKUP(A1236,'HUMAN RESOURCES'!$A$2:$M$2692,5,0)</f>
        <v>2.8000000000000001E-2</v>
      </c>
      <c r="L1236" s="11">
        <f t="array" ref="L1236">VLOOKUP(A1236,'HUMAN RESOURCES'!$A$2:$M$2692,6,0)</f>
        <v>1.7000000000000001E-2</v>
      </c>
      <c r="M1236" s="10">
        <f t="array" ref="M1236">VLOOKUP(A1236,'HUMAN RESOURCES'!$A$2:$M$2692,7,0)</f>
        <v>75</v>
      </c>
      <c r="N1236" s="10">
        <f t="array" ref="N1236">VLOOKUP(A1236,'HUMAN RESOURCES'!$A$2:$M$2692,8,0)</f>
        <v>72</v>
      </c>
      <c r="O1236" s="10">
        <f t="array" ref="O1236">VLOOKUP(A1236,'HUMAN RESOURCES'!$A$2:$M$2692,9,0)</f>
        <v>0.34100000000000003</v>
      </c>
      <c r="P1236" s="10">
        <f t="array" ref="P1236">VLOOKUP(A1236,'HUMAN RESOURCES'!$A$2:$M$2692,10,0)</f>
        <v>0.624</v>
      </c>
      <c r="Q1236" s="10">
        <f t="array" ref="Q1236">VLOOKUP(A1236,'HUMAN RESOURCES'!$A$2:$M$2692,11,0)</f>
        <v>3.5000000000000003E-2</v>
      </c>
      <c r="R1236" s="10">
        <f t="array" ref="R1236">VLOOKUP(A1236,'HUMAN RESOURCES'!$A$2:$M$2692,12,0)</f>
        <v>6318000</v>
      </c>
      <c r="S1236" s="10">
        <f t="array" ref="S1236">VLOOKUP(A1236,'HUMAN RESOURCES'!$A$2:$M$2692,13,0)</f>
        <v>0.83</v>
      </c>
      <c r="T1236" s="10">
        <f t="array" ref="T1236">VLOOKUP(A1236,TOURISM!$A$2:$F$2692,5,0)</f>
        <v>4485000000</v>
      </c>
      <c r="U1236" s="10">
        <f t="array" ref="U1236">VLOOKUP(A1236,TOURISM!$A$2:$F$2692,6,0)</f>
        <v>1257000000</v>
      </c>
      <c r="V1236" s="10">
        <f t="array" ref="V1236">VLOOKUP(A1236,BUSINESS!$A$2:$J$2692,5,0)</f>
        <v>0.28100000000000003</v>
      </c>
      <c r="W1236" s="10">
        <f t="array" ref="W1236">VLOOKUP(A1236,BUSINESS!$A$2:$J$2692,6,0)</f>
        <v>12</v>
      </c>
      <c r="X1236" s="10">
        <f t="array" ref="X1236">VLOOKUP(A1236,BUSINESS!$A$2:$J$2692,7,0)</f>
        <v>119</v>
      </c>
      <c r="Y1236" s="10">
        <f t="array" ref="Y1236">VLOOKUP(A1236,BUSINESS!$A$2:$J$2692,8,0)</f>
        <v>151</v>
      </c>
      <c r="Z1236" s="10">
        <f t="array" ref="Z1236">VLOOKUP(A1236,BUSINESS!$A$2:$J$2692,9,0)</f>
        <v>0.41</v>
      </c>
      <c r="AA1236" s="10">
        <f t="array" ref="AA1236">VLOOKUP(A1236,BUSINESS!$A$2:$J$2692,10,0)</f>
        <v>1.282</v>
      </c>
      <c r="AB1236" s="12">
        <f t="shared" si="72"/>
        <v>4909.0280937005382</v>
      </c>
      <c r="AC1236" s="10">
        <f t="shared" si="60"/>
        <v>3.281576448243115E-3</v>
      </c>
      <c r="AD1236" s="10">
        <f t="shared" si="61"/>
        <v>1.084678695789807E-3</v>
      </c>
      <c r="AE1236" s="10">
        <f t="shared" si="62"/>
        <v>198.95536562203228</v>
      </c>
      <c r="AF1236">
        <f t="shared" si="74"/>
        <v>709.87654320987656</v>
      </c>
    </row>
    <row r="1237" spans="1:32" ht="14.4">
      <c r="A1237" s="7" t="str">
        <f t="shared" si="73"/>
        <v>Kazakhstan-Asia 2000</v>
      </c>
      <c r="B1237" s="7" t="s">
        <v>174</v>
      </c>
      <c r="C1237" s="8" t="s">
        <v>61</v>
      </c>
      <c r="D1237" s="9" t="s">
        <v>62</v>
      </c>
      <c r="E1237" s="14">
        <v>4.2000000000000003E-2</v>
      </c>
      <c r="F1237" s="13">
        <v>18291990619</v>
      </c>
      <c r="G1237" s="14">
        <v>52</v>
      </c>
      <c r="H1237" s="8"/>
      <c r="I1237" s="10">
        <f t="array" ref="I1237">VLOOKUP(A1237,ENERGY!$A$2:$F$2691,5,0)</f>
        <v>0</v>
      </c>
      <c r="J1237" s="11">
        <f t="array" ref="J1237">VLOOKUP(A1237,ENERGY!$A$2:$F$2691,6,0)</f>
        <v>0</v>
      </c>
      <c r="K1237" s="10">
        <f t="array" ref="K1237">VLOOKUP(A1237,'HUMAN RESOURCES'!$A$2:$M$2692,5,0)</f>
        <v>1.4999999999999999E-2</v>
      </c>
      <c r="L1237" s="11">
        <f t="array" ref="L1237">VLOOKUP(A1237,'HUMAN RESOURCES'!$A$2:$M$2692,6,0)</f>
        <v>3.7999999999999999E-2</v>
      </c>
      <c r="M1237" s="10">
        <f t="array" ref="M1237">VLOOKUP(A1237,'HUMAN RESOURCES'!$A$2:$M$2692,7,0)</f>
        <v>71</v>
      </c>
      <c r="N1237" s="10">
        <f t="array" ref="N1237">VLOOKUP(A1237,'HUMAN RESOURCES'!$A$2:$M$2692,8,0)</f>
        <v>60</v>
      </c>
      <c r="O1237" s="10">
        <f t="array" ref="O1237">VLOOKUP(A1237,'HUMAN RESOURCES'!$A$2:$M$2692,9,0)</f>
        <v>0.27700000000000002</v>
      </c>
      <c r="P1237" s="10">
        <f t="array" ref="P1237">VLOOKUP(A1237,'HUMAN RESOURCES'!$A$2:$M$2692,10,0)</f>
        <v>0.65500000000000003</v>
      </c>
      <c r="Q1237" s="10">
        <f t="array" ref="Q1237">VLOOKUP(A1237,'HUMAN RESOURCES'!$A$2:$M$2692,11,0)</f>
        <v>6.8000000000000005E-2</v>
      </c>
      <c r="R1237" s="10">
        <f t="array" ref="R1237">VLOOKUP(A1237,'HUMAN RESOURCES'!$A$2:$M$2692,12,0)</f>
        <v>14883626</v>
      </c>
      <c r="S1237" s="10">
        <f t="array" ref="S1237">VLOOKUP(A1237,'HUMAN RESOURCES'!$A$2:$M$2692,13,0)</f>
        <v>0.55700000000000005</v>
      </c>
      <c r="T1237" s="10">
        <f t="array" ref="T1237">VLOOKUP(A1237,TOURISM!$A$2:$F$2692,5,0)</f>
        <v>403000000</v>
      </c>
      <c r="U1237" s="10">
        <f t="array" ref="U1237">VLOOKUP(A1237,TOURISM!$A$2:$F$2692,6,0)</f>
        <v>483000000</v>
      </c>
      <c r="V1237" s="10">
        <f t="array" ref="V1237">VLOOKUP(A1237,BUSINESS!$A$2:$J$2692,5,0)</f>
        <v>0</v>
      </c>
      <c r="W1237" s="10">
        <f t="array" ref="W1237">VLOOKUP(A1237,BUSINESS!$A$2:$J$2692,6,0)</f>
        <v>0</v>
      </c>
      <c r="X1237" s="10">
        <f t="array" ref="X1237">VLOOKUP(A1237,BUSINESS!$A$2:$J$2692,7,0)</f>
        <v>0</v>
      </c>
      <c r="Y1237" s="10">
        <f t="array" ref="Y1237">VLOOKUP(A1237,BUSINESS!$A$2:$J$2692,8,0)</f>
        <v>0</v>
      </c>
      <c r="Z1237" s="10">
        <f t="array" ref="Z1237">VLOOKUP(A1237,BUSINESS!$A$2:$J$2692,9,0)</f>
        <v>7.0000000000000001E-3</v>
      </c>
      <c r="AA1237" s="10">
        <f t="array" ref="AA1237">VLOOKUP(A1237,BUSINESS!$A$2:$J$2692,10,0)</f>
        <v>1.4E-2</v>
      </c>
      <c r="AB1237" s="12">
        <f t="shared" si="72"/>
        <v>1229.0009584358006</v>
      </c>
      <c r="AC1237" s="10">
        <f t="shared" si="60"/>
        <v>0</v>
      </c>
      <c r="AD1237" s="10">
        <f t="shared" si="61"/>
        <v>0</v>
      </c>
      <c r="AE1237" s="10">
        <f t="shared" si="62"/>
        <v>32.451769481442227</v>
      </c>
      <c r="AF1237">
        <f t="shared" si="74"/>
        <v>27.076735198801689</v>
      </c>
    </row>
    <row r="1238" spans="1:32" ht="14.4">
      <c r="A1238" s="7" t="str">
        <f t="shared" si="73"/>
        <v>Kazakhstan-Asia 2001</v>
      </c>
      <c r="B1238" s="7" t="s">
        <v>174</v>
      </c>
      <c r="C1238" s="8" t="s">
        <v>61</v>
      </c>
      <c r="D1238" s="9" t="s">
        <v>63</v>
      </c>
      <c r="E1238" s="14">
        <v>3.5000000000000003E-2</v>
      </c>
      <c r="F1238" s="13">
        <v>22152689130</v>
      </c>
      <c r="G1238" s="14">
        <v>53</v>
      </c>
      <c r="H1238" s="8"/>
      <c r="I1238" s="10">
        <f t="array" ref="I1238">VLOOKUP(A1238,ENERGY!$A$2:$F$2691,5,0)</f>
        <v>78101</v>
      </c>
      <c r="J1238" s="11">
        <f t="array" ref="J1238">VLOOKUP(A1238,ENERGY!$A$2:$F$2691,6,0)</f>
        <v>0</v>
      </c>
      <c r="K1238" s="10">
        <f t="array" ref="K1238">VLOOKUP(A1238,'HUMAN RESOURCES'!$A$2:$M$2692,5,0)</f>
        <v>1.4999999999999999E-2</v>
      </c>
      <c r="L1238" s="11">
        <f t="array" ref="L1238">VLOOKUP(A1238,'HUMAN RESOURCES'!$A$2:$M$2692,6,0)</f>
        <v>3.5999999999999997E-2</v>
      </c>
      <c r="M1238" s="10">
        <f t="array" ref="M1238">VLOOKUP(A1238,'HUMAN RESOURCES'!$A$2:$M$2692,7,0)</f>
        <v>71</v>
      </c>
      <c r="N1238" s="10">
        <f t="array" ref="N1238">VLOOKUP(A1238,'HUMAN RESOURCES'!$A$2:$M$2692,8,0)</f>
        <v>61</v>
      </c>
      <c r="O1238" s="10">
        <f t="array" ref="O1238">VLOOKUP(A1238,'HUMAN RESOURCES'!$A$2:$M$2692,9,0)</f>
        <v>0.27100000000000002</v>
      </c>
      <c r="P1238" s="10">
        <f t="array" ref="P1238">VLOOKUP(A1238,'HUMAN RESOURCES'!$A$2:$M$2692,10,0)</f>
        <v>0.66100000000000003</v>
      </c>
      <c r="Q1238" s="10">
        <f t="array" ref="Q1238">VLOOKUP(A1238,'HUMAN RESOURCES'!$A$2:$M$2692,11,0)</f>
        <v>6.9000000000000006E-2</v>
      </c>
      <c r="R1238" s="10">
        <f t="array" ref="R1238">VLOOKUP(A1238,'HUMAN RESOURCES'!$A$2:$M$2692,12,0)</f>
        <v>14858335</v>
      </c>
      <c r="S1238" s="10">
        <f t="array" ref="S1238">VLOOKUP(A1238,'HUMAN RESOURCES'!$A$2:$M$2692,13,0)</f>
        <v>0.55500000000000005</v>
      </c>
      <c r="T1238" s="10">
        <f t="array" ref="T1238">VLOOKUP(A1238,TOURISM!$A$2:$F$2692,5,0)</f>
        <v>502000000</v>
      </c>
      <c r="U1238" s="10">
        <f t="array" ref="U1238">VLOOKUP(A1238,TOURISM!$A$2:$F$2692,6,0)</f>
        <v>761000000</v>
      </c>
      <c r="V1238" s="10">
        <f t="array" ref="V1238">VLOOKUP(A1238,BUSINESS!$A$2:$J$2692,5,0)</f>
        <v>0</v>
      </c>
      <c r="W1238" s="10">
        <f t="array" ref="W1238">VLOOKUP(A1238,BUSINESS!$A$2:$J$2692,6,0)</f>
        <v>0</v>
      </c>
      <c r="X1238" s="10">
        <f t="array" ref="X1238">VLOOKUP(A1238,BUSINESS!$A$2:$J$2692,7,0)</f>
        <v>0</v>
      </c>
      <c r="Y1238" s="10">
        <f t="array" ref="Y1238">VLOOKUP(A1238,BUSINESS!$A$2:$J$2692,8,0)</f>
        <v>0</v>
      </c>
      <c r="Z1238" s="10">
        <f t="array" ref="Z1238">VLOOKUP(A1238,BUSINESS!$A$2:$J$2692,9,0)</f>
        <v>0.01</v>
      </c>
      <c r="AA1238" s="10">
        <f t="array" ref="AA1238">VLOOKUP(A1238,BUSINESS!$A$2:$J$2692,10,0)</f>
        <v>0.04</v>
      </c>
      <c r="AB1238" s="12">
        <f t="shared" si="72"/>
        <v>1490.9267512140493</v>
      </c>
      <c r="AC1238" s="10">
        <f t="shared" si="60"/>
        <v>0</v>
      </c>
      <c r="AD1238" s="10">
        <f t="shared" si="61"/>
        <v>5.2563763032668197E-3</v>
      </c>
      <c r="AE1238" s="10">
        <f t="shared" si="62"/>
        <v>51.217044170830718</v>
      </c>
      <c r="AF1238">
        <f t="shared" si="74"/>
        <v>33.785750556842338</v>
      </c>
    </row>
    <row r="1239" spans="1:32" ht="14.4">
      <c r="A1239" s="7" t="str">
        <f t="shared" si="73"/>
        <v>Kazakhstan-Asia 2002</v>
      </c>
      <c r="B1239" s="7" t="s">
        <v>174</v>
      </c>
      <c r="C1239" s="8" t="s">
        <v>61</v>
      </c>
      <c r="D1239" s="9" t="s">
        <v>64</v>
      </c>
      <c r="E1239" s="14">
        <v>3.5999999999999997E-2</v>
      </c>
      <c r="F1239" s="13">
        <v>24636598581</v>
      </c>
      <c r="G1239" s="14">
        <v>61</v>
      </c>
      <c r="H1239" s="8"/>
      <c r="I1239" s="10">
        <f t="array" ref="I1239">VLOOKUP(A1239,ENERGY!$A$2:$F$2691,5,0)</f>
        <v>74443</v>
      </c>
      <c r="J1239" s="11">
        <f t="array" ref="J1239">VLOOKUP(A1239,ENERGY!$A$2:$F$2691,6,0)</f>
        <v>248729</v>
      </c>
      <c r="K1239" s="10">
        <f t="array" ref="K1239">VLOOKUP(A1239,'HUMAN RESOURCES'!$A$2:$M$2692,5,0)</f>
        <v>1.4999999999999999E-2</v>
      </c>
      <c r="L1239" s="11">
        <f t="array" ref="L1239">VLOOKUP(A1239,'HUMAN RESOURCES'!$A$2:$M$2692,6,0)</f>
        <v>3.4000000000000002E-2</v>
      </c>
      <c r="M1239" s="10">
        <f t="array" ref="M1239">VLOOKUP(A1239,'HUMAN RESOURCES'!$A$2:$M$2692,7,0)</f>
        <v>72</v>
      </c>
      <c r="N1239" s="10">
        <f t="array" ref="N1239">VLOOKUP(A1239,'HUMAN RESOURCES'!$A$2:$M$2692,8,0)</f>
        <v>61</v>
      </c>
      <c r="O1239" s="10">
        <f t="array" ref="O1239">VLOOKUP(A1239,'HUMAN RESOURCES'!$A$2:$M$2692,9,0)</f>
        <v>0.26300000000000001</v>
      </c>
      <c r="P1239" s="10">
        <f t="array" ref="P1239">VLOOKUP(A1239,'HUMAN RESOURCES'!$A$2:$M$2692,10,0)</f>
        <v>0.66500000000000004</v>
      </c>
      <c r="Q1239" s="10">
        <f t="array" ref="Q1239">VLOOKUP(A1239,'HUMAN RESOURCES'!$A$2:$M$2692,11,0)</f>
        <v>7.0999999999999994E-2</v>
      </c>
      <c r="R1239" s="10">
        <f t="array" ref="R1239">VLOOKUP(A1239,'HUMAN RESOURCES'!$A$2:$M$2692,12,0)</f>
        <v>14858948</v>
      </c>
      <c r="S1239" s="10">
        <f t="array" ref="S1239">VLOOKUP(A1239,'HUMAN RESOURCES'!$A$2:$M$2692,13,0)</f>
        <v>0.55300000000000005</v>
      </c>
      <c r="T1239" s="10">
        <f t="array" ref="T1239">VLOOKUP(A1239,TOURISM!$A$2:$F$2692,5,0)</f>
        <v>680000000</v>
      </c>
      <c r="U1239" s="10">
        <f t="array" ref="U1239">VLOOKUP(A1239,TOURISM!$A$2:$F$2692,6,0)</f>
        <v>863000000</v>
      </c>
      <c r="V1239" s="10">
        <f t="array" ref="V1239">VLOOKUP(A1239,BUSINESS!$A$2:$J$2692,5,0)</f>
        <v>0</v>
      </c>
      <c r="W1239" s="10">
        <f t="array" ref="W1239">VLOOKUP(A1239,BUSINESS!$A$2:$J$2692,6,0)</f>
        <v>0</v>
      </c>
      <c r="X1239" s="10">
        <f t="array" ref="X1239">VLOOKUP(A1239,BUSINESS!$A$2:$J$2692,7,0)</f>
        <v>0</v>
      </c>
      <c r="Y1239" s="10">
        <f t="array" ref="Y1239">VLOOKUP(A1239,BUSINESS!$A$2:$J$2692,8,0)</f>
        <v>0</v>
      </c>
      <c r="Z1239" s="10">
        <f t="array" ref="Z1239">VLOOKUP(A1239,BUSINESS!$A$2:$J$2692,9,0)</f>
        <v>1.7000000000000001E-2</v>
      </c>
      <c r="AA1239" s="10">
        <f t="array" ref="AA1239">VLOOKUP(A1239,BUSINESS!$A$2:$J$2692,10,0)</f>
        <v>7.0000000000000007E-2</v>
      </c>
      <c r="AB1239" s="12">
        <f t="shared" si="72"/>
        <v>1658.0311460138362</v>
      </c>
      <c r="AC1239" s="10">
        <f t="shared" si="60"/>
        <v>1.6739341170047838E-2</v>
      </c>
      <c r="AD1239" s="10">
        <f t="shared" si="61"/>
        <v>5.0099778261556609E-3</v>
      </c>
      <c r="AE1239" s="10">
        <f t="shared" si="62"/>
        <v>58.079481804499217</v>
      </c>
      <c r="AF1239">
        <f t="shared" si="74"/>
        <v>45.763670483267049</v>
      </c>
    </row>
    <row r="1240" spans="1:32" ht="14.4">
      <c r="A1240" s="7" t="str">
        <f t="shared" si="73"/>
        <v>Kazakhstan-Asia 2003</v>
      </c>
      <c r="B1240" s="7" t="s">
        <v>174</v>
      </c>
      <c r="C1240" s="8" t="s">
        <v>61</v>
      </c>
      <c r="D1240" s="9" t="s">
        <v>65</v>
      </c>
      <c r="E1240" s="14">
        <v>3.6999999999999998E-2</v>
      </c>
      <c r="F1240" s="13">
        <v>30833692831</v>
      </c>
      <c r="G1240" s="14">
        <v>77</v>
      </c>
      <c r="H1240" s="8"/>
      <c r="I1240" s="10">
        <f t="array" ref="I1240">VLOOKUP(A1240,ENERGY!$A$2:$F$2691,5,0)</f>
        <v>63417</v>
      </c>
      <c r="J1240" s="11">
        <f t="array" ref="J1240">VLOOKUP(A1240,ENERGY!$A$2:$F$2691,6,0)</f>
        <v>214087</v>
      </c>
      <c r="K1240" s="10">
        <f t="array" ref="K1240">VLOOKUP(A1240,'HUMAN RESOURCES'!$A$2:$M$2692,5,0)</f>
        <v>1.7000000000000001E-2</v>
      </c>
      <c r="L1240" s="11">
        <f t="array" ref="L1240">VLOOKUP(A1240,'HUMAN RESOURCES'!$A$2:$M$2692,6,0)</f>
        <v>3.2000000000000001E-2</v>
      </c>
      <c r="M1240" s="10">
        <f t="array" ref="M1240">VLOOKUP(A1240,'HUMAN RESOURCES'!$A$2:$M$2692,7,0)</f>
        <v>72</v>
      </c>
      <c r="N1240" s="10">
        <f t="array" ref="N1240">VLOOKUP(A1240,'HUMAN RESOURCES'!$A$2:$M$2692,8,0)</f>
        <v>61</v>
      </c>
      <c r="O1240" s="10">
        <f t="array" ref="O1240">VLOOKUP(A1240,'HUMAN RESOURCES'!$A$2:$M$2692,9,0)</f>
        <v>0.25700000000000001</v>
      </c>
      <c r="P1240" s="10">
        <f t="array" ref="P1240">VLOOKUP(A1240,'HUMAN RESOURCES'!$A$2:$M$2692,10,0)</f>
        <v>0.67</v>
      </c>
      <c r="Q1240" s="10">
        <f t="array" ref="Q1240">VLOOKUP(A1240,'HUMAN RESOURCES'!$A$2:$M$2692,11,0)</f>
        <v>7.3999999999999996E-2</v>
      </c>
      <c r="R1240" s="10">
        <f t="array" ref="R1240">VLOOKUP(A1240,'HUMAN RESOURCES'!$A$2:$M$2692,12,0)</f>
        <v>14909018</v>
      </c>
      <c r="S1240" s="10">
        <f t="array" ref="S1240">VLOOKUP(A1240,'HUMAN RESOURCES'!$A$2:$M$2692,13,0)</f>
        <v>0.55100000000000005</v>
      </c>
      <c r="T1240" s="10">
        <f t="array" ref="T1240">VLOOKUP(A1240,TOURISM!$A$2:$F$2692,5,0)</f>
        <v>638000000</v>
      </c>
      <c r="U1240" s="10">
        <f t="array" ref="U1240">VLOOKUP(A1240,TOURISM!$A$2:$F$2692,6,0)</f>
        <v>783000000</v>
      </c>
      <c r="V1240" s="10">
        <f t="array" ref="V1240">VLOOKUP(A1240,BUSINESS!$A$2:$J$2692,5,0)</f>
        <v>0</v>
      </c>
      <c r="W1240" s="10">
        <f t="array" ref="W1240">VLOOKUP(A1240,BUSINESS!$A$2:$J$2692,6,0)</f>
        <v>26</v>
      </c>
      <c r="X1240" s="10">
        <f t="array" ref="X1240">VLOOKUP(A1240,BUSINESS!$A$2:$J$2692,7,0)</f>
        <v>0</v>
      </c>
      <c r="Y1240" s="10">
        <f t="array" ref="Y1240">VLOOKUP(A1240,BUSINESS!$A$2:$J$2692,8,0)</f>
        <v>0</v>
      </c>
      <c r="Z1240" s="10">
        <f t="array" ref="Z1240">VLOOKUP(A1240,BUSINESS!$A$2:$J$2692,9,0)</f>
        <v>0.02</v>
      </c>
      <c r="AA1240" s="10">
        <f t="array" ref="AA1240">VLOOKUP(A1240,BUSINESS!$A$2:$J$2692,10,0)</f>
        <v>0.09</v>
      </c>
      <c r="AB1240" s="12">
        <f t="shared" si="72"/>
        <v>2068.1236571717868</v>
      </c>
      <c r="AC1240" s="10">
        <f t="shared" si="60"/>
        <v>1.4359564124209925E-2</v>
      </c>
      <c r="AD1240" s="10">
        <f t="shared" si="61"/>
        <v>4.2536000694344857E-3</v>
      </c>
      <c r="AE1240" s="10">
        <f t="shared" si="62"/>
        <v>52.518549511443339</v>
      </c>
      <c r="AF1240">
        <f t="shared" si="74"/>
        <v>42.792892194509392</v>
      </c>
    </row>
    <row r="1241" spans="1:32" ht="14.4">
      <c r="A1241" s="7" t="str">
        <f t="shared" si="73"/>
        <v>Kazakhstan-Asia 2004</v>
      </c>
      <c r="B1241" s="7" t="s">
        <v>174</v>
      </c>
      <c r="C1241" s="8" t="s">
        <v>61</v>
      </c>
      <c r="D1241" s="9" t="s">
        <v>66</v>
      </c>
      <c r="E1241" s="14">
        <v>0.04</v>
      </c>
      <c r="F1241" s="13">
        <v>43151647003</v>
      </c>
      <c r="G1241" s="14">
        <v>114</v>
      </c>
      <c r="H1241" s="8"/>
      <c r="I1241" s="10">
        <f t="array" ref="I1241">VLOOKUP(A1241,ENERGY!$A$2:$F$2691,5,0)</f>
        <v>69983</v>
      </c>
      <c r="J1241" s="11">
        <f t="array" ref="J1241">VLOOKUP(A1241,ENERGY!$A$2:$F$2691,6,0)</f>
        <v>230438</v>
      </c>
      <c r="K1241" s="10">
        <f t="array" ref="K1241">VLOOKUP(A1241,'HUMAN RESOURCES'!$A$2:$M$2692,5,0)</f>
        <v>1.7999999999999999E-2</v>
      </c>
      <c r="L1241" s="11">
        <f t="array" ref="L1241">VLOOKUP(A1241,'HUMAN RESOURCES'!$A$2:$M$2692,6,0)</f>
        <v>0.03</v>
      </c>
      <c r="M1241" s="10">
        <f t="array" ref="M1241">VLOOKUP(A1241,'HUMAN RESOURCES'!$A$2:$M$2692,7,0)</f>
        <v>72</v>
      </c>
      <c r="N1241" s="10">
        <f t="array" ref="N1241">VLOOKUP(A1241,'HUMAN RESOURCES'!$A$2:$M$2692,8,0)</f>
        <v>60</v>
      </c>
      <c r="O1241" s="10">
        <f t="array" ref="O1241">VLOOKUP(A1241,'HUMAN RESOURCES'!$A$2:$M$2692,9,0)</f>
        <v>0.251</v>
      </c>
      <c r="P1241" s="10">
        <f t="array" ref="P1241">VLOOKUP(A1241,'HUMAN RESOURCES'!$A$2:$M$2692,10,0)</f>
        <v>0.67400000000000004</v>
      </c>
      <c r="Q1241" s="10">
        <f t="array" ref="Q1241">VLOOKUP(A1241,'HUMAN RESOURCES'!$A$2:$M$2692,11,0)</f>
        <v>7.5999999999999998E-2</v>
      </c>
      <c r="R1241" s="10">
        <f t="array" ref="R1241">VLOOKUP(A1241,'HUMAN RESOURCES'!$A$2:$M$2692,12,0)</f>
        <v>15012985</v>
      </c>
      <c r="S1241" s="10">
        <f t="array" ref="S1241">VLOOKUP(A1241,'HUMAN RESOURCES'!$A$2:$M$2692,13,0)</f>
        <v>0.54900000000000004</v>
      </c>
      <c r="T1241" s="10">
        <f t="array" ref="T1241">VLOOKUP(A1241,TOURISM!$A$2:$F$2692,5,0)</f>
        <v>803000000</v>
      </c>
      <c r="U1241" s="10">
        <f t="array" ref="U1241">VLOOKUP(A1241,TOURISM!$A$2:$F$2692,6,0)</f>
        <v>997000000</v>
      </c>
      <c r="V1241" s="10">
        <f t="array" ref="V1241">VLOOKUP(A1241,BUSINESS!$A$2:$J$2692,5,0)</f>
        <v>0</v>
      </c>
      <c r="W1241" s="10">
        <f t="array" ref="W1241">VLOOKUP(A1241,BUSINESS!$A$2:$J$2692,6,0)</f>
        <v>26</v>
      </c>
      <c r="X1241" s="10">
        <f t="array" ref="X1241">VLOOKUP(A1241,BUSINESS!$A$2:$J$2692,7,0)</f>
        <v>0</v>
      </c>
      <c r="Y1241" s="10">
        <f t="array" ref="Y1241">VLOOKUP(A1241,BUSINESS!$A$2:$J$2692,8,0)</f>
        <v>0</v>
      </c>
      <c r="Z1241" s="10">
        <f t="array" ref="Z1241">VLOOKUP(A1241,BUSINESS!$A$2:$J$2692,9,0)</f>
        <v>2.7E-2</v>
      </c>
      <c r="AA1241" s="10">
        <f t="array" ref="AA1241">VLOOKUP(A1241,BUSINESS!$A$2:$J$2692,10,0)</f>
        <v>0.16400000000000001</v>
      </c>
      <c r="AB1241" s="12">
        <f t="shared" si="72"/>
        <v>2874.288291302496</v>
      </c>
      <c r="AC1241" s="10">
        <f t="shared" si="60"/>
        <v>1.534924600271032E-2</v>
      </c>
      <c r="AD1241" s="10">
        <f t="shared" si="61"/>
        <v>4.6614980298721404E-3</v>
      </c>
      <c r="AE1241" s="10">
        <f t="shared" si="62"/>
        <v>66.409178454517871</v>
      </c>
      <c r="AF1241">
        <f t="shared" si="74"/>
        <v>53.487031393157324</v>
      </c>
    </row>
    <row r="1242" spans="1:32" ht="14.4">
      <c r="A1242" s="7" t="str">
        <f t="shared" si="73"/>
        <v>Kazakhstan-Asia 2005</v>
      </c>
      <c r="B1242" s="7" t="s">
        <v>174</v>
      </c>
      <c r="C1242" s="8" t="s">
        <v>61</v>
      </c>
      <c r="D1242" s="9" t="s">
        <v>67</v>
      </c>
      <c r="E1242" s="14">
        <v>4.1000000000000002E-2</v>
      </c>
      <c r="F1242" s="13">
        <v>57123671734</v>
      </c>
      <c r="G1242" s="14">
        <v>154</v>
      </c>
      <c r="H1242" s="8"/>
      <c r="I1242" s="10">
        <f t="array" ref="I1242">VLOOKUP(A1242,ENERGY!$A$2:$F$2691,5,0)</f>
        <v>34493</v>
      </c>
      <c r="J1242" s="11">
        <f t="array" ref="J1242">VLOOKUP(A1242,ENERGY!$A$2:$F$2691,6,0)</f>
        <v>147908</v>
      </c>
      <c r="K1242" s="10">
        <f t="array" ref="K1242">VLOOKUP(A1242,'HUMAN RESOURCES'!$A$2:$M$2692,5,0)</f>
        <v>1.7999999999999999E-2</v>
      </c>
      <c r="L1242" s="11">
        <f t="array" ref="L1242">VLOOKUP(A1242,'HUMAN RESOURCES'!$A$2:$M$2692,6,0)</f>
        <v>2.9000000000000001E-2</v>
      </c>
      <c r="M1242" s="10">
        <f t="array" ref="M1242">VLOOKUP(A1242,'HUMAN RESOURCES'!$A$2:$M$2692,7,0)</f>
        <v>72</v>
      </c>
      <c r="N1242" s="10">
        <f t="array" ref="N1242">VLOOKUP(A1242,'HUMAN RESOURCES'!$A$2:$M$2692,8,0)</f>
        <v>60</v>
      </c>
      <c r="O1242" s="10">
        <f t="array" ref="O1242">VLOOKUP(A1242,'HUMAN RESOURCES'!$A$2:$M$2692,9,0)</f>
        <v>0.247</v>
      </c>
      <c r="P1242" s="10">
        <f t="array" ref="P1242">VLOOKUP(A1242,'HUMAN RESOURCES'!$A$2:$M$2692,10,0)</f>
        <v>0.67700000000000005</v>
      </c>
      <c r="Q1242" s="10">
        <f t="array" ref="Q1242">VLOOKUP(A1242,'HUMAN RESOURCES'!$A$2:$M$2692,11,0)</f>
        <v>7.5999999999999998E-2</v>
      </c>
      <c r="R1242" s="10">
        <f t="array" ref="R1242">VLOOKUP(A1242,'HUMAN RESOURCES'!$A$2:$M$2692,12,0)</f>
        <v>15147029</v>
      </c>
      <c r="S1242" s="10">
        <f t="array" ref="S1242">VLOOKUP(A1242,'HUMAN RESOURCES'!$A$2:$M$2692,13,0)</f>
        <v>0.54700000000000004</v>
      </c>
      <c r="T1242" s="10">
        <f t="array" ref="T1242">VLOOKUP(A1242,TOURISM!$A$2:$F$2692,5,0)</f>
        <v>801000000</v>
      </c>
      <c r="U1242" s="10">
        <f t="array" ref="U1242">VLOOKUP(A1242,TOURISM!$A$2:$F$2692,6,0)</f>
        <v>940000000</v>
      </c>
      <c r="V1242" s="10">
        <f t="array" ref="V1242">VLOOKUP(A1242,BUSINESS!$A$2:$J$2692,5,0)</f>
        <v>0.441</v>
      </c>
      <c r="W1242" s="10">
        <f t="array" ref="W1242">VLOOKUP(A1242,BUSINESS!$A$2:$J$2692,6,0)</f>
        <v>25</v>
      </c>
      <c r="X1242" s="10">
        <f t="array" ref="X1242">VLOOKUP(A1242,BUSINESS!$A$2:$J$2692,7,0)</f>
        <v>0</v>
      </c>
      <c r="Y1242" s="10">
        <f t="array" ref="Y1242">VLOOKUP(A1242,BUSINESS!$A$2:$J$2692,8,0)</f>
        <v>271</v>
      </c>
      <c r="Z1242" s="10">
        <f t="array" ref="Z1242">VLOOKUP(A1242,BUSINESS!$A$2:$J$2692,9,0)</f>
        <v>0.03</v>
      </c>
      <c r="AA1242" s="10">
        <f t="array" ref="AA1242">VLOOKUP(A1242,BUSINESS!$A$2:$J$2692,10,0)</f>
        <v>0.35799999999999998</v>
      </c>
      <c r="AB1242" s="12">
        <f t="shared" si="72"/>
        <v>3771.2789573453647</v>
      </c>
      <c r="AC1242" s="10">
        <f t="shared" si="60"/>
        <v>9.7648192262654275E-3</v>
      </c>
      <c r="AD1242" s="10">
        <f t="shared" si="61"/>
        <v>2.277212250666451E-3</v>
      </c>
      <c r="AE1242" s="10">
        <f t="shared" si="62"/>
        <v>62.058374615906523</v>
      </c>
      <c r="AF1242">
        <f t="shared" si="74"/>
        <v>52.881657518448009</v>
      </c>
    </row>
    <row r="1243" spans="1:32" ht="14.4">
      <c r="A1243" s="7" t="str">
        <f t="shared" si="73"/>
        <v>Kazakhstan-Asia 2006</v>
      </c>
      <c r="B1243" s="7" t="s">
        <v>174</v>
      </c>
      <c r="C1243" s="8" t="s">
        <v>61</v>
      </c>
      <c r="D1243" s="9" t="s">
        <v>68</v>
      </c>
      <c r="E1243" s="14">
        <v>3.9E-2</v>
      </c>
      <c r="F1243" s="13">
        <v>81003864916</v>
      </c>
      <c r="G1243" s="14">
        <v>210</v>
      </c>
      <c r="H1243" s="8"/>
      <c r="I1243" s="10">
        <f t="array" ref="I1243">VLOOKUP(A1243,ENERGY!$A$2:$F$2691,5,0)</f>
        <v>50717</v>
      </c>
      <c r="J1243" s="11">
        <f t="array" ref="J1243">VLOOKUP(A1243,ENERGY!$A$2:$F$2691,6,0)</f>
        <v>172158</v>
      </c>
      <c r="K1243" s="10">
        <f t="array" ref="K1243">VLOOKUP(A1243,'HUMAN RESOURCES'!$A$2:$M$2692,5,0)</f>
        <v>0.02</v>
      </c>
      <c r="L1243" s="11">
        <f t="array" ref="L1243">VLOOKUP(A1243,'HUMAN RESOURCES'!$A$2:$M$2692,6,0)</f>
        <v>2.7E-2</v>
      </c>
      <c r="M1243" s="10">
        <f t="array" ref="M1243">VLOOKUP(A1243,'HUMAN RESOURCES'!$A$2:$M$2692,7,0)</f>
        <v>72</v>
      </c>
      <c r="N1243" s="10">
        <f t="array" ref="N1243">VLOOKUP(A1243,'HUMAN RESOURCES'!$A$2:$M$2692,8,0)</f>
        <v>61</v>
      </c>
      <c r="O1243" s="10">
        <f t="array" ref="O1243">VLOOKUP(A1243,'HUMAN RESOURCES'!$A$2:$M$2692,9,0)</f>
        <v>0.245</v>
      </c>
      <c r="P1243" s="10">
        <f t="array" ref="P1243">VLOOKUP(A1243,'HUMAN RESOURCES'!$A$2:$M$2692,10,0)</f>
        <v>0.68</v>
      </c>
      <c r="Q1243" s="10">
        <f t="array" ref="Q1243">VLOOKUP(A1243,'HUMAN RESOURCES'!$A$2:$M$2692,11,0)</f>
        <v>7.4999999999999997E-2</v>
      </c>
      <c r="R1243" s="10">
        <f t="array" ref="R1243">VLOOKUP(A1243,'HUMAN RESOURCES'!$A$2:$M$2692,12,0)</f>
        <v>15308084</v>
      </c>
      <c r="S1243" s="10">
        <f t="array" ref="S1243">VLOOKUP(A1243,'HUMAN RESOURCES'!$A$2:$M$2692,13,0)</f>
        <v>0.54500000000000004</v>
      </c>
      <c r="T1243" s="10">
        <f t="array" ref="T1243">VLOOKUP(A1243,TOURISM!$A$2:$F$2692,5,0)</f>
        <v>973000000</v>
      </c>
      <c r="U1243" s="10">
        <f t="array" ref="U1243">VLOOKUP(A1243,TOURISM!$A$2:$F$2692,6,0)</f>
        <v>1060000000</v>
      </c>
      <c r="V1243" s="10">
        <f t="array" ref="V1243">VLOOKUP(A1243,BUSINESS!$A$2:$J$2692,5,0)</f>
        <v>0.442</v>
      </c>
      <c r="W1243" s="10">
        <f t="array" ref="W1243">VLOOKUP(A1243,BUSINESS!$A$2:$J$2692,6,0)</f>
        <v>21</v>
      </c>
      <c r="X1243" s="10">
        <f t="array" ref="X1243">VLOOKUP(A1243,BUSINESS!$A$2:$J$2692,7,0)</f>
        <v>0</v>
      </c>
      <c r="Y1243" s="10">
        <f t="array" ref="Y1243">VLOOKUP(A1243,BUSINESS!$A$2:$J$2692,8,0)</f>
        <v>271</v>
      </c>
      <c r="Z1243" s="10">
        <f t="array" ref="Z1243">VLOOKUP(A1243,BUSINESS!$A$2:$J$2692,9,0)</f>
        <v>3.3000000000000002E-2</v>
      </c>
      <c r="AA1243" s="10">
        <f t="array" ref="AA1243">VLOOKUP(A1243,BUSINESS!$A$2:$J$2692,10,0)</f>
        <v>0.51100000000000001</v>
      </c>
      <c r="AB1243" s="12">
        <f t="shared" si="72"/>
        <v>5291.5743678960735</v>
      </c>
      <c r="AC1243" s="10">
        <f t="shared" si="60"/>
        <v>1.124621474509808E-2</v>
      </c>
      <c r="AD1243" s="10">
        <f t="shared" si="61"/>
        <v>3.3130860792245456E-3</v>
      </c>
      <c r="AE1243" s="10">
        <f t="shared" si="62"/>
        <v>69.244459332729036</v>
      </c>
      <c r="AF1243">
        <f t="shared" si="74"/>
        <v>63.561187670514478</v>
      </c>
    </row>
    <row r="1244" spans="1:32" ht="14.4">
      <c r="A1244" s="7" t="str">
        <f t="shared" si="73"/>
        <v>Kazakhstan-Asia 2007</v>
      </c>
      <c r="B1244" s="7" t="s">
        <v>174</v>
      </c>
      <c r="C1244" s="8" t="s">
        <v>61</v>
      </c>
      <c r="D1244" s="9" t="s">
        <v>69</v>
      </c>
      <c r="E1244" s="14">
        <v>3.4000000000000002E-2</v>
      </c>
      <c r="F1244" s="13">
        <v>105000000000</v>
      </c>
      <c r="G1244" s="14">
        <v>233</v>
      </c>
      <c r="H1244" s="8"/>
      <c r="I1244" s="10">
        <f t="array" ref="I1244">VLOOKUP(A1244,ENERGY!$A$2:$F$2691,5,0)</f>
        <v>66231</v>
      </c>
      <c r="J1244" s="11">
        <f t="array" ref="J1244">VLOOKUP(A1244,ENERGY!$A$2:$F$2691,6,0)</f>
        <v>220313</v>
      </c>
      <c r="K1244" s="10">
        <f t="array" ref="K1244">VLOOKUP(A1244,'HUMAN RESOURCES'!$A$2:$M$2692,5,0)</f>
        <v>2.1000000000000001E-2</v>
      </c>
      <c r="L1244" s="11">
        <f t="array" ref="L1244">VLOOKUP(A1244,'HUMAN RESOURCES'!$A$2:$M$2692,6,0)</f>
        <v>2.5000000000000001E-2</v>
      </c>
      <c r="M1244" s="10">
        <f t="array" ref="M1244">VLOOKUP(A1244,'HUMAN RESOURCES'!$A$2:$M$2692,7,0)</f>
        <v>73</v>
      </c>
      <c r="N1244" s="10">
        <f t="array" ref="N1244">VLOOKUP(A1244,'HUMAN RESOURCES'!$A$2:$M$2692,8,0)</f>
        <v>61</v>
      </c>
      <c r="O1244" s="10">
        <f t="array" ref="O1244">VLOOKUP(A1244,'HUMAN RESOURCES'!$A$2:$M$2692,9,0)</f>
        <v>0.24399999999999999</v>
      </c>
      <c r="P1244" s="10">
        <f t="array" ref="P1244">VLOOKUP(A1244,'HUMAN RESOURCES'!$A$2:$M$2692,10,0)</f>
        <v>0.68200000000000005</v>
      </c>
      <c r="Q1244" s="10">
        <f t="array" ref="Q1244">VLOOKUP(A1244,'HUMAN RESOURCES'!$A$2:$M$2692,11,0)</f>
        <v>7.2999999999999995E-2</v>
      </c>
      <c r="R1244" s="10">
        <f t="array" ref="R1244">VLOOKUP(A1244,'HUMAN RESOURCES'!$A$2:$M$2692,12,0)</f>
        <v>15484192</v>
      </c>
      <c r="S1244" s="10">
        <f t="array" ref="S1244">VLOOKUP(A1244,'HUMAN RESOURCES'!$A$2:$M$2692,13,0)</f>
        <v>0.54300000000000004</v>
      </c>
      <c r="T1244" s="10">
        <f t="array" ref="T1244">VLOOKUP(A1244,TOURISM!$A$2:$F$2692,5,0)</f>
        <v>1213000000</v>
      </c>
      <c r="U1244" s="10">
        <f t="array" ref="U1244">VLOOKUP(A1244,TOURISM!$A$2:$F$2692,6,0)</f>
        <v>1396000000</v>
      </c>
      <c r="V1244" s="10">
        <f t="array" ref="V1244">VLOOKUP(A1244,BUSINESS!$A$2:$J$2692,5,0)</f>
        <v>0.41399999999999998</v>
      </c>
      <c r="W1244" s="10">
        <f t="array" ref="W1244">VLOOKUP(A1244,BUSINESS!$A$2:$J$2692,6,0)</f>
        <v>21</v>
      </c>
      <c r="X1244" s="10">
        <f t="array" ref="X1244">VLOOKUP(A1244,BUSINESS!$A$2:$J$2692,7,0)</f>
        <v>0</v>
      </c>
      <c r="Y1244" s="10">
        <f t="array" ref="Y1244">VLOOKUP(A1244,BUSINESS!$A$2:$J$2692,8,0)</f>
        <v>271</v>
      </c>
      <c r="Z1244" s="10">
        <f t="array" ref="Z1244">VLOOKUP(A1244,BUSINESS!$A$2:$J$2692,9,0)</f>
        <v>0.04</v>
      </c>
      <c r="AA1244" s="10">
        <f t="array" ref="AA1244">VLOOKUP(A1244,BUSINESS!$A$2:$J$2692,10,0)</f>
        <v>0.8</v>
      </c>
      <c r="AB1244" s="12">
        <f t="shared" si="72"/>
        <v>6781.1094049983367</v>
      </c>
      <c r="AC1244" s="10">
        <f t="shared" si="60"/>
        <v>1.4228252917556175E-2</v>
      </c>
      <c r="AD1244" s="10">
        <f t="shared" si="61"/>
        <v>4.2773300666899506E-3</v>
      </c>
      <c r="AE1244" s="10">
        <f t="shared" si="62"/>
        <v>90.156464089311214</v>
      </c>
      <c r="AF1244">
        <f t="shared" si="74"/>
        <v>78.337959126314118</v>
      </c>
    </row>
    <row r="1245" spans="1:32" ht="14.4">
      <c r="A1245" s="7" t="str">
        <f t="shared" si="73"/>
        <v>Kazakhstan-Asia 2008</v>
      </c>
      <c r="B1245" s="7" t="s">
        <v>174</v>
      </c>
      <c r="C1245" s="8" t="s">
        <v>61</v>
      </c>
      <c r="D1245" s="9" t="s">
        <v>70</v>
      </c>
      <c r="E1245" s="14">
        <v>3.9E-2</v>
      </c>
      <c r="F1245" s="13">
        <v>133000000000</v>
      </c>
      <c r="G1245" s="14">
        <v>332</v>
      </c>
      <c r="H1245" s="8"/>
      <c r="I1245" s="10">
        <f t="array" ref="I1245">VLOOKUP(A1245,ENERGY!$A$2:$F$2691,5,0)</f>
        <v>50805</v>
      </c>
      <c r="J1245" s="11">
        <f t="array" ref="J1245">VLOOKUP(A1245,ENERGY!$A$2:$F$2691,6,0)</f>
        <v>176947</v>
      </c>
      <c r="K1245" s="10">
        <f t="array" ref="K1245">VLOOKUP(A1245,'HUMAN RESOURCES'!$A$2:$M$2692,5,0)</f>
        <v>2.3E-2</v>
      </c>
      <c r="L1245" s="11">
        <f t="array" ref="L1245">VLOOKUP(A1245,'HUMAN RESOURCES'!$A$2:$M$2692,6,0)</f>
        <v>2.3E-2</v>
      </c>
      <c r="M1245" s="10">
        <f t="array" ref="M1245">VLOOKUP(A1245,'HUMAN RESOURCES'!$A$2:$M$2692,7,0)</f>
        <v>72</v>
      </c>
      <c r="N1245" s="10">
        <f t="array" ref="N1245">VLOOKUP(A1245,'HUMAN RESOURCES'!$A$2:$M$2692,8,0)</f>
        <v>62</v>
      </c>
      <c r="O1245" s="10">
        <f t="array" ref="O1245">VLOOKUP(A1245,'HUMAN RESOURCES'!$A$2:$M$2692,9,0)</f>
        <v>0.245</v>
      </c>
      <c r="P1245" s="10">
        <f t="array" ref="P1245">VLOOKUP(A1245,'HUMAN RESOURCES'!$A$2:$M$2692,10,0)</f>
        <v>0.68400000000000005</v>
      </c>
      <c r="Q1245" s="10">
        <f t="array" ref="Q1245">VLOOKUP(A1245,'HUMAN RESOURCES'!$A$2:$M$2692,11,0)</f>
        <v>7.0999999999999994E-2</v>
      </c>
      <c r="R1245" s="10">
        <f t="array" ref="R1245">VLOOKUP(A1245,'HUMAN RESOURCES'!$A$2:$M$2692,12,0)</f>
        <v>15674000</v>
      </c>
      <c r="S1245" s="10">
        <f t="array" ref="S1245">VLOOKUP(A1245,'HUMAN RESOURCES'!$A$2:$M$2692,13,0)</f>
        <v>0.54100000000000004</v>
      </c>
      <c r="T1245" s="10">
        <f t="array" ref="T1245">VLOOKUP(A1245,TOURISM!$A$2:$F$2692,5,0)</f>
        <v>1255000000</v>
      </c>
      <c r="U1245" s="10">
        <f t="array" ref="U1245">VLOOKUP(A1245,TOURISM!$A$2:$F$2692,6,0)</f>
        <v>1361000000</v>
      </c>
      <c r="V1245" s="10">
        <f t="array" ref="V1245">VLOOKUP(A1245,BUSINESS!$A$2:$J$2692,5,0)</f>
        <v>0.41499999999999998</v>
      </c>
      <c r="W1245" s="10">
        <f t="array" ref="W1245">VLOOKUP(A1245,BUSINESS!$A$2:$J$2692,6,0)</f>
        <v>21</v>
      </c>
      <c r="X1245" s="10">
        <f t="array" ref="X1245">VLOOKUP(A1245,BUSINESS!$A$2:$J$2692,7,0)</f>
        <v>0</v>
      </c>
      <c r="Y1245" s="10">
        <f t="array" ref="Y1245">VLOOKUP(A1245,BUSINESS!$A$2:$J$2692,8,0)</f>
        <v>271</v>
      </c>
      <c r="Z1245" s="10">
        <f t="array" ref="Z1245">VLOOKUP(A1245,BUSINESS!$A$2:$J$2692,9,0)</f>
        <v>0.11</v>
      </c>
      <c r="AA1245" s="10">
        <f t="array" ref="AA1245">VLOOKUP(A1245,BUSINESS!$A$2:$J$2692,10,0)</f>
        <v>0.95799999999999996</v>
      </c>
      <c r="AB1245" s="12">
        <f t="shared" si="72"/>
        <v>8485.3898175322192</v>
      </c>
      <c r="AC1245" s="10">
        <f t="shared" si="60"/>
        <v>1.1289205052953936E-2</v>
      </c>
      <c r="AD1245" s="10">
        <f t="shared" si="61"/>
        <v>3.2413551103738676E-3</v>
      </c>
      <c r="AE1245" s="10">
        <f t="shared" si="62"/>
        <v>86.83169580196504</v>
      </c>
      <c r="AF1245">
        <f t="shared" si="74"/>
        <v>80.068903917315296</v>
      </c>
    </row>
    <row r="1246" spans="1:32" ht="14.4">
      <c r="A1246" s="7" t="str">
        <f t="shared" si="73"/>
        <v>Kazakhstan-Asia 2009</v>
      </c>
      <c r="B1246" s="7" t="s">
        <v>174</v>
      </c>
      <c r="C1246" s="8" t="s">
        <v>61</v>
      </c>
      <c r="D1246" s="9" t="s">
        <v>71</v>
      </c>
      <c r="E1246" s="14">
        <v>4.4999999999999998E-2</v>
      </c>
      <c r="F1246" s="13">
        <v>115000000000</v>
      </c>
      <c r="G1246" s="14">
        <v>328</v>
      </c>
      <c r="H1246" s="8"/>
      <c r="I1246" s="10">
        <v>50805</v>
      </c>
      <c r="J1246" s="11">
        <v>176947</v>
      </c>
      <c r="K1246" s="10">
        <f t="array" ref="K1246">VLOOKUP(A1246,'HUMAN RESOURCES'!$A$2:$M$2692,5,0)</f>
        <v>2.1999999999999999E-2</v>
      </c>
      <c r="L1246" s="11">
        <f t="array" ref="L1246">VLOOKUP(A1246,'HUMAN RESOURCES'!$A$2:$M$2692,6,0)</f>
        <v>2.1000000000000001E-2</v>
      </c>
      <c r="M1246" s="10">
        <f t="array" ref="M1246">VLOOKUP(A1246,'HUMAN RESOURCES'!$A$2:$M$2692,7,0)</f>
        <v>74</v>
      </c>
      <c r="N1246" s="10">
        <f t="array" ref="N1246">VLOOKUP(A1246,'HUMAN RESOURCES'!$A$2:$M$2692,8,0)</f>
        <v>64</v>
      </c>
      <c r="O1246" s="10">
        <f t="array" ref="O1246">VLOOKUP(A1246,'HUMAN RESOURCES'!$A$2:$M$2692,9,0)</f>
        <v>0.247</v>
      </c>
      <c r="P1246" s="10">
        <f t="array" ref="P1246">VLOOKUP(A1246,'HUMAN RESOURCES'!$A$2:$M$2692,10,0)</f>
        <v>0.68500000000000005</v>
      </c>
      <c r="Q1246" s="10">
        <f t="array" ref="Q1246">VLOOKUP(A1246,'HUMAN RESOURCES'!$A$2:$M$2692,11,0)</f>
        <v>6.8000000000000005E-2</v>
      </c>
      <c r="R1246" s="10">
        <f t="array" ref="R1246">VLOOKUP(A1246,'HUMAN RESOURCES'!$A$2:$M$2692,12,0)</f>
        <v>16092701</v>
      </c>
      <c r="S1246" s="10">
        <f t="array" ref="S1246">VLOOKUP(A1246,'HUMAN RESOURCES'!$A$2:$M$2692,13,0)</f>
        <v>0.53900000000000003</v>
      </c>
      <c r="T1246" s="10">
        <f t="array" ref="T1246">VLOOKUP(A1246,TOURISM!$A$2:$F$2692,5,0)</f>
        <v>1185000000</v>
      </c>
      <c r="U1246" s="10">
        <f t="array" ref="U1246">VLOOKUP(A1246,TOURISM!$A$2:$F$2692,6,0)</f>
        <v>1319000000</v>
      </c>
      <c r="V1246" s="10">
        <f t="array" ref="V1246">VLOOKUP(A1246,BUSINESS!$A$2:$J$2692,5,0)</f>
        <v>0.34699999999999998</v>
      </c>
      <c r="W1246" s="10">
        <f t="array" ref="W1246">VLOOKUP(A1246,BUSINESS!$A$2:$J$2692,6,0)</f>
        <v>20</v>
      </c>
      <c r="X1246" s="10">
        <f t="array" ref="X1246">VLOOKUP(A1246,BUSINESS!$A$2:$J$2692,7,0)</f>
        <v>0</v>
      </c>
      <c r="Y1246" s="10">
        <f t="array" ref="Y1246">VLOOKUP(A1246,BUSINESS!$A$2:$J$2692,8,0)</f>
        <v>271</v>
      </c>
      <c r="Z1246" s="10">
        <f t="array" ref="Z1246">VLOOKUP(A1246,BUSINESS!$A$2:$J$2692,9,0)</f>
        <v>0.182</v>
      </c>
      <c r="AA1246" s="10">
        <f t="array" ref="AA1246">VLOOKUP(A1246,BUSINESS!$A$2:$J$2692,10,0)</f>
        <v>1.0840000000000001</v>
      </c>
      <c r="AB1246" s="12">
        <f t="shared" si="72"/>
        <v>7146.0968547169305</v>
      </c>
      <c r="AC1246" s="10">
        <f t="shared" si="60"/>
        <v>1.0995481740448667E-2</v>
      </c>
      <c r="AD1246" s="10">
        <f t="shared" si="61"/>
        <v>3.1570213104686403E-3</v>
      </c>
      <c r="AE1246" s="10">
        <f t="shared" si="62"/>
        <v>81.9626239249707</v>
      </c>
      <c r="AF1246">
        <f t="shared" si="74"/>
        <v>73.635867589909239</v>
      </c>
    </row>
    <row r="1247" spans="1:32" ht="14.4">
      <c r="A1247" s="7" t="str">
        <f t="shared" si="73"/>
        <v>Kazakhstan-Asia 2010</v>
      </c>
      <c r="B1247" s="7" t="s">
        <v>174</v>
      </c>
      <c r="C1247" s="8" t="s">
        <v>61</v>
      </c>
      <c r="D1247" s="9" t="s">
        <v>72</v>
      </c>
      <c r="E1247" s="14">
        <v>4.2999999999999997E-2</v>
      </c>
      <c r="F1247" s="13">
        <v>148000000000</v>
      </c>
      <c r="G1247" s="14">
        <v>398</v>
      </c>
      <c r="H1247" s="8"/>
      <c r="I1247" s="10">
        <f t="array" ref="I1247">VLOOKUP(A1247,ENERGY!$A$2:$F$2691,5,0)</f>
        <v>43041</v>
      </c>
      <c r="J1247" s="11">
        <f t="array" ref="J1247">VLOOKUP(A1247,ENERGY!$A$2:$F$2691,6,0)</f>
        <v>153816</v>
      </c>
      <c r="K1247" s="10">
        <f t="array" ref="K1247">VLOOKUP(A1247,'HUMAN RESOURCES'!$A$2:$M$2692,5,0)</f>
        <v>2.3E-2</v>
      </c>
      <c r="L1247" s="11">
        <f t="array" ref="L1247">VLOOKUP(A1247,'HUMAN RESOURCES'!$A$2:$M$2692,6,0)</f>
        <v>1.9E-2</v>
      </c>
      <c r="M1247" s="10">
        <f t="array" ref="M1247">VLOOKUP(A1247,'HUMAN RESOURCES'!$A$2:$M$2692,7,0)</f>
        <v>73</v>
      </c>
      <c r="N1247" s="10">
        <f t="array" ref="N1247">VLOOKUP(A1247,'HUMAN RESOURCES'!$A$2:$M$2692,8,0)</f>
        <v>64</v>
      </c>
      <c r="O1247" s="10">
        <f t="array" ref="O1247">VLOOKUP(A1247,'HUMAN RESOURCES'!$A$2:$M$2692,9,0)</f>
        <v>0.249</v>
      </c>
      <c r="P1247" s="10">
        <f t="array" ref="P1247">VLOOKUP(A1247,'HUMAN RESOURCES'!$A$2:$M$2692,10,0)</f>
        <v>0.68400000000000005</v>
      </c>
      <c r="Q1247" s="10">
        <f t="array" ref="Q1247">VLOOKUP(A1247,'HUMAN RESOURCES'!$A$2:$M$2692,11,0)</f>
        <v>6.7000000000000004E-2</v>
      </c>
      <c r="R1247" s="10">
        <f t="array" ref="R1247">VLOOKUP(A1247,'HUMAN RESOURCES'!$A$2:$M$2692,12,0)</f>
        <v>16321581</v>
      </c>
      <c r="S1247" s="10">
        <f t="array" ref="S1247">VLOOKUP(A1247,'HUMAN RESOURCES'!$A$2:$M$2692,13,0)</f>
        <v>0.53700000000000003</v>
      </c>
      <c r="T1247" s="10">
        <f t="array" ref="T1247">VLOOKUP(A1247,TOURISM!$A$2:$F$2692,5,0)</f>
        <v>1236000000</v>
      </c>
      <c r="U1247" s="10">
        <f t="array" ref="U1247">VLOOKUP(A1247,TOURISM!$A$2:$F$2692,6,0)</f>
        <v>1489000000</v>
      </c>
      <c r="V1247" s="10">
        <f t="array" ref="V1247">VLOOKUP(A1247,BUSINESS!$A$2:$J$2692,5,0)</f>
        <v>0.28599999999999998</v>
      </c>
      <c r="W1247" s="10">
        <f t="array" ref="W1247">VLOOKUP(A1247,BUSINESS!$A$2:$J$2692,6,0)</f>
        <v>19</v>
      </c>
      <c r="X1247" s="10">
        <f t="array" ref="X1247">VLOOKUP(A1247,BUSINESS!$A$2:$J$2692,7,0)</f>
        <v>0</v>
      </c>
      <c r="Y1247" s="10">
        <f t="array" ref="Y1247">VLOOKUP(A1247,BUSINESS!$A$2:$J$2692,8,0)</f>
        <v>271</v>
      </c>
      <c r="Z1247" s="10">
        <f t="array" ref="Z1247">VLOOKUP(A1247,BUSINESS!$A$2:$J$2692,9,0)</f>
        <v>0.316</v>
      </c>
      <c r="AA1247" s="10">
        <f t="array" ref="AA1247">VLOOKUP(A1247,BUSINESS!$A$2:$J$2692,10,0)</f>
        <v>1.2190000000000001</v>
      </c>
      <c r="AB1247" s="12">
        <f t="shared" si="72"/>
        <v>9067.7490127947785</v>
      </c>
      <c r="AC1247" s="10">
        <f t="shared" si="60"/>
        <v>9.4240870415678475E-3</v>
      </c>
      <c r="AD1247" s="10">
        <f t="shared" si="61"/>
        <v>2.6370607112141892E-3</v>
      </c>
      <c r="AE1247" s="10">
        <f t="shared" si="62"/>
        <v>91.228907297644753</v>
      </c>
      <c r="AF1247">
        <f t="shared" si="74"/>
        <v>75.727957971718553</v>
      </c>
    </row>
    <row r="1248" spans="1:32" ht="14.4">
      <c r="A1248" s="7" t="str">
        <f t="shared" si="73"/>
        <v>Kazakhstan-Asia 2011</v>
      </c>
      <c r="B1248" s="7" t="s">
        <v>174</v>
      </c>
      <c r="C1248" s="8" t="s">
        <v>61</v>
      </c>
      <c r="D1248" s="9" t="s">
        <v>73</v>
      </c>
      <c r="E1248" s="14">
        <v>3.9E-2</v>
      </c>
      <c r="F1248" s="13">
        <v>188000000000</v>
      </c>
      <c r="G1248" s="14">
        <v>458</v>
      </c>
      <c r="H1248" s="8"/>
      <c r="I1248" s="10">
        <f t="array" ref="I1248">VLOOKUP(A1248,ENERGY!$A$2:$F$2691,5,0)</f>
        <v>61504</v>
      </c>
      <c r="J1248" s="11">
        <f t="array" ref="J1248">VLOOKUP(A1248,ENERGY!$A$2:$F$2691,6,0)</f>
        <v>192532</v>
      </c>
      <c r="K1248" s="10">
        <f t="array" ref="K1248">VLOOKUP(A1248,'HUMAN RESOURCES'!$A$2:$M$2692,5,0)</f>
        <v>2.3E-2</v>
      </c>
      <c r="L1248" s="11">
        <f t="array" ref="L1248">VLOOKUP(A1248,'HUMAN RESOURCES'!$A$2:$M$2692,6,0)</f>
        <v>1.7999999999999999E-2</v>
      </c>
      <c r="M1248" s="10">
        <f t="array" ref="M1248">VLOOKUP(A1248,'HUMAN RESOURCES'!$A$2:$M$2692,7,0)</f>
        <v>74</v>
      </c>
      <c r="N1248" s="10">
        <f t="array" ref="N1248">VLOOKUP(A1248,'HUMAN RESOURCES'!$A$2:$M$2692,8,0)</f>
        <v>64</v>
      </c>
      <c r="O1248" s="10">
        <f t="array" ref="O1248">VLOOKUP(A1248,'HUMAN RESOURCES'!$A$2:$M$2692,9,0)</f>
        <v>0.252</v>
      </c>
      <c r="P1248" s="10">
        <f t="array" ref="P1248">VLOOKUP(A1248,'HUMAN RESOURCES'!$A$2:$M$2692,10,0)</f>
        <v>0.68300000000000005</v>
      </c>
      <c r="Q1248" s="10">
        <f t="array" ref="Q1248">VLOOKUP(A1248,'HUMAN RESOURCES'!$A$2:$M$2692,11,0)</f>
        <v>6.6000000000000003E-2</v>
      </c>
      <c r="R1248" s="10">
        <f t="array" ref="R1248">VLOOKUP(A1248,'HUMAN RESOURCES'!$A$2:$M$2692,12,0)</f>
        <v>16556600</v>
      </c>
      <c r="S1248" s="10">
        <f t="array" ref="S1248">VLOOKUP(A1248,'HUMAN RESOURCES'!$A$2:$M$2692,13,0)</f>
        <v>0.53600000000000003</v>
      </c>
      <c r="T1248" s="10">
        <f t="array" ref="T1248">VLOOKUP(A1248,TOURISM!$A$2:$F$2692,5,0)</f>
        <v>1524000000</v>
      </c>
      <c r="U1248" s="10">
        <f t="array" ref="U1248">VLOOKUP(A1248,TOURISM!$A$2:$F$2692,6,0)</f>
        <v>1831000000</v>
      </c>
      <c r="V1248" s="10">
        <f t="array" ref="V1248">VLOOKUP(A1248,BUSINESS!$A$2:$J$2692,5,0)</f>
        <v>0.28599999999999998</v>
      </c>
      <c r="W1248" s="10">
        <f t="array" ref="W1248">VLOOKUP(A1248,BUSINESS!$A$2:$J$2692,6,0)</f>
        <v>19</v>
      </c>
      <c r="X1248" s="10">
        <f t="array" ref="X1248">VLOOKUP(A1248,BUSINESS!$A$2:$J$2692,7,0)</f>
        <v>0</v>
      </c>
      <c r="Y1248" s="10">
        <f t="array" ref="Y1248">VLOOKUP(A1248,BUSINESS!$A$2:$J$2692,8,0)</f>
        <v>188</v>
      </c>
      <c r="Z1248" s="10">
        <f t="array" ref="Z1248">VLOOKUP(A1248,BUSINESS!$A$2:$J$2692,9,0)</f>
        <v>0.50600000000000001</v>
      </c>
      <c r="AA1248" s="10">
        <f t="array" ref="AA1248">VLOOKUP(A1248,BUSINESS!$A$2:$J$2692,10,0)</f>
        <v>1.5680000000000001</v>
      </c>
      <c r="AB1248" s="12">
        <f t="shared" si="72"/>
        <v>11354.988343017287</v>
      </c>
      <c r="AC1248" s="10">
        <f t="shared" si="60"/>
        <v>1.1628716040733001E-2</v>
      </c>
      <c r="AD1248" s="10">
        <f t="shared" si="61"/>
        <v>3.7147723566432721E-3</v>
      </c>
      <c r="AE1248" s="10">
        <f t="shared" si="62"/>
        <v>110.59033859608857</v>
      </c>
      <c r="AF1248">
        <f t="shared" si="74"/>
        <v>92.047884227438004</v>
      </c>
    </row>
    <row r="1249" spans="1:32" ht="14.4">
      <c r="A1249" s="7" t="str">
        <f t="shared" si="73"/>
        <v>Kazakhstan-Asia 2012</v>
      </c>
      <c r="B1249" s="7" t="s">
        <v>174</v>
      </c>
      <c r="C1249" s="8" t="s">
        <v>61</v>
      </c>
      <c r="D1249" s="9" t="s">
        <v>74</v>
      </c>
      <c r="E1249" s="14">
        <v>4.2000000000000003E-2</v>
      </c>
      <c r="F1249" s="13">
        <v>204000000000</v>
      </c>
      <c r="G1249" s="14">
        <v>521</v>
      </c>
      <c r="H1249" s="8"/>
      <c r="I1249" s="10">
        <v>61504</v>
      </c>
      <c r="J1249" s="11">
        <v>192532</v>
      </c>
      <c r="K1249" s="10">
        <f t="array" ref="K1249">VLOOKUP(A1249,'HUMAN RESOURCES'!$A$2:$M$2692,5,0)</f>
        <v>2.3E-2</v>
      </c>
      <c r="L1249" s="11">
        <f t="array" ref="L1249">VLOOKUP(A1249,'HUMAN RESOURCES'!$A$2:$M$2692,6,0)</f>
        <v>1.6E-2</v>
      </c>
      <c r="M1249" s="10">
        <f t="array" ref="M1249">VLOOKUP(A1249,'HUMAN RESOURCES'!$A$2:$M$2692,7,0)</f>
        <v>74</v>
      </c>
      <c r="N1249" s="10">
        <f t="array" ref="N1249">VLOOKUP(A1249,'HUMAN RESOURCES'!$A$2:$M$2692,8,0)</f>
        <v>65</v>
      </c>
      <c r="O1249" s="10">
        <f t="array" ref="O1249">VLOOKUP(A1249,'HUMAN RESOURCES'!$A$2:$M$2692,9,0)</f>
        <v>0.255</v>
      </c>
      <c r="P1249" s="10">
        <f t="array" ref="P1249">VLOOKUP(A1249,'HUMAN RESOURCES'!$A$2:$M$2692,10,0)</f>
        <v>0.68</v>
      </c>
      <c r="Q1249" s="10">
        <f t="array" ref="Q1249">VLOOKUP(A1249,'HUMAN RESOURCES'!$A$2:$M$2692,11,0)</f>
        <v>6.6000000000000003E-2</v>
      </c>
      <c r="R1249" s="10">
        <f t="array" ref="R1249">VLOOKUP(A1249,'HUMAN RESOURCES'!$A$2:$M$2692,12,0)</f>
        <v>16791425</v>
      </c>
      <c r="S1249" s="10">
        <f t="array" ref="S1249">VLOOKUP(A1249,'HUMAN RESOURCES'!$A$2:$M$2692,13,0)</f>
        <v>0.53500000000000003</v>
      </c>
      <c r="T1249" s="10">
        <f t="array" ref="T1249">VLOOKUP(A1249,TOURISM!$A$2:$F$2692,5,0)</f>
        <v>1572000000</v>
      </c>
      <c r="U1249" s="10">
        <f t="array" ref="U1249">VLOOKUP(A1249,TOURISM!$A$2:$F$2692,6,0)</f>
        <v>2119000000</v>
      </c>
      <c r="V1249" s="10">
        <f t="array" ref="V1249">VLOOKUP(A1249,BUSINESS!$A$2:$J$2692,5,0)</f>
        <v>0.28599999999999998</v>
      </c>
      <c r="W1249" s="10">
        <f t="array" ref="W1249">VLOOKUP(A1249,BUSINESS!$A$2:$J$2692,6,0)</f>
        <v>19</v>
      </c>
      <c r="X1249" s="10">
        <f t="array" ref="X1249">VLOOKUP(A1249,BUSINESS!$A$2:$J$2692,7,0)</f>
        <v>53</v>
      </c>
      <c r="Y1249" s="10">
        <f t="array" ref="Y1249">VLOOKUP(A1249,BUSINESS!$A$2:$J$2692,8,0)</f>
        <v>188</v>
      </c>
      <c r="Z1249" s="10">
        <f t="array" ref="Z1249">VLOOKUP(A1249,BUSINESS!$A$2:$J$2692,9,0)</f>
        <v>0.53300000000000003</v>
      </c>
      <c r="AA1249" s="10">
        <f t="array" ref="AA1249">VLOOKUP(A1249,BUSINESS!$A$2:$J$2692,10,0)</f>
        <v>1.8580000000000001</v>
      </c>
      <c r="AB1249" s="12">
        <f t="shared" si="72"/>
        <v>12149.058224659313</v>
      </c>
      <c r="AC1249" s="10">
        <f t="shared" si="60"/>
        <v>1.1466090578971112E-2</v>
      </c>
      <c r="AD1249" s="10">
        <f t="shared" si="61"/>
        <v>3.6628219463208157E-3</v>
      </c>
      <c r="AE1249" s="10">
        <f t="shared" si="62"/>
        <v>126.19536459829943</v>
      </c>
      <c r="AF1249">
        <f t="shared" si="74"/>
        <v>93.619213378257058</v>
      </c>
    </row>
    <row r="1250" spans="1:32" ht="14.4">
      <c r="A1250" s="7" t="str">
        <f t="shared" si="73"/>
        <v>Kenya-Africa 2000</v>
      </c>
      <c r="B1250" s="7" t="s">
        <v>175</v>
      </c>
      <c r="C1250" s="8" t="s">
        <v>78</v>
      </c>
      <c r="D1250" s="9" t="s">
        <v>62</v>
      </c>
      <c r="E1250" s="14">
        <v>4.7E-2</v>
      </c>
      <c r="F1250" s="13">
        <v>12705350153</v>
      </c>
      <c r="G1250" s="14">
        <v>19</v>
      </c>
      <c r="H1250" s="14">
        <v>0.223</v>
      </c>
      <c r="I1250" s="10">
        <f t="array" ref="I1250">VLOOKUP(A1250,ENERGY!$A$2:$F$2691,5,0)</f>
        <v>0</v>
      </c>
      <c r="J1250" s="11">
        <f t="array" ref="J1250">VLOOKUP(A1250,ENERGY!$A$2:$F$2691,6,0)</f>
        <v>0</v>
      </c>
      <c r="K1250" s="10">
        <f t="array" ref="K1250">VLOOKUP(A1250,'HUMAN RESOURCES'!$A$2:$M$2692,5,0)</f>
        <v>3.9E-2</v>
      </c>
      <c r="L1250" s="11">
        <f t="array" ref="L1250">VLOOKUP(A1250,'HUMAN RESOURCES'!$A$2:$M$2692,6,0)</f>
        <v>6.9000000000000006E-2</v>
      </c>
      <c r="M1250" s="10">
        <f t="array" ref="M1250">VLOOKUP(A1250,'HUMAN RESOURCES'!$A$2:$M$2692,7,0)</f>
        <v>54</v>
      </c>
      <c r="N1250" s="10">
        <f t="array" ref="N1250">VLOOKUP(A1250,'HUMAN RESOURCES'!$A$2:$M$2692,8,0)</f>
        <v>52</v>
      </c>
      <c r="O1250" s="10">
        <f t="array" ref="O1250">VLOOKUP(A1250,'HUMAN RESOURCES'!$A$2:$M$2692,9,0)</f>
        <v>0.442</v>
      </c>
      <c r="P1250" s="10">
        <f t="array" ref="P1250">VLOOKUP(A1250,'HUMAN RESOURCES'!$A$2:$M$2692,10,0)</f>
        <v>0.53100000000000003</v>
      </c>
      <c r="Q1250" s="10">
        <f t="array" ref="Q1250">VLOOKUP(A1250,'HUMAN RESOURCES'!$A$2:$M$2692,11,0)</f>
        <v>2.8000000000000001E-2</v>
      </c>
      <c r="R1250" s="10">
        <f t="array" ref="R1250">VLOOKUP(A1250,'HUMAN RESOURCES'!$A$2:$M$2692,12,0)</f>
        <v>31285050</v>
      </c>
      <c r="S1250" s="10">
        <f t="array" ref="S1250">VLOOKUP(A1250,'HUMAN RESOURCES'!$A$2:$M$2692,13,0)</f>
        <v>0.19900000000000001</v>
      </c>
      <c r="T1250" s="10">
        <f t="array" ref="T1250">VLOOKUP(A1250,TOURISM!$A$2:$F$2692,5,0)</f>
        <v>500000000</v>
      </c>
      <c r="U1250" s="10">
        <f t="array" ref="U1250">VLOOKUP(A1250,TOURISM!$A$2:$F$2692,6,0)</f>
        <v>156000000</v>
      </c>
      <c r="V1250" s="10">
        <f t="array" ref="V1250">VLOOKUP(A1250,BUSINESS!$A$2:$J$2692,5,0)</f>
        <v>0</v>
      </c>
      <c r="W1250" s="10">
        <f t="array" ref="W1250">VLOOKUP(A1250,BUSINESS!$A$2:$J$2692,6,0)</f>
        <v>0</v>
      </c>
      <c r="X1250" s="10">
        <f t="array" ref="X1250">VLOOKUP(A1250,BUSINESS!$A$2:$J$2692,7,0)</f>
        <v>0</v>
      </c>
      <c r="Y1250" s="10">
        <f t="array" ref="Y1250">VLOOKUP(A1250,BUSINESS!$A$2:$J$2692,8,0)</f>
        <v>0</v>
      </c>
      <c r="Z1250" s="10">
        <f t="array" ref="Z1250">VLOOKUP(A1250,BUSINESS!$A$2:$J$2692,9,0)</f>
        <v>3.0000000000000001E-3</v>
      </c>
      <c r="AA1250" s="10">
        <f t="array" ref="AA1250">VLOOKUP(A1250,BUSINESS!$A$2:$J$2692,10,0)</f>
        <v>4.0000000000000001E-3</v>
      </c>
      <c r="AB1250" s="12">
        <f t="shared" si="72"/>
        <v>406.11570552068798</v>
      </c>
      <c r="AC1250" s="10">
        <f t="shared" si="60"/>
        <v>0</v>
      </c>
      <c r="AD1250" s="10">
        <f t="shared" si="61"/>
        <v>0</v>
      </c>
      <c r="AE1250" s="10">
        <f t="shared" si="62"/>
        <v>4.9864072456332975</v>
      </c>
      <c r="AF1250">
        <f t="shared" si="74"/>
        <v>15.982074505234928</v>
      </c>
    </row>
    <row r="1251" spans="1:32" ht="14.4">
      <c r="A1251" s="7" t="str">
        <f t="shared" si="73"/>
        <v>Kenya-Africa 2001</v>
      </c>
      <c r="B1251" s="7" t="s">
        <v>175</v>
      </c>
      <c r="C1251" s="8" t="s">
        <v>78</v>
      </c>
      <c r="D1251" s="9" t="s">
        <v>63</v>
      </c>
      <c r="E1251" s="14">
        <v>4.5999999999999999E-2</v>
      </c>
      <c r="F1251" s="13">
        <v>12985991723</v>
      </c>
      <c r="G1251" s="14">
        <v>19</v>
      </c>
      <c r="H1251" s="14">
        <v>0.19700000000000001</v>
      </c>
      <c r="I1251" s="10">
        <f t="array" ref="I1251">VLOOKUP(A1251,ENERGY!$A$2:$F$2691,5,0)</f>
        <v>20179</v>
      </c>
      <c r="J1251" s="11">
        <f t="array" ref="J1251">VLOOKUP(A1251,ENERGY!$A$2:$F$2691,6,0)</f>
        <v>0</v>
      </c>
      <c r="K1251" s="10">
        <f t="array" ref="K1251">VLOOKUP(A1251,'HUMAN RESOURCES'!$A$2:$M$2692,5,0)</f>
        <v>3.9E-2</v>
      </c>
      <c r="L1251" s="11">
        <f t="array" ref="L1251">VLOOKUP(A1251,'HUMAN RESOURCES'!$A$2:$M$2692,6,0)</f>
        <v>6.8000000000000005E-2</v>
      </c>
      <c r="M1251" s="10">
        <f t="array" ref="M1251">VLOOKUP(A1251,'HUMAN RESOURCES'!$A$2:$M$2692,7,0)</f>
        <v>54</v>
      </c>
      <c r="N1251" s="10">
        <f t="array" ref="N1251">VLOOKUP(A1251,'HUMAN RESOURCES'!$A$2:$M$2692,8,0)</f>
        <v>52</v>
      </c>
      <c r="O1251" s="10">
        <f t="array" ref="O1251">VLOOKUP(A1251,'HUMAN RESOURCES'!$A$2:$M$2692,9,0)</f>
        <v>0.438</v>
      </c>
      <c r="P1251" s="10">
        <f t="array" ref="P1251">VLOOKUP(A1251,'HUMAN RESOURCES'!$A$2:$M$2692,10,0)</f>
        <v>0.53400000000000003</v>
      </c>
      <c r="Q1251" s="10">
        <f t="array" ref="Q1251">VLOOKUP(A1251,'HUMAN RESOURCES'!$A$2:$M$2692,11,0)</f>
        <v>2.8000000000000001E-2</v>
      </c>
      <c r="R1251" s="10">
        <f t="array" ref="R1251">VLOOKUP(A1251,'HUMAN RESOURCES'!$A$2:$M$2692,12,0)</f>
        <v>32126351</v>
      </c>
      <c r="S1251" s="10">
        <f t="array" ref="S1251">VLOOKUP(A1251,'HUMAN RESOURCES'!$A$2:$M$2692,13,0)</f>
        <v>0.20200000000000001</v>
      </c>
      <c r="T1251" s="10">
        <f t="array" ref="T1251">VLOOKUP(A1251,TOURISM!$A$2:$F$2692,5,0)</f>
        <v>536000000</v>
      </c>
      <c r="U1251" s="10">
        <f t="array" ref="U1251">VLOOKUP(A1251,TOURISM!$A$2:$F$2692,6,0)</f>
        <v>183000000</v>
      </c>
      <c r="V1251" s="10">
        <f t="array" ref="V1251">VLOOKUP(A1251,BUSINESS!$A$2:$J$2692,5,0)</f>
        <v>0</v>
      </c>
      <c r="W1251" s="10">
        <f t="array" ref="W1251">VLOOKUP(A1251,BUSINESS!$A$2:$J$2692,6,0)</f>
        <v>0</v>
      </c>
      <c r="X1251" s="10">
        <f t="array" ref="X1251">VLOOKUP(A1251,BUSINESS!$A$2:$J$2692,7,0)</f>
        <v>0</v>
      </c>
      <c r="Y1251" s="10">
        <f t="array" ref="Y1251">VLOOKUP(A1251,BUSINESS!$A$2:$J$2692,8,0)</f>
        <v>0</v>
      </c>
      <c r="Z1251" s="10">
        <f t="array" ref="Z1251">VLOOKUP(A1251,BUSINESS!$A$2:$J$2692,9,0)</f>
        <v>6.0000000000000001E-3</v>
      </c>
      <c r="AA1251" s="10">
        <f t="array" ref="AA1251">VLOOKUP(A1251,BUSINESS!$A$2:$J$2692,10,0)</f>
        <v>1.9E-2</v>
      </c>
      <c r="AB1251" s="12">
        <f t="shared" si="72"/>
        <v>404.21620628499016</v>
      </c>
      <c r="AC1251" s="10">
        <f t="shared" si="60"/>
        <v>0</v>
      </c>
      <c r="AD1251" s="10">
        <f t="shared" si="61"/>
        <v>6.2811366283086433E-4</v>
      </c>
      <c r="AE1251" s="10">
        <f t="shared" si="62"/>
        <v>5.6962585013156337</v>
      </c>
      <c r="AF1251">
        <f t="shared" si="74"/>
        <v>16.684123260684039</v>
      </c>
    </row>
    <row r="1252" spans="1:32" ht="14.4">
      <c r="A1252" s="7" t="str">
        <f t="shared" si="73"/>
        <v>Kenya-Africa 2002</v>
      </c>
      <c r="B1252" s="7" t="s">
        <v>175</v>
      </c>
      <c r="C1252" s="8" t="s">
        <v>78</v>
      </c>
      <c r="D1252" s="9" t="s">
        <v>64</v>
      </c>
      <c r="E1252" s="14">
        <v>4.4999999999999998E-2</v>
      </c>
      <c r="F1252" s="13">
        <v>13147736954</v>
      </c>
      <c r="G1252" s="14">
        <v>18</v>
      </c>
      <c r="H1252" s="14">
        <v>0.185</v>
      </c>
      <c r="I1252" s="10">
        <f t="array" ref="I1252">VLOOKUP(A1252,ENERGY!$A$2:$F$2691,5,0)</f>
        <v>19719</v>
      </c>
      <c r="J1252" s="11">
        <f t="array" ref="J1252">VLOOKUP(A1252,ENERGY!$A$2:$F$2691,6,0)</f>
        <v>12427</v>
      </c>
      <c r="K1252" s="10">
        <f t="array" ref="K1252">VLOOKUP(A1252,'HUMAN RESOURCES'!$A$2:$M$2692,5,0)</f>
        <v>3.9E-2</v>
      </c>
      <c r="L1252" s="11">
        <f t="array" ref="L1252">VLOOKUP(A1252,'HUMAN RESOURCES'!$A$2:$M$2692,6,0)</f>
        <v>6.6000000000000003E-2</v>
      </c>
      <c r="M1252" s="10">
        <f t="array" ref="M1252">VLOOKUP(A1252,'HUMAN RESOURCES'!$A$2:$M$2692,7,0)</f>
        <v>54</v>
      </c>
      <c r="N1252" s="10">
        <f t="array" ref="N1252">VLOOKUP(A1252,'HUMAN RESOURCES'!$A$2:$M$2692,8,0)</f>
        <v>52</v>
      </c>
      <c r="O1252" s="10">
        <f t="array" ref="O1252">VLOOKUP(A1252,'HUMAN RESOURCES'!$A$2:$M$2692,9,0)</f>
        <v>0.435</v>
      </c>
      <c r="P1252" s="10">
        <f t="array" ref="P1252">VLOOKUP(A1252,'HUMAN RESOURCES'!$A$2:$M$2692,10,0)</f>
        <v>0.53800000000000003</v>
      </c>
      <c r="Q1252" s="10">
        <f t="array" ref="Q1252">VLOOKUP(A1252,'HUMAN RESOURCES'!$A$2:$M$2692,11,0)</f>
        <v>2.8000000000000001E-2</v>
      </c>
      <c r="R1252" s="10">
        <f t="array" ref="R1252">VLOOKUP(A1252,'HUMAN RESOURCES'!$A$2:$M$2692,12,0)</f>
        <v>33000524</v>
      </c>
      <c r="S1252" s="10">
        <f t="array" ref="S1252">VLOOKUP(A1252,'HUMAN RESOURCES'!$A$2:$M$2692,13,0)</f>
        <v>0.20599999999999999</v>
      </c>
      <c r="T1252" s="10">
        <f t="array" ref="T1252">VLOOKUP(A1252,TOURISM!$A$2:$F$2692,5,0)</f>
        <v>513000000</v>
      </c>
      <c r="U1252" s="10">
        <f t="array" ref="U1252">VLOOKUP(A1252,TOURISM!$A$2:$F$2692,6,0)</f>
        <v>126000000</v>
      </c>
      <c r="V1252" s="10">
        <f t="array" ref="V1252">VLOOKUP(A1252,BUSINESS!$A$2:$J$2692,5,0)</f>
        <v>0</v>
      </c>
      <c r="W1252" s="10">
        <f t="array" ref="W1252">VLOOKUP(A1252,BUSINESS!$A$2:$J$2692,6,0)</f>
        <v>0</v>
      </c>
      <c r="X1252" s="10">
        <f t="array" ref="X1252">VLOOKUP(A1252,BUSINESS!$A$2:$J$2692,7,0)</f>
        <v>0</v>
      </c>
      <c r="Y1252" s="10">
        <f t="array" ref="Y1252">VLOOKUP(A1252,BUSINESS!$A$2:$J$2692,8,0)</f>
        <v>0</v>
      </c>
      <c r="Z1252" s="10">
        <f t="array" ref="Z1252">VLOOKUP(A1252,BUSINESS!$A$2:$J$2692,9,0)</f>
        <v>1.2E-2</v>
      </c>
      <c r="AA1252" s="10">
        <f t="array" ref="AA1252">VLOOKUP(A1252,BUSINESS!$A$2:$J$2692,10,0)</f>
        <v>3.5999999999999997E-2</v>
      </c>
      <c r="AB1252" s="12">
        <f t="shared" si="72"/>
        <v>398.40994506632683</v>
      </c>
      <c r="AC1252" s="10">
        <f t="shared" si="60"/>
        <v>3.7656977810412951E-4</v>
      </c>
      <c r="AD1252" s="10">
        <f t="shared" si="61"/>
        <v>5.9753596639859413E-4</v>
      </c>
      <c r="AE1252" s="10">
        <f t="shared" si="62"/>
        <v>3.8181211910453299</v>
      </c>
      <c r="AF1252">
        <f t="shared" si="74"/>
        <v>15.545207706398843</v>
      </c>
    </row>
    <row r="1253" spans="1:32" ht="14.4">
      <c r="A1253" s="7" t="str">
        <f t="shared" si="73"/>
        <v>Kenya-Africa 2003</v>
      </c>
      <c r="B1253" s="7" t="s">
        <v>175</v>
      </c>
      <c r="C1253" s="8" t="s">
        <v>78</v>
      </c>
      <c r="D1253" s="9" t="s">
        <v>65</v>
      </c>
      <c r="E1253" s="14">
        <v>4.3999999999999997E-2</v>
      </c>
      <c r="F1253" s="13">
        <v>14904504019</v>
      </c>
      <c r="G1253" s="14">
        <v>20</v>
      </c>
      <c r="H1253" s="14">
        <v>0.16600000000000001</v>
      </c>
      <c r="I1253" s="10">
        <f t="array" ref="I1253">VLOOKUP(A1253,ENERGY!$A$2:$F$2691,5,0)</f>
        <v>18897</v>
      </c>
      <c r="J1253" s="11">
        <f t="array" ref="J1253">VLOOKUP(A1253,ENERGY!$A$2:$F$2691,6,0)</f>
        <v>12350</v>
      </c>
      <c r="K1253" s="10">
        <f t="array" ref="K1253">VLOOKUP(A1253,'HUMAN RESOURCES'!$A$2:$M$2692,5,0)</f>
        <v>3.9E-2</v>
      </c>
      <c r="L1253" s="11">
        <f t="array" ref="L1253">VLOOKUP(A1253,'HUMAN RESOURCES'!$A$2:$M$2692,6,0)</f>
        <v>6.5000000000000002E-2</v>
      </c>
      <c r="M1253" s="10">
        <f t="array" ref="M1253">VLOOKUP(A1253,'HUMAN RESOURCES'!$A$2:$M$2692,7,0)</f>
        <v>54</v>
      </c>
      <c r="N1253" s="10">
        <f t="array" ref="N1253">VLOOKUP(A1253,'HUMAN RESOURCES'!$A$2:$M$2692,8,0)</f>
        <v>52</v>
      </c>
      <c r="O1253" s="10">
        <f t="array" ref="O1253">VLOOKUP(A1253,'HUMAN RESOURCES'!$A$2:$M$2692,9,0)</f>
        <v>0.432</v>
      </c>
      <c r="P1253" s="10">
        <f t="array" ref="P1253">VLOOKUP(A1253,'HUMAN RESOURCES'!$A$2:$M$2692,10,0)</f>
        <v>0.54100000000000004</v>
      </c>
      <c r="Q1253" s="10">
        <f t="array" ref="Q1253">VLOOKUP(A1253,'HUMAN RESOURCES'!$A$2:$M$2692,11,0)</f>
        <v>2.8000000000000001E-2</v>
      </c>
      <c r="R1253" s="10">
        <f t="array" ref="R1253">VLOOKUP(A1253,'HUMAN RESOURCES'!$A$2:$M$2692,12,0)</f>
        <v>33905011</v>
      </c>
      <c r="S1253" s="10">
        <f t="array" ref="S1253">VLOOKUP(A1253,'HUMAN RESOURCES'!$A$2:$M$2692,13,0)</f>
        <v>0.20899999999999999</v>
      </c>
      <c r="T1253" s="10">
        <f t="array" ref="T1253">VLOOKUP(A1253,TOURISM!$A$2:$F$2692,5,0)</f>
        <v>619000000</v>
      </c>
      <c r="U1253" s="10">
        <f t="array" ref="U1253">VLOOKUP(A1253,TOURISM!$A$2:$F$2692,6,0)</f>
        <v>127000000</v>
      </c>
      <c r="V1253" s="10">
        <f t="array" ref="V1253">VLOOKUP(A1253,BUSINESS!$A$2:$J$2692,5,0)</f>
        <v>0</v>
      </c>
      <c r="W1253" s="10">
        <f t="array" ref="W1253">VLOOKUP(A1253,BUSINESS!$A$2:$J$2692,6,0)</f>
        <v>60</v>
      </c>
      <c r="X1253" s="10">
        <f t="array" ref="X1253">VLOOKUP(A1253,BUSINESS!$A$2:$J$2692,7,0)</f>
        <v>0</v>
      </c>
      <c r="Y1253" s="10">
        <f t="array" ref="Y1253">VLOOKUP(A1253,BUSINESS!$A$2:$J$2692,8,0)</f>
        <v>0</v>
      </c>
      <c r="Z1253" s="10">
        <f t="array" ref="Z1253">VLOOKUP(A1253,BUSINESS!$A$2:$J$2692,9,0)</f>
        <v>2.9000000000000001E-2</v>
      </c>
      <c r="AA1253" s="10">
        <f t="array" ref="AA1253">VLOOKUP(A1253,BUSINESS!$A$2:$J$2692,10,0)</f>
        <v>4.7E-2</v>
      </c>
      <c r="AB1253" s="12">
        <f t="shared" si="72"/>
        <v>439.59590572024882</v>
      </c>
      <c r="AC1253" s="10">
        <f t="shared" si="60"/>
        <v>3.6425294184390622E-4</v>
      </c>
      <c r="AD1253" s="10">
        <f t="shared" si="61"/>
        <v>5.5735124226917367E-4</v>
      </c>
      <c r="AE1253" s="10">
        <f t="shared" si="62"/>
        <v>3.7457589970992782</v>
      </c>
      <c r="AF1253">
        <f t="shared" si="74"/>
        <v>18.256888340192546</v>
      </c>
    </row>
    <row r="1254" spans="1:32" ht="14.4">
      <c r="A1254" s="7" t="str">
        <f t="shared" si="73"/>
        <v>Kenya-Africa 2004</v>
      </c>
      <c r="B1254" s="7" t="s">
        <v>175</v>
      </c>
      <c r="C1254" s="8" t="s">
        <v>78</v>
      </c>
      <c r="D1254" s="9" t="s">
        <v>66</v>
      </c>
      <c r="E1254" s="14">
        <v>4.2999999999999997E-2</v>
      </c>
      <c r="F1254" s="13">
        <v>16095321631</v>
      </c>
      <c r="G1254" s="14">
        <v>20</v>
      </c>
      <c r="H1254" s="14">
        <v>0.125</v>
      </c>
      <c r="I1254" s="10">
        <f t="array" ref="I1254">VLOOKUP(A1254,ENERGY!$A$2:$F$2691,5,0)</f>
        <v>17806</v>
      </c>
      <c r="J1254" s="11">
        <f t="array" ref="J1254">VLOOKUP(A1254,ENERGY!$A$2:$F$2691,6,0)</f>
        <v>10242</v>
      </c>
      <c r="K1254" s="10">
        <f t="array" ref="K1254">VLOOKUP(A1254,'HUMAN RESOURCES'!$A$2:$M$2692,5,0)</f>
        <v>3.9E-2</v>
      </c>
      <c r="L1254" s="11">
        <f t="array" ref="L1254">VLOOKUP(A1254,'HUMAN RESOURCES'!$A$2:$M$2692,6,0)</f>
        <v>6.3E-2</v>
      </c>
      <c r="M1254" s="10">
        <f t="array" ref="M1254">VLOOKUP(A1254,'HUMAN RESOURCES'!$A$2:$M$2692,7,0)</f>
        <v>55</v>
      </c>
      <c r="N1254" s="10">
        <f t="array" ref="N1254">VLOOKUP(A1254,'HUMAN RESOURCES'!$A$2:$M$2692,8,0)</f>
        <v>53</v>
      </c>
      <c r="O1254" s="10">
        <f t="array" ref="O1254">VLOOKUP(A1254,'HUMAN RESOURCES'!$A$2:$M$2692,9,0)</f>
        <v>0.42899999999999999</v>
      </c>
      <c r="P1254" s="10">
        <f t="array" ref="P1254">VLOOKUP(A1254,'HUMAN RESOURCES'!$A$2:$M$2692,10,0)</f>
        <v>0.54300000000000004</v>
      </c>
      <c r="Q1254" s="10">
        <f t="array" ref="Q1254">VLOOKUP(A1254,'HUMAN RESOURCES'!$A$2:$M$2692,11,0)</f>
        <v>2.7E-2</v>
      </c>
      <c r="R1254" s="10">
        <f t="array" ref="R1254">VLOOKUP(A1254,'HUMAN RESOURCES'!$A$2:$M$2692,12,0)</f>
        <v>34834606</v>
      </c>
      <c r="S1254" s="10">
        <f t="array" ref="S1254">VLOOKUP(A1254,'HUMAN RESOURCES'!$A$2:$M$2692,13,0)</f>
        <v>0.21299999999999999</v>
      </c>
      <c r="T1254" s="10">
        <f t="array" ref="T1254">VLOOKUP(A1254,TOURISM!$A$2:$F$2692,5,0)</f>
        <v>799000000</v>
      </c>
      <c r="U1254" s="10">
        <f t="array" ref="U1254">VLOOKUP(A1254,TOURISM!$A$2:$F$2692,6,0)</f>
        <v>108000000</v>
      </c>
      <c r="V1254" s="10">
        <f t="array" ref="V1254">VLOOKUP(A1254,BUSINESS!$A$2:$J$2692,5,0)</f>
        <v>0</v>
      </c>
      <c r="W1254" s="10">
        <f t="array" ref="W1254">VLOOKUP(A1254,BUSINESS!$A$2:$J$2692,6,0)</f>
        <v>47</v>
      </c>
      <c r="X1254" s="10">
        <f t="array" ref="X1254">VLOOKUP(A1254,BUSINESS!$A$2:$J$2692,7,0)</f>
        <v>0</v>
      </c>
      <c r="Y1254" s="10">
        <f t="array" ref="Y1254">VLOOKUP(A1254,BUSINESS!$A$2:$J$2692,8,0)</f>
        <v>0</v>
      </c>
      <c r="Z1254" s="10">
        <f t="array" ref="Z1254">VLOOKUP(A1254,BUSINESS!$A$2:$J$2692,9,0)</f>
        <v>0.03</v>
      </c>
      <c r="AA1254" s="10">
        <f t="array" ref="AA1254">VLOOKUP(A1254,BUSINESS!$A$2:$J$2692,10,0)</f>
        <v>7.2999999999999995E-2</v>
      </c>
      <c r="AB1254" s="12">
        <f t="shared" si="72"/>
        <v>462.04976829650377</v>
      </c>
      <c r="AC1254" s="10">
        <f t="shared" si="60"/>
        <v>2.94017965927331E-4</v>
      </c>
      <c r="AD1254" s="10">
        <f t="shared" si="61"/>
        <v>5.1115835786975743E-4</v>
      </c>
      <c r="AE1254" s="10">
        <f t="shared" si="62"/>
        <v>3.100365194312805</v>
      </c>
      <c r="AF1254">
        <f t="shared" si="74"/>
        <v>22.936961020888251</v>
      </c>
    </row>
    <row r="1255" spans="1:32" ht="14.4">
      <c r="A1255" s="7" t="str">
        <f t="shared" si="73"/>
        <v>Kenya-Africa 2005</v>
      </c>
      <c r="B1255" s="7" t="s">
        <v>175</v>
      </c>
      <c r="C1255" s="8" t="s">
        <v>78</v>
      </c>
      <c r="D1255" s="9" t="s">
        <v>67</v>
      </c>
      <c r="E1255" s="14">
        <v>4.3999999999999997E-2</v>
      </c>
      <c r="F1255" s="13">
        <v>18737895401</v>
      </c>
      <c r="G1255" s="14">
        <v>23</v>
      </c>
      <c r="H1255" s="14">
        <v>0.129</v>
      </c>
      <c r="I1255" s="10">
        <f t="array" ref="I1255">VLOOKUP(A1255,ENERGY!$A$2:$F$2691,5,0)</f>
        <v>14259</v>
      </c>
      <c r="J1255" s="11">
        <f t="array" ref="J1255">VLOOKUP(A1255,ENERGY!$A$2:$F$2691,6,0)</f>
        <v>9369</v>
      </c>
      <c r="K1255" s="10">
        <f t="array" ref="K1255">VLOOKUP(A1255,'HUMAN RESOURCES'!$A$2:$M$2692,5,0)</f>
        <v>3.9E-2</v>
      </c>
      <c r="L1255" s="11">
        <f t="array" ref="L1255">VLOOKUP(A1255,'HUMAN RESOURCES'!$A$2:$M$2692,6,0)</f>
        <v>6.0999999999999999E-2</v>
      </c>
      <c r="M1255" s="10">
        <f t="array" ref="M1255">VLOOKUP(A1255,'HUMAN RESOURCES'!$A$2:$M$2692,7,0)</f>
        <v>56</v>
      </c>
      <c r="N1255" s="10">
        <f t="array" ref="N1255">VLOOKUP(A1255,'HUMAN RESOURCES'!$A$2:$M$2692,8,0)</f>
        <v>54</v>
      </c>
      <c r="O1255" s="10">
        <f t="array" ref="O1255">VLOOKUP(A1255,'HUMAN RESOURCES'!$A$2:$M$2692,9,0)</f>
        <v>0.42799999999999999</v>
      </c>
      <c r="P1255" s="10">
        <f t="array" ref="P1255">VLOOKUP(A1255,'HUMAN RESOURCES'!$A$2:$M$2692,10,0)</f>
        <v>0.54500000000000004</v>
      </c>
      <c r="Q1255" s="10">
        <f t="array" ref="Q1255">VLOOKUP(A1255,'HUMAN RESOURCES'!$A$2:$M$2692,11,0)</f>
        <v>2.7E-2</v>
      </c>
      <c r="R1255" s="10">
        <f t="array" ref="R1255">VLOOKUP(A1255,'HUMAN RESOURCES'!$A$2:$M$2692,12,0)</f>
        <v>35785718</v>
      </c>
      <c r="S1255" s="10">
        <f t="array" ref="S1255">VLOOKUP(A1255,'HUMAN RESOURCES'!$A$2:$M$2692,13,0)</f>
        <v>0.217</v>
      </c>
      <c r="T1255" s="10">
        <f t="array" ref="T1255">VLOOKUP(A1255,TOURISM!$A$2:$F$2692,5,0)</f>
        <v>969000000</v>
      </c>
      <c r="U1255" s="10">
        <f t="array" ref="U1255">VLOOKUP(A1255,TOURISM!$A$2:$F$2692,6,0)</f>
        <v>124000000</v>
      </c>
      <c r="V1255" s="10">
        <f t="array" ref="V1255">VLOOKUP(A1255,BUSINESS!$A$2:$J$2692,5,0)</f>
        <v>0.498</v>
      </c>
      <c r="W1255" s="10">
        <f t="array" ref="W1255">VLOOKUP(A1255,BUSINESS!$A$2:$J$2692,6,0)</f>
        <v>54</v>
      </c>
      <c r="X1255" s="10">
        <f t="array" ref="X1255">VLOOKUP(A1255,BUSINESS!$A$2:$J$2692,7,0)</f>
        <v>0</v>
      </c>
      <c r="Y1255" s="10">
        <f t="array" ref="Y1255">VLOOKUP(A1255,BUSINESS!$A$2:$J$2692,8,0)</f>
        <v>372</v>
      </c>
      <c r="Z1255" s="10">
        <f t="array" ref="Z1255">VLOOKUP(A1255,BUSINESS!$A$2:$J$2692,9,0)</f>
        <v>3.1E-2</v>
      </c>
      <c r="AA1255" s="10">
        <f t="array" ref="AA1255">VLOOKUP(A1255,BUSINESS!$A$2:$J$2692,10,0)</f>
        <v>0.129</v>
      </c>
      <c r="AB1255" s="12">
        <f t="shared" si="72"/>
        <v>523.61378919377842</v>
      </c>
      <c r="AC1255" s="10">
        <f t="shared" si="60"/>
        <v>2.6180835605981134E-4</v>
      </c>
      <c r="AD1255" s="10">
        <f t="shared" si="61"/>
        <v>3.9845504846374748E-4</v>
      </c>
      <c r="AE1255" s="10">
        <f t="shared" si="62"/>
        <v>3.4650695006315089</v>
      </c>
      <c r="AF1255">
        <f t="shared" si="74"/>
        <v>27.077841500902679</v>
      </c>
    </row>
    <row r="1256" spans="1:32" ht="14.4">
      <c r="A1256" s="7" t="str">
        <f t="shared" si="73"/>
        <v>Kenya-Africa 2006</v>
      </c>
      <c r="B1256" s="7" t="s">
        <v>175</v>
      </c>
      <c r="C1256" s="8" t="s">
        <v>78</v>
      </c>
      <c r="D1256" s="9" t="s">
        <v>68</v>
      </c>
      <c r="E1256" s="14">
        <v>4.4999999999999998E-2</v>
      </c>
      <c r="F1256" s="13">
        <v>22504136042</v>
      </c>
      <c r="G1256" s="14">
        <v>28</v>
      </c>
      <c r="H1256" s="14">
        <v>0.13600000000000001</v>
      </c>
      <c r="I1256" s="10">
        <f t="array" ref="I1256">VLOOKUP(A1256,ENERGY!$A$2:$F$2691,5,0)</f>
        <v>15552</v>
      </c>
      <c r="J1256" s="11">
        <f t="array" ref="J1256">VLOOKUP(A1256,ENERGY!$A$2:$F$2691,6,0)</f>
        <v>7624</v>
      </c>
      <c r="K1256" s="10">
        <f t="array" ref="K1256">VLOOKUP(A1256,'HUMAN RESOURCES'!$A$2:$M$2692,5,0)</f>
        <v>3.7999999999999999E-2</v>
      </c>
      <c r="L1256" s="11">
        <f t="array" ref="L1256">VLOOKUP(A1256,'HUMAN RESOURCES'!$A$2:$M$2692,6,0)</f>
        <v>5.8999999999999997E-2</v>
      </c>
      <c r="M1256" s="10">
        <f t="array" ref="M1256">VLOOKUP(A1256,'HUMAN RESOURCES'!$A$2:$M$2692,7,0)</f>
        <v>57</v>
      </c>
      <c r="N1256" s="10">
        <f t="array" ref="N1256">VLOOKUP(A1256,'HUMAN RESOURCES'!$A$2:$M$2692,8,0)</f>
        <v>55</v>
      </c>
      <c r="O1256" s="10">
        <f t="array" ref="O1256">VLOOKUP(A1256,'HUMAN RESOURCES'!$A$2:$M$2692,9,0)</f>
        <v>0.42699999999999999</v>
      </c>
      <c r="P1256" s="10">
        <f t="array" ref="P1256">VLOOKUP(A1256,'HUMAN RESOURCES'!$A$2:$M$2692,10,0)</f>
        <v>0.54600000000000004</v>
      </c>
      <c r="Q1256" s="10">
        <f t="array" ref="Q1256">VLOOKUP(A1256,'HUMAN RESOURCES'!$A$2:$M$2692,11,0)</f>
        <v>2.7E-2</v>
      </c>
      <c r="R1256" s="10">
        <f t="array" ref="R1256">VLOOKUP(A1256,'HUMAN RESOURCES'!$A$2:$M$2692,12,0)</f>
        <v>36757498</v>
      </c>
      <c r="S1256" s="10">
        <f t="array" ref="S1256">VLOOKUP(A1256,'HUMAN RESOURCES'!$A$2:$M$2692,13,0)</f>
        <v>0.22</v>
      </c>
      <c r="T1256" s="10">
        <f t="array" ref="T1256">VLOOKUP(A1256,TOURISM!$A$2:$F$2692,5,0)</f>
        <v>1181000000</v>
      </c>
      <c r="U1256" s="10">
        <f t="array" ref="U1256">VLOOKUP(A1256,TOURISM!$A$2:$F$2692,6,0)</f>
        <v>178000000</v>
      </c>
      <c r="V1256" s="10">
        <f t="array" ref="V1256">VLOOKUP(A1256,BUSINESS!$A$2:$J$2692,5,0)</f>
        <v>0.498</v>
      </c>
      <c r="W1256" s="10">
        <f t="array" ref="W1256">VLOOKUP(A1256,BUSINESS!$A$2:$J$2692,6,0)</f>
        <v>54</v>
      </c>
      <c r="X1256" s="10">
        <f t="array" ref="X1256">VLOOKUP(A1256,BUSINESS!$A$2:$J$2692,7,0)</f>
        <v>0</v>
      </c>
      <c r="Y1256" s="10">
        <f t="array" ref="Y1256">VLOOKUP(A1256,BUSINESS!$A$2:$J$2692,8,0)</f>
        <v>432</v>
      </c>
      <c r="Z1256" s="10">
        <f t="array" ref="Z1256">VLOOKUP(A1256,BUSINESS!$A$2:$J$2692,9,0)</f>
        <v>7.4999999999999997E-2</v>
      </c>
      <c r="AA1256" s="10">
        <f t="array" ref="AA1256">VLOOKUP(A1256,BUSINESS!$A$2:$J$2692,10,0)</f>
        <v>0.2</v>
      </c>
      <c r="AB1256" s="12">
        <f t="shared" si="72"/>
        <v>612.23253122396954</v>
      </c>
      <c r="AC1256" s="10">
        <f t="shared" si="60"/>
        <v>2.0741346432229962E-4</v>
      </c>
      <c r="AD1256" s="10">
        <f t="shared" si="61"/>
        <v>4.2309735009711486E-4</v>
      </c>
      <c r="AE1256" s="10">
        <f t="shared" si="62"/>
        <v>4.8425494031176983</v>
      </c>
      <c r="AF1256">
        <f t="shared" si="74"/>
        <v>32.129499129674166</v>
      </c>
    </row>
    <row r="1257" spans="1:32" ht="14.4">
      <c r="A1257" s="7" t="str">
        <f t="shared" si="73"/>
        <v>Kenya-Africa 2007</v>
      </c>
      <c r="B1257" s="7" t="s">
        <v>175</v>
      </c>
      <c r="C1257" s="8" t="s">
        <v>78</v>
      </c>
      <c r="D1257" s="9" t="s">
        <v>69</v>
      </c>
      <c r="E1257" s="14">
        <v>4.3999999999999997E-2</v>
      </c>
      <c r="F1257" s="13">
        <v>27236739896</v>
      </c>
      <c r="G1257" s="14">
        <v>32</v>
      </c>
      <c r="H1257" s="14">
        <v>0.13300000000000001</v>
      </c>
      <c r="I1257" s="10">
        <f t="array" ref="I1257">VLOOKUP(A1257,ENERGY!$A$2:$F$2691,5,0)</f>
        <v>17230</v>
      </c>
      <c r="J1257" s="11">
        <f t="array" ref="J1257">VLOOKUP(A1257,ENERGY!$A$2:$F$2691,6,0)</f>
        <v>9831</v>
      </c>
      <c r="K1257" s="10">
        <f t="array" ref="K1257">VLOOKUP(A1257,'HUMAN RESOURCES'!$A$2:$M$2692,5,0)</f>
        <v>3.7999999999999999E-2</v>
      </c>
      <c r="L1257" s="11">
        <f t="array" ref="L1257">VLOOKUP(A1257,'HUMAN RESOURCES'!$A$2:$M$2692,6,0)</f>
        <v>5.8000000000000003E-2</v>
      </c>
      <c r="M1257" s="10">
        <f t="array" ref="M1257">VLOOKUP(A1257,'HUMAN RESOURCES'!$A$2:$M$2692,7,0)</f>
        <v>58</v>
      </c>
      <c r="N1257" s="10">
        <f t="array" ref="N1257">VLOOKUP(A1257,'HUMAN RESOURCES'!$A$2:$M$2692,8,0)</f>
        <v>55</v>
      </c>
      <c r="O1257" s="10">
        <f t="array" ref="O1257">VLOOKUP(A1257,'HUMAN RESOURCES'!$A$2:$M$2692,9,0)</f>
        <v>0.42599999999999999</v>
      </c>
      <c r="P1257" s="10">
        <f t="array" ref="P1257">VLOOKUP(A1257,'HUMAN RESOURCES'!$A$2:$M$2692,10,0)</f>
        <v>0.54700000000000004</v>
      </c>
      <c r="Q1257" s="10">
        <f t="array" ref="Q1257">VLOOKUP(A1257,'HUMAN RESOURCES'!$A$2:$M$2692,11,0)</f>
        <v>2.7E-2</v>
      </c>
      <c r="R1257" s="10">
        <f t="array" ref="R1257">VLOOKUP(A1257,'HUMAN RESOURCES'!$A$2:$M$2692,12,0)</f>
        <v>37752304</v>
      </c>
      <c r="S1257" s="10">
        <f t="array" ref="S1257">VLOOKUP(A1257,'HUMAN RESOURCES'!$A$2:$M$2692,13,0)</f>
        <v>0.224</v>
      </c>
      <c r="T1257" s="10">
        <f t="array" ref="T1257">VLOOKUP(A1257,TOURISM!$A$2:$F$2692,5,0)</f>
        <v>1514000000</v>
      </c>
      <c r="U1257" s="10">
        <f t="array" ref="U1257">VLOOKUP(A1257,TOURISM!$A$2:$F$2692,6,0)</f>
        <v>265000000</v>
      </c>
      <c r="V1257" s="10">
        <f t="array" ref="V1257">VLOOKUP(A1257,BUSINESS!$A$2:$J$2692,5,0)</f>
        <v>0.49299999999999999</v>
      </c>
      <c r="W1257" s="10">
        <f t="array" ref="W1257">VLOOKUP(A1257,BUSINESS!$A$2:$J$2692,6,0)</f>
        <v>44</v>
      </c>
      <c r="X1257" s="10">
        <f t="array" ref="X1257">VLOOKUP(A1257,BUSINESS!$A$2:$J$2692,7,0)</f>
        <v>0</v>
      </c>
      <c r="Y1257" s="10">
        <f t="array" ref="Y1257">VLOOKUP(A1257,BUSINESS!$A$2:$J$2692,8,0)</f>
        <v>432</v>
      </c>
      <c r="Z1257" s="10">
        <f t="array" ref="Z1257">VLOOKUP(A1257,BUSINESS!$A$2:$J$2692,9,0)</f>
        <v>0.08</v>
      </c>
      <c r="AA1257" s="10">
        <f t="array" ref="AA1257">VLOOKUP(A1257,BUSINESS!$A$2:$J$2692,10,0)</f>
        <v>0.30099999999999999</v>
      </c>
      <c r="AB1257" s="12">
        <f t="shared" si="72"/>
        <v>721.45901071362425</v>
      </c>
      <c r="AC1257" s="10">
        <f t="shared" si="60"/>
        <v>2.6040794755202224E-4</v>
      </c>
      <c r="AD1257" s="10">
        <f t="shared" si="61"/>
        <v>4.5639598579201948E-4</v>
      </c>
      <c r="AE1257" s="10">
        <f t="shared" si="62"/>
        <v>7.0194391314500963</v>
      </c>
      <c r="AF1257">
        <f t="shared" si="74"/>
        <v>40.103512622699796</v>
      </c>
    </row>
    <row r="1258" spans="1:32" ht="14.4">
      <c r="A1258" s="7" t="str">
        <f t="shared" si="73"/>
        <v>Kenya-Africa 2008</v>
      </c>
      <c r="B1258" s="7" t="s">
        <v>175</v>
      </c>
      <c r="C1258" s="8" t="s">
        <v>78</v>
      </c>
      <c r="D1258" s="9" t="s">
        <v>70</v>
      </c>
      <c r="E1258" s="14">
        <v>4.2000000000000003E-2</v>
      </c>
      <c r="F1258" s="13">
        <v>30465489796</v>
      </c>
      <c r="G1258" s="14">
        <v>33</v>
      </c>
      <c r="H1258" s="14">
        <v>0.14000000000000001</v>
      </c>
      <c r="I1258" s="10">
        <f t="array" ref="I1258">VLOOKUP(A1258,ENERGY!$A$2:$F$2691,5,0)</f>
        <v>16151</v>
      </c>
      <c r="J1258" s="11">
        <f t="array" ref="J1258">VLOOKUP(A1258,ENERGY!$A$2:$F$2691,6,0)</f>
        <v>8562</v>
      </c>
      <c r="K1258" s="10">
        <f t="array" ref="K1258">VLOOKUP(A1258,'HUMAN RESOURCES'!$A$2:$M$2692,5,0)</f>
        <v>3.7999999999999999E-2</v>
      </c>
      <c r="L1258" s="11">
        <f t="array" ref="L1258">VLOOKUP(A1258,'HUMAN RESOURCES'!$A$2:$M$2692,6,0)</f>
        <v>5.6000000000000001E-2</v>
      </c>
      <c r="M1258" s="10">
        <f t="array" ref="M1258">VLOOKUP(A1258,'HUMAN RESOURCES'!$A$2:$M$2692,7,0)</f>
        <v>59</v>
      </c>
      <c r="N1258" s="10">
        <f t="array" ref="N1258">VLOOKUP(A1258,'HUMAN RESOURCES'!$A$2:$M$2692,8,0)</f>
        <v>56</v>
      </c>
      <c r="O1258" s="10">
        <f t="array" ref="O1258">VLOOKUP(A1258,'HUMAN RESOURCES'!$A$2:$M$2692,9,0)</f>
        <v>0.42599999999999999</v>
      </c>
      <c r="P1258" s="10">
        <f t="array" ref="P1258">VLOOKUP(A1258,'HUMAN RESOURCES'!$A$2:$M$2692,10,0)</f>
        <v>0.54700000000000004</v>
      </c>
      <c r="Q1258" s="10">
        <f t="array" ref="Q1258">VLOOKUP(A1258,'HUMAN RESOURCES'!$A$2:$M$2692,11,0)</f>
        <v>2.5999999999999999E-2</v>
      </c>
      <c r="R1258" s="10">
        <f t="array" ref="R1258">VLOOKUP(A1258,'HUMAN RESOURCES'!$A$2:$M$2692,12,0)</f>
        <v>38773277</v>
      </c>
      <c r="S1258" s="10">
        <f t="array" ref="S1258">VLOOKUP(A1258,'HUMAN RESOURCES'!$A$2:$M$2692,13,0)</f>
        <v>0.22800000000000001</v>
      </c>
      <c r="T1258" s="10">
        <f t="array" ref="T1258">VLOOKUP(A1258,TOURISM!$A$2:$F$2692,5,0)</f>
        <v>1398000000</v>
      </c>
      <c r="U1258" s="10">
        <f t="array" ref="U1258">VLOOKUP(A1258,TOURISM!$A$2:$F$2692,6,0)</f>
        <v>266000000</v>
      </c>
      <c r="V1258" s="10">
        <f t="array" ref="V1258">VLOOKUP(A1258,BUSINESS!$A$2:$J$2692,5,0)</f>
        <v>0.49299999999999999</v>
      </c>
      <c r="W1258" s="10">
        <f t="array" ref="W1258">VLOOKUP(A1258,BUSINESS!$A$2:$J$2692,6,0)</f>
        <v>30</v>
      </c>
      <c r="X1258" s="10">
        <f t="array" ref="X1258">VLOOKUP(A1258,BUSINESS!$A$2:$J$2692,7,0)</f>
        <v>0</v>
      </c>
      <c r="Y1258" s="10">
        <f t="array" ref="Y1258">VLOOKUP(A1258,BUSINESS!$A$2:$J$2692,8,0)</f>
        <v>417</v>
      </c>
      <c r="Z1258" s="10">
        <f t="array" ref="Z1258">VLOOKUP(A1258,BUSINESS!$A$2:$J$2692,9,0)</f>
        <v>8.6999999999999994E-2</v>
      </c>
      <c r="AA1258" s="10">
        <f t="array" ref="AA1258">VLOOKUP(A1258,BUSINESS!$A$2:$J$2692,10,0)</f>
        <v>0.42</v>
      </c>
      <c r="AB1258" s="12">
        <f t="shared" si="72"/>
        <v>785.73420028438659</v>
      </c>
      <c r="AC1258" s="10">
        <f t="shared" si="60"/>
        <v>2.2082219153155407E-4</v>
      </c>
      <c r="AD1258" s="10">
        <f t="shared" si="61"/>
        <v>4.1654977989092847E-4</v>
      </c>
      <c r="AE1258" s="10">
        <f t="shared" si="62"/>
        <v>6.8603951118188951</v>
      </c>
      <c r="AF1258">
        <f t="shared" si="74"/>
        <v>36.055760775649681</v>
      </c>
    </row>
    <row r="1259" spans="1:32" ht="14.4">
      <c r="A1259" s="7" t="str">
        <f t="shared" si="73"/>
        <v>Kenya-Africa 2009</v>
      </c>
      <c r="B1259" s="7" t="s">
        <v>175</v>
      </c>
      <c r="C1259" s="8" t="s">
        <v>78</v>
      </c>
      <c r="D1259" s="9" t="s">
        <v>71</v>
      </c>
      <c r="E1259" s="14">
        <v>4.5999999999999999E-2</v>
      </c>
      <c r="F1259" s="13">
        <v>30716343757</v>
      </c>
      <c r="G1259" s="14">
        <v>36</v>
      </c>
      <c r="H1259" s="14">
        <v>0.14799999999999999</v>
      </c>
      <c r="I1259" s="10">
        <v>16151</v>
      </c>
      <c r="J1259" s="11">
        <v>8562</v>
      </c>
      <c r="K1259" s="10">
        <f t="array" ref="K1259">VLOOKUP(A1259,'HUMAN RESOURCES'!$A$2:$M$2692,5,0)</f>
        <v>3.6999999999999998E-2</v>
      </c>
      <c r="L1259" s="11">
        <f t="array" ref="L1259">VLOOKUP(A1259,'HUMAN RESOURCES'!$A$2:$M$2692,6,0)</f>
        <v>5.3999999999999999E-2</v>
      </c>
      <c r="M1259" s="10">
        <f t="array" ref="M1259">VLOOKUP(A1259,'HUMAN RESOURCES'!$A$2:$M$2692,7,0)</f>
        <v>60</v>
      </c>
      <c r="N1259" s="10">
        <f t="array" ref="N1259">VLOOKUP(A1259,'HUMAN RESOURCES'!$A$2:$M$2692,8,0)</f>
        <v>57</v>
      </c>
      <c r="O1259" s="10">
        <f t="array" ref="O1259">VLOOKUP(A1259,'HUMAN RESOURCES'!$A$2:$M$2692,9,0)</f>
        <v>0.42599999999999999</v>
      </c>
      <c r="P1259" s="10">
        <f t="array" ref="P1259">VLOOKUP(A1259,'HUMAN RESOURCES'!$A$2:$M$2692,10,0)</f>
        <v>0.54800000000000004</v>
      </c>
      <c r="Q1259" s="10">
        <f t="array" ref="Q1259">VLOOKUP(A1259,'HUMAN RESOURCES'!$A$2:$M$2692,11,0)</f>
        <v>2.5999999999999999E-2</v>
      </c>
      <c r="R1259" s="10">
        <f t="array" ref="R1259">VLOOKUP(A1259,'HUMAN RESOURCES'!$A$2:$M$2692,12,0)</f>
        <v>39824734</v>
      </c>
      <c r="S1259" s="10">
        <f t="array" ref="S1259">VLOOKUP(A1259,'HUMAN RESOURCES'!$A$2:$M$2692,13,0)</f>
        <v>0.23200000000000001</v>
      </c>
      <c r="T1259" s="10">
        <f t="array" ref="T1259">VLOOKUP(A1259,TOURISM!$A$2:$F$2692,5,0)</f>
        <v>1124000000</v>
      </c>
      <c r="U1259" s="10">
        <f t="array" ref="U1259">VLOOKUP(A1259,TOURISM!$A$2:$F$2692,6,0)</f>
        <v>227000000</v>
      </c>
      <c r="V1259" s="10">
        <f t="array" ref="V1259">VLOOKUP(A1259,BUSINESS!$A$2:$J$2692,5,0)</f>
        <v>0.49299999999999999</v>
      </c>
      <c r="W1259" s="10">
        <f t="array" ref="W1259">VLOOKUP(A1259,BUSINESS!$A$2:$J$2692,6,0)</f>
        <v>34</v>
      </c>
      <c r="X1259" s="10">
        <f t="array" ref="X1259">VLOOKUP(A1259,BUSINESS!$A$2:$J$2692,7,0)</f>
        <v>0</v>
      </c>
      <c r="Y1259" s="10">
        <f t="array" ref="Y1259">VLOOKUP(A1259,BUSINESS!$A$2:$J$2692,8,0)</f>
        <v>417</v>
      </c>
      <c r="Z1259" s="10">
        <f t="array" ref="Z1259">VLOOKUP(A1259,BUSINESS!$A$2:$J$2692,9,0)</f>
        <v>0.1</v>
      </c>
      <c r="AA1259" s="10">
        <f t="array" ref="AA1259">VLOOKUP(A1259,BUSINESS!$A$2:$J$2692,10,0)</f>
        <v>0.48599999999999999</v>
      </c>
      <c r="AB1259" s="12">
        <f t="shared" si="72"/>
        <v>771.28810846545764</v>
      </c>
      <c r="AC1259" s="10">
        <f t="shared" si="60"/>
        <v>2.1499201978348432E-4</v>
      </c>
      <c r="AD1259" s="10">
        <f t="shared" si="61"/>
        <v>4.0555198686323933E-4</v>
      </c>
      <c r="AE1259" s="10">
        <f t="shared" si="62"/>
        <v>5.6999752967590442</v>
      </c>
      <c r="AF1259">
        <f t="shared" si="74"/>
        <v>28.223666227124077</v>
      </c>
    </row>
    <row r="1260" spans="1:32" ht="14.4">
      <c r="A1260" s="7" t="str">
        <f t="shared" si="73"/>
        <v>Kenya-Africa 2010</v>
      </c>
      <c r="B1260" s="7" t="s">
        <v>175</v>
      </c>
      <c r="C1260" s="8" t="s">
        <v>78</v>
      </c>
      <c r="D1260" s="9" t="s">
        <v>72</v>
      </c>
      <c r="E1260" s="14">
        <v>4.3999999999999997E-2</v>
      </c>
      <c r="F1260" s="13">
        <v>32440133261</v>
      </c>
      <c r="G1260" s="14">
        <v>35</v>
      </c>
      <c r="H1260" s="14">
        <v>0.14399999999999999</v>
      </c>
      <c r="I1260" s="10">
        <f t="array" ref="I1260">VLOOKUP(A1260,ENERGY!$A$2:$F$2691,5,0)</f>
        <v>14769</v>
      </c>
      <c r="J1260" s="11">
        <f t="array" ref="J1260">VLOOKUP(A1260,ENERGY!$A$2:$F$2691,6,0)</f>
        <v>6755</v>
      </c>
      <c r="K1260" s="10">
        <f t="array" ref="K1260">VLOOKUP(A1260,'HUMAN RESOURCES'!$A$2:$M$2692,5,0)</f>
        <v>3.6999999999999998E-2</v>
      </c>
      <c r="L1260" s="11">
        <f t="array" ref="L1260">VLOOKUP(A1260,'HUMAN RESOURCES'!$A$2:$M$2692,6,0)</f>
        <v>5.1999999999999998E-2</v>
      </c>
      <c r="M1260" s="10">
        <f t="array" ref="M1260">VLOOKUP(A1260,'HUMAN RESOURCES'!$A$2:$M$2692,7,0)</f>
        <v>61</v>
      </c>
      <c r="N1260" s="10">
        <f t="array" ref="N1260">VLOOKUP(A1260,'HUMAN RESOURCES'!$A$2:$M$2692,8,0)</f>
        <v>58</v>
      </c>
      <c r="O1260" s="10">
        <f t="array" ref="O1260">VLOOKUP(A1260,'HUMAN RESOURCES'!$A$2:$M$2692,9,0)</f>
        <v>0.42599999999999999</v>
      </c>
      <c r="P1260" s="10">
        <f t="array" ref="P1260">VLOOKUP(A1260,'HUMAN RESOURCES'!$A$2:$M$2692,10,0)</f>
        <v>0.54800000000000004</v>
      </c>
      <c r="Q1260" s="10">
        <f t="array" ref="Q1260">VLOOKUP(A1260,'HUMAN RESOURCES'!$A$2:$M$2692,11,0)</f>
        <v>2.5999999999999999E-2</v>
      </c>
      <c r="R1260" s="10">
        <f t="array" ref="R1260">VLOOKUP(A1260,'HUMAN RESOURCES'!$A$2:$M$2692,12,0)</f>
        <v>40909194</v>
      </c>
      <c r="S1260" s="10">
        <f t="array" ref="S1260">VLOOKUP(A1260,'HUMAN RESOURCES'!$A$2:$M$2692,13,0)</f>
        <v>0.23599999999999999</v>
      </c>
      <c r="T1260" s="10">
        <f t="array" ref="T1260">VLOOKUP(A1260,TOURISM!$A$2:$F$2692,5,0)</f>
        <v>1620000000</v>
      </c>
      <c r="U1260" s="10">
        <f t="array" ref="U1260">VLOOKUP(A1260,TOURISM!$A$2:$F$2692,6,0)</f>
        <v>212000000</v>
      </c>
      <c r="V1260" s="10">
        <f t="array" ref="V1260">VLOOKUP(A1260,BUSINESS!$A$2:$J$2692,5,0)</f>
        <v>0.49299999999999999</v>
      </c>
      <c r="W1260" s="10">
        <f t="array" ref="W1260">VLOOKUP(A1260,BUSINESS!$A$2:$J$2692,6,0)</f>
        <v>33</v>
      </c>
      <c r="X1260" s="10">
        <f t="array" ref="X1260">VLOOKUP(A1260,BUSINESS!$A$2:$J$2692,7,0)</f>
        <v>0</v>
      </c>
      <c r="Y1260" s="10">
        <f t="array" ref="Y1260">VLOOKUP(A1260,BUSINESS!$A$2:$J$2692,8,0)</f>
        <v>393</v>
      </c>
      <c r="Z1260" s="10">
        <f t="array" ref="Z1260">VLOOKUP(A1260,BUSINESS!$A$2:$J$2692,9,0)</f>
        <v>0.14000000000000001</v>
      </c>
      <c r="AA1260" s="10">
        <f t="array" ref="AA1260">VLOOKUP(A1260,BUSINESS!$A$2:$J$2692,10,0)</f>
        <v>0.61</v>
      </c>
      <c r="AB1260" s="12">
        <f t="shared" si="72"/>
        <v>792.97903696171579</v>
      </c>
      <c r="AC1260" s="10">
        <f t="shared" si="60"/>
        <v>1.6512180611527081E-4</v>
      </c>
      <c r="AD1260" s="10">
        <f t="shared" si="61"/>
        <v>3.6101909023189262E-4</v>
      </c>
      <c r="AE1260" s="10">
        <f t="shared" si="62"/>
        <v>5.1822091630551315</v>
      </c>
      <c r="AF1260">
        <f t="shared" si="74"/>
        <v>39.599900208251476</v>
      </c>
    </row>
    <row r="1261" spans="1:32" ht="14.4">
      <c r="A1261" s="7" t="str">
        <f t="shared" si="73"/>
        <v>Kenya-Africa 2011</v>
      </c>
      <c r="B1261" s="7" t="s">
        <v>175</v>
      </c>
      <c r="C1261" s="8" t="s">
        <v>78</v>
      </c>
      <c r="D1261" s="9" t="s">
        <v>73</v>
      </c>
      <c r="E1261" s="14">
        <v>4.3999999999999997E-2</v>
      </c>
      <c r="F1261" s="13">
        <v>34313315840</v>
      </c>
      <c r="G1261" s="14">
        <v>35</v>
      </c>
      <c r="H1261" s="14">
        <v>0.15</v>
      </c>
      <c r="I1261" s="10">
        <f t="array" ref="I1261">VLOOKUP(A1261,ENERGY!$A$2:$F$2691,5,0)</f>
        <v>16896</v>
      </c>
      <c r="J1261" s="11">
        <f t="array" ref="J1261">VLOOKUP(A1261,ENERGY!$A$2:$F$2691,6,0)</f>
        <v>9575</v>
      </c>
      <c r="K1261" s="10">
        <f t="array" ref="K1261">VLOOKUP(A1261,'HUMAN RESOURCES'!$A$2:$M$2692,5,0)</f>
        <v>3.5999999999999997E-2</v>
      </c>
      <c r="L1261" s="11">
        <f t="array" ref="L1261">VLOOKUP(A1261,'HUMAN RESOURCES'!$A$2:$M$2692,6,0)</f>
        <v>0.05</v>
      </c>
      <c r="M1261" s="10">
        <f t="array" ref="M1261">VLOOKUP(A1261,'HUMAN RESOURCES'!$A$2:$M$2692,7,0)</f>
        <v>62</v>
      </c>
      <c r="N1261" s="10">
        <f t="array" ref="N1261">VLOOKUP(A1261,'HUMAN RESOURCES'!$A$2:$M$2692,8,0)</f>
        <v>59</v>
      </c>
      <c r="O1261" s="10">
        <f t="array" ref="O1261">VLOOKUP(A1261,'HUMAN RESOURCES'!$A$2:$M$2692,9,0)</f>
        <v>0.42499999999999999</v>
      </c>
      <c r="P1261" s="10">
        <f t="array" ref="P1261">VLOOKUP(A1261,'HUMAN RESOURCES'!$A$2:$M$2692,10,0)</f>
        <v>0.54900000000000004</v>
      </c>
      <c r="Q1261" s="10">
        <f t="array" ref="Q1261">VLOOKUP(A1261,'HUMAN RESOURCES'!$A$2:$M$2692,11,0)</f>
        <v>2.5999999999999999E-2</v>
      </c>
      <c r="R1261" s="10">
        <f t="array" ref="R1261">VLOOKUP(A1261,'HUMAN RESOURCES'!$A$2:$M$2692,12,0)</f>
        <v>42027891</v>
      </c>
      <c r="S1261" s="10">
        <f t="array" ref="S1261">VLOOKUP(A1261,'HUMAN RESOURCES'!$A$2:$M$2692,13,0)</f>
        <v>0.24</v>
      </c>
      <c r="T1261" s="10">
        <f t="array" ref="T1261">VLOOKUP(A1261,TOURISM!$A$2:$F$2692,5,0)</f>
        <v>1844000000</v>
      </c>
      <c r="U1261" s="10">
        <f t="array" ref="U1261">VLOOKUP(A1261,TOURISM!$A$2:$F$2692,6,0)</f>
        <v>197000000</v>
      </c>
      <c r="V1261" s="10">
        <f t="array" ref="V1261">VLOOKUP(A1261,BUSINESS!$A$2:$J$2692,5,0)</f>
        <v>0.49299999999999999</v>
      </c>
      <c r="W1261" s="10">
        <f t="array" ref="W1261">VLOOKUP(A1261,BUSINESS!$A$2:$J$2692,6,0)</f>
        <v>33</v>
      </c>
      <c r="X1261" s="10">
        <f t="array" ref="X1261">VLOOKUP(A1261,BUSINESS!$A$2:$J$2692,7,0)</f>
        <v>0</v>
      </c>
      <c r="Y1261" s="10">
        <f t="array" ref="Y1261">VLOOKUP(A1261,BUSINESS!$A$2:$J$2692,8,0)</f>
        <v>393</v>
      </c>
      <c r="Z1261" s="10">
        <f t="array" ref="Z1261">VLOOKUP(A1261,BUSINESS!$A$2:$J$2692,9,0)</f>
        <v>0.28000000000000003</v>
      </c>
      <c r="AA1261" s="10">
        <f t="array" ref="AA1261">VLOOKUP(A1261,BUSINESS!$A$2:$J$2692,10,0)</f>
        <v>0.66800000000000004</v>
      </c>
      <c r="AB1261" s="12">
        <f t="shared" si="72"/>
        <v>816.44153497971149</v>
      </c>
      <c r="AC1261" s="10">
        <f t="shared" si="60"/>
        <v>2.2782489847039911E-4</v>
      </c>
      <c r="AD1261" s="10">
        <f t="shared" si="61"/>
        <v>4.0201874512332776E-4</v>
      </c>
      <c r="AE1261" s="10">
        <f t="shared" si="62"/>
        <v>4.6873634463361489</v>
      </c>
      <c r="AF1261">
        <f t="shared" si="74"/>
        <v>43.875625355552579</v>
      </c>
    </row>
    <row r="1262" spans="1:32" ht="14.4">
      <c r="A1262" s="7" t="str">
        <f t="shared" si="73"/>
        <v>Kenya-Africa 2012</v>
      </c>
      <c r="B1262" s="7" t="s">
        <v>175</v>
      </c>
      <c r="C1262" s="8" t="s">
        <v>78</v>
      </c>
      <c r="D1262" s="9" t="s">
        <v>74</v>
      </c>
      <c r="E1262" s="14">
        <v>4.7E-2</v>
      </c>
      <c r="F1262" s="13">
        <v>40264403585</v>
      </c>
      <c r="G1262" s="14">
        <v>45</v>
      </c>
      <c r="H1262" s="14">
        <v>0.19700000000000001</v>
      </c>
      <c r="I1262" s="10">
        <v>16896</v>
      </c>
      <c r="J1262" s="11">
        <v>9575</v>
      </c>
      <c r="K1262" s="10">
        <f t="array" ref="K1262">VLOOKUP(A1262,'HUMAN RESOURCES'!$A$2:$M$2692,5,0)</f>
        <v>3.5999999999999997E-2</v>
      </c>
      <c r="L1262" s="11">
        <f t="array" ref="L1262">VLOOKUP(A1262,'HUMAN RESOURCES'!$A$2:$M$2692,6,0)</f>
        <v>4.9000000000000002E-2</v>
      </c>
      <c r="M1262" s="10">
        <f t="array" ref="M1262">VLOOKUP(A1262,'HUMAN RESOURCES'!$A$2:$M$2692,7,0)</f>
        <v>63</v>
      </c>
      <c r="N1262" s="10">
        <f t="array" ref="N1262">VLOOKUP(A1262,'HUMAN RESOURCES'!$A$2:$M$2692,8,0)</f>
        <v>59</v>
      </c>
      <c r="O1262" s="10">
        <f t="array" ref="O1262">VLOOKUP(A1262,'HUMAN RESOURCES'!$A$2:$M$2692,9,0)</f>
        <v>0.42399999999999999</v>
      </c>
      <c r="P1262" s="10">
        <f t="array" ref="P1262">VLOOKUP(A1262,'HUMAN RESOURCES'!$A$2:$M$2692,10,0)</f>
        <v>0.55000000000000004</v>
      </c>
      <c r="Q1262" s="10">
        <f t="array" ref="Q1262">VLOOKUP(A1262,'HUMAN RESOURCES'!$A$2:$M$2692,11,0)</f>
        <v>2.5999999999999999E-2</v>
      </c>
      <c r="R1262" s="10">
        <f t="array" ref="R1262">VLOOKUP(A1262,'HUMAN RESOURCES'!$A$2:$M$2692,12,0)</f>
        <v>43178141</v>
      </c>
      <c r="S1262" s="10">
        <f t="array" ref="S1262">VLOOKUP(A1262,'HUMAN RESOURCES'!$A$2:$M$2692,13,0)</f>
        <v>0.24399999999999999</v>
      </c>
      <c r="T1262" s="10">
        <f t="array" ref="T1262">VLOOKUP(A1262,TOURISM!$A$2:$F$2692,5,0)</f>
        <v>2004000000</v>
      </c>
      <c r="U1262" s="10">
        <f t="array" ref="U1262">VLOOKUP(A1262,TOURISM!$A$2:$F$2692,6,0)</f>
        <v>174000000</v>
      </c>
      <c r="V1262" s="10">
        <f t="array" ref="V1262">VLOOKUP(A1262,BUSINESS!$A$2:$J$2692,5,0)</f>
        <v>0.442</v>
      </c>
      <c r="W1262" s="10">
        <f t="array" ref="W1262">VLOOKUP(A1262,BUSINESS!$A$2:$J$2692,6,0)</f>
        <v>32</v>
      </c>
      <c r="X1262" s="10">
        <f t="array" ref="X1262">VLOOKUP(A1262,BUSINESS!$A$2:$J$2692,7,0)</f>
        <v>122</v>
      </c>
      <c r="Y1262" s="10">
        <f t="array" ref="Y1262">VLOOKUP(A1262,BUSINESS!$A$2:$J$2692,8,0)</f>
        <v>340</v>
      </c>
      <c r="Z1262" s="10">
        <f t="array" ref="Z1262">VLOOKUP(A1262,BUSINESS!$A$2:$J$2692,9,0)</f>
        <v>0.32100000000000001</v>
      </c>
      <c r="AA1262" s="10">
        <f t="array" ref="AA1262">VLOOKUP(A1262,BUSINESS!$A$2:$J$2692,10,0)</f>
        <v>0.71199999999999997</v>
      </c>
      <c r="AB1262" s="12">
        <f t="shared" si="72"/>
        <v>932.51822918916309</v>
      </c>
      <c r="AC1262" s="10">
        <f t="shared" si="60"/>
        <v>2.2175572588917157E-4</v>
      </c>
      <c r="AD1262" s="10">
        <f t="shared" si="61"/>
        <v>3.9130911171002014E-4</v>
      </c>
      <c r="AE1262" s="10">
        <f t="shared" si="62"/>
        <v>4.0298168464455193</v>
      </c>
      <c r="AF1262">
        <f t="shared" si="74"/>
        <v>46.412373334924261</v>
      </c>
    </row>
    <row r="1263" spans="1:32" ht="14.4">
      <c r="A1263" s="7" t="str">
        <f t="shared" si="73"/>
        <v>Kiribati-Oceania 2000</v>
      </c>
      <c r="B1263" s="7" t="s">
        <v>176</v>
      </c>
      <c r="C1263" s="8" t="s">
        <v>80</v>
      </c>
      <c r="D1263" s="9" t="s">
        <v>62</v>
      </c>
      <c r="E1263" s="14">
        <v>7.9000000000000001E-2</v>
      </c>
      <c r="F1263" s="13">
        <v>67512715</v>
      </c>
      <c r="G1263" s="14">
        <v>65</v>
      </c>
      <c r="H1263" s="8"/>
      <c r="I1263" s="10">
        <f t="array" ref="I1263">VLOOKUP(A1263,ENERGY!$A$2:$F$2691,5,0)</f>
        <v>0</v>
      </c>
      <c r="J1263" s="11">
        <f t="array" ref="J1263">VLOOKUP(A1263,ENERGY!$A$2:$F$2691,6,0)</f>
        <v>0</v>
      </c>
      <c r="K1263" s="10">
        <f t="array" ref="K1263">VLOOKUP(A1263,'HUMAN RESOURCES'!$A$2:$M$2692,5,0)</f>
        <v>2.9000000000000001E-2</v>
      </c>
      <c r="L1263" s="11">
        <f t="array" ref="L1263">VLOOKUP(A1263,'HUMAN RESOURCES'!$A$2:$M$2692,6,0)</f>
        <v>5.3999999999999999E-2</v>
      </c>
      <c r="M1263" s="10">
        <f t="array" ref="M1263">VLOOKUP(A1263,'HUMAN RESOURCES'!$A$2:$M$2692,7,0)</f>
        <v>68</v>
      </c>
      <c r="N1263" s="10">
        <f t="array" ref="N1263">VLOOKUP(A1263,'HUMAN RESOURCES'!$A$2:$M$2692,8,0)</f>
        <v>62</v>
      </c>
      <c r="O1263" s="10">
        <f t="array" ref="O1263">VLOOKUP(A1263,'HUMAN RESOURCES'!$A$2:$M$2692,9,0)</f>
        <v>0.39900000000000002</v>
      </c>
      <c r="P1263" s="10">
        <f t="array" ref="P1263">VLOOKUP(A1263,'HUMAN RESOURCES'!$A$2:$M$2692,10,0)</f>
        <v>0.56699999999999995</v>
      </c>
      <c r="Q1263" s="10">
        <f t="array" ref="Q1263">VLOOKUP(A1263,'HUMAN RESOURCES'!$A$2:$M$2692,11,0)</f>
        <v>3.4000000000000002E-2</v>
      </c>
      <c r="R1263" s="10">
        <f t="array" ref="R1263">VLOOKUP(A1263,'HUMAN RESOURCES'!$A$2:$M$2692,12,0)</f>
        <v>82788</v>
      </c>
      <c r="S1263" s="10">
        <f t="array" ref="S1263">VLOOKUP(A1263,'HUMAN RESOURCES'!$A$2:$M$2692,13,0)</f>
        <v>0.43</v>
      </c>
      <c r="T1263" s="10">
        <f t="array" ref="T1263">VLOOKUP(A1263,TOURISM!$A$2:$F$2692,5,0)</f>
        <v>2700000</v>
      </c>
      <c r="U1263" s="10">
        <f t="array" ref="U1263">VLOOKUP(A1263,TOURISM!$A$2:$F$2692,6,0)</f>
        <v>0</v>
      </c>
      <c r="V1263" s="10">
        <f t="array" ref="V1263">VLOOKUP(A1263,BUSINESS!$A$2:$J$2692,5,0)</f>
        <v>0</v>
      </c>
      <c r="W1263" s="10">
        <f t="array" ref="W1263">VLOOKUP(A1263,BUSINESS!$A$2:$J$2692,6,0)</f>
        <v>0</v>
      </c>
      <c r="X1263" s="10">
        <f t="array" ref="X1263">VLOOKUP(A1263,BUSINESS!$A$2:$J$2692,7,0)</f>
        <v>0</v>
      </c>
      <c r="Y1263" s="10">
        <f t="array" ref="Y1263">VLOOKUP(A1263,BUSINESS!$A$2:$J$2692,8,0)</f>
        <v>0</v>
      </c>
      <c r="Z1263" s="10">
        <f t="array" ref="Z1263">VLOOKUP(A1263,BUSINESS!$A$2:$J$2692,9,0)</f>
        <v>1.7999999999999999E-2</v>
      </c>
      <c r="AA1263" s="10">
        <f t="array" ref="AA1263">VLOOKUP(A1263,BUSINESS!$A$2:$J$2692,10,0)</f>
        <v>4.0000000000000001E-3</v>
      </c>
      <c r="AB1263" s="12">
        <f t="shared" si="72"/>
        <v>815.48914093830024</v>
      </c>
      <c r="AC1263" s="10">
        <f t="shared" si="60"/>
        <v>0</v>
      </c>
      <c r="AD1263" s="10">
        <f t="shared" si="61"/>
        <v>0</v>
      </c>
      <c r="AE1263" s="10">
        <f t="shared" si="62"/>
        <v>0</v>
      </c>
      <c r="AF1263">
        <f t="shared" si="74"/>
        <v>32.61342223510654</v>
      </c>
    </row>
    <row r="1264" spans="1:32" ht="14.4">
      <c r="A1264" s="7" t="str">
        <f t="shared" si="73"/>
        <v>Kiribati-Oceania 2001</v>
      </c>
      <c r="B1264" s="7" t="s">
        <v>176</v>
      </c>
      <c r="C1264" s="8" t="s">
        <v>80</v>
      </c>
      <c r="D1264" s="9" t="s">
        <v>63</v>
      </c>
      <c r="E1264" s="14">
        <v>8.7999999999999995E-2</v>
      </c>
      <c r="F1264" s="13">
        <v>63101272</v>
      </c>
      <c r="G1264" s="14">
        <v>67</v>
      </c>
      <c r="H1264" s="8"/>
      <c r="I1264" s="10">
        <f t="array" ref="I1264">VLOOKUP(A1264,ENERGY!$A$2:$F$2691,5,0)</f>
        <v>0</v>
      </c>
      <c r="J1264" s="11">
        <f t="array" ref="J1264">VLOOKUP(A1264,ENERGY!$A$2:$F$2691,6,0)</f>
        <v>0</v>
      </c>
      <c r="K1264" s="10">
        <f t="array" ref="K1264">VLOOKUP(A1264,'HUMAN RESOURCES'!$A$2:$M$2692,5,0)</f>
        <v>2.8000000000000001E-2</v>
      </c>
      <c r="L1264" s="11">
        <f t="array" ref="L1264">VLOOKUP(A1264,'HUMAN RESOURCES'!$A$2:$M$2692,6,0)</f>
        <v>5.2999999999999999E-2</v>
      </c>
      <c r="M1264" s="10">
        <f t="array" ref="M1264">VLOOKUP(A1264,'HUMAN RESOURCES'!$A$2:$M$2692,7,0)</f>
        <v>68</v>
      </c>
      <c r="N1264" s="10">
        <f t="array" ref="N1264">VLOOKUP(A1264,'HUMAN RESOURCES'!$A$2:$M$2692,8,0)</f>
        <v>62</v>
      </c>
      <c r="O1264" s="10">
        <f t="array" ref="O1264">VLOOKUP(A1264,'HUMAN RESOURCES'!$A$2:$M$2692,9,0)</f>
        <v>0.39400000000000002</v>
      </c>
      <c r="P1264" s="10">
        <f t="array" ref="P1264">VLOOKUP(A1264,'HUMAN RESOURCES'!$A$2:$M$2692,10,0)</f>
        <v>0.57199999999999995</v>
      </c>
      <c r="Q1264" s="10">
        <f t="array" ref="Q1264">VLOOKUP(A1264,'HUMAN RESOURCES'!$A$2:$M$2692,11,0)</f>
        <v>3.4000000000000002E-2</v>
      </c>
      <c r="R1264" s="10">
        <f t="array" ref="R1264">VLOOKUP(A1264,'HUMAN RESOURCES'!$A$2:$M$2692,12,0)</f>
        <v>84261</v>
      </c>
      <c r="S1264" s="10">
        <f t="array" ref="S1264">VLOOKUP(A1264,'HUMAN RESOURCES'!$A$2:$M$2692,13,0)</f>
        <v>0.435</v>
      </c>
      <c r="T1264" s="10">
        <f t="array" ref="T1264">VLOOKUP(A1264,TOURISM!$A$2:$F$2692,5,0)</f>
        <v>3200000</v>
      </c>
      <c r="U1264" s="10">
        <f t="array" ref="U1264">VLOOKUP(A1264,TOURISM!$A$2:$F$2692,6,0)</f>
        <v>0</v>
      </c>
      <c r="V1264" s="10">
        <f t="array" ref="V1264">VLOOKUP(A1264,BUSINESS!$A$2:$J$2692,5,0)</f>
        <v>0</v>
      </c>
      <c r="W1264" s="10">
        <f t="array" ref="W1264">VLOOKUP(A1264,BUSINESS!$A$2:$J$2692,6,0)</f>
        <v>0</v>
      </c>
      <c r="X1264" s="10">
        <f t="array" ref="X1264">VLOOKUP(A1264,BUSINESS!$A$2:$J$2692,7,0)</f>
        <v>0</v>
      </c>
      <c r="Y1264" s="10">
        <f t="array" ref="Y1264">VLOOKUP(A1264,BUSINESS!$A$2:$J$2692,8,0)</f>
        <v>0</v>
      </c>
      <c r="Z1264" s="10">
        <f t="array" ref="Z1264">VLOOKUP(A1264,BUSINESS!$A$2:$J$2692,9,0)</f>
        <v>2.3E-2</v>
      </c>
      <c r="AA1264" s="10">
        <f t="array" ref="AA1264">VLOOKUP(A1264,BUSINESS!$A$2:$J$2692,10,0)</f>
        <v>5.0000000000000001E-3</v>
      </c>
      <c r="AB1264" s="12">
        <f t="shared" si="72"/>
        <v>748.87874580173514</v>
      </c>
      <c r="AC1264" s="10">
        <f t="shared" si="60"/>
        <v>0</v>
      </c>
      <c r="AD1264" s="10">
        <f t="shared" si="61"/>
        <v>0</v>
      </c>
      <c r="AE1264" s="10">
        <f t="shared" si="62"/>
        <v>0</v>
      </c>
      <c r="AF1264">
        <f t="shared" si="74"/>
        <v>37.977237393337369</v>
      </c>
    </row>
    <row r="1265" spans="1:32" ht="14.4">
      <c r="A1265" s="7" t="str">
        <f t="shared" si="73"/>
        <v>Kiribati-Oceania 2002</v>
      </c>
      <c r="B1265" s="7" t="s">
        <v>176</v>
      </c>
      <c r="C1265" s="8" t="s">
        <v>80</v>
      </c>
      <c r="D1265" s="9" t="s">
        <v>64</v>
      </c>
      <c r="E1265" s="14">
        <v>8.7999999999999995E-2</v>
      </c>
      <c r="F1265" s="13">
        <v>72259046</v>
      </c>
      <c r="G1265" s="14">
        <v>76</v>
      </c>
      <c r="H1265" s="8"/>
      <c r="I1265" s="10">
        <f t="array" ref="I1265">VLOOKUP(A1265,ENERGY!$A$2:$F$2691,5,0)</f>
        <v>0</v>
      </c>
      <c r="J1265" s="11">
        <f t="array" ref="J1265">VLOOKUP(A1265,ENERGY!$A$2:$F$2691,6,0)</f>
        <v>62</v>
      </c>
      <c r="K1265" s="10">
        <f t="array" ref="K1265">VLOOKUP(A1265,'HUMAN RESOURCES'!$A$2:$M$2692,5,0)</f>
        <v>2.7E-2</v>
      </c>
      <c r="L1265" s="11">
        <f t="array" ref="L1265">VLOOKUP(A1265,'HUMAN RESOURCES'!$A$2:$M$2692,6,0)</f>
        <v>5.1999999999999998E-2</v>
      </c>
      <c r="M1265" s="10">
        <f t="array" ref="M1265">VLOOKUP(A1265,'HUMAN RESOURCES'!$A$2:$M$2692,7,0)</f>
        <v>68</v>
      </c>
      <c r="N1265" s="10">
        <f t="array" ref="N1265">VLOOKUP(A1265,'HUMAN RESOURCES'!$A$2:$M$2692,8,0)</f>
        <v>63</v>
      </c>
      <c r="O1265" s="10">
        <f t="array" ref="O1265">VLOOKUP(A1265,'HUMAN RESOURCES'!$A$2:$M$2692,9,0)</f>
        <v>0.38900000000000001</v>
      </c>
      <c r="P1265" s="10">
        <f t="array" ref="P1265">VLOOKUP(A1265,'HUMAN RESOURCES'!$A$2:$M$2692,10,0)</f>
        <v>0.57599999999999996</v>
      </c>
      <c r="Q1265" s="10">
        <f t="array" ref="Q1265">VLOOKUP(A1265,'HUMAN RESOURCES'!$A$2:$M$2692,11,0)</f>
        <v>3.5000000000000003E-2</v>
      </c>
      <c r="R1265" s="10">
        <f t="array" ref="R1265">VLOOKUP(A1265,'HUMAN RESOURCES'!$A$2:$M$2692,12,0)</f>
        <v>85799</v>
      </c>
      <c r="S1265" s="10">
        <f t="array" ref="S1265">VLOOKUP(A1265,'HUMAN RESOURCES'!$A$2:$M$2692,13,0)</f>
        <v>0.435</v>
      </c>
      <c r="T1265" s="10">
        <f t="array" ref="T1265">VLOOKUP(A1265,TOURISM!$A$2:$F$2692,5,0)</f>
        <v>0</v>
      </c>
      <c r="U1265" s="10">
        <f t="array" ref="U1265">VLOOKUP(A1265,TOURISM!$A$2:$F$2692,6,0)</f>
        <v>0</v>
      </c>
      <c r="V1265" s="10">
        <f t="array" ref="V1265">VLOOKUP(A1265,BUSINESS!$A$2:$J$2692,5,0)</f>
        <v>0</v>
      </c>
      <c r="W1265" s="10">
        <f t="array" ref="W1265">VLOOKUP(A1265,BUSINESS!$A$2:$J$2692,6,0)</f>
        <v>0</v>
      </c>
      <c r="X1265" s="10">
        <f t="array" ref="X1265">VLOOKUP(A1265,BUSINESS!$A$2:$J$2692,7,0)</f>
        <v>0</v>
      </c>
      <c r="Y1265" s="10">
        <f t="array" ref="Y1265">VLOOKUP(A1265,BUSINESS!$A$2:$J$2692,8,0)</f>
        <v>0</v>
      </c>
      <c r="Z1265" s="10">
        <f t="array" ref="Z1265">VLOOKUP(A1265,BUSINESS!$A$2:$J$2692,9,0)</f>
        <v>2.5000000000000001E-2</v>
      </c>
      <c r="AA1265" s="10">
        <f t="array" ref="AA1265">VLOOKUP(A1265,BUSINESS!$A$2:$J$2692,10,0)</f>
        <v>6.0000000000000001E-3</v>
      </c>
      <c r="AB1265" s="12">
        <f t="shared" si="72"/>
        <v>842.18983904241304</v>
      </c>
      <c r="AC1265" s="10">
        <f t="shared" si="60"/>
        <v>7.2261914474527672E-4</v>
      </c>
      <c r="AD1265" s="10">
        <f t="shared" si="61"/>
        <v>0</v>
      </c>
      <c r="AE1265" s="10">
        <f t="shared" si="62"/>
        <v>0</v>
      </c>
      <c r="AF1265">
        <f t="shared" si="74"/>
        <v>0</v>
      </c>
    </row>
    <row r="1266" spans="1:32" ht="14.4">
      <c r="A1266" s="7" t="str">
        <f t="shared" si="73"/>
        <v>Kiribati-Oceania 2003</v>
      </c>
      <c r="B1266" s="7" t="s">
        <v>176</v>
      </c>
      <c r="C1266" s="8" t="s">
        <v>80</v>
      </c>
      <c r="D1266" s="9" t="s">
        <v>65</v>
      </c>
      <c r="E1266" s="14">
        <v>9.6000000000000002E-2</v>
      </c>
      <c r="F1266" s="13">
        <v>90148518</v>
      </c>
      <c r="G1266" s="14">
        <v>103</v>
      </c>
      <c r="H1266" s="8"/>
      <c r="I1266" s="10">
        <f t="array" ref="I1266">VLOOKUP(A1266,ENERGY!$A$2:$F$2691,5,0)</f>
        <v>0</v>
      </c>
      <c r="J1266" s="11">
        <f t="array" ref="J1266">VLOOKUP(A1266,ENERGY!$A$2:$F$2691,6,0)</f>
        <v>40</v>
      </c>
      <c r="K1266" s="10">
        <f t="array" ref="K1266">VLOOKUP(A1266,'HUMAN RESOURCES'!$A$2:$M$2692,5,0)</f>
        <v>2.5999999999999999E-2</v>
      </c>
      <c r="L1266" s="11">
        <f t="array" ref="L1266">VLOOKUP(A1266,'HUMAN RESOURCES'!$A$2:$M$2692,6,0)</f>
        <v>5.0999999999999997E-2</v>
      </c>
      <c r="M1266" s="10">
        <f t="array" ref="M1266">VLOOKUP(A1266,'HUMAN RESOURCES'!$A$2:$M$2692,7,0)</f>
        <v>69</v>
      </c>
      <c r="N1266" s="10">
        <f t="array" ref="N1266">VLOOKUP(A1266,'HUMAN RESOURCES'!$A$2:$M$2692,8,0)</f>
        <v>63</v>
      </c>
      <c r="O1266" s="10">
        <f t="array" ref="O1266">VLOOKUP(A1266,'HUMAN RESOURCES'!$A$2:$M$2692,9,0)</f>
        <v>0.38300000000000001</v>
      </c>
      <c r="P1266" s="10">
        <f t="array" ref="P1266">VLOOKUP(A1266,'HUMAN RESOURCES'!$A$2:$M$2692,10,0)</f>
        <v>0.58199999999999996</v>
      </c>
      <c r="Q1266" s="10">
        <f t="array" ref="Q1266">VLOOKUP(A1266,'HUMAN RESOURCES'!$A$2:$M$2692,11,0)</f>
        <v>3.5000000000000003E-2</v>
      </c>
      <c r="R1266" s="10">
        <f t="array" ref="R1266">VLOOKUP(A1266,'HUMAN RESOURCES'!$A$2:$M$2692,12,0)</f>
        <v>87371</v>
      </c>
      <c r="S1266" s="10">
        <f t="array" ref="S1266">VLOOKUP(A1266,'HUMAN RESOURCES'!$A$2:$M$2692,13,0)</f>
        <v>0.435</v>
      </c>
      <c r="T1266" s="10">
        <f t="array" ref="T1266">VLOOKUP(A1266,TOURISM!$A$2:$F$2692,5,0)</f>
        <v>0</v>
      </c>
      <c r="U1266" s="10">
        <f t="array" ref="U1266">VLOOKUP(A1266,TOURISM!$A$2:$F$2692,6,0)</f>
        <v>0</v>
      </c>
      <c r="V1266" s="10">
        <f t="array" ref="V1266">VLOOKUP(A1266,BUSINESS!$A$2:$J$2692,5,0)</f>
        <v>0</v>
      </c>
      <c r="W1266" s="10">
        <f t="array" ref="W1266">VLOOKUP(A1266,BUSINESS!$A$2:$J$2692,6,0)</f>
        <v>21</v>
      </c>
      <c r="X1266" s="10">
        <f t="array" ref="X1266">VLOOKUP(A1266,BUSINESS!$A$2:$J$2692,7,0)</f>
        <v>0</v>
      </c>
      <c r="Y1266" s="10">
        <f t="array" ref="Y1266">VLOOKUP(A1266,BUSINESS!$A$2:$J$2692,8,0)</f>
        <v>0</v>
      </c>
      <c r="Z1266" s="10">
        <f t="array" ref="Z1266">VLOOKUP(A1266,BUSINESS!$A$2:$J$2692,9,0)</f>
        <v>0.03</v>
      </c>
      <c r="AA1266" s="10">
        <f t="array" ref="AA1266">VLOOKUP(A1266,BUSINESS!$A$2:$J$2692,10,0)</f>
        <v>6.0000000000000001E-3</v>
      </c>
      <c r="AB1266" s="12">
        <f t="shared" si="72"/>
        <v>1031.7899302972382</v>
      </c>
      <c r="AC1266" s="10">
        <f t="shared" si="60"/>
        <v>4.5781781140195258E-4</v>
      </c>
      <c r="AD1266" s="10">
        <f t="shared" si="61"/>
        <v>0</v>
      </c>
      <c r="AE1266" s="10">
        <f t="shared" si="62"/>
        <v>0</v>
      </c>
      <c r="AF1266">
        <f t="shared" si="74"/>
        <v>0</v>
      </c>
    </row>
    <row r="1267" spans="1:32" ht="14.4">
      <c r="A1267" s="7" t="str">
        <f t="shared" si="73"/>
        <v>Kiribati-Oceania 2004</v>
      </c>
      <c r="B1267" s="7" t="s">
        <v>176</v>
      </c>
      <c r="C1267" s="8" t="s">
        <v>80</v>
      </c>
      <c r="D1267" s="9" t="s">
        <v>66</v>
      </c>
      <c r="E1267" s="14">
        <v>0.104</v>
      </c>
      <c r="F1267" s="13">
        <v>102220915</v>
      </c>
      <c r="G1267" s="14">
        <v>119</v>
      </c>
      <c r="H1267" s="8"/>
      <c r="I1267" s="10">
        <f t="array" ref="I1267">VLOOKUP(A1267,ENERGY!$A$2:$F$2691,5,0)</f>
        <v>0</v>
      </c>
      <c r="J1267" s="11">
        <f t="array" ref="J1267">VLOOKUP(A1267,ENERGY!$A$2:$F$2691,6,0)</f>
        <v>55</v>
      </c>
      <c r="K1267" s="10">
        <f t="array" ref="K1267">VLOOKUP(A1267,'HUMAN RESOURCES'!$A$2:$M$2692,5,0)</f>
        <v>2.5000000000000001E-2</v>
      </c>
      <c r="L1267" s="11">
        <f t="array" ref="L1267">VLOOKUP(A1267,'HUMAN RESOURCES'!$A$2:$M$2692,6,0)</f>
        <v>0.05</v>
      </c>
      <c r="M1267" s="10">
        <f t="array" ref="M1267">VLOOKUP(A1267,'HUMAN RESOURCES'!$A$2:$M$2692,7,0)</f>
        <v>69</v>
      </c>
      <c r="N1267" s="10">
        <f t="array" ref="N1267">VLOOKUP(A1267,'HUMAN RESOURCES'!$A$2:$M$2692,8,0)</f>
        <v>63</v>
      </c>
      <c r="O1267" s="10">
        <f t="array" ref="O1267">VLOOKUP(A1267,'HUMAN RESOURCES'!$A$2:$M$2692,9,0)</f>
        <v>0.377</v>
      </c>
      <c r="P1267" s="10">
        <f t="array" ref="P1267">VLOOKUP(A1267,'HUMAN RESOURCES'!$A$2:$M$2692,10,0)</f>
        <v>0.58699999999999997</v>
      </c>
      <c r="Q1267" s="10">
        <f t="array" ref="Q1267">VLOOKUP(A1267,'HUMAN RESOURCES'!$A$2:$M$2692,11,0)</f>
        <v>3.5999999999999997E-2</v>
      </c>
      <c r="R1267" s="10">
        <f t="array" ref="R1267">VLOOKUP(A1267,'HUMAN RESOURCES'!$A$2:$M$2692,12,0)</f>
        <v>88936</v>
      </c>
      <c r="S1267" s="10">
        <f t="array" ref="S1267">VLOOKUP(A1267,'HUMAN RESOURCES'!$A$2:$M$2692,13,0)</f>
        <v>0.435</v>
      </c>
      <c r="T1267" s="10">
        <f t="array" ref="T1267">VLOOKUP(A1267,TOURISM!$A$2:$F$2692,5,0)</f>
        <v>0</v>
      </c>
      <c r="U1267" s="10">
        <f t="array" ref="U1267">VLOOKUP(A1267,TOURISM!$A$2:$F$2692,6,0)</f>
        <v>0</v>
      </c>
      <c r="V1267" s="10">
        <f t="array" ref="V1267">VLOOKUP(A1267,BUSINESS!$A$2:$J$2692,5,0)</f>
        <v>0</v>
      </c>
      <c r="W1267" s="10">
        <f t="array" ref="W1267">VLOOKUP(A1267,BUSINESS!$A$2:$J$2692,6,0)</f>
        <v>21</v>
      </c>
      <c r="X1267" s="10">
        <f t="array" ref="X1267">VLOOKUP(A1267,BUSINESS!$A$2:$J$2692,7,0)</f>
        <v>0</v>
      </c>
      <c r="Y1267" s="10">
        <f t="array" ref="Y1267">VLOOKUP(A1267,BUSINESS!$A$2:$J$2692,8,0)</f>
        <v>0</v>
      </c>
      <c r="Z1267" s="10">
        <f t="array" ref="Z1267">VLOOKUP(A1267,BUSINESS!$A$2:$J$2692,9,0)</f>
        <v>3.5000000000000003E-2</v>
      </c>
      <c r="AA1267" s="10">
        <f t="array" ref="AA1267">VLOOKUP(A1267,BUSINESS!$A$2:$J$2692,10,0)</f>
        <v>7.0000000000000001E-3</v>
      </c>
      <c r="AB1267" s="12">
        <f t="shared" si="72"/>
        <v>1149.3761244040659</v>
      </c>
      <c r="AC1267" s="10">
        <f t="shared" si="60"/>
        <v>6.1842223621480616E-4</v>
      </c>
      <c r="AD1267" s="10">
        <f t="shared" si="61"/>
        <v>0</v>
      </c>
      <c r="AE1267" s="10">
        <f t="shared" si="62"/>
        <v>0</v>
      </c>
      <c r="AF1267">
        <f t="shared" si="74"/>
        <v>0</v>
      </c>
    </row>
    <row r="1268" spans="1:32" ht="14.4">
      <c r="A1268" s="7" t="str">
        <f t="shared" si="73"/>
        <v>Kiribati-Oceania 2005</v>
      </c>
      <c r="B1268" s="7" t="s">
        <v>176</v>
      </c>
      <c r="C1268" s="8" t="s">
        <v>80</v>
      </c>
      <c r="D1268" s="9" t="s">
        <v>67</v>
      </c>
      <c r="E1268" s="14">
        <v>0.10100000000000001</v>
      </c>
      <c r="F1268" s="13">
        <v>106147384</v>
      </c>
      <c r="G1268" s="14">
        <v>118</v>
      </c>
      <c r="H1268" s="8"/>
      <c r="I1268" s="10">
        <f t="array" ref="I1268">VLOOKUP(A1268,ENERGY!$A$2:$F$2691,5,0)</f>
        <v>0</v>
      </c>
      <c r="J1268" s="11">
        <f t="array" ref="J1268">VLOOKUP(A1268,ENERGY!$A$2:$F$2691,6,0)</f>
        <v>26</v>
      </c>
      <c r="K1268" s="10">
        <f t="array" ref="K1268">VLOOKUP(A1268,'HUMAN RESOURCES'!$A$2:$M$2692,5,0)</f>
        <v>2.5000000000000001E-2</v>
      </c>
      <c r="L1268" s="11">
        <f t="array" ref="L1268">VLOOKUP(A1268,'HUMAN RESOURCES'!$A$2:$M$2692,6,0)</f>
        <v>0.05</v>
      </c>
      <c r="M1268" s="10">
        <f t="array" ref="M1268">VLOOKUP(A1268,'HUMAN RESOURCES'!$A$2:$M$2692,7,0)</f>
        <v>69</v>
      </c>
      <c r="N1268" s="10">
        <f t="array" ref="N1268">VLOOKUP(A1268,'HUMAN RESOURCES'!$A$2:$M$2692,8,0)</f>
        <v>64</v>
      </c>
      <c r="O1268" s="10">
        <f t="array" ref="O1268">VLOOKUP(A1268,'HUMAN RESOURCES'!$A$2:$M$2692,9,0)</f>
        <v>0.371</v>
      </c>
      <c r="P1268" s="10">
        <f t="array" ref="P1268">VLOOKUP(A1268,'HUMAN RESOURCES'!$A$2:$M$2692,10,0)</f>
        <v>0.59299999999999997</v>
      </c>
      <c r="Q1268" s="10">
        <f t="array" ref="Q1268">VLOOKUP(A1268,'HUMAN RESOURCES'!$A$2:$M$2692,11,0)</f>
        <v>3.5999999999999997E-2</v>
      </c>
      <c r="R1268" s="10">
        <f t="array" ref="R1268">VLOOKUP(A1268,'HUMAN RESOURCES'!$A$2:$M$2692,12,0)</f>
        <v>90468</v>
      </c>
      <c r="S1268" s="10">
        <f t="array" ref="S1268">VLOOKUP(A1268,'HUMAN RESOURCES'!$A$2:$M$2692,13,0)</f>
        <v>0.436</v>
      </c>
      <c r="T1268" s="10">
        <f t="array" ref="T1268">VLOOKUP(A1268,TOURISM!$A$2:$F$2692,5,0)</f>
        <v>3100000</v>
      </c>
      <c r="U1268" s="10">
        <f t="array" ref="U1268">VLOOKUP(A1268,TOURISM!$A$2:$F$2692,6,0)</f>
        <v>9300000</v>
      </c>
      <c r="V1268" s="10">
        <f t="array" ref="V1268">VLOOKUP(A1268,BUSINESS!$A$2:$J$2692,5,0)</f>
        <v>0.318</v>
      </c>
      <c r="W1268" s="10">
        <f t="array" ref="W1268">VLOOKUP(A1268,BUSINESS!$A$2:$J$2692,6,0)</f>
        <v>31</v>
      </c>
      <c r="X1268" s="10">
        <f t="array" ref="X1268">VLOOKUP(A1268,BUSINESS!$A$2:$J$2692,7,0)</f>
        <v>0</v>
      </c>
      <c r="Y1268" s="10">
        <f t="array" ref="Y1268">VLOOKUP(A1268,BUSINESS!$A$2:$J$2692,8,0)</f>
        <v>120</v>
      </c>
      <c r="Z1268" s="10">
        <f t="array" ref="Z1268">VLOOKUP(A1268,BUSINESS!$A$2:$J$2692,9,0)</f>
        <v>0.04</v>
      </c>
      <c r="AA1268" s="10">
        <f t="array" ref="AA1268">VLOOKUP(A1268,BUSINESS!$A$2:$J$2692,10,0)</f>
        <v>7.0000000000000001E-3</v>
      </c>
      <c r="AB1268" s="12">
        <f t="shared" si="72"/>
        <v>1173.3141442277933</v>
      </c>
      <c r="AC1268" s="10">
        <f t="shared" si="60"/>
        <v>2.8739443781226513E-4</v>
      </c>
      <c r="AD1268" s="10">
        <f t="shared" si="61"/>
        <v>0</v>
      </c>
      <c r="AE1268" s="10">
        <f t="shared" si="62"/>
        <v>102.79877967900252</v>
      </c>
      <c r="AF1268">
        <f t="shared" si="74"/>
        <v>34.266259893000843</v>
      </c>
    </row>
    <row r="1269" spans="1:32" ht="14.4">
      <c r="A1269" s="7" t="str">
        <f t="shared" si="73"/>
        <v>Kiribati-Oceania 2006</v>
      </c>
      <c r="B1269" s="7" t="s">
        <v>176</v>
      </c>
      <c r="C1269" s="8" t="s">
        <v>80</v>
      </c>
      <c r="D1269" s="9" t="s">
        <v>68</v>
      </c>
      <c r="E1269" s="14">
        <v>0.11</v>
      </c>
      <c r="F1269" s="13">
        <v>104668675</v>
      </c>
      <c r="G1269" s="14">
        <v>124</v>
      </c>
      <c r="H1269" s="8"/>
      <c r="I1269" s="10">
        <f t="array" ref="I1269">VLOOKUP(A1269,ENERGY!$A$2:$F$2691,5,0)</f>
        <v>8</v>
      </c>
      <c r="J1269" s="11">
        <f t="array" ref="J1269">VLOOKUP(A1269,ENERGY!$A$2:$F$2691,6,0)</f>
        <v>44</v>
      </c>
      <c r="K1269" s="10">
        <f t="array" ref="K1269">VLOOKUP(A1269,'HUMAN RESOURCES'!$A$2:$M$2692,5,0)</f>
        <v>2.4E-2</v>
      </c>
      <c r="L1269" s="11">
        <f t="array" ref="L1269">VLOOKUP(A1269,'HUMAN RESOURCES'!$A$2:$M$2692,6,0)</f>
        <v>0.05</v>
      </c>
      <c r="M1269" s="10">
        <f t="array" ref="M1269">VLOOKUP(A1269,'HUMAN RESOURCES'!$A$2:$M$2692,7,0)</f>
        <v>69</v>
      </c>
      <c r="N1269" s="10">
        <f t="array" ref="N1269">VLOOKUP(A1269,'HUMAN RESOURCES'!$A$2:$M$2692,8,0)</f>
        <v>64</v>
      </c>
      <c r="O1269" s="10">
        <f t="array" ref="O1269">VLOOKUP(A1269,'HUMAN RESOURCES'!$A$2:$M$2692,9,0)</f>
        <v>0.36399999999999999</v>
      </c>
      <c r="P1269" s="10">
        <f t="array" ref="P1269">VLOOKUP(A1269,'HUMAN RESOURCES'!$A$2:$M$2692,10,0)</f>
        <v>0.6</v>
      </c>
      <c r="Q1269" s="10">
        <f t="array" ref="Q1269">VLOOKUP(A1269,'HUMAN RESOURCES'!$A$2:$M$2692,11,0)</f>
        <v>3.6999999999999998E-2</v>
      </c>
      <c r="R1269" s="10">
        <f t="array" ref="R1269">VLOOKUP(A1269,'HUMAN RESOURCES'!$A$2:$M$2692,12,0)</f>
        <v>91953</v>
      </c>
      <c r="S1269" s="10">
        <f t="array" ref="S1269">VLOOKUP(A1269,'HUMAN RESOURCES'!$A$2:$M$2692,13,0)</f>
        <v>0.436</v>
      </c>
      <c r="T1269" s="10">
        <f t="array" ref="T1269">VLOOKUP(A1269,TOURISM!$A$2:$F$2692,5,0)</f>
        <v>2300000</v>
      </c>
      <c r="U1269" s="10">
        <f t="array" ref="U1269">VLOOKUP(A1269,TOURISM!$A$2:$F$2692,6,0)</f>
        <v>5600000</v>
      </c>
      <c r="V1269" s="10">
        <f t="array" ref="V1269">VLOOKUP(A1269,BUSINESS!$A$2:$J$2692,5,0)</f>
        <v>0.318</v>
      </c>
      <c r="W1269" s="10">
        <f t="array" ref="W1269">VLOOKUP(A1269,BUSINESS!$A$2:$J$2692,6,0)</f>
        <v>31</v>
      </c>
      <c r="X1269" s="10">
        <f t="array" ref="X1269">VLOOKUP(A1269,BUSINESS!$A$2:$J$2692,7,0)</f>
        <v>0</v>
      </c>
      <c r="Y1269" s="10">
        <f t="array" ref="Y1269">VLOOKUP(A1269,BUSINESS!$A$2:$J$2692,8,0)</f>
        <v>120</v>
      </c>
      <c r="Z1269" s="10">
        <f t="array" ref="Z1269">VLOOKUP(A1269,BUSINESS!$A$2:$J$2692,9,0)</f>
        <v>4.4999999999999998E-2</v>
      </c>
      <c r="AA1269" s="10">
        <f t="array" ref="AA1269">VLOOKUP(A1269,BUSINESS!$A$2:$J$2692,10,0)</f>
        <v>8.0000000000000002E-3</v>
      </c>
      <c r="AB1269" s="12">
        <f t="shared" si="72"/>
        <v>1138.2845040401075</v>
      </c>
      <c r="AC1269" s="10">
        <f t="shared" si="60"/>
        <v>4.7850532337172252E-4</v>
      </c>
      <c r="AD1269" s="10">
        <f t="shared" si="61"/>
        <v>8.7000967885767736E-5</v>
      </c>
      <c r="AE1269" s="10">
        <f t="shared" si="62"/>
        <v>60.900677520037412</v>
      </c>
      <c r="AF1269">
        <f t="shared" si="74"/>
        <v>25.012778267158222</v>
      </c>
    </row>
    <row r="1270" spans="1:32" ht="14.4">
      <c r="A1270" s="7" t="str">
        <f t="shared" si="73"/>
        <v>Kiribati-Oceania 2007</v>
      </c>
      <c r="B1270" s="7" t="s">
        <v>176</v>
      </c>
      <c r="C1270" s="8" t="s">
        <v>80</v>
      </c>
      <c r="D1270" s="9" t="s">
        <v>69</v>
      </c>
      <c r="E1270" s="14">
        <v>0.121</v>
      </c>
      <c r="F1270" s="13">
        <v>123005090</v>
      </c>
      <c r="G1270" s="14">
        <v>160</v>
      </c>
      <c r="H1270" s="8"/>
      <c r="I1270" s="10">
        <f t="array" ref="I1270">VLOOKUP(A1270,ENERGY!$A$2:$F$2691,5,0)</f>
        <v>11</v>
      </c>
      <c r="J1270" s="11">
        <f t="array" ref="J1270">VLOOKUP(A1270,ENERGY!$A$2:$F$2691,6,0)</f>
        <v>51</v>
      </c>
      <c r="K1270" s="10">
        <f t="array" ref="K1270">VLOOKUP(A1270,'HUMAN RESOURCES'!$A$2:$M$2692,5,0)</f>
        <v>2.4E-2</v>
      </c>
      <c r="L1270" s="11">
        <f t="array" ref="L1270">VLOOKUP(A1270,'HUMAN RESOURCES'!$A$2:$M$2692,6,0)</f>
        <v>0.05</v>
      </c>
      <c r="M1270" s="10">
        <f t="array" ref="M1270">VLOOKUP(A1270,'HUMAN RESOURCES'!$A$2:$M$2692,7,0)</f>
        <v>70</v>
      </c>
      <c r="N1270" s="10">
        <f t="array" ref="N1270">VLOOKUP(A1270,'HUMAN RESOURCES'!$A$2:$M$2692,8,0)</f>
        <v>64</v>
      </c>
      <c r="O1270" s="10">
        <f t="array" ref="O1270">VLOOKUP(A1270,'HUMAN RESOURCES'!$A$2:$M$2692,9,0)</f>
        <v>0.35699999999999998</v>
      </c>
      <c r="P1270" s="10">
        <f t="array" ref="P1270">VLOOKUP(A1270,'HUMAN RESOURCES'!$A$2:$M$2692,10,0)</f>
        <v>0.60599999999999998</v>
      </c>
      <c r="Q1270" s="10">
        <f t="array" ref="Q1270">VLOOKUP(A1270,'HUMAN RESOURCES'!$A$2:$M$2692,11,0)</f>
        <v>3.6999999999999998E-2</v>
      </c>
      <c r="R1270" s="10">
        <f t="array" ref="R1270">VLOOKUP(A1270,'HUMAN RESOURCES'!$A$2:$M$2692,12,0)</f>
        <v>93401</v>
      </c>
      <c r="S1270" s="10">
        <f t="array" ref="S1270">VLOOKUP(A1270,'HUMAN RESOURCES'!$A$2:$M$2692,13,0)</f>
        <v>0.436</v>
      </c>
      <c r="T1270" s="10">
        <f t="array" ref="T1270">VLOOKUP(A1270,TOURISM!$A$2:$F$2692,5,0)</f>
        <v>4000000</v>
      </c>
      <c r="U1270" s="10">
        <f t="array" ref="U1270">VLOOKUP(A1270,TOURISM!$A$2:$F$2692,6,0)</f>
        <v>9100000</v>
      </c>
      <c r="V1270" s="10">
        <f t="array" ref="V1270">VLOOKUP(A1270,BUSINESS!$A$2:$J$2692,5,0)</f>
        <v>0.318</v>
      </c>
      <c r="W1270" s="10">
        <f t="array" ref="W1270">VLOOKUP(A1270,BUSINESS!$A$2:$J$2692,6,0)</f>
        <v>31</v>
      </c>
      <c r="X1270" s="10">
        <f t="array" ref="X1270">VLOOKUP(A1270,BUSINESS!$A$2:$J$2692,7,0)</f>
        <v>0</v>
      </c>
      <c r="Y1270" s="10">
        <f t="array" ref="Y1270">VLOOKUP(A1270,BUSINESS!$A$2:$J$2692,8,0)</f>
        <v>120</v>
      </c>
      <c r="Z1270" s="10">
        <f t="array" ref="Z1270">VLOOKUP(A1270,BUSINESS!$A$2:$J$2692,9,0)</f>
        <v>0.06</v>
      </c>
      <c r="AA1270" s="10">
        <f t="array" ref="AA1270">VLOOKUP(A1270,BUSINESS!$A$2:$J$2692,10,0)</f>
        <v>8.0000000000000002E-3</v>
      </c>
      <c r="AB1270" s="12">
        <f t="shared" si="72"/>
        <v>1316.9568848299268</v>
      </c>
      <c r="AC1270" s="10">
        <f t="shared" si="60"/>
        <v>5.4603269772272249E-4</v>
      </c>
      <c r="AD1270" s="10">
        <f t="shared" si="61"/>
        <v>1.177717583323519E-4</v>
      </c>
      <c r="AE1270" s="10">
        <f t="shared" si="62"/>
        <v>97.429363711309307</v>
      </c>
      <c r="AF1270">
        <f t="shared" si="74"/>
        <v>42.826093939037058</v>
      </c>
    </row>
    <row r="1271" spans="1:32" ht="14.4">
      <c r="A1271" s="7" t="str">
        <f t="shared" si="73"/>
        <v>Kiribati-Oceania 2008</v>
      </c>
      <c r="B1271" s="7" t="s">
        <v>176</v>
      </c>
      <c r="C1271" s="8" t="s">
        <v>80</v>
      </c>
      <c r="D1271" s="9" t="s">
        <v>70</v>
      </c>
      <c r="E1271" s="14">
        <v>0.13200000000000001</v>
      </c>
      <c r="F1271" s="13">
        <v>135044456</v>
      </c>
      <c r="G1271" s="14">
        <v>183</v>
      </c>
      <c r="H1271" s="8"/>
      <c r="I1271" s="10">
        <f t="array" ref="I1271">VLOOKUP(A1271,ENERGY!$A$2:$F$2691,5,0)</f>
        <v>8</v>
      </c>
      <c r="J1271" s="11">
        <f t="array" ref="J1271">VLOOKUP(A1271,ENERGY!$A$2:$F$2691,6,0)</f>
        <v>62</v>
      </c>
      <c r="K1271" s="10">
        <f t="array" ref="K1271">VLOOKUP(A1271,'HUMAN RESOURCES'!$A$2:$M$2692,5,0)</f>
        <v>2.4E-2</v>
      </c>
      <c r="L1271" s="11">
        <f t="array" ref="L1271">VLOOKUP(A1271,'HUMAN RESOURCES'!$A$2:$M$2692,6,0)</f>
        <v>4.9000000000000002E-2</v>
      </c>
      <c r="M1271" s="10">
        <f t="array" ref="M1271">VLOOKUP(A1271,'HUMAN RESOURCES'!$A$2:$M$2692,7,0)</f>
        <v>70</v>
      </c>
      <c r="N1271" s="10">
        <f t="array" ref="N1271">VLOOKUP(A1271,'HUMAN RESOURCES'!$A$2:$M$2692,8,0)</f>
        <v>64</v>
      </c>
      <c r="O1271" s="10">
        <f t="array" ref="O1271">VLOOKUP(A1271,'HUMAN RESOURCES'!$A$2:$M$2692,9,0)</f>
        <v>0.35</v>
      </c>
      <c r="P1271" s="10">
        <f t="array" ref="P1271">VLOOKUP(A1271,'HUMAN RESOURCES'!$A$2:$M$2692,10,0)</f>
        <v>0.61299999999999999</v>
      </c>
      <c r="Q1271" s="10">
        <f t="array" ref="Q1271">VLOOKUP(A1271,'HUMAN RESOURCES'!$A$2:$M$2692,11,0)</f>
        <v>3.6999999999999998E-2</v>
      </c>
      <c r="R1271" s="10">
        <f t="array" ref="R1271">VLOOKUP(A1271,'HUMAN RESOURCES'!$A$2:$M$2692,12,0)</f>
        <v>94832</v>
      </c>
      <c r="S1271" s="10">
        <f t="array" ref="S1271">VLOOKUP(A1271,'HUMAN RESOURCES'!$A$2:$M$2692,13,0)</f>
        <v>0.436</v>
      </c>
      <c r="T1271" s="10">
        <f t="array" ref="T1271">VLOOKUP(A1271,TOURISM!$A$2:$F$2692,5,0)</f>
        <v>2900000</v>
      </c>
      <c r="U1271" s="10">
        <f t="array" ref="U1271">VLOOKUP(A1271,TOURISM!$A$2:$F$2692,6,0)</f>
        <v>12700000</v>
      </c>
      <c r="V1271" s="10">
        <f t="array" ref="V1271">VLOOKUP(A1271,BUSINESS!$A$2:$J$2692,5,0)</f>
        <v>0.318</v>
      </c>
      <c r="W1271" s="10">
        <f t="array" ref="W1271">VLOOKUP(A1271,BUSINESS!$A$2:$J$2692,6,0)</f>
        <v>31</v>
      </c>
      <c r="X1271" s="10">
        <f t="array" ref="X1271">VLOOKUP(A1271,BUSINESS!$A$2:$J$2692,7,0)</f>
        <v>0</v>
      </c>
      <c r="Y1271" s="10">
        <f t="array" ref="Y1271">VLOOKUP(A1271,BUSINESS!$A$2:$J$2692,8,0)</f>
        <v>120</v>
      </c>
      <c r="Z1271" s="10">
        <f t="array" ref="Z1271">VLOOKUP(A1271,BUSINESS!$A$2:$J$2692,9,0)</f>
        <v>7.0000000000000007E-2</v>
      </c>
      <c r="AA1271" s="10">
        <f t="array" ref="AA1271">VLOOKUP(A1271,BUSINESS!$A$2:$J$2692,10,0)</f>
        <v>1.0999999999999999E-2</v>
      </c>
      <c r="AB1271" s="12">
        <f t="shared" si="72"/>
        <v>1424.038889826219</v>
      </c>
      <c r="AC1271" s="10">
        <f t="shared" si="60"/>
        <v>6.5378775097013663E-4</v>
      </c>
      <c r="AD1271" s="10">
        <f t="shared" si="61"/>
        <v>8.4359709802598272E-5</v>
      </c>
      <c r="AE1271" s="10">
        <f t="shared" si="62"/>
        <v>133.92103931162478</v>
      </c>
      <c r="AF1271">
        <f t="shared" si="74"/>
        <v>30.580394803441877</v>
      </c>
    </row>
    <row r="1272" spans="1:32" ht="14.4">
      <c r="A1272" s="7" t="str">
        <f t="shared" si="73"/>
        <v>Kiribati-Oceania 2009</v>
      </c>
      <c r="B1272" s="7" t="s">
        <v>176</v>
      </c>
      <c r="C1272" s="8" t="s">
        <v>80</v>
      </c>
      <c r="D1272" s="9" t="s">
        <v>71</v>
      </c>
      <c r="E1272" s="14">
        <v>0.115</v>
      </c>
      <c r="F1272" s="13">
        <v>127125253</v>
      </c>
      <c r="G1272" s="14">
        <v>143</v>
      </c>
      <c r="H1272" s="8"/>
      <c r="I1272" s="10">
        <v>8</v>
      </c>
      <c r="J1272" s="11">
        <v>62</v>
      </c>
      <c r="K1272" s="10">
        <f t="array" ref="K1272">VLOOKUP(A1272,'HUMAN RESOURCES'!$A$2:$M$2692,5,0)</f>
        <v>2.4E-2</v>
      </c>
      <c r="L1272" s="11">
        <f t="array" ref="L1272">VLOOKUP(A1272,'HUMAN RESOURCES'!$A$2:$M$2692,6,0)</f>
        <v>4.9000000000000002E-2</v>
      </c>
      <c r="M1272" s="10">
        <f t="array" ref="M1272">VLOOKUP(A1272,'HUMAN RESOURCES'!$A$2:$M$2692,7,0)</f>
        <v>70</v>
      </c>
      <c r="N1272" s="10">
        <f t="array" ref="N1272">VLOOKUP(A1272,'HUMAN RESOURCES'!$A$2:$M$2692,8,0)</f>
        <v>65</v>
      </c>
      <c r="O1272" s="10">
        <f t="array" ref="O1272">VLOOKUP(A1272,'HUMAN RESOURCES'!$A$2:$M$2692,9,0)</f>
        <v>0.34300000000000003</v>
      </c>
      <c r="P1272" s="10">
        <f t="array" ref="P1272">VLOOKUP(A1272,'HUMAN RESOURCES'!$A$2:$M$2692,10,0)</f>
        <v>0.61899999999999999</v>
      </c>
      <c r="Q1272" s="10">
        <f t="array" ref="Q1272">VLOOKUP(A1272,'HUMAN RESOURCES'!$A$2:$M$2692,11,0)</f>
        <v>3.7999999999999999E-2</v>
      </c>
      <c r="R1272" s="10">
        <f t="array" ref="R1272">VLOOKUP(A1272,'HUMAN RESOURCES'!$A$2:$M$2692,12,0)</f>
        <v>96272</v>
      </c>
      <c r="S1272" s="10">
        <f t="array" ref="S1272">VLOOKUP(A1272,'HUMAN RESOURCES'!$A$2:$M$2692,13,0)</f>
        <v>0.437</v>
      </c>
      <c r="T1272" s="10">
        <f t="array" ref="T1272">VLOOKUP(A1272,TOURISM!$A$2:$F$2692,5,0)</f>
        <v>2700000</v>
      </c>
      <c r="U1272" s="10">
        <f t="array" ref="U1272">VLOOKUP(A1272,TOURISM!$A$2:$F$2692,6,0)</f>
        <v>10900000</v>
      </c>
      <c r="V1272" s="10">
        <f t="array" ref="V1272">VLOOKUP(A1272,BUSINESS!$A$2:$J$2692,5,0)</f>
        <v>0.318</v>
      </c>
      <c r="W1272" s="10">
        <f t="array" ref="W1272">VLOOKUP(A1272,BUSINESS!$A$2:$J$2692,6,0)</f>
        <v>31</v>
      </c>
      <c r="X1272" s="10">
        <f t="array" ref="X1272">VLOOKUP(A1272,BUSINESS!$A$2:$J$2692,7,0)</f>
        <v>0</v>
      </c>
      <c r="Y1272" s="10">
        <f t="array" ref="Y1272">VLOOKUP(A1272,BUSINESS!$A$2:$J$2692,8,0)</f>
        <v>120</v>
      </c>
      <c r="Z1272" s="10">
        <f t="array" ref="Z1272">VLOOKUP(A1272,BUSINESS!$A$2:$J$2692,9,0)</f>
        <v>0.09</v>
      </c>
      <c r="AA1272" s="10">
        <f t="array" ref="AA1272">VLOOKUP(A1272,BUSINESS!$A$2:$J$2692,10,0)</f>
        <v>0.10299999999999999</v>
      </c>
      <c r="AB1272" s="12">
        <f t="shared" si="72"/>
        <v>1320.4800253448561</v>
      </c>
      <c r="AC1272" s="10">
        <f t="shared" si="60"/>
        <v>6.4400864218048864E-4</v>
      </c>
      <c r="AD1272" s="10">
        <f t="shared" si="61"/>
        <v>8.3097889313611434E-5</v>
      </c>
      <c r="AE1272" s="10">
        <f t="shared" si="62"/>
        <v>113.22087418979558</v>
      </c>
      <c r="AF1272">
        <f t="shared" si="74"/>
        <v>28.045537643343859</v>
      </c>
    </row>
    <row r="1273" spans="1:32" ht="14.4">
      <c r="A1273" s="7" t="str">
        <f t="shared" si="73"/>
        <v>Kiribati-Oceania 2010</v>
      </c>
      <c r="B1273" s="7" t="s">
        <v>176</v>
      </c>
      <c r="C1273" s="8" t="s">
        <v>80</v>
      </c>
      <c r="D1273" s="9" t="s">
        <v>72</v>
      </c>
      <c r="E1273" s="14">
        <v>0.112</v>
      </c>
      <c r="F1273" s="13">
        <v>150431114</v>
      </c>
      <c r="G1273" s="14">
        <v>162</v>
      </c>
      <c r="H1273" s="8"/>
      <c r="I1273" s="10">
        <v>8</v>
      </c>
      <c r="J1273" s="11">
        <f t="array" ref="J1273">VLOOKUP(A1273,ENERGY!$A$2:$F$2691,6,0)</f>
        <v>40</v>
      </c>
      <c r="K1273" s="10">
        <f t="array" ref="K1273">VLOOKUP(A1273,'HUMAN RESOURCES'!$A$2:$M$2692,5,0)</f>
        <v>2.3E-2</v>
      </c>
      <c r="L1273" s="11">
        <f t="array" ref="L1273">VLOOKUP(A1273,'HUMAN RESOURCES'!$A$2:$M$2692,6,0)</f>
        <v>4.8000000000000001E-2</v>
      </c>
      <c r="M1273" s="10">
        <f t="array" ref="M1273">VLOOKUP(A1273,'HUMAN RESOURCES'!$A$2:$M$2692,7,0)</f>
        <v>71</v>
      </c>
      <c r="N1273" s="10">
        <f t="array" ref="N1273">VLOOKUP(A1273,'HUMAN RESOURCES'!$A$2:$M$2692,8,0)</f>
        <v>65</v>
      </c>
      <c r="O1273" s="10">
        <f t="array" ref="O1273">VLOOKUP(A1273,'HUMAN RESOURCES'!$A$2:$M$2692,9,0)</f>
        <v>0.33600000000000002</v>
      </c>
      <c r="P1273" s="10">
        <f t="array" ref="P1273">VLOOKUP(A1273,'HUMAN RESOURCES'!$A$2:$M$2692,10,0)</f>
        <v>0.626</v>
      </c>
      <c r="Q1273" s="10">
        <f t="array" ref="Q1273">VLOOKUP(A1273,'HUMAN RESOURCES'!$A$2:$M$2692,11,0)</f>
        <v>3.9E-2</v>
      </c>
      <c r="R1273" s="10">
        <f t="array" ref="R1273">VLOOKUP(A1273,'HUMAN RESOURCES'!$A$2:$M$2692,12,0)</f>
        <v>97743</v>
      </c>
      <c r="S1273" s="10">
        <f t="array" ref="S1273">VLOOKUP(A1273,'HUMAN RESOURCES'!$A$2:$M$2692,13,0)</f>
        <v>0.438</v>
      </c>
      <c r="T1273" s="10">
        <f t="array" ref="T1273">VLOOKUP(A1273,TOURISM!$A$2:$F$2692,5,0)</f>
        <v>0</v>
      </c>
      <c r="U1273" s="10">
        <v>10900000</v>
      </c>
      <c r="V1273" s="10">
        <f t="array" ref="V1273">VLOOKUP(A1273,BUSINESS!$A$2:$J$2692,5,0)</f>
        <v>0.318</v>
      </c>
      <c r="W1273" s="10">
        <f t="array" ref="W1273">VLOOKUP(A1273,BUSINESS!$A$2:$J$2692,6,0)</f>
        <v>31</v>
      </c>
      <c r="X1273" s="10">
        <f t="array" ref="X1273">VLOOKUP(A1273,BUSINESS!$A$2:$J$2692,7,0)</f>
        <v>0</v>
      </c>
      <c r="Y1273" s="10">
        <f t="array" ref="Y1273">VLOOKUP(A1273,BUSINESS!$A$2:$J$2692,8,0)</f>
        <v>120</v>
      </c>
      <c r="Z1273" s="10">
        <f t="array" ref="Z1273">VLOOKUP(A1273,BUSINESS!$A$2:$J$2692,9,0)</f>
        <v>9.0999999999999998E-2</v>
      </c>
      <c r="AA1273" s="10">
        <f t="array" ref="AA1273">VLOOKUP(A1273,BUSINESS!$A$2:$J$2692,10,0)</f>
        <v>0.108</v>
      </c>
      <c r="AB1273" s="12">
        <f t="shared" si="72"/>
        <v>1539.047440737444</v>
      </c>
      <c r="AC1273" s="10">
        <f t="shared" si="60"/>
        <v>4.0923646706157984E-4</v>
      </c>
      <c r="AD1273" s="10">
        <f t="shared" si="61"/>
        <v>8.1847293412315973E-5</v>
      </c>
      <c r="AE1273" s="10">
        <f t="shared" si="62"/>
        <v>111.51693727428051</v>
      </c>
      <c r="AF1273">
        <f t="shared" si="74"/>
        <v>0</v>
      </c>
    </row>
    <row r="1274" spans="1:32" ht="14.4">
      <c r="A1274" s="7" t="str">
        <f t="shared" si="73"/>
        <v>Kiribati-Oceania 2011</v>
      </c>
      <c r="B1274" s="7" t="s">
        <v>176</v>
      </c>
      <c r="C1274" s="8" t="s">
        <v>80</v>
      </c>
      <c r="D1274" s="9" t="s">
        <v>73</v>
      </c>
      <c r="E1274" s="14">
        <v>0.108</v>
      </c>
      <c r="F1274" s="13">
        <v>172253739</v>
      </c>
      <c r="G1274" s="14">
        <v>181</v>
      </c>
      <c r="H1274" s="8"/>
      <c r="I1274" s="10">
        <f t="array" ref="I1274">VLOOKUP(A1274,ENERGY!$A$2:$F$2691,5,0)</f>
        <v>10</v>
      </c>
      <c r="J1274" s="11">
        <f t="array" ref="J1274">VLOOKUP(A1274,ENERGY!$A$2:$F$2691,6,0)</f>
        <v>70</v>
      </c>
      <c r="K1274" s="10">
        <f t="array" ref="K1274">VLOOKUP(A1274,'HUMAN RESOURCES'!$A$2:$M$2692,5,0)</f>
        <v>2.3E-2</v>
      </c>
      <c r="L1274" s="11">
        <f t="array" ref="L1274">VLOOKUP(A1274,'HUMAN RESOURCES'!$A$2:$M$2692,6,0)</f>
        <v>4.7E-2</v>
      </c>
      <c r="M1274" s="10">
        <f t="array" ref="M1274">VLOOKUP(A1274,'HUMAN RESOURCES'!$A$2:$M$2692,7,0)</f>
        <v>71</v>
      </c>
      <c r="N1274" s="10">
        <f t="array" ref="N1274">VLOOKUP(A1274,'HUMAN RESOURCES'!$A$2:$M$2692,8,0)</f>
        <v>65</v>
      </c>
      <c r="O1274" s="10">
        <f t="array" ref="O1274">VLOOKUP(A1274,'HUMAN RESOURCES'!$A$2:$M$2692,9,0)</f>
        <v>0.33</v>
      </c>
      <c r="P1274" s="10">
        <f t="array" ref="P1274">VLOOKUP(A1274,'HUMAN RESOURCES'!$A$2:$M$2692,10,0)</f>
        <v>0.63100000000000001</v>
      </c>
      <c r="Q1274" s="10">
        <f t="array" ref="Q1274">VLOOKUP(A1274,'HUMAN RESOURCES'!$A$2:$M$2692,11,0)</f>
        <v>3.9E-2</v>
      </c>
      <c r="R1274" s="10">
        <f t="array" ref="R1274">VLOOKUP(A1274,'HUMAN RESOURCES'!$A$2:$M$2692,12,0)</f>
        <v>99250</v>
      </c>
      <c r="S1274" s="10">
        <f t="array" ref="S1274">VLOOKUP(A1274,'HUMAN RESOURCES'!$A$2:$M$2692,13,0)</f>
        <v>0.439</v>
      </c>
      <c r="T1274" s="10">
        <f t="array" ref="T1274">VLOOKUP(A1274,TOURISM!$A$2:$F$2692,5,0)</f>
        <v>0</v>
      </c>
      <c r="U1274" s="10">
        <v>10900000</v>
      </c>
      <c r="V1274" s="10">
        <f t="array" ref="V1274">VLOOKUP(A1274,BUSINESS!$A$2:$J$2692,5,0)</f>
        <v>0.318</v>
      </c>
      <c r="W1274" s="10">
        <f t="array" ref="W1274">VLOOKUP(A1274,BUSINESS!$A$2:$J$2692,6,0)</f>
        <v>31</v>
      </c>
      <c r="X1274" s="10">
        <f t="array" ref="X1274">VLOOKUP(A1274,BUSINESS!$A$2:$J$2692,7,0)</f>
        <v>0</v>
      </c>
      <c r="Y1274" s="10">
        <f t="array" ref="Y1274">VLOOKUP(A1274,BUSINESS!$A$2:$J$2692,8,0)</f>
        <v>120</v>
      </c>
      <c r="Z1274" s="10">
        <f t="array" ref="Z1274">VLOOKUP(A1274,BUSINESS!$A$2:$J$2692,9,0)</f>
        <v>0.1</v>
      </c>
      <c r="AA1274" s="10">
        <f t="array" ref="AA1274">VLOOKUP(A1274,BUSINESS!$A$2:$J$2692,10,0)</f>
        <v>0.13900000000000001</v>
      </c>
      <c r="AB1274" s="12">
        <f t="shared" si="72"/>
        <v>1735.5540453400504</v>
      </c>
      <c r="AC1274" s="10">
        <f t="shared" si="60"/>
        <v>7.0528967254408065E-4</v>
      </c>
      <c r="AD1274" s="10">
        <f t="shared" si="61"/>
        <v>1.0075566750629723E-4</v>
      </c>
      <c r="AE1274" s="10">
        <f t="shared" si="62"/>
        <v>109.82367758186398</v>
      </c>
      <c r="AF1274">
        <f t="shared" si="74"/>
        <v>0</v>
      </c>
    </row>
    <row r="1275" spans="1:32" ht="14.4">
      <c r="A1275" s="7" t="str">
        <f t="shared" si="73"/>
        <v>Kiribati-Oceania 2012</v>
      </c>
      <c r="B1275" s="7" t="s">
        <v>176</v>
      </c>
      <c r="C1275" s="8" t="s">
        <v>80</v>
      </c>
      <c r="D1275" s="9" t="s">
        <v>74</v>
      </c>
      <c r="E1275" s="14">
        <v>0.107</v>
      </c>
      <c r="F1275" s="13">
        <v>174984469</v>
      </c>
      <c r="G1275" s="14">
        <v>187</v>
      </c>
      <c r="H1275" s="8"/>
      <c r="I1275" s="10">
        <v>10</v>
      </c>
      <c r="J1275" s="11">
        <v>70</v>
      </c>
      <c r="K1275" s="10">
        <f t="array" ref="K1275">VLOOKUP(A1275,'HUMAN RESOURCES'!$A$2:$M$2692,5,0)</f>
        <v>2.3E-2</v>
      </c>
      <c r="L1275" s="11">
        <f t="array" ref="L1275">VLOOKUP(A1275,'HUMAN RESOURCES'!$A$2:$M$2692,6,0)</f>
        <v>4.5999999999999999E-2</v>
      </c>
      <c r="M1275" s="10">
        <f t="array" ref="M1275">VLOOKUP(A1275,'HUMAN RESOURCES'!$A$2:$M$2692,7,0)</f>
        <v>71</v>
      </c>
      <c r="N1275" s="10">
        <f t="array" ref="N1275">VLOOKUP(A1275,'HUMAN RESOURCES'!$A$2:$M$2692,8,0)</f>
        <v>66</v>
      </c>
      <c r="O1275" s="10">
        <f t="array" ref="O1275">VLOOKUP(A1275,'HUMAN RESOURCES'!$A$2:$M$2692,9,0)</f>
        <v>0.32400000000000001</v>
      </c>
      <c r="P1275" s="10">
        <f t="array" ref="P1275">VLOOKUP(A1275,'HUMAN RESOURCES'!$A$2:$M$2692,10,0)</f>
        <v>0.63600000000000001</v>
      </c>
      <c r="Q1275" s="10">
        <f t="array" ref="Q1275">VLOOKUP(A1275,'HUMAN RESOURCES'!$A$2:$M$2692,11,0)</f>
        <v>0.04</v>
      </c>
      <c r="R1275" s="10">
        <f t="array" ref="R1275">VLOOKUP(A1275,'HUMAN RESOURCES'!$A$2:$M$2692,12,0)</f>
        <v>100786</v>
      </c>
      <c r="S1275" s="10">
        <f t="array" ref="S1275">VLOOKUP(A1275,'HUMAN RESOURCES'!$A$2:$M$2692,13,0)</f>
        <v>0.439</v>
      </c>
      <c r="T1275" s="10">
        <f t="array" ref="T1275">VLOOKUP(A1275,TOURISM!$A$2:$F$2692,5,0)</f>
        <v>0</v>
      </c>
      <c r="U1275" s="10">
        <v>10900000</v>
      </c>
      <c r="V1275" s="10">
        <f t="array" ref="V1275">VLOOKUP(A1275,BUSINESS!$A$2:$J$2692,5,0)</f>
        <v>0.318</v>
      </c>
      <c r="W1275" s="10">
        <f t="array" ref="W1275">VLOOKUP(A1275,BUSINESS!$A$2:$J$2692,6,0)</f>
        <v>31</v>
      </c>
      <c r="X1275" s="10">
        <f t="array" ref="X1275">VLOOKUP(A1275,BUSINESS!$A$2:$J$2692,7,0)</f>
        <v>117</v>
      </c>
      <c r="Y1275" s="10">
        <f t="array" ref="Y1275">VLOOKUP(A1275,BUSINESS!$A$2:$J$2692,8,0)</f>
        <v>120</v>
      </c>
      <c r="Z1275" s="10">
        <f t="array" ref="Z1275">VLOOKUP(A1275,BUSINESS!$A$2:$J$2692,9,0)</f>
        <v>0.107</v>
      </c>
      <c r="AA1275" s="10">
        <f t="array" ref="AA1275">VLOOKUP(A1275,BUSINESS!$A$2:$J$2692,10,0)</f>
        <v>0.159</v>
      </c>
      <c r="AB1275" s="12">
        <f t="shared" si="72"/>
        <v>1736.1981723652095</v>
      </c>
      <c r="AC1275" s="10">
        <f t="shared" si="60"/>
        <v>6.9454090845950825E-4</v>
      </c>
      <c r="AD1275" s="10">
        <f t="shared" si="61"/>
        <v>9.9220129779929752E-5</v>
      </c>
      <c r="AE1275" s="10">
        <f t="shared" si="62"/>
        <v>108.14994146012343</v>
      </c>
      <c r="AF1275">
        <f t="shared" si="74"/>
        <v>0</v>
      </c>
    </row>
    <row r="1276" spans="1:32" ht="14.4">
      <c r="A1276" s="7" t="str">
        <f t="shared" si="73"/>
        <v>Kosovo-Europe 2000</v>
      </c>
      <c r="B1276" s="7" t="s">
        <v>177</v>
      </c>
      <c r="C1276" s="8" t="s">
        <v>76</v>
      </c>
      <c r="D1276" s="9" t="s">
        <v>62</v>
      </c>
      <c r="E1276" s="8"/>
      <c r="F1276" s="13">
        <v>1849196082</v>
      </c>
      <c r="G1276" s="8"/>
      <c r="H1276" s="8"/>
      <c r="I1276" s="10">
        <f t="array" ref="I1276">VLOOKUP(A1276,ENERGY!$A$2:$F$2691,5,0)</f>
        <v>0</v>
      </c>
      <c r="J1276" s="11">
        <f t="array" ref="J1276">VLOOKUP(A1276,ENERGY!$A$2:$F$2691,6,0)</f>
        <v>0</v>
      </c>
      <c r="K1276" s="10">
        <f t="array" ref="K1276">VLOOKUP(A1276,'HUMAN RESOURCES'!$A$2:$M$2692,5,0)</f>
        <v>2.3E-2</v>
      </c>
      <c r="L1276" s="11">
        <f t="array" ref="L1276">VLOOKUP(A1276,'HUMAN RESOURCES'!$A$2:$M$2692,6,0)</f>
        <v>0</v>
      </c>
      <c r="M1276" s="10">
        <f t="array" ref="M1276">VLOOKUP(A1276,'HUMAN RESOURCES'!$A$2:$M$2692,7,0)</f>
        <v>70</v>
      </c>
      <c r="N1276" s="10">
        <f t="array" ref="N1276">VLOOKUP(A1276,'HUMAN RESOURCES'!$A$2:$M$2692,8,0)</f>
        <v>66</v>
      </c>
      <c r="O1276" s="10">
        <f t="array" ref="O1276">VLOOKUP(A1276,'HUMAN RESOURCES'!$A$2:$M$2692,9,0)</f>
        <v>0</v>
      </c>
      <c r="P1276" s="10">
        <f t="array" ref="P1276">VLOOKUP(A1276,'HUMAN RESOURCES'!$A$2:$M$2692,10,0)</f>
        <v>0</v>
      </c>
      <c r="Q1276" s="10">
        <f t="array" ref="Q1276">VLOOKUP(A1276,'HUMAN RESOURCES'!$A$2:$M$2692,11,0)</f>
        <v>0</v>
      </c>
      <c r="R1276" s="10">
        <f t="array" ref="R1276">VLOOKUP(A1276,'HUMAN RESOURCES'!$A$2:$M$2692,12,0)</f>
        <v>1700000</v>
      </c>
      <c r="S1276" s="10">
        <f t="array" ref="S1276">VLOOKUP(A1276,'HUMAN RESOURCES'!$A$2:$M$2692,13,0)</f>
        <v>0</v>
      </c>
      <c r="T1276" s="10">
        <f t="array" ref="T1276">VLOOKUP(A1276,TOURISM!$A$2:$F$2692,5,0)</f>
        <v>0</v>
      </c>
      <c r="U1276" s="10">
        <f t="array" ref="U1276">VLOOKUP(A1276,TOURISM!$A$2:$F$2692,6,0)</f>
        <v>0</v>
      </c>
      <c r="V1276" s="10">
        <f t="array" ref="V1276">VLOOKUP(A1276,BUSINESS!$A$2:$J$2692,5,0)</f>
        <v>0</v>
      </c>
      <c r="W1276" s="10">
        <f t="array" ref="W1276">VLOOKUP(A1276,BUSINESS!$A$2:$J$2692,6,0)</f>
        <v>0</v>
      </c>
      <c r="X1276" s="10">
        <f t="array" ref="X1276">VLOOKUP(A1276,BUSINESS!$A$2:$J$2692,7,0)</f>
        <v>0</v>
      </c>
      <c r="Y1276" s="10">
        <f t="array" ref="Y1276">VLOOKUP(A1276,BUSINESS!$A$2:$J$2692,8,0)</f>
        <v>0</v>
      </c>
      <c r="Z1276" s="10">
        <f t="array" ref="Z1276">VLOOKUP(A1276,BUSINESS!$A$2:$J$2692,9,0)</f>
        <v>0.129</v>
      </c>
      <c r="AA1276" s="10">
        <f t="array" ref="AA1276">VLOOKUP(A1276,BUSINESS!$A$2:$J$2692,10,0)</f>
        <v>0.57976412489999996</v>
      </c>
      <c r="AB1276" s="12">
        <f t="shared" si="72"/>
        <v>1087.7624011764706</v>
      </c>
      <c r="AC1276" s="10">
        <f t="shared" si="60"/>
        <v>0</v>
      </c>
      <c r="AD1276" s="10">
        <f t="shared" si="61"/>
        <v>0</v>
      </c>
      <c r="AE1276" s="10">
        <f t="shared" si="62"/>
        <v>0</v>
      </c>
      <c r="AF1276">
        <f t="shared" si="74"/>
        <v>0</v>
      </c>
    </row>
    <row r="1277" spans="1:32" ht="14.4">
      <c r="A1277" s="7" t="str">
        <f t="shared" si="73"/>
        <v>Kosovo-Europe 2001</v>
      </c>
      <c r="B1277" s="7" t="s">
        <v>177</v>
      </c>
      <c r="C1277" s="8" t="s">
        <v>76</v>
      </c>
      <c r="D1277" s="9" t="s">
        <v>63</v>
      </c>
      <c r="E1277" s="8"/>
      <c r="F1277" s="13">
        <v>2535333632</v>
      </c>
      <c r="G1277" s="8"/>
      <c r="H1277" s="8"/>
      <c r="I1277" s="10">
        <f t="array" ref="I1277">VLOOKUP(A1277,ENERGY!$A$2:$F$2691,5,0)</f>
        <v>2528</v>
      </c>
      <c r="J1277" s="11">
        <f t="array" ref="J1277">VLOOKUP(A1277,ENERGY!$A$2:$F$2691,6,0)</f>
        <v>0</v>
      </c>
      <c r="K1277" s="10">
        <f t="array" ref="K1277">VLOOKUP(A1277,'HUMAN RESOURCES'!$A$2:$M$2692,5,0)</f>
        <v>2.1999999999999999E-2</v>
      </c>
      <c r="L1277" s="11">
        <f t="array" ref="L1277">VLOOKUP(A1277,'HUMAN RESOURCES'!$A$2:$M$2692,6,0)</f>
        <v>0</v>
      </c>
      <c r="M1277" s="10">
        <f t="array" ref="M1277">VLOOKUP(A1277,'HUMAN RESOURCES'!$A$2:$M$2692,7,0)</f>
        <v>70</v>
      </c>
      <c r="N1277" s="10">
        <f t="array" ref="N1277">VLOOKUP(A1277,'HUMAN RESOURCES'!$A$2:$M$2692,8,0)</f>
        <v>66</v>
      </c>
      <c r="O1277" s="10">
        <f t="array" ref="O1277">VLOOKUP(A1277,'HUMAN RESOURCES'!$A$2:$M$2692,9,0)</f>
        <v>0</v>
      </c>
      <c r="P1277" s="10">
        <f t="array" ref="P1277">VLOOKUP(A1277,'HUMAN RESOURCES'!$A$2:$M$2692,10,0)</f>
        <v>0</v>
      </c>
      <c r="Q1277" s="10">
        <f t="array" ref="Q1277">VLOOKUP(A1277,'HUMAN RESOURCES'!$A$2:$M$2692,11,0)</f>
        <v>0</v>
      </c>
      <c r="R1277" s="10">
        <f t="array" ref="R1277">VLOOKUP(A1277,'HUMAN RESOURCES'!$A$2:$M$2692,12,0)</f>
        <v>1701154</v>
      </c>
      <c r="S1277" s="10">
        <f t="array" ref="S1277">VLOOKUP(A1277,'HUMAN RESOURCES'!$A$2:$M$2692,13,0)</f>
        <v>0</v>
      </c>
      <c r="T1277" s="10">
        <f t="array" ref="T1277">VLOOKUP(A1277,TOURISM!$A$2:$F$2692,5,0)</f>
        <v>0</v>
      </c>
      <c r="U1277" s="10">
        <f t="array" ref="U1277">VLOOKUP(A1277,TOURISM!$A$2:$F$2692,6,0)</f>
        <v>0</v>
      </c>
      <c r="V1277" s="10">
        <f t="array" ref="V1277">VLOOKUP(A1277,BUSINESS!$A$2:$J$2692,5,0)</f>
        <v>0</v>
      </c>
      <c r="W1277" s="10">
        <f t="array" ref="W1277">VLOOKUP(A1277,BUSINESS!$A$2:$J$2692,6,0)</f>
        <v>0</v>
      </c>
      <c r="X1277" s="10">
        <f t="array" ref="X1277">VLOOKUP(A1277,BUSINESS!$A$2:$J$2692,7,0)</f>
        <v>0</v>
      </c>
      <c r="Y1277" s="10">
        <f t="array" ref="Y1277">VLOOKUP(A1277,BUSINESS!$A$2:$J$2692,8,0)</f>
        <v>0</v>
      </c>
      <c r="Z1277" s="10">
        <f t="array" ref="Z1277">VLOOKUP(A1277,BUSINESS!$A$2:$J$2692,9,0)</f>
        <v>0.129</v>
      </c>
      <c r="AA1277" s="10">
        <f t="array" ref="AA1277">VLOOKUP(A1277,BUSINESS!$A$2:$J$2692,10,0)</f>
        <v>0.57976412489999996</v>
      </c>
      <c r="AB1277" s="12">
        <f t="shared" si="72"/>
        <v>1490.3610325696557</v>
      </c>
      <c r="AC1277" s="10">
        <f t="shared" ref="AC1277:AC1531" si="75">J1277/R1277</f>
        <v>0</v>
      </c>
      <c r="AD1277" s="10">
        <f t="shared" ref="AD1277:AD1531" si="76">I1277/R1277</f>
        <v>1.4860500577843041E-3</v>
      </c>
      <c r="AE1277" s="10">
        <f t="shared" ref="AE1277:AE1531" si="77">U1277/R1277</f>
        <v>0</v>
      </c>
      <c r="AF1277">
        <f t="shared" si="74"/>
        <v>0</v>
      </c>
    </row>
    <row r="1278" spans="1:32" ht="14.4">
      <c r="A1278" s="7" t="str">
        <f t="shared" si="73"/>
        <v>Kosovo-Europe 2002</v>
      </c>
      <c r="B1278" s="7" t="s">
        <v>177</v>
      </c>
      <c r="C1278" s="8" t="s">
        <v>76</v>
      </c>
      <c r="D1278" s="9" t="s">
        <v>64</v>
      </c>
      <c r="E1278" s="8"/>
      <c r="F1278" s="13">
        <v>2702427047</v>
      </c>
      <c r="G1278" s="8"/>
      <c r="H1278" s="8"/>
      <c r="I1278" s="10">
        <f t="array" ref="I1278">VLOOKUP(A1278,ENERGY!$A$2:$F$2691,5,0)</f>
        <v>2496</v>
      </c>
      <c r="J1278" s="11">
        <f t="array" ref="J1278">VLOOKUP(A1278,ENERGY!$A$2:$F$2691,6,0)</f>
        <v>0</v>
      </c>
      <c r="K1278" s="10">
        <f t="array" ref="K1278">VLOOKUP(A1278,'HUMAN RESOURCES'!$A$2:$M$2692,5,0)</f>
        <v>2.1000000000000001E-2</v>
      </c>
      <c r="L1278" s="11">
        <f t="array" ref="L1278">VLOOKUP(A1278,'HUMAN RESOURCES'!$A$2:$M$2692,6,0)</f>
        <v>0</v>
      </c>
      <c r="M1278" s="10">
        <f t="array" ref="M1278">VLOOKUP(A1278,'HUMAN RESOURCES'!$A$2:$M$2692,7,0)</f>
        <v>70</v>
      </c>
      <c r="N1278" s="10">
        <f t="array" ref="N1278">VLOOKUP(A1278,'HUMAN RESOURCES'!$A$2:$M$2692,8,0)</f>
        <v>66</v>
      </c>
      <c r="O1278" s="10">
        <f t="array" ref="O1278">VLOOKUP(A1278,'HUMAN RESOURCES'!$A$2:$M$2692,9,0)</f>
        <v>0</v>
      </c>
      <c r="P1278" s="10">
        <f t="array" ref="P1278">VLOOKUP(A1278,'HUMAN RESOURCES'!$A$2:$M$2692,10,0)</f>
        <v>0</v>
      </c>
      <c r="Q1278" s="10">
        <f t="array" ref="Q1278">VLOOKUP(A1278,'HUMAN RESOURCES'!$A$2:$M$2692,11,0)</f>
        <v>0</v>
      </c>
      <c r="R1278" s="10">
        <f t="array" ref="R1278">VLOOKUP(A1278,'HUMAN RESOURCES'!$A$2:$M$2692,12,0)</f>
        <v>1702310</v>
      </c>
      <c r="S1278" s="10">
        <f t="array" ref="S1278">VLOOKUP(A1278,'HUMAN RESOURCES'!$A$2:$M$2692,13,0)</f>
        <v>0</v>
      </c>
      <c r="T1278" s="10">
        <f t="array" ref="T1278">VLOOKUP(A1278,TOURISM!$A$2:$F$2692,5,0)</f>
        <v>0</v>
      </c>
      <c r="U1278" s="10">
        <f t="array" ref="U1278">VLOOKUP(A1278,TOURISM!$A$2:$F$2692,6,0)</f>
        <v>0</v>
      </c>
      <c r="V1278" s="10">
        <f t="array" ref="V1278">VLOOKUP(A1278,BUSINESS!$A$2:$J$2692,5,0)</f>
        <v>0</v>
      </c>
      <c r="W1278" s="10">
        <f t="array" ref="W1278">VLOOKUP(A1278,BUSINESS!$A$2:$J$2692,6,0)</f>
        <v>0</v>
      </c>
      <c r="X1278" s="10">
        <f t="array" ref="X1278">VLOOKUP(A1278,BUSINESS!$A$2:$J$2692,7,0)</f>
        <v>0</v>
      </c>
      <c r="Y1278" s="10">
        <f t="array" ref="Y1278">VLOOKUP(A1278,BUSINESS!$A$2:$J$2692,8,0)</f>
        <v>0</v>
      </c>
      <c r="Z1278" s="10">
        <f t="array" ref="Z1278">VLOOKUP(A1278,BUSINESS!$A$2:$J$2692,9,0)</f>
        <v>0.129</v>
      </c>
      <c r="AA1278" s="10">
        <f t="array" ref="AA1278">VLOOKUP(A1278,BUSINESS!$A$2:$J$2692,10,0)</f>
        <v>0.57976412489999996</v>
      </c>
      <c r="AB1278" s="12">
        <f t="shared" si="72"/>
        <v>1587.5058285506166</v>
      </c>
      <c r="AC1278" s="10">
        <f t="shared" si="75"/>
        <v>0</v>
      </c>
      <c r="AD1278" s="10">
        <f t="shared" si="76"/>
        <v>1.4662429287262602E-3</v>
      </c>
      <c r="AE1278" s="10">
        <f t="shared" si="77"/>
        <v>0</v>
      </c>
      <c r="AF1278">
        <f t="shared" si="74"/>
        <v>0</v>
      </c>
    </row>
    <row r="1279" spans="1:32" ht="14.4">
      <c r="A1279" s="7" t="str">
        <f t="shared" si="73"/>
        <v>Kosovo-Europe 2003</v>
      </c>
      <c r="B1279" s="7" t="s">
        <v>177</v>
      </c>
      <c r="C1279" s="8" t="s">
        <v>76</v>
      </c>
      <c r="D1279" s="9" t="s">
        <v>65</v>
      </c>
      <c r="E1279" s="8"/>
      <c r="F1279" s="13">
        <v>3355083117</v>
      </c>
      <c r="G1279" s="8"/>
      <c r="H1279" s="8"/>
      <c r="I1279" s="10">
        <f t="array" ref="I1279">VLOOKUP(A1279,ENERGY!$A$2:$F$2691,5,0)</f>
        <v>2435</v>
      </c>
      <c r="J1279" s="11">
        <f t="array" ref="J1279">VLOOKUP(A1279,ENERGY!$A$2:$F$2691,6,0)</f>
        <v>0</v>
      </c>
      <c r="K1279" s="10">
        <f t="array" ref="K1279">VLOOKUP(A1279,'HUMAN RESOURCES'!$A$2:$M$2692,5,0)</f>
        <v>1.7999999999999999E-2</v>
      </c>
      <c r="L1279" s="11">
        <f t="array" ref="L1279">VLOOKUP(A1279,'HUMAN RESOURCES'!$A$2:$M$2692,6,0)</f>
        <v>0</v>
      </c>
      <c r="M1279" s="10">
        <f t="array" ref="M1279">VLOOKUP(A1279,'HUMAN RESOURCES'!$A$2:$M$2692,7,0)</f>
        <v>71</v>
      </c>
      <c r="N1279" s="10">
        <f t="array" ref="N1279">VLOOKUP(A1279,'HUMAN RESOURCES'!$A$2:$M$2692,8,0)</f>
        <v>66</v>
      </c>
      <c r="O1279" s="10">
        <f t="array" ref="O1279">VLOOKUP(A1279,'HUMAN RESOURCES'!$A$2:$M$2692,9,0)</f>
        <v>0</v>
      </c>
      <c r="P1279" s="10">
        <f t="array" ref="P1279">VLOOKUP(A1279,'HUMAN RESOURCES'!$A$2:$M$2692,10,0)</f>
        <v>0</v>
      </c>
      <c r="Q1279" s="10">
        <f t="array" ref="Q1279">VLOOKUP(A1279,'HUMAN RESOURCES'!$A$2:$M$2692,11,0)</f>
        <v>0</v>
      </c>
      <c r="R1279" s="10">
        <f t="array" ref="R1279">VLOOKUP(A1279,'HUMAN RESOURCES'!$A$2:$M$2692,12,0)</f>
        <v>1703466</v>
      </c>
      <c r="S1279" s="10">
        <f t="array" ref="S1279">VLOOKUP(A1279,'HUMAN RESOURCES'!$A$2:$M$2692,13,0)</f>
        <v>0</v>
      </c>
      <c r="T1279" s="10">
        <f t="array" ref="T1279">VLOOKUP(A1279,TOURISM!$A$2:$F$2692,5,0)</f>
        <v>0</v>
      </c>
      <c r="U1279" s="10">
        <f t="array" ref="U1279">VLOOKUP(A1279,TOURISM!$A$2:$F$2692,6,0)</f>
        <v>0</v>
      </c>
      <c r="V1279" s="10">
        <f t="array" ref="V1279">VLOOKUP(A1279,BUSINESS!$A$2:$J$2692,5,0)</f>
        <v>0</v>
      </c>
      <c r="W1279" s="10">
        <f t="array" ref="W1279">VLOOKUP(A1279,BUSINESS!$A$2:$J$2692,6,0)</f>
        <v>0</v>
      </c>
      <c r="X1279" s="10">
        <f t="array" ref="X1279">VLOOKUP(A1279,BUSINESS!$A$2:$J$2692,7,0)</f>
        <v>0</v>
      </c>
      <c r="Y1279" s="10">
        <f t="array" ref="Y1279">VLOOKUP(A1279,BUSINESS!$A$2:$J$2692,8,0)</f>
        <v>0</v>
      </c>
      <c r="Z1279" s="10">
        <f t="array" ref="Z1279">VLOOKUP(A1279,BUSINESS!$A$2:$J$2692,9,0)</f>
        <v>0.129</v>
      </c>
      <c r="AA1279" s="10">
        <f t="array" ref="AA1279">VLOOKUP(A1279,BUSINESS!$A$2:$J$2692,10,0)</f>
        <v>0.57976412489999996</v>
      </c>
      <c r="AB1279" s="12">
        <f t="shared" si="72"/>
        <v>1969.5627133150881</v>
      </c>
      <c r="AC1279" s="10">
        <f t="shared" si="75"/>
        <v>0</v>
      </c>
      <c r="AD1279" s="10">
        <f t="shared" si="76"/>
        <v>1.4294385681897965E-3</v>
      </c>
      <c r="AE1279" s="10">
        <f t="shared" si="77"/>
        <v>0</v>
      </c>
      <c r="AF1279">
        <f t="shared" si="74"/>
        <v>0</v>
      </c>
    </row>
    <row r="1280" spans="1:32" ht="14.4">
      <c r="A1280" s="7" t="str">
        <f t="shared" si="73"/>
        <v>Kosovo-Europe 2004</v>
      </c>
      <c r="B1280" s="7" t="s">
        <v>177</v>
      </c>
      <c r="C1280" s="8" t="s">
        <v>76</v>
      </c>
      <c r="D1280" s="9" t="s">
        <v>66</v>
      </c>
      <c r="E1280" s="8"/>
      <c r="F1280" s="13">
        <v>3639935348</v>
      </c>
      <c r="G1280" s="8"/>
      <c r="H1280" s="14">
        <v>0.14799999999999999</v>
      </c>
      <c r="I1280" s="10">
        <f t="array" ref="I1280">VLOOKUP(A1280,ENERGY!$A$2:$F$2691,5,0)</f>
        <v>2216</v>
      </c>
      <c r="J1280" s="11">
        <f t="array" ref="J1280">VLOOKUP(A1280,ENERGY!$A$2:$F$2691,6,0)</f>
        <v>0</v>
      </c>
      <c r="K1280" s="10">
        <f t="array" ref="K1280">VLOOKUP(A1280,'HUMAN RESOURCES'!$A$2:$M$2692,5,0)</f>
        <v>0.02</v>
      </c>
      <c r="L1280" s="11">
        <f t="array" ref="L1280">VLOOKUP(A1280,'HUMAN RESOURCES'!$A$2:$M$2692,6,0)</f>
        <v>0</v>
      </c>
      <c r="M1280" s="10">
        <f t="array" ref="M1280">VLOOKUP(A1280,'HUMAN RESOURCES'!$A$2:$M$2692,7,0)</f>
        <v>71</v>
      </c>
      <c r="N1280" s="10">
        <f t="array" ref="N1280">VLOOKUP(A1280,'HUMAN RESOURCES'!$A$2:$M$2692,8,0)</f>
        <v>66</v>
      </c>
      <c r="O1280" s="10">
        <f t="array" ref="O1280">VLOOKUP(A1280,'HUMAN RESOURCES'!$A$2:$M$2692,9,0)</f>
        <v>0</v>
      </c>
      <c r="P1280" s="10">
        <f t="array" ref="P1280">VLOOKUP(A1280,'HUMAN RESOURCES'!$A$2:$M$2692,10,0)</f>
        <v>0</v>
      </c>
      <c r="Q1280" s="10">
        <f t="array" ref="Q1280">VLOOKUP(A1280,'HUMAN RESOURCES'!$A$2:$M$2692,11,0)</f>
        <v>0</v>
      </c>
      <c r="R1280" s="10">
        <f t="array" ref="R1280">VLOOKUP(A1280,'HUMAN RESOURCES'!$A$2:$M$2692,12,0)</f>
        <v>1704622</v>
      </c>
      <c r="S1280" s="10">
        <f t="array" ref="S1280">VLOOKUP(A1280,'HUMAN RESOURCES'!$A$2:$M$2692,13,0)</f>
        <v>0</v>
      </c>
      <c r="T1280" s="10">
        <f t="array" ref="T1280">VLOOKUP(A1280,TOURISM!$A$2:$F$2692,5,0)</f>
        <v>0</v>
      </c>
      <c r="U1280" s="10">
        <f t="array" ref="U1280">VLOOKUP(A1280,TOURISM!$A$2:$F$2692,6,0)</f>
        <v>0</v>
      </c>
      <c r="V1280" s="10">
        <f t="array" ref="V1280">VLOOKUP(A1280,BUSINESS!$A$2:$J$2692,5,0)</f>
        <v>0</v>
      </c>
      <c r="W1280" s="10">
        <f t="array" ref="W1280">VLOOKUP(A1280,BUSINESS!$A$2:$J$2692,6,0)</f>
        <v>0</v>
      </c>
      <c r="X1280" s="10">
        <f t="array" ref="X1280">VLOOKUP(A1280,BUSINESS!$A$2:$J$2692,7,0)</f>
        <v>0</v>
      </c>
      <c r="Y1280" s="10">
        <f t="array" ref="Y1280">VLOOKUP(A1280,BUSINESS!$A$2:$J$2692,8,0)</f>
        <v>0</v>
      </c>
      <c r="Z1280" s="10">
        <f t="array" ref="Z1280">VLOOKUP(A1280,BUSINESS!$A$2:$J$2692,9,0)</f>
        <v>0.129</v>
      </c>
      <c r="AA1280" s="10">
        <f t="array" ref="AA1280">VLOOKUP(A1280,BUSINESS!$A$2:$J$2692,10,0)</f>
        <v>0.57976412489999996</v>
      </c>
      <c r="AB1280" s="12">
        <f t="shared" si="72"/>
        <v>2135.3328468129589</v>
      </c>
      <c r="AC1280" s="10">
        <f t="shared" si="75"/>
        <v>0</v>
      </c>
      <c r="AD1280" s="10">
        <f t="shared" si="76"/>
        <v>1.2999949548932255E-3</v>
      </c>
      <c r="AE1280" s="10">
        <f t="shared" si="77"/>
        <v>0</v>
      </c>
      <c r="AF1280">
        <f t="shared" si="74"/>
        <v>0</v>
      </c>
    </row>
    <row r="1281" spans="1:32" ht="14.4">
      <c r="A1281" s="7" t="str">
        <f t="shared" si="73"/>
        <v>Kosovo-Europe 2005</v>
      </c>
      <c r="B1281" s="7" t="s">
        <v>177</v>
      </c>
      <c r="C1281" s="8" t="s">
        <v>76</v>
      </c>
      <c r="D1281" s="9" t="s">
        <v>67</v>
      </c>
      <c r="E1281" s="8"/>
      <c r="F1281" s="13">
        <v>3743116980</v>
      </c>
      <c r="G1281" s="8"/>
      <c r="H1281" s="14">
        <v>0.14000000000000001</v>
      </c>
      <c r="I1281" s="10">
        <f t="array" ref="I1281">VLOOKUP(A1281,ENERGY!$A$2:$F$2691,5,0)</f>
        <v>1902</v>
      </c>
      <c r="J1281" s="11">
        <f t="array" ref="J1281">VLOOKUP(A1281,ENERGY!$A$2:$F$2691,6,0)</f>
        <v>0</v>
      </c>
      <c r="K1281" s="10">
        <f t="array" ref="K1281">VLOOKUP(A1281,'HUMAN RESOURCES'!$A$2:$M$2692,5,0)</f>
        <v>2.1000000000000001E-2</v>
      </c>
      <c r="L1281" s="11">
        <f t="array" ref="L1281">VLOOKUP(A1281,'HUMAN RESOURCES'!$A$2:$M$2692,6,0)</f>
        <v>0</v>
      </c>
      <c r="M1281" s="10">
        <f t="array" ref="M1281">VLOOKUP(A1281,'HUMAN RESOURCES'!$A$2:$M$2692,7,0)</f>
        <v>71</v>
      </c>
      <c r="N1281" s="10">
        <f t="array" ref="N1281">VLOOKUP(A1281,'HUMAN RESOURCES'!$A$2:$M$2692,8,0)</f>
        <v>67</v>
      </c>
      <c r="O1281" s="10">
        <f t="array" ref="O1281">VLOOKUP(A1281,'HUMAN RESOURCES'!$A$2:$M$2692,9,0)</f>
        <v>0</v>
      </c>
      <c r="P1281" s="10">
        <f t="array" ref="P1281">VLOOKUP(A1281,'HUMAN RESOURCES'!$A$2:$M$2692,10,0)</f>
        <v>0</v>
      </c>
      <c r="Q1281" s="10">
        <f t="array" ref="Q1281">VLOOKUP(A1281,'HUMAN RESOURCES'!$A$2:$M$2692,11,0)</f>
        <v>0</v>
      </c>
      <c r="R1281" s="10">
        <f t="array" ref="R1281">VLOOKUP(A1281,'HUMAN RESOURCES'!$A$2:$M$2692,12,0)</f>
        <v>1705780</v>
      </c>
      <c r="S1281" s="10">
        <f t="array" ref="S1281">VLOOKUP(A1281,'HUMAN RESOURCES'!$A$2:$M$2692,13,0)</f>
        <v>0</v>
      </c>
      <c r="T1281" s="10">
        <f t="array" ref="T1281">VLOOKUP(A1281,TOURISM!$A$2:$F$2692,5,0)</f>
        <v>0</v>
      </c>
      <c r="U1281" s="10">
        <f t="array" ref="U1281">VLOOKUP(A1281,TOURISM!$A$2:$F$2692,6,0)</f>
        <v>0</v>
      </c>
      <c r="V1281" s="10">
        <f t="array" ref="V1281">VLOOKUP(A1281,BUSINESS!$A$2:$J$2692,5,0)</f>
        <v>0</v>
      </c>
      <c r="W1281" s="10">
        <f t="array" ref="W1281">VLOOKUP(A1281,BUSINESS!$A$2:$J$2692,6,0)</f>
        <v>0</v>
      </c>
      <c r="X1281" s="10">
        <f t="array" ref="X1281">VLOOKUP(A1281,BUSINESS!$A$2:$J$2692,7,0)</f>
        <v>0</v>
      </c>
      <c r="Y1281" s="10">
        <f t="array" ref="Y1281">VLOOKUP(A1281,BUSINESS!$A$2:$J$2692,8,0)</f>
        <v>0</v>
      </c>
      <c r="Z1281" s="10">
        <f t="array" ref="Z1281">VLOOKUP(A1281,BUSINESS!$A$2:$J$2692,9,0)</f>
        <v>0.129</v>
      </c>
      <c r="AA1281" s="10">
        <f t="array" ref="AA1281">VLOOKUP(A1281,BUSINESS!$A$2:$J$2692,10,0)</f>
        <v>0.57976412489999996</v>
      </c>
      <c r="AB1281" s="12">
        <f t="shared" si="72"/>
        <v>2194.3726506349003</v>
      </c>
      <c r="AC1281" s="10">
        <f t="shared" si="75"/>
        <v>0</v>
      </c>
      <c r="AD1281" s="10">
        <f t="shared" si="76"/>
        <v>1.1150324191865305E-3</v>
      </c>
      <c r="AE1281" s="10">
        <f t="shared" si="77"/>
        <v>0</v>
      </c>
      <c r="AF1281">
        <f t="shared" si="74"/>
        <v>0</v>
      </c>
    </row>
    <row r="1282" spans="1:32" ht="14.4">
      <c r="A1282" s="7" t="str">
        <f t="shared" si="73"/>
        <v>Kosovo-Europe 2006</v>
      </c>
      <c r="B1282" s="7" t="s">
        <v>177</v>
      </c>
      <c r="C1282" s="8" t="s">
        <v>76</v>
      </c>
      <c r="D1282" s="9" t="s">
        <v>68</v>
      </c>
      <c r="E1282" s="8"/>
      <c r="F1282" s="13">
        <v>3918176308</v>
      </c>
      <c r="G1282" s="8"/>
      <c r="H1282" s="14">
        <v>0.14599999999999999</v>
      </c>
      <c r="I1282" s="10">
        <f t="array" ref="I1282">VLOOKUP(A1282,ENERGY!$A$2:$F$2691,5,0)</f>
        <v>2005</v>
      </c>
      <c r="J1282" s="11">
        <f t="array" ref="J1282">VLOOKUP(A1282,ENERGY!$A$2:$F$2691,6,0)</f>
        <v>0</v>
      </c>
      <c r="K1282" s="10">
        <f t="array" ref="K1282">VLOOKUP(A1282,'HUMAN RESOURCES'!$A$2:$M$2692,5,0)</f>
        <v>1.9E-2</v>
      </c>
      <c r="L1282" s="11">
        <f t="array" ref="L1282">VLOOKUP(A1282,'HUMAN RESOURCES'!$A$2:$M$2692,6,0)</f>
        <v>0</v>
      </c>
      <c r="M1282" s="10">
        <f t="array" ref="M1282">VLOOKUP(A1282,'HUMAN RESOURCES'!$A$2:$M$2692,7,0)</f>
        <v>71</v>
      </c>
      <c r="N1282" s="10">
        <f t="array" ref="N1282">VLOOKUP(A1282,'HUMAN RESOURCES'!$A$2:$M$2692,8,0)</f>
        <v>67</v>
      </c>
      <c r="O1282" s="10">
        <f t="array" ref="O1282">VLOOKUP(A1282,'HUMAN RESOURCES'!$A$2:$M$2692,9,0)</f>
        <v>0</v>
      </c>
      <c r="P1282" s="10">
        <f t="array" ref="P1282">VLOOKUP(A1282,'HUMAN RESOURCES'!$A$2:$M$2692,10,0)</f>
        <v>0</v>
      </c>
      <c r="Q1282" s="10">
        <f t="array" ref="Q1282">VLOOKUP(A1282,'HUMAN RESOURCES'!$A$2:$M$2692,11,0)</f>
        <v>0</v>
      </c>
      <c r="R1282" s="10">
        <f t="array" ref="R1282">VLOOKUP(A1282,'HUMAN RESOURCES'!$A$2:$M$2692,12,0)</f>
        <v>1719536</v>
      </c>
      <c r="S1282" s="10">
        <f t="array" ref="S1282">VLOOKUP(A1282,'HUMAN RESOURCES'!$A$2:$M$2692,13,0)</f>
        <v>0</v>
      </c>
      <c r="T1282" s="10">
        <f t="array" ref="T1282">VLOOKUP(A1282,TOURISM!$A$2:$F$2692,5,0)</f>
        <v>0</v>
      </c>
      <c r="U1282" s="10">
        <f t="array" ref="U1282">VLOOKUP(A1282,TOURISM!$A$2:$F$2692,6,0)</f>
        <v>0</v>
      </c>
      <c r="V1282" s="10">
        <f t="array" ref="V1282">VLOOKUP(A1282,BUSINESS!$A$2:$J$2692,5,0)</f>
        <v>0</v>
      </c>
      <c r="W1282" s="10">
        <f t="array" ref="W1282">VLOOKUP(A1282,BUSINESS!$A$2:$J$2692,6,0)</f>
        <v>0</v>
      </c>
      <c r="X1282" s="10">
        <f t="array" ref="X1282">VLOOKUP(A1282,BUSINESS!$A$2:$J$2692,7,0)</f>
        <v>0</v>
      </c>
      <c r="Y1282" s="10">
        <f t="array" ref="Y1282">VLOOKUP(A1282,BUSINESS!$A$2:$J$2692,8,0)</f>
        <v>0</v>
      </c>
      <c r="Z1282" s="10">
        <f t="array" ref="Z1282">VLOOKUP(A1282,BUSINESS!$A$2:$J$2692,9,0)</f>
        <v>0.129</v>
      </c>
      <c r="AA1282" s="10">
        <f t="array" ref="AA1282">VLOOKUP(A1282,BUSINESS!$A$2:$J$2692,10,0)</f>
        <v>0.57976412489999996</v>
      </c>
      <c r="AB1282" s="12">
        <f t="shared" ref="AB1282:AB1345" si="78">F1282/R1282</f>
        <v>2278.6241800113521</v>
      </c>
      <c r="AC1282" s="10">
        <f t="shared" si="75"/>
        <v>0</v>
      </c>
      <c r="AD1282" s="10">
        <f t="shared" si="76"/>
        <v>1.1660122265541402E-3</v>
      </c>
      <c r="AE1282" s="10">
        <f t="shared" si="77"/>
        <v>0</v>
      </c>
      <c r="AF1282">
        <f t="shared" si="74"/>
        <v>0</v>
      </c>
    </row>
    <row r="1283" spans="1:32" ht="14.4">
      <c r="A1283" s="7" t="str">
        <f t="shared" ref="A1283:A1346" si="79">CONCATENATE(B1283," ",D1283)</f>
        <v>Kosovo-Europe 2007</v>
      </c>
      <c r="B1283" s="7" t="s">
        <v>177</v>
      </c>
      <c r="C1283" s="8" t="s">
        <v>76</v>
      </c>
      <c r="D1283" s="9" t="s">
        <v>69</v>
      </c>
      <c r="E1283" s="8"/>
      <c r="F1283" s="13">
        <v>4743437689</v>
      </c>
      <c r="G1283" s="8"/>
      <c r="H1283" s="14">
        <v>0.14099999999999999</v>
      </c>
      <c r="I1283" s="10">
        <f t="array" ref="I1283">VLOOKUP(A1283,ENERGY!$A$2:$F$2691,5,0)</f>
        <v>2045</v>
      </c>
      <c r="J1283" s="11">
        <f t="array" ref="J1283">VLOOKUP(A1283,ENERGY!$A$2:$F$2691,6,0)</f>
        <v>0</v>
      </c>
      <c r="K1283" s="10">
        <f t="array" ref="K1283">VLOOKUP(A1283,'HUMAN RESOURCES'!$A$2:$M$2692,5,0)</f>
        <v>1.9E-2</v>
      </c>
      <c r="L1283" s="11">
        <f t="array" ref="L1283">VLOOKUP(A1283,'HUMAN RESOURCES'!$A$2:$M$2692,6,0)</f>
        <v>0</v>
      </c>
      <c r="M1283" s="10">
        <f t="array" ref="M1283">VLOOKUP(A1283,'HUMAN RESOURCES'!$A$2:$M$2692,7,0)</f>
        <v>71</v>
      </c>
      <c r="N1283" s="10">
        <f t="array" ref="N1283">VLOOKUP(A1283,'HUMAN RESOURCES'!$A$2:$M$2692,8,0)</f>
        <v>67</v>
      </c>
      <c r="O1283" s="10">
        <f t="array" ref="O1283">VLOOKUP(A1283,'HUMAN RESOURCES'!$A$2:$M$2692,9,0)</f>
        <v>0</v>
      </c>
      <c r="P1283" s="10">
        <f t="array" ref="P1283">VLOOKUP(A1283,'HUMAN RESOURCES'!$A$2:$M$2692,10,0)</f>
        <v>0</v>
      </c>
      <c r="Q1283" s="10">
        <f t="array" ref="Q1283">VLOOKUP(A1283,'HUMAN RESOURCES'!$A$2:$M$2692,11,0)</f>
        <v>0</v>
      </c>
      <c r="R1283" s="10">
        <f t="array" ref="R1283">VLOOKUP(A1283,'HUMAN RESOURCES'!$A$2:$M$2692,12,0)</f>
        <v>1733404</v>
      </c>
      <c r="S1283" s="10">
        <f t="array" ref="S1283">VLOOKUP(A1283,'HUMAN RESOURCES'!$A$2:$M$2692,13,0)</f>
        <v>0</v>
      </c>
      <c r="T1283" s="10">
        <f t="array" ref="T1283">VLOOKUP(A1283,TOURISM!$A$2:$F$2692,5,0)</f>
        <v>0</v>
      </c>
      <c r="U1283" s="10">
        <f t="array" ref="U1283">VLOOKUP(A1283,TOURISM!$A$2:$F$2692,6,0)</f>
        <v>0</v>
      </c>
      <c r="V1283" s="10">
        <f t="array" ref="V1283">VLOOKUP(A1283,BUSINESS!$A$2:$J$2692,5,0)</f>
        <v>0</v>
      </c>
      <c r="W1283" s="10">
        <f t="array" ref="W1283">VLOOKUP(A1283,BUSINESS!$A$2:$J$2692,6,0)</f>
        <v>0</v>
      </c>
      <c r="X1283" s="10">
        <f t="array" ref="X1283">VLOOKUP(A1283,BUSINESS!$A$2:$J$2692,7,0)</f>
        <v>0</v>
      </c>
      <c r="Y1283" s="10">
        <f t="array" ref="Y1283">VLOOKUP(A1283,BUSINESS!$A$2:$J$2692,8,0)</f>
        <v>0</v>
      </c>
      <c r="Z1283" s="10">
        <f t="array" ref="Z1283">VLOOKUP(A1283,BUSINESS!$A$2:$J$2692,9,0)</f>
        <v>0.129</v>
      </c>
      <c r="AA1283" s="10">
        <f t="array" ref="AA1283">VLOOKUP(A1283,BUSINESS!$A$2:$J$2692,10,0)</f>
        <v>0.57976412489999996</v>
      </c>
      <c r="AB1283" s="12">
        <f t="shared" si="78"/>
        <v>2736.4871022566003</v>
      </c>
      <c r="AC1283" s="10">
        <f t="shared" si="75"/>
        <v>0</v>
      </c>
      <c r="AD1283" s="10">
        <f t="shared" si="76"/>
        <v>1.1797595944165354E-3</v>
      </c>
      <c r="AE1283" s="10">
        <f t="shared" si="77"/>
        <v>0</v>
      </c>
      <c r="AF1283">
        <f t="shared" ref="AF1283:AF1346" si="80">T1283/R1283</f>
        <v>0</v>
      </c>
    </row>
    <row r="1284" spans="1:32" ht="14.4">
      <c r="A1284" s="7" t="str">
        <f t="shared" si="79"/>
        <v>Kosovo-Europe 2008</v>
      </c>
      <c r="B1284" s="7" t="s">
        <v>177</v>
      </c>
      <c r="C1284" s="8" t="s">
        <v>76</v>
      </c>
      <c r="D1284" s="9" t="s">
        <v>70</v>
      </c>
      <c r="E1284" s="8"/>
      <c r="F1284" s="13">
        <v>5771473142</v>
      </c>
      <c r="G1284" s="8"/>
      <c r="H1284" s="14">
        <v>0.13800000000000001</v>
      </c>
      <c r="I1284" s="10">
        <f t="array" ref="I1284">VLOOKUP(A1284,ENERGY!$A$2:$F$2691,5,0)</f>
        <v>1946</v>
      </c>
      <c r="J1284" s="11">
        <f t="array" ref="J1284">VLOOKUP(A1284,ENERGY!$A$2:$F$2691,6,0)</f>
        <v>0</v>
      </c>
      <c r="K1284" s="10">
        <f t="array" ref="K1284">VLOOKUP(A1284,'HUMAN RESOURCES'!$A$2:$M$2692,5,0)</f>
        <v>1.9E-2</v>
      </c>
      <c r="L1284" s="11">
        <f t="array" ref="L1284">VLOOKUP(A1284,'HUMAN RESOURCES'!$A$2:$M$2692,6,0)</f>
        <v>0</v>
      </c>
      <c r="M1284" s="10">
        <f t="array" ref="M1284">VLOOKUP(A1284,'HUMAN RESOURCES'!$A$2:$M$2692,7,0)</f>
        <v>72</v>
      </c>
      <c r="N1284" s="10">
        <f t="array" ref="N1284">VLOOKUP(A1284,'HUMAN RESOURCES'!$A$2:$M$2692,8,0)</f>
        <v>67</v>
      </c>
      <c r="O1284" s="10">
        <f t="array" ref="O1284">VLOOKUP(A1284,'HUMAN RESOURCES'!$A$2:$M$2692,9,0)</f>
        <v>0</v>
      </c>
      <c r="P1284" s="10">
        <f t="array" ref="P1284">VLOOKUP(A1284,'HUMAN RESOURCES'!$A$2:$M$2692,10,0)</f>
        <v>0</v>
      </c>
      <c r="Q1284" s="10">
        <f t="array" ref="Q1284">VLOOKUP(A1284,'HUMAN RESOURCES'!$A$2:$M$2692,11,0)</f>
        <v>0</v>
      </c>
      <c r="R1284" s="10">
        <f t="array" ref="R1284">VLOOKUP(A1284,'HUMAN RESOURCES'!$A$2:$M$2692,12,0)</f>
        <v>1747383</v>
      </c>
      <c r="S1284" s="10">
        <f t="array" ref="S1284">VLOOKUP(A1284,'HUMAN RESOURCES'!$A$2:$M$2692,13,0)</f>
        <v>0</v>
      </c>
      <c r="T1284" s="10">
        <f t="array" ref="T1284">VLOOKUP(A1284,TOURISM!$A$2:$F$2692,5,0)</f>
        <v>0</v>
      </c>
      <c r="U1284" s="10">
        <f t="array" ref="U1284">VLOOKUP(A1284,TOURISM!$A$2:$F$2692,6,0)</f>
        <v>0</v>
      </c>
      <c r="V1284" s="10">
        <f t="array" ref="V1284">VLOOKUP(A1284,BUSINESS!$A$2:$J$2692,5,0)</f>
        <v>0</v>
      </c>
      <c r="W1284" s="10">
        <f t="array" ref="W1284">VLOOKUP(A1284,BUSINESS!$A$2:$J$2692,6,0)</f>
        <v>0</v>
      </c>
      <c r="X1284" s="10">
        <f t="array" ref="X1284">VLOOKUP(A1284,BUSINESS!$A$2:$J$2692,7,0)</f>
        <v>0</v>
      </c>
      <c r="Y1284" s="10">
        <f t="array" ref="Y1284">VLOOKUP(A1284,BUSINESS!$A$2:$J$2692,8,0)</f>
        <v>0</v>
      </c>
      <c r="Z1284" s="10">
        <f t="array" ref="Z1284">VLOOKUP(A1284,BUSINESS!$A$2:$J$2692,9,0)</f>
        <v>0.129</v>
      </c>
      <c r="AA1284" s="10">
        <f t="array" ref="AA1284">VLOOKUP(A1284,BUSINESS!$A$2:$J$2692,10,0)</f>
        <v>0.57976412489999996</v>
      </c>
      <c r="AB1284" s="12">
        <f t="shared" si="78"/>
        <v>3302.9239393996622</v>
      </c>
      <c r="AC1284" s="10">
        <f t="shared" si="75"/>
        <v>0</v>
      </c>
      <c r="AD1284" s="10">
        <f t="shared" si="76"/>
        <v>1.1136654070687422E-3</v>
      </c>
      <c r="AE1284" s="10">
        <f t="shared" si="77"/>
        <v>0</v>
      </c>
      <c r="AF1284">
        <f t="shared" si="80"/>
        <v>0</v>
      </c>
    </row>
    <row r="1285" spans="1:32" ht="14.4">
      <c r="A1285" s="7" t="str">
        <f t="shared" si="79"/>
        <v>Kosovo-Europe 2009</v>
      </c>
      <c r="B1285" s="7" t="s">
        <v>177</v>
      </c>
      <c r="C1285" s="8" t="s">
        <v>76</v>
      </c>
      <c r="D1285" s="9" t="s">
        <v>71</v>
      </c>
      <c r="E1285" s="8"/>
      <c r="F1285" s="13">
        <v>5620572910</v>
      </c>
      <c r="G1285" s="8"/>
      <c r="H1285" s="14">
        <v>0.14099999999999999</v>
      </c>
      <c r="I1285" s="10">
        <v>1946</v>
      </c>
      <c r="J1285" s="11"/>
      <c r="K1285" s="10">
        <f t="array" ref="K1285">VLOOKUP(A1285,'HUMAN RESOURCES'!$A$2:$M$2692,5,0)</f>
        <v>1.9E-2</v>
      </c>
      <c r="L1285" s="11">
        <f t="array" ref="L1285">VLOOKUP(A1285,'HUMAN RESOURCES'!$A$2:$M$2692,6,0)</f>
        <v>0</v>
      </c>
      <c r="M1285" s="10">
        <f t="array" ref="M1285">VLOOKUP(A1285,'HUMAN RESOURCES'!$A$2:$M$2692,7,0)</f>
        <v>72</v>
      </c>
      <c r="N1285" s="10">
        <f t="array" ref="N1285">VLOOKUP(A1285,'HUMAN RESOURCES'!$A$2:$M$2692,8,0)</f>
        <v>68</v>
      </c>
      <c r="O1285" s="10">
        <f t="array" ref="O1285">VLOOKUP(A1285,'HUMAN RESOURCES'!$A$2:$M$2692,9,0)</f>
        <v>0</v>
      </c>
      <c r="P1285" s="10">
        <f t="array" ref="P1285">VLOOKUP(A1285,'HUMAN RESOURCES'!$A$2:$M$2692,10,0)</f>
        <v>0</v>
      </c>
      <c r="Q1285" s="10">
        <f t="array" ref="Q1285">VLOOKUP(A1285,'HUMAN RESOURCES'!$A$2:$M$2692,11,0)</f>
        <v>0</v>
      </c>
      <c r="R1285" s="10">
        <f t="array" ref="R1285">VLOOKUP(A1285,'HUMAN RESOURCES'!$A$2:$M$2692,12,0)</f>
        <v>1761474</v>
      </c>
      <c r="S1285" s="10">
        <f t="array" ref="S1285">VLOOKUP(A1285,'HUMAN RESOURCES'!$A$2:$M$2692,13,0)</f>
        <v>0</v>
      </c>
      <c r="T1285" s="10">
        <f t="array" ref="T1285">VLOOKUP(A1285,TOURISM!$A$2:$F$2692,5,0)</f>
        <v>0</v>
      </c>
      <c r="U1285" s="10">
        <f t="array" ref="U1285">VLOOKUP(A1285,TOURISM!$A$2:$F$2692,6,0)</f>
        <v>0</v>
      </c>
      <c r="V1285" s="10">
        <f t="array" ref="V1285">VLOOKUP(A1285,BUSINESS!$A$2:$J$2692,5,0)</f>
        <v>0.28299999999999997</v>
      </c>
      <c r="W1285" s="10">
        <f t="array" ref="W1285">VLOOKUP(A1285,BUSINESS!$A$2:$J$2692,6,0)</f>
        <v>52</v>
      </c>
      <c r="X1285" s="10">
        <f t="array" ref="X1285">VLOOKUP(A1285,BUSINESS!$A$2:$J$2692,7,0)</f>
        <v>0</v>
      </c>
      <c r="Y1285" s="10">
        <f t="array" ref="Y1285">VLOOKUP(A1285,BUSINESS!$A$2:$J$2692,8,0)</f>
        <v>163</v>
      </c>
      <c r="Z1285" s="10">
        <f t="array" ref="Z1285">VLOOKUP(A1285,BUSINESS!$A$2:$J$2692,9,0)</f>
        <v>0.129</v>
      </c>
      <c r="AA1285" s="10">
        <f t="array" ref="AA1285">VLOOKUP(A1285,BUSINESS!$A$2:$J$2692,10,0)</f>
        <v>0.57976412489999996</v>
      </c>
      <c r="AB1285" s="12">
        <f t="shared" si="78"/>
        <v>3190.8350109056391</v>
      </c>
      <c r="AC1285" s="10">
        <f t="shared" si="75"/>
        <v>0</v>
      </c>
      <c r="AD1285" s="10">
        <f t="shared" si="76"/>
        <v>1.1047565845422641E-3</v>
      </c>
      <c r="AE1285" s="10">
        <f t="shared" si="77"/>
        <v>0</v>
      </c>
      <c r="AF1285">
        <f t="shared" si="80"/>
        <v>0</v>
      </c>
    </row>
    <row r="1286" spans="1:32" ht="14.4">
      <c r="A1286" s="7" t="str">
        <f t="shared" si="79"/>
        <v>Kosovo-Europe 2010</v>
      </c>
      <c r="B1286" s="7" t="s">
        <v>177</v>
      </c>
      <c r="C1286" s="8" t="s">
        <v>76</v>
      </c>
      <c r="D1286" s="9" t="s">
        <v>72</v>
      </c>
      <c r="E1286" s="8"/>
      <c r="F1286" s="13">
        <v>5740438192</v>
      </c>
      <c r="G1286" s="8"/>
      <c r="H1286" s="14">
        <v>0.14299999999999999</v>
      </c>
      <c r="I1286" s="10">
        <f t="array" ref="I1286">VLOOKUP(A1286,ENERGY!$A$2:$F$2691,5,0)</f>
        <v>1994</v>
      </c>
      <c r="J1286" s="11">
        <f t="array" ref="J1286">VLOOKUP(A1286,ENERGY!$A$2:$F$2691,6,0)</f>
        <v>0</v>
      </c>
      <c r="K1286" s="10">
        <f t="array" ref="K1286">VLOOKUP(A1286,'HUMAN RESOURCES'!$A$2:$M$2692,5,0)</f>
        <v>1.9E-2</v>
      </c>
      <c r="L1286" s="11">
        <f t="array" ref="L1286">VLOOKUP(A1286,'HUMAN RESOURCES'!$A$2:$M$2692,6,0)</f>
        <v>0</v>
      </c>
      <c r="M1286" s="10">
        <f t="array" ref="M1286">VLOOKUP(A1286,'HUMAN RESOURCES'!$A$2:$M$2692,7,0)</f>
        <v>72</v>
      </c>
      <c r="N1286" s="10">
        <f t="array" ref="N1286">VLOOKUP(A1286,'HUMAN RESOURCES'!$A$2:$M$2692,8,0)</f>
        <v>68</v>
      </c>
      <c r="O1286" s="10">
        <f t="array" ref="O1286">VLOOKUP(A1286,'HUMAN RESOURCES'!$A$2:$M$2692,9,0)</f>
        <v>0.27500000000000002</v>
      </c>
      <c r="P1286" s="10">
        <f t="array" ref="P1286">VLOOKUP(A1286,'HUMAN RESOURCES'!$A$2:$M$2692,10,0)</f>
        <v>0.65900000000000003</v>
      </c>
      <c r="Q1286" s="10">
        <f t="array" ref="Q1286">VLOOKUP(A1286,'HUMAN RESOURCES'!$A$2:$M$2692,11,0)</f>
        <v>6.7000000000000004E-2</v>
      </c>
      <c r="R1286" s="10">
        <f t="array" ref="R1286">VLOOKUP(A1286,'HUMAN RESOURCES'!$A$2:$M$2692,12,0)</f>
        <v>1775680</v>
      </c>
      <c r="S1286" s="10">
        <f t="array" ref="S1286">VLOOKUP(A1286,'HUMAN RESOURCES'!$A$2:$M$2692,13,0)</f>
        <v>0</v>
      </c>
      <c r="T1286" s="10">
        <f t="array" ref="T1286">VLOOKUP(A1286,TOURISM!$A$2:$F$2692,5,0)</f>
        <v>0</v>
      </c>
      <c r="U1286" s="10">
        <f t="array" ref="U1286">VLOOKUP(A1286,TOURISM!$A$2:$F$2692,6,0)</f>
        <v>0</v>
      </c>
      <c r="V1286" s="10">
        <f t="array" ref="V1286">VLOOKUP(A1286,BUSINESS!$A$2:$J$2692,5,0)</f>
        <v>0.16500000000000001</v>
      </c>
      <c r="W1286" s="10">
        <f t="array" ref="W1286">VLOOKUP(A1286,BUSINESS!$A$2:$J$2692,6,0)</f>
        <v>58</v>
      </c>
      <c r="X1286" s="10">
        <f t="array" ref="X1286">VLOOKUP(A1286,BUSINESS!$A$2:$J$2692,7,0)</f>
        <v>0</v>
      </c>
      <c r="Y1286" s="10">
        <f t="array" ref="Y1286">VLOOKUP(A1286,BUSINESS!$A$2:$J$2692,8,0)</f>
        <v>163</v>
      </c>
      <c r="Z1286" s="10">
        <f t="array" ref="Z1286">VLOOKUP(A1286,BUSINESS!$A$2:$J$2692,9,0)</f>
        <v>0.129</v>
      </c>
      <c r="AA1286" s="10">
        <f t="array" ref="AA1286">VLOOKUP(A1286,BUSINESS!$A$2:$J$2692,10,0)</f>
        <v>0.57976412489999996</v>
      </c>
      <c r="AB1286" s="12">
        <f t="shared" si="78"/>
        <v>3232.8112002162552</v>
      </c>
      <c r="AC1286" s="10">
        <f t="shared" si="75"/>
        <v>0</v>
      </c>
      <c r="AD1286" s="10">
        <f t="shared" si="76"/>
        <v>1.1229500810956928E-3</v>
      </c>
      <c r="AE1286" s="10">
        <f t="shared" si="77"/>
        <v>0</v>
      </c>
      <c r="AF1286">
        <f t="shared" si="80"/>
        <v>0</v>
      </c>
    </row>
    <row r="1287" spans="1:32" ht="14.4">
      <c r="A1287" s="7" t="str">
        <f t="shared" si="79"/>
        <v>Kosovo-Europe 2011</v>
      </c>
      <c r="B1287" s="7" t="s">
        <v>177</v>
      </c>
      <c r="C1287" s="8" t="s">
        <v>76</v>
      </c>
      <c r="D1287" s="9" t="s">
        <v>73</v>
      </c>
      <c r="E1287" s="8"/>
      <c r="F1287" s="13">
        <v>6630214452</v>
      </c>
      <c r="G1287" s="8"/>
      <c r="H1287" s="14">
        <v>0.13900000000000001</v>
      </c>
      <c r="I1287" s="10">
        <f t="array" ref="I1287">VLOOKUP(A1287,ENERGY!$A$2:$F$2691,5,0)</f>
        <v>1966</v>
      </c>
      <c r="J1287" s="11">
        <f t="array" ref="J1287">VLOOKUP(A1287,ENERGY!$A$2:$F$2691,6,0)</f>
        <v>0</v>
      </c>
      <c r="K1287" s="10">
        <f t="array" ref="K1287">VLOOKUP(A1287,'HUMAN RESOURCES'!$A$2:$M$2692,5,0)</f>
        <v>1.7999999999999999E-2</v>
      </c>
      <c r="L1287" s="11">
        <f t="array" ref="L1287">VLOOKUP(A1287,'HUMAN RESOURCES'!$A$2:$M$2692,6,0)</f>
        <v>0</v>
      </c>
      <c r="M1287" s="10">
        <f t="array" ref="M1287">VLOOKUP(A1287,'HUMAN RESOURCES'!$A$2:$M$2692,7,0)</f>
        <v>72</v>
      </c>
      <c r="N1287" s="10">
        <f t="array" ref="N1287">VLOOKUP(A1287,'HUMAN RESOURCES'!$A$2:$M$2692,8,0)</f>
        <v>68</v>
      </c>
      <c r="O1287" s="10">
        <f t="array" ref="O1287">VLOOKUP(A1287,'HUMAN RESOURCES'!$A$2:$M$2692,9,0)</f>
        <v>0</v>
      </c>
      <c r="P1287" s="10">
        <f t="array" ref="P1287">VLOOKUP(A1287,'HUMAN RESOURCES'!$A$2:$M$2692,10,0)</f>
        <v>0</v>
      </c>
      <c r="Q1287" s="10">
        <f t="array" ref="Q1287">VLOOKUP(A1287,'HUMAN RESOURCES'!$A$2:$M$2692,11,0)</f>
        <v>0</v>
      </c>
      <c r="R1287" s="10">
        <f t="array" ref="R1287">VLOOKUP(A1287,'HUMAN RESOURCES'!$A$2:$M$2692,12,0)</f>
        <v>1790957</v>
      </c>
      <c r="S1287" s="10">
        <f t="array" ref="S1287">VLOOKUP(A1287,'HUMAN RESOURCES'!$A$2:$M$2692,13,0)</f>
        <v>0</v>
      </c>
      <c r="T1287" s="10">
        <f t="array" ref="T1287">VLOOKUP(A1287,TOURISM!$A$2:$F$2692,5,0)</f>
        <v>0</v>
      </c>
      <c r="U1287" s="10">
        <f t="array" ref="U1287">VLOOKUP(A1287,TOURISM!$A$2:$F$2692,6,0)</f>
        <v>0</v>
      </c>
      <c r="V1287" s="10">
        <f t="array" ref="V1287">VLOOKUP(A1287,BUSINESS!$A$2:$J$2692,5,0)</f>
        <v>0.154</v>
      </c>
      <c r="W1287" s="10">
        <f t="array" ref="W1287">VLOOKUP(A1287,BUSINESS!$A$2:$J$2692,6,0)</f>
        <v>58</v>
      </c>
      <c r="X1287" s="10">
        <f t="array" ref="X1287">VLOOKUP(A1287,BUSINESS!$A$2:$J$2692,7,0)</f>
        <v>0</v>
      </c>
      <c r="Y1287" s="10">
        <f t="array" ref="Y1287">VLOOKUP(A1287,BUSINESS!$A$2:$J$2692,8,0)</f>
        <v>164</v>
      </c>
      <c r="Z1287" s="10">
        <f t="array" ref="Z1287">VLOOKUP(A1287,BUSINESS!$A$2:$J$2692,9,0)</f>
        <v>0.129</v>
      </c>
      <c r="AA1287" s="10">
        <f t="array" ref="AA1287">VLOOKUP(A1287,BUSINESS!$A$2:$J$2692,10,0)</f>
        <v>0.57976412489999996</v>
      </c>
      <c r="AB1287" s="12">
        <f t="shared" si="78"/>
        <v>3702.051167057612</v>
      </c>
      <c r="AC1287" s="10">
        <f t="shared" si="75"/>
        <v>0</v>
      </c>
      <c r="AD1287" s="10">
        <f t="shared" si="76"/>
        <v>1.0977371316005912E-3</v>
      </c>
      <c r="AE1287" s="10">
        <f t="shared" si="77"/>
        <v>0</v>
      </c>
      <c r="AF1287">
        <f t="shared" si="80"/>
        <v>0</v>
      </c>
    </row>
    <row r="1288" spans="1:32" ht="14.4">
      <c r="A1288" s="7" t="str">
        <f t="shared" si="79"/>
        <v>Kosovo-Europe 2012</v>
      </c>
      <c r="B1288" s="7" t="s">
        <v>177</v>
      </c>
      <c r="C1288" s="8" t="s">
        <v>76</v>
      </c>
      <c r="D1288" s="9" t="s">
        <v>74</v>
      </c>
      <c r="E1288" s="8"/>
      <c r="F1288" s="13">
        <v>6445460830</v>
      </c>
      <c r="G1288" s="8"/>
      <c r="H1288" s="14">
        <v>0.129</v>
      </c>
      <c r="I1288" s="10">
        <v>1966</v>
      </c>
      <c r="J1288" s="11"/>
      <c r="K1288" s="10">
        <f t="array" ref="K1288">VLOOKUP(A1288,'HUMAN RESOURCES'!$A$2:$M$2692,5,0)</f>
        <v>1.7999999999999999E-2</v>
      </c>
      <c r="L1288" s="11">
        <f t="array" ref="L1288">VLOOKUP(A1288,'HUMAN RESOURCES'!$A$2:$M$2692,6,0)</f>
        <v>0</v>
      </c>
      <c r="M1288" s="10">
        <f t="array" ref="M1288">VLOOKUP(A1288,'HUMAN RESOURCES'!$A$2:$M$2692,7,0)</f>
        <v>73</v>
      </c>
      <c r="N1288" s="10">
        <f t="array" ref="N1288">VLOOKUP(A1288,'HUMAN RESOURCES'!$A$2:$M$2692,8,0)</f>
        <v>68</v>
      </c>
      <c r="O1288" s="10">
        <f t="array" ref="O1288">VLOOKUP(A1288,'HUMAN RESOURCES'!$A$2:$M$2692,9,0)</f>
        <v>0</v>
      </c>
      <c r="P1288" s="10">
        <f t="array" ref="P1288">VLOOKUP(A1288,'HUMAN RESOURCES'!$A$2:$M$2692,10,0)</f>
        <v>0</v>
      </c>
      <c r="Q1288" s="10">
        <f t="array" ref="Q1288">VLOOKUP(A1288,'HUMAN RESOURCES'!$A$2:$M$2692,11,0)</f>
        <v>0</v>
      </c>
      <c r="R1288" s="10">
        <f t="array" ref="R1288">VLOOKUP(A1288,'HUMAN RESOURCES'!$A$2:$M$2692,12,0)</f>
        <v>1807106</v>
      </c>
      <c r="S1288" s="10">
        <f t="array" ref="S1288">VLOOKUP(A1288,'HUMAN RESOURCES'!$A$2:$M$2692,13,0)</f>
        <v>0</v>
      </c>
      <c r="T1288" s="10">
        <f t="array" ref="T1288">VLOOKUP(A1288,TOURISM!$A$2:$F$2692,5,0)</f>
        <v>0</v>
      </c>
      <c r="U1288" s="10">
        <f t="array" ref="U1288">VLOOKUP(A1288,TOURISM!$A$2:$F$2692,6,0)</f>
        <v>0</v>
      </c>
      <c r="V1288" s="10">
        <f t="array" ref="V1288">VLOOKUP(A1288,BUSINESS!$A$2:$J$2692,5,0)</f>
        <v>0.154</v>
      </c>
      <c r="W1288" s="10">
        <f t="array" ref="W1288">VLOOKUP(A1288,BUSINESS!$A$2:$J$2692,6,0)</f>
        <v>52</v>
      </c>
      <c r="X1288" s="10">
        <f t="array" ref="X1288">VLOOKUP(A1288,BUSINESS!$A$2:$J$2692,7,0)</f>
        <v>96</v>
      </c>
      <c r="Y1288" s="10">
        <f t="array" ref="Y1288">VLOOKUP(A1288,BUSINESS!$A$2:$J$2692,8,0)</f>
        <v>164</v>
      </c>
      <c r="Z1288" s="10">
        <f t="array" ref="Z1288">VLOOKUP(A1288,BUSINESS!$A$2:$J$2692,9,0)</f>
        <v>0.129</v>
      </c>
      <c r="AA1288" s="10">
        <f t="array" ref="AA1288">VLOOKUP(A1288,BUSINESS!$A$2:$J$2692,10,0)</f>
        <v>0.57976412489999996</v>
      </c>
      <c r="AB1288" s="12">
        <f t="shared" si="78"/>
        <v>3566.7309111917066</v>
      </c>
      <c r="AC1288" s="10">
        <f t="shared" si="75"/>
        <v>0</v>
      </c>
      <c r="AD1288" s="10">
        <f t="shared" si="76"/>
        <v>1.0879273268972599E-3</v>
      </c>
      <c r="AE1288" s="10">
        <f t="shared" si="77"/>
        <v>0</v>
      </c>
      <c r="AF1288">
        <f t="shared" si="80"/>
        <v>0</v>
      </c>
    </row>
    <row r="1289" spans="1:32" ht="14.4">
      <c r="A1289" s="7" t="str">
        <f t="shared" si="79"/>
        <v>Kuwait-Middle East 2000</v>
      </c>
      <c r="B1289" s="7" t="s">
        <v>178</v>
      </c>
      <c r="C1289" s="8" t="s">
        <v>93</v>
      </c>
      <c r="D1289" s="9" t="s">
        <v>62</v>
      </c>
      <c r="E1289" s="14">
        <v>2.5000000000000001E-2</v>
      </c>
      <c r="F1289" s="13">
        <v>37718011469</v>
      </c>
      <c r="G1289" s="14">
        <v>494</v>
      </c>
      <c r="H1289" s="14">
        <v>8.8999999999999996E-2</v>
      </c>
      <c r="I1289" s="10">
        <f t="array" ref="I1289">VLOOKUP(A1289,ENERGY!$A$2:$F$2691,5,0)</f>
        <v>0</v>
      </c>
      <c r="J1289" s="11">
        <f t="array" ref="J1289">VLOOKUP(A1289,ENERGY!$A$2:$F$2691,6,0)</f>
        <v>0</v>
      </c>
      <c r="K1289" s="10">
        <f t="array" ref="K1289">VLOOKUP(A1289,'HUMAN RESOURCES'!$A$2:$M$2692,5,0)</f>
        <v>2.4E-2</v>
      </c>
      <c r="L1289" s="11">
        <f t="array" ref="L1289">VLOOKUP(A1289,'HUMAN RESOURCES'!$A$2:$M$2692,6,0)</f>
        <v>1.0999999999999999E-2</v>
      </c>
      <c r="M1289" s="10">
        <f t="array" ref="M1289">VLOOKUP(A1289,'HUMAN RESOURCES'!$A$2:$M$2692,7,0)</f>
        <v>74</v>
      </c>
      <c r="N1289" s="10">
        <f t="array" ref="N1289">VLOOKUP(A1289,'HUMAN RESOURCES'!$A$2:$M$2692,8,0)</f>
        <v>72</v>
      </c>
      <c r="O1289" s="10">
        <f t="array" ref="O1289">VLOOKUP(A1289,'HUMAN RESOURCES'!$A$2:$M$2692,9,0)</f>
        <v>0.25700000000000001</v>
      </c>
      <c r="P1289" s="10">
        <f t="array" ref="P1289">VLOOKUP(A1289,'HUMAN RESOURCES'!$A$2:$M$2692,10,0)</f>
        <v>0.71199999999999997</v>
      </c>
      <c r="Q1289" s="10">
        <f t="array" ref="Q1289">VLOOKUP(A1289,'HUMAN RESOURCES'!$A$2:$M$2692,11,0)</f>
        <v>3.1E-2</v>
      </c>
      <c r="R1289" s="10">
        <f t="array" ref="R1289">VLOOKUP(A1289,'HUMAN RESOURCES'!$A$2:$M$2692,12,0)</f>
        <v>1906231</v>
      </c>
      <c r="S1289" s="10">
        <f t="array" ref="S1289">VLOOKUP(A1289,'HUMAN RESOURCES'!$A$2:$M$2692,13,0)</f>
        <v>0.98099999999999998</v>
      </c>
      <c r="T1289" s="10">
        <f t="array" ref="T1289">VLOOKUP(A1289,TOURISM!$A$2:$F$2692,5,0)</f>
        <v>394000000</v>
      </c>
      <c r="U1289" s="10">
        <f t="array" ref="U1289">VLOOKUP(A1289,TOURISM!$A$2:$F$2692,6,0)</f>
        <v>2852000000</v>
      </c>
      <c r="V1289" s="10">
        <f t="array" ref="V1289">VLOOKUP(A1289,BUSINESS!$A$2:$J$2692,5,0)</f>
        <v>0</v>
      </c>
      <c r="W1289" s="10">
        <f t="array" ref="W1289">VLOOKUP(A1289,BUSINESS!$A$2:$J$2692,6,0)</f>
        <v>0</v>
      </c>
      <c r="X1289" s="10">
        <f t="array" ref="X1289">VLOOKUP(A1289,BUSINESS!$A$2:$J$2692,7,0)</f>
        <v>0</v>
      </c>
      <c r="Y1289" s="10">
        <f t="array" ref="Y1289">VLOOKUP(A1289,BUSINESS!$A$2:$J$2692,8,0)</f>
        <v>0</v>
      </c>
      <c r="Z1289" s="10">
        <f t="array" ref="Z1289">VLOOKUP(A1289,BUSINESS!$A$2:$J$2692,9,0)</f>
        <v>6.7000000000000004E-2</v>
      </c>
      <c r="AA1289" s="10">
        <f t="array" ref="AA1289">VLOOKUP(A1289,BUSINESS!$A$2:$J$2692,10,0)</f>
        <v>0.25</v>
      </c>
      <c r="AB1289" s="12">
        <f t="shared" si="78"/>
        <v>19786.695038009559</v>
      </c>
      <c r="AC1289" s="10">
        <f t="shared" si="75"/>
        <v>0</v>
      </c>
      <c r="AD1289" s="10">
        <f t="shared" si="76"/>
        <v>0</v>
      </c>
      <c r="AE1289" s="10">
        <f t="shared" si="77"/>
        <v>1496.1460599476138</v>
      </c>
      <c r="AF1289">
        <f t="shared" si="80"/>
        <v>206.69058471927065</v>
      </c>
    </row>
    <row r="1290" spans="1:32" ht="14.4">
      <c r="A1290" s="7" t="str">
        <f t="shared" si="79"/>
        <v>Kuwait-Middle East 2001</v>
      </c>
      <c r="B1290" s="7" t="s">
        <v>178</v>
      </c>
      <c r="C1290" s="8" t="s">
        <v>93</v>
      </c>
      <c r="D1290" s="9" t="s">
        <v>63</v>
      </c>
      <c r="E1290" s="14">
        <v>3.5999999999999997E-2</v>
      </c>
      <c r="F1290" s="13">
        <v>34890773740</v>
      </c>
      <c r="G1290" s="14">
        <v>634</v>
      </c>
      <c r="H1290" s="14">
        <v>7.9000000000000001E-2</v>
      </c>
      <c r="I1290" s="10">
        <f t="array" ref="I1290">VLOOKUP(A1290,ENERGY!$A$2:$F$2691,5,0)</f>
        <v>32523</v>
      </c>
      <c r="J1290" s="11">
        <f t="array" ref="J1290">VLOOKUP(A1290,ENERGY!$A$2:$F$2691,6,0)</f>
        <v>0</v>
      </c>
      <c r="K1290" s="10">
        <f t="array" ref="K1290">VLOOKUP(A1290,'HUMAN RESOURCES'!$A$2:$M$2692,5,0)</f>
        <v>2.3E-2</v>
      </c>
      <c r="L1290" s="11">
        <f t="array" ref="L1290">VLOOKUP(A1290,'HUMAN RESOURCES'!$A$2:$M$2692,6,0)</f>
        <v>1.0999999999999999E-2</v>
      </c>
      <c r="M1290" s="10">
        <f t="array" ref="M1290">VLOOKUP(A1290,'HUMAN RESOURCES'!$A$2:$M$2692,7,0)</f>
        <v>74</v>
      </c>
      <c r="N1290" s="10">
        <f t="array" ref="N1290">VLOOKUP(A1290,'HUMAN RESOURCES'!$A$2:$M$2692,8,0)</f>
        <v>73</v>
      </c>
      <c r="O1290" s="10">
        <f t="array" ref="O1290">VLOOKUP(A1290,'HUMAN RESOURCES'!$A$2:$M$2692,9,0)</f>
        <v>0.25700000000000001</v>
      </c>
      <c r="P1290" s="10">
        <f t="array" ref="P1290">VLOOKUP(A1290,'HUMAN RESOURCES'!$A$2:$M$2692,10,0)</f>
        <v>0.71099999999999997</v>
      </c>
      <c r="Q1290" s="10">
        <f t="array" ref="Q1290">VLOOKUP(A1290,'HUMAN RESOURCES'!$A$2:$M$2692,11,0)</f>
        <v>3.3000000000000002E-2</v>
      </c>
      <c r="R1290" s="10">
        <f t="array" ref="R1290">VLOOKUP(A1290,'HUMAN RESOURCES'!$A$2:$M$2692,12,0)</f>
        <v>1980604</v>
      </c>
      <c r="S1290" s="10">
        <f t="array" ref="S1290">VLOOKUP(A1290,'HUMAN RESOURCES'!$A$2:$M$2692,13,0)</f>
        <v>0.98099999999999998</v>
      </c>
      <c r="T1290" s="10">
        <f t="array" ref="T1290">VLOOKUP(A1290,TOURISM!$A$2:$F$2692,5,0)</f>
        <v>286000000</v>
      </c>
      <c r="U1290" s="10">
        <f t="array" ref="U1290">VLOOKUP(A1290,TOURISM!$A$2:$F$2692,6,0)</f>
        <v>3207000000</v>
      </c>
      <c r="V1290" s="10">
        <f t="array" ref="V1290">VLOOKUP(A1290,BUSINESS!$A$2:$J$2692,5,0)</f>
        <v>0</v>
      </c>
      <c r="W1290" s="10">
        <f t="array" ref="W1290">VLOOKUP(A1290,BUSINESS!$A$2:$J$2692,6,0)</f>
        <v>0</v>
      </c>
      <c r="X1290" s="10">
        <f t="array" ref="X1290">VLOOKUP(A1290,BUSINESS!$A$2:$J$2692,7,0)</f>
        <v>0</v>
      </c>
      <c r="Y1290" s="10">
        <f t="array" ref="Y1290">VLOOKUP(A1290,BUSINESS!$A$2:$J$2692,8,0)</f>
        <v>0</v>
      </c>
      <c r="Z1290" s="10">
        <f t="array" ref="Z1290">VLOOKUP(A1290,BUSINESS!$A$2:$J$2692,9,0)</f>
        <v>8.5999999999999993E-2</v>
      </c>
      <c r="AA1290" s="10">
        <f t="array" ref="AA1290">VLOOKUP(A1290,BUSINESS!$A$2:$J$2692,10,0)</f>
        <v>0.443</v>
      </c>
      <c r="AB1290" s="12">
        <f t="shared" si="78"/>
        <v>17616.229059418238</v>
      </c>
      <c r="AC1290" s="10">
        <f t="shared" si="75"/>
        <v>0</v>
      </c>
      <c r="AD1290" s="10">
        <f t="shared" si="76"/>
        <v>1.6420748418159308E-2</v>
      </c>
      <c r="AE1290" s="10">
        <f t="shared" si="77"/>
        <v>1619.2030309945856</v>
      </c>
      <c r="AF1290">
        <f t="shared" si="80"/>
        <v>144.40039503101073</v>
      </c>
    </row>
    <row r="1291" spans="1:32" ht="14.4">
      <c r="A1291" s="7" t="str">
        <f t="shared" si="79"/>
        <v>Kuwait-Middle East 2002</v>
      </c>
      <c r="B1291" s="7" t="s">
        <v>178</v>
      </c>
      <c r="C1291" s="8" t="s">
        <v>93</v>
      </c>
      <c r="D1291" s="9" t="s">
        <v>64</v>
      </c>
      <c r="E1291" s="14">
        <v>3.5999999999999997E-2</v>
      </c>
      <c r="F1291" s="13">
        <v>38138801497</v>
      </c>
      <c r="G1291" s="14">
        <v>661</v>
      </c>
      <c r="H1291" s="14">
        <v>6.5000000000000002E-2</v>
      </c>
      <c r="I1291" s="10">
        <f t="array" ref="I1291">VLOOKUP(A1291,ENERGY!$A$2:$F$2691,5,0)</f>
        <v>32586</v>
      </c>
      <c r="J1291" s="11">
        <f t="array" ref="J1291">VLOOKUP(A1291,ENERGY!$A$2:$F$2691,6,0)</f>
        <v>93696</v>
      </c>
      <c r="K1291" s="10">
        <f t="array" ref="K1291">VLOOKUP(A1291,'HUMAN RESOURCES'!$A$2:$M$2692,5,0)</f>
        <v>2.1999999999999999E-2</v>
      </c>
      <c r="L1291" s="11">
        <f t="array" ref="L1291">VLOOKUP(A1291,'HUMAN RESOURCES'!$A$2:$M$2692,6,0)</f>
        <v>1.0999999999999999E-2</v>
      </c>
      <c r="M1291" s="10">
        <f t="array" ref="M1291">VLOOKUP(A1291,'HUMAN RESOURCES'!$A$2:$M$2692,7,0)</f>
        <v>74</v>
      </c>
      <c r="N1291" s="10">
        <f t="array" ref="N1291">VLOOKUP(A1291,'HUMAN RESOURCES'!$A$2:$M$2692,8,0)</f>
        <v>73</v>
      </c>
      <c r="O1291" s="10">
        <f t="array" ref="O1291">VLOOKUP(A1291,'HUMAN RESOURCES'!$A$2:$M$2692,9,0)</f>
        <v>0.25600000000000001</v>
      </c>
      <c r="P1291" s="10">
        <f t="array" ref="P1291">VLOOKUP(A1291,'HUMAN RESOURCES'!$A$2:$M$2692,10,0)</f>
        <v>0.71</v>
      </c>
      <c r="Q1291" s="10">
        <f t="array" ref="Q1291">VLOOKUP(A1291,'HUMAN RESOURCES'!$A$2:$M$2692,11,0)</f>
        <v>3.4000000000000002E-2</v>
      </c>
      <c r="R1291" s="10">
        <f t="array" ref="R1291">VLOOKUP(A1291,'HUMAN RESOURCES'!$A$2:$M$2692,12,0)</f>
        <v>2048232</v>
      </c>
      <c r="S1291" s="10">
        <f t="array" ref="S1291">VLOOKUP(A1291,'HUMAN RESOURCES'!$A$2:$M$2692,13,0)</f>
        <v>0.98099999999999998</v>
      </c>
      <c r="T1291" s="10">
        <f t="array" ref="T1291">VLOOKUP(A1291,TOURISM!$A$2:$F$2692,5,0)</f>
        <v>320000000</v>
      </c>
      <c r="U1291" s="10">
        <f t="array" ref="U1291">VLOOKUP(A1291,TOURISM!$A$2:$F$2692,6,0)</f>
        <v>3412000000</v>
      </c>
      <c r="V1291" s="10">
        <f t="array" ref="V1291">VLOOKUP(A1291,BUSINESS!$A$2:$J$2692,5,0)</f>
        <v>0</v>
      </c>
      <c r="W1291" s="10">
        <f t="array" ref="W1291">VLOOKUP(A1291,BUSINESS!$A$2:$J$2692,6,0)</f>
        <v>0</v>
      </c>
      <c r="X1291" s="10">
        <f t="array" ref="X1291">VLOOKUP(A1291,BUSINESS!$A$2:$J$2692,7,0)</f>
        <v>0</v>
      </c>
      <c r="Y1291" s="10">
        <f t="array" ref="Y1291">VLOOKUP(A1291,BUSINESS!$A$2:$J$2692,8,0)</f>
        <v>0</v>
      </c>
      <c r="Z1291" s="10">
        <f t="array" ref="Z1291">VLOOKUP(A1291,BUSINESS!$A$2:$J$2692,9,0)</f>
        <v>0.10199999999999999</v>
      </c>
      <c r="AA1291" s="10">
        <f t="array" ref="AA1291">VLOOKUP(A1291,BUSINESS!$A$2:$J$2692,10,0)</f>
        <v>0.59899999999999998</v>
      </c>
      <c r="AB1291" s="12">
        <f t="shared" si="78"/>
        <v>18620.352331669459</v>
      </c>
      <c r="AC1291" s="10">
        <f t="shared" si="75"/>
        <v>4.5744817969839355E-2</v>
      </c>
      <c r="AD1291" s="10">
        <f t="shared" si="76"/>
        <v>1.5909330583644823E-2</v>
      </c>
      <c r="AE1291" s="10">
        <f t="shared" si="77"/>
        <v>1665.8269180444404</v>
      </c>
      <c r="AF1291">
        <f t="shared" si="80"/>
        <v>156.23230180956062</v>
      </c>
    </row>
    <row r="1292" spans="1:32" ht="14.4">
      <c r="A1292" s="7" t="str">
        <f t="shared" si="79"/>
        <v>Kuwait-Middle East 2003</v>
      </c>
      <c r="B1292" s="7" t="s">
        <v>178</v>
      </c>
      <c r="C1292" s="8" t="s">
        <v>93</v>
      </c>
      <c r="D1292" s="9" t="s">
        <v>65</v>
      </c>
      <c r="E1292" s="14">
        <v>3.2000000000000001E-2</v>
      </c>
      <c r="F1292" s="13">
        <v>47875837662</v>
      </c>
      <c r="G1292" s="14">
        <v>728</v>
      </c>
      <c r="H1292" s="14">
        <v>5.3999999999999999E-2</v>
      </c>
      <c r="I1292" s="10">
        <f t="array" ref="I1292">VLOOKUP(A1292,ENERGY!$A$2:$F$2691,5,0)</f>
        <v>30815</v>
      </c>
      <c r="J1292" s="11">
        <f t="array" ref="J1292">VLOOKUP(A1292,ENERGY!$A$2:$F$2691,6,0)</f>
        <v>81869</v>
      </c>
      <c r="K1292" s="10">
        <f t="array" ref="K1292">VLOOKUP(A1292,'HUMAN RESOURCES'!$A$2:$M$2692,5,0)</f>
        <v>2.1999999999999999E-2</v>
      </c>
      <c r="L1292" s="11">
        <f t="array" ref="L1292">VLOOKUP(A1292,'HUMAN RESOURCES'!$A$2:$M$2692,6,0)</f>
        <v>0.01</v>
      </c>
      <c r="M1292" s="10">
        <f t="array" ref="M1292">VLOOKUP(A1292,'HUMAN RESOURCES'!$A$2:$M$2692,7,0)</f>
        <v>75</v>
      </c>
      <c r="N1292" s="10">
        <f t="array" ref="N1292">VLOOKUP(A1292,'HUMAN RESOURCES'!$A$2:$M$2692,8,0)</f>
        <v>73</v>
      </c>
      <c r="O1292" s="10">
        <f t="array" ref="O1292">VLOOKUP(A1292,'HUMAN RESOURCES'!$A$2:$M$2692,9,0)</f>
        <v>0.25600000000000001</v>
      </c>
      <c r="P1292" s="10">
        <f t="array" ref="P1292">VLOOKUP(A1292,'HUMAN RESOURCES'!$A$2:$M$2692,10,0)</f>
        <v>0.71</v>
      </c>
      <c r="Q1292" s="10">
        <f t="array" ref="Q1292">VLOOKUP(A1292,'HUMAN RESOURCES'!$A$2:$M$2692,11,0)</f>
        <v>3.4000000000000002E-2</v>
      </c>
      <c r="R1292" s="10">
        <f t="array" ref="R1292">VLOOKUP(A1292,'HUMAN RESOURCES'!$A$2:$M$2692,12,0)</f>
        <v>2116353</v>
      </c>
      <c r="S1292" s="10">
        <f t="array" ref="S1292">VLOOKUP(A1292,'HUMAN RESOURCES'!$A$2:$M$2692,13,0)</f>
        <v>0.98199999999999998</v>
      </c>
      <c r="T1292" s="10">
        <f t="array" ref="T1292">VLOOKUP(A1292,TOURISM!$A$2:$F$2692,5,0)</f>
        <v>328000000</v>
      </c>
      <c r="U1292" s="10">
        <f t="array" ref="U1292">VLOOKUP(A1292,TOURISM!$A$2:$F$2692,6,0)</f>
        <v>3750000000</v>
      </c>
      <c r="V1292" s="10">
        <f t="array" ref="V1292">VLOOKUP(A1292,BUSINESS!$A$2:$J$2692,5,0)</f>
        <v>0</v>
      </c>
      <c r="W1292" s="10">
        <f t="array" ref="W1292">VLOOKUP(A1292,BUSINESS!$A$2:$J$2692,6,0)</f>
        <v>35</v>
      </c>
      <c r="X1292" s="10">
        <f t="array" ref="X1292">VLOOKUP(A1292,BUSINESS!$A$2:$J$2692,7,0)</f>
        <v>0</v>
      </c>
      <c r="Y1292" s="10">
        <f t="array" ref="Y1292">VLOOKUP(A1292,BUSINESS!$A$2:$J$2692,8,0)</f>
        <v>0</v>
      </c>
      <c r="Z1292" s="10">
        <f t="array" ref="Z1292">VLOOKUP(A1292,BUSINESS!$A$2:$J$2692,9,0)</f>
        <v>0.224</v>
      </c>
      <c r="AA1292" s="10">
        <f t="array" ref="AA1292">VLOOKUP(A1292,BUSINESS!$A$2:$J$2692,10,0)</f>
        <v>0.67100000000000004</v>
      </c>
      <c r="AB1292" s="12">
        <f t="shared" si="78"/>
        <v>22621.858292071312</v>
      </c>
      <c r="AC1292" s="10">
        <f t="shared" si="75"/>
        <v>3.8684000258936008E-2</v>
      </c>
      <c r="AD1292" s="10">
        <f t="shared" si="76"/>
        <v>1.4560425411072728E-2</v>
      </c>
      <c r="AE1292" s="10">
        <f t="shared" si="77"/>
        <v>1771.9161217433953</v>
      </c>
      <c r="AF1292">
        <f t="shared" si="80"/>
        <v>154.98359678182231</v>
      </c>
    </row>
    <row r="1293" spans="1:32" ht="14.4">
      <c r="A1293" s="7" t="str">
        <f t="shared" si="79"/>
        <v>Kuwait-Middle East 2004</v>
      </c>
      <c r="B1293" s="7" t="s">
        <v>178</v>
      </c>
      <c r="C1293" s="8" t="s">
        <v>93</v>
      </c>
      <c r="D1293" s="9" t="s">
        <v>66</v>
      </c>
      <c r="E1293" s="14">
        <v>2.7E-2</v>
      </c>
      <c r="F1293" s="13">
        <v>59440511982</v>
      </c>
      <c r="G1293" s="14">
        <v>743</v>
      </c>
      <c r="H1293" s="14">
        <v>5.6000000000000001E-2</v>
      </c>
      <c r="I1293" s="10">
        <f t="array" ref="I1293">VLOOKUP(A1293,ENERGY!$A$2:$F$2691,5,0)</f>
        <v>28843</v>
      </c>
      <c r="J1293" s="11">
        <f t="array" ref="J1293">VLOOKUP(A1293,ENERGY!$A$2:$F$2691,6,0)</f>
        <v>79959</v>
      </c>
      <c r="K1293" s="10">
        <f t="array" ref="K1293">VLOOKUP(A1293,'HUMAN RESOURCES'!$A$2:$M$2692,5,0)</f>
        <v>2.1000000000000001E-2</v>
      </c>
      <c r="L1293" s="11">
        <f t="array" ref="L1293">VLOOKUP(A1293,'HUMAN RESOURCES'!$A$2:$M$2692,6,0)</f>
        <v>0.01</v>
      </c>
      <c r="M1293" s="10">
        <f t="array" ref="M1293">VLOOKUP(A1293,'HUMAN RESOURCES'!$A$2:$M$2692,7,0)</f>
        <v>75</v>
      </c>
      <c r="N1293" s="10">
        <f t="array" ref="N1293">VLOOKUP(A1293,'HUMAN RESOURCES'!$A$2:$M$2692,8,0)</f>
        <v>73</v>
      </c>
      <c r="O1293" s="10">
        <f t="array" ref="O1293">VLOOKUP(A1293,'HUMAN RESOURCES'!$A$2:$M$2692,9,0)</f>
        <v>0.255</v>
      </c>
      <c r="P1293" s="10">
        <f t="array" ref="P1293">VLOOKUP(A1293,'HUMAN RESOURCES'!$A$2:$M$2692,10,0)</f>
        <v>0.71099999999999997</v>
      </c>
      <c r="Q1293" s="10">
        <f t="array" ref="Q1293">VLOOKUP(A1293,'HUMAN RESOURCES'!$A$2:$M$2692,11,0)</f>
        <v>3.4000000000000002E-2</v>
      </c>
      <c r="R1293" s="10">
        <f t="array" ref="R1293">VLOOKUP(A1293,'HUMAN RESOURCES'!$A$2:$M$2692,12,0)</f>
        <v>2196466</v>
      </c>
      <c r="S1293" s="10">
        <f t="array" ref="S1293">VLOOKUP(A1293,'HUMAN RESOURCES'!$A$2:$M$2692,13,0)</f>
        <v>0.98199999999999998</v>
      </c>
      <c r="T1293" s="10">
        <f t="array" ref="T1293">VLOOKUP(A1293,TOURISM!$A$2:$F$2692,5,0)</f>
        <v>398000000</v>
      </c>
      <c r="U1293" s="10">
        <f t="array" ref="U1293">VLOOKUP(A1293,TOURISM!$A$2:$F$2692,6,0)</f>
        <v>4147000000</v>
      </c>
      <c r="V1293" s="10">
        <f t="array" ref="V1293">VLOOKUP(A1293,BUSINESS!$A$2:$J$2692,5,0)</f>
        <v>0</v>
      </c>
      <c r="W1293" s="10">
        <f t="array" ref="W1293">VLOOKUP(A1293,BUSINESS!$A$2:$J$2692,6,0)</f>
        <v>35</v>
      </c>
      <c r="X1293" s="10">
        <f t="array" ref="X1293">VLOOKUP(A1293,BUSINESS!$A$2:$J$2692,7,0)</f>
        <v>0</v>
      </c>
      <c r="Y1293" s="10">
        <f t="array" ref="Y1293">VLOOKUP(A1293,BUSINESS!$A$2:$J$2692,8,0)</f>
        <v>0</v>
      </c>
      <c r="Z1293" s="10">
        <f t="array" ref="Z1293">VLOOKUP(A1293,BUSINESS!$A$2:$J$2692,9,0)</f>
        <v>0.22900000000000001</v>
      </c>
      <c r="AA1293" s="10">
        <f t="array" ref="AA1293">VLOOKUP(A1293,BUSINESS!$A$2:$J$2692,10,0)</f>
        <v>0.80800000000000005</v>
      </c>
      <c r="AB1293" s="12">
        <f t="shared" si="78"/>
        <v>27061.885766499458</v>
      </c>
      <c r="AC1293" s="10">
        <f t="shared" si="75"/>
        <v>3.640347722204669E-2</v>
      </c>
      <c r="AD1293" s="10">
        <f t="shared" si="76"/>
        <v>1.3131548587594801E-2</v>
      </c>
      <c r="AE1293" s="10">
        <f t="shared" si="77"/>
        <v>1888.032867342358</v>
      </c>
      <c r="AF1293">
        <f t="shared" si="80"/>
        <v>181.20016426386749</v>
      </c>
    </row>
    <row r="1294" spans="1:32" ht="14.4">
      <c r="A1294" s="7" t="str">
        <f t="shared" si="79"/>
        <v>Kuwait-Middle East 2005</v>
      </c>
      <c r="B1294" s="7" t="s">
        <v>178</v>
      </c>
      <c r="C1294" s="8" t="s">
        <v>93</v>
      </c>
      <c r="D1294" s="9" t="s">
        <v>67</v>
      </c>
      <c r="E1294" s="14">
        <v>2.4E-2</v>
      </c>
      <c r="F1294" s="13">
        <v>80797945205</v>
      </c>
      <c r="G1294" s="14">
        <v>834</v>
      </c>
      <c r="H1294" s="14">
        <v>7.4999999999999997E-2</v>
      </c>
      <c r="I1294" s="10">
        <f t="array" ref="I1294">VLOOKUP(A1294,ENERGY!$A$2:$F$2691,5,0)</f>
        <v>20067</v>
      </c>
      <c r="J1294" s="11">
        <f t="array" ref="J1294">VLOOKUP(A1294,ENERGY!$A$2:$F$2691,6,0)</f>
        <v>55122</v>
      </c>
      <c r="K1294" s="10">
        <f t="array" ref="K1294">VLOOKUP(A1294,'HUMAN RESOURCES'!$A$2:$M$2692,5,0)</f>
        <v>2.1000000000000001E-2</v>
      </c>
      <c r="L1294" s="11">
        <f t="array" ref="L1294">VLOOKUP(A1294,'HUMAN RESOURCES'!$A$2:$M$2692,6,0)</f>
        <v>0.01</v>
      </c>
      <c r="M1294" s="10">
        <f t="array" ref="M1294">VLOOKUP(A1294,'HUMAN RESOURCES'!$A$2:$M$2692,7,0)</f>
        <v>75</v>
      </c>
      <c r="N1294" s="10">
        <f t="array" ref="N1294">VLOOKUP(A1294,'HUMAN RESOURCES'!$A$2:$M$2692,8,0)</f>
        <v>73</v>
      </c>
      <c r="O1294" s="10">
        <f t="array" ref="O1294">VLOOKUP(A1294,'HUMAN RESOURCES'!$A$2:$M$2692,9,0)</f>
        <v>0.255</v>
      </c>
      <c r="P1294" s="10">
        <f t="array" ref="P1294">VLOOKUP(A1294,'HUMAN RESOURCES'!$A$2:$M$2692,10,0)</f>
        <v>0.71199999999999997</v>
      </c>
      <c r="Q1294" s="10">
        <f t="array" ref="Q1294">VLOOKUP(A1294,'HUMAN RESOURCES'!$A$2:$M$2692,11,0)</f>
        <v>3.3000000000000002E-2</v>
      </c>
      <c r="R1294" s="10">
        <f t="array" ref="R1294">VLOOKUP(A1294,'HUMAN RESOURCES'!$A$2:$M$2692,12,0)</f>
        <v>2296314</v>
      </c>
      <c r="S1294" s="10">
        <f t="array" ref="S1294">VLOOKUP(A1294,'HUMAN RESOURCES'!$A$2:$M$2692,13,0)</f>
        <v>0.98199999999999998</v>
      </c>
      <c r="T1294" s="10">
        <f t="array" ref="T1294">VLOOKUP(A1294,TOURISM!$A$2:$F$2692,5,0)</f>
        <v>413000000</v>
      </c>
      <c r="U1294" s="10">
        <f t="array" ref="U1294">VLOOKUP(A1294,TOURISM!$A$2:$F$2692,6,0)</f>
        <v>4997000000</v>
      </c>
      <c r="V1294" s="10">
        <f t="array" ref="V1294">VLOOKUP(A1294,BUSINESS!$A$2:$J$2692,5,0)</f>
        <v>0.107</v>
      </c>
      <c r="W1294" s="10">
        <f t="array" ref="W1294">VLOOKUP(A1294,BUSINESS!$A$2:$J$2692,6,0)</f>
        <v>35</v>
      </c>
      <c r="X1294" s="10">
        <f t="array" ref="X1294">VLOOKUP(A1294,BUSINESS!$A$2:$J$2692,7,0)</f>
        <v>0</v>
      </c>
      <c r="Y1294" s="10">
        <f t="array" ref="Y1294">VLOOKUP(A1294,BUSINESS!$A$2:$J$2692,8,0)</f>
        <v>98</v>
      </c>
      <c r="Z1294" s="10">
        <f t="array" ref="Z1294">VLOOKUP(A1294,BUSINESS!$A$2:$J$2692,9,0)</f>
        <v>0.25900000000000001</v>
      </c>
      <c r="AA1294" s="10">
        <f t="array" ref="AA1294">VLOOKUP(A1294,BUSINESS!$A$2:$J$2692,10,0)</f>
        <v>0.60199999999999998</v>
      </c>
      <c r="AB1294" s="12">
        <f t="shared" si="78"/>
        <v>35185.93067193772</v>
      </c>
      <c r="AC1294" s="10">
        <f t="shared" si="75"/>
        <v>2.4004556868093822E-2</v>
      </c>
      <c r="AD1294" s="10">
        <f t="shared" si="76"/>
        <v>8.7387874654772831E-3</v>
      </c>
      <c r="AE1294" s="10">
        <f t="shared" si="77"/>
        <v>2176.0961262266396</v>
      </c>
      <c r="AF1294">
        <f t="shared" si="80"/>
        <v>179.85345209757898</v>
      </c>
    </row>
    <row r="1295" spans="1:32" ht="14.4">
      <c r="A1295" s="7" t="str">
        <f t="shared" si="79"/>
        <v>Kuwait-Middle East 2006</v>
      </c>
      <c r="B1295" s="7" t="s">
        <v>178</v>
      </c>
      <c r="C1295" s="8" t="s">
        <v>93</v>
      </c>
      <c r="D1295" s="9" t="s">
        <v>68</v>
      </c>
      <c r="E1295" s="14">
        <v>2.1999999999999999E-2</v>
      </c>
      <c r="F1295" s="13">
        <v>102000000000</v>
      </c>
      <c r="G1295" s="14">
        <v>943</v>
      </c>
      <c r="H1295" s="14">
        <v>8.5999999999999993E-2</v>
      </c>
      <c r="I1295" s="10">
        <f t="array" ref="I1295">VLOOKUP(A1295,ENERGY!$A$2:$F$2691,5,0)</f>
        <v>23469</v>
      </c>
      <c r="J1295" s="11">
        <f t="array" ref="J1295">VLOOKUP(A1295,ENERGY!$A$2:$F$2691,6,0)</f>
        <v>63534</v>
      </c>
      <c r="K1295" s="10">
        <f t="array" ref="K1295">VLOOKUP(A1295,'HUMAN RESOURCES'!$A$2:$M$2692,5,0)</f>
        <v>2.1000000000000001E-2</v>
      </c>
      <c r="L1295" s="11">
        <f t="array" ref="L1295">VLOOKUP(A1295,'HUMAN RESOURCES'!$A$2:$M$2692,6,0)</f>
        <v>0.01</v>
      </c>
      <c r="M1295" s="10">
        <f t="array" ref="M1295">VLOOKUP(A1295,'HUMAN RESOURCES'!$A$2:$M$2692,7,0)</f>
        <v>75</v>
      </c>
      <c r="N1295" s="10">
        <f t="array" ref="N1295">VLOOKUP(A1295,'HUMAN RESOURCES'!$A$2:$M$2692,8,0)</f>
        <v>73</v>
      </c>
      <c r="O1295" s="10">
        <f t="array" ref="O1295">VLOOKUP(A1295,'HUMAN RESOURCES'!$A$2:$M$2692,9,0)</f>
        <v>0.255</v>
      </c>
      <c r="P1295" s="10">
        <f t="array" ref="P1295">VLOOKUP(A1295,'HUMAN RESOURCES'!$A$2:$M$2692,10,0)</f>
        <v>0.71499999999999997</v>
      </c>
      <c r="Q1295" s="10">
        <f t="array" ref="Q1295">VLOOKUP(A1295,'HUMAN RESOURCES'!$A$2:$M$2692,11,0)</f>
        <v>3.1E-2</v>
      </c>
      <c r="R1295" s="10">
        <f t="array" ref="R1295">VLOOKUP(A1295,'HUMAN RESOURCES'!$A$2:$M$2692,12,0)</f>
        <v>2417445</v>
      </c>
      <c r="S1295" s="10">
        <f t="array" ref="S1295">VLOOKUP(A1295,'HUMAN RESOURCES'!$A$2:$M$2692,13,0)</f>
        <v>0.98199999999999998</v>
      </c>
      <c r="T1295" s="10">
        <f t="array" ref="T1295">VLOOKUP(A1295,TOURISM!$A$2:$F$2692,5,0)</f>
        <v>508000000</v>
      </c>
      <c r="U1295" s="10">
        <f t="array" ref="U1295">VLOOKUP(A1295,TOURISM!$A$2:$F$2692,6,0)</f>
        <v>6074000000</v>
      </c>
      <c r="V1295" s="10">
        <f t="array" ref="V1295">VLOOKUP(A1295,BUSINESS!$A$2:$J$2692,5,0)</f>
        <v>0.107</v>
      </c>
      <c r="W1295" s="10">
        <f t="array" ref="W1295">VLOOKUP(A1295,BUSINESS!$A$2:$J$2692,6,0)</f>
        <v>35</v>
      </c>
      <c r="X1295" s="10">
        <f t="array" ref="X1295">VLOOKUP(A1295,BUSINESS!$A$2:$J$2692,7,0)</f>
        <v>0</v>
      </c>
      <c r="Y1295" s="10">
        <f t="array" ref="Y1295">VLOOKUP(A1295,BUSINESS!$A$2:$J$2692,8,0)</f>
        <v>98</v>
      </c>
      <c r="Z1295" s="10">
        <f t="array" ref="Z1295">VLOOKUP(A1295,BUSINESS!$A$2:$J$2692,9,0)</f>
        <v>0.28799999999999998</v>
      </c>
      <c r="AA1295" s="10">
        <f t="array" ref="AA1295">VLOOKUP(A1295,BUSINESS!$A$2:$J$2692,10,0)</f>
        <v>0.48799999999999999</v>
      </c>
      <c r="AB1295" s="12">
        <f t="shared" si="78"/>
        <v>42193.307396859083</v>
      </c>
      <c r="AC1295" s="10">
        <f t="shared" si="75"/>
        <v>2.6281466589725931E-2</v>
      </c>
      <c r="AD1295" s="10">
        <f t="shared" si="76"/>
        <v>9.708183640165546E-3</v>
      </c>
      <c r="AE1295" s="10">
        <f t="shared" si="77"/>
        <v>2512.5700894953143</v>
      </c>
      <c r="AF1295">
        <f t="shared" si="80"/>
        <v>210.13921723141581</v>
      </c>
    </row>
    <row r="1296" spans="1:32" ht="14.4">
      <c r="A1296" s="7" t="str">
        <f t="shared" si="79"/>
        <v>Kuwait-Middle East 2007</v>
      </c>
      <c r="B1296" s="7" t="s">
        <v>178</v>
      </c>
      <c r="C1296" s="8" t="s">
        <v>93</v>
      </c>
      <c r="D1296" s="9" t="s">
        <v>69</v>
      </c>
      <c r="E1296" s="14">
        <v>2.1000000000000001E-2</v>
      </c>
      <c r="F1296" s="13">
        <v>115000000000</v>
      </c>
      <c r="G1296" s="14">
        <v>954</v>
      </c>
      <c r="H1296" s="14">
        <v>8.5000000000000006E-2</v>
      </c>
      <c r="I1296" s="10">
        <f t="array" ref="I1296">VLOOKUP(A1296,ENERGY!$A$2:$F$2691,5,0)</f>
        <v>26389</v>
      </c>
      <c r="J1296" s="11">
        <f t="array" ref="J1296">VLOOKUP(A1296,ENERGY!$A$2:$F$2691,6,0)</f>
        <v>75236</v>
      </c>
      <c r="K1296" s="10">
        <f t="array" ref="K1296">VLOOKUP(A1296,'HUMAN RESOURCES'!$A$2:$M$2692,5,0)</f>
        <v>2.1000000000000001E-2</v>
      </c>
      <c r="L1296" s="11">
        <f t="array" ref="L1296">VLOOKUP(A1296,'HUMAN RESOURCES'!$A$2:$M$2692,6,0)</f>
        <v>0.01</v>
      </c>
      <c r="M1296" s="10">
        <f t="array" ref="M1296">VLOOKUP(A1296,'HUMAN RESOURCES'!$A$2:$M$2692,7,0)</f>
        <v>75</v>
      </c>
      <c r="N1296" s="10">
        <f t="array" ref="N1296">VLOOKUP(A1296,'HUMAN RESOURCES'!$A$2:$M$2692,8,0)</f>
        <v>73</v>
      </c>
      <c r="O1296" s="10">
        <f t="array" ref="O1296">VLOOKUP(A1296,'HUMAN RESOURCES'!$A$2:$M$2692,9,0)</f>
        <v>0.254</v>
      </c>
      <c r="P1296" s="10">
        <f t="array" ref="P1296">VLOOKUP(A1296,'HUMAN RESOURCES'!$A$2:$M$2692,10,0)</f>
        <v>0.71799999999999997</v>
      </c>
      <c r="Q1296" s="10">
        <f t="array" ref="Q1296">VLOOKUP(A1296,'HUMAN RESOURCES'!$A$2:$M$2692,11,0)</f>
        <v>2.8000000000000001E-2</v>
      </c>
      <c r="R1296" s="10">
        <f t="array" ref="R1296">VLOOKUP(A1296,'HUMAN RESOURCES'!$A$2:$M$2692,12,0)</f>
        <v>2554920</v>
      </c>
      <c r="S1296" s="10">
        <f t="array" ref="S1296">VLOOKUP(A1296,'HUMAN RESOURCES'!$A$2:$M$2692,13,0)</f>
        <v>0.98199999999999998</v>
      </c>
      <c r="T1296" s="10">
        <f t="array" ref="T1296">VLOOKUP(A1296,TOURISM!$A$2:$F$2692,5,0)</f>
        <v>530000000</v>
      </c>
      <c r="U1296" s="10">
        <f t="array" ref="U1296">VLOOKUP(A1296,TOURISM!$A$2:$F$2692,6,0)</f>
        <v>7267000000</v>
      </c>
      <c r="V1296" s="10">
        <f t="array" ref="V1296">VLOOKUP(A1296,BUSINESS!$A$2:$J$2692,5,0)</f>
        <v>0.107</v>
      </c>
      <c r="W1296" s="10">
        <f t="array" ref="W1296">VLOOKUP(A1296,BUSINESS!$A$2:$J$2692,6,0)</f>
        <v>35</v>
      </c>
      <c r="X1296" s="10">
        <f t="array" ref="X1296">VLOOKUP(A1296,BUSINESS!$A$2:$J$2692,7,0)</f>
        <v>0</v>
      </c>
      <c r="Y1296" s="10">
        <f t="array" ref="Y1296">VLOOKUP(A1296,BUSINESS!$A$2:$J$2692,8,0)</f>
        <v>98</v>
      </c>
      <c r="Z1296" s="10">
        <f t="array" ref="Z1296">VLOOKUP(A1296,BUSINESS!$A$2:$J$2692,9,0)</f>
        <v>0.34799999999999998</v>
      </c>
      <c r="AA1296" s="10">
        <f t="array" ref="AA1296">VLOOKUP(A1296,BUSINESS!$A$2:$J$2692,10,0)</f>
        <v>0.55800000000000005</v>
      </c>
      <c r="AB1296" s="12">
        <f t="shared" si="78"/>
        <v>45011.194088268909</v>
      </c>
      <c r="AC1296" s="10">
        <f t="shared" si="75"/>
        <v>2.9447497377608694E-2</v>
      </c>
      <c r="AD1296" s="10">
        <f t="shared" si="76"/>
        <v>1.032869913735068E-2</v>
      </c>
      <c r="AE1296" s="10">
        <f t="shared" si="77"/>
        <v>2844.3160646908709</v>
      </c>
      <c r="AF1296">
        <f t="shared" si="80"/>
        <v>207.44289449376106</v>
      </c>
    </row>
    <row r="1297" spans="1:32" ht="14.4">
      <c r="A1297" s="7" t="str">
        <f t="shared" si="79"/>
        <v>Kuwait-Middle East 2008</v>
      </c>
      <c r="B1297" s="7" t="s">
        <v>178</v>
      </c>
      <c r="C1297" s="8" t="s">
        <v>93</v>
      </c>
      <c r="D1297" s="9" t="s">
        <v>70</v>
      </c>
      <c r="E1297" s="14">
        <v>1.9E-2</v>
      </c>
      <c r="F1297" s="13">
        <v>147000000000</v>
      </c>
      <c r="G1297" s="14">
        <v>1049</v>
      </c>
      <c r="H1297" s="14">
        <v>7.5999999999999998E-2</v>
      </c>
      <c r="I1297" s="10">
        <f t="array" ref="I1297">VLOOKUP(A1297,ENERGY!$A$2:$F$2691,5,0)</f>
        <v>26399</v>
      </c>
      <c r="J1297" s="11">
        <f t="array" ref="J1297">VLOOKUP(A1297,ENERGY!$A$2:$F$2691,6,0)</f>
        <v>71547</v>
      </c>
      <c r="K1297" s="10">
        <f t="array" ref="K1297">VLOOKUP(A1297,'HUMAN RESOURCES'!$A$2:$M$2692,5,0)</f>
        <v>2.1000000000000001E-2</v>
      </c>
      <c r="L1297" s="11">
        <f t="array" ref="L1297">VLOOKUP(A1297,'HUMAN RESOURCES'!$A$2:$M$2692,6,0)</f>
        <v>0.01</v>
      </c>
      <c r="M1297" s="10">
        <f t="array" ref="M1297">VLOOKUP(A1297,'HUMAN RESOURCES'!$A$2:$M$2692,7,0)</f>
        <v>75</v>
      </c>
      <c r="N1297" s="10">
        <f t="array" ref="N1297">VLOOKUP(A1297,'HUMAN RESOURCES'!$A$2:$M$2692,8,0)</f>
        <v>73</v>
      </c>
      <c r="O1297" s="10">
        <f t="array" ref="O1297">VLOOKUP(A1297,'HUMAN RESOURCES'!$A$2:$M$2692,9,0)</f>
        <v>0.254</v>
      </c>
      <c r="P1297" s="10">
        <f t="array" ref="P1297">VLOOKUP(A1297,'HUMAN RESOURCES'!$A$2:$M$2692,10,0)</f>
        <v>0.72099999999999997</v>
      </c>
      <c r="Q1297" s="10">
        <f t="array" ref="Q1297">VLOOKUP(A1297,'HUMAN RESOURCES'!$A$2:$M$2692,11,0)</f>
        <v>2.5000000000000001E-2</v>
      </c>
      <c r="R1297" s="10">
        <f t="array" ref="R1297">VLOOKUP(A1297,'HUMAN RESOURCES'!$A$2:$M$2692,12,0)</f>
        <v>2702221</v>
      </c>
      <c r="S1297" s="10">
        <f t="array" ref="S1297">VLOOKUP(A1297,'HUMAN RESOURCES'!$A$2:$M$2692,13,0)</f>
        <v>0.98199999999999998</v>
      </c>
      <c r="T1297" s="10">
        <f t="array" ref="T1297">VLOOKUP(A1297,TOURISM!$A$2:$F$2692,5,0)</f>
        <v>610000000</v>
      </c>
      <c r="U1297" s="10">
        <f t="array" ref="U1297">VLOOKUP(A1297,TOURISM!$A$2:$F$2692,6,0)</f>
        <v>8341000000</v>
      </c>
      <c r="V1297" s="10">
        <f t="array" ref="V1297">VLOOKUP(A1297,BUSINESS!$A$2:$J$2692,5,0)</f>
        <v>0.107</v>
      </c>
      <c r="W1297" s="10">
        <f t="array" ref="W1297">VLOOKUP(A1297,BUSINESS!$A$2:$J$2692,6,0)</f>
        <v>35</v>
      </c>
      <c r="X1297" s="10">
        <f t="array" ref="X1297">VLOOKUP(A1297,BUSINESS!$A$2:$J$2692,7,0)</f>
        <v>0</v>
      </c>
      <c r="Y1297" s="10">
        <f t="array" ref="Y1297">VLOOKUP(A1297,BUSINESS!$A$2:$J$2692,8,0)</f>
        <v>98</v>
      </c>
      <c r="Z1297" s="10">
        <f t="array" ref="Z1297">VLOOKUP(A1297,BUSINESS!$A$2:$J$2692,9,0)</f>
        <v>0.42</v>
      </c>
      <c r="AA1297" s="10">
        <f t="array" ref="AA1297">VLOOKUP(A1297,BUSINESS!$A$2:$J$2692,10,0)</f>
        <v>0.55500000000000005</v>
      </c>
      <c r="AB1297" s="12">
        <f t="shared" si="78"/>
        <v>54399.695657757082</v>
      </c>
      <c r="AC1297" s="10">
        <f t="shared" si="75"/>
        <v>2.647710901513977E-2</v>
      </c>
      <c r="AD1297" s="10">
        <f t="shared" si="76"/>
        <v>9.7693711950280898E-3</v>
      </c>
      <c r="AE1297" s="10">
        <f t="shared" si="77"/>
        <v>3086.7201461316449</v>
      </c>
      <c r="AF1297">
        <f t="shared" si="80"/>
        <v>225.74023368184911</v>
      </c>
    </row>
    <row r="1298" spans="1:32" ht="14.4">
      <c r="A1298" s="7" t="str">
        <f t="shared" si="79"/>
        <v>Kuwait-Middle East 2009</v>
      </c>
      <c r="B1298" s="7" t="s">
        <v>178</v>
      </c>
      <c r="C1298" s="8" t="s">
        <v>93</v>
      </c>
      <c r="D1298" s="9" t="s">
        <v>71</v>
      </c>
      <c r="E1298" s="14">
        <v>3.9E-2</v>
      </c>
      <c r="F1298" s="13">
        <v>106000000000</v>
      </c>
      <c r="G1298" s="14">
        <v>1463</v>
      </c>
      <c r="H1298" s="14">
        <v>6.2E-2</v>
      </c>
      <c r="I1298" s="10">
        <v>26399</v>
      </c>
      <c r="J1298" s="11">
        <v>71547</v>
      </c>
      <c r="K1298" s="10">
        <f t="array" ref="K1298">VLOOKUP(A1298,'HUMAN RESOURCES'!$A$2:$M$2692,5,0)</f>
        <v>2.1000000000000001E-2</v>
      </c>
      <c r="L1298" s="11">
        <f t="array" ref="L1298">VLOOKUP(A1298,'HUMAN RESOURCES'!$A$2:$M$2692,6,0)</f>
        <v>0.01</v>
      </c>
      <c r="M1298" s="10">
        <f t="array" ref="M1298">VLOOKUP(A1298,'HUMAN RESOURCES'!$A$2:$M$2692,7,0)</f>
        <v>75</v>
      </c>
      <c r="N1298" s="10">
        <f t="array" ref="N1298">VLOOKUP(A1298,'HUMAN RESOURCES'!$A$2:$M$2692,8,0)</f>
        <v>73</v>
      </c>
      <c r="O1298" s="10">
        <f t="array" ref="O1298">VLOOKUP(A1298,'HUMAN RESOURCES'!$A$2:$M$2692,9,0)</f>
        <v>0.253</v>
      </c>
      <c r="P1298" s="10">
        <f t="array" ref="P1298">VLOOKUP(A1298,'HUMAN RESOURCES'!$A$2:$M$2692,10,0)</f>
        <v>0.72399999999999998</v>
      </c>
      <c r="Q1298" s="10">
        <f t="array" ref="Q1298">VLOOKUP(A1298,'HUMAN RESOURCES'!$A$2:$M$2692,11,0)</f>
        <v>2.3E-2</v>
      </c>
      <c r="R1298" s="10">
        <f t="array" ref="R1298">VLOOKUP(A1298,'HUMAN RESOURCES'!$A$2:$M$2692,12,0)</f>
        <v>2850102</v>
      </c>
      <c r="S1298" s="10">
        <f t="array" ref="S1298">VLOOKUP(A1298,'HUMAN RESOURCES'!$A$2:$M$2692,13,0)</f>
        <v>0.98199999999999998</v>
      </c>
      <c r="T1298" s="10">
        <f t="array" ref="T1298">VLOOKUP(A1298,TOURISM!$A$2:$F$2692,5,0)</f>
        <v>660000000</v>
      </c>
      <c r="U1298" s="10">
        <f t="array" ref="U1298">VLOOKUP(A1298,TOURISM!$A$2:$F$2692,6,0)</f>
        <v>6799000000</v>
      </c>
      <c r="V1298" s="10">
        <f t="array" ref="V1298">VLOOKUP(A1298,BUSINESS!$A$2:$J$2692,5,0)</f>
        <v>0.107</v>
      </c>
      <c r="W1298" s="10">
        <f t="array" ref="W1298">VLOOKUP(A1298,BUSINESS!$A$2:$J$2692,6,0)</f>
        <v>35</v>
      </c>
      <c r="X1298" s="10">
        <f t="array" ref="X1298">VLOOKUP(A1298,BUSINESS!$A$2:$J$2692,7,0)</f>
        <v>0</v>
      </c>
      <c r="Y1298" s="10">
        <f t="array" ref="Y1298">VLOOKUP(A1298,BUSINESS!$A$2:$J$2692,8,0)</f>
        <v>98</v>
      </c>
      <c r="Z1298" s="10">
        <f t="array" ref="Z1298">VLOOKUP(A1298,BUSINESS!$A$2:$J$2692,9,0)</f>
        <v>0.50800000000000001</v>
      </c>
      <c r="AA1298" s="10">
        <f t="array" ref="AA1298">VLOOKUP(A1298,BUSINESS!$A$2:$J$2692,10,0)</f>
        <v>0.91900000000000004</v>
      </c>
      <c r="AB1298" s="12">
        <f t="shared" si="78"/>
        <v>37191.651386511781</v>
      </c>
      <c r="AC1298" s="10">
        <f t="shared" si="75"/>
        <v>2.5103312091988288E-2</v>
      </c>
      <c r="AD1298" s="10">
        <f t="shared" si="76"/>
        <v>9.2624755184200422E-3</v>
      </c>
      <c r="AE1298" s="10">
        <f t="shared" si="77"/>
        <v>2385.5286582725812</v>
      </c>
      <c r="AF1298">
        <f t="shared" si="80"/>
        <v>231.57065957639412</v>
      </c>
    </row>
    <row r="1299" spans="1:32" ht="14.4">
      <c r="A1299" s="7" t="str">
        <f t="shared" si="79"/>
        <v>Kuwait-Middle East 2010</v>
      </c>
      <c r="B1299" s="7" t="s">
        <v>178</v>
      </c>
      <c r="C1299" s="8" t="s">
        <v>93</v>
      </c>
      <c r="D1299" s="9" t="s">
        <v>72</v>
      </c>
      <c r="E1299" s="14">
        <v>2.8000000000000001E-2</v>
      </c>
      <c r="F1299" s="13">
        <v>120000000000</v>
      </c>
      <c r="G1299" s="14">
        <v>1116</v>
      </c>
      <c r="H1299" s="14">
        <v>4.9000000000000002E-2</v>
      </c>
      <c r="I1299" s="10">
        <f t="array" ref="I1299">VLOOKUP(A1299,ENERGY!$A$2:$F$2691,5,0)</f>
        <v>22001</v>
      </c>
      <c r="J1299" s="11">
        <f t="array" ref="J1299">VLOOKUP(A1299,ENERGY!$A$2:$F$2691,6,0)</f>
        <v>61657</v>
      </c>
      <c r="K1299" s="10">
        <f t="array" ref="K1299">VLOOKUP(A1299,'HUMAN RESOURCES'!$A$2:$M$2692,5,0)</f>
        <v>2.1000000000000001E-2</v>
      </c>
      <c r="L1299" s="11">
        <f t="array" ref="L1299">VLOOKUP(A1299,'HUMAN RESOURCES'!$A$2:$M$2692,6,0)</f>
        <v>8.9999999999999993E-3</v>
      </c>
      <c r="M1299" s="10">
        <f t="array" ref="M1299">VLOOKUP(A1299,'HUMAN RESOURCES'!$A$2:$M$2692,7,0)</f>
        <v>75</v>
      </c>
      <c r="N1299" s="10">
        <f t="array" ref="N1299">VLOOKUP(A1299,'HUMAN RESOURCES'!$A$2:$M$2692,8,0)</f>
        <v>73</v>
      </c>
      <c r="O1299" s="10">
        <f t="array" ref="O1299">VLOOKUP(A1299,'HUMAN RESOURCES'!$A$2:$M$2692,9,0)</f>
        <v>0.252</v>
      </c>
      <c r="P1299" s="10">
        <f t="array" ref="P1299">VLOOKUP(A1299,'HUMAN RESOURCES'!$A$2:$M$2692,10,0)</f>
        <v>0.72599999999999998</v>
      </c>
      <c r="Q1299" s="10">
        <f t="array" ref="Q1299">VLOOKUP(A1299,'HUMAN RESOURCES'!$A$2:$M$2692,11,0)</f>
        <v>2.1000000000000001E-2</v>
      </c>
      <c r="R1299" s="10">
        <f t="array" ref="R1299">VLOOKUP(A1299,'HUMAN RESOURCES'!$A$2:$M$2692,12,0)</f>
        <v>2991580</v>
      </c>
      <c r="S1299" s="10">
        <f t="array" ref="S1299">VLOOKUP(A1299,'HUMAN RESOURCES'!$A$2:$M$2692,13,0)</f>
        <v>0.98299999999999998</v>
      </c>
      <c r="T1299" s="10">
        <f t="array" ref="T1299">VLOOKUP(A1299,TOURISM!$A$2:$F$2692,5,0)</f>
        <v>574000000</v>
      </c>
      <c r="U1299" s="10">
        <f t="array" ref="U1299">VLOOKUP(A1299,TOURISM!$A$2:$F$2692,6,0)</f>
        <v>7106000000</v>
      </c>
      <c r="V1299" s="10">
        <f t="array" ref="V1299">VLOOKUP(A1299,BUSINESS!$A$2:$J$2692,5,0)</f>
        <v>0.107</v>
      </c>
      <c r="W1299" s="10">
        <f t="array" ref="W1299">VLOOKUP(A1299,BUSINESS!$A$2:$J$2692,6,0)</f>
        <v>35</v>
      </c>
      <c r="X1299" s="10">
        <f t="array" ref="X1299">VLOOKUP(A1299,BUSINESS!$A$2:$J$2692,7,0)</f>
        <v>0</v>
      </c>
      <c r="Y1299" s="10">
        <f t="array" ref="Y1299">VLOOKUP(A1299,BUSINESS!$A$2:$J$2692,8,0)</f>
        <v>98</v>
      </c>
      <c r="Z1299" s="10">
        <f t="array" ref="Z1299">VLOOKUP(A1299,BUSINESS!$A$2:$J$2692,9,0)</f>
        <v>0.61399999999999999</v>
      </c>
      <c r="AA1299" s="10">
        <f t="array" ref="AA1299">VLOOKUP(A1299,BUSINESS!$A$2:$J$2692,10,0)</f>
        <v>1.33</v>
      </c>
      <c r="AB1299" s="12">
        <f t="shared" si="78"/>
        <v>40112.582648633834</v>
      </c>
      <c r="AC1299" s="10">
        <f t="shared" si="75"/>
        <v>2.0610179236390136E-2</v>
      </c>
      <c r="AD1299" s="10">
        <f t="shared" si="76"/>
        <v>7.3543077571049413E-3</v>
      </c>
      <c r="AE1299" s="10">
        <f t="shared" si="77"/>
        <v>2375.3334358432667</v>
      </c>
      <c r="AF1299">
        <f t="shared" si="80"/>
        <v>191.8718536692985</v>
      </c>
    </row>
    <row r="1300" spans="1:32" ht="14.4">
      <c r="A1300" s="7" t="str">
        <f t="shared" si="79"/>
        <v>Kuwait-Middle East 2011</v>
      </c>
      <c r="B1300" s="7" t="s">
        <v>178</v>
      </c>
      <c r="C1300" s="8" t="s">
        <v>93</v>
      </c>
      <c r="D1300" s="9" t="s">
        <v>73</v>
      </c>
      <c r="E1300" s="14">
        <v>2.5999999999999999E-2</v>
      </c>
      <c r="F1300" s="13">
        <v>161000000000</v>
      </c>
      <c r="G1300" s="14">
        <v>1349</v>
      </c>
      <c r="H1300" s="14">
        <v>5.1999999999999998E-2</v>
      </c>
      <c r="I1300" s="10">
        <f t="array" ref="I1300">VLOOKUP(A1300,ENERGY!$A$2:$F$2691,5,0)</f>
        <v>25780</v>
      </c>
      <c r="J1300" s="11">
        <f t="array" ref="J1300">VLOOKUP(A1300,ENERGY!$A$2:$F$2691,6,0)</f>
        <v>73769</v>
      </c>
      <c r="K1300" s="10">
        <f t="array" ref="K1300">VLOOKUP(A1300,'HUMAN RESOURCES'!$A$2:$M$2692,5,0)</f>
        <v>2.1000000000000001E-2</v>
      </c>
      <c r="L1300" s="11">
        <f t="array" ref="L1300">VLOOKUP(A1300,'HUMAN RESOURCES'!$A$2:$M$2692,6,0)</f>
        <v>8.9999999999999993E-3</v>
      </c>
      <c r="M1300" s="10">
        <f t="array" ref="M1300">VLOOKUP(A1300,'HUMAN RESOURCES'!$A$2:$M$2692,7,0)</f>
        <v>75</v>
      </c>
      <c r="N1300" s="10">
        <f t="array" ref="N1300">VLOOKUP(A1300,'HUMAN RESOURCES'!$A$2:$M$2692,8,0)</f>
        <v>73</v>
      </c>
      <c r="O1300" s="10">
        <f t="array" ref="O1300">VLOOKUP(A1300,'HUMAN RESOURCES'!$A$2:$M$2692,9,0)</f>
        <v>0.251</v>
      </c>
      <c r="P1300" s="10">
        <f t="array" ref="P1300">VLOOKUP(A1300,'HUMAN RESOURCES'!$A$2:$M$2692,10,0)</f>
        <v>0.72799999999999998</v>
      </c>
      <c r="Q1300" s="10">
        <f t="array" ref="Q1300">VLOOKUP(A1300,'HUMAN RESOURCES'!$A$2:$M$2692,11,0)</f>
        <v>2.1000000000000001E-2</v>
      </c>
      <c r="R1300" s="10">
        <f t="array" ref="R1300">VLOOKUP(A1300,'HUMAN RESOURCES'!$A$2:$M$2692,12,0)</f>
        <v>3124705</v>
      </c>
      <c r="S1300" s="10">
        <f t="array" ref="S1300">VLOOKUP(A1300,'HUMAN RESOURCES'!$A$2:$M$2692,13,0)</f>
        <v>0.98299999999999998</v>
      </c>
      <c r="T1300" s="10">
        <f t="array" ref="T1300">VLOOKUP(A1300,TOURISM!$A$2:$F$2692,5,0)</f>
        <v>644000000</v>
      </c>
      <c r="U1300" s="10">
        <f t="array" ref="U1300">VLOOKUP(A1300,TOURISM!$A$2:$F$2692,6,0)</f>
        <v>9179000000</v>
      </c>
      <c r="V1300" s="10">
        <f t="array" ref="V1300">VLOOKUP(A1300,BUSINESS!$A$2:$J$2692,5,0)</f>
        <v>0.107</v>
      </c>
      <c r="W1300" s="10">
        <f t="array" ref="W1300">VLOOKUP(A1300,BUSINESS!$A$2:$J$2692,6,0)</f>
        <v>32</v>
      </c>
      <c r="X1300" s="10">
        <f t="array" ref="X1300">VLOOKUP(A1300,BUSINESS!$A$2:$J$2692,7,0)</f>
        <v>0</v>
      </c>
      <c r="Y1300" s="10">
        <f t="array" ref="Y1300">VLOOKUP(A1300,BUSINESS!$A$2:$J$2692,8,0)</f>
        <v>98</v>
      </c>
      <c r="Z1300" s="10">
        <f t="array" ref="Z1300">VLOOKUP(A1300,BUSINESS!$A$2:$J$2692,9,0)</f>
        <v>0.65800000000000003</v>
      </c>
      <c r="AA1300" s="10">
        <f t="array" ref="AA1300">VLOOKUP(A1300,BUSINESS!$A$2:$J$2692,10,0)</f>
        <v>1.579</v>
      </c>
      <c r="AB1300" s="12">
        <f t="shared" si="78"/>
        <v>51524.863947156613</v>
      </c>
      <c r="AC1300" s="10">
        <f t="shared" si="75"/>
        <v>2.3608308624334138E-2</v>
      </c>
      <c r="AD1300" s="10">
        <f t="shared" si="76"/>
        <v>8.2503788357620959E-3</v>
      </c>
      <c r="AE1300" s="10">
        <f t="shared" si="77"/>
        <v>2937.5573054096308</v>
      </c>
      <c r="AF1300">
        <f t="shared" si="80"/>
        <v>206.09945578862644</v>
      </c>
    </row>
    <row r="1301" spans="1:32" ht="14.4">
      <c r="A1301" s="7" t="str">
        <f t="shared" si="79"/>
        <v>Kuwait-Middle East 2012</v>
      </c>
      <c r="B1301" s="7" t="s">
        <v>178</v>
      </c>
      <c r="C1301" s="8" t="s">
        <v>93</v>
      </c>
      <c r="D1301" s="9" t="s">
        <v>74</v>
      </c>
      <c r="E1301" s="14">
        <v>2.5000000000000001E-2</v>
      </c>
      <c r="F1301" s="13">
        <v>183000000000</v>
      </c>
      <c r="G1301" s="14">
        <v>1428</v>
      </c>
      <c r="H1301" s="14">
        <v>0.05</v>
      </c>
      <c r="I1301" s="10">
        <v>25780</v>
      </c>
      <c r="J1301" s="11">
        <v>73769</v>
      </c>
      <c r="K1301" s="10">
        <f t="array" ref="K1301">VLOOKUP(A1301,'HUMAN RESOURCES'!$A$2:$M$2692,5,0)</f>
        <v>2.1000000000000001E-2</v>
      </c>
      <c r="L1301" s="11">
        <f t="array" ref="L1301">VLOOKUP(A1301,'HUMAN RESOURCES'!$A$2:$M$2692,6,0)</f>
        <v>8.9999999999999993E-3</v>
      </c>
      <c r="M1301" s="10">
        <f t="array" ref="M1301">VLOOKUP(A1301,'HUMAN RESOURCES'!$A$2:$M$2692,7,0)</f>
        <v>75</v>
      </c>
      <c r="N1301" s="10">
        <f t="array" ref="N1301">VLOOKUP(A1301,'HUMAN RESOURCES'!$A$2:$M$2692,8,0)</f>
        <v>73</v>
      </c>
      <c r="O1301" s="10">
        <f t="array" ref="O1301">VLOOKUP(A1301,'HUMAN RESOURCES'!$A$2:$M$2692,9,0)</f>
        <v>0.249</v>
      </c>
      <c r="P1301" s="10">
        <f t="array" ref="P1301">VLOOKUP(A1301,'HUMAN RESOURCES'!$A$2:$M$2692,10,0)</f>
        <v>0.72899999999999998</v>
      </c>
      <c r="Q1301" s="10">
        <f t="array" ref="Q1301">VLOOKUP(A1301,'HUMAN RESOURCES'!$A$2:$M$2692,11,0)</f>
        <v>2.1999999999999999E-2</v>
      </c>
      <c r="R1301" s="10">
        <f t="array" ref="R1301">VLOOKUP(A1301,'HUMAN RESOURCES'!$A$2:$M$2692,12,0)</f>
        <v>3250496</v>
      </c>
      <c r="S1301" s="10">
        <f t="array" ref="S1301">VLOOKUP(A1301,'HUMAN RESOURCES'!$A$2:$M$2692,13,0)</f>
        <v>0.98299999999999998</v>
      </c>
      <c r="T1301" s="10">
        <f t="array" ref="T1301">VLOOKUP(A1301,TOURISM!$A$2:$F$2692,5,0)</f>
        <v>780000000</v>
      </c>
      <c r="U1301" s="10">
        <f t="array" ref="U1301">VLOOKUP(A1301,TOURISM!$A$2:$F$2692,6,0)</f>
        <v>9821000000</v>
      </c>
      <c r="V1301" s="10">
        <f t="array" ref="V1301">VLOOKUP(A1301,BUSINESS!$A$2:$J$2692,5,0)</f>
        <v>0.124</v>
      </c>
      <c r="W1301" s="10">
        <f t="array" ref="W1301">VLOOKUP(A1301,BUSINESS!$A$2:$J$2692,6,0)</f>
        <v>32</v>
      </c>
      <c r="X1301" s="10">
        <f t="array" ref="X1301">VLOOKUP(A1301,BUSINESS!$A$2:$J$2692,7,0)</f>
        <v>101</v>
      </c>
      <c r="Y1301" s="10">
        <f t="array" ref="Y1301">VLOOKUP(A1301,BUSINESS!$A$2:$J$2692,8,0)</f>
        <v>98</v>
      </c>
      <c r="Z1301" s="10">
        <f t="array" ref="Z1301">VLOOKUP(A1301,BUSINESS!$A$2:$J$2692,9,0)</f>
        <v>0.70499999999999996</v>
      </c>
      <c r="AA1301" s="10">
        <f t="array" ref="AA1301">VLOOKUP(A1301,BUSINESS!$A$2:$J$2692,10,0)</f>
        <v>1.569</v>
      </c>
      <c r="AB1301" s="12">
        <f t="shared" si="78"/>
        <v>56299.100198861961</v>
      </c>
      <c r="AC1301" s="10">
        <f t="shared" si="75"/>
        <v>2.2694690287266929E-2</v>
      </c>
      <c r="AD1301" s="10">
        <f t="shared" si="76"/>
        <v>7.9310972848451438E-3</v>
      </c>
      <c r="AE1301" s="10">
        <f t="shared" si="77"/>
        <v>3021.3850440055917</v>
      </c>
      <c r="AF1301">
        <f t="shared" si="80"/>
        <v>239.96337789678867</v>
      </c>
    </row>
    <row r="1302" spans="1:32" ht="14.4">
      <c r="A1302" s="7" t="str">
        <f t="shared" si="79"/>
        <v>Kyrgyzstan-Asia 2000</v>
      </c>
      <c r="B1302" s="7" t="s">
        <v>179</v>
      </c>
      <c r="C1302" s="8" t="s">
        <v>61</v>
      </c>
      <c r="D1302" s="9" t="s">
        <v>62</v>
      </c>
      <c r="E1302" s="14">
        <v>4.7E-2</v>
      </c>
      <c r="F1302" s="13">
        <v>1369691955</v>
      </c>
      <c r="G1302" s="14">
        <v>13</v>
      </c>
      <c r="H1302" s="14">
        <v>0.51900000000000002</v>
      </c>
      <c r="I1302" s="10">
        <f t="array" ref="I1302">VLOOKUP(A1302,ENERGY!$A$2:$F$2691,5,0)</f>
        <v>0</v>
      </c>
      <c r="J1302" s="11">
        <f t="array" ref="J1302">VLOOKUP(A1302,ENERGY!$A$2:$F$2691,6,0)</f>
        <v>0</v>
      </c>
      <c r="K1302" s="10">
        <f t="array" ref="K1302">VLOOKUP(A1302,'HUMAN RESOURCES'!$A$2:$M$2692,5,0)</f>
        <v>0.02</v>
      </c>
      <c r="L1302" s="11">
        <f t="array" ref="L1302">VLOOKUP(A1302,'HUMAN RESOURCES'!$A$2:$M$2692,6,0)</f>
        <v>4.2000000000000003E-2</v>
      </c>
      <c r="M1302" s="10">
        <f t="array" ref="M1302">VLOOKUP(A1302,'HUMAN RESOURCES'!$A$2:$M$2692,7,0)</f>
        <v>72</v>
      </c>
      <c r="N1302" s="10">
        <f t="array" ref="N1302">VLOOKUP(A1302,'HUMAN RESOURCES'!$A$2:$M$2692,8,0)</f>
        <v>65</v>
      </c>
      <c r="O1302" s="10">
        <f t="array" ref="O1302">VLOOKUP(A1302,'HUMAN RESOURCES'!$A$2:$M$2692,9,0)</f>
        <v>0.35</v>
      </c>
      <c r="P1302" s="10">
        <f t="array" ref="P1302">VLOOKUP(A1302,'HUMAN RESOURCES'!$A$2:$M$2692,10,0)</f>
        <v>0.59599999999999997</v>
      </c>
      <c r="Q1302" s="10">
        <f t="array" ref="Q1302">VLOOKUP(A1302,'HUMAN RESOURCES'!$A$2:$M$2692,11,0)</f>
        <v>5.5E-2</v>
      </c>
      <c r="R1302" s="10">
        <f t="array" ref="R1302">VLOOKUP(A1302,'HUMAN RESOURCES'!$A$2:$M$2692,12,0)</f>
        <v>4898400</v>
      </c>
      <c r="S1302" s="10">
        <f t="array" ref="S1302">VLOOKUP(A1302,'HUMAN RESOURCES'!$A$2:$M$2692,13,0)</f>
        <v>0.35299999999999998</v>
      </c>
      <c r="T1302" s="10">
        <f t="array" ref="T1302">VLOOKUP(A1302,TOURISM!$A$2:$F$2692,5,0)</f>
        <v>20000000</v>
      </c>
      <c r="U1302" s="10">
        <f t="array" ref="U1302">VLOOKUP(A1302,TOURISM!$A$2:$F$2692,6,0)</f>
        <v>28000000</v>
      </c>
      <c r="V1302" s="10">
        <f t="array" ref="V1302">VLOOKUP(A1302,BUSINESS!$A$2:$J$2692,5,0)</f>
        <v>0</v>
      </c>
      <c r="W1302" s="10">
        <f t="array" ref="W1302">VLOOKUP(A1302,BUSINESS!$A$2:$J$2692,6,0)</f>
        <v>0</v>
      </c>
      <c r="X1302" s="10">
        <f t="array" ref="X1302">VLOOKUP(A1302,BUSINESS!$A$2:$J$2692,7,0)</f>
        <v>0</v>
      </c>
      <c r="Y1302" s="10">
        <f t="array" ref="Y1302">VLOOKUP(A1302,BUSINESS!$A$2:$J$2692,8,0)</f>
        <v>0</v>
      </c>
      <c r="Z1302" s="10">
        <f t="array" ref="Z1302">VLOOKUP(A1302,BUSINESS!$A$2:$J$2692,9,0)</f>
        <v>0.01</v>
      </c>
      <c r="AA1302" s="10">
        <f t="array" ref="AA1302">VLOOKUP(A1302,BUSINESS!$A$2:$J$2692,10,0)</f>
        <v>2E-3</v>
      </c>
      <c r="AB1302" s="12">
        <f t="shared" si="78"/>
        <v>279.62027498775109</v>
      </c>
      <c r="AC1302" s="10">
        <f t="shared" si="75"/>
        <v>0</v>
      </c>
      <c r="AD1302" s="10">
        <f t="shared" si="76"/>
        <v>0</v>
      </c>
      <c r="AE1302" s="10">
        <f t="shared" si="77"/>
        <v>5.7161522129674998</v>
      </c>
      <c r="AF1302">
        <f t="shared" si="80"/>
        <v>4.082965866405357</v>
      </c>
    </row>
    <row r="1303" spans="1:32" ht="14.4">
      <c r="A1303" s="7" t="str">
        <f t="shared" si="79"/>
        <v>Kyrgyzstan-Asia 2001</v>
      </c>
      <c r="B1303" s="7" t="s">
        <v>179</v>
      </c>
      <c r="C1303" s="8" t="s">
        <v>61</v>
      </c>
      <c r="D1303" s="9" t="s">
        <v>63</v>
      </c>
      <c r="E1303" s="14">
        <v>4.8000000000000001E-2</v>
      </c>
      <c r="F1303" s="13">
        <v>1525113501</v>
      </c>
      <c r="G1303" s="14">
        <v>15</v>
      </c>
      <c r="H1303" s="14">
        <v>0.373</v>
      </c>
      <c r="I1303" s="10">
        <f t="array" ref="I1303">VLOOKUP(A1303,ENERGY!$A$2:$F$2691,5,0)</f>
        <v>3097</v>
      </c>
      <c r="J1303" s="11">
        <f t="array" ref="J1303">VLOOKUP(A1303,ENERGY!$A$2:$F$2691,6,0)</f>
        <v>0</v>
      </c>
      <c r="K1303" s="10">
        <f t="array" ref="K1303">VLOOKUP(A1303,'HUMAN RESOURCES'!$A$2:$M$2692,5,0)</f>
        <v>0.02</v>
      </c>
      <c r="L1303" s="11">
        <f t="array" ref="L1303">VLOOKUP(A1303,'HUMAN RESOURCES'!$A$2:$M$2692,6,0)</f>
        <v>0.04</v>
      </c>
      <c r="M1303" s="10">
        <f t="array" ref="M1303">VLOOKUP(A1303,'HUMAN RESOURCES'!$A$2:$M$2692,7,0)</f>
        <v>73</v>
      </c>
      <c r="N1303" s="10">
        <f t="array" ref="N1303">VLOOKUP(A1303,'HUMAN RESOURCES'!$A$2:$M$2692,8,0)</f>
        <v>65</v>
      </c>
      <c r="O1303" s="10">
        <f t="array" ref="O1303">VLOOKUP(A1303,'HUMAN RESOURCES'!$A$2:$M$2692,9,0)</f>
        <v>0.34200000000000003</v>
      </c>
      <c r="P1303" s="10">
        <f t="array" ref="P1303">VLOOKUP(A1303,'HUMAN RESOURCES'!$A$2:$M$2692,10,0)</f>
        <v>0.60199999999999998</v>
      </c>
      <c r="Q1303" s="10">
        <f t="array" ref="Q1303">VLOOKUP(A1303,'HUMAN RESOURCES'!$A$2:$M$2692,11,0)</f>
        <v>5.5E-2</v>
      </c>
      <c r="R1303" s="10">
        <f t="array" ref="R1303">VLOOKUP(A1303,'HUMAN RESOURCES'!$A$2:$M$2692,12,0)</f>
        <v>4945100</v>
      </c>
      <c r="S1303" s="10">
        <f t="array" ref="S1303">VLOOKUP(A1303,'HUMAN RESOURCES'!$A$2:$M$2692,13,0)</f>
        <v>0.35299999999999998</v>
      </c>
      <c r="T1303" s="10">
        <f t="array" ref="T1303">VLOOKUP(A1303,TOURISM!$A$2:$F$2692,5,0)</f>
        <v>32000000</v>
      </c>
      <c r="U1303" s="10">
        <f t="array" ref="U1303">VLOOKUP(A1303,TOURISM!$A$2:$F$2692,6,0)</f>
        <v>21000000</v>
      </c>
      <c r="V1303" s="10">
        <f t="array" ref="V1303">VLOOKUP(A1303,BUSINESS!$A$2:$J$2692,5,0)</f>
        <v>0</v>
      </c>
      <c r="W1303" s="10">
        <f t="array" ref="W1303">VLOOKUP(A1303,BUSINESS!$A$2:$J$2692,6,0)</f>
        <v>0</v>
      </c>
      <c r="X1303" s="10">
        <f t="array" ref="X1303">VLOOKUP(A1303,BUSINESS!$A$2:$J$2692,7,0)</f>
        <v>0</v>
      </c>
      <c r="Y1303" s="10">
        <f t="array" ref="Y1303">VLOOKUP(A1303,BUSINESS!$A$2:$J$2692,8,0)</f>
        <v>0</v>
      </c>
      <c r="Z1303" s="10">
        <f t="array" ref="Z1303">VLOOKUP(A1303,BUSINESS!$A$2:$J$2692,9,0)</f>
        <v>0.03</v>
      </c>
      <c r="AA1303" s="10">
        <f t="array" ref="AA1303">VLOOKUP(A1303,BUSINESS!$A$2:$J$2692,10,0)</f>
        <v>5.0000000000000001E-3</v>
      </c>
      <c r="AB1303" s="12">
        <f t="shared" si="78"/>
        <v>308.40903136438089</v>
      </c>
      <c r="AC1303" s="10">
        <f t="shared" si="75"/>
        <v>0</v>
      </c>
      <c r="AD1303" s="10">
        <f t="shared" si="76"/>
        <v>6.2627651614729737E-4</v>
      </c>
      <c r="AE1303" s="10">
        <f t="shared" si="77"/>
        <v>4.2466279751673373</v>
      </c>
      <c r="AF1303">
        <f t="shared" si="80"/>
        <v>6.4710521526359424</v>
      </c>
    </row>
    <row r="1304" spans="1:32" ht="14.4">
      <c r="A1304" s="7" t="str">
        <f t="shared" si="79"/>
        <v>Kyrgyzstan-Asia 2002</v>
      </c>
      <c r="B1304" s="7" t="s">
        <v>179</v>
      </c>
      <c r="C1304" s="8" t="s">
        <v>61</v>
      </c>
      <c r="D1304" s="9" t="s">
        <v>64</v>
      </c>
      <c r="E1304" s="14">
        <v>5.3999999999999999E-2</v>
      </c>
      <c r="F1304" s="13">
        <v>1605640633</v>
      </c>
      <c r="G1304" s="14">
        <v>17</v>
      </c>
      <c r="H1304" s="14">
        <v>0.248</v>
      </c>
      <c r="I1304" s="10">
        <f t="array" ref="I1304">VLOOKUP(A1304,ENERGY!$A$2:$F$2691,5,0)</f>
        <v>2805</v>
      </c>
      <c r="J1304" s="11">
        <f t="array" ref="J1304">VLOOKUP(A1304,ENERGY!$A$2:$F$2691,6,0)</f>
        <v>6399</v>
      </c>
      <c r="K1304" s="10">
        <f t="array" ref="K1304">VLOOKUP(A1304,'HUMAN RESOURCES'!$A$2:$M$2692,5,0)</f>
        <v>1.9E-2</v>
      </c>
      <c r="L1304" s="11">
        <f t="array" ref="L1304">VLOOKUP(A1304,'HUMAN RESOURCES'!$A$2:$M$2692,6,0)</f>
        <v>3.9E-2</v>
      </c>
      <c r="M1304" s="10">
        <f t="array" ref="M1304">VLOOKUP(A1304,'HUMAN RESOURCES'!$A$2:$M$2692,7,0)</f>
        <v>72</v>
      </c>
      <c r="N1304" s="10">
        <f t="array" ref="N1304">VLOOKUP(A1304,'HUMAN RESOURCES'!$A$2:$M$2692,8,0)</f>
        <v>64</v>
      </c>
      <c r="O1304" s="10">
        <f t="array" ref="O1304">VLOOKUP(A1304,'HUMAN RESOURCES'!$A$2:$M$2692,9,0)</f>
        <v>0.33500000000000002</v>
      </c>
      <c r="P1304" s="10">
        <f t="array" ref="P1304">VLOOKUP(A1304,'HUMAN RESOURCES'!$A$2:$M$2692,10,0)</f>
        <v>0.60899999999999999</v>
      </c>
      <c r="Q1304" s="10">
        <f t="array" ref="Q1304">VLOOKUP(A1304,'HUMAN RESOURCES'!$A$2:$M$2692,11,0)</f>
        <v>5.6000000000000001E-2</v>
      </c>
      <c r="R1304" s="10">
        <f t="array" ref="R1304">VLOOKUP(A1304,'HUMAN RESOURCES'!$A$2:$M$2692,12,0)</f>
        <v>4990700</v>
      </c>
      <c r="S1304" s="10">
        <f t="array" ref="S1304">VLOOKUP(A1304,'HUMAN RESOURCES'!$A$2:$M$2692,13,0)</f>
        <v>0.35299999999999998</v>
      </c>
      <c r="T1304" s="10">
        <f t="array" ref="T1304">VLOOKUP(A1304,TOURISM!$A$2:$F$2692,5,0)</f>
        <v>48000000</v>
      </c>
      <c r="U1304" s="10">
        <f t="array" ref="U1304">VLOOKUP(A1304,TOURISM!$A$2:$F$2692,6,0)</f>
        <v>27000000</v>
      </c>
      <c r="V1304" s="10">
        <f t="array" ref="V1304">VLOOKUP(A1304,BUSINESS!$A$2:$J$2692,5,0)</f>
        <v>0</v>
      </c>
      <c r="W1304" s="10">
        <f t="array" ref="W1304">VLOOKUP(A1304,BUSINESS!$A$2:$J$2692,6,0)</f>
        <v>0</v>
      </c>
      <c r="X1304" s="10">
        <f t="array" ref="X1304">VLOOKUP(A1304,BUSINESS!$A$2:$J$2692,7,0)</f>
        <v>0</v>
      </c>
      <c r="Y1304" s="10">
        <f t="array" ref="Y1304">VLOOKUP(A1304,BUSINESS!$A$2:$J$2692,8,0)</f>
        <v>0</v>
      </c>
      <c r="Z1304" s="10">
        <f t="array" ref="Z1304">VLOOKUP(A1304,BUSINESS!$A$2:$J$2692,9,0)</f>
        <v>0.03</v>
      </c>
      <c r="AA1304" s="10">
        <f t="array" ref="AA1304">VLOOKUP(A1304,BUSINESS!$A$2:$J$2692,10,0)</f>
        <v>1.0999999999999999E-2</v>
      </c>
      <c r="AB1304" s="12">
        <f t="shared" si="78"/>
        <v>321.72653796060672</v>
      </c>
      <c r="AC1304" s="10">
        <f t="shared" si="75"/>
        <v>1.282184863846755E-3</v>
      </c>
      <c r="AD1304" s="10">
        <f t="shared" si="76"/>
        <v>5.6204540445228129E-4</v>
      </c>
      <c r="AE1304" s="10">
        <f t="shared" si="77"/>
        <v>5.4100627166529742</v>
      </c>
      <c r="AF1304">
        <f t="shared" si="80"/>
        <v>9.6178892740497322</v>
      </c>
    </row>
    <row r="1305" spans="1:32" ht="14.4">
      <c r="A1305" s="7" t="str">
        <f t="shared" si="79"/>
        <v>Kyrgyzstan-Asia 2003</v>
      </c>
      <c r="B1305" s="7" t="s">
        <v>179</v>
      </c>
      <c r="C1305" s="8" t="s">
        <v>61</v>
      </c>
      <c r="D1305" s="9" t="s">
        <v>65</v>
      </c>
      <c r="E1305" s="14">
        <v>5.3999999999999999E-2</v>
      </c>
      <c r="F1305" s="13">
        <v>1919012781</v>
      </c>
      <c r="G1305" s="14">
        <v>21</v>
      </c>
      <c r="H1305" s="14">
        <v>0.191</v>
      </c>
      <c r="I1305" s="10">
        <f t="array" ref="I1305">VLOOKUP(A1305,ENERGY!$A$2:$F$2691,5,0)</f>
        <v>2484</v>
      </c>
      <c r="J1305" s="11">
        <f t="array" ref="J1305">VLOOKUP(A1305,ENERGY!$A$2:$F$2691,6,0)</f>
        <v>6480</v>
      </c>
      <c r="K1305" s="10">
        <f t="array" ref="K1305">VLOOKUP(A1305,'HUMAN RESOURCES'!$A$2:$M$2692,5,0)</f>
        <v>2.1000000000000001E-2</v>
      </c>
      <c r="L1305" s="11">
        <f t="array" ref="L1305">VLOOKUP(A1305,'HUMAN RESOURCES'!$A$2:$M$2692,6,0)</f>
        <v>3.6999999999999998E-2</v>
      </c>
      <c r="M1305" s="10">
        <f t="array" ref="M1305">VLOOKUP(A1305,'HUMAN RESOURCES'!$A$2:$M$2692,7,0)</f>
        <v>72</v>
      </c>
      <c r="N1305" s="10">
        <f t="array" ref="N1305">VLOOKUP(A1305,'HUMAN RESOURCES'!$A$2:$M$2692,8,0)</f>
        <v>65</v>
      </c>
      <c r="O1305" s="10">
        <f t="array" ref="O1305">VLOOKUP(A1305,'HUMAN RESOURCES'!$A$2:$M$2692,9,0)</f>
        <v>0.32600000000000001</v>
      </c>
      <c r="P1305" s="10">
        <f t="array" ref="P1305">VLOOKUP(A1305,'HUMAN RESOURCES'!$A$2:$M$2692,10,0)</f>
        <v>0.61699999999999999</v>
      </c>
      <c r="Q1305" s="10">
        <f t="array" ref="Q1305">VLOOKUP(A1305,'HUMAN RESOURCES'!$A$2:$M$2692,11,0)</f>
        <v>5.7000000000000002E-2</v>
      </c>
      <c r="R1305" s="10">
        <f t="array" ref="R1305">VLOOKUP(A1305,'HUMAN RESOURCES'!$A$2:$M$2692,12,0)</f>
        <v>5043300</v>
      </c>
      <c r="S1305" s="10">
        <f t="array" ref="S1305">VLOOKUP(A1305,'HUMAN RESOURCES'!$A$2:$M$2692,13,0)</f>
        <v>0.35299999999999998</v>
      </c>
      <c r="T1305" s="10">
        <f t="array" ref="T1305">VLOOKUP(A1305,TOURISM!$A$2:$F$2692,5,0)</f>
        <v>62000000</v>
      </c>
      <c r="U1305" s="10">
        <f t="array" ref="U1305">VLOOKUP(A1305,TOURISM!$A$2:$F$2692,6,0)</f>
        <v>35000000</v>
      </c>
      <c r="V1305" s="10">
        <f t="array" ref="V1305">VLOOKUP(A1305,BUSINESS!$A$2:$J$2692,5,0)</f>
        <v>0</v>
      </c>
      <c r="W1305" s="10">
        <f t="array" ref="W1305">VLOOKUP(A1305,BUSINESS!$A$2:$J$2692,6,0)</f>
        <v>21</v>
      </c>
      <c r="X1305" s="10">
        <f t="array" ref="X1305">VLOOKUP(A1305,BUSINESS!$A$2:$J$2692,7,0)</f>
        <v>0</v>
      </c>
      <c r="Y1305" s="10">
        <f t="array" ref="Y1305">VLOOKUP(A1305,BUSINESS!$A$2:$J$2692,8,0)</f>
        <v>0</v>
      </c>
      <c r="Z1305" s="10">
        <f t="array" ref="Z1305">VLOOKUP(A1305,BUSINESS!$A$2:$J$2692,9,0)</f>
        <v>3.9E-2</v>
      </c>
      <c r="AA1305" s="10">
        <f t="array" ref="AA1305">VLOOKUP(A1305,BUSINESS!$A$2:$J$2692,10,0)</f>
        <v>2.8000000000000001E-2</v>
      </c>
      <c r="AB1305" s="12">
        <f t="shared" si="78"/>
        <v>380.50736244125869</v>
      </c>
      <c r="AC1305" s="10">
        <f t="shared" si="75"/>
        <v>1.2848729998215455E-3</v>
      </c>
      <c r="AD1305" s="10">
        <f t="shared" si="76"/>
        <v>4.9253464993159236E-4</v>
      </c>
      <c r="AE1305" s="10">
        <f t="shared" si="77"/>
        <v>6.9399004619990876</v>
      </c>
      <c r="AF1305">
        <f t="shared" si="80"/>
        <v>12.293537961255527</v>
      </c>
    </row>
    <row r="1306" spans="1:32" ht="14.4">
      <c r="A1306" s="7" t="str">
        <f t="shared" si="79"/>
        <v>Kyrgyzstan-Asia 2004</v>
      </c>
      <c r="B1306" s="7" t="s">
        <v>179</v>
      </c>
      <c r="C1306" s="8" t="s">
        <v>61</v>
      </c>
      <c r="D1306" s="9" t="s">
        <v>66</v>
      </c>
      <c r="E1306" s="14">
        <v>5.6000000000000001E-2</v>
      </c>
      <c r="F1306" s="13">
        <v>2211535312</v>
      </c>
      <c r="G1306" s="14">
        <v>25</v>
      </c>
      <c r="H1306" s="14">
        <v>0.29299999999999998</v>
      </c>
      <c r="I1306" s="10">
        <f t="array" ref="I1306">VLOOKUP(A1306,ENERGY!$A$2:$F$2691,5,0)</f>
        <v>2846</v>
      </c>
      <c r="J1306" s="11">
        <f t="array" ref="J1306">VLOOKUP(A1306,ENERGY!$A$2:$F$2691,6,0)</f>
        <v>5680</v>
      </c>
      <c r="K1306" s="10">
        <f t="array" ref="K1306">VLOOKUP(A1306,'HUMAN RESOURCES'!$A$2:$M$2692,5,0)</f>
        <v>2.1999999999999999E-2</v>
      </c>
      <c r="L1306" s="11">
        <f t="array" ref="L1306">VLOOKUP(A1306,'HUMAN RESOURCES'!$A$2:$M$2692,6,0)</f>
        <v>3.5999999999999997E-2</v>
      </c>
      <c r="M1306" s="10">
        <f t="array" ref="M1306">VLOOKUP(A1306,'HUMAN RESOURCES'!$A$2:$M$2692,7,0)</f>
        <v>72</v>
      </c>
      <c r="N1306" s="10">
        <f t="array" ref="N1306">VLOOKUP(A1306,'HUMAN RESOURCES'!$A$2:$M$2692,8,0)</f>
        <v>64</v>
      </c>
      <c r="O1306" s="10">
        <f t="array" ref="O1306">VLOOKUP(A1306,'HUMAN RESOURCES'!$A$2:$M$2692,9,0)</f>
        <v>0.31900000000000001</v>
      </c>
      <c r="P1306" s="10">
        <f t="array" ref="P1306">VLOOKUP(A1306,'HUMAN RESOURCES'!$A$2:$M$2692,10,0)</f>
        <v>0.624</v>
      </c>
      <c r="Q1306" s="10">
        <f t="array" ref="Q1306">VLOOKUP(A1306,'HUMAN RESOURCES'!$A$2:$M$2692,11,0)</f>
        <v>5.7000000000000002E-2</v>
      </c>
      <c r="R1306" s="10">
        <f t="array" ref="R1306">VLOOKUP(A1306,'HUMAN RESOURCES'!$A$2:$M$2692,12,0)</f>
        <v>5104700</v>
      </c>
      <c r="S1306" s="10">
        <f t="array" ref="S1306">VLOOKUP(A1306,'HUMAN RESOURCES'!$A$2:$M$2692,13,0)</f>
        <v>0.35299999999999998</v>
      </c>
      <c r="T1306" s="10">
        <f t="array" ref="T1306">VLOOKUP(A1306,TOURISM!$A$2:$F$2692,5,0)</f>
        <v>92000000</v>
      </c>
      <c r="U1306" s="10">
        <f t="array" ref="U1306">VLOOKUP(A1306,TOURISM!$A$2:$F$2692,6,0)</f>
        <v>73000000</v>
      </c>
      <c r="V1306" s="10">
        <f t="array" ref="V1306">VLOOKUP(A1306,BUSINESS!$A$2:$J$2692,5,0)</f>
        <v>0</v>
      </c>
      <c r="W1306" s="10">
        <f t="array" ref="W1306">VLOOKUP(A1306,BUSINESS!$A$2:$J$2692,6,0)</f>
        <v>21</v>
      </c>
      <c r="X1306" s="10">
        <f t="array" ref="X1306">VLOOKUP(A1306,BUSINESS!$A$2:$J$2692,7,0)</f>
        <v>0</v>
      </c>
      <c r="Y1306" s="10">
        <f t="array" ref="Y1306">VLOOKUP(A1306,BUSINESS!$A$2:$J$2692,8,0)</f>
        <v>0</v>
      </c>
      <c r="Z1306" s="10">
        <f t="array" ref="Z1306">VLOOKUP(A1306,BUSINESS!$A$2:$J$2692,9,0)</f>
        <v>5.0999999999999997E-2</v>
      </c>
      <c r="AA1306" s="10">
        <f t="array" ref="AA1306">VLOOKUP(A1306,BUSINESS!$A$2:$J$2692,10,0)</f>
        <v>5.1999999999999998E-2</v>
      </c>
      <c r="AB1306" s="12">
        <f t="shared" si="78"/>
        <v>433.23511900797303</v>
      </c>
      <c r="AC1306" s="10">
        <f t="shared" si="75"/>
        <v>1.1127000607283485E-3</v>
      </c>
      <c r="AD1306" s="10">
        <f t="shared" si="76"/>
        <v>5.5752541775226747E-4</v>
      </c>
      <c r="AE1306" s="10">
        <f t="shared" si="77"/>
        <v>14.300546555135464</v>
      </c>
      <c r="AF1306">
        <f t="shared" si="80"/>
        <v>18.022606617430995</v>
      </c>
    </row>
    <row r="1307" spans="1:32" ht="14.4">
      <c r="A1307" s="7" t="str">
        <f t="shared" si="79"/>
        <v>Kyrgyzstan-Asia 2005</v>
      </c>
      <c r="B1307" s="7" t="s">
        <v>179</v>
      </c>
      <c r="C1307" s="8" t="s">
        <v>61</v>
      </c>
      <c r="D1307" s="9" t="s">
        <v>67</v>
      </c>
      <c r="E1307" s="14">
        <v>5.8000000000000003E-2</v>
      </c>
      <c r="F1307" s="13">
        <v>2459876152</v>
      </c>
      <c r="G1307" s="14">
        <v>28</v>
      </c>
      <c r="H1307" s="14">
        <v>0.26600000000000001</v>
      </c>
      <c r="I1307" s="10">
        <f t="array" ref="I1307">VLOOKUP(A1307,ENERGY!$A$2:$F$2691,5,0)</f>
        <v>2151</v>
      </c>
      <c r="J1307" s="11">
        <f t="array" ref="J1307">VLOOKUP(A1307,ENERGY!$A$2:$F$2691,6,0)</f>
        <v>3781</v>
      </c>
      <c r="K1307" s="10">
        <f t="array" ref="K1307">VLOOKUP(A1307,'HUMAN RESOURCES'!$A$2:$M$2692,5,0)</f>
        <v>2.1000000000000001E-2</v>
      </c>
      <c r="L1307" s="11">
        <f t="array" ref="L1307">VLOOKUP(A1307,'HUMAN RESOURCES'!$A$2:$M$2692,6,0)</f>
        <v>3.4000000000000002E-2</v>
      </c>
      <c r="M1307" s="10">
        <f t="array" ref="M1307">VLOOKUP(A1307,'HUMAN RESOURCES'!$A$2:$M$2692,7,0)</f>
        <v>72</v>
      </c>
      <c r="N1307" s="10">
        <f t="array" ref="N1307">VLOOKUP(A1307,'HUMAN RESOURCES'!$A$2:$M$2692,8,0)</f>
        <v>64</v>
      </c>
      <c r="O1307" s="10">
        <f t="array" ref="O1307">VLOOKUP(A1307,'HUMAN RESOURCES'!$A$2:$M$2692,9,0)</f>
        <v>0.313</v>
      </c>
      <c r="P1307" s="10">
        <f t="array" ref="P1307">VLOOKUP(A1307,'HUMAN RESOURCES'!$A$2:$M$2692,10,0)</f>
        <v>0.63100000000000001</v>
      </c>
      <c r="Q1307" s="10">
        <f t="array" ref="Q1307">VLOOKUP(A1307,'HUMAN RESOURCES'!$A$2:$M$2692,11,0)</f>
        <v>5.6000000000000001E-2</v>
      </c>
      <c r="R1307" s="10">
        <f t="array" ref="R1307">VLOOKUP(A1307,'HUMAN RESOURCES'!$A$2:$M$2692,12,0)</f>
        <v>5162600</v>
      </c>
      <c r="S1307" s="10">
        <f t="array" ref="S1307">VLOOKUP(A1307,'HUMAN RESOURCES'!$A$2:$M$2692,13,0)</f>
        <v>0.35299999999999998</v>
      </c>
      <c r="T1307" s="10">
        <f t="array" ref="T1307">VLOOKUP(A1307,TOURISM!$A$2:$F$2692,5,0)</f>
        <v>94000000</v>
      </c>
      <c r="U1307" s="10">
        <f t="array" ref="U1307">VLOOKUP(A1307,TOURISM!$A$2:$F$2692,6,0)</f>
        <v>94000000</v>
      </c>
      <c r="V1307" s="10">
        <f t="array" ref="V1307">VLOOKUP(A1307,BUSINESS!$A$2:$J$2692,5,0)</f>
        <v>0.68100000000000005</v>
      </c>
      <c r="W1307" s="10">
        <f t="array" ref="W1307">VLOOKUP(A1307,BUSINESS!$A$2:$J$2692,6,0)</f>
        <v>21</v>
      </c>
      <c r="X1307" s="10">
        <f t="array" ref="X1307">VLOOKUP(A1307,BUSINESS!$A$2:$J$2692,7,0)</f>
        <v>0</v>
      </c>
      <c r="Y1307" s="10">
        <f t="array" ref="Y1307">VLOOKUP(A1307,BUSINESS!$A$2:$J$2692,8,0)</f>
        <v>202</v>
      </c>
      <c r="Z1307" s="10">
        <f t="array" ref="Z1307">VLOOKUP(A1307,BUSINESS!$A$2:$J$2692,9,0)</f>
        <v>0.105</v>
      </c>
      <c r="AA1307" s="10">
        <f t="array" ref="AA1307">VLOOKUP(A1307,BUSINESS!$A$2:$J$2692,10,0)</f>
        <v>0.107</v>
      </c>
      <c r="AB1307" s="12">
        <f t="shared" si="78"/>
        <v>476.48009762522759</v>
      </c>
      <c r="AC1307" s="10">
        <f t="shared" si="75"/>
        <v>7.3238290783713637E-4</v>
      </c>
      <c r="AD1307" s="10">
        <f t="shared" si="76"/>
        <v>4.1665052492929921E-4</v>
      </c>
      <c r="AE1307" s="10">
        <f t="shared" si="77"/>
        <v>18.207879750513307</v>
      </c>
      <c r="AF1307">
        <f t="shared" si="80"/>
        <v>18.207879750513307</v>
      </c>
    </row>
    <row r="1308" spans="1:32" ht="14.4">
      <c r="A1308" s="7" t="str">
        <f t="shared" si="79"/>
        <v>Kyrgyzstan-Asia 2006</v>
      </c>
      <c r="B1308" s="7" t="s">
        <v>179</v>
      </c>
      <c r="C1308" s="8" t="s">
        <v>61</v>
      </c>
      <c r="D1308" s="9" t="s">
        <v>68</v>
      </c>
      <c r="E1308" s="14">
        <v>6.7000000000000004E-2</v>
      </c>
      <c r="F1308" s="13">
        <v>2834168889</v>
      </c>
      <c r="G1308" s="14">
        <v>38</v>
      </c>
      <c r="H1308" s="14">
        <v>0.23200000000000001</v>
      </c>
      <c r="I1308" s="10">
        <f t="array" ref="I1308">VLOOKUP(A1308,ENERGY!$A$2:$F$2691,5,0)</f>
        <v>2542</v>
      </c>
      <c r="J1308" s="11">
        <f t="array" ref="J1308">VLOOKUP(A1308,ENERGY!$A$2:$F$2691,6,0)</f>
        <v>5699</v>
      </c>
      <c r="K1308" s="10">
        <f t="array" ref="K1308">VLOOKUP(A1308,'HUMAN RESOURCES'!$A$2:$M$2692,5,0)</f>
        <v>2.3E-2</v>
      </c>
      <c r="L1308" s="11">
        <f t="array" ref="L1308">VLOOKUP(A1308,'HUMAN RESOURCES'!$A$2:$M$2692,6,0)</f>
        <v>3.3000000000000002E-2</v>
      </c>
      <c r="M1308" s="10">
        <f t="array" ref="M1308">VLOOKUP(A1308,'HUMAN RESOURCES'!$A$2:$M$2692,7,0)</f>
        <v>72</v>
      </c>
      <c r="N1308" s="10">
        <f t="array" ref="N1308">VLOOKUP(A1308,'HUMAN RESOURCES'!$A$2:$M$2692,8,0)</f>
        <v>64</v>
      </c>
      <c r="O1308" s="10">
        <f t="array" ref="O1308">VLOOKUP(A1308,'HUMAN RESOURCES'!$A$2:$M$2692,9,0)</f>
        <v>0.308</v>
      </c>
      <c r="P1308" s="10">
        <f t="array" ref="P1308">VLOOKUP(A1308,'HUMAN RESOURCES'!$A$2:$M$2692,10,0)</f>
        <v>0.63800000000000001</v>
      </c>
      <c r="Q1308" s="10">
        <f t="array" ref="Q1308">VLOOKUP(A1308,'HUMAN RESOURCES'!$A$2:$M$2692,11,0)</f>
        <v>5.3999999999999999E-2</v>
      </c>
      <c r="R1308" s="10">
        <f t="array" ref="R1308">VLOOKUP(A1308,'HUMAN RESOURCES'!$A$2:$M$2692,12,0)</f>
        <v>5218400</v>
      </c>
      <c r="S1308" s="10">
        <f t="array" ref="S1308">VLOOKUP(A1308,'HUMAN RESOURCES'!$A$2:$M$2692,13,0)</f>
        <v>0.35299999999999998</v>
      </c>
      <c r="T1308" s="10">
        <f t="array" ref="T1308">VLOOKUP(A1308,TOURISM!$A$2:$F$2692,5,0)</f>
        <v>189000000</v>
      </c>
      <c r="U1308" s="10">
        <f t="array" ref="U1308">VLOOKUP(A1308,TOURISM!$A$2:$F$2692,6,0)</f>
        <v>142000000</v>
      </c>
      <c r="V1308" s="10">
        <f t="array" ref="V1308">VLOOKUP(A1308,BUSINESS!$A$2:$J$2692,5,0)</f>
        <v>0.67200000000000004</v>
      </c>
      <c r="W1308" s="10">
        <f t="array" ref="W1308">VLOOKUP(A1308,BUSINESS!$A$2:$J$2692,6,0)</f>
        <v>21</v>
      </c>
      <c r="X1308" s="10">
        <f t="array" ref="X1308">VLOOKUP(A1308,BUSINESS!$A$2:$J$2692,7,0)</f>
        <v>0</v>
      </c>
      <c r="Y1308" s="10">
        <f t="array" ref="Y1308">VLOOKUP(A1308,BUSINESS!$A$2:$J$2692,8,0)</f>
        <v>202</v>
      </c>
      <c r="Z1308" s="10">
        <f t="array" ref="Z1308">VLOOKUP(A1308,BUSINESS!$A$2:$J$2692,9,0)</f>
        <v>0.123</v>
      </c>
      <c r="AA1308" s="10">
        <f t="array" ref="AA1308">VLOOKUP(A1308,BUSINESS!$A$2:$J$2692,10,0)</f>
        <v>0.248</v>
      </c>
      <c r="AB1308" s="12">
        <f t="shared" si="78"/>
        <v>543.11070232255099</v>
      </c>
      <c r="AC1308" s="10">
        <f t="shared" si="75"/>
        <v>1.0920971945423885E-3</v>
      </c>
      <c r="AD1308" s="10">
        <f t="shared" si="76"/>
        <v>4.8712248965200063E-4</v>
      </c>
      <c r="AE1308" s="10">
        <f t="shared" si="77"/>
        <v>27.211405794879656</v>
      </c>
      <c r="AF1308">
        <f t="shared" si="80"/>
        <v>36.217997853748273</v>
      </c>
    </row>
    <row r="1309" spans="1:32" ht="14.4">
      <c r="A1309" s="7" t="str">
        <f t="shared" si="79"/>
        <v>Kyrgyzstan-Asia 2007</v>
      </c>
      <c r="B1309" s="7" t="s">
        <v>179</v>
      </c>
      <c r="C1309" s="8" t="s">
        <v>61</v>
      </c>
      <c r="D1309" s="9" t="s">
        <v>69</v>
      </c>
      <c r="E1309" s="14">
        <v>6.9000000000000006E-2</v>
      </c>
      <c r="F1309" s="13">
        <v>3802566171</v>
      </c>
      <c r="G1309" s="14">
        <v>51</v>
      </c>
      <c r="H1309" s="14">
        <v>0.253</v>
      </c>
      <c r="I1309" s="10">
        <f t="array" ref="I1309">VLOOKUP(A1309,ENERGY!$A$2:$F$2691,5,0)</f>
        <v>2726</v>
      </c>
      <c r="J1309" s="11">
        <f t="array" ref="J1309">VLOOKUP(A1309,ENERGY!$A$2:$F$2691,6,0)</f>
        <v>5871</v>
      </c>
      <c r="K1309" s="10">
        <f t="array" ref="K1309">VLOOKUP(A1309,'HUMAN RESOURCES'!$A$2:$M$2692,5,0)</f>
        <v>2.3E-2</v>
      </c>
      <c r="L1309" s="11">
        <f t="array" ref="L1309">VLOOKUP(A1309,'HUMAN RESOURCES'!$A$2:$M$2692,6,0)</f>
        <v>3.2000000000000001E-2</v>
      </c>
      <c r="M1309" s="10">
        <f t="array" ref="M1309">VLOOKUP(A1309,'HUMAN RESOURCES'!$A$2:$M$2692,7,0)</f>
        <v>72</v>
      </c>
      <c r="N1309" s="10">
        <f t="array" ref="N1309">VLOOKUP(A1309,'HUMAN RESOURCES'!$A$2:$M$2692,8,0)</f>
        <v>64</v>
      </c>
      <c r="O1309" s="10">
        <f t="array" ref="O1309">VLOOKUP(A1309,'HUMAN RESOURCES'!$A$2:$M$2692,9,0)</f>
        <v>0.30399999999999999</v>
      </c>
      <c r="P1309" s="10">
        <f t="array" ref="P1309">VLOOKUP(A1309,'HUMAN RESOURCES'!$A$2:$M$2692,10,0)</f>
        <v>0.64400000000000002</v>
      </c>
      <c r="Q1309" s="10">
        <f t="array" ref="Q1309">VLOOKUP(A1309,'HUMAN RESOURCES'!$A$2:$M$2692,11,0)</f>
        <v>5.1999999999999998E-2</v>
      </c>
      <c r="R1309" s="10">
        <f t="array" ref="R1309">VLOOKUP(A1309,'HUMAN RESOURCES'!$A$2:$M$2692,12,0)</f>
        <v>5268400</v>
      </c>
      <c r="S1309" s="10">
        <f t="array" ref="S1309">VLOOKUP(A1309,'HUMAN RESOURCES'!$A$2:$M$2692,13,0)</f>
        <v>0.35299999999999998</v>
      </c>
      <c r="T1309" s="10">
        <f t="array" ref="T1309">VLOOKUP(A1309,TOURISM!$A$2:$F$2692,5,0)</f>
        <v>392000000</v>
      </c>
      <c r="U1309" s="10">
        <f t="array" ref="U1309">VLOOKUP(A1309,TOURISM!$A$2:$F$2692,6,0)</f>
        <v>215000000</v>
      </c>
      <c r="V1309" s="10">
        <f t="array" ref="V1309">VLOOKUP(A1309,BUSINESS!$A$2:$J$2692,5,0)</f>
        <v>0.61399999999999999</v>
      </c>
      <c r="W1309" s="10">
        <f t="array" ref="W1309">VLOOKUP(A1309,BUSINESS!$A$2:$J$2692,6,0)</f>
        <v>21</v>
      </c>
      <c r="X1309" s="10">
        <f t="array" ref="X1309">VLOOKUP(A1309,BUSINESS!$A$2:$J$2692,7,0)</f>
        <v>0</v>
      </c>
      <c r="Y1309" s="10">
        <f t="array" ref="Y1309">VLOOKUP(A1309,BUSINESS!$A$2:$J$2692,8,0)</f>
        <v>202</v>
      </c>
      <c r="Z1309" s="10">
        <f t="array" ref="Z1309">VLOOKUP(A1309,BUSINESS!$A$2:$J$2692,9,0)</f>
        <v>0.14000000000000001</v>
      </c>
      <c r="AA1309" s="10">
        <f t="array" ref="AA1309">VLOOKUP(A1309,BUSINESS!$A$2:$J$2692,10,0)</f>
        <v>0.42199999999999999</v>
      </c>
      <c r="AB1309" s="12">
        <f t="shared" si="78"/>
        <v>721.76869087388957</v>
      </c>
      <c r="AC1309" s="10">
        <f t="shared" si="75"/>
        <v>1.1143800774428669E-3</v>
      </c>
      <c r="AD1309" s="10">
        <f t="shared" si="76"/>
        <v>5.174246450535267E-4</v>
      </c>
      <c r="AE1309" s="10">
        <f t="shared" si="77"/>
        <v>40.809353883532005</v>
      </c>
      <c r="AF1309">
        <f t="shared" si="80"/>
        <v>74.405891731835098</v>
      </c>
    </row>
    <row r="1310" spans="1:32" ht="14.4">
      <c r="A1310" s="7" t="str">
        <f t="shared" si="79"/>
        <v>Kyrgyzstan-Asia 2008</v>
      </c>
      <c r="B1310" s="7" t="s">
        <v>179</v>
      </c>
      <c r="C1310" s="8" t="s">
        <v>61</v>
      </c>
      <c r="D1310" s="9" t="s">
        <v>70</v>
      </c>
      <c r="E1310" s="14">
        <v>6.0999999999999999E-2</v>
      </c>
      <c r="F1310" s="13">
        <v>5139957785</v>
      </c>
      <c r="G1310" s="14">
        <v>60</v>
      </c>
      <c r="H1310" s="14">
        <v>0.19900000000000001</v>
      </c>
      <c r="I1310" s="10">
        <f t="array" ref="I1310">VLOOKUP(A1310,ENERGY!$A$2:$F$2691,5,0)</f>
        <v>2497</v>
      </c>
      <c r="J1310" s="11">
        <f t="array" ref="J1310">VLOOKUP(A1310,ENERGY!$A$2:$F$2691,6,0)</f>
        <v>5233</v>
      </c>
      <c r="K1310" s="10">
        <f t="array" ref="K1310">VLOOKUP(A1310,'HUMAN RESOURCES'!$A$2:$M$2692,5,0)</f>
        <v>2.4E-2</v>
      </c>
      <c r="L1310" s="11">
        <f t="array" ref="L1310">VLOOKUP(A1310,'HUMAN RESOURCES'!$A$2:$M$2692,6,0)</f>
        <v>0.03</v>
      </c>
      <c r="M1310" s="10">
        <f t="array" ref="M1310">VLOOKUP(A1310,'HUMAN RESOURCES'!$A$2:$M$2692,7,0)</f>
        <v>73</v>
      </c>
      <c r="N1310" s="10">
        <f t="array" ref="N1310">VLOOKUP(A1310,'HUMAN RESOURCES'!$A$2:$M$2692,8,0)</f>
        <v>65</v>
      </c>
      <c r="O1310" s="10">
        <f t="array" ref="O1310">VLOOKUP(A1310,'HUMAN RESOURCES'!$A$2:$M$2692,9,0)</f>
        <v>0.30199999999999999</v>
      </c>
      <c r="P1310" s="10">
        <f t="array" ref="P1310">VLOOKUP(A1310,'HUMAN RESOURCES'!$A$2:$M$2692,10,0)</f>
        <v>0.64900000000000002</v>
      </c>
      <c r="Q1310" s="10">
        <f t="array" ref="Q1310">VLOOKUP(A1310,'HUMAN RESOURCES'!$A$2:$M$2692,11,0)</f>
        <v>4.9000000000000002E-2</v>
      </c>
      <c r="R1310" s="10">
        <f t="array" ref="R1310">VLOOKUP(A1310,'HUMAN RESOURCES'!$A$2:$M$2692,12,0)</f>
        <v>5318700</v>
      </c>
      <c r="S1310" s="10">
        <f t="array" ref="S1310">VLOOKUP(A1310,'HUMAN RESOURCES'!$A$2:$M$2692,13,0)</f>
        <v>0.35299999999999998</v>
      </c>
      <c r="T1310" s="10">
        <f t="array" ref="T1310">VLOOKUP(A1310,TOURISM!$A$2:$F$2692,5,0)</f>
        <v>569000000</v>
      </c>
      <c r="U1310" s="10">
        <f t="array" ref="U1310">VLOOKUP(A1310,TOURISM!$A$2:$F$2692,6,0)</f>
        <v>451000000</v>
      </c>
      <c r="V1310" s="10">
        <f t="array" ref="V1310">VLOOKUP(A1310,BUSINESS!$A$2:$J$2692,5,0)</f>
        <v>0.61399999999999999</v>
      </c>
      <c r="W1310" s="10">
        <f t="array" ref="W1310">VLOOKUP(A1310,BUSINESS!$A$2:$J$2692,6,0)</f>
        <v>15</v>
      </c>
      <c r="X1310" s="10">
        <f t="array" ref="X1310">VLOOKUP(A1310,BUSINESS!$A$2:$J$2692,7,0)</f>
        <v>0</v>
      </c>
      <c r="Y1310" s="10">
        <f t="array" ref="Y1310">VLOOKUP(A1310,BUSINESS!$A$2:$J$2692,8,0)</f>
        <v>202</v>
      </c>
      <c r="Z1310" s="10">
        <f t="array" ref="Z1310">VLOOKUP(A1310,BUSINESS!$A$2:$J$2692,9,0)</f>
        <v>0.157</v>
      </c>
      <c r="AA1310" s="10">
        <f t="array" ref="AA1310">VLOOKUP(A1310,BUSINESS!$A$2:$J$2692,10,0)</f>
        <v>0.65300000000000002</v>
      </c>
      <c r="AB1310" s="12">
        <f t="shared" si="78"/>
        <v>966.3936272021358</v>
      </c>
      <c r="AC1310" s="10">
        <f t="shared" si="75"/>
        <v>9.8388704006618162E-4</v>
      </c>
      <c r="AD1310" s="10">
        <f t="shared" si="76"/>
        <v>4.6947562374264387E-4</v>
      </c>
      <c r="AE1310" s="10">
        <f t="shared" si="77"/>
        <v>84.795156711226426</v>
      </c>
      <c r="AF1310">
        <f t="shared" si="80"/>
        <v>106.98102919886439</v>
      </c>
    </row>
    <row r="1311" spans="1:32" ht="14.4">
      <c r="A1311" s="7" t="str">
        <f t="shared" si="79"/>
        <v>Kyrgyzstan-Asia 2009</v>
      </c>
      <c r="B1311" s="7" t="s">
        <v>179</v>
      </c>
      <c r="C1311" s="8" t="s">
        <v>61</v>
      </c>
      <c r="D1311" s="9" t="s">
        <v>71</v>
      </c>
      <c r="E1311" s="14">
        <v>6.8000000000000005E-2</v>
      </c>
      <c r="F1311" s="13">
        <v>4690062255</v>
      </c>
      <c r="G1311" s="14">
        <v>61</v>
      </c>
      <c r="H1311" s="14">
        <v>0.23</v>
      </c>
      <c r="I1311" s="10">
        <v>2497</v>
      </c>
      <c r="J1311" s="11">
        <v>5233</v>
      </c>
      <c r="K1311" s="10">
        <f t="array" ref="K1311">VLOOKUP(A1311,'HUMAN RESOURCES'!$A$2:$M$2692,5,0)</f>
        <v>2.5000000000000001E-2</v>
      </c>
      <c r="L1311" s="11">
        <f t="array" ref="L1311">VLOOKUP(A1311,'HUMAN RESOURCES'!$A$2:$M$2692,6,0)</f>
        <v>2.9000000000000001E-2</v>
      </c>
      <c r="M1311" s="10">
        <f t="array" ref="M1311">VLOOKUP(A1311,'HUMAN RESOURCES'!$A$2:$M$2692,7,0)</f>
        <v>73</v>
      </c>
      <c r="N1311" s="10">
        <f t="array" ref="N1311">VLOOKUP(A1311,'HUMAN RESOURCES'!$A$2:$M$2692,8,0)</f>
        <v>65</v>
      </c>
      <c r="O1311" s="10">
        <f t="array" ref="O1311">VLOOKUP(A1311,'HUMAN RESOURCES'!$A$2:$M$2692,9,0)</f>
        <v>0.30099999999999999</v>
      </c>
      <c r="P1311" s="10">
        <f t="array" ref="P1311">VLOOKUP(A1311,'HUMAN RESOURCES'!$A$2:$M$2692,10,0)</f>
        <v>0.65300000000000002</v>
      </c>
      <c r="Q1311" s="10">
        <f t="array" ref="Q1311">VLOOKUP(A1311,'HUMAN RESOURCES'!$A$2:$M$2692,11,0)</f>
        <v>4.5999999999999999E-2</v>
      </c>
      <c r="R1311" s="10">
        <f t="array" ref="R1311">VLOOKUP(A1311,'HUMAN RESOURCES'!$A$2:$M$2692,12,0)</f>
        <v>5383300</v>
      </c>
      <c r="S1311" s="10">
        <f t="array" ref="S1311">VLOOKUP(A1311,'HUMAN RESOURCES'!$A$2:$M$2692,13,0)</f>
        <v>0.35299999999999998</v>
      </c>
      <c r="T1311" s="10">
        <f t="array" ref="T1311">VLOOKUP(A1311,TOURISM!$A$2:$F$2692,5,0)</f>
        <v>506000000</v>
      </c>
      <c r="U1311" s="10">
        <f t="array" ref="U1311">VLOOKUP(A1311,TOURISM!$A$2:$F$2692,6,0)</f>
        <v>393000000</v>
      </c>
      <c r="V1311" s="10">
        <f t="array" ref="V1311">VLOOKUP(A1311,BUSINESS!$A$2:$J$2692,5,0)</f>
        <v>0.59399999999999997</v>
      </c>
      <c r="W1311" s="10">
        <f t="array" ref="W1311">VLOOKUP(A1311,BUSINESS!$A$2:$J$2692,6,0)</f>
        <v>11</v>
      </c>
      <c r="X1311" s="10">
        <f t="array" ref="X1311">VLOOKUP(A1311,BUSINESS!$A$2:$J$2692,7,0)</f>
        <v>0</v>
      </c>
      <c r="Y1311" s="10">
        <f t="array" ref="Y1311">VLOOKUP(A1311,BUSINESS!$A$2:$J$2692,8,0)</f>
        <v>202</v>
      </c>
      <c r="Z1311" s="10">
        <f t="array" ref="Z1311">VLOOKUP(A1311,BUSINESS!$A$2:$J$2692,9,0)</f>
        <v>0.17</v>
      </c>
      <c r="AA1311" s="10">
        <f t="array" ref="AA1311">VLOOKUP(A1311,BUSINESS!$A$2:$J$2692,10,0)</f>
        <v>0.85199999999999998</v>
      </c>
      <c r="AB1311" s="12">
        <f t="shared" si="78"/>
        <v>871.22438931510408</v>
      </c>
      <c r="AC1311" s="10">
        <f t="shared" si="75"/>
        <v>9.7208032247877692E-4</v>
      </c>
      <c r="AD1311" s="10">
        <f t="shared" si="76"/>
        <v>4.638418813738785E-4</v>
      </c>
      <c r="AE1311" s="10">
        <f t="shared" si="77"/>
        <v>73.003548009585202</v>
      </c>
      <c r="AF1311">
        <f t="shared" si="80"/>
        <v>93.99439005814277</v>
      </c>
    </row>
    <row r="1312" spans="1:32" ht="14.4">
      <c r="A1312" s="7" t="str">
        <f t="shared" si="79"/>
        <v>Kyrgyzstan-Asia 2010</v>
      </c>
      <c r="B1312" s="7" t="s">
        <v>179</v>
      </c>
      <c r="C1312" s="8" t="s">
        <v>61</v>
      </c>
      <c r="D1312" s="9" t="s">
        <v>72</v>
      </c>
      <c r="E1312" s="14">
        <v>6.7000000000000004E-2</v>
      </c>
      <c r="F1312" s="13">
        <v>4794357795</v>
      </c>
      <c r="G1312" s="14">
        <v>60</v>
      </c>
      <c r="H1312" s="14">
        <v>0.315</v>
      </c>
      <c r="I1312" s="10">
        <f t="array" ref="I1312">VLOOKUP(A1312,ENERGY!$A$2:$F$2691,5,0)</f>
        <v>2584</v>
      </c>
      <c r="J1312" s="11">
        <f t="array" ref="J1312">VLOOKUP(A1312,ENERGY!$A$2:$F$2691,6,0)</f>
        <v>5328</v>
      </c>
      <c r="K1312" s="10">
        <f t="array" ref="K1312">VLOOKUP(A1312,'HUMAN RESOURCES'!$A$2:$M$2692,5,0)</f>
        <v>2.7E-2</v>
      </c>
      <c r="L1312" s="11">
        <f t="array" ref="L1312">VLOOKUP(A1312,'HUMAN RESOURCES'!$A$2:$M$2692,6,0)</f>
        <v>2.7E-2</v>
      </c>
      <c r="M1312" s="10">
        <f t="array" ref="M1312">VLOOKUP(A1312,'HUMAN RESOURCES'!$A$2:$M$2692,7,0)</f>
        <v>74</v>
      </c>
      <c r="N1312" s="10">
        <f t="array" ref="N1312">VLOOKUP(A1312,'HUMAN RESOURCES'!$A$2:$M$2692,8,0)</f>
        <v>65</v>
      </c>
      <c r="O1312" s="10">
        <f t="array" ref="O1312">VLOOKUP(A1312,'HUMAN RESOURCES'!$A$2:$M$2692,9,0)</f>
        <v>0.3</v>
      </c>
      <c r="P1312" s="10">
        <f t="array" ref="P1312">VLOOKUP(A1312,'HUMAN RESOURCES'!$A$2:$M$2692,10,0)</f>
        <v>0.65500000000000003</v>
      </c>
      <c r="Q1312" s="10">
        <f t="array" ref="Q1312">VLOOKUP(A1312,'HUMAN RESOURCES'!$A$2:$M$2692,11,0)</f>
        <v>4.3999999999999997E-2</v>
      </c>
      <c r="R1312" s="10">
        <f t="array" ref="R1312">VLOOKUP(A1312,'HUMAN RESOURCES'!$A$2:$M$2692,12,0)</f>
        <v>5447900</v>
      </c>
      <c r="S1312" s="10">
        <f t="array" ref="S1312">VLOOKUP(A1312,'HUMAN RESOURCES'!$A$2:$M$2692,13,0)</f>
        <v>0.35299999999999998</v>
      </c>
      <c r="T1312" s="10">
        <f t="array" ref="T1312">VLOOKUP(A1312,TOURISM!$A$2:$F$2692,5,0)</f>
        <v>336000000</v>
      </c>
      <c r="U1312" s="10">
        <f t="array" ref="U1312">VLOOKUP(A1312,TOURISM!$A$2:$F$2692,6,0)</f>
        <v>398000000</v>
      </c>
      <c r="V1312" s="10">
        <f t="array" ref="V1312">VLOOKUP(A1312,BUSINESS!$A$2:$J$2692,5,0)</f>
        <v>0.30599999999999999</v>
      </c>
      <c r="W1312" s="10">
        <f t="array" ref="W1312">VLOOKUP(A1312,BUSINESS!$A$2:$J$2692,6,0)</f>
        <v>10</v>
      </c>
      <c r="X1312" s="10">
        <f t="array" ref="X1312">VLOOKUP(A1312,BUSINESS!$A$2:$J$2692,7,0)</f>
        <v>0</v>
      </c>
      <c r="Y1312" s="10">
        <f t="array" ref="Y1312">VLOOKUP(A1312,BUSINESS!$A$2:$J$2692,8,0)</f>
        <v>202</v>
      </c>
      <c r="Z1312" s="10">
        <f t="array" ref="Z1312">VLOOKUP(A1312,BUSINESS!$A$2:$J$2692,9,0)</f>
        <v>0.184</v>
      </c>
      <c r="AA1312" s="10">
        <f t="array" ref="AA1312">VLOOKUP(A1312,BUSINESS!$A$2:$J$2692,10,0)</f>
        <v>0.98899999999999999</v>
      </c>
      <c r="AB1312" s="12">
        <f t="shared" si="78"/>
        <v>880.03777510600412</v>
      </c>
      <c r="AC1312" s="10">
        <f t="shared" si="75"/>
        <v>9.7799151966812894E-4</v>
      </c>
      <c r="AD1312" s="10">
        <f t="shared" si="76"/>
        <v>4.7431120248169021E-4</v>
      </c>
      <c r="AE1312" s="10">
        <f t="shared" si="77"/>
        <v>73.055672828062185</v>
      </c>
      <c r="AF1312">
        <f t="shared" si="80"/>
        <v>61.675140879972098</v>
      </c>
    </row>
    <row r="1313" spans="1:32" ht="14.4">
      <c r="A1313" s="7" t="str">
        <f t="shared" si="79"/>
        <v>Kyrgyzstan-Asia 2011</v>
      </c>
      <c r="B1313" s="7" t="s">
        <v>179</v>
      </c>
      <c r="C1313" s="8" t="s">
        <v>61</v>
      </c>
      <c r="D1313" s="9" t="s">
        <v>73</v>
      </c>
      <c r="E1313" s="14">
        <v>6.2E-2</v>
      </c>
      <c r="F1313" s="13">
        <v>6197766119</v>
      </c>
      <c r="G1313" s="14">
        <v>71</v>
      </c>
      <c r="H1313" s="14">
        <v>0.40200000000000002</v>
      </c>
      <c r="I1313" s="10">
        <f t="array" ref="I1313">VLOOKUP(A1313,ENERGY!$A$2:$F$2691,5,0)</f>
        <v>2450</v>
      </c>
      <c r="J1313" s="11">
        <f t="array" ref="J1313">VLOOKUP(A1313,ENERGY!$A$2:$F$2691,6,0)</f>
        <v>5145</v>
      </c>
      <c r="K1313" s="10">
        <f t="array" ref="K1313">VLOOKUP(A1313,'HUMAN RESOURCES'!$A$2:$M$2692,5,0)</f>
        <v>2.7E-2</v>
      </c>
      <c r="L1313" s="11">
        <f t="array" ref="L1313">VLOOKUP(A1313,'HUMAN RESOURCES'!$A$2:$M$2692,6,0)</f>
        <v>2.5000000000000001E-2</v>
      </c>
      <c r="M1313" s="10">
        <f t="array" ref="M1313">VLOOKUP(A1313,'HUMAN RESOURCES'!$A$2:$M$2692,7,0)</f>
        <v>74</v>
      </c>
      <c r="N1313" s="10">
        <f t="array" ref="N1313">VLOOKUP(A1313,'HUMAN RESOURCES'!$A$2:$M$2692,8,0)</f>
        <v>66</v>
      </c>
      <c r="O1313" s="10">
        <f t="array" ref="O1313">VLOOKUP(A1313,'HUMAN RESOURCES'!$A$2:$M$2692,9,0)</f>
        <v>0.30099999999999999</v>
      </c>
      <c r="P1313" s="10">
        <f t="array" ref="P1313">VLOOKUP(A1313,'HUMAN RESOURCES'!$A$2:$M$2692,10,0)</f>
        <v>0.65600000000000003</v>
      </c>
      <c r="Q1313" s="10">
        <f t="array" ref="Q1313">VLOOKUP(A1313,'HUMAN RESOURCES'!$A$2:$M$2692,11,0)</f>
        <v>4.2999999999999997E-2</v>
      </c>
      <c r="R1313" s="10">
        <f t="array" ref="R1313">VLOOKUP(A1313,'HUMAN RESOURCES'!$A$2:$M$2692,12,0)</f>
        <v>5514600</v>
      </c>
      <c r="S1313" s="10">
        <f t="array" ref="S1313">VLOOKUP(A1313,'HUMAN RESOURCES'!$A$2:$M$2692,13,0)</f>
        <v>0.35299999999999998</v>
      </c>
      <c r="T1313" s="10">
        <f t="array" ref="T1313">VLOOKUP(A1313,TOURISM!$A$2:$F$2692,5,0)</f>
        <v>689000000</v>
      </c>
      <c r="U1313" s="10">
        <f t="array" ref="U1313">VLOOKUP(A1313,TOURISM!$A$2:$F$2692,6,0)</f>
        <v>566000000</v>
      </c>
      <c r="V1313" s="10">
        <f t="array" ref="V1313">VLOOKUP(A1313,BUSINESS!$A$2:$J$2692,5,0)</f>
        <v>0.33400000000000002</v>
      </c>
      <c r="W1313" s="10">
        <f t="array" ref="W1313">VLOOKUP(A1313,BUSINESS!$A$2:$J$2692,6,0)</f>
        <v>10</v>
      </c>
      <c r="X1313" s="10">
        <f t="array" ref="X1313">VLOOKUP(A1313,BUSINESS!$A$2:$J$2692,7,0)</f>
        <v>0</v>
      </c>
      <c r="Y1313" s="10">
        <f t="array" ref="Y1313">VLOOKUP(A1313,BUSINESS!$A$2:$J$2692,8,0)</f>
        <v>210</v>
      </c>
      <c r="Z1313" s="10">
        <f t="array" ref="Z1313">VLOOKUP(A1313,BUSINESS!$A$2:$J$2692,9,0)</f>
        <v>0.2</v>
      </c>
      <c r="AA1313" s="10">
        <f t="array" ref="AA1313">VLOOKUP(A1313,BUSINESS!$A$2:$J$2692,10,0)</f>
        <v>1.1619999999999999</v>
      </c>
      <c r="AB1313" s="12">
        <f t="shared" si="78"/>
        <v>1123.8831681354948</v>
      </c>
      <c r="AC1313" s="10">
        <f t="shared" si="75"/>
        <v>9.3297791317593296E-4</v>
      </c>
      <c r="AD1313" s="10">
        <f t="shared" si="76"/>
        <v>4.4427519675044428E-4</v>
      </c>
      <c r="AE1313" s="10">
        <f t="shared" si="77"/>
        <v>102.63663729010264</v>
      </c>
      <c r="AF1313">
        <f t="shared" si="80"/>
        <v>124.94106553512493</v>
      </c>
    </row>
    <row r="1314" spans="1:32" ht="14.4">
      <c r="A1314" s="7" t="str">
        <f t="shared" si="79"/>
        <v>Kyrgyzstan-Asia 2012</v>
      </c>
      <c r="B1314" s="7" t="s">
        <v>179</v>
      </c>
      <c r="C1314" s="8" t="s">
        <v>61</v>
      </c>
      <c r="D1314" s="9" t="s">
        <v>74</v>
      </c>
      <c r="E1314" s="14">
        <v>7.0999999999999994E-2</v>
      </c>
      <c r="F1314" s="13">
        <v>6605133551</v>
      </c>
      <c r="G1314" s="14">
        <v>84</v>
      </c>
      <c r="H1314" s="14">
        <v>0.128</v>
      </c>
      <c r="I1314" s="10">
        <v>2450</v>
      </c>
      <c r="J1314" s="11">
        <v>5145</v>
      </c>
      <c r="K1314" s="10">
        <f t="array" ref="K1314">VLOOKUP(A1314,'HUMAN RESOURCES'!$A$2:$M$2692,5,0)</f>
        <v>2.8000000000000001E-2</v>
      </c>
      <c r="L1314" s="11">
        <f t="array" ref="L1314">VLOOKUP(A1314,'HUMAN RESOURCES'!$A$2:$M$2692,6,0)</f>
        <v>2.3E-2</v>
      </c>
      <c r="M1314" s="10">
        <f t="array" ref="M1314">VLOOKUP(A1314,'HUMAN RESOURCES'!$A$2:$M$2692,7,0)</f>
        <v>74</v>
      </c>
      <c r="N1314" s="10">
        <f t="array" ref="N1314">VLOOKUP(A1314,'HUMAN RESOURCES'!$A$2:$M$2692,8,0)</f>
        <v>66</v>
      </c>
      <c r="O1314" s="10">
        <f t="array" ref="O1314">VLOOKUP(A1314,'HUMAN RESOURCES'!$A$2:$M$2692,9,0)</f>
        <v>0.30199999999999999</v>
      </c>
      <c r="P1314" s="10">
        <f t="array" ref="P1314">VLOOKUP(A1314,'HUMAN RESOURCES'!$A$2:$M$2692,10,0)</f>
        <v>0.65600000000000003</v>
      </c>
      <c r="Q1314" s="10">
        <f t="array" ref="Q1314">VLOOKUP(A1314,'HUMAN RESOURCES'!$A$2:$M$2692,11,0)</f>
        <v>4.2000000000000003E-2</v>
      </c>
      <c r="R1314" s="10">
        <f t="array" ref="R1314">VLOOKUP(A1314,'HUMAN RESOURCES'!$A$2:$M$2692,12,0)</f>
        <v>5607200</v>
      </c>
      <c r="S1314" s="10">
        <f t="array" ref="S1314">VLOOKUP(A1314,'HUMAN RESOURCES'!$A$2:$M$2692,13,0)</f>
        <v>0.35399999999999998</v>
      </c>
      <c r="T1314" s="10">
        <f t="array" ref="T1314">VLOOKUP(A1314,TOURISM!$A$2:$F$2692,5,0)</f>
        <v>750000000</v>
      </c>
      <c r="U1314" s="10">
        <f t="array" ref="U1314">VLOOKUP(A1314,TOURISM!$A$2:$F$2692,6,0)</f>
        <v>738000000</v>
      </c>
      <c r="V1314" s="10">
        <f t="array" ref="V1314">VLOOKUP(A1314,BUSINESS!$A$2:$J$2692,5,0)</f>
        <v>0.33400000000000002</v>
      </c>
      <c r="W1314" s="10">
        <f t="array" ref="W1314">VLOOKUP(A1314,BUSINESS!$A$2:$J$2692,6,0)</f>
        <v>10</v>
      </c>
      <c r="X1314" s="10">
        <f t="array" ref="X1314">VLOOKUP(A1314,BUSINESS!$A$2:$J$2692,7,0)</f>
        <v>70</v>
      </c>
      <c r="Y1314" s="10">
        <f t="array" ref="Y1314">VLOOKUP(A1314,BUSINESS!$A$2:$J$2692,8,0)</f>
        <v>210</v>
      </c>
      <c r="Z1314" s="10">
        <f t="array" ref="Z1314">VLOOKUP(A1314,BUSINESS!$A$2:$J$2692,9,0)</f>
        <v>0.217</v>
      </c>
      <c r="AA1314" s="10">
        <f t="array" ref="AA1314">VLOOKUP(A1314,BUSINESS!$A$2:$J$2692,10,0)</f>
        <v>1.242</v>
      </c>
      <c r="AB1314" s="12">
        <f t="shared" si="78"/>
        <v>1177.973596625767</v>
      </c>
      <c r="AC1314" s="10">
        <f t="shared" si="75"/>
        <v>9.175702667998288E-4</v>
      </c>
      <c r="AD1314" s="10">
        <f t="shared" si="76"/>
        <v>4.3693822228563277E-4</v>
      </c>
      <c r="AE1314" s="10">
        <f t="shared" si="77"/>
        <v>131.61649308032528</v>
      </c>
      <c r="AF1314">
        <f t="shared" si="80"/>
        <v>133.75659865886718</v>
      </c>
    </row>
    <row r="1315" spans="1:32" ht="14.4">
      <c r="A1315" s="7" t="str">
        <f t="shared" si="79"/>
        <v>Laos-Asia 2000</v>
      </c>
      <c r="B1315" s="7" t="s">
        <v>180</v>
      </c>
      <c r="C1315" s="8" t="s">
        <v>61</v>
      </c>
      <c r="D1315" s="9" t="s">
        <v>62</v>
      </c>
      <c r="E1315" s="14">
        <v>3.3000000000000002E-2</v>
      </c>
      <c r="F1315" s="13">
        <v>1731198022</v>
      </c>
      <c r="G1315" s="14">
        <v>11</v>
      </c>
      <c r="H1315" s="14">
        <v>0.32</v>
      </c>
      <c r="I1315" s="10">
        <f t="array" ref="I1315">VLOOKUP(A1315,ENERGY!$A$2:$F$2691,5,0)</f>
        <v>0</v>
      </c>
      <c r="J1315" s="11">
        <f t="array" ref="J1315">VLOOKUP(A1315,ENERGY!$A$2:$F$2691,6,0)</f>
        <v>0</v>
      </c>
      <c r="K1315" s="10">
        <f t="array" ref="K1315">VLOOKUP(A1315,'HUMAN RESOURCES'!$A$2:$M$2692,5,0)</f>
        <v>3.1E-2</v>
      </c>
      <c r="L1315" s="11">
        <f t="array" ref="L1315">VLOOKUP(A1315,'HUMAN RESOURCES'!$A$2:$M$2692,6,0)</f>
        <v>8.3000000000000004E-2</v>
      </c>
      <c r="M1315" s="10">
        <f t="array" ref="M1315">VLOOKUP(A1315,'HUMAN RESOURCES'!$A$2:$M$2692,7,0)</f>
        <v>63</v>
      </c>
      <c r="N1315" s="10">
        <f t="array" ref="N1315">VLOOKUP(A1315,'HUMAN RESOURCES'!$A$2:$M$2692,8,0)</f>
        <v>60</v>
      </c>
      <c r="O1315" s="10">
        <f t="array" ref="O1315">VLOOKUP(A1315,'HUMAN RESOURCES'!$A$2:$M$2692,9,0)</f>
        <v>0.435</v>
      </c>
      <c r="P1315" s="10">
        <f t="array" ref="P1315">VLOOKUP(A1315,'HUMAN RESOURCES'!$A$2:$M$2692,10,0)</f>
        <v>0.52900000000000003</v>
      </c>
      <c r="Q1315" s="10">
        <f t="array" ref="Q1315">VLOOKUP(A1315,'HUMAN RESOURCES'!$A$2:$M$2692,11,0)</f>
        <v>3.5999999999999997E-2</v>
      </c>
      <c r="R1315" s="10">
        <f t="array" ref="R1315">VLOOKUP(A1315,'HUMAN RESOURCES'!$A$2:$M$2692,12,0)</f>
        <v>5388281</v>
      </c>
      <c r="S1315" s="10">
        <f t="array" ref="S1315">VLOOKUP(A1315,'HUMAN RESOURCES'!$A$2:$M$2692,13,0)</f>
        <v>0.22</v>
      </c>
      <c r="T1315" s="10">
        <f t="array" ref="T1315">VLOOKUP(A1315,TOURISM!$A$2:$F$2692,5,0)</f>
        <v>114000000</v>
      </c>
      <c r="U1315" s="10">
        <f t="array" ref="U1315">VLOOKUP(A1315,TOURISM!$A$2:$F$2692,6,0)</f>
        <v>8000000</v>
      </c>
      <c r="V1315" s="10">
        <f t="array" ref="V1315">VLOOKUP(A1315,BUSINESS!$A$2:$J$2692,5,0)</f>
        <v>0</v>
      </c>
      <c r="W1315" s="10">
        <f t="array" ref="W1315">VLOOKUP(A1315,BUSINESS!$A$2:$J$2692,6,0)</f>
        <v>0</v>
      </c>
      <c r="X1315" s="10">
        <f t="array" ref="X1315">VLOOKUP(A1315,BUSINESS!$A$2:$J$2692,7,0)</f>
        <v>0</v>
      </c>
      <c r="Y1315" s="10">
        <f t="array" ref="Y1315">VLOOKUP(A1315,BUSINESS!$A$2:$J$2692,8,0)</f>
        <v>0</v>
      </c>
      <c r="Z1315" s="10">
        <f t="array" ref="Z1315">VLOOKUP(A1315,BUSINESS!$A$2:$J$2692,9,0)</f>
        <v>1E-3</v>
      </c>
      <c r="AA1315" s="10">
        <f t="array" ref="AA1315">VLOOKUP(A1315,BUSINESS!$A$2:$J$2692,10,0)</f>
        <v>2E-3</v>
      </c>
      <c r="AB1315" s="12">
        <f t="shared" si="78"/>
        <v>321.28948397457373</v>
      </c>
      <c r="AC1315" s="10">
        <f t="shared" si="75"/>
        <v>0</v>
      </c>
      <c r="AD1315" s="10">
        <f t="shared" si="76"/>
        <v>0</v>
      </c>
      <c r="AE1315" s="10">
        <f t="shared" si="77"/>
        <v>1.48470356315864</v>
      </c>
      <c r="AF1315">
        <f t="shared" si="80"/>
        <v>21.15702577501062</v>
      </c>
    </row>
    <row r="1316" spans="1:32" ht="14.4">
      <c r="A1316" s="7" t="str">
        <f t="shared" si="79"/>
        <v>Laos-Asia 2001</v>
      </c>
      <c r="B1316" s="7" t="s">
        <v>180</v>
      </c>
      <c r="C1316" s="8" t="s">
        <v>61</v>
      </c>
      <c r="D1316" s="9" t="s">
        <v>63</v>
      </c>
      <c r="E1316" s="14">
        <v>4.1000000000000002E-2</v>
      </c>
      <c r="F1316" s="13">
        <v>1768619058</v>
      </c>
      <c r="G1316" s="14">
        <v>13</v>
      </c>
      <c r="H1316" s="14">
        <v>0.26200000000000001</v>
      </c>
      <c r="I1316" s="10">
        <f t="array" ref="I1316">VLOOKUP(A1316,ENERGY!$A$2:$F$2691,5,0)</f>
        <v>0</v>
      </c>
      <c r="J1316" s="11">
        <f t="array" ref="J1316">VLOOKUP(A1316,ENERGY!$A$2:$F$2691,6,0)</f>
        <v>0</v>
      </c>
      <c r="K1316" s="10">
        <f t="array" ref="K1316">VLOOKUP(A1316,'HUMAN RESOURCES'!$A$2:$M$2692,5,0)</f>
        <v>0.03</v>
      </c>
      <c r="L1316" s="11">
        <f t="array" ref="L1316">VLOOKUP(A1316,'HUMAN RESOURCES'!$A$2:$M$2692,6,0)</f>
        <v>0.08</v>
      </c>
      <c r="M1316" s="10">
        <f t="array" ref="M1316">VLOOKUP(A1316,'HUMAN RESOURCES'!$A$2:$M$2692,7,0)</f>
        <v>64</v>
      </c>
      <c r="N1316" s="10">
        <f t="array" ref="N1316">VLOOKUP(A1316,'HUMAN RESOURCES'!$A$2:$M$2692,8,0)</f>
        <v>61</v>
      </c>
      <c r="O1316" s="10">
        <f t="array" ref="O1316">VLOOKUP(A1316,'HUMAN RESOURCES'!$A$2:$M$2692,9,0)</f>
        <v>0.43</v>
      </c>
      <c r="P1316" s="10">
        <f t="array" ref="P1316">VLOOKUP(A1316,'HUMAN RESOURCES'!$A$2:$M$2692,10,0)</f>
        <v>0.53300000000000003</v>
      </c>
      <c r="Q1316" s="10">
        <f t="array" ref="Q1316">VLOOKUP(A1316,'HUMAN RESOURCES'!$A$2:$M$2692,11,0)</f>
        <v>3.5999999999999997E-2</v>
      </c>
      <c r="R1316" s="10">
        <f t="array" ref="R1316">VLOOKUP(A1316,'HUMAN RESOURCES'!$A$2:$M$2692,12,0)</f>
        <v>5470169</v>
      </c>
      <c r="S1316" s="10">
        <f t="array" ref="S1316">VLOOKUP(A1316,'HUMAN RESOURCES'!$A$2:$M$2692,13,0)</f>
        <v>0.23</v>
      </c>
      <c r="T1316" s="10">
        <f t="array" ref="T1316">VLOOKUP(A1316,TOURISM!$A$2:$F$2692,5,0)</f>
        <v>108000000</v>
      </c>
      <c r="U1316" s="10">
        <f t="array" ref="U1316">VLOOKUP(A1316,TOURISM!$A$2:$F$2692,6,0)</f>
        <v>4000000</v>
      </c>
      <c r="V1316" s="10">
        <f t="array" ref="V1316">VLOOKUP(A1316,BUSINESS!$A$2:$J$2692,5,0)</f>
        <v>0</v>
      </c>
      <c r="W1316" s="10">
        <f t="array" ref="W1316">VLOOKUP(A1316,BUSINESS!$A$2:$J$2692,6,0)</f>
        <v>0</v>
      </c>
      <c r="X1316" s="10">
        <f t="array" ref="X1316">VLOOKUP(A1316,BUSINESS!$A$2:$J$2692,7,0)</f>
        <v>0</v>
      </c>
      <c r="Y1316" s="10">
        <f t="array" ref="Y1316">VLOOKUP(A1316,BUSINESS!$A$2:$J$2692,8,0)</f>
        <v>0</v>
      </c>
      <c r="Z1316" s="10">
        <f t="array" ref="Z1316">VLOOKUP(A1316,BUSINESS!$A$2:$J$2692,9,0)</f>
        <v>2E-3</v>
      </c>
      <c r="AA1316" s="10">
        <f t="array" ref="AA1316">VLOOKUP(A1316,BUSINESS!$A$2:$J$2692,10,0)</f>
        <v>5.0000000000000001E-3</v>
      </c>
      <c r="AB1316" s="12">
        <f t="shared" si="78"/>
        <v>323.32073433197399</v>
      </c>
      <c r="AC1316" s="10">
        <f t="shared" si="75"/>
        <v>0</v>
      </c>
      <c r="AD1316" s="10">
        <f t="shared" si="76"/>
        <v>0</v>
      </c>
      <c r="AE1316" s="10">
        <f t="shared" si="77"/>
        <v>0.73123883375449639</v>
      </c>
      <c r="AF1316">
        <f t="shared" si="80"/>
        <v>19.743448511371405</v>
      </c>
    </row>
    <row r="1317" spans="1:32" ht="14.4">
      <c r="A1317" s="7" t="str">
        <f t="shared" si="79"/>
        <v>Laos-Asia 2002</v>
      </c>
      <c r="B1317" s="7" t="s">
        <v>180</v>
      </c>
      <c r="C1317" s="8" t="s">
        <v>61</v>
      </c>
      <c r="D1317" s="9" t="s">
        <v>64</v>
      </c>
      <c r="E1317" s="14">
        <v>0.04</v>
      </c>
      <c r="F1317" s="13">
        <v>1758176653</v>
      </c>
      <c r="G1317" s="14">
        <v>13</v>
      </c>
      <c r="H1317" s="14">
        <v>0.29299999999999998</v>
      </c>
      <c r="I1317" s="10">
        <f t="array" ref="I1317">VLOOKUP(A1317,ENERGY!$A$2:$F$2691,5,0)</f>
        <v>0</v>
      </c>
      <c r="J1317" s="11">
        <f t="array" ref="J1317">VLOOKUP(A1317,ENERGY!$A$2:$F$2691,6,0)</f>
        <v>1874</v>
      </c>
      <c r="K1317" s="10">
        <f t="array" ref="K1317">VLOOKUP(A1317,'HUMAN RESOURCES'!$A$2:$M$2692,5,0)</f>
        <v>2.9000000000000001E-2</v>
      </c>
      <c r="L1317" s="11">
        <f t="array" ref="L1317">VLOOKUP(A1317,'HUMAN RESOURCES'!$A$2:$M$2692,6,0)</f>
        <v>7.8E-2</v>
      </c>
      <c r="M1317" s="10">
        <f t="array" ref="M1317">VLOOKUP(A1317,'HUMAN RESOURCES'!$A$2:$M$2692,7,0)</f>
        <v>64</v>
      </c>
      <c r="N1317" s="10">
        <f t="array" ref="N1317">VLOOKUP(A1317,'HUMAN RESOURCES'!$A$2:$M$2692,8,0)</f>
        <v>62</v>
      </c>
      <c r="O1317" s="10">
        <f t="array" ref="O1317">VLOOKUP(A1317,'HUMAN RESOURCES'!$A$2:$M$2692,9,0)</f>
        <v>0.42499999999999999</v>
      </c>
      <c r="P1317" s="10">
        <f t="array" ref="P1317">VLOOKUP(A1317,'HUMAN RESOURCES'!$A$2:$M$2692,10,0)</f>
        <v>0.53900000000000003</v>
      </c>
      <c r="Q1317" s="10">
        <f t="array" ref="Q1317">VLOOKUP(A1317,'HUMAN RESOURCES'!$A$2:$M$2692,11,0)</f>
        <v>3.6999999999999998E-2</v>
      </c>
      <c r="R1317" s="10">
        <f t="array" ref="R1317">VLOOKUP(A1317,'HUMAN RESOURCES'!$A$2:$M$2692,12,0)</f>
        <v>5545245</v>
      </c>
      <c r="S1317" s="10">
        <f t="array" ref="S1317">VLOOKUP(A1317,'HUMAN RESOURCES'!$A$2:$M$2692,13,0)</f>
        <v>0.24</v>
      </c>
      <c r="T1317" s="10">
        <f t="array" ref="T1317">VLOOKUP(A1317,TOURISM!$A$2:$F$2692,5,0)</f>
        <v>110000000</v>
      </c>
      <c r="U1317" s="10">
        <f t="array" ref="U1317">VLOOKUP(A1317,TOURISM!$A$2:$F$2692,6,0)</f>
        <v>4000000</v>
      </c>
      <c r="V1317" s="10">
        <f t="array" ref="V1317">VLOOKUP(A1317,BUSINESS!$A$2:$J$2692,5,0)</f>
        <v>0</v>
      </c>
      <c r="W1317" s="10">
        <f t="array" ref="W1317">VLOOKUP(A1317,BUSINESS!$A$2:$J$2692,6,0)</f>
        <v>0</v>
      </c>
      <c r="X1317" s="10">
        <f t="array" ref="X1317">VLOOKUP(A1317,BUSINESS!$A$2:$J$2692,7,0)</f>
        <v>0</v>
      </c>
      <c r="Y1317" s="10">
        <f t="array" ref="Y1317">VLOOKUP(A1317,BUSINESS!$A$2:$J$2692,8,0)</f>
        <v>0</v>
      </c>
      <c r="Z1317" s="10">
        <f t="array" ref="Z1317">VLOOKUP(A1317,BUSINESS!$A$2:$J$2692,9,0)</f>
        <v>3.0000000000000001E-3</v>
      </c>
      <c r="AA1317" s="10">
        <f t="array" ref="AA1317">VLOOKUP(A1317,BUSINESS!$A$2:$J$2692,10,0)</f>
        <v>0.01</v>
      </c>
      <c r="AB1317" s="12">
        <f t="shared" si="78"/>
        <v>317.06022962015203</v>
      </c>
      <c r="AC1317" s="10">
        <f t="shared" si="75"/>
        <v>3.3794719620143022E-4</v>
      </c>
      <c r="AD1317" s="10">
        <f t="shared" si="76"/>
        <v>0</v>
      </c>
      <c r="AE1317" s="10">
        <f t="shared" si="77"/>
        <v>0.72133873255374648</v>
      </c>
      <c r="AF1317">
        <f t="shared" si="80"/>
        <v>19.83681514522803</v>
      </c>
    </row>
    <row r="1318" spans="1:32" ht="14.4">
      <c r="A1318" s="7" t="str">
        <f t="shared" si="79"/>
        <v>Laos-Asia 2003</v>
      </c>
      <c r="B1318" s="7" t="s">
        <v>180</v>
      </c>
      <c r="C1318" s="8" t="s">
        <v>61</v>
      </c>
      <c r="D1318" s="9" t="s">
        <v>65</v>
      </c>
      <c r="E1318" s="14">
        <v>4.9000000000000002E-2</v>
      </c>
      <c r="F1318" s="13">
        <v>2023324407</v>
      </c>
      <c r="G1318" s="14">
        <v>18</v>
      </c>
      <c r="H1318" s="14">
        <v>0.30499999999999999</v>
      </c>
      <c r="I1318" s="10">
        <f t="array" ref="I1318">VLOOKUP(A1318,ENERGY!$A$2:$F$2691,5,0)</f>
        <v>0</v>
      </c>
      <c r="J1318" s="11">
        <f t="array" ref="J1318">VLOOKUP(A1318,ENERGY!$A$2:$F$2691,6,0)</f>
        <v>1811</v>
      </c>
      <c r="K1318" s="10">
        <f t="array" ref="K1318">VLOOKUP(A1318,'HUMAN RESOURCES'!$A$2:$M$2692,5,0)</f>
        <v>2.9000000000000001E-2</v>
      </c>
      <c r="L1318" s="11">
        <f t="array" ref="L1318">VLOOKUP(A1318,'HUMAN RESOURCES'!$A$2:$M$2692,6,0)</f>
        <v>7.4999999999999997E-2</v>
      </c>
      <c r="M1318" s="10">
        <f t="array" ref="M1318">VLOOKUP(A1318,'HUMAN RESOURCES'!$A$2:$M$2692,7,0)</f>
        <v>65</v>
      </c>
      <c r="N1318" s="10">
        <f t="array" ref="N1318">VLOOKUP(A1318,'HUMAN RESOURCES'!$A$2:$M$2692,8,0)</f>
        <v>62</v>
      </c>
      <c r="O1318" s="10">
        <f t="array" ref="O1318">VLOOKUP(A1318,'HUMAN RESOURCES'!$A$2:$M$2692,9,0)</f>
        <v>0.41799999999999998</v>
      </c>
      <c r="P1318" s="10">
        <f t="array" ref="P1318">VLOOKUP(A1318,'HUMAN RESOURCES'!$A$2:$M$2692,10,0)</f>
        <v>0.54500000000000004</v>
      </c>
      <c r="Q1318" s="10">
        <f t="array" ref="Q1318">VLOOKUP(A1318,'HUMAN RESOURCES'!$A$2:$M$2692,11,0)</f>
        <v>3.6999999999999998E-2</v>
      </c>
      <c r="R1318" s="10">
        <f t="array" ref="R1318">VLOOKUP(A1318,'HUMAN RESOURCES'!$A$2:$M$2692,12,0)</f>
        <v>5619069</v>
      </c>
      <c r="S1318" s="10">
        <f t="array" ref="S1318">VLOOKUP(A1318,'HUMAN RESOURCES'!$A$2:$M$2692,13,0)</f>
        <v>0.251</v>
      </c>
      <c r="T1318" s="10">
        <f t="array" ref="T1318">VLOOKUP(A1318,TOURISM!$A$2:$F$2692,5,0)</f>
        <v>77000000</v>
      </c>
      <c r="U1318" s="10">
        <f t="array" ref="U1318">VLOOKUP(A1318,TOURISM!$A$2:$F$2692,6,0)</f>
        <v>5000000</v>
      </c>
      <c r="V1318" s="10">
        <f t="array" ref="V1318">VLOOKUP(A1318,BUSINESS!$A$2:$J$2692,5,0)</f>
        <v>0</v>
      </c>
      <c r="W1318" s="10">
        <f t="array" ref="W1318">VLOOKUP(A1318,BUSINESS!$A$2:$J$2692,6,0)</f>
        <v>153</v>
      </c>
      <c r="X1318" s="10">
        <f t="array" ref="X1318">VLOOKUP(A1318,BUSINESS!$A$2:$J$2692,7,0)</f>
        <v>0</v>
      </c>
      <c r="Y1318" s="10">
        <f t="array" ref="Y1318">VLOOKUP(A1318,BUSINESS!$A$2:$J$2692,8,0)</f>
        <v>0</v>
      </c>
      <c r="Z1318" s="10">
        <f t="array" ref="Z1318">VLOOKUP(A1318,BUSINESS!$A$2:$J$2692,9,0)</f>
        <v>3.0000000000000001E-3</v>
      </c>
      <c r="AA1318" s="10">
        <f t="array" ref="AA1318">VLOOKUP(A1318,BUSINESS!$A$2:$J$2692,10,0)</f>
        <v>0.02</v>
      </c>
      <c r="AB1318" s="12">
        <f t="shared" si="78"/>
        <v>360.081787036251</v>
      </c>
      <c r="AC1318" s="10">
        <f t="shared" si="75"/>
        <v>3.2229538380824295E-4</v>
      </c>
      <c r="AD1318" s="10">
        <f t="shared" si="76"/>
        <v>0</v>
      </c>
      <c r="AE1318" s="10">
        <f t="shared" si="77"/>
        <v>0.88982712260696573</v>
      </c>
      <c r="AF1318">
        <f t="shared" si="80"/>
        <v>13.703337688147272</v>
      </c>
    </row>
    <row r="1319" spans="1:32" ht="14.4">
      <c r="A1319" s="7" t="str">
        <f t="shared" si="79"/>
        <v>Laos-Asia 2004</v>
      </c>
      <c r="B1319" s="7" t="s">
        <v>180</v>
      </c>
      <c r="C1319" s="8" t="s">
        <v>61</v>
      </c>
      <c r="D1319" s="9" t="s">
        <v>66</v>
      </c>
      <c r="E1319" s="14">
        <v>4.5999999999999999E-2</v>
      </c>
      <c r="F1319" s="13">
        <v>2366398120</v>
      </c>
      <c r="G1319" s="14">
        <v>19</v>
      </c>
      <c r="H1319" s="14">
        <v>0.29299999999999998</v>
      </c>
      <c r="I1319" s="10">
        <f t="array" ref="I1319">VLOOKUP(A1319,ENERGY!$A$2:$F$2691,5,0)</f>
        <v>0</v>
      </c>
      <c r="J1319" s="11">
        <f t="array" ref="J1319">VLOOKUP(A1319,ENERGY!$A$2:$F$2691,6,0)</f>
        <v>1742</v>
      </c>
      <c r="K1319" s="10">
        <f t="array" ref="K1319">VLOOKUP(A1319,'HUMAN RESOURCES'!$A$2:$M$2692,5,0)</f>
        <v>2.8000000000000001E-2</v>
      </c>
      <c r="L1319" s="11">
        <f t="array" ref="L1319">VLOOKUP(A1319,'HUMAN RESOURCES'!$A$2:$M$2692,6,0)</f>
        <v>7.2999999999999995E-2</v>
      </c>
      <c r="M1319" s="10">
        <f t="array" ref="M1319">VLOOKUP(A1319,'HUMAN RESOURCES'!$A$2:$M$2692,7,0)</f>
        <v>65</v>
      </c>
      <c r="N1319" s="10">
        <f t="array" ref="N1319">VLOOKUP(A1319,'HUMAN RESOURCES'!$A$2:$M$2692,8,0)</f>
        <v>63</v>
      </c>
      <c r="O1319" s="10">
        <f t="array" ref="O1319">VLOOKUP(A1319,'HUMAN RESOURCES'!$A$2:$M$2692,9,0)</f>
        <v>0.41099999999999998</v>
      </c>
      <c r="P1319" s="10">
        <f t="array" ref="P1319">VLOOKUP(A1319,'HUMAN RESOURCES'!$A$2:$M$2692,10,0)</f>
        <v>0.55200000000000005</v>
      </c>
      <c r="Q1319" s="10">
        <f t="array" ref="Q1319">VLOOKUP(A1319,'HUMAN RESOURCES'!$A$2:$M$2692,11,0)</f>
        <v>3.6999999999999998E-2</v>
      </c>
      <c r="R1319" s="10">
        <f t="array" ref="R1319">VLOOKUP(A1319,'HUMAN RESOURCES'!$A$2:$M$2692,12,0)</f>
        <v>5699112</v>
      </c>
      <c r="S1319" s="10">
        <f t="array" ref="S1319">VLOOKUP(A1319,'HUMAN RESOURCES'!$A$2:$M$2692,13,0)</f>
        <v>0.26200000000000001</v>
      </c>
      <c r="T1319" s="10">
        <f t="array" ref="T1319">VLOOKUP(A1319,TOURISM!$A$2:$F$2692,5,0)</f>
        <v>122000000</v>
      </c>
      <c r="U1319" s="10">
        <f t="array" ref="U1319">VLOOKUP(A1319,TOURISM!$A$2:$F$2692,6,0)</f>
        <v>8000000</v>
      </c>
      <c r="V1319" s="10">
        <f t="array" ref="V1319">VLOOKUP(A1319,BUSINESS!$A$2:$J$2692,5,0)</f>
        <v>0</v>
      </c>
      <c r="W1319" s="10">
        <f t="array" ref="W1319">VLOOKUP(A1319,BUSINESS!$A$2:$J$2692,6,0)</f>
        <v>153</v>
      </c>
      <c r="X1319" s="10">
        <f t="array" ref="X1319">VLOOKUP(A1319,BUSINESS!$A$2:$J$2692,7,0)</f>
        <v>0</v>
      </c>
      <c r="Y1319" s="10">
        <f t="array" ref="Y1319">VLOOKUP(A1319,BUSINESS!$A$2:$J$2692,8,0)</f>
        <v>0</v>
      </c>
      <c r="Z1319" s="10">
        <f t="array" ref="Z1319">VLOOKUP(A1319,BUSINESS!$A$2:$J$2692,9,0)</f>
        <v>4.0000000000000001E-3</v>
      </c>
      <c r="AA1319" s="10">
        <f t="array" ref="AA1319">VLOOKUP(A1319,BUSINESS!$A$2:$J$2692,10,0)</f>
        <v>3.5999999999999997E-2</v>
      </c>
      <c r="AB1319" s="12">
        <f t="shared" si="78"/>
        <v>415.22225216840798</v>
      </c>
      <c r="AC1319" s="10">
        <f t="shared" si="75"/>
        <v>3.0566165395591453E-4</v>
      </c>
      <c r="AD1319" s="10">
        <f t="shared" si="76"/>
        <v>0</v>
      </c>
      <c r="AE1319" s="10">
        <f t="shared" si="77"/>
        <v>1.4037274578916856</v>
      </c>
      <c r="AF1319">
        <f t="shared" si="80"/>
        <v>21.406843732848206</v>
      </c>
    </row>
    <row r="1320" spans="1:32" ht="14.4">
      <c r="A1320" s="7" t="str">
        <f t="shared" si="79"/>
        <v>Laos-Asia 2005</v>
      </c>
      <c r="B1320" s="7" t="s">
        <v>180</v>
      </c>
      <c r="C1320" s="8" t="s">
        <v>61</v>
      </c>
      <c r="D1320" s="9" t="s">
        <v>67</v>
      </c>
      <c r="E1320" s="14">
        <v>4.2999999999999997E-2</v>
      </c>
      <c r="F1320" s="13">
        <v>2735550177</v>
      </c>
      <c r="G1320" s="14">
        <v>20</v>
      </c>
      <c r="H1320" s="14">
        <v>0.26800000000000002</v>
      </c>
      <c r="I1320" s="10">
        <f t="array" ref="I1320">VLOOKUP(A1320,ENERGY!$A$2:$F$2691,5,0)</f>
        <v>0</v>
      </c>
      <c r="J1320" s="11">
        <f t="array" ref="J1320">VLOOKUP(A1320,ENERGY!$A$2:$F$2691,6,0)</f>
        <v>902</v>
      </c>
      <c r="K1320" s="10">
        <f t="array" ref="K1320">VLOOKUP(A1320,'HUMAN RESOURCES'!$A$2:$M$2692,5,0)</f>
        <v>2.8000000000000001E-2</v>
      </c>
      <c r="L1320" s="11">
        <f t="array" ref="L1320">VLOOKUP(A1320,'HUMAN RESOURCES'!$A$2:$M$2692,6,0)</f>
        <v>7.0000000000000007E-2</v>
      </c>
      <c r="M1320" s="10">
        <f t="array" ref="M1320">VLOOKUP(A1320,'HUMAN RESOURCES'!$A$2:$M$2692,7,0)</f>
        <v>66</v>
      </c>
      <c r="N1320" s="10">
        <f t="array" ref="N1320">VLOOKUP(A1320,'HUMAN RESOURCES'!$A$2:$M$2692,8,0)</f>
        <v>63</v>
      </c>
      <c r="O1320" s="10">
        <f t="array" ref="O1320">VLOOKUP(A1320,'HUMAN RESOURCES'!$A$2:$M$2692,9,0)</f>
        <v>0.40400000000000003</v>
      </c>
      <c r="P1320" s="10">
        <f t="array" ref="P1320">VLOOKUP(A1320,'HUMAN RESOURCES'!$A$2:$M$2692,10,0)</f>
        <v>0.55900000000000005</v>
      </c>
      <c r="Q1320" s="10">
        <f t="array" ref="Q1320">VLOOKUP(A1320,'HUMAN RESOURCES'!$A$2:$M$2692,11,0)</f>
        <v>3.6999999999999998E-2</v>
      </c>
      <c r="R1320" s="10">
        <f t="array" ref="R1320">VLOOKUP(A1320,'HUMAN RESOURCES'!$A$2:$M$2692,12,0)</f>
        <v>5790646</v>
      </c>
      <c r="S1320" s="10">
        <f t="array" ref="S1320">VLOOKUP(A1320,'HUMAN RESOURCES'!$A$2:$M$2692,13,0)</f>
        <v>0.27400000000000002</v>
      </c>
      <c r="T1320" s="10">
        <f t="array" ref="T1320">VLOOKUP(A1320,TOURISM!$A$2:$F$2692,5,0)</f>
        <v>143000000</v>
      </c>
      <c r="U1320" s="10">
        <f t="array" ref="U1320">VLOOKUP(A1320,TOURISM!$A$2:$F$2692,6,0)</f>
        <v>10000000</v>
      </c>
      <c r="V1320" s="10">
        <f t="array" ref="V1320">VLOOKUP(A1320,BUSINESS!$A$2:$J$2692,5,0)</f>
        <v>0.35199999999999998</v>
      </c>
      <c r="W1320" s="10">
        <f t="array" ref="W1320">VLOOKUP(A1320,BUSINESS!$A$2:$J$2692,6,0)</f>
        <v>153</v>
      </c>
      <c r="X1320" s="10">
        <f t="array" ref="X1320">VLOOKUP(A1320,BUSINESS!$A$2:$J$2692,7,0)</f>
        <v>0</v>
      </c>
      <c r="Y1320" s="10">
        <f t="array" ref="Y1320">VLOOKUP(A1320,BUSINESS!$A$2:$J$2692,8,0)</f>
        <v>672</v>
      </c>
      <c r="Z1320" s="10">
        <f t="array" ref="Z1320">VLOOKUP(A1320,BUSINESS!$A$2:$J$2692,9,0)</f>
        <v>8.9999999999999993E-3</v>
      </c>
      <c r="AA1320" s="10">
        <f t="array" ref="AA1320">VLOOKUP(A1320,BUSINESS!$A$2:$J$2692,10,0)</f>
        <v>0.114</v>
      </c>
      <c r="AB1320" s="12">
        <f t="shared" si="78"/>
        <v>472.40846306267036</v>
      </c>
      <c r="AC1320" s="10">
        <f t="shared" si="75"/>
        <v>1.5576845830327047E-4</v>
      </c>
      <c r="AD1320" s="10">
        <f t="shared" si="76"/>
        <v>0</v>
      </c>
      <c r="AE1320" s="10">
        <f t="shared" si="77"/>
        <v>1.7269230410562137</v>
      </c>
      <c r="AF1320">
        <f t="shared" si="80"/>
        <v>24.694999487103857</v>
      </c>
    </row>
    <row r="1321" spans="1:32" ht="14.4">
      <c r="A1321" s="7" t="str">
        <f t="shared" si="79"/>
        <v>Laos-Asia 2006</v>
      </c>
      <c r="B1321" s="7" t="s">
        <v>180</v>
      </c>
      <c r="C1321" s="8" t="s">
        <v>61</v>
      </c>
      <c r="D1321" s="9" t="s">
        <v>68</v>
      </c>
      <c r="E1321" s="14">
        <v>4.2999999999999997E-2</v>
      </c>
      <c r="F1321" s="13">
        <v>3452895836</v>
      </c>
      <c r="G1321" s="14">
        <v>25</v>
      </c>
      <c r="H1321" s="14">
        <v>0.3</v>
      </c>
      <c r="I1321" s="10">
        <f t="array" ref="I1321">VLOOKUP(A1321,ENERGY!$A$2:$F$2691,5,0)</f>
        <v>0</v>
      </c>
      <c r="J1321" s="11">
        <f t="array" ref="J1321">VLOOKUP(A1321,ENERGY!$A$2:$F$2691,6,0)</f>
        <v>1423</v>
      </c>
      <c r="K1321" s="10">
        <f t="array" ref="K1321">VLOOKUP(A1321,'HUMAN RESOURCES'!$A$2:$M$2692,5,0)</f>
        <v>2.9000000000000001E-2</v>
      </c>
      <c r="L1321" s="11">
        <f t="array" ref="L1321">VLOOKUP(A1321,'HUMAN RESOURCES'!$A$2:$M$2692,6,0)</f>
        <v>6.8000000000000005E-2</v>
      </c>
      <c r="M1321" s="10">
        <f t="array" ref="M1321">VLOOKUP(A1321,'HUMAN RESOURCES'!$A$2:$M$2692,7,0)</f>
        <v>66</v>
      </c>
      <c r="N1321" s="10">
        <f t="array" ref="N1321">VLOOKUP(A1321,'HUMAN RESOURCES'!$A$2:$M$2692,8,0)</f>
        <v>64</v>
      </c>
      <c r="O1321" s="10">
        <f t="array" ref="O1321">VLOOKUP(A1321,'HUMAN RESOURCES'!$A$2:$M$2692,9,0)</f>
        <v>0.39600000000000002</v>
      </c>
      <c r="P1321" s="10">
        <f t="array" ref="P1321">VLOOKUP(A1321,'HUMAN RESOURCES'!$A$2:$M$2692,10,0)</f>
        <v>0.56599999999999995</v>
      </c>
      <c r="Q1321" s="10">
        <f t="array" ref="Q1321">VLOOKUP(A1321,'HUMAN RESOURCES'!$A$2:$M$2692,11,0)</f>
        <v>3.7999999999999999E-2</v>
      </c>
      <c r="R1321" s="10">
        <f t="array" ref="R1321">VLOOKUP(A1321,'HUMAN RESOURCES'!$A$2:$M$2692,12,0)</f>
        <v>5895930</v>
      </c>
      <c r="S1321" s="10">
        <f t="array" ref="S1321">VLOOKUP(A1321,'HUMAN RESOURCES'!$A$2:$M$2692,13,0)</f>
        <v>0.28499999999999998</v>
      </c>
      <c r="T1321" s="10">
        <f t="array" ref="T1321">VLOOKUP(A1321,TOURISM!$A$2:$F$2692,5,0)</f>
        <v>160000000</v>
      </c>
      <c r="U1321" s="10">
        <f t="array" ref="U1321">VLOOKUP(A1321,TOURISM!$A$2:$F$2692,6,0)</f>
        <v>15000000</v>
      </c>
      <c r="V1321" s="10">
        <f t="array" ref="V1321">VLOOKUP(A1321,BUSINESS!$A$2:$J$2692,5,0)</f>
        <v>0.35199999999999998</v>
      </c>
      <c r="W1321" s="10">
        <f t="array" ref="W1321">VLOOKUP(A1321,BUSINESS!$A$2:$J$2692,6,0)</f>
        <v>123</v>
      </c>
      <c r="X1321" s="10">
        <f t="array" ref="X1321">VLOOKUP(A1321,BUSINESS!$A$2:$J$2692,7,0)</f>
        <v>0</v>
      </c>
      <c r="Y1321" s="10">
        <f t="array" ref="Y1321">VLOOKUP(A1321,BUSINESS!$A$2:$J$2692,8,0)</f>
        <v>672</v>
      </c>
      <c r="Z1321" s="10">
        <f t="array" ref="Z1321">VLOOKUP(A1321,BUSINESS!$A$2:$J$2692,9,0)</f>
        <v>1.2E-2</v>
      </c>
      <c r="AA1321" s="10">
        <f t="array" ref="AA1321">VLOOKUP(A1321,BUSINESS!$A$2:$J$2692,10,0)</f>
        <v>0.17100000000000001</v>
      </c>
      <c r="AB1321" s="12">
        <f t="shared" si="78"/>
        <v>585.64057510859186</v>
      </c>
      <c r="AC1321" s="10">
        <f t="shared" si="75"/>
        <v>2.413529332946626E-4</v>
      </c>
      <c r="AD1321" s="10">
        <f t="shared" si="76"/>
        <v>0</v>
      </c>
      <c r="AE1321" s="10">
        <f t="shared" si="77"/>
        <v>2.5441278983977083</v>
      </c>
      <c r="AF1321">
        <f t="shared" si="80"/>
        <v>27.137364249575555</v>
      </c>
    </row>
    <row r="1322" spans="1:32" ht="14.4">
      <c r="A1322" s="7" t="str">
        <f t="shared" si="79"/>
        <v>Laos-Asia 2007</v>
      </c>
      <c r="B1322" s="7" t="s">
        <v>180</v>
      </c>
      <c r="C1322" s="8" t="s">
        <v>61</v>
      </c>
      <c r="D1322" s="9" t="s">
        <v>69</v>
      </c>
      <c r="E1322" s="14">
        <v>4.2000000000000003E-2</v>
      </c>
      <c r="F1322" s="13">
        <v>4222945530</v>
      </c>
      <c r="G1322" s="14">
        <v>29</v>
      </c>
      <c r="H1322" s="14">
        <v>0.28499999999999998</v>
      </c>
      <c r="I1322" s="10">
        <f t="array" ref="I1322">VLOOKUP(A1322,ENERGY!$A$2:$F$2691,5,0)</f>
        <v>0</v>
      </c>
      <c r="J1322" s="11">
        <f t="array" ref="J1322">VLOOKUP(A1322,ENERGY!$A$2:$F$2691,6,0)</f>
        <v>1668</v>
      </c>
      <c r="K1322" s="10">
        <f t="array" ref="K1322">VLOOKUP(A1322,'HUMAN RESOURCES'!$A$2:$M$2692,5,0)</f>
        <v>2.9000000000000001E-2</v>
      </c>
      <c r="L1322" s="11">
        <f t="array" ref="L1322">VLOOKUP(A1322,'HUMAN RESOURCES'!$A$2:$M$2692,6,0)</f>
        <v>6.5000000000000002E-2</v>
      </c>
      <c r="M1322" s="10">
        <f t="array" ref="M1322">VLOOKUP(A1322,'HUMAN RESOURCES'!$A$2:$M$2692,7,0)</f>
        <v>67</v>
      </c>
      <c r="N1322" s="10">
        <f t="array" ref="N1322">VLOOKUP(A1322,'HUMAN RESOURCES'!$A$2:$M$2692,8,0)</f>
        <v>64</v>
      </c>
      <c r="O1322" s="10">
        <f t="array" ref="O1322">VLOOKUP(A1322,'HUMAN RESOURCES'!$A$2:$M$2692,9,0)</f>
        <v>0.38900000000000001</v>
      </c>
      <c r="P1322" s="10">
        <f t="array" ref="P1322">VLOOKUP(A1322,'HUMAN RESOURCES'!$A$2:$M$2692,10,0)</f>
        <v>0.57399999999999995</v>
      </c>
      <c r="Q1322" s="10">
        <f t="array" ref="Q1322">VLOOKUP(A1322,'HUMAN RESOURCES'!$A$2:$M$2692,11,0)</f>
        <v>3.6999999999999998E-2</v>
      </c>
      <c r="R1322" s="10">
        <f t="array" ref="R1322">VLOOKUP(A1322,'HUMAN RESOURCES'!$A$2:$M$2692,12,0)</f>
        <v>6013278</v>
      </c>
      <c r="S1322" s="10">
        <f t="array" ref="S1322">VLOOKUP(A1322,'HUMAN RESOURCES'!$A$2:$M$2692,13,0)</f>
        <v>0.29699999999999999</v>
      </c>
      <c r="T1322" s="10">
        <f t="array" ref="T1322">VLOOKUP(A1322,TOURISM!$A$2:$F$2692,5,0)</f>
        <v>190000000</v>
      </c>
      <c r="U1322" s="10">
        <f t="array" ref="U1322">VLOOKUP(A1322,TOURISM!$A$2:$F$2692,6,0)</f>
        <v>14000000</v>
      </c>
      <c r="V1322" s="10">
        <f t="array" ref="V1322">VLOOKUP(A1322,BUSINESS!$A$2:$J$2692,5,0)</f>
        <v>0.35199999999999998</v>
      </c>
      <c r="W1322" s="10">
        <f t="array" ref="W1322">VLOOKUP(A1322,BUSINESS!$A$2:$J$2692,6,0)</f>
        <v>93</v>
      </c>
      <c r="X1322" s="10">
        <f t="array" ref="X1322">VLOOKUP(A1322,BUSINESS!$A$2:$J$2692,7,0)</f>
        <v>0</v>
      </c>
      <c r="Y1322" s="10">
        <f t="array" ref="Y1322">VLOOKUP(A1322,BUSINESS!$A$2:$J$2692,8,0)</f>
        <v>672</v>
      </c>
      <c r="Z1322" s="10">
        <f t="array" ref="Z1322">VLOOKUP(A1322,BUSINESS!$A$2:$J$2692,9,0)</f>
        <v>1.6E-2</v>
      </c>
      <c r="AA1322" s="10">
        <f t="array" ref="AA1322">VLOOKUP(A1322,BUSINESS!$A$2:$J$2692,10,0)</f>
        <v>0.246</v>
      </c>
      <c r="AB1322" s="12">
        <f t="shared" si="78"/>
        <v>702.27013119965511</v>
      </c>
      <c r="AC1322" s="10">
        <f t="shared" si="75"/>
        <v>2.7738614446230493E-4</v>
      </c>
      <c r="AD1322" s="10">
        <f t="shared" si="76"/>
        <v>0</v>
      </c>
      <c r="AE1322" s="10">
        <f t="shared" si="77"/>
        <v>2.3281810686284587</v>
      </c>
      <c r="AF1322">
        <f t="shared" si="80"/>
        <v>31.596743074243367</v>
      </c>
    </row>
    <row r="1323" spans="1:32" ht="14.4">
      <c r="A1323" s="7" t="str">
        <f t="shared" si="79"/>
        <v>Laos-Asia 2008</v>
      </c>
      <c r="B1323" s="7" t="s">
        <v>180</v>
      </c>
      <c r="C1323" s="8" t="s">
        <v>61</v>
      </c>
      <c r="D1323" s="9" t="s">
        <v>70</v>
      </c>
      <c r="E1323" s="14">
        <v>4.1000000000000002E-2</v>
      </c>
      <c r="F1323" s="13">
        <v>5443930125</v>
      </c>
      <c r="G1323" s="14">
        <v>36</v>
      </c>
      <c r="H1323" s="14">
        <v>0.24</v>
      </c>
      <c r="I1323" s="10">
        <f t="array" ref="I1323">VLOOKUP(A1323,ENERGY!$A$2:$F$2691,5,0)</f>
        <v>0</v>
      </c>
      <c r="J1323" s="11">
        <f t="array" ref="J1323">VLOOKUP(A1323,ENERGY!$A$2:$F$2691,6,0)</f>
        <v>1434</v>
      </c>
      <c r="K1323" s="10">
        <f t="array" ref="K1323">VLOOKUP(A1323,'HUMAN RESOURCES'!$A$2:$M$2692,5,0)</f>
        <v>2.9000000000000001E-2</v>
      </c>
      <c r="L1323" s="11">
        <f t="array" ref="L1323">VLOOKUP(A1323,'HUMAN RESOURCES'!$A$2:$M$2692,6,0)</f>
        <v>6.3E-2</v>
      </c>
      <c r="M1323" s="10">
        <f t="array" ref="M1323">VLOOKUP(A1323,'HUMAN RESOURCES'!$A$2:$M$2692,7,0)</f>
        <v>67</v>
      </c>
      <c r="N1323" s="10">
        <f t="array" ref="N1323">VLOOKUP(A1323,'HUMAN RESOURCES'!$A$2:$M$2692,8,0)</f>
        <v>65</v>
      </c>
      <c r="O1323" s="10">
        <f t="array" ref="O1323">VLOOKUP(A1323,'HUMAN RESOURCES'!$A$2:$M$2692,9,0)</f>
        <v>0.38100000000000001</v>
      </c>
      <c r="P1323" s="10">
        <f t="array" ref="P1323">VLOOKUP(A1323,'HUMAN RESOURCES'!$A$2:$M$2692,10,0)</f>
        <v>0.58099999999999996</v>
      </c>
      <c r="Q1323" s="10">
        <f t="array" ref="Q1323">VLOOKUP(A1323,'HUMAN RESOURCES'!$A$2:$M$2692,11,0)</f>
        <v>3.6999999999999998E-2</v>
      </c>
      <c r="R1323" s="10">
        <f t="array" ref="R1323">VLOOKUP(A1323,'HUMAN RESOURCES'!$A$2:$M$2692,12,0)</f>
        <v>6139127</v>
      </c>
      <c r="S1323" s="10">
        <f t="array" ref="S1323">VLOOKUP(A1323,'HUMAN RESOURCES'!$A$2:$M$2692,13,0)</f>
        <v>0.308</v>
      </c>
      <c r="T1323" s="10">
        <f t="array" ref="T1323">VLOOKUP(A1323,TOURISM!$A$2:$F$2692,5,0)</f>
        <v>280000000</v>
      </c>
      <c r="U1323" s="10">
        <f t="array" ref="U1323">VLOOKUP(A1323,TOURISM!$A$2:$F$2692,6,0)</f>
        <v>51000000</v>
      </c>
      <c r="V1323" s="10">
        <f t="array" ref="V1323">VLOOKUP(A1323,BUSINESS!$A$2:$J$2692,5,0)</f>
        <v>0.33400000000000002</v>
      </c>
      <c r="W1323" s="10">
        <f t="array" ref="W1323">VLOOKUP(A1323,BUSINESS!$A$2:$J$2692,6,0)</f>
        <v>93</v>
      </c>
      <c r="X1323" s="10">
        <f t="array" ref="X1323">VLOOKUP(A1323,BUSINESS!$A$2:$J$2692,7,0)</f>
        <v>0</v>
      </c>
      <c r="Y1323" s="10">
        <f t="array" ref="Y1323">VLOOKUP(A1323,BUSINESS!$A$2:$J$2692,8,0)</f>
        <v>560</v>
      </c>
      <c r="Z1323" s="10">
        <f t="array" ref="Z1323">VLOOKUP(A1323,BUSINESS!$A$2:$J$2692,9,0)</f>
        <v>3.5999999999999997E-2</v>
      </c>
      <c r="AA1323" s="10">
        <f t="array" ref="AA1323">VLOOKUP(A1323,BUSINESS!$A$2:$J$2692,10,0)</f>
        <v>0.32900000000000001</v>
      </c>
      <c r="AB1323" s="12">
        <f t="shared" si="78"/>
        <v>886.75965247176021</v>
      </c>
      <c r="AC1323" s="10">
        <f t="shared" si="75"/>
        <v>2.3358370009286336E-4</v>
      </c>
      <c r="AD1323" s="10">
        <f t="shared" si="76"/>
        <v>0</v>
      </c>
      <c r="AE1323" s="10">
        <f t="shared" si="77"/>
        <v>8.3073700869846796</v>
      </c>
      <c r="AF1323">
        <f t="shared" si="80"/>
        <v>45.609090673641383</v>
      </c>
    </row>
    <row r="1324" spans="1:32" ht="14.4">
      <c r="A1324" s="7" t="str">
        <f t="shared" si="79"/>
        <v>Laos-Asia 2009</v>
      </c>
      <c r="B1324" s="7" t="s">
        <v>180</v>
      </c>
      <c r="C1324" s="8" t="s">
        <v>61</v>
      </c>
      <c r="D1324" s="9" t="s">
        <v>71</v>
      </c>
      <c r="E1324" s="14">
        <v>3.5999999999999997E-2</v>
      </c>
      <c r="F1324" s="13">
        <v>5832882922</v>
      </c>
      <c r="G1324" s="14">
        <v>34</v>
      </c>
      <c r="H1324" s="14">
        <v>0.248</v>
      </c>
      <c r="J1324" s="11">
        <v>1434</v>
      </c>
      <c r="K1324" s="10">
        <f t="array" ref="K1324">VLOOKUP(A1324,'HUMAN RESOURCES'!$A$2:$M$2692,5,0)</f>
        <v>2.9000000000000001E-2</v>
      </c>
      <c r="L1324" s="11">
        <f t="array" ref="L1324">VLOOKUP(A1324,'HUMAN RESOURCES'!$A$2:$M$2692,6,0)</f>
        <v>6.0999999999999999E-2</v>
      </c>
      <c r="M1324" s="10">
        <f t="array" ref="M1324">VLOOKUP(A1324,'HUMAN RESOURCES'!$A$2:$M$2692,7,0)</f>
        <v>68</v>
      </c>
      <c r="N1324" s="10">
        <f t="array" ref="N1324">VLOOKUP(A1324,'HUMAN RESOURCES'!$A$2:$M$2692,8,0)</f>
        <v>65</v>
      </c>
      <c r="O1324" s="10">
        <f t="array" ref="O1324">VLOOKUP(A1324,'HUMAN RESOURCES'!$A$2:$M$2692,9,0)</f>
        <v>0.374</v>
      </c>
      <c r="P1324" s="10">
        <f t="array" ref="P1324">VLOOKUP(A1324,'HUMAN RESOURCES'!$A$2:$M$2692,10,0)</f>
        <v>0.58799999999999997</v>
      </c>
      <c r="Q1324" s="10">
        <f t="array" ref="Q1324">VLOOKUP(A1324,'HUMAN RESOURCES'!$A$2:$M$2692,11,0)</f>
        <v>3.6999999999999998E-2</v>
      </c>
      <c r="R1324" s="10">
        <f t="array" ref="R1324">VLOOKUP(A1324,'HUMAN RESOURCES'!$A$2:$M$2692,12,0)</f>
        <v>6267968</v>
      </c>
      <c r="S1324" s="10">
        <f t="array" ref="S1324">VLOOKUP(A1324,'HUMAN RESOURCES'!$A$2:$M$2692,13,0)</f>
        <v>0.32</v>
      </c>
      <c r="T1324" s="10">
        <f t="array" ref="T1324">VLOOKUP(A1324,TOURISM!$A$2:$F$2692,5,0)</f>
        <v>271000000</v>
      </c>
      <c r="U1324" s="10">
        <f t="array" ref="U1324">VLOOKUP(A1324,TOURISM!$A$2:$F$2692,6,0)</f>
        <v>91000000</v>
      </c>
      <c r="V1324" s="10">
        <f t="array" ref="V1324">VLOOKUP(A1324,BUSINESS!$A$2:$J$2692,5,0)</f>
        <v>0.32300000000000001</v>
      </c>
      <c r="W1324" s="10">
        <f t="array" ref="W1324">VLOOKUP(A1324,BUSINESS!$A$2:$J$2692,6,0)</f>
        <v>93</v>
      </c>
      <c r="X1324" s="10">
        <f t="array" ref="X1324">VLOOKUP(A1324,BUSINESS!$A$2:$J$2692,7,0)</f>
        <v>0</v>
      </c>
      <c r="Y1324" s="10">
        <f t="array" ref="Y1324">VLOOKUP(A1324,BUSINESS!$A$2:$J$2692,8,0)</f>
        <v>362</v>
      </c>
      <c r="Z1324" s="10">
        <f t="array" ref="Z1324">VLOOKUP(A1324,BUSINESS!$A$2:$J$2692,9,0)</f>
        <v>0.06</v>
      </c>
      <c r="AA1324" s="10">
        <f t="array" ref="AA1324">VLOOKUP(A1324,BUSINESS!$A$2:$J$2692,10,0)</f>
        <v>0.51600000000000001</v>
      </c>
      <c r="AB1324" s="12">
        <f t="shared" si="78"/>
        <v>930.58594459958954</v>
      </c>
      <c r="AC1324" s="10">
        <f t="shared" si="75"/>
        <v>2.2878227840346344E-4</v>
      </c>
      <c r="AD1324" s="10">
        <f t="shared" si="76"/>
        <v>0</v>
      </c>
      <c r="AE1324" s="10">
        <f t="shared" si="77"/>
        <v>14.5182617396898</v>
      </c>
      <c r="AF1324">
        <f t="shared" si="80"/>
        <v>43.235702543471824</v>
      </c>
    </row>
    <row r="1325" spans="1:32" ht="14.4">
      <c r="A1325" s="7" t="str">
        <f t="shared" si="79"/>
        <v>Laos-Asia 2010</v>
      </c>
      <c r="B1325" s="7" t="s">
        <v>180</v>
      </c>
      <c r="C1325" s="8" t="s">
        <v>61</v>
      </c>
      <c r="D1325" s="9" t="s">
        <v>72</v>
      </c>
      <c r="E1325" s="14">
        <v>2.5999999999999999E-2</v>
      </c>
      <c r="F1325" s="13">
        <v>7181441152</v>
      </c>
      <c r="G1325" s="14">
        <v>29</v>
      </c>
      <c r="H1325" s="14">
        <v>0.22600000000000001</v>
      </c>
      <c r="I1325" s="10">
        <f t="array" ref="I1325">VLOOKUP(A1325,ENERGY!$A$2:$F$2691,5,0)</f>
        <v>0</v>
      </c>
      <c r="J1325" s="11">
        <f t="array" ref="J1325">VLOOKUP(A1325,ENERGY!$A$2:$F$2691,6,0)</f>
        <v>1129</v>
      </c>
      <c r="K1325" s="10">
        <f t="array" ref="K1325">VLOOKUP(A1325,'HUMAN RESOURCES'!$A$2:$M$2692,5,0)</f>
        <v>2.8000000000000001E-2</v>
      </c>
      <c r="L1325" s="11">
        <f t="array" ref="L1325">VLOOKUP(A1325,'HUMAN RESOURCES'!$A$2:$M$2692,6,0)</f>
        <v>5.8999999999999997E-2</v>
      </c>
      <c r="M1325" s="10">
        <f t="array" ref="M1325">VLOOKUP(A1325,'HUMAN RESOURCES'!$A$2:$M$2692,7,0)</f>
        <v>68</v>
      </c>
      <c r="N1325" s="10">
        <f t="array" ref="N1325">VLOOKUP(A1325,'HUMAN RESOURCES'!$A$2:$M$2692,8,0)</f>
        <v>66</v>
      </c>
      <c r="O1325" s="10">
        <f t="array" ref="O1325">VLOOKUP(A1325,'HUMAN RESOURCES'!$A$2:$M$2692,9,0)</f>
        <v>0.36799999999999999</v>
      </c>
      <c r="P1325" s="10">
        <f t="array" ref="P1325">VLOOKUP(A1325,'HUMAN RESOURCES'!$A$2:$M$2692,10,0)</f>
        <v>0.59499999999999997</v>
      </c>
      <c r="Q1325" s="10">
        <f t="array" ref="Q1325">VLOOKUP(A1325,'HUMAN RESOURCES'!$A$2:$M$2692,11,0)</f>
        <v>3.6999999999999998E-2</v>
      </c>
      <c r="R1325" s="10">
        <f t="array" ref="R1325">VLOOKUP(A1325,'HUMAN RESOURCES'!$A$2:$M$2692,12,0)</f>
        <v>6395713</v>
      </c>
      <c r="S1325" s="10">
        <f t="array" ref="S1325">VLOOKUP(A1325,'HUMAN RESOURCES'!$A$2:$M$2692,13,0)</f>
        <v>0.33100000000000002</v>
      </c>
      <c r="T1325" s="10">
        <f t="array" ref="T1325">VLOOKUP(A1325,TOURISM!$A$2:$F$2692,5,0)</f>
        <v>385000000</v>
      </c>
      <c r="U1325" s="10">
        <f t="array" ref="U1325">VLOOKUP(A1325,TOURISM!$A$2:$F$2692,6,0)</f>
        <v>215000000</v>
      </c>
      <c r="V1325" s="10">
        <f t="array" ref="V1325">VLOOKUP(A1325,BUSINESS!$A$2:$J$2692,5,0)</f>
        <v>0.32300000000000001</v>
      </c>
      <c r="W1325" s="10">
        <f t="array" ref="W1325">VLOOKUP(A1325,BUSINESS!$A$2:$J$2692,6,0)</f>
        <v>93</v>
      </c>
      <c r="X1325" s="10">
        <f t="array" ref="X1325">VLOOKUP(A1325,BUSINESS!$A$2:$J$2692,7,0)</f>
        <v>0</v>
      </c>
      <c r="Y1325" s="10">
        <f t="array" ref="Y1325">VLOOKUP(A1325,BUSINESS!$A$2:$J$2692,8,0)</f>
        <v>362</v>
      </c>
      <c r="Z1325" s="10">
        <f t="array" ref="Z1325">VLOOKUP(A1325,BUSINESS!$A$2:$J$2692,9,0)</f>
        <v>7.0000000000000007E-2</v>
      </c>
      <c r="AA1325" s="10">
        <f t="array" ref="AA1325">VLOOKUP(A1325,BUSINESS!$A$2:$J$2692,10,0)</f>
        <v>0.626</v>
      </c>
      <c r="AB1325" s="12">
        <f t="shared" si="78"/>
        <v>1122.8523156057815</v>
      </c>
      <c r="AC1325" s="10">
        <f t="shared" si="75"/>
        <v>1.7652449382891321E-4</v>
      </c>
      <c r="AD1325" s="10">
        <f t="shared" si="76"/>
        <v>0</v>
      </c>
      <c r="AE1325" s="10">
        <f t="shared" si="77"/>
        <v>33.616267646781523</v>
      </c>
      <c r="AF1325">
        <f t="shared" si="80"/>
        <v>60.196572297725055</v>
      </c>
    </row>
    <row r="1326" spans="1:32" ht="14.4">
      <c r="A1326" s="7" t="str">
        <f t="shared" si="79"/>
        <v>Laos-Asia 2011</v>
      </c>
      <c r="B1326" s="7" t="s">
        <v>180</v>
      </c>
      <c r="C1326" s="8" t="s">
        <v>61</v>
      </c>
      <c r="D1326" s="9" t="s">
        <v>73</v>
      </c>
      <c r="E1326" s="14">
        <v>2.8000000000000001E-2</v>
      </c>
      <c r="F1326" s="13">
        <v>8254088067</v>
      </c>
      <c r="G1326" s="14">
        <v>35</v>
      </c>
      <c r="H1326" s="8"/>
      <c r="I1326" s="10">
        <f t="array" ref="I1326">VLOOKUP(A1326,ENERGY!$A$2:$F$2691,5,0)</f>
        <v>0</v>
      </c>
      <c r="J1326" s="11">
        <f t="array" ref="J1326">VLOOKUP(A1326,ENERGY!$A$2:$F$2691,6,0)</f>
        <v>1580</v>
      </c>
      <c r="K1326" s="10">
        <f t="array" ref="K1326">VLOOKUP(A1326,'HUMAN RESOURCES'!$A$2:$M$2692,5,0)</f>
        <v>2.8000000000000001E-2</v>
      </c>
      <c r="L1326" s="11">
        <f t="array" ref="L1326">VLOOKUP(A1326,'HUMAN RESOURCES'!$A$2:$M$2692,6,0)</f>
        <v>5.7000000000000002E-2</v>
      </c>
      <c r="M1326" s="10">
        <f t="array" ref="M1326">VLOOKUP(A1326,'HUMAN RESOURCES'!$A$2:$M$2692,7,0)</f>
        <v>69</v>
      </c>
      <c r="N1326" s="10">
        <f t="array" ref="N1326">VLOOKUP(A1326,'HUMAN RESOURCES'!$A$2:$M$2692,8,0)</f>
        <v>66</v>
      </c>
      <c r="O1326" s="10">
        <f t="array" ref="O1326">VLOOKUP(A1326,'HUMAN RESOURCES'!$A$2:$M$2692,9,0)</f>
        <v>0.36199999999999999</v>
      </c>
      <c r="P1326" s="10">
        <f t="array" ref="P1326">VLOOKUP(A1326,'HUMAN RESOURCES'!$A$2:$M$2692,10,0)</f>
        <v>0.60099999999999998</v>
      </c>
      <c r="Q1326" s="10">
        <f t="array" ref="Q1326">VLOOKUP(A1326,'HUMAN RESOURCES'!$A$2:$M$2692,11,0)</f>
        <v>3.6999999999999998E-2</v>
      </c>
      <c r="R1326" s="10">
        <f t="array" ref="R1326">VLOOKUP(A1326,'HUMAN RESOURCES'!$A$2:$M$2692,12,0)</f>
        <v>6521314</v>
      </c>
      <c r="S1326" s="10">
        <f t="array" ref="S1326">VLOOKUP(A1326,'HUMAN RESOURCES'!$A$2:$M$2692,13,0)</f>
        <v>0.34300000000000003</v>
      </c>
      <c r="T1326" s="10">
        <f t="array" ref="T1326">VLOOKUP(A1326,TOURISM!$A$2:$F$2692,5,0)</f>
        <v>413000000</v>
      </c>
      <c r="U1326" s="10">
        <f t="array" ref="U1326">VLOOKUP(A1326,TOURISM!$A$2:$F$2692,6,0)</f>
        <v>248000000</v>
      </c>
      <c r="V1326" s="10">
        <f t="array" ref="V1326">VLOOKUP(A1326,BUSINESS!$A$2:$J$2692,5,0)</f>
        <v>0.31900000000000001</v>
      </c>
      <c r="W1326" s="10">
        <f t="array" ref="W1326">VLOOKUP(A1326,BUSINESS!$A$2:$J$2692,6,0)</f>
        <v>93</v>
      </c>
      <c r="X1326" s="10">
        <f t="array" ref="X1326">VLOOKUP(A1326,BUSINESS!$A$2:$J$2692,7,0)</f>
        <v>0</v>
      </c>
      <c r="Y1326" s="10">
        <f t="array" ref="Y1326">VLOOKUP(A1326,BUSINESS!$A$2:$J$2692,8,0)</f>
        <v>362</v>
      </c>
      <c r="Z1326" s="10">
        <f t="array" ref="Z1326">VLOOKUP(A1326,BUSINESS!$A$2:$J$2692,9,0)</f>
        <v>0.09</v>
      </c>
      <c r="AA1326" s="10">
        <f t="array" ref="AA1326">VLOOKUP(A1326,BUSINESS!$A$2:$J$2692,10,0)</f>
        <v>0.84</v>
      </c>
      <c r="AB1326" s="12">
        <f t="shared" si="78"/>
        <v>1265.7093443131246</v>
      </c>
      <c r="AC1326" s="10">
        <f t="shared" si="75"/>
        <v>2.4228246025264234E-4</v>
      </c>
      <c r="AD1326" s="10">
        <f t="shared" si="76"/>
        <v>0</v>
      </c>
      <c r="AE1326" s="10">
        <f t="shared" si="77"/>
        <v>38.029145659908416</v>
      </c>
      <c r="AF1326">
        <f t="shared" si="80"/>
        <v>63.330794990089423</v>
      </c>
    </row>
    <row r="1327" spans="1:32" ht="14.4">
      <c r="A1327" s="7" t="str">
        <f t="shared" si="79"/>
        <v>Laos-Asia 2012</v>
      </c>
      <c r="B1327" s="7" t="s">
        <v>180</v>
      </c>
      <c r="C1327" s="8" t="s">
        <v>61</v>
      </c>
      <c r="D1327" s="9" t="s">
        <v>74</v>
      </c>
      <c r="E1327" s="14">
        <v>2.9000000000000001E-2</v>
      </c>
      <c r="F1327" s="13">
        <v>9386913253</v>
      </c>
      <c r="G1327" s="14">
        <v>40</v>
      </c>
      <c r="H1327" s="8"/>
      <c r="I1327" s="10">
        <f t="array" ref="I1327">VLOOKUP(A1327,ENERGY!$A$2:$F$2691,5,0)</f>
        <v>0</v>
      </c>
      <c r="J1327" s="11">
        <f t="array" ref="J1327">VLOOKUP(A1327,ENERGY!$A$2:$F$2691,6,0)</f>
        <v>1177</v>
      </c>
      <c r="K1327" s="10">
        <f t="array" ref="K1327">VLOOKUP(A1327,'HUMAN RESOURCES'!$A$2:$M$2692,5,0)</f>
        <v>2.7E-2</v>
      </c>
      <c r="L1327" s="11">
        <f t="array" ref="L1327">VLOOKUP(A1327,'HUMAN RESOURCES'!$A$2:$M$2692,6,0)</f>
        <v>5.5E-2</v>
      </c>
      <c r="M1327" s="10">
        <f t="array" ref="M1327">VLOOKUP(A1327,'HUMAN RESOURCES'!$A$2:$M$2692,7,0)</f>
        <v>69</v>
      </c>
      <c r="N1327" s="10">
        <f t="array" ref="N1327">VLOOKUP(A1327,'HUMAN RESOURCES'!$A$2:$M$2692,8,0)</f>
        <v>66</v>
      </c>
      <c r="O1327" s="10">
        <f t="array" ref="O1327">VLOOKUP(A1327,'HUMAN RESOURCES'!$A$2:$M$2692,9,0)</f>
        <v>0.35599999999999998</v>
      </c>
      <c r="P1327" s="10">
        <f t="array" ref="P1327">VLOOKUP(A1327,'HUMAN RESOURCES'!$A$2:$M$2692,10,0)</f>
        <v>0.60599999999999998</v>
      </c>
      <c r="Q1327" s="10">
        <f t="array" ref="Q1327">VLOOKUP(A1327,'HUMAN RESOURCES'!$A$2:$M$2692,11,0)</f>
        <v>3.7999999999999999E-2</v>
      </c>
      <c r="R1327" s="10">
        <f t="array" ref="R1327">VLOOKUP(A1327,'HUMAN RESOURCES'!$A$2:$M$2692,12,0)</f>
        <v>6645827</v>
      </c>
      <c r="S1327" s="10">
        <f t="array" ref="S1327">VLOOKUP(A1327,'HUMAN RESOURCES'!$A$2:$M$2692,13,0)</f>
        <v>0.35399999999999998</v>
      </c>
      <c r="T1327" s="10">
        <f t="array" ref="T1327">VLOOKUP(A1327,TOURISM!$A$2:$F$2692,5,0)</f>
        <v>461000000</v>
      </c>
      <c r="U1327" s="10">
        <f t="array" ref="U1327">VLOOKUP(A1327,TOURISM!$A$2:$F$2692,6,0)</f>
        <v>241000000</v>
      </c>
      <c r="V1327" s="10">
        <f t="array" ref="V1327">VLOOKUP(A1327,BUSINESS!$A$2:$J$2692,5,0)</f>
        <v>0.31900000000000001</v>
      </c>
      <c r="W1327" s="10">
        <f t="array" ref="W1327">VLOOKUP(A1327,BUSINESS!$A$2:$J$2692,6,0)</f>
        <v>92</v>
      </c>
      <c r="X1327" s="10">
        <f t="array" ref="X1327">VLOOKUP(A1327,BUSINESS!$A$2:$J$2692,7,0)</f>
        <v>163</v>
      </c>
      <c r="Y1327" s="10">
        <f t="array" ref="Y1327">VLOOKUP(A1327,BUSINESS!$A$2:$J$2692,8,0)</f>
        <v>362</v>
      </c>
      <c r="Z1327" s="10">
        <f t="array" ref="Z1327">VLOOKUP(A1327,BUSINESS!$A$2:$J$2692,9,0)</f>
        <v>0.107</v>
      </c>
      <c r="AA1327" s="10">
        <f t="array" ref="AA1327">VLOOKUP(A1327,BUSINESS!$A$2:$J$2692,10,0)</f>
        <v>0.64700000000000002</v>
      </c>
      <c r="AB1327" s="12">
        <f t="shared" si="78"/>
        <v>1412.4522430391282</v>
      </c>
      <c r="AC1327" s="10">
        <f t="shared" si="75"/>
        <v>1.7710361705172283E-4</v>
      </c>
      <c r="AD1327" s="10">
        <f t="shared" si="76"/>
        <v>0</v>
      </c>
      <c r="AE1327" s="10">
        <f t="shared" si="77"/>
        <v>36.263357442196437</v>
      </c>
      <c r="AF1327">
        <f t="shared" si="80"/>
        <v>69.366837264948359</v>
      </c>
    </row>
    <row r="1328" spans="1:32" ht="14.4">
      <c r="A1328" s="7" t="str">
        <f t="shared" si="79"/>
        <v>Latvia-Europe 2000</v>
      </c>
      <c r="B1328" s="7" t="s">
        <v>181</v>
      </c>
      <c r="C1328" s="8" t="s">
        <v>76</v>
      </c>
      <c r="D1328" s="9" t="s">
        <v>62</v>
      </c>
      <c r="E1328" s="14">
        <v>0.06</v>
      </c>
      <c r="F1328" s="13">
        <v>7833068425</v>
      </c>
      <c r="G1328" s="14">
        <v>197</v>
      </c>
      <c r="H1328" s="14">
        <v>0.11899999999999999</v>
      </c>
      <c r="I1328" s="10">
        <f t="array" ref="I1328">VLOOKUP(A1328,ENERGY!$A$2:$F$2691,5,0)</f>
        <v>0</v>
      </c>
      <c r="J1328" s="11">
        <f t="array" ref="J1328">VLOOKUP(A1328,ENERGY!$A$2:$F$2691,6,0)</f>
        <v>0</v>
      </c>
      <c r="K1328" s="10">
        <f t="array" ref="K1328">VLOOKUP(A1328,'HUMAN RESOURCES'!$A$2:$M$2692,5,0)</f>
        <v>8.9999999999999993E-3</v>
      </c>
      <c r="L1328" s="11">
        <f t="array" ref="L1328">VLOOKUP(A1328,'HUMAN RESOURCES'!$A$2:$M$2692,6,0)</f>
        <v>1.4999999999999999E-2</v>
      </c>
      <c r="M1328" s="10">
        <f t="array" ref="M1328">VLOOKUP(A1328,'HUMAN RESOURCES'!$A$2:$M$2692,7,0)</f>
        <v>76</v>
      </c>
      <c r="N1328" s="10">
        <f t="array" ref="N1328">VLOOKUP(A1328,'HUMAN RESOURCES'!$A$2:$M$2692,8,0)</f>
        <v>65</v>
      </c>
      <c r="O1328" s="10">
        <f t="array" ref="O1328">VLOOKUP(A1328,'HUMAN RESOURCES'!$A$2:$M$2692,9,0)</f>
        <v>0.17899999999999999</v>
      </c>
      <c r="P1328" s="10">
        <f t="array" ref="P1328">VLOOKUP(A1328,'HUMAN RESOURCES'!$A$2:$M$2692,10,0)</f>
        <v>0.67100000000000004</v>
      </c>
      <c r="Q1328" s="10">
        <f t="array" ref="Q1328">VLOOKUP(A1328,'HUMAN RESOURCES'!$A$2:$M$2692,11,0)</f>
        <v>0.15</v>
      </c>
      <c r="R1328" s="10">
        <f t="array" ref="R1328">VLOOKUP(A1328,'HUMAN RESOURCES'!$A$2:$M$2692,12,0)</f>
        <v>2367550</v>
      </c>
      <c r="S1328" s="10">
        <f t="array" ref="S1328">VLOOKUP(A1328,'HUMAN RESOURCES'!$A$2:$M$2692,13,0)</f>
        <v>0.68100000000000005</v>
      </c>
      <c r="T1328" s="10">
        <f t="array" ref="T1328">VLOOKUP(A1328,TOURISM!$A$2:$F$2692,5,0)</f>
        <v>172000000</v>
      </c>
      <c r="U1328" s="10">
        <f t="array" ref="U1328">VLOOKUP(A1328,TOURISM!$A$2:$F$2692,6,0)</f>
        <v>281000000</v>
      </c>
      <c r="V1328" s="10">
        <f t="array" ref="V1328">VLOOKUP(A1328,BUSINESS!$A$2:$J$2692,5,0)</f>
        <v>0</v>
      </c>
      <c r="W1328" s="10">
        <f t="array" ref="W1328">VLOOKUP(A1328,BUSINESS!$A$2:$J$2692,6,0)</f>
        <v>0</v>
      </c>
      <c r="X1328" s="10">
        <f t="array" ref="X1328">VLOOKUP(A1328,BUSINESS!$A$2:$J$2692,7,0)</f>
        <v>0</v>
      </c>
      <c r="Y1328" s="10">
        <f t="array" ref="Y1328">VLOOKUP(A1328,BUSINESS!$A$2:$J$2692,8,0)</f>
        <v>0</v>
      </c>
      <c r="Z1328" s="10">
        <f t="array" ref="Z1328">VLOOKUP(A1328,BUSINESS!$A$2:$J$2692,9,0)</f>
        <v>6.3E-2</v>
      </c>
      <c r="AA1328" s="10">
        <f t="array" ref="AA1328">VLOOKUP(A1328,BUSINESS!$A$2:$J$2692,10,0)</f>
        <v>0.16900000000000001</v>
      </c>
      <c r="AB1328" s="12">
        <f t="shared" si="78"/>
        <v>3308.5123545437268</v>
      </c>
      <c r="AC1328" s="10">
        <f t="shared" si="75"/>
        <v>0</v>
      </c>
      <c r="AD1328" s="10">
        <f t="shared" si="76"/>
        <v>0</v>
      </c>
      <c r="AE1328" s="10">
        <f t="shared" si="77"/>
        <v>118.68809528837828</v>
      </c>
      <c r="AF1328">
        <f t="shared" si="80"/>
        <v>72.648940888260015</v>
      </c>
    </row>
    <row r="1329" spans="1:32" ht="14.4">
      <c r="A1329" s="7" t="str">
        <f t="shared" si="79"/>
        <v>Latvia-Europe 2001</v>
      </c>
      <c r="B1329" s="7" t="s">
        <v>181</v>
      </c>
      <c r="C1329" s="8" t="s">
        <v>76</v>
      </c>
      <c r="D1329" s="9" t="s">
        <v>63</v>
      </c>
      <c r="E1329" s="14">
        <v>6.2E-2</v>
      </c>
      <c r="F1329" s="13">
        <v>8313047744</v>
      </c>
      <c r="G1329" s="14">
        <v>215</v>
      </c>
      <c r="H1329" s="14">
        <v>0.112</v>
      </c>
      <c r="I1329" s="10">
        <f t="array" ref="I1329">VLOOKUP(A1329,ENERGY!$A$2:$F$2691,5,0)</f>
        <v>4371</v>
      </c>
      <c r="J1329" s="11">
        <f t="array" ref="J1329">VLOOKUP(A1329,ENERGY!$A$2:$F$2691,6,0)</f>
        <v>0</v>
      </c>
      <c r="K1329" s="10">
        <f t="array" ref="K1329">VLOOKUP(A1329,'HUMAN RESOURCES'!$A$2:$M$2692,5,0)</f>
        <v>8.0000000000000002E-3</v>
      </c>
      <c r="L1329" s="11">
        <f t="array" ref="L1329">VLOOKUP(A1329,'HUMAN RESOURCES'!$A$2:$M$2692,6,0)</f>
        <v>1.4E-2</v>
      </c>
      <c r="M1329" s="10">
        <f t="array" ref="M1329">VLOOKUP(A1329,'HUMAN RESOURCES'!$A$2:$M$2692,7,0)</f>
        <v>77</v>
      </c>
      <c r="N1329" s="10">
        <f t="array" ref="N1329">VLOOKUP(A1329,'HUMAN RESOURCES'!$A$2:$M$2692,8,0)</f>
        <v>65</v>
      </c>
      <c r="O1329" s="10">
        <f t="array" ref="O1329">VLOOKUP(A1329,'HUMAN RESOURCES'!$A$2:$M$2692,9,0)</f>
        <v>0.17199999999999999</v>
      </c>
      <c r="P1329" s="10">
        <f t="array" ref="P1329">VLOOKUP(A1329,'HUMAN RESOURCES'!$A$2:$M$2692,10,0)</f>
        <v>0.67400000000000004</v>
      </c>
      <c r="Q1329" s="10">
        <f t="array" ref="Q1329">VLOOKUP(A1329,'HUMAN RESOURCES'!$A$2:$M$2692,11,0)</f>
        <v>0.154</v>
      </c>
      <c r="R1329" s="10">
        <f t="array" ref="R1329">VLOOKUP(A1329,'HUMAN RESOURCES'!$A$2:$M$2692,12,0)</f>
        <v>2337170</v>
      </c>
      <c r="S1329" s="10">
        <f t="array" ref="S1329">VLOOKUP(A1329,'HUMAN RESOURCES'!$A$2:$M$2692,13,0)</f>
        <v>0.68</v>
      </c>
      <c r="T1329" s="10">
        <f t="array" ref="T1329">VLOOKUP(A1329,TOURISM!$A$2:$F$2692,5,0)</f>
        <v>153000000</v>
      </c>
      <c r="U1329" s="10">
        <f t="array" ref="U1329">VLOOKUP(A1329,TOURISM!$A$2:$F$2692,6,0)</f>
        <v>255000000</v>
      </c>
      <c r="V1329" s="10">
        <f t="array" ref="V1329">VLOOKUP(A1329,BUSINESS!$A$2:$J$2692,5,0)</f>
        <v>0</v>
      </c>
      <c r="W1329" s="10">
        <f t="array" ref="W1329">VLOOKUP(A1329,BUSINESS!$A$2:$J$2692,6,0)</f>
        <v>0</v>
      </c>
      <c r="X1329" s="10">
        <f t="array" ref="X1329">VLOOKUP(A1329,BUSINESS!$A$2:$J$2692,7,0)</f>
        <v>0</v>
      </c>
      <c r="Y1329" s="10">
        <f t="array" ref="Y1329">VLOOKUP(A1329,BUSINESS!$A$2:$J$2692,8,0)</f>
        <v>0</v>
      </c>
      <c r="Z1329" s="10">
        <f t="array" ref="Z1329">VLOOKUP(A1329,BUSINESS!$A$2:$J$2692,9,0)</f>
        <v>7.1999999999999995E-2</v>
      </c>
      <c r="AA1329" s="10">
        <f t="array" ref="AA1329">VLOOKUP(A1329,BUSINESS!$A$2:$J$2692,10,0)</f>
        <v>0.28000000000000003</v>
      </c>
      <c r="AB1329" s="12">
        <f t="shared" si="78"/>
        <v>3556.8862102457247</v>
      </c>
      <c r="AC1329" s="10">
        <f t="shared" si="75"/>
        <v>0</v>
      </c>
      <c r="AD1329" s="10">
        <f t="shared" si="76"/>
        <v>1.8702105537894121E-3</v>
      </c>
      <c r="AE1329" s="10">
        <f t="shared" si="77"/>
        <v>109.10631233500344</v>
      </c>
      <c r="AF1329">
        <f t="shared" si="80"/>
        <v>65.463787401002065</v>
      </c>
    </row>
    <row r="1330" spans="1:32" ht="14.4">
      <c r="A1330" s="7" t="str">
        <f t="shared" si="79"/>
        <v>Latvia-Europe 2002</v>
      </c>
      <c r="B1330" s="7" t="s">
        <v>181</v>
      </c>
      <c r="C1330" s="8" t="s">
        <v>76</v>
      </c>
      <c r="D1330" s="9" t="s">
        <v>64</v>
      </c>
      <c r="E1330" s="14">
        <v>6.3E-2</v>
      </c>
      <c r="F1330" s="13">
        <v>9314784080</v>
      </c>
      <c r="G1330" s="14">
        <v>248</v>
      </c>
      <c r="H1330" s="14">
        <v>0.08</v>
      </c>
      <c r="I1330" s="10">
        <f t="array" ref="I1330">VLOOKUP(A1330,ENERGY!$A$2:$F$2691,5,0)</f>
        <v>4644</v>
      </c>
      <c r="J1330" s="11">
        <f t="array" ref="J1330">VLOOKUP(A1330,ENERGY!$A$2:$F$2691,6,0)</f>
        <v>7616</v>
      </c>
      <c r="K1330" s="10">
        <f t="array" ref="K1330">VLOOKUP(A1330,'HUMAN RESOURCES'!$A$2:$M$2692,5,0)</f>
        <v>8.9999999999999993E-3</v>
      </c>
      <c r="L1330" s="11">
        <f t="array" ref="L1330">VLOOKUP(A1330,'HUMAN RESOURCES'!$A$2:$M$2692,6,0)</f>
        <v>1.2999999999999999E-2</v>
      </c>
      <c r="M1330" s="10">
        <f t="array" ref="M1330">VLOOKUP(A1330,'HUMAN RESOURCES'!$A$2:$M$2692,7,0)</f>
        <v>77</v>
      </c>
      <c r="N1330" s="10">
        <f t="array" ref="N1330">VLOOKUP(A1330,'HUMAN RESOURCES'!$A$2:$M$2692,8,0)</f>
        <v>65</v>
      </c>
      <c r="O1330" s="10">
        <f t="array" ref="O1330">VLOOKUP(A1330,'HUMAN RESOURCES'!$A$2:$M$2692,9,0)</f>
        <v>0.16500000000000001</v>
      </c>
      <c r="P1330" s="10">
        <f t="array" ref="P1330">VLOOKUP(A1330,'HUMAN RESOURCES'!$A$2:$M$2692,10,0)</f>
        <v>0.67700000000000005</v>
      </c>
      <c r="Q1330" s="10">
        <f t="array" ref="Q1330">VLOOKUP(A1330,'HUMAN RESOURCES'!$A$2:$M$2692,11,0)</f>
        <v>0.158</v>
      </c>
      <c r="R1330" s="10">
        <f t="array" ref="R1330">VLOOKUP(A1330,'HUMAN RESOURCES'!$A$2:$M$2692,12,0)</f>
        <v>2310173</v>
      </c>
      <c r="S1330" s="10">
        <f t="array" ref="S1330">VLOOKUP(A1330,'HUMAN RESOURCES'!$A$2:$M$2692,13,0)</f>
        <v>0.67900000000000005</v>
      </c>
      <c r="T1330" s="10">
        <f t="array" ref="T1330">VLOOKUP(A1330,TOURISM!$A$2:$F$2692,5,0)</f>
        <v>201000000</v>
      </c>
      <c r="U1330" s="10">
        <f t="array" ref="U1330">VLOOKUP(A1330,TOURISM!$A$2:$F$2692,6,0)</f>
        <v>267000000</v>
      </c>
      <c r="V1330" s="10">
        <f t="array" ref="V1330">VLOOKUP(A1330,BUSINESS!$A$2:$J$2692,5,0)</f>
        <v>0</v>
      </c>
      <c r="W1330" s="10">
        <f t="array" ref="W1330">VLOOKUP(A1330,BUSINESS!$A$2:$J$2692,6,0)</f>
        <v>0</v>
      </c>
      <c r="X1330" s="10">
        <f t="array" ref="X1330">VLOOKUP(A1330,BUSINESS!$A$2:$J$2692,7,0)</f>
        <v>0</v>
      </c>
      <c r="Y1330" s="10">
        <f t="array" ref="Y1330">VLOOKUP(A1330,BUSINESS!$A$2:$J$2692,8,0)</f>
        <v>0</v>
      </c>
      <c r="Z1330" s="10">
        <f t="array" ref="Z1330">VLOOKUP(A1330,BUSINESS!$A$2:$J$2692,9,0)</f>
        <v>0.219</v>
      </c>
      <c r="AA1330" s="10">
        <f t="array" ref="AA1330">VLOOKUP(A1330,BUSINESS!$A$2:$J$2692,10,0)</f>
        <v>0.39600000000000002</v>
      </c>
      <c r="AB1330" s="12">
        <f t="shared" si="78"/>
        <v>4032.0720915706311</v>
      </c>
      <c r="AC1330" s="10">
        <f t="shared" si="75"/>
        <v>3.2967227995479124E-3</v>
      </c>
      <c r="AD1330" s="10">
        <f t="shared" si="76"/>
        <v>2.010239060018449E-3</v>
      </c>
      <c r="AE1330" s="10">
        <f t="shared" si="77"/>
        <v>115.57575991062141</v>
      </c>
      <c r="AF1330">
        <f t="shared" si="80"/>
        <v>87.006470943950944</v>
      </c>
    </row>
    <row r="1331" spans="1:32" ht="14.4">
      <c r="A1331" s="7" t="str">
        <f t="shared" si="79"/>
        <v>Latvia-Europe 2003</v>
      </c>
      <c r="B1331" s="7" t="s">
        <v>181</v>
      </c>
      <c r="C1331" s="8" t="s">
        <v>76</v>
      </c>
      <c r="D1331" s="9" t="s">
        <v>65</v>
      </c>
      <c r="E1331" s="14">
        <v>6.2E-2</v>
      </c>
      <c r="F1331" s="13">
        <v>11186452601</v>
      </c>
      <c r="G1331" s="14">
        <v>295</v>
      </c>
      <c r="H1331" s="14">
        <v>5.3999999999999999E-2</v>
      </c>
      <c r="I1331" s="10">
        <f t="array" ref="I1331">VLOOKUP(A1331,ENERGY!$A$2:$F$2691,5,0)</f>
        <v>4403</v>
      </c>
      <c r="J1331" s="11">
        <f t="array" ref="J1331">VLOOKUP(A1331,ENERGY!$A$2:$F$2691,6,0)</f>
        <v>6824</v>
      </c>
      <c r="K1331" s="10">
        <f t="array" ref="K1331">VLOOKUP(A1331,'HUMAN RESOURCES'!$A$2:$M$2692,5,0)</f>
        <v>8.9999999999999993E-3</v>
      </c>
      <c r="L1331" s="11">
        <f t="array" ref="L1331">VLOOKUP(A1331,'HUMAN RESOURCES'!$A$2:$M$2692,6,0)</f>
        <v>1.2E-2</v>
      </c>
      <c r="M1331" s="10">
        <f t="array" ref="M1331">VLOOKUP(A1331,'HUMAN RESOURCES'!$A$2:$M$2692,7,0)</f>
        <v>77</v>
      </c>
      <c r="N1331" s="10">
        <f t="array" ref="N1331">VLOOKUP(A1331,'HUMAN RESOURCES'!$A$2:$M$2692,8,0)</f>
        <v>66</v>
      </c>
      <c r="O1331" s="10">
        <f t="array" ref="O1331">VLOOKUP(A1331,'HUMAN RESOURCES'!$A$2:$M$2692,9,0)</f>
        <v>0.158</v>
      </c>
      <c r="P1331" s="10">
        <f t="array" ref="P1331">VLOOKUP(A1331,'HUMAN RESOURCES'!$A$2:$M$2692,10,0)</f>
        <v>0.67900000000000005</v>
      </c>
      <c r="Q1331" s="10">
        <f t="array" ref="Q1331">VLOOKUP(A1331,'HUMAN RESOURCES'!$A$2:$M$2692,11,0)</f>
        <v>0.16300000000000001</v>
      </c>
      <c r="R1331" s="10">
        <f t="array" ref="R1331">VLOOKUP(A1331,'HUMAN RESOURCES'!$A$2:$M$2692,12,0)</f>
        <v>2287955</v>
      </c>
      <c r="S1331" s="10">
        <f t="array" ref="S1331">VLOOKUP(A1331,'HUMAN RESOURCES'!$A$2:$M$2692,13,0)</f>
        <v>0.67800000000000005</v>
      </c>
      <c r="T1331" s="10">
        <f t="array" ref="T1331">VLOOKUP(A1331,TOURISM!$A$2:$F$2692,5,0)</f>
        <v>271000000</v>
      </c>
      <c r="U1331" s="10">
        <f t="array" ref="U1331">VLOOKUP(A1331,TOURISM!$A$2:$F$2692,6,0)</f>
        <v>365000000</v>
      </c>
      <c r="V1331" s="10">
        <f t="array" ref="V1331">VLOOKUP(A1331,BUSINESS!$A$2:$J$2692,5,0)</f>
        <v>0</v>
      </c>
      <c r="W1331" s="10">
        <f t="array" ref="W1331">VLOOKUP(A1331,BUSINESS!$A$2:$J$2692,6,0)</f>
        <v>16</v>
      </c>
      <c r="X1331" s="10">
        <f t="array" ref="X1331">VLOOKUP(A1331,BUSINESS!$A$2:$J$2692,7,0)</f>
        <v>0</v>
      </c>
      <c r="Y1331" s="10">
        <f t="array" ref="Y1331">VLOOKUP(A1331,BUSINESS!$A$2:$J$2692,8,0)</f>
        <v>0</v>
      </c>
      <c r="Z1331" s="10">
        <f t="array" ref="Z1331">VLOOKUP(A1331,BUSINESS!$A$2:$J$2692,9,0)</f>
        <v>0.27</v>
      </c>
      <c r="AA1331" s="10">
        <f t="array" ref="AA1331">VLOOKUP(A1331,BUSINESS!$A$2:$J$2692,10,0)</f>
        <v>0.53300000000000003</v>
      </c>
      <c r="AB1331" s="12">
        <f t="shared" si="78"/>
        <v>4889.2799906466689</v>
      </c>
      <c r="AC1331" s="10">
        <f t="shared" si="75"/>
        <v>2.982576143324497E-3</v>
      </c>
      <c r="AD1331" s="10">
        <f t="shared" si="76"/>
        <v>1.9244259611749357E-3</v>
      </c>
      <c r="AE1331" s="10">
        <f t="shared" si="77"/>
        <v>159.53110965906234</v>
      </c>
      <c r="AF1331">
        <f t="shared" si="80"/>
        <v>118.44638552768738</v>
      </c>
    </row>
    <row r="1332" spans="1:32" ht="14.4">
      <c r="A1332" s="7" t="str">
        <f t="shared" si="79"/>
        <v>Latvia-Europe 2004</v>
      </c>
      <c r="B1332" s="7" t="s">
        <v>181</v>
      </c>
      <c r="C1332" s="8" t="s">
        <v>76</v>
      </c>
      <c r="D1332" s="9" t="s">
        <v>66</v>
      </c>
      <c r="E1332" s="14">
        <v>6.5000000000000002E-2</v>
      </c>
      <c r="F1332" s="13">
        <v>13761569545</v>
      </c>
      <c r="G1332" s="14">
        <v>387</v>
      </c>
      <c r="H1332" s="14">
        <v>7.3999999999999996E-2</v>
      </c>
      <c r="I1332" s="10">
        <f t="array" ref="I1332">VLOOKUP(A1332,ENERGY!$A$2:$F$2691,5,0)</f>
        <v>4586</v>
      </c>
      <c r="J1332" s="11">
        <f t="array" ref="J1332">VLOOKUP(A1332,ENERGY!$A$2:$F$2691,6,0)</f>
        <v>7591</v>
      </c>
      <c r="K1332" s="10">
        <f t="array" ref="K1332">VLOOKUP(A1332,'HUMAN RESOURCES'!$A$2:$M$2692,5,0)</f>
        <v>8.9999999999999993E-3</v>
      </c>
      <c r="L1332" s="11">
        <f t="array" ref="L1332">VLOOKUP(A1332,'HUMAN RESOURCES'!$A$2:$M$2692,6,0)</f>
        <v>1.2E-2</v>
      </c>
      <c r="M1332" s="10">
        <f t="array" ref="M1332">VLOOKUP(A1332,'HUMAN RESOURCES'!$A$2:$M$2692,7,0)</f>
        <v>77</v>
      </c>
      <c r="N1332" s="10">
        <f t="array" ref="N1332">VLOOKUP(A1332,'HUMAN RESOURCES'!$A$2:$M$2692,8,0)</f>
        <v>67</v>
      </c>
      <c r="O1332" s="10">
        <f t="array" ref="O1332">VLOOKUP(A1332,'HUMAN RESOURCES'!$A$2:$M$2692,9,0)</f>
        <v>0.152</v>
      </c>
      <c r="P1332" s="10">
        <f t="array" ref="P1332">VLOOKUP(A1332,'HUMAN RESOURCES'!$A$2:$M$2692,10,0)</f>
        <v>0.68</v>
      </c>
      <c r="Q1332" s="10">
        <f t="array" ref="Q1332">VLOOKUP(A1332,'HUMAN RESOURCES'!$A$2:$M$2692,11,0)</f>
        <v>0.16800000000000001</v>
      </c>
      <c r="R1332" s="10">
        <f t="array" ref="R1332">VLOOKUP(A1332,'HUMAN RESOURCES'!$A$2:$M$2692,12,0)</f>
        <v>2263122</v>
      </c>
      <c r="S1332" s="10">
        <f t="array" ref="S1332">VLOOKUP(A1332,'HUMAN RESOURCES'!$A$2:$M$2692,13,0)</f>
        <v>0.67900000000000005</v>
      </c>
      <c r="T1332" s="10">
        <f t="array" ref="T1332">VLOOKUP(A1332,TOURISM!$A$2:$F$2692,5,0)</f>
        <v>343000000</v>
      </c>
      <c r="U1332" s="10">
        <f t="array" ref="U1332">VLOOKUP(A1332,TOURISM!$A$2:$F$2692,6,0)</f>
        <v>428000000</v>
      </c>
      <c r="V1332" s="10">
        <f t="array" ref="V1332">VLOOKUP(A1332,BUSINESS!$A$2:$J$2692,5,0)</f>
        <v>0</v>
      </c>
      <c r="W1332" s="10">
        <f t="array" ref="W1332">VLOOKUP(A1332,BUSINESS!$A$2:$J$2692,6,0)</f>
        <v>16</v>
      </c>
      <c r="X1332" s="10">
        <f t="array" ref="X1332">VLOOKUP(A1332,BUSINESS!$A$2:$J$2692,7,0)</f>
        <v>0</v>
      </c>
      <c r="Y1332" s="10">
        <f t="array" ref="Y1332">VLOOKUP(A1332,BUSINESS!$A$2:$J$2692,8,0)</f>
        <v>0</v>
      </c>
      <c r="Z1332" s="10">
        <f t="array" ref="Z1332">VLOOKUP(A1332,BUSINESS!$A$2:$J$2692,9,0)</f>
        <v>0.38600000000000001</v>
      </c>
      <c r="AA1332" s="10">
        <f t="array" ref="AA1332">VLOOKUP(A1332,BUSINESS!$A$2:$J$2692,10,0)</f>
        <v>0.68100000000000005</v>
      </c>
      <c r="AB1332" s="12">
        <f t="shared" si="78"/>
        <v>6080.789964040825</v>
      </c>
      <c r="AC1332" s="10">
        <f t="shared" si="75"/>
        <v>3.3542159901233781E-3</v>
      </c>
      <c r="AD1332" s="10">
        <f t="shared" si="76"/>
        <v>2.0264042327369008E-3</v>
      </c>
      <c r="AE1332" s="10">
        <f t="shared" si="77"/>
        <v>189.11927858948832</v>
      </c>
      <c r="AF1332">
        <f t="shared" si="80"/>
        <v>151.5605433555946</v>
      </c>
    </row>
    <row r="1333" spans="1:32" ht="14.4">
      <c r="A1333" s="7" t="str">
        <f t="shared" si="79"/>
        <v>Latvia-Europe 2005</v>
      </c>
      <c r="B1333" s="7" t="s">
        <v>181</v>
      </c>
      <c r="C1333" s="8" t="s">
        <v>76</v>
      </c>
      <c r="D1333" s="9" t="s">
        <v>67</v>
      </c>
      <c r="E1333" s="14">
        <v>6.4000000000000001E-2</v>
      </c>
      <c r="F1333" s="13">
        <v>16041840426</v>
      </c>
      <c r="G1333" s="14">
        <v>442</v>
      </c>
      <c r="H1333" s="14">
        <v>6.0999999999999999E-2</v>
      </c>
      <c r="I1333" s="10">
        <f t="array" ref="I1333">VLOOKUP(A1333,ENERGY!$A$2:$F$2691,5,0)</f>
        <v>4111</v>
      </c>
      <c r="J1333" s="11">
        <f t="array" ref="J1333">VLOOKUP(A1333,ENERGY!$A$2:$F$2691,6,0)</f>
        <v>6854</v>
      </c>
      <c r="K1333" s="10">
        <f t="array" ref="K1333">VLOOKUP(A1333,'HUMAN RESOURCES'!$A$2:$M$2692,5,0)</f>
        <v>0.01</v>
      </c>
      <c r="L1333" s="11">
        <f t="array" ref="L1333">VLOOKUP(A1333,'HUMAN RESOURCES'!$A$2:$M$2692,6,0)</f>
        <v>1.0999999999999999E-2</v>
      </c>
      <c r="M1333" s="10">
        <f t="array" ref="M1333">VLOOKUP(A1333,'HUMAN RESOURCES'!$A$2:$M$2692,7,0)</f>
        <v>77</v>
      </c>
      <c r="N1333" s="10">
        <f t="array" ref="N1333">VLOOKUP(A1333,'HUMAN RESOURCES'!$A$2:$M$2692,8,0)</f>
        <v>66</v>
      </c>
      <c r="O1333" s="10">
        <f t="array" ref="O1333">VLOOKUP(A1333,'HUMAN RESOURCES'!$A$2:$M$2692,9,0)</f>
        <v>0.14799999999999999</v>
      </c>
      <c r="P1333" s="10">
        <f t="array" ref="P1333">VLOOKUP(A1333,'HUMAN RESOURCES'!$A$2:$M$2692,10,0)</f>
        <v>0.68100000000000005</v>
      </c>
      <c r="Q1333" s="10">
        <f t="array" ref="Q1333">VLOOKUP(A1333,'HUMAN RESOURCES'!$A$2:$M$2692,11,0)</f>
        <v>0.17199999999999999</v>
      </c>
      <c r="R1333" s="10">
        <f t="array" ref="R1333">VLOOKUP(A1333,'HUMAN RESOURCES'!$A$2:$M$2692,12,0)</f>
        <v>2238799</v>
      </c>
      <c r="S1333" s="10">
        <f t="array" ref="S1333">VLOOKUP(A1333,'HUMAN RESOURCES'!$A$2:$M$2692,13,0)</f>
        <v>0.68</v>
      </c>
      <c r="T1333" s="10">
        <f t="array" ref="T1333">VLOOKUP(A1333,TOURISM!$A$2:$F$2692,5,0)</f>
        <v>446000000</v>
      </c>
      <c r="U1333" s="10">
        <f t="array" ref="U1333">VLOOKUP(A1333,TOURISM!$A$2:$F$2692,6,0)</f>
        <v>655000000</v>
      </c>
      <c r="V1333" s="10">
        <f t="array" ref="V1333">VLOOKUP(A1333,BUSINESS!$A$2:$J$2692,5,0)</f>
        <v>0.36399999999999999</v>
      </c>
      <c r="W1333" s="10">
        <f t="array" ref="W1333">VLOOKUP(A1333,BUSINESS!$A$2:$J$2692,6,0)</f>
        <v>16</v>
      </c>
      <c r="X1333" s="10">
        <f t="array" ref="X1333">VLOOKUP(A1333,BUSINESS!$A$2:$J$2692,7,0)</f>
        <v>0</v>
      </c>
      <c r="Y1333" s="10">
        <f t="array" ref="Y1333">VLOOKUP(A1333,BUSINESS!$A$2:$J$2692,8,0)</f>
        <v>320</v>
      </c>
      <c r="Z1333" s="10">
        <f t="array" ref="Z1333">VLOOKUP(A1333,BUSINESS!$A$2:$J$2692,9,0)</f>
        <v>0.46</v>
      </c>
      <c r="AA1333" s="10">
        <f t="array" ref="AA1333">VLOOKUP(A1333,BUSINESS!$A$2:$J$2692,10,0)</f>
        <v>0.84</v>
      </c>
      <c r="AB1333" s="12">
        <f t="shared" si="78"/>
        <v>7165.3776984892347</v>
      </c>
      <c r="AC1333" s="10">
        <f t="shared" si="75"/>
        <v>3.0614628646877186E-3</v>
      </c>
      <c r="AD1333" s="10">
        <f t="shared" si="76"/>
        <v>1.8362523835324207E-3</v>
      </c>
      <c r="AE1333" s="10">
        <f t="shared" si="77"/>
        <v>292.56757752705801</v>
      </c>
      <c r="AF1333">
        <f t="shared" si="80"/>
        <v>199.21395355277539</v>
      </c>
    </row>
    <row r="1334" spans="1:32" ht="14.4">
      <c r="A1334" s="7" t="str">
        <f t="shared" si="79"/>
        <v>Latvia-Europe 2006</v>
      </c>
      <c r="B1334" s="7" t="s">
        <v>181</v>
      </c>
      <c r="C1334" s="8" t="s">
        <v>76</v>
      </c>
      <c r="D1334" s="9" t="s">
        <v>68</v>
      </c>
      <c r="E1334" s="14">
        <v>6.8000000000000005E-2</v>
      </c>
      <c r="F1334" s="13">
        <v>19935046397</v>
      </c>
      <c r="G1334" s="14">
        <v>590</v>
      </c>
      <c r="H1334" s="14">
        <v>7.2999999999999995E-2</v>
      </c>
      <c r="I1334" s="10">
        <f t="array" ref="I1334">VLOOKUP(A1334,ENERGY!$A$2:$F$2691,5,0)</f>
        <v>4438</v>
      </c>
      <c r="J1334" s="11">
        <f t="array" ref="J1334">VLOOKUP(A1334,ENERGY!$A$2:$F$2691,6,0)</f>
        <v>7132</v>
      </c>
      <c r="K1334" s="10">
        <f t="array" ref="K1334">VLOOKUP(A1334,'HUMAN RESOURCES'!$A$2:$M$2692,5,0)</f>
        <v>0.01</v>
      </c>
      <c r="L1334" s="11">
        <f t="array" ref="L1334">VLOOKUP(A1334,'HUMAN RESOURCES'!$A$2:$M$2692,6,0)</f>
        <v>0.01</v>
      </c>
      <c r="M1334" s="10">
        <f t="array" ref="M1334">VLOOKUP(A1334,'HUMAN RESOURCES'!$A$2:$M$2692,7,0)</f>
        <v>77</v>
      </c>
      <c r="N1334" s="10">
        <f t="array" ref="N1334">VLOOKUP(A1334,'HUMAN RESOURCES'!$A$2:$M$2692,8,0)</f>
        <v>66</v>
      </c>
      <c r="O1334" s="10">
        <f t="array" ref="O1334">VLOOKUP(A1334,'HUMAN RESOURCES'!$A$2:$M$2692,9,0)</f>
        <v>0.14399999999999999</v>
      </c>
      <c r="P1334" s="10">
        <f t="array" ref="P1334">VLOOKUP(A1334,'HUMAN RESOURCES'!$A$2:$M$2692,10,0)</f>
        <v>0.68100000000000005</v>
      </c>
      <c r="Q1334" s="10">
        <f t="array" ref="Q1334">VLOOKUP(A1334,'HUMAN RESOURCES'!$A$2:$M$2692,11,0)</f>
        <v>0.17499999999999999</v>
      </c>
      <c r="R1334" s="10">
        <f t="array" ref="R1334">VLOOKUP(A1334,'HUMAN RESOURCES'!$A$2:$M$2692,12,0)</f>
        <v>2218357</v>
      </c>
      <c r="S1334" s="10">
        <f t="array" ref="S1334">VLOOKUP(A1334,'HUMAN RESOURCES'!$A$2:$M$2692,13,0)</f>
        <v>0.68</v>
      </c>
      <c r="T1334" s="10">
        <f t="array" ref="T1334">VLOOKUP(A1334,TOURISM!$A$2:$F$2692,5,0)</f>
        <v>622000000</v>
      </c>
      <c r="U1334" s="10">
        <f t="array" ref="U1334">VLOOKUP(A1334,TOURISM!$A$2:$F$2692,6,0)</f>
        <v>788000000</v>
      </c>
      <c r="V1334" s="10">
        <f t="array" ref="V1334">VLOOKUP(A1334,BUSINESS!$A$2:$J$2692,5,0)</f>
        <v>0.36399999999999999</v>
      </c>
      <c r="W1334" s="10">
        <f t="array" ref="W1334">VLOOKUP(A1334,BUSINESS!$A$2:$J$2692,6,0)</f>
        <v>16</v>
      </c>
      <c r="X1334" s="10">
        <f t="array" ref="X1334">VLOOKUP(A1334,BUSINESS!$A$2:$J$2692,7,0)</f>
        <v>0</v>
      </c>
      <c r="Y1334" s="10">
        <f t="array" ref="Y1334">VLOOKUP(A1334,BUSINESS!$A$2:$J$2692,8,0)</f>
        <v>320</v>
      </c>
      <c r="Z1334" s="10">
        <f t="array" ref="Z1334">VLOOKUP(A1334,BUSINESS!$A$2:$J$2692,9,0)</f>
        <v>0.53600000000000003</v>
      </c>
      <c r="AA1334" s="10">
        <f t="array" ref="AA1334">VLOOKUP(A1334,BUSINESS!$A$2:$J$2692,10,0)</f>
        <v>0.99399999999999999</v>
      </c>
      <c r="AB1334" s="12">
        <f t="shared" si="78"/>
        <v>8986.4013758831425</v>
      </c>
      <c r="AC1334" s="10">
        <f t="shared" si="75"/>
        <v>3.2149919963288145E-3</v>
      </c>
      <c r="AD1334" s="10">
        <f t="shared" si="76"/>
        <v>2.0005797083156589E-3</v>
      </c>
      <c r="AE1334" s="10">
        <f t="shared" si="77"/>
        <v>355.21784816420438</v>
      </c>
      <c r="AF1334">
        <f t="shared" si="80"/>
        <v>280.38769233265879</v>
      </c>
    </row>
    <row r="1335" spans="1:32" ht="14.4">
      <c r="A1335" s="7" t="str">
        <f t="shared" si="79"/>
        <v>Latvia-Europe 2007</v>
      </c>
      <c r="B1335" s="7" t="s">
        <v>181</v>
      </c>
      <c r="C1335" s="8" t="s">
        <v>76</v>
      </c>
      <c r="D1335" s="9" t="s">
        <v>69</v>
      </c>
      <c r="E1335" s="14">
        <v>7.0000000000000007E-2</v>
      </c>
      <c r="F1335" s="13">
        <v>28765687042</v>
      </c>
      <c r="G1335" s="14">
        <v>883</v>
      </c>
      <c r="H1335" s="14">
        <v>0.109</v>
      </c>
      <c r="I1335" s="10">
        <f t="array" ref="I1335">VLOOKUP(A1335,ENERGY!$A$2:$F$2691,5,0)</f>
        <v>4796</v>
      </c>
      <c r="J1335" s="11">
        <f t="array" ref="J1335">VLOOKUP(A1335,ENERGY!$A$2:$F$2691,6,0)</f>
        <v>7928</v>
      </c>
      <c r="K1335" s="10">
        <f t="array" ref="K1335">VLOOKUP(A1335,'HUMAN RESOURCES'!$A$2:$M$2692,5,0)</f>
        <v>1.0999999999999999E-2</v>
      </c>
      <c r="L1335" s="11">
        <f t="array" ref="L1335">VLOOKUP(A1335,'HUMAN RESOURCES'!$A$2:$M$2692,6,0)</f>
        <v>0.01</v>
      </c>
      <c r="M1335" s="10">
        <f t="array" ref="M1335">VLOOKUP(A1335,'HUMAN RESOURCES'!$A$2:$M$2692,7,0)</f>
        <v>77</v>
      </c>
      <c r="N1335" s="10">
        <f t="array" ref="N1335">VLOOKUP(A1335,'HUMAN RESOURCES'!$A$2:$M$2692,8,0)</f>
        <v>66</v>
      </c>
      <c r="O1335" s="10">
        <f t="array" ref="O1335">VLOOKUP(A1335,'HUMAN RESOURCES'!$A$2:$M$2692,9,0)</f>
        <v>0.14199999999999999</v>
      </c>
      <c r="P1335" s="10">
        <f t="array" ref="P1335">VLOOKUP(A1335,'HUMAN RESOURCES'!$A$2:$M$2692,10,0)</f>
        <v>0.68</v>
      </c>
      <c r="Q1335" s="10">
        <f t="array" ref="Q1335">VLOOKUP(A1335,'HUMAN RESOURCES'!$A$2:$M$2692,11,0)</f>
        <v>0.17799999999999999</v>
      </c>
      <c r="R1335" s="10">
        <f t="array" ref="R1335">VLOOKUP(A1335,'HUMAN RESOURCES'!$A$2:$M$2692,12,0)</f>
        <v>2200325</v>
      </c>
      <c r="S1335" s="10">
        <f t="array" ref="S1335">VLOOKUP(A1335,'HUMAN RESOURCES'!$A$2:$M$2692,13,0)</f>
        <v>0.67900000000000005</v>
      </c>
      <c r="T1335" s="10">
        <f t="array" ref="T1335">VLOOKUP(A1335,TOURISM!$A$2:$F$2692,5,0)</f>
        <v>881000000</v>
      </c>
      <c r="U1335" s="10">
        <f t="array" ref="U1335">VLOOKUP(A1335,TOURISM!$A$2:$F$2692,6,0)</f>
        <v>1021000000</v>
      </c>
      <c r="V1335" s="10">
        <f t="array" ref="V1335">VLOOKUP(A1335,BUSINESS!$A$2:$J$2692,5,0)</f>
        <v>0.36399999999999999</v>
      </c>
      <c r="W1335" s="10">
        <f t="array" ref="W1335">VLOOKUP(A1335,BUSINESS!$A$2:$J$2692,6,0)</f>
        <v>16</v>
      </c>
      <c r="X1335" s="10">
        <f t="array" ref="X1335">VLOOKUP(A1335,BUSINESS!$A$2:$J$2692,7,0)</f>
        <v>0</v>
      </c>
      <c r="Y1335" s="10">
        <f t="array" ref="Y1335">VLOOKUP(A1335,BUSINESS!$A$2:$J$2692,8,0)</f>
        <v>279</v>
      </c>
      <c r="Z1335" s="10">
        <f t="array" ref="Z1335">VLOOKUP(A1335,BUSINESS!$A$2:$J$2692,9,0)</f>
        <v>0.59199999999999997</v>
      </c>
      <c r="AA1335" s="10">
        <f t="array" ref="AA1335">VLOOKUP(A1335,BUSINESS!$A$2:$J$2692,10,0)</f>
        <v>1.0229999999999999</v>
      </c>
      <c r="AB1335" s="12">
        <f t="shared" si="78"/>
        <v>13073.380996898186</v>
      </c>
      <c r="AC1335" s="10">
        <f t="shared" si="75"/>
        <v>3.6031040868962538E-3</v>
      </c>
      <c r="AD1335" s="10">
        <f t="shared" si="76"/>
        <v>2.1796780021133243E-3</v>
      </c>
      <c r="AE1335" s="10">
        <f t="shared" si="77"/>
        <v>464.02236033313261</v>
      </c>
      <c r="AF1335">
        <f t="shared" si="80"/>
        <v>400.39539613466195</v>
      </c>
    </row>
    <row r="1336" spans="1:32" ht="14.4">
      <c r="A1336" s="7" t="str">
        <f t="shared" si="79"/>
        <v>Latvia-Europe 2008</v>
      </c>
      <c r="B1336" s="7" t="s">
        <v>181</v>
      </c>
      <c r="C1336" s="8" t="s">
        <v>76</v>
      </c>
      <c r="D1336" s="9" t="s">
        <v>70</v>
      </c>
      <c r="E1336" s="14">
        <v>6.6000000000000003E-2</v>
      </c>
      <c r="F1336" s="13">
        <v>33669367720</v>
      </c>
      <c r="G1336" s="14">
        <v>979</v>
      </c>
      <c r="H1336" s="14">
        <v>0.11899999999999999</v>
      </c>
      <c r="I1336" s="10">
        <f t="array" ref="I1336">VLOOKUP(A1336,ENERGY!$A$2:$F$2691,5,0)</f>
        <v>4528</v>
      </c>
      <c r="J1336" s="11">
        <f t="array" ref="J1336">VLOOKUP(A1336,ENERGY!$A$2:$F$2691,6,0)</f>
        <v>7176</v>
      </c>
      <c r="K1336" s="10">
        <f t="array" ref="K1336">VLOOKUP(A1336,'HUMAN RESOURCES'!$A$2:$M$2692,5,0)</f>
        <v>1.0999999999999999E-2</v>
      </c>
      <c r="L1336" s="11">
        <f t="array" ref="L1336">VLOOKUP(A1336,'HUMAN RESOURCES'!$A$2:$M$2692,6,0)</f>
        <v>8.9999999999999993E-3</v>
      </c>
      <c r="M1336" s="10">
        <f t="array" ref="M1336">VLOOKUP(A1336,'HUMAN RESOURCES'!$A$2:$M$2692,7,0)</f>
        <v>78</v>
      </c>
      <c r="N1336" s="10">
        <f t="array" ref="N1336">VLOOKUP(A1336,'HUMAN RESOURCES'!$A$2:$M$2692,8,0)</f>
        <v>67</v>
      </c>
      <c r="O1336" s="10">
        <f t="array" ref="O1336">VLOOKUP(A1336,'HUMAN RESOURCES'!$A$2:$M$2692,9,0)</f>
        <v>0.14099999999999999</v>
      </c>
      <c r="P1336" s="10">
        <f t="array" ref="P1336">VLOOKUP(A1336,'HUMAN RESOURCES'!$A$2:$M$2692,10,0)</f>
        <v>0.67900000000000005</v>
      </c>
      <c r="Q1336" s="10">
        <f t="array" ref="Q1336">VLOOKUP(A1336,'HUMAN RESOURCES'!$A$2:$M$2692,11,0)</f>
        <v>0.18</v>
      </c>
      <c r="R1336" s="10">
        <f t="array" ref="R1336">VLOOKUP(A1336,'HUMAN RESOURCES'!$A$2:$M$2692,12,0)</f>
        <v>2177322</v>
      </c>
      <c r="S1336" s="10">
        <f t="array" ref="S1336">VLOOKUP(A1336,'HUMAN RESOURCES'!$A$2:$M$2692,13,0)</f>
        <v>0.67800000000000005</v>
      </c>
      <c r="T1336" s="10">
        <f t="array" ref="T1336">VLOOKUP(A1336,TOURISM!$A$2:$F$2692,5,0)</f>
        <v>1134000000</v>
      </c>
      <c r="U1336" s="10">
        <f t="array" ref="U1336">VLOOKUP(A1336,TOURISM!$A$2:$F$2692,6,0)</f>
        <v>1250000000</v>
      </c>
      <c r="V1336" s="10">
        <f t="array" ref="V1336">VLOOKUP(A1336,BUSINESS!$A$2:$J$2692,5,0)</f>
        <v>0.36799999999999999</v>
      </c>
      <c r="W1336" s="10">
        <f t="array" ref="W1336">VLOOKUP(A1336,BUSINESS!$A$2:$J$2692,6,0)</f>
        <v>16</v>
      </c>
      <c r="X1336" s="10">
        <f t="array" ref="X1336">VLOOKUP(A1336,BUSINESS!$A$2:$J$2692,7,0)</f>
        <v>0</v>
      </c>
      <c r="Y1336" s="10">
        <f t="array" ref="Y1336">VLOOKUP(A1336,BUSINESS!$A$2:$J$2692,8,0)</f>
        <v>279</v>
      </c>
      <c r="Z1336" s="10">
        <f t="array" ref="Z1336">VLOOKUP(A1336,BUSINESS!$A$2:$J$2692,9,0)</f>
        <v>0.63400000000000001</v>
      </c>
      <c r="AA1336" s="10">
        <f t="array" ref="AA1336">VLOOKUP(A1336,BUSINESS!$A$2:$J$2692,10,0)</f>
        <v>1.075</v>
      </c>
      <c r="AB1336" s="12">
        <f t="shared" si="78"/>
        <v>15463.66027624761</v>
      </c>
      <c r="AC1336" s="10">
        <f t="shared" si="75"/>
        <v>3.2957918029579455E-3</v>
      </c>
      <c r="AD1336" s="10">
        <f t="shared" si="76"/>
        <v>2.0796189079979903E-3</v>
      </c>
      <c r="AE1336" s="10">
        <f t="shared" si="77"/>
        <v>574.09974271145927</v>
      </c>
      <c r="AF1336">
        <f t="shared" si="80"/>
        <v>520.82328658783592</v>
      </c>
    </row>
    <row r="1337" spans="1:32" ht="14.4">
      <c r="A1337" s="7" t="str">
        <f t="shared" si="79"/>
        <v>Latvia-Europe 2009</v>
      </c>
      <c r="B1337" s="7" t="s">
        <v>181</v>
      </c>
      <c r="C1337" s="8" t="s">
        <v>76</v>
      </c>
      <c r="D1337" s="9" t="s">
        <v>71</v>
      </c>
      <c r="E1337" s="14">
        <v>6.8000000000000005E-2</v>
      </c>
      <c r="F1337" s="13">
        <v>25875781250</v>
      </c>
      <c r="G1337" s="14">
        <v>784</v>
      </c>
      <c r="H1337" s="14">
        <v>0.16200000000000001</v>
      </c>
      <c r="I1337" s="10">
        <v>4528</v>
      </c>
      <c r="J1337" s="11">
        <v>7176</v>
      </c>
      <c r="K1337" s="10">
        <f t="array" ref="K1337">VLOOKUP(A1337,'HUMAN RESOURCES'!$A$2:$M$2692,5,0)</f>
        <v>0.01</v>
      </c>
      <c r="L1337" s="11">
        <f t="array" ref="L1337">VLOOKUP(A1337,'HUMAN RESOURCES'!$A$2:$M$2692,6,0)</f>
        <v>8.9999999999999993E-3</v>
      </c>
      <c r="M1337" s="10">
        <f t="array" ref="M1337">VLOOKUP(A1337,'HUMAN RESOURCES'!$A$2:$M$2692,7,0)</f>
        <v>78</v>
      </c>
      <c r="N1337" s="10">
        <f t="array" ref="N1337">VLOOKUP(A1337,'HUMAN RESOURCES'!$A$2:$M$2692,8,0)</f>
        <v>68</v>
      </c>
      <c r="O1337" s="10">
        <f t="array" ref="O1337">VLOOKUP(A1337,'HUMAN RESOURCES'!$A$2:$M$2692,9,0)</f>
        <v>0.14099999999999999</v>
      </c>
      <c r="P1337" s="10">
        <f t="array" ref="P1337">VLOOKUP(A1337,'HUMAN RESOURCES'!$A$2:$M$2692,10,0)</f>
        <v>0.67700000000000005</v>
      </c>
      <c r="Q1337" s="10">
        <f t="array" ref="Q1337">VLOOKUP(A1337,'HUMAN RESOURCES'!$A$2:$M$2692,11,0)</f>
        <v>0.182</v>
      </c>
      <c r="R1337" s="10">
        <f t="array" ref="R1337">VLOOKUP(A1337,'HUMAN RESOURCES'!$A$2:$M$2692,12,0)</f>
        <v>2141669</v>
      </c>
      <c r="S1337" s="10">
        <f t="array" ref="S1337">VLOOKUP(A1337,'HUMAN RESOURCES'!$A$2:$M$2692,13,0)</f>
        <v>0.67800000000000005</v>
      </c>
      <c r="T1337" s="10">
        <f t="array" ref="T1337">VLOOKUP(A1337,TOURISM!$A$2:$F$2692,5,0)</f>
        <v>1013000000</v>
      </c>
      <c r="U1337" s="10">
        <f t="array" ref="U1337">VLOOKUP(A1337,TOURISM!$A$2:$F$2692,6,0)</f>
        <v>906000000</v>
      </c>
      <c r="V1337" s="10">
        <f t="array" ref="V1337">VLOOKUP(A1337,BUSINESS!$A$2:$J$2692,5,0)</f>
        <v>0.377</v>
      </c>
      <c r="W1337" s="10">
        <f t="array" ref="W1337">VLOOKUP(A1337,BUSINESS!$A$2:$J$2692,6,0)</f>
        <v>16</v>
      </c>
      <c r="X1337" s="10">
        <f t="array" ref="X1337">VLOOKUP(A1337,BUSINESS!$A$2:$J$2692,7,0)</f>
        <v>0</v>
      </c>
      <c r="Y1337" s="10">
        <f t="array" ref="Y1337">VLOOKUP(A1337,BUSINESS!$A$2:$J$2692,8,0)</f>
        <v>279</v>
      </c>
      <c r="Z1337" s="10">
        <f t="array" ref="Z1337">VLOOKUP(A1337,BUSINESS!$A$2:$J$2692,9,0)</f>
        <v>0.66800000000000004</v>
      </c>
      <c r="AA1337" s="10">
        <f t="array" ref="AA1337">VLOOKUP(A1337,BUSINESS!$A$2:$J$2692,10,0)</f>
        <v>1.091</v>
      </c>
      <c r="AB1337" s="12">
        <f t="shared" si="78"/>
        <v>12082.06368491116</v>
      </c>
      <c r="AC1337" s="10">
        <f t="shared" si="75"/>
        <v>3.3506578280770743E-3</v>
      </c>
      <c r="AD1337" s="10">
        <f t="shared" si="76"/>
        <v>2.1142389416851999E-3</v>
      </c>
      <c r="AE1337" s="10">
        <f t="shared" si="77"/>
        <v>423.03455856157046</v>
      </c>
      <c r="AF1337">
        <f t="shared" si="80"/>
        <v>472.99559362347776</v>
      </c>
    </row>
    <row r="1338" spans="1:32" ht="14.4">
      <c r="A1338" s="7" t="str">
        <f t="shared" si="79"/>
        <v>Latvia-Europe 2010</v>
      </c>
      <c r="B1338" s="7" t="s">
        <v>181</v>
      </c>
      <c r="C1338" s="8" t="s">
        <v>76</v>
      </c>
      <c r="D1338" s="9" t="s">
        <v>72</v>
      </c>
      <c r="E1338" s="14">
        <v>6.5000000000000002E-2</v>
      </c>
      <c r="F1338" s="13">
        <v>24009680460</v>
      </c>
      <c r="G1338" s="14">
        <v>742</v>
      </c>
      <c r="H1338" s="14">
        <v>9.6000000000000002E-2</v>
      </c>
      <c r="I1338" s="10">
        <f t="array" ref="I1338">VLOOKUP(A1338,ENERGY!$A$2:$F$2691,5,0)</f>
        <v>4324</v>
      </c>
      <c r="J1338" s="11">
        <f t="array" ref="J1338">VLOOKUP(A1338,ENERGY!$A$2:$F$2691,6,0)</f>
        <v>7088</v>
      </c>
      <c r="K1338" s="10">
        <f t="array" ref="K1338">VLOOKUP(A1338,'HUMAN RESOURCES'!$A$2:$M$2692,5,0)</f>
        <v>8.9999999999999993E-3</v>
      </c>
      <c r="L1338" s="11">
        <f t="array" ref="L1338">VLOOKUP(A1338,'HUMAN RESOURCES'!$A$2:$M$2692,6,0)</f>
        <v>8.0000000000000002E-3</v>
      </c>
      <c r="M1338" s="10">
        <f t="array" ref="M1338">VLOOKUP(A1338,'HUMAN RESOURCES'!$A$2:$M$2692,7,0)</f>
        <v>78</v>
      </c>
      <c r="N1338" s="10">
        <f t="array" ref="N1338">VLOOKUP(A1338,'HUMAN RESOURCES'!$A$2:$M$2692,8,0)</f>
        <v>69</v>
      </c>
      <c r="O1338" s="10">
        <f t="array" ref="O1338">VLOOKUP(A1338,'HUMAN RESOURCES'!$A$2:$M$2692,9,0)</f>
        <v>0.14199999999999999</v>
      </c>
      <c r="P1338" s="10">
        <f t="array" ref="P1338">VLOOKUP(A1338,'HUMAN RESOURCES'!$A$2:$M$2692,10,0)</f>
        <v>0.67500000000000004</v>
      </c>
      <c r="Q1338" s="10">
        <f t="array" ref="Q1338">VLOOKUP(A1338,'HUMAN RESOURCES'!$A$2:$M$2692,11,0)</f>
        <v>0.184</v>
      </c>
      <c r="R1338" s="10">
        <f t="array" ref="R1338">VLOOKUP(A1338,'HUMAN RESOURCES'!$A$2:$M$2692,12,0)</f>
        <v>2097555</v>
      </c>
      <c r="S1338" s="10">
        <f t="array" ref="S1338">VLOOKUP(A1338,'HUMAN RESOURCES'!$A$2:$M$2692,13,0)</f>
        <v>0.67700000000000005</v>
      </c>
      <c r="T1338" s="10">
        <f t="array" ref="T1338">VLOOKUP(A1338,TOURISM!$A$2:$F$2692,5,0)</f>
        <v>963000000</v>
      </c>
      <c r="U1338" s="10">
        <f t="array" ref="U1338">VLOOKUP(A1338,TOURISM!$A$2:$F$2692,6,0)</f>
        <v>771000000</v>
      </c>
      <c r="V1338" s="10">
        <f t="array" ref="V1338">VLOOKUP(A1338,BUSINESS!$A$2:$J$2692,5,0)</f>
        <v>0.376</v>
      </c>
      <c r="W1338" s="10">
        <f t="array" ref="W1338">VLOOKUP(A1338,BUSINESS!$A$2:$J$2692,6,0)</f>
        <v>16</v>
      </c>
      <c r="X1338" s="10">
        <f t="array" ref="X1338">VLOOKUP(A1338,BUSINESS!$A$2:$J$2692,7,0)</f>
        <v>0</v>
      </c>
      <c r="Y1338" s="10">
        <f t="array" ref="Y1338">VLOOKUP(A1338,BUSINESS!$A$2:$J$2692,8,0)</f>
        <v>293</v>
      </c>
      <c r="Z1338" s="10">
        <f t="array" ref="Z1338">VLOOKUP(A1338,BUSINESS!$A$2:$J$2692,9,0)</f>
        <v>0.68400000000000005</v>
      </c>
      <c r="AA1338" s="10">
        <f t="array" ref="AA1338">VLOOKUP(A1338,BUSINESS!$A$2:$J$2692,10,0)</f>
        <v>1.103</v>
      </c>
      <c r="AB1338" s="12">
        <f t="shared" si="78"/>
        <v>11446.508177377948</v>
      </c>
      <c r="AC1338" s="10">
        <f t="shared" si="75"/>
        <v>3.379172417409794E-3</v>
      </c>
      <c r="AD1338" s="10">
        <f t="shared" si="76"/>
        <v>2.0614477331941236E-3</v>
      </c>
      <c r="AE1338" s="10">
        <f t="shared" si="77"/>
        <v>367.57081459127414</v>
      </c>
      <c r="AF1338">
        <f t="shared" si="80"/>
        <v>459.10595908092995</v>
      </c>
    </row>
    <row r="1339" spans="1:32" ht="14.4">
      <c r="A1339" s="7" t="str">
        <f t="shared" si="79"/>
        <v>Latvia-Europe 2011</v>
      </c>
      <c r="B1339" s="7" t="s">
        <v>181</v>
      </c>
      <c r="C1339" s="8" t="s">
        <v>76</v>
      </c>
      <c r="D1339" s="9" t="s">
        <v>73</v>
      </c>
      <c r="E1339" s="14">
        <v>0.06</v>
      </c>
      <c r="F1339" s="13">
        <v>28480338368</v>
      </c>
      <c r="G1339" s="14">
        <v>826</v>
      </c>
      <c r="H1339" s="14">
        <v>6.4000000000000001E-2</v>
      </c>
      <c r="I1339" s="10">
        <f t="array" ref="I1339">VLOOKUP(A1339,ENERGY!$A$2:$F$2691,5,0)</f>
        <v>4688</v>
      </c>
      <c r="J1339" s="11">
        <f t="array" ref="J1339">VLOOKUP(A1339,ENERGY!$A$2:$F$2691,6,0)</f>
        <v>7583</v>
      </c>
      <c r="K1339" s="10">
        <f t="array" ref="K1339">VLOOKUP(A1339,'HUMAN RESOURCES'!$A$2:$M$2692,5,0)</f>
        <v>8.9999999999999993E-3</v>
      </c>
      <c r="L1339" s="11">
        <f t="array" ref="L1339">VLOOKUP(A1339,'HUMAN RESOURCES'!$A$2:$M$2692,6,0)</f>
        <v>8.0000000000000002E-3</v>
      </c>
      <c r="M1339" s="10">
        <f t="array" ref="M1339">VLOOKUP(A1339,'HUMAN RESOURCES'!$A$2:$M$2692,7,0)</f>
        <v>79</v>
      </c>
      <c r="N1339" s="10">
        <f t="array" ref="N1339">VLOOKUP(A1339,'HUMAN RESOURCES'!$A$2:$M$2692,8,0)</f>
        <v>69</v>
      </c>
      <c r="O1339" s="10">
        <f t="array" ref="O1339">VLOOKUP(A1339,'HUMAN RESOURCES'!$A$2:$M$2692,9,0)</f>
        <v>0.14299999999999999</v>
      </c>
      <c r="P1339" s="10">
        <f t="array" ref="P1339">VLOOKUP(A1339,'HUMAN RESOURCES'!$A$2:$M$2692,10,0)</f>
        <v>0.67200000000000004</v>
      </c>
      <c r="Q1339" s="10">
        <f t="array" ref="Q1339">VLOOKUP(A1339,'HUMAN RESOURCES'!$A$2:$M$2692,11,0)</f>
        <v>0.185</v>
      </c>
      <c r="R1339" s="10">
        <f t="array" ref="R1339">VLOOKUP(A1339,'HUMAN RESOURCES'!$A$2:$M$2692,12,0)</f>
        <v>2059709</v>
      </c>
      <c r="S1339" s="10">
        <f t="array" ref="S1339">VLOOKUP(A1339,'HUMAN RESOURCES'!$A$2:$M$2692,13,0)</f>
        <v>0.67600000000000005</v>
      </c>
      <c r="T1339" s="10">
        <f t="array" ref="T1339">VLOOKUP(A1339,TOURISM!$A$2:$F$2692,5,0)</f>
        <v>1102000000</v>
      </c>
      <c r="U1339" s="10">
        <f t="array" ref="U1339">VLOOKUP(A1339,TOURISM!$A$2:$F$2692,6,0)</f>
        <v>920000000</v>
      </c>
      <c r="V1339" s="10">
        <f t="array" ref="V1339">VLOOKUP(A1339,BUSINESS!$A$2:$J$2692,5,0)</f>
        <v>0.371</v>
      </c>
      <c r="W1339" s="10">
        <f t="array" ref="W1339">VLOOKUP(A1339,BUSINESS!$A$2:$J$2692,6,0)</f>
        <v>16</v>
      </c>
      <c r="X1339" s="10">
        <f t="array" ref="X1339">VLOOKUP(A1339,BUSINESS!$A$2:$J$2692,7,0)</f>
        <v>0</v>
      </c>
      <c r="Y1339" s="10">
        <f t="array" ref="Y1339">VLOOKUP(A1339,BUSINESS!$A$2:$J$2692,8,0)</f>
        <v>290</v>
      </c>
      <c r="Z1339" s="10">
        <f t="array" ref="Z1339">VLOOKUP(A1339,BUSINESS!$A$2:$J$2692,9,0)</f>
        <v>0.69699999999999995</v>
      </c>
      <c r="AA1339" s="10">
        <f t="array" ref="AA1339">VLOOKUP(A1339,BUSINESS!$A$2:$J$2692,10,0)</f>
        <v>1.1140000000000001</v>
      </c>
      <c r="AB1339" s="12">
        <f t="shared" si="78"/>
        <v>13827.360257201381</v>
      </c>
      <c r="AC1339" s="10">
        <f t="shared" si="75"/>
        <v>3.681588030153774E-3</v>
      </c>
      <c r="AD1339" s="10">
        <f t="shared" si="76"/>
        <v>2.2760496749783584E-3</v>
      </c>
      <c r="AE1339" s="10">
        <f t="shared" si="77"/>
        <v>446.665038604968</v>
      </c>
      <c r="AF1339">
        <f t="shared" si="80"/>
        <v>535.02703537247248</v>
      </c>
    </row>
    <row r="1340" spans="1:32" ht="14.4">
      <c r="A1340" s="7" t="str">
        <f t="shared" si="79"/>
        <v>Latvia-Europe 2012</v>
      </c>
      <c r="B1340" s="7" t="s">
        <v>181</v>
      </c>
      <c r="C1340" s="8" t="s">
        <v>76</v>
      </c>
      <c r="D1340" s="9" t="s">
        <v>74</v>
      </c>
      <c r="E1340" s="14">
        <v>0.06</v>
      </c>
      <c r="F1340" s="13">
        <v>28372577697</v>
      </c>
      <c r="G1340" s="14">
        <v>792</v>
      </c>
      <c r="H1340" s="14">
        <v>5.5E-2</v>
      </c>
      <c r="I1340" s="10">
        <f t="array" ref="I1340">VLOOKUP(A1340,ENERGY!$A$2:$F$2691,5,0)</f>
        <v>4073</v>
      </c>
      <c r="J1340" s="11">
        <f t="array" ref="J1340">VLOOKUP(A1340,ENERGY!$A$2:$F$2691,6,0)</f>
        <v>6652</v>
      </c>
      <c r="K1340" s="10">
        <f t="array" ref="K1340">VLOOKUP(A1340,'HUMAN RESOURCES'!$A$2:$M$2692,5,0)</f>
        <v>0.01</v>
      </c>
      <c r="L1340" s="11">
        <f t="array" ref="L1340">VLOOKUP(A1340,'HUMAN RESOURCES'!$A$2:$M$2692,6,0)</f>
        <v>8.0000000000000002E-3</v>
      </c>
      <c r="M1340" s="10">
        <f t="array" ref="M1340">VLOOKUP(A1340,'HUMAN RESOURCES'!$A$2:$M$2692,7,0)</f>
        <v>79</v>
      </c>
      <c r="N1340" s="10">
        <f t="array" ref="N1340">VLOOKUP(A1340,'HUMAN RESOURCES'!$A$2:$M$2692,8,0)</f>
        <v>69</v>
      </c>
      <c r="O1340" s="10">
        <f t="array" ref="O1340">VLOOKUP(A1340,'HUMAN RESOURCES'!$A$2:$M$2692,9,0)</f>
        <v>0.14599999999999999</v>
      </c>
      <c r="P1340" s="10">
        <f t="array" ref="P1340">VLOOKUP(A1340,'HUMAN RESOURCES'!$A$2:$M$2692,10,0)</f>
        <v>0.66900000000000004</v>
      </c>
      <c r="Q1340" s="10">
        <f t="array" ref="Q1340">VLOOKUP(A1340,'HUMAN RESOURCES'!$A$2:$M$2692,11,0)</f>
        <v>0.185</v>
      </c>
      <c r="R1340" s="10">
        <f t="array" ref="R1340">VLOOKUP(A1340,'HUMAN RESOURCES'!$A$2:$M$2692,12,0)</f>
        <v>2034319</v>
      </c>
      <c r="S1340" s="10">
        <f t="array" ref="S1340">VLOOKUP(A1340,'HUMAN RESOURCES'!$A$2:$M$2692,13,0)</f>
        <v>0.67500000000000004</v>
      </c>
      <c r="T1340" s="10">
        <f t="array" ref="T1340">VLOOKUP(A1340,TOURISM!$A$2:$F$2692,5,0)</f>
        <v>1068000000</v>
      </c>
      <c r="U1340" s="10">
        <f t="array" ref="U1340">VLOOKUP(A1340,TOURISM!$A$2:$F$2692,6,0)</f>
        <v>863000000</v>
      </c>
      <c r="V1340" s="10">
        <f t="array" ref="V1340">VLOOKUP(A1340,BUSINESS!$A$2:$J$2692,5,0)</f>
        <v>0.35899999999999999</v>
      </c>
      <c r="W1340" s="10">
        <f t="array" ref="W1340">VLOOKUP(A1340,BUSINESS!$A$2:$J$2692,6,0)</f>
        <v>16</v>
      </c>
      <c r="X1340" s="10">
        <f t="array" ref="X1340">VLOOKUP(A1340,BUSINESS!$A$2:$J$2692,7,0)</f>
        <v>24</v>
      </c>
      <c r="Y1340" s="10">
        <f t="array" ref="Y1340">VLOOKUP(A1340,BUSINESS!$A$2:$J$2692,8,0)</f>
        <v>264</v>
      </c>
      <c r="Z1340" s="10">
        <f t="array" ref="Z1340">VLOOKUP(A1340,BUSINESS!$A$2:$J$2692,9,0)</f>
        <v>0.73099999999999998</v>
      </c>
      <c r="AA1340" s="10">
        <f t="array" ref="AA1340">VLOOKUP(A1340,BUSINESS!$A$2:$J$2692,10,0)</f>
        <v>1.121</v>
      </c>
      <c r="AB1340" s="12">
        <f t="shared" si="78"/>
        <v>13946.965887355916</v>
      </c>
      <c r="AC1340" s="10">
        <f t="shared" si="75"/>
        <v>3.2698903171036599E-3</v>
      </c>
      <c r="AD1340" s="10">
        <f t="shared" si="76"/>
        <v>2.0021442064887562E-3</v>
      </c>
      <c r="AE1340" s="10">
        <f t="shared" si="77"/>
        <v>424.22058684011699</v>
      </c>
      <c r="AF1340">
        <f t="shared" si="80"/>
        <v>524.99140990179023</v>
      </c>
    </row>
    <row r="1341" spans="1:32" ht="14.4">
      <c r="A1341" s="7" t="str">
        <f t="shared" si="79"/>
        <v>Lebanon-Middle East 2000</v>
      </c>
      <c r="B1341" s="7" t="s">
        <v>182</v>
      </c>
      <c r="C1341" s="8" t="s">
        <v>93</v>
      </c>
      <c r="D1341" s="9" t="s">
        <v>62</v>
      </c>
      <c r="E1341" s="14">
        <v>0.109</v>
      </c>
      <c r="F1341" s="13">
        <v>17260364842</v>
      </c>
      <c r="G1341" s="14">
        <v>579</v>
      </c>
      <c r="H1341" s="14">
        <v>0.182</v>
      </c>
      <c r="I1341" s="10">
        <f t="array" ref="I1341">VLOOKUP(A1341,ENERGY!$A$2:$F$2691,5,0)</f>
        <v>0</v>
      </c>
      <c r="J1341" s="11">
        <f t="array" ref="J1341">VLOOKUP(A1341,ENERGY!$A$2:$F$2691,6,0)</f>
        <v>0</v>
      </c>
      <c r="K1341" s="10">
        <f t="array" ref="K1341">VLOOKUP(A1341,'HUMAN RESOURCES'!$A$2:$M$2692,5,0)</f>
        <v>1.9E-2</v>
      </c>
      <c r="L1341" s="11">
        <f t="array" ref="L1341">VLOOKUP(A1341,'HUMAN RESOURCES'!$A$2:$M$2692,6,0)</f>
        <v>1.7000000000000001E-2</v>
      </c>
      <c r="M1341" s="10">
        <f t="array" ref="M1341">VLOOKUP(A1341,'HUMAN RESOURCES'!$A$2:$M$2692,7,0)</f>
        <v>76</v>
      </c>
      <c r="N1341" s="10">
        <f t="array" ref="N1341">VLOOKUP(A1341,'HUMAN RESOURCES'!$A$2:$M$2692,8,0)</f>
        <v>73</v>
      </c>
      <c r="O1341" s="10">
        <f t="array" ref="O1341">VLOOKUP(A1341,'HUMAN RESOURCES'!$A$2:$M$2692,9,0)</f>
        <v>0.28599999999999998</v>
      </c>
      <c r="P1341" s="10">
        <f t="array" ref="P1341">VLOOKUP(A1341,'HUMAN RESOURCES'!$A$2:$M$2692,10,0)</f>
        <v>0.64300000000000002</v>
      </c>
      <c r="Q1341" s="10">
        <f t="array" ref="Q1341">VLOOKUP(A1341,'HUMAN RESOURCES'!$A$2:$M$2692,11,0)</f>
        <v>7.0999999999999994E-2</v>
      </c>
      <c r="R1341" s="10">
        <f t="array" ref="R1341">VLOOKUP(A1341,'HUMAN RESOURCES'!$A$2:$M$2692,12,0)</f>
        <v>3235380</v>
      </c>
      <c r="S1341" s="10">
        <f t="array" ref="S1341">VLOOKUP(A1341,'HUMAN RESOURCES'!$A$2:$M$2692,13,0)</f>
        <v>0.86</v>
      </c>
      <c r="T1341" s="10">
        <f t="array" ref="T1341">VLOOKUP(A1341,TOURISM!$A$2:$F$2692,5,0)</f>
        <v>742000000</v>
      </c>
      <c r="U1341" s="10">
        <f t="array" ref="U1341">VLOOKUP(A1341,TOURISM!$A$2:$F$2692,6,0)</f>
        <v>0</v>
      </c>
      <c r="V1341" s="10">
        <f t="array" ref="V1341">VLOOKUP(A1341,BUSINESS!$A$2:$J$2692,5,0)</f>
        <v>0</v>
      </c>
      <c r="W1341" s="10">
        <f t="array" ref="W1341">VLOOKUP(A1341,BUSINESS!$A$2:$J$2692,6,0)</f>
        <v>0</v>
      </c>
      <c r="X1341" s="10">
        <f t="array" ref="X1341">VLOOKUP(A1341,BUSINESS!$A$2:$J$2692,7,0)</f>
        <v>0</v>
      </c>
      <c r="Y1341" s="10">
        <f t="array" ref="Y1341">VLOOKUP(A1341,BUSINESS!$A$2:$J$2692,8,0)</f>
        <v>0</v>
      </c>
      <c r="Z1341" s="10">
        <f t="array" ref="Z1341">VLOOKUP(A1341,BUSINESS!$A$2:$J$2692,9,0)</f>
        <v>0.08</v>
      </c>
      <c r="AA1341" s="10">
        <f t="array" ref="AA1341">VLOOKUP(A1341,BUSINESS!$A$2:$J$2692,10,0)</f>
        <v>0.23</v>
      </c>
      <c r="AB1341" s="12">
        <f t="shared" si="78"/>
        <v>5334.8802434335375</v>
      </c>
      <c r="AC1341" s="10">
        <f t="shared" si="75"/>
        <v>0</v>
      </c>
      <c r="AD1341" s="10">
        <f t="shared" si="76"/>
        <v>0</v>
      </c>
      <c r="AE1341" s="10">
        <f t="shared" si="77"/>
        <v>0</v>
      </c>
      <c r="AF1341">
        <f t="shared" si="80"/>
        <v>229.33936662772226</v>
      </c>
    </row>
    <row r="1342" spans="1:32" ht="14.4">
      <c r="A1342" s="7" t="str">
        <f t="shared" si="79"/>
        <v>Lebanon-Middle East 2001</v>
      </c>
      <c r="B1342" s="7" t="s">
        <v>182</v>
      </c>
      <c r="C1342" s="8" t="s">
        <v>93</v>
      </c>
      <c r="D1342" s="9" t="s">
        <v>63</v>
      </c>
      <c r="E1342" s="14">
        <v>0.109</v>
      </c>
      <c r="F1342" s="13">
        <v>17649751244</v>
      </c>
      <c r="G1342" s="14">
        <v>571</v>
      </c>
      <c r="H1342" s="14">
        <v>0.17199999999999999</v>
      </c>
      <c r="I1342" s="10">
        <f t="array" ref="I1342">VLOOKUP(A1342,ENERGY!$A$2:$F$2691,5,0)</f>
        <v>6349</v>
      </c>
      <c r="J1342" s="11">
        <f t="array" ref="J1342">VLOOKUP(A1342,ENERGY!$A$2:$F$2691,6,0)</f>
        <v>0</v>
      </c>
      <c r="K1342" s="10">
        <f t="array" ref="K1342">VLOOKUP(A1342,'HUMAN RESOURCES'!$A$2:$M$2692,5,0)</f>
        <v>1.7999999999999999E-2</v>
      </c>
      <c r="L1342" s="11">
        <f t="array" ref="L1342">VLOOKUP(A1342,'HUMAN RESOURCES'!$A$2:$M$2692,6,0)</f>
        <v>1.6E-2</v>
      </c>
      <c r="M1342" s="10">
        <f t="array" ref="M1342">VLOOKUP(A1342,'HUMAN RESOURCES'!$A$2:$M$2692,7,0)</f>
        <v>77</v>
      </c>
      <c r="N1342" s="10">
        <f t="array" ref="N1342">VLOOKUP(A1342,'HUMAN RESOURCES'!$A$2:$M$2692,8,0)</f>
        <v>73</v>
      </c>
      <c r="O1342" s="10">
        <f t="array" ref="O1342">VLOOKUP(A1342,'HUMAN RESOURCES'!$A$2:$M$2692,9,0)</f>
        <v>0.28499999999999998</v>
      </c>
      <c r="P1342" s="10">
        <f t="array" ref="P1342">VLOOKUP(A1342,'HUMAN RESOURCES'!$A$2:$M$2692,10,0)</f>
        <v>0.64400000000000002</v>
      </c>
      <c r="Q1342" s="10">
        <f t="array" ref="Q1342">VLOOKUP(A1342,'HUMAN RESOURCES'!$A$2:$M$2692,11,0)</f>
        <v>7.1999999999999995E-2</v>
      </c>
      <c r="R1342" s="10">
        <f t="array" ref="R1342">VLOOKUP(A1342,'HUMAN RESOURCES'!$A$2:$M$2692,12,0)</f>
        <v>3357600</v>
      </c>
      <c r="S1342" s="10">
        <f t="array" ref="S1342">VLOOKUP(A1342,'HUMAN RESOURCES'!$A$2:$M$2692,13,0)</f>
        <v>0.86099999999999999</v>
      </c>
      <c r="T1342" s="10">
        <f t="array" ref="T1342">VLOOKUP(A1342,TOURISM!$A$2:$F$2692,5,0)</f>
        <v>837000000</v>
      </c>
      <c r="U1342" s="10">
        <f t="array" ref="U1342">VLOOKUP(A1342,TOURISM!$A$2:$F$2692,6,0)</f>
        <v>0</v>
      </c>
      <c r="V1342" s="10">
        <f t="array" ref="V1342">VLOOKUP(A1342,BUSINESS!$A$2:$J$2692,5,0)</f>
        <v>0</v>
      </c>
      <c r="W1342" s="10">
        <f t="array" ref="W1342">VLOOKUP(A1342,BUSINESS!$A$2:$J$2692,6,0)</f>
        <v>0</v>
      </c>
      <c r="X1342" s="10">
        <f t="array" ref="X1342">VLOOKUP(A1342,BUSINESS!$A$2:$J$2692,7,0)</f>
        <v>0</v>
      </c>
      <c r="Y1342" s="10">
        <f t="array" ref="Y1342">VLOOKUP(A1342,BUSINESS!$A$2:$J$2692,8,0)</f>
        <v>0</v>
      </c>
      <c r="Z1342" s="10">
        <f t="array" ref="Z1342">VLOOKUP(A1342,BUSINESS!$A$2:$J$2692,9,0)</f>
        <v>6.8000000000000005E-2</v>
      </c>
      <c r="AA1342" s="10">
        <f t="array" ref="AA1342">VLOOKUP(A1342,BUSINESS!$A$2:$J$2692,10,0)</f>
        <v>0.22800000000000001</v>
      </c>
      <c r="AB1342" s="12">
        <f t="shared" si="78"/>
        <v>5256.6569108887297</v>
      </c>
      <c r="AC1342" s="10">
        <f t="shared" si="75"/>
        <v>0</v>
      </c>
      <c r="AD1342" s="10">
        <f t="shared" si="76"/>
        <v>1.8909340004765309E-3</v>
      </c>
      <c r="AE1342" s="10">
        <f t="shared" si="77"/>
        <v>0</v>
      </c>
      <c r="AF1342">
        <f t="shared" si="80"/>
        <v>249.28520371694069</v>
      </c>
    </row>
    <row r="1343" spans="1:32" ht="14.4">
      <c r="A1343" s="7" t="str">
        <f t="shared" si="79"/>
        <v>Lebanon-Middle East 2002</v>
      </c>
      <c r="B1343" s="7" t="s">
        <v>182</v>
      </c>
      <c r="C1343" s="8" t="s">
        <v>93</v>
      </c>
      <c r="D1343" s="9" t="s">
        <v>64</v>
      </c>
      <c r="E1343" s="14">
        <v>0.1</v>
      </c>
      <c r="F1343" s="13">
        <v>19152238806</v>
      </c>
      <c r="G1343" s="14">
        <v>546</v>
      </c>
      <c r="H1343" s="14">
        <v>0.16600000000000001</v>
      </c>
      <c r="I1343" s="10">
        <f t="array" ref="I1343">VLOOKUP(A1343,ENERGY!$A$2:$F$2691,5,0)</f>
        <v>6382</v>
      </c>
      <c r="J1343" s="11">
        <f t="array" ref="J1343">VLOOKUP(A1343,ENERGY!$A$2:$F$2691,6,0)</f>
        <v>20403</v>
      </c>
      <c r="K1343" s="10">
        <f t="array" ref="K1343">VLOOKUP(A1343,'HUMAN RESOURCES'!$A$2:$M$2692,5,0)</f>
        <v>1.7000000000000001E-2</v>
      </c>
      <c r="L1343" s="11">
        <f t="array" ref="L1343">VLOOKUP(A1343,'HUMAN RESOURCES'!$A$2:$M$2692,6,0)</f>
        <v>1.4999999999999999E-2</v>
      </c>
      <c r="M1343" s="10">
        <f t="array" ref="M1343">VLOOKUP(A1343,'HUMAN RESOURCES'!$A$2:$M$2692,7,0)</f>
        <v>77</v>
      </c>
      <c r="N1343" s="10">
        <f t="array" ref="N1343">VLOOKUP(A1343,'HUMAN RESOURCES'!$A$2:$M$2692,8,0)</f>
        <v>74</v>
      </c>
      <c r="O1343" s="10">
        <f t="array" ref="O1343">VLOOKUP(A1343,'HUMAN RESOURCES'!$A$2:$M$2692,9,0)</f>
        <v>0.28399999999999997</v>
      </c>
      <c r="P1343" s="10">
        <f t="array" ref="P1343">VLOOKUP(A1343,'HUMAN RESOURCES'!$A$2:$M$2692,10,0)</f>
        <v>0.64300000000000002</v>
      </c>
      <c r="Q1343" s="10">
        <f t="array" ref="Q1343">VLOOKUP(A1343,'HUMAN RESOURCES'!$A$2:$M$2692,11,0)</f>
        <v>7.1999999999999995E-2</v>
      </c>
      <c r="R1343" s="10">
        <f t="array" ref="R1343">VLOOKUP(A1343,'HUMAN RESOURCES'!$A$2:$M$2692,12,0)</f>
        <v>3515604</v>
      </c>
      <c r="S1343" s="10">
        <f t="array" ref="S1343">VLOOKUP(A1343,'HUMAN RESOURCES'!$A$2:$M$2692,13,0)</f>
        <v>0.86199999999999999</v>
      </c>
      <c r="T1343" s="10">
        <f t="array" ref="T1343">VLOOKUP(A1343,TOURISM!$A$2:$F$2692,5,0)</f>
        <v>4284000000</v>
      </c>
      <c r="U1343" s="10">
        <f t="array" ref="U1343">VLOOKUP(A1343,TOURISM!$A$2:$F$2692,6,0)</f>
        <v>2683000000</v>
      </c>
      <c r="V1343" s="10">
        <f t="array" ref="V1343">VLOOKUP(A1343,BUSINESS!$A$2:$J$2692,5,0)</f>
        <v>0</v>
      </c>
      <c r="W1343" s="10">
        <f t="array" ref="W1343">VLOOKUP(A1343,BUSINESS!$A$2:$J$2692,6,0)</f>
        <v>0</v>
      </c>
      <c r="X1343" s="10">
        <f t="array" ref="X1343">VLOOKUP(A1343,BUSINESS!$A$2:$J$2692,7,0)</f>
        <v>0</v>
      </c>
      <c r="Y1343" s="10">
        <f t="array" ref="Y1343">VLOOKUP(A1343,BUSINESS!$A$2:$J$2692,8,0)</f>
        <v>0</v>
      </c>
      <c r="Z1343" s="10">
        <f t="array" ref="Z1343">VLOOKUP(A1343,BUSINESS!$A$2:$J$2692,9,0)</f>
        <v>7.0000000000000007E-2</v>
      </c>
      <c r="AA1343" s="10">
        <f t="array" ref="AA1343">VLOOKUP(A1343,BUSINESS!$A$2:$J$2692,10,0)</f>
        <v>0.22</v>
      </c>
      <c r="AB1343" s="12">
        <f t="shared" si="78"/>
        <v>5447.7804684486646</v>
      </c>
      <c r="AC1343" s="10">
        <f t="shared" si="75"/>
        <v>5.8035546665665414E-3</v>
      </c>
      <c r="AD1343" s="10">
        <f t="shared" si="76"/>
        <v>1.8153352880472316E-3</v>
      </c>
      <c r="AE1343" s="10">
        <f t="shared" si="77"/>
        <v>763.16900310728965</v>
      </c>
      <c r="AF1343">
        <f t="shared" si="80"/>
        <v>1218.5672789085461</v>
      </c>
    </row>
    <row r="1344" spans="1:32" ht="14.4">
      <c r="A1344" s="7" t="str">
        <f t="shared" si="79"/>
        <v>Lebanon-Middle East 2003</v>
      </c>
      <c r="B1344" s="7" t="s">
        <v>182</v>
      </c>
      <c r="C1344" s="8" t="s">
        <v>93</v>
      </c>
      <c r="D1344" s="9" t="s">
        <v>65</v>
      </c>
      <c r="E1344" s="14">
        <v>9.2999999999999999E-2</v>
      </c>
      <c r="F1344" s="13">
        <v>20082918740</v>
      </c>
      <c r="G1344" s="14">
        <v>498</v>
      </c>
      <c r="H1344" s="14">
        <v>0.13400000000000001</v>
      </c>
      <c r="I1344" s="10">
        <f t="array" ref="I1344">VLOOKUP(A1344,ENERGY!$A$2:$F$2691,5,0)</f>
        <v>6652</v>
      </c>
      <c r="J1344" s="11">
        <f t="array" ref="J1344">VLOOKUP(A1344,ENERGY!$A$2:$F$2691,6,0)</f>
        <v>20917</v>
      </c>
      <c r="K1344" s="10">
        <f t="array" ref="K1344">VLOOKUP(A1344,'HUMAN RESOURCES'!$A$2:$M$2692,5,0)</f>
        <v>1.6E-2</v>
      </c>
      <c r="L1344" s="11">
        <f t="array" ref="L1344">VLOOKUP(A1344,'HUMAN RESOURCES'!$A$2:$M$2692,6,0)</f>
        <v>1.4E-2</v>
      </c>
      <c r="M1344" s="10">
        <f t="array" ref="M1344">VLOOKUP(A1344,'HUMAN RESOURCES'!$A$2:$M$2692,7,0)</f>
        <v>78</v>
      </c>
      <c r="N1344" s="10">
        <f t="array" ref="N1344">VLOOKUP(A1344,'HUMAN RESOURCES'!$A$2:$M$2692,8,0)</f>
        <v>74</v>
      </c>
      <c r="O1344" s="10">
        <f t="array" ref="O1344">VLOOKUP(A1344,'HUMAN RESOURCES'!$A$2:$M$2692,9,0)</f>
        <v>0.28399999999999997</v>
      </c>
      <c r="P1344" s="10">
        <f t="array" ref="P1344">VLOOKUP(A1344,'HUMAN RESOURCES'!$A$2:$M$2692,10,0)</f>
        <v>0.64300000000000002</v>
      </c>
      <c r="Q1344" s="10">
        <f t="array" ref="Q1344">VLOOKUP(A1344,'HUMAN RESOURCES'!$A$2:$M$2692,11,0)</f>
        <v>7.2999999999999995E-2</v>
      </c>
      <c r="R1344" s="10">
        <f t="array" ref="R1344">VLOOKUP(A1344,'HUMAN RESOURCES'!$A$2:$M$2692,12,0)</f>
        <v>3690110</v>
      </c>
      <c r="S1344" s="10">
        <f t="array" ref="S1344">VLOOKUP(A1344,'HUMAN RESOURCES'!$A$2:$M$2692,13,0)</f>
        <v>0.86299999999999999</v>
      </c>
      <c r="T1344" s="10">
        <f t="array" ref="T1344">VLOOKUP(A1344,TOURISM!$A$2:$F$2692,5,0)</f>
        <v>6782000000</v>
      </c>
      <c r="U1344" s="10">
        <f t="array" ref="U1344">VLOOKUP(A1344,TOURISM!$A$2:$F$2692,6,0)</f>
        <v>3319000000</v>
      </c>
      <c r="V1344" s="10">
        <f t="array" ref="V1344">VLOOKUP(A1344,BUSINESS!$A$2:$J$2692,5,0)</f>
        <v>0</v>
      </c>
      <c r="W1344" s="10">
        <f t="array" ref="W1344">VLOOKUP(A1344,BUSINESS!$A$2:$J$2692,6,0)</f>
        <v>46</v>
      </c>
      <c r="X1344" s="10">
        <f t="array" ref="X1344">VLOOKUP(A1344,BUSINESS!$A$2:$J$2692,7,0)</f>
        <v>0</v>
      </c>
      <c r="Y1344" s="10">
        <f t="array" ref="Y1344">VLOOKUP(A1344,BUSINESS!$A$2:$J$2692,8,0)</f>
        <v>0</v>
      </c>
      <c r="Z1344" s="10">
        <f t="array" ref="Z1344">VLOOKUP(A1344,BUSINESS!$A$2:$J$2692,9,0)</f>
        <v>0.08</v>
      </c>
      <c r="AA1344" s="10">
        <f t="array" ref="AA1344">VLOOKUP(A1344,BUSINESS!$A$2:$J$2692,10,0)</f>
        <v>0.216</v>
      </c>
      <c r="AB1344" s="12">
        <f t="shared" si="78"/>
        <v>5442.3631653256953</v>
      </c>
      <c r="AC1344" s="10">
        <f t="shared" si="75"/>
        <v>5.668394709100813E-3</v>
      </c>
      <c r="AD1344" s="10">
        <f t="shared" si="76"/>
        <v>1.8026562893789075E-3</v>
      </c>
      <c r="AE1344" s="10">
        <f t="shared" si="77"/>
        <v>899.43118226827926</v>
      </c>
      <c r="AF1344">
        <f t="shared" si="80"/>
        <v>1837.8855914864328</v>
      </c>
    </row>
    <row r="1345" spans="1:32" ht="14.4">
      <c r="A1345" s="7" t="str">
        <f t="shared" si="79"/>
        <v>Lebanon-Middle East 2004</v>
      </c>
      <c r="B1345" s="7" t="s">
        <v>182</v>
      </c>
      <c r="C1345" s="8" t="s">
        <v>93</v>
      </c>
      <c r="D1345" s="9" t="s">
        <v>66</v>
      </c>
      <c r="E1345" s="14">
        <v>8.2000000000000003E-2</v>
      </c>
      <c r="F1345" s="13">
        <v>20955223881</v>
      </c>
      <c r="G1345" s="14">
        <v>458</v>
      </c>
      <c r="H1345" s="14">
        <v>0.108</v>
      </c>
      <c r="I1345" s="10">
        <f t="array" ref="I1345">VLOOKUP(A1345,ENERGY!$A$2:$F$2691,5,0)</f>
        <v>5426</v>
      </c>
      <c r="J1345" s="11">
        <f t="array" ref="J1345">VLOOKUP(A1345,ENERGY!$A$2:$F$2691,6,0)</f>
        <v>16656</v>
      </c>
      <c r="K1345" s="10">
        <f t="array" ref="K1345">VLOOKUP(A1345,'HUMAN RESOURCES'!$A$2:$M$2692,5,0)</f>
        <v>1.4999999999999999E-2</v>
      </c>
      <c r="L1345" s="11">
        <f t="array" ref="L1345">VLOOKUP(A1345,'HUMAN RESOURCES'!$A$2:$M$2692,6,0)</f>
        <v>1.2999999999999999E-2</v>
      </c>
      <c r="M1345" s="10">
        <f t="array" ref="M1345">VLOOKUP(A1345,'HUMAN RESOURCES'!$A$2:$M$2692,7,0)</f>
        <v>78</v>
      </c>
      <c r="N1345" s="10">
        <f t="array" ref="N1345">VLOOKUP(A1345,'HUMAN RESOURCES'!$A$2:$M$2692,8,0)</f>
        <v>75</v>
      </c>
      <c r="O1345" s="10">
        <f t="array" ref="O1345">VLOOKUP(A1345,'HUMAN RESOURCES'!$A$2:$M$2692,9,0)</f>
        <v>0.28299999999999997</v>
      </c>
      <c r="P1345" s="10">
        <f t="array" ref="P1345">VLOOKUP(A1345,'HUMAN RESOURCES'!$A$2:$M$2692,10,0)</f>
        <v>0.64400000000000002</v>
      </c>
      <c r="Q1345" s="10">
        <f t="array" ref="Q1345">VLOOKUP(A1345,'HUMAN RESOURCES'!$A$2:$M$2692,11,0)</f>
        <v>7.3999999999999996E-2</v>
      </c>
      <c r="R1345" s="10">
        <f t="array" ref="R1345">VLOOKUP(A1345,'HUMAN RESOURCES'!$A$2:$M$2692,12,0)</f>
        <v>3853582</v>
      </c>
      <c r="S1345" s="10">
        <f t="array" ref="S1345">VLOOKUP(A1345,'HUMAN RESOURCES'!$A$2:$M$2692,13,0)</f>
        <v>0.86499999999999999</v>
      </c>
      <c r="T1345" s="10">
        <f t="array" ref="T1345">VLOOKUP(A1345,TOURISM!$A$2:$F$2692,5,0)</f>
        <v>5931000000</v>
      </c>
      <c r="U1345" s="10">
        <f t="array" ref="U1345">VLOOKUP(A1345,TOURISM!$A$2:$F$2692,6,0)</f>
        <v>3719000000</v>
      </c>
      <c r="V1345" s="10">
        <f t="array" ref="V1345">VLOOKUP(A1345,BUSINESS!$A$2:$J$2692,5,0)</f>
        <v>0</v>
      </c>
      <c r="W1345" s="10">
        <f t="array" ref="W1345">VLOOKUP(A1345,BUSINESS!$A$2:$J$2692,6,0)</f>
        <v>46</v>
      </c>
      <c r="X1345" s="10">
        <f t="array" ref="X1345">VLOOKUP(A1345,BUSINESS!$A$2:$J$2692,7,0)</f>
        <v>0</v>
      </c>
      <c r="Y1345" s="10">
        <f t="array" ref="Y1345">VLOOKUP(A1345,BUSINESS!$A$2:$J$2692,8,0)</f>
        <v>0</v>
      </c>
      <c r="Z1345" s="10">
        <f t="array" ref="Z1345">VLOOKUP(A1345,BUSINESS!$A$2:$J$2692,9,0)</f>
        <v>0.09</v>
      </c>
      <c r="AA1345" s="10">
        <f t="array" ref="AA1345">VLOOKUP(A1345,BUSINESS!$A$2:$J$2692,10,0)</f>
        <v>0.23</v>
      </c>
      <c r="AB1345" s="12">
        <f t="shared" si="78"/>
        <v>5437.8559690698157</v>
      </c>
      <c r="AC1345" s="10">
        <f t="shared" si="75"/>
        <v>4.3222124246999286E-3</v>
      </c>
      <c r="AD1345" s="10">
        <f t="shared" si="76"/>
        <v>1.4080406229840185E-3</v>
      </c>
      <c r="AE1345" s="10">
        <f t="shared" si="77"/>
        <v>965.07612917021095</v>
      </c>
      <c r="AF1345">
        <f t="shared" si="80"/>
        <v>1539.087529472579</v>
      </c>
    </row>
    <row r="1346" spans="1:32" ht="14.4">
      <c r="A1346" s="7" t="str">
        <f t="shared" si="79"/>
        <v>Lebanon-Middle East 2005</v>
      </c>
      <c r="B1346" s="7" t="s">
        <v>182</v>
      </c>
      <c r="C1346" s="8" t="s">
        <v>93</v>
      </c>
      <c r="D1346" s="9" t="s">
        <v>67</v>
      </c>
      <c r="E1346" s="14">
        <v>7.8E-2</v>
      </c>
      <c r="F1346" s="13">
        <v>21287562189</v>
      </c>
      <c r="G1346" s="14">
        <v>420</v>
      </c>
      <c r="H1346" s="14">
        <v>0.106</v>
      </c>
      <c r="I1346" s="10">
        <f t="array" ref="I1346">VLOOKUP(A1346,ENERGY!$A$2:$F$2691,5,0)</f>
        <v>5258</v>
      </c>
      <c r="J1346" s="11">
        <f t="array" ref="J1346">VLOOKUP(A1346,ENERGY!$A$2:$F$2691,6,0)</f>
        <v>16208</v>
      </c>
      <c r="K1346" s="10">
        <f t="array" ref="K1346">VLOOKUP(A1346,'HUMAN RESOURCES'!$A$2:$M$2692,5,0)</f>
        <v>1.4E-2</v>
      </c>
      <c r="L1346" s="11">
        <f t="array" ref="L1346">VLOOKUP(A1346,'HUMAN RESOURCES'!$A$2:$M$2692,6,0)</f>
        <v>1.2E-2</v>
      </c>
      <c r="M1346" s="10">
        <f t="array" ref="M1346">VLOOKUP(A1346,'HUMAN RESOURCES'!$A$2:$M$2692,7,0)</f>
        <v>79</v>
      </c>
      <c r="N1346" s="10">
        <f t="array" ref="N1346">VLOOKUP(A1346,'HUMAN RESOURCES'!$A$2:$M$2692,8,0)</f>
        <v>75</v>
      </c>
      <c r="O1346" s="10">
        <f t="array" ref="O1346">VLOOKUP(A1346,'HUMAN RESOURCES'!$A$2:$M$2692,9,0)</f>
        <v>0.27900000000000003</v>
      </c>
      <c r="P1346" s="10">
        <f t="array" ref="P1346">VLOOKUP(A1346,'HUMAN RESOURCES'!$A$2:$M$2692,10,0)</f>
        <v>0.64600000000000002</v>
      </c>
      <c r="Q1346" s="10">
        <f t="array" ref="Q1346">VLOOKUP(A1346,'HUMAN RESOURCES'!$A$2:$M$2692,11,0)</f>
        <v>7.4999999999999997E-2</v>
      </c>
      <c r="R1346" s="10">
        <f t="array" ref="R1346">VLOOKUP(A1346,'HUMAN RESOURCES'!$A$2:$M$2692,12,0)</f>
        <v>3986865</v>
      </c>
      <c r="S1346" s="10">
        <f t="array" ref="S1346">VLOOKUP(A1346,'HUMAN RESOURCES'!$A$2:$M$2692,13,0)</f>
        <v>0.86599999999999999</v>
      </c>
      <c r="T1346" s="10">
        <f t="array" ref="T1346">VLOOKUP(A1346,TOURISM!$A$2:$F$2692,5,0)</f>
        <v>5969000000</v>
      </c>
      <c r="U1346" s="10">
        <f t="array" ref="U1346">VLOOKUP(A1346,TOURISM!$A$2:$F$2692,6,0)</f>
        <v>3565000000</v>
      </c>
      <c r="V1346" s="10">
        <f t="array" ref="V1346">VLOOKUP(A1346,BUSINESS!$A$2:$J$2692,5,0)</f>
        <v>0.35399999999999998</v>
      </c>
      <c r="W1346" s="10">
        <f t="array" ref="W1346">VLOOKUP(A1346,BUSINESS!$A$2:$J$2692,6,0)</f>
        <v>46</v>
      </c>
      <c r="X1346" s="10">
        <f t="array" ref="X1346">VLOOKUP(A1346,BUSINESS!$A$2:$J$2692,7,0)</f>
        <v>0</v>
      </c>
      <c r="Y1346" s="10">
        <f t="array" ref="Y1346">VLOOKUP(A1346,BUSINESS!$A$2:$J$2692,8,0)</f>
        <v>180</v>
      </c>
      <c r="Z1346" s="10">
        <f t="array" ref="Z1346">VLOOKUP(A1346,BUSINESS!$A$2:$J$2692,9,0)</f>
        <v>0.10100000000000001</v>
      </c>
      <c r="AA1346" s="10">
        <f t="array" ref="AA1346">VLOOKUP(A1346,BUSINESS!$A$2:$J$2692,10,0)</f>
        <v>0.249</v>
      </c>
      <c r="AB1346" s="12">
        <f t="shared" ref="AB1346:AB1409" si="81">F1346/R1346</f>
        <v>5339.4238804173201</v>
      </c>
      <c r="AC1346" s="10">
        <f t="shared" si="75"/>
        <v>4.0653495917218167E-3</v>
      </c>
      <c r="AD1346" s="10">
        <f t="shared" si="76"/>
        <v>1.3188307103450957E-3</v>
      </c>
      <c r="AE1346" s="10">
        <f t="shared" si="77"/>
        <v>894.1862842107771</v>
      </c>
      <c r="AF1346">
        <f t="shared" si="80"/>
        <v>1497.1663199029815</v>
      </c>
    </row>
    <row r="1347" spans="1:32" ht="14.4">
      <c r="A1347" s="7" t="str">
        <f t="shared" ref="A1347:A1410" si="82">CONCATENATE(B1347," ",D1347)</f>
        <v>Lebanon-Middle East 2006</v>
      </c>
      <c r="B1347" s="7" t="s">
        <v>182</v>
      </c>
      <c r="C1347" s="8" t="s">
        <v>93</v>
      </c>
      <c r="D1347" s="9" t="s">
        <v>68</v>
      </c>
      <c r="E1347" s="14">
        <v>8.1000000000000003E-2</v>
      </c>
      <c r="F1347" s="13">
        <v>21796351575</v>
      </c>
      <c r="G1347" s="14">
        <v>443</v>
      </c>
      <c r="H1347" s="14">
        <v>0.10299999999999999</v>
      </c>
      <c r="I1347" s="10">
        <f t="array" ref="I1347">VLOOKUP(A1347,ENERGY!$A$2:$F$2691,5,0)</f>
        <v>5271</v>
      </c>
      <c r="J1347" s="11">
        <f t="array" ref="J1347">VLOOKUP(A1347,ENERGY!$A$2:$F$2691,6,0)</f>
        <v>16835</v>
      </c>
      <c r="K1347" s="10">
        <f t="array" ref="K1347">VLOOKUP(A1347,'HUMAN RESOURCES'!$A$2:$M$2692,5,0)</f>
        <v>1.4E-2</v>
      </c>
      <c r="L1347" s="11">
        <f t="array" ref="L1347">VLOOKUP(A1347,'HUMAN RESOURCES'!$A$2:$M$2692,6,0)</f>
        <v>1.0999999999999999E-2</v>
      </c>
      <c r="M1347" s="10">
        <f t="array" ref="M1347">VLOOKUP(A1347,'HUMAN RESOURCES'!$A$2:$M$2692,7,0)</f>
        <v>80</v>
      </c>
      <c r="N1347" s="10">
        <f t="array" ref="N1347">VLOOKUP(A1347,'HUMAN RESOURCES'!$A$2:$M$2692,8,0)</f>
        <v>76</v>
      </c>
      <c r="O1347" s="10">
        <f t="array" ref="O1347">VLOOKUP(A1347,'HUMAN RESOURCES'!$A$2:$M$2692,9,0)</f>
        <v>0.27400000000000002</v>
      </c>
      <c r="P1347" s="10">
        <f t="array" ref="P1347">VLOOKUP(A1347,'HUMAN RESOURCES'!$A$2:$M$2692,10,0)</f>
        <v>0.65</v>
      </c>
      <c r="Q1347" s="10">
        <f t="array" ref="Q1347">VLOOKUP(A1347,'HUMAN RESOURCES'!$A$2:$M$2692,11,0)</f>
        <v>7.5999999999999998E-2</v>
      </c>
      <c r="R1347" s="10">
        <f t="array" ref="R1347">VLOOKUP(A1347,'HUMAN RESOURCES'!$A$2:$M$2692,12,0)</f>
        <v>4079823</v>
      </c>
      <c r="S1347" s="10">
        <f t="array" ref="S1347">VLOOKUP(A1347,'HUMAN RESOURCES'!$A$2:$M$2692,13,0)</f>
        <v>0.86699999999999999</v>
      </c>
      <c r="T1347" s="10">
        <f t="array" ref="T1347">VLOOKUP(A1347,TOURISM!$A$2:$F$2692,5,0)</f>
        <v>5457000000</v>
      </c>
      <c r="U1347" s="10">
        <f t="array" ref="U1347">VLOOKUP(A1347,TOURISM!$A$2:$F$2692,6,0)</f>
        <v>3783000000</v>
      </c>
      <c r="V1347" s="10">
        <f t="array" ref="V1347">VLOOKUP(A1347,BUSINESS!$A$2:$J$2692,5,0)</f>
        <v>0.35399999999999998</v>
      </c>
      <c r="W1347" s="10">
        <f t="array" ref="W1347">VLOOKUP(A1347,BUSINESS!$A$2:$J$2692,6,0)</f>
        <v>46</v>
      </c>
      <c r="X1347" s="10">
        <f t="array" ref="X1347">VLOOKUP(A1347,BUSINESS!$A$2:$J$2692,7,0)</f>
        <v>0</v>
      </c>
      <c r="Y1347" s="10">
        <f t="array" ref="Y1347">VLOOKUP(A1347,BUSINESS!$A$2:$J$2692,8,0)</f>
        <v>180</v>
      </c>
      <c r="Z1347" s="10">
        <f t="array" ref="Z1347">VLOOKUP(A1347,BUSINESS!$A$2:$J$2692,9,0)</f>
        <v>0.15</v>
      </c>
      <c r="AA1347" s="10">
        <f t="array" ref="AA1347">VLOOKUP(A1347,BUSINESS!$A$2:$J$2692,10,0)</f>
        <v>0.27100000000000002</v>
      </c>
      <c r="AB1347" s="12">
        <f t="shared" si="81"/>
        <v>5342.4748022156846</v>
      </c>
      <c r="AC1347" s="10">
        <f t="shared" si="75"/>
        <v>4.1264045033326197E-3</v>
      </c>
      <c r="AD1347" s="10">
        <f t="shared" si="76"/>
        <v>1.2919678133095479E-3</v>
      </c>
      <c r="AE1347" s="10">
        <f t="shared" si="77"/>
        <v>927.24610847088218</v>
      </c>
      <c r="AF1347">
        <f t="shared" ref="AF1347:AF1410" si="83">T1347/R1347</f>
        <v>1337.5580264143812</v>
      </c>
    </row>
    <row r="1348" spans="1:32" ht="14.4">
      <c r="A1348" s="7" t="str">
        <f t="shared" si="82"/>
        <v>Lebanon-Middle East 2007</v>
      </c>
      <c r="B1348" s="7" t="s">
        <v>182</v>
      </c>
      <c r="C1348" s="8" t="s">
        <v>93</v>
      </c>
      <c r="D1348" s="9" t="s">
        <v>69</v>
      </c>
      <c r="E1348" s="14">
        <v>0.08</v>
      </c>
      <c r="F1348" s="13">
        <v>24577114428</v>
      </c>
      <c r="G1348" s="14">
        <v>480</v>
      </c>
      <c r="H1348" s="14">
        <v>0.10299999999999999</v>
      </c>
      <c r="I1348" s="10">
        <f t="array" ref="I1348">VLOOKUP(A1348,ENERGY!$A$2:$F$2691,5,0)</f>
        <v>4206</v>
      </c>
      <c r="J1348" s="11">
        <f t="array" ref="J1348">VLOOKUP(A1348,ENERGY!$A$2:$F$2691,6,0)</f>
        <v>14972</v>
      </c>
      <c r="K1348" s="10">
        <f t="array" ref="K1348">VLOOKUP(A1348,'HUMAN RESOURCES'!$A$2:$M$2692,5,0)</f>
        <v>1.2999999999999999E-2</v>
      </c>
      <c r="L1348" s="11">
        <f t="array" ref="L1348">VLOOKUP(A1348,'HUMAN RESOURCES'!$A$2:$M$2692,6,0)</f>
        <v>1.0999999999999999E-2</v>
      </c>
      <c r="M1348" s="10">
        <f t="array" ref="M1348">VLOOKUP(A1348,'HUMAN RESOURCES'!$A$2:$M$2692,7,0)</f>
        <v>80</v>
      </c>
      <c r="N1348" s="10">
        <f t="array" ref="N1348">VLOOKUP(A1348,'HUMAN RESOURCES'!$A$2:$M$2692,8,0)</f>
        <v>76</v>
      </c>
      <c r="O1348" s="10">
        <f t="array" ref="O1348">VLOOKUP(A1348,'HUMAN RESOURCES'!$A$2:$M$2692,9,0)</f>
        <v>0.26600000000000001</v>
      </c>
      <c r="P1348" s="10">
        <f t="array" ref="P1348">VLOOKUP(A1348,'HUMAN RESOURCES'!$A$2:$M$2692,10,0)</f>
        <v>0.65500000000000003</v>
      </c>
      <c r="Q1348" s="10">
        <f t="array" ref="Q1348">VLOOKUP(A1348,'HUMAN RESOURCES'!$A$2:$M$2692,11,0)</f>
        <v>7.8E-2</v>
      </c>
      <c r="R1348" s="10">
        <f t="array" ref="R1348">VLOOKUP(A1348,'HUMAN RESOURCES'!$A$2:$M$2692,12,0)</f>
        <v>4139813</v>
      </c>
      <c r="S1348" s="10">
        <f t="array" ref="S1348">VLOOKUP(A1348,'HUMAN RESOURCES'!$A$2:$M$2692,13,0)</f>
        <v>0.86799999999999999</v>
      </c>
      <c r="T1348" s="10">
        <f t="array" ref="T1348">VLOOKUP(A1348,TOURISM!$A$2:$F$2692,5,0)</f>
        <v>5796000000</v>
      </c>
      <c r="U1348" s="10">
        <f t="array" ref="U1348">VLOOKUP(A1348,TOURISM!$A$2:$F$2692,6,0)</f>
        <v>3914000000</v>
      </c>
      <c r="V1348" s="10">
        <f t="array" ref="V1348">VLOOKUP(A1348,BUSINESS!$A$2:$J$2692,5,0)</f>
        <v>0.35399999999999998</v>
      </c>
      <c r="W1348" s="10">
        <f t="array" ref="W1348">VLOOKUP(A1348,BUSINESS!$A$2:$J$2692,6,0)</f>
        <v>46</v>
      </c>
      <c r="X1348" s="10">
        <f t="array" ref="X1348">VLOOKUP(A1348,BUSINESS!$A$2:$J$2692,7,0)</f>
        <v>0</v>
      </c>
      <c r="Y1348" s="10">
        <f t="array" ref="Y1348">VLOOKUP(A1348,BUSINESS!$A$2:$J$2692,8,0)</f>
        <v>180</v>
      </c>
      <c r="Z1348" s="10">
        <f t="array" ref="Z1348">VLOOKUP(A1348,BUSINESS!$A$2:$J$2692,9,0)</f>
        <v>0.187</v>
      </c>
      <c r="AA1348" s="10">
        <f t="array" ref="AA1348">VLOOKUP(A1348,BUSINESS!$A$2:$J$2692,10,0)</f>
        <v>0.30399999999999999</v>
      </c>
      <c r="AB1348" s="12">
        <f t="shared" si="81"/>
        <v>5936.7692279820367</v>
      </c>
      <c r="AC1348" s="10">
        <f t="shared" si="75"/>
        <v>3.6165884787549584E-3</v>
      </c>
      <c r="AD1348" s="10">
        <f t="shared" si="76"/>
        <v>1.0159879202273146E-3</v>
      </c>
      <c r="AE1348" s="10">
        <f t="shared" si="77"/>
        <v>945.45333327858043</v>
      </c>
      <c r="AF1348">
        <f t="shared" si="83"/>
        <v>1400.0632395714492</v>
      </c>
    </row>
    <row r="1349" spans="1:32" ht="14.4">
      <c r="A1349" s="7" t="str">
        <f t="shared" si="82"/>
        <v>Lebanon-Middle East 2008</v>
      </c>
      <c r="B1349" s="7" t="s">
        <v>182</v>
      </c>
      <c r="C1349" s="8" t="s">
        <v>93</v>
      </c>
      <c r="D1349" s="9" t="s">
        <v>70</v>
      </c>
      <c r="E1349" s="14">
        <v>7.4999999999999997E-2</v>
      </c>
      <c r="F1349" s="13">
        <v>28829850746</v>
      </c>
      <c r="G1349" s="14">
        <v>529</v>
      </c>
      <c r="H1349" s="14">
        <v>0.1</v>
      </c>
      <c r="I1349" s="10">
        <f t="array" ref="I1349">VLOOKUP(A1349,ENERGY!$A$2:$F$2691,5,0)</f>
        <v>5023</v>
      </c>
      <c r="J1349" s="11">
        <f t="array" ref="J1349">VLOOKUP(A1349,ENERGY!$A$2:$F$2691,6,0)</f>
        <v>16245</v>
      </c>
      <c r="K1349" s="10">
        <f t="array" ref="K1349">VLOOKUP(A1349,'HUMAN RESOURCES'!$A$2:$M$2692,5,0)</f>
        <v>1.2999999999999999E-2</v>
      </c>
      <c r="L1349" s="11">
        <f t="array" ref="L1349">VLOOKUP(A1349,'HUMAN RESOURCES'!$A$2:$M$2692,6,0)</f>
        <v>0.01</v>
      </c>
      <c r="M1349" s="10">
        <f t="array" ref="M1349">VLOOKUP(A1349,'HUMAN RESOURCES'!$A$2:$M$2692,7,0)</f>
        <v>81</v>
      </c>
      <c r="N1349" s="10">
        <f t="array" ref="N1349">VLOOKUP(A1349,'HUMAN RESOURCES'!$A$2:$M$2692,8,0)</f>
        <v>76</v>
      </c>
      <c r="O1349" s="10">
        <f t="array" ref="O1349">VLOOKUP(A1349,'HUMAN RESOURCES'!$A$2:$M$2692,9,0)</f>
        <v>0.25700000000000001</v>
      </c>
      <c r="P1349" s="10">
        <f t="array" ref="P1349">VLOOKUP(A1349,'HUMAN RESOURCES'!$A$2:$M$2692,10,0)</f>
        <v>0.66200000000000003</v>
      </c>
      <c r="Q1349" s="10">
        <f t="array" ref="Q1349">VLOOKUP(A1349,'HUMAN RESOURCES'!$A$2:$M$2692,11,0)</f>
        <v>8.1000000000000003E-2</v>
      </c>
      <c r="R1349" s="10">
        <f t="array" ref="R1349">VLOOKUP(A1349,'HUMAN RESOURCES'!$A$2:$M$2692,12,0)</f>
        <v>4186088</v>
      </c>
      <c r="S1349" s="10">
        <f t="array" ref="S1349">VLOOKUP(A1349,'HUMAN RESOURCES'!$A$2:$M$2692,13,0)</f>
        <v>0.86899999999999999</v>
      </c>
      <c r="T1349" s="10">
        <f t="array" ref="T1349">VLOOKUP(A1349,TOURISM!$A$2:$F$2692,5,0)</f>
        <v>6317000000</v>
      </c>
      <c r="U1349" s="10">
        <f t="array" ref="U1349">VLOOKUP(A1349,TOURISM!$A$2:$F$2692,6,0)</f>
        <v>4297000000</v>
      </c>
      <c r="V1349" s="10">
        <f t="array" ref="V1349">VLOOKUP(A1349,BUSINESS!$A$2:$J$2692,5,0)</f>
        <v>0.36</v>
      </c>
      <c r="W1349" s="10">
        <f t="array" ref="W1349">VLOOKUP(A1349,BUSINESS!$A$2:$J$2692,6,0)</f>
        <v>11</v>
      </c>
      <c r="X1349" s="10">
        <f t="array" ref="X1349">VLOOKUP(A1349,BUSINESS!$A$2:$J$2692,7,0)</f>
        <v>0</v>
      </c>
      <c r="Y1349" s="10">
        <f t="array" ref="Y1349">VLOOKUP(A1349,BUSINESS!$A$2:$J$2692,8,0)</f>
        <v>180</v>
      </c>
      <c r="Z1349" s="10">
        <f t="array" ref="Z1349">VLOOKUP(A1349,BUSINESS!$A$2:$J$2692,9,0)</f>
        <v>0.22500000000000001</v>
      </c>
      <c r="AA1349" s="10">
        <f t="array" ref="AA1349">VLOOKUP(A1349,BUSINESS!$A$2:$J$2692,10,0)</f>
        <v>0.34100000000000003</v>
      </c>
      <c r="AB1349" s="12">
        <f t="shared" si="81"/>
        <v>6887.0627531002692</v>
      </c>
      <c r="AC1349" s="10">
        <f t="shared" si="75"/>
        <v>3.8807115378367584E-3</v>
      </c>
      <c r="AD1349" s="10">
        <f t="shared" si="76"/>
        <v>1.1999269962791035E-3</v>
      </c>
      <c r="AE1349" s="10">
        <f t="shared" si="77"/>
        <v>1026.4953818457711</v>
      </c>
      <c r="AF1349">
        <f t="shared" si="83"/>
        <v>1509.0461547869993</v>
      </c>
    </row>
    <row r="1350" spans="1:32" ht="14.4">
      <c r="A1350" s="7" t="str">
        <f t="shared" si="82"/>
        <v>Lebanon-Middle East 2009</v>
      </c>
      <c r="B1350" s="7" t="s">
        <v>182</v>
      </c>
      <c r="C1350" s="8" t="s">
        <v>93</v>
      </c>
      <c r="D1350" s="9" t="s">
        <v>71</v>
      </c>
      <c r="E1350" s="14">
        <v>7.3999999999999996E-2</v>
      </c>
      <c r="F1350" s="13">
        <v>35139635158</v>
      </c>
      <c r="G1350" s="14">
        <v>604</v>
      </c>
      <c r="H1350" s="14">
        <v>9.6000000000000002E-2</v>
      </c>
      <c r="I1350" s="10">
        <v>5023</v>
      </c>
      <c r="J1350" s="11">
        <v>16245</v>
      </c>
      <c r="K1350" s="10">
        <f t="array" ref="K1350">VLOOKUP(A1350,'HUMAN RESOURCES'!$A$2:$M$2692,5,0)</f>
        <v>1.2999999999999999E-2</v>
      </c>
      <c r="L1350" s="11">
        <f t="array" ref="L1350">VLOOKUP(A1350,'HUMAN RESOURCES'!$A$2:$M$2692,6,0)</f>
        <v>8.9999999999999993E-3</v>
      </c>
      <c r="M1350" s="10">
        <f t="array" ref="M1350">VLOOKUP(A1350,'HUMAN RESOURCES'!$A$2:$M$2692,7,0)</f>
        <v>81</v>
      </c>
      <c r="N1350" s="10">
        <f t="array" ref="N1350">VLOOKUP(A1350,'HUMAN RESOURCES'!$A$2:$M$2692,8,0)</f>
        <v>77</v>
      </c>
      <c r="O1350" s="10">
        <f t="array" ref="O1350">VLOOKUP(A1350,'HUMAN RESOURCES'!$A$2:$M$2692,9,0)</f>
        <v>0.247</v>
      </c>
      <c r="P1350" s="10">
        <f t="array" ref="P1350">VLOOKUP(A1350,'HUMAN RESOURCES'!$A$2:$M$2692,10,0)</f>
        <v>0.67</v>
      </c>
      <c r="Q1350" s="10">
        <f t="array" ref="Q1350">VLOOKUP(A1350,'HUMAN RESOURCES'!$A$2:$M$2692,11,0)</f>
        <v>8.3000000000000004E-2</v>
      </c>
      <c r="R1350" s="10">
        <f t="array" ref="R1350">VLOOKUP(A1350,'HUMAN RESOURCES'!$A$2:$M$2692,12,0)</f>
        <v>4246924</v>
      </c>
      <c r="S1350" s="10">
        <f t="array" ref="S1350">VLOOKUP(A1350,'HUMAN RESOURCES'!$A$2:$M$2692,13,0)</f>
        <v>0.871</v>
      </c>
      <c r="T1350" s="10">
        <f t="array" ref="T1350">VLOOKUP(A1350,TOURISM!$A$2:$F$2692,5,0)</f>
        <v>7157000000</v>
      </c>
      <c r="U1350" s="10">
        <f t="array" ref="U1350">VLOOKUP(A1350,TOURISM!$A$2:$F$2692,6,0)</f>
        <v>4928000000</v>
      </c>
      <c r="V1350" s="10">
        <f t="array" ref="V1350">VLOOKUP(A1350,BUSINESS!$A$2:$J$2692,5,0)</f>
        <v>0.30199999999999999</v>
      </c>
      <c r="W1350" s="10">
        <f t="array" ref="W1350">VLOOKUP(A1350,BUSINESS!$A$2:$J$2692,6,0)</f>
        <v>9</v>
      </c>
      <c r="X1350" s="10">
        <f t="array" ref="X1350">VLOOKUP(A1350,BUSINESS!$A$2:$J$2692,7,0)</f>
        <v>0</v>
      </c>
      <c r="Y1350" s="10">
        <f t="array" ref="Y1350">VLOOKUP(A1350,BUSINESS!$A$2:$J$2692,8,0)</f>
        <v>180</v>
      </c>
      <c r="Z1350" s="10">
        <f t="array" ref="Z1350">VLOOKUP(A1350,BUSINESS!$A$2:$J$2692,9,0)</f>
        <v>0.30099999999999999</v>
      </c>
      <c r="AA1350" s="10">
        <f t="array" ref="AA1350">VLOOKUP(A1350,BUSINESS!$A$2:$J$2692,10,0)</f>
        <v>0.56299999999999994</v>
      </c>
      <c r="AB1350" s="12">
        <f t="shared" si="81"/>
        <v>8274.1379779812396</v>
      </c>
      <c r="AC1350" s="10">
        <f t="shared" si="75"/>
        <v>3.8251214290625402E-3</v>
      </c>
      <c r="AD1350" s="10">
        <f t="shared" si="76"/>
        <v>1.1827383772349117E-3</v>
      </c>
      <c r="AE1350" s="10">
        <f t="shared" si="77"/>
        <v>1160.3692460708032</v>
      </c>
      <c r="AF1350">
        <f t="shared" si="83"/>
        <v>1685.2197025423577</v>
      </c>
    </row>
    <row r="1351" spans="1:32" ht="14.4">
      <c r="A1351" s="7" t="str">
        <f t="shared" si="82"/>
        <v>Lebanon-Middle East 2010</v>
      </c>
      <c r="B1351" s="7" t="s">
        <v>182</v>
      </c>
      <c r="C1351" s="8" t="s">
        <v>93</v>
      </c>
      <c r="D1351" s="9" t="s">
        <v>72</v>
      </c>
      <c r="E1351" s="14">
        <v>7.1999999999999995E-2</v>
      </c>
      <c r="F1351" s="13">
        <v>38009950249</v>
      </c>
      <c r="G1351" s="14">
        <v>620</v>
      </c>
      <c r="H1351" s="14">
        <v>8.3000000000000004E-2</v>
      </c>
      <c r="I1351" s="10">
        <f t="array" ref="I1351">VLOOKUP(A1351,ENERGY!$A$2:$F$2691,5,0)</f>
        <v>5220</v>
      </c>
      <c r="J1351" s="11">
        <f t="array" ref="J1351">VLOOKUP(A1351,ENERGY!$A$2:$F$2691,6,0)</f>
        <v>18221</v>
      </c>
      <c r="K1351" s="10">
        <f t="array" ref="K1351">VLOOKUP(A1351,'HUMAN RESOURCES'!$A$2:$M$2692,5,0)</f>
        <v>1.2999999999999999E-2</v>
      </c>
      <c r="L1351" s="11">
        <f t="array" ref="L1351">VLOOKUP(A1351,'HUMAN RESOURCES'!$A$2:$M$2692,6,0)</f>
        <v>8.9999999999999993E-3</v>
      </c>
      <c r="M1351" s="10">
        <f t="array" ref="M1351">VLOOKUP(A1351,'HUMAN RESOURCES'!$A$2:$M$2692,7,0)</f>
        <v>81</v>
      </c>
      <c r="N1351" s="10">
        <f t="array" ref="N1351">VLOOKUP(A1351,'HUMAN RESOURCES'!$A$2:$M$2692,8,0)</f>
        <v>77</v>
      </c>
      <c r="O1351" s="10">
        <f t="array" ref="O1351">VLOOKUP(A1351,'HUMAN RESOURCES'!$A$2:$M$2692,9,0)</f>
        <v>0.23699999999999999</v>
      </c>
      <c r="P1351" s="10">
        <f t="array" ref="P1351">VLOOKUP(A1351,'HUMAN RESOURCES'!$A$2:$M$2692,10,0)</f>
        <v>0.67800000000000005</v>
      </c>
      <c r="Q1351" s="10">
        <f t="array" ref="Q1351">VLOOKUP(A1351,'HUMAN RESOURCES'!$A$2:$M$2692,11,0)</f>
        <v>8.4000000000000005E-2</v>
      </c>
      <c r="R1351" s="10">
        <f t="array" ref="R1351">VLOOKUP(A1351,'HUMAN RESOURCES'!$A$2:$M$2692,12,0)</f>
        <v>4341092</v>
      </c>
      <c r="S1351" s="10">
        <f t="array" ref="S1351">VLOOKUP(A1351,'HUMAN RESOURCES'!$A$2:$M$2692,13,0)</f>
        <v>0.872</v>
      </c>
      <c r="T1351" s="10">
        <f t="array" ref="T1351">VLOOKUP(A1351,TOURISM!$A$2:$F$2692,5,0)</f>
        <v>8026000000</v>
      </c>
      <c r="U1351" s="10">
        <f t="array" ref="U1351">VLOOKUP(A1351,TOURISM!$A$2:$F$2692,6,0)</f>
        <v>4868000000</v>
      </c>
      <c r="V1351" s="10">
        <f t="array" ref="V1351">VLOOKUP(A1351,BUSINESS!$A$2:$J$2692,5,0)</f>
        <v>0.30199999999999999</v>
      </c>
      <c r="W1351" s="10">
        <f t="array" ref="W1351">VLOOKUP(A1351,BUSINESS!$A$2:$J$2692,6,0)</f>
        <v>9</v>
      </c>
      <c r="X1351" s="10">
        <f t="array" ref="X1351">VLOOKUP(A1351,BUSINESS!$A$2:$J$2692,7,0)</f>
        <v>0</v>
      </c>
      <c r="Y1351" s="10">
        <f t="array" ref="Y1351">VLOOKUP(A1351,BUSINESS!$A$2:$J$2692,8,0)</f>
        <v>180</v>
      </c>
      <c r="Z1351" s="10">
        <f t="array" ref="Z1351">VLOOKUP(A1351,BUSINESS!$A$2:$J$2692,9,0)</f>
        <v>0.437</v>
      </c>
      <c r="AA1351" s="10">
        <f t="array" ref="AA1351">VLOOKUP(A1351,BUSINESS!$A$2:$J$2692,10,0)</f>
        <v>0.66</v>
      </c>
      <c r="AB1351" s="12">
        <f t="shared" si="81"/>
        <v>8755.8499679343349</v>
      </c>
      <c r="AC1351" s="10">
        <f t="shared" si="75"/>
        <v>4.1973309941369594E-3</v>
      </c>
      <c r="AD1351" s="10">
        <f t="shared" si="76"/>
        <v>1.2024624218975317E-3</v>
      </c>
      <c r="AE1351" s="10">
        <f t="shared" si="77"/>
        <v>1121.3768332944799</v>
      </c>
      <c r="AF1351">
        <f t="shared" si="83"/>
        <v>1848.8435628639061</v>
      </c>
    </row>
    <row r="1352" spans="1:32" ht="14.4">
      <c r="A1352" s="7" t="str">
        <f t="shared" si="82"/>
        <v>Lebanon-Middle East 2011</v>
      </c>
      <c r="B1352" s="7" t="s">
        <v>182</v>
      </c>
      <c r="C1352" s="8" t="s">
        <v>93</v>
      </c>
      <c r="D1352" s="9" t="s">
        <v>73</v>
      </c>
      <c r="E1352" s="14">
        <v>7.3999999999999996E-2</v>
      </c>
      <c r="F1352" s="13">
        <v>40078938640</v>
      </c>
      <c r="G1352" s="14">
        <v>646</v>
      </c>
      <c r="H1352" s="14">
        <v>7.4999999999999997E-2</v>
      </c>
      <c r="I1352" s="10">
        <f t="array" ref="I1352">VLOOKUP(A1352,ENERGY!$A$2:$F$2691,5,0)</f>
        <v>4774</v>
      </c>
      <c r="J1352" s="11">
        <f t="array" ref="J1352">VLOOKUP(A1352,ENERGY!$A$2:$F$2691,6,0)</f>
        <v>14499</v>
      </c>
      <c r="K1352" s="10">
        <f t="array" ref="K1352">VLOOKUP(A1352,'HUMAN RESOURCES'!$A$2:$M$2692,5,0)</f>
        <v>1.2999999999999999E-2</v>
      </c>
      <c r="L1352" s="11">
        <f t="array" ref="L1352">VLOOKUP(A1352,'HUMAN RESOURCES'!$A$2:$M$2692,6,0)</f>
        <v>8.9999999999999993E-3</v>
      </c>
      <c r="M1352" s="10">
        <f t="array" ref="M1352">VLOOKUP(A1352,'HUMAN RESOURCES'!$A$2:$M$2692,7,0)</f>
        <v>82</v>
      </c>
      <c r="N1352" s="10">
        <f t="array" ref="N1352">VLOOKUP(A1352,'HUMAN RESOURCES'!$A$2:$M$2692,8,0)</f>
        <v>77</v>
      </c>
      <c r="O1352" s="10">
        <f t="array" ref="O1352">VLOOKUP(A1352,'HUMAN RESOURCES'!$A$2:$M$2692,9,0)</f>
        <v>0.22700000000000001</v>
      </c>
      <c r="P1352" s="10">
        <f t="array" ref="P1352">VLOOKUP(A1352,'HUMAN RESOURCES'!$A$2:$M$2692,10,0)</f>
        <v>0.68799999999999994</v>
      </c>
      <c r="Q1352" s="10">
        <f t="array" ref="Q1352">VLOOKUP(A1352,'HUMAN RESOURCES'!$A$2:$M$2692,11,0)</f>
        <v>8.5000000000000006E-2</v>
      </c>
      <c r="R1352" s="10">
        <f t="array" ref="R1352">VLOOKUP(A1352,'HUMAN RESOURCES'!$A$2:$M$2692,12,0)</f>
        <v>4382790</v>
      </c>
      <c r="S1352" s="10">
        <f t="array" ref="S1352">VLOOKUP(A1352,'HUMAN RESOURCES'!$A$2:$M$2692,13,0)</f>
        <v>0.873</v>
      </c>
      <c r="T1352" s="10">
        <f t="array" ref="T1352">VLOOKUP(A1352,TOURISM!$A$2:$F$2692,5,0)</f>
        <v>6797000000</v>
      </c>
      <c r="U1352" s="10">
        <f t="array" ref="U1352">VLOOKUP(A1352,TOURISM!$A$2:$F$2692,6,0)</f>
        <v>4440000000</v>
      </c>
      <c r="V1352" s="10">
        <f t="array" ref="V1352">VLOOKUP(A1352,BUSINESS!$A$2:$J$2692,5,0)</f>
        <v>0.30199999999999999</v>
      </c>
      <c r="W1352" s="10">
        <f t="array" ref="W1352">VLOOKUP(A1352,BUSINESS!$A$2:$J$2692,6,0)</f>
        <v>9</v>
      </c>
      <c r="X1352" s="10">
        <f t="array" ref="X1352">VLOOKUP(A1352,BUSINESS!$A$2:$J$2692,7,0)</f>
        <v>0</v>
      </c>
      <c r="Y1352" s="10">
        <f t="array" ref="Y1352">VLOOKUP(A1352,BUSINESS!$A$2:$J$2692,8,0)</f>
        <v>180</v>
      </c>
      <c r="Z1352" s="10">
        <f t="array" ref="Z1352">VLOOKUP(A1352,BUSINESS!$A$2:$J$2692,9,0)</f>
        <v>0.52</v>
      </c>
      <c r="AA1352" s="10">
        <f t="array" ref="AA1352">VLOOKUP(A1352,BUSINESS!$A$2:$J$2692,10,0)</f>
        <v>0.77200000000000002</v>
      </c>
      <c r="AB1352" s="12">
        <f t="shared" si="81"/>
        <v>9144.6176157196678</v>
      </c>
      <c r="AC1352" s="10">
        <f t="shared" si="75"/>
        <v>3.3081667157221768E-3</v>
      </c>
      <c r="AD1352" s="10">
        <f t="shared" si="76"/>
        <v>1.0892604938863143E-3</v>
      </c>
      <c r="AE1352" s="10">
        <f t="shared" si="77"/>
        <v>1013.0533290438283</v>
      </c>
      <c r="AF1352">
        <f t="shared" si="83"/>
        <v>1550.8386210610136</v>
      </c>
    </row>
    <row r="1353" spans="1:32" ht="14.4">
      <c r="A1353" s="7" t="str">
        <f t="shared" si="82"/>
        <v>Lebanon-Middle East 2012</v>
      </c>
      <c r="B1353" s="7" t="s">
        <v>182</v>
      </c>
      <c r="C1353" s="8" t="s">
        <v>93</v>
      </c>
      <c r="D1353" s="9" t="s">
        <v>74</v>
      </c>
      <c r="E1353" s="14">
        <v>7.5999999999999998E-2</v>
      </c>
      <c r="F1353" s="13">
        <v>43205095854</v>
      </c>
      <c r="G1353" s="14">
        <v>675</v>
      </c>
      <c r="H1353" s="14">
        <v>7.1999999999999995E-2</v>
      </c>
      <c r="I1353" s="10">
        <f t="array" ref="I1353">VLOOKUP(A1353,ENERGY!$A$2:$F$2691,5,0)</f>
        <v>5220</v>
      </c>
      <c r="J1353" s="11">
        <f t="array" ref="J1353">VLOOKUP(A1353,ENERGY!$A$2:$F$2691,6,0)</f>
        <v>16039</v>
      </c>
      <c r="K1353" s="10">
        <f t="array" ref="K1353">VLOOKUP(A1353,'HUMAN RESOURCES'!$A$2:$M$2692,5,0)</f>
        <v>1.2999999999999999E-2</v>
      </c>
      <c r="L1353" s="11">
        <f t="array" ref="L1353">VLOOKUP(A1353,'HUMAN RESOURCES'!$A$2:$M$2692,6,0)</f>
        <v>8.0000000000000002E-3</v>
      </c>
      <c r="M1353" s="10">
        <f t="array" ref="M1353">VLOOKUP(A1353,'HUMAN RESOURCES'!$A$2:$M$2692,7,0)</f>
        <v>82</v>
      </c>
      <c r="N1353" s="10">
        <f t="array" ref="N1353">VLOOKUP(A1353,'HUMAN RESOURCES'!$A$2:$M$2692,8,0)</f>
        <v>78</v>
      </c>
      <c r="O1353" s="10">
        <f t="array" ref="O1353">VLOOKUP(A1353,'HUMAN RESOURCES'!$A$2:$M$2692,9,0)</f>
        <v>0.216</v>
      </c>
      <c r="P1353" s="10">
        <f t="array" ref="P1353">VLOOKUP(A1353,'HUMAN RESOURCES'!$A$2:$M$2692,10,0)</f>
        <v>0.69799999999999995</v>
      </c>
      <c r="Q1353" s="10">
        <f t="array" ref="Q1353">VLOOKUP(A1353,'HUMAN RESOURCES'!$A$2:$M$2692,11,0)</f>
        <v>8.5999999999999993E-2</v>
      </c>
      <c r="R1353" s="10">
        <f t="array" ref="R1353">VLOOKUP(A1353,'HUMAN RESOURCES'!$A$2:$M$2692,12,0)</f>
        <v>4424888</v>
      </c>
      <c r="S1353" s="10">
        <f t="array" ref="S1353">VLOOKUP(A1353,'HUMAN RESOURCES'!$A$2:$M$2692,13,0)</f>
        <v>0.874</v>
      </c>
      <c r="T1353" s="10">
        <f t="array" ref="T1353">VLOOKUP(A1353,TOURISM!$A$2:$F$2692,5,0)</f>
        <v>6298000000</v>
      </c>
      <c r="U1353" s="10">
        <f t="array" ref="U1353">VLOOKUP(A1353,TOURISM!$A$2:$F$2692,6,0)</f>
        <v>4125000000</v>
      </c>
      <c r="V1353" s="10">
        <f t="array" ref="V1353">VLOOKUP(A1353,BUSINESS!$A$2:$J$2692,5,0)</f>
        <v>0.30199999999999999</v>
      </c>
      <c r="W1353" s="10">
        <f t="array" ref="W1353">VLOOKUP(A1353,BUSINESS!$A$2:$J$2692,6,0)</f>
        <v>9</v>
      </c>
      <c r="X1353" s="10">
        <f t="array" ref="X1353">VLOOKUP(A1353,BUSINESS!$A$2:$J$2692,7,0)</f>
        <v>105</v>
      </c>
      <c r="Y1353" s="10">
        <f t="array" ref="Y1353">VLOOKUP(A1353,BUSINESS!$A$2:$J$2692,8,0)</f>
        <v>180</v>
      </c>
      <c r="Z1353" s="10">
        <f t="array" ref="Z1353">VLOOKUP(A1353,BUSINESS!$A$2:$J$2692,9,0)</f>
        <v>0.61199999999999999</v>
      </c>
      <c r="AA1353" s="10">
        <f t="array" ref="AA1353">VLOOKUP(A1353,BUSINESS!$A$2:$J$2692,10,0)</f>
        <v>0.80800000000000005</v>
      </c>
      <c r="AB1353" s="12">
        <f t="shared" si="81"/>
        <v>9764.1106066413431</v>
      </c>
      <c r="AC1353" s="10">
        <f t="shared" si="75"/>
        <v>3.6247245128012279E-3</v>
      </c>
      <c r="AD1353" s="10">
        <f t="shared" si="76"/>
        <v>1.1796908757916585E-3</v>
      </c>
      <c r="AE1353" s="10">
        <f t="shared" si="77"/>
        <v>932.2269851801899</v>
      </c>
      <c r="AF1353">
        <f t="shared" si="83"/>
        <v>1423.3128612520813</v>
      </c>
    </row>
    <row r="1354" spans="1:32" ht="14.4">
      <c r="A1354" s="7" t="str">
        <f t="shared" si="82"/>
        <v>Lesotho-Africa 2000</v>
      </c>
      <c r="B1354" s="7" t="s">
        <v>183</v>
      </c>
      <c r="C1354" s="8" t="s">
        <v>78</v>
      </c>
      <c r="D1354" s="9" t="s">
        <v>62</v>
      </c>
      <c r="E1354" s="14">
        <v>6.9000000000000006E-2</v>
      </c>
      <c r="F1354" s="13">
        <v>771200632</v>
      </c>
      <c r="G1354" s="14">
        <v>29</v>
      </c>
      <c r="H1354" s="14">
        <v>0.17100000000000001</v>
      </c>
      <c r="I1354" s="10">
        <f t="array" ref="I1354">VLOOKUP(A1354,ENERGY!$A$2:$F$2691,5,0)</f>
        <v>0</v>
      </c>
      <c r="J1354" s="11">
        <f t="array" ref="J1354">VLOOKUP(A1354,ENERGY!$A$2:$F$2691,6,0)</f>
        <v>0</v>
      </c>
      <c r="K1354" s="10">
        <f t="array" ref="K1354">VLOOKUP(A1354,'HUMAN RESOURCES'!$A$2:$M$2692,5,0)</f>
        <v>3.1E-2</v>
      </c>
      <c r="L1354" s="11">
        <f t="array" ref="L1354">VLOOKUP(A1354,'HUMAN RESOURCES'!$A$2:$M$2692,6,0)</f>
        <v>8.1000000000000003E-2</v>
      </c>
      <c r="M1354" s="10">
        <f t="array" ref="M1354">VLOOKUP(A1354,'HUMAN RESOURCES'!$A$2:$M$2692,7,0)</f>
        <v>48</v>
      </c>
      <c r="N1354" s="10">
        <f t="array" ref="N1354">VLOOKUP(A1354,'HUMAN RESOURCES'!$A$2:$M$2692,8,0)</f>
        <v>47</v>
      </c>
      <c r="O1354" s="10">
        <f t="array" ref="O1354">VLOOKUP(A1354,'HUMAN RESOURCES'!$A$2:$M$2692,9,0)</f>
        <v>0.41199999999999998</v>
      </c>
      <c r="P1354" s="10">
        <f t="array" ref="P1354">VLOOKUP(A1354,'HUMAN RESOURCES'!$A$2:$M$2692,10,0)</f>
        <v>0.54300000000000004</v>
      </c>
      <c r="Q1354" s="10">
        <f t="array" ref="Q1354">VLOOKUP(A1354,'HUMAN RESOURCES'!$A$2:$M$2692,11,0)</f>
        <v>4.4999999999999998E-2</v>
      </c>
      <c r="R1354" s="10">
        <f t="array" ref="R1354">VLOOKUP(A1354,'HUMAN RESOURCES'!$A$2:$M$2692,12,0)</f>
        <v>1856225</v>
      </c>
      <c r="S1354" s="10">
        <f t="array" ref="S1354">VLOOKUP(A1354,'HUMAN RESOURCES'!$A$2:$M$2692,13,0)</f>
        <v>0.19500000000000001</v>
      </c>
      <c r="T1354" s="10">
        <f t="array" ref="T1354">VLOOKUP(A1354,TOURISM!$A$2:$F$2692,5,0)</f>
        <v>18000000</v>
      </c>
      <c r="U1354" s="10">
        <f t="array" ref="U1354">VLOOKUP(A1354,TOURISM!$A$2:$F$2692,6,0)</f>
        <v>195000000</v>
      </c>
      <c r="V1354" s="10">
        <f t="array" ref="V1354">VLOOKUP(A1354,BUSINESS!$A$2:$J$2692,5,0)</f>
        <v>0</v>
      </c>
      <c r="W1354" s="10">
        <f t="array" ref="W1354">VLOOKUP(A1354,BUSINESS!$A$2:$J$2692,6,0)</f>
        <v>0</v>
      </c>
      <c r="X1354" s="10">
        <f t="array" ref="X1354">VLOOKUP(A1354,BUSINESS!$A$2:$J$2692,7,0)</f>
        <v>0</v>
      </c>
      <c r="Y1354" s="10">
        <f t="array" ref="Y1354">VLOOKUP(A1354,BUSINESS!$A$2:$J$2692,8,0)</f>
        <v>0</v>
      </c>
      <c r="Z1354" s="10">
        <f t="array" ref="Z1354">VLOOKUP(A1354,BUSINESS!$A$2:$J$2692,9,0)</f>
        <v>2E-3</v>
      </c>
      <c r="AA1354" s="10">
        <f t="array" ref="AA1354">VLOOKUP(A1354,BUSINESS!$A$2:$J$2692,10,0)</f>
        <v>1.2E-2</v>
      </c>
      <c r="AB1354" s="12">
        <f t="shared" si="81"/>
        <v>415.46721545071313</v>
      </c>
      <c r="AC1354" s="10">
        <f t="shared" si="75"/>
        <v>0</v>
      </c>
      <c r="AD1354" s="10">
        <f t="shared" si="76"/>
        <v>0</v>
      </c>
      <c r="AE1354" s="10">
        <f t="shared" si="77"/>
        <v>105.05191989117698</v>
      </c>
      <c r="AF1354">
        <f t="shared" si="83"/>
        <v>9.6971002976471059</v>
      </c>
    </row>
    <row r="1355" spans="1:32" ht="14.4">
      <c r="A1355" s="7" t="str">
        <f t="shared" si="82"/>
        <v>Lesotho-Africa 2001</v>
      </c>
      <c r="B1355" s="7" t="s">
        <v>183</v>
      </c>
      <c r="C1355" s="8" t="s">
        <v>78</v>
      </c>
      <c r="D1355" s="9" t="s">
        <v>63</v>
      </c>
      <c r="E1355" s="14">
        <v>7.4999999999999997E-2</v>
      </c>
      <c r="F1355" s="13">
        <v>706430933</v>
      </c>
      <c r="G1355" s="14">
        <v>28</v>
      </c>
      <c r="H1355" s="14">
        <v>0.16600000000000001</v>
      </c>
      <c r="I1355" s="10">
        <f t="array" ref="I1355">VLOOKUP(A1355,ENERGY!$A$2:$F$2691,5,0)</f>
        <v>0</v>
      </c>
      <c r="J1355" s="11">
        <f t="array" ref="J1355">VLOOKUP(A1355,ENERGY!$A$2:$F$2691,6,0)</f>
        <v>0</v>
      </c>
      <c r="K1355" s="10">
        <f t="array" ref="K1355">VLOOKUP(A1355,'HUMAN RESOURCES'!$A$2:$M$2692,5,0)</f>
        <v>3.1E-2</v>
      </c>
      <c r="L1355" s="11">
        <f t="array" ref="L1355">VLOOKUP(A1355,'HUMAN RESOURCES'!$A$2:$M$2692,6,0)</f>
        <v>8.2000000000000003E-2</v>
      </c>
      <c r="M1355" s="10">
        <f t="array" ref="M1355">VLOOKUP(A1355,'HUMAN RESOURCES'!$A$2:$M$2692,7,0)</f>
        <v>46</v>
      </c>
      <c r="N1355" s="10">
        <f t="array" ref="N1355">VLOOKUP(A1355,'HUMAN RESOURCES'!$A$2:$M$2692,8,0)</f>
        <v>45</v>
      </c>
      <c r="O1355" s="10">
        <f t="array" ref="O1355">VLOOKUP(A1355,'HUMAN RESOURCES'!$A$2:$M$2692,9,0)</f>
        <v>0.41</v>
      </c>
      <c r="P1355" s="10">
        <f t="array" ref="P1355">VLOOKUP(A1355,'HUMAN RESOURCES'!$A$2:$M$2692,10,0)</f>
        <v>0.54500000000000004</v>
      </c>
      <c r="Q1355" s="10">
        <f t="array" ref="Q1355">VLOOKUP(A1355,'HUMAN RESOURCES'!$A$2:$M$2692,11,0)</f>
        <v>4.5999999999999999E-2</v>
      </c>
      <c r="R1355" s="10">
        <f t="array" ref="R1355">VLOOKUP(A1355,'HUMAN RESOURCES'!$A$2:$M$2692,12,0)</f>
        <v>1871500</v>
      </c>
      <c r="S1355" s="10">
        <f t="array" ref="S1355">VLOOKUP(A1355,'HUMAN RESOURCES'!$A$2:$M$2692,13,0)</f>
        <v>0.20100000000000001</v>
      </c>
      <c r="T1355" s="10">
        <f t="array" ref="T1355">VLOOKUP(A1355,TOURISM!$A$2:$F$2692,5,0)</f>
        <v>16000000</v>
      </c>
      <c r="U1355" s="10">
        <f t="array" ref="U1355">VLOOKUP(A1355,TOURISM!$A$2:$F$2692,6,0)</f>
        <v>166000000</v>
      </c>
      <c r="V1355" s="10">
        <f t="array" ref="V1355">VLOOKUP(A1355,BUSINESS!$A$2:$J$2692,5,0)</f>
        <v>0</v>
      </c>
      <c r="W1355" s="10">
        <f t="array" ref="W1355">VLOOKUP(A1355,BUSINESS!$A$2:$J$2692,6,0)</f>
        <v>0</v>
      </c>
      <c r="X1355" s="10">
        <f t="array" ref="X1355">VLOOKUP(A1355,BUSINESS!$A$2:$J$2692,7,0)</f>
        <v>0</v>
      </c>
      <c r="Y1355" s="10">
        <f t="array" ref="Y1355">VLOOKUP(A1355,BUSINESS!$A$2:$J$2692,8,0)</f>
        <v>0</v>
      </c>
      <c r="Z1355" s="10">
        <f t="array" ref="Z1355">VLOOKUP(A1355,BUSINESS!$A$2:$J$2692,9,0)</f>
        <v>3.0000000000000001E-3</v>
      </c>
      <c r="AA1355" s="10">
        <f t="array" ref="AA1355">VLOOKUP(A1355,BUSINESS!$A$2:$J$2692,10,0)</f>
        <v>0.03</v>
      </c>
      <c r="AB1355" s="12">
        <f t="shared" si="81"/>
        <v>377.46777077210794</v>
      </c>
      <c r="AC1355" s="10">
        <f t="shared" si="75"/>
        <v>0</v>
      </c>
      <c r="AD1355" s="10">
        <f t="shared" si="76"/>
        <v>0</v>
      </c>
      <c r="AE1355" s="10">
        <f t="shared" si="77"/>
        <v>88.698904621960992</v>
      </c>
      <c r="AF1355">
        <f t="shared" si="83"/>
        <v>8.5492920117552771</v>
      </c>
    </row>
    <row r="1356" spans="1:32" ht="14.4">
      <c r="A1356" s="7" t="str">
        <f t="shared" si="82"/>
        <v>Lesotho-Africa 2002</v>
      </c>
      <c r="B1356" s="7" t="s">
        <v>183</v>
      </c>
      <c r="C1356" s="8" t="s">
        <v>78</v>
      </c>
      <c r="D1356" s="9" t="s">
        <v>64</v>
      </c>
      <c r="E1356" s="14">
        <v>6.9000000000000006E-2</v>
      </c>
      <c r="F1356" s="13">
        <v>656802669</v>
      </c>
      <c r="G1356" s="14">
        <v>24</v>
      </c>
      <c r="H1356" s="14">
        <v>0.17100000000000001</v>
      </c>
      <c r="I1356" s="10">
        <f t="array" ref="I1356">VLOOKUP(A1356,ENERGY!$A$2:$F$2691,5,0)</f>
        <v>0</v>
      </c>
      <c r="J1356" s="11">
        <f t="array" ref="J1356">VLOOKUP(A1356,ENERGY!$A$2:$F$2691,6,0)</f>
        <v>18</v>
      </c>
      <c r="K1356" s="10">
        <f t="array" ref="K1356">VLOOKUP(A1356,'HUMAN RESOURCES'!$A$2:$M$2692,5,0)</f>
        <v>0.03</v>
      </c>
      <c r="L1356" s="11">
        <f t="array" ref="L1356">VLOOKUP(A1356,'HUMAN RESOURCES'!$A$2:$M$2692,6,0)</f>
        <v>8.2000000000000003E-2</v>
      </c>
      <c r="M1356" s="10">
        <f t="array" ref="M1356">VLOOKUP(A1356,'HUMAN RESOURCES'!$A$2:$M$2692,7,0)</f>
        <v>45</v>
      </c>
      <c r="N1356" s="10">
        <f t="array" ref="N1356">VLOOKUP(A1356,'HUMAN RESOURCES'!$A$2:$M$2692,8,0)</f>
        <v>44</v>
      </c>
      <c r="O1356" s="10">
        <f t="array" ref="O1356">VLOOKUP(A1356,'HUMAN RESOURCES'!$A$2:$M$2692,9,0)</f>
        <v>0.40699999999999997</v>
      </c>
      <c r="P1356" s="10">
        <f t="array" ref="P1356">VLOOKUP(A1356,'HUMAN RESOURCES'!$A$2:$M$2692,10,0)</f>
        <v>0.54700000000000004</v>
      </c>
      <c r="Q1356" s="10">
        <f t="array" ref="Q1356">VLOOKUP(A1356,'HUMAN RESOURCES'!$A$2:$M$2692,11,0)</f>
        <v>4.5999999999999999E-2</v>
      </c>
      <c r="R1356" s="10">
        <f t="array" ref="R1356">VLOOKUP(A1356,'HUMAN RESOURCES'!$A$2:$M$2692,12,0)</f>
        <v>1885487</v>
      </c>
      <c r="S1356" s="10">
        <f t="array" ref="S1356">VLOOKUP(A1356,'HUMAN RESOURCES'!$A$2:$M$2692,13,0)</f>
        <v>0.20599999999999999</v>
      </c>
      <c r="T1356" s="10">
        <f t="array" ref="T1356">VLOOKUP(A1356,TOURISM!$A$2:$F$2692,5,0)</f>
        <v>14000000</v>
      </c>
      <c r="U1356" s="10">
        <f t="array" ref="U1356">VLOOKUP(A1356,TOURISM!$A$2:$F$2692,6,0)</f>
        <v>164000000</v>
      </c>
      <c r="V1356" s="10">
        <f t="array" ref="V1356">VLOOKUP(A1356,BUSINESS!$A$2:$J$2692,5,0)</f>
        <v>0</v>
      </c>
      <c r="W1356" s="10">
        <f t="array" ref="W1356">VLOOKUP(A1356,BUSINESS!$A$2:$J$2692,6,0)</f>
        <v>0</v>
      </c>
      <c r="X1356" s="10">
        <f t="array" ref="X1356">VLOOKUP(A1356,BUSINESS!$A$2:$J$2692,7,0)</f>
        <v>0</v>
      </c>
      <c r="Y1356" s="10">
        <f t="array" ref="Y1356">VLOOKUP(A1356,BUSINESS!$A$2:$J$2692,8,0)</f>
        <v>0</v>
      </c>
      <c r="Z1356" s="10">
        <f t="array" ref="Z1356">VLOOKUP(A1356,BUSINESS!$A$2:$J$2692,9,0)</f>
        <v>1.0999999999999999E-2</v>
      </c>
      <c r="AA1356" s="10">
        <f t="array" ref="AA1356">VLOOKUP(A1356,BUSINESS!$A$2:$J$2692,10,0)</f>
        <v>7.2999999999999995E-2</v>
      </c>
      <c r="AB1356" s="12">
        <f t="shared" si="81"/>
        <v>348.34643198282458</v>
      </c>
      <c r="AC1356" s="10">
        <f t="shared" si="75"/>
        <v>9.546605200672293E-6</v>
      </c>
      <c r="AD1356" s="10">
        <f t="shared" si="76"/>
        <v>0</v>
      </c>
      <c r="AE1356" s="10">
        <f t="shared" si="77"/>
        <v>86.980180717236451</v>
      </c>
      <c r="AF1356">
        <f t="shared" si="83"/>
        <v>7.4251373783006729</v>
      </c>
    </row>
    <row r="1357" spans="1:32" ht="14.4">
      <c r="A1357" s="7" t="str">
        <f t="shared" si="82"/>
        <v>Lesotho-Africa 2003</v>
      </c>
      <c r="B1357" s="7" t="s">
        <v>183</v>
      </c>
      <c r="C1357" s="8" t="s">
        <v>78</v>
      </c>
      <c r="D1357" s="9" t="s">
        <v>65</v>
      </c>
      <c r="E1357" s="14">
        <v>7.0999999999999994E-2</v>
      </c>
      <c r="F1357" s="13">
        <v>969181551</v>
      </c>
      <c r="G1357" s="14">
        <v>36</v>
      </c>
      <c r="H1357" s="14">
        <v>0.16</v>
      </c>
      <c r="I1357" s="10">
        <f t="array" ref="I1357">VLOOKUP(A1357,ENERGY!$A$2:$F$2691,5,0)</f>
        <v>0</v>
      </c>
      <c r="J1357" s="11">
        <f t="array" ref="J1357">VLOOKUP(A1357,ENERGY!$A$2:$F$2691,6,0)</f>
        <v>26</v>
      </c>
      <c r="K1357" s="10">
        <f t="array" ref="K1357">VLOOKUP(A1357,'HUMAN RESOURCES'!$A$2:$M$2692,5,0)</f>
        <v>0.03</v>
      </c>
      <c r="L1357" s="11">
        <f t="array" ref="L1357">VLOOKUP(A1357,'HUMAN RESOURCES'!$A$2:$M$2692,6,0)</f>
        <v>8.3000000000000004E-2</v>
      </c>
      <c r="M1357" s="10">
        <f t="array" ref="M1357">VLOOKUP(A1357,'HUMAN RESOURCES'!$A$2:$M$2692,7,0)</f>
        <v>44</v>
      </c>
      <c r="N1357" s="10">
        <f t="array" ref="N1357">VLOOKUP(A1357,'HUMAN RESOURCES'!$A$2:$M$2692,8,0)</f>
        <v>44</v>
      </c>
      <c r="O1357" s="10">
        <f t="array" ref="O1357">VLOOKUP(A1357,'HUMAN RESOURCES'!$A$2:$M$2692,9,0)</f>
        <v>0.40400000000000003</v>
      </c>
      <c r="P1357" s="10">
        <f t="array" ref="P1357">VLOOKUP(A1357,'HUMAN RESOURCES'!$A$2:$M$2692,10,0)</f>
        <v>0.55000000000000004</v>
      </c>
      <c r="Q1357" s="10">
        <f t="array" ref="Q1357">VLOOKUP(A1357,'HUMAN RESOURCES'!$A$2:$M$2692,11,0)</f>
        <v>4.5999999999999999E-2</v>
      </c>
      <c r="R1357" s="10">
        <f t="array" ref="R1357">VLOOKUP(A1357,'HUMAN RESOURCES'!$A$2:$M$2692,12,0)</f>
        <v>1898757</v>
      </c>
      <c r="S1357" s="10">
        <f t="array" ref="S1357">VLOOKUP(A1357,'HUMAN RESOURCES'!$A$2:$M$2692,13,0)</f>
        <v>0.21099999999999999</v>
      </c>
      <c r="T1357" s="10">
        <f t="array" ref="T1357">VLOOKUP(A1357,TOURISM!$A$2:$F$2692,5,0)</f>
        <v>21000000</v>
      </c>
      <c r="U1357" s="10">
        <f t="array" ref="U1357">VLOOKUP(A1357,TOURISM!$A$2:$F$2692,6,0)</f>
        <v>242000000</v>
      </c>
      <c r="V1357" s="10">
        <f t="array" ref="V1357">VLOOKUP(A1357,BUSINESS!$A$2:$J$2692,5,0)</f>
        <v>0</v>
      </c>
      <c r="W1357" s="10">
        <f t="array" ref="W1357">VLOOKUP(A1357,BUSINESS!$A$2:$J$2692,6,0)</f>
        <v>93</v>
      </c>
      <c r="X1357" s="10">
        <f t="array" ref="X1357">VLOOKUP(A1357,BUSINESS!$A$2:$J$2692,7,0)</f>
        <v>0</v>
      </c>
      <c r="Y1357" s="10">
        <f t="array" ref="Y1357">VLOOKUP(A1357,BUSINESS!$A$2:$J$2692,8,0)</f>
        <v>0</v>
      </c>
      <c r="Z1357" s="10">
        <f t="array" ref="Z1357">VLOOKUP(A1357,BUSINESS!$A$2:$J$2692,9,0)</f>
        <v>1.4999999999999999E-2</v>
      </c>
      <c r="AA1357" s="10">
        <f t="array" ref="AA1357">VLOOKUP(A1357,BUSINESS!$A$2:$J$2692,10,0)</f>
        <v>6.6000000000000003E-2</v>
      </c>
      <c r="AB1357" s="12">
        <f t="shared" si="81"/>
        <v>510.42948149763242</v>
      </c>
      <c r="AC1357" s="10">
        <f t="shared" si="75"/>
        <v>1.3693168741445061E-5</v>
      </c>
      <c r="AD1357" s="10">
        <f t="shared" si="76"/>
        <v>0</v>
      </c>
      <c r="AE1357" s="10">
        <f t="shared" si="77"/>
        <v>127.45180136268095</v>
      </c>
      <c r="AF1357">
        <f t="shared" si="83"/>
        <v>11.059867060397934</v>
      </c>
    </row>
    <row r="1358" spans="1:32" ht="14.4">
      <c r="A1358" s="7" t="str">
        <f t="shared" si="82"/>
        <v>Lesotho-Africa 2004</v>
      </c>
      <c r="B1358" s="7" t="s">
        <v>183</v>
      </c>
      <c r="C1358" s="8" t="s">
        <v>78</v>
      </c>
      <c r="D1358" s="9" t="s">
        <v>66</v>
      </c>
      <c r="E1358" s="14">
        <v>7.0000000000000007E-2</v>
      </c>
      <c r="F1358" s="13">
        <v>1234197704</v>
      </c>
      <c r="G1358" s="14">
        <v>45</v>
      </c>
      <c r="H1358" s="14">
        <v>0.124</v>
      </c>
      <c r="I1358" s="10">
        <f t="array" ref="I1358">VLOOKUP(A1358,ENERGY!$A$2:$F$2691,5,0)</f>
        <v>0</v>
      </c>
      <c r="J1358" s="11">
        <f t="array" ref="J1358">VLOOKUP(A1358,ENERGY!$A$2:$F$2691,6,0)</f>
        <v>18</v>
      </c>
      <c r="K1358" s="10">
        <f t="array" ref="K1358">VLOOKUP(A1358,'HUMAN RESOURCES'!$A$2:$M$2692,5,0)</f>
        <v>2.9000000000000001E-2</v>
      </c>
      <c r="L1358" s="11">
        <f t="array" ref="L1358">VLOOKUP(A1358,'HUMAN RESOURCES'!$A$2:$M$2692,6,0)</f>
        <v>8.4000000000000005E-2</v>
      </c>
      <c r="M1358" s="10">
        <f t="array" ref="M1358">VLOOKUP(A1358,'HUMAN RESOURCES'!$A$2:$M$2692,7,0)</f>
        <v>44</v>
      </c>
      <c r="N1358" s="10">
        <f t="array" ref="N1358">VLOOKUP(A1358,'HUMAN RESOURCES'!$A$2:$M$2692,8,0)</f>
        <v>43</v>
      </c>
      <c r="O1358" s="10">
        <f t="array" ref="O1358">VLOOKUP(A1358,'HUMAN RESOURCES'!$A$2:$M$2692,9,0)</f>
        <v>0.4</v>
      </c>
      <c r="P1358" s="10">
        <f t="array" ref="P1358">VLOOKUP(A1358,'HUMAN RESOURCES'!$A$2:$M$2692,10,0)</f>
        <v>0.55300000000000005</v>
      </c>
      <c r="Q1358" s="10">
        <f t="array" ref="Q1358">VLOOKUP(A1358,'HUMAN RESOURCES'!$A$2:$M$2692,11,0)</f>
        <v>4.5999999999999999E-2</v>
      </c>
      <c r="R1358" s="10">
        <f t="array" ref="R1358">VLOOKUP(A1358,'HUMAN RESOURCES'!$A$2:$M$2692,12,0)</f>
        <v>1912022</v>
      </c>
      <c r="S1358" s="10">
        <f t="array" ref="S1358">VLOOKUP(A1358,'HUMAN RESOURCES'!$A$2:$M$2692,13,0)</f>
        <v>0.217</v>
      </c>
      <c r="T1358" s="10">
        <f t="array" ref="T1358">VLOOKUP(A1358,TOURISM!$A$2:$F$2692,5,0)</f>
        <v>26000000</v>
      </c>
      <c r="U1358" s="10">
        <f t="array" ref="U1358">VLOOKUP(A1358,TOURISM!$A$2:$F$2692,6,0)</f>
        <v>278000000</v>
      </c>
      <c r="V1358" s="10">
        <f t="array" ref="V1358">VLOOKUP(A1358,BUSINESS!$A$2:$J$2692,5,0)</f>
        <v>0</v>
      </c>
      <c r="W1358" s="10">
        <f t="array" ref="W1358">VLOOKUP(A1358,BUSINESS!$A$2:$J$2692,6,0)</f>
        <v>93</v>
      </c>
      <c r="X1358" s="10">
        <f t="array" ref="X1358">VLOOKUP(A1358,BUSINESS!$A$2:$J$2692,7,0)</f>
        <v>0</v>
      </c>
      <c r="Y1358" s="10">
        <f t="array" ref="Y1358">VLOOKUP(A1358,BUSINESS!$A$2:$J$2692,8,0)</f>
        <v>0</v>
      </c>
      <c r="Z1358" s="10">
        <f t="array" ref="Z1358">VLOOKUP(A1358,BUSINESS!$A$2:$J$2692,9,0)</f>
        <v>2.1999999999999999E-2</v>
      </c>
      <c r="AA1358" s="10">
        <f t="array" ref="AA1358">VLOOKUP(A1358,BUSINESS!$A$2:$J$2692,10,0)</f>
        <v>0.10299999999999999</v>
      </c>
      <c r="AB1358" s="12">
        <f t="shared" si="81"/>
        <v>645.49346398733906</v>
      </c>
      <c r="AC1358" s="10">
        <f t="shared" si="75"/>
        <v>9.4141176199855439E-6</v>
      </c>
      <c r="AD1358" s="10">
        <f t="shared" si="76"/>
        <v>0</v>
      </c>
      <c r="AE1358" s="10">
        <f t="shared" si="77"/>
        <v>145.3958165753323</v>
      </c>
      <c r="AF1358">
        <f t="shared" si="83"/>
        <v>13.598169895534674</v>
      </c>
    </row>
    <row r="1359" spans="1:32" ht="14.4">
      <c r="A1359" s="7" t="str">
        <f t="shared" si="82"/>
        <v>Lesotho-Africa 2005</v>
      </c>
      <c r="B1359" s="7" t="s">
        <v>183</v>
      </c>
      <c r="C1359" s="8" t="s">
        <v>78</v>
      </c>
      <c r="D1359" s="9" t="s">
        <v>67</v>
      </c>
      <c r="E1359" s="14">
        <v>6.3E-2</v>
      </c>
      <c r="F1359" s="13">
        <v>1368405301</v>
      </c>
      <c r="G1359" s="14">
        <v>45</v>
      </c>
      <c r="H1359" s="14">
        <v>0.11700000000000001</v>
      </c>
      <c r="I1359" s="10">
        <f t="array" ref="I1359">VLOOKUP(A1359,ENERGY!$A$2:$F$2691,5,0)</f>
        <v>0</v>
      </c>
      <c r="J1359" s="11">
        <v>18</v>
      </c>
      <c r="K1359" s="10">
        <f t="array" ref="K1359">VLOOKUP(A1359,'HUMAN RESOURCES'!$A$2:$M$2692,5,0)</f>
        <v>2.9000000000000001E-2</v>
      </c>
      <c r="L1359" s="11">
        <f t="array" ref="L1359">VLOOKUP(A1359,'HUMAN RESOURCES'!$A$2:$M$2692,6,0)</f>
        <v>8.5000000000000006E-2</v>
      </c>
      <c r="M1359" s="10">
        <f t="array" ref="M1359">VLOOKUP(A1359,'HUMAN RESOURCES'!$A$2:$M$2692,7,0)</f>
        <v>44</v>
      </c>
      <c r="N1359" s="10">
        <f t="array" ref="N1359">VLOOKUP(A1359,'HUMAN RESOURCES'!$A$2:$M$2692,8,0)</f>
        <v>44</v>
      </c>
      <c r="O1359" s="10">
        <f t="array" ref="O1359">VLOOKUP(A1359,'HUMAN RESOURCES'!$A$2:$M$2692,9,0)</f>
        <v>0.39700000000000002</v>
      </c>
      <c r="P1359" s="10">
        <f t="array" ref="P1359">VLOOKUP(A1359,'HUMAN RESOURCES'!$A$2:$M$2692,10,0)</f>
        <v>0.55700000000000005</v>
      </c>
      <c r="Q1359" s="10">
        <f t="array" ref="Q1359">VLOOKUP(A1359,'HUMAN RESOURCES'!$A$2:$M$2692,11,0)</f>
        <v>4.5999999999999999E-2</v>
      </c>
      <c r="R1359" s="10">
        <f t="array" ref="R1359">VLOOKUP(A1359,'HUMAN RESOURCES'!$A$2:$M$2692,12,0)</f>
        <v>1925844</v>
      </c>
      <c r="S1359" s="10">
        <f t="array" ref="S1359">VLOOKUP(A1359,'HUMAN RESOURCES'!$A$2:$M$2692,13,0)</f>
        <v>0.222</v>
      </c>
      <c r="T1359" s="10">
        <f t="array" ref="T1359">VLOOKUP(A1359,TOURISM!$A$2:$F$2692,5,0)</f>
        <v>27000000</v>
      </c>
      <c r="U1359" s="10">
        <f t="array" ref="U1359">VLOOKUP(A1359,TOURISM!$A$2:$F$2692,6,0)</f>
        <v>271000000</v>
      </c>
      <c r="V1359" s="10">
        <f t="array" ref="V1359">VLOOKUP(A1359,BUSINESS!$A$2:$J$2692,5,0)</f>
        <v>0.28799999999999998</v>
      </c>
      <c r="W1359" s="10">
        <f t="array" ref="W1359">VLOOKUP(A1359,BUSINESS!$A$2:$J$2692,6,0)</f>
        <v>93</v>
      </c>
      <c r="X1359" s="10">
        <f t="array" ref="X1359">VLOOKUP(A1359,BUSINESS!$A$2:$J$2692,7,0)</f>
        <v>0</v>
      </c>
      <c r="Y1359" s="10">
        <f t="array" ref="Y1359">VLOOKUP(A1359,BUSINESS!$A$2:$J$2692,8,0)</f>
        <v>564</v>
      </c>
      <c r="Z1359" s="10">
        <f t="array" ref="Z1359">VLOOKUP(A1359,BUSINESS!$A$2:$J$2692,9,0)</f>
        <v>2.5999999999999999E-2</v>
      </c>
      <c r="AA1359" s="10">
        <f t="array" ref="AA1359">VLOOKUP(A1359,BUSINESS!$A$2:$J$2692,10,0)</f>
        <v>0.13</v>
      </c>
      <c r="AB1359" s="12">
        <f t="shared" si="81"/>
        <v>710.54836269188991</v>
      </c>
      <c r="AC1359" s="10">
        <f t="shared" si="75"/>
        <v>9.346551434072541E-6</v>
      </c>
      <c r="AD1359" s="10">
        <f t="shared" si="76"/>
        <v>0</v>
      </c>
      <c r="AE1359" s="10">
        <f t="shared" si="77"/>
        <v>140.7175243685366</v>
      </c>
      <c r="AF1359">
        <f t="shared" si="83"/>
        <v>14.019827151108812</v>
      </c>
    </row>
    <row r="1360" spans="1:32" ht="14.4">
      <c r="A1360" s="7" t="str">
        <f t="shared" si="82"/>
        <v>Lesotho-Africa 2006</v>
      </c>
      <c r="B1360" s="7" t="s">
        <v>183</v>
      </c>
      <c r="C1360" s="8" t="s">
        <v>78</v>
      </c>
      <c r="D1360" s="9" t="s">
        <v>68</v>
      </c>
      <c r="E1360" s="14">
        <v>7.0999999999999994E-2</v>
      </c>
      <c r="F1360" s="13">
        <v>1428842600</v>
      </c>
      <c r="G1360" s="14">
        <v>52</v>
      </c>
      <c r="H1360" s="14">
        <v>0.122</v>
      </c>
      <c r="I1360" s="10">
        <f t="array" ref="I1360">VLOOKUP(A1360,ENERGY!$A$2:$F$2691,5,0)</f>
        <v>28</v>
      </c>
      <c r="J1360" s="11">
        <v>18</v>
      </c>
      <c r="K1360" s="10">
        <f t="array" ref="K1360">VLOOKUP(A1360,'HUMAN RESOURCES'!$A$2:$M$2692,5,0)</f>
        <v>2.9000000000000001E-2</v>
      </c>
      <c r="L1360" s="11">
        <f t="array" ref="L1360">VLOOKUP(A1360,'HUMAN RESOURCES'!$A$2:$M$2692,6,0)</f>
        <v>8.4000000000000005E-2</v>
      </c>
      <c r="M1360" s="10">
        <f t="array" ref="M1360">VLOOKUP(A1360,'HUMAN RESOURCES'!$A$2:$M$2692,7,0)</f>
        <v>44</v>
      </c>
      <c r="N1360" s="10">
        <f t="array" ref="N1360">VLOOKUP(A1360,'HUMAN RESOURCES'!$A$2:$M$2692,8,0)</f>
        <v>44</v>
      </c>
      <c r="O1360" s="10">
        <f t="array" ref="O1360">VLOOKUP(A1360,'HUMAN RESOURCES'!$A$2:$M$2692,9,0)</f>
        <v>0.39300000000000002</v>
      </c>
      <c r="P1360" s="10">
        <f t="array" ref="P1360">VLOOKUP(A1360,'HUMAN RESOURCES'!$A$2:$M$2692,10,0)</f>
        <v>0.56100000000000005</v>
      </c>
      <c r="Q1360" s="10">
        <f t="array" ref="Q1360">VLOOKUP(A1360,'HUMAN RESOURCES'!$A$2:$M$2692,11,0)</f>
        <v>4.5999999999999999E-2</v>
      </c>
      <c r="R1360" s="10">
        <f t="array" ref="R1360">VLOOKUP(A1360,'HUMAN RESOURCES'!$A$2:$M$2692,12,0)</f>
        <v>1940413</v>
      </c>
      <c r="S1360" s="10">
        <f t="array" ref="S1360">VLOOKUP(A1360,'HUMAN RESOURCES'!$A$2:$M$2692,13,0)</f>
        <v>0.22800000000000001</v>
      </c>
      <c r="T1360" s="10">
        <f t="array" ref="T1360">VLOOKUP(A1360,TOURISM!$A$2:$F$2692,5,0)</f>
        <v>29000000</v>
      </c>
      <c r="U1360" s="10">
        <f t="array" ref="U1360">VLOOKUP(A1360,TOURISM!$A$2:$F$2692,6,0)</f>
        <v>263000000</v>
      </c>
      <c r="V1360" s="10">
        <f t="array" ref="V1360">VLOOKUP(A1360,BUSINESS!$A$2:$J$2692,5,0)</f>
        <v>0.28799999999999998</v>
      </c>
      <c r="W1360" s="10">
        <f t="array" ref="W1360">VLOOKUP(A1360,BUSINESS!$A$2:$J$2692,6,0)</f>
        <v>73</v>
      </c>
      <c r="X1360" s="10">
        <f t="array" ref="X1360">VLOOKUP(A1360,BUSINESS!$A$2:$J$2692,7,0)</f>
        <v>0</v>
      </c>
      <c r="Y1360" s="10">
        <f t="array" ref="Y1360">VLOOKUP(A1360,BUSINESS!$A$2:$J$2692,8,0)</f>
        <v>564</v>
      </c>
      <c r="Z1360" s="10">
        <f t="array" ref="Z1360">VLOOKUP(A1360,BUSINESS!$A$2:$J$2692,9,0)</f>
        <v>0.03</v>
      </c>
      <c r="AA1360" s="10">
        <f t="array" ref="AA1360">VLOOKUP(A1360,BUSINESS!$A$2:$J$2692,10,0)</f>
        <v>0.184</v>
      </c>
      <c r="AB1360" s="12">
        <f t="shared" si="81"/>
        <v>736.36004293931239</v>
      </c>
      <c r="AC1360" s="10">
        <f t="shared" si="75"/>
        <v>9.2763756994000764E-6</v>
      </c>
      <c r="AD1360" s="10">
        <f t="shared" si="76"/>
        <v>1.4429917754622341E-5</v>
      </c>
      <c r="AE1360" s="10">
        <f t="shared" si="77"/>
        <v>135.53815605234556</v>
      </c>
      <c r="AF1360">
        <f t="shared" si="83"/>
        <v>14.945271960144566</v>
      </c>
    </row>
    <row r="1361" spans="1:32" ht="14.4">
      <c r="A1361" s="7" t="str">
        <f t="shared" si="82"/>
        <v>Lesotho-Africa 2007</v>
      </c>
      <c r="B1361" s="7" t="s">
        <v>183</v>
      </c>
      <c r="C1361" s="8" t="s">
        <v>78</v>
      </c>
      <c r="D1361" s="9" t="s">
        <v>69</v>
      </c>
      <c r="E1361" s="14">
        <v>8.5000000000000006E-2</v>
      </c>
      <c r="F1361" s="13">
        <v>1597484736</v>
      </c>
      <c r="G1361" s="14">
        <v>69</v>
      </c>
      <c r="H1361" s="14">
        <v>0.14099999999999999</v>
      </c>
      <c r="I1361" s="10">
        <f t="array" ref="I1361">VLOOKUP(A1361,ENERGY!$A$2:$F$2691,5,0)</f>
        <v>19</v>
      </c>
      <c r="J1361" s="11">
        <f t="array" ref="J1361">VLOOKUP(A1361,ENERGY!$A$2:$F$2691,6,0)</f>
        <v>7</v>
      </c>
      <c r="K1361" s="10">
        <f t="array" ref="K1361">VLOOKUP(A1361,'HUMAN RESOURCES'!$A$2:$M$2692,5,0)</f>
        <v>2.8000000000000001E-2</v>
      </c>
      <c r="L1361" s="11">
        <f t="array" ref="L1361">VLOOKUP(A1361,'HUMAN RESOURCES'!$A$2:$M$2692,6,0)</f>
        <v>8.2000000000000003E-2</v>
      </c>
      <c r="M1361" s="10">
        <f t="array" ref="M1361">VLOOKUP(A1361,'HUMAN RESOURCES'!$A$2:$M$2692,7,0)</f>
        <v>45</v>
      </c>
      <c r="N1361" s="10">
        <f t="array" ref="N1361">VLOOKUP(A1361,'HUMAN RESOURCES'!$A$2:$M$2692,8,0)</f>
        <v>45</v>
      </c>
      <c r="O1361" s="10">
        <f t="array" ref="O1361">VLOOKUP(A1361,'HUMAN RESOURCES'!$A$2:$M$2692,9,0)</f>
        <v>0.38900000000000001</v>
      </c>
      <c r="P1361" s="10">
        <f t="array" ref="P1361">VLOOKUP(A1361,'HUMAN RESOURCES'!$A$2:$M$2692,10,0)</f>
        <v>0.56599999999999995</v>
      </c>
      <c r="Q1361" s="10">
        <f t="array" ref="Q1361">VLOOKUP(A1361,'HUMAN RESOURCES'!$A$2:$M$2692,11,0)</f>
        <v>4.4999999999999998E-2</v>
      </c>
      <c r="R1361" s="10">
        <f t="array" ref="R1361">VLOOKUP(A1361,'HUMAN RESOURCES'!$A$2:$M$2692,12,0)</f>
        <v>1955784</v>
      </c>
      <c r="S1361" s="10">
        <f t="array" ref="S1361">VLOOKUP(A1361,'HUMAN RESOURCES'!$A$2:$M$2692,13,0)</f>
        <v>0.23300000000000001</v>
      </c>
      <c r="T1361" s="10">
        <f t="array" ref="T1361">VLOOKUP(A1361,TOURISM!$A$2:$F$2692,5,0)</f>
        <v>31000000</v>
      </c>
      <c r="U1361" s="10">
        <f t="array" ref="U1361">VLOOKUP(A1361,TOURISM!$A$2:$F$2692,6,0)</f>
        <v>276000000</v>
      </c>
      <c r="V1361" s="10">
        <f t="array" ref="V1361">VLOOKUP(A1361,BUSINESS!$A$2:$J$2692,5,0)</f>
        <v>0.224</v>
      </c>
      <c r="W1361" s="10">
        <f t="array" ref="W1361">VLOOKUP(A1361,BUSINESS!$A$2:$J$2692,6,0)</f>
        <v>73</v>
      </c>
      <c r="X1361" s="10">
        <f t="array" ref="X1361">VLOOKUP(A1361,BUSINESS!$A$2:$J$2692,7,0)</f>
        <v>0</v>
      </c>
      <c r="Y1361" s="10">
        <f t="array" ref="Y1361">VLOOKUP(A1361,BUSINESS!$A$2:$J$2692,8,0)</f>
        <v>342</v>
      </c>
      <c r="Z1361" s="10">
        <f t="array" ref="Z1361">VLOOKUP(A1361,BUSINESS!$A$2:$J$2692,9,0)</f>
        <v>3.4000000000000002E-2</v>
      </c>
      <c r="AA1361" s="10">
        <f t="array" ref="AA1361">VLOOKUP(A1361,BUSINESS!$A$2:$J$2692,10,0)</f>
        <v>0.247</v>
      </c>
      <c r="AB1361" s="12">
        <f t="shared" si="81"/>
        <v>816.80018652366516</v>
      </c>
      <c r="AC1361" s="10">
        <f t="shared" si="75"/>
        <v>3.579127347396236E-6</v>
      </c>
      <c r="AD1361" s="10">
        <f t="shared" si="76"/>
        <v>9.7147742286469263E-6</v>
      </c>
      <c r="AE1361" s="10">
        <f t="shared" si="77"/>
        <v>141.11987826876589</v>
      </c>
      <c r="AF1361">
        <f t="shared" si="83"/>
        <v>15.850421109897617</v>
      </c>
    </row>
    <row r="1362" spans="1:32" ht="14.4">
      <c r="A1362" s="7" t="str">
        <f t="shared" si="82"/>
        <v>Lesotho-Africa 2008</v>
      </c>
      <c r="B1362" s="7" t="s">
        <v>183</v>
      </c>
      <c r="C1362" s="8" t="s">
        <v>78</v>
      </c>
      <c r="D1362" s="9" t="s">
        <v>70</v>
      </c>
      <c r="E1362" s="14">
        <v>8.8999999999999996E-2</v>
      </c>
      <c r="F1362" s="13">
        <v>1630667593</v>
      </c>
      <c r="G1362" s="14">
        <v>73</v>
      </c>
      <c r="H1362" s="14">
        <v>0.16200000000000001</v>
      </c>
      <c r="I1362" s="10">
        <f t="array" ref="I1362">VLOOKUP(A1362,ENERGY!$A$2:$F$2691,5,0)</f>
        <v>33</v>
      </c>
      <c r="J1362" s="11">
        <v>7</v>
      </c>
      <c r="K1362" s="10">
        <f t="array" ref="K1362">VLOOKUP(A1362,'HUMAN RESOURCES'!$A$2:$M$2692,5,0)</f>
        <v>2.8000000000000001E-2</v>
      </c>
      <c r="L1362" s="11">
        <f t="array" ref="L1362">VLOOKUP(A1362,'HUMAN RESOURCES'!$A$2:$M$2692,6,0)</f>
        <v>8.2000000000000003E-2</v>
      </c>
      <c r="M1362" s="10">
        <f t="array" ref="M1362">VLOOKUP(A1362,'HUMAN RESOURCES'!$A$2:$M$2692,7,0)</f>
        <v>46</v>
      </c>
      <c r="N1362" s="10">
        <f t="array" ref="N1362">VLOOKUP(A1362,'HUMAN RESOURCES'!$A$2:$M$2692,8,0)</f>
        <v>46</v>
      </c>
      <c r="O1362" s="10">
        <f t="array" ref="O1362">VLOOKUP(A1362,'HUMAN RESOURCES'!$A$2:$M$2692,9,0)</f>
        <v>0.38500000000000001</v>
      </c>
      <c r="P1362" s="10">
        <f t="array" ref="P1362">VLOOKUP(A1362,'HUMAN RESOURCES'!$A$2:$M$2692,10,0)</f>
        <v>0.57099999999999995</v>
      </c>
      <c r="Q1362" s="10">
        <f t="array" ref="Q1362">VLOOKUP(A1362,'HUMAN RESOURCES'!$A$2:$M$2692,11,0)</f>
        <v>4.3999999999999997E-2</v>
      </c>
      <c r="R1362" s="10">
        <f t="array" ref="R1362">VLOOKUP(A1362,'HUMAN RESOURCES'!$A$2:$M$2692,12,0)</f>
        <v>1972199</v>
      </c>
      <c r="S1362" s="10">
        <f t="array" ref="S1362">VLOOKUP(A1362,'HUMAN RESOURCES'!$A$2:$M$2692,13,0)</f>
        <v>0.23799999999999999</v>
      </c>
      <c r="T1362" s="10">
        <f t="array" ref="T1362">VLOOKUP(A1362,TOURISM!$A$2:$F$2692,5,0)</f>
        <v>30000000</v>
      </c>
      <c r="U1362" s="10">
        <f t="array" ref="U1362">VLOOKUP(A1362,TOURISM!$A$2:$F$2692,6,0)</f>
        <v>248000000</v>
      </c>
      <c r="V1362" s="10">
        <f t="array" ref="V1362">VLOOKUP(A1362,BUSINESS!$A$2:$J$2692,5,0)</f>
        <v>0.19600000000000001</v>
      </c>
      <c r="W1362" s="10">
        <f t="array" ref="W1362">VLOOKUP(A1362,BUSINESS!$A$2:$J$2692,6,0)</f>
        <v>40</v>
      </c>
      <c r="X1362" s="10">
        <f t="array" ref="X1362">VLOOKUP(A1362,BUSINESS!$A$2:$J$2692,7,0)</f>
        <v>0</v>
      </c>
      <c r="Y1362" s="10">
        <f t="array" ref="Y1362">VLOOKUP(A1362,BUSINESS!$A$2:$J$2692,8,0)</f>
        <v>324</v>
      </c>
      <c r="Z1362" s="10">
        <f t="array" ref="Z1362">VLOOKUP(A1362,BUSINESS!$A$2:$J$2692,9,0)</f>
        <v>3.5999999999999997E-2</v>
      </c>
      <c r="AA1362" s="10">
        <f t="array" ref="AA1362">VLOOKUP(A1362,BUSINESS!$A$2:$J$2692,10,0)</f>
        <v>0.30099999999999999</v>
      </c>
      <c r="AB1362" s="12">
        <f t="shared" si="81"/>
        <v>826.82710669663663</v>
      </c>
      <c r="AC1362" s="10">
        <f t="shared" si="75"/>
        <v>3.5493375668479704E-6</v>
      </c>
      <c r="AD1362" s="10">
        <f t="shared" si="76"/>
        <v>1.6732591386569003E-5</v>
      </c>
      <c r="AE1362" s="10">
        <f t="shared" si="77"/>
        <v>125.74795951118523</v>
      </c>
      <c r="AF1362">
        <f t="shared" si="83"/>
        <v>15.211446715062729</v>
      </c>
    </row>
    <row r="1363" spans="1:32" ht="14.4">
      <c r="A1363" s="7" t="str">
        <f t="shared" si="82"/>
        <v>Lesotho-Africa 2009</v>
      </c>
      <c r="B1363" s="7" t="s">
        <v>183</v>
      </c>
      <c r="C1363" s="8" t="s">
        <v>78</v>
      </c>
      <c r="D1363" s="9" t="s">
        <v>71</v>
      </c>
      <c r="E1363" s="14">
        <v>9.8000000000000004E-2</v>
      </c>
      <c r="F1363" s="13">
        <v>1708772782</v>
      </c>
      <c r="G1363" s="14">
        <v>84</v>
      </c>
      <c r="H1363" s="14">
        <v>0.13</v>
      </c>
      <c r="I1363" s="10">
        <v>33</v>
      </c>
      <c r="J1363" s="11">
        <v>7</v>
      </c>
      <c r="K1363" s="10">
        <f t="array" ref="K1363">VLOOKUP(A1363,'HUMAN RESOURCES'!$A$2:$M$2692,5,0)</f>
        <v>2.8000000000000001E-2</v>
      </c>
      <c r="L1363" s="11">
        <f t="array" ref="L1363">VLOOKUP(A1363,'HUMAN RESOURCES'!$A$2:$M$2692,6,0)</f>
        <v>0.08</v>
      </c>
      <c r="M1363" s="10">
        <f t="array" ref="M1363">VLOOKUP(A1363,'HUMAN RESOURCES'!$A$2:$M$2692,7,0)</f>
        <v>47</v>
      </c>
      <c r="N1363" s="10">
        <f t="array" ref="N1363">VLOOKUP(A1363,'HUMAN RESOURCES'!$A$2:$M$2692,8,0)</f>
        <v>46</v>
      </c>
      <c r="O1363" s="10">
        <f t="array" ref="O1363">VLOOKUP(A1363,'HUMAN RESOURCES'!$A$2:$M$2692,9,0)</f>
        <v>0.38100000000000001</v>
      </c>
      <c r="P1363" s="10">
        <f t="array" ref="P1363">VLOOKUP(A1363,'HUMAN RESOURCES'!$A$2:$M$2692,10,0)</f>
        <v>0.57599999999999996</v>
      </c>
      <c r="Q1363" s="10">
        <f t="array" ref="Q1363">VLOOKUP(A1363,'HUMAN RESOURCES'!$A$2:$M$2692,11,0)</f>
        <v>4.2999999999999997E-2</v>
      </c>
      <c r="R1363" s="10">
        <f t="array" ref="R1363">VLOOKUP(A1363,'HUMAN RESOURCES'!$A$2:$M$2692,12,0)</f>
        <v>1989873</v>
      </c>
      <c r="S1363" s="10">
        <f t="array" ref="S1363">VLOOKUP(A1363,'HUMAN RESOURCES'!$A$2:$M$2692,13,0)</f>
        <v>0.24299999999999999</v>
      </c>
      <c r="T1363" s="10">
        <f t="array" ref="T1363">VLOOKUP(A1363,TOURISM!$A$2:$F$2692,5,0)</f>
        <v>30000000</v>
      </c>
      <c r="U1363" s="10">
        <f t="array" ref="U1363">VLOOKUP(A1363,TOURISM!$A$2:$F$2692,6,0)</f>
        <v>247000000</v>
      </c>
      <c r="V1363" s="10">
        <f t="array" ref="V1363">VLOOKUP(A1363,BUSINESS!$A$2:$J$2692,5,0)</f>
        <v>0.19900000000000001</v>
      </c>
      <c r="W1363" s="10">
        <f t="array" ref="W1363">VLOOKUP(A1363,BUSINESS!$A$2:$J$2692,6,0)</f>
        <v>40</v>
      </c>
      <c r="X1363" s="10">
        <f t="array" ref="X1363">VLOOKUP(A1363,BUSINESS!$A$2:$J$2692,7,0)</f>
        <v>0</v>
      </c>
      <c r="Y1363" s="10">
        <f t="array" ref="Y1363">VLOOKUP(A1363,BUSINESS!$A$2:$J$2692,8,0)</f>
        <v>324</v>
      </c>
      <c r="Z1363" s="10">
        <f t="array" ref="Z1363">VLOOKUP(A1363,BUSINESS!$A$2:$J$2692,9,0)</f>
        <v>3.6999999999999998E-2</v>
      </c>
      <c r="AA1363" s="10">
        <f t="array" ref="AA1363">VLOOKUP(A1363,BUSINESS!$A$2:$J$2692,10,0)</f>
        <v>0.33200000000000002</v>
      </c>
      <c r="AB1363" s="12">
        <f t="shared" si="81"/>
        <v>858.73459361476841</v>
      </c>
      <c r="AC1363" s="10">
        <f t="shared" si="75"/>
        <v>3.5178124433066835E-6</v>
      </c>
      <c r="AD1363" s="10">
        <f t="shared" si="76"/>
        <v>1.658397294701722E-5</v>
      </c>
      <c r="AE1363" s="10">
        <f t="shared" si="77"/>
        <v>124.12852478525011</v>
      </c>
      <c r="AF1363">
        <f t="shared" si="83"/>
        <v>15.076339042742928</v>
      </c>
    </row>
    <row r="1364" spans="1:32" ht="14.4">
      <c r="A1364" s="7" t="str">
        <f t="shared" si="82"/>
        <v>Lesotho-Africa 2010</v>
      </c>
      <c r="B1364" s="7" t="s">
        <v>183</v>
      </c>
      <c r="C1364" s="8" t="s">
        <v>78</v>
      </c>
      <c r="D1364" s="9" t="s">
        <v>72</v>
      </c>
      <c r="E1364" s="14">
        <v>0.108</v>
      </c>
      <c r="F1364" s="13">
        <v>2175685681</v>
      </c>
      <c r="G1364" s="14">
        <v>118</v>
      </c>
      <c r="H1364" s="14">
        <v>0.112</v>
      </c>
      <c r="I1364" s="10">
        <v>33</v>
      </c>
      <c r="J1364" s="11">
        <v>7</v>
      </c>
      <c r="K1364" s="10">
        <f t="array" ref="K1364">VLOOKUP(A1364,'HUMAN RESOURCES'!$A$2:$M$2692,5,0)</f>
        <v>2.8000000000000001E-2</v>
      </c>
      <c r="L1364" s="11">
        <f t="array" ref="L1364">VLOOKUP(A1364,'HUMAN RESOURCES'!$A$2:$M$2692,6,0)</f>
        <v>7.6999999999999999E-2</v>
      </c>
      <c r="M1364" s="10">
        <f t="array" ref="M1364">VLOOKUP(A1364,'HUMAN RESOURCES'!$A$2:$M$2692,7,0)</f>
        <v>48</v>
      </c>
      <c r="N1364" s="10">
        <f t="array" ref="N1364">VLOOKUP(A1364,'HUMAN RESOURCES'!$A$2:$M$2692,8,0)</f>
        <v>47</v>
      </c>
      <c r="O1364" s="10">
        <f t="array" ref="O1364">VLOOKUP(A1364,'HUMAN RESOURCES'!$A$2:$M$2692,9,0)</f>
        <v>0.376</v>
      </c>
      <c r="P1364" s="10">
        <f t="array" ref="P1364">VLOOKUP(A1364,'HUMAN RESOURCES'!$A$2:$M$2692,10,0)</f>
        <v>0.58099999999999996</v>
      </c>
      <c r="Q1364" s="10">
        <f t="array" ref="Q1364">VLOOKUP(A1364,'HUMAN RESOURCES'!$A$2:$M$2692,11,0)</f>
        <v>4.2999999999999997E-2</v>
      </c>
      <c r="R1364" s="10">
        <f t="array" ref="R1364">VLOOKUP(A1364,'HUMAN RESOURCES'!$A$2:$M$2692,12,0)</f>
        <v>2008921</v>
      </c>
      <c r="S1364" s="10">
        <f t="array" ref="S1364">VLOOKUP(A1364,'HUMAN RESOURCES'!$A$2:$M$2692,13,0)</f>
        <v>0.248</v>
      </c>
      <c r="T1364" s="10">
        <f t="array" ref="T1364">VLOOKUP(A1364,TOURISM!$A$2:$F$2692,5,0)</f>
        <v>25000000</v>
      </c>
      <c r="U1364" s="10">
        <f t="array" ref="U1364">VLOOKUP(A1364,TOURISM!$A$2:$F$2692,6,0)</f>
        <v>278000000</v>
      </c>
      <c r="V1364" s="10">
        <f t="array" ref="V1364">VLOOKUP(A1364,BUSINESS!$A$2:$J$2692,5,0)</f>
        <v>0.19600000000000001</v>
      </c>
      <c r="W1364" s="10">
        <f t="array" ref="W1364">VLOOKUP(A1364,BUSINESS!$A$2:$J$2692,6,0)</f>
        <v>40</v>
      </c>
      <c r="X1364" s="10">
        <f t="array" ref="X1364">VLOOKUP(A1364,BUSINESS!$A$2:$J$2692,7,0)</f>
        <v>0</v>
      </c>
      <c r="Y1364" s="10">
        <f t="array" ref="Y1364">VLOOKUP(A1364,BUSINESS!$A$2:$J$2692,8,0)</f>
        <v>324</v>
      </c>
      <c r="Z1364" s="10">
        <f t="array" ref="Z1364">VLOOKUP(A1364,BUSINESS!$A$2:$J$2692,9,0)</f>
        <v>3.9E-2</v>
      </c>
      <c r="AA1364" s="10">
        <f t="array" ref="AA1364">VLOOKUP(A1364,BUSINESS!$A$2:$J$2692,10,0)</f>
        <v>0.49199999999999999</v>
      </c>
      <c r="AB1364" s="12">
        <f t="shared" si="81"/>
        <v>1083.0120651832501</v>
      </c>
      <c r="AC1364" s="10">
        <f t="shared" si="75"/>
        <v>3.4844575769778903E-6</v>
      </c>
      <c r="AD1364" s="10">
        <f t="shared" si="76"/>
        <v>1.6426728577181481E-5</v>
      </c>
      <c r="AE1364" s="10">
        <f t="shared" si="77"/>
        <v>138.38274377140763</v>
      </c>
      <c r="AF1364">
        <f t="shared" si="83"/>
        <v>12.444491346349608</v>
      </c>
    </row>
    <row r="1365" spans="1:32" ht="14.4">
      <c r="A1365" s="7" t="str">
        <f t="shared" si="82"/>
        <v>Lesotho-Africa 2011</v>
      </c>
      <c r="B1365" s="7" t="s">
        <v>183</v>
      </c>
      <c r="C1365" s="8" t="s">
        <v>78</v>
      </c>
      <c r="D1365" s="9" t="s">
        <v>73</v>
      </c>
      <c r="E1365" s="14">
        <v>0.11700000000000001</v>
      </c>
      <c r="F1365" s="13">
        <v>2487352968</v>
      </c>
      <c r="G1365" s="14">
        <v>146</v>
      </c>
      <c r="H1365" s="14">
        <v>0.104</v>
      </c>
      <c r="I1365" s="10">
        <f t="array" ref="I1365">VLOOKUP(A1365,ENERGY!$A$2:$F$2691,5,0)</f>
        <v>19</v>
      </c>
      <c r="J1365" s="11">
        <v>7</v>
      </c>
      <c r="K1365" s="10">
        <f t="array" ref="K1365">VLOOKUP(A1365,'HUMAN RESOURCES'!$A$2:$M$2692,5,0)</f>
        <v>2.8000000000000001E-2</v>
      </c>
      <c r="L1365" s="11">
        <f t="array" ref="L1365">VLOOKUP(A1365,'HUMAN RESOURCES'!$A$2:$M$2692,6,0)</f>
        <v>7.2999999999999995E-2</v>
      </c>
      <c r="M1365" s="10">
        <f t="array" ref="M1365">VLOOKUP(A1365,'HUMAN RESOURCES'!$A$2:$M$2692,7,0)</f>
        <v>48</v>
      </c>
      <c r="N1365" s="10">
        <f t="array" ref="N1365">VLOOKUP(A1365,'HUMAN RESOURCES'!$A$2:$M$2692,8,0)</f>
        <v>48</v>
      </c>
      <c r="O1365" s="10">
        <f t="array" ref="O1365">VLOOKUP(A1365,'HUMAN RESOURCES'!$A$2:$M$2692,9,0)</f>
        <v>0.372</v>
      </c>
      <c r="P1365" s="10">
        <f t="array" ref="P1365">VLOOKUP(A1365,'HUMAN RESOURCES'!$A$2:$M$2692,10,0)</f>
        <v>0.58599999999999997</v>
      </c>
      <c r="Q1365" s="10">
        <f t="array" ref="Q1365">VLOOKUP(A1365,'HUMAN RESOURCES'!$A$2:$M$2692,11,0)</f>
        <v>4.2000000000000003E-2</v>
      </c>
      <c r="R1365" s="10">
        <f t="array" ref="R1365">VLOOKUP(A1365,'HUMAN RESOURCES'!$A$2:$M$2692,12,0)</f>
        <v>2029516</v>
      </c>
      <c r="S1365" s="10">
        <f t="array" ref="S1365">VLOOKUP(A1365,'HUMAN RESOURCES'!$A$2:$M$2692,13,0)</f>
        <v>0.253</v>
      </c>
      <c r="T1365" s="10">
        <f t="array" ref="T1365">VLOOKUP(A1365,TOURISM!$A$2:$F$2692,5,0)</f>
        <v>29000000</v>
      </c>
      <c r="U1365" s="10">
        <f t="array" ref="U1365">VLOOKUP(A1365,TOURISM!$A$2:$F$2692,6,0)</f>
        <v>300000000</v>
      </c>
      <c r="V1365" s="10">
        <f t="array" ref="V1365">VLOOKUP(A1365,BUSINESS!$A$2:$J$2692,5,0)</f>
        <v>0.16</v>
      </c>
      <c r="W1365" s="10">
        <f t="array" ref="W1365">VLOOKUP(A1365,BUSINESS!$A$2:$J$2692,6,0)</f>
        <v>40</v>
      </c>
      <c r="X1365" s="10">
        <f t="array" ref="X1365">VLOOKUP(A1365,BUSINESS!$A$2:$J$2692,7,0)</f>
        <v>0</v>
      </c>
      <c r="Y1365" s="10">
        <f t="array" ref="Y1365">VLOOKUP(A1365,BUSINESS!$A$2:$J$2692,8,0)</f>
        <v>324</v>
      </c>
      <c r="Z1365" s="10">
        <f t="array" ref="Z1365">VLOOKUP(A1365,BUSINESS!$A$2:$J$2692,9,0)</f>
        <v>4.2000000000000003E-2</v>
      </c>
      <c r="AA1365" s="10">
        <f t="array" ref="AA1365">VLOOKUP(A1365,BUSINESS!$A$2:$J$2692,10,0)</f>
        <v>0.60699999999999998</v>
      </c>
      <c r="AB1365" s="12">
        <f t="shared" si="81"/>
        <v>1225.5892380252237</v>
      </c>
      <c r="AC1365" s="10">
        <f t="shared" si="75"/>
        <v>3.4490982086369362E-6</v>
      </c>
      <c r="AD1365" s="10">
        <f t="shared" si="76"/>
        <v>9.3618379948716844E-6</v>
      </c>
      <c r="AE1365" s="10">
        <f t="shared" si="77"/>
        <v>147.81849465586868</v>
      </c>
      <c r="AF1365">
        <f t="shared" si="83"/>
        <v>14.289121150067306</v>
      </c>
    </row>
    <row r="1366" spans="1:32" ht="14.4">
      <c r="A1366" s="7" t="str">
        <f t="shared" si="82"/>
        <v>Lesotho-Africa 2012</v>
      </c>
      <c r="B1366" s="7" t="s">
        <v>183</v>
      </c>
      <c r="C1366" s="8" t="s">
        <v>78</v>
      </c>
      <c r="D1366" s="9" t="s">
        <v>74</v>
      </c>
      <c r="E1366" s="14">
        <v>0.11600000000000001</v>
      </c>
      <c r="F1366" s="13">
        <v>2328196275</v>
      </c>
      <c r="G1366" s="14">
        <v>138</v>
      </c>
      <c r="H1366" s="14">
        <v>0.10100000000000001</v>
      </c>
      <c r="I1366" s="10">
        <v>19</v>
      </c>
      <c r="J1366" s="11">
        <v>7</v>
      </c>
      <c r="K1366" s="10">
        <f t="array" ref="K1366">VLOOKUP(A1366,'HUMAN RESOURCES'!$A$2:$M$2692,5,0)</f>
        <v>2.8000000000000001E-2</v>
      </c>
      <c r="L1366" s="11">
        <f t="array" ref="L1366">VLOOKUP(A1366,'HUMAN RESOURCES'!$A$2:$M$2692,6,0)</f>
        <v>7.3999999999999996E-2</v>
      </c>
      <c r="M1366" s="10">
        <f t="array" ref="M1366">VLOOKUP(A1366,'HUMAN RESOURCES'!$A$2:$M$2692,7,0)</f>
        <v>49</v>
      </c>
      <c r="N1366" s="10">
        <f t="array" ref="N1366">VLOOKUP(A1366,'HUMAN RESOURCES'!$A$2:$M$2692,8,0)</f>
        <v>49</v>
      </c>
      <c r="O1366" s="10">
        <f t="array" ref="O1366">VLOOKUP(A1366,'HUMAN RESOURCES'!$A$2:$M$2692,9,0)</f>
        <v>0.36799999999999999</v>
      </c>
      <c r="P1366" s="10">
        <f t="array" ref="P1366">VLOOKUP(A1366,'HUMAN RESOURCES'!$A$2:$M$2692,10,0)</f>
        <v>0.59099999999999997</v>
      </c>
      <c r="Q1366" s="10">
        <f t="array" ref="Q1366">VLOOKUP(A1366,'HUMAN RESOURCES'!$A$2:$M$2692,11,0)</f>
        <v>4.2000000000000003E-2</v>
      </c>
      <c r="R1366" s="10">
        <f t="array" ref="R1366">VLOOKUP(A1366,'HUMAN RESOURCES'!$A$2:$M$2692,12,0)</f>
        <v>2051545</v>
      </c>
      <c r="S1366" s="10">
        <f t="array" ref="S1366">VLOOKUP(A1366,'HUMAN RESOURCES'!$A$2:$M$2692,13,0)</f>
        <v>0.25800000000000001</v>
      </c>
      <c r="T1366" s="10">
        <f t="array" ref="T1366">VLOOKUP(A1366,TOURISM!$A$2:$F$2692,5,0)</f>
        <v>46000000</v>
      </c>
      <c r="U1366" s="10">
        <f t="array" ref="U1366">VLOOKUP(A1366,TOURISM!$A$2:$F$2692,6,0)</f>
        <v>256000000</v>
      </c>
      <c r="V1366" s="10">
        <f t="array" ref="V1366">VLOOKUP(A1366,BUSINESS!$A$2:$J$2692,5,0)</f>
        <v>0.16</v>
      </c>
      <c r="W1366" s="10">
        <f t="array" ref="W1366">VLOOKUP(A1366,BUSINESS!$A$2:$J$2692,6,0)</f>
        <v>29</v>
      </c>
      <c r="X1366" s="10">
        <f t="array" ref="X1366">VLOOKUP(A1366,BUSINESS!$A$2:$J$2692,7,0)</f>
        <v>139</v>
      </c>
      <c r="Y1366" s="10">
        <f t="array" ref="Y1366">VLOOKUP(A1366,BUSINESS!$A$2:$J$2692,8,0)</f>
        <v>324</v>
      </c>
      <c r="Z1366" s="10">
        <f t="array" ref="Z1366">VLOOKUP(A1366,BUSINESS!$A$2:$J$2692,9,0)</f>
        <v>4.5999999999999999E-2</v>
      </c>
      <c r="AA1366" s="10">
        <f t="array" ref="AA1366">VLOOKUP(A1366,BUSINESS!$A$2:$J$2692,10,0)</f>
        <v>0.753</v>
      </c>
      <c r="AB1366" s="12">
        <f t="shared" si="81"/>
        <v>1134.8502104511479</v>
      </c>
      <c r="AC1366" s="10">
        <f t="shared" si="75"/>
        <v>3.4120626162233827E-6</v>
      </c>
      <c r="AD1366" s="10">
        <f t="shared" si="76"/>
        <v>9.261312815463467E-6</v>
      </c>
      <c r="AE1366" s="10">
        <f t="shared" si="77"/>
        <v>124.78400425045514</v>
      </c>
      <c r="AF1366">
        <f t="shared" si="83"/>
        <v>22.422125763753659</v>
      </c>
    </row>
    <row r="1367" spans="1:32" ht="14.4">
      <c r="A1367" s="7" t="str">
        <f t="shared" si="82"/>
        <v>Liberia-Africa 2000</v>
      </c>
      <c r="B1367" s="7" t="s">
        <v>184</v>
      </c>
      <c r="C1367" s="8" t="s">
        <v>78</v>
      </c>
      <c r="D1367" s="9" t="s">
        <v>62</v>
      </c>
      <c r="E1367" s="14">
        <v>5.8999999999999997E-2</v>
      </c>
      <c r="F1367" s="13">
        <v>529064647</v>
      </c>
      <c r="G1367" s="14">
        <v>11</v>
      </c>
      <c r="H1367" s="14">
        <v>0.20499999999999999</v>
      </c>
      <c r="I1367" s="10">
        <f t="array" ref="I1367">VLOOKUP(A1367,ENERGY!$A$2:$F$2691,5,0)</f>
        <v>0</v>
      </c>
      <c r="J1367" s="11">
        <f t="array" ref="J1367">VLOOKUP(A1367,ENERGY!$A$2:$F$2691,6,0)</f>
        <v>0</v>
      </c>
      <c r="K1367" s="10">
        <f t="array" ref="K1367">VLOOKUP(A1367,'HUMAN RESOURCES'!$A$2:$M$2692,5,0)</f>
        <v>4.2999999999999997E-2</v>
      </c>
      <c r="L1367" s="11">
        <f t="array" ref="L1367">VLOOKUP(A1367,'HUMAN RESOURCES'!$A$2:$M$2692,6,0)</f>
        <v>0.11899999999999999</v>
      </c>
      <c r="M1367" s="10">
        <f t="array" ref="M1367">VLOOKUP(A1367,'HUMAN RESOURCES'!$A$2:$M$2692,7,0)</f>
        <v>53</v>
      </c>
      <c r="N1367" s="10">
        <f t="array" ref="N1367">VLOOKUP(A1367,'HUMAN RESOURCES'!$A$2:$M$2692,8,0)</f>
        <v>52</v>
      </c>
      <c r="O1367" s="10">
        <f t="array" ref="O1367">VLOOKUP(A1367,'HUMAN RESOURCES'!$A$2:$M$2692,9,0)</f>
        <v>0.432</v>
      </c>
      <c r="P1367" s="10">
        <f t="array" ref="P1367">VLOOKUP(A1367,'HUMAN RESOURCES'!$A$2:$M$2692,10,0)</f>
        <v>0.53700000000000003</v>
      </c>
      <c r="Q1367" s="10">
        <f t="array" ref="Q1367">VLOOKUP(A1367,'HUMAN RESOURCES'!$A$2:$M$2692,11,0)</f>
        <v>3.1E-2</v>
      </c>
      <c r="R1367" s="10">
        <f t="array" ref="R1367">VLOOKUP(A1367,'HUMAN RESOURCES'!$A$2:$M$2692,12,0)</f>
        <v>2891968</v>
      </c>
      <c r="S1367" s="10">
        <f t="array" ref="S1367">VLOOKUP(A1367,'HUMAN RESOURCES'!$A$2:$M$2692,13,0)</f>
        <v>0.443</v>
      </c>
      <c r="T1367" s="10">
        <f t="array" ref="T1367">VLOOKUP(A1367,TOURISM!$A$2:$F$2692,5,0)</f>
        <v>0</v>
      </c>
      <c r="U1367" s="10">
        <f t="array" ref="U1367">VLOOKUP(A1367,TOURISM!$A$2:$F$2692,6,0)</f>
        <v>0</v>
      </c>
      <c r="V1367" s="10">
        <f t="array" ref="V1367">VLOOKUP(A1367,BUSINESS!$A$2:$J$2692,5,0)</f>
        <v>0</v>
      </c>
      <c r="W1367" s="10">
        <f t="array" ref="W1367">VLOOKUP(A1367,BUSINESS!$A$2:$J$2692,6,0)</f>
        <v>0</v>
      </c>
      <c r="X1367" s="10">
        <f t="array" ref="X1367">VLOOKUP(A1367,BUSINESS!$A$2:$J$2692,7,0)</f>
        <v>0</v>
      </c>
      <c r="Y1367" s="10">
        <f t="array" ref="Y1367">VLOOKUP(A1367,BUSINESS!$A$2:$J$2692,8,0)</f>
        <v>0</v>
      </c>
      <c r="Z1367" s="10">
        <f t="array" ref="Z1367">VLOOKUP(A1367,BUSINESS!$A$2:$J$2692,9,0)</f>
        <v>0</v>
      </c>
      <c r="AA1367" s="10">
        <f t="array" ref="AA1367">VLOOKUP(A1367,BUSINESS!$A$2:$J$2692,10,0)</f>
        <v>1E-3</v>
      </c>
      <c r="AB1367" s="12">
        <f t="shared" si="81"/>
        <v>182.94277357149181</v>
      </c>
      <c r="AC1367" s="10">
        <f t="shared" si="75"/>
        <v>0</v>
      </c>
      <c r="AD1367" s="10">
        <f t="shared" si="76"/>
        <v>0</v>
      </c>
      <c r="AE1367" s="10">
        <f t="shared" si="77"/>
        <v>0</v>
      </c>
      <c r="AF1367">
        <f t="shared" si="83"/>
        <v>0</v>
      </c>
    </row>
    <row r="1368" spans="1:32" ht="14.4">
      <c r="A1368" s="7" t="str">
        <f t="shared" si="82"/>
        <v>Liberia-Africa 2001</v>
      </c>
      <c r="B1368" s="7" t="s">
        <v>184</v>
      </c>
      <c r="C1368" s="8" t="s">
        <v>78</v>
      </c>
      <c r="D1368" s="9" t="s">
        <v>63</v>
      </c>
      <c r="E1368" s="14">
        <v>6.4000000000000001E-2</v>
      </c>
      <c r="F1368" s="13">
        <v>515000000</v>
      </c>
      <c r="G1368" s="14">
        <v>11</v>
      </c>
      <c r="H1368" s="14">
        <v>0.221</v>
      </c>
      <c r="I1368" s="10">
        <f t="array" ref="I1368">VLOOKUP(A1368,ENERGY!$A$2:$F$2691,5,0)</f>
        <v>0</v>
      </c>
      <c r="J1368" s="11">
        <f t="array" ref="J1368">VLOOKUP(A1368,ENERGY!$A$2:$F$2691,6,0)</f>
        <v>0</v>
      </c>
      <c r="K1368" s="10">
        <f t="array" ref="K1368">VLOOKUP(A1368,'HUMAN RESOURCES'!$A$2:$M$2692,5,0)</f>
        <v>4.2000000000000003E-2</v>
      </c>
      <c r="L1368" s="11">
        <f t="array" ref="L1368">VLOOKUP(A1368,'HUMAN RESOURCES'!$A$2:$M$2692,6,0)</f>
        <v>0.112</v>
      </c>
      <c r="M1368" s="10">
        <f t="array" ref="M1368">VLOOKUP(A1368,'HUMAN RESOURCES'!$A$2:$M$2692,7,0)</f>
        <v>53</v>
      </c>
      <c r="N1368" s="10">
        <f t="array" ref="N1368">VLOOKUP(A1368,'HUMAN RESOURCES'!$A$2:$M$2692,8,0)</f>
        <v>52</v>
      </c>
      <c r="O1368" s="10">
        <f t="array" ref="O1368">VLOOKUP(A1368,'HUMAN RESOURCES'!$A$2:$M$2692,9,0)</f>
        <v>0.432</v>
      </c>
      <c r="P1368" s="10">
        <f t="array" ref="P1368">VLOOKUP(A1368,'HUMAN RESOURCES'!$A$2:$M$2692,10,0)</f>
        <v>0.53700000000000003</v>
      </c>
      <c r="Q1368" s="10">
        <f t="array" ref="Q1368">VLOOKUP(A1368,'HUMAN RESOURCES'!$A$2:$M$2692,11,0)</f>
        <v>3.1E-2</v>
      </c>
      <c r="R1368" s="10">
        <f t="array" ref="R1368">VLOOKUP(A1368,'HUMAN RESOURCES'!$A$2:$M$2692,12,0)</f>
        <v>2998770</v>
      </c>
      <c r="S1368" s="10">
        <f t="array" ref="S1368">VLOOKUP(A1368,'HUMAN RESOURCES'!$A$2:$M$2692,13,0)</f>
        <v>0.44700000000000001</v>
      </c>
      <c r="T1368" s="10">
        <f t="array" ref="T1368">VLOOKUP(A1368,TOURISM!$A$2:$F$2692,5,0)</f>
        <v>0</v>
      </c>
      <c r="U1368" s="10">
        <f t="array" ref="U1368">VLOOKUP(A1368,TOURISM!$A$2:$F$2692,6,0)</f>
        <v>0</v>
      </c>
      <c r="V1368" s="10">
        <f t="array" ref="V1368">VLOOKUP(A1368,BUSINESS!$A$2:$J$2692,5,0)</f>
        <v>0</v>
      </c>
      <c r="W1368" s="10">
        <f t="array" ref="W1368">VLOOKUP(A1368,BUSINESS!$A$2:$J$2692,6,0)</f>
        <v>0</v>
      </c>
      <c r="X1368" s="10">
        <f t="array" ref="X1368">VLOOKUP(A1368,BUSINESS!$A$2:$J$2692,7,0)</f>
        <v>0</v>
      </c>
      <c r="Y1368" s="10">
        <f t="array" ref="Y1368">VLOOKUP(A1368,BUSINESS!$A$2:$J$2692,8,0)</f>
        <v>0</v>
      </c>
      <c r="Z1368" s="10">
        <f t="array" ref="Z1368">VLOOKUP(A1368,BUSINESS!$A$2:$J$2692,9,0)</f>
        <v>0</v>
      </c>
      <c r="AA1368" s="10">
        <f t="array" ref="AA1368">VLOOKUP(A1368,BUSINESS!$A$2:$J$2692,10,0)</f>
        <v>1E-3</v>
      </c>
      <c r="AB1368" s="12">
        <f t="shared" si="81"/>
        <v>171.73707886900297</v>
      </c>
      <c r="AC1368" s="10">
        <f t="shared" si="75"/>
        <v>0</v>
      </c>
      <c r="AD1368" s="10">
        <f t="shared" si="76"/>
        <v>0</v>
      </c>
      <c r="AE1368" s="10">
        <f t="shared" si="77"/>
        <v>0</v>
      </c>
      <c r="AF1368">
        <f t="shared" si="83"/>
        <v>0</v>
      </c>
    </row>
    <row r="1369" spans="1:32" ht="14.4">
      <c r="A1369" s="7" t="str">
        <f t="shared" si="82"/>
        <v>Liberia-Africa 2002</v>
      </c>
      <c r="B1369" s="7" t="s">
        <v>184</v>
      </c>
      <c r="C1369" s="8" t="s">
        <v>78</v>
      </c>
      <c r="D1369" s="9" t="s">
        <v>64</v>
      </c>
      <c r="E1369" s="14">
        <v>5.3999999999999999E-2</v>
      </c>
      <c r="F1369" s="13">
        <v>536000000</v>
      </c>
      <c r="G1369" s="14">
        <v>9</v>
      </c>
      <c r="H1369" s="14">
        <v>0.20200000000000001</v>
      </c>
      <c r="I1369" s="10">
        <f t="array" ref="I1369">VLOOKUP(A1369,ENERGY!$A$2:$F$2691,5,0)</f>
        <v>0</v>
      </c>
      <c r="J1369" s="11">
        <f t="array" ref="J1369">VLOOKUP(A1369,ENERGY!$A$2:$F$2691,6,0)</f>
        <v>799</v>
      </c>
      <c r="K1369" s="10">
        <f t="array" ref="K1369">VLOOKUP(A1369,'HUMAN RESOURCES'!$A$2:$M$2692,5,0)</f>
        <v>4.2000000000000003E-2</v>
      </c>
      <c r="L1369" s="11">
        <f t="array" ref="L1369">VLOOKUP(A1369,'HUMAN RESOURCES'!$A$2:$M$2692,6,0)</f>
        <v>0.104</v>
      </c>
      <c r="M1369" s="10">
        <f t="array" ref="M1369">VLOOKUP(A1369,'HUMAN RESOURCES'!$A$2:$M$2692,7,0)</f>
        <v>54</v>
      </c>
      <c r="N1369" s="10">
        <f t="array" ref="N1369">VLOOKUP(A1369,'HUMAN RESOURCES'!$A$2:$M$2692,8,0)</f>
        <v>52</v>
      </c>
      <c r="O1369" s="10">
        <f t="array" ref="O1369">VLOOKUP(A1369,'HUMAN RESOURCES'!$A$2:$M$2692,9,0)</f>
        <v>0.432</v>
      </c>
      <c r="P1369" s="10">
        <f t="array" ref="P1369">VLOOKUP(A1369,'HUMAN RESOURCES'!$A$2:$M$2692,10,0)</f>
        <v>0.53700000000000003</v>
      </c>
      <c r="Q1369" s="10">
        <f t="array" ref="Q1369">VLOOKUP(A1369,'HUMAN RESOURCES'!$A$2:$M$2692,11,0)</f>
        <v>3.1E-2</v>
      </c>
      <c r="R1369" s="10">
        <f t="array" ref="R1369">VLOOKUP(A1369,'HUMAN RESOURCES'!$A$2:$M$2692,12,0)</f>
        <v>3070673</v>
      </c>
      <c r="S1369" s="10">
        <f t="array" ref="S1369">VLOOKUP(A1369,'HUMAN RESOURCES'!$A$2:$M$2692,13,0)</f>
        <v>0.45</v>
      </c>
      <c r="T1369" s="10">
        <f t="array" ref="T1369">VLOOKUP(A1369,TOURISM!$A$2:$F$2692,5,0)</f>
        <v>0</v>
      </c>
      <c r="U1369" s="10">
        <f t="array" ref="U1369">VLOOKUP(A1369,TOURISM!$A$2:$F$2692,6,0)</f>
        <v>0</v>
      </c>
      <c r="V1369" s="10">
        <f t="array" ref="V1369">VLOOKUP(A1369,BUSINESS!$A$2:$J$2692,5,0)</f>
        <v>0</v>
      </c>
      <c r="W1369" s="10">
        <f t="array" ref="W1369">VLOOKUP(A1369,BUSINESS!$A$2:$J$2692,6,0)</f>
        <v>0</v>
      </c>
      <c r="X1369" s="10">
        <f t="array" ref="X1369">VLOOKUP(A1369,BUSINESS!$A$2:$J$2692,7,0)</f>
        <v>0</v>
      </c>
      <c r="Y1369" s="10">
        <f t="array" ref="Y1369">VLOOKUP(A1369,BUSINESS!$A$2:$J$2692,8,0)</f>
        <v>0</v>
      </c>
      <c r="Z1369" s="10">
        <f t="array" ref="Z1369">VLOOKUP(A1369,BUSINESS!$A$2:$J$2692,9,0)</f>
        <v>0</v>
      </c>
      <c r="AA1369" s="10">
        <f t="array" ref="AA1369">VLOOKUP(A1369,BUSINESS!$A$2:$J$2692,10,0)</f>
        <v>2E-3</v>
      </c>
      <c r="AB1369" s="12">
        <f t="shared" si="81"/>
        <v>174.55456833078611</v>
      </c>
      <c r="AC1369" s="10">
        <f t="shared" si="75"/>
        <v>2.6020354495578008E-4</v>
      </c>
      <c r="AD1369" s="10">
        <f t="shared" si="76"/>
        <v>0</v>
      </c>
      <c r="AE1369" s="10">
        <f t="shared" si="77"/>
        <v>0</v>
      </c>
      <c r="AF1369">
        <f t="shared" si="83"/>
        <v>0</v>
      </c>
    </row>
    <row r="1370" spans="1:32" ht="14.4">
      <c r="A1370" s="7" t="str">
        <f t="shared" si="82"/>
        <v>Liberia-Africa 2003</v>
      </c>
      <c r="B1370" s="7" t="s">
        <v>184</v>
      </c>
      <c r="C1370" s="8" t="s">
        <v>78</v>
      </c>
      <c r="D1370" s="9" t="s">
        <v>65</v>
      </c>
      <c r="E1370" s="14">
        <v>3.4000000000000002E-2</v>
      </c>
      <c r="F1370" s="13">
        <v>409000000</v>
      </c>
      <c r="G1370" s="14">
        <v>5</v>
      </c>
      <c r="H1370" s="14">
        <v>0.17100000000000001</v>
      </c>
      <c r="I1370" s="10">
        <f t="array" ref="I1370">VLOOKUP(A1370,ENERGY!$A$2:$F$2691,5,0)</f>
        <v>0</v>
      </c>
      <c r="J1370" s="11">
        <f t="array" ref="J1370">VLOOKUP(A1370,ENERGY!$A$2:$F$2691,6,0)</f>
        <v>528</v>
      </c>
      <c r="K1370" s="10">
        <f t="array" ref="K1370">VLOOKUP(A1370,'HUMAN RESOURCES'!$A$2:$M$2692,5,0)</f>
        <v>4.1000000000000002E-2</v>
      </c>
      <c r="L1370" s="11">
        <f t="array" ref="L1370">VLOOKUP(A1370,'HUMAN RESOURCES'!$A$2:$M$2692,6,0)</f>
        <v>9.7000000000000003E-2</v>
      </c>
      <c r="M1370" s="10">
        <f t="array" ref="M1370">VLOOKUP(A1370,'HUMAN RESOURCES'!$A$2:$M$2692,7,0)</f>
        <v>54</v>
      </c>
      <c r="N1370" s="10">
        <f t="array" ref="N1370">VLOOKUP(A1370,'HUMAN RESOURCES'!$A$2:$M$2692,8,0)</f>
        <v>53</v>
      </c>
      <c r="O1370" s="10">
        <f t="array" ref="O1370">VLOOKUP(A1370,'HUMAN RESOURCES'!$A$2:$M$2692,9,0)</f>
        <v>0.432</v>
      </c>
      <c r="P1370" s="10">
        <f t="array" ref="P1370">VLOOKUP(A1370,'HUMAN RESOURCES'!$A$2:$M$2692,10,0)</f>
        <v>0.53700000000000003</v>
      </c>
      <c r="Q1370" s="10">
        <f t="array" ref="Q1370">VLOOKUP(A1370,'HUMAN RESOURCES'!$A$2:$M$2692,11,0)</f>
        <v>0.03</v>
      </c>
      <c r="R1370" s="10">
        <f t="array" ref="R1370">VLOOKUP(A1370,'HUMAN RESOURCES'!$A$2:$M$2692,12,0)</f>
        <v>3124222</v>
      </c>
      <c r="S1370" s="10">
        <f t="array" ref="S1370">VLOOKUP(A1370,'HUMAN RESOURCES'!$A$2:$M$2692,13,0)</f>
        <v>0.45400000000000001</v>
      </c>
      <c r="T1370" s="10">
        <f t="array" ref="T1370">VLOOKUP(A1370,TOURISM!$A$2:$F$2692,5,0)</f>
        <v>0</v>
      </c>
      <c r="U1370" s="10">
        <f t="array" ref="U1370">VLOOKUP(A1370,TOURISM!$A$2:$F$2692,6,0)</f>
        <v>0</v>
      </c>
      <c r="V1370" s="10">
        <f t="array" ref="V1370">VLOOKUP(A1370,BUSINESS!$A$2:$J$2692,5,0)</f>
        <v>0</v>
      </c>
      <c r="W1370" s="10">
        <f t="array" ref="W1370">VLOOKUP(A1370,BUSINESS!$A$2:$J$2692,6,0)</f>
        <v>0</v>
      </c>
      <c r="X1370" s="10">
        <f t="array" ref="X1370">VLOOKUP(A1370,BUSINESS!$A$2:$J$2692,7,0)</f>
        <v>0</v>
      </c>
      <c r="Y1370" s="10">
        <f t="array" ref="Y1370">VLOOKUP(A1370,BUSINESS!$A$2:$J$2692,8,0)</f>
        <v>0</v>
      </c>
      <c r="Z1370" s="10">
        <f t="array" ref="Z1370">VLOOKUP(A1370,BUSINESS!$A$2:$J$2692,9,0)</f>
        <v>0</v>
      </c>
      <c r="AA1370" s="10">
        <f t="array" ref="AA1370">VLOOKUP(A1370,BUSINESS!$A$2:$J$2692,10,0)</f>
        <v>1.4999999999999999E-2</v>
      </c>
      <c r="AB1370" s="12">
        <f t="shared" si="81"/>
        <v>130.91259199890405</v>
      </c>
      <c r="AC1370" s="10">
        <f t="shared" si="75"/>
        <v>1.6900207475653139E-4</v>
      </c>
      <c r="AD1370" s="10">
        <f t="shared" si="76"/>
        <v>0</v>
      </c>
      <c r="AE1370" s="10">
        <f t="shared" si="77"/>
        <v>0</v>
      </c>
      <c r="AF1370">
        <f t="shared" si="83"/>
        <v>0</v>
      </c>
    </row>
    <row r="1371" spans="1:32" ht="14.4">
      <c r="A1371" s="7" t="str">
        <f t="shared" si="82"/>
        <v>Liberia-Africa 2004</v>
      </c>
      <c r="B1371" s="7" t="s">
        <v>184</v>
      </c>
      <c r="C1371" s="8" t="s">
        <v>78</v>
      </c>
      <c r="D1371" s="9" t="s">
        <v>66</v>
      </c>
      <c r="E1371" s="14">
        <v>8.7999999999999995E-2</v>
      </c>
      <c r="F1371" s="13">
        <v>467000000</v>
      </c>
      <c r="G1371" s="14">
        <v>13</v>
      </c>
      <c r="H1371" s="14">
        <v>0.18099999999999999</v>
      </c>
      <c r="I1371" s="10">
        <f t="array" ref="I1371">VLOOKUP(A1371,ENERGY!$A$2:$F$2691,5,0)</f>
        <v>0</v>
      </c>
      <c r="J1371" s="11">
        <f t="array" ref="J1371">VLOOKUP(A1371,ENERGY!$A$2:$F$2691,6,0)</f>
        <v>576</v>
      </c>
      <c r="K1371" s="10">
        <f t="array" ref="K1371">VLOOKUP(A1371,'HUMAN RESOURCES'!$A$2:$M$2692,5,0)</f>
        <v>4.1000000000000002E-2</v>
      </c>
      <c r="L1371" s="11">
        <f t="array" ref="L1371">VLOOKUP(A1371,'HUMAN RESOURCES'!$A$2:$M$2692,6,0)</f>
        <v>0.09</v>
      </c>
      <c r="M1371" s="10">
        <f t="array" ref="M1371">VLOOKUP(A1371,'HUMAN RESOURCES'!$A$2:$M$2692,7,0)</f>
        <v>55</v>
      </c>
      <c r="N1371" s="10">
        <f t="array" ref="N1371">VLOOKUP(A1371,'HUMAN RESOURCES'!$A$2:$M$2692,8,0)</f>
        <v>53</v>
      </c>
      <c r="O1371" s="10">
        <f t="array" ref="O1371">VLOOKUP(A1371,'HUMAN RESOURCES'!$A$2:$M$2692,9,0)</f>
        <v>0.433</v>
      </c>
      <c r="P1371" s="10">
        <f t="array" ref="P1371">VLOOKUP(A1371,'HUMAN RESOURCES'!$A$2:$M$2692,10,0)</f>
        <v>0.53700000000000003</v>
      </c>
      <c r="Q1371" s="10">
        <f t="array" ref="Q1371">VLOOKUP(A1371,'HUMAN RESOURCES'!$A$2:$M$2692,11,0)</f>
        <v>0.03</v>
      </c>
      <c r="R1371" s="10">
        <f t="array" ref="R1371">VLOOKUP(A1371,'HUMAN RESOURCES'!$A$2:$M$2692,12,0)</f>
        <v>3184643</v>
      </c>
      <c r="S1371" s="10">
        <f t="array" ref="S1371">VLOOKUP(A1371,'HUMAN RESOURCES'!$A$2:$M$2692,13,0)</f>
        <v>0.45700000000000002</v>
      </c>
      <c r="T1371" s="10">
        <f t="array" ref="T1371">VLOOKUP(A1371,TOURISM!$A$2:$F$2692,5,0)</f>
        <v>59000000</v>
      </c>
      <c r="U1371" s="10">
        <f t="array" ref="U1371">VLOOKUP(A1371,TOURISM!$A$2:$F$2692,6,0)</f>
        <v>29000000</v>
      </c>
      <c r="V1371" s="10">
        <f t="array" ref="V1371">VLOOKUP(A1371,BUSINESS!$A$2:$J$2692,5,0)</f>
        <v>0</v>
      </c>
      <c r="W1371" s="10">
        <f t="array" ref="W1371">VLOOKUP(A1371,BUSINESS!$A$2:$J$2692,6,0)</f>
        <v>0</v>
      </c>
      <c r="X1371" s="10">
        <f t="array" ref="X1371">VLOOKUP(A1371,BUSINESS!$A$2:$J$2692,7,0)</f>
        <v>0</v>
      </c>
      <c r="Y1371" s="10">
        <f t="array" ref="Y1371">VLOOKUP(A1371,BUSINESS!$A$2:$J$2692,8,0)</f>
        <v>0</v>
      </c>
      <c r="Z1371" s="10">
        <f t="array" ref="Z1371">VLOOKUP(A1371,BUSINESS!$A$2:$J$2692,9,0)</f>
        <v>0</v>
      </c>
      <c r="AA1371" s="10">
        <f t="array" ref="AA1371">VLOOKUP(A1371,BUSINESS!$A$2:$J$2692,10,0)</f>
        <v>0.03</v>
      </c>
      <c r="AB1371" s="12">
        <f t="shared" si="81"/>
        <v>146.64124047813209</v>
      </c>
      <c r="AC1371" s="10">
        <f t="shared" si="75"/>
        <v>1.8086799682099375E-4</v>
      </c>
      <c r="AD1371" s="10">
        <f t="shared" si="76"/>
        <v>0</v>
      </c>
      <c r="AE1371" s="10">
        <f t="shared" si="77"/>
        <v>9.1062012288347542</v>
      </c>
      <c r="AF1371">
        <f t="shared" si="83"/>
        <v>18.526409396594847</v>
      </c>
    </row>
    <row r="1372" spans="1:32" ht="14.4">
      <c r="A1372" s="7" t="str">
        <f t="shared" si="82"/>
        <v>Liberia-Africa 2005</v>
      </c>
      <c r="B1372" s="7" t="s">
        <v>184</v>
      </c>
      <c r="C1372" s="8" t="s">
        <v>78</v>
      </c>
      <c r="D1372" s="9" t="s">
        <v>67</v>
      </c>
      <c r="E1372" s="14">
        <v>0.08</v>
      </c>
      <c r="F1372" s="13">
        <v>542000000</v>
      </c>
      <c r="G1372" s="14">
        <v>13</v>
      </c>
      <c r="H1372" s="14">
        <v>0.17</v>
      </c>
      <c r="I1372" s="10">
        <f t="array" ref="I1372">VLOOKUP(A1372,ENERGY!$A$2:$F$2691,5,0)</f>
        <v>0</v>
      </c>
      <c r="J1372" s="11">
        <f t="array" ref="J1372">VLOOKUP(A1372,ENERGY!$A$2:$F$2691,6,0)</f>
        <v>502</v>
      </c>
      <c r="K1372" s="10">
        <f t="array" ref="K1372">VLOOKUP(A1372,'HUMAN RESOURCES'!$A$2:$M$2692,5,0)</f>
        <v>0.04</v>
      </c>
      <c r="L1372" s="11">
        <f t="array" ref="L1372">VLOOKUP(A1372,'HUMAN RESOURCES'!$A$2:$M$2692,6,0)</f>
        <v>8.3000000000000004E-2</v>
      </c>
      <c r="M1372" s="10">
        <f t="array" ref="M1372">VLOOKUP(A1372,'HUMAN RESOURCES'!$A$2:$M$2692,7,0)</f>
        <v>56</v>
      </c>
      <c r="N1372" s="10">
        <f t="array" ref="N1372">VLOOKUP(A1372,'HUMAN RESOURCES'!$A$2:$M$2692,8,0)</f>
        <v>54</v>
      </c>
      <c r="O1372" s="10">
        <f t="array" ref="O1372">VLOOKUP(A1372,'HUMAN RESOURCES'!$A$2:$M$2692,9,0)</f>
        <v>0.433</v>
      </c>
      <c r="P1372" s="10">
        <f t="array" ref="P1372">VLOOKUP(A1372,'HUMAN RESOURCES'!$A$2:$M$2692,10,0)</f>
        <v>0.53700000000000003</v>
      </c>
      <c r="Q1372" s="10">
        <f t="array" ref="Q1372">VLOOKUP(A1372,'HUMAN RESOURCES'!$A$2:$M$2692,11,0)</f>
        <v>0.03</v>
      </c>
      <c r="R1372" s="10">
        <f t="array" ref="R1372">VLOOKUP(A1372,'HUMAN RESOURCES'!$A$2:$M$2692,12,0)</f>
        <v>3269786</v>
      </c>
      <c r="S1372" s="10">
        <f t="array" ref="S1372">VLOOKUP(A1372,'HUMAN RESOURCES'!$A$2:$M$2692,13,0)</f>
        <v>0.46100000000000002</v>
      </c>
      <c r="T1372" s="10">
        <f t="array" ref="T1372">VLOOKUP(A1372,TOURISM!$A$2:$F$2692,5,0)</f>
        <v>67000000</v>
      </c>
      <c r="U1372" s="10">
        <f t="array" ref="U1372">VLOOKUP(A1372,TOURISM!$A$2:$F$2692,6,0)</f>
        <v>33000000</v>
      </c>
      <c r="V1372" s="10">
        <f t="array" ref="V1372">VLOOKUP(A1372,BUSINESS!$A$2:$J$2692,5,0)</f>
        <v>0</v>
      </c>
      <c r="W1372" s="10">
        <f t="array" ref="W1372">VLOOKUP(A1372,BUSINESS!$A$2:$J$2692,6,0)</f>
        <v>0</v>
      </c>
      <c r="X1372" s="10">
        <f t="array" ref="X1372">VLOOKUP(A1372,BUSINESS!$A$2:$J$2692,7,0)</f>
        <v>0</v>
      </c>
      <c r="Y1372" s="10">
        <f t="array" ref="Y1372">VLOOKUP(A1372,BUSINESS!$A$2:$J$2692,8,0)</f>
        <v>0</v>
      </c>
      <c r="Z1372" s="10">
        <f t="array" ref="Z1372">VLOOKUP(A1372,BUSINESS!$A$2:$J$2692,9,0)</f>
        <v>0.129</v>
      </c>
      <c r="AA1372" s="10">
        <f t="array" ref="AA1372">VLOOKUP(A1372,BUSINESS!$A$2:$J$2692,10,0)</f>
        <v>4.9000000000000002E-2</v>
      </c>
      <c r="AB1372" s="12">
        <f t="shared" si="81"/>
        <v>165.76008338160358</v>
      </c>
      <c r="AC1372" s="10">
        <f t="shared" si="75"/>
        <v>1.5352686689587637E-4</v>
      </c>
      <c r="AD1372" s="10">
        <f t="shared" si="76"/>
        <v>0</v>
      </c>
      <c r="AE1372" s="10">
        <f t="shared" si="77"/>
        <v>10.092403600724941</v>
      </c>
      <c r="AF1372">
        <f t="shared" si="83"/>
        <v>20.490637613593062</v>
      </c>
    </row>
    <row r="1373" spans="1:32" ht="14.4">
      <c r="A1373" s="7" t="str">
        <f t="shared" si="82"/>
        <v>Liberia-Africa 2006</v>
      </c>
      <c r="B1373" s="7" t="s">
        <v>184</v>
      </c>
      <c r="C1373" s="8" t="s">
        <v>78</v>
      </c>
      <c r="D1373" s="9" t="s">
        <v>68</v>
      </c>
      <c r="E1373" s="14">
        <v>0.109</v>
      </c>
      <c r="F1373" s="13">
        <v>604028582</v>
      </c>
      <c r="G1373" s="14">
        <v>18</v>
      </c>
      <c r="H1373" s="14">
        <v>0.155</v>
      </c>
      <c r="I1373" s="10">
        <f t="array" ref="I1373">VLOOKUP(A1373,ENERGY!$A$2:$F$2691,5,0)</f>
        <v>0</v>
      </c>
      <c r="J1373" s="11">
        <f t="array" ref="J1373">VLOOKUP(A1373,ENERGY!$A$2:$F$2691,6,0)</f>
        <v>627</v>
      </c>
      <c r="K1373" s="10">
        <f t="array" ref="K1373">VLOOKUP(A1373,'HUMAN RESOURCES'!$A$2:$M$2692,5,0)</f>
        <v>0.04</v>
      </c>
      <c r="L1373" s="11">
        <f t="array" ref="L1373">VLOOKUP(A1373,'HUMAN RESOURCES'!$A$2:$M$2692,6,0)</f>
        <v>7.6999999999999999E-2</v>
      </c>
      <c r="M1373" s="10">
        <f t="array" ref="M1373">VLOOKUP(A1373,'HUMAN RESOURCES'!$A$2:$M$2692,7,0)</f>
        <v>57</v>
      </c>
      <c r="N1373" s="10">
        <f t="array" ref="N1373">VLOOKUP(A1373,'HUMAN RESOURCES'!$A$2:$M$2692,8,0)</f>
        <v>55</v>
      </c>
      <c r="O1373" s="10">
        <f t="array" ref="O1373">VLOOKUP(A1373,'HUMAN RESOURCES'!$A$2:$M$2692,9,0)</f>
        <v>0.434</v>
      </c>
      <c r="P1373" s="10">
        <f t="array" ref="P1373">VLOOKUP(A1373,'HUMAN RESOURCES'!$A$2:$M$2692,10,0)</f>
        <v>0.53600000000000003</v>
      </c>
      <c r="Q1373" s="10">
        <f t="array" ref="Q1373">VLOOKUP(A1373,'HUMAN RESOURCES'!$A$2:$M$2692,11,0)</f>
        <v>0.03</v>
      </c>
      <c r="R1373" s="10">
        <f t="array" ref="R1373">VLOOKUP(A1373,'HUMAN RESOURCES'!$A$2:$M$2692,12,0)</f>
        <v>3384791</v>
      </c>
      <c r="S1373" s="10">
        <f t="array" ref="S1373">VLOOKUP(A1373,'HUMAN RESOURCES'!$A$2:$M$2692,13,0)</f>
        <v>0.46400000000000002</v>
      </c>
      <c r="T1373" s="10">
        <f t="array" ref="T1373">VLOOKUP(A1373,TOURISM!$A$2:$F$2692,5,0)</f>
        <v>124000000</v>
      </c>
      <c r="U1373" s="10">
        <f t="array" ref="U1373">VLOOKUP(A1373,TOURISM!$A$2:$F$2692,6,0)</f>
        <v>41000000</v>
      </c>
      <c r="V1373" s="10">
        <f t="array" ref="V1373">VLOOKUP(A1373,BUSINESS!$A$2:$J$2692,5,0)</f>
        <v>0.42899999999999999</v>
      </c>
      <c r="W1373" s="10">
        <f t="array" ref="W1373">VLOOKUP(A1373,BUSINESS!$A$2:$J$2692,6,0)</f>
        <v>68</v>
      </c>
      <c r="X1373" s="10">
        <f t="array" ref="X1373">VLOOKUP(A1373,BUSINESS!$A$2:$J$2692,7,0)</f>
        <v>0</v>
      </c>
      <c r="Y1373" s="10">
        <f t="array" ref="Y1373">VLOOKUP(A1373,BUSINESS!$A$2:$J$2692,8,0)</f>
        <v>158</v>
      </c>
      <c r="Z1373" s="10">
        <f t="array" ref="Z1373">VLOOKUP(A1373,BUSINESS!$A$2:$J$2692,9,0)</f>
        <v>0.129</v>
      </c>
      <c r="AA1373" s="10">
        <f t="array" ref="AA1373">VLOOKUP(A1373,BUSINESS!$A$2:$J$2692,10,0)</f>
        <v>8.3000000000000004E-2</v>
      </c>
      <c r="AB1373" s="12">
        <f t="shared" si="81"/>
        <v>178.45373082119397</v>
      </c>
      <c r="AC1373" s="10">
        <f t="shared" si="75"/>
        <v>1.8524038854983956E-4</v>
      </c>
      <c r="AD1373" s="10">
        <f t="shared" si="76"/>
        <v>0</v>
      </c>
      <c r="AE1373" s="10">
        <f t="shared" si="77"/>
        <v>12.113007863705617</v>
      </c>
      <c r="AF1373">
        <f t="shared" si="83"/>
        <v>36.634462807304793</v>
      </c>
    </row>
    <row r="1374" spans="1:32" ht="14.4">
      <c r="A1374" s="7" t="str">
        <f t="shared" si="82"/>
        <v>Liberia-Africa 2007</v>
      </c>
      <c r="B1374" s="7" t="s">
        <v>184</v>
      </c>
      <c r="C1374" s="8" t="s">
        <v>78</v>
      </c>
      <c r="D1374" s="9" t="s">
        <v>69</v>
      </c>
      <c r="E1374" s="14">
        <v>0.10199999999999999</v>
      </c>
      <c r="F1374" s="13">
        <v>739026892</v>
      </c>
      <c r="G1374" s="14">
        <v>21</v>
      </c>
      <c r="H1374" s="14">
        <v>0.15</v>
      </c>
      <c r="I1374" s="10">
        <f t="array" ref="I1374">VLOOKUP(A1374,ENERGY!$A$2:$F$2691,5,0)</f>
        <v>0</v>
      </c>
      <c r="J1374" s="11">
        <f t="array" ref="J1374">VLOOKUP(A1374,ENERGY!$A$2:$F$2691,6,0)</f>
        <v>678</v>
      </c>
      <c r="K1374" s="10">
        <f t="array" ref="K1374">VLOOKUP(A1374,'HUMAN RESOURCES'!$A$2:$M$2692,5,0)</f>
        <v>3.9E-2</v>
      </c>
      <c r="L1374" s="11">
        <f t="array" ref="L1374">VLOOKUP(A1374,'HUMAN RESOURCES'!$A$2:$M$2692,6,0)</f>
        <v>7.1999999999999995E-2</v>
      </c>
      <c r="M1374" s="10">
        <f t="array" ref="M1374">VLOOKUP(A1374,'HUMAN RESOURCES'!$A$2:$M$2692,7,0)</f>
        <v>58</v>
      </c>
      <c r="N1374" s="10">
        <f t="array" ref="N1374">VLOOKUP(A1374,'HUMAN RESOURCES'!$A$2:$M$2692,8,0)</f>
        <v>56</v>
      </c>
      <c r="O1374" s="10">
        <f t="array" ref="O1374">VLOOKUP(A1374,'HUMAN RESOURCES'!$A$2:$M$2692,9,0)</f>
        <v>0.434</v>
      </c>
      <c r="P1374" s="10">
        <f t="array" ref="P1374">VLOOKUP(A1374,'HUMAN RESOURCES'!$A$2:$M$2692,10,0)</f>
        <v>0.53500000000000003</v>
      </c>
      <c r="Q1374" s="10">
        <f t="array" ref="Q1374">VLOOKUP(A1374,'HUMAN RESOURCES'!$A$2:$M$2692,11,0)</f>
        <v>0.03</v>
      </c>
      <c r="R1374" s="10">
        <f t="array" ref="R1374">VLOOKUP(A1374,'HUMAN RESOURCES'!$A$2:$M$2692,12,0)</f>
        <v>3522294</v>
      </c>
      <c r="S1374" s="10">
        <f t="array" ref="S1374">VLOOKUP(A1374,'HUMAN RESOURCES'!$A$2:$M$2692,13,0)</f>
        <v>0.46700000000000003</v>
      </c>
      <c r="T1374" s="10">
        <f t="array" ref="T1374">VLOOKUP(A1374,TOURISM!$A$2:$F$2692,5,0)</f>
        <v>131000000</v>
      </c>
      <c r="U1374" s="10">
        <f t="array" ref="U1374">VLOOKUP(A1374,TOURISM!$A$2:$F$2692,6,0)</f>
        <v>48000000</v>
      </c>
      <c r="V1374" s="10">
        <f t="array" ref="V1374">VLOOKUP(A1374,BUSINESS!$A$2:$J$2692,5,0)</f>
        <v>0.42899999999999999</v>
      </c>
      <c r="W1374" s="10">
        <f t="array" ref="W1374">VLOOKUP(A1374,BUSINESS!$A$2:$J$2692,6,0)</f>
        <v>68</v>
      </c>
      <c r="X1374" s="10">
        <f t="array" ref="X1374">VLOOKUP(A1374,BUSINESS!$A$2:$J$2692,7,0)</f>
        <v>0</v>
      </c>
      <c r="Y1374" s="10">
        <f t="array" ref="Y1374">VLOOKUP(A1374,BUSINESS!$A$2:$J$2692,8,0)</f>
        <v>158</v>
      </c>
      <c r="Z1374" s="10">
        <f t="array" ref="Z1374">VLOOKUP(A1374,BUSINESS!$A$2:$J$2692,9,0)</f>
        <v>6.0000000000000001E-3</v>
      </c>
      <c r="AA1374" s="10">
        <f t="array" ref="AA1374">VLOOKUP(A1374,BUSINESS!$A$2:$J$2692,10,0)</f>
        <v>0.16</v>
      </c>
      <c r="AB1374" s="12">
        <f t="shared" si="81"/>
        <v>209.81408479814576</v>
      </c>
      <c r="AC1374" s="10">
        <f t="shared" si="75"/>
        <v>1.9248819093465791E-4</v>
      </c>
      <c r="AD1374" s="10">
        <f t="shared" si="76"/>
        <v>0</v>
      </c>
      <c r="AE1374" s="10">
        <f t="shared" si="77"/>
        <v>13.627482544046579</v>
      </c>
      <c r="AF1374">
        <f t="shared" si="83"/>
        <v>37.191671109793788</v>
      </c>
    </row>
    <row r="1375" spans="1:32" ht="14.4">
      <c r="A1375" s="7" t="str">
        <f t="shared" si="82"/>
        <v>Liberia-Africa 2008</v>
      </c>
      <c r="B1375" s="7" t="s">
        <v>184</v>
      </c>
      <c r="C1375" s="8" t="s">
        <v>78</v>
      </c>
      <c r="D1375" s="9" t="s">
        <v>70</v>
      </c>
      <c r="E1375" s="14">
        <v>0.11799999999999999</v>
      </c>
      <c r="F1375" s="13">
        <v>850040459</v>
      </c>
      <c r="G1375" s="14">
        <v>27</v>
      </c>
      <c r="H1375" s="14">
        <v>0.14399999999999999</v>
      </c>
      <c r="I1375" s="10">
        <f t="array" ref="I1375">VLOOKUP(A1375,ENERGY!$A$2:$F$2691,5,0)</f>
        <v>0</v>
      </c>
      <c r="J1375" s="11">
        <f t="array" ref="J1375">VLOOKUP(A1375,ENERGY!$A$2:$F$2691,6,0)</f>
        <v>741</v>
      </c>
      <c r="K1375" s="10">
        <f t="array" ref="K1375">VLOOKUP(A1375,'HUMAN RESOURCES'!$A$2:$M$2692,5,0)</f>
        <v>3.7999999999999999E-2</v>
      </c>
      <c r="L1375" s="11">
        <f t="array" ref="L1375">VLOOKUP(A1375,'HUMAN RESOURCES'!$A$2:$M$2692,6,0)</f>
        <v>6.7000000000000004E-2</v>
      </c>
      <c r="M1375" s="10">
        <f t="array" ref="M1375">VLOOKUP(A1375,'HUMAN RESOURCES'!$A$2:$M$2692,7,0)</f>
        <v>59</v>
      </c>
      <c r="N1375" s="10">
        <f t="array" ref="N1375">VLOOKUP(A1375,'HUMAN RESOURCES'!$A$2:$M$2692,8,0)</f>
        <v>57</v>
      </c>
      <c r="O1375" s="10">
        <f t="array" ref="O1375">VLOOKUP(A1375,'HUMAN RESOURCES'!$A$2:$M$2692,9,0)</f>
        <v>0.434</v>
      </c>
      <c r="P1375" s="10">
        <f t="array" ref="P1375">VLOOKUP(A1375,'HUMAN RESOURCES'!$A$2:$M$2692,10,0)</f>
        <v>0.53500000000000003</v>
      </c>
      <c r="Q1375" s="10">
        <f t="array" ref="Q1375">VLOOKUP(A1375,'HUMAN RESOURCES'!$A$2:$M$2692,11,0)</f>
        <v>3.1E-2</v>
      </c>
      <c r="R1375" s="10">
        <f t="array" ref="R1375">VLOOKUP(A1375,'HUMAN RESOURCES'!$A$2:$M$2692,12,0)</f>
        <v>3672714</v>
      </c>
      <c r="S1375" s="10">
        <f t="array" ref="S1375">VLOOKUP(A1375,'HUMAN RESOURCES'!$A$2:$M$2692,13,0)</f>
        <v>0.47099999999999997</v>
      </c>
      <c r="T1375" s="10">
        <f t="array" ref="T1375">VLOOKUP(A1375,TOURISM!$A$2:$F$2692,5,0)</f>
        <v>158000000</v>
      </c>
      <c r="U1375" s="10">
        <f t="array" ref="U1375">VLOOKUP(A1375,TOURISM!$A$2:$F$2692,6,0)</f>
        <v>58000000</v>
      </c>
      <c r="V1375" s="10">
        <f t="array" ref="V1375">VLOOKUP(A1375,BUSINESS!$A$2:$J$2692,5,0)</f>
        <v>0.42899999999999999</v>
      </c>
      <c r="W1375" s="10">
        <f t="array" ref="W1375">VLOOKUP(A1375,BUSINESS!$A$2:$J$2692,6,0)</f>
        <v>31</v>
      </c>
      <c r="X1375" s="10">
        <f t="array" ref="X1375">VLOOKUP(A1375,BUSINESS!$A$2:$J$2692,7,0)</f>
        <v>0</v>
      </c>
      <c r="Y1375" s="10">
        <f t="array" ref="Y1375">VLOOKUP(A1375,BUSINESS!$A$2:$J$2692,8,0)</f>
        <v>158</v>
      </c>
      <c r="Z1375" s="10">
        <f t="array" ref="Z1375">VLOOKUP(A1375,BUSINESS!$A$2:$J$2692,9,0)</f>
        <v>5.0000000000000001E-3</v>
      </c>
      <c r="AA1375" s="10">
        <f t="array" ref="AA1375">VLOOKUP(A1375,BUSINESS!$A$2:$J$2692,10,0)</f>
        <v>0.23300000000000001</v>
      </c>
      <c r="AB1375" s="12">
        <f t="shared" si="81"/>
        <v>231.44749604788177</v>
      </c>
      <c r="AC1375" s="10">
        <f t="shared" si="75"/>
        <v>2.0175815486857948E-4</v>
      </c>
      <c r="AD1375" s="10">
        <f t="shared" si="76"/>
        <v>0</v>
      </c>
      <c r="AE1375" s="10">
        <f t="shared" si="77"/>
        <v>15.792136278512293</v>
      </c>
      <c r="AF1375">
        <f t="shared" si="83"/>
        <v>43.019957448361076</v>
      </c>
    </row>
    <row r="1376" spans="1:32" ht="14.4">
      <c r="A1376" s="7" t="str">
        <f t="shared" si="82"/>
        <v>Liberia-Africa 2009</v>
      </c>
      <c r="B1376" s="7" t="s">
        <v>184</v>
      </c>
      <c r="C1376" s="8" t="s">
        <v>78</v>
      </c>
      <c r="D1376" s="9" t="s">
        <v>71</v>
      </c>
      <c r="E1376" s="14">
        <v>0.14399999999999999</v>
      </c>
      <c r="F1376" s="13">
        <v>1155146230</v>
      </c>
      <c r="G1376" s="14">
        <v>43</v>
      </c>
      <c r="H1376" s="14">
        <v>0.14199999999999999</v>
      </c>
      <c r="J1376" s="11">
        <v>741</v>
      </c>
      <c r="K1376" s="10">
        <f t="array" ref="K1376">VLOOKUP(A1376,'HUMAN RESOURCES'!$A$2:$M$2692,5,0)</f>
        <v>3.7999999999999999E-2</v>
      </c>
      <c r="L1376" s="11">
        <f t="array" ref="L1376">VLOOKUP(A1376,'HUMAN RESOURCES'!$A$2:$M$2692,6,0)</f>
        <v>6.4000000000000001E-2</v>
      </c>
      <c r="M1376" s="10">
        <f t="array" ref="M1376">VLOOKUP(A1376,'HUMAN RESOURCES'!$A$2:$M$2692,7,0)</f>
        <v>60</v>
      </c>
      <c r="N1376" s="10">
        <f t="array" ref="N1376">VLOOKUP(A1376,'HUMAN RESOURCES'!$A$2:$M$2692,8,0)</f>
        <v>58</v>
      </c>
      <c r="O1376" s="10">
        <f t="array" ref="O1376">VLOOKUP(A1376,'HUMAN RESOURCES'!$A$2:$M$2692,9,0)</f>
        <v>0.434</v>
      </c>
      <c r="P1376" s="10">
        <f t="array" ref="P1376">VLOOKUP(A1376,'HUMAN RESOURCES'!$A$2:$M$2692,10,0)</f>
        <v>0.53500000000000003</v>
      </c>
      <c r="Q1376" s="10">
        <f t="array" ref="Q1376">VLOOKUP(A1376,'HUMAN RESOURCES'!$A$2:$M$2692,11,0)</f>
        <v>3.1E-2</v>
      </c>
      <c r="R1376" s="10">
        <f t="array" ref="R1376">VLOOKUP(A1376,'HUMAN RESOURCES'!$A$2:$M$2692,12,0)</f>
        <v>3821440</v>
      </c>
      <c r="S1376" s="10">
        <f t="array" ref="S1376">VLOOKUP(A1376,'HUMAN RESOURCES'!$A$2:$M$2692,13,0)</f>
        <v>0.47399999999999998</v>
      </c>
      <c r="T1376" s="10">
        <f t="array" ref="T1376">VLOOKUP(A1376,TOURISM!$A$2:$F$2692,5,0)</f>
        <v>123000000</v>
      </c>
      <c r="U1376" s="10">
        <f t="array" ref="U1376">VLOOKUP(A1376,TOURISM!$A$2:$F$2692,6,0)</f>
        <v>51000000</v>
      </c>
      <c r="V1376" s="10">
        <f t="array" ref="V1376">VLOOKUP(A1376,BUSINESS!$A$2:$J$2692,5,0)</f>
        <v>0.42899999999999999</v>
      </c>
      <c r="W1376" s="10">
        <f t="array" ref="W1376">VLOOKUP(A1376,BUSINESS!$A$2:$J$2692,6,0)</f>
        <v>20</v>
      </c>
      <c r="X1376" s="10">
        <f t="array" ref="X1376">VLOOKUP(A1376,BUSINESS!$A$2:$J$2692,7,0)</f>
        <v>0</v>
      </c>
      <c r="Y1376" s="10">
        <f t="array" ref="Y1376">VLOOKUP(A1376,BUSINESS!$A$2:$J$2692,8,0)</f>
        <v>158</v>
      </c>
      <c r="Z1376" s="10">
        <f t="array" ref="Z1376">VLOOKUP(A1376,BUSINESS!$A$2:$J$2692,9,0)</f>
        <v>5.0000000000000001E-3</v>
      </c>
      <c r="AA1376" s="10">
        <f t="array" ref="AA1376">VLOOKUP(A1376,BUSINESS!$A$2:$J$2692,10,0)</f>
        <v>0.28399999999999997</v>
      </c>
      <c r="AB1376" s="12">
        <f t="shared" si="81"/>
        <v>302.28035243259086</v>
      </c>
      <c r="AC1376" s="10">
        <f t="shared" si="75"/>
        <v>1.9390596215039356E-4</v>
      </c>
      <c r="AD1376" s="10">
        <f t="shared" si="76"/>
        <v>0</v>
      </c>
      <c r="AE1376" s="10">
        <f t="shared" si="77"/>
        <v>13.345754479986601</v>
      </c>
      <c r="AF1376">
        <f t="shared" si="83"/>
        <v>32.186819628202983</v>
      </c>
    </row>
    <row r="1377" spans="1:32" ht="14.4">
      <c r="A1377" s="7" t="str">
        <f t="shared" si="82"/>
        <v>Liberia-Africa 2010</v>
      </c>
      <c r="B1377" s="7" t="s">
        <v>184</v>
      </c>
      <c r="C1377" s="8" t="s">
        <v>78</v>
      </c>
      <c r="D1377" s="9" t="s">
        <v>72</v>
      </c>
      <c r="E1377" s="14">
        <v>0.13100000000000001</v>
      </c>
      <c r="F1377" s="13">
        <v>1292696476</v>
      </c>
      <c r="G1377" s="14">
        <v>43</v>
      </c>
      <c r="H1377" s="14">
        <v>0.14199999999999999</v>
      </c>
      <c r="I1377" s="10">
        <f t="array" ref="I1377">VLOOKUP(A1377,ENERGY!$A$2:$F$2691,5,0)</f>
        <v>0</v>
      </c>
      <c r="J1377" s="11">
        <f t="array" ref="J1377">VLOOKUP(A1377,ENERGY!$A$2:$F$2691,6,0)</f>
        <v>532</v>
      </c>
      <c r="K1377" s="10">
        <f t="array" ref="K1377">VLOOKUP(A1377,'HUMAN RESOURCES'!$A$2:$M$2692,5,0)</f>
        <v>3.6999999999999998E-2</v>
      </c>
      <c r="L1377" s="11">
        <f t="array" ref="L1377">VLOOKUP(A1377,'HUMAN RESOURCES'!$A$2:$M$2692,6,0)</f>
        <v>0.06</v>
      </c>
      <c r="M1377" s="10">
        <f t="array" ref="M1377">VLOOKUP(A1377,'HUMAN RESOURCES'!$A$2:$M$2692,7,0)</f>
        <v>60</v>
      </c>
      <c r="N1377" s="10">
        <f t="array" ref="N1377">VLOOKUP(A1377,'HUMAN RESOURCES'!$A$2:$M$2692,8,0)</f>
        <v>59</v>
      </c>
      <c r="O1377" s="10">
        <f t="array" ref="O1377">VLOOKUP(A1377,'HUMAN RESOURCES'!$A$2:$M$2692,9,0)</f>
        <v>0.433</v>
      </c>
      <c r="P1377" s="10">
        <f t="array" ref="P1377">VLOOKUP(A1377,'HUMAN RESOURCES'!$A$2:$M$2692,10,0)</f>
        <v>0.53600000000000003</v>
      </c>
      <c r="Q1377" s="10">
        <f t="array" ref="Q1377">VLOOKUP(A1377,'HUMAN RESOURCES'!$A$2:$M$2692,11,0)</f>
        <v>3.1E-2</v>
      </c>
      <c r="R1377" s="10">
        <f t="array" ref="R1377">VLOOKUP(A1377,'HUMAN RESOURCES'!$A$2:$M$2692,12,0)</f>
        <v>3957990</v>
      </c>
      <c r="S1377" s="10">
        <f t="array" ref="S1377">VLOOKUP(A1377,'HUMAN RESOURCES'!$A$2:$M$2692,13,0)</f>
        <v>0.47799999999999998</v>
      </c>
      <c r="T1377" s="10">
        <f t="array" ref="T1377">VLOOKUP(A1377,TOURISM!$A$2:$F$2692,5,0)</f>
        <v>12000000</v>
      </c>
      <c r="U1377" s="10">
        <f t="array" ref="U1377">VLOOKUP(A1377,TOURISM!$A$2:$F$2692,6,0)</f>
        <v>134000000</v>
      </c>
      <c r="V1377" s="10">
        <f t="array" ref="V1377">VLOOKUP(A1377,BUSINESS!$A$2:$J$2692,5,0)</f>
        <v>0.42899999999999999</v>
      </c>
      <c r="W1377" s="10">
        <f t="array" ref="W1377">VLOOKUP(A1377,BUSINESS!$A$2:$J$2692,6,0)</f>
        <v>20</v>
      </c>
      <c r="X1377" s="10">
        <f t="array" ref="X1377">VLOOKUP(A1377,BUSINESS!$A$2:$J$2692,7,0)</f>
        <v>0</v>
      </c>
      <c r="Y1377" s="10">
        <f t="array" ref="Y1377">VLOOKUP(A1377,BUSINESS!$A$2:$J$2692,8,0)</f>
        <v>141</v>
      </c>
      <c r="Z1377" s="10">
        <f t="array" ref="Z1377">VLOOKUP(A1377,BUSINESS!$A$2:$J$2692,9,0)</f>
        <v>2.3E-2</v>
      </c>
      <c r="AA1377" s="10">
        <f t="array" ref="AA1377">VLOOKUP(A1377,BUSINESS!$A$2:$J$2692,10,0)</f>
        <v>0.39700000000000002</v>
      </c>
      <c r="AB1377" s="12">
        <f t="shared" si="81"/>
        <v>326.60428045548372</v>
      </c>
      <c r="AC1377" s="10">
        <f t="shared" si="75"/>
        <v>1.3441165844279546E-4</v>
      </c>
      <c r="AD1377" s="10">
        <f t="shared" si="76"/>
        <v>0</v>
      </c>
      <c r="AE1377" s="10">
        <f t="shared" si="77"/>
        <v>33.855568104012391</v>
      </c>
      <c r="AF1377">
        <f t="shared" si="83"/>
        <v>3.0318419197623037</v>
      </c>
    </row>
    <row r="1378" spans="1:32" ht="14.4">
      <c r="A1378" s="7" t="str">
        <f t="shared" si="82"/>
        <v>Liberia-Africa 2011</v>
      </c>
      <c r="B1378" s="7" t="s">
        <v>184</v>
      </c>
      <c r="C1378" s="8" t="s">
        <v>78</v>
      </c>
      <c r="D1378" s="9" t="s">
        <v>73</v>
      </c>
      <c r="E1378" s="14">
        <v>0.156</v>
      </c>
      <c r="F1378" s="13">
        <v>1537753885</v>
      </c>
      <c r="G1378" s="14">
        <v>59</v>
      </c>
      <c r="H1378" s="14">
        <v>0.13800000000000001</v>
      </c>
      <c r="I1378" s="10">
        <f t="array" ref="I1378">VLOOKUP(A1378,ENERGY!$A$2:$F$2691,5,0)</f>
        <v>0</v>
      </c>
      <c r="J1378" s="11">
        <f t="array" ref="J1378">VLOOKUP(A1378,ENERGY!$A$2:$F$2691,6,0)</f>
        <v>759</v>
      </c>
      <c r="K1378" s="10">
        <f t="array" ref="K1378">VLOOKUP(A1378,'HUMAN RESOURCES'!$A$2:$M$2692,5,0)</f>
        <v>3.6999999999999998E-2</v>
      </c>
      <c r="L1378" s="11">
        <f t="array" ref="L1378">VLOOKUP(A1378,'HUMAN RESOURCES'!$A$2:$M$2692,6,0)</f>
        <v>5.8000000000000003E-2</v>
      </c>
      <c r="M1378" s="10">
        <f t="array" ref="M1378">VLOOKUP(A1378,'HUMAN RESOURCES'!$A$2:$M$2692,7,0)</f>
        <v>61</v>
      </c>
      <c r="N1378" s="10">
        <f t="array" ref="N1378">VLOOKUP(A1378,'HUMAN RESOURCES'!$A$2:$M$2692,8,0)</f>
        <v>59</v>
      </c>
      <c r="O1378" s="10">
        <f t="array" ref="O1378">VLOOKUP(A1378,'HUMAN RESOURCES'!$A$2:$M$2692,9,0)</f>
        <v>0.432</v>
      </c>
      <c r="P1378" s="10">
        <f t="array" ref="P1378">VLOOKUP(A1378,'HUMAN RESOURCES'!$A$2:$M$2692,10,0)</f>
        <v>0.53700000000000003</v>
      </c>
      <c r="Q1378" s="10">
        <f t="array" ref="Q1378">VLOOKUP(A1378,'HUMAN RESOURCES'!$A$2:$M$2692,11,0)</f>
        <v>3.1E-2</v>
      </c>
      <c r="R1378" s="10">
        <f t="array" ref="R1378">VLOOKUP(A1378,'HUMAN RESOURCES'!$A$2:$M$2692,12,0)</f>
        <v>4079697</v>
      </c>
      <c r="S1378" s="10">
        <f t="array" ref="S1378">VLOOKUP(A1378,'HUMAN RESOURCES'!$A$2:$M$2692,13,0)</f>
        <v>0.48199999999999998</v>
      </c>
      <c r="T1378" s="10">
        <f t="array" ref="T1378">VLOOKUP(A1378,TOURISM!$A$2:$F$2692,5,0)</f>
        <v>232000000</v>
      </c>
      <c r="U1378" s="10">
        <f t="array" ref="U1378">VLOOKUP(A1378,TOURISM!$A$2:$F$2692,6,0)</f>
        <v>132000000</v>
      </c>
      <c r="V1378" s="10">
        <f t="array" ref="V1378">VLOOKUP(A1378,BUSINESS!$A$2:$J$2692,5,0)</f>
        <v>0.42899999999999999</v>
      </c>
      <c r="W1378" s="10">
        <f t="array" ref="W1378">VLOOKUP(A1378,BUSINESS!$A$2:$J$2692,6,0)</f>
        <v>6</v>
      </c>
      <c r="X1378" s="10">
        <f t="array" ref="X1378">VLOOKUP(A1378,BUSINESS!$A$2:$J$2692,7,0)</f>
        <v>0</v>
      </c>
      <c r="Y1378" s="10">
        <f t="array" ref="Y1378">VLOOKUP(A1378,BUSINESS!$A$2:$J$2692,8,0)</f>
        <v>158</v>
      </c>
      <c r="Z1378" s="10">
        <f t="array" ref="Z1378">VLOOKUP(A1378,BUSINESS!$A$2:$J$2692,9,0)</f>
        <v>0.03</v>
      </c>
      <c r="AA1378" s="10">
        <f t="array" ref="AA1378">VLOOKUP(A1378,BUSINESS!$A$2:$J$2692,10,0)</f>
        <v>0.498</v>
      </c>
      <c r="AB1378" s="12">
        <f t="shared" si="81"/>
        <v>376.92845449061537</v>
      </c>
      <c r="AC1378" s="10">
        <f t="shared" si="75"/>
        <v>1.8604322821033032E-4</v>
      </c>
      <c r="AD1378" s="10">
        <f t="shared" si="76"/>
        <v>0</v>
      </c>
      <c r="AE1378" s="10">
        <f t="shared" si="77"/>
        <v>32.35534403657919</v>
      </c>
      <c r="AF1378">
        <f t="shared" si="83"/>
        <v>56.866968306714938</v>
      </c>
    </row>
    <row r="1379" spans="1:32" ht="14.4">
      <c r="A1379" s="7" t="str">
        <f t="shared" si="82"/>
        <v>Liberia-Africa 2012</v>
      </c>
      <c r="B1379" s="7" t="s">
        <v>184</v>
      </c>
      <c r="C1379" s="8" t="s">
        <v>78</v>
      </c>
      <c r="D1379" s="9" t="s">
        <v>74</v>
      </c>
      <c r="E1379" s="14">
        <v>0.155</v>
      </c>
      <c r="F1379" s="13">
        <v>1733828405</v>
      </c>
      <c r="G1379" s="14">
        <v>65</v>
      </c>
      <c r="H1379" s="14">
        <v>0.13500000000000001</v>
      </c>
      <c r="I1379" s="10">
        <f t="array" ref="I1379">VLOOKUP(A1379,ENERGY!$A$2:$F$2691,5,0)</f>
        <v>0</v>
      </c>
      <c r="J1379" s="11">
        <f t="array" ref="J1379">VLOOKUP(A1379,ENERGY!$A$2:$F$2691,6,0)</f>
        <v>502</v>
      </c>
      <c r="K1379" s="10">
        <f t="array" ref="K1379">VLOOKUP(A1379,'HUMAN RESOURCES'!$A$2:$M$2692,5,0)</f>
        <v>3.5999999999999997E-2</v>
      </c>
      <c r="L1379" s="11">
        <f t="array" ref="L1379">VLOOKUP(A1379,'HUMAN RESOURCES'!$A$2:$M$2692,6,0)</f>
        <v>5.6000000000000001E-2</v>
      </c>
      <c r="M1379" s="10">
        <f t="array" ref="M1379">VLOOKUP(A1379,'HUMAN RESOURCES'!$A$2:$M$2692,7,0)</f>
        <v>61</v>
      </c>
      <c r="N1379" s="10">
        <f t="array" ref="N1379">VLOOKUP(A1379,'HUMAN RESOURCES'!$A$2:$M$2692,8,0)</f>
        <v>59</v>
      </c>
      <c r="O1379" s="10">
        <f t="array" ref="O1379">VLOOKUP(A1379,'HUMAN RESOURCES'!$A$2:$M$2692,9,0)</f>
        <v>0.43099999999999999</v>
      </c>
      <c r="P1379" s="10">
        <f t="array" ref="P1379">VLOOKUP(A1379,'HUMAN RESOURCES'!$A$2:$M$2692,10,0)</f>
        <v>0.53900000000000003</v>
      </c>
      <c r="Q1379" s="10">
        <f t="array" ref="Q1379">VLOOKUP(A1379,'HUMAN RESOURCES'!$A$2:$M$2692,11,0)</f>
        <v>0.03</v>
      </c>
      <c r="R1379" s="10">
        <f t="array" ref="R1379">VLOOKUP(A1379,'HUMAN RESOURCES'!$A$2:$M$2692,12,0)</f>
        <v>4190435</v>
      </c>
      <c r="S1379" s="10">
        <f t="array" ref="S1379">VLOOKUP(A1379,'HUMAN RESOURCES'!$A$2:$M$2692,13,0)</f>
        <v>0.48499999999999999</v>
      </c>
      <c r="T1379" s="10">
        <f t="array" ref="T1379">VLOOKUP(A1379,TOURISM!$A$2:$F$2692,5,0)</f>
        <v>0</v>
      </c>
      <c r="U1379" s="10">
        <v>132000000</v>
      </c>
      <c r="V1379" s="10">
        <f t="array" ref="V1379">VLOOKUP(A1379,BUSINESS!$A$2:$J$2692,5,0)</f>
        <v>0.26600000000000001</v>
      </c>
      <c r="W1379" s="10">
        <f t="array" ref="W1379">VLOOKUP(A1379,BUSINESS!$A$2:$J$2692,6,0)</f>
        <v>6</v>
      </c>
      <c r="X1379" s="10">
        <f t="array" ref="X1379">VLOOKUP(A1379,BUSINESS!$A$2:$J$2692,7,0)</f>
        <v>149</v>
      </c>
      <c r="Y1379" s="10">
        <f t="array" ref="Y1379">VLOOKUP(A1379,BUSINESS!$A$2:$J$2692,8,0)</f>
        <v>158</v>
      </c>
      <c r="Z1379" s="10">
        <f t="array" ref="Z1379">VLOOKUP(A1379,BUSINESS!$A$2:$J$2692,9,0)</f>
        <v>3.7999999999999999E-2</v>
      </c>
      <c r="AA1379" s="10">
        <f t="array" ref="AA1379">VLOOKUP(A1379,BUSINESS!$A$2:$J$2692,10,0)</f>
        <v>0.57099999999999995</v>
      </c>
      <c r="AB1379" s="12">
        <f t="shared" si="81"/>
        <v>413.75857279733486</v>
      </c>
      <c r="AC1379" s="10">
        <f t="shared" si="75"/>
        <v>1.19796632091895E-4</v>
      </c>
      <c r="AD1379" s="10">
        <f t="shared" si="76"/>
        <v>0</v>
      </c>
      <c r="AE1379" s="10">
        <f t="shared" si="77"/>
        <v>31.500309633725376</v>
      </c>
      <c r="AF1379">
        <f t="shared" si="83"/>
        <v>0</v>
      </c>
    </row>
    <row r="1380" spans="1:32" ht="14.4">
      <c r="A1380" s="7" t="str">
        <f t="shared" si="82"/>
        <v>Libya-Africa 2000</v>
      </c>
      <c r="B1380" s="7" t="s">
        <v>185</v>
      </c>
      <c r="C1380" s="8" t="s">
        <v>78</v>
      </c>
      <c r="D1380" s="9" t="s">
        <v>62</v>
      </c>
      <c r="E1380" s="14">
        <v>3.4000000000000002E-2</v>
      </c>
      <c r="F1380" s="13">
        <v>33896600871</v>
      </c>
      <c r="G1380" s="14">
        <v>252</v>
      </c>
      <c r="H1380" s="14">
        <v>7.0000000000000007E-2</v>
      </c>
      <c r="I1380" s="10">
        <f t="array" ref="I1380">VLOOKUP(A1380,ENERGY!$A$2:$F$2691,5,0)</f>
        <v>0</v>
      </c>
      <c r="J1380" s="11">
        <f t="array" ref="J1380">VLOOKUP(A1380,ENERGY!$A$2:$F$2691,6,0)</f>
        <v>0</v>
      </c>
      <c r="K1380" s="10">
        <f t="array" ref="K1380">VLOOKUP(A1380,'HUMAN RESOURCES'!$A$2:$M$2692,5,0)</f>
        <v>2.1999999999999999E-2</v>
      </c>
      <c r="L1380" s="11">
        <f t="array" ref="L1380">VLOOKUP(A1380,'HUMAN RESOURCES'!$A$2:$M$2692,6,0)</f>
        <v>2.4E-2</v>
      </c>
      <c r="M1380" s="10">
        <f t="array" ref="M1380">VLOOKUP(A1380,'HUMAN RESOURCES'!$A$2:$M$2692,7,0)</f>
        <v>74</v>
      </c>
      <c r="N1380" s="10">
        <f t="array" ref="N1380">VLOOKUP(A1380,'HUMAN RESOURCES'!$A$2:$M$2692,8,0)</f>
        <v>70</v>
      </c>
      <c r="O1380" s="10">
        <f t="array" ref="O1380">VLOOKUP(A1380,'HUMAN RESOURCES'!$A$2:$M$2692,9,0)</f>
        <v>0.33300000000000002</v>
      </c>
      <c r="P1380" s="10">
        <f t="array" ref="P1380">VLOOKUP(A1380,'HUMAN RESOURCES'!$A$2:$M$2692,10,0)</f>
        <v>0.628</v>
      </c>
      <c r="Q1380" s="10">
        <f t="array" ref="Q1380">VLOOKUP(A1380,'HUMAN RESOURCES'!$A$2:$M$2692,11,0)</f>
        <v>3.9E-2</v>
      </c>
      <c r="R1380" s="10">
        <f t="array" ref="R1380">VLOOKUP(A1380,'HUMAN RESOURCES'!$A$2:$M$2692,12,0)</f>
        <v>5176185</v>
      </c>
      <c r="S1380" s="10">
        <f t="array" ref="S1380">VLOOKUP(A1380,'HUMAN RESOURCES'!$A$2:$M$2692,13,0)</f>
        <v>0.76300000000000001</v>
      </c>
      <c r="T1380" s="10">
        <f t="array" ref="T1380">VLOOKUP(A1380,TOURISM!$A$2:$F$2692,5,0)</f>
        <v>84000000</v>
      </c>
      <c r="U1380" s="10">
        <f t="array" ref="U1380">VLOOKUP(A1380,TOURISM!$A$2:$F$2692,6,0)</f>
        <v>495000000</v>
      </c>
      <c r="V1380" s="10">
        <f t="array" ref="V1380">VLOOKUP(A1380,BUSINESS!$A$2:$J$2692,5,0)</f>
        <v>0</v>
      </c>
      <c r="W1380" s="10">
        <f t="array" ref="W1380">VLOOKUP(A1380,BUSINESS!$A$2:$J$2692,6,0)</f>
        <v>0</v>
      </c>
      <c r="X1380" s="10">
        <f t="array" ref="X1380">VLOOKUP(A1380,BUSINESS!$A$2:$J$2692,7,0)</f>
        <v>0</v>
      </c>
      <c r="Y1380" s="10">
        <f t="array" ref="Y1380">VLOOKUP(A1380,BUSINESS!$A$2:$J$2692,8,0)</f>
        <v>0</v>
      </c>
      <c r="Z1380" s="10">
        <f t="array" ref="Z1380">VLOOKUP(A1380,BUSINESS!$A$2:$J$2692,9,0)</f>
        <v>2E-3</v>
      </c>
      <c r="AA1380" s="10">
        <f t="array" ref="AA1380">VLOOKUP(A1380,BUSINESS!$A$2:$J$2692,10,0)</f>
        <v>8.0000000000000002E-3</v>
      </c>
      <c r="AB1380" s="12">
        <f t="shared" si="81"/>
        <v>6548.5682739314761</v>
      </c>
      <c r="AC1380" s="10">
        <f t="shared" si="75"/>
        <v>0</v>
      </c>
      <c r="AD1380" s="10">
        <f t="shared" si="76"/>
        <v>0</v>
      </c>
      <c r="AE1380" s="10">
        <f t="shared" si="77"/>
        <v>95.630275965793345</v>
      </c>
      <c r="AF1380">
        <f t="shared" si="83"/>
        <v>16.228168042680082</v>
      </c>
    </row>
    <row r="1381" spans="1:32" ht="14.4">
      <c r="A1381" s="7" t="str">
        <f t="shared" si="82"/>
        <v>Libya-Africa 2001</v>
      </c>
      <c r="B1381" s="7" t="s">
        <v>185</v>
      </c>
      <c r="C1381" s="8" t="s">
        <v>78</v>
      </c>
      <c r="D1381" s="9" t="s">
        <v>63</v>
      </c>
      <c r="E1381" s="14">
        <v>4.1000000000000002E-2</v>
      </c>
      <c r="F1381" s="13">
        <v>28420321952</v>
      </c>
      <c r="G1381" s="14">
        <v>261</v>
      </c>
      <c r="H1381" s="14">
        <v>7.0000000000000007E-2</v>
      </c>
      <c r="I1381" s="10">
        <f t="array" ref="I1381">VLOOKUP(A1381,ENERGY!$A$2:$F$2691,5,0)</f>
        <v>13342</v>
      </c>
      <c r="J1381" s="11">
        <f t="array" ref="J1381">VLOOKUP(A1381,ENERGY!$A$2:$F$2691,6,0)</f>
        <v>0</v>
      </c>
      <c r="K1381" s="10">
        <f t="array" ref="K1381">VLOOKUP(A1381,'HUMAN RESOURCES'!$A$2:$M$2692,5,0)</f>
        <v>2.1999999999999999E-2</v>
      </c>
      <c r="L1381" s="11">
        <f t="array" ref="L1381">VLOOKUP(A1381,'HUMAN RESOURCES'!$A$2:$M$2692,6,0)</f>
        <v>2.4E-2</v>
      </c>
      <c r="M1381" s="10">
        <f t="array" ref="M1381">VLOOKUP(A1381,'HUMAN RESOURCES'!$A$2:$M$2692,7,0)</f>
        <v>74</v>
      </c>
      <c r="N1381" s="10">
        <f t="array" ref="N1381">VLOOKUP(A1381,'HUMAN RESOURCES'!$A$2:$M$2692,8,0)</f>
        <v>71</v>
      </c>
      <c r="O1381" s="10">
        <f t="array" ref="O1381">VLOOKUP(A1381,'HUMAN RESOURCES'!$A$2:$M$2692,9,0)</f>
        <v>0.32600000000000001</v>
      </c>
      <c r="P1381" s="10">
        <f t="array" ref="P1381">VLOOKUP(A1381,'HUMAN RESOURCES'!$A$2:$M$2692,10,0)</f>
        <v>0.63400000000000001</v>
      </c>
      <c r="Q1381" s="10">
        <f t="array" ref="Q1381">VLOOKUP(A1381,'HUMAN RESOURCES'!$A$2:$M$2692,11,0)</f>
        <v>0.04</v>
      </c>
      <c r="R1381" s="10">
        <f t="array" ref="R1381">VLOOKUP(A1381,'HUMAN RESOURCES'!$A$2:$M$2692,12,0)</f>
        <v>5258677</v>
      </c>
      <c r="S1381" s="10">
        <f t="array" ref="S1381">VLOOKUP(A1381,'HUMAN RESOURCES'!$A$2:$M$2692,13,0)</f>
        <v>0.76400000000000001</v>
      </c>
      <c r="T1381" s="10">
        <f t="array" ref="T1381">VLOOKUP(A1381,TOURISM!$A$2:$F$2692,5,0)</f>
        <v>90000000</v>
      </c>
      <c r="U1381" s="10">
        <f t="array" ref="U1381">VLOOKUP(A1381,TOURISM!$A$2:$F$2692,6,0)</f>
        <v>572000000</v>
      </c>
      <c r="V1381" s="10">
        <f t="array" ref="V1381">VLOOKUP(A1381,BUSINESS!$A$2:$J$2692,5,0)</f>
        <v>0</v>
      </c>
      <c r="W1381" s="10">
        <f t="array" ref="W1381">VLOOKUP(A1381,BUSINESS!$A$2:$J$2692,6,0)</f>
        <v>0</v>
      </c>
      <c r="X1381" s="10">
        <f t="array" ref="X1381">VLOOKUP(A1381,BUSINESS!$A$2:$J$2692,7,0)</f>
        <v>0</v>
      </c>
      <c r="Y1381" s="10">
        <f t="array" ref="Y1381">VLOOKUP(A1381,BUSINESS!$A$2:$J$2692,8,0)</f>
        <v>0</v>
      </c>
      <c r="Z1381" s="10">
        <f t="array" ref="Z1381">VLOOKUP(A1381,BUSINESS!$A$2:$J$2692,9,0)</f>
        <v>4.0000000000000001E-3</v>
      </c>
      <c r="AA1381" s="10">
        <f t="array" ref="AA1381">VLOOKUP(A1381,BUSINESS!$A$2:$J$2692,10,0)</f>
        <v>0.01</v>
      </c>
      <c r="AB1381" s="12">
        <f t="shared" si="81"/>
        <v>5404.4623680062496</v>
      </c>
      <c r="AC1381" s="10">
        <f t="shared" si="75"/>
        <v>0</v>
      </c>
      <c r="AD1381" s="10">
        <f t="shared" si="76"/>
        <v>2.5371400449200436E-3</v>
      </c>
      <c r="AE1381" s="10">
        <f t="shared" si="77"/>
        <v>108.7726057333432</v>
      </c>
      <c r="AF1381">
        <f t="shared" si="83"/>
        <v>17.114570832169385</v>
      </c>
    </row>
    <row r="1382" spans="1:32" ht="14.4">
      <c r="A1382" s="7" t="str">
        <f t="shared" si="82"/>
        <v>Libya-Africa 2002</v>
      </c>
      <c r="B1382" s="7" t="s">
        <v>185</v>
      </c>
      <c r="C1382" s="8" t="s">
        <v>78</v>
      </c>
      <c r="D1382" s="9" t="s">
        <v>64</v>
      </c>
      <c r="E1382" s="14">
        <v>4.9000000000000002E-2</v>
      </c>
      <c r="F1382" s="13">
        <v>19842519685</v>
      </c>
      <c r="G1382" s="14">
        <v>185</v>
      </c>
      <c r="H1382" s="14">
        <v>7.0000000000000007E-2</v>
      </c>
      <c r="I1382" s="10">
        <f t="array" ref="I1382">VLOOKUP(A1382,ENERGY!$A$2:$F$2691,5,0)</f>
        <v>21611</v>
      </c>
      <c r="J1382" s="11">
        <f t="array" ref="J1382">VLOOKUP(A1382,ENERGY!$A$2:$F$2691,6,0)</f>
        <v>59035</v>
      </c>
      <c r="K1382" s="10">
        <f t="array" ref="K1382">VLOOKUP(A1382,'HUMAN RESOURCES'!$A$2:$M$2692,5,0)</f>
        <v>2.3E-2</v>
      </c>
      <c r="L1382" s="11">
        <f t="array" ref="L1382">VLOOKUP(A1382,'HUMAN RESOURCES'!$A$2:$M$2692,6,0)</f>
        <v>2.3E-2</v>
      </c>
      <c r="M1382" s="10">
        <f t="array" ref="M1382">VLOOKUP(A1382,'HUMAN RESOURCES'!$A$2:$M$2692,7,0)</f>
        <v>74</v>
      </c>
      <c r="N1382" s="10">
        <f t="array" ref="N1382">VLOOKUP(A1382,'HUMAN RESOURCES'!$A$2:$M$2692,8,0)</f>
        <v>71</v>
      </c>
      <c r="O1382" s="10">
        <f t="array" ref="O1382">VLOOKUP(A1382,'HUMAN RESOURCES'!$A$2:$M$2692,9,0)</f>
        <v>0.32</v>
      </c>
      <c r="P1382" s="10">
        <f t="array" ref="P1382">VLOOKUP(A1382,'HUMAN RESOURCES'!$A$2:$M$2692,10,0)</f>
        <v>0.64</v>
      </c>
      <c r="Q1382" s="10">
        <f t="array" ref="Q1382">VLOOKUP(A1382,'HUMAN RESOURCES'!$A$2:$M$2692,11,0)</f>
        <v>4.1000000000000002E-2</v>
      </c>
      <c r="R1382" s="10">
        <f t="array" ref="R1382">VLOOKUP(A1382,'HUMAN RESOURCES'!$A$2:$M$2692,12,0)</f>
        <v>5340389</v>
      </c>
      <c r="S1382" s="10">
        <f t="array" ref="S1382">VLOOKUP(A1382,'HUMAN RESOURCES'!$A$2:$M$2692,13,0)</f>
        <v>0.76500000000000001</v>
      </c>
      <c r="T1382" s="10">
        <f t="array" ref="T1382">VLOOKUP(A1382,TOURISM!$A$2:$F$2692,5,0)</f>
        <v>202000000</v>
      </c>
      <c r="U1382" s="10">
        <f t="array" ref="U1382">VLOOKUP(A1382,TOURISM!$A$2:$F$2692,6,0)</f>
        <v>654000000</v>
      </c>
      <c r="V1382" s="10">
        <f t="array" ref="V1382">VLOOKUP(A1382,BUSINESS!$A$2:$J$2692,5,0)</f>
        <v>0</v>
      </c>
      <c r="W1382" s="10">
        <f t="array" ref="W1382">VLOOKUP(A1382,BUSINESS!$A$2:$J$2692,6,0)</f>
        <v>0</v>
      </c>
      <c r="X1382" s="10">
        <f t="array" ref="X1382">VLOOKUP(A1382,BUSINESS!$A$2:$J$2692,7,0)</f>
        <v>0</v>
      </c>
      <c r="Y1382" s="10">
        <f t="array" ref="Y1382">VLOOKUP(A1382,BUSINESS!$A$2:$J$2692,8,0)</f>
        <v>0</v>
      </c>
      <c r="Z1382" s="10">
        <f t="array" ref="Z1382">VLOOKUP(A1382,BUSINESS!$A$2:$J$2692,9,0)</f>
        <v>2.1999999999999999E-2</v>
      </c>
      <c r="AA1382" s="10">
        <f t="array" ref="AA1382">VLOOKUP(A1382,BUSINESS!$A$2:$J$2692,10,0)</f>
        <v>1.2999999999999999E-2</v>
      </c>
      <c r="AB1382" s="12">
        <f t="shared" si="81"/>
        <v>3715.5569912603746</v>
      </c>
      <c r="AC1382" s="10">
        <f t="shared" si="75"/>
        <v>1.1054438169204529E-2</v>
      </c>
      <c r="AD1382" s="10">
        <f t="shared" si="76"/>
        <v>4.0467089569692395E-3</v>
      </c>
      <c r="AE1382" s="10">
        <f t="shared" si="77"/>
        <v>122.46298911933195</v>
      </c>
      <c r="AF1382">
        <f t="shared" si="83"/>
        <v>37.824959942056658</v>
      </c>
    </row>
    <row r="1383" spans="1:32" ht="14.4">
      <c r="A1383" s="7" t="str">
        <f t="shared" si="82"/>
        <v>Libya-Africa 2003</v>
      </c>
      <c r="B1383" s="7" t="s">
        <v>185</v>
      </c>
      <c r="C1383" s="8" t="s">
        <v>78</v>
      </c>
      <c r="D1383" s="9" t="s">
        <v>65</v>
      </c>
      <c r="E1383" s="14">
        <v>4.1000000000000002E-2</v>
      </c>
      <c r="F1383" s="13">
        <v>24062500000</v>
      </c>
      <c r="G1383" s="14">
        <v>194</v>
      </c>
      <c r="H1383" s="14">
        <v>7.0000000000000007E-2</v>
      </c>
      <c r="I1383" s="10">
        <f t="array" ref="I1383">VLOOKUP(A1383,ENERGY!$A$2:$F$2691,5,0)</f>
        <v>20286</v>
      </c>
      <c r="J1383" s="11">
        <f t="array" ref="J1383">VLOOKUP(A1383,ENERGY!$A$2:$F$2691,6,0)</f>
        <v>67674</v>
      </c>
      <c r="K1383" s="10">
        <f t="array" ref="K1383">VLOOKUP(A1383,'HUMAN RESOURCES'!$A$2:$M$2692,5,0)</f>
        <v>2.3E-2</v>
      </c>
      <c r="L1383" s="11">
        <f t="array" ref="L1383">VLOOKUP(A1383,'HUMAN RESOURCES'!$A$2:$M$2692,6,0)</f>
        <v>2.1999999999999999E-2</v>
      </c>
      <c r="M1383" s="10">
        <f t="array" ref="M1383">VLOOKUP(A1383,'HUMAN RESOURCES'!$A$2:$M$2692,7,0)</f>
        <v>75</v>
      </c>
      <c r="N1383" s="10">
        <f t="array" ref="N1383">VLOOKUP(A1383,'HUMAN RESOURCES'!$A$2:$M$2692,8,0)</f>
        <v>71</v>
      </c>
      <c r="O1383" s="10">
        <f t="array" ref="O1383">VLOOKUP(A1383,'HUMAN RESOURCES'!$A$2:$M$2692,9,0)</f>
        <v>0.315</v>
      </c>
      <c r="P1383" s="10">
        <f t="array" ref="P1383">VLOOKUP(A1383,'HUMAN RESOURCES'!$A$2:$M$2692,10,0)</f>
        <v>0.64400000000000002</v>
      </c>
      <c r="Q1383" s="10">
        <f t="array" ref="Q1383">VLOOKUP(A1383,'HUMAN RESOURCES'!$A$2:$M$2692,11,0)</f>
        <v>4.1000000000000002E-2</v>
      </c>
      <c r="R1383" s="10">
        <f t="array" ref="R1383">VLOOKUP(A1383,'HUMAN RESOURCES'!$A$2:$M$2692,12,0)</f>
        <v>5422612</v>
      </c>
      <c r="S1383" s="10">
        <f t="array" ref="S1383">VLOOKUP(A1383,'HUMAN RESOURCES'!$A$2:$M$2692,13,0)</f>
        <v>0.76700000000000002</v>
      </c>
      <c r="T1383" s="10">
        <f t="array" ref="T1383">VLOOKUP(A1383,TOURISM!$A$2:$F$2692,5,0)</f>
        <v>243000000</v>
      </c>
      <c r="U1383" s="10">
        <f t="array" ref="U1383">VLOOKUP(A1383,TOURISM!$A$2:$F$2692,6,0)</f>
        <v>689000000</v>
      </c>
      <c r="V1383" s="10">
        <f t="array" ref="V1383">VLOOKUP(A1383,BUSINESS!$A$2:$J$2692,5,0)</f>
        <v>0</v>
      </c>
      <c r="W1383" s="10">
        <f t="array" ref="W1383">VLOOKUP(A1383,BUSINESS!$A$2:$J$2692,6,0)</f>
        <v>0</v>
      </c>
      <c r="X1383" s="10">
        <f t="array" ref="X1383">VLOOKUP(A1383,BUSINESS!$A$2:$J$2692,7,0)</f>
        <v>0</v>
      </c>
      <c r="Y1383" s="10">
        <f t="array" ref="Y1383">VLOOKUP(A1383,BUSINESS!$A$2:$J$2692,8,0)</f>
        <v>0</v>
      </c>
      <c r="Z1383" s="10">
        <f t="array" ref="Z1383">VLOOKUP(A1383,BUSINESS!$A$2:$J$2692,9,0)</f>
        <v>2.8000000000000001E-2</v>
      </c>
      <c r="AA1383" s="10">
        <f t="array" ref="AA1383">VLOOKUP(A1383,BUSINESS!$A$2:$J$2692,10,0)</f>
        <v>2.3E-2</v>
      </c>
      <c r="AB1383" s="12">
        <f t="shared" si="81"/>
        <v>4437.4371612794721</v>
      </c>
      <c r="AC1383" s="10">
        <f t="shared" si="75"/>
        <v>1.2479963530490473E-2</v>
      </c>
      <c r="AD1383" s="10">
        <f t="shared" si="76"/>
        <v>3.7410015689855738E-3</v>
      </c>
      <c r="AE1383" s="10">
        <f t="shared" si="77"/>
        <v>127.06053835310364</v>
      </c>
      <c r="AF1383">
        <f t="shared" si="83"/>
        <v>44.812352423518405</v>
      </c>
    </row>
    <row r="1384" spans="1:32" ht="14.4">
      <c r="A1384" s="7" t="str">
        <f t="shared" si="82"/>
        <v>Libya-Africa 2004</v>
      </c>
      <c r="B1384" s="7" t="s">
        <v>185</v>
      </c>
      <c r="C1384" s="8" t="s">
        <v>78</v>
      </c>
      <c r="D1384" s="9" t="s">
        <v>66</v>
      </c>
      <c r="E1384" s="14">
        <v>3.5000000000000003E-2</v>
      </c>
      <c r="F1384" s="13">
        <v>33384615385</v>
      </c>
      <c r="G1384" s="14">
        <v>205</v>
      </c>
      <c r="H1384" s="14">
        <v>6.0999999999999999E-2</v>
      </c>
      <c r="I1384" s="10">
        <f t="array" ref="I1384">VLOOKUP(A1384,ENERGY!$A$2:$F$2691,5,0)</f>
        <v>17738</v>
      </c>
      <c r="J1384" s="11">
        <f t="array" ref="J1384">VLOOKUP(A1384,ENERGY!$A$2:$F$2691,6,0)</f>
        <v>60392</v>
      </c>
      <c r="K1384" s="10">
        <f t="array" ref="K1384">VLOOKUP(A1384,'HUMAN RESOURCES'!$A$2:$M$2692,5,0)</f>
        <v>2.3E-2</v>
      </c>
      <c r="L1384" s="11">
        <f t="array" ref="L1384">VLOOKUP(A1384,'HUMAN RESOURCES'!$A$2:$M$2692,6,0)</f>
        <v>2.1000000000000001E-2</v>
      </c>
      <c r="M1384" s="10">
        <f t="array" ref="M1384">VLOOKUP(A1384,'HUMAN RESOURCES'!$A$2:$M$2692,7,0)</f>
        <v>75</v>
      </c>
      <c r="N1384" s="10">
        <f t="array" ref="N1384">VLOOKUP(A1384,'HUMAN RESOURCES'!$A$2:$M$2692,8,0)</f>
        <v>72</v>
      </c>
      <c r="O1384" s="10">
        <f t="array" ref="O1384">VLOOKUP(A1384,'HUMAN RESOURCES'!$A$2:$M$2692,9,0)</f>
        <v>0.31</v>
      </c>
      <c r="P1384" s="10">
        <f t="array" ref="P1384">VLOOKUP(A1384,'HUMAN RESOURCES'!$A$2:$M$2692,10,0)</f>
        <v>0.64800000000000002</v>
      </c>
      <c r="Q1384" s="10">
        <f t="array" ref="Q1384">VLOOKUP(A1384,'HUMAN RESOURCES'!$A$2:$M$2692,11,0)</f>
        <v>4.2000000000000003E-2</v>
      </c>
      <c r="R1384" s="10">
        <f t="array" ref="R1384">VLOOKUP(A1384,'HUMAN RESOURCES'!$A$2:$M$2692,12,0)</f>
        <v>5507000</v>
      </c>
      <c r="S1384" s="10">
        <f t="array" ref="S1384">VLOOKUP(A1384,'HUMAN RESOURCES'!$A$2:$M$2692,13,0)</f>
        <v>0.76800000000000002</v>
      </c>
      <c r="T1384" s="10">
        <f t="array" ref="T1384">VLOOKUP(A1384,TOURISM!$A$2:$F$2692,5,0)</f>
        <v>261000000</v>
      </c>
      <c r="U1384" s="10">
        <f t="array" ref="U1384">VLOOKUP(A1384,TOURISM!$A$2:$F$2692,6,0)</f>
        <v>789000000</v>
      </c>
      <c r="V1384" s="10">
        <f t="array" ref="V1384">VLOOKUP(A1384,BUSINESS!$A$2:$J$2692,5,0)</f>
        <v>0</v>
      </c>
      <c r="W1384" s="10">
        <f t="array" ref="W1384">VLOOKUP(A1384,BUSINESS!$A$2:$J$2692,6,0)</f>
        <v>0</v>
      </c>
      <c r="X1384" s="10">
        <f t="array" ref="X1384">VLOOKUP(A1384,BUSINESS!$A$2:$J$2692,7,0)</f>
        <v>0</v>
      </c>
      <c r="Y1384" s="10">
        <f t="array" ref="Y1384">VLOOKUP(A1384,BUSINESS!$A$2:$J$2692,8,0)</f>
        <v>0</v>
      </c>
      <c r="Z1384" s="10">
        <f t="array" ref="Z1384">VLOOKUP(A1384,BUSINESS!$A$2:$J$2692,9,0)</f>
        <v>3.5000000000000003E-2</v>
      </c>
      <c r="AA1384" s="10">
        <f t="array" ref="AA1384">VLOOKUP(A1384,BUSINESS!$A$2:$J$2692,10,0)</f>
        <v>9.0999999999999998E-2</v>
      </c>
      <c r="AB1384" s="12">
        <f t="shared" si="81"/>
        <v>6062.2145242418737</v>
      </c>
      <c r="AC1384" s="10">
        <f t="shared" si="75"/>
        <v>1.09664063918649E-2</v>
      </c>
      <c r="AD1384" s="10">
        <f t="shared" si="76"/>
        <v>3.2209914654076628E-3</v>
      </c>
      <c r="AE1384" s="10">
        <f t="shared" si="77"/>
        <v>143.27219901942982</v>
      </c>
      <c r="AF1384">
        <f t="shared" si="83"/>
        <v>47.394225531142183</v>
      </c>
    </row>
    <row r="1385" spans="1:32" ht="14.4">
      <c r="A1385" s="7" t="str">
        <f t="shared" si="82"/>
        <v>Libya-Africa 2005</v>
      </c>
      <c r="B1385" s="7" t="s">
        <v>185</v>
      </c>
      <c r="C1385" s="8" t="s">
        <v>78</v>
      </c>
      <c r="D1385" s="9" t="s">
        <v>67</v>
      </c>
      <c r="E1385" s="14">
        <v>2.5999999999999999E-2</v>
      </c>
      <c r="F1385" s="13">
        <v>44000000000</v>
      </c>
      <c r="G1385" s="14">
        <v>213</v>
      </c>
      <c r="H1385" s="14">
        <v>6.0999999999999999E-2</v>
      </c>
      <c r="I1385" s="10">
        <v>17738</v>
      </c>
      <c r="J1385" s="11">
        <v>60392</v>
      </c>
      <c r="K1385" s="10">
        <f t="array" ref="K1385">VLOOKUP(A1385,'HUMAN RESOURCES'!$A$2:$M$2692,5,0)</f>
        <v>2.3E-2</v>
      </c>
      <c r="L1385" s="11">
        <f t="array" ref="L1385">VLOOKUP(A1385,'HUMAN RESOURCES'!$A$2:$M$2692,6,0)</f>
        <v>0.02</v>
      </c>
      <c r="M1385" s="10">
        <f t="array" ref="M1385">VLOOKUP(A1385,'HUMAN RESOURCES'!$A$2:$M$2692,7,0)</f>
        <v>75</v>
      </c>
      <c r="N1385" s="10">
        <f t="array" ref="N1385">VLOOKUP(A1385,'HUMAN RESOURCES'!$A$2:$M$2692,8,0)</f>
        <v>72</v>
      </c>
      <c r="O1385" s="10">
        <f t="array" ref="O1385">VLOOKUP(A1385,'HUMAN RESOURCES'!$A$2:$M$2692,9,0)</f>
        <v>0.30599999999999999</v>
      </c>
      <c r="P1385" s="10">
        <f t="array" ref="P1385">VLOOKUP(A1385,'HUMAN RESOURCES'!$A$2:$M$2692,10,0)</f>
        <v>0.65100000000000002</v>
      </c>
      <c r="Q1385" s="10">
        <f t="array" ref="Q1385">VLOOKUP(A1385,'HUMAN RESOURCES'!$A$2:$M$2692,11,0)</f>
        <v>4.2999999999999997E-2</v>
      </c>
      <c r="R1385" s="10">
        <f t="array" ref="R1385">VLOOKUP(A1385,'HUMAN RESOURCES'!$A$2:$M$2692,12,0)</f>
        <v>5594450</v>
      </c>
      <c r="S1385" s="10">
        <f t="array" ref="S1385">VLOOKUP(A1385,'HUMAN RESOURCES'!$A$2:$M$2692,13,0)</f>
        <v>0.76900000000000002</v>
      </c>
      <c r="T1385" s="10">
        <f t="array" ref="T1385">VLOOKUP(A1385,TOURISM!$A$2:$F$2692,5,0)</f>
        <v>301000000</v>
      </c>
      <c r="U1385" s="10">
        <f t="array" ref="U1385">VLOOKUP(A1385,TOURISM!$A$2:$F$2692,6,0)</f>
        <v>920000000</v>
      </c>
      <c r="V1385" s="10">
        <f t="array" ref="V1385">VLOOKUP(A1385,BUSINESS!$A$2:$J$2692,5,0)</f>
        <v>0</v>
      </c>
      <c r="W1385" s="10">
        <f t="array" ref="W1385">VLOOKUP(A1385,BUSINESS!$A$2:$J$2692,6,0)</f>
        <v>0</v>
      </c>
      <c r="X1385" s="10">
        <f t="array" ref="X1385">VLOOKUP(A1385,BUSINESS!$A$2:$J$2692,7,0)</f>
        <v>0</v>
      </c>
      <c r="Y1385" s="10">
        <f t="array" ref="Y1385">VLOOKUP(A1385,BUSINESS!$A$2:$J$2692,8,0)</f>
        <v>0</v>
      </c>
      <c r="Z1385" s="10">
        <f t="array" ref="Z1385">VLOOKUP(A1385,BUSINESS!$A$2:$J$2692,9,0)</f>
        <v>3.9E-2</v>
      </c>
      <c r="AA1385" s="10">
        <f t="array" ref="AA1385">VLOOKUP(A1385,BUSINESS!$A$2:$J$2692,10,0)</f>
        <v>0.35699999999999998</v>
      </c>
      <c r="AB1385" s="12">
        <f t="shared" si="81"/>
        <v>7864.9375720580219</v>
      </c>
      <c r="AC1385" s="10">
        <f t="shared" si="75"/>
        <v>1.0794984314812002E-2</v>
      </c>
      <c r="AD1385" s="10">
        <f t="shared" si="76"/>
        <v>3.1706423330264818E-3</v>
      </c>
      <c r="AE1385" s="10">
        <f t="shared" si="77"/>
        <v>164.44869468848592</v>
      </c>
      <c r="AF1385">
        <f t="shared" si="83"/>
        <v>53.803322936124196</v>
      </c>
    </row>
    <row r="1386" spans="1:32" ht="14.4">
      <c r="A1386" s="7" t="str">
        <f t="shared" si="82"/>
        <v>Libya-Africa 2006</v>
      </c>
      <c r="B1386" s="7" t="s">
        <v>185</v>
      </c>
      <c r="C1386" s="8" t="s">
        <v>78</v>
      </c>
      <c r="D1386" s="9" t="s">
        <v>68</v>
      </c>
      <c r="E1386" s="14">
        <v>2.5000000000000001E-2</v>
      </c>
      <c r="F1386" s="13">
        <v>56484375000</v>
      </c>
      <c r="G1386" s="14">
        <v>237</v>
      </c>
      <c r="H1386" s="14">
        <v>6.3E-2</v>
      </c>
      <c r="I1386" s="10">
        <f t="array" ref="I1386">VLOOKUP(A1386,ENERGY!$A$2:$F$2691,5,0)</f>
        <v>17796</v>
      </c>
      <c r="J1386" s="11">
        <f t="array" ref="J1386">VLOOKUP(A1386,ENERGY!$A$2:$F$2691,6,0)</f>
        <v>50359</v>
      </c>
      <c r="K1386" s="10">
        <f t="array" ref="K1386">VLOOKUP(A1386,'HUMAN RESOURCES'!$A$2:$M$2692,5,0)</f>
        <v>2.3E-2</v>
      </c>
      <c r="L1386" s="11">
        <f t="array" ref="L1386">VLOOKUP(A1386,'HUMAN RESOURCES'!$A$2:$M$2692,6,0)</f>
        <v>1.9E-2</v>
      </c>
      <c r="M1386" s="10">
        <f t="array" ref="M1386">VLOOKUP(A1386,'HUMAN RESOURCES'!$A$2:$M$2692,7,0)</f>
        <v>76</v>
      </c>
      <c r="N1386" s="10">
        <f t="array" ref="N1386">VLOOKUP(A1386,'HUMAN RESOURCES'!$A$2:$M$2692,8,0)</f>
        <v>72</v>
      </c>
      <c r="O1386" s="10">
        <f t="array" ref="O1386">VLOOKUP(A1386,'HUMAN RESOURCES'!$A$2:$M$2692,9,0)</f>
        <v>0.30299999999999999</v>
      </c>
      <c r="P1386" s="10">
        <f t="array" ref="P1386">VLOOKUP(A1386,'HUMAN RESOURCES'!$A$2:$M$2692,10,0)</f>
        <v>0.65400000000000003</v>
      </c>
      <c r="Q1386" s="10">
        <f t="array" ref="Q1386">VLOOKUP(A1386,'HUMAN RESOURCES'!$A$2:$M$2692,11,0)</f>
        <v>4.2999999999999997E-2</v>
      </c>
      <c r="R1386" s="10">
        <f t="array" ref="R1386">VLOOKUP(A1386,'HUMAN RESOURCES'!$A$2:$M$2692,12,0)</f>
        <v>5686475</v>
      </c>
      <c r="S1386" s="10">
        <f t="array" ref="S1386">VLOOKUP(A1386,'HUMAN RESOURCES'!$A$2:$M$2692,13,0)</f>
        <v>0.77</v>
      </c>
      <c r="T1386" s="10">
        <f t="array" ref="T1386">VLOOKUP(A1386,TOURISM!$A$2:$F$2692,5,0)</f>
        <v>244000000</v>
      </c>
      <c r="U1386" s="10">
        <f t="array" ref="U1386">VLOOKUP(A1386,TOURISM!$A$2:$F$2692,6,0)</f>
        <v>915000000</v>
      </c>
      <c r="V1386" s="10">
        <f t="array" ref="V1386">VLOOKUP(A1386,BUSINESS!$A$2:$J$2692,5,0)</f>
        <v>0</v>
      </c>
      <c r="W1386" s="10">
        <f t="array" ref="W1386">VLOOKUP(A1386,BUSINESS!$A$2:$J$2692,6,0)</f>
        <v>0</v>
      </c>
      <c r="X1386" s="10">
        <f t="array" ref="X1386">VLOOKUP(A1386,BUSINESS!$A$2:$J$2692,7,0)</f>
        <v>0</v>
      </c>
      <c r="Y1386" s="10">
        <f t="array" ref="Y1386">VLOOKUP(A1386,BUSINESS!$A$2:$J$2692,8,0)</f>
        <v>0</v>
      </c>
      <c r="Z1386" s="10">
        <f t="array" ref="Z1386">VLOOKUP(A1386,BUSINESS!$A$2:$J$2692,9,0)</f>
        <v>4.2999999999999997E-2</v>
      </c>
      <c r="AA1386" s="10">
        <f t="array" ref="AA1386">VLOOKUP(A1386,BUSINESS!$A$2:$J$2692,10,0)</f>
        <v>0.69099999999999995</v>
      </c>
      <c r="AB1386" s="12">
        <f t="shared" si="81"/>
        <v>9933.1088240078425</v>
      </c>
      <c r="AC1386" s="10">
        <f t="shared" si="75"/>
        <v>8.8559256833099596E-3</v>
      </c>
      <c r="AD1386" s="10">
        <f t="shared" si="76"/>
        <v>3.129531036362597E-3</v>
      </c>
      <c r="AE1386" s="10">
        <f t="shared" si="77"/>
        <v>160.90811970508972</v>
      </c>
      <c r="AF1386">
        <f t="shared" si="83"/>
        <v>42.908831921357255</v>
      </c>
    </row>
    <row r="1387" spans="1:32" ht="14.4">
      <c r="A1387" s="7" t="str">
        <f t="shared" si="82"/>
        <v>Libya-Africa 2007</v>
      </c>
      <c r="B1387" s="7" t="s">
        <v>185</v>
      </c>
      <c r="C1387" s="8" t="s">
        <v>78</v>
      </c>
      <c r="D1387" s="9" t="s">
        <v>69</v>
      </c>
      <c r="E1387" s="14">
        <v>2.5000000000000001E-2</v>
      </c>
      <c r="F1387" s="13">
        <v>71803278689</v>
      </c>
      <c r="G1387" s="14">
        <v>276</v>
      </c>
      <c r="H1387" s="14">
        <v>0.06</v>
      </c>
      <c r="I1387" s="10">
        <f t="array" ref="I1387">VLOOKUP(A1387,ENERGY!$A$2:$F$2691,5,0)</f>
        <v>17525</v>
      </c>
      <c r="J1387" s="11">
        <f t="array" ref="J1387">VLOOKUP(A1387,ENERGY!$A$2:$F$2691,6,0)</f>
        <v>54209</v>
      </c>
      <c r="K1387" s="10">
        <f t="array" ref="K1387">VLOOKUP(A1387,'HUMAN RESOURCES'!$A$2:$M$2692,5,0)</f>
        <v>2.3E-2</v>
      </c>
      <c r="L1387" s="11">
        <f t="array" ref="L1387">VLOOKUP(A1387,'HUMAN RESOURCES'!$A$2:$M$2692,6,0)</f>
        <v>1.7000000000000001E-2</v>
      </c>
      <c r="M1387" s="10">
        <f t="array" ref="M1387">VLOOKUP(A1387,'HUMAN RESOURCES'!$A$2:$M$2692,7,0)</f>
        <v>76</v>
      </c>
      <c r="N1387" s="10">
        <f t="array" ref="N1387">VLOOKUP(A1387,'HUMAN RESOURCES'!$A$2:$M$2692,8,0)</f>
        <v>72</v>
      </c>
      <c r="O1387" s="10">
        <f t="array" ref="O1387">VLOOKUP(A1387,'HUMAN RESOURCES'!$A$2:$M$2692,9,0)</f>
        <v>0.3</v>
      </c>
      <c r="P1387" s="10">
        <f t="array" ref="P1387">VLOOKUP(A1387,'HUMAN RESOURCES'!$A$2:$M$2692,10,0)</f>
        <v>0.65600000000000003</v>
      </c>
      <c r="Q1387" s="10">
        <f t="array" ref="Q1387">VLOOKUP(A1387,'HUMAN RESOURCES'!$A$2:$M$2692,11,0)</f>
        <v>4.3999999999999997E-2</v>
      </c>
      <c r="R1387" s="10">
        <f t="array" ref="R1387">VLOOKUP(A1387,'HUMAN RESOURCES'!$A$2:$M$2692,12,0)</f>
        <v>5782108</v>
      </c>
      <c r="S1387" s="10">
        <f t="array" ref="S1387">VLOOKUP(A1387,'HUMAN RESOURCES'!$A$2:$M$2692,13,0)</f>
        <v>0.77200000000000002</v>
      </c>
      <c r="T1387" s="10">
        <f t="array" ref="T1387">VLOOKUP(A1387,TOURISM!$A$2:$F$2692,5,0)</f>
        <v>99000000</v>
      </c>
      <c r="U1387" s="10">
        <f t="array" ref="U1387">VLOOKUP(A1387,TOURISM!$A$2:$F$2692,6,0)</f>
        <v>1010000000</v>
      </c>
      <c r="V1387" s="10">
        <f t="array" ref="V1387">VLOOKUP(A1387,BUSINESS!$A$2:$J$2692,5,0)</f>
        <v>0</v>
      </c>
      <c r="W1387" s="10">
        <f t="array" ref="W1387">VLOOKUP(A1387,BUSINESS!$A$2:$J$2692,6,0)</f>
        <v>0</v>
      </c>
      <c r="X1387" s="10">
        <f t="array" ref="X1387">VLOOKUP(A1387,BUSINESS!$A$2:$J$2692,7,0)</f>
        <v>0</v>
      </c>
      <c r="Y1387" s="10">
        <f t="array" ref="Y1387">VLOOKUP(A1387,BUSINESS!$A$2:$J$2692,8,0)</f>
        <v>0</v>
      </c>
      <c r="Z1387" s="10">
        <f t="array" ref="Z1387">VLOOKUP(A1387,BUSINESS!$A$2:$J$2692,9,0)</f>
        <v>4.7E-2</v>
      </c>
      <c r="AA1387" s="10">
        <f t="array" ref="AA1387">VLOOKUP(A1387,BUSINESS!$A$2:$J$2692,10,0)</f>
        <v>0.77800000000000002</v>
      </c>
      <c r="AB1387" s="12">
        <f t="shared" si="81"/>
        <v>12418.183591347653</v>
      </c>
      <c r="AC1387" s="10">
        <f t="shared" si="75"/>
        <v>9.3753004959436937E-3</v>
      </c>
      <c r="AD1387" s="10">
        <f t="shared" si="76"/>
        <v>3.0309015327973812E-3</v>
      </c>
      <c r="AE1387" s="10">
        <f t="shared" si="77"/>
        <v>174.6767787803341</v>
      </c>
      <c r="AF1387">
        <f t="shared" si="83"/>
        <v>17.121783266587205</v>
      </c>
    </row>
    <row r="1388" spans="1:32" ht="14.4">
      <c r="A1388" s="7" t="str">
        <f t="shared" si="82"/>
        <v>Libya-Africa 2008</v>
      </c>
      <c r="B1388" s="7" t="s">
        <v>185</v>
      </c>
      <c r="C1388" s="8" t="s">
        <v>78</v>
      </c>
      <c r="D1388" s="9" t="s">
        <v>70</v>
      </c>
      <c r="E1388" s="14">
        <v>2.1999999999999999E-2</v>
      </c>
      <c r="F1388" s="13">
        <v>93167701863</v>
      </c>
      <c r="G1388" s="14">
        <v>318</v>
      </c>
      <c r="H1388" s="14">
        <v>0.06</v>
      </c>
      <c r="I1388" s="10">
        <f t="array" ref="I1388">VLOOKUP(A1388,ENERGY!$A$2:$F$2691,5,0)</f>
        <v>17670</v>
      </c>
      <c r="J1388" s="11">
        <f t="array" ref="J1388">VLOOKUP(A1388,ENERGY!$A$2:$F$2691,6,0)</f>
        <v>52108</v>
      </c>
      <c r="K1388" s="10">
        <f t="array" ref="K1388">VLOOKUP(A1388,'HUMAN RESOURCES'!$A$2:$M$2692,5,0)</f>
        <v>2.1999999999999999E-2</v>
      </c>
      <c r="L1388" s="11">
        <f t="array" ref="L1388">VLOOKUP(A1388,'HUMAN RESOURCES'!$A$2:$M$2692,6,0)</f>
        <v>1.6E-2</v>
      </c>
      <c r="M1388" s="10">
        <f t="array" ref="M1388">VLOOKUP(A1388,'HUMAN RESOURCES'!$A$2:$M$2692,7,0)</f>
        <v>76</v>
      </c>
      <c r="N1388" s="10">
        <f t="array" ref="N1388">VLOOKUP(A1388,'HUMAN RESOURCES'!$A$2:$M$2692,8,0)</f>
        <v>73</v>
      </c>
      <c r="O1388" s="10">
        <f t="array" ref="O1388">VLOOKUP(A1388,'HUMAN RESOURCES'!$A$2:$M$2692,9,0)</f>
        <v>0.29699999999999999</v>
      </c>
      <c r="P1388" s="10">
        <f t="array" ref="P1388">VLOOKUP(A1388,'HUMAN RESOURCES'!$A$2:$M$2692,10,0)</f>
        <v>0.65800000000000003</v>
      </c>
      <c r="Q1388" s="10">
        <f t="array" ref="Q1388">VLOOKUP(A1388,'HUMAN RESOURCES'!$A$2:$M$2692,11,0)</f>
        <v>4.3999999999999997E-2</v>
      </c>
      <c r="R1388" s="10">
        <f t="array" ref="R1388">VLOOKUP(A1388,'HUMAN RESOURCES'!$A$2:$M$2692,12,0)</f>
        <v>5876805</v>
      </c>
      <c r="S1388" s="10">
        <f t="array" ref="S1388">VLOOKUP(A1388,'HUMAN RESOURCES'!$A$2:$M$2692,13,0)</f>
        <v>0.77300000000000002</v>
      </c>
      <c r="T1388" s="10">
        <f t="array" ref="T1388">VLOOKUP(A1388,TOURISM!$A$2:$F$2692,5,0)</f>
        <v>99000000</v>
      </c>
      <c r="U1388" s="10">
        <f t="array" ref="U1388">VLOOKUP(A1388,TOURISM!$A$2:$F$2692,6,0)</f>
        <v>1339000000</v>
      </c>
      <c r="V1388" s="10">
        <f t="array" ref="V1388">VLOOKUP(A1388,BUSINESS!$A$2:$J$2692,5,0)</f>
        <v>0</v>
      </c>
      <c r="W1388" s="10">
        <f t="array" ref="W1388">VLOOKUP(A1388,BUSINESS!$A$2:$J$2692,6,0)</f>
        <v>0</v>
      </c>
      <c r="X1388" s="10">
        <f t="array" ref="X1388">VLOOKUP(A1388,BUSINESS!$A$2:$J$2692,7,0)</f>
        <v>0</v>
      </c>
      <c r="Y1388" s="10">
        <f t="array" ref="Y1388">VLOOKUP(A1388,BUSINESS!$A$2:$J$2692,8,0)</f>
        <v>0</v>
      </c>
      <c r="Z1388" s="10">
        <f t="array" ref="Z1388">VLOOKUP(A1388,BUSINESS!$A$2:$J$2692,9,0)</f>
        <v>0.09</v>
      </c>
      <c r="AA1388" s="10">
        <f t="array" ref="AA1388">VLOOKUP(A1388,BUSINESS!$A$2:$J$2692,10,0)</f>
        <v>1.256</v>
      </c>
      <c r="AB1388" s="12">
        <f t="shared" si="81"/>
        <v>15853.461508932149</v>
      </c>
      <c r="AC1388" s="10">
        <f t="shared" si="75"/>
        <v>8.8667226494668454E-3</v>
      </c>
      <c r="AD1388" s="10">
        <f t="shared" si="76"/>
        <v>3.006735802872479E-3</v>
      </c>
      <c r="AE1388" s="10">
        <f t="shared" si="77"/>
        <v>227.84489190980474</v>
      </c>
      <c r="AF1388">
        <f t="shared" si="83"/>
        <v>16.845888199455317</v>
      </c>
    </row>
    <row r="1389" spans="1:32" ht="14.4">
      <c r="A1389" s="7" t="str">
        <f t="shared" si="82"/>
        <v>Libya-Africa 2009</v>
      </c>
      <c r="B1389" s="7" t="s">
        <v>185</v>
      </c>
      <c r="C1389" s="8" t="s">
        <v>78</v>
      </c>
      <c r="D1389" s="9" t="s">
        <v>71</v>
      </c>
      <c r="E1389" s="14">
        <v>3.5000000000000003E-2</v>
      </c>
      <c r="F1389" s="13">
        <v>62360446571</v>
      </c>
      <c r="G1389" s="14">
        <v>349</v>
      </c>
      <c r="H1389" s="14">
        <v>0.06</v>
      </c>
      <c r="I1389" s="10">
        <v>17670</v>
      </c>
      <c r="J1389" s="11">
        <v>52108</v>
      </c>
      <c r="K1389" s="10">
        <f t="array" ref="K1389">VLOOKUP(A1389,'HUMAN RESOURCES'!$A$2:$M$2692,5,0)</f>
        <v>2.1999999999999999E-2</v>
      </c>
      <c r="L1389" s="11">
        <f t="array" ref="L1389">VLOOKUP(A1389,'HUMAN RESOURCES'!$A$2:$M$2692,6,0)</f>
        <v>1.4999999999999999E-2</v>
      </c>
      <c r="M1389" s="10">
        <f t="array" ref="M1389">VLOOKUP(A1389,'HUMAN RESOURCES'!$A$2:$M$2692,7,0)</f>
        <v>77</v>
      </c>
      <c r="N1389" s="10">
        <f t="array" ref="N1389">VLOOKUP(A1389,'HUMAN RESOURCES'!$A$2:$M$2692,8,0)</f>
        <v>73</v>
      </c>
      <c r="O1389" s="10">
        <f t="array" ref="O1389">VLOOKUP(A1389,'HUMAN RESOURCES'!$A$2:$M$2692,9,0)</f>
        <v>0.29499999999999998</v>
      </c>
      <c r="P1389" s="10">
        <f t="array" ref="P1389">VLOOKUP(A1389,'HUMAN RESOURCES'!$A$2:$M$2692,10,0)</f>
        <v>0.65900000000000003</v>
      </c>
      <c r="Q1389" s="10">
        <f t="array" ref="Q1389">VLOOKUP(A1389,'HUMAN RESOURCES'!$A$2:$M$2692,11,0)</f>
        <v>4.4999999999999998E-2</v>
      </c>
      <c r="R1389" s="10">
        <f t="array" ref="R1389">VLOOKUP(A1389,'HUMAN RESOURCES'!$A$2:$M$2692,12,0)</f>
        <v>5964325</v>
      </c>
      <c r="S1389" s="10">
        <f t="array" ref="S1389">VLOOKUP(A1389,'HUMAN RESOURCES'!$A$2:$M$2692,13,0)</f>
        <v>0.77500000000000002</v>
      </c>
      <c r="T1389" s="10">
        <f t="array" ref="T1389">VLOOKUP(A1389,TOURISM!$A$2:$F$2692,5,0)</f>
        <v>159000000</v>
      </c>
      <c r="U1389" s="10">
        <f t="array" ref="U1389">VLOOKUP(A1389,TOURISM!$A$2:$F$2692,6,0)</f>
        <v>1683000000</v>
      </c>
      <c r="V1389" s="10">
        <f t="array" ref="V1389">VLOOKUP(A1389,BUSINESS!$A$2:$J$2692,5,0)</f>
        <v>0</v>
      </c>
      <c r="W1389" s="10">
        <f t="array" ref="W1389">VLOOKUP(A1389,BUSINESS!$A$2:$J$2692,6,0)</f>
        <v>0</v>
      </c>
      <c r="X1389" s="10">
        <f t="array" ref="X1389">VLOOKUP(A1389,BUSINESS!$A$2:$J$2692,7,0)</f>
        <v>0</v>
      </c>
      <c r="Y1389" s="10">
        <f t="array" ref="Y1389">VLOOKUP(A1389,BUSINESS!$A$2:$J$2692,8,0)</f>
        <v>0</v>
      </c>
      <c r="Z1389" s="10">
        <f t="array" ref="Z1389">VLOOKUP(A1389,BUSINESS!$A$2:$J$2692,9,0)</f>
        <v>0.108</v>
      </c>
      <c r="AA1389" s="10">
        <f t="array" ref="AA1389">VLOOKUP(A1389,BUSINESS!$A$2:$J$2692,10,0)</f>
        <v>1.599</v>
      </c>
      <c r="AB1389" s="12">
        <f t="shared" si="81"/>
        <v>10455.574867399077</v>
      </c>
      <c r="AC1389" s="10">
        <f t="shared" si="75"/>
        <v>8.7366131121292007E-3</v>
      </c>
      <c r="AD1389" s="10">
        <f t="shared" si="76"/>
        <v>2.9626152163069585E-3</v>
      </c>
      <c r="AE1389" s="10">
        <f t="shared" si="77"/>
        <v>282.17778206251336</v>
      </c>
      <c r="AF1389">
        <f t="shared" si="83"/>
        <v>26.65850703977399</v>
      </c>
    </row>
    <row r="1390" spans="1:32" ht="14.4">
      <c r="A1390" s="7" t="str">
        <f t="shared" si="82"/>
        <v>Libya-Africa 2010</v>
      </c>
      <c r="B1390" s="7" t="s">
        <v>185</v>
      </c>
      <c r="C1390" s="8" t="s">
        <v>78</v>
      </c>
      <c r="D1390" s="9" t="s">
        <v>72</v>
      </c>
      <c r="E1390" s="14">
        <v>3.3000000000000002E-2</v>
      </c>
      <c r="F1390" s="13">
        <v>74755288917</v>
      </c>
      <c r="G1390" s="14">
        <v>389</v>
      </c>
      <c r="H1390" s="14">
        <v>0.06</v>
      </c>
      <c r="I1390" s="10">
        <f t="array" ref="I1390">VLOOKUP(A1390,ENERGY!$A$2:$F$2691,5,0)</f>
        <v>17441</v>
      </c>
      <c r="J1390" s="11">
        <f t="array" ref="J1390">VLOOKUP(A1390,ENERGY!$A$2:$F$2691,6,0)</f>
        <v>49167</v>
      </c>
      <c r="K1390" s="10">
        <f t="array" ref="K1390">VLOOKUP(A1390,'HUMAN RESOURCES'!$A$2:$M$2692,5,0)</f>
        <v>2.1999999999999999E-2</v>
      </c>
      <c r="L1390" s="11">
        <f t="array" ref="L1390">VLOOKUP(A1390,'HUMAN RESOURCES'!$A$2:$M$2692,6,0)</f>
        <v>1.4E-2</v>
      </c>
      <c r="M1390" s="10">
        <f t="array" ref="M1390">VLOOKUP(A1390,'HUMAN RESOURCES'!$A$2:$M$2692,7,0)</f>
        <v>77</v>
      </c>
      <c r="N1390" s="10">
        <f t="array" ref="N1390">VLOOKUP(A1390,'HUMAN RESOURCES'!$A$2:$M$2692,8,0)</f>
        <v>73</v>
      </c>
      <c r="O1390" s="10">
        <f t="array" ref="O1390">VLOOKUP(A1390,'HUMAN RESOURCES'!$A$2:$M$2692,9,0)</f>
        <v>0.29399999999999998</v>
      </c>
      <c r="P1390" s="10">
        <f t="array" ref="P1390">VLOOKUP(A1390,'HUMAN RESOURCES'!$A$2:$M$2692,10,0)</f>
        <v>0.66</v>
      </c>
      <c r="Q1390" s="10">
        <f t="array" ref="Q1390">VLOOKUP(A1390,'HUMAN RESOURCES'!$A$2:$M$2692,11,0)</f>
        <v>4.5999999999999999E-2</v>
      </c>
      <c r="R1390" s="10">
        <f t="array" ref="R1390">VLOOKUP(A1390,'HUMAN RESOURCES'!$A$2:$M$2692,12,0)</f>
        <v>6040612</v>
      </c>
      <c r="S1390" s="10">
        <f t="array" ref="S1390">VLOOKUP(A1390,'HUMAN RESOURCES'!$A$2:$M$2692,13,0)</f>
        <v>0.77600000000000002</v>
      </c>
      <c r="T1390" s="10">
        <f t="array" ref="T1390">VLOOKUP(A1390,TOURISM!$A$2:$F$2692,5,0)</f>
        <v>170000000</v>
      </c>
      <c r="U1390" s="10">
        <f t="array" ref="U1390">VLOOKUP(A1390,TOURISM!$A$2:$F$2692,6,0)</f>
        <v>2184000000</v>
      </c>
      <c r="V1390" s="10">
        <f t="array" ref="V1390">VLOOKUP(A1390,BUSINESS!$A$2:$J$2692,5,0)</f>
        <v>0</v>
      </c>
      <c r="W1390" s="10">
        <f t="array" ref="W1390">VLOOKUP(A1390,BUSINESS!$A$2:$J$2692,6,0)</f>
        <v>0</v>
      </c>
      <c r="X1390" s="10">
        <f t="array" ref="X1390">VLOOKUP(A1390,BUSINESS!$A$2:$J$2692,7,0)</f>
        <v>0</v>
      </c>
      <c r="Y1390" s="10">
        <f t="array" ref="Y1390">VLOOKUP(A1390,BUSINESS!$A$2:$J$2692,8,0)</f>
        <v>0</v>
      </c>
      <c r="Z1390" s="10">
        <f t="array" ref="Z1390">VLOOKUP(A1390,BUSINESS!$A$2:$J$2692,9,0)</f>
        <v>0.14000000000000001</v>
      </c>
      <c r="AA1390" s="10">
        <f t="array" ref="AA1390">VLOOKUP(A1390,BUSINESS!$A$2:$J$2692,10,0)</f>
        <v>1.804</v>
      </c>
      <c r="AB1390" s="12">
        <f t="shared" si="81"/>
        <v>12375.449526802913</v>
      </c>
      <c r="AC1390" s="10">
        <f t="shared" si="75"/>
        <v>8.1394070667011893E-3</v>
      </c>
      <c r="AD1390" s="10">
        <f t="shared" si="76"/>
        <v>2.8872902282086649E-3</v>
      </c>
      <c r="AE1390" s="10">
        <f t="shared" si="77"/>
        <v>361.55276981868724</v>
      </c>
      <c r="AF1390">
        <f t="shared" si="83"/>
        <v>28.142843804568148</v>
      </c>
    </row>
    <row r="1391" spans="1:32" ht="14.4">
      <c r="A1391" s="7" t="str">
        <f t="shared" si="82"/>
        <v>Libya-Africa 2011</v>
      </c>
      <c r="B1391" s="7" t="s">
        <v>185</v>
      </c>
      <c r="C1391" s="8" t="s">
        <v>78</v>
      </c>
      <c r="D1391" s="9" t="s">
        <v>73</v>
      </c>
      <c r="E1391" s="14">
        <v>3.9E-2</v>
      </c>
      <c r="F1391" s="13">
        <v>34699395524</v>
      </c>
      <c r="G1391" s="14">
        <v>211</v>
      </c>
      <c r="H1391" s="14">
        <v>0.06</v>
      </c>
      <c r="I1391" s="10">
        <f t="array" ref="I1391">VLOOKUP(A1391,ENERGY!$A$2:$F$2691,5,0)</f>
        <v>17899</v>
      </c>
      <c r="J1391" s="11">
        <f t="array" ref="J1391">VLOOKUP(A1391,ENERGY!$A$2:$F$2691,6,0)</f>
        <v>53788</v>
      </c>
      <c r="K1391" s="10">
        <f t="array" ref="K1391">VLOOKUP(A1391,'HUMAN RESOURCES'!$A$2:$M$2692,5,0)</f>
        <v>2.1999999999999999E-2</v>
      </c>
      <c r="L1391" s="11">
        <f t="array" ref="L1391">VLOOKUP(A1391,'HUMAN RESOURCES'!$A$2:$M$2692,6,0)</f>
        <v>1.4E-2</v>
      </c>
      <c r="M1391" s="10">
        <f t="array" ref="M1391">VLOOKUP(A1391,'HUMAN RESOURCES'!$A$2:$M$2692,7,0)</f>
        <v>77</v>
      </c>
      <c r="N1391" s="10">
        <f t="array" ref="N1391">VLOOKUP(A1391,'HUMAN RESOURCES'!$A$2:$M$2692,8,0)</f>
        <v>73</v>
      </c>
      <c r="O1391" s="10">
        <f t="array" ref="O1391">VLOOKUP(A1391,'HUMAN RESOURCES'!$A$2:$M$2692,9,0)</f>
        <v>0.29399999999999998</v>
      </c>
      <c r="P1391" s="10">
        <f t="array" ref="P1391">VLOOKUP(A1391,'HUMAN RESOURCES'!$A$2:$M$2692,10,0)</f>
        <v>0.65900000000000003</v>
      </c>
      <c r="Q1391" s="10">
        <f t="array" ref="Q1391">VLOOKUP(A1391,'HUMAN RESOURCES'!$A$2:$M$2692,11,0)</f>
        <v>4.5999999999999999E-2</v>
      </c>
      <c r="R1391" s="10">
        <f t="array" ref="R1391">VLOOKUP(A1391,'HUMAN RESOURCES'!$A$2:$M$2692,12,0)</f>
        <v>6103233</v>
      </c>
      <c r="S1391" s="10">
        <f t="array" ref="S1391">VLOOKUP(A1391,'HUMAN RESOURCES'!$A$2:$M$2692,13,0)</f>
        <v>0.77800000000000002</v>
      </c>
      <c r="T1391" s="10">
        <f t="array" ref="T1391">VLOOKUP(A1391,TOURISM!$A$2:$F$2692,5,0)</f>
        <v>0</v>
      </c>
      <c r="U1391" s="10">
        <v>2184000000</v>
      </c>
      <c r="V1391" s="10">
        <f t="array" ref="V1391">VLOOKUP(A1391,BUSINESS!$A$2:$J$2692,5,0)</f>
        <v>0</v>
      </c>
      <c r="W1391" s="10">
        <f t="array" ref="W1391">VLOOKUP(A1391,BUSINESS!$A$2:$J$2692,6,0)</f>
        <v>0</v>
      </c>
      <c r="X1391" s="10">
        <f t="array" ref="X1391">VLOOKUP(A1391,BUSINESS!$A$2:$J$2692,7,0)</f>
        <v>0</v>
      </c>
      <c r="Y1391" s="10">
        <f t="array" ref="Y1391">VLOOKUP(A1391,BUSINESS!$A$2:$J$2692,8,0)</f>
        <v>0</v>
      </c>
      <c r="Z1391" s="10">
        <f t="array" ref="Z1391">VLOOKUP(A1391,BUSINESS!$A$2:$J$2692,9,0)</f>
        <v>0.14000000000000001</v>
      </c>
      <c r="AA1391" s="10">
        <f t="array" ref="AA1391">VLOOKUP(A1391,BUSINESS!$A$2:$J$2692,10,0)</f>
        <v>1.6379999999999999</v>
      </c>
      <c r="AB1391" s="12">
        <f t="shared" si="81"/>
        <v>5685.4122272572586</v>
      </c>
      <c r="AC1391" s="10">
        <f t="shared" si="75"/>
        <v>8.8130340100074835E-3</v>
      </c>
      <c r="AD1391" s="10">
        <f t="shared" si="76"/>
        <v>2.9327079598632398E-3</v>
      </c>
      <c r="AE1391" s="10">
        <f t="shared" si="77"/>
        <v>357.84313002633195</v>
      </c>
      <c r="AF1391">
        <f t="shared" si="83"/>
        <v>0</v>
      </c>
    </row>
    <row r="1392" spans="1:32" ht="14.4">
      <c r="A1392" s="7" t="str">
        <f t="shared" si="82"/>
        <v>Libya-Africa 2012</v>
      </c>
      <c r="B1392" s="7" t="s">
        <v>185</v>
      </c>
      <c r="C1392" s="8" t="s">
        <v>78</v>
      </c>
      <c r="D1392" s="9" t="s">
        <v>74</v>
      </c>
      <c r="E1392" s="14">
        <v>3.9E-2</v>
      </c>
      <c r="F1392" s="13">
        <v>81873662519</v>
      </c>
      <c r="G1392" s="14">
        <v>578</v>
      </c>
      <c r="H1392" s="14">
        <v>0.06</v>
      </c>
      <c r="I1392" s="10">
        <f t="array" ref="I1392">VLOOKUP(A1392,ENERGY!$A$2:$F$2691,5,0)</f>
        <v>16951</v>
      </c>
      <c r="J1392" s="11">
        <f t="array" ref="J1392">VLOOKUP(A1392,ENERGY!$A$2:$F$2691,6,0)</f>
        <v>47832</v>
      </c>
      <c r="K1392" s="10">
        <f t="array" ref="K1392">VLOOKUP(A1392,'HUMAN RESOURCES'!$A$2:$M$2692,5,0)</f>
        <v>2.1000000000000001E-2</v>
      </c>
      <c r="L1392" s="11">
        <f t="array" ref="L1392">VLOOKUP(A1392,'HUMAN RESOURCES'!$A$2:$M$2692,6,0)</f>
        <v>1.2999999999999999E-2</v>
      </c>
      <c r="M1392" s="10">
        <f t="array" ref="M1392">VLOOKUP(A1392,'HUMAN RESOURCES'!$A$2:$M$2692,7,0)</f>
        <v>77</v>
      </c>
      <c r="N1392" s="10">
        <f t="array" ref="N1392">VLOOKUP(A1392,'HUMAN RESOURCES'!$A$2:$M$2692,8,0)</f>
        <v>73</v>
      </c>
      <c r="O1392" s="10">
        <f t="array" ref="O1392">VLOOKUP(A1392,'HUMAN RESOURCES'!$A$2:$M$2692,9,0)</f>
        <v>0.29499999999999998</v>
      </c>
      <c r="P1392" s="10">
        <f t="array" ref="P1392">VLOOKUP(A1392,'HUMAN RESOURCES'!$A$2:$M$2692,10,0)</f>
        <v>0.65800000000000003</v>
      </c>
      <c r="Q1392" s="10">
        <f t="array" ref="Q1392">VLOOKUP(A1392,'HUMAN RESOURCES'!$A$2:$M$2692,11,0)</f>
        <v>4.7E-2</v>
      </c>
      <c r="R1392" s="10">
        <f t="array" ref="R1392">VLOOKUP(A1392,'HUMAN RESOURCES'!$A$2:$M$2692,12,0)</f>
        <v>6154623</v>
      </c>
      <c r="S1392" s="10">
        <f t="array" ref="S1392">VLOOKUP(A1392,'HUMAN RESOURCES'!$A$2:$M$2692,13,0)</f>
        <v>0.78</v>
      </c>
      <c r="T1392" s="10">
        <f t="array" ref="T1392">VLOOKUP(A1392,TOURISM!$A$2:$F$2692,5,0)</f>
        <v>0</v>
      </c>
      <c r="U1392" s="10">
        <f t="array" ref="U1392">VLOOKUP(A1392,TOURISM!$A$2:$F$2692,6,0)</f>
        <v>2654000000</v>
      </c>
      <c r="V1392" s="10">
        <f t="array" ref="V1392">VLOOKUP(A1392,BUSINESS!$A$2:$J$2692,5,0)</f>
        <v>0.316</v>
      </c>
      <c r="W1392" s="10">
        <f t="array" ref="W1392">VLOOKUP(A1392,BUSINESS!$A$2:$J$2692,6,0)</f>
        <v>35</v>
      </c>
      <c r="X1392" s="10">
        <f t="array" ref="X1392">VLOOKUP(A1392,BUSINESS!$A$2:$J$2692,7,0)</f>
        <v>188</v>
      </c>
      <c r="Y1392" s="10">
        <f t="array" ref="Y1392">VLOOKUP(A1392,BUSINESS!$A$2:$J$2692,8,0)</f>
        <v>889</v>
      </c>
      <c r="Z1392" s="10">
        <f t="array" ref="Z1392">VLOOKUP(A1392,BUSINESS!$A$2:$J$2692,9,0)</f>
        <v>0.129</v>
      </c>
      <c r="AA1392" s="10">
        <f t="array" ref="AA1392">VLOOKUP(A1392,BUSINESS!$A$2:$J$2692,10,0)</f>
        <v>1.5580000000000001</v>
      </c>
      <c r="AB1392" s="12">
        <f t="shared" si="81"/>
        <v>13302.790848277791</v>
      </c>
      <c r="AC1392" s="10">
        <f t="shared" si="75"/>
        <v>7.7717189176331357E-3</v>
      </c>
      <c r="AD1392" s="10">
        <f t="shared" si="76"/>
        <v>2.7541898179628548E-3</v>
      </c>
      <c r="AE1392" s="10">
        <f t="shared" si="77"/>
        <v>431.22056379407803</v>
      </c>
      <c r="AF1392">
        <f t="shared" si="83"/>
        <v>0</v>
      </c>
    </row>
    <row r="1393" spans="1:32" ht="14.4">
      <c r="A1393" s="7" t="str">
        <f t="shared" si="82"/>
        <v>Liechtenstein-Europe 2000</v>
      </c>
      <c r="B1393" s="7" t="s">
        <v>186</v>
      </c>
      <c r="C1393" s="8" t="s">
        <v>76</v>
      </c>
      <c r="D1393" s="9" t="s">
        <v>62</v>
      </c>
      <c r="E1393" s="8"/>
      <c r="F1393" s="13">
        <v>2483890594</v>
      </c>
      <c r="G1393" s="8"/>
      <c r="H1393" s="8"/>
      <c r="I1393" s="10">
        <f t="array" ref="I1393">VLOOKUP(A1393,ENERGY!$A$2:$F$2691,5,0)</f>
        <v>0</v>
      </c>
      <c r="J1393" s="11">
        <f t="array" ref="J1393">VLOOKUP(A1393,ENERGY!$A$2:$F$2691,6,0)</f>
        <v>0</v>
      </c>
      <c r="K1393" s="10">
        <f t="array" ref="K1393">VLOOKUP(A1393,'HUMAN RESOURCES'!$A$2:$M$2692,5,0)</f>
        <v>1.2999999999999999E-2</v>
      </c>
      <c r="L1393" s="11">
        <f t="array" ref="L1393">VLOOKUP(A1393,'HUMAN RESOURCES'!$A$2:$M$2692,6,0)</f>
        <v>0</v>
      </c>
      <c r="M1393" s="10">
        <f t="array" ref="M1393">VLOOKUP(A1393,'HUMAN RESOURCES'!$A$2:$M$2692,7,0)</f>
        <v>80</v>
      </c>
      <c r="N1393" s="10">
        <f t="array" ref="N1393">VLOOKUP(A1393,'HUMAN RESOURCES'!$A$2:$M$2692,8,0)</f>
        <v>74</v>
      </c>
      <c r="O1393" s="10">
        <f t="array" ref="O1393">VLOOKUP(A1393,'HUMAN RESOURCES'!$A$2:$M$2692,9,0)</f>
        <v>0</v>
      </c>
      <c r="P1393" s="10">
        <f t="array" ref="P1393">VLOOKUP(A1393,'HUMAN RESOURCES'!$A$2:$M$2692,10,0)</f>
        <v>0</v>
      </c>
      <c r="Q1393" s="10">
        <f t="array" ref="Q1393">VLOOKUP(A1393,'HUMAN RESOURCES'!$A$2:$M$2692,11,0)</f>
        <v>0</v>
      </c>
      <c r="R1393" s="10">
        <f t="array" ref="R1393">VLOOKUP(A1393,'HUMAN RESOURCES'!$A$2:$M$2692,12,0)</f>
        <v>33093</v>
      </c>
      <c r="S1393" s="10">
        <f t="array" ref="S1393">VLOOKUP(A1393,'HUMAN RESOURCES'!$A$2:$M$2692,13,0)</f>
        <v>0.151</v>
      </c>
      <c r="T1393" s="10">
        <f t="array" ref="T1393">VLOOKUP(A1393,TOURISM!$A$2:$F$2692,5,0)</f>
        <v>0</v>
      </c>
      <c r="U1393" s="10">
        <f t="array" ref="U1393">VLOOKUP(A1393,TOURISM!$A$2:$F$2692,6,0)</f>
        <v>0</v>
      </c>
      <c r="V1393" s="10">
        <f t="array" ref="V1393">VLOOKUP(A1393,BUSINESS!$A$2:$J$2692,5,0)</f>
        <v>0</v>
      </c>
      <c r="W1393" s="10">
        <f t="array" ref="W1393">VLOOKUP(A1393,BUSINESS!$A$2:$J$2692,6,0)</f>
        <v>0</v>
      </c>
      <c r="X1393" s="10">
        <f t="array" ref="X1393">VLOOKUP(A1393,BUSINESS!$A$2:$J$2692,7,0)</f>
        <v>0</v>
      </c>
      <c r="Y1393" s="10">
        <f t="array" ref="Y1393">VLOOKUP(A1393,BUSINESS!$A$2:$J$2692,8,0)</f>
        <v>0</v>
      </c>
      <c r="Z1393" s="10">
        <f t="array" ref="Z1393">VLOOKUP(A1393,BUSINESS!$A$2:$J$2692,9,0)</f>
        <v>0.36499999999999999</v>
      </c>
      <c r="AA1393" s="10">
        <f t="array" ref="AA1393">VLOOKUP(A1393,BUSINESS!$A$2:$J$2692,10,0)</f>
        <v>0.30199999999999999</v>
      </c>
      <c r="AB1393" s="12">
        <f t="shared" si="81"/>
        <v>75057.88517209077</v>
      </c>
      <c r="AC1393" s="10">
        <f t="shared" si="75"/>
        <v>0</v>
      </c>
      <c r="AD1393" s="10">
        <f t="shared" si="76"/>
        <v>0</v>
      </c>
      <c r="AE1393" s="10">
        <f t="shared" si="77"/>
        <v>0</v>
      </c>
      <c r="AF1393">
        <f t="shared" si="83"/>
        <v>0</v>
      </c>
    </row>
    <row r="1394" spans="1:32" ht="14.4">
      <c r="A1394" s="7" t="str">
        <f t="shared" si="82"/>
        <v>Liechtenstein-Europe 2001</v>
      </c>
      <c r="B1394" s="7" t="s">
        <v>186</v>
      </c>
      <c r="C1394" s="8" t="s">
        <v>76</v>
      </c>
      <c r="D1394" s="9" t="s">
        <v>63</v>
      </c>
      <c r="E1394" s="8"/>
      <c r="F1394" s="13">
        <v>2491800559</v>
      </c>
      <c r="G1394" s="8"/>
      <c r="H1394" s="8"/>
      <c r="I1394" s="10">
        <f t="array" ref="I1394">VLOOKUP(A1394,ENERGY!$A$2:$F$2691,5,0)</f>
        <v>0</v>
      </c>
      <c r="J1394" s="11">
        <f t="array" ref="J1394">VLOOKUP(A1394,ENERGY!$A$2:$F$2691,6,0)</f>
        <v>0</v>
      </c>
      <c r="K1394" s="10">
        <f t="array" ref="K1394">VLOOKUP(A1394,'HUMAN RESOURCES'!$A$2:$M$2692,5,0)</f>
        <v>1.2E-2</v>
      </c>
      <c r="L1394" s="11">
        <f t="array" ref="L1394">VLOOKUP(A1394,'HUMAN RESOURCES'!$A$2:$M$2692,6,0)</f>
        <v>0</v>
      </c>
      <c r="M1394" s="10">
        <f t="array" ref="M1394">VLOOKUP(A1394,'HUMAN RESOURCES'!$A$2:$M$2692,7,0)</f>
        <v>82</v>
      </c>
      <c r="N1394" s="10">
        <f t="array" ref="N1394">VLOOKUP(A1394,'HUMAN RESOURCES'!$A$2:$M$2692,8,0)</f>
        <v>76</v>
      </c>
      <c r="O1394" s="10">
        <f t="array" ref="O1394">VLOOKUP(A1394,'HUMAN RESOURCES'!$A$2:$M$2692,9,0)</f>
        <v>0</v>
      </c>
      <c r="P1394" s="10">
        <f t="array" ref="P1394">VLOOKUP(A1394,'HUMAN RESOURCES'!$A$2:$M$2692,10,0)</f>
        <v>0</v>
      </c>
      <c r="Q1394" s="10">
        <f t="array" ref="Q1394">VLOOKUP(A1394,'HUMAN RESOURCES'!$A$2:$M$2692,11,0)</f>
        <v>0</v>
      </c>
      <c r="R1394" s="10">
        <f t="array" ref="R1394">VLOOKUP(A1394,'HUMAN RESOURCES'!$A$2:$M$2692,12,0)</f>
        <v>33475</v>
      </c>
      <c r="S1394" s="10">
        <f t="array" ref="S1394">VLOOKUP(A1394,'HUMAN RESOURCES'!$A$2:$M$2692,13,0)</f>
        <v>0.15</v>
      </c>
      <c r="T1394" s="10">
        <f t="array" ref="T1394">VLOOKUP(A1394,TOURISM!$A$2:$F$2692,5,0)</f>
        <v>0</v>
      </c>
      <c r="U1394" s="10">
        <f t="array" ref="U1394">VLOOKUP(A1394,TOURISM!$A$2:$F$2692,6,0)</f>
        <v>0</v>
      </c>
      <c r="V1394" s="10">
        <f t="array" ref="V1394">VLOOKUP(A1394,BUSINESS!$A$2:$J$2692,5,0)</f>
        <v>0</v>
      </c>
      <c r="W1394" s="10">
        <f t="array" ref="W1394">VLOOKUP(A1394,BUSINESS!$A$2:$J$2692,6,0)</f>
        <v>0</v>
      </c>
      <c r="X1394" s="10">
        <f t="array" ref="X1394">VLOOKUP(A1394,BUSINESS!$A$2:$J$2692,7,0)</f>
        <v>0</v>
      </c>
      <c r="Y1394" s="10">
        <f t="array" ref="Y1394">VLOOKUP(A1394,BUSINESS!$A$2:$J$2692,8,0)</f>
        <v>0</v>
      </c>
      <c r="Z1394" s="10">
        <f t="array" ref="Z1394">VLOOKUP(A1394,BUSINESS!$A$2:$J$2692,9,0)</f>
        <v>0.45100000000000001</v>
      </c>
      <c r="AA1394" s="10">
        <f t="array" ref="AA1394">VLOOKUP(A1394,BUSINESS!$A$2:$J$2692,10,0)</f>
        <v>0.32900000000000001</v>
      </c>
      <c r="AB1394" s="12">
        <f t="shared" si="81"/>
        <v>74437.656728902162</v>
      </c>
      <c r="AC1394" s="10">
        <f t="shared" si="75"/>
        <v>0</v>
      </c>
      <c r="AD1394" s="10">
        <f t="shared" si="76"/>
        <v>0</v>
      </c>
      <c r="AE1394" s="10">
        <f t="shared" si="77"/>
        <v>0</v>
      </c>
      <c r="AF1394">
        <f t="shared" si="83"/>
        <v>0</v>
      </c>
    </row>
    <row r="1395" spans="1:32" ht="14.4">
      <c r="A1395" s="7" t="str">
        <f t="shared" si="82"/>
        <v>Liechtenstein-Europe 2002</v>
      </c>
      <c r="B1395" s="7" t="s">
        <v>186</v>
      </c>
      <c r="C1395" s="8" t="s">
        <v>76</v>
      </c>
      <c r="D1395" s="9" t="s">
        <v>64</v>
      </c>
      <c r="E1395" s="8"/>
      <c r="F1395" s="13">
        <v>2688617885</v>
      </c>
      <c r="G1395" s="8"/>
      <c r="H1395" s="8"/>
      <c r="I1395" s="10">
        <f t="array" ref="I1395">VLOOKUP(A1395,ENERGY!$A$2:$F$2691,5,0)</f>
        <v>0</v>
      </c>
      <c r="J1395" s="11">
        <f t="array" ref="J1395">VLOOKUP(A1395,ENERGY!$A$2:$F$2691,6,0)</f>
        <v>0</v>
      </c>
      <c r="K1395" s="10">
        <f t="array" ref="K1395">VLOOKUP(A1395,'HUMAN RESOURCES'!$A$2:$M$2692,5,0)</f>
        <v>1.2E-2</v>
      </c>
      <c r="L1395" s="11">
        <f t="array" ref="L1395">VLOOKUP(A1395,'HUMAN RESOURCES'!$A$2:$M$2692,6,0)</f>
        <v>0</v>
      </c>
      <c r="M1395" s="10">
        <f t="array" ref="M1395">VLOOKUP(A1395,'HUMAN RESOURCES'!$A$2:$M$2692,7,0)</f>
        <v>82</v>
      </c>
      <c r="N1395" s="10">
        <f t="array" ref="N1395">VLOOKUP(A1395,'HUMAN RESOURCES'!$A$2:$M$2692,8,0)</f>
        <v>77</v>
      </c>
      <c r="O1395" s="10">
        <f t="array" ref="O1395">VLOOKUP(A1395,'HUMAN RESOURCES'!$A$2:$M$2692,9,0)</f>
        <v>0</v>
      </c>
      <c r="P1395" s="10">
        <f t="array" ref="P1395">VLOOKUP(A1395,'HUMAN RESOURCES'!$A$2:$M$2692,10,0)</f>
        <v>0</v>
      </c>
      <c r="Q1395" s="10">
        <f t="array" ref="Q1395">VLOOKUP(A1395,'HUMAN RESOURCES'!$A$2:$M$2692,11,0)</f>
        <v>0</v>
      </c>
      <c r="R1395" s="10">
        <f t="array" ref="R1395">VLOOKUP(A1395,'HUMAN RESOURCES'!$A$2:$M$2692,12,0)</f>
        <v>33821</v>
      </c>
      <c r="S1395" s="10">
        <f t="array" ref="S1395">VLOOKUP(A1395,'HUMAN RESOURCES'!$A$2:$M$2692,13,0)</f>
        <v>0.14899999999999999</v>
      </c>
      <c r="T1395" s="10">
        <f t="array" ref="T1395">VLOOKUP(A1395,TOURISM!$A$2:$F$2692,5,0)</f>
        <v>0</v>
      </c>
      <c r="U1395" s="10">
        <f t="array" ref="U1395">VLOOKUP(A1395,TOURISM!$A$2:$F$2692,6,0)</f>
        <v>0</v>
      </c>
      <c r="V1395" s="10">
        <f t="array" ref="V1395">VLOOKUP(A1395,BUSINESS!$A$2:$J$2692,5,0)</f>
        <v>0</v>
      </c>
      <c r="W1395" s="10">
        <f t="array" ref="W1395">VLOOKUP(A1395,BUSINESS!$A$2:$J$2692,6,0)</f>
        <v>0</v>
      </c>
      <c r="X1395" s="10">
        <f t="array" ref="X1395">VLOOKUP(A1395,BUSINESS!$A$2:$J$2692,7,0)</f>
        <v>0</v>
      </c>
      <c r="Y1395" s="10">
        <f t="array" ref="Y1395">VLOOKUP(A1395,BUSINESS!$A$2:$J$2692,8,0)</f>
        <v>0</v>
      </c>
      <c r="Z1395" s="10">
        <f t="array" ref="Z1395">VLOOKUP(A1395,BUSINESS!$A$2:$J$2692,9,0)</f>
        <v>0.59499999999999997</v>
      </c>
      <c r="AA1395" s="10">
        <f t="array" ref="AA1395">VLOOKUP(A1395,BUSINESS!$A$2:$J$2692,10,0)</f>
        <v>0.33700000000000002</v>
      </c>
      <c r="AB1395" s="12">
        <f t="shared" si="81"/>
        <v>79495.517134324822</v>
      </c>
      <c r="AC1395" s="10">
        <f t="shared" si="75"/>
        <v>0</v>
      </c>
      <c r="AD1395" s="10">
        <f t="shared" si="76"/>
        <v>0</v>
      </c>
      <c r="AE1395" s="10">
        <f t="shared" si="77"/>
        <v>0</v>
      </c>
      <c r="AF1395">
        <f t="shared" si="83"/>
        <v>0</v>
      </c>
    </row>
    <row r="1396" spans="1:32" ht="14.4">
      <c r="A1396" s="7" t="str">
        <f t="shared" si="82"/>
        <v>Liechtenstein-Europe 2003</v>
      </c>
      <c r="B1396" s="7" t="s">
        <v>186</v>
      </c>
      <c r="C1396" s="8" t="s">
        <v>76</v>
      </c>
      <c r="D1396" s="9" t="s">
        <v>65</v>
      </c>
      <c r="E1396" s="8"/>
      <c r="F1396" s="13">
        <v>3070803431</v>
      </c>
      <c r="G1396" s="8"/>
      <c r="H1396" s="8"/>
      <c r="I1396" s="10">
        <f t="array" ref="I1396">VLOOKUP(A1396,ENERGY!$A$2:$F$2691,5,0)</f>
        <v>0</v>
      </c>
      <c r="J1396" s="11">
        <f t="array" ref="J1396">VLOOKUP(A1396,ENERGY!$A$2:$F$2691,6,0)</f>
        <v>0</v>
      </c>
      <c r="K1396" s="10">
        <f t="array" ref="K1396">VLOOKUP(A1396,'HUMAN RESOURCES'!$A$2:$M$2692,5,0)</f>
        <v>0.01</v>
      </c>
      <c r="L1396" s="11">
        <f t="array" ref="L1396">VLOOKUP(A1396,'HUMAN RESOURCES'!$A$2:$M$2692,6,0)</f>
        <v>0</v>
      </c>
      <c r="M1396" s="10">
        <f t="array" ref="M1396">VLOOKUP(A1396,'HUMAN RESOURCES'!$A$2:$M$2692,7,0)</f>
        <v>82</v>
      </c>
      <c r="N1396" s="10">
        <f t="array" ref="N1396">VLOOKUP(A1396,'HUMAN RESOURCES'!$A$2:$M$2692,8,0)</f>
        <v>78</v>
      </c>
      <c r="O1396" s="10">
        <f t="array" ref="O1396">VLOOKUP(A1396,'HUMAN RESOURCES'!$A$2:$M$2692,9,0)</f>
        <v>0</v>
      </c>
      <c r="P1396" s="10">
        <f t="array" ref="P1396">VLOOKUP(A1396,'HUMAN RESOURCES'!$A$2:$M$2692,10,0)</f>
        <v>0</v>
      </c>
      <c r="Q1396" s="10">
        <f t="array" ref="Q1396">VLOOKUP(A1396,'HUMAN RESOURCES'!$A$2:$M$2692,11,0)</f>
        <v>0</v>
      </c>
      <c r="R1396" s="10">
        <f t="array" ref="R1396">VLOOKUP(A1396,'HUMAN RESOURCES'!$A$2:$M$2692,12,0)</f>
        <v>34141</v>
      </c>
      <c r="S1396" s="10">
        <f t="array" ref="S1396">VLOOKUP(A1396,'HUMAN RESOURCES'!$A$2:$M$2692,13,0)</f>
        <v>0.14899999999999999</v>
      </c>
      <c r="T1396" s="10">
        <f t="array" ref="T1396">VLOOKUP(A1396,TOURISM!$A$2:$F$2692,5,0)</f>
        <v>0</v>
      </c>
      <c r="U1396" s="10">
        <f t="array" ref="U1396">VLOOKUP(A1396,TOURISM!$A$2:$F$2692,6,0)</f>
        <v>0</v>
      </c>
      <c r="V1396" s="10">
        <f t="array" ref="V1396">VLOOKUP(A1396,BUSINESS!$A$2:$J$2692,5,0)</f>
        <v>0</v>
      </c>
      <c r="W1396" s="10">
        <f t="array" ref="W1396">VLOOKUP(A1396,BUSINESS!$A$2:$J$2692,6,0)</f>
        <v>0</v>
      </c>
      <c r="X1396" s="10">
        <f t="array" ref="X1396">VLOOKUP(A1396,BUSINESS!$A$2:$J$2692,7,0)</f>
        <v>0</v>
      </c>
      <c r="Y1396" s="10">
        <f t="array" ref="Y1396">VLOOKUP(A1396,BUSINESS!$A$2:$J$2692,8,0)</f>
        <v>0</v>
      </c>
      <c r="Z1396" s="10">
        <f t="array" ref="Z1396">VLOOKUP(A1396,BUSINESS!$A$2:$J$2692,9,0)</f>
        <v>0.58799999999999997</v>
      </c>
      <c r="AA1396" s="10">
        <f t="array" ref="AA1396">VLOOKUP(A1396,BUSINESS!$A$2:$J$2692,10,0)</f>
        <v>0.73199999999999998</v>
      </c>
      <c r="AB1396" s="12">
        <f t="shared" si="81"/>
        <v>89944.741835329958</v>
      </c>
      <c r="AC1396" s="10">
        <f t="shared" si="75"/>
        <v>0</v>
      </c>
      <c r="AD1396" s="10">
        <f t="shared" si="76"/>
        <v>0</v>
      </c>
      <c r="AE1396" s="10">
        <f t="shared" si="77"/>
        <v>0</v>
      </c>
      <c r="AF1396">
        <f t="shared" si="83"/>
        <v>0</v>
      </c>
    </row>
    <row r="1397" spans="1:32" ht="14.4">
      <c r="A1397" s="7" t="str">
        <f t="shared" si="82"/>
        <v>Liechtenstein-Europe 2004</v>
      </c>
      <c r="B1397" s="7" t="s">
        <v>186</v>
      </c>
      <c r="C1397" s="8" t="s">
        <v>76</v>
      </c>
      <c r="D1397" s="9" t="s">
        <v>66</v>
      </c>
      <c r="E1397" s="8"/>
      <c r="F1397" s="13">
        <v>3454374261</v>
      </c>
      <c r="G1397" s="8"/>
      <c r="H1397" s="8"/>
      <c r="I1397" s="10">
        <f t="array" ref="I1397">VLOOKUP(A1397,ENERGY!$A$2:$F$2691,5,0)</f>
        <v>0</v>
      </c>
      <c r="J1397" s="11">
        <f t="array" ref="J1397">VLOOKUP(A1397,ENERGY!$A$2:$F$2691,6,0)</f>
        <v>0</v>
      </c>
      <c r="K1397" s="10">
        <f t="array" ref="K1397">VLOOKUP(A1397,'HUMAN RESOURCES'!$A$2:$M$2692,5,0)</f>
        <v>1.0999999999999999E-2</v>
      </c>
      <c r="L1397" s="11">
        <f t="array" ref="L1397">VLOOKUP(A1397,'HUMAN RESOURCES'!$A$2:$M$2692,6,0)</f>
        <v>0</v>
      </c>
      <c r="M1397" s="10">
        <f t="array" ref="M1397">VLOOKUP(A1397,'HUMAN RESOURCES'!$A$2:$M$2692,7,0)</f>
        <v>85</v>
      </c>
      <c r="N1397" s="10">
        <f t="array" ref="N1397">VLOOKUP(A1397,'HUMAN RESOURCES'!$A$2:$M$2692,8,0)</f>
        <v>79</v>
      </c>
      <c r="O1397" s="10">
        <f t="array" ref="O1397">VLOOKUP(A1397,'HUMAN RESOURCES'!$A$2:$M$2692,9,0)</f>
        <v>0</v>
      </c>
      <c r="P1397" s="10">
        <f t="array" ref="P1397">VLOOKUP(A1397,'HUMAN RESOURCES'!$A$2:$M$2692,10,0)</f>
        <v>0</v>
      </c>
      <c r="Q1397" s="10">
        <f t="array" ref="Q1397">VLOOKUP(A1397,'HUMAN RESOURCES'!$A$2:$M$2692,11,0)</f>
        <v>0</v>
      </c>
      <c r="R1397" s="10">
        <f t="array" ref="R1397">VLOOKUP(A1397,'HUMAN RESOURCES'!$A$2:$M$2692,12,0)</f>
        <v>34445</v>
      </c>
      <c r="S1397" s="10">
        <f t="array" ref="S1397">VLOOKUP(A1397,'HUMAN RESOURCES'!$A$2:$M$2692,13,0)</f>
        <v>0.14799999999999999</v>
      </c>
      <c r="T1397" s="10">
        <f t="array" ref="T1397">VLOOKUP(A1397,TOURISM!$A$2:$F$2692,5,0)</f>
        <v>0</v>
      </c>
      <c r="U1397" s="10">
        <f t="array" ref="U1397">VLOOKUP(A1397,TOURISM!$A$2:$F$2692,6,0)</f>
        <v>0</v>
      </c>
      <c r="V1397" s="10">
        <f t="array" ref="V1397">VLOOKUP(A1397,BUSINESS!$A$2:$J$2692,5,0)</f>
        <v>0</v>
      </c>
      <c r="W1397" s="10">
        <f t="array" ref="W1397">VLOOKUP(A1397,BUSINESS!$A$2:$J$2692,6,0)</f>
        <v>0</v>
      </c>
      <c r="X1397" s="10">
        <f t="array" ref="X1397">VLOOKUP(A1397,BUSINESS!$A$2:$J$2692,7,0)</f>
        <v>0</v>
      </c>
      <c r="Y1397" s="10">
        <f t="array" ref="Y1397">VLOOKUP(A1397,BUSINESS!$A$2:$J$2692,8,0)</f>
        <v>0</v>
      </c>
      <c r="Z1397" s="10">
        <f t="array" ref="Z1397">VLOOKUP(A1397,BUSINESS!$A$2:$J$2692,9,0)</f>
        <v>0.64</v>
      </c>
      <c r="AA1397" s="10">
        <f t="array" ref="AA1397">VLOOKUP(A1397,BUSINESS!$A$2:$J$2692,10,0)</f>
        <v>0.74</v>
      </c>
      <c r="AB1397" s="12">
        <f t="shared" si="81"/>
        <v>100286.66746987953</v>
      </c>
      <c r="AC1397" s="10">
        <f t="shared" si="75"/>
        <v>0</v>
      </c>
      <c r="AD1397" s="10">
        <f t="shared" si="76"/>
        <v>0</v>
      </c>
      <c r="AE1397" s="10">
        <f t="shared" si="77"/>
        <v>0</v>
      </c>
      <c r="AF1397">
        <f t="shared" si="83"/>
        <v>0</v>
      </c>
    </row>
    <row r="1398" spans="1:32" ht="14.4">
      <c r="A1398" s="7" t="str">
        <f t="shared" si="82"/>
        <v>Liechtenstein-Europe 2005</v>
      </c>
      <c r="B1398" s="7" t="s">
        <v>186</v>
      </c>
      <c r="C1398" s="8" t="s">
        <v>76</v>
      </c>
      <c r="D1398" s="9" t="s">
        <v>67</v>
      </c>
      <c r="E1398" s="8"/>
      <c r="F1398" s="13">
        <v>3658356378</v>
      </c>
      <c r="G1398" s="8"/>
      <c r="H1398" s="8"/>
      <c r="J1398" s="11"/>
      <c r="K1398" s="10">
        <f t="array" ref="K1398">VLOOKUP(A1398,'HUMAN RESOURCES'!$A$2:$M$2692,5,0)</f>
        <v>1.0999999999999999E-2</v>
      </c>
      <c r="L1398" s="11">
        <f t="array" ref="L1398">VLOOKUP(A1398,'HUMAN RESOURCES'!$A$2:$M$2692,6,0)</f>
        <v>0</v>
      </c>
      <c r="M1398" s="10">
        <f t="array" ref="M1398">VLOOKUP(A1398,'HUMAN RESOURCES'!$A$2:$M$2692,7,0)</f>
        <v>84</v>
      </c>
      <c r="N1398" s="10">
        <f t="array" ref="N1398">VLOOKUP(A1398,'HUMAN RESOURCES'!$A$2:$M$2692,8,0)</f>
        <v>77</v>
      </c>
      <c r="O1398" s="10">
        <f t="array" ref="O1398">VLOOKUP(A1398,'HUMAN RESOURCES'!$A$2:$M$2692,9,0)</f>
        <v>0</v>
      </c>
      <c r="P1398" s="10">
        <f t="array" ref="P1398">VLOOKUP(A1398,'HUMAN RESOURCES'!$A$2:$M$2692,10,0)</f>
        <v>0</v>
      </c>
      <c r="Q1398" s="10">
        <f t="array" ref="Q1398">VLOOKUP(A1398,'HUMAN RESOURCES'!$A$2:$M$2692,11,0)</f>
        <v>0</v>
      </c>
      <c r="R1398" s="10">
        <f t="array" ref="R1398">VLOOKUP(A1398,'HUMAN RESOURCES'!$A$2:$M$2692,12,0)</f>
        <v>34740</v>
      </c>
      <c r="S1398" s="10">
        <f t="array" ref="S1398">VLOOKUP(A1398,'HUMAN RESOURCES'!$A$2:$M$2692,13,0)</f>
        <v>0.14699999999999999</v>
      </c>
      <c r="T1398" s="10">
        <f t="array" ref="T1398">VLOOKUP(A1398,TOURISM!$A$2:$F$2692,5,0)</f>
        <v>0</v>
      </c>
      <c r="U1398" s="10">
        <f t="array" ref="U1398">VLOOKUP(A1398,TOURISM!$A$2:$F$2692,6,0)</f>
        <v>0</v>
      </c>
      <c r="V1398" s="10">
        <f t="array" ref="V1398">VLOOKUP(A1398,BUSINESS!$A$2:$J$2692,5,0)</f>
        <v>0</v>
      </c>
      <c r="W1398" s="10">
        <f t="array" ref="W1398">VLOOKUP(A1398,BUSINESS!$A$2:$J$2692,6,0)</f>
        <v>0</v>
      </c>
      <c r="X1398" s="10">
        <f t="array" ref="X1398">VLOOKUP(A1398,BUSINESS!$A$2:$J$2692,7,0)</f>
        <v>0</v>
      </c>
      <c r="Y1398" s="10">
        <f t="array" ref="Y1398">VLOOKUP(A1398,BUSINESS!$A$2:$J$2692,8,0)</f>
        <v>0</v>
      </c>
      <c r="Z1398" s="10">
        <f t="array" ref="Z1398">VLOOKUP(A1398,BUSINESS!$A$2:$J$2692,9,0)</f>
        <v>0.63400000000000001</v>
      </c>
      <c r="AA1398" s="10">
        <f t="array" ref="AA1398">VLOOKUP(A1398,BUSINESS!$A$2:$J$2692,10,0)</f>
        <v>0.79200000000000004</v>
      </c>
      <c r="AB1398" s="12">
        <f t="shared" si="81"/>
        <v>105306.74663212436</v>
      </c>
      <c r="AC1398" s="10">
        <f t="shared" si="75"/>
        <v>0</v>
      </c>
      <c r="AD1398" s="10">
        <f t="shared" si="76"/>
        <v>0</v>
      </c>
      <c r="AE1398" s="10">
        <f t="shared" si="77"/>
        <v>0</v>
      </c>
      <c r="AF1398">
        <f t="shared" si="83"/>
        <v>0</v>
      </c>
    </row>
    <row r="1399" spans="1:32" ht="14.4">
      <c r="A1399" s="7" t="str">
        <f t="shared" si="82"/>
        <v>Liechtenstein-Europe 2006</v>
      </c>
      <c r="B1399" s="7" t="s">
        <v>186</v>
      </c>
      <c r="C1399" s="8" t="s">
        <v>76</v>
      </c>
      <c r="D1399" s="9" t="s">
        <v>68</v>
      </c>
      <c r="E1399" s="8"/>
      <c r="F1399" s="13">
        <v>3988775844</v>
      </c>
      <c r="G1399" s="8"/>
      <c r="H1399" s="8"/>
      <c r="I1399" s="10">
        <f t="array" ref="I1399">VLOOKUP(A1399,ENERGY!$A$2:$F$2691,5,0)</f>
        <v>0</v>
      </c>
      <c r="J1399" s="11">
        <f t="array" ref="J1399">VLOOKUP(A1399,ENERGY!$A$2:$F$2691,6,0)</f>
        <v>0</v>
      </c>
      <c r="K1399" s="10">
        <f t="array" ref="K1399">VLOOKUP(A1399,'HUMAN RESOURCES'!$A$2:$M$2692,5,0)</f>
        <v>0.01</v>
      </c>
      <c r="L1399" s="11">
        <f t="array" ref="L1399">VLOOKUP(A1399,'HUMAN RESOURCES'!$A$2:$M$2692,6,0)</f>
        <v>0</v>
      </c>
      <c r="M1399" s="10">
        <f t="array" ref="M1399">VLOOKUP(A1399,'HUMAN RESOURCES'!$A$2:$M$2692,7,0)</f>
        <v>83</v>
      </c>
      <c r="N1399" s="10">
        <f t="array" ref="N1399">VLOOKUP(A1399,'HUMAN RESOURCES'!$A$2:$M$2692,8,0)</f>
        <v>79</v>
      </c>
      <c r="O1399" s="10">
        <f t="array" ref="O1399">VLOOKUP(A1399,'HUMAN RESOURCES'!$A$2:$M$2692,9,0)</f>
        <v>0</v>
      </c>
      <c r="P1399" s="10">
        <f t="array" ref="P1399">VLOOKUP(A1399,'HUMAN RESOURCES'!$A$2:$M$2692,10,0)</f>
        <v>0</v>
      </c>
      <c r="Q1399" s="10">
        <f t="array" ref="Q1399">VLOOKUP(A1399,'HUMAN RESOURCES'!$A$2:$M$2692,11,0)</f>
        <v>0</v>
      </c>
      <c r="R1399" s="10">
        <f t="array" ref="R1399">VLOOKUP(A1399,'HUMAN RESOURCES'!$A$2:$M$2692,12,0)</f>
        <v>35028</v>
      </c>
      <c r="S1399" s="10">
        <f t="array" ref="S1399">VLOOKUP(A1399,'HUMAN RESOURCES'!$A$2:$M$2692,13,0)</f>
        <v>0.14699999999999999</v>
      </c>
      <c r="T1399" s="10">
        <f t="array" ref="T1399">VLOOKUP(A1399,TOURISM!$A$2:$F$2692,5,0)</f>
        <v>0</v>
      </c>
      <c r="U1399" s="10">
        <f t="array" ref="U1399">VLOOKUP(A1399,TOURISM!$A$2:$F$2692,6,0)</f>
        <v>0</v>
      </c>
      <c r="V1399" s="10">
        <f t="array" ref="V1399">VLOOKUP(A1399,BUSINESS!$A$2:$J$2692,5,0)</f>
        <v>0</v>
      </c>
      <c r="W1399" s="10">
        <f t="array" ref="W1399">VLOOKUP(A1399,BUSINESS!$A$2:$J$2692,6,0)</f>
        <v>0</v>
      </c>
      <c r="X1399" s="10">
        <f t="array" ref="X1399">VLOOKUP(A1399,BUSINESS!$A$2:$J$2692,7,0)</f>
        <v>0</v>
      </c>
      <c r="Y1399" s="10">
        <f t="array" ref="Y1399">VLOOKUP(A1399,BUSINESS!$A$2:$J$2692,8,0)</f>
        <v>0</v>
      </c>
      <c r="Z1399" s="10">
        <f t="array" ref="Z1399">VLOOKUP(A1399,BUSINESS!$A$2:$J$2692,9,0)</f>
        <v>0.64200000000000002</v>
      </c>
      <c r="AA1399" s="10">
        <f t="array" ref="AA1399">VLOOKUP(A1399,BUSINESS!$A$2:$J$2692,10,0)</f>
        <v>0.82099999999999995</v>
      </c>
      <c r="AB1399" s="12">
        <f t="shared" si="81"/>
        <v>113873.92497430627</v>
      </c>
      <c r="AC1399" s="10">
        <f t="shared" si="75"/>
        <v>0</v>
      </c>
      <c r="AD1399" s="10">
        <f t="shared" si="76"/>
        <v>0</v>
      </c>
      <c r="AE1399" s="10">
        <f t="shared" si="77"/>
        <v>0</v>
      </c>
      <c r="AF1399">
        <f t="shared" si="83"/>
        <v>0</v>
      </c>
    </row>
    <row r="1400" spans="1:32" ht="14.4">
      <c r="A1400" s="7" t="str">
        <f t="shared" si="82"/>
        <v>Liechtenstein-Europe 2007</v>
      </c>
      <c r="B1400" s="7" t="s">
        <v>186</v>
      </c>
      <c r="C1400" s="8" t="s">
        <v>76</v>
      </c>
      <c r="D1400" s="9" t="s">
        <v>69</v>
      </c>
      <c r="E1400" s="8"/>
      <c r="F1400" s="13">
        <v>4602346923</v>
      </c>
      <c r="G1400" s="8"/>
      <c r="H1400" s="8"/>
      <c r="I1400" s="10">
        <f t="array" ref="I1400">VLOOKUP(A1400,ENERGY!$A$2:$F$2691,5,0)</f>
        <v>0</v>
      </c>
      <c r="J1400" s="11">
        <f t="array" ref="J1400">VLOOKUP(A1400,ENERGY!$A$2:$F$2691,6,0)</f>
        <v>0</v>
      </c>
      <c r="K1400" s="10">
        <f t="array" ref="K1400">VLOOKUP(A1400,'HUMAN RESOURCES'!$A$2:$M$2692,5,0)</f>
        <v>0.01</v>
      </c>
      <c r="L1400" s="11">
        <f t="array" ref="L1400">VLOOKUP(A1400,'HUMAN RESOURCES'!$A$2:$M$2692,6,0)</f>
        <v>0</v>
      </c>
      <c r="M1400" s="10">
        <f t="array" ref="M1400">VLOOKUP(A1400,'HUMAN RESOURCES'!$A$2:$M$2692,7,0)</f>
        <v>84</v>
      </c>
      <c r="N1400" s="10">
        <f t="array" ref="N1400">VLOOKUP(A1400,'HUMAN RESOURCES'!$A$2:$M$2692,8,0)</f>
        <v>79</v>
      </c>
      <c r="O1400" s="10">
        <f t="array" ref="O1400">VLOOKUP(A1400,'HUMAN RESOURCES'!$A$2:$M$2692,9,0)</f>
        <v>0</v>
      </c>
      <c r="P1400" s="10">
        <f t="array" ref="P1400">VLOOKUP(A1400,'HUMAN RESOURCES'!$A$2:$M$2692,10,0)</f>
        <v>0</v>
      </c>
      <c r="Q1400" s="10">
        <f t="array" ref="Q1400">VLOOKUP(A1400,'HUMAN RESOURCES'!$A$2:$M$2692,11,0)</f>
        <v>0</v>
      </c>
      <c r="R1400" s="10">
        <f t="array" ref="R1400">VLOOKUP(A1400,'HUMAN RESOURCES'!$A$2:$M$2692,12,0)</f>
        <v>35308</v>
      </c>
      <c r="S1400" s="10">
        <f t="array" ref="S1400">VLOOKUP(A1400,'HUMAN RESOURCES'!$A$2:$M$2692,13,0)</f>
        <v>0.14599999999999999</v>
      </c>
      <c r="T1400" s="10">
        <f t="array" ref="T1400">VLOOKUP(A1400,TOURISM!$A$2:$F$2692,5,0)</f>
        <v>0</v>
      </c>
      <c r="U1400" s="10">
        <f t="array" ref="U1400">VLOOKUP(A1400,TOURISM!$A$2:$F$2692,6,0)</f>
        <v>0</v>
      </c>
      <c r="V1400" s="10">
        <f t="array" ref="V1400">VLOOKUP(A1400,BUSINESS!$A$2:$J$2692,5,0)</f>
        <v>0</v>
      </c>
      <c r="W1400" s="10">
        <f t="array" ref="W1400">VLOOKUP(A1400,BUSINESS!$A$2:$J$2692,6,0)</f>
        <v>0</v>
      </c>
      <c r="X1400" s="10">
        <f t="array" ref="X1400">VLOOKUP(A1400,BUSINESS!$A$2:$J$2692,7,0)</f>
        <v>0</v>
      </c>
      <c r="Y1400" s="10">
        <f t="array" ref="Y1400">VLOOKUP(A1400,BUSINESS!$A$2:$J$2692,8,0)</f>
        <v>0</v>
      </c>
      <c r="Z1400" s="10">
        <f t="array" ref="Z1400">VLOOKUP(A1400,BUSINESS!$A$2:$J$2692,9,0)</f>
        <v>0.65100000000000002</v>
      </c>
      <c r="AA1400" s="10">
        <f t="array" ref="AA1400">VLOOKUP(A1400,BUSINESS!$A$2:$J$2692,10,0)</f>
        <v>0.90700000000000003</v>
      </c>
      <c r="AB1400" s="12">
        <f t="shared" si="81"/>
        <v>130348.55905177297</v>
      </c>
      <c r="AC1400" s="10">
        <f t="shared" si="75"/>
        <v>0</v>
      </c>
      <c r="AD1400" s="10">
        <f t="shared" si="76"/>
        <v>0</v>
      </c>
      <c r="AE1400" s="10">
        <f t="shared" si="77"/>
        <v>0</v>
      </c>
      <c r="AF1400">
        <f t="shared" si="83"/>
        <v>0</v>
      </c>
    </row>
    <row r="1401" spans="1:32" ht="14.4">
      <c r="A1401" s="7" t="str">
        <f t="shared" si="82"/>
        <v>Liechtenstein-Europe 2008</v>
      </c>
      <c r="B1401" s="7" t="s">
        <v>186</v>
      </c>
      <c r="C1401" s="8" t="s">
        <v>76</v>
      </c>
      <c r="D1401" s="9" t="s">
        <v>70</v>
      </c>
      <c r="E1401" s="8"/>
      <c r="F1401" s="13">
        <v>4929414915</v>
      </c>
      <c r="G1401" s="8"/>
      <c r="H1401" s="8"/>
      <c r="I1401" s="10">
        <f t="array" ref="I1401">VLOOKUP(A1401,ENERGY!$A$2:$F$2691,5,0)</f>
        <v>0</v>
      </c>
      <c r="J1401" s="11">
        <f t="array" ref="J1401">VLOOKUP(A1401,ENERGY!$A$2:$F$2691,6,0)</f>
        <v>0</v>
      </c>
      <c r="K1401" s="10">
        <f t="array" ref="K1401">VLOOKUP(A1401,'HUMAN RESOURCES'!$A$2:$M$2692,5,0)</f>
        <v>0.01</v>
      </c>
      <c r="L1401" s="11">
        <f t="array" ref="L1401">VLOOKUP(A1401,'HUMAN RESOURCES'!$A$2:$M$2692,6,0)</f>
        <v>0</v>
      </c>
      <c r="M1401" s="10">
        <f t="array" ref="M1401">VLOOKUP(A1401,'HUMAN RESOURCES'!$A$2:$M$2692,7,0)</f>
        <v>86</v>
      </c>
      <c r="N1401" s="10">
        <f t="array" ref="N1401">VLOOKUP(A1401,'HUMAN RESOURCES'!$A$2:$M$2692,8,0)</f>
        <v>80</v>
      </c>
      <c r="O1401" s="10">
        <f t="array" ref="O1401">VLOOKUP(A1401,'HUMAN RESOURCES'!$A$2:$M$2692,9,0)</f>
        <v>0</v>
      </c>
      <c r="P1401" s="10">
        <f t="array" ref="P1401">VLOOKUP(A1401,'HUMAN RESOURCES'!$A$2:$M$2692,10,0)</f>
        <v>0</v>
      </c>
      <c r="Q1401" s="10">
        <f t="array" ref="Q1401">VLOOKUP(A1401,'HUMAN RESOURCES'!$A$2:$M$2692,11,0)</f>
        <v>0</v>
      </c>
      <c r="R1401" s="10">
        <f t="array" ref="R1401">VLOOKUP(A1401,'HUMAN RESOURCES'!$A$2:$M$2692,12,0)</f>
        <v>35582</v>
      </c>
      <c r="S1401" s="10">
        <f t="array" ref="S1401">VLOOKUP(A1401,'HUMAN RESOURCES'!$A$2:$M$2692,13,0)</f>
        <v>0.14599999999999999</v>
      </c>
      <c r="T1401" s="10">
        <f t="array" ref="T1401">VLOOKUP(A1401,TOURISM!$A$2:$F$2692,5,0)</f>
        <v>0</v>
      </c>
      <c r="U1401" s="10">
        <f t="array" ref="U1401">VLOOKUP(A1401,TOURISM!$A$2:$F$2692,6,0)</f>
        <v>0</v>
      </c>
      <c r="V1401" s="10">
        <f t="array" ref="V1401">VLOOKUP(A1401,BUSINESS!$A$2:$J$2692,5,0)</f>
        <v>0</v>
      </c>
      <c r="W1401" s="10">
        <f t="array" ref="W1401">VLOOKUP(A1401,BUSINESS!$A$2:$J$2692,6,0)</f>
        <v>0</v>
      </c>
      <c r="X1401" s="10">
        <f t="array" ref="X1401">VLOOKUP(A1401,BUSINESS!$A$2:$J$2692,7,0)</f>
        <v>0</v>
      </c>
      <c r="Y1401" s="10">
        <f t="array" ref="Y1401">VLOOKUP(A1401,BUSINESS!$A$2:$J$2692,8,0)</f>
        <v>0</v>
      </c>
      <c r="Z1401" s="10">
        <f t="array" ref="Z1401">VLOOKUP(A1401,BUSINESS!$A$2:$J$2692,9,0)</f>
        <v>0.7</v>
      </c>
      <c r="AA1401" s="10">
        <f t="array" ref="AA1401">VLOOKUP(A1401,BUSINESS!$A$2:$J$2692,10,0)</f>
        <v>0.95599999999999996</v>
      </c>
      <c r="AB1401" s="12">
        <f t="shared" si="81"/>
        <v>138536.75777078298</v>
      </c>
      <c r="AC1401" s="10">
        <f t="shared" si="75"/>
        <v>0</v>
      </c>
      <c r="AD1401" s="10">
        <f t="shared" si="76"/>
        <v>0</v>
      </c>
      <c r="AE1401" s="10">
        <f t="shared" si="77"/>
        <v>0</v>
      </c>
      <c r="AF1401">
        <f t="shared" si="83"/>
        <v>0</v>
      </c>
    </row>
    <row r="1402" spans="1:32" ht="14.4">
      <c r="A1402" s="7" t="str">
        <f t="shared" si="82"/>
        <v>Liechtenstein-Europe 2009</v>
      </c>
      <c r="B1402" s="7" t="s">
        <v>186</v>
      </c>
      <c r="C1402" s="8" t="s">
        <v>76</v>
      </c>
      <c r="D1402" s="9" t="s">
        <v>71</v>
      </c>
      <c r="E1402" s="8"/>
      <c r="F1402" s="13">
        <v>4826167676</v>
      </c>
      <c r="G1402" s="8"/>
      <c r="H1402" s="8"/>
      <c r="J1402" s="11"/>
      <c r="K1402" s="10">
        <f t="array" ref="K1402">VLOOKUP(A1402,'HUMAN RESOURCES'!$A$2:$M$2692,5,0)</f>
        <v>1.0999999999999999E-2</v>
      </c>
      <c r="L1402" s="11">
        <f t="array" ref="L1402">VLOOKUP(A1402,'HUMAN RESOURCES'!$A$2:$M$2692,6,0)</f>
        <v>0</v>
      </c>
      <c r="M1402" s="10">
        <f t="array" ref="M1402">VLOOKUP(A1402,'HUMAN RESOURCES'!$A$2:$M$2692,7,0)</f>
        <v>84</v>
      </c>
      <c r="N1402" s="10">
        <f t="array" ref="N1402">VLOOKUP(A1402,'HUMAN RESOURCES'!$A$2:$M$2692,8,0)</f>
        <v>80</v>
      </c>
      <c r="O1402" s="10">
        <f t="array" ref="O1402">VLOOKUP(A1402,'HUMAN RESOURCES'!$A$2:$M$2692,9,0)</f>
        <v>0</v>
      </c>
      <c r="P1402" s="10">
        <f t="array" ref="P1402">VLOOKUP(A1402,'HUMAN RESOURCES'!$A$2:$M$2692,10,0)</f>
        <v>0</v>
      </c>
      <c r="Q1402" s="10">
        <f t="array" ref="Q1402">VLOOKUP(A1402,'HUMAN RESOURCES'!$A$2:$M$2692,11,0)</f>
        <v>0</v>
      </c>
      <c r="R1402" s="10">
        <f t="array" ref="R1402">VLOOKUP(A1402,'HUMAN RESOURCES'!$A$2:$M$2692,12,0)</f>
        <v>35851</v>
      </c>
      <c r="S1402" s="10">
        <f t="array" ref="S1402">VLOOKUP(A1402,'HUMAN RESOURCES'!$A$2:$M$2692,13,0)</f>
        <v>0.14499999999999999</v>
      </c>
      <c r="T1402" s="10">
        <f t="array" ref="T1402">VLOOKUP(A1402,TOURISM!$A$2:$F$2692,5,0)</f>
        <v>0</v>
      </c>
      <c r="U1402" s="10">
        <f t="array" ref="U1402">VLOOKUP(A1402,TOURISM!$A$2:$F$2692,6,0)</f>
        <v>0</v>
      </c>
      <c r="V1402" s="10">
        <f t="array" ref="V1402">VLOOKUP(A1402,BUSINESS!$A$2:$J$2692,5,0)</f>
        <v>0</v>
      </c>
      <c r="W1402" s="10">
        <f t="array" ref="W1402">VLOOKUP(A1402,BUSINESS!$A$2:$J$2692,6,0)</f>
        <v>0</v>
      </c>
      <c r="X1402" s="10">
        <f t="array" ref="X1402">VLOOKUP(A1402,BUSINESS!$A$2:$J$2692,7,0)</f>
        <v>0</v>
      </c>
      <c r="Y1402" s="10">
        <f t="array" ref="Y1402">VLOOKUP(A1402,BUSINESS!$A$2:$J$2692,8,0)</f>
        <v>0</v>
      </c>
      <c r="Z1402" s="10">
        <f t="array" ref="Z1402">VLOOKUP(A1402,BUSINESS!$A$2:$J$2692,9,0)</f>
        <v>0.75</v>
      </c>
      <c r="AA1402" s="10">
        <f t="array" ref="AA1402">VLOOKUP(A1402,BUSINESS!$A$2:$J$2692,10,0)</f>
        <v>0.97599999999999998</v>
      </c>
      <c r="AB1402" s="12">
        <f t="shared" si="81"/>
        <v>134617.37959889544</v>
      </c>
      <c r="AC1402" s="10">
        <f t="shared" si="75"/>
        <v>0</v>
      </c>
      <c r="AD1402" s="10">
        <f t="shared" si="76"/>
        <v>0</v>
      </c>
      <c r="AE1402" s="10">
        <f t="shared" si="77"/>
        <v>0</v>
      </c>
      <c r="AF1402">
        <f t="shared" si="83"/>
        <v>0</v>
      </c>
    </row>
    <row r="1403" spans="1:32" ht="14.4">
      <c r="A1403" s="7" t="str">
        <f t="shared" si="82"/>
        <v>Liechtenstein-Europe 2010</v>
      </c>
      <c r="B1403" s="7" t="s">
        <v>186</v>
      </c>
      <c r="C1403" s="8" t="s">
        <v>76</v>
      </c>
      <c r="D1403" s="9" t="s">
        <v>72</v>
      </c>
      <c r="E1403" s="8"/>
      <c r="F1403" s="13">
        <v>4826167676</v>
      </c>
      <c r="G1403" s="8"/>
      <c r="H1403" s="8"/>
      <c r="I1403" s="10">
        <f t="array" ref="I1403">VLOOKUP(A1403,ENERGY!$A$2:$F$2691,5,0)</f>
        <v>0</v>
      </c>
      <c r="J1403" s="11">
        <f t="array" ref="J1403">VLOOKUP(A1403,ENERGY!$A$2:$F$2691,6,0)</f>
        <v>0</v>
      </c>
      <c r="K1403" s="10">
        <f t="array" ref="K1403">VLOOKUP(A1403,'HUMAN RESOURCES'!$A$2:$M$2692,5,0)</f>
        <v>8.9999999999999993E-3</v>
      </c>
      <c r="L1403" s="11">
        <f t="array" ref="L1403">VLOOKUP(A1403,'HUMAN RESOURCES'!$A$2:$M$2692,6,0)</f>
        <v>0</v>
      </c>
      <c r="M1403" s="10">
        <f t="array" ref="M1403">VLOOKUP(A1403,'HUMAN RESOURCES'!$A$2:$M$2692,7,0)</f>
        <v>84</v>
      </c>
      <c r="N1403" s="10">
        <f t="array" ref="N1403">VLOOKUP(A1403,'HUMAN RESOURCES'!$A$2:$M$2692,8,0)</f>
        <v>80</v>
      </c>
      <c r="O1403" s="10">
        <f t="array" ref="O1403">VLOOKUP(A1403,'HUMAN RESOURCES'!$A$2:$M$2692,9,0)</f>
        <v>0</v>
      </c>
      <c r="P1403" s="10">
        <f t="array" ref="P1403">VLOOKUP(A1403,'HUMAN RESOURCES'!$A$2:$M$2692,10,0)</f>
        <v>0</v>
      </c>
      <c r="Q1403" s="10">
        <f t="array" ref="Q1403">VLOOKUP(A1403,'HUMAN RESOURCES'!$A$2:$M$2692,11,0)</f>
        <v>0</v>
      </c>
      <c r="R1403" s="10">
        <f t="array" ref="R1403">VLOOKUP(A1403,'HUMAN RESOURCES'!$A$2:$M$2692,12,0)</f>
        <v>36120</v>
      </c>
      <c r="S1403" s="10">
        <f t="array" ref="S1403">VLOOKUP(A1403,'HUMAN RESOURCES'!$A$2:$M$2692,13,0)</f>
        <v>0.14499999999999999</v>
      </c>
      <c r="T1403" s="10">
        <f t="array" ref="T1403">VLOOKUP(A1403,TOURISM!$A$2:$F$2692,5,0)</f>
        <v>0</v>
      </c>
      <c r="U1403" s="10">
        <f t="array" ref="U1403">VLOOKUP(A1403,TOURISM!$A$2:$F$2692,6,0)</f>
        <v>0</v>
      </c>
      <c r="V1403" s="10">
        <f t="array" ref="V1403">VLOOKUP(A1403,BUSINESS!$A$2:$J$2692,5,0)</f>
        <v>0</v>
      </c>
      <c r="W1403" s="10">
        <f t="array" ref="W1403">VLOOKUP(A1403,BUSINESS!$A$2:$J$2692,6,0)</f>
        <v>0</v>
      </c>
      <c r="X1403" s="10">
        <f t="array" ref="X1403">VLOOKUP(A1403,BUSINESS!$A$2:$J$2692,7,0)</f>
        <v>0</v>
      </c>
      <c r="Y1403" s="10">
        <f t="array" ref="Y1403">VLOOKUP(A1403,BUSINESS!$A$2:$J$2692,8,0)</f>
        <v>0</v>
      </c>
      <c r="Z1403" s="10">
        <f t="array" ref="Z1403">VLOOKUP(A1403,BUSINESS!$A$2:$J$2692,9,0)</f>
        <v>0.8</v>
      </c>
      <c r="AA1403" s="10">
        <f t="array" ref="AA1403">VLOOKUP(A1403,BUSINESS!$A$2:$J$2692,10,0)</f>
        <v>0.98299999999999998</v>
      </c>
      <c r="AB1403" s="12">
        <f t="shared" si="81"/>
        <v>133614.83045404209</v>
      </c>
      <c r="AC1403" s="10">
        <f t="shared" si="75"/>
        <v>0</v>
      </c>
      <c r="AD1403" s="10">
        <f t="shared" si="76"/>
        <v>0</v>
      </c>
      <c r="AE1403" s="10">
        <f t="shared" si="77"/>
        <v>0</v>
      </c>
      <c r="AF1403">
        <f t="shared" si="83"/>
        <v>0</v>
      </c>
    </row>
    <row r="1404" spans="1:32" ht="14.4">
      <c r="A1404" s="7" t="str">
        <f t="shared" si="82"/>
        <v>Liechtenstein-Europe 2011</v>
      </c>
      <c r="B1404" s="7" t="s">
        <v>186</v>
      </c>
      <c r="C1404" s="8" t="s">
        <v>76</v>
      </c>
      <c r="D1404" s="9" t="s">
        <v>73</v>
      </c>
      <c r="E1404" s="8"/>
      <c r="F1404" s="13">
        <v>4826167676</v>
      </c>
      <c r="G1404" s="8"/>
      <c r="H1404" s="8"/>
      <c r="I1404" s="10">
        <f t="array" ref="I1404">VLOOKUP(A1404,ENERGY!$A$2:$F$2691,5,0)</f>
        <v>0</v>
      </c>
      <c r="J1404" s="11">
        <f t="array" ref="J1404">VLOOKUP(A1404,ENERGY!$A$2:$F$2691,6,0)</f>
        <v>0</v>
      </c>
      <c r="K1404" s="10">
        <f t="array" ref="K1404">VLOOKUP(A1404,'HUMAN RESOURCES'!$A$2:$M$2692,5,0)</f>
        <v>1.0999999999999999E-2</v>
      </c>
      <c r="L1404" s="11">
        <f t="array" ref="L1404">VLOOKUP(A1404,'HUMAN RESOURCES'!$A$2:$M$2692,6,0)</f>
        <v>0</v>
      </c>
      <c r="M1404" s="10">
        <f t="array" ref="M1404">VLOOKUP(A1404,'HUMAN RESOURCES'!$A$2:$M$2692,7,0)</f>
        <v>84</v>
      </c>
      <c r="N1404" s="10">
        <f t="array" ref="N1404">VLOOKUP(A1404,'HUMAN RESOURCES'!$A$2:$M$2692,8,0)</f>
        <v>80</v>
      </c>
      <c r="O1404" s="10">
        <f t="array" ref="O1404">VLOOKUP(A1404,'HUMAN RESOURCES'!$A$2:$M$2692,9,0)</f>
        <v>0</v>
      </c>
      <c r="P1404" s="10">
        <f t="array" ref="P1404">VLOOKUP(A1404,'HUMAN RESOURCES'!$A$2:$M$2692,10,0)</f>
        <v>0</v>
      </c>
      <c r="Q1404" s="10">
        <f t="array" ref="Q1404">VLOOKUP(A1404,'HUMAN RESOURCES'!$A$2:$M$2692,11,0)</f>
        <v>0</v>
      </c>
      <c r="R1404" s="10">
        <f t="array" ref="R1404">VLOOKUP(A1404,'HUMAN RESOURCES'!$A$2:$M$2692,12,0)</f>
        <v>36388</v>
      </c>
      <c r="S1404" s="10">
        <f t="array" ref="S1404">VLOOKUP(A1404,'HUMAN RESOURCES'!$A$2:$M$2692,13,0)</f>
        <v>0.14399999999999999</v>
      </c>
      <c r="T1404" s="10">
        <f t="array" ref="T1404">VLOOKUP(A1404,TOURISM!$A$2:$F$2692,5,0)</f>
        <v>0</v>
      </c>
      <c r="U1404" s="10">
        <f t="array" ref="U1404">VLOOKUP(A1404,TOURISM!$A$2:$F$2692,6,0)</f>
        <v>0</v>
      </c>
      <c r="V1404" s="10">
        <f t="array" ref="V1404">VLOOKUP(A1404,BUSINESS!$A$2:$J$2692,5,0)</f>
        <v>0</v>
      </c>
      <c r="W1404" s="10">
        <f t="array" ref="W1404">VLOOKUP(A1404,BUSINESS!$A$2:$J$2692,6,0)</f>
        <v>0</v>
      </c>
      <c r="X1404" s="10">
        <f t="array" ref="X1404">VLOOKUP(A1404,BUSINESS!$A$2:$J$2692,7,0)</f>
        <v>0</v>
      </c>
      <c r="Y1404" s="10">
        <f t="array" ref="Y1404">VLOOKUP(A1404,BUSINESS!$A$2:$J$2692,8,0)</f>
        <v>0</v>
      </c>
      <c r="Z1404" s="10">
        <f t="array" ref="Z1404">VLOOKUP(A1404,BUSINESS!$A$2:$J$2692,9,0)</f>
        <v>0.85</v>
      </c>
      <c r="AA1404" s="10">
        <f t="array" ref="AA1404">VLOOKUP(A1404,BUSINESS!$A$2:$J$2692,10,0)</f>
        <v>1.016</v>
      </c>
      <c r="AB1404" s="12">
        <f t="shared" si="81"/>
        <v>132630.74848851271</v>
      </c>
      <c r="AC1404" s="10">
        <f t="shared" si="75"/>
        <v>0</v>
      </c>
      <c r="AD1404" s="10">
        <f t="shared" si="76"/>
        <v>0</v>
      </c>
      <c r="AE1404" s="10">
        <f t="shared" si="77"/>
        <v>0</v>
      </c>
      <c r="AF1404">
        <f t="shared" si="83"/>
        <v>0</v>
      </c>
    </row>
    <row r="1405" spans="1:32" ht="14.4">
      <c r="A1405" s="7" t="str">
        <f t="shared" si="82"/>
        <v>Liechtenstein-Europe 2012</v>
      </c>
      <c r="B1405" s="7" t="s">
        <v>186</v>
      </c>
      <c r="C1405" s="8" t="s">
        <v>76</v>
      </c>
      <c r="D1405" s="9" t="s">
        <v>74</v>
      </c>
      <c r="E1405" s="8"/>
      <c r="F1405" s="13">
        <v>4826167676</v>
      </c>
      <c r="G1405" s="8"/>
      <c r="H1405" s="8"/>
      <c r="I1405" s="10">
        <f t="array" ref="I1405">VLOOKUP(A1405,ENERGY!$A$2:$F$2691,5,0)</f>
        <v>0</v>
      </c>
      <c r="J1405" s="11">
        <f t="array" ref="J1405">VLOOKUP(A1405,ENERGY!$A$2:$F$2691,6,0)</f>
        <v>0</v>
      </c>
      <c r="K1405" s="10">
        <f t="array" ref="K1405">VLOOKUP(A1405,'HUMAN RESOURCES'!$A$2:$M$2692,5,0)</f>
        <v>0.01</v>
      </c>
      <c r="L1405" s="11">
        <f t="array" ref="L1405">VLOOKUP(A1405,'HUMAN RESOURCES'!$A$2:$M$2692,6,0)</f>
        <v>0</v>
      </c>
      <c r="M1405" s="10">
        <f t="array" ref="M1405">VLOOKUP(A1405,'HUMAN RESOURCES'!$A$2:$M$2692,7,0)</f>
        <v>85</v>
      </c>
      <c r="N1405" s="10">
        <f t="array" ref="N1405">VLOOKUP(A1405,'HUMAN RESOURCES'!$A$2:$M$2692,8,0)</f>
        <v>80</v>
      </c>
      <c r="O1405" s="10">
        <f t="array" ref="O1405">VLOOKUP(A1405,'HUMAN RESOURCES'!$A$2:$M$2692,9,0)</f>
        <v>0</v>
      </c>
      <c r="P1405" s="10">
        <f t="array" ref="P1405">VLOOKUP(A1405,'HUMAN RESOURCES'!$A$2:$M$2692,10,0)</f>
        <v>0</v>
      </c>
      <c r="Q1405" s="10">
        <f t="array" ref="Q1405">VLOOKUP(A1405,'HUMAN RESOURCES'!$A$2:$M$2692,11,0)</f>
        <v>0</v>
      </c>
      <c r="R1405" s="10">
        <f t="array" ref="R1405">VLOOKUP(A1405,'HUMAN RESOURCES'!$A$2:$M$2692,12,0)</f>
        <v>36656</v>
      </c>
      <c r="S1405" s="10">
        <f t="array" ref="S1405">VLOOKUP(A1405,'HUMAN RESOURCES'!$A$2:$M$2692,13,0)</f>
        <v>0.14399999999999999</v>
      </c>
      <c r="T1405" s="10">
        <f t="array" ref="T1405">VLOOKUP(A1405,TOURISM!$A$2:$F$2692,5,0)</f>
        <v>0</v>
      </c>
      <c r="U1405" s="10">
        <f t="array" ref="U1405">VLOOKUP(A1405,TOURISM!$A$2:$F$2692,6,0)</f>
        <v>0</v>
      </c>
      <c r="V1405" s="10">
        <f t="array" ref="V1405">VLOOKUP(A1405,BUSINESS!$A$2:$J$2692,5,0)</f>
        <v>0</v>
      </c>
      <c r="W1405" s="10">
        <f t="array" ref="W1405">VLOOKUP(A1405,BUSINESS!$A$2:$J$2692,6,0)</f>
        <v>0</v>
      </c>
      <c r="X1405" s="10">
        <f t="array" ref="X1405">VLOOKUP(A1405,BUSINESS!$A$2:$J$2692,7,0)</f>
        <v>0</v>
      </c>
      <c r="Y1405" s="10">
        <f t="array" ref="Y1405">VLOOKUP(A1405,BUSINESS!$A$2:$J$2692,8,0)</f>
        <v>0</v>
      </c>
      <c r="Z1405" s="10">
        <f t="array" ref="Z1405">VLOOKUP(A1405,BUSINESS!$A$2:$J$2692,9,0)</f>
        <v>0.89400000000000002</v>
      </c>
      <c r="AA1405" s="10">
        <f t="array" ref="AA1405">VLOOKUP(A1405,BUSINESS!$A$2:$J$2692,10,0)</f>
        <v>0.97399999999999998</v>
      </c>
      <c r="AB1405" s="12">
        <f t="shared" si="81"/>
        <v>131661.05619816674</v>
      </c>
      <c r="AC1405" s="10">
        <f t="shared" si="75"/>
        <v>0</v>
      </c>
      <c r="AD1405" s="10">
        <f t="shared" si="76"/>
        <v>0</v>
      </c>
      <c r="AE1405" s="10">
        <f t="shared" si="77"/>
        <v>0</v>
      </c>
      <c r="AF1405">
        <f t="shared" si="83"/>
        <v>0</v>
      </c>
    </row>
    <row r="1406" spans="1:32" ht="14.4">
      <c r="A1406" s="7" t="str">
        <f t="shared" si="82"/>
        <v>Lithuania-Europe 2000</v>
      </c>
      <c r="B1406" s="7" t="s">
        <v>187</v>
      </c>
      <c r="C1406" s="8" t="s">
        <v>76</v>
      </c>
      <c r="D1406" s="9" t="s">
        <v>62</v>
      </c>
      <c r="E1406" s="14">
        <v>6.5000000000000002E-2</v>
      </c>
      <c r="F1406" s="13">
        <v>11434200000</v>
      </c>
      <c r="G1406" s="14">
        <v>212</v>
      </c>
      <c r="H1406" s="14">
        <v>0.121</v>
      </c>
      <c r="I1406" s="10">
        <f t="array" ref="I1406">VLOOKUP(A1406,ENERGY!$A$2:$F$2691,5,0)</f>
        <v>0</v>
      </c>
      <c r="J1406" s="11">
        <f t="array" ref="J1406">VLOOKUP(A1406,ENERGY!$A$2:$F$2691,6,0)</f>
        <v>0</v>
      </c>
      <c r="K1406" s="10">
        <f t="array" ref="K1406">VLOOKUP(A1406,'HUMAN RESOURCES'!$A$2:$M$2692,5,0)</f>
        <v>0.01</v>
      </c>
      <c r="L1406" s="11">
        <f t="array" ref="L1406">VLOOKUP(A1406,'HUMAN RESOURCES'!$A$2:$M$2692,6,0)</f>
        <v>0.01</v>
      </c>
      <c r="M1406" s="10">
        <f t="array" ref="M1406">VLOOKUP(A1406,'HUMAN RESOURCES'!$A$2:$M$2692,7,0)</f>
        <v>78</v>
      </c>
      <c r="N1406" s="10">
        <f t="array" ref="N1406">VLOOKUP(A1406,'HUMAN RESOURCES'!$A$2:$M$2692,8,0)</f>
        <v>67</v>
      </c>
      <c r="O1406" s="10">
        <f t="array" ref="O1406">VLOOKUP(A1406,'HUMAN RESOURCES'!$A$2:$M$2692,9,0)</f>
        <v>0.19900000000000001</v>
      </c>
      <c r="P1406" s="10">
        <f t="array" ref="P1406">VLOOKUP(A1406,'HUMAN RESOURCES'!$A$2:$M$2692,10,0)</f>
        <v>0.66200000000000003</v>
      </c>
      <c r="Q1406" s="10">
        <f t="array" ref="Q1406">VLOOKUP(A1406,'HUMAN RESOURCES'!$A$2:$M$2692,11,0)</f>
        <v>0.13900000000000001</v>
      </c>
      <c r="R1406" s="10">
        <f t="array" ref="R1406">VLOOKUP(A1406,'HUMAN RESOURCES'!$A$2:$M$2692,12,0)</f>
        <v>3499536</v>
      </c>
      <c r="S1406" s="10">
        <f t="array" ref="S1406">VLOOKUP(A1406,'HUMAN RESOURCES'!$A$2:$M$2692,13,0)</f>
        <v>0.67</v>
      </c>
      <c r="T1406" s="10">
        <f t="array" ref="T1406">VLOOKUP(A1406,TOURISM!$A$2:$F$2692,5,0)</f>
        <v>430000000</v>
      </c>
      <c r="U1406" s="10">
        <f t="array" ref="U1406">VLOOKUP(A1406,TOURISM!$A$2:$F$2692,6,0)</f>
        <v>261000000</v>
      </c>
      <c r="V1406" s="10">
        <f t="array" ref="V1406">VLOOKUP(A1406,BUSINESS!$A$2:$J$2692,5,0)</f>
        <v>0</v>
      </c>
      <c r="W1406" s="10">
        <f t="array" ref="W1406">VLOOKUP(A1406,BUSINESS!$A$2:$J$2692,6,0)</f>
        <v>0</v>
      </c>
      <c r="X1406" s="10">
        <f t="array" ref="X1406">VLOOKUP(A1406,BUSINESS!$A$2:$J$2692,7,0)</f>
        <v>0</v>
      </c>
      <c r="Y1406" s="10">
        <f t="array" ref="Y1406">VLOOKUP(A1406,BUSINESS!$A$2:$J$2692,8,0)</f>
        <v>0</v>
      </c>
      <c r="Z1406" s="10">
        <f t="array" ref="Z1406">VLOOKUP(A1406,BUSINESS!$A$2:$J$2692,9,0)</f>
        <v>6.4000000000000001E-2</v>
      </c>
      <c r="AA1406" s="10">
        <f t="array" ref="AA1406">VLOOKUP(A1406,BUSINESS!$A$2:$J$2692,10,0)</f>
        <v>0.15</v>
      </c>
      <c r="AB1406" s="12">
        <f t="shared" si="81"/>
        <v>3267.3474426323946</v>
      </c>
      <c r="AC1406" s="10">
        <f t="shared" si="75"/>
        <v>0</v>
      </c>
      <c r="AD1406" s="10">
        <f t="shared" si="76"/>
        <v>0</v>
      </c>
      <c r="AE1406" s="10">
        <f t="shared" si="77"/>
        <v>74.58131592302523</v>
      </c>
      <c r="AF1406">
        <f t="shared" si="83"/>
        <v>122.87343236360478</v>
      </c>
    </row>
    <row r="1407" spans="1:32" ht="14.4">
      <c r="A1407" s="7" t="str">
        <f t="shared" si="82"/>
        <v>Lithuania-Europe 2001</v>
      </c>
      <c r="B1407" s="7" t="s">
        <v>187</v>
      </c>
      <c r="C1407" s="8" t="s">
        <v>76</v>
      </c>
      <c r="D1407" s="9" t="s">
        <v>63</v>
      </c>
      <c r="E1407" s="14">
        <v>6.3E-2</v>
      </c>
      <c r="F1407" s="13">
        <v>12159225000</v>
      </c>
      <c r="G1407" s="14">
        <v>220</v>
      </c>
      <c r="H1407" s="14">
        <v>9.6000000000000002E-2</v>
      </c>
      <c r="I1407" s="10">
        <f t="array" ref="I1407">VLOOKUP(A1407,ENERGY!$A$2:$F$2691,5,0)</f>
        <v>7287</v>
      </c>
      <c r="J1407" s="11">
        <f t="array" ref="J1407">VLOOKUP(A1407,ENERGY!$A$2:$F$2691,6,0)</f>
        <v>0</v>
      </c>
      <c r="K1407" s="10">
        <f t="array" ref="K1407">VLOOKUP(A1407,'HUMAN RESOURCES'!$A$2:$M$2692,5,0)</f>
        <v>8.9999999999999993E-3</v>
      </c>
      <c r="L1407" s="11">
        <f t="array" ref="L1407">VLOOKUP(A1407,'HUMAN RESOURCES'!$A$2:$M$2692,6,0)</f>
        <v>8.9999999999999993E-3</v>
      </c>
      <c r="M1407" s="10">
        <f t="array" ref="M1407">VLOOKUP(A1407,'HUMAN RESOURCES'!$A$2:$M$2692,7,0)</f>
        <v>78</v>
      </c>
      <c r="N1407" s="10">
        <f t="array" ref="N1407">VLOOKUP(A1407,'HUMAN RESOURCES'!$A$2:$M$2692,8,0)</f>
        <v>66</v>
      </c>
      <c r="O1407" s="10">
        <f t="array" ref="O1407">VLOOKUP(A1407,'HUMAN RESOURCES'!$A$2:$M$2692,9,0)</f>
        <v>0.193</v>
      </c>
      <c r="P1407" s="10">
        <f t="array" ref="P1407">VLOOKUP(A1407,'HUMAN RESOURCES'!$A$2:$M$2692,10,0)</f>
        <v>0.66500000000000004</v>
      </c>
      <c r="Q1407" s="10">
        <f t="array" ref="Q1407">VLOOKUP(A1407,'HUMAN RESOURCES'!$A$2:$M$2692,11,0)</f>
        <v>0.14199999999999999</v>
      </c>
      <c r="R1407" s="10">
        <f t="array" ref="R1407">VLOOKUP(A1407,'HUMAN RESOURCES'!$A$2:$M$2692,12,0)</f>
        <v>3470818</v>
      </c>
      <c r="S1407" s="10">
        <f t="array" ref="S1407">VLOOKUP(A1407,'HUMAN RESOURCES'!$A$2:$M$2692,13,0)</f>
        <v>0.66900000000000004</v>
      </c>
      <c r="T1407" s="10">
        <f t="array" ref="T1407">VLOOKUP(A1407,TOURISM!$A$2:$F$2692,5,0)</f>
        <v>425000000</v>
      </c>
      <c r="U1407" s="10">
        <f t="array" ref="U1407">VLOOKUP(A1407,TOURISM!$A$2:$F$2692,6,0)</f>
        <v>227000000</v>
      </c>
      <c r="V1407" s="10">
        <f t="array" ref="V1407">VLOOKUP(A1407,BUSINESS!$A$2:$J$2692,5,0)</f>
        <v>0</v>
      </c>
      <c r="W1407" s="10">
        <f t="array" ref="W1407">VLOOKUP(A1407,BUSINESS!$A$2:$J$2692,6,0)</f>
        <v>0</v>
      </c>
      <c r="X1407" s="10">
        <f t="array" ref="X1407">VLOOKUP(A1407,BUSINESS!$A$2:$J$2692,7,0)</f>
        <v>0</v>
      </c>
      <c r="Y1407" s="10">
        <f t="array" ref="Y1407">VLOOKUP(A1407,BUSINESS!$A$2:$J$2692,8,0)</f>
        <v>0</v>
      </c>
      <c r="Z1407" s="10">
        <f t="array" ref="Z1407">VLOOKUP(A1407,BUSINESS!$A$2:$J$2692,9,0)</f>
        <v>7.1999999999999995E-2</v>
      </c>
      <c r="AA1407" s="10">
        <f t="array" ref="AA1407">VLOOKUP(A1407,BUSINESS!$A$2:$J$2692,10,0)</f>
        <v>0.29399999999999998</v>
      </c>
      <c r="AB1407" s="12">
        <f t="shared" si="81"/>
        <v>3503.273579888084</v>
      </c>
      <c r="AC1407" s="10">
        <f t="shared" si="75"/>
        <v>0</v>
      </c>
      <c r="AD1407" s="10">
        <f t="shared" si="76"/>
        <v>2.0995050734437816E-3</v>
      </c>
      <c r="AE1407" s="10">
        <f t="shared" si="77"/>
        <v>65.402449797137166</v>
      </c>
      <c r="AF1407">
        <f t="shared" si="83"/>
        <v>122.44952054530084</v>
      </c>
    </row>
    <row r="1408" spans="1:32" ht="14.4">
      <c r="A1408" s="7" t="str">
        <f t="shared" si="82"/>
        <v>Lithuania-Europe 2002</v>
      </c>
      <c r="B1408" s="7" t="s">
        <v>187</v>
      </c>
      <c r="C1408" s="8" t="s">
        <v>76</v>
      </c>
      <c r="D1408" s="9" t="s">
        <v>64</v>
      </c>
      <c r="E1408" s="14">
        <v>6.4000000000000001E-2</v>
      </c>
      <c r="F1408" s="13">
        <v>14163949142</v>
      </c>
      <c r="G1408" s="14">
        <v>263</v>
      </c>
      <c r="H1408" s="14">
        <v>6.8000000000000005E-2</v>
      </c>
      <c r="I1408" s="10">
        <f t="array" ref="I1408">VLOOKUP(A1408,ENERGY!$A$2:$F$2691,5,0)</f>
        <v>7052</v>
      </c>
      <c r="J1408" s="11">
        <f t="array" ref="J1408">VLOOKUP(A1408,ENERGY!$A$2:$F$2691,6,0)</f>
        <v>13561</v>
      </c>
      <c r="K1408" s="10">
        <f t="array" ref="K1408">VLOOKUP(A1408,'HUMAN RESOURCES'!$A$2:$M$2692,5,0)</f>
        <v>8.9999999999999993E-3</v>
      </c>
      <c r="L1408" s="11">
        <f t="array" ref="L1408">VLOOKUP(A1408,'HUMAN RESOURCES'!$A$2:$M$2692,6,0)</f>
        <v>8.9999999999999993E-3</v>
      </c>
      <c r="M1408" s="10">
        <f t="array" ref="M1408">VLOOKUP(A1408,'HUMAN RESOURCES'!$A$2:$M$2692,7,0)</f>
        <v>78</v>
      </c>
      <c r="N1408" s="10">
        <f t="array" ref="N1408">VLOOKUP(A1408,'HUMAN RESOURCES'!$A$2:$M$2692,8,0)</f>
        <v>66</v>
      </c>
      <c r="O1408" s="10">
        <f t="array" ref="O1408">VLOOKUP(A1408,'HUMAN RESOURCES'!$A$2:$M$2692,9,0)</f>
        <v>0.187</v>
      </c>
      <c r="P1408" s="10">
        <f t="array" ref="P1408">VLOOKUP(A1408,'HUMAN RESOURCES'!$A$2:$M$2692,10,0)</f>
        <v>0.66900000000000004</v>
      </c>
      <c r="Q1408" s="10">
        <f t="array" ref="Q1408">VLOOKUP(A1408,'HUMAN RESOURCES'!$A$2:$M$2692,11,0)</f>
        <v>0.14399999999999999</v>
      </c>
      <c r="R1408" s="10">
        <f t="array" ref="R1408">VLOOKUP(A1408,'HUMAN RESOURCES'!$A$2:$M$2692,12,0)</f>
        <v>3443067</v>
      </c>
      <c r="S1408" s="10">
        <f t="array" ref="S1408">VLOOKUP(A1408,'HUMAN RESOURCES'!$A$2:$M$2692,13,0)</f>
        <v>0.66800000000000004</v>
      </c>
      <c r="T1408" s="10">
        <f t="array" ref="T1408">VLOOKUP(A1408,TOURISM!$A$2:$F$2692,5,0)</f>
        <v>556000000</v>
      </c>
      <c r="U1408" s="10">
        <f t="array" ref="U1408">VLOOKUP(A1408,TOURISM!$A$2:$F$2692,6,0)</f>
        <v>334000000</v>
      </c>
      <c r="V1408" s="10">
        <f t="array" ref="V1408">VLOOKUP(A1408,BUSINESS!$A$2:$J$2692,5,0)</f>
        <v>0</v>
      </c>
      <c r="W1408" s="10">
        <f t="array" ref="W1408">VLOOKUP(A1408,BUSINESS!$A$2:$J$2692,6,0)</f>
        <v>0</v>
      </c>
      <c r="X1408" s="10">
        <f t="array" ref="X1408">VLOOKUP(A1408,BUSINESS!$A$2:$J$2692,7,0)</f>
        <v>0</v>
      </c>
      <c r="Y1408" s="10">
        <f t="array" ref="Y1408">VLOOKUP(A1408,BUSINESS!$A$2:$J$2692,8,0)</f>
        <v>0</v>
      </c>
      <c r="Z1408" s="10">
        <f t="array" ref="Z1408">VLOOKUP(A1408,BUSINESS!$A$2:$J$2692,9,0)</f>
        <v>0.17699999999999999</v>
      </c>
      <c r="AA1408" s="10">
        <f t="array" ref="AA1408">VLOOKUP(A1408,BUSINESS!$A$2:$J$2692,10,0)</f>
        <v>0.48099999999999998</v>
      </c>
      <c r="AB1408" s="12">
        <f t="shared" si="81"/>
        <v>4113.7593726755822</v>
      </c>
      <c r="AC1408" s="10">
        <f t="shared" si="75"/>
        <v>3.9386395908066847E-3</v>
      </c>
      <c r="AD1408" s="10">
        <f t="shared" si="76"/>
        <v>2.0481739100633245E-3</v>
      </c>
      <c r="AE1408" s="10">
        <f t="shared" si="77"/>
        <v>97.006535161819386</v>
      </c>
      <c r="AF1408">
        <f t="shared" si="83"/>
        <v>161.48393278434605</v>
      </c>
    </row>
    <row r="1409" spans="1:32" ht="14.4">
      <c r="A1409" s="7" t="str">
        <f t="shared" si="82"/>
        <v>Lithuania-Europe 2003</v>
      </c>
      <c r="B1409" s="7" t="s">
        <v>187</v>
      </c>
      <c r="C1409" s="8" t="s">
        <v>76</v>
      </c>
      <c r="D1409" s="9" t="s">
        <v>65</v>
      </c>
      <c r="E1409" s="14">
        <v>6.5000000000000002E-2</v>
      </c>
      <c r="F1409" s="13">
        <v>18608709857</v>
      </c>
      <c r="G1409" s="14">
        <v>351</v>
      </c>
      <c r="H1409" s="14">
        <v>5.8000000000000003E-2</v>
      </c>
      <c r="I1409" s="10">
        <f t="array" ref="I1409">VLOOKUP(A1409,ENERGY!$A$2:$F$2691,5,0)</f>
        <v>8766</v>
      </c>
      <c r="J1409" s="11">
        <f t="array" ref="J1409">VLOOKUP(A1409,ENERGY!$A$2:$F$2691,6,0)</f>
        <v>12578</v>
      </c>
      <c r="K1409" s="10">
        <f t="array" ref="K1409">VLOOKUP(A1409,'HUMAN RESOURCES'!$A$2:$M$2692,5,0)</f>
        <v>8.9999999999999993E-3</v>
      </c>
      <c r="L1409" s="11">
        <f t="array" ref="L1409">VLOOKUP(A1409,'HUMAN RESOURCES'!$A$2:$M$2692,6,0)</f>
        <v>8.9999999999999993E-3</v>
      </c>
      <c r="M1409" s="10">
        <f t="array" ref="M1409">VLOOKUP(A1409,'HUMAN RESOURCES'!$A$2:$M$2692,7,0)</f>
        <v>78</v>
      </c>
      <c r="N1409" s="10">
        <f t="array" ref="N1409">VLOOKUP(A1409,'HUMAN RESOURCES'!$A$2:$M$2692,8,0)</f>
        <v>67</v>
      </c>
      <c r="O1409" s="10">
        <f t="array" ref="O1409">VLOOKUP(A1409,'HUMAN RESOURCES'!$A$2:$M$2692,9,0)</f>
        <v>0.18</v>
      </c>
      <c r="P1409" s="10">
        <f t="array" ref="P1409">VLOOKUP(A1409,'HUMAN RESOURCES'!$A$2:$M$2692,10,0)</f>
        <v>0.67300000000000004</v>
      </c>
      <c r="Q1409" s="10">
        <f t="array" ref="Q1409">VLOOKUP(A1409,'HUMAN RESOURCES'!$A$2:$M$2692,11,0)</f>
        <v>0.14699999999999999</v>
      </c>
      <c r="R1409" s="10">
        <f t="array" ref="R1409">VLOOKUP(A1409,'HUMAN RESOURCES'!$A$2:$M$2692,12,0)</f>
        <v>3415213</v>
      </c>
      <c r="S1409" s="10">
        <f t="array" ref="S1409">VLOOKUP(A1409,'HUMAN RESOURCES'!$A$2:$M$2692,13,0)</f>
        <v>0.66700000000000004</v>
      </c>
      <c r="T1409" s="10">
        <f t="array" ref="T1409">VLOOKUP(A1409,TOURISM!$A$2:$F$2692,5,0)</f>
        <v>700000000</v>
      </c>
      <c r="U1409" s="10">
        <f t="array" ref="U1409">VLOOKUP(A1409,TOURISM!$A$2:$F$2692,6,0)</f>
        <v>476000000</v>
      </c>
      <c r="V1409" s="10">
        <f t="array" ref="V1409">VLOOKUP(A1409,BUSINESS!$A$2:$J$2692,5,0)</f>
        <v>0</v>
      </c>
      <c r="W1409" s="10">
        <f t="array" ref="W1409">VLOOKUP(A1409,BUSINESS!$A$2:$J$2692,6,0)</f>
        <v>26</v>
      </c>
      <c r="X1409" s="10">
        <f t="array" ref="X1409">VLOOKUP(A1409,BUSINESS!$A$2:$J$2692,7,0)</f>
        <v>0</v>
      </c>
      <c r="Y1409" s="10">
        <f t="array" ref="Y1409">VLOOKUP(A1409,BUSINESS!$A$2:$J$2692,8,0)</f>
        <v>0</v>
      </c>
      <c r="Z1409" s="10">
        <f t="array" ref="Z1409">VLOOKUP(A1409,BUSINESS!$A$2:$J$2692,9,0)</f>
        <v>0.25900000000000001</v>
      </c>
      <c r="AA1409" s="10">
        <f t="array" ref="AA1409">VLOOKUP(A1409,BUSINESS!$A$2:$J$2692,10,0)</f>
        <v>0.622</v>
      </c>
      <c r="AB1409" s="12">
        <f t="shared" si="81"/>
        <v>5448.769917718163</v>
      </c>
      <c r="AC1409" s="10">
        <f t="shared" si="75"/>
        <v>3.6829328068263972E-3</v>
      </c>
      <c r="AD1409" s="10">
        <f t="shared" si="76"/>
        <v>2.5667505950580536E-3</v>
      </c>
      <c r="AE1409" s="10">
        <f t="shared" si="77"/>
        <v>139.3763727181877</v>
      </c>
      <c r="AF1409">
        <f t="shared" si="83"/>
        <v>204.96525399733486</v>
      </c>
    </row>
    <row r="1410" spans="1:32" ht="14.4">
      <c r="A1410" s="7" t="str">
        <f t="shared" si="82"/>
        <v>Lithuania-Europe 2004</v>
      </c>
      <c r="B1410" s="7" t="s">
        <v>187</v>
      </c>
      <c r="C1410" s="8" t="s">
        <v>76</v>
      </c>
      <c r="D1410" s="9" t="s">
        <v>66</v>
      </c>
      <c r="E1410" s="14">
        <v>5.7000000000000002E-2</v>
      </c>
      <c r="F1410" s="13">
        <v>22659294573</v>
      </c>
      <c r="G1410" s="14">
        <v>374</v>
      </c>
      <c r="H1410" s="14">
        <v>5.7000000000000002E-2</v>
      </c>
      <c r="I1410" s="10">
        <f t="array" ref="I1410">VLOOKUP(A1410,ENERGY!$A$2:$F$2691,5,0)</f>
        <v>9520</v>
      </c>
      <c r="J1410" s="11">
        <f t="array" ref="J1410">VLOOKUP(A1410,ENERGY!$A$2:$F$2691,6,0)</f>
        <v>15115</v>
      </c>
      <c r="K1410" s="10">
        <f t="array" ref="K1410">VLOOKUP(A1410,'HUMAN RESOURCES'!$A$2:$M$2692,5,0)</f>
        <v>8.9999999999999993E-3</v>
      </c>
      <c r="L1410" s="11">
        <f t="array" ref="L1410">VLOOKUP(A1410,'HUMAN RESOURCES'!$A$2:$M$2692,6,0)</f>
        <v>8.0000000000000002E-3</v>
      </c>
      <c r="M1410" s="10">
        <f t="array" ref="M1410">VLOOKUP(A1410,'HUMAN RESOURCES'!$A$2:$M$2692,7,0)</f>
        <v>78</v>
      </c>
      <c r="N1410" s="10">
        <f t="array" ref="N1410">VLOOKUP(A1410,'HUMAN RESOURCES'!$A$2:$M$2692,8,0)</f>
        <v>66</v>
      </c>
      <c r="O1410" s="10">
        <f t="array" ref="O1410">VLOOKUP(A1410,'HUMAN RESOURCES'!$A$2:$M$2692,9,0)</f>
        <v>0.17299999999999999</v>
      </c>
      <c r="P1410" s="10">
        <f t="array" ref="P1410">VLOOKUP(A1410,'HUMAN RESOURCES'!$A$2:$M$2692,10,0)</f>
        <v>0.67700000000000005</v>
      </c>
      <c r="Q1410" s="10">
        <f t="array" ref="Q1410">VLOOKUP(A1410,'HUMAN RESOURCES'!$A$2:$M$2692,11,0)</f>
        <v>0.15</v>
      </c>
      <c r="R1410" s="10">
        <f t="array" ref="R1410">VLOOKUP(A1410,'HUMAN RESOURCES'!$A$2:$M$2692,12,0)</f>
        <v>3377075</v>
      </c>
      <c r="S1410" s="10">
        <f t="array" ref="S1410">VLOOKUP(A1410,'HUMAN RESOURCES'!$A$2:$M$2692,13,0)</f>
        <v>0.66600000000000004</v>
      </c>
      <c r="T1410" s="10">
        <f t="array" ref="T1410">VLOOKUP(A1410,TOURISM!$A$2:$F$2692,5,0)</f>
        <v>834000000</v>
      </c>
      <c r="U1410" s="10">
        <f t="array" ref="U1410">VLOOKUP(A1410,TOURISM!$A$2:$F$2692,6,0)</f>
        <v>643000000</v>
      </c>
      <c r="V1410" s="10">
        <f t="array" ref="V1410">VLOOKUP(A1410,BUSINESS!$A$2:$J$2692,5,0)</f>
        <v>0</v>
      </c>
      <c r="W1410" s="10">
        <f t="array" ref="W1410">VLOOKUP(A1410,BUSINESS!$A$2:$J$2692,6,0)</f>
        <v>26</v>
      </c>
      <c r="X1410" s="10">
        <f t="array" ref="X1410">VLOOKUP(A1410,BUSINESS!$A$2:$J$2692,7,0)</f>
        <v>0</v>
      </c>
      <c r="Y1410" s="10">
        <f t="array" ref="Y1410">VLOOKUP(A1410,BUSINESS!$A$2:$J$2692,8,0)</f>
        <v>0</v>
      </c>
      <c r="Z1410" s="10">
        <f t="array" ref="Z1410">VLOOKUP(A1410,BUSINESS!$A$2:$J$2692,9,0)</f>
        <v>0.312</v>
      </c>
      <c r="AA1410" s="10">
        <f t="array" ref="AA1410">VLOOKUP(A1410,BUSINESS!$A$2:$J$2692,10,0)</f>
        <v>0.91500000000000004</v>
      </c>
      <c r="AB1410" s="12">
        <f t="shared" ref="AB1410:AB1473" si="84">F1410/R1410</f>
        <v>6709.7398112271712</v>
      </c>
      <c r="AC1410" s="10">
        <f t="shared" si="75"/>
        <v>4.4757667508124634E-3</v>
      </c>
      <c r="AD1410" s="10">
        <f t="shared" si="76"/>
        <v>2.8190075731217104E-3</v>
      </c>
      <c r="AE1410" s="10">
        <f t="shared" si="77"/>
        <v>190.4014568820651</v>
      </c>
      <c r="AF1410">
        <f t="shared" si="83"/>
        <v>246.95927688902378</v>
      </c>
    </row>
    <row r="1411" spans="1:32" ht="14.4">
      <c r="A1411" s="7" t="str">
        <f t="shared" ref="A1411:A1474" si="85">CONCATENATE(B1411," ",D1411)</f>
        <v>Lithuania-Europe 2005</v>
      </c>
      <c r="B1411" s="7" t="s">
        <v>187</v>
      </c>
      <c r="C1411" s="8" t="s">
        <v>76</v>
      </c>
      <c r="D1411" s="9" t="s">
        <v>67</v>
      </c>
      <c r="E1411" s="14">
        <v>5.8000000000000003E-2</v>
      </c>
      <c r="F1411" s="13">
        <v>26085307222</v>
      </c>
      <c r="G1411" s="14">
        <v>446</v>
      </c>
      <c r="H1411" s="14">
        <v>5.2999999999999999E-2</v>
      </c>
      <c r="I1411" s="10">
        <v>9520</v>
      </c>
      <c r="J1411" s="11">
        <v>15115</v>
      </c>
      <c r="K1411" s="10">
        <f t="array" ref="K1411">VLOOKUP(A1411,'HUMAN RESOURCES'!$A$2:$M$2692,5,0)</f>
        <v>8.9999999999999993E-3</v>
      </c>
      <c r="L1411" s="11">
        <f t="array" ref="L1411">VLOOKUP(A1411,'HUMAN RESOURCES'!$A$2:$M$2692,6,0)</f>
        <v>8.0000000000000002E-3</v>
      </c>
      <c r="M1411" s="10">
        <f t="array" ref="M1411">VLOOKUP(A1411,'HUMAN RESOURCES'!$A$2:$M$2692,7,0)</f>
        <v>77</v>
      </c>
      <c r="N1411" s="10">
        <f t="array" ref="N1411">VLOOKUP(A1411,'HUMAN RESOURCES'!$A$2:$M$2692,8,0)</f>
        <v>65</v>
      </c>
      <c r="O1411" s="10">
        <f t="array" ref="O1411">VLOOKUP(A1411,'HUMAN RESOURCES'!$A$2:$M$2692,9,0)</f>
        <v>0.16700000000000001</v>
      </c>
      <c r="P1411" s="10">
        <f t="array" ref="P1411">VLOOKUP(A1411,'HUMAN RESOURCES'!$A$2:$M$2692,10,0)</f>
        <v>0.68100000000000005</v>
      </c>
      <c r="Q1411" s="10">
        <f t="array" ref="Q1411">VLOOKUP(A1411,'HUMAN RESOURCES'!$A$2:$M$2692,11,0)</f>
        <v>0.151</v>
      </c>
      <c r="R1411" s="10">
        <f t="array" ref="R1411">VLOOKUP(A1411,'HUMAN RESOURCES'!$A$2:$M$2692,12,0)</f>
        <v>3322528</v>
      </c>
      <c r="S1411" s="10">
        <f t="array" ref="S1411">VLOOKUP(A1411,'HUMAN RESOURCES'!$A$2:$M$2692,13,0)</f>
        <v>0.66600000000000004</v>
      </c>
      <c r="T1411" s="10">
        <f t="array" ref="T1411">VLOOKUP(A1411,TOURISM!$A$2:$F$2692,5,0)</f>
        <v>975000000</v>
      </c>
      <c r="U1411" s="10">
        <f t="array" ref="U1411">VLOOKUP(A1411,TOURISM!$A$2:$F$2692,6,0)</f>
        <v>757000000</v>
      </c>
      <c r="V1411" s="10">
        <f t="array" ref="V1411">VLOOKUP(A1411,BUSINESS!$A$2:$J$2692,5,0)</f>
        <v>0.51200000000000001</v>
      </c>
      <c r="W1411" s="10">
        <f t="array" ref="W1411">VLOOKUP(A1411,BUSINESS!$A$2:$J$2692,6,0)</f>
        <v>26</v>
      </c>
      <c r="X1411" s="10">
        <f t="array" ref="X1411">VLOOKUP(A1411,BUSINESS!$A$2:$J$2692,7,0)</f>
        <v>0</v>
      </c>
      <c r="Y1411" s="10">
        <f t="array" ref="Y1411">VLOOKUP(A1411,BUSINESS!$A$2:$J$2692,8,0)</f>
        <v>166</v>
      </c>
      <c r="Z1411" s="10">
        <f t="array" ref="Z1411">VLOOKUP(A1411,BUSINESS!$A$2:$J$2692,9,0)</f>
        <v>0.36199999999999999</v>
      </c>
      <c r="AA1411" s="10">
        <f t="array" ref="AA1411">VLOOKUP(A1411,BUSINESS!$A$2:$J$2692,10,0)</f>
        <v>1.325</v>
      </c>
      <c r="AB1411" s="12">
        <f t="shared" si="84"/>
        <v>7851.0421046865522</v>
      </c>
      <c r="AC1411" s="10">
        <f t="shared" si="75"/>
        <v>4.5492468385518493E-3</v>
      </c>
      <c r="AD1411" s="10">
        <f t="shared" si="76"/>
        <v>2.8652881179631897E-3</v>
      </c>
      <c r="AE1411" s="10">
        <f t="shared" si="77"/>
        <v>227.83856148089649</v>
      </c>
      <c r="AF1411">
        <f t="shared" ref="AF1411:AF1474" si="86">T1411/R1411</f>
        <v>293.45125157711237</v>
      </c>
    </row>
    <row r="1412" spans="1:32" ht="14.4">
      <c r="A1412" s="7" t="str">
        <f t="shared" si="85"/>
        <v>Lithuania-Europe 2006</v>
      </c>
      <c r="B1412" s="7" t="s">
        <v>187</v>
      </c>
      <c r="C1412" s="8" t="s">
        <v>76</v>
      </c>
      <c r="D1412" s="9" t="s">
        <v>68</v>
      </c>
      <c r="E1412" s="14">
        <v>6.2E-2</v>
      </c>
      <c r="F1412" s="13">
        <v>30246361657</v>
      </c>
      <c r="G1412" s="14">
        <v>552</v>
      </c>
      <c r="H1412" s="14">
        <v>5.0999999999999997E-2</v>
      </c>
      <c r="I1412" s="10">
        <f t="array" ref="I1412">VLOOKUP(A1412,ENERGY!$A$2:$F$2691,5,0)</f>
        <v>9386</v>
      </c>
      <c r="J1412" s="11">
        <f t="array" ref="J1412">VLOOKUP(A1412,ENERGY!$A$2:$F$2691,6,0)</f>
        <v>13330</v>
      </c>
      <c r="K1412" s="10">
        <f t="array" ref="K1412">VLOOKUP(A1412,'HUMAN RESOURCES'!$A$2:$M$2692,5,0)</f>
        <v>0.01</v>
      </c>
      <c r="L1412" s="11">
        <f t="array" ref="L1412">VLOOKUP(A1412,'HUMAN RESOURCES'!$A$2:$M$2692,6,0)</f>
        <v>8.0000000000000002E-3</v>
      </c>
      <c r="M1412" s="10">
        <f t="array" ref="M1412">VLOOKUP(A1412,'HUMAN RESOURCES'!$A$2:$M$2692,7,0)</f>
        <v>77</v>
      </c>
      <c r="N1412" s="10">
        <f t="array" ref="N1412">VLOOKUP(A1412,'HUMAN RESOURCES'!$A$2:$M$2692,8,0)</f>
        <v>65</v>
      </c>
      <c r="O1412" s="10">
        <f t="array" ref="O1412">VLOOKUP(A1412,'HUMAN RESOURCES'!$A$2:$M$2692,9,0)</f>
        <v>0.16300000000000001</v>
      </c>
      <c r="P1412" s="10">
        <f t="array" ref="P1412">VLOOKUP(A1412,'HUMAN RESOURCES'!$A$2:$M$2692,10,0)</f>
        <v>0.68500000000000005</v>
      </c>
      <c r="Q1412" s="10">
        <f t="array" ref="Q1412">VLOOKUP(A1412,'HUMAN RESOURCES'!$A$2:$M$2692,11,0)</f>
        <v>0.153</v>
      </c>
      <c r="R1412" s="10">
        <f t="array" ref="R1412">VLOOKUP(A1412,'HUMAN RESOURCES'!$A$2:$M$2692,12,0)</f>
        <v>3269909</v>
      </c>
      <c r="S1412" s="10">
        <f t="array" ref="S1412">VLOOKUP(A1412,'HUMAN RESOURCES'!$A$2:$M$2692,13,0)</f>
        <v>0.66700000000000004</v>
      </c>
      <c r="T1412" s="10">
        <f t="array" ref="T1412">VLOOKUP(A1412,TOURISM!$A$2:$F$2692,5,0)</f>
        <v>1077000000</v>
      </c>
      <c r="U1412" s="10">
        <f t="array" ref="U1412">VLOOKUP(A1412,TOURISM!$A$2:$F$2692,6,0)</f>
        <v>931000000</v>
      </c>
      <c r="V1412" s="10">
        <f t="array" ref="V1412">VLOOKUP(A1412,BUSINESS!$A$2:$J$2692,5,0)</f>
        <v>0.47599999999999998</v>
      </c>
      <c r="W1412" s="10">
        <f t="array" ref="W1412">VLOOKUP(A1412,BUSINESS!$A$2:$J$2692,6,0)</f>
        <v>26</v>
      </c>
      <c r="X1412" s="10">
        <f t="array" ref="X1412">VLOOKUP(A1412,BUSINESS!$A$2:$J$2692,7,0)</f>
        <v>0</v>
      </c>
      <c r="Y1412" s="10">
        <f t="array" ref="Y1412">VLOOKUP(A1412,BUSINESS!$A$2:$J$2692,8,0)</f>
        <v>166</v>
      </c>
      <c r="Z1412" s="10">
        <f t="array" ref="Z1412">VLOOKUP(A1412,BUSINESS!$A$2:$J$2692,9,0)</f>
        <v>0.439</v>
      </c>
      <c r="AA1412" s="10">
        <f t="array" ref="AA1412">VLOOKUP(A1412,BUSINESS!$A$2:$J$2692,10,0)</f>
        <v>1.4570000000000001</v>
      </c>
      <c r="AB1412" s="12">
        <f t="shared" si="84"/>
        <v>9249.9092962525865</v>
      </c>
      <c r="AC1412" s="10">
        <f t="shared" si="75"/>
        <v>4.0765660451101242E-3</v>
      </c>
      <c r="AD1412" s="10">
        <f t="shared" si="76"/>
        <v>2.8704162715231527E-3</v>
      </c>
      <c r="AE1412" s="10">
        <f t="shared" si="77"/>
        <v>284.71740345067707</v>
      </c>
      <c r="AF1412">
        <f t="shared" si="86"/>
        <v>329.36696403477896</v>
      </c>
    </row>
    <row r="1413" spans="1:32" ht="14.4">
      <c r="A1413" s="7" t="str">
        <f t="shared" si="85"/>
        <v>Lithuania-Europe 2007</v>
      </c>
      <c r="B1413" s="7" t="s">
        <v>187</v>
      </c>
      <c r="C1413" s="8" t="s">
        <v>76</v>
      </c>
      <c r="D1413" s="9" t="s">
        <v>69</v>
      </c>
      <c r="E1413" s="14">
        <v>6.2E-2</v>
      </c>
      <c r="F1413" s="13">
        <v>39325985931</v>
      </c>
      <c r="G1413" s="14">
        <v>725</v>
      </c>
      <c r="H1413" s="14">
        <v>6.9000000000000006E-2</v>
      </c>
      <c r="I1413" s="10">
        <f t="array" ref="I1413">VLOOKUP(A1413,ENERGY!$A$2:$F$2691,5,0)</f>
        <v>9460</v>
      </c>
      <c r="J1413" s="11">
        <f t="array" ref="J1413">VLOOKUP(A1413,ENERGY!$A$2:$F$2691,6,0)</f>
        <v>15137</v>
      </c>
      <c r="K1413" s="10">
        <f t="array" ref="K1413">VLOOKUP(A1413,'HUMAN RESOURCES'!$A$2:$M$2692,5,0)</f>
        <v>0.01</v>
      </c>
      <c r="L1413" s="11">
        <f t="array" ref="L1413">VLOOKUP(A1413,'HUMAN RESOURCES'!$A$2:$M$2692,6,0)</f>
        <v>7.0000000000000001E-3</v>
      </c>
      <c r="M1413" s="10">
        <f t="array" ref="M1413">VLOOKUP(A1413,'HUMAN RESOURCES'!$A$2:$M$2692,7,0)</f>
        <v>77</v>
      </c>
      <c r="N1413" s="10">
        <f t="array" ref="N1413">VLOOKUP(A1413,'HUMAN RESOURCES'!$A$2:$M$2692,8,0)</f>
        <v>65</v>
      </c>
      <c r="O1413" s="10">
        <f t="array" ref="O1413">VLOOKUP(A1413,'HUMAN RESOURCES'!$A$2:$M$2692,9,0)</f>
        <v>0.159</v>
      </c>
      <c r="P1413" s="10">
        <f t="array" ref="P1413">VLOOKUP(A1413,'HUMAN RESOURCES'!$A$2:$M$2692,10,0)</f>
        <v>0.68799999999999994</v>
      </c>
      <c r="Q1413" s="10">
        <f t="array" ref="Q1413">VLOOKUP(A1413,'HUMAN RESOURCES'!$A$2:$M$2692,11,0)</f>
        <v>0.154</v>
      </c>
      <c r="R1413" s="10">
        <f t="array" ref="R1413">VLOOKUP(A1413,'HUMAN RESOURCES'!$A$2:$M$2692,12,0)</f>
        <v>3231294</v>
      </c>
      <c r="S1413" s="10">
        <f t="array" ref="S1413">VLOOKUP(A1413,'HUMAN RESOURCES'!$A$2:$M$2692,13,0)</f>
        <v>0.66800000000000004</v>
      </c>
      <c r="T1413" s="10">
        <f t="array" ref="T1413">VLOOKUP(A1413,TOURISM!$A$2:$F$2692,5,0)</f>
        <v>1192000000</v>
      </c>
      <c r="U1413" s="10">
        <f t="array" ref="U1413">VLOOKUP(A1413,TOURISM!$A$2:$F$2692,6,0)</f>
        <v>1168000000</v>
      </c>
      <c r="V1413" s="10">
        <f t="array" ref="V1413">VLOOKUP(A1413,BUSINESS!$A$2:$J$2692,5,0)</f>
        <v>0.46200000000000002</v>
      </c>
      <c r="W1413" s="10">
        <f t="array" ref="W1413">VLOOKUP(A1413,BUSINESS!$A$2:$J$2692,6,0)</f>
        <v>26</v>
      </c>
      <c r="X1413" s="10">
        <f t="array" ref="X1413">VLOOKUP(A1413,BUSINESS!$A$2:$J$2692,7,0)</f>
        <v>0</v>
      </c>
      <c r="Y1413" s="10">
        <f t="array" ref="Y1413">VLOOKUP(A1413,BUSINESS!$A$2:$J$2692,8,0)</f>
        <v>166</v>
      </c>
      <c r="Z1413" s="10">
        <f t="array" ref="Z1413">VLOOKUP(A1413,BUSINESS!$A$2:$J$2692,9,0)</f>
        <v>0.499</v>
      </c>
      <c r="AA1413" s="10">
        <f t="array" ref="AA1413">VLOOKUP(A1413,BUSINESS!$A$2:$J$2692,10,0)</f>
        <v>1.54</v>
      </c>
      <c r="AB1413" s="12">
        <f t="shared" si="84"/>
        <v>12170.352165726796</v>
      </c>
      <c r="AC1413" s="10">
        <f t="shared" si="75"/>
        <v>4.6845010079553271E-3</v>
      </c>
      <c r="AD1413" s="10">
        <f t="shared" si="76"/>
        <v>2.9276197090082178E-3</v>
      </c>
      <c r="AE1413" s="10">
        <f t="shared" si="77"/>
        <v>361.46509726443958</v>
      </c>
      <c r="AF1413">
        <f t="shared" si="86"/>
        <v>368.8924622767226</v>
      </c>
    </row>
    <row r="1414" spans="1:32" ht="14.4">
      <c r="A1414" s="7" t="str">
        <f t="shared" si="85"/>
        <v>Lithuania-Europe 2008</v>
      </c>
      <c r="B1414" s="7" t="s">
        <v>187</v>
      </c>
      <c r="C1414" s="8" t="s">
        <v>76</v>
      </c>
      <c r="D1414" s="9" t="s">
        <v>70</v>
      </c>
      <c r="E1414" s="14">
        <v>6.6000000000000003E-2</v>
      </c>
      <c r="F1414" s="13">
        <v>47438363056</v>
      </c>
      <c r="G1414" s="14">
        <v>934</v>
      </c>
      <c r="H1414" s="14">
        <v>8.4000000000000005E-2</v>
      </c>
      <c r="I1414" s="10">
        <f t="array" ref="I1414">VLOOKUP(A1414,ENERGY!$A$2:$F$2691,5,0)</f>
        <v>8848</v>
      </c>
      <c r="J1414" s="11">
        <f t="array" ref="J1414">VLOOKUP(A1414,ENERGY!$A$2:$F$2691,6,0)</f>
        <v>13993</v>
      </c>
      <c r="K1414" s="10">
        <f t="array" ref="K1414">VLOOKUP(A1414,'HUMAN RESOURCES'!$A$2:$M$2692,5,0)</f>
        <v>1.0999999999999999E-2</v>
      </c>
      <c r="L1414" s="11">
        <f t="array" ref="L1414">VLOOKUP(A1414,'HUMAN RESOURCES'!$A$2:$M$2692,6,0)</f>
        <v>7.0000000000000001E-3</v>
      </c>
      <c r="M1414" s="10">
        <f t="array" ref="M1414">VLOOKUP(A1414,'HUMAN RESOURCES'!$A$2:$M$2692,7,0)</f>
        <v>78</v>
      </c>
      <c r="N1414" s="10">
        <f t="array" ref="N1414">VLOOKUP(A1414,'HUMAN RESOURCES'!$A$2:$M$2692,8,0)</f>
        <v>66</v>
      </c>
      <c r="O1414" s="10">
        <f t="array" ref="O1414">VLOOKUP(A1414,'HUMAN RESOURCES'!$A$2:$M$2692,9,0)</f>
        <v>0.156</v>
      </c>
      <c r="P1414" s="10">
        <f t="array" ref="P1414">VLOOKUP(A1414,'HUMAN RESOURCES'!$A$2:$M$2692,10,0)</f>
        <v>0.69</v>
      </c>
      <c r="Q1414" s="10">
        <f t="array" ref="Q1414">VLOOKUP(A1414,'HUMAN RESOURCES'!$A$2:$M$2692,11,0)</f>
        <v>0.154</v>
      </c>
      <c r="R1414" s="10">
        <f t="array" ref="R1414">VLOOKUP(A1414,'HUMAN RESOURCES'!$A$2:$M$2692,12,0)</f>
        <v>3198231</v>
      </c>
      <c r="S1414" s="10">
        <f t="array" ref="S1414">VLOOKUP(A1414,'HUMAN RESOURCES'!$A$2:$M$2692,13,0)</f>
        <v>0.66800000000000004</v>
      </c>
      <c r="T1414" s="10">
        <f t="array" ref="T1414">VLOOKUP(A1414,TOURISM!$A$2:$F$2692,5,0)</f>
        <v>1316000000</v>
      </c>
      <c r="U1414" s="10">
        <f t="array" ref="U1414">VLOOKUP(A1414,TOURISM!$A$2:$F$2692,6,0)</f>
        <v>1567000000</v>
      </c>
      <c r="V1414" s="10">
        <f t="array" ref="V1414">VLOOKUP(A1414,BUSINESS!$A$2:$J$2692,5,0)</f>
        <v>0.45600000000000002</v>
      </c>
      <c r="W1414" s="10">
        <f t="array" ref="W1414">VLOOKUP(A1414,BUSINESS!$A$2:$J$2692,6,0)</f>
        <v>26</v>
      </c>
      <c r="X1414" s="10">
        <f t="array" ref="X1414">VLOOKUP(A1414,BUSINESS!$A$2:$J$2692,7,0)</f>
        <v>0</v>
      </c>
      <c r="Y1414" s="10">
        <f t="array" ref="Y1414">VLOOKUP(A1414,BUSINESS!$A$2:$J$2692,8,0)</f>
        <v>166</v>
      </c>
      <c r="Z1414" s="10">
        <f t="array" ref="Z1414">VLOOKUP(A1414,BUSINESS!$A$2:$J$2692,9,0)</f>
        <v>0.55200000000000005</v>
      </c>
      <c r="AA1414" s="10">
        <f t="array" ref="AA1414">VLOOKUP(A1414,BUSINESS!$A$2:$J$2692,10,0)</f>
        <v>1.5980000000000001</v>
      </c>
      <c r="AB1414" s="12">
        <f t="shared" si="84"/>
        <v>14832.688150418153</v>
      </c>
      <c r="AC1414" s="10">
        <f t="shared" si="75"/>
        <v>4.3752311824880692E-3</v>
      </c>
      <c r="AD1414" s="10">
        <f t="shared" si="76"/>
        <v>2.7665293720184688E-3</v>
      </c>
      <c r="AE1414" s="10">
        <f t="shared" si="77"/>
        <v>489.95835510318045</v>
      </c>
      <c r="AF1414">
        <f t="shared" si="86"/>
        <v>411.4774698888229</v>
      </c>
    </row>
    <row r="1415" spans="1:32" ht="14.4">
      <c r="A1415" s="7" t="str">
        <f t="shared" si="85"/>
        <v>Lithuania-Europe 2009</v>
      </c>
      <c r="B1415" s="7" t="s">
        <v>187</v>
      </c>
      <c r="C1415" s="8" t="s">
        <v>76</v>
      </c>
      <c r="D1415" s="9" t="s">
        <v>71</v>
      </c>
      <c r="E1415" s="14">
        <v>7.4999999999999997E-2</v>
      </c>
      <c r="F1415" s="13">
        <v>37050081723</v>
      </c>
      <c r="G1415" s="14">
        <v>836</v>
      </c>
      <c r="H1415" s="14">
        <v>8.4000000000000005E-2</v>
      </c>
      <c r="I1415" s="10">
        <v>8848</v>
      </c>
      <c r="J1415" s="11">
        <v>13993</v>
      </c>
      <c r="K1415" s="10">
        <f t="array" ref="K1415">VLOOKUP(A1415,'HUMAN RESOURCES'!$A$2:$M$2692,5,0)</f>
        <v>1.2E-2</v>
      </c>
      <c r="L1415" s="11">
        <f t="array" ref="L1415">VLOOKUP(A1415,'HUMAN RESOURCES'!$A$2:$M$2692,6,0)</f>
        <v>6.0000000000000001E-3</v>
      </c>
      <c r="M1415" s="10">
        <f t="array" ref="M1415">VLOOKUP(A1415,'HUMAN RESOURCES'!$A$2:$M$2692,7,0)</f>
        <v>79</v>
      </c>
      <c r="N1415" s="10">
        <f t="array" ref="N1415">VLOOKUP(A1415,'HUMAN RESOURCES'!$A$2:$M$2692,8,0)</f>
        <v>68</v>
      </c>
      <c r="O1415" s="10">
        <f t="array" ref="O1415">VLOOKUP(A1415,'HUMAN RESOURCES'!$A$2:$M$2692,9,0)</f>
        <v>0.154</v>
      </c>
      <c r="P1415" s="10">
        <f t="array" ref="P1415">VLOOKUP(A1415,'HUMAN RESOURCES'!$A$2:$M$2692,10,0)</f>
        <v>0.69199999999999995</v>
      </c>
      <c r="Q1415" s="10">
        <f t="array" ref="Q1415">VLOOKUP(A1415,'HUMAN RESOURCES'!$A$2:$M$2692,11,0)</f>
        <v>0.155</v>
      </c>
      <c r="R1415" s="10">
        <f t="array" ref="R1415">VLOOKUP(A1415,'HUMAN RESOURCES'!$A$2:$M$2692,12,0)</f>
        <v>3162916</v>
      </c>
      <c r="S1415" s="10">
        <f t="array" ref="S1415">VLOOKUP(A1415,'HUMAN RESOURCES'!$A$2:$M$2692,13,0)</f>
        <v>0.66800000000000004</v>
      </c>
      <c r="T1415" s="10">
        <f t="array" ref="T1415">VLOOKUP(A1415,TOURISM!$A$2:$F$2692,5,0)</f>
        <v>1063000000</v>
      </c>
      <c r="U1415" s="10">
        <f t="array" ref="U1415">VLOOKUP(A1415,TOURISM!$A$2:$F$2692,6,0)</f>
        <v>1170000000</v>
      </c>
      <c r="V1415" s="10">
        <f t="array" ref="V1415">VLOOKUP(A1415,BUSINESS!$A$2:$J$2692,5,0)</f>
        <v>0.436</v>
      </c>
      <c r="W1415" s="10">
        <f t="array" ref="W1415">VLOOKUP(A1415,BUSINESS!$A$2:$J$2692,6,0)</f>
        <v>26</v>
      </c>
      <c r="X1415" s="10">
        <f t="array" ref="X1415">VLOOKUP(A1415,BUSINESS!$A$2:$J$2692,7,0)</f>
        <v>0</v>
      </c>
      <c r="Y1415" s="10">
        <f t="array" ref="Y1415">VLOOKUP(A1415,BUSINESS!$A$2:$J$2692,8,0)</f>
        <v>166</v>
      </c>
      <c r="Z1415" s="10">
        <f t="array" ref="Z1415">VLOOKUP(A1415,BUSINESS!$A$2:$J$2692,9,0)</f>
        <v>0.59799999999999998</v>
      </c>
      <c r="AA1415" s="10">
        <f t="array" ref="AA1415">VLOOKUP(A1415,BUSINESS!$A$2:$J$2692,10,0)</f>
        <v>1.599</v>
      </c>
      <c r="AB1415" s="12">
        <f t="shared" si="84"/>
        <v>11713.899997028058</v>
      </c>
      <c r="AC1415" s="10">
        <f t="shared" si="75"/>
        <v>4.4240820812187238E-3</v>
      </c>
      <c r="AD1415" s="10">
        <f t="shared" si="76"/>
        <v>2.7974185846225447E-3</v>
      </c>
      <c r="AE1415" s="10">
        <f t="shared" si="77"/>
        <v>369.91181555248386</v>
      </c>
      <c r="AF1415">
        <f t="shared" si="86"/>
        <v>336.08227344640198</v>
      </c>
    </row>
    <row r="1416" spans="1:32" ht="14.4">
      <c r="A1416" s="7" t="str">
        <f t="shared" si="85"/>
        <v>Lithuania-Europe 2010</v>
      </c>
      <c r="B1416" s="7" t="s">
        <v>187</v>
      </c>
      <c r="C1416" s="8" t="s">
        <v>76</v>
      </c>
      <c r="D1416" s="9" t="s">
        <v>72</v>
      </c>
      <c r="E1416" s="14">
        <v>7.0000000000000007E-2</v>
      </c>
      <c r="F1416" s="13">
        <v>36709511568</v>
      </c>
      <c r="G1416" s="14">
        <v>782</v>
      </c>
      <c r="H1416" s="14">
        <v>0.06</v>
      </c>
      <c r="I1416" s="10">
        <f t="array" ref="I1416">VLOOKUP(A1416,ENERGY!$A$2:$F$2691,5,0)</f>
        <v>9253</v>
      </c>
      <c r="J1416" s="11">
        <f t="array" ref="J1416">VLOOKUP(A1416,ENERGY!$A$2:$F$2691,6,0)</f>
        <v>12915</v>
      </c>
      <c r="K1416" s="10">
        <f t="array" ref="K1416">VLOOKUP(A1416,'HUMAN RESOURCES'!$A$2:$M$2692,5,0)</f>
        <v>1.2E-2</v>
      </c>
      <c r="L1416" s="11">
        <f t="array" ref="L1416">VLOOKUP(A1416,'HUMAN RESOURCES'!$A$2:$M$2692,6,0)</f>
        <v>6.0000000000000001E-3</v>
      </c>
      <c r="M1416" s="10">
        <f t="array" ref="M1416">VLOOKUP(A1416,'HUMAN RESOURCES'!$A$2:$M$2692,7,0)</f>
        <v>79</v>
      </c>
      <c r="N1416" s="10">
        <f t="array" ref="N1416">VLOOKUP(A1416,'HUMAN RESOURCES'!$A$2:$M$2692,8,0)</f>
        <v>68</v>
      </c>
      <c r="O1416" s="10">
        <f t="array" ref="O1416">VLOOKUP(A1416,'HUMAN RESOURCES'!$A$2:$M$2692,9,0)</f>
        <v>0.152</v>
      </c>
      <c r="P1416" s="10">
        <f t="array" ref="P1416">VLOOKUP(A1416,'HUMAN RESOURCES'!$A$2:$M$2692,10,0)</f>
        <v>0.69299999999999995</v>
      </c>
      <c r="Q1416" s="10">
        <f t="array" ref="Q1416">VLOOKUP(A1416,'HUMAN RESOURCES'!$A$2:$M$2692,11,0)</f>
        <v>0.155</v>
      </c>
      <c r="R1416" s="10">
        <f t="array" ref="R1416">VLOOKUP(A1416,'HUMAN RESOURCES'!$A$2:$M$2692,12,0)</f>
        <v>3097282</v>
      </c>
      <c r="S1416" s="10">
        <f t="array" ref="S1416">VLOOKUP(A1416,'HUMAN RESOURCES'!$A$2:$M$2692,13,0)</f>
        <v>0.66800000000000004</v>
      </c>
      <c r="T1416" s="10">
        <f t="array" ref="T1416">VLOOKUP(A1416,TOURISM!$A$2:$F$2692,5,0)</f>
        <v>1034000000</v>
      </c>
      <c r="U1416" s="10">
        <f t="array" ref="U1416">VLOOKUP(A1416,TOURISM!$A$2:$F$2692,6,0)</f>
        <v>936000000</v>
      </c>
      <c r="V1416" s="10">
        <f t="array" ref="V1416">VLOOKUP(A1416,BUSINESS!$A$2:$J$2692,5,0)</f>
        <v>0.45100000000000001</v>
      </c>
      <c r="W1416" s="10">
        <f t="array" ref="W1416">VLOOKUP(A1416,BUSINESS!$A$2:$J$2692,6,0)</f>
        <v>22</v>
      </c>
      <c r="X1416" s="10">
        <f t="array" ref="X1416">VLOOKUP(A1416,BUSINESS!$A$2:$J$2692,7,0)</f>
        <v>0</v>
      </c>
      <c r="Y1416" s="10">
        <f t="array" ref="Y1416">VLOOKUP(A1416,BUSINESS!$A$2:$J$2692,8,0)</f>
        <v>175</v>
      </c>
      <c r="Z1416" s="10">
        <f t="array" ref="Z1416">VLOOKUP(A1416,BUSINESS!$A$2:$J$2692,9,0)</f>
        <v>0.621</v>
      </c>
      <c r="AA1416" s="10">
        <f t="array" ref="AA1416">VLOOKUP(A1416,BUSINESS!$A$2:$J$2692,10,0)</f>
        <v>1.5940000000000001</v>
      </c>
      <c r="AB1416" s="12">
        <f t="shared" si="84"/>
        <v>11852.169601605538</v>
      </c>
      <c r="AC1416" s="10">
        <f t="shared" si="75"/>
        <v>4.1697849921318109E-3</v>
      </c>
      <c r="AD1416" s="10">
        <f t="shared" si="76"/>
        <v>2.9874580357875068E-3</v>
      </c>
      <c r="AE1416" s="10">
        <f t="shared" si="77"/>
        <v>302.20044542279328</v>
      </c>
      <c r="AF1416">
        <f t="shared" si="86"/>
        <v>333.84109034953872</v>
      </c>
    </row>
    <row r="1417" spans="1:32" ht="14.4">
      <c r="A1417" s="7" t="str">
        <f t="shared" si="85"/>
        <v>Lithuania-Europe 2011</v>
      </c>
      <c r="B1417" s="7" t="s">
        <v>187</v>
      </c>
      <c r="C1417" s="8" t="s">
        <v>76</v>
      </c>
      <c r="D1417" s="9" t="s">
        <v>73</v>
      </c>
      <c r="E1417" s="14">
        <v>6.7000000000000004E-2</v>
      </c>
      <c r="F1417" s="13">
        <v>43083067994</v>
      </c>
      <c r="G1417" s="14">
        <v>887</v>
      </c>
      <c r="H1417" s="8"/>
      <c r="I1417" s="10">
        <f t="array" ref="I1417">VLOOKUP(A1417,ENERGY!$A$2:$F$2691,5,0)</f>
        <v>8718</v>
      </c>
      <c r="J1417" s="11">
        <f t="array" ref="J1417">VLOOKUP(A1417,ENERGY!$A$2:$F$2691,6,0)</f>
        <v>14294</v>
      </c>
      <c r="K1417" s="10">
        <f t="array" ref="K1417">VLOOKUP(A1417,'HUMAN RESOURCES'!$A$2:$M$2692,5,0)</f>
        <v>1.0999999999999999E-2</v>
      </c>
      <c r="L1417" s="11">
        <f t="array" ref="L1417">VLOOKUP(A1417,'HUMAN RESOURCES'!$A$2:$M$2692,6,0)</f>
        <v>5.0000000000000001E-3</v>
      </c>
      <c r="M1417" s="10">
        <f t="array" ref="M1417">VLOOKUP(A1417,'HUMAN RESOURCES'!$A$2:$M$2692,7,0)</f>
        <v>79</v>
      </c>
      <c r="N1417" s="10">
        <f t="array" ref="N1417">VLOOKUP(A1417,'HUMAN RESOURCES'!$A$2:$M$2692,8,0)</f>
        <v>68</v>
      </c>
      <c r="O1417" s="10">
        <f t="array" ref="O1417">VLOOKUP(A1417,'HUMAN RESOURCES'!$A$2:$M$2692,9,0)</f>
        <v>0.151</v>
      </c>
      <c r="P1417" s="10">
        <f t="array" ref="P1417">VLOOKUP(A1417,'HUMAN RESOURCES'!$A$2:$M$2692,10,0)</f>
        <v>0.69299999999999995</v>
      </c>
      <c r="Q1417" s="10">
        <f t="array" ref="Q1417">VLOOKUP(A1417,'HUMAN RESOURCES'!$A$2:$M$2692,11,0)</f>
        <v>0.155</v>
      </c>
      <c r="R1417" s="10">
        <f t="array" ref="R1417">VLOOKUP(A1417,'HUMAN RESOURCES'!$A$2:$M$2692,12,0)</f>
        <v>3028115</v>
      </c>
      <c r="S1417" s="10">
        <f t="array" ref="S1417">VLOOKUP(A1417,'HUMAN RESOURCES'!$A$2:$M$2692,13,0)</f>
        <v>0.66700000000000004</v>
      </c>
      <c r="T1417" s="10">
        <f t="array" ref="T1417">VLOOKUP(A1417,TOURISM!$A$2:$F$2692,5,0)</f>
        <v>1417000000</v>
      </c>
      <c r="U1417" s="10">
        <f t="array" ref="U1417">VLOOKUP(A1417,TOURISM!$A$2:$F$2692,6,0)</f>
        <v>874000000</v>
      </c>
      <c r="V1417" s="10">
        <f t="array" ref="V1417">VLOOKUP(A1417,BUSINESS!$A$2:$J$2692,5,0)</f>
        <v>0.43099999999999999</v>
      </c>
      <c r="W1417" s="10">
        <f t="array" ref="W1417">VLOOKUP(A1417,BUSINESS!$A$2:$J$2692,6,0)</f>
        <v>22</v>
      </c>
      <c r="X1417" s="10">
        <f t="array" ref="X1417">VLOOKUP(A1417,BUSINESS!$A$2:$J$2692,7,0)</f>
        <v>0</v>
      </c>
      <c r="Y1417" s="10">
        <f t="array" ref="Y1417">VLOOKUP(A1417,BUSINESS!$A$2:$J$2692,8,0)</f>
        <v>175</v>
      </c>
      <c r="Z1417" s="10">
        <f t="array" ref="Z1417">VLOOKUP(A1417,BUSINESS!$A$2:$J$2692,9,0)</f>
        <v>0.63600000000000001</v>
      </c>
      <c r="AA1417" s="10">
        <f t="array" ref="AA1417">VLOOKUP(A1417,BUSINESS!$A$2:$J$2692,10,0)</f>
        <v>1.6220000000000001</v>
      </c>
      <c r="AB1417" s="12">
        <f t="shared" si="84"/>
        <v>14227.685538362975</v>
      </c>
      <c r="AC1417" s="10">
        <f t="shared" si="75"/>
        <v>4.7204283853156176E-3</v>
      </c>
      <c r="AD1417" s="10">
        <f t="shared" si="76"/>
        <v>2.8790187955213061E-3</v>
      </c>
      <c r="AE1417" s="10">
        <f t="shared" si="77"/>
        <v>288.62840413920873</v>
      </c>
      <c r="AF1417">
        <f t="shared" si="86"/>
        <v>467.94788176803058</v>
      </c>
    </row>
    <row r="1418" spans="1:32" ht="14.4">
      <c r="A1418" s="7" t="str">
        <f t="shared" si="85"/>
        <v>Lithuania-Europe 2012</v>
      </c>
      <c r="B1418" s="7" t="s">
        <v>187</v>
      </c>
      <c r="C1418" s="8" t="s">
        <v>76</v>
      </c>
      <c r="D1418" s="9" t="s">
        <v>74</v>
      </c>
      <c r="E1418" s="14">
        <v>6.7000000000000004E-2</v>
      </c>
      <c r="F1418" s="13">
        <v>42343559196</v>
      </c>
      <c r="G1418" s="14">
        <v>859</v>
      </c>
      <c r="H1418" s="8"/>
      <c r="I1418" s="10">
        <f t="array" ref="I1418">VLOOKUP(A1418,ENERGY!$A$2:$F$2691,5,0)</f>
        <v>8865</v>
      </c>
      <c r="J1418" s="11">
        <f t="array" ref="J1418">VLOOKUP(A1418,ENERGY!$A$2:$F$2691,6,0)</f>
        <v>13212</v>
      </c>
      <c r="K1418" s="10">
        <f t="array" ref="K1418">VLOOKUP(A1418,'HUMAN RESOURCES'!$A$2:$M$2692,5,0)</f>
        <v>0.01</v>
      </c>
      <c r="L1418" s="11">
        <f t="array" ref="L1418">VLOOKUP(A1418,'HUMAN RESOURCES'!$A$2:$M$2692,6,0)</f>
        <v>5.0000000000000001E-3</v>
      </c>
      <c r="M1418" s="10">
        <f t="array" ref="M1418">VLOOKUP(A1418,'HUMAN RESOURCES'!$A$2:$M$2692,7,0)</f>
        <v>80</v>
      </c>
      <c r="N1418" s="10">
        <f t="array" ref="N1418">VLOOKUP(A1418,'HUMAN RESOURCES'!$A$2:$M$2692,8,0)</f>
        <v>68</v>
      </c>
      <c r="O1418" s="10">
        <f t="array" ref="O1418">VLOOKUP(A1418,'HUMAN RESOURCES'!$A$2:$M$2692,9,0)</f>
        <v>0.151</v>
      </c>
      <c r="P1418" s="10">
        <f t="array" ref="P1418">VLOOKUP(A1418,'HUMAN RESOURCES'!$A$2:$M$2692,10,0)</f>
        <v>0.69299999999999995</v>
      </c>
      <c r="Q1418" s="10">
        <f t="array" ref="Q1418">VLOOKUP(A1418,'HUMAN RESOURCES'!$A$2:$M$2692,11,0)</f>
        <v>0.156</v>
      </c>
      <c r="R1418" s="10">
        <f t="array" ref="R1418">VLOOKUP(A1418,'HUMAN RESOURCES'!$A$2:$M$2692,12,0)</f>
        <v>2987773</v>
      </c>
      <c r="S1418" s="10">
        <f t="array" ref="S1418">VLOOKUP(A1418,'HUMAN RESOURCES'!$A$2:$M$2692,13,0)</f>
        <v>0.66600000000000004</v>
      </c>
      <c r="T1418" s="10">
        <f t="array" ref="T1418">VLOOKUP(A1418,TOURISM!$A$2:$F$2692,5,0)</f>
        <v>1430000000</v>
      </c>
      <c r="U1418" s="10">
        <f t="array" ref="U1418">VLOOKUP(A1418,TOURISM!$A$2:$F$2692,6,0)</f>
        <v>1058000000</v>
      </c>
      <c r="V1418" s="10">
        <f t="array" ref="V1418">VLOOKUP(A1418,BUSINESS!$A$2:$J$2692,5,0)</f>
        <v>0.43</v>
      </c>
      <c r="W1418" s="10">
        <f t="array" ref="W1418">VLOOKUP(A1418,BUSINESS!$A$2:$J$2692,6,0)</f>
        <v>20</v>
      </c>
      <c r="X1418" s="10">
        <f t="array" ref="X1418">VLOOKUP(A1418,BUSINESS!$A$2:$J$2692,7,0)</f>
        <v>25</v>
      </c>
      <c r="Y1418" s="10">
        <f t="array" ref="Y1418">VLOOKUP(A1418,BUSINESS!$A$2:$J$2692,8,0)</f>
        <v>175</v>
      </c>
      <c r="Z1418" s="10">
        <f t="array" ref="Z1418">VLOOKUP(A1418,BUSINESS!$A$2:$J$2692,9,0)</f>
        <v>0.67200000000000004</v>
      </c>
      <c r="AA1418" s="10">
        <f t="array" ref="AA1418">VLOOKUP(A1418,BUSINESS!$A$2:$J$2692,10,0)</f>
        <v>1.651</v>
      </c>
      <c r="AB1418" s="12">
        <f t="shared" si="84"/>
        <v>14172.281226184185</v>
      </c>
      <c r="AC1418" s="10">
        <f t="shared" si="75"/>
        <v>4.422022690478828E-3</v>
      </c>
      <c r="AD1418" s="10">
        <f t="shared" si="76"/>
        <v>2.9670928815542547E-3</v>
      </c>
      <c r="AE1418" s="10">
        <f t="shared" si="77"/>
        <v>354.10990058481684</v>
      </c>
      <c r="AF1418">
        <f t="shared" si="86"/>
        <v>478.61735145206814</v>
      </c>
    </row>
    <row r="1419" spans="1:32" ht="14.4">
      <c r="A1419" s="7" t="str">
        <f t="shared" si="85"/>
        <v>Luxembourg-Europe 2000</v>
      </c>
      <c r="B1419" s="7" t="s">
        <v>188</v>
      </c>
      <c r="C1419" s="8" t="s">
        <v>76</v>
      </c>
      <c r="D1419" s="9" t="s">
        <v>62</v>
      </c>
      <c r="E1419" s="14">
        <v>7.4999999999999997E-2</v>
      </c>
      <c r="F1419" s="13">
        <v>20267551133</v>
      </c>
      <c r="G1419" s="14">
        <v>3495</v>
      </c>
      <c r="H1419" s="8"/>
      <c r="I1419" s="10">
        <f t="array" ref="I1419">VLOOKUP(A1419,ENERGY!$A$2:$F$2691,5,0)</f>
        <v>4080</v>
      </c>
      <c r="J1419" s="11">
        <f t="array" ref="J1419">VLOOKUP(A1419,ENERGY!$A$2:$F$2691,6,0)</f>
        <v>0</v>
      </c>
      <c r="K1419" s="10">
        <f t="array" ref="K1419">VLOOKUP(A1419,'HUMAN RESOURCES'!$A$2:$M$2692,5,0)</f>
        <v>1.2999999999999999E-2</v>
      </c>
      <c r="L1419" s="11">
        <f t="array" ref="L1419">VLOOKUP(A1419,'HUMAN RESOURCES'!$A$2:$M$2692,6,0)</f>
        <v>4.0000000000000001E-3</v>
      </c>
      <c r="M1419" s="10">
        <f t="array" ref="M1419">VLOOKUP(A1419,'HUMAN RESOURCES'!$A$2:$M$2692,7,0)</f>
        <v>81</v>
      </c>
      <c r="N1419" s="10">
        <f t="array" ref="N1419">VLOOKUP(A1419,'HUMAN RESOURCES'!$A$2:$M$2692,8,0)</f>
        <v>75</v>
      </c>
      <c r="O1419" s="10">
        <f t="array" ref="O1419">VLOOKUP(A1419,'HUMAN RESOURCES'!$A$2:$M$2692,9,0)</f>
        <v>0.189</v>
      </c>
      <c r="P1419" s="10">
        <f t="array" ref="P1419">VLOOKUP(A1419,'HUMAN RESOURCES'!$A$2:$M$2692,10,0)</f>
        <v>0.67</v>
      </c>
      <c r="Q1419" s="10">
        <f t="array" ref="Q1419">VLOOKUP(A1419,'HUMAN RESOURCES'!$A$2:$M$2692,11,0)</f>
        <v>0.14099999999999999</v>
      </c>
      <c r="R1419" s="10">
        <f t="array" ref="R1419">VLOOKUP(A1419,'HUMAN RESOURCES'!$A$2:$M$2692,12,0)</f>
        <v>436300</v>
      </c>
      <c r="S1419" s="10">
        <f t="array" ref="S1419">VLOOKUP(A1419,'HUMAN RESOURCES'!$A$2:$M$2692,13,0)</f>
        <v>0.84199999999999997</v>
      </c>
      <c r="T1419" s="10">
        <f t="array" ref="T1419">VLOOKUP(A1419,TOURISM!$A$2:$F$2692,5,0)</f>
        <v>1686000000</v>
      </c>
      <c r="U1419" s="10">
        <f t="array" ref="U1419">VLOOKUP(A1419,TOURISM!$A$2:$F$2692,6,0)</f>
        <v>1309000000</v>
      </c>
      <c r="V1419" s="10">
        <f t="array" ref="V1419">VLOOKUP(A1419,BUSINESS!$A$2:$J$2692,5,0)</f>
        <v>0</v>
      </c>
      <c r="W1419" s="10">
        <f t="array" ref="W1419">VLOOKUP(A1419,BUSINESS!$A$2:$J$2692,6,0)</f>
        <v>0</v>
      </c>
      <c r="X1419" s="10">
        <f t="array" ref="X1419">VLOOKUP(A1419,BUSINESS!$A$2:$J$2692,7,0)</f>
        <v>0</v>
      </c>
      <c r="Y1419" s="10">
        <f t="array" ref="Y1419">VLOOKUP(A1419,BUSINESS!$A$2:$J$2692,8,0)</f>
        <v>0</v>
      </c>
      <c r="Z1419" s="10">
        <f t="array" ref="Z1419">VLOOKUP(A1419,BUSINESS!$A$2:$J$2692,9,0)</f>
        <v>0.22900000000000001</v>
      </c>
      <c r="AA1419" s="10">
        <f t="array" ref="AA1419">VLOOKUP(A1419,BUSINESS!$A$2:$J$2692,10,0)</f>
        <v>0.69499999999999995</v>
      </c>
      <c r="AB1419" s="12">
        <f t="shared" si="84"/>
        <v>46453.245778134311</v>
      </c>
      <c r="AC1419" s="10">
        <f t="shared" si="75"/>
        <v>0</v>
      </c>
      <c r="AD1419" s="10">
        <f t="shared" si="76"/>
        <v>9.3513637405454961E-3</v>
      </c>
      <c r="AE1419" s="10">
        <f t="shared" si="77"/>
        <v>3000.22920009168</v>
      </c>
      <c r="AF1419">
        <f t="shared" si="86"/>
        <v>3864.3135457254184</v>
      </c>
    </row>
    <row r="1420" spans="1:32" ht="14.4">
      <c r="A1420" s="7" t="str">
        <f t="shared" si="85"/>
        <v>Luxembourg-Europe 2001</v>
      </c>
      <c r="B1420" s="7" t="s">
        <v>188</v>
      </c>
      <c r="C1420" s="8" t="s">
        <v>76</v>
      </c>
      <c r="D1420" s="9" t="s">
        <v>63</v>
      </c>
      <c r="E1420" s="14">
        <v>7.3999999999999996E-2</v>
      </c>
      <c r="F1420" s="13">
        <v>20196868009</v>
      </c>
      <c r="G1420" s="14">
        <v>3405</v>
      </c>
      <c r="H1420" s="8"/>
      <c r="I1420" s="10">
        <f t="array" ref="I1420">VLOOKUP(A1420,ENERGY!$A$2:$F$2691,5,0)</f>
        <v>4171</v>
      </c>
      <c r="J1420" s="11">
        <f t="array" ref="J1420">VLOOKUP(A1420,ENERGY!$A$2:$F$2691,6,0)</f>
        <v>0</v>
      </c>
      <c r="K1420" s="10">
        <f t="array" ref="K1420">VLOOKUP(A1420,'HUMAN RESOURCES'!$A$2:$M$2692,5,0)</f>
        <v>1.2E-2</v>
      </c>
      <c r="L1420" s="11">
        <f t="array" ref="L1420">VLOOKUP(A1420,'HUMAN RESOURCES'!$A$2:$M$2692,6,0)</f>
        <v>4.0000000000000001E-3</v>
      </c>
      <c r="M1420" s="10">
        <f t="array" ref="M1420">VLOOKUP(A1420,'HUMAN RESOURCES'!$A$2:$M$2692,7,0)</f>
        <v>81</v>
      </c>
      <c r="N1420" s="10">
        <f t="array" ref="N1420">VLOOKUP(A1420,'HUMAN RESOURCES'!$A$2:$M$2692,8,0)</f>
        <v>75</v>
      </c>
      <c r="O1420" s="10">
        <f t="array" ref="O1420">VLOOKUP(A1420,'HUMAN RESOURCES'!$A$2:$M$2692,9,0)</f>
        <v>0.19</v>
      </c>
      <c r="P1420" s="10">
        <f t="array" ref="P1420">VLOOKUP(A1420,'HUMAN RESOURCES'!$A$2:$M$2692,10,0)</f>
        <v>0.66900000000000004</v>
      </c>
      <c r="Q1420" s="10">
        <f t="array" ref="Q1420">VLOOKUP(A1420,'HUMAN RESOURCES'!$A$2:$M$2692,11,0)</f>
        <v>0.14199999999999999</v>
      </c>
      <c r="R1420" s="10">
        <f t="array" ref="R1420">VLOOKUP(A1420,'HUMAN RESOURCES'!$A$2:$M$2692,12,0)</f>
        <v>441525</v>
      </c>
      <c r="S1420" s="10">
        <f t="array" ref="S1420">VLOOKUP(A1420,'HUMAN RESOURCES'!$A$2:$M$2692,13,0)</f>
        <v>0.84799999999999998</v>
      </c>
      <c r="T1420" s="10">
        <f t="array" ref="T1420">VLOOKUP(A1420,TOURISM!$A$2:$F$2692,5,0)</f>
        <v>1780000000</v>
      </c>
      <c r="U1420" s="10">
        <f t="array" ref="U1420">VLOOKUP(A1420,TOURISM!$A$2:$F$2692,6,0)</f>
        <v>1464000000</v>
      </c>
      <c r="V1420" s="10">
        <f t="array" ref="V1420">VLOOKUP(A1420,BUSINESS!$A$2:$J$2692,5,0)</f>
        <v>0</v>
      </c>
      <c r="W1420" s="10">
        <f t="array" ref="W1420">VLOOKUP(A1420,BUSINESS!$A$2:$J$2692,6,0)</f>
        <v>0</v>
      </c>
      <c r="X1420" s="10">
        <f t="array" ref="X1420">VLOOKUP(A1420,BUSINESS!$A$2:$J$2692,7,0)</f>
        <v>0</v>
      </c>
      <c r="Y1420" s="10">
        <f t="array" ref="Y1420">VLOOKUP(A1420,BUSINESS!$A$2:$J$2692,8,0)</f>
        <v>0</v>
      </c>
      <c r="Z1420" s="10">
        <f t="array" ref="Z1420">VLOOKUP(A1420,BUSINESS!$A$2:$J$2692,9,0)</f>
        <v>0.36199999999999999</v>
      </c>
      <c r="AA1420" s="10">
        <f t="array" ref="AA1420">VLOOKUP(A1420,BUSINESS!$A$2:$J$2692,10,0)</f>
        <v>0.92900000000000005</v>
      </c>
      <c r="AB1420" s="12">
        <f t="shared" si="84"/>
        <v>45743.430177226655</v>
      </c>
      <c r="AC1420" s="10">
        <f t="shared" si="75"/>
        <v>0</v>
      </c>
      <c r="AD1420" s="10">
        <f t="shared" si="76"/>
        <v>9.4468036917501833E-3</v>
      </c>
      <c r="AE1420" s="10">
        <f t="shared" si="77"/>
        <v>3315.7805333786309</v>
      </c>
      <c r="AF1420">
        <f t="shared" si="86"/>
        <v>4031.481796047789</v>
      </c>
    </row>
    <row r="1421" spans="1:32" ht="14.4">
      <c r="A1421" s="7" t="str">
        <f t="shared" si="85"/>
        <v>Luxembourg-Europe 2002</v>
      </c>
      <c r="B1421" s="7" t="s">
        <v>188</v>
      </c>
      <c r="C1421" s="8" t="s">
        <v>76</v>
      </c>
      <c r="D1421" s="9" t="s">
        <v>64</v>
      </c>
      <c r="E1421" s="14">
        <v>8.3000000000000004E-2</v>
      </c>
      <c r="F1421" s="13">
        <v>22568793525</v>
      </c>
      <c r="G1421" s="14">
        <v>4202</v>
      </c>
      <c r="H1421" s="8"/>
      <c r="I1421" s="10">
        <f t="array" ref="I1421">VLOOKUP(A1421,ENERGY!$A$2:$F$2691,5,0)</f>
        <v>4220</v>
      </c>
      <c r="J1421" s="11">
        <f t="array" ref="J1421">VLOOKUP(A1421,ENERGY!$A$2:$F$2691,6,0)</f>
        <v>10829</v>
      </c>
      <c r="K1421" s="10">
        <f t="array" ref="K1421">VLOOKUP(A1421,'HUMAN RESOURCES'!$A$2:$M$2692,5,0)</f>
        <v>1.2E-2</v>
      </c>
      <c r="L1421" s="11">
        <f t="array" ref="L1421">VLOOKUP(A1421,'HUMAN RESOURCES'!$A$2:$M$2692,6,0)</f>
        <v>3.0000000000000001E-3</v>
      </c>
      <c r="M1421" s="10">
        <f t="array" ref="M1421">VLOOKUP(A1421,'HUMAN RESOURCES'!$A$2:$M$2692,7,0)</f>
        <v>82</v>
      </c>
      <c r="N1421" s="10">
        <f t="array" ref="N1421">VLOOKUP(A1421,'HUMAN RESOURCES'!$A$2:$M$2692,8,0)</f>
        <v>75</v>
      </c>
      <c r="O1421" s="10">
        <f t="array" ref="O1421">VLOOKUP(A1421,'HUMAN RESOURCES'!$A$2:$M$2692,9,0)</f>
        <v>0.189</v>
      </c>
      <c r="P1421" s="10">
        <f t="array" ref="P1421">VLOOKUP(A1421,'HUMAN RESOURCES'!$A$2:$M$2692,10,0)</f>
        <v>0.66800000000000004</v>
      </c>
      <c r="Q1421" s="10">
        <f t="array" ref="Q1421">VLOOKUP(A1421,'HUMAN RESOURCES'!$A$2:$M$2692,11,0)</f>
        <v>0.14299999999999999</v>
      </c>
      <c r="R1421" s="10">
        <f t="array" ref="R1421">VLOOKUP(A1421,'HUMAN RESOURCES'!$A$2:$M$2692,12,0)</f>
        <v>446175</v>
      </c>
      <c r="S1421" s="10">
        <f t="array" ref="S1421">VLOOKUP(A1421,'HUMAN RESOURCES'!$A$2:$M$2692,13,0)</f>
        <v>0.85299999999999998</v>
      </c>
      <c r="T1421" s="10">
        <f t="array" ref="T1421">VLOOKUP(A1421,TOURISM!$A$2:$F$2692,5,0)</f>
        <v>2547000000</v>
      </c>
      <c r="U1421" s="10">
        <f t="array" ref="U1421">VLOOKUP(A1421,TOURISM!$A$2:$F$2692,6,0)</f>
        <v>1963000000</v>
      </c>
      <c r="V1421" s="10">
        <f t="array" ref="V1421">VLOOKUP(A1421,BUSINESS!$A$2:$J$2692,5,0)</f>
        <v>0</v>
      </c>
      <c r="W1421" s="10">
        <f t="array" ref="W1421">VLOOKUP(A1421,BUSINESS!$A$2:$J$2692,6,0)</f>
        <v>0</v>
      </c>
      <c r="X1421" s="10">
        <f t="array" ref="X1421">VLOOKUP(A1421,BUSINESS!$A$2:$J$2692,7,0)</f>
        <v>0</v>
      </c>
      <c r="Y1421" s="10">
        <f t="array" ref="Y1421">VLOOKUP(A1421,BUSINESS!$A$2:$J$2692,8,0)</f>
        <v>0</v>
      </c>
      <c r="Z1421" s="10">
        <f t="array" ref="Z1421">VLOOKUP(A1421,BUSINESS!$A$2:$J$2692,9,0)</f>
        <v>0.39800000000000002</v>
      </c>
      <c r="AA1421" s="10">
        <f t="array" ref="AA1421">VLOOKUP(A1421,BUSINESS!$A$2:$J$2692,10,0)</f>
        <v>1.0660000000000001</v>
      </c>
      <c r="AB1421" s="12">
        <f t="shared" si="84"/>
        <v>50582.828542612202</v>
      </c>
      <c r="AC1421" s="10">
        <f t="shared" si="75"/>
        <v>2.4270745783605087E-2</v>
      </c>
      <c r="AD1421" s="10">
        <f t="shared" si="76"/>
        <v>9.4581722418333614E-3</v>
      </c>
      <c r="AE1421" s="10">
        <f t="shared" si="77"/>
        <v>4399.6189835826754</v>
      </c>
      <c r="AF1421">
        <f t="shared" si="86"/>
        <v>5708.5224407463438</v>
      </c>
    </row>
    <row r="1422" spans="1:32" ht="14.4">
      <c r="A1422" s="7" t="str">
        <f t="shared" si="85"/>
        <v>Luxembourg-Europe 2003</v>
      </c>
      <c r="B1422" s="7" t="s">
        <v>188</v>
      </c>
      <c r="C1422" s="8" t="s">
        <v>76</v>
      </c>
      <c r="D1422" s="9" t="s">
        <v>65</v>
      </c>
      <c r="E1422" s="14">
        <v>7.6999999999999999E-2</v>
      </c>
      <c r="F1422" s="13">
        <v>29144582393</v>
      </c>
      <c r="G1422" s="14">
        <v>4984</v>
      </c>
      <c r="H1422" s="8"/>
      <c r="I1422" s="10">
        <f t="array" ref="I1422">VLOOKUP(A1422,ENERGY!$A$2:$F$2691,5,0)</f>
        <v>3956</v>
      </c>
      <c r="J1422" s="11">
        <f t="array" ref="J1422">VLOOKUP(A1422,ENERGY!$A$2:$F$2691,6,0)</f>
        <v>10249</v>
      </c>
      <c r="K1422" s="10">
        <f t="array" ref="K1422">VLOOKUP(A1422,'HUMAN RESOURCES'!$A$2:$M$2692,5,0)</f>
        <v>1.2E-2</v>
      </c>
      <c r="L1422" s="11">
        <f t="array" ref="L1422">VLOOKUP(A1422,'HUMAN RESOURCES'!$A$2:$M$2692,6,0)</f>
        <v>3.0000000000000001E-3</v>
      </c>
      <c r="M1422" s="10">
        <f t="array" ref="M1422">VLOOKUP(A1422,'HUMAN RESOURCES'!$A$2:$M$2692,7,0)</f>
        <v>81</v>
      </c>
      <c r="N1422" s="10">
        <f t="array" ref="N1422">VLOOKUP(A1422,'HUMAN RESOURCES'!$A$2:$M$2692,8,0)</f>
        <v>75</v>
      </c>
      <c r="O1422" s="10">
        <f t="array" ref="O1422">VLOOKUP(A1422,'HUMAN RESOURCES'!$A$2:$M$2692,9,0)</f>
        <v>0.189</v>
      </c>
      <c r="P1422" s="10">
        <f t="array" ref="P1422">VLOOKUP(A1422,'HUMAN RESOURCES'!$A$2:$M$2692,10,0)</f>
        <v>0.66800000000000004</v>
      </c>
      <c r="Q1422" s="10">
        <f t="array" ref="Q1422">VLOOKUP(A1422,'HUMAN RESOURCES'!$A$2:$M$2692,11,0)</f>
        <v>0.14399999999999999</v>
      </c>
      <c r="R1422" s="10">
        <f t="array" ref="R1422">VLOOKUP(A1422,'HUMAN RESOURCES'!$A$2:$M$2692,12,0)</f>
        <v>451630</v>
      </c>
      <c r="S1422" s="10">
        <f t="array" ref="S1422">VLOOKUP(A1422,'HUMAN RESOURCES'!$A$2:$M$2692,13,0)</f>
        <v>0.85699999999999998</v>
      </c>
      <c r="T1422" s="10">
        <f t="array" ref="T1422">VLOOKUP(A1422,TOURISM!$A$2:$F$2692,5,0)</f>
        <v>3149000000</v>
      </c>
      <c r="U1422" s="10">
        <f t="array" ref="U1422">VLOOKUP(A1422,TOURISM!$A$2:$F$2692,6,0)</f>
        <v>2445000000</v>
      </c>
      <c r="V1422" s="10">
        <f t="array" ref="V1422">VLOOKUP(A1422,BUSINESS!$A$2:$J$2692,5,0)</f>
        <v>0</v>
      </c>
      <c r="W1422" s="10">
        <f t="array" ref="W1422">VLOOKUP(A1422,BUSINESS!$A$2:$J$2692,6,0)</f>
        <v>0</v>
      </c>
      <c r="X1422" s="10">
        <f t="array" ref="X1422">VLOOKUP(A1422,BUSINESS!$A$2:$J$2692,7,0)</f>
        <v>0</v>
      </c>
      <c r="Y1422" s="10">
        <f t="array" ref="Y1422">VLOOKUP(A1422,BUSINESS!$A$2:$J$2692,8,0)</f>
        <v>0</v>
      </c>
      <c r="Z1422" s="10">
        <f t="array" ref="Z1422">VLOOKUP(A1422,BUSINESS!$A$2:$J$2692,9,0)</f>
        <v>0.54600000000000004</v>
      </c>
      <c r="AA1422" s="10">
        <f t="array" ref="AA1422">VLOOKUP(A1422,BUSINESS!$A$2:$J$2692,10,0)</f>
        <v>1.206</v>
      </c>
      <c r="AB1422" s="12">
        <f t="shared" si="84"/>
        <v>64531.989444899584</v>
      </c>
      <c r="AC1422" s="10">
        <f t="shared" si="75"/>
        <v>2.2693355180125323E-2</v>
      </c>
      <c r="AD1422" s="10">
        <f t="shared" si="76"/>
        <v>8.7593826805128089E-3</v>
      </c>
      <c r="AE1422" s="10">
        <f t="shared" si="77"/>
        <v>5413.7236233199746</v>
      </c>
      <c r="AF1422">
        <f t="shared" si="86"/>
        <v>6972.5217545335781</v>
      </c>
    </row>
    <row r="1423" spans="1:32" ht="14.4">
      <c r="A1423" s="7" t="str">
        <f t="shared" si="85"/>
        <v>Luxembourg-Europe 2004</v>
      </c>
      <c r="B1423" s="7" t="s">
        <v>188</v>
      </c>
      <c r="C1423" s="8" t="s">
        <v>76</v>
      </c>
      <c r="D1423" s="9" t="s">
        <v>66</v>
      </c>
      <c r="E1423" s="14">
        <v>8.2000000000000003E-2</v>
      </c>
      <c r="F1423" s="13">
        <v>34077095478</v>
      </c>
      <c r="G1423" s="14">
        <v>6145</v>
      </c>
      <c r="H1423" s="8"/>
      <c r="I1423" s="10">
        <f t="array" ref="I1423">VLOOKUP(A1423,ENERGY!$A$2:$F$2691,5,0)</f>
        <v>4204</v>
      </c>
      <c r="J1423" s="11">
        <f t="array" ref="J1423">VLOOKUP(A1423,ENERGY!$A$2:$F$2691,6,0)</f>
        <v>10792</v>
      </c>
      <c r="K1423" s="10">
        <f t="array" ref="K1423">VLOOKUP(A1423,'HUMAN RESOURCES'!$A$2:$M$2692,5,0)</f>
        <v>1.2E-2</v>
      </c>
      <c r="L1423" s="11">
        <f t="array" ref="L1423">VLOOKUP(A1423,'HUMAN RESOURCES'!$A$2:$M$2692,6,0)</f>
        <v>3.0000000000000001E-3</v>
      </c>
      <c r="M1423" s="10">
        <f t="array" ref="M1423">VLOOKUP(A1423,'HUMAN RESOURCES'!$A$2:$M$2692,7,0)</f>
        <v>82</v>
      </c>
      <c r="N1423" s="10">
        <f t="array" ref="N1423">VLOOKUP(A1423,'HUMAN RESOURCES'!$A$2:$M$2692,8,0)</f>
        <v>76</v>
      </c>
      <c r="O1423" s="10">
        <f t="array" ref="O1423">VLOOKUP(A1423,'HUMAN RESOURCES'!$A$2:$M$2692,9,0)</f>
        <v>0.188</v>
      </c>
      <c r="P1423" s="10">
        <f t="array" ref="P1423">VLOOKUP(A1423,'HUMAN RESOURCES'!$A$2:$M$2692,10,0)</f>
        <v>0.66800000000000004</v>
      </c>
      <c r="Q1423" s="10">
        <f t="array" ref="Q1423">VLOOKUP(A1423,'HUMAN RESOURCES'!$A$2:$M$2692,11,0)</f>
        <v>0.14399999999999999</v>
      </c>
      <c r="R1423" s="10">
        <f t="array" ref="R1423">VLOOKUP(A1423,'HUMAN RESOURCES'!$A$2:$M$2692,12,0)</f>
        <v>458095</v>
      </c>
      <c r="S1423" s="10">
        <f t="array" ref="S1423">VLOOKUP(A1423,'HUMAN RESOURCES'!$A$2:$M$2692,13,0)</f>
        <v>0.86199999999999999</v>
      </c>
      <c r="T1423" s="10">
        <f t="array" ref="T1423">VLOOKUP(A1423,TOURISM!$A$2:$F$2692,5,0)</f>
        <v>3880000000</v>
      </c>
      <c r="U1423" s="10">
        <f t="array" ref="U1423">VLOOKUP(A1423,TOURISM!$A$2:$F$2692,6,0)</f>
        <v>2950000000</v>
      </c>
      <c r="V1423" s="10">
        <f t="array" ref="V1423">VLOOKUP(A1423,BUSINESS!$A$2:$J$2692,5,0)</f>
        <v>0</v>
      </c>
      <c r="W1423" s="10">
        <f t="array" ref="W1423">VLOOKUP(A1423,BUSINESS!$A$2:$J$2692,6,0)</f>
        <v>0</v>
      </c>
      <c r="X1423" s="10">
        <f t="array" ref="X1423">VLOOKUP(A1423,BUSINESS!$A$2:$J$2692,7,0)</f>
        <v>0</v>
      </c>
      <c r="Y1423" s="10">
        <f t="array" ref="Y1423">VLOOKUP(A1423,BUSINESS!$A$2:$J$2692,8,0)</f>
        <v>0</v>
      </c>
      <c r="Z1423" s="10">
        <f t="array" ref="Z1423">VLOOKUP(A1423,BUSINESS!$A$2:$J$2692,9,0)</f>
        <v>0.65900000000000003</v>
      </c>
      <c r="AA1423" s="10">
        <f t="array" ref="AA1423">VLOOKUP(A1423,BUSINESS!$A$2:$J$2692,10,0)</f>
        <v>1.0409999999999999</v>
      </c>
      <c r="AB1423" s="12">
        <f t="shared" si="84"/>
        <v>74388.708625940038</v>
      </c>
      <c r="AC1423" s="10">
        <f t="shared" si="75"/>
        <v>2.3558432202927339E-2</v>
      </c>
      <c r="AD1423" s="10">
        <f t="shared" si="76"/>
        <v>9.1771357469520518E-3</v>
      </c>
      <c r="AE1423" s="10">
        <f t="shared" si="77"/>
        <v>6439.7122867527478</v>
      </c>
      <c r="AF1423">
        <f t="shared" si="86"/>
        <v>8469.85887206802</v>
      </c>
    </row>
    <row r="1424" spans="1:32" ht="14.4">
      <c r="A1424" s="7" t="str">
        <f t="shared" si="85"/>
        <v>Luxembourg-Europe 2005</v>
      </c>
      <c r="B1424" s="7" t="s">
        <v>188</v>
      </c>
      <c r="C1424" s="8" t="s">
        <v>76</v>
      </c>
      <c r="D1424" s="9" t="s">
        <v>67</v>
      </c>
      <c r="E1424" s="14">
        <v>7.9000000000000001E-2</v>
      </c>
      <c r="F1424" s="13">
        <v>37643013481</v>
      </c>
      <c r="G1424" s="14">
        <v>6485</v>
      </c>
      <c r="H1424" s="8"/>
      <c r="I1424" s="10">
        <v>4204</v>
      </c>
      <c r="J1424" s="11">
        <v>10792</v>
      </c>
      <c r="K1424" s="10">
        <f t="array" ref="K1424">VLOOKUP(A1424,'HUMAN RESOURCES'!$A$2:$M$2692,5,0)</f>
        <v>1.2E-2</v>
      </c>
      <c r="L1424" s="11">
        <f t="array" ref="L1424">VLOOKUP(A1424,'HUMAN RESOURCES'!$A$2:$M$2692,6,0)</f>
        <v>3.0000000000000001E-3</v>
      </c>
      <c r="M1424" s="10">
        <f t="array" ref="M1424">VLOOKUP(A1424,'HUMAN RESOURCES'!$A$2:$M$2692,7,0)</f>
        <v>82</v>
      </c>
      <c r="N1424" s="10">
        <f t="array" ref="N1424">VLOOKUP(A1424,'HUMAN RESOURCES'!$A$2:$M$2692,8,0)</f>
        <v>77</v>
      </c>
      <c r="O1424" s="10">
        <f t="array" ref="O1424">VLOOKUP(A1424,'HUMAN RESOURCES'!$A$2:$M$2692,9,0)</f>
        <v>0.186</v>
      </c>
      <c r="P1424" s="10">
        <f t="array" ref="P1424">VLOOKUP(A1424,'HUMAN RESOURCES'!$A$2:$M$2692,10,0)</f>
        <v>0.67</v>
      </c>
      <c r="Q1424" s="10">
        <f t="array" ref="Q1424">VLOOKUP(A1424,'HUMAN RESOURCES'!$A$2:$M$2692,11,0)</f>
        <v>0.14399999999999999</v>
      </c>
      <c r="R1424" s="10">
        <f t="array" ref="R1424">VLOOKUP(A1424,'HUMAN RESOURCES'!$A$2:$M$2692,12,0)</f>
        <v>465158</v>
      </c>
      <c r="S1424" s="10">
        <f t="array" ref="S1424">VLOOKUP(A1424,'HUMAN RESOURCES'!$A$2:$M$2692,13,0)</f>
        <v>0.86599999999999999</v>
      </c>
      <c r="T1424" s="10">
        <f t="array" ref="T1424">VLOOKUP(A1424,TOURISM!$A$2:$F$2692,5,0)</f>
        <v>3612000000</v>
      </c>
      <c r="U1424" s="10">
        <f t="array" ref="U1424">VLOOKUP(A1424,TOURISM!$A$2:$F$2692,6,0)</f>
        <v>2977000000</v>
      </c>
      <c r="V1424" s="10">
        <f t="array" ref="V1424">VLOOKUP(A1424,BUSINESS!$A$2:$J$2692,5,0)</f>
        <v>0</v>
      </c>
      <c r="W1424" s="10">
        <f t="array" ref="W1424">VLOOKUP(A1424,BUSINESS!$A$2:$J$2692,6,0)</f>
        <v>0</v>
      </c>
      <c r="X1424" s="10">
        <f t="array" ref="X1424">VLOOKUP(A1424,BUSINESS!$A$2:$J$2692,7,0)</f>
        <v>0</v>
      </c>
      <c r="Y1424" s="10">
        <f t="array" ref="Y1424">VLOOKUP(A1424,BUSINESS!$A$2:$J$2692,8,0)</f>
        <v>0</v>
      </c>
      <c r="Z1424" s="10">
        <f t="array" ref="Z1424">VLOOKUP(A1424,BUSINESS!$A$2:$J$2692,9,0)</f>
        <v>0.7</v>
      </c>
      <c r="AA1424" s="10">
        <f t="array" ref="AA1424">VLOOKUP(A1424,BUSINESS!$A$2:$J$2692,10,0)</f>
        <v>1.1140000000000001</v>
      </c>
      <c r="AB1424" s="12">
        <f t="shared" si="84"/>
        <v>80925.219991916718</v>
      </c>
      <c r="AC1424" s="10">
        <f t="shared" si="75"/>
        <v>2.3200718895515074E-2</v>
      </c>
      <c r="AD1424" s="10">
        <f t="shared" si="76"/>
        <v>9.0377893102988657E-3</v>
      </c>
      <c r="AE1424" s="10">
        <f t="shared" si="77"/>
        <v>6399.9759221597824</v>
      </c>
      <c r="AF1424">
        <f t="shared" si="86"/>
        <v>7765.1034702187217</v>
      </c>
    </row>
    <row r="1425" spans="1:32" ht="14.4">
      <c r="A1425" s="7" t="str">
        <f t="shared" si="85"/>
        <v>Luxembourg-Europe 2006</v>
      </c>
      <c r="B1425" s="7" t="s">
        <v>188</v>
      </c>
      <c r="C1425" s="8" t="s">
        <v>76</v>
      </c>
      <c r="D1425" s="9" t="s">
        <v>68</v>
      </c>
      <c r="E1425" s="14">
        <v>7.6999999999999999E-2</v>
      </c>
      <c r="F1425" s="13">
        <v>42544677906</v>
      </c>
      <c r="G1425" s="14">
        <v>7029</v>
      </c>
      <c r="H1425" s="8"/>
      <c r="I1425" s="10">
        <f t="array" ref="I1425">VLOOKUP(A1425,ENERGY!$A$2:$F$2691,5,0)</f>
        <v>4282</v>
      </c>
      <c r="J1425" s="11">
        <f t="array" ref="J1425">VLOOKUP(A1425,ENERGY!$A$2:$F$2691,6,0)</f>
        <v>11269</v>
      </c>
      <c r="K1425" s="10">
        <f t="array" ref="K1425">VLOOKUP(A1425,'HUMAN RESOURCES'!$A$2:$M$2692,5,0)</f>
        <v>1.2E-2</v>
      </c>
      <c r="L1425" s="11">
        <f t="array" ref="L1425">VLOOKUP(A1425,'HUMAN RESOURCES'!$A$2:$M$2692,6,0)</f>
        <v>3.0000000000000001E-3</v>
      </c>
      <c r="M1425" s="10">
        <f t="array" ref="M1425">VLOOKUP(A1425,'HUMAN RESOURCES'!$A$2:$M$2692,7,0)</f>
        <v>82</v>
      </c>
      <c r="N1425" s="10">
        <f t="array" ref="N1425">VLOOKUP(A1425,'HUMAN RESOURCES'!$A$2:$M$2692,8,0)</f>
        <v>77</v>
      </c>
      <c r="O1425" s="10">
        <f t="array" ref="O1425">VLOOKUP(A1425,'HUMAN RESOURCES'!$A$2:$M$2692,9,0)</f>
        <v>0.184</v>
      </c>
      <c r="P1425" s="10">
        <f t="array" ref="P1425">VLOOKUP(A1425,'HUMAN RESOURCES'!$A$2:$M$2692,10,0)</f>
        <v>0.67200000000000004</v>
      </c>
      <c r="Q1425" s="10">
        <f t="array" ref="Q1425">VLOOKUP(A1425,'HUMAN RESOURCES'!$A$2:$M$2692,11,0)</f>
        <v>0.14399999999999999</v>
      </c>
      <c r="R1425" s="10">
        <f t="array" ref="R1425">VLOOKUP(A1425,'HUMAN RESOURCES'!$A$2:$M$2692,12,0)</f>
        <v>472637</v>
      </c>
      <c r="S1425" s="10">
        <f t="array" ref="S1425">VLOOKUP(A1425,'HUMAN RESOURCES'!$A$2:$M$2692,13,0)</f>
        <v>0.87</v>
      </c>
      <c r="T1425" s="10">
        <f t="array" ref="T1425">VLOOKUP(A1425,TOURISM!$A$2:$F$2692,5,0)</f>
        <v>3636000000</v>
      </c>
      <c r="U1425" s="10">
        <f t="array" ref="U1425">VLOOKUP(A1425,TOURISM!$A$2:$F$2692,6,0)</f>
        <v>3138000000</v>
      </c>
      <c r="V1425" s="10">
        <f t="array" ref="V1425">VLOOKUP(A1425,BUSINESS!$A$2:$J$2692,5,0)</f>
        <v>0.20399999999999999</v>
      </c>
      <c r="W1425" s="10">
        <f t="array" ref="W1425">VLOOKUP(A1425,BUSINESS!$A$2:$J$2692,6,0)</f>
        <v>26</v>
      </c>
      <c r="X1425" s="10">
        <f t="array" ref="X1425">VLOOKUP(A1425,BUSINESS!$A$2:$J$2692,7,0)</f>
        <v>0</v>
      </c>
      <c r="Y1425" s="10">
        <f t="array" ref="Y1425">VLOOKUP(A1425,BUSINESS!$A$2:$J$2692,8,0)</f>
        <v>59</v>
      </c>
      <c r="Z1425" s="10">
        <f t="array" ref="Z1425">VLOOKUP(A1425,BUSINESS!$A$2:$J$2692,9,0)</f>
        <v>0.72499999999999998</v>
      </c>
      <c r="AA1425" s="10">
        <f t="array" ref="AA1425">VLOOKUP(A1425,BUSINESS!$A$2:$J$2692,10,0)</f>
        <v>1.5289999999999999</v>
      </c>
      <c r="AB1425" s="12">
        <f t="shared" si="84"/>
        <v>90015.546616113425</v>
      </c>
      <c r="AC1425" s="10">
        <f t="shared" si="75"/>
        <v>2.3842822292795527E-2</v>
      </c>
      <c r="AD1425" s="10">
        <f t="shared" si="76"/>
        <v>9.0598069977593804E-3</v>
      </c>
      <c r="AE1425" s="10">
        <f t="shared" si="77"/>
        <v>6639.3447825709791</v>
      </c>
      <c r="AF1425">
        <f t="shared" si="86"/>
        <v>7693.0075300918043</v>
      </c>
    </row>
    <row r="1426" spans="1:32" ht="14.4">
      <c r="A1426" s="7" t="str">
        <f t="shared" si="85"/>
        <v>Luxembourg-Europe 2007</v>
      </c>
      <c r="B1426" s="7" t="s">
        <v>188</v>
      </c>
      <c r="C1426" s="8" t="s">
        <v>76</v>
      </c>
      <c r="D1426" s="9" t="s">
        <v>69</v>
      </c>
      <c r="E1426" s="14">
        <v>6.8000000000000005E-2</v>
      </c>
      <c r="F1426" s="13">
        <v>51320661751</v>
      </c>
      <c r="G1426" s="14">
        <v>7326</v>
      </c>
      <c r="H1426" s="8"/>
      <c r="I1426" s="10">
        <f t="array" ref="I1426">VLOOKUP(A1426,ENERGY!$A$2:$F$2691,5,0)</f>
        <v>4209</v>
      </c>
      <c r="J1426" s="11">
        <f t="array" ref="J1426">VLOOKUP(A1426,ENERGY!$A$2:$F$2691,6,0)</f>
        <v>10869</v>
      </c>
      <c r="K1426" s="10">
        <f t="array" ref="K1426">VLOOKUP(A1426,'HUMAN RESOURCES'!$A$2:$M$2692,5,0)</f>
        <v>1.0999999999999999E-2</v>
      </c>
      <c r="L1426" s="11">
        <f t="array" ref="L1426">VLOOKUP(A1426,'HUMAN RESOURCES'!$A$2:$M$2692,6,0)</f>
        <v>2E-3</v>
      </c>
      <c r="M1426" s="10">
        <f t="array" ref="M1426">VLOOKUP(A1426,'HUMAN RESOURCES'!$A$2:$M$2692,7,0)</f>
        <v>82</v>
      </c>
      <c r="N1426" s="10">
        <f t="array" ref="N1426">VLOOKUP(A1426,'HUMAN RESOURCES'!$A$2:$M$2692,8,0)</f>
        <v>77</v>
      </c>
      <c r="O1426" s="10">
        <f t="array" ref="O1426">VLOOKUP(A1426,'HUMAN RESOURCES'!$A$2:$M$2692,9,0)</f>
        <v>0.182</v>
      </c>
      <c r="P1426" s="10">
        <f t="array" ref="P1426">VLOOKUP(A1426,'HUMAN RESOURCES'!$A$2:$M$2692,10,0)</f>
        <v>0.67500000000000004</v>
      </c>
      <c r="Q1426" s="10">
        <f t="array" ref="Q1426">VLOOKUP(A1426,'HUMAN RESOURCES'!$A$2:$M$2692,11,0)</f>
        <v>0.14299999999999999</v>
      </c>
      <c r="R1426" s="10">
        <f t="array" ref="R1426">VLOOKUP(A1426,'HUMAN RESOURCES'!$A$2:$M$2692,12,0)</f>
        <v>479993</v>
      </c>
      <c r="S1426" s="10">
        <f t="array" ref="S1426">VLOOKUP(A1426,'HUMAN RESOURCES'!$A$2:$M$2692,13,0)</f>
        <v>0.874</v>
      </c>
      <c r="T1426" s="10">
        <f t="array" ref="T1426">VLOOKUP(A1426,TOURISM!$A$2:$F$2692,5,0)</f>
        <v>4032000000</v>
      </c>
      <c r="U1426" s="10">
        <f t="array" ref="U1426">VLOOKUP(A1426,TOURISM!$A$2:$F$2692,6,0)</f>
        <v>3476000000</v>
      </c>
      <c r="V1426" s="10">
        <f t="array" ref="V1426">VLOOKUP(A1426,BUSINESS!$A$2:$J$2692,5,0)</f>
        <v>0.2</v>
      </c>
      <c r="W1426" s="10">
        <f t="array" ref="W1426">VLOOKUP(A1426,BUSINESS!$A$2:$J$2692,6,0)</f>
        <v>26</v>
      </c>
      <c r="X1426" s="10">
        <f t="array" ref="X1426">VLOOKUP(A1426,BUSINESS!$A$2:$J$2692,7,0)</f>
        <v>0</v>
      </c>
      <c r="Y1426" s="10">
        <f t="array" ref="Y1426">VLOOKUP(A1426,BUSINESS!$A$2:$J$2692,8,0)</f>
        <v>59</v>
      </c>
      <c r="Z1426" s="10">
        <f t="array" ref="Z1426">VLOOKUP(A1426,BUSINESS!$A$2:$J$2692,9,0)</f>
        <v>0.78900000000000003</v>
      </c>
      <c r="AA1426" s="10">
        <f t="array" ref="AA1426">VLOOKUP(A1426,BUSINESS!$A$2:$J$2692,10,0)</f>
        <v>1.4370000000000001</v>
      </c>
      <c r="AB1426" s="12">
        <f t="shared" si="84"/>
        <v>106919.60455881649</v>
      </c>
      <c r="AC1426" s="10">
        <f t="shared" si="75"/>
        <v>2.2644080226169965E-2</v>
      </c>
      <c r="AD1426" s="10">
        <f t="shared" si="76"/>
        <v>8.7688778794690753E-3</v>
      </c>
      <c r="AE1426" s="10">
        <f t="shared" si="77"/>
        <v>7241.7722758456894</v>
      </c>
      <c r="AF1426">
        <f t="shared" si="86"/>
        <v>8400.1225017864836</v>
      </c>
    </row>
    <row r="1427" spans="1:32" ht="14.4">
      <c r="A1427" s="7" t="str">
        <f t="shared" si="85"/>
        <v>Luxembourg-Europe 2008</v>
      </c>
      <c r="B1427" s="7" t="s">
        <v>188</v>
      </c>
      <c r="C1427" s="8" t="s">
        <v>76</v>
      </c>
      <c r="D1427" s="9" t="s">
        <v>70</v>
      </c>
      <c r="E1427" s="14">
        <v>7.2999999999999995E-2</v>
      </c>
      <c r="F1427" s="13">
        <v>54742763112</v>
      </c>
      <c r="G1427" s="14">
        <v>8305</v>
      </c>
      <c r="H1427" s="8"/>
      <c r="I1427" s="10">
        <f t="array" ref="I1427">VLOOKUP(A1427,ENERGY!$A$2:$F$2691,5,0)</f>
        <v>4382</v>
      </c>
      <c r="J1427" s="11">
        <f t="array" ref="J1427">VLOOKUP(A1427,ENERGY!$A$2:$F$2691,6,0)</f>
        <v>11544</v>
      </c>
      <c r="K1427" s="10">
        <f t="array" ref="K1427">VLOOKUP(A1427,'HUMAN RESOURCES'!$A$2:$M$2692,5,0)</f>
        <v>1.2E-2</v>
      </c>
      <c r="L1427" s="11">
        <f t="array" ref="L1427">VLOOKUP(A1427,'HUMAN RESOURCES'!$A$2:$M$2692,6,0)</f>
        <v>2E-3</v>
      </c>
      <c r="M1427" s="10">
        <f t="array" ref="M1427">VLOOKUP(A1427,'HUMAN RESOURCES'!$A$2:$M$2692,7,0)</f>
        <v>83</v>
      </c>
      <c r="N1427" s="10">
        <f t="array" ref="N1427">VLOOKUP(A1427,'HUMAN RESOURCES'!$A$2:$M$2692,8,0)</f>
        <v>78</v>
      </c>
      <c r="O1427" s="10">
        <f t="array" ref="O1427">VLOOKUP(A1427,'HUMAN RESOURCES'!$A$2:$M$2692,9,0)</f>
        <v>0.18</v>
      </c>
      <c r="P1427" s="10">
        <f t="array" ref="P1427">VLOOKUP(A1427,'HUMAN RESOURCES'!$A$2:$M$2692,10,0)</f>
        <v>0.67900000000000005</v>
      </c>
      <c r="Q1427" s="10">
        <f t="array" ref="Q1427">VLOOKUP(A1427,'HUMAN RESOURCES'!$A$2:$M$2692,11,0)</f>
        <v>0.14099999999999999</v>
      </c>
      <c r="R1427" s="10">
        <f t="array" ref="R1427">VLOOKUP(A1427,'HUMAN RESOURCES'!$A$2:$M$2692,12,0)</f>
        <v>488650</v>
      </c>
      <c r="S1427" s="10">
        <f t="array" ref="S1427">VLOOKUP(A1427,'HUMAN RESOURCES'!$A$2:$M$2692,13,0)</f>
        <v>0.878</v>
      </c>
      <c r="T1427" s="10">
        <f t="array" ref="T1427">VLOOKUP(A1427,TOURISM!$A$2:$F$2692,5,0)</f>
        <v>4486000000</v>
      </c>
      <c r="U1427" s="10">
        <f t="array" ref="U1427">VLOOKUP(A1427,TOURISM!$A$2:$F$2692,6,0)</f>
        <v>3801000000</v>
      </c>
      <c r="V1427" s="10">
        <f t="array" ref="V1427">VLOOKUP(A1427,BUSINESS!$A$2:$J$2692,5,0)</f>
        <v>0.2</v>
      </c>
      <c r="W1427" s="10">
        <f t="array" ref="W1427">VLOOKUP(A1427,BUSINESS!$A$2:$J$2692,6,0)</f>
        <v>26</v>
      </c>
      <c r="X1427" s="10">
        <f t="array" ref="X1427">VLOOKUP(A1427,BUSINESS!$A$2:$J$2692,7,0)</f>
        <v>0</v>
      </c>
      <c r="Y1427" s="10">
        <f t="array" ref="Y1427">VLOOKUP(A1427,BUSINESS!$A$2:$J$2692,8,0)</f>
        <v>59</v>
      </c>
      <c r="Z1427" s="10">
        <f t="array" ref="Z1427">VLOOKUP(A1427,BUSINESS!$A$2:$J$2692,9,0)</f>
        <v>0.82199999999999995</v>
      </c>
      <c r="AA1427" s="10">
        <f t="array" ref="AA1427">VLOOKUP(A1427,BUSINESS!$A$2:$J$2692,10,0)</f>
        <v>1.4510000000000001</v>
      </c>
      <c r="AB1427" s="12">
        <f t="shared" si="84"/>
        <v>112028.57487363143</v>
      </c>
      <c r="AC1427" s="10">
        <f t="shared" si="75"/>
        <v>2.3624270950578122E-2</v>
      </c>
      <c r="AD1427" s="10">
        <f t="shared" si="76"/>
        <v>8.9675636958968588E-3</v>
      </c>
      <c r="AE1427" s="10">
        <f t="shared" si="77"/>
        <v>7778.5736212012689</v>
      </c>
      <c r="AF1427">
        <f t="shared" si="86"/>
        <v>9180.3949657218873</v>
      </c>
    </row>
    <row r="1428" spans="1:32" ht="14.4">
      <c r="A1428" s="7" t="str">
        <f t="shared" si="85"/>
        <v>Luxembourg-Europe 2009</v>
      </c>
      <c r="B1428" s="7" t="s">
        <v>188</v>
      </c>
      <c r="C1428" s="8" t="s">
        <v>76</v>
      </c>
      <c r="D1428" s="9" t="s">
        <v>71</v>
      </c>
      <c r="E1428" s="14">
        <v>0.08</v>
      </c>
      <c r="F1428" s="13">
        <v>49420751774</v>
      </c>
      <c r="G1428" s="14">
        <v>8127</v>
      </c>
      <c r="H1428" s="8"/>
      <c r="I1428" s="10">
        <v>4382</v>
      </c>
      <c r="J1428" s="11">
        <v>11544</v>
      </c>
      <c r="K1428" s="10">
        <f t="array" ref="K1428">VLOOKUP(A1428,'HUMAN RESOURCES'!$A$2:$M$2692,5,0)</f>
        <v>1.0999999999999999E-2</v>
      </c>
      <c r="L1428" s="11">
        <f t="array" ref="L1428">VLOOKUP(A1428,'HUMAN RESOURCES'!$A$2:$M$2692,6,0)</f>
        <v>2E-3</v>
      </c>
      <c r="M1428" s="10">
        <f t="array" ref="M1428">VLOOKUP(A1428,'HUMAN RESOURCES'!$A$2:$M$2692,7,0)</f>
        <v>83</v>
      </c>
      <c r="N1428" s="10">
        <f t="array" ref="N1428">VLOOKUP(A1428,'HUMAN RESOURCES'!$A$2:$M$2692,8,0)</f>
        <v>78</v>
      </c>
      <c r="O1428" s="10">
        <f t="array" ref="O1428">VLOOKUP(A1428,'HUMAN RESOURCES'!$A$2:$M$2692,9,0)</f>
        <v>0.17799999999999999</v>
      </c>
      <c r="P1428" s="10">
        <f t="array" ref="P1428">VLOOKUP(A1428,'HUMAN RESOURCES'!$A$2:$M$2692,10,0)</f>
        <v>0.68200000000000005</v>
      </c>
      <c r="Q1428" s="10">
        <f t="array" ref="Q1428">VLOOKUP(A1428,'HUMAN RESOURCES'!$A$2:$M$2692,11,0)</f>
        <v>0.14000000000000001</v>
      </c>
      <c r="R1428" s="10">
        <f t="array" ref="R1428">VLOOKUP(A1428,'HUMAN RESOURCES'!$A$2:$M$2692,12,0)</f>
        <v>497783</v>
      </c>
      <c r="S1428" s="10">
        <f t="array" ref="S1428">VLOOKUP(A1428,'HUMAN RESOURCES'!$A$2:$M$2692,13,0)</f>
        <v>0.88200000000000001</v>
      </c>
      <c r="T1428" s="10">
        <f t="array" ref="T1428">VLOOKUP(A1428,TOURISM!$A$2:$F$2692,5,0)</f>
        <v>4148000000</v>
      </c>
      <c r="U1428" s="10">
        <f t="array" ref="U1428">VLOOKUP(A1428,TOURISM!$A$2:$F$2692,6,0)</f>
        <v>3612000000</v>
      </c>
      <c r="V1428" s="10">
        <f t="array" ref="V1428">VLOOKUP(A1428,BUSINESS!$A$2:$J$2692,5,0)</f>
        <v>0.2</v>
      </c>
      <c r="W1428" s="10">
        <f t="array" ref="W1428">VLOOKUP(A1428,BUSINESS!$A$2:$J$2692,6,0)</f>
        <v>24</v>
      </c>
      <c r="X1428" s="10">
        <f t="array" ref="X1428">VLOOKUP(A1428,BUSINESS!$A$2:$J$2692,7,0)</f>
        <v>0</v>
      </c>
      <c r="Y1428" s="10">
        <f t="array" ref="Y1428">VLOOKUP(A1428,BUSINESS!$A$2:$J$2692,8,0)</f>
        <v>59</v>
      </c>
      <c r="Z1428" s="10">
        <f t="array" ref="Z1428">VLOOKUP(A1428,BUSINESS!$A$2:$J$2692,9,0)</f>
        <v>0.873</v>
      </c>
      <c r="AA1428" s="10">
        <f t="array" ref="AA1428">VLOOKUP(A1428,BUSINESS!$A$2:$J$2692,10,0)</f>
        <v>1.4450000000000001</v>
      </c>
      <c r="AB1428" s="12">
        <f t="shared" si="84"/>
        <v>99281.71868866554</v>
      </c>
      <c r="AC1428" s="10">
        <f t="shared" si="75"/>
        <v>2.319082813193701E-2</v>
      </c>
      <c r="AD1428" s="10">
        <f t="shared" si="76"/>
        <v>8.8030326467557155E-3</v>
      </c>
      <c r="AE1428" s="10">
        <f t="shared" si="77"/>
        <v>7256.1738749615797</v>
      </c>
      <c r="AF1428">
        <f t="shared" si="86"/>
        <v>8332.948292729965</v>
      </c>
    </row>
    <row r="1429" spans="1:32" ht="14.4">
      <c r="A1429" s="7" t="str">
        <f t="shared" si="85"/>
        <v>Luxembourg-Europe 2010</v>
      </c>
      <c r="B1429" s="7" t="s">
        <v>188</v>
      </c>
      <c r="C1429" s="8" t="s">
        <v>76</v>
      </c>
      <c r="D1429" s="9" t="s">
        <v>72</v>
      </c>
      <c r="E1429" s="14">
        <v>7.1999999999999995E-2</v>
      </c>
      <c r="F1429" s="13">
        <v>52053324635</v>
      </c>
      <c r="G1429" s="14">
        <v>7592</v>
      </c>
      <c r="H1429" s="8"/>
      <c r="I1429" s="10">
        <f t="array" ref="I1429">VLOOKUP(A1429,ENERGY!$A$2:$F$2691,5,0)</f>
        <v>3843</v>
      </c>
      <c r="J1429" s="11">
        <f t="array" ref="J1429">VLOOKUP(A1429,ENERGY!$A$2:$F$2691,6,0)</f>
        <v>9905</v>
      </c>
      <c r="K1429" s="10">
        <f t="array" ref="K1429">VLOOKUP(A1429,'HUMAN RESOURCES'!$A$2:$M$2692,5,0)</f>
        <v>1.2E-2</v>
      </c>
      <c r="L1429" s="11">
        <f t="array" ref="L1429">VLOOKUP(A1429,'HUMAN RESOURCES'!$A$2:$M$2692,6,0)</f>
        <v>2E-3</v>
      </c>
      <c r="M1429" s="10">
        <f t="array" ref="M1429">VLOOKUP(A1429,'HUMAN RESOURCES'!$A$2:$M$2692,7,0)</f>
        <v>84</v>
      </c>
      <c r="N1429" s="10">
        <f t="array" ref="N1429">VLOOKUP(A1429,'HUMAN RESOURCES'!$A$2:$M$2692,8,0)</f>
        <v>78</v>
      </c>
      <c r="O1429" s="10">
        <f t="array" ref="O1429">VLOOKUP(A1429,'HUMAN RESOURCES'!$A$2:$M$2692,9,0)</f>
        <v>0.17599999999999999</v>
      </c>
      <c r="P1429" s="10">
        <f t="array" ref="P1429">VLOOKUP(A1429,'HUMAN RESOURCES'!$A$2:$M$2692,10,0)</f>
        <v>0.68400000000000005</v>
      </c>
      <c r="Q1429" s="10">
        <f t="array" ref="Q1429">VLOOKUP(A1429,'HUMAN RESOURCES'!$A$2:$M$2692,11,0)</f>
        <v>0.14000000000000001</v>
      </c>
      <c r="R1429" s="10">
        <f t="array" ref="R1429">VLOOKUP(A1429,'HUMAN RESOURCES'!$A$2:$M$2692,12,0)</f>
        <v>506953</v>
      </c>
      <c r="S1429" s="10">
        <f t="array" ref="S1429">VLOOKUP(A1429,'HUMAN RESOURCES'!$A$2:$M$2692,13,0)</f>
        <v>0.88500000000000001</v>
      </c>
      <c r="T1429" s="10">
        <f t="array" ref="T1429">VLOOKUP(A1429,TOURISM!$A$2:$F$2692,5,0)</f>
        <v>4115000000</v>
      </c>
      <c r="U1429" s="10">
        <f t="array" ref="U1429">VLOOKUP(A1429,TOURISM!$A$2:$F$2692,6,0)</f>
        <v>3549000000</v>
      </c>
      <c r="V1429" s="10">
        <f t="array" ref="V1429">VLOOKUP(A1429,BUSINESS!$A$2:$J$2692,5,0)</f>
        <v>0.2</v>
      </c>
      <c r="W1429" s="10">
        <f t="array" ref="W1429">VLOOKUP(A1429,BUSINESS!$A$2:$J$2692,6,0)</f>
        <v>19</v>
      </c>
      <c r="X1429" s="10">
        <f t="array" ref="X1429">VLOOKUP(A1429,BUSINESS!$A$2:$J$2692,7,0)</f>
        <v>0</v>
      </c>
      <c r="Y1429" s="10">
        <f t="array" ref="Y1429">VLOOKUP(A1429,BUSINESS!$A$2:$J$2692,8,0)</f>
        <v>59</v>
      </c>
      <c r="Z1429" s="10">
        <f t="array" ref="Z1429">VLOOKUP(A1429,BUSINESS!$A$2:$J$2692,9,0)</f>
        <v>0.90600000000000003</v>
      </c>
      <c r="AA1429" s="10">
        <f t="array" ref="AA1429">VLOOKUP(A1429,BUSINESS!$A$2:$J$2692,10,0)</f>
        <v>1.431</v>
      </c>
      <c r="AB1429" s="12">
        <f t="shared" si="84"/>
        <v>102678.79790631478</v>
      </c>
      <c r="AC1429" s="10">
        <f t="shared" si="75"/>
        <v>1.9538300394711147E-2</v>
      </c>
      <c r="AD1429" s="10">
        <f t="shared" si="76"/>
        <v>7.5805843934250317E-3</v>
      </c>
      <c r="AE1429" s="10">
        <f t="shared" si="77"/>
        <v>7000.6489753487995</v>
      </c>
      <c r="AF1429">
        <f t="shared" si="86"/>
        <v>8117.1232836180079</v>
      </c>
    </row>
    <row r="1430" spans="1:32" ht="14.4">
      <c r="A1430" s="7" t="str">
        <f t="shared" si="85"/>
        <v>Luxembourg-Europe 2011</v>
      </c>
      <c r="B1430" s="7" t="s">
        <v>188</v>
      </c>
      <c r="C1430" s="8" t="s">
        <v>76</v>
      </c>
      <c r="D1430" s="9" t="s">
        <v>73</v>
      </c>
      <c r="E1430" s="14">
        <v>6.7000000000000004E-2</v>
      </c>
      <c r="F1430" s="13">
        <v>58009863403</v>
      </c>
      <c r="G1430" s="14">
        <v>7751</v>
      </c>
      <c r="H1430" s="8"/>
      <c r="I1430" s="10">
        <f t="array" ref="I1430">VLOOKUP(A1430,ENERGY!$A$2:$F$2691,5,0)</f>
        <v>4329</v>
      </c>
      <c r="J1430" s="11">
        <f t="array" ref="J1430">VLOOKUP(A1430,ENERGY!$A$2:$F$2691,6,0)</f>
        <v>11357</v>
      </c>
      <c r="K1430" s="10">
        <f t="array" ref="K1430">VLOOKUP(A1430,'HUMAN RESOURCES'!$A$2:$M$2692,5,0)</f>
        <v>1.0999999999999999E-2</v>
      </c>
      <c r="L1430" s="11">
        <f t="array" ref="L1430">VLOOKUP(A1430,'HUMAN RESOURCES'!$A$2:$M$2692,6,0)</f>
        <v>2E-3</v>
      </c>
      <c r="M1430" s="10">
        <f t="array" ref="M1430">VLOOKUP(A1430,'HUMAN RESOURCES'!$A$2:$M$2692,7,0)</f>
        <v>84</v>
      </c>
      <c r="N1430" s="10">
        <f t="array" ref="N1430">VLOOKUP(A1430,'HUMAN RESOURCES'!$A$2:$M$2692,8,0)</f>
        <v>79</v>
      </c>
      <c r="O1430" s="10">
        <f t="array" ref="O1430">VLOOKUP(A1430,'HUMAN RESOURCES'!$A$2:$M$2692,9,0)</f>
        <v>0.17499999999999999</v>
      </c>
      <c r="P1430" s="10">
        <f t="array" ref="P1430">VLOOKUP(A1430,'HUMAN RESOURCES'!$A$2:$M$2692,10,0)</f>
        <v>0.68500000000000005</v>
      </c>
      <c r="Q1430" s="10">
        <f t="array" ref="Q1430">VLOOKUP(A1430,'HUMAN RESOURCES'!$A$2:$M$2692,11,0)</f>
        <v>0.14000000000000001</v>
      </c>
      <c r="R1430" s="10">
        <f t="array" ref="R1430">VLOOKUP(A1430,'HUMAN RESOURCES'!$A$2:$M$2692,12,0)</f>
        <v>518347</v>
      </c>
      <c r="S1430" s="10">
        <f t="array" ref="S1430">VLOOKUP(A1430,'HUMAN RESOURCES'!$A$2:$M$2692,13,0)</f>
        <v>0.88900000000000001</v>
      </c>
      <c r="T1430" s="10">
        <f t="array" ref="T1430">VLOOKUP(A1430,TOURISM!$A$2:$F$2692,5,0)</f>
        <v>4825000000</v>
      </c>
      <c r="U1430" s="10">
        <f t="array" ref="U1430">VLOOKUP(A1430,TOURISM!$A$2:$F$2692,6,0)</f>
        <v>3822000000</v>
      </c>
      <c r="V1430" s="10">
        <f t="array" ref="V1430">VLOOKUP(A1430,BUSINESS!$A$2:$J$2692,5,0)</f>
        <v>0.19800000000000001</v>
      </c>
      <c r="W1430" s="10">
        <f t="array" ref="W1430">VLOOKUP(A1430,BUSINESS!$A$2:$J$2692,6,0)</f>
        <v>19</v>
      </c>
      <c r="X1430" s="10">
        <f t="array" ref="X1430">VLOOKUP(A1430,BUSINESS!$A$2:$J$2692,7,0)</f>
        <v>0</v>
      </c>
      <c r="Y1430" s="10">
        <f t="array" ref="Y1430">VLOOKUP(A1430,BUSINESS!$A$2:$J$2692,8,0)</f>
        <v>59</v>
      </c>
      <c r="Z1430" s="10">
        <f t="array" ref="Z1430">VLOOKUP(A1430,BUSINESS!$A$2:$J$2692,9,0)</f>
        <v>0.9</v>
      </c>
      <c r="AA1430" s="10">
        <f t="array" ref="AA1430">VLOOKUP(A1430,BUSINESS!$A$2:$J$2692,10,0)</f>
        <v>1.482</v>
      </c>
      <c r="AB1430" s="12">
        <f t="shared" si="84"/>
        <v>111913.18441700251</v>
      </c>
      <c r="AC1430" s="10">
        <f t="shared" si="75"/>
        <v>2.1910033240281124E-2</v>
      </c>
      <c r="AD1430" s="10">
        <f t="shared" si="76"/>
        <v>8.3515482871512718E-3</v>
      </c>
      <c r="AE1430" s="10">
        <f t="shared" si="77"/>
        <v>7373.4390282957165</v>
      </c>
      <c r="AF1430">
        <f t="shared" si="86"/>
        <v>9308.4362405878692</v>
      </c>
    </row>
    <row r="1431" spans="1:32" ht="14.4">
      <c r="A1431" s="7" t="str">
        <f t="shared" si="85"/>
        <v>Luxembourg-Europe 2012</v>
      </c>
      <c r="B1431" s="7" t="s">
        <v>188</v>
      </c>
      <c r="C1431" s="8" t="s">
        <v>76</v>
      </c>
      <c r="D1431" s="9" t="s">
        <v>74</v>
      </c>
      <c r="E1431" s="14">
        <v>6.9000000000000006E-2</v>
      </c>
      <c r="F1431" s="13">
        <v>55143457330</v>
      </c>
      <c r="G1431" s="14">
        <v>7452</v>
      </c>
      <c r="H1431" s="8"/>
      <c r="I1431" s="10">
        <f t="array" ref="I1431">VLOOKUP(A1431,ENERGY!$A$2:$F$2691,5,0)</f>
        <v>3646</v>
      </c>
      <c r="J1431" s="11">
        <f t="array" ref="J1431">VLOOKUP(A1431,ENERGY!$A$2:$F$2691,6,0)</f>
        <v>9417</v>
      </c>
      <c r="K1431" s="10">
        <f t="array" ref="K1431">VLOOKUP(A1431,'HUMAN RESOURCES'!$A$2:$M$2692,5,0)</f>
        <v>1.0999999999999999E-2</v>
      </c>
      <c r="L1431" s="11">
        <f t="array" ref="L1431">VLOOKUP(A1431,'HUMAN RESOURCES'!$A$2:$M$2692,6,0)</f>
        <v>2E-3</v>
      </c>
      <c r="M1431" s="10">
        <f t="array" ref="M1431">VLOOKUP(A1431,'HUMAN RESOURCES'!$A$2:$M$2692,7,0)</f>
        <v>84</v>
      </c>
      <c r="N1431" s="10">
        <f t="array" ref="N1431">VLOOKUP(A1431,'HUMAN RESOURCES'!$A$2:$M$2692,8,0)</f>
        <v>79</v>
      </c>
      <c r="O1431" s="10">
        <f t="array" ref="O1431">VLOOKUP(A1431,'HUMAN RESOURCES'!$A$2:$M$2692,9,0)</f>
        <v>0.17499999999999999</v>
      </c>
      <c r="P1431" s="10">
        <f t="array" ref="P1431">VLOOKUP(A1431,'HUMAN RESOURCES'!$A$2:$M$2692,10,0)</f>
        <v>0.68500000000000005</v>
      </c>
      <c r="Q1431" s="10">
        <f t="array" ref="Q1431">VLOOKUP(A1431,'HUMAN RESOURCES'!$A$2:$M$2692,11,0)</f>
        <v>0.14099999999999999</v>
      </c>
      <c r="R1431" s="10">
        <f t="array" ref="R1431">VLOOKUP(A1431,'HUMAN RESOURCES'!$A$2:$M$2692,12,0)</f>
        <v>530946</v>
      </c>
      <c r="S1431" s="10">
        <f t="array" ref="S1431">VLOOKUP(A1431,'HUMAN RESOURCES'!$A$2:$M$2692,13,0)</f>
        <v>0.89200000000000002</v>
      </c>
      <c r="T1431" s="10">
        <f t="array" ref="T1431">VLOOKUP(A1431,TOURISM!$A$2:$F$2692,5,0)</f>
        <v>4613000000</v>
      </c>
      <c r="U1431" s="10">
        <f t="array" ref="U1431">VLOOKUP(A1431,TOURISM!$A$2:$F$2692,6,0)</f>
        <v>3582000000</v>
      </c>
      <c r="V1431" s="10">
        <f t="array" ref="V1431">VLOOKUP(A1431,BUSINESS!$A$2:$J$2692,5,0)</f>
        <v>0.2</v>
      </c>
      <c r="W1431" s="10">
        <f t="array" ref="W1431">VLOOKUP(A1431,BUSINESS!$A$2:$J$2692,6,0)</f>
        <v>19</v>
      </c>
      <c r="X1431" s="10">
        <f t="array" ref="X1431">VLOOKUP(A1431,BUSINESS!$A$2:$J$2692,7,0)</f>
        <v>56</v>
      </c>
      <c r="Y1431" s="10">
        <f t="array" ref="Y1431">VLOOKUP(A1431,BUSINESS!$A$2:$J$2692,8,0)</f>
        <v>59</v>
      </c>
      <c r="Z1431" s="10">
        <f t="array" ref="Z1431">VLOOKUP(A1431,BUSINESS!$A$2:$J$2692,9,0)</f>
        <v>0.91900000000000004</v>
      </c>
      <c r="AA1431" s="10">
        <f t="array" ref="AA1431">VLOOKUP(A1431,BUSINESS!$A$2:$J$2692,10,0)</f>
        <v>1.454</v>
      </c>
      <c r="AB1431" s="12">
        <f t="shared" si="84"/>
        <v>103858.88080897115</v>
      </c>
      <c r="AC1431" s="10">
        <f t="shared" si="75"/>
        <v>1.7736266965002089E-2</v>
      </c>
      <c r="AD1431" s="10">
        <f t="shared" si="76"/>
        <v>6.8669883566313712E-3</v>
      </c>
      <c r="AE1431" s="10">
        <f t="shared" si="77"/>
        <v>6746.4487914025158</v>
      </c>
      <c r="AF1431">
        <f t="shared" si="86"/>
        <v>8688.265850011112</v>
      </c>
    </row>
    <row r="1432" spans="1:32" ht="14.4">
      <c r="A1432" s="7" t="str">
        <f t="shared" si="85"/>
        <v>Macao SAR-Asia 2000</v>
      </c>
      <c r="B1432" s="7" t="s">
        <v>189</v>
      </c>
      <c r="C1432" s="8" t="s">
        <v>61</v>
      </c>
      <c r="D1432" s="9" t="s">
        <v>62</v>
      </c>
      <c r="E1432" s="8"/>
      <c r="F1432" s="13">
        <v>6101794939</v>
      </c>
      <c r="G1432" s="8"/>
      <c r="H1432" s="14">
        <v>9.9000000000000005E-2</v>
      </c>
      <c r="I1432" s="10">
        <f t="array" ref="I1432">VLOOKUP(A1432,ENERGY!$A$2:$F$2691,5,0)</f>
        <v>0</v>
      </c>
      <c r="J1432" s="11">
        <f t="array" ref="J1432">VLOOKUP(A1432,ENERGY!$A$2:$F$2691,6,0)</f>
        <v>0</v>
      </c>
      <c r="K1432" s="10">
        <f t="array" ref="K1432">VLOOKUP(A1432,'HUMAN RESOURCES'!$A$2:$M$2692,5,0)</f>
        <v>8.9999999999999993E-3</v>
      </c>
      <c r="L1432" s="11">
        <f t="array" ref="L1432">VLOOKUP(A1432,'HUMAN RESOURCES'!$A$2:$M$2692,6,0)</f>
        <v>0</v>
      </c>
      <c r="M1432" s="10">
        <f t="array" ref="M1432">VLOOKUP(A1432,'HUMAN RESOURCES'!$A$2:$M$2692,7,0)</f>
        <v>80</v>
      </c>
      <c r="N1432" s="10">
        <f t="array" ref="N1432">VLOOKUP(A1432,'HUMAN RESOURCES'!$A$2:$M$2692,8,0)</f>
        <v>75</v>
      </c>
      <c r="O1432" s="10">
        <f t="array" ref="O1432">VLOOKUP(A1432,'HUMAN RESOURCES'!$A$2:$M$2692,9,0)</f>
        <v>0.22800000000000001</v>
      </c>
      <c r="P1432" s="10">
        <f t="array" ref="P1432">VLOOKUP(A1432,'HUMAN RESOURCES'!$A$2:$M$2692,10,0)</f>
        <v>0.69799999999999995</v>
      </c>
      <c r="Q1432" s="10">
        <f t="array" ref="Q1432">VLOOKUP(A1432,'HUMAN RESOURCES'!$A$2:$M$2692,11,0)</f>
        <v>7.3999999999999996E-2</v>
      </c>
      <c r="R1432" s="10">
        <f t="array" ref="R1432">VLOOKUP(A1432,'HUMAN RESOURCES'!$A$2:$M$2692,12,0)</f>
        <v>431907</v>
      </c>
      <c r="S1432" s="10">
        <f t="array" ref="S1432">VLOOKUP(A1432,'HUMAN RESOURCES'!$A$2:$M$2692,13,0)</f>
        <v>1</v>
      </c>
      <c r="T1432" s="10">
        <f t="array" ref="T1432">VLOOKUP(A1432,TOURISM!$A$2:$F$2692,5,0)</f>
        <v>3205000000</v>
      </c>
      <c r="U1432" s="10">
        <f t="array" ref="U1432">VLOOKUP(A1432,TOURISM!$A$2:$F$2692,6,0)</f>
        <v>0</v>
      </c>
      <c r="V1432" s="10">
        <f t="array" ref="V1432">VLOOKUP(A1432,BUSINESS!$A$2:$J$2692,5,0)</f>
        <v>0</v>
      </c>
      <c r="W1432" s="10">
        <f t="array" ref="W1432">VLOOKUP(A1432,BUSINESS!$A$2:$J$2692,6,0)</f>
        <v>0</v>
      </c>
      <c r="X1432" s="10">
        <f t="array" ref="X1432">VLOOKUP(A1432,BUSINESS!$A$2:$J$2692,7,0)</f>
        <v>0</v>
      </c>
      <c r="Y1432" s="10">
        <f t="array" ref="Y1432">VLOOKUP(A1432,BUSINESS!$A$2:$J$2692,8,0)</f>
        <v>0</v>
      </c>
      <c r="Z1432" s="10">
        <f t="array" ref="Z1432">VLOOKUP(A1432,BUSINESS!$A$2:$J$2692,9,0)</f>
        <v>0.13600000000000001</v>
      </c>
      <c r="AA1432" s="10">
        <f t="array" ref="AA1432">VLOOKUP(A1432,BUSINESS!$A$2:$J$2692,10,0)</f>
        <v>0.32700000000000001</v>
      </c>
      <c r="AB1432" s="12">
        <f t="shared" si="84"/>
        <v>14127.566672918012</v>
      </c>
      <c r="AC1432" s="10">
        <f t="shared" si="75"/>
        <v>0</v>
      </c>
      <c r="AD1432" s="10">
        <f t="shared" si="76"/>
        <v>0</v>
      </c>
      <c r="AE1432" s="10">
        <f t="shared" si="77"/>
        <v>0</v>
      </c>
      <c r="AF1432">
        <f t="shared" si="86"/>
        <v>7420.5789672313713</v>
      </c>
    </row>
    <row r="1433" spans="1:32" ht="14.4">
      <c r="A1433" s="7" t="str">
        <f t="shared" si="85"/>
        <v>Macao SAR-Asia 2001</v>
      </c>
      <c r="B1433" s="7" t="s">
        <v>189</v>
      </c>
      <c r="C1433" s="8" t="s">
        <v>61</v>
      </c>
      <c r="D1433" s="9" t="s">
        <v>63</v>
      </c>
      <c r="E1433" s="8"/>
      <c r="F1433" s="13">
        <v>6514271488</v>
      </c>
      <c r="G1433" s="8"/>
      <c r="H1433" s="14">
        <v>0.08</v>
      </c>
      <c r="I1433" s="10">
        <f t="array" ref="I1433">VLOOKUP(A1433,ENERGY!$A$2:$F$2691,5,0)</f>
        <v>0</v>
      </c>
      <c r="J1433" s="11">
        <f t="array" ref="J1433">VLOOKUP(A1433,ENERGY!$A$2:$F$2691,6,0)</f>
        <v>0</v>
      </c>
      <c r="K1433" s="10">
        <f t="array" ref="K1433">VLOOKUP(A1433,'HUMAN RESOURCES'!$A$2:$M$2692,5,0)</f>
        <v>8.0000000000000002E-3</v>
      </c>
      <c r="L1433" s="11">
        <f t="array" ref="L1433">VLOOKUP(A1433,'HUMAN RESOURCES'!$A$2:$M$2692,6,0)</f>
        <v>0</v>
      </c>
      <c r="M1433" s="10">
        <f t="array" ref="M1433">VLOOKUP(A1433,'HUMAN RESOURCES'!$A$2:$M$2692,7,0)</f>
        <v>80</v>
      </c>
      <c r="N1433" s="10">
        <f t="array" ref="N1433">VLOOKUP(A1433,'HUMAN RESOURCES'!$A$2:$M$2692,8,0)</f>
        <v>76</v>
      </c>
      <c r="O1433" s="10">
        <f t="array" ref="O1433">VLOOKUP(A1433,'HUMAN RESOURCES'!$A$2:$M$2692,9,0)</f>
        <v>0.219</v>
      </c>
      <c r="P1433" s="10">
        <f t="array" ref="P1433">VLOOKUP(A1433,'HUMAN RESOURCES'!$A$2:$M$2692,10,0)</f>
        <v>0.70799999999999996</v>
      </c>
      <c r="Q1433" s="10">
        <f t="array" ref="Q1433">VLOOKUP(A1433,'HUMAN RESOURCES'!$A$2:$M$2692,11,0)</f>
        <v>7.3999999999999996E-2</v>
      </c>
      <c r="R1433" s="10">
        <f t="array" ref="R1433">VLOOKUP(A1433,'HUMAN RESOURCES'!$A$2:$M$2692,12,0)</f>
        <v>438080</v>
      </c>
      <c r="S1433" s="10">
        <f t="array" ref="S1433">VLOOKUP(A1433,'HUMAN RESOURCES'!$A$2:$M$2692,13,0)</f>
        <v>1</v>
      </c>
      <c r="T1433" s="10">
        <f t="array" ref="T1433">VLOOKUP(A1433,TOURISM!$A$2:$F$2692,5,0)</f>
        <v>3745000000</v>
      </c>
      <c r="U1433" s="10">
        <f t="array" ref="U1433">VLOOKUP(A1433,TOURISM!$A$2:$F$2692,6,0)</f>
        <v>0</v>
      </c>
      <c r="V1433" s="10">
        <f t="array" ref="V1433">VLOOKUP(A1433,BUSINESS!$A$2:$J$2692,5,0)</f>
        <v>0</v>
      </c>
      <c r="W1433" s="10">
        <f t="array" ref="W1433">VLOOKUP(A1433,BUSINESS!$A$2:$J$2692,6,0)</f>
        <v>0</v>
      </c>
      <c r="X1433" s="10">
        <f t="array" ref="X1433">VLOOKUP(A1433,BUSINESS!$A$2:$J$2692,7,0)</f>
        <v>0</v>
      </c>
      <c r="Y1433" s="10">
        <f t="array" ref="Y1433">VLOOKUP(A1433,BUSINESS!$A$2:$J$2692,8,0)</f>
        <v>0</v>
      </c>
      <c r="Z1433" s="10">
        <f t="array" ref="Z1433">VLOOKUP(A1433,BUSINESS!$A$2:$J$2692,9,0)</f>
        <v>0.22500000000000001</v>
      </c>
      <c r="AA1433" s="10">
        <f t="array" ref="AA1433">VLOOKUP(A1433,BUSINESS!$A$2:$J$2692,10,0)</f>
        <v>0.44400000000000001</v>
      </c>
      <c r="AB1433" s="12">
        <f t="shared" si="84"/>
        <v>14870.049963476991</v>
      </c>
      <c r="AC1433" s="10">
        <f t="shared" si="75"/>
        <v>0</v>
      </c>
      <c r="AD1433" s="10">
        <f t="shared" si="76"/>
        <v>0</v>
      </c>
      <c r="AE1433" s="10">
        <f t="shared" si="77"/>
        <v>0</v>
      </c>
      <c r="AF1433">
        <f t="shared" si="86"/>
        <v>8548.6669101533971</v>
      </c>
    </row>
    <row r="1434" spans="1:32" ht="14.4">
      <c r="A1434" s="7" t="str">
        <f t="shared" si="85"/>
        <v>Macao SAR-Asia 2002</v>
      </c>
      <c r="B1434" s="7" t="s">
        <v>189</v>
      </c>
      <c r="C1434" s="8" t="s">
        <v>61</v>
      </c>
      <c r="D1434" s="9" t="s">
        <v>64</v>
      </c>
      <c r="E1434" s="8"/>
      <c r="F1434" s="13">
        <v>7008026415</v>
      </c>
      <c r="G1434" s="8"/>
      <c r="H1434" s="14">
        <v>6.0999999999999999E-2</v>
      </c>
      <c r="I1434" s="10">
        <f t="array" ref="I1434">VLOOKUP(A1434,ENERGY!$A$2:$F$2691,5,0)</f>
        <v>0</v>
      </c>
      <c r="J1434" s="11">
        <f t="array" ref="J1434">VLOOKUP(A1434,ENERGY!$A$2:$F$2691,6,0)</f>
        <v>1030</v>
      </c>
      <c r="K1434" s="10">
        <f t="array" ref="K1434">VLOOKUP(A1434,'HUMAN RESOURCES'!$A$2:$M$2692,5,0)</f>
        <v>8.0000000000000002E-3</v>
      </c>
      <c r="L1434" s="11">
        <f t="array" ref="L1434">VLOOKUP(A1434,'HUMAN RESOURCES'!$A$2:$M$2692,6,0)</f>
        <v>0</v>
      </c>
      <c r="M1434" s="10">
        <f t="array" ref="M1434">VLOOKUP(A1434,'HUMAN RESOURCES'!$A$2:$M$2692,7,0)</f>
        <v>80</v>
      </c>
      <c r="N1434" s="10">
        <f t="array" ref="N1434">VLOOKUP(A1434,'HUMAN RESOURCES'!$A$2:$M$2692,8,0)</f>
        <v>76</v>
      </c>
      <c r="O1434" s="10">
        <f t="array" ref="O1434">VLOOKUP(A1434,'HUMAN RESOURCES'!$A$2:$M$2692,9,0)</f>
        <v>0.20799999999999999</v>
      </c>
      <c r="P1434" s="10">
        <f t="array" ref="P1434">VLOOKUP(A1434,'HUMAN RESOURCES'!$A$2:$M$2692,10,0)</f>
        <v>0.71799999999999997</v>
      </c>
      <c r="Q1434" s="10">
        <f t="array" ref="Q1434">VLOOKUP(A1434,'HUMAN RESOURCES'!$A$2:$M$2692,11,0)</f>
        <v>7.3999999999999996E-2</v>
      </c>
      <c r="R1434" s="10">
        <f t="array" ref="R1434">VLOOKUP(A1434,'HUMAN RESOURCES'!$A$2:$M$2692,12,0)</f>
        <v>444150</v>
      </c>
      <c r="S1434" s="10">
        <f t="array" ref="S1434">VLOOKUP(A1434,'HUMAN RESOURCES'!$A$2:$M$2692,13,0)</f>
        <v>1</v>
      </c>
      <c r="T1434" s="10">
        <f t="array" ref="T1434">VLOOKUP(A1434,TOURISM!$A$2:$F$2692,5,0)</f>
        <v>4428000000</v>
      </c>
      <c r="U1434" s="10">
        <f t="array" ref="U1434">VLOOKUP(A1434,TOURISM!$A$2:$F$2692,6,0)</f>
        <v>512000000</v>
      </c>
      <c r="V1434" s="10">
        <f t="array" ref="V1434">VLOOKUP(A1434,BUSINESS!$A$2:$J$2692,5,0)</f>
        <v>0</v>
      </c>
      <c r="W1434" s="10">
        <f t="array" ref="W1434">VLOOKUP(A1434,BUSINESS!$A$2:$J$2692,6,0)</f>
        <v>0</v>
      </c>
      <c r="X1434" s="10">
        <f t="array" ref="X1434">VLOOKUP(A1434,BUSINESS!$A$2:$J$2692,7,0)</f>
        <v>0</v>
      </c>
      <c r="Y1434" s="10">
        <f t="array" ref="Y1434">VLOOKUP(A1434,BUSINESS!$A$2:$J$2692,8,0)</f>
        <v>0</v>
      </c>
      <c r="Z1434" s="10">
        <f t="array" ref="Z1434">VLOOKUP(A1434,BUSINESS!$A$2:$J$2692,9,0)</f>
        <v>0.252</v>
      </c>
      <c r="AA1434" s="10">
        <f t="array" ref="AA1434">VLOOKUP(A1434,BUSINESS!$A$2:$J$2692,10,0)</f>
        <v>0.622</v>
      </c>
      <c r="AB1434" s="12">
        <f t="shared" si="84"/>
        <v>15778.512698412698</v>
      </c>
      <c r="AC1434" s="10">
        <f t="shared" si="75"/>
        <v>2.319036361589553E-3</v>
      </c>
      <c r="AD1434" s="10">
        <f t="shared" si="76"/>
        <v>0</v>
      </c>
      <c r="AE1434" s="10">
        <f t="shared" si="77"/>
        <v>1152.7637059551953</v>
      </c>
      <c r="AF1434">
        <f t="shared" si="86"/>
        <v>9969.6048632218844</v>
      </c>
    </row>
    <row r="1435" spans="1:32" ht="14.4">
      <c r="A1435" s="7" t="str">
        <f t="shared" si="85"/>
        <v>Macao SAR-Asia 2003</v>
      </c>
      <c r="B1435" s="7" t="s">
        <v>189</v>
      </c>
      <c r="C1435" s="8" t="s">
        <v>61</v>
      </c>
      <c r="D1435" s="9" t="s">
        <v>65</v>
      </c>
      <c r="E1435" s="8"/>
      <c r="F1435" s="13">
        <v>7926373572</v>
      </c>
      <c r="G1435" s="8"/>
      <c r="H1435" s="14">
        <v>0.06</v>
      </c>
      <c r="I1435" s="10">
        <f t="array" ref="I1435">VLOOKUP(A1435,ENERGY!$A$2:$F$2691,5,0)</f>
        <v>0</v>
      </c>
      <c r="J1435" s="11">
        <f t="array" ref="J1435">VLOOKUP(A1435,ENERGY!$A$2:$F$2691,6,0)</f>
        <v>1302</v>
      </c>
      <c r="K1435" s="10">
        <f t="array" ref="K1435">VLOOKUP(A1435,'HUMAN RESOURCES'!$A$2:$M$2692,5,0)</f>
        <v>8.0000000000000002E-3</v>
      </c>
      <c r="L1435" s="11">
        <f t="array" ref="L1435">VLOOKUP(A1435,'HUMAN RESOURCES'!$A$2:$M$2692,6,0)</f>
        <v>0</v>
      </c>
      <c r="M1435" s="10">
        <f t="array" ref="M1435">VLOOKUP(A1435,'HUMAN RESOURCES'!$A$2:$M$2692,7,0)</f>
        <v>81</v>
      </c>
      <c r="N1435" s="10">
        <f t="array" ref="N1435">VLOOKUP(A1435,'HUMAN RESOURCES'!$A$2:$M$2692,8,0)</f>
        <v>76</v>
      </c>
      <c r="O1435" s="10">
        <f t="array" ref="O1435">VLOOKUP(A1435,'HUMAN RESOURCES'!$A$2:$M$2692,9,0)</f>
        <v>0.19700000000000001</v>
      </c>
      <c r="P1435" s="10">
        <f t="array" ref="P1435">VLOOKUP(A1435,'HUMAN RESOURCES'!$A$2:$M$2692,10,0)</f>
        <v>0.73</v>
      </c>
      <c r="Q1435" s="10">
        <f t="array" ref="Q1435">VLOOKUP(A1435,'HUMAN RESOURCES'!$A$2:$M$2692,11,0)</f>
        <v>7.3999999999999996E-2</v>
      </c>
      <c r="R1435" s="10">
        <f t="array" ref="R1435">VLOOKUP(A1435,'HUMAN RESOURCES'!$A$2:$M$2692,12,0)</f>
        <v>450711</v>
      </c>
      <c r="S1435" s="10">
        <f t="array" ref="S1435">VLOOKUP(A1435,'HUMAN RESOURCES'!$A$2:$M$2692,13,0)</f>
        <v>1</v>
      </c>
      <c r="T1435" s="10">
        <f t="array" ref="T1435">VLOOKUP(A1435,TOURISM!$A$2:$F$2692,5,0)</f>
        <v>5225000000</v>
      </c>
      <c r="U1435" s="10">
        <f t="array" ref="U1435">VLOOKUP(A1435,TOURISM!$A$2:$F$2692,6,0)</f>
        <v>471000000</v>
      </c>
      <c r="V1435" s="10">
        <f t="array" ref="V1435">VLOOKUP(A1435,BUSINESS!$A$2:$J$2692,5,0)</f>
        <v>0</v>
      </c>
      <c r="W1435" s="10">
        <f t="array" ref="W1435">VLOOKUP(A1435,BUSINESS!$A$2:$J$2692,6,0)</f>
        <v>0</v>
      </c>
      <c r="X1435" s="10">
        <f t="array" ref="X1435">VLOOKUP(A1435,BUSINESS!$A$2:$J$2692,7,0)</f>
        <v>0</v>
      </c>
      <c r="Y1435" s="10">
        <f t="array" ref="Y1435">VLOOKUP(A1435,BUSINESS!$A$2:$J$2692,8,0)</f>
        <v>0</v>
      </c>
      <c r="Z1435" s="10">
        <f t="array" ref="Z1435">VLOOKUP(A1435,BUSINESS!$A$2:$J$2692,9,0)</f>
        <v>0.25700000000000001</v>
      </c>
      <c r="AA1435" s="10">
        <f t="array" ref="AA1435">VLOOKUP(A1435,BUSINESS!$A$2:$J$2692,10,0)</f>
        <v>0.80800000000000005</v>
      </c>
      <c r="AB1435" s="12">
        <f t="shared" si="84"/>
        <v>17586.377017645453</v>
      </c>
      <c r="AC1435" s="10">
        <f t="shared" si="75"/>
        <v>2.8887690781897934E-3</v>
      </c>
      <c r="AD1435" s="10">
        <f t="shared" si="76"/>
        <v>0</v>
      </c>
      <c r="AE1435" s="10">
        <f t="shared" si="77"/>
        <v>1045.0155421101326</v>
      </c>
      <c r="AF1435">
        <f t="shared" si="86"/>
        <v>11592.794495807735</v>
      </c>
    </row>
    <row r="1436" spans="1:32" ht="14.4">
      <c r="A1436" s="7" t="str">
        <f t="shared" si="85"/>
        <v>Macao SAR-Asia 2004</v>
      </c>
      <c r="B1436" s="7" t="s">
        <v>189</v>
      </c>
      <c r="C1436" s="8" t="s">
        <v>61</v>
      </c>
      <c r="D1436" s="9" t="s">
        <v>66</v>
      </c>
      <c r="E1436" s="8"/>
      <c r="F1436" s="13">
        <v>10258324479</v>
      </c>
      <c r="G1436" s="8"/>
      <c r="H1436" s="14">
        <v>0.06</v>
      </c>
      <c r="I1436" s="10">
        <f t="array" ref="I1436">VLOOKUP(A1436,ENERGY!$A$2:$F$2691,5,0)</f>
        <v>0</v>
      </c>
      <c r="J1436" s="11">
        <f t="array" ref="J1436">VLOOKUP(A1436,ENERGY!$A$2:$F$2691,6,0)</f>
        <v>1192</v>
      </c>
      <c r="K1436" s="10">
        <f t="array" ref="K1436">VLOOKUP(A1436,'HUMAN RESOURCES'!$A$2:$M$2692,5,0)</f>
        <v>8.0000000000000002E-3</v>
      </c>
      <c r="L1436" s="11">
        <f t="array" ref="L1436">VLOOKUP(A1436,'HUMAN RESOURCES'!$A$2:$M$2692,6,0)</f>
        <v>0</v>
      </c>
      <c r="M1436" s="10">
        <f t="array" ref="M1436">VLOOKUP(A1436,'HUMAN RESOURCES'!$A$2:$M$2692,7,0)</f>
        <v>81</v>
      </c>
      <c r="N1436" s="10">
        <f t="array" ref="N1436">VLOOKUP(A1436,'HUMAN RESOURCES'!$A$2:$M$2692,8,0)</f>
        <v>76</v>
      </c>
      <c r="O1436" s="10">
        <f t="array" ref="O1436">VLOOKUP(A1436,'HUMAN RESOURCES'!$A$2:$M$2692,9,0)</f>
        <v>0.185</v>
      </c>
      <c r="P1436" s="10">
        <f t="array" ref="P1436">VLOOKUP(A1436,'HUMAN RESOURCES'!$A$2:$M$2692,10,0)</f>
        <v>0.74199999999999999</v>
      </c>
      <c r="Q1436" s="10">
        <f t="array" ref="Q1436">VLOOKUP(A1436,'HUMAN RESOURCES'!$A$2:$M$2692,11,0)</f>
        <v>7.3999999999999996E-2</v>
      </c>
      <c r="R1436" s="10">
        <f t="array" ref="R1436">VLOOKUP(A1436,'HUMAN RESOURCES'!$A$2:$M$2692,12,0)</f>
        <v>458542</v>
      </c>
      <c r="S1436" s="10">
        <f t="array" ref="S1436">VLOOKUP(A1436,'HUMAN RESOURCES'!$A$2:$M$2692,13,0)</f>
        <v>1</v>
      </c>
      <c r="T1436" s="10">
        <f t="array" ref="T1436">VLOOKUP(A1436,TOURISM!$A$2:$F$2692,5,0)</f>
        <v>7431000000</v>
      </c>
      <c r="U1436" s="10">
        <f t="array" ref="U1436">VLOOKUP(A1436,TOURISM!$A$2:$F$2692,6,0)</f>
        <v>529000000</v>
      </c>
      <c r="V1436" s="10">
        <f t="array" ref="V1436">VLOOKUP(A1436,BUSINESS!$A$2:$J$2692,5,0)</f>
        <v>0</v>
      </c>
      <c r="W1436" s="10">
        <f t="array" ref="W1436">VLOOKUP(A1436,BUSINESS!$A$2:$J$2692,6,0)</f>
        <v>0</v>
      </c>
      <c r="X1436" s="10">
        <f t="array" ref="X1436">VLOOKUP(A1436,BUSINESS!$A$2:$J$2692,7,0)</f>
        <v>0</v>
      </c>
      <c r="Y1436" s="10">
        <f t="array" ref="Y1436">VLOOKUP(A1436,BUSINESS!$A$2:$J$2692,8,0)</f>
        <v>0</v>
      </c>
      <c r="Z1436" s="10">
        <f t="array" ref="Z1436">VLOOKUP(A1436,BUSINESS!$A$2:$J$2692,9,0)</f>
        <v>0.315</v>
      </c>
      <c r="AA1436" s="10">
        <f t="array" ref="AA1436">VLOOKUP(A1436,BUSINESS!$A$2:$J$2692,10,0)</f>
        <v>0.94299999999999995</v>
      </c>
      <c r="AB1436" s="12">
        <f t="shared" si="84"/>
        <v>22371.613677700188</v>
      </c>
      <c r="AC1436" s="10">
        <f t="shared" si="75"/>
        <v>2.5995437713448276E-3</v>
      </c>
      <c r="AD1436" s="10">
        <f t="shared" si="76"/>
        <v>0</v>
      </c>
      <c r="AE1436" s="10">
        <f t="shared" si="77"/>
        <v>1153.6565897998439</v>
      </c>
      <c r="AF1436">
        <f t="shared" si="86"/>
        <v>16205.712889986085</v>
      </c>
    </row>
    <row r="1437" spans="1:32" ht="14.4">
      <c r="A1437" s="7" t="str">
        <f t="shared" si="85"/>
        <v>Macao SAR-Asia 2005</v>
      </c>
      <c r="B1437" s="7" t="s">
        <v>189</v>
      </c>
      <c r="C1437" s="8" t="s">
        <v>61</v>
      </c>
      <c r="D1437" s="9" t="s">
        <v>67</v>
      </c>
      <c r="E1437" s="8"/>
      <c r="F1437" s="13">
        <v>11792570016</v>
      </c>
      <c r="G1437" s="8"/>
      <c r="H1437" s="14">
        <v>7.0000000000000007E-2</v>
      </c>
      <c r="J1437" s="11">
        <v>1192</v>
      </c>
      <c r="K1437" s="10">
        <f t="array" ref="K1437">VLOOKUP(A1437,'HUMAN RESOURCES'!$A$2:$M$2692,5,0)</f>
        <v>8.0000000000000002E-3</v>
      </c>
      <c r="L1437" s="11">
        <f t="array" ref="L1437">VLOOKUP(A1437,'HUMAN RESOURCES'!$A$2:$M$2692,6,0)</f>
        <v>0</v>
      </c>
      <c r="M1437" s="10">
        <f t="array" ref="M1437">VLOOKUP(A1437,'HUMAN RESOURCES'!$A$2:$M$2692,7,0)</f>
        <v>81</v>
      </c>
      <c r="N1437" s="10">
        <f t="array" ref="N1437">VLOOKUP(A1437,'HUMAN RESOURCES'!$A$2:$M$2692,8,0)</f>
        <v>76</v>
      </c>
      <c r="O1437" s="10">
        <f t="array" ref="O1437">VLOOKUP(A1437,'HUMAN RESOURCES'!$A$2:$M$2692,9,0)</f>
        <v>0.17299999999999999</v>
      </c>
      <c r="P1437" s="10">
        <f t="array" ref="P1437">VLOOKUP(A1437,'HUMAN RESOURCES'!$A$2:$M$2692,10,0)</f>
        <v>0.754</v>
      </c>
      <c r="Q1437" s="10">
        <f t="array" ref="Q1437">VLOOKUP(A1437,'HUMAN RESOURCES'!$A$2:$M$2692,11,0)</f>
        <v>7.2999999999999995E-2</v>
      </c>
      <c r="R1437" s="10">
        <f t="array" ref="R1437">VLOOKUP(A1437,'HUMAN RESOURCES'!$A$2:$M$2692,12,0)</f>
        <v>468149</v>
      </c>
      <c r="S1437" s="10">
        <f t="array" ref="S1437">VLOOKUP(A1437,'HUMAN RESOURCES'!$A$2:$M$2692,13,0)</f>
        <v>1</v>
      </c>
      <c r="T1437" s="10">
        <f t="array" ref="T1437">VLOOKUP(A1437,TOURISM!$A$2:$F$2692,5,0)</f>
        <v>8190000000</v>
      </c>
      <c r="U1437" s="10">
        <f t="array" ref="U1437">VLOOKUP(A1437,TOURISM!$A$2:$F$2692,6,0)</f>
        <v>615000000</v>
      </c>
      <c r="V1437" s="10">
        <f t="array" ref="V1437">VLOOKUP(A1437,BUSINESS!$A$2:$J$2692,5,0)</f>
        <v>0</v>
      </c>
      <c r="W1437" s="10">
        <f t="array" ref="W1437">VLOOKUP(A1437,BUSINESS!$A$2:$J$2692,6,0)</f>
        <v>0</v>
      </c>
      <c r="X1437" s="10">
        <f t="array" ref="X1437">VLOOKUP(A1437,BUSINESS!$A$2:$J$2692,7,0)</f>
        <v>0</v>
      </c>
      <c r="Y1437" s="10">
        <f t="array" ref="Y1437">VLOOKUP(A1437,BUSINESS!$A$2:$J$2692,8,0)</f>
        <v>0</v>
      </c>
      <c r="Z1437" s="10">
        <f t="array" ref="Z1437">VLOOKUP(A1437,BUSINESS!$A$2:$J$2692,9,0)</f>
        <v>0.34899999999999998</v>
      </c>
      <c r="AA1437" s="10">
        <f t="array" ref="AA1437">VLOOKUP(A1437,BUSINESS!$A$2:$J$2692,10,0)</f>
        <v>1.1379999999999999</v>
      </c>
      <c r="AB1437" s="12">
        <f t="shared" si="84"/>
        <v>25189.779356572373</v>
      </c>
      <c r="AC1437" s="10">
        <f t="shared" si="75"/>
        <v>2.546197898532305E-3</v>
      </c>
      <c r="AD1437" s="10">
        <f t="shared" si="76"/>
        <v>0</v>
      </c>
      <c r="AE1437" s="10">
        <f t="shared" si="77"/>
        <v>1313.6843184541674</v>
      </c>
      <c r="AF1437">
        <f t="shared" si="86"/>
        <v>17494.430192096959</v>
      </c>
    </row>
    <row r="1438" spans="1:32" ht="14.4">
      <c r="A1438" s="7" t="str">
        <f t="shared" si="85"/>
        <v>Macao SAR-Asia 2006</v>
      </c>
      <c r="B1438" s="7" t="s">
        <v>189</v>
      </c>
      <c r="C1438" s="8" t="s">
        <v>61</v>
      </c>
      <c r="D1438" s="9" t="s">
        <v>68</v>
      </c>
      <c r="E1438" s="8"/>
      <c r="F1438" s="13">
        <v>14568709574</v>
      </c>
      <c r="G1438" s="8"/>
      <c r="H1438" s="14">
        <v>8.7999999999999995E-2</v>
      </c>
      <c r="I1438" s="10">
        <f t="array" ref="I1438">VLOOKUP(A1438,ENERGY!$A$2:$F$2691,5,0)</f>
        <v>0</v>
      </c>
      <c r="J1438" s="11">
        <f t="array" ref="J1438">VLOOKUP(A1438,ENERGY!$A$2:$F$2691,6,0)</f>
        <v>1727</v>
      </c>
      <c r="K1438" s="10">
        <f t="array" ref="K1438">VLOOKUP(A1438,'HUMAN RESOURCES'!$A$2:$M$2692,5,0)</f>
        <v>8.0000000000000002E-3</v>
      </c>
      <c r="L1438" s="11">
        <f t="array" ref="L1438">VLOOKUP(A1438,'HUMAN RESOURCES'!$A$2:$M$2692,6,0)</f>
        <v>0</v>
      </c>
      <c r="M1438" s="10">
        <f t="array" ref="M1438">VLOOKUP(A1438,'HUMAN RESOURCES'!$A$2:$M$2692,7,0)</f>
        <v>81</v>
      </c>
      <c r="N1438" s="10">
        <f t="array" ref="N1438">VLOOKUP(A1438,'HUMAN RESOURCES'!$A$2:$M$2692,8,0)</f>
        <v>77</v>
      </c>
      <c r="O1438" s="10">
        <f t="array" ref="O1438">VLOOKUP(A1438,'HUMAN RESOURCES'!$A$2:$M$2692,9,0)</f>
        <v>0.161</v>
      </c>
      <c r="P1438" s="10">
        <f t="array" ref="P1438">VLOOKUP(A1438,'HUMAN RESOURCES'!$A$2:$M$2692,10,0)</f>
        <v>0.76600000000000001</v>
      </c>
      <c r="Q1438" s="10">
        <f t="array" ref="Q1438">VLOOKUP(A1438,'HUMAN RESOURCES'!$A$2:$M$2692,11,0)</f>
        <v>7.1999999999999995E-2</v>
      </c>
      <c r="R1438" s="10">
        <f t="array" ref="R1438">VLOOKUP(A1438,'HUMAN RESOURCES'!$A$2:$M$2692,12,0)</f>
        <v>479808</v>
      </c>
      <c r="S1438" s="10">
        <f t="array" ref="S1438">VLOOKUP(A1438,'HUMAN RESOURCES'!$A$2:$M$2692,13,0)</f>
        <v>1</v>
      </c>
      <c r="T1438" s="10">
        <f t="array" ref="T1438">VLOOKUP(A1438,TOURISM!$A$2:$F$2692,5,0)</f>
        <v>10055000000</v>
      </c>
      <c r="U1438" s="10">
        <f t="array" ref="U1438">VLOOKUP(A1438,TOURISM!$A$2:$F$2692,6,0)</f>
        <v>648000000</v>
      </c>
      <c r="V1438" s="10">
        <f t="array" ref="V1438">VLOOKUP(A1438,BUSINESS!$A$2:$J$2692,5,0)</f>
        <v>0</v>
      </c>
      <c r="W1438" s="10">
        <f t="array" ref="W1438">VLOOKUP(A1438,BUSINESS!$A$2:$J$2692,6,0)</f>
        <v>0</v>
      </c>
      <c r="X1438" s="10">
        <f t="array" ref="X1438">VLOOKUP(A1438,BUSINESS!$A$2:$J$2692,7,0)</f>
        <v>0</v>
      </c>
      <c r="Y1438" s="10">
        <f t="array" ref="Y1438">VLOOKUP(A1438,BUSINESS!$A$2:$J$2692,8,0)</f>
        <v>0</v>
      </c>
      <c r="Z1438" s="10">
        <f t="array" ref="Z1438">VLOOKUP(A1438,BUSINESS!$A$2:$J$2692,9,0)</f>
        <v>0.46400000000000002</v>
      </c>
      <c r="AA1438" s="10">
        <f t="array" ref="AA1438">VLOOKUP(A1438,BUSINESS!$A$2:$J$2692,10,0)</f>
        <v>1.3260000000000001</v>
      </c>
      <c r="AB1438" s="12">
        <f t="shared" si="84"/>
        <v>30363.623728658131</v>
      </c>
      <c r="AC1438" s="10">
        <f t="shared" si="75"/>
        <v>3.599356409230359E-3</v>
      </c>
      <c r="AD1438" s="10">
        <f t="shared" si="76"/>
        <v>0</v>
      </c>
      <c r="AE1438" s="10">
        <f t="shared" si="77"/>
        <v>1350.5402160864346</v>
      </c>
      <c r="AF1438">
        <f t="shared" si="86"/>
        <v>20956.299186341203</v>
      </c>
    </row>
    <row r="1439" spans="1:32" ht="14.4">
      <c r="A1439" s="7" t="str">
        <f t="shared" si="85"/>
        <v>Macao SAR-Asia 2007</v>
      </c>
      <c r="B1439" s="7" t="s">
        <v>189</v>
      </c>
      <c r="C1439" s="8" t="s">
        <v>61</v>
      </c>
      <c r="D1439" s="9" t="s">
        <v>69</v>
      </c>
      <c r="E1439" s="8"/>
      <c r="F1439" s="13">
        <v>18054684854</v>
      </c>
      <c r="G1439" s="8"/>
      <c r="H1439" s="14">
        <v>7.8E-2</v>
      </c>
      <c r="I1439" s="10">
        <f t="array" ref="I1439">VLOOKUP(A1439,ENERGY!$A$2:$F$2691,5,0)</f>
        <v>0</v>
      </c>
      <c r="J1439" s="11">
        <f t="array" ref="J1439">VLOOKUP(A1439,ENERGY!$A$2:$F$2691,6,0)</f>
        <v>1404</v>
      </c>
      <c r="K1439" s="10">
        <f t="array" ref="K1439">VLOOKUP(A1439,'HUMAN RESOURCES'!$A$2:$M$2692,5,0)</f>
        <v>8.0000000000000002E-3</v>
      </c>
      <c r="L1439" s="11">
        <f t="array" ref="L1439">VLOOKUP(A1439,'HUMAN RESOURCES'!$A$2:$M$2692,6,0)</f>
        <v>0</v>
      </c>
      <c r="M1439" s="10">
        <f t="array" ref="M1439">VLOOKUP(A1439,'HUMAN RESOURCES'!$A$2:$M$2692,7,0)</f>
        <v>82</v>
      </c>
      <c r="N1439" s="10">
        <f t="array" ref="N1439">VLOOKUP(A1439,'HUMAN RESOURCES'!$A$2:$M$2692,8,0)</f>
        <v>77</v>
      </c>
      <c r="O1439" s="10">
        <f t="array" ref="O1439">VLOOKUP(A1439,'HUMAN RESOURCES'!$A$2:$M$2692,9,0)</f>
        <v>0.15</v>
      </c>
      <c r="P1439" s="10">
        <f t="array" ref="P1439">VLOOKUP(A1439,'HUMAN RESOURCES'!$A$2:$M$2692,10,0)</f>
        <v>0.77800000000000002</v>
      </c>
      <c r="Q1439" s="10">
        <f t="array" ref="Q1439">VLOOKUP(A1439,'HUMAN RESOURCES'!$A$2:$M$2692,11,0)</f>
        <v>7.0999999999999994E-2</v>
      </c>
      <c r="R1439" s="10">
        <f t="array" ref="R1439">VLOOKUP(A1439,'HUMAN RESOURCES'!$A$2:$M$2692,12,0)</f>
        <v>493206</v>
      </c>
      <c r="S1439" s="10">
        <f t="array" ref="S1439">VLOOKUP(A1439,'HUMAN RESOURCES'!$A$2:$M$2692,13,0)</f>
        <v>1</v>
      </c>
      <c r="T1439" s="10">
        <f t="array" ref="T1439">VLOOKUP(A1439,TOURISM!$A$2:$F$2692,5,0)</f>
        <v>13733000000</v>
      </c>
      <c r="U1439" s="10">
        <f t="array" ref="U1439">VLOOKUP(A1439,TOURISM!$A$2:$F$2692,6,0)</f>
        <v>777000000</v>
      </c>
      <c r="V1439" s="10">
        <f t="array" ref="V1439">VLOOKUP(A1439,BUSINESS!$A$2:$J$2692,5,0)</f>
        <v>0</v>
      </c>
      <c r="W1439" s="10">
        <f t="array" ref="W1439">VLOOKUP(A1439,BUSINESS!$A$2:$J$2692,6,0)</f>
        <v>0</v>
      </c>
      <c r="X1439" s="10">
        <f t="array" ref="X1439">VLOOKUP(A1439,BUSINESS!$A$2:$J$2692,7,0)</f>
        <v>0</v>
      </c>
      <c r="Y1439" s="10">
        <f t="array" ref="Y1439">VLOOKUP(A1439,BUSINESS!$A$2:$J$2692,8,0)</f>
        <v>0</v>
      </c>
      <c r="Z1439" s="10">
        <f t="array" ref="Z1439">VLOOKUP(A1439,BUSINESS!$A$2:$J$2692,9,0)</f>
        <v>0.47299999999999998</v>
      </c>
      <c r="AA1439" s="10">
        <f t="array" ref="AA1439">VLOOKUP(A1439,BUSINESS!$A$2:$J$2692,10,0)</f>
        <v>1.611</v>
      </c>
      <c r="AB1439" s="12">
        <f t="shared" si="84"/>
        <v>36606.782670932633</v>
      </c>
      <c r="AC1439" s="10">
        <f t="shared" si="75"/>
        <v>2.8466806973151178E-3</v>
      </c>
      <c r="AD1439" s="10">
        <f t="shared" si="76"/>
        <v>0</v>
      </c>
      <c r="AE1439" s="10">
        <f t="shared" si="77"/>
        <v>1575.4066252235375</v>
      </c>
      <c r="AF1439">
        <f t="shared" si="86"/>
        <v>27844.349014407773</v>
      </c>
    </row>
    <row r="1440" spans="1:32" ht="14.4">
      <c r="A1440" s="7" t="str">
        <f t="shared" si="85"/>
        <v>Macao SAR-Asia 2008</v>
      </c>
      <c r="B1440" s="7" t="s">
        <v>189</v>
      </c>
      <c r="C1440" s="8" t="s">
        <v>61</v>
      </c>
      <c r="D1440" s="9" t="s">
        <v>70</v>
      </c>
      <c r="E1440" s="8"/>
      <c r="F1440" s="13">
        <v>20731022857</v>
      </c>
      <c r="G1440" s="8"/>
      <c r="H1440" s="14">
        <v>5.3999999999999999E-2</v>
      </c>
      <c r="I1440" s="10">
        <f t="array" ref="I1440">VLOOKUP(A1440,ENERGY!$A$2:$F$2691,5,0)</f>
        <v>0</v>
      </c>
      <c r="J1440" s="11">
        <f t="array" ref="J1440">VLOOKUP(A1440,ENERGY!$A$2:$F$2691,6,0)</f>
        <v>1837</v>
      </c>
      <c r="K1440" s="10">
        <f t="array" ref="K1440">VLOOKUP(A1440,'HUMAN RESOURCES'!$A$2:$M$2692,5,0)</f>
        <v>8.9999999999999993E-3</v>
      </c>
      <c r="L1440" s="11">
        <f t="array" ref="L1440">VLOOKUP(A1440,'HUMAN RESOURCES'!$A$2:$M$2692,6,0)</f>
        <v>0</v>
      </c>
      <c r="M1440" s="10">
        <f t="array" ref="M1440">VLOOKUP(A1440,'HUMAN RESOURCES'!$A$2:$M$2692,7,0)</f>
        <v>82</v>
      </c>
      <c r="N1440" s="10">
        <f t="array" ref="N1440">VLOOKUP(A1440,'HUMAN RESOURCES'!$A$2:$M$2692,8,0)</f>
        <v>77</v>
      </c>
      <c r="O1440" s="10">
        <f t="array" ref="O1440">VLOOKUP(A1440,'HUMAN RESOURCES'!$A$2:$M$2692,9,0)</f>
        <v>0.14099999999999999</v>
      </c>
      <c r="P1440" s="10">
        <f t="array" ref="P1440">VLOOKUP(A1440,'HUMAN RESOURCES'!$A$2:$M$2692,10,0)</f>
        <v>0.78800000000000003</v>
      </c>
      <c r="Q1440" s="10">
        <f t="array" ref="Q1440">VLOOKUP(A1440,'HUMAN RESOURCES'!$A$2:$M$2692,11,0)</f>
        <v>7.0999999999999994E-2</v>
      </c>
      <c r="R1440" s="10">
        <f t="array" ref="R1440">VLOOKUP(A1440,'HUMAN RESOURCES'!$A$2:$M$2692,12,0)</f>
        <v>507528</v>
      </c>
      <c r="S1440" s="10">
        <f t="array" ref="S1440">VLOOKUP(A1440,'HUMAN RESOURCES'!$A$2:$M$2692,13,0)</f>
        <v>1</v>
      </c>
      <c r="T1440" s="10">
        <f t="array" ref="T1440">VLOOKUP(A1440,TOURISM!$A$2:$F$2692,5,0)</f>
        <v>17297000000</v>
      </c>
      <c r="U1440" s="10">
        <f t="array" ref="U1440">VLOOKUP(A1440,TOURISM!$A$2:$F$2692,6,0)</f>
        <v>902000000</v>
      </c>
      <c r="V1440" s="10">
        <f t="array" ref="V1440">VLOOKUP(A1440,BUSINESS!$A$2:$J$2692,5,0)</f>
        <v>0</v>
      </c>
      <c r="W1440" s="10">
        <f t="array" ref="W1440">VLOOKUP(A1440,BUSINESS!$A$2:$J$2692,6,0)</f>
        <v>0</v>
      </c>
      <c r="X1440" s="10">
        <f t="array" ref="X1440">VLOOKUP(A1440,BUSINESS!$A$2:$J$2692,7,0)</f>
        <v>0</v>
      </c>
      <c r="Y1440" s="10">
        <f t="array" ref="Y1440">VLOOKUP(A1440,BUSINESS!$A$2:$J$2692,8,0)</f>
        <v>0</v>
      </c>
      <c r="Z1440" s="10">
        <f t="array" ref="Z1440">VLOOKUP(A1440,BUSINESS!$A$2:$J$2692,9,0)</f>
        <v>0.49199999999999999</v>
      </c>
      <c r="AA1440" s="10">
        <f t="array" ref="AA1440">VLOOKUP(A1440,BUSINESS!$A$2:$J$2692,10,0)</f>
        <v>1.8380000000000001</v>
      </c>
      <c r="AB1440" s="12">
        <f t="shared" si="84"/>
        <v>40847.052491685186</v>
      </c>
      <c r="AC1440" s="10">
        <f t="shared" si="75"/>
        <v>3.6195047366844786E-3</v>
      </c>
      <c r="AD1440" s="10">
        <f t="shared" si="76"/>
        <v>0</v>
      </c>
      <c r="AE1440" s="10">
        <f t="shared" si="77"/>
        <v>1777.2418467552529</v>
      </c>
      <c r="AF1440">
        <f t="shared" si="86"/>
        <v>34080.878296369854</v>
      </c>
    </row>
    <row r="1441" spans="1:32" ht="14.4">
      <c r="A1441" s="7" t="str">
        <f t="shared" si="85"/>
        <v>Macao SAR-Asia 2009</v>
      </c>
      <c r="B1441" s="7" t="s">
        <v>189</v>
      </c>
      <c r="C1441" s="8" t="s">
        <v>61</v>
      </c>
      <c r="D1441" s="9" t="s">
        <v>71</v>
      </c>
      <c r="E1441" s="8"/>
      <c r="F1441" s="13">
        <v>21313263933</v>
      </c>
      <c r="G1441" s="8"/>
      <c r="H1441" s="14">
        <v>5.2999999999999999E-2</v>
      </c>
      <c r="J1441" s="11">
        <v>1837</v>
      </c>
      <c r="K1441" s="10">
        <f t="array" ref="K1441">VLOOKUP(A1441,'HUMAN RESOURCES'!$A$2:$M$2692,5,0)</f>
        <v>8.9999999999999993E-3</v>
      </c>
      <c r="L1441" s="11">
        <f t="array" ref="L1441">VLOOKUP(A1441,'HUMAN RESOURCES'!$A$2:$M$2692,6,0)</f>
        <v>0</v>
      </c>
      <c r="M1441" s="10">
        <f t="array" ref="M1441">VLOOKUP(A1441,'HUMAN RESOURCES'!$A$2:$M$2692,7,0)</f>
        <v>82</v>
      </c>
      <c r="N1441" s="10">
        <f t="array" ref="N1441">VLOOKUP(A1441,'HUMAN RESOURCES'!$A$2:$M$2692,8,0)</f>
        <v>77</v>
      </c>
      <c r="O1441" s="10">
        <f t="array" ref="O1441">VLOOKUP(A1441,'HUMAN RESOURCES'!$A$2:$M$2692,9,0)</f>
        <v>0.13300000000000001</v>
      </c>
      <c r="P1441" s="10">
        <f t="array" ref="P1441">VLOOKUP(A1441,'HUMAN RESOURCES'!$A$2:$M$2692,10,0)</f>
        <v>0.79600000000000004</v>
      </c>
      <c r="Q1441" s="10">
        <f t="array" ref="Q1441">VLOOKUP(A1441,'HUMAN RESOURCES'!$A$2:$M$2692,11,0)</f>
        <v>7.0999999999999994E-2</v>
      </c>
      <c r="R1441" s="10">
        <f t="array" ref="R1441">VLOOKUP(A1441,'HUMAN RESOURCES'!$A$2:$M$2692,12,0)</f>
        <v>521617</v>
      </c>
      <c r="S1441" s="10">
        <f t="array" ref="S1441">VLOOKUP(A1441,'HUMAN RESOURCES'!$A$2:$M$2692,13,0)</f>
        <v>1</v>
      </c>
      <c r="T1441" s="10">
        <f t="array" ref="T1441">VLOOKUP(A1441,TOURISM!$A$2:$F$2692,5,0)</f>
        <v>18445000000</v>
      </c>
      <c r="U1441" s="10">
        <f t="array" ref="U1441">VLOOKUP(A1441,TOURISM!$A$2:$F$2692,6,0)</f>
        <v>983000000</v>
      </c>
      <c r="V1441" s="10">
        <f t="array" ref="V1441">VLOOKUP(A1441,BUSINESS!$A$2:$J$2692,5,0)</f>
        <v>0</v>
      </c>
      <c r="W1441" s="10">
        <f t="array" ref="W1441">VLOOKUP(A1441,BUSINESS!$A$2:$J$2692,6,0)</f>
        <v>0</v>
      </c>
      <c r="X1441" s="10">
        <f t="array" ref="X1441">VLOOKUP(A1441,BUSINESS!$A$2:$J$2692,7,0)</f>
        <v>0</v>
      </c>
      <c r="Y1441" s="10">
        <f t="array" ref="Y1441">VLOOKUP(A1441,BUSINESS!$A$2:$J$2692,8,0)</f>
        <v>0</v>
      </c>
      <c r="Z1441" s="10">
        <f t="array" ref="Z1441">VLOOKUP(A1441,BUSINESS!$A$2:$J$2692,9,0)</f>
        <v>0.54</v>
      </c>
      <c r="AA1441" s="10">
        <f t="array" ref="AA1441">VLOOKUP(A1441,BUSINESS!$A$2:$J$2692,10,0)</f>
        <v>1.9890000000000001</v>
      </c>
      <c r="AB1441" s="12">
        <f t="shared" si="84"/>
        <v>40859.987180249111</v>
      </c>
      <c r="AC1441" s="10">
        <f t="shared" si="75"/>
        <v>3.5217410475502139E-3</v>
      </c>
      <c r="AD1441" s="10">
        <f t="shared" si="76"/>
        <v>0</v>
      </c>
      <c r="AE1441" s="10">
        <f t="shared" si="77"/>
        <v>1884.5244691028092</v>
      </c>
      <c r="AF1441">
        <f t="shared" si="86"/>
        <v>35361.194132859935</v>
      </c>
    </row>
    <row r="1442" spans="1:32" ht="14.4">
      <c r="A1442" s="7" t="str">
        <f t="shared" si="85"/>
        <v>Macao SAR-Asia 2010</v>
      </c>
      <c r="B1442" s="7" t="s">
        <v>189</v>
      </c>
      <c r="C1442" s="8" t="s">
        <v>61</v>
      </c>
      <c r="D1442" s="9" t="s">
        <v>72</v>
      </c>
      <c r="E1442" s="8"/>
      <c r="F1442" s="13">
        <v>28359706123</v>
      </c>
      <c r="G1442" s="8"/>
      <c r="H1442" s="14">
        <v>5.2999999999999999E-2</v>
      </c>
      <c r="I1442" s="10">
        <f t="array" ref="I1442">VLOOKUP(A1442,ENERGY!$A$2:$F$2691,5,0)</f>
        <v>0</v>
      </c>
      <c r="J1442" s="11">
        <f t="array" ref="J1442">VLOOKUP(A1442,ENERGY!$A$2:$F$2691,6,0)</f>
        <v>1536</v>
      </c>
      <c r="K1442" s="10">
        <f t="array" ref="K1442">VLOOKUP(A1442,'HUMAN RESOURCES'!$A$2:$M$2692,5,0)</f>
        <v>8.9999999999999993E-3</v>
      </c>
      <c r="L1442" s="11">
        <f t="array" ref="L1442">VLOOKUP(A1442,'HUMAN RESOURCES'!$A$2:$M$2692,6,0)</f>
        <v>0</v>
      </c>
      <c r="M1442" s="10">
        <f t="array" ref="M1442">VLOOKUP(A1442,'HUMAN RESOURCES'!$A$2:$M$2692,7,0)</f>
        <v>82</v>
      </c>
      <c r="N1442" s="10">
        <f t="array" ref="N1442">VLOOKUP(A1442,'HUMAN RESOURCES'!$A$2:$M$2692,8,0)</f>
        <v>77</v>
      </c>
      <c r="O1442" s="10">
        <f t="array" ref="O1442">VLOOKUP(A1442,'HUMAN RESOURCES'!$A$2:$M$2692,9,0)</f>
        <v>0.127</v>
      </c>
      <c r="P1442" s="10">
        <f t="array" ref="P1442">VLOOKUP(A1442,'HUMAN RESOURCES'!$A$2:$M$2692,10,0)</f>
        <v>0.80100000000000005</v>
      </c>
      <c r="Q1442" s="10">
        <f t="array" ref="Q1442">VLOOKUP(A1442,'HUMAN RESOURCES'!$A$2:$M$2692,11,0)</f>
        <v>7.1999999999999995E-2</v>
      </c>
      <c r="R1442" s="10">
        <f t="array" ref="R1442">VLOOKUP(A1442,'HUMAN RESOURCES'!$A$2:$M$2692,12,0)</f>
        <v>534626</v>
      </c>
      <c r="S1442" s="10">
        <f t="array" ref="S1442">VLOOKUP(A1442,'HUMAN RESOURCES'!$A$2:$M$2692,13,0)</f>
        <v>1</v>
      </c>
      <c r="T1442" s="10">
        <f t="array" ref="T1442">VLOOKUP(A1442,TOURISM!$A$2:$F$2692,5,0)</f>
        <v>28214000000</v>
      </c>
      <c r="U1442" s="10">
        <f t="array" ref="U1442">VLOOKUP(A1442,TOURISM!$A$2:$F$2692,6,0)</f>
        <v>1237000000</v>
      </c>
      <c r="V1442" s="10">
        <f t="array" ref="V1442">VLOOKUP(A1442,BUSINESS!$A$2:$J$2692,5,0)</f>
        <v>0</v>
      </c>
      <c r="W1442" s="10">
        <f t="array" ref="W1442">VLOOKUP(A1442,BUSINESS!$A$2:$J$2692,6,0)</f>
        <v>0</v>
      </c>
      <c r="X1442" s="10">
        <f t="array" ref="X1442">VLOOKUP(A1442,BUSINESS!$A$2:$J$2692,7,0)</f>
        <v>0</v>
      </c>
      <c r="Y1442" s="10">
        <f t="array" ref="Y1442">VLOOKUP(A1442,BUSINESS!$A$2:$J$2692,8,0)</f>
        <v>0</v>
      </c>
      <c r="Z1442" s="10">
        <f t="array" ref="Z1442">VLOOKUP(A1442,BUSINESS!$A$2:$J$2692,9,0)</f>
        <v>0.55200000000000005</v>
      </c>
      <c r="AA1442" s="10">
        <f t="array" ref="AA1442">VLOOKUP(A1442,BUSINESS!$A$2:$J$2692,10,0)</f>
        <v>2.0990000000000002</v>
      </c>
      <c r="AB1442" s="12">
        <f t="shared" si="84"/>
        <v>53045.879031322831</v>
      </c>
      <c r="AC1442" s="10">
        <f t="shared" si="75"/>
        <v>2.8730364778368428E-3</v>
      </c>
      <c r="AD1442" s="10">
        <f t="shared" si="76"/>
        <v>0</v>
      </c>
      <c r="AE1442" s="10">
        <f t="shared" si="77"/>
        <v>2313.7670072162596</v>
      </c>
      <c r="AF1442">
        <f t="shared" si="86"/>
        <v>52773.34061568274</v>
      </c>
    </row>
    <row r="1443" spans="1:32" ht="14.4">
      <c r="A1443" s="7" t="str">
        <f t="shared" si="85"/>
        <v>Macao SAR-Asia 2011</v>
      </c>
      <c r="B1443" s="7" t="s">
        <v>189</v>
      </c>
      <c r="C1443" s="8" t="s">
        <v>61</v>
      </c>
      <c r="D1443" s="9" t="s">
        <v>73</v>
      </c>
      <c r="E1443" s="8"/>
      <c r="F1443" s="13">
        <v>36634742799</v>
      </c>
      <c r="G1443" s="8"/>
      <c r="H1443" s="14">
        <v>5.2999999999999999E-2</v>
      </c>
      <c r="I1443" s="10">
        <f t="array" ref="I1443">VLOOKUP(A1443,ENERGY!$A$2:$F$2691,5,0)</f>
        <v>0</v>
      </c>
      <c r="J1443" s="11">
        <f t="array" ref="J1443">VLOOKUP(A1443,ENERGY!$A$2:$F$2691,6,0)</f>
        <v>1632</v>
      </c>
      <c r="K1443" s="10">
        <f t="array" ref="K1443">VLOOKUP(A1443,'HUMAN RESOURCES'!$A$2:$M$2692,5,0)</f>
        <v>0.01</v>
      </c>
      <c r="L1443" s="11">
        <f t="array" ref="L1443">VLOOKUP(A1443,'HUMAN RESOURCES'!$A$2:$M$2692,6,0)</f>
        <v>0</v>
      </c>
      <c r="M1443" s="10">
        <f t="array" ref="M1443">VLOOKUP(A1443,'HUMAN RESOURCES'!$A$2:$M$2692,7,0)</f>
        <v>82</v>
      </c>
      <c r="N1443" s="10">
        <f t="array" ref="N1443">VLOOKUP(A1443,'HUMAN RESOURCES'!$A$2:$M$2692,8,0)</f>
        <v>78</v>
      </c>
      <c r="O1443" s="10">
        <f t="array" ref="O1443">VLOOKUP(A1443,'HUMAN RESOURCES'!$A$2:$M$2692,9,0)</f>
        <v>0.124</v>
      </c>
      <c r="P1443" s="10">
        <f t="array" ref="P1443">VLOOKUP(A1443,'HUMAN RESOURCES'!$A$2:$M$2692,10,0)</f>
        <v>0.80200000000000005</v>
      </c>
      <c r="Q1443" s="10">
        <f t="array" ref="Q1443">VLOOKUP(A1443,'HUMAN RESOURCES'!$A$2:$M$2692,11,0)</f>
        <v>7.3999999999999996E-2</v>
      </c>
      <c r="R1443" s="10">
        <f t="array" ref="R1443">VLOOKUP(A1443,'HUMAN RESOURCES'!$A$2:$M$2692,12,0)</f>
        <v>546278</v>
      </c>
      <c r="S1443" s="10">
        <f t="array" ref="S1443">VLOOKUP(A1443,'HUMAN RESOURCES'!$A$2:$M$2692,13,0)</f>
        <v>1</v>
      </c>
      <c r="T1443" s="10">
        <f t="array" ref="T1443">VLOOKUP(A1443,TOURISM!$A$2:$F$2692,5,0)</f>
        <v>38976000000</v>
      </c>
      <c r="U1443" s="10">
        <f t="array" ref="U1443">VLOOKUP(A1443,TOURISM!$A$2:$F$2692,6,0)</f>
        <v>1476000000</v>
      </c>
      <c r="V1443" s="10">
        <f t="array" ref="V1443">VLOOKUP(A1443,BUSINESS!$A$2:$J$2692,5,0)</f>
        <v>0</v>
      </c>
      <c r="W1443" s="10">
        <f t="array" ref="W1443">VLOOKUP(A1443,BUSINESS!$A$2:$J$2692,6,0)</f>
        <v>0</v>
      </c>
      <c r="X1443" s="10">
        <f t="array" ref="X1443">VLOOKUP(A1443,BUSINESS!$A$2:$J$2692,7,0)</f>
        <v>0</v>
      </c>
      <c r="Y1443" s="10">
        <f t="array" ref="Y1443">VLOOKUP(A1443,BUSINESS!$A$2:$J$2692,8,0)</f>
        <v>0</v>
      </c>
      <c r="Z1443" s="10">
        <f t="array" ref="Z1443">VLOOKUP(A1443,BUSINESS!$A$2:$J$2692,9,0)</f>
        <v>0.60199999999999998</v>
      </c>
      <c r="AA1443" s="10">
        <f t="array" ref="AA1443">VLOOKUP(A1443,BUSINESS!$A$2:$J$2692,10,0)</f>
        <v>2.4769999999999999</v>
      </c>
      <c r="AB1443" s="12">
        <f t="shared" si="84"/>
        <v>67062.453181347228</v>
      </c>
      <c r="AC1443" s="10">
        <f t="shared" si="75"/>
        <v>2.9874898861019482E-3</v>
      </c>
      <c r="AD1443" s="10">
        <f t="shared" si="76"/>
        <v>0</v>
      </c>
      <c r="AE1443" s="10">
        <f t="shared" si="77"/>
        <v>2701.9209999304385</v>
      </c>
      <c r="AF1443">
        <f t="shared" si="86"/>
        <v>71348.287868081825</v>
      </c>
    </row>
    <row r="1444" spans="1:32" ht="14.4">
      <c r="A1444" s="7" t="str">
        <f t="shared" si="85"/>
        <v>Macao SAR-Asia 2012</v>
      </c>
      <c r="B1444" s="7" t="s">
        <v>189</v>
      </c>
      <c r="C1444" s="8" t="s">
        <v>61</v>
      </c>
      <c r="D1444" s="9" t="s">
        <v>74</v>
      </c>
      <c r="E1444" s="8"/>
      <c r="F1444" s="13">
        <v>42981497744</v>
      </c>
      <c r="G1444" s="8"/>
      <c r="H1444" s="14">
        <v>5.2999999999999999E-2</v>
      </c>
      <c r="I1444" s="10">
        <f t="array" ref="I1444">VLOOKUP(A1444,ENERGY!$A$2:$F$2691,5,0)</f>
        <v>0</v>
      </c>
      <c r="J1444" s="11">
        <f t="array" ref="J1444">VLOOKUP(A1444,ENERGY!$A$2:$F$2691,6,0)</f>
        <v>1525</v>
      </c>
      <c r="K1444" s="10">
        <f t="array" ref="K1444">VLOOKUP(A1444,'HUMAN RESOURCES'!$A$2:$M$2692,5,0)</f>
        <v>0.01</v>
      </c>
      <c r="L1444" s="11">
        <f t="array" ref="L1444">VLOOKUP(A1444,'HUMAN RESOURCES'!$A$2:$M$2692,6,0)</f>
        <v>0</v>
      </c>
      <c r="M1444" s="10">
        <f t="array" ref="M1444">VLOOKUP(A1444,'HUMAN RESOURCES'!$A$2:$M$2692,7,0)</f>
        <v>82</v>
      </c>
      <c r="N1444" s="10">
        <f t="array" ref="N1444">VLOOKUP(A1444,'HUMAN RESOURCES'!$A$2:$M$2692,8,0)</f>
        <v>78</v>
      </c>
      <c r="O1444" s="10">
        <f t="array" ref="O1444">VLOOKUP(A1444,'HUMAN RESOURCES'!$A$2:$M$2692,9,0)</f>
        <v>0.122</v>
      </c>
      <c r="P1444" s="10">
        <f t="array" ref="P1444">VLOOKUP(A1444,'HUMAN RESOURCES'!$A$2:$M$2692,10,0)</f>
        <v>0.8</v>
      </c>
      <c r="Q1444" s="10">
        <f t="array" ref="Q1444">VLOOKUP(A1444,'HUMAN RESOURCES'!$A$2:$M$2692,11,0)</f>
        <v>7.6999999999999999E-2</v>
      </c>
      <c r="R1444" s="10">
        <f t="array" ref="R1444">VLOOKUP(A1444,'HUMAN RESOURCES'!$A$2:$M$2692,12,0)</f>
        <v>556783</v>
      </c>
      <c r="S1444" s="10">
        <f t="array" ref="S1444">VLOOKUP(A1444,'HUMAN RESOURCES'!$A$2:$M$2692,13,0)</f>
        <v>1</v>
      </c>
      <c r="T1444" s="10">
        <f t="array" ref="T1444">VLOOKUP(A1444,TOURISM!$A$2:$F$2692,5,0)</f>
        <v>44455000000</v>
      </c>
      <c r="U1444" s="10">
        <f t="array" ref="U1444">VLOOKUP(A1444,TOURISM!$A$2:$F$2692,6,0)</f>
        <v>1711000000</v>
      </c>
      <c r="V1444" s="10">
        <f t="array" ref="V1444">VLOOKUP(A1444,BUSINESS!$A$2:$J$2692,5,0)</f>
        <v>0</v>
      </c>
      <c r="W1444" s="10">
        <f t="array" ref="W1444">VLOOKUP(A1444,BUSINESS!$A$2:$J$2692,6,0)</f>
        <v>0</v>
      </c>
      <c r="X1444" s="10">
        <f t="array" ref="X1444">VLOOKUP(A1444,BUSINESS!$A$2:$J$2692,7,0)</f>
        <v>0</v>
      </c>
      <c r="Y1444" s="10">
        <f t="array" ref="Y1444">VLOOKUP(A1444,BUSINESS!$A$2:$J$2692,8,0)</f>
        <v>0</v>
      </c>
      <c r="Z1444" s="10">
        <f t="array" ref="Z1444">VLOOKUP(A1444,BUSINESS!$A$2:$J$2692,9,0)</f>
        <v>0.61299999999999999</v>
      </c>
      <c r="AA1444" s="10">
        <f t="array" ref="AA1444">VLOOKUP(A1444,BUSINESS!$A$2:$J$2692,10,0)</f>
        <v>2.8980000000000001</v>
      </c>
      <c r="AB1444" s="12">
        <f t="shared" si="84"/>
        <v>77196.138790157027</v>
      </c>
      <c r="AC1444" s="10">
        <f t="shared" si="75"/>
        <v>2.7389485670359908E-3</v>
      </c>
      <c r="AD1444" s="10">
        <f t="shared" si="76"/>
        <v>0</v>
      </c>
      <c r="AE1444" s="10">
        <f t="shared" si="77"/>
        <v>3073.0104906220199</v>
      </c>
      <c r="AF1444">
        <f t="shared" si="86"/>
        <v>79842.59576890817</v>
      </c>
    </row>
    <row r="1445" spans="1:32" ht="14.4">
      <c r="A1445" s="7" t="str">
        <f t="shared" si="85"/>
        <v>Madagascar-Africa 2000</v>
      </c>
      <c r="B1445" s="7" t="s">
        <v>190</v>
      </c>
      <c r="C1445" s="8" t="s">
        <v>78</v>
      </c>
      <c r="D1445" s="9" t="s">
        <v>62</v>
      </c>
      <c r="E1445" s="14">
        <v>0.05</v>
      </c>
      <c r="F1445" s="13">
        <v>3877673635</v>
      </c>
      <c r="G1445" s="14">
        <v>12</v>
      </c>
      <c r="H1445" s="14">
        <v>0.26500000000000001</v>
      </c>
      <c r="I1445" s="10">
        <f t="array" ref="I1445">VLOOKUP(A1445,ENERGY!$A$2:$F$2691,5,0)</f>
        <v>0</v>
      </c>
      <c r="J1445" s="11">
        <f t="array" ref="J1445">VLOOKUP(A1445,ENERGY!$A$2:$F$2691,6,0)</f>
        <v>0</v>
      </c>
      <c r="K1445" s="10">
        <f t="array" ref="K1445">VLOOKUP(A1445,'HUMAN RESOURCES'!$A$2:$M$2692,5,0)</f>
        <v>4.1000000000000002E-2</v>
      </c>
      <c r="L1445" s="11">
        <f t="array" ref="L1445">VLOOKUP(A1445,'HUMAN RESOURCES'!$A$2:$M$2692,6,0)</f>
        <v>7.0999999999999994E-2</v>
      </c>
      <c r="M1445" s="10">
        <f t="array" ref="M1445">VLOOKUP(A1445,'HUMAN RESOURCES'!$A$2:$M$2692,7,0)</f>
        <v>60</v>
      </c>
      <c r="N1445" s="10">
        <f t="array" ref="N1445">VLOOKUP(A1445,'HUMAN RESOURCES'!$A$2:$M$2692,8,0)</f>
        <v>57</v>
      </c>
      <c r="O1445" s="10">
        <f t="array" ref="O1445">VLOOKUP(A1445,'HUMAN RESOURCES'!$A$2:$M$2692,9,0)</f>
        <v>0.45500000000000002</v>
      </c>
      <c r="P1445" s="10">
        <f t="array" ref="P1445">VLOOKUP(A1445,'HUMAN RESOURCES'!$A$2:$M$2692,10,0)</f>
        <v>0.51500000000000001</v>
      </c>
      <c r="Q1445" s="10">
        <f t="array" ref="Q1445">VLOOKUP(A1445,'HUMAN RESOURCES'!$A$2:$M$2692,11,0)</f>
        <v>0.03</v>
      </c>
      <c r="R1445" s="10">
        <f t="array" ref="R1445">VLOOKUP(A1445,'HUMAN RESOURCES'!$A$2:$M$2692,12,0)</f>
        <v>15744811</v>
      </c>
      <c r="S1445" s="10">
        <f t="array" ref="S1445">VLOOKUP(A1445,'HUMAN RESOURCES'!$A$2:$M$2692,13,0)</f>
        <v>0.27100000000000002</v>
      </c>
      <c r="T1445" s="10">
        <f t="array" ref="T1445">VLOOKUP(A1445,TOURISM!$A$2:$F$2692,5,0)</f>
        <v>152000000</v>
      </c>
      <c r="U1445" s="10">
        <f t="array" ref="U1445">VLOOKUP(A1445,TOURISM!$A$2:$F$2692,6,0)</f>
        <v>139000000</v>
      </c>
      <c r="V1445" s="10">
        <f t="array" ref="V1445">VLOOKUP(A1445,BUSINESS!$A$2:$J$2692,5,0)</f>
        <v>0</v>
      </c>
      <c r="W1445" s="10">
        <f t="array" ref="W1445">VLOOKUP(A1445,BUSINESS!$A$2:$J$2692,6,0)</f>
        <v>0</v>
      </c>
      <c r="X1445" s="10">
        <f t="array" ref="X1445">VLOOKUP(A1445,BUSINESS!$A$2:$J$2692,7,0)</f>
        <v>0</v>
      </c>
      <c r="Y1445" s="10">
        <f t="array" ref="Y1445">VLOOKUP(A1445,BUSINESS!$A$2:$J$2692,8,0)</f>
        <v>0</v>
      </c>
      <c r="Z1445" s="10">
        <f t="array" ref="Z1445">VLOOKUP(A1445,BUSINESS!$A$2:$J$2692,9,0)</f>
        <v>2E-3</v>
      </c>
      <c r="AA1445" s="10">
        <f t="array" ref="AA1445">VLOOKUP(A1445,BUSINESS!$A$2:$J$2692,10,0)</f>
        <v>4.0000000000000001E-3</v>
      </c>
      <c r="AB1445" s="12">
        <f t="shared" si="84"/>
        <v>246.28264099200683</v>
      </c>
      <c r="AC1445" s="10">
        <f t="shared" si="75"/>
        <v>0</v>
      </c>
      <c r="AD1445" s="10">
        <f t="shared" si="76"/>
        <v>0</v>
      </c>
      <c r="AE1445" s="10">
        <f t="shared" si="77"/>
        <v>8.8283054016971043</v>
      </c>
      <c r="AF1445">
        <f t="shared" si="86"/>
        <v>9.653974252215539</v>
      </c>
    </row>
    <row r="1446" spans="1:32" ht="14.4">
      <c r="A1446" s="7" t="str">
        <f t="shared" si="85"/>
        <v>Madagascar-Africa 2001</v>
      </c>
      <c r="B1446" s="7" t="s">
        <v>190</v>
      </c>
      <c r="C1446" s="8" t="s">
        <v>78</v>
      </c>
      <c r="D1446" s="9" t="s">
        <v>63</v>
      </c>
      <c r="E1446" s="14">
        <v>0.05</v>
      </c>
      <c r="F1446" s="13">
        <v>4529575233</v>
      </c>
      <c r="G1446" s="14">
        <v>14</v>
      </c>
      <c r="H1446" s="14">
        <v>0.253</v>
      </c>
      <c r="I1446" s="10">
        <f t="array" ref="I1446">VLOOKUP(A1446,ENERGY!$A$2:$F$2691,5,0)</f>
        <v>0</v>
      </c>
      <c r="J1446" s="11">
        <f t="array" ref="J1446">VLOOKUP(A1446,ENERGY!$A$2:$F$2691,6,0)</f>
        <v>0</v>
      </c>
      <c r="K1446" s="10">
        <f t="array" ref="K1446">VLOOKUP(A1446,'HUMAN RESOURCES'!$A$2:$M$2692,5,0)</f>
        <v>0.04</v>
      </c>
      <c r="L1446" s="11">
        <f t="array" ref="L1446">VLOOKUP(A1446,'HUMAN RESOURCES'!$A$2:$M$2692,6,0)</f>
        <v>6.7000000000000004E-2</v>
      </c>
      <c r="M1446" s="10">
        <f t="array" ref="M1446">VLOOKUP(A1446,'HUMAN RESOURCES'!$A$2:$M$2692,7,0)</f>
        <v>60</v>
      </c>
      <c r="N1446" s="10">
        <f t="array" ref="N1446">VLOOKUP(A1446,'HUMAN RESOURCES'!$A$2:$M$2692,8,0)</f>
        <v>58</v>
      </c>
      <c r="O1446" s="10">
        <f t="array" ref="O1446">VLOOKUP(A1446,'HUMAN RESOURCES'!$A$2:$M$2692,9,0)</f>
        <v>0.45500000000000002</v>
      </c>
      <c r="P1446" s="10">
        <f t="array" ref="P1446">VLOOKUP(A1446,'HUMAN RESOURCES'!$A$2:$M$2692,10,0)</f>
        <v>0.51600000000000001</v>
      </c>
      <c r="Q1446" s="10">
        <f t="array" ref="Q1446">VLOOKUP(A1446,'HUMAN RESOURCES'!$A$2:$M$2692,11,0)</f>
        <v>0.03</v>
      </c>
      <c r="R1446" s="10">
        <f t="array" ref="R1446">VLOOKUP(A1446,'HUMAN RESOURCES'!$A$2:$M$2692,12,0)</f>
        <v>16235767</v>
      </c>
      <c r="S1446" s="10">
        <f t="array" ref="S1446">VLOOKUP(A1446,'HUMAN RESOURCES'!$A$2:$M$2692,13,0)</f>
        <v>0.27400000000000002</v>
      </c>
      <c r="T1446" s="10">
        <f t="array" ref="T1446">VLOOKUP(A1446,TOURISM!$A$2:$F$2692,5,0)</f>
        <v>149000000</v>
      </c>
      <c r="U1446" s="10">
        <f t="array" ref="U1446">VLOOKUP(A1446,TOURISM!$A$2:$F$2692,6,0)</f>
        <v>179000000</v>
      </c>
      <c r="V1446" s="10">
        <f t="array" ref="V1446">VLOOKUP(A1446,BUSINESS!$A$2:$J$2692,5,0)</f>
        <v>0</v>
      </c>
      <c r="W1446" s="10">
        <f t="array" ref="W1446">VLOOKUP(A1446,BUSINESS!$A$2:$J$2692,6,0)</f>
        <v>0</v>
      </c>
      <c r="X1446" s="10">
        <f t="array" ref="X1446">VLOOKUP(A1446,BUSINESS!$A$2:$J$2692,7,0)</f>
        <v>0</v>
      </c>
      <c r="Y1446" s="10">
        <f t="array" ref="Y1446">VLOOKUP(A1446,BUSINESS!$A$2:$J$2692,8,0)</f>
        <v>0</v>
      </c>
      <c r="Z1446" s="10">
        <f t="array" ref="Z1446">VLOOKUP(A1446,BUSINESS!$A$2:$J$2692,9,0)</f>
        <v>2E-3</v>
      </c>
      <c r="AA1446" s="10">
        <f t="array" ref="AA1446">VLOOKUP(A1446,BUSINESS!$A$2:$J$2692,10,0)</f>
        <v>8.9999999999999993E-3</v>
      </c>
      <c r="AB1446" s="12">
        <f t="shared" si="84"/>
        <v>278.98744993076087</v>
      </c>
      <c r="AC1446" s="10">
        <f t="shared" si="75"/>
        <v>0</v>
      </c>
      <c r="AD1446" s="10">
        <f t="shared" si="76"/>
        <v>0</v>
      </c>
      <c r="AE1446" s="10">
        <f t="shared" si="77"/>
        <v>11.025041194542888</v>
      </c>
      <c r="AF1446">
        <f t="shared" si="86"/>
        <v>9.1772689273010624</v>
      </c>
    </row>
    <row r="1447" spans="1:32" ht="14.4">
      <c r="A1447" s="7" t="str">
        <f t="shared" si="85"/>
        <v>Madagascar-Africa 2002</v>
      </c>
      <c r="B1447" s="7" t="s">
        <v>190</v>
      </c>
      <c r="C1447" s="8" t="s">
        <v>78</v>
      </c>
      <c r="D1447" s="9" t="s">
        <v>64</v>
      </c>
      <c r="E1447" s="14">
        <v>5.1999999999999998E-2</v>
      </c>
      <c r="F1447" s="13">
        <v>4397254715</v>
      </c>
      <c r="G1447" s="14">
        <v>14</v>
      </c>
      <c r="H1447" s="14">
        <v>0.253</v>
      </c>
      <c r="I1447" s="10">
        <f t="array" ref="I1447">VLOOKUP(A1447,ENERGY!$A$2:$F$2691,5,0)</f>
        <v>0</v>
      </c>
      <c r="J1447" s="11">
        <f t="array" ref="J1447">VLOOKUP(A1447,ENERGY!$A$2:$F$2691,6,0)</f>
        <v>2013</v>
      </c>
      <c r="K1447" s="10">
        <f t="array" ref="K1447">VLOOKUP(A1447,'HUMAN RESOURCES'!$A$2:$M$2692,5,0)</f>
        <v>0.04</v>
      </c>
      <c r="L1447" s="11">
        <f t="array" ref="L1447">VLOOKUP(A1447,'HUMAN RESOURCES'!$A$2:$M$2692,6,0)</f>
        <v>6.4000000000000001E-2</v>
      </c>
      <c r="M1447" s="10">
        <f t="array" ref="M1447">VLOOKUP(A1447,'HUMAN RESOURCES'!$A$2:$M$2692,7,0)</f>
        <v>61</v>
      </c>
      <c r="N1447" s="10">
        <f t="array" ref="N1447">VLOOKUP(A1447,'HUMAN RESOURCES'!$A$2:$M$2692,8,0)</f>
        <v>59</v>
      </c>
      <c r="O1447" s="10">
        <f t="array" ref="O1447">VLOOKUP(A1447,'HUMAN RESOURCES'!$A$2:$M$2692,9,0)</f>
        <v>0.45400000000000001</v>
      </c>
      <c r="P1447" s="10">
        <f t="array" ref="P1447">VLOOKUP(A1447,'HUMAN RESOURCES'!$A$2:$M$2692,10,0)</f>
        <v>0.51700000000000002</v>
      </c>
      <c r="Q1447" s="10">
        <f t="array" ref="Q1447">VLOOKUP(A1447,'HUMAN RESOURCES'!$A$2:$M$2692,11,0)</f>
        <v>0.03</v>
      </c>
      <c r="R1447" s="10">
        <f t="array" ref="R1447">VLOOKUP(A1447,'HUMAN RESOURCES'!$A$2:$M$2692,12,0)</f>
        <v>16736029</v>
      </c>
      <c r="S1447" s="10">
        <f t="array" ref="S1447">VLOOKUP(A1447,'HUMAN RESOURCES'!$A$2:$M$2692,13,0)</f>
        <v>0.27700000000000002</v>
      </c>
      <c r="T1447" s="10">
        <f t="array" ref="T1447">VLOOKUP(A1447,TOURISM!$A$2:$F$2692,5,0)</f>
        <v>109000000</v>
      </c>
      <c r="U1447" s="10">
        <f t="array" ref="U1447">VLOOKUP(A1447,TOURISM!$A$2:$F$2692,6,0)</f>
        <v>192000000</v>
      </c>
      <c r="V1447" s="10">
        <f t="array" ref="V1447">VLOOKUP(A1447,BUSINESS!$A$2:$J$2692,5,0)</f>
        <v>0</v>
      </c>
      <c r="W1447" s="10">
        <f t="array" ref="W1447">VLOOKUP(A1447,BUSINESS!$A$2:$J$2692,6,0)</f>
        <v>0</v>
      </c>
      <c r="X1447" s="10">
        <f t="array" ref="X1447">VLOOKUP(A1447,BUSINESS!$A$2:$J$2692,7,0)</f>
        <v>0</v>
      </c>
      <c r="Y1447" s="10">
        <f t="array" ref="Y1447">VLOOKUP(A1447,BUSINESS!$A$2:$J$2692,8,0)</f>
        <v>0</v>
      </c>
      <c r="Z1447" s="10">
        <f t="array" ref="Z1447">VLOOKUP(A1447,BUSINESS!$A$2:$J$2692,9,0)</f>
        <v>3.0000000000000001E-3</v>
      </c>
      <c r="AA1447" s="10">
        <f t="array" ref="AA1447">VLOOKUP(A1447,BUSINESS!$A$2:$J$2692,10,0)</f>
        <v>0.01</v>
      </c>
      <c r="AB1447" s="12">
        <f t="shared" si="84"/>
        <v>262.74181975903605</v>
      </c>
      <c r="AC1447" s="10">
        <f t="shared" si="75"/>
        <v>1.2027942829209964E-4</v>
      </c>
      <c r="AD1447" s="10">
        <f t="shared" si="76"/>
        <v>0</v>
      </c>
      <c r="AE1447" s="10">
        <f t="shared" si="77"/>
        <v>11.472255455580294</v>
      </c>
      <c r="AF1447">
        <f t="shared" si="86"/>
        <v>6.5128950242617289</v>
      </c>
    </row>
    <row r="1448" spans="1:32" ht="14.4">
      <c r="A1448" s="7" t="str">
        <f t="shared" si="85"/>
        <v>Madagascar-Africa 2003</v>
      </c>
      <c r="B1448" s="7" t="s">
        <v>190</v>
      </c>
      <c r="C1448" s="8" t="s">
        <v>78</v>
      </c>
      <c r="D1448" s="9" t="s">
        <v>65</v>
      </c>
      <c r="E1448" s="14">
        <v>4.8000000000000001E-2</v>
      </c>
      <c r="F1448" s="13">
        <v>5474030228</v>
      </c>
      <c r="G1448" s="14">
        <v>15</v>
      </c>
      <c r="H1448" s="14">
        <v>0.24299999999999999</v>
      </c>
      <c r="I1448" s="10">
        <f t="array" ref="I1448">VLOOKUP(A1448,ENERGY!$A$2:$F$2691,5,0)</f>
        <v>0</v>
      </c>
      <c r="J1448" s="11">
        <f t="array" ref="J1448">VLOOKUP(A1448,ENERGY!$A$2:$F$2691,6,0)</f>
        <v>1822</v>
      </c>
      <c r="K1448" s="10">
        <f t="array" ref="K1448">VLOOKUP(A1448,'HUMAN RESOURCES'!$A$2:$M$2692,5,0)</f>
        <v>3.9E-2</v>
      </c>
      <c r="L1448" s="11">
        <f t="array" ref="L1448">VLOOKUP(A1448,'HUMAN RESOURCES'!$A$2:$M$2692,6,0)</f>
        <v>6.0999999999999999E-2</v>
      </c>
      <c r="M1448" s="10">
        <f t="array" ref="M1448">VLOOKUP(A1448,'HUMAN RESOURCES'!$A$2:$M$2692,7,0)</f>
        <v>62</v>
      </c>
      <c r="N1448" s="10">
        <f t="array" ref="N1448">VLOOKUP(A1448,'HUMAN RESOURCES'!$A$2:$M$2692,8,0)</f>
        <v>59</v>
      </c>
      <c r="O1448" s="10">
        <f t="array" ref="O1448">VLOOKUP(A1448,'HUMAN RESOURCES'!$A$2:$M$2692,9,0)</f>
        <v>0.45200000000000001</v>
      </c>
      <c r="P1448" s="10">
        <f t="array" ref="P1448">VLOOKUP(A1448,'HUMAN RESOURCES'!$A$2:$M$2692,10,0)</f>
        <v>0.51800000000000002</v>
      </c>
      <c r="Q1448" s="10">
        <f t="array" ref="Q1448">VLOOKUP(A1448,'HUMAN RESOURCES'!$A$2:$M$2692,11,0)</f>
        <v>2.9000000000000001E-2</v>
      </c>
      <c r="R1448" s="10">
        <f t="array" ref="R1448">VLOOKUP(A1448,'HUMAN RESOURCES'!$A$2:$M$2692,12,0)</f>
        <v>17245275</v>
      </c>
      <c r="S1448" s="10">
        <f t="array" ref="S1448">VLOOKUP(A1448,'HUMAN RESOURCES'!$A$2:$M$2692,13,0)</f>
        <v>0.27900000000000003</v>
      </c>
      <c r="T1448" s="10">
        <f t="array" ref="T1448">VLOOKUP(A1448,TOURISM!$A$2:$F$2692,5,0)</f>
        <v>119000000</v>
      </c>
      <c r="U1448" s="10">
        <f t="array" ref="U1448">VLOOKUP(A1448,TOURISM!$A$2:$F$2692,6,0)</f>
        <v>67000000</v>
      </c>
      <c r="V1448" s="10">
        <f t="array" ref="V1448">VLOOKUP(A1448,BUSINESS!$A$2:$J$2692,5,0)</f>
        <v>0</v>
      </c>
      <c r="W1448" s="10">
        <f t="array" ref="W1448">VLOOKUP(A1448,BUSINESS!$A$2:$J$2692,6,0)</f>
        <v>67</v>
      </c>
      <c r="X1448" s="10">
        <f t="array" ref="X1448">VLOOKUP(A1448,BUSINESS!$A$2:$J$2692,7,0)</f>
        <v>0</v>
      </c>
      <c r="Y1448" s="10">
        <f t="array" ref="Y1448">VLOOKUP(A1448,BUSINESS!$A$2:$J$2692,8,0)</f>
        <v>0</v>
      </c>
      <c r="Z1448" s="10">
        <f t="array" ref="Z1448">VLOOKUP(A1448,BUSINESS!$A$2:$J$2692,9,0)</f>
        <v>4.0000000000000001E-3</v>
      </c>
      <c r="AA1448" s="10">
        <f t="array" ref="AA1448">VLOOKUP(A1448,BUSINESS!$A$2:$J$2692,10,0)</f>
        <v>1.6E-2</v>
      </c>
      <c r="AB1448" s="12">
        <f t="shared" si="84"/>
        <v>317.42203171593377</v>
      </c>
      <c r="AC1448" s="10">
        <f t="shared" si="75"/>
        <v>1.0565212790170061E-4</v>
      </c>
      <c r="AD1448" s="10">
        <f t="shared" si="76"/>
        <v>0</v>
      </c>
      <c r="AE1448" s="10">
        <f t="shared" si="77"/>
        <v>3.8851221566487051</v>
      </c>
      <c r="AF1448">
        <f t="shared" si="86"/>
        <v>6.9004408453909836</v>
      </c>
    </row>
    <row r="1449" spans="1:32" ht="14.4">
      <c r="A1449" s="7" t="str">
        <f t="shared" si="85"/>
        <v>Madagascar-Africa 2004</v>
      </c>
      <c r="B1449" s="7" t="s">
        <v>190</v>
      </c>
      <c r="C1449" s="8" t="s">
        <v>78</v>
      </c>
      <c r="D1449" s="9" t="s">
        <v>66</v>
      </c>
      <c r="E1449" s="14">
        <v>4.9000000000000002E-2</v>
      </c>
      <c r="F1449" s="13">
        <v>4363934417</v>
      </c>
      <c r="G1449" s="14">
        <v>12</v>
      </c>
      <c r="H1449" s="14">
        <v>0.255</v>
      </c>
      <c r="I1449" s="10">
        <f t="array" ref="I1449">VLOOKUP(A1449,ENERGY!$A$2:$F$2691,5,0)</f>
        <v>0</v>
      </c>
      <c r="J1449" s="11">
        <f t="array" ref="J1449">VLOOKUP(A1449,ENERGY!$A$2:$F$2691,6,0)</f>
        <v>1944</v>
      </c>
      <c r="K1449" s="10">
        <f t="array" ref="K1449">VLOOKUP(A1449,'HUMAN RESOURCES'!$A$2:$M$2692,5,0)</f>
        <v>3.7999999999999999E-2</v>
      </c>
      <c r="L1449" s="11">
        <f t="array" ref="L1449">VLOOKUP(A1449,'HUMAN RESOURCES'!$A$2:$M$2692,6,0)</f>
        <v>5.8000000000000003E-2</v>
      </c>
      <c r="M1449" s="10">
        <f t="array" ref="M1449">VLOOKUP(A1449,'HUMAN RESOURCES'!$A$2:$M$2692,7,0)</f>
        <v>62</v>
      </c>
      <c r="N1449" s="10">
        <f t="array" ref="N1449">VLOOKUP(A1449,'HUMAN RESOURCES'!$A$2:$M$2692,8,0)</f>
        <v>59</v>
      </c>
      <c r="O1449" s="10">
        <f t="array" ref="O1449">VLOOKUP(A1449,'HUMAN RESOURCES'!$A$2:$M$2692,9,0)</f>
        <v>0.45</v>
      </c>
      <c r="P1449" s="10">
        <f t="array" ref="P1449">VLOOKUP(A1449,'HUMAN RESOURCES'!$A$2:$M$2692,10,0)</f>
        <v>0.52</v>
      </c>
      <c r="Q1449" s="10">
        <f t="array" ref="Q1449">VLOOKUP(A1449,'HUMAN RESOURCES'!$A$2:$M$2692,11,0)</f>
        <v>2.9000000000000001E-2</v>
      </c>
      <c r="R1449" s="10">
        <f t="array" ref="R1449">VLOOKUP(A1449,'HUMAN RESOURCES'!$A$2:$M$2692,12,0)</f>
        <v>17763367</v>
      </c>
      <c r="S1449" s="10">
        <f t="array" ref="S1449">VLOOKUP(A1449,'HUMAN RESOURCES'!$A$2:$M$2692,13,0)</f>
        <v>0.28199999999999997</v>
      </c>
      <c r="T1449" s="10">
        <f t="array" ref="T1449">VLOOKUP(A1449,TOURISM!$A$2:$F$2692,5,0)</f>
        <v>239000000</v>
      </c>
      <c r="U1449" s="10">
        <f t="array" ref="U1449">VLOOKUP(A1449,TOURISM!$A$2:$F$2692,6,0)</f>
        <v>108000000</v>
      </c>
      <c r="V1449" s="10">
        <f t="array" ref="V1449">VLOOKUP(A1449,BUSINESS!$A$2:$J$2692,5,0)</f>
        <v>0</v>
      </c>
      <c r="W1449" s="10">
        <f t="array" ref="W1449">VLOOKUP(A1449,BUSINESS!$A$2:$J$2692,6,0)</f>
        <v>44</v>
      </c>
      <c r="X1449" s="10">
        <f t="array" ref="X1449">VLOOKUP(A1449,BUSINESS!$A$2:$J$2692,7,0)</f>
        <v>0</v>
      </c>
      <c r="Y1449" s="10">
        <f t="array" ref="Y1449">VLOOKUP(A1449,BUSINESS!$A$2:$J$2692,8,0)</f>
        <v>0</v>
      </c>
      <c r="Z1449" s="10">
        <f t="array" ref="Z1449">VLOOKUP(A1449,BUSINESS!$A$2:$J$2692,9,0)</f>
        <v>5.0000000000000001E-3</v>
      </c>
      <c r="AA1449" s="10">
        <f t="array" ref="AA1449">VLOOKUP(A1449,BUSINESS!$A$2:$J$2692,10,0)</f>
        <v>1.9E-2</v>
      </c>
      <c r="AB1449" s="12">
        <f t="shared" si="84"/>
        <v>245.67045296086042</v>
      </c>
      <c r="AC1449" s="10">
        <f t="shared" si="75"/>
        <v>1.0943871170369896E-4</v>
      </c>
      <c r="AD1449" s="10">
        <f t="shared" si="76"/>
        <v>0</v>
      </c>
      <c r="AE1449" s="10">
        <f t="shared" si="77"/>
        <v>6.0799284279832762</v>
      </c>
      <c r="AF1449">
        <f t="shared" si="86"/>
        <v>13.454656428592619</v>
      </c>
    </row>
    <row r="1450" spans="1:32" ht="14.4">
      <c r="A1450" s="7" t="str">
        <f t="shared" si="85"/>
        <v>Madagascar-Africa 2005</v>
      </c>
      <c r="B1450" s="7" t="s">
        <v>190</v>
      </c>
      <c r="C1450" s="8" t="s">
        <v>78</v>
      </c>
      <c r="D1450" s="9" t="s">
        <v>67</v>
      </c>
      <c r="E1450" s="14">
        <v>4.9000000000000002E-2</v>
      </c>
      <c r="F1450" s="13">
        <v>5038577519</v>
      </c>
      <c r="G1450" s="14">
        <v>13</v>
      </c>
      <c r="H1450" s="14">
        <v>0.27</v>
      </c>
      <c r="J1450" s="11">
        <v>1944</v>
      </c>
      <c r="K1450" s="10">
        <f t="array" ref="K1450">VLOOKUP(A1450,'HUMAN RESOURCES'!$A$2:$M$2692,5,0)</f>
        <v>3.7999999999999999E-2</v>
      </c>
      <c r="L1450" s="11">
        <f t="array" ref="L1450">VLOOKUP(A1450,'HUMAN RESOURCES'!$A$2:$M$2692,6,0)</f>
        <v>5.5E-2</v>
      </c>
      <c r="M1450" s="10">
        <f t="array" ref="M1450">VLOOKUP(A1450,'HUMAN RESOURCES'!$A$2:$M$2692,7,0)</f>
        <v>63</v>
      </c>
      <c r="N1450" s="10">
        <f t="array" ref="N1450">VLOOKUP(A1450,'HUMAN RESOURCES'!$A$2:$M$2692,8,0)</f>
        <v>60</v>
      </c>
      <c r="O1450" s="10">
        <f t="array" ref="O1450">VLOOKUP(A1450,'HUMAN RESOURCES'!$A$2:$M$2692,9,0)</f>
        <v>0.44800000000000001</v>
      </c>
      <c r="P1450" s="10">
        <f t="array" ref="P1450">VLOOKUP(A1450,'HUMAN RESOURCES'!$A$2:$M$2692,10,0)</f>
        <v>0.52300000000000002</v>
      </c>
      <c r="Q1450" s="10">
        <f t="array" ref="Q1450">VLOOKUP(A1450,'HUMAN RESOURCES'!$A$2:$M$2692,11,0)</f>
        <v>2.9000000000000001E-2</v>
      </c>
      <c r="R1450" s="10">
        <f t="array" ref="R1450">VLOOKUP(A1450,'HUMAN RESOURCES'!$A$2:$M$2692,12,0)</f>
        <v>18290394</v>
      </c>
      <c r="S1450" s="10">
        <f t="array" ref="S1450">VLOOKUP(A1450,'HUMAN RESOURCES'!$A$2:$M$2692,13,0)</f>
        <v>0.28799999999999998</v>
      </c>
      <c r="T1450" s="10">
        <f t="array" ref="T1450">VLOOKUP(A1450,TOURISM!$A$2:$F$2692,5,0)</f>
        <v>290000000</v>
      </c>
      <c r="U1450" s="10">
        <f t="array" ref="U1450">VLOOKUP(A1450,TOURISM!$A$2:$F$2692,6,0)</f>
        <v>80000000</v>
      </c>
      <c r="V1450" s="10">
        <f t="array" ref="V1450">VLOOKUP(A1450,BUSINESS!$A$2:$J$2692,5,0)</f>
        <v>0.46899999999999997</v>
      </c>
      <c r="W1450" s="10">
        <f t="array" ref="W1450">VLOOKUP(A1450,BUSINESS!$A$2:$J$2692,6,0)</f>
        <v>38</v>
      </c>
      <c r="X1450" s="10">
        <f t="array" ref="X1450">VLOOKUP(A1450,BUSINESS!$A$2:$J$2692,7,0)</f>
        <v>0</v>
      </c>
      <c r="Y1450" s="10">
        <f t="array" ref="Y1450">VLOOKUP(A1450,BUSINESS!$A$2:$J$2692,8,0)</f>
        <v>400</v>
      </c>
      <c r="Z1450" s="10">
        <f t="array" ref="Z1450">VLOOKUP(A1450,BUSINESS!$A$2:$J$2692,9,0)</f>
        <v>6.0000000000000001E-3</v>
      </c>
      <c r="AA1450" s="10">
        <f t="array" ref="AA1450">VLOOKUP(A1450,BUSINESS!$A$2:$J$2692,10,0)</f>
        <v>2.8000000000000001E-2</v>
      </c>
      <c r="AB1450" s="12">
        <f t="shared" si="84"/>
        <v>275.47670755479623</v>
      </c>
      <c r="AC1450" s="10">
        <f t="shared" si="75"/>
        <v>1.0628529926692667E-4</v>
      </c>
      <c r="AD1450" s="10">
        <f t="shared" si="76"/>
        <v>0</v>
      </c>
      <c r="AE1450" s="10">
        <f t="shared" si="77"/>
        <v>4.3738806282685871</v>
      </c>
      <c r="AF1450">
        <f t="shared" si="86"/>
        <v>15.855317277473629</v>
      </c>
    </row>
    <row r="1451" spans="1:32" ht="14.4">
      <c r="A1451" s="7" t="str">
        <f t="shared" si="85"/>
        <v>Madagascar-Africa 2006</v>
      </c>
      <c r="B1451" s="7" t="s">
        <v>190</v>
      </c>
      <c r="C1451" s="8" t="s">
        <v>78</v>
      </c>
      <c r="D1451" s="9" t="s">
        <v>68</v>
      </c>
      <c r="E1451" s="14">
        <v>0.05</v>
      </c>
      <c r="F1451" s="13">
        <v>5515236338</v>
      </c>
      <c r="G1451" s="14">
        <v>15</v>
      </c>
      <c r="H1451" s="14">
        <v>0.29499999999999998</v>
      </c>
      <c r="I1451" s="10">
        <f t="array" ref="I1451">VLOOKUP(A1451,ENERGY!$A$2:$F$2691,5,0)</f>
        <v>0</v>
      </c>
      <c r="J1451" s="11">
        <f t="array" ref="J1451">VLOOKUP(A1451,ENERGY!$A$2:$F$2691,6,0)</f>
        <v>1808</v>
      </c>
      <c r="K1451" s="10">
        <f t="array" ref="K1451">VLOOKUP(A1451,'HUMAN RESOURCES'!$A$2:$M$2692,5,0)</f>
        <v>3.6999999999999998E-2</v>
      </c>
      <c r="L1451" s="11">
        <f t="array" ref="L1451">VLOOKUP(A1451,'HUMAN RESOURCES'!$A$2:$M$2692,6,0)</f>
        <v>5.1999999999999998E-2</v>
      </c>
      <c r="M1451" s="10">
        <f t="array" ref="M1451">VLOOKUP(A1451,'HUMAN RESOURCES'!$A$2:$M$2692,7,0)</f>
        <v>63</v>
      </c>
      <c r="N1451" s="10">
        <f t="array" ref="N1451">VLOOKUP(A1451,'HUMAN RESOURCES'!$A$2:$M$2692,8,0)</f>
        <v>60</v>
      </c>
      <c r="O1451" s="10">
        <f t="array" ref="O1451">VLOOKUP(A1451,'HUMAN RESOURCES'!$A$2:$M$2692,9,0)</f>
        <v>0.44600000000000001</v>
      </c>
      <c r="P1451" s="10">
        <f t="array" ref="P1451">VLOOKUP(A1451,'HUMAN RESOURCES'!$A$2:$M$2692,10,0)</f>
        <v>0.52500000000000002</v>
      </c>
      <c r="Q1451" s="10">
        <f t="array" ref="Q1451">VLOOKUP(A1451,'HUMAN RESOURCES'!$A$2:$M$2692,11,0)</f>
        <v>2.9000000000000001E-2</v>
      </c>
      <c r="R1451" s="10">
        <f t="array" ref="R1451">VLOOKUP(A1451,'HUMAN RESOURCES'!$A$2:$M$2692,12,0)</f>
        <v>18826126</v>
      </c>
      <c r="S1451" s="10">
        <f t="array" ref="S1451">VLOOKUP(A1451,'HUMAN RESOURCES'!$A$2:$M$2692,13,0)</f>
        <v>0.29399999999999998</v>
      </c>
      <c r="T1451" s="10">
        <f t="array" ref="T1451">VLOOKUP(A1451,TOURISM!$A$2:$F$2692,5,0)</f>
        <v>386000000</v>
      </c>
      <c r="U1451" s="10">
        <f t="array" ref="U1451">VLOOKUP(A1451,TOURISM!$A$2:$F$2692,6,0)</f>
        <v>86000000</v>
      </c>
      <c r="V1451" s="10">
        <f t="array" ref="V1451">VLOOKUP(A1451,BUSINESS!$A$2:$J$2692,5,0)</f>
        <v>0.46500000000000002</v>
      </c>
      <c r="W1451" s="10">
        <f t="array" ref="W1451">VLOOKUP(A1451,BUSINESS!$A$2:$J$2692,6,0)</f>
        <v>21</v>
      </c>
      <c r="X1451" s="10">
        <f t="array" ref="X1451">VLOOKUP(A1451,BUSINESS!$A$2:$J$2692,7,0)</f>
        <v>0</v>
      </c>
      <c r="Y1451" s="10">
        <f t="array" ref="Y1451">VLOOKUP(A1451,BUSINESS!$A$2:$J$2692,8,0)</f>
        <v>304</v>
      </c>
      <c r="Z1451" s="10">
        <f t="array" ref="Z1451">VLOOKUP(A1451,BUSINESS!$A$2:$J$2692,9,0)</f>
        <v>6.0000000000000001E-3</v>
      </c>
      <c r="AA1451" s="10">
        <f t="array" ref="AA1451">VLOOKUP(A1451,BUSINESS!$A$2:$J$2692,10,0)</f>
        <v>5.6000000000000001E-2</v>
      </c>
      <c r="AB1451" s="12">
        <f t="shared" si="84"/>
        <v>292.95651893544112</v>
      </c>
      <c r="AC1451" s="10">
        <f t="shared" si="75"/>
        <v>9.6036752330245749E-5</v>
      </c>
      <c r="AD1451" s="10">
        <f t="shared" si="76"/>
        <v>0</v>
      </c>
      <c r="AE1451" s="10">
        <f t="shared" si="77"/>
        <v>4.5681198564165566</v>
      </c>
      <c r="AF1451">
        <f t="shared" si="86"/>
        <v>20.503421681125474</v>
      </c>
    </row>
    <row r="1452" spans="1:32" ht="14.4">
      <c r="A1452" s="7" t="str">
        <f t="shared" si="85"/>
        <v>Madagascar-Africa 2007</v>
      </c>
      <c r="B1452" s="7" t="s">
        <v>190</v>
      </c>
      <c r="C1452" s="8" t="s">
        <v>78</v>
      </c>
      <c r="D1452" s="9" t="s">
        <v>69</v>
      </c>
      <c r="E1452" s="14">
        <v>0.05</v>
      </c>
      <c r="F1452" s="13">
        <v>7342905883</v>
      </c>
      <c r="G1452" s="14">
        <v>19</v>
      </c>
      <c r="H1452" s="14">
        <v>0.45</v>
      </c>
      <c r="I1452" s="10">
        <f t="array" ref="I1452">VLOOKUP(A1452,ENERGY!$A$2:$F$2691,5,0)</f>
        <v>0</v>
      </c>
      <c r="J1452" s="11">
        <f t="array" ref="J1452">VLOOKUP(A1452,ENERGY!$A$2:$F$2691,6,0)</f>
        <v>1815</v>
      </c>
      <c r="K1452" s="10">
        <f t="array" ref="K1452">VLOOKUP(A1452,'HUMAN RESOURCES'!$A$2:$M$2692,5,0)</f>
        <v>3.6999999999999998E-2</v>
      </c>
      <c r="L1452" s="11">
        <f t="array" ref="L1452">VLOOKUP(A1452,'HUMAN RESOURCES'!$A$2:$M$2692,6,0)</f>
        <v>4.9000000000000002E-2</v>
      </c>
      <c r="M1452" s="10">
        <f t="array" ref="M1452">VLOOKUP(A1452,'HUMAN RESOURCES'!$A$2:$M$2692,7,0)</f>
        <v>63</v>
      </c>
      <c r="N1452" s="10">
        <f t="array" ref="N1452">VLOOKUP(A1452,'HUMAN RESOURCES'!$A$2:$M$2692,8,0)</f>
        <v>61</v>
      </c>
      <c r="O1452" s="10">
        <f t="array" ref="O1452">VLOOKUP(A1452,'HUMAN RESOURCES'!$A$2:$M$2692,9,0)</f>
        <v>0.443</v>
      </c>
      <c r="P1452" s="10">
        <f t="array" ref="P1452">VLOOKUP(A1452,'HUMAN RESOURCES'!$A$2:$M$2692,10,0)</f>
        <v>0.52800000000000002</v>
      </c>
      <c r="Q1452" s="10">
        <f t="array" ref="Q1452">VLOOKUP(A1452,'HUMAN RESOURCES'!$A$2:$M$2692,11,0)</f>
        <v>2.9000000000000001E-2</v>
      </c>
      <c r="R1452" s="10">
        <f t="array" ref="R1452">VLOOKUP(A1452,'HUMAN RESOURCES'!$A$2:$M$2692,12,0)</f>
        <v>19371023</v>
      </c>
      <c r="S1452" s="10">
        <f t="array" ref="S1452">VLOOKUP(A1452,'HUMAN RESOURCES'!$A$2:$M$2692,13,0)</f>
        <v>0.3</v>
      </c>
      <c r="T1452" s="10">
        <f t="array" ref="T1452">VLOOKUP(A1452,TOURISM!$A$2:$F$2692,5,0)</f>
        <v>506000000</v>
      </c>
      <c r="U1452" s="10">
        <f t="array" ref="U1452">VLOOKUP(A1452,TOURISM!$A$2:$F$2692,6,0)</f>
        <v>94000000</v>
      </c>
      <c r="V1452" s="10">
        <f t="array" ref="V1452">VLOOKUP(A1452,BUSINESS!$A$2:$J$2692,5,0)</f>
        <v>0.46500000000000002</v>
      </c>
      <c r="W1452" s="10">
        <f t="array" ref="W1452">VLOOKUP(A1452,BUSINESS!$A$2:$J$2692,6,0)</f>
        <v>7</v>
      </c>
      <c r="X1452" s="10">
        <f t="array" ref="X1452">VLOOKUP(A1452,BUSINESS!$A$2:$J$2692,7,0)</f>
        <v>0</v>
      </c>
      <c r="Y1452" s="10">
        <f t="array" ref="Y1452">VLOOKUP(A1452,BUSINESS!$A$2:$J$2692,8,0)</f>
        <v>238</v>
      </c>
      <c r="Z1452" s="10">
        <f t="array" ref="Z1452">VLOOKUP(A1452,BUSINESS!$A$2:$J$2692,9,0)</f>
        <v>7.0000000000000001E-3</v>
      </c>
      <c r="AA1452" s="10">
        <f t="array" ref="AA1452">VLOOKUP(A1452,BUSINESS!$A$2:$J$2692,10,0)</f>
        <v>0.114</v>
      </c>
      <c r="AB1452" s="12">
        <f t="shared" si="84"/>
        <v>379.0664996371126</v>
      </c>
      <c r="AC1452" s="10">
        <f t="shared" si="75"/>
        <v>9.3696651952764702E-5</v>
      </c>
      <c r="AD1452" s="10">
        <f t="shared" si="76"/>
        <v>0</v>
      </c>
      <c r="AE1452" s="10">
        <f t="shared" si="77"/>
        <v>4.8526089716583369</v>
      </c>
      <c r="AF1452">
        <f t="shared" si="86"/>
        <v>26.121490847437432</v>
      </c>
    </row>
    <row r="1453" spans="1:32" ht="14.4">
      <c r="A1453" s="7" t="str">
        <f t="shared" si="85"/>
        <v>Madagascar-Africa 2008</v>
      </c>
      <c r="B1453" s="7" t="s">
        <v>190</v>
      </c>
      <c r="C1453" s="8" t="s">
        <v>78</v>
      </c>
      <c r="D1453" s="9" t="s">
        <v>70</v>
      </c>
      <c r="E1453" s="14">
        <v>4.2999999999999997E-2</v>
      </c>
      <c r="F1453" s="13">
        <v>9413002737</v>
      </c>
      <c r="G1453" s="14">
        <v>20</v>
      </c>
      <c r="H1453" s="14">
        <v>0.45</v>
      </c>
      <c r="J1453" s="11">
        <v>1815</v>
      </c>
      <c r="K1453" s="10">
        <f t="array" ref="K1453">VLOOKUP(A1453,'HUMAN RESOURCES'!$A$2:$M$2692,5,0)</f>
        <v>3.5999999999999997E-2</v>
      </c>
      <c r="L1453" s="11">
        <f t="array" ref="L1453">VLOOKUP(A1453,'HUMAN RESOURCES'!$A$2:$M$2692,6,0)</f>
        <v>4.7E-2</v>
      </c>
      <c r="M1453" s="10">
        <f t="array" ref="M1453">VLOOKUP(A1453,'HUMAN RESOURCES'!$A$2:$M$2692,7,0)</f>
        <v>64</v>
      </c>
      <c r="N1453" s="10">
        <f t="array" ref="N1453">VLOOKUP(A1453,'HUMAN RESOURCES'!$A$2:$M$2692,8,0)</f>
        <v>61</v>
      </c>
      <c r="O1453" s="10">
        <f t="array" ref="O1453">VLOOKUP(A1453,'HUMAN RESOURCES'!$A$2:$M$2692,9,0)</f>
        <v>0.44</v>
      </c>
      <c r="P1453" s="10">
        <f t="array" ref="P1453">VLOOKUP(A1453,'HUMAN RESOURCES'!$A$2:$M$2692,10,0)</f>
        <v>0.53100000000000003</v>
      </c>
      <c r="Q1453" s="10">
        <f t="array" ref="Q1453">VLOOKUP(A1453,'HUMAN RESOURCES'!$A$2:$M$2692,11,0)</f>
        <v>2.9000000000000001E-2</v>
      </c>
      <c r="R1453" s="10">
        <f t="array" ref="R1453">VLOOKUP(A1453,'HUMAN RESOURCES'!$A$2:$M$2692,12,0)</f>
        <v>19926785</v>
      </c>
      <c r="S1453" s="10">
        <f t="array" ref="S1453">VLOOKUP(A1453,'HUMAN RESOURCES'!$A$2:$M$2692,13,0)</f>
        <v>0.307</v>
      </c>
      <c r="T1453" s="10">
        <f t="array" ref="T1453">VLOOKUP(A1453,TOURISM!$A$2:$F$2692,5,0)</f>
        <v>620000000</v>
      </c>
      <c r="U1453" s="10">
        <f t="array" ref="U1453">VLOOKUP(A1453,TOURISM!$A$2:$F$2692,6,0)</f>
        <v>143000000</v>
      </c>
      <c r="V1453" s="10">
        <f t="array" ref="V1453">VLOOKUP(A1453,BUSINESS!$A$2:$J$2692,5,0)</f>
        <v>0.42599999999999999</v>
      </c>
      <c r="W1453" s="10">
        <f t="array" ref="W1453">VLOOKUP(A1453,BUSINESS!$A$2:$J$2692,6,0)</f>
        <v>7</v>
      </c>
      <c r="X1453" s="10">
        <f t="array" ref="X1453">VLOOKUP(A1453,BUSINESS!$A$2:$J$2692,7,0)</f>
        <v>0</v>
      </c>
      <c r="Y1453" s="10">
        <f t="array" ref="Y1453">VLOOKUP(A1453,BUSINESS!$A$2:$J$2692,8,0)</f>
        <v>238</v>
      </c>
      <c r="Z1453" s="10">
        <f t="array" ref="Z1453">VLOOKUP(A1453,BUSINESS!$A$2:$J$2692,9,0)</f>
        <v>1.7000000000000001E-2</v>
      </c>
      <c r="AA1453" s="10">
        <f t="array" ref="AA1453">VLOOKUP(A1453,BUSINESS!$A$2:$J$2692,10,0)</f>
        <v>0.24299999999999999</v>
      </c>
      <c r="AB1453" s="12">
        <f t="shared" si="84"/>
        <v>472.37939973758938</v>
      </c>
      <c r="AC1453" s="10">
        <f t="shared" si="75"/>
        <v>9.1083433679843483E-5</v>
      </c>
      <c r="AD1453" s="10">
        <f t="shared" si="76"/>
        <v>0</v>
      </c>
      <c r="AE1453" s="10">
        <f t="shared" si="77"/>
        <v>7.176270532351305</v>
      </c>
      <c r="AF1453">
        <f t="shared" si="86"/>
        <v>31.113900210194469</v>
      </c>
    </row>
    <row r="1454" spans="1:32" ht="14.4">
      <c r="A1454" s="7" t="str">
        <f t="shared" si="85"/>
        <v>Madagascar-Africa 2009</v>
      </c>
      <c r="B1454" s="7" t="s">
        <v>190</v>
      </c>
      <c r="C1454" s="8" t="s">
        <v>78</v>
      </c>
      <c r="D1454" s="9" t="s">
        <v>71</v>
      </c>
      <c r="E1454" s="14">
        <v>4.4999999999999998E-2</v>
      </c>
      <c r="F1454" s="13">
        <v>8550363829</v>
      </c>
      <c r="G1454" s="14">
        <v>19</v>
      </c>
      <c r="H1454" s="14">
        <v>0.45</v>
      </c>
      <c r="I1454" s="10">
        <f t="array" ref="I1454">VLOOKUP(A1454,ENERGY!$A$2:$F$2691,5,0)</f>
        <v>0</v>
      </c>
      <c r="J1454" s="11">
        <f t="array" ref="J1454">VLOOKUP(A1454,ENERGY!$A$2:$F$2691,6,0)</f>
        <v>1742</v>
      </c>
      <c r="K1454" s="10">
        <f t="array" ref="K1454">VLOOKUP(A1454,'HUMAN RESOURCES'!$A$2:$M$2692,5,0)</f>
        <v>3.5999999999999997E-2</v>
      </c>
      <c r="L1454" s="11">
        <f t="array" ref="L1454">VLOOKUP(A1454,'HUMAN RESOURCES'!$A$2:$M$2692,6,0)</f>
        <v>4.4999999999999998E-2</v>
      </c>
      <c r="M1454" s="10">
        <f t="array" ref="M1454">VLOOKUP(A1454,'HUMAN RESOURCES'!$A$2:$M$2692,7,0)</f>
        <v>64</v>
      </c>
      <c r="N1454" s="10">
        <f t="array" ref="N1454">VLOOKUP(A1454,'HUMAN RESOURCES'!$A$2:$M$2692,8,0)</f>
        <v>61</v>
      </c>
      <c r="O1454" s="10">
        <f t="array" ref="O1454">VLOOKUP(A1454,'HUMAN RESOURCES'!$A$2:$M$2692,9,0)</f>
        <v>0.437</v>
      </c>
      <c r="P1454" s="10">
        <f t="array" ref="P1454">VLOOKUP(A1454,'HUMAN RESOURCES'!$A$2:$M$2692,10,0)</f>
        <v>0.53400000000000003</v>
      </c>
      <c r="Q1454" s="10">
        <f t="array" ref="Q1454">VLOOKUP(A1454,'HUMAN RESOURCES'!$A$2:$M$2692,11,0)</f>
        <v>2.9000000000000001E-2</v>
      </c>
      <c r="R1454" s="10">
        <f t="array" ref="R1454">VLOOKUP(A1454,'HUMAN RESOURCES'!$A$2:$M$2692,12,0)</f>
        <v>20495695</v>
      </c>
      <c r="S1454" s="10">
        <f t="array" ref="S1454">VLOOKUP(A1454,'HUMAN RESOURCES'!$A$2:$M$2692,13,0)</f>
        <v>0.313</v>
      </c>
      <c r="T1454" s="10">
        <f t="array" ref="T1454">VLOOKUP(A1454,TOURISM!$A$2:$F$2692,5,0)</f>
        <v>518000000</v>
      </c>
      <c r="U1454" s="10">
        <f t="array" ref="U1454">VLOOKUP(A1454,TOURISM!$A$2:$F$2692,6,0)</f>
        <v>123000000</v>
      </c>
      <c r="V1454" s="10">
        <f t="array" ref="V1454">VLOOKUP(A1454,BUSINESS!$A$2:$J$2692,5,0)</f>
        <v>0.38400000000000001</v>
      </c>
      <c r="W1454" s="10">
        <f t="array" ref="W1454">VLOOKUP(A1454,BUSINESS!$A$2:$J$2692,6,0)</f>
        <v>7</v>
      </c>
      <c r="X1454" s="10">
        <f t="array" ref="X1454">VLOOKUP(A1454,BUSINESS!$A$2:$J$2692,7,0)</f>
        <v>0</v>
      </c>
      <c r="Y1454" s="10">
        <f t="array" ref="Y1454">VLOOKUP(A1454,BUSINESS!$A$2:$J$2692,8,0)</f>
        <v>201</v>
      </c>
      <c r="Z1454" s="10">
        <f t="array" ref="Z1454">VLOOKUP(A1454,BUSINESS!$A$2:$J$2692,9,0)</f>
        <v>1.6E-2</v>
      </c>
      <c r="AA1454" s="10">
        <f t="array" ref="AA1454">VLOOKUP(A1454,BUSINESS!$A$2:$J$2692,10,0)</f>
        <v>0.307</v>
      </c>
      <c r="AB1454" s="12">
        <f t="shared" si="84"/>
        <v>417.17852597826032</v>
      </c>
      <c r="AC1454" s="10">
        <f t="shared" si="75"/>
        <v>8.4993458382357859E-5</v>
      </c>
      <c r="AD1454" s="10">
        <f t="shared" si="76"/>
        <v>0</v>
      </c>
      <c r="AE1454" s="10">
        <f t="shared" si="77"/>
        <v>6.0012602646555777</v>
      </c>
      <c r="AF1454">
        <f t="shared" si="86"/>
        <v>25.273600138956009</v>
      </c>
    </row>
    <row r="1455" spans="1:32" ht="14.4">
      <c r="A1455" s="7" t="str">
        <f t="shared" si="85"/>
        <v>Madagascar-Africa 2010</v>
      </c>
      <c r="B1455" s="7" t="s">
        <v>190</v>
      </c>
      <c r="C1455" s="8" t="s">
        <v>78</v>
      </c>
      <c r="D1455" s="9" t="s">
        <v>72</v>
      </c>
      <c r="E1455" s="14">
        <v>4.4999999999999998E-2</v>
      </c>
      <c r="F1455" s="13">
        <v>8704983553</v>
      </c>
      <c r="G1455" s="14">
        <v>19</v>
      </c>
      <c r="H1455" s="14">
        <v>0.49</v>
      </c>
      <c r="I1455" s="10">
        <f t="array" ref="I1455">VLOOKUP(A1455,ENERGY!$A$2:$F$2691,5,0)</f>
        <v>0</v>
      </c>
      <c r="J1455" s="11">
        <f t="array" ref="J1455">VLOOKUP(A1455,ENERGY!$A$2:$F$2691,6,0)</f>
        <v>1701</v>
      </c>
      <c r="K1455" s="10">
        <f t="array" ref="K1455">VLOOKUP(A1455,'HUMAN RESOURCES'!$A$2:$M$2692,5,0)</f>
        <v>3.5000000000000003E-2</v>
      </c>
      <c r="L1455" s="11">
        <f t="array" ref="L1455">VLOOKUP(A1455,'HUMAN RESOURCES'!$A$2:$M$2692,6,0)</f>
        <v>4.3999999999999997E-2</v>
      </c>
      <c r="M1455" s="10">
        <f t="array" ref="M1455">VLOOKUP(A1455,'HUMAN RESOURCES'!$A$2:$M$2692,7,0)</f>
        <v>65</v>
      </c>
      <c r="N1455" s="10">
        <f t="array" ref="N1455">VLOOKUP(A1455,'HUMAN RESOURCES'!$A$2:$M$2692,8,0)</f>
        <v>62</v>
      </c>
      <c r="O1455" s="10">
        <f t="array" ref="O1455">VLOOKUP(A1455,'HUMAN RESOURCES'!$A$2:$M$2692,9,0)</f>
        <v>0.434</v>
      </c>
      <c r="P1455" s="10">
        <f t="array" ref="P1455">VLOOKUP(A1455,'HUMAN RESOURCES'!$A$2:$M$2692,10,0)</f>
        <v>0.53700000000000003</v>
      </c>
      <c r="Q1455" s="10">
        <f t="array" ref="Q1455">VLOOKUP(A1455,'HUMAN RESOURCES'!$A$2:$M$2692,11,0)</f>
        <v>2.8000000000000001E-2</v>
      </c>
      <c r="R1455" s="10">
        <f t="array" ref="R1455">VLOOKUP(A1455,'HUMAN RESOURCES'!$A$2:$M$2692,12,0)</f>
        <v>21079532</v>
      </c>
      <c r="S1455" s="10">
        <f t="array" ref="S1455">VLOOKUP(A1455,'HUMAN RESOURCES'!$A$2:$M$2692,13,0)</f>
        <v>0.31900000000000001</v>
      </c>
      <c r="T1455" s="10">
        <f t="array" ref="T1455">VLOOKUP(A1455,TOURISM!$A$2:$F$2692,5,0)</f>
        <v>633000000</v>
      </c>
      <c r="U1455" s="10">
        <f t="array" ref="U1455">VLOOKUP(A1455,TOURISM!$A$2:$F$2692,6,0)</f>
        <v>110000000</v>
      </c>
      <c r="V1455" s="10">
        <f t="array" ref="V1455">VLOOKUP(A1455,BUSINESS!$A$2:$J$2692,5,0)</f>
        <v>0.377</v>
      </c>
      <c r="W1455" s="10">
        <f t="array" ref="W1455">VLOOKUP(A1455,BUSINESS!$A$2:$J$2692,6,0)</f>
        <v>7</v>
      </c>
      <c r="X1455" s="10">
        <f t="array" ref="X1455">VLOOKUP(A1455,BUSINESS!$A$2:$J$2692,7,0)</f>
        <v>0</v>
      </c>
      <c r="Y1455" s="10">
        <f t="array" ref="Y1455">VLOOKUP(A1455,BUSINESS!$A$2:$J$2692,8,0)</f>
        <v>201</v>
      </c>
      <c r="Z1455" s="10">
        <f t="array" ref="Z1455">VLOOKUP(A1455,BUSINESS!$A$2:$J$2692,9,0)</f>
        <v>1.7000000000000001E-2</v>
      </c>
      <c r="AA1455" s="10">
        <f t="array" ref="AA1455">VLOOKUP(A1455,BUSINESS!$A$2:$J$2692,10,0)</f>
        <v>0.36599999999999999</v>
      </c>
      <c r="AB1455" s="12">
        <f t="shared" si="84"/>
        <v>412.95905207952433</v>
      </c>
      <c r="AC1455" s="10">
        <f t="shared" si="75"/>
        <v>8.0694391127848571E-5</v>
      </c>
      <c r="AD1455" s="10">
        <f t="shared" si="76"/>
        <v>0</v>
      </c>
      <c r="AE1455" s="10">
        <f t="shared" si="77"/>
        <v>5.2183321717009656</v>
      </c>
      <c r="AF1455">
        <f t="shared" si="86"/>
        <v>30.029129678970101</v>
      </c>
    </row>
    <row r="1456" spans="1:32" ht="14.4">
      <c r="A1456" s="7" t="str">
        <f t="shared" si="85"/>
        <v>Madagascar-Africa 2011</v>
      </c>
      <c r="B1456" s="7" t="s">
        <v>190</v>
      </c>
      <c r="C1456" s="8" t="s">
        <v>78</v>
      </c>
      <c r="D1456" s="9" t="s">
        <v>73</v>
      </c>
      <c r="E1456" s="14">
        <v>4.1000000000000002E-2</v>
      </c>
      <c r="F1456" s="13">
        <v>9853981624</v>
      </c>
      <c r="G1456" s="14">
        <v>19</v>
      </c>
      <c r="H1456" s="14">
        <v>0.52500000000000002</v>
      </c>
      <c r="I1456" s="10">
        <f t="array" ref="I1456">VLOOKUP(A1456,ENERGY!$A$2:$F$2691,5,0)</f>
        <v>0</v>
      </c>
      <c r="J1456" s="11">
        <f t="array" ref="J1456">VLOOKUP(A1456,ENERGY!$A$2:$F$2691,6,0)</f>
        <v>1683</v>
      </c>
      <c r="K1456" s="10">
        <f t="array" ref="K1456">VLOOKUP(A1456,'HUMAN RESOURCES'!$A$2:$M$2692,5,0)</f>
        <v>3.5000000000000003E-2</v>
      </c>
      <c r="L1456" s="11">
        <f t="array" ref="L1456">VLOOKUP(A1456,'HUMAN RESOURCES'!$A$2:$M$2692,6,0)</f>
        <v>4.2000000000000003E-2</v>
      </c>
      <c r="M1456" s="10">
        <f t="array" ref="M1456">VLOOKUP(A1456,'HUMAN RESOURCES'!$A$2:$M$2692,7,0)</f>
        <v>65</v>
      </c>
      <c r="N1456" s="10">
        <f t="array" ref="N1456">VLOOKUP(A1456,'HUMAN RESOURCES'!$A$2:$M$2692,8,0)</f>
        <v>62</v>
      </c>
      <c r="O1456" s="10">
        <f t="array" ref="O1456">VLOOKUP(A1456,'HUMAN RESOURCES'!$A$2:$M$2692,9,0)</f>
        <v>0.43099999999999999</v>
      </c>
      <c r="P1456" s="10">
        <f t="array" ref="P1456">VLOOKUP(A1456,'HUMAN RESOURCES'!$A$2:$M$2692,10,0)</f>
        <v>0.54100000000000004</v>
      </c>
      <c r="Q1456" s="10">
        <f t="array" ref="Q1456">VLOOKUP(A1456,'HUMAN RESOURCES'!$A$2:$M$2692,11,0)</f>
        <v>2.8000000000000001E-2</v>
      </c>
      <c r="R1456" s="10">
        <f t="array" ref="R1456">VLOOKUP(A1456,'HUMAN RESOURCES'!$A$2:$M$2692,12,0)</f>
        <v>21678934</v>
      </c>
      <c r="S1456" s="10">
        <f t="array" ref="S1456">VLOOKUP(A1456,'HUMAN RESOURCES'!$A$2:$M$2692,13,0)</f>
        <v>0.32600000000000001</v>
      </c>
      <c r="T1456" s="10">
        <f t="array" ref="T1456">VLOOKUP(A1456,TOURISM!$A$2:$F$2692,5,0)</f>
        <v>0</v>
      </c>
      <c r="U1456" s="10">
        <v>110000000</v>
      </c>
      <c r="V1456" s="10">
        <f t="array" ref="V1456">VLOOKUP(A1456,BUSINESS!$A$2:$J$2692,5,0)</f>
        <v>0.371</v>
      </c>
      <c r="W1456" s="10">
        <f t="array" ref="W1456">VLOOKUP(A1456,BUSINESS!$A$2:$J$2692,6,0)</f>
        <v>8</v>
      </c>
      <c r="X1456" s="10">
        <f t="array" ref="X1456">VLOOKUP(A1456,BUSINESS!$A$2:$J$2692,7,0)</f>
        <v>0</v>
      </c>
      <c r="Y1456" s="10">
        <f t="array" ref="Y1456">VLOOKUP(A1456,BUSINESS!$A$2:$J$2692,8,0)</f>
        <v>201</v>
      </c>
      <c r="Z1456" s="10">
        <f t="array" ref="Z1456">VLOOKUP(A1456,BUSINESS!$A$2:$J$2692,9,0)</f>
        <v>1.9E-2</v>
      </c>
      <c r="AA1456" s="10">
        <f t="array" ref="AA1456">VLOOKUP(A1456,BUSINESS!$A$2:$J$2692,10,0)</f>
        <v>0.4</v>
      </c>
      <c r="AB1456" s="12">
        <f t="shared" si="84"/>
        <v>454.54179730424016</v>
      </c>
      <c r="AC1456" s="10">
        <f t="shared" si="75"/>
        <v>7.7632968484520504E-5</v>
      </c>
      <c r="AD1456" s="10">
        <f t="shared" si="76"/>
        <v>0</v>
      </c>
      <c r="AE1456" s="10">
        <f t="shared" si="77"/>
        <v>5.0740502277464383</v>
      </c>
      <c r="AF1456">
        <f t="shared" si="86"/>
        <v>0</v>
      </c>
    </row>
    <row r="1457" spans="1:32" ht="14.4">
      <c r="A1457" s="7" t="str">
        <f t="shared" si="85"/>
        <v>Madagascar-Africa 2012</v>
      </c>
      <c r="B1457" s="7" t="s">
        <v>190</v>
      </c>
      <c r="C1457" s="8" t="s">
        <v>78</v>
      </c>
      <c r="D1457" s="9" t="s">
        <v>74</v>
      </c>
      <c r="E1457" s="14">
        <v>4.1000000000000002E-2</v>
      </c>
      <c r="F1457" s="13">
        <v>9880703883</v>
      </c>
      <c r="G1457" s="14">
        <v>18</v>
      </c>
      <c r="H1457" s="14">
        <v>0.6</v>
      </c>
      <c r="I1457" s="10">
        <f t="array" ref="I1457">VLOOKUP(A1457,ENERGY!$A$2:$F$2691,5,0)</f>
        <v>0</v>
      </c>
      <c r="J1457" s="11">
        <f t="array" ref="J1457">VLOOKUP(A1457,ENERGY!$A$2:$F$2691,6,0)</f>
        <v>1236</v>
      </c>
      <c r="K1457" s="10">
        <f t="array" ref="K1457">VLOOKUP(A1457,'HUMAN RESOURCES'!$A$2:$M$2692,5,0)</f>
        <v>3.5000000000000003E-2</v>
      </c>
      <c r="L1457" s="11">
        <f t="array" ref="L1457">VLOOKUP(A1457,'HUMAN RESOURCES'!$A$2:$M$2692,6,0)</f>
        <v>4.1000000000000002E-2</v>
      </c>
      <c r="M1457" s="10">
        <f t="array" ref="M1457">VLOOKUP(A1457,'HUMAN RESOURCES'!$A$2:$M$2692,7,0)</f>
        <v>66</v>
      </c>
      <c r="N1457" s="10">
        <f t="array" ref="N1457">VLOOKUP(A1457,'HUMAN RESOURCES'!$A$2:$M$2692,8,0)</f>
        <v>63</v>
      </c>
      <c r="O1457" s="10">
        <f t="array" ref="O1457">VLOOKUP(A1457,'HUMAN RESOURCES'!$A$2:$M$2692,9,0)</f>
        <v>0.42699999999999999</v>
      </c>
      <c r="P1457" s="10">
        <f t="array" ref="P1457">VLOOKUP(A1457,'HUMAN RESOURCES'!$A$2:$M$2692,10,0)</f>
        <v>0.54500000000000004</v>
      </c>
      <c r="Q1457" s="10">
        <f t="array" ref="Q1457">VLOOKUP(A1457,'HUMAN RESOURCES'!$A$2:$M$2692,11,0)</f>
        <v>2.8000000000000001E-2</v>
      </c>
      <c r="R1457" s="10">
        <f t="array" ref="R1457">VLOOKUP(A1457,'HUMAN RESOURCES'!$A$2:$M$2692,12,0)</f>
        <v>22293914</v>
      </c>
      <c r="S1457" s="10">
        <f t="array" ref="S1457">VLOOKUP(A1457,'HUMAN RESOURCES'!$A$2:$M$2692,13,0)</f>
        <v>0.33200000000000002</v>
      </c>
      <c r="T1457" s="10">
        <f t="array" ref="T1457">VLOOKUP(A1457,TOURISM!$A$2:$F$2692,5,0)</f>
        <v>0</v>
      </c>
      <c r="U1457" s="10">
        <v>110000000</v>
      </c>
      <c r="V1457" s="10">
        <f t="array" ref="V1457">VLOOKUP(A1457,BUSINESS!$A$2:$J$2692,5,0)</f>
        <v>0.36399999999999999</v>
      </c>
      <c r="W1457" s="10">
        <f t="array" ref="W1457">VLOOKUP(A1457,BUSINESS!$A$2:$J$2692,6,0)</f>
        <v>8</v>
      </c>
      <c r="X1457" s="10">
        <f t="array" ref="X1457">VLOOKUP(A1457,BUSINESS!$A$2:$J$2692,7,0)</f>
        <v>144</v>
      </c>
      <c r="Y1457" s="10">
        <f t="array" ref="Y1457">VLOOKUP(A1457,BUSINESS!$A$2:$J$2692,8,0)</f>
        <v>201</v>
      </c>
      <c r="Z1457" s="10">
        <f t="array" ref="Z1457">VLOOKUP(A1457,BUSINESS!$A$2:$J$2692,9,0)</f>
        <v>2.1000000000000001E-2</v>
      </c>
      <c r="AA1457" s="10">
        <f t="array" ref="AA1457">VLOOKUP(A1457,BUSINESS!$A$2:$J$2692,10,0)</f>
        <v>0.39400000000000002</v>
      </c>
      <c r="AB1457" s="12">
        <f t="shared" si="84"/>
        <v>443.2018479572497</v>
      </c>
      <c r="AC1457" s="10">
        <f t="shared" si="75"/>
        <v>5.544113967605688E-5</v>
      </c>
      <c r="AD1457" s="10">
        <f t="shared" si="76"/>
        <v>0</v>
      </c>
      <c r="AE1457" s="10">
        <f t="shared" si="77"/>
        <v>4.9340820100050626</v>
      </c>
      <c r="AF1457">
        <f t="shared" si="86"/>
        <v>0</v>
      </c>
    </row>
    <row r="1458" spans="1:32" ht="14.4">
      <c r="A1458" s="7" t="str">
        <f t="shared" si="85"/>
        <v>Malawi-Africa 2000</v>
      </c>
      <c r="B1458" s="7" t="s">
        <v>191</v>
      </c>
      <c r="C1458" s="8" t="s">
        <v>78</v>
      </c>
      <c r="D1458" s="9" t="s">
        <v>62</v>
      </c>
      <c r="E1458" s="14">
        <v>6.0999999999999999E-2</v>
      </c>
      <c r="F1458" s="13">
        <v>1743506287</v>
      </c>
      <c r="G1458" s="14">
        <v>9</v>
      </c>
      <c r="H1458" s="14">
        <v>0.53100000000000003</v>
      </c>
      <c r="I1458" s="10">
        <f t="array" ref="I1458">VLOOKUP(A1458,ENERGY!$A$2:$F$2691,5,0)</f>
        <v>0</v>
      </c>
      <c r="J1458" s="11">
        <f t="array" ref="J1458">VLOOKUP(A1458,ENERGY!$A$2:$F$2691,6,0)</f>
        <v>0</v>
      </c>
      <c r="K1458" s="10">
        <f t="array" ref="K1458">VLOOKUP(A1458,'HUMAN RESOURCES'!$A$2:$M$2692,5,0)</f>
        <v>4.4999999999999998E-2</v>
      </c>
      <c r="L1458" s="11">
        <f t="array" ref="L1458">VLOOKUP(A1458,'HUMAN RESOURCES'!$A$2:$M$2692,6,0)</f>
        <v>0.10299999999999999</v>
      </c>
      <c r="M1458" s="10">
        <f t="array" ref="M1458">VLOOKUP(A1458,'HUMAN RESOURCES'!$A$2:$M$2692,7,0)</f>
        <v>46</v>
      </c>
      <c r="N1458" s="10">
        <f t="array" ref="N1458">VLOOKUP(A1458,'HUMAN RESOURCES'!$A$2:$M$2692,8,0)</f>
        <v>46</v>
      </c>
      <c r="O1458" s="10">
        <f t="array" ref="O1458">VLOOKUP(A1458,'HUMAN RESOURCES'!$A$2:$M$2692,9,0)</f>
        <v>0.45800000000000002</v>
      </c>
      <c r="P1458" s="10">
        <f t="array" ref="P1458">VLOOKUP(A1458,'HUMAN RESOURCES'!$A$2:$M$2692,10,0)</f>
        <v>0.51100000000000001</v>
      </c>
      <c r="Q1458" s="10">
        <f t="array" ref="Q1458">VLOOKUP(A1458,'HUMAN RESOURCES'!$A$2:$M$2692,11,0)</f>
        <v>3.1E-2</v>
      </c>
      <c r="R1458" s="10">
        <f t="array" ref="R1458">VLOOKUP(A1458,'HUMAN RESOURCES'!$A$2:$M$2692,12,0)</f>
        <v>11321496</v>
      </c>
      <c r="S1458" s="10">
        <f t="array" ref="S1458">VLOOKUP(A1458,'HUMAN RESOURCES'!$A$2:$M$2692,13,0)</f>
        <v>0.14599999999999999</v>
      </c>
      <c r="T1458" s="10">
        <f t="array" ref="T1458">VLOOKUP(A1458,TOURISM!$A$2:$F$2692,5,0)</f>
        <v>29000000</v>
      </c>
      <c r="U1458" s="10">
        <f t="array" ref="U1458">VLOOKUP(A1458,TOURISM!$A$2:$F$2692,6,0)</f>
        <v>53000000</v>
      </c>
      <c r="V1458" s="10">
        <f t="array" ref="V1458">VLOOKUP(A1458,BUSINESS!$A$2:$J$2692,5,0)</f>
        <v>0</v>
      </c>
      <c r="W1458" s="10">
        <f t="array" ref="W1458">VLOOKUP(A1458,BUSINESS!$A$2:$J$2692,6,0)</f>
        <v>0</v>
      </c>
      <c r="X1458" s="10">
        <f t="array" ref="X1458">VLOOKUP(A1458,BUSINESS!$A$2:$J$2692,7,0)</f>
        <v>0</v>
      </c>
      <c r="Y1458" s="10">
        <f t="array" ref="Y1458">VLOOKUP(A1458,BUSINESS!$A$2:$J$2692,8,0)</f>
        <v>0</v>
      </c>
      <c r="Z1458" s="10">
        <f t="array" ref="Z1458">VLOOKUP(A1458,BUSINESS!$A$2:$J$2692,9,0)</f>
        <v>1E-3</v>
      </c>
      <c r="AA1458" s="10">
        <f t="array" ref="AA1458">VLOOKUP(A1458,BUSINESS!$A$2:$J$2692,10,0)</f>
        <v>4.0000000000000001E-3</v>
      </c>
      <c r="AB1458" s="12">
        <f t="shared" si="84"/>
        <v>153.9996381220291</v>
      </c>
      <c r="AC1458" s="10">
        <f t="shared" si="75"/>
        <v>0</v>
      </c>
      <c r="AD1458" s="10">
        <f t="shared" si="76"/>
        <v>0</v>
      </c>
      <c r="AE1458" s="10">
        <f t="shared" si="77"/>
        <v>4.6813601312052757</v>
      </c>
      <c r="AF1458">
        <f t="shared" si="86"/>
        <v>2.5614989397160941</v>
      </c>
    </row>
    <row r="1459" spans="1:32" ht="14.4">
      <c r="A1459" s="7" t="str">
        <f t="shared" si="85"/>
        <v>Malawi-Africa 2001</v>
      </c>
      <c r="B1459" s="7" t="s">
        <v>191</v>
      </c>
      <c r="C1459" s="8" t="s">
        <v>78</v>
      </c>
      <c r="D1459" s="9" t="s">
        <v>63</v>
      </c>
      <c r="E1459" s="14">
        <v>5.0999999999999997E-2</v>
      </c>
      <c r="F1459" s="13">
        <v>1716502069</v>
      </c>
      <c r="G1459" s="14">
        <v>8</v>
      </c>
      <c r="H1459" s="14">
        <v>0.56200000000000006</v>
      </c>
      <c r="I1459" s="10">
        <f t="array" ref="I1459">VLOOKUP(A1459,ENERGY!$A$2:$F$2691,5,0)</f>
        <v>0</v>
      </c>
      <c r="J1459" s="11">
        <f t="array" ref="J1459">VLOOKUP(A1459,ENERGY!$A$2:$F$2691,6,0)</f>
        <v>0</v>
      </c>
      <c r="K1459" s="10">
        <f t="array" ref="K1459">VLOOKUP(A1459,'HUMAN RESOURCES'!$A$2:$M$2692,5,0)</f>
        <v>4.4999999999999998E-2</v>
      </c>
      <c r="L1459" s="11">
        <f t="array" ref="L1459">VLOOKUP(A1459,'HUMAN RESOURCES'!$A$2:$M$2692,6,0)</f>
        <v>9.7000000000000003E-2</v>
      </c>
      <c r="M1459" s="10">
        <f t="array" ref="M1459">VLOOKUP(A1459,'HUMAN RESOURCES'!$A$2:$M$2692,7,0)</f>
        <v>46</v>
      </c>
      <c r="N1459" s="10">
        <f t="array" ref="N1459">VLOOKUP(A1459,'HUMAN RESOURCES'!$A$2:$M$2692,8,0)</f>
        <v>46</v>
      </c>
      <c r="O1459" s="10">
        <f t="array" ref="O1459">VLOOKUP(A1459,'HUMAN RESOURCES'!$A$2:$M$2692,9,0)</f>
        <v>0.46</v>
      </c>
      <c r="P1459" s="10">
        <f t="array" ref="P1459">VLOOKUP(A1459,'HUMAN RESOURCES'!$A$2:$M$2692,10,0)</f>
        <v>0.51</v>
      </c>
      <c r="Q1459" s="10">
        <f t="array" ref="Q1459">VLOOKUP(A1459,'HUMAN RESOURCES'!$A$2:$M$2692,11,0)</f>
        <v>0.03</v>
      </c>
      <c r="R1459" s="10">
        <f t="array" ref="R1459">VLOOKUP(A1459,'HUMAN RESOURCES'!$A$2:$M$2692,12,0)</f>
        <v>11623166</v>
      </c>
      <c r="S1459" s="10">
        <f t="array" ref="S1459">VLOOKUP(A1459,'HUMAN RESOURCES'!$A$2:$M$2692,13,0)</f>
        <v>0.14699999999999999</v>
      </c>
      <c r="T1459" s="10">
        <f t="array" ref="T1459">VLOOKUP(A1459,TOURISM!$A$2:$F$2692,5,0)</f>
        <v>40000000</v>
      </c>
      <c r="U1459" s="10">
        <f t="array" ref="U1459">VLOOKUP(A1459,TOURISM!$A$2:$F$2692,6,0)</f>
        <v>52000000</v>
      </c>
      <c r="V1459" s="10">
        <f t="array" ref="V1459">VLOOKUP(A1459,BUSINESS!$A$2:$J$2692,5,0)</f>
        <v>0</v>
      </c>
      <c r="W1459" s="10">
        <f t="array" ref="W1459">VLOOKUP(A1459,BUSINESS!$A$2:$J$2692,6,0)</f>
        <v>0</v>
      </c>
      <c r="X1459" s="10">
        <f t="array" ref="X1459">VLOOKUP(A1459,BUSINESS!$A$2:$J$2692,7,0)</f>
        <v>0</v>
      </c>
      <c r="Y1459" s="10">
        <f t="array" ref="Y1459">VLOOKUP(A1459,BUSINESS!$A$2:$J$2692,8,0)</f>
        <v>0</v>
      </c>
      <c r="Z1459" s="10">
        <f t="array" ref="Z1459">VLOOKUP(A1459,BUSINESS!$A$2:$J$2692,9,0)</f>
        <v>2E-3</v>
      </c>
      <c r="AA1459" s="10">
        <f t="array" ref="AA1459">VLOOKUP(A1459,BUSINESS!$A$2:$J$2692,10,0)</f>
        <v>5.0000000000000001E-3</v>
      </c>
      <c r="AB1459" s="12">
        <f t="shared" si="84"/>
        <v>147.67939036575748</v>
      </c>
      <c r="AC1459" s="10">
        <f t="shared" si="75"/>
        <v>0</v>
      </c>
      <c r="AD1459" s="10">
        <f t="shared" si="76"/>
        <v>0</v>
      </c>
      <c r="AE1459" s="10">
        <f t="shared" si="77"/>
        <v>4.4738240854514162</v>
      </c>
      <c r="AF1459">
        <f t="shared" si="86"/>
        <v>3.4414031426549356</v>
      </c>
    </row>
    <row r="1460" spans="1:32" ht="14.4">
      <c r="A1460" s="7" t="str">
        <f t="shared" si="85"/>
        <v>Malawi-Africa 2002</v>
      </c>
      <c r="B1460" s="7" t="s">
        <v>191</v>
      </c>
      <c r="C1460" s="8" t="s">
        <v>78</v>
      </c>
      <c r="D1460" s="9" t="s">
        <v>64</v>
      </c>
      <c r="E1460" s="14">
        <v>4.8000000000000001E-2</v>
      </c>
      <c r="F1460" s="13">
        <v>2665158943</v>
      </c>
      <c r="G1460" s="14">
        <v>11</v>
      </c>
      <c r="H1460" s="14">
        <v>0.505</v>
      </c>
      <c r="I1460" s="10">
        <f t="array" ref="I1460">VLOOKUP(A1460,ENERGY!$A$2:$F$2691,5,0)</f>
        <v>0</v>
      </c>
      <c r="J1460" s="11">
        <f t="array" ref="J1460">VLOOKUP(A1460,ENERGY!$A$2:$F$2691,6,0)</f>
        <v>1239</v>
      </c>
      <c r="K1460" s="10">
        <f t="array" ref="K1460">VLOOKUP(A1460,'HUMAN RESOURCES'!$A$2:$M$2692,5,0)</f>
        <v>4.3999999999999997E-2</v>
      </c>
      <c r="L1460" s="11">
        <f t="array" ref="L1460">VLOOKUP(A1460,'HUMAN RESOURCES'!$A$2:$M$2692,6,0)</f>
        <v>0.09</v>
      </c>
      <c r="M1460" s="10">
        <f t="array" ref="M1460">VLOOKUP(A1460,'HUMAN RESOURCES'!$A$2:$M$2692,7,0)</f>
        <v>47</v>
      </c>
      <c r="N1460" s="10">
        <f t="array" ref="N1460">VLOOKUP(A1460,'HUMAN RESOURCES'!$A$2:$M$2692,8,0)</f>
        <v>47</v>
      </c>
      <c r="O1460" s="10">
        <f t="array" ref="O1460">VLOOKUP(A1460,'HUMAN RESOURCES'!$A$2:$M$2692,9,0)</f>
        <v>0.46100000000000002</v>
      </c>
      <c r="P1460" s="10">
        <f t="array" ref="P1460">VLOOKUP(A1460,'HUMAN RESOURCES'!$A$2:$M$2692,10,0)</f>
        <v>0.50900000000000001</v>
      </c>
      <c r="Q1460" s="10">
        <f t="array" ref="Q1460">VLOOKUP(A1460,'HUMAN RESOURCES'!$A$2:$M$2692,11,0)</f>
        <v>0.03</v>
      </c>
      <c r="R1460" s="10">
        <f t="array" ref="R1460">VLOOKUP(A1460,'HUMAN RESOURCES'!$A$2:$M$2692,12,0)</f>
        <v>11926778</v>
      </c>
      <c r="S1460" s="10">
        <f t="array" ref="S1460">VLOOKUP(A1460,'HUMAN RESOURCES'!$A$2:$M$2692,13,0)</f>
        <v>0.14799999999999999</v>
      </c>
      <c r="T1460" s="10">
        <f t="array" ref="T1460">VLOOKUP(A1460,TOURISM!$A$2:$F$2692,5,0)</f>
        <v>45000000</v>
      </c>
      <c r="U1460" s="10">
        <f t="array" ref="U1460">VLOOKUP(A1460,TOURISM!$A$2:$F$2692,6,0)</f>
        <v>86000000</v>
      </c>
      <c r="V1460" s="10">
        <f t="array" ref="V1460">VLOOKUP(A1460,BUSINESS!$A$2:$J$2692,5,0)</f>
        <v>0</v>
      </c>
      <c r="W1460" s="10">
        <f t="array" ref="W1460">VLOOKUP(A1460,BUSINESS!$A$2:$J$2692,6,0)</f>
        <v>0</v>
      </c>
      <c r="X1460" s="10">
        <f t="array" ref="X1460">VLOOKUP(A1460,BUSINESS!$A$2:$J$2692,7,0)</f>
        <v>0</v>
      </c>
      <c r="Y1460" s="10">
        <f t="array" ref="Y1460">VLOOKUP(A1460,BUSINESS!$A$2:$J$2692,8,0)</f>
        <v>0</v>
      </c>
      <c r="Z1460" s="10">
        <f t="array" ref="Z1460">VLOOKUP(A1460,BUSINESS!$A$2:$J$2692,9,0)</f>
        <v>2E-3</v>
      </c>
      <c r="AA1460" s="10">
        <f t="array" ref="AA1460">VLOOKUP(A1460,BUSINESS!$A$2:$J$2692,10,0)</f>
        <v>7.0000000000000001E-3</v>
      </c>
      <c r="AB1460" s="12">
        <f t="shared" si="84"/>
        <v>223.46009483868988</v>
      </c>
      <c r="AC1460" s="10">
        <f t="shared" si="75"/>
        <v>1.0388388213480624E-4</v>
      </c>
      <c r="AD1460" s="10">
        <f t="shared" si="76"/>
        <v>0</v>
      </c>
      <c r="AE1460" s="10">
        <f t="shared" si="77"/>
        <v>7.2106649423675027</v>
      </c>
      <c r="AF1460">
        <f t="shared" si="86"/>
        <v>3.7730223535643912</v>
      </c>
    </row>
    <row r="1461" spans="1:32" ht="14.4">
      <c r="A1461" s="7" t="str">
        <f t="shared" si="85"/>
        <v>Malawi-Africa 2003</v>
      </c>
      <c r="B1461" s="7" t="s">
        <v>191</v>
      </c>
      <c r="C1461" s="8" t="s">
        <v>78</v>
      </c>
      <c r="D1461" s="9" t="s">
        <v>65</v>
      </c>
      <c r="E1461" s="14">
        <v>6.3E-2</v>
      </c>
      <c r="F1461" s="13">
        <v>2424656666</v>
      </c>
      <c r="G1461" s="14">
        <v>13</v>
      </c>
      <c r="H1461" s="14">
        <v>0.48899999999999999</v>
      </c>
      <c r="I1461" s="10">
        <f t="array" ref="I1461">VLOOKUP(A1461,ENERGY!$A$2:$F$2691,5,0)</f>
        <v>0</v>
      </c>
      <c r="J1461" s="11">
        <f t="array" ref="J1461">VLOOKUP(A1461,ENERGY!$A$2:$F$2691,6,0)</f>
        <v>1060</v>
      </c>
      <c r="K1461" s="10">
        <f t="array" ref="K1461">VLOOKUP(A1461,'HUMAN RESOURCES'!$A$2:$M$2692,5,0)</f>
        <v>4.2999999999999997E-2</v>
      </c>
      <c r="L1461" s="11">
        <f t="array" ref="L1461">VLOOKUP(A1461,'HUMAN RESOURCES'!$A$2:$M$2692,6,0)</f>
        <v>8.4000000000000005E-2</v>
      </c>
      <c r="M1461" s="10">
        <f t="array" ref="M1461">VLOOKUP(A1461,'HUMAN RESOURCES'!$A$2:$M$2692,7,0)</f>
        <v>47</v>
      </c>
      <c r="N1461" s="10">
        <f t="array" ref="N1461">VLOOKUP(A1461,'HUMAN RESOURCES'!$A$2:$M$2692,8,0)</f>
        <v>47</v>
      </c>
      <c r="O1461" s="10">
        <f t="array" ref="O1461">VLOOKUP(A1461,'HUMAN RESOURCES'!$A$2:$M$2692,9,0)</f>
        <v>0.46100000000000002</v>
      </c>
      <c r="P1461" s="10">
        <f t="array" ref="P1461">VLOOKUP(A1461,'HUMAN RESOURCES'!$A$2:$M$2692,10,0)</f>
        <v>0.50900000000000001</v>
      </c>
      <c r="Q1461" s="10">
        <f t="array" ref="Q1461">VLOOKUP(A1461,'HUMAN RESOURCES'!$A$2:$M$2692,11,0)</f>
        <v>0.03</v>
      </c>
      <c r="R1461" s="10">
        <f t="array" ref="R1461">VLOOKUP(A1461,'HUMAN RESOURCES'!$A$2:$M$2692,12,0)</f>
        <v>12238739</v>
      </c>
      <c r="S1461" s="10">
        <f t="array" ref="S1461">VLOOKUP(A1461,'HUMAN RESOURCES'!$A$2:$M$2692,13,0)</f>
        <v>0.14899999999999999</v>
      </c>
      <c r="T1461" s="10">
        <f t="array" ref="T1461">VLOOKUP(A1461,TOURISM!$A$2:$F$2692,5,0)</f>
        <v>66000000</v>
      </c>
      <c r="U1461" s="10">
        <f t="array" ref="U1461">VLOOKUP(A1461,TOURISM!$A$2:$F$2692,6,0)</f>
        <v>70000000</v>
      </c>
      <c r="V1461" s="10">
        <f t="array" ref="V1461">VLOOKUP(A1461,BUSINESS!$A$2:$J$2692,5,0)</f>
        <v>0</v>
      </c>
      <c r="W1461" s="10">
        <f t="array" ref="W1461">VLOOKUP(A1461,BUSINESS!$A$2:$J$2692,6,0)</f>
        <v>45</v>
      </c>
      <c r="X1461" s="10">
        <f t="array" ref="X1461">VLOOKUP(A1461,BUSINESS!$A$2:$J$2692,7,0)</f>
        <v>0</v>
      </c>
      <c r="Y1461" s="10">
        <f t="array" ref="Y1461">VLOOKUP(A1461,BUSINESS!$A$2:$J$2692,8,0)</f>
        <v>0</v>
      </c>
      <c r="Z1461" s="10">
        <f t="array" ref="Z1461">VLOOKUP(A1461,BUSINESS!$A$2:$J$2692,9,0)</f>
        <v>3.0000000000000001E-3</v>
      </c>
      <c r="AA1461" s="10">
        <f t="array" ref="AA1461">VLOOKUP(A1461,BUSINESS!$A$2:$J$2692,10,0)</f>
        <v>1.0999999999999999E-2</v>
      </c>
      <c r="AB1461" s="12">
        <f t="shared" si="84"/>
        <v>198.11327506861613</v>
      </c>
      <c r="AC1461" s="10">
        <f t="shared" si="75"/>
        <v>8.6610230024514775E-5</v>
      </c>
      <c r="AD1461" s="10">
        <f t="shared" si="76"/>
        <v>0</v>
      </c>
      <c r="AE1461" s="10">
        <f t="shared" si="77"/>
        <v>5.719543492184938</v>
      </c>
      <c r="AF1461">
        <f t="shared" si="86"/>
        <v>5.3927124354886562</v>
      </c>
    </row>
    <row r="1462" spans="1:32" ht="14.4">
      <c r="A1462" s="7" t="str">
        <f t="shared" si="85"/>
        <v>Malawi-Africa 2004</v>
      </c>
      <c r="B1462" s="7" t="s">
        <v>191</v>
      </c>
      <c r="C1462" s="8" t="s">
        <v>78</v>
      </c>
      <c r="D1462" s="9" t="s">
        <v>66</v>
      </c>
      <c r="E1462" s="14">
        <v>7.8E-2</v>
      </c>
      <c r="F1462" s="13">
        <v>2625127098</v>
      </c>
      <c r="G1462" s="14">
        <v>16</v>
      </c>
      <c r="H1462" s="14">
        <v>0.36799999999999999</v>
      </c>
      <c r="I1462" s="10">
        <f t="array" ref="I1462">VLOOKUP(A1462,ENERGY!$A$2:$F$2691,5,0)</f>
        <v>0</v>
      </c>
      <c r="J1462" s="11">
        <f t="array" ref="J1462">VLOOKUP(A1462,ENERGY!$A$2:$F$2691,6,0)</f>
        <v>1155</v>
      </c>
      <c r="K1462" s="10">
        <f t="array" ref="K1462">VLOOKUP(A1462,'HUMAN RESOURCES'!$A$2:$M$2692,5,0)</f>
        <v>4.2999999999999997E-2</v>
      </c>
      <c r="L1462" s="11">
        <f t="array" ref="L1462">VLOOKUP(A1462,'HUMAN RESOURCES'!$A$2:$M$2692,6,0)</f>
        <v>7.8E-2</v>
      </c>
      <c r="M1462" s="10">
        <f t="array" ref="M1462">VLOOKUP(A1462,'HUMAN RESOURCES'!$A$2:$M$2692,7,0)</f>
        <v>48</v>
      </c>
      <c r="N1462" s="10">
        <f t="array" ref="N1462">VLOOKUP(A1462,'HUMAN RESOURCES'!$A$2:$M$2692,8,0)</f>
        <v>48</v>
      </c>
      <c r="O1462" s="10">
        <f t="array" ref="O1462">VLOOKUP(A1462,'HUMAN RESOURCES'!$A$2:$M$2692,9,0)</f>
        <v>0.46100000000000002</v>
      </c>
      <c r="P1462" s="10">
        <f t="array" ref="P1462">VLOOKUP(A1462,'HUMAN RESOURCES'!$A$2:$M$2692,10,0)</f>
        <v>0.50800000000000001</v>
      </c>
      <c r="Q1462" s="10">
        <f t="array" ref="Q1462">VLOOKUP(A1462,'HUMAN RESOURCES'!$A$2:$M$2692,11,0)</f>
        <v>0.03</v>
      </c>
      <c r="R1462" s="10">
        <f t="array" ref="R1462">VLOOKUP(A1462,'HUMAN RESOURCES'!$A$2:$M$2692,12,0)</f>
        <v>12569091</v>
      </c>
      <c r="S1462" s="10">
        <f t="array" ref="S1462">VLOOKUP(A1462,'HUMAN RESOURCES'!$A$2:$M$2692,13,0)</f>
        <v>0.15</v>
      </c>
      <c r="T1462" s="10">
        <f t="array" ref="T1462">VLOOKUP(A1462,TOURISM!$A$2:$F$2692,5,0)</f>
        <v>74000000</v>
      </c>
      <c r="U1462" s="10">
        <f t="array" ref="U1462">VLOOKUP(A1462,TOURISM!$A$2:$F$2692,6,0)</f>
        <v>70000000</v>
      </c>
      <c r="V1462" s="10">
        <f t="array" ref="V1462">VLOOKUP(A1462,BUSINESS!$A$2:$J$2692,5,0)</f>
        <v>0</v>
      </c>
      <c r="W1462" s="10">
        <f t="array" ref="W1462">VLOOKUP(A1462,BUSINESS!$A$2:$J$2692,6,0)</f>
        <v>39</v>
      </c>
      <c r="X1462" s="10">
        <f t="array" ref="X1462">VLOOKUP(A1462,BUSINESS!$A$2:$J$2692,7,0)</f>
        <v>0</v>
      </c>
      <c r="Y1462" s="10">
        <f t="array" ref="Y1462">VLOOKUP(A1462,BUSINESS!$A$2:$J$2692,8,0)</f>
        <v>0</v>
      </c>
      <c r="Z1462" s="10">
        <f t="array" ref="Z1462">VLOOKUP(A1462,BUSINESS!$A$2:$J$2692,9,0)</f>
        <v>3.0000000000000001E-3</v>
      </c>
      <c r="AA1462" s="10">
        <f t="array" ref="AA1462">VLOOKUP(A1462,BUSINESS!$A$2:$J$2692,10,0)</f>
        <v>1.7999999999999999E-2</v>
      </c>
      <c r="AB1462" s="12">
        <f t="shared" si="84"/>
        <v>208.85576355521653</v>
      </c>
      <c r="AC1462" s="10">
        <f t="shared" si="75"/>
        <v>9.1892086706986203E-5</v>
      </c>
      <c r="AD1462" s="10">
        <f t="shared" si="76"/>
        <v>0</v>
      </c>
      <c r="AE1462" s="10">
        <f t="shared" si="77"/>
        <v>5.5692173761809824</v>
      </c>
      <c r="AF1462">
        <f t="shared" si="86"/>
        <v>5.8874583691056097</v>
      </c>
    </row>
    <row r="1463" spans="1:32" ht="14.4">
      <c r="A1463" s="7" t="str">
        <f t="shared" si="85"/>
        <v>Malawi-Africa 2005</v>
      </c>
      <c r="B1463" s="7" t="s">
        <v>191</v>
      </c>
      <c r="C1463" s="8" t="s">
        <v>78</v>
      </c>
      <c r="D1463" s="9" t="s">
        <v>67</v>
      </c>
      <c r="E1463" s="14">
        <v>8.2000000000000003E-2</v>
      </c>
      <c r="F1463" s="13">
        <v>2754995877</v>
      </c>
      <c r="G1463" s="14">
        <v>17</v>
      </c>
      <c r="H1463" s="14">
        <v>0.33100000000000002</v>
      </c>
      <c r="J1463" s="11">
        <v>1155</v>
      </c>
      <c r="K1463" s="10">
        <f t="array" ref="K1463">VLOOKUP(A1463,'HUMAN RESOURCES'!$A$2:$M$2692,5,0)</f>
        <v>4.2000000000000003E-2</v>
      </c>
      <c r="L1463" s="11">
        <f t="array" ref="L1463">VLOOKUP(A1463,'HUMAN RESOURCES'!$A$2:$M$2692,6,0)</f>
        <v>7.2999999999999995E-2</v>
      </c>
      <c r="M1463" s="10">
        <f t="array" ref="M1463">VLOOKUP(A1463,'HUMAN RESOURCES'!$A$2:$M$2692,7,0)</f>
        <v>49</v>
      </c>
      <c r="N1463" s="10">
        <f t="array" ref="N1463">VLOOKUP(A1463,'HUMAN RESOURCES'!$A$2:$M$2692,8,0)</f>
        <v>49</v>
      </c>
      <c r="O1463" s="10">
        <f t="array" ref="O1463">VLOOKUP(A1463,'HUMAN RESOURCES'!$A$2:$M$2692,9,0)</f>
        <v>0.46100000000000002</v>
      </c>
      <c r="P1463" s="10">
        <f t="array" ref="P1463">VLOOKUP(A1463,'HUMAN RESOURCES'!$A$2:$M$2692,10,0)</f>
        <v>0.50800000000000001</v>
      </c>
      <c r="Q1463" s="10">
        <f t="array" ref="Q1463">VLOOKUP(A1463,'HUMAN RESOURCES'!$A$2:$M$2692,11,0)</f>
        <v>3.1E-2</v>
      </c>
      <c r="R1463" s="10">
        <f t="array" ref="R1463">VLOOKUP(A1463,'HUMAN RESOURCES'!$A$2:$M$2692,12,0)</f>
        <v>12924746</v>
      </c>
      <c r="S1463" s="10">
        <f t="array" ref="S1463">VLOOKUP(A1463,'HUMAN RESOURCES'!$A$2:$M$2692,13,0)</f>
        <v>0.151</v>
      </c>
      <c r="T1463" s="10">
        <f t="array" ref="T1463">VLOOKUP(A1463,TOURISM!$A$2:$F$2692,5,0)</f>
        <v>48000000</v>
      </c>
      <c r="U1463" s="10">
        <f t="array" ref="U1463">VLOOKUP(A1463,TOURISM!$A$2:$F$2692,6,0)</f>
        <v>84000000</v>
      </c>
      <c r="V1463" s="10">
        <f t="array" ref="V1463">VLOOKUP(A1463,BUSINESS!$A$2:$J$2692,5,0)</f>
        <v>0.33400000000000002</v>
      </c>
      <c r="W1463" s="10">
        <f t="array" ref="W1463">VLOOKUP(A1463,BUSINESS!$A$2:$J$2692,6,0)</f>
        <v>39</v>
      </c>
      <c r="X1463" s="10">
        <f t="array" ref="X1463">VLOOKUP(A1463,BUSINESS!$A$2:$J$2692,7,0)</f>
        <v>0</v>
      </c>
      <c r="Y1463" s="10">
        <f t="array" ref="Y1463">VLOOKUP(A1463,BUSINESS!$A$2:$J$2692,8,0)</f>
        <v>370</v>
      </c>
      <c r="Z1463" s="10">
        <f t="array" ref="Z1463">VLOOKUP(A1463,BUSINESS!$A$2:$J$2692,9,0)</f>
        <v>4.0000000000000001E-3</v>
      </c>
      <c r="AA1463" s="10">
        <f t="array" ref="AA1463">VLOOKUP(A1463,BUSINESS!$A$2:$J$2692,10,0)</f>
        <v>3.3000000000000002E-2</v>
      </c>
      <c r="AB1463" s="12">
        <f t="shared" si="84"/>
        <v>213.15667456830485</v>
      </c>
      <c r="AC1463" s="10">
        <f t="shared" si="75"/>
        <v>8.9363458283822368E-5</v>
      </c>
      <c r="AD1463" s="10">
        <f t="shared" si="76"/>
        <v>0</v>
      </c>
      <c r="AE1463" s="10">
        <f t="shared" si="77"/>
        <v>6.4991606024598081</v>
      </c>
      <c r="AF1463">
        <f t="shared" si="86"/>
        <v>3.713806058548462</v>
      </c>
    </row>
    <row r="1464" spans="1:32" ht="14.4">
      <c r="A1464" s="7" t="str">
        <f t="shared" si="85"/>
        <v>Malawi-Africa 2006</v>
      </c>
      <c r="B1464" s="7" t="s">
        <v>191</v>
      </c>
      <c r="C1464" s="8" t="s">
        <v>78</v>
      </c>
      <c r="D1464" s="9" t="s">
        <v>68</v>
      </c>
      <c r="E1464" s="14">
        <v>0.09</v>
      </c>
      <c r="F1464" s="13">
        <v>3116789658</v>
      </c>
      <c r="G1464" s="14">
        <v>21</v>
      </c>
      <c r="H1464" s="14">
        <v>0.32300000000000001</v>
      </c>
      <c r="I1464" s="10">
        <f t="array" ref="I1464">VLOOKUP(A1464,ENERGY!$A$2:$F$2691,5,0)</f>
        <v>0</v>
      </c>
      <c r="J1464" s="11">
        <f t="array" ref="J1464">VLOOKUP(A1464,ENERGY!$A$2:$F$2691,6,0)</f>
        <v>975</v>
      </c>
      <c r="K1464" s="10">
        <f t="array" ref="K1464">VLOOKUP(A1464,'HUMAN RESOURCES'!$A$2:$M$2692,5,0)</f>
        <v>4.2000000000000003E-2</v>
      </c>
      <c r="L1464" s="11">
        <f t="array" ref="L1464">VLOOKUP(A1464,'HUMAN RESOURCES'!$A$2:$M$2692,6,0)</f>
        <v>6.8000000000000005E-2</v>
      </c>
      <c r="M1464" s="10">
        <f t="array" ref="M1464">VLOOKUP(A1464,'HUMAN RESOURCES'!$A$2:$M$2692,7,0)</f>
        <v>50</v>
      </c>
      <c r="N1464" s="10">
        <f t="array" ref="N1464">VLOOKUP(A1464,'HUMAN RESOURCES'!$A$2:$M$2692,8,0)</f>
        <v>50</v>
      </c>
      <c r="O1464" s="10">
        <f t="array" ref="O1464">VLOOKUP(A1464,'HUMAN RESOURCES'!$A$2:$M$2692,9,0)</f>
        <v>0.46100000000000002</v>
      </c>
      <c r="P1464" s="10">
        <f t="array" ref="P1464">VLOOKUP(A1464,'HUMAN RESOURCES'!$A$2:$M$2692,10,0)</f>
        <v>0.50800000000000001</v>
      </c>
      <c r="Q1464" s="10">
        <f t="array" ref="Q1464">VLOOKUP(A1464,'HUMAN RESOURCES'!$A$2:$M$2692,11,0)</f>
        <v>0.03</v>
      </c>
      <c r="R1464" s="10">
        <f t="array" ref="R1464">VLOOKUP(A1464,'HUMAN RESOURCES'!$A$2:$M$2692,12,0)</f>
        <v>13307535</v>
      </c>
      <c r="S1464" s="10">
        <f t="array" ref="S1464">VLOOKUP(A1464,'HUMAN RESOURCES'!$A$2:$M$2692,13,0)</f>
        <v>0.151</v>
      </c>
      <c r="T1464" s="10">
        <f t="array" ref="T1464">VLOOKUP(A1464,TOURISM!$A$2:$F$2692,5,0)</f>
        <v>45000000</v>
      </c>
      <c r="U1464" s="10">
        <f t="array" ref="U1464">VLOOKUP(A1464,TOURISM!$A$2:$F$2692,6,0)</f>
        <v>85000000</v>
      </c>
      <c r="V1464" s="10">
        <f t="array" ref="V1464">VLOOKUP(A1464,BUSINESS!$A$2:$J$2692,5,0)</f>
        <v>0.33400000000000002</v>
      </c>
      <c r="W1464" s="10">
        <f t="array" ref="W1464">VLOOKUP(A1464,BUSINESS!$A$2:$J$2692,6,0)</f>
        <v>39</v>
      </c>
      <c r="X1464" s="10">
        <f t="array" ref="X1464">VLOOKUP(A1464,BUSINESS!$A$2:$J$2692,7,0)</f>
        <v>0</v>
      </c>
      <c r="Y1464" s="10">
        <f t="array" ref="Y1464">VLOOKUP(A1464,BUSINESS!$A$2:$J$2692,8,0)</f>
        <v>370</v>
      </c>
      <c r="Z1464" s="10">
        <f t="array" ref="Z1464">VLOOKUP(A1464,BUSINESS!$A$2:$J$2692,9,0)</f>
        <v>4.0000000000000001E-3</v>
      </c>
      <c r="AA1464" s="10">
        <f t="array" ref="AA1464">VLOOKUP(A1464,BUSINESS!$A$2:$J$2692,10,0)</f>
        <v>4.7E-2</v>
      </c>
      <c r="AB1464" s="12">
        <f t="shared" si="84"/>
        <v>234.21239605982626</v>
      </c>
      <c r="AC1464" s="10">
        <f t="shared" si="75"/>
        <v>7.3266762026175396E-5</v>
      </c>
      <c r="AD1464" s="10">
        <f t="shared" si="76"/>
        <v>0</v>
      </c>
      <c r="AE1464" s="10">
        <f t="shared" si="77"/>
        <v>6.3873587407434957</v>
      </c>
      <c r="AF1464">
        <f t="shared" si="86"/>
        <v>3.3815428627465569</v>
      </c>
    </row>
    <row r="1465" spans="1:32" ht="14.4">
      <c r="A1465" s="7" t="str">
        <f t="shared" si="85"/>
        <v>Malawi-Africa 2007</v>
      </c>
      <c r="B1465" s="7" t="s">
        <v>191</v>
      </c>
      <c r="C1465" s="8" t="s">
        <v>78</v>
      </c>
      <c r="D1465" s="9" t="s">
        <v>69</v>
      </c>
      <c r="E1465" s="14">
        <v>6.7000000000000004E-2</v>
      </c>
      <c r="F1465" s="13">
        <v>3647817219</v>
      </c>
      <c r="G1465" s="14">
        <v>18</v>
      </c>
      <c r="H1465" s="14">
        <v>0.27700000000000002</v>
      </c>
      <c r="I1465" s="10">
        <f t="array" ref="I1465">VLOOKUP(A1465,ENERGY!$A$2:$F$2691,5,0)</f>
        <v>0</v>
      </c>
      <c r="J1465" s="11">
        <f t="array" ref="J1465">VLOOKUP(A1465,ENERGY!$A$2:$F$2691,6,0)</f>
        <v>953</v>
      </c>
      <c r="K1465" s="10">
        <f t="array" ref="K1465">VLOOKUP(A1465,'HUMAN RESOURCES'!$A$2:$M$2692,5,0)</f>
        <v>4.2000000000000003E-2</v>
      </c>
      <c r="L1465" s="11">
        <f t="array" ref="L1465">VLOOKUP(A1465,'HUMAN RESOURCES'!$A$2:$M$2692,6,0)</f>
        <v>6.4000000000000001E-2</v>
      </c>
      <c r="M1465" s="10">
        <f t="array" ref="M1465">VLOOKUP(A1465,'HUMAN RESOURCES'!$A$2:$M$2692,7,0)</f>
        <v>51</v>
      </c>
      <c r="N1465" s="10">
        <f t="array" ref="N1465">VLOOKUP(A1465,'HUMAN RESOURCES'!$A$2:$M$2692,8,0)</f>
        <v>51</v>
      </c>
      <c r="O1465" s="10">
        <f t="array" ref="O1465">VLOOKUP(A1465,'HUMAN RESOURCES'!$A$2:$M$2692,9,0)</f>
        <v>0.46100000000000002</v>
      </c>
      <c r="P1465" s="10">
        <f t="array" ref="P1465">VLOOKUP(A1465,'HUMAN RESOURCES'!$A$2:$M$2692,10,0)</f>
        <v>0.50900000000000001</v>
      </c>
      <c r="Q1465" s="10">
        <f t="array" ref="Q1465">VLOOKUP(A1465,'HUMAN RESOURCES'!$A$2:$M$2692,11,0)</f>
        <v>0.03</v>
      </c>
      <c r="R1465" s="10">
        <f t="array" ref="R1465">VLOOKUP(A1465,'HUMAN RESOURCES'!$A$2:$M$2692,12,0)</f>
        <v>13713758</v>
      </c>
      <c r="S1465" s="10">
        <f t="array" ref="S1465">VLOOKUP(A1465,'HUMAN RESOURCES'!$A$2:$M$2692,13,0)</f>
        <v>0.152</v>
      </c>
      <c r="T1465" s="10">
        <f t="array" ref="T1465">VLOOKUP(A1465,TOURISM!$A$2:$F$2692,5,0)</f>
        <v>43000000</v>
      </c>
      <c r="U1465" s="10">
        <f t="array" ref="U1465">VLOOKUP(A1465,TOURISM!$A$2:$F$2692,6,0)</f>
        <v>79000000</v>
      </c>
      <c r="V1465" s="10">
        <f t="array" ref="V1465">VLOOKUP(A1465,BUSINESS!$A$2:$J$2692,5,0)</f>
        <v>0.33</v>
      </c>
      <c r="W1465" s="10">
        <f t="array" ref="W1465">VLOOKUP(A1465,BUSINESS!$A$2:$J$2692,6,0)</f>
        <v>39</v>
      </c>
      <c r="X1465" s="10">
        <f t="array" ref="X1465">VLOOKUP(A1465,BUSINESS!$A$2:$J$2692,7,0)</f>
        <v>0</v>
      </c>
      <c r="Y1465" s="10">
        <f t="array" ref="Y1465">VLOOKUP(A1465,BUSINESS!$A$2:$J$2692,8,0)</f>
        <v>370</v>
      </c>
      <c r="Z1465" s="10">
        <f t="array" ref="Z1465">VLOOKUP(A1465,BUSINESS!$A$2:$J$2692,9,0)</f>
        <v>0.01</v>
      </c>
      <c r="AA1465" s="10">
        <f t="array" ref="AA1465">VLOOKUP(A1465,BUSINESS!$A$2:$J$2692,10,0)</f>
        <v>7.6999999999999999E-2</v>
      </c>
      <c r="AB1465" s="12">
        <f t="shared" si="84"/>
        <v>265.99690755808876</v>
      </c>
      <c r="AC1465" s="10">
        <f t="shared" si="75"/>
        <v>6.9492257337485459E-5</v>
      </c>
      <c r="AD1465" s="10">
        <f t="shared" si="76"/>
        <v>0</v>
      </c>
      <c r="AE1465" s="10">
        <f t="shared" si="77"/>
        <v>5.7606383312291207</v>
      </c>
      <c r="AF1465">
        <f t="shared" si="86"/>
        <v>3.1355373195297744</v>
      </c>
    </row>
    <row r="1466" spans="1:32" ht="14.4">
      <c r="A1466" s="7" t="str">
        <f t="shared" si="85"/>
        <v>Malawi-Africa 2008</v>
      </c>
      <c r="B1466" s="7" t="s">
        <v>191</v>
      </c>
      <c r="C1466" s="8" t="s">
        <v>78</v>
      </c>
      <c r="D1466" s="9" t="s">
        <v>70</v>
      </c>
      <c r="E1466" s="14">
        <v>8.4000000000000005E-2</v>
      </c>
      <c r="F1466" s="13">
        <v>4276769712</v>
      </c>
      <c r="G1466" s="14">
        <v>25</v>
      </c>
      <c r="H1466" s="14">
        <v>0.253</v>
      </c>
      <c r="J1466" s="11">
        <v>953</v>
      </c>
      <c r="K1466" s="10">
        <f t="array" ref="K1466">VLOOKUP(A1466,'HUMAN RESOURCES'!$A$2:$M$2692,5,0)</f>
        <v>4.2000000000000003E-2</v>
      </c>
      <c r="L1466" s="11">
        <f t="array" ref="L1466">VLOOKUP(A1466,'HUMAN RESOURCES'!$A$2:$M$2692,6,0)</f>
        <v>5.8999999999999997E-2</v>
      </c>
      <c r="M1466" s="10">
        <f t="array" ref="M1466">VLOOKUP(A1466,'HUMAN RESOURCES'!$A$2:$M$2692,7,0)</f>
        <v>52</v>
      </c>
      <c r="N1466" s="10">
        <f t="array" ref="N1466">VLOOKUP(A1466,'HUMAN RESOURCES'!$A$2:$M$2692,8,0)</f>
        <v>52</v>
      </c>
      <c r="O1466" s="10">
        <f t="array" ref="O1466">VLOOKUP(A1466,'HUMAN RESOURCES'!$A$2:$M$2692,9,0)</f>
        <v>0.46</v>
      </c>
      <c r="P1466" s="10">
        <f t="array" ref="P1466">VLOOKUP(A1466,'HUMAN RESOURCES'!$A$2:$M$2692,10,0)</f>
        <v>0.50900000000000001</v>
      </c>
      <c r="Q1466" s="10">
        <f t="array" ref="Q1466">VLOOKUP(A1466,'HUMAN RESOURCES'!$A$2:$M$2692,11,0)</f>
        <v>0.03</v>
      </c>
      <c r="R1466" s="10">
        <f t="array" ref="R1466">VLOOKUP(A1466,'HUMAN RESOURCES'!$A$2:$M$2692,12,0)</f>
        <v>14138207</v>
      </c>
      <c r="S1466" s="10">
        <f t="array" ref="S1466">VLOOKUP(A1466,'HUMAN RESOURCES'!$A$2:$M$2692,13,0)</f>
        <v>0.153</v>
      </c>
      <c r="T1466" s="10">
        <f t="array" ref="T1466">VLOOKUP(A1466,TOURISM!$A$2:$F$2692,5,0)</f>
        <v>43000000</v>
      </c>
      <c r="U1466" s="10">
        <f t="array" ref="U1466">VLOOKUP(A1466,TOURISM!$A$2:$F$2692,6,0)</f>
        <v>86000000</v>
      </c>
      <c r="V1466" s="10">
        <f t="array" ref="V1466">VLOOKUP(A1466,BUSINESS!$A$2:$J$2692,5,0)</f>
        <v>0.32200000000000001</v>
      </c>
      <c r="W1466" s="10">
        <f t="array" ref="W1466">VLOOKUP(A1466,BUSINESS!$A$2:$J$2692,6,0)</f>
        <v>39</v>
      </c>
      <c r="X1466" s="10">
        <f t="array" ref="X1466">VLOOKUP(A1466,BUSINESS!$A$2:$J$2692,7,0)</f>
        <v>0</v>
      </c>
      <c r="Y1466" s="10">
        <f t="array" ref="Y1466">VLOOKUP(A1466,BUSINESS!$A$2:$J$2692,8,0)</f>
        <v>292</v>
      </c>
      <c r="Z1466" s="10">
        <f t="array" ref="Z1466">VLOOKUP(A1466,BUSINESS!$A$2:$J$2692,9,0)</f>
        <v>7.0000000000000001E-3</v>
      </c>
      <c r="AA1466" s="10">
        <f t="array" ref="AA1466">VLOOKUP(A1466,BUSINESS!$A$2:$J$2692,10,0)</f>
        <v>0.107</v>
      </c>
      <c r="AB1466" s="12">
        <f t="shared" si="84"/>
        <v>302.49731893160146</v>
      </c>
      <c r="AC1466" s="10">
        <f t="shared" si="75"/>
        <v>6.7406001340905534E-5</v>
      </c>
      <c r="AD1466" s="10">
        <f t="shared" si="76"/>
        <v>0</v>
      </c>
      <c r="AE1466" s="10">
        <f t="shared" si="77"/>
        <v>6.0828080958214858</v>
      </c>
      <c r="AF1466">
        <f t="shared" si="86"/>
        <v>3.0414040479107429</v>
      </c>
    </row>
    <row r="1467" spans="1:32" ht="14.4">
      <c r="A1467" s="7" t="str">
        <f t="shared" si="85"/>
        <v>Malawi-Africa 2009</v>
      </c>
      <c r="B1467" s="7" t="s">
        <v>191</v>
      </c>
      <c r="C1467" s="8" t="s">
        <v>78</v>
      </c>
      <c r="D1467" s="9" t="s">
        <v>71</v>
      </c>
      <c r="E1467" s="14">
        <v>8.3000000000000004E-2</v>
      </c>
      <c r="F1467" s="13">
        <v>5030639934</v>
      </c>
      <c r="G1467" s="14">
        <v>29</v>
      </c>
      <c r="H1467" s="14">
        <v>0.253</v>
      </c>
      <c r="I1467" s="10">
        <f t="array" ref="I1467">VLOOKUP(A1467,ENERGY!$A$2:$F$2691,5,0)</f>
        <v>0</v>
      </c>
      <c r="J1467" s="11">
        <f t="array" ref="J1467">VLOOKUP(A1467,ENERGY!$A$2:$F$2691,6,0)</f>
        <v>917</v>
      </c>
      <c r="K1467" s="10">
        <f t="array" ref="K1467">VLOOKUP(A1467,'HUMAN RESOURCES'!$A$2:$M$2692,5,0)</f>
        <v>4.1000000000000002E-2</v>
      </c>
      <c r="L1467" s="11">
        <f t="array" ref="L1467">VLOOKUP(A1467,'HUMAN RESOURCES'!$A$2:$M$2692,6,0)</f>
        <v>5.5E-2</v>
      </c>
      <c r="M1467" s="10">
        <f t="array" ref="M1467">VLOOKUP(A1467,'HUMAN RESOURCES'!$A$2:$M$2692,7,0)</f>
        <v>53</v>
      </c>
      <c r="N1467" s="10">
        <f t="array" ref="N1467">VLOOKUP(A1467,'HUMAN RESOURCES'!$A$2:$M$2692,8,0)</f>
        <v>53</v>
      </c>
      <c r="O1467" s="10">
        <f t="array" ref="O1467">VLOOKUP(A1467,'HUMAN RESOURCES'!$A$2:$M$2692,9,0)</f>
        <v>0.45900000000000002</v>
      </c>
      <c r="P1467" s="10">
        <f t="array" ref="P1467">VLOOKUP(A1467,'HUMAN RESOURCES'!$A$2:$M$2692,10,0)</f>
        <v>0.51</v>
      </c>
      <c r="Q1467" s="10">
        <f t="array" ref="Q1467">VLOOKUP(A1467,'HUMAN RESOURCES'!$A$2:$M$2692,11,0)</f>
        <v>3.1E-2</v>
      </c>
      <c r="R1467" s="10">
        <f t="array" ref="R1467">VLOOKUP(A1467,'HUMAN RESOURCES'!$A$2:$M$2692,12,0)</f>
        <v>14573338</v>
      </c>
      <c r="S1467" s="10">
        <f t="array" ref="S1467">VLOOKUP(A1467,'HUMAN RESOURCES'!$A$2:$M$2692,13,0)</f>
        <v>0.154</v>
      </c>
      <c r="T1467" s="10">
        <f t="array" ref="T1467">VLOOKUP(A1467,TOURISM!$A$2:$F$2692,5,0)</f>
        <v>46000000</v>
      </c>
      <c r="U1467" s="10">
        <f t="array" ref="U1467">VLOOKUP(A1467,TOURISM!$A$2:$F$2692,6,0)</f>
        <v>91000000</v>
      </c>
      <c r="V1467" s="10">
        <f t="array" ref="V1467">VLOOKUP(A1467,BUSINESS!$A$2:$J$2692,5,0)</f>
        <v>0.26300000000000001</v>
      </c>
      <c r="W1467" s="10">
        <f t="array" ref="W1467">VLOOKUP(A1467,BUSINESS!$A$2:$J$2692,6,0)</f>
        <v>39</v>
      </c>
      <c r="X1467" s="10">
        <f t="array" ref="X1467">VLOOKUP(A1467,BUSINESS!$A$2:$J$2692,7,0)</f>
        <v>0</v>
      </c>
      <c r="Y1467" s="10">
        <f t="array" ref="Y1467">VLOOKUP(A1467,BUSINESS!$A$2:$J$2692,8,0)</f>
        <v>157</v>
      </c>
      <c r="Z1467" s="10">
        <f t="array" ref="Z1467">VLOOKUP(A1467,BUSINESS!$A$2:$J$2692,9,0)</f>
        <v>1.0999999999999999E-2</v>
      </c>
      <c r="AA1467" s="10">
        <f t="array" ref="AA1467">VLOOKUP(A1467,BUSINESS!$A$2:$J$2692,10,0)</f>
        <v>0.17100000000000001</v>
      </c>
      <c r="AB1467" s="12">
        <f t="shared" si="84"/>
        <v>345.19476141979277</v>
      </c>
      <c r="AC1467" s="10">
        <f t="shared" si="75"/>
        <v>6.2923127151789105E-5</v>
      </c>
      <c r="AD1467" s="10">
        <f t="shared" si="76"/>
        <v>0</v>
      </c>
      <c r="AE1467" s="10">
        <f t="shared" si="77"/>
        <v>6.244279793688996</v>
      </c>
      <c r="AF1467">
        <f t="shared" si="86"/>
        <v>3.1564491264801515</v>
      </c>
    </row>
    <row r="1468" spans="1:32" ht="14.4">
      <c r="A1468" s="7" t="str">
        <f t="shared" si="85"/>
        <v>Malawi-Africa 2010</v>
      </c>
      <c r="B1468" s="7" t="s">
        <v>191</v>
      </c>
      <c r="C1468" s="8" t="s">
        <v>78</v>
      </c>
      <c r="D1468" s="9" t="s">
        <v>72</v>
      </c>
      <c r="E1468" s="14">
        <v>8.5000000000000006E-2</v>
      </c>
      <c r="F1468" s="13">
        <v>5398616985</v>
      </c>
      <c r="G1468" s="14">
        <v>30</v>
      </c>
      <c r="H1468" s="14">
        <v>0.246</v>
      </c>
      <c r="I1468" s="10">
        <f t="array" ref="I1468">VLOOKUP(A1468,ENERGY!$A$2:$F$2691,5,0)</f>
        <v>0</v>
      </c>
      <c r="J1468" s="11">
        <f t="array" ref="J1468">VLOOKUP(A1468,ENERGY!$A$2:$F$2691,6,0)</f>
        <v>957</v>
      </c>
      <c r="K1468" s="10">
        <f t="array" ref="K1468">VLOOKUP(A1468,'HUMAN RESOURCES'!$A$2:$M$2692,5,0)</f>
        <v>4.1000000000000002E-2</v>
      </c>
      <c r="L1468" s="11">
        <f t="array" ref="L1468">VLOOKUP(A1468,'HUMAN RESOURCES'!$A$2:$M$2692,6,0)</f>
        <v>5.2999999999999999E-2</v>
      </c>
      <c r="M1468" s="10">
        <f t="array" ref="M1468">VLOOKUP(A1468,'HUMAN RESOURCES'!$A$2:$M$2692,7,0)</f>
        <v>54</v>
      </c>
      <c r="N1468" s="10">
        <f t="array" ref="N1468">VLOOKUP(A1468,'HUMAN RESOURCES'!$A$2:$M$2692,8,0)</f>
        <v>53</v>
      </c>
      <c r="O1468" s="10">
        <f t="array" ref="O1468">VLOOKUP(A1468,'HUMAN RESOURCES'!$A$2:$M$2692,9,0)</f>
        <v>0.45800000000000002</v>
      </c>
      <c r="P1468" s="10">
        <f t="array" ref="P1468">VLOOKUP(A1468,'HUMAN RESOURCES'!$A$2:$M$2692,10,0)</f>
        <v>0.51100000000000001</v>
      </c>
      <c r="Q1468" s="10">
        <f t="array" ref="Q1468">VLOOKUP(A1468,'HUMAN RESOURCES'!$A$2:$M$2692,11,0)</f>
        <v>3.1E-2</v>
      </c>
      <c r="R1468" s="10">
        <f t="array" ref="R1468">VLOOKUP(A1468,'HUMAN RESOURCES'!$A$2:$M$2692,12,0)</f>
        <v>15013694</v>
      </c>
      <c r="S1468" s="10">
        <f t="array" ref="S1468">VLOOKUP(A1468,'HUMAN RESOURCES'!$A$2:$M$2692,13,0)</f>
        <v>0.155</v>
      </c>
      <c r="T1468" s="10">
        <f t="array" ref="T1468">VLOOKUP(A1468,TOURISM!$A$2:$F$2692,5,0)</f>
        <v>47000000</v>
      </c>
      <c r="U1468" s="10">
        <f t="array" ref="U1468">VLOOKUP(A1468,TOURISM!$A$2:$F$2692,6,0)</f>
        <v>93000000</v>
      </c>
      <c r="V1468" s="10">
        <f t="array" ref="V1468">VLOOKUP(A1468,BUSINESS!$A$2:$J$2692,5,0)</f>
        <v>0.25900000000000001</v>
      </c>
      <c r="W1468" s="10">
        <f t="array" ref="W1468">VLOOKUP(A1468,BUSINESS!$A$2:$J$2692,6,0)</f>
        <v>39</v>
      </c>
      <c r="X1468" s="10">
        <f t="array" ref="X1468">VLOOKUP(A1468,BUSINESS!$A$2:$J$2692,7,0)</f>
        <v>0</v>
      </c>
      <c r="Y1468" s="10">
        <f t="array" ref="Y1468">VLOOKUP(A1468,BUSINESS!$A$2:$J$2692,8,0)</f>
        <v>157</v>
      </c>
      <c r="Z1468" s="10">
        <f t="array" ref="Z1468">VLOOKUP(A1468,BUSINESS!$A$2:$J$2692,9,0)</f>
        <v>2.3E-2</v>
      </c>
      <c r="AA1468" s="10">
        <f t="array" ref="AA1468">VLOOKUP(A1468,BUSINESS!$A$2:$J$2692,10,0)</f>
        <v>0.20799999999999999</v>
      </c>
      <c r="AB1468" s="12">
        <f t="shared" si="84"/>
        <v>359.57952686394168</v>
      </c>
      <c r="AC1468" s="10">
        <f t="shared" si="75"/>
        <v>6.3741807978769243E-5</v>
      </c>
      <c r="AD1468" s="10">
        <f t="shared" si="76"/>
        <v>0</v>
      </c>
      <c r="AE1468" s="10">
        <f t="shared" si="77"/>
        <v>6.1943449759932498</v>
      </c>
      <c r="AF1468">
        <f t="shared" si="86"/>
        <v>3.1304754179750831</v>
      </c>
    </row>
    <row r="1469" spans="1:32" ht="14.4">
      <c r="A1469" s="7" t="str">
        <f t="shared" si="85"/>
        <v>Malawi-Africa 2011</v>
      </c>
      <c r="B1469" s="7" t="s">
        <v>191</v>
      </c>
      <c r="C1469" s="8" t="s">
        <v>78</v>
      </c>
      <c r="D1469" s="9" t="s">
        <v>73</v>
      </c>
      <c r="E1469" s="14">
        <v>8.3000000000000004E-2</v>
      </c>
      <c r="F1469" s="13">
        <v>5627898037</v>
      </c>
      <c r="G1469" s="14">
        <v>30</v>
      </c>
      <c r="H1469" s="14">
        <v>0.23799999999999999</v>
      </c>
      <c r="I1469" s="10">
        <f t="array" ref="I1469">VLOOKUP(A1469,ENERGY!$A$2:$F$2691,5,0)</f>
        <v>0</v>
      </c>
      <c r="J1469" s="11">
        <f t="array" ref="J1469">VLOOKUP(A1469,ENERGY!$A$2:$F$2691,6,0)</f>
        <v>953</v>
      </c>
      <c r="K1469" s="10">
        <f t="array" ref="K1469">VLOOKUP(A1469,'HUMAN RESOURCES'!$A$2:$M$2692,5,0)</f>
        <v>0.04</v>
      </c>
      <c r="L1469" s="11">
        <f t="array" ref="L1469">VLOOKUP(A1469,'HUMAN RESOURCES'!$A$2:$M$2692,6,0)</f>
        <v>4.9000000000000002E-2</v>
      </c>
      <c r="M1469" s="10">
        <f t="array" ref="M1469">VLOOKUP(A1469,'HUMAN RESOURCES'!$A$2:$M$2692,7,0)</f>
        <v>54</v>
      </c>
      <c r="N1469" s="10">
        <f t="array" ref="N1469">VLOOKUP(A1469,'HUMAN RESOURCES'!$A$2:$M$2692,8,0)</f>
        <v>54</v>
      </c>
      <c r="O1469" s="10">
        <f t="array" ref="O1469">VLOOKUP(A1469,'HUMAN RESOURCES'!$A$2:$M$2692,9,0)</f>
        <v>0.45600000000000002</v>
      </c>
      <c r="P1469" s="10">
        <f t="array" ref="P1469">VLOOKUP(A1469,'HUMAN RESOURCES'!$A$2:$M$2692,10,0)</f>
        <v>0.51200000000000001</v>
      </c>
      <c r="Q1469" s="10">
        <f t="array" ref="Q1469">VLOOKUP(A1469,'HUMAN RESOURCES'!$A$2:$M$2692,11,0)</f>
        <v>3.1E-2</v>
      </c>
      <c r="R1469" s="10">
        <f t="array" ref="R1469">VLOOKUP(A1469,'HUMAN RESOURCES'!$A$2:$M$2692,12,0)</f>
        <v>15457531</v>
      </c>
      <c r="S1469" s="10">
        <f t="array" ref="S1469">VLOOKUP(A1469,'HUMAN RESOURCES'!$A$2:$M$2692,13,0)</f>
        <v>0.157</v>
      </c>
      <c r="T1469" s="10">
        <f t="array" ref="T1469">VLOOKUP(A1469,TOURISM!$A$2:$F$2692,5,0)</f>
        <v>39000000</v>
      </c>
      <c r="U1469" s="10">
        <f t="array" ref="U1469">VLOOKUP(A1469,TOURISM!$A$2:$F$2692,6,0)</f>
        <v>97000000</v>
      </c>
      <c r="V1469" s="10">
        <f t="array" ref="V1469">VLOOKUP(A1469,BUSINESS!$A$2:$J$2692,5,0)</f>
        <v>0.28999999999999998</v>
      </c>
      <c r="W1469" s="10">
        <f t="array" ref="W1469">VLOOKUP(A1469,BUSINESS!$A$2:$J$2692,6,0)</f>
        <v>39</v>
      </c>
      <c r="X1469" s="10">
        <f t="array" ref="X1469">VLOOKUP(A1469,BUSINESS!$A$2:$J$2692,7,0)</f>
        <v>0</v>
      </c>
      <c r="Y1469" s="10">
        <f t="array" ref="Y1469">VLOOKUP(A1469,BUSINESS!$A$2:$J$2692,8,0)</f>
        <v>157</v>
      </c>
      <c r="Z1469" s="10">
        <f t="array" ref="Z1469">VLOOKUP(A1469,BUSINESS!$A$2:$J$2692,9,0)</f>
        <v>3.3000000000000002E-2</v>
      </c>
      <c r="AA1469" s="10">
        <f t="array" ref="AA1469">VLOOKUP(A1469,BUSINESS!$A$2:$J$2692,10,0)</f>
        <v>0.25600000000000001</v>
      </c>
      <c r="AB1469" s="12">
        <f t="shared" si="84"/>
        <v>364.08777294381616</v>
      </c>
      <c r="AC1469" s="10">
        <f t="shared" si="75"/>
        <v>6.1652795650223832E-5</v>
      </c>
      <c r="AD1469" s="10">
        <f t="shared" si="76"/>
        <v>0</v>
      </c>
      <c r="AE1469" s="10">
        <f t="shared" si="77"/>
        <v>6.2752583190679028</v>
      </c>
      <c r="AF1469">
        <f t="shared" si="86"/>
        <v>2.5230420045736928</v>
      </c>
    </row>
    <row r="1470" spans="1:32" ht="14.4">
      <c r="A1470" s="7" t="str">
        <f t="shared" si="85"/>
        <v>Malawi-Africa 2012</v>
      </c>
      <c r="B1470" s="7" t="s">
        <v>191</v>
      </c>
      <c r="C1470" s="8" t="s">
        <v>78</v>
      </c>
      <c r="D1470" s="9" t="s">
        <v>74</v>
      </c>
      <c r="E1470" s="14">
        <v>9.1999999999999998E-2</v>
      </c>
      <c r="F1470" s="13">
        <v>4240492849</v>
      </c>
      <c r="G1470" s="14">
        <v>25</v>
      </c>
      <c r="H1470" s="14">
        <v>0.32300000000000001</v>
      </c>
      <c r="I1470" s="10">
        <f t="array" ref="I1470">VLOOKUP(A1470,ENERGY!$A$2:$F$2691,5,0)</f>
        <v>0</v>
      </c>
      <c r="J1470" s="11">
        <f t="array" ref="J1470">VLOOKUP(A1470,ENERGY!$A$2:$F$2691,6,0)</f>
        <v>884</v>
      </c>
      <c r="K1470" s="10">
        <f t="array" ref="K1470">VLOOKUP(A1470,'HUMAN RESOURCES'!$A$2:$M$2692,5,0)</f>
        <v>0.04</v>
      </c>
      <c r="L1470" s="11">
        <f t="array" ref="L1470">VLOOKUP(A1470,'HUMAN RESOURCES'!$A$2:$M$2692,6,0)</f>
        <v>4.5999999999999999E-2</v>
      </c>
      <c r="M1470" s="10">
        <f t="array" ref="M1470">VLOOKUP(A1470,'HUMAN RESOURCES'!$A$2:$M$2692,7,0)</f>
        <v>55</v>
      </c>
      <c r="N1470" s="10">
        <f t="array" ref="N1470">VLOOKUP(A1470,'HUMAN RESOURCES'!$A$2:$M$2692,8,0)</f>
        <v>55</v>
      </c>
      <c r="O1470" s="10">
        <f t="array" ref="O1470">VLOOKUP(A1470,'HUMAN RESOURCES'!$A$2:$M$2692,9,0)</f>
        <v>0.45400000000000001</v>
      </c>
      <c r="P1470" s="10">
        <f t="array" ref="P1470">VLOOKUP(A1470,'HUMAN RESOURCES'!$A$2:$M$2692,10,0)</f>
        <v>0.51400000000000001</v>
      </c>
      <c r="Q1470" s="10">
        <f t="array" ref="Q1470">VLOOKUP(A1470,'HUMAN RESOURCES'!$A$2:$M$2692,11,0)</f>
        <v>3.1E-2</v>
      </c>
      <c r="R1470" s="10">
        <f t="array" ref="R1470">VLOOKUP(A1470,'HUMAN RESOURCES'!$A$2:$M$2692,12,0)</f>
        <v>15906483</v>
      </c>
      <c r="S1470" s="10">
        <f t="array" ref="S1470">VLOOKUP(A1470,'HUMAN RESOURCES'!$A$2:$M$2692,13,0)</f>
        <v>0.158</v>
      </c>
      <c r="T1470" s="10">
        <f t="array" ref="T1470">VLOOKUP(A1470,TOURISM!$A$2:$F$2692,5,0)</f>
        <v>38000000</v>
      </c>
      <c r="U1470" s="10">
        <f t="array" ref="U1470">VLOOKUP(A1470,TOURISM!$A$2:$F$2692,6,0)</f>
        <v>101000000</v>
      </c>
      <c r="V1470" s="10">
        <f t="array" ref="V1470">VLOOKUP(A1470,BUSINESS!$A$2:$J$2692,5,0)</f>
        <v>0.32400000000000001</v>
      </c>
      <c r="W1470" s="10">
        <f t="array" ref="W1470">VLOOKUP(A1470,BUSINESS!$A$2:$J$2692,6,0)</f>
        <v>40</v>
      </c>
      <c r="X1470" s="10">
        <f t="array" ref="X1470">VLOOKUP(A1470,BUSINESS!$A$2:$J$2692,7,0)</f>
        <v>161</v>
      </c>
      <c r="Y1470" s="10">
        <f t="array" ref="Y1470">VLOOKUP(A1470,BUSINESS!$A$2:$J$2692,8,0)</f>
        <v>175</v>
      </c>
      <c r="Z1470" s="10">
        <f t="array" ref="Z1470">VLOOKUP(A1470,BUSINESS!$A$2:$J$2692,9,0)</f>
        <v>4.3999999999999997E-2</v>
      </c>
      <c r="AA1470" s="10">
        <f t="array" ref="AA1470">VLOOKUP(A1470,BUSINESS!$A$2:$J$2692,10,0)</f>
        <v>0.29199999999999998</v>
      </c>
      <c r="AB1470" s="12">
        <f t="shared" si="84"/>
        <v>266.58896558088924</v>
      </c>
      <c r="AC1470" s="10">
        <f t="shared" si="75"/>
        <v>5.5574824428505031E-5</v>
      </c>
      <c r="AD1470" s="10">
        <f t="shared" si="76"/>
        <v>0</v>
      </c>
      <c r="AE1470" s="10">
        <f t="shared" si="77"/>
        <v>6.3496122933020454</v>
      </c>
      <c r="AF1470">
        <f t="shared" si="86"/>
        <v>2.3889630410443341</v>
      </c>
    </row>
    <row r="1471" spans="1:32" ht="14.4">
      <c r="A1471" s="7" t="str">
        <f t="shared" si="85"/>
        <v>Malaysia-Asia 2000</v>
      </c>
      <c r="B1471" s="7" t="s">
        <v>192</v>
      </c>
      <c r="C1471" s="8" t="s">
        <v>61</v>
      </c>
      <c r="D1471" s="9" t="s">
        <v>62</v>
      </c>
      <c r="E1471" s="14">
        <v>0.03</v>
      </c>
      <c r="F1471" s="13">
        <v>93789473684</v>
      </c>
      <c r="G1471" s="14">
        <v>120</v>
      </c>
      <c r="H1471" s="14">
        <v>7.6999999999999999E-2</v>
      </c>
      <c r="I1471" s="10">
        <f t="array" ref="I1471">VLOOKUP(A1471,ENERGY!$A$2:$F$2691,5,0)</f>
        <v>0</v>
      </c>
      <c r="J1471" s="11">
        <f t="array" ref="J1471">VLOOKUP(A1471,ENERGY!$A$2:$F$2691,6,0)</f>
        <v>0</v>
      </c>
      <c r="K1471" s="10">
        <f t="array" ref="K1471">VLOOKUP(A1471,'HUMAN RESOURCES'!$A$2:$M$2692,5,0)</f>
        <v>2.3E-2</v>
      </c>
      <c r="L1471" s="11">
        <f t="array" ref="L1471">VLOOKUP(A1471,'HUMAN RESOURCES'!$A$2:$M$2692,6,0)</f>
        <v>8.9999999999999993E-3</v>
      </c>
      <c r="M1471" s="10">
        <f t="array" ref="M1471">VLOOKUP(A1471,'HUMAN RESOURCES'!$A$2:$M$2692,7,0)</f>
        <v>75</v>
      </c>
      <c r="N1471" s="10">
        <f t="array" ref="N1471">VLOOKUP(A1471,'HUMAN RESOURCES'!$A$2:$M$2692,8,0)</f>
        <v>71</v>
      </c>
      <c r="O1471" s="10">
        <f t="array" ref="O1471">VLOOKUP(A1471,'HUMAN RESOURCES'!$A$2:$M$2692,9,0)</f>
        <v>0.33300000000000002</v>
      </c>
      <c r="P1471" s="10">
        <f t="array" ref="P1471">VLOOKUP(A1471,'HUMAN RESOURCES'!$A$2:$M$2692,10,0)</f>
        <v>0.628</v>
      </c>
      <c r="Q1471" s="10">
        <f t="array" ref="Q1471">VLOOKUP(A1471,'HUMAN RESOURCES'!$A$2:$M$2692,11,0)</f>
        <v>3.7999999999999999E-2</v>
      </c>
      <c r="R1471" s="10">
        <f t="array" ref="R1471">VLOOKUP(A1471,'HUMAN RESOURCES'!$A$2:$M$2692,12,0)</f>
        <v>23420751</v>
      </c>
      <c r="S1471" s="10">
        <f t="array" ref="S1471">VLOOKUP(A1471,'HUMAN RESOURCES'!$A$2:$M$2692,13,0)</f>
        <v>0.62</v>
      </c>
      <c r="T1471" s="10">
        <f t="array" ref="T1471">VLOOKUP(A1471,TOURISM!$A$2:$F$2692,5,0)</f>
        <v>5873000000</v>
      </c>
      <c r="U1471" s="10">
        <f t="array" ref="U1471">VLOOKUP(A1471,TOURISM!$A$2:$F$2692,6,0)</f>
        <v>2543000000</v>
      </c>
      <c r="V1471" s="10">
        <f t="array" ref="V1471">VLOOKUP(A1471,BUSINESS!$A$2:$J$2692,5,0)</f>
        <v>0</v>
      </c>
      <c r="W1471" s="10">
        <f t="array" ref="W1471">VLOOKUP(A1471,BUSINESS!$A$2:$J$2692,6,0)</f>
        <v>0</v>
      </c>
      <c r="X1471" s="10">
        <f t="array" ref="X1471">VLOOKUP(A1471,BUSINESS!$A$2:$J$2692,7,0)</f>
        <v>0</v>
      </c>
      <c r="Y1471" s="10">
        <f t="array" ref="Y1471">VLOOKUP(A1471,BUSINESS!$A$2:$J$2692,8,0)</f>
        <v>0</v>
      </c>
      <c r="Z1471" s="10">
        <f t="array" ref="Z1471">VLOOKUP(A1471,BUSINESS!$A$2:$J$2692,9,0)</f>
        <v>0.214</v>
      </c>
      <c r="AA1471" s="10">
        <f t="array" ref="AA1471">VLOOKUP(A1471,BUSINESS!$A$2:$J$2692,10,0)</f>
        <v>0.219</v>
      </c>
      <c r="AB1471" s="12">
        <f t="shared" si="84"/>
        <v>4004.5459551659978</v>
      </c>
      <c r="AC1471" s="10">
        <f t="shared" si="75"/>
        <v>0</v>
      </c>
      <c r="AD1471" s="10">
        <f t="shared" si="76"/>
        <v>0</v>
      </c>
      <c r="AE1471" s="10">
        <f t="shared" si="77"/>
        <v>108.57892644006164</v>
      </c>
      <c r="AF1471">
        <f t="shared" si="86"/>
        <v>250.76053282834525</v>
      </c>
    </row>
    <row r="1472" spans="1:32" ht="14.4">
      <c r="A1472" s="7" t="str">
        <f t="shared" si="85"/>
        <v>Malaysia-Asia 2001</v>
      </c>
      <c r="B1472" s="7" t="s">
        <v>192</v>
      </c>
      <c r="C1472" s="8" t="s">
        <v>61</v>
      </c>
      <c r="D1472" s="9" t="s">
        <v>63</v>
      </c>
      <c r="E1472" s="14">
        <v>3.3000000000000002E-2</v>
      </c>
      <c r="F1472" s="13">
        <v>92783947368</v>
      </c>
      <c r="G1472" s="14">
        <v>130</v>
      </c>
      <c r="H1472" s="14">
        <v>7.0999999999999994E-2</v>
      </c>
      <c r="I1472" s="10">
        <f t="array" ref="I1472">VLOOKUP(A1472,ENERGY!$A$2:$F$2691,5,0)</f>
        <v>75907</v>
      </c>
      <c r="J1472" s="11">
        <f t="array" ref="J1472">VLOOKUP(A1472,ENERGY!$A$2:$F$2691,6,0)</f>
        <v>0</v>
      </c>
      <c r="K1472" s="10">
        <f t="array" ref="K1472">VLOOKUP(A1472,'HUMAN RESOURCES'!$A$2:$M$2692,5,0)</f>
        <v>2.1999999999999999E-2</v>
      </c>
      <c r="L1472" s="11">
        <f t="array" ref="L1472">VLOOKUP(A1472,'HUMAN RESOURCES'!$A$2:$M$2692,6,0)</f>
        <v>8.0000000000000002E-3</v>
      </c>
      <c r="M1472" s="10">
        <f t="array" ref="M1472">VLOOKUP(A1472,'HUMAN RESOURCES'!$A$2:$M$2692,7,0)</f>
        <v>75</v>
      </c>
      <c r="N1472" s="10">
        <f t="array" ref="N1472">VLOOKUP(A1472,'HUMAN RESOURCES'!$A$2:$M$2692,8,0)</f>
        <v>71</v>
      </c>
      <c r="O1472" s="10">
        <f t="array" ref="O1472">VLOOKUP(A1472,'HUMAN RESOURCES'!$A$2:$M$2692,9,0)</f>
        <v>0.32700000000000001</v>
      </c>
      <c r="P1472" s="10">
        <f t="array" ref="P1472">VLOOKUP(A1472,'HUMAN RESOURCES'!$A$2:$M$2692,10,0)</f>
        <v>0.63400000000000001</v>
      </c>
      <c r="Q1472" s="10">
        <f t="array" ref="Q1472">VLOOKUP(A1472,'HUMAN RESOURCES'!$A$2:$M$2692,11,0)</f>
        <v>3.9E-2</v>
      </c>
      <c r="R1472" s="10">
        <f t="array" ref="R1472">VLOOKUP(A1472,'HUMAN RESOURCES'!$A$2:$M$2692,12,0)</f>
        <v>23925742</v>
      </c>
      <c r="S1472" s="10">
        <f t="array" ref="S1472">VLOOKUP(A1472,'HUMAN RESOURCES'!$A$2:$M$2692,13,0)</f>
        <v>0.629</v>
      </c>
      <c r="T1472" s="10">
        <f t="array" ref="T1472">VLOOKUP(A1472,TOURISM!$A$2:$F$2692,5,0)</f>
        <v>7627000000</v>
      </c>
      <c r="U1472" s="10">
        <f t="array" ref="U1472">VLOOKUP(A1472,TOURISM!$A$2:$F$2692,6,0)</f>
        <v>3391000000</v>
      </c>
      <c r="V1472" s="10">
        <f t="array" ref="V1472">VLOOKUP(A1472,BUSINESS!$A$2:$J$2692,5,0)</f>
        <v>0</v>
      </c>
      <c r="W1472" s="10">
        <f t="array" ref="W1472">VLOOKUP(A1472,BUSINESS!$A$2:$J$2692,6,0)</f>
        <v>0</v>
      </c>
      <c r="X1472" s="10">
        <f t="array" ref="X1472">VLOOKUP(A1472,BUSINESS!$A$2:$J$2692,7,0)</f>
        <v>0</v>
      </c>
      <c r="Y1472" s="10">
        <f t="array" ref="Y1472">VLOOKUP(A1472,BUSINESS!$A$2:$J$2692,8,0)</f>
        <v>0</v>
      </c>
      <c r="Z1472" s="10">
        <f t="array" ref="Z1472">VLOOKUP(A1472,BUSINESS!$A$2:$J$2692,9,0)</f>
        <v>0.26700000000000002</v>
      </c>
      <c r="AA1472" s="10">
        <f t="array" ref="AA1472">VLOOKUP(A1472,BUSINESS!$A$2:$J$2692,10,0)</f>
        <v>0.309</v>
      </c>
      <c r="AB1472" s="12">
        <f t="shared" si="84"/>
        <v>3877.9966518070787</v>
      </c>
      <c r="AC1472" s="10">
        <f t="shared" si="75"/>
        <v>0</v>
      </c>
      <c r="AD1472" s="10">
        <f t="shared" si="76"/>
        <v>3.1726079801412221E-3</v>
      </c>
      <c r="AE1472" s="10">
        <f t="shared" si="77"/>
        <v>141.73019169060672</v>
      </c>
      <c r="AF1472">
        <f t="shared" si="86"/>
        <v>318.77799233979869</v>
      </c>
    </row>
    <row r="1473" spans="1:32" ht="14.4">
      <c r="A1473" s="7" t="str">
        <f t="shared" si="85"/>
        <v>Malaysia-Asia 2002</v>
      </c>
      <c r="B1473" s="7" t="s">
        <v>192</v>
      </c>
      <c r="C1473" s="8" t="s">
        <v>61</v>
      </c>
      <c r="D1473" s="9" t="s">
        <v>64</v>
      </c>
      <c r="E1473" s="14">
        <v>3.3000000000000002E-2</v>
      </c>
      <c r="F1473" s="13">
        <v>101000000000</v>
      </c>
      <c r="G1473" s="14">
        <v>138</v>
      </c>
      <c r="H1473" s="14">
        <v>6.5000000000000002E-2</v>
      </c>
      <c r="I1473" s="10">
        <f t="array" ref="I1473">VLOOKUP(A1473,ENERGY!$A$2:$F$2691,5,0)</f>
        <v>72645</v>
      </c>
      <c r="J1473" s="11">
        <f t="array" ref="J1473">VLOOKUP(A1473,ENERGY!$A$2:$F$2691,6,0)</f>
        <v>216804</v>
      </c>
      <c r="K1473" s="10">
        <f t="array" ref="K1473">VLOOKUP(A1473,'HUMAN RESOURCES'!$A$2:$M$2692,5,0)</f>
        <v>2.1000000000000001E-2</v>
      </c>
      <c r="L1473" s="11">
        <f t="array" ref="L1473">VLOOKUP(A1473,'HUMAN RESOURCES'!$A$2:$M$2692,6,0)</f>
        <v>8.0000000000000002E-3</v>
      </c>
      <c r="M1473" s="10">
        <f t="array" ref="M1473">VLOOKUP(A1473,'HUMAN RESOURCES'!$A$2:$M$2692,7,0)</f>
        <v>75</v>
      </c>
      <c r="N1473" s="10">
        <f t="array" ref="N1473">VLOOKUP(A1473,'HUMAN RESOURCES'!$A$2:$M$2692,8,0)</f>
        <v>71</v>
      </c>
      <c r="O1473" s="10">
        <f t="array" ref="O1473">VLOOKUP(A1473,'HUMAN RESOURCES'!$A$2:$M$2692,9,0)</f>
        <v>0.32100000000000001</v>
      </c>
      <c r="P1473" s="10">
        <f t="array" ref="P1473">VLOOKUP(A1473,'HUMAN RESOURCES'!$A$2:$M$2692,10,0)</f>
        <v>0.63900000000000001</v>
      </c>
      <c r="Q1473" s="10">
        <f t="array" ref="Q1473">VLOOKUP(A1473,'HUMAN RESOURCES'!$A$2:$M$2692,11,0)</f>
        <v>0.04</v>
      </c>
      <c r="R1473" s="10">
        <f t="array" ref="R1473">VLOOKUP(A1473,'HUMAN RESOURCES'!$A$2:$M$2692,12,0)</f>
        <v>24413795</v>
      </c>
      <c r="S1473" s="10">
        <f t="array" ref="S1473">VLOOKUP(A1473,'HUMAN RESOURCES'!$A$2:$M$2692,13,0)</f>
        <v>0.63900000000000001</v>
      </c>
      <c r="T1473" s="10">
        <f t="array" ref="T1473">VLOOKUP(A1473,TOURISM!$A$2:$F$2692,5,0)</f>
        <v>8084000000</v>
      </c>
      <c r="U1473" s="10">
        <f t="array" ref="U1473">VLOOKUP(A1473,TOURISM!$A$2:$F$2692,6,0)</f>
        <v>3330000000</v>
      </c>
      <c r="V1473" s="10">
        <f t="array" ref="V1473">VLOOKUP(A1473,BUSINESS!$A$2:$J$2692,5,0)</f>
        <v>0</v>
      </c>
      <c r="W1473" s="10">
        <f t="array" ref="W1473">VLOOKUP(A1473,BUSINESS!$A$2:$J$2692,6,0)</f>
        <v>0</v>
      </c>
      <c r="X1473" s="10">
        <f t="array" ref="X1473">VLOOKUP(A1473,BUSINESS!$A$2:$J$2692,7,0)</f>
        <v>0</v>
      </c>
      <c r="Y1473" s="10">
        <f t="array" ref="Y1473">VLOOKUP(A1473,BUSINESS!$A$2:$J$2692,8,0)</f>
        <v>0</v>
      </c>
      <c r="Z1473" s="10">
        <f t="array" ref="Z1473">VLOOKUP(A1473,BUSINESS!$A$2:$J$2692,9,0)</f>
        <v>0.32300000000000001</v>
      </c>
      <c r="AA1473" s="10">
        <f t="array" ref="AA1473">VLOOKUP(A1473,BUSINESS!$A$2:$J$2692,10,0)</f>
        <v>0.371</v>
      </c>
      <c r="AB1473" s="12">
        <f t="shared" si="84"/>
        <v>4137.0053283399811</v>
      </c>
      <c r="AC1473" s="10">
        <f t="shared" si="75"/>
        <v>8.8803891406477355E-3</v>
      </c>
      <c r="AD1473" s="10">
        <f t="shared" si="76"/>
        <v>2.9755718027451284E-3</v>
      </c>
      <c r="AE1473" s="10">
        <f t="shared" si="77"/>
        <v>136.39829448883305</v>
      </c>
      <c r="AF1473">
        <f t="shared" si="86"/>
        <v>331.12426806238028</v>
      </c>
    </row>
    <row r="1474" spans="1:32" ht="14.4">
      <c r="A1474" s="7" t="str">
        <f t="shared" si="85"/>
        <v>Malaysia-Asia 2003</v>
      </c>
      <c r="B1474" s="7" t="s">
        <v>192</v>
      </c>
      <c r="C1474" s="8" t="s">
        <v>61</v>
      </c>
      <c r="D1474" s="9" t="s">
        <v>65</v>
      </c>
      <c r="E1474" s="14">
        <v>3.9E-2</v>
      </c>
      <c r="F1474" s="13">
        <v>110000000000</v>
      </c>
      <c r="G1474" s="14">
        <v>172</v>
      </c>
      <c r="H1474" s="14">
        <v>6.3E-2</v>
      </c>
      <c r="I1474" s="10">
        <f t="array" ref="I1474">VLOOKUP(A1474,ENERGY!$A$2:$F$2691,5,0)</f>
        <v>69858</v>
      </c>
      <c r="J1474" s="11">
        <f t="array" ref="J1474">VLOOKUP(A1474,ENERGY!$A$2:$F$2691,6,0)</f>
        <v>203882</v>
      </c>
      <c r="K1474" s="10">
        <f t="array" ref="K1474">VLOOKUP(A1474,'HUMAN RESOURCES'!$A$2:$M$2692,5,0)</f>
        <v>0.02</v>
      </c>
      <c r="L1474" s="11">
        <f t="array" ref="L1474">VLOOKUP(A1474,'HUMAN RESOURCES'!$A$2:$M$2692,6,0)</f>
        <v>7.0000000000000001E-3</v>
      </c>
      <c r="M1474" s="10">
        <f t="array" ref="M1474">VLOOKUP(A1474,'HUMAN RESOURCES'!$A$2:$M$2692,7,0)</f>
        <v>76</v>
      </c>
      <c r="N1474" s="10">
        <f t="array" ref="N1474">VLOOKUP(A1474,'HUMAN RESOURCES'!$A$2:$M$2692,8,0)</f>
        <v>71</v>
      </c>
      <c r="O1474" s="10">
        <f t="array" ref="O1474">VLOOKUP(A1474,'HUMAN RESOURCES'!$A$2:$M$2692,9,0)</f>
        <v>0.315</v>
      </c>
      <c r="P1474" s="10">
        <f t="array" ref="P1474">VLOOKUP(A1474,'HUMAN RESOURCES'!$A$2:$M$2692,10,0)</f>
        <v>0.64400000000000002</v>
      </c>
      <c r="Q1474" s="10">
        <f t="array" ref="Q1474">VLOOKUP(A1474,'HUMAN RESOURCES'!$A$2:$M$2692,11,0)</f>
        <v>4.2000000000000003E-2</v>
      </c>
      <c r="R1474" s="10">
        <f t="array" ref="R1474">VLOOKUP(A1474,'HUMAN RESOURCES'!$A$2:$M$2692,12,0)</f>
        <v>24890654</v>
      </c>
      <c r="S1474" s="10">
        <f t="array" ref="S1474">VLOOKUP(A1474,'HUMAN RESOURCES'!$A$2:$M$2692,13,0)</f>
        <v>0.64800000000000002</v>
      </c>
      <c r="T1474" s="10">
        <f t="array" ref="T1474">VLOOKUP(A1474,TOURISM!$A$2:$F$2692,5,0)</f>
        <v>6799000000</v>
      </c>
      <c r="U1474" s="10">
        <f t="array" ref="U1474">VLOOKUP(A1474,TOURISM!$A$2:$F$2692,6,0)</f>
        <v>3401000000</v>
      </c>
      <c r="V1474" s="10">
        <f t="array" ref="V1474">VLOOKUP(A1474,BUSINESS!$A$2:$J$2692,5,0)</f>
        <v>0</v>
      </c>
      <c r="W1474" s="10">
        <f t="array" ref="W1474">VLOOKUP(A1474,BUSINESS!$A$2:$J$2692,6,0)</f>
        <v>37</v>
      </c>
      <c r="X1474" s="10">
        <f t="array" ref="X1474">VLOOKUP(A1474,BUSINESS!$A$2:$J$2692,7,0)</f>
        <v>0</v>
      </c>
      <c r="Y1474" s="10">
        <f t="array" ref="Y1474">VLOOKUP(A1474,BUSINESS!$A$2:$J$2692,8,0)</f>
        <v>0</v>
      </c>
      <c r="Z1474" s="10">
        <f t="array" ref="Z1474">VLOOKUP(A1474,BUSINESS!$A$2:$J$2692,9,0)</f>
        <v>0.35</v>
      </c>
      <c r="AA1474" s="10">
        <f t="array" ref="AA1474">VLOOKUP(A1474,BUSINESS!$A$2:$J$2692,10,0)</f>
        <v>0.44700000000000001</v>
      </c>
      <c r="AB1474" s="12">
        <f t="shared" ref="AB1474:AB1537" si="87">F1474/R1474</f>
        <v>4419.3294398773132</v>
      </c>
      <c r="AC1474" s="10">
        <f t="shared" si="75"/>
        <v>8.1911065896460578E-3</v>
      </c>
      <c r="AD1474" s="10">
        <f t="shared" si="76"/>
        <v>2.8065956000995393E-3</v>
      </c>
      <c r="AE1474" s="10">
        <f t="shared" si="77"/>
        <v>136.63763113657038</v>
      </c>
      <c r="AF1474">
        <f t="shared" si="86"/>
        <v>273.15473510659865</v>
      </c>
    </row>
    <row r="1475" spans="1:32" ht="14.4">
      <c r="A1475" s="7" t="str">
        <f t="shared" ref="A1475:A1538" si="88">CONCATENATE(B1475," ",D1475)</f>
        <v>Malaysia-Asia 2004</v>
      </c>
      <c r="B1475" s="7" t="s">
        <v>192</v>
      </c>
      <c r="C1475" s="8" t="s">
        <v>61</v>
      </c>
      <c r="D1475" s="9" t="s">
        <v>66</v>
      </c>
      <c r="E1475" s="14">
        <v>3.6999999999999998E-2</v>
      </c>
      <c r="F1475" s="13">
        <v>125000000000</v>
      </c>
      <c r="G1475" s="14">
        <v>181</v>
      </c>
      <c r="H1475" s="14">
        <v>0.06</v>
      </c>
      <c r="I1475" s="10">
        <f t="array" ref="I1475">VLOOKUP(A1475,ENERGY!$A$2:$F$2691,5,0)</f>
        <v>73006</v>
      </c>
      <c r="J1475" s="11">
        <f t="array" ref="J1475">VLOOKUP(A1475,ENERGY!$A$2:$F$2691,6,0)</f>
        <v>213221</v>
      </c>
      <c r="K1475" s="10">
        <f t="array" ref="K1475">VLOOKUP(A1475,'HUMAN RESOURCES'!$A$2:$M$2692,5,0)</f>
        <v>1.9E-2</v>
      </c>
      <c r="L1475" s="11">
        <f t="array" ref="L1475">VLOOKUP(A1475,'HUMAN RESOURCES'!$A$2:$M$2692,6,0)</f>
        <v>7.0000000000000001E-3</v>
      </c>
      <c r="M1475" s="10">
        <f t="array" ref="M1475">VLOOKUP(A1475,'HUMAN RESOURCES'!$A$2:$M$2692,7,0)</f>
        <v>76</v>
      </c>
      <c r="N1475" s="10">
        <f t="array" ref="N1475">VLOOKUP(A1475,'HUMAN RESOURCES'!$A$2:$M$2692,8,0)</f>
        <v>71</v>
      </c>
      <c r="O1475" s="10">
        <f t="array" ref="O1475">VLOOKUP(A1475,'HUMAN RESOURCES'!$A$2:$M$2692,9,0)</f>
        <v>0.308</v>
      </c>
      <c r="P1475" s="10">
        <f t="array" ref="P1475">VLOOKUP(A1475,'HUMAN RESOURCES'!$A$2:$M$2692,10,0)</f>
        <v>0.64900000000000002</v>
      </c>
      <c r="Q1475" s="10">
        <f t="array" ref="Q1475">VLOOKUP(A1475,'HUMAN RESOURCES'!$A$2:$M$2692,11,0)</f>
        <v>4.2999999999999997E-2</v>
      </c>
      <c r="R1475" s="10">
        <f t="array" ref="R1475">VLOOKUP(A1475,'HUMAN RESOURCES'!$A$2:$M$2692,12,0)</f>
        <v>25365089</v>
      </c>
      <c r="S1475" s="10">
        <f t="array" ref="S1475">VLOOKUP(A1475,'HUMAN RESOURCES'!$A$2:$M$2692,13,0)</f>
        <v>0.65700000000000003</v>
      </c>
      <c r="T1475" s="10">
        <f t="array" ref="T1475">VLOOKUP(A1475,TOURISM!$A$2:$F$2692,5,0)</f>
        <v>9183000000</v>
      </c>
      <c r="U1475" s="10">
        <f t="array" ref="U1475">VLOOKUP(A1475,TOURISM!$A$2:$F$2692,6,0)</f>
        <v>3822000000</v>
      </c>
      <c r="V1475" s="10">
        <f t="array" ref="V1475">VLOOKUP(A1475,BUSINESS!$A$2:$J$2692,5,0)</f>
        <v>0</v>
      </c>
      <c r="W1475" s="10">
        <f t="array" ref="W1475">VLOOKUP(A1475,BUSINESS!$A$2:$J$2692,6,0)</f>
        <v>37</v>
      </c>
      <c r="X1475" s="10">
        <f t="array" ref="X1475">VLOOKUP(A1475,BUSINESS!$A$2:$J$2692,7,0)</f>
        <v>0</v>
      </c>
      <c r="Y1475" s="10">
        <f t="array" ref="Y1475">VLOOKUP(A1475,BUSINESS!$A$2:$J$2692,8,0)</f>
        <v>0</v>
      </c>
      <c r="Z1475" s="10">
        <f t="array" ref="Z1475">VLOOKUP(A1475,BUSINESS!$A$2:$J$2692,9,0)</f>
        <v>0.42299999999999999</v>
      </c>
      <c r="AA1475" s="10">
        <f t="array" ref="AA1475">VLOOKUP(A1475,BUSINESS!$A$2:$J$2692,10,0)</f>
        <v>0.57599999999999996</v>
      </c>
      <c r="AB1475" s="12">
        <f t="shared" si="87"/>
        <v>4928.0331718922807</v>
      </c>
      <c r="AC1475" s="10">
        <f t="shared" si="75"/>
        <v>8.4060812875523527E-3</v>
      </c>
      <c r="AD1475" s="10">
        <f t="shared" si="76"/>
        <v>2.8782079179773428E-3</v>
      </c>
      <c r="AE1475" s="10">
        <f t="shared" si="77"/>
        <v>150.67954226377839</v>
      </c>
      <c r="AF1475">
        <f t="shared" ref="AF1475:AF1538" si="89">T1475/R1475</f>
        <v>362.03302893989451</v>
      </c>
    </row>
    <row r="1476" spans="1:32" ht="14.4">
      <c r="A1476" s="7" t="str">
        <f t="shared" si="88"/>
        <v>Malaysia-Asia 2005</v>
      </c>
      <c r="B1476" s="7" t="s">
        <v>192</v>
      </c>
      <c r="C1476" s="8" t="s">
        <v>61</v>
      </c>
      <c r="D1476" s="9" t="s">
        <v>67</v>
      </c>
      <c r="E1476" s="14">
        <v>3.2000000000000001E-2</v>
      </c>
      <c r="F1476" s="13">
        <v>144000000000</v>
      </c>
      <c r="G1476" s="14">
        <v>179</v>
      </c>
      <c r="H1476" s="14">
        <v>0.06</v>
      </c>
      <c r="I1476" s="10">
        <v>73006</v>
      </c>
      <c r="J1476" s="11">
        <v>213221</v>
      </c>
      <c r="K1476" s="10">
        <f t="array" ref="K1476">VLOOKUP(A1476,'HUMAN RESOURCES'!$A$2:$M$2692,5,0)</f>
        <v>1.9E-2</v>
      </c>
      <c r="L1476" s="11">
        <f t="array" ref="L1476">VLOOKUP(A1476,'HUMAN RESOURCES'!$A$2:$M$2692,6,0)</f>
        <v>7.0000000000000001E-3</v>
      </c>
      <c r="M1476" s="10">
        <f t="array" ref="M1476">VLOOKUP(A1476,'HUMAN RESOURCES'!$A$2:$M$2692,7,0)</f>
        <v>76</v>
      </c>
      <c r="N1476" s="10">
        <f t="array" ref="N1476">VLOOKUP(A1476,'HUMAN RESOURCES'!$A$2:$M$2692,8,0)</f>
        <v>72</v>
      </c>
      <c r="O1476" s="10">
        <f t="array" ref="O1476">VLOOKUP(A1476,'HUMAN RESOURCES'!$A$2:$M$2692,9,0)</f>
        <v>0.30199999999999999</v>
      </c>
      <c r="P1476" s="10">
        <f t="array" ref="P1476">VLOOKUP(A1476,'HUMAN RESOURCES'!$A$2:$M$2692,10,0)</f>
        <v>0.65400000000000003</v>
      </c>
      <c r="Q1476" s="10">
        <f t="array" ref="Q1476">VLOOKUP(A1476,'HUMAN RESOURCES'!$A$2:$M$2692,11,0)</f>
        <v>4.3999999999999997E-2</v>
      </c>
      <c r="R1476" s="10">
        <f t="array" ref="R1476">VLOOKUP(A1476,'HUMAN RESOURCES'!$A$2:$M$2692,12,0)</f>
        <v>25843466</v>
      </c>
      <c r="S1476" s="10">
        <f t="array" ref="S1476">VLOOKUP(A1476,'HUMAN RESOURCES'!$A$2:$M$2692,13,0)</f>
        <v>0.66600000000000004</v>
      </c>
      <c r="T1476" s="10">
        <f t="array" ref="T1476">VLOOKUP(A1476,TOURISM!$A$2:$F$2692,5,0)</f>
        <v>10389000000</v>
      </c>
      <c r="U1476" s="10">
        <f t="array" ref="U1476">VLOOKUP(A1476,TOURISM!$A$2:$F$2692,6,0)</f>
        <v>4339000000</v>
      </c>
      <c r="V1476" s="10">
        <f t="array" ref="V1476">VLOOKUP(A1476,BUSINESS!$A$2:$J$2692,5,0)</f>
        <v>0.36</v>
      </c>
      <c r="W1476" s="10">
        <f t="array" ref="W1476">VLOOKUP(A1476,BUSINESS!$A$2:$J$2692,6,0)</f>
        <v>37</v>
      </c>
      <c r="X1476" s="10">
        <f t="array" ref="X1476">VLOOKUP(A1476,BUSINESS!$A$2:$J$2692,7,0)</f>
        <v>0</v>
      </c>
      <c r="Y1476" s="10">
        <f t="array" ref="Y1476">VLOOKUP(A1476,BUSINESS!$A$2:$J$2692,8,0)</f>
        <v>190</v>
      </c>
      <c r="Z1476" s="10">
        <f t="array" ref="Z1476">VLOOKUP(A1476,BUSINESS!$A$2:$J$2692,9,0)</f>
        <v>0.48599999999999999</v>
      </c>
      <c r="AA1476" s="10">
        <f t="array" ref="AA1476">VLOOKUP(A1476,BUSINESS!$A$2:$J$2692,10,0)</f>
        <v>0.75600000000000001</v>
      </c>
      <c r="AB1476" s="12">
        <f t="shared" si="87"/>
        <v>5572.0080270966746</v>
      </c>
      <c r="AC1476" s="10">
        <f t="shared" si="75"/>
        <v>8.2504800246220849E-3</v>
      </c>
      <c r="AD1476" s="10">
        <f t="shared" si="76"/>
        <v>2.8249306807376379E-3</v>
      </c>
      <c r="AE1476" s="10">
        <f t="shared" si="77"/>
        <v>167.8954363164755</v>
      </c>
      <c r="AF1476">
        <f t="shared" si="89"/>
        <v>401.9971624549122</v>
      </c>
    </row>
    <row r="1477" spans="1:32" ht="14.4">
      <c r="A1477" s="7" t="str">
        <f t="shared" si="88"/>
        <v>Malaysia-Asia 2006</v>
      </c>
      <c r="B1477" s="7" t="s">
        <v>192</v>
      </c>
      <c r="C1477" s="8" t="s">
        <v>61</v>
      </c>
      <c r="D1477" s="9" t="s">
        <v>68</v>
      </c>
      <c r="E1477" s="14">
        <v>3.5999999999999997E-2</v>
      </c>
      <c r="F1477" s="13">
        <v>163000000000</v>
      </c>
      <c r="G1477" s="14">
        <v>222</v>
      </c>
      <c r="H1477" s="14">
        <v>6.5000000000000002E-2</v>
      </c>
      <c r="I1477" s="10">
        <f t="array" ref="I1477">VLOOKUP(A1477,ENERGY!$A$2:$F$2691,5,0)</f>
        <v>58691</v>
      </c>
      <c r="J1477" s="11">
        <f t="array" ref="J1477">VLOOKUP(A1477,ENERGY!$A$2:$F$2691,6,0)</f>
        <v>167333</v>
      </c>
      <c r="K1477" s="10">
        <f t="array" ref="K1477">VLOOKUP(A1477,'HUMAN RESOURCES'!$A$2:$M$2692,5,0)</f>
        <v>1.7999999999999999E-2</v>
      </c>
      <c r="L1477" s="11">
        <f t="array" ref="L1477">VLOOKUP(A1477,'HUMAN RESOURCES'!$A$2:$M$2692,6,0)</f>
        <v>7.0000000000000001E-3</v>
      </c>
      <c r="M1477" s="10">
        <f t="array" ref="M1477">VLOOKUP(A1477,'HUMAN RESOURCES'!$A$2:$M$2692,7,0)</f>
        <v>76</v>
      </c>
      <c r="N1477" s="10">
        <f t="array" ref="N1477">VLOOKUP(A1477,'HUMAN RESOURCES'!$A$2:$M$2692,8,0)</f>
        <v>72</v>
      </c>
      <c r="O1477" s="10">
        <f t="array" ref="O1477">VLOOKUP(A1477,'HUMAN RESOURCES'!$A$2:$M$2692,9,0)</f>
        <v>0.29699999999999999</v>
      </c>
      <c r="P1477" s="10">
        <f t="array" ref="P1477">VLOOKUP(A1477,'HUMAN RESOURCES'!$A$2:$M$2692,10,0)</f>
        <v>0.65900000000000003</v>
      </c>
      <c r="Q1477" s="10">
        <f t="array" ref="Q1477">VLOOKUP(A1477,'HUMAN RESOURCES'!$A$2:$M$2692,11,0)</f>
        <v>4.4999999999999998E-2</v>
      </c>
      <c r="R1477" s="10">
        <f t="array" ref="R1477">VLOOKUP(A1477,'HUMAN RESOURCES'!$A$2:$M$2692,12,0)</f>
        <v>26327098</v>
      </c>
      <c r="S1477" s="10">
        <f t="array" ref="S1477">VLOOKUP(A1477,'HUMAN RESOURCES'!$A$2:$M$2692,13,0)</f>
        <v>0.67500000000000004</v>
      </c>
      <c r="T1477" s="10">
        <f t="array" ref="T1477">VLOOKUP(A1477,TOURISM!$A$2:$F$2692,5,0)</f>
        <v>12280000000</v>
      </c>
      <c r="U1477" s="10">
        <f t="array" ref="U1477">VLOOKUP(A1477,TOURISM!$A$2:$F$2692,6,0)</f>
        <v>5085000000</v>
      </c>
      <c r="V1477" s="10">
        <f t="array" ref="V1477">VLOOKUP(A1477,BUSINESS!$A$2:$J$2692,5,0)</f>
        <v>0.36</v>
      </c>
      <c r="W1477" s="10">
        <f t="array" ref="W1477">VLOOKUP(A1477,BUSINESS!$A$2:$J$2692,6,0)</f>
        <v>37</v>
      </c>
      <c r="X1477" s="10">
        <f t="array" ref="X1477">VLOOKUP(A1477,BUSINESS!$A$2:$J$2692,7,0)</f>
        <v>0</v>
      </c>
      <c r="Y1477" s="10">
        <f t="array" ref="Y1477">VLOOKUP(A1477,BUSINESS!$A$2:$J$2692,8,0)</f>
        <v>190</v>
      </c>
      <c r="Z1477" s="10">
        <f t="array" ref="Z1477">VLOOKUP(A1477,BUSINESS!$A$2:$J$2692,9,0)</f>
        <v>0.51600000000000001</v>
      </c>
      <c r="AA1477" s="10">
        <f t="array" ref="AA1477">VLOOKUP(A1477,BUSINESS!$A$2:$J$2692,10,0)</f>
        <v>0.73899999999999999</v>
      </c>
      <c r="AB1477" s="12">
        <f t="shared" si="87"/>
        <v>6191.339432853556</v>
      </c>
      <c r="AC1477" s="10">
        <f t="shared" si="75"/>
        <v>6.3559227074704546E-3</v>
      </c>
      <c r="AD1477" s="10">
        <f t="shared" si="76"/>
        <v>2.2293000162798044E-3</v>
      </c>
      <c r="AE1477" s="10">
        <f t="shared" si="77"/>
        <v>193.14700009852967</v>
      </c>
      <c r="AF1477">
        <f t="shared" si="89"/>
        <v>466.43955972663605</v>
      </c>
    </row>
    <row r="1478" spans="1:32" ht="14.4">
      <c r="A1478" s="7" t="str">
        <f t="shared" si="88"/>
        <v>Malaysia-Asia 2007</v>
      </c>
      <c r="B1478" s="7" t="s">
        <v>192</v>
      </c>
      <c r="C1478" s="8" t="s">
        <v>61</v>
      </c>
      <c r="D1478" s="9" t="s">
        <v>69</v>
      </c>
      <c r="E1478" s="14">
        <v>3.5000000000000003E-2</v>
      </c>
      <c r="F1478" s="13">
        <v>194000000000</v>
      </c>
      <c r="G1478" s="14">
        <v>256</v>
      </c>
      <c r="H1478" s="14">
        <v>6.4000000000000001E-2</v>
      </c>
      <c r="I1478" s="10">
        <f t="array" ref="I1478">VLOOKUP(A1478,ENERGY!$A$2:$F$2691,5,0)</f>
        <v>69970</v>
      </c>
      <c r="J1478" s="11">
        <f t="array" ref="J1478">VLOOKUP(A1478,ENERGY!$A$2:$F$2691,6,0)</f>
        <v>205308</v>
      </c>
      <c r="K1478" s="10">
        <f t="array" ref="K1478">VLOOKUP(A1478,'HUMAN RESOURCES'!$A$2:$M$2692,5,0)</f>
        <v>1.7999999999999999E-2</v>
      </c>
      <c r="L1478" s="11">
        <f t="array" ref="L1478">VLOOKUP(A1478,'HUMAN RESOURCES'!$A$2:$M$2692,6,0)</f>
        <v>7.0000000000000001E-3</v>
      </c>
      <c r="M1478" s="10">
        <f t="array" ref="M1478">VLOOKUP(A1478,'HUMAN RESOURCES'!$A$2:$M$2692,7,0)</f>
        <v>76</v>
      </c>
      <c r="N1478" s="10">
        <f t="array" ref="N1478">VLOOKUP(A1478,'HUMAN RESOURCES'!$A$2:$M$2692,8,0)</f>
        <v>72</v>
      </c>
      <c r="O1478" s="10">
        <f t="array" ref="O1478">VLOOKUP(A1478,'HUMAN RESOURCES'!$A$2:$M$2692,9,0)</f>
        <v>0.29199999999999998</v>
      </c>
      <c r="P1478" s="10">
        <f t="array" ref="P1478">VLOOKUP(A1478,'HUMAN RESOURCES'!$A$2:$M$2692,10,0)</f>
        <v>0.66300000000000003</v>
      </c>
      <c r="Q1478" s="10">
        <f t="array" ref="Q1478">VLOOKUP(A1478,'HUMAN RESOURCES'!$A$2:$M$2692,11,0)</f>
        <v>4.4999999999999998E-2</v>
      </c>
      <c r="R1478" s="10">
        <f t="array" ref="R1478">VLOOKUP(A1478,'HUMAN RESOURCES'!$A$2:$M$2692,12,0)</f>
        <v>26813819</v>
      </c>
      <c r="S1478" s="10">
        <f t="array" ref="S1478">VLOOKUP(A1478,'HUMAN RESOURCES'!$A$2:$M$2692,13,0)</f>
        <v>0.68400000000000005</v>
      </c>
      <c r="T1478" s="10">
        <f t="array" ref="T1478">VLOOKUP(A1478,TOURISM!$A$2:$F$2692,5,0)</f>
        <v>17948000000</v>
      </c>
      <c r="U1478" s="10">
        <f t="array" ref="U1478">VLOOKUP(A1478,TOURISM!$A$2:$F$2692,6,0)</f>
        <v>6600000000</v>
      </c>
      <c r="V1478" s="10">
        <f t="array" ref="V1478">VLOOKUP(A1478,BUSINESS!$A$2:$J$2692,5,0)</f>
        <v>0.36</v>
      </c>
      <c r="W1478" s="10">
        <f t="array" ref="W1478">VLOOKUP(A1478,BUSINESS!$A$2:$J$2692,6,0)</f>
        <v>31</v>
      </c>
      <c r="X1478" s="10">
        <f t="array" ref="X1478">VLOOKUP(A1478,BUSINESS!$A$2:$J$2692,7,0)</f>
        <v>0</v>
      </c>
      <c r="Y1478" s="10">
        <f t="array" ref="Y1478">VLOOKUP(A1478,BUSINESS!$A$2:$J$2692,8,0)</f>
        <v>166</v>
      </c>
      <c r="Z1478" s="10">
        <f t="array" ref="Z1478">VLOOKUP(A1478,BUSINESS!$A$2:$J$2692,9,0)</f>
        <v>0.55700000000000005</v>
      </c>
      <c r="AA1478" s="10">
        <f t="array" ref="AA1478">VLOOKUP(A1478,BUSINESS!$A$2:$J$2692,10,0)</f>
        <v>0.871</v>
      </c>
      <c r="AB1478" s="12">
        <f t="shared" si="87"/>
        <v>7235.0753169475784</v>
      </c>
      <c r="AC1478" s="10">
        <f t="shared" si="75"/>
        <v>7.6567981606797597E-3</v>
      </c>
      <c r="AD1478" s="10">
        <f t="shared" si="76"/>
        <v>2.6094753604475364E-3</v>
      </c>
      <c r="AE1478" s="10">
        <f t="shared" si="77"/>
        <v>246.14173758687639</v>
      </c>
      <c r="AF1478">
        <f t="shared" si="89"/>
        <v>669.35634942564502</v>
      </c>
    </row>
    <row r="1479" spans="1:32" ht="14.4">
      <c r="A1479" s="7" t="str">
        <f t="shared" si="88"/>
        <v>Malaysia-Asia 2008</v>
      </c>
      <c r="B1479" s="7" t="s">
        <v>192</v>
      </c>
      <c r="C1479" s="8" t="s">
        <v>61</v>
      </c>
      <c r="D1479" s="9" t="s">
        <v>70</v>
      </c>
      <c r="E1479" s="14">
        <v>3.4000000000000002E-2</v>
      </c>
      <c r="F1479" s="13">
        <v>231000000000</v>
      </c>
      <c r="G1479" s="14">
        <v>288</v>
      </c>
      <c r="H1479" s="14">
        <v>6.0999999999999999E-2</v>
      </c>
      <c r="I1479" s="10">
        <v>69970</v>
      </c>
      <c r="J1479" s="11">
        <v>205308</v>
      </c>
      <c r="K1479" s="10">
        <f t="array" ref="K1479">VLOOKUP(A1479,'HUMAN RESOURCES'!$A$2:$M$2692,5,0)</f>
        <v>1.7999999999999999E-2</v>
      </c>
      <c r="L1479" s="11">
        <f t="array" ref="L1479">VLOOKUP(A1479,'HUMAN RESOURCES'!$A$2:$M$2692,6,0)</f>
        <v>7.0000000000000001E-3</v>
      </c>
      <c r="M1479" s="10">
        <f t="array" ref="M1479">VLOOKUP(A1479,'HUMAN RESOURCES'!$A$2:$M$2692,7,0)</f>
        <v>77</v>
      </c>
      <c r="N1479" s="10">
        <f t="array" ref="N1479">VLOOKUP(A1479,'HUMAN RESOURCES'!$A$2:$M$2692,8,0)</f>
        <v>72</v>
      </c>
      <c r="O1479" s="10">
        <f t="array" ref="O1479">VLOOKUP(A1479,'HUMAN RESOURCES'!$A$2:$M$2692,9,0)</f>
        <v>0.28699999999999998</v>
      </c>
      <c r="P1479" s="10">
        <f t="array" ref="P1479">VLOOKUP(A1479,'HUMAN RESOURCES'!$A$2:$M$2692,10,0)</f>
        <v>0.66700000000000004</v>
      </c>
      <c r="Q1479" s="10">
        <f t="array" ref="Q1479">VLOOKUP(A1479,'HUMAN RESOURCES'!$A$2:$M$2692,11,0)</f>
        <v>4.5999999999999999E-2</v>
      </c>
      <c r="R1479" s="10">
        <f t="array" ref="R1479">VLOOKUP(A1479,'HUMAN RESOURCES'!$A$2:$M$2692,12,0)</f>
        <v>27302348</v>
      </c>
      <c r="S1479" s="10">
        <f t="array" ref="S1479">VLOOKUP(A1479,'HUMAN RESOURCES'!$A$2:$M$2692,13,0)</f>
        <v>0.69199999999999995</v>
      </c>
      <c r="T1479" s="10">
        <f t="array" ref="T1479">VLOOKUP(A1479,TOURISM!$A$2:$F$2692,5,0)</f>
        <v>18553000000</v>
      </c>
      <c r="U1479" s="10">
        <f t="array" ref="U1479">VLOOKUP(A1479,TOURISM!$A$2:$F$2692,6,0)</f>
        <v>7724000000</v>
      </c>
      <c r="V1479" s="10">
        <f t="array" ref="V1479">VLOOKUP(A1479,BUSINESS!$A$2:$J$2692,5,0)</f>
        <v>0.34499999999999997</v>
      </c>
      <c r="W1479" s="10">
        <f t="array" ref="W1479">VLOOKUP(A1479,BUSINESS!$A$2:$J$2692,6,0)</f>
        <v>20</v>
      </c>
      <c r="X1479" s="10">
        <f t="array" ref="X1479">VLOOKUP(A1479,BUSINESS!$A$2:$J$2692,7,0)</f>
        <v>0</v>
      </c>
      <c r="Y1479" s="10">
        <f t="array" ref="Y1479">VLOOKUP(A1479,BUSINESS!$A$2:$J$2692,8,0)</f>
        <v>145</v>
      </c>
      <c r="Z1479" s="10">
        <f t="array" ref="Z1479">VLOOKUP(A1479,BUSINESS!$A$2:$J$2692,9,0)</f>
        <v>0.55800000000000005</v>
      </c>
      <c r="AA1479" s="10">
        <f t="array" ref="AA1479">VLOOKUP(A1479,BUSINESS!$A$2:$J$2692,10,0)</f>
        <v>1.0149999999999999</v>
      </c>
      <c r="AB1479" s="12">
        <f t="shared" si="87"/>
        <v>8460.8107698282947</v>
      </c>
      <c r="AC1479" s="10">
        <f t="shared" si="75"/>
        <v>7.519792803168431E-3</v>
      </c>
      <c r="AD1479" s="10">
        <f t="shared" si="76"/>
        <v>2.5627832448696353E-3</v>
      </c>
      <c r="AE1479" s="10">
        <f t="shared" si="77"/>
        <v>282.9060709357305</v>
      </c>
      <c r="AF1479">
        <f t="shared" si="89"/>
        <v>679.5386242970751</v>
      </c>
    </row>
    <row r="1480" spans="1:32" ht="14.4">
      <c r="A1480" s="7" t="str">
        <f t="shared" si="88"/>
        <v>Malaysia-Asia 2009</v>
      </c>
      <c r="B1480" s="7" t="s">
        <v>192</v>
      </c>
      <c r="C1480" s="8" t="s">
        <v>61</v>
      </c>
      <c r="D1480" s="9" t="s">
        <v>71</v>
      </c>
      <c r="E1480" s="14">
        <v>3.9E-2</v>
      </c>
      <c r="F1480" s="13">
        <v>202000000000</v>
      </c>
      <c r="G1480" s="14">
        <v>285</v>
      </c>
      <c r="H1480" s="14">
        <v>5.0999999999999997E-2</v>
      </c>
      <c r="I1480" s="10">
        <f t="array" ref="I1480">VLOOKUP(A1480,ENERGY!$A$2:$F$2691,5,0)</f>
        <v>63507</v>
      </c>
      <c r="J1480" s="11">
        <f t="array" ref="J1480">VLOOKUP(A1480,ENERGY!$A$2:$F$2691,6,0)</f>
        <v>177373</v>
      </c>
      <c r="K1480" s="10">
        <f t="array" ref="K1480">VLOOKUP(A1480,'HUMAN RESOURCES'!$A$2:$M$2692,5,0)</f>
        <v>1.7999999999999999E-2</v>
      </c>
      <c r="L1480" s="11">
        <f t="array" ref="L1480">VLOOKUP(A1480,'HUMAN RESOURCES'!$A$2:$M$2692,6,0)</f>
        <v>7.0000000000000001E-3</v>
      </c>
      <c r="M1480" s="10">
        <f t="array" ref="M1480">VLOOKUP(A1480,'HUMAN RESOURCES'!$A$2:$M$2692,7,0)</f>
        <v>77</v>
      </c>
      <c r="N1480" s="10">
        <f t="array" ref="N1480">VLOOKUP(A1480,'HUMAN RESOURCES'!$A$2:$M$2692,8,0)</f>
        <v>72</v>
      </c>
      <c r="O1480" s="10">
        <f t="array" ref="O1480">VLOOKUP(A1480,'HUMAN RESOURCES'!$A$2:$M$2692,9,0)</f>
        <v>0.28199999999999997</v>
      </c>
      <c r="P1480" s="10">
        <f t="array" ref="P1480">VLOOKUP(A1480,'HUMAN RESOURCES'!$A$2:$M$2692,10,0)</f>
        <v>0.67100000000000004</v>
      </c>
      <c r="Q1480" s="10">
        <f t="array" ref="Q1480">VLOOKUP(A1480,'HUMAN RESOURCES'!$A$2:$M$2692,11,0)</f>
        <v>4.7E-2</v>
      </c>
      <c r="R1480" s="10">
        <f t="array" ref="R1480">VLOOKUP(A1480,'HUMAN RESOURCES'!$A$2:$M$2692,12,0)</f>
        <v>27790324</v>
      </c>
      <c r="S1480" s="10">
        <f t="array" ref="S1480">VLOOKUP(A1480,'HUMAN RESOURCES'!$A$2:$M$2692,13,0)</f>
        <v>0.70099999999999996</v>
      </c>
      <c r="T1480" s="10">
        <f t="array" ref="T1480">VLOOKUP(A1480,TOURISM!$A$2:$F$2692,5,0)</f>
        <v>17231000000</v>
      </c>
      <c r="U1480" s="10">
        <f t="array" ref="U1480">VLOOKUP(A1480,TOURISM!$A$2:$F$2692,6,0)</f>
        <v>7196000000</v>
      </c>
      <c r="V1480" s="10">
        <f t="array" ref="V1480">VLOOKUP(A1480,BUSINESS!$A$2:$J$2692,5,0)</f>
        <v>0.34200000000000003</v>
      </c>
      <c r="W1480" s="10">
        <f t="array" ref="W1480">VLOOKUP(A1480,BUSINESS!$A$2:$J$2692,6,0)</f>
        <v>18</v>
      </c>
      <c r="X1480" s="10">
        <f t="array" ref="X1480">VLOOKUP(A1480,BUSINESS!$A$2:$J$2692,7,0)</f>
        <v>0</v>
      </c>
      <c r="Y1480" s="10">
        <f t="array" ref="Y1480">VLOOKUP(A1480,BUSINESS!$A$2:$J$2692,8,0)</f>
        <v>145</v>
      </c>
      <c r="Z1480" s="10">
        <f t="array" ref="Z1480">VLOOKUP(A1480,BUSINESS!$A$2:$J$2692,9,0)</f>
        <v>0.55900000000000005</v>
      </c>
      <c r="AA1480" s="10">
        <f t="array" ref="AA1480">VLOOKUP(A1480,BUSINESS!$A$2:$J$2692,10,0)</f>
        <v>1.085</v>
      </c>
      <c r="AB1480" s="12">
        <f t="shared" si="87"/>
        <v>7268.7169822129454</v>
      </c>
      <c r="AC1480" s="10">
        <f t="shared" si="75"/>
        <v>6.3825452340893901E-3</v>
      </c>
      <c r="AD1480" s="10">
        <f t="shared" si="76"/>
        <v>2.285219848462364E-3</v>
      </c>
      <c r="AE1480" s="10">
        <f t="shared" si="77"/>
        <v>258.93904655447704</v>
      </c>
      <c r="AF1480">
        <f t="shared" si="89"/>
        <v>620.03595208173897</v>
      </c>
    </row>
    <row r="1481" spans="1:32" ht="14.4">
      <c r="A1481" s="7" t="str">
        <f t="shared" si="88"/>
        <v>Malaysia-Asia 2010</v>
      </c>
      <c r="B1481" s="7" t="s">
        <v>192</v>
      </c>
      <c r="C1481" s="8" t="s">
        <v>61</v>
      </c>
      <c r="D1481" s="9" t="s">
        <v>72</v>
      </c>
      <c r="E1481" s="14">
        <v>0.04</v>
      </c>
      <c r="F1481" s="13">
        <v>248000000000</v>
      </c>
      <c r="G1481" s="14">
        <v>345</v>
      </c>
      <c r="H1481" s="14">
        <v>0.05</v>
      </c>
      <c r="I1481" s="10">
        <f t="array" ref="I1481">VLOOKUP(A1481,ENERGY!$A$2:$F$2691,5,0)</f>
        <v>54619</v>
      </c>
      <c r="J1481" s="11">
        <f t="array" ref="J1481">VLOOKUP(A1481,ENERGY!$A$2:$F$2691,6,0)</f>
        <v>160266</v>
      </c>
      <c r="K1481" s="10">
        <f t="array" ref="K1481">VLOOKUP(A1481,'HUMAN RESOURCES'!$A$2:$M$2692,5,0)</f>
        <v>1.7999999999999999E-2</v>
      </c>
      <c r="L1481" s="11">
        <f t="array" ref="L1481">VLOOKUP(A1481,'HUMAN RESOURCES'!$A$2:$M$2692,6,0)</f>
        <v>7.0000000000000001E-3</v>
      </c>
      <c r="M1481" s="10">
        <f t="array" ref="M1481">VLOOKUP(A1481,'HUMAN RESOURCES'!$A$2:$M$2692,7,0)</f>
        <v>77</v>
      </c>
      <c r="N1481" s="10">
        <f t="array" ref="N1481">VLOOKUP(A1481,'HUMAN RESOURCES'!$A$2:$M$2692,8,0)</f>
        <v>72</v>
      </c>
      <c r="O1481" s="10">
        <f t="array" ref="O1481">VLOOKUP(A1481,'HUMAN RESOURCES'!$A$2:$M$2692,9,0)</f>
        <v>0.27700000000000002</v>
      </c>
      <c r="P1481" s="10">
        <f t="array" ref="P1481">VLOOKUP(A1481,'HUMAN RESOURCES'!$A$2:$M$2692,10,0)</f>
        <v>0.67500000000000004</v>
      </c>
      <c r="Q1481" s="10">
        <f t="array" ref="Q1481">VLOOKUP(A1481,'HUMAN RESOURCES'!$A$2:$M$2692,11,0)</f>
        <v>4.8000000000000001E-2</v>
      </c>
      <c r="R1481" s="10">
        <f t="array" ref="R1481">VLOOKUP(A1481,'HUMAN RESOURCES'!$A$2:$M$2692,12,0)</f>
        <v>28275835</v>
      </c>
      <c r="S1481" s="10">
        <f t="array" ref="S1481">VLOOKUP(A1481,'HUMAN RESOURCES'!$A$2:$M$2692,13,0)</f>
        <v>0.70899999999999996</v>
      </c>
      <c r="T1481" s="10">
        <f t="array" ref="T1481">VLOOKUP(A1481,TOURISM!$A$2:$F$2692,5,0)</f>
        <v>18152000000</v>
      </c>
      <c r="U1481" s="10">
        <f t="array" ref="U1481">VLOOKUP(A1481,TOURISM!$A$2:$F$2692,6,0)</f>
        <v>8324000000</v>
      </c>
      <c r="V1481" s="10">
        <f t="array" ref="V1481">VLOOKUP(A1481,BUSINESS!$A$2:$J$2692,5,0)</f>
        <v>0.33700000000000002</v>
      </c>
      <c r="W1481" s="10">
        <f t="array" ref="W1481">VLOOKUP(A1481,BUSINESS!$A$2:$J$2692,6,0)</f>
        <v>17</v>
      </c>
      <c r="X1481" s="10">
        <f t="array" ref="X1481">VLOOKUP(A1481,BUSINESS!$A$2:$J$2692,7,0)</f>
        <v>0</v>
      </c>
      <c r="Y1481" s="10">
        <f t="array" ref="Y1481">VLOOKUP(A1481,BUSINESS!$A$2:$J$2692,8,0)</f>
        <v>145</v>
      </c>
      <c r="Z1481" s="10">
        <f t="array" ref="Z1481">VLOOKUP(A1481,BUSINESS!$A$2:$J$2692,9,0)</f>
        <v>0.56299999999999994</v>
      </c>
      <c r="AA1481" s="10">
        <f t="array" ref="AA1481">VLOOKUP(A1481,BUSINESS!$A$2:$J$2692,10,0)</f>
        <v>1.1970000000000001</v>
      </c>
      <c r="AB1481" s="12">
        <f t="shared" si="87"/>
        <v>8770.7401036963183</v>
      </c>
      <c r="AC1481" s="10">
        <f t="shared" si="75"/>
        <v>5.6679493284636862E-3</v>
      </c>
      <c r="AD1481" s="10">
        <f t="shared" si="76"/>
        <v>1.9316494101765695E-3</v>
      </c>
      <c r="AE1481" s="10">
        <f t="shared" si="77"/>
        <v>294.38564767406513</v>
      </c>
      <c r="AF1481">
        <f t="shared" si="89"/>
        <v>641.96159017054674</v>
      </c>
    </row>
    <row r="1482" spans="1:32" ht="14.4">
      <c r="A1482" s="7" t="str">
        <f t="shared" si="88"/>
        <v>Malaysia-Asia 2011</v>
      </c>
      <c r="B1482" s="7" t="s">
        <v>192</v>
      </c>
      <c r="C1482" s="8" t="s">
        <v>61</v>
      </c>
      <c r="D1482" s="9" t="s">
        <v>73</v>
      </c>
      <c r="E1482" s="14">
        <v>3.7999999999999999E-2</v>
      </c>
      <c r="F1482" s="13">
        <v>289000000000</v>
      </c>
      <c r="G1482" s="14">
        <v>384</v>
      </c>
      <c r="H1482" s="14">
        <v>4.9000000000000002E-2</v>
      </c>
      <c r="I1482" s="10">
        <f t="array" ref="I1482">VLOOKUP(A1482,ENERGY!$A$2:$F$2691,5,0)</f>
        <v>63715</v>
      </c>
      <c r="J1482" s="11">
        <f t="array" ref="J1482">VLOOKUP(A1482,ENERGY!$A$2:$F$2691,6,0)</f>
        <v>170648</v>
      </c>
      <c r="K1482" s="10">
        <f t="array" ref="K1482">VLOOKUP(A1482,'HUMAN RESOURCES'!$A$2:$M$2692,5,0)</f>
        <v>1.7999999999999999E-2</v>
      </c>
      <c r="L1482" s="11">
        <f t="array" ref="L1482">VLOOKUP(A1482,'HUMAN RESOURCES'!$A$2:$M$2692,6,0)</f>
        <v>7.0000000000000001E-3</v>
      </c>
      <c r="M1482" s="10">
        <f t="array" ref="M1482">VLOOKUP(A1482,'HUMAN RESOURCES'!$A$2:$M$2692,7,0)</f>
        <v>77</v>
      </c>
      <c r="N1482" s="10">
        <f t="array" ref="N1482">VLOOKUP(A1482,'HUMAN RESOURCES'!$A$2:$M$2692,8,0)</f>
        <v>72</v>
      </c>
      <c r="O1482" s="10">
        <f t="array" ref="O1482">VLOOKUP(A1482,'HUMAN RESOURCES'!$A$2:$M$2692,9,0)</f>
        <v>0.27200000000000002</v>
      </c>
      <c r="P1482" s="10">
        <f t="array" ref="P1482">VLOOKUP(A1482,'HUMAN RESOURCES'!$A$2:$M$2692,10,0)</f>
        <v>0.67800000000000005</v>
      </c>
      <c r="Q1482" s="10">
        <f t="array" ref="Q1482">VLOOKUP(A1482,'HUMAN RESOURCES'!$A$2:$M$2692,11,0)</f>
        <v>0.05</v>
      </c>
      <c r="R1482" s="10">
        <f t="array" ref="R1482">VLOOKUP(A1482,'HUMAN RESOURCES'!$A$2:$M$2692,12,0)</f>
        <v>28758968</v>
      </c>
      <c r="S1482" s="10">
        <f t="array" ref="S1482">VLOOKUP(A1482,'HUMAN RESOURCES'!$A$2:$M$2692,13,0)</f>
        <v>0.71699999999999997</v>
      </c>
      <c r="T1482" s="10">
        <f t="array" ref="T1482">VLOOKUP(A1482,TOURISM!$A$2:$F$2692,5,0)</f>
        <v>19649000000</v>
      </c>
      <c r="U1482" s="10">
        <f t="array" ref="U1482">VLOOKUP(A1482,TOURISM!$A$2:$F$2692,6,0)</f>
        <v>10180000000</v>
      </c>
      <c r="V1482" s="10">
        <f t="array" ref="V1482">VLOOKUP(A1482,BUSINESS!$A$2:$J$2692,5,0)</f>
        <v>0.34</v>
      </c>
      <c r="W1482" s="10">
        <f t="array" ref="W1482">VLOOKUP(A1482,BUSINESS!$A$2:$J$2692,6,0)</f>
        <v>6</v>
      </c>
      <c r="X1482" s="10">
        <f t="array" ref="X1482">VLOOKUP(A1482,BUSINESS!$A$2:$J$2692,7,0)</f>
        <v>0</v>
      </c>
      <c r="Y1482" s="10">
        <f t="array" ref="Y1482">VLOOKUP(A1482,BUSINESS!$A$2:$J$2692,8,0)</f>
        <v>133</v>
      </c>
      <c r="Z1482" s="10">
        <f t="array" ref="Z1482">VLOOKUP(A1482,BUSINESS!$A$2:$J$2692,9,0)</f>
        <v>0.61</v>
      </c>
      <c r="AA1482" s="10">
        <f t="array" ref="AA1482">VLOOKUP(A1482,BUSINESS!$A$2:$J$2692,10,0)</f>
        <v>1.2749999999999999</v>
      </c>
      <c r="AB1482" s="12">
        <f t="shared" si="87"/>
        <v>10049.039311841789</v>
      </c>
      <c r="AC1482" s="10">
        <f t="shared" si="75"/>
        <v>5.9337316971874651E-3</v>
      </c>
      <c r="AD1482" s="10">
        <f t="shared" si="76"/>
        <v>2.2154828365190293E-3</v>
      </c>
      <c r="AE1482" s="10">
        <f t="shared" si="77"/>
        <v>353.97654046556886</v>
      </c>
      <c r="AF1482">
        <f t="shared" si="89"/>
        <v>683.23035791826749</v>
      </c>
    </row>
    <row r="1483" spans="1:32" ht="14.4">
      <c r="A1483" s="7" t="str">
        <f t="shared" si="88"/>
        <v>Malaysia-Asia 2012</v>
      </c>
      <c r="B1483" s="7" t="s">
        <v>192</v>
      </c>
      <c r="C1483" s="8" t="s">
        <v>61</v>
      </c>
      <c r="D1483" s="9" t="s">
        <v>74</v>
      </c>
      <c r="E1483" s="14">
        <v>3.9E-2</v>
      </c>
      <c r="F1483" s="13">
        <v>305000000000</v>
      </c>
      <c r="G1483" s="14">
        <v>410</v>
      </c>
      <c r="H1483" s="14">
        <v>4.8000000000000001E-2</v>
      </c>
      <c r="I1483" s="10">
        <f t="array" ref="I1483">VLOOKUP(A1483,ENERGY!$A$2:$F$2691,5,0)</f>
        <v>51009</v>
      </c>
      <c r="J1483" s="11">
        <f t="array" ref="J1483">VLOOKUP(A1483,ENERGY!$A$2:$F$2691,6,0)</f>
        <v>135129</v>
      </c>
      <c r="K1483" s="10">
        <f t="array" ref="K1483">VLOOKUP(A1483,'HUMAN RESOURCES'!$A$2:$M$2692,5,0)</f>
        <v>1.7999999999999999E-2</v>
      </c>
      <c r="L1483" s="11">
        <f t="array" ref="L1483">VLOOKUP(A1483,'HUMAN RESOURCES'!$A$2:$M$2692,6,0)</f>
        <v>7.0000000000000001E-3</v>
      </c>
      <c r="M1483" s="10">
        <f t="array" ref="M1483">VLOOKUP(A1483,'HUMAN RESOURCES'!$A$2:$M$2692,7,0)</f>
        <v>77</v>
      </c>
      <c r="N1483" s="10">
        <f t="array" ref="N1483">VLOOKUP(A1483,'HUMAN RESOURCES'!$A$2:$M$2692,8,0)</f>
        <v>73</v>
      </c>
      <c r="O1483" s="10">
        <f t="array" ref="O1483">VLOOKUP(A1483,'HUMAN RESOURCES'!$A$2:$M$2692,9,0)</f>
        <v>0.26700000000000002</v>
      </c>
      <c r="P1483" s="10">
        <f t="array" ref="P1483">VLOOKUP(A1483,'HUMAN RESOURCES'!$A$2:$M$2692,10,0)</f>
        <v>0.68200000000000005</v>
      </c>
      <c r="Q1483" s="10">
        <f t="array" ref="Q1483">VLOOKUP(A1483,'HUMAN RESOURCES'!$A$2:$M$2692,11,0)</f>
        <v>5.1999999999999998E-2</v>
      </c>
      <c r="R1483" s="10">
        <f t="array" ref="R1483">VLOOKUP(A1483,'HUMAN RESOURCES'!$A$2:$M$2692,12,0)</f>
        <v>29239927</v>
      </c>
      <c r="S1483" s="10">
        <f t="array" ref="S1483">VLOOKUP(A1483,'HUMAN RESOURCES'!$A$2:$M$2692,13,0)</f>
        <v>0.72499999999999998</v>
      </c>
      <c r="T1483" s="10">
        <f t="array" ref="T1483">VLOOKUP(A1483,TOURISM!$A$2:$F$2692,5,0)</f>
        <v>20251000000</v>
      </c>
      <c r="U1483" s="10">
        <f t="array" ref="U1483">VLOOKUP(A1483,TOURISM!$A$2:$F$2692,6,0)</f>
        <v>11545000000</v>
      </c>
      <c r="V1483" s="10">
        <f t="array" ref="V1483">VLOOKUP(A1483,BUSINESS!$A$2:$J$2692,5,0)</f>
        <v>0.245</v>
      </c>
      <c r="W1483" s="10">
        <f t="array" ref="W1483">VLOOKUP(A1483,BUSINESS!$A$2:$J$2692,6,0)</f>
        <v>6</v>
      </c>
      <c r="X1483" s="10">
        <f t="array" ref="X1483">VLOOKUP(A1483,BUSINESS!$A$2:$J$2692,7,0)</f>
        <v>8</v>
      </c>
      <c r="Y1483" s="10">
        <f t="array" ref="Y1483">VLOOKUP(A1483,BUSINESS!$A$2:$J$2692,8,0)</f>
        <v>133</v>
      </c>
      <c r="Z1483" s="10">
        <f t="array" ref="Z1483">VLOOKUP(A1483,BUSINESS!$A$2:$J$2692,9,0)</f>
        <v>0.65800000000000003</v>
      </c>
      <c r="AA1483" s="10">
        <f t="array" ref="AA1483">VLOOKUP(A1483,BUSINESS!$A$2:$J$2692,10,0)</f>
        <v>1.413</v>
      </c>
      <c r="AB1483" s="12">
        <f t="shared" si="87"/>
        <v>10430.942594350527</v>
      </c>
      <c r="AC1483" s="10">
        <f t="shared" si="75"/>
        <v>4.6213863666622699E-3</v>
      </c>
      <c r="AD1483" s="10">
        <f t="shared" si="76"/>
        <v>1.7444981993286097E-3</v>
      </c>
      <c r="AE1483" s="10">
        <f t="shared" si="77"/>
        <v>394.83682705500598</v>
      </c>
      <c r="AF1483">
        <f t="shared" si="89"/>
        <v>692.58038845309022</v>
      </c>
    </row>
    <row r="1484" spans="1:32" ht="14.4">
      <c r="A1484" s="7" t="str">
        <f t="shared" si="88"/>
        <v>Maldives-Asia 2000</v>
      </c>
      <c r="B1484" s="7" t="s">
        <v>193</v>
      </c>
      <c r="C1484" s="8" t="s">
        <v>61</v>
      </c>
      <c r="D1484" s="9" t="s">
        <v>62</v>
      </c>
      <c r="E1484" s="14">
        <v>7.0999999999999994E-2</v>
      </c>
      <c r="F1484" s="13">
        <v>624337144</v>
      </c>
      <c r="G1484" s="14">
        <v>162</v>
      </c>
      <c r="H1484" s="14">
        <v>0.13</v>
      </c>
      <c r="I1484" s="10">
        <f t="array" ref="I1484">VLOOKUP(A1484,ENERGY!$A$2:$F$2691,5,0)</f>
        <v>0</v>
      </c>
      <c r="J1484" s="11">
        <f t="array" ref="J1484">VLOOKUP(A1484,ENERGY!$A$2:$F$2691,6,0)</f>
        <v>0</v>
      </c>
      <c r="K1484" s="10">
        <f t="array" ref="K1484">VLOOKUP(A1484,'HUMAN RESOURCES'!$A$2:$M$2692,5,0)</f>
        <v>2.5000000000000001E-2</v>
      </c>
      <c r="L1484" s="11">
        <f t="array" ref="L1484">VLOOKUP(A1484,'HUMAN RESOURCES'!$A$2:$M$2692,6,0)</f>
        <v>3.5000000000000003E-2</v>
      </c>
      <c r="M1484" s="10">
        <f t="array" ref="M1484">VLOOKUP(A1484,'HUMAN RESOURCES'!$A$2:$M$2692,7,0)</f>
        <v>70</v>
      </c>
      <c r="N1484" s="10">
        <f t="array" ref="N1484">VLOOKUP(A1484,'HUMAN RESOURCES'!$A$2:$M$2692,8,0)</f>
        <v>69</v>
      </c>
      <c r="O1484" s="10">
        <f t="array" ref="O1484">VLOOKUP(A1484,'HUMAN RESOURCES'!$A$2:$M$2692,9,0)</f>
        <v>0.41299999999999998</v>
      </c>
      <c r="P1484" s="10">
        <f t="array" ref="P1484">VLOOKUP(A1484,'HUMAN RESOURCES'!$A$2:$M$2692,10,0)</f>
        <v>0.54900000000000004</v>
      </c>
      <c r="Q1484" s="10">
        <f t="array" ref="Q1484">VLOOKUP(A1484,'HUMAN RESOURCES'!$A$2:$M$2692,11,0)</f>
        <v>3.7999999999999999E-2</v>
      </c>
      <c r="R1484" s="10">
        <f t="array" ref="R1484">VLOOKUP(A1484,'HUMAN RESOURCES'!$A$2:$M$2692,12,0)</f>
        <v>272745</v>
      </c>
      <c r="S1484" s="10">
        <f t="array" ref="S1484">VLOOKUP(A1484,'HUMAN RESOURCES'!$A$2:$M$2692,13,0)</f>
        <v>0.27700000000000002</v>
      </c>
      <c r="T1484" s="10">
        <f t="array" ref="T1484">VLOOKUP(A1484,TOURISM!$A$2:$F$2692,5,0)</f>
        <v>321000000</v>
      </c>
      <c r="U1484" s="10">
        <f t="array" ref="U1484">VLOOKUP(A1484,TOURISM!$A$2:$F$2692,6,0)</f>
        <v>60000000</v>
      </c>
      <c r="V1484" s="10">
        <f t="array" ref="V1484">VLOOKUP(A1484,BUSINESS!$A$2:$J$2692,5,0)</f>
        <v>0</v>
      </c>
      <c r="W1484" s="10">
        <f t="array" ref="W1484">VLOOKUP(A1484,BUSINESS!$A$2:$J$2692,6,0)</f>
        <v>0</v>
      </c>
      <c r="X1484" s="10">
        <f t="array" ref="X1484">VLOOKUP(A1484,BUSINESS!$A$2:$J$2692,7,0)</f>
        <v>0</v>
      </c>
      <c r="Y1484" s="10">
        <f t="array" ref="Y1484">VLOOKUP(A1484,BUSINESS!$A$2:$J$2692,8,0)</f>
        <v>0</v>
      </c>
      <c r="Z1484" s="10">
        <f t="array" ref="Z1484">VLOOKUP(A1484,BUSINESS!$A$2:$J$2692,9,0)</f>
        <v>2.1999999999999999E-2</v>
      </c>
      <c r="AA1484" s="10">
        <f t="array" ref="AA1484">VLOOKUP(A1484,BUSINESS!$A$2:$J$2692,10,0)</f>
        <v>2.8000000000000001E-2</v>
      </c>
      <c r="AB1484" s="12">
        <f t="shared" si="87"/>
        <v>2289.0874039854075</v>
      </c>
      <c r="AC1484" s="10">
        <f t="shared" si="75"/>
        <v>0</v>
      </c>
      <c r="AD1484" s="10">
        <f t="shared" si="76"/>
        <v>0</v>
      </c>
      <c r="AE1484" s="10">
        <f t="shared" si="77"/>
        <v>219.98570092943959</v>
      </c>
      <c r="AF1484">
        <f t="shared" si="89"/>
        <v>1176.9234999725018</v>
      </c>
    </row>
    <row r="1485" spans="1:32" ht="14.4">
      <c r="A1485" s="7" t="str">
        <f t="shared" si="88"/>
        <v>Maldives-Asia 2001</v>
      </c>
      <c r="B1485" s="7" t="s">
        <v>193</v>
      </c>
      <c r="C1485" s="8" t="s">
        <v>61</v>
      </c>
      <c r="D1485" s="9" t="s">
        <v>63</v>
      </c>
      <c r="E1485" s="14">
        <v>5.2999999999999999E-2</v>
      </c>
      <c r="F1485" s="13">
        <v>802442810</v>
      </c>
      <c r="G1485" s="14">
        <v>153</v>
      </c>
      <c r="H1485" s="14">
        <v>0.13</v>
      </c>
      <c r="I1485" s="10">
        <f t="array" ref="I1485">VLOOKUP(A1485,ENERGY!$A$2:$F$2691,5,0)</f>
        <v>0</v>
      </c>
      <c r="J1485" s="11">
        <f t="array" ref="J1485">VLOOKUP(A1485,ENERGY!$A$2:$F$2691,6,0)</f>
        <v>0</v>
      </c>
      <c r="K1485" s="10">
        <f t="array" ref="K1485">VLOOKUP(A1485,'HUMAN RESOURCES'!$A$2:$M$2692,5,0)</f>
        <v>2.3E-2</v>
      </c>
      <c r="L1485" s="11">
        <f t="array" ref="L1485">VLOOKUP(A1485,'HUMAN RESOURCES'!$A$2:$M$2692,6,0)</f>
        <v>3.2000000000000001E-2</v>
      </c>
      <c r="M1485" s="10">
        <f t="array" ref="M1485">VLOOKUP(A1485,'HUMAN RESOURCES'!$A$2:$M$2692,7,0)</f>
        <v>72</v>
      </c>
      <c r="N1485" s="10">
        <f t="array" ref="N1485">VLOOKUP(A1485,'HUMAN RESOURCES'!$A$2:$M$2692,8,0)</f>
        <v>70</v>
      </c>
      <c r="O1485" s="10">
        <f t="array" ref="O1485">VLOOKUP(A1485,'HUMAN RESOURCES'!$A$2:$M$2692,9,0)</f>
        <v>0.39900000000000002</v>
      </c>
      <c r="P1485" s="10">
        <f t="array" ref="P1485">VLOOKUP(A1485,'HUMAN RESOURCES'!$A$2:$M$2692,10,0)</f>
        <v>0.56100000000000005</v>
      </c>
      <c r="Q1485" s="10">
        <f t="array" ref="Q1485">VLOOKUP(A1485,'HUMAN RESOURCES'!$A$2:$M$2692,11,0)</f>
        <v>3.9E-2</v>
      </c>
      <c r="R1485" s="10">
        <f t="array" ref="R1485">VLOOKUP(A1485,'HUMAN RESOURCES'!$A$2:$M$2692,12,0)</f>
        <v>277825</v>
      </c>
      <c r="S1485" s="10">
        <f t="array" ref="S1485">VLOOKUP(A1485,'HUMAN RESOURCES'!$A$2:$M$2692,13,0)</f>
        <v>0.28899999999999998</v>
      </c>
      <c r="T1485" s="10">
        <f t="array" ref="T1485">VLOOKUP(A1485,TOURISM!$A$2:$F$2692,5,0)</f>
        <v>327000000</v>
      </c>
      <c r="U1485" s="10">
        <f t="array" ref="U1485">VLOOKUP(A1485,TOURISM!$A$2:$F$2692,6,0)</f>
        <v>59000000</v>
      </c>
      <c r="V1485" s="10">
        <f t="array" ref="V1485">VLOOKUP(A1485,BUSINESS!$A$2:$J$2692,5,0)</f>
        <v>0</v>
      </c>
      <c r="W1485" s="10">
        <f t="array" ref="W1485">VLOOKUP(A1485,BUSINESS!$A$2:$J$2692,6,0)</f>
        <v>0</v>
      </c>
      <c r="X1485" s="10">
        <f t="array" ref="X1485">VLOOKUP(A1485,BUSINESS!$A$2:$J$2692,7,0)</f>
        <v>0</v>
      </c>
      <c r="Y1485" s="10">
        <f t="array" ref="Y1485">VLOOKUP(A1485,BUSINESS!$A$2:$J$2692,8,0)</f>
        <v>0</v>
      </c>
      <c r="Z1485" s="10">
        <f t="array" ref="Z1485">VLOOKUP(A1485,BUSINESS!$A$2:$J$2692,9,0)</f>
        <v>3.5999999999999997E-2</v>
      </c>
      <c r="AA1485" s="10">
        <f t="array" ref="AA1485">VLOOKUP(A1485,BUSINESS!$A$2:$J$2692,10,0)</f>
        <v>6.8000000000000005E-2</v>
      </c>
      <c r="AB1485" s="12">
        <f t="shared" si="87"/>
        <v>2888.3031044722397</v>
      </c>
      <c r="AC1485" s="10">
        <f t="shared" si="75"/>
        <v>0</v>
      </c>
      <c r="AD1485" s="10">
        <f t="shared" si="76"/>
        <v>0</v>
      </c>
      <c r="AE1485" s="10">
        <f t="shared" si="77"/>
        <v>212.36389813731665</v>
      </c>
      <c r="AF1485">
        <f t="shared" si="89"/>
        <v>1176.9999100152975</v>
      </c>
    </row>
    <row r="1486" spans="1:32" ht="14.4">
      <c r="A1486" s="7" t="str">
        <f t="shared" si="88"/>
        <v>Maldives-Asia 2002</v>
      </c>
      <c r="B1486" s="7" t="s">
        <v>193</v>
      </c>
      <c r="C1486" s="8" t="s">
        <v>61</v>
      </c>
      <c r="D1486" s="9" t="s">
        <v>64</v>
      </c>
      <c r="E1486" s="14">
        <v>5.1999999999999998E-2</v>
      </c>
      <c r="F1486" s="13">
        <v>828240882</v>
      </c>
      <c r="G1486" s="14">
        <v>152</v>
      </c>
      <c r="H1486" s="14">
        <v>0.13500000000000001</v>
      </c>
      <c r="I1486" s="10">
        <f t="array" ref="I1486">VLOOKUP(A1486,ENERGY!$A$2:$F$2691,5,0)</f>
        <v>0</v>
      </c>
      <c r="J1486" s="11">
        <f t="array" ref="J1486">VLOOKUP(A1486,ENERGY!$A$2:$F$2691,6,0)</f>
        <v>1074</v>
      </c>
      <c r="K1486" s="10">
        <f t="array" ref="K1486">VLOOKUP(A1486,'HUMAN RESOURCES'!$A$2:$M$2692,5,0)</f>
        <v>2.1999999999999999E-2</v>
      </c>
      <c r="L1486" s="11">
        <f t="array" ref="L1486">VLOOKUP(A1486,'HUMAN RESOURCES'!$A$2:$M$2692,6,0)</f>
        <v>2.8000000000000001E-2</v>
      </c>
      <c r="M1486" s="10">
        <f t="array" ref="M1486">VLOOKUP(A1486,'HUMAN RESOURCES'!$A$2:$M$2692,7,0)</f>
        <v>73</v>
      </c>
      <c r="N1486" s="10">
        <f t="array" ref="N1486">VLOOKUP(A1486,'HUMAN RESOURCES'!$A$2:$M$2692,8,0)</f>
        <v>70</v>
      </c>
      <c r="O1486" s="10">
        <f t="array" ref="O1486">VLOOKUP(A1486,'HUMAN RESOURCES'!$A$2:$M$2692,9,0)</f>
        <v>0.38500000000000001</v>
      </c>
      <c r="P1486" s="10">
        <f t="array" ref="P1486">VLOOKUP(A1486,'HUMAN RESOURCES'!$A$2:$M$2692,10,0)</f>
        <v>0.57399999999999995</v>
      </c>
      <c r="Q1486" s="10">
        <f t="array" ref="Q1486">VLOOKUP(A1486,'HUMAN RESOURCES'!$A$2:$M$2692,11,0)</f>
        <v>4.1000000000000002E-2</v>
      </c>
      <c r="R1486" s="10">
        <f t="array" ref="R1486">VLOOKUP(A1486,'HUMAN RESOURCES'!$A$2:$M$2692,12,0)</f>
        <v>282743</v>
      </c>
      <c r="S1486" s="10">
        <f t="array" ref="S1486">VLOOKUP(A1486,'HUMAN RESOURCES'!$A$2:$M$2692,13,0)</f>
        <v>0.3</v>
      </c>
      <c r="T1486" s="10">
        <f t="array" ref="T1486">VLOOKUP(A1486,TOURISM!$A$2:$F$2692,5,0)</f>
        <v>337000000</v>
      </c>
      <c r="U1486" s="10">
        <f t="array" ref="U1486">VLOOKUP(A1486,TOURISM!$A$2:$F$2692,6,0)</f>
        <v>60000000</v>
      </c>
      <c r="V1486" s="10">
        <f t="array" ref="V1486">VLOOKUP(A1486,BUSINESS!$A$2:$J$2692,5,0)</f>
        <v>0</v>
      </c>
      <c r="W1486" s="10">
        <f t="array" ref="W1486">VLOOKUP(A1486,BUSINESS!$A$2:$J$2692,6,0)</f>
        <v>0</v>
      </c>
      <c r="X1486" s="10">
        <f t="array" ref="X1486">VLOOKUP(A1486,BUSINESS!$A$2:$J$2692,7,0)</f>
        <v>0</v>
      </c>
      <c r="Y1486" s="10">
        <f t="array" ref="Y1486">VLOOKUP(A1486,BUSINESS!$A$2:$J$2692,8,0)</f>
        <v>0</v>
      </c>
      <c r="Z1486" s="10">
        <f t="array" ref="Z1486">VLOOKUP(A1486,BUSINESS!$A$2:$J$2692,9,0)</f>
        <v>5.2999999999999999E-2</v>
      </c>
      <c r="AA1486" s="10">
        <f t="array" ref="AA1486">VLOOKUP(A1486,BUSINESS!$A$2:$J$2692,10,0)</f>
        <v>0.14799999999999999</v>
      </c>
      <c r="AB1486" s="12">
        <f t="shared" si="87"/>
        <v>2929.3064090003995</v>
      </c>
      <c r="AC1486" s="10">
        <f t="shared" si="75"/>
        <v>3.7985025270298469E-3</v>
      </c>
      <c r="AD1486" s="10">
        <f t="shared" si="76"/>
        <v>0</v>
      </c>
      <c r="AE1486" s="10">
        <f t="shared" si="77"/>
        <v>212.20684508546631</v>
      </c>
      <c r="AF1486">
        <f t="shared" si="89"/>
        <v>1191.8951132300358</v>
      </c>
    </row>
    <row r="1487" spans="1:32" ht="14.4">
      <c r="A1487" s="7" t="str">
        <f t="shared" si="88"/>
        <v>Maldives-Asia 2003</v>
      </c>
      <c r="B1487" s="7" t="s">
        <v>193</v>
      </c>
      <c r="C1487" s="8" t="s">
        <v>61</v>
      </c>
      <c r="D1487" s="9" t="s">
        <v>65</v>
      </c>
      <c r="E1487" s="14">
        <v>0.06</v>
      </c>
      <c r="F1487" s="13">
        <v>949867662</v>
      </c>
      <c r="G1487" s="14">
        <v>199</v>
      </c>
      <c r="H1487" s="14">
        <v>0.14000000000000001</v>
      </c>
      <c r="I1487" s="10">
        <f t="array" ref="I1487">VLOOKUP(A1487,ENERGY!$A$2:$F$2691,5,0)</f>
        <v>0</v>
      </c>
      <c r="J1487" s="11">
        <f t="array" ref="J1487">VLOOKUP(A1487,ENERGY!$A$2:$F$2691,6,0)</f>
        <v>1067</v>
      </c>
      <c r="K1487" s="10">
        <f t="array" ref="K1487">VLOOKUP(A1487,'HUMAN RESOURCES'!$A$2:$M$2692,5,0)</f>
        <v>2.1999999999999999E-2</v>
      </c>
      <c r="L1487" s="11">
        <f t="array" ref="L1487">VLOOKUP(A1487,'HUMAN RESOURCES'!$A$2:$M$2692,6,0)</f>
        <v>2.5000000000000001E-2</v>
      </c>
      <c r="M1487" s="10">
        <f t="array" ref="M1487">VLOOKUP(A1487,'HUMAN RESOURCES'!$A$2:$M$2692,7,0)</f>
        <v>74</v>
      </c>
      <c r="N1487" s="10">
        <f t="array" ref="N1487">VLOOKUP(A1487,'HUMAN RESOURCES'!$A$2:$M$2692,8,0)</f>
        <v>71</v>
      </c>
      <c r="O1487" s="10">
        <f t="array" ref="O1487">VLOOKUP(A1487,'HUMAN RESOURCES'!$A$2:$M$2692,9,0)</f>
        <v>0.37</v>
      </c>
      <c r="P1487" s="10">
        <f t="array" ref="P1487">VLOOKUP(A1487,'HUMAN RESOURCES'!$A$2:$M$2692,10,0)</f>
        <v>0.58699999999999997</v>
      </c>
      <c r="Q1487" s="10">
        <f t="array" ref="Q1487">VLOOKUP(A1487,'HUMAN RESOURCES'!$A$2:$M$2692,11,0)</f>
        <v>4.2999999999999997E-2</v>
      </c>
      <c r="R1487" s="10">
        <f t="array" ref="R1487">VLOOKUP(A1487,'HUMAN RESOURCES'!$A$2:$M$2692,12,0)</f>
        <v>287594</v>
      </c>
      <c r="S1487" s="10">
        <f t="array" ref="S1487">VLOOKUP(A1487,'HUMAN RESOURCES'!$A$2:$M$2692,13,0)</f>
        <v>0.313</v>
      </c>
      <c r="T1487" s="10">
        <f t="array" ref="T1487">VLOOKUP(A1487,TOURISM!$A$2:$F$2692,5,0)</f>
        <v>402000000</v>
      </c>
      <c r="U1487" s="10">
        <f t="array" ref="U1487">VLOOKUP(A1487,TOURISM!$A$2:$F$2692,6,0)</f>
        <v>60000000</v>
      </c>
      <c r="V1487" s="10">
        <f t="array" ref="V1487">VLOOKUP(A1487,BUSINESS!$A$2:$J$2692,5,0)</f>
        <v>0</v>
      </c>
      <c r="W1487" s="10">
        <f t="array" ref="W1487">VLOOKUP(A1487,BUSINESS!$A$2:$J$2692,6,0)</f>
        <v>13</v>
      </c>
      <c r="X1487" s="10">
        <f t="array" ref="X1487">VLOOKUP(A1487,BUSINESS!$A$2:$J$2692,7,0)</f>
        <v>0</v>
      </c>
      <c r="Y1487" s="10">
        <f t="array" ref="Y1487">VLOOKUP(A1487,BUSINESS!$A$2:$J$2692,8,0)</f>
        <v>0</v>
      </c>
      <c r="Z1487" s="10">
        <f t="array" ref="Z1487">VLOOKUP(A1487,BUSINESS!$A$2:$J$2692,9,0)</f>
        <v>0.06</v>
      </c>
      <c r="AA1487" s="10">
        <f t="array" ref="AA1487">VLOOKUP(A1487,BUSINESS!$A$2:$J$2692,10,0)</f>
        <v>0.23100000000000001</v>
      </c>
      <c r="AB1487" s="12">
        <f t="shared" si="87"/>
        <v>3302.8076455002538</v>
      </c>
      <c r="AC1487" s="10">
        <f t="shared" si="75"/>
        <v>3.7100913092762713E-3</v>
      </c>
      <c r="AD1487" s="10">
        <f t="shared" si="76"/>
        <v>0</v>
      </c>
      <c r="AE1487" s="10">
        <f t="shared" si="77"/>
        <v>208.62744007176784</v>
      </c>
      <c r="AF1487">
        <f t="shared" si="89"/>
        <v>1397.8038484808446</v>
      </c>
    </row>
    <row r="1488" spans="1:32" ht="14.4">
      <c r="A1488" s="7" t="str">
        <f t="shared" si="88"/>
        <v>Maldives-Asia 2004</v>
      </c>
      <c r="B1488" s="7" t="s">
        <v>193</v>
      </c>
      <c r="C1488" s="8" t="s">
        <v>61</v>
      </c>
      <c r="D1488" s="9" t="s">
        <v>66</v>
      </c>
      <c r="E1488" s="14">
        <v>5.8999999999999997E-2</v>
      </c>
      <c r="F1488" s="13">
        <v>1075605492</v>
      </c>
      <c r="G1488" s="14">
        <v>217</v>
      </c>
      <c r="H1488" s="14">
        <v>0.13</v>
      </c>
      <c r="I1488" s="10">
        <f t="array" ref="I1488">VLOOKUP(A1488,ENERGY!$A$2:$F$2691,5,0)</f>
        <v>0</v>
      </c>
      <c r="J1488" s="11">
        <f t="array" ref="J1488">VLOOKUP(A1488,ENERGY!$A$2:$F$2691,6,0)</f>
        <v>1008</v>
      </c>
      <c r="K1488" s="10">
        <f t="array" ref="K1488">VLOOKUP(A1488,'HUMAN RESOURCES'!$A$2:$M$2692,5,0)</f>
        <v>2.1000000000000001E-2</v>
      </c>
      <c r="L1488" s="11">
        <f t="array" ref="L1488">VLOOKUP(A1488,'HUMAN RESOURCES'!$A$2:$M$2692,6,0)</f>
        <v>2.1999999999999999E-2</v>
      </c>
      <c r="M1488" s="10">
        <f t="array" ref="M1488">VLOOKUP(A1488,'HUMAN RESOURCES'!$A$2:$M$2692,7,0)</f>
        <v>75</v>
      </c>
      <c r="N1488" s="10">
        <f t="array" ref="N1488">VLOOKUP(A1488,'HUMAN RESOURCES'!$A$2:$M$2692,8,0)</f>
        <v>72</v>
      </c>
      <c r="O1488" s="10">
        <f t="array" ref="O1488">VLOOKUP(A1488,'HUMAN RESOURCES'!$A$2:$M$2692,9,0)</f>
        <v>0.35599999999999998</v>
      </c>
      <c r="P1488" s="10">
        <f t="array" ref="P1488">VLOOKUP(A1488,'HUMAN RESOURCES'!$A$2:$M$2692,10,0)</f>
        <v>0.59899999999999998</v>
      </c>
      <c r="Q1488" s="10">
        <f t="array" ref="Q1488">VLOOKUP(A1488,'HUMAN RESOURCES'!$A$2:$M$2692,11,0)</f>
        <v>4.3999999999999997E-2</v>
      </c>
      <c r="R1488" s="10">
        <f t="array" ref="R1488">VLOOKUP(A1488,'HUMAN RESOURCES'!$A$2:$M$2692,12,0)</f>
        <v>292505</v>
      </c>
      <c r="S1488" s="10">
        <f t="array" ref="S1488">VLOOKUP(A1488,'HUMAN RESOURCES'!$A$2:$M$2692,13,0)</f>
        <v>0.32500000000000001</v>
      </c>
      <c r="T1488" s="10">
        <f t="array" ref="T1488">VLOOKUP(A1488,TOURISM!$A$2:$F$2692,5,0)</f>
        <v>471000000</v>
      </c>
      <c r="U1488" s="10">
        <f t="array" ref="U1488">VLOOKUP(A1488,TOURISM!$A$2:$F$2692,6,0)</f>
        <v>75000000</v>
      </c>
      <c r="V1488" s="10">
        <f t="array" ref="V1488">VLOOKUP(A1488,BUSINESS!$A$2:$J$2692,5,0)</f>
        <v>0</v>
      </c>
      <c r="W1488" s="10">
        <f t="array" ref="W1488">VLOOKUP(A1488,BUSINESS!$A$2:$J$2692,6,0)</f>
        <v>9</v>
      </c>
      <c r="X1488" s="10">
        <f t="array" ref="X1488">VLOOKUP(A1488,BUSINESS!$A$2:$J$2692,7,0)</f>
        <v>0</v>
      </c>
      <c r="Y1488" s="10">
        <f t="array" ref="Y1488">VLOOKUP(A1488,BUSINESS!$A$2:$J$2692,8,0)</f>
        <v>0</v>
      </c>
      <c r="Z1488" s="10">
        <f t="array" ref="Z1488">VLOOKUP(A1488,BUSINESS!$A$2:$J$2692,9,0)</f>
        <v>6.6000000000000003E-2</v>
      </c>
      <c r="AA1488" s="10">
        <f t="array" ref="AA1488">VLOOKUP(A1488,BUSINESS!$A$2:$J$2692,10,0)</f>
        <v>0.38700000000000001</v>
      </c>
      <c r="AB1488" s="12">
        <f t="shared" si="87"/>
        <v>3677.2208748568401</v>
      </c>
      <c r="AC1488" s="10">
        <f t="shared" si="75"/>
        <v>3.446094938548059E-3</v>
      </c>
      <c r="AD1488" s="10">
        <f t="shared" si="76"/>
        <v>0</v>
      </c>
      <c r="AE1488" s="10">
        <f t="shared" si="77"/>
        <v>256.40587340387344</v>
      </c>
      <c r="AF1488">
        <f t="shared" si="89"/>
        <v>1610.2288849763252</v>
      </c>
    </row>
    <row r="1489" spans="1:32" ht="14.4">
      <c r="A1489" s="7" t="str">
        <f t="shared" si="88"/>
        <v>Maldives-Asia 2005</v>
      </c>
      <c r="B1489" s="7" t="s">
        <v>193</v>
      </c>
      <c r="C1489" s="8" t="s">
        <v>61</v>
      </c>
      <c r="D1489" s="9" t="s">
        <v>67</v>
      </c>
      <c r="E1489" s="14">
        <v>7.0000000000000007E-2</v>
      </c>
      <c r="F1489" s="13">
        <v>992473987</v>
      </c>
      <c r="G1489" s="14">
        <v>235</v>
      </c>
      <c r="H1489" s="14">
        <v>0.13</v>
      </c>
      <c r="I1489" s="10">
        <f t="array" ref="I1489">VLOOKUP(A1489,ENERGY!$A$2:$F$2691,5,0)</f>
        <v>0</v>
      </c>
      <c r="J1489" s="11">
        <f t="array" ref="J1489">VLOOKUP(A1489,ENERGY!$A$2:$F$2691,6,0)</f>
        <v>689</v>
      </c>
      <c r="K1489" s="10">
        <f t="array" ref="K1489">VLOOKUP(A1489,'HUMAN RESOURCES'!$A$2:$M$2692,5,0)</f>
        <v>2.1000000000000001E-2</v>
      </c>
      <c r="L1489" s="11">
        <f t="array" ref="L1489">VLOOKUP(A1489,'HUMAN RESOURCES'!$A$2:$M$2692,6,0)</f>
        <v>1.9E-2</v>
      </c>
      <c r="M1489" s="10">
        <f t="array" ref="M1489">VLOOKUP(A1489,'HUMAN RESOURCES'!$A$2:$M$2692,7,0)</f>
        <v>75</v>
      </c>
      <c r="N1489" s="10">
        <f t="array" ref="N1489">VLOOKUP(A1489,'HUMAN RESOURCES'!$A$2:$M$2692,8,0)</f>
        <v>73</v>
      </c>
      <c r="O1489" s="10">
        <f t="array" ref="O1489">VLOOKUP(A1489,'HUMAN RESOURCES'!$A$2:$M$2692,9,0)</f>
        <v>0.34300000000000003</v>
      </c>
      <c r="P1489" s="10">
        <f t="array" ref="P1489">VLOOKUP(A1489,'HUMAN RESOURCES'!$A$2:$M$2692,10,0)</f>
        <v>0.61099999999999999</v>
      </c>
      <c r="Q1489" s="10">
        <f t="array" ref="Q1489">VLOOKUP(A1489,'HUMAN RESOURCES'!$A$2:$M$2692,11,0)</f>
        <v>4.5999999999999999E-2</v>
      </c>
      <c r="R1489" s="10">
        <f t="array" ref="R1489">VLOOKUP(A1489,'HUMAN RESOURCES'!$A$2:$M$2692,12,0)</f>
        <v>297576</v>
      </c>
      <c r="S1489" s="10">
        <f t="array" ref="S1489">VLOOKUP(A1489,'HUMAN RESOURCES'!$A$2:$M$2692,13,0)</f>
        <v>0.33800000000000002</v>
      </c>
      <c r="T1489" s="10">
        <f t="array" ref="T1489">VLOOKUP(A1489,TOURISM!$A$2:$F$2692,5,0)</f>
        <v>826000000</v>
      </c>
      <c r="U1489" s="10">
        <f t="array" ref="U1489">VLOOKUP(A1489,TOURISM!$A$2:$F$2692,6,0)</f>
        <v>94000000</v>
      </c>
      <c r="V1489" s="10">
        <f t="array" ref="V1489">VLOOKUP(A1489,BUSINESS!$A$2:$J$2692,5,0)</f>
        <v>9.2999999999999999E-2</v>
      </c>
      <c r="W1489" s="10">
        <f t="array" ref="W1489">VLOOKUP(A1489,BUSINESS!$A$2:$J$2692,6,0)</f>
        <v>9</v>
      </c>
      <c r="X1489" s="10">
        <f t="array" ref="X1489">VLOOKUP(A1489,BUSINESS!$A$2:$J$2692,7,0)</f>
        <v>0</v>
      </c>
      <c r="Y1489" s="10">
        <f t="array" ref="Y1489">VLOOKUP(A1489,BUSINESS!$A$2:$J$2692,8,0)</f>
        <v>0</v>
      </c>
      <c r="Z1489" s="10">
        <f t="array" ref="Z1489">VLOOKUP(A1489,BUSINESS!$A$2:$J$2692,9,0)</f>
        <v>6.9000000000000006E-2</v>
      </c>
      <c r="AA1489" s="10">
        <f t="array" ref="AA1489">VLOOKUP(A1489,BUSINESS!$A$2:$J$2692,10,0)</f>
        <v>0.68400000000000005</v>
      </c>
      <c r="AB1489" s="12">
        <f t="shared" si="87"/>
        <v>3335.1949989246446</v>
      </c>
      <c r="AC1489" s="10">
        <f t="shared" si="75"/>
        <v>2.3153748958249323E-3</v>
      </c>
      <c r="AD1489" s="10">
        <f t="shared" si="76"/>
        <v>0</v>
      </c>
      <c r="AE1489" s="10">
        <f t="shared" si="77"/>
        <v>315.8856897061591</v>
      </c>
      <c r="AF1489">
        <f t="shared" si="89"/>
        <v>2775.7614861413554</v>
      </c>
    </row>
    <row r="1490" spans="1:32" ht="14.4">
      <c r="A1490" s="7" t="str">
        <f t="shared" si="88"/>
        <v>Maldives-Asia 2006</v>
      </c>
      <c r="B1490" s="7" t="s">
        <v>193</v>
      </c>
      <c r="C1490" s="8" t="s">
        <v>61</v>
      </c>
      <c r="D1490" s="9" t="s">
        <v>68</v>
      </c>
      <c r="E1490" s="14">
        <v>6.7000000000000004E-2</v>
      </c>
      <c r="F1490" s="13">
        <v>1303375806</v>
      </c>
      <c r="G1490" s="14">
        <v>287</v>
      </c>
      <c r="H1490" s="14">
        <v>0.13</v>
      </c>
      <c r="I1490" s="10">
        <f t="array" ref="I1490">VLOOKUP(A1490,ENERGY!$A$2:$F$2691,5,0)</f>
        <v>250</v>
      </c>
      <c r="J1490" s="11">
        <f t="array" ref="J1490">VLOOKUP(A1490,ENERGY!$A$2:$F$2691,6,0)</f>
        <v>777</v>
      </c>
      <c r="K1490" s="10">
        <f t="array" ref="K1490">VLOOKUP(A1490,'HUMAN RESOURCES'!$A$2:$M$2692,5,0)</f>
        <v>2.1000000000000001E-2</v>
      </c>
      <c r="L1490" s="11">
        <f t="array" ref="L1490">VLOOKUP(A1490,'HUMAN RESOURCES'!$A$2:$M$2692,6,0)</f>
        <v>1.7000000000000001E-2</v>
      </c>
      <c r="M1490" s="10">
        <f t="array" ref="M1490">VLOOKUP(A1490,'HUMAN RESOURCES'!$A$2:$M$2692,7,0)</f>
        <v>76</v>
      </c>
      <c r="N1490" s="10">
        <f t="array" ref="N1490">VLOOKUP(A1490,'HUMAN RESOURCES'!$A$2:$M$2692,8,0)</f>
        <v>74</v>
      </c>
      <c r="O1490" s="10">
        <f t="array" ref="O1490">VLOOKUP(A1490,'HUMAN RESOURCES'!$A$2:$M$2692,9,0)</f>
        <v>0.33200000000000002</v>
      </c>
      <c r="P1490" s="10">
        <f t="array" ref="P1490">VLOOKUP(A1490,'HUMAN RESOURCES'!$A$2:$M$2692,10,0)</f>
        <v>0.621</v>
      </c>
      <c r="Q1490" s="10">
        <f t="array" ref="Q1490">VLOOKUP(A1490,'HUMAN RESOURCES'!$A$2:$M$2692,11,0)</f>
        <v>4.7E-2</v>
      </c>
      <c r="R1490" s="10">
        <f t="array" ref="R1490">VLOOKUP(A1490,'HUMAN RESOURCES'!$A$2:$M$2692,12,0)</f>
        <v>302825</v>
      </c>
      <c r="S1490" s="10">
        <f t="array" ref="S1490">VLOOKUP(A1490,'HUMAN RESOURCES'!$A$2:$M$2692,13,0)</f>
        <v>0.35</v>
      </c>
      <c r="T1490" s="10">
        <f t="array" ref="T1490">VLOOKUP(A1490,TOURISM!$A$2:$F$2692,5,0)</f>
        <v>1235000000</v>
      </c>
      <c r="U1490" s="10">
        <f t="array" ref="U1490">VLOOKUP(A1490,TOURISM!$A$2:$F$2692,6,0)</f>
        <v>106000000</v>
      </c>
      <c r="V1490" s="10">
        <f t="array" ref="V1490">VLOOKUP(A1490,BUSINESS!$A$2:$J$2692,5,0)</f>
        <v>9.2999999999999999E-2</v>
      </c>
      <c r="W1490" s="10">
        <f t="array" ref="W1490">VLOOKUP(A1490,BUSINESS!$A$2:$J$2692,6,0)</f>
        <v>9</v>
      </c>
      <c r="X1490" s="10">
        <f t="array" ref="X1490">VLOOKUP(A1490,BUSINESS!$A$2:$J$2692,7,0)</f>
        <v>0</v>
      </c>
      <c r="Y1490" s="10">
        <f t="array" ref="Y1490">VLOOKUP(A1490,BUSINESS!$A$2:$J$2692,8,0)</f>
        <v>0</v>
      </c>
      <c r="Z1490" s="10">
        <f t="array" ref="Z1490">VLOOKUP(A1490,BUSINESS!$A$2:$J$2692,9,0)</f>
        <v>0.11</v>
      </c>
      <c r="AA1490" s="10">
        <f t="array" ref="AA1490">VLOOKUP(A1490,BUSINESS!$A$2:$J$2692,10,0)</f>
        <v>0.89500000000000002</v>
      </c>
      <c r="AB1490" s="12">
        <f t="shared" si="87"/>
        <v>4304.0561578469415</v>
      </c>
      <c r="AC1490" s="10">
        <f t="shared" si="75"/>
        <v>2.5658383554858417E-3</v>
      </c>
      <c r="AD1490" s="10">
        <f t="shared" si="76"/>
        <v>8.2555931643688604E-4</v>
      </c>
      <c r="AE1490" s="10">
        <f t="shared" si="77"/>
        <v>350.03715016923968</v>
      </c>
      <c r="AF1490">
        <f t="shared" si="89"/>
        <v>4078.2630231982166</v>
      </c>
    </row>
    <row r="1491" spans="1:32" ht="14.4">
      <c r="A1491" s="7" t="str">
        <f t="shared" si="88"/>
        <v>Maldives-Asia 2007</v>
      </c>
      <c r="B1491" s="7" t="s">
        <v>193</v>
      </c>
      <c r="C1491" s="8" t="s">
        <v>61</v>
      </c>
      <c r="D1491" s="9" t="s">
        <v>69</v>
      </c>
      <c r="E1491" s="14">
        <v>6.3E-2</v>
      </c>
      <c r="F1491" s="13">
        <v>1541978559</v>
      </c>
      <c r="G1491" s="14">
        <v>315</v>
      </c>
      <c r="H1491" s="14">
        <v>0.13</v>
      </c>
      <c r="I1491" s="10">
        <f t="array" ref="I1491">VLOOKUP(A1491,ENERGY!$A$2:$F$2691,5,0)</f>
        <v>299</v>
      </c>
      <c r="J1491" s="11">
        <f t="array" ref="J1491">VLOOKUP(A1491,ENERGY!$A$2:$F$2691,6,0)</f>
        <v>917</v>
      </c>
      <c r="K1491" s="10">
        <f t="array" ref="K1491">VLOOKUP(A1491,'HUMAN RESOURCES'!$A$2:$M$2692,5,0)</f>
        <v>2.1999999999999999E-2</v>
      </c>
      <c r="L1491" s="11">
        <f t="array" ref="L1491">VLOOKUP(A1491,'HUMAN RESOURCES'!$A$2:$M$2692,6,0)</f>
        <v>1.4999999999999999E-2</v>
      </c>
      <c r="M1491" s="10">
        <f t="array" ref="M1491">VLOOKUP(A1491,'HUMAN RESOURCES'!$A$2:$M$2692,7,0)</f>
        <v>77</v>
      </c>
      <c r="N1491" s="10">
        <f t="array" ref="N1491">VLOOKUP(A1491,'HUMAN RESOURCES'!$A$2:$M$2692,8,0)</f>
        <v>74</v>
      </c>
      <c r="O1491" s="10">
        <f t="array" ref="O1491">VLOOKUP(A1491,'HUMAN RESOURCES'!$A$2:$M$2692,9,0)</f>
        <v>0.32200000000000001</v>
      </c>
      <c r="P1491" s="10">
        <f t="array" ref="P1491">VLOOKUP(A1491,'HUMAN RESOURCES'!$A$2:$M$2692,10,0)</f>
        <v>0.63</v>
      </c>
      <c r="Q1491" s="10">
        <f t="array" ref="Q1491">VLOOKUP(A1491,'HUMAN RESOURCES'!$A$2:$M$2692,11,0)</f>
        <v>4.8000000000000001E-2</v>
      </c>
      <c r="R1491" s="10">
        <f t="array" ref="R1491">VLOOKUP(A1491,'HUMAN RESOURCES'!$A$2:$M$2692,12,0)</f>
        <v>308239</v>
      </c>
      <c r="S1491" s="10">
        <f t="array" ref="S1491">VLOOKUP(A1491,'HUMAN RESOURCES'!$A$2:$M$2692,13,0)</f>
        <v>0.36299999999999999</v>
      </c>
      <c r="T1491" s="10">
        <f t="array" ref="T1491">VLOOKUP(A1491,TOURISM!$A$2:$F$2692,5,0)</f>
        <v>1515000000</v>
      </c>
      <c r="U1491" s="10">
        <f t="array" ref="U1491">VLOOKUP(A1491,TOURISM!$A$2:$F$2692,6,0)</f>
        <v>152000000</v>
      </c>
      <c r="V1491" s="10">
        <f t="array" ref="V1491">VLOOKUP(A1491,BUSINESS!$A$2:$J$2692,5,0)</f>
        <v>9.2999999999999999E-2</v>
      </c>
      <c r="W1491" s="10">
        <f t="array" ref="W1491">VLOOKUP(A1491,BUSINESS!$A$2:$J$2692,6,0)</f>
        <v>9</v>
      </c>
      <c r="X1491" s="10">
        <f t="array" ref="X1491">VLOOKUP(A1491,BUSINESS!$A$2:$J$2692,7,0)</f>
        <v>0</v>
      </c>
      <c r="Y1491" s="10">
        <f t="array" ref="Y1491">VLOOKUP(A1491,BUSINESS!$A$2:$J$2692,8,0)</f>
        <v>0</v>
      </c>
      <c r="Z1491" s="10">
        <f t="array" ref="Z1491">VLOOKUP(A1491,BUSINESS!$A$2:$J$2692,9,0)</f>
        <v>0.16300000000000001</v>
      </c>
      <c r="AA1491" s="10">
        <f t="array" ref="AA1491">VLOOKUP(A1491,BUSINESS!$A$2:$J$2692,10,0)</f>
        <v>1.0169999999999999</v>
      </c>
      <c r="AB1491" s="12">
        <f t="shared" si="87"/>
        <v>5002.5420501623739</v>
      </c>
      <c r="AC1491" s="10">
        <f t="shared" si="75"/>
        <v>2.9749642323002607E-3</v>
      </c>
      <c r="AD1491" s="10">
        <f t="shared" si="76"/>
        <v>9.7002650540651896E-4</v>
      </c>
      <c r="AE1491" s="10">
        <f t="shared" si="77"/>
        <v>493.12384221334742</v>
      </c>
      <c r="AF1491">
        <f t="shared" si="89"/>
        <v>4915.0172431132987</v>
      </c>
    </row>
    <row r="1492" spans="1:32" ht="14.4">
      <c r="A1492" s="7" t="str">
        <f t="shared" si="88"/>
        <v>Maldives-Asia 2008</v>
      </c>
      <c r="B1492" s="7" t="s">
        <v>193</v>
      </c>
      <c r="C1492" s="8" t="s">
        <v>61</v>
      </c>
      <c r="D1492" s="9" t="s">
        <v>70</v>
      </c>
      <c r="E1492" s="14">
        <v>7.9000000000000001E-2</v>
      </c>
      <c r="F1492" s="13">
        <v>1891633531</v>
      </c>
      <c r="G1492" s="14">
        <v>475</v>
      </c>
      <c r="H1492" s="14">
        <v>0.13</v>
      </c>
      <c r="I1492" s="10">
        <v>299</v>
      </c>
      <c r="J1492" s="11">
        <v>917</v>
      </c>
      <c r="K1492" s="10">
        <f t="array" ref="K1492">VLOOKUP(A1492,'HUMAN RESOURCES'!$A$2:$M$2692,5,0)</f>
        <v>2.1999999999999999E-2</v>
      </c>
      <c r="L1492" s="11">
        <f t="array" ref="L1492">VLOOKUP(A1492,'HUMAN RESOURCES'!$A$2:$M$2692,6,0)</f>
        <v>1.4E-2</v>
      </c>
      <c r="M1492" s="10">
        <f t="array" ref="M1492">VLOOKUP(A1492,'HUMAN RESOURCES'!$A$2:$M$2692,7,0)</f>
        <v>77</v>
      </c>
      <c r="N1492" s="10">
        <f t="array" ref="N1492">VLOOKUP(A1492,'HUMAN RESOURCES'!$A$2:$M$2692,8,0)</f>
        <v>75</v>
      </c>
      <c r="O1492" s="10">
        <f t="array" ref="O1492">VLOOKUP(A1492,'HUMAN RESOURCES'!$A$2:$M$2692,9,0)</f>
        <v>0.313</v>
      </c>
      <c r="P1492" s="10">
        <f t="array" ref="P1492">VLOOKUP(A1492,'HUMAN RESOURCES'!$A$2:$M$2692,10,0)</f>
        <v>0.63700000000000001</v>
      </c>
      <c r="Q1492" s="10">
        <f t="array" ref="Q1492">VLOOKUP(A1492,'HUMAN RESOURCES'!$A$2:$M$2692,11,0)</f>
        <v>4.9000000000000002E-2</v>
      </c>
      <c r="R1492" s="10">
        <f t="array" ref="R1492">VLOOKUP(A1492,'HUMAN RESOURCES'!$A$2:$M$2692,12,0)</f>
        <v>313843</v>
      </c>
      <c r="S1492" s="10">
        <f t="array" ref="S1492">VLOOKUP(A1492,'HUMAN RESOURCES'!$A$2:$M$2692,13,0)</f>
        <v>0.376</v>
      </c>
      <c r="T1492" s="10">
        <f t="array" ref="T1492">VLOOKUP(A1492,TOURISM!$A$2:$F$2692,5,0)</f>
        <v>1559000000</v>
      </c>
      <c r="U1492" s="10">
        <f t="array" ref="U1492">VLOOKUP(A1492,TOURISM!$A$2:$F$2692,6,0)</f>
        <v>211000000</v>
      </c>
      <c r="V1492" s="10">
        <f t="array" ref="V1492">VLOOKUP(A1492,BUSINESS!$A$2:$J$2692,5,0)</f>
        <v>9.2999999999999999E-2</v>
      </c>
      <c r="W1492" s="10">
        <f t="array" ref="W1492">VLOOKUP(A1492,BUSINESS!$A$2:$J$2692,6,0)</f>
        <v>9</v>
      </c>
      <c r="X1492" s="10">
        <f t="array" ref="X1492">VLOOKUP(A1492,BUSINESS!$A$2:$J$2692,7,0)</f>
        <v>0</v>
      </c>
      <c r="Y1492" s="10">
        <f t="array" ref="Y1492">VLOOKUP(A1492,BUSINESS!$A$2:$J$2692,8,0)</f>
        <v>0</v>
      </c>
      <c r="Z1492" s="10">
        <f t="array" ref="Z1492">VLOOKUP(A1492,BUSINESS!$A$2:$J$2692,9,0)</f>
        <v>0.23200000000000001</v>
      </c>
      <c r="AA1492" s="10">
        <f t="array" ref="AA1492">VLOOKUP(A1492,BUSINESS!$A$2:$J$2692,10,0)</f>
        <v>1.3879999999999999</v>
      </c>
      <c r="AB1492" s="12">
        <f t="shared" si="87"/>
        <v>6027.3242704154627</v>
      </c>
      <c r="AC1492" s="10">
        <f t="shared" si="75"/>
        <v>2.9218430871486697E-3</v>
      </c>
      <c r="AD1492" s="10">
        <f t="shared" si="76"/>
        <v>9.5270565218915195E-4</v>
      </c>
      <c r="AE1492" s="10">
        <f t="shared" si="77"/>
        <v>672.31067763180954</v>
      </c>
      <c r="AF1492">
        <f t="shared" si="89"/>
        <v>4967.4518788056448</v>
      </c>
    </row>
    <row r="1493" spans="1:32" ht="14.4">
      <c r="A1493" s="7" t="str">
        <f t="shared" si="88"/>
        <v>Maldives-Asia 2009</v>
      </c>
      <c r="B1493" s="7" t="s">
        <v>193</v>
      </c>
      <c r="C1493" s="8" t="s">
        <v>61</v>
      </c>
      <c r="D1493" s="9" t="s">
        <v>71</v>
      </c>
      <c r="E1493" s="14">
        <v>7.5999999999999998E-2</v>
      </c>
      <c r="F1493" s="13">
        <v>1984639641</v>
      </c>
      <c r="G1493" s="14">
        <v>475</v>
      </c>
      <c r="H1493" s="14">
        <v>0.13</v>
      </c>
      <c r="I1493" s="10">
        <f t="array" ref="I1493">VLOOKUP(A1493,ENERGY!$A$2:$F$2691,5,0)</f>
        <v>225</v>
      </c>
      <c r="J1493" s="11">
        <f t="array" ref="J1493">VLOOKUP(A1493,ENERGY!$A$2:$F$2691,6,0)</f>
        <v>700</v>
      </c>
      <c r="K1493" s="10">
        <f t="array" ref="K1493">VLOOKUP(A1493,'HUMAN RESOURCES'!$A$2:$M$2692,5,0)</f>
        <v>2.1999999999999999E-2</v>
      </c>
      <c r="L1493" s="11">
        <f t="array" ref="L1493">VLOOKUP(A1493,'HUMAN RESOURCES'!$A$2:$M$2692,6,0)</f>
        <v>1.2E-2</v>
      </c>
      <c r="M1493" s="10">
        <f t="array" ref="M1493">VLOOKUP(A1493,'HUMAN RESOURCES'!$A$2:$M$2692,7,0)</f>
        <v>77</v>
      </c>
      <c r="N1493" s="10">
        <f t="array" ref="N1493">VLOOKUP(A1493,'HUMAN RESOURCES'!$A$2:$M$2692,8,0)</f>
        <v>75</v>
      </c>
      <c r="O1493" s="10">
        <f t="array" ref="O1493">VLOOKUP(A1493,'HUMAN RESOURCES'!$A$2:$M$2692,9,0)</f>
        <v>0.30599999999999999</v>
      </c>
      <c r="P1493" s="10">
        <f t="array" ref="P1493">VLOOKUP(A1493,'HUMAN RESOURCES'!$A$2:$M$2692,10,0)</f>
        <v>0.64400000000000002</v>
      </c>
      <c r="Q1493" s="10">
        <f t="array" ref="Q1493">VLOOKUP(A1493,'HUMAN RESOURCES'!$A$2:$M$2692,11,0)</f>
        <v>0.05</v>
      </c>
      <c r="R1493" s="10">
        <f t="array" ref="R1493">VLOOKUP(A1493,'HUMAN RESOURCES'!$A$2:$M$2692,12,0)</f>
        <v>319660</v>
      </c>
      <c r="S1493" s="10">
        <f t="array" ref="S1493">VLOOKUP(A1493,'HUMAN RESOURCES'!$A$2:$M$2692,13,0)</f>
        <v>0.38800000000000001</v>
      </c>
      <c r="T1493" s="10">
        <f t="array" ref="T1493">VLOOKUP(A1493,TOURISM!$A$2:$F$2692,5,0)</f>
        <v>1473000000</v>
      </c>
      <c r="U1493" s="10">
        <f t="array" ref="U1493">VLOOKUP(A1493,TOURISM!$A$2:$F$2692,6,0)</f>
        <v>212000000</v>
      </c>
      <c r="V1493" s="10">
        <f t="array" ref="V1493">VLOOKUP(A1493,BUSINESS!$A$2:$J$2692,5,0)</f>
        <v>9.2999999999999999E-2</v>
      </c>
      <c r="W1493" s="10">
        <f t="array" ref="W1493">VLOOKUP(A1493,BUSINESS!$A$2:$J$2692,6,0)</f>
        <v>9</v>
      </c>
      <c r="X1493" s="10">
        <f t="array" ref="X1493">VLOOKUP(A1493,BUSINESS!$A$2:$J$2692,7,0)</f>
        <v>0</v>
      </c>
      <c r="Y1493" s="10">
        <f t="array" ref="Y1493">VLOOKUP(A1493,BUSINESS!$A$2:$J$2692,8,0)</f>
        <v>0</v>
      </c>
      <c r="Z1493" s="10">
        <f t="array" ref="Z1493">VLOOKUP(A1493,BUSINESS!$A$2:$J$2692,9,0)</f>
        <v>0.248</v>
      </c>
      <c r="AA1493" s="10">
        <f t="array" ref="AA1493">VLOOKUP(A1493,BUSINESS!$A$2:$J$2692,10,0)</f>
        <v>1.4319999999999999</v>
      </c>
      <c r="AB1493" s="12">
        <f t="shared" si="87"/>
        <v>6208.5955108552835</v>
      </c>
      <c r="AC1493" s="10">
        <f t="shared" si="75"/>
        <v>2.1898266908590377E-3</v>
      </c>
      <c r="AD1493" s="10">
        <f t="shared" si="76"/>
        <v>7.0387286491897642E-4</v>
      </c>
      <c r="AE1493" s="10">
        <f t="shared" si="77"/>
        <v>663.20465494587995</v>
      </c>
      <c r="AF1493">
        <f t="shared" si="89"/>
        <v>4608.0210223362319</v>
      </c>
    </row>
    <row r="1494" spans="1:32" ht="14.4">
      <c r="A1494" s="7" t="str">
        <f t="shared" si="88"/>
        <v>Maldives-Asia 2010</v>
      </c>
      <c r="B1494" s="7" t="s">
        <v>193</v>
      </c>
      <c r="C1494" s="8" t="s">
        <v>61</v>
      </c>
      <c r="D1494" s="9" t="s">
        <v>72</v>
      </c>
      <c r="E1494" s="14">
        <v>5.8000000000000003E-2</v>
      </c>
      <c r="F1494" s="13">
        <v>2134104884</v>
      </c>
      <c r="G1494" s="14">
        <v>379</v>
      </c>
      <c r="H1494" s="14">
        <v>0.104</v>
      </c>
      <c r="I1494" s="10">
        <v>225</v>
      </c>
      <c r="J1494" s="11">
        <f t="array" ref="J1494">VLOOKUP(A1494,ENERGY!$A$2:$F$2691,6,0)</f>
        <v>598</v>
      </c>
      <c r="K1494" s="10">
        <f t="array" ref="K1494">VLOOKUP(A1494,'HUMAN RESOURCES'!$A$2:$M$2692,5,0)</f>
        <v>2.1999999999999999E-2</v>
      </c>
      <c r="L1494" s="11">
        <f t="array" ref="L1494">VLOOKUP(A1494,'HUMAN RESOURCES'!$A$2:$M$2692,6,0)</f>
        <v>1.0999999999999999E-2</v>
      </c>
      <c r="M1494" s="10">
        <f t="array" ref="M1494">VLOOKUP(A1494,'HUMAN RESOURCES'!$A$2:$M$2692,7,0)</f>
        <v>78</v>
      </c>
      <c r="N1494" s="10">
        <f t="array" ref="N1494">VLOOKUP(A1494,'HUMAN RESOURCES'!$A$2:$M$2692,8,0)</f>
        <v>76</v>
      </c>
      <c r="O1494" s="10">
        <f t="array" ref="O1494">VLOOKUP(A1494,'HUMAN RESOURCES'!$A$2:$M$2692,9,0)</f>
        <v>0.3</v>
      </c>
      <c r="P1494" s="10">
        <f t="array" ref="P1494">VLOOKUP(A1494,'HUMAN RESOURCES'!$A$2:$M$2692,10,0)</f>
        <v>0.65</v>
      </c>
      <c r="Q1494" s="10">
        <f t="array" ref="Q1494">VLOOKUP(A1494,'HUMAN RESOURCES'!$A$2:$M$2692,11,0)</f>
        <v>0.05</v>
      </c>
      <c r="R1494" s="10">
        <f t="array" ref="R1494">VLOOKUP(A1494,'HUMAN RESOURCES'!$A$2:$M$2692,12,0)</f>
        <v>325694</v>
      </c>
      <c r="S1494" s="10">
        <f t="array" ref="S1494">VLOOKUP(A1494,'HUMAN RESOURCES'!$A$2:$M$2692,13,0)</f>
        <v>0.4</v>
      </c>
      <c r="T1494" s="10">
        <f t="array" ref="T1494">VLOOKUP(A1494,TOURISM!$A$2:$F$2692,5,0)</f>
        <v>1713000000</v>
      </c>
      <c r="U1494" s="10">
        <f t="array" ref="U1494">VLOOKUP(A1494,TOURISM!$A$2:$F$2692,6,0)</f>
        <v>252000000</v>
      </c>
      <c r="V1494" s="10">
        <f t="array" ref="V1494">VLOOKUP(A1494,BUSINESS!$A$2:$J$2692,5,0)</f>
        <v>9.2999999999999999E-2</v>
      </c>
      <c r="W1494" s="10">
        <f t="array" ref="W1494">VLOOKUP(A1494,BUSINESS!$A$2:$J$2692,6,0)</f>
        <v>9</v>
      </c>
      <c r="X1494" s="10">
        <f t="array" ref="X1494">VLOOKUP(A1494,BUSINESS!$A$2:$J$2692,7,0)</f>
        <v>0</v>
      </c>
      <c r="Y1494" s="10">
        <f t="array" ref="Y1494">VLOOKUP(A1494,BUSINESS!$A$2:$J$2692,8,0)</f>
        <v>0</v>
      </c>
      <c r="Z1494" s="10">
        <f t="array" ref="Z1494">VLOOKUP(A1494,BUSINESS!$A$2:$J$2692,9,0)</f>
        <v>0.26500000000000001</v>
      </c>
      <c r="AA1494" s="10">
        <f t="array" ref="AA1494">VLOOKUP(A1494,BUSINESS!$A$2:$J$2692,10,0)</f>
        <v>1.518</v>
      </c>
      <c r="AB1494" s="12">
        <f t="shared" si="87"/>
        <v>6552.484491577984</v>
      </c>
      <c r="AC1494" s="10">
        <f t="shared" si="75"/>
        <v>1.8360792645857769E-3</v>
      </c>
      <c r="AD1494" s="10">
        <f t="shared" si="76"/>
        <v>6.9083249921705653E-4</v>
      </c>
      <c r="AE1494" s="10">
        <f t="shared" si="77"/>
        <v>773.73239912310328</v>
      </c>
      <c r="AF1494">
        <f t="shared" si="89"/>
        <v>5259.5380940391906</v>
      </c>
    </row>
    <row r="1495" spans="1:32" ht="14.4">
      <c r="A1495" s="7" t="str">
        <f t="shared" si="88"/>
        <v>Maldives-Asia 2011</v>
      </c>
      <c r="B1495" s="7" t="s">
        <v>193</v>
      </c>
      <c r="C1495" s="8" t="s">
        <v>61</v>
      </c>
      <c r="D1495" s="9" t="s">
        <v>73</v>
      </c>
      <c r="E1495" s="14">
        <v>8.1000000000000003E-2</v>
      </c>
      <c r="F1495" s="13">
        <v>2162990126</v>
      </c>
      <c r="G1495" s="14">
        <v>525</v>
      </c>
      <c r="H1495" s="14">
        <v>0.10199999999999999</v>
      </c>
      <c r="I1495" s="10">
        <f t="array" ref="I1495">VLOOKUP(A1495,ENERGY!$A$2:$F$2691,5,0)</f>
        <v>288</v>
      </c>
      <c r="J1495" s="11">
        <f t="array" ref="J1495">VLOOKUP(A1495,ENERGY!$A$2:$F$2691,6,0)</f>
        <v>887</v>
      </c>
      <c r="K1495" s="10">
        <f t="array" ref="K1495">VLOOKUP(A1495,'HUMAN RESOURCES'!$A$2:$M$2692,5,0)</f>
        <v>2.1999999999999999E-2</v>
      </c>
      <c r="L1495" s="11">
        <f t="array" ref="L1495">VLOOKUP(A1495,'HUMAN RESOURCES'!$A$2:$M$2692,6,0)</f>
        <v>0.01</v>
      </c>
      <c r="M1495" s="10">
        <f t="array" ref="M1495">VLOOKUP(A1495,'HUMAN RESOURCES'!$A$2:$M$2692,7,0)</f>
        <v>78</v>
      </c>
      <c r="N1495" s="10">
        <f t="array" ref="N1495">VLOOKUP(A1495,'HUMAN RESOURCES'!$A$2:$M$2692,8,0)</f>
        <v>76</v>
      </c>
      <c r="O1495" s="10">
        <f t="array" ref="O1495">VLOOKUP(A1495,'HUMAN RESOURCES'!$A$2:$M$2692,9,0)</f>
        <v>0.29399999999999998</v>
      </c>
      <c r="P1495" s="10">
        <f t="array" ref="P1495">VLOOKUP(A1495,'HUMAN RESOURCES'!$A$2:$M$2692,10,0)</f>
        <v>0.65500000000000003</v>
      </c>
      <c r="Q1495" s="10">
        <f t="array" ref="Q1495">VLOOKUP(A1495,'HUMAN RESOURCES'!$A$2:$M$2692,11,0)</f>
        <v>0.05</v>
      </c>
      <c r="R1495" s="10">
        <f t="array" ref="R1495">VLOOKUP(A1495,'HUMAN RESOURCES'!$A$2:$M$2692,12,0)</f>
        <v>331964</v>
      </c>
      <c r="S1495" s="10">
        <f t="array" ref="S1495">VLOOKUP(A1495,'HUMAN RESOURCES'!$A$2:$M$2692,13,0)</f>
        <v>0.41199999999999998</v>
      </c>
      <c r="T1495" s="10">
        <f t="array" ref="T1495">VLOOKUP(A1495,TOURISM!$A$2:$F$2692,5,0)</f>
        <v>1868000000</v>
      </c>
      <c r="U1495" s="10">
        <f t="array" ref="U1495">VLOOKUP(A1495,TOURISM!$A$2:$F$2692,6,0)</f>
        <v>256000000</v>
      </c>
      <c r="V1495" s="10">
        <f t="array" ref="V1495">VLOOKUP(A1495,BUSINESS!$A$2:$J$2692,5,0)</f>
        <v>9.2999999999999999E-2</v>
      </c>
      <c r="W1495" s="10">
        <f t="array" ref="W1495">VLOOKUP(A1495,BUSINESS!$A$2:$J$2692,6,0)</f>
        <v>9</v>
      </c>
      <c r="X1495" s="10">
        <f t="array" ref="X1495">VLOOKUP(A1495,BUSINESS!$A$2:$J$2692,7,0)</f>
        <v>0</v>
      </c>
      <c r="Y1495" s="10">
        <f t="array" ref="Y1495">VLOOKUP(A1495,BUSINESS!$A$2:$J$2692,8,0)</f>
        <v>0</v>
      </c>
      <c r="Z1495" s="10">
        <f t="array" ref="Z1495">VLOOKUP(A1495,BUSINESS!$A$2:$J$2692,9,0)</f>
        <v>0.34</v>
      </c>
      <c r="AA1495" s="10">
        <f t="array" ref="AA1495">VLOOKUP(A1495,BUSINESS!$A$2:$J$2692,10,0)</f>
        <v>1.5980000000000001</v>
      </c>
      <c r="AB1495" s="12">
        <f t="shared" si="87"/>
        <v>6515.7370257015818</v>
      </c>
      <c r="AC1495" s="10">
        <f t="shared" si="75"/>
        <v>2.6719764793772817E-3</v>
      </c>
      <c r="AD1495" s="10">
        <f t="shared" si="76"/>
        <v>8.6756395271776461E-4</v>
      </c>
      <c r="AE1495" s="10">
        <f t="shared" si="77"/>
        <v>771.16795797134625</v>
      </c>
      <c r="AF1495">
        <f t="shared" si="89"/>
        <v>5627.1161933221674</v>
      </c>
    </row>
    <row r="1496" spans="1:32" ht="14.4">
      <c r="A1496" s="7" t="str">
        <f t="shared" si="88"/>
        <v>Maldives-Asia 2012</v>
      </c>
      <c r="B1496" s="7" t="s">
        <v>193</v>
      </c>
      <c r="C1496" s="8" t="s">
        <v>61</v>
      </c>
      <c r="D1496" s="9" t="s">
        <v>74</v>
      </c>
      <c r="E1496" s="14">
        <v>8.5000000000000006E-2</v>
      </c>
      <c r="F1496" s="13">
        <v>2113179304</v>
      </c>
      <c r="G1496" s="14">
        <v>558</v>
      </c>
      <c r="H1496" s="14">
        <v>0.105</v>
      </c>
      <c r="I1496" s="10">
        <v>288</v>
      </c>
      <c r="J1496" s="11">
        <v>887</v>
      </c>
      <c r="K1496" s="10">
        <f t="array" ref="K1496">VLOOKUP(A1496,'HUMAN RESOURCES'!$A$2:$M$2692,5,0)</f>
        <v>2.1999999999999999E-2</v>
      </c>
      <c r="L1496" s="11">
        <f t="array" ref="L1496">VLOOKUP(A1496,'HUMAN RESOURCES'!$A$2:$M$2692,6,0)</f>
        <v>8.9999999999999993E-3</v>
      </c>
      <c r="M1496" s="10">
        <f t="array" ref="M1496">VLOOKUP(A1496,'HUMAN RESOURCES'!$A$2:$M$2692,7,0)</f>
        <v>79</v>
      </c>
      <c r="N1496" s="10">
        <f t="array" ref="N1496">VLOOKUP(A1496,'HUMAN RESOURCES'!$A$2:$M$2692,8,0)</f>
        <v>77</v>
      </c>
      <c r="O1496" s="10">
        <f t="array" ref="O1496">VLOOKUP(A1496,'HUMAN RESOURCES'!$A$2:$M$2692,9,0)</f>
        <v>0.28999999999999998</v>
      </c>
      <c r="P1496" s="10">
        <f t="array" ref="P1496">VLOOKUP(A1496,'HUMAN RESOURCES'!$A$2:$M$2692,10,0)</f>
        <v>0.66</v>
      </c>
      <c r="Q1496" s="10">
        <f t="array" ref="Q1496">VLOOKUP(A1496,'HUMAN RESOURCES'!$A$2:$M$2692,11,0)</f>
        <v>0.05</v>
      </c>
      <c r="R1496" s="10">
        <f t="array" ref="R1496">VLOOKUP(A1496,'HUMAN RESOURCES'!$A$2:$M$2692,12,0)</f>
        <v>338442</v>
      </c>
      <c r="S1496" s="10">
        <f t="array" ref="S1496">VLOOKUP(A1496,'HUMAN RESOURCES'!$A$2:$M$2692,13,0)</f>
        <v>0.42299999999999999</v>
      </c>
      <c r="T1496" s="10">
        <f t="array" ref="T1496">VLOOKUP(A1496,TOURISM!$A$2:$F$2692,5,0)</f>
        <v>1873000000</v>
      </c>
      <c r="U1496" s="10">
        <f t="array" ref="U1496">VLOOKUP(A1496,TOURISM!$A$2:$F$2692,6,0)</f>
        <v>270000000</v>
      </c>
      <c r="V1496" s="10">
        <f t="array" ref="V1496">VLOOKUP(A1496,BUSINESS!$A$2:$J$2692,5,0)</f>
        <v>0.26800000000000002</v>
      </c>
      <c r="W1496" s="10">
        <f t="array" ref="W1496">VLOOKUP(A1496,BUSINESS!$A$2:$J$2692,6,0)</f>
        <v>9</v>
      </c>
      <c r="X1496" s="10">
        <f t="array" ref="X1496">VLOOKUP(A1496,BUSINESS!$A$2:$J$2692,7,0)</f>
        <v>81</v>
      </c>
      <c r="Y1496" s="10">
        <f t="array" ref="Y1496">VLOOKUP(A1496,BUSINESS!$A$2:$J$2692,8,0)</f>
        <v>252</v>
      </c>
      <c r="Z1496" s="10">
        <f t="array" ref="Z1496">VLOOKUP(A1496,BUSINESS!$A$2:$J$2692,9,0)</f>
        <v>0.38900000000000001</v>
      </c>
      <c r="AA1496" s="10">
        <f t="array" ref="AA1496">VLOOKUP(A1496,BUSINESS!$A$2:$J$2692,10,0)</f>
        <v>1.6559999999999999</v>
      </c>
      <c r="AB1496" s="12">
        <f t="shared" si="87"/>
        <v>6243.8447474013274</v>
      </c>
      <c r="AC1496" s="10">
        <f t="shared" si="75"/>
        <v>2.6208331117296316E-3</v>
      </c>
      <c r="AD1496" s="10">
        <f t="shared" si="76"/>
        <v>8.5095821440601342E-4</v>
      </c>
      <c r="AE1496" s="10">
        <f t="shared" si="77"/>
        <v>797.77332600563761</v>
      </c>
      <c r="AF1496">
        <f t="shared" si="89"/>
        <v>5534.1831096613305</v>
      </c>
    </row>
    <row r="1497" spans="1:32" ht="14.4">
      <c r="A1497" s="7" t="str">
        <f t="shared" si="88"/>
        <v>Mali-Africa 2000</v>
      </c>
      <c r="B1497" s="7" t="s">
        <v>194</v>
      </c>
      <c r="C1497" s="8" t="s">
        <v>78</v>
      </c>
      <c r="D1497" s="9" t="s">
        <v>62</v>
      </c>
      <c r="E1497" s="14">
        <v>6.3E-2</v>
      </c>
      <c r="F1497" s="13">
        <v>2422482318</v>
      </c>
      <c r="G1497" s="14">
        <v>16</v>
      </c>
      <c r="H1497" s="8"/>
      <c r="I1497" s="10">
        <f t="array" ref="I1497">VLOOKUP(A1497,ENERGY!$A$2:$F$2691,5,0)</f>
        <v>0</v>
      </c>
      <c r="J1497" s="11">
        <f t="array" ref="J1497">VLOOKUP(A1497,ENERGY!$A$2:$F$2691,6,0)</f>
        <v>0</v>
      </c>
      <c r="K1497" s="10">
        <f t="array" ref="K1497">VLOOKUP(A1497,'HUMAN RESOURCES'!$A$2:$M$2692,5,0)</f>
        <v>4.8000000000000001E-2</v>
      </c>
      <c r="L1497" s="11">
        <f t="array" ref="L1497">VLOOKUP(A1497,'HUMAN RESOURCES'!$A$2:$M$2692,6,0)</f>
        <v>0.11600000000000001</v>
      </c>
      <c r="M1497" s="10">
        <f t="array" ref="M1497">VLOOKUP(A1497,'HUMAN RESOURCES'!$A$2:$M$2692,7,0)</f>
        <v>49</v>
      </c>
      <c r="N1497" s="10">
        <f t="array" ref="N1497">VLOOKUP(A1497,'HUMAN RESOURCES'!$A$2:$M$2692,8,0)</f>
        <v>49</v>
      </c>
      <c r="O1497" s="10">
        <f t="array" ref="O1497">VLOOKUP(A1497,'HUMAN RESOURCES'!$A$2:$M$2692,9,0)</f>
        <v>0.46100000000000002</v>
      </c>
      <c r="P1497" s="10">
        <f t="array" ref="P1497">VLOOKUP(A1497,'HUMAN RESOURCES'!$A$2:$M$2692,10,0)</f>
        <v>0.504</v>
      </c>
      <c r="Q1497" s="10">
        <f t="array" ref="Q1497">VLOOKUP(A1497,'HUMAN RESOURCES'!$A$2:$M$2692,11,0)</f>
        <v>3.5000000000000003E-2</v>
      </c>
      <c r="R1497" s="10">
        <f t="array" ref="R1497">VLOOKUP(A1497,'HUMAN RESOURCES'!$A$2:$M$2692,12,0)</f>
        <v>10260577</v>
      </c>
      <c r="S1497" s="10">
        <f t="array" ref="S1497">VLOOKUP(A1497,'HUMAN RESOURCES'!$A$2:$M$2692,13,0)</f>
        <v>0.28399999999999997</v>
      </c>
      <c r="T1497" s="10">
        <f t="array" ref="T1497">VLOOKUP(A1497,TOURISM!$A$2:$F$2692,5,0)</f>
        <v>47000000</v>
      </c>
      <c r="U1497" s="10">
        <f t="array" ref="U1497">VLOOKUP(A1497,TOURISM!$A$2:$F$2692,6,0)</f>
        <v>66000000</v>
      </c>
      <c r="V1497" s="10">
        <f t="array" ref="V1497">VLOOKUP(A1497,BUSINESS!$A$2:$J$2692,5,0)</f>
        <v>0</v>
      </c>
      <c r="W1497" s="10">
        <f t="array" ref="W1497">VLOOKUP(A1497,BUSINESS!$A$2:$J$2692,6,0)</f>
        <v>0</v>
      </c>
      <c r="X1497" s="10">
        <f t="array" ref="X1497">VLOOKUP(A1497,BUSINESS!$A$2:$J$2692,7,0)</f>
        <v>0</v>
      </c>
      <c r="Y1497" s="10">
        <f t="array" ref="Y1497">VLOOKUP(A1497,BUSINESS!$A$2:$J$2692,8,0)</f>
        <v>0</v>
      </c>
      <c r="Z1497" s="10">
        <f t="array" ref="Z1497">VLOOKUP(A1497,BUSINESS!$A$2:$J$2692,9,0)</f>
        <v>1E-3</v>
      </c>
      <c r="AA1497" s="10">
        <f t="array" ref="AA1497">VLOOKUP(A1497,BUSINESS!$A$2:$J$2692,10,0)</f>
        <v>1E-3</v>
      </c>
      <c r="AB1497" s="12">
        <f t="shared" si="87"/>
        <v>236.09611018951469</v>
      </c>
      <c r="AC1497" s="10">
        <f t="shared" si="75"/>
        <v>0</v>
      </c>
      <c r="AD1497" s="10">
        <f t="shared" si="76"/>
        <v>0</v>
      </c>
      <c r="AE1497" s="10">
        <f t="shared" si="77"/>
        <v>6.4323867946217836</v>
      </c>
      <c r="AF1497">
        <f t="shared" si="89"/>
        <v>4.5806390810185427</v>
      </c>
    </row>
    <row r="1498" spans="1:32" ht="14.4">
      <c r="A1498" s="7" t="str">
        <f t="shared" si="88"/>
        <v>Mali-Africa 2001</v>
      </c>
      <c r="B1498" s="7" t="s">
        <v>194</v>
      </c>
      <c r="C1498" s="8" t="s">
        <v>78</v>
      </c>
      <c r="D1498" s="9" t="s">
        <v>63</v>
      </c>
      <c r="E1498" s="14">
        <v>6.4000000000000001E-2</v>
      </c>
      <c r="F1498" s="13">
        <v>2629739067</v>
      </c>
      <c r="G1498" s="14">
        <v>18</v>
      </c>
      <c r="H1498" s="8"/>
      <c r="I1498" s="10">
        <f t="array" ref="I1498">VLOOKUP(A1498,ENERGY!$A$2:$F$2691,5,0)</f>
        <v>0</v>
      </c>
      <c r="J1498" s="11">
        <f t="array" ref="J1498">VLOOKUP(A1498,ENERGY!$A$2:$F$2691,6,0)</f>
        <v>0</v>
      </c>
      <c r="K1498" s="10">
        <f t="array" ref="K1498">VLOOKUP(A1498,'HUMAN RESOURCES'!$A$2:$M$2692,5,0)</f>
        <v>4.8000000000000001E-2</v>
      </c>
      <c r="L1498" s="11">
        <f t="array" ref="L1498">VLOOKUP(A1498,'HUMAN RESOURCES'!$A$2:$M$2692,6,0)</f>
        <v>0.113</v>
      </c>
      <c r="M1498" s="10">
        <f t="array" ref="M1498">VLOOKUP(A1498,'HUMAN RESOURCES'!$A$2:$M$2692,7,0)</f>
        <v>49</v>
      </c>
      <c r="N1498" s="10">
        <f t="array" ref="N1498">VLOOKUP(A1498,'HUMAN RESOURCES'!$A$2:$M$2692,8,0)</f>
        <v>50</v>
      </c>
      <c r="O1498" s="10">
        <f t="array" ref="O1498">VLOOKUP(A1498,'HUMAN RESOURCES'!$A$2:$M$2692,9,0)</f>
        <v>0.46100000000000002</v>
      </c>
      <c r="P1498" s="10">
        <f t="array" ref="P1498">VLOOKUP(A1498,'HUMAN RESOURCES'!$A$2:$M$2692,10,0)</f>
        <v>0.505</v>
      </c>
      <c r="Q1498" s="10">
        <f t="array" ref="Q1498">VLOOKUP(A1498,'HUMAN RESOURCES'!$A$2:$M$2692,11,0)</f>
        <v>3.4000000000000002E-2</v>
      </c>
      <c r="R1498" s="10">
        <f t="array" ref="R1498">VLOOKUP(A1498,'HUMAN RESOURCES'!$A$2:$M$2692,12,0)</f>
        <v>10562768</v>
      </c>
      <c r="S1498" s="10">
        <f t="array" ref="S1498">VLOOKUP(A1498,'HUMAN RESOURCES'!$A$2:$M$2692,13,0)</f>
        <v>0.29099999999999998</v>
      </c>
      <c r="T1498" s="10">
        <f t="array" ref="T1498">VLOOKUP(A1498,TOURISM!$A$2:$F$2692,5,0)</f>
        <v>91000000</v>
      </c>
      <c r="U1498" s="10">
        <f t="array" ref="U1498">VLOOKUP(A1498,TOURISM!$A$2:$F$2692,6,0)</f>
        <v>65000000</v>
      </c>
      <c r="V1498" s="10">
        <f t="array" ref="V1498">VLOOKUP(A1498,BUSINESS!$A$2:$J$2692,5,0)</f>
        <v>0</v>
      </c>
      <c r="W1498" s="10">
        <f t="array" ref="W1498">VLOOKUP(A1498,BUSINESS!$A$2:$J$2692,6,0)</f>
        <v>0</v>
      </c>
      <c r="X1498" s="10">
        <f t="array" ref="X1498">VLOOKUP(A1498,BUSINESS!$A$2:$J$2692,7,0)</f>
        <v>0</v>
      </c>
      <c r="Y1498" s="10">
        <f t="array" ref="Y1498">VLOOKUP(A1498,BUSINESS!$A$2:$J$2692,8,0)</f>
        <v>0</v>
      </c>
      <c r="Z1498" s="10">
        <f t="array" ref="Z1498">VLOOKUP(A1498,BUSINESS!$A$2:$J$2692,9,0)</f>
        <v>2E-3</v>
      </c>
      <c r="AA1498" s="10">
        <f t="array" ref="AA1498">VLOOKUP(A1498,BUSINESS!$A$2:$J$2692,10,0)</f>
        <v>2E-3</v>
      </c>
      <c r="AB1498" s="12">
        <f t="shared" si="87"/>
        <v>248.96306223898887</v>
      </c>
      <c r="AC1498" s="10">
        <f t="shared" si="75"/>
        <v>0</v>
      </c>
      <c r="AD1498" s="10">
        <f t="shared" si="76"/>
        <v>0</v>
      </c>
      <c r="AE1498" s="10">
        <f t="shared" si="77"/>
        <v>6.1536900176165945</v>
      </c>
      <c r="AF1498">
        <f t="shared" si="89"/>
        <v>8.6151660246632318</v>
      </c>
    </row>
    <row r="1499" spans="1:32" ht="14.4">
      <c r="A1499" s="7" t="str">
        <f t="shared" si="88"/>
        <v>Mali-Africa 2002</v>
      </c>
      <c r="B1499" s="7" t="s">
        <v>194</v>
      </c>
      <c r="C1499" s="8" t="s">
        <v>78</v>
      </c>
      <c r="D1499" s="9" t="s">
        <v>64</v>
      </c>
      <c r="E1499" s="14">
        <v>6.3E-2</v>
      </c>
      <c r="F1499" s="13">
        <v>3342824260</v>
      </c>
      <c r="G1499" s="14">
        <v>19</v>
      </c>
      <c r="H1499" s="8"/>
      <c r="I1499" s="10">
        <f t="array" ref="I1499">VLOOKUP(A1499,ENERGY!$A$2:$F$2691,5,0)</f>
        <v>0</v>
      </c>
      <c r="J1499" s="11">
        <f t="array" ref="J1499">VLOOKUP(A1499,ENERGY!$A$2:$F$2691,6,0)</f>
        <v>623</v>
      </c>
      <c r="K1499" s="10">
        <f t="array" ref="K1499">VLOOKUP(A1499,'HUMAN RESOURCES'!$A$2:$M$2692,5,0)</f>
        <v>4.8000000000000001E-2</v>
      </c>
      <c r="L1499" s="11">
        <f t="array" ref="L1499">VLOOKUP(A1499,'HUMAN RESOURCES'!$A$2:$M$2692,6,0)</f>
        <v>0.109</v>
      </c>
      <c r="M1499" s="10">
        <f t="array" ref="M1499">VLOOKUP(A1499,'HUMAN RESOURCES'!$A$2:$M$2692,7,0)</f>
        <v>50</v>
      </c>
      <c r="N1499" s="10">
        <f t="array" ref="N1499">VLOOKUP(A1499,'HUMAN RESOURCES'!$A$2:$M$2692,8,0)</f>
        <v>50</v>
      </c>
      <c r="O1499" s="10">
        <f t="array" ref="O1499">VLOOKUP(A1499,'HUMAN RESOURCES'!$A$2:$M$2692,9,0)</f>
        <v>0.46100000000000002</v>
      </c>
      <c r="P1499" s="10">
        <f t="array" ref="P1499">VLOOKUP(A1499,'HUMAN RESOURCES'!$A$2:$M$2692,10,0)</f>
        <v>0.50600000000000001</v>
      </c>
      <c r="Q1499" s="10">
        <f t="array" ref="Q1499">VLOOKUP(A1499,'HUMAN RESOURCES'!$A$2:$M$2692,11,0)</f>
        <v>3.3000000000000002E-2</v>
      </c>
      <c r="R1499" s="10">
        <f t="array" ref="R1499">VLOOKUP(A1499,'HUMAN RESOURCES'!$A$2:$M$2692,12,0)</f>
        <v>10882662</v>
      </c>
      <c r="S1499" s="10">
        <f t="array" ref="S1499">VLOOKUP(A1499,'HUMAN RESOURCES'!$A$2:$M$2692,13,0)</f>
        <v>0.29799999999999999</v>
      </c>
      <c r="T1499" s="10">
        <f t="array" ref="T1499">VLOOKUP(A1499,TOURISM!$A$2:$F$2692,5,0)</f>
        <v>105000000</v>
      </c>
      <c r="U1499" s="10">
        <f t="array" ref="U1499">VLOOKUP(A1499,TOURISM!$A$2:$F$2692,6,0)</f>
        <v>62000000</v>
      </c>
      <c r="V1499" s="10">
        <f t="array" ref="V1499">VLOOKUP(A1499,BUSINESS!$A$2:$J$2692,5,0)</f>
        <v>0</v>
      </c>
      <c r="W1499" s="10">
        <f t="array" ref="W1499">VLOOKUP(A1499,BUSINESS!$A$2:$J$2692,6,0)</f>
        <v>0</v>
      </c>
      <c r="X1499" s="10">
        <f t="array" ref="X1499">VLOOKUP(A1499,BUSINESS!$A$2:$J$2692,7,0)</f>
        <v>0</v>
      </c>
      <c r="Y1499" s="10">
        <f t="array" ref="Y1499">VLOOKUP(A1499,BUSINESS!$A$2:$J$2692,8,0)</f>
        <v>0</v>
      </c>
      <c r="Z1499" s="10">
        <f t="array" ref="Z1499">VLOOKUP(A1499,BUSINESS!$A$2:$J$2692,9,0)</f>
        <v>2E-3</v>
      </c>
      <c r="AA1499" s="10">
        <f t="array" ref="AA1499">VLOOKUP(A1499,BUSINESS!$A$2:$J$2692,10,0)</f>
        <v>4.0000000000000001E-3</v>
      </c>
      <c r="AB1499" s="12">
        <f t="shared" si="87"/>
        <v>307.16972189341175</v>
      </c>
      <c r="AC1499" s="10">
        <f t="shared" si="75"/>
        <v>5.7247022833200184E-5</v>
      </c>
      <c r="AD1499" s="10">
        <f t="shared" si="76"/>
        <v>0</v>
      </c>
      <c r="AE1499" s="10">
        <f t="shared" si="77"/>
        <v>5.6971354986491356</v>
      </c>
      <c r="AF1499">
        <f t="shared" si="89"/>
        <v>9.64837463480902</v>
      </c>
    </row>
    <row r="1500" spans="1:32" ht="14.4">
      <c r="A1500" s="7" t="str">
        <f t="shared" si="88"/>
        <v>Mali-Africa 2003</v>
      </c>
      <c r="B1500" s="7" t="s">
        <v>194</v>
      </c>
      <c r="C1500" s="8" t="s">
        <v>78</v>
      </c>
      <c r="D1500" s="9" t="s">
        <v>65</v>
      </c>
      <c r="E1500" s="14">
        <v>6.2E-2</v>
      </c>
      <c r="F1500" s="13">
        <v>4362439887</v>
      </c>
      <c r="G1500" s="14">
        <v>24</v>
      </c>
      <c r="H1500" s="8"/>
      <c r="I1500" s="10">
        <f t="array" ref="I1500">VLOOKUP(A1500,ENERGY!$A$2:$F$2691,5,0)</f>
        <v>0</v>
      </c>
      <c r="J1500" s="11">
        <f t="array" ref="J1500">VLOOKUP(A1500,ENERGY!$A$2:$F$2691,6,0)</f>
        <v>612</v>
      </c>
      <c r="K1500" s="10">
        <f t="array" ref="K1500">VLOOKUP(A1500,'HUMAN RESOURCES'!$A$2:$M$2692,5,0)</f>
        <v>4.8000000000000001E-2</v>
      </c>
      <c r="L1500" s="11">
        <f t="array" ref="L1500">VLOOKUP(A1500,'HUMAN RESOURCES'!$A$2:$M$2692,6,0)</f>
        <v>0.105</v>
      </c>
      <c r="M1500" s="10">
        <f t="array" ref="M1500">VLOOKUP(A1500,'HUMAN RESOURCES'!$A$2:$M$2692,7,0)</f>
        <v>50</v>
      </c>
      <c r="N1500" s="10">
        <f t="array" ref="N1500">VLOOKUP(A1500,'HUMAN RESOURCES'!$A$2:$M$2692,8,0)</f>
        <v>51</v>
      </c>
      <c r="O1500" s="10">
        <f t="array" ref="O1500">VLOOKUP(A1500,'HUMAN RESOURCES'!$A$2:$M$2692,9,0)</f>
        <v>0.46200000000000002</v>
      </c>
      <c r="P1500" s="10">
        <f t="array" ref="P1500">VLOOKUP(A1500,'HUMAN RESOURCES'!$A$2:$M$2692,10,0)</f>
        <v>0.50600000000000001</v>
      </c>
      <c r="Q1500" s="10">
        <f t="array" ref="Q1500">VLOOKUP(A1500,'HUMAN RESOURCES'!$A$2:$M$2692,11,0)</f>
        <v>3.2000000000000001E-2</v>
      </c>
      <c r="R1500" s="10">
        <f t="array" ref="R1500">VLOOKUP(A1500,'HUMAN RESOURCES'!$A$2:$M$2692,12,0)</f>
        <v>11219737</v>
      </c>
      <c r="S1500" s="10">
        <f t="array" ref="S1500">VLOOKUP(A1500,'HUMAN RESOURCES'!$A$2:$M$2692,13,0)</f>
        <v>0.30499999999999999</v>
      </c>
      <c r="T1500" s="10">
        <f t="array" ref="T1500">VLOOKUP(A1500,TOURISM!$A$2:$F$2692,5,0)</f>
        <v>136000000</v>
      </c>
      <c r="U1500" s="10">
        <f t="array" ref="U1500">VLOOKUP(A1500,TOURISM!$A$2:$F$2692,6,0)</f>
        <v>94000000</v>
      </c>
      <c r="V1500" s="10">
        <f t="array" ref="V1500">VLOOKUP(A1500,BUSINESS!$A$2:$J$2692,5,0)</f>
        <v>0</v>
      </c>
      <c r="W1500" s="10">
        <f t="array" ref="W1500">VLOOKUP(A1500,BUSINESS!$A$2:$J$2692,6,0)</f>
        <v>41</v>
      </c>
      <c r="X1500" s="10">
        <f t="array" ref="X1500">VLOOKUP(A1500,BUSINESS!$A$2:$J$2692,7,0)</f>
        <v>0</v>
      </c>
      <c r="Y1500" s="10">
        <f t="array" ref="Y1500">VLOOKUP(A1500,BUSINESS!$A$2:$J$2692,8,0)</f>
        <v>0</v>
      </c>
      <c r="Z1500" s="10">
        <f t="array" ref="Z1500">VLOOKUP(A1500,BUSINESS!$A$2:$J$2692,9,0)</f>
        <v>3.0000000000000001E-3</v>
      </c>
      <c r="AA1500" s="10">
        <f t="array" ref="AA1500">VLOOKUP(A1500,BUSINESS!$A$2:$J$2692,10,0)</f>
        <v>2.1999999999999999E-2</v>
      </c>
      <c r="AB1500" s="12">
        <f t="shared" si="87"/>
        <v>388.81837310446758</v>
      </c>
      <c r="AC1500" s="10">
        <f t="shared" si="75"/>
        <v>5.4546733136436267E-5</v>
      </c>
      <c r="AD1500" s="10">
        <f t="shared" si="76"/>
        <v>0</v>
      </c>
      <c r="AE1500" s="10">
        <f t="shared" si="77"/>
        <v>8.3780929980800796</v>
      </c>
      <c r="AF1500">
        <f t="shared" si="89"/>
        <v>12.121496252541393</v>
      </c>
    </row>
    <row r="1501" spans="1:32" ht="14.4">
      <c r="A1501" s="7" t="str">
        <f t="shared" si="88"/>
        <v>Mali-Africa 2004</v>
      </c>
      <c r="B1501" s="7" t="s">
        <v>194</v>
      </c>
      <c r="C1501" s="8" t="s">
        <v>78</v>
      </c>
      <c r="D1501" s="9" t="s">
        <v>66</v>
      </c>
      <c r="E1501" s="14">
        <v>6.3E-2</v>
      </c>
      <c r="F1501" s="13">
        <v>4874178417</v>
      </c>
      <c r="G1501" s="14">
        <v>27</v>
      </c>
      <c r="H1501" s="8"/>
      <c r="I1501" s="10">
        <f t="array" ref="I1501">VLOOKUP(A1501,ENERGY!$A$2:$F$2691,5,0)</f>
        <v>0</v>
      </c>
      <c r="J1501" s="11">
        <f t="array" ref="J1501">VLOOKUP(A1501,ENERGY!$A$2:$F$2691,6,0)</f>
        <v>594</v>
      </c>
      <c r="K1501" s="10">
        <f t="array" ref="K1501">VLOOKUP(A1501,'HUMAN RESOURCES'!$A$2:$M$2692,5,0)</f>
        <v>4.8000000000000001E-2</v>
      </c>
      <c r="L1501" s="11">
        <f t="array" ref="L1501">VLOOKUP(A1501,'HUMAN RESOURCES'!$A$2:$M$2692,6,0)</f>
        <v>0.10100000000000001</v>
      </c>
      <c r="M1501" s="10">
        <f t="array" ref="M1501">VLOOKUP(A1501,'HUMAN RESOURCES'!$A$2:$M$2692,7,0)</f>
        <v>51</v>
      </c>
      <c r="N1501" s="10">
        <f t="array" ref="N1501">VLOOKUP(A1501,'HUMAN RESOURCES'!$A$2:$M$2692,8,0)</f>
        <v>51</v>
      </c>
      <c r="O1501" s="10">
        <f t="array" ref="O1501">VLOOKUP(A1501,'HUMAN RESOURCES'!$A$2:$M$2692,9,0)</f>
        <v>0.46200000000000002</v>
      </c>
      <c r="P1501" s="10">
        <f t="array" ref="P1501">VLOOKUP(A1501,'HUMAN RESOURCES'!$A$2:$M$2692,10,0)</f>
        <v>0.50600000000000001</v>
      </c>
      <c r="Q1501" s="10">
        <f t="array" ref="Q1501">VLOOKUP(A1501,'HUMAN RESOURCES'!$A$2:$M$2692,11,0)</f>
        <v>3.1E-2</v>
      </c>
      <c r="R1501" s="10">
        <f t="array" ref="R1501">VLOOKUP(A1501,'HUMAN RESOURCES'!$A$2:$M$2692,12,0)</f>
        <v>11572936</v>
      </c>
      <c r="S1501" s="10">
        <f t="array" ref="S1501">VLOOKUP(A1501,'HUMAN RESOURCES'!$A$2:$M$2692,13,0)</f>
        <v>0.313</v>
      </c>
      <c r="T1501" s="10">
        <f t="array" ref="T1501">VLOOKUP(A1501,TOURISM!$A$2:$F$2692,5,0)</f>
        <v>142000000</v>
      </c>
      <c r="U1501" s="10">
        <f t="array" ref="U1501">VLOOKUP(A1501,TOURISM!$A$2:$F$2692,6,0)</f>
        <v>125000000</v>
      </c>
      <c r="V1501" s="10">
        <f t="array" ref="V1501">VLOOKUP(A1501,BUSINESS!$A$2:$J$2692,5,0)</f>
        <v>0</v>
      </c>
      <c r="W1501" s="10">
        <f t="array" ref="W1501">VLOOKUP(A1501,BUSINESS!$A$2:$J$2692,6,0)</f>
        <v>41</v>
      </c>
      <c r="X1501" s="10">
        <f t="array" ref="X1501">VLOOKUP(A1501,BUSINESS!$A$2:$J$2692,7,0)</f>
        <v>0</v>
      </c>
      <c r="Y1501" s="10">
        <f t="array" ref="Y1501">VLOOKUP(A1501,BUSINESS!$A$2:$J$2692,8,0)</f>
        <v>0</v>
      </c>
      <c r="Z1501" s="10">
        <f t="array" ref="Z1501">VLOOKUP(A1501,BUSINESS!$A$2:$J$2692,9,0)</f>
        <v>4.0000000000000001E-3</v>
      </c>
      <c r="AA1501" s="10">
        <f t="array" ref="AA1501">VLOOKUP(A1501,BUSINESS!$A$2:$J$2692,10,0)</f>
        <v>3.5000000000000003E-2</v>
      </c>
      <c r="AB1501" s="12">
        <f t="shared" si="87"/>
        <v>421.17042874859067</v>
      </c>
      <c r="AC1501" s="10">
        <f t="shared" si="75"/>
        <v>5.1326646928661834E-5</v>
      </c>
      <c r="AD1501" s="10">
        <f t="shared" si="76"/>
        <v>0</v>
      </c>
      <c r="AE1501" s="10">
        <f t="shared" si="77"/>
        <v>10.801062064112338</v>
      </c>
      <c r="AF1501">
        <f t="shared" si="89"/>
        <v>12.270006504831617</v>
      </c>
    </row>
    <row r="1502" spans="1:32" ht="14.4">
      <c r="A1502" s="7" t="str">
        <f t="shared" si="88"/>
        <v>Mali-Africa 2005</v>
      </c>
      <c r="B1502" s="7" t="s">
        <v>194</v>
      </c>
      <c r="C1502" s="8" t="s">
        <v>78</v>
      </c>
      <c r="D1502" s="9" t="s">
        <v>67</v>
      </c>
      <c r="E1502" s="14">
        <v>6.3E-2</v>
      </c>
      <c r="F1502" s="13">
        <v>5305317555</v>
      </c>
      <c r="G1502" s="14">
        <v>29</v>
      </c>
      <c r="H1502" s="8"/>
      <c r="I1502" s="10">
        <f t="array" ref="I1502">VLOOKUP(A1502,ENERGY!$A$2:$F$2691,5,0)</f>
        <v>0</v>
      </c>
      <c r="J1502" s="11">
        <f t="array" ref="J1502">VLOOKUP(A1502,ENERGY!$A$2:$F$2691,6,0)</f>
        <v>554</v>
      </c>
      <c r="K1502" s="10">
        <f t="array" ref="K1502">VLOOKUP(A1502,'HUMAN RESOURCES'!$A$2:$M$2692,5,0)</f>
        <v>4.8000000000000001E-2</v>
      </c>
      <c r="L1502" s="11">
        <f t="array" ref="L1502">VLOOKUP(A1502,'HUMAN RESOURCES'!$A$2:$M$2692,6,0)</f>
        <v>9.7000000000000003E-2</v>
      </c>
      <c r="M1502" s="10">
        <f t="array" ref="M1502">VLOOKUP(A1502,'HUMAN RESOURCES'!$A$2:$M$2692,7,0)</f>
        <v>51</v>
      </c>
      <c r="N1502" s="10">
        <f t="array" ref="N1502">VLOOKUP(A1502,'HUMAN RESOURCES'!$A$2:$M$2692,8,0)</f>
        <v>52</v>
      </c>
      <c r="O1502" s="10">
        <f t="array" ref="O1502">VLOOKUP(A1502,'HUMAN RESOURCES'!$A$2:$M$2692,9,0)</f>
        <v>0.46300000000000002</v>
      </c>
      <c r="P1502" s="10">
        <f t="array" ref="P1502">VLOOKUP(A1502,'HUMAN RESOURCES'!$A$2:$M$2692,10,0)</f>
        <v>0.50600000000000001</v>
      </c>
      <c r="Q1502" s="10">
        <f t="array" ref="Q1502">VLOOKUP(A1502,'HUMAN RESOURCES'!$A$2:$M$2692,11,0)</f>
        <v>3.1E-2</v>
      </c>
      <c r="R1502" s="10">
        <f t="array" ref="R1502">VLOOKUP(A1502,'HUMAN RESOURCES'!$A$2:$M$2692,12,0)</f>
        <v>11941258</v>
      </c>
      <c r="S1502" s="10">
        <f t="array" ref="S1502">VLOOKUP(A1502,'HUMAN RESOURCES'!$A$2:$M$2692,13,0)</f>
        <v>0.32100000000000001</v>
      </c>
      <c r="T1502" s="10">
        <f t="array" ref="T1502">VLOOKUP(A1502,TOURISM!$A$2:$F$2692,5,0)</f>
        <v>149000000</v>
      </c>
      <c r="U1502" s="10">
        <f t="array" ref="U1502">VLOOKUP(A1502,TOURISM!$A$2:$F$2692,6,0)</f>
        <v>133000000</v>
      </c>
      <c r="V1502" s="10">
        <f t="array" ref="V1502">VLOOKUP(A1502,BUSINESS!$A$2:$J$2692,5,0)</f>
        <v>0.51400000000000001</v>
      </c>
      <c r="W1502" s="10">
        <f t="array" ref="W1502">VLOOKUP(A1502,BUSINESS!$A$2:$J$2692,6,0)</f>
        <v>41</v>
      </c>
      <c r="X1502" s="10">
        <f t="array" ref="X1502">VLOOKUP(A1502,BUSINESS!$A$2:$J$2692,7,0)</f>
        <v>0</v>
      </c>
      <c r="Y1502" s="10">
        <f t="array" ref="Y1502">VLOOKUP(A1502,BUSINESS!$A$2:$J$2692,8,0)</f>
        <v>270</v>
      </c>
      <c r="Z1502" s="10">
        <f t="array" ref="Z1502">VLOOKUP(A1502,BUSINESS!$A$2:$J$2692,9,0)</f>
        <v>5.0000000000000001E-3</v>
      </c>
      <c r="AA1502" s="10">
        <f t="array" ref="AA1502">VLOOKUP(A1502,BUSINESS!$A$2:$J$2692,10,0)</f>
        <v>6.4000000000000001E-2</v>
      </c>
      <c r="AB1502" s="12">
        <f t="shared" si="87"/>
        <v>444.28464362799969</v>
      </c>
      <c r="AC1502" s="10">
        <f t="shared" si="75"/>
        <v>4.6393771912473544E-5</v>
      </c>
      <c r="AD1502" s="10">
        <f t="shared" si="76"/>
        <v>0</v>
      </c>
      <c r="AE1502" s="10">
        <f t="shared" si="77"/>
        <v>11.137854989817656</v>
      </c>
      <c r="AF1502">
        <f t="shared" si="89"/>
        <v>12.47774731941978</v>
      </c>
    </row>
    <row r="1503" spans="1:32" ht="14.4">
      <c r="A1503" s="7" t="str">
        <f t="shared" si="88"/>
        <v>Mali-Africa 2006</v>
      </c>
      <c r="B1503" s="7" t="s">
        <v>194</v>
      </c>
      <c r="C1503" s="8" t="s">
        <v>78</v>
      </c>
      <c r="D1503" s="9" t="s">
        <v>68</v>
      </c>
      <c r="E1503" s="14">
        <v>6.6000000000000003E-2</v>
      </c>
      <c r="F1503" s="13">
        <v>6122644015</v>
      </c>
      <c r="G1503" s="14">
        <v>33</v>
      </c>
      <c r="H1503" s="8"/>
      <c r="I1503" s="10">
        <f t="array" ref="I1503">VLOOKUP(A1503,ENERGY!$A$2:$F$2691,5,0)</f>
        <v>0</v>
      </c>
      <c r="J1503" s="11">
        <f t="array" ref="J1503">VLOOKUP(A1503,ENERGY!$A$2:$F$2691,6,0)</f>
        <v>565</v>
      </c>
      <c r="K1503" s="10">
        <f t="array" ref="K1503">VLOOKUP(A1503,'HUMAN RESOURCES'!$A$2:$M$2692,5,0)</f>
        <v>4.8000000000000001E-2</v>
      </c>
      <c r="L1503" s="11">
        <f t="array" ref="L1503">VLOOKUP(A1503,'HUMAN RESOURCES'!$A$2:$M$2692,6,0)</f>
        <v>9.2999999999999999E-2</v>
      </c>
      <c r="M1503" s="10">
        <f t="array" ref="M1503">VLOOKUP(A1503,'HUMAN RESOURCES'!$A$2:$M$2692,7,0)</f>
        <v>52</v>
      </c>
      <c r="N1503" s="10">
        <f t="array" ref="N1503">VLOOKUP(A1503,'HUMAN RESOURCES'!$A$2:$M$2692,8,0)</f>
        <v>52</v>
      </c>
      <c r="O1503" s="10">
        <f t="array" ref="O1503">VLOOKUP(A1503,'HUMAN RESOURCES'!$A$2:$M$2692,9,0)</f>
        <v>0.46400000000000002</v>
      </c>
      <c r="P1503" s="10">
        <f t="array" ref="P1503">VLOOKUP(A1503,'HUMAN RESOURCES'!$A$2:$M$2692,10,0)</f>
        <v>0.50600000000000001</v>
      </c>
      <c r="Q1503" s="10">
        <f t="array" ref="Q1503">VLOOKUP(A1503,'HUMAN RESOURCES'!$A$2:$M$2692,11,0)</f>
        <v>0.03</v>
      </c>
      <c r="R1503" s="10">
        <f t="array" ref="R1503">VLOOKUP(A1503,'HUMAN RESOURCES'!$A$2:$M$2692,12,0)</f>
        <v>12325545</v>
      </c>
      <c r="S1503" s="10">
        <f t="array" ref="S1503">VLOOKUP(A1503,'HUMAN RESOURCES'!$A$2:$M$2692,13,0)</f>
        <v>0.32800000000000001</v>
      </c>
      <c r="T1503" s="10">
        <f t="array" ref="T1503">VLOOKUP(A1503,TOURISM!$A$2:$F$2692,5,0)</f>
        <v>175000000</v>
      </c>
      <c r="U1503" s="10">
        <f t="array" ref="U1503">VLOOKUP(A1503,TOURISM!$A$2:$F$2692,6,0)</f>
        <v>196000000</v>
      </c>
      <c r="V1503" s="10">
        <f t="array" ref="V1503">VLOOKUP(A1503,BUSINESS!$A$2:$J$2692,5,0)</f>
        <v>0.51400000000000001</v>
      </c>
      <c r="W1503" s="10">
        <f t="array" ref="W1503">VLOOKUP(A1503,BUSINESS!$A$2:$J$2692,6,0)</f>
        <v>41</v>
      </c>
      <c r="X1503" s="10">
        <f t="array" ref="X1503">VLOOKUP(A1503,BUSINESS!$A$2:$J$2692,7,0)</f>
        <v>0</v>
      </c>
      <c r="Y1503" s="10">
        <f t="array" ref="Y1503">VLOOKUP(A1503,BUSINESS!$A$2:$J$2692,8,0)</f>
        <v>270</v>
      </c>
      <c r="Z1503" s="10">
        <f t="array" ref="Z1503">VLOOKUP(A1503,BUSINESS!$A$2:$J$2692,9,0)</f>
        <v>7.0000000000000001E-3</v>
      </c>
      <c r="AA1503" s="10">
        <f t="array" ref="AA1503">VLOOKUP(A1503,BUSINESS!$A$2:$J$2692,10,0)</f>
        <v>0.123</v>
      </c>
      <c r="AB1503" s="12">
        <f t="shared" si="87"/>
        <v>496.744283112836</v>
      </c>
      <c r="AC1503" s="10">
        <f t="shared" si="75"/>
        <v>4.5839757998530696E-5</v>
      </c>
      <c r="AD1503" s="10">
        <f t="shared" si="76"/>
        <v>0</v>
      </c>
      <c r="AE1503" s="10">
        <f t="shared" si="77"/>
        <v>15.901933748162859</v>
      </c>
      <c r="AF1503">
        <f t="shared" si="89"/>
        <v>14.198155132288267</v>
      </c>
    </row>
    <row r="1504" spans="1:32" ht="14.4">
      <c r="A1504" s="7" t="str">
        <f t="shared" si="88"/>
        <v>Mali-Africa 2007</v>
      </c>
      <c r="B1504" s="7" t="s">
        <v>194</v>
      </c>
      <c r="C1504" s="8" t="s">
        <v>78</v>
      </c>
      <c r="D1504" s="9" t="s">
        <v>69</v>
      </c>
      <c r="E1504" s="14">
        <v>7.0000000000000007E-2</v>
      </c>
      <c r="F1504" s="13">
        <v>7145394015</v>
      </c>
      <c r="G1504" s="14">
        <v>39</v>
      </c>
      <c r="H1504" s="8"/>
      <c r="I1504" s="10">
        <f t="array" ref="I1504">VLOOKUP(A1504,ENERGY!$A$2:$F$2691,5,0)</f>
        <v>0</v>
      </c>
      <c r="J1504" s="11">
        <f t="array" ref="J1504">VLOOKUP(A1504,ENERGY!$A$2:$F$2691,6,0)</f>
        <v>579</v>
      </c>
      <c r="K1504" s="10">
        <f t="array" ref="K1504">VLOOKUP(A1504,'HUMAN RESOURCES'!$A$2:$M$2692,5,0)</f>
        <v>4.8000000000000001E-2</v>
      </c>
      <c r="L1504" s="11">
        <f t="array" ref="L1504">VLOOKUP(A1504,'HUMAN RESOURCES'!$A$2:$M$2692,6,0)</f>
        <v>0.09</v>
      </c>
      <c r="M1504" s="10">
        <f t="array" ref="M1504">VLOOKUP(A1504,'HUMAN RESOURCES'!$A$2:$M$2692,7,0)</f>
        <v>52</v>
      </c>
      <c r="N1504" s="10">
        <f t="array" ref="N1504">VLOOKUP(A1504,'HUMAN RESOURCES'!$A$2:$M$2692,8,0)</f>
        <v>53</v>
      </c>
      <c r="O1504" s="10">
        <f t="array" ref="O1504">VLOOKUP(A1504,'HUMAN RESOURCES'!$A$2:$M$2692,9,0)</f>
        <v>0.46400000000000002</v>
      </c>
      <c r="P1504" s="10">
        <f t="array" ref="P1504">VLOOKUP(A1504,'HUMAN RESOURCES'!$A$2:$M$2692,10,0)</f>
        <v>0.50600000000000001</v>
      </c>
      <c r="Q1504" s="10">
        <f t="array" ref="Q1504">VLOOKUP(A1504,'HUMAN RESOURCES'!$A$2:$M$2692,11,0)</f>
        <v>0.03</v>
      </c>
      <c r="R1504" s="10">
        <f t="array" ref="R1504">VLOOKUP(A1504,'HUMAN RESOURCES'!$A$2:$M$2692,12,0)</f>
        <v>12725629</v>
      </c>
      <c r="S1504" s="10">
        <f t="array" ref="S1504">VLOOKUP(A1504,'HUMAN RESOURCES'!$A$2:$M$2692,13,0)</f>
        <v>0.33600000000000002</v>
      </c>
      <c r="T1504" s="10">
        <f t="array" ref="T1504">VLOOKUP(A1504,TOURISM!$A$2:$F$2692,5,0)</f>
        <v>227000000</v>
      </c>
      <c r="U1504" s="10">
        <f t="array" ref="U1504">VLOOKUP(A1504,TOURISM!$A$2:$F$2692,6,0)</f>
        <v>201000000</v>
      </c>
      <c r="V1504" s="10">
        <f t="array" ref="V1504">VLOOKUP(A1504,BUSINESS!$A$2:$J$2692,5,0)</f>
        <v>0.51400000000000001</v>
      </c>
      <c r="W1504" s="10">
        <f t="array" ref="W1504">VLOOKUP(A1504,BUSINESS!$A$2:$J$2692,6,0)</f>
        <v>25</v>
      </c>
      <c r="X1504" s="10">
        <f t="array" ref="X1504">VLOOKUP(A1504,BUSINESS!$A$2:$J$2692,7,0)</f>
        <v>0</v>
      </c>
      <c r="Y1504" s="10">
        <f t="array" ref="Y1504">VLOOKUP(A1504,BUSINESS!$A$2:$J$2692,8,0)</f>
        <v>270</v>
      </c>
      <c r="Z1504" s="10">
        <f t="array" ref="Z1504">VLOOKUP(A1504,BUSINESS!$A$2:$J$2692,9,0)</f>
        <v>8.0000000000000002E-3</v>
      </c>
      <c r="AA1504" s="10">
        <f t="array" ref="AA1504">VLOOKUP(A1504,BUSINESS!$A$2:$J$2692,10,0)</f>
        <v>0.19900000000000001</v>
      </c>
      <c r="AB1504" s="12">
        <f t="shared" si="87"/>
        <v>561.49633271565597</v>
      </c>
      <c r="AC1504" s="10">
        <f t="shared" si="75"/>
        <v>4.5498733304263392E-5</v>
      </c>
      <c r="AD1504" s="10">
        <f t="shared" si="76"/>
        <v>0</v>
      </c>
      <c r="AE1504" s="10">
        <f t="shared" si="77"/>
        <v>15.794897053811642</v>
      </c>
      <c r="AF1504">
        <f t="shared" si="89"/>
        <v>17.838018065747477</v>
      </c>
    </row>
    <row r="1505" spans="1:32" ht="14.4">
      <c r="A1505" s="7" t="str">
        <f t="shared" si="88"/>
        <v>Mali-Africa 2008</v>
      </c>
      <c r="B1505" s="7" t="s">
        <v>194</v>
      </c>
      <c r="C1505" s="8" t="s">
        <v>78</v>
      </c>
      <c r="D1505" s="9" t="s">
        <v>70</v>
      </c>
      <c r="E1505" s="14">
        <v>6.7000000000000004E-2</v>
      </c>
      <c r="F1505" s="13">
        <v>8737687353</v>
      </c>
      <c r="G1505" s="14">
        <v>45</v>
      </c>
      <c r="H1505" s="8"/>
      <c r="J1505" s="11">
        <v>579</v>
      </c>
      <c r="K1505" s="10">
        <f t="array" ref="K1505">VLOOKUP(A1505,'HUMAN RESOURCES'!$A$2:$M$2692,5,0)</f>
        <v>4.8000000000000001E-2</v>
      </c>
      <c r="L1505" s="11">
        <f t="array" ref="L1505">VLOOKUP(A1505,'HUMAN RESOURCES'!$A$2:$M$2692,6,0)</f>
        <v>8.7999999999999995E-2</v>
      </c>
      <c r="M1505" s="10">
        <f t="array" ref="M1505">VLOOKUP(A1505,'HUMAN RESOURCES'!$A$2:$M$2692,7,0)</f>
        <v>53</v>
      </c>
      <c r="N1505" s="10">
        <f t="array" ref="N1505">VLOOKUP(A1505,'HUMAN RESOURCES'!$A$2:$M$2692,8,0)</f>
        <v>53</v>
      </c>
      <c r="O1505" s="10">
        <f t="array" ref="O1505">VLOOKUP(A1505,'HUMAN RESOURCES'!$A$2:$M$2692,9,0)</f>
        <v>0.46500000000000002</v>
      </c>
      <c r="P1505" s="10">
        <f t="array" ref="P1505">VLOOKUP(A1505,'HUMAN RESOURCES'!$A$2:$M$2692,10,0)</f>
        <v>0.505</v>
      </c>
      <c r="Q1505" s="10">
        <f t="array" ref="Q1505">VLOOKUP(A1505,'HUMAN RESOURCES'!$A$2:$M$2692,11,0)</f>
        <v>0.03</v>
      </c>
      <c r="R1505" s="10">
        <f t="array" ref="R1505">VLOOKUP(A1505,'HUMAN RESOURCES'!$A$2:$M$2692,12,0)</f>
        <v>13138299</v>
      </c>
      <c r="S1505" s="10">
        <f t="array" ref="S1505">VLOOKUP(A1505,'HUMAN RESOURCES'!$A$2:$M$2692,13,0)</f>
        <v>0.34399999999999997</v>
      </c>
      <c r="T1505" s="10">
        <f t="array" ref="T1505">VLOOKUP(A1505,TOURISM!$A$2:$F$2692,5,0)</f>
        <v>286000000</v>
      </c>
      <c r="U1505" s="10">
        <f t="array" ref="U1505">VLOOKUP(A1505,TOURISM!$A$2:$F$2692,6,0)</f>
        <v>228000000</v>
      </c>
      <c r="V1505" s="10">
        <f t="array" ref="V1505">VLOOKUP(A1505,BUSINESS!$A$2:$J$2692,5,0)</f>
        <v>0.51400000000000001</v>
      </c>
      <c r="W1505" s="10">
        <f t="array" ref="W1505">VLOOKUP(A1505,BUSINESS!$A$2:$J$2692,6,0)</f>
        <v>25</v>
      </c>
      <c r="X1505" s="10">
        <f t="array" ref="X1505">VLOOKUP(A1505,BUSINESS!$A$2:$J$2692,7,0)</f>
        <v>0</v>
      </c>
      <c r="Y1505" s="10">
        <f t="array" ref="Y1505">VLOOKUP(A1505,BUSINESS!$A$2:$J$2692,8,0)</f>
        <v>270</v>
      </c>
      <c r="Z1505" s="10">
        <f t="array" ref="Z1505">VLOOKUP(A1505,BUSINESS!$A$2:$J$2692,9,0)</f>
        <v>1.6E-2</v>
      </c>
      <c r="AA1505" s="10">
        <f t="array" ref="AA1505">VLOOKUP(A1505,BUSINESS!$A$2:$J$2692,10,0)</f>
        <v>0.26200000000000001</v>
      </c>
      <c r="AB1505" s="12">
        <f t="shared" si="87"/>
        <v>665.05468881473928</v>
      </c>
      <c r="AC1505" s="10">
        <f t="shared" si="75"/>
        <v>4.4069631845035644E-5</v>
      </c>
      <c r="AD1505" s="10">
        <f t="shared" si="76"/>
        <v>0</v>
      </c>
      <c r="AE1505" s="10">
        <f t="shared" si="77"/>
        <v>17.35384466436637</v>
      </c>
      <c r="AF1505">
        <f t="shared" si="89"/>
        <v>21.768419184249041</v>
      </c>
    </row>
    <row r="1506" spans="1:32" ht="14.4">
      <c r="A1506" s="7" t="str">
        <f t="shared" si="88"/>
        <v>Mali-Africa 2009</v>
      </c>
      <c r="B1506" s="7" t="s">
        <v>194</v>
      </c>
      <c r="C1506" s="8" t="s">
        <v>78</v>
      </c>
      <c r="D1506" s="9" t="s">
        <v>71</v>
      </c>
      <c r="E1506" s="14">
        <v>6.8000000000000005E-2</v>
      </c>
      <c r="F1506" s="13">
        <v>8964480570</v>
      </c>
      <c r="G1506" s="14">
        <v>45</v>
      </c>
      <c r="H1506" s="8"/>
      <c r="I1506" s="10">
        <f t="array" ref="I1506">VLOOKUP(A1506,ENERGY!$A$2:$F$2691,5,0)</f>
        <v>0</v>
      </c>
      <c r="J1506" s="11">
        <f t="array" ref="J1506">VLOOKUP(A1506,ENERGY!$A$2:$F$2691,6,0)</f>
        <v>568</v>
      </c>
      <c r="K1506" s="10">
        <f t="array" ref="K1506">VLOOKUP(A1506,'HUMAN RESOURCES'!$A$2:$M$2692,5,0)</f>
        <v>4.8000000000000001E-2</v>
      </c>
      <c r="L1506" s="11">
        <f t="array" ref="L1506">VLOOKUP(A1506,'HUMAN RESOURCES'!$A$2:$M$2692,6,0)</f>
        <v>8.5000000000000006E-2</v>
      </c>
      <c r="M1506" s="10">
        <f t="array" ref="M1506">VLOOKUP(A1506,'HUMAN RESOURCES'!$A$2:$M$2692,7,0)</f>
        <v>53</v>
      </c>
      <c r="N1506" s="10">
        <f t="array" ref="N1506">VLOOKUP(A1506,'HUMAN RESOURCES'!$A$2:$M$2692,8,0)</f>
        <v>54</v>
      </c>
      <c r="O1506" s="10">
        <f t="array" ref="O1506">VLOOKUP(A1506,'HUMAN RESOURCES'!$A$2:$M$2692,9,0)</f>
        <v>0.46700000000000003</v>
      </c>
      <c r="P1506" s="10">
        <f t="array" ref="P1506">VLOOKUP(A1506,'HUMAN RESOURCES'!$A$2:$M$2692,10,0)</f>
        <v>0.504</v>
      </c>
      <c r="Q1506" s="10">
        <f t="array" ref="Q1506">VLOOKUP(A1506,'HUMAN RESOURCES'!$A$2:$M$2692,11,0)</f>
        <v>2.9000000000000001E-2</v>
      </c>
      <c r="R1506" s="10">
        <f t="array" ref="R1506">VLOOKUP(A1506,'HUMAN RESOURCES'!$A$2:$M$2692,12,0)</f>
        <v>13559296</v>
      </c>
      <c r="S1506" s="10">
        <f t="array" ref="S1506">VLOOKUP(A1506,'HUMAN RESOURCES'!$A$2:$M$2692,13,0)</f>
        <v>0.35199999999999998</v>
      </c>
      <c r="T1506" s="10">
        <f t="array" ref="T1506">VLOOKUP(A1506,TOURISM!$A$2:$F$2692,5,0)</f>
        <v>290000000</v>
      </c>
      <c r="U1506" s="10">
        <f t="array" ref="U1506">VLOOKUP(A1506,TOURISM!$A$2:$F$2692,6,0)</f>
        <v>231000000</v>
      </c>
      <c r="V1506" s="10">
        <f t="array" ref="V1506">VLOOKUP(A1506,BUSINESS!$A$2:$J$2692,5,0)</f>
        <v>0.51400000000000001</v>
      </c>
      <c r="W1506" s="10">
        <f t="array" ref="W1506">VLOOKUP(A1506,BUSINESS!$A$2:$J$2692,6,0)</f>
        <v>8</v>
      </c>
      <c r="X1506" s="10">
        <f t="array" ref="X1506">VLOOKUP(A1506,BUSINESS!$A$2:$J$2692,7,0)</f>
        <v>0</v>
      </c>
      <c r="Y1506" s="10">
        <f t="array" ref="Y1506">VLOOKUP(A1506,BUSINESS!$A$2:$J$2692,8,0)</f>
        <v>270</v>
      </c>
      <c r="Z1506" s="10">
        <f t="array" ref="Z1506">VLOOKUP(A1506,BUSINESS!$A$2:$J$2692,9,0)</f>
        <v>1.7999999999999999E-2</v>
      </c>
      <c r="AA1506" s="10">
        <f t="array" ref="AA1506">VLOOKUP(A1506,BUSINESS!$A$2:$J$2692,10,0)</f>
        <v>0.32900000000000001</v>
      </c>
      <c r="AB1506" s="12">
        <f t="shared" si="87"/>
        <v>661.13171141038595</v>
      </c>
      <c r="AC1506" s="10">
        <f t="shared" si="75"/>
        <v>4.1890080428954424E-5</v>
      </c>
      <c r="AD1506" s="10">
        <f t="shared" si="76"/>
        <v>0</v>
      </c>
      <c r="AE1506" s="10">
        <f t="shared" si="77"/>
        <v>17.036282709662803</v>
      </c>
      <c r="AF1506">
        <f t="shared" si="89"/>
        <v>21.387541064078842</v>
      </c>
    </row>
    <row r="1507" spans="1:32" ht="14.4">
      <c r="A1507" s="7" t="str">
        <f t="shared" si="88"/>
        <v>Mali-Africa 2010</v>
      </c>
      <c r="B1507" s="7" t="s">
        <v>194</v>
      </c>
      <c r="C1507" s="8" t="s">
        <v>78</v>
      </c>
      <c r="D1507" s="9" t="s">
        <v>72</v>
      </c>
      <c r="E1507" s="14">
        <v>6.9000000000000006E-2</v>
      </c>
      <c r="F1507" s="13">
        <v>9422267260</v>
      </c>
      <c r="G1507" s="14">
        <v>46</v>
      </c>
      <c r="H1507" s="8"/>
      <c r="I1507" s="10">
        <f t="array" ref="I1507">VLOOKUP(A1507,ENERGY!$A$2:$F$2691,5,0)</f>
        <v>0</v>
      </c>
      <c r="J1507" s="11">
        <f t="array" ref="J1507">VLOOKUP(A1507,ENERGY!$A$2:$F$2691,6,0)</f>
        <v>539</v>
      </c>
      <c r="K1507" s="10">
        <f t="array" ref="K1507">VLOOKUP(A1507,'HUMAN RESOURCES'!$A$2:$M$2692,5,0)</f>
        <v>4.8000000000000001E-2</v>
      </c>
      <c r="L1507" s="11">
        <f t="array" ref="L1507">VLOOKUP(A1507,'HUMAN RESOURCES'!$A$2:$M$2692,6,0)</f>
        <v>8.3000000000000004E-2</v>
      </c>
      <c r="M1507" s="10">
        <f t="array" ref="M1507">VLOOKUP(A1507,'HUMAN RESOURCES'!$A$2:$M$2692,7,0)</f>
        <v>54</v>
      </c>
      <c r="N1507" s="10">
        <f t="array" ref="N1507">VLOOKUP(A1507,'HUMAN RESOURCES'!$A$2:$M$2692,8,0)</f>
        <v>54</v>
      </c>
      <c r="O1507" s="10">
        <f t="array" ref="O1507">VLOOKUP(A1507,'HUMAN RESOURCES'!$A$2:$M$2692,9,0)</f>
        <v>0.46800000000000003</v>
      </c>
      <c r="P1507" s="10">
        <f t="array" ref="P1507">VLOOKUP(A1507,'HUMAN RESOURCES'!$A$2:$M$2692,10,0)</f>
        <v>0.503</v>
      </c>
      <c r="Q1507" s="10">
        <f t="array" ref="Q1507">VLOOKUP(A1507,'HUMAN RESOURCES'!$A$2:$M$2692,11,0)</f>
        <v>2.9000000000000001E-2</v>
      </c>
      <c r="R1507" s="10">
        <f t="array" ref="R1507">VLOOKUP(A1507,'HUMAN RESOURCES'!$A$2:$M$2692,12,0)</f>
        <v>13985961</v>
      </c>
      <c r="S1507" s="10">
        <f t="array" ref="S1507">VLOOKUP(A1507,'HUMAN RESOURCES'!$A$2:$M$2692,13,0)</f>
        <v>0.36</v>
      </c>
      <c r="T1507" s="10">
        <f t="array" ref="T1507">VLOOKUP(A1507,TOURISM!$A$2:$F$2692,5,0)</f>
        <v>296000000</v>
      </c>
      <c r="U1507" s="10">
        <f t="array" ref="U1507">VLOOKUP(A1507,TOURISM!$A$2:$F$2692,6,0)</f>
        <v>235000000</v>
      </c>
      <c r="V1507" s="10">
        <f t="array" ref="V1507">VLOOKUP(A1507,BUSINESS!$A$2:$J$2692,5,0)</f>
        <v>0.51400000000000001</v>
      </c>
      <c r="W1507" s="10">
        <f t="array" ref="W1507">VLOOKUP(A1507,BUSINESS!$A$2:$J$2692,6,0)</f>
        <v>8</v>
      </c>
      <c r="X1507" s="10">
        <f t="array" ref="X1507">VLOOKUP(A1507,BUSINESS!$A$2:$J$2692,7,0)</f>
        <v>0</v>
      </c>
      <c r="Y1507" s="10">
        <f t="array" ref="Y1507">VLOOKUP(A1507,BUSINESS!$A$2:$J$2692,8,0)</f>
        <v>270</v>
      </c>
      <c r="Z1507" s="10">
        <f t="array" ref="Z1507">VLOOKUP(A1507,BUSINESS!$A$2:$J$2692,9,0)</f>
        <v>1.9E-2</v>
      </c>
      <c r="AA1507" s="10">
        <f t="array" ref="AA1507">VLOOKUP(A1507,BUSINESS!$A$2:$J$2692,10,0)</f>
        <v>0.53200000000000003</v>
      </c>
      <c r="AB1507" s="12">
        <f t="shared" si="87"/>
        <v>673.69466138222469</v>
      </c>
      <c r="AC1507" s="10">
        <f t="shared" si="75"/>
        <v>3.8538646003660385E-5</v>
      </c>
      <c r="AD1507" s="10">
        <f t="shared" si="76"/>
        <v>0</v>
      </c>
      <c r="AE1507" s="10">
        <f t="shared" si="77"/>
        <v>16.802563656512412</v>
      </c>
      <c r="AF1507">
        <f t="shared" si="89"/>
        <v>21.164080180117761</v>
      </c>
    </row>
    <row r="1508" spans="1:32" ht="14.4">
      <c r="A1508" s="7" t="str">
        <f t="shared" si="88"/>
        <v>Mali-Africa 2011</v>
      </c>
      <c r="B1508" s="7" t="s">
        <v>194</v>
      </c>
      <c r="C1508" s="8" t="s">
        <v>78</v>
      </c>
      <c r="D1508" s="9" t="s">
        <v>73</v>
      </c>
      <c r="E1508" s="14">
        <v>6.8000000000000005E-2</v>
      </c>
      <c r="F1508" s="13">
        <v>10647545670</v>
      </c>
      <c r="G1508" s="14">
        <v>51</v>
      </c>
      <c r="H1508" s="8"/>
      <c r="I1508" s="10">
        <f t="array" ref="I1508">VLOOKUP(A1508,ENERGY!$A$2:$F$2691,5,0)</f>
        <v>0</v>
      </c>
      <c r="J1508" s="11">
        <f t="array" ref="J1508">VLOOKUP(A1508,ENERGY!$A$2:$F$2691,6,0)</f>
        <v>568</v>
      </c>
      <c r="K1508" s="10">
        <f t="array" ref="K1508">VLOOKUP(A1508,'HUMAN RESOURCES'!$A$2:$M$2692,5,0)</f>
        <v>4.8000000000000001E-2</v>
      </c>
      <c r="L1508" s="11">
        <f t="array" ref="L1508">VLOOKUP(A1508,'HUMAN RESOURCES'!$A$2:$M$2692,6,0)</f>
        <v>8.1000000000000003E-2</v>
      </c>
      <c r="M1508" s="10">
        <f t="array" ref="M1508">VLOOKUP(A1508,'HUMAN RESOURCES'!$A$2:$M$2692,7,0)</f>
        <v>54</v>
      </c>
      <c r="N1508" s="10">
        <f t="array" ref="N1508">VLOOKUP(A1508,'HUMAN RESOURCES'!$A$2:$M$2692,8,0)</f>
        <v>54</v>
      </c>
      <c r="O1508" s="10">
        <f t="array" ref="O1508">VLOOKUP(A1508,'HUMAN RESOURCES'!$A$2:$M$2692,9,0)</f>
        <v>0.47</v>
      </c>
      <c r="P1508" s="10">
        <f t="array" ref="P1508">VLOOKUP(A1508,'HUMAN RESOURCES'!$A$2:$M$2692,10,0)</f>
        <v>0.502</v>
      </c>
      <c r="Q1508" s="10">
        <f t="array" ref="Q1508">VLOOKUP(A1508,'HUMAN RESOURCES'!$A$2:$M$2692,11,0)</f>
        <v>2.9000000000000001E-2</v>
      </c>
      <c r="R1508" s="10">
        <f t="array" ref="R1508">VLOOKUP(A1508,'HUMAN RESOURCES'!$A$2:$M$2692,12,0)</f>
        <v>14416737</v>
      </c>
      <c r="S1508" s="10">
        <f t="array" ref="S1508">VLOOKUP(A1508,'HUMAN RESOURCES'!$A$2:$M$2692,13,0)</f>
        <v>0.36799999999999999</v>
      </c>
      <c r="T1508" s="10">
        <f t="array" ref="T1508">VLOOKUP(A1508,TOURISM!$A$2:$F$2692,5,0)</f>
        <v>274000000</v>
      </c>
      <c r="U1508" s="10">
        <f t="array" ref="U1508">VLOOKUP(A1508,TOURISM!$A$2:$F$2692,6,0)</f>
        <v>224000000</v>
      </c>
      <c r="V1508" s="10">
        <f t="array" ref="V1508">VLOOKUP(A1508,BUSINESS!$A$2:$J$2692,5,0)</f>
        <v>0.51100000000000001</v>
      </c>
      <c r="W1508" s="10">
        <f t="array" ref="W1508">VLOOKUP(A1508,BUSINESS!$A$2:$J$2692,6,0)</f>
        <v>8</v>
      </c>
      <c r="X1508" s="10">
        <f t="array" ref="X1508">VLOOKUP(A1508,BUSINESS!$A$2:$J$2692,7,0)</f>
        <v>0</v>
      </c>
      <c r="Y1508" s="10">
        <f t="array" ref="Y1508">VLOOKUP(A1508,BUSINESS!$A$2:$J$2692,8,0)</f>
        <v>270</v>
      </c>
      <c r="Z1508" s="10">
        <f t="array" ref="Z1508">VLOOKUP(A1508,BUSINESS!$A$2:$J$2692,9,0)</f>
        <v>0.02</v>
      </c>
      <c r="AA1508" s="10">
        <f t="array" ref="AA1508">VLOOKUP(A1508,BUSINESS!$A$2:$J$2692,10,0)</f>
        <v>0.751</v>
      </c>
      <c r="AB1508" s="12">
        <f t="shared" si="87"/>
        <v>738.55447803480081</v>
      </c>
      <c r="AC1508" s="10">
        <f t="shared" si="75"/>
        <v>3.9398651719872531E-5</v>
      </c>
      <c r="AD1508" s="10">
        <f t="shared" si="76"/>
        <v>0</v>
      </c>
      <c r="AE1508" s="10">
        <f t="shared" si="77"/>
        <v>15.537496452907478</v>
      </c>
      <c r="AF1508">
        <f t="shared" si="89"/>
        <v>19.00568762543147</v>
      </c>
    </row>
    <row r="1509" spans="1:32" ht="14.4">
      <c r="A1509" s="7" t="str">
        <f t="shared" si="88"/>
        <v>Mali-Africa 2012</v>
      </c>
      <c r="B1509" s="7" t="s">
        <v>194</v>
      </c>
      <c r="C1509" s="8" t="s">
        <v>78</v>
      </c>
      <c r="D1509" s="9" t="s">
        <v>74</v>
      </c>
      <c r="E1509" s="14">
        <v>5.8000000000000003E-2</v>
      </c>
      <c r="F1509" s="13">
        <v>10340794110</v>
      </c>
      <c r="G1509" s="14">
        <v>42</v>
      </c>
      <c r="H1509" s="8"/>
      <c r="J1509" s="11">
        <v>568</v>
      </c>
      <c r="K1509" s="10">
        <f t="array" ref="K1509">VLOOKUP(A1509,'HUMAN RESOURCES'!$A$2:$M$2692,5,0)</f>
        <v>4.7E-2</v>
      </c>
      <c r="L1509" s="11">
        <f t="array" ref="L1509">VLOOKUP(A1509,'HUMAN RESOURCES'!$A$2:$M$2692,6,0)</f>
        <v>7.9000000000000001E-2</v>
      </c>
      <c r="M1509" s="10">
        <f t="array" ref="M1509">VLOOKUP(A1509,'HUMAN RESOURCES'!$A$2:$M$2692,7,0)</f>
        <v>54</v>
      </c>
      <c r="N1509" s="10">
        <f t="array" ref="N1509">VLOOKUP(A1509,'HUMAN RESOURCES'!$A$2:$M$2692,8,0)</f>
        <v>55</v>
      </c>
      <c r="O1509" s="10">
        <f t="array" ref="O1509">VLOOKUP(A1509,'HUMAN RESOURCES'!$A$2:$M$2692,9,0)</f>
        <v>0.47099999999999997</v>
      </c>
      <c r="P1509" s="10">
        <f t="array" ref="P1509">VLOOKUP(A1509,'HUMAN RESOURCES'!$A$2:$M$2692,10,0)</f>
        <v>0.5</v>
      </c>
      <c r="Q1509" s="10">
        <f t="array" ref="Q1509">VLOOKUP(A1509,'HUMAN RESOURCES'!$A$2:$M$2692,11,0)</f>
        <v>2.8000000000000001E-2</v>
      </c>
      <c r="R1509" s="10">
        <f t="array" ref="R1509">VLOOKUP(A1509,'HUMAN RESOURCES'!$A$2:$M$2692,12,0)</f>
        <v>14853572</v>
      </c>
      <c r="S1509" s="10">
        <f t="array" ref="S1509">VLOOKUP(A1509,'HUMAN RESOURCES'!$A$2:$M$2692,13,0)</f>
        <v>0.376</v>
      </c>
      <c r="T1509" s="10">
        <f t="array" ref="T1509">VLOOKUP(A1509,TOURISM!$A$2:$F$2692,5,0)</f>
        <v>0</v>
      </c>
      <c r="U1509" s="10">
        <v>224000000</v>
      </c>
      <c r="V1509" s="10">
        <f t="array" ref="V1509">VLOOKUP(A1509,BUSINESS!$A$2:$J$2692,5,0)</f>
        <v>0.51100000000000001</v>
      </c>
      <c r="W1509" s="10">
        <f t="array" ref="W1509">VLOOKUP(A1509,BUSINESS!$A$2:$J$2692,6,0)</f>
        <v>8</v>
      </c>
      <c r="X1509" s="10">
        <f t="array" ref="X1509">VLOOKUP(A1509,BUSINESS!$A$2:$J$2692,7,0)</f>
        <v>153</v>
      </c>
      <c r="Y1509" s="10">
        <f t="array" ref="Y1509">VLOOKUP(A1509,BUSINESS!$A$2:$J$2692,8,0)</f>
        <v>270</v>
      </c>
      <c r="Z1509" s="10">
        <f t="array" ref="Z1509">VLOOKUP(A1509,BUSINESS!$A$2:$J$2692,9,0)</f>
        <v>2.1999999999999999E-2</v>
      </c>
      <c r="AA1509" s="10">
        <f t="array" ref="AA1509">VLOOKUP(A1509,BUSINESS!$A$2:$J$2692,10,0)</f>
        <v>0.98399999999999999</v>
      </c>
      <c r="AB1509" s="12">
        <f t="shared" si="87"/>
        <v>696.18231291436166</v>
      </c>
      <c r="AC1509" s="10">
        <f t="shared" si="75"/>
        <v>3.8239960058092424E-5</v>
      </c>
      <c r="AD1509" s="10">
        <f t="shared" si="76"/>
        <v>0</v>
      </c>
      <c r="AE1509" s="10">
        <f t="shared" si="77"/>
        <v>15.08054762854349</v>
      </c>
      <c r="AF1509">
        <f t="shared" si="89"/>
        <v>0</v>
      </c>
    </row>
    <row r="1510" spans="1:32" ht="14.4">
      <c r="A1510" s="7" t="str">
        <f t="shared" si="88"/>
        <v>Malta-Europe 2000</v>
      </c>
      <c r="B1510" s="7" t="s">
        <v>195</v>
      </c>
      <c r="C1510" s="8" t="s">
        <v>76</v>
      </c>
      <c r="D1510" s="9" t="s">
        <v>62</v>
      </c>
      <c r="E1510" s="14">
        <v>6.6000000000000003E-2</v>
      </c>
      <c r="F1510" s="13">
        <v>3957418083</v>
      </c>
      <c r="G1510" s="14">
        <v>643</v>
      </c>
      <c r="H1510" s="14">
        <v>7.2999999999999995E-2</v>
      </c>
      <c r="I1510" s="10">
        <f t="array" ref="I1510">VLOOKUP(A1510,ENERGY!$A$2:$F$2691,5,0)</f>
        <v>0</v>
      </c>
      <c r="J1510" s="11">
        <f t="array" ref="J1510">VLOOKUP(A1510,ENERGY!$A$2:$F$2691,6,0)</f>
        <v>0</v>
      </c>
      <c r="K1510" s="10">
        <f t="array" ref="K1510">VLOOKUP(A1510,'HUMAN RESOURCES'!$A$2:$M$2692,5,0)</f>
        <v>1.2E-2</v>
      </c>
      <c r="L1510" s="11">
        <f t="array" ref="L1510">VLOOKUP(A1510,'HUMAN RESOURCES'!$A$2:$M$2692,6,0)</f>
        <v>7.0000000000000001E-3</v>
      </c>
      <c r="M1510" s="10">
        <f t="array" ref="M1510">VLOOKUP(A1510,'HUMAN RESOURCES'!$A$2:$M$2692,7,0)</f>
        <v>80</v>
      </c>
      <c r="N1510" s="10">
        <f t="array" ref="N1510">VLOOKUP(A1510,'HUMAN RESOURCES'!$A$2:$M$2692,8,0)</f>
        <v>76</v>
      </c>
      <c r="O1510" s="10">
        <f t="array" ref="O1510">VLOOKUP(A1510,'HUMAN RESOURCES'!$A$2:$M$2692,9,0)</f>
        <v>0.20699999999999999</v>
      </c>
      <c r="P1510" s="10">
        <f t="array" ref="P1510">VLOOKUP(A1510,'HUMAN RESOURCES'!$A$2:$M$2692,10,0)</f>
        <v>0.68600000000000005</v>
      </c>
      <c r="Q1510" s="10">
        <f t="array" ref="Q1510">VLOOKUP(A1510,'HUMAN RESOURCES'!$A$2:$M$2692,11,0)</f>
        <v>0.107</v>
      </c>
      <c r="R1510" s="10">
        <f t="array" ref="R1510">VLOOKUP(A1510,'HUMAN RESOURCES'!$A$2:$M$2692,12,0)</f>
        <v>381363</v>
      </c>
      <c r="S1510" s="10">
        <f t="array" ref="S1510">VLOOKUP(A1510,'HUMAN RESOURCES'!$A$2:$M$2692,13,0)</f>
        <v>0.92400000000000004</v>
      </c>
      <c r="T1510" s="10">
        <f t="array" ref="T1510">VLOOKUP(A1510,TOURISM!$A$2:$F$2692,5,0)</f>
        <v>731000000</v>
      </c>
      <c r="U1510" s="10">
        <f t="array" ref="U1510">VLOOKUP(A1510,TOURISM!$A$2:$F$2692,6,0)</f>
        <v>224000000</v>
      </c>
      <c r="V1510" s="10">
        <f t="array" ref="V1510">VLOOKUP(A1510,BUSINESS!$A$2:$J$2692,5,0)</f>
        <v>0</v>
      </c>
      <c r="W1510" s="10">
        <f t="array" ref="W1510">VLOOKUP(A1510,BUSINESS!$A$2:$J$2692,6,0)</f>
        <v>0</v>
      </c>
      <c r="X1510" s="10">
        <f t="array" ref="X1510">VLOOKUP(A1510,BUSINESS!$A$2:$J$2692,7,0)</f>
        <v>0</v>
      </c>
      <c r="Y1510" s="10">
        <f t="array" ref="Y1510">VLOOKUP(A1510,BUSINESS!$A$2:$J$2692,8,0)</f>
        <v>0</v>
      </c>
      <c r="Z1510" s="10">
        <f t="array" ref="Z1510">VLOOKUP(A1510,BUSINESS!$A$2:$J$2692,9,0)</f>
        <v>0.13100000000000001</v>
      </c>
      <c r="AA1510" s="10">
        <f t="array" ref="AA1510">VLOOKUP(A1510,BUSINESS!$A$2:$J$2692,10,0)</f>
        <v>0.28100000000000003</v>
      </c>
      <c r="AB1510" s="12">
        <f t="shared" si="87"/>
        <v>10377.037318775025</v>
      </c>
      <c r="AC1510" s="10">
        <f t="shared" si="75"/>
        <v>0</v>
      </c>
      <c r="AD1510" s="10">
        <f t="shared" si="76"/>
        <v>0</v>
      </c>
      <c r="AE1510" s="10">
        <f t="shared" si="77"/>
        <v>587.366891911381</v>
      </c>
      <c r="AF1510">
        <f t="shared" si="89"/>
        <v>1916.8089195858015</v>
      </c>
    </row>
    <row r="1511" spans="1:32" ht="14.4">
      <c r="A1511" s="7" t="str">
        <f t="shared" si="88"/>
        <v>Malta-Europe 2001</v>
      </c>
      <c r="B1511" s="7" t="s">
        <v>195</v>
      </c>
      <c r="C1511" s="8" t="s">
        <v>76</v>
      </c>
      <c r="D1511" s="9" t="s">
        <v>63</v>
      </c>
      <c r="E1511" s="14">
        <v>7.0000000000000007E-2</v>
      </c>
      <c r="F1511" s="13">
        <v>3917620728</v>
      </c>
      <c r="G1511" s="14">
        <v>675</v>
      </c>
      <c r="H1511" s="14">
        <v>6.9000000000000006E-2</v>
      </c>
      <c r="I1511" s="10">
        <f t="array" ref="I1511">VLOOKUP(A1511,ENERGY!$A$2:$F$2691,5,0)</f>
        <v>857</v>
      </c>
      <c r="J1511" s="11">
        <f t="array" ref="J1511">VLOOKUP(A1511,ENERGY!$A$2:$F$2691,6,0)</f>
        <v>0</v>
      </c>
      <c r="K1511" s="10">
        <f t="array" ref="K1511">VLOOKUP(A1511,'HUMAN RESOURCES'!$A$2:$M$2692,5,0)</f>
        <v>0.01</v>
      </c>
      <c r="L1511" s="11">
        <f t="array" ref="L1511">VLOOKUP(A1511,'HUMAN RESOURCES'!$A$2:$M$2692,6,0)</f>
        <v>7.0000000000000001E-3</v>
      </c>
      <c r="M1511" s="10">
        <f t="array" ref="M1511">VLOOKUP(A1511,'HUMAN RESOURCES'!$A$2:$M$2692,7,0)</f>
        <v>81</v>
      </c>
      <c r="N1511" s="10">
        <f t="array" ref="N1511">VLOOKUP(A1511,'HUMAN RESOURCES'!$A$2:$M$2692,8,0)</f>
        <v>77</v>
      </c>
      <c r="O1511" s="10">
        <f t="array" ref="O1511">VLOOKUP(A1511,'HUMAN RESOURCES'!$A$2:$M$2692,9,0)</f>
        <v>0.2</v>
      </c>
      <c r="P1511" s="10">
        <f t="array" ref="P1511">VLOOKUP(A1511,'HUMAN RESOURCES'!$A$2:$M$2692,10,0)</f>
        <v>0.68799999999999994</v>
      </c>
      <c r="Q1511" s="10">
        <f t="array" ref="Q1511">VLOOKUP(A1511,'HUMAN RESOURCES'!$A$2:$M$2692,11,0)</f>
        <v>0.111</v>
      </c>
      <c r="R1511" s="10">
        <f t="array" ref="R1511">VLOOKUP(A1511,'HUMAN RESOURCES'!$A$2:$M$2692,12,0)</f>
        <v>393028</v>
      </c>
      <c r="S1511" s="10">
        <f t="array" ref="S1511">VLOOKUP(A1511,'HUMAN RESOURCES'!$A$2:$M$2692,13,0)</f>
        <v>0.92600000000000005</v>
      </c>
      <c r="T1511" s="10">
        <f t="array" ref="T1511">VLOOKUP(A1511,TOURISM!$A$2:$F$2692,5,0)</f>
        <v>704000000</v>
      </c>
      <c r="U1511" s="10">
        <f t="array" ref="U1511">VLOOKUP(A1511,TOURISM!$A$2:$F$2692,6,0)</f>
        <v>204000000</v>
      </c>
      <c r="V1511" s="10">
        <f t="array" ref="V1511">VLOOKUP(A1511,BUSINESS!$A$2:$J$2692,5,0)</f>
        <v>0</v>
      </c>
      <c r="W1511" s="10">
        <f t="array" ref="W1511">VLOOKUP(A1511,BUSINESS!$A$2:$J$2692,6,0)</f>
        <v>0</v>
      </c>
      <c r="X1511" s="10">
        <f t="array" ref="X1511">VLOOKUP(A1511,BUSINESS!$A$2:$J$2692,7,0)</f>
        <v>0</v>
      </c>
      <c r="Y1511" s="10">
        <f t="array" ref="Y1511">VLOOKUP(A1511,BUSINESS!$A$2:$J$2692,8,0)</f>
        <v>0</v>
      </c>
      <c r="Z1511" s="10">
        <f t="array" ref="Z1511">VLOOKUP(A1511,BUSINESS!$A$2:$J$2692,9,0)</f>
        <v>0.17899999999999999</v>
      </c>
      <c r="AA1511" s="10">
        <f t="array" ref="AA1511">VLOOKUP(A1511,BUSINESS!$A$2:$J$2692,10,0)</f>
        <v>0.58499999999999996</v>
      </c>
      <c r="AB1511" s="12">
        <f t="shared" si="87"/>
        <v>9967.7904067903564</v>
      </c>
      <c r="AC1511" s="10">
        <f t="shared" si="75"/>
        <v>0</v>
      </c>
      <c r="AD1511" s="10">
        <f t="shared" si="76"/>
        <v>2.1805062234751724E-3</v>
      </c>
      <c r="AE1511" s="10">
        <f t="shared" si="77"/>
        <v>519.0469890185941</v>
      </c>
      <c r="AF1511">
        <f t="shared" si="89"/>
        <v>1791.2209817112266</v>
      </c>
    </row>
    <row r="1512" spans="1:32" ht="14.4">
      <c r="A1512" s="7" t="str">
        <f t="shared" si="88"/>
        <v>Malta-Europe 2002</v>
      </c>
      <c r="B1512" s="7" t="s">
        <v>195</v>
      </c>
      <c r="C1512" s="8" t="s">
        <v>76</v>
      </c>
      <c r="D1512" s="9" t="s">
        <v>64</v>
      </c>
      <c r="E1512" s="14">
        <v>7.9000000000000001E-2</v>
      </c>
      <c r="F1512" s="13">
        <v>4296164768</v>
      </c>
      <c r="G1512" s="14">
        <v>839</v>
      </c>
      <c r="H1512" s="14">
        <v>0.06</v>
      </c>
      <c r="I1512" s="10">
        <f t="array" ref="I1512">VLOOKUP(A1512,ENERGY!$A$2:$F$2691,5,0)</f>
        <v>848</v>
      </c>
      <c r="J1512" s="11">
        <f t="array" ref="J1512">VLOOKUP(A1512,ENERGY!$A$2:$F$2691,6,0)</f>
        <v>2589</v>
      </c>
      <c r="K1512" s="10">
        <f t="array" ref="K1512">VLOOKUP(A1512,'HUMAN RESOURCES'!$A$2:$M$2692,5,0)</f>
        <v>0.01</v>
      </c>
      <c r="L1512" s="11">
        <f t="array" ref="L1512">VLOOKUP(A1512,'HUMAN RESOURCES'!$A$2:$M$2692,6,0)</f>
        <v>6.0000000000000001E-3</v>
      </c>
      <c r="M1512" s="10">
        <f t="array" ref="M1512">VLOOKUP(A1512,'HUMAN RESOURCES'!$A$2:$M$2692,7,0)</f>
        <v>81</v>
      </c>
      <c r="N1512" s="10">
        <f t="array" ref="N1512">VLOOKUP(A1512,'HUMAN RESOURCES'!$A$2:$M$2692,8,0)</f>
        <v>76</v>
      </c>
      <c r="O1512" s="10">
        <f t="array" ref="O1512">VLOOKUP(A1512,'HUMAN RESOURCES'!$A$2:$M$2692,9,0)</f>
        <v>0.193</v>
      </c>
      <c r="P1512" s="10">
        <f t="array" ref="P1512">VLOOKUP(A1512,'HUMAN RESOURCES'!$A$2:$M$2692,10,0)</f>
        <v>0.69</v>
      </c>
      <c r="Q1512" s="10">
        <f t="array" ref="Q1512">VLOOKUP(A1512,'HUMAN RESOURCES'!$A$2:$M$2692,11,0)</f>
        <v>0.11700000000000001</v>
      </c>
      <c r="R1512" s="10">
        <f t="array" ref="R1512">VLOOKUP(A1512,'HUMAN RESOURCES'!$A$2:$M$2692,12,0)</f>
        <v>395969</v>
      </c>
      <c r="S1512" s="10">
        <f t="array" ref="S1512">VLOOKUP(A1512,'HUMAN RESOURCES'!$A$2:$M$2692,13,0)</f>
        <v>0.92900000000000005</v>
      </c>
      <c r="T1512" s="10">
        <f t="array" ref="T1512">VLOOKUP(A1512,TOURISM!$A$2:$F$2692,5,0)</f>
        <v>757000000</v>
      </c>
      <c r="U1512" s="10">
        <f t="array" ref="U1512">VLOOKUP(A1512,TOURISM!$A$2:$F$2692,6,0)</f>
        <v>180000000</v>
      </c>
      <c r="V1512" s="10">
        <f t="array" ref="V1512">VLOOKUP(A1512,BUSINESS!$A$2:$J$2692,5,0)</f>
        <v>0</v>
      </c>
      <c r="W1512" s="10">
        <f t="array" ref="W1512">VLOOKUP(A1512,BUSINESS!$A$2:$J$2692,6,0)</f>
        <v>0</v>
      </c>
      <c r="X1512" s="10">
        <f t="array" ref="X1512">VLOOKUP(A1512,BUSINESS!$A$2:$J$2692,7,0)</f>
        <v>0</v>
      </c>
      <c r="Y1512" s="10">
        <f t="array" ref="Y1512">VLOOKUP(A1512,BUSINESS!$A$2:$J$2692,8,0)</f>
        <v>0</v>
      </c>
      <c r="Z1512" s="10">
        <f t="array" ref="Z1512">VLOOKUP(A1512,BUSINESS!$A$2:$J$2692,9,0)</f>
        <v>0.28899999999999998</v>
      </c>
      <c r="AA1512" s="10">
        <f t="array" ref="AA1512">VLOOKUP(A1512,BUSINESS!$A$2:$J$2692,10,0)</f>
        <v>0.67400000000000004</v>
      </c>
      <c r="AB1512" s="12">
        <f t="shared" si="87"/>
        <v>10849.750278430887</v>
      </c>
      <c r="AC1512" s="10">
        <f t="shared" si="75"/>
        <v>6.5383906315898471E-3</v>
      </c>
      <c r="AD1512" s="10">
        <f t="shared" si="76"/>
        <v>2.1415817904937001E-3</v>
      </c>
      <c r="AE1512" s="10">
        <f t="shared" si="77"/>
        <v>454.58104043498355</v>
      </c>
      <c r="AF1512">
        <f t="shared" si="89"/>
        <v>1911.7658200515698</v>
      </c>
    </row>
    <row r="1513" spans="1:32" ht="14.4">
      <c r="A1513" s="7" t="str">
        <f t="shared" si="88"/>
        <v>Malta-Europe 2003</v>
      </c>
      <c r="B1513" s="7" t="s">
        <v>195</v>
      </c>
      <c r="C1513" s="8" t="s">
        <v>76</v>
      </c>
      <c r="D1513" s="9" t="s">
        <v>65</v>
      </c>
      <c r="E1513" s="14">
        <v>8.2000000000000003E-2</v>
      </c>
      <c r="F1513" s="13">
        <v>5119621569</v>
      </c>
      <c r="G1513" s="14">
        <v>1074</v>
      </c>
      <c r="H1513" s="14">
        <v>5.8999999999999997E-2</v>
      </c>
      <c r="I1513" s="10">
        <f t="array" ref="I1513">VLOOKUP(A1513,ENERGY!$A$2:$F$2691,5,0)</f>
        <v>777</v>
      </c>
      <c r="J1513" s="11">
        <f t="array" ref="J1513">VLOOKUP(A1513,ENERGY!$A$2:$F$2691,6,0)</f>
        <v>2497</v>
      </c>
      <c r="K1513" s="10">
        <f t="array" ref="K1513">VLOOKUP(A1513,'HUMAN RESOURCES'!$A$2:$M$2692,5,0)</f>
        <v>0.01</v>
      </c>
      <c r="L1513" s="11">
        <f t="array" ref="L1513">VLOOKUP(A1513,'HUMAN RESOURCES'!$A$2:$M$2692,6,0)</f>
        <v>6.0000000000000001E-3</v>
      </c>
      <c r="M1513" s="10">
        <f t="array" ref="M1513">VLOOKUP(A1513,'HUMAN RESOURCES'!$A$2:$M$2692,7,0)</f>
        <v>81</v>
      </c>
      <c r="N1513" s="10">
        <f t="array" ref="N1513">VLOOKUP(A1513,'HUMAN RESOURCES'!$A$2:$M$2692,8,0)</f>
        <v>76</v>
      </c>
      <c r="O1513" s="10">
        <f t="array" ref="O1513">VLOOKUP(A1513,'HUMAN RESOURCES'!$A$2:$M$2692,9,0)</f>
        <v>0.185</v>
      </c>
      <c r="P1513" s="10">
        <f t="array" ref="P1513">VLOOKUP(A1513,'HUMAN RESOURCES'!$A$2:$M$2692,10,0)</f>
        <v>0.69099999999999995</v>
      </c>
      <c r="Q1513" s="10">
        <f t="array" ref="Q1513">VLOOKUP(A1513,'HUMAN RESOURCES'!$A$2:$M$2692,11,0)</f>
        <v>0.123</v>
      </c>
      <c r="R1513" s="10">
        <f t="array" ref="R1513">VLOOKUP(A1513,'HUMAN RESOURCES'!$A$2:$M$2692,12,0)</f>
        <v>398582</v>
      </c>
      <c r="S1513" s="10">
        <f t="array" ref="S1513">VLOOKUP(A1513,'HUMAN RESOURCES'!$A$2:$M$2692,13,0)</f>
        <v>0.93200000000000005</v>
      </c>
      <c r="T1513" s="10">
        <f t="array" ref="T1513">VLOOKUP(A1513,TOURISM!$A$2:$F$2692,5,0)</f>
        <v>869000000</v>
      </c>
      <c r="U1513" s="10">
        <f t="array" ref="U1513">VLOOKUP(A1513,TOURISM!$A$2:$F$2692,6,0)</f>
        <v>238000000</v>
      </c>
      <c r="V1513" s="10">
        <f t="array" ref="V1513">VLOOKUP(A1513,BUSINESS!$A$2:$J$2692,5,0)</f>
        <v>0</v>
      </c>
      <c r="W1513" s="10">
        <f t="array" ref="W1513">VLOOKUP(A1513,BUSINESS!$A$2:$J$2692,6,0)</f>
        <v>0</v>
      </c>
      <c r="X1513" s="10">
        <f t="array" ref="X1513">VLOOKUP(A1513,BUSINESS!$A$2:$J$2692,7,0)</f>
        <v>0</v>
      </c>
      <c r="Y1513" s="10">
        <f t="array" ref="Y1513">VLOOKUP(A1513,BUSINESS!$A$2:$J$2692,8,0)</f>
        <v>0</v>
      </c>
      <c r="Z1513" s="10">
        <f t="array" ref="Z1513">VLOOKUP(A1513,BUSINESS!$A$2:$J$2692,9,0)</f>
        <v>0.316</v>
      </c>
      <c r="AA1513" s="10">
        <f t="array" ref="AA1513">VLOOKUP(A1513,BUSINESS!$A$2:$J$2692,10,0)</f>
        <v>0.70399999999999996</v>
      </c>
      <c r="AB1513" s="12">
        <f t="shared" si="87"/>
        <v>12844.587986913608</v>
      </c>
      <c r="AC1513" s="10">
        <f t="shared" si="75"/>
        <v>6.2647083912469705E-3</v>
      </c>
      <c r="AD1513" s="10">
        <f t="shared" si="76"/>
        <v>1.9494106607925094E-3</v>
      </c>
      <c r="AE1513" s="10">
        <f t="shared" si="77"/>
        <v>597.11677898148935</v>
      </c>
      <c r="AF1513">
        <f t="shared" si="89"/>
        <v>2180.2289114912364</v>
      </c>
    </row>
    <row r="1514" spans="1:32" ht="14.4">
      <c r="A1514" s="7" t="str">
        <f t="shared" si="88"/>
        <v>Malta-Europe 2004</v>
      </c>
      <c r="B1514" s="7" t="s">
        <v>195</v>
      </c>
      <c r="C1514" s="8" t="s">
        <v>76</v>
      </c>
      <c r="D1514" s="9" t="s">
        <v>66</v>
      </c>
      <c r="E1514" s="14">
        <v>8.5999999999999993E-2</v>
      </c>
      <c r="F1514" s="13">
        <v>5643525282</v>
      </c>
      <c r="G1514" s="14">
        <v>1247</v>
      </c>
      <c r="H1514" s="14">
        <v>5.2999999999999999E-2</v>
      </c>
      <c r="I1514" s="10">
        <f t="array" ref="I1514">VLOOKUP(A1514,ENERGY!$A$2:$F$2691,5,0)</f>
        <v>837</v>
      </c>
      <c r="J1514" s="11">
        <f t="array" ref="J1514">VLOOKUP(A1514,ENERGY!$A$2:$F$2691,6,0)</f>
        <v>2560</v>
      </c>
      <c r="K1514" s="10">
        <f t="array" ref="K1514">VLOOKUP(A1514,'HUMAN RESOURCES'!$A$2:$M$2692,5,0)</f>
        <v>0.01</v>
      </c>
      <c r="L1514" s="11">
        <f t="array" ref="L1514">VLOOKUP(A1514,'HUMAN RESOURCES'!$A$2:$M$2692,6,0)</f>
        <v>6.0000000000000001E-3</v>
      </c>
      <c r="M1514" s="10">
        <f t="array" ref="M1514">VLOOKUP(A1514,'HUMAN RESOURCES'!$A$2:$M$2692,7,0)</f>
        <v>81</v>
      </c>
      <c r="N1514" s="10">
        <f t="array" ref="N1514">VLOOKUP(A1514,'HUMAN RESOURCES'!$A$2:$M$2692,8,0)</f>
        <v>77</v>
      </c>
      <c r="O1514" s="10">
        <f t="array" ref="O1514">VLOOKUP(A1514,'HUMAN RESOURCES'!$A$2:$M$2692,9,0)</f>
        <v>0.17799999999999999</v>
      </c>
      <c r="P1514" s="10">
        <f t="array" ref="P1514">VLOOKUP(A1514,'HUMAN RESOURCES'!$A$2:$M$2692,10,0)</f>
        <v>0.69299999999999995</v>
      </c>
      <c r="Q1514" s="10">
        <f t="array" ref="Q1514">VLOOKUP(A1514,'HUMAN RESOURCES'!$A$2:$M$2692,11,0)</f>
        <v>0.129</v>
      </c>
      <c r="R1514" s="10">
        <f t="array" ref="R1514">VLOOKUP(A1514,'HUMAN RESOURCES'!$A$2:$M$2692,12,0)</f>
        <v>401268</v>
      </c>
      <c r="S1514" s="10">
        <f t="array" ref="S1514">VLOOKUP(A1514,'HUMAN RESOURCES'!$A$2:$M$2692,13,0)</f>
        <v>0.93400000000000005</v>
      </c>
      <c r="T1514" s="10">
        <f t="array" ref="T1514">VLOOKUP(A1514,TOURISM!$A$2:$F$2692,5,0)</f>
        <v>949000000</v>
      </c>
      <c r="U1514" s="10">
        <f t="array" ref="U1514">VLOOKUP(A1514,TOURISM!$A$2:$F$2692,6,0)</f>
        <v>291000000</v>
      </c>
      <c r="V1514" s="10">
        <f t="array" ref="V1514">VLOOKUP(A1514,BUSINESS!$A$2:$J$2692,5,0)</f>
        <v>0</v>
      </c>
      <c r="W1514" s="10">
        <f t="array" ref="W1514">VLOOKUP(A1514,BUSINESS!$A$2:$J$2692,6,0)</f>
        <v>0</v>
      </c>
      <c r="X1514" s="10">
        <f t="array" ref="X1514">VLOOKUP(A1514,BUSINESS!$A$2:$J$2692,7,0)</f>
        <v>0</v>
      </c>
      <c r="Y1514" s="10">
        <f t="array" ref="Y1514">VLOOKUP(A1514,BUSINESS!$A$2:$J$2692,8,0)</f>
        <v>0</v>
      </c>
      <c r="Z1514" s="10">
        <f t="array" ref="Z1514">VLOOKUP(A1514,BUSINESS!$A$2:$J$2692,9,0)</f>
        <v>0.34599999999999997</v>
      </c>
      <c r="AA1514" s="10">
        <f t="array" ref="AA1514">VLOOKUP(A1514,BUSINESS!$A$2:$J$2692,10,0)</f>
        <v>0.74099999999999999</v>
      </c>
      <c r="AB1514" s="12">
        <f t="shared" si="87"/>
        <v>14064.229597176949</v>
      </c>
      <c r="AC1514" s="10">
        <f t="shared" si="75"/>
        <v>6.3797761097321489E-3</v>
      </c>
      <c r="AD1514" s="10">
        <f t="shared" si="76"/>
        <v>2.0858877358772691E-3</v>
      </c>
      <c r="AE1514" s="10">
        <f t="shared" si="77"/>
        <v>725.20111247345915</v>
      </c>
      <c r="AF1514">
        <f t="shared" si="89"/>
        <v>2365.0029406780504</v>
      </c>
    </row>
    <row r="1515" spans="1:32" ht="14.4">
      <c r="A1515" s="7" t="str">
        <f t="shared" si="88"/>
        <v>Malta-Europe 2005</v>
      </c>
      <c r="B1515" s="7" t="s">
        <v>195</v>
      </c>
      <c r="C1515" s="8" t="s">
        <v>76</v>
      </c>
      <c r="D1515" s="9" t="s">
        <v>67</v>
      </c>
      <c r="E1515" s="14">
        <v>9.0999999999999998E-2</v>
      </c>
      <c r="F1515" s="13">
        <v>5980795756</v>
      </c>
      <c r="G1515" s="14">
        <v>1394</v>
      </c>
      <c r="H1515" s="14">
        <v>5.5E-2</v>
      </c>
      <c r="I1515" s="10">
        <f t="array" ref="I1515">VLOOKUP(A1515,ENERGY!$A$2:$F$2691,5,0)</f>
        <v>734</v>
      </c>
      <c r="J1515" s="11">
        <f t="array" ref="J1515">VLOOKUP(A1515,ENERGY!$A$2:$F$2691,6,0)</f>
        <v>2299</v>
      </c>
      <c r="K1515" s="10">
        <f t="array" ref="K1515">VLOOKUP(A1515,'HUMAN RESOURCES'!$A$2:$M$2692,5,0)</f>
        <v>0.01</v>
      </c>
      <c r="L1515" s="11">
        <f t="array" ref="L1515">VLOOKUP(A1515,'HUMAN RESOURCES'!$A$2:$M$2692,6,0)</f>
        <v>6.0000000000000001E-3</v>
      </c>
      <c r="M1515" s="10">
        <f t="array" ref="M1515">VLOOKUP(A1515,'HUMAN RESOURCES'!$A$2:$M$2692,7,0)</f>
        <v>81</v>
      </c>
      <c r="N1515" s="10">
        <f t="array" ref="N1515">VLOOKUP(A1515,'HUMAN RESOURCES'!$A$2:$M$2692,8,0)</f>
        <v>77</v>
      </c>
      <c r="O1515" s="10">
        <f t="array" ref="O1515">VLOOKUP(A1515,'HUMAN RESOURCES'!$A$2:$M$2692,9,0)</f>
        <v>0.17299999999999999</v>
      </c>
      <c r="P1515" s="10">
        <f t="array" ref="P1515">VLOOKUP(A1515,'HUMAN RESOURCES'!$A$2:$M$2692,10,0)</f>
        <v>0.69399999999999995</v>
      </c>
      <c r="Q1515" s="10">
        <f t="array" ref="Q1515">VLOOKUP(A1515,'HUMAN RESOURCES'!$A$2:$M$2692,11,0)</f>
        <v>0.13300000000000001</v>
      </c>
      <c r="R1515" s="10">
        <f t="array" ref="R1515">VLOOKUP(A1515,'HUMAN RESOURCES'!$A$2:$M$2692,12,0)</f>
        <v>403834</v>
      </c>
      <c r="S1515" s="10">
        <f t="array" ref="S1515">VLOOKUP(A1515,'HUMAN RESOURCES'!$A$2:$M$2692,13,0)</f>
        <v>0.93600000000000005</v>
      </c>
      <c r="T1515" s="10">
        <f t="array" ref="T1515">VLOOKUP(A1515,TOURISM!$A$2:$F$2692,5,0)</f>
        <v>924000000</v>
      </c>
      <c r="U1515" s="10">
        <f t="array" ref="U1515">VLOOKUP(A1515,TOURISM!$A$2:$F$2692,6,0)</f>
        <v>311000000</v>
      </c>
      <c r="V1515" s="10">
        <f t="array" ref="V1515">VLOOKUP(A1515,BUSINESS!$A$2:$J$2692,5,0)</f>
        <v>0</v>
      </c>
      <c r="W1515" s="10">
        <f t="array" ref="W1515">VLOOKUP(A1515,BUSINESS!$A$2:$J$2692,6,0)</f>
        <v>0</v>
      </c>
      <c r="X1515" s="10">
        <f t="array" ref="X1515">VLOOKUP(A1515,BUSINESS!$A$2:$J$2692,7,0)</f>
        <v>0</v>
      </c>
      <c r="Y1515" s="10">
        <f t="array" ref="Y1515">VLOOKUP(A1515,BUSINESS!$A$2:$J$2692,8,0)</f>
        <v>0</v>
      </c>
      <c r="Z1515" s="10">
        <f t="array" ref="Z1515">VLOOKUP(A1515,BUSINESS!$A$2:$J$2692,9,0)</f>
        <v>0.41199999999999998</v>
      </c>
      <c r="AA1515" s="10">
        <f t="array" ref="AA1515">VLOOKUP(A1515,BUSINESS!$A$2:$J$2692,10,0)</f>
        <v>0.78100000000000003</v>
      </c>
      <c r="AB1515" s="12">
        <f t="shared" si="87"/>
        <v>14810.03520258324</v>
      </c>
      <c r="AC1515" s="10">
        <f t="shared" si="75"/>
        <v>5.6929332349430709E-3</v>
      </c>
      <c r="AD1515" s="10">
        <f t="shared" si="76"/>
        <v>1.8175785099818242E-3</v>
      </c>
      <c r="AE1515" s="10">
        <f t="shared" si="77"/>
        <v>770.11841499229877</v>
      </c>
      <c r="AF1515">
        <f t="shared" si="89"/>
        <v>2288.0688599771192</v>
      </c>
    </row>
    <row r="1516" spans="1:32" ht="14.4">
      <c r="A1516" s="7" t="str">
        <f t="shared" si="88"/>
        <v>Malta-Europe 2006</v>
      </c>
      <c r="B1516" s="7" t="s">
        <v>195</v>
      </c>
      <c r="C1516" s="8" t="s">
        <v>76</v>
      </c>
      <c r="D1516" s="9" t="s">
        <v>68</v>
      </c>
      <c r="E1516" s="14">
        <v>0.09</v>
      </c>
      <c r="F1516" s="13">
        <v>6390123590</v>
      </c>
      <c r="G1516" s="14">
        <v>1445</v>
      </c>
      <c r="H1516" s="14">
        <v>5.7000000000000002E-2</v>
      </c>
      <c r="I1516" s="10">
        <f t="array" ref="I1516">VLOOKUP(A1516,ENERGY!$A$2:$F$2691,5,0)</f>
        <v>830</v>
      </c>
      <c r="J1516" s="11">
        <f t="array" ref="J1516">VLOOKUP(A1516,ENERGY!$A$2:$F$2691,6,0)</f>
        <v>2574</v>
      </c>
      <c r="K1516" s="10">
        <f t="array" ref="K1516">VLOOKUP(A1516,'HUMAN RESOURCES'!$A$2:$M$2692,5,0)</f>
        <v>8.9999999999999993E-3</v>
      </c>
      <c r="L1516" s="11">
        <f t="array" ref="L1516">VLOOKUP(A1516,'HUMAN RESOURCES'!$A$2:$M$2692,6,0)</f>
        <v>6.0000000000000001E-3</v>
      </c>
      <c r="M1516" s="10">
        <f t="array" ref="M1516">VLOOKUP(A1516,'HUMAN RESOURCES'!$A$2:$M$2692,7,0)</f>
        <v>82</v>
      </c>
      <c r="N1516" s="10">
        <f t="array" ref="N1516">VLOOKUP(A1516,'HUMAN RESOURCES'!$A$2:$M$2692,8,0)</f>
        <v>77</v>
      </c>
      <c r="O1516" s="10">
        <f t="array" ref="O1516">VLOOKUP(A1516,'HUMAN RESOURCES'!$A$2:$M$2692,9,0)</f>
        <v>0.16800000000000001</v>
      </c>
      <c r="P1516" s="10">
        <f t="array" ref="P1516">VLOOKUP(A1516,'HUMAN RESOURCES'!$A$2:$M$2692,10,0)</f>
        <v>0.69599999999999995</v>
      </c>
      <c r="Q1516" s="10">
        <f t="array" ref="Q1516">VLOOKUP(A1516,'HUMAN RESOURCES'!$A$2:$M$2692,11,0)</f>
        <v>0.13600000000000001</v>
      </c>
      <c r="R1516" s="10">
        <f t="array" ref="R1516">VLOOKUP(A1516,'HUMAN RESOURCES'!$A$2:$M$2692,12,0)</f>
        <v>405308</v>
      </c>
      <c r="S1516" s="10">
        <f t="array" ref="S1516">VLOOKUP(A1516,'HUMAN RESOURCES'!$A$2:$M$2692,13,0)</f>
        <v>0.93899999999999995</v>
      </c>
      <c r="T1516" s="10">
        <f t="array" ref="T1516">VLOOKUP(A1516,TOURISM!$A$2:$F$2692,5,0)</f>
        <v>966000000</v>
      </c>
      <c r="U1516" s="10">
        <f t="array" ref="U1516">VLOOKUP(A1516,TOURISM!$A$2:$F$2692,6,0)</f>
        <v>362000000</v>
      </c>
      <c r="V1516" s="10">
        <f t="array" ref="V1516">VLOOKUP(A1516,BUSINESS!$A$2:$J$2692,5,0)</f>
        <v>0</v>
      </c>
      <c r="W1516" s="10">
        <f t="array" ref="W1516">VLOOKUP(A1516,BUSINESS!$A$2:$J$2692,6,0)</f>
        <v>0</v>
      </c>
      <c r="X1516" s="10">
        <f t="array" ref="X1516">VLOOKUP(A1516,BUSINESS!$A$2:$J$2692,7,0)</f>
        <v>0</v>
      </c>
      <c r="Y1516" s="10">
        <f t="array" ref="Y1516">VLOOKUP(A1516,BUSINESS!$A$2:$J$2692,8,0)</f>
        <v>0</v>
      </c>
      <c r="Z1516" s="10">
        <f t="array" ref="Z1516">VLOOKUP(A1516,BUSINESS!$A$2:$J$2692,9,0)</f>
        <v>0.40400000000000003</v>
      </c>
      <c r="AA1516" s="10">
        <f t="array" ref="AA1516">VLOOKUP(A1516,BUSINESS!$A$2:$J$2692,10,0)</f>
        <v>0.83199999999999996</v>
      </c>
      <c r="AB1516" s="12">
        <f t="shared" si="87"/>
        <v>15766.092921926042</v>
      </c>
      <c r="AC1516" s="10">
        <f t="shared" si="75"/>
        <v>6.3507258677351543E-3</v>
      </c>
      <c r="AD1516" s="10">
        <f t="shared" si="76"/>
        <v>2.0478253575058969E-3</v>
      </c>
      <c r="AE1516" s="10">
        <f t="shared" si="77"/>
        <v>893.14792700859596</v>
      </c>
      <c r="AF1516">
        <f t="shared" si="89"/>
        <v>2383.3726450008389</v>
      </c>
    </row>
    <row r="1517" spans="1:32" ht="14.4">
      <c r="A1517" s="7" t="str">
        <f t="shared" si="88"/>
        <v>Malta-Europe 2007</v>
      </c>
      <c r="B1517" s="7" t="s">
        <v>195</v>
      </c>
      <c r="C1517" s="8" t="s">
        <v>76</v>
      </c>
      <c r="D1517" s="9" t="s">
        <v>69</v>
      </c>
      <c r="E1517" s="14">
        <v>8.5000000000000006E-2</v>
      </c>
      <c r="F1517" s="13">
        <v>7513834700</v>
      </c>
      <c r="G1517" s="14">
        <v>1580</v>
      </c>
      <c r="H1517" s="14">
        <v>6.2E-2</v>
      </c>
      <c r="I1517" s="10">
        <f t="array" ref="I1517">VLOOKUP(A1517,ENERGY!$A$2:$F$2691,5,0)</f>
        <v>878</v>
      </c>
      <c r="J1517" s="11">
        <f t="array" ref="J1517">VLOOKUP(A1517,ENERGY!$A$2:$F$2691,6,0)</f>
        <v>2725</v>
      </c>
      <c r="K1517" s="10">
        <f t="array" ref="K1517">VLOOKUP(A1517,'HUMAN RESOURCES'!$A$2:$M$2692,5,0)</f>
        <v>8.9999999999999993E-3</v>
      </c>
      <c r="L1517" s="11">
        <f t="array" ref="L1517">VLOOKUP(A1517,'HUMAN RESOURCES'!$A$2:$M$2692,6,0)</f>
        <v>6.0000000000000001E-3</v>
      </c>
      <c r="M1517" s="10">
        <f t="array" ref="M1517">VLOOKUP(A1517,'HUMAN RESOURCES'!$A$2:$M$2692,7,0)</f>
        <v>82</v>
      </c>
      <c r="N1517" s="10">
        <f t="array" ref="N1517">VLOOKUP(A1517,'HUMAN RESOURCES'!$A$2:$M$2692,8,0)</f>
        <v>78</v>
      </c>
      <c r="O1517" s="10">
        <f t="array" ref="O1517">VLOOKUP(A1517,'HUMAN RESOURCES'!$A$2:$M$2692,9,0)</f>
        <v>0.16400000000000001</v>
      </c>
      <c r="P1517" s="10">
        <f t="array" ref="P1517">VLOOKUP(A1517,'HUMAN RESOURCES'!$A$2:$M$2692,10,0)</f>
        <v>0.69799999999999995</v>
      </c>
      <c r="Q1517" s="10">
        <f t="array" ref="Q1517">VLOOKUP(A1517,'HUMAN RESOURCES'!$A$2:$M$2692,11,0)</f>
        <v>0.13800000000000001</v>
      </c>
      <c r="R1517" s="10">
        <f t="array" ref="R1517">VLOOKUP(A1517,'HUMAN RESOURCES'!$A$2:$M$2692,12,0)</f>
        <v>406724</v>
      </c>
      <c r="S1517" s="10">
        <f t="array" ref="S1517">VLOOKUP(A1517,'HUMAN RESOURCES'!$A$2:$M$2692,13,0)</f>
        <v>0.94099999999999995</v>
      </c>
      <c r="T1517" s="10">
        <f t="array" ref="T1517">VLOOKUP(A1517,TOURISM!$A$2:$F$2692,5,0)</f>
        <v>1185000000</v>
      </c>
      <c r="U1517" s="10">
        <f t="array" ref="U1517">VLOOKUP(A1517,TOURISM!$A$2:$F$2692,6,0)</f>
        <v>284000000</v>
      </c>
      <c r="V1517" s="10">
        <f t="array" ref="V1517">VLOOKUP(A1517,BUSINESS!$A$2:$J$2692,5,0)</f>
        <v>0</v>
      </c>
      <c r="W1517" s="10">
        <f t="array" ref="W1517">VLOOKUP(A1517,BUSINESS!$A$2:$J$2692,6,0)</f>
        <v>0</v>
      </c>
      <c r="X1517" s="10">
        <f t="array" ref="X1517">VLOOKUP(A1517,BUSINESS!$A$2:$J$2692,7,0)</f>
        <v>0</v>
      </c>
      <c r="Y1517" s="10">
        <f t="array" ref="Y1517">VLOOKUP(A1517,BUSINESS!$A$2:$J$2692,8,0)</f>
        <v>0</v>
      </c>
      <c r="Z1517" s="10">
        <f t="array" ref="Z1517">VLOOKUP(A1517,BUSINESS!$A$2:$J$2692,9,0)</f>
        <v>0.46899999999999997</v>
      </c>
      <c r="AA1517" s="10">
        <f t="array" ref="AA1517">VLOOKUP(A1517,BUSINESS!$A$2:$J$2692,10,0)</f>
        <v>0.88</v>
      </c>
      <c r="AB1517" s="12">
        <f t="shared" si="87"/>
        <v>18474.038168389376</v>
      </c>
      <c r="AC1517" s="10">
        <f t="shared" si="75"/>
        <v>6.6998750995761252E-3</v>
      </c>
      <c r="AD1517" s="10">
        <f t="shared" si="76"/>
        <v>2.158712050432234E-3</v>
      </c>
      <c r="AE1517" s="10">
        <f t="shared" si="77"/>
        <v>698.26221221270441</v>
      </c>
      <c r="AF1517">
        <f t="shared" si="89"/>
        <v>2913.5236671551224</v>
      </c>
    </row>
    <row r="1518" spans="1:32" ht="14.4">
      <c r="A1518" s="7" t="str">
        <f t="shared" si="88"/>
        <v>Malta-Europe 2008</v>
      </c>
      <c r="B1518" s="7" t="s">
        <v>195</v>
      </c>
      <c r="C1518" s="8" t="s">
        <v>76</v>
      </c>
      <c r="D1518" s="9" t="s">
        <v>70</v>
      </c>
      <c r="E1518" s="14">
        <v>8.2000000000000003E-2</v>
      </c>
      <c r="F1518" s="13">
        <v>8554293727</v>
      </c>
      <c r="G1518" s="14">
        <v>1596</v>
      </c>
      <c r="H1518" s="14">
        <v>5.8999999999999997E-2</v>
      </c>
      <c r="I1518" s="10">
        <v>878</v>
      </c>
      <c r="J1518" s="11">
        <v>2725</v>
      </c>
      <c r="K1518" s="10">
        <f t="array" ref="K1518">VLOOKUP(A1518,'HUMAN RESOURCES'!$A$2:$M$2692,5,0)</f>
        <v>0.01</v>
      </c>
      <c r="L1518" s="11">
        <f t="array" ref="L1518">VLOOKUP(A1518,'HUMAN RESOURCES'!$A$2:$M$2692,6,0)</f>
        <v>6.0000000000000001E-3</v>
      </c>
      <c r="M1518" s="10">
        <f t="array" ref="M1518">VLOOKUP(A1518,'HUMAN RESOURCES'!$A$2:$M$2692,7,0)</f>
        <v>82</v>
      </c>
      <c r="N1518" s="10">
        <f t="array" ref="N1518">VLOOKUP(A1518,'HUMAN RESOURCES'!$A$2:$M$2692,8,0)</f>
        <v>77</v>
      </c>
      <c r="O1518" s="10">
        <f t="array" ref="O1518">VLOOKUP(A1518,'HUMAN RESOURCES'!$A$2:$M$2692,9,0)</f>
        <v>0.16200000000000001</v>
      </c>
      <c r="P1518" s="10">
        <f t="array" ref="P1518">VLOOKUP(A1518,'HUMAN RESOURCES'!$A$2:$M$2692,10,0)</f>
        <v>0.69899999999999995</v>
      </c>
      <c r="Q1518" s="10">
        <f t="array" ref="Q1518">VLOOKUP(A1518,'HUMAN RESOURCES'!$A$2:$M$2692,11,0)</f>
        <v>0.13900000000000001</v>
      </c>
      <c r="R1518" s="10">
        <f t="array" ref="R1518">VLOOKUP(A1518,'HUMAN RESOURCES'!$A$2:$M$2692,12,0)</f>
        <v>409379</v>
      </c>
      <c r="S1518" s="10">
        <f t="array" ref="S1518">VLOOKUP(A1518,'HUMAN RESOURCES'!$A$2:$M$2692,13,0)</f>
        <v>0.94299999999999995</v>
      </c>
      <c r="T1518" s="10">
        <f t="array" ref="T1518">VLOOKUP(A1518,TOURISM!$A$2:$F$2692,5,0)</f>
        <v>1336000000</v>
      </c>
      <c r="U1518" s="10">
        <f t="array" ref="U1518">VLOOKUP(A1518,TOURISM!$A$2:$F$2692,6,0)</f>
        <v>361000000</v>
      </c>
      <c r="V1518" s="10">
        <f t="array" ref="V1518">VLOOKUP(A1518,BUSINESS!$A$2:$J$2692,5,0)</f>
        <v>0</v>
      </c>
      <c r="W1518" s="10">
        <f t="array" ref="W1518">VLOOKUP(A1518,BUSINESS!$A$2:$J$2692,6,0)</f>
        <v>0</v>
      </c>
      <c r="X1518" s="10">
        <f t="array" ref="X1518">VLOOKUP(A1518,BUSINESS!$A$2:$J$2692,7,0)</f>
        <v>0</v>
      </c>
      <c r="Y1518" s="10">
        <f t="array" ref="Y1518">VLOOKUP(A1518,BUSINESS!$A$2:$J$2692,8,0)</f>
        <v>0</v>
      </c>
      <c r="Z1518" s="10">
        <f t="array" ref="Z1518">VLOOKUP(A1518,BUSINESS!$A$2:$J$2692,9,0)</f>
        <v>0.501</v>
      </c>
      <c r="AA1518" s="10">
        <f t="array" ref="AA1518">VLOOKUP(A1518,BUSINESS!$A$2:$J$2692,10,0)</f>
        <v>0.91600000000000004</v>
      </c>
      <c r="AB1518" s="12">
        <f t="shared" si="87"/>
        <v>20895.780504129427</v>
      </c>
      <c r="AC1518" s="10">
        <f t="shared" si="75"/>
        <v>6.6564235097550193E-3</v>
      </c>
      <c r="AD1518" s="10">
        <f t="shared" si="76"/>
        <v>2.1447118684641861E-3</v>
      </c>
      <c r="AE1518" s="10">
        <f t="shared" si="77"/>
        <v>881.82344477855486</v>
      </c>
      <c r="AF1518">
        <f t="shared" si="89"/>
        <v>3263.4795629477817</v>
      </c>
    </row>
    <row r="1519" spans="1:32" ht="14.4">
      <c r="A1519" s="7" t="str">
        <f t="shared" si="88"/>
        <v>Malta-Europe 2009</v>
      </c>
      <c r="B1519" s="7" t="s">
        <v>195</v>
      </c>
      <c r="C1519" s="8" t="s">
        <v>76</v>
      </c>
      <c r="D1519" s="9" t="s">
        <v>71</v>
      </c>
      <c r="E1519" s="14">
        <v>8.3000000000000004E-2</v>
      </c>
      <c r="F1519" s="13">
        <v>8099400961</v>
      </c>
      <c r="G1519" s="14">
        <v>1669</v>
      </c>
      <c r="H1519" s="14">
        <v>4.4999999999999998E-2</v>
      </c>
      <c r="I1519" s="10">
        <f t="array" ref="I1519">VLOOKUP(A1519,ENERGY!$A$2:$F$2691,5,0)</f>
        <v>881</v>
      </c>
      <c r="J1519" s="11">
        <f t="array" ref="J1519">VLOOKUP(A1519,ENERGY!$A$2:$F$2691,6,0)</f>
        <v>2699</v>
      </c>
      <c r="K1519" s="10">
        <f t="array" ref="K1519">VLOOKUP(A1519,'HUMAN RESOURCES'!$A$2:$M$2692,5,0)</f>
        <v>0.01</v>
      </c>
      <c r="L1519" s="11">
        <f t="array" ref="L1519">VLOOKUP(A1519,'HUMAN RESOURCES'!$A$2:$M$2692,6,0)</f>
        <v>6.0000000000000001E-3</v>
      </c>
      <c r="M1519" s="10">
        <f t="array" ref="M1519">VLOOKUP(A1519,'HUMAN RESOURCES'!$A$2:$M$2692,7,0)</f>
        <v>83</v>
      </c>
      <c r="N1519" s="10">
        <f t="array" ref="N1519">VLOOKUP(A1519,'HUMAN RESOURCES'!$A$2:$M$2692,8,0)</f>
        <v>78</v>
      </c>
      <c r="O1519" s="10">
        <f t="array" ref="O1519">VLOOKUP(A1519,'HUMAN RESOURCES'!$A$2:$M$2692,9,0)</f>
        <v>0.159</v>
      </c>
      <c r="P1519" s="10">
        <f t="array" ref="P1519">VLOOKUP(A1519,'HUMAN RESOURCES'!$A$2:$M$2692,10,0)</f>
        <v>0.69899999999999995</v>
      </c>
      <c r="Q1519" s="10">
        <f t="array" ref="Q1519">VLOOKUP(A1519,'HUMAN RESOURCES'!$A$2:$M$2692,11,0)</f>
        <v>0.14099999999999999</v>
      </c>
      <c r="R1519" s="10">
        <f t="array" ref="R1519">VLOOKUP(A1519,'HUMAN RESOURCES'!$A$2:$M$2692,12,0)</f>
        <v>412477</v>
      </c>
      <c r="S1519" s="10">
        <f t="array" ref="S1519">VLOOKUP(A1519,'HUMAN RESOURCES'!$A$2:$M$2692,13,0)</f>
        <v>0.94499999999999995</v>
      </c>
      <c r="T1519" s="10">
        <f t="array" ref="T1519">VLOOKUP(A1519,TOURISM!$A$2:$F$2692,5,0)</f>
        <v>1117000000</v>
      </c>
      <c r="U1519" s="10">
        <f t="array" ref="U1519">VLOOKUP(A1519,TOURISM!$A$2:$F$2692,6,0)</f>
        <v>362000000</v>
      </c>
      <c r="V1519" s="10">
        <f t="array" ref="V1519">VLOOKUP(A1519,BUSINESS!$A$2:$J$2692,5,0)</f>
        <v>0</v>
      </c>
      <c r="W1519" s="10">
        <f t="array" ref="W1519">VLOOKUP(A1519,BUSINESS!$A$2:$J$2692,6,0)</f>
        <v>0</v>
      </c>
      <c r="X1519" s="10">
        <f t="array" ref="X1519">VLOOKUP(A1519,BUSINESS!$A$2:$J$2692,7,0)</f>
        <v>0</v>
      </c>
      <c r="Y1519" s="10">
        <f t="array" ref="Y1519">VLOOKUP(A1519,BUSINESS!$A$2:$J$2692,8,0)</f>
        <v>0</v>
      </c>
      <c r="Z1519" s="10">
        <f t="array" ref="Z1519">VLOOKUP(A1519,BUSINESS!$A$2:$J$2692,9,0)</f>
        <v>0.58899999999999997</v>
      </c>
      <c r="AA1519" s="10">
        <f t="array" ref="AA1519">VLOOKUP(A1519,BUSINESS!$A$2:$J$2692,10,0)</f>
        <v>0.998</v>
      </c>
      <c r="AB1519" s="12">
        <f t="shared" si="87"/>
        <v>19636.006276713611</v>
      </c>
      <c r="AC1519" s="10">
        <f t="shared" si="75"/>
        <v>6.5433951468809167E-3</v>
      </c>
      <c r="AD1519" s="10">
        <f t="shared" si="76"/>
        <v>2.1358766670626483E-3</v>
      </c>
      <c r="AE1519" s="10">
        <f t="shared" si="77"/>
        <v>877.62469180099743</v>
      </c>
      <c r="AF1519">
        <f t="shared" si="89"/>
        <v>2708.0297810544589</v>
      </c>
    </row>
    <row r="1520" spans="1:32" ht="14.4">
      <c r="A1520" s="7" t="str">
        <f t="shared" si="88"/>
        <v>Malta-Europe 2010</v>
      </c>
      <c r="B1520" s="7" t="s">
        <v>195</v>
      </c>
      <c r="C1520" s="8" t="s">
        <v>76</v>
      </c>
      <c r="D1520" s="9" t="s">
        <v>72</v>
      </c>
      <c r="E1520" s="14">
        <v>8.5000000000000006E-2</v>
      </c>
      <c r="F1520" s="13">
        <v>8163841060</v>
      </c>
      <c r="G1520" s="14">
        <v>1707</v>
      </c>
      <c r="H1520" s="14">
        <v>4.5999999999999999E-2</v>
      </c>
      <c r="I1520" s="10">
        <f t="array" ref="I1520">VLOOKUP(A1520,ENERGY!$A$2:$F$2691,5,0)</f>
        <v>826</v>
      </c>
      <c r="J1520" s="11">
        <f t="array" ref="J1520">VLOOKUP(A1520,ENERGY!$A$2:$F$2691,6,0)</f>
        <v>2582</v>
      </c>
      <c r="K1520" s="10">
        <f t="array" ref="K1520">VLOOKUP(A1520,'HUMAN RESOURCES'!$A$2:$M$2692,5,0)</f>
        <v>8.9999999999999993E-3</v>
      </c>
      <c r="L1520" s="11">
        <f t="array" ref="L1520">VLOOKUP(A1520,'HUMAN RESOURCES'!$A$2:$M$2692,6,0)</f>
        <v>6.0000000000000001E-3</v>
      </c>
      <c r="M1520" s="10">
        <f t="array" ref="M1520">VLOOKUP(A1520,'HUMAN RESOURCES'!$A$2:$M$2692,7,0)</f>
        <v>84</v>
      </c>
      <c r="N1520" s="10">
        <f t="array" ref="N1520">VLOOKUP(A1520,'HUMAN RESOURCES'!$A$2:$M$2692,8,0)</f>
        <v>79</v>
      </c>
      <c r="O1520" s="10">
        <f t="array" ref="O1520">VLOOKUP(A1520,'HUMAN RESOURCES'!$A$2:$M$2692,9,0)</f>
        <v>0.156</v>
      </c>
      <c r="P1520" s="10">
        <f t="array" ref="P1520">VLOOKUP(A1520,'HUMAN RESOURCES'!$A$2:$M$2692,10,0)</f>
        <v>0.69899999999999995</v>
      </c>
      <c r="Q1520" s="10">
        <f t="array" ref="Q1520">VLOOKUP(A1520,'HUMAN RESOURCES'!$A$2:$M$2692,11,0)</f>
        <v>0.14499999999999999</v>
      </c>
      <c r="R1520" s="10">
        <f t="array" ref="R1520">VLOOKUP(A1520,'HUMAN RESOURCES'!$A$2:$M$2692,12,0)</f>
        <v>414508</v>
      </c>
      <c r="S1520" s="10">
        <f t="array" ref="S1520">VLOOKUP(A1520,'HUMAN RESOURCES'!$A$2:$M$2692,13,0)</f>
        <v>0.94699999999999995</v>
      </c>
      <c r="T1520" s="10">
        <f t="array" ref="T1520">VLOOKUP(A1520,TOURISM!$A$2:$F$2692,5,0)</f>
        <v>1238000000</v>
      </c>
      <c r="U1520" s="10">
        <f t="array" ref="U1520">VLOOKUP(A1520,TOURISM!$A$2:$F$2692,6,0)</f>
        <v>366000000</v>
      </c>
      <c r="V1520" s="10">
        <f t="array" ref="V1520">VLOOKUP(A1520,BUSINESS!$A$2:$J$2692,5,0)</f>
        <v>0</v>
      </c>
      <c r="W1520" s="10">
        <f t="array" ref="W1520">VLOOKUP(A1520,BUSINESS!$A$2:$J$2692,6,0)</f>
        <v>0</v>
      </c>
      <c r="X1520" s="10">
        <f t="array" ref="X1520">VLOOKUP(A1520,BUSINESS!$A$2:$J$2692,7,0)</f>
        <v>0</v>
      </c>
      <c r="Y1520" s="10">
        <f t="array" ref="Y1520">VLOOKUP(A1520,BUSINESS!$A$2:$J$2692,8,0)</f>
        <v>0</v>
      </c>
      <c r="Z1520" s="10">
        <f t="array" ref="Z1520">VLOOKUP(A1520,BUSINESS!$A$2:$J$2692,9,0)</f>
        <v>0.63</v>
      </c>
      <c r="AA1520" s="10">
        <f t="array" ref="AA1520">VLOOKUP(A1520,BUSINESS!$A$2:$J$2692,10,0)</f>
        <v>1.073</v>
      </c>
      <c r="AB1520" s="12">
        <f t="shared" si="87"/>
        <v>19695.255724859351</v>
      </c>
      <c r="AC1520" s="10">
        <f t="shared" si="75"/>
        <v>6.2290715740106343E-3</v>
      </c>
      <c r="AD1520" s="10">
        <f t="shared" si="76"/>
        <v>1.9927239040018526E-3</v>
      </c>
      <c r="AE1520" s="10">
        <f t="shared" si="77"/>
        <v>882.97451436401707</v>
      </c>
      <c r="AF1520">
        <f t="shared" si="89"/>
        <v>2986.6733573296533</v>
      </c>
    </row>
    <row r="1521" spans="1:32" ht="14.4">
      <c r="A1521" s="7" t="str">
        <f t="shared" si="88"/>
        <v>Malta-Europe 2011</v>
      </c>
      <c r="B1521" s="7" t="s">
        <v>195</v>
      </c>
      <c r="C1521" s="8" t="s">
        <v>76</v>
      </c>
      <c r="D1521" s="9" t="s">
        <v>73</v>
      </c>
      <c r="E1521" s="14">
        <v>8.6999999999999994E-2</v>
      </c>
      <c r="F1521" s="13">
        <v>9302057270</v>
      </c>
      <c r="G1521" s="14">
        <v>1900</v>
      </c>
      <c r="H1521" s="14">
        <v>4.7E-2</v>
      </c>
      <c r="I1521" s="10">
        <f t="array" ref="I1521">VLOOKUP(A1521,ENERGY!$A$2:$F$2691,5,0)</f>
        <v>834</v>
      </c>
      <c r="J1521" s="11">
        <f t="array" ref="J1521">VLOOKUP(A1521,ENERGY!$A$2:$F$2691,6,0)</f>
        <v>2574</v>
      </c>
      <c r="K1521" s="10">
        <f t="array" ref="K1521">VLOOKUP(A1521,'HUMAN RESOURCES'!$A$2:$M$2692,5,0)</f>
        <v>0.01</v>
      </c>
      <c r="L1521" s="11">
        <f t="array" ref="L1521">VLOOKUP(A1521,'HUMAN RESOURCES'!$A$2:$M$2692,6,0)</f>
        <v>5.0000000000000001E-3</v>
      </c>
      <c r="M1521" s="10">
        <f t="array" ref="M1521">VLOOKUP(A1521,'HUMAN RESOURCES'!$A$2:$M$2692,7,0)</f>
        <v>83</v>
      </c>
      <c r="N1521" s="10">
        <f t="array" ref="N1521">VLOOKUP(A1521,'HUMAN RESOURCES'!$A$2:$M$2692,8,0)</f>
        <v>79</v>
      </c>
      <c r="O1521" s="10">
        <f t="array" ref="O1521">VLOOKUP(A1521,'HUMAN RESOURCES'!$A$2:$M$2692,9,0)</f>
        <v>0.153</v>
      </c>
      <c r="P1521" s="10">
        <f t="array" ref="P1521">VLOOKUP(A1521,'HUMAN RESOURCES'!$A$2:$M$2692,10,0)</f>
        <v>0.69699999999999995</v>
      </c>
      <c r="Q1521" s="10">
        <f t="array" ref="Q1521">VLOOKUP(A1521,'HUMAN RESOURCES'!$A$2:$M$2692,11,0)</f>
        <v>0.15</v>
      </c>
      <c r="R1521" s="10">
        <f t="array" ref="R1521">VLOOKUP(A1521,'HUMAN RESOURCES'!$A$2:$M$2692,12,0)</f>
        <v>416268</v>
      </c>
      <c r="S1521" s="10">
        <f t="array" ref="S1521">VLOOKUP(A1521,'HUMAN RESOURCES'!$A$2:$M$2692,13,0)</f>
        <v>0.94799999999999995</v>
      </c>
      <c r="T1521" s="10">
        <f t="array" ref="T1521">VLOOKUP(A1521,TOURISM!$A$2:$F$2692,5,0)</f>
        <v>1465000000</v>
      </c>
      <c r="U1521" s="10">
        <f t="array" ref="U1521">VLOOKUP(A1521,TOURISM!$A$2:$F$2692,6,0)</f>
        <v>401000000</v>
      </c>
      <c r="V1521" s="10">
        <f t="array" ref="V1521">VLOOKUP(A1521,BUSINESS!$A$2:$J$2692,5,0)</f>
        <v>0.41</v>
      </c>
      <c r="W1521" s="10">
        <f t="array" ref="W1521">VLOOKUP(A1521,BUSINESS!$A$2:$J$2692,6,0)</f>
        <v>40</v>
      </c>
      <c r="X1521" s="10">
        <f t="array" ref="X1521">VLOOKUP(A1521,BUSINESS!$A$2:$J$2692,7,0)</f>
        <v>0</v>
      </c>
      <c r="Y1521" s="10">
        <f t="array" ref="Y1521">VLOOKUP(A1521,BUSINESS!$A$2:$J$2692,8,0)</f>
        <v>139</v>
      </c>
      <c r="Z1521" s="10">
        <f t="array" ref="Z1521">VLOOKUP(A1521,BUSINESS!$A$2:$J$2692,9,0)</f>
        <v>0.68</v>
      </c>
      <c r="AA1521" s="10">
        <f t="array" ref="AA1521">VLOOKUP(A1521,BUSINESS!$A$2:$J$2692,10,0)</f>
        <v>1.224</v>
      </c>
      <c r="AB1521" s="12">
        <f t="shared" si="87"/>
        <v>22346.318405450336</v>
      </c>
      <c r="AC1521" s="10">
        <f t="shared" si="75"/>
        <v>6.1835163884804978E-3</v>
      </c>
      <c r="AD1521" s="10">
        <f t="shared" si="76"/>
        <v>2.0035169650321426E-3</v>
      </c>
      <c r="AE1521" s="10">
        <f t="shared" si="77"/>
        <v>963.32170620850025</v>
      </c>
      <c r="AF1521">
        <f t="shared" si="89"/>
        <v>3519.3673306619776</v>
      </c>
    </row>
    <row r="1522" spans="1:32" ht="14.4">
      <c r="A1522" s="7" t="str">
        <f t="shared" si="88"/>
        <v>Malta-Europe 2012</v>
      </c>
      <c r="B1522" s="7" t="s">
        <v>195</v>
      </c>
      <c r="C1522" s="8" t="s">
        <v>76</v>
      </c>
      <c r="D1522" s="9" t="s">
        <v>74</v>
      </c>
      <c r="E1522" s="14">
        <v>9.0999999999999998E-2</v>
      </c>
      <c r="F1522" s="13">
        <v>8863076923</v>
      </c>
      <c r="G1522" s="14">
        <v>1835</v>
      </c>
      <c r="H1522" s="14">
        <v>4.7E-2</v>
      </c>
      <c r="I1522" s="10">
        <v>834</v>
      </c>
      <c r="J1522" s="11">
        <v>2574</v>
      </c>
      <c r="K1522" s="10">
        <f t="array" ref="K1522">VLOOKUP(A1522,'HUMAN RESOURCES'!$A$2:$M$2692,5,0)</f>
        <v>0.01</v>
      </c>
      <c r="L1522" s="11">
        <f t="array" ref="L1522">VLOOKUP(A1522,'HUMAN RESOURCES'!$A$2:$M$2692,6,0)</f>
        <v>5.0000000000000001E-3</v>
      </c>
      <c r="M1522" s="10">
        <f t="array" ref="M1522">VLOOKUP(A1522,'HUMAN RESOURCES'!$A$2:$M$2692,7,0)</f>
        <v>83</v>
      </c>
      <c r="N1522" s="10">
        <f t="array" ref="N1522">VLOOKUP(A1522,'HUMAN RESOURCES'!$A$2:$M$2692,8,0)</f>
        <v>79</v>
      </c>
      <c r="O1522" s="10">
        <f t="array" ref="O1522">VLOOKUP(A1522,'HUMAN RESOURCES'!$A$2:$M$2692,9,0)</f>
        <v>0.15</v>
      </c>
      <c r="P1522" s="10">
        <f t="array" ref="P1522">VLOOKUP(A1522,'HUMAN RESOURCES'!$A$2:$M$2692,10,0)</f>
        <v>0.69399999999999995</v>
      </c>
      <c r="Q1522" s="10">
        <f t="array" ref="Q1522">VLOOKUP(A1522,'HUMAN RESOURCES'!$A$2:$M$2692,11,0)</f>
        <v>0.156</v>
      </c>
      <c r="R1522" s="10">
        <f t="array" ref="R1522">VLOOKUP(A1522,'HUMAN RESOURCES'!$A$2:$M$2692,12,0)</f>
        <v>419455</v>
      </c>
      <c r="S1522" s="10">
        <f t="array" ref="S1522">VLOOKUP(A1522,'HUMAN RESOURCES'!$A$2:$M$2692,13,0)</f>
        <v>0.95</v>
      </c>
      <c r="T1522" s="10">
        <f t="array" ref="T1522">VLOOKUP(A1522,TOURISM!$A$2:$F$2692,5,0)</f>
        <v>1451000000</v>
      </c>
      <c r="U1522" s="10">
        <f t="array" ref="U1522">VLOOKUP(A1522,TOURISM!$A$2:$F$2692,6,0)</f>
        <v>408000000</v>
      </c>
      <c r="V1522" s="10">
        <f t="array" ref="V1522">VLOOKUP(A1522,BUSINESS!$A$2:$J$2692,5,0)</f>
        <v>0.40899999999999997</v>
      </c>
      <c r="W1522" s="10">
        <f t="array" ref="W1522">VLOOKUP(A1522,BUSINESS!$A$2:$J$2692,6,0)</f>
        <v>40</v>
      </c>
      <c r="X1522" s="10">
        <f t="array" ref="X1522">VLOOKUP(A1522,BUSINESS!$A$2:$J$2692,7,0)</f>
        <v>100</v>
      </c>
      <c r="Y1522" s="10">
        <f t="array" ref="Y1522">VLOOKUP(A1522,BUSINESS!$A$2:$J$2692,8,0)</f>
        <v>139</v>
      </c>
      <c r="Z1522" s="10">
        <f t="array" ref="Z1522">VLOOKUP(A1522,BUSINESS!$A$2:$J$2692,9,0)</f>
        <v>0.68200000000000005</v>
      </c>
      <c r="AA1522" s="10">
        <f t="array" ref="AA1522">VLOOKUP(A1522,BUSINESS!$A$2:$J$2692,10,0)</f>
        <v>1.244</v>
      </c>
      <c r="AB1522" s="12">
        <f t="shared" si="87"/>
        <v>21129.982770499817</v>
      </c>
      <c r="AC1522" s="10">
        <f t="shared" si="75"/>
        <v>6.1365343123815424E-3</v>
      </c>
      <c r="AD1522" s="10">
        <f t="shared" si="76"/>
        <v>1.9882943343147658E-3</v>
      </c>
      <c r="AE1522" s="10">
        <f t="shared" si="77"/>
        <v>972.69075347772707</v>
      </c>
      <c r="AF1522">
        <f t="shared" si="89"/>
        <v>3459.2506943533872</v>
      </c>
    </row>
    <row r="1523" spans="1:32" ht="14.4">
      <c r="A1523" s="7" t="str">
        <f t="shared" si="88"/>
        <v>Marshall Islands-Oceania 2000</v>
      </c>
      <c r="B1523" s="7" t="s">
        <v>196</v>
      </c>
      <c r="C1523" s="8" t="s">
        <v>80</v>
      </c>
      <c r="D1523" s="9" t="s">
        <v>62</v>
      </c>
      <c r="E1523" s="14">
        <v>0.22500000000000001</v>
      </c>
      <c r="F1523" s="13">
        <v>110937729</v>
      </c>
      <c r="G1523" s="14">
        <v>466</v>
      </c>
      <c r="H1523" s="8"/>
      <c r="I1523" s="10">
        <f t="array" ref="I1523">VLOOKUP(A1523,ENERGY!$A$2:$F$2691,5,0)</f>
        <v>0</v>
      </c>
      <c r="J1523" s="11">
        <f t="array" ref="J1523">VLOOKUP(A1523,ENERGY!$A$2:$F$2691,6,0)</f>
        <v>0</v>
      </c>
      <c r="K1523" s="10">
        <f t="array" ref="K1523">VLOOKUP(A1523,'HUMAN RESOURCES'!$A$2:$M$2692,5,0)</f>
        <v>0</v>
      </c>
      <c r="L1523" s="11">
        <f t="array" ref="L1523">VLOOKUP(A1523,'HUMAN RESOURCES'!$A$2:$M$2692,6,0)</f>
        <v>3.4000000000000002E-2</v>
      </c>
      <c r="M1523" s="10">
        <f t="array" ref="M1523">VLOOKUP(A1523,'HUMAN RESOURCES'!$A$2:$M$2692,7,0)</f>
        <v>68</v>
      </c>
      <c r="N1523" s="10">
        <f t="array" ref="N1523">VLOOKUP(A1523,'HUMAN RESOURCES'!$A$2:$M$2692,8,0)</f>
        <v>63</v>
      </c>
      <c r="O1523" s="10">
        <f t="array" ref="O1523">VLOOKUP(A1523,'HUMAN RESOURCES'!$A$2:$M$2692,9,0)</f>
        <v>0</v>
      </c>
      <c r="P1523" s="10">
        <f t="array" ref="P1523">VLOOKUP(A1523,'HUMAN RESOURCES'!$A$2:$M$2692,10,0)</f>
        <v>0</v>
      </c>
      <c r="Q1523" s="10">
        <f t="array" ref="Q1523">VLOOKUP(A1523,'HUMAN RESOURCES'!$A$2:$M$2692,11,0)</f>
        <v>0</v>
      </c>
      <c r="R1523" s="10">
        <f t="array" ref="R1523">VLOOKUP(A1523,'HUMAN RESOURCES'!$A$2:$M$2692,12,0)</f>
        <v>52161</v>
      </c>
      <c r="S1523" s="10">
        <f t="array" ref="S1523">VLOOKUP(A1523,'HUMAN RESOURCES'!$A$2:$M$2692,13,0)</f>
        <v>0.68400000000000005</v>
      </c>
      <c r="T1523" s="10">
        <f t="array" ref="T1523">VLOOKUP(A1523,TOURISM!$A$2:$F$2692,5,0)</f>
        <v>3000000</v>
      </c>
      <c r="U1523" s="10">
        <f t="array" ref="U1523">VLOOKUP(A1523,TOURISM!$A$2:$F$2692,6,0)</f>
        <v>200000</v>
      </c>
      <c r="V1523" s="10">
        <f t="array" ref="V1523">VLOOKUP(A1523,BUSINESS!$A$2:$J$2692,5,0)</f>
        <v>0</v>
      </c>
      <c r="W1523" s="10">
        <f t="array" ref="W1523">VLOOKUP(A1523,BUSINESS!$A$2:$J$2692,6,0)</f>
        <v>0</v>
      </c>
      <c r="X1523" s="10">
        <f t="array" ref="X1523">VLOOKUP(A1523,BUSINESS!$A$2:$J$2692,7,0)</f>
        <v>0</v>
      </c>
      <c r="Y1523" s="10">
        <f t="array" ref="Y1523">VLOOKUP(A1523,BUSINESS!$A$2:$J$2692,8,0)</f>
        <v>0</v>
      </c>
      <c r="Z1523" s="10">
        <f t="array" ref="Z1523">VLOOKUP(A1523,BUSINESS!$A$2:$J$2692,9,0)</f>
        <v>1.4999999999999999E-2</v>
      </c>
      <c r="AA1523" s="10">
        <f t="array" ref="AA1523">VLOOKUP(A1523,BUSINESS!$A$2:$J$2692,10,0)</f>
        <v>8.9999999999999993E-3</v>
      </c>
      <c r="AB1523" s="12">
        <f t="shared" si="87"/>
        <v>2126.8328636337492</v>
      </c>
      <c r="AC1523" s="10">
        <f t="shared" si="75"/>
        <v>0</v>
      </c>
      <c r="AD1523" s="10">
        <f t="shared" si="76"/>
        <v>0</v>
      </c>
      <c r="AE1523" s="10">
        <f t="shared" si="77"/>
        <v>3.8342823182070895</v>
      </c>
      <c r="AF1523">
        <f t="shared" si="89"/>
        <v>57.514234773106345</v>
      </c>
    </row>
    <row r="1524" spans="1:32" ht="14.4">
      <c r="A1524" s="7" t="str">
        <f t="shared" si="88"/>
        <v>Marshall Islands-Oceania 2001</v>
      </c>
      <c r="B1524" s="7" t="s">
        <v>196</v>
      </c>
      <c r="C1524" s="8" t="s">
        <v>80</v>
      </c>
      <c r="D1524" s="9" t="s">
        <v>63</v>
      </c>
      <c r="E1524" s="14">
        <v>0.19400000000000001</v>
      </c>
      <c r="F1524" s="13">
        <v>115152143</v>
      </c>
      <c r="G1524" s="14">
        <v>412</v>
      </c>
      <c r="H1524" s="8"/>
      <c r="I1524" s="10">
        <f t="array" ref="I1524">VLOOKUP(A1524,ENERGY!$A$2:$F$2691,5,0)</f>
        <v>0</v>
      </c>
      <c r="J1524" s="11">
        <f t="array" ref="J1524">VLOOKUP(A1524,ENERGY!$A$2:$F$2691,6,0)</f>
        <v>0</v>
      </c>
      <c r="K1524" s="10">
        <f t="array" ref="K1524">VLOOKUP(A1524,'HUMAN RESOURCES'!$A$2:$M$2692,5,0)</f>
        <v>0</v>
      </c>
      <c r="L1524" s="11">
        <f t="array" ref="L1524">VLOOKUP(A1524,'HUMAN RESOURCES'!$A$2:$M$2692,6,0)</f>
        <v>3.3000000000000002E-2</v>
      </c>
      <c r="M1524" s="10">
        <f t="array" ref="M1524">VLOOKUP(A1524,'HUMAN RESOURCES'!$A$2:$M$2692,7,0)</f>
        <v>0</v>
      </c>
      <c r="N1524" s="10">
        <f t="array" ref="N1524">VLOOKUP(A1524,'HUMAN RESOURCES'!$A$2:$M$2692,8,0)</f>
        <v>0</v>
      </c>
      <c r="O1524" s="10">
        <f t="array" ref="O1524">VLOOKUP(A1524,'HUMAN RESOURCES'!$A$2:$M$2692,9,0)</f>
        <v>0</v>
      </c>
      <c r="P1524" s="10">
        <f t="array" ref="P1524">VLOOKUP(A1524,'HUMAN RESOURCES'!$A$2:$M$2692,10,0)</f>
        <v>0</v>
      </c>
      <c r="Q1524" s="10">
        <f t="array" ref="Q1524">VLOOKUP(A1524,'HUMAN RESOURCES'!$A$2:$M$2692,11,0)</f>
        <v>0</v>
      </c>
      <c r="R1524" s="10">
        <f t="array" ref="R1524">VLOOKUP(A1524,'HUMAN RESOURCES'!$A$2:$M$2692,12,0)</f>
        <v>52184</v>
      </c>
      <c r="S1524" s="10">
        <f t="array" ref="S1524">VLOOKUP(A1524,'HUMAN RESOURCES'!$A$2:$M$2692,13,0)</f>
        <v>0.68700000000000006</v>
      </c>
      <c r="T1524" s="10">
        <f t="array" ref="T1524">VLOOKUP(A1524,TOURISM!$A$2:$F$2692,5,0)</f>
        <v>3100000</v>
      </c>
      <c r="U1524" s="10">
        <f t="array" ref="U1524">VLOOKUP(A1524,TOURISM!$A$2:$F$2692,6,0)</f>
        <v>300000</v>
      </c>
      <c r="V1524" s="10">
        <f t="array" ref="V1524">VLOOKUP(A1524,BUSINESS!$A$2:$J$2692,5,0)</f>
        <v>0</v>
      </c>
      <c r="W1524" s="10">
        <f t="array" ref="W1524">VLOOKUP(A1524,BUSINESS!$A$2:$J$2692,6,0)</f>
        <v>0</v>
      </c>
      <c r="X1524" s="10">
        <f t="array" ref="X1524">VLOOKUP(A1524,BUSINESS!$A$2:$J$2692,7,0)</f>
        <v>0</v>
      </c>
      <c r="Y1524" s="10">
        <f t="array" ref="Y1524">VLOOKUP(A1524,BUSINESS!$A$2:$J$2692,8,0)</f>
        <v>0</v>
      </c>
      <c r="Z1524" s="10">
        <f t="array" ref="Z1524">VLOOKUP(A1524,BUSINESS!$A$2:$J$2692,9,0)</f>
        <v>1.7000000000000001E-2</v>
      </c>
      <c r="AA1524" s="10">
        <f t="array" ref="AA1524">VLOOKUP(A1524,BUSINESS!$A$2:$J$2692,10,0)</f>
        <v>8.9999999999999993E-3</v>
      </c>
      <c r="AB1524" s="12">
        <f t="shared" si="87"/>
        <v>2206.6561206500078</v>
      </c>
      <c r="AC1524" s="10">
        <f t="shared" si="75"/>
        <v>0</v>
      </c>
      <c r="AD1524" s="10">
        <f t="shared" si="76"/>
        <v>0</v>
      </c>
      <c r="AE1524" s="10">
        <f t="shared" si="77"/>
        <v>5.748888548214012</v>
      </c>
      <c r="AF1524">
        <f t="shared" si="89"/>
        <v>59.405181664878121</v>
      </c>
    </row>
    <row r="1525" spans="1:32" ht="14.4">
      <c r="A1525" s="7" t="str">
        <f t="shared" si="88"/>
        <v>Marshall Islands-Oceania 2002</v>
      </c>
      <c r="B1525" s="7" t="s">
        <v>196</v>
      </c>
      <c r="C1525" s="8" t="s">
        <v>80</v>
      </c>
      <c r="D1525" s="9" t="s">
        <v>64</v>
      </c>
      <c r="E1525" s="14">
        <v>0.182</v>
      </c>
      <c r="F1525" s="13">
        <v>124735072</v>
      </c>
      <c r="G1525" s="14">
        <v>418</v>
      </c>
      <c r="H1525" s="8"/>
      <c r="I1525" s="10">
        <f t="array" ref="I1525">VLOOKUP(A1525,ENERGY!$A$2:$F$2691,5,0)</f>
        <v>0</v>
      </c>
      <c r="J1525" s="11">
        <f t="array" ref="J1525">VLOOKUP(A1525,ENERGY!$A$2:$F$2691,6,0)</f>
        <v>103</v>
      </c>
      <c r="K1525" s="10">
        <f t="array" ref="K1525">VLOOKUP(A1525,'HUMAN RESOURCES'!$A$2:$M$2692,5,0)</f>
        <v>0</v>
      </c>
      <c r="L1525" s="11">
        <f t="array" ref="L1525">VLOOKUP(A1525,'HUMAN RESOURCES'!$A$2:$M$2692,6,0)</f>
        <v>3.3000000000000002E-2</v>
      </c>
      <c r="M1525" s="10">
        <f t="array" ref="M1525">VLOOKUP(A1525,'HUMAN RESOURCES'!$A$2:$M$2692,7,0)</f>
        <v>0</v>
      </c>
      <c r="N1525" s="10">
        <f t="array" ref="N1525">VLOOKUP(A1525,'HUMAN RESOURCES'!$A$2:$M$2692,8,0)</f>
        <v>0</v>
      </c>
      <c r="O1525" s="10">
        <f t="array" ref="O1525">VLOOKUP(A1525,'HUMAN RESOURCES'!$A$2:$M$2692,9,0)</f>
        <v>0</v>
      </c>
      <c r="P1525" s="10">
        <f t="array" ref="P1525">VLOOKUP(A1525,'HUMAN RESOURCES'!$A$2:$M$2692,10,0)</f>
        <v>0</v>
      </c>
      <c r="Q1525" s="10">
        <f t="array" ref="Q1525">VLOOKUP(A1525,'HUMAN RESOURCES'!$A$2:$M$2692,11,0)</f>
        <v>0</v>
      </c>
      <c r="R1525" s="10">
        <f t="array" ref="R1525">VLOOKUP(A1525,'HUMAN RESOURCES'!$A$2:$M$2692,12,0)</f>
        <v>52161</v>
      </c>
      <c r="S1525" s="10">
        <f t="array" ref="S1525">VLOOKUP(A1525,'HUMAN RESOURCES'!$A$2:$M$2692,13,0)</f>
        <v>0.69</v>
      </c>
      <c r="T1525" s="10">
        <f t="array" ref="T1525">VLOOKUP(A1525,TOURISM!$A$2:$F$2692,5,0)</f>
        <v>3400000</v>
      </c>
      <c r="U1525" s="10">
        <f t="array" ref="U1525">VLOOKUP(A1525,TOURISM!$A$2:$F$2692,6,0)</f>
        <v>300000</v>
      </c>
      <c r="V1525" s="10">
        <f t="array" ref="V1525">VLOOKUP(A1525,BUSINESS!$A$2:$J$2692,5,0)</f>
        <v>0</v>
      </c>
      <c r="W1525" s="10">
        <f t="array" ref="W1525">VLOOKUP(A1525,BUSINESS!$A$2:$J$2692,6,0)</f>
        <v>0</v>
      </c>
      <c r="X1525" s="10">
        <f t="array" ref="X1525">VLOOKUP(A1525,BUSINESS!$A$2:$J$2692,7,0)</f>
        <v>0</v>
      </c>
      <c r="Y1525" s="10">
        <f t="array" ref="Y1525">VLOOKUP(A1525,BUSINESS!$A$2:$J$2692,8,0)</f>
        <v>0</v>
      </c>
      <c r="Z1525" s="10">
        <f t="array" ref="Z1525">VLOOKUP(A1525,BUSINESS!$A$2:$J$2692,9,0)</f>
        <v>2.3E-2</v>
      </c>
      <c r="AA1525" s="10">
        <f t="array" ref="AA1525">VLOOKUP(A1525,BUSINESS!$A$2:$J$2692,10,0)</f>
        <v>1.0999999999999999E-2</v>
      </c>
      <c r="AB1525" s="12">
        <f t="shared" si="87"/>
        <v>2391.3474051494413</v>
      </c>
      <c r="AC1525" s="10">
        <f t="shared" si="75"/>
        <v>1.974655393876651E-3</v>
      </c>
      <c r="AD1525" s="10">
        <f t="shared" si="76"/>
        <v>0</v>
      </c>
      <c r="AE1525" s="10">
        <f t="shared" si="77"/>
        <v>5.7514234773106345</v>
      </c>
      <c r="AF1525">
        <f t="shared" si="89"/>
        <v>65.182799409520527</v>
      </c>
    </row>
    <row r="1526" spans="1:32" ht="14.4">
      <c r="A1526" s="7" t="str">
        <f t="shared" si="88"/>
        <v>Marshall Islands-Oceania 2003</v>
      </c>
      <c r="B1526" s="7" t="s">
        <v>196</v>
      </c>
      <c r="C1526" s="8" t="s">
        <v>80</v>
      </c>
      <c r="D1526" s="9" t="s">
        <v>65</v>
      </c>
      <c r="E1526" s="14">
        <v>0.17299999999999999</v>
      </c>
      <c r="F1526" s="13">
        <v>126887585</v>
      </c>
      <c r="G1526" s="14">
        <v>411</v>
      </c>
      <c r="H1526" s="8"/>
      <c r="I1526" s="10">
        <f t="array" ref="I1526">VLOOKUP(A1526,ENERGY!$A$2:$F$2691,5,0)</f>
        <v>0</v>
      </c>
      <c r="J1526" s="11">
        <f t="array" ref="J1526">VLOOKUP(A1526,ENERGY!$A$2:$F$2691,6,0)</f>
        <v>103</v>
      </c>
      <c r="K1526" s="10">
        <f t="array" ref="K1526">VLOOKUP(A1526,'HUMAN RESOURCES'!$A$2:$M$2692,5,0)</f>
        <v>0</v>
      </c>
      <c r="L1526" s="11">
        <f t="array" ref="L1526">VLOOKUP(A1526,'HUMAN RESOURCES'!$A$2:$M$2692,6,0)</f>
        <v>3.3000000000000002E-2</v>
      </c>
      <c r="M1526" s="10">
        <f t="array" ref="M1526">VLOOKUP(A1526,'HUMAN RESOURCES'!$A$2:$M$2692,7,0)</f>
        <v>0</v>
      </c>
      <c r="N1526" s="10">
        <f t="array" ref="N1526">VLOOKUP(A1526,'HUMAN RESOURCES'!$A$2:$M$2692,8,0)</f>
        <v>0</v>
      </c>
      <c r="O1526" s="10">
        <f t="array" ref="O1526">VLOOKUP(A1526,'HUMAN RESOURCES'!$A$2:$M$2692,9,0)</f>
        <v>0</v>
      </c>
      <c r="P1526" s="10">
        <f t="array" ref="P1526">VLOOKUP(A1526,'HUMAN RESOURCES'!$A$2:$M$2692,10,0)</f>
        <v>0</v>
      </c>
      <c r="Q1526" s="10">
        <f t="array" ref="Q1526">VLOOKUP(A1526,'HUMAN RESOURCES'!$A$2:$M$2692,11,0)</f>
        <v>0</v>
      </c>
      <c r="R1526" s="10">
        <f t="array" ref="R1526">VLOOKUP(A1526,'HUMAN RESOURCES'!$A$2:$M$2692,12,0)</f>
        <v>52115</v>
      </c>
      <c r="S1526" s="10">
        <f t="array" ref="S1526">VLOOKUP(A1526,'HUMAN RESOURCES'!$A$2:$M$2692,13,0)</f>
        <v>0.69299999999999995</v>
      </c>
      <c r="T1526" s="10">
        <f t="array" ref="T1526">VLOOKUP(A1526,TOURISM!$A$2:$F$2692,5,0)</f>
        <v>4000000</v>
      </c>
      <c r="U1526" s="10">
        <f t="array" ref="U1526">VLOOKUP(A1526,TOURISM!$A$2:$F$2692,6,0)</f>
        <v>300000</v>
      </c>
      <c r="V1526" s="10">
        <f t="array" ref="V1526">VLOOKUP(A1526,BUSINESS!$A$2:$J$2692,5,0)</f>
        <v>0</v>
      </c>
      <c r="W1526" s="10">
        <f t="array" ref="W1526">VLOOKUP(A1526,BUSINESS!$A$2:$J$2692,6,0)</f>
        <v>17</v>
      </c>
      <c r="X1526" s="10">
        <f t="array" ref="X1526">VLOOKUP(A1526,BUSINESS!$A$2:$J$2692,7,0)</f>
        <v>0</v>
      </c>
      <c r="Y1526" s="10">
        <f t="array" ref="Y1526">VLOOKUP(A1526,BUSINESS!$A$2:$J$2692,8,0)</f>
        <v>0</v>
      </c>
      <c r="Z1526" s="10">
        <f t="array" ref="Z1526">VLOOKUP(A1526,BUSINESS!$A$2:$J$2692,9,0)</f>
        <v>2.5999999999999999E-2</v>
      </c>
      <c r="AA1526" s="10">
        <f t="array" ref="AA1526">VLOOKUP(A1526,BUSINESS!$A$2:$J$2692,10,0)</f>
        <v>1.0999999999999999E-2</v>
      </c>
      <c r="AB1526" s="12">
        <f t="shared" si="87"/>
        <v>2434.7612971313442</v>
      </c>
      <c r="AC1526" s="10">
        <f t="shared" si="75"/>
        <v>1.9763983498033194E-3</v>
      </c>
      <c r="AD1526" s="10">
        <f t="shared" si="76"/>
        <v>0</v>
      </c>
      <c r="AE1526" s="10">
        <f t="shared" si="77"/>
        <v>5.7565000479708335</v>
      </c>
      <c r="AF1526">
        <f t="shared" si="89"/>
        <v>76.753333972944446</v>
      </c>
    </row>
    <row r="1527" spans="1:32" ht="14.4">
      <c r="A1527" s="7" t="str">
        <f t="shared" si="88"/>
        <v>Marshall Islands-Oceania 2004</v>
      </c>
      <c r="B1527" s="7" t="s">
        <v>196</v>
      </c>
      <c r="C1527" s="8" t="s">
        <v>80</v>
      </c>
      <c r="D1527" s="9" t="s">
        <v>66</v>
      </c>
      <c r="E1527" s="14">
        <v>0.17599999999999999</v>
      </c>
      <c r="F1527" s="13">
        <v>131106366</v>
      </c>
      <c r="G1527" s="14">
        <v>449</v>
      </c>
      <c r="H1527" s="8"/>
      <c r="I1527" s="10">
        <f t="array" ref="I1527">VLOOKUP(A1527,ENERGY!$A$2:$F$2691,5,0)</f>
        <v>0</v>
      </c>
      <c r="J1527" s="11">
        <f t="array" ref="J1527">VLOOKUP(A1527,ENERGY!$A$2:$F$2691,6,0)</f>
        <v>99</v>
      </c>
      <c r="K1527" s="10">
        <f t="array" ref="K1527">VLOOKUP(A1527,'HUMAN RESOURCES'!$A$2:$M$2692,5,0)</f>
        <v>0</v>
      </c>
      <c r="L1527" s="11">
        <f t="array" ref="L1527">VLOOKUP(A1527,'HUMAN RESOURCES'!$A$2:$M$2692,6,0)</f>
        <v>3.3000000000000002E-2</v>
      </c>
      <c r="M1527" s="10">
        <f t="array" ref="M1527">VLOOKUP(A1527,'HUMAN RESOURCES'!$A$2:$M$2692,7,0)</f>
        <v>0</v>
      </c>
      <c r="N1527" s="10">
        <f t="array" ref="N1527">VLOOKUP(A1527,'HUMAN RESOURCES'!$A$2:$M$2692,8,0)</f>
        <v>0</v>
      </c>
      <c r="O1527" s="10">
        <f t="array" ref="O1527">VLOOKUP(A1527,'HUMAN RESOURCES'!$A$2:$M$2692,9,0)</f>
        <v>0</v>
      </c>
      <c r="P1527" s="10">
        <f t="array" ref="P1527">VLOOKUP(A1527,'HUMAN RESOURCES'!$A$2:$M$2692,10,0)</f>
        <v>0</v>
      </c>
      <c r="Q1527" s="10">
        <f t="array" ref="Q1527">VLOOKUP(A1527,'HUMAN RESOURCES'!$A$2:$M$2692,11,0)</f>
        <v>0</v>
      </c>
      <c r="R1527" s="10">
        <f t="array" ref="R1527">VLOOKUP(A1527,'HUMAN RESOURCES'!$A$2:$M$2692,12,0)</f>
        <v>52074</v>
      </c>
      <c r="S1527" s="10">
        <f t="array" ref="S1527">VLOOKUP(A1527,'HUMAN RESOURCES'!$A$2:$M$2692,13,0)</f>
        <v>0.69599999999999995</v>
      </c>
      <c r="T1527" s="10">
        <f t="array" ref="T1527">VLOOKUP(A1527,TOURISM!$A$2:$F$2692,5,0)</f>
        <v>5000000</v>
      </c>
      <c r="U1527" s="10">
        <f t="array" ref="U1527">VLOOKUP(A1527,TOURISM!$A$2:$F$2692,6,0)</f>
        <v>400000</v>
      </c>
      <c r="V1527" s="10">
        <f t="array" ref="V1527">VLOOKUP(A1527,BUSINESS!$A$2:$J$2692,5,0)</f>
        <v>0</v>
      </c>
      <c r="W1527" s="10">
        <f t="array" ref="W1527">VLOOKUP(A1527,BUSINESS!$A$2:$J$2692,6,0)</f>
        <v>17</v>
      </c>
      <c r="X1527" s="10">
        <f t="array" ref="X1527">VLOOKUP(A1527,BUSINESS!$A$2:$J$2692,7,0)</f>
        <v>0</v>
      </c>
      <c r="Y1527" s="10">
        <f t="array" ref="Y1527">VLOOKUP(A1527,BUSINESS!$A$2:$J$2692,8,0)</f>
        <v>0</v>
      </c>
      <c r="Z1527" s="10">
        <f t="array" ref="Z1527">VLOOKUP(A1527,BUSINESS!$A$2:$J$2692,9,0)</f>
        <v>3.5999999999999997E-2</v>
      </c>
      <c r="AA1527" s="10">
        <f t="array" ref="AA1527">VLOOKUP(A1527,BUSINESS!$A$2:$J$2692,10,0)</f>
        <v>1.2E-2</v>
      </c>
      <c r="AB1527" s="12">
        <f t="shared" si="87"/>
        <v>2517.6933978568959</v>
      </c>
      <c r="AC1527" s="10">
        <f t="shared" si="75"/>
        <v>1.9011406844106464E-3</v>
      </c>
      <c r="AD1527" s="10">
        <f t="shared" si="76"/>
        <v>0</v>
      </c>
      <c r="AE1527" s="10">
        <f t="shared" si="77"/>
        <v>7.681376502669278</v>
      </c>
      <c r="AF1527">
        <f t="shared" si="89"/>
        <v>96.017206283365979</v>
      </c>
    </row>
    <row r="1528" spans="1:32" ht="14.4">
      <c r="A1528" s="7" t="str">
        <f t="shared" si="88"/>
        <v>Marshall Islands-Oceania 2005</v>
      </c>
      <c r="B1528" s="7" t="s">
        <v>196</v>
      </c>
      <c r="C1528" s="8" t="s">
        <v>80</v>
      </c>
      <c r="D1528" s="9" t="s">
        <v>67</v>
      </c>
      <c r="E1528" s="14">
        <v>0.17299999999999999</v>
      </c>
      <c r="F1528" s="13">
        <v>137556823</v>
      </c>
      <c r="G1528" s="14">
        <v>462</v>
      </c>
      <c r="H1528" s="8"/>
      <c r="I1528" s="10">
        <f t="array" ref="I1528">VLOOKUP(A1528,ENERGY!$A$2:$F$2691,5,0)</f>
        <v>0</v>
      </c>
      <c r="J1528" s="11">
        <f t="array" ref="J1528">VLOOKUP(A1528,ENERGY!$A$2:$F$2691,6,0)</f>
        <v>84</v>
      </c>
      <c r="K1528" s="10">
        <f t="array" ref="K1528">VLOOKUP(A1528,'HUMAN RESOURCES'!$A$2:$M$2692,5,0)</f>
        <v>3.5000000000000003E-2</v>
      </c>
      <c r="L1528" s="11">
        <f t="array" ref="L1528">VLOOKUP(A1528,'HUMAN RESOURCES'!$A$2:$M$2692,6,0)</f>
        <v>3.3000000000000002E-2</v>
      </c>
      <c r="M1528" s="10">
        <f t="array" ref="M1528">VLOOKUP(A1528,'HUMAN RESOURCES'!$A$2:$M$2692,7,0)</f>
        <v>0</v>
      </c>
      <c r="N1528" s="10">
        <f t="array" ref="N1528">VLOOKUP(A1528,'HUMAN RESOURCES'!$A$2:$M$2692,8,0)</f>
        <v>0</v>
      </c>
      <c r="O1528" s="10">
        <f t="array" ref="O1528">VLOOKUP(A1528,'HUMAN RESOURCES'!$A$2:$M$2692,9,0)</f>
        <v>0</v>
      </c>
      <c r="P1528" s="10">
        <f t="array" ref="P1528">VLOOKUP(A1528,'HUMAN RESOURCES'!$A$2:$M$2692,10,0)</f>
        <v>0</v>
      </c>
      <c r="Q1528" s="10">
        <f t="array" ref="Q1528">VLOOKUP(A1528,'HUMAN RESOURCES'!$A$2:$M$2692,11,0)</f>
        <v>0</v>
      </c>
      <c r="R1528" s="10">
        <f t="array" ref="R1528">VLOOKUP(A1528,'HUMAN RESOURCES'!$A$2:$M$2692,12,0)</f>
        <v>52058</v>
      </c>
      <c r="S1528" s="10">
        <f t="array" ref="S1528">VLOOKUP(A1528,'HUMAN RESOURCES'!$A$2:$M$2692,13,0)</f>
        <v>0.69899999999999995</v>
      </c>
      <c r="T1528" s="10">
        <f t="array" ref="T1528">VLOOKUP(A1528,TOURISM!$A$2:$F$2692,5,0)</f>
        <v>5700000</v>
      </c>
      <c r="U1528" s="10">
        <f t="array" ref="U1528">VLOOKUP(A1528,TOURISM!$A$2:$F$2692,6,0)</f>
        <v>400000</v>
      </c>
      <c r="V1528" s="10">
        <f t="array" ref="V1528">VLOOKUP(A1528,BUSINESS!$A$2:$J$2692,5,0)</f>
        <v>0.64800000000000002</v>
      </c>
      <c r="W1528" s="10">
        <f t="array" ref="W1528">VLOOKUP(A1528,BUSINESS!$A$2:$J$2692,6,0)</f>
        <v>17</v>
      </c>
      <c r="X1528" s="10">
        <f t="array" ref="X1528">VLOOKUP(A1528,BUSINESS!$A$2:$J$2692,7,0)</f>
        <v>0</v>
      </c>
      <c r="Y1528" s="10">
        <f t="array" ref="Y1528">VLOOKUP(A1528,BUSINESS!$A$2:$J$2692,8,0)</f>
        <v>128</v>
      </c>
      <c r="Z1528" s="10">
        <f t="array" ref="Z1528">VLOOKUP(A1528,BUSINESS!$A$2:$J$2692,9,0)</f>
        <v>3.9E-2</v>
      </c>
      <c r="AA1528" s="10">
        <f t="array" ref="AA1528">VLOOKUP(A1528,BUSINESS!$A$2:$J$2692,10,0)</f>
        <v>1.2999999999999999E-2</v>
      </c>
      <c r="AB1528" s="12">
        <f t="shared" si="87"/>
        <v>2642.3762534096586</v>
      </c>
      <c r="AC1528" s="10">
        <f t="shared" si="75"/>
        <v>1.6135848476699066E-3</v>
      </c>
      <c r="AD1528" s="10">
        <f t="shared" si="76"/>
        <v>0</v>
      </c>
      <c r="AE1528" s="10">
        <f t="shared" si="77"/>
        <v>7.683737369856698</v>
      </c>
      <c r="AF1528">
        <f t="shared" si="89"/>
        <v>109.49325752045795</v>
      </c>
    </row>
    <row r="1529" spans="1:32" ht="14.4">
      <c r="A1529" s="7" t="str">
        <f t="shared" si="88"/>
        <v>Marshall Islands-Oceania 2006</v>
      </c>
      <c r="B1529" s="7" t="s">
        <v>196</v>
      </c>
      <c r="C1529" s="8" t="s">
        <v>80</v>
      </c>
      <c r="D1529" s="9" t="s">
        <v>68</v>
      </c>
      <c r="E1529" s="14">
        <v>0.19600000000000001</v>
      </c>
      <c r="F1529" s="13">
        <v>143352031</v>
      </c>
      <c r="G1529" s="14">
        <v>547</v>
      </c>
      <c r="H1529" s="8"/>
      <c r="I1529" s="10">
        <f t="array" ref="I1529">VLOOKUP(A1529,ENERGY!$A$2:$F$2691,5,0)</f>
        <v>29</v>
      </c>
      <c r="J1529" s="11">
        <f t="array" ref="J1529">VLOOKUP(A1529,ENERGY!$A$2:$F$2691,6,0)</f>
        <v>88</v>
      </c>
      <c r="K1529" s="10">
        <f t="array" ref="K1529">VLOOKUP(A1529,'HUMAN RESOURCES'!$A$2:$M$2692,5,0)</f>
        <v>3.5000000000000003E-2</v>
      </c>
      <c r="L1529" s="11">
        <f t="array" ref="L1529">VLOOKUP(A1529,'HUMAN RESOURCES'!$A$2:$M$2692,6,0)</f>
        <v>3.3000000000000002E-2</v>
      </c>
      <c r="M1529" s="10">
        <f t="array" ref="M1529">VLOOKUP(A1529,'HUMAN RESOURCES'!$A$2:$M$2692,7,0)</f>
        <v>0</v>
      </c>
      <c r="N1529" s="10">
        <f t="array" ref="N1529">VLOOKUP(A1529,'HUMAN RESOURCES'!$A$2:$M$2692,8,0)</f>
        <v>0</v>
      </c>
      <c r="O1529" s="10">
        <f t="array" ref="O1529">VLOOKUP(A1529,'HUMAN RESOURCES'!$A$2:$M$2692,9,0)</f>
        <v>0</v>
      </c>
      <c r="P1529" s="10">
        <f t="array" ref="P1529">VLOOKUP(A1529,'HUMAN RESOURCES'!$A$2:$M$2692,10,0)</f>
        <v>0</v>
      </c>
      <c r="Q1529" s="10">
        <f t="array" ref="Q1529">VLOOKUP(A1529,'HUMAN RESOURCES'!$A$2:$M$2692,11,0)</f>
        <v>0</v>
      </c>
      <c r="R1529" s="10">
        <f t="array" ref="R1529">VLOOKUP(A1529,'HUMAN RESOURCES'!$A$2:$M$2692,12,0)</f>
        <v>52084</v>
      </c>
      <c r="S1529" s="10">
        <f t="array" ref="S1529">VLOOKUP(A1529,'HUMAN RESOURCES'!$A$2:$M$2692,13,0)</f>
        <v>0.70199999999999996</v>
      </c>
      <c r="T1529" s="10">
        <f t="array" ref="T1529">VLOOKUP(A1529,TOURISM!$A$2:$F$2692,5,0)</f>
        <v>6600000</v>
      </c>
      <c r="U1529" s="10">
        <f t="array" ref="U1529">VLOOKUP(A1529,TOURISM!$A$2:$F$2692,6,0)</f>
        <v>400000</v>
      </c>
      <c r="V1529" s="10">
        <f t="array" ref="V1529">VLOOKUP(A1529,BUSINESS!$A$2:$J$2692,5,0)</f>
        <v>0.64800000000000002</v>
      </c>
      <c r="W1529" s="10">
        <f t="array" ref="W1529">VLOOKUP(A1529,BUSINESS!$A$2:$J$2692,6,0)</f>
        <v>17</v>
      </c>
      <c r="X1529" s="10">
        <f t="array" ref="X1529">VLOOKUP(A1529,BUSINESS!$A$2:$J$2692,7,0)</f>
        <v>0</v>
      </c>
      <c r="Y1529" s="10">
        <f t="array" ref="Y1529">VLOOKUP(A1529,BUSINESS!$A$2:$J$2692,8,0)</f>
        <v>128</v>
      </c>
      <c r="Z1529" s="10">
        <f t="array" ref="Z1529">VLOOKUP(A1529,BUSINESS!$A$2:$J$2692,9,0)</f>
        <v>3.7999999999999999E-2</v>
      </c>
      <c r="AA1529" s="10">
        <f t="array" ref="AA1529">VLOOKUP(A1529,BUSINESS!$A$2:$J$2692,10,0)</f>
        <v>0.57976412489999996</v>
      </c>
      <c r="AB1529" s="12">
        <f t="shared" si="87"/>
        <v>2752.323765455802</v>
      </c>
      <c r="AC1529" s="10">
        <f t="shared" si="75"/>
        <v>1.6895783733968206E-3</v>
      </c>
      <c r="AD1529" s="10">
        <f t="shared" si="76"/>
        <v>5.5679287305122492E-4</v>
      </c>
      <c r="AE1529" s="10">
        <f t="shared" si="77"/>
        <v>7.6799016972582752</v>
      </c>
      <c r="AF1529">
        <f t="shared" si="89"/>
        <v>126.71837800476153</v>
      </c>
    </row>
    <row r="1530" spans="1:32" ht="14.4">
      <c r="A1530" s="7" t="str">
        <f t="shared" si="88"/>
        <v>Marshall Islands-Oceania 2007</v>
      </c>
      <c r="B1530" s="7" t="s">
        <v>196</v>
      </c>
      <c r="C1530" s="8" t="s">
        <v>80</v>
      </c>
      <c r="D1530" s="9" t="s">
        <v>69</v>
      </c>
      <c r="E1530" s="14">
        <v>0.19600000000000001</v>
      </c>
      <c r="F1530" s="13">
        <v>149739017</v>
      </c>
      <c r="G1530" s="14">
        <v>587</v>
      </c>
      <c r="H1530" s="8"/>
      <c r="I1530" s="10">
        <f t="array" ref="I1530">VLOOKUP(A1530,ENERGY!$A$2:$F$2691,5,0)</f>
        <v>32</v>
      </c>
      <c r="J1530" s="11">
        <f t="array" ref="J1530">VLOOKUP(A1530,ENERGY!$A$2:$F$2691,6,0)</f>
        <v>99</v>
      </c>
      <c r="K1530" s="10">
        <f t="array" ref="K1530">VLOOKUP(A1530,'HUMAN RESOURCES'!$A$2:$M$2692,5,0)</f>
        <v>3.5000000000000003E-2</v>
      </c>
      <c r="L1530" s="11">
        <f t="array" ref="L1530">VLOOKUP(A1530,'HUMAN RESOURCES'!$A$2:$M$2692,6,0)</f>
        <v>3.2000000000000001E-2</v>
      </c>
      <c r="M1530" s="10">
        <f t="array" ref="M1530">VLOOKUP(A1530,'HUMAN RESOURCES'!$A$2:$M$2692,7,0)</f>
        <v>0</v>
      </c>
      <c r="N1530" s="10">
        <f t="array" ref="N1530">VLOOKUP(A1530,'HUMAN RESOURCES'!$A$2:$M$2692,8,0)</f>
        <v>0</v>
      </c>
      <c r="O1530" s="10">
        <f t="array" ref="O1530">VLOOKUP(A1530,'HUMAN RESOURCES'!$A$2:$M$2692,9,0)</f>
        <v>0</v>
      </c>
      <c r="P1530" s="10">
        <f t="array" ref="P1530">VLOOKUP(A1530,'HUMAN RESOURCES'!$A$2:$M$2692,10,0)</f>
        <v>0</v>
      </c>
      <c r="Q1530" s="10">
        <f t="array" ref="Q1530">VLOOKUP(A1530,'HUMAN RESOURCES'!$A$2:$M$2692,11,0)</f>
        <v>0</v>
      </c>
      <c r="R1530" s="10">
        <f t="array" ref="R1530">VLOOKUP(A1530,'HUMAN RESOURCES'!$A$2:$M$2692,12,0)</f>
        <v>52150</v>
      </c>
      <c r="S1530" s="10">
        <f t="array" ref="S1530">VLOOKUP(A1530,'HUMAN RESOURCES'!$A$2:$M$2692,13,0)</f>
        <v>0.70499999999999996</v>
      </c>
      <c r="T1530" s="10">
        <f t="array" ref="T1530">VLOOKUP(A1530,TOURISM!$A$2:$F$2692,5,0)</f>
        <v>4500000</v>
      </c>
      <c r="U1530" s="10">
        <v>400000</v>
      </c>
      <c r="V1530" s="10">
        <f t="array" ref="V1530">VLOOKUP(A1530,BUSINESS!$A$2:$J$2692,5,0)</f>
        <v>0.64800000000000002</v>
      </c>
      <c r="W1530" s="10">
        <f t="array" ref="W1530">VLOOKUP(A1530,BUSINESS!$A$2:$J$2692,6,0)</f>
        <v>17</v>
      </c>
      <c r="X1530" s="10">
        <f t="array" ref="X1530">VLOOKUP(A1530,BUSINESS!$A$2:$J$2692,7,0)</f>
        <v>0</v>
      </c>
      <c r="Y1530" s="10">
        <f t="array" ref="Y1530">VLOOKUP(A1530,BUSINESS!$A$2:$J$2692,8,0)</f>
        <v>128</v>
      </c>
      <c r="Z1530" s="10">
        <f t="array" ref="Z1530">VLOOKUP(A1530,BUSINESS!$A$2:$J$2692,9,0)</f>
        <v>0.04</v>
      </c>
      <c r="AA1530" s="10">
        <f t="array" ref="AA1530">VLOOKUP(A1530,BUSINESS!$A$2:$J$2692,10,0)</f>
        <v>0.57976412489999996</v>
      </c>
      <c r="AB1530" s="12">
        <f t="shared" si="87"/>
        <v>2871.3138446788112</v>
      </c>
      <c r="AC1530" s="10">
        <f t="shared" si="75"/>
        <v>1.8983700862895494E-3</v>
      </c>
      <c r="AD1530" s="10">
        <f t="shared" si="76"/>
        <v>6.1361457334611696E-4</v>
      </c>
      <c r="AE1530" s="10">
        <f t="shared" si="77"/>
        <v>7.6701821668264625</v>
      </c>
      <c r="AF1530">
        <f t="shared" si="89"/>
        <v>86.289549376797694</v>
      </c>
    </row>
    <row r="1531" spans="1:32" ht="14.4">
      <c r="A1531" s="7" t="str">
        <f t="shared" si="88"/>
        <v>Marshall Islands-Oceania 2008</v>
      </c>
      <c r="B1531" s="7" t="s">
        <v>196</v>
      </c>
      <c r="C1531" s="8" t="s">
        <v>80</v>
      </c>
      <c r="D1531" s="9" t="s">
        <v>70</v>
      </c>
      <c r="E1531" s="14">
        <v>0.17899999999999999</v>
      </c>
      <c r="F1531" s="13">
        <v>152565763</v>
      </c>
      <c r="G1531" s="14">
        <v>569</v>
      </c>
      <c r="H1531" s="8"/>
      <c r="I1531" s="10">
        <v>32</v>
      </c>
      <c r="J1531" s="11">
        <v>99</v>
      </c>
      <c r="K1531" s="10">
        <f t="array" ref="K1531">VLOOKUP(A1531,'HUMAN RESOURCES'!$A$2:$M$2692,5,0)</f>
        <v>0</v>
      </c>
      <c r="L1531" s="11">
        <f t="array" ref="L1531">VLOOKUP(A1531,'HUMAN RESOURCES'!$A$2:$M$2692,6,0)</f>
        <v>3.2000000000000001E-2</v>
      </c>
      <c r="M1531" s="10">
        <f t="array" ref="M1531">VLOOKUP(A1531,'HUMAN RESOURCES'!$A$2:$M$2692,7,0)</f>
        <v>0</v>
      </c>
      <c r="N1531" s="10">
        <f t="array" ref="N1531">VLOOKUP(A1531,'HUMAN RESOURCES'!$A$2:$M$2692,8,0)</f>
        <v>0</v>
      </c>
      <c r="O1531" s="10">
        <f t="array" ref="O1531">VLOOKUP(A1531,'HUMAN RESOURCES'!$A$2:$M$2692,9,0)</f>
        <v>0</v>
      </c>
      <c r="P1531" s="10">
        <f t="array" ref="P1531">VLOOKUP(A1531,'HUMAN RESOURCES'!$A$2:$M$2692,10,0)</f>
        <v>0</v>
      </c>
      <c r="Q1531" s="10">
        <f t="array" ref="Q1531">VLOOKUP(A1531,'HUMAN RESOURCES'!$A$2:$M$2692,11,0)</f>
        <v>0</v>
      </c>
      <c r="R1531" s="10">
        <f t="array" ref="R1531">VLOOKUP(A1531,'HUMAN RESOURCES'!$A$2:$M$2692,12,0)</f>
        <v>52245</v>
      </c>
      <c r="S1531" s="10">
        <f t="array" ref="S1531">VLOOKUP(A1531,'HUMAN RESOURCES'!$A$2:$M$2692,13,0)</f>
        <v>0.70799999999999996</v>
      </c>
      <c r="T1531" s="10">
        <f t="array" ref="T1531">VLOOKUP(A1531,TOURISM!$A$2:$F$2692,5,0)</f>
        <v>3000000</v>
      </c>
      <c r="U1531" s="10">
        <v>400000</v>
      </c>
      <c r="V1531" s="10">
        <f t="array" ref="V1531">VLOOKUP(A1531,BUSINESS!$A$2:$J$2692,5,0)</f>
        <v>0.64800000000000002</v>
      </c>
      <c r="W1531" s="10">
        <f t="array" ref="W1531">VLOOKUP(A1531,BUSINESS!$A$2:$J$2692,6,0)</f>
        <v>17</v>
      </c>
      <c r="X1531" s="10">
        <f t="array" ref="X1531">VLOOKUP(A1531,BUSINESS!$A$2:$J$2692,7,0)</f>
        <v>0</v>
      </c>
      <c r="Y1531" s="10">
        <f t="array" ref="Y1531">VLOOKUP(A1531,BUSINESS!$A$2:$J$2692,8,0)</f>
        <v>128</v>
      </c>
      <c r="Z1531" s="10">
        <f t="array" ref="Z1531">VLOOKUP(A1531,BUSINESS!$A$2:$J$2692,9,0)</f>
        <v>4.5999999999999999E-2</v>
      </c>
      <c r="AA1531" s="10">
        <f t="array" ref="AA1531">VLOOKUP(A1531,BUSINESS!$A$2:$J$2692,10,0)</f>
        <v>0.57976412489999996</v>
      </c>
      <c r="AB1531" s="12">
        <f t="shared" si="87"/>
        <v>2920.1983539094649</v>
      </c>
      <c r="AC1531" s="10">
        <f t="shared" si="75"/>
        <v>1.8949181739879415E-3</v>
      </c>
      <c r="AD1531" s="10">
        <f t="shared" si="76"/>
        <v>6.1249880371327405E-4</v>
      </c>
      <c r="AE1531" s="10">
        <f t="shared" si="77"/>
        <v>7.656235046415925</v>
      </c>
      <c r="AF1531">
        <f t="shared" si="89"/>
        <v>57.421762848119435</v>
      </c>
    </row>
    <row r="1532" spans="1:32" ht="14.4">
      <c r="A1532" s="7" t="str">
        <f t="shared" si="88"/>
        <v>Marshall Islands-Oceania 2009</v>
      </c>
      <c r="B1532" s="7" t="s">
        <v>196</v>
      </c>
      <c r="C1532" s="8" t="s">
        <v>80</v>
      </c>
      <c r="D1532" s="9" t="s">
        <v>71</v>
      </c>
      <c r="E1532" s="14">
        <v>0.17499999999999999</v>
      </c>
      <c r="F1532" s="13">
        <v>151560778</v>
      </c>
      <c r="G1532" s="14">
        <v>551</v>
      </c>
      <c r="H1532" s="8"/>
      <c r="I1532" s="10">
        <f t="array" ref="I1532">VLOOKUP(A1532,ENERGY!$A$2:$F$2691,5,0)</f>
        <v>29</v>
      </c>
      <c r="J1532" s="11">
        <f t="array" ref="J1532">VLOOKUP(A1532,ENERGY!$A$2:$F$2691,6,0)</f>
        <v>84</v>
      </c>
      <c r="K1532" s="10">
        <f t="array" ref="K1532">VLOOKUP(A1532,'HUMAN RESOURCES'!$A$2:$M$2692,5,0)</f>
        <v>0</v>
      </c>
      <c r="L1532" s="11">
        <f t="array" ref="L1532">VLOOKUP(A1532,'HUMAN RESOURCES'!$A$2:$M$2692,6,0)</f>
        <v>3.2000000000000001E-2</v>
      </c>
      <c r="M1532" s="10">
        <f t="array" ref="M1532">VLOOKUP(A1532,'HUMAN RESOURCES'!$A$2:$M$2692,7,0)</f>
        <v>0</v>
      </c>
      <c r="N1532" s="10">
        <f t="array" ref="N1532">VLOOKUP(A1532,'HUMAN RESOURCES'!$A$2:$M$2692,8,0)</f>
        <v>0</v>
      </c>
      <c r="O1532" s="10">
        <f t="array" ref="O1532">VLOOKUP(A1532,'HUMAN RESOURCES'!$A$2:$M$2692,9,0)</f>
        <v>0</v>
      </c>
      <c r="P1532" s="10">
        <f t="array" ref="P1532">VLOOKUP(A1532,'HUMAN RESOURCES'!$A$2:$M$2692,10,0)</f>
        <v>0</v>
      </c>
      <c r="Q1532" s="10">
        <f t="array" ref="Q1532">VLOOKUP(A1532,'HUMAN RESOURCES'!$A$2:$M$2692,11,0)</f>
        <v>0</v>
      </c>
      <c r="R1532" s="10">
        <f t="array" ref="R1532">VLOOKUP(A1532,'HUMAN RESOURCES'!$A$2:$M$2692,12,0)</f>
        <v>52341</v>
      </c>
      <c r="S1532" s="10">
        <f t="array" ref="S1532">VLOOKUP(A1532,'HUMAN RESOURCES'!$A$2:$M$2692,13,0)</f>
        <v>0.71099999999999997</v>
      </c>
      <c r="T1532" s="10">
        <f t="array" ref="T1532">VLOOKUP(A1532,TOURISM!$A$2:$F$2692,5,0)</f>
        <v>3500000</v>
      </c>
      <c r="U1532" s="10">
        <v>400000</v>
      </c>
      <c r="V1532" s="10">
        <f t="array" ref="V1532">VLOOKUP(A1532,BUSINESS!$A$2:$J$2692,5,0)</f>
        <v>0.64800000000000002</v>
      </c>
      <c r="W1532" s="10">
        <f t="array" ref="W1532">VLOOKUP(A1532,BUSINESS!$A$2:$J$2692,6,0)</f>
        <v>17</v>
      </c>
      <c r="X1532" s="10">
        <f t="array" ref="X1532">VLOOKUP(A1532,BUSINESS!$A$2:$J$2692,7,0)</f>
        <v>0</v>
      </c>
      <c r="Y1532" s="10">
        <f t="array" ref="Y1532">VLOOKUP(A1532,BUSINESS!$A$2:$J$2692,8,0)</f>
        <v>128</v>
      </c>
      <c r="Z1532" s="10">
        <f t="array" ref="Z1532">VLOOKUP(A1532,BUSINESS!$A$2:$J$2692,9,0)</f>
        <v>5.6000000000000001E-2</v>
      </c>
      <c r="AA1532" s="10">
        <f t="array" ref="AA1532">VLOOKUP(A1532,BUSINESS!$A$2:$J$2692,10,0)</f>
        <v>0.57976412489999996</v>
      </c>
      <c r="AB1532" s="12">
        <f t="shared" si="87"/>
        <v>2895.6416193806003</v>
      </c>
      <c r="AC1532" s="10">
        <f t="shared" ref="AC1532:AC1786" si="90">J1532/R1532</f>
        <v>1.6048604344586462E-3</v>
      </c>
      <c r="AD1532" s="10">
        <f t="shared" ref="AD1532:AD1786" si="91">I1532/R1532</f>
        <v>5.5405895951548504E-4</v>
      </c>
      <c r="AE1532" s="10">
        <f t="shared" ref="AE1532:AE1786" si="92">U1532/R1532</f>
        <v>7.6421925450411727</v>
      </c>
      <c r="AF1532">
        <f t="shared" si="89"/>
        <v>66.869184769110262</v>
      </c>
    </row>
    <row r="1533" spans="1:32" ht="14.4">
      <c r="A1533" s="7" t="str">
        <f t="shared" si="88"/>
        <v>Marshall Islands-Oceania 2010</v>
      </c>
      <c r="B1533" s="7" t="s">
        <v>196</v>
      </c>
      <c r="C1533" s="8" t="s">
        <v>80</v>
      </c>
      <c r="D1533" s="9" t="s">
        <v>72</v>
      </c>
      <c r="E1533" s="14">
        <v>0.16</v>
      </c>
      <c r="F1533" s="13">
        <v>163200000</v>
      </c>
      <c r="G1533" s="14">
        <v>542</v>
      </c>
      <c r="H1533" s="8"/>
      <c r="I1533" s="10">
        <v>29</v>
      </c>
      <c r="J1533" s="11">
        <f t="array" ref="J1533">VLOOKUP(A1533,ENERGY!$A$2:$F$2691,6,0)</f>
        <v>84</v>
      </c>
      <c r="K1533" s="10">
        <f t="array" ref="K1533">VLOOKUP(A1533,'HUMAN RESOURCES'!$A$2:$M$2692,5,0)</f>
        <v>0</v>
      </c>
      <c r="L1533" s="11">
        <f t="array" ref="L1533">VLOOKUP(A1533,'HUMAN RESOURCES'!$A$2:$M$2692,6,0)</f>
        <v>3.2000000000000001E-2</v>
      </c>
      <c r="M1533" s="10">
        <f t="array" ref="M1533">VLOOKUP(A1533,'HUMAN RESOURCES'!$A$2:$M$2692,7,0)</f>
        <v>0</v>
      </c>
      <c r="N1533" s="10">
        <f t="array" ref="N1533">VLOOKUP(A1533,'HUMAN RESOURCES'!$A$2:$M$2692,8,0)</f>
        <v>0</v>
      </c>
      <c r="O1533" s="10">
        <f t="array" ref="O1533">VLOOKUP(A1533,'HUMAN RESOURCES'!$A$2:$M$2692,9,0)</f>
        <v>0</v>
      </c>
      <c r="P1533" s="10">
        <f t="array" ref="P1533">VLOOKUP(A1533,'HUMAN RESOURCES'!$A$2:$M$2692,10,0)</f>
        <v>0</v>
      </c>
      <c r="Q1533" s="10">
        <f t="array" ref="Q1533">VLOOKUP(A1533,'HUMAN RESOURCES'!$A$2:$M$2692,11,0)</f>
        <v>0</v>
      </c>
      <c r="R1533" s="10">
        <f t="array" ref="R1533">VLOOKUP(A1533,'HUMAN RESOURCES'!$A$2:$M$2692,12,0)</f>
        <v>52428</v>
      </c>
      <c r="S1533" s="10">
        <f t="array" ref="S1533">VLOOKUP(A1533,'HUMAN RESOURCES'!$A$2:$M$2692,13,0)</f>
        <v>0.71299999999999997</v>
      </c>
      <c r="T1533" s="10">
        <f t="array" ref="T1533">VLOOKUP(A1533,TOURISM!$A$2:$F$2692,5,0)</f>
        <v>3300000</v>
      </c>
      <c r="U1533" s="10">
        <v>400000</v>
      </c>
      <c r="V1533" s="10">
        <f t="array" ref="V1533">VLOOKUP(A1533,BUSINESS!$A$2:$J$2692,5,0)</f>
        <v>0.64800000000000002</v>
      </c>
      <c r="W1533" s="10">
        <f t="array" ref="W1533">VLOOKUP(A1533,BUSINESS!$A$2:$J$2692,6,0)</f>
        <v>17</v>
      </c>
      <c r="X1533" s="10">
        <f t="array" ref="X1533">VLOOKUP(A1533,BUSINESS!$A$2:$J$2692,7,0)</f>
        <v>0</v>
      </c>
      <c r="Y1533" s="10">
        <f t="array" ref="Y1533">VLOOKUP(A1533,BUSINESS!$A$2:$J$2692,8,0)</f>
        <v>128</v>
      </c>
      <c r="Z1533" s="10">
        <f t="array" ref="Z1533">VLOOKUP(A1533,BUSINESS!$A$2:$J$2692,9,0)</f>
        <v>7.0000000000000007E-2</v>
      </c>
      <c r="AA1533" s="10">
        <f t="array" ref="AA1533">VLOOKUP(A1533,BUSINESS!$A$2:$J$2692,10,0)</f>
        <v>0.57976412489999996</v>
      </c>
      <c r="AB1533" s="12">
        <f t="shared" si="87"/>
        <v>3112.8404669260699</v>
      </c>
      <c r="AC1533" s="10">
        <f t="shared" si="90"/>
        <v>1.6021972991531242E-3</v>
      </c>
      <c r="AD1533" s="10">
        <f t="shared" si="91"/>
        <v>5.5313954375524528E-4</v>
      </c>
      <c r="AE1533" s="10">
        <f t="shared" si="92"/>
        <v>7.6295109483482113</v>
      </c>
      <c r="AF1533">
        <f t="shared" si="89"/>
        <v>62.943465323872736</v>
      </c>
    </row>
    <row r="1534" spans="1:32" ht="14.4">
      <c r="A1534" s="7" t="str">
        <f t="shared" si="88"/>
        <v>Marshall Islands-Oceania 2011</v>
      </c>
      <c r="B1534" s="7" t="s">
        <v>196</v>
      </c>
      <c r="C1534" s="8" t="s">
        <v>80</v>
      </c>
      <c r="D1534" s="9" t="s">
        <v>73</v>
      </c>
      <c r="E1534" s="14">
        <v>0.16</v>
      </c>
      <c r="F1534" s="13">
        <v>170700000</v>
      </c>
      <c r="G1534" s="14">
        <v>567</v>
      </c>
      <c r="H1534" s="8"/>
      <c r="I1534" s="10">
        <f t="array" ref="I1534">VLOOKUP(A1534,ENERGY!$A$2:$F$2691,5,0)</f>
        <v>30</v>
      </c>
      <c r="J1534" s="11">
        <f t="array" ref="J1534">VLOOKUP(A1534,ENERGY!$A$2:$F$2691,6,0)</f>
        <v>92</v>
      </c>
      <c r="K1534" s="10">
        <f t="array" ref="K1534">VLOOKUP(A1534,'HUMAN RESOURCES'!$A$2:$M$2692,5,0)</f>
        <v>0</v>
      </c>
      <c r="L1534" s="11">
        <f t="array" ref="L1534">VLOOKUP(A1534,'HUMAN RESOURCES'!$A$2:$M$2692,6,0)</f>
        <v>3.2000000000000001E-2</v>
      </c>
      <c r="M1534" s="10">
        <f t="array" ref="M1534">VLOOKUP(A1534,'HUMAN RESOURCES'!$A$2:$M$2692,7,0)</f>
        <v>0</v>
      </c>
      <c r="N1534" s="10">
        <f t="array" ref="N1534">VLOOKUP(A1534,'HUMAN RESOURCES'!$A$2:$M$2692,8,0)</f>
        <v>0</v>
      </c>
      <c r="O1534" s="10">
        <f t="array" ref="O1534">VLOOKUP(A1534,'HUMAN RESOURCES'!$A$2:$M$2692,9,0)</f>
        <v>0</v>
      </c>
      <c r="P1534" s="10">
        <f t="array" ref="P1534">VLOOKUP(A1534,'HUMAN RESOURCES'!$A$2:$M$2692,10,0)</f>
        <v>0</v>
      </c>
      <c r="Q1534" s="10">
        <f t="array" ref="Q1534">VLOOKUP(A1534,'HUMAN RESOURCES'!$A$2:$M$2692,11,0)</f>
        <v>0</v>
      </c>
      <c r="R1534" s="10">
        <f t="array" ref="R1534">VLOOKUP(A1534,'HUMAN RESOURCES'!$A$2:$M$2692,12,0)</f>
        <v>52495</v>
      </c>
      <c r="S1534" s="10">
        <f t="array" ref="S1534">VLOOKUP(A1534,'HUMAN RESOURCES'!$A$2:$M$2692,13,0)</f>
        <v>0.71599999999999997</v>
      </c>
      <c r="T1534" s="10">
        <f t="array" ref="T1534">VLOOKUP(A1534,TOURISM!$A$2:$F$2692,5,0)</f>
        <v>0</v>
      </c>
      <c r="U1534" s="10">
        <v>400000</v>
      </c>
      <c r="V1534" s="10">
        <f t="array" ref="V1534">VLOOKUP(A1534,BUSINESS!$A$2:$J$2692,5,0)</f>
        <v>0.64800000000000002</v>
      </c>
      <c r="W1534" s="10">
        <f t="array" ref="W1534">VLOOKUP(A1534,BUSINESS!$A$2:$J$2692,6,0)</f>
        <v>17</v>
      </c>
      <c r="X1534" s="10">
        <f t="array" ref="X1534">VLOOKUP(A1534,BUSINESS!$A$2:$J$2692,7,0)</f>
        <v>0</v>
      </c>
      <c r="Y1534" s="10">
        <f t="array" ref="Y1534">VLOOKUP(A1534,BUSINESS!$A$2:$J$2692,8,0)</f>
        <v>128</v>
      </c>
      <c r="Z1534" s="10">
        <f t="array" ref="Z1534">VLOOKUP(A1534,BUSINESS!$A$2:$J$2692,9,0)</f>
        <v>8.1000000000000003E-2</v>
      </c>
      <c r="AA1534" s="10">
        <f t="array" ref="AA1534">VLOOKUP(A1534,BUSINESS!$A$2:$J$2692,10,0)</f>
        <v>0.57976412489999996</v>
      </c>
      <c r="AB1534" s="12">
        <f t="shared" si="87"/>
        <v>3251.7382607867416</v>
      </c>
      <c r="AC1534" s="10">
        <f t="shared" si="90"/>
        <v>1.7525478617011145E-3</v>
      </c>
      <c r="AD1534" s="10">
        <f t="shared" si="91"/>
        <v>5.7148299838079817E-4</v>
      </c>
      <c r="AE1534" s="10">
        <f t="shared" si="92"/>
        <v>7.6197733117439759</v>
      </c>
      <c r="AF1534">
        <f t="shared" si="89"/>
        <v>0</v>
      </c>
    </row>
    <row r="1535" spans="1:32" ht="14.4">
      <c r="A1535" s="7" t="str">
        <f t="shared" si="88"/>
        <v>Marshall Islands-Oceania 2012</v>
      </c>
      <c r="B1535" s="7" t="s">
        <v>196</v>
      </c>
      <c r="C1535" s="8" t="s">
        <v>80</v>
      </c>
      <c r="D1535" s="9" t="s">
        <v>74</v>
      </c>
      <c r="E1535" s="14">
        <v>0.156</v>
      </c>
      <c r="F1535" s="13">
        <v>173000000</v>
      </c>
      <c r="G1535" s="14">
        <v>590</v>
      </c>
      <c r="H1535" s="8"/>
      <c r="I1535" s="10">
        <v>30</v>
      </c>
      <c r="J1535" s="11">
        <v>92</v>
      </c>
      <c r="K1535" s="10">
        <f t="array" ref="K1535">VLOOKUP(A1535,'HUMAN RESOURCES'!$A$2:$M$2692,5,0)</f>
        <v>0</v>
      </c>
      <c r="L1535" s="11">
        <f t="array" ref="L1535">VLOOKUP(A1535,'HUMAN RESOURCES'!$A$2:$M$2692,6,0)</f>
        <v>3.1E-2</v>
      </c>
      <c r="M1535" s="10">
        <f t="array" ref="M1535">VLOOKUP(A1535,'HUMAN RESOURCES'!$A$2:$M$2692,7,0)</f>
        <v>0</v>
      </c>
      <c r="N1535" s="10">
        <f t="array" ref="N1535">VLOOKUP(A1535,'HUMAN RESOURCES'!$A$2:$M$2692,8,0)</f>
        <v>0</v>
      </c>
      <c r="O1535" s="10">
        <f t="array" ref="O1535">VLOOKUP(A1535,'HUMAN RESOURCES'!$A$2:$M$2692,9,0)</f>
        <v>0</v>
      </c>
      <c r="P1535" s="10">
        <f t="array" ref="P1535">VLOOKUP(A1535,'HUMAN RESOURCES'!$A$2:$M$2692,10,0)</f>
        <v>0</v>
      </c>
      <c r="Q1535" s="10">
        <f t="array" ref="Q1535">VLOOKUP(A1535,'HUMAN RESOURCES'!$A$2:$M$2692,11,0)</f>
        <v>0</v>
      </c>
      <c r="R1535" s="10">
        <f t="array" ref="R1535">VLOOKUP(A1535,'HUMAN RESOURCES'!$A$2:$M$2692,12,0)</f>
        <v>52555</v>
      </c>
      <c r="S1535" s="10">
        <f t="array" ref="S1535">VLOOKUP(A1535,'HUMAN RESOURCES'!$A$2:$M$2692,13,0)</f>
        <v>0.71899999999999997</v>
      </c>
      <c r="T1535" s="10">
        <f t="array" ref="T1535">VLOOKUP(A1535,TOURISM!$A$2:$F$2692,5,0)</f>
        <v>0</v>
      </c>
      <c r="U1535" s="10">
        <v>400000</v>
      </c>
      <c r="V1535" s="10">
        <f t="array" ref="V1535">VLOOKUP(A1535,BUSINESS!$A$2:$J$2692,5,0)</f>
        <v>0.64800000000000002</v>
      </c>
      <c r="W1535" s="10">
        <f t="array" ref="W1535">VLOOKUP(A1535,BUSINESS!$A$2:$J$2692,6,0)</f>
        <v>17</v>
      </c>
      <c r="X1535" s="10">
        <f t="array" ref="X1535">VLOOKUP(A1535,BUSINESS!$A$2:$J$2692,7,0)</f>
        <v>110</v>
      </c>
      <c r="Y1535" s="10">
        <f t="array" ref="Y1535">VLOOKUP(A1535,BUSINESS!$A$2:$J$2692,8,0)</f>
        <v>128</v>
      </c>
      <c r="Z1535" s="10">
        <f t="array" ref="Z1535">VLOOKUP(A1535,BUSINESS!$A$2:$J$2692,9,0)</f>
        <v>0.1</v>
      </c>
      <c r="AA1535" s="10">
        <f t="array" ref="AA1535">VLOOKUP(A1535,BUSINESS!$A$2:$J$2692,10,0)</f>
        <v>0.57976412489999996</v>
      </c>
      <c r="AB1535" s="12">
        <f t="shared" si="87"/>
        <v>3291.7895538007801</v>
      </c>
      <c r="AC1535" s="10">
        <f t="shared" si="90"/>
        <v>1.75054704595186E-3</v>
      </c>
      <c r="AD1535" s="10">
        <f t="shared" si="91"/>
        <v>5.7083055846256301E-4</v>
      </c>
      <c r="AE1535" s="10">
        <f t="shared" si="92"/>
        <v>7.6110741128341735</v>
      </c>
      <c r="AF1535">
        <f t="shared" si="89"/>
        <v>0</v>
      </c>
    </row>
    <row r="1536" spans="1:32" ht="14.4">
      <c r="A1536" s="7" t="str">
        <f t="shared" si="88"/>
        <v>Mauritania-Africa 2000</v>
      </c>
      <c r="B1536" s="7" t="s">
        <v>197</v>
      </c>
      <c r="C1536" s="8" t="s">
        <v>78</v>
      </c>
      <c r="D1536" s="9" t="s">
        <v>62</v>
      </c>
      <c r="E1536" s="14">
        <v>0.06</v>
      </c>
      <c r="F1536" s="13">
        <v>1293653473</v>
      </c>
      <c r="G1536" s="14">
        <v>24</v>
      </c>
      <c r="H1536" s="14">
        <v>0.25600000000000001</v>
      </c>
      <c r="I1536" s="10">
        <f t="array" ref="I1536">VLOOKUP(A1536,ENERGY!$A$2:$F$2691,5,0)</f>
        <v>0</v>
      </c>
      <c r="J1536" s="11">
        <f t="array" ref="J1536">VLOOKUP(A1536,ENERGY!$A$2:$F$2691,6,0)</f>
        <v>0</v>
      </c>
      <c r="K1536" s="10">
        <f t="array" ref="K1536">VLOOKUP(A1536,'HUMAN RESOURCES'!$A$2:$M$2692,5,0)</f>
        <v>3.7999999999999999E-2</v>
      </c>
      <c r="L1536" s="11">
        <f t="array" ref="L1536">VLOOKUP(A1536,'HUMAN RESOURCES'!$A$2:$M$2692,6,0)</f>
        <v>7.5999999999999998E-2</v>
      </c>
      <c r="M1536" s="10">
        <f t="array" ref="M1536">VLOOKUP(A1536,'HUMAN RESOURCES'!$A$2:$M$2692,7,0)</f>
        <v>61</v>
      </c>
      <c r="N1536" s="10">
        <f t="array" ref="N1536">VLOOKUP(A1536,'HUMAN RESOURCES'!$A$2:$M$2692,8,0)</f>
        <v>58</v>
      </c>
      <c r="O1536" s="10">
        <f t="array" ref="O1536">VLOOKUP(A1536,'HUMAN RESOURCES'!$A$2:$M$2692,9,0)</f>
        <v>0.42799999999999999</v>
      </c>
      <c r="P1536" s="10">
        <f t="array" ref="P1536">VLOOKUP(A1536,'HUMAN RESOURCES'!$A$2:$M$2692,10,0)</f>
        <v>0.54</v>
      </c>
      <c r="Q1536" s="10">
        <f t="array" ref="Q1536">VLOOKUP(A1536,'HUMAN RESOURCES'!$A$2:$M$2692,11,0)</f>
        <v>3.2000000000000001E-2</v>
      </c>
      <c r="R1536" s="10">
        <f t="array" ref="R1536">VLOOKUP(A1536,'HUMAN RESOURCES'!$A$2:$M$2692,12,0)</f>
        <v>2708095</v>
      </c>
      <c r="S1536" s="10">
        <f t="array" ref="S1536">VLOOKUP(A1536,'HUMAN RESOURCES'!$A$2:$M$2692,13,0)</f>
        <v>0.49199999999999999</v>
      </c>
      <c r="T1536" s="10">
        <f t="array" ref="T1536">VLOOKUP(A1536,TOURISM!$A$2:$F$2692,5,0)</f>
        <v>0</v>
      </c>
      <c r="U1536" s="10">
        <f t="array" ref="U1536">VLOOKUP(A1536,TOURISM!$A$2:$F$2692,6,0)</f>
        <v>0</v>
      </c>
      <c r="V1536" s="10">
        <f t="array" ref="V1536">VLOOKUP(A1536,BUSINESS!$A$2:$J$2692,5,0)</f>
        <v>0</v>
      </c>
      <c r="W1536" s="10">
        <f t="array" ref="W1536">VLOOKUP(A1536,BUSINESS!$A$2:$J$2692,6,0)</f>
        <v>0</v>
      </c>
      <c r="X1536" s="10">
        <f t="array" ref="X1536">VLOOKUP(A1536,BUSINESS!$A$2:$J$2692,7,0)</f>
        <v>0</v>
      </c>
      <c r="Y1536" s="10">
        <f t="array" ref="Y1536">VLOOKUP(A1536,BUSINESS!$A$2:$J$2692,8,0)</f>
        <v>0</v>
      </c>
      <c r="Z1536" s="10">
        <f t="array" ref="Z1536">VLOOKUP(A1536,BUSINESS!$A$2:$J$2692,9,0)</f>
        <v>2E-3</v>
      </c>
      <c r="AA1536" s="10">
        <f t="array" ref="AA1536">VLOOKUP(A1536,BUSINESS!$A$2:$J$2692,10,0)</f>
        <v>6.0000000000000001E-3</v>
      </c>
      <c r="AB1536" s="12">
        <f t="shared" si="87"/>
        <v>477.69870443983683</v>
      </c>
      <c r="AC1536" s="10">
        <f t="shared" si="90"/>
        <v>0</v>
      </c>
      <c r="AD1536" s="10">
        <f t="shared" si="91"/>
        <v>0</v>
      </c>
      <c r="AE1536" s="10">
        <f t="shared" si="92"/>
        <v>0</v>
      </c>
      <c r="AF1536">
        <f t="shared" si="89"/>
        <v>0</v>
      </c>
    </row>
    <row r="1537" spans="1:32" ht="14.4">
      <c r="A1537" s="7" t="str">
        <f t="shared" si="88"/>
        <v>Mauritania-Africa 2001</v>
      </c>
      <c r="B1537" s="7" t="s">
        <v>197</v>
      </c>
      <c r="C1537" s="8" t="s">
        <v>78</v>
      </c>
      <c r="D1537" s="9" t="s">
        <v>63</v>
      </c>
      <c r="E1537" s="14">
        <v>4.8000000000000001E-2</v>
      </c>
      <c r="F1537" s="13">
        <v>1295536829</v>
      </c>
      <c r="G1537" s="14">
        <v>19</v>
      </c>
      <c r="H1537" s="14">
        <v>0.22500000000000001</v>
      </c>
      <c r="I1537" s="10">
        <f t="array" ref="I1537">VLOOKUP(A1537,ENERGY!$A$2:$F$2691,5,0)</f>
        <v>0</v>
      </c>
      <c r="J1537" s="11">
        <f t="array" ref="J1537">VLOOKUP(A1537,ENERGY!$A$2:$F$2691,6,0)</f>
        <v>0</v>
      </c>
      <c r="K1537" s="10">
        <f t="array" ref="K1537">VLOOKUP(A1537,'HUMAN RESOURCES'!$A$2:$M$2692,5,0)</f>
        <v>3.7999999999999999E-2</v>
      </c>
      <c r="L1537" s="11">
        <f t="array" ref="L1537">VLOOKUP(A1537,'HUMAN RESOURCES'!$A$2:$M$2692,6,0)</f>
        <v>7.5999999999999998E-2</v>
      </c>
      <c r="M1537" s="10">
        <f t="array" ref="M1537">VLOOKUP(A1537,'HUMAN RESOURCES'!$A$2:$M$2692,7,0)</f>
        <v>61</v>
      </c>
      <c r="N1537" s="10">
        <f t="array" ref="N1537">VLOOKUP(A1537,'HUMAN RESOURCES'!$A$2:$M$2692,8,0)</f>
        <v>58</v>
      </c>
      <c r="O1537" s="10">
        <f t="array" ref="O1537">VLOOKUP(A1537,'HUMAN RESOURCES'!$A$2:$M$2692,9,0)</f>
        <v>0.42599999999999999</v>
      </c>
      <c r="P1537" s="10">
        <f t="array" ref="P1537">VLOOKUP(A1537,'HUMAN RESOURCES'!$A$2:$M$2692,10,0)</f>
        <v>0.54300000000000004</v>
      </c>
      <c r="Q1537" s="10">
        <f t="array" ref="Q1537">VLOOKUP(A1537,'HUMAN RESOURCES'!$A$2:$M$2692,11,0)</f>
        <v>3.2000000000000001E-2</v>
      </c>
      <c r="R1537" s="10">
        <f t="array" ref="R1537">VLOOKUP(A1537,'HUMAN RESOURCES'!$A$2:$M$2692,12,0)</f>
        <v>2791403</v>
      </c>
      <c r="S1537" s="10">
        <f t="array" ref="S1537">VLOOKUP(A1537,'HUMAN RESOURCES'!$A$2:$M$2692,13,0)</f>
        <v>0.5</v>
      </c>
      <c r="T1537" s="10">
        <f t="array" ref="T1537">VLOOKUP(A1537,TOURISM!$A$2:$F$2692,5,0)</f>
        <v>0</v>
      </c>
      <c r="U1537" s="10">
        <f t="array" ref="U1537">VLOOKUP(A1537,TOURISM!$A$2:$F$2692,6,0)</f>
        <v>0</v>
      </c>
      <c r="V1537" s="10">
        <f t="array" ref="V1537">VLOOKUP(A1537,BUSINESS!$A$2:$J$2692,5,0)</f>
        <v>0</v>
      </c>
      <c r="W1537" s="10">
        <f t="array" ref="W1537">VLOOKUP(A1537,BUSINESS!$A$2:$J$2692,6,0)</f>
        <v>0</v>
      </c>
      <c r="X1537" s="10">
        <f t="array" ref="X1537">VLOOKUP(A1537,BUSINESS!$A$2:$J$2692,7,0)</f>
        <v>0</v>
      </c>
      <c r="Y1537" s="10">
        <f t="array" ref="Y1537">VLOOKUP(A1537,BUSINESS!$A$2:$J$2692,8,0)</f>
        <v>0</v>
      </c>
      <c r="Z1537" s="10">
        <f t="array" ref="Z1537">VLOOKUP(A1537,BUSINESS!$A$2:$J$2692,9,0)</f>
        <v>3.0000000000000001E-3</v>
      </c>
      <c r="AA1537" s="10">
        <f t="array" ref="AA1537">VLOOKUP(A1537,BUSINESS!$A$2:$J$2692,10,0)</f>
        <v>0.04</v>
      </c>
      <c r="AB1537" s="12">
        <f t="shared" si="87"/>
        <v>464.11672875611299</v>
      </c>
      <c r="AC1537" s="10">
        <f t="shared" si="90"/>
        <v>0</v>
      </c>
      <c r="AD1537" s="10">
        <f t="shared" si="91"/>
        <v>0</v>
      </c>
      <c r="AE1537" s="10">
        <f t="shared" si="92"/>
        <v>0</v>
      </c>
      <c r="AF1537">
        <f t="shared" si="89"/>
        <v>0</v>
      </c>
    </row>
    <row r="1538" spans="1:32" ht="14.4">
      <c r="A1538" s="7" t="str">
        <f t="shared" si="88"/>
        <v>Mauritania-Africa 2002</v>
      </c>
      <c r="B1538" s="7" t="s">
        <v>197</v>
      </c>
      <c r="C1538" s="8" t="s">
        <v>78</v>
      </c>
      <c r="D1538" s="9" t="s">
        <v>64</v>
      </c>
      <c r="E1538" s="14">
        <v>0.06</v>
      </c>
      <c r="F1538" s="13">
        <v>1324424463</v>
      </c>
      <c r="G1538" s="14">
        <v>24</v>
      </c>
      <c r="H1538" s="14">
        <v>0.21</v>
      </c>
      <c r="I1538" s="10">
        <f t="array" ref="I1538">VLOOKUP(A1538,ENERGY!$A$2:$F$2691,5,0)</f>
        <v>0</v>
      </c>
      <c r="J1538" s="11">
        <f t="array" ref="J1538">VLOOKUP(A1538,ENERGY!$A$2:$F$2691,6,0)</f>
        <v>2215</v>
      </c>
      <c r="K1538" s="10">
        <f t="array" ref="K1538">VLOOKUP(A1538,'HUMAN RESOURCES'!$A$2:$M$2692,5,0)</f>
        <v>3.7999999999999999E-2</v>
      </c>
      <c r="L1538" s="11">
        <f t="array" ref="L1538">VLOOKUP(A1538,'HUMAN RESOURCES'!$A$2:$M$2692,6,0)</f>
        <v>7.5999999999999998E-2</v>
      </c>
      <c r="M1538" s="10">
        <f t="array" ref="M1538">VLOOKUP(A1538,'HUMAN RESOURCES'!$A$2:$M$2692,7,0)</f>
        <v>61</v>
      </c>
      <c r="N1538" s="10">
        <f t="array" ref="N1538">VLOOKUP(A1538,'HUMAN RESOURCES'!$A$2:$M$2692,8,0)</f>
        <v>58</v>
      </c>
      <c r="O1538" s="10">
        <f t="array" ref="O1538">VLOOKUP(A1538,'HUMAN RESOURCES'!$A$2:$M$2692,9,0)</f>
        <v>0.42299999999999999</v>
      </c>
      <c r="P1538" s="10">
        <f t="array" ref="P1538">VLOOKUP(A1538,'HUMAN RESOURCES'!$A$2:$M$2692,10,0)</f>
        <v>0.54500000000000004</v>
      </c>
      <c r="Q1538" s="10">
        <f t="array" ref="Q1538">VLOOKUP(A1538,'HUMAN RESOURCES'!$A$2:$M$2692,11,0)</f>
        <v>3.2000000000000001E-2</v>
      </c>
      <c r="R1538" s="10">
        <f t="array" ref="R1538">VLOOKUP(A1538,'HUMAN RESOURCES'!$A$2:$M$2692,12,0)</f>
        <v>2877431</v>
      </c>
      <c r="S1538" s="10">
        <f t="array" ref="S1538">VLOOKUP(A1538,'HUMAN RESOURCES'!$A$2:$M$2692,13,0)</f>
        <v>0.50800000000000001</v>
      </c>
      <c r="T1538" s="10">
        <f t="array" ref="T1538">VLOOKUP(A1538,TOURISM!$A$2:$F$2692,5,0)</f>
        <v>0</v>
      </c>
      <c r="U1538" s="10">
        <f t="array" ref="U1538">VLOOKUP(A1538,TOURISM!$A$2:$F$2692,6,0)</f>
        <v>0</v>
      </c>
      <c r="V1538" s="10">
        <f t="array" ref="V1538">VLOOKUP(A1538,BUSINESS!$A$2:$J$2692,5,0)</f>
        <v>0</v>
      </c>
      <c r="W1538" s="10">
        <f t="array" ref="W1538">VLOOKUP(A1538,BUSINESS!$A$2:$J$2692,6,0)</f>
        <v>0</v>
      </c>
      <c r="X1538" s="10">
        <f t="array" ref="X1538">VLOOKUP(A1538,BUSINESS!$A$2:$J$2692,7,0)</f>
        <v>0</v>
      </c>
      <c r="Y1538" s="10">
        <f t="array" ref="Y1538">VLOOKUP(A1538,BUSINESS!$A$2:$J$2692,8,0)</f>
        <v>0</v>
      </c>
      <c r="Z1538" s="10">
        <f t="array" ref="Z1538">VLOOKUP(A1538,BUSINESS!$A$2:$J$2692,9,0)</f>
        <v>4.0000000000000001E-3</v>
      </c>
      <c r="AA1538" s="10">
        <f t="array" ref="AA1538">VLOOKUP(A1538,BUSINESS!$A$2:$J$2692,10,0)</f>
        <v>8.5999999999999993E-2</v>
      </c>
      <c r="AB1538" s="12">
        <f t="shared" ref="AB1538:AB1601" si="93">F1538/R1538</f>
        <v>460.28018152303218</v>
      </c>
      <c r="AC1538" s="10">
        <f t="shared" si="90"/>
        <v>7.6978388013474515E-4</v>
      </c>
      <c r="AD1538" s="10">
        <f t="shared" si="91"/>
        <v>0</v>
      </c>
      <c r="AE1538" s="10">
        <f t="shared" si="92"/>
        <v>0</v>
      </c>
      <c r="AF1538">
        <f t="shared" si="89"/>
        <v>0</v>
      </c>
    </row>
    <row r="1539" spans="1:32" ht="14.4">
      <c r="A1539" s="7" t="str">
        <f t="shared" ref="A1539:A1602" si="94">CONCATENATE(B1539," ",D1539)</f>
        <v>Mauritania-Africa 2003</v>
      </c>
      <c r="B1539" s="7" t="s">
        <v>197</v>
      </c>
      <c r="C1539" s="8" t="s">
        <v>78</v>
      </c>
      <c r="D1539" s="9" t="s">
        <v>65</v>
      </c>
      <c r="E1539" s="14">
        <v>5.3999999999999999E-2</v>
      </c>
      <c r="F1539" s="13">
        <v>1563072653</v>
      </c>
      <c r="G1539" s="14">
        <v>23</v>
      </c>
      <c r="H1539" s="14">
        <v>0.21</v>
      </c>
      <c r="I1539" s="10">
        <f t="array" ref="I1539">VLOOKUP(A1539,ENERGY!$A$2:$F$2691,5,0)</f>
        <v>0</v>
      </c>
      <c r="J1539" s="11">
        <f t="array" ref="J1539">VLOOKUP(A1539,ENERGY!$A$2:$F$2691,6,0)</f>
        <v>2211</v>
      </c>
      <c r="K1539" s="10">
        <f t="array" ref="K1539">VLOOKUP(A1539,'HUMAN RESOURCES'!$A$2:$M$2692,5,0)</f>
        <v>3.6999999999999998E-2</v>
      </c>
      <c r="L1539" s="11">
        <f t="array" ref="L1539">VLOOKUP(A1539,'HUMAN RESOURCES'!$A$2:$M$2692,6,0)</f>
        <v>7.5999999999999998E-2</v>
      </c>
      <c r="M1539" s="10">
        <f t="array" ref="M1539">VLOOKUP(A1539,'HUMAN RESOURCES'!$A$2:$M$2692,7,0)</f>
        <v>62</v>
      </c>
      <c r="N1539" s="10">
        <f t="array" ref="N1539">VLOOKUP(A1539,'HUMAN RESOURCES'!$A$2:$M$2692,8,0)</f>
        <v>59</v>
      </c>
      <c r="O1539" s="10">
        <f t="array" ref="O1539">VLOOKUP(A1539,'HUMAN RESOURCES'!$A$2:$M$2692,9,0)</f>
        <v>0.42</v>
      </c>
      <c r="P1539" s="10">
        <f t="array" ref="P1539">VLOOKUP(A1539,'HUMAN RESOURCES'!$A$2:$M$2692,10,0)</f>
        <v>0.54800000000000004</v>
      </c>
      <c r="Q1539" s="10">
        <f t="array" ref="Q1539">VLOOKUP(A1539,'HUMAN RESOURCES'!$A$2:$M$2692,11,0)</f>
        <v>3.2000000000000001E-2</v>
      </c>
      <c r="R1539" s="10">
        <f t="array" ref="R1539">VLOOKUP(A1539,'HUMAN RESOURCES'!$A$2:$M$2692,12,0)</f>
        <v>2965667</v>
      </c>
      <c r="S1539" s="10">
        <f t="array" ref="S1539">VLOOKUP(A1539,'HUMAN RESOURCES'!$A$2:$M$2692,13,0)</f>
        <v>0.51600000000000001</v>
      </c>
      <c r="T1539" s="10">
        <f t="array" ref="T1539">VLOOKUP(A1539,TOURISM!$A$2:$F$2692,5,0)</f>
        <v>0</v>
      </c>
      <c r="U1539" s="10">
        <f t="array" ref="U1539">VLOOKUP(A1539,TOURISM!$A$2:$F$2692,6,0)</f>
        <v>0</v>
      </c>
      <c r="V1539" s="10">
        <f t="array" ref="V1539">VLOOKUP(A1539,BUSINESS!$A$2:$J$2692,5,0)</f>
        <v>0</v>
      </c>
      <c r="W1539" s="10">
        <f t="array" ref="W1539">VLOOKUP(A1539,BUSINESS!$A$2:$J$2692,6,0)</f>
        <v>82</v>
      </c>
      <c r="X1539" s="10">
        <f t="array" ref="X1539">VLOOKUP(A1539,BUSINESS!$A$2:$J$2692,7,0)</f>
        <v>0</v>
      </c>
      <c r="Y1539" s="10">
        <f t="array" ref="Y1539">VLOOKUP(A1539,BUSINESS!$A$2:$J$2692,8,0)</f>
        <v>0</v>
      </c>
      <c r="Z1539" s="10">
        <f t="array" ref="Z1539">VLOOKUP(A1539,BUSINESS!$A$2:$J$2692,9,0)</f>
        <v>4.0000000000000001E-3</v>
      </c>
      <c r="AA1539" s="10">
        <f t="array" ref="AA1539">VLOOKUP(A1539,BUSINESS!$A$2:$J$2692,10,0)</f>
        <v>0.11799999999999999</v>
      </c>
      <c r="AB1539" s="12">
        <f t="shared" si="93"/>
        <v>527.05602247319064</v>
      </c>
      <c r="AC1539" s="10">
        <f t="shared" si="90"/>
        <v>7.4553211806989796E-4</v>
      </c>
      <c r="AD1539" s="10">
        <f t="shared" si="91"/>
        <v>0</v>
      </c>
      <c r="AE1539" s="10">
        <f t="shared" si="92"/>
        <v>0</v>
      </c>
      <c r="AF1539">
        <f t="shared" ref="AF1539:AF1602" si="95">T1539/R1539</f>
        <v>0</v>
      </c>
    </row>
    <row r="1540" spans="1:32" ht="14.4">
      <c r="A1540" s="7" t="str">
        <f t="shared" si="94"/>
        <v>Mauritania-Africa 2004</v>
      </c>
      <c r="B1540" s="7" t="s">
        <v>197</v>
      </c>
      <c r="C1540" s="8" t="s">
        <v>78</v>
      </c>
      <c r="D1540" s="9" t="s">
        <v>66</v>
      </c>
      <c r="E1540" s="14">
        <v>5.8999999999999997E-2</v>
      </c>
      <c r="F1540" s="13">
        <v>1833445283</v>
      </c>
      <c r="G1540" s="14">
        <v>28</v>
      </c>
      <c r="H1540" s="14">
        <v>0.21</v>
      </c>
      <c r="I1540" s="10">
        <f t="array" ref="I1540">VLOOKUP(A1540,ENERGY!$A$2:$F$2691,5,0)</f>
        <v>0</v>
      </c>
      <c r="J1540" s="11">
        <f t="array" ref="J1540">VLOOKUP(A1540,ENERGY!$A$2:$F$2691,6,0)</f>
        <v>2021</v>
      </c>
      <c r="K1540" s="10">
        <f t="array" ref="K1540">VLOOKUP(A1540,'HUMAN RESOURCES'!$A$2:$M$2692,5,0)</f>
        <v>3.6999999999999998E-2</v>
      </c>
      <c r="L1540" s="11">
        <f t="array" ref="L1540">VLOOKUP(A1540,'HUMAN RESOURCES'!$A$2:$M$2692,6,0)</f>
        <v>7.4999999999999997E-2</v>
      </c>
      <c r="M1540" s="10">
        <f t="array" ref="M1540">VLOOKUP(A1540,'HUMAN RESOURCES'!$A$2:$M$2692,7,0)</f>
        <v>62</v>
      </c>
      <c r="N1540" s="10">
        <f t="array" ref="N1540">VLOOKUP(A1540,'HUMAN RESOURCES'!$A$2:$M$2692,8,0)</f>
        <v>59</v>
      </c>
      <c r="O1540" s="10">
        <f t="array" ref="O1540">VLOOKUP(A1540,'HUMAN RESOURCES'!$A$2:$M$2692,9,0)</f>
        <v>0.41799999999999998</v>
      </c>
      <c r="P1540" s="10">
        <f t="array" ref="P1540">VLOOKUP(A1540,'HUMAN RESOURCES'!$A$2:$M$2692,10,0)</f>
        <v>0.55100000000000005</v>
      </c>
      <c r="Q1540" s="10">
        <f t="array" ref="Q1540">VLOOKUP(A1540,'HUMAN RESOURCES'!$A$2:$M$2692,11,0)</f>
        <v>3.2000000000000001E-2</v>
      </c>
      <c r="R1540" s="10">
        <f t="array" ref="R1540">VLOOKUP(A1540,'HUMAN RESOURCES'!$A$2:$M$2692,12,0)</f>
        <v>3055425</v>
      </c>
      <c r="S1540" s="10">
        <f t="array" ref="S1540">VLOOKUP(A1540,'HUMAN RESOURCES'!$A$2:$M$2692,13,0)</f>
        <v>0.52400000000000002</v>
      </c>
      <c r="T1540" s="10">
        <f t="array" ref="T1540">VLOOKUP(A1540,TOURISM!$A$2:$F$2692,5,0)</f>
        <v>0</v>
      </c>
      <c r="U1540" s="10">
        <f t="array" ref="U1540">VLOOKUP(A1540,TOURISM!$A$2:$F$2692,6,0)</f>
        <v>0</v>
      </c>
      <c r="V1540" s="10">
        <f t="array" ref="V1540">VLOOKUP(A1540,BUSINESS!$A$2:$J$2692,5,0)</f>
        <v>0</v>
      </c>
      <c r="W1540" s="10">
        <f t="array" ref="W1540">VLOOKUP(A1540,BUSINESS!$A$2:$J$2692,6,0)</f>
        <v>82</v>
      </c>
      <c r="X1540" s="10">
        <f t="array" ref="X1540">VLOOKUP(A1540,BUSINESS!$A$2:$J$2692,7,0)</f>
        <v>0</v>
      </c>
      <c r="Y1540" s="10">
        <f t="array" ref="Y1540">VLOOKUP(A1540,BUSINESS!$A$2:$J$2692,8,0)</f>
        <v>0</v>
      </c>
      <c r="Z1540" s="10">
        <f t="array" ref="Z1540">VLOOKUP(A1540,BUSINESS!$A$2:$J$2692,9,0)</f>
        <v>5.0000000000000001E-3</v>
      </c>
      <c r="AA1540" s="10">
        <f t="array" ref="AA1540">VLOOKUP(A1540,BUSINESS!$A$2:$J$2692,10,0)</f>
        <v>0.17100000000000001</v>
      </c>
      <c r="AB1540" s="12">
        <f t="shared" si="93"/>
        <v>600.06227709729421</v>
      </c>
      <c r="AC1540" s="10">
        <f t="shared" si="90"/>
        <v>6.6144644362077292E-4</v>
      </c>
      <c r="AD1540" s="10">
        <f t="shared" si="91"/>
        <v>0</v>
      </c>
      <c r="AE1540" s="10">
        <f t="shared" si="92"/>
        <v>0</v>
      </c>
      <c r="AF1540">
        <f t="shared" si="95"/>
        <v>0</v>
      </c>
    </row>
    <row r="1541" spans="1:32" ht="14.4">
      <c r="A1541" s="7" t="str">
        <f t="shared" si="94"/>
        <v>Mauritania-Africa 2005</v>
      </c>
      <c r="B1541" s="7" t="s">
        <v>197</v>
      </c>
      <c r="C1541" s="8" t="s">
        <v>78</v>
      </c>
      <c r="D1541" s="9" t="s">
        <v>67</v>
      </c>
      <c r="E1541" s="14">
        <v>0.05</v>
      </c>
      <c r="F1541" s="13">
        <v>2184444849</v>
      </c>
      <c r="G1541" s="14">
        <v>29</v>
      </c>
      <c r="H1541" s="14">
        <v>0.23100000000000001</v>
      </c>
      <c r="I1541" s="10">
        <f t="array" ref="I1541">VLOOKUP(A1541,ENERGY!$A$2:$F$2691,5,0)</f>
        <v>0</v>
      </c>
      <c r="J1541" s="11">
        <f t="array" ref="J1541">VLOOKUP(A1541,ENERGY!$A$2:$F$2691,6,0)</f>
        <v>1434</v>
      </c>
      <c r="K1541" s="10">
        <f t="array" ref="K1541">VLOOKUP(A1541,'HUMAN RESOURCES'!$A$2:$M$2692,5,0)</f>
        <v>3.6999999999999998E-2</v>
      </c>
      <c r="L1541" s="11">
        <f t="array" ref="L1541">VLOOKUP(A1541,'HUMAN RESOURCES'!$A$2:$M$2692,6,0)</f>
        <v>7.4999999999999997E-2</v>
      </c>
      <c r="M1541" s="10">
        <f t="array" ref="M1541">VLOOKUP(A1541,'HUMAN RESOURCES'!$A$2:$M$2692,7,0)</f>
        <v>62</v>
      </c>
      <c r="N1541" s="10">
        <f t="array" ref="N1541">VLOOKUP(A1541,'HUMAN RESOURCES'!$A$2:$M$2692,8,0)</f>
        <v>59</v>
      </c>
      <c r="O1541" s="10">
        <f t="array" ref="O1541">VLOOKUP(A1541,'HUMAN RESOURCES'!$A$2:$M$2692,9,0)</f>
        <v>0.41599999999999998</v>
      </c>
      <c r="P1541" s="10">
        <f t="array" ref="P1541">VLOOKUP(A1541,'HUMAN RESOURCES'!$A$2:$M$2692,10,0)</f>
        <v>0.55300000000000005</v>
      </c>
      <c r="Q1541" s="10">
        <f t="array" ref="Q1541">VLOOKUP(A1541,'HUMAN RESOURCES'!$A$2:$M$2692,11,0)</f>
        <v>3.1E-2</v>
      </c>
      <c r="R1541" s="10">
        <f t="array" ref="R1541">VLOOKUP(A1541,'HUMAN RESOURCES'!$A$2:$M$2692,12,0)</f>
        <v>3146164</v>
      </c>
      <c r="S1541" s="10">
        <f t="array" ref="S1541">VLOOKUP(A1541,'HUMAN RESOURCES'!$A$2:$M$2692,13,0)</f>
        <v>0.53100000000000003</v>
      </c>
      <c r="T1541" s="10">
        <f t="array" ref="T1541">VLOOKUP(A1541,TOURISM!$A$2:$F$2692,5,0)</f>
        <v>0</v>
      </c>
      <c r="U1541" s="10">
        <f t="array" ref="U1541">VLOOKUP(A1541,TOURISM!$A$2:$F$2692,6,0)</f>
        <v>0</v>
      </c>
      <c r="V1541" s="10">
        <f t="array" ref="V1541">VLOOKUP(A1541,BUSINESS!$A$2:$J$2692,5,0)</f>
        <v>0.94699999999999995</v>
      </c>
      <c r="W1541" s="10">
        <f t="array" ref="W1541">VLOOKUP(A1541,BUSINESS!$A$2:$J$2692,6,0)</f>
        <v>82</v>
      </c>
      <c r="X1541" s="10">
        <f t="array" ref="X1541">VLOOKUP(A1541,BUSINESS!$A$2:$J$2692,7,0)</f>
        <v>0</v>
      </c>
      <c r="Y1541" s="10">
        <f t="array" ref="Y1541">VLOOKUP(A1541,BUSINESS!$A$2:$J$2692,8,0)</f>
        <v>696</v>
      </c>
      <c r="Z1541" s="10">
        <f t="array" ref="Z1541">VLOOKUP(A1541,BUSINESS!$A$2:$J$2692,9,0)</f>
        <v>7.0000000000000001E-3</v>
      </c>
      <c r="AA1541" s="10">
        <f t="array" ref="AA1541">VLOOKUP(A1541,BUSINESS!$A$2:$J$2692,10,0)</f>
        <v>0.23699999999999999</v>
      </c>
      <c r="AB1541" s="12">
        <f t="shared" si="93"/>
        <v>694.32008280560069</v>
      </c>
      <c r="AC1541" s="10">
        <f t="shared" si="90"/>
        <v>4.5579315000743764E-4</v>
      </c>
      <c r="AD1541" s="10">
        <f t="shared" si="91"/>
        <v>0</v>
      </c>
      <c r="AE1541" s="10">
        <f t="shared" si="92"/>
        <v>0</v>
      </c>
      <c r="AF1541">
        <f t="shared" si="95"/>
        <v>0</v>
      </c>
    </row>
    <row r="1542" spans="1:32" ht="14.4">
      <c r="A1542" s="7" t="str">
        <f t="shared" si="94"/>
        <v>Mauritania-Africa 2006</v>
      </c>
      <c r="B1542" s="7" t="s">
        <v>197</v>
      </c>
      <c r="C1542" s="8" t="s">
        <v>78</v>
      </c>
      <c r="D1542" s="9" t="s">
        <v>68</v>
      </c>
      <c r="E1542" s="14">
        <v>3.5000000000000003E-2</v>
      </c>
      <c r="F1542" s="13">
        <v>3040718541</v>
      </c>
      <c r="G1542" s="14">
        <v>30</v>
      </c>
      <c r="H1542" s="14">
        <v>0.24</v>
      </c>
      <c r="I1542" s="10">
        <f t="array" ref="I1542">VLOOKUP(A1542,ENERGY!$A$2:$F$2691,5,0)</f>
        <v>0</v>
      </c>
      <c r="J1542" s="11">
        <f t="array" ref="J1542">VLOOKUP(A1542,ENERGY!$A$2:$F$2691,6,0)</f>
        <v>1632</v>
      </c>
      <c r="K1542" s="10">
        <f t="array" ref="K1542">VLOOKUP(A1542,'HUMAN RESOURCES'!$A$2:$M$2692,5,0)</f>
        <v>3.6999999999999998E-2</v>
      </c>
      <c r="L1542" s="11">
        <f t="array" ref="L1542">VLOOKUP(A1542,'HUMAN RESOURCES'!$A$2:$M$2692,6,0)</f>
        <v>7.3999999999999996E-2</v>
      </c>
      <c r="M1542" s="10">
        <f t="array" ref="M1542">VLOOKUP(A1542,'HUMAN RESOURCES'!$A$2:$M$2692,7,0)</f>
        <v>62</v>
      </c>
      <c r="N1542" s="10">
        <f t="array" ref="N1542">VLOOKUP(A1542,'HUMAN RESOURCES'!$A$2:$M$2692,8,0)</f>
        <v>59</v>
      </c>
      <c r="O1542" s="10">
        <f t="array" ref="O1542">VLOOKUP(A1542,'HUMAN RESOURCES'!$A$2:$M$2692,9,0)</f>
        <v>0.41299999999999998</v>
      </c>
      <c r="P1542" s="10">
        <f t="array" ref="P1542">VLOOKUP(A1542,'HUMAN RESOURCES'!$A$2:$M$2692,10,0)</f>
        <v>0.55500000000000005</v>
      </c>
      <c r="Q1542" s="10">
        <f t="array" ref="Q1542">VLOOKUP(A1542,'HUMAN RESOURCES'!$A$2:$M$2692,11,0)</f>
        <v>3.1E-2</v>
      </c>
      <c r="R1542" s="10">
        <f t="array" ref="R1542">VLOOKUP(A1542,'HUMAN RESOURCES'!$A$2:$M$2692,12,0)</f>
        <v>3237713</v>
      </c>
      <c r="S1542" s="10">
        <f t="array" ref="S1542">VLOOKUP(A1542,'HUMAN RESOURCES'!$A$2:$M$2692,13,0)</f>
        <v>0.53900000000000003</v>
      </c>
      <c r="T1542" s="10">
        <f t="array" ref="T1542">VLOOKUP(A1542,TOURISM!$A$2:$F$2692,5,0)</f>
        <v>0</v>
      </c>
      <c r="U1542" s="10">
        <f t="array" ref="U1542">VLOOKUP(A1542,TOURISM!$A$2:$F$2692,6,0)</f>
        <v>0</v>
      </c>
      <c r="V1542" s="10">
        <f t="array" ref="V1542">VLOOKUP(A1542,BUSINESS!$A$2:$J$2692,5,0)</f>
        <v>0.94699999999999995</v>
      </c>
      <c r="W1542" s="10">
        <f t="array" ref="W1542">VLOOKUP(A1542,BUSINESS!$A$2:$J$2692,6,0)</f>
        <v>82</v>
      </c>
      <c r="X1542" s="10">
        <f t="array" ref="X1542">VLOOKUP(A1542,BUSINESS!$A$2:$J$2692,7,0)</f>
        <v>0</v>
      </c>
      <c r="Y1542" s="10">
        <f t="array" ref="Y1542">VLOOKUP(A1542,BUSINESS!$A$2:$J$2692,8,0)</f>
        <v>696</v>
      </c>
      <c r="Z1542" s="10">
        <f t="array" ref="Z1542">VLOOKUP(A1542,BUSINESS!$A$2:$J$2692,9,0)</f>
        <v>0.01</v>
      </c>
      <c r="AA1542" s="10">
        <f t="array" ref="AA1542">VLOOKUP(A1542,BUSINESS!$A$2:$J$2692,10,0)</f>
        <v>0.32700000000000001</v>
      </c>
      <c r="AB1542" s="12">
        <f t="shared" si="93"/>
        <v>939.15629365542895</v>
      </c>
      <c r="AC1542" s="10">
        <f t="shared" si="90"/>
        <v>5.0405950125906773E-4</v>
      </c>
      <c r="AD1542" s="10">
        <f t="shared" si="91"/>
        <v>0</v>
      </c>
      <c r="AE1542" s="10">
        <f t="shared" si="92"/>
        <v>0</v>
      </c>
      <c r="AF1542">
        <f t="shared" si="95"/>
        <v>0</v>
      </c>
    </row>
    <row r="1543" spans="1:32" ht="14.4">
      <c r="A1543" s="7" t="str">
        <f t="shared" si="94"/>
        <v>Mauritania-Africa 2007</v>
      </c>
      <c r="B1543" s="7" t="s">
        <v>197</v>
      </c>
      <c r="C1543" s="8" t="s">
        <v>78</v>
      </c>
      <c r="D1543" s="9" t="s">
        <v>69</v>
      </c>
      <c r="E1543" s="14">
        <v>4.3999999999999997E-2</v>
      </c>
      <c r="F1543" s="13">
        <v>3356758534</v>
      </c>
      <c r="G1543" s="14">
        <v>37</v>
      </c>
      <c r="H1543" s="14">
        <v>0.23499999999999999</v>
      </c>
      <c r="I1543" s="10">
        <f t="array" ref="I1543">VLOOKUP(A1543,ENERGY!$A$2:$F$2691,5,0)</f>
        <v>0</v>
      </c>
      <c r="J1543" s="11">
        <f t="array" ref="J1543">VLOOKUP(A1543,ENERGY!$A$2:$F$2691,6,0)</f>
        <v>1914</v>
      </c>
      <c r="K1543" s="10">
        <f t="array" ref="K1543">VLOOKUP(A1543,'HUMAN RESOURCES'!$A$2:$M$2692,5,0)</f>
        <v>3.5999999999999997E-2</v>
      </c>
      <c r="L1543" s="11">
        <f t="array" ref="L1543">VLOOKUP(A1543,'HUMAN RESOURCES'!$A$2:$M$2692,6,0)</f>
        <v>7.2999999999999995E-2</v>
      </c>
      <c r="M1543" s="10">
        <f t="array" ref="M1543">VLOOKUP(A1543,'HUMAN RESOURCES'!$A$2:$M$2692,7,0)</f>
        <v>62</v>
      </c>
      <c r="N1543" s="10">
        <f t="array" ref="N1543">VLOOKUP(A1543,'HUMAN RESOURCES'!$A$2:$M$2692,8,0)</f>
        <v>59</v>
      </c>
      <c r="O1543" s="10">
        <f t="array" ref="O1543">VLOOKUP(A1543,'HUMAN RESOURCES'!$A$2:$M$2692,9,0)</f>
        <v>0.41099999999999998</v>
      </c>
      <c r="P1543" s="10">
        <f t="array" ref="P1543">VLOOKUP(A1543,'HUMAN RESOURCES'!$A$2:$M$2692,10,0)</f>
        <v>0.55700000000000005</v>
      </c>
      <c r="Q1543" s="10">
        <f t="array" ref="Q1543">VLOOKUP(A1543,'HUMAN RESOURCES'!$A$2:$M$2692,11,0)</f>
        <v>3.1E-2</v>
      </c>
      <c r="R1543" s="10">
        <f t="array" ref="R1543">VLOOKUP(A1543,'HUMAN RESOURCES'!$A$2:$M$2692,12,0)</f>
        <v>3330037</v>
      </c>
      <c r="S1543" s="10">
        <f t="array" ref="S1543">VLOOKUP(A1543,'HUMAN RESOURCES'!$A$2:$M$2692,13,0)</f>
        <v>0.54600000000000004</v>
      </c>
      <c r="T1543" s="10">
        <f t="array" ref="T1543">VLOOKUP(A1543,TOURISM!$A$2:$F$2692,5,0)</f>
        <v>0</v>
      </c>
      <c r="U1543" s="10">
        <f t="array" ref="U1543">VLOOKUP(A1543,TOURISM!$A$2:$F$2692,6,0)</f>
        <v>0</v>
      </c>
      <c r="V1543" s="10">
        <f t="array" ref="V1543">VLOOKUP(A1543,BUSINESS!$A$2:$J$2692,5,0)</f>
        <v>0.94699999999999995</v>
      </c>
      <c r="W1543" s="10">
        <f t="array" ref="W1543">VLOOKUP(A1543,BUSINESS!$A$2:$J$2692,6,0)</f>
        <v>65</v>
      </c>
      <c r="X1543" s="10">
        <f t="array" ref="X1543">VLOOKUP(A1543,BUSINESS!$A$2:$J$2692,7,0)</f>
        <v>0</v>
      </c>
      <c r="Y1543" s="10">
        <f t="array" ref="Y1543">VLOOKUP(A1543,BUSINESS!$A$2:$J$2692,8,0)</f>
        <v>696</v>
      </c>
      <c r="Z1543" s="10">
        <f t="array" ref="Z1543">VLOOKUP(A1543,BUSINESS!$A$2:$J$2692,9,0)</f>
        <v>1.4E-2</v>
      </c>
      <c r="AA1543" s="10">
        <f t="array" ref="AA1543">VLOOKUP(A1543,BUSINESS!$A$2:$J$2692,10,0)</f>
        <v>0.42499999999999999</v>
      </c>
      <c r="AB1543" s="12">
        <f t="shared" si="93"/>
        <v>1008.0243955247344</v>
      </c>
      <c r="AC1543" s="10">
        <f t="shared" si="90"/>
        <v>5.747683884593474E-4</v>
      </c>
      <c r="AD1543" s="10">
        <f t="shared" si="91"/>
        <v>0</v>
      </c>
      <c r="AE1543" s="10">
        <f t="shared" si="92"/>
        <v>0</v>
      </c>
      <c r="AF1543">
        <f t="shared" si="95"/>
        <v>0</v>
      </c>
    </row>
    <row r="1544" spans="1:32" ht="14.4">
      <c r="A1544" s="7" t="str">
        <f t="shared" si="94"/>
        <v>Mauritania-Africa 2008</v>
      </c>
      <c r="B1544" s="7" t="s">
        <v>197</v>
      </c>
      <c r="C1544" s="8" t="s">
        <v>78</v>
      </c>
      <c r="D1544" s="9" t="s">
        <v>70</v>
      </c>
      <c r="E1544" s="14">
        <v>4.2999999999999997E-2</v>
      </c>
      <c r="F1544" s="13">
        <v>3790240831</v>
      </c>
      <c r="G1544" s="14">
        <v>46</v>
      </c>
      <c r="H1544" s="14">
        <v>0.20300000000000001</v>
      </c>
      <c r="J1544" s="11">
        <v>1914</v>
      </c>
      <c r="K1544" s="10">
        <f t="array" ref="K1544">VLOOKUP(A1544,'HUMAN RESOURCES'!$A$2:$M$2692,5,0)</f>
        <v>3.5999999999999997E-2</v>
      </c>
      <c r="L1544" s="11">
        <f t="array" ref="L1544">VLOOKUP(A1544,'HUMAN RESOURCES'!$A$2:$M$2692,6,0)</f>
        <v>7.1999999999999995E-2</v>
      </c>
      <c r="M1544" s="10">
        <f t="array" ref="M1544">VLOOKUP(A1544,'HUMAN RESOURCES'!$A$2:$M$2692,7,0)</f>
        <v>62</v>
      </c>
      <c r="N1544" s="10">
        <f t="array" ref="N1544">VLOOKUP(A1544,'HUMAN RESOURCES'!$A$2:$M$2692,8,0)</f>
        <v>59</v>
      </c>
      <c r="O1544" s="10">
        <f t="array" ref="O1544">VLOOKUP(A1544,'HUMAN RESOURCES'!$A$2:$M$2692,9,0)</f>
        <v>0.40899999999999997</v>
      </c>
      <c r="P1544" s="10">
        <f t="array" ref="P1544">VLOOKUP(A1544,'HUMAN RESOURCES'!$A$2:$M$2692,10,0)</f>
        <v>0.55900000000000005</v>
      </c>
      <c r="Q1544" s="10">
        <f t="array" ref="Q1544">VLOOKUP(A1544,'HUMAN RESOURCES'!$A$2:$M$2692,11,0)</f>
        <v>3.1E-2</v>
      </c>
      <c r="R1544" s="10">
        <f t="array" ref="R1544">VLOOKUP(A1544,'HUMAN RESOURCES'!$A$2:$M$2692,12,0)</f>
        <v>3422901</v>
      </c>
      <c r="S1544" s="10">
        <f t="array" ref="S1544">VLOOKUP(A1544,'HUMAN RESOURCES'!$A$2:$M$2692,13,0)</f>
        <v>0.55300000000000005</v>
      </c>
      <c r="T1544" s="10">
        <f t="array" ref="T1544">VLOOKUP(A1544,TOURISM!$A$2:$F$2692,5,0)</f>
        <v>0</v>
      </c>
      <c r="U1544" s="10">
        <f t="array" ref="U1544">VLOOKUP(A1544,TOURISM!$A$2:$F$2692,6,0)</f>
        <v>0</v>
      </c>
      <c r="V1544" s="10">
        <f t="array" ref="V1544">VLOOKUP(A1544,BUSINESS!$A$2:$J$2692,5,0)</f>
        <v>0.85799999999999998</v>
      </c>
      <c r="W1544" s="10">
        <f t="array" ref="W1544">VLOOKUP(A1544,BUSINESS!$A$2:$J$2692,6,0)</f>
        <v>19</v>
      </c>
      <c r="X1544" s="10">
        <f t="array" ref="X1544">VLOOKUP(A1544,BUSINESS!$A$2:$J$2692,7,0)</f>
        <v>0</v>
      </c>
      <c r="Y1544" s="10">
        <f t="array" ref="Y1544">VLOOKUP(A1544,BUSINESS!$A$2:$J$2692,8,0)</f>
        <v>696</v>
      </c>
      <c r="Z1544" s="10">
        <f t="array" ref="Z1544">VLOOKUP(A1544,BUSINESS!$A$2:$J$2692,9,0)</f>
        <v>1.9E-2</v>
      </c>
      <c r="AA1544" s="10">
        <f t="array" ref="AA1544">VLOOKUP(A1544,BUSINESS!$A$2:$J$2692,10,0)</f>
        <v>0.61099999999999999</v>
      </c>
      <c r="AB1544" s="12">
        <f t="shared" si="93"/>
        <v>1107.3182750538213</v>
      </c>
      <c r="AC1544" s="10">
        <f t="shared" si="90"/>
        <v>5.5917480523100141E-4</v>
      </c>
      <c r="AD1544" s="10">
        <f t="shared" si="91"/>
        <v>0</v>
      </c>
      <c r="AE1544" s="10">
        <f t="shared" si="92"/>
        <v>0</v>
      </c>
      <c r="AF1544">
        <f t="shared" si="95"/>
        <v>0</v>
      </c>
    </row>
    <row r="1545" spans="1:32" ht="14.4">
      <c r="A1545" s="7" t="str">
        <f t="shared" si="94"/>
        <v>Mauritania-Africa 2009</v>
      </c>
      <c r="B1545" s="7" t="s">
        <v>197</v>
      </c>
      <c r="C1545" s="8" t="s">
        <v>78</v>
      </c>
      <c r="D1545" s="9" t="s">
        <v>71</v>
      </c>
      <c r="E1545" s="14">
        <v>5.3999999999999999E-2</v>
      </c>
      <c r="F1545" s="13">
        <v>3027032864</v>
      </c>
      <c r="G1545" s="14">
        <v>46</v>
      </c>
      <c r="H1545" s="14">
        <v>0.19500000000000001</v>
      </c>
      <c r="I1545" s="10">
        <f t="array" ref="I1545">VLOOKUP(A1545,ENERGY!$A$2:$F$2691,5,0)</f>
        <v>0</v>
      </c>
      <c r="J1545" s="11">
        <f t="array" ref="J1545">VLOOKUP(A1545,ENERGY!$A$2:$F$2691,6,0)</f>
        <v>1676</v>
      </c>
      <c r="K1545" s="10">
        <f t="array" ref="K1545">VLOOKUP(A1545,'HUMAN RESOURCES'!$A$2:$M$2692,5,0)</f>
        <v>3.5999999999999997E-2</v>
      </c>
      <c r="L1545" s="11">
        <f t="array" ref="L1545">VLOOKUP(A1545,'HUMAN RESOURCES'!$A$2:$M$2692,6,0)</f>
        <v>7.0999999999999994E-2</v>
      </c>
      <c r="M1545" s="10">
        <f t="array" ref="M1545">VLOOKUP(A1545,'HUMAN RESOURCES'!$A$2:$M$2692,7,0)</f>
        <v>62</v>
      </c>
      <c r="N1545" s="10">
        <f t="array" ref="N1545">VLOOKUP(A1545,'HUMAN RESOURCES'!$A$2:$M$2692,8,0)</f>
        <v>59</v>
      </c>
      <c r="O1545" s="10">
        <f t="array" ref="O1545">VLOOKUP(A1545,'HUMAN RESOURCES'!$A$2:$M$2692,9,0)</f>
        <v>0.40699999999999997</v>
      </c>
      <c r="P1545" s="10">
        <f t="array" ref="P1545">VLOOKUP(A1545,'HUMAN RESOURCES'!$A$2:$M$2692,10,0)</f>
        <v>0.56100000000000005</v>
      </c>
      <c r="Q1545" s="10">
        <f t="array" ref="Q1545">VLOOKUP(A1545,'HUMAN RESOURCES'!$A$2:$M$2692,11,0)</f>
        <v>3.1E-2</v>
      </c>
      <c r="R1545" s="10">
        <f t="array" ref="R1545">VLOOKUP(A1545,'HUMAN RESOURCES'!$A$2:$M$2692,12,0)</f>
        <v>3516077</v>
      </c>
      <c r="S1545" s="10">
        <f t="array" ref="S1545">VLOOKUP(A1545,'HUMAN RESOURCES'!$A$2:$M$2692,13,0)</f>
        <v>0.56000000000000005</v>
      </c>
      <c r="T1545" s="10">
        <f t="array" ref="T1545">VLOOKUP(A1545,TOURISM!$A$2:$F$2692,5,0)</f>
        <v>0</v>
      </c>
      <c r="U1545" s="10">
        <f t="array" ref="U1545">VLOOKUP(A1545,TOURISM!$A$2:$F$2692,6,0)</f>
        <v>0</v>
      </c>
      <c r="V1545" s="10">
        <f t="array" ref="V1545">VLOOKUP(A1545,BUSINESS!$A$2:$J$2692,5,0)</f>
        <v>0.85799999999999998</v>
      </c>
      <c r="W1545" s="10">
        <f t="array" ref="W1545">VLOOKUP(A1545,BUSINESS!$A$2:$J$2692,6,0)</f>
        <v>19</v>
      </c>
      <c r="X1545" s="10">
        <f t="array" ref="X1545">VLOOKUP(A1545,BUSINESS!$A$2:$J$2692,7,0)</f>
        <v>0</v>
      </c>
      <c r="Y1545" s="10">
        <f t="array" ref="Y1545">VLOOKUP(A1545,BUSINESS!$A$2:$J$2692,8,0)</f>
        <v>696</v>
      </c>
      <c r="Z1545" s="10">
        <f t="array" ref="Z1545">VLOOKUP(A1545,BUSINESS!$A$2:$J$2692,9,0)</f>
        <v>2.3E-2</v>
      </c>
      <c r="AA1545" s="10">
        <f t="array" ref="AA1545">VLOOKUP(A1545,BUSINESS!$A$2:$J$2692,10,0)</f>
        <v>0.621</v>
      </c>
      <c r="AB1545" s="12">
        <f t="shared" si="93"/>
        <v>860.91199481695082</v>
      </c>
      <c r="AC1545" s="10">
        <f t="shared" si="90"/>
        <v>4.7666760426463926E-4</v>
      </c>
      <c r="AD1545" s="10">
        <f t="shared" si="91"/>
        <v>0</v>
      </c>
      <c r="AE1545" s="10">
        <f t="shared" si="92"/>
        <v>0</v>
      </c>
      <c r="AF1545">
        <f t="shared" si="95"/>
        <v>0</v>
      </c>
    </row>
    <row r="1546" spans="1:32" ht="14.4">
      <c r="A1546" s="7" t="str">
        <f t="shared" si="94"/>
        <v>Mauritania-Africa 2010</v>
      </c>
      <c r="B1546" s="7" t="s">
        <v>197</v>
      </c>
      <c r="C1546" s="8" t="s">
        <v>78</v>
      </c>
      <c r="D1546" s="9" t="s">
        <v>72</v>
      </c>
      <c r="E1546" s="14">
        <v>0.06</v>
      </c>
      <c r="F1546" s="13">
        <v>3526946625</v>
      </c>
      <c r="G1546" s="14">
        <v>58</v>
      </c>
      <c r="H1546" s="14">
        <v>0.17</v>
      </c>
      <c r="I1546" s="10">
        <f t="array" ref="I1546">VLOOKUP(A1546,ENERGY!$A$2:$F$2691,5,0)</f>
        <v>0</v>
      </c>
      <c r="J1546" s="11">
        <f t="array" ref="J1546">VLOOKUP(A1546,ENERGY!$A$2:$F$2691,6,0)</f>
        <v>1474</v>
      </c>
      <c r="K1546" s="10">
        <f t="array" ref="K1546">VLOOKUP(A1546,'HUMAN RESOURCES'!$A$2:$M$2692,5,0)</f>
        <v>3.5000000000000003E-2</v>
      </c>
      <c r="L1546" s="11">
        <f t="array" ref="L1546">VLOOKUP(A1546,'HUMAN RESOURCES'!$A$2:$M$2692,6,0)</f>
        <v>7.0000000000000007E-2</v>
      </c>
      <c r="M1546" s="10">
        <f t="array" ref="M1546">VLOOKUP(A1546,'HUMAN RESOURCES'!$A$2:$M$2692,7,0)</f>
        <v>63</v>
      </c>
      <c r="N1546" s="10">
        <f t="array" ref="N1546">VLOOKUP(A1546,'HUMAN RESOURCES'!$A$2:$M$2692,8,0)</f>
        <v>60</v>
      </c>
      <c r="O1546" s="10">
        <f t="array" ref="O1546">VLOOKUP(A1546,'HUMAN RESOURCES'!$A$2:$M$2692,9,0)</f>
        <v>0.40600000000000003</v>
      </c>
      <c r="P1546" s="10">
        <f t="array" ref="P1546">VLOOKUP(A1546,'HUMAN RESOURCES'!$A$2:$M$2692,10,0)</f>
        <v>0.56299999999999994</v>
      </c>
      <c r="Q1546" s="10">
        <f t="array" ref="Q1546">VLOOKUP(A1546,'HUMAN RESOURCES'!$A$2:$M$2692,11,0)</f>
        <v>3.1E-2</v>
      </c>
      <c r="R1546" s="10">
        <f t="array" ref="R1546">VLOOKUP(A1546,'HUMAN RESOURCES'!$A$2:$M$2692,12,0)</f>
        <v>3609420</v>
      </c>
      <c r="S1546" s="10">
        <f t="array" ref="S1546">VLOOKUP(A1546,'HUMAN RESOURCES'!$A$2:$M$2692,13,0)</f>
        <v>0.56699999999999995</v>
      </c>
      <c r="T1546" s="10">
        <f t="array" ref="T1546">VLOOKUP(A1546,TOURISM!$A$2:$F$2692,5,0)</f>
        <v>0</v>
      </c>
      <c r="U1546" s="10">
        <f t="array" ref="U1546">VLOOKUP(A1546,TOURISM!$A$2:$F$2692,6,0)</f>
        <v>0</v>
      </c>
      <c r="V1546" s="10">
        <f t="array" ref="V1546">VLOOKUP(A1546,BUSINESS!$A$2:$J$2692,5,0)</f>
        <v>0.68200000000000005</v>
      </c>
      <c r="W1546" s="10">
        <f t="array" ref="W1546">VLOOKUP(A1546,BUSINESS!$A$2:$J$2692,6,0)</f>
        <v>19</v>
      </c>
      <c r="X1546" s="10">
        <f t="array" ref="X1546">VLOOKUP(A1546,BUSINESS!$A$2:$J$2692,7,0)</f>
        <v>0</v>
      </c>
      <c r="Y1546" s="10">
        <f t="array" ref="Y1546">VLOOKUP(A1546,BUSINESS!$A$2:$J$2692,8,0)</f>
        <v>696</v>
      </c>
      <c r="Z1546" s="10">
        <f t="array" ref="Z1546">VLOOKUP(A1546,BUSINESS!$A$2:$J$2692,9,0)</f>
        <v>0.04</v>
      </c>
      <c r="AA1546" s="10">
        <f t="array" ref="AA1546">VLOOKUP(A1546,BUSINESS!$A$2:$J$2692,10,0)</f>
        <v>0.76900000000000002</v>
      </c>
      <c r="AB1546" s="12">
        <f t="shared" si="93"/>
        <v>977.15051864288444</v>
      </c>
      <c r="AC1546" s="10">
        <f t="shared" si="90"/>
        <v>4.0837586094164712E-4</v>
      </c>
      <c r="AD1546" s="10">
        <f t="shared" si="91"/>
        <v>0</v>
      </c>
      <c r="AE1546" s="10">
        <f t="shared" si="92"/>
        <v>0</v>
      </c>
      <c r="AF1546">
        <f t="shared" si="95"/>
        <v>0</v>
      </c>
    </row>
    <row r="1547" spans="1:32" ht="14.4">
      <c r="A1547" s="7" t="str">
        <f t="shared" si="94"/>
        <v>Mauritania-Africa 2011</v>
      </c>
      <c r="B1547" s="7" t="s">
        <v>197</v>
      </c>
      <c r="C1547" s="8" t="s">
        <v>78</v>
      </c>
      <c r="D1547" s="9" t="s">
        <v>73</v>
      </c>
      <c r="E1547" s="14">
        <v>5.8999999999999997E-2</v>
      </c>
      <c r="F1547" s="13">
        <v>4136083856</v>
      </c>
      <c r="G1547" s="14">
        <v>51</v>
      </c>
      <c r="H1547" s="14">
        <v>0.17</v>
      </c>
      <c r="I1547" s="10">
        <f t="array" ref="I1547">VLOOKUP(A1547,ENERGY!$A$2:$F$2691,5,0)</f>
        <v>0</v>
      </c>
      <c r="J1547" s="11">
        <f t="array" ref="J1547">VLOOKUP(A1547,ENERGY!$A$2:$F$2691,6,0)</f>
        <v>1676</v>
      </c>
      <c r="K1547" s="10">
        <f t="array" ref="K1547">VLOOKUP(A1547,'HUMAN RESOURCES'!$A$2:$M$2692,5,0)</f>
        <v>3.5000000000000003E-2</v>
      </c>
      <c r="L1547" s="11">
        <f t="array" ref="L1547">VLOOKUP(A1547,'HUMAN RESOURCES'!$A$2:$M$2692,6,0)</f>
        <v>6.9000000000000006E-2</v>
      </c>
      <c r="M1547" s="10">
        <f t="array" ref="M1547">VLOOKUP(A1547,'HUMAN RESOURCES'!$A$2:$M$2692,7,0)</f>
        <v>63</v>
      </c>
      <c r="N1547" s="10">
        <f t="array" ref="N1547">VLOOKUP(A1547,'HUMAN RESOURCES'!$A$2:$M$2692,8,0)</f>
        <v>60</v>
      </c>
      <c r="O1547" s="10">
        <f t="array" ref="O1547">VLOOKUP(A1547,'HUMAN RESOURCES'!$A$2:$M$2692,9,0)</f>
        <v>0.40400000000000003</v>
      </c>
      <c r="P1547" s="10">
        <f t="array" ref="P1547">VLOOKUP(A1547,'HUMAN RESOURCES'!$A$2:$M$2692,10,0)</f>
        <v>0.56499999999999995</v>
      </c>
      <c r="Q1547" s="10">
        <f t="array" ref="Q1547">VLOOKUP(A1547,'HUMAN RESOURCES'!$A$2:$M$2692,11,0)</f>
        <v>3.1E-2</v>
      </c>
      <c r="R1547" s="10">
        <f t="array" ref="R1547">VLOOKUP(A1547,'HUMAN RESOURCES'!$A$2:$M$2692,12,0)</f>
        <v>3702763</v>
      </c>
      <c r="S1547" s="10">
        <f t="array" ref="S1547">VLOOKUP(A1547,'HUMAN RESOURCES'!$A$2:$M$2692,13,0)</f>
        <v>0.57299999999999995</v>
      </c>
      <c r="T1547" s="10">
        <f t="array" ref="T1547">VLOOKUP(A1547,TOURISM!$A$2:$F$2692,5,0)</f>
        <v>0</v>
      </c>
      <c r="U1547" s="10">
        <f t="array" ref="U1547">VLOOKUP(A1547,TOURISM!$A$2:$F$2692,6,0)</f>
        <v>0</v>
      </c>
      <c r="V1547" s="10">
        <f t="array" ref="V1547">VLOOKUP(A1547,BUSINESS!$A$2:$J$2692,5,0)</f>
        <v>0.68200000000000005</v>
      </c>
      <c r="W1547" s="10">
        <f t="array" ref="W1547">VLOOKUP(A1547,BUSINESS!$A$2:$J$2692,6,0)</f>
        <v>19</v>
      </c>
      <c r="X1547" s="10">
        <f t="array" ref="X1547">VLOOKUP(A1547,BUSINESS!$A$2:$J$2692,7,0)</f>
        <v>0</v>
      </c>
      <c r="Y1547" s="10">
        <f t="array" ref="Y1547">VLOOKUP(A1547,BUSINESS!$A$2:$J$2692,8,0)</f>
        <v>696</v>
      </c>
      <c r="Z1547" s="10">
        <f t="array" ref="Z1547">VLOOKUP(A1547,BUSINESS!$A$2:$J$2692,9,0)</f>
        <v>4.4999999999999998E-2</v>
      </c>
      <c r="AA1547" s="10">
        <f t="array" ref="AA1547">VLOOKUP(A1547,BUSINESS!$A$2:$J$2692,10,0)</f>
        <v>0.89500000000000002</v>
      </c>
      <c r="AB1547" s="12">
        <f t="shared" si="93"/>
        <v>1117.0263546438159</v>
      </c>
      <c r="AC1547" s="10">
        <f t="shared" si="90"/>
        <v>4.5263496475469805E-4</v>
      </c>
      <c r="AD1547" s="10">
        <f t="shared" si="91"/>
        <v>0</v>
      </c>
      <c r="AE1547" s="10">
        <f t="shared" si="92"/>
        <v>0</v>
      </c>
      <c r="AF1547">
        <f t="shared" si="95"/>
        <v>0</v>
      </c>
    </row>
    <row r="1548" spans="1:32" ht="14.4">
      <c r="A1548" s="7" t="str">
        <f t="shared" si="94"/>
        <v>Mauritania-Africa 2012</v>
      </c>
      <c r="B1548" s="7" t="s">
        <v>197</v>
      </c>
      <c r="C1548" s="8" t="s">
        <v>78</v>
      </c>
      <c r="D1548" s="9" t="s">
        <v>74</v>
      </c>
      <c r="E1548" s="14">
        <v>6.4000000000000001E-2</v>
      </c>
      <c r="F1548" s="13">
        <v>3958701369</v>
      </c>
      <c r="G1548" s="14">
        <v>52</v>
      </c>
      <c r="H1548" s="14">
        <v>0.17</v>
      </c>
      <c r="J1548" s="11">
        <v>1676</v>
      </c>
      <c r="K1548" s="10">
        <f t="array" ref="K1548">VLOOKUP(A1548,'HUMAN RESOURCES'!$A$2:$M$2692,5,0)</f>
        <v>3.4000000000000002E-2</v>
      </c>
      <c r="L1548" s="11">
        <f t="array" ref="L1548">VLOOKUP(A1548,'HUMAN RESOURCES'!$A$2:$M$2692,6,0)</f>
        <v>6.8000000000000005E-2</v>
      </c>
      <c r="M1548" s="10">
        <f t="array" ref="M1548">VLOOKUP(A1548,'HUMAN RESOURCES'!$A$2:$M$2692,7,0)</f>
        <v>63</v>
      </c>
      <c r="N1548" s="10">
        <f t="array" ref="N1548">VLOOKUP(A1548,'HUMAN RESOURCES'!$A$2:$M$2692,8,0)</f>
        <v>60</v>
      </c>
      <c r="O1548" s="10">
        <f t="array" ref="O1548">VLOOKUP(A1548,'HUMAN RESOURCES'!$A$2:$M$2692,9,0)</f>
        <v>0.40200000000000002</v>
      </c>
      <c r="P1548" s="10">
        <f t="array" ref="P1548">VLOOKUP(A1548,'HUMAN RESOURCES'!$A$2:$M$2692,10,0)</f>
        <v>0.56599999999999995</v>
      </c>
      <c r="Q1548" s="10">
        <f t="array" ref="Q1548">VLOOKUP(A1548,'HUMAN RESOURCES'!$A$2:$M$2692,11,0)</f>
        <v>3.2000000000000001E-2</v>
      </c>
      <c r="R1548" s="10">
        <f t="array" ref="R1548">VLOOKUP(A1548,'HUMAN RESOURCES'!$A$2:$M$2692,12,0)</f>
        <v>3796141</v>
      </c>
      <c r="S1548" s="10">
        <f t="array" ref="S1548">VLOOKUP(A1548,'HUMAN RESOURCES'!$A$2:$M$2692,13,0)</f>
        <v>0.57999999999999996</v>
      </c>
      <c r="T1548" s="10">
        <f t="array" ref="T1548">VLOOKUP(A1548,TOURISM!$A$2:$F$2692,5,0)</f>
        <v>0</v>
      </c>
      <c r="U1548" s="10">
        <f t="array" ref="U1548">VLOOKUP(A1548,TOURISM!$A$2:$F$2692,6,0)</f>
        <v>0</v>
      </c>
      <c r="V1548" s="10">
        <f t="array" ref="V1548">VLOOKUP(A1548,BUSINESS!$A$2:$J$2692,5,0)</f>
        <v>0.68200000000000005</v>
      </c>
      <c r="W1548" s="10">
        <f t="array" ref="W1548">VLOOKUP(A1548,BUSINESS!$A$2:$J$2692,6,0)</f>
        <v>19</v>
      </c>
      <c r="X1548" s="10">
        <f t="array" ref="X1548">VLOOKUP(A1548,BUSINESS!$A$2:$J$2692,7,0)</f>
        <v>171</v>
      </c>
      <c r="Y1548" s="10">
        <f t="array" ref="Y1548">VLOOKUP(A1548,BUSINESS!$A$2:$J$2692,8,0)</f>
        <v>696</v>
      </c>
      <c r="Z1548" s="10">
        <f t="array" ref="Z1548">VLOOKUP(A1548,BUSINESS!$A$2:$J$2692,9,0)</f>
        <v>5.3999999999999999E-2</v>
      </c>
      <c r="AA1548" s="10">
        <f t="array" ref="AA1548">VLOOKUP(A1548,BUSINESS!$A$2:$J$2692,10,0)</f>
        <v>1.06</v>
      </c>
      <c r="AB1548" s="12">
        <f t="shared" si="93"/>
        <v>1042.8225318817188</v>
      </c>
      <c r="AC1548" s="10">
        <f t="shared" si="90"/>
        <v>4.4150098745015002E-4</v>
      </c>
      <c r="AD1548" s="10">
        <f t="shared" si="91"/>
        <v>0</v>
      </c>
      <c r="AE1548" s="10">
        <f t="shared" si="92"/>
        <v>0</v>
      </c>
      <c r="AF1548">
        <f t="shared" si="95"/>
        <v>0</v>
      </c>
    </row>
    <row r="1549" spans="1:32" ht="14.4">
      <c r="A1549" s="7" t="str">
        <f t="shared" si="94"/>
        <v>Mauritius-Africa 2000</v>
      </c>
      <c r="B1549" s="7" t="s">
        <v>198</v>
      </c>
      <c r="C1549" s="8" t="s">
        <v>78</v>
      </c>
      <c r="D1549" s="9" t="s">
        <v>62</v>
      </c>
      <c r="E1549" s="14">
        <v>3.6999999999999998E-2</v>
      </c>
      <c r="F1549" s="13">
        <v>4582562398</v>
      </c>
      <c r="G1549" s="14">
        <v>146</v>
      </c>
      <c r="H1549" s="14">
        <v>0.20799999999999999</v>
      </c>
      <c r="I1549" s="10">
        <f t="array" ref="I1549">VLOOKUP(A1549,ENERGY!$A$2:$F$2691,5,0)</f>
        <v>0</v>
      </c>
      <c r="J1549" s="11">
        <f t="array" ref="J1549">VLOOKUP(A1549,ENERGY!$A$2:$F$2691,6,0)</f>
        <v>0</v>
      </c>
      <c r="K1549" s="10">
        <f t="array" ref="K1549">VLOOKUP(A1549,'HUMAN RESOURCES'!$A$2:$M$2692,5,0)</f>
        <v>1.7000000000000001E-2</v>
      </c>
      <c r="L1549" s="11">
        <f t="array" ref="L1549">VLOOKUP(A1549,'HUMAN RESOURCES'!$A$2:$M$2692,6,0)</f>
        <v>1.6E-2</v>
      </c>
      <c r="M1549" s="10">
        <f t="array" ref="M1549">VLOOKUP(A1549,'HUMAN RESOURCES'!$A$2:$M$2692,7,0)</f>
        <v>75</v>
      </c>
      <c r="N1549" s="10">
        <f t="array" ref="N1549">VLOOKUP(A1549,'HUMAN RESOURCES'!$A$2:$M$2692,8,0)</f>
        <v>68</v>
      </c>
      <c r="O1549" s="10">
        <f t="array" ref="O1549">VLOOKUP(A1549,'HUMAN RESOURCES'!$A$2:$M$2692,9,0)</f>
        <v>0.25800000000000001</v>
      </c>
      <c r="P1549" s="10">
        <f t="array" ref="P1549">VLOOKUP(A1549,'HUMAN RESOURCES'!$A$2:$M$2692,10,0)</f>
        <v>0.68100000000000005</v>
      </c>
      <c r="Q1549" s="10">
        <f t="array" ref="Q1549">VLOOKUP(A1549,'HUMAN RESOURCES'!$A$2:$M$2692,11,0)</f>
        <v>6.0999999999999999E-2</v>
      </c>
      <c r="R1549" s="10">
        <f t="array" ref="R1549">VLOOKUP(A1549,'HUMAN RESOURCES'!$A$2:$M$2692,12,0)</f>
        <v>1186873</v>
      </c>
      <c r="S1549" s="10">
        <f t="array" ref="S1549">VLOOKUP(A1549,'HUMAN RESOURCES'!$A$2:$M$2692,13,0)</f>
        <v>0.42699999999999999</v>
      </c>
      <c r="T1549" s="10">
        <f t="array" ref="T1549">VLOOKUP(A1549,TOURISM!$A$2:$F$2692,5,0)</f>
        <v>732000000</v>
      </c>
      <c r="U1549" s="10">
        <f t="array" ref="U1549">VLOOKUP(A1549,TOURISM!$A$2:$F$2692,6,0)</f>
        <v>203000000</v>
      </c>
      <c r="V1549" s="10">
        <f t="array" ref="V1549">VLOOKUP(A1549,BUSINESS!$A$2:$J$2692,5,0)</f>
        <v>0</v>
      </c>
      <c r="W1549" s="10">
        <f t="array" ref="W1549">VLOOKUP(A1549,BUSINESS!$A$2:$J$2692,6,0)</f>
        <v>0</v>
      </c>
      <c r="X1549" s="10">
        <f t="array" ref="X1549">VLOOKUP(A1549,BUSINESS!$A$2:$J$2692,7,0)</f>
        <v>0</v>
      </c>
      <c r="Y1549" s="10">
        <f t="array" ref="Y1549">VLOOKUP(A1549,BUSINESS!$A$2:$J$2692,8,0)</f>
        <v>0</v>
      </c>
      <c r="Z1549" s="10">
        <f t="array" ref="Z1549">VLOOKUP(A1549,BUSINESS!$A$2:$J$2692,9,0)</f>
        <v>7.2999999999999995E-2</v>
      </c>
      <c r="AA1549" s="10">
        <f t="array" ref="AA1549">VLOOKUP(A1549,BUSINESS!$A$2:$J$2692,10,0)</f>
        <v>0.152</v>
      </c>
      <c r="AB1549" s="12">
        <f t="shared" si="93"/>
        <v>3861.0385424556798</v>
      </c>
      <c r="AC1549" s="10">
        <f t="shared" si="90"/>
        <v>0</v>
      </c>
      <c r="AD1549" s="10">
        <f t="shared" si="91"/>
        <v>0</v>
      </c>
      <c r="AE1549" s="10">
        <f t="shared" si="92"/>
        <v>171.03767631414649</v>
      </c>
      <c r="AF1549">
        <f t="shared" si="95"/>
        <v>616.74669488647896</v>
      </c>
    </row>
    <row r="1550" spans="1:32" ht="14.4">
      <c r="A1550" s="7" t="str">
        <f t="shared" si="94"/>
        <v>Mauritius-Africa 2001</v>
      </c>
      <c r="B1550" s="7" t="s">
        <v>198</v>
      </c>
      <c r="C1550" s="8" t="s">
        <v>78</v>
      </c>
      <c r="D1550" s="9" t="s">
        <v>63</v>
      </c>
      <c r="E1550" s="14">
        <v>3.7999999999999999E-2</v>
      </c>
      <c r="F1550" s="13">
        <v>4536544699</v>
      </c>
      <c r="G1550" s="14">
        <v>147</v>
      </c>
      <c r="H1550" s="14">
        <v>0.21099999999999999</v>
      </c>
      <c r="I1550" s="10">
        <f t="array" ref="I1550">VLOOKUP(A1550,ENERGY!$A$2:$F$2691,5,0)</f>
        <v>0</v>
      </c>
      <c r="J1550" s="11">
        <f t="array" ref="J1550">VLOOKUP(A1550,ENERGY!$A$2:$F$2691,6,0)</f>
        <v>0</v>
      </c>
      <c r="K1550" s="10">
        <f t="array" ref="K1550">VLOOKUP(A1550,'HUMAN RESOURCES'!$A$2:$M$2692,5,0)</f>
        <v>1.6E-2</v>
      </c>
      <c r="L1550" s="11">
        <f t="array" ref="L1550">VLOOKUP(A1550,'HUMAN RESOURCES'!$A$2:$M$2692,6,0)</f>
        <v>1.4999999999999999E-2</v>
      </c>
      <c r="M1550" s="10">
        <f t="array" ref="M1550">VLOOKUP(A1550,'HUMAN RESOURCES'!$A$2:$M$2692,7,0)</f>
        <v>75</v>
      </c>
      <c r="N1550" s="10">
        <f t="array" ref="N1550">VLOOKUP(A1550,'HUMAN RESOURCES'!$A$2:$M$2692,8,0)</f>
        <v>68</v>
      </c>
      <c r="O1550" s="10">
        <f t="array" ref="O1550">VLOOKUP(A1550,'HUMAN RESOURCES'!$A$2:$M$2692,9,0)</f>
        <v>0.255</v>
      </c>
      <c r="P1550" s="10">
        <f t="array" ref="P1550">VLOOKUP(A1550,'HUMAN RESOURCES'!$A$2:$M$2692,10,0)</f>
        <v>0.68300000000000005</v>
      </c>
      <c r="Q1550" s="10">
        <f t="array" ref="Q1550">VLOOKUP(A1550,'HUMAN RESOURCES'!$A$2:$M$2692,11,0)</f>
        <v>6.3E-2</v>
      </c>
      <c r="R1550" s="10">
        <f t="array" ref="R1550">VLOOKUP(A1550,'HUMAN RESOURCES'!$A$2:$M$2692,12,0)</f>
        <v>1199881</v>
      </c>
      <c r="S1550" s="10">
        <f t="array" ref="S1550">VLOOKUP(A1550,'HUMAN RESOURCES'!$A$2:$M$2692,13,0)</f>
        <v>0.42499999999999999</v>
      </c>
      <c r="T1550" s="10">
        <f t="array" ref="T1550">VLOOKUP(A1550,TOURISM!$A$2:$F$2692,5,0)</f>
        <v>820000000</v>
      </c>
      <c r="U1550" s="10">
        <f t="array" ref="U1550">VLOOKUP(A1550,TOURISM!$A$2:$F$2692,6,0)</f>
        <v>216000000</v>
      </c>
      <c r="V1550" s="10">
        <f t="array" ref="V1550">VLOOKUP(A1550,BUSINESS!$A$2:$J$2692,5,0)</f>
        <v>0</v>
      </c>
      <c r="W1550" s="10">
        <f t="array" ref="W1550">VLOOKUP(A1550,BUSINESS!$A$2:$J$2692,6,0)</f>
        <v>0</v>
      </c>
      <c r="X1550" s="10">
        <f t="array" ref="X1550">VLOOKUP(A1550,BUSINESS!$A$2:$J$2692,7,0)</f>
        <v>0</v>
      </c>
      <c r="Y1550" s="10">
        <f t="array" ref="Y1550">VLOOKUP(A1550,BUSINESS!$A$2:$J$2692,8,0)</f>
        <v>0</v>
      </c>
      <c r="Z1550" s="10">
        <f t="array" ref="Z1550">VLOOKUP(A1550,BUSINESS!$A$2:$J$2692,9,0)</f>
        <v>8.7999999999999995E-2</v>
      </c>
      <c r="AA1550" s="10">
        <f t="array" ref="AA1550">VLOOKUP(A1550,BUSINESS!$A$2:$J$2692,10,0)</f>
        <v>0.22800000000000001</v>
      </c>
      <c r="AB1550" s="12">
        <f t="shared" si="93"/>
        <v>3780.8288480274296</v>
      </c>
      <c r="AC1550" s="10">
        <f t="shared" si="90"/>
        <v>0</v>
      </c>
      <c r="AD1550" s="10">
        <f t="shared" si="91"/>
        <v>0</v>
      </c>
      <c r="AE1550" s="10">
        <f t="shared" si="92"/>
        <v>180.01785177030055</v>
      </c>
      <c r="AF1550">
        <f t="shared" si="95"/>
        <v>683.40110394280771</v>
      </c>
    </row>
    <row r="1551" spans="1:32" ht="14.4">
      <c r="A1551" s="7" t="str">
        <f t="shared" si="94"/>
        <v>Mauritius-Africa 2002</v>
      </c>
      <c r="B1551" s="7" t="s">
        <v>198</v>
      </c>
      <c r="C1551" s="8" t="s">
        <v>78</v>
      </c>
      <c r="D1551" s="9" t="s">
        <v>64</v>
      </c>
      <c r="E1551" s="14">
        <v>4.2000000000000003E-2</v>
      </c>
      <c r="F1551" s="13">
        <v>4767303153</v>
      </c>
      <c r="G1551" s="14">
        <v>168</v>
      </c>
      <c r="H1551" s="14">
        <v>0.21</v>
      </c>
      <c r="I1551" s="10">
        <f t="array" ref="I1551">VLOOKUP(A1551,ENERGY!$A$2:$F$2691,5,0)</f>
        <v>0</v>
      </c>
      <c r="J1551" s="11">
        <f t="array" ref="J1551">VLOOKUP(A1551,ENERGY!$A$2:$F$2691,6,0)</f>
        <v>4118</v>
      </c>
      <c r="K1551" s="10">
        <f t="array" ref="K1551">VLOOKUP(A1551,'HUMAN RESOURCES'!$A$2:$M$2692,5,0)</f>
        <v>1.7000000000000001E-2</v>
      </c>
      <c r="L1551" s="11">
        <f t="array" ref="L1551">VLOOKUP(A1551,'HUMAN RESOURCES'!$A$2:$M$2692,6,0)</f>
        <v>1.4E-2</v>
      </c>
      <c r="M1551" s="10">
        <f t="array" ref="M1551">VLOOKUP(A1551,'HUMAN RESOURCES'!$A$2:$M$2692,7,0)</f>
        <v>76</v>
      </c>
      <c r="N1551" s="10">
        <f t="array" ref="N1551">VLOOKUP(A1551,'HUMAN RESOURCES'!$A$2:$M$2692,8,0)</f>
        <v>69</v>
      </c>
      <c r="O1551" s="10">
        <f t="array" ref="O1551">VLOOKUP(A1551,'HUMAN RESOURCES'!$A$2:$M$2692,9,0)</f>
        <v>0.252</v>
      </c>
      <c r="P1551" s="10">
        <f t="array" ref="P1551">VLOOKUP(A1551,'HUMAN RESOURCES'!$A$2:$M$2692,10,0)</f>
        <v>0.68500000000000005</v>
      </c>
      <c r="Q1551" s="10">
        <f t="array" ref="Q1551">VLOOKUP(A1551,'HUMAN RESOURCES'!$A$2:$M$2692,11,0)</f>
        <v>6.4000000000000001E-2</v>
      </c>
      <c r="R1551" s="10">
        <f t="array" ref="R1551">VLOOKUP(A1551,'HUMAN RESOURCES'!$A$2:$M$2692,12,0)</f>
        <v>1210196</v>
      </c>
      <c r="S1551" s="10">
        <f t="array" ref="S1551">VLOOKUP(A1551,'HUMAN RESOURCES'!$A$2:$M$2692,13,0)</f>
        <v>0.42299999999999999</v>
      </c>
      <c r="T1551" s="10">
        <f t="array" ref="T1551">VLOOKUP(A1551,TOURISM!$A$2:$F$2692,5,0)</f>
        <v>829000000</v>
      </c>
      <c r="U1551" s="10">
        <f t="array" ref="U1551">VLOOKUP(A1551,TOURISM!$A$2:$F$2692,6,0)</f>
        <v>223000000</v>
      </c>
      <c r="V1551" s="10">
        <f t="array" ref="V1551">VLOOKUP(A1551,BUSINESS!$A$2:$J$2692,5,0)</f>
        <v>0</v>
      </c>
      <c r="W1551" s="10">
        <f t="array" ref="W1551">VLOOKUP(A1551,BUSINESS!$A$2:$J$2692,6,0)</f>
        <v>0</v>
      </c>
      <c r="X1551" s="10">
        <f t="array" ref="X1551">VLOOKUP(A1551,BUSINESS!$A$2:$J$2692,7,0)</f>
        <v>0</v>
      </c>
      <c r="Y1551" s="10">
        <f t="array" ref="Y1551">VLOOKUP(A1551,BUSINESS!$A$2:$J$2692,8,0)</f>
        <v>0</v>
      </c>
      <c r="Z1551" s="10">
        <f t="array" ref="Z1551">VLOOKUP(A1551,BUSINESS!$A$2:$J$2692,9,0)</f>
        <v>0.10299999999999999</v>
      </c>
      <c r="AA1551" s="10">
        <f t="array" ref="AA1551">VLOOKUP(A1551,BUSINESS!$A$2:$J$2692,10,0)</f>
        <v>0.28999999999999998</v>
      </c>
      <c r="AB1551" s="12">
        <f t="shared" si="93"/>
        <v>3939.2818626073795</v>
      </c>
      <c r="AC1551" s="10">
        <f t="shared" si="90"/>
        <v>3.4027545951234345E-3</v>
      </c>
      <c r="AD1551" s="10">
        <f t="shared" si="91"/>
        <v>0</v>
      </c>
      <c r="AE1551" s="10">
        <f t="shared" si="92"/>
        <v>184.26767234398395</v>
      </c>
      <c r="AF1551">
        <f t="shared" si="95"/>
        <v>685.01300615768025</v>
      </c>
    </row>
    <row r="1552" spans="1:32" ht="14.4">
      <c r="A1552" s="7" t="str">
        <f t="shared" si="94"/>
        <v>Mauritius-Africa 2003</v>
      </c>
      <c r="B1552" s="7" t="s">
        <v>198</v>
      </c>
      <c r="C1552" s="8" t="s">
        <v>78</v>
      </c>
      <c r="D1552" s="9" t="s">
        <v>65</v>
      </c>
      <c r="E1552" s="14">
        <v>3.9E-2</v>
      </c>
      <c r="F1552" s="13">
        <v>5609836354</v>
      </c>
      <c r="G1552" s="14">
        <v>188</v>
      </c>
      <c r="H1552" s="14">
        <v>0.21</v>
      </c>
      <c r="I1552" s="10">
        <f t="array" ref="I1552">VLOOKUP(A1552,ENERGY!$A$2:$F$2691,5,0)</f>
        <v>0</v>
      </c>
      <c r="J1552" s="11">
        <f t="array" ref="J1552">VLOOKUP(A1552,ENERGY!$A$2:$F$2691,6,0)</f>
        <v>3865</v>
      </c>
      <c r="K1552" s="10">
        <f t="array" ref="K1552">VLOOKUP(A1552,'HUMAN RESOURCES'!$A$2:$M$2692,5,0)</f>
        <v>1.6E-2</v>
      </c>
      <c r="L1552" s="11">
        <f t="array" ref="L1552">VLOOKUP(A1552,'HUMAN RESOURCES'!$A$2:$M$2692,6,0)</f>
        <v>1.4E-2</v>
      </c>
      <c r="M1552" s="10">
        <f t="array" ref="M1552">VLOOKUP(A1552,'HUMAN RESOURCES'!$A$2:$M$2692,7,0)</f>
        <v>76</v>
      </c>
      <c r="N1552" s="10">
        <f t="array" ref="N1552">VLOOKUP(A1552,'HUMAN RESOURCES'!$A$2:$M$2692,8,0)</f>
        <v>69</v>
      </c>
      <c r="O1552" s="10">
        <f t="array" ref="O1552">VLOOKUP(A1552,'HUMAN RESOURCES'!$A$2:$M$2692,9,0)</f>
        <v>0.249</v>
      </c>
      <c r="P1552" s="10">
        <f t="array" ref="P1552">VLOOKUP(A1552,'HUMAN RESOURCES'!$A$2:$M$2692,10,0)</f>
        <v>0.68700000000000006</v>
      </c>
      <c r="Q1552" s="10">
        <f t="array" ref="Q1552">VLOOKUP(A1552,'HUMAN RESOURCES'!$A$2:$M$2692,11,0)</f>
        <v>6.4000000000000001E-2</v>
      </c>
      <c r="R1552" s="10">
        <f t="array" ref="R1552">VLOOKUP(A1552,'HUMAN RESOURCES'!$A$2:$M$2692,12,0)</f>
        <v>1222811</v>
      </c>
      <c r="S1552" s="10">
        <f t="array" ref="S1552">VLOOKUP(A1552,'HUMAN RESOURCES'!$A$2:$M$2692,13,0)</f>
        <v>0.42</v>
      </c>
      <c r="T1552" s="10">
        <f t="array" ref="T1552">VLOOKUP(A1552,TOURISM!$A$2:$F$2692,5,0)</f>
        <v>960000000</v>
      </c>
      <c r="U1552" s="10">
        <f t="array" ref="U1552">VLOOKUP(A1552,TOURISM!$A$2:$F$2692,6,0)</f>
        <v>236000000</v>
      </c>
      <c r="V1552" s="10">
        <f t="array" ref="V1552">VLOOKUP(A1552,BUSINESS!$A$2:$J$2692,5,0)</f>
        <v>0</v>
      </c>
      <c r="W1552" s="10">
        <f t="array" ref="W1552">VLOOKUP(A1552,BUSINESS!$A$2:$J$2692,6,0)</f>
        <v>0</v>
      </c>
      <c r="X1552" s="10">
        <f t="array" ref="X1552">VLOOKUP(A1552,BUSINESS!$A$2:$J$2692,7,0)</f>
        <v>0</v>
      </c>
      <c r="Y1552" s="10">
        <f t="array" ref="Y1552">VLOOKUP(A1552,BUSINESS!$A$2:$J$2692,8,0)</f>
        <v>0</v>
      </c>
      <c r="Z1552" s="10">
        <f t="array" ref="Z1552">VLOOKUP(A1552,BUSINESS!$A$2:$J$2692,9,0)</f>
        <v>0.122</v>
      </c>
      <c r="AA1552" s="10">
        <f t="array" ref="AA1552">VLOOKUP(A1552,BUSINESS!$A$2:$J$2692,10,0)</f>
        <v>0.38400000000000001</v>
      </c>
      <c r="AB1552" s="12">
        <f t="shared" si="93"/>
        <v>4587.6561087527016</v>
      </c>
      <c r="AC1552" s="10">
        <f t="shared" si="90"/>
        <v>3.1607501077435514E-3</v>
      </c>
      <c r="AD1552" s="10">
        <f t="shared" si="91"/>
        <v>0</v>
      </c>
      <c r="AE1552" s="10">
        <f t="shared" si="92"/>
        <v>192.99793672121038</v>
      </c>
      <c r="AF1552">
        <f t="shared" si="95"/>
        <v>785.07635276424571</v>
      </c>
    </row>
    <row r="1553" spans="1:32" ht="14.4">
      <c r="A1553" s="7" t="str">
        <f t="shared" si="94"/>
        <v>Mauritius-Africa 2004</v>
      </c>
      <c r="B1553" s="7" t="s">
        <v>198</v>
      </c>
      <c r="C1553" s="8" t="s">
        <v>78</v>
      </c>
      <c r="D1553" s="9" t="s">
        <v>66</v>
      </c>
      <c r="E1553" s="14">
        <v>4.2000000000000003E-2</v>
      </c>
      <c r="F1553" s="13">
        <v>6385691315</v>
      </c>
      <c r="G1553" s="14">
        <v>227</v>
      </c>
      <c r="H1553" s="14">
        <v>0.21</v>
      </c>
      <c r="I1553" s="10">
        <f t="array" ref="I1553">VLOOKUP(A1553,ENERGY!$A$2:$F$2691,5,0)</f>
        <v>0</v>
      </c>
      <c r="J1553" s="11">
        <f t="array" ref="J1553">VLOOKUP(A1553,ENERGY!$A$2:$F$2691,6,0)</f>
        <v>3953</v>
      </c>
      <c r="K1553" s="10">
        <f t="array" ref="K1553">VLOOKUP(A1553,'HUMAN RESOURCES'!$A$2:$M$2692,5,0)</f>
        <v>1.6E-2</v>
      </c>
      <c r="L1553" s="11">
        <f t="array" ref="L1553">VLOOKUP(A1553,'HUMAN RESOURCES'!$A$2:$M$2692,6,0)</f>
        <v>1.4E-2</v>
      </c>
      <c r="M1553" s="10">
        <f t="array" ref="M1553">VLOOKUP(A1553,'HUMAN RESOURCES'!$A$2:$M$2692,7,0)</f>
        <v>76</v>
      </c>
      <c r="N1553" s="10">
        <f t="array" ref="N1553">VLOOKUP(A1553,'HUMAN RESOURCES'!$A$2:$M$2692,8,0)</f>
        <v>69</v>
      </c>
      <c r="O1553" s="10">
        <f t="array" ref="O1553">VLOOKUP(A1553,'HUMAN RESOURCES'!$A$2:$M$2692,9,0)</f>
        <v>0.246</v>
      </c>
      <c r="P1553" s="10">
        <f t="array" ref="P1553">VLOOKUP(A1553,'HUMAN RESOURCES'!$A$2:$M$2692,10,0)</f>
        <v>0.68899999999999995</v>
      </c>
      <c r="Q1553" s="10">
        <f t="array" ref="Q1553">VLOOKUP(A1553,'HUMAN RESOURCES'!$A$2:$M$2692,11,0)</f>
        <v>6.5000000000000002E-2</v>
      </c>
      <c r="R1553" s="10">
        <f t="array" ref="R1553">VLOOKUP(A1553,'HUMAN RESOURCES'!$A$2:$M$2692,12,0)</f>
        <v>1233386</v>
      </c>
      <c r="S1553" s="10">
        <f t="array" ref="S1553">VLOOKUP(A1553,'HUMAN RESOURCES'!$A$2:$M$2692,13,0)</f>
        <v>0.41799999999999998</v>
      </c>
      <c r="T1553" s="10">
        <f t="array" ref="T1553">VLOOKUP(A1553,TOURISM!$A$2:$F$2692,5,0)</f>
        <v>1156000000</v>
      </c>
      <c r="U1553" s="10">
        <f t="array" ref="U1553">VLOOKUP(A1553,TOURISM!$A$2:$F$2692,6,0)</f>
        <v>277000000</v>
      </c>
      <c r="V1553" s="10">
        <f t="array" ref="V1553">VLOOKUP(A1553,BUSINESS!$A$2:$J$2692,5,0)</f>
        <v>0</v>
      </c>
      <c r="W1553" s="10">
        <f t="array" ref="W1553">VLOOKUP(A1553,BUSINESS!$A$2:$J$2692,6,0)</f>
        <v>46</v>
      </c>
      <c r="X1553" s="10">
        <f t="array" ref="X1553">VLOOKUP(A1553,BUSINESS!$A$2:$J$2692,7,0)</f>
        <v>0</v>
      </c>
      <c r="Y1553" s="10">
        <f t="array" ref="Y1553">VLOOKUP(A1553,BUSINESS!$A$2:$J$2692,8,0)</f>
        <v>0</v>
      </c>
      <c r="Z1553" s="10">
        <f t="array" ref="Z1553">VLOOKUP(A1553,BUSINESS!$A$2:$J$2692,9,0)</f>
        <v>0.13700000000000001</v>
      </c>
      <c r="AA1553" s="10">
        <f t="array" ref="AA1553">VLOOKUP(A1553,BUSINESS!$A$2:$J$2692,10,0)</f>
        <v>0.45300000000000001</v>
      </c>
      <c r="AB1553" s="12">
        <f t="shared" si="93"/>
        <v>5177.3664651617582</v>
      </c>
      <c r="AC1553" s="10">
        <f t="shared" si="90"/>
        <v>3.2049982730467186E-3</v>
      </c>
      <c r="AD1553" s="10">
        <f t="shared" si="91"/>
        <v>0</v>
      </c>
      <c r="AE1553" s="10">
        <f t="shared" si="92"/>
        <v>224.58500420792842</v>
      </c>
      <c r="AF1553">
        <f t="shared" si="95"/>
        <v>937.25727387857489</v>
      </c>
    </row>
    <row r="1554" spans="1:32" ht="14.4">
      <c r="A1554" s="7" t="str">
        <f t="shared" si="94"/>
        <v>Mauritius-Africa 2005</v>
      </c>
      <c r="B1554" s="7" t="s">
        <v>198</v>
      </c>
      <c r="C1554" s="8" t="s">
        <v>78</v>
      </c>
      <c r="D1554" s="9" t="s">
        <v>67</v>
      </c>
      <c r="E1554" s="14">
        <v>4.4999999999999998E-2</v>
      </c>
      <c r="F1554" s="13">
        <v>6283796155</v>
      </c>
      <c r="G1554" s="14">
        <v>239</v>
      </c>
      <c r="H1554" s="14">
        <v>0.21</v>
      </c>
      <c r="I1554" s="10">
        <f t="array" ref="I1554">VLOOKUP(A1554,ENERGY!$A$2:$F$2691,5,0)</f>
        <v>0</v>
      </c>
      <c r="J1554" s="11">
        <f t="array" ref="J1554">VLOOKUP(A1554,ENERGY!$A$2:$F$2691,6,0)</f>
        <v>2981</v>
      </c>
      <c r="K1554" s="10">
        <f t="array" ref="K1554">VLOOKUP(A1554,'HUMAN RESOURCES'!$A$2:$M$2692,5,0)</f>
        <v>1.4999999999999999E-2</v>
      </c>
      <c r="L1554" s="11">
        <f t="array" ref="L1554">VLOOKUP(A1554,'HUMAN RESOURCES'!$A$2:$M$2692,6,0)</f>
        <v>1.4E-2</v>
      </c>
      <c r="M1554" s="10">
        <f t="array" ref="M1554">VLOOKUP(A1554,'HUMAN RESOURCES'!$A$2:$M$2692,7,0)</f>
        <v>76</v>
      </c>
      <c r="N1554" s="10">
        <f t="array" ref="N1554">VLOOKUP(A1554,'HUMAN RESOURCES'!$A$2:$M$2692,8,0)</f>
        <v>69</v>
      </c>
      <c r="O1554" s="10">
        <f t="array" ref="O1554">VLOOKUP(A1554,'HUMAN RESOURCES'!$A$2:$M$2692,9,0)</f>
        <v>0.24199999999999999</v>
      </c>
      <c r="P1554" s="10">
        <f t="array" ref="P1554">VLOOKUP(A1554,'HUMAN RESOURCES'!$A$2:$M$2692,10,0)</f>
        <v>0.69199999999999995</v>
      </c>
      <c r="Q1554" s="10">
        <f t="array" ref="Q1554">VLOOKUP(A1554,'HUMAN RESOURCES'!$A$2:$M$2692,11,0)</f>
        <v>6.6000000000000003E-2</v>
      </c>
      <c r="R1554" s="10">
        <f t="array" ref="R1554">VLOOKUP(A1554,'HUMAN RESOURCES'!$A$2:$M$2692,12,0)</f>
        <v>1243253</v>
      </c>
      <c r="S1554" s="10">
        <f t="array" ref="S1554">VLOOKUP(A1554,'HUMAN RESOURCES'!$A$2:$M$2692,13,0)</f>
        <v>0.41599999999999998</v>
      </c>
      <c r="T1554" s="10">
        <f t="array" ref="T1554">VLOOKUP(A1554,TOURISM!$A$2:$F$2692,5,0)</f>
        <v>1189000000</v>
      </c>
      <c r="U1554" s="10">
        <f t="array" ref="U1554">VLOOKUP(A1554,TOURISM!$A$2:$F$2692,6,0)</f>
        <v>295000000</v>
      </c>
      <c r="V1554" s="10">
        <f t="array" ref="V1554">VLOOKUP(A1554,BUSINESS!$A$2:$J$2692,5,0)</f>
        <v>0.26200000000000001</v>
      </c>
      <c r="W1554" s="10">
        <f t="array" ref="W1554">VLOOKUP(A1554,BUSINESS!$A$2:$J$2692,6,0)</f>
        <v>46</v>
      </c>
      <c r="X1554" s="10">
        <f t="array" ref="X1554">VLOOKUP(A1554,BUSINESS!$A$2:$J$2692,7,0)</f>
        <v>0</v>
      </c>
      <c r="Y1554" s="10">
        <f t="array" ref="Y1554">VLOOKUP(A1554,BUSINESS!$A$2:$J$2692,8,0)</f>
        <v>161</v>
      </c>
      <c r="Z1554" s="10">
        <f t="array" ref="Z1554">VLOOKUP(A1554,BUSINESS!$A$2:$J$2692,9,0)</f>
        <v>0.152</v>
      </c>
      <c r="AA1554" s="10">
        <f t="array" ref="AA1554">VLOOKUP(A1554,BUSINESS!$A$2:$J$2692,10,0)</f>
        <v>0.54200000000000004</v>
      </c>
      <c r="AB1554" s="12">
        <f t="shared" si="93"/>
        <v>5054.3181114382996</v>
      </c>
      <c r="AC1554" s="10">
        <f t="shared" si="90"/>
        <v>2.3977420525025878E-3</v>
      </c>
      <c r="AD1554" s="10">
        <f t="shared" si="91"/>
        <v>0</v>
      </c>
      <c r="AE1554" s="10">
        <f t="shared" si="92"/>
        <v>237.28074655761941</v>
      </c>
      <c r="AF1554">
        <f t="shared" si="95"/>
        <v>956.36205985426943</v>
      </c>
    </row>
    <row r="1555" spans="1:32" ht="14.4">
      <c r="A1555" s="7" t="str">
        <f t="shared" si="94"/>
        <v>Mauritius-Africa 2006</v>
      </c>
      <c r="B1555" s="7" t="s">
        <v>198</v>
      </c>
      <c r="C1555" s="8" t="s">
        <v>78</v>
      </c>
      <c r="D1555" s="9" t="s">
        <v>68</v>
      </c>
      <c r="E1555" s="14">
        <v>4.8000000000000001E-2</v>
      </c>
      <c r="F1555" s="13">
        <v>6731536244</v>
      </c>
      <c r="G1555" s="14">
        <v>269</v>
      </c>
      <c r="H1555" s="14">
        <v>0.21099999999999999</v>
      </c>
      <c r="I1555" s="10">
        <f t="array" ref="I1555">VLOOKUP(A1555,ENERGY!$A$2:$F$2691,5,0)</f>
        <v>1019</v>
      </c>
      <c r="J1555" s="11">
        <f t="array" ref="J1555">VLOOKUP(A1555,ENERGY!$A$2:$F$2691,6,0)</f>
        <v>3194</v>
      </c>
      <c r="K1555" s="10">
        <f t="array" ref="K1555">VLOOKUP(A1555,'HUMAN RESOURCES'!$A$2:$M$2692,5,0)</f>
        <v>1.4E-2</v>
      </c>
      <c r="L1555" s="11">
        <f t="array" ref="L1555">VLOOKUP(A1555,'HUMAN RESOURCES'!$A$2:$M$2692,6,0)</f>
        <v>1.4E-2</v>
      </c>
      <c r="M1555" s="10">
        <f t="array" ref="M1555">VLOOKUP(A1555,'HUMAN RESOURCES'!$A$2:$M$2692,7,0)</f>
        <v>76</v>
      </c>
      <c r="N1555" s="10">
        <f t="array" ref="N1555">VLOOKUP(A1555,'HUMAN RESOURCES'!$A$2:$M$2692,8,0)</f>
        <v>69</v>
      </c>
      <c r="O1555" s="10">
        <f t="array" ref="O1555">VLOOKUP(A1555,'HUMAN RESOURCES'!$A$2:$M$2692,9,0)</f>
        <v>0.23599999999999999</v>
      </c>
      <c r="P1555" s="10">
        <f t="array" ref="P1555">VLOOKUP(A1555,'HUMAN RESOURCES'!$A$2:$M$2692,10,0)</f>
        <v>0.69599999999999995</v>
      </c>
      <c r="Q1555" s="10">
        <f t="array" ref="Q1555">VLOOKUP(A1555,'HUMAN RESOURCES'!$A$2:$M$2692,11,0)</f>
        <v>6.8000000000000005E-2</v>
      </c>
      <c r="R1555" s="10">
        <f t="array" ref="R1555">VLOOKUP(A1555,'HUMAN RESOURCES'!$A$2:$M$2692,12,0)</f>
        <v>1252698</v>
      </c>
      <c r="S1555" s="10">
        <f t="array" ref="S1555">VLOOKUP(A1555,'HUMAN RESOURCES'!$A$2:$M$2692,13,0)</f>
        <v>0.41399999999999998</v>
      </c>
      <c r="T1555" s="10">
        <f t="array" ref="T1555">VLOOKUP(A1555,TOURISM!$A$2:$F$2692,5,0)</f>
        <v>1302000000</v>
      </c>
      <c r="U1555" s="10">
        <f t="array" ref="U1555">VLOOKUP(A1555,TOURISM!$A$2:$F$2692,6,0)</f>
        <v>347000000</v>
      </c>
      <c r="V1555" s="10">
        <f t="array" ref="V1555">VLOOKUP(A1555,BUSINESS!$A$2:$J$2692,5,0)</f>
        <v>0.26</v>
      </c>
      <c r="W1555" s="10">
        <f t="array" ref="W1555">VLOOKUP(A1555,BUSINESS!$A$2:$J$2692,6,0)</f>
        <v>46</v>
      </c>
      <c r="X1555" s="10">
        <f t="array" ref="X1555">VLOOKUP(A1555,BUSINESS!$A$2:$J$2692,7,0)</f>
        <v>0</v>
      </c>
      <c r="Y1555" s="10">
        <f t="array" ref="Y1555">VLOOKUP(A1555,BUSINESS!$A$2:$J$2692,8,0)</f>
        <v>161</v>
      </c>
      <c r="Z1555" s="10">
        <f t="array" ref="Z1555">VLOOKUP(A1555,BUSINESS!$A$2:$J$2692,9,0)</f>
        <v>0.16700000000000001</v>
      </c>
      <c r="AA1555" s="10">
        <f t="array" ref="AA1555">VLOOKUP(A1555,BUSINESS!$A$2:$J$2692,10,0)</f>
        <v>0.63500000000000001</v>
      </c>
      <c r="AB1555" s="12">
        <f t="shared" si="93"/>
        <v>5373.6305510186812</v>
      </c>
      <c r="AC1555" s="10">
        <f t="shared" si="90"/>
        <v>2.5496967345681083E-3</v>
      </c>
      <c r="AD1555" s="10">
        <f t="shared" si="91"/>
        <v>8.1344426190510402E-4</v>
      </c>
      <c r="AE1555" s="10">
        <f t="shared" si="92"/>
        <v>277.00211862715514</v>
      </c>
      <c r="AF1555">
        <f t="shared" si="95"/>
        <v>1039.3566526010259</v>
      </c>
    </row>
    <row r="1556" spans="1:32" ht="14.4">
      <c r="A1556" s="7" t="str">
        <f t="shared" si="94"/>
        <v>Mauritius-Africa 2007</v>
      </c>
      <c r="B1556" s="7" t="s">
        <v>198</v>
      </c>
      <c r="C1556" s="8" t="s">
        <v>78</v>
      </c>
      <c r="D1556" s="9" t="s">
        <v>69</v>
      </c>
      <c r="E1556" s="14">
        <v>0.05</v>
      </c>
      <c r="F1556" s="13">
        <v>7792063567</v>
      </c>
      <c r="G1556" s="14">
        <v>316</v>
      </c>
      <c r="H1556" s="14">
        <v>0.219</v>
      </c>
      <c r="I1556" s="10">
        <f t="array" ref="I1556">VLOOKUP(A1556,ENERGY!$A$2:$F$2691,5,0)</f>
        <v>1194</v>
      </c>
      <c r="J1556" s="11">
        <f t="array" ref="J1556">VLOOKUP(A1556,ENERGY!$A$2:$F$2691,6,0)</f>
        <v>3887</v>
      </c>
      <c r="K1556" s="10">
        <f t="array" ref="K1556">VLOOKUP(A1556,'HUMAN RESOURCES'!$A$2:$M$2692,5,0)</f>
        <v>1.4E-2</v>
      </c>
      <c r="L1556" s="11">
        <f t="array" ref="L1556">VLOOKUP(A1556,'HUMAN RESOURCES'!$A$2:$M$2692,6,0)</f>
        <v>1.4E-2</v>
      </c>
      <c r="M1556" s="10">
        <f t="array" ref="M1556">VLOOKUP(A1556,'HUMAN RESOURCES'!$A$2:$M$2692,7,0)</f>
        <v>76</v>
      </c>
      <c r="N1556" s="10">
        <f t="array" ref="N1556">VLOOKUP(A1556,'HUMAN RESOURCES'!$A$2:$M$2692,8,0)</f>
        <v>69</v>
      </c>
      <c r="O1556" s="10">
        <f t="array" ref="O1556">VLOOKUP(A1556,'HUMAN RESOURCES'!$A$2:$M$2692,9,0)</f>
        <v>0.23</v>
      </c>
      <c r="P1556" s="10">
        <f t="array" ref="P1556">VLOOKUP(A1556,'HUMAN RESOURCES'!$A$2:$M$2692,10,0)</f>
        <v>0.7</v>
      </c>
      <c r="Q1556" s="10">
        <f t="array" ref="Q1556">VLOOKUP(A1556,'HUMAN RESOURCES'!$A$2:$M$2692,11,0)</f>
        <v>7.0000000000000007E-2</v>
      </c>
      <c r="R1556" s="10">
        <f t="array" ref="R1556">VLOOKUP(A1556,'HUMAN RESOURCES'!$A$2:$M$2692,12,0)</f>
        <v>1260403</v>
      </c>
      <c r="S1556" s="10">
        <f t="array" ref="S1556">VLOOKUP(A1556,'HUMAN RESOURCES'!$A$2:$M$2692,13,0)</f>
        <v>0.41199999999999998</v>
      </c>
      <c r="T1556" s="10">
        <f t="array" ref="T1556">VLOOKUP(A1556,TOURISM!$A$2:$F$2692,5,0)</f>
        <v>1663000000</v>
      </c>
      <c r="U1556" s="10">
        <f t="array" ref="U1556">VLOOKUP(A1556,TOURISM!$A$2:$F$2692,6,0)</f>
        <v>384000000</v>
      </c>
      <c r="V1556" s="10">
        <f t="array" ref="V1556">VLOOKUP(A1556,BUSINESS!$A$2:$J$2692,5,0)</f>
        <v>0.24199999999999999</v>
      </c>
      <c r="W1556" s="10">
        <f t="array" ref="W1556">VLOOKUP(A1556,BUSINESS!$A$2:$J$2692,6,0)</f>
        <v>7</v>
      </c>
      <c r="X1556" s="10">
        <f t="array" ref="X1556">VLOOKUP(A1556,BUSINESS!$A$2:$J$2692,7,0)</f>
        <v>0</v>
      </c>
      <c r="Y1556" s="10">
        <f t="array" ref="Y1556">VLOOKUP(A1556,BUSINESS!$A$2:$J$2692,8,0)</f>
        <v>161</v>
      </c>
      <c r="Z1556" s="10">
        <f t="array" ref="Z1556">VLOOKUP(A1556,BUSINESS!$A$2:$J$2692,9,0)</f>
        <v>0.20200000000000001</v>
      </c>
      <c r="AA1556" s="10">
        <f t="array" ref="AA1556">VLOOKUP(A1556,BUSINESS!$A$2:$J$2692,10,0)</f>
        <v>0.76100000000000001</v>
      </c>
      <c r="AB1556" s="12">
        <f t="shared" si="93"/>
        <v>6182.2001113929437</v>
      </c>
      <c r="AC1556" s="10">
        <f t="shared" si="90"/>
        <v>3.0839342654690603E-3</v>
      </c>
      <c r="AD1556" s="10">
        <f t="shared" si="91"/>
        <v>9.4731605684848417E-4</v>
      </c>
      <c r="AE1556" s="10">
        <f t="shared" si="92"/>
        <v>304.66446049398485</v>
      </c>
      <c r="AF1556">
        <f t="shared" si="95"/>
        <v>1319.4192651080646</v>
      </c>
    </row>
    <row r="1557" spans="1:32" ht="14.4">
      <c r="A1557" s="7" t="str">
        <f t="shared" si="94"/>
        <v>Mauritius-Africa 2008</v>
      </c>
      <c r="B1557" s="7" t="s">
        <v>198</v>
      </c>
      <c r="C1557" s="8" t="s">
        <v>78</v>
      </c>
      <c r="D1557" s="9" t="s">
        <v>70</v>
      </c>
      <c r="E1557" s="14">
        <v>4.5999999999999999E-2</v>
      </c>
      <c r="F1557" s="13">
        <v>9641077098</v>
      </c>
      <c r="G1557" s="14">
        <v>362</v>
      </c>
      <c r="H1557" s="14">
        <v>0.115</v>
      </c>
      <c r="I1557" s="10">
        <v>1194</v>
      </c>
      <c r="J1557" s="11">
        <v>3887</v>
      </c>
      <c r="K1557" s="10">
        <f t="array" ref="K1557">VLOOKUP(A1557,'HUMAN RESOURCES'!$A$2:$M$2692,5,0)</f>
        <v>1.2999999999999999E-2</v>
      </c>
      <c r="L1557" s="11">
        <f t="array" ref="L1557">VLOOKUP(A1557,'HUMAN RESOURCES'!$A$2:$M$2692,6,0)</f>
        <v>1.4E-2</v>
      </c>
      <c r="M1557" s="10">
        <f t="array" ref="M1557">VLOOKUP(A1557,'HUMAN RESOURCES'!$A$2:$M$2692,7,0)</f>
        <v>76</v>
      </c>
      <c r="N1557" s="10">
        <f t="array" ref="N1557">VLOOKUP(A1557,'HUMAN RESOURCES'!$A$2:$M$2692,8,0)</f>
        <v>69</v>
      </c>
      <c r="O1557" s="10">
        <f t="array" ref="O1557">VLOOKUP(A1557,'HUMAN RESOURCES'!$A$2:$M$2692,9,0)</f>
        <v>0.224</v>
      </c>
      <c r="P1557" s="10">
        <f t="array" ref="P1557">VLOOKUP(A1557,'HUMAN RESOURCES'!$A$2:$M$2692,10,0)</f>
        <v>0.70399999999999996</v>
      </c>
      <c r="Q1557" s="10">
        <f t="array" ref="Q1557">VLOOKUP(A1557,'HUMAN RESOURCES'!$A$2:$M$2692,11,0)</f>
        <v>7.1999999999999995E-2</v>
      </c>
      <c r="R1557" s="10">
        <f t="array" ref="R1557">VLOOKUP(A1557,'HUMAN RESOURCES'!$A$2:$M$2692,12,0)</f>
        <v>1268565</v>
      </c>
      <c r="S1557" s="10">
        <f t="array" ref="S1557">VLOOKUP(A1557,'HUMAN RESOURCES'!$A$2:$M$2692,13,0)</f>
        <v>0.41</v>
      </c>
      <c r="T1557" s="10">
        <f t="array" ref="T1557">VLOOKUP(A1557,TOURISM!$A$2:$F$2692,5,0)</f>
        <v>1823000000</v>
      </c>
      <c r="U1557" s="10">
        <f t="array" ref="U1557">VLOOKUP(A1557,TOURISM!$A$2:$F$2692,6,0)</f>
        <v>489000000</v>
      </c>
      <c r="V1557" s="10">
        <f t="array" ref="V1557">VLOOKUP(A1557,BUSINESS!$A$2:$J$2692,5,0)</f>
        <v>0.25800000000000001</v>
      </c>
      <c r="W1557" s="10">
        <f t="array" ref="W1557">VLOOKUP(A1557,BUSINESS!$A$2:$J$2692,6,0)</f>
        <v>6</v>
      </c>
      <c r="X1557" s="10">
        <f t="array" ref="X1557">VLOOKUP(A1557,BUSINESS!$A$2:$J$2692,7,0)</f>
        <v>0</v>
      </c>
      <c r="Y1557" s="10">
        <f t="array" ref="Y1557">VLOOKUP(A1557,BUSINESS!$A$2:$J$2692,8,0)</f>
        <v>161</v>
      </c>
      <c r="Z1557" s="10">
        <f t="array" ref="Z1557">VLOOKUP(A1557,BUSINESS!$A$2:$J$2692,9,0)</f>
        <v>0.218</v>
      </c>
      <c r="AA1557" s="10">
        <f t="array" ref="AA1557">VLOOKUP(A1557,BUSINESS!$A$2:$J$2692,10,0)</f>
        <v>0.84499999999999997</v>
      </c>
      <c r="AB1557" s="12">
        <f t="shared" si="93"/>
        <v>7599.9866762838328</v>
      </c>
      <c r="AC1557" s="10">
        <f t="shared" si="90"/>
        <v>3.064092104070347E-3</v>
      </c>
      <c r="AD1557" s="10">
        <f t="shared" si="91"/>
        <v>9.4122098591715834E-4</v>
      </c>
      <c r="AE1557" s="10">
        <f t="shared" si="92"/>
        <v>385.47492639320808</v>
      </c>
      <c r="AF1557">
        <f t="shared" si="95"/>
        <v>1437.0568319321437</v>
      </c>
    </row>
    <row r="1558" spans="1:32" ht="14.4">
      <c r="A1558" s="7" t="str">
        <f t="shared" si="94"/>
        <v>Mauritius-Africa 2009</v>
      </c>
      <c r="B1558" s="7" t="s">
        <v>198</v>
      </c>
      <c r="C1558" s="8" t="s">
        <v>78</v>
      </c>
      <c r="D1558" s="9" t="s">
        <v>71</v>
      </c>
      <c r="E1558" s="14">
        <v>0.05</v>
      </c>
      <c r="F1558" s="13">
        <v>8834661043</v>
      </c>
      <c r="G1558" s="14">
        <v>357</v>
      </c>
      <c r="H1558" s="14">
        <v>9.2999999999999999E-2</v>
      </c>
      <c r="I1558" s="10">
        <f t="array" ref="I1558">VLOOKUP(A1558,ENERGY!$A$2:$F$2691,5,0)</f>
        <v>1077</v>
      </c>
      <c r="J1558" s="11">
        <f t="array" ref="J1558">VLOOKUP(A1558,ENERGY!$A$2:$F$2691,6,0)</f>
        <v>3410</v>
      </c>
      <c r="K1558" s="10">
        <f t="array" ref="K1558">VLOOKUP(A1558,'HUMAN RESOURCES'!$A$2:$M$2692,5,0)</f>
        <v>1.2E-2</v>
      </c>
      <c r="L1558" s="11">
        <f t="array" ref="L1558">VLOOKUP(A1558,'HUMAN RESOURCES'!$A$2:$M$2692,6,0)</f>
        <v>1.4E-2</v>
      </c>
      <c r="M1558" s="10">
        <f t="array" ref="M1558">VLOOKUP(A1558,'HUMAN RESOURCES'!$A$2:$M$2692,7,0)</f>
        <v>77</v>
      </c>
      <c r="N1558" s="10">
        <f t="array" ref="N1558">VLOOKUP(A1558,'HUMAN RESOURCES'!$A$2:$M$2692,8,0)</f>
        <v>69</v>
      </c>
      <c r="O1558" s="10">
        <f t="array" ref="O1558">VLOOKUP(A1558,'HUMAN RESOURCES'!$A$2:$M$2692,9,0)</f>
        <v>0.217</v>
      </c>
      <c r="P1558" s="10">
        <f t="array" ref="P1558">VLOOKUP(A1558,'HUMAN RESOURCES'!$A$2:$M$2692,10,0)</f>
        <v>0.70799999999999996</v>
      </c>
      <c r="Q1558" s="10">
        <f t="array" ref="Q1558">VLOOKUP(A1558,'HUMAN RESOURCES'!$A$2:$M$2692,11,0)</f>
        <v>7.4999999999999997E-2</v>
      </c>
      <c r="R1558" s="10">
        <f t="array" ref="R1558">VLOOKUP(A1558,'HUMAN RESOURCES'!$A$2:$M$2692,12,0)</f>
        <v>1275032</v>
      </c>
      <c r="S1558" s="10">
        <f t="array" ref="S1558">VLOOKUP(A1558,'HUMAN RESOURCES'!$A$2:$M$2692,13,0)</f>
        <v>0.40799999999999997</v>
      </c>
      <c r="T1558" s="10">
        <f t="array" ref="T1558">VLOOKUP(A1558,TOURISM!$A$2:$F$2692,5,0)</f>
        <v>1390000000</v>
      </c>
      <c r="U1558" s="10">
        <f t="array" ref="U1558">VLOOKUP(A1558,TOURISM!$A$2:$F$2692,6,0)</f>
        <v>384000000</v>
      </c>
      <c r="V1558" s="10">
        <f t="array" ref="V1558">VLOOKUP(A1558,BUSINESS!$A$2:$J$2692,5,0)</f>
        <v>0.26</v>
      </c>
      <c r="W1558" s="10">
        <f t="array" ref="W1558">VLOOKUP(A1558,BUSINESS!$A$2:$J$2692,6,0)</f>
        <v>6</v>
      </c>
      <c r="X1558" s="10">
        <f t="array" ref="X1558">VLOOKUP(A1558,BUSINESS!$A$2:$J$2692,7,0)</f>
        <v>0</v>
      </c>
      <c r="Y1558" s="10">
        <f t="array" ref="Y1558">VLOOKUP(A1558,BUSINESS!$A$2:$J$2692,8,0)</f>
        <v>161</v>
      </c>
      <c r="Z1558" s="10">
        <f t="array" ref="Z1558">VLOOKUP(A1558,BUSINESS!$A$2:$J$2692,9,0)</f>
        <v>0.22500000000000001</v>
      </c>
      <c r="AA1558" s="10">
        <f t="array" ref="AA1558">VLOOKUP(A1558,BUSINESS!$A$2:$J$2692,10,0)</f>
        <v>0.88600000000000001</v>
      </c>
      <c r="AB1558" s="12">
        <f t="shared" si="93"/>
        <v>6928.9720124671385</v>
      </c>
      <c r="AC1558" s="10">
        <f t="shared" si="90"/>
        <v>2.6744426806542894E-3</v>
      </c>
      <c r="AD1558" s="10">
        <f t="shared" si="91"/>
        <v>8.4468468242365681E-4</v>
      </c>
      <c r="AE1558" s="10">
        <f t="shared" si="92"/>
        <v>301.16891183907541</v>
      </c>
      <c r="AF1558">
        <f t="shared" si="95"/>
        <v>1090.1687173341531</v>
      </c>
    </row>
    <row r="1559" spans="1:32" ht="14.4">
      <c r="A1559" s="7" t="str">
        <f t="shared" si="94"/>
        <v>Mauritius-Africa 2010</v>
      </c>
      <c r="B1559" s="7" t="s">
        <v>198</v>
      </c>
      <c r="C1559" s="8" t="s">
        <v>78</v>
      </c>
      <c r="D1559" s="9" t="s">
        <v>72</v>
      </c>
      <c r="E1559" s="14">
        <v>5.3999999999999999E-2</v>
      </c>
      <c r="F1559" s="13">
        <v>9718331363</v>
      </c>
      <c r="G1559" s="14">
        <v>427</v>
      </c>
      <c r="H1559" s="14">
        <v>8.8999999999999996E-2</v>
      </c>
      <c r="I1559" s="10">
        <v>1077</v>
      </c>
      <c r="J1559" s="11">
        <f t="array" ref="J1559">VLOOKUP(A1559,ENERGY!$A$2:$F$2691,6,0)</f>
        <v>3146</v>
      </c>
      <c r="K1559" s="10">
        <f t="array" ref="K1559">VLOOKUP(A1559,'HUMAN RESOURCES'!$A$2:$M$2692,5,0)</f>
        <v>1.2E-2</v>
      </c>
      <c r="L1559" s="11">
        <f t="array" ref="L1559">VLOOKUP(A1559,'HUMAN RESOURCES'!$A$2:$M$2692,6,0)</f>
        <v>1.2999999999999999E-2</v>
      </c>
      <c r="M1559" s="10">
        <f t="array" ref="M1559">VLOOKUP(A1559,'HUMAN RESOURCES'!$A$2:$M$2692,7,0)</f>
        <v>77</v>
      </c>
      <c r="N1559" s="10">
        <f t="array" ref="N1559">VLOOKUP(A1559,'HUMAN RESOURCES'!$A$2:$M$2692,8,0)</f>
        <v>69</v>
      </c>
      <c r="O1559" s="10">
        <f t="array" ref="O1559">VLOOKUP(A1559,'HUMAN RESOURCES'!$A$2:$M$2692,9,0)</f>
        <v>0.21199999999999999</v>
      </c>
      <c r="P1559" s="10">
        <f t="array" ref="P1559">VLOOKUP(A1559,'HUMAN RESOURCES'!$A$2:$M$2692,10,0)</f>
        <v>0.71099999999999997</v>
      </c>
      <c r="Q1559" s="10">
        <f t="array" ref="Q1559">VLOOKUP(A1559,'HUMAN RESOURCES'!$A$2:$M$2692,11,0)</f>
        <v>7.6999999999999999E-2</v>
      </c>
      <c r="R1559" s="10">
        <f t="array" ref="R1559">VLOOKUP(A1559,'HUMAN RESOURCES'!$A$2:$M$2692,12,0)</f>
        <v>1280924</v>
      </c>
      <c r="S1559" s="10">
        <f t="array" ref="S1559">VLOOKUP(A1559,'HUMAN RESOURCES'!$A$2:$M$2692,13,0)</f>
        <v>0.40600000000000003</v>
      </c>
      <c r="T1559" s="10">
        <f t="array" ref="T1559">VLOOKUP(A1559,TOURISM!$A$2:$F$2692,5,0)</f>
        <v>1585000000</v>
      </c>
      <c r="U1559" s="10">
        <f t="array" ref="U1559">VLOOKUP(A1559,TOURISM!$A$2:$F$2692,6,0)</f>
        <v>423000000</v>
      </c>
      <c r="V1559" s="10">
        <f t="array" ref="V1559">VLOOKUP(A1559,BUSINESS!$A$2:$J$2692,5,0)</f>
        <v>0.27200000000000002</v>
      </c>
      <c r="W1559" s="10">
        <f t="array" ref="W1559">VLOOKUP(A1559,BUSINESS!$A$2:$J$2692,6,0)</f>
        <v>6</v>
      </c>
      <c r="X1559" s="10">
        <f t="array" ref="X1559">VLOOKUP(A1559,BUSINESS!$A$2:$J$2692,7,0)</f>
        <v>0</v>
      </c>
      <c r="Y1559" s="10">
        <f t="array" ref="Y1559">VLOOKUP(A1559,BUSINESS!$A$2:$J$2692,8,0)</f>
        <v>161</v>
      </c>
      <c r="Z1559" s="10">
        <f t="array" ref="Z1559">VLOOKUP(A1559,BUSINESS!$A$2:$J$2692,9,0)</f>
        <v>0.28299999999999997</v>
      </c>
      <c r="AA1559" s="10">
        <f t="array" ref="AA1559">VLOOKUP(A1559,BUSINESS!$A$2:$J$2692,10,0)</f>
        <v>0.96799999999999997</v>
      </c>
      <c r="AB1559" s="12">
        <f t="shared" si="93"/>
        <v>7586.9695337116018</v>
      </c>
      <c r="AC1559" s="10">
        <f t="shared" si="90"/>
        <v>2.4560395464524047E-3</v>
      </c>
      <c r="AD1559" s="10">
        <f t="shared" si="91"/>
        <v>8.4079929800675137E-4</v>
      </c>
      <c r="AE1559" s="10">
        <f t="shared" si="92"/>
        <v>330.23036495529789</v>
      </c>
      <c r="AF1559">
        <f t="shared" si="95"/>
        <v>1237.3880105298988</v>
      </c>
    </row>
    <row r="1560" spans="1:32" ht="14.4">
      <c r="A1560" s="7" t="str">
        <f t="shared" si="94"/>
        <v>Mauritius-Africa 2011</v>
      </c>
      <c r="B1560" s="7" t="s">
        <v>198</v>
      </c>
      <c r="C1560" s="8" t="s">
        <v>78</v>
      </c>
      <c r="D1560" s="9" t="s">
        <v>73</v>
      </c>
      <c r="E1560" s="14">
        <v>4.9000000000000002E-2</v>
      </c>
      <c r="F1560" s="13">
        <v>11252405860</v>
      </c>
      <c r="G1560" s="14">
        <v>450</v>
      </c>
      <c r="H1560" s="14">
        <v>8.8999999999999996E-2</v>
      </c>
      <c r="I1560" s="10">
        <f t="array" ref="I1560">VLOOKUP(A1560,ENERGY!$A$2:$F$2691,5,0)</f>
        <v>1173</v>
      </c>
      <c r="J1560" s="11">
        <f t="array" ref="J1560">VLOOKUP(A1560,ENERGY!$A$2:$F$2691,6,0)</f>
        <v>3777</v>
      </c>
      <c r="K1560" s="10">
        <f t="array" ref="K1560">VLOOKUP(A1560,'HUMAN RESOURCES'!$A$2:$M$2692,5,0)</f>
        <v>1.0999999999999999E-2</v>
      </c>
      <c r="L1560" s="11">
        <f t="array" ref="L1560">VLOOKUP(A1560,'HUMAN RESOURCES'!$A$2:$M$2692,6,0)</f>
        <v>1.2999999999999999E-2</v>
      </c>
      <c r="M1560" s="10">
        <f t="array" ref="M1560">VLOOKUP(A1560,'HUMAN RESOURCES'!$A$2:$M$2692,7,0)</f>
        <v>77</v>
      </c>
      <c r="N1560" s="10">
        <f t="array" ref="N1560">VLOOKUP(A1560,'HUMAN RESOURCES'!$A$2:$M$2692,8,0)</f>
        <v>70</v>
      </c>
      <c r="O1560" s="10">
        <f t="array" ref="O1560">VLOOKUP(A1560,'HUMAN RESOURCES'!$A$2:$M$2692,9,0)</f>
        <v>0.20599999999999999</v>
      </c>
      <c r="P1560" s="10">
        <f t="array" ref="P1560">VLOOKUP(A1560,'HUMAN RESOURCES'!$A$2:$M$2692,10,0)</f>
        <v>0.71299999999999997</v>
      </c>
      <c r="Q1560" s="10">
        <f t="array" ref="Q1560">VLOOKUP(A1560,'HUMAN RESOURCES'!$A$2:$M$2692,11,0)</f>
        <v>0.08</v>
      </c>
      <c r="R1560" s="10">
        <f t="array" ref="R1560">VLOOKUP(A1560,'HUMAN RESOURCES'!$A$2:$M$2692,12,0)</f>
        <v>1286051</v>
      </c>
      <c r="S1560" s="10">
        <f t="array" ref="S1560">VLOOKUP(A1560,'HUMAN RESOURCES'!$A$2:$M$2692,13,0)</f>
        <v>0.40400000000000003</v>
      </c>
      <c r="T1560" s="10">
        <f t="array" ref="T1560">VLOOKUP(A1560,TOURISM!$A$2:$F$2692,5,0)</f>
        <v>1808000000</v>
      </c>
      <c r="U1560" s="10">
        <f t="array" ref="U1560">VLOOKUP(A1560,TOURISM!$A$2:$F$2692,6,0)</f>
        <v>427000000</v>
      </c>
      <c r="V1560" s="10">
        <f t="array" ref="V1560">VLOOKUP(A1560,BUSINESS!$A$2:$J$2692,5,0)</f>
        <v>0.27700000000000002</v>
      </c>
      <c r="W1560" s="10">
        <f t="array" ref="W1560">VLOOKUP(A1560,BUSINESS!$A$2:$J$2692,6,0)</f>
        <v>6</v>
      </c>
      <c r="X1560" s="10">
        <f t="array" ref="X1560">VLOOKUP(A1560,BUSINESS!$A$2:$J$2692,7,0)</f>
        <v>0</v>
      </c>
      <c r="Y1560" s="10">
        <f t="array" ref="Y1560">VLOOKUP(A1560,BUSINESS!$A$2:$J$2692,8,0)</f>
        <v>161</v>
      </c>
      <c r="Z1560" s="10">
        <f t="array" ref="Z1560">VLOOKUP(A1560,BUSINESS!$A$2:$J$2692,9,0)</f>
        <v>0.35</v>
      </c>
      <c r="AA1560" s="10">
        <f t="array" ref="AA1560">VLOOKUP(A1560,BUSINESS!$A$2:$J$2692,10,0)</f>
        <v>1.048</v>
      </c>
      <c r="AB1560" s="12">
        <f t="shared" si="93"/>
        <v>8749.5798067106207</v>
      </c>
      <c r="AC1560" s="10">
        <f t="shared" si="90"/>
        <v>2.9368975258368449E-3</v>
      </c>
      <c r="AD1560" s="10">
        <f t="shared" si="91"/>
        <v>9.1209446592709E-4</v>
      </c>
      <c r="AE1560" s="10">
        <f t="shared" si="92"/>
        <v>332.02415767337374</v>
      </c>
      <c r="AF1560">
        <f t="shared" si="95"/>
        <v>1405.854044668524</v>
      </c>
    </row>
    <row r="1561" spans="1:32" ht="14.4">
      <c r="A1561" s="7" t="str">
        <f t="shared" si="94"/>
        <v>Mauritius-Africa 2012</v>
      </c>
      <c r="B1561" s="7" t="s">
        <v>198</v>
      </c>
      <c r="C1561" s="8" t="s">
        <v>78</v>
      </c>
      <c r="D1561" s="9" t="s">
        <v>74</v>
      </c>
      <c r="E1561" s="14">
        <v>4.8000000000000001E-2</v>
      </c>
      <c r="F1561" s="13">
        <v>11442063228</v>
      </c>
      <c r="G1561" s="14">
        <v>444</v>
      </c>
      <c r="H1561" s="14">
        <v>8.6999999999999994E-2</v>
      </c>
      <c r="I1561" s="10">
        <v>1173</v>
      </c>
      <c r="J1561" s="11">
        <v>3777</v>
      </c>
      <c r="K1561" s="10">
        <f t="array" ref="K1561">VLOOKUP(A1561,'HUMAN RESOURCES'!$A$2:$M$2692,5,0)</f>
        <v>1.0999999999999999E-2</v>
      </c>
      <c r="L1561" s="11">
        <f t="array" ref="L1561">VLOOKUP(A1561,'HUMAN RESOURCES'!$A$2:$M$2692,6,0)</f>
        <v>1.2999999999999999E-2</v>
      </c>
      <c r="M1561" s="10">
        <f t="array" ref="M1561">VLOOKUP(A1561,'HUMAN RESOURCES'!$A$2:$M$2692,7,0)</f>
        <v>77</v>
      </c>
      <c r="N1561" s="10">
        <f t="array" ref="N1561">VLOOKUP(A1561,'HUMAN RESOURCES'!$A$2:$M$2692,8,0)</f>
        <v>70</v>
      </c>
      <c r="O1561" s="10">
        <f t="array" ref="O1561">VLOOKUP(A1561,'HUMAN RESOURCES'!$A$2:$M$2692,9,0)</f>
        <v>0.20200000000000001</v>
      </c>
      <c r="P1561" s="10">
        <f t="array" ref="P1561">VLOOKUP(A1561,'HUMAN RESOURCES'!$A$2:$M$2692,10,0)</f>
        <v>0.71499999999999997</v>
      </c>
      <c r="Q1561" s="10">
        <f t="array" ref="Q1561">VLOOKUP(A1561,'HUMAN RESOURCES'!$A$2:$M$2692,11,0)</f>
        <v>8.4000000000000005E-2</v>
      </c>
      <c r="R1561" s="10">
        <f t="array" ref="R1561">VLOOKUP(A1561,'HUMAN RESOURCES'!$A$2:$M$2692,12,0)</f>
        <v>1291167</v>
      </c>
      <c r="S1561" s="10">
        <f t="array" ref="S1561">VLOOKUP(A1561,'HUMAN RESOURCES'!$A$2:$M$2692,13,0)</f>
        <v>0.40200000000000002</v>
      </c>
      <c r="T1561" s="10">
        <f t="array" ref="T1561">VLOOKUP(A1561,TOURISM!$A$2:$F$2692,5,0)</f>
        <v>1778000000</v>
      </c>
      <c r="U1561" s="10">
        <f t="array" ref="U1561">VLOOKUP(A1561,TOURISM!$A$2:$F$2692,6,0)</f>
        <v>394000000</v>
      </c>
      <c r="V1561" s="10">
        <f t="array" ref="V1561">VLOOKUP(A1561,BUSINESS!$A$2:$J$2692,5,0)</f>
        <v>0.27500000000000002</v>
      </c>
      <c r="W1561" s="10">
        <f t="array" ref="W1561">VLOOKUP(A1561,BUSINESS!$A$2:$J$2692,6,0)</f>
        <v>6</v>
      </c>
      <c r="X1561" s="10">
        <f t="array" ref="X1561">VLOOKUP(A1561,BUSINESS!$A$2:$J$2692,7,0)</f>
        <v>20</v>
      </c>
      <c r="Y1561" s="10">
        <f t="array" ref="Y1561">VLOOKUP(A1561,BUSINESS!$A$2:$J$2692,8,0)</f>
        <v>161</v>
      </c>
      <c r="Z1561" s="10">
        <f t="array" ref="Z1561">VLOOKUP(A1561,BUSINESS!$A$2:$J$2692,9,0)</f>
        <v>0.35399999999999998</v>
      </c>
      <c r="AA1561" s="10">
        <f t="array" ref="AA1561">VLOOKUP(A1561,BUSINESS!$A$2:$J$2692,10,0)</f>
        <v>1.1990000000000001</v>
      </c>
      <c r="AB1561" s="12">
        <f t="shared" si="93"/>
        <v>8861.7996184846725</v>
      </c>
      <c r="AC1561" s="10">
        <f t="shared" si="90"/>
        <v>2.9252606363080842E-3</v>
      </c>
      <c r="AD1561" s="10">
        <f t="shared" si="91"/>
        <v>9.0848046766994512E-4</v>
      </c>
      <c r="AE1561" s="10">
        <f t="shared" si="92"/>
        <v>305.15030201360474</v>
      </c>
      <c r="AF1561">
        <f t="shared" si="95"/>
        <v>1377.0488248228153</v>
      </c>
    </row>
    <row r="1562" spans="1:32" ht="14.4">
      <c r="A1562" s="7" t="str">
        <f t="shared" si="94"/>
        <v>Mexico-The Americas 2000</v>
      </c>
      <c r="B1562" s="7" t="s">
        <v>199</v>
      </c>
      <c r="C1562" s="8" t="s">
        <v>84</v>
      </c>
      <c r="D1562" s="9" t="s">
        <v>62</v>
      </c>
      <c r="E1562" s="14">
        <v>5.0999999999999997E-2</v>
      </c>
      <c r="F1562" s="13">
        <v>684000000000</v>
      </c>
      <c r="G1562" s="14">
        <v>328</v>
      </c>
      <c r="H1562" s="14">
        <v>0.16900000000000001</v>
      </c>
      <c r="I1562" s="10">
        <f t="array" ref="I1562">VLOOKUP(A1562,ENERGY!$A$2:$F$2691,5,0)</f>
        <v>191924</v>
      </c>
      <c r="J1562" s="11">
        <f t="array" ref="J1562">VLOOKUP(A1562,ENERGY!$A$2:$F$2691,6,0)</f>
        <v>0</v>
      </c>
      <c r="K1562" s="10">
        <f t="array" ref="K1562">VLOOKUP(A1562,'HUMAN RESOURCES'!$A$2:$M$2692,5,0)</f>
        <v>2.4E-2</v>
      </c>
      <c r="L1562" s="11">
        <f t="array" ref="L1562">VLOOKUP(A1562,'HUMAN RESOURCES'!$A$2:$M$2692,6,0)</f>
        <v>2.1999999999999999E-2</v>
      </c>
      <c r="M1562" s="10">
        <f t="array" ref="M1562">VLOOKUP(A1562,'HUMAN RESOURCES'!$A$2:$M$2692,7,0)</f>
        <v>77</v>
      </c>
      <c r="N1562" s="10">
        <f t="array" ref="N1562">VLOOKUP(A1562,'HUMAN RESOURCES'!$A$2:$M$2692,8,0)</f>
        <v>72</v>
      </c>
      <c r="O1562" s="10">
        <f t="array" ref="O1562">VLOOKUP(A1562,'HUMAN RESOURCES'!$A$2:$M$2692,9,0)</f>
        <v>0.34100000000000003</v>
      </c>
      <c r="P1562" s="10">
        <f t="array" ref="P1562">VLOOKUP(A1562,'HUMAN RESOURCES'!$A$2:$M$2692,10,0)</f>
        <v>0.61</v>
      </c>
      <c r="Q1562" s="10">
        <f t="array" ref="Q1562">VLOOKUP(A1562,'HUMAN RESOURCES'!$A$2:$M$2692,11,0)</f>
        <v>4.9000000000000002E-2</v>
      </c>
      <c r="R1562" s="10">
        <f t="array" ref="R1562">VLOOKUP(A1562,'HUMAN RESOURCES'!$A$2:$M$2692,12,0)</f>
        <v>103873607</v>
      </c>
      <c r="S1562" s="10">
        <f t="array" ref="S1562">VLOOKUP(A1562,'HUMAN RESOURCES'!$A$2:$M$2692,13,0)</f>
        <v>0.747</v>
      </c>
      <c r="T1562" s="10">
        <f t="array" ref="T1562">VLOOKUP(A1562,TOURISM!$A$2:$F$2692,5,0)</f>
        <v>9133000000</v>
      </c>
      <c r="U1562" s="10">
        <f t="array" ref="U1562">VLOOKUP(A1562,TOURISM!$A$2:$F$2692,6,0)</f>
        <v>6365000000</v>
      </c>
      <c r="V1562" s="10">
        <f t="array" ref="V1562">VLOOKUP(A1562,BUSINESS!$A$2:$J$2692,5,0)</f>
        <v>0</v>
      </c>
      <c r="W1562" s="10">
        <f t="array" ref="W1562">VLOOKUP(A1562,BUSINESS!$A$2:$J$2692,6,0)</f>
        <v>0</v>
      </c>
      <c r="X1562" s="10">
        <f t="array" ref="X1562">VLOOKUP(A1562,BUSINESS!$A$2:$J$2692,7,0)</f>
        <v>0</v>
      </c>
      <c r="Y1562" s="10">
        <f t="array" ref="Y1562">VLOOKUP(A1562,BUSINESS!$A$2:$J$2692,8,0)</f>
        <v>0</v>
      </c>
      <c r="Z1562" s="10">
        <f t="array" ref="Z1562">VLOOKUP(A1562,BUSINESS!$A$2:$J$2692,9,0)</f>
        <v>5.0999999999999997E-2</v>
      </c>
      <c r="AA1562" s="10">
        <f t="array" ref="AA1562">VLOOKUP(A1562,BUSINESS!$A$2:$J$2692,10,0)</f>
        <v>0.13600000000000001</v>
      </c>
      <c r="AB1562" s="12">
        <f t="shared" si="93"/>
        <v>6584.9258512800079</v>
      </c>
      <c r="AC1562" s="10">
        <f t="shared" si="90"/>
        <v>0</v>
      </c>
      <c r="AD1562" s="10">
        <f t="shared" si="91"/>
        <v>1.8476685805278717E-3</v>
      </c>
      <c r="AE1562" s="10">
        <f t="shared" si="92"/>
        <v>61.276393338300075</v>
      </c>
      <c r="AF1562">
        <f t="shared" si="95"/>
        <v>87.92416344991274</v>
      </c>
    </row>
    <row r="1563" spans="1:32" ht="14.4">
      <c r="A1563" s="7" t="str">
        <f t="shared" si="94"/>
        <v>Mexico-The Americas 2001</v>
      </c>
      <c r="B1563" s="7" t="s">
        <v>199</v>
      </c>
      <c r="C1563" s="8" t="s">
        <v>84</v>
      </c>
      <c r="D1563" s="9" t="s">
        <v>63</v>
      </c>
      <c r="E1563" s="14">
        <v>5.3999999999999999E-2</v>
      </c>
      <c r="F1563" s="13">
        <v>725000000000</v>
      </c>
      <c r="G1563" s="14">
        <v>373</v>
      </c>
      <c r="H1563" s="14">
        <v>0.128</v>
      </c>
      <c r="I1563" s="10">
        <f t="array" ref="I1563">VLOOKUP(A1563,ENERGY!$A$2:$F$2691,5,0)</f>
        <v>186171</v>
      </c>
      <c r="J1563" s="11">
        <f t="array" ref="J1563">VLOOKUP(A1563,ENERGY!$A$2:$F$2691,6,0)</f>
        <v>0</v>
      </c>
      <c r="K1563" s="10">
        <f t="array" ref="K1563">VLOOKUP(A1563,'HUMAN RESOURCES'!$A$2:$M$2692,5,0)</f>
        <v>2.4E-2</v>
      </c>
      <c r="L1563" s="11">
        <f t="array" ref="L1563">VLOOKUP(A1563,'HUMAN RESOURCES'!$A$2:$M$2692,6,0)</f>
        <v>0.02</v>
      </c>
      <c r="M1563" s="10">
        <f t="array" ref="M1563">VLOOKUP(A1563,'HUMAN RESOURCES'!$A$2:$M$2692,7,0)</f>
        <v>77</v>
      </c>
      <c r="N1563" s="10">
        <f t="array" ref="N1563">VLOOKUP(A1563,'HUMAN RESOURCES'!$A$2:$M$2692,8,0)</f>
        <v>72</v>
      </c>
      <c r="O1563" s="10">
        <f t="array" ref="O1563">VLOOKUP(A1563,'HUMAN RESOURCES'!$A$2:$M$2692,9,0)</f>
        <v>0.33700000000000002</v>
      </c>
      <c r="P1563" s="10">
        <f t="array" ref="P1563">VLOOKUP(A1563,'HUMAN RESOURCES'!$A$2:$M$2692,10,0)</f>
        <v>0.61299999999999999</v>
      </c>
      <c r="Q1563" s="10">
        <f t="array" ref="Q1563">VLOOKUP(A1563,'HUMAN RESOURCES'!$A$2:$M$2692,11,0)</f>
        <v>0.05</v>
      </c>
      <c r="R1563" s="10">
        <f t="array" ref="R1563">VLOOKUP(A1563,'HUMAN RESOURCES'!$A$2:$M$2692,12,0)</f>
        <v>105339877</v>
      </c>
      <c r="S1563" s="10">
        <f t="array" ref="S1563">VLOOKUP(A1563,'HUMAN RESOURCES'!$A$2:$M$2692,13,0)</f>
        <v>0.75</v>
      </c>
      <c r="T1563" s="10">
        <f t="array" ref="T1563">VLOOKUP(A1563,TOURISM!$A$2:$F$2692,5,0)</f>
        <v>9190000000</v>
      </c>
      <c r="U1563" s="10">
        <f t="array" ref="U1563">VLOOKUP(A1563,TOURISM!$A$2:$F$2692,6,0)</f>
        <v>6685000000</v>
      </c>
      <c r="V1563" s="10">
        <f t="array" ref="V1563">VLOOKUP(A1563,BUSINESS!$A$2:$J$2692,5,0)</f>
        <v>0</v>
      </c>
      <c r="W1563" s="10">
        <f t="array" ref="W1563">VLOOKUP(A1563,BUSINESS!$A$2:$J$2692,6,0)</f>
        <v>0</v>
      </c>
      <c r="X1563" s="10">
        <f t="array" ref="X1563">VLOOKUP(A1563,BUSINESS!$A$2:$J$2692,7,0)</f>
        <v>0</v>
      </c>
      <c r="Y1563" s="10">
        <f t="array" ref="Y1563">VLOOKUP(A1563,BUSINESS!$A$2:$J$2692,8,0)</f>
        <v>0</v>
      </c>
      <c r="Z1563" s="10">
        <f t="array" ref="Z1563">VLOOKUP(A1563,BUSINESS!$A$2:$J$2692,9,0)</f>
        <v>7.0000000000000007E-2</v>
      </c>
      <c r="AA1563" s="10">
        <f t="array" ref="AA1563">VLOOKUP(A1563,BUSINESS!$A$2:$J$2692,10,0)</f>
        <v>0.20699999999999999</v>
      </c>
      <c r="AB1563" s="12">
        <f t="shared" si="93"/>
        <v>6882.4838289871932</v>
      </c>
      <c r="AC1563" s="10">
        <f t="shared" si="90"/>
        <v>0</v>
      </c>
      <c r="AD1563" s="10">
        <f t="shared" si="91"/>
        <v>1.7673364095536204E-3</v>
      </c>
      <c r="AE1563" s="10">
        <f t="shared" si="92"/>
        <v>63.461247443833642</v>
      </c>
      <c r="AF1563">
        <f t="shared" si="95"/>
        <v>87.24141570812732</v>
      </c>
    </row>
    <row r="1564" spans="1:32" ht="14.4">
      <c r="A1564" s="7" t="str">
        <f t="shared" si="94"/>
        <v>Mexico-The Americas 2002</v>
      </c>
      <c r="B1564" s="7" t="s">
        <v>199</v>
      </c>
      <c r="C1564" s="8" t="s">
        <v>84</v>
      </c>
      <c r="D1564" s="9" t="s">
        <v>64</v>
      </c>
      <c r="E1564" s="14">
        <v>5.6000000000000001E-2</v>
      </c>
      <c r="F1564" s="13">
        <v>742000000000</v>
      </c>
      <c r="G1564" s="14">
        <v>396</v>
      </c>
      <c r="H1564" s="14">
        <v>8.2000000000000003E-2</v>
      </c>
      <c r="I1564" s="10">
        <f t="array" ref="I1564">VLOOKUP(A1564,ENERGY!$A$2:$F$2691,5,0)</f>
        <v>178924</v>
      </c>
      <c r="J1564" s="11">
        <f t="array" ref="J1564">VLOOKUP(A1564,ENERGY!$A$2:$F$2691,6,0)</f>
        <v>443674</v>
      </c>
      <c r="K1564" s="10">
        <f t="array" ref="K1564">VLOOKUP(A1564,'HUMAN RESOURCES'!$A$2:$M$2692,5,0)</f>
        <v>2.3E-2</v>
      </c>
      <c r="L1564" s="11">
        <f t="array" ref="L1564">VLOOKUP(A1564,'HUMAN RESOURCES'!$A$2:$M$2692,6,0)</f>
        <v>1.9E-2</v>
      </c>
      <c r="M1564" s="10">
        <f t="array" ref="M1564">VLOOKUP(A1564,'HUMAN RESOURCES'!$A$2:$M$2692,7,0)</f>
        <v>77</v>
      </c>
      <c r="N1564" s="10">
        <f t="array" ref="N1564">VLOOKUP(A1564,'HUMAN RESOURCES'!$A$2:$M$2692,8,0)</f>
        <v>72</v>
      </c>
      <c r="O1564" s="10">
        <f t="array" ref="O1564">VLOOKUP(A1564,'HUMAN RESOURCES'!$A$2:$M$2692,9,0)</f>
        <v>0.33400000000000002</v>
      </c>
      <c r="P1564" s="10">
        <f t="array" ref="P1564">VLOOKUP(A1564,'HUMAN RESOURCES'!$A$2:$M$2692,10,0)</f>
        <v>0.61499999999999999</v>
      </c>
      <c r="Q1564" s="10">
        <f t="array" ref="Q1564">VLOOKUP(A1564,'HUMAN RESOURCES'!$A$2:$M$2692,11,0)</f>
        <v>5.0999999999999997E-2</v>
      </c>
      <c r="R1564" s="10">
        <f t="array" ref="R1564">VLOOKUP(A1564,'HUMAN RESOURCES'!$A$2:$M$2692,12,0)</f>
        <v>106723661</v>
      </c>
      <c r="S1564" s="10">
        <f t="array" ref="S1564">VLOOKUP(A1564,'HUMAN RESOURCES'!$A$2:$M$2692,13,0)</f>
        <v>0.754</v>
      </c>
      <c r="T1564" s="10">
        <f t="array" ref="T1564">VLOOKUP(A1564,TOURISM!$A$2:$F$2692,5,0)</f>
        <v>9547000000</v>
      </c>
      <c r="U1564" s="10">
        <f t="array" ref="U1564">VLOOKUP(A1564,TOURISM!$A$2:$F$2692,6,0)</f>
        <v>7087000000</v>
      </c>
      <c r="V1564" s="10">
        <f t="array" ref="V1564">VLOOKUP(A1564,BUSINESS!$A$2:$J$2692,5,0)</f>
        <v>0</v>
      </c>
      <c r="W1564" s="10">
        <f t="array" ref="W1564">VLOOKUP(A1564,BUSINESS!$A$2:$J$2692,6,0)</f>
        <v>0</v>
      </c>
      <c r="X1564" s="10">
        <f t="array" ref="X1564">VLOOKUP(A1564,BUSINESS!$A$2:$J$2692,7,0)</f>
        <v>0</v>
      </c>
      <c r="Y1564" s="10">
        <f t="array" ref="Y1564">VLOOKUP(A1564,BUSINESS!$A$2:$J$2692,8,0)</f>
        <v>0</v>
      </c>
      <c r="Z1564" s="10">
        <f t="array" ref="Z1564">VLOOKUP(A1564,BUSINESS!$A$2:$J$2692,9,0)</f>
        <v>0.11899999999999999</v>
      </c>
      <c r="AA1564" s="10">
        <f t="array" ref="AA1564">VLOOKUP(A1564,BUSINESS!$A$2:$J$2692,10,0)</f>
        <v>0.24299999999999999</v>
      </c>
      <c r="AB1564" s="12">
        <f t="shared" si="93"/>
        <v>6952.5351084048734</v>
      </c>
      <c r="AC1564" s="10">
        <f t="shared" si="90"/>
        <v>4.1572224551029973E-3</v>
      </c>
      <c r="AD1564" s="10">
        <f t="shared" si="91"/>
        <v>1.676516700453145E-3</v>
      </c>
      <c r="AE1564" s="10">
        <f t="shared" si="92"/>
        <v>66.405143279333345</v>
      </c>
      <c r="AF1564">
        <f t="shared" si="95"/>
        <v>89.45532706191554</v>
      </c>
    </row>
    <row r="1565" spans="1:32" ht="14.4">
      <c r="A1565" s="7" t="str">
        <f t="shared" si="94"/>
        <v>Mexico-The Americas 2003</v>
      </c>
      <c r="B1565" s="7" t="s">
        <v>199</v>
      </c>
      <c r="C1565" s="8" t="s">
        <v>84</v>
      </c>
      <c r="D1565" s="9" t="s">
        <v>65</v>
      </c>
      <c r="E1565" s="14">
        <v>5.8000000000000003E-2</v>
      </c>
      <c r="F1565" s="13">
        <v>713000000000</v>
      </c>
      <c r="G1565" s="14">
        <v>397</v>
      </c>
      <c r="H1565" s="14">
        <v>7.0000000000000007E-2</v>
      </c>
      <c r="I1565" s="10">
        <f t="array" ref="I1565">VLOOKUP(A1565,ENERGY!$A$2:$F$2691,5,0)</f>
        <v>175752</v>
      </c>
      <c r="J1565" s="11">
        <f t="array" ref="J1565">VLOOKUP(A1565,ENERGY!$A$2:$F$2691,6,0)</f>
        <v>446237</v>
      </c>
      <c r="K1565" s="10">
        <f t="array" ref="K1565">VLOOKUP(A1565,'HUMAN RESOURCES'!$A$2:$M$2692,5,0)</f>
        <v>2.3E-2</v>
      </c>
      <c r="L1565" s="11">
        <f t="array" ref="L1565">VLOOKUP(A1565,'HUMAN RESOURCES'!$A$2:$M$2692,6,0)</f>
        <v>1.7999999999999999E-2</v>
      </c>
      <c r="M1565" s="10">
        <f t="array" ref="M1565">VLOOKUP(A1565,'HUMAN RESOURCES'!$A$2:$M$2692,7,0)</f>
        <v>78</v>
      </c>
      <c r="N1565" s="10">
        <f t="array" ref="N1565">VLOOKUP(A1565,'HUMAN RESOURCES'!$A$2:$M$2692,8,0)</f>
        <v>73</v>
      </c>
      <c r="O1565" s="10">
        <f t="array" ref="O1565">VLOOKUP(A1565,'HUMAN RESOURCES'!$A$2:$M$2692,9,0)</f>
        <v>0.33</v>
      </c>
      <c r="P1565" s="10">
        <f t="array" ref="P1565">VLOOKUP(A1565,'HUMAN RESOURCES'!$A$2:$M$2692,10,0)</f>
        <v>0.61799999999999999</v>
      </c>
      <c r="Q1565" s="10">
        <f t="array" ref="Q1565">VLOOKUP(A1565,'HUMAN RESOURCES'!$A$2:$M$2692,11,0)</f>
        <v>5.0999999999999997E-2</v>
      </c>
      <c r="R1565" s="10">
        <f t="array" ref="R1565">VLOOKUP(A1565,'HUMAN RESOURCES'!$A$2:$M$2692,12,0)</f>
        <v>108056312</v>
      </c>
      <c r="S1565" s="10">
        <f t="array" ref="S1565">VLOOKUP(A1565,'HUMAN RESOURCES'!$A$2:$M$2692,13,0)</f>
        <v>0.75700000000000001</v>
      </c>
      <c r="T1565" s="10">
        <f t="array" ref="T1565">VLOOKUP(A1565,TOURISM!$A$2:$F$2692,5,0)</f>
        <v>10058000000</v>
      </c>
      <c r="U1565" s="10">
        <f t="array" ref="U1565">VLOOKUP(A1565,TOURISM!$A$2:$F$2692,6,0)</f>
        <v>7252000000</v>
      </c>
      <c r="V1565" s="10">
        <f t="array" ref="V1565">VLOOKUP(A1565,BUSINESS!$A$2:$J$2692,5,0)</f>
        <v>0</v>
      </c>
      <c r="W1565" s="10">
        <f t="array" ref="W1565">VLOOKUP(A1565,BUSINESS!$A$2:$J$2692,6,0)</f>
        <v>58</v>
      </c>
      <c r="X1565" s="10">
        <f t="array" ref="X1565">VLOOKUP(A1565,BUSINESS!$A$2:$J$2692,7,0)</f>
        <v>0</v>
      </c>
      <c r="Y1565" s="10">
        <f t="array" ref="Y1565">VLOOKUP(A1565,BUSINESS!$A$2:$J$2692,8,0)</f>
        <v>0</v>
      </c>
      <c r="Z1565" s="10">
        <f t="array" ref="Z1565">VLOOKUP(A1565,BUSINESS!$A$2:$J$2692,9,0)</f>
        <v>0.129</v>
      </c>
      <c r="AA1565" s="10">
        <f t="array" ref="AA1565">VLOOKUP(A1565,BUSINESS!$A$2:$J$2692,10,0)</f>
        <v>0.27900000000000003</v>
      </c>
      <c r="AB1565" s="12">
        <f t="shared" si="93"/>
        <v>6598.4113912753191</v>
      </c>
      <c r="AC1565" s="10">
        <f t="shared" si="90"/>
        <v>4.1296708331115357E-3</v>
      </c>
      <c r="AD1565" s="10">
        <f t="shared" si="91"/>
        <v>1.6264852718645441E-3</v>
      </c>
      <c r="AE1565" s="10">
        <f t="shared" si="92"/>
        <v>67.113154852073791</v>
      </c>
      <c r="AF1565">
        <f t="shared" si="95"/>
        <v>93.081096456447639</v>
      </c>
    </row>
    <row r="1566" spans="1:32" ht="14.4">
      <c r="A1566" s="7" t="str">
        <f t="shared" si="94"/>
        <v>Mexico-The Americas 2004</v>
      </c>
      <c r="B1566" s="7" t="s">
        <v>199</v>
      </c>
      <c r="C1566" s="8" t="s">
        <v>84</v>
      </c>
      <c r="D1566" s="9" t="s">
        <v>66</v>
      </c>
      <c r="E1566" s="14">
        <v>0.06</v>
      </c>
      <c r="F1566" s="13">
        <v>770000000000</v>
      </c>
      <c r="G1566" s="14">
        <v>441</v>
      </c>
      <c r="H1566" s="14">
        <v>7.3999999999999996E-2</v>
      </c>
      <c r="I1566" s="10">
        <f t="array" ref="I1566">VLOOKUP(A1566,ENERGY!$A$2:$F$2691,5,0)</f>
        <v>181876</v>
      </c>
      <c r="J1566" s="11">
        <f t="array" ref="J1566">VLOOKUP(A1566,ENERGY!$A$2:$F$2691,6,0)</f>
        <v>471444</v>
      </c>
      <c r="K1566" s="10">
        <f t="array" ref="K1566">VLOOKUP(A1566,'HUMAN RESOURCES'!$A$2:$M$2692,5,0)</f>
        <v>2.1999999999999999E-2</v>
      </c>
      <c r="L1566" s="11">
        <f t="array" ref="L1566">VLOOKUP(A1566,'HUMAN RESOURCES'!$A$2:$M$2692,6,0)</f>
        <v>1.7000000000000001E-2</v>
      </c>
      <c r="M1566" s="10">
        <f t="array" ref="M1566">VLOOKUP(A1566,'HUMAN RESOURCES'!$A$2:$M$2692,7,0)</f>
        <v>78</v>
      </c>
      <c r="N1566" s="10">
        <f t="array" ref="N1566">VLOOKUP(A1566,'HUMAN RESOURCES'!$A$2:$M$2692,8,0)</f>
        <v>73</v>
      </c>
      <c r="O1566" s="10">
        <f t="array" ref="O1566">VLOOKUP(A1566,'HUMAN RESOURCES'!$A$2:$M$2692,9,0)</f>
        <v>0.32700000000000001</v>
      </c>
      <c r="P1566" s="10">
        <f t="array" ref="P1566">VLOOKUP(A1566,'HUMAN RESOURCES'!$A$2:$M$2692,10,0)</f>
        <v>0.621</v>
      </c>
      <c r="Q1566" s="10">
        <f t="array" ref="Q1566">VLOOKUP(A1566,'HUMAN RESOURCES'!$A$2:$M$2692,11,0)</f>
        <v>5.1999999999999998E-2</v>
      </c>
      <c r="R1566" s="10">
        <f t="array" ref="R1566">VLOOKUP(A1566,'HUMAN RESOURCES'!$A$2:$M$2692,12,0)</f>
        <v>109381550</v>
      </c>
      <c r="S1566" s="10">
        <f t="array" ref="S1566">VLOOKUP(A1566,'HUMAN RESOURCES'!$A$2:$M$2692,13,0)</f>
        <v>0.76</v>
      </c>
      <c r="T1566" s="10">
        <f t="array" ref="T1566">VLOOKUP(A1566,TOURISM!$A$2:$F$2692,5,0)</f>
        <v>11610000000</v>
      </c>
      <c r="U1566" s="10">
        <f t="array" ref="U1566">VLOOKUP(A1566,TOURISM!$A$2:$F$2692,6,0)</f>
        <v>8034000000</v>
      </c>
      <c r="V1566" s="10">
        <f t="array" ref="V1566">VLOOKUP(A1566,BUSINESS!$A$2:$J$2692,5,0)</f>
        <v>0</v>
      </c>
      <c r="W1566" s="10">
        <f t="array" ref="W1566">VLOOKUP(A1566,BUSINESS!$A$2:$J$2692,6,0)</f>
        <v>58</v>
      </c>
      <c r="X1566" s="10">
        <f t="array" ref="X1566">VLOOKUP(A1566,BUSINESS!$A$2:$J$2692,7,0)</f>
        <v>0</v>
      </c>
      <c r="Y1566" s="10">
        <f t="array" ref="Y1566">VLOOKUP(A1566,BUSINESS!$A$2:$J$2692,8,0)</f>
        <v>0</v>
      </c>
      <c r="Z1566" s="10">
        <f t="array" ref="Z1566">VLOOKUP(A1566,BUSINESS!$A$2:$J$2692,9,0)</f>
        <v>0.14099999999999999</v>
      </c>
      <c r="AA1566" s="10">
        <f t="array" ref="AA1566">VLOOKUP(A1566,BUSINESS!$A$2:$J$2692,10,0)</f>
        <v>0.35199999999999998</v>
      </c>
      <c r="AB1566" s="12">
        <f t="shared" si="93"/>
        <v>7039.5784298174603</v>
      </c>
      <c r="AC1566" s="10">
        <f t="shared" si="90"/>
        <v>4.3100870302167048E-3</v>
      </c>
      <c r="AD1566" s="10">
        <f t="shared" si="91"/>
        <v>1.6627667097421823E-3</v>
      </c>
      <c r="AE1566" s="10">
        <f t="shared" si="92"/>
        <v>73.449315720978532</v>
      </c>
      <c r="AF1566">
        <f t="shared" si="95"/>
        <v>106.14221502620872</v>
      </c>
    </row>
    <row r="1567" spans="1:32" ht="14.4">
      <c r="A1567" s="7" t="str">
        <f t="shared" si="94"/>
        <v>Mexico-The Americas 2005</v>
      </c>
      <c r="B1567" s="7" t="s">
        <v>199</v>
      </c>
      <c r="C1567" s="8" t="s">
        <v>84</v>
      </c>
      <c r="D1567" s="9" t="s">
        <v>67</v>
      </c>
      <c r="E1567" s="14">
        <v>5.8999999999999997E-2</v>
      </c>
      <c r="F1567" s="13">
        <v>866000000000</v>
      </c>
      <c r="G1567" s="14">
        <v>478</v>
      </c>
      <c r="H1567" s="14">
        <v>9.7000000000000003E-2</v>
      </c>
      <c r="I1567" s="10">
        <f t="array" ref="I1567">VLOOKUP(A1567,ENERGY!$A$2:$F$2691,5,0)</f>
        <v>150843</v>
      </c>
      <c r="J1567" s="11">
        <f t="array" ref="J1567">VLOOKUP(A1567,ENERGY!$A$2:$F$2691,6,0)</f>
        <v>391251</v>
      </c>
      <c r="K1567" s="10">
        <f t="array" ref="K1567">VLOOKUP(A1567,'HUMAN RESOURCES'!$A$2:$M$2692,5,0)</f>
        <v>2.1999999999999999E-2</v>
      </c>
      <c r="L1567" s="11">
        <f t="array" ref="L1567">VLOOKUP(A1567,'HUMAN RESOURCES'!$A$2:$M$2692,6,0)</f>
        <v>1.7000000000000001E-2</v>
      </c>
      <c r="M1567" s="10">
        <f t="array" ref="M1567">VLOOKUP(A1567,'HUMAN RESOURCES'!$A$2:$M$2692,7,0)</f>
        <v>78</v>
      </c>
      <c r="N1567" s="10">
        <f t="array" ref="N1567">VLOOKUP(A1567,'HUMAN RESOURCES'!$A$2:$M$2692,8,0)</f>
        <v>73</v>
      </c>
      <c r="O1567" s="10">
        <f t="array" ref="O1567">VLOOKUP(A1567,'HUMAN RESOURCES'!$A$2:$M$2692,9,0)</f>
        <v>0.32300000000000001</v>
      </c>
      <c r="P1567" s="10">
        <f t="array" ref="P1567">VLOOKUP(A1567,'HUMAN RESOURCES'!$A$2:$M$2692,10,0)</f>
        <v>0.624</v>
      </c>
      <c r="Q1567" s="10">
        <f t="array" ref="Q1567">VLOOKUP(A1567,'HUMAN RESOURCES'!$A$2:$M$2692,11,0)</f>
        <v>5.2999999999999999E-2</v>
      </c>
      <c r="R1567" s="10">
        <f t="array" ref="R1567">VLOOKUP(A1567,'HUMAN RESOURCES'!$A$2:$M$2692,12,0)</f>
        <v>110731826</v>
      </c>
      <c r="S1567" s="10">
        <f t="array" ref="S1567">VLOOKUP(A1567,'HUMAN RESOURCES'!$A$2:$M$2692,13,0)</f>
        <v>0.76300000000000001</v>
      </c>
      <c r="T1567" s="10">
        <f t="array" ref="T1567">VLOOKUP(A1567,TOURISM!$A$2:$F$2692,5,0)</f>
        <v>12801000000</v>
      </c>
      <c r="U1567" s="10">
        <f t="array" ref="U1567">VLOOKUP(A1567,TOURISM!$A$2:$F$2692,6,0)</f>
        <v>8951000000</v>
      </c>
      <c r="V1567" s="10">
        <f t="array" ref="V1567">VLOOKUP(A1567,BUSINESS!$A$2:$J$2692,5,0)</f>
        <v>0.55700000000000005</v>
      </c>
      <c r="W1567" s="10">
        <f t="array" ref="W1567">VLOOKUP(A1567,BUSINESS!$A$2:$J$2692,6,0)</f>
        <v>58</v>
      </c>
      <c r="X1567" s="10">
        <f t="array" ref="X1567">VLOOKUP(A1567,BUSINESS!$A$2:$J$2692,7,0)</f>
        <v>0</v>
      </c>
      <c r="Y1567" s="10">
        <f t="array" ref="Y1567">VLOOKUP(A1567,BUSINESS!$A$2:$J$2692,8,0)</f>
        <v>552</v>
      </c>
      <c r="Z1567" s="10">
        <f t="array" ref="Z1567">VLOOKUP(A1567,BUSINESS!$A$2:$J$2692,9,0)</f>
        <v>0.17199999999999999</v>
      </c>
      <c r="AA1567" s="10">
        <f t="array" ref="AA1567">VLOOKUP(A1567,BUSINESS!$A$2:$J$2692,10,0)</f>
        <v>0.42599999999999999</v>
      </c>
      <c r="AB1567" s="12">
        <f t="shared" si="93"/>
        <v>7820.6964635442746</v>
      </c>
      <c r="AC1567" s="10">
        <f t="shared" si="90"/>
        <v>3.5333202217761677E-3</v>
      </c>
      <c r="AD1567" s="10">
        <f t="shared" si="91"/>
        <v>1.3622370862013961E-3</v>
      </c>
      <c r="AE1567" s="10">
        <f t="shared" si="92"/>
        <v>80.834935387049427</v>
      </c>
      <c r="AF1567">
        <f t="shared" si="95"/>
        <v>115.60362058871856</v>
      </c>
    </row>
    <row r="1568" spans="1:32" ht="14.4">
      <c r="A1568" s="7" t="str">
        <f t="shared" si="94"/>
        <v>Mexico-The Americas 2006</v>
      </c>
      <c r="B1568" s="7" t="s">
        <v>199</v>
      </c>
      <c r="C1568" s="8" t="s">
        <v>84</v>
      </c>
      <c r="D1568" s="9" t="s">
        <v>68</v>
      </c>
      <c r="E1568" s="14">
        <v>5.7000000000000002E-2</v>
      </c>
      <c r="F1568" s="13">
        <v>967000000000</v>
      </c>
      <c r="G1568" s="14">
        <v>515</v>
      </c>
      <c r="H1568" s="14">
        <v>7.4999999999999997E-2</v>
      </c>
      <c r="I1568" s="10">
        <f t="array" ref="I1568">VLOOKUP(A1568,ENERGY!$A$2:$F$2691,5,0)</f>
        <v>159324</v>
      </c>
      <c r="J1568" s="11">
        <f t="array" ref="J1568">VLOOKUP(A1568,ENERGY!$A$2:$F$2691,6,0)</f>
        <v>410744</v>
      </c>
      <c r="K1568" s="10">
        <f t="array" ref="K1568">VLOOKUP(A1568,'HUMAN RESOURCES'!$A$2:$M$2692,5,0)</f>
        <v>2.1000000000000001E-2</v>
      </c>
      <c r="L1568" s="11">
        <f t="array" ref="L1568">VLOOKUP(A1568,'HUMAN RESOURCES'!$A$2:$M$2692,6,0)</f>
        <v>1.6E-2</v>
      </c>
      <c r="M1568" s="10">
        <f t="array" ref="M1568">VLOOKUP(A1568,'HUMAN RESOURCES'!$A$2:$M$2692,7,0)</f>
        <v>78</v>
      </c>
      <c r="N1568" s="10">
        <f t="array" ref="N1568">VLOOKUP(A1568,'HUMAN RESOURCES'!$A$2:$M$2692,8,0)</f>
        <v>73</v>
      </c>
      <c r="O1568" s="10">
        <f t="array" ref="O1568">VLOOKUP(A1568,'HUMAN RESOURCES'!$A$2:$M$2692,9,0)</f>
        <v>0.31900000000000001</v>
      </c>
      <c r="P1568" s="10">
        <f t="array" ref="P1568">VLOOKUP(A1568,'HUMAN RESOURCES'!$A$2:$M$2692,10,0)</f>
        <v>0.627</v>
      </c>
      <c r="Q1568" s="10">
        <f t="array" ref="Q1568">VLOOKUP(A1568,'HUMAN RESOURCES'!$A$2:$M$2692,11,0)</f>
        <v>5.3999999999999999E-2</v>
      </c>
      <c r="R1568" s="10">
        <f t="array" ref="R1568">VLOOKUP(A1568,'HUMAN RESOURCES'!$A$2:$M$2692,12,0)</f>
        <v>112116694</v>
      </c>
      <c r="S1568" s="10">
        <f t="array" ref="S1568">VLOOKUP(A1568,'HUMAN RESOURCES'!$A$2:$M$2692,13,0)</f>
        <v>0.76600000000000001</v>
      </c>
      <c r="T1568" s="10">
        <f t="array" ref="T1568">VLOOKUP(A1568,TOURISM!$A$2:$F$2692,5,0)</f>
        <v>13329000000</v>
      </c>
      <c r="U1568" s="10">
        <f t="array" ref="U1568">VLOOKUP(A1568,TOURISM!$A$2:$F$2692,6,0)</f>
        <v>9387000000</v>
      </c>
      <c r="V1568" s="10">
        <f t="array" ref="V1568">VLOOKUP(A1568,BUSINESS!$A$2:$J$2692,5,0)</f>
        <v>0.53100000000000003</v>
      </c>
      <c r="W1568" s="10">
        <f t="array" ref="W1568">VLOOKUP(A1568,BUSINESS!$A$2:$J$2692,6,0)</f>
        <v>25</v>
      </c>
      <c r="X1568" s="10">
        <f t="array" ref="X1568">VLOOKUP(A1568,BUSINESS!$A$2:$J$2692,7,0)</f>
        <v>0</v>
      </c>
      <c r="Y1568" s="10">
        <f t="array" ref="Y1568">VLOOKUP(A1568,BUSINESS!$A$2:$J$2692,8,0)</f>
        <v>560</v>
      </c>
      <c r="Z1568" s="10">
        <f t="array" ref="Z1568">VLOOKUP(A1568,BUSINESS!$A$2:$J$2692,9,0)</f>
        <v>0.19500000000000001</v>
      </c>
      <c r="AA1568" s="10">
        <f t="array" ref="AA1568">VLOOKUP(A1568,BUSINESS!$A$2:$J$2692,10,0)</f>
        <v>0.49399999999999999</v>
      </c>
      <c r="AB1568" s="12">
        <f t="shared" si="93"/>
        <v>8624.9421517905266</v>
      </c>
      <c r="AC1568" s="10">
        <f t="shared" si="90"/>
        <v>3.6635400612151478E-3</v>
      </c>
      <c r="AD1568" s="10">
        <f t="shared" si="91"/>
        <v>1.421055101749611E-3</v>
      </c>
      <c r="AE1568" s="10">
        <f t="shared" si="92"/>
        <v>83.725265748560162</v>
      </c>
      <c r="AF1568">
        <f t="shared" si="95"/>
        <v>118.88506095265349</v>
      </c>
    </row>
    <row r="1569" spans="1:32" ht="14.4">
      <c r="A1569" s="7" t="str">
        <f t="shared" si="94"/>
        <v>Mexico-The Americas 2007</v>
      </c>
      <c r="B1569" s="7" t="s">
        <v>199</v>
      </c>
      <c r="C1569" s="8" t="s">
        <v>84</v>
      </c>
      <c r="D1569" s="9" t="s">
        <v>69</v>
      </c>
      <c r="E1569" s="14">
        <v>5.8000000000000003E-2</v>
      </c>
      <c r="F1569" s="13">
        <v>1040000000000</v>
      </c>
      <c r="G1569" s="14">
        <v>565</v>
      </c>
      <c r="H1569" s="14">
        <v>7.5999999999999998E-2</v>
      </c>
      <c r="I1569" s="10">
        <f t="array" ref="I1569">VLOOKUP(A1569,ENERGY!$A$2:$F$2691,5,0)</f>
        <v>176711</v>
      </c>
      <c r="J1569" s="11">
        <f t="array" ref="J1569">VLOOKUP(A1569,ENERGY!$A$2:$F$2691,6,0)</f>
        <v>455845</v>
      </c>
      <c r="K1569" s="10">
        <f t="array" ref="K1569">VLOOKUP(A1569,'HUMAN RESOURCES'!$A$2:$M$2692,5,0)</f>
        <v>2.1000000000000001E-2</v>
      </c>
      <c r="L1569" s="11">
        <f t="array" ref="L1569">VLOOKUP(A1569,'HUMAN RESOURCES'!$A$2:$M$2692,6,0)</f>
        <v>1.6E-2</v>
      </c>
      <c r="M1569" s="10">
        <f t="array" ref="M1569">VLOOKUP(A1569,'HUMAN RESOURCES'!$A$2:$M$2692,7,0)</f>
        <v>78</v>
      </c>
      <c r="N1569" s="10">
        <f t="array" ref="N1569">VLOOKUP(A1569,'HUMAN RESOURCES'!$A$2:$M$2692,8,0)</f>
        <v>74</v>
      </c>
      <c r="O1569" s="10">
        <f t="array" ref="O1569">VLOOKUP(A1569,'HUMAN RESOURCES'!$A$2:$M$2692,9,0)</f>
        <v>0.314</v>
      </c>
      <c r="P1569" s="10">
        <f t="array" ref="P1569">VLOOKUP(A1569,'HUMAN RESOURCES'!$A$2:$M$2692,10,0)</f>
        <v>0.63</v>
      </c>
      <c r="Q1569" s="10">
        <f t="array" ref="Q1569">VLOOKUP(A1569,'HUMAN RESOURCES'!$A$2:$M$2692,11,0)</f>
        <v>5.6000000000000001E-2</v>
      </c>
      <c r="R1569" s="10">
        <f t="array" ref="R1569">VLOOKUP(A1569,'HUMAN RESOURCES'!$A$2:$M$2692,12,0)</f>
        <v>113529819</v>
      </c>
      <c r="S1569" s="10">
        <f t="array" ref="S1569">VLOOKUP(A1569,'HUMAN RESOURCES'!$A$2:$M$2692,13,0)</f>
        <v>0.76900000000000002</v>
      </c>
      <c r="T1569" s="10">
        <f t="array" ref="T1569">VLOOKUP(A1569,TOURISM!$A$2:$F$2692,5,0)</f>
        <v>14055000000</v>
      </c>
      <c r="U1569" s="10">
        <f t="array" ref="U1569">VLOOKUP(A1569,TOURISM!$A$2:$F$2692,6,0)</f>
        <v>9918000000</v>
      </c>
      <c r="V1569" s="10">
        <f t="array" ref="V1569">VLOOKUP(A1569,BUSINESS!$A$2:$J$2692,5,0)</f>
        <v>0.52300000000000002</v>
      </c>
      <c r="W1569" s="10">
        <f t="array" ref="W1569">VLOOKUP(A1569,BUSINESS!$A$2:$J$2692,6,0)</f>
        <v>25</v>
      </c>
      <c r="X1569" s="10">
        <f t="array" ref="X1569">VLOOKUP(A1569,BUSINESS!$A$2:$J$2692,7,0)</f>
        <v>0</v>
      </c>
      <c r="Y1569" s="10">
        <f t="array" ref="Y1569">VLOOKUP(A1569,BUSINESS!$A$2:$J$2692,8,0)</f>
        <v>485</v>
      </c>
      <c r="Z1569" s="10">
        <f t="array" ref="Z1569">VLOOKUP(A1569,BUSINESS!$A$2:$J$2692,9,0)</f>
        <v>0.20799999999999999</v>
      </c>
      <c r="AA1569" s="10">
        <f t="array" ref="AA1569">VLOOKUP(A1569,BUSINESS!$A$2:$J$2692,10,0)</f>
        <v>0.58599999999999997</v>
      </c>
      <c r="AB1569" s="12">
        <f t="shared" si="93"/>
        <v>9160.5889021984603</v>
      </c>
      <c r="AC1569" s="10">
        <f t="shared" si="90"/>
        <v>4.0152006231948629E-3</v>
      </c>
      <c r="AD1569" s="10">
        <f t="shared" si="91"/>
        <v>1.5565161783619157E-3</v>
      </c>
      <c r="AE1569" s="10">
        <f t="shared" si="92"/>
        <v>87.360308396158018</v>
      </c>
      <c r="AF1569">
        <f t="shared" si="95"/>
        <v>123.80007405807632</v>
      </c>
    </row>
    <row r="1570" spans="1:32" ht="14.4">
      <c r="A1570" s="7" t="str">
        <f t="shared" si="94"/>
        <v>Mexico-The Americas 2008</v>
      </c>
      <c r="B1570" s="7" t="s">
        <v>199</v>
      </c>
      <c r="C1570" s="8" t="s">
        <v>84</v>
      </c>
      <c r="D1570" s="9" t="s">
        <v>70</v>
      </c>
      <c r="E1570" s="14">
        <v>5.8000000000000003E-2</v>
      </c>
      <c r="F1570" s="13">
        <v>1100000000000</v>
      </c>
      <c r="G1570" s="14">
        <v>598</v>
      </c>
      <c r="H1570" s="14">
        <v>8.6999999999999994E-2</v>
      </c>
      <c r="I1570" s="10">
        <v>176711</v>
      </c>
      <c r="J1570" s="11">
        <v>455845</v>
      </c>
      <c r="K1570" s="10">
        <f t="array" ref="K1570">VLOOKUP(A1570,'HUMAN RESOURCES'!$A$2:$M$2692,5,0)</f>
        <v>0.02</v>
      </c>
      <c r="L1570" s="11">
        <f t="array" ref="L1570">VLOOKUP(A1570,'HUMAN RESOURCES'!$A$2:$M$2692,6,0)</f>
        <v>1.4999999999999999E-2</v>
      </c>
      <c r="M1570" s="10">
        <f t="array" ref="M1570">VLOOKUP(A1570,'HUMAN RESOURCES'!$A$2:$M$2692,7,0)</f>
        <v>79</v>
      </c>
      <c r="N1570" s="10">
        <f t="array" ref="N1570">VLOOKUP(A1570,'HUMAN RESOURCES'!$A$2:$M$2692,8,0)</f>
        <v>74</v>
      </c>
      <c r="O1570" s="10">
        <f t="array" ref="O1570">VLOOKUP(A1570,'HUMAN RESOURCES'!$A$2:$M$2692,9,0)</f>
        <v>0.31</v>
      </c>
      <c r="P1570" s="10">
        <f t="array" ref="P1570">VLOOKUP(A1570,'HUMAN RESOURCES'!$A$2:$M$2692,10,0)</f>
        <v>0.63300000000000001</v>
      </c>
      <c r="Q1570" s="10">
        <f t="array" ref="Q1570">VLOOKUP(A1570,'HUMAN RESOURCES'!$A$2:$M$2692,11,0)</f>
        <v>5.7000000000000002E-2</v>
      </c>
      <c r="R1570" s="10">
        <f t="array" ref="R1570">VLOOKUP(A1570,'HUMAN RESOURCES'!$A$2:$M$2692,12,0)</f>
        <v>114968039</v>
      </c>
      <c r="S1570" s="10">
        <f t="array" ref="S1570">VLOOKUP(A1570,'HUMAN RESOURCES'!$A$2:$M$2692,13,0)</f>
        <v>0.77200000000000002</v>
      </c>
      <c r="T1570" s="10">
        <f t="array" ref="T1570">VLOOKUP(A1570,TOURISM!$A$2:$F$2692,5,0)</f>
        <v>14726000000</v>
      </c>
      <c r="U1570" s="10">
        <f t="array" ref="U1570">VLOOKUP(A1570,TOURISM!$A$2:$F$2692,6,0)</f>
        <v>10246000000</v>
      </c>
      <c r="V1570" s="10">
        <f t="array" ref="V1570">VLOOKUP(A1570,BUSINESS!$A$2:$J$2692,5,0)</f>
        <v>0.51500000000000001</v>
      </c>
      <c r="W1570" s="10">
        <f t="array" ref="W1570">VLOOKUP(A1570,BUSINESS!$A$2:$J$2692,6,0)</f>
        <v>26</v>
      </c>
      <c r="X1570" s="10">
        <f t="array" ref="X1570">VLOOKUP(A1570,BUSINESS!$A$2:$J$2692,7,0)</f>
        <v>0</v>
      </c>
      <c r="Y1570" s="10">
        <f t="array" ref="Y1570">VLOOKUP(A1570,BUSINESS!$A$2:$J$2692,8,0)</f>
        <v>549</v>
      </c>
      <c r="Z1570" s="10">
        <f t="array" ref="Z1570">VLOOKUP(A1570,BUSINESS!$A$2:$J$2692,9,0)</f>
        <v>0.217</v>
      </c>
      <c r="AA1570" s="10">
        <f t="array" ref="AA1570">VLOOKUP(A1570,BUSINESS!$A$2:$J$2692,10,0)</f>
        <v>0.65500000000000003</v>
      </c>
      <c r="AB1570" s="12">
        <f t="shared" si="93"/>
        <v>9567.876512184399</v>
      </c>
      <c r="AC1570" s="10">
        <f t="shared" si="90"/>
        <v>3.9649715169969976E-3</v>
      </c>
      <c r="AD1570" s="10">
        <f t="shared" si="91"/>
        <v>1.5370445694041976E-3</v>
      </c>
      <c r="AE1570" s="10">
        <f t="shared" si="92"/>
        <v>89.12042067621941</v>
      </c>
      <c r="AF1570">
        <f t="shared" si="95"/>
        <v>128.08777228947952</v>
      </c>
    </row>
    <row r="1571" spans="1:32" ht="14.4">
      <c r="A1571" s="7" t="str">
        <f t="shared" si="94"/>
        <v>Mexico-The Americas 2009</v>
      </c>
      <c r="B1571" s="7" t="s">
        <v>199</v>
      </c>
      <c r="C1571" s="8" t="s">
        <v>84</v>
      </c>
      <c r="D1571" s="9" t="s">
        <v>71</v>
      </c>
      <c r="E1571" s="14">
        <v>6.4000000000000001E-2</v>
      </c>
      <c r="F1571" s="13">
        <v>895000000000</v>
      </c>
      <c r="G1571" s="14">
        <v>526</v>
      </c>
      <c r="H1571" s="14">
        <v>7.0999999999999994E-2</v>
      </c>
      <c r="I1571" s="10">
        <f t="array" ref="I1571">VLOOKUP(A1571,ENERGY!$A$2:$F$2691,5,0)</f>
        <v>170263</v>
      </c>
      <c r="J1571" s="11">
        <f t="array" ref="J1571">VLOOKUP(A1571,ENERGY!$A$2:$F$2691,6,0)</f>
        <v>435046</v>
      </c>
      <c r="K1571" s="10">
        <f t="array" ref="K1571">VLOOKUP(A1571,'HUMAN RESOURCES'!$A$2:$M$2692,5,0)</f>
        <v>0.02</v>
      </c>
      <c r="L1571" s="11">
        <f t="array" ref="L1571">VLOOKUP(A1571,'HUMAN RESOURCES'!$A$2:$M$2692,6,0)</f>
        <v>1.4999999999999999E-2</v>
      </c>
      <c r="M1571" s="10">
        <f t="array" ref="M1571">VLOOKUP(A1571,'HUMAN RESOURCES'!$A$2:$M$2692,7,0)</f>
        <v>79</v>
      </c>
      <c r="N1571" s="10">
        <f t="array" ref="N1571">VLOOKUP(A1571,'HUMAN RESOURCES'!$A$2:$M$2692,8,0)</f>
        <v>74</v>
      </c>
      <c r="O1571" s="10">
        <f t="array" ref="O1571">VLOOKUP(A1571,'HUMAN RESOURCES'!$A$2:$M$2692,9,0)</f>
        <v>0.30499999999999999</v>
      </c>
      <c r="P1571" s="10">
        <f t="array" ref="P1571">VLOOKUP(A1571,'HUMAN RESOURCES'!$A$2:$M$2692,10,0)</f>
        <v>0.63600000000000001</v>
      </c>
      <c r="Q1571" s="10">
        <f t="array" ref="Q1571">VLOOKUP(A1571,'HUMAN RESOURCES'!$A$2:$M$2692,11,0)</f>
        <v>5.8000000000000003E-2</v>
      </c>
      <c r="R1571" s="10">
        <f t="array" ref="R1571">VLOOKUP(A1571,'HUMAN RESOURCES'!$A$2:$M$2692,12,0)</f>
        <v>116422752</v>
      </c>
      <c r="S1571" s="10">
        <f t="array" ref="S1571">VLOOKUP(A1571,'HUMAN RESOURCES'!$A$2:$M$2692,13,0)</f>
        <v>0.77500000000000002</v>
      </c>
      <c r="T1571" s="10">
        <f t="array" ref="T1571">VLOOKUP(A1571,TOURISM!$A$2:$F$2692,5,0)</f>
        <v>12542000000</v>
      </c>
      <c r="U1571" s="10">
        <f t="array" ref="U1571">VLOOKUP(A1571,TOURISM!$A$2:$F$2692,6,0)</f>
        <v>8737000000</v>
      </c>
      <c r="V1571" s="10">
        <f t="array" ref="V1571">VLOOKUP(A1571,BUSINESS!$A$2:$J$2692,5,0)</f>
        <v>0.51</v>
      </c>
      <c r="W1571" s="10">
        <f t="array" ref="W1571">VLOOKUP(A1571,BUSINESS!$A$2:$J$2692,6,0)</f>
        <v>11</v>
      </c>
      <c r="X1571" s="10">
        <f t="array" ref="X1571">VLOOKUP(A1571,BUSINESS!$A$2:$J$2692,7,0)</f>
        <v>0</v>
      </c>
      <c r="Y1571" s="10">
        <f t="array" ref="Y1571">VLOOKUP(A1571,BUSINESS!$A$2:$J$2692,8,0)</f>
        <v>517</v>
      </c>
      <c r="Z1571" s="10">
        <f t="array" ref="Z1571">VLOOKUP(A1571,BUSINESS!$A$2:$J$2692,9,0)</f>
        <v>0.26300000000000001</v>
      </c>
      <c r="AA1571" s="10">
        <f t="array" ref="AA1571">VLOOKUP(A1571,BUSINESS!$A$2:$J$2692,10,0)</f>
        <v>0.71499999999999997</v>
      </c>
      <c r="AB1571" s="12">
        <f t="shared" si="93"/>
        <v>7687.5008074023199</v>
      </c>
      <c r="AC1571" s="10">
        <f t="shared" si="90"/>
        <v>3.7367781857621783E-3</v>
      </c>
      <c r="AD1571" s="10">
        <f t="shared" si="91"/>
        <v>1.4624546927047386E-3</v>
      </c>
      <c r="AE1571" s="10">
        <f t="shared" si="92"/>
        <v>75.045468775725212</v>
      </c>
      <c r="AF1571">
        <f t="shared" si="95"/>
        <v>107.7280839401563</v>
      </c>
    </row>
    <row r="1572" spans="1:32" ht="14.4">
      <c r="A1572" s="7" t="str">
        <f t="shared" si="94"/>
        <v>Mexico-The Americas 2010</v>
      </c>
      <c r="B1572" s="7" t="s">
        <v>199</v>
      </c>
      <c r="C1572" s="8" t="s">
        <v>84</v>
      </c>
      <c r="D1572" s="9" t="s">
        <v>72</v>
      </c>
      <c r="E1572" s="14">
        <v>6.3E-2</v>
      </c>
      <c r="F1572" s="13">
        <v>1050000000000</v>
      </c>
      <c r="G1572" s="14">
        <v>603</v>
      </c>
      <c r="H1572" s="14">
        <v>5.2999999999999999E-2</v>
      </c>
      <c r="I1572" s="10">
        <f t="array" ref="I1572">VLOOKUP(A1572,ENERGY!$A$2:$F$2691,5,0)</f>
        <v>153665</v>
      </c>
      <c r="J1572" s="11">
        <f t="array" ref="J1572">VLOOKUP(A1572,ENERGY!$A$2:$F$2691,6,0)</f>
        <v>405633</v>
      </c>
      <c r="K1572" s="10">
        <f t="array" ref="K1572">VLOOKUP(A1572,'HUMAN RESOURCES'!$A$2:$M$2692,5,0)</f>
        <v>0.02</v>
      </c>
      <c r="L1572" s="11">
        <f t="array" ref="L1572">VLOOKUP(A1572,'HUMAN RESOURCES'!$A$2:$M$2692,6,0)</f>
        <v>1.4E-2</v>
      </c>
      <c r="M1572" s="10">
        <f t="array" ref="M1572">VLOOKUP(A1572,'HUMAN RESOURCES'!$A$2:$M$2692,7,0)</f>
        <v>79</v>
      </c>
      <c r="N1572" s="10">
        <f t="array" ref="N1572">VLOOKUP(A1572,'HUMAN RESOURCES'!$A$2:$M$2692,8,0)</f>
        <v>74</v>
      </c>
      <c r="O1572" s="10">
        <f t="array" ref="O1572">VLOOKUP(A1572,'HUMAN RESOURCES'!$A$2:$M$2692,9,0)</f>
        <v>0.3</v>
      </c>
      <c r="P1572" s="10">
        <f t="array" ref="P1572">VLOOKUP(A1572,'HUMAN RESOURCES'!$A$2:$M$2692,10,0)</f>
        <v>0.64</v>
      </c>
      <c r="Q1572" s="10">
        <f t="array" ref="Q1572">VLOOKUP(A1572,'HUMAN RESOURCES'!$A$2:$M$2692,11,0)</f>
        <v>0.06</v>
      </c>
      <c r="R1572" s="10">
        <f t="array" ref="R1572">VLOOKUP(A1572,'HUMAN RESOURCES'!$A$2:$M$2692,12,0)</f>
        <v>117886404</v>
      </c>
      <c r="S1572" s="10">
        <f t="array" ref="S1572">VLOOKUP(A1572,'HUMAN RESOURCES'!$A$2:$M$2692,13,0)</f>
        <v>0.77800000000000002</v>
      </c>
      <c r="T1572" s="10">
        <f t="array" ref="T1572">VLOOKUP(A1572,TOURISM!$A$2:$F$2692,5,0)</f>
        <v>12628000000</v>
      </c>
      <c r="U1572" s="10">
        <f t="array" ref="U1572">VLOOKUP(A1572,TOURISM!$A$2:$F$2692,6,0)</f>
        <v>9001000000</v>
      </c>
      <c r="V1572" s="10">
        <f t="array" ref="V1572">VLOOKUP(A1572,BUSINESS!$A$2:$J$2692,5,0)</f>
        <v>0.505</v>
      </c>
      <c r="W1572" s="10">
        <f t="array" ref="W1572">VLOOKUP(A1572,BUSINESS!$A$2:$J$2692,6,0)</f>
        <v>7</v>
      </c>
      <c r="X1572" s="10">
        <f t="array" ref="X1572">VLOOKUP(A1572,BUSINESS!$A$2:$J$2692,7,0)</f>
        <v>0</v>
      </c>
      <c r="Y1572" s="10">
        <f t="array" ref="Y1572">VLOOKUP(A1572,BUSINESS!$A$2:$J$2692,8,0)</f>
        <v>404</v>
      </c>
      <c r="Z1572" s="10">
        <f t="array" ref="Z1572">VLOOKUP(A1572,BUSINESS!$A$2:$J$2692,9,0)</f>
        <v>0.311</v>
      </c>
      <c r="AA1572" s="10">
        <f t="array" ref="AA1572">VLOOKUP(A1572,BUSINESS!$A$2:$J$2692,10,0)</f>
        <v>0.77500000000000002</v>
      </c>
      <c r="AB1572" s="12">
        <f t="shared" si="93"/>
        <v>8906.8795414270171</v>
      </c>
      <c r="AC1572" s="10">
        <f t="shared" si="90"/>
        <v>3.4408802562168237E-3</v>
      </c>
      <c r="AD1572" s="10">
        <f t="shared" si="91"/>
        <v>1.3035006140317928E-3</v>
      </c>
      <c r="AE1572" s="10">
        <f t="shared" si="92"/>
        <v>76.353164526080548</v>
      </c>
      <c r="AF1572">
        <f t="shared" si="95"/>
        <v>107.12007128489559</v>
      </c>
    </row>
    <row r="1573" spans="1:32" ht="14.4">
      <c r="A1573" s="7" t="str">
        <f t="shared" si="94"/>
        <v>Mexico-The Americas 2011</v>
      </c>
      <c r="B1573" s="7" t="s">
        <v>199</v>
      </c>
      <c r="C1573" s="8" t="s">
        <v>84</v>
      </c>
      <c r="D1573" s="9" t="s">
        <v>73</v>
      </c>
      <c r="E1573" s="14">
        <v>0.06</v>
      </c>
      <c r="F1573" s="13">
        <v>1170000000000</v>
      </c>
      <c r="G1573" s="14">
        <v>609</v>
      </c>
      <c r="H1573" s="14">
        <v>4.9000000000000002E-2</v>
      </c>
      <c r="I1573" s="10">
        <f t="array" ref="I1573">VLOOKUP(A1573,ENERGY!$A$2:$F$2691,5,0)</f>
        <v>172307</v>
      </c>
      <c r="J1573" s="11">
        <f t="array" ref="J1573">VLOOKUP(A1573,ENERGY!$A$2:$F$2691,6,0)</f>
        <v>441796</v>
      </c>
      <c r="K1573" s="10">
        <f t="array" ref="K1573">VLOOKUP(A1573,'HUMAN RESOURCES'!$A$2:$M$2692,5,0)</f>
        <v>1.9E-2</v>
      </c>
      <c r="L1573" s="11">
        <f t="array" ref="L1573">VLOOKUP(A1573,'HUMAN RESOURCES'!$A$2:$M$2692,6,0)</f>
        <v>1.4E-2</v>
      </c>
      <c r="M1573" s="10">
        <f t="array" ref="M1573">VLOOKUP(A1573,'HUMAN RESOURCES'!$A$2:$M$2692,7,0)</f>
        <v>79</v>
      </c>
      <c r="N1573" s="10">
        <f t="array" ref="N1573">VLOOKUP(A1573,'HUMAN RESOURCES'!$A$2:$M$2692,8,0)</f>
        <v>75</v>
      </c>
      <c r="O1573" s="10">
        <f t="array" ref="O1573">VLOOKUP(A1573,'HUMAN RESOURCES'!$A$2:$M$2692,9,0)</f>
        <v>0.29499999999999998</v>
      </c>
      <c r="P1573" s="10">
        <f t="array" ref="P1573">VLOOKUP(A1573,'HUMAN RESOURCES'!$A$2:$M$2692,10,0)</f>
        <v>0.64300000000000002</v>
      </c>
      <c r="Q1573" s="10">
        <f t="array" ref="Q1573">VLOOKUP(A1573,'HUMAN RESOURCES'!$A$2:$M$2692,11,0)</f>
        <v>6.0999999999999999E-2</v>
      </c>
      <c r="R1573" s="10">
        <f t="array" ref="R1573">VLOOKUP(A1573,'HUMAN RESOURCES'!$A$2:$M$2692,12,0)</f>
        <v>119361233</v>
      </c>
      <c r="S1573" s="10">
        <f t="array" ref="S1573">VLOOKUP(A1573,'HUMAN RESOURCES'!$A$2:$M$2692,13,0)</f>
        <v>0.78100000000000003</v>
      </c>
      <c r="T1573" s="10">
        <f t="array" ref="T1573">VLOOKUP(A1573,TOURISM!$A$2:$F$2692,5,0)</f>
        <v>12458000000</v>
      </c>
      <c r="U1573" s="10">
        <f t="array" ref="U1573">VLOOKUP(A1573,TOURISM!$A$2:$F$2692,6,0)</f>
        <v>9704000000</v>
      </c>
      <c r="V1573" s="10">
        <f t="array" ref="V1573">VLOOKUP(A1573,BUSINESS!$A$2:$J$2692,5,0)</f>
        <v>0.52700000000000002</v>
      </c>
      <c r="W1573" s="10">
        <f t="array" ref="W1573">VLOOKUP(A1573,BUSINESS!$A$2:$J$2692,6,0)</f>
        <v>6</v>
      </c>
      <c r="X1573" s="10">
        <f t="array" ref="X1573">VLOOKUP(A1573,BUSINESS!$A$2:$J$2692,7,0)</f>
        <v>0</v>
      </c>
      <c r="Y1573" s="10">
        <f t="array" ref="Y1573">VLOOKUP(A1573,BUSINESS!$A$2:$J$2692,8,0)</f>
        <v>347</v>
      </c>
      <c r="Z1573" s="10">
        <f t="array" ref="Z1573">VLOOKUP(A1573,BUSINESS!$A$2:$J$2692,9,0)</f>
        <v>0.372</v>
      </c>
      <c r="AA1573" s="10">
        <f t="array" ref="AA1573">VLOOKUP(A1573,BUSINESS!$A$2:$J$2692,10,0)</f>
        <v>0.79200000000000004</v>
      </c>
      <c r="AB1573" s="12">
        <f t="shared" si="93"/>
        <v>9802.1775629613348</v>
      </c>
      <c r="AC1573" s="10">
        <f t="shared" si="90"/>
        <v>3.701335759492364E-3</v>
      </c>
      <c r="AD1573" s="10">
        <f t="shared" si="91"/>
        <v>1.4435759054198109E-3</v>
      </c>
      <c r="AE1573" s="10">
        <f t="shared" si="92"/>
        <v>81.29942826579213</v>
      </c>
      <c r="AF1573">
        <f t="shared" si="95"/>
        <v>104.37224622168573</v>
      </c>
    </row>
    <row r="1574" spans="1:32" ht="14.4">
      <c r="A1574" s="7" t="str">
        <f t="shared" si="94"/>
        <v>Mexico-The Americas 2012</v>
      </c>
      <c r="B1574" s="7" t="s">
        <v>199</v>
      </c>
      <c r="C1574" s="8" t="s">
        <v>84</v>
      </c>
      <c r="D1574" s="9" t="s">
        <v>74</v>
      </c>
      <c r="E1574" s="14">
        <v>6.0999999999999999E-2</v>
      </c>
      <c r="F1574" s="13">
        <v>1190000000000</v>
      </c>
      <c r="G1574" s="14">
        <v>618</v>
      </c>
      <c r="H1574" s="14">
        <v>4.7E-2</v>
      </c>
      <c r="I1574" s="10">
        <v>172307</v>
      </c>
      <c r="J1574" s="11">
        <v>441796</v>
      </c>
      <c r="K1574" s="10">
        <f t="array" ref="K1574">VLOOKUP(A1574,'HUMAN RESOURCES'!$A$2:$M$2692,5,0)</f>
        <v>1.9E-2</v>
      </c>
      <c r="L1574" s="11">
        <f t="array" ref="L1574">VLOOKUP(A1574,'HUMAN RESOURCES'!$A$2:$M$2692,6,0)</f>
        <v>1.2999999999999999E-2</v>
      </c>
      <c r="M1574" s="10">
        <f t="array" ref="M1574">VLOOKUP(A1574,'HUMAN RESOURCES'!$A$2:$M$2692,7,0)</f>
        <v>80</v>
      </c>
      <c r="N1574" s="10">
        <f t="array" ref="N1574">VLOOKUP(A1574,'HUMAN RESOURCES'!$A$2:$M$2692,8,0)</f>
        <v>75</v>
      </c>
      <c r="O1574" s="10">
        <f t="array" ref="O1574">VLOOKUP(A1574,'HUMAN RESOURCES'!$A$2:$M$2692,9,0)</f>
        <v>0.28999999999999998</v>
      </c>
      <c r="P1574" s="10">
        <f t="array" ref="P1574">VLOOKUP(A1574,'HUMAN RESOURCES'!$A$2:$M$2692,10,0)</f>
        <v>0.64700000000000002</v>
      </c>
      <c r="Q1574" s="10">
        <f t="array" ref="Q1574">VLOOKUP(A1574,'HUMAN RESOURCES'!$A$2:$M$2692,11,0)</f>
        <v>6.3E-2</v>
      </c>
      <c r="R1574" s="10">
        <f t="array" ref="R1574">VLOOKUP(A1574,'HUMAN RESOURCES'!$A$2:$M$2692,12,0)</f>
        <v>120847477</v>
      </c>
      <c r="S1574" s="10">
        <f t="array" ref="S1574">VLOOKUP(A1574,'HUMAN RESOURCES'!$A$2:$M$2692,13,0)</f>
        <v>0.78400000000000003</v>
      </c>
      <c r="T1574" s="10">
        <f t="array" ref="T1574">VLOOKUP(A1574,TOURISM!$A$2:$F$2692,5,0)</f>
        <v>13320000000</v>
      </c>
      <c r="U1574" s="10">
        <f t="array" ref="U1574">VLOOKUP(A1574,TOURISM!$A$2:$F$2692,6,0)</f>
        <v>10735000000</v>
      </c>
      <c r="V1574" s="10">
        <f t="array" ref="V1574">VLOOKUP(A1574,BUSINESS!$A$2:$J$2692,5,0)</f>
        <v>0.52500000000000002</v>
      </c>
      <c r="W1574" s="10">
        <f t="array" ref="W1574">VLOOKUP(A1574,BUSINESS!$A$2:$J$2692,6,0)</f>
        <v>6</v>
      </c>
      <c r="X1574" s="10">
        <f t="array" ref="X1574">VLOOKUP(A1574,BUSINESS!$A$2:$J$2692,7,0)</f>
        <v>51</v>
      </c>
      <c r="Y1574" s="10">
        <f t="array" ref="Y1574">VLOOKUP(A1574,BUSINESS!$A$2:$J$2692,8,0)</f>
        <v>337</v>
      </c>
      <c r="Z1574" s="10">
        <f t="array" ref="Z1574">VLOOKUP(A1574,BUSINESS!$A$2:$J$2692,9,0)</f>
        <v>0.39800000000000002</v>
      </c>
      <c r="AA1574" s="10">
        <f t="array" ref="AA1574">VLOOKUP(A1574,BUSINESS!$A$2:$J$2692,10,0)</f>
        <v>0.83399999999999996</v>
      </c>
      <c r="AB1574" s="12">
        <f t="shared" si="93"/>
        <v>9847.12324610633</v>
      </c>
      <c r="AC1574" s="10">
        <f t="shared" si="90"/>
        <v>3.65581484171159E-3</v>
      </c>
      <c r="AD1574" s="10">
        <f t="shared" si="91"/>
        <v>1.4258220715687758E-3</v>
      </c>
      <c r="AE1574" s="10">
        <f t="shared" si="92"/>
        <v>88.830981552060038</v>
      </c>
      <c r="AF1574">
        <f t="shared" si="95"/>
        <v>110.2215812085179</v>
      </c>
    </row>
    <row r="1575" spans="1:32" ht="14.4">
      <c r="A1575" s="7" t="str">
        <f t="shared" si="94"/>
        <v>Micronesia, Fed. Sts.-Oceania 2000</v>
      </c>
      <c r="B1575" s="7" t="s">
        <v>200</v>
      </c>
      <c r="C1575" s="8" t="s">
        <v>80</v>
      </c>
      <c r="D1575" s="9" t="s">
        <v>62</v>
      </c>
      <c r="E1575" s="14">
        <v>7.8E-2</v>
      </c>
      <c r="F1575" s="13">
        <v>233226323</v>
      </c>
      <c r="G1575" s="14">
        <v>170</v>
      </c>
      <c r="H1575" s="14">
        <v>0.153</v>
      </c>
      <c r="I1575" s="10">
        <f t="array" ref="I1575">VLOOKUP(A1575,ENERGY!$A$2:$F$2691,5,0)</f>
        <v>0</v>
      </c>
      <c r="J1575" s="11">
        <f t="array" ref="J1575">VLOOKUP(A1575,ENERGY!$A$2:$F$2691,6,0)</f>
        <v>0</v>
      </c>
      <c r="K1575" s="10">
        <f t="array" ref="K1575">VLOOKUP(A1575,'HUMAN RESOURCES'!$A$2:$M$2692,5,0)</f>
        <v>0.03</v>
      </c>
      <c r="L1575" s="11">
        <f t="array" ref="L1575">VLOOKUP(A1575,'HUMAN RESOURCES'!$A$2:$M$2692,6,0)</f>
        <v>4.2000000000000003E-2</v>
      </c>
      <c r="M1575" s="10">
        <f t="array" ref="M1575">VLOOKUP(A1575,'HUMAN RESOURCES'!$A$2:$M$2692,7,0)</f>
        <v>68</v>
      </c>
      <c r="N1575" s="10">
        <f t="array" ref="N1575">VLOOKUP(A1575,'HUMAN RESOURCES'!$A$2:$M$2692,8,0)</f>
        <v>67</v>
      </c>
      <c r="O1575" s="10">
        <f t="array" ref="O1575">VLOOKUP(A1575,'HUMAN RESOURCES'!$A$2:$M$2692,9,0)</f>
        <v>0.40300000000000002</v>
      </c>
      <c r="P1575" s="10">
        <f t="array" ref="P1575">VLOOKUP(A1575,'HUMAN RESOURCES'!$A$2:$M$2692,10,0)</f>
        <v>0.56000000000000005</v>
      </c>
      <c r="Q1575" s="10">
        <f t="array" ref="Q1575">VLOOKUP(A1575,'HUMAN RESOURCES'!$A$2:$M$2692,11,0)</f>
        <v>3.6999999999999998E-2</v>
      </c>
      <c r="R1575" s="10">
        <f t="array" ref="R1575">VLOOKUP(A1575,'HUMAN RESOURCES'!$A$2:$M$2692,12,0)</f>
        <v>107430</v>
      </c>
      <c r="S1575" s="10">
        <f t="array" ref="S1575">VLOOKUP(A1575,'HUMAN RESOURCES'!$A$2:$M$2692,13,0)</f>
        <v>0.223</v>
      </c>
      <c r="T1575" s="10">
        <f t="array" ref="T1575">VLOOKUP(A1575,TOURISM!$A$2:$F$2692,5,0)</f>
        <v>17000000</v>
      </c>
      <c r="U1575" s="10">
        <f t="array" ref="U1575">VLOOKUP(A1575,TOURISM!$A$2:$F$2692,6,0)</f>
        <v>5000000</v>
      </c>
      <c r="V1575" s="10">
        <f t="array" ref="V1575">VLOOKUP(A1575,BUSINESS!$A$2:$J$2692,5,0)</f>
        <v>0</v>
      </c>
      <c r="W1575" s="10">
        <f t="array" ref="W1575">VLOOKUP(A1575,BUSINESS!$A$2:$J$2692,6,0)</f>
        <v>0</v>
      </c>
      <c r="X1575" s="10">
        <f t="array" ref="X1575">VLOOKUP(A1575,BUSINESS!$A$2:$J$2692,7,0)</f>
        <v>0</v>
      </c>
      <c r="Y1575" s="10">
        <f t="array" ref="Y1575">VLOOKUP(A1575,BUSINESS!$A$2:$J$2692,8,0)</f>
        <v>0</v>
      </c>
      <c r="Z1575" s="10">
        <f t="array" ref="Z1575">VLOOKUP(A1575,BUSINESS!$A$2:$J$2692,9,0)</f>
        <v>3.6999999999999998E-2</v>
      </c>
      <c r="AA1575" s="10">
        <f t="array" ref="AA1575">VLOOKUP(A1575,BUSINESS!$A$2:$J$2692,10,0)</f>
        <v>0.57976412489999996</v>
      </c>
      <c r="AB1575" s="12">
        <f t="shared" si="93"/>
        <v>2170.9608396164945</v>
      </c>
      <c r="AC1575" s="10">
        <f t="shared" si="90"/>
        <v>0</v>
      </c>
      <c r="AD1575" s="10">
        <f t="shared" si="91"/>
        <v>0</v>
      </c>
      <c r="AE1575" s="10">
        <f t="shared" si="92"/>
        <v>46.541934282788795</v>
      </c>
      <c r="AF1575">
        <f t="shared" si="95"/>
        <v>158.24257656148188</v>
      </c>
    </row>
    <row r="1576" spans="1:32" ht="14.4">
      <c r="A1576" s="7" t="str">
        <f t="shared" si="94"/>
        <v>Micronesia, Fed. Sts.-Oceania 2001</v>
      </c>
      <c r="B1576" s="7" t="s">
        <v>200</v>
      </c>
      <c r="C1576" s="8" t="s">
        <v>80</v>
      </c>
      <c r="D1576" s="9" t="s">
        <v>63</v>
      </c>
      <c r="E1576" s="14">
        <v>8.5000000000000006E-2</v>
      </c>
      <c r="F1576" s="13">
        <v>240051900</v>
      </c>
      <c r="G1576" s="14">
        <v>190</v>
      </c>
      <c r="H1576" s="14">
        <v>0.153</v>
      </c>
      <c r="I1576" s="10">
        <f t="array" ref="I1576">VLOOKUP(A1576,ENERGY!$A$2:$F$2691,5,0)</f>
        <v>0</v>
      </c>
      <c r="J1576" s="11">
        <f t="array" ref="J1576">VLOOKUP(A1576,ENERGY!$A$2:$F$2691,6,0)</f>
        <v>0</v>
      </c>
      <c r="K1576" s="10">
        <f t="array" ref="K1576">VLOOKUP(A1576,'HUMAN RESOURCES'!$A$2:$M$2692,5,0)</f>
        <v>2.9000000000000001E-2</v>
      </c>
      <c r="L1576" s="11">
        <f t="array" ref="L1576">VLOOKUP(A1576,'HUMAN RESOURCES'!$A$2:$M$2692,6,0)</f>
        <v>4.1000000000000002E-2</v>
      </c>
      <c r="M1576" s="10">
        <f t="array" ref="M1576">VLOOKUP(A1576,'HUMAN RESOURCES'!$A$2:$M$2692,7,0)</f>
        <v>68</v>
      </c>
      <c r="N1576" s="10">
        <f t="array" ref="N1576">VLOOKUP(A1576,'HUMAN RESOURCES'!$A$2:$M$2692,8,0)</f>
        <v>67</v>
      </c>
      <c r="O1576" s="10">
        <f t="array" ref="O1576">VLOOKUP(A1576,'HUMAN RESOURCES'!$A$2:$M$2692,9,0)</f>
        <v>0.39900000000000002</v>
      </c>
      <c r="P1576" s="10">
        <f t="array" ref="P1576">VLOOKUP(A1576,'HUMAN RESOURCES'!$A$2:$M$2692,10,0)</f>
        <v>0.56299999999999994</v>
      </c>
      <c r="Q1576" s="10">
        <f t="array" ref="Q1576">VLOOKUP(A1576,'HUMAN RESOURCES'!$A$2:$M$2692,11,0)</f>
        <v>3.7999999999999999E-2</v>
      </c>
      <c r="R1576" s="10">
        <f t="array" ref="R1576">VLOOKUP(A1576,'HUMAN RESOURCES'!$A$2:$M$2692,12,0)</f>
        <v>107170</v>
      </c>
      <c r="S1576" s="10">
        <f t="array" ref="S1576">VLOOKUP(A1576,'HUMAN RESOURCES'!$A$2:$M$2692,13,0)</f>
        <v>0.223</v>
      </c>
      <c r="T1576" s="10">
        <f t="array" ref="T1576">VLOOKUP(A1576,TOURISM!$A$2:$F$2692,5,0)</f>
        <v>15000000</v>
      </c>
      <c r="U1576" s="10">
        <f t="array" ref="U1576">VLOOKUP(A1576,TOURISM!$A$2:$F$2692,6,0)</f>
        <v>5000000</v>
      </c>
      <c r="V1576" s="10">
        <f t="array" ref="V1576">VLOOKUP(A1576,BUSINESS!$A$2:$J$2692,5,0)</f>
        <v>0</v>
      </c>
      <c r="W1576" s="10">
        <f t="array" ref="W1576">VLOOKUP(A1576,BUSINESS!$A$2:$J$2692,6,0)</f>
        <v>0</v>
      </c>
      <c r="X1576" s="10">
        <f t="array" ref="X1576">VLOOKUP(A1576,BUSINESS!$A$2:$J$2692,7,0)</f>
        <v>0</v>
      </c>
      <c r="Y1576" s="10">
        <f t="array" ref="Y1576">VLOOKUP(A1576,BUSINESS!$A$2:$J$2692,8,0)</f>
        <v>0</v>
      </c>
      <c r="Z1576" s="10">
        <f t="array" ref="Z1576">VLOOKUP(A1576,BUSINESS!$A$2:$J$2692,9,0)</f>
        <v>4.7E-2</v>
      </c>
      <c r="AA1576" s="10">
        <f t="array" ref="AA1576">VLOOKUP(A1576,BUSINESS!$A$2:$J$2692,10,0)</f>
        <v>0.57976412489999996</v>
      </c>
      <c r="AB1576" s="12">
        <f t="shared" si="93"/>
        <v>2239.9169543715593</v>
      </c>
      <c r="AC1576" s="10">
        <f t="shared" si="90"/>
        <v>0</v>
      </c>
      <c r="AD1576" s="10">
        <f t="shared" si="91"/>
        <v>0</v>
      </c>
      <c r="AE1576" s="10">
        <f t="shared" si="92"/>
        <v>46.654847438648872</v>
      </c>
      <c r="AF1576">
        <f t="shared" si="95"/>
        <v>139.96454231594663</v>
      </c>
    </row>
    <row r="1577" spans="1:32" ht="14.4">
      <c r="A1577" s="7" t="str">
        <f t="shared" si="94"/>
        <v>Micronesia, Fed. Sts.-Oceania 2002</v>
      </c>
      <c r="B1577" s="7" t="s">
        <v>200</v>
      </c>
      <c r="C1577" s="8" t="s">
        <v>80</v>
      </c>
      <c r="D1577" s="9" t="s">
        <v>64</v>
      </c>
      <c r="E1577" s="14">
        <v>7.9000000000000001E-2</v>
      </c>
      <c r="F1577" s="13">
        <v>241543396</v>
      </c>
      <c r="G1577" s="14">
        <v>178</v>
      </c>
      <c r="H1577" s="14">
        <v>0.153</v>
      </c>
      <c r="I1577" s="10">
        <f t="array" ref="I1577">VLOOKUP(A1577,ENERGY!$A$2:$F$2691,5,0)</f>
        <v>0</v>
      </c>
      <c r="J1577" s="11">
        <f t="array" ref="J1577">VLOOKUP(A1577,ENERGY!$A$2:$F$2691,6,0)</f>
        <v>103</v>
      </c>
      <c r="K1577" s="10">
        <f t="array" ref="K1577">VLOOKUP(A1577,'HUMAN RESOURCES'!$A$2:$M$2692,5,0)</f>
        <v>2.8000000000000001E-2</v>
      </c>
      <c r="L1577" s="11">
        <f t="array" ref="L1577">VLOOKUP(A1577,'HUMAN RESOURCES'!$A$2:$M$2692,6,0)</f>
        <v>0.04</v>
      </c>
      <c r="M1577" s="10">
        <f t="array" ref="M1577">VLOOKUP(A1577,'HUMAN RESOURCES'!$A$2:$M$2692,7,0)</f>
        <v>68</v>
      </c>
      <c r="N1577" s="10">
        <f t="array" ref="N1577">VLOOKUP(A1577,'HUMAN RESOURCES'!$A$2:$M$2692,8,0)</f>
        <v>67</v>
      </c>
      <c r="O1577" s="10">
        <f t="array" ref="O1577">VLOOKUP(A1577,'HUMAN RESOURCES'!$A$2:$M$2692,9,0)</f>
        <v>0.39500000000000002</v>
      </c>
      <c r="P1577" s="10">
        <f t="array" ref="P1577">VLOOKUP(A1577,'HUMAN RESOURCES'!$A$2:$M$2692,10,0)</f>
        <v>0.56599999999999995</v>
      </c>
      <c r="Q1577" s="10">
        <f t="array" ref="Q1577">VLOOKUP(A1577,'HUMAN RESOURCES'!$A$2:$M$2692,11,0)</f>
        <v>3.9E-2</v>
      </c>
      <c r="R1577" s="10">
        <f t="array" ref="R1577">VLOOKUP(A1577,'HUMAN RESOURCES'!$A$2:$M$2692,12,0)</f>
        <v>106983</v>
      </c>
      <c r="S1577" s="10">
        <f t="array" ref="S1577">VLOOKUP(A1577,'HUMAN RESOURCES'!$A$2:$M$2692,13,0)</f>
        <v>0.223</v>
      </c>
      <c r="T1577" s="10">
        <f t="array" ref="T1577">VLOOKUP(A1577,TOURISM!$A$2:$F$2692,5,0)</f>
        <v>17000000</v>
      </c>
      <c r="U1577" s="10">
        <f t="array" ref="U1577">VLOOKUP(A1577,TOURISM!$A$2:$F$2692,6,0)</f>
        <v>5000000</v>
      </c>
      <c r="V1577" s="10">
        <f t="array" ref="V1577">VLOOKUP(A1577,BUSINESS!$A$2:$J$2692,5,0)</f>
        <v>0</v>
      </c>
      <c r="W1577" s="10">
        <f t="array" ref="W1577">VLOOKUP(A1577,BUSINESS!$A$2:$J$2692,6,0)</f>
        <v>0</v>
      </c>
      <c r="X1577" s="10">
        <f t="array" ref="X1577">VLOOKUP(A1577,BUSINESS!$A$2:$J$2692,7,0)</f>
        <v>0</v>
      </c>
      <c r="Y1577" s="10">
        <f t="array" ref="Y1577">VLOOKUP(A1577,BUSINESS!$A$2:$J$2692,8,0)</f>
        <v>0</v>
      </c>
      <c r="Z1577" s="10">
        <f t="array" ref="Z1577">VLOOKUP(A1577,BUSINESS!$A$2:$J$2692,9,0)</f>
        <v>5.6000000000000001E-2</v>
      </c>
      <c r="AA1577" s="10">
        <f t="array" ref="AA1577">VLOOKUP(A1577,BUSINESS!$A$2:$J$2692,10,0)</f>
        <v>1E-3</v>
      </c>
      <c r="AB1577" s="12">
        <f t="shared" si="93"/>
        <v>2257.773627585691</v>
      </c>
      <c r="AC1577" s="10">
        <f t="shared" si="90"/>
        <v>9.6276978585382725E-4</v>
      </c>
      <c r="AD1577" s="10">
        <f t="shared" si="91"/>
        <v>0</v>
      </c>
      <c r="AE1577" s="10">
        <f t="shared" si="92"/>
        <v>46.73639737154501</v>
      </c>
      <c r="AF1577">
        <f t="shared" si="95"/>
        <v>158.90375106325305</v>
      </c>
    </row>
    <row r="1578" spans="1:32" ht="14.4">
      <c r="A1578" s="7" t="str">
        <f t="shared" si="94"/>
        <v>Micronesia, Fed. Sts.-Oceania 2003</v>
      </c>
      <c r="B1578" s="7" t="s">
        <v>200</v>
      </c>
      <c r="C1578" s="8" t="s">
        <v>80</v>
      </c>
      <c r="D1578" s="9" t="s">
        <v>65</v>
      </c>
      <c r="E1578" s="14">
        <v>9.5000000000000001E-2</v>
      </c>
      <c r="F1578" s="13">
        <v>244990984</v>
      </c>
      <c r="G1578" s="14">
        <v>218</v>
      </c>
      <c r="H1578" s="14">
        <v>0.15</v>
      </c>
      <c r="I1578" s="10">
        <f t="array" ref="I1578">VLOOKUP(A1578,ENERGY!$A$2:$F$2691,5,0)</f>
        <v>0</v>
      </c>
      <c r="J1578" s="11">
        <f t="array" ref="J1578">VLOOKUP(A1578,ENERGY!$A$2:$F$2691,6,0)</f>
        <v>99</v>
      </c>
      <c r="K1578" s="10">
        <f t="array" ref="K1578">VLOOKUP(A1578,'HUMAN RESOURCES'!$A$2:$M$2692,5,0)</f>
        <v>2.8000000000000001E-2</v>
      </c>
      <c r="L1578" s="11">
        <f t="array" ref="L1578">VLOOKUP(A1578,'HUMAN RESOURCES'!$A$2:$M$2692,6,0)</f>
        <v>3.9E-2</v>
      </c>
      <c r="M1578" s="10">
        <f t="array" ref="M1578">VLOOKUP(A1578,'HUMAN RESOURCES'!$A$2:$M$2692,7,0)</f>
        <v>68</v>
      </c>
      <c r="N1578" s="10">
        <f t="array" ref="N1578">VLOOKUP(A1578,'HUMAN RESOURCES'!$A$2:$M$2692,8,0)</f>
        <v>67</v>
      </c>
      <c r="O1578" s="10">
        <f t="array" ref="O1578">VLOOKUP(A1578,'HUMAN RESOURCES'!$A$2:$M$2692,9,0)</f>
        <v>0.39300000000000002</v>
      </c>
      <c r="P1578" s="10">
        <f t="array" ref="P1578">VLOOKUP(A1578,'HUMAN RESOURCES'!$A$2:$M$2692,10,0)</f>
        <v>0.56799999999999995</v>
      </c>
      <c r="Q1578" s="10">
        <f t="array" ref="Q1578">VLOOKUP(A1578,'HUMAN RESOURCES'!$A$2:$M$2692,11,0)</f>
        <v>3.9E-2</v>
      </c>
      <c r="R1578" s="10">
        <f t="array" ref="R1578">VLOOKUP(A1578,'HUMAN RESOURCES'!$A$2:$M$2692,12,0)</f>
        <v>106816</v>
      </c>
      <c r="S1578" s="10">
        <f t="array" ref="S1578">VLOOKUP(A1578,'HUMAN RESOURCES'!$A$2:$M$2692,13,0)</f>
        <v>0.223</v>
      </c>
      <c r="T1578" s="10">
        <f t="array" ref="T1578">VLOOKUP(A1578,TOURISM!$A$2:$F$2692,5,0)</f>
        <v>17000000</v>
      </c>
      <c r="U1578" s="10">
        <f t="array" ref="U1578">VLOOKUP(A1578,TOURISM!$A$2:$F$2692,6,0)</f>
        <v>6000000</v>
      </c>
      <c r="V1578" s="10">
        <f t="array" ref="V1578">VLOOKUP(A1578,BUSINESS!$A$2:$J$2692,5,0)</f>
        <v>0</v>
      </c>
      <c r="W1578" s="10">
        <f t="array" ref="W1578">VLOOKUP(A1578,BUSINESS!$A$2:$J$2692,6,0)</f>
        <v>16</v>
      </c>
      <c r="X1578" s="10">
        <f t="array" ref="X1578">VLOOKUP(A1578,BUSINESS!$A$2:$J$2692,7,0)</f>
        <v>0</v>
      </c>
      <c r="Y1578" s="10">
        <f t="array" ref="Y1578">VLOOKUP(A1578,BUSINESS!$A$2:$J$2692,8,0)</f>
        <v>0</v>
      </c>
      <c r="Z1578" s="10">
        <f t="array" ref="Z1578">VLOOKUP(A1578,BUSINESS!$A$2:$J$2692,9,0)</f>
        <v>9.1999999999999998E-2</v>
      </c>
      <c r="AA1578" s="10">
        <f t="array" ref="AA1578">VLOOKUP(A1578,BUSINESS!$A$2:$J$2692,10,0)</f>
        <v>5.5E-2</v>
      </c>
      <c r="AB1578" s="12">
        <f t="shared" si="93"/>
        <v>2293.5794637507488</v>
      </c>
      <c r="AC1578" s="10">
        <f t="shared" si="90"/>
        <v>9.2682744158178554E-4</v>
      </c>
      <c r="AD1578" s="10">
        <f t="shared" si="91"/>
        <v>0</v>
      </c>
      <c r="AE1578" s="10">
        <f t="shared" si="92"/>
        <v>56.171360095865786</v>
      </c>
      <c r="AF1578">
        <f t="shared" si="95"/>
        <v>159.15218693828641</v>
      </c>
    </row>
    <row r="1579" spans="1:32" ht="14.4">
      <c r="A1579" s="7" t="str">
        <f t="shared" si="94"/>
        <v>Micronesia, Fed. Sts.-Oceania 2004</v>
      </c>
      <c r="B1579" s="7" t="s">
        <v>200</v>
      </c>
      <c r="C1579" s="8" t="s">
        <v>80</v>
      </c>
      <c r="D1579" s="9" t="s">
        <v>66</v>
      </c>
      <c r="E1579" s="14">
        <v>0.104</v>
      </c>
      <c r="F1579" s="13">
        <v>239563310</v>
      </c>
      <c r="G1579" s="14">
        <v>233</v>
      </c>
      <c r="H1579" s="14">
        <v>0.154</v>
      </c>
      <c r="I1579" s="10">
        <f t="array" ref="I1579">VLOOKUP(A1579,ENERGY!$A$2:$F$2691,5,0)</f>
        <v>0</v>
      </c>
      <c r="J1579" s="11">
        <f t="array" ref="J1579">VLOOKUP(A1579,ENERGY!$A$2:$F$2691,6,0)</f>
        <v>99</v>
      </c>
      <c r="K1579" s="10">
        <f t="array" ref="K1579">VLOOKUP(A1579,'HUMAN RESOURCES'!$A$2:$M$2692,5,0)</f>
        <v>2.7E-2</v>
      </c>
      <c r="L1579" s="11">
        <f t="array" ref="L1579">VLOOKUP(A1579,'HUMAN RESOURCES'!$A$2:$M$2692,6,0)</f>
        <v>3.7999999999999999E-2</v>
      </c>
      <c r="M1579" s="10">
        <f t="array" ref="M1579">VLOOKUP(A1579,'HUMAN RESOURCES'!$A$2:$M$2692,7,0)</f>
        <v>68</v>
      </c>
      <c r="N1579" s="10">
        <f t="array" ref="N1579">VLOOKUP(A1579,'HUMAN RESOURCES'!$A$2:$M$2692,8,0)</f>
        <v>67</v>
      </c>
      <c r="O1579" s="10">
        <f t="array" ref="O1579">VLOOKUP(A1579,'HUMAN RESOURCES'!$A$2:$M$2692,9,0)</f>
        <v>0.39100000000000001</v>
      </c>
      <c r="P1579" s="10">
        <f t="array" ref="P1579">VLOOKUP(A1579,'HUMAN RESOURCES'!$A$2:$M$2692,10,0)</f>
        <v>0.56999999999999995</v>
      </c>
      <c r="Q1579" s="10">
        <f t="array" ref="Q1579">VLOOKUP(A1579,'HUMAN RESOURCES'!$A$2:$M$2692,11,0)</f>
        <v>0.04</v>
      </c>
      <c r="R1579" s="10">
        <f t="array" ref="R1579">VLOOKUP(A1579,'HUMAN RESOURCES'!$A$2:$M$2692,12,0)</f>
        <v>106575</v>
      </c>
      <c r="S1579" s="10">
        <f t="array" ref="S1579">VLOOKUP(A1579,'HUMAN RESOURCES'!$A$2:$M$2692,13,0)</f>
        <v>0.223</v>
      </c>
      <c r="T1579" s="10">
        <f t="array" ref="T1579">VLOOKUP(A1579,TOURISM!$A$2:$F$2692,5,0)</f>
        <v>19000000</v>
      </c>
      <c r="U1579" s="10">
        <f t="array" ref="U1579">VLOOKUP(A1579,TOURISM!$A$2:$F$2692,6,0)</f>
        <v>7000000</v>
      </c>
      <c r="V1579" s="10">
        <f t="array" ref="V1579">VLOOKUP(A1579,BUSINESS!$A$2:$J$2692,5,0)</f>
        <v>0</v>
      </c>
      <c r="W1579" s="10">
        <f t="array" ref="W1579">VLOOKUP(A1579,BUSINESS!$A$2:$J$2692,6,0)</f>
        <v>16</v>
      </c>
      <c r="X1579" s="10">
        <f t="array" ref="X1579">VLOOKUP(A1579,BUSINESS!$A$2:$J$2692,7,0)</f>
        <v>0</v>
      </c>
      <c r="Y1579" s="10">
        <f t="array" ref="Y1579">VLOOKUP(A1579,BUSINESS!$A$2:$J$2692,8,0)</f>
        <v>0</v>
      </c>
      <c r="Z1579" s="10">
        <f t="array" ref="Z1579">VLOOKUP(A1579,BUSINESS!$A$2:$J$2692,9,0)</f>
        <v>0.11</v>
      </c>
      <c r="AA1579" s="10">
        <f t="array" ref="AA1579">VLOOKUP(A1579,BUSINESS!$A$2:$J$2692,10,0)</f>
        <v>0.12</v>
      </c>
      <c r="AB1579" s="12">
        <f t="shared" si="93"/>
        <v>2247.8377668308704</v>
      </c>
      <c r="AC1579" s="10">
        <f t="shared" si="90"/>
        <v>9.2892329345531312E-4</v>
      </c>
      <c r="AD1579" s="10">
        <f t="shared" si="91"/>
        <v>0</v>
      </c>
      <c r="AE1579" s="10">
        <f t="shared" si="92"/>
        <v>65.681444991789817</v>
      </c>
      <c r="AF1579">
        <f t="shared" si="95"/>
        <v>178.27820783485808</v>
      </c>
    </row>
    <row r="1580" spans="1:32" ht="14.4">
      <c r="A1580" s="7" t="str">
        <f t="shared" si="94"/>
        <v>Micronesia, Fed. Sts.-Oceania 2005</v>
      </c>
      <c r="B1580" s="7" t="s">
        <v>200</v>
      </c>
      <c r="C1580" s="8" t="s">
        <v>80</v>
      </c>
      <c r="D1580" s="9" t="s">
        <v>67</v>
      </c>
      <c r="E1580" s="14">
        <v>0.121</v>
      </c>
      <c r="F1580" s="13">
        <v>249845593</v>
      </c>
      <c r="G1580" s="14">
        <v>285</v>
      </c>
      <c r="H1580" s="14">
        <v>0.16400000000000001</v>
      </c>
      <c r="I1580" s="10">
        <f t="array" ref="I1580">VLOOKUP(A1580,ENERGY!$A$2:$F$2691,5,0)</f>
        <v>0</v>
      </c>
      <c r="J1580" s="11">
        <f t="array" ref="J1580">VLOOKUP(A1580,ENERGY!$A$2:$F$2691,6,0)</f>
        <v>147</v>
      </c>
      <c r="K1580" s="10">
        <f t="array" ref="K1580">VLOOKUP(A1580,'HUMAN RESOURCES'!$A$2:$M$2692,5,0)</f>
        <v>2.5999999999999999E-2</v>
      </c>
      <c r="L1580" s="11">
        <f t="array" ref="L1580">VLOOKUP(A1580,'HUMAN RESOURCES'!$A$2:$M$2692,6,0)</f>
        <v>3.6999999999999998E-2</v>
      </c>
      <c r="M1580" s="10">
        <f t="array" ref="M1580">VLOOKUP(A1580,'HUMAN RESOURCES'!$A$2:$M$2692,7,0)</f>
        <v>69</v>
      </c>
      <c r="N1580" s="10">
        <f t="array" ref="N1580">VLOOKUP(A1580,'HUMAN RESOURCES'!$A$2:$M$2692,8,0)</f>
        <v>67</v>
      </c>
      <c r="O1580" s="10">
        <f t="array" ref="O1580">VLOOKUP(A1580,'HUMAN RESOURCES'!$A$2:$M$2692,9,0)</f>
        <v>0.38800000000000001</v>
      </c>
      <c r="P1580" s="10">
        <f t="array" ref="P1580">VLOOKUP(A1580,'HUMAN RESOURCES'!$A$2:$M$2692,10,0)</f>
        <v>0.57199999999999995</v>
      </c>
      <c r="Q1580" s="10">
        <f t="array" ref="Q1580">VLOOKUP(A1580,'HUMAN RESOURCES'!$A$2:$M$2692,11,0)</f>
        <v>0.04</v>
      </c>
      <c r="R1580" s="10">
        <f t="array" ref="R1580">VLOOKUP(A1580,'HUMAN RESOURCES'!$A$2:$M$2692,12,0)</f>
        <v>106198</v>
      </c>
      <c r="S1580" s="10">
        <f t="array" ref="S1580">VLOOKUP(A1580,'HUMAN RESOURCES'!$A$2:$M$2692,13,0)</f>
        <v>0.223</v>
      </c>
      <c r="T1580" s="10">
        <f t="array" ref="T1580">VLOOKUP(A1580,TOURISM!$A$2:$F$2692,5,0)</f>
        <v>21000000</v>
      </c>
      <c r="U1580" s="10">
        <f t="array" ref="U1580">VLOOKUP(A1580,TOURISM!$A$2:$F$2692,6,0)</f>
        <v>7000000</v>
      </c>
      <c r="V1580" s="10">
        <f t="array" ref="V1580">VLOOKUP(A1580,BUSINESS!$A$2:$J$2692,5,0)</f>
        <v>0.59599999999999997</v>
      </c>
      <c r="W1580" s="10">
        <f t="array" ref="W1580">VLOOKUP(A1580,BUSINESS!$A$2:$J$2692,6,0)</f>
        <v>16</v>
      </c>
      <c r="X1580" s="10">
        <f t="array" ref="X1580">VLOOKUP(A1580,BUSINESS!$A$2:$J$2692,7,0)</f>
        <v>0</v>
      </c>
      <c r="Y1580" s="10">
        <f t="array" ref="Y1580">VLOOKUP(A1580,BUSINESS!$A$2:$J$2692,8,0)</f>
        <v>128</v>
      </c>
      <c r="Z1580" s="10">
        <f t="array" ref="Z1580">VLOOKUP(A1580,BUSINESS!$A$2:$J$2692,9,0)</f>
        <v>0.11899999999999999</v>
      </c>
      <c r="AA1580" s="10">
        <f t="array" ref="AA1580">VLOOKUP(A1580,BUSINESS!$A$2:$J$2692,10,0)</f>
        <v>0.13300000000000001</v>
      </c>
      <c r="AB1580" s="12">
        <f t="shared" si="93"/>
        <v>2352.6393434904612</v>
      </c>
      <c r="AC1580" s="10">
        <f t="shared" si="90"/>
        <v>1.3842068588862315E-3</v>
      </c>
      <c r="AD1580" s="10">
        <f t="shared" si="91"/>
        <v>0</v>
      </c>
      <c r="AE1580" s="10">
        <f t="shared" si="92"/>
        <v>65.914612327915776</v>
      </c>
      <c r="AF1580">
        <f t="shared" si="95"/>
        <v>197.74383698374734</v>
      </c>
    </row>
    <row r="1581" spans="1:32" ht="14.4">
      <c r="A1581" s="7" t="str">
        <f t="shared" si="94"/>
        <v>Micronesia, Fed. Sts.-Oceania 2006</v>
      </c>
      <c r="B1581" s="7" t="s">
        <v>200</v>
      </c>
      <c r="C1581" s="8" t="s">
        <v>80</v>
      </c>
      <c r="D1581" s="9" t="s">
        <v>68</v>
      </c>
      <c r="E1581" s="14">
        <v>0.11899999999999999</v>
      </c>
      <c r="F1581" s="13">
        <v>252991205</v>
      </c>
      <c r="G1581" s="14">
        <v>285</v>
      </c>
      <c r="H1581" s="14">
        <v>0.156</v>
      </c>
      <c r="I1581" s="10">
        <f t="array" ref="I1581">VLOOKUP(A1581,ENERGY!$A$2:$F$2691,5,0)</f>
        <v>0</v>
      </c>
      <c r="J1581" s="11">
        <f t="array" ref="J1581">VLOOKUP(A1581,ENERGY!$A$2:$F$2691,6,0)</f>
        <v>147</v>
      </c>
      <c r="K1581" s="10">
        <f t="array" ref="K1581">VLOOKUP(A1581,'HUMAN RESOURCES'!$A$2:$M$2692,5,0)</f>
        <v>2.5000000000000001E-2</v>
      </c>
      <c r="L1581" s="11">
        <f t="array" ref="L1581">VLOOKUP(A1581,'HUMAN RESOURCES'!$A$2:$M$2692,6,0)</f>
        <v>3.5999999999999997E-2</v>
      </c>
      <c r="M1581" s="10">
        <f t="array" ref="M1581">VLOOKUP(A1581,'HUMAN RESOURCES'!$A$2:$M$2692,7,0)</f>
        <v>69</v>
      </c>
      <c r="N1581" s="10">
        <f t="array" ref="N1581">VLOOKUP(A1581,'HUMAN RESOURCES'!$A$2:$M$2692,8,0)</f>
        <v>67</v>
      </c>
      <c r="O1581" s="10">
        <f t="array" ref="O1581">VLOOKUP(A1581,'HUMAN RESOURCES'!$A$2:$M$2692,9,0)</f>
        <v>0.38500000000000001</v>
      </c>
      <c r="P1581" s="10">
        <f t="array" ref="P1581">VLOOKUP(A1581,'HUMAN RESOURCES'!$A$2:$M$2692,10,0)</f>
        <v>0.57499999999999996</v>
      </c>
      <c r="Q1581" s="10">
        <f t="array" ref="Q1581">VLOOKUP(A1581,'HUMAN RESOURCES'!$A$2:$M$2692,11,0)</f>
        <v>0.04</v>
      </c>
      <c r="R1581" s="10">
        <f t="array" ref="R1581">VLOOKUP(A1581,'HUMAN RESOURCES'!$A$2:$M$2692,12,0)</f>
        <v>105686</v>
      </c>
      <c r="S1581" s="10">
        <f t="array" ref="S1581">VLOOKUP(A1581,'HUMAN RESOURCES'!$A$2:$M$2692,13,0)</f>
        <v>0.223</v>
      </c>
      <c r="T1581" s="10">
        <f t="array" ref="T1581">VLOOKUP(A1581,TOURISM!$A$2:$F$2692,5,0)</f>
        <v>23000000</v>
      </c>
      <c r="U1581" s="10">
        <f t="array" ref="U1581">VLOOKUP(A1581,TOURISM!$A$2:$F$2692,6,0)</f>
        <v>7000000</v>
      </c>
      <c r="V1581" s="10">
        <f t="array" ref="V1581">VLOOKUP(A1581,BUSINESS!$A$2:$J$2692,5,0)</f>
        <v>0.59599999999999997</v>
      </c>
      <c r="W1581" s="10">
        <f t="array" ref="W1581">VLOOKUP(A1581,BUSINESS!$A$2:$J$2692,6,0)</f>
        <v>16</v>
      </c>
      <c r="X1581" s="10">
        <f t="array" ref="X1581">VLOOKUP(A1581,BUSINESS!$A$2:$J$2692,7,0)</f>
        <v>0</v>
      </c>
      <c r="Y1581" s="10">
        <f t="array" ref="Y1581">VLOOKUP(A1581,BUSINESS!$A$2:$J$2692,8,0)</f>
        <v>128</v>
      </c>
      <c r="Z1581" s="10">
        <f t="array" ref="Z1581">VLOOKUP(A1581,BUSINESS!$A$2:$J$2692,9,0)</f>
        <v>0.128</v>
      </c>
      <c r="AA1581" s="10">
        <f t="array" ref="AA1581">VLOOKUP(A1581,BUSINESS!$A$2:$J$2692,10,0)</f>
        <v>0.17599999999999999</v>
      </c>
      <c r="AB1581" s="12">
        <f t="shared" si="93"/>
        <v>2393.8005506878867</v>
      </c>
      <c r="AC1581" s="10">
        <f t="shared" si="90"/>
        <v>1.3909127036693602E-3</v>
      </c>
      <c r="AD1581" s="10">
        <f t="shared" si="91"/>
        <v>0</v>
      </c>
      <c r="AE1581" s="10">
        <f t="shared" si="92"/>
        <v>66.233938269969528</v>
      </c>
      <c r="AF1581">
        <f t="shared" si="95"/>
        <v>217.62579717275705</v>
      </c>
    </row>
    <row r="1582" spans="1:32" ht="14.4">
      <c r="A1582" s="7" t="str">
        <f t="shared" si="94"/>
        <v>Micronesia, Fed. Sts.-Oceania 2007</v>
      </c>
      <c r="B1582" s="7" t="s">
        <v>200</v>
      </c>
      <c r="C1582" s="8" t="s">
        <v>80</v>
      </c>
      <c r="D1582" s="9" t="s">
        <v>69</v>
      </c>
      <c r="E1582" s="14">
        <v>0.12</v>
      </c>
      <c r="F1582" s="13">
        <v>255890836</v>
      </c>
      <c r="G1582" s="14">
        <v>292</v>
      </c>
      <c r="H1582" s="14">
        <v>0.14000000000000001</v>
      </c>
      <c r="I1582" s="10">
        <f t="array" ref="I1582">VLOOKUP(A1582,ENERGY!$A$2:$F$2691,5,0)</f>
        <v>0</v>
      </c>
      <c r="J1582" s="11">
        <f t="array" ref="J1582">VLOOKUP(A1582,ENERGY!$A$2:$F$2691,6,0)</f>
        <v>99</v>
      </c>
      <c r="K1582" s="10">
        <f t="array" ref="K1582">VLOOKUP(A1582,'HUMAN RESOURCES'!$A$2:$M$2692,5,0)</f>
        <v>2.5000000000000001E-2</v>
      </c>
      <c r="L1582" s="11">
        <f t="array" ref="L1582">VLOOKUP(A1582,'HUMAN RESOURCES'!$A$2:$M$2692,6,0)</f>
        <v>3.5000000000000003E-2</v>
      </c>
      <c r="M1582" s="10">
        <f t="array" ref="M1582">VLOOKUP(A1582,'HUMAN RESOURCES'!$A$2:$M$2692,7,0)</f>
        <v>69</v>
      </c>
      <c r="N1582" s="10">
        <f t="array" ref="N1582">VLOOKUP(A1582,'HUMAN RESOURCES'!$A$2:$M$2692,8,0)</f>
        <v>67</v>
      </c>
      <c r="O1582" s="10">
        <f t="array" ref="O1582">VLOOKUP(A1582,'HUMAN RESOURCES'!$A$2:$M$2692,9,0)</f>
        <v>0.38200000000000001</v>
      </c>
      <c r="P1582" s="10">
        <f t="array" ref="P1582">VLOOKUP(A1582,'HUMAN RESOURCES'!$A$2:$M$2692,10,0)</f>
        <v>0.57899999999999996</v>
      </c>
      <c r="Q1582" s="10">
        <f t="array" ref="Q1582">VLOOKUP(A1582,'HUMAN RESOURCES'!$A$2:$M$2692,11,0)</f>
        <v>3.9E-2</v>
      </c>
      <c r="R1582" s="10">
        <f t="array" ref="R1582">VLOOKUP(A1582,'HUMAN RESOURCES'!$A$2:$M$2692,12,0)</f>
        <v>105097</v>
      </c>
      <c r="S1582" s="10">
        <f t="array" ref="S1582">VLOOKUP(A1582,'HUMAN RESOURCES'!$A$2:$M$2692,13,0)</f>
        <v>0.223</v>
      </c>
      <c r="T1582" s="10">
        <f t="array" ref="T1582">VLOOKUP(A1582,TOURISM!$A$2:$F$2692,5,0)</f>
        <v>25000000</v>
      </c>
      <c r="U1582" s="10">
        <f t="array" ref="U1582">VLOOKUP(A1582,TOURISM!$A$2:$F$2692,6,0)</f>
        <v>7000000</v>
      </c>
      <c r="V1582" s="10">
        <f t="array" ref="V1582">VLOOKUP(A1582,BUSINESS!$A$2:$J$2692,5,0)</f>
        <v>0.58699999999999997</v>
      </c>
      <c r="W1582" s="10">
        <f t="array" ref="W1582">VLOOKUP(A1582,BUSINESS!$A$2:$J$2692,6,0)</f>
        <v>16</v>
      </c>
      <c r="X1582" s="10">
        <f t="array" ref="X1582">VLOOKUP(A1582,BUSINESS!$A$2:$J$2692,7,0)</f>
        <v>0</v>
      </c>
      <c r="Y1582" s="10">
        <f t="array" ref="Y1582">VLOOKUP(A1582,BUSINESS!$A$2:$J$2692,8,0)</f>
        <v>128</v>
      </c>
      <c r="Z1582" s="10">
        <f t="array" ref="Z1582">VLOOKUP(A1582,BUSINESS!$A$2:$J$2692,9,0)</f>
        <v>0.13600000000000001</v>
      </c>
      <c r="AA1582" s="10">
        <f t="array" ref="AA1582">VLOOKUP(A1582,BUSINESS!$A$2:$J$2692,10,0)</f>
        <v>0.26100000000000001</v>
      </c>
      <c r="AB1582" s="12">
        <f t="shared" si="93"/>
        <v>2434.8062837188504</v>
      </c>
      <c r="AC1582" s="10">
        <f t="shared" si="90"/>
        <v>9.4198692636326443E-4</v>
      </c>
      <c r="AD1582" s="10">
        <f t="shared" si="91"/>
        <v>0</v>
      </c>
      <c r="AE1582" s="10">
        <f t="shared" si="92"/>
        <v>66.605136207503548</v>
      </c>
      <c r="AF1582">
        <f t="shared" si="95"/>
        <v>237.87548645536981</v>
      </c>
    </row>
    <row r="1583" spans="1:32" ht="14.4">
      <c r="A1583" s="7" t="str">
        <f t="shared" si="94"/>
        <v>Micronesia, Fed. Sts.-Oceania 2008</v>
      </c>
      <c r="B1583" s="7" t="s">
        <v>200</v>
      </c>
      <c r="C1583" s="8" t="s">
        <v>80</v>
      </c>
      <c r="D1583" s="9" t="s">
        <v>70</v>
      </c>
      <c r="E1583" s="14">
        <v>0.129</v>
      </c>
      <c r="F1583" s="13">
        <v>261339642</v>
      </c>
      <c r="G1583" s="14">
        <v>323</v>
      </c>
      <c r="H1583" s="14">
        <v>0.14399999999999999</v>
      </c>
      <c r="J1583" s="11">
        <v>99</v>
      </c>
      <c r="K1583" s="10">
        <f t="array" ref="K1583">VLOOKUP(A1583,'HUMAN RESOURCES'!$A$2:$M$2692,5,0)</f>
        <v>2.4E-2</v>
      </c>
      <c r="L1583" s="11">
        <f t="array" ref="L1583">VLOOKUP(A1583,'HUMAN RESOURCES'!$A$2:$M$2692,6,0)</f>
        <v>3.4000000000000002E-2</v>
      </c>
      <c r="M1583" s="10">
        <f t="array" ref="M1583">VLOOKUP(A1583,'HUMAN RESOURCES'!$A$2:$M$2692,7,0)</f>
        <v>69</v>
      </c>
      <c r="N1583" s="10">
        <f t="array" ref="N1583">VLOOKUP(A1583,'HUMAN RESOURCES'!$A$2:$M$2692,8,0)</f>
        <v>68</v>
      </c>
      <c r="O1583" s="10">
        <f t="array" ref="O1583">VLOOKUP(A1583,'HUMAN RESOURCES'!$A$2:$M$2692,9,0)</f>
        <v>0.378</v>
      </c>
      <c r="P1583" s="10">
        <f t="array" ref="P1583">VLOOKUP(A1583,'HUMAN RESOURCES'!$A$2:$M$2692,10,0)</f>
        <v>0.58299999999999996</v>
      </c>
      <c r="Q1583" s="10">
        <f t="array" ref="Q1583">VLOOKUP(A1583,'HUMAN RESOURCES'!$A$2:$M$2692,11,0)</f>
        <v>3.9E-2</v>
      </c>
      <c r="R1583" s="10">
        <f t="array" ref="R1583">VLOOKUP(A1583,'HUMAN RESOURCES'!$A$2:$M$2692,12,0)</f>
        <v>104498</v>
      </c>
      <c r="S1583" s="10">
        <f t="array" ref="S1583">VLOOKUP(A1583,'HUMAN RESOURCES'!$A$2:$M$2692,13,0)</f>
        <v>0.223</v>
      </c>
      <c r="T1583" s="10">
        <f t="array" ref="T1583">VLOOKUP(A1583,TOURISM!$A$2:$F$2692,5,0)</f>
        <v>27000000</v>
      </c>
      <c r="U1583" s="10">
        <f t="array" ref="U1583">VLOOKUP(A1583,TOURISM!$A$2:$F$2692,6,0)</f>
        <v>7000000</v>
      </c>
      <c r="V1583" s="10">
        <f t="array" ref="V1583">VLOOKUP(A1583,BUSINESS!$A$2:$J$2692,5,0)</f>
        <v>0.58699999999999997</v>
      </c>
      <c r="W1583" s="10">
        <f t="array" ref="W1583">VLOOKUP(A1583,BUSINESS!$A$2:$J$2692,6,0)</f>
        <v>16</v>
      </c>
      <c r="X1583" s="10">
        <f t="array" ref="X1583">VLOOKUP(A1583,BUSINESS!$A$2:$J$2692,7,0)</f>
        <v>0</v>
      </c>
      <c r="Y1583" s="10">
        <f t="array" ref="Y1583">VLOOKUP(A1583,BUSINESS!$A$2:$J$2692,8,0)</f>
        <v>128</v>
      </c>
      <c r="Z1583" s="10">
        <f t="array" ref="Z1583">VLOOKUP(A1583,BUSINESS!$A$2:$J$2692,9,0)</f>
        <v>0.14499999999999999</v>
      </c>
      <c r="AA1583" s="10">
        <f t="array" ref="AA1583">VLOOKUP(A1583,BUSINESS!$A$2:$J$2692,10,0)</f>
        <v>0.26300000000000001</v>
      </c>
      <c r="AB1583" s="12">
        <f t="shared" si="93"/>
        <v>2500.9056824054051</v>
      </c>
      <c r="AC1583" s="10">
        <f t="shared" si="90"/>
        <v>9.473865528526862E-4</v>
      </c>
      <c r="AD1583" s="10">
        <f t="shared" si="91"/>
        <v>0</v>
      </c>
      <c r="AE1583" s="10">
        <f t="shared" si="92"/>
        <v>66.986927979482857</v>
      </c>
      <c r="AF1583">
        <f t="shared" si="95"/>
        <v>258.37815077800531</v>
      </c>
    </row>
    <row r="1584" spans="1:32" ht="14.4">
      <c r="A1584" s="7" t="str">
        <f t="shared" si="94"/>
        <v>Micronesia, Fed. Sts.-Oceania 2009</v>
      </c>
      <c r="B1584" s="7" t="s">
        <v>200</v>
      </c>
      <c r="C1584" s="8" t="s">
        <v>80</v>
      </c>
      <c r="D1584" s="9" t="s">
        <v>71</v>
      </c>
      <c r="E1584" s="14">
        <v>0.13400000000000001</v>
      </c>
      <c r="F1584" s="13">
        <v>277510923</v>
      </c>
      <c r="G1584" s="14">
        <v>357</v>
      </c>
      <c r="H1584" s="14">
        <v>0.154</v>
      </c>
      <c r="I1584" s="10">
        <f t="array" ref="I1584">VLOOKUP(A1584,ENERGY!$A$2:$F$2691,5,0)</f>
        <v>0</v>
      </c>
      <c r="J1584" s="11">
        <f t="array" ref="J1584">VLOOKUP(A1584,ENERGY!$A$2:$F$2691,6,0)</f>
        <v>117</v>
      </c>
      <c r="K1584" s="10">
        <f t="array" ref="K1584">VLOOKUP(A1584,'HUMAN RESOURCES'!$A$2:$M$2692,5,0)</f>
        <v>2.4E-2</v>
      </c>
      <c r="L1584" s="11">
        <f t="array" ref="L1584">VLOOKUP(A1584,'HUMAN RESOURCES'!$A$2:$M$2692,6,0)</f>
        <v>3.3000000000000002E-2</v>
      </c>
      <c r="M1584" s="10">
        <f t="array" ref="M1584">VLOOKUP(A1584,'HUMAN RESOURCES'!$A$2:$M$2692,7,0)</f>
        <v>69</v>
      </c>
      <c r="N1584" s="10">
        <f t="array" ref="N1584">VLOOKUP(A1584,'HUMAN RESOURCES'!$A$2:$M$2692,8,0)</f>
        <v>68</v>
      </c>
      <c r="O1584" s="10">
        <f t="array" ref="O1584">VLOOKUP(A1584,'HUMAN RESOURCES'!$A$2:$M$2692,9,0)</f>
        <v>0.374</v>
      </c>
      <c r="P1584" s="10">
        <f t="array" ref="P1584">VLOOKUP(A1584,'HUMAN RESOURCES'!$A$2:$M$2692,10,0)</f>
        <v>0.58799999999999997</v>
      </c>
      <c r="Q1584" s="10">
        <f t="array" ref="Q1584">VLOOKUP(A1584,'HUMAN RESOURCES'!$A$2:$M$2692,11,0)</f>
        <v>3.9E-2</v>
      </c>
      <c r="R1584" s="10">
        <f t="array" ref="R1584">VLOOKUP(A1584,'HUMAN RESOURCES'!$A$2:$M$2692,12,0)</f>
        <v>103983</v>
      </c>
      <c r="S1584" s="10">
        <f t="array" ref="S1584">VLOOKUP(A1584,'HUMAN RESOURCES'!$A$2:$M$2692,13,0)</f>
        <v>0.223</v>
      </c>
      <c r="T1584" s="10">
        <f t="array" ref="T1584">VLOOKUP(A1584,TOURISM!$A$2:$F$2692,5,0)</f>
        <v>27000000</v>
      </c>
      <c r="U1584" s="10">
        <f t="array" ref="U1584">VLOOKUP(A1584,TOURISM!$A$2:$F$2692,6,0)</f>
        <v>8000000</v>
      </c>
      <c r="V1584" s="10">
        <f t="array" ref="V1584">VLOOKUP(A1584,BUSINESS!$A$2:$J$2692,5,0)</f>
        <v>0.58699999999999997</v>
      </c>
      <c r="W1584" s="10">
        <f t="array" ref="W1584">VLOOKUP(A1584,BUSINESS!$A$2:$J$2692,6,0)</f>
        <v>16</v>
      </c>
      <c r="X1584" s="10">
        <f t="array" ref="X1584">VLOOKUP(A1584,BUSINESS!$A$2:$J$2692,7,0)</f>
        <v>0</v>
      </c>
      <c r="Y1584" s="10">
        <f t="array" ref="Y1584">VLOOKUP(A1584,BUSINESS!$A$2:$J$2692,8,0)</f>
        <v>128</v>
      </c>
      <c r="Z1584" s="10">
        <f t="array" ref="Z1584">VLOOKUP(A1584,BUSINESS!$A$2:$J$2692,9,0)</f>
        <v>0.154</v>
      </c>
      <c r="AA1584" s="10">
        <f t="array" ref="AA1584">VLOOKUP(A1584,BUSINESS!$A$2:$J$2692,10,0)</f>
        <v>0.26400000000000001</v>
      </c>
      <c r="AB1584" s="12">
        <f t="shared" si="93"/>
        <v>2668.8105074868008</v>
      </c>
      <c r="AC1584" s="10">
        <f t="shared" si="90"/>
        <v>1.1251839242953175E-3</v>
      </c>
      <c r="AD1584" s="10">
        <f t="shared" si="91"/>
        <v>0</v>
      </c>
      <c r="AE1584" s="10">
        <f t="shared" si="92"/>
        <v>76.935652943269574</v>
      </c>
      <c r="AF1584">
        <f t="shared" si="95"/>
        <v>259.65782868353483</v>
      </c>
    </row>
    <row r="1585" spans="1:32" ht="14.4">
      <c r="A1585" s="7" t="str">
        <f t="shared" si="94"/>
        <v>Micronesia, Fed. Sts.-Oceania 2010</v>
      </c>
      <c r="B1585" s="7" t="s">
        <v>200</v>
      </c>
      <c r="C1585" s="8" t="s">
        <v>80</v>
      </c>
      <c r="D1585" s="9" t="s">
        <v>72</v>
      </c>
      <c r="E1585" s="14">
        <v>0.13800000000000001</v>
      </c>
      <c r="F1585" s="13">
        <v>294117230</v>
      </c>
      <c r="G1585" s="14">
        <v>393</v>
      </c>
      <c r="H1585" s="14">
        <v>0.151</v>
      </c>
      <c r="J1585" s="11">
        <v>117</v>
      </c>
      <c r="K1585" s="10">
        <f t="array" ref="K1585">VLOOKUP(A1585,'HUMAN RESOURCES'!$A$2:$M$2692,5,0)</f>
        <v>2.4E-2</v>
      </c>
      <c r="L1585" s="11">
        <f t="array" ref="L1585">VLOOKUP(A1585,'HUMAN RESOURCES'!$A$2:$M$2692,6,0)</f>
        <v>3.3000000000000002E-2</v>
      </c>
      <c r="M1585" s="10">
        <f t="array" ref="M1585">VLOOKUP(A1585,'HUMAN RESOURCES'!$A$2:$M$2692,7,0)</f>
        <v>69</v>
      </c>
      <c r="N1585" s="10">
        <f t="array" ref="N1585">VLOOKUP(A1585,'HUMAN RESOURCES'!$A$2:$M$2692,8,0)</f>
        <v>68</v>
      </c>
      <c r="O1585" s="10">
        <f t="array" ref="O1585">VLOOKUP(A1585,'HUMAN RESOURCES'!$A$2:$M$2692,9,0)</f>
        <v>0.36899999999999999</v>
      </c>
      <c r="P1585" s="10">
        <f t="array" ref="P1585">VLOOKUP(A1585,'HUMAN RESOURCES'!$A$2:$M$2692,10,0)</f>
        <v>0.59299999999999997</v>
      </c>
      <c r="Q1585" s="10">
        <f t="array" ref="Q1585">VLOOKUP(A1585,'HUMAN RESOURCES'!$A$2:$M$2692,11,0)</f>
        <v>3.7999999999999999E-2</v>
      </c>
      <c r="R1585" s="10">
        <f t="array" ref="R1585">VLOOKUP(A1585,'HUMAN RESOURCES'!$A$2:$M$2692,12,0)</f>
        <v>103619</v>
      </c>
      <c r="S1585" s="10">
        <f t="array" ref="S1585">VLOOKUP(A1585,'HUMAN RESOURCES'!$A$2:$M$2692,13,0)</f>
        <v>0.223</v>
      </c>
      <c r="T1585" s="10">
        <f t="array" ref="T1585">VLOOKUP(A1585,TOURISM!$A$2:$F$2692,5,0)</f>
        <v>29000000</v>
      </c>
      <c r="U1585" s="10">
        <f t="array" ref="U1585">VLOOKUP(A1585,TOURISM!$A$2:$F$2692,6,0)</f>
        <v>8000000</v>
      </c>
      <c r="V1585" s="10">
        <f t="array" ref="V1585">VLOOKUP(A1585,BUSINESS!$A$2:$J$2692,5,0)</f>
        <v>0.58699999999999997</v>
      </c>
      <c r="W1585" s="10">
        <f t="array" ref="W1585">VLOOKUP(A1585,BUSINESS!$A$2:$J$2692,6,0)</f>
        <v>16</v>
      </c>
      <c r="X1585" s="10">
        <f t="array" ref="X1585">VLOOKUP(A1585,BUSINESS!$A$2:$J$2692,7,0)</f>
        <v>0</v>
      </c>
      <c r="Y1585" s="10">
        <f t="array" ref="Y1585">VLOOKUP(A1585,BUSINESS!$A$2:$J$2692,8,0)</f>
        <v>128</v>
      </c>
      <c r="Z1585" s="10">
        <f t="array" ref="Z1585">VLOOKUP(A1585,BUSINESS!$A$2:$J$2692,9,0)</f>
        <v>0.2</v>
      </c>
      <c r="AA1585" s="10">
        <f t="array" ref="AA1585">VLOOKUP(A1585,BUSINESS!$A$2:$J$2692,10,0)</f>
        <v>0.26600000000000001</v>
      </c>
      <c r="AB1585" s="12">
        <f t="shared" si="93"/>
        <v>2838.4488366033256</v>
      </c>
      <c r="AC1585" s="10">
        <f t="shared" si="90"/>
        <v>1.1291365483164285E-3</v>
      </c>
      <c r="AD1585" s="10">
        <f t="shared" si="91"/>
        <v>0</v>
      </c>
      <c r="AE1585" s="10">
        <f t="shared" si="92"/>
        <v>77.205917833601944</v>
      </c>
      <c r="AF1585">
        <f t="shared" si="95"/>
        <v>279.87145214680703</v>
      </c>
    </row>
    <row r="1586" spans="1:32" ht="14.4">
      <c r="A1586" s="7" t="str">
        <f t="shared" si="94"/>
        <v>Micronesia, Fed. Sts.-Oceania 2011</v>
      </c>
      <c r="B1586" s="7" t="s">
        <v>200</v>
      </c>
      <c r="C1586" s="8" t="s">
        <v>80</v>
      </c>
      <c r="D1586" s="9" t="s">
        <v>73</v>
      </c>
      <c r="E1586" s="14">
        <v>0.13700000000000001</v>
      </c>
      <c r="F1586" s="13">
        <v>310287519</v>
      </c>
      <c r="G1586" s="14">
        <v>412</v>
      </c>
      <c r="H1586" s="14">
        <v>0.14399999999999999</v>
      </c>
      <c r="I1586" s="10">
        <f t="array" ref="I1586">VLOOKUP(A1586,ENERGY!$A$2:$F$2691,5,0)</f>
        <v>0</v>
      </c>
      <c r="J1586" s="11">
        <f t="array" ref="J1586">VLOOKUP(A1586,ENERGY!$A$2:$F$2691,6,0)</f>
        <v>103</v>
      </c>
      <c r="K1586" s="10">
        <f t="array" ref="K1586">VLOOKUP(A1586,'HUMAN RESOURCES'!$A$2:$M$2692,5,0)</f>
        <v>2.4E-2</v>
      </c>
      <c r="L1586" s="11">
        <f t="array" ref="L1586">VLOOKUP(A1586,'HUMAN RESOURCES'!$A$2:$M$2692,6,0)</f>
        <v>3.2000000000000001E-2</v>
      </c>
      <c r="M1586" s="10">
        <f t="array" ref="M1586">VLOOKUP(A1586,'HUMAN RESOURCES'!$A$2:$M$2692,7,0)</f>
        <v>70</v>
      </c>
      <c r="N1586" s="10">
        <f t="array" ref="N1586">VLOOKUP(A1586,'HUMAN RESOURCES'!$A$2:$M$2692,8,0)</f>
        <v>68</v>
      </c>
      <c r="O1586" s="10">
        <f t="array" ref="O1586">VLOOKUP(A1586,'HUMAN RESOURCES'!$A$2:$M$2692,9,0)</f>
        <v>0.36399999999999999</v>
      </c>
      <c r="P1586" s="10">
        <f t="array" ref="P1586">VLOOKUP(A1586,'HUMAN RESOURCES'!$A$2:$M$2692,10,0)</f>
        <v>0.59699999999999998</v>
      </c>
      <c r="Q1586" s="10">
        <f t="array" ref="Q1586">VLOOKUP(A1586,'HUMAN RESOURCES'!$A$2:$M$2692,11,0)</f>
        <v>3.9E-2</v>
      </c>
      <c r="R1586" s="10">
        <f t="array" ref="R1586">VLOOKUP(A1586,'HUMAN RESOURCES'!$A$2:$M$2692,12,0)</f>
        <v>103424</v>
      </c>
      <c r="S1586" s="10">
        <f t="array" ref="S1586">VLOOKUP(A1586,'HUMAN RESOURCES'!$A$2:$M$2692,13,0)</f>
        <v>0.223</v>
      </c>
      <c r="T1586" s="10">
        <f t="array" ref="T1586">VLOOKUP(A1586,TOURISM!$A$2:$F$2692,5,0)</f>
        <v>26000000</v>
      </c>
      <c r="U1586" s="10">
        <f t="array" ref="U1586">VLOOKUP(A1586,TOURISM!$A$2:$F$2692,6,0)</f>
        <v>8000000</v>
      </c>
      <c r="V1586" s="10">
        <f t="array" ref="V1586">VLOOKUP(A1586,BUSINESS!$A$2:$J$2692,5,0)</f>
        <v>0.59</v>
      </c>
      <c r="W1586" s="10">
        <f t="array" ref="W1586">VLOOKUP(A1586,BUSINESS!$A$2:$J$2692,6,0)</f>
        <v>16</v>
      </c>
      <c r="X1586" s="10">
        <f t="array" ref="X1586">VLOOKUP(A1586,BUSINESS!$A$2:$J$2692,7,0)</f>
        <v>0</v>
      </c>
      <c r="Y1586" s="10">
        <f t="array" ref="Y1586">VLOOKUP(A1586,BUSINESS!$A$2:$J$2692,8,0)</f>
        <v>128</v>
      </c>
      <c r="Z1586" s="10">
        <f t="array" ref="Z1586">VLOOKUP(A1586,BUSINESS!$A$2:$J$2692,9,0)</f>
        <v>0.22800000000000001</v>
      </c>
      <c r="AA1586" s="10">
        <f t="array" ref="AA1586">VLOOKUP(A1586,BUSINESS!$A$2:$J$2692,10,0)</f>
        <v>0.26700000000000002</v>
      </c>
      <c r="AB1586" s="12">
        <f t="shared" si="93"/>
        <v>3000.1500522122524</v>
      </c>
      <c r="AC1586" s="10">
        <f t="shared" si="90"/>
        <v>9.9590037128712873E-4</v>
      </c>
      <c r="AD1586" s="10">
        <f t="shared" si="91"/>
        <v>0</v>
      </c>
      <c r="AE1586" s="10">
        <f t="shared" si="92"/>
        <v>77.351485148514854</v>
      </c>
      <c r="AF1586">
        <f t="shared" si="95"/>
        <v>251.39232673267327</v>
      </c>
    </row>
    <row r="1587" spans="1:32" ht="14.4">
      <c r="A1587" s="7" t="str">
        <f t="shared" si="94"/>
        <v>Micronesia, Fed. Sts.-Oceania 2012</v>
      </c>
      <c r="B1587" s="7" t="s">
        <v>200</v>
      </c>
      <c r="C1587" s="8" t="s">
        <v>80</v>
      </c>
      <c r="D1587" s="9" t="s">
        <v>74</v>
      </c>
      <c r="E1587" s="14">
        <v>0.128</v>
      </c>
      <c r="F1587" s="13">
        <v>326160961</v>
      </c>
      <c r="G1587" s="14">
        <v>405</v>
      </c>
      <c r="H1587" s="14">
        <v>0.14299999999999999</v>
      </c>
      <c r="J1587" s="11">
        <v>103</v>
      </c>
      <c r="K1587" s="10">
        <f t="array" ref="K1587">VLOOKUP(A1587,'HUMAN RESOURCES'!$A$2:$M$2692,5,0)</f>
        <v>2.4E-2</v>
      </c>
      <c r="L1587" s="11">
        <f t="array" ref="L1587">VLOOKUP(A1587,'HUMAN RESOURCES'!$A$2:$M$2692,6,0)</f>
        <v>3.1E-2</v>
      </c>
      <c r="M1587" s="10">
        <f t="array" ref="M1587">VLOOKUP(A1587,'HUMAN RESOURCES'!$A$2:$M$2692,7,0)</f>
        <v>70</v>
      </c>
      <c r="N1587" s="10">
        <f t="array" ref="N1587">VLOOKUP(A1587,'HUMAN RESOURCES'!$A$2:$M$2692,8,0)</f>
        <v>68</v>
      </c>
      <c r="O1587" s="10">
        <f t="array" ref="O1587">VLOOKUP(A1587,'HUMAN RESOURCES'!$A$2:$M$2692,9,0)</f>
        <v>0.35799999999999998</v>
      </c>
      <c r="P1587" s="10">
        <f t="array" ref="P1587">VLOOKUP(A1587,'HUMAN RESOURCES'!$A$2:$M$2692,10,0)</f>
        <v>0.60199999999999998</v>
      </c>
      <c r="Q1587" s="10">
        <f t="array" ref="Q1587">VLOOKUP(A1587,'HUMAN RESOURCES'!$A$2:$M$2692,11,0)</f>
        <v>3.9E-2</v>
      </c>
      <c r="R1587" s="10">
        <f t="array" ref="R1587">VLOOKUP(A1587,'HUMAN RESOURCES'!$A$2:$M$2692,12,0)</f>
        <v>103395</v>
      </c>
      <c r="S1587" s="10">
        <f t="array" ref="S1587">VLOOKUP(A1587,'HUMAN RESOURCES'!$A$2:$M$2692,13,0)</f>
        <v>0.223</v>
      </c>
      <c r="T1587" s="10">
        <f t="array" ref="T1587">VLOOKUP(A1587,TOURISM!$A$2:$F$2692,5,0)</f>
        <v>0</v>
      </c>
      <c r="U1587" s="10">
        <v>8000000</v>
      </c>
      <c r="V1587" s="10">
        <f t="array" ref="V1587">VLOOKUP(A1587,BUSINESS!$A$2:$J$2692,5,0)</f>
        <v>0.59899999999999998</v>
      </c>
      <c r="W1587" s="10">
        <f t="array" ref="W1587">VLOOKUP(A1587,BUSINESS!$A$2:$J$2692,6,0)</f>
        <v>16</v>
      </c>
      <c r="X1587" s="10">
        <f t="array" ref="X1587">VLOOKUP(A1587,BUSINESS!$A$2:$J$2692,7,0)</f>
        <v>150</v>
      </c>
      <c r="Y1587" s="10">
        <f t="array" ref="Y1587">VLOOKUP(A1587,BUSINESS!$A$2:$J$2692,8,0)</f>
        <v>128</v>
      </c>
      <c r="Z1587" s="10">
        <f t="array" ref="Z1587">VLOOKUP(A1587,BUSINESS!$A$2:$J$2692,9,0)</f>
        <v>0.26</v>
      </c>
      <c r="AA1587" s="10">
        <f t="array" ref="AA1587">VLOOKUP(A1587,BUSINESS!$A$2:$J$2692,10,0)</f>
        <v>0.30199999999999999</v>
      </c>
      <c r="AB1587" s="12">
        <f t="shared" si="93"/>
        <v>3154.5138643067849</v>
      </c>
      <c r="AC1587" s="10">
        <f t="shared" si="90"/>
        <v>9.9617969921176079E-4</v>
      </c>
      <c r="AD1587" s="10">
        <f t="shared" si="91"/>
        <v>0</v>
      </c>
      <c r="AE1587" s="10">
        <f t="shared" si="92"/>
        <v>77.373180521301805</v>
      </c>
      <c r="AF1587">
        <f t="shared" si="95"/>
        <v>0</v>
      </c>
    </row>
    <row r="1588" spans="1:32" ht="14.4">
      <c r="A1588" s="7" t="str">
        <f t="shared" si="94"/>
        <v>Moldova-Europe 2000</v>
      </c>
      <c r="B1588" s="7" t="s">
        <v>201</v>
      </c>
      <c r="C1588" s="8" t="s">
        <v>76</v>
      </c>
      <c r="D1588" s="9" t="s">
        <v>62</v>
      </c>
      <c r="E1588" s="14">
        <v>6.7000000000000004E-2</v>
      </c>
      <c r="F1588" s="13">
        <v>1288420223</v>
      </c>
      <c r="G1588" s="14">
        <v>24</v>
      </c>
      <c r="H1588" s="14">
        <v>0.33800000000000002</v>
      </c>
      <c r="I1588" s="10">
        <f t="array" ref="I1588">VLOOKUP(A1588,ENERGY!$A$2:$F$2691,5,0)</f>
        <v>0</v>
      </c>
      <c r="J1588" s="11">
        <f t="array" ref="J1588">VLOOKUP(A1588,ENERGY!$A$2:$F$2691,6,0)</f>
        <v>0</v>
      </c>
      <c r="K1588" s="10">
        <f t="array" ref="K1588">VLOOKUP(A1588,'HUMAN RESOURCES'!$A$2:$M$2692,5,0)</f>
        <v>1.2E-2</v>
      </c>
      <c r="L1588" s="11">
        <f t="array" ref="L1588">VLOOKUP(A1588,'HUMAN RESOURCES'!$A$2:$M$2692,6,0)</f>
        <v>2.5000000000000001E-2</v>
      </c>
      <c r="M1588" s="10">
        <f t="array" ref="M1588">VLOOKUP(A1588,'HUMAN RESOURCES'!$A$2:$M$2692,7,0)</f>
        <v>71</v>
      </c>
      <c r="N1588" s="10">
        <f t="array" ref="N1588">VLOOKUP(A1588,'HUMAN RESOURCES'!$A$2:$M$2692,8,0)</f>
        <v>63</v>
      </c>
      <c r="O1588" s="10">
        <f t="array" ref="O1588">VLOOKUP(A1588,'HUMAN RESOURCES'!$A$2:$M$2692,9,0)</f>
        <v>0.23699999999999999</v>
      </c>
      <c r="P1588" s="10">
        <f t="array" ref="P1588">VLOOKUP(A1588,'HUMAN RESOURCES'!$A$2:$M$2692,10,0)</f>
        <v>0.66300000000000003</v>
      </c>
      <c r="Q1588" s="10">
        <f t="array" ref="Q1588">VLOOKUP(A1588,'HUMAN RESOURCES'!$A$2:$M$2692,11,0)</f>
        <v>0.1</v>
      </c>
      <c r="R1588" s="10">
        <f t="array" ref="R1588">VLOOKUP(A1588,'HUMAN RESOURCES'!$A$2:$M$2692,12,0)</f>
        <v>3639592</v>
      </c>
      <c r="S1588" s="10">
        <f t="array" ref="S1588">VLOOKUP(A1588,'HUMAN RESOURCES'!$A$2:$M$2692,13,0)</f>
        <v>0.45800000000000002</v>
      </c>
      <c r="T1588" s="10">
        <f t="array" ref="T1588">VLOOKUP(A1588,TOURISM!$A$2:$F$2692,5,0)</f>
        <v>57000000</v>
      </c>
      <c r="U1588" s="10">
        <f t="array" ref="U1588">VLOOKUP(A1588,TOURISM!$A$2:$F$2692,6,0)</f>
        <v>86000000</v>
      </c>
      <c r="V1588" s="10">
        <f t="array" ref="V1588">VLOOKUP(A1588,BUSINESS!$A$2:$J$2692,5,0)</f>
        <v>0</v>
      </c>
      <c r="W1588" s="10">
        <f t="array" ref="W1588">VLOOKUP(A1588,BUSINESS!$A$2:$J$2692,6,0)</f>
        <v>0</v>
      </c>
      <c r="X1588" s="10">
        <f t="array" ref="X1588">VLOOKUP(A1588,BUSINESS!$A$2:$J$2692,7,0)</f>
        <v>0</v>
      </c>
      <c r="Y1588" s="10">
        <f t="array" ref="Y1588">VLOOKUP(A1588,BUSINESS!$A$2:$J$2692,8,0)</f>
        <v>0</v>
      </c>
      <c r="Z1588" s="10">
        <f t="array" ref="Z1588">VLOOKUP(A1588,BUSINESS!$A$2:$J$2692,9,0)</f>
        <v>1.2999999999999999E-2</v>
      </c>
      <c r="AA1588" s="10">
        <f t="array" ref="AA1588">VLOOKUP(A1588,BUSINESS!$A$2:$J$2692,10,0)</f>
        <v>3.4000000000000002E-2</v>
      </c>
      <c r="AB1588" s="12">
        <f t="shared" si="93"/>
        <v>354.00127898951308</v>
      </c>
      <c r="AC1588" s="10">
        <f t="shared" si="90"/>
        <v>0</v>
      </c>
      <c r="AD1588" s="10">
        <f t="shared" si="91"/>
        <v>0</v>
      </c>
      <c r="AE1588" s="10">
        <f t="shared" si="92"/>
        <v>23.629022154131562</v>
      </c>
      <c r="AF1588">
        <f t="shared" si="95"/>
        <v>15.661096078901151</v>
      </c>
    </row>
    <row r="1589" spans="1:32" ht="14.4">
      <c r="A1589" s="7" t="str">
        <f t="shared" si="94"/>
        <v>Moldova-Europe 2001</v>
      </c>
      <c r="B1589" s="7" t="s">
        <v>201</v>
      </c>
      <c r="C1589" s="8" t="s">
        <v>76</v>
      </c>
      <c r="D1589" s="9" t="s">
        <v>63</v>
      </c>
      <c r="E1589" s="14">
        <v>7.0999999999999994E-2</v>
      </c>
      <c r="F1589" s="13">
        <v>1480656884</v>
      </c>
      <c r="G1589" s="14">
        <v>29</v>
      </c>
      <c r="H1589" s="14">
        <v>0.28699999999999998</v>
      </c>
      <c r="I1589" s="10">
        <f t="array" ref="I1589">VLOOKUP(A1589,ENERGY!$A$2:$F$2691,5,0)</f>
        <v>3331</v>
      </c>
      <c r="J1589" s="11">
        <f t="array" ref="J1589">VLOOKUP(A1589,ENERGY!$A$2:$F$2691,6,0)</f>
        <v>0</v>
      </c>
      <c r="K1589" s="10">
        <f t="array" ref="K1589">VLOOKUP(A1589,'HUMAN RESOURCES'!$A$2:$M$2692,5,0)</f>
        <v>1.2E-2</v>
      </c>
      <c r="L1589" s="11">
        <f t="array" ref="L1589">VLOOKUP(A1589,'HUMAN RESOURCES'!$A$2:$M$2692,6,0)</f>
        <v>2.4E-2</v>
      </c>
      <c r="M1589" s="10">
        <f t="array" ref="M1589">VLOOKUP(A1589,'HUMAN RESOURCES'!$A$2:$M$2692,7,0)</f>
        <v>71</v>
      </c>
      <c r="N1589" s="10">
        <f t="array" ref="N1589">VLOOKUP(A1589,'HUMAN RESOURCES'!$A$2:$M$2692,8,0)</f>
        <v>63</v>
      </c>
      <c r="O1589" s="10">
        <f t="array" ref="O1589">VLOOKUP(A1589,'HUMAN RESOURCES'!$A$2:$M$2692,9,0)</f>
        <v>0.22800000000000001</v>
      </c>
      <c r="P1589" s="10">
        <f t="array" ref="P1589">VLOOKUP(A1589,'HUMAN RESOURCES'!$A$2:$M$2692,10,0)</f>
        <v>0.66900000000000004</v>
      </c>
      <c r="Q1589" s="10">
        <f t="array" ref="Q1589">VLOOKUP(A1589,'HUMAN RESOURCES'!$A$2:$M$2692,11,0)</f>
        <v>0.10199999999999999</v>
      </c>
      <c r="R1589" s="10">
        <f t="array" ref="R1589">VLOOKUP(A1589,'HUMAN RESOURCES'!$A$2:$M$2692,12,0)</f>
        <v>3631462</v>
      </c>
      <c r="S1589" s="10">
        <f t="array" ref="S1589">VLOOKUP(A1589,'HUMAN RESOURCES'!$A$2:$M$2692,13,0)</f>
        <v>0.45700000000000002</v>
      </c>
      <c r="T1589" s="10">
        <f t="array" ref="T1589">VLOOKUP(A1589,TOURISM!$A$2:$F$2692,5,0)</f>
        <v>58000000</v>
      </c>
      <c r="U1589" s="10">
        <f t="array" ref="U1589">VLOOKUP(A1589,TOURISM!$A$2:$F$2692,6,0)</f>
        <v>90000000</v>
      </c>
      <c r="V1589" s="10">
        <f t="array" ref="V1589">VLOOKUP(A1589,BUSINESS!$A$2:$J$2692,5,0)</f>
        <v>0</v>
      </c>
      <c r="W1589" s="10">
        <f t="array" ref="W1589">VLOOKUP(A1589,BUSINESS!$A$2:$J$2692,6,0)</f>
        <v>0</v>
      </c>
      <c r="X1589" s="10">
        <f t="array" ref="X1589">VLOOKUP(A1589,BUSINESS!$A$2:$J$2692,7,0)</f>
        <v>0</v>
      </c>
      <c r="Y1589" s="10">
        <f t="array" ref="Y1589">VLOOKUP(A1589,BUSINESS!$A$2:$J$2692,8,0)</f>
        <v>0</v>
      </c>
      <c r="Z1589" s="10">
        <f t="array" ref="Z1589">VLOOKUP(A1589,BUSINESS!$A$2:$J$2692,9,0)</f>
        <v>1.4999999999999999E-2</v>
      </c>
      <c r="AA1589" s="10">
        <f t="array" ref="AA1589">VLOOKUP(A1589,BUSINESS!$A$2:$J$2692,10,0)</f>
        <v>5.6000000000000001E-2</v>
      </c>
      <c r="AB1589" s="12">
        <f t="shared" si="93"/>
        <v>407.73024308116123</v>
      </c>
      <c r="AC1589" s="10">
        <f t="shared" si="90"/>
        <v>0</v>
      </c>
      <c r="AD1589" s="10">
        <f t="shared" si="91"/>
        <v>9.1726142253450538E-4</v>
      </c>
      <c r="AE1589" s="10">
        <f t="shared" si="92"/>
        <v>24.783406793186877</v>
      </c>
      <c r="AF1589">
        <f t="shared" si="95"/>
        <v>15.971528822275987</v>
      </c>
    </row>
    <row r="1590" spans="1:32" ht="14.4">
      <c r="A1590" s="7" t="str">
        <f t="shared" si="94"/>
        <v>Moldova-Europe 2002</v>
      </c>
      <c r="B1590" s="7" t="s">
        <v>201</v>
      </c>
      <c r="C1590" s="8" t="s">
        <v>76</v>
      </c>
      <c r="D1590" s="9" t="s">
        <v>64</v>
      </c>
      <c r="E1590" s="14">
        <v>8.1000000000000003E-2</v>
      </c>
      <c r="F1590" s="13">
        <v>1661818168</v>
      </c>
      <c r="G1590" s="14">
        <v>37</v>
      </c>
      <c r="H1590" s="14">
        <v>0.23499999999999999</v>
      </c>
      <c r="I1590" s="10">
        <f t="array" ref="I1590">VLOOKUP(A1590,ENERGY!$A$2:$F$2691,5,0)</f>
        <v>3426</v>
      </c>
      <c r="J1590" s="11">
        <f t="array" ref="J1590">VLOOKUP(A1590,ENERGY!$A$2:$F$2691,6,0)</f>
        <v>4855</v>
      </c>
      <c r="K1590" s="10">
        <f t="array" ref="K1590">VLOOKUP(A1590,'HUMAN RESOURCES'!$A$2:$M$2692,5,0)</f>
        <v>1.2E-2</v>
      </c>
      <c r="L1590" s="11">
        <f t="array" ref="L1590">VLOOKUP(A1590,'HUMAN RESOURCES'!$A$2:$M$2692,6,0)</f>
        <v>2.3E-2</v>
      </c>
      <c r="M1590" s="10">
        <f t="array" ref="M1590">VLOOKUP(A1590,'HUMAN RESOURCES'!$A$2:$M$2692,7,0)</f>
        <v>71</v>
      </c>
      <c r="N1590" s="10">
        <f t="array" ref="N1590">VLOOKUP(A1590,'HUMAN RESOURCES'!$A$2:$M$2692,8,0)</f>
        <v>63</v>
      </c>
      <c r="O1590" s="10">
        <f t="array" ref="O1590">VLOOKUP(A1590,'HUMAN RESOURCES'!$A$2:$M$2692,9,0)</f>
        <v>0.219</v>
      </c>
      <c r="P1590" s="10">
        <f t="array" ref="P1590">VLOOKUP(A1590,'HUMAN RESOURCES'!$A$2:$M$2692,10,0)</f>
        <v>0.67600000000000005</v>
      </c>
      <c r="Q1590" s="10">
        <f t="array" ref="Q1590">VLOOKUP(A1590,'HUMAN RESOURCES'!$A$2:$M$2692,11,0)</f>
        <v>0.105</v>
      </c>
      <c r="R1590" s="10">
        <f t="array" ref="R1590">VLOOKUP(A1590,'HUMAN RESOURCES'!$A$2:$M$2692,12,0)</f>
        <v>3623062</v>
      </c>
      <c r="S1590" s="10">
        <f t="array" ref="S1590">VLOOKUP(A1590,'HUMAN RESOURCES'!$A$2:$M$2692,13,0)</f>
        <v>0.45600000000000002</v>
      </c>
      <c r="T1590" s="10">
        <f t="array" ref="T1590">VLOOKUP(A1590,TOURISM!$A$2:$F$2692,5,0)</f>
        <v>72000000</v>
      </c>
      <c r="U1590" s="10">
        <f t="array" ref="U1590">VLOOKUP(A1590,TOURISM!$A$2:$F$2692,6,0)</f>
        <v>109000000</v>
      </c>
      <c r="V1590" s="10">
        <f t="array" ref="V1590">VLOOKUP(A1590,BUSINESS!$A$2:$J$2692,5,0)</f>
        <v>0</v>
      </c>
      <c r="W1590" s="10">
        <f t="array" ref="W1590">VLOOKUP(A1590,BUSINESS!$A$2:$J$2692,6,0)</f>
        <v>0</v>
      </c>
      <c r="X1590" s="10">
        <f t="array" ref="X1590">VLOOKUP(A1590,BUSINESS!$A$2:$J$2692,7,0)</f>
        <v>0</v>
      </c>
      <c r="Y1590" s="10">
        <f t="array" ref="Y1590">VLOOKUP(A1590,BUSINESS!$A$2:$J$2692,8,0)</f>
        <v>0</v>
      </c>
      <c r="Z1590" s="10">
        <f t="array" ref="Z1590">VLOOKUP(A1590,BUSINESS!$A$2:$J$2692,9,0)</f>
        <v>3.7999999999999999E-2</v>
      </c>
      <c r="AA1590" s="10">
        <f t="array" ref="AA1590">VLOOKUP(A1590,BUSINESS!$A$2:$J$2692,10,0)</f>
        <v>8.5000000000000006E-2</v>
      </c>
      <c r="AB1590" s="12">
        <f t="shared" si="93"/>
        <v>458.67781671966969</v>
      </c>
      <c r="AC1590" s="10">
        <f t="shared" si="90"/>
        <v>1.3400267508532839E-3</v>
      </c>
      <c r="AD1590" s="10">
        <f t="shared" si="91"/>
        <v>9.4560899040645728E-4</v>
      </c>
      <c r="AE1590" s="10">
        <f t="shared" si="92"/>
        <v>30.085049607210696</v>
      </c>
      <c r="AF1590">
        <f t="shared" si="95"/>
        <v>19.872693318524497</v>
      </c>
    </row>
    <row r="1591" spans="1:32" ht="14.4">
      <c r="A1591" s="7" t="str">
        <f t="shared" si="94"/>
        <v>Moldova-Europe 2003</v>
      </c>
      <c r="B1591" s="7" t="s">
        <v>201</v>
      </c>
      <c r="C1591" s="8" t="s">
        <v>76</v>
      </c>
      <c r="D1591" s="9" t="s">
        <v>65</v>
      </c>
      <c r="E1591" s="14">
        <v>8.3000000000000004E-2</v>
      </c>
      <c r="F1591" s="13">
        <v>1980901554</v>
      </c>
      <c r="G1591" s="14">
        <v>46</v>
      </c>
      <c r="H1591" s="14">
        <v>0.193</v>
      </c>
      <c r="I1591" s="10">
        <f t="array" ref="I1591">VLOOKUP(A1591,ENERGY!$A$2:$F$2691,5,0)</f>
        <v>3171</v>
      </c>
      <c r="J1591" s="11">
        <f t="array" ref="J1591">VLOOKUP(A1591,ENERGY!$A$2:$F$2691,6,0)</f>
        <v>4547</v>
      </c>
      <c r="K1591" s="10">
        <f t="array" ref="K1591">VLOOKUP(A1591,'HUMAN RESOURCES'!$A$2:$M$2692,5,0)</f>
        <v>1.2E-2</v>
      </c>
      <c r="L1591" s="11">
        <f t="array" ref="L1591">VLOOKUP(A1591,'HUMAN RESOURCES'!$A$2:$M$2692,6,0)</f>
        <v>2.1000000000000001E-2</v>
      </c>
      <c r="M1591" s="10">
        <f t="array" ref="M1591">VLOOKUP(A1591,'HUMAN RESOURCES'!$A$2:$M$2692,7,0)</f>
        <v>72</v>
      </c>
      <c r="N1591" s="10">
        <f t="array" ref="N1591">VLOOKUP(A1591,'HUMAN RESOURCES'!$A$2:$M$2692,8,0)</f>
        <v>64</v>
      </c>
      <c r="O1591" s="10">
        <f t="array" ref="O1591">VLOOKUP(A1591,'HUMAN RESOURCES'!$A$2:$M$2692,9,0)</f>
        <v>0.20799999999999999</v>
      </c>
      <c r="P1591" s="10">
        <f t="array" ref="P1591">VLOOKUP(A1591,'HUMAN RESOURCES'!$A$2:$M$2692,10,0)</f>
        <v>0.68300000000000005</v>
      </c>
      <c r="Q1591" s="10">
        <f t="array" ref="Q1591">VLOOKUP(A1591,'HUMAN RESOURCES'!$A$2:$M$2692,11,0)</f>
        <v>0.108</v>
      </c>
      <c r="R1591" s="10">
        <f t="array" ref="R1591">VLOOKUP(A1591,'HUMAN RESOURCES'!$A$2:$M$2692,12,0)</f>
        <v>3612874</v>
      </c>
      <c r="S1591" s="10">
        <f t="array" ref="S1591">VLOOKUP(A1591,'HUMAN RESOURCES'!$A$2:$M$2692,13,0)</f>
        <v>0.45500000000000002</v>
      </c>
      <c r="T1591" s="10">
        <f t="array" ref="T1591">VLOOKUP(A1591,TOURISM!$A$2:$F$2692,5,0)</f>
        <v>79000000</v>
      </c>
      <c r="U1591" s="10">
        <f t="array" ref="U1591">VLOOKUP(A1591,TOURISM!$A$2:$F$2692,6,0)</f>
        <v>118000000</v>
      </c>
      <c r="V1591" s="10">
        <f t="array" ref="V1591">VLOOKUP(A1591,BUSINESS!$A$2:$J$2692,5,0)</f>
        <v>0</v>
      </c>
      <c r="W1591" s="10">
        <f t="array" ref="W1591">VLOOKUP(A1591,BUSINESS!$A$2:$J$2692,6,0)</f>
        <v>42</v>
      </c>
      <c r="X1591" s="10">
        <f t="array" ref="X1591">VLOOKUP(A1591,BUSINESS!$A$2:$J$2692,7,0)</f>
        <v>0</v>
      </c>
      <c r="Y1591" s="10">
        <f t="array" ref="Y1591">VLOOKUP(A1591,BUSINESS!$A$2:$J$2692,8,0)</f>
        <v>0</v>
      </c>
      <c r="Z1591" s="10">
        <f t="array" ref="Z1591">VLOOKUP(A1591,BUSINESS!$A$2:$J$2692,9,0)</f>
        <v>7.3999999999999996E-2</v>
      </c>
      <c r="AA1591" s="10">
        <f t="array" ref="AA1591">VLOOKUP(A1591,BUSINESS!$A$2:$J$2692,10,0)</f>
        <v>0.122</v>
      </c>
      <c r="AB1591" s="12">
        <f t="shared" si="93"/>
        <v>548.28968682550237</v>
      </c>
      <c r="AC1591" s="10">
        <f t="shared" si="90"/>
        <v>1.2585548236666985E-3</v>
      </c>
      <c r="AD1591" s="10">
        <f t="shared" si="91"/>
        <v>8.7769459992238861E-4</v>
      </c>
      <c r="AE1591" s="10">
        <f t="shared" si="92"/>
        <v>32.660978489700994</v>
      </c>
      <c r="AF1591">
        <f t="shared" si="95"/>
        <v>21.866248310901515</v>
      </c>
    </row>
    <row r="1592" spans="1:32" ht="14.4">
      <c r="A1592" s="7" t="str">
        <f t="shared" si="94"/>
        <v>Moldova-Europe 2004</v>
      </c>
      <c r="B1592" s="7" t="s">
        <v>201</v>
      </c>
      <c r="C1592" s="8" t="s">
        <v>76</v>
      </c>
      <c r="D1592" s="9" t="s">
        <v>66</v>
      </c>
      <c r="E1592" s="14">
        <v>8.5000000000000006E-2</v>
      </c>
      <c r="F1592" s="13">
        <v>2598231467</v>
      </c>
      <c r="G1592" s="14">
        <v>61</v>
      </c>
      <c r="H1592" s="14">
        <v>0.20899999999999999</v>
      </c>
      <c r="I1592" s="10">
        <f t="array" ref="I1592">VLOOKUP(A1592,ENERGY!$A$2:$F$2691,5,0)</f>
        <v>3363</v>
      </c>
      <c r="J1592" s="11">
        <f t="array" ref="J1592">VLOOKUP(A1592,ENERGY!$A$2:$F$2691,6,0)</f>
        <v>4774</v>
      </c>
      <c r="K1592" s="10">
        <f t="array" ref="K1592">VLOOKUP(A1592,'HUMAN RESOURCES'!$A$2:$M$2692,5,0)</f>
        <v>1.2E-2</v>
      </c>
      <c r="L1592" s="11">
        <f t="array" ref="L1592">VLOOKUP(A1592,'HUMAN RESOURCES'!$A$2:$M$2692,6,0)</f>
        <v>0.02</v>
      </c>
      <c r="M1592" s="10">
        <f t="array" ref="M1592">VLOOKUP(A1592,'HUMAN RESOURCES'!$A$2:$M$2692,7,0)</f>
        <v>72</v>
      </c>
      <c r="N1592" s="10">
        <f t="array" ref="N1592">VLOOKUP(A1592,'HUMAN RESOURCES'!$A$2:$M$2692,8,0)</f>
        <v>64</v>
      </c>
      <c r="O1592" s="10">
        <f t="array" ref="O1592">VLOOKUP(A1592,'HUMAN RESOURCES'!$A$2:$M$2692,9,0)</f>
        <v>0.19800000000000001</v>
      </c>
      <c r="P1592" s="10">
        <f t="array" ref="P1592">VLOOKUP(A1592,'HUMAN RESOURCES'!$A$2:$M$2692,10,0)</f>
        <v>0.69099999999999995</v>
      </c>
      <c r="Q1592" s="10">
        <f t="array" ref="Q1592">VLOOKUP(A1592,'HUMAN RESOURCES'!$A$2:$M$2692,11,0)</f>
        <v>0.111</v>
      </c>
      <c r="R1592" s="10">
        <f t="array" ref="R1592">VLOOKUP(A1592,'HUMAN RESOURCES'!$A$2:$M$2692,12,0)</f>
        <v>3603945</v>
      </c>
      <c r="S1592" s="10">
        <f t="array" ref="S1592">VLOOKUP(A1592,'HUMAN RESOURCES'!$A$2:$M$2692,13,0)</f>
        <v>0.45400000000000001</v>
      </c>
      <c r="T1592" s="10">
        <f t="array" ref="T1592">VLOOKUP(A1592,TOURISM!$A$2:$F$2692,5,0)</f>
        <v>112000000</v>
      </c>
      <c r="U1592" s="10">
        <f t="array" ref="U1592">VLOOKUP(A1592,TOURISM!$A$2:$F$2692,6,0)</f>
        <v>135000000</v>
      </c>
      <c r="V1592" s="10">
        <f t="array" ref="V1592">VLOOKUP(A1592,BUSINESS!$A$2:$J$2692,5,0)</f>
        <v>0</v>
      </c>
      <c r="W1592" s="10">
        <f t="array" ref="W1592">VLOOKUP(A1592,BUSINESS!$A$2:$J$2692,6,0)</f>
        <v>30</v>
      </c>
      <c r="X1592" s="10">
        <f t="array" ref="X1592">VLOOKUP(A1592,BUSINESS!$A$2:$J$2692,7,0)</f>
        <v>0</v>
      </c>
      <c r="Y1592" s="10">
        <f t="array" ref="Y1592">VLOOKUP(A1592,BUSINESS!$A$2:$J$2692,8,0)</f>
        <v>0</v>
      </c>
      <c r="Z1592" s="10">
        <f t="array" ref="Z1592">VLOOKUP(A1592,BUSINESS!$A$2:$J$2692,9,0)</f>
        <v>0.106</v>
      </c>
      <c r="AA1592" s="10">
        <f t="array" ref="AA1592">VLOOKUP(A1592,BUSINESS!$A$2:$J$2692,10,0)</f>
        <v>0.20599999999999999</v>
      </c>
      <c r="AB1592" s="12">
        <f t="shared" si="93"/>
        <v>720.94093195095934</v>
      </c>
      <c r="AC1592" s="10">
        <f t="shared" si="90"/>
        <v>1.3246595050701384E-3</v>
      </c>
      <c r="AD1592" s="10">
        <f t="shared" si="91"/>
        <v>9.3314409626118046E-4</v>
      </c>
      <c r="AE1592" s="10">
        <f t="shared" si="92"/>
        <v>37.458951232607603</v>
      </c>
      <c r="AF1592">
        <f t="shared" si="95"/>
        <v>31.077055837422602</v>
      </c>
    </row>
    <row r="1593" spans="1:32" ht="14.4">
      <c r="A1593" s="7" t="str">
        <f t="shared" si="94"/>
        <v>Moldova-Europe 2005</v>
      </c>
      <c r="B1593" s="7" t="s">
        <v>201</v>
      </c>
      <c r="C1593" s="8" t="s">
        <v>76</v>
      </c>
      <c r="D1593" s="9" t="s">
        <v>67</v>
      </c>
      <c r="E1593" s="14">
        <v>9.1999999999999998E-2</v>
      </c>
      <c r="F1593" s="13">
        <v>2988172424</v>
      </c>
      <c r="G1593" s="14">
        <v>76</v>
      </c>
      <c r="H1593" s="14">
        <v>0.193</v>
      </c>
      <c r="I1593" s="10">
        <f t="array" ref="I1593">VLOOKUP(A1593,ENERGY!$A$2:$F$2691,5,0)</f>
        <v>3096</v>
      </c>
      <c r="J1593" s="11">
        <f t="array" ref="J1593">VLOOKUP(A1593,ENERGY!$A$2:$F$2691,6,0)</f>
        <v>3986</v>
      </c>
      <c r="K1593" s="10">
        <f t="array" ref="K1593">VLOOKUP(A1593,'HUMAN RESOURCES'!$A$2:$M$2692,5,0)</f>
        <v>1.2E-2</v>
      </c>
      <c r="L1593" s="11">
        <f t="array" ref="L1593">VLOOKUP(A1593,'HUMAN RESOURCES'!$A$2:$M$2692,6,0)</f>
        <v>1.9E-2</v>
      </c>
      <c r="M1593" s="10">
        <f t="array" ref="M1593">VLOOKUP(A1593,'HUMAN RESOURCES'!$A$2:$M$2692,7,0)</f>
        <v>72</v>
      </c>
      <c r="N1593" s="10">
        <f t="array" ref="N1593">VLOOKUP(A1593,'HUMAN RESOURCES'!$A$2:$M$2692,8,0)</f>
        <v>64</v>
      </c>
      <c r="O1593" s="10">
        <f t="array" ref="O1593">VLOOKUP(A1593,'HUMAN RESOURCES'!$A$2:$M$2692,9,0)</f>
        <v>0.19</v>
      </c>
      <c r="P1593" s="10">
        <f t="array" ref="P1593">VLOOKUP(A1593,'HUMAN RESOURCES'!$A$2:$M$2692,10,0)</f>
        <v>0.69799999999999995</v>
      </c>
      <c r="Q1593" s="10">
        <f t="array" ref="Q1593">VLOOKUP(A1593,'HUMAN RESOURCES'!$A$2:$M$2692,11,0)</f>
        <v>0.112</v>
      </c>
      <c r="R1593" s="10">
        <f t="array" ref="R1593">VLOOKUP(A1593,'HUMAN RESOURCES'!$A$2:$M$2692,12,0)</f>
        <v>3595187</v>
      </c>
      <c r="S1593" s="10">
        <f t="array" ref="S1593">VLOOKUP(A1593,'HUMAN RESOURCES'!$A$2:$M$2692,13,0)</f>
        <v>0.45300000000000001</v>
      </c>
      <c r="T1593" s="10">
        <f t="array" ref="T1593">VLOOKUP(A1593,TOURISM!$A$2:$F$2692,5,0)</f>
        <v>138000000</v>
      </c>
      <c r="U1593" s="10">
        <f t="array" ref="U1593">VLOOKUP(A1593,TOURISM!$A$2:$F$2692,6,0)</f>
        <v>170000000</v>
      </c>
      <c r="V1593" s="10">
        <f t="array" ref="V1593">VLOOKUP(A1593,BUSINESS!$A$2:$J$2692,5,0)</f>
        <v>0.48</v>
      </c>
      <c r="W1593" s="10">
        <f t="array" ref="W1593">VLOOKUP(A1593,BUSINESS!$A$2:$J$2692,6,0)</f>
        <v>30</v>
      </c>
      <c r="X1593" s="10">
        <f t="array" ref="X1593">VLOOKUP(A1593,BUSINESS!$A$2:$J$2692,7,0)</f>
        <v>0</v>
      </c>
      <c r="Y1593" s="10">
        <f t="array" ref="Y1593">VLOOKUP(A1593,BUSINESS!$A$2:$J$2692,8,0)</f>
        <v>234</v>
      </c>
      <c r="Z1593" s="10">
        <f t="array" ref="Z1593">VLOOKUP(A1593,BUSINESS!$A$2:$J$2692,9,0)</f>
        <v>0.14599999999999999</v>
      </c>
      <c r="AA1593" s="10">
        <f t="array" ref="AA1593">VLOOKUP(A1593,BUSINESS!$A$2:$J$2692,10,0)</f>
        <v>0.28899999999999998</v>
      </c>
      <c r="AB1593" s="12">
        <f t="shared" si="93"/>
        <v>831.15910910892808</v>
      </c>
      <c r="AC1593" s="10">
        <f t="shared" si="90"/>
        <v>1.1087044985420786E-3</v>
      </c>
      <c r="AD1593" s="10">
        <f t="shared" si="91"/>
        <v>8.6115131146168478E-4</v>
      </c>
      <c r="AE1593" s="10">
        <f t="shared" si="92"/>
        <v>47.285440228839278</v>
      </c>
      <c r="AF1593">
        <f t="shared" si="95"/>
        <v>38.384651479881299</v>
      </c>
    </row>
    <row r="1594" spans="1:32" ht="14.4">
      <c r="A1594" s="7" t="str">
        <f t="shared" si="94"/>
        <v>Moldova-Europe 2006</v>
      </c>
      <c r="B1594" s="7" t="s">
        <v>201</v>
      </c>
      <c r="C1594" s="8" t="s">
        <v>76</v>
      </c>
      <c r="D1594" s="9" t="s">
        <v>68</v>
      </c>
      <c r="E1594" s="14">
        <v>0.106</v>
      </c>
      <c r="F1594" s="13">
        <v>3408454198</v>
      </c>
      <c r="G1594" s="14">
        <v>101</v>
      </c>
      <c r="H1594" s="14">
        <v>0.18099999999999999</v>
      </c>
      <c r="I1594" s="10">
        <f t="array" ref="I1594">VLOOKUP(A1594,ENERGY!$A$2:$F$2691,5,0)</f>
        <v>3377</v>
      </c>
      <c r="J1594" s="11">
        <f t="array" ref="J1594">VLOOKUP(A1594,ENERGY!$A$2:$F$2691,6,0)</f>
        <v>4554</v>
      </c>
      <c r="K1594" s="10">
        <f t="array" ref="K1594">VLOOKUP(A1594,'HUMAN RESOURCES'!$A$2:$M$2692,5,0)</f>
        <v>1.2E-2</v>
      </c>
      <c r="L1594" s="11">
        <f t="array" ref="L1594">VLOOKUP(A1594,'HUMAN RESOURCES'!$A$2:$M$2692,6,0)</f>
        <v>1.7999999999999999E-2</v>
      </c>
      <c r="M1594" s="10">
        <f t="array" ref="M1594">VLOOKUP(A1594,'HUMAN RESOURCES'!$A$2:$M$2692,7,0)</f>
        <v>72</v>
      </c>
      <c r="N1594" s="10">
        <f t="array" ref="N1594">VLOOKUP(A1594,'HUMAN RESOURCES'!$A$2:$M$2692,8,0)</f>
        <v>64</v>
      </c>
      <c r="O1594" s="10">
        <f t="array" ref="O1594">VLOOKUP(A1594,'HUMAN RESOURCES'!$A$2:$M$2692,9,0)</f>
        <v>0.182</v>
      </c>
      <c r="P1594" s="10">
        <f t="array" ref="P1594">VLOOKUP(A1594,'HUMAN RESOURCES'!$A$2:$M$2692,10,0)</f>
        <v>0.70499999999999996</v>
      </c>
      <c r="Q1594" s="10">
        <f t="array" ref="Q1594">VLOOKUP(A1594,'HUMAN RESOURCES'!$A$2:$M$2692,11,0)</f>
        <v>0.113</v>
      </c>
      <c r="R1594" s="10">
        <f t="array" ref="R1594">VLOOKUP(A1594,'HUMAN RESOURCES'!$A$2:$M$2692,12,0)</f>
        <v>3585209</v>
      </c>
      <c r="S1594" s="10">
        <f t="array" ref="S1594">VLOOKUP(A1594,'HUMAN RESOURCES'!$A$2:$M$2692,13,0)</f>
        <v>0.45200000000000001</v>
      </c>
      <c r="T1594" s="10">
        <f t="array" ref="T1594">VLOOKUP(A1594,TOURISM!$A$2:$F$2692,5,0)</f>
        <v>150000000</v>
      </c>
      <c r="U1594" s="10">
        <f t="array" ref="U1594">VLOOKUP(A1594,TOURISM!$A$2:$F$2692,6,0)</f>
        <v>224000000</v>
      </c>
      <c r="V1594" s="10">
        <f t="array" ref="V1594">VLOOKUP(A1594,BUSINESS!$A$2:$J$2692,5,0)</f>
        <v>0.45900000000000002</v>
      </c>
      <c r="W1594" s="10">
        <f t="array" ref="W1594">VLOOKUP(A1594,BUSINESS!$A$2:$J$2692,6,0)</f>
        <v>30</v>
      </c>
      <c r="X1594" s="10">
        <f t="array" ref="X1594">VLOOKUP(A1594,BUSINESS!$A$2:$J$2692,7,0)</f>
        <v>0</v>
      </c>
      <c r="Y1594" s="10">
        <f t="array" ref="Y1594">VLOOKUP(A1594,BUSINESS!$A$2:$J$2692,8,0)</f>
        <v>232</v>
      </c>
      <c r="Z1594" s="10">
        <f t="array" ref="Z1594">VLOOKUP(A1594,BUSINESS!$A$2:$J$2692,9,0)</f>
        <v>0.19600000000000001</v>
      </c>
      <c r="AA1594" s="10">
        <f t="array" ref="AA1594">VLOOKUP(A1594,BUSINESS!$A$2:$J$2692,10,0)</f>
        <v>0.36599999999999999</v>
      </c>
      <c r="AB1594" s="12">
        <f t="shared" si="93"/>
        <v>950.69888477910217</v>
      </c>
      <c r="AC1594" s="10">
        <f t="shared" si="90"/>
        <v>1.2702188352199271E-3</v>
      </c>
      <c r="AD1594" s="10">
        <f t="shared" si="91"/>
        <v>9.419255613828929E-4</v>
      </c>
      <c r="AE1594" s="10">
        <f t="shared" si="92"/>
        <v>62.478923822851051</v>
      </c>
      <c r="AF1594">
        <f t="shared" si="95"/>
        <v>41.838565059944898</v>
      </c>
    </row>
    <row r="1595" spans="1:32" ht="14.4">
      <c r="A1595" s="7" t="str">
        <f t="shared" si="94"/>
        <v>Moldova-Europe 2007</v>
      </c>
      <c r="B1595" s="7" t="s">
        <v>201</v>
      </c>
      <c r="C1595" s="8" t="s">
        <v>76</v>
      </c>
      <c r="D1595" s="9" t="s">
        <v>69</v>
      </c>
      <c r="E1595" s="14">
        <v>0.109</v>
      </c>
      <c r="F1595" s="13">
        <v>4402495921</v>
      </c>
      <c r="G1595" s="14">
        <v>134</v>
      </c>
      <c r="H1595" s="14">
        <v>0.188</v>
      </c>
      <c r="I1595" s="10">
        <f t="array" ref="I1595">VLOOKUP(A1595,ENERGY!$A$2:$F$2691,5,0)</f>
        <v>3342</v>
      </c>
      <c r="J1595" s="11">
        <f t="array" ref="J1595">VLOOKUP(A1595,ENERGY!$A$2:$F$2691,6,0)</f>
        <v>4686</v>
      </c>
      <c r="K1595" s="10">
        <f t="array" ref="K1595">VLOOKUP(A1595,'HUMAN RESOURCES'!$A$2:$M$2692,5,0)</f>
        <v>1.2E-2</v>
      </c>
      <c r="L1595" s="11">
        <f t="array" ref="L1595">VLOOKUP(A1595,'HUMAN RESOURCES'!$A$2:$M$2692,6,0)</f>
        <v>1.7000000000000001E-2</v>
      </c>
      <c r="M1595" s="10">
        <f t="array" ref="M1595">VLOOKUP(A1595,'HUMAN RESOURCES'!$A$2:$M$2692,7,0)</f>
        <v>72</v>
      </c>
      <c r="N1595" s="10">
        <f t="array" ref="N1595">VLOOKUP(A1595,'HUMAN RESOURCES'!$A$2:$M$2692,8,0)</f>
        <v>64</v>
      </c>
      <c r="O1595" s="10">
        <f t="array" ref="O1595">VLOOKUP(A1595,'HUMAN RESOURCES'!$A$2:$M$2692,9,0)</f>
        <v>0.17699999999999999</v>
      </c>
      <c r="P1595" s="10">
        <f t="array" ref="P1595">VLOOKUP(A1595,'HUMAN RESOURCES'!$A$2:$M$2692,10,0)</f>
        <v>0.71</v>
      </c>
      <c r="Q1595" s="10">
        <f t="array" ref="Q1595">VLOOKUP(A1595,'HUMAN RESOURCES'!$A$2:$M$2692,11,0)</f>
        <v>0.113</v>
      </c>
      <c r="R1595" s="10">
        <f t="array" ref="R1595">VLOOKUP(A1595,'HUMAN RESOURCES'!$A$2:$M$2692,12,0)</f>
        <v>3576910</v>
      </c>
      <c r="S1595" s="10">
        <f t="array" ref="S1595">VLOOKUP(A1595,'HUMAN RESOURCES'!$A$2:$M$2692,13,0)</f>
        <v>0.45100000000000001</v>
      </c>
      <c r="T1595" s="10">
        <f t="array" ref="T1595">VLOOKUP(A1595,TOURISM!$A$2:$F$2692,5,0)</f>
        <v>229000000</v>
      </c>
      <c r="U1595" s="10">
        <f t="array" ref="U1595">VLOOKUP(A1595,TOURISM!$A$2:$F$2692,6,0)</f>
        <v>290000000</v>
      </c>
      <c r="V1595" s="10">
        <f t="array" ref="V1595">VLOOKUP(A1595,BUSINESS!$A$2:$J$2692,5,0)</f>
        <v>0.42499999999999999</v>
      </c>
      <c r="W1595" s="10">
        <f t="array" ref="W1595">VLOOKUP(A1595,BUSINESS!$A$2:$J$2692,6,0)</f>
        <v>23</v>
      </c>
      <c r="X1595" s="10">
        <f t="array" ref="X1595">VLOOKUP(A1595,BUSINESS!$A$2:$J$2692,7,0)</f>
        <v>0</v>
      </c>
      <c r="Y1595" s="10">
        <f t="array" ref="Y1595">VLOOKUP(A1595,BUSINESS!$A$2:$J$2692,8,0)</f>
        <v>234</v>
      </c>
      <c r="Z1595" s="10">
        <f t="array" ref="Z1595">VLOOKUP(A1595,BUSINESS!$A$2:$J$2692,9,0)</f>
        <v>0.20499999999999999</v>
      </c>
      <c r="AA1595" s="10">
        <f t="array" ref="AA1595">VLOOKUP(A1595,BUSINESS!$A$2:$J$2692,10,0)</f>
        <v>0.51300000000000001</v>
      </c>
      <c r="AB1595" s="12">
        <f t="shared" si="93"/>
        <v>1230.8098109821046</v>
      </c>
      <c r="AC1595" s="10">
        <f t="shared" si="90"/>
        <v>1.3100693056297195E-3</v>
      </c>
      <c r="AD1595" s="10">
        <f t="shared" si="91"/>
        <v>9.3432599646063217E-4</v>
      </c>
      <c r="AE1595" s="10">
        <f t="shared" si="92"/>
        <v>81.075565222496508</v>
      </c>
      <c r="AF1595">
        <f t="shared" si="95"/>
        <v>64.021739434316217</v>
      </c>
    </row>
    <row r="1596" spans="1:32" ht="14.4">
      <c r="A1596" s="7" t="str">
        <f t="shared" si="94"/>
        <v>Moldova-Europe 2008</v>
      </c>
      <c r="B1596" s="7" t="s">
        <v>201</v>
      </c>
      <c r="C1596" s="8" t="s">
        <v>76</v>
      </c>
      <c r="D1596" s="9" t="s">
        <v>70</v>
      </c>
      <c r="E1596" s="14">
        <v>0.114</v>
      </c>
      <c r="F1596" s="13">
        <v>6054806101</v>
      </c>
      <c r="G1596" s="14">
        <v>193</v>
      </c>
      <c r="H1596" s="14">
        <v>0.21099999999999999</v>
      </c>
      <c r="I1596" s="10">
        <v>3342</v>
      </c>
      <c r="J1596" s="11">
        <v>4686</v>
      </c>
      <c r="K1596" s="10">
        <f t="array" ref="K1596">VLOOKUP(A1596,'HUMAN RESOURCES'!$A$2:$M$2692,5,0)</f>
        <v>1.2E-2</v>
      </c>
      <c r="L1596" s="11">
        <f t="array" ref="L1596">VLOOKUP(A1596,'HUMAN RESOURCES'!$A$2:$M$2692,6,0)</f>
        <v>1.6E-2</v>
      </c>
      <c r="M1596" s="10">
        <f t="array" ref="M1596">VLOOKUP(A1596,'HUMAN RESOURCES'!$A$2:$M$2692,7,0)</f>
        <v>72</v>
      </c>
      <c r="N1596" s="10">
        <f t="array" ref="N1596">VLOOKUP(A1596,'HUMAN RESOURCES'!$A$2:$M$2692,8,0)</f>
        <v>64</v>
      </c>
      <c r="O1596" s="10">
        <f t="array" ref="O1596">VLOOKUP(A1596,'HUMAN RESOURCES'!$A$2:$M$2692,9,0)</f>
        <v>0.17199999999999999</v>
      </c>
      <c r="P1596" s="10">
        <f t="array" ref="P1596">VLOOKUP(A1596,'HUMAN RESOURCES'!$A$2:$M$2692,10,0)</f>
        <v>0.71499999999999997</v>
      </c>
      <c r="Q1596" s="10">
        <f t="array" ref="Q1596">VLOOKUP(A1596,'HUMAN RESOURCES'!$A$2:$M$2692,11,0)</f>
        <v>0.112</v>
      </c>
      <c r="R1596" s="10">
        <f t="array" ref="R1596">VLOOKUP(A1596,'HUMAN RESOURCES'!$A$2:$M$2692,12,0)</f>
        <v>3570108</v>
      </c>
      <c r="S1596" s="10">
        <f t="array" ref="S1596">VLOOKUP(A1596,'HUMAN RESOURCES'!$A$2:$M$2692,13,0)</f>
        <v>0.45</v>
      </c>
      <c r="T1596" s="10">
        <f t="array" ref="T1596">VLOOKUP(A1596,TOURISM!$A$2:$F$2692,5,0)</f>
        <v>293000000</v>
      </c>
      <c r="U1596" s="10">
        <f t="array" ref="U1596">VLOOKUP(A1596,TOURISM!$A$2:$F$2692,6,0)</f>
        <v>359000000</v>
      </c>
      <c r="V1596" s="10">
        <f t="array" ref="V1596">VLOOKUP(A1596,BUSINESS!$A$2:$J$2692,5,0)</f>
        <v>0.42</v>
      </c>
      <c r="W1596" s="10">
        <f t="array" ref="W1596">VLOOKUP(A1596,BUSINESS!$A$2:$J$2692,6,0)</f>
        <v>15</v>
      </c>
      <c r="X1596" s="10">
        <f t="array" ref="X1596">VLOOKUP(A1596,BUSINESS!$A$2:$J$2692,7,0)</f>
        <v>0</v>
      </c>
      <c r="Y1596" s="10">
        <f t="array" ref="Y1596">VLOOKUP(A1596,BUSINESS!$A$2:$J$2692,8,0)</f>
        <v>234</v>
      </c>
      <c r="Z1596" s="10">
        <f t="array" ref="Z1596">VLOOKUP(A1596,BUSINESS!$A$2:$J$2692,9,0)</f>
        <v>0.23400000000000001</v>
      </c>
      <c r="AA1596" s="10">
        <f t="array" ref="AA1596">VLOOKUP(A1596,BUSINESS!$A$2:$J$2692,10,0)</f>
        <v>0.66600000000000004</v>
      </c>
      <c r="AB1596" s="12">
        <f t="shared" si="93"/>
        <v>1695.9728111866643</v>
      </c>
      <c r="AC1596" s="10">
        <f t="shared" si="90"/>
        <v>1.3125653341579582E-3</v>
      </c>
      <c r="AD1596" s="10">
        <f t="shared" si="91"/>
        <v>9.3610613460433129E-4</v>
      </c>
      <c r="AE1596" s="10">
        <f t="shared" si="92"/>
        <v>100.55718202362506</v>
      </c>
      <c r="AF1596">
        <f t="shared" si="95"/>
        <v>82.070346331259444</v>
      </c>
    </row>
    <row r="1597" spans="1:32" ht="14.4">
      <c r="A1597" s="7" t="str">
        <f t="shared" si="94"/>
        <v>Moldova-Europe 2009</v>
      </c>
      <c r="B1597" s="7" t="s">
        <v>201</v>
      </c>
      <c r="C1597" s="8" t="s">
        <v>76</v>
      </c>
      <c r="D1597" s="9" t="s">
        <v>71</v>
      </c>
      <c r="E1597" s="14">
        <v>0.125</v>
      </c>
      <c r="F1597" s="13">
        <v>5439422031</v>
      </c>
      <c r="G1597" s="14">
        <v>190</v>
      </c>
      <c r="H1597" s="14">
        <v>0.20499999999999999</v>
      </c>
      <c r="I1597" s="10">
        <f t="array" ref="I1597">VLOOKUP(A1597,ENERGY!$A$2:$F$2691,5,0)</f>
        <v>3500</v>
      </c>
      <c r="J1597" s="11">
        <f t="array" ref="J1597">VLOOKUP(A1597,ENERGY!$A$2:$F$2691,6,0)</f>
        <v>4895</v>
      </c>
      <c r="K1597" s="10">
        <f t="array" ref="K1597">VLOOKUP(A1597,'HUMAN RESOURCES'!$A$2:$M$2692,5,0)</f>
        <v>1.2E-2</v>
      </c>
      <c r="L1597" s="11">
        <f t="array" ref="L1597">VLOOKUP(A1597,'HUMAN RESOURCES'!$A$2:$M$2692,6,0)</f>
        <v>1.6E-2</v>
      </c>
      <c r="M1597" s="10">
        <f t="array" ref="M1597">VLOOKUP(A1597,'HUMAN RESOURCES'!$A$2:$M$2692,7,0)</f>
        <v>72</v>
      </c>
      <c r="N1597" s="10">
        <f t="array" ref="N1597">VLOOKUP(A1597,'HUMAN RESOURCES'!$A$2:$M$2692,8,0)</f>
        <v>65</v>
      </c>
      <c r="O1597" s="10">
        <f t="array" ref="O1597">VLOOKUP(A1597,'HUMAN RESOURCES'!$A$2:$M$2692,9,0)</f>
        <v>0.16900000000000001</v>
      </c>
      <c r="P1597" s="10">
        <f t="array" ref="P1597">VLOOKUP(A1597,'HUMAN RESOURCES'!$A$2:$M$2692,10,0)</f>
        <v>0.71899999999999997</v>
      </c>
      <c r="Q1597" s="10">
        <f t="array" ref="Q1597">VLOOKUP(A1597,'HUMAN RESOURCES'!$A$2:$M$2692,11,0)</f>
        <v>0.112</v>
      </c>
      <c r="R1597" s="10">
        <f t="array" ref="R1597">VLOOKUP(A1597,'HUMAN RESOURCES'!$A$2:$M$2692,12,0)</f>
        <v>3565604</v>
      </c>
      <c r="S1597" s="10">
        <f t="array" ref="S1597">VLOOKUP(A1597,'HUMAN RESOURCES'!$A$2:$M$2692,13,0)</f>
        <v>0.44900000000000001</v>
      </c>
      <c r="T1597" s="10">
        <f t="array" ref="T1597">VLOOKUP(A1597,TOURISM!$A$2:$F$2692,5,0)</f>
        <v>240000000</v>
      </c>
      <c r="U1597" s="10">
        <f t="array" ref="U1597">VLOOKUP(A1597,TOURISM!$A$2:$F$2692,6,0)</f>
        <v>307000000</v>
      </c>
      <c r="V1597" s="10">
        <f t="array" ref="V1597">VLOOKUP(A1597,BUSINESS!$A$2:$J$2692,5,0)</f>
        <v>0.31</v>
      </c>
      <c r="W1597" s="10">
        <f t="array" ref="W1597">VLOOKUP(A1597,BUSINESS!$A$2:$J$2692,6,0)</f>
        <v>10</v>
      </c>
      <c r="X1597" s="10">
        <f t="array" ref="X1597">VLOOKUP(A1597,BUSINESS!$A$2:$J$2692,7,0)</f>
        <v>0</v>
      </c>
      <c r="Y1597" s="10">
        <f t="array" ref="Y1597">VLOOKUP(A1597,BUSINESS!$A$2:$J$2692,8,0)</f>
        <v>228</v>
      </c>
      <c r="Z1597" s="10">
        <f t="array" ref="Z1597">VLOOKUP(A1597,BUSINESS!$A$2:$J$2692,9,0)</f>
        <v>0.27500000000000002</v>
      </c>
      <c r="AA1597" s="10">
        <f t="array" ref="AA1597">VLOOKUP(A1597,BUSINESS!$A$2:$J$2692,10,0)</f>
        <v>0.59299999999999997</v>
      </c>
      <c r="AB1597" s="12">
        <f t="shared" si="93"/>
        <v>1525.5261187164924</v>
      </c>
      <c r="AC1597" s="10">
        <f t="shared" si="90"/>
        <v>1.3728389355632314E-3</v>
      </c>
      <c r="AD1597" s="10">
        <f t="shared" si="91"/>
        <v>9.8160087323213678E-4</v>
      </c>
      <c r="AE1597" s="10">
        <f t="shared" si="92"/>
        <v>86.100419452075997</v>
      </c>
      <c r="AF1597">
        <f t="shared" si="95"/>
        <v>67.309774164489383</v>
      </c>
    </row>
    <row r="1598" spans="1:32" ht="14.4">
      <c r="A1598" s="7" t="str">
        <f t="shared" si="94"/>
        <v>Moldova-Europe 2010</v>
      </c>
      <c r="B1598" s="7" t="s">
        <v>201</v>
      </c>
      <c r="C1598" s="8" t="s">
        <v>76</v>
      </c>
      <c r="D1598" s="9" t="s">
        <v>72</v>
      </c>
      <c r="E1598" s="14">
        <v>0.11700000000000001</v>
      </c>
      <c r="F1598" s="13">
        <v>5811604052</v>
      </c>
      <c r="G1598" s="14">
        <v>190</v>
      </c>
      <c r="H1598" s="14">
        <v>0.16400000000000001</v>
      </c>
      <c r="I1598" s="10">
        <v>3500</v>
      </c>
      <c r="J1598" s="11">
        <v>4895</v>
      </c>
      <c r="K1598" s="10">
        <f t="array" ref="K1598">VLOOKUP(A1598,'HUMAN RESOURCES'!$A$2:$M$2692,5,0)</f>
        <v>1.2E-2</v>
      </c>
      <c r="L1598" s="11">
        <f t="array" ref="L1598">VLOOKUP(A1598,'HUMAN RESOURCES'!$A$2:$M$2692,6,0)</f>
        <v>1.4999999999999999E-2</v>
      </c>
      <c r="M1598" s="10">
        <f t="array" ref="M1598">VLOOKUP(A1598,'HUMAN RESOURCES'!$A$2:$M$2692,7,0)</f>
        <v>72</v>
      </c>
      <c r="N1598" s="10">
        <f t="array" ref="N1598">VLOOKUP(A1598,'HUMAN RESOURCES'!$A$2:$M$2692,8,0)</f>
        <v>65</v>
      </c>
      <c r="O1598" s="10">
        <f t="array" ref="O1598">VLOOKUP(A1598,'HUMAN RESOURCES'!$A$2:$M$2692,9,0)</f>
        <v>0.16700000000000001</v>
      </c>
      <c r="P1598" s="10">
        <f t="array" ref="P1598">VLOOKUP(A1598,'HUMAN RESOURCES'!$A$2:$M$2692,10,0)</f>
        <v>0.72199999999999998</v>
      </c>
      <c r="Q1598" s="10">
        <f t="array" ref="Q1598">VLOOKUP(A1598,'HUMAN RESOURCES'!$A$2:$M$2692,11,0)</f>
        <v>0.112</v>
      </c>
      <c r="R1598" s="10">
        <f t="array" ref="R1598">VLOOKUP(A1598,'HUMAN RESOURCES'!$A$2:$M$2692,12,0)</f>
        <v>3562045</v>
      </c>
      <c r="S1598" s="10">
        <f t="array" ref="S1598">VLOOKUP(A1598,'HUMAN RESOURCES'!$A$2:$M$2692,13,0)</f>
        <v>0.44900000000000001</v>
      </c>
      <c r="T1598" s="10">
        <f t="array" ref="T1598">VLOOKUP(A1598,TOURISM!$A$2:$F$2692,5,0)</f>
        <v>232000000</v>
      </c>
      <c r="U1598" s="10">
        <f t="array" ref="U1598">VLOOKUP(A1598,TOURISM!$A$2:$F$2692,6,0)</f>
        <v>324000000</v>
      </c>
      <c r="V1598" s="10">
        <f t="array" ref="V1598">VLOOKUP(A1598,BUSINESS!$A$2:$J$2692,5,0)</f>
        <v>0.30399999999999999</v>
      </c>
      <c r="W1598" s="10">
        <f t="array" ref="W1598">VLOOKUP(A1598,BUSINESS!$A$2:$J$2692,6,0)</f>
        <v>10</v>
      </c>
      <c r="X1598" s="10">
        <f t="array" ref="X1598">VLOOKUP(A1598,BUSINESS!$A$2:$J$2692,7,0)</f>
        <v>0</v>
      </c>
      <c r="Y1598" s="10">
        <f t="array" ref="Y1598">VLOOKUP(A1598,BUSINESS!$A$2:$J$2692,8,0)</f>
        <v>228</v>
      </c>
      <c r="Z1598" s="10">
        <f t="array" ref="Z1598">VLOOKUP(A1598,BUSINESS!$A$2:$J$2692,9,0)</f>
        <v>0.32300000000000001</v>
      </c>
      <c r="AA1598" s="10">
        <f t="array" ref="AA1598">VLOOKUP(A1598,BUSINESS!$A$2:$J$2692,10,0)</f>
        <v>0.71399999999999997</v>
      </c>
      <c r="AB1598" s="12">
        <f t="shared" si="93"/>
        <v>1631.535831804483</v>
      </c>
      <c r="AC1598" s="10">
        <f t="shared" si="90"/>
        <v>1.3742106009328912E-3</v>
      </c>
      <c r="AD1598" s="10">
        <f t="shared" si="91"/>
        <v>9.8258163498776696E-4</v>
      </c>
      <c r="AE1598" s="10">
        <f t="shared" si="92"/>
        <v>90.95898563886756</v>
      </c>
      <c r="AF1598">
        <f t="shared" si="95"/>
        <v>65.131125519189112</v>
      </c>
    </row>
    <row r="1599" spans="1:32" ht="14.4">
      <c r="A1599" s="7" t="str">
        <f t="shared" si="94"/>
        <v>Moldova-Europe 2011</v>
      </c>
      <c r="B1599" s="7" t="s">
        <v>201</v>
      </c>
      <c r="C1599" s="8" t="s">
        <v>76</v>
      </c>
      <c r="D1599" s="9" t="s">
        <v>73</v>
      </c>
      <c r="E1599" s="14">
        <v>0.114</v>
      </c>
      <c r="F1599" s="13">
        <v>7016162818</v>
      </c>
      <c r="G1599" s="14">
        <v>224</v>
      </c>
      <c r="H1599" s="14">
        <v>0.14399999999999999</v>
      </c>
      <c r="I1599" s="10">
        <f t="array" ref="I1599">VLOOKUP(A1599,ENERGY!$A$2:$F$2691,5,0)</f>
        <v>3441</v>
      </c>
      <c r="J1599" s="11">
        <f t="array" ref="J1599">VLOOKUP(A1599,ENERGY!$A$2:$F$2691,6,0)</f>
        <v>4994</v>
      </c>
      <c r="K1599" s="10">
        <f t="array" ref="K1599">VLOOKUP(A1599,'HUMAN RESOURCES'!$A$2:$M$2692,5,0)</f>
        <v>1.2E-2</v>
      </c>
      <c r="L1599" s="11">
        <f t="array" ref="L1599">VLOOKUP(A1599,'HUMAN RESOURCES'!$A$2:$M$2692,6,0)</f>
        <v>1.4E-2</v>
      </c>
      <c r="M1599" s="10">
        <f t="array" ref="M1599">VLOOKUP(A1599,'HUMAN RESOURCES'!$A$2:$M$2692,7,0)</f>
        <v>73</v>
      </c>
      <c r="N1599" s="10">
        <f t="array" ref="N1599">VLOOKUP(A1599,'HUMAN RESOURCES'!$A$2:$M$2692,8,0)</f>
        <v>65</v>
      </c>
      <c r="O1599" s="10">
        <f t="array" ref="O1599">VLOOKUP(A1599,'HUMAN RESOURCES'!$A$2:$M$2692,9,0)</f>
        <v>0.16500000000000001</v>
      </c>
      <c r="P1599" s="10">
        <f t="array" ref="P1599">VLOOKUP(A1599,'HUMAN RESOURCES'!$A$2:$M$2692,10,0)</f>
        <v>0.72299999999999998</v>
      </c>
      <c r="Q1599" s="10">
        <f t="array" ref="Q1599">VLOOKUP(A1599,'HUMAN RESOURCES'!$A$2:$M$2692,11,0)</f>
        <v>0.112</v>
      </c>
      <c r="R1599" s="10">
        <f t="array" ref="R1599">VLOOKUP(A1599,'HUMAN RESOURCES'!$A$2:$M$2692,12,0)</f>
        <v>3559986</v>
      </c>
      <c r="S1599" s="10">
        <f t="array" ref="S1599">VLOOKUP(A1599,'HUMAN RESOURCES'!$A$2:$M$2692,13,0)</f>
        <v>0.44900000000000001</v>
      </c>
      <c r="T1599" s="10">
        <f t="array" ref="T1599">VLOOKUP(A1599,TOURISM!$A$2:$F$2692,5,0)</f>
        <v>262000000</v>
      </c>
      <c r="U1599" s="10">
        <f t="array" ref="U1599">VLOOKUP(A1599,TOURISM!$A$2:$F$2692,6,0)</f>
        <v>374000000</v>
      </c>
      <c r="V1599" s="10">
        <f t="array" ref="V1599">VLOOKUP(A1599,BUSINESS!$A$2:$J$2692,5,0)</f>
        <v>0.308</v>
      </c>
      <c r="W1599" s="10">
        <f t="array" ref="W1599">VLOOKUP(A1599,BUSINESS!$A$2:$J$2692,6,0)</f>
        <v>9</v>
      </c>
      <c r="X1599" s="10">
        <f t="array" ref="X1599">VLOOKUP(A1599,BUSINESS!$A$2:$J$2692,7,0)</f>
        <v>0</v>
      </c>
      <c r="Y1599" s="10">
        <f t="array" ref="Y1599">VLOOKUP(A1599,BUSINESS!$A$2:$J$2692,8,0)</f>
        <v>228</v>
      </c>
      <c r="Z1599" s="10">
        <f t="array" ref="Z1599">VLOOKUP(A1599,BUSINESS!$A$2:$J$2692,9,0)</f>
        <v>0.38</v>
      </c>
      <c r="AA1599" s="10">
        <f t="array" ref="AA1599">VLOOKUP(A1599,BUSINESS!$A$2:$J$2692,10,0)</f>
        <v>0.90800000000000003</v>
      </c>
      <c r="AB1599" s="12">
        <f t="shared" si="93"/>
        <v>1970.8400027415837</v>
      </c>
      <c r="AC1599" s="10">
        <f t="shared" si="90"/>
        <v>1.4028145054503023E-3</v>
      </c>
      <c r="AD1599" s="10">
        <f t="shared" si="91"/>
        <v>9.6657683485272137E-4</v>
      </c>
      <c r="AE1599" s="10">
        <f t="shared" si="92"/>
        <v>105.05659291918563</v>
      </c>
      <c r="AF1599">
        <f t="shared" si="95"/>
        <v>73.59579503964342</v>
      </c>
    </row>
    <row r="1600" spans="1:32" ht="14.4">
      <c r="A1600" s="7" t="str">
        <f t="shared" si="94"/>
        <v>Moldova-Europe 2012</v>
      </c>
      <c r="B1600" s="7" t="s">
        <v>201</v>
      </c>
      <c r="C1600" s="8" t="s">
        <v>76</v>
      </c>
      <c r="D1600" s="9" t="s">
        <v>74</v>
      </c>
      <c r="E1600" s="14">
        <v>0.11700000000000001</v>
      </c>
      <c r="F1600" s="13">
        <v>7284686576</v>
      </c>
      <c r="G1600" s="14">
        <v>239</v>
      </c>
      <c r="H1600" s="14">
        <v>0.13400000000000001</v>
      </c>
      <c r="I1600" s="10">
        <v>3441</v>
      </c>
      <c r="J1600" s="11">
        <v>4994</v>
      </c>
      <c r="K1600" s="10">
        <f t="array" ref="K1600">VLOOKUP(A1600,'HUMAN RESOURCES'!$A$2:$M$2692,5,0)</f>
        <v>1.2E-2</v>
      </c>
      <c r="L1600" s="11">
        <f t="array" ref="L1600">VLOOKUP(A1600,'HUMAN RESOURCES'!$A$2:$M$2692,6,0)</f>
        <v>1.4E-2</v>
      </c>
      <c r="M1600" s="10">
        <f t="array" ref="M1600">VLOOKUP(A1600,'HUMAN RESOURCES'!$A$2:$M$2692,7,0)</f>
        <v>73</v>
      </c>
      <c r="N1600" s="10">
        <f t="array" ref="N1600">VLOOKUP(A1600,'HUMAN RESOURCES'!$A$2:$M$2692,8,0)</f>
        <v>65</v>
      </c>
      <c r="O1600" s="10">
        <f t="array" ref="O1600">VLOOKUP(A1600,'HUMAN RESOURCES'!$A$2:$M$2692,9,0)</f>
        <v>0.16500000000000001</v>
      </c>
      <c r="P1600" s="10">
        <f t="array" ref="P1600">VLOOKUP(A1600,'HUMAN RESOURCES'!$A$2:$M$2692,10,0)</f>
        <v>0.72199999999999998</v>
      </c>
      <c r="Q1600" s="10">
        <f t="array" ref="Q1600">VLOOKUP(A1600,'HUMAN RESOURCES'!$A$2:$M$2692,11,0)</f>
        <v>0.112</v>
      </c>
      <c r="R1600" s="10">
        <f t="array" ref="R1600">VLOOKUP(A1600,'HUMAN RESOURCES'!$A$2:$M$2692,12,0)</f>
        <v>3559519</v>
      </c>
      <c r="S1600" s="10">
        <f t="array" ref="S1600">VLOOKUP(A1600,'HUMAN RESOURCES'!$A$2:$M$2692,13,0)</f>
        <v>0.44900000000000001</v>
      </c>
      <c r="T1600" s="10">
        <f t="array" ref="T1600">VLOOKUP(A1600,TOURISM!$A$2:$F$2692,5,0)</f>
        <v>294000000</v>
      </c>
      <c r="U1600" s="10">
        <f t="array" ref="U1600">VLOOKUP(A1600,TOURISM!$A$2:$F$2692,6,0)</f>
        <v>420000000</v>
      </c>
      <c r="V1600" s="10">
        <f t="array" ref="V1600">VLOOKUP(A1600,BUSINESS!$A$2:$J$2692,5,0)</f>
        <v>0.308</v>
      </c>
      <c r="W1600" s="10">
        <f t="array" ref="W1600">VLOOKUP(A1600,BUSINESS!$A$2:$J$2692,6,0)</f>
        <v>9</v>
      </c>
      <c r="X1600" s="10">
        <f t="array" ref="X1600">VLOOKUP(A1600,BUSINESS!$A$2:$J$2692,7,0)</f>
        <v>86</v>
      </c>
      <c r="Y1600" s="10">
        <f t="array" ref="Y1600">VLOOKUP(A1600,BUSINESS!$A$2:$J$2692,8,0)</f>
        <v>220</v>
      </c>
      <c r="Z1600" s="10">
        <f t="array" ref="Z1600">VLOOKUP(A1600,BUSINESS!$A$2:$J$2692,9,0)</f>
        <v>0.434</v>
      </c>
      <c r="AA1600" s="10">
        <f t="array" ref="AA1600">VLOOKUP(A1600,BUSINESS!$A$2:$J$2692,10,0)</f>
        <v>1.02</v>
      </c>
      <c r="AB1600" s="12">
        <f t="shared" si="93"/>
        <v>2046.5367865714441</v>
      </c>
      <c r="AC1600" s="10">
        <f t="shared" si="90"/>
        <v>1.4029985512087448E-3</v>
      </c>
      <c r="AD1600" s="10">
        <f t="shared" si="91"/>
        <v>9.6670364731864049E-4</v>
      </c>
      <c r="AE1600" s="10">
        <f t="shared" si="92"/>
        <v>117.99347046609387</v>
      </c>
      <c r="AF1600">
        <f t="shared" si="95"/>
        <v>82.595429326265716</v>
      </c>
    </row>
    <row r="1601" spans="1:32" ht="14.4">
      <c r="A1601" s="7" t="str">
        <f t="shared" si="94"/>
        <v>Monaco-Europe 2000</v>
      </c>
      <c r="B1601" s="7" t="s">
        <v>202</v>
      </c>
      <c r="C1601" s="8" t="s">
        <v>76</v>
      </c>
      <c r="D1601" s="9" t="s">
        <v>62</v>
      </c>
      <c r="E1601" s="14">
        <v>3.3000000000000002E-2</v>
      </c>
      <c r="F1601" s="13">
        <v>2647883820</v>
      </c>
      <c r="G1601" s="14">
        <v>2685</v>
      </c>
      <c r="H1601" s="8"/>
      <c r="I1601" s="10">
        <f t="array" ref="I1601">VLOOKUP(A1601,ENERGY!$A$2:$F$2691,5,0)</f>
        <v>0</v>
      </c>
      <c r="J1601" s="11">
        <f t="array" ref="J1601">VLOOKUP(A1601,ENERGY!$A$2:$F$2691,6,0)</f>
        <v>0</v>
      </c>
      <c r="K1601" s="10">
        <f t="array" ref="K1601">VLOOKUP(A1601,'HUMAN RESOURCES'!$A$2:$M$2692,5,0)</f>
        <v>0</v>
      </c>
      <c r="L1601" s="11">
        <f t="array" ref="L1601">VLOOKUP(A1601,'HUMAN RESOURCES'!$A$2:$M$2692,6,0)</f>
        <v>4.0000000000000001E-3</v>
      </c>
      <c r="M1601" s="10">
        <f t="array" ref="M1601">VLOOKUP(A1601,'HUMAN RESOURCES'!$A$2:$M$2692,7,0)</f>
        <v>0</v>
      </c>
      <c r="N1601" s="10">
        <f t="array" ref="N1601">VLOOKUP(A1601,'HUMAN RESOURCES'!$A$2:$M$2692,8,0)</f>
        <v>0</v>
      </c>
      <c r="O1601" s="10">
        <f t="array" ref="O1601">VLOOKUP(A1601,'HUMAN RESOURCES'!$A$2:$M$2692,9,0)</f>
        <v>0</v>
      </c>
      <c r="P1601" s="10">
        <f t="array" ref="P1601">VLOOKUP(A1601,'HUMAN RESOURCES'!$A$2:$M$2692,10,0)</f>
        <v>0</v>
      </c>
      <c r="Q1601" s="10">
        <f t="array" ref="Q1601">VLOOKUP(A1601,'HUMAN RESOURCES'!$A$2:$M$2692,11,0)</f>
        <v>0</v>
      </c>
      <c r="R1601" s="10">
        <f t="array" ref="R1601">VLOOKUP(A1601,'HUMAN RESOURCES'!$A$2:$M$2692,12,0)</f>
        <v>32081</v>
      </c>
      <c r="S1601" s="10">
        <f t="array" ref="S1601">VLOOKUP(A1601,'HUMAN RESOURCES'!$A$2:$M$2692,13,0)</f>
        <v>1</v>
      </c>
      <c r="T1601" s="10">
        <f t="array" ref="T1601">VLOOKUP(A1601,TOURISM!$A$2:$F$2692,5,0)</f>
        <v>0</v>
      </c>
      <c r="U1601" s="10">
        <f t="array" ref="U1601">VLOOKUP(A1601,TOURISM!$A$2:$F$2692,6,0)</f>
        <v>0</v>
      </c>
      <c r="V1601" s="10">
        <f t="array" ref="V1601">VLOOKUP(A1601,BUSINESS!$A$2:$J$2692,5,0)</f>
        <v>0</v>
      </c>
      <c r="W1601" s="10">
        <f t="array" ref="W1601">VLOOKUP(A1601,BUSINESS!$A$2:$J$2692,6,0)</f>
        <v>0</v>
      </c>
      <c r="X1601" s="10">
        <f t="array" ref="X1601">VLOOKUP(A1601,BUSINESS!$A$2:$J$2692,7,0)</f>
        <v>0</v>
      </c>
      <c r="Y1601" s="10">
        <f t="array" ref="Y1601">VLOOKUP(A1601,BUSINESS!$A$2:$J$2692,8,0)</f>
        <v>0</v>
      </c>
      <c r="Z1601" s="10">
        <f t="array" ref="Z1601">VLOOKUP(A1601,BUSINESS!$A$2:$J$2692,9,0)</f>
        <v>0.42199999999999999</v>
      </c>
      <c r="AA1601" s="10">
        <f t="array" ref="AA1601">VLOOKUP(A1601,BUSINESS!$A$2:$J$2692,10,0)</f>
        <v>0.434</v>
      </c>
      <c r="AB1601" s="12">
        <f t="shared" si="93"/>
        <v>82537.446463638917</v>
      </c>
      <c r="AC1601" s="10">
        <f t="shared" si="90"/>
        <v>0</v>
      </c>
      <c r="AD1601" s="10">
        <f t="shared" si="91"/>
        <v>0</v>
      </c>
      <c r="AE1601" s="10">
        <f t="shared" si="92"/>
        <v>0</v>
      </c>
      <c r="AF1601">
        <f t="shared" si="95"/>
        <v>0</v>
      </c>
    </row>
    <row r="1602" spans="1:32" ht="14.4">
      <c r="A1602" s="7" t="str">
        <f t="shared" si="94"/>
        <v>Monaco-Europe 2001</v>
      </c>
      <c r="B1602" s="7" t="s">
        <v>202</v>
      </c>
      <c r="C1602" s="8" t="s">
        <v>76</v>
      </c>
      <c r="D1602" s="9" t="s">
        <v>63</v>
      </c>
      <c r="E1602" s="14">
        <v>3.3000000000000002E-2</v>
      </c>
      <c r="F1602" s="13">
        <v>2671401083</v>
      </c>
      <c r="G1602" s="14">
        <v>2718</v>
      </c>
      <c r="H1602" s="8"/>
      <c r="I1602" s="10">
        <f t="array" ref="I1602">VLOOKUP(A1602,ENERGY!$A$2:$F$2691,5,0)</f>
        <v>0</v>
      </c>
      <c r="J1602" s="11">
        <f t="array" ref="J1602">VLOOKUP(A1602,ENERGY!$A$2:$F$2691,6,0)</f>
        <v>0</v>
      </c>
      <c r="K1602" s="10">
        <f t="array" ref="K1602">VLOOKUP(A1602,'HUMAN RESOURCES'!$A$2:$M$2692,5,0)</f>
        <v>0</v>
      </c>
      <c r="L1602" s="11">
        <f t="array" ref="L1602">VLOOKUP(A1602,'HUMAN RESOURCES'!$A$2:$M$2692,6,0)</f>
        <v>4.0000000000000001E-3</v>
      </c>
      <c r="M1602" s="10">
        <f t="array" ref="M1602">VLOOKUP(A1602,'HUMAN RESOURCES'!$A$2:$M$2692,7,0)</f>
        <v>0</v>
      </c>
      <c r="N1602" s="10">
        <f t="array" ref="N1602">VLOOKUP(A1602,'HUMAN RESOURCES'!$A$2:$M$2692,8,0)</f>
        <v>0</v>
      </c>
      <c r="O1602" s="10">
        <f t="array" ref="O1602">VLOOKUP(A1602,'HUMAN RESOURCES'!$A$2:$M$2692,9,0)</f>
        <v>0</v>
      </c>
      <c r="P1602" s="10">
        <f t="array" ref="P1602">VLOOKUP(A1602,'HUMAN RESOURCES'!$A$2:$M$2692,10,0)</f>
        <v>0</v>
      </c>
      <c r="Q1602" s="10">
        <f t="array" ref="Q1602">VLOOKUP(A1602,'HUMAN RESOURCES'!$A$2:$M$2692,11,0)</f>
        <v>0</v>
      </c>
      <c r="R1602" s="10">
        <f t="array" ref="R1602">VLOOKUP(A1602,'HUMAN RESOURCES'!$A$2:$M$2692,12,0)</f>
        <v>32366</v>
      </c>
      <c r="S1602" s="10">
        <f t="array" ref="S1602">VLOOKUP(A1602,'HUMAN RESOURCES'!$A$2:$M$2692,13,0)</f>
        <v>1</v>
      </c>
      <c r="T1602" s="10">
        <f t="array" ref="T1602">VLOOKUP(A1602,TOURISM!$A$2:$F$2692,5,0)</f>
        <v>0</v>
      </c>
      <c r="U1602" s="10">
        <f t="array" ref="U1602">VLOOKUP(A1602,TOURISM!$A$2:$F$2692,6,0)</f>
        <v>0</v>
      </c>
      <c r="V1602" s="10">
        <f t="array" ref="V1602">VLOOKUP(A1602,BUSINESS!$A$2:$J$2692,5,0)</f>
        <v>0</v>
      </c>
      <c r="W1602" s="10">
        <f t="array" ref="W1602">VLOOKUP(A1602,BUSINESS!$A$2:$J$2692,6,0)</f>
        <v>0</v>
      </c>
      <c r="X1602" s="10">
        <f t="array" ref="X1602">VLOOKUP(A1602,BUSINESS!$A$2:$J$2692,7,0)</f>
        <v>0</v>
      </c>
      <c r="Y1602" s="10">
        <f t="array" ref="Y1602">VLOOKUP(A1602,BUSINESS!$A$2:$J$2692,8,0)</f>
        <v>0</v>
      </c>
      <c r="Z1602" s="10">
        <f t="array" ref="Z1602">VLOOKUP(A1602,BUSINESS!$A$2:$J$2692,9,0)</f>
        <v>0.46600000000000003</v>
      </c>
      <c r="AA1602" s="10">
        <f t="array" ref="AA1602">VLOOKUP(A1602,BUSINESS!$A$2:$J$2692,10,0)</f>
        <v>0.442</v>
      </c>
      <c r="AB1602" s="12">
        <f t="shared" ref="AB1602:AB1665" si="96">F1602/R1602</f>
        <v>82537.263888030648</v>
      </c>
      <c r="AC1602" s="10">
        <f t="shared" si="90"/>
        <v>0</v>
      </c>
      <c r="AD1602" s="10">
        <f t="shared" si="91"/>
        <v>0</v>
      </c>
      <c r="AE1602" s="10">
        <f t="shared" si="92"/>
        <v>0</v>
      </c>
      <c r="AF1602">
        <f t="shared" si="95"/>
        <v>0</v>
      </c>
    </row>
    <row r="1603" spans="1:32" ht="14.4">
      <c r="A1603" s="7" t="str">
        <f t="shared" ref="A1603:A1666" si="97">CONCATENATE(B1603," ",D1603)</f>
        <v>Monaco-Europe 2002</v>
      </c>
      <c r="B1603" s="7" t="s">
        <v>202</v>
      </c>
      <c r="C1603" s="8" t="s">
        <v>76</v>
      </c>
      <c r="D1603" s="9" t="s">
        <v>64</v>
      </c>
      <c r="E1603" s="14">
        <v>3.4000000000000002E-2</v>
      </c>
      <c r="F1603" s="13">
        <v>2905973022</v>
      </c>
      <c r="G1603" s="14">
        <v>2985</v>
      </c>
      <c r="H1603" s="8"/>
      <c r="I1603" s="10">
        <f t="array" ref="I1603">VLOOKUP(A1603,ENERGY!$A$2:$F$2691,5,0)</f>
        <v>0</v>
      </c>
      <c r="J1603" s="11">
        <f t="array" ref="J1603">VLOOKUP(A1603,ENERGY!$A$2:$F$2691,6,0)</f>
        <v>0</v>
      </c>
      <c r="K1603" s="10">
        <f t="array" ref="K1603">VLOOKUP(A1603,'HUMAN RESOURCES'!$A$2:$M$2692,5,0)</f>
        <v>0</v>
      </c>
      <c r="L1603" s="11">
        <f t="array" ref="L1603">VLOOKUP(A1603,'HUMAN RESOURCES'!$A$2:$M$2692,6,0)</f>
        <v>4.0000000000000001E-3</v>
      </c>
      <c r="M1603" s="10">
        <f t="array" ref="M1603">VLOOKUP(A1603,'HUMAN RESOURCES'!$A$2:$M$2692,7,0)</f>
        <v>0</v>
      </c>
      <c r="N1603" s="10">
        <f t="array" ref="N1603">VLOOKUP(A1603,'HUMAN RESOURCES'!$A$2:$M$2692,8,0)</f>
        <v>0</v>
      </c>
      <c r="O1603" s="10">
        <f t="array" ref="O1603">VLOOKUP(A1603,'HUMAN RESOURCES'!$A$2:$M$2692,9,0)</f>
        <v>0</v>
      </c>
      <c r="P1603" s="10">
        <f t="array" ref="P1603">VLOOKUP(A1603,'HUMAN RESOURCES'!$A$2:$M$2692,10,0)</f>
        <v>0</v>
      </c>
      <c r="Q1603" s="10">
        <f t="array" ref="Q1603">VLOOKUP(A1603,'HUMAN RESOURCES'!$A$2:$M$2692,11,0)</f>
        <v>0</v>
      </c>
      <c r="R1603" s="10">
        <f t="array" ref="R1603">VLOOKUP(A1603,'HUMAN RESOURCES'!$A$2:$M$2692,12,0)</f>
        <v>32653</v>
      </c>
      <c r="S1603" s="10">
        <f t="array" ref="S1603">VLOOKUP(A1603,'HUMAN RESOURCES'!$A$2:$M$2692,13,0)</f>
        <v>1</v>
      </c>
      <c r="T1603" s="10">
        <f t="array" ref="T1603">VLOOKUP(A1603,TOURISM!$A$2:$F$2692,5,0)</f>
        <v>0</v>
      </c>
      <c r="U1603" s="10">
        <f t="array" ref="U1603">VLOOKUP(A1603,TOURISM!$A$2:$F$2692,6,0)</f>
        <v>0</v>
      </c>
      <c r="V1603" s="10">
        <f t="array" ref="V1603">VLOOKUP(A1603,BUSINESS!$A$2:$J$2692,5,0)</f>
        <v>0</v>
      </c>
      <c r="W1603" s="10">
        <f t="array" ref="W1603">VLOOKUP(A1603,BUSINESS!$A$2:$J$2692,6,0)</f>
        <v>0</v>
      </c>
      <c r="X1603" s="10">
        <f t="array" ref="X1603">VLOOKUP(A1603,BUSINESS!$A$2:$J$2692,7,0)</f>
        <v>0</v>
      </c>
      <c r="Y1603" s="10">
        <f t="array" ref="Y1603">VLOOKUP(A1603,BUSINESS!$A$2:$J$2692,8,0)</f>
        <v>0</v>
      </c>
      <c r="Z1603" s="10">
        <f t="array" ref="Z1603">VLOOKUP(A1603,BUSINESS!$A$2:$J$2692,9,0)</f>
        <v>0.48</v>
      </c>
      <c r="AA1603" s="10">
        <f t="array" ref="AA1603">VLOOKUP(A1603,BUSINESS!$A$2:$J$2692,10,0)</f>
        <v>0.45600000000000002</v>
      </c>
      <c r="AB1603" s="12">
        <f t="shared" si="96"/>
        <v>88995.590665482494</v>
      </c>
      <c r="AC1603" s="10">
        <f t="shared" si="90"/>
        <v>0</v>
      </c>
      <c r="AD1603" s="10">
        <f t="shared" si="91"/>
        <v>0</v>
      </c>
      <c r="AE1603" s="10">
        <f t="shared" si="92"/>
        <v>0</v>
      </c>
      <c r="AF1603">
        <f t="shared" ref="AF1603:AF1666" si="98">T1603/R1603</f>
        <v>0</v>
      </c>
    </row>
    <row r="1604" spans="1:32" ht="14.4">
      <c r="A1604" s="7" t="str">
        <f t="shared" si="97"/>
        <v>Monaco-Europe 2003</v>
      </c>
      <c r="B1604" s="7" t="s">
        <v>202</v>
      </c>
      <c r="C1604" s="8" t="s">
        <v>76</v>
      </c>
      <c r="D1604" s="9" t="s">
        <v>65</v>
      </c>
      <c r="E1604" s="14">
        <v>3.9E-2</v>
      </c>
      <c r="F1604" s="13">
        <v>3588988601</v>
      </c>
      <c r="G1604" s="14">
        <v>4216</v>
      </c>
      <c r="H1604" s="8"/>
      <c r="I1604" s="10">
        <f t="array" ref="I1604">VLOOKUP(A1604,ENERGY!$A$2:$F$2691,5,0)</f>
        <v>0</v>
      </c>
      <c r="J1604" s="11">
        <f t="array" ref="J1604">VLOOKUP(A1604,ENERGY!$A$2:$F$2691,6,0)</f>
        <v>0</v>
      </c>
      <c r="K1604" s="10">
        <f t="array" ref="K1604">VLOOKUP(A1604,'HUMAN RESOURCES'!$A$2:$M$2692,5,0)</f>
        <v>0</v>
      </c>
      <c r="L1604" s="11">
        <f t="array" ref="L1604">VLOOKUP(A1604,'HUMAN RESOURCES'!$A$2:$M$2692,6,0)</f>
        <v>4.0000000000000001E-3</v>
      </c>
      <c r="M1604" s="10">
        <f t="array" ref="M1604">VLOOKUP(A1604,'HUMAN RESOURCES'!$A$2:$M$2692,7,0)</f>
        <v>0</v>
      </c>
      <c r="N1604" s="10">
        <f t="array" ref="N1604">VLOOKUP(A1604,'HUMAN RESOURCES'!$A$2:$M$2692,8,0)</f>
        <v>0</v>
      </c>
      <c r="O1604" s="10">
        <f t="array" ref="O1604">VLOOKUP(A1604,'HUMAN RESOURCES'!$A$2:$M$2692,9,0)</f>
        <v>0</v>
      </c>
      <c r="P1604" s="10">
        <f t="array" ref="P1604">VLOOKUP(A1604,'HUMAN RESOURCES'!$A$2:$M$2692,10,0)</f>
        <v>0</v>
      </c>
      <c r="Q1604" s="10">
        <f t="array" ref="Q1604">VLOOKUP(A1604,'HUMAN RESOURCES'!$A$2:$M$2692,11,0)</f>
        <v>0</v>
      </c>
      <c r="R1604" s="10">
        <f t="array" ref="R1604">VLOOKUP(A1604,'HUMAN RESOURCES'!$A$2:$M$2692,12,0)</f>
        <v>32968</v>
      </c>
      <c r="S1604" s="10">
        <f t="array" ref="S1604">VLOOKUP(A1604,'HUMAN RESOURCES'!$A$2:$M$2692,13,0)</f>
        <v>1</v>
      </c>
      <c r="T1604" s="10">
        <f t="array" ref="T1604">VLOOKUP(A1604,TOURISM!$A$2:$F$2692,5,0)</f>
        <v>0</v>
      </c>
      <c r="U1604" s="10">
        <f t="array" ref="U1604">VLOOKUP(A1604,TOURISM!$A$2:$F$2692,6,0)</f>
        <v>0</v>
      </c>
      <c r="V1604" s="10">
        <f t="array" ref="V1604">VLOOKUP(A1604,BUSINESS!$A$2:$J$2692,5,0)</f>
        <v>0</v>
      </c>
      <c r="W1604" s="10">
        <f t="array" ref="W1604">VLOOKUP(A1604,BUSINESS!$A$2:$J$2692,6,0)</f>
        <v>0</v>
      </c>
      <c r="X1604" s="10">
        <f t="array" ref="X1604">VLOOKUP(A1604,BUSINESS!$A$2:$J$2692,7,0)</f>
        <v>0</v>
      </c>
      <c r="Y1604" s="10">
        <f t="array" ref="Y1604">VLOOKUP(A1604,BUSINESS!$A$2:$J$2692,8,0)</f>
        <v>0</v>
      </c>
      <c r="Z1604" s="10">
        <f t="array" ref="Z1604">VLOOKUP(A1604,BUSINESS!$A$2:$J$2692,9,0)</f>
        <v>0.495</v>
      </c>
      <c r="AA1604" s="10">
        <f t="array" ref="AA1604">VLOOKUP(A1604,BUSINESS!$A$2:$J$2692,10,0)</f>
        <v>0.45700000000000002</v>
      </c>
      <c r="AB1604" s="12">
        <f t="shared" si="96"/>
        <v>108862.79425503519</v>
      </c>
      <c r="AC1604" s="10">
        <f t="shared" si="90"/>
        <v>0</v>
      </c>
      <c r="AD1604" s="10">
        <f t="shared" si="91"/>
        <v>0</v>
      </c>
      <c r="AE1604" s="10">
        <f t="shared" si="92"/>
        <v>0</v>
      </c>
      <c r="AF1604">
        <f t="shared" si="98"/>
        <v>0</v>
      </c>
    </row>
    <row r="1605" spans="1:32" ht="14.4">
      <c r="A1605" s="7" t="str">
        <f t="shared" si="97"/>
        <v>Monaco-Europe 2004</v>
      </c>
      <c r="B1605" s="7" t="s">
        <v>202</v>
      </c>
      <c r="C1605" s="8" t="s">
        <v>76</v>
      </c>
      <c r="D1605" s="9" t="s">
        <v>66</v>
      </c>
      <c r="E1605" s="14">
        <v>0.04</v>
      </c>
      <c r="F1605" s="13">
        <v>4110348444</v>
      </c>
      <c r="G1605" s="14">
        <v>4885</v>
      </c>
      <c r="H1605" s="8"/>
      <c r="I1605" s="10">
        <f t="array" ref="I1605">VLOOKUP(A1605,ENERGY!$A$2:$F$2691,5,0)</f>
        <v>0</v>
      </c>
      <c r="J1605" s="11">
        <f t="array" ref="J1605">VLOOKUP(A1605,ENERGY!$A$2:$F$2691,6,0)</f>
        <v>0</v>
      </c>
      <c r="K1605" s="10">
        <f t="array" ref="K1605">VLOOKUP(A1605,'HUMAN RESOURCES'!$A$2:$M$2692,5,0)</f>
        <v>0</v>
      </c>
      <c r="L1605" s="11">
        <f t="array" ref="L1605">VLOOKUP(A1605,'HUMAN RESOURCES'!$A$2:$M$2692,6,0)</f>
        <v>4.0000000000000001E-3</v>
      </c>
      <c r="M1605" s="10">
        <f t="array" ref="M1605">VLOOKUP(A1605,'HUMAN RESOURCES'!$A$2:$M$2692,7,0)</f>
        <v>0</v>
      </c>
      <c r="N1605" s="10">
        <f t="array" ref="N1605">VLOOKUP(A1605,'HUMAN RESOURCES'!$A$2:$M$2692,8,0)</f>
        <v>0</v>
      </c>
      <c r="O1605" s="10">
        <f t="array" ref="O1605">VLOOKUP(A1605,'HUMAN RESOURCES'!$A$2:$M$2692,9,0)</f>
        <v>0</v>
      </c>
      <c r="P1605" s="10">
        <f t="array" ref="P1605">VLOOKUP(A1605,'HUMAN RESOURCES'!$A$2:$M$2692,10,0)</f>
        <v>0</v>
      </c>
      <c r="Q1605" s="10">
        <f t="array" ref="Q1605">VLOOKUP(A1605,'HUMAN RESOURCES'!$A$2:$M$2692,11,0)</f>
        <v>0</v>
      </c>
      <c r="R1605" s="10">
        <f t="array" ref="R1605">VLOOKUP(A1605,'HUMAN RESOURCES'!$A$2:$M$2692,12,0)</f>
        <v>33346</v>
      </c>
      <c r="S1605" s="10">
        <f t="array" ref="S1605">VLOOKUP(A1605,'HUMAN RESOURCES'!$A$2:$M$2692,13,0)</f>
        <v>1</v>
      </c>
      <c r="T1605" s="10">
        <f t="array" ref="T1605">VLOOKUP(A1605,TOURISM!$A$2:$F$2692,5,0)</f>
        <v>0</v>
      </c>
      <c r="U1605" s="10">
        <f t="array" ref="U1605">VLOOKUP(A1605,TOURISM!$A$2:$F$2692,6,0)</f>
        <v>0</v>
      </c>
      <c r="V1605" s="10">
        <f t="array" ref="V1605">VLOOKUP(A1605,BUSINESS!$A$2:$J$2692,5,0)</f>
        <v>0</v>
      </c>
      <c r="W1605" s="10">
        <f t="array" ref="W1605">VLOOKUP(A1605,BUSINESS!$A$2:$J$2692,6,0)</f>
        <v>0</v>
      </c>
      <c r="X1605" s="10">
        <f t="array" ref="X1605">VLOOKUP(A1605,BUSINESS!$A$2:$J$2692,7,0)</f>
        <v>0</v>
      </c>
      <c r="Y1605" s="10">
        <f t="array" ref="Y1605">VLOOKUP(A1605,BUSINESS!$A$2:$J$2692,8,0)</f>
        <v>0</v>
      </c>
      <c r="Z1605" s="10">
        <f t="array" ref="Z1605">VLOOKUP(A1605,BUSINESS!$A$2:$J$2692,9,0)</f>
        <v>0.52500000000000002</v>
      </c>
      <c r="AA1605" s="10">
        <f t="array" ref="AA1605">VLOOKUP(A1605,BUSINESS!$A$2:$J$2692,10,0)</f>
        <v>0.47199999999999998</v>
      </c>
      <c r="AB1605" s="12">
        <f t="shared" si="96"/>
        <v>123263.61314700414</v>
      </c>
      <c r="AC1605" s="10">
        <f t="shared" si="90"/>
        <v>0</v>
      </c>
      <c r="AD1605" s="10">
        <f t="shared" si="91"/>
        <v>0</v>
      </c>
      <c r="AE1605" s="10">
        <f t="shared" si="92"/>
        <v>0</v>
      </c>
      <c r="AF1605">
        <f t="shared" si="98"/>
        <v>0</v>
      </c>
    </row>
    <row r="1606" spans="1:32" ht="14.4">
      <c r="A1606" s="7" t="str">
        <f t="shared" si="97"/>
        <v>Monaco-Europe 2005</v>
      </c>
      <c r="B1606" s="7" t="s">
        <v>202</v>
      </c>
      <c r="C1606" s="8" t="s">
        <v>76</v>
      </c>
      <c r="D1606" s="9" t="s">
        <v>67</v>
      </c>
      <c r="E1606" s="14">
        <v>0.04</v>
      </c>
      <c r="F1606" s="13">
        <v>4280072626</v>
      </c>
      <c r="G1606" s="14">
        <v>4960</v>
      </c>
      <c r="H1606" s="8"/>
      <c r="I1606" s="10">
        <f t="array" ref="I1606">VLOOKUP(A1606,ENERGY!$A$2:$F$2691,5,0)</f>
        <v>0</v>
      </c>
      <c r="J1606" s="11">
        <f t="array" ref="J1606">VLOOKUP(A1606,ENERGY!$A$2:$F$2691,6,0)</f>
        <v>0</v>
      </c>
      <c r="K1606" s="10">
        <f t="array" ref="K1606">VLOOKUP(A1606,'HUMAN RESOURCES'!$A$2:$M$2692,5,0)</f>
        <v>0</v>
      </c>
      <c r="L1606" s="11">
        <f t="array" ref="L1606">VLOOKUP(A1606,'HUMAN RESOURCES'!$A$2:$M$2692,6,0)</f>
        <v>4.0000000000000001E-3</v>
      </c>
      <c r="M1606" s="10">
        <f t="array" ref="M1606">VLOOKUP(A1606,'HUMAN RESOURCES'!$A$2:$M$2692,7,0)</f>
        <v>0</v>
      </c>
      <c r="N1606" s="10">
        <f t="array" ref="N1606">VLOOKUP(A1606,'HUMAN RESOURCES'!$A$2:$M$2692,8,0)</f>
        <v>0</v>
      </c>
      <c r="O1606" s="10">
        <f t="array" ref="O1606">VLOOKUP(A1606,'HUMAN RESOURCES'!$A$2:$M$2692,9,0)</f>
        <v>0</v>
      </c>
      <c r="P1606" s="10">
        <f t="array" ref="P1606">VLOOKUP(A1606,'HUMAN RESOURCES'!$A$2:$M$2692,10,0)</f>
        <v>0</v>
      </c>
      <c r="Q1606" s="10">
        <f t="array" ref="Q1606">VLOOKUP(A1606,'HUMAN RESOURCES'!$A$2:$M$2692,11,0)</f>
        <v>0</v>
      </c>
      <c r="R1606" s="10">
        <f t="array" ref="R1606">VLOOKUP(A1606,'HUMAN RESOURCES'!$A$2:$M$2692,12,0)</f>
        <v>33808</v>
      </c>
      <c r="S1606" s="10">
        <f t="array" ref="S1606">VLOOKUP(A1606,'HUMAN RESOURCES'!$A$2:$M$2692,13,0)</f>
        <v>1</v>
      </c>
      <c r="T1606" s="10">
        <f t="array" ref="T1606">VLOOKUP(A1606,TOURISM!$A$2:$F$2692,5,0)</f>
        <v>0</v>
      </c>
      <c r="U1606" s="10">
        <f t="array" ref="U1606">VLOOKUP(A1606,TOURISM!$A$2:$F$2692,6,0)</f>
        <v>0</v>
      </c>
      <c r="V1606" s="10">
        <f t="array" ref="V1606">VLOOKUP(A1606,BUSINESS!$A$2:$J$2692,5,0)</f>
        <v>0</v>
      </c>
      <c r="W1606" s="10">
        <f t="array" ref="W1606">VLOOKUP(A1606,BUSINESS!$A$2:$J$2692,6,0)</f>
        <v>0</v>
      </c>
      <c r="X1606" s="10">
        <f t="array" ref="X1606">VLOOKUP(A1606,BUSINESS!$A$2:$J$2692,7,0)</f>
        <v>0</v>
      </c>
      <c r="Y1606" s="10">
        <f t="array" ref="Y1606">VLOOKUP(A1606,BUSINESS!$A$2:$J$2692,8,0)</f>
        <v>0</v>
      </c>
      <c r="Z1606" s="10">
        <f t="array" ref="Z1606">VLOOKUP(A1606,BUSINESS!$A$2:$J$2692,9,0)</f>
        <v>0.55500000000000005</v>
      </c>
      <c r="AA1606" s="10">
        <f t="array" ref="AA1606">VLOOKUP(A1606,BUSINESS!$A$2:$J$2692,10,0)</f>
        <v>0.50800000000000001</v>
      </c>
      <c r="AB1606" s="12">
        <f t="shared" si="96"/>
        <v>126599.40327733081</v>
      </c>
      <c r="AC1606" s="10">
        <f t="shared" si="90"/>
        <v>0</v>
      </c>
      <c r="AD1606" s="10">
        <f t="shared" si="91"/>
        <v>0</v>
      </c>
      <c r="AE1606" s="10">
        <f t="shared" si="92"/>
        <v>0</v>
      </c>
      <c r="AF1606">
        <f t="shared" si="98"/>
        <v>0</v>
      </c>
    </row>
    <row r="1607" spans="1:32" ht="14.4">
      <c r="A1607" s="7" t="str">
        <f t="shared" si="97"/>
        <v>Monaco-Europe 2006</v>
      </c>
      <c r="B1607" s="7" t="s">
        <v>202</v>
      </c>
      <c r="C1607" s="8" t="s">
        <v>76</v>
      </c>
      <c r="D1607" s="9" t="s">
        <v>68</v>
      </c>
      <c r="E1607" s="14">
        <v>3.7999999999999999E-2</v>
      </c>
      <c r="F1607" s="13">
        <v>4663488363</v>
      </c>
      <c r="G1607" s="14">
        <v>5115</v>
      </c>
      <c r="H1607" s="8"/>
      <c r="I1607" s="10">
        <f t="array" ref="I1607">VLOOKUP(A1607,ENERGY!$A$2:$F$2691,5,0)</f>
        <v>0</v>
      </c>
      <c r="J1607" s="11">
        <f t="array" ref="J1607">VLOOKUP(A1607,ENERGY!$A$2:$F$2691,6,0)</f>
        <v>0</v>
      </c>
      <c r="K1607" s="10">
        <f t="array" ref="K1607">VLOOKUP(A1607,'HUMAN RESOURCES'!$A$2:$M$2692,5,0)</f>
        <v>0</v>
      </c>
      <c r="L1607" s="11">
        <f t="array" ref="L1607">VLOOKUP(A1607,'HUMAN RESOURCES'!$A$2:$M$2692,6,0)</f>
        <v>4.0000000000000001E-3</v>
      </c>
      <c r="M1607" s="10">
        <f t="array" ref="M1607">VLOOKUP(A1607,'HUMAN RESOURCES'!$A$2:$M$2692,7,0)</f>
        <v>0</v>
      </c>
      <c r="N1607" s="10">
        <f t="array" ref="N1607">VLOOKUP(A1607,'HUMAN RESOURCES'!$A$2:$M$2692,8,0)</f>
        <v>0</v>
      </c>
      <c r="O1607" s="10">
        <f t="array" ref="O1607">VLOOKUP(A1607,'HUMAN RESOURCES'!$A$2:$M$2692,9,0)</f>
        <v>0</v>
      </c>
      <c r="P1607" s="10">
        <f t="array" ref="P1607">VLOOKUP(A1607,'HUMAN RESOURCES'!$A$2:$M$2692,10,0)</f>
        <v>0</v>
      </c>
      <c r="Q1607" s="10">
        <f t="array" ref="Q1607">VLOOKUP(A1607,'HUMAN RESOURCES'!$A$2:$M$2692,11,0)</f>
        <v>0</v>
      </c>
      <c r="R1607" s="10">
        <f t="array" ref="R1607">VLOOKUP(A1607,'HUMAN RESOURCES'!$A$2:$M$2692,12,0)</f>
        <v>34369</v>
      </c>
      <c r="S1607" s="10">
        <f t="array" ref="S1607">VLOOKUP(A1607,'HUMAN RESOURCES'!$A$2:$M$2692,13,0)</f>
        <v>1</v>
      </c>
      <c r="T1607" s="10">
        <f t="array" ref="T1607">VLOOKUP(A1607,TOURISM!$A$2:$F$2692,5,0)</f>
        <v>0</v>
      </c>
      <c r="U1607" s="10">
        <f t="array" ref="U1607">VLOOKUP(A1607,TOURISM!$A$2:$F$2692,6,0)</f>
        <v>0</v>
      </c>
      <c r="V1607" s="10">
        <f t="array" ref="V1607">VLOOKUP(A1607,BUSINESS!$A$2:$J$2692,5,0)</f>
        <v>0</v>
      </c>
      <c r="W1607" s="10">
        <f t="array" ref="W1607">VLOOKUP(A1607,BUSINESS!$A$2:$J$2692,6,0)</f>
        <v>0</v>
      </c>
      <c r="X1607" s="10">
        <f t="array" ref="X1607">VLOOKUP(A1607,BUSINESS!$A$2:$J$2692,7,0)</f>
        <v>0</v>
      </c>
      <c r="Y1607" s="10">
        <f t="array" ref="Y1607">VLOOKUP(A1607,BUSINESS!$A$2:$J$2692,8,0)</f>
        <v>0</v>
      </c>
      <c r="Z1607" s="10">
        <f t="array" ref="Z1607">VLOOKUP(A1607,BUSINESS!$A$2:$J$2692,9,0)</f>
        <v>0.61499999999999999</v>
      </c>
      <c r="AA1607" s="10">
        <f t="array" ref="AA1607">VLOOKUP(A1607,BUSINESS!$A$2:$J$2692,10,0)</f>
        <v>0.53300000000000003</v>
      </c>
      <c r="AB1607" s="12">
        <f t="shared" si="96"/>
        <v>135688.79987779685</v>
      </c>
      <c r="AC1607" s="10">
        <f t="shared" si="90"/>
        <v>0</v>
      </c>
      <c r="AD1607" s="10">
        <f t="shared" si="91"/>
        <v>0</v>
      </c>
      <c r="AE1607" s="10">
        <f t="shared" si="92"/>
        <v>0</v>
      </c>
      <c r="AF1607">
        <f t="shared" si="98"/>
        <v>0</v>
      </c>
    </row>
    <row r="1608" spans="1:32" ht="14.4">
      <c r="A1608" s="7" t="str">
        <f t="shared" si="97"/>
        <v>Monaco-Europe 2007</v>
      </c>
      <c r="B1608" s="7" t="s">
        <v>202</v>
      </c>
      <c r="C1608" s="8" t="s">
        <v>76</v>
      </c>
      <c r="D1608" s="9" t="s">
        <v>69</v>
      </c>
      <c r="E1608" s="14">
        <v>3.4000000000000002E-2</v>
      </c>
      <c r="F1608" s="13">
        <v>5974371696</v>
      </c>
      <c r="G1608" s="14">
        <v>5671</v>
      </c>
      <c r="H1608" s="8"/>
      <c r="I1608" s="10">
        <f t="array" ref="I1608">VLOOKUP(A1608,ENERGY!$A$2:$F$2691,5,0)</f>
        <v>0</v>
      </c>
      <c r="J1608" s="11">
        <f t="array" ref="J1608">VLOOKUP(A1608,ENERGY!$A$2:$F$2691,6,0)</f>
        <v>0</v>
      </c>
      <c r="K1608" s="10">
        <f t="array" ref="K1608">VLOOKUP(A1608,'HUMAN RESOURCES'!$A$2:$M$2692,5,0)</f>
        <v>0</v>
      </c>
      <c r="L1608" s="11">
        <f t="array" ref="L1608">VLOOKUP(A1608,'HUMAN RESOURCES'!$A$2:$M$2692,6,0)</f>
        <v>4.0000000000000001E-3</v>
      </c>
      <c r="M1608" s="10">
        <f t="array" ref="M1608">VLOOKUP(A1608,'HUMAN RESOURCES'!$A$2:$M$2692,7,0)</f>
        <v>0</v>
      </c>
      <c r="N1608" s="10">
        <f t="array" ref="N1608">VLOOKUP(A1608,'HUMAN RESOURCES'!$A$2:$M$2692,8,0)</f>
        <v>0</v>
      </c>
      <c r="O1608" s="10">
        <f t="array" ref="O1608">VLOOKUP(A1608,'HUMAN RESOURCES'!$A$2:$M$2692,9,0)</f>
        <v>0</v>
      </c>
      <c r="P1608" s="10">
        <f t="array" ref="P1608">VLOOKUP(A1608,'HUMAN RESOURCES'!$A$2:$M$2692,10,0)</f>
        <v>0</v>
      </c>
      <c r="Q1608" s="10">
        <f t="array" ref="Q1608">VLOOKUP(A1608,'HUMAN RESOURCES'!$A$2:$M$2692,11,0)</f>
        <v>0</v>
      </c>
      <c r="R1608" s="10">
        <f t="array" ref="R1608">VLOOKUP(A1608,'HUMAN RESOURCES'!$A$2:$M$2692,12,0)</f>
        <v>35013</v>
      </c>
      <c r="S1608" s="10">
        <f t="array" ref="S1608">VLOOKUP(A1608,'HUMAN RESOURCES'!$A$2:$M$2692,13,0)</f>
        <v>1</v>
      </c>
      <c r="T1608" s="10">
        <f t="array" ref="T1608">VLOOKUP(A1608,TOURISM!$A$2:$F$2692,5,0)</f>
        <v>0</v>
      </c>
      <c r="U1608" s="10">
        <f t="array" ref="U1608">VLOOKUP(A1608,TOURISM!$A$2:$F$2692,6,0)</f>
        <v>0</v>
      </c>
      <c r="V1608" s="10">
        <f t="array" ref="V1608">VLOOKUP(A1608,BUSINESS!$A$2:$J$2692,5,0)</f>
        <v>0</v>
      </c>
      <c r="W1608" s="10">
        <f t="array" ref="W1608">VLOOKUP(A1608,BUSINESS!$A$2:$J$2692,6,0)</f>
        <v>0</v>
      </c>
      <c r="X1608" s="10">
        <f t="array" ref="X1608">VLOOKUP(A1608,BUSINESS!$A$2:$J$2692,7,0)</f>
        <v>0</v>
      </c>
      <c r="Y1608" s="10">
        <f t="array" ref="Y1608">VLOOKUP(A1608,BUSINESS!$A$2:$J$2692,8,0)</f>
        <v>0</v>
      </c>
      <c r="Z1608" s="10">
        <f t="array" ref="Z1608">VLOOKUP(A1608,BUSINESS!$A$2:$J$2692,9,0)</f>
        <v>0.64400000000000002</v>
      </c>
      <c r="AA1608" s="10">
        <f t="array" ref="AA1608">VLOOKUP(A1608,BUSINESS!$A$2:$J$2692,10,0)</f>
        <v>0.58299999999999996</v>
      </c>
      <c r="AB1608" s="12">
        <f t="shared" si="96"/>
        <v>170632.95621626254</v>
      </c>
      <c r="AC1608" s="10">
        <f t="shared" si="90"/>
        <v>0</v>
      </c>
      <c r="AD1608" s="10">
        <f t="shared" si="91"/>
        <v>0</v>
      </c>
      <c r="AE1608" s="10">
        <f t="shared" si="92"/>
        <v>0</v>
      </c>
      <c r="AF1608">
        <f t="shared" si="98"/>
        <v>0</v>
      </c>
    </row>
    <row r="1609" spans="1:32" ht="14.4">
      <c r="A1609" s="7" t="str">
        <f t="shared" si="97"/>
        <v>Monaco-Europe 2008</v>
      </c>
      <c r="B1609" s="7" t="s">
        <v>202</v>
      </c>
      <c r="C1609" s="8" t="s">
        <v>76</v>
      </c>
      <c r="D1609" s="9" t="s">
        <v>70</v>
      </c>
      <c r="E1609" s="14">
        <v>3.5999999999999997E-2</v>
      </c>
      <c r="F1609" s="13">
        <v>6919241412</v>
      </c>
      <c r="G1609" s="14">
        <v>6623</v>
      </c>
      <c r="H1609" s="8"/>
      <c r="J1609" s="11"/>
      <c r="K1609" s="10">
        <f t="array" ref="K1609">VLOOKUP(A1609,'HUMAN RESOURCES'!$A$2:$M$2692,5,0)</f>
        <v>0</v>
      </c>
      <c r="L1609" s="11">
        <f t="array" ref="L1609">VLOOKUP(A1609,'HUMAN RESOURCES'!$A$2:$M$2692,6,0)</f>
        <v>3.0000000000000001E-3</v>
      </c>
      <c r="M1609" s="10">
        <f t="array" ref="M1609">VLOOKUP(A1609,'HUMAN RESOURCES'!$A$2:$M$2692,7,0)</f>
        <v>0</v>
      </c>
      <c r="N1609" s="10">
        <f t="array" ref="N1609">VLOOKUP(A1609,'HUMAN RESOURCES'!$A$2:$M$2692,8,0)</f>
        <v>0</v>
      </c>
      <c r="O1609" s="10">
        <f t="array" ref="O1609">VLOOKUP(A1609,'HUMAN RESOURCES'!$A$2:$M$2692,9,0)</f>
        <v>0</v>
      </c>
      <c r="P1609" s="10">
        <f t="array" ref="P1609">VLOOKUP(A1609,'HUMAN RESOURCES'!$A$2:$M$2692,10,0)</f>
        <v>0</v>
      </c>
      <c r="Q1609" s="10">
        <f t="array" ref="Q1609">VLOOKUP(A1609,'HUMAN RESOURCES'!$A$2:$M$2692,11,0)</f>
        <v>0</v>
      </c>
      <c r="R1609" s="10">
        <f t="array" ref="R1609">VLOOKUP(A1609,'HUMAN RESOURCES'!$A$2:$M$2692,12,0)</f>
        <v>35686</v>
      </c>
      <c r="S1609" s="10">
        <f t="array" ref="S1609">VLOOKUP(A1609,'HUMAN RESOURCES'!$A$2:$M$2692,13,0)</f>
        <v>1</v>
      </c>
      <c r="T1609" s="10">
        <f t="array" ref="T1609">VLOOKUP(A1609,TOURISM!$A$2:$F$2692,5,0)</f>
        <v>0</v>
      </c>
      <c r="U1609" s="10">
        <f t="array" ref="U1609">VLOOKUP(A1609,TOURISM!$A$2:$F$2692,6,0)</f>
        <v>0</v>
      </c>
      <c r="V1609" s="10">
        <f t="array" ref="V1609">VLOOKUP(A1609,BUSINESS!$A$2:$J$2692,5,0)</f>
        <v>0</v>
      </c>
      <c r="W1609" s="10">
        <f t="array" ref="W1609">VLOOKUP(A1609,BUSINESS!$A$2:$J$2692,6,0)</f>
        <v>0</v>
      </c>
      <c r="X1609" s="10">
        <f t="array" ref="X1609">VLOOKUP(A1609,BUSINESS!$A$2:$J$2692,7,0)</f>
        <v>0</v>
      </c>
      <c r="Y1609" s="10">
        <f t="array" ref="Y1609">VLOOKUP(A1609,BUSINESS!$A$2:$J$2692,8,0)</f>
        <v>0</v>
      </c>
      <c r="Z1609" s="10">
        <f t="array" ref="Z1609">VLOOKUP(A1609,BUSINESS!$A$2:$J$2692,9,0)</f>
        <v>0.67300000000000004</v>
      </c>
      <c r="AA1609" s="10">
        <f t="array" ref="AA1609">VLOOKUP(A1609,BUSINESS!$A$2:$J$2692,10,0)</f>
        <v>0.61599999999999999</v>
      </c>
      <c r="AB1609" s="12">
        <f t="shared" si="96"/>
        <v>193892.32225522614</v>
      </c>
      <c r="AC1609" s="10">
        <f t="shared" si="90"/>
        <v>0</v>
      </c>
      <c r="AD1609" s="10">
        <f t="shared" si="91"/>
        <v>0</v>
      </c>
      <c r="AE1609" s="10">
        <f t="shared" si="92"/>
        <v>0</v>
      </c>
      <c r="AF1609">
        <f t="shared" si="98"/>
        <v>0</v>
      </c>
    </row>
    <row r="1610" spans="1:32" ht="14.4">
      <c r="A1610" s="7" t="str">
        <f t="shared" si="97"/>
        <v>Monaco-Europe 2009</v>
      </c>
      <c r="B1610" s="7" t="s">
        <v>202</v>
      </c>
      <c r="C1610" s="8" t="s">
        <v>76</v>
      </c>
      <c r="D1610" s="9" t="s">
        <v>71</v>
      </c>
      <c r="E1610" s="14">
        <v>4.2999999999999997E-2</v>
      </c>
      <c r="F1610" s="13">
        <v>5557579883</v>
      </c>
      <c r="G1610" s="14">
        <v>6458</v>
      </c>
      <c r="H1610" s="8"/>
      <c r="I1610" s="10">
        <f t="array" ref="I1610">VLOOKUP(A1610,ENERGY!$A$2:$F$2691,5,0)</f>
        <v>0</v>
      </c>
      <c r="J1610" s="11">
        <f t="array" ref="J1610">VLOOKUP(A1610,ENERGY!$A$2:$F$2691,6,0)</f>
        <v>0</v>
      </c>
      <c r="K1610" s="10">
        <f t="array" ref="K1610">VLOOKUP(A1610,'HUMAN RESOURCES'!$A$2:$M$2692,5,0)</f>
        <v>0</v>
      </c>
      <c r="L1610" s="11">
        <f t="array" ref="L1610">VLOOKUP(A1610,'HUMAN RESOURCES'!$A$2:$M$2692,6,0)</f>
        <v>3.0000000000000001E-3</v>
      </c>
      <c r="M1610" s="10">
        <f t="array" ref="M1610">VLOOKUP(A1610,'HUMAN RESOURCES'!$A$2:$M$2692,7,0)</f>
        <v>0</v>
      </c>
      <c r="N1610" s="10">
        <f t="array" ref="N1610">VLOOKUP(A1610,'HUMAN RESOURCES'!$A$2:$M$2692,8,0)</f>
        <v>0</v>
      </c>
      <c r="O1610" s="10">
        <f t="array" ref="O1610">VLOOKUP(A1610,'HUMAN RESOURCES'!$A$2:$M$2692,9,0)</f>
        <v>0</v>
      </c>
      <c r="P1610" s="10">
        <f t="array" ref="P1610">VLOOKUP(A1610,'HUMAN RESOURCES'!$A$2:$M$2692,10,0)</f>
        <v>0</v>
      </c>
      <c r="Q1610" s="10">
        <f t="array" ref="Q1610">VLOOKUP(A1610,'HUMAN RESOURCES'!$A$2:$M$2692,11,0)</f>
        <v>0</v>
      </c>
      <c r="R1610" s="10">
        <f t="array" ref="R1610">VLOOKUP(A1610,'HUMAN RESOURCES'!$A$2:$M$2692,12,0)</f>
        <v>36314</v>
      </c>
      <c r="S1610" s="10">
        <f t="array" ref="S1610">VLOOKUP(A1610,'HUMAN RESOURCES'!$A$2:$M$2692,13,0)</f>
        <v>1</v>
      </c>
      <c r="T1610" s="10">
        <f t="array" ref="T1610">VLOOKUP(A1610,TOURISM!$A$2:$F$2692,5,0)</f>
        <v>0</v>
      </c>
      <c r="U1610" s="10">
        <f t="array" ref="U1610">VLOOKUP(A1610,TOURISM!$A$2:$F$2692,6,0)</f>
        <v>0</v>
      </c>
      <c r="V1610" s="10">
        <f t="array" ref="V1610">VLOOKUP(A1610,BUSINESS!$A$2:$J$2692,5,0)</f>
        <v>0</v>
      </c>
      <c r="W1610" s="10">
        <f t="array" ref="W1610">VLOOKUP(A1610,BUSINESS!$A$2:$J$2692,6,0)</f>
        <v>0</v>
      </c>
      <c r="X1610" s="10">
        <f t="array" ref="X1610">VLOOKUP(A1610,BUSINESS!$A$2:$J$2692,7,0)</f>
        <v>0</v>
      </c>
      <c r="Y1610" s="10">
        <f t="array" ref="Y1610">VLOOKUP(A1610,BUSINESS!$A$2:$J$2692,8,0)</f>
        <v>0</v>
      </c>
      <c r="Z1610" s="10">
        <f t="array" ref="Z1610">VLOOKUP(A1610,BUSINESS!$A$2:$J$2692,9,0)</f>
        <v>0.70099999999999996</v>
      </c>
      <c r="AA1610" s="10">
        <f t="array" ref="AA1610">VLOOKUP(A1610,BUSINESS!$A$2:$J$2692,10,0)</f>
        <v>0.63300000000000001</v>
      </c>
      <c r="AB1610" s="12">
        <f t="shared" si="96"/>
        <v>153042.34958968993</v>
      </c>
      <c r="AC1610" s="10">
        <f t="shared" si="90"/>
        <v>0</v>
      </c>
      <c r="AD1610" s="10">
        <f t="shared" si="91"/>
        <v>0</v>
      </c>
      <c r="AE1610" s="10">
        <f t="shared" si="92"/>
        <v>0</v>
      </c>
      <c r="AF1610">
        <f t="shared" si="98"/>
        <v>0</v>
      </c>
    </row>
    <row r="1611" spans="1:32" ht="14.4">
      <c r="A1611" s="7" t="str">
        <f t="shared" si="97"/>
        <v>Monaco-Europe 2010</v>
      </c>
      <c r="B1611" s="7" t="s">
        <v>202</v>
      </c>
      <c r="C1611" s="8" t="s">
        <v>76</v>
      </c>
      <c r="D1611" s="9" t="s">
        <v>72</v>
      </c>
      <c r="E1611" s="14">
        <v>4.3999999999999997E-2</v>
      </c>
      <c r="F1611" s="13">
        <v>5350993377</v>
      </c>
      <c r="G1611" s="14">
        <v>6431</v>
      </c>
      <c r="H1611" s="8"/>
      <c r="J1611" s="11"/>
      <c r="K1611" s="10">
        <f t="array" ref="K1611">VLOOKUP(A1611,'HUMAN RESOURCES'!$A$2:$M$2692,5,0)</f>
        <v>0</v>
      </c>
      <c r="L1611" s="11">
        <f t="array" ref="L1611">VLOOKUP(A1611,'HUMAN RESOURCES'!$A$2:$M$2692,6,0)</f>
        <v>3.0000000000000001E-3</v>
      </c>
      <c r="M1611" s="10">
        <f t="array" ref="M1611">VLOOKUP(A1611,'HUMAN RESOURCES'!$A$2:$M$2692,7,0)</f>
        <v>0</v>
      </c>
      <c r="N1611" s="10">
        <f t="array" ref="N1611">VLOOKUP(A1611,'HUMAN RESOURCES'!$A$2:$M$2692,8,0)</f>
        <v>0</v>
      </c>
      <c r="O1611" s="10">
        <f t="array" ref="O1611">VLOOKUP(A1611,'HUMAN RESOURCES'!$A$2:$M$2692,9,0)</f>
        <v>0</v>
      </c>
      <c r="P1611" s="10">
        <f t="array" ref="P1611">VLOOKUP(A1611,'HUMAN RESOURCES'!$A$2:$M$2692,10,0)</f>
        <v>0</v>
      </c>
      <c r="Q1611" s="10">
        <f t="array" ref="Q1611">VLOOKUP(A1611,'HUMAN RESOURCES'!$A$2:$M$2692,11,0)</f>
        <v>0</v>
      </c>
      <c r="R1611" s="10">
        <f t="array" ref="R1611">VLOOKUP(A1611,'HUMAN RESOURCES'!$A$2:$M$2692,12,0)</f>
        <v>36845</v>
      </c>
      <c r="S1611" s="10">
        <f t="array" ref="S1611">VLOOKUP(A1611,'HUMAN RESOURCES'!$A$2:$M$2692,13,0)</f>
        <v>1</v>
      </c>
      <c r="T1611" s="10">
        <f t="array" ref="T1611">VLOOKUP(A1611,TOURISM!$A$2:$F$2692,5,0)</f>
        <v>0</v>
      </c>
      <c r="U1611" s="10">
        <f t="array" ref="U1611">VLOOKUP(A1611,TOURISM!$A$2:$F$2692,6,0)</f>
        <v>0</v>
      </c>
      <c r="V1611" s="10">
        <f t="array" ref="V1611">VLOOKUP(A1611,BUSINESS!$A$2:$J$2692,5,0)</f>
        <v>0</v>
      </c>
      <c r="W1611" s="10">
        <f t="array" ref="W1611">VLOOKUP(A1611,BUSINESS!$A$2:$J$2692,6,0)</f>
        <v>0</v>
      </c>
      <c r="X1611" s="10">
        <f t="array" ref="X1611">VLOOKUP(A1611,BUSINESS!$A$2:$J$2692,7,0)</f>
        <v>0</v>
      </c>
      <c r="Y1611" s="10">
        <f t="array" ref="Y1611">VLOOKUP(A1611,BUSINESS!$A$2:$J$2692,8,0)</f>
        <v>0</v>
      </c>
      <c r="Z1611" s="10">
        <f t="array" ref="Z1611">VLOOKUP(A1611,BUSINESS!$A$2:$J$2692,9,0)</f>
        <v>0.75</v>
      </c>
      <c r="AA1611" s="10">
        <f t="array" ref="AA1611">VLOOKUP(A1611,BUSINESS!$A$2:$J$2692,10,0)</f>
        <v>0.63500000000000001</v>
      </c>
      <c r="AB1611" s="12">
        <f t="shared" si="96"/>
        <v>145229.83788845161</v>
      </c>
      <c r="AC1611" s="10">
        <f t="shared" si="90"/>
        <v>0</v>
      </c>
      <c r="AD1611" s="10">
        <f t="shared" si="91"/>
        <v>0</v>
      </c>
      <c r="AE1611" s="10">
        <f t="shared" si="92"/>
        <v>0</v>
      </c>
      <c r="AF1611">
        <f t="shared" si="98"/>
        <v>0</v>
      </c>
    </row>
    <row r="1612" spans="1:32" ht="14.4">
      <c r="A1612" s="7" t="str">
        <f t="shared" si="97"/>
        <v>Monaco-Europe 2011</v>
      </c>
      <c r="B1612" s="7" t="s">
        <v>202</v>
      </c>
      <c r="C1612" s="8" t="s">
        <v>76</v>
      </c>
      <c r="D1612" s="9" t="s">
        <v>73</v>
      </c>
      <c r="E1612" s="14">
        <v>4.3999999999999997E-2</v>
      </c>
      <c r="F1612" s="13">
        <v>6074506533</v>
      </c>
      <c r="G1612" s="14">
        <v>7180</v>
      </c>
      <c r="H1612" s="8"/>
      <c r="I1612" s="10">
        <f t="array" ref="I1612">VLOOKUP(A1612,ENERGY!$A$2:$F$2691,5,0)</f>
        <v>0</v>
      </c>
      <c r="J1612" s="11">
        <f t="array" ref="J1612">VLOOKUP(A1612,ENERGY!$A$2:$F$2691,6,0)</f>
        <v>0</v>
      </c>
      <c r="K1612" s="10">
        <f t="array" ref="K1612">VLOOKUP(A1612,'HUMAN RESOURCES'!$A$2:$M$2692,5,0)</f>
        <v>0</v>
      </c>
      <c r="L1612" s="11">
        <f t="array" ref="L1612">VLOOKUP(A1612,'HUMAN RESOURCES'!$A$2:$M$2692,6,0)</f>
        <v>3.0000000000000001E-3</v>
      </c>
      <c r="M1612" s="10">
        <f t="array" ref="M1612">VLOOKUP(A1612,'HUMAN RESOURCES'!$A$2:$M$2692,7,0)</f>
        <v>0</v>
      </c>
      <c r="N1612" s="10">
        <f t="array" ref="N1612">VLOOKUP(A1612,'HUMAN RESOURCES'!$A$2:$M$2692,8,0)</f>
        <v>0</v>
      </c>
      <c r="O1612" s="10">
        <f t="array" ref="O1612">VLOOKUP(A1612,'HUMAN RESOURCES'!$A$2:$M$2692,9,0)</f>
        <v>0</v>
      </c>
      <c r="P1612" s="10">
        <f t="array" ref="P1612">VLOOKUP(A1612,'HUMAN RESOURCES'!$A$2:$M$2692,10,0)</f>
        <v>0</v>
      </c>
      <c r="Q1612" s="10">
        <f t="array" ref="Q1612">VLOOKUP(A1612,'HUMAN RESOURCES'!$A$2:$M$2692,11,0)</f>
        <v>0</v>
      </c>
      <c r="R1612" s="10">
        <f t="array" ref="R1612">VLOOKUP(A1612,'HUMAN RESOURCES'!$A$2:$M$2692,12,0)</f>
        <v>37261</v>
      </c>
      <c r="S1612" s="10">
        <f t="array" ref="S1612">VLOOKUP(A1612,'HUMAN RESOURCES'!$A$2:$M$2692,13,0)</f>
        <v>1</v>
      </c>
      <c r="T1612" s="10">
        <f t="array" ref="T1612">VLOOKUP(A1612,TOURISM!$A$2:$F$2692,5,0)</f>
        <v>0</v>
      </c>
      <c r="U1612" s="10">
        <f t="array" ref="U1612">VLOOKUP(A1612,TOURISM!$A$2:$F$2692,6,0)</f>
        <v>0</v>
      </c>
      <c r="V1612" s="10">
        <f t="array" ref="V1612">VLOOKUP(A1612,BUSINESS!$A$2:$J$2692,5,0)</f>
        <v>0</v>
      </c>
      <c r="W1612" s="10">
        <f t="array" ref="W1612">VLOOKUP(A1612,BUSINESS!$A$2:$J$2692,6,0)</f>
        <v>0</v>
      </c>
      <c r="X1612" s="10">
        <f t="array" ref="X1612">VLOOKUP(A1612,BUSINESS!$A$2:$J$2692,7,0)</f>
        <v>0</v>
      </c>
      <c r="Y1612" s="10">
        <f t="array" ref="Y1612">VLOOKUP(A1612,BUSINESS!$A$2:$J$2692,8,0)</f>
        <v>0</v>
      </c>
      <c r="Z1612" s="10">
        <f t="array" ref="Z1612">VLOOKUP(A1612,BUSINESS!$A$2:$J$2692,9,0)</f>
        <v>0.80300000000000005</v>
      </c>
      <c r="AA1612" s="10">
        <f t="array" ref="AA1612">VLOOKUP(A1612,BUSINESS!$A$2:$J$2692,10,0)</f>
        <v>0.85299999999999998</v>
      </c>
      <c r="AB1612" s="12">
        <f t="shared" si="96"/>
        <v>163025.85902149702</v>
      </c>
      <c r="AC1612" s="10">
        <f t="shared" si="90"/>
        <v>0</v>
      </c>
      <c r="AD1612" s="10">
        <f t="shared" si="91"/>
        <v>0</v>
      </c>
      <c r="AE1612" s="10">
        <f t="shared" si="92"/>
        <v>0</v>
      </c>
      <c r="AF1612">
        <f t="shared" si="98"/>
        <v>0</v>
      </c>
    </row>
    <row r="1613" spans="1:32" ht="14.4">
      <c r="A1613" s="7" t="str">
        <f t="shared" si="97"/>
        <v>Monaco-Europe 2012</v>
      </c>
      <c r="B1613" s="7" t="s">
        <v>202</v>
      </c>
      <c r="C1613" s="8" t="s">
        <v>76</v>
      </c>
      <c r="D1613" s="9" t="s">
        <v>74</v>
      </c>
      <c r="E1613" s="14">
        <v>4.3999999999999997E-2</v>
      </c>
      <c r="F1613" s="13">
        <v>6074506533</v>
      </c>
      <c r="G1613" s="14">
        <v>6708</v>
      </c>
      <c r="H1613" s="8"/>
      <c r="J1613" s="11"/>
      <c r="K1613" s="10">
        <f t="array" ref="K1613">VLOOKUP(A1613,'HUMAN RESOURCES'!$A$2:$M$2692,5,0)</f>
        <v>0</v>
      </c>
      <c r="L1613" s="11">
        <f t="array" ref="L1613">VLOOKUP(A1613,'HUMAN RESOURCES'!$A$2:$M$2692,6,0)</f>
        <v>3.0000000000000001E-3</v>
      </c>
      <c r="M1613" s="10">
        <f t="array" ref="M1613">VLOOKUP(A1613,'HUMAN RESOURCES'!$A$2:$M$2692,7,0)</f>
        <v>0</v>
      </c>
      <c r="N1613" s="10">
        <f t="array" ref="N1613">VLOOKUP(A1613,'HUMAN RESOURCES'!$A$2:$M$2692,8,0)</f>
        <v>0</v>
      </c>
      <c r="O1613" s="10">
        <f t="array" ref="O1613">VLOOKUP(A1613,'HUMAN RESOURCES'!$A$2:$M$2692,9,0)</f>
        <v>0</v>
      </c>
      <c r="P1613" s="10">
        <f t="array" ref="P1613">VLOOKUP(A1613,'HUMAN RESOURCES'!$A$2:$M$2692,10,0)</f>
        <v>0</v>
      </c>
      <c r="Q1613" s="10">
        <f t="array" ref="Q1613">VLOOKUP(A1613,'HUMAN RESOURCES'!$A$2:$M$2692,11,0)</f>
        <v>0</v>
      </c>
      <c r="R1613" s="10">
        <f t="array" ref="R1613">VLOOKUP(A1613,'HUMAN RESOURCES'!$A$2:$M$2692,12,0)</f>
        <v>37579</v>
      </c>
      <c r="S1613" s="10">
        <f t="array" ref="S1613">VLOOKUP(A1613,'HUMAN RESOURCES'!$A$2:$M$2692,13,0)</f>
        <v>1</v>
      </c>
      <c r="T1613" s="10">
        <f t="array" ref="T1613">VLOOKUP(A1613,TOURISM!$A$2:$F$2692,5,0)</f>
        <v>0</v>
      </c>
      <c r="U1613" s="10">
        <f t="array" ref="U1613">VLOOKUP(A1613,TOURISM!$A$2:$F$2692,6,0)</f>
        <v>0</v>
      </c>
      <c r="V1613" s="10">
        <f t="array" ref="V1613">VLOOKUP(A1613,BUSINESS!$A$2:$J$2692,5,0)</f>
        <v>0</v>
      </c>
      <c r="W1613" s="10">
        <f t="array" ref="W1613">VLOOKUP(A1613,BUSINESS!$A$2:$J$2692,6,0)</f>
        <v>0</v>
      </c>
      <c r="X1613" s="10">
        <f t="array" ref="X1613">VLOOKUP(A1613,BUSINESS!$A$2:$J$2692,7,0)</f>
        <v>0</v>
      </c>
      <c r="Y1613" s="10">
        <f t="array" ref="Y1613">VLOOKUP(A1613,BUSINESS!$A$2:$J$2692,8,0)</f>
        <v>0</v>
      </c>
      <c r="Z1613" s="10">
        <f t="array" ref="Z1613">VLOOKUP(A1613,BUSINESS!$A$2:$J$2692,9,0)</f>
        <v>0.87</v>
      </c>
      <c r="AA1613" s="10">
        <f t="array" ref="AA1613">VLOOKUP(A1613,BUSINESS!$A$2:$J$2692,10,0)</f>
        <v>0.88300000000000001</v>
      </c>
      <c r="AB1613" s="12">
        <f t="shared" si="96"/>
        <v>161646.30599536977</v>
      </c>
      <c r="AC1613" s="10">
        <f t="shared" si="90"/>
        <v>0</v>
      </c>
      <c r="AD1613" s="10">
        <f t="shared" si="91"/>
        <v>0</v>
      </c>
      <c r="AE1613" s="10">
        <f t="shared" si="92"/>
        <v>0</v>
      </c>
      <c r="AF1613">
        <f t="shared" si="98"/>
        <v>0</v>
      </c>
    </row>
    <row r="1614" spans="1:32" ht="14.4">
      <c r="A1614" s="7" t="str">
        <f t="shared" si="97"/>
        <v>Mongolia-Asia 2000</v>
      </c>
      <c r="B1614" s="7" t="s">
        <v>203</v>
      </c>
      <c r="C1614" s="8" t="s">
        <v>61</v>
      </c>
      <c r="D1614" s="9" t="s">
        <v>62</v>
      </c>
      <c r="E1614" s="14">
        <v>4.7E-2</v>
      </c>
      <c r="F1614" s="13">
        <v>1136896162</v>
      </c>
      <c r="G1614" s="14">
        <v>22</v>
      </c>
      <c r="H1614" s="14">
        <v>0.37</v>
      </c>
      <c r="I1614" s="10">
        <f t="array" ref="I1614">VLOOKUP(A1614,ENERGY!$A$2:$F$2691,5,0)</f>
        <v>0</v>
      </c>
      <c r="J1614" s="11">
        <f t="array" ref="J1614">VLOOKUP(A1614,ENERGY!$A$2:$F$2691,6,0)</f>
        <v>0</v>
      </c>
      <c r="K1614" s="10">
        <f t="array" ref="K1614">VLOOKUP(A1614,'HUMAN RESOURCES'!$A$2:$M$2692,5,0)</f>
        <v>1.9E-2</v>
      </c>
      <c r="L1614" s="11">
        <f t="array" ref="L1614">VLOOKUP(A1614,'HUMAN RESOURCES'!$A$2:$M$2692,6,0)</f>
        <v>4.9000000000000002E-2</v>
      </c>
      <c r="M1614" s="10">
        <f t="array" ref="M1614">VLOOKUP(A1614,'HUMAN RESOURCES'!$A$2:$M$2692,7,0)</f>
        <v>66</v>
      </c>
      <c r="N1614" s="10">
        <f t="array" ref="N1614">VLOOKUP(A1614,'HUMAN RESOURCES'!$A$2:$M$2692,8,0)</f>
        <v>60</v>
      </c>
      <c r="O1614" s="10">
        <f t="array" ref="O1614">VLOOKUP(A1614,'HUMAN RESOURCES'!$A$2:$M$2692,9,0)</f>
        <v>0.34799999999999998</v>
      </c>
      <c r="P1614" s="10">
        <f t="array" ref="P1614">VLOOKUP(A1614,'HUMAN RESOURCES'!$A$2:$M$2692,10,0)</f>
        <v>0.61499999999999999</v>
      </c>
      <c r="Q1614" s="10">
        <f t="array" ref="Q1614">VLOOKUP(A1614,'HUMAN RESOURCES'!$A$2:$M$2692,11,0)</f>
        <v>3.6999999999999998E-2</v>
      </c>
      <c r="R1614" s="10">
        <f t="array" ref="R1614">VLOOKUP(A1614,'HUMAN RESOURCES'!$A$2:$M$2692,12,0)</f>
        <v>2397473</v>
      </c>
      <c r="S1614" s="10">
        <f t="array" ref="S1614">VLOOKUP(A1614,'HUMAN RESOURCES'!$A$2:$M$2692,13,0)</f>
        <v>0.57099999999999995</v>
      </c>
      <c r="T1614" s="10">
        <f t="array" ref="T1614">VLOOKUP(A1614,TOURISM!$A$2:$F$2692,5,0)</f>
        <v>43000000</v>
      </c>
      <c r="U1614" s="10">
        <f t="array" ref="U1614">VLOOKUP(A1614,TOURISM!$A$2:$F$2692,6,0)</f>
        <v>54000000</v>
      </c>
      <c r="V1614" s="10">
        <f t="array" ref="V1614">VLOOKUP(A1614,BUSINESS!$A$2:$J$2692,5,0)</f>
        <v>0</v>
      </c>
      <c r="W1614" s="10">
        <f t="array" ref="W1614">VLOOKUP(A1614,BUSINESS!$A$2:$J$2692,6,0)</f>
        <v>0</v>
      </c>
      <c r="X1614" s="10">
        <f t="array" ref="X1614">VLOOKUP(A1614,BUSINESS!$A$2:$J$2692,7,0)</f>
        <v>0</v>
      </c>
      <c r="Y1614" s="10">
        <f t="array" ref="Y1614">VLOOKUP(A1614,BUSINESS!$A$2:$J$2692,8,0)</f>
        <v>0</v>
      </c>
      <c r="Z1614" s="10">
        <f t="array" ref="Z1614">VLOOKUP(A1614,BUSINESS!$A$2:$J$2692,9,0)</f>
        <v>1.2999999999999999E-2</v>
      </c>
      <c r="AA1614" s="10">
        <f t="array" ref="AA1614">VLOOKUP(A1614,BUSINESS!$A$2:$J$2692,10,0)</f>
        <v>6.4000000000000001E-2</v>
      </c>
      <c r="AB1614" s="12">
        <f t="shared" si="96"/>
        <v>474.20603360288101</v>
      </c>
      <c r="AC1614" s="10">
        <f t="shared" si="90"/>
        <v>0</v>
      </c>
      <c r="AD1614" s="10">
        <f t="shared" si="91"/>
        <v>0</v>
      </c>
      <c r="AE1614" s="10">
        <f t="shared" si="92"/>
        <v>22.523715595545809</v>
      </c>
      <c r="AF1614">
        <f t="shared" si="98"/>
        <v>17.935551307564257</v>
      </c>
    </row>
    <row r="1615" spans="1:32" ht="14.4">
      <c r="A1615" s="7" t="str">
        <f t="shared" si="97"/>
        <v>Mongolia-Asia 2001</v>
      </c>
      <c r="B1615" s="7" t="s">
        <v>203</v>
      </c>
      <c r="C1615" s="8" t="s">
        <v>61</v>
      </c>
      <c r="D1615" s="9" t="s">
        <v>63</v>
      </c>
      <c r="E1615" s="14">
        <v>4.5999999999999999E-2</v>
      </c>
      <c r="F1615" s="13">
        <v>1267997923</v>
      </c>
      <c r="G1615" s="14">
        <v>24</v>
      </c>
      <c r="H1615" s="14">
        <v>0.374</v>
      </c>
      <c r="I1615" s="10">
        <f t="array" ref="I1615">VLOOKUP(A1615,ENERGY!$A$2:$F$2691,5,0)</f>
        <v>3607</v>
      </c>
      <c r="J1615" s="11">
        <f t="array" ref="J1615">VLOOKUP(A1615,ENERGY!$A$2:$F$2691,6,0)</f>
        <v>0</v>
      </c>
      <c r="K1615" s="10">
        <f t="array" ref="K1615">VLOOKUP(A1615,'HUMAN RESOURCES'!$A$2:$M$2692,5,0)</f>
        <v>1.9E-2</v>
      </c>
      <c r="L1615" s="11">
        <f t="array" ref="L1615">VLOOKUP(A1615,'HUMAN RESOURCES'!$A$2:$M$2692,6,0)</f>
        <v>4.7E-2</v>
      </c>
      <c r="M1615" s="10">
        <f t="array" ref="M1615">VLOOKUP(A1615,'HUMAN RESOURCES'!$A$2:$M$2692,7,0)</f>
        <v>67</v>
      </c>
      <c r="N1615" s="10">
        <f t="array" ref="N1615">VLOOKUP(A1615,'HUMAN RESOURCES'!$A$2:$M$2692,8,0)</f>
        <v>60</v>
      </c>
      <c r="O1615" s="10">
        <f t="array" ref="O1615">VLOOKUP(A1615,'HUMAN RESOURCES'!$A$2:$M$2692,9,0)</f>
        <v>0.33600000000000002</v>
      </c>
      <c r="P1615" s="10">
        <f t="array" ref="P1615">VLOOKUP(A1615,'HUMAN RESOURCES'!$A$2:$M$2692,10,0)</f>
        <v>0.627</v>
      </c>
      <c r="Q1615" s="10">
        <f t="array" ref="Q1615">VLOOKUP(A1615,'HUMAN RESOURCES'!$A$2:$M$2692,11,0)</f>
        <v>3.6999999999999998E-2</v>
      </c>
      <c r="R1615" s="10">
        <f t="array" ref="R1615">VLOOKUP(A1615,'HUMAN RESOURCES'!$A$2:$M$2692,12,0)</f>
        <v>2419669</v>
      </c>
      <c r="S1615" s="10">
        <f t="array" ref="S1615">VLOOKUP(A1615,'HUMAN RESOURCES'!$A$2:$M$2692,13,0)</f>
        <v>0.58199999999999996</v>
      </c>
      <c r="T1615" s="10">
        <f t="array" ref="T1615">VLOOKUP(A1615,TOURISM!$A$2:$F$2692,5,0)</f>
        <v>49000000</v>
      </c>
      <c r="U1615" s="10">
        <f t="array" ref="U1615">VLOOKUP(A1615,TOURISM!$A$2:$F$2692,6,0)</f>
        <v>59000000</v>
      </c>
      <c r="V1615" s="10">
        <f t="array" ref="V1615">VLOOKUP(A1615,BUSINESS!$A$2:$J$2692,5,0)</f>
        <v>0</v>
      </c>
      <c r="W1615" s="10">
        <f t="array" ref="W1615">VLOOKUP(A1615,BUSINESS!$A$2:$J$2692,6,0)</f>
        <v>0</v>
      </c>
      <c r="X1615" s="10">
        <f t="array" ref="X1615">VLOOKUP(A1615,BUSINESS!$A$2:$J$2692,7,0)</f>
        <v>0</v>
      </c>
      <c r="Y1615" s="10">
        <f t="array" ref="Y1615">VLOOKUP(A1615,BUSINESS!$A$2:$J$2692,8,0)</f>
        <v>0</v>
      </c>
      <c r="Z1615" s="10">
        <f t="array" ref="Z1615">VLOOKUP(A1615,BUSINESS!$A$2:$J$2692,9,0)</f>
        <v>1.7000000000000001E-2</v>
      </c>
      <c r="AA1615" s="10">
        <f t="array" ref="AA1615">VLOOKUP(A1615,BUSINESS!$A$2:$J$2692,10,0)</f>
        <v>8.1000000000000003E-2</v>
      </c>
      <c r="AB1615" s="12">
        <f t="shared" si="96"/>
        <v>524.03776012338881</v>
      </c>
      <c r="AC1615" s="10">
        <f t="shared" si="90"/>
        <v>0</v>
      </c>
      <c r="AD1615" s="10">
        <f t="shared" si="91"/>
        <v>1.4906997610003683E-3</v>
      </c>
      <c r="AE1615" s="10">
        <f t="shared" si="92"/>
        <v>24.383500387862966</v>
      </c>
      <c r="AF1615">
        <f t="shared" si="98"/>
        <v>20.250703711953989</v>
      </c>
    </row>
    <row r="1616" spans="1:32" ht="14.4">
      <c r="A1616" s="7" t="str">
        <f t="shared" si="97"/>
        <v>Mongolia-Asia 2002</v>
      </c>
      <c r="B1616" s="7" t="s">
        <v>203</v>
      </c>
      <c r="C1616" s="8" t="s">
        <v>61</v>
      </c>
      <c r="D1616" s="9" t="s">
        <v>64</v>
      </c>
      <c r="E1616" s="14">
        <v>4.8000000000000001E-2</v>
      </c>
      <c r="F1616" s="13">
        <v>1396555772</v>
      </c>
      <c r="G1616" s="14">
        <v>28</v>
      </c>
      <c r="H1616" s="14">
        <v>0.35499999999999998</v>
      </c>
      <c r="I1616" s="10">
        <f t="array" ref="I1616">VLOOKUP(A1616,ENERGY!$A$2:$F$2691,5,0)</f>
        <v>3454</v>
      </c>
      <c r="J1616" s="11">
        <f t="array" ref="J1616">VLOOKUP(A1616,ENERGY!$A$2:$F$2691,6,0)</f>
        <v>11511</v>
      </c>
      <c r="K1616" s="10">
        <f t="array" ref="K1616">VLOOKUP(A1616,'HUMAN RESOURCES'!$A$2:$M$2692,5,0)</f>
        <v>1.9E-2</v>
      </c>
      <c r="L1616" s="11">
        <f t="array" ref="L1616">VLOOKUP(A1616,'HUMAN RESOURCES'!$A$2:$M$2692,6,0)</f>
        <v>4.3999999999999997E-2</v>
      </c>
      <c r="M1616" s="10">
        <f t="array" ref="M1616">VLOOKUP(A1616,'HUMAN RESOURCES'!$A$2:$M$2692,7,0)</f>
        <v>67</v>
      </c>
      <c r="N1616" s="10">
        <f t="array" ref="N1616">VLOOKUP(A1616,'HUMAN RESOURCES'!$A$2:$M$2692,8,0)</f>
        <v>61</v>
      </c>
      <c r="O1616" s="10">
        <f t="array" ref="O1616">VLOOKUP(A1616,'HUMAN RESOURCES'!$A$2:$M$2692,9,0)</f>
        <v>0.32300000000000001</v>
      </c>
      <c r="P1616" s="10">
        <f t="array" ref="P1616">VLOOKUP(A1616,'HUMAN RESOURCES'!$A$2:$M$2692,10,0)</f>
        <v>0.64</v>
      </c>
      <c r="Q1616" s="10">
        <f t="array" ref="Q1616">VLOOKUP(A1616,'HUMAN RESOURCES'!$A$2:$M$2692,11,0)</f>
        <v>3.6999999999999998E-2</v>
      </c>
      <c r="R1616" s="10">
        <f t="array" ref="R1616">VLOOKUP(A1616,'HUMAN RESOURCES'!$A$2:$M$2692,12,0)</f>
        <v>2443231</v>
      </c>
      <c r="S1616" s="10">
        <f t="array" ref="S1616">VLOOKUP(A1616,'HUMAN RESOURCES'!$A$2:$M$2692,13,0)</f>
        <v>0.59299999999999997</v>
      </c>
      <c r="T1616" s="10">
        <f t="array" ref="T1616">VLOOKUP(A1616,TOURISM!$A$2:$F$2692,5,0)</f>
        <v>143000000</v>
      </c>
      <c r="U1616" s="10">
        <f t="array" ref="U1616">VLOOKUP(A1616,TOURISM!$A$2:$F$2692,6,0)</f>
        <v>125000000</v>
      </c>
      <c r="V1616" s="10">
        <f t="array" ref="V1616">VLOOKUP(A1616,BUSINESS!$A$2:$J$2692,5,0)</f>
        <v>0</v>
      </c>
      <c r="W1616" s="10">
        <f t="array" ref="W1616">VLOOKUP(A1616,BUSINESS!$A$2:$J$2692,6,0)</f>
        <v>0</v>
      </c>
      <c r="X1616" s="10">
        <f t="array" ref="X1616">VLOOKUP(A1616,BUSINESS!$A$2:$J$2692,7,0)</f>
        <v>0</v>
      </c>
      <c r="Y1616" s="10">
        <f t="array" ref="Y1616">VLOOKUP(A1616,BUSINESS!$A$2:$J$2692,8,0)</f>
        <v>0</v>
      </c>
      <c r="Z1616" s="10">
        <f t="array" ref="Z1616">VLOOKUP(A1616,BUSINESS!$A$2:$J$2692,9,0)</f>
        <v>0.02</v>
      </c>
      <c r="AA1616" s="10">
        <f t="array" ref="AA1616">VLOOKUP(A1616,BUSINESS!$A$2:$J$2692,10,0)</f>
        <v>8.7999999999999995E-2</v>
      </c>
      <c r="AB1616" s="12">
        <f t="shared" si="96"/>
        <v>571.60201880215175</v>
      </c>
      <c r="AC1616" s="10">
        <f t="shared" si="90"/>
        <v>4.7113842285072512E-3</v>
      </c>
      <c r="AD1616" s="10">
        <f t="shared" si="91"/>
        <v>1.4137017744126528E-3</v>
      </c>
      <c r="AE1616" s="10">
        <f t="shared" si="92"/>
        <v>51.161760799531443</v>
      </c>
      <c r="AF1616">
        <f t="shared" si="98"/>
        <v>58.52905435466397</v>
      </c>
    </row>
    <row r="1617" spans="1:32" ht="14.4">
      <c r="A1617" s="7" t="str">
        <f t="shared" si="97"/>
        <v>Mongolia-Asia 2003</v>
      </c>
      <c r="B1617" s="7" t="s">
        <v>203</v>
      </c>
      <c r="C1617" s="8" t="s">
        <v>61</v>
      </c>
      <c r="D1617" s="9" t="s">
        <v>65</v>
      </c>
      <c r="E1617" s="14">
        <v>7.3999999999999996E-2</v>
      </c>
      <c r="F1617" s="13">
        <v>1595297301</v>
      </c>
      <c r="G1617" s="14">
        <v>48</v>
      </c>
      <c r="H1617" s="14">
        <v>0.31900000000000001</v>
      </c>
      <c r="I1617" s="10">
        <f t="array" ref="I1617">VLOOKUP(A1617,ENERGY!$A$2:$F$2691,5,0)</f>
        <v>3252</v>
      </c>
      <c r="J1617" s="11">
        <f t="array" ref="J1617">VLOOKUP(A1617,ENERGY!$A$2:$F$2691,6,0)</f>
        <v>11052</v>
      </c>
      <c r="K1617" s="10">
        <f t="array" ref="K1617">VLOOKUP(A1617,'HUMAN RESOURCES'!$A$2:$M$2692,5,0)</f>
        <v>1.9E-2</v>
      </c>
      <c r="L1617" s="11">
        <f t="array" ref="L1617">VLOOKUP(A1617,'HUMAN RESOURCES'!$A$2:$M$2692,6,0)</f>
        <v>4.2000000000000003E-2</v>
      </c>
      <c r="M1617" s="10">
        <f t="array" ref="M1617">VLOOKUP(A1617,'HUMAN RESOURCES'!$A$2:$M$2692,7,0)</f>
        <v>68</v>
      </c>
      <c r="N1617" s="10">
        <f t="array" ref="N1617">VLOOKUP(A1617,'HUMAN RESOURCES'!$A$2:$M$2692,8,0)</f>
        <v>61</v>
      </c>
      <c r="O1617" s="10">
        <f t="array" ref="O1617">VLOOKUP(A1617,'HUMAN RESOURCES'!$A$2:$M$2692,9,0)</f>
        <v>0.311</v>
      </c>
      <c r="P1617" s="10">
        <f t="array" ref="P1617">VLOOKUP(A1617,'HUMAN RESOURCES'!$A$2:$M$2692,10,0)</f>
        <v>0.65200000000000002</v>
      </c>
      <c r="Q1617" s="10">
        <f t="array" ref="Q1617">VLOOKUP(A1617,'HUMAN RESOURCES'!$A$2:$M$2692,11,0)</f>
        <v>3.6999999999999998E-2</v>
      </c>
      <c r="R1617" s="10">
        <f t="array" ref="R1617">VLOOKUP(A1617,'HUMAN RESOURCES'!$A$2:$M$2692,12,0)</f>
        <v>2468595</v>
      </c>
      <c r="S1617" s="10">
        <f t="array" ref="S1617">VLOOKUP(A1617,'HUMAN RESOURCES'!$A$2:$M$2692,13,0)</f>
        <v>0.60399999999999998</v>
      </c>
      <c r="T1617" s="10">
        <f t="array" ref="T1617">VLOOKUP(A1617,TOURISM!$A$2:$F$2692,5,0)</f>
        <v>154000000</v>
      </c>
      <c r="U1617" s="10">
        <f t="array" ref="U1617">VLOOKUP(A1617,TOURISM!$A$2:$F$2692,6,0)</f>
        <v>144000000</v>
      </c>
      <c r="V1617" s="10">
        <f t="array" ref="V1617">VLOOKUP(A1617,BUSINESS!$A$2:$J$2692,5,0)</f>
        <v>0</v>
      </c>
      <c r="W1617" s="10">
        <f t="array" ref="W1617">VLOOKUP(A1617,BUSINESS!$A$2:$J$2692,6,0)</f>
        <v>20</v>
      </c>
      <c r="X1617" s="10">
        <f t="array" ref="X1617">VLOOKUP(A1617,BUSINESS!$A$2:$J$2692,7,0)</f>
        <v>0</v>
      </c>
      <c r="Y1617" s="10">
        <f t="array" ref="Y1617">VLOOKUP(A1617,BUSINESS!$A$2:$J$2692,8,0)</f>
        <v>0</v>
      </c>
      <c r="Z1617" s="10">
        <f t="array" ref="Z1617">VLOOKUP(A1617,BUSINESS!$A$2:$J$2692,9,0)</f>
        <v>0.129</v>
      </c>
      <c r="AA1617" s="10">
        <f t="array" ref="AA1617">VLOOKUP(A1617,BUSINESS!$A$2:$J$2692,10,0)</f>
        <v>0.129</v>
      </c>
      <c r="AB1617" s="12">
        <f t="shared" si="96"/>
        <v>646.23694895274434</v>
      </c>
      <c r="AC1617" s="10">
        <f t="shared" si="90"/>
        <v>4.4770405838138695E-3</v>
      </c>
      <c r="AD1617" s="10">
        <f t="shared" si="91"/>
        <v>1.3173485322622788E-3</v>
      </c>
      <c r="AE1617" s="10">
        <f t="shared" si="92"/>
        <v>58.332776336337069</v>
      </c>
      <c r="AF1617">
        <f t="shared" si="98"/>
        <v>62.383663581916032</v>
      </c>
    </row>
    <row r="1618" spans="1:32" ht="14.4">
      <c r="A1618" s="7" t="str">
        <f t="shared" si="97"/>
        <v>Mongolia-Asia 2004</v>
      </c>
      <c r="B1618" s="7" t="s">
        <v>203</v>
      </c>
      <c r="C1618" s="8" t="s">
        <v>61</v>
      </c>
      <c r="D1618" s="9" t="s">
        <v>66</v>
      </c>
      <c r="E1618" s="14">
        <v>7.0000000000000007E-2</v>
      </c>
      <c r="F1618" s="13">
        <v>1992066759</v>
      </c>
      <c r="G1618" s="14">
        <v>56</v>
      </c>
      <c r="H1618" s="14">
        <v>0.315</v>
      </c>
      <c r="I1618" s="10">
        <f t="array" ref="I1618">VLOOKUP(A1618,ENERGY!$A$2:$F$2691,5,0)</f>
        <v>3156</v>
      </c>
      <c r="J1618" s="11">
        <f t="array" ref="J1618">VLOOKUP(A1618,ENERGY!$A$2:$F$2691,6,0)</f>
        <v>10029</v>
      </c>
      <c r="K1618" s="10">
        <f t="array" ref="K1618">VLOOKUP(A1618,'HUMAN RESOURCES'!$A$2:$M$2692,5,0)</f>
        <v>0.02</v>
      </c>
      <c r="L1618" s="11">
        <f t="array" ref="L1618">VLOOKUP(A1618,'HUMAN RESOURCES'!$A$2:$M$2692,6,0)</f>
        <v>3.9E-2</v>
      </c>
      <c r="M1618" s="10">
        <f t="array" ref="M1618">VLOOKUP(A1618,'HUMAN RESOURCES'!$A$2:$M$2692,7,0)</f>
        <v>69</v>
      </c>
      <c r="N1618" s="10">
        <f t="array" ref="N1618">VLOOKUP(A1618,'HUMAN RESOURCES'!$A$2:$M$2692,8,0)</f>
        <v>61</v>
      </c>
      <c r="O1618" s="10">
        <f t="array" ref="O1618">VLOOKUP(A1618,'HUMAN RESOURCES'!$A$2:$M$2692,9,0)</f>
        <v>0.29899999999999999</v>
      </c>
      <c r="P1618" s="10">
        <f t="array" ref="P1618">VLOOKUP(A1618,'HUMAN RESOURCES'!$A$2:$M$2692,10,0)</f>
        <v>0.66400000000000003</v>
      </c>
      <c r="Q1618" s="10">
        <f t="array" ref="Q1618">VLOOKUP(A1618,'HUMAN RESOURCES'!$A$2:$M$2692,11,0)</f>
        <v>3.6999999999999998E-2</v>
      </c>
      <c r="R1618" s="10">
        <f t="array" ref="R1618">VLOOKUP(A1618,'HUMAN RESOURCES'!$A$2:$M$2692,12,0)</f>
        <v>2496248</v>
      </c>
      <c r="S1618" s="10">
        <f t="array" ref="S1618">VLOOKUP(A1618,'HUMAN RESOURCES'!$A$2:$M$2692,13,0)</f>
        <v>0.61399999999999999</v>
      </c>
      <c r="T1618" s="10">
        <f t="array" ref="T1618">VLOOKUP(A1618,TOURISM!$A$2:$F$2692,5,0)</f>
        <v>205000000</v>
      </c>
      <c r="U1618" s="10">
        <f t="array" ref="U1618">VLOOKUP(A1618,TOURISM!$A$2:$F$2692,6,0)</f>
        <v>207000000</v>
      </c>
      <c r="V1618" s="10">
        <f t="array" ref="V1618">VLOOKUP(A1618,BUSINESS!$A$2:$J$2692,5,0)</f>
        <v>0</v>
      </c>
      <c r="W1618" s="10">
        <f t="array" ref="W1618">VLOOKUP(A1618,BUSINESS!$A$2:$J$2692,6,0)</f>
        <v>13</v>
      </c>
      <c r="X1618" s="10">
        <f t="array" ref="X1618">VLOOKUP(A1618,BUSINESS!$A$2:$J$2692,7,0)</f>
        <v>0</v>
      </c>
      <c r="Y1618" s="10">
        <f t="array" ref="Y1618">VLOOKUP(A1618,BUSINESS!$A$2:$J$2692,8,0)</f>
        <v>0</v>
      </c>
      <c r="Z1618" s="10">
        <f t="array" ref="Z1618">VLOOKUP(A1618,BUSINESS!$A$2:$J$2692,9,0)</f>
        <v>0.129</v>
      </c>
      <c r="AA1618" s="10">
        <f t="array" ref="AA1618">VLOOKUP(A1618,BUSINESS!$A$2:$J$2692,10,0)</f>
        <v>0.17199999999999999</v>
      </c>
      <c r="AB1618" s="12">
        <f t="shared" si="96"/>
        <v>798.02437858738392</v>
      </c>
      <c r="AC1618" s="10">
        <f t="shared" si="90"/>
        <v>4.0176296585916144E-3</v>
      </c>
      <c r="AD1618" s="10">
        <f t="shared" si="91"/>
        <v>1.2642974576244027E-3</v>
      </c>
      <c r="AE1618" s="10">
        <f t="shared" si="92"/>
        <v>82.924453019091047</v>
      </c>
      <c r="AF1618">
        <f t="shared" si="98"/>
        <v>82.123250574462148</v>
      </c>
    </row>
    <row r="1619" spans="1:32" ht="14.4">
      <c r="A1619" s="7" t="str">
        <f t="shared" si="97"/>
        <v>Mongolia-Asia 2005</v>
      </c>
      <c r="B1619" s="7" t="s">
        <v>203</v>
      </c>
      <c r="C1619" s="8" t="s">
        <v>61</v>
      </c>
      <c r="D1619" s="9" t="s">
        <v>67</v>
      </c>
      <c r="E1619" s="14">
        <v>0.06</v>
      </c>
      <c r="F1619" s="13">
        <v>2523359941</v>
      </c>
      <c r="G1619" s="14">
        <v>60</v>
      </c>
      <c r="H1619" s="14">
        <v>0.30599999999999999</v>
      </c>
      <c r="I1619" s="10">
        <f t="array" ref="I1619">VLOOKUP(A1619,ENERGY!$A$2:$F$2691,5,0)</f>
        <v>2586</v>
      </c>
      <c r="J1619" s="11">
        <f t="array" ref="J1619">VLOOKUP(A1619,ENERGY!$A$2:$F$2691,6,0)</f>
        <v>8287</v>
      </c>
      <c r="K1619" s="10">
        <f t="array" ref="K1619">VLOOKUP(A1619,'HUMAN RESOURCES'!$A$2:$M$2692,5,0)</f>
        <v>0.02</v>
      </c>
      <c r="L1619" s="11">
        <f t="array" ref="L1619">VLOOKUP(A1619,'HUMAN RESOURCES'!$A$2:$M$2692,6,0)</f>
        <v>3.6999999999999998E-2</v>
      </c>
      <c r="M1619" s="10">
        <f t="array" ref="M1619">VLOOKUP(A1619,'HUMAN RESOURCES'!$A$2:$M$2692,7,0)</f>
        <v>69</v>
      </c>
      <c r="N1619" s="10">
        <f t="array" ref="N1619">VLOOKUP(A1619,'HUMAN RESOURCES'!$A$2:$M$2692,8,0)</f>
        <v>62</v>
      </c>
      <c r="O1619" s="10">
        <f t="array" ref="O1619">VLOOKUP(A1619,'HUMAN RESOURCES'!$A$2:$M$2692,9,0)</f>
        <v>0.28899999999999998</v>
      </c>
      <c r="P1619" s="10">
        <f t="array" ref="P1619">VLOOKUP(A1619,'HUMAN RESOURCES'!$A$2:$M$2692,10,0)</f>
        <v>0.67300000000000004</v>
      </c>
      <c r="Q1619" s="10">
        <f t="array" ref="Q1619">VLOOKUP(A1619,'HUMAN RESOURCES'!$A$2:$M$2692,11,0)</f>
        <v>3.6999999999999998E-2</v>
      </c>
      <c r="R1619" s="10">
        <f t="array" ref="R1619">VLOOKUP(A1619,'HUMAN RESOURCES'!$A$2:$M$2692,12,0)</f>
        <v>2526502</v>
      </c>
      <c r="S1619" s="10">
        <f t="array" ref="S1619">VLOOKUP(A1619,'HUMAN RESOURCES'!$A$2:$M$2692,13,0)</f>
        <v>0.625</v>
      </c>
      <c r="T1619" s="10">
        <f t="array" ref="T1619">VLOOKUP(A1619,TOURISM!$A$2:$F$2692,5,0)</f>
        <v>203000000</v>
      </c>
      <c r="U1619" s="10">
        <f t="array" ref="U1619">VLOOKUP(A1619,TOURISM!$A$2:$F$2692,6,0)</f>
        <v>173000000</v>
      </c>
      <c r="V1619" s="10">
        <f t="array" ref="V1619">VLOOKUP(A1619,BUSINESS!$A$2:$J$2692,5,0)</f>
        <v>0.39800000000000002</v>
      </c>
      <c r="W1619" s="10">
        <f t="array" ref="W1619">VLOOKUP(A1619,BUSINESS!$A$2:$J$2692,6,0)</f>
        <v>13</v>
      </c>
      <c r="X1619" s="10">
        <f t="array" ref="X1619">VLOOKUP(A1619,BUSINESS!$A$2:$J$2692,7,0)</f>
        <v>0</v>
      </c>
      <c r="Y1619" s="10">
        <f t="array" ref="Y1619">VLOOKUP(A1619,BUSINESS!$A$2:$J$2692,8,0)</f>
        <v>204</v>
      </c>
      <c r="Z1619" s="10">
        <f t="array" ref="Z1619">VLOOKUP(A1619,BUSINESS!$A$2:$J$2692,9,0)</f>
        <v>0.129</v>
      </c>
      <c r="AA1619" s="10">
        <f t="array" ref="AA1619">VLOOKUP(A1619,BUSINESS!$A$2:$J$2692,10,0)</f>
        <v>0.221</v>
      </c>
      <c r="AB1619" s="12">
        <f t="shared" si="96"/>
        <v>998.75635997913321</v>
      </c>
      <c r="AC1619" s="10">
        <f t="shared" si="90"/>
        <v>3.2800290678574565E-3</v>
      </c>
      <c r="AD1619" s="10">
        <f t="shared" si="91"/>
        <v>1.0235495558681528E-3</v>
      </c>
      <c r="AE1619" s="10">
        <f t="shared" si="92"/>
        <v>68.474119553437916</v>
      </c>
      <c r="AF1619">
        <f t="shared" si="98"/>
        <v>80.348244331490733</v>
      </c>
    </row>
    <row r="1620" spans="1:32" ht="14.4">
      <c r="A1620" s="7" t="str">
        <f t="shared" si="97"/>
        <v>Mongolia-Asia 2006</v>
      </c>
      <c r="B1620" s="7" t="s">
        <v>203</v>
      </c>
      <c r="C1620" s="8" t="s">
        <v>61</v>
      </c>
      <c r="D1620" s="9" t="s">
        <v>68</v>
      </c>
      <c r="E1620" s="14">
        <v>5.3999999999999999E-2</v>
      </c>
      <c r="F1620" s="13">
        <v>3414053251</v>
      </c>
      <c r="G1620" s="14">
        <v>72</v>
      </c>
      <c r="H1620" s="14">
        <v>0.26900000000000002</v>
      </c>
      <c r="I1620" s="10">
        <f t="array" ref="I1620">VLOOKUP(A1620,ENERGY!$A$2:$F$2691,5,0)</f>
        <v>2600</v>
      </c>
      <c r="J1620" s="11">
        <f t="array" ref="J1620">VLOOKUP(A1620,ENERGY!$A$2:$F$2691,6,0)</f>
        <v>8551</v>
      </c>
      <c r="K1620" s="10">
        <f t="array" ref="K1620">VLOOKUP(A1620,'HUMAN RESOURCES'!$A$2:$M$2692,5,0)</f>
        <v>2.1000000000000001E-2</v>
      </c>
      <c r="L1620" s="11">
        <f t="array" ref="L1620">VLOOKUP(A1620,'HUMAN RESOURCES'!$A$2:$M$2692,6,0)</f>
        <v>3.5000000000000003E-2</v>
      </c>
      <c r="M1620" s="10">
        <f t="array" ref="M1620">VLOOKUP(A1620,'HUMAN RESOURCES'!$A$2:$M$2692,7,0)</f>
        <v>70</v>
      </c>
      <c r="N1620" s="10">
        <f t="array" ref="N1620">VLOOKUP(A1620,'HUMAN RESOURCES'!$A$2:$M$2692,8,0)</f>
        <v>62</v>
      </c>
      <c r="O1620" s="10">
        <f t="array" ref="O1620">VLOOKUP(A1620,'HUMAN RESOURCES'!$A$2:$M$2692,9,0)</f>
        <v>0.28199999999999997</v>
      </c>
      <c r="P1620" s="10">
        <f t="array" ref="P1620">VLOOKUP(A1620,'HUMAN RESOURCES'!$A$2:$M$2692,10,0)</f>
        <v>0.68100000000000005</v>
      </c>
      <c r="Q1620" s="10">
        <f t="array" ref="Q1620">VLOOKUP(A1620,'HUMAN RESOURCES'!$A$2:$M$2692,11,0)</f>
        <v>3.6999999999999998E-2</v>
      </c>
      <c r="R1620" s="10">
        <f t="array" ref="R1620">VLOOKUP(A1620,'HUMAN RESOURCES'!$A$2:$M$2692,12,0)</f>
        <v>2559496</v>
      </c>
      <c r="S1620" s="10">
        <f t="array" ref="S1620">VLOOKUP(A1620,'HUMAN RESOURCES'!$A$2:$M$2692,13,0)</f>
        <v>0.63500000000000001</v>
      </c>
      <c r="T1620" s="10">
        <f t="array" ref="T1620">VLOOKUP(A1620,TOURISM!$A$2:$F$2692,5,0)</f>
        <v>261000000</v>
      </c>
      <c r="U1620" s="10">
        <f t="array" ref="U1620">VLOOKUP(A1620,TOURISM!$A$2:$F$2692,6,0)</f>
        <v>212000000</v>
      </c>
      <c r="V1620" s="10">
        <f t="array" ref="V1620">VLOOKUP(A1620,BUSINESS!$A$2:$J$2692,5,0)</f>
        <v>0.39800000000000002</v>
      </c>
      <c r="W1620" s="10">
        <f t="array" ref="W1620">VLOOKUP(A1620,BUSINESS!$A$2:$J$2692,6,0)</f>
        <v>13</v>
      </c>
      <c r="X1620" s="10">
        <f t="array" ref="X1620">VLOOKUP(A1620,BUSINESS!$A$2:$J$2692,7,0)</f>
        <v>0</v>
      </c>
      <c r="Y1620" s="10">
        <f t="array" ref="Y1620">VLOOKUP(A1620,BUSINESS!$A$2:$J$2692,8,0)</f>
        <v>204</v>
      </c>
      <c r="Z1620" s="10">
        <f t="array" ref="Z1620">VLOOKUP(A1620,BUSINESS!$A$2:$J$2692,9,0)</f>
        <v>0.129</v>
      </c>
      <c r="AA1620" s="10">
        <f t="array" ref="AA1620">VLOOKUP(A1620,BUSINESS!$A$2:$J$2692,10,0)</f>
        <v>0.30299999999999999</v>
      </c>
      <c r="AB1620" s="12">
        <f t="shared" si="96"/>
        <v>1333.8771582374029</v>
      </c>
      <c r="AC1620" s="10">
        <f t="shared" si="90"/>
        <v>3.3408921131347735E-3</v>
      </c>
      <c r="AD1620" s="10">
        <f t="shared" si="91"/>
        <v>1.0158249905450134E-3</v>
      </c>
      <c r="AE1620" s="10">
        <f t="shared" si="92"/>
        <v>82.828806921362641</v>
      </c>
      <c r="AF1620">
        <f t="shared" si="98"/>
        <v>101.97320097394174</v>
      </c>
    </row>
    <row r="1621" spans="1:32" ht="14.4">
      <c r="A1621" s="7" t="str">
        <f t="shared" si="97"/>
        <v>Mongolia-Asia 2007</v>
      </c>
      <c r="B1621" s="7" t="s">
        <v>203</v>
      </c>
      <c r="C1621" s="8" t="s">
        <v>61</v>
      </c>
      <c r="D1621" s="9" t="s">
        <v>69</v>
      </c>
      <c r="E1621" s="14">
        <v>5.7000000000000002E-2</v>
      </c>
      <c r="F1621" s="13">
        <v>4234894168</v>
      </c>
      <c r="G1621" s="14">
        <v>93</v>
      </c>
      <c r="H1621" s="14">
        <v>0.218</v>
      </c>
      <c r="I1621" s="10">
        <v>2600</v>
      </c>
      <c r="J1621" s="11">
        <v>8551</v>
      </c>
      <c r="K1621" s="10">
        <f t="array" ref="K1621">VLOOKUP(A1621,'HUMAN RESOURCES'!$A$2:$M$2692,5,0)</f>
        <v>2.1999999999999999E-2</v>
      </c>
      <c r="L1621" s="11">
        <f t="array" ref="L1621">VLOOKUP(A1621,'HUMAN RESOURCES'!$A$2:$M$2692,6,0)</f>
        <v>3.3000000000000002E-2</v>
      </c>
      <c r="M1621" s="10">
        <f t="array" ref="M1621">VLOOKUP(A1621,'HUMAN RESOURCES'!$A$2:$M$2692,7,0)</f>
        <v>70</v>
      </c>
      <c r="N1621" s="10">
        <f t="array" ref="N1621">VLOOKUP(A1621,'HUMAN RESOURCES'!$A$2:$M$2692,8,0)</f>
        <v>62</v>
      </c>
      <c r="O1621" s="10">
        <f t="array" ref="O1621">VLOOKUP(A1621,'HUMAN RESOURCES'!$A$2:$M$2692,9,0)</f>
        <v>0.27600000000000002</v>
      </c>
      <c r="P1621" s="10">
        <f t="array" ref="P1621">VLOOKUP(A1621,'HUMAN RESOURCES'!$A$2:$M$2692,10,0)</f>
        <v>0.68600000000000005</v>
      </c>
      <c r="Q1621" s="10">
        <f t="array" ref="Q1621">VLOOKUP(A1621,'HUMAN RESOURCES'!$A$2:$M$2692,11,0)</f>
        <v>3.7999999999999999E-2</v>
      </c>
      <c r="R1621" s="10">
        <f t="array" ref="R1621">VLOOKUP(A1621,'HUMAN RESOURCES'!$A$2:$M$2692,12,0)</f>
        <v>2595068</v>
      </c>
      <c r="S1621" s="10">
        <f t="array" ref="S1621">VLOOKUP(A1621,'HUMAN RESOURCES'!$A$2:$M$2692,13,0)</f>
        <v>0.64600000000000002</v>
      </c>
      <c r="T1621" s="10">
        <f t="array" ref="T1621">VLOOKUP(A1621,TOURISM!$A$2:$F$2692,5,0)</f>
        <v>354000000</v>
      </c>
      <c r="U1621" s="10">
        <f t="array" ref="U1621">VLOOKUP(A1621,TOURISM!$A$2:$F$2692,6,0)</f>
        <v>227000000</v>
      </c>
      <c r="V1621" s="10">
        <f t="array" ref="V1621">VLOOKUP(A1621,BUSINESS!$A$2:$J$2692,5,0)</f>
        <v>0.39800000000000002</v>
      </c>
      <c r="W1621" s="10">
        <f t="array" ref="W1621">VLOOKUP(A1621,BUSINESS!$A$2:$J$2692,6,0)</f>
        <v>13</v>
      </c>
      <c r="X1621" s="10">
        <f t="array" ref="X1621">VLOOKUP(A1621,BUSINESS!$A$2:$J$2692,7,0)</f>
        <v>0</v>
      </c>
      <c r="Y1621" s="10">
        <f t="array" ref="Y1621">VLOOKUP(A1621,BUSINESS!$A$2:$J$2692,8,0)</f>
        <v>204</v>
      </c>
      <c r="Z1621" s="10">
        <f t="array" ref="Z1621">VLOOKUP(A1621,BUSINESS!$A$2:$J$2692,9,0)</f>
        <v>0.09</v>
      </c>
      <c r="AA1621" s="10">
        <f t="array" ref="AA1621">VLOOKUP(A1621,BUSINESS!$A$2:$J$2692,10,0)</f>
        <v>0.46</v>
      </c>
      <c r="AB1621" s="12">
        <f t="shared" si="96"/>
        <v>1631.9010399727483</v>
      </c>
      <c r="AC1621" s="10">
        <f t="shared" si="90"/>
        <v>3.2950966988148289E-3</v>
      </c>
      <c r="AD1621" s="10">
        <f t="shared" si="91"/>
        <v>1.0019005282327863E-3</v>
      </c>
      <c r="AE1621" s="10">
        <f t="shared" si="92"/>
        <v>87.473623041862481</v>
      </c>
      <c r="AF1621">
        <f t="shared" si="98"/>
        <v>136.41261038246395</v>
      </c>
    </row>
    <row r="1622" spans="1:32" ht="14.4">
      <c r="A1622" s="7" t="str">
        <f t="shared" si="97"/>
        <v>Mongolia-Asia 2008</v>
      </c>
      <c r="B1622" s="7" t="s">
        <v>203</v>
      </c>
      <c r="C1622" s="8" t="s">
        <v>61</v>
      </c>
      <c r="D1622" s="9" t="s">
        <v>70</v>
      </c>
      <c r="E1622" s="14">
        <v>6.4000000000000001E-2</v>
      </c>
      <c r="F1622" s="13">
        <v>5623236708</v>
      </c>
      <c r="G1622" s="14">
        <v>136</v>
      </c>
      <c r="H1622" s="14">
        <v>0.20599999999999999</v>
      </c>
      <c r="I1622" s="10">
        <f t="array" ref="I1622">VLOOKUP(A1622,ENERGY!$A$2:$F$2691,5,0)</f>
        <v>3114</v>
      </c>
      <c r="J1622" s="11">
        <f t="array" ref="J1622">VLOOKUP(A1622,ENERGY!$A$2:$F$2691,6,0)</f>
        <v>10092</v>
      </c>
      <c r="K1622" s="10">
        <f t="array" ref="K1622">VLOOKUP(A1622,'HUMAN RESOURCES'!$A$2:$M$2692,5,0)</f>
        <v>2.1999999999999999E-2</v>
      </c>
      <c r="L1622" s="11">
        <f t="array" ref="L1622">VLOOKUP(A1622,'HUMAN RESOURCES'!$A$2:$M$2692,6,0)</f>
        <v>3.2000000000000001E-2</v>
      </c>
      <c r="M1622" s="10">
        <f t="array" ref="M1622">VLOOKUP(A1622,'HUMAN RESOURCES'!$A$2:$M$2692,7,0)</f>
        <v>70</v>
      </c>
      <c r="N1622" s="10">
        <f t="array" ref="N1622">VLOOKUP(A1622,'HUMAN RESOURCES'!$A$2:$M$2692,8,0)</f>
        <v>62</v>
      </c>
      <c r="O1622" s="10">
        <f t="array" ref="O1622">VLOOKUP(A1622,'HUMAN RESOURCES'!$A$2:$M$2692,9,0)</f>
        <v>0.27300000000000002</v>
      </c>
      <c r="P1622" s="10">
        <f t="array" ref="P1622">VLOOKUP(A1622,'HUMAN RESOURCES'!$A$2:$M$2692,10,0)</f>
        <v>0.68899999999999995</v>
      </c>
      <c r="Q1622" s="10">
        <f t="array" ref="Q1622">VLOOKUP(A1622,'HUMAN RESOURCES'!$A$2:$M$2692,11,0)</f>
        <v>3.7999999999999999E-2</v>
      </c>
      <c r="R1622" s="10">
        <f t="array" ref="R1622">VLOOKUP(A1622,'HUMAN RESOURCES'!$A$2:$M$2692,12,0)</f>
        <v>2632834</v>
      </c>
      <c r="S1622" s="10">
        <f t="array" ref="S1622">VLOOKUP(A1622,'HUMAN RESOURCES'!$A$2:$M$2692,13,0)</f>
        <v>0.65600000000000003</v>
      </c>
      <c r="T1622" s="10">
        <f t="array" ref="T1622">VLOOKUP(A1622,TOURISM!$A$2:$F$2692,5,0)</f>
        <v>272000000</v>
      </c>
      <c r="U1622" s="10">
        <f t="array" ref="U1622">VLOOKUP(A1622,TOURISM!$A$2:$F$2692,6,0)</f>
        <v>249000000</v>
      </c>
      <c r="V1622" s="10">
        <f t="array" ref="V1622">VLOOKUP(A1622,BUSINESS!$A$2:$J$2692,5,0)</f>
        <v>0.33800000000000002</v>
      </c>
      <c r="W1622" s="10">
        <f t="array" ref="W1622">VLOOKUP(A1622,BUSINESS!$A$2:$J$2692,6,0)</f>
        <v>13</v>
      </c>
      <c r="X1622" s="10">
        <f t="array" ref="X1622">VLOOKUP(A1622,BUSINESS!$A$2:$J$2692,7,0)</f>
        <v>0</v>
      </c>
      <c r="Y1622" s="10">
        <f t="array" ref="Y1622">VLOOKUP(A1622,BUSINESS!$A$2:$J$2692,8,0)</f>
        <v>204</v>
      </c>
      <c r="Z1622" s="10">
        <f t="array" ref="Z1622">VLOOKUP(A1622,BUSINESS!$A$2:$J$2692,9,0)</f>
        <v>9.8000000000000004E-2</v>
      </c>
      <c r="AA1622" s="10">
        <f t="array" ref="AA1622">VLOOKUP(A1622,BUSINESS!$A$2:$J$2692,10,0)</f>
        <v>0.67</v>
      </c>
      <c r="AB1622" s="12">
        <f t="shared" si="96"/>
        <v>2135.8113378967305</v>
      </c>
      <c r="AC1622" s="10">
        <f t="shared" si="90"/>
        <v>3.8331319027329488E-3</v>
      </c>
      <c r="AD1622" s="10">
        <f t="shared" si="91"/>
        <v>1.1827559200466113E-3</v>
      </c>
      <c r="AE1622" s="10">
        <f t="shared" si="92"/>
        <v>94.574895340914011</v>
      </c>
      <c r="AF1622">
        <f t="shared" si="98"/>
        <v>103.31072904710285</v>
      </c>
    </row>
    <row r="1623" spans="1:32" ht="14.4">
      <c r="A1623" s="7" t="str">
        <f t="shared" si="97"/>
        <v>Mongolia-Asia 2009</v>
      </c>
      <c r="B1623" s="7" t="s">
        <v>203</v>
      </c>
      <c r="C1623" s="8" t="s">
        <v>61</v>
      </c>
      <c r="D1623" s="9" t="s">
        <v>71</v>
      </c>
      <c r="E1623" s="14">
        <v>6.4000000000000001E-2</v>
      </c>
      <c r="F1623" s="13">
        <v>4583834427</v>
      </c>
      <c r="G1623" s="14">
        <v>111</v>
      </c>
      <c r="H1623" s="14">
        <v>0.217</v>
      </c>
      <c r="I1623" s="10">
        <f t="array" ref="I1623">VLOOKUP(A1623,ENERGY!$A$2:$F$2691,5,0)</f>
        <v>2625</v>
      </c>
      <c r="J1623" s="11">
        <f t="array" ref="J1623">VLOOKUP(A1623,ENERGY!$A$2:$F$2691,6,0)</f>
        <v>8647</v>
      </c>
      <c r="K1623" s="10">
        <f t="array" ref="K1623">VLOOKUP(A1623,'HUMAN RESOURCES'!$A$2:$M$2692,5,0)</f>
        <v>2.3E-2</v>
      </c>
      <c r="L1623" s="11">
        <f t="array" ref="L1623">VLOOKUP(A1623,'HUMAN RESOURCES'!$A$2:$M$2692,6,0)</f>
        <v>0.03</v>
      </c>
      <c r="M1623" s="10">
        <f t="array" ref="M1623">VLOOKUP(A1623,'HUMAN RESOURCES'!$A$2:$M$2692,7,0)</f>
        <v>71</v>
      </c>
      <c r="N1623" s="10">
        <f t="array" ref="N1623">VLOOKUP(A1623,'HUMAN RESOURCES'!$A$2:$M$2692,8,0)</f>
        <v>63</v>
      </c>
      <c r="O1623" s="10">
        <f t="array" ref="O1623">VLOOKUP(A1623,'HUMAN RESOURCES'!$A$2:$M$2692,9,0)</f>
        <v>0.27100000000000002</v>
      </c>
      <c r="P1623" s="10">
        <f t="array" ref="P1623">VLOOKUP(A1623,'HUMAN RESOURCES'!$A$2:$M$2692,10,0)</f>
        <v>0.69099999999999995</v>
      </c>
      <c r="Q1623" s="10">
        <f t="array" ref="Q1623">VLOOKUP(A1623,'HUMAN RESOURCES'!$A$2:$M$2692,11,0)</f>
        <v>3.7999999999999999E-2</v>
      </c>
      <c r="R1623" s="10">
        <f t="array" ref="R1623">VLOOKUP(A1623,'HUMAN RESOURCES'!$A$2:$M$2692,12,0)</f>
        <v>2672223</v>
      </c>
      <c r="S1623" s="10">
        <f t="array" ref="S1623">VLOOKUP(A1623,'HUMAN RESOURCES'!$A$2:$M$2692,13,0)</f>
        <v>0.66600000000000004</v>
      </c>
      <c r="T1623" s="10">
        <f t="array" ref="T1623">VLOOKUP(A1623,TOURISM!$A$2:$F$2692,5,0)</f>
        <v>253000000</v>
      </c>
      <c r="U1623" s="10">
        <f t="array" ref="U1623">VLOOKUP(A1623,TOURISM!$A$2:$F$2692,6,0)</f>
        <v>242000000</v>
      </c>
      <c r="V1623" s="10">
        <f t="array" ref="V1623">VLOOKUP(A1623,BUSINESS!$A$2:$J$2692,5,0)</f>
        <v>0.24299999999999999</v>
      </c>
      <c r="W1623" s="10">
        <f t="array" ref="W1623">VLOOKUP(A1623,BUSINESS!$A$2:$J$2692,6,0)</f>
        <v>13</v>
      </c>
      <c r="X1623" s="10">
        <f t="array" ref="X1623">VLOOKUP(A1623,BUSINESS!$A$2:$J$2692,7,0)</f>
        <v>0</v>
      </c>
      <c r="Y1623" s="10">
        <f t="array" ref="Y1623">VLOOKUP(A1623,BUSINESS!$A$2:$J$2692,8,0)</f>
        <v>192</v>
      </c>
      <c r="Z1623" s="10">
        <f t="array" ref="Z1623">VLOOKUP(A1623,BUSINESS!$A$2:$J$2692,9,0)</f>
        <v>0.1</v>
      </c>
      <c r="AA1623" s="10">
        <f t="array" ref="AA1623">VLOOKUP(A1623,BUSINESS!$A$2:$J$2692,10,0)</f>
        <v>0.84199999999999997</v>
      </c>
      <c r="AB1623" s="12">
        <f t="shared" si="96"/>
        <v>1715.3637353619065</v>
      </c>
      <c r="AC1623" s="10">
        <f t="shared" si="90"/>
        <v>3.2358826340466345E-3</v>
      </c>
      <c r="AD1623" s="10">
        <f t="shared" si="91"/>
        <v>9.8232819641175164E-4</v>
      </c>
      <c r="AE1623" s="10">
        <f t="shared" si="92"/>
        <v>90.561304202531005</v>
      </c>
      <c r="AF1623">
        <f t="shared" si="98"/>
        <v>94.677727120827868</v>
      </c>
    </row>
    <row r="1624" spans="1:32" ht="14.4">
      <c r="A1624" s="7" t="str">
        <f t="shared" si="97"/>
        <v>Mongolia-Asia 2010</v>
      </c>
      <c r="B1624" s="7" t="s">
        <v>203</v>
      </c>
      <c r="C1624" s="8" t="s">
        <v>61</v>
      </c>
      <c r="D1624" s="9" t="s">
        <v>72</v>
      </c>
      <c r="E1624" s="14">
        <v>6.3E-2</v>
      </c>
      <c r="F1624" s="13">
        <v>6200357070</v>
      </c>
      <c r="G1624" s="14">
        <v>143</v>
      </c>
      <c r="H1624" s="14">
        <v>0.20100000000000001</v>
      </c>
      <c r="I1624" s="10">
        <v>2625</v>
      </c>
      <c r="J1624" s="11">
        <v>8647</v>
      </c>
      <c r="K1624" s="10">
        <f t="array" ref="K1624">VLOOKUP(A1624,'HUMAN RESOURCES'!$A$2:$M$2692,5,0)</f>
        <v>2.3E-2</v>
      </c>
      <c r="L1624" s="11">
        <f t="array" ref="L1624">VLOOKUP(A1624,'HUMAN RESOURCES'!$A$2:$M$2692,6,0)</f>
        <v>2.9000000000000001E-2</v>
      </c>
      <c r="M1624" s="10">
        <f t="array" ref="M1624">VLOOKUP(A1624,'HUMAN RESOURCES'!$A$2:$M$2692,7,0)</f>
        <v>71</v>
      </c>
      <c r="N1624" s="10">
        <f t="array" ref="N1624">VLOOKUP(A1624,'HUMAN RESOURCES'!$A$2:$M$2692,8,0)</f>
        <v>63</v>
      </c>
      <c r="O1624" s="10">
        <f t="array" ref="O1624">VLOOKUP(A1624,'HUMAN RESOURCES'!$A$2:$M$2692,9,0)</f>
        <v>0.27</v>
      </c>
      <c r="P1624" s="10">
        <f t="array" ref="P1624">VLOOKUP(A1624,'HUMAN RESOURCES'!$A$2:$M$2692,10,0)</f>
        <v>0.69199999999999995</v>
      </c>
      <c r="Q1624" s="10">
        <f t="array" ref="Q1624">VLOOKUP(A1624,'HUMAN RESOURCES'!$A$2:$M$2692,11,0)</f>
        <v>3.7999999999999999E-2</v>
      </c>
      <c r="R1624" s="10">
        <f t="array" ref="R1624">VLOOKUP(A1624,'HUMAN RESOURCES'!$A$2:$M$2692,12,0)</f>
        <v>2712738</v>
      </c>
      <c r="S1624" s="10">
        <f t="array" ref="S1624">VLOOKUP(A1624,'HUMAN RESOURCES'!$A$2:$M$2692,13,0)</f>
        <v>0.67600000000000005</v>
      </c>
      <c r="T1624" s="10">
        <f t="array" ref="T1624">VLOOKUP(A1624,TOURISM!$A$2:$F$2692,5,0)</f>
        <v>288000000</v>
      </c>
      <c r="U1624" s="10">
        <f t="array" ref="U1624">VLOOKUP(A1624,TOURISM!$A$2:$F$2692,6,0)</f>
        <v>319000000</v>
      </c>
      <c r="V1624" s="10">
        <f t="array" ref="V1624">VLOOKUP(A1624,BUSINESS!$A$2:$J$2692,5,0)</f>
        <v>0.24299999999999999</v>
      </c>
      <c r="W1624" s="10">
        <f t="array" ref="W1624">VLOOKUP(A1624,BUSINESS!$A$2:$J$2692,6,0)</f>
        <v>13</v>
      </c>
      <c r="X1624" s="10">
        <f t="array" ref="X1624">VLOOKUP(A1624,BUSINESS!$A$2:$J$2692,7,0)</f>
        <v>0</v>
      </c>
      <c r="Y1624" s="10">
        <f t="array" ref="Y1624">VLOOKUP(A1624,BUSINESS!$A$2:$J$2692,8,0)</f>
        <v>192</v>
      </c>
      <c r="Z1624" s="10">
        <f t="array" ref="Z1624">VLOOKUP(A1624,BUSINESS!$A$2:$J$2692,9,0)</f>
        <v>0.10199999999999999</v>
      </c>
      <c r="AA1624" s="10">
        <f t="array" ref="AA1624">VLOOKUP(A1624,BUSINESS!$A$2:$J$2692,10,0)</f>
        <v>0.92500000000000004</v>
      </c>
      <c r="AB1624" s="12">
        <f t="shared" si="96"/>
        <v>2285.6453774747138</v>
      </c>
      <c r="AC1624" s="10">
        <f t="shared" si="90"/>
        <v>3.1875544191882887E-3</v>
      </c>
      <c r="AD1624" s="10">
        <f t="shared" si="91"/>
        <v>9.6765703138305286E-4</v>
      </c>
      <c r="AE1624" s="10">
        <f t="shared" si="92"/>
        <v>117.59336876616909</v>
      </c>
      <c r="AF1624">
        <f t="shared" si="98"/>
        <v>106.16580001459779</v>
      </c>
    </row>
    <row r="1625" spans="1:32" ht="14.4">
      <c r="A1625" s="7" t="str">
        <f t="shared" si="97"/>
        <v>Mongolia-Asia 2011</v>
      </c>
      <c r="B1625" s="7" t="s">
        <v>203</v>
      </c>
      <c r="C1625" s="8" t="s">
        <v>61</v>
      </c>
      <c r="D1625" s="9" t="s">
        <v>73</v>
      </c>
      <c r="E1625" s="14">
        <v>0.06</v>
      </c>
      <c r="F1625" s="13">
        <v>8761426371</v>
      </c>
      <c r="G1625" s="14">
        <v>190</v>
      </c>
      <c r="H1625" s="14">
        <v>0.16600000000000001</v>
      </c>
      <c r="I1625" s="10">
        <f t="array" ref="I1625">VLOOKUP(A1625,ENERGY!$A$2:$F$2691,5,0)</f>
        <v>2925</v>
      </c>
      <c r="J1625" s="11">
        <f t="array" ref="J1625">VLOOKUP(A1625,ENERGY!$A$2:$F$2691,6,0)</f>
        <v>9498</v>
      </c>
      <c r="K1625" s="10">
        <f t="array" ref="K1625">VLOOKUP(A1625,'HUMAN RESOURCES'!$A$2:$M$2692,5,0)</f>
        <v>2.3E-2</v>
      </c>
      <c r="L1625" s="11">
        <f t="array" ref="L1625">VLOOKUP(A1625,'HUMAN RESOURCES'!$A$2:$M$2692,6,0)</f>
        <v>2.8000000000000001E-2</v>
      </c>
      <c r="M1625" s="10">
        <f t="array" ref="M1625">VLOOKUP(A1625,'HUMAN RESOURCES'!$A$2:$M$2692,7,0)</f>
        <v>71</v>
      </c>
      <c r="N1625" s="10">
        <f t="array" ref="N1625">VLOOKUP(A1625,'HUMAN RESOURCES'!$A$2:$M$2692,8,0)</f>
        <v>63</v>
      </c>
      <c r="O1625" s="10">
        <f t="array" ref="O1625">VLOOKUP(A1625,'HUMAN RESOURCES'!$A$2:$M$2692,9,0)</f>
        <v>0.27</v>
      </c>
      <c r="P1625" s="10">
        <f t="array" ref="P1625">VLOOKUP(A1625,'HUMAN RESOURCES'!$A$2:$M$2692,10,0)</f>
        <v>0.69199999999999995</v>
      </c>
      <c r="Q1625" s="10">
        <f t="array" ref="Q1625">VLOOKUP(A1625,'HUMAN RESOURCES'!$A$2:$M$2692,11,0)</f>
        <v>3.7999999999999999E-2</v>
      </c>
      <c r="R1625" s="10">
        <f t="array" ref="R1625">VLOOKUP(A1625,'HUMAN RESOURCES'!$A$2:$M$2692,12,0)</f>
        <v>2754209</v>
      </c>
      <c r="S1625" s="10">
        <f t="array" ref="S1625">VLOOKUP(A1625,'HUMAN RESOURCES'!$A$2:$M$2692,13,0)</f>
        <v>0.68500000000000005</v>
      </c>
      <c r="T1625" s="10">
        <f t="array" ref="T1625">VLOOKUP(A1625,TOURISM!$A$2:$F$2692,5,0)</f>
        <v>258000000</v>
      </c>
      <c r="U1625" s="10">
        <f t="array" ref="U1625">VLOOKUP(A1625,TOURISM!$A$2:$F$2692,6,0)</f>
        <v>404000000</v>
      </c>
      <c r="V1625" s="10">
        <f t="array" ref="V1625">VLOOKUP(A1625,BUSINESS!$A$2:$J$2692,5,0)</f>
        <v>0.246</v>
      </c>
      <c r="W1625" s="10">
        <f t="array" ref="W1625">VLOOKUP(A1625,BUSINESS!$A$2:$J$2692,6,0)</f>
        <v>13</v>
      </c>
      <c r="X1625" s="10">
        <f t="array" ref="X1625">VLOOKUP(A1625,BUSINESS!$A$2:$J$2692,7,0)</f>
        <v>0</v>
      </c>
      <c r="Y1625" s="10">
        <f t="array" ref="Y1625">VLOOKUP(A1625,BUSINESS!$A$2:$J$2692,8,0)</f>
        <v>192</v>
      </c>
      <c r="Z1625" s="10">
        <f t="array" ref="Z1625">VLOOKUP(A1625,BUSINESS!$A$2:$J$2692,9,0)</f>
        <v>0.125</v>
      </c>
      <c r="AA1625" s="10">
        <f t="array" ref="AA1625">VLOOKUP(A1625,BUSINESS!$A$2:$J$2692,10,0)</f>
        <v>1.0680000000000001</v>
      </c>
      <c r="AB1625" s="12">
        <f t="shared" si="96"/>
        <v>3181.1044009368934</v>
      </c>
      <c r="AC1625" s="10">
        <f t="shared" si="90"/>
        <v>3.4485400345434934E-3</v>
      </c>
      <c r="AD1625" s="10">
        <f t="shared" si="91"/>
        <v>1.0620109076689532E-3</v>
      </c>
      <c r="AE1625" s="10">
        <f t="shared" si="92"/>
        <v>146.68458348658362</v>
      </c>
      <c r="AF1625">
        <f t="shared" si="98"/>
        <v>93.674808266184598</v>
      </c>
    </row>
    <row r="1626" spans="1:32" ht="14.4">
      <c r="A1626" s="7" t="str">
        <f t="shared" si="97"/>
        <v>Mongolia-Asia 2012</v>
      </c>
      <c r="B1626" s="7" t="s">
        <v>203</v>
      </c>
      <c r="C1626" s="8" t="s">
        <v>61</v>
      </c>
      <c r="D1626" s="9" t="s">
        <v>74</v>
      </c>
      <c r="E1626" s="14">
        <v>6.3E-2</v>
      </c>
      <c r="F1626" s="13">
        <v>10321968595</v>
      </c>
      <c r="G1626" s="14">
        <v>232</v>
      </c>
      <c r="H1626" s="14">
        <v>0.18099999999999999</v>
      </c>
      <c r="I1626" s="10">
        <v>2925</v>
      </c>
      <c r="J1626" s="11">
        <v>9498</v>
      </c>
      <c r="K1626" s="10">
        <f t="array" ref="K1626">VLOOKUP(A1626,'HUMAN RESOURCES'!$A$2:$M$2692,5,0)</f>
        <v>2.3E-2</v>
      </c>
      <c r="L1626" s="11">
        <f t="array" ref="L1626">VLOOKUP(A1626,'HUMAN RESOURCES'!$A$2:$M$2692,6,0)</f>
        <v>2.7E-2</v>
      </c>
      <c r="M1626" s="10">
        <f t="array" ref="M1626">VLOOKUP(A1626,'HUMAN RESOURCES'!$A$2:$M$2692,7,0)</f>
        <v>71</v>
      </c>
      <c r="N1626" s="10">
        <f t="array" ref="N1626">VLOOKUP(A1626,'HUMAN RESOURCES'!$A$2:$M$2692,8,0)</f>
        <v>63</v>
      </c>
      <c r="O1626" s="10">
        <f t="array" ref="O1626">VLOOKUP(A1626,'HUMAN RESOURCES'!$A$2:$M$2692,9,0)</f>
        <v>0.27100000000000002</v>
      </c>
      <c r="P1626" s="10">
        <f t="array" ref="P1626">VLOOKUP(A1626,'HUMAN RESOURCES'!$A$2:$M$2692,10,0)</f>
        <v>0.69099999999999995</v>
      </c>
      <c r="Q1626" s="10">
        <f t="array" ref="Q1626">VLOOKUP(A1626,'HUMAN RESOURCES'!$A$2:$M$2692,11,0)</f>
        <v>3.7999999999999999E-2</v>
      </c>
      <c r="R1626" s="10">
        <f t="array" ref="R1626">VLOOKUP(A1626,'HUMAN RESOURCES'!$A$2:$M$2692,12,0)</f>
        <v>2796484</v>
      </c>
      <c r="S1626" s="10">
        <f t="array" ref="S1626">VLOOKUP(A1626,'HUMAN RESOURCES'!$A$2:$M$2692,13,0)</f>
        <v>0.69499999999999995</v>
      </c>
      <c r="T1626" s="10">
        <f t="array" ref="T1626">VLOOKUP(A1626,TOURISM!$A$2:$F$2692,5,0)</f>
        <v>480000000</v>
      </c>
      <c r="U1626" s="10">
        <f t="array" ref="U1626">VLOOKUP(A1626,TOURISM!$A$2:$F$2692,6,0)</f>
        <v>420000000</v>
      </c>
      <c r="V1626" s="10">
        <f t="array" ref="V1626">VLOOKUP(A1626,BUSINESS!$A$2:$J$2692,5,0)</f>
        <v>0.246</v>
      </c>
      <c r="W1626" s="10">
        <f t="array" ref="W1626">VLOOKUP(A1626,BUSINESS!$A$2:$J$2692,6,0)</f>
        <v>12</v>
      </c>
      <c r="X1626" s="10">
        <f t="array" ref="X1626">VLOOKUP(A1626,BUSINESS!$A$2:$J$2692,7,0)</f>
        <v>80</v>
      </c>
      <c r="Y1626" s="10">
        <f t="array" ref="Y1626">VLOOKUP(A1626,BUSINESS!$A$2:$J$2692,8,0)</f>
        <v>192</v>
      </c>
      <c r="Z1626" s="10">
        <f t="array" ref="Z1626">VLOOKUP(A1626,BUSINESS!$A$2:$J$2692,9,0)</f>
        <v>0.16400000000000001</v>
      </c>
      <c r="AA1626" s="10">
        <f t="array" ref="AA1626">VLOOKUP(A1626,BUSINESS!$A$2:$J$2692,10,0)</f>
        <v>1.2070000000000001</v>
      </c>
      <c r="AB1626" s="12">
        <f t="shared" si="96"/>
        <v>3691.0522624123723</v>
      </c>
      <c r="AC1626" s="10">
        <f t="shared" si="90"/>
        <v>3.3964077749059174E-3</v>
      </c>
      <c r="AD1626" s="10">
        <f t="shared" si="91"/>
        <v>1.0459562793851136E-3</v>
      </c>
      <c r="AE1626" s="10">
        <f t="shared" si="92"/>
        <v>150.18859396299067</v>
      </c>
      <c r="AF1626">
        <f t="shared" si="98"/>
        <v>171.64410738627504</v>
      </c>
    </row>
    <row r="1627" spans="1:32" ht="14.4">
      <c r="A1627" s="7" t="str">
        <f t="shared" si="97"/>
        <v>Montenegro-Europe 2000</v>
      </c>
      <c r="B1627" s="7" t="s">
        <v>204</v>
      </c>
      <c r="C1627" s="8" t="s">
        <v>76</v>
      </c>
      <c r="D1627" s="9" t="s">
        <v>62</v>
      </c>
      <c r="E1627" s="14">
        <v>7.4999999999999997E-2</v>
      </c>
      <c r="F1627" s="13">
        <v>984279596</v>
      </c>
      <c r="G1627" s="14">
        <v>121</v>
      </c>
      <c r="H1627" s="8"/>
      <c r="I1627" s="10">
        <f t="array" ref="I1627">VLOOKUP(A1627,ENERGY!$A$2:$F$2691,5,0)</f>
        <v>0</v>
      </c>
      <c r="J1627" s="11">
        <f t="array" ref="J1627">VLOOKUP(A1627,ENERGY!$A$2:$F$2691,6,0)</f>
        <v>0</v>
      </c>
      <c r="K1627" s="10">
        <f t="array" ref="K1627">VLOOKUP(A1627,'HUMAN RESOURCES'!$A$2:$M$2692,5,0)</f>
        <v>1.2999999999999999E-2</v>
      </c>
      <c r="L1627" s="11">
        <f t="array" ref="L1627">VLOOKUP(A1627,'HUMAN RESOURCES'!$A$2:$M$2692,6,0)</f>
        <v>1.2999999999999999E-2</v>
      </c>
      <c r="M1627" s="10">
        <f t="array" ref="M1627">VLOOKUP(A1627,'HUMAN RESOURCES'!$A$2:$M$2692,7,0)</f>
        <v>77</v>
      </c>
      <c r="N1627" s="10">
        <f t="array" ref="N1627">VLOOKUP(A1627,'HUMAN RESOURCES'!$A$2:$M$2692,8,0)</f>
        <v>71</v>
      </c>
      <c r="O1627" s="10">
        <f t="array" ref="O1627">VLOOKUP(A1627,'HUMAN RESOURCES'!$A$2:$M$2692,9,0)</f>
        <v>0.21299999999999999</v>
      </c>
      <c r="P1627" s="10">
        <f t="array" ref="P1627">VLOOKUP(A1627,'HUMAN RESOURCES'!$A$2:$M$2692,10,0)</f>
        <v>0.67300000000000004</v>
      </c>
      <c r="Q1627" s="10">
        <f t="array" ref="Q1627">VLOOKUP(A1627,'HUMAN RESOURCES'!$A$2:$M$2692,11,0)</f>
        <v>0.113</v>
      </c>
      <c r="R1627" s="10">
        <f t="array" ref="R1627">VLOOKUP(A1627,'HUMAN RESOURCES'!$A$2:$M$2692,12,0)</f>
        <v>611196</v>
      </c>
      <c r="S1627" s="10">
        <f t="array" ref="S1627">VLOOKUP(A1627,'HUMAN RESOURCES'!$A$2:$M$2692,13,0)</f>
        <v>0.58499999999999996</v>
      </c>
      <c r="T1627" s="10">
        <f t="array" ref="T1627">VLOOKUP(A1627,TOURISM!$A$2:$F$2692,5,0)</f>
        <v>0</v>
      </c>
      <c r="U1627" s="10">
        <f t="array" ref="U1627">VLOOKUP(A1627,TOURISM!$A$2:$F$2692,6,0)</f>
        <v>0</v>
      </c>
      <c r="V1627" s="10">
        <f t="array" ref="V1627">VLOOKUP(A1627,BUSINESS!$A$2:$J$2692,5,0)</f>
        <v>0</v>
      </c>
      <c r="W1627" s="10">
        <f t="array" ref="W1627">VLOOKUP(A1627,BUSINESS!$A$2:$J$2692,6,0)</f>
        <v>0</v>
      </c>
      <c r="X1627" s="10">
        <f t="array" ref="X1627">VLOOKUP(A1627,BUSINESS!$A$2:$J$2692,7,0)</f>
        <v>0</v>
      </c>
      <c r="Y1627" s="10">
        <f t="array" ref="Y1627">VLOOKUP(A1627,BUSINESS!$A$2:$J$2692,8,0)</f>
        <v>0</v>
      </c>
      <c r="Z1627" s="10">
        <f t="array" ref="Z1627">VLOOKUP(A1627,BUSINESS!$A$2:$J$2692,9,0)</f>
        <v>0.129</v>
      </c>
      <c r="AA1627" s="10">
        <f t="array" ref="AA1627">VLOOKUP(A1627,BUSINESS!$A$2:$J$2692,10,0)</f>
        <v>0.57976412489999996</v>
      </c>
      <c r="AB1627" s="12">
        <f t="shared" si="96"/>
        <v>1610.4156375368948</v>
      </c>
      <c r="AC1627" s="10">
        <f t="shared" si="90"/>
        <v>0</v>
      </c>
      <c r="AD1627" s="10">
        <f t="shared" si="91"/>
        <v>0</v>
      </c>
      <c r="AE1627" s="10">
        <f t="shared" si="92"/>
        <v>0</v>
      </c>
      <c r="AF1627">
        <f t="shared" si="98"/>
        <v>0</v>
      </c>
    </row>
    <row r="1628" spans="1:32" ht="14.4">
      <c r="A1628" s="7" t="str">
        <f t="shared" si="97"/>
        <v>Montenegro-Europe 2001</v>
      </c>
      <c r="B1628" s="7" t="s">
        <v>204</v>
      </c>
      <c r="C1628" s="8" t="s">
        <v>76</v>
      </c>
      <c r="D1628" s="9" t="s">
        <v>63</v>
      </c>
      <c r="E1628" s="14">
        <v>8.5000000000000006E-2</v>
      </c>
      <c r="F1628" s="13">
        <v>1159891560</v>
      </c>
      <c r="G1628" s="14">
        <v>160</v>
      </c>
      <c r="H1628" s="8"/>
      <c r="I1628" s="10">
        <f t="array" ref="I1628">VLOOKUP(A1628,ENERGY!$A$2:$F$2691,5,0)</f>
        <v>1179</v>
      </c>
      <c r="J1628" s="11">
        <f t="array" ref="J1628">VLOOKUP(A1628,ENERGY!$A$2:$F$2691,6,0)</f>
        <v>0</v>
      </c>
      <c r="K1628" s="10">
        <f t="array" ref="K1628">VLOOKUP(A1628,'HUMAN RESOURCES'!$A$2:$M$2692,5,0)</f>
        <v>1.2999999999999999E-2</v>
      </c>
      <c r="L1628" s="11">
        <f t="array" ref="L1628">VLOOKUP(A1628,'HUMAN RESOURCES'!$A$2:$M$2692,6,0)</f>
        <v>1.2E-2</v>
      </c>
      <c r="M1628" s="10">
        <f t="array" ref="M1628">VLOOKUP(A1628,'HUMAN RESOURCES'!$A$2:$M$2692,7,0)</f>
        <v>77</v>
      </c>
      <c r="N1628" s="10">
        <f t="array" ref="N1628">VLOOKUP(A1628,'HUMAN RESOURCES'!$A$2:$M$2692,8,0)</f>
        <v>71</v>
      </c>
      <c r="O1628" s="10">
        <f t="array" ref="O1628">VLOOKUP(A1628,'HUMAN RESOURCES'!$A$2:$M$2692,9,0)</f>
        <v>0.21</v>
      </c>
      <c r="P1628" s="10">
        <f t="array" ref="P1628">VLOOKUP(A1628,'HUMAN RESOURCES'!$A$2:$M$2692,10,0)</f>
        <v>0.67300000000000004</v>
      </c>
      <c r="Q1628" s="10">
        <f t="array" ref="Q1628">VLOOKUP(A1628,'HUMAN RESOURCES'!$A$2:$M$2692,11,0)</f>
        <v>0.11700000000000001</v>
      </c>
      <c r="R1628" s="10">
        <f t="array" ref="R1628">VLOOKUP(A1628,'HUMAN RESOURCES'!$A$2:$M$2692,12,0)</f>
        <v>611525</v>
      </c>
      <c r="S1628" s="10">
        <f t="array" ref="S1628">VLOOKUP(A1628,'HUMAN RESOURCES'!$A$2:$M$2692,13,0)</f>
        <v>0.59599999999999997</v>
      </c>
      <c r="T1628" s="10">
        <f t="array" ref="T1628">VLOOKUP(A1628,TOURISM!$A$2:$F$2692,5,0)</f>
        <v>0</v>
      </c>
      <c r="U1628" s="10">
        <f t="array" ref="U1628">VLOOKUP(A1628,TOURISM!$A$2:$F$2692,6,0)</f>
        <v>0</v>
      </c>
      <c r="V1628" s="10">
        <f t="array" ref="V1628">VLOOKUP(A1628,BUSINESS!$A$2:$J$2692,5,0)</f>
        <v>0</v>
      </c>
      <c r="W1628" s="10">
        <f t="array" ref="W1628">VLOOKUP(A1628,BUSINESS!$A$2:$J$2692,6,0)</f>
        <v>0</v>
      </c>
      <c r="X1628" s="10">
        <f t="array" ref="X1628">VLOOKUP(A1628,BUSINESS!$A$2:$J$2692,7,0)</f>
        <v>0</v>
      </c>
      <c r="Y1628" s="10">
        <f t="array" ref="Y1628">VLOOKUP(A1628,BUSINESS!$A$2:$J$2692,8,0)</f>
        <v>0</v>
      </c>
      <c r="Z1628" s="10">
        <f t="array" ref="Z1628">VLOOKUP(A1628,BUSINESS!$A$2:$J$2692,9,0)</f>
        <v>0.129</v>
      </c>
      <c r="AA1628" s="10">
        <f t="array" ref="AA1628">VLOOKUP(A1628,BUSINESS!$A$2:$J$2692,10,0)</f>
        <v>0.57976412489999996</v>
      </c>
      <c r="AB1628" s="12">
        <f t="shared" si="96"/>
        <v>1896.7197743346551</v>
      </c>
      <c r="AC1628" s="10">
        <f t="shared" si="90"/>
        <v>0</v>
      </c>
      <c r="AD1628" s="10">
        <f t="shared" si="91"/>
        <v>1.9279669678263357E-3</v>
      </c>
      <c r="AE1628" s="10">
        <f t="shared" si="92"/>
        <v>0</v>
      </c>
      <c r="AF1628">
        <f t="shared" si="98"/>
        <v>0</v>
      </c>
    </row>
    <row r="1629" spans="1:32" ht="14.4">
      <c r="A1629" s="7" t="str">
        <f t="shared" si="97"/>
        <v>Montenegro-Europe 2002</v>
      </c>
      <c r="B1629" s="7" t="s">
        <v>204</v>
      </c>
      <c r="C1629" s="8" t="s">
        <v>76</v>
      </c>
      <c r="D1629" s="9" t="s">
        <v>64</v>
      </c>
      <c r="E1629" s="14">
        <v>8.5999999999999993E-2</v>
      </c>
      <c r="F1629" s="13">
        <v>1284504509</v>
      </c>
      <c r="G1629" s="14">
        <v>180</v>
      </c>
      <c r="H1629" s="8"/>
      <c r="I1629" s="10">
        <f t="array" ref="I1629">VLOOKUP(A1629,ENERGY!$A$2:$F$2691,5,0)</f>
        <v>1174</v>
      </c>
      <c r="J1629" s="11">
        <f t="array" ref="J1629">VLOOKUP(A1629,ENERGY!$A$2:$F$2691,6,0)</f>
        <v>2582</v>
      </c>
      <c r="K1629" s="10">
        <f t="array" ref="K1629">VLOOKUP(A1629,'HUMAN RESOURCES'!$A$2:$M$2692,5,0)</f>
        <v>1.2999999999999999E-2</v>
      </c>
      <c r="L1629" s="11">
        <f t="array" ref="L1629">VLOOKUP(A1629,'HUMAN RESOURCES'!$A$2:$M$2692,6,0)</f>
        <v>1.0999999999999999E-2</v>
      </c>
      <c r="M1629" s="10">
        <f t="array" ref="M1629">VLOOKUP(A1629,'HUMAN RESOURCES'!$A$2:$M$2692,7,0)</f>
        <v>77</v>
      </c>
      <c r="N1629" s="10">
        <f t="array" ref="N1629">VLOOKUP(A1629,'HUMAN RESOURCES'!$A$2:$M$2692,8,0)</f>
        <v>71</v>
      </c>
      <c r="O1629" s="10">
        <f t="array" ref="O1629">VLOOKUP(A1629,'HUMAN RESOURCES'!$A$2:$M$2692,9,0)</f>
        <v>0.20699999999999999</v>
      </c>
      <c r="P1629" s="10">
        <f t="array" ref="P1629">VLOOKUP(A1629,'HUMAN RESOURCES'!$A$2:$M$2692,10,0)</f>
        <v>0.67100000000000004</v>
      </c>
      <c r="Q1629" s="10">
        <f t="array" ref="Q1629">VLOOKUP(A1629,'HUMAN RESOURCES'!$A$2:$M$2692,11,0)</f>
        <v>0.121</v>
      </c>
      <c r="R1629" s="10">
        <f t="array" ref="R1629">VLOOKUP(A1629,'HUMAN RESOURCES'!$A$2:$M$2692,12,0)</f>
        <v>612325</v>
      </c>
      <c r="S1629" s="10">
        <f t="array" ref="S1629">VLOOKUP(A1629,'HUMAN RESOURCES'!$A$2:$M$2692,13,0)</f>
        <v>0.60599999999999998</v>
      </c>
      <c r="T1629" s="10">
        <f t="array" ref="T1629">VLOOKUP(A1629,TOURISM!$A$2:$F$2692,5,0)</f>
        <v>0</v>
      </c>
      <c r="U1629" s="10">
        <f t="array" ref="U1629">VLOOKUP(A1629,TOURISM!$A$2:$F$2692,6,0)</f>
        <v>0</v>
      </c>
      <c r="V1629" s="10">
        <f t="array" ref="V1629">VLOOKUP(A1629,BUSINESS!$A$2:$J$2692,5,0)</f>
        <v>0</v>
      </c>
      <c r="W1629" s="10">
        <f t="array" ref="W1629">VLOOKUP(A1629,BUSINESS!$A$2:$J$2692,6,0)</f>
        <v>0</v>
      </c>
      <c r="X1629" s="10">
        <f t="array" ref="X1629">VLOOKUP(A1629,BUSINESS!$A$2:$J$2692,7,0)</f>
        <v>0</v>
      </c>
      <c r="Y1629" s="10">
        <f t="array" ref="Y1629">VLOOKUP(A1629,BUSINESS!$A$2:$J$2692,8,0)</f>
        <v>0</v>
      </c>
      <c r="Z1629" s="10">
        <f t="array" ref="Z1629">VLOOKUP(A1629,BUSINESS!$A$2:$J$2692,9,0)</f>
        <v>0.129</v>
      </c>
      <c r="AA1629" s="10">
        <f t="array" ref="AA1629">VLOOKUP(A1629,BUSINESS!$A$2:$J$2692,10,0)</f>
        <v>0.57976412489999996</v>
      </c>
      <c r="AB1629" s="12">
        <f t="shared" si="96"/>
        <v>2097.7495757971665</v>
      </c>
      <c r="AC1629" s="10">
        <f t="shared" si="90"/>
        <v>4.2167149797901439E-3</v>
      </c>
      <c r="AD1629" s="10">
        <f t="shared" si="91"/>
        <v>1.9172824888743722E-3</v>
      </c>
      <c r="AE1629" s="10">
        <f t="shared" si="92"/>
        <v>0</v>
      </c>
      <c r="AF1629">
        <f t="shared" si="98"/>
        <v>0</v>
      </c>
    </row>
    <row r="1630" spans="1:32" ht="14.4">
      <c r="A1630" s="7" t="str">
        <f t="shared" si="97"/>
        <v>Montenegro-Europe 2003</v>
      </c>
      <c r="B1630" s="7" t="s">
        <v>204</v>
      </c>
      <c r="C1630" s="8" t="s">
        <v>76</v>
      </c>
      <c r="D1630" s="9" t="s">
        <v>65</v>
      </c>
      <c r="E1630" s="14">
        <v>9.0999999999999998E-2</v>
      </c>
      <c r="F1630" s="13">
        <v>1707662608</v>
      </c>
      <c r="G1630" s="14">
        <v>254</v>
      </c>
      <c r="H1630" s="8"/>
      <c r="I1630" s="10">
        <f t="array" ref="I1630">VLOOKUP(A1630,ENERGY!$A$2:$F$2691,5,0)</f>
        <v>994</v>
      </c>
      <c r="J1630" s="11">
        <f t="array" ref="J1630">VLOOKUP(A1630,ENERGY!$A$2:$F$2691,6,0)</f>
        <v>1822</v>
      </c>
      <c r="K1630" s="10">
        <f t="array" ref="K1630">VLOOKUP(A1630,'HUMAN RESOURCES'!$A$2:$M$2692,5,0)</f>
        <v>1.2999999999999999E-2</v>
      </c>
      <c r="L1630" s="11">
        <f t="array" ref="L1630">VLOOKUP(A1630,'HUMAN RESOURCES'!$A$2:$M$2692,6,0)</f>
        <v>1.0999999999999999E-2</v>
      </c>
      <c r="M1630" s="10">
        <f t="array" ref="M1630">VLOOKUP(A1630,'HUMAN RESOURCES'!$A$2:$M$2692,7,0)</f>
        <v>76</v>
      </c>
      <c r="N1630" s="10">
        <f t="array" ref="N1630">VLOOKUP(A1630,'HUMAN RESOURCES'!$A$2:$M$2692,8,0)</f>
        <v>71</v>
      </c>
      <c r="O1630" s="10">
        <f t="array" ref="O1630">VLOOKUP(A1630,'HUMAN RESOURCES'!$A$2:$M$2692,9,0)</f>
        <v>0.20499999999999999</v>
      </c>
      <c r="P1630" s="10">
        <f t="array" ref="P1630">VLOOKUP(A1630,'HUMAN RESOURCES'!$A$2:$M$2692,10,0)</f>
        <v>0.67</v>
      </c>
      <c r="Q1630" s="10">
        <f t="array" ref="Q1630">VLOOKUP(A1630,'HUMAN RESOURCES'!$A$2:$M$2692,11,0)</f>
        <v>0.125</v>
      </c>
      <c r="R1630" s="10">
        <f t="array" ref="R1630">VLOOKUP(A1630,'HUMAN RESOURCES'!$A$2:$M$2692,12,0)</f>
        <v>613448</v>
      </c>
      <c r="S1630" s="10">
        <f t="array" ref="S1630">VLOOKUP(A1630,'HUMAN RESOURCES'!$A$2:$M$2692,13,0)</f>
        <v>0.61599999999999999</v>
      </c>
      <c r="T1630" s="10">
        <f t="array" ref="T1630">VLOOKUP(A1630,TOURISM!$A$2:$F$2692,5,0)</f>
        <v>0</v>
      </c>
      <c r="U1630" s="10">
        <f t="array" ref="U1630">VLOOKUP(A1630,TOURISM!$A$2:$F$2692,6,0)</f>
        <v>0</v>
      </c>
      <c r="V1630" s="10">
        <f t="array" ref="V1630">VLOOKUP(A1630,BUSINESS!$A$2:$J$2692,5,0)</f>
        <v>0</v>
      </c>
      <c r="W1630" s="10">
        <f t="array" ref="W1630">VLOOKUP(A1630,BUSINESS!$A$2:$J$2692,6,0)</f>
        <v>0</v>
      </c>
      <c r="X1630" s="10">
        <f t="array" ref="X1630">VLOOKUP(A1630,BUSINESS!$A$2:$J$2692,7,0)</f>
        <v>0</v>
      </c>
      <c r="Y1630" s="10">
        <f t="array" ref="Y1630">VLOOKUP(A1630,BUSINESS!$A$2:$J$2692,8,0)</f>
        <v>0</v>
      </c>
      <c r="Z1630" s="10">
        <f t="array" ref="Z1630">VLOOKUP(A1630,BUSINESS!$A$2:$J$2692,9,0)</f>
        <v>0.129</v>
      </c>
      <c r="AA1630" s="10">
        <f t="array" ref="AA1630">VLOOKUP(A1630,BUSINESS!$A$2:$J$2692,10,0)</f>
        <v>0.57976412489999996</v>
      </c>
      <c r="AB1630" s="12">
        <f t="shared" si="96"/>
        <v>2783.7120799154941</v>
      </c>
      <c r="AC1630" s="10">
        <f t="shared" si="90"/>
        <v>2.9700968949283395E-3</v>
      </c>
      <c r="AD1630" s="10">
        <f t="shared" si="91"/>
        <v>1.6203492390553071E-3</v>
      </c>
      <c r="AE1630" s="10">
        <f t="shared" si="92"/>
        <v>0</v>
      </c>
      <c r="AF1630">
        <f t="shared" si="98"/>
        <v>0</v>
      </c>
    </row>
    <row r="1631" spans="1:32" ht="14.4">
      <c r="A1631" s="7" t="str">
        <f t="shared" si="97"/>
        <v>Montenegro-Europe 2004</v>
      </c>
      <c r="B1631" s="7" t="s">
        <v>204</v>
      </c>
      <c r="C1631" s="8" t="s">
        <v>76</v>
      </c>
      <c r="D1631" s="9" t="s">
        <v>66</v>
      </c>
      <c r="E1631" s="14">
        <v>8.6999999999999994E-2</v>
      </c>
      <c r="F1631" s="13">
        <v>2073255525</v>
      </c>
      <c r="G1631" s="14">
        <v>293</v>
      </c>
      <c r="H1631" s="8"/>
      <c r="I1631" s="10">
        <f t="array" ref="I1631">VLOOKUP(A1631,ENERGY!$A$2:$F$2691,5,0)</f>
        <v>1177</v>
      </c>
      <c r="J1631" s="11">
        <f t="array" ref="J1631">VLOOKUP(A1631,ENERGY!$A$2:$F$2691,6,0)</f>
        <v>2750</v>
      </c>
      <c r="K1631" s="10">
        <f t="array" ref="K1631">VLOOKUP(A1631,'HUMAN RESOURCES'!$A$2:$M$2692,5,0)</f>
        <v>1.2999999999999999E-2</v>
      </c>
      <c r="L1631" s="11">
        <f t="array" ref="L1631">VLOOKUP(A1631,'HUMAN RESOURCES'!$A$2:$M$2692,6,0)</f>
        <v>0.01</v>
      </c>
      <c r="M1631" s="10">
        <f t="array" ref="M1631">VLOOKUP(A1631,'HUMAN RESOURCES'!$A$2:$M$2692,7,0)</f>
        <v>76</v>
      </c>
      <c r="N1631" s="10">
        <f t="array" ref="N1631">VLOOKUP(A1631,'HUMAN RESOURCES'!$A$2:$M$2692,8,0)</f>
        <v>71</v>
      </c>
      <c r="O1631" s="10">
        <f t="array" ref="O1631">VLOOKUP(A1631,'HUMAN RESOURCES'!$A$2:$M$2692,9,0)</f>
        <v>0.20300000000000001</v>
      </c>
      <c r="P1631" s="10">
        <f t="array" ref="P1631">VLOOKUP(A1631,'HUMAN RESOURCES'!$A$2:$M$2692,10,0)</f>
        <v>0.66900000000000004</v>
      </c>
      <c r="Q1631" s="10">
        <f t="array" ref="Q1631">VLOOKUP(A1631,'HUMAN RESOURCES'!$A$2:$M$2692,11,0)</f>
        <v>0.128</v>
      </c>
      <c r="R1631" s="10">
        <f t="array" ref="R1631">VLOOKUP(A1631,'HUMAN RESOURCES'!$A$2:$M$2692,12,0)</f>
        <v>614670</v>
      </c>
      <c r="S1631" s="10">
        <f t="array" ref="S1631">VLOOKUP(A1631,'HUMAN RESOURCES'!$A$2:$M$2692,13,0)</f>
        <v>0.62</v>
      </c>
      <c r="T1631" s="10">
        <f t="array" ref="T1631">VLOOKUP(A1631,TOURISM!$A$2:$F$2692,5,0)</f>
        <v>0</v>
      </c>
      <c r="U1631" s="10">
        <f t="array" ref="U1631">VLOOKUP(A1631,TOURISM!$A$2:$F$2692,6,0)</f>
        <v>0</v>
      </c>
      <c r="V1631" s="10">
        <f t="array" ref="V1631">VLOOKUP(A1631,BUSINESS!$A$2:$J$2692,5,0)</f>
        <v>0</v>
      </c>
      <c r="W1631" s="10">
        <f t="array" ref="W1631">VLOOKUP(A1631,BUSINESS!$A$2:$J$2692,6,0)</f>
        <v>0</v>
      </c>
      <c r="X1631" s="10">
        <f t="array" ref="X1631">VLOOKUP(A1631,BUSINESS!$A$2:$J$2692,7,0)</f>
        <v>0</v>
      </c>
      <c r="Y1631" s="10">
        <f t="array" ref="Y1631">VLOOKUP(A1631,BUSINESS!$A$2:$J$2692,8,0)</f>
        <v>0</v>
      </c>
      <c r="Z1631" s="10">
        <f t="array" ref="Z1631">VLOOKUP(A1631,BUSINESS!$A$2:$J$2692,9,0)</f>
        <v>0.254</v>
      </c>
      <c r="AA1631" s="10">
        <f t="array" ref="AA1631">VLOOKUP(A1631,BUSINESS!$A$2:$J$2692,10,0)</f>
        <v>0.78700000000000003</v>
      </c>
      <c r="AB1631" s="12">
        <f t="shared" si="96"/>
        <v>3372.9570745277956</v>
      </c>
      <c r="AC1631" s="10">
        <f t="shared" si="90"/>
        <v>4.4739453690598209E-3</v>
      </c>
      <c r="AD1631" s="10">
        <f t="shared" si="91"/>
        <v>1.9148486179576033E-3</v>
      </c>
      <c r="AE1631" s="10">
        <f t="shared" si="92"/>
        <v>0</v>
      </c>
      <c r="AF1631">
        <f t="shared" si="98"/>
        <v>0</v>
      </c>
    </row>
    <row r="1632" spans="1:32" ht="14.4">
      <c r="A1632" s="7" t="str">
        <f t="shared" si="97"/>
        <v>Montenegro-Europe 2005</v>
      </c>
      <c r="B1632" s="7" t="s">
        <v>204</v>
      </c>
      <c r="C1632" s="8" t="s">
        <v>76</v>
      </c>
      <c r="D1632" s="9" t="s">
        <v>67</v>
      </c>
      <c r="E1632" s="14">
        <v>8.6999999999999994E-2</v>
      </c>
      <c r="F1632" s="13">
        <v>2257181943</v>
      </c>
      <c r="G1632" s="14">
        <v>319</v>
      </c>
      <c r="H1632" s="8"/>
      <c r="I1632" s="10">
        <v>1177</v>
      </c>
      <c r="J1632" s="11">
        <v>2750</v>
      </c>
      <c r="K1632" s="10">
        <f t="array" ref="K1632">VLOOKUP(A1632,'HUMAN RESOURCES'!$A$2:$M$2692,5,0)</f>
        <v>1.2999999999999999E-2</v>
      </c>
      <c r="L1632" s="11">
        <f t="array" ref="L1632">VLOOKUP(A1632,'HUMAN RESOURCES'!$A$2:$M$2692,6,0)</f>
        <v>0.01</v>
      </c>
      <c r="M1632" s="10">
        <f t="array" ref="M1632">VLOOKUP(A1632,'HUMAN RESOURCES'!$A$2:$M$2692,7,0)</f>
        <v>76</v>
      </c>
      <c r="N1632" s="10">
        <f t="array" ref="N1632">VLOOKUP(A1632,'HUMAN RESOURCES'!$A$2:$M$2692,8,0)</f>
        <v>71</v>
      </c>
      <c r="O1632" s="10">
        <f t="array" ref="O1632">VLOOKUP(A1632,'HUMAN RESOURCES'!$A$2:$M$2692,9,0)</f>
        <v>0.20100000000000001</v>
      </c>
      <c r="P1632" s="10">
        <f t="array" ref="P1632">VLOOKUP(A1632,'HUMAN RESOURCES'!$A$2:$M$2692,10,0)</f>
        <v>0.67</v>
      </c>
      <c r="Q1632" s="10">
        <f t="array" ref="Q1632">VLOOKUP(A1632,'HUMAN RESOURCES'!$A$2:$M$2692,11,0)</f>
        <v>0.129</v>
      </c>
      <c r="R1632" s="10">
        <f t="array" ref="R1632">VLOOKUP(A1632,'HUMAN RESOURCES'!$A$2:$M$2692,12,0)</f>
        <v>615820</v>
      </c>
      <c r="S1632" s="10">
        <f t="array" ref="S1632">VLOOKUP(A1632,'HUMAN RESOURCES'!$A$2:$M$2692,13,0)</f>
        <v>0.622</v>
      </c>
      <c r="T1632" s="10">
        <f t="array" ref="T1632">VLOOKUP(A1632,TOURISM!$A$2:$F$2692,5,0)</f>
        <v>0</v>
      </c>
      <c r="U1632" s="10">
        <f t="array" ref="U1632">VLOOKUP(A1632,TOURISM!$A$2:$F$2692,6,0)</f>
        <v>0</v>
      </c>
      <c r="V1632" s="10">
        <f t="array" ref="V1632">VLOOKUP(A1632,BUSINESS!$A$2:$J$2692,5,0)</f>
        <v>0</v>
      </c>
      <c r="W1632" s="10">
        <f t="array" ref="W1632">VLOOKUP(A1632,BUSINESS!$A$2:$J$2692,6,0)</f>
        <v>0</v>
      </c>
      <c r="X1632" s="10">
        <f t="array" ref="X1632">VLOOKUP(A1632,BUSINESS!$A$2:$J$2692,7,0)</f>
        <v>0</v>
      </c>
      <c r="Y1632" s="10">
        <f t="array" ref="Y1632">VLOOKUP(A1632,BUSINESS!$A$2:$J$2692,8,0)</f>
        <v>0</v>
      </c>
      <c r="Z1632" s="10">
        <f t="array" ref="Z1632">VLOOKUP(A1632,BUSINESS!$A$2:$J$2692,9,0)</f>
        <v>0.27100000000000002</v>
      </c>
      <c r="AA1632" s="10">
        <f t="array" ref="AA1632">VLOOKUP(A1632,BUSINESS!$A$2:$J$2692,10,0)</f>
        <v>0.88200000000000001</v>
      </c>
      <c r="AB1632" s="12">
        <f t="shared" si="96"/>
        <v>3665.3274382124646</v>
      </c>
      <c r="AC1632" s="10">
        <f t="shared" si="90"/>
        <v>4.4655905946542817E-3</v>
      </c>
      <c r="AD1632" s="10">
        <f t="shared" si="91"/>
        <v>1.9112727745120327E-3</v>
      </c>
      <c r="AE1632" s="10">
        <f t="shared" si="92"/>
        <v>0</v>
      </c>
      <c r="AF1632">
        <f t="shared" si="98"/>
        <v>0</v>
      </c>
    </row>
    <row r="1633" spans="1:32" ht="14.4">
      <c r="A1633" s="7" t="str">
        <f t="shared" si="97"/>
        <v>Montenegro-Europe 2006</v>
      </c>
      <c r="B1633" s="7" t="s">
        <v>204</v>
      </c>
      <c r="C1633" s="8" t="s">
        <v>76</v>
      </c>
      <c r="D1633" s="9" t="s">
        <v>68</v>
      </c>
      <c r="E1633" s="14">
        <v>8.2000000000000003E-2</v>
      </c>
      <c r="F1633" s="13">
        <v>2696020575</v>
      </c>
      <c r="G1633" s="14">
        <v>361</v>
      </c>
      <c r="H1633" s="14">
        <v>0.112</v>
      </c>
      <c r="I1633" s="10">
        <v>1177</v>
      </c>
      <c r="J1633" s="11">
        <v>2750</v>
      </c>
      <c r="K1633" s="10">
        <f t="array" ref="K1633">VLOOKUP(A1633,'HUMAN RESOURCES'!$A$2:$M$2692,5,0)</f>
        <v>1.2999999999999999E-2</v>
      </c>
      <c r="L1633" s="11">
        <f t="array" ref="L1633">VLOOKUP(A1633,'HUMAN RESOURCES'!$A$2:$M$2692,6,0)</f>
        <v>8.9999999999999993E-3</v>
      </c>
      <c r="M1633" s="10">
        <f t="array" ref="M1633">VLOOKUP(A1633,'HUMAN RESOURCES'!$A$2:$M$2692,7,0)</f>
        <v>76</v>
      </c>
      <c r="N1633" s="10">
        <f t="array" ref="N1633">VLOOKUP(A1633,'HUMAN RESOURCES'!$A$2:$M$2692,8,0)</f>
        <v>71</v>
      </c>
      <c r="O1633" s="10">
        <f t="array" ref="O1633">VLOOKUP(A1633,'HUMAN RESOURCES'!$A$2:$M$2692,9,0)</f>
        <v>0.2</v>
      </c>
      <c r="P1633" s="10">
        <f t="array" ref="P1633">VLOOKUP(A1633,'HUMAN RESOURCES'!$A$2:$M$2692,10,0)</f>
        <v>0.67100000000000004</v>
      </c>
      <c r="Q1633" s="10">
        <f t="array" ref="Q1633">VLOOKUP(A1633,'HUMAN RESOURCES'!$A$2:$M$2692,11,0)</f>
        <v>0.129</v>
      </c>
      <c r="R1633" s="10">
        <f t="array" ref="R1633">VLOOKUP(A1633,'HUMAN RESOURCES'!$A$2:$M$2692,12,0)</f>
        <v>616854</v>
      </c>
      <c r="S1633" s="10">
        <f t="array" ref="S1633">VLOOKUP(A1633,'HUMAN RESOURCES'!$A$2:$M$2692,13,0)</f>
        <v>0.624</v>
      </c>
      <c r="T1633" s="10">
        <f t="array" ref="T1633">VLOOKUP(A1633,TOURISM!$A$2:$F$2692,5,0)</f>
        <v>0</v>
      </c>
      <c r="U1633" s="10">
        <f t="array" ref="U1633">VLOOKUP(A1633,TOURISM!$A$2:$F$2692,6,0)</f>
        <v>0</v>
      </c>
      <c r="V1633" s="10">
        <f t="array" ref="V1633">VLOOKUP(A1633,BUSINESS!$A$2:$J$2692,5,0)</f>
        <v>0.30399999999999999</v>
      </c>
      <c r="W1633" s="10">
        <f t="array" ref="W1633">VLOOKUP(A1633,BUSINESS!$A$2:$J$2692,6,0)</f>
        <v>24</v>
      </c>
      <c r="X1633" s="10">
        <f t="array" ref="X1633">VLOOKUP(A1633,BUSINESS!$A$2:$J$2692,7,0)</f>
        <v>0</v>
      </c>
      <c r="Y1633" s="10">
        <f t="array" ref="Y1633">VLOOKUP(A1633,BUSINESS!$A$2:$J$2692,8,0)</f>
        <v>372</v>
      </c>
      <c r="Z1633" s="10">
        <f t="array" ref="Z1633">VLOOKUP(A1633,BUSINESS!$A$2:$J$2692,9,0)</f>
        <v>0.28899999999999998</v>
      </c>
      <c r="AA1633" s="10">
        <f t="array" ref="AA1633">VLOOKUP(A1633,BUSINESS!$A$2:$J$2692,10,0)</f>
        <v>1.0429999999999999</v>
      </c>
      <c r="AB1633" s="12">
        <f t="shared" si="96"/>
        <v>4370.5975400986299</v>
      </c>
      <c r="AC1633" s="10">
        <f t="shared" si="90"/>
        <v>4.4581051594056289E-3</v>
      </c>
      <c r="AD1633" s="10">
        <f t="shared" si="91"/>
        <v>1.9080690082256093E-3</v>
      </c>
      <c r="AE1633" s="10">
        <f t="shared" si="92"/>
        <v>0</v>
      </c>
      <c r="AF1633">
        <f t="shared" si="98"/>
        <v>0</v>
      </c>
    </row>
    <row r="1634" spans="1:32" ht="14.4">
      <c r="A1634" s="7" t="str">
        <f t="shared" si="97"/>
        <v>Montenegro-Europe 2007</v>
      </c>
      <c r="B1634" s="7" t="s">
        <v>204</v>
      </c>
      <c r="C1634" s="8" t="s">
        <v>76</v>
      </c>
      <c r="D1634" s="9" t="s">
        <v>69</v>
      </c>
      <c r="E1634" s="14">
        <v>7.0000000000000007E-2</v>
      </c>
      <c r="F1634" s="13">
        <v>3673382212</v>
      </c>
      <c r="G1634" s="14">
        <v>414</v>
      </c>
      <c r="H1634" s="14">
        <v>9.1999999999999998E-2</v>
      </c>
      <c r="I1634" s="10">
        <v>1177</v>
      </c>
      <c r="J1634" s="11">
        <v>2750</v>
      </c>
      <c r="K1634" s="10">
        <f t="array" ref="K1634">VLOOKUP(A1634,'HUMAN RESOURCES'!$A$2:$M$2692,5,0)</f>
        <v>1.2999999999999999E-2</v>
      </c>
      <c r="L1634" s="11">
        <f t="array" ref="L1634">VLOOKUP(A1634,'HUMAN RESOURCES'!$A$2:$M$2692,6,0)</f>
        <v>8.0000000000000002E-3</v>
      </c>
      <c r="M1634" s="10">
        <f t="array" ref="M1634">VLOOKUP(A1634,'HUMAN RESOURCES'!$A$2:$M$2692,7,0)</f>
        <v>76</v>
      </c>
      <c r="N1634" s="10">
        <f t="array" ref="N1634">VLOOKUP(A1634,'HUMAN RESOURCES'!$A$2:$M$2692,8,0)</f>
        <v>72</v>
      </c>
      <c r="O1634" s="10">
        <f t="array" ref="O1634">VLOOKUP(A1634,'HUMAN RESOURCES'!$A$2:$M$2692,9,0)</f>
        <v>0.19900000000000001</v>
      </c>
      <c r="P1634" s="10">
        <f t="array" ref="P1634">VLOOKUP(A1634,'HUMAN RESOURCES'!$A$2:$M$2692,10,0)</f>
        <v>0.67300000000000004</v>
      </c>
      <c r="Q1634" s="10">
        <f t="array" ref="Q1634">VLOOKUP(A1634,'HUMAN RESOURCES'!$A$2:$M$2692,11,0)</f>
        <v>0.128</v>
      </c>
      <c r="R1634" s="10">
        <f t="array" ref="R1634">VLOOKUP(A1634,'HUMAN RESOURCES'!$A$2:$M$2692,12,0)</f>
        <v>617800</v>
      </c>
      <c r="S1634" s="10">
        <f t="array" ref="S1634">VLOOKUP(A1634,'HUMAN RESOURCES'!$A$2:$M$2692,13,0)</f>
        <v>0.626</v>
      </c>
      <c r="T1634" s="10">
        <f t="array" ref="T1634">VLOOKUP(A1634,TOURISM!$A$2:$F$2692,5,0)</f>
        <v>660000000</v>
      </c>
      <c r="U1634" s="10">
        <f t="array" ref="U1634">VLOOKUP(A1634,TOURISM!$A$2:$F$2692,6,0)</f>
        <v>58000000</v>
      </c>
      <c r="V1634" s="10">
        <f t="array" ref="V1634">VLOOKUP(A1634,BUSINESS!$A$2:$J$2692,5,0)</f>
        <v>0.30399999999999999</v>
      </c>
      <c r="W1634" s="10">
        <f t="array" ref="W1634">VLOOKUP(A1634,BUSINESS!$A$2:$J$2692,6,0)</f>
        <v>24</v>
      </c>
      <c r="X1634" s="10">
        <f t="array" ref="X1634">VLOOKUP(A1634,BUSINESS!$A$2:$J$2692,7,0)</f>
        <v>0</v>
      </c>
      <c r="Y1634" s="10">
        <f t="array" ref="Y1634">VLOOKUP(A1634,BUSINESS!$A$2:$J$2692,8,0)</f>
        <v>372</v>
      </c>
      <c r="Z1634" s="10">
        <f t="array" ref="Z1634">VLOOKUP(A1634,BUSINESS!$A$2:$J$2692,9,0)</f>
        <v>0.308</v>
      </c>
      <c r="AA1634" s="10">
        <f t="array" ref="AA1634">VLOOKUP(A1634,BUSINESS!$A$2:$J$2692,10,0)</f>
        <v>1.4570000000000001</v>
      </c>
      <c r="AB1634" s="12">
        <f t="shared" si="96"/>
        <v>5945.9084040142443</v>
      </c>
      <c r="AC1634" s="10">
        <f t="shared" si="90"/>
        <v>4.4512787309809003E-3</v>
      </c>
      <c r="AD1634" s="10">
        <f t="shared" si="91"/>
        <v>1.9051472968598252E-3</v>
      </c>
      <c r="AE1634" s="10">
        <f t="shared" si="92"/>
        <v>93.881515053415342</v>
      </c>
      <c r="AF1634">
        <f t="shared" si="98"/>
        <v>1068.306895435416</v>
      </c>
    </row>
    <row r="1635" spans="1:32" ht="14.4">
      <c r="A1635" s="7" t="str">
        <f t="shared" si="97"/>
        <v>Montenegro-Europe 2008</v>
      </c>
      <c r="B1635" s="7" t="s">
        <v>204</v>
      </c>
      <c r="C1635" s="8" t="s">
        <v>76</v>
      </c>
      <c r="D1635" s="9" t="s">
        <v>70</v>
      </c>
      <c r="E1635" s="14">
        <v>6.3E-2</v>
      </c>
      <c r="F1635" s="13">
        <v>4538345345</v>
      </c>
      <c r="G1635" s="14">
        <v>466</v>
      </c>
      <c r="H1635" s="14">
        <v>9.1999999999999998E-2</v>
      </c>
      <c r="I1635" s="10">
        <f t="array" ref="I1635">VLOOKUP(A1635,ENERGY!$A$2:$F$2691,5,0)</f>
        <v>1086</v>
      </c>
      <c r="J1635" s="11">
        <f t="array" ref="J1635">VLOOKUP(A1635,ENERGY!$A$2:$F$2691,6,0)</f>
        <v>2252</v>
      </c>
      <c r="K1635" s="10">
        <f t="array" ref="K1635">VLOOKUP(A1635,'HUMAN RESOURCES'!$A$2:$M$2692,5,0)</f>
        <v>1.2E-2</v>
      </c>
      <c r="L1635" s="11">
        <f t="array" ref="L1635">VLOOKUP(A1635,'HUMAN RESOURCES'!$A$2:$M$2692,6,0)</f>
        <v>7.0000000000000001E-3</v>
      </c>
      <c r="M1635" s="10">
        <f t="array" ref="M1635">VLOOKUP(A1635,'HUMAN RESOURCES'!$A$2:$M$2692,7,0)</f>
        <v>76</v>
      </c>
      <c r="N1635" s="10">
        <f t="array" ref="N1635">VLOOKUP(A1635,'HUMAN RESOURCES'!$A$2:$M$2692,8,0)</f>
        <v>72</v>
      </c>
      <c r="O1635" s="10">
        <f t="array" ref="O1635">VLOOKUP(A1635,'HUMAN RESOURCES'!$A$2:$M$2692,9,0)</f>
        <v>0.19800000000000001</v>
      </c>
      <c r="P1635" s="10">
        <f t="array" ref="P1635">VLOOKUP(A1635,'HUMAN RESOURCES'!$A$2:$M$2692,10,0)</f>
        <v>0.67600000000000005</v>
      </c>
      <c r="Q1635" s="10">
        <f t="array" ref="Q1635">VLOOKUP(A1635,'HUMAN RESOURCES'!$A$2:$M$2692,11,0)</f>
        <v>0.126</v>
      </c>
      <c r="R1635" s="10">
        <f t="array" ref="R1635">VLOOKUP(A1635,'HUMAN RESOURCES'!$A$2:$M$2692,12,0)</f>
        <v>618649</v>
      </c>
      <c r="S1635" s="10">
        <f t="array" ref="S1635">VLOOKUP(A1635,'HUMAN RESOURCES'!$A$2:$M$2692,13,0)</f>
        <v>0.627</v>
      </c>
      <c r="T1635" s="10">
        <f t="array" ref="T1635">VLOOKUP(A1635,TOURISM!$A$2:$F$2692,5,0)</f>
        <v>859000000</v>
      </c>
      <c r="U1635" s="10">
        <f t="array" ref="U1635">VLOOKUP(A1635,TOURISM!$A$2:$F$2692,6,0)</f>
        <v>80000000</v>
      </c>
      <c r="V1635" s="10">
        <f t="array" ref="V1635">VLOOKUP(A1635,BUSINESS!$A$2:$J$2692,5,0)</f>
        <v>0.31</v>
      </c>
      <c r="W1635" s="10">
        <f t="array" ref="W1635">VLOOKUP(A1635,BUSINESS!$A$2:$J$2692,6,0)</f>
        <v>21</v>
      </c>
      <c r="X1635" s="10">
        <f t="array" ref="X1635">VLOOKUP(A1635,BUSINESS!$A$2:$J$2692,7,0)</f>
        <v>0</v>
      </c>
      <c r="Y1635" s="10">
        <f t="array" ref="Y1635">VLOOKUP(A1635,BUSINESS!$A$2:$J$2692,8,0)</f>
        <v>372</v>
      </c>
      <c r="Z1635" s="10">
        <f t="array" ref="Z1635">VLOOKUP(A1635,BUSINESS!$A$2:$J$2692,9,0)</f>
        <v>0.32900000000000001</v>
      </c>
      <c r="AA1635" s="10">
        <f t="array" ref="AA1635">VLOOKUP(A1635,BUSINESS!$A$2:$J$2692,10,0)</f>
        <v>1.8720000000000001</v>
      </c>
      <c r="AB1635" s="12">
        <f t="shared" si="96"/>
        <v>7335.8970029855382</v>
      </c>
      <c r="AC1635" s="10">
        <f t="shared" si="90"/>
        <v>3.6401901562921786E-3</v>
      </c>
      <c r="AD1635" s="10">
        <f t="shared" si="91"/>
        <v>1.7554380593842389E-3</v>
      </c>
      <c r="AE1635" s="10">
        <f t="shared" si="92"/>
        <v>129.31403752370085</v>
      </c>
      <c r="AF1635">
        <f t="shared" si="98"/>
        <v>1388.5094779107378</v>
      </c>
    </row>
    <row r="1636" spans="1:32" ht="14.4">
      <c r="A1636" s="7" t="str">
        <f t="shared" si="97"/>
        <v>Montenegro-Europe 2009</v>
      </c>
      <c r="B1636" s="7" t="s">
        <v>204</v>
      </c>
      <c r="C1636" s="8" t="s">
        <v>76</v>
      </c>
      <c r="D1636" s="9" t="s">
        <v>71</v>
      </c>
      <c r="E1636" s="14">
        <v>6.3E-2</v>
      </c>
      <c r="F1636" s="13">
        <v>4158135026</v>
      </c>
      <c r="G1636" s="14">
        <v>424</v>
      </c>
      <c r="H1636" s="14">
        <v>9.4E-2</v>
      </c>
      <c r="I1636" s="10">
        <f t="array" ref="I1636">VLOOKUP(A1636,ENERGY!$A$2:$F$2691,5,0)</f>
        <v>987</v>
      </c>
      <c r="J1636" s="11">
        <f t="array" ref="J1636">VLOOKUP(A1636,ENERGY!$A$2:$F$2691,6,0)</f>
        <v>2057</v>
      </c>
      <c r="K1636" s="10">
        <f t="array" ref="K1636">VLOOKUP(A1636,'HUMAN RESOURCES'!$A$2:$M$2692,5,0)</f>
        <v>1.2E-2</v>
      </c>
      <c r="L1636" s="11">
        <f t="array" ref="L1636">VLOOKUP(A1636,'HUMAN RESOURCES'!$A$2:$M$2692,6,0)</f>
        <v>7.0000000000000001E-3</v>
      </c>
      <c r="M1636" s="10">
        <f t="array" ref="M1636">VLOOKUP(A1636,'HUMAN RESOURCES'!$A$2:$M$2692,7,0)</f>
        <v>77</v>
      </c>
      <c r="N1636" s="10">
        <f t="array" ref="N1636">VLOOKUP(A1636,'HUMAN RESOURCES'!$A$2:$M$2692,8,0)</f>
        <v>72</v>
      </c>
      <c r="O1636" s="10">
        <f t="array" ref="O1636">VLOOKUP(A1636,'HUMAN RESOURCES'!$A$2:$M$2692,9,0)</f>
        <v>0.19600000000000001</v>
      </c>
      <c r="P1636" s="10">
        <f t="array" ref="P1636">VLOOKUP(A1636,'HUMAN RESOURCES'!$A$2:$M$2692,10,0)</f>
        <v>0.67900000000000005</v>
      </c>
      <c r="Q1636" s="10">
        <f t="array" ref="Q1636">VLOOKUP(A1636,'HUMAN RESOURCES'!$A$2:$M$2692,11,0)</f>
        <v>0.125</v>
      </c>
      <c r="R1636" s="10">
        <f t="array" ref="R1636">VLOOKUP(A1636,'HUMAN RESOURCES'!$A$2:$M$2692,12,0)</f>
        <v>619408</v>
      </c>
      <c r="S1636" s="10">
        <f t="array" ref="S1636">VLOOKUP(A1636,'HUMAN RESOURCES'!$A$2:$M$2692,13,0)</f>
        <v>0.629</v>
      </c>
      <c r="T1636" s="10">
        <f t="array" ref="T1636">VLOOKUP(A1636,TOURISM!$A$2:$F$2692,5,0)</f>
        <v>792000000</v>
      </c>
      <c r="U1636" s="10">
        <f t="array" ref="U1636">VLOOKUP(A1636,TOURISM!$A$2:$F$2692,6,0)</f>
        <v>76000000</v>
      </c>
      <c r="V1636" s="10">
        <f t="array" ref="V1636">VLOOKUP(A1636,BUSINESS!$A$2:$J$2692,5,0)</f>
        <v>0.26300000000000001</v>
      </c>
      <c r="W1636" s="10">
        <f t="array" ref="W1636">VLOOKUP(A1636,BUSINESS!$A$2:$J$2692,6,0)</f>
        <v>12</v>
      </c>
      <c r="X1636" s="10">
        <f t="array" ref="X1636">VLOOKUP(A1636,BUSINESS!$A$2:$J$2692,7,0)</f>
        <v>0</v>
      </c>
      <c r="Y1636" s="10">
        <f t="array" ref="Y1636">VLOOKUP(A1636,BUSINESS!$A$2:$J$2692,8,0)</f>
        <v>372</v>
      </c>
      <c r="Z1636" s="10">
        <f t="array" ref="Z1636">VLOOKUP(A1636,BUSINESS!$A$2:$J$2692,9,0)</f>
        <v>0.35099999999999998</v>
      </c>
      <c r="AA1636" s="10">
        <f t="array" ref="AA1636">VLOOKUP(A1636,BUSINESS!$A$2:$J$2692,10,0)</f>
        <v>2.089</v>
      </c>
      <c r="AB1636" s="12">
        <f t="shared" si="96"/>
        <v>6713.0793047555089</v>
      </c>
      <c r="AC1636" s="10">
        <f t="shared" si="90"/>
        <v>3.3209128716451836E-3</v>
      </c>
      <c r="AD1636" s="10">
        <f t="shared" si="91"/>
        <v>1.5934569782760314E-3</v>
      </c>
      <c r="AE1636" s="10">
        <f t="shared" si="92"/>
        <v>122.69780177201457</v>
      </c>
      <c r="AF1636">
        <f t="shared" si="98"/>
        <v>1278.6402500452045</v>
      </c>
    </row>
    <row r="1637" spans="1:32" ht="14.4">
      <c r="A1637" s="7" t="str">
        <f t="shared" si="97"/>
        <v>Montenegro-Europe 2010</v>
      </c>
      <c r="B1637" s="7" t="s">
        <v>204</v>
      </c>
      <c r="C1637" s="8" t="s">
        <v>76</v>
      </c>
      <c r="D1637" s="9" t="s">
        <v>72</v>
      </c>
      <c r="E1637" s="14">
        <v>7.1999999999999995E-2</v>
      </c>
      <c r="F1637" s="13">
        <v>4114881347</v>
      </c>
      <c r="G1637" s="14">
        <v>476</v>
      </c>
      <c r="H1637" s="14">
        <v>9.5000000000000001E-2</v>
      </c>
      <c r="I1637" s="10">
        <v>987</v>
      </c>
      <c r="J1637" s="11">
        <v>2057</v>
      </c>
      <c r="K1637" s="10">
        <f t="array" ref="K1637">VLOOKUP(A1637,'HUMAN RESOURCES'!$A$2:$M$2692,5,0)</f>
        <v>1.2E-2</v>
      </c>
      <c r="L1637" s="11">
        <f t="array" ref="L1637">VLOOKUP(A1637,'HUMAN RESOURCES'!$A$2:$M$2692,6,0)</f>
        <v>6.0000000000000001E-3</v>
      </c>
      <c r="M1637" s="10">
        <f t="array" ref="M1637">VLOOKUP(A1637,'HUMAN RESOURCES'!$A$2:$M$2692,7,0)</f>
        <v>77</v>
      </c>
      <c r="N1637" s="10">
        <f t="array" ref="N1637">VLOOKUP(A1637,'HUMAN RESOURCES'!$A$2:$M$2692,8,0)</f>
        <v>72</v>
      </c>
      <c r="O1637" s="10">
        <f t="array" ref="O1637">VLOOKUP(A1637,'HUMAN RESOURCES'!$A$2:$M$2692,9,0)</f>
        <v>0.19500000000000001</v>
      </c>
      <c r="P1637" s="10">
        <f t="array" ref="P1637">VLOOKUP(A1637,'HUMAN RESOURCES'!$A$2:$M$2692,10,0)</f>
        <v>0.68100000000000005</v>
      </c>
      <c r="Q1637" s="10">
        <f t="array" ref="Q1637">VLOOKUP(A1637,'HUMAN RESOURCES'!$A$2:$M$2692,11,0)</f>
        <v>0.125</v>
      </c>
      <c r="R1637" s="10">
        <f t="array" ref="R1637">VLOOKUP(A1637,'HUMAN RESOURCES'!$A$2:$M$2692,12,0)</f>
        <v>620078</v>
      </c>
      <c r="S1637" s="10">
        <f t="array" ref="S1637">VLOOKUP(A1637,'HUMAN RESOURCES'!$A$2:$M$2692,13,0)</f>
        <v>0.63100000000000001</v>
      </c>
      <c r="T1637" s="10">
        <f t="array" ref="T1637">VLOOKUP(A1637,TOURISM!$A$2:$F$2692,5,0)</f>
        <v>765000000</v>
      </c>
      <c r="U1637" s="10">
        <f t="array" ref="U1637">VLOOKUP(A1637,TOURISM!$A$2:$F$2692,6,0)</f>
        <v>72000000</v>
      </c>
      <c r="V1637" s="10">
        <f t="array" ref="V1637">VLOOKUP(A1637,BUSINESS!$A$2:$J$2692,5,0)</f>
        <v>0.254</v>
      </c>
      <c r="W1637" s="10">
        <f t="array" ref="W1637">VLOOKUP(A1637,BUSINESS!$A$2:$J$2692,6,0)</f>
        <v>10</v>
      </c>
      <c r="X1637" s="10">
        <f t="array" ref="X1637">VLOOKUP(A1637,BUSINESS!$A$2:$J$2692,7,0)</f>
        <v>0</v>
      </c>
      <c r="Y1637" s="10">
        <f t="array" ref="Y1637">VLOOKUP(A1637,BUSINESS!$A$2:$J$2692,8,0)</f>
        <v>372</v>
      </c>
      <c r="Z1637" s="10">
        <f t="array" ref="Z1637">VLOOKUP(A1637,BUSINESS!$A$2:$J$2692,9,0)</f>
        <v>0.375</v>
      </c>
      <c r="AA1637" s="10">
        <f t="array" ref="AA1637">VLOOKUP(A1637,BUSINESS!$A$2:$J$2692,10,0)</f>
        <v>1.887</v>
      </c>
      <c r="AB1637" s="12">
        <f t="shared" si="96"/>
        <v>6636.070537900071</v>
      </c>
      <c r="AC1637" s="10">
        <f t="shared" si="90"/>
        <v>3.3173245946477702E-3</v>
      </c>
      <c r="AD1637" s="10">
        <f t="shared" si="91"/>
        <v>1.5917352333093579E-3</v>
      </c>
      <c r="AE1637" s="10">
        <f t="shared" si="92"/>
        <v>116.11442431436045</v>
      </c>
      <c r="AF1637">
        <f t="shared" si="98"/>
        <v>1233.7157583400799</v>
      </c>
    </row>
    <row r="1638" spans="1:32" ht="14.4">
      <c r="A1638" s="7" t="str">
        <f t="shared" si="97"/>
        <v>Montenegro-Europe 2011</v>
      </c>
      <c r="B1638" s="7" t="s">
        <v>204</v>
      </c>
      <c r="C1638" s="8" t="s">
        <v>76</v>
      </c>
      <c r="D1638" s="9" t="s">
        <v>73</v>
      </c>
      <c r="E1638" s="14">
        <v>7.1999999999999995E-2</v>
      </c>
      <c r="F1638" s="13">
        <v>4501753898</v>
      </c>
      <c r="G1638" s="14">
        <v>522</v>
      </c>
      <c r="H1638" s="14">
        <v>9.7000000000000003E-2</v>
      </c>
      <c r="I1638" s="10">
        <f t="array" ref="I1638">VLOOKUP(A1638,ENERGY!$A$2:$F$2691,5,0)</f>
        <v>1118</v>
      </c>
      <c r="J1638" s="11">
        <f t="array" ref="J1638">VLOOKUP(A1638,ENERGY!$A$2:$F$2691,6,0)</f>
        <v>2384</v>
      </c>
      <c r="K1638" s="10">
        <f t="array" ref="K1638">VLOOKUP(A1638,'HUMAN RESOURCES'!$A$2:$M$2692,5,0)</f>
        <v>1.2E-2</v>
      </c>
      <c r="L1638" s="11">
        <f t="array" ref="L1638">VLOOKUP(A1638,'HUMAN RESOURCES'!$A$2:$M$2692,6,0)</f>
        <v>6.0000000000000001E-3</v>
      </c>
      <c r="M1638" s="10">
        <f t="array" ref="M1638">VLOOKUP(A1638,'HUMAN RESOURCES'!$A$2:$M$2692,7,0)</f>
        <v>77</v>
      </c>
      <c r="N1638" s="10">
        <f t="array" ref="N1638">VLOOKUP(A1638,'HUMAN RESOURCES'!$A$2:$M$2692,8,0)</f>
        <v>72</v>
      </c>
      <c r="O1638" s="10">
        <f t="array" ref="O1638">VLOOKUP(A1638,'HUMAN RESOURCES'!$A$2:$M$2692,9,0)</f>
        <v>0.193</v>
      </c>
      <c r="P1638" s="10">
        <f t="array" ref="P1638">VLOOKUP(A1638,'HUMAN RESOURCES'!$A$2:$M$2692,10,0)</f>
        <v>0.68200000000000005</v>
      </c>
      <c r="Q1638" s="10">
        <f t="array" ref="Q1638">VLOOKUP(A1638,'HUMAN RESOURCES'!$A$2:$M$2692,11,0)</f>
        <v>0.126</v>
      </c>
      <c r="R1638" s="10">
        <f t="array" ref="R1638">VLOOKUP(A1638,'HUMAN RESOURCES'!$A$2:$M$2692,12,0)</f>
        <v>620644</v>
      </c>
      <c r="S1638" s="10">
        <f t="array" ref="S1638">VLOOKUP(A1638,'HUMAN RESOURCES'!$A$2:$M$2692,13,0)</f>
        <v>0.63300000000000001</v>
      </c>
      <c r="T1638" s="10">
        <f t="array" ref="T1638">VLOOKUP(A1638,TOURISM!$A$2:$F$2692,5,0)</f>
        <v>926000000</v>
      </c>
      <c r="U1638" s="10">
        <f t="array" ref="U1638">VLOOKUP(A1638,TOURISM!$A$2:$F$2692,6,0)</f>
        <v>70000000</v>
      </c>
      <c r="V1638" s="10">
        <f t="array" ref="V1638">VLOOKUP(A1638,BUSINESS!$A$2:$J$2692,5,0)</f>
        <v>0.20899999999999999</v>
      </c>
      <c r="W1638" s="10">
        <f t="array" ref="W1638">VLOOKUP(A1638,BUSINESS!$A$2:$J$2692,6,0)</f>
        <v>10</v>
      </c>
      <c r="X1638" s="10">
        <f t="array" ref="X1638">VLOOKUP(A1638,BUSINESS!$A$2:$J$2692,7,0)</f>
        <v>0</v>
      </c>
      <c r="Y1638" s="10">
        <f t="array" ref="Y1638">VLOOKUP(A1638,BUSINESS!$A$2:$J$2692,8,0)</f>
        <v>372</v>
      </c>
      <c r="Z1638" s="10">
        <f t="array" ref="Z1638">VLOOKUP(A1638,BUSINESS!$A$2:$J$2692,9,0)</f>
        <v>0.35599999999999998</v>
      </c>
      <c r="AA1638" s="10">
        <f t="array" ref="AA1638">VLOOKUP(A1638,BUSINESS!$A$2:$J$2692,10,0)</f>
        <v>1.8680000000000001</v>
      </c>
      <c r="AB1638" s="12">
        <f t="shared" si="96"/>
        <v>7253.3592494247914</v>
      </c>
      <c r="AC1638" s="10">
        <f t="shared" si="90"/>
        <v>3.8411714283872879E-3</v>
      </c>
      <c r="AD1638" s="10">
        <f t="shared" si="91"/>
        <v>1.801354721869542E-3</v>
      </c>
      <c r="AE1638" s="10">
        <f t="shared" si="92"/>
        <v>112.78607382009655</v>
      </c>
      <c r="AF1638">
        <f t="shared" si="98"/>
        <v>1491.9986336772772</v>
      </c>
    </row>
    <row r="1639" spans="1:32" ht="14.4">
      <c r="A1639" s="7" t="str">
        <f t="shared" si="97"/>
        <v>Montenegro-Europe 2012</v>
      </c>
      <c r="B1639" s="7" t="s">
        <v>204</v>
      </c>
      <c r="C1639" s="8" t="s">
        <v>76</v>
      </c>
      <c r="D1639" s="9" t="s">
        <v>74</v>
      </c>
      <c r="E1639" s="14">
        <v>7.5999999999999998E-2</v>
      </c>
      <c r="F1639" s="13">
        <v>4045813953</v>
      </c>
      <c r="G1639" s="14">
        <v>493</v>
      </c>
      <c r="H1639" s="14">
        <v>9.6000000000000002E-2</v>
      </c>
      <c r="I1639" s="10">
        <v>1118</v>
      </c>
      <c r="J1639" s="11">
        <v>2384</v>
      </c>
      <c r="K1639" s="10">
        <f t="array" ref="K1639">VLOOKUP(A1639,'HUMAN RESOURCES'!$A$2:$M$2692,5,0)</f>
        <v>1.2E-2</v>
      </c>
      <c r="L1639" s="11">
        <f t="array" ref="L1639">VLOOKUP(A1639,'HUMAN RESOURCES'!$A$2:$M$2692,6,0)</f>
        <v>5.0000000000000001E-3</v>
      </c>
      <c r="M1639" s="10">
        <f t="array" ref="M1639">VLOOKUP(A1639,'HUMAN RESOURCES'!$A$2:$M$2692,7,0)</f>
        <v>77</v>
      </c>
      <c r="N1639" s="10">
        <f t="array" ref="N1639">VLOOKUP(A1639,'HUMAN RESOURCES'!$A$2:$M$2692,8,0)</f>
        <v>72</v>
      </c>
      <c r="O1639" s="10">
        <f t="array" ref="O1639">VLOOKUP(A1639,'HUMAN RESOURCES'!$A$2:$M$2692,9,0)</f>
        <v>0.19</v>
      </c>
      <c r="P1639" s="10">
        <f t="array" ref="P1639">VLOOKUP(A1639,'HUMAN RESOURCES'!$A$2:$M$2692,10,0)</f>
        <v>0.68200000000000005</v>
      </c>
      <c r="Q1639" s="10">
        <f t="array" ref="Q1639">VLOOKUP(A1639,'HUMAN RESOURCES'!$A$2:$M$2692,11,0)</f>
        <v>0.128</v>
      </c>
      <c r="R1639" s="10">
        <f t="array" ref="R1639">VLOOKUP(A1639,'HUMAN RESOURCES'!$A$2:$M$2692,12,0)</f>
        <v>621081</v>
      </c>
      <c r="S1639" s="10">
        <f t="array" ref="S1639">VLOOKUP(A1639,'HUMAN RESOURCES'!$A$2:$M$2692,13,0)</f>
        <v>0.63500000000000001</v>
      </c>
      <c r="T1639" s="10">
        <f t="array" ref="T1639">VLOOKUP(A1639,TOURISM!$A$2:$F$2692,5,0)</f>
        <v>860000000</v>
      </c>
      <c r="U1639" s="10">
        <f t="array" ref="U1639">VLOOKUP(A1639,TOURISM!$A$2:$F$2692,6,0)</f>
        <v>67000000</v>
      </c>
      <c r="V1639" s="10">
        <f t="array" ref="V1639">VLOOKUP(A1639,BUSINESS!$A$2:$J$2692,5,0)</f>
        <v>0.20899999999999999</v>
      </c>
      <c r="W1639" s="10">
        <f t="array" ref="W1639">VLOOKUP(A1639,BUSINESS!$A$2:$J$2692,6,0)</f>
        <v>10</v>
      </c>
      <c r="X1639" s="10">
        <f t="array" ref="X1639">VLOOKUP(A1639,BUSINESS!$A$2:$J$2692,7,0)</f>
        <v>50</v>
      </c>
      <c r="Y1639" s="10">
        <f t="array" ref="Y1639">VLOOKUP(A1639,BUSINESS!$A$2:$J$2692,8,0)</f>
        <v>320</v>
      </c>
      <c r="Z1639" s="10">
        <f t="array" ref="Z1639">VLOOKUP(A1639,BUSINESS!$A$2:$J$2692,9,0)</f>
        <v>0.56799999999999995</v>
      </c>
      <c r="AA1639" s="10">
        <f t="array" ref="AA1639">VLOOKUP(A1639,BUSINESS!$A$2:$J$2692,10,0)</f>
        <v>1.595</v>
      </c>
      <c r="AB1639" s="12">
        <f t="shared" si="96"/>
        <v>6514.1486424476034</v>
      </c>
      <c r="AC1639" s="10">
        <f t="shared" si="90"/>
        <v>3.8384687343518799E-3</v>
      </c>
      <c r="AD1639" s="10">
        <f t="shared" si="91"/>
        <v>1.8000872672002525E-3</v>
      </c>
      <c r="AE1639" s="10">
        <f t="shared" si="92"/>
        <v>107.87642835636575</v>
      </c>
      <c r="AF1639">
        <f t="shared" si="98"/>
        <v>1384.6825132309634</v>
      </c>
    </row>
    <row r="1640" spans="1:32" ht="14.4">
      <c r="A1640" s="7" t="str">
        <f t="shared" si="97"/>
        <v>Morocco-Africa 2000</v>
      </c>
      <c r="B1640" s="7" t="s">
        <v>205</v>
      </c>
      <c r="C1640" s="8" t="s">
        <v>78</v>
      </c>
      <c r="D1640" s="9" t="s">
        <v>62</v>
      </c>
      <c r="E1640" s="14">
        <v>4.2000000000000003E-2</v>
      </c>
      <c r="F1640" s="13">
        <v>37020609825</v>
      </c>
      <c r="G1640" s="14">
        <v>54</v>
      </c>
      <c r="H1640" s="14">
        <v>0.13300000000000001</v>
      </c>
      <c r="I1640" s="10">
        <f t="array" ref="I1640">VLOOKUP(A1640,ENERGY!$A$2:$F$2691,5,0)</f>
        <v>0</v>
      </c>
      <c r="J1640" s="11">
        <f t="array" ref="J1640">VLOOKUP(A1640,ENERGY!$A$2:$F$2691,6,0)</f>
        <v>0</v>
      </c>
      <c r="K1640" s="10">
        <f t="array" ref="K1640">VLOOKUP(A1640,'HUMAN RESOURCES'!$A$2:$M$2692,5,0)</f>
        <v>2.1999999999999999E-2</v>
      </c>
      <c r="L1640" s="11">
        <f t="array" ref="L1640">VLOOKUP(A1640,'HUMAN RESOURCES'!$A$2:$M$2692,6,0)</f>
        <v>4.2999999999999997E-2</v>
      </c>
      <c r="M1640" s="10">
        <f t="array" ref="M1640">VLOOKUP(A1640,'HUMAN RESOURCES'!$A$2:$M$2692,7,0)</f>
        <v>70</v>
      </c>
      <c r="N1640" s="10">
        <f t="array" ref="N1640">VLOOKUP(A1640,'HUMAN RESOURCES'!$A$2:$M$2692,8,0)</f>
        <v>67</v>
      </c>
      <c r="O1640" s="10">
        <f t="array" ref="O1640">VLOOKUP(A1640,'HUMAN RESOURCES'!$A$2:$M$2692,9,0)</f>
        <v>0.34100000000000003</v>
      </c>
      <c r="P1640" s="10">
        <f t="array" ref="P1640">VLOOKUP(A1640,'HUMAN RESOURCES'!$A$2:$M$2692,10,0)</f>
        <v>0.61299999999999999</v>
      </c>
      <c r="Q1640" s="10">
        <f t="array" ref="Q1640">VLOOKUP(A1640,'HUMAN RESOURCES'!$A$2:$M$2692,11,0)</f>
        <v>4.7E-2</v>
      </c>
      <c r="R1640" s="10">
        <f t="array" ref="R1640">VLOOKUP(A1640,'HUMAN RESOURCES'!$A$2:$M$2692,12,0)</f>
        <v>28710123</v>
      </c>
      <c r="S1640" s="10">
        <f t="array" ref="S1640">VLOOKUP(A1640,'HUMAN RESOURCES'!$A$2:$M$2692,13,0)</f>
        <v>0.53300000000000003</v>
      </c>
      <c r="T1640" s="10">
        <f t="array" ref="T1640">VLOOKUP(A1640,TOURISM!$A$2:$F$2692,5,0)</f>
        <v>2280000000</v>
      </c>
      <c r="U1640" s="10">
        <f t="array" ref="U1640">VLOOKUP(A1640,TOURISM!$A$2:$F$2692,6,0)</f>
        <v>506000000</v>
      </c>
      <c r="V1640" s="10">
        <f t="array" ref="V1640">VLOOKUP(A1640,BUSINESS!$A$2:$J$2692,5,0)</f>
        <v>0</v>
      </c>
      <c r="W1640" s="10">
        <f t="array" ref="W1640">VLOOKUP(A1640,BUSINESS!$A$2:$J$2692,6,0)</f>
        <v>0</v>
      </c>
      <c r="X1640" s="10">
        <f t="array" ref="X1640">VLOOKUP(A1640,BUSINESS!$A$2:$J$2692,7,0)</f>
        <v>0</v>
      </c>
      <c r="Y1640" s="10">
        <f t="array" ref="Y1640">VLOOKUP(A1640,BUSINESS!$A$2:$J$2692,8,0)</f>
        <v>0</v>
      </c>
      <c r="Z1640" s="10">
        <f t="array" ref="Z1640">VLOOKUP(A1640,BUSINESS!$A$2:$J$2692,9,0)</f>
        <v>7.0000000000000001E-3</v>
      </c>
      <c r="AA1640" s="10">
        <f t="array" ref="AA1640">VLOOKUP(A1640,BUSINESS!$A$2:$J$2692,10,0)</f>
        <v>8.2000000000000003E-2</v>
      </c>
      <c r="AB1640" s="12">
        <f t="shared" si="96"/>
        <v>1289.4619025143152</v>
      </c>
      <c r="AC1640" s="10">
        <f t="shared" si="90"/>
        <v>0</v>
      </c>
      <c r="AD1640" s="10">
        <f t="shared" si="91"/>
        <v>0</v>
      </c>
      <c r="AE1640" s="10">
        <f t="shared" si="92"/>
        <v>17.624445565767864</v>
      </c>
      <c r="AF1640">
        <f t="shared" si="98"/>
        <v>79.414497806226748</v>
      </c>
    </row>
    <row r="1641" spans="1:32" ht="14.4">
      <c r="A1641" s="7" t="str">
        <f t="shared" si="97"/>
        <v>Morocco-Africa 2001</v>
      </c>
      <c r="B1641" s="7" t="s">
        <v>205</v>
      </c>
      <c r="C1641" s="8" t="s">
        <v>78</v>
      </c>
      <c r="D1641" s="9" t="s">
        <v>63</v>
      </c>
      <c r="E1641" s="14">
        <v>4.3999999999999997E-2</v>
      </c>
      <c r="F1641" s="13">
        <v>37724674865</v>
      </c>
      <c r="G1641" s="14">
        <v>58</v>
      </c>
      <c r="H1641" s="14">
        <v>0.13300000000000001</v>
      </c>
      <c r="I1641" s="10">
        <f t="array" ref="I1641">VLOOKUP(A1641,ENERGY!$A$2:$F$2691,5,0)</f>
        <v>17283</v>
      </c>
      <c r="J1641" s="11">
        <f t="array" ref="J1641">VLOOKUP(A1641,ENERGY!$A$2:$F$2691,6,0)</f>
        <v>0</v>
      </c>
      <c r="K1641" s="10">
        <f t="array" ref="K1641">VLOOKUP(A1641,'HUMAN RESOURCES'!$A$2:$M$2692,5,0)</f>
        <v>2.1000000000000001E-2</v>
      </c>
      <c r="L1641" s="11">
        <f t="array" ref="L1641">VLOOKUP(A1641,'HUMAN RESOURCES'!$A$2:$M$2692,6,0)</f>
        <v>4.1000000000000002E-2</v>
      </c>
      <c r="M1641" s="10">
        <f t="array" ref="M1641">VLOOKUP(A1641,'HUMAN RESOURCES'!$A$2:$M$2692,7,0)</f>
        <v>70</v>
      </c>
      <c r="N1641" s="10">
        <f t="array" ref="N1641">VLOOKUP(A1641,'HUMAN RESOURCES'!$A$2:$M$2692,8,0)</f>
        <v>67</v>
      </c>
      <c r="O1641" s="10">
        <f t="array" ref="O1641">VLOOKUP(A1641,'HUMAN RESOURCES'!$A$2:$M$2692,9,0)</f>
        <v>0.33300000000000002</v>
      </c>
      <c r="P1641" s="10">
        <f t="array" ref="P1641">VLOOKUP(A1641,'HUMAN RESOURCES'!$A$2:$M$2692,10,0)</f>
        <v>0.61899999999999999</v>
      </c>
      <c r="Q1641" s="10">
        <f t="array" ref="Q1641">VLOOKUP(A1641,'HUMAN RESOURCES'!$A$2:$M$2692,11,0)</f>
        <v>4.8000000000000001E-2</v>
      </c>
      <c r="R1641" s="10">
        <f t="array" ref="R1641">VLOOKUP(A1641,'HUMAN RESOURCES'!$A$2:$M$2692,12,0)</f>
        <v>29021156</v>
      </c>
      <c r="S1641" s="10">
        <f t="array" ref="S1641">VLOOKUP(A1641,'HUMAN RESOURCES'!$A$2:$M$2692,13,0)</f>
        <v>0.53700000000000003</v>
      </c>
      <c r="T1641" s="10">
        <f t="array" ref="T1641">VLOOKUP(A1641,TOURISM!$A$2:$F$2692,5,0)</f>
        <v>2966000000</v>
      </c>
      <c r="U1641" s="10">
        <f t="array" ref="U1641">VLOOKUP(A1641,TOURISM!$A$2:$F$2692,6,0)</f>
        <v>589000000</v>
      </c>
      <c r="V1641" s="10">
        <f t="array" ref="V1641">VLOOKUP(A1641,BUSINESS!$A$2:$J$2692,5,0)</f>
        <v>0</v>
      </c>
      <c r="W1641" s="10">
        <f t="array" ref="W1641">VLOOKUP(A1641,BUSINESS!$A$2:$J$2692,6,0)</f>
        <v>0</v>
      </c>
      <c r="X1641" s="10">
        <f t="array" ref="X1641">VLOOKUP(A1641,BUSINESS!$A$2:$J$2692,7,0)</f>
        <v>0</v>
      </c>
      <c r="Y1641" s="10">
        <f t="array" ref="Y1641">VLOOKUP(A1641,BUSINESS!$A$2:$J$2692,8,0)</f>
        <v>0</v>
      </c>
      <c r="Z1641" s="10">
        <f t="array" ref="Z1641">VLOOKUP(A1641,BUSINESS!$A$2:$J$2692,9,0)</f>
        <v>1.4E-2</v>
      </c>
      <c r="AA1641" s="10">
        <f t="array" ref="AA1641">VLOOKUP(A1641,BUSINESS!$A$2:$J$2692,10,0)</f>
        <v>0.16400000000000001</v>
      </c>
      <c r="AB1641" s="12">
        <f t="shared" si="96"/>
        <v>1299.9025560870145</v>
      </c>
      <c r="AC1641" s="10">
        <f t="shared" si="90"/>
        <v>0</v>
      </c>
      <c r="AD1641" s="10">
        <f t="shared" si="91"/>
        <v>5.955310670601819E-4</v>
      </c>
      <c r="AE1641" s="10">
        <f t="shared" si="92"/>
        <v>20.295538882048668</v>
      </c>
      <c r="AF1641">
        <f t="shared" si="98"/>
        <v>102.20130445527394</v>
      </c>
    </row>
    <row r="1642" spans="1:32" ht="14.4">
      <c r="A1642" s="7" t="str">
        <f t="shared" si="97"/>
        <v>Morocco-Africa 2002</v>
      </c>
      <c r="B1642" s="7" t="s">
        <v>205</v>
      </c>
      <c r="C1642" s="8" t="s">
        <v>78</v>
      </c>
      <c r="D1642" s="9" t="s">
        <v>64</v>
      </c>
      <c r="E1642" s="14">
        <v>5.2999999999999999E-2</v>
      </c>
      <c r="F1642" s="13">
        <v>40416114690</v>
      </c>
      <c r="G1642" s="14">
        <v>73</v>
      </c>
      <c r="H1642" s="14">
        <v>0.13100000000000001</v>
      </c>
      <c r="I1642" s="10">
        <f t="array" ref="I1642">VLOOKUP(A1642,ENERGY!$A$2:$F$2691,5,0)</f>
        <v>16183</v>
      </c>
      <c r="J1642" s="11">
        <f t="array" ref="J1642">VLOOKUP(A1642,ENERGY!$A$2:$F$2691,6,0)</f>
        <v>50608</v>
      </c>
      <c r="K1642" s="10">
        <f t="array" ref="K1642">VLOOKUP(A1642,'HUMAN RESOURCES'!$A$2:$M$2692,5,0)</f>
        <v>2.1000000000000001E-2</v>
      </c>
      <c r="L1642" s="11">
        <f t="array" ref="L1642">VLOOKUP(A1642,'HUMAN RESOURCES'!$A$2:$M$2692,6,0)</f>
        <v>0.04</v>
      </c>
      <c r="M1642" s="10">
        <f t="array" ref="M1642">VLOOKUP(A1642,'HUMAN RESOURCES'!$A$2:$M$2692,7,0)</f>
        <v>70</v>
      </c>
      <c r="N1642" s="10">
        <f t="array" ref="N1642">VLOOKUP(A1642,'HUMAN RESOURCES'!$A$2:$M$2692,8,0)</f>
        <v>67</v>
      </c>
      <c r="O1642" s="10">
        <f t="array" ref="O1642">VLOOKUP(A1642,'HUMAN RESOURCES'!$A$2:$M$2692,9,0)</f>
        <v>0.32700000000000001</v>
      </c>
      <c r="P1642" s="10">
        <f t="array" ref="P1642">VLOOKUP(A1642,'HUMAN RESOURCES'!$A$2:$M$2692,10,0)</f>
        <v>0.625</v>
      </c>
      <c r="Q1642" s="10">
        <f t="array" ref="Q1642">VLOOKUP(A1642,'HUMAN RESOURCES'!$A$2:$M$2692,11,0)</f>
        <v>4.8000000000000001E-2</v>
      </c>
      <c r="R1642" s="10">
        <f t="array" ref="R1642">VLOOKUP(A1642,'HUMAN RESOURCES'!$A$2:$M$2692,12,0)</f>
        <v>29311443</v>
      </c>
      <c r="S1642" s="10">
        <f t="array" ref="S1642">VLOOKUP(A1642,'HUMAN RESOURCES'!$A$2:$M$2692,13,0)</f>
        <v>0.54</v>
      </c>
      <c r="T1642" s="10">
        <f t="array" ref="T1642">VLOOKUP(A1642,TOURISM!$A$2:$F$2692,5,0)</f>
        <v>3157000000</v>
      </c>
      <c r="U1642" s="10">
        <f t="array" ref="U1642">VLOOKUP(A1642,TOURISM!$A$2:$F$2692,6,0)</f>
        <v>669000000</v>
      </c>
      <c r="V1642" s="10">
        <f t="array" ref="V1642">VLOOKUP(A1642,BUSINESS!$A$2:$J$2692,5,0)</f>
        <v>0</v>
      </c>
      <c r="W1642" s="10">
        <f t="array" ref="W1642">VLOOKUP(A1642,BUSINESS!$A$2:$J$2692,6,0)</f>
        <v>0</v>
      </c>
      <c r="X1642" s="10">
        <f t="array" ref="X1642">VLOOKUP(A1642,BUSINESS!$A$2:$J$2692,7,0)</f>
        <v>0</v>
      </c>
      <c r="Y1642" s="10">
        <f t="array" ref="Y1642">VLOOKUP(A1642,BUSINESS!$A$2:$J$2692,8,0)</f>
        <v>0</v>
      </c>
      <c r="Z1642" s="10">
        <f t="array" ref="Z1642">VLOOKUP(A1642,BUSINESS!$A$2:$J$2692,9,0)</f>
        <v>2.4E-2</v>
      </c>
      <c r="AA1642" s="10">
        <f t="array" ref="AA1642">VLOOKUP(A1642,BUSINESS!$A$2:$J$2692,10,0)</f>
        <v>0.21099999999999999</v>
      </c>
      <c r="AB1642" s="12">
        <f t="shared" si="96"/>
        <v>1378.8510749880174</v>
      </c>
      <c r="AC1642" s="10">
        <f t="shared" si="90"/>
        <v>1.7265611931831537E-3</v>
      </c>
      <c r="AD1642" s="10">
        <f t="shared" si="91"/>
        <v>5.5210519659506358E-4</v>
      </c>
      <c r="AE1642" s="10">
        <f t="shared" si="92"/>
        <v>22.823850739794693</v>
      </c>
      <c r="AF1642">
        <f t="shared" si="98"/>
        <v>107.70537636103415</v>
      </c>
    </row>
    <row r="1643" spans="1:32" ht="14.4">
      <c r="A1643" s="7" t="str">
        <f t="shared" si="97"/>
        <v>Morocco-Africa 2003</v>
      </c>
      <c r="B1643" s="7" t="s">
        <v>205</v>
      </c>
      <c r="C1643" s="8" t="s">
        <v>78</v>
      </c>
      <c r="D1643" s="9" t="s">
        <v>65</v>
      </c>
      <c r="E1643" s="14">
        <v>5.2999999999999999E-2</v>
      </c>
      <c r="F1643" s="13">
        <v>49822651702</v>
      </c>
      <c r="G1643" s="14">
        <v>88</v>
      </c>
      <c r="H1643" s="14">
        <v>0.126</v>
      </c>
      <c r="I1643" s="10">
        <f t="array" ref="I1643">VLOOKUP(A1643,ENERGY!$A$2:$F$2691,5,0)</f>
        <v>15054</v>
      </c>
      <c r="J1643" s="11">
        <f t="array" ref="J1643">VLOOKUP(A1643,ENERGY!$A$2:$F$2691,6,0)</f>
        <v>49541</v>
      </c>
      <c r="K1643" s="10">
        <f t="array" ref="K1643">VLOOKUP(A1643,'HUMAN RESOURCES'!$A$2:$M$2692,5,0)</f>
        <v>2.1000000000000001E-2</v>
      </c>
      <c r="L1643" s="11">
        <f t="array" ref="L1643">VLOOKUP(A1643,'HUMAN RESOURCES'!$A$2:$M$2692,6,0)</f>
        <v>3.7999999999999999E-2</v>
      </c>
      <c r="M1643" s="10">
        <f t="array" ref="M1643">VLOOKUP(A1643,'HUMAN RESOURCES'!$A$2:$M$2692,7,0)</f>
        <v>70</v>
      </c>
      <c r="N1643" s="10">
        <f t="array" ref="N1643">VLOOKUP(A1643,'HUMAN RESOURCES'!$A$2:$M$2692,8,0)</f>
        <v>67</v>
      </c>
      <c r="O1643" s="10">
        <f t="array" ref="O1643">VLOOKUP(A1643,'HUMAN RESOURCES'!$A$2:$M$2692,9,0)</f>
        <v>0.32</v>
      </c>
      <c r="P1643" s="10">
        <f t="array" ref="P1643">VLOOKUP(A1643,'HUMAN RESOURCES'!$A$2:$M$2692,10,0)</f>
        <v>0.63100000000000001</v>
      </c>
      <c r="Q1643" s="10">
        <f t="array" ref="Q1643">VLOOKUP(A1643,'HUMAN RESOURCES'!$A$2:$M$2692,11,0)</f>
        <v>4.9000000000000002E-2</v>
      </c>
      <c r="R1643" s="10">
        <f t="array" ref="R1643">VLOOKUP(A1643,'HUMAN RESOURCES'!$A$2:$M$2692,12,0)</f>
        <v>29586937</v>
      </c>
      <c r="S1643" s="10">
        <f t="array" ref="S1643">VLOOKUP(A1643,'HUMAN RESOURCES'!$A$2:$M$2692,13,0)</f>
        <v>0.54300000000000004</v>
      </c>
      <c r="T1643" s="10">
        <f t="array" ref="T1643">VLOOKUP(A1643,TOURISM!$A$2:$F$2692,5,0)</f>
        <v>3802000000</v>
      </c>
      <c r="U1643" s="10">
        <f t="array" ref="U1643">VLOOKUP(A1643,TOURISM!$A$2:$F$2692,6,0)</f>
        <v>845000000</v>
      </c>
      <c r="V1643" s="10">
        <f t="array" ref="V1643">VLOOKUP(A1643,BUSINESS!$A$2:$J$2692,5,0)</f>
        <v>0</v>
      </c>
      <c r="W1643" s="10">
        <f t="array" ref="W1643">VLOOKUP(A1643,BUSINESS!$A$2:$J$2692,6,0)</f>
        <v>36</v>
      </c>
      <c r="X1643" s="10">
        <f t="array" ref="X1643">VLOOKUP(A1643,BUSINESS!$A$2:$J$2692,7,0)</f>
        <v>0</v>
      </c>
      <c r="Y1643" s="10">
        <f t="array" ref="Y1643">VLOOKUP(A1643,BUSINESS!$A$2:$J$2692,8,0)</f>
        <v>0</v>
      </c>
      <c r="Z1643" s="10">
        <f t="array" ref="Z1643">VLOOKUP(A1643,BUSINESS!$A$2:$J$2692,9,0)</f>
        <v>3.4000000000000002E-2</v>
      </c>
      <c r="AA1643" s="10">
        <f t="array" ref="AA1643">VLOOKUP(A1643,BUSINESS!$A$2:$J$2692,10,0)</f>
        <v>0.249</v>
      </c>
      <c r="AB1643" s="12">
        <f t="shared" si="96"/>
        <v>1683.9408453129163</v>
      </c>
      <c r="AC1643" s="10">
        <f t="shared" si="90"/>
        <v>1.6744213840047045E-3</v>
      </c>
      <c r="AD1643" s="10">
        <f t="shared" si="91"/>
        <v>5.0880562594228659E-4</v>
      </c>
      <c r="AE1643" s="10">
        <f t="shared" si="92"/>
        <v>28.559901283461684</v>
      </c>
      <c r="AF1643">
        <f t="shared" si="98"/>
        <v>128.50265642570571</v>
      </c>
    </row>
    <row r="1644" spans="1:32" ht="14.4">
      <c r="A1644" s="7" t="str">
        <f t="shared" si="97"/>
        <v>Morocco-Africa 2004</v>
      </c>
      <c r="B1644" s="7" t="s">
        <v>205</v>
      </c>
      <c r="C1644" s="8" t="s">
        <v>78</v>
      </c>
      <c r="D1644" s="9" t="s">
        <v>66</v>
      </c>
      <c r="E1644" s="14">
        <v>5.1999999999999998E-2</v>
      </c>
      <c r="F1644" s="13">
        <v>56948015336</v>
      </c>
      <c r="G1644" s="14">
        <v>99</v>
      </c>
      <c r="H1644" s="14">
        <v>0.115</v>
      </c>
      <c r="I1644" s="10">
        <f t="array" ref="I1644">VLOOKUP(A1644,ENERGY!$A$2:$F$2691,5,0)</f>
        <v>14933</v>
      </c>
      <c r="J1644" s="11">
        <f t="array" ref="J1644">VLOOKUP(A1644,ENERGY!$A$2:$F$2691,6,0)</f>
        <v>49934</v>
      </c>
      <c r="K1644" s="10">
        <f t="array" ref="K1644">VLOOKUP(A1644,'HUMAN RESOURCES'!$A$2:$M$2692,5,0)</f>
        <v>0.02</v>
      </c>
      <c r="L1644" s="11">
        <f t="array" ref="L1644">VLOOKUP(A1644,'HUMAN RESOURCES'!$A$2:$M$2692,6,0)</f>
        <v>3.6999999999999998E-2</v>
      </c>
      <c r="M1644" s="10">
        <f t="array" ref="M1644">VLOOKUP(A1644,'HUMAN RESOURCES'!$A$2:$M$2692,7,0)</f>
        <v>71</v>
      </c>
      <c r="N1644" s="10">
        <f t="array" ref="N1644">VLOOKUP(A1644,'HUMAN RESOURCES'!$A$2:$M$2692,8,0)</f>
        <v>67</v>
      </c>
      <c r="O1644" s="10">
        <f t="array" ref="O1644">VLOOKUP(A1644,'HUMAN RESOURCES'!$A$2:$M$2692,9,0)</f>
        <v>0.314</v>
      </c>
      <c r="P1644" s="10">
        <f t="array" ref="P1644">VLOOKUP(A1644,'HUMAN RESOURCES'!$A$2:$M$2692,10,0)</f>
        <v>0.63600000000000001</v>
      </c>
      <c r="Q1644" s="10">
        <f t="array" ref="Q1644">VLOOKUP(A1644,'HUMAN RESOURCES'!$A$2:$M$2692,11,0)</f>
        <v>4.9000000000000002E-2</v>
      </c>
      <c r="R1644" s="10">
        <f t="array" ref="R1644">VLOOKUP(A1644,'HUMAN RESOURCES'!$A$2:$M$2692,12,0)</f>
        <v>29855820</v>
      </c>
      <c r="S1644" s="10">
        <f t="array" ref="S1644">VLOOKUP(A1644,'HUMAN RESOURCES'!$A$2:$M$2692,13,0)</f>
        <v>0.54600000000000004</v>
      </c>
      <c r="T1644" s="10">
        <f t="array" ref="T1644">VLOOKUP(A1644,TOURISM!$A$2:$F$2692,5,0)</f>
        <v>4540000000</v>
      </c>
      <c r="U1644" s="10">
        <f t="array" ref="U1644">VLOOKUP(A1644,TOURISM!$A$2:$F$2692,6,0)</f>
        <v>912000000</v>
      </c>
      <c r="V1644" s="10">
        <f t="array" ref="V1644">VLOOKUP(A1644,BUSINESS!$A$2:$J$2692,5,0)</f>
        <v>0</v>
      </c>
      <c r="W1644" s="10">
        <f t="array" ref="W1644">VLOOKUP(A1644,BUSINESS!$A$2:$J$2692,6,0)</f>
        <v>12</v>
      </c>
      <c r="X1644" s="10">
        <f t="array" ref="X1644">VLOOKUP(A1644,BUSINESS!$A$2:$J$2692,7,0)</f>
        <v>0</v>
      </c>
      <c r="Y1644" s="10">
        <f t="array" ref="Y1644">VLOOKUP(A1644,BUSINESS!$A$2:$J$2692,8,0)</f>
        <v>0</v>
      </c>
      <c r="Z1644" s="10">
        <f t="array" ref="Z1644">VLOOKUP(A1644,BUSINESS!$A$2:$J$2692,9,0)</f>
        <v>0.11600000000000001</v>
      </c>
      <c r="AA1644" s="10">
        <f t="array" ref="AA1644">VLOOKUP(A1644,BUSINESS!$A$2:$J$2692,10,0)</f>
        <v>0.313</v>
      </c>
      <c r="AB1644" s="12">
        <f t="shared" si="96"/>
        <v>1907.4343071468143</v>
      </c>
      <c r="AC1644" s="10">
        <f t="shared" si="90"/>
        <v>1.6725047243719986E-3</v>
      </c>
      <c r="AD1644" s="10">
        <f t="shared" si="91"/>
        <v>5.0017048602249078E-4</v>
      </c>
      <c r="AE1644" s="10">
        <f t="shared" si="92"/>
        <v>30.5468079590512</v>
      </c>
      <c r="AF1644">
        <f t="shared" si="98"/>
        <v>152.06415365580312</v>
      </c>
    </row>
    <row r="1645" spans="1:32" ht="14.4">
      <c r="A1645" s="7" t="str">
        <f t="shared" si="97"/>
        <v>Morocco-Africa 2005</v>
      </c>
      <c r="B1645" s="7" t="s">
        <v>205</v>
      </c>
      <c r="C1645" s="8" t="s">
        <v>78</v>
      </c>
      <c r="D1645" s="9" t="s">
        <v>67</v>
      </c>
      <c r="E1645" s="14">
        <v>5.0999999999999997E-2</v>
      </c>
      <c r="F1645" s="13">
        <v>59523857868</v>
      </c>
      <c r="G1645" s="14">
        <v>100</v>
      </c>
      <c r="H1645" s="14">
        <v>0.115</v>
      </c>
      <c r="I1645" s="10">
        <f t="array" ref="I1645">VLOOKUP(A1645,ENERGY!$A$2:$F$2691,5,0)</f>
        <v>11079</v>
      </c>
      <c r="J1645" s="11">
        <f t="array" ref="J1645">VLOOKUP(A1645,ENERGY!$A$2:$F$2691,6,0)</f>
        <v>38254</v>
      </c>
      <c r="K1645" s="10">
        <f t="array" ref="K1645">VLOOKUP(A1645,'HUMAN RESOURCES'!$A$2:$M$2692,5,0)</f>
        <v>0.02</v>
      </c>
      <c r="L1645" s="11">
        <f t="array" ref="L1645">VLOOKUP(A1645,'HUMAN RESOURCES'!$A$2:$M$2692,6,0)</f>
        <v>3.5000000000000003E-2</v>
      </c>
      <c r="M1645" s="10">
        <f t="array" ref="M1645">VLOOKUP(A1645,'HUMAN RESOURCES'!$A$2:$M$2692,7,0)</f>
        <v>71</v>
      </c>
      <c r="N1645" s="10">
        <f t="array" ref="N1645">VLOOKUP(A1645,'HUMAN RESOURCES'!$A$2:$M$2692,8,0)</f>
        <v>67</v>
      </c>
      <c r="O1645" s="10">
        <f t="array" ref="O1645">VLOOKUP(A1645,'HUMAN RESOURCES'!$A$2:$M$2692,9,0)</f>
        <v>0.308</v>
      </c>
      <c r="P1645" s="10">
        <f t="array" ref="P1645">VLOOKUP(A1645,'HUMAN RESOURCES'!$A$2:$M$2692,10,0)</f>
        <v>0.64200000000000002</v>
      </c>
      <c r="Q1645" s="10">
        <f t="array" ref="Q1645">VLOOKUP(A1645,'HUMAN RESOURCES'!$A$2:$M$2692,11,0)</f>
        <v>0.05</v>
      </c>
      <c r="R1645" s="10">
        <f t="array" ref="R1645">VLOOKUP(A1645,'HUMAN RESOURCES'!$A$2:$M$2692,12,0)</f>
        <v>30125445</v>
      </c>
      <c r="S1645" s="10">
        <f t="array" ref="S1645">VLOOKUP(A1645,'HUMAN RESOURCES'!$A$2:$M$2692,13,0)</f>
        <v>0.55100000000000005</v>
      </c>
      <c r="T1645" s="10">
        <f t="array" ref="T1645">VLOOKUP(A1645,TOURISM!$A$2:$F$2692,5,0)</f>
        <v>5426000000</v>
      </c>
      <c r="U1645" s="10">
        <f t="array" ref="U1645">VLOOKUP(A1645,TOURISM!$A$2:$F$2692,6,0)</f>
        <v>999000000</v>
      </c>
      <c r="V1645" s="10">
        <f t="array" ref="V1645">VLOOKUP(A1645,BUSINESS!$A$2:$J$2692,5,0)</f>
        <v>0.51700000000000002</v>
      </c>
      <c r="W1645" s="10">
        <f t="array" ref="W1645">VLOOKUP(A1645,BUSINESS!$A$2:$J$2692,6,0)</f>
        <v>12</v>
      </c>
      <c r="X1645" s="10">
        <f t="array" ref="X1645">VLOOKUP(A1645,BUSINESS!$A$2:$J$2692,7,0)</f>
        <v>0</v>
      </c>
      <c r="Y1645" s="10">
        <f t="array" ref="Y1645">VLOOKUP(A1645,BUSINESS!$A$2:$J$2692,8,0)</f>
        <v>358</v>
      </c>
      <c r="Z1645" s="10">
        <f t="array" ref="Z1645">VLOOKUP(A1645,BUSINESS!$A$2:$J$2692,9,0)</f>
        <v>0.151</v>
      </c>
      <c r="AA1645" s="10">
        <f t="array" ref="AA1645">VLOOKUP(A1645,BUSINESS!$A$2:$J$2692,10,0)</f>
        <v>0.41099999999999998</v>
      </c>
      <c r="AB1645" s="12">
        <f t="shared" si="96"/>
        <v>1975.8665097893161</v>
      </c>
      <c r="AC1645" s="10">
        <f t="shared" si="90"/>
        <v>1.2698235660917208E-3</v>
      </c>
      <c r="AD1645" s="10">
        <f t="shared" si="91"/>
        <v>3.6776220235086983E-4</v>
      </c>
      <c r="AE1645" s="10">
        <f t="shared" si="92"/>
        <v>33.161335874042692</v>
      </c>
      <c r="AF1645">
        <f t="shared" si="98"/>
        <v>180.11352197453016</v>
      </c>
    </row>
    <row r="1646" spans="1:32" ht="14.4">
      <c r="A1646" s="7" t="str">
        <f t="shared" si="97"/>
        <v>Morocco-Africa 2006</v>
      </c>
      <c r="B1646" s="7" t="s">
        <v>205</v>
      </c>
      <c r="C1646" s="8" t="s">
        <v>78</v>
      </c>
      <c r="D1646" s="9" t="s">
        <v>68</v>
      </c>
      <c r="E1646" s="14">
        <v>5.1999999999999998E-2</v>
      </c>
      <c r="F1646" s="13">
        <v>65637107776</v>
      </c>
      <c r="G1646" s="14">
        <v>113</v>
      </c>
      <c r="H1646" s="8"/>
      <c r="I1646" s="10">
        <f t="array" ref="I1646">VLOOKUP(A1646,ENERGY!$A$2:$F$2691,5,0)</f>
        <v>12221</v>
      </c>
      <c r="J1646" s="11">
        <f t="array" ref="J1646">VLOOKUP(A1646,ENERGY!$A$2:$F$2691,6,0)</f>
        <v>43311</v>
      </c>
      <c r="K1646" s="10">
        <f t="array" ref="K1646">VLOOKUP(A1646,'HUMAN RESOURCES'!$A$2:$M$2692,5,0)</f>
        <v>0.02</v>
      </c>
      <c r="L1646" s="11">
        <f t="array" ref="L1646">VLOOKUP(A1646,'HUMAN RESOURCES'!$A$2:$M$2692,6,0)</f>
        <v>3.4000000000000002E-2</v>
      </c>
      <c r="M1646" s="10">
        <f t="array" ref="M1646">VLOOKUP(A1646,'HUMAN RESOURCES'!$A$2:$M$2692,7,0)</f>
        <v>71</v>
      </c>
      <c r="N1646" s="10">
        <f t="array" ref="N1646">VLOOKUP(A1646,'HUMAN RESOURCES'!$A$2:$M$2692,8,0)</f>
        <v>68</v>
      </c>
      <c r="O1646" s="10">
        <f t="array" ref="O1646">VLOOKUP(A1646,'HUMAN RESOURCES'!$A$2:$M$2692,9,0)</f>
        <v>0.30199999999999999</v>
      </c>
      <c r="P1646" s="10">
        <f t="array" ref="P1646">VLOOKUP(A1646,'HUMAN RESOURCES'!$A$2:$M$2692,10,0)</f>
        <v>0.64800000000000002</v>
      </c>
      <c r="Q1646" s="10">
        <f t="array" ref="Q1646">VLOOKUP(A1646,'HUMAN RESOURCES'!$A$2:$M$2692,11,0)</f>
        <v>0.05</v>
      </c>
      <c r="R1646" s="10">
        <f t="array" ref="R1646">VLOOKUP(A1646,'HUMAN RESOURCES'!$A$2:$M$2692,12,0)</f>
        <v>30395097</v>
      </c>
      <c r="S1646" s="10">
        <f t="array" ref="S1646">VLOOKUP(A1646,'HUMAN RESOURCES'!$A$2:$M$2692,13,0)</f>
        <v>0.55600000000000005</v>
      </c>
      <c r="T1646" s="10">
        <f t="array" ref="T1646">VLOOKUP(A1646,TOURISM!$A$2:$F$2692,5,0)</f>
        <v>6900000000</v>
      </c>
      <c r="U1646" s="10">
        <f t="array" ref="U1646">VLOOKUP(A1646,TOURISM!$A$2:$F$2692,6,0)</f>
        <v>1113000000</v>
      </c>
      <c r="V1646" s="10">
        <f t="array" ref="V1646">VLOOKUP(A1646,BUSINESS!$A$2:$J$2692,5,0)</f>
        <v>0.51700000000000002</v>
      </c>
      <c r="W1646" s="10">
        <f t="array" ref="W1646">VLOOKUP(A1646,BUSINESS!$A$2:$J$2692,6,0)</f>
        <v>12</v>
      </c>
      <c r="X1646" s="10">
        <f t="array" ref="X1646">VLOOKUP(A1646,BUSINESS!$A$2:$J$2692,7,0)</f>
        <v>0</v>
      </c>
      <c r="Y1646" s="10">
        <f t="array" ref="Y1646">VLOOKUP(A1646,BUSINESS!$A$2:$J$2692,8,0)</f>
        <v>358</v>
      </c>
      <c r="Z1646" s="10">
        <f t="array" ref="Z1646">VLOOKUP(A1646,BUSINESS!$A$2:$J$2692,9,0)</f>
        <v>0.19800000000000001</v>
      </c>
      <c r="AA1646" s="10">
        <f t="array" ref="AA1646">VLOOKUP(A1646,BUSINESS!$A$2:$J$2692,10,0)</f>
        <v>0.52700000000000002</v>
      </c>
      <c r="AB1646" s="12">
        <f t="shared" si="96"/>
        <v>2159.4636719205073</v>
      </c>
      <c r="AC1646" s="10">
        <f t="shared" si="90"/>
        <v>1.4249337648108179E-3</v>
      </c>
      <c r="AD1646" s="10">
        <f t="shared" si="91"/>
        <v>4.0207142619087544E-4</v>
      </c>
      <c r="AE1646" s="10">
        <f t="shared" si="92"/>
        <v>36.617747921646703</v>
      </c>
      <c r="AF1646">
        <f t="shared" si="98"/>
        <v>227.01029708837581</v>
      </c>
    </row>
    <row r="1647" spans="1:32" ht="14.4">
      <c r="A1647" s="7" t="str">
        <f t="shared" si="97"/>
        <v>Morocco-Africa 2007</v>
      </c>
      <c r="B1647" s="7" t="s">
        <v>205</v>
      </c>
      <c r="C1647" s="8" t="s">
        <v>78</v>
      </c>
      <c r="D1647" s="9" t="s">
        <v>69</v>
      </c>
      <c r="E1647" s="14">
        <v>5.5E-2</v>
      </c>
      <c r="F1647" s="13">
        <v>75226318359</v>
      </c>
      <c r="G1647" s="14">
        <v>134</v>
      </c>
      <c r="H1647" s="8"/>
      <c r="I1647" s="10">
        <v>12221</v>
      </c>
      <c r="J1647" s="11">
        <v>43311</v>
      </c>
      <c r="K1647" s="10">
        <f t="array" ref="K1647">VLOOKUP(A1647,'HUMAN RESOURCES'!$A$2:$M$2692,5,0)</f>
        <v>0.02</v>
      </c>
      <c r="L1647" s="11">
        <f t="array" ref="L1647">VLOOKUP(A1647,'HUMAN RESOURCES'!$A$2:$M$2692,6,0)</f>
        <v>3.3000000000000002E-2</v>
      </c>
      <c r="M1647" s="10">
        <f t="array" ref="M1647">VLOOKUP(A1647,'HUMAN RESOURCES'!$A$2:$M$2692,7,0)</f>
        <v>71</v>
      </c>
      <c r="N1647" s="10">
        <f t="array" ref="N1647">VLOOKUP(A1647,'HUMAN RESOURCES'!$A$2:$M$2692,8,0)</f>
        <v>68</v>
      </c>
      <c r="O1647" s="10">
        <f t="array" ref="O1647">VLOOKUP(A1647,'HUMAN RESOURCES'!$A$2:$M$2692,9,0)</f>
        <v>0.29499999999999998</v>
      </c>
      <c r="P1647" s="10">
        <f t="array" ref="P1647">VLOOKUP(A1647,'HUMAN RESOURCES'!$A$2:$M$2692,10,0)</f>
        <v>0.65400000000000003</v>
      </c>
      <c r="Q1647" s="10">
        <f t="array" ref="Q1647">VLOOKUP(A1647,'HUMAN RESOURCES'!$A$2:$M$2692,11,0)</f>
        <v>0.05</v>
      </c>
      <c r="R1647" s="10">
        <f t="array" ref="R1647">VLOOKUP(A1647,'HUMAN RESOURCES'!$A$2:$M$2692,12,0)</f>
        <v>30667086</v>
      </c>
      <c r="S1647" s="10">
        <f t="array" ref="S1647">VLOOKUP(A1647,'HUMAN RESOURCES'!$A$2:$M$2692,13,0)</f>
        <v>0.56200000000000006</v>
      </c>
      <c r="T1647" s="10">
        <f t="array" ref="T1647">VLOOKUP(A1647,TOURISM!$A$2:$F$2692,5,0)</f>
        <v>8307000000</v>
      </c>
      <c r="U1647" s="10">
        <f t="array" ref="U1647">VLOOKUP(A1647,TOURISM!$A$2:$F$2692,6,0)</f>
        <v>1418000000</v>
      </c>
      <c r="V1647" s="10">
        <f t="array" ref="V1647">VLOOKUP(A1647,BUSINESS!$A$2:$J$2692,5,0)</f>
        <v>0.44400000000000001</v>
      </c>
      <c r="W1647" s="10">
        <f t="array" ref="W1647">VLOOKUP(A1647,BUSINESS!$A$2:$J$2692,6,0)</f>
        <v>12</v>
      </c>
      <c r="X1647" s="10">
        <f t="array" ref="X1647">VLOOKUP(A1647,BUSINESS!$A$2:$J$2692,7,0)</f>
        <v>0</v>
      </c>
      <c r="Y1647" s="10">
        <f t="array" ref="Y1647">VLOOKUP(A1647,BUSINESS!$A$2:$J$2692,8,0)</f>
        <v>358</v>
      </c>
      <c r="Z1647" s="10">
        <f t="array" ref="Z1647">VLOOKUP(A1647,BUSINESS!$A$2:$J$2692,9,0)</f>
        <v>0.215</v>
      </c>
      <c r="AA1647" s="10">
        <f t="array" ref="AA1647">VLOOKUP(A1647,BUSINESS!$A$2:$J$2692,10,0)</f>
        <v>0.65300000000000002</v>
      </c>
      <c r="AB1647" s="12">
        <f t="shared" si="96"/>
        <v>2452.9985783129182</v>
      </c>
      <c r="AC1647" s="10">
        <f t="shared" si="90"/>
        <v>1.4122959057798971E-3</v>
      </c>
      <c r="AD1647" s="10">
        <f t="shared" si="91"/>
        <v>3.9850542043675096E-4</v>
      </c>
      <c r="AE1647" s="10">
        <f t="shared" si="92"/>
        <v>46.238498173579323</v>
      </c>
      <c r="AF1647">
        <f t="shared" si="98"/>
        <v>270.8767308377457</v>
      </c>
    </row>
    <row r="1648" spans="1:32" ht="14.4">
      <c r="A1648" s="7" t="str">
        <f t="shared" si="97"/>
        <v>Morocco-Africa 2008</v>
      </c>
      <c r="B1648" s="7" t="s">
        <v>205</v>
      </c>
      <c r="C1648" s="8" t="s">
        <v>78</v>
      </c>
      <c r="D1648" s="9" t="s">
        <v>70</v>
      </c>
      <c r="E1648" s="14">
        <v>5.3999999999999999E-2</v>
      </c>
      <c r="F1648" s="13">
        <v>88882967742</v>
      </c>
      <c r="G1648" s="14">
        <v>156</v>
      </c>
      <c r="H1648" s="8"/>
      <c r="I1648" s="10">
        <f t="array" ref="I1648">VLOOKUP(A1648,ENERGY!$A$2:$F$2691,5,0)</f>
        <v>14457</v>
      </c>
      <c r="J1648" s="11">
        <f t="array" ref="J1648">VLOOKUP(A1648,ENERGY!$A$2:$F$2691,6,0)</f>
        <v>50267</v>
      </c>
      <c r="K1648" s="10">
        <f t="array" ref="K1648">VLOOKUP(A1648,'HUMAN RESOURCES'!$A$2:$M$2692,5,0)</f>
        <v>2.1000000000000001E-2</v>
      </c>
      <c r="L1648" s="11">
        <f t="array" ref="L1648">VLOOKUP(A1648,'HUMAN RESOURCES'!$A$2:$M$2692,6,0)</f>
        <v>3.1E-2</v>
      </c>
      <c r="M1648" s="10">
        <f t="array" ref="M1648">VLOOKUP(A1648,'HUMAN RESOURCES'!$A$2:$M$2692,7,0)</f>
        <v>71</v>
      </c>
      <c r="N1648" s="10">
        <f t="array" ref="N1648">VLOOKUP(A1648,'HUMAN RESOURCES'!$A$2:$M$2692,8,0)</f>
        <v>68</v>
      </c>
      <c r="O1648" s="10">
        <f t="array" ref="O1648">VLOOKUP(A1648,'HUMAN RESOURCES'!$A$2:$M$2692,9,0)</f>
        <v>0.28899999999999998</v>
      </c>
      <c r="P1648" s="10">
        <f t="array" ref="P1648">VLOOKUP(A1648,'HUMAN RESOURCES'!$A$2:$M$2692,10,0)</f>
        <v>0.66</v>
      </c>
      <c r="Q1648" s="10">
        <f t="array" ref="Q1648">VLOOKUP(A1648,'HUMAN RESOURCES'!$A$2:$M$2692,11,0)</f>
        <v>0.05</v>
      </c>
      <c r="R1648" s="10">
        <f t="array" ref="R1648">VLOOKUP(A1648,'HUMAN RESOURCES'!$A$2:$M$2692,12,0)</f>
        <v>30955151</v>
      </c>
      <c r="S1648" s="10">
        <f t="array" ref="S1648">VLOOKUP(A1648,'HUMAN RESOURCES'!$A$2:$M$2692,13,0)</f>
        <v>0.56699999999999995</v>
      </c>
      <c r="T1648" s="10">
        <f t="array" ref="T1648">VLOOKUP(A1648,TOURISM!$A$2:$F$2692,5,0)</f>
        <v>8885000000</v>
      </c>
      <c r="U1648" s="10">
        <f t="array" ref="U1648">VLOOKUP(A1648,TOURISM!$A$2:$F$2692,6,0)</f>
        <v>1910000000</v>
      </c>
      <c r="V1648" s="10">
        <f t="array" ref="V1648">VLOOKUP(A1648,BUSINESS!$A$2:$J$2692,5,0)</f>
        <v>0.52900000000000003</v>
      </c>
      <c r="W1648" s="10">
        <f t="array" ref="W1648">VLOOKUP(A1648,BUSINESS!$A$2:$J$2692,6,0)</f>
        <v>12</v>
      </c>
      <c r="X1648" s="10">
        <f t="array" ref="X1648">VLOOKUP(A1648,BUSINESS!$A$2:$J$2692,7,0)</f>
        <v>0</v>
      </c>
      <c r="Y1648" s="10">
        <f t="array" ref="Y1648">VLOOKUP(A1648,BUSINESS!$A$2:$J$2692,8,0)</f>
        <v>358</v>
      </c>
      <c r="Z1648" s="10">
        <f t="array" ref="Z1648">VLOOKUP(A1648,BUSINESS!$A$2:$J$2692,9,0)</f>
        <v>0.33100000000000002</v>
      </c>
      <c r="AA1648" s="10">
        <f t="array" ref="AA1648">VLOOKUP(A1648,BUSINESS!$A$2:$J$2692,10,0)</f>
        <v>0.73699999999999999</v>
      </c>
      <c r="AB1648" s="12">
        <f t="shared" si="96"/>
        <v>2871.3466053517232</v>
      </c>
      <c r="AC1648" s="10">
        <f t="shared" si="90"/>
        <v>1.623865443266615E-3</v>
      </c>
      <c r="AD1648" s="10">
        <f t="shared" si="91"/>
        <v>4.6703051133557708E-4</v>
      </c>
      <c r="AE1648" s="10">
        <f t="shared" si="92"/>
        <v>61.702170343152261</v>
      </c>
      <c r="AF1648">
        <f t="shared" si="98"/>
        <v>287.02815889995173</v>
      </c>
    </row>
    <row r="1649" spans="1:32" ht="14.4">
      <c r="A1649" s="7" t="str">
        <f t="shared" si="97"/>
        <v>Morocco-Africa 2009</v>
      </c>
      <c r="B1649" s="7" t="s">
        <v>205</v>
      </c>
      <c r="C1649" s="8" t="s">
        <v>78</v>
      </c>
      <c r="D1649" s="9" t="s">
        <v>71</v>
      </c>
      <c r="E1649" s="14">
        <v>5.7000000000000002E-2</v>
      </c>
      <c r="F1649" s="13">
        <v>90908402631</v>
      </c>
      <c r="G1649" s="14">
        <v>165</v>
      </c>
      <c r="H1649" s="8"/>
      <c r="I1649" s="10">
        <f t="array" ref="I1649">VLOOKUP(A1649,ENERGY!$A$2:$F$2691,5,0)</f>
        <v>13327</v>
      </c>
      <c r="J1649" s="11">
        <f t="array" ref="J1649">VLOOKUP(A1649,ENERGY!$A$2:$F$2691,6,0)</f>
        <v>45771</v>
      </c>
      <c r="K1649" s="10">
        <f t="array" ref="K1649">VLOOKUP(A1649,'HUMAN RESOURCES'!$A$2:$M$2692,5,0)</f>
        <v>2.1000000000000001E-2</v>
      </c>
      <c r="L1649" s="11">
        <f t="array" ref="L1649">VLOOKUP(A1649,'HUMAN RESOURCES'!$A$2:$M$2692,6,0)</f>
        <v>0.03</v>
      </c>
      <c r="M1649" s="10">
        <f t="array" ref="M1649">VLOOKUP(A1649,'HUMAN RESOURCES'!$A$2:$M$2692,7,0)</f>
        <v>72</v>
      </c>
      <c r="N1649" s="10">
        <f t="array" ref="N1649">VLOOKUP(A1649,'HUMAN RESOURCES'!$A$2:$M$2692,8,0)</f>
        <v>68</v>
      </c>
      <c r="O1649" s="10">
        <f t="array" ref="O1649">VLOOKUP(A1649,'HUMAN RESOURCES'!$A$2:$M$2692,9,0)</f>
        <v>0.28499999999999998</v>
      </c>
      <c r="P1649" s="10">
        <f t="array" ref="P1649">VLOOKUP(A1649,'HUMAN RESOURCES'!$A$2:$M$2692,10,0)</f>
        <v>0.66500000000000004</v>
      </c>
      <c r="Q1649" s="10">
        <f t="array" ref="Q1649">VLOOKUP(A1649,'HUMAN RESOURCES'!$A$2:$M$2692,11,0)</f>
        <v>0.05</v>
      </c>
      <c r="R1649" s="10">
        <f t="array" ref="R1649">VLOOKUP(A1649,'HUMAN RESOURCES'!$A$2:$M$2692,12,0)</f>
        <v>31276564</v>
      </c>
      <c r="S1649" s="10">
        <f t="array" ref="S1649">VLOOKUP(A1649,'HUMAN RESOURCES'!$A$2:$M$2692,13,0)</f>
        <v>0.57199999999999995</v>
      </c>
      <c r="T1649" s="10">
        <f t="array" ref="T1649">VLOOKUP(A1649,TOURISM!$A$2:$F$2692,5,0)</f>
        <v>7980000000</v>
      </c>
      <c r="U1649" s="10">
        <f t="array" ref="U1649">VLOOKUP(A1649,TOURISM!$A$2:$F$2692,6,0)</f>
        <v>1713000000</v>
      </c>
      <c r="V1649" s="10">
        <f t="array" ref="V1649">VLOOKUP(A1649,BUSINESS!$A$2:$J$2692,5,0)</f>
        <v>0.49299999999999999</v>
      </c>
      <c r="W1649" s="10">
        <f t="array" ref="W1649">VLOOKUP(A1649,BUSINESS!$A$2:$J$2692,6,0)</f>
        <v>12</v>
      </c>
      <c r="X1649" s="10">
        <f t="array" ref="X1649">VLOOKUP(A1649,BUSINESS!$A$2:$J$2692,7,0)</f>
        <v>0</v>
      </c>
      <c r="Y1649" s="10">
        <f t="array" ref="Y1649">VLOOKUP(A1649,BUSINESS!$A$2:$J$2692,8,0)</f>
        <v>358</v>
      </c>
      <c r="Z1649" s="10">
        <f t="array" ref="Z1649">VLOOKUP(A1649,BUSINESS!$A$2:$J$2692,9,0)</f>
        <v>0.41299999999999998</v>
      </c>
      <c r="AA1649" s="10">
        <f t="array" ref="AA1649">VLOOKUP(A1649,BUSINESS!$A$2:$J$2692,10,0)</f>
        <v>0.80900000000000005</v>
      </c>
      <c r="AB1649" s="12">
        <f t="shared" si="96"/>
        <v>2906.5981362594689</v>
      </c>
      <c r="AC1649" s="10">
        <f t="shared" si="90"/>
        <v>1.4634280159419046E-3</v>
      </c>
      <c r="AD1649" s="10">
        <f t="shared" si="91"/>
        <v>4.2610179302304433E-4</v>
      </c>
      <c r="AE1649" s="10">
        <f t="shared" si="92"/>
        <v>54.769443344224129</v>
      </c>
      <c r="AF1649">
        <f t="shared" si="98"/>
        <v>255.14311610444165</v>
      </c>
    </row>
    <row r="1650" spans="1:32" ht="14.4">
      <c r="A1650" s="7" t="str">
        <f t="shared" si="97"/>
        <v>Morocco-Africa 2010</v>
      </c>
      <c r="B1650" s="7" t="s">
        <v>205</v>
      </c>
      <c r="C1650" s="8" t="s">
        <v>78</v>
      </c>
      <c r="D1650" s="9" t="s">
        <v>72</v>
      </c>
      <c r="E1650" s="14">
        <v>5.8999999999999997E-2</v>
      </c>
      <c r="F1650" s="13">
        <v>90770671432</v>
      </c>
      <c r="G1650" s="14">
        <v>168</v>
      </c>
      <c r="H1650" s="8"/>
      <c r="I1650" s="10">
        <v>13327</v>
      </c>
      <c r="J1650" s="11">
        <v>45771</v>
      </c>
      <c r="K1650" s="10">
        <f t="array" ref="K1650">VLOOKUP(A1650,'HUMAN RESOURCES'!$A$2:$M$2692,5,0)</f>
        <v>2.1999999999999999E-2</v>
      </c>
      <c r="L1650" s="11">
        <f t="array" ref="L1650">VLOOKUP(A1650,'HUMAN RESOURCES'!$A$2:$M$2692,6,0)</f>
        <v>2.9000000000000001E-2</v>
      </c>
      <c r="M1650" s="10">
        <f t="array" ref="M1650">VLOOKUP(A1650,'HUMAN RESOURCES'!$A$2:$M$2692,7,0)</f>
        <v>72</v>
      </c>
      <c r="N1650" s="10">
        <f t="array" ref="N1650">VLOOKUP(A1650,'HUMAN RESOURCES'!$A$2:$M$2692,8,0)</f>
        <v>68</v>
      </c>
      <c r="O1650" s="10">
        <f t="array" ref="O1650">VLOOKUP(A1650,'HUMAN RESOURCES'!$A$2:$M$2692,9,0)</f>
        <v>0.28100000000000003</v>
      </c>
      <c r="P1650" s="10">
        <f t="array" ref="P1650">VLOOKUP(A1650,'HUMAN RESOURCES'!$A$2:$M$2692,10,0)</f>
        <v>0.66900000000000004</v>
      </c>
      <c r="Q1650" s="10">
        <f t="array" ref="Q1650">VLOOKUP(A1650,'HUMAN RESOURCES'!$A$2:$M$2692,11,0)</f>
        <v>0.05</v>
      </c>
      <c r="R1650" s="10">
        <f t="array" ref="R1650">VLOOKUP(A1650,'HUMAN RESOURCES'!$A$2:$M$2692,12,0)</f>
        <v>31642360</v>
      </c>
      <c r="S1650" s="10">
        <f t="array" ref="S1650">VLOOKUP(A1650,'HUMAN RESOURCES'!$A$2:$M$2692,13,0)</f>
        <v>0.57699999999999996</v>
      </c>
      <c r="T1650" s="10">
        <f t="array" ref="T1650">VLOOKUP(A1650,TOURISM!$A$2:$F$2692,5,0)</f>
        <v>8176000000</v>
      </c>
      <c r="U1650" s="10">
        <f t="array" ref="U1650">VLOOKUP(A1650,TOURISM!$A$2:$F$2692,6,0)</f>
        <v>1879000000</v>
      </c>
      <c r="V1650" s="10">
        <f t="array" ref="V1650">VLOOKUP(A1650,BUSINESS!$A$2:$J$2692,5,0)</f>
        <v>0.496</v>
      </c>
      <c r="W1650" s="10">
        <f t="array" ref="W1650">VLOOKUP(A1650,BUSINESS!$A$2:$J$2692,6,0)</f>
        <v>12</v>
      </c>
      <c r="X1650" s="10">
        <f t="array" ref="X1650">VLOOKUP(A1650,BUSINESS!$A$2:$J$2692,7,0)</f>
        <v>0</v>
      </c>
      <c r="Y1650" s="10">
        <f t="array" ref="Y1650">VLOOKUP(A1650,BUSINESS!$A$2:$J$2692,8,0)</f>
        <v>358</v>
      </c>
      <c r="Z1650" s="10">
        <f t="array" ref="Z1650">VLOOKUP(A1650,BUSINESS!$A$2:$J$2692,9,0)</f>
        <v>0.52</v>
      </c>
      <c r="AA1650" s="10">
        <f t="array" ref="AA1650">VLOOKUP(A1650,BUSINESS!$A$2:$J$2692,10,0)</f>
        <v>1.0109999999999999</v>
      </c>
      <c r="AB1650" s="12">
        <f t="shared" si="96"/>
        <v>2868.644166617155</v>
      </c>
      <c r="AC1650" s="10">
        <f t="shared" si="90"/>
        <v>1.4465103108617689E-3</v>
      </c>
      <c r="AD1650" s="10">
        <f t="shared" si="91"/>
        <v>4.2117591734624094E-4</v>
      </c>
      <c r="AE1650" s="10">
        <f t="shared" si="92"/>
        <v>59.382422802850357</v>
      </c>
      <c r="AF1650">
        <f t="shared" si="98"/>
        <v>258.38780672490924</v>
      </c>
    </row>
    <row r="1651" spans="1:32" ht="14.4">
      <c r="A1651" s="7" t="str">
        <f t="shared" si="97"/>
        <v>Morocco-Africa 2011</v>
      </c>
      <c r="B1651" s="7" t="s">
        <v>205</v>
      </c>
      <c r="C1651" s="8" t="s">
        <v>78</v>
      </c>
      <c r="D1651" s="9" t="s">
        <v>73</v>
      </c>
      <c r="E1651" s="14">
        <v>6.3E-2</v>
      </c>
      <c r="F1651" s="13">
        <v>99211339029</v>
      </c>
      <c r="G1651" s="14">
        <v>195</v>
      </c>
      <c r="H1651" s="8"/>
      <c r="I1651" s="10">
        <f t="array" ref="I1651">VLOOKUP(A1651,ENERGY!$A$2:$F$2691,5,0)</f>
        <v>13648</v>
      </c>
      <c r="J1651" s="11">
        <f t="array" ref="J1651">VLOOKUP(A1651,ENERGY!$A$2:$F$2691,6,0)</f>
        <v>47425</v>
      </c>
      <c r="K1651" s="10">
        <f t="array" ref="K1651">VLOOKUP(A1651,'HUMAN RESOURCES'!$A$2:$M$2692,5,0)</f>
        <v>2.1999999999999999E-2</v>
      </c>
      <c r="L1651" s="11">
        <f t="array" ref="L1651">VLOOKUP(A1651,'HUMAN RESOURCES'!$A$2:$M$2692,6,0)</f>
        <v>2.8000000000000001E-2</v>
      </c>
      <c r="M1651" s="10">
        <f t="array" ref="M1651">VLOOKUP(A1651,'HUMAN RESOURCES'!$A$2:$M$2692,7,0)</f>
        <v>72</v>
      </c>
      <c r="N1651" s="10">
        <f t="array" ref="N1651">VLOOKUP(A1651,'HUMAN RESOURCES'!$A$2:$M$2692,8,0)</f>
        <v>69</v>
      </c>
      <c r="O1651" s="10">
        <f t="array" ref="O1651">VLOOKUP(A1651,'HUMAN RESOURCES'!$A$2:$M$2692,9,0)</f>
        <v>0.27900000000000003</v>
      </c>
      <c r="P1651" s="10">
        <f t="array" ref="P1651">VLOOKUP(A1651,'HUMAN RESOURCES'!$A$2:$M$2692,10,0)</f>
        <v>0.67100000000000004</v>
      </c>
      <c r="Q1651" s="10">
        <f t="array" ref="Q1651">VLOOKUP(A1651,'HUMAN RESOURCES'!$A$2:$M$2692,11,0)</f>
        <v>0.05</v>
      </c>
      <c r="R1651" s="10">
        <f t="array" ref="R1651">VLOOKUP(A1651,'HUMAN RESOURCES'!$A$2:$M$2692,12,0)</f>
        <v>32059424</v>
      </c>
      <c r="S1651" s="10">
        <f t="array" ref="S1651">VLOOKUP(A1651,'HUMAN RESOURCES'!$A$2:$M$2692,13,0)</f>
        <v>0.58199999999999996</v>
      </c>
      <c r="T1651" s="10">
        <f t="array" ref="T1651">VLOOKUP(A1651,TOURISM!$A$2:$F$2692,5,0)</f>
        <v>9101000000</v>
      </c>
      <c r="U1651" s="10">
        <f t="array" ref="U1651">VLOOKUP(A1651,TOURISM!$A$2:$F$2692,6,0)</f>
        <v>2260000000</v>
      </c>
      <c r="V1651" s="10">
        <f t="array" ref="V1651">VLOOKUP(A1651,BUSINESS!$A$2:$J$2692,5,0)</f>
        <v>0.496</v>
      </c>
      <c r="W1651" s="10">
        <f t="array" ref="W1651">VLOOKUP(A1651,BUSINESS!$A$2:$J$2692,6,0)</f>
        <v>12</v>
      </c>
      <c r="X1651" s="10">
        <f t="array" ref="X1651">VLOOKUP(A1651,BUSINESS!$A$2:$J$2692,7,0)</f>
        <v>0</v>
      </c>
      <c r="Y1651" s="10">
        <f t="array" ref="Y1651">VLOOKUP(A1651,BUSINESS!$A$2:$J$2692,8,0)</f>
        <v>238</v>
      </c>
      <c r="Z1651" s="10">
        <f t="array" ref="Z1651">VLOOKUP(A1651,BUSINESS!$A$2:$J$2692,9,0)</f>
        <v>0.46100000000000002</v>
      </c>
      <c r="AA1651" s="10">
        <f t="array" ref="AA1651">VLOOKUP(A1651,BUSINESS!$A$2:$J$2692,10,0)</f>
        <v>1.1399999999999999</v>
      </c>
      <c r="AB1651" s="12">
        <f t="shared" si="96"/>
        <v>3094.6076582349078</v>
      </c>
      <c r="AC1651" s="10">
        <f t="shared" si="90"/>
        <v>1.4792842192049365E-3</v>
      </c>
      <c r="AD1651" s="10">
        <f t="shared" si="91"/>
        <v>4.2570945753735314E-4</v>
      </c>
      <c r="AE1651" s="10">
        <f t="shared" si="92"/>
        <v>70.494092470282681</v>
      </c>
      <c r="AF1651">
        <f t="shared" si="98"/>
        <v>283.87908653630211</v>
      </c>
    </row>
    <row r="1652" spans="1:32" ht="14.4">
      <c r="A1652" s="7" t="str">
        <f t="shared" si="97"/>
        <v>Morocco-Africa 2012</v>
      </c>
      <c r="B1652" s="7" t="s">
        <v>205</v>
      </c>
      <c r="C1652" s="8" t="s">
        <v>78</v>
      </c>
      <c r="D1652" s="9" t="s">
        <v>74</v>
      </c>
      <c r="E1652" s="14">
        <v>6.4000000000000001E-2</v>
      </c>
      <c r="F1652" s="13">
        <v>95981572517</v>
      </c>
      <c r="G1652" s="14">
        <v>190</v>
      </c>
      <c r="H1652" s="8"/>
      <c r="I1652" s="10">
        <v>13648</v>
      </c>
      <c r="J1652" s="11">
        <v>47425</v>
      </c>
      <c r="K1652" s="10">
        <f t="array" ref="K1652">VLOOKUP(A1652,'HUMAN RESOURCES'!$A$2:$M$2692,5,0)</f>
        <v>2.3E-2</v>
      </c>
      <c r="L1652" s="11">
        <f t="array" ref="L1652">VLOOKUP(A1652,'HUMAN RESOURCES'!$A$2:$M$2692,6,0)</f>
        <v>2.7E-2</v>
      </c>
      <c r="M1652" s="10">
        <f t="array" ref="M1652">VLOOKUP(A1652,'HUMAN RESOURCES'!$A$2:$M$2692,7,0)</f>
        <v>72</v>
      </c>
      <c r="N1652" s="10">
        <f t="array" ref="N1652">VLOOKUP(A1652,'HUMAN RESOURCES'!$A$2:$M$2692,8,0)</f>
        <v>69</v>
      </c>
      <c r="O1652" s="10">
        <f t="array" ref="O1652">VLOOKUP(A1652,'HUMAN RESOURCES'!$A$2:$M$2692,9,0)</f>
        <v>0.27800000000000002</v>
      </c>
      <c r="P1652" s="10">
        <f t="array" ref="P1652">VLOOKUP(A1652,'HUMAN RESOURCES'!$A$2:$M$2692,10,0)</f>
        <v>0.67200000000000004</v>
      </c>
      <c r="Q1652" s="10">
        <f t="array" ref="Q1652">VLOOKUP(A1652,'HUMAN RESOURCES'!$A$2:$M$2692,11,0)</f>
        <v>0.05</v>
      </c>
      <c r="R1652" s="10">
        <f t="array" ref="R1652">VLOOKUP(A1652,'HUMAN RESOURCES'!$A$2:$M$2692,12,0)</f>
        <v>32521143</v>
      </c>
      <c r="S1652" s="10">
        <f t="array" ref="S1652">VLOOKUP(A1652,'HUMAN RESOURCES'!$A$2:$M$2692,13,0)</f>
        <v>0.58699999999999997</v>
      </c>
      <c r="T1652" s="10">
        <f t="array" ref="T1652">VLOOKUP(A1652,TOURISM!$A$2:$F$2692,5,0)</f>
        <v>8491000000</v>
      </c>
      <c r="U1652" s="10">
        <f t="array" ref="U1652">VLOOKUP(A1652,TOURISM!$A$2:$F$2692,6,0)</f>
        <v>2095000000</v>
      </c>
      <c r="V1652" s="10">
        <f t="array" ref="V1652">VLOOKUP(A1652,BUSINESS!$A$2:$J$2692,5,0)</f>
        <v>0.496</v>
      </c>
      <c r="W1652" s="10">
        <f t="array" ref="W1652">VLOOKUP(A1652,BUSINESS!$A$2:$J$2692,6,0)</f>
        <v>12</v>
      </c>
      <c r="X1652" s="10">
        <f t="array" ref="X1652">VLOOKUP(A1652,BUSINESS!$A$2:$J$2692,7,0)</f>
        <v>95</v>
      </c>
      <c r="Y1652" s="10">
        <f t="array" ref="Y1652">VLOOKUP(A1652,BUSINESS!$A$2:$J$2692,8,0)</f>
        <v>238</v>
      </c>
      <c r="Z1652" s="10">
        <f t="array" ref="Z1652">VLOOKUP(A1652,BUSINESS!$A$2:$J$2692,9,0)</f>
        <v>0.55400000000000005</v>
      </c>
      <c r="AA1652" s="10">
        <f t="array" ref="AA1652">VLOOKUP(A1652,BUSINESS!$A$2:$J$2692,10,0)</f>
        <v>1.2</v>
      </c>
      <c r="AB1652" s="12">
        <f t="shared" si="96"/>
        <v>2951.3591363317087</v>
      </c>
      <c r="AC1652" s="10">
        <f t="shared" si="90"/>
        <v>1.4582820782160085E-3</v>
      </c>
      <c r="AD1652" s="10">
        <f t="shared" si="91"/>
        <v>4.196654465680988E-4</v>
      </c>
      <c r="AE1652" s="10">
        <f t="shared" si="92"/>
        <v>64.419630023458893</v>
      </c>
      <c r="AF1652">
        <f t="shared" si="98"/>
        <v>261.09168426214296</v>
      </c>
    </row>
    <row r="1653" spans="1:32" ht="14.4">
      <c r="A1653" s="7" t="str">
        <f t="shared" si="97"/>
        <v>Mozambique-Africa 2000</v>
      </c>
      <c r="B1653" s="7" t="s">
        <v>206</v>
      </c>
      <c r="C1653" s="8" t="s">
        <v>78</v>
      </c>
      <c r="D1653" s="9" t="s">
        <v>62</v>
      </c>
      <c r="E1653" s="14">
        <v>6.2E-2</v>
      </c>
      <c r="F1653" s="13">
        <v>4310090791</v>
      </c>
      <c r="G1653" s="14">
        <v>15</v>
      </c>
      <c r="H1653" s="14">
        <v>0.19</v>
      </c>
      <c r="I1653" s="10">
        <f t="array" ref="I1653">VLOOKUP(A1653,ENERGY!$A$2:$F$2691,5,0)</f>
        <v>0</v>
      </c>
      <c r="J1653" s="11">
        <f t="array" ref="J1653">VLOOKUP(A1653,ENERGY!$A$2:$F$2691,6,0)</f>
        <v>0</v>
      </c>
      <c r="K1653" s="10">
        <f t="array" ref="K1653">VLOOKUP(A1653,'HUMAN RESOURCES'!$A$2:$M$2692,5,0)</f>
        <v>4.3999999999999997E-2</v>
      </c>
      <c r="L1653" s="11">
        <f t="array" ref="L1653">VLOOKUP(A1653,'HUMAN RESOURCES'!$A$2:$M$2692,6,0)</f>
        <v>0.114</v>
      </c>
      <c r="M1653" s="10">
        <f t="array" ref="M1653">VLOOKUP(A1653,'HUMAN RESOURCES'!$A$2:$M$2692,7,0)</f>
        <v>49</v>
      </c>
      <c r="N1653" s="10">
        <f t="array" ref="N1653">VLOOKUP(A1653,'HUMAN RESOURCES'!$A$2:$M$2692,8,0)</f>
        <v>46</v>
      </c>
      <c r="O1653" s="10">
        <f t="array" ref="O1653">VLOOKUP(A1653,'HUMAN RESOURCES'!$A$2:$M$2692,9,0)</f>
        <v>0.438</v>
      </c>
      <c r="P1653" s="10">
        <f t="array" ref="P1653">VLOOKUP(A1653,'HUMAN RESOURCES'!$A$2:$M$2692,10,0)</f>
        <v>0.53</v>
      </c>
      <c r="Q1653" s="10">
        <f t="array" ref="Q1653">VLOOKUP(A1653,'HUMAN RESOURCES'!$A$2:$M$2692,11,0)</f>
        <v>3.2000000000000001E-2</v>
      </c>
      <c r="R1653" s="10">
        <f t="array" ref="R1653">VLOOKUP(A1653,'HUMAN RESOURCES'!$A$2:$M$2692,12,0)</f>
        <v>18275618</v>
      </c>
      <c r="S1653" s="10">
        <f t="array" ref="S1653">VLOOKUP(A1653,'HUMAN RESOURCES'!$A$2:$M$2692,13,0)</f>
        <v>0.29099999999999998</v>
      </c>
      <c r="T1653" s="10">
        <f t="array" ref="T1653">VLOOKUP(A1653,TOURISM!$A$2:$F$2692,5,0)</f>
        <v>74000000</v>
      </c>
      <c r="U1653" s="10">
        <f t="array" ref="U1653">VLOOKUP(A1653,TOURISM!$A$2:$F$2692,6,0)</f>
        <v>122000000</v>
      </c>
      <c r="V1653" s="10">
        <f t="array" ref="V1653">VLOOKUP(A1653,BUSINESS!$A$2:$J$2692,5,0)</f>
        <v>0</v>
      </c>
      <c r="W1653" s="10">
        <f t="array" ref="W1653">VLOOKUP(A1653,BUSINESS!$A$2:$J$2692,6,0)</f>
        <v>0</v>
      </c>
      <c r="X1653" s="10">
        <f t="array" ref="X1653">VLOOKUP(A1653,BUSINESS!$A$2:$J$2692,7,0)</f>
        <v>0</v>
      </c>
      <c r="Y1653" s="10">
        <f t="array" ref="Y1653">VLOOKUP(A1653,BUSINESS!$A$2:$J$2692,8,0)</f>
        <v>0</v>
      </c>
      <c r="Z1653" s="10">
        <f t="array" ref="Z1653">VLOOKUP(A1653,BUSINESS!$A$2:$J$2692,9,0)</f>
        <v>1E-3</v>
      </c>
      <c r="AA1653" s="10">
        <f t="array" ref="AA1653">VLOOKUP(A1653,BUSINESS!$A$2:$J$2692,10,0)</f>
        <v>3.0000000000000001E-3</v>
      </c>
      <c r="AB1653" s="12">
        <f t="shared" si="96"/>
        <v>235.83830604250974</v>
      </c>
      <c r="AC1653" s="10">
        <f t="shared" si="90"/>
        <v>0</v>
      </c>
      <c r="AD1653" s="10">
        <f t="shared" si="91"/>
        <v>0</v>
      </c>
      <c r="AE1653" s="10">
        <f t="shared" si="92"/>
        <v>6.6755608483390274</v>
      </c>
      <c r="AF1653">
        <f t="shared" si="98"/>
        <v>4.0491106785007211</v>
      </c>
    </row>
    <row r="1654" spans="1:32" ht="14.4">
      <c r="A1654" s="7" t="str">
        <f t="shared" si="97"/>
        <v>Mozambique-Africa 2001</v>
      </c>
      <c r="B1654" s="7" t="s">
        <v>206</v>
      </c>
      <c r="C1654" s="8" t="s">
        <v>78</v>
      </c>
      <c r="D1654" s="9" t="s">
        <v>63</v>
      </c>
      <c r="E1654" s="14">
        <v>5.6000000000000001E-2</v>
      </c>
      <c r="F1654" s="13">
        <v>4075049537</v>
      </c>
      <c r="G1654" s="14">
        <v>12</v>
      </c>
      <c r="H1654" s="14">
        <v>0.22700000000000001</v>
      </c>
      <c r="I1654" s="10">
        <f t="array" ref="I1654">VLOOKUP(A1654,ENERGY!$A$2:$F$2691,5,0)</f>
        <v>10202</v>
      </c>
      <c r="J1654" s="11">
        <f t="array" ref="J1654">VLOOKUP(A1654,ENERGY!$A$2:$F$2691,6,0)</f>
        <v>0</v>
      </c>
      <c r="K1654" s="10">
        <f t="array" ref="K1654">VLOOKUP(A1654,'HUMAN RESOURCES'!$A$2:$M$2692,5,0)</f>
        <v>4.4999999999999998E-2</v>
      </c>
      <c r="L1654" s="11">
        <f t="array" ref="L1654">VLOOKUP(A1654,'HUMAN RESOURCES'!$A$2:$M$2692,6,0)</f>
        <v>0.109</v>
      </c>
      <c r="M1654" s="10">
        <f t="array" ref="M1654">VLOOKUP(A1654,'HUMAN RESOURCES'!$A$2:$M$2692,7,0)</f>
        <v>49</v>
      </c>
      <c r="N1654" s="10">
        <f t="array" ref="N1654">VLOOKUP(A1654,'HUMAN RESOURCES'!$A$2:$M$2692,8,0)</f>
        <v>46</v>
      </c>
      <c r="O1654" s="10">
        <f t="array" ref="O1654">VLOOKUP(A1654,'HUMAN RESOURCES'!$A$2:$M$2692,9,0)</f>
        <v>0.44</v>
      </c>
      <c r="P1654" s="10">
        <f t="array" ref="P1654">VLOOKUP(A1654,'HUMAN RESOURCES'!$A$2:$M$2692,10,0)</f>
        <v>0.52900000000000003</v>
      </c>
      <c r="Q1654" s="10">
        <f t="array" ref="Q1654">VLOOKUP(A1654,'HUMAN RESOURCES'!$A$2:$M$2692,11,0)</f>
        <v>3.2000000000000001E-2</v>
      </c>
      <c r="R1654" s="10">
        <f t="array" ref="R1654">VLOOKUP(A1654,'HUMAN RESOURCES'!$A$2:$M$2692,12,0)</f>
        <v>18785719</v>
      </c>
      <c r="S1654" s="10">
        <f t="array" ref="S1654">VLOOKUP(A1654,'HUMAN RESOURCES'!$A$2:$M$2692,13,0)</f>
        <v>0.29299999999999998</v>
      </c>
      <c r="T1654" s="10">
        <f t="array" ref="T1654">VLOOKUP(A1654,TOURISM!$A$2:$F$2692,5,0)</f>
        <v>64000000</v>
      </c>
      <c r="U1654" s="10">
        <f t="array" ref="U1654">VLOOKUP(A1654,TOURISM!$A$2:$F$2692,6,0)</f>
        <v>132000000</v>
      </c>
      <c r="V1654" s="10">
        <f t="array" ref="V1654">VLOOKUP(A1654,BUSINESS!$A$2:$J$2692,5,0)</f>
        <v>0</v>
      </c>
      <c r="W1654" s="10">
        <f t="array" ref="W1654">VLOOKUP(A1654,BUSINESS!$A$2:$J$2692,6,0)</f>
        <v>0</v>
      </c>
      <c r="X1654" s="10">
        <f t="array" ref="X1654">VLOOKUP(A1654,BUSINESS!$A$2:$J$2692,7,0)</f>
        <v>0</v>
      </c>
      <c r="Y1654" s="10">
        <f t="array" ref="Y1654">VLOOKUP(A1654,BUSINESS!$A$2:$J$2692,8,0)</f>
        <v>0</v>
      </c>
      <c r="Z1654" s="10">
        <f t="array" ref="Z1654">VLOOKUP(A1654,BUSINESS!$A$2:$J$2692,9,0)</f>
        <v>2E-3</v>
      </c>
      <c r="AA1654" s="10">
        <f t="array" ref="AA1654">VLOOKUP(A1654,BUSINESS!$A$2:$J$2692,10,0)</f>
        <v>8.0000000000000002E-3</v>
      </c>
      <c r="AB1654" s="12">
        <f t="shared" si="96"/>
        <v>216.92273460494113</v>
      </c>
      <c r="AC1654" s="10">
        <f t="shared" si="90"/>
        <v>0</v>
      </c>
      <c r="AD1654" s="10">
        <f t="shared" si="91"/>
        <v>5.430721070617526E-4</v>
      </c>
      <c r="AE1654" s="10">
        <f t="shared" si="92"/>
        <v>7.0266142062489063</v>
      </c>
      <c r="AF1654">
        <f t="shared" si="98"/>
        <v>3.4068432515146214</v>
      </c>
    </row>
    <row r="1655" spans="1:32" ht="14.4">
      <c r="A1655" s="7" t="str">
        <f t="shared" si="97"/>
        <v>Mozambique-Africa 2002</v>
      </c>
      <c r="B1655" s="7" t="s">
        <v>206</v>
      </c>
      <c r="C1655" s="8" t="s">
        <v>78</v>
      </c>
      <c r="D1655" s="9" t="s">
        <v>64</v>
      </c>
      <c r="E1655" s="14">
        <v>6.4000000000000001E-2</v>
      </c>
      <c r="F1655" s="13">
        <v>4201332885</v>
      </c>
      <c r="G1655" s="14">
        <v>14</v>
      </c>
      <c r="H1655" s="14">
        <v>0.26700000000000002</v>
      </c>
      <c r="I1655" s="10">
        <f t="array" ref="I1655">VLOOKUP(A1655,ENERGY!$A$2:$F$2691,5,0)</f>
        <v>9875</v>
      </c>
      <c r="J1655" s="11">
        <f t="array" ref="J1655">VLOOKUP(A1655,ENERGY!$A$2:$F$2691,6,0)</f>
        <v>2882</v>
      </c>
      <c r="K1655" s="10">
        <f t="array" ref="K1655">VLOOKUP(A1655,'HUMAN RESOURCES'!$A$2:$M$2692,5,0)</f>
        <v>4.4999999999999998E-2</v>
      </c>
      <c r="L1655" s="11">
        <f t="array" ref="L1655">VLOOKUP(A1655,'HUMAN RESOURCES'!$A$2:$M$2692,6,0)</f>
        <v>0.104</v>
      </c>
      <c r="M1655" s="10">
        <f t="array" ref="M1655">VLOOKUP(A1655,'HUMAN RESOURCES'!$A$2:$M$2692,7,0)</f>
        <v>49</v>
      </c>
      <c r="N1655" s="10">
        <f t="array" ref="N1655">VLOOKUP(A1655,'HUMAN RESOURCES'!$A$2:$M$2692,8,0)</f>
        <v>46</v>
      </c>
      <c r="O1655" s="10">
        <f t="array" ref="O1655">VLOOKUP(A1655,'HUMAN RESOURCES'!$A$2:$M$2692,9,0)</f>
        <v>0.441</v>
      </c>
      <c r="P1655" s="10">
        <f t="array" ref="P1655">VLOOKUP(A1655,'HUMAN RESOURCES'!$A$2:$M$2692,10,0)</f>
        <v>0.52700000000000002</v>
      </c>
      <c r="Q1655" s="10">
        <f t="array" ref="Q1655">VLOOKUP(A1655,'HUMAN RESOURCES'!$A$2:$M$2692,11,0)</f>
        <v>3.2000000000000001E-2</v>
      </c>
      <c r="R1655" s="10">
        <f t="array" ref="R1655">VLOOKUP(A1655,'HUMAN RESOURCES'!$A$2:$M$2692,12,0)</f>
        <v>19319894</v>
      </c>
      <c r="S1655" s="10">
        <f t="array" ref="S1655">VLOOKUP(A1655,'HUMAN RESOURCES'!$A$2:$M$2692,13,0)</f>
        <v>0.29499999999999998</v>
      </c>
      <c r="T1655" s="10">
        <f t="array" ref="T1655">VLOOKUP(A1655,TOURISM!$A$2:$F$2692,5,0)</f>
        <v>65000000</v>
      </c>
      <c r="U1655" s="10">
        <f t="array" ref="U1655">VLOOKUP(A1655,TOURISM!$A$2:$F$2692,6,0)</f>
        <v>115000000</v>
      </c>
      <c r="V1655" s="10">
        <f t="array" ref="V1655">VLOOKUP(A1655,BUSINESS!$A$2:$J$2692,5,0)</f>
        <v>0</v>
      </c>
      <c r="W1655" s="10">
        <f t="array" ref="W1655">VLOOKUP(A1655,BUSINESS!$A$2:$J$2692,6,0)</f>
        <v>0</v>
      </c>
      <c r="X1655" s="10">
        <f t="array" ref="X1655">VLOOKUP(A1655,BUSINESS!$A$2:$J$2692,7,0)</f>
        <v>0</v>
      </c>
      <c r="Y1655" s="10">
        <f t="array" ref="Y1655">VLOOKUP(A1655,BUSINESS!$A$2:$J$2692,8,0)</f>
        <v>0</v>
      </c>
      <c r="Z1655" s="10">
        <f t="array" ref="Z1655">VLOOKUP(A1655,BUSINESS!$A$2:$J$2692,9,0)</f>
        <v>3.0000000000000001E-3</v>
      </c>
      <c r="AA1655" s="10">
        <f t="array" ref="AA1655">VLOOKUP(A1655,BUSINESS!$A$2:$J$2692,10,0)</f>
        <v>1.2999999999999999E-2</v>
      </c>
      <c r="AB1655" s="12">
        <f t="shared" si="96"/>
        <v>217.46148736633856</v>
      </c>
      <c r="AC1655" s="10">
        <f t="shared" si="90"/>
        <v>1.4917266109223994E-4</v>
      </c>
      <c r="AD1655" s="10">
        <f t="shared" si="91"/>
        <v>5.1113116873208523E-4</v>
      </c>
      <c r="AE1655" s="10">
        <f t="shared" si="92"/>
        <v>5.9524136105508649</v>
      </c>
      <c r="AF1655">
        <f t="shared" si="98"/>
        <v>3.3644076929200541</v>
      </c>
    </row>
    <row r="1656" spans="1:32" ht="14.4">
      <c r="A1656" s="7" t="str">
        <f t="shared" si="97"/>
        <v>Mozambique-Africa 2003</v>
      </c>
      <c r="B1656" s="7" t="s">
        <v>206</v>
      </c>
      <c r="C1656" s="8" t="s">
        <v>78</v>
      </c>
      <c r="D1656" s="9" t="s">
        <v>65</v>
      </c>
      <c r="E1656" s="14">
        <v>6.4000000000000001E-2</v>
      </c>
      <c r="F1656" s="13">
        <v>4666197195</v>
      </c>
      <c r="G1656" s="14">
        <v>15</v>
      </c>
      <c r="H1656" s="14">
        <v>0.247</v>
      </c>
      <c r="I1656" s="10">
        <f t="array" ref="I1656">VLOOKUP(A1656,ENERGY!$A$2:$F$2691,5,0)</f>
        <v>9554</v>
      </c>
      <c r="J1656" s="11">
        <f t="array" ref="J1656">VLOOKUP(A1656,ENERGY!$A$2:$F$2691,6,0)</f>
        <v>2574</v>
      </c>
      <c r="K1656" s="10">
        <f t="array" ref="K1656">VLOOKUP(A1656,'HUMAN RESOURCES'!$A$2:$M$2692,5,0)</f>
        <v>4.4999999999999998E-2</v>
      </c>
      <c r="L1656" s="11">
        <f t="array" ref="L1656">VLOOKUP(A1656,'HUMAN RESOURCES'!$A$2:$M$2692,6,0)</f>
        <v>9.9000000000000005E-2</v>
      </c>
      <c r="M1656" s="10">
        <f t="array" ref="M1656">VLOOKUP(A1656,'HUMAN RESOURCES'!$A$2:$M$2692,7,0)</f>
        <v>49</v>
      </c>
      <c r="N1656" s="10">
        <f t="array" ref="N1656">VLOOKUP(A1656,'HUMAN RESOURCES'!$A$2:$M$2692,8,0)</f>
        <v>46</v>
      </c>
      <c r="O1656" s="10">
        <f t="array" ref="O1656">VLOOKUP(A1656,'HUMAN RESOURCES'!$A$2:$M$2692,9,0)</f>
        <v>0.44400000000000001</v>
      </c>
      <c r="P1656" s="10">
        <f t="array" ref="P1656">VLOOKUP(A1656,'HUMAN RESOURCES'!$A$2:$M$2692,10,0)</f>
        <v>0.52500000000000002</v>
      </c>
      <c r="Q1656" s="10">
        <f t="array" ref="Q1656">VLOOKUP(A1656,'HUMAN RESOURCES'!$A$2:$M$2692,11,0)</f>
        <v>3.2000000000000001E-2</v>
      </c>
      <c r="R1656" s="10">
        <f t="array" ref="R1656">VLOOKUP(A1656,'HUMAN RESOURCES'!$A$2:$M$2692,12,0)</f>
        <v>19873460</v>
      </c>
      <c r="S1656" s="10">
        <f t="array" ref="S1656">VLOOKUP(A1656,'HUMAN RESOURCES'!$A$2:$M$2692,13,0)</f>
        <v>0.29599999999999999</v>
      </c>
      <c r="T1656" s="10">
        <f t="array" ref="T1656">VLOOKUP(A1656,TOURISM!$A$2:$F$2692,5,0)</f>
        <v>106000000</v>
      </c>
      <c r="U1656" s="10">
        <f t="array" ref="U1656">VLOOKUP(A1656,TOURISM!$A$2:$F$2692,6,0)</f>
        <v>141000000</v>
      </c>
      <c r="V1656" s="10">
        <f t="array" ref="V1656">VLOOKUP(A1656,BUSINESS!$A$2:$J$2692,5,0)</f>
        <v>0</v>
      </c>
      <c r="W1656" s="10">
        <f t="array" ref="W1656">VLOOKUP(A1656,BUSINESS!$A$2:$J$2692,6,0)</f>
        <v>153</v>
      </c>
      <c r="X1656" s="10">
        <f t="array" ref="X1656">VLOOKUP(A1656,BUSINESS!$A$2:$J$2692,7,0)</f>
        <v>0</v>
      </c>
      <c r="Y1656" s="10">
        <f t="array" ref="Y1656">VLOOKUP(A1656,BUSINESS!$A$2:$J$2692,8,0)</f>
        <v>0</v>
      </c>
      <c r="Z1656" s="10">
        <f t="array" ref="Z1656">VLOOKUP(A1656,BUSINESS!$A$2:$J$2692,9,0)</f>
        <v>4.0000000000000001E-3</v>
      </c>
      <c r="AA1656" s="10">
        <f t="array" ref="AA1656">VLOOKUP(A1656,BUSINESS!$A$2:$J$2692,10,0)</f>
        <v>2.1999999999999999E-2</v>
      </c>
      <c r="AB1656" s="12">
        <f t="shared" si="96"/>
        <v>234.79541031103793</v>
      </c>
      <c r="AC1656" s="10">
        <f t="shared" si="90"/>
        <v>1.2951946968469506E-4</v>
      </c>
      <c r="AD1656" s="10">
        <f t="shared" si="91"/>
        <v>4.8074165243495597E-4</v>
      </c>
      <c r="AE1656" s="10">
        <f t="shared" si="92"/>
        <v>7.0948893650124338</v>
      </c>
      <c r="AF1656">
        <f t="shared" si="98"/>
        <v>5.3337466148320427</v>
      </c>
    </row>
    <row r="1657" spans="1:32" ht="14.4">
      <c r="A1657" s="7" t="str">
        <f t="shared" si="97"/>
        <v>Mozambique-Africa 2004</v>
      </c>
      <c r="B1657" s="7" t="s">
        <v>206</v>
      </c>
      <c r="C1657" s="8" t="s">
        <v>78</v>
      </c>
      <c r="D1657" s="9" t="s">
        <v>66</v>
      </c>
      <c r="E1657" s="14">
        <v>5.8999999999999997E-2</v>
      </c>
      <c r="F1657" s="13">
        <v>5697991241</v>
      </c>
      <c r="G1657" s="14">
        <v>16</v>
      </c>
      <c r="H1657" s="14">
        <v>0.221</v>
      </c>
      <c r="I1657" s="10">
        <f t="array" ref="I1657">VLOOKUP(A1657,ENERGY!$A$2:$F$2691,5,0)</f>
        <v>9264</v>
      </c>
      <c r="J1657" s="11">
        <f t="array" ref="J1657">VLOOKUP(A1657,ENERGY!$A$2:$F$2691,6,0)</f>
        <v>2340</v>
      </c>
      <c r="K1657" s="10">
        <f t="array" ref="K1657">VLOOKUP(A1657,'HUMAN RESOURCES'!$A$2:$M$2692,5,0)</f>
        <v>4.3999999999999997E-2</v>
      </c>
      <c r="L1657" s="11">
        <f t="array" ref="L1657">VLOOKUP(A1657,'HUMAN RESOURCES'!$A$2:$M$2692,6,0)</f>
        <v>9.5000000000000001E-2</v>
      </c>
      <c r="M1657" s="10">
        <f t="array" ref="M1657">VLOOKUP(A1657,'HUMAN RESOURCES'!$A$2:$M$2692,7,0)</f>
        <v>49</v>
      </c>
      <c r="N1657" s="10">
        <f t="array" ref="N1657">VLOOKUP(A1657,'HUMAN RESOURCES'!$A$2:$M$2692,8,0)</f>
        <v>46</v>
      </c>
      <c r="O1657" s="10">
        <f t="array" ref="O1657">VLOOKUP(A1657,'HUMAN RESOURCES'!$A$2:$M$2692,9,0)</f>
        <v>0.44600000000000001</v>
      </c>
      <c r="P1657" s="10">
        <f t="array" ref="P1657">VLOOKUP(A1657,'HUMAN RESOURCES'!$A$2:$M$2692,10,0)</f>
        <v>0.52200000000000002</v>
      </c>
      <c r="Q1657" s="10">
        <f t="array" ref="Q1657">VLOOKUP(A1657,'HUMAN RESOURCES'!$A$2:$M$2692,11,0)</f>
        <v>3.2000000000000001E-2</v>
      </c>
      <c r="R1657" s="10">
        <f t="array" ref="R1657">VLOOKUP(A1657,'HUMAN RESOURCES'!$A$2:$M$2692,12,0)</f>
        <v>20438827</v>
      </c>
      <c r="S1657" s="10">
        <f t="array" ref="S1657">VLOOKUP(A1657,'HUMAN RESOURCES'!$A$2:$M$2692,13,0)</f>
        <v>0.29799999999999999</v>
      </c>
      <c r="T1657" s="10">
        <f t="array" ref="T1657">VLOOKUP(A1657,TOURISM!$A$2:$F$2692,5,0)</f>
        <v>96000000</v>
      </c>
      <c r="U1657" s="10">
        <f t="array" ref="U1657">VLOOKUP(A1657,TOURISM!$A$2:$F$2692,6,0)</f>
        <v>140000000</v>
      </c>
      <c r="V1657" s="10">
        <f t="array" ref="V1657">VLOOKUP(A1657,BUSINESS!$A$2:$J$2692,5,0)</f>
        <v>0</v>
      </c>
      <c r="W1657" s="10">
        <f t="array" ref="W1657">VLOOKUP(A1657,BUSINESS!$A$2:$J$2692,6,0)</f>
        <v>153</v>
      </c>
      <c r="X1657" s="10">
        <f t="array" ref="X1657">VLOOKUP(A1657,BUSINESS!$A$2:$J$2692,7,0)</f>
        <v>0</v>
      </c>
      <c r="Y1657" s="10">
        <f t="array" ref="Y1657">VLOOKUP(A1657,BUSINESS!$A$2:$J$2692,8,0)</f>
        <v>0</v>
      </c>
      <c r="Z1657" s="10">
        <f t="array" ref="Z1657">VLOOKUP(A1657,BUSINESS!$A$2:$J$2692,9,0)</f>
        <v>7.0000000000000001E-3</v>
      </c>
      <c r="AA1657" s="10">
        <f t="array" ref="AA1657">VLOOKUP(A1657,BUSINESS!$A$2:$J$2692,10,0)</f>
        <v>3.5000000000000003E-2</v>
      </c>
      <c r="AB1657" s="12">
        <f t="shared" si="96"/>
        <v>278.78269340016431</v>
      </c>
      <c r="AC1657" s="10">
        <f t="shared" si="90"/>
        <v>1.1448797917806144E-4</v>
      </c>
      <c r="AD1657" s="10">
        <f t="shared" si="91"/>
        <v>4.5325497397673557E-4</v>
      </c>
      <c r="AE1657" s="10">
        <f t="shared" si="92"/>
        <v>6.8497081559523938</v>
      </c>
      <c r="AF1657">
        <f t="shared" si="98"/>
        <v>4.6969427355102127</v>
      </c>
    </row>
    <row r="1658" spans="1:32" ht="14.4">
      <c r="A1658" s="7" t="str">
        <f t="shared" si="97"/>
        <v>Mozambique-Africa 2005</v>
      </c>
      <c r="B1658" s="7" t="s">
        <v>206</v>
      </c>
      <c r="C1658" s="8" t="s">
        <v>78</v>
      </c>
      <c r="D1658" s="9" t="s">
        <v>67</v>
      </c>
      <c r="E1658" s="14">
        <v>6.9000000000000006E-2</v>
      </c>
      <c r="F1658" s="13">
        <v>6578515331</v>
      </c>
      <c r="G1658" s="14">
        <v>22</v>
      </c>
      <c r="H1658" s="14">
        <v>0.19500000000000001</v>
      </c>
      <c r="I1658" s="10">
        <f t="array" ref="I1658">VLOOKUP(A1658,ENERGY!$A$2:$F$2691,5,0)</f>
        <v>7645</v>
      </c>
      <c r="J1658" s="11">
        <f t="array" ref="J1658">VLOOKUP(A1658,ENERGY!$A$2:$F$2691,6,0)</f>
        <v>1588</v>
      </c>
      <c r="K1658" s="10">
        <f t="array" ref="K1658">VLOOKUP(A1658,'HUMAN RESOURCES'!$A$2:$M$2692,5,0)</f>
        <v>4.3999999999999997E-2</v>
      </c>
      <c r="L1658" s="11">
        <f t="array" ref="L1658">VLOOKUP(A1658,'HUMAN RESOURCES'!$A$2:$M$2692,6,0)</f>
        <v>9.0999999999999998E-2</v>
      </c>
      <c r="M1658" s="10">
        <f t="array" ref="M1658">VLOOKUP(A1658,'HUMAN RESOURCES'!$A$2:$M$2692,7,0)</f>
        <v>49</v>
      </c>
      <c r="N1658" s="10">
        <f t="array" ref="N1658">VLOOKUP(A1658,'HUMAN RESOURCES'!$A$2:$M$2692,8,0)</f>
        <v>47</v>
      </c>
      <c r="O1658" s="10">
        <f t="array" ref="O1658">VLOOKUP(A1658,'HUMAN RESOURCES'!$A$2:$M$2692,9,0)</f>
        <v>0.44800000000000001</v>
      </c>
      <c r="P1658" s="10">
        <f t="array" ref="P1658">VLOOKUP(A1658,'HUMAN RESOURCES'!$A$2:$M$2692,10,0)</f>
        <v>0.52</v>
      </c>
      <c r="Q1658" s="10">
        <f t="array" ref="Q1658">VLOOKUP(A1658,'HUMAN RESOURCES'!$A$2:$M$2692,11,0)</f>
        <v>3.2000000000000001E-2</v>
      </c>
      <c r="R1658" s="10">
        <f t="array" ref="R1658">VLOOKUP(A1658,'HUMAN RESOURCES'!$A$2:$M$2692,12,0)</f>
        <v>21010376</v>
      </c>
      <c r="S1658" s="10">
        <f t="array" ref="S1658">VLOOKUP(A1658,'HUMAN RESOURCES'!$A$2:$M$2692,13,0)</f>
        <v>0.3</v>
      </c>
      <c r="T1658" s="10">
        <f t="array" ref="T1658">VLOOKUP(A1658,TOURISM!$A$2:$F$2692,5,0)</f>
        <v>138000000</v>
      </c>
      <c r="U1658" s="10">
        <f t="array" ref="U1658">VLOOKUP(A1658,TOURISM!$A$2:$F$2692,6,0)</f>
        <v>187000000</v>
      </c>
      <c r="V1658" s="10">
        <f t="array" ref="V1658">VLOOKUP(A1658,BUSINESS!$A$2:$J$2692,5,0)</f>
        <v>0.375</v>
      </c>
      <c r="W1658" s="10">
        <f t="array" ref="W1658">VLOOKUP(A1658,BUSINESS!$A$2:$J$2692,6,0)</f>
        <v>153</v>
      </c>
      <c r="X1658" s="10">
        <f t="array" ref="X1658">VLOOKUP(A1658,BUSINESS!$A$2:$J$2692,7,0)</f>
        <v>0</v>
      </c>
      <c r="Y1658" s="10">
        <f t="array" ref="Y1658">VLOOKUP(A1658,BUSINESS!$A$2:$J$2692,8,0)</f>
        <v>230</v>
      </c>
      <c r="Z1658" s="10">
        <f t="array" ref="Z1658">VLOOKUP(A1658,BUSINESS!$A$2:$J$2692,9,0)</f>
        <v>8.9999999999999993E-3</v>
      </c>
      <c r="AA1658" s="10">
        <f t="array" ref="AA1658">VLOOKUP(A1658,BUSINESS!$A$2:$J$2692,10,0)</f>
        <v>7.1999999999999995E-2</v>
      </c>
      <c r="AB1658" s="12">
        <f t="shared" si="96"/>
        <v>313.10792967246277</v>
      </c>
      <c r="AC1658" s="10">
        <f t="shared" si="90"/>
        <v>7.5581703059478806E-5</v>
      </c>
      <c r="AD1658" s="10">
        <f t="shared" si="91"/>
        <v>3.6386783368369991E-4</v>
      </c>
      <c r="AE1658" s="10">
        <f t="shared" si="92"/>
        <v>8.9003642771552496</v>
      </c>
      <c r="AF1658">
        <f t="shared" si="98"/>
        <v>6.5681832633552109</v>
      </c>
    </row>
    <row r="1659" spans="1:32" ht="14.4">
      <c r="A1659" s="7" t="str">
        <f t="shared" si="97"/>
        <v>Mozambique-Africa 2006</v>
      </c>
      <c r="B1659" s="7" t="s">
        <v>206</v>
      </c>
      <c r="C1659" s="8" t="s">
        <v>78</v>
      </c>
      <c r="D1659" s="9" t="s">
        <v>68</v>
      </c>
      <c r="E1659" s="14">
        <v>6.5000000000000002E-2</v>
      </c>
      <c r="F1659" s="13">
        <v>7095910828</v>
      </c>
      <c r="G1659" s="14">
        <v>21</v>
      </c>
      <c r="H1659" s="14">
        <v>0.186</v>
      </c>
      <c r="I1659" s="10">
        <f t="array" ref="I1659">VLOOKUP(A1659,ENERGY!$A$2:$F$2691,5,0)</f>
        <v>8375</v>
      </c>
      <c r="J1659" s="11">
        <f t="array" ref="J1659">VLOOKUP(A1659,ENERGY!$A$2:$F$2691,6,0)</f>
        <v>1922</v>
      </c>
      <c r="K1659" s="10">
        <f t="array" ref="K1659">VLOOKUP(A1659,'HUMAN RESOURCES'!$A$2:$M$2692,5,0)</f>
        <v>4.2999999999999997E-2</v>
      </c>
      <c r="L1659" s="11">
        <f t="array" ref="L1659">VLOOKUP(A1659,'HUMAN RESOURCES'!$A$2:$M$2692,6,0)</f>
        <v>8.6999999999999994E-2</v>
      </c>
      <c r="M1659" s="10">
        <f t="array" ref="M1659">VLOOKUP(A1659,'HUMAN RESOURCES'!$A$2:$M$2692,7,0)</f>
        <v>49</v>
      </c>
      <c r="N1659" s="10">
        <f t="array" ref="N1659">VLOOKUP(A1659,'HUMAN RESOURCES'!$A$2:$M$2692,8,0)</f>
        <v>47</v>
      </c>
      <c r="O1659" s="10">
        <f t="array" ref="O1659">VLOOKUP(A1659,'HUMAN RESOURCES'!$A$2:$M$2692,9,0)</f>
        <v>0.45</v>
      </c>
      <c r="P1659" s="10">
        <f t="array" ref="P1659">VLOOKUP(A1659,'HUMAN RESOURCES'!$A$2:$M$2692,10,0)</f>
        <v>0.51900000000000002</v>
      </c>
      <c r="Q1659" s="10">
        <f t="array" ref="Q1659">VLOOKUP(A1659,'HUMAN RESOURCES'!$A$2:$M$2692,11,0)</f>
        <v>3.2000000000000001E-2</v>
      </c>
      <c r="R1659" s="10">
        <f t="array" ref="R1659">VLOOKUP(A1659,'HUMAN RESOURCES'!$A$2:$M$2692,12,0)</f>
        <v>21587317</v>
      </c>
      <c r="S1659" s="10">
        <f t="array" ref="S1659">VLOOKUP(A1659,'HUMAN RESOURCES'!$A$2:$M$2692,13,0)</f>
        <v>0.30199999999999999</v>
      </c>
      <c r="T1659" s="10">
        <f t="array" ref="T1659">VLOOKUP(A1659,TOURISM!$A$2:$F$2692,5,0)</f>
        <v>145000000</v>
      </c>
      <c r="U1659" s="10">
        <f t="array" ref="U1659">VLOOKUP(A1659,TOURISM!$A$2:$F$2692,6,0)</f>
        <v>196000000</v>
      </c>
      <c r="V1659" s="10">
        <f t="array" ref="V1659">VLOOKUP(A1659,BUSINESS!$A$2:$J$2692,5,0)</f>
        <v>0.375</v>
      </c>
      <c r="W1659" s="10">
        <f t="array" ref="W1659">VLOOKUP(A1659,BUSINESS!$A$2:$J$2692,6,0)</f>
        <v>113</v>
      </c>
      <c r="X1659" s="10">
        <f t="array" ref="X1659">VLOOKUP(A1659,BUSINESS!$A$2:$J$2692,7,0)</f>
        <v>0</v>
      </c>
      <c r="Y1659" s="10">
        <f t="array" ref="Y1659">VLOOKUP(A1659,BUSINESS!$A$2:$J$2692,8,0)</f>
        <v>230</v>
      </c>
      <c r="Z1659" s="10">
        <f t="array" ref="Z1659">VLOOKUP(A1659,BUSINESS!$A$2:$J$2692,9,0)</f>
        <v>8.0000000000000002E-3</v>
      </c>
      <c r="AA1659" s="10">
        <f t="array" ref="AA1659">VLOOKUP(A1659,BUSINESS!$A$2:$J$2692,10,0)</f>
        <v>0.108</v>
      </c>
      <c r="AB1659" s="12">
        <f t="shared" si="96"/>
        <v>328.70739925670244</v>
      </c>
      <c r="AC1659" s="10">
        <f t="shared" si="90"/>
        <v>8.9033759961925786E-5</v>
      </c>
      <c r="AD1659" s="10">
        <f t="shared" si="91"/>
        <v>3.8795928183201275E-4</v>
      </c>
      <c r="AE1659" s="10">
        <f t="shared" si="92"/>
        <v>9.0794052822775519</v>
      </c>
      <c r="AF1659">
        <f t="shared" si="98"/>
        <v>6.7169069690318626</v>
      </c>
    </row>
    <row r="1660" spans="1:32" ht="14.4">
      <c r="A1660" s="7" t="str">
        <f t="shared" si="97"/>
        <v>Mozambique-Africa 2007</v>
      </c>
      <c r="B1660" s="7" t="s">
        <v>206</v>
      </c>
      <c r="C1660" s="8" t="s">
        <v>78</v>
      </c>
      <c r="D1660" s="9" t="s">
        <v>69</v>
      </c>
      <c r="E1660" s="14">
        <v>0.06</v>
      </c>
      <c r="F1660" s="13">
        <v>8035635713</v>
      </c>
      <c r="G1660" s="14">
        <v>22</v>
      </c>
      <c r="H1660" s="14">
        <v>0.19500000000000001</v>
      </c>
      <c r="I1660" s="10">
        <v>8375</v>
      </c>
      <c r="J1660" s="11">
        <v>1922</v>
      </c>
      <c r="K1660" s="10">
        <f t="array" ref="K1660">VLOOKUP(A1660,'HUMAN RESOURCES'!$A$2:$M$2692,5,0)</f>
        <v>4.2999999999999997E-2</v>
      </c>
      <c r="L1660" s="11">
        <f t="array" ref="L1660">VLOOKUP(A1660,'HUMAN RESOURCES'!$A$2:$M$2692,6,0)</f>
        <v>8.2000000000000003E-2</v>
      </c>
      <c r="M1660" s="10">
        <f t="array" ref="M1660">VLOOKUP(A1660,'HUMAN RESOURCES'!$A$2:$M$2692,7,0)</f>
        <v>49</v>
      </c>
      <c r="N1660" s="10">
        <f t="array" ref="N1660">VLOOKUP(A1660,'HUMAN RESOURCES'!$A$2:$M$2692,8,0)</f>
        <v>47</v>
      </c>
      <c r="O1660" s="10">
        <f t="array" ref="O1660">VLOOKUP(A1660,'HUMAN RESOURCES'!$A$2:$M$2692,9,0)</f>
        <v>0.45100000000000001</v>
      </c>
      <c r="P1660" s="10">
        <f t="array" ref="P1660">VLOOKUP(A1660,'HUMAN RESOURCES'!$A$2:$M$2692,10,0)</f>
        <v>0.51700000000000002</v>
      </c>
      <c r="Q1660" s="10">
        <f t="array" ref="Q1660">VLOOKUP(A1660,'HUMAN RESOURCES'!$A$2:$M$2692,11,0)</f>
        <v>3.2000000000000001E-2</v>
      </c>
      <c r="R1660" s="10">
        <f t="array" ref="R1660">VLOOKUP(A1660,'HUMAN RESOURCES'!$A$2:$M$2692,12,0)</f>
        <v>22171404</v>
      </c>
      <c r="S1660" s="10">
        <f t="array" ref="S1660">VLOOKUP(A1660,'HUMAN RESOURCES'!$A$2:$M$2692,13,0)</f>
        <v>0.30399999999999999</v>
      </c>
      <c r="T1660" s="10">
        <f t="array" ref="T1660">VLOOKUP(A1660,TOURISM!$A$2:$F$2692,5,0)</f>
        <v>182000000</v>
      </c>
      <c r="U1660" s="10">
        <f t="array" ref="U1660">VLOOKUP(A1660,TOURISM!$A$2:$F$2692,6,0)</f>
        <v>209000000</v>
      </c>
      <c r="V1660" s="10">
        <f t="array" ref="V1660">VLOOKUP(A1660,BUSINESS!$A$2:$J$2692,5,0)</f>
        <v>0.375</v>
      </c>
      <c r="W1660" s="10">
        <f t="array" ref="W1660">VLOOKUP(A1660,BUSINESS!$A$2:$J$2692,6,0)</f>
        <v>29</v>
      </c>
      <c r="X1660" s="10">
        <f t="array" ref="X1660">VLOOKUP(A1660,BUSINESS!$A$2:$J$2692,7,0)</f>
        <v>0</v>
      </c>
      <c r="Y1660" s="10">
        <f t="array" ref="Y1660">VLOOKUP(A1660,BUSINESS!$A$2:$J$2692,8,0)</f>
        <v>230</v>
      </c>
      <c r="Z1660" s="10">
        <f t="array" ref="Z1660">VLOOKUP(A1660,BUSINESS!$A$2:$J$2692,9,0)</f>
        <v>8.9999999999999993E-3</v>
      </c>
      <c r="AA1660" s="10">
        <f t="array" ref="AA1660">VLOOKUP(A1660,BUSINESS!$A$2:$J$2692,10,0)</f>
        <v>0.13900000000000001</v>
      </c>
      <c r="AB1660" s="12">
        <f t="shared" si="96"/>
        <v>362.43242480268731</v>
      </c>
      <c r="AC1660" s="10">
        <f t="shared" si="90"/>
        <v>8.6688240401915911E-5</v>
      </c>
      <c r="AD1660" s="10">
        <f t="shared" si="91"/>
        <v>3.7773882068993015E-4</v>
      </c>
      <c r="AE1660" s="10">
        <f t="shared" si="92"/>
        <v>9.4265568387098977</v>
      </c>
      <c r="AF1660">
        <f t="shared" si="98"/>
        <v>8.2087719839483331</v>
      </c>
    </row>
    <row r="1661" spans="1:32" ht="14.4">
      <c r="A1661" s="7" t="str">
        <f t="shared" si="97"/>
        <v>Mozambique-Africa 2008</v>
      </c>
      <c r="B1661" s="7" t="s">
        <v>206</v>
      </c>
      <c r="C1661" s="8" t="s">
        <v>78</v>
      </c>
      <c r="D1661" s="9" t="s">
        <v>70</v>
      </c>
      <c r="E1661" s="14">
        <v>5.5E-2</v>
      </c>
      <c r="F1661" s="13">
        <v>9891003405</v>
      </c>
      <c r="G1661" s="14">
        <v>24</v>
      </c>
      <c r="H1661" s="14">
        <v>0.183</v>
      </c>
      <c r="I1661" s="10">
        <f t="array" ref="I1661">VLOOKUP(A1661,ENERGY!$A$2:$F$2691,5,0)</f>
        <v>9144</v>
      </c>
      <c r="J1661" s="11">
        <f t="array" ref="J1661">VLOOKUP(A1661,ENERGY!$A$2:$F$2691,6,0)</f>
        <v>2391</v>
      </c>
      <c r="K1661" s="10">
        <f t="array" ref="K1661">VLOOKUP(A1661,'HUMAN RESOURCES'!$A$2:$M$2692,5,0)</f>
        <v>4.2000000000000003E-2</v>
      </c>
      <c r="L1661" s="11">
        <f t="array" ref="L1661">VLOOKUP(A1661,'HUMAN RESOURCES'!$A$2:$M$2692,6,0)</f>
        <v>7.8E-2</v>
      </c>
      <c r="M1661" s="10">
        <f t="array" ref="M1661">VLOOKUP(A1661,'HUMAN RESOURCES'!$A$2:$M$2692,7,0)</f>
        <v>50</v>
      </c>
      <c r="N1661" s="10">
        <f t="array" ref="N1661">VLOOKUP(A1661,'HUMAN RESOURCES'!$A$2:$M$2692,8,0)</f>
        <v>47</v>
      </c>
      <c r="O1661" s="10">
        <f t="array" ref="O1661">VLOOKUP(A1661,'HUMAN RESOURCES'!$A$2:$M$2692,9,0)</f>
        <v>0.45200000000000001</v>
      </c>
      <c r="P1661" s="10">
        <f t="array" ref="P1661">VLOOKUP(A1661,'HUMAN RESOURCES'!$A$2:$M$2692,10,0)</f>
        <v>0.51600000000000001</v>
      </c>
      <c r="Q1661" s="10">
        <f t="array" ref="Q1661">VLOOKUP(A1661,'HUMAN RESOURCES'!$A$2:$M$2692,11,0)</f>
        <v>3.2000000000000001E-2</v>
      </c>
      <c r="R1661" s="10">
        <f t="array" ref="R1661">VLOOKUP(A1661,'HUMAN RESOURCES'!$A$2:$M$2692,12,0)</f>
        <v>22762525</v>
      </c>
      <c r="S1661" s="10">
        <f t="array" ref="S1661">VLOOKUP(A1661,'HUMAN RESOURCES'!$A$2:$M$2692,13,0)</f>
        <v>0.30499999999999999</v>
      </c>
      <c r="T1661" s="10">
        <f t="array" ref="T1661">VLOOKUP(A1661,TOURISM!$A$2:$F$2692,5,0)</f>
        <v>213000000</v>
      </c>
      <c r="U1661" s="10">
        <f t="array" ref="U1661">VLOOKUP(A1661,TOURISM!$A$2:$F$2692,6,0)</f>
        <v>235000000</v>
      </c>
      <c r="V1661" s="10">
        <f t="array" ref="V1661">VLOOKUP(A1661,BUSINESS!$A$2:$J$2692,5,0)</f>
        <v>0.375</v>
      </c>
      <c r="W1661" s="10">
        <f t="array" ref="W1661">VLOOKUP(A1661,BUSINESS!$A$2:$J$2692,6,0)</f>
        <v>26</v>
      </c>
      <c r="X1661" s="10">
        <f t="array" ref="X1661">VLOOKUP(A1661,BUSINESS!$A$2:$J$2692,7,0)</f>
        <v>0</v>
      </c>
      <c r="Y1661" s="10">
        <f t="array" ref="Y1661">VLOOKUP(A1661,BUSINESS!$A$2:$J$2692,8,0)</f>
        <v>230</v>
      </c>
      <c r="Z1661" s="10">
        <f t="array" ref="Z1661">VLOOKUP(A1661,BUSINESS!$A$2:$J$2692,9,0)</f>
        <v>1.6E-2</v>
      </c>
      <c r="AA1661" s="10">
        <f t="array" ref="AA1661">VLOOKUP(A1661,BUSINESS!$A$2:$J$2692,10,0)</f>
        <v>0.19400000000000001</v>
      </c>
      <c r="AB1661" s="12">
        <f t="shared" si="96"/>
        <v>434.5301501041734</v>
      </c>
      <c r="AC1661" s="10">
        <f t="shared" si="90"/>
        <v>1.0504107079508973E-4</v>
      </c>
      <c r="AD1661" s="10">
        <f t="shared" si="91"/>
        <v>4.0171290311597678E-4</v>
      </c>
      <c r="AE1661" s="10">
        <f t="shared" si="92"/>
        <v>10.323986464594768</v>
      </c>
      <c r="AF1661">
        <f t="shared" si="98"/>
        <v>9.3574856040795122</v>
      </c>
    </row>
    <row r="1662" spans="1:32" ht="14.4">
      <c r="A1662" s="7" t="str">
        <f t="shared" si="97"/>
        <v>Mozambique-Africa 2009</v>
      </c>
      <c r="B1662" s="7" t="s">
        <v>206</v>
      </c>
      <c r="C1662" s="8" t="s">
        <v>78</v>
      </c>
      <c r="D1662" s="9" t="s">
        <v>71</v>
      </c>
      <c r="E1662" s="14">
        <v>0.06</v>
      </c>
      <c r="F1662" s="13">
        <v>9674037707</v>
      </c>
      <c r="G1662" s="14">
        <v>25</v>
      </c>
      <c r="H1662" s="14">
        <v>0.157</v>
      </c>
      <c r="I1662" s="10">
        <f t="array" ref="I1662">VLOOKUP(A1662,ENERGY!$A$2:$F$2691,5,0)</f>
        <v>8489</v>
      </c>
      <c r="J1662" s="11">
        <f t="array" ref="J1662">VLOOKUP(A1662,ENERGY!$A$2:$F$2691,6,0)</f>
        <v>1822</v>
      </c>
      <c r="K1662" s="10">
        <f t="array" ref="K1662">VLOOKUP(A1662,'HUMAN RESOURCES'!$A$2:$M$2692,5,0)</f>
        <v>4.1000000000000002E-2</v>
      </c>
      <c r="L1662" s="11">
        <f t="array" ref="L1662">VLOOKUP(A1662,'HUMAN RESOURCES'!$A$2:$M$2692,6,0)</f>
        <v>7.3999999999999996E-2</v>
      </c>
      <c r="M1662" s="10">
        <f t="array" ref="M1662">VLOOKUP(A1662,'HUMAN RESOURCES'!$A$2:$M$2692,7,0)</f>
        <v>50</v>
      </c>
      <c r="N1662" s="10">
        <f t="array" ref="N1662">VLOOKUP(A1662,'HUMAN RESOURCES'!$A$2:$M$2692,8,0)</f>
        <v>48</v>
      </c>
      <c r="O1662" s="10">
        <f t="array" ref="O1662">VLOOKUP(A1662,'HUMAN RESOURCES'!$A$2:$M$2692,9,0)</f>
        <v>0.45300000000000001</v>
      </c>
      <c r="P1662" s="10">
        <f t="array" ref="P1662">VLOOKUP(A1662,'HUMAN RESOURCES'!$A$2:$M$2692,10,0)</f>
        <v>0.51500000000000001</v>
      </c>
      <c r="Q1662" s="10">
        <f t="array" ref="Q1662">VLOOKUP(A1662,'HUMAN RESOURCES'!$A$2:$M$2692,11,0)</f>
        <v>3.2000000000000001E-2</v>
      </c>
      <c r="R1662" s="10">
        <f t="array" ref="R1662">VLOOKUP(A1662,'HUMAN RESOURCES'!$A$2:$M$2692,12,0)</f>
        <v>23361025</v>
      </c>
      <c r="S1662" s="10">
        <f t="array" ref="S1662">VLOOKUP(A1662,'HUMAN RESOURCES'!$A$2:$M$2692,13,0)</f>
        <v>0.307</v>
      </c>
      <c r="T1662" s="10">
        <f t="array" ref="T1662">VLOOKUP(A1662,TOURISM!$A$2:$F$2692,5,0)</f>
        <v>217000000</v>
      </c>
      <c r="U1662" s="10">
        <f t="array" ref="U1662">VLOOKUP(A1662,TOURISM!$A$2:$F$2692,6,0)</f>
        <v>247000000</v>
      </c>
      <c r="V1662" s="10">
        <f t="array" ref="V1662">VLOOKUP(A1662,BUSINESS!$A$2:$J$2692,5,0)</f>
        <v>0.375</v>
      </c>
      <c r="W1662" s="10">
        <f t="array" ref="W1662">VLOOKUP(A1662,BUSINESS!$A$2:$J$2692,6,0)</f>
        <v>26</v>
      </c>
      <c r="X1662" s="10">
        <f t="array" ref="X1662">VLOOKUP(A1662,BUSINESS!$A$2:$J$2692,7,0)</f>
        <v>0</v>
      </c>
      <c r="Y1662" s="10">
        <f t="array" ref="Y1662">VLOOKUP(A1662,BUSINESS!$A$2:$J$2692,8,0)</f>
        <v>230</v>
      </c>
      <c r="Z1662" s="10">
        <f t="array" ref="Z1662">VLOOKUP(A1662,BUSINESS!$A$2:$J$2692,9,0)</f>
        <v>2.7E-2</v>
      </c>
      <c r="AA1662" s="10">
        <f t="array" ref="AA1662">VLOOKUP(A1662,BUSINESS!$A$2:$J$2692,10,0)</f>
        <v>0.25600000000000001</v>
      </c>
      <c r="AB1662" s="12">
        <f t="shared" si="96"/>
        <v>414.11015599700784</v>
      </c>
      <c r="AC1662" s="10">
        <f t="shared" si="90"/>
        <v>7.7993153125772516E-5</v>
      </c>
      <c r="AD1662" s="10">
        <f t="shared" si="91"/>
        <v>3.6338302792792695E-4</v>
      </c>
      <c r="AE1662" s="10">
        <f t="shared" si="92"/>
        <v>10.573166203109666</v>
      </c>
      <c r="AF1662">
        <f t="shared" si="98"/>
        <v>9.2889759760113257</v>
      </c>
    </row>
    <row r="1663" spans="1:32" ht="14.4">
      <c r="A1663" s="7" t="str">
        <f t="shared" si="97"/>
        <v>Mozambique-Africa 2010</v>
      </c>
      <c r="B1663" s="7" t="s">
        <v>206</v>
      </c>
      <c r="C1663" s="8" t="s">
        <v>78</v>
      </c>
      <c r="D1663" s="9" t="s">
        <v>72</v>
      </c>
      <c r="E1663" s="14">
        <v>5.7000000000000002E-2</v>
      </c>
      <c r="F1663" s="13">
        <v>9274448732</v>
      </c>
      <c r="G1663" s="14">
        <v>22</v>
      </c>
      <c r="H1663" s="14">
        <v>0.16300000000000001</v>
      </c>
      <c r="I1663" s="10">
        <v>8489</v>
      </c>
      <c r="J1663" s="11">
        <v>1822</v>
      </c>
      <c r="K1663" s="10">
        <f t="array" ref="K1663">VLOOKUP(A1663,'HUMAN RESOURCES'!$A$2:$M$2692,5,0)</f>
        <v>4.1000000000000002E-2</v>
      </c>
      <c r="L1663" s="11">
        <f t="array" ref="L1663">VLOOKUP(A1663,'HUMAN RESOURCES'!$A$2:$M$2692,6,0)</f>
        <v>7.1999999999999995E-2</v>
      </c>
      <c r="M1663" s="10">
        <f t="array" ref="M1663">VLOOKUP(A1663,'HUMAN RESOURCES'!$A$2:$M$2692,7,0)</f>
        <v>50</v>
      </c>
      <c r="N1663" s="10">
        <f t="array" ref="N1663">VLOOKUP(A1663,'HUMAN RESOURCES'!$A$2:$M$2692,8,0)</f>
        <v>48</v>
      </c>
      <c r="O1663" s="10">
        <f t="array" ref="O1663">VLOOKUP(A1663,'HUMAN RESOURCES'!$A$2:$M$2692,9,0)</f>
        <v>0.45300000000000001</v>
      </c>
      <c r="P1663" s="10">
        <f t="array" ref="P1663">VLOOKUP(A1663,'HUMAN RESOURCES'!$A$2:$M$2692,10,0)</f>
        <v>0.51400000000000001</v>
      </c>
      <c r="Q1663" s="10">
        <f t="array" ref="Q1663">VLOOKUP(A1663,'HUMAN RESOURCES'!$A$2:$M$2692,11,0)</f>
        <v>3.2000000000000001E-2</v>
      </c>
      <c r="R1663" s="10">
        <f t="array" ref="R1663">VLOOKUP(A1663,'HUMAN RESOURCES'!$A$2:$M$2692,12,0)</f>
        <v>23967265</v>
      </c>
      <c r="S1663" s="10">
        <f t="array" ref="S1663">VLOOKUP(A1663,'HUMAN RESOURCES'!$A$2:$M$2692,13,0)</f>
        <v>0.31</v>
      </c>
      <c r="T1663" s="10">
        <f t="array" ref="T1663">VLOOKUP(A1663,TOURISM!$A$2:$F$2692,5,0)</f>
        <v>224000000</v>
      </c>
      <c r="U1663" s="10">
        <f t="array" ref="U1663">VLOOKUP(A1663,TOURISM!$A$2:$F$2692,6,0)</f>
        <v>260000000</v>
      </c>
      <c r="V1663" s="10">
        <f t="array" ref="V1663">VLOOKUP(A1663,BUSINESS!$A$2:$J$2692,5,0)</f>
        <v>0.375</v>
      </c>
      <c r="W1663" s="10">
        <f t="array" ref="W1663">VLOOKUP(A1663,BUSINESS!$A$2:$J$2692,6,0)</f>
        <v>13</v>
      </c>
      <c r="X1663" s="10">
        <f t="array" ref="X1663">VLOOKUP(A1663,BUSINESS!$A$2:$J$2692,7,0)</f>
        <v>0</v>
      </c>
      <c r="Y1663" s="10">
        <f t="array" ref="Y1663">VLOOKUP(A1663,BUSINESS!$A$2:$J$2692,8,0)</f>
        <v>230</v>
      </c>
      <c r="Z1663" s="10">
        <f t="array" ref="Z1663">VLOOKUP(A1663,BUSINESS!$A$2:$J$2692,9,0)</f>
        <v>4.2000000000000003E-2</v>
      </c>
      <c r="AA1663" s="10">
        <f t="array" ref="AA1663">VLOOKUP(A1663,BUSINESS!$A$2:$J$2692,10,0)</f>
        <v>0.30099999999999999</v>
      </c>
      <c r="AB1663" s="12">
        <f t="shared" si="96"/>
        <v>386.96316546756589</v>
      </c>
      <c r="AC1663" s="10">
        <f t="shared" si="90"/>
        <v>7.6020355263731594E-5</v>
      </c>
      <c r="AD1663" s="10">
        <f t="shared" si="91"/>
        <v>3.5419143569364296E-4</v>
      </c>
      <c r="AE1663" s="10">
        <f t="shared" si="92"/>
        <v>10.84812973028003</v>
      </c>
      <c r="AF1663">
        <f t="shared" si="98"/>
        <v>9.3460809983951023</v>
      </c>
    </row>
    <row r="1664" spans="1:32" ht="14.4">
      <c r="A1664" s="7" t="str">
        <f t="shared" si="97"/>
        <v>Mozambique-Africa 2011</v>
      </c>
      <c r="B1664" s="7" t="s">
        <v>206</v>
      </c>
      <c r="C1664" s="8" t="s">
        <v>78</v>
      </c>
      <c r="D1664" s="9" t="s">
        <v>73</v>
      </c>
      <c r="E1664" s="14">
        <v>6.4000000000000001E-2</v>
      </c>
      <c r="F1664" s="13">
        <v>12547888400</v>
      </c>
      <c r="G1664" s="14">
        <v>33</v>
      </c>
      <c r="H1664" s="14">
        <v>0.191</v>
      </c>
      <c r="I1664" s="10">
        <f t="array" ref="I1664">VLOOKUP(A1664,ENERGY!$A$2:$F$2691,5,0)</f>
        <v>8742</v>
      </c>
      <c r="J1664" s="11">
        <f t="array" ref="J1664">VLOOKUP(A1664,ENERGY!$A$2:$F$2691,6,0)</f>
        <v>1980</v>
      </c>
      <c r="K1664" s="10">
        <f t="array" ref="K1664">VLOOKUP(A1664,'HUMAN RESOURCES'!$A$2:$M$2692,5,0)</f>
        <v>0.04</v>
      </c>
      <c r="L1664" s="11">
        <f t="array" ref="L1664">VLOOKUP(A1664,'HUMAN RESOURCES'!$A$2:$M$2692,6,0)</f>
        <v>6.8000000000000005E-2</v>
      </c>
      <c r="M1664" s="10">
        <f t="array" ref="M1664">VLOOKUP(A1664,'HUMAN RESOURCES'!$A$2:$M$2692,7,0)</f>
        <v>50</v>
      </c>
      <c r="N1664" s="10">
        <f t="array" ref="N1664">VLOOKUP(A1664,'HUMAN RESOURCES'!$A$2:$M$2692,8,0)</f>
        <v>49</v>
      </c>
      <c r="O1664" s="10">
        <f t="array" ref="O1664">VLOOKUP(A1664,'HUMAN RESOURCES'!$A$2:$M$2692,9,0)</f>
        <v>0.45400000000000001</v>
      </c>
      <c r="P1664" s="10">
        <f t="array" ref="P1664">VLOOKUP(A1664,'HUMAN RESOURCES'!$A$2:$M$2692,10,0)</f>
        <v>0.51400000000000001</v>
      </c>
      <c r="Q1664" s="10">
        <f t="array" ref="Q1664">VLOOKUP(A1664,'HUMAN RESOURCES'!$A$2:$M$2692,11,0)</f>
        <v>3.2000000000000001E-2</v>
      </c>
      <c r="R1664" s="10">
        <f t="array" ref="R1664">VLOOKUP(A1664,'HUMAN RESOURCES'!$A$2:$M$2692,12,0)</f>
        <v>24581367</v>
      </c>
      <c r="S1664" s="10">
        <f t="array" ref="S1664">VLOOKUP(A1664,'HUMAN RESOURCES'!$A$2:$M$2692,13,0)</f>
        <v>0.312</v>
      </c>
      <c r="T1664" s="10">
        <f t="array" ref="T1664">VLOOKUP(A1664,TOURISM!$A$2:$F$2692,5,0)</f>
        <v>266000000</v>
      </c>
      <c r="U1664" s="10">
        <f t="array" ref="U1664">VLOOKUP(A1664,TOURISM!$A$2:$F$2692,6,0)</f>
        <v>256000000</v>
      </c>
      <c r="V1664" s="10">
        <f t="array" ref="V1664">VLOOKUP(A1664,BUSINESS!$A$2:$J$2692,5,0)</f>
        <v>0.375</v>
      </c>
      <c r="W1664" s="10">
        <f t="array" ref="W1664">VLOOKUP(A1664,BUSINESS!$A$2:$J$2692,6,0)</f>
        <v>13</v>
      </c>
      <c r="X1664" s="10">
        <f t="array" ref="X1664">VLOOKUP(A1664,BUSINESS!$A$2:$J$2692,7,0)</f>
        <v>0</v>
      </c>
      <c r="Y1664" s="10">
        <f t="array" ref="Y1664">VLOOKUP(A1664,BUSINESS!$A$2:$J$2692,8,0)</f>
        <v>230</v>
      </c>
      <c r="Z1664" s="10">
        <f t="array" ref="Z1664">VLOOKUP(A1664,BUSINESS!$A$2:$J$2692,9,0)</f>
        <v>4.2999999999999997E-2</v>
      </c>
      <c r="AA1664" s="10">
        <f t="array" ref="AA1664">VLOOKUP(A1664,BUSINESS!$A$2:$J$2692,10,0)</f>
        <v>0.32</v>
      </c>
      <c r="AB1664" s="12">
        <f t="shared" si="96"/>
        <v>510.46340913424382</v>
      </c>
      <c r="AC1664" s="10">
        <f t="shared" si="90"/>
        <v>8.0548815694424158E-5</v>
      </c>
      <c r="AD1664" s="10">
        <f t="shared" si="91"/>
        <v>3.5563522565689696E-4</v>
      </c>
      <c r="AE1664" s="10">
        <f t="shared" si="92"/>
        <v>10.414392332208376</v>
      </c>
      <c r="AF1664">
        <f t="shared" si="98"/>
        <v>10.821204532685265</v>
      </c>
    </row>
    <row r="1665" spans="1:32" ht="14.4">
      <c r="A1665" s="7" t="str">
        <f t="shared" si="97"/>
        <v>Mozambique-Africa 2012</v>
      </c>
      <c r="B1665" s="7" t="s">
        <v>206</v>
      </c>
      <c r="C1665" s="8" t="s">
        <v>78</v>
      </c>
      <c r="D1665" s="9" t="s">
        <v>74</v>
      </c>
      <c r="E1665" s="14">
        <v>6.4000000000000001E-2</v>
      </c>
      <c r="F1665" s="13">
        <v>14376457305</v>
      </c>
      <c r="G1665" s="14">
        <v>37</v>
      </c>
      <c r="H1665" s="14">
        <v>0.16800000000000001</v>
      </c>
      <c r="I1665" s="10">
        <v>8742</v>
      </c>
      <c r="J1665" s="11">
        <v>1980</v>
      </c>
      <c r="K1665" s="10">
        <f t="array" ref="K1665">VLOOKUP(A1665,'HUMAN RESOURCES'!$A$2:$M$2692,5,0)</f>
        <v>3.9E-2</v>
      </c>
      <c r="L1665" s="11">
        <f t="array" ref="L1665">VLOOKUP(A1665,'HUMAN RESOURCES'!$A$2:$M$2692,6,0)</f>
        <v>6.4000000000000001E-2</v>
      </c>
      <c r="M1665" s="10">
        <f t="array" ref="M1665">VLOOKUP(A1665,'HUMAN RESOURCES'!$A$2:$M$2692,7,0)</f>
        <v>51</v>
      </c>
      <c r="N1665" s="10">
        <f t="array" ref="N1665">VLOOKUP(A1665,'HUMAN RESOURCES'!$A$2:$M$2692,8,0)</f>
        <v>49</v>
      </c>
      <c r="O1665" s="10">
        <f t="array" ref="O1665">VLOOKUP(A1665,'HUMAN RESOURCES'!$A$2:$M$2692,9,0)</f>
        <v>0.45400000000000001</v>
      </c>
      <c r="P1665" s="10">
        <f t="array" ref="P1665">VLOOKUP(A1665,'HUMAN RESOURCES'!$A$2:$M$2692,10,0)</f>
        <v>0.51400000000000001</v>
      </c>
      <c r="Q1665" s="10">
        <f t="array" ref="Q1665">VLOOKUP(A1665,'HUMAN RESOURCES'!$A$2:$M$2692,11,0)</f>
        <v>3.3000000000000002E-2</v>
      </c>
      <c r="R1665" s="10">
        <f t="array" ref="R1665">VLOOKUP(A1665,'HUMAN RESOURCES'!$A$2:$M$2692,12,0)</f>
        <v>25203395</v>
      </c>
      <c r="S1665" s="10">
        <f t="array" ref="S1665">VLOOKUP(A1665,'HUMAN RESOURCES'!$A$2:$M$2692,13,0)</f>
        <v>0.314</v>
      </c>
      <c r="T1665" s="10">
        <f t="array" ref="T1665">VLOOKUP(A1665,TOURISM!$A$2:$F$2692,5,0)</f>
        <v>289000000</v>
      </c>
      <c r="U1665" s="10">
        <f t="array" ref="U1665">VLOOKUP(A1665,TOURISM!$A$2:$F$2692,6,0)</f>
        <v>230000000</v>
      </c>
      <c r="V1665" s="10">
        <f t="array" ref="V1665">VLOOKUP(A1665,BUSINESS!$A$2:$J$2692,5,0)</f>
        <v>0.375</v>
      </c>
      <c r="W1665" s="10">
        <f t="array" ref="W1665">VLOOKUP(A1665,BUSINESS!$A$2:$J$2692,6,0)</f>
        <v>13</v>
      </c>
      <c r="X1665" s="10">
        <f t="array" ref="X1665">VLOOKUP(A1665,BUSINESS!$A$2:$J$2692,7,0)</f>
        <v>142</v>
      </c>
      <c r="Y1665" s="10">
        <f t="array" ref="Y1665">VLOOKUP(A1665,BUSINESS!$A$2:$J$2692,8,0)</f>
        <v>230</v>
      </c>
      <c r="Z1665" s="10">
        <f t="array" ref="Z1665">VLOOKUP(A1665,BUSINESS!$A$2:$J$2692,9,0)</f>
        <v>4.8000000000000001E-2</v>
      </c>
      <c r="AA1665" s="10">
        <f t="array" ref="AA1665">VLOOKUP(A1665,BUSINESS!$A$2:$J$2692,10,0)</f>
        <v>0.34899999999999998</v>
      </c>
      <c r="AB1665" s="12">
        <f t="shared" si="96"/>
        <v>570.41748958820824</v>
      </c>
      <c r="AC1665" s="10">
        <f t="shared" si="90"/>
        <v>7.8560844679853643E-5</v>
      </c>
      <c r="AD1665" s="10">
        <f t="shared" si="91"/>
        <v>3.468580324198387E-4</v>
      </c>
      <c r="AE1665" s="10">
        <f t="shared" si="92"/>
        <v>9.1257546850335043</v>
      </c>
      <c r="AF1665">
        <f t="shared" si="98"/>
        <v>11.466709147716012</v>
      </c>
    </row>
    <row r="1666" spans="1:32" ht="14.4">
      <c r="A1666" s="7" t="str">
        <f t="shared" si="97"/>
        <v>Myanmar-Asia 2000</v>
      </c>
      <c r="B1666" s="7" t="s">
        <v>207</v>
      </c>
      <c r="C1666" s="8" t="s">
        <v>61</v>
      </c>
      <c r="D1666" s="9" t="s">
        <v>62</v>
      </c>
      <c r="E1666" s="14">
        <v>2.1000000000000001E-2</v>
      </c>
      <c r="F1666" s="7"/>
      <c r="G1666" s="14">
        <v>3</v>
      </c>
      <c r="H1666" s="14">
        <v>0.153</v>
      </c>
      <c r="I1666" s="10">
        <f t="array" ref="I1666">VLOOKUP(A1666,ENERGY!$A$2:$F$2691,5,0)</f>
        <v>0</v>
      </c>
      <c r="J1666" s="11">
        <f t="array" ref="J1666">VLOOKUP(A1666,ENERGY!$A$2:$F$2691,6,0)</f>
        <v>0</v>
      </c>
      <c r="K1666" s="10">
        <f t="array" ref="K1666">VLOOKUP(A1666,'HUMAN RESOURCES'!$A$2:$M$2692,5,0)</f>
        <v>2.1000000000000001E-2</v>
      </c>
      <c r="L1666" s="11">
        <f t="array" ref="L1666">VLOOKUP(A1666,'HUMAN RESOURCES'!$A$2:$M$2692,6,0)</f>
        <v>5.8999999999999997E-2</v>
      </c>
      <c r="M1666" s="10">
        <f t="array" ref="M1666">VLOOKUP(A1666,'HUMAN RESOURCES'!$A$2:$M$2692,7,0)</f>
        <v>64</v>
      </c>
      <c r="N1666" s="10">
        <f t="array" ref="N1666">VLOOKUP(A1666,'HUMAN RESOURCES'!$A$2:$M$2692,8,0)</f>
        <v>60</v>
      </c>
      <c r="O1666" s="10">
        <f t="array" ref="O1666">VLOOKUP(A1666,'HUMAN RESOURCES'!$A$2:$M$2692,9,0)</f>
        <v>0.307</v>
      </c>
      <c r="P1666" s="10">
        <f t="array" ref="P1666">VLOOKUP(A1666,'HUMAN RESOURCES'!$A$2:$M$2692,10,0)</f>
        <v>0.64500000000000002</v>
      </c>
      <c r="Q1666" s="10">
        <f t="array" ref="Q1666">VLOOKUP(A1666,'HUMAN RESOURCES'!$A$2:$M$2692,11,0)</f>
        <v>4.7E-2</v>
      </c>
      <c r="R1666" s="10">
        <f t="array" ref="R1666">VLOOKUP(A1666,'HUMAN RESOURCES'!$A$2:$M$2692,12,0)</f>
        <v>48453000</v>
      </c>
      <c r="S1666" s="10">
        <f t="array" ref="S1666">VLOOKUP(A1666,'HUMAN RESOURCES'!$A$2:$M$2692,13,0)</f>
        <v>0.27</v>
      </c>
      <c r="T1666" s="10">
        <f t="array" ref="T1666">VLOOKUP(A1666,TOURISM!$A$2:$F$2692,5,0)</f>
        <v>195000000</v>
      </c>
      <c r="U1666" s="10">
        <f t="array" ref="U1666">VLOOKUP(A1666,TOURISM!$A$2:$F$2692,6,0)</f>
        <v>30000000</v>
      </c>
      <c r="V1666" s="10">
        <f t="array" ref="V1666">VLOOKUP(A1666,BUSINESS!$A$2:$J$2692,5,0)</f>
        <v>0</v>
      </c>
      <c r="W1666" s="10">
        <f t="array" ref="W1666">VLOOKUP(A1666,BUSINESS!$A$2:$J$2692,6,0)</f>
        <v>0</v>
      </c>
      <c r="X1666" s="10">
        <f t="array" ref="X1666">VLOOKUP(A1666,BUSINESS!$A$2:$J$2692,7,0)</f>
        <v>0</v>
      </c>
      <c r="Y1666" s="10">
        <f t="array" ref="Y1666">VLOOKUP(A1666,BUSINESS!$A$2:$J$2692,8,0)</f>
        <v>0</v>
      </c>
      <c r="Z1666" s="10">
        <f t="array" ref="Z1666">VLOOKUP(A1666,BUSINESS!$A$2:$J$2692,9,0)</f>
        <v>0.129</v>
      </c>
      <c r="AA1666" s="10">
        <f t="array" ref="AA1666">VLOOKUP(A1666,BUSINESS!$A$2:$J$2692,10,0)</f>
        <v>0</v>
      </c>
      <c r="AB1666" s="12">
        <f t="shared" ref="AB1666:AB1729" si="99">F1666/R1666</f>
        <v>0</v>
      </c>
      <c r="AC1666" s="10">
        <f t="shared" si="90"/>
        <v>0</v>
      </c>
      <c r="AD1666" s="10">
        <f t="shared" si="91"/>
        <v>0</v>
      </c>
      <c r="AE1666" s="10">
        <f t="shared" si="92"/>
        <v>0.61915670856293725</v>
      </c>
      <c r="AF1666">
        <f t="shared" si="98"/>
        <v>4.0245186056590923</v>
      </c>
    </row>
    <row r="1667" spans="1:32" ht="14.4">
      <c r="A1667" s="7" t="str">
        <f t="shared" ref="A1667:A1730" si="100">CONCATENATE(B1667," ",D1667)</f>
        <v>Myanmar-Asia 2001</v>
      </c>
      <c r="B1667" s="7" t="s">
        <v>207</v>
      </c>
      <c r="C1667" s="8" t="s">
        <v>61</v>
      </c>
      <c r="D1667" s="9" t="s">
        <v>63</v>
      </c>
      <c r="E1667" s="14">
        <v>2.1000000000000001E-2</v>
      </c>
      <c r="F1667" s="7"/>
      <c r="G1667" s="14">
        <v>2</v>
      </c>
      <c r="H1667" s="14">
        <v>0.15</v>
      </c>
      <c r="I1667" s="10">
        <f t="array" ref="I1667">VLOOKUP(A1667,ENERGY!$A$2:$F$2691,5,0)</f>
        <v>14056</v>
      </c>
      <c r="J1667" s="11">
        <f t="array" ref="J1667">VLOOKUP(A1667,ENERGY!$A$2:$F$2691,6,0)</f>
        <v>0</v>
      </c>
      <c r="K1667" s="10">
        <f t="array" ref="K1667">VLOOKUP(A1667,'HUMAN RESOURCES'!$A$2:$M$2692,5,0)</f>
        <v>0.02</v>
      </c>
      <c r="L1667" s="11">
        <f t="array" ref="L1667">VLOOKUP(A1667,'HUMAN RESOURCES'!$A$2:$M$2692,6,0)</f>
        <v>5.7000000000000002E-2</v>
      </c>
      <c r="M1667" s="10">
        <f t="array" ref="M1667">VLOOKUP(A1667,'HUMAN RESOURCES'!$A$2:$M$2692,7,0)</f>
        <v>64</v>
      </c>
      <c r="N1667" s="10">
        <f t="array" ref="N1667">VLOOKUP(A1667,'HUMAN RESOURCES'!$A$2:$M$2692,8,0)</f>
        <v>60</v>
      </c>
      <c r="O1667" s="10">
        <f t="array" ref="O1667">VLOOKUP(A1667,'HUMAN RESOURCES'!$A$2:$M$2692,9,0)</f>
        <v>0.30099999999999999</v>
      </c>
      <c r="P1667" s="10">
        <f t="array" ref="P1667">VLOOKUP(A1667,'HUMAN RESOURCES'!$A$2:$M$2692,10,0)</f>
        <v>0.65100000000000002</v>
      </c>
      <c r="Q1667" s="10">
        <f t="array" ref="Q1667">VLOOKUP(A1667,'HUMAN RESOURCES'!$A$2:$M$2692,11,0)</f>
        <v>4.8000000000000001E-2</v>
      </c>
      <c r="R1667" s="10">
        <f t="array" ref="R1667">VLOOKUP(A1667,'HUMAN RESOURCES'!$A$2:$M$2692,12,0)</f>
        <v>48894203</v>
      </c>
      <c r="S1667" s="10">
        <f t="array" ref="S1667">VLOOKUP(A1667,'HUMAN RESOURCES'!$A$2:$M$2692,13,0)</f>
        <v>0.27300000000000002</v>
      </c>
      <c r="T1667" s="10">
        <f t="array" ref="T1667">VLOOKUP(A1667,TOURISM!$A$2:$F$2692,5,0)</f>
        <v>132000000</v>
      </c>
      <c r="U1667" s="10">
        <f t="array" ref="U1667">VLOOKUP(A1667,TOURISM!$A$2:$F$2692,6,0)</f>
        <v>32000000</v>
      </c>
      <c r="V1667" s="10">
        <f t="array" ref="V1667">VLOOKUP(A1667,BUSINESS!$A$2:$J$2692,5,0)</f>
        <v>0</v>
      </c>
      <c r="W1667" s="10">
        <f t="array" ref="W1667">VLOOKUP(A1667,BUSINESS!$A$2:$J$2692,6,0)</f>
        <v>0</v>
      </c>
      <c r="X1667" s="10">
        <f t="array" ref="X1667">VLOOKUP(A1667,BUSINESS!$A$2:$J$2692,7,0)</f>
        <v>0</v>
      </c>
      <c r="Y1667" s="10">
        <f t="array" ref="Y1667">VLOOKUP(A1667,BUSINESS!$A$2:$J$2692,8,0)</f>
        <v>0</v>
      </c>
      <c r="Z1667" s="10">
        <f t="array" ref="Z1667">VLOOKUP(A1667,BUSINESS!$A$2:$J$2692,9,0)</f>
        <v>0</v>
      </c>
      <c r="AA1667" s="10">
        <f t="array" ref="AA1667">VLOOKUP(A1667,BUSINESS!$A$2:$J$2692,10,0)</f>
        <v>0</v>
      </c>
      <c r="AB1667" s="12">
        <f t="shared" si="99"/>
        <v>0</v>
      </c>
      <c r="AC1667" s="10">
        <f t="shared" si="90"/>
        <v>0</v>
      </c>
      <c r="AD1667" s="10">
        <f t="shared" si="91"/>
        <v>2.8747784272094588E-4</v>
      </c>
      <c r="AE1667" s="10">
        <f t="shared" si="92"/>
        <v>0.65447431467489103</v>
      </c>
      <c r="AF1667">
        <f t="shared" ref="AF1667:AF1730" si="101">T1667/R1667</f>
        <v>2.6997065480339253</v>
      </c>
    </row>
    <row r="1668" spans="1:32" ht="14.4">
      <c r="A1668" s="7" t="str">
        <f t="shared" si="100"/>
        <v>Myanmar-Asia 2002</v>
      </c>
      <c r="B1668" s="7" t="s">
        <v>207</v>
      </c>
      <c r="C1668" s="8" t="s">
        <v>61</v>
      </c>
      <c r="D1668" s="9" t="s">
        <v>64</v>
      </c>
      <c r="E1668" s="14">
        <v>2.4E-2</v>
      </c>
      <c r="F1668" s="7"/>
      <c r="G1668" s="14">
        <v>3</v>
      </c>
      <c r="H1668" s="14">
        <v>0.15</v>
      </c>
      <c r="I1668" s="10">
        <f t="array" ref="I1668">VLOOKUP(A1668,ENERGY!$A$2:$F$2691,5,0)</f>
        <v>13997</v>
      </c>
      <c r="J1668" s="11">
        <f t="array" ref="J1668">VLOOKUP(A1668,ENERGY!$A$2:$F$2691,6,0)</f>
        <v>8995</v>
      </c>
      <c r="K1668" s="10">
        <f t="array" ref="K1668">VLOOKUP(A1668,'HUMAN RESOURCES'!$A$2:$M$2692,5,0)</f>
        <v>0.02</v>
      </c>
      <c r="L1668" s="11">
        <f t="array" ref="L1668">VLOOKUP(A1668,'HUMAN RESOURCES'!$A$2:$M$2692,6,0)</f>
        <v>5.6000000000000001E-2</v>
      </c>
      <c r="M1668" s="10">
        <f t="array" ref="M1668">VLOOKUP(A1668,'HUMAN RESOURCES'!$A$2:$M$2692,7,0)</f>
        <v>65</v>
      </c>
      <c r="N1668" s="10">
        <f t="array" ref="N1668">VLOOKUP(A1668,'HUMAN RESOURCES'!$A$2:$M$2692,8,0)</f>
        <v>61</v>
      </c>
      <c r="O1668" s="10">
        <f t="array" ref="O1668">VLOOKUP(A1668,'HUMAN RESOURCES'!$A$2:$M$2692,9,0)</f>
        <v>0.29599999999999999</v>
      </c>
      <c r="P1668" s="10">
        <f t="array" ref="P1668">VLOOKUP(A1668,'HUMAN RESOURCES'!$A$2:$M$2692,10,0)</f>
        <v>0.65600000000000003</v>
      </c>
      <c r="Q1668" s="10">
        <f t="array" ref="Q1668">VLOOKUP(A1668,'HUMAN RESOURCES'!$A$2:$M$2692,11,0)</f>
        <v>4.8000000000000001E-2</v>
      </c>
      <c r="R1668" s="10">
        <f t="array" ref="R1668">VLOOKUP(A1668,'HUMAN RESOURCES'!$A$2:$M$2692,12,0)</f>
        <v>49261313</v>
      </c>
      <c r="S1668" s="10">
        <f t="array" ref="S1668">VLOOKUP(A1668,'HUMAN RESOURCES'!$A$2:$M$2692,13,0)</f>
        <v>0.27700000000000002</v>
      </c>
      <c r="T1668" s="10">
        <f t="array" ref="T1668">VLOOKUP(A1668,TOURISM!$A$2:$F$2692,5,0)</f>
        <v>136000000</v>
      </c>
      <c r="U1668" s="10">
        <f t="array" ref="U1668">VLOOKUP(A1668,TOURISM!$A$2:$F$2692,6,0)</f>
        <v>34000000</v>
      </c>
      <c r="V1668" s="10">
        <f t="array" ref="V1668">VLOOKUP(A1668,BUSINESS!$A$2:$J$2692,5,0)</f>
        <v>0</v>
      </c>
      <c r="W1668" s="10">
        <f t="array" ref="W1668">VLOOKUP(A1668,BUSINESS!$A$2:$J$2692,6,0)</f>
        <v>0</v>
      </c>
      <c r="X1668" s="10">
        <f t="array" ref="X1668">VLOOKUP(A1668,BUSINESS!$A$2:$J$2692,7,0)</f>
        <v>0</v>
      </c>
      <c r="Y1668" s="10">
        <f t="array" ref="Y1668">VLOOKUP(A1668,BUSINESS!$A$2:$J$2692,8,0)</f>
        <v>0</v>
      </c>
      <c r="Z1668" s="10">
        <f t="array" ref="Z1668">VLOOKUP(A1668,BUSINESS!$A$2:$J$2692,9,0)</f>
        <v>0</v>
      </c>
      <c r="AA1668" s="10">
        <f t="array" ref="AA1668">VLOOKUP(A1668,BUSINESS!$A$2:$J$2692,10,0)</f>
        <v>1E-3</v>
      </c>
      <c r="AB1668" s="12">
        <f t="shared" si="99"/>
        <v>0</v>
      </c>
      <c r="AC1668" s="10">
        <f t="shared" si="90"/>
        <v>1.8259765020879569E-4</v>
      </c>
      <c r="AD1668" s="10">
        <f t="shared" si="91"/>
        <v>2.8413777765119659E-4</v>
      </c>
      <c r="AE1668" s="10">
        <f t="shared" si="92"/>
        <v>0.69019678789316885</v>
      </c>
      <c r="AF1668">
        <f t="shared" si="101"/>
        <v>2.7607871515726754</v>
      </c>
    </row>
    <row r="1669" spans="1:32" ht="14.4">
      <c r="A1669" s="7" t="str">
        <f t="shared" si="100"/>
        <v>Myanmar-Asia 2003</v>
      </c>
      <c r="B1669" s="7" t="s">
        <v>207</v>
      </c>
      <c r="C1669" s="8" t="s">
        <v>61</v>
      </c>
      <c r="D1669" s="9" t="s">
        <v>65</v>
      </c>
      <c r="E1669" s="14">
        <v>2.3E-2</v>
      </c>
      <c r="F1669" s="7"/>
      <c r="G1669" s="14">
        <v>4</v>
      </c>
      <c r="H1669" s="14">
        <v>0.15</v>
      </c>
      <c r="I1669" s="10">
        <f t="array" ref="I1669">VLOOKUP(A1669,ENERGY!$A$2:$F$2691,5,0)</f>
        <v>14246</v>
      </c>
      <c r="J1669" s="11">
        <f t="array" ref="J1669">VLOOKUP(A1669,ENERGY!$A$2:$F$2691,6,0)</f>
        <v>10392</v>
      </c>
      <c r="K1669" s="10">
        <f t="array" ref="K1669">VLOOKUP(A1669,'HUMAN RESOURCES'!$A$2:$M$2692,5,0)</f>
        <v>0.02</v>
      </c>
      <c r="L1669" s="11">
        <f t="array" ref="L1669">VLOOKUP(A1669,'HUMAN RESOURCES'!$A$2:$M$2692,6,0)</f>
        <v>5.3999999999999999E-2</v>
      </c>
      <c r="M1669" s="10">
        <f t="array" ref="M1669">VLOOKUP(A1669,'HUMAN RESOURCES'!$A$2:$M$2692,7,0)</f>
        <v>65</v>
      </c>
      <c r="N1669" s="10">
        <f t="array" ref="N1669">VLOOKUP(A1669,'HUMAN RESOURCES'!$A$2:$M$2692,8,0)</f>
        <v>61</v>
      </c>
      <c r="O1669" s="10">
        <f t="array" ref="O1669">VLOOKUP(A1669,'HUMAN RESOURCES'!$A$2:$M$2692,9,0)</f>
        <v>0.28999999999999998</v>
      </c>
      <c r="P1669" s="10">
        <f t="array" ref="P1669">VLOOKUP(A1669,'HUMAN RESOURCES'!$A$2:$M$2692,10,0)</f>
        <v>0.66100000000000003</v>
      </c>
      <c r="Q1669" s="10">
        <f t="array" ref="Q1669">VLOOKUP(A1669,'HUMAN RESOURCES'!$A$2:$M$2692,11,0)</f>
        <v>4.8000000000000001E-2</v>
      </c>
      <c r="R1669" s="10">
        <f t="array" ref="R1669">VLOOKUP(A1669,'HUMAN RESOURCES'!$A$2:$M$2692,12,0)</f>
        <v>49577152</v>
      </c>
      <c r="S1669" s="10">
        <f t="array" ref="S1669">VLOOKUP(A1669,'HUMAN RESOURCES'!$A$2:$M$2692,13,0)</f>
        <v>0.28100000000000003</v>
      </c>
      <c r="T1669" s="10">
        <f t="array" ref="T1669">VLOOKUP(A1669,TOURISM!$A$2:$F$2692,5,0)</f>
        <v>70000000</v>
      </c>
      <c r="U1669" s="10">
        <f t="array" ref="U1669">VLOOKUP(A1669,TOURISM!$A$2:$F$2692,6,0)</f>
        <v>36000000</v>
      </c>
      <c r="V1669" s="10">
        <f t="array" ref="V1669">VLOOKUP(A1669,BUSINESS!$A$2:$J$2692,5,0)</f>
        <v>0</v>
      </c>
      <c r="W1669" s="10">
        <f t="array" ref="W1669">VLOOKUP(A1669,BUSINESS!$A$2:$J$2692,6,0)</f>
        <v>0</v>
      </c>
      <c r="X1669" s="10">
        <f t="array" ref="X1669">VLOOKUP(A1669,BUSINESS!$A$2:$J$2692,7,0)</f>
        <v>0</v>
      </c>
      <c r="Y1669" s="10">
        <f t="array" ref="Y1669">VLOOKUP(A1669,BUSINESS!$A$2:$J$2692,8,0)</f>
        <v>0</v>
      </c>
      <c r="Z1669" s="10">
        <f t="array" ref="Z1669">VLOOKUP(A1669,BUSINESS!$A$2:$J$2692,9,0)</f>
        <v>0</v>
      </c>
      <c r="AA1669" s="10">
        <f t="array" ref="AA1669">VLOOKUP(A1669,BUSINESS!$A$2:$J$2692,10,0)</f>
        <v>1E-3</v>
      </c>
      <c r="AB1669" s="12">
        <f t="shared" si="99"/>
        <v>0</v>
      </c>
      <c r="AC1669" s="10">
        <f t="shared" si="90"/>
        <v>2.0961268610185596E-4</v>
      </c>
      <c r="AD1669" s="10">
        <f t="shared" si="91"/>
        <v>2.8735010837250191E-4</v>
      </c>
      <c r="AE1669" s="10">
        <f t="shared" si="92"/>
        <v>0.726140944925598</v>
      </c>
      <c r="AF1669">
        <f t="shared" si="101"/>
        <v>1.4119407262442183</v>
      </c>
    </row>
    <row r="1670" spans="1:32" ht="14.4">
      <c r="A1670" s="7" t="str">
        <f t="shared" si="100"/>
        <v>Myanmar-Asia 2004</v>
      </c>
      <c r="B1670" s="7" t="s">
        <v>207</v>
      </c>
      <c r="C1670" s="8" t="s">
        <v>61</v>
      </c>
      <c r="D1670" s="9" t="s">
        <v>66</v>
      </c>
      <c r="E1670" s="14">
        <v>2.3E-2</v>
      </c>
      <c r="F1670" s="7"/>
      <c r="G1670" s="14">
        <v>5</v>
      </c>
      <c r="H1670" s="14">
        <v>0.15</v>
      </c>
      <c r="I1670" s="10">
        <f t="array" ref="I1670">VLOOKUP(A1670,ENERGY!$A$2:$F$2691,5,0)</f>
        <v>15033</v>
      </c>
      <c r="J1670" s="11">
        <f t="array" ref="J1670">VLOOKUP(A1670,ENERGY!$A$2:$F$2691,6,0)</f>
        <v>9028</v>
      </c>
      <c r="K1670" s="10">
        <f t="array" ref="K1670">VLOOKUP(A1670,'HUMAN RESOURCES'!$A$2:$M$2692,5,0)</f>
        <v>1.9E-2</v>
      </c>
      <c r="L1670" s="11">
        <f t="array" ref="L1670">VLOOKUP(A1670,'HUMAN RESOURCES'!$A$2:$M$2692,6,0)</f>
        <v>5.1999999999999998E-2</v>
      </c>
      <c r="M1670" s="10">
        <f t="array" ref="M1670">VLOOKUP(A1670,'HUMAN RESOURCES'!$A$2:$M$2692,7,0)</f>
        <v>65</v>
      </c>
      <c r="N1670" s="10">
        <f t="array" ref="N1670">VLOOKUP(A1670,'HUMAN RESOURCES'!$A$2:$M$2692,8,0)</f>
        <v>61</v>
      </c>
      <c r="O1670" s="10">
        <f t="array" ref="O1670">VLOOKUP(A1670,'HUMAN RESOURCES'!$A$2:$M$2692,9,0)</f>
        <v>0.28599999999999998</v>
      </c>
      <c r="P1670" s="10">
        <f t="array" ref="P1670">VLOOKUP(A1670,'HUMAN RESOURCES'!$A$2:$M$2692,10,0)</f>
        <v>0.66600000000000004</v>
      </c>
      <c r="Q1670" s="10">
        <f t="array" ref="Q1670">VLOOKUP(A1670,'HUMAN RESOURCES'!$A$2:$M$2692,11,0)</f>
        <v>4.9000000000000002E-2</v>
      </c>
      <c r="R1670" s="10">
        <f t="array" ref="R1670">VLOOKUP(A1670,'HUMAN RESOURCES'!$A$2:$M$2692,12,0)</f>
        <v>49875169</v>
      </c>
      <c r="S1670" s="10">
        <f t="array" ref="S1670">VLOOKUP(A1670,'HUMAN RESOURCES'!$A$2:$M$2692,13,0)</f>
        <v>0.28499999999999998</v>
      </c>
      <c r="T1670" s="10">
        <f t="array" ref="T1670">VLOOKUP(A1670,TOURISM!$A$2:$F$2692,5,0)</f>
        <v>97000000</v>
      </c>
      <c r="U1670" s="10">
        <f t="array" ref="U1670">VLOOKUP(A1670,TOURISM!$A$2:$F$2692,6,0)</f>
        <v>32000000</v>
      </c>
      <c r="V1670" s="10">
        <f t="array" ref="V1670">VLOOKUP(A1670,BUSINESS!$A$2:$J$2692,5,0)</f>
        <v>0</v>
      </c>
      <c r="W1670" s="10">
        <f t="array" ref="W1670">VLOOKUP(A1670,BUSINESS!$A$2:$J$2692,6,0)</f>
        <v>0</v>
      </c>
      <c r="X1670" s="10">
        <f t="array" ref="X1670">VLOOKUP(A1670,BUSINESS!$A$2:$J$2692,7,0)</f>
        <v>0</v>
      </c>
      <c r="Y1670" s="10">
        <f t="array" ref="Y1670">VLOOKUP(A1670,BUSINESS!$A$2:$J$2692,8,0)</f>
        <v>0</v>
      </c>
      <c r="Z1670" s="10">
        <f t="array" ref="Z1670">VLOOKUP(A1670,BUSINESS!$A$2:$J$2692,9,0)</f>
        <v>0</v>
      </c>
      <c r="AA1670" s="10">
        <f t="array" ref="AA1670">VLOOKUP(A1670,BUSINESS!$A$2:$J$2692,10,0)</f>
        <v>2E-3</v>
      </c>
      <c r="AB1670" s="12">
        <f t="shared" si="99"/>
        <v>0</v>
      </c>
      <c r="AC1670" s="10">
        <f t="shared" si="90"/>
        <v>1.8101191797465388E-4</v>
      </c>
      <c r="AD1670" s="10">
        <f t="shared" si="91"/>
        <v>3.0141251250697515E-4</v>
      </c>
      <c r="AE1670" s="10">
        <f t="shared" si="92"/>
        <v>0.64160183597573373</v>
      </c>
      <c r="AF1670">
        <f t="shared" si="101"/>
        <v>1.944855565301443</v>
      </c>
    </row>
    <row r="1671" spans="1:32" ht="14.4">
      <c r="A1671" s="7" t="str">
        <f t="shared" si="100"/>
        <v>Myanmar-Asia 2005</v>
      </c>
      <c r="B1671" s="7" t="s">
        <v>207</v>
      </c>
      <c r="C1671" s="8" t="s">
        <v>61</v>
      </c>
      <c r="D1671" s="9" t="s">
        <v>67</v>
      </c>
      <c r="E1671" s="14">
        <v>2.1000000000000001E-2</v>
      </c>
      <c r="F1671" s="7"/>
      <c r="G1671" s="14">
        <v>5</v>
      </c>
      <c r="H1671" s="14">
        <v>0.15</v>
      </c>
      <c r="I1671" s="10">
        <f t="array" ref="I1671">VLOOKUP(A1671,ENERGY!$A$2:$F$2691,5,0)</f>
        <v>12968</v>
      </c>
      <c r="J1671" s="11">
        <f t="array" ref="J1671">VLOOKUP(A1671,ENERGY!$A$2:$F$2691,6,0)</f>
        <v>9208</v>
      </c>
      <c r="K1671" s="10">
        <f t="array" ref="K1671">VLOOKUP(A1671,'HUMAN RESOURCES'!$A$2:$M$2692,5,0)</f>
        <v>1.9E-2</v>
      </c>
      <c r="L1671" s="11">
        <f t="array" ref="L1671">VLOOKUP(A1671,'HUMAN RESOURCES'!$A$2:$M$2692,6,0)</f>
        <v>5.0999999999999997E-2</v>
      </c>
      <c r="M1671" s="10">
        <f t="array" ref="M1671">VLOOKUP(A1671,'HUMAN RESOURCES'!$A$2:$M$2692,7,0)</f>
        <v>66</v>
      </c>
      <c r="N1671" s="10">
        <f t="array" ref="N1671">VLOOKUP(A1671,'HUMAN RESOURCES'!$A$2:$M$2692,8,0)</f>
        <v>61</v>
      </c>
      <c r="O1671" s="10">
        <f t="array" ref="O1671">VLOOKUP(A1671,'HUMAN RESOURCES'!$A$2:$M$2692,9,0)</f>
        <v>0.28100000000000003</v>
      </c>
      <c r="P1671" s="10">
        <f t="array" ref="P1671">VLOOKUP(A1671,'HUMAN RESOURCES'!$A$2:$M$2692,10,0)</f>
        <v>0.67</v>
      </c>
      <c r="Q1671" s="10">
        <f t="array" ref="Q1671">VLOOKUP(A1671,'HUMAN RESOURCES'!$A$2:$M$2692,11,0)</f>
        <v>4.9000000000000002E-2</v>
      </c>
      <c r="R1671" s="10">
        <f t="array" ref="R1671">VLOOKUP(A1671,'HUMAN RESOURCES'!$A$2:$M$2692,12,0)</f>
        <v>50181020</v>
      </c>
      <c r="S1671" s="10">
        <f t="array" ref="S1671">VLOOKUP(A1671,'HUMAN RESOURCES'!$A$2:$M$2692,13,0)</f>
        <v>0.28899999999999998</v>
      </c>
      <c r="T1671" s="10">
        <f t="array" ref="T1671">VLOOKUP(A1671,TOURISM!$A$2:$F$2692,5,0)</f>
        <v>83000000</v>
      </c>
      <c r="U1671" s="10">
        <f t="array" ref="U1671">VLOOKUP(A1671,TOURISM!$A$2:$F$2692,6,0)</f>
        <v>34000000</v>
      </c>
      <c r="V1671" s="10">
        <f t="array" ref="V1671">VLOOKUP(A1671,BUSINESS!$A$2:$J$2692,5,0)</f>
        <v>0</v>
      </c>
      <c r="W1671" s="10">
        <f t="array" ref="W1671">VLOOKUP(A1671,BUSINESS!$A$2:$J$2692,6,0)</f>
        <v>0</v>
      </c>
      <c r="X1671" s="10">
        <f t="array" ref="X1671">VLOOKUP(A1671,BUSINESS!$A$2:$J$2692,7,0)</f>
        <v>0</v>
      </c>
      <c r="Y1671" s="10">
        <f t="array" ref="Y1671">VLOOKUP(A1671,BUSINESS!$A$2:$J$2692,8,0)</f>
        <v>0</v>
      </c>
      <c r="Z1671" s="10">
        <f t="array" ref="Z1671">VLOOKUP(A1671,BUSINESS!$A$2:$J$2692,9,0)</f>
        <v>1E-3</v>
      </c>
      <c r="AA1671" s="10">
        <f t="array" ref="AA1671">VLOOKUP(A1671,BUSINESS!$A$2:$J$2692,10,0)</f>
        <v>3.0000000000000001E-3</v>
      </c>
      <c r="AB1671" s="12">
        <f t="shared" si="99"/>
        <v>0</v>
      </c>
      <c r="AC1671" s="10">
        <f t="shared" si="90"/>
        <v>1.834956722681205E-4</v>
      </c>
      <c r="AD1671" s="10">
        <f t="shared" si="91"/>
        <v>2.5842440030114969E-4</v>
      </c>
      <c r="AE1671" s="10">
        <f t="shared" si="92"/>
        <v>0.67754700880930674</v>
      </c>
      <c r="AF1671">
        <f t="shared" si="101"/>
        <v>1.6540118156227195</v>
      </c>
    </row>
    <row r="1672" spans="1:32" ht="14.4">
      <c r="A1672" s="7" t="str">
        <f t="shared" si="100"/>
        <v>Myanmar-Asia 2006</v>
      </c>
      <c r="B1672" s="7" t="s">
        <v>207</v>
      </c>
      <c r="C1672" s="8" t="s">
        <v>61</v>
      </c>
      <c r="D1672" s="9" t="s">
        <v>68</v>
      </c>
      <c r="E1672" s="14">
        <v>0.02</v>
      </c>
      <c r="F1672" s="7"/>
      <c r="G1672" s="14">
        <v>5</v>
      </c>
      <c r="H1672" s="14">
        <v>0.161</v>
      </c>
      <c r="I1672" s="10">
        <f t="array" ref="I1672">VLOOKUP(A1672,ENERGY!$A$2:$F$2691,5,0)</f>
        <v>14764</v>
      </c>
      <c r="J1672" s="11">
        <f t="array" ref="J1672">VLOOKUP(A1672,ENERGY!$A$2:$F$2691,6,0)</f>
        <v>12435</v>
      </c>
      <c r="K1672" s="10">
        <f t="array" ref="K1672">VLOOKUP(A1672,'HUMAN RESOURCES'!$A$2:$M$2692,5,0)</f>
        <v>1.9E-2</v>
      </c>
      <c r="L1672" s="11">
        <f t="array" ref="L1672">VLOOKUP(A1672,'HUMAN RESOURCES'!$A$2:$M$2692,6,0)</f>
        <v>4.9000000000000002E-2</v>
      </c>
      <c r="M1672" s="10">
        <f t="array" ref="M1672">VLOOKUP(A1672,'HUMAN RESOURCES'!$A$2:$M$2692,7,0)</f>
        <v>66</v>
      </c>
      <c r="N1672" s="10">
        <f t="array" ref="N1672">VLOOKUP(A1672,'HUMAN RESOURCES'!$A$2:$M$2692,8,0)</f>
        <v>62</v>
      </c>
      <c r="O1672" s="10">
        <f t="array" ref="O1672">VLOOKUP(A1672,'HUMAN RESOURCES'!$A$2:$M$2692,9,0)</f>
        <v>0.27700000000000002</v>
      </c>
      <c r="P1672" s="10">
        <f t="array" ref="P1672">VLOOKUP(A1672,'HUMAN RESOURCES'!$A$2:$M$2692,10,0)</f>
        <v>0.67400000000000004</v>
      </c>
      <c r="Q1672" s="10">
        <f t="array" ref="Q1672">VLOOKUP(A1672,'HUMAN RESOURCES'!$A$2:$M$2692,11,0)</f>
        <v>0.05</v>
      </c>
      <c r="R1672" s="10">
        <f t="array" ref="R1672">VLOOKUP(A1672,'HUMAN RESOURCES'!$A$2:$M$2692,12,0)</f>
        <v>50500070</v>
      </c>
      <c r="S1672" s="10">
        <f t="array" ref="S1672">VLOOKUP(A1672,'HUMAN RESOURCES'!$A$2:$M$2692,13,0)</f>
        <v>0.29399999999999998</v>
      </c>
      <c r="T1672" s="10">
        <f t="array" ref="T1672">VLOOKUP(A1672,TOURISM!$A$2:$F$2692,5,0)</f>
        <v>59000000</v>
      </c>
      <c r="U1672" s="10">
        <f t="array" ref="U1672">VLOOKUP(A1672,TOURISM!$A$2:$F$2692,6,0)</f>
        <v>40000000</v>
      </c>
      <c r="V1672" s="10">
        <f t="array" ref="V1672">VLOOKUP(A1672,BUSINESS!$A$2:$J$2692,5,0)</f>
        <v>0</v>
      </c>
      <c r="W1672" s="10">
        <f t="array" ref="W1672">VLOOKUP(A1672,BUSINESS!$A$2:$J$2692,6,0)</f>
        <v>0</v>
      </c>
      <c r="X1672" s="10">
        <f t="array" ref="X1672">VLOOKUP(A1672,BUSINESS!$A$2:$J$2692,7,0)</f>
        <v>0</v>
      </c>
      <c r="Y1672" s="10">
        <f t="array" ref="Y1672">VLOOKUP(A1672,BUSINESS!$A$2:$J$2692,8,0)</f>
        <v>0</v>
      </c>
      <c r="Z1672" s="10">
        <f t="array" ref="Z1672">VLOOKUP(A1672,BUSINESS!$A$2:$J$2692,9,0)</f>
        <v>2E-3</v>
      </c>
      <c r="AA1672" s="10">
        <f t="array" ref="AA1672">VLOOKUP(A1672,BUSINESS!$A$2:$J$2692,10,0)</f>
        <v>4.0000000000000001E-3</v>
      </c>
      <c r="AB1672" s="12">
        <f t="shared" si="99"/>
        <v>0</v>
      </c>
      <c r="AC1672" s="10">
        <f t="shared" si="90"/>
        <v>2.4623728244337089E-4</v>
      </c>
      <c r="AD1672" s="10">
        <f t="shared" si="91"/>
        <v>2.9235603039758161E-4</v>
      </c>
      <c r="AE1672" s="10">
        <f t="shared" si="92"/>
        <v>0.79207810999073858</v>
      </c>
      <c r="AF1672">
        <f t="shared" si="101"/>
        <v>1.1683152122363394</v>
      </c>
    </row>
    <row r="1673" spans="1:32" ht="14.4">
      <c r="A1673" s="7" t="str">
        <f t="shared" si="100"/>
        <v>Myanmar-Asia 2007</v>
      </c>
      <c r="B1673" s="7" t="s">
        <v>207</v>
      </c>
      <c r="C1673" s="8" t="s">
        <v>61</v>
      </c>
      <c r="D1673" s="9" t="s">
        <v>69</v>
      </c>
      <c r="E1673" s="14">
        <v>1.9E-2</v>
      </c>
      <c r="F1673" s="7"/>
      <c r="G1673" s="14">
        <v>7</v>
      </c>
      <c r="H1673" s="14">
        <v>0.17</v>
      </c>
      <c r="I1673" s="10">
        <v>14764</v>
      </c>
      <c r="J1673" s="11">
        <v>12435</v>
      </c>
      <c r="K1673" s="10">
        <f t="array" ref="K1673">VLOOKUP(A1673,'HUMAN RESOURCES'!$A$2:$M$2692,5,0)</f>
        <v>1.9E-2</v>
      </c>
      <c r="L1673" s="11">
        <f t="array" ref="L1673">VLOOKUP(A1673,'HUMAN RESOURCES'!$A$2:$M$2692,6,0)</f>
        <v>4.8000000000000001E-2</v>
      </c>
      <c r="M1673" s="10">
        <f t="array" ref="M1673">VLOOKUP(A1673,'HUMAN RESOURCES'!$A$2:$M$2692,7,0)</f>
        <v>66</v>
      </c>
      <c r="N1673" s="10">
        <f t="array" ref="N1673">VLOOKUP(A1673,'HUMAN RESOURCES'!$A$2:$M$2692,8,0)</f>
        <v>62</v>
      </c>
      <c r="O1673" s="10">
        <f t="array" ref="O1673">VLOOKUP(A1673,'HUMAN RESOURCES'!$A$2:$M$2692,9,0)</f>
        <v>0.27200000000000002</v>
      </c>
      <c r="P1673" s="10">
        <f t="array" ref="P1673">VLOOKUP(A1673,'HUMAN RESOURCES'!$A$2:$M$2692,10,0)</f>
        <v>0.67800000000000005</v>
      </c>
      <c r="Q1673" s="10">
        <f t="array" ref="Q1673">VLOOKUP(A1673,'HUMAN RESOURCES'!$A$2:$M$2692,11,0)</f>
        <v>0.05</v>
      </c>
      <c r="R1673" s="10">
        <f t="array" ref="R1673">VLOOKUP(A1673,'HUMAN RESOURCES'!$A$2:$M$2692,12,0)</f>
        <v>50828959</v>
      </c>
      <c r="S1673" s="10">
        <f t="array" ref="S1673">VLOOKUP(A1673,'HUMAN RESOURCES'!$A$2:$M$2692,13,0)</f>
        <v>0.29899999999999999</v>
      </c>
      <c r="T1673" s="10">
        <f t="array" ref="T1673">VLOOKUP(A1673,TOURISM!$A$2:$F$2692,5,0)</f>
        <v>97000000</v>
      </c>
      <c r="U1673" s="10">
        <f t="array" ref="U1673">VLOOKUP(A1673,TOURISM!$A$2:$F$2692,6,0)</f>
        <v>39000000</v>
      </c>
      <c r="V1673" s="10">
        <f t="array" ref="V1673">VLOOKUP(A1673,BUSINESS!$A$2:$J$2692,5,0)</f>
        <v>0</v>
      </c>
      <c r="W1673" s="10">
        <f t="array" ref="W1673">VLOOKUP(A1673,BUSINESS!$A$2:$J$2692,6,0)</f>
        <v>0</v>
      </c>
      <c r="X1673" s="10">
        <f t="array" ref="X1673">VLOOKUP(A1673,BUSINESS!$A$2:$J$2692,7,0)</f>
        <v>0</v>
      </c>
      <c r="Y1673" s="10">
        <f t="array" ref="Y1673">VLOOKUP(A1673,BUSINESS!$A$2:$J$2692,8,0)</f>
        <v>0</v>
      </c>
      <c r="Z1673" s="10">
        <f t="array" ref="Z1673">VLOOKUP(A1673,BUSINESS!$A$2:$J$2692,9,0)</f>
        <v>2E-3</v>
      </c>
      <c r="AA1673" s="10">
        <f t="array" ref="AA1673">VLOOKUP(A1673,BUSINESS!$A$2:$J$2692,10,0)</f>
        <v>5.0000000000000001E-3</v>
      </c>
      <c r="AB1673" s="12">
        <f t="shared" si="99"/>
        <v>0</v>
      </c>
      <c r="AC1673" s="10">
        <f t="shared" si="90"/>
        <v>2.4464400303771713E-4</v>
      </c>
      <c r="AD1673" s="10">
        <f t="shared" si="91"/>
        <v>2.9046433943295986E-4</v>
      </c>
      <c r="AE1673" s="10">
        <f t="shared" si="92"/>
        <v>0.76727914101093431</v>
      </c>
      <c r="AF1673">
        <f t="shared" si="101"/>
        <v>1.908360940463093</v>
      </c>
    </row>
    <row r="1674" spans="1:32" ht="14.4">
      <c r="A1674" s="7" t="str">
        <f t="shared" si="100"/>
        <v>Myanmar-Asia 2008</v>
      </c>
      <c r="B1674" s="7" t="s">
        <v>207</v>
      </c>
      <c r="C1674" s="8" t="s">
        <v>61</v>
      </c>
      <c r="D1674" s="9" t="s">
        <v>70</v>
      </c>
      <c r="E1674" s="14">
        <v>0.02</v>
      </c>
      <c r="F1674" s="7"/>
      <c r="G1674" s="14">
        <v>10</v>
      </c>
      <c r="H1674" s="14">
        <v>0.17</v>
      </c>
      <c r="I1674" s="10">
        <f t="array" ref="I1674">VLOOKUP(A1674,ENERGY!$A$2:$F$2691,5,0)</f>
        <v>15595</v>
      </c>
      <c r="J1674" s="11">
        <f t="array" ref="J1674">VLOOKUP(A1674,ENERGY!$A$2:$F$2691,6,0)</f>
        <v>12636</v>
      </c>
      <c r="K1674" s="10">
        <f t="array" ref="K1674">VLOOKUP(A1674,'HUMAN RESOURCES'!$A$2:$M$2692,5,0)</f>
        <v>1.7999999999999999E-2</v>
      </c>
      <c r="L1674" s="11">
        <f t="array" ref="L1674">VLOOKUP(A1674,'HUMAN RESOURCES'!$A$2:$M$2692,6,0)</f>
        <v>4.5999999999999999E-2</v>
      </c>
      <c r="M1674" s="10">
        <f t="array" ref="M1674">VLOOKUP(A1674,'HUMAN RESOURCES'!$A$2:$M$2692,7,0)</f>
        <v>66</v>
      </c>
      <c r="N1674" s="10">
        <f t="array" ref="N1674">VLOOKUP(A1674,'HUMAN RESOURCES'!$A$2:$M$2692,8,0)</f>
        <v>62</v>
      </c>
      <c r="O1674" s="10">
        <f t="array" ref="O1674">VLOOKUP(A1674,'HUMAN RESOURCES'!$A$2:$M$2692,9,0)</f>
        <v>0.26800000000000002</v>
      </c>
      <c r="P1674" s="10">
        <f t="array" ref="P1674">VLOOKUP(A1674,'HUMAN RESOURCES'!$A$2:$M$2692,10,0)</f>
        <v>0.68100000000000005</v>
      </c>
      <c r="Q1674" s="10">
        <f t="array" ref="Q1674">VLOOKUP(A1674,'HUMAN RESOURCES'!$A$2:$M$2692,11,0)</f>
        <v>0.05</v>
      </c>
      <c r="R1674" s="10">
        <f t="array" ref="R1674">VLOOKUP(A1674,'HUMAN RESOURCES'!$A$2:$M$2692,12,0)</f>
        <v>51174018</v>
      </c>
      <c r="S1674" s="10">
        <f t="array" ref="S1674">VLOOKUP(A1674,'HUMAN RESOURCES'!$A$2:$M$2692,13,0)</f>
        <v>0.30399999999999999</v>
      </c>
      <c r="T1674" s="10">
        <f t="array" ref="T1674">VLOOKUP(A1674,TOURISM!$A$2:$F$2692,5,0)</f>
        <v>80000000</v>
      </c>
      <c r="U1674" s="10">
        <f t="array" ref="U1674">VLOOKUP(A1674,TOURISM!$A$2:$F$2692,6,0)</f>
        <v>50000000</v>
      </c>
      <c r="V1674" s="10">
        <f t="array" ref="V1674">VLOOKUP(A1674,BUSINESS!$A$2:$J$2692,5,0)</f>
        <v>0</v>
      </c>
      <c r="W1674" s="10">
        <f t="array" ref="W1674">VLOOKUP(A1674,BUSINESS!$A$2:$J$2692,6,0)</f>
        <v>0</v>
      </c>
      <c r="X1674" s="10">
        <f t="array" ref="X1674">VLOOKUP(A1674,BUSINESS!$A$2:$J$2692,7,0)</f>
        <v>0</v>
      </c>
      <c r="Y1674" s="10">
        <f t="array" ref="Y1674">VLOOKUP(A1674,BUSINESS!$A$2:$J$2692,8,0)</f>
        <v>0</v>
      </c>
      <c r="Z1674" s="10">
        <f t="array" ref="Z1674">VLOOKUP(A1674,BUSINESS!$A$2:$J$2692,9,0)</f>
        <v>2E-3</v>
      </c>
      <c r="AA1674" s="10">
        <f t="array" ref="AA1674">VLOOKUP(A1674,BUSINESS!$A$2:$J$2692,10,0)</f>
        <v>7.0000000000000001E-3</v>
      </c>
      <c r="AB1674" s="12">
        <f t="shared" si="99"/>
        <v>0</v>
      </c>
      <c r="AC1674" s="10">
        <f t="shared" si="90"/>
        <v>2.4692217836012019E-4</v>
      </c>
      <c r="AD1674" s="10">
        <f t="shared" si="91"/>
        <v>3.0474448967442814E-4</v>
      </c>
      <c r="AE1674" s="10">
        <f t="shared" si="92"/>
        <v>0.97705831893051664</v>
      </c>
      <c r="AF1674">
        <f t="shared" si="101"/>
        <v>1.5632933102888267</v>
      </c>
    </row>
    <row r="1675" spans="1:32" ht="14.4">
      <c r="A1675" s="7" t="str">
        <f t="shared" si="100"/>
        <v>Myanmar-Asia 2009</v>
      </c>
      <c r="B1675" s="7" t="s">
        <v>207</v>
      </c>
      <c r="C1675" s="8" t="s">
        <v>61</v>
      </c>
      <c r="D1675" s="9" t="s">
        <v>71</v>
      </c>
      <c r="E1675" s="14">
        <v>2.1000000000000001E-2</v>
      </c>
      <c r="F1675" s="7"/>
      <c r="G1675" s="14">
        <v>13</v>
      </c>
      <c r="H1675" s="14">
        <v>0.17</v>
      </c>
      <c r="I1675" s="10">
        <f t="array" ref="I1675">VLOOKUP(A1675,ENERGY!$A$2:$F$2691,5,0)</f>
        <v>14817</v>
      </c>
      <c r="J1675" s="11">
        <f t="array" ref="J1675">VLOOKUP(A1675,ENERGY!$A$2:$F$2691,6,0)</f>
        <v>11613</v>
      </c>
      <c r="K1675" s="10">
        <f t="array" ref="K1675">VLOOKUP(A1675,'HUMAN RESOURCES'!$A$2:$M$2692,5,0)</f>
        <v>1.7999999999999999E-2</v>
      </c>
      <c r="L1675" s="11">
        <f t="array" ref="L1675">VLOOKUP(A1675,'HUMAN RESOURCES'!$A$2:$M$2692,6,0)</f>
        <v>4.4999999999999998E-2</v>
      </c>
      <c r="M1675" s="10">
        <f t="array" ref="M1675">VLOOKUP(A1675,'HUMAN RESOURCES'!$A$2:$M$2692,7,0)</f>
        <v>66</v>
      </c>
      <c r="N1675" s="10">
        <f t="array" ref="N1675">VLOOKUP(A1675,'HUMAN RESOURCES'!$A$2:$M$2692,8,0)</f>
        <v>62</v>
      </c>
      <c r="O1675" s="10">
        <f t="array" ref="O1675">VLOOKUP(A1675,'HUMAN RESOURCES'!$A$2:$M$2692,9,0)</f>
        <v>0.26500000000000001</v>
      </c>
      <c r="P1675" s="10">
        <f t="array" ref="P1675">VLOOKUP(A1675,'HUMAN RESOURCES'!$A$2:$M$2692,10,0)</f>
        <v>0.68500000000000005</v>
      </c>
      <c r="Q1675" s="10">
        <f t="array" ref="Q1675">VLOOKUP(A1675,'HUMAN RESOURCES'!$A$2:$M$2692,11,0)</f>
        <v>5.0999999999999997E-2</v>
      </c>
      <c r="R1675" s="10">
        <f t="array" ref="R1675">VLOOKUP(A1675,'HUMAN RESOURCES'!$A$2:$M$2692,12,0)</f>
        <v>51540490</v>
      </c>
      <c r="S1675" s="10">
        <f t="array" ref="S1675">VLOOKUP(A1675,'HUMAN RESOURCES'!$A$2:$M$2692,13,0)</f>
        <v>0.309</v>
      </c>
      <c r="T1675" s="10">
        <f t="array" ref="T1675">VLOOKUP(A1675,TOURISM!$A$2:$F$2692,5,0)</f>
        <v>75000000</v>
      </c>
      <c r="U1675" s="10">
        <f t="array" ref="U1675">VLOOKUP(A1675,TOURISM!$A$2:$F$2692,6,0)</f>
        <v>52000000</v>
      </c>
      <c r="V1675" s="10">
        <f t="array" ref="V1675">VLOOKUP(A1675,BUSINESS!$A$2:$J$2692,5,0)</f>
        <v>0</v>
      </c>
      <c r="W1675" s="10">
        <f t="array" ref="W1675">VLOOKUP(A1675,BUSINESS!$A$2:$J$2692,6,0)</f>
        <v>0</v>
      </c>
      <c r="X1675" s="10">
        <f t="array" ref="X1675">VLOOKUP(A1675,BUSINESS!$A$2:$J$2692,7,0)</f>
        <v>0</v>
      </c>
      <c r="Y1675" s="10">
        <f t="array" ref="Y1675">VLOOKUP(A1675,BUSINESS!$A$2:$J$2692,8,0)</f>
        <v>0</v>
      </c>
      <c r="Z1675" s="10">
        <f t="array" ref="Z1675">VLOOKUP(A1675,BUSINESS!$A$2:$J$2692,9,0)</f>
        <v>2E-3</v>
      </c>
      <c r="AA1675" s="10">
        <f t="array" ref="AA1675">VLOOKUP(A1675,BUSINESS!$A$2:$J$2692,10,0)</f>
        <v>0.01</v>
      </c>
      <c r="AB1675" s="12">
        <f t="shared" si="99"/>
        <v>0</v>
      </c>
      <c r="AC1675" s="10">
        <f t="shared" si="90"/>
        <v>2.2531799755881249E-4</v>
      </c>
      <c r="AD1675" s="10">
        <f t="shared" si="91"/>
        <v>2.8748271504597646E-4</v>
      </c>
      <c r="AE1675" s="10">
        <f t="shared" si="92"/>
        <v>1.0089155147729485</v>
      </c>
      <c r="AF1675">
        <f t="shared" si="101"/>
        <v>1.4551666078455987</v>
      </c>
    </row>
    <row r="1676" spans="1:32" ht="14.4">
      <c r="A1676" s="7" t="str">
        <f t="shared" si="100"/>
        <v>Myanmar-Asia 2010</v>
      </c>
      <c r="B1676" s="7" t="s">
        <v>207</v>
      </c>
      <c r="C1676" s="8" t="s">
        <v>61</v>
      </c>
      <c r="D1676" s="9" t="s">
        <v>72</v>
      </c>
      <c r="E1676" s="14">
        <v>1.9E-2</v>
      </c>
      <c r="F1676" s="7"/>
      <c r="G1676" s="14">
        <v>15</v>
      </c>
      <c r="H1676" s="14">
        <v>0.17</v>
      </c>
      <c r="I1676" s="10">
        <v>14817</v>
      </c>
      <c r="J1676" s="11">
        <v>11613</v>
      </c>
      <c r="K1676" s="10">
        <f t="array" ref="K1676">VLOOKUP(A1676,'HUMAN RESOURCES'!$A$2:$M$2692,5,0)</f>
        <v>1.7999999999999999E-2</v>
      </c>
      <c r="L1676" s="11">
        <f t="array" ref="L1676">VLOOKUP(A1676,'HUMAN RESOURCES'!$A$2:$M$2692,6,0)</f>
        <v>4.3999999999999997E-2</v>
      </c>
      <c r="M1676" s="10">
        <f t="array" ref="M1676">VLOOKUP(A1676,'HUMAN RESOURCES'!$A$2:$M$2692,7,0)</f>
        <v>67</v>
      </c>
      <c r="N1676" s="10">
        <f t="array" ref="N1676">VLOOKUP(A1676,'HUMAN RESOURCES'!$A$2:$M$2692,8,0)</f>
        <v>63</v>
      </c>
      <c r="O1676" s="10">
        <f t="array" ref="O1676">VLOOKUP(A1676,'HUMAN RESOURCES'!$A$2:$M$2692,9,0)</f>
        <v>0.26100000000000001</v>
      </c>
      <c r="P1676" s="10">
        <f t="array" ref="P1676">VLOOKUP(A1676,'HUMAN RESOURCES'!$A$2:$M$2692,10,0)</f>
        <v>0.68799999999999994</v>
      </c>
      <c r="Q1676" s="10">
        <f t="array" ref="Q1676">VLOOKUP(A1676,'HUMAN RESOURCES'!$A$2:$M$2692,11,0)</f>
        <v>5.0999999999999997E-2</v>
      </c>
      <c r="R1676" s="10">
        <f t="array" ref="R1676">VLOOKUP(A1676,'HUMAN RESOURCES'!$A$2:$M$2692,12,0)</f>
        <v>51931231</v>
      </c>
      <c r="S1676" s="10">
        <f t="array" ref="S1676">VLOOKUP(A1676,'HUMAN RESOURCES'!$A$2:$M$2692,13,0)</f>
        <v>0.314</v>
      </c>
      <c r="T1676" s="10">
        <f t="array" ref="T1676">VLOOKUP(A1676,TOURISM!$A$2:$F$2692,5,0)</f>
        <v>91000000</v>
      </c>
      <c r="U1676" s="10">
        <f t="array" ref="U1676">VLOOKUP(A1676,TOURISM!$A$2:$F$2692,6,0)</f>
        <v>53000000</v>
      </c>
      <c r="V1676" s="10">
        <f t="array" ref="V1676">VLOOKUP(A1676,BUSINESS!$A$2:$J$2692,5,0)</f>
        <v>0</v>
      </c>
      <c r="W1676" s="10">
        <f t="array" ref="W1676">VLOOKUP(A1676,BUSINESS!$A$2:$J$2692,6,0)</f>
        <v>0</v>
      </c>
      <c r="X1676" s="10">
        <f t="array" ref="X1676">VLOOKUP(A1676,BUSINESS!$A$2:$J$2692,7,0)</f>
        <v>0</v>
      </c>
      <c r="Y1676" s="10">
        <f t="array" ref="Y1676">VLOOKUP(A1676,BUSINESS!$A$2:$J$2692,8,0)</f>
        <v>0</v>
      </c>
      <c r="Z1676" s="10">
        <f t="array" ref="Z1676">VLOOKUP(A1676,BUSINESS!$A$2:$J$2692,9,0)</f>
        <v>3.0000000000000001E-3</v>
      </c>
      <c r="AA1676" s="10">
        <f t="array" ref="AA1676">VLOOKUP(A1676,BUSINESS!$A$2:$J$2692,10,0)</f>
        <v>1.0999999999999999E-2</v>
      </c>
      <c r="AB1676" s="12">
        <f t="shared" si="99"/>
        <v>0</v>
      </c>
      <c r="AC1676" s="10">
        <f t="shared" si="90"/>
        <v>2.2362265974399875E-4</v>
      </c>
      <c r="AD1676" s="10">
        <f t="shared" si="91"/>
        <v>2.8531963742588733E-4</v>
      </c>
      <c r="AE1676" s="10">
        <f t="shared" si="92"/>
        <v>1.0205804672721892</v>
      </c>
      <c r="AF1676">
        <f t="shared" si="101"/>
        <v>1.7523174060711173</v>
      </c>
    </row>
    <row r="1677" spans="1:32" ht="14.4">
      <c r="A1677" s="7" t="str">
        <f t="shared" si="100"/>
        <v>Myanmar-Asia 2011</v>
      </c>
      <c r="B1677" s="7" t="s">
        <v>207</v>
      </c>
      <c r="C1677" s="8" t="s">
        <v>61</v>
      </c>
      <c r="D1677" s="9" t="s">
        <v>73</v>
      </c>
      <c r="E1677" s="14">
        <v>1.7999999999999999E-2</v>
      </c>
      <c r="F1677" s="7"/>
      <c r="G1677" s="14">
        <v>19</v>
      </c>
      <c r="H1677" s="14">
        <v>0.16300000000000001</v>
      </c>
      <c r="I1677" s="10">
        <f t="array" ref="I1677">VLOOKUP(A1677,ENERGY!$A$2:$F$2691,5,0)</f>
        <v>15015</v>
      </c>
      <c r="J1677" s="11">
        <f t="array" ref="J1677">VLOOKUP(A1677,ENERGY!$A$2:$F$2691,6,0)</f>
        <v>12611</v>
      </c>
      <c r="K1677" s="10">
        <f t="array" ref="K1677">VLOOKUP(A1677,'HUMAN RESOURCES'!$A$2:$M$2692,5,0)</f>
        <v>1.7999999999999999E-2</v>
      </c>
      <c r="L1677" s="11">
        <f t="array" ref="L1677">VLOOKUP(A1677,'HUMAN RESOURCES'!$A$2:$M$2692,6,0)</f>
        <v>4.2000000000000003E-2</v>
      </c>
      <c r="M1677" s="10">
        <f t="array" ref="M1677">VLOOKUP(A1677,'HUMAN RESOURCES'!$A$2:$M$2692,7,0)</f>
        <v>67</v>
      </c>
      <c r="N1677" s="10">
        <f t="array" ref="N1677">VLOOKUP(A1677,'HUMAN RESOURCES'!$A$2:$M$2692,8,0)</f>
        <v>63</v>
      </c>
      <c r="O1677" s="10">
        <f t="array" ref="O1677">VLOOKUP(A1677,'HUMAN RESOURCES'!$A$2:$M$2692,9,0)</f>
        <v>0.25700000000000001</v>
      </c>
      <c r="P1677" s="10">
        <f t="array" ref="P1677">VLOOKUP(A1677,'HUMAN RESOURCES'!$A$2:$M$2692,10,0)</f>
        <v>0.69199999999999995</v>
      </c>
      <c r="Q1677" s="10">
        <f t="array" ref="Q1677">VLOOKUP(A1677,'HUMAN RESOURCES'!$A$2:$M$2692,11,0)</f>
        <v>5.0999999999999997E-2</v>
      </c>
      <c r="R1677" s="10">
        <f t="array" ref="R1677">VLOOKUP(A1677,'HUMAN RESOURCES'!$A$2:$M$2692,12,0)</f>
        <v>52350763</v>
      </c>
      <c r="S1677" s="10">
        <f t="array" ref="S1677">VLOOKUP(A1677,'HUMAN RESOURCES'!$A$2:$M$2692,13,0)</f>
        <v>0.31900000000000001</v>
      </c>
      <c r="T1677" s="10">
        <f t="array" ref="T1677">VLOOKUP(A1677,TOURISM!$A$2:$F$2692,5,0)</f>
        <v>293000000</v>
      </c>
      <c r="U1677" s="10">
        <f t="array" ref="U1677">VLOOKUP(A1677,TOURISM!$A$2:$F$2692,6,0)</f>
        <v>132000000</v>
      </c>
      <c r="V1677" s="10">
        <f t="array" ref="V1677">VLOOKUP(A1677,BUSINESS!$A$2:$J$2692,5,0)</f>
        <v>0</v>
      </c>
      <c r="W1677" s="10">
        <f t="array" ref="W1677">VLOOKUP(A1677,BUSINESS!$A$2:$J$2692,6,0)</f>
        <v>0</v>
      </c>
      <c r="X1677" s="10">
        <f t="array" ref="X1677">VLOOKUP(A1677,BUSINESS!$A$2:$J$2692,7,0)</f>
        <v>0</v>
      </c>
      <c r="Y1677" s="10">
        <f t="array" ref="Y1677">VLOOKUP(A1677,BUSINESS!$A$2:$J$2692,8,0)</f>
        <v>0</v>
      </c>
      <c r="Z1677" s="10">
        <f t="array" ref="Z1677">VLOOKUP(A1677,BUSINESS!$A$2:$J$2692,9,0)</f>
        <v>0.01</v>
      </c>
      <c r="AA1677" s="10">
        <f t="array" ref="AA1677">VLOOKUP(A1677,BUSINESS!$A$2:$J$2692,10,0)</f>
        <v>2.4E-2</v>
      </c>
      <c r="AB1677" s="12">
        <f t="shared" si="99"/>
        <v>0</v>
      </c>
      <c r="AC1677" s="10">
        <f t="shared" si="90"/>
        <v>2.4089429221881638E-4</v>
      </c>
      <c r="AD1677" s="10">
        <f t="shared" si="91"/>
        <v>2.8681530391448163E-4</v>
      </c>
      <c r="AE1677" s="10">
        <f t="shared" si="92"/>
        <v>2.5214532212262122</v>
      </c>
      <c r="AF1677">
        <f t="shared" si="101"/>
        <v>5.5968620743884863</v>
      </c>
    </row>
    <row r="1678" spans="1:32" ht="14.4">
      <c r="A1678" s="7" t="str">
        <f t="shared" si="100"/>
        <v>Myanmar-Asia 2012</v>
      </c>
      <c r="B1678" s="7" t="s">
        <v>207</v>
      </c>
      <c r="C1678" s="8" t="s">
        <v>61</v>
      </c>
      <c r="D1678" s="9" t="s">
        <v>74</v>
      </c>
      <c r="E1678" s="14">
        <v>1.7999999999999999E-2</v>
      </c>
      <c r="F1678" s="7"/>
      <c r="G1678" s="14">
        <v>20</v>
      </c>
      <c r="H1678" s="14">
        <v>0.13</v>
      </c>
      <c r="I1678" s="10">
        <v>15015</v>
      </c>
      <c r="J1678" s="11">
        <v>12611</v>
      </c>
      <c r="K1678" s="10">
        <f t="array" ref="K1678">VLOOKUP(A1678,'HUMAN RESOURCES'!$A$2:$M$2692,5,0)</f>
        <v>1.7000000000000001E-2</v>
      </c>
      <c r="L1678" s="11">
        <f t="array" ref="L1678">VLOOKUP(A1678,'HUMAN RESOURCES'!$A$2:$M$2692,6,0)</f>
        <v>4.1000000000000002E-2</v>
      </c>
      <c r="M1678" s="10">
        <f t="array" ref="M1678">VLOOKUP(A1678,'HUMAN RESOURCES'!$A$2:$M$2692,7,0)</f>
        <v>67</v>
      </c>
      <c r="N1678" s="10">
        <f t="array" ref="N1678">VLOOKUP(A1678,'HUMAN RESOURCES'!$A$2:$M$2692,8,0)</f>
        <v>63</v>
      </c>
      <c r="O1678" s="10">
        <f t="array" ref="O1678">VLOOKUP(A1678,'HUMAN RESOURCES'!$A$2:$M$2692,9,0)</f>
        <v>0.253</v>
      </c>
      <c r="P1678" s="10">
        <f t="array" ref="P1678">VLOOKUP(A1678,'HUMAN RESOURCES'!$A$2:$M$2692,10,0)</f>
        <v>0.69599999999999995</v>
      </c>
      <c r="Q1678" s="10">
        <f t="array" ref="Q1678">VLOOKUP(A1678,'HUMAN RESOURCES'!$A$2:$M$2692,11,0)</f>
        <v>5.1999999999999998E-2</v>
      </c>
      <c r="R1678" s="10">
        <f t="array" ref="R1678">VLOOKUP(A1678,'HUMAN RESOURCES'!$A$2:$M$2692,12,0)</f>
        <v>52797319</v>
      </c>
      <c r="S1678" s="10">
        <f t="array" ref="S1678">VLOOKUP(A1678,'HUMAN RESOURCES'!$A$2:$M$2692,13,0)</f>
        <v>0.32500000000000001</v>
      </c>
      <c r="T1678" s="10">
        <f t="array" ref="T1678">VLOOKUP(A1678,TOURISM!$A$2:$F$2692,5,0)</f>
        <v>0</v>
      </c>
      <c r="U1678" s="10">
        <v>132000000</v>
      </c>
      <c r="V1678" s="10">
        <f t="array" ref="V1678">VLOOKUP(A1678,BUSINESS!$A$2:$J$2692,5,0)</f>
        <v>0.52700000000000002</v>
      </c>
      <c r="W1678" s="10">
        <f t="array" ref="W1678">VLOOKUP(A1678,BUSINESS!$A$2:$J$2692,6,0)</f>
        <v>72</v>
      </c>
      <c r="X1678" s="10">
        <f t="array" ref="X1678">VLOOKUP(A1678,BUSINESS!$A$2:$J$2692,7,0)</f>
        <v>182</v>
      </c>
      <c r="Y1678" s="10">
        <f t="array" ref="Y1678">VLOOKUP(A1678,BUSINESS!$A$2:$J$2692,8,0)</f>
        <v>155</v>
      </c>
      <c r="Z1678" s="10">
        <f t="array" ref="Z1678">VLOOKUP(A1678,BUSINESS!$A$2:$J$2692,9,0)</f>
        <v>1.0999999999999999E-2</v>
      </c>
      <c r="AA1678" s="10">
        <f t="array" ref="AA1678">VLOOKUP(A1678,BUSINESS!$A$2:$J$2692,10,0)</f>
        <v>7.0999999999999994E-2</v>
      </c>
      <c r="AB1678" s="12">
        <f t="shared" si="99"/>
        <v>0</v>
      </c>
      <c r="AC1678" s="10">
        <f t="shared" si="90"/>
        <v>2.3885682528690519E-4</v>
      </c>
      <c r="AD1678" s="10">
        <f t="shared" si="91"/>
        <v>2.8438944030472456E-4</v>
      </c>
      <c r="AE1678" s="10">
        <f t="shared" si="92"/>
        <v>2.5001269477338424</v>
      </c>
      <c r="AF1678">
        <f t="shared" si="101"/>
        <v>0</v>
      </c>
    </row>
    <row r="1679" spans="1:32" ht="14.4">
      <c r="A1679" s="7" t="str">
        <f t="shared" si="100"/>
        <v>Namibia-Africa 2000</v>
      </c>
      <c r="B1679" s="7" t="s">
        <v>208</v>
      </c>
      <c r="C1679" s="8" t="s">
        <v>78</v>
      </c>
      <c r="D1679" s="9" t="s">
        <v>62</v>
      </c>
      <c r="E1679" s="14">
        <v>6.0999999999999999E-2</v>
      </c>
      <c r="F1679" s="13">
        <v>3908645566</v>
      </c>
      <c r="G1679" s="14">
        <v>126</v>
      </c>
      <c r="H1679" s="14">
        <v>0.153</v>
      </c>
      <c r="I1679" s="10">
        <f t="array" ref="I1679">VLOOKUP(A1679,ENERGY!$A$2:$F$2691,5,0)</f>
        <v>0</v>
      </c>
      <c r="J1679" s="11">
        <f t="array" ref="J1679">VLOOKUP(A1679,ENERGY!$A$2:$F$2691,6,0)</f>
        <v>0</v>
      </c>
      <c r="K1679" s="10">
        <f t="array" ref="K1679">VLOOKUP(A1679,'HUMAN RESOURCES'!$A$2:$M$2692,5,0)</f>
        <v>3.2000000000000001E-2</v>
      </c>
      <c r="L1679" s="11">
        <f t="array" ref="L1679">VLOOKUP(A1679,'HUMAN RESOURCES'!$A$2:$M$2692,6,0)</f>
        <v>4.9000000000000002E-2</v>
      </c>
      <c r="M1679" s="10">
        <f t="array" ref="M1679">VLOOKUP(A1679,'HUMAN RESOURCES'!$A$2:$M$2692,7,0)</f>
        <v>57</v>
      </c>
      <c r="N1679" s="10">
        <f t="array" ref="N1679">VLOOKUP(A1679,'HUMAN RESOURCES'!$A$2:$M$2692,8,0)</f>
        <v>53</v>
      </c>
      <c r="O1679" s="10">
        <f t="array" ref="O1679">VLOOKUP(A1679,'HUMAN RESOURCES'!$A$2:$M$2692,9,0)</f>
        <v>0.40500000000000003</v>
      </c>
      <c r="P1679" s="10">
        <f t="array" ref="P1679">VLOOKUP(A1679,'HUMAN RESOURCES'!$A$2:$M$2692,10,0)</f>
        <v>0.56200000000000006</v>
      </c>
      <c r="Q1679" s="10">
        <f t="array" ref="Q1679">VLOOKUP(A1679,'HUMAN RESOURCES'!$A$2:$M$2692,11,0)</f>
        <v>3.3000000000000002E-2</v>
      </c>
      <c r="R1679" s="10">
        <f t="array" ref="R1679">VLOOKUP(A1679,'HUMAN RESOURCES'!$A$2:$M$2692,12,0)</f>
        <v>1897953</v>
      </c>
      <c r="S1679" s="10">
        <f t="array" ref="S1679">VLOOKUP(A1679,'HUMAN RESOURCES'!$A$2:$M$2692,13,0)</f>
        <v>0.32400000000000001</v>
      </c>
      <c r="T1679" s="10">
        <f t="array" ref="T1679">VLOOKUP(A1679,TOURISM!$A$2:$F$2692,5,0)</f>
        <v>193000000</v>
      </c>
      <c r="U1679" s="10">
        <f t="array" ref="U1679">VLOOKUP(A1679,TOURISM!$A$2:$F$2692,6,0)</f>
        <v>86000000</v>
      </c>
      <c r="V1679" s="10">
        <f t="array" ref="V1679">VLOOKUP(A1679,BUSINESS!$A$2:$J$2692,5,0)</f>
        <v>0</v>
      </c>
      <c r="W1679" s="10">
        <f t="array" ref="W1679">VLOOKUP(A1679,BUSINESS!$A$2:$J$2692,6,0)</f>
        <v>0</v>
      </c>
      <c r="X1679" s="10">
        <f t="array" ref="X1679">VLOOKUP(A1679,BUSINESS!$A$2:$J$2692,7,0)</f>
        <v>0</v>
      </c>
      <c r="Y1679" s="10">
        <f t="array" ref="Y1679">VLOOKUP(A1679,BUSINESS!$A$2:$J$2692,8,0)</f>
        <v>0</v>
      </c>
      <c r="Z1679" s="10">
        <f t="array" ref="Z1679">VLOOKUP(A1679,BUSINESS!$A$2:$J$2692,9,0)</f>
        <v>1.6E-2</v>
      </c>
      <c r="AA1679" s="10">
        <f t="array" ref="AA1679">VLOOKUP(A1679,BUSINESS!$A$2:$J$2692,10,0)</f>
        <v>4.2999999999999997E-2</v>
      </c>
      <c r="AB1679" s="12">
        <f t="shared" si="99"/>
        <v>2059.4006100256433</v>
      </c>
      <c r="AC1679" s="10">
        <f t="shared" si="90"/>
        <v>0</v>
      </c>
      <c r="AD1679" s="10">
        <f t="shared" si="91"/>
        <v>0</v>
      </c>
      <c r="AE1679" s="10">
        <f t="shared" si="92"/>
        <v>45.311975586329062</v>
      </c>
      <c r="AF1679">
        <f t="shared" si="101"/>
        <v>101.68850335071522</v>
      </c>
    </row>
    <row r="1680" spans="1:32" ht="14.4">
      <c r="A1680" s="7" t="str">
        <f t="shared" si="100"/>
        <v>Namibia-Africa 2001</v>
      </c>
      <c r="B1680" s="7" t="s">
        <v>208</v>
      </c>
      <c r="C1680" s="8" t="s">
        <v>78</v>
      </c>
      <c r="D1680" s="9" t="s">
        <v>63</v>
      </c>
      <c r="E1680" s="14">
        <v>6.2E-2</v>
      </c>
      <c r="F1680" s="13">
        <v>3546791603</v>
      </c>
      <c r="G1680" s="14">
        <v>113</v>
      </c>
      <c r="H1680" s="14">
        <v>0.14499999999999999</v>
      </c>
      <c r="I1680" s="10">
        <f t="array" ref="I1680">VLOOKUP(A1680,ENERGY!$A$2:$F$2691,5,0)</f>
        <v>1589</v>
      </c>
      <c r="J1680" s="11">
        <f t="array" ref="J1680">VLOOKUP(A1680,ENERGY!$A$2:$F$2691,6,0)</f>
        <v>0</v>
      </c>
      <c r="K1680" s="10">
        <f t="array" ref="K1680">VLOOKUP(A1680,'HUMAN RESOURCES'!$A$2:$M$2692,5,0)</f>
        <v>3.1E-2</v>
      </c>
      <c r="L1680" s="11">
        <f t="array" ref="L1680">VLOOKUP(A1680,'HUMAN RESOURCES'!$A$2:$M$2692,6,0)</f>
        <v>4.9000000000000002E-2</v>
      </c>
      <c r="M1680" s="10">
        <f t="array" ref="M1680">VLOOKUP(A1680,'HUMAN RESOURCES'!$A$2:$M$2692,7,0)</f>
        <v>56</v>
      </c>
      <c r="N1680" s="10">
        <f t="array" ref="N1680">VLOOKUP(A1680,'HUMAN RESOURCES'!$A$2:$M$2692,8,0)</f>
        <v>52</v>
      </c>
      <c r="O1680" s="10">
        <f t="array" ref="O1680">VLOOKUP(A1680,'HUMAN RESOURCES'!$A$2:$M$2692,9,0)</f>
        <v>0.40300000000000002</v>
      </c>
      <c r="P1680" s="10">
        <f t="array" ref="P1680">VLOOKUP(A1680,'HUMAN RESOURCES'!$A$2:$M$2692,10,0)</f>
        <v>0.56399999999999995</v>
      </c>
      <c r="Q1680" s="10">
        <f t="array" ref="Q1680">VLOOKUP(A1680,'HUMAN RESOURCES'!$A$2:$M$2692,11,0)</f>
        <v>3.3000000000000002E-2</v>
      </c>
      <c r="R1680" s="10">
        <f t="array" ref="R1680">VLOOKUP(A1680,'HUMAN RESOURCES'!$A$2:$M$2692,12,0)</f>
        <v>1931282</v>
      </c>
      <c r="S1680" s="10">
        <f t="array" ref="S1680">VLOOKUP(A1680,'HUMAN RESOURCES'!$A$2:$M$2692,13,0)</f>
        <v>0.32900000000000001</v>
      </c>
      <c r="T1680" s="10">
        <f t="array" ref="T1680">VLOOKUP(A1680,TOURISM!$A$2:$F$2692,5,0)</f>
        <v>264000000</v>
      </c>
      <c r="U1680" s="10">
        <f t="array" ref="U1680">VLOOKUP(A1680,TOURISM!$A$2:$F$2692,6,0)</f>
        <v>71000000</v>
      </c>
      <c r="V1680" s="10">
        <f t="array" ref="V1680">VLOOKUP(A1680,BUSINESS!$A$2:$J$2692,5,0)</f>
        <v>0</v>
      </c>
      <c r="W1680" s="10">
        <f t="array" ref="W1680">VLOOKUP(A1680,BUSINESS!$A$2:$J$2692,6,0)</f>
        <v>0</v>
      </c>
      <c r="X1680" s="10">
        <f t="array" ref="X1680">VLOOKUP(A1680,BUSINESS!$A$2:$J$2692,7,0)</f>
        <v>0</v>
      </c>
      <c r="Y1680" s="10">
        <f t="array" ref="Y1680">VLOOKUP(A1680,BUSINESS!$A$2:$J$2692,8,0)</f>
        <v>0</v>
      </c>
      <c r="Z1680" s="10">
        <f t="array" ref="Z1680">VLOOKUP(A1680,BUSINESS!$A$2:$J$2692,9,0)</f>
        <v>2.4E-2</v>
      </c>
      <c r="AA1680" s="10">
        <f t="array" ref="AA1680">VLOOKUP(A1680,BUSINESS!$A$2:$J$2692,10,0)</f>
        <v>5.5E-2</v>
      </c>
      <c r="AB1680" s="12">
        <f t="shared" si="99"/>
        <v>1836.4959664098769</v>
      </c>
      <c r="AC1680" s="10">
        <f t="shared" si="90"/>
        <v>0</v>
      </c>
      <c r="AD1680" s="10">
        <f t="shared" si="91"/>
        <v>8.2276953857593038E-4</v>
      </c>
      <c r="AE1680" s="10">
        <f t="shared" si="92"/>
        <v>36.763144895463221</v>
      </c>
      <c r="AF1680">
        <f t="shared" si="101"/>
        <v>136.69676411834212</v>
      </c>
    </row>
    <row r="1681" spans="1:32" ht="14.4">
      <c r="A1681" s="7" t="str">
        <f t="shared" si="100"/>
        <v>Namibia-Africa 2002</v>
      </c>
      <c r="B1681" s="7" t="s">
        <v>208</v>
      </c>
      <c r="C1681" s="8" t="s">
        <v>78</v>
      </c>
      <c r="D1681" s="9" t="s">
        <v>64</v>
      </c>
      <c r="E1681" s="14">
        <v>6.2E-2</v>
      </c>
      <c r="F1681" s="13">
        <v>3361236321</v>
      </c>
      <c r="G1681" s="14">
        <v>106</v>
      </c>
      <c r="H1681" s="14">
        <v>0.13800000000000001</v>
      </c>
      <c r="I1681" s="10">
        <f t="array" ref="I1681">VLOOKUP(A1681,ENERGY!$A$2:$F$2691,5,0)</f>
        <v>1552</v>
      </c>
      <c r="J1681" s="11">
        <f t="array" ref="J1681">VLOOKUP(A1681,ENERGY!$A$2:$F$2691,6,0)</f>
        <v>3176</v>
      </c>
      <c r="K1681" s="10">
        <f t="array" ref="K1681">VLOOKUP(A1681,'HUMAN RESOURCES'!$A$2:$M$2692,5,0)</f>
        <v>3.1E-2</v>
      </c>
      <c r="L1681" s="11">
        <f t="array" ref="L1681">VLOOKUP(A1681,'HUMAN RESOURCES'!$A$2:$M$2692,6,0)</f>
        <v>4.9000000000000002E-2</v>
      </c>
      <c r="M1681" s="10">
        <f t="array" ref="M1681">VLOOKUP(A1681,'HUMAN RESOURCES'!$A$2:$M$2692,7,0)</f>
        <v>56</v>
      </c>
      <c r="N1681" s="10">
        <f t="array" ref="N1681">VLOOKUP(A1681,'HUMAN RESOURCES'!$A$2:$M$2692,8,0)</f>
        <v>52</v>
      </c>
      <c r="O1681" s="10">
        <f t="array" ref="O1681">VLOOKUP(A1681,'HUMAN RESOURCES'!$A$2:$M$2692,9,0)</f>
        <v>0.40200000000000002</v>
      </c>
      <c r="P1681" s="10">
        <f t="array" ref="P1681">VLOOKUP(A1681,'HUMAN RESOURCES'!$A$2:$M$2692,10,0)</f>
        <v>0.56499999999999995</v>
      </c>
      <c r="Q1681" s="10">
        <f t="array" ref="Q1681">VLOOKUP(A1681,'HUMAN RESOURCES'!$A$2:$M$2692,11,0)</f>
        <v>3.3000000000000002E-2</v>
      </c>
      <c r="R1681" s="10">
        <f t="array" ref="R1681">VLOOKUP(A1681,'HUMAN RESOURCES'!$A$2:$M$2692,12,0)</f>
        <v>1958303</v>
      </c>
      <c r="S1681" s="10">
        <f t="array" ref="S1681">VLOOKUP(A1681,'HUMAN RESOURCES'!$A$2:$M$2692,13,0)</f>
        <v>0.33800000000000002</v>
      </c>
      <c r="T1681" s="10">
        <f t="array" ref="T1681">VLOOKUP(A1681,TOURISM!$A$2:$F$2692,5,0)</f>
        <v>251000000</v>
      </c>
      <c r="U1681" s="10">
        <f t="array" ref="U1681">VLOOKUP(A1681,TOURISM!$A$2:$F$2692,6,0)</f>
        <v>65000000</v>
      </c>
      <c r="V1681" s="10">
        <f t="array" ref="V1681">VLOOKUP(A1681,BUSINESS!$A$2:$J$2692,5,0)</f>
        <v>0</v>
      </c>
      <c r="W1681" s="10">
        <f t="array" ref="W1681">VLOOKUP(A1681,BUSINESS!$A$2:$J$2692,6,0)</f>
        <v>0</v>
      </c>
      <c r="X1681" s="10">
        <f t="array" ref="X1681">VLOOKUP(A1681,BUSINESS!$A$2:$J$2692,7,0)</f>
        <v>0</v>
      </c>
      <c r="Y1681" s="10">
        <f t="array" ref="Y1681">VLOOKUP(A1681,BUSINESS!$A$2:$J$2692,8,0)</f>
        <v>0</v>
      </c>
      <c r="Z1681" s="10">
        <f t="array" ref="Z1681">VLOOKUP(A1681,BUSINESS!$A$2:$J$2692,9,0)</f>
        <v>2.5999999999999999E-2</v>
      </c>
      <c r="AA1681" s="10">
        <f t="array" ref="AA1681">VLOOKUP(A1681,BUSINESS!$A$2:$J$2692,10,0)</f>
        <v>7.6999999999999999E-2</v>
      </c>
      <c r="AB1681" s="12">
        <f t="shared" si="99"/>
        <v>1716.4025796825108</v>
      </c>
      <c r="AC1681" s="10">
        <f t="shared" si="90"/>
        <v>1.621812354880731E-3</v>
      </c>
      <c r="AD1681" s="10">
        <f t="shared" si="91"/>
        <v>7.9252291397194407E-4</v>
      </c>
      <c r="AE1681" s="10">
        <f t="shared" si="92"/>
        <v>33.192003484649717</v>
      </c>
      <c r="AF1681">
        <f t="shared" si="101"/>
        <v>128.17219807149354</v>
      </c>
    </row>
    <row r="1682" spans="1:32" ht="14.4">
      <c r="A1682" s="7" t="str">
        <f t="shared" si="100"/>
        <v>Namibia-Africa 2003</v>
      </c>
      <c r="B1682" s="7" t="s">
        <v>208</v>
      </c>
      <c r="C1682" s="8" t="s">
        <v>78</v>
      </c>
      <c r="D1682" s="9" t="s">
        <v>65</v>
      </c>
      <c r="E1682" s="14">
        <v>6.5000000000000002E-2</v>
      </c>
      <c r="F1682" s="13">
        <v>4931280096</v>
      </c>
      <c r="G1682" s="14">
        <v>162</v>
      </c>
      <c r="H1682" s="14">
        <v>0.14699999999999999</v>
      </c>
      <c r="I1682" s="10">
        <f t="array" ref="I1682">VLOOKUP(A1682,ENERGY!$A$2:$F$2691,5,0)</f>
        <v>1497</v>
      </c>
      <c r="J1682" s="11">
        <f t="array" ref="J1682">VLOOKUP(A1682,ENERGY!$A$2:$F$2691,6,0)</f>
        <v>3183</v>
      </c>
      <c r="K1682" s="10">
        <f t="array" ref="K1682">VLOOKUP(A1682,'HUMAN RESOURCES'!$A$2:$M$2692,5,0)</f>
        <v>0.03</v>
      </c>
      <c r="L1682" s="11">
        <f t="array" ref="L1682">VLOOKUP(A1682,'HUMAN RESOURCES'!$A$2:$M$2692,6,0)</f>
        <v>4.9000000000000002E-2</v>
      </c>
      <c r="M1682" s="10">
        <f t="array" ref="M1682">VLOOKUP(A1682,'HUMAN RESOURCES'!$A$2:$M$2692,7,0)</f>
        <v>56</v>
      </c>
      <c r="N1682" s="10">
        <f t="array" ref="N1682">VLOOKUP(A1682,'HUMAN RESOURCES'!$A$2:$M$2692,8,0)</f>
        <v>52</v>
      </c>
      <c r="O1682" s="10">
        <f t="array" ref="O1682">VLOOKUP(A1682,'HUMAN RESOURCES'!$A$2:$M$2692,9,0)</f>
        <v>0.40100000000000002</v>
      </c>
      <c r="P1682" s="10">
        <f t="array" ref="P1682">VLOOKUP(A1682,'HUMAN RESOURCES'!$A$2:$M$2692,10,0)</f>
        <v>0.56499999999999995</v>
      </c>
      <c r="Q1682" s="10">
        <f t="array" ref="Q1682">VLOOKUP(A1682,'HUMAN RESOURCES'!$A$2:$M$2692,11,0)</f>
        <v>3.3000000000000002E-2</v>
      </c>
      <c r="R1682" s="10">
        <f t="array" ref="R1682">VLOOKUP(A1682,'HUMAN RESOURCES'!$A$2:$M$2692,12,0)</f>
        <v>1981237</v>
      </c>
      <c r="S1682" s="10">
        <f t="array" ref="S1682">VLOOKUP(A1682,'HUMAN RESOURCES'!$A$2:$M$2692,13,0)</f>
        <v>0.34699999999999998</v>
      </c>
      <c r="T1682" s="10">
        <f t="array" ref="T1682">VLOOKUP(A1682,TOURISM!$A$2:$F$2692,5,0)</f>
        <v>383000000</v>
      </c>
      <c r="U1682" s="10">
        <f t="array" ref="U1682">VLOOKUP(A1682,TOURISM!$A$2:$F$2692,6,0)</f>
        <v>101000000</v>
      </c>
      <c r="V1682" s="10">
        <f t="array" ref="V1682">VLOOKUP(A1682,BUSINESS!$A$2:$J$2692,5,0)</f>
        <v>0</v>
      </c>
      <c r="W1682" s="10">
        <f t="array" ref="W1682">VLOOKUP(A1682,BUSINESS!$A$2:$J$2692,6,0)</f>
        <v>85</v>
      </c>
      <c r="X1682" s="10">
        <f t="array" ref="X1682">VLOOKUP(A1682,BUSINESS!$A$2:$J$2692,7,0)</f>
        <v>0</v>
      </c>
      <c r="Y1682" s="10">
        <f t="array" ref="Y1682">VLOOKUP(A1682,BUSINESS!$A$2:$J$2692,8,0)</f>
        <v>0</v>
      </c>
      <c r="Z1682" s="10">
        <f t="array" ref="Z1682">VLOOKUP(A1682,BUSINESS!$A$2:$J$2692,9,0)</f>
        <v>3.4000000000000002E-2</v>
      </c>
      <c r="AA1682" s="10">
        <f t="array" ref="AA1682">VLOOKUP(A1682,BUSINESS!$A$2:$J$2692,10,0)</f>
        <v>0.113</v>
      </c>
      <c r="AB1682" s="12">
        <f t="shared" si="99"/>
        <v>2488.9905124929528</v>
      </c>
      <c r="AC1682" s="10">
        <f t="shared" si="90"/>
        <v>1.6065720557409335E-3</v>
      </c>
      <c r="AD1682" s="10">
        <f t="shared" si="91"/>
        <v>7.5558855401953431E-4</v>
      </c>
      <c r="AE1682" s="10">
        <f t="shared" si="92"/>
        <v>50.978252475599838</v>
      </c>
      <c r="AF1682">
        <f t="shared" si="101"/>
        <v>193.31357126885879</v>
      </c>
    </row>
    <row r="1683" spans="1:32" ht="14.4">
      <c r="A1683" s="7" t="str">
        <f t="shared" si="100"/>
        <v>Namibia-Africa 2004</v>
      </c>
      <c r="B1683" s="7" t="s">
        <v>208</v>
      </c>
      <c r="C1683" s="8" t="s">
        <v>78</v>
      </c>
      <c r="D1683" s="9" t="s">
        <v>66</v>
      </c>
      <c r="E1683" s="14">
        <v>6.5000000000000002E-2</v>
      </c>
      <c r="F1683" s="13">
        <v>6606866450</v>
      </c>
      <c r="G1683" s="14">
        <v>213</v>
      </c>
      <c r="H1683" s="14">
        <v>0.114</v>
      </c>
      <c r="I1683" s="10">
        <f t="array" ref="I1683">VLOOKUP(A1683,ENERGY!$A$2:$F$2691,5,0)</f>
        <v>1455</v>
      </c>
      <c r="J1683" s="11">
        <f t="array" ref="J1683">VLOOKUP(A1683,ENERGY!$A$2:$F$2691,6,0)</f>
        <v>3579</v>
      </c>
      <c r="K1683" s="10">
        <f t="array" ref="K1683">VLOOKUP(A1683,'HUMAN RESOURCES'!$A$2:$M$2692,5,0)</f>
        <v>0.03</v>
      </c>
      <c r="L1683" s="11">
        <f t="array" ref="L1683">VLOOKUP(A1683,'HUMAN RESOURCES'!$A$2:$M$2692,6,0)</f>
        <v>4.8000000000000001E-2</v>
      </c>
      <c r="M1683" s="10">
        <f t="array" ref="M1683">VLOOKUP(A1683,'HUMAN RESOURCES'!$A$2:$M$2692,7,0)</f>
        <v>57</v>
      </c>
      <c r="N1683" s="10">
        <f t="array" ref="N1683">VLOOKUP(A1683,'HUMAN RESOURCES'!$A$2:$M$2692,8,0)</f>
        <v>53</v>
      </c>
      <c r="O1683" s="10">
        <f t="array" ref="O1683">VLOOKUP(A1683,'HUMAN RESOURCES'!$A$2:$M$2692,9,0)</f>
        <v>0.4</v>
      </c>
      <c r="P1683" s="10">
        <f t="array" ref="P1683">VLOOKUP(A1683,'HUMAN RESOURCES'!$A$2:$M$2692,10,0)</f>
        <v>0.56699999999999995</v>
      </c>
      <c r="Q1683" s="10">
        <f t="array" ref="Q1683">VLOOKUP(A1683,'HUMAN RESOURCES'!$A$2:$M$2692,11,0)</f>
        <v>3.3000000000000002E-2</v>
      </c>
      <c r="R1683" s="10">
        <f t="array" ref="R1683">VLOOKUP(A1683,'HUMAN RESOURCES'!$A$2:$M$2692,12,0)</f>
        <v>2003320</v>
      </c>
      <c r="S1683" s="10">
        <f t="array" ref="S1683">VLOOKUP(A1683,'HUMAN RESOURCES'!$A$2:$M$2692,13,0)</f>
        <v>0.35699999999999998</v>
      </c>
      <c r="T1683" s="10">
        <f t="array" ref="T1683">VLOOKUP(A1683,TOURISM!$A$2:$F$2692,5,0)</f>
        <v>426000000</v>
      </c>
      <c r="U1683" s="10">
        <f t="array" ref="U1683">VLOOKUP(A1683,TOURISM!$A$2:$F$2692,6,0)</f>
        <v>123000000</v>
      </c>
      <c r="V1683" s="10">
        <f t="array" ref="V1683">VLOOKUP(A1683,BUSINESS!$A$2:$J$2692,5,0)</f>
        <v>0</v>
      </c>
      <c r="W1683" s="10">
        <f t="array" ref="W1683">VLOOKUP(A1683,BUSINESS!$A$2:$J$2692,6,0)</f>
        <v>85</v>
      </c>
      <c r="X1683" s="10">
        <f t="array" ref="X1683">VLOOKUP(A1683,BUSINESS!$A$2:$J$2692,7,0)</f>
        <v>0</v>
      </c>
      <c r="Y1683" s="10">
        <f t="array" ref="Y1683">VLOOKUP(A1683,BUSINESS!$A$2:$J$2692,8,0)</f>
        <v>0</v>
      </c>
      <c r="Z1683" s="10">
        <f t="array" ref="Z1683">VLOOKUP(A1683,BUSINESS!$A$2:$J$2692,9,0)</f>
        <v>3.7999999999999999E-2</v>
      </c>
      <c r="AA1683" s="10">
        <f t="array" ref="AA1683">VLOOKUP(A1683,BUSINESS!$A$2:$J$2692,10,0)</f>
        <v>0.14299999999999999</v>
      </c>
      <c r="AB1683" s="12">
        <f t="shared" si="99"/>
        <v>3297.9586137012561</v>
      </c>
      <c r="AC1683" s="10">
        <f t="shared" si="90"/>
        <v>1.786534352974063E-3</v>
      </c>
      <c r="AD1683" s="10">
        <f t="shared" si="91"/>
        <v>7.2629435137671467E-4</v>
      </c>
      <c r="AE1683" s="10">
        <f t="shared" si="92"/>
        <v>61.398079188547015</v>
      </c>
      <c r="AF1683">
        <f t="shared" si="101"/>
        <v>212.64700597008965</v>
      </c>
    </row>
    <row r="1684" spans="1:32" ht="14.4">
      <c r="A1684" s="7" t="str">
        <f t="shared" si="100"/>
        <v>Namibia-Africa 2005</v>
      </c>
      <c r="B1684" s="7" t="s">
        <v>208</v>
      </c>
      <c r="C1684" s="8" t="s">
        <v>78</v>
      </c>
      <c r="D1684" s="9" t="s">
        <v>67</v>
      </c>
      <c r="E1684" s="14">
        <v>7.2999999999999995E-2</v>
      </c>
      <c r="F1684" s="13">
        <v>7261366632</v>
      </c>
      <c r="G1684" s="14">
        <v>262</v>
      </c>
      <c r="H1684" s="14">
        <v>0.106</v>
      </c>
      <c r="I1684" s="10">
        <v>1455</v>
      </c>
      <c r="J1684" s="11">
        <v>3579</v>
      </c>
      <c r="K1684" s="10">
        <f t="array" ref="K1684">VLOOKUP(A1684,'HUMAN RESOURCES'!$A$2:$M$2692,5,0)</f>
        <v>2.9000000000000001E-2</v>
      </c>
      <c r="L1684" s="11">
        <f t="array" ref="L1684">VLOOKUP(A1684,'HUMAN RESOURCES'!$A$2:$M$2692,6,0)</f>
        <v>4.5999999999999999E-2</v>
      </c>
      <c r="M1684" s="10">
        <f t="array" ref="M1684">VLOOKUP(A1684,'HUMAN RESOURCES'!$A$2:$M$2692,7,0)</f>
        <v>58</v>
      </c>
      <c r="N1684" s="10">
        <f t="array" ref="N1684">VLOOKUP(A1684,'HUMAN RESOURCES'!$A$2:$M$2692,8,0)</f>
        <v>54</v>
      </c>
      <c r="O1684" s="10">
        <f t="array" ref="O1684">VLOOKUP(A1684,'HUMAN RESOURCES'!$A$2:$M$2692,9,0)</f>
        <v>0.39800000000000002</v>
      </c>
      <c r="P1684" s="10">
        <f t="array" ref="P1684">VLOOKUP(A1684,'HUMAN RESOURCES'!$A$2:$M$2692,10,0)</f>
        <v>0.56899999999999995</v>
      </c>
      <c r="Q1684" s="10">
        <f t="array" ref="Q1684">VLOOKUP(A1684,'HUMAN RESOURCES'!$A$2:$M$2692,11,0)</f>
        <v>3.3000000000000002E-2</v>
      </c>
      <c r="R1684" s="10">
        <f t="array" ref="R1684">VLOOKUP(A1684,'HUMAN RESOURCES'!$A$2:$M$2692,12,0)</f>
        <v>2027026</v>
      </c>
      <c r="S1684" s="10">
        <f t="array" ref="S1684">VLOOKUP(A1684,'HUMAN RESOURCES'!$A$2:$M$2692,13,0)</f>
        <v>0.36599999999999999</v>
      </c>
      <c r="T1684" s="10">
        <f t="array" ref="T1684">VLOOKUP(A1684,TOURISM!$A$2:$F$2692,5,0)</f>
        <v>363000000</v>
      </c>
      <c r="U1684" s="10">
        <f t="array" ref="U1684">VLOOKUP(A1684,TOURISM!$A$2:$F$2692,6,0)</f>
        <v>108000000</v>
      </c>
      <c r="V1684" s="10">
        <f t="array" ref="V1684">VLOOKUP(A1684,BUSINESS!$A$2:$J$2692,5,0)</f>
        <v>0.25800000000000001</v>
      </c>
      <c r="W1684" s="10">
        <f t="array" ref="W1684">VLOOKUP(A1684,BUSINESS!$A$2:$J$2692,6,0)</f>
        <v>95</v>
      </c>
      <c r="X1684" s="10">
        <f t="array" ref="X1684">VLOOKUP(A1684,BUSINESS!$A$2:$J$2692,7,0)</f>
        <v>0</v>
      </c>
      <c r="Y1684" s="10">
        <f t="array" ref="Y1684">VLOOKUP(A1684,BUSINESS!$A$2:$J$2692,8,0)</f>
        <v>339</v>
      </c>
      <c r="Z1684" s="10">
        <f t="array" ref="Z1684">VLOOKUP(A1684,BUSINESS!$A$2:$J$2692,9,0)</f>
        <v>0.04</v>
      </c>
      <c r="AA1684" s="10">
        <f t="array" ref="AA1684">VLOOKUP(A1684,BUSINESS!$A$2:$J$2692,10,0)</f>
        <v>0.221</v>
      </c>
      <c r="AB1684" s="12">
        <f t="shared" si="99"/>
        <v>3582.2760201398501</v>
      </c>
      <c r="AC1684" s="10">
        <f t="shared" si="90"/>
        <v>1.7656408945913866E-3</v>
      </c>
      <c r="AD1684" s="10">
        <f t="shared" si="91"/>
        <v>7.1780036368551757E-4</v>
      </c>
      <c r="AE1684" s="10">
        <f t="shared" si="92"/>
        <v>53.280026995213674</v>
      </c>
      <c r="AF1684">
        <f t="shared" si="101"/>
        <v>179.08009073391264</v>
      </c>
    </row>
    <row r="1685" spans="1:32" ht="14.4">
      <c r="A1685" s="7" t="str">
        <f t="shared" si="100"/>
        <v>Namibia-Africa 2006</v>
      </c>
      <c r="B1685" s="7" t="s">
        <v>208</v>
      </c>
      <c r="C1685" s="8" t="s">
        <v>78</v>
      </c>
      <c r="D1685" s="9" t="s">
        <v>68</v>
      </c>
      <c r="E1685" s="14">
        <v>7.1999999999999995E-2</v>
      </c>
      <c r="F1685" s="13">
        <v>7978609422</v>
      </c>
      <c r="G1685" s="14">
        <v>280</v>
      </c>
      <c r="H1685" s="14">
        <v>0.112</v>
      </c>
      <c r="I1685" s="10">
        <f t="array" ref="I1685">VLOOKUP(A1685,ENERGY!$A$2:$F$2691,5,0)</f>
        <v>1163</v>
      </c>
      <c r="J1685" s="11">
        <f t="array" ref="J1685">VLOOKUP(A1685,ENERGY!$A$2:$F$2691,6,0)</f>
        <v>1962</v>
      </c>
      <c r="K1685" s="10">
        <f t="array" ref="K1685">VLOOKUP(A1685,'HUMAN RESOURCES'!$A$2:$M$2692,5,0)</f>
        <v>2.9000000000000001E-2</v>
      </c>
      <c r="L1685" s="11">
        <f t="array" ref="L1685">VLOOKUP(A1685,'HUMAN RESOURCES'!$A$2:$M$2692,6,0)</f>
        <v>4.3999999999999997E-2</v>
      </c>
      <c r="M1685" s="10">
        <f t="array" ref="M1685">VLOOKUP(A1685,'HUMAN RESOURCES'!$A$2:$M$2692,7,0)</f>
        <v>60</v>
      </c>
      <c r="N1685" s="10">
        <f t="array" ref="N1685">VLOOKUP(A1685,'HUMAN RESOURCES'!$A$2:$M$2692,8,0)</f>
        <v>55</v>
      </c>
      <c r="O1685" s="10">
        <f t="array" ref="O1685">VLOOKUP(A1685,'HUMAN RESOURCES'!$A$2:$M$2692,9,0)</f>
        <v>0.39500000000000002</v>
      </c>
      <c r="P1685" s="10">
        <f t="array" ref="P1685">VLOOKUP(A1685,'HUMAN RESOURCES'!$A$2:$M$2692,10,0)</f>
        <v>0.57099999999999995</v>
      </c>
      <c r="Q1685" s="10">
        <f t="array" ref="Q1685">VLOOKUP(A1685,'HUMAN RESOURCES'!$A$2:$M$2692,11,0)</f>
        <v>3.3000000000000002E-2</v>
      </c>
      <c r="R1685" s="10">
        <f t="array" ref="R1685">VLOOKUP(A1685,'HUMAN RESOURCES'!$A$2:$M$2692,12,0)</f>
        <v>2052931</v>
      </c>
      <c r="S1685" s="10">
        <f t="array" ref="S1685">VLOOKUP(A1685,'HUMAN RESOURCES'!$A$2:$M$2692,13,0)</f>
        <v>0.376</v>
      </c>
      <c r="T1685" s="10">
        <f t="array" ref="T1685">VLOOKUP(A1685,TOURISM!$A$2:$F$2692,5,0)</f>
        <v>473000000</v>
      </c>
      <c r="U1685" s="10">
        <f t="array" ref="U1685">VLOOKUP(A1685,TOURISM!$A$2:$F$2692,6,0)</f>
        <v>118000000</v>
      </c>
      <c r="V1685" s="10">
        <f t="array" ref="V1685">VLOOKUP(A1685,BUSINESS!$A$2:$J$2692,5,0)</f>
        <v>0.25800000000000001</v>
      </c>
      <c r="W1685" s="10">
        <f t="array" ref="W1685">VLOOKUP(A1685,BUSINESS!$A$2:$J$2692,6,0)</f>
        <v>95</v>
      </c>
      <c r="X1685" s="10">
        <f t="array" ref="X1685">VLOOKUP(A1685,BUSINESS!$A$2:$J$2692,7,0)</f>
        <v>0</v>
      </c>
      <c r="Y1685" s="10">
        <f t="array" ref="Y1685">VLOOKUP(A1685,BUSINESS!$A$2:$J$2692,8,0)</f>
        <v>339</v>
      </c>
      <c r="Z1685" s="10">
        <f t="array" ref="Z1685">VLOOKUP(A1685,BUSINESS!$A$2:$J$2692,9,0)</f>
        <v>4.3999999999999997E-2</v>
      </c>
      <c r="AA1685" s="10">
        <f t="array" ref="AA1685">VLOOKUP(A1685,BUSINESS!$A$2:$J$2692,10,0)</f>
        <v>0.29699999999999999</v>
      </c>
      <c r="AB1685" s="12">
        <f t="shared" si="99"/>
        <v>3886.4479234811106</v>
      </c>
      <c r="AC1685" s="10">
        <f t="shared" si="90"/>
        <v>9.5570674318815388E-4</v>
      </c>
      <c r="AD1685" s="10">
        <f t="shared" si="91"/>
        <v>5.6650710618135727E-4</v>
      </c>
      <c r="AE1685" s="10">
        <f t="shared" si="92"/>
        <v>57.478794952192743</v>
      </c>
      <c r="AF1685">
        <f t="shared" si="101"/>
        <v>230.40228824056922</v>
      </c>
    </row>
    <row r="1686" spans="1:32" ht="14.4">
      <c r="A1686" s="7" t="str">
        <f t="shared" si="100"/>
        <v>Namibia-Africa 2007</v>
      </c>
      <c r="B1686" s="7" t="s">
        <v>208</v>
      </c>
      <c r="C1686" s="8" t="s">
        <v>78</v>
      </c>
      <c r="D1686" s="9" t="s">
        <v>69</v>
      </c>
      <c r="E1686" s="14">
        <v>6.9000000000000006E-2</v>
      </c>
      <c r="F1686" s="13">
        <v>8836063690</v>
      </c>
      <c r="G1686" s="14">
        <v>294</v>
      </c>
      <c r="H1686" s="14">
        <v>0.129</v>
      </c>
      <c r="I1686" s="10">
        <v>1163</v>
      </c>
      <c r="J1686" s="11">
        <v>1962</v>
      </c>
      <c r="K1686" s="10">
        <f t="array" ref="K1686">VLOOKUP(A1686,'HUMAN RESOURCES'!$A$2:$M$2692,5,0)</f>
        <v>2.8000000000000001E-2</v>
      </c>
      <c r="L1686" s="11">
        <f t="array" ref="L1686">VLOOKUP(A1686,'HUMAN RESOURCES'!$A$2:$M$2692,6,0)</f>
        <v>4.2000000000000003E-2</v>
      </c>
      <c r="M1686" s="10">
        <f t="array" ref="M1686">VLOOKUP(A1686,'HUMAN RESOURCES'!$A$2:$M$2692,7,0)</f>
        <v>62</v>
      </c>
      <c r="N1686" s="10">
        <f t="array" ref="N1686">VLOOKUP(A1686,'HUMAN RESOURCES'!$A$2:$M$2692,8,0)</f>
        <v>56</v>
      </c>
      <c r="O1686" s="10">
        <f t="array" ref="O1686">VLOOKUP(A1686,'HUMAN RESOURCES'!$A$2:$M$2692,9,0)</f>
        <v>0.39100000000000001</v>
      </c>
      <c r="P1686" s="10">
        <f t="array" ref="P1686">VLOOKUP(A1686,'HUMAN RESOURCES'!$A$2:$M$2692,10,0)</f>
        <v>0.57499999999999996</v>
      </c>
      <c r="Q1686" s="10">
        <f t="array" ref="Q1686">VLOOKUP(A1686,'HUMAN RESOURCES'!$A$2:$M$2692,11,0)</f>
        <v>3.4000000000000002E-2</v>
      </c>
      <c r="R1686" s="10">
        <f t="array" ref="R1686">VLOOKUP(A1686,'HUMAN RESOURCES'!$A$2:$M$2692,12,0)</f>
        <v>2080700</v>
      </c>
      <c r="S1686" s="10">
        <f t="array" ref="S1686">VLOOKUP(A1686,'HUMAN RESOURCES'!$A$2:$M$2692,13,0)</f>
        <v>0.38600000000000001</v>
      </c>
      <c r="T1686" s="10">
        <f t="array" ref="T1686">VLOOKUP(A1686,TOURISM!$A$2:$F$2692,5,0)</f>
        <v>542000000</v>
      </c>
      <c r="U1686" s="10">
        <f t="array" ref="U1686">VLOOKUP(A1686,TOURISM!$A$2:$F$2692,6,0)</f>
        <v>132000000</v>
      </c>
      <c r="V1686" s="10">
        <f t="array" ref="V1686">VLOOKUP(A1686,BUSINESS!$A$2:$J$2692,5,0)</f>
        <v>0.25800000000000001</v>
      </c>
      <c r="W1686" s="10">
        <f t="array" ref="W1686">VLOOKUP(A1686,BUSINESS!$A$2:$J$2692,6,0)</f>
        <v>99</v>
      </c>
      <c r="X1686" s="10">
        <f t="array" ref="X1686">VLOOKUP(A1686,BUSINESS!$A$2:$J$2692,7,0)</f>
        <v>0</v>
      </c>
      <c r="Y1686" s="10">
        <f t="array" ref="Y1686">VLOOKUP(A1686,BUSINESS!$A$2:$J$2692,8,0)</f>
        <v>339</v>
      </c>
      <c r="Z1686" s="10">
        <f t="array" ref="Z1686">VLOOKUP(A1686,BUSINESS!$A$2:$J$2692,9,0)</f>
        <v>4.8000000000000001E-2</v>
      </c>
      <c r="AA1686" s="10">
        <f t="array" ref="AA1686">VLOOKUP(A1686,BUSINESS!$A$2:$J$2692,10,0)</f>
        <v>0.38500000000000001</v>
      </c>
      <c r="AB1686" s="12">
        <f t="shared" si="99"/>
        <v>4246.6783726630465</v>
      </c>
      <c r="AC1686" s="10">
        <f t="shared" si="90"/>
        <v>9.4295189119046477E-4</v>
      </c>
      <c r="AD1686" s="10">
        <f t="shared" si="91"/>
        <v>5.5894650838660066E-4</v>
      </c>
      <c r="AE1686" s="10">
        <f t="shared" si="92"/>
        <v>63.440188398135241</v>
      </c>
      <c r="AF1686">
        <f t="shared" si="101"/>
        <v>260.48925842264623</v>
      </c>
    </row>
    <row r="1687" spans="1:32" ht="14.4">
      <c r="A1687" s="7" t="str">
        <f t="shared" si="100"/>
        <v>Namibia-Africa 2008</v>
      </c>
      <c r="B1687" s="7" t="s">
        <v>208</v>
      </c>
      <c r="C1687" s="8" t="s">
        <v>78</v>
      </c>
      <c r="D1687" s="9" t="s">
        <v>70</v>
      </c>
      <c r="E1687" s="14">
        <v>6.9000000000000006E-2</v>
      </c>
      <c r="F1687" s="13">
        <v>8493167843</v>
      </c>
      <c r="G1687" s="14">
        <v>287</v>
      </c>
      <c r="H1687" s="14">
        <v>0.13700000000000001</v>
      </c>
      <c r="I1687" s="10">
        <f t="array" ref="I1687">VLOOKUP(A1687,ENERGY!$A$2:$F$2691,5,0)</f>
        <v>1345</v>
      </c>
      <c r="J1687" s="11">
        <f t="array" ref="J1687">VLOOKUP(A1687,ENERGY!$A$2:$F$2691,6,0)</f>
        <v>2409</v>
      </c>
      <c r="K1687" s="10">
        <f t="array" ref="K1687">VLOOKUP(A1687,'HUMAN RESOURCES'!$A$2:$M$2692,5,0)</f>
        <v>2.8000000000000001E-2</v>
      </c>
      <c r="L1687" s="11">
        <f t="array" ref="L1687">VLOOKUP(A1687,'HUMAN RESOURCES'!$A$2:$M$2692,6,0)</f>
        <v>4.1000000000000002E-2</v>
      </c>
      <c r="M1687" s="10">
        <f t="array" ref="M1687">VLOOKUP(A1687,'HUMAN RESOURCES'!$A$2:$M$2692,7,0)</f>
        <v>63</v>
      </c>
      <c r="N1687" s="10">
        <f t="array" ref="N1687">VLOOKUP(A1687,'HUMAN RESOURCES'!$A$2:$M$2692,8,0)</f>
        <v>57</v>
      </c>
      <c r="O1687" s="10">
        <f t="array" ref="O1687">VLOOKUP(A1687,'HUMAN RESOURCES'!$A$2:$M$2692,9,0)</f>
        <v>0.38700000000000001</v>
      </c>
      <c r="P1687" s="10">
        <f t="array" ref="P1687">VLOOKUP(A1687,'HUMAN RESOURCES'!$A$2:$M$2692,10,0)</f>
        <v>0.57899999999999996</v>
      </c>
      <c r="Q1687" s="10">
        <f t="array" ref="Q1687">VLOOKUP(A1687,'HUMAN RESOURCES'!$A$2:$M$2692,11,0)</f>
        <v>3.4000000000000002E-2</v>
      </c>
      <c r="R1687" s="10">
        <f t="array" ref="R1687">VLOOKUP(A1687,'HUMAN RESOURCES'!$A$2:$M$2692,12,0)</f>
        <v>2110791</v>
      </c>
      <c r="S1687" s="10">
        <f t="array" ref="S1687">VLOOKUP(A1687,'HUMAN RESOURCES'!$A$2:$M$2692,13,0)</f>
        <v>0.39600000000000002</v>
      </c>
      <c r="T1687" s="10">
        <f t="array" ref="T1687">VLOOKUP(A1687,TOURISM!$A$2:$F$2692,5,0)</f>
        <v>484000000</v>
      </c>
      <c r="U1687" s="10">
        <f t="array" ref="U1687">VLOOKUP(A1687,TOURISM!$A$2:$F$2692,6,0)</f>
        <v>114000000</v>
      </c>
      <c r="V1687" s="10">
        <f t="array" ref="V1687">VLOOKUP(A1687,BUSINESS!$A$2:$J$2692,5,0)</f>
        <v>0.22800000000000001</v>
      </c>
      <c r="W1687" s="10">
        <f t="array" ref="W1687">VLOOKUP(A1687,BUSINESS!$A$2:$J$2692,6,0)</f>
        <v>66</v>
      </c>
      <c r="X1687" s="10">
        <f t="array" ref="X1687">VLOOKUP(A1687,BUSINESS!$A$2:$J$2692,7,0)</f>
        <v>0</v>
      </c>
      <c r="Y1687" s="10">
        <f t="array" ref="Y1687">VLOOKUP(A1687,BUSINESS!$A$2:$J$2692,8,0)</f>
        <v>339</v>
      </c>
      <c r="Z1687" s="10">
        <f t="array" ref="Z1687">VLOOKUP(A1687,BUSINESS!$A$2:$J$2692,9,0)</f>
        <v>5.2999999999999999E-2</v>
      </c>
      <c r="AA1687" s="10">
        <f t="array" ref="AA1687">VLOOKUP(A1687,BUSINESS!$A$2:$J$2692,10,0)</f>
        <v>0.498</v>
      </c>
      <c r="AB1687" s="12">
        <f t="shared" si="99"/>
        <v>4023.6896229896756</v>
      </c>
      <c r="AC1687" s="10">
        <f t="shared" si="90"/>
        <v>1.1412783169911186E-3</v>
      </c>
      <c r="AD1687" s="10">
        <f t="shared" si="91"/>
        <v>6.3720188308553525E-4</v>
      </c>
      <c r="AE1687" s="10">
        <f t="shared" si="92"/>
        <v>54.008189347026779</v>
      </c>
      <c r="AF1687">
        <f t="shared" si="101"/>
        <v>229.29792670141194</v>
      </c>
    </row>
    <row r="1688" spans="1:32" ht="14.4">
      <c r="A1688" s="7" t="str">
        <f t="shared" si="100"/>
        <v>Namibia-Africa 2009</v>
      </c>
      <c r="B1688" s="7" t="s">
        <v>208</v>
      </c>
      <c r="C1688" s="8" t="s">
        <v>78</v>
      </c>
      <c r="D1688" s="9" t="s">
        <v>71</v>
      </c>
      <c r="E1688" s="14">
        <v>7.9000000000000001E-2</v>
      </c>
      <c r="F1688" s="13">
        <v>8724107049</v>
      </c>
      <c r="G1688" s="14">
        <v>326</v>
      </c>
      <c r="H1688" s="14">
        <v>0.111</v>
      </c>
      <c r="I1688" s="10">
        <f t="array" ref="I1688">VLOOKUP(A1688,ENERGY!$A$2:$F$2691,5,0)</f>
        <v>1294</v>
      </c>
      <c r="J1688" s="11">
        <f t="array" ref="J1688">VLOOKUP(A1688,ENERGY!$A$2:$F$2691,6,0)</f>
        <v>2310</v>
      </c>
      <c r="K1688" s="10">
        <f t="array" ref="K1688">VLOOKUP(A1688,'HUMAN RESOURCES'!$A$2:$M$2692,5,0)</f>
        <v>2.7E-2</v>
      </c>
      <c r="L1688" s="11">
        <f t="array" ref="L1688">VLOOKUP(A1688,'HUMAN RESOURCES'!$A$2:$M$2692,6,0)</f>
        <v>3.9E-2</v>
      </c>
      <c r="M1688" s="10">
        <f t="array" ref="M1688">VLOOKUP(A1688,'HUMAN RESOURCES'!$A$2:$M$2692,7,0)</f>
        <v>64</v>
      </c>
      <c r="N1688" s="10">
        <f t="array" ref="N1688">VLOOKUP(A1688,'HUMAN RESOURCES'!$A$2:$M$2692,8,0)</f>
        <v>59</v>
      </c>
      <c r="O1688" s="10">
        <f t="array" ref="O1688">VLOOKUP(A1688,'HUMAN RESOURCES'!$A$2:$M$2692,9,0)</f>
        <v>0.38200000000000001</v>
      </c>
      <c r="P1688" s="10">
        <f t="array" ref="P1688">VLOOKUP(A1688,'HUMAN RESOURCES'!$A$2:$M$2692,10,0)</f>
        <v>0.58399999999999996</v>
      </c>
      <c r="Q1688" s="10">
        <f t="array" ref="Q1688">VLOOKUP(A1688,'HUMAN RESOURCES'!$A$2:$M$2692,11,0)</f>
        <v>3.4000000000000002E-2</v>
      </c>
      <c r="R1688" s="10">
        <f t="array" ref="R1688">VLOOKUP(A1688,'HUMAN RESOURCES'!$A$2:$M$2692,12,0)</f>
        <v>2143498</v>
      </c>
      <c r="S1688" s="10">
        <f t="array" ref="S1688">VLOOKUP(A1688,'HUMAN RESOURCES'!$A$2:$M$2692,13,0)</f>
        <v>0.40600000000000003</v>
      </c>
      <c r="T1688" s="10">
        <f t="array" ref="T1688">VLOOKUP(A1688,TOURISM!$A$2:$F$2692,5,0)</f>
        <v>511000000</v>
      </c>
      <c r="U1688" s="10">
        <f t="array" ref="U1688">VLOOKUP(A1688,TOURISM!$A$2:$F$2692,6,0)</f>
        <v>120000000</v>
      </c>
      <c r="V1688" s="10">
        <f t="array" ref="V1688">VLOOKUP(A1688,BUSINESS!$A$2:$J$2692,5,0)</f>
        <v>0.223</v>
      </c>
      <c r="W1688" s="10">
        <f t="array" ref="W1688">VLOOKUP(A1688,BUSINESS!$A$2:$J$2692,6,0)</f>
        <v>66</v>
      </c>
      <c r="X1688" s="10">
        <f t="array" ref="X1688">VLOOKUP(A1688,BUSINESS!$A$2:$J$2692,7,0)</f>
        <v>0</v>
      </c>
      <c r="Y1688" s="10">
        <f t="array" ref="Y1688">VLOOKUP(A1688,BUSINESS!$A$2:$J$2692,8,0)</f>
        <v>339</v>
      </c>
      <c r="Z1688" s="10">
        <f t="array" ref="Z1688">VLOOKUP(A1688,BUSINESS!$A$2:$J$2692,9,0)</f>
        <v>6.5000000000000002E-2</v>
      </c>
      <c r="AA1688" s="10">
        <f t="array" ref="AA1688">VLOOKUP(A1688,BUSINESS!$A$2:$J$2692,10,0)</f>
        <v>0.76100000000000001</v>
      </c>
      <c r="AB1688" s="12">
        <f t="shared" si="99"/>
        <v>4070.0327450737068</v>
      </c>
      <c r="AC1688" s="10">
        <f t="shared" si="90"/>
        <v>1.0776777025217658E-3</v>
      </c>
      <c r="AD1688" s="10">
        <f t="shared" si="91"/>
        <v>6.0368612426976839E-4</v>
      </c>
      <c r="AE1688" s="10">
        <f t="shared" si="92"/>
        <v>55.983257273857966</v>
      </c>
      <c r="AF1688">
        <f t="shared" si="101"/>
        <v>238.39537055784515</v>
      </c>
    </row>
    <row r="1689" spans="1:32" ht="14.4">
      <c r="A1689" s="7" t="str">
        <f t="shared" si="100"/>
        <v>Namibia-Africa 2010</v>
      </c>
      <c r="B1689" s="7" t="s">
        <v>208</v>
      </c>
      <c r="C1689" s="8" t="s">
        <v>78</v>
      </c>
      <c r="D1689" s="9" t="s">
        <v>72</v>
      </c>
      <c r="E1689" s="14">
        <v>8.2000000000000003E-2</v>
      </c>
      <c r="F1689" s="13">
        <v>11141417478</v>
      </c>
      <c r="G1689" s="14">
        <v>416</v>
      </c>
      <c r="H1689" s="14">
        <v>9.7000000000000003E-2</v>
      </c>
      <c r="I1689" s="10">
        <v>1294</v>
      </c>
      <c r="J1689" s="11">
        <v>2310</v>
      </c>
      <c r="K1689" s="10">
        <f t="array" ref="K1689">VLOOKUP(A1689,'HUMAN RESOURCES'!$A$2:$M$2692,5,0)</f>
        <v>2.7E-2</v>
      </c>
      <c r="L1689" s="11">
        <f t="array" ref="L1689">VLOOKUP(A1689,'HUMAN RESOURCES'!$A$2:$M$2692,6,0)</f>
        <v>3.7999999999999999E-2</v>
      </c>
      <c r="M1689" s="10">
        <f t="array" ref="M1689">VLOOKUP(A1689,'HUMAN RESOURCES'!$A$2:$M$2692,7,0)</f>
        <v>65</v>
      </c>
      <c r="N1689" s="10">
        <f t="array" ref="N1689">VLOOKUP(A1689,'HUMAN RESOURCES'!$A$2:$M$2692,8,0)</f>
        <v>60</v>
      </c>
      <c r="O1689" s="10">
        <f t="array" ref="O1689">VLOOKUP(A1689,'HUMAN RESOURCES'!$A$2:$M$2692,9,0)</f>
        <v>0.377</v>
      </c>
      <c r="P1689" s="10">
        <f t="array" ref="P1689">VLOOKUP(A1689,'HUMAN RESOURCES'!$A$2:$M$2692,10,0)</f>
        <v>0.58899999999999997</v>
      </c>
      <c r="Q1689" s="10">
        <f t="array" ref="Q1689">VLOOKUP(A1689,'HUMAN RESOURCES'!$A$2:$M$2692,11,0)</f>
        <v>3.4000000000000002E-2</v>
      </c>
      <c r="R1689" s="10">
        <f t="array" ref="R1689">VLOOKUP(A1689,'HUMAN RESOURCES'!$A$2:$M$2692,12,0)</f>
        <v>2178967</v>
      </c>
      <c r="S1689" s="10">
        <f t="array" ref="S1689">VLOOKUP(A1689,'HUMAN RESOURCES'!$A$2:$M$2692,13,0)</f>
        <v>0.41599999999999998</v>
      </c>
      <c r="T1689" s="10">
        <f t="array" ref="T1689">VLOOKUP(A1689,TOURISM!$A$2:$F$2692,5,0)</f>
        <v>560000000</v>
      </c>
      <c r="U1689" s="10">
        <f t="array" ref="U1689">VLOOKUP(A1689,TOURISM!$A$2:$F$2692,6,0)</f>
        <v>145000000</v>
      </c>
      <c r="V1689" s="10">
        <f t="array" ref="V1689">VLOOKUP(A1689,BUSINESS!$A$2:$J$2692,5,0)</f>
        <v>0.223</v>
      </c>
      <c r="W1689" s="10">
        <f t="array" ref="W1689">VLOOKUP(A1689,BUSINESS!$A$2:$J$2692,6,0)</f>
        <v>66</v>
      </c>
      <c r="X1689" s="10">
        <f t="array" ref="X1689">VLOOKUP(A1689,BUSINESS!$A$2:$J$2692,7,0)</f>
        <v>0</v>
      </c>
      <c r="Y1689" s="10">
        <f t="array" ref="Y1689">VLOOKUP(A1689,BUSINESS!$A$2:$J$2692,8,0)</f>
        <v>339</v>
      </c>
      <c r="Z1689" s="10">
        <f t="array" ref="Z1689">VLOOKUP(A1689,BUSINESS!$A$2:$J$2692,9,0)</f>
        <v>0.11600000000000001</v>
      </c>
      <c r="AA1689" s="10">
        <f t="array" ref="AA1689">VLOOKUP(A1689,BUSINESS!$A$2:$J$2692,10,0)</f>
        <v>0.89500000000000002</v>
      </c>
      <c r="AB1689" s="12">
        <f t="shared" si="99"/>
        <v>5113.1648519688461</v>
      </c>
      <c r="AC1689" s="10">
        <f t="shared" si="90"/>
        <v>1.0601353760749934E-3</v>
      </c>
      <c r="AD1689" s="10">
        <f t="shared" si="91"/>
        <v>5.9385938382729066E-4</v>
      </c>
      <c r="AE1689" s="10">
        <f t="shared" si="92"/>
        <v>66.545294169209541</v>
      </c>
      <c r="AF1689">
        <f t="shared" si="101"/>
        <v>257.00251541211958</v>
      </c>
    </row>
    <row r="1690" spans="1:32" ht="14.4">
      <c r="A1690" s="7" t="str">
        <f t="shared" si="100"/>
        <v>Namibia-Africa 2011</v>
      </c>
      <c r="B1690" s="7" t="s">
        <v>208</v>
      </c>
      <c r="C1690" s="8" t="s">
        <v>78</v>
      </c>
      <c r="D1690" s="9" t="s">
        <v>73</v>
      </c>
      <c r="E1690" s="14">
        <v>8.5999999999999993E-2</v>
      </c>
      <c r="F1690" s="13">
        <v>12451760766</v>
      </c>
      <c r="G1690" s="14">
        <v>486</v>
      </c>
      <c r="H1690" s="14">
        <v>8.6999999999999994E-2</v>
      </c>
      <c r="I1690" s="10">
        <f t="array" ref="I1690">VLOOKUP(A1690,ENERGY!$A$2:$F$2691,5,0)</f>
        <v>1076</v>
      </c>
      <c r="J1690" s="11">
        <f t="array" ref="J1690">VLOOKUP(A1690,ENERGY!$A$2:$F$2691,6,0)</f>
        <v>1874</v>
      </c>
      <c r="K1690" s="10">
        <f t="array" ref="K1690">VLOOKUP(A1690,'HUMAN RESOURCES'!$A$2:$M$2692,5,0)</f>
        <v>2.7E-2</v>
      </c>
      <c r="L1690" s="11">
        <f t="array" ref="L1690">VLOOKUP(A1690,'HUMAN RESOURCES'!$A$2:$M$2692,6,0)</f>
        <v>3.5999999999999997E-2</v>
      </c>
      <c r="M1690" s="10">
        <f t="array" ref="M1690">VLOOKUP(A1690,'HUMAN RESOURCES'!$A$2:$M$2692,7,0)</f>
        <v>66</v>
      </c>
      <c r="N1690" s="10">
        <f t="array" ref="N1690">VLOOKUP(A1690,'HUMAN RESOURCES'!$A$2:$M$2692,8,0)</f>
        <v>61</v>
      </c>
      <c r="O1690" s="10">
        <f t="array" ref="O1690">VLOOKUP(A1690,'HUMAN RESOURCES'!$A$2:$M$2692,9,0)</f>
        <v>0.371</v>
      </c>
      <c r="P1690" s="10">
        <f t="array" ref="P1690">VLOOKUP(A1690,'HUMAN RESOURCES'!$A$2:$M$2692,10,0)</f>
        <v>0.59399999999999997</v>
      </c>
      <c r="Q1690" s="10">
        <f t="array" ref="Q1690">VLOOKUP(A1690,'HUMAN RESOURCES'!$A$2:$M$2692,11,0)</f>
        <v>3.5000000000000003E-2</v>
      </c>
      <c r="R1690" s="10">
        <f t="array" ref="R1690">VLOOKUP(A1690,'HUMAN RESOURCES'!$A$2:$M$2692,12,0)</f>
        <v>2217618</v>
      </c>
      <c r="S1690" s="10">
        <f t="array" ref="S1690">VLOOKUP(A1690,'HUMAN RESOURCES'!$A$2:$M$2692,13,0)</f>
        <v>0.42599999999999999</v>
      </c>
      <c r="T1690" s="10">
        <f t="array" ref="T1690">VLOOKUP(A1690,TOURISM!$A$2:$F$2692,5,0)</f>
        <v>645000000</v>
      </c>
      <c r="U1690" s="10">
        <f t="array" ref="U1690">VLOOKUP(A1690,TOURISM!$A$2:$F$2692,6,0)</f>
        <v>207000000</v>
      </c>
      <c r="V1690" s="10">
        <f t="array" ref="V1690">VLOOKUP(A1690,BUSINESS!$A$2:$J$2692,5,0)</f>
        <v>0.218</v>
      </c>
      <c r="W1690" s="10">
        <f t="array" ref="W1690">VLOOKUP(A1690,BUSINESS!$A$2:$J$2692,6,0)</f>
        <v>66</v>
      </c>
      <c r="X1690" s="10">
        <f t="array" ref="X1690">VLOOKUP(A1690,BUSINESS!$A$2:$J$2692,7,0)</f>
        <v>0</v>
      </c>
      <c r="Y1690" s="10">
        <f t="array" ref="Y1690">VLOOKUP(A1690,BUSINESS!$A$2:$J$2692,8,0)</f>
        <v>339</v>
      </c>
      <c r="Z1690" s="10">
        <f t="array" ref="Z1690">VLOOKUP(A1690,BUSINESS!$A$2:$J$2692,9,0)</f>
        <v>0.12</v>
      </c>
      <c r="AA1690" s="10">
        <f t="array" ref="AA1690">VLOOKUP(A1690,BUSINESS!$A$2:$J$2692,10,0)</f>
        <v>0.99</v>
      </c>
      <c r="AB1690" s="12">
        <f t="shared" si="99"/>
        <v>5614.9259096922915</v>
      </c>
      <c r="AC1690" s="10">
        <f t="shared" si="90"/>
        <v>8.4505086087865446E-4</v>
      </c>
      <c r="AD1690" s="10">
        <f t="shared" si="91"/>
        <v>4.8520529685455293E-4</v>
      </c>
      <c r="AE1690" s="10">
        <f t="shared" si="92"/>
        <v>93.343398186703027</v>
      </c>
      <c r="AF1690">
        <f t="shared" si="101"/>
        <v>290.85261753827757</v>
      </c>
    </row>
    <row r="1691" spans="1:32" ht="14.4">
      <c r="A1691" s="7" t="str">
        <f t="shared" si="100"/>
        <v>Namibia-Africa 2012</v>
      </c>
      <c r="B1691" s="7" t="s">
        <v>208</v>
      </c>
      <c r="C1691" s="8" t="s">
        <v>78</v>
      </c>
      <c r="D1691" s="9" t="s">
        <v>74</v>
      </c>
      <c r="E1691" s="14">
        <v>8.3000000000000004E-2</v>
      </c>
      <c r="F1691" s="13">
        <v>13399386550</v>
      </c>
      <c r="G1691" s="14">
        <v>473</v>
      </c>
      <c r="H1691" s="14">
        <v>8.6999999999999994E-2</v>
      </c>
      <c r="I1691" s="10">
        <f t="array" ref="I1691">VLOOKUP(A1691,ENERGY!$A$2:$F$2691,5,0)</f>
        <v>1294</v>
      </c>
      <c r="J1691" s="11">
        <f t="array" ref="J1691">VLOOKUP(A1691,ENERGY!$A$2:$F$2691,6,0)</f>
        <v>2329</v>
      </c>
      <c r="K1691" s="10">
        <f t="array" ref="K1691">VLOOKUP(A1691,'HUMAN RESOURCES'!$A$2:$M$2692,5,0)</f>
        <v>2.5999999999999999E-2</v>
      </c>
      <c r="L1691" s="11">
        <f t="array" ref="L1691">VLOOKUP(A1691,'HUMAN RESOURCES'!$A$2:$M$2692,6,0)</f>
        <v>3.5999999999999997E-2</v>
      </c>
      <c r="M1691" s="10">
        <f t="array" ref="M1691">VLOOKUP(A1691,'HUMAN RESOURCES'!$A$2:$M$2692,7,0)</f>
        <v>67</v>
      </c>
      <c r="N1691" s="10">
        <f t="array" ref="N1691">VLOOKUP(A1691,'HUMAN RESOURCES'!$A$2:$M$2692,8,0)</f>
        <v>61</v>
      </c>
      <c r="O1691" s="10">
        <f t="array" ref="O1691">VLOOKUP(A1691,'HUMAN RESOURCES'!$A$2:$M$2692,9,0)</f>
        <v>0.36599999999999999</v>
      </c>
      <c r="P1691" s="10">
        <f t="array" ref="P1691">VLOOKUP(A1691,'HUMAN RESOURCES'!$A$2:$M$2692,10,0)</f>
        <v>0.59899999999999998</v>
      </c>
      <c r="Q1691" s="10">
        <f t="array" ref="Q1691">VLOOKUP(A1691,'HUMAN RESOURCES'!$A$2:$M$2692,11,0)</f>
        <v>3.5000000000000003E-2</v>
      </c>
      <c r="R1691" s="10">
        <f t="array" ref="R1691">VLOOKUP(A1691,'HUMAN RESOURCES'!$A$2:$M$2692,12,0)</f>
        <v>2259393</v>
      </c>
      <c r="S1691" s="10">
        <f t="array" ref="S1691">VLOOKUP(A1691,'HUMAN RESOURCES'!$A$2:$M$2692,13,0)</f>
        <v>0.437</v>
      </c>
      <c r="T1691" s="10">
        <f t="array" ref="T1691">VLOOKUP(A1691,TOURISM!$A$2:$F$2692,5,0)</f>
        <v>0</v>
      </c>
      <c r="U1691" s="10">
        <v>207000000</v>
      </c>
      <c r="V1691" s="10">
        <f t="array" ref="V1691">VLOOKUP(A1691,BUSINESS!$A$2:$J$2692,5,0)</f>
        <v>0.218</v>
      </c>
      <c r="W1691" s="10">
        <f t="array" ref="W1691">VLOOKUP(A1691,BUSINESS!$A$2:$J$2692,6,0)</f>
        <v>66</v>
      </c>
      <c r="X1691" s="10">
        <f t="array" ref="X1691">VLOOKUP(A1691,BUSINESS!$A$2:$J$2692,7,0)</f>
        <v>94</v>
      </c>
      <c r="Y1691" s="10">
        <f t="array" ref="Y1691">VLOOKUP(A1691,BUSINESS!$A$2:$J$2692,8,0)</f>
        <v>314</v>
      </c>
      <c r="Z1691" s="10">
        <f t="array" ref="Z1691">VLOOKUP(A1691,BUSINESS!$A$2:$J$2692,9,0)</f>
        <v>0.129</v>
      </c>
      <c r="AA1691" s="10">
        <f t="array" ref="AA1691">VLOOKUP(A1691,BUSINESS!$A$2:$J$2692,10,0)</f>
        <v>0.95</v>
      </c>
      <c r="AB1691" s="12">
        <f t="shared" si="99"/>
        <v>5930.5249463019491</v>
      </c>
      <c r="AC1691" s="10">
        <f t="shared" si="90"/>
        <v>1.030807832015059E-3</v>
      </c>
      <c r="AD1691" s="10">
        <f t="shared" si="91"/>
        <v>5.7272019520287088E-4</v>
      </c>
      <c r="AE1691" s="10">
        <f t="shared" si="92"/>
        <v>91.617527362437613</v>
      </c>
      <c r="AF1691">
        <f t="shared" si="101"/>
        <v>0</v>
      </c>
    </row>
    <row r="1692" spans="1:32" ht="14.4">
      <c r="A1692" s="7" t="str">
        <f t="shared" si="100"/>
        <v>Nepal-Asia 2000</v>
      </c>
      <c r="B1692" s="7" t="s">
        <v>209</v>
      </c>
      <c r="C1692" s="8" t="s">
        <v>61</v>
      </c>
      <c r="D1692" s="9" t="s">
        <v>62</v>
      </c>
      <c r="E1692" s="14">
        <v>0.05</v>
      </c>
      <c r="F1692" s="13">
        <v>5494252208</v>
      </c>
      <c r="G1692" s="14">
        <v>12</v>
      </c>
      <c r="H1692" s="14">
        <v>9.5000000000000001E-2</v>
      </c>
      <c r="I1692" s="10">
        <f t="array" ref="I1692">VLOOKUP(A1692,ENERGY!$A$2:$F$2691,5,0)</f>
        <v>0</v>
      </c>
      <c r="J1692" s="11">
        <f t="array" ref="J1692">VLOOKUP(A1692,ENERGY!$A$2:$F$2691,6,0)</f>
        <v>0</v>
      </c>
      <c r="K1692" s="10">
        <f t="array" ref="K1692">VLOOKUP(A1692,'HUMAN RESOURCES'!$A$2:$M$2692,5,0)</f>
        <v>3.3000000000000002E-2</v>
      </c>
      <c r="L1692" s="11">
        <f t="array" ref="L1692">VLOOKUP(A1692,'HUMAN RESOURCES'!$A$2:$M$2692,6,0)</f>
        <v>0.06</v>
      </c>
      <c r="M1692" s="10">
        <f t="array" ref="M1692">VLOOKUP(A1692,'HUMAN RESOURCES'!$A$2:$M$2692,7,0)</f>
        <v>63</v>
      </c>
      <c r="N1692" s="10">
        <f t="array" ref="N1692">VLOOKUP(A1692,'HUMAN RESOURCES'!$A$2:$M$2692,8,0)</f>
        <v>61</v>
      </c>
      <c r="O1692" s="10">
        <f t="array" ref="O1692">VLOOKUP(A1692,'HUMAN RESOURCES'!$A$2:$M$2692,9,0)</f>
        <v>0.40400000000000003</v>
      </c>
      <c r="P1692" s="10">
        <f t="array" ref="P1692">VLOOKUP(A1692,'HUMAN RESOURCES'!$A$2:$M$2692,10,0)</f>
        <v>0.55800000000000005</v>
      </c>
      <c r="Q1692" s="10">
        <f t="array" ref="Q1692">VLOOKUP(A1692,'HUMAN RESOURCES'!$A$2:$M$2692,11,0)</f>
        <v>3.7999999999999999E-2</v>
      </c>
      <c r="R1692" s="10">
        <f t="array" ref="R1692">VLOOKUP(A1692,'HUMAN RESOURCES'!$A$2:$M$2692,12,0)</f>
        <v>23184177</v>
      </c>
      <c r="S1692" s="10">
        <f t="array" ref="S1692">VLOOKUP(A1692,'HUMAN RESOURCES'!$A$2:$M$2692,13,0)</f>
        <v>0.13400000000000001</v>
      </c>
      <c r="T1692" s="10">
        <f t="array" ref="T1692">VLOOKUP(A1692,TOURISM!$A$2:$F$2692,5,0)</f>
        <v>219000000</v>
      </c>
      <c r="U1692" s="10">
        <f t="array" ref="U1692">VLOOKUP(A1692,TOURISM!$A$2:$F$2692,6,0)</f>
        <v>109000000</v>
      </c>
      <c r="V1692" s="10">
        <f t="array" ref="V1692">VLOOKUP(A1692,BUSINESS!$A$2:$J$2692,5,0)</f>
        <v>0</v>
      </c>
      <c r="W1692" s="10">
        <f t="array" ref="W1692">VLOOKUP(A1692,BUSINESS!$A$2:$J$2692,6,0)</f>
        <v>0</v>
      </c>
      <c r="X1692" s="10">
        <f t="array" ref="X1692">VLOOKUP(A1692,BUSINESS!$A$2:$J$2692,7,0)</f>
        <v>0</v>
      </c>
      <c r="Y1692" s="10">
        <f t="array" ref="Y1692">VLOOKUP(A1692,BUSINESS!$A$2:$J$2692,8,0)</f>
        <v>0</v>
      </c>
      <c r="Z1692" s="10">
        <f t="array" ref="Z1692">VLOOKUP(A1692,BUSINESS!$A$2:$J$2692,9,0)</f>
        <v>2E-3</v>
      </c>
      <c r="AA1692" s="10">
        <f t="array" ref="AA1692">VLOOKUP(A1692,BUSINESS!$A$2:$J$2692,10,0)</f>
        <v>0</v>
      </c>
      <c r="AB1692" s="12">
        <f t="shared" si="99"/>
        <v>236.98284429074192</v>
      </c>
      <c r="AC1692" s="10">
        <f t="shared" si="90"/>
        <v>0</v>
      </c>
      <c r="AD1692" s="10">
        <f t="shared" si="91"/>
        <v>0</v>
      </c>
      <c r="AE1692" s="10">
        <f t="shared" si="92"/>
        <v>4.7014823946521807</v>
      </c>
      <c r="AF1692">
        <f t="shared" si="101"/>
        <v>9.4460976553103446</v>
      </c>
    </row>
    <row r="1693" spans="1:32" ht="14.4">
      <c r="A1693" s="7" t="str">
        <f t="shared" si="100"/>
        <v>Nepal-Asia 2001</v>
      </c>
      <c r="B1693" s="7" t="s">
        <v>209</v>
      </c>
      <c r="C1693" s="8" t="s">
        <v>61</v>
      </c>
      <c r="D1693" s="9" t="s">
        <v>63</v>
      </c>
      <c r="E1693" s="14">
        <v>5.2999999999999999E-2</v>
      </c>
      <c r="F1693" s="13">
        <v>6007061224</v>
      </c>
      <c r="G1693" s="14">
        <v>13</v>
      </c>
      <c r="H1693" s="14">
        <v>7.6999999999999999E-2</v>
      </c>
      <c r="I1693" s="10">
        <f t="array" ref="I1693">VLOOKUP(A1693,ENERGY!$A$2:$F$2691,5,0)</f>
        <v>10391</v>
      </c>
      <c r="J1693" s="11">
        <f t="array" ref="J1693">VLOOKUP(A1693,ENERGY!$A$2:$F$2691,6,0)</f>
        <v>0</v>
      </c>
      <c r="K1693" s="10">
        <f t="array" ref="K1693">VLOOKUP(A1693,'HUMAN RESOURCES'!$A$2:$M$2692,5,0)</f>
        <v>3.2000000000000001E-2</v>
      </c>
      <c r="L1693" s="11">
        <f t="array" ref="L1693">VLOOKUP(A1693,'HUMAN RESOURCES'!$A$2:$M$2692,6,0)</f>
        <v>5.7000000000000002E-2</v>
      </c>
      <c r="M1693" s="10">
        <f t="array" ref="M1693">VLOOKUP(A1693,'HUMAN RESOURCES'!$A$2:$M$2692,7,0)</f>
        <v>64</v>
      </c>
      <c r="N1693" s="10">
        <f t="array" ref="N1693">VLOOKUP(A1693,'HUMAN RESOURCES'!$A$2:$M$2692,8,0)</f>
        <v>62</v>
      </c>
      <c r="O1693" s="10">
        <f t="array" ref="O1693">VLOOKUP(A1693,'HUMAN RESOURCES'!$A$2:$M$2692,9,0)</f>
        <v>0.40300000000000002</v>
      </c>
      <c r="P1693" s="10">
        <f t="array" ref="P1693">VLOOKUP(A1693,'HUMAN RESOURCES'!$A$2:$M$2692,10,0)</f>
        <v>0.55900000000000005</v>
      </c>
      <c r="Q1693" s="10">
        <f t="array" ref="Q1693">VLOOKUP(A1693,'HUMAN RESOURCES'!$A$2:$M$2692,11,0)</f>
        <v>3.9E-2</v>
      </c>
      <c r="R1693" s="10">
        <f t="array" ref="R1693">VLOOKUP(A1693,'HUMAN RESOURCES'!$A$2:$M$2692,12,0)</f>
        <v>23655119</v>
      </c>
      <c r="S1693" s="10">
        <f t="array" ref="S1693">VLOOKUP(A1693,'HUMAN RESOURCES'!$A$2:$M$2692,13,0)</f>
        <v>0.14000000000000001</v>
      </c>
      <c r="T1693" s="10">
        <f t="array" ref="T1693">VLOOKUP(A1693,TOURISM!$A$2:$F$2692,5,0)</f>
        <v>191000000</v>
      </c>
      <c r="U1693" s="10">
        <f t="array" ref="U1693">VLOOKUP(A1693,TOURISM!$A$2:$F$2692,6,0)</f>
        <v>128000000</v>
      </c>
      <c r="V1693" s="10">
        <f t="array" ref="V1693">VLOOKUP(A1693,BUSINESS!$A$2:$J$2692,5,0)</f>
        <v>0</v>
      </c>
      <c r="W1693" s="10">
        <f t="array" ref="W1693">VLOOKUP(A1693,BUSINESS!$A$2:$J$2692,6,0)</f>
        <v>0</v>
      </c>
      <c r="X1693" s="10">
        <f t="array" ref="X1693">VLOOKUP(A1693,BUSINESS!$A$2:$J$2692,7,0)</f>
        <v>0</v>
      </c>
      <c r="Y1693" s="10">
        <f t="array" ref="Y1693">VLOOKUP(A1693,BUSINESS!$A$2:$J$2692,8,0)</f>
        <v>0</v>
      </c>
      <c r="Z1693" s="10">
        <f t="array" ref="Z1693">VLOOKUP(A1693,BUSINESS!$A$2:$J$2692,9,0)</f>
        <v>2E-3</v>
      </c>
      <c r="AA1693" s="10">
        <f t="array" ref="AA1693">VLOOKUP(A1693,BUSINESS!$A$2:$J$2692,10,0)</f>
        <v>1E-3</v>
      </c>
      <c r="AB1693" s="12">
        <f t="shared" si="99"/>
        <v>253.94339483136821</v>
      </c>
      <c r="AC1693" s="10">
        <f t="shared" si="90"/>
        <v>0</v>
      </c>
      <c r="AD1693" s="10">
        <f t="shared" si="91"/>
        <v>4.3927067118115109E-4</v>
      </c>
      <c r="AE1693" s="10">
        <f t="shared" si="92"/>
        <v>5.4110909355391534</v>
      </c>
      <c r="AF1693">
        <f t="shared" si="101"/>
        <v>8.0743622553748295</v>
      </c>
    </row>
    <row r="1694" spans="1:32" ht="14.4">
      <c r="A1694" s="7" t="str">
        <f t="shared" si="100"/>
        <v>Nepal-Asia 2002</v>
      </c>
      <c r="B1694" s="7" t="s">
        <v>209</v>
      </c>
      <c r="C1694" s="8" t="s">
        <v>61</v>
      </c>
      <c r="D1694" s="9" t="s">
        <v>64</v>
      </c>
      <c r="E1694" s="14">
        <v>5.6000000000000001E-2</v>
      </c>
      <c r="F1694" s="13">
        <v>6050875807</v>
      </c>
      <c r="G1694" s="14">
        <v>14</v>
      </c>
      <c r="H1694" s="14">
        <v>6.8000000000000005E-2</v>
      </c>
      <c r="I1694" s="10">
        <f t="array" ref="I1694">VLOOKUP(A1694,ENERGY!$A$2:$F$2691,5,0)</f>
        <v>10218</v>
      </c>
      <c r="J1694" s="11">
        <f t="array" ref="J1694">VLOOKUP(A1694,ENERGY!$A$2:$F$2691,6,0)</f>
        <v>3755</v>
      </c>
      <c r="K1694" s="10">
        <f t="array" ref="K1694">VLOOKUP(A1694,'HUMAN RESOURCES'!$A$2:$M$2692,5,0)</f>
        <v>3.1E-2</v>
      </c>
      <c r="L1694" s="11">
        <f t="array" ref="L1694">VLOOKUP(A1694,'HUMAN RESOURCES'!$A$2:$M$2692,6,0)</f>
        <v>5.3999999999999999E-2</v>
      </c>
      <c r="M1694" s="10">
        <f t="array" ref="M1694">VLOOKUP(A1694,'HUMAN RESOURCES'!$A$2:$M$2692,7,0)</f>
        <v>64</v>
      </c>
      <c r="N1694" s="10">
        <f t="array" ref="N1694">VLOOKUP(A1694,'HUMAN RESOURCES'!$A$2:$M$2692,8,0)</f>
        <v>62</v>
      </c>
      <c r="O1694" s="10">
        <f t="array" ref="O1694">VLOOKUP(A1694,'HUMAN RESOURCES'!$A$2:$M$2692,9,0)</f>
        <v>0.40100000000000002</v>
      </c>
      <c r="P1694" s="10">
        <f t="array" ref="P1694">VLOOKUP(A1694,'HUMAN RESOURCES'!$A$2:$M$2692,10,0)</f>
        <v>0.55900000000000005</v>
      </c>
      <c r="Q1694" s="10">
        <f t="array" ref="Q1694">VLOOKUP(A1694,'HUMAN RESOURCES'!$A$2:$M$2692,11,0)</f>
        <v>0.04</v>
      </c>
      <c r="R1694" s="10">
        <f t="array" ref="R1694">VLOOKUP(A1694,'HUMAN RESOURCES'!$A$2:$M$2692,12,0)</f>
        <v>24102862</v>
      </c>
      <c r="S1694" s="10">
        <f t="array" ref="S1694">VLOOKUP(A1694,'HUMAN RESOURCES'!$A$2:$M$2692,13,0)</f>
        <v>0.14299999999999999</v>
      </c>
      <c r="T1694" s="10">
        <f t="array" ref="T1694">VLOOKUP(A1694,TOURISM!$A$2:$F$2692,5,0)</f>
        <v>134000000</v>
      </c>
      <c r="U1694" s="10">
        <f t="array" ref="U1694">VLOOKUP(A1694,TOURISM!$A$2:$F$2692,6,0)</f>
        <v>108000000</v>
      </c>
      <c r="V1694" s="10">
        <f t="array" ref="V1694">VLOOKUP(A1694,BUSINESS!$A$2:$J$2692,5,0)</f>
        <v>0</v>
      </c>
      <c r="W1694" s="10">
        <f t="array" ref="W1694">VLOOKUP(A1694,BUSINESS!$A$2:$J$2692,6,0)</f>
        <v>0</v>
      </c>
      <c r="X1694" s="10">
        <f t="array" ref="X1694">VLOOKUP(A1694,BUSINESS!$A$2:$J$2692,7,0)</f>
        <v>0</v>
      </c>
      <c r="Y1694" s="10">
        <f t="array" ref="Y1694">VLOOKUP(A1694,BUSINESS!$A$2:$J$2692,8,0)</f>
        <v>0</v>
      </c>
      <c r="Z1694" s="10">
        <f t="array" ref="Z1694">VLOOKUP(A1694,BUSINESS!$A$2:$J$2692,9,0)</f>
        <v>3.0000000000000001E-3</v>
      </c>
      <c r="AA1694" s="10">
        <f t="array" ref="AA1694">VLOOKUP(A1694,BUSINESS!$A$2:$J$2692,10,0)</f>
        <v>1E-3</v>
      </c>
      <c r="AB1694" s="12">
        <f t="shared" si="99"/>
        <v>251.04387217584369</v>
      </c>
      <c r="AC1694" s="10">
        <f t="shared" si="90"/>
        <v>1.5579062768562505E-4</v>
      </c>
      <c r="AD1694" s="10">
        <f t="shared" si="91"/>
        <v>4.2393305824013763E-4</v>
      </c>
      <c r="AE1694" s="10">
        <f t="shared" si="92"/>
        <v>4.4807956831018654</v>
      </c>
      <c r="AF1694">
        <f t="shared" si="101"/>
        <v>5.559505754959722</v>
      </c>
    </row>
    <row r="1695" spans="1:32" ht="14.4">
      <c r="A1695" s="7" t="str">
        <f t="shared" si="100"/>
        <v>Nepal-Asia 2003</v>
      </c>
      <c r="B1695" s="7" t="s">
        <v>209</v>
      </c>
      <c r="C1695" s="8" t="s">
        <v>61</v>
      </c>
      <c r="D1695" s="9" t="s">
        <v>65</v>
      </c>
      <c r="E1695" s="14">
        <v>5.3999999999999999E-2</v>
      </c>
      <c r="F1695" s="13">
        <v>6330476435</v>
      </c>
      <c r="G1695" s="14">
        <v>14</v>
      </c>
      <c r="H1695" s="14">
        <v>7.3999999999999996E-2</v>
      </c>
      <c r="I1695" s="10">
        <f t="array" ref="I1695">VLOOKUP(A1695,ENERGY!$A$2:$F$2691,5,0)</f>
        <v>9986</v>
      </c>
      <c r="J1695" s="11">
        <f t="array" ref="J1695">VLOOKUP(A1695,ENERGY!$A$2:$F$2691,6,0)</f>
        <v>3506</v>
      </c>
      <c r="K1695" s="10">
        <f t="array" ref="K1695">VLOOKUP(A1695,'HUMAN RESOURCES'!$A$2:$M$2692,5,0)</f>
        <v>0.03</v>
      </c>
      <c r="L1695" s="11">
        <f t="array" ref="L1695">VLOOKUP(A1695,'HUMAN RESOURCES'!$A$2:$M$2692,6,0)</f>
        <v>5.1999999999999998E-2</v>
      </c>
      <c r="M1695" s="10">
        <f t="array" ref="M1695">VLOOKUP(A1695,'HUMAN RESOURCES'!$A$2:$M$2692,7,0)</f>
        <v>65</v>
      </c>
      <c r="N1695" s="10">
        <f t="array" ref="N1695">VLOOKUP(A1695,'HUMAN RESOURCES'!$A$2:$M$2692,8,0)</f>
        <v>63</v>
      </c>
      <c r="O1695" s="10">
        <f t="array" ref="O1695">VLOOKUP(A1695,'HUMAN RESOURCES'!$A$2:$M$2692,9,0)</f>
        <v>0.39900000000000002</v>
      </c>
      <c r="P1695" s="10">
        <f t="array" ref="P1695">VLOOKUP(A1695,'HUMAN RESOURCES'!$A$2:$M$2692,10,0)</f>
        <v>0.55900000000000005</v>
      </c>
      <c r="Q1695" s="10">
        <f t="array" ref="Q1695">VLOOKUP(A1695,'HUMAN RESOURCES'!$A$2:$M$2692,11,0)</f>
        <v>4.1000000000000002E-2</v>
      </c>
      <c r="R1695" s="10">
        <f t="array" ref="R1695">VLOOKUP(A1695,'HUMAN RESOURCES'!$A$2:$M$2692,12,0)</f>
        <v>24525527</v>
      </c>
      <c r="S1695" s="10">
        <f t="array" ref="S1695">VLOOKUP(A1695,'HUMAN RESOURCES'!$A$2:$M$2692,13,0)</f>
        <v>0.14599999999999999</v>
      </c>
      <c r="T1695" s="10">
        <f t="array" ref="T1695">VLOOKUP(A1695,TOURISM!$A$2:$F$2692,5,0)</f>
        <v>232000000</v>
      </c>
      <c r="U1695" s="10">
        <f t="array" ref="U1695">VLOOKUP(A1695,TOURISM!$A$2:$F$2692,6,0)</f>
        <v>119000000</v>
      </c>
      <c r="V1695" s="10">
        <f t="array" ref="V1695">VLOOKUP(A1695,BUSINESS!$A$2:$J$2692,5,0)</f>
        <v>0</v>
      </c>
      <c r="W1695" s="10">
        <f t="array" ref="W1695">VLOOKUP(A1695,BUSINESS!$A$2:$J$2692,6,0)</f>
        <v>31</v>
      </c>
      <c r="X1695" s="10">
        <f t="array" ref="X1695">VLOOKUP(A1695,BUSINESS!$A$2:$J$2692,7,0)</f>
        <v>0</v>
      </c>
      <c r="Y1695" s="10">
        <f t="array" ref="Y1695">VLOOKUP(A1695,BUSINESS!$A$2:$J$2692,8,0)</f>
        <v>0</v>
      </c>
      <c r="Z1695" s="10">
        <f t="array" ref="Z1695">VLOOKUP(A1695,BUSINESS!$A$2:$J$2692,9,0)</f>
        <v>4.0000000000000001E-3</v>
      </c>
      <c r="AA1695" s="10">
        <f t="array" ref="AA1695">VLOOKUP(A1695,BUSINESS!$A$2:$J$2692,10,0)</f>
        <v>3.0000000000000001E-3</v>
      </c>
      <c r="AB1695" s="12">
        <f t="shared" si="99"/>
        <v>258.11785553068847</v>
      </c>
      <c r="AC1695" s="10">
        <f t="shared" si="90"/>
        <v>1.4295309536060122E-4</v>
      </c>
      <c r="AD1695" s="10">
        <f t="shared" si="91"/>
        <v>4.0716760133227716E-4</v>
      </c>
      <c r="AE1695" s="10">
        <f t="shared" si="92"/>
        <v>4.8520873781835556</v>
      </c>
      <c r="AF1695">
        <f t="shared" si="101"/>
        <v>9.4595316952822266</v>
      </c>
    </row>
    <row r="1696" spans="1:32" ht="14.4">
      <c r="A1696" s="7" t="str">
        <f t="shared" si="100"/>
        <v>Nepal-Asia 2004</v>
      </c>
      <c r="B1696" s="7" t="s">
        <v>209</v>
      </c>
      <c r="C1696" s="8" t="s">
        <v>61</v>
      </c>
      <c r="D1696" s="9" t="s">
        <v>66</v>
      </c>
      <c r="E1696" s="14">
        <v>5.8000000000000003E-2</v>
      </c>
      <c r="F1696" s="13">
        <v>7273933993</v>
      </c>
      <c r="G1696" s="14">
        <v>17</v>
      </c>
      <c r="H1696" s="14">
        <v>8.5000000000000006E-2</v>
      </c>
      <c r="I1696" s="10">
        <f t="array" ref="I1696">VLOOKUP(A1696,ENERGY!$A$2:$F$2691,5,0)</f>
        <v>9634</v>
      </c>
      <c r="J1696" s="11">
        <f t="array" ref="J1696">VLOOKUP(A1696,ENERGY!$A$2:$F$2691,6,0)</f>
        <v>3047</v>
      </c>
      <c r="K1696" s="10">
        <f t="array" ref="K1696">VLOOKUP(A1696,'HUMAN RESOURCES'!$A$2:$M$2692,5,0)</f>
        <v>2.9000000000000001E-2</v>
      </c>
      <c r="L1696" s="11">
        <f t="array" ref="L1696">VLOOKUP(A1696,'HUMAN RESOURCES'!$A$2:$M$2692,6,0)</f>
        <v>4.9000000000000002E-2</v>
      </c>
      <c r="M1696" s="10">
        <f t="array" ref="M1696">VLOOKUP(A1696,'HUMAN RESOURCES'!$A$2:$M$2692,7,0)</f>
        <v>65</v>
      </c>
      <c r="N1696" s="10">
        <f t="array" ref="N1696">VLOOKUP(A1696,'HUMAN RESOURCES'!$A$2:$M$2692,8,0)</f>
        <v>63</v>
      </c>
      <c r="O1696" s="10">
        <f t="array" ref="O1696">VLOOKUP(A1696,'HUMAN RESOURCES'!$A$2:$M$2692,9,0)</f>
        <v>0.39700000000000002</v>
      </c>
      <c r="P1696" s="10">
        <f t="array" ref="P1696">VLOOKUP(A1696,'HUMAN RESOURCES'!$A$2:$M$2692,10,0)</f>
        <v>0.56000000000000005</v>
      </c>
      <c r="Q1696" s="10">
        <f t="array" ref="Q1696">VLOOKUP(A1696,'HUMAN RESOURCES'!$A$2:$M$2692,11,0)</f>
        <v>4.2999999999999997E-2</v>
      </c>
      <c r="R1696" s="10">
        <f t="array" ref="R1696">VLOOKUP(A1696,'HUMAN RESOURCES'!$A$2:$M$2692,12,0)</f>
        <v>24921910</v>
      </c>
      <c r="S1696" s="10">
        <f t="array" ref="S1696">VLOOKUP(A1696,'HUMAN RESOURCES'!$A$2:$M$2692,13,0)</f>
        <v>0.14899999999999999</v>
      </c>
      <c r="T1696" s="10">
        <f t="array" ref="T1696">VLOOKUP(A1696,TOURISM!$A$2:$F$2692,5,0)</f>
        <v>260000000</v>
      </c>
      <c r="U1696" s="10">
        <f t="array" ref="U1696">VLOOKUP(A1696,TOURISM!$A$2:$F$2692,6,0)</f>
        <v>205000000</v>
      </c>
      <c r="V1696" s="10">
        <f t="array" ref="V1696">VLOOKUP(A1696,BUSINESS!$A$2:$J$2692,5,0)</f>
        <v>0</v>
      </c>
      <c r="W1696" s="10">
        <f t="array" ref="W1696">VLOOKUP(A1696,BUSINESS!$A$2:$J$2692,6,0)</f>
        <v>31</v>
      </c>
      <c r="X1696" s="10">
        <f t="array" ref="X1696">VLOOKUP(A1696,BUSINESS!$A$2:$J$2692,7,0)</f>
        <v>0</v>
      </c>
      <c r="Y1696" s="10">
        <f t="array" ref="Y1696">VLOOKUP(A1696,BUSINESS!$A$2:$J$2692,8,0)</f>
        <v>0</v>
      </c>
      <c r="Z1696" s="10">
        <f t="array" ref="Z1696">VLOOKUP(A1696,BUSINESS!$A$2:$J$2692,9,0)</f>
        <v>4.0000000000000001E-3</v>
      </c>
      <c r="AA1696" s="10">
        <f t="array" ref="AA1696">VLOOKUP(A1696,BUSINESS!$A$2:$J$2692,10,0)</f>
        <v>5.0000000000000001E-3</v>
      </c>
      <c r="AB1696" s="12">
        <f t="shared" si="99"/>
        <v>291.86904185915125</v>
      </c>
      <c r="AC1696" s="10">
        <f t="shared" si="90"/>
        <v>1.2226189726228848E-4</v>
      </c>
      <c r="AD1696" s="10">
        <f t="shared" si="91"/>
        <v>3.8656748218736045E-4</v>
      </c>
      <c r="AE1696" s="10">
        <f t="shared" si="92"/>
        <v>8.2256937770820944</v>
      </c>
      <c r="AF1696">
        <f t="shared" si="101"/>
        <v>10.432587229469972</v>
      </c>
    </row>
    <row r="1697" spans="1:32" ht="14.4">
      <c r="A1697" s="7" t="str">
        <f t="shared" si="100"/>
        <v>Nepal-Asia 2005</v>
      </c>
      <c r="B1697" s="7" t="s">
        <v>209</v>
      </c>
      <c r="C1697" s="8" t="s">
        <v>61</v>
      </c>
      <c r="D1697" s="9" t="s">
        <v>67</v>
      </c>
      <c r="E1697" s="14">
        <v>5.7000000000000002E-2</v>
      </c>
      <c r="F1697" s="13">
        <v>8130258976</v>
      </c>
      <c r="G1697" s="14">
        <v>19</v>
      </c>
      <c r="H1697" s="14">
        <v>8.1000000000000003E-2</v>
      </c>
      <c r="I1697" s="10">
        <v>9634</v>
      </c>
      <c r="J1697" s="11">
        <v>3047</v>
      </c>
      <c r="K1697" s="10">
        <f t="array" ref="K1697">VLOOKUP(A1697,'HUMAN RESOURCES'!$A$2:$M$2692,5,0)</f>
        <v>2.8000000000000001E-2</v>
      </c>
      <c r="L1697" s="11">
        <f t="array" ref="L1697">VLOOKUP(A1697,'HUMAN RESOURCES'!$A$2:$M$2692,6,0)</f>
        <v>4.7E-2</v>
      </c>
      <c r="M1697" s="10">
        <f t="array" ref="M1697">VLOOKUP(A1697,'HUMAN RESOURCES'!$A$2:$M$2692,7,0)</f>
        <v>66</v>
      </c>
      <c r="N1697" s="10">
        <f t="array" ref="N1697">VLOOKUP(A1697,'HUMAN RESOURCES'!$A$2:$M$2692,8,0)</f>
        <v>64</v>
      </c>
      <c r="O1697" s="10">
        <f t="array" ref="O1697">VLOOKUP(A1697,'HUMAN RESOURCES'!$A$2:$M$2692,9,0)</f>
        <v>0.39500000000000002</v>
      </c>
      <c r="P1697" s="10">
        <f t="array" ref="P1697">VLOOKUP(A1697,'HUMAN RESOURCES'!$A$2:$M$2692,10,0)</f>
        <v>0.56100000000000005</v>
      </c>
      <c r="Q1697" s="10">
        <f t="array" ref="Q1697">VLOOKUP(A1697,'HUMAN RESOURCES'!$A$2:$M$2692,11,0)</f>
        <v>4.3999999999999997E-2</v>
      </c>
      <c r="R1697" s="10">
        <f t="array" ref="R1697">VLOOKUP(A1697,'HUMAN RESOURCES'!$A$2:$M$2692,12,0)</f>
        <v>25292058</v>
      </c>
      <c r="S1697" s="10">
        <f t="array" ref="S1697">VLOOKUP(A1697,'HUMAN RESOURCES'!$A$2:$M$2692,13,0)</f>
        <v>0.152</v>
      </c>
      <c r="T1697" s="10">
        <f t="array" ref="T1697">VLOOKUP(A1697,TOURISM!$A$2:$F$2692,5,0)</f>
        <v>160000000</v>
      </c>
      <c r="U1697" s="10">
        <f t="array" ref="U1697">VLOOKUP(A1697,TOURISM!$A$2:$F$2692,6,0)</f>
        <v>221000000</v>
      </c>
      <c r="V1697" s="10">
        <f t="array" ref="V1697">VLOOKUP(A1697,BUSINESS!$A$2:$J$2692,5,0)</f>
        <v>0.32500000000000001</v>
      </c>
      <c r="W1697" s="10">
        <f t="array" ref="W1697">VLOOKUP(A1697,BUSINESS!$A$2:$J$2692,6,0)</f>
        <v>31</v>
      </c>
      <c r="X1697" s="10">
        <f t="array" ref="X1697">VLOOKUP(A1697,BUSINESS!$A$2:$J$2692,7,0)</f>
        <v>0</v>
      </c>
      <c r="Y1697" s="10">
        <f t="array" ref="Y1697">VLOOKUP(A1697,BUSINESS!$A$2:$J$2692,8,0)</f>
        <v>408</v>
      </c>
      <c r="Z1697" s="10">
        <f t="array" ref="Z1697">VLOOKUP(A1697,BUSINESS!$A$2:$J$2692,9,0)</f>
        <v>8.0000000000000002E-3</v>
      </c>
      <c r="AA1697" s="10">
        <f t="array" ref="AA1697">VLOOKUP(A1697,BUSINESS!$A$2:$J$2692,10,0)</f>
        <v>8.9999999999999993E-3</v>
      </c>
      <c r="AB1697" s="12">
        <f t="shared" si="99"/>
        <v>321.45501864656484</v>
      </c>
      <c r="AC1697" s="10">
        <f t="shared" si="90"/>
        <v>1.2047260052938357E-4</v>
      </c>
      <c r="AD1697" s="10">
        <f t="shared" si="91"/>
        <v>3.8091008647853016E-4</v>
      </c>
      <c r="AE1697" s="10">
        <f t="shared" si="92"/>
        <v>8.7379208129287065</v>
      </c>
      <c r="AF1697">
        <f t="shared" si="101"/>
        <v>6.32609651614748</v>
      </c>
    </row>
    <row r="1698" spans="1:32" ht="14.4">
      <c r="A1698" s="7" t="str">
        <f t="shared" si="100"/>
        <v>Nepal-Asia 2006</v>
      </c>
      <c r="B1698" s="7" t="s">
        <v>209</v>
      </c>
      <c r="C1698" s="8" t="s">
        <v>61</v>
      </c>
      <c r="D1698" s="9" t="s">
        <v>68</v>
      </c>
      <c r="E1698" s="14">
        <v>5.6000000000000001E-2</v>
      </c>
      <c r="F1698" s="13">
        <v>9043715356</v>
      </c>
      <c r="G1698" s="14">
        <v>20</v>
      </c>
      <c r="H1698" s="14">
        <v>0.08</v>
      </c>
      <c r="I1698" s="10">
        <f t="array" ref="I1698">VLOOKUP(A1698,ENERGY!$A$2:$F$2691,5,0)</f>
        <v>8832</v>
      </c>
      <c r="J1698" s="11">
        <f t="array" ref="J1698">VLOOKUP(A1698,ENERGY!$A$2:$F$2691,6,0)</f>
        <v>2769</v>
      </c>
      <c r="K1698" s="10">
        <f t="array" ref="K1698">VLOOKUP(A1698,'HUMAN RESOURCES'!$A$2:$M$2692,5,0)</f>
        <v>2.7E-2</v>
      </c>
      <c r="L1698" s="11">
        <f t="array" ref="L1698">VLOOKUP(A1698,'HUMAN RESOURCES'!$A$2:$M$2692,6,0)</f>
        <v>4.3999999999999997E-2</v>
      </c>
      <c r="M1698" s="10">
        <f t="array" ref="M1698">VLOOKUP(A1698,'HUMAN RESOURCES'!$A$2:$M$2692,7,0)</f>
        <v>66</v>
      </c>
      <c r="N1698" s="10">
        <f t="array" ref="N1698">VLOOKUP(A1698,'HUMAN RESOURCES'!$A$2:$M$2692,8,0)</f>
        <v>64</v>
      </c>
      <c r="O1698" s="10">
        <f t="array" ref="O1698">VLOOKUP(A1698,'HUMAN RESOURCES'!$A$2:$M$2692,9,0)</f>
        <v>0.39100000000000001</v>
      </c>
      <c r="P1698" s="10">
        <f t="array" ref="P1698">VLOOKUP(A1698,'HUMAN RESOURCES'!$A$2:$M$2692,10,0)</f>
        <v>0.56399999999999995</v>
      </c>
      <c r="Q1698" s="10">
        <f t="array" ref="Q1698">VLOOKUP(A1698,'HUMAN RESOURCES'!$A$2:$M$2692,11,0)</f>
        <v>4.4999999999999998E-2</v>
      </c>
      <c r="R1698" s="10">
        <f t="array" ref="R1698">VLOOKUP(A1698,'HUMAN RESOURCES'!$A$2:$M$2692,12,0)</f>
        <v>25634043</v>
      </c>
      <c r="S1698" s="10">
        <f t="array" ref="S1698">VLOOKUP(A1698,'HUMAN RESOURCES'!$A$2:$M$2692,13,0)</f>
        <v>0.155</v>
      </c>
      <c r="T1698" s="10">
        <f t="array" ref="T1698">VLOOKUP(A1698,TOURISM!$A$2:$F$2692,5,0)</f>
        <v>157000000</v>
      </c>
      <c r="U1698" s="10">
        <f t="array" ref="U1698">VLOOKUP(A1698,TOURISM!$A$2:$F$2692,6,0)</f>
        <v>261000000</v>
      </c>
      <c r="V1698" s="10">
        <f t="array" ref="V1698">VLOOKUP(A1698,BUSINESS!$A$2:$J$2692,5,0)</f>
        <v>0.32500000000000001</v>
      </c>
      <c r="W1698" s="10">
        <f t="array" ref="W1698">VLOOKUP(A1698,BUSINESS!$A$2:$J$2692,6,0)</f>
        <v>31</v>
      </c>
      <c r="X1698" s="10">
        <f t="array" ref="X1698">VLOOKUP(A1698,BUSINESS!$A$2:$J$2692,7,0)</f>
        <v>0</v>
      </c>
      <c r="Y1698" s="10">
        <f t="array" ref="Y1698">VLOOKUP(A1698,BUSINESS!$A$2:$J$2692,8,0)</f>
        <v>408</v>
      </c>
      <c r="Z1698" s="10">
        <f t="array" ref="Z1698">VLOOKUP(A1698,BUSINESS!$A$2:$J$2692,9,0)</f>
        <v>1.0999999999999999E-2</v>
      </c>
      <c r="AA1698" s="10">
        <f t="array" ref="AA1698">VLOOKUP(A1698,BUSINESS!$A$2:$J$2692,10,0)</f>
        <v>4.4999999999999998E-2</v>
      </c>
      <c r="AB1698" s="12">
        <f t="shared" si="99"/>
        <v>352.8009747038343</v>
      </c>
      <c r="AC1698" s="10">
        <f t="shared" si="90"/>
        <v>1.0802041644386724E-4</v>
      </c>
      <c r="AD1698" s="10">
        <f t="shared" si="91"/>
        <v>3.445418266638626E-4</v>
      </c>
      <c r="AE1698" s="10">
        <f t="shared" si="92"/>
        <v>10.181772730895396</v>
      </c>
      <c r="AF1698">
        <f t="shared" si="101"/>
        <v>6.1246678879332457</v>
      </c>
    </row>
    <row r="1699" spans="1:32" ht="14.4">
      <c r="A1699" s="7" t="str">
        <f t="shared" si="100"/>
        <v>Nepal-Asia 2007</v>
      </c>
      <c r="B1699" s="7" t="s">
        <v>209</v>
      </c>
      <c r="C1699" s="8" t="s">
        <v>61</v>
      </c>
      <c r="D1699" s="9" t="s">
        <v>69</v>
      </c>
      <c r="E1699" s="14">
        <v>5.5E-2</v>
      </c>
      <c r="F1699" s="13">
        <v>10325618017</v>
      </c>
      <c r="G1699" s="14">
        <v>23</v>
      </c>
      <c r="H1699" s="14">
        <v>0.08</v>
      </c>
      <c r="I1699" s="10">
        <v>8832</v>
      </c>
      <c r="J1699" s="11">
        <v>2769</v>
      </c>
      <c r="K1699" s="10">
        <f t="array" ref="K1699">VLOOKUP(A1699,'HUMAN RESOURCES'!$A$2:$M$2692,5,0)</f>
        <v>2.5999999999999999E-2</v>
      </c>
      <c r="L1699" s="11">
        <f t="array" ref="L1699">VLOOKUP(A1699,'HUMAN RESOURCES'!$A$2:$M$2692,6,0)</f>
        <v>4.2000000000000003E-2</v>
      </c>
      <c r="M1699" s="10">
        <f t="array" ref="M1699">VLOOKUP(A1699,'HUMAN RESOURCES'!$A$2:$M$2692,7,0)</f>
        <v>67</v>
      </c>
      <c r="N1699" s="10">
        <f t="array" ref="N1699">VLOOKUP(A1699,'HUMAN RESOURCES'!$A$2:$M$2692,8,0)</f>
        <v>65</v>
      </c>
      <c r="O1699" s="10">
        <f t="array" ref="O1699">VLOOKUP(A1699,'HUMAN RESOURCES'!$A$2:$M$2692,9,0)</f>
        <v>0.38700000000000001</v>
      </c>
      <c r="P1699" s="10">
        <f t="array" ref="P1699">VLOOKUP(A1699,'HUMAN RESOURCES'!$A$2:$M$2692,10,0)</f>
        <v>0.56599999999999995</v>
      </c>
      <c r="Q1699" s="10">
        <f t="array" ref="Q1699">VLOOKUP(A1699,'HUMAN RESOURCES'!$A$2:$M$2692,11,0)</f>
        <v>4.5999999999999999E-2</v>
      </c>
      <c r="R1699" s="10">
        <f t="array" ref="R1699">VLOOKUP(A1699,'HUMAN RESOURCES'!$A$2:$M$2692,12,0)</f>
        <v>25950022</v>
      </c>
      <c r="S1699" s="10">
        <f t="array" ref="S1699">VLOOKUP(A1699,'HUMAN RESOURCES'!$A$2:$M$2692,13,0)</f>
        <v>0.158</v>
      </c>
      <c r="T1699" s="10">
        <f t="array" ref="T1699">VLOOKUP(A1699,TOURISM!$A$2:$F$2692,5,0)</f>
        <v>234000000</v>
      </c>
      <c r="U1699" s="10">
        <f t="array" ref="U1699">VLOOKUP(A1699,TOURISM!$A$2:$F$2692,6,0)</f>
        <v>402000000</v>
      </c>
      <c r="V1699" s="10">
        <f t="array" ref="V1699">VLOOKUP(A1699,BUSINESS!$A$2:$J$2692,5,0)</f>
        <v>0.32800000000000001</v>
      </c>
      <c r="W1699" s="10">
        <f t="array" ref="W1699">VLOOKUP(A1699,BUSINESS!$A$2:$J$2692,6,0)</f>
        <v>31</v>
      </c>
      <c r="X1699" s="10">
        <f t="array" ref="X1699">VLOOKUP(A1699,BUSINESS!$A$2:$J$2692,7,0)</f>
        <v>0</v>
      </c>
      <c r="Y1699" s="10">
        <f t="array" ref="Y1699">VLOOKUP(A1699,BUSINESS!$A$2:$J$2692,8,0)</f>
        <v>408</v>
      </c>
      <c r="Z1699" s="10">
        <f t="array" ref="Z1699">VLOOKUP(A1699,BUSINESS!$A$2:$J$2692,9,0)</f>
        <v>1.4E-2</v>
      </c>
      <c r="AA1699" s="10">
        <f t="array" ref="AA1699">VLOOKUP(A1699,BUSINESS!$A$2:$J$2692,10,0)</f>
        <v>0.126</v>
      </c>
      <c r="AB1699" s="12">
        <f t="shared" si="99"/>
        <v>397.90401784630473</v>
      </c>
      <c r="AC1699" s="10">
        <f t="shared" si="90"/>
        <v>1.0670511184923081E-4</v>
      </c>
      <c r="AD1699" s="10">
        <f t="shared" si="91"/>
        <v>3.4034653226883583E-4</v>
      </c>
      <c r="AE1699" s="10">
        <f t="shared" si="92"/>
        <v>15.491316346475545</v>
      </c>
      <c r="AF1699">
        <f t="shared" si="101"/>
        <v>9.0173333957096453</v>
      </c>
    </row>
    <row r="1700" spans="1:32" ht="14.4">
      <c r="A1700" s="7" t="str">
        <f t="shared" si="100"/>
        <v>Nepal-Asia 2008</v>
      </c>
      <c r="B1700" s="7" t="s">
        <v>209</v>
      </c>
      <c r="C1700" s="8" t="s">
        <v>61</v>
      </c>
      <c r="D1700" s="9" t="s">
        <v>70</v>
      </c>
      <c r="E1700" s="14">
        <v>6.0999999999999999E-2</v>
      </c>
      <c r="F1700" s="13">
        <v>12545438605</v>
      </c>
      <c r="G1700" s="14">
        <v>27</v>
      </c>
      <c r="H1700" s="14">
        <v>0.08</v>
      </c>
      <c r="I1700" s="10">
        <f t="array" ref="I1700">VLOOKUP(A1700,ENERGY!$A$2:$F$2691,5,0)</f>
        <v>9308</v>
      </c>
      <c r="J1700" s="11">
        <f t="array" ref="J1700">VLOOKUP(A1700,ENERGY!$A$2:$F$2691,6,0)</f>
        <v>2699</v>
      </c>
      <c r="K1700" s="10">
        <f t="array" ref="K1700">VLOOKUP(A1700,'HUMAN RESOURCES'!$A$2:$M$2692,5,0)</f>
        <v>2.5000000000000001E-2</v>
      </c>
      <c r="L1700" s="11">
        <f t="array" ref="L1700">VLOOKUP(A1700,'HUMAN RESOURCES'!$A$2:$M$2692,6,0)</f>
        <v>0.04</v>
      </c>
      <c r="M1700" s="10">
        <f t="array" ref="M1700">VLOOKUP(A1700,'HUMAN RESOURCES'!$A$2:$M$2692,7,0)</f>
        <v>67</v>
      </c>
      <c r="N1700" s="10">
        <f t="array" ref="N1700">VLOOKUP(A1700,'HUMAN RESOURCES'!$A$2:$M$2692,8,0)</f>
        <v>65</v>
      </c>
      <c r="O1700" s="10">
        <f t="array" ref="O1700">VLOOKUP(A1700,'HUMAN RESOURCES'!$A$2:$M$2692,9,0)</f>
        <v>0.38300000000000001</v>
      </c>
      <c r="P1700" s="10">
        <f t="array" ref="P1700">VLOOKUP(A1700,'HUMAN RESOURCES'!$A$2:$M$2692,10,0)</f>
        <v>0.56999999999999995</v>
      </c>
      <c r="Q1700" s="10">
        <f t="array" ref="Q1700">VLOOKUP(A1700,'HUMAN RESOURCES'!$A$2:$M$2692,11,0)</f>
        <v>4.7E-2</v>
      </c>
      <c r="R1700" s="10">
        <f t="array" ref="R1700">VLOOKUP(A1700,'HUMAN RESOURCES'!$A$2:$M$2692,12,0)</f>
        <v>26249412</v>
      </c>
      <c r="S1700" s="10">
        <f t="array" ref="S1700">VLOOKUP(A1700,'HUMAN RESOURCES'!$A$2:$M$2692,13,0)</f>
        <v>0.16200000000000001</v>
      </c>
      <c r="T1700" s="10">
        <f t="array" ref="T1700">VLOOKUP(A1700,TOURISM!$A$2:$F$2692,5,0)</f>
        <v>353000000</v>
      </c>
      <c r="U1700" s="10">
        <f t="array" ref="U1700">VLOOKUP(A1700,TOURISM!$A$2:$F$2692,6,0)</f>
        <v>545000000</v>
      </c>
      <c r="V1700" s="10">
        <f t="array" ref="V1700">VLOOKUP(A1700,BUSINESS!$A$2:$J$2692,5,0)</f>
        <v>0.34100000000000003</v>
      </c>
      <c r="W1700" s="10">
        <f t="array" ref="W1700">VLOOKUP(A1700,BUSINESS!$A$2:$J$2692,6,0)</f>
        <v>31</v>
      </c>
      <c r="X1700" s="10">
        <f t="array" ref="X1700">VLOOKUP(A1700,BUSINESS!$A$2:$J$2692,7,0)</f>
        <v>0</v>
      </c>
      <c r="Y1700" s="10">
        <f t="array" ref="Y1700">VLOOKUP(A1700,BUSINESS!$A$2:$J$2692,8,0)</f>
        <v>408</v>
      </c>
      <c r="Z1700" s="10">
        <f t="array" ref="Z1700">VLOOKUP(A1700,BUSINESS!$A$2:$J$2692,9,0)</f>
        <v>1.7000000000000001E-2</v>
      </c>
      <c r="AA1700" s="10">
        <f t="array" ref="AA1700">VLOOKUP(A1700,BUSINESS!$A$2:$J$2692,10,0)</f>
        <v>0.16</v>
      </c>
      <c r="AB1700" s="12">
        <f t="shared" si="99"/>
        <v>477.93217634741683</v>
      </c>
      <c r="AC1700" s="10">
        <f t="shared" si="90"/>
        <v>1.0282135081730592E-4</v>
      </c>
      <c r="AD1700" s="10">
        <f t="shared" si="91"/>
        <v>3.5459841919506616E-4</v>
      </c>
      <c r="AE1700" s="10">
        <f t="shared" si="92"/>
        <v>20.762369838989155</v>
      </c>
      <c r="AF1700">
        <f t="shared" si="101"/>
        <v>13.447920281033342</v>
      </c>
    </row>
    <row r="1701" spans="1:32" ht="14.4">
      <c r="A1701" s="7" t="str">
        <f t="shared" si="100"/>
        <v>Nepal-Asia 2009</v>
      </c>
      <c r="B1701" s="7" t="s">
        <v>209</v>
      </c>
      <c r="C1701" s="8" t="s">
        <v>61</v>
      </c>
      <c r="D1701" s="9" t="s">
        <v>71</v>
      </c>
      <c r="E1701" s="14">
        <v>0.06</v>
      </c>
      <c r="F1701" s="13">
        <v>12899651884</v>
      </c>
      <c r="G1701" s="14">
        <v>29</v>
      </c>
      <c r="H1701" s="14">
        <v>0.08</v>
      </c>
      <c r="I1701" s="10">
        <f t="array" ref="I1701">VLOOKUP(A1701,ENERGY!$A$2:$F$2691,5,0)</f>
        <v>9132</v>
      </c>
      <c r="J1701" s="11">
        <f t="array" ref="J1701">VLOOKUP(A1701,ENERGY!$A$2:$F$2691,6,0)</f>
        <v>3242</v>
      </c>
      <c r="K1701" s="10">
        <f t="array" ref="K1701">VLOOKUP(A1701,'HUMAN RESOURCES'!$A$2:$M$2692,5,0)</f>
        <v>2.4E-2</v>
      </c>
      <c r="L1701" s="11">
        <f t="array" ref="L1701">VLOOKUP(A1701,'HUMAN RESOURCES'!$A$2:$M$2692,6,0)</f>
        <v>3.7999999999999999E-2</v>
      </c>
      <c r="M1701" s="10">
        <f t="array" ref="M1701">VLOOKUP(A1701,'HUMAN RESOURCES'!$A$2:$M$2692,7,0)</f>
        <v>68</v>
      </c>
      <c r="N1701" s="10">
        <f t="array" ref="N1701">VLOOKUP(A1701,'HUMAN RESOURCES'!$A$2:$M$2692,8,0)</f>
        <v>66</v>
      </c>
      <c r="O1701" s="10">
        <f t="array" ref="O1701">VLOOKUP(A1701,'HUMAN RESOURCES'!$A$2:$M$2692,9,0)</f>
        <v>0.377</v>
      </c>
      <c r="P1701" s="10">
        <f t="array" ref="P1701">VLOOKUP(A1701,'HUMAN RESOURCES'!$A$2:$M$2692,10,0)</f>
        <v>0.57399999999999995</v>
      </c>
      <c r="Q1701" s="10">
        <f t="array" ref="Q1701">VLOOKUP(A1701,'HUMAN RESOURCES'!$A$2:$M$2692,11,0)</f>
        <v>4.8000000000000001E-2</v>
      </c>
      <c r="R1701" s="10">
        <f t="array" ref="R1701">VLOOKUP(A1701,'HUMAN RESOURCES'!$A$2:$M$2692,12,0)</f>
        <v>26544943</v>
      </c>
      <c r="S1701" s="10">
        <f t="array" ref="S1701">VLOOKUP(A1701,'HUMAN RESOURCES'!$A$2:$M$2692,13,0)</f>
        <v>0.16500000000000001</v>
      </c>
      <c r="T1701" s="10">
        <f t="array" ref="T1701">VLOOKUP(A1701,TOURISM!$A$2:$F$2692,5,0)</f>
        <v>439000000</v>
      </c>
      <c r="U1701" s="10">
        <f t="array" ref="U1701">VLOOKUP(A1701,TOURISM!$A$2:$F$2692,6,0)</f>
        <v>572000000</v>
      </c>
      <c r="V1701" s="10">
        <f t="array" ref="V1701">VLOOKUP(A1701,BUSINESS!$A$2:$J$2692,5,0)</f>
        <v>0.32500000000000001</v>
      </c>
      <c r="W1701" s="10">
        <f t="array" ref="W1701">VLOOKUP(A1701,BUSINESS!$A$2:$J$2692,6,0)</f>
        <v>31</v>
      </c>
      <c r="X1701" s="10">
        <f t="array" ref="X1701">VLOOKUP(A1701,BUSINESS!$A$2:$J$2692,7,0)</f>
        <v>0</v>
      </c>
      <c r="Y1701" s="10">
        <f t="array" ref="Y1701">VLOOKUP(A1701,BUSINESS!$A$2:$J$2692,8,0)</f>
        <v>338</v>
      </c>
      <c r="Z1701" s="10">
        <f t="array" ref="Z1701">VLOOKUP(A1701,BUSINESS!$A$2:$J$2692,9,0)</f>
        <v>0.02</v>
      </c>
      <c r="AA1701" s="10">
        <f t="array" ref="AA1701">VLOOKUP(A1701,BUSINESS!$A$2:$J$2692,10,0)</f>
        <v>0.21099999999999999</v>
      </c>
      <c r="AB1701" s="12">
        <f t="shared" si="99"/>
        <v>485.95515477279417</v>
      </c>
      <c r="AC1701" s="10">
        <f t="shared" si="90"/>
        <v>1.2213249054631611E-4</v>
      </c>
      <c r="AD1701" s="10">
        <f t="shared" si="91"/>
        <v>3.4402032809036358E-4</v>
      </c>
      <c r="AE1701" s="10">
        <f t="shared" si="92"/>
        <v>21.548360454192725</v>
      </c>
      <c r="AF1701">
        <f t="shared" si="101"/>
        <v>16.537989929004556</v>
      </c>
    </row>
    <row r="1702" spans="1:32" ht="14.4">
      <c r="A1702" s="7" t="str">
        <f t="shared" si="100"/>
        <v>Nepal-Asia 2010</v>
      </c>
      <c r="B1702" s="7" t="s">
        <v>209</v>
      </c>
      <c r="C1702" s="8" t="s">
        <v>61</v>
      </c>
      <c r="D1702" s="9" t="s">
        <v>72</v>
      </c>
      <c r="E1702" s="14">
        <v>5.8999999999999997E-2</v>
      </c>
      <c r="F1702" s="13">
        <v>15994094607</v>
      </c>
      <c r="G1702" s="14">
        <v>36</v>
      </c>
      <c r="H1702" s="14">
        <v>0.08</v>
      </c>
      <c r="I1702" s="10">
        <v>9132</v>
      </c>
      <c r="J1702" s="11">
        <v>3242</v>
      </c>
      <c r="K1702" s="10">
        <f t="array" ref="K1702">VLOOKUP(A1702,'HUMAN RESOURCES'!$A$2:$M$2692,5,0)</f>
        <v>2.3E-2</v>
      </c>
      <c r="L1702" s="11">
        <f t="array" ref="L1702">VLOOKUP(A1702,'HUMAN RESOURCES'!$A$2:$M$2692,6,0)</f>
        <v>3.5999999999999997E-2</v>
      </c>
      <c r="M1702" s="10">
        <f t="array" ref="M1702">VLOOKUP(A1702,'HUMAN RESOURCES'!$A$2:$M$2692,7,0)</f>
        <v>68</v>
      </c>
      <c r="N1702" s="10">
        <f t="array" ref="N1702">VLOOKUP(A1702,'HUMAN RESOURCES'!$A$2:$M$2692,8,0)</f>
        <v>66</v>
      </c>
      <c r="O1702" s="10">
        <f t="array" ref="O1702">VLOOKUP(A1702,'HUMAN RESOURCES'!$A$2:$M$2692,9,0)</f>
        <v>0.371</v>
      </c>
      <c r="P1702" s="10">
        <f t="array" ref="P1702">VLOOKUP(A1702,'HUMAN RESOURCES'!$A$2:$M$2692,10,0)</f>
        <v>0.57999999999999996</v>
      </c>
      <c r="Q1702" s="10">
        <f t="array" ref="Q1702">VLOOKUP(A1702,'HUMAN RESOURCES'!$A$2:$M$2692,11,0)</f>
        <v>4.9000000000000002E-2</v>
      </c>
      <c r="R1702" s="10">
        <f t="array" ref="R1702">VLOOKUP(A1702,'HUMAN RESOURCES'!$A$2:$M$2692,12,0)</f>
        <v>26846016</v>
      </c>
      <c r="S1702" s="10">
        <f t="array" ref="S1702">VLOOKUP(A1702,'HUMAN RESOURCES'!$A$2:$M$2692,13,0)</f>
        <v>0.16800000000000001</v>
      </c>
      <c r="T1702" s="10">
        <f t="array" ref="T1702">VLOOKUP(A1702,TOURISM!$A$2:$F$2692,5,0)</f>
        <v>378000000</v>
      </c>
      <c r="U1702" s="10">
        <f t="array" ref="U1702">VLOOKUP(A1702,TOURISM!$A$2:$F$2692,6,0)</f>
        <v>528000000</v>
      </c>
      <c r="V1702" s="10">
        <f t="array" ref="V1702">VLOOKUP(A1702,BUSINESS!$A$2:$J$2692,5,0)</f>
        <v>0.317</v>
      </c>
      <c r="W1702" s="10">
        <f t="array" ref="W1702">VLOOKUP(A1702,BUSINESS!$A$2:$J$2692,6,0)</f>
        <v>31</v>
      </c>
      <c r="X1702" s="10">
        <f t="array" ref="X1702">VLOOKUP(A1702,BUSINESS!$A$2:$J$2692,7,0)</f>
        <v>0</v>
      </c>
      <c r="Y1702" s="10">
        <f t="array" ref="Y1702">VLOOKUP(A1702,BUSINESS!$A$2:$J$2692,8,0)</f>
        <v>338</v>
      </c>
      <c r="Z1702" s="10">
        <f t="array" ref="Z1702">VLOOKUP(A1702,BUSINESS!$A$2:$J$2692,9,0)</f>
        <v>7.9000000000000001E-2</v>
      </c>
      <c r="AA1702" s="10">
        <f t="array" ref="AA1702">VLOOKUP(A1702,BUSINESS!$A$2:$J$2692,10,0)</f>
        <v>0.34300000000000003</v>
      </c>
      <c r="AB1702" s="12">
        <f t="shared" si="99"/>
        <v>595.77162611390827</v>
      </c>
      <c r="AC1702" s="10">
        <f t="shared" si="90"/>
        <v>1.2076279772760323E-4</v>
      </c>
      <c r="AD1702" s="10">
        <f t="shared" si="91"/>
        <v>3.4016220507355728E-4</v>
      </c>
      <c r="AE1702" s="10">
        <f t="shared" si="92"/>
        <v>19.667722763779921</v>
      </c>
      <c r="AF1702">
        <f t="shared" si="101"/>
        <v>14.080301524069716</v>
      </c>
    </row>
    <row r="1703" spans="1:32" ht="14.4">
      <c r="A1703" s="7" t="str">
        <f t="shared" si="100"/>
        <v>Nepal-Asia 2011</v>
      </c>
      <c r="B1703" s="7" t="s">
        <v>209</v>
      </c>
      <c r="C1703" s="8" t="s">
        <v>61</v>
      </c>
      <c r="D1703" s="9" t="s">
        <v>73</v>
      </c>
      <c r="E1703" s="14">
        <v>6.0999999999999999E-2</v>
      </c>
      <c r="F1703" s="13">
        <v>18850351853</v>
      </c>
      <c r="G1703" s="14">
        <v>41</v>
      </c>
      <c r="H1703" s="8"/>
      <c r="I1703" s="10">
        <f t="array" ref="I1703">VLOOKUP(A1703,ENERGY!$A$2:$F$2691,5,0)</f>
        <v>8707</v>
      </c>
      <c r="J1703" s="11">
        <f t="array" ref="J1703">VLOOKUP(A1703,ENERGY!$A$2:$F$2691,6,0)</f>
        <v>2952</v>
      </c>
      <c r="K1703" s="10">
        <f t="array" ref="K1703">VLOOKUP(A1703,'HUMAN RESOURCES'!$A$2:$M$2692,5,0)</f>
        <v>2.1999999999999999E-2</v>
      </c>
      <c r="L1703" s="11">
        <f t="array" ref="L1703">VLOOKUP(A1703,'HUMAN RESOURCES'!$A$2:$M$2692,6,0)</f>
        <v>3.5000000000000003E-2</v>
      </c>
      <c r="M1703" s="10">
        <f t="array" ref="M1703">VLOOKUP(A1703,'HUMAN RESOURCES'!$A$2:$M$2692,7,0)</f>
        <v>69</v>
      </c>
      <c r="N1703" s="10">
        <f t="array" ref="N1703">VLOOKUP(A1703,'HUMAN RESOURCES'!$A$2:$M$2692,8,0)</f>
        <v>66</v>
      </c>
      <c r="O1703" s="10">
        <f t="array" ref="O1703">VLOOKUP(A1703,'HUMAN RESOURCES'!$A$2:$M$2692,9,0)</f>
        <v>0.36399999999999999</v>
      </c>
      <c r="P1703" s="10">
        <f t="array" ref="P1703">VLOOKUP(A1703,'HUMAN RESOURCES'!$A$2:$M$2692,10,0)</f>
        <v>0.58599999999999997</v>
      </c>
      <c r="Q1703" s="10">
        <f t="array" ref="Q1703">VLOOKUP(A1703,'HUMAN RESOURCES'!$A$2:$M$2692,11,0)</f>
        <v>0.05</v>
      </c>
      <c r="R1703" s="10">
        <f t="array" ref="R1703">VLOOKUP(A1703,'HUMAN RESOURCES'!$A$2:$M$2692,12,0)</f>
        <v>27156367</v>
      </c>
      <c r="S1703" s="10">
        <f t="array" ref="S1703">VLOOKUP(A1703,'HUMAN RESOURCES'!$A$2:$M$2692,13,0)</f>
        <v>0.17199999999999999</v>
      </c>
      <c r="T1703" s="10">
        <f t="array" ref="T1703">VLOOKUP(A1703,TOURISM!$A$2:$F$2692,5,0)</f>
        <v>415000000</v>
      </c>
      <c r="U1703" s="10">
        <f t="array" ref="U1703">VLOOKUP(A1703,TOURISM!$A$2:$F$2692,6,0)</f>
        <v>420000000</v>
      </c>
      <c r="V1703" s="10">
        <f t="array" ref="V1703">VLOOKUP(A1703,BUSINESS!$A$2:$J$2692,5,0)</f>
        <v>0.315</v>
      </c>
      <c r="W1703" s="10">
        <f t="array" ref="W1703">VLOOKUP(A1703,BUSINESS!$A$2:$J$2692,6,0)</f>
        <v>29</v>
      </c>
      <c r="X1703" s="10">
        <f t="array" ref="X1703">VLOOKUP(A1703,BUSINESS!$A$2:$J$2692,7,0)</f>
        <v>0</v>
      </c>
      <c r="Y1703" s="10">
        <f t="array" ref="Y1703">VLOOKUP(A1703,BUSINESS!$A$2:$J$2692,8,0)</f>
        <v>326</v>
      </c>
      <c r="Z1703" s="10">
        <f t="array" ref="Z1703">VLOOKUP(A1703,BUSINESS!$A$2:$J$2692,9,0)</f>
        <v>0.09</v>
      </c>
      <c r="AA1703" s="10">
        <f t="array" ref="AA1703">VLOOKUP(A1703,BUSINESS!$A$2:$J$2692,10,0)</f>
        <v>0.49199999999999999</v>
      </c>
      <c r="AB1703" s="12">
        <f t="shared" si="99"/>
        <v>694.14115124456816</v>
      </c>
      <c r="AC1703" s="10">
        <f t="shared" si="90"/>
        <v>1.087037894280925E-4</v>
      </c>
      <c r="AD1703" s="10">
        <f t="shared" si="91"/>
        <v>3.2062462552520372E-4</v>
      </c>
      <c r="AE1703" s="10">
        <f t="shared" si="92"/>
        <v>15.465986300744868</v>
      </c>
      <c r="AF1703">
        <f t="shared" si="101"/>
        <v>15.28186741621219</v>
      </c>
    </row>
    <row r="1704" spans="1:32" ht="14.4">
      <c r="A1704" s="7" t="str">
        <f t="shared" si="100"/>
        <v>Nepal-Asia 2012</v>
      </c>
      <c r="B1704" s="7" t="s">
        <v>209</v>
      </c>
      <c r="C1704" s="8" t="s">
        <v>61</v>
      </c>
      <c r="D1704" s="9" t="s">
        <v>74</v>
      </c>
      <c r="E1704" s="14">
        <v>5.5E-2</v>
      </c>
      <c r="F1704" s="13">
        <v>19206800719</v>
      </c>
      <c r="G1704" s="14">
        <v>36</v>
      </c>
      <c r="H1704" s="8"/>
      <c r="I1704" s="10">
        <f t="array" ref="I1704">VLOOKUP(A1704,ENERGY!$A$2:$F$2691,5,0)</f>
        <v>9131</v>
      </c>
      <c r="J1704" s="11">
        <f t="array" ref="J1704">VLOOKUP(A1704,ENERGY!$A$2:$F$2691,6,0)</f>
        <v>2662</v>
      </c>
      <c r="K1704" s="10">
        <f t="array" ref="K1704">VLOOKUP(A1704,'HUMAN RESOURCES'!$A$2:$M$2692,5,0)</f>
        <v>2.1999999999999999E-2</v>
      </c>
      <c r="L1704" s="11">
        <f t="array" ref="L1704">VLOOKUP(A1704,'HUMAN RESOURCES'!$A$2:$M$2692,6,0)</f>
        <v>3.3000000000000002E-2</v>
      </c>
      <c r="M1704" s="10">
        <f t="array" ref="M1704">VLOOKUP(A1704,'HUMAN RESOURCES'!$A$2:$M$2692,7,0)</f>
        <v>69</v>
      </c>
      <c r="N1704" s="10">
        <f t="array" ref="N1704">VLOOKUP(A1704,'HUMAN RESOURCES'!$A$2:$M$2692,8,0)</f>
        <v>67</v>
      </c>
      <c r="O1704" s="10">
        <f t="array" ref="O1704">VLOOKUP(A1704,'HUMAN RESOURCES'!$A$2:$M$2692,9,0)</f>
        <v>0.35599999999999998</v>
      </c>
      <c r="P1704" s="10">
        <f t="array" ref="P1704">VLOOKUP(A1704,'HUMAN RESOURCES'!$A$2:$M$2692,10,0)</f>
        <v>0.59399999999999997</v>
      </c>
      <c r="Q1704" s="10">
        <f t="array" ref="Q1704">VLOOKUP(A1704,'HUMAN RESOURCES'!$A$2:$M$2692,11,0)</f>
        <v>5.0999999999999997E-2</v>
      </c>
      <c r="R1704" s="10">
        <f t="array" ref="R1704">VLOOKUP(A1704,'HUMAN RESOURCES'!$A$2:$M$2692,12,0)</f>
        <v>27474377</v>
      </c>
      <c r="S1704" s="10">
        <f t="array" ref="S1704">VLOOKUP(A1704,'HUMAN RESOURCES'!$A$2:$M$2692,13,0)</f>
        <v>0.17499999999999999</v>
      </c>
      <c r="T1704" s="10">
        <f t="array" ref="T1704">VLOOKUP(A1704,TOURISM!$A$2:$F$2692,5,0)</f>
        <v>379000000</v>
      </c>
      <c r="U1704" s="10">
        <f t="array" ref="U1704">VLOOKUP(A1704,TOURISM!$A$2:$F$2692,6,0)</f>
        <v>561000000</v>
      </c>
      <c r="V1704" s="10">
        <f t="array" ref="V1704">VLOOKUP(A1704,BUSINESS!$A$2:$J$2692,5,0)</f>
        <v>0.315</v>
      </c>
      <c r="W1704" s="10">
        <f t="array" ref="W1704">VLOOKUP(A1704,BUSINESS!$A$2:$J$2692,6,0)</f>
        <v>29</v>
      </c>
      <c r="X1704" s="10">
        <f t="array" ref="X1704">VLOOKUP(A1704,BUSINESS!$A$2:$J$2692,7,0)</f>
        <v>103</v>
      </c>
      <c r="Y1704" s="10">
        <f t="array" ref="Y1704">VLOOKUP(A1704,BUSINESS!$A$2:$J$2692,8,0)</f>
        <v>326</v>
      </c>
      <c r="Z1704" s="10">
        <f t="array" ref="Z1704">VLOOKUP(A1704,BUSINESS!$A$2:$J$2692,9,0)</f>
        <v>0.111</v>
      </c>
      <c r="AA1704" s="10">
        <f t="array" ref="AA1704">VLOOKUP(A1704,BUSINESS!$A$2:$J$2692,10,0)</f>
        <v>0.60499999999999998</v>
      </c>
      <c r="AB1704" s="12">
        <f t="shared" si="99"/>
        <v>699.08048211611856</v>
      </c>
      <c r="AC1704" s="10">
        <f t="shared" si="90"/>
        <v>9.689027707525452E-5</v>
      </c>
      <c r="AD1704" s="10">
        <f t="shared" si="91"/>
        <v>3.3234602553499211E-4</v>
      </c>
      <c r="AE1704" s="10">
        <f t="shared" si="92"/>
        <v>20.41902533404124</v>
      </c>
      <c r="AF1704">
        <f t="shared" si="101"/>
        <v>13.794671304102728</v>
      </c>
    </row>
    <row r="1705" spans="1:32" ht="14.4">
      <c r="A1705" s="7" t="str">
        <f t="shared" si="100"/>
        <v>Netherlands-Europe 2000</v>
      </c>
      <c r="B1705" s="7" t="s">
        <v>210</v>
      </c>
      <c r="C1705" s="8" t="s">
        <v>76</v>
      </c>
      <c r="D1705" s="9" t="s">
        <v>62</v>
      </c>
      <c r="E1705" s="14">
        <v>0.08</v>
      </c>
      <c r="F1705" s="13">
        <v>385000000000</v>
      </c>
      <c r="G1705" s="14">
        <v>1932</v>
      </c>
      <c r="H1705" s="14">
        <v>4.8000000000000001E-2</v>
      </c>
      <c r="I1705" s="10">
        <f t="array" ref="I1705">VLOOKUP(A1705,ENERGY!$A$2:$F$2691,5,0)</f>
        <v>78220</v>
      </c>
      <c r="J1705" s="11">
        <f t="array" ref="J1705">VLOOKUP(A1705,ENERGY!$A$2:$F$2691,6,0)</f>
        <v>0</v>
      </c>
      <c r="K1705" s="10">
        <f t="array" ref="K1705">VLOOKUP(A1705,'HUMAN RESOURCES'!$A$2:$M$2692,5,0)</f>
        <v>1.2999999999999999E-2</v>
      </c>
      <c r="L1705" s="11">
        <f t="array" ref="L1705">VLOOKUP(A1705,'HUMAN RESOURCES'!$A$2:$M$2692,6,0)</f>
        <v>5.0000000000000001E-3</v>
      </c>
      <c r="M1705" s="10">
        <f t="array" ref="M1705">VLOOKUP(A1705,'HUMAN RESOURCES'!$A$2:$M$2692,7,0)</f>
        <v>81</v>
      </c>
      <c r="N1705" s="10">
        <f t="array" ref="N1705">VLOOKUP(A1705,'HUMAN RESOURCES'!$A$2:$M$2692,8,0)</f>
        <v>76</v>
      </c>
      <c r="O1705" s="10">
        <f t="array" ref="O1705">VLOOKUP(A1705,'HUMAN RESOURCES'!$A$2:$M$2692,9,0)</f>
        <v>0.186</v>
      </c>
      <c r="P1705" s="10">
        <f t="array" ref="P1705">VLOOKUP(A1705,'HUMAN RESOURCES'!$A$2:$M$2692,10,0)</f>
        <v>0.67900000000000005</v>
      </c>
      <c r="Q1705" s="10">
        <f t="array" ref="Q1705">VLOOKUP(A1705,'HUMAN RESOURCES'!$A$2:$M$2692,11,0)</f>
        <v>0.13600000000000001</v>
      </c>
      <c r="R1705" s="10">
        <f t="array" ref="R1705">VLOOKUP(A1705,'HUMAN RESOURCES'!$A$2:$M$2692,12,0)</f>
        <v>15925513</v>
      </c>
      <c r="S1705" s="10">
        <f t="array" ref="S1705">VLOOKUP(A1705,'HUMAN RESOURCES'!$A$2:$M$2692,13,0)</f>
        <v>0.76800000000000002</v>
      </c>
      <c r="T1705" s="10">
        <f t="array" ref="T1705">VLOOKUP(A1705,TOURISM!$A$2:$F$2692,5,0)</f>
        <v>11285000000</v>
      </c>
      <c r="U1705" s="10">
        <f t="array" ref="U1705">VLOOKUP(A1705,TOURISM!$A$2:$F$2692,6,0)</f>
        <v>13649000000</v>
      </c>
      <c r="V1705" s="10">
        <f t="array" ref="V1705">VLOOKUP(A1705,BUSINESS!$A$2:$J$2692,5,0)</f>
        <v>0</v>
      </c>
      <c r="W1705" s="10">
        <f t="array" ref="W1705">VLOOKUP(A1705,BUSINESS!$A$2:$J$2692,6,0)</f>
        <v>0</v>
      </c>
      <c r="X1705" s="10">
        <f t="array" ref="X1705">VLOOKUP(A1705,BUSINESS!$A$2:$J$2692,7,0)</f>
        <v>0</v>
      </c>
      <c r="Y1705" s="10">
        <f t="array" ref="Y1705">VLOOKUP(A1705,BUSINESS!$A$2:$J$2692,8,0)</f>
        <v>0</v>
      </c>
      <c r="Z1705" s="10">
        <f t="array" ref="Z1705">VLOOKUP(A1705,BUSINESS!$A$2:$J$2692,9,0)</f>
        <v>0.44</v>
      </c>
      <c r="AA1705" s="10">
        <f t="array" ref="AA1705">VLOOKUP(A1705,BUSINESS!$A$2:$J$2692,10,0)</f>
        <v>0.67800000000000005</v>
      </c>
      <c r="AB1705" s="12">
        <f t="shared" si="99"/>
        <v>24175.045412979791</v>
      </c>
      <c r="AC1705" s="10">
        <f t="shared" si="90"/>
        <v>0</v>
      </c>
      <c r="AD1705" s="10">
        <f t="shared" si="91"/>
        <v>4.9116157200085175E-3</v>
      </c>
      <c r="AE1705" s="10">
        <f t="shared" si="92"/>
        <v>857.05245413444447</v>
      </c>
      <c r="AF1705">
        <f t="shared" si="101"/>
        <v>708.61139606617382</v>
      </c>
    </row>
    <row r="1706" spans="1:32" ht="14.4">
      <c r="A1706" s="7" t="str">
        <f t="shared" si="100"/>
        <v>Netherlands-Europe 2001</v>
      </c>
      <c r="B1706" s="7" t="s">
        <v>210</v>
      </c>
      <c r="C1706" s="8" t="s">
        <v>76</v>
      </c>
      <c r="D1706" s="9" t="s">
        <v>63</v>
      </c>
      <c r="E1706" s="14">
        <v>8.3000000000000004E-2</v>
      </c>
      <c r="F1706" s="13">
        <v>401000000000</v>
      </c>
      <c r="G1706" s="14">
        <v>2079</v>
      </c>
      <c r="H1706" s="14">
        <v>0.05</v>
      </c>
      <c r="I1706" s="10">
        <f t="array" ref="I1706">VLOOKUP(A1706,ENERGY!$A$2:$F$2691,5,0)</f>
        <v>77419</v>
      </c>
      <c r="J1706" s="11">
        <f t="array" ref="J1706">VLOOKUP(A1706,ENERGY!$A$2:$F$2691,6,0)</f>
        <v>0</v>
      </c>
      <c r="K1706" s="10">
        <f t="array" ref="K1706">VLOOKUP(A1706,'HUMAN RESOURCES'!$A$2:$M$2692,5,0)</f>
        <v>1.2999999999999999E-2</v>
      </c>
      <c r="L1706" s="11">
        <f t="array" ref="L1706">VLOOKUP(A1706,'HUMAN RESOURCES'!$A$2:$M$2692,6,0)</f>
        <v>5.0000000000000001E-3</v>
      </c>
      <c r="M1706" s="10">
        <f t="array" ref="M1706">VLOOKUP(A1706,'HUMAN RESOURCES'!$A$2:$M$2692,7,0)</f>
        <v>81</v>
      </c>
      <c r="N1706" s="10">
        <f t="array" ref="N1706">VLOOKUP(A1706,'HUMAN RESOURCES'!$A$2:$M$2692,8,0)</f>
        <v>76</v>
      </c>
      <c r="O1706" s="10">
        <f t="array" ref="O1706">VLOOKUP(A1706,'HUMAN RESOURCES'!$A$2:$M$2692,9,0)</f>
        <v>0.186</v>
      </c>
      <c r="P1706" s="10">
        <f t="array" ref="P1706">VLOOKUP(A1706,'HUMAN RESOURCES'!$A$2:$M$2692,10,0)</f>
        <v>0.67800000000000005</v>
      </c>
      <c r="Q1706" s="10">
        <f t="array" ref="Q1706">VLOOKUP(A1706,'HUMAN RESOURCES'!$A$2:$M$2692,11,0)</f>
        <v>0.13600000000000001</v>
      </c>
      <c r="R1706" s="10">
        <f t="array" ref="R1706">VLOOKUP(A1706,'HUMAN RESOURCES'!$A$2:$M$2692,12,0)</f>
        <v>16046180</v>
      </c>
      <c r="S1706" s="10">
        <f t="array" ref="S1706">VLOOKUP(A1706,'HUMAN RESOURCES'!$A$2:$M$2692,13,0)</f>
        <v>0.77800000000000002</v>
      </c>
      <c r="T1706" s="10">
        <f t="array" ref="T1706">VLOOKUP(A1706,TOURISM!$A$2:$F$2692,5,0)</f>
        <v>11147000000</v>
      </c>
      <c r="U1706" s="10">
        <f t="array" ref="U1706">VLOOKUP(A1706,TOURISM!$A$2:$F$2692,6,0)</f>
        <v>13061000000</v>
      </c>
      <c r="V1706" s="10">
        <f t="array" ref="V1706">VLOOKUP(A1706,BUSINESS!$A$2:$J$2692,5,0)</f>
        <v>0</v>
      </c>
      <c r="W1706" s="10">
        <f t="array" ref="W1706">VLOOKUP(A1706,BUSINESS!$A$2:$J$2692,6,0)</f>
        <v>0</v>
      </c>
      <c r="X1706" s="10">
        <f t="array" ref="X1706">VLOOKUP(A1706,BUSINESS!$A$2:$J$2692,7,0)</f>
        <v>0</v>
      </c>
      <c r="Y1706" s="10">
        <f t="array" ref="Y1706">VLOOKUP(A1706,BUSINESS!$A$2:$J$2692,8,0)</f>
        <v>0</v>
      </c>
      <c r="Z1706" s="10">
        <f t="array" ref="Z1706">VLOOKUP(A1706,BUSINESS!$A$2:$J$2692,9,0)</f>
        <v>0.49399999999999999</v>
      </c>
      <c r="AA1706" s="10">
        <f t="array" ref="AA1706">VLOOKUP(A1706,BUSINESS!$A$2:$J$2692,10,0)</f>
        <v>0.76500000000000001</v>
      </c>
      <c r="AB1706" s="12">
        <f t="shared" si="99"/>
        <v>24990.371540142263</v>
      </c>
      <c r="AC1706" s="10">
        <f t="shared" si="90"/>
        <v>0</v>
      </c>
      <c r="AD1706" s="10">
        <f t="shared" si="91"/>
        <v>4.8247620305892115E-3</v>
      </c>
      <c r="AE1706" s="10">
        <f t="shared" si="92"/>
        <v>813.96319871770106</v>
      </c>
      <c r="AF1706">
        <f t="shared" si="101"/>
        <v>694.68247271313169</v>
      </c>
    </row>
    <row r="1707" spans="1:32" ht="14.4">
      <c r="A1707" s="7" t="str">
        <f t="shared" si="100"/>
        <v>Netherlands-Europe 2002</v>
      </c>
      <c r="B1707" s="7" t="s">
        <v>210</v>
      </c>
      <c r="C1707" s="8" t="s">
        <v>76</v>
      </c>
      <c r="D1707" s="9" t="s">
        <v>64</v>
      </c>
      <c r="E1707" s="14">
        <v>8.8999999999999996E-2</v>
      </c>
      <c r="F1707" s="13">
        <v>438000000000</v>
      </c>
      <c r="G1707" s="14">
        <v>2411</v>
      </c>
      <c r="H1707" s="14">
        <v>0.04</v>
      </c>
      <c r="I1707" s="10">
        <f t="array" ref="I1707">VLOOKUP(A1707,ENERGY!$A$2:$F$2691,5,0)</f>
        <v>83426</v>
      </c>
      <c r="J1707" s="11">
        <f t="array" ref="J1707">VLOOKUP(A1707,ENERGY!$A$2:$F$2691,6,0)</f>
        <v>182078</v>
      </c>
      <c r="K1707" s="10">
        <f t="array" ref="K1707">VLOOKUP(A1707,'HUMAN RESOURCES'!$A$2:$M$2692,5,0)</f>
        <v>1.2999999999999999E-2</v>
      </c>
      <c r="L1707" s="11">
        <f t="array" ref="L1707">VLOOKUP(A1707,'HUMAN RESOURCES'!$A$2:$M$2692,6,0)</f>
        <v>5.0000000000000001E-3</v>
      </c>
      <c r="M1707" s="10">
        <f t="array" ref="M1707">VLOOKUP(A1707,'HUMAN RESOURCES'!$A$2:$M$2692,7,0)</f>
        <v>81</v>
      </c>
      <c r="N1707" s="10">
        <f t="array" ref="N1707">VLOOKUP(A1707,'HUMAN RESOURCES'!$A$2:$M$2692,8,0)</f>
        <v>76</v>
      </c>
      <c r="O1707" s="10">
        <f t="array" ref="O1707">VLOOKUP(A1707,'HUMAN RESOURCES'!$A$2:$M$2692,9,0)</f>
        <v>0.186</v>
      </c>
      <c r="P1707" s="10">
        <f t="array" ref="P1707">VLOOKUP(A1707,'HUMAN RESOURCES'!$A$2:$M$2692,10,0)</f>
        <v>0.67700000000000005</v>
      </c>
      <c r="Q1707" s="10">
        <f t="array" ref="Q1707">VLOOKUP(A1707,'HUMAN RESOURCES'!$A$2:$M$2692,11,0)</f>
        <v>0.13700000000000001</v>
      </c>
      <c r="R1707" s="10">
        <f t="array" ref="R1707">VLOOKUP(A1707,'HUMAN RESOURCES'!$A$2:$M$2692,12,0)</f>
        <v>16148929</v>
      </c>
      <c r="S1707" s="10">
        <f t="array" ref="S1707">VLOOKUP(A1707,'HUMAN RESOURCES'!$A$2:$M$2692,13,0)</f>
        <v>0.79100000000000004</v>
      </c>
      <c r="T1707" s="10">
        <f t="array" ref="T1707">VLOOKUP(A1707,TOURISM!$A$2:$F$2692,5,0)</f>
        <v>11745000000</v>
      </c>
      <c r="U1707" s="10">
        <f t="array" ref="U1707">VLOOKUP(A1707,TOURISM!$A$2:$F$2692,6,0)</f>
        <v>14201000000</v>
      </c>
      <c r="V1707" s="10">
        <f t="array" ref="V1707">VLOOKUP(A1707,BUSINESS!$A$2:$J$2692,5,0)</f>
        <v>0</v>
      </c>
      <c r="W1707" s="10">
        <f t="array" ref="W1707">VLOOKUP(A1707,BUSINESS!$A$2:$J$2692,6,0)</f>
        <v>0</v>
      </c>
      <c r="X1707" s="10">
        <f t="array" ref="X1707">VLOOKUP(A1707,BUSINESS!$A$2:$J$2692,7,0)</f>
        <v>0</v>
      </c>
      <c r="Y1707" s="10">
        <f t="array" ref="Y1707">VLOOKUP(A1707,BUSINESS!$A$2:$J$2692,8,0)</f>
        <v>0</v>
      </c>
      <c r="Z1707" s="10">
        <f t="array" ref="Z1707">VLOOKUP(A1707,BUSINESS!$A$2:$J$2692,9,0)</f>
        <v>0.61299999999999999</v>
      </c>
      <c r="AA1707" s="10">
        <f t="array" ref="AA1707">VLOOKUP(A1707,BUSINESS!$A$2:$J$2692,10,0)</f>
        <v>0.754</v>
      </c>
      <c r="AB1707" s="12">
        <f t="shared" si="99"/>
        <v>27122.541686820223</v>
      </c>
      <c r="AC1707" s="10">
        <f t="shared" si="90"/>
        <v>1.1274927272266786E-2</v>
      </c>
      <c r="AD1707" s="10">
        <f t="shared" si="91"/>
        <v>5.1660391843942098E-3</v>
      </c>
      <c r="AE1707" s="10">
        <f t="shared" si="92"/>
        <v>879.37720204231505</v>
      </c>
      <c r="AF1707">
        <f t="shared" si="101"/>
        <v>727.29281304041899</v>
      </c>
    </row>
    <row r="1708" spans="1:32" ht="14.4">
      <c r="A1708" s="7" t="str">
        <f t="shared" si="100"/>
        <v>Netherlands-Europe 2003</v>
      </c>
      <c r="B1708" s="7" t="s">
        <v>210</v>
      </c>
      <c r="C1708" s="8" t="s">
        <v>76</v>
      </c>
      <c r="D1708" s="9" t="s">
        <v>65</v>
      </c>
      <c r="E1708" s="14">
        <v>9.8000000000000004E-2</v>
      </c>
      <c r="F1708" s="13">
        <v>538000000000</v>
      </c>
      <c r="G1708" s="14">
        <v>3249</v>
      </c>
      <c r="H1708" s="14">
        <v>0.03</v>
      </c>
      <c r="I1708" s="10">
        <f t="array" ref="I1708">VLOOKUP(A1708,ENERGY!$A$2:$F$2691,5,0)</f>
        <v>78175</v>
      </c>
      <c r="J1708" s="11">
        <f t="array" ref="J1708">VLOOKUP(A1708,ENERGY!$A$2:$F$2691,6,0)</f>
        <v>169650</v>
      </c>
      <c r="K1708" s="10">
        <f t="array" ref="K1708">VLOOKUP(A1708,'HUMAN RESOURCES'!$A$2:$M$2692,5,0)</f>
        <v>1.2E-2</v>
      </c>
      <c r="L1708" s="11">
        <f t="array" ref="L1708">VLOOKUP(A1708,'HUMAN RESOURCES'!$A$2:$M$2692,6,0)</f>
        <v>5.0000000000000001E-3</v>
      </c>
      <c r="M1708" s="10">
        <f t="array" ref="M1708">VLOOKUP(A1708,'HUMAN RESOURCES'!$A$2:$M$2692,7,0)</f>
        <v>81</v>
      </c>
      <c r="N1708" s="10">
        <f t="array" ref="N1708">VLOOKUP(A1708,'HUMAN RESOURCES'!$A$2:$M$2692,8,0)</f>
        <v>76</v>
      </c>
      <c r="O1708" s="10">
        <f t="array" ref="O1708">VLOOKUP(A1708,'HUMAN RESOURCES'!$A$2:$M$2692,9,0)</f>
        <v>0.186</v>
      </c>
      <c r="P1708" s="10">
        <f t="array" ref="P1708">VLOOKUP(A1708,'HUMAN RESOURCES'!$A$2:$M$2692,10,0)</f>
        <v>0.67600000000000005</v>
      </c>
      <c r="Q1708" s="10">
        <f t="array" ref="Q1708">VLOOKUP(A1708,'HUMAN RESOURCES'!$A$2:$M$2692,11,0)</f>
        <v>0.13800000000000001</v>
      </c>
      <c r="R1708" s="10">
        <f t="array" ref="R1708">VLOOKUP(A1708,'HUMAN RESOURCES'!$A$2:$M$2692,12,0)</f>
        <v>16225302</v>
      </c>
      <c r="S1708" s="10">
        <f t="array" ref="S1708">VLOOKUP(A1708,'HUMAN RESOURCES'!$A$2:$M$2692,13,0)</f>
        <v>0.80300000000000005</v>
      </c>
      <c r="T1708" s="10">
        <f t="array" ref="T1708">VLOOKUP(A1708,TOURISM!$A$2:$F$2692,5,0)</f>
        <v>14603000000</v>
      </c>
      <c r="U1708" s="10">
        <f t="array" ref="U1708">VLOOKUP(A1708,TOURISM!$A$2:$F$2692,6,0)</f>
        <v>15887000000</v>
      </c>
      <c r="V1708" s="10">
        <f t="array" ref="V1708">VLOOKUP(A1708,BUSINESS!$A$2:$J$2692,5,0)</f>
        <v>0</v>
      </c>
      <c r="W1708" s="10">
        <f t="array" ref="W1708">VLOOKUP(A1708,BUSINESS!$A$2:$J$2692,6,0)</f>
        <v>9</v>
      </c>
      <c r="X1708" s="10">
        <f t="array" ref="X1708">VLOOKUP(A1708,BUSINESS!$A$2:$J$2692,7,0)</f>
        <v>0</v>
      </c>
      <c r="Y1708" s="10">
        <f t="array" ref="Y1708">VLOOKUP(A1708,BUSINESS!$A$2:$J$2692,8,0)</f>
        <v>0</v>
      </c>
      <c r="Z1708" s="10">
        <f t="array" ref="Z1708">VLOOKUP(A1708,BUSINESS!$A$2:$J$2692,9,0)</f>
        <v>0.64400000000000002</v>
      </c>
      <c r="AA1708" s="10">
        <f t="array" ref="AA1708">VLOOKUP(A1708,BUSINESS!$A$2:$J$2692,10,0)</f>
        <v>0.81799999999999995</v>
      </c>
      <c r="AB1708" s="12">
        <f t="shared" si="99"/>
        <v>33158.088521249098</v>
      </c>
      <c r="AC1708" s="10">
        <f t="shared" si="90"/>
        <v>1.045589166845708E-2</v>
      </c>
      <c r="AD1708" s="10">
        <f t="shared" si="91"/>
        <v>4.8180921378227657E-3</v>
      </c>
      <c r="AE1708" s="10">
        <f t="shared" si="92"/>
        <v>979.14972553361406</v>
      </c>
      <c r="AF1708">
        <f t="shared" si="101"/>
        <v>900.01406445316093</v>
      </c>
    </row>
    <row r="1709" spans="1:32" ht="14.4">
      <c r="A1709" s="7" t="str">
        <f t="shared" si="100"/>
        <v>Netherlands-Europe 2004</v>
      </c>
      <c r="B1709" s="7" t="s">
        <v>210</v>
      </c>
      <c r="C1709" s="8" t="s">
        <v>76</v>
      </c>
      <c r="D1709" s="9" t="s">
        <v>66</v>
      </c>
      <c r="E1709" s="14">
        <v>0.1</v>
      </c>
      <c r="F1709" s="13">
        <v>610000000000</v>
      </c>
      <c r="G1709" s="14">
        <v>3739</v>
      </c>
      <c r="H1709" s="14">
        <v>2.8000000000000001E-2</v>
      </c>
      <c r="I1709" s="10">
        <f t="array" ref="I1709">VLOOKUP(A1709,ENERGY!$A$2:$F$2691,5,0)</f>
        <v>79550</v>
      </c>
      <c r="J1709" s="11">
        <f t="array" ref="J1709">VLOOKUP(A1709,ENERGY!$A$2:$F$2691,6,0)</f>
        <v>173845</v>
      </c>
      <c r="K1709" s="10">
        <f t="array" ref="K1709">VLOOKUP(A1709,'HUMAN RESOURCES'!$A$2:$M$2692,5,0)</f>
        <v>1.2E-2</v>
      </c>
      <c r="L1709" s="11">
        <f t="array" ref="L1709">VLOOKUP(A1709,'HUMAN RESOURCES'!$A$2:$M$2692,6,0)</f>
        <v>5.0000000000000001E-3</v>
      </c>
      <c r="M1709" s="10">
        <f t="array" ref="M1709">VLOOKUP(A1709,'HUMAN RESOURCES'!$A$2:$M$2692,7,0)</f>
        <v>81</v>
      </c>
      <c r="N1709" s="10">
        <f t="array" ref="N1709">VLOOKUP(A1709,'HUMAN RESOURCES'!$A$2:$M$2692,8,0)</f>
        <v>77</v>
      </c>
      <c r="O1709" s="10">
        <f t="array" ref="O1709">VLOOKUP(A1709,'HUMAN RESOURCES'!$A$2:$M$2692,9,0)</f>
        <v>0.185</v>
      </c>
      <c r="P1709" s="10">
        <f t="array" ref="P1709">VLOOKUP(A1709,'HUMAN RESOURCES'!$A$2:$M$2692,10,0)</f>
        <v>0.67600000000000005</v>
      </c>
      <c r="Q1709" s="10">
        <f t="array" ref="Q1709">VLOOKUP(A1709,'HUMAN RESOURCES'!$A$2:$M$2692,11,0)</f>
        <v>0.13900000000000001</v>
      </c>
      <c r="R1709" s="10">
        <f t="array" ref="R1709">VLOOKUP(A1709,'HUMAN RESOURCES'!$A$2:$M$2692,12,0)</f>
        <v>16281779</v>
      </c>
      <c r="S1709" s="10">
        <f t="array" ref="S1709">VLOOKUP(A1709,'HUMAN RESOURCES'!$A$2:$M$2692,13,0)</f>
        <v>0.81499999999999995</v>
      </c>
      <c r="T1709" s="10">
        <f t="array" ref="T1709">VLOOKUP(A1709,TOURISM!$A$2:$F$2692,5,0)</f>
        <v>16495000000</v>
      </c>
      <c r="U1709" s="10">
        <f t="array" ref="U1709">VLOOKUP(A1709,TOURISM!$A$2:$F$2692,6,0)</f>
        <v>16937000000</v>
      </c>
      <c r="V1709" s="10">
        <f t="array" ref="V1709">VLOOKUP(A1709,BUSINESS!$A$2:$J$2692,5,0)</f>
        <v>0</v>
      </c>
      <c r="W1709" s="10">
        <f t="array" ref="W1709">VLOOKUP(A1709,BUSINESS!$A$2:$J$2692,6,0)</f>
        <v>9</v>
      </c>
      <c r="X1709" s="10">
        <f t="array" ref="X1709">VLOOKUP(A1709,BUSINESS!$A$2:$J$2692,7,0)</f>
        <v>0</v>
      </c>
      <c r="Y1709" s="10">
        <f t="array" ref="Y1709">VLOOKUP(A1709,BUSINESS!$A$2:$J$2692,8,0)</f>
        <v>0</v>
      </c>
      <c r="Z1709" s="10">
        <f t="array" ref="Z1709">VLOOKUP(A1709,BUSINESS!$A$2:$J$2692,9,0)</f>
        <v>0.68500000000000005</v>
      </c>
      <c r="AA1709" s="10">
        <f t="array" ref="AA1709">VLOOKUP(A1709,BUSINESS!$A$2:$J$2692,10,0)</f>
        <v>0.91200000000000003</v>
      </c>
      <c r="AB1709" s="12">
        <f t="shared" si="99"/>
        <v>37465.193453368949</v>
      </c>
      <c r="AC1709" s="10">
        <f t="shared" si="90"/>
        <v>1.0677273042460533E-2</v>
      </c>
      <c r="AD1709" s="10">
        <f t="shared" si="91"/>
        <v>4.8858297364188516E-3</v>
      </c>
      <c r="AE1709" s="10">
        <f t="shared" si="92"/>
        <v>1040.2425926552621</v>
      </c>
      <c r="AF1709">
        <f t="shared" si="101"/>
        <v>1013.0956819890505</v>
      </c>
    </row>
    <row r="1710" spans="1:32" ht="14.4">
      <c r="A1710" s="7" t="str">
        <f t="shared" si="100"/>
        <v>Netherlands-Europe 2005</v>
      </c>
      <c r="B1710" s="7" t="s">
        <v>210</v>
      </c>
      <c r="C1710" s="8" t="s">
        <v>76</v>
      </c>
      <c r="D1710" s="9" t="s">
        <v>67</v>
      </c>
      <c r="E1710" s="14">
        <v>0.109</v>
      </c>
      <c r="F1710" s="13">
        <v>638000000000</v>
      </c>
      <c r="G1710" s="14">
        <v>4261</v>
      </c>
      <c r="H1710" s="14">
        <v>2.8000000000000001E-2</v>
      </c>
      <c r="I1710" s="10">
        <v>79550</v>
      </c>
      <c r="J1710" s="11">
        <v>173845</v>
      </c>
      <c r="K1710" s="10">
        <f t="array" ref="K1710">VLOOKUP(A1710,'HUMAN RESOURCES'!$A$2:$M$2692,5,0)</f>
        <v>1.2E-2</v>
      </c>
      <c r="L1710" s="11">
        <f t="array" ref="L1710">VLOOKUP(A1710,'HUMAN RESOURCES'!$A$2:$M$2692,6,0)</f>
        <v>5.0000000000000001E-3</v>
      </c>
      <c r="M1710" s="10">
        <f t="array" ref="M1710">VLOOKUP(A1710,'HUMAN RESOURCES'!$A$2:$M$2692,7,0)</f>
        <v>82</v>
      </c>
      <c r="N1710" s="10">
        <f t="array" ref="N1710">VLOOKUP(A1710,'HUMAN RESOURCES'!$A$2:$M$2692,8,0)</f>
        <v>77</v>
      </c>
      <c r="O1710" s="10">
        <f t="array" ref="O1710">VLOOKUP(A1710,'HUMAN RESOURCES'!$A$2:$M$2692,9,0)</f>
        <v>0.184</v>
      </c>
      <c r="P1710" s="10">
        <f t="array" ref="P1710">VLOOKUP(A1710,'HUMAN RESOURCES'!$A$2:$M$2692,10,0)</f>
        <v>0.67500000000000004</v>
      </c>
      <c r="Q1710" s="10">
        <f t="array" ref="Q1710">VLOOKUP(A1710,'HUMAN RESOURCES'!$A$2:$M$2692,11,0)</f>
        <v>0.14000000000000001</v>
      </c>
      <c r="R1710" s="10">
        <f t="array" ref="R1710">VLOOKUP(A1710,'HUMAN RESOURCES'!$A$2:$M$2692,12,0)</f>
        <v>16319868</v>
      </c>
      <c r="S1710" s="10">
        <f t="array" ref="S1710">VLOOKUP(A1710,'HUMAN RESOURCES'!$A$2:$M$2692,13,0)</f>
        <v>0.82599999999999996</v>
      </c>
      <c r="T1710" s="10">
        <f t="array" ref="T1710">VLOOKUP(A1710,TOURISM!$A$2:$F$2692,5,0)</f>
        <v>16528000000</v>
      </c>
      <c r="U1710" s="10">
        <f t="array" ref="U1710">VLOOKUP(A1710,TOURISM!$A$2:$F$2692,6,0)</f>
        <v>16621000000</v>
      </c>
      <c r="V1710" s="10">
        <f t="array" ref="V1710">VLOOKUP(A1710,BUSINESS!$A$2:$J$2692,5,0)</f>
        <v>0.47699999999999998</v>
      </c>
      <c r="W1710" s="10">
        <f t="array" ref="W1710">VLOOKUP(A1710,BUSINESS!$A$2:$J$2692,6,0)</f>
        <v>9</v>
      </c>
      <c r="X1710" s="10">
        <f t="array" ref="X1710">VLOOKUP(A1710,BUSINESS!$A$2:$J$2692,7,0)</f>
        <v>0</v>
      </c>
      <c r="Y1710" s="10">
        <f t="array" ref="Y1710">VLOOKUP(A1710,BUSINESS!$A$2:$J$2692,8,0)</f>
        <v>250</v>
      </c>
      <c r="Z1710" s="10">
        <f t="array" ref="Z1710">VLOOKUP(A1710,BUSINESS!$A$2:$J$2692,9,0)</f>
        <v>0.81</v>
      </c>
      <c r="AA1710" s="10">
        <f t="array" ref="AA1710">VLOOKUP(A1710,BUSINESS!$A$2:$J$2692,10,0)</f>
        <v>0.97099999999999997</v>
      </c>
      <c r="AB1710" s="12">
        <f t="shared" si="99"/>
        <v>39093.453451951937</v>
      </c>
      <c r="AC1710" s="10">
        <f t="shared" si="90"/>
        <v>1.0652353315602797E-2</v>
      </c>
      <c r="AD1710" s="10">
        <f t="shared" si="91"/>
        <v>4.8744266804118756E-3</v>
      </c>
      <c r="AE1710" s="10">
        <f t="shared" si="92"/>
        <v>1018.4518649292996</v>
      </c>
      <c r="AF1710">
        <f t="shared" si="101"/>
        <v>1012.7532894261154</v>
      </c>
    </row>
    <row r="1711" spans="1:32" ht="14.4">
      <c r="A1711" s="7" t="str">
        <f t="shared" si="100"/>
        <v>Netherlands-Europe 2006</v>
      </c>
      <c r="B1711" s="7" t="s">
        <v>210</v>
      </c>
      <c r="C1711" s="8" t="s">
        <v>76</v>
      </c>
      <c r="D1711" s="9" t="s">
        <v>68</v>
      </c>
      <c r="E1711" s="14">
        <v>0.107</v>
      </c>
      <c r="F1711" s="13">
        <v>678000000000</v>
      </c>
      <c r="G1711" s="14">
        <v>4459</v>
      </c>
      <c r="H1711" s="14">
        <v>3.5000000000000003E-2</v>
      </c>
      <c r="I1711" s="10">
        <f t="array" ref="I1711">VLOOKUP(A1711,ENERGY!$A$2:$F$2691,5,0)</f>
        <v>79075</v>
      </c>
      <c r="J1711" s="11">
        <f t="array" ref="J1711">VLOOKUP(A1711,ENERGY!$A$2:$F$2691,6,0)</f>
        <v>176903</v>
      </c>
      <c r="K1711" s="10">
        <f t="array" ref="K1711">VLOOKUP(A1711,'HUMAN RESOURCES'!$A$2:$M$2692,5,0)</f>
        <v>1.0999999999999999E-2</v>
      </c>
      <c r="L1711" s="11">
        <f t="array" ref="L1711">VLOOKUP(A1711,'HUMAN RESOURCES'!$A$2:$M$2692,6,0)</f>
        <v>4.0000000000000001E-3</v>
      </c>
      <c r="M1711" s="10">
        <f t="array" ref="M1711">VLOOKUP(A1711,'HUMAN RESOURCES'!$A$2:$M$2692,7,0)</f>
        <v>82</v>
      </c>
      <c r="N1711" s="10">
        <f t="array" ref="N1711">VLOOKUP(A1711,'HUMAN RESOURCES'!$A$2:$M$2692,8,0)</f>
        <v>78</v>
      </c>
      <c r="O1711" s="10">
        <f t="array" ref="O1711">VLOOKUP(A1711,'HUMAN RESOURCES'!$A$2:$M$2692,9,0)</f>
        <v>0.183</v>
      </c>
      <c r="P1711" s="10">
        <f t="array" ref="P1711">VLOOKUP(A1711,'HUMAN RESOURCES'!$A$2:$M$2692,10,0)</f>
        <v>0.67500000000000004</v>
      </c>
      <c r="Q1711" s="10">
        <f t="array" ref="Q1711">VLOOKUP(A1711,'HUMAN RESOURCES'!$A$2:$M$2692,11,0)</f>
        <v>0.14199999999999999</v>
      </c>
      <c r="R1711" s="10">
        <f t="array" ref="R1711">VLOOKUP(A1711,'HUMAN RESOURCES'!$A$2:$M$2692,12,0)</f>
        <v>16346101</v>
      </c>
      <c r="S1711" s="10">
        <f t="array" ref="S1711">VLOOKUP(A1711,'HUMAN RESOURCES'!$A$2:$M$2692,13,0)</f>
        <v>0.83599999999999997</v>
      </c>
      <c r="T1711" s="10">
        <f t="array" ref="T1711">VLOOKUP(A1711,TOURISM!$A$2:$F$2692,5,0)</f>
        <v>17529000000</v>
      </c>
      <c r="U1711" s="10">
        <f t="array" ref="U1711">VLOOKUP(A1711,TOURISM!$A$2:$F$2692,6,0)</f>
        <v>17453000000</v>
      </c>
      <c r="V1711" s="10">
        <f t="array" ref="V1711">VLOOKUP(A1711,BUSINESS!$A$2:$J$2692,5,0)</f>
        <v>0.44600000000000001</v>
      </c>
      <c r="W1711" s="10">
        <f t="array" ref="W1711">VLOOKUP(A1711,BUSINESS!$A$2:$J$2692,6,0)</f>
        <v>8</v>
      </c>
      <c r="X1711" s="10">
        <f t="array" ref="X1711">VLOOKUP(A1711,BUSINESS!$A$2:$J$2692,7,0)</f>
        <v>0</v>
      </c>
      <c r="Y1711" s="10">
        <f t="array" ref="Y1711">VLOOKUP(A1711,BUSINESS!$A$2:$J$2692,8,0)</f>
        <v>250</v>
      </c>
      <c r="Z1711" s="10">
        <f t="array" ref="Z1711">VLOOKUP(A1711,BUSINESS!$A$2:$J$2692,9,0)</f>
        <v>0.83699999999999997</v>
      </c>
      <c r="AA1711" s="10">
        <f t="array" ref="AA1711">VLOOKUP(A1711,BUSINESS!$A$2:$J$2692,10,0)</f>
        <v>1.056</v>
      </c>
      <c r="AB1711" s="12">
        <f t="shared" si="99"/>
        <v>41477.781154050128</v>
      </c>
      <c r="AC1711" s="10">
        <f t="shared" si="90"/>
        <v>1.08223361644468E-2</v>
      </c>
      <c r="AD1711" s="10">
        <f t="shared" si="91"/>
        <v>4.8375450512632952E-3</v>
      </c>
      <c r="AE1711" s="10">
        <f t="shared" si="92"/>
        <v>1067.7163930407623</v>
      </c>
      <c r="AF1711">
        <f t="shared" si="101"/>
        <v>1072.3658198367916</v>
      </c>
    </row>
    <row r="1712" spans="1:32" ht="14.4">
      <c r="A1712" s="7" t="str">
        <f t="shared" si="100"/>
        <v>Netherlands-Europe 2007</v>
      </c>
      <c r="B1712" s="7" t="s">
        <v>210</v>
      </c>
      <c r="C1712" s="8" t="s">
        <v>76</v>
      </c>
      <c r="D1712" s="9" t="s">
        <v>69</v>
      </c>
      <c r="E1712" s="14">
        <v>0.108</v>
      </c>
      <c r="F1712" s="13">
        <v>783000000000</v>
      </c>
      <c r="G1712" s="14">
        <v>5150</v>
      </c>
      <c r="H1712" s="14">
        <v>4.5999999999999999E-2</v>
      </c>
      <c r="I1712" s="10">
        <v>79075</v>
      </c>
      <c r="J1712" s="11">
        <v>176903</v>
      </c>
      <c r="K1712" s="10">
        <f t="array" ref="K1712">VLOOKUP(A1712,'HUMAN RESOURCES'!$A$2:$M$2692,5,0)</f>
        <v>1.0999999999999999E-2</v>
      </c>
      <c r="L1712" s="11">
        <f t="array" ref="L1712">VLOOKUP(A1712,'HUMAN RESOURCES'!$A$2:$M$2692,6,0)</f>
        <v>4.0000000000000001E-3</v>
      </c>
      <c r="M1712" s="10">
        <f t="array" ref="M1712">VLOOKUP(A1712,'HUMAN RESOURCES'!$A$2:$M$2692,7,0)</f>
        <v>82</v>
      </c>
      <c r="N1712" s="10">
        <f t="array" ref="N1712">VLOOKUP(A1712,'HUMAN RESOURCES'!$A$2:$M$2692,8,0)</f>
        <v>78</v>
      </c>
      <c r="O1712" s="10">
        <f t="array" ref="O1712">VLOOKUP(A1712,'HUMAN RESOURCES'!$A$2:$M$2692,9,0)</f>
        <v>0.18099999999999999</v>
      </c>
      <c r="P1712" s="10">
        <f t="array" ref="P1712">VLOOKUP(A1712,'HUMAN RESOURCES'!$A$2:$M$2692,10,0)</f>
        <v>0.67400000000000004</v>
      </c>
      <c r="Q1712" s="10">
        <f t="array" ref="Q1712">VLOOKUP(A1712,'HUMAN RESOURCES'!$A$2:$M$2692,11,0)</f>
        <v>0.14399999999999999</v>
      </c>
      <c r="R1712" s="10">
        <f t="array" ref="R1712">VLOOKUP(A1712,'HUMAN RESOURCES'!$A$2:$M$2692,12,0)</f>
        <v>16381696</v>
      </c>
      <c r="S1712" s="10">
        <f t="array" ref="S1712">VLOOKUP(A1712,'HUMAN RESOURCES'!$A$2:$M$2692,13,0)</f>
        <v>0.84499999999999997</v>
      </c>
      <c r="T1712" s="10">
        <f t="array" ref="T1712">VLOOKUP(A1712,TOURISM!$A$2:$F$2692,5,0)</f>
        <v>19922000000</v>
      </c>
      <c r="U1712" s="10">
        <f t="array" ref="U1712">VLOOKUP(A1712,TOURISM!$A$2:$F$2692,6,0)</f>
        <v>19477000000</v>
      </c>
      <c r="V1712" s="10">
        <f t="array" ref="V1712">VLOOKUP(A1712,BUSINESS!$A$2:$J$2692,5,0)</f>
        <v>0.41799999999999998</v>
      </c>
      <c r="W1712" s="10">
        <f t="array" ref="W1712">VLOOKUP(A1712,BUSINESS!$A$2:$J$2692,6,0)</f>
        <v>8</v>
      </c>
      <c r="X1712" s="10">
        <f t="array" ref="X1712">VLOOKUP(A1712,BUSINESS!$A$2:$J$2692,7,0)</f>
        <v>0</v>
      </c>
      <c r="Y1712" s="10">
        <f t="array" ref="Y1712">VLOOKUP(A1712,BUSINESS!$A$2:$J$2692,8,0)</f>
        <v>180</v>
      </c>
      <c r="Z1712" s="10">
        <f t="array" ref="Z1712">VLOOKUP(A1712,BUSINESS!$A$2:$J$2692,9,0)</f>
        <v>0.85799999999999998</v>
      </c>
      <c r="AA1712" s="10">
        <f t="array" ref="AA1712">VLOOKUP(A1712,BUSINESS!$A$2:$J$2692,10,0)</f>
        <v>1.173</v>
      </c>
      <c r="AB1712" s="12">
        <f t="shared" si="99"/>
        <v>47797.248831866978</v>
      </c>
      <c r="AC1712" s="10">
        <f t="shared" si="90"/>
        <v>1.0798820830273007E-2</v>
      </c>
      <c r="AD1712" s="10">
        <f t="shared" si="91"/>
        <v>4.8270337820943568E-3</v>
      </c>
      <c r="AE1712" s="10">
        <f t="shared" si="92"/>
        <v>1188.9489342251254</v>
      </c>
      <c r="AF1712">
        <f t="shared" si="101"/>
        <v>1216.1133987592004</v>
      </c>
    </row>
    <row r="1713" spans="1:32" ht="14.4">
      <c r="A1713" s="7" t="str">
        <f t="shared" si="100"/>
        <v>Netherlands-Europe 2008</v>
      </c>
      <c r="B1713" s="7" t="s">
        <v>210</v>
      </c>
      <c r="C1713" s="8" t="s">
        <v>76</v>
      </c>
      <c r="D1713" s="9" t="s">
        <v>70</v>
      </c>
      <c r="E1713" s="14">
        <v>0.11</v>
      </c>
      <c r="F1713" s="13">
        <v>871000000000</v>
      </c>
      <c r="G1713" s="14">
        <v>5834</v>
      </c>
      <c r="H1713" s="14">
        <v>4.5999999999999999E-2</v>
      </c>
      <c r="I1713" s="10">
        <f t="array" ref="I1713">VLOOKUP(A1713,ENERGY!$A$2:$F$2691,5,0)</f>
        <v>79350</v>
      </c>
      <c r="J1713" s="11">
        <f t="array" ref="J1713">VLOOKUP(A1713,ENERGY!$A$2:$F$2691,6,0)</f>
        <v>171766</v>
      </c>
      <c r="K1713" s="10">
        <f t="array" ref="K1713">VLOOKUP(A1713,'HUMAN RESOURCES'!$A$2:$M$2692,5,0)</f>
        <v>1.0999999999999999E-2</v>
      </c>
      <c r="L1713" s="11">
        <f t="array" ref="L1713">VLOOKUP(A1713,'HUMAN RESOURCES'!$A$2:$M$2692,6,0)</f>
        <v>4.0000000000000001E-3</v>
      </c>
      <c r="M1713" s="10">
        <f t="array" ref="M1713">VLOOKUP(A1713,'HUMAN RESOURCES'!$A$2:$M$2692,7,0)</f>
        <v>82</v>
      </c>
      <c r="N1713" s="10">
        <f t="array" ref="N1713">VLOOKUP(A1713,'HUMAN RESOURCES'!$A$2:$M$2692,8,0)</f>
        <v>78</v>
      </c>
      <c r="O1713" s="10">
        <f t="array" ref="O1713">VLOOKUP(A1713,'HUMAN RESOURCES'!$A$2:$M$2692,9,0)</f>
        <v>0.17899999999999999</v>
      </c>
      <c r="P1713" s="10">
        <f t="array" ref="P1713">VLOOKUP(A1713,'HUMAN RESOURCES'!$A$2:$M$2692,10,0)</f>
        <v>0.67400000000000004</v>
      </c>
      <c r="Q1713" s="10">
        <f t="array" ref="Q1713">VLOOKUP(A1713,'HUMAN RESOURCES'!$A$2:$M$2692,11,0)</f>
        <v>0.14699999999999999</v>
      </c>
      <c r="R1713" s="10">
        <f t="array" ref="R1713">VLOOKUP(A1713,'HUMAN RESOURCES'!$A$2:$M$2692,12,0)</f>
        <v>16445593</v>
      </c>
      <c r="S1713" s="10">
        <f t="array" ref="S1713">VLOOKUP(A1713,'HUMAN RESOURCES'!$A$2:$M$2692,13,0)</f>
        <v>0.85399999999999998</v>
      </c>
      <c r="T1713" s="10">
        <f t="array" ref="T1713">VLOOKUP(A1713,TOURISM!$A$2:$F$2692,5,0)</f>
        <v>20523000000</v>
      </c>
      <c r="U1713" s="10">
        <f t="array" ref="U1713">VLOOKUP(A1713,TOURISM!$A$2:$F$2692,6,0)</f>
        <v>22217000000</v>
      </c>
      <c r="V1713" s="10">
        <f t="array" ref="V1713">VLOOKUP(A1713,BUSINESS!$A$2:$J$2692,5,0)</f>
        <v>0.38200000000000001</v>
      </c>
      <c r="W1713" s="10">
        <f t="array" ref="W1713">VLOOKUP(A1713,BUSINESS!$A$2:$J$2692,6,0)</f>
        <v>8</v>
      </c>
      <c r="X1713" s="10">
        <f t="array" ref="X1713">VLOOKUP(A1713,BUSINESS!$A$2:$J$2692,7,0)</f>
        <v>0</v>
      </c>
      <c r="Y1713" s="10">
        <f t="array" ref="Y1713">VLOOKUP(A1713,BUSINESS!$A$2:$J$2692,8,0)</f>
        <v>180</v>
      </c>
      <c r="Z1713" s="10">
        <f t="array" ref="Z1713">VLOOKUP(A1713,BUSINESS!$A$2:$J$2692,9,0)</f>
        <v>0.874</v>
      </c>
      <c r="AA1713" s="10">
        <f t="array" ref="AA1713">VLOOKUP(A1713,BUSINESS!$A$2:$J$2692,10,0)</f>
        <v>1.25</v>
      </c>
      <c r="AB1713" s="12">
        <f t="shared" si="99"/>
        <v>52962.517070682705</v>
      </c>
      <c r="AC1713" s="10">
        <f t="shared" si="90"/>
        <v>1.0444500237844875E-2</v>
      </c>
      <c r="AD1713" s="10">
        <f t="shared" si="91"/>
        <v>4.8250008376104162E-3</v>
      </c>
      <c r="AE1713" s="10">
        <f t="shared" si="92"/>
        <v>1350.9394279671155</v>
      </c>
      <c r="AF1713">
        <f t="shared" si="101"/>
        <v>1247.9331088881988</v>
      </c>
    </row>
    <row r="1714" spans="1:32" ht="14.4">
      <c r="A1714" s="7" t="str">
        <f t="shared" si="100"/>
        <v>Netherlands-Europe 2009</v>
      </c>
      <c r="B1714" s="7" t="s">
        <v>210</v>
      </c>
      <c r="C1714" s="8" t="s">
        <v>76</v>
      </c>
      <c r="D1714" s="9" t="s">
        <v>71</v>
      </c>
      <c r="E1714" s="14">
        <v>0.11899999999999999</v>
      </c>
      <c r="F1714" s="13">
        <v>796000000000</v>
      </c>
      <c r="G1714" s="14">
        <v>5740</v>
      </c>
      <c r="H1714" s="14">
        <v>0.02</v>
      </c>
      <c r="I1714" s="10">
        <f t="array" ref="I1714">VLOOKUP(A1714,ENERGY!$A$2:$F$2691,5,0)</f>
        <v>78824</v>
      </c>
      <c r="J1714" s="11">
        <f t="array" ref="J1714">VLOOKUP(A1714,ENERGY!$A$2:$F$2691,6,0)</f>
        <v>172228</v>
      </c>
      <c r="K1714" s="10">
        <f t="array" ref="K1714">VLOOKUP(A1714,'HUMAN RESOURCES'!$A$2:$M$2692,5,0)</f>
        <v>1.0999999999999999E-2</v>
      </c>
      <c r="L1714" s="11">
        <f t="array" ref="L1714">VLOOKUP(A1714,'HUMAN RESOURCES'!$A$2:$M$2692,6,0)</f>
        <v>4.0000000000000001E-3</v>
      </c>
      <c r="M1714" s="10">
        <f t="array" ref="M1714">VLOOKUP(A1714,'HUMAN RESOURCES'!$A$2:$M$2692,7,0)</f>
        <v>83</v>
      </c>
      <c r="N1714" s="10">
        <f t="array" ref="N1714">VLOOKUP(A1714,'HUMAN RESOURCES'!$A$2:$M$2692,8,0)</f>
        <v>79</v>
      </c>
      <c r="O1714" s="10">
        <f t="array" ref="O1714">VLOOKUP(A1714,'HUMAN RESOURCES'!$A$2:$M$2692,9,0)</f>
        <v>0.17699999999999999</v>
      </c>
      <c r="P1714" s="10">
        <f t="array" ref="P1714">VLOOKUP(A1714,'HUMAN RESOURCES'!$A$2:$M$2692,10,0)</f>
        <v>0.67300000000000004</v>
      </c>
      <c r="Q1714" s="10">
        <f t="array" ref="Q1714">VLOOKUP(A1714,'HUMAN RESOURCES'!$A$2:$M$2692,11,0)</f>
        <v>0.15</v>
      </c>
      <c r="R1714" s="10">
        <f t="array" ref="R1714">VLOOKUP(A1714,'HUMAN RESOURCES'!$A$2:$M$2692,12,0)</f>
        <v>16530388</v>
      </c>
      <c r="S1714" s="10">
        <f t="array" ref="S1714">VLOOKUP(A1714,'HUMAN RESOURCES'!$A$2:$M$2692,13,0)</f>
        <v>0.86199999999999999</v>
      </c>
      <c r="T1714" s="10">
        <f t="array" ref="T1714">VLOOKUP(A1714,TOURISM!$A$2:$F$2692,5,0)</f>
        <v>17868000000</v>
      </c>
      <c r="U1714" s="10">
        <f t="array" ref="U1714">VLOOKUP(A1714,TOURISM!$A$2:$F$2692,6,0)</f>
        <v>21080000000</v>
      </c>
      <c r="V1714" s="10">
        <f t="array" ref="V1714">VLOOKUP(A1714,BUSINESS!$A$2:$J$2692,5,0)</f>
        <v>0.38500000000000001</v>
      </c>
      <c r="W1714" s="10">
        <f t="array" ref="W1714">VLOOKUP(A1714,BUSINESS!$A$2:$J$2692,6,0)</f>
        <v>8</v>
      </c>
      <c r="X1714" s="10">
        <f t="array" ref="X1714">VLOOKUP(A1714,BUSINESS!$A$2:$J$2692,7,0)</f>
        <v>0</v>
      </c>
      <c r="Y1714" s="10">
        <f t="array" ref="Y1714">VLOOKUP(A1714,BUSINESS!$A$2:$J$2692,8,0)</f>
        <v>164</v>
      </c>
      <c r="Z1714" s="10">
        <f t="array" ref="Z1714">VLOOKUP(A1714,BUSINESS!$A$2:$J$2692,9,0)</f>
        <v>0.89600000000000002</v>
      </c>
      <c r="AA1714" s="10">
        <f t="array" ref="AA1714">VLOOKUP(A1714,BUSINESS!$A$2:$J$2692,10,0)</f>
        <v>1.2170000000000001</v>
      </c>
      <c r="AB1714" s="12">
        <f t="shared" si="99"/>
        <v>48153.739646038557</v>
      </c>
      <c r="AC1714" s="10">
        <f t="shared" si="90"/>
        <v>1.0418872200700915E-2</v>
      </c>
      <c r="AD1714" s="10">
        <f t="shared" si="91"/>
        <v>4.7684301179137479E-3</v>
      </c>
      <c r="AE1714" s="10">
        <f t="shared" si="92"/>
        <v>1275.2271755508702</v>
      </c>
      <c r="AF1714">
        <f t="shared" si="101"/>
        <v>1080.9183668284131</v>
      </c>
    </row>
    <row r="1715" spans="1:32" ht="14.4">
      <c r="A1715" s="7" t="str">
        <f t="shared" si="100"/>
        <v>Netherlands-Europe 2010</v>
      </c>
      <c r="B1715" s="7" t="s">
        <v>210</v>
      </c>
      <c r="C1715" s="8" t="s">
        <v>76</v>
      </c>
      <c r="D1715" s="9" t="s">
        <v>72</v>
      </c>
      <c r="E1715" s="14">
        <v>0.121</v>
      </c>
      <c r="F1715" s="13">
        <v>777000000000</v>
      </c>
      <c r="G1715" s="14">
        <v>5676</v>
      </c>
      <c r="H1715" s="14">
        <v>1.7999999999999999E-2</v>
      </c>
      <c r="I1715" s="10">
        <v>78824</v>
      </c>
      <c r="J1715" s="11">
        <v>172228</v>
      </c>
      <c r="K1715" s="10">
        <f t="array" ref="K1715">VLOOKUP(A1715,'HUMAN RESOURCES'!$A$2:$M$2692,5,0)</f>
        <v>1.0999999999999999E-2</v>
      </c>
      <c r="L1715" s="11">
        <f t="array" ref="L1715">VLOOKUP(A1715,'HUMAN RESOURCES'!$A$2:$M$2692,6,0)</f>
        <v>4.0000000000000001E-3</v>
      </c>
      <c r="M1715" s="10">
        <f t="array" ref="M1715">VLOOKUP(A1715,'HUMAN RESOURCES'!$A$2:$M$2692,7,0)</f>
        <v>83</v>
      </c>
      <c r="N1715" s="10">
        <f t="array" ref="N1715">VLOOKUP(A1715,'HUMAN RESOURCES'!$A$2:$M$2692,8,0)</f>
        <v>79</v>
      </c>
      <c r="O1715" s="10">
        <f t="array" ref="O1715">VLOOKUP(A1715,'HUMAN RESOURCES'!$A$2:$M$2692,9,0)</f>
        <v>0.17499999999999999</v>
      </c>
      <c r="P1715" s="10">
        <f t="array" ref="P1715">VLOOKUP(A1715,'HUMAN RESOURCES'!$A$2:$M$2692,10,0)</f>
        <v>0.67100000000000004</v>
      </c>
      <c r="Q1715" s="10">
        <f t="array" ref="Q1715">VLOOKUP(A1715,'HUMAN RESOURCES'!$A$2:$M$2692,11,0)</f>
        <v>0.154</v>
      </c>
      <c r="R1715" s="10">
        <f t="array" ref="R1715">VLOOKUP(A1715,'HUMAN RESOURCES'!$A$2:$M$2692,12,0)</f>
        <v>16615394</v>
      </c>
      <c r="S1715" s="10">
        <f t="array" ref="S1715">VLOOKUP(A1715,'HUMAN RESOURCES'!$A$2:$M$2692,13,0)</f>
        <v>0.871</v>
      </c>
      <c r="T1715" s="10">
        <f t="array" ref="T1715">VLOOKUP(A1715,TOURISM!$A$2:$F$2692,5,0)</f>
        <v>18690000000</v>
      </c>
      <c r="U1715" s="10">
        <f t="array" ref="U1715">VLOOKUP(A1715,TOURISM!$A$2:$F$2692,6,0)</f>
        <v>19772000000</v>
      </c>
      <c r="V1715" s="10">
        <f t="array" ref="V1715">VLOOKUP(A1715,BUSINESS!$A$2:$J$2692,5,0)</f>
        <v>0.39400000000000002</v>
      </c>
      <c r="W1715" s="10">
        <f t="array" ref="W1715">VLOOKUP(A1715,BUSINESS!$A$2:$J$2692,6,0)</f>
        <v>8</v>
      </c>
      <c r="X1715" s="10">
        <f t="array" ref="X1715">VLOOKUP(A1715,BUSINESS!$A$2:$J$2692,7,0)</f>
        <v>0</v>
      </c>
      <c r="Y1715" s="10">
        <f t="array" ref="Y1715">VLOOKUP(A1715,BUSINESS!$A$2:$J$2692,8,0)</f>
        <v>134</v>
      </c>
      <c r="Z1715" s="10">
        <f t="array" ref="Z1715">VLOOKUP(A1715,BUSINESS!$A$2:$J$2692,9,0)</f>
        <v>0.90700000000000003</v>
      </c>
      <c r="AA1715" s="10">
        <f t="array" ref="AA1715">VLOOKUP(A1715,BUSINESS!$A$2:$J$2692,10,0)</f>
        <v>1.1539999999999999</v>
      </c>
      <c r="AB1715" s="12">
        <f t="shared" si="99"/>
        <v>46763.862475966562</v>
      </c>
      <c r="AC1715" s="10">
        <f t="shared" si="90"/>
        <v>1.036556821944758E-2</v>
      </c>
      <c r="AD1715" s="10">
        <f t="shared" si="91"/>
        <v>4.7440343575361503E-3</v>
      </c>
      <c r="AE1715" s="10">
        <f t="shared" si="92"/>
        <v>1189.9808093626909</v>
      </c>
      <c r="AF1715">
        <f t="shared" si="101"/>
        <v>1124.8604757732498</v>
      </c>
    </row>
    <row r="1716" spans="1:32" ht="14.4">
      <c r="A1716" s="7" t="str">
        <f t="shared" si="100"/>
        <v>Netherlands-Europe 2011</v>
      </c>
      <c r="B1716" s="7" t="s">
        <v>210</v>
      </c>
      <c r="C1716" s="8" t="s">
        <v>76</v>
      </c>
      <c r="D1716" s="9" t="s">
        <v>73</v>
      </c>
      <c r="E1716" s="14">
        <v>0.11899999999999999</v>
      </c>
      <c r="F1716" s="13">
        <v>833000000000</v>
      </c>
      <c r="G1716" s="14">
        <v>5997</v>
      </c>
      <c r="H1716" s="14">
        <v>0.02</v>
      </c>
      <c r="I1716" s="10">
        <f t="array" ref="I1716">VLOOKUP(A1716,ENERGY!$A$2:$F$2691,5,0)</f>
        <v>78010</v>
      </c>
      <c r="J1716" s="11">
        <f t="array" ref="J1716">VLOOKUP(A1716,ENERGY!$A$2:$F$2691,6,0)</f>
        <v>175041</v>
      </c>
      <c r="K1716" s="10">
        <f t="array" ref="K1716">VLOOKUP(A1716,'HUMAN RESOURCES'!$A$2:$M$2692,5,0)</f>
        <v>1.0999999999999999E-2</v>
      </c>
      <c r="L1716" s="11">
        <f t="array" ref="L1716">VLOOKUP(A1716,'HUMAN RESOURCES'!$A$2:$M$2692,6,0)</f>
        <v>4.0000000000000001E-3</v>
      </c>
      <c r="M1716" s="10">
        <f t="array" ref="M1716">VLOOKUP(A1716,'HUMAN RESOURCES'!$A$2:$M$2692,7,0)</f>
        <v>83</v>
      </c>
      <c r="N1716" s="10">
        <f t="array" ref="N1716">VLOOKUP(A1716,'HUMAN RESOURCES'!$A$2:$M$2692,8,0)</f>
        <v>79</v>
      </c>
      <c r="O1716" s="10">
        <f t="array" ref="O1716">VLOOKUP(A1716,'HUMAN RESOURCES'!$A$2:$M$2692,9,0)</f>
        <v>0.17299999999999999</v>
      </c>
      <c r="P1716" s="10">
        <f t="array" ref="P1716">VLOOKUP(A1716,'HUMAN RESOURCES'!$A$2:$M$2692,10,0)</f>
        <v>0.66700000000000004</v>
      </c>
      <c r="Q1716" s="10">
        <f t="array" ref="Q1716">VLOOKUP(A1716,'HUMAN RESOURCES'!$A$2:$M$2692,11,0)</f>
        <v>0.159</v>
      </c>
      <c r="R1716" s="10">
        <f t="array" ref="R1716">VLOOKUP(A1716,'HUMAN RESOURCES'!$A$2:$M$2692,12,0)</f>
        <v>16693074</v>
      </c>
      <c r="S1716" s="10">
        <f t="array" ref="S1716">VLOOKUP(A1716,'HUMAN RESOURCES'!$A$2:$M$2692,13,0)</f>
        <v>0.878</v>
      </c>
      <c r="T1716" s="10">
        <f t="array" ref="T1716">VLOOKUP(A1716,TOURISM!$A$2:$F$2692,5,0)</f>
        <v>20970000000</v>
      </c>
      <c r="U1716" s="10">
        <f t="array" ref="U1716">VLOOKUP(A1716,TOURISM!$A$2:$F$2692,6,0)</f>
        <v>20884000000</v>
      </c>
      <c r="V1716" s="10">
        <f t="array" ref="V1716">VLOOKUP(A1716,BUSINESS!$A$2:$J$2692,5,0)</f>
        <v>0.39600000000000002</v>
      </c>
      <c r="W1716" s="10">
        <f t="array" ref="W1716">VLOOKUP(A1716,BUSINESS!$A$2:$J$2692,6,0)</f>
        <v>8</v>
      </c>
      <c r="X1716" s="10">
        <f t="array" ref="X1716">VLOOKUP(A1716,BUSINESS!$A$2:$J$2692,7,0)</f>
        <v>0</v>
      </c>
      <c r="Y1716" s="10">
        <f t="array" ref="Y1716">VLOOKUP(A1716,BUSINESS!$A$2:$J$2692,8,0)</f>
        <v>127</v>
      </c>
      <c r="Z1716" s="10">
        <f t="array" ref="Z1716">VLOOKUP(A1716,BUSINESS!$A$2:$J$2692,9,0)</f>
        <v>0.91400000000000003</v>
      </c>
      <c r="AA1716" s="10">
        <f t="array" ref="AA1716">VLOOKUP(A1716,BUSINESS!$A$2:$J$2692,10,0)</f>
        <v>1.19</v>
      </c>
      <c r="AB1716" s="12">
        <f t="shared" si="99"/>
        <v>49900.934962607847</v>
      </c>
      <c r="AC1716" s="10">
        <f t="shared" si="90"/>
        <v>1.0485845806470396E-2</v>
      </c>
      <c r="AD1716" s="10">
        <f t="shared" si="91"/>
        <v>4.6731956019604301E-3</v>
      </c>
      <c r="AE1716" s="10">
        <f t="shared" si="92"/>
        <v>1251.0577740205308</v>
      </c>
      <c r="AF1716">
        <f t="shared" si="101"/>
        <v>1256.2096112435613</v>
      </c>
    </row>
    <row r="1717" spans="1:32" ht="14.4">
      <c r="A1717" s="7" t="str">
        <f t="shared" si="100"/>
        <v>Netherlands-Europe 2012</v>
      </c>
      <c r="B1717" s="7" t="s">
        <v>210</v>
      </c>
      <c r="C1717" s="8" t="s">
        <v>76</v>
      </c>
      <c r="D1717" s="9" t="s">
        <v>74</v>
      </c>
      <c r="E1717" s="14">
        <v>0.124</v>
      </c>
      <c r="F1717" s="13">
        <v>770000000000</v>
      </c>
      <c r="G1717" s="14">
        <v>5737</v>
      </c>
      <c r="H1717" s="14">
        <v>1.6E-2</v>
      </c>
      <c r="I1717" s="10">
        <f t="array" ref="I1717">VLOOKUP(A1717,ENERGY!$A$2:$F$2691,5,0)</f>
        <v>76830</v>
      </c>
      <c r="J1717" s="11">
        <f t="array" ref="J1717">VLOOKUP(A1717,ENERGY!$A$2:$F$2691,6,0)</f>
        <v>167201</v>
      </c>
      <c r="K1717" s="10">
        <f t="array" ref="K1717">VLOOKUP(A1717,'HUMAN RESOURCES'!$A$2:$M$2692,5,0)</f>
        <v>1.0999999999999999E-2</v>
      </c>
      <c r="L1717" s="11">
        <f t="array" ref="L1717">VLOOKUP(A1717,'HUMAN RESOURCES'!$A$2:$M$2692,6,0)</f>
        <v>4.0000000000000001E-3</v>
      </c>
      <c r="M1717" s="10">
        <f t="array" ref="M1717">VLOOKUP(A1717,'HUMAN RESOURCES'!$A$2:$M$2692,7,0)</f>
        <v>83</v>
      </c>
      <c r="N1717" s="10">
        <f t="array" ref="N1717">VLOOKUP(A1717,'HUMAN RESOURCES'!$A$2:$M$2692,8,0)</f>
        <v>79</v>
      </c>
      <c r="O1717" s="10">
        <f t="array" ref="O1717">VLOOKUP(A1717,'HUMAN RESOURCES'!$A$2:$M$2692,9,0)</f>
        <v>0.17199999999999999</v>
      </c>
      <c r="P1717" s="10">
        <f t="array" ref="P1717">VLOOKUP(A1717,'HUMAN RESOURCES'!$A$2:$M$2692,10,0)</f>
        <v>0.66300000000000003</v>
      </c>
      <c r="Q1717" s="10">
        <f t="array" ref="Q1717">VLOOKUP(A1717,'HUMAN RESOURCES'!$A$2:$M$2692,11,0)</f>
        <v>0.16400000000000001</v>
      </c>
      <c r="R1717" s="10">
        <f t="array" ref="R1717">VLOOKUP(A1717,'HUMAN RESOURCES'!$A$2:$M$2692,12,0)</f>
        <v>16754962</v>
      </c>
      <c r="S1717" s="10">
        <f t="array" ref="S1717">VLOOKUP(A1717,'HUMAN RESOURCES'!$A$2:$M$2692,13,0)</f>
        <v>0.88600000000000001</v>
      </c>
      <c r="T1717" s="10">
        <f t="array" ref="T1717">VLOOKUP(A1717,TOURISM!$A$2:$F$2692,5,0)</f>
        <v>20527000000</v>
      </c>
      <c r="U1717" s="10">
        <f t="array" ref="U1717">VLOOKUP(A1717,TOURISM!$A$2:$F$2692,6,0)</f>
        <v>20346000000</v>
      </c>
      <c r="V1717" s="10">
        <f t="array" ref="V1717">VLOOKUP(A1717,BUSINESS!$A$2:$J$2692,5,0)</f>
        <v>0.39200000000000002</v>
      </c>
      <c r="W1717" s="10">
        <f t="array" ref="W1717">VLOOKUP(A1717,BUSINESS!$A$2:$J$2692,6,0)</f>
        <v>5</v>
      </c>
      <c r="X1717" s="10">
        <f t="array" ref="X1717">VLOOKUP(A1717,BUSINESS!$A$2:$J$2692,7,0)</f>
        <v>30</v>
      </c>
      <c r="Y1717" s="10">
        <f t="array" ref="Y1717">VLOOKUP(A1717,BUSINESS!$A$2:$J$2692,8,0)</f>
        <v>127</v>
      </c>
      <c r="Z1717" s="10">
        <f t="array" ref="Z1717">VLOOKUP(A1717,BUSINESS!$A$2:$J$2692,9,0)</f>
        <v>0.92900000000000005</v>
      </c>
      <c r="AA1717" s="10">
        <f t="array" ref="AA1717">VLOOKUP(A1717,BUSINESS!$A$2:$J$2692,10,0)</f>
        <v>1.18</v>
      </c>
      <c r="AB1717" s="12">
        <f t="shared" si="99"/>
        <v>45956.53514463357</v>
      </c>
      <c r="AC1717" s="10">
        <f t="shared" si="90"/>
        <v>9.979193029503737E-3</v>
      </c>
      <c r="AD1717" s="10">
        <f t="shared" si="91"/>
        <v>4.5855072664444125E-3</v>
      </c>
      <c r="AE1717" s="10">
        <f t="shared" si="92"/>
        <v>1214.326836432097</v>
      </c>
      <c r="AF1717">
        <f t="shared" si="101"/>
        <v>1225.1296063816797</v>
      </c>
    </row>
    <row r="1718" spans="1:32" ht="14.4">
      <c r="A1718" s="7" t="str">
        <f t="shared" si="100"/>
        <v>New Caledonia-Oceania 2000</v>
      </c>
      <c r="B1718" s="7" t="s">
        <v>211</v>
      </c>
      <c r="C1718" s="8" t="s">
        <v>80</v>
      </c>
      <c r="D1718" s="9" t="s">
        <v>62</v>
      </c>
      <c r="E1718" s="8"/>
      <c r="F1718" s="13">
        <v>2682347064</v>
      </c>
      <c r="G1718" s="8"/>
      <c r="H1718" s="8"/>
      <c r="I1718" s="10">
        <f t="array" ref="I1718">VLOOKUP(A1718,ENERGY!$A$2:$F$2691,5,0)</f>
        <v>0</v>
      </c>
      <c r="J1718" s="11">
        <f t="array" ref="J1718">VLOOKUP(A1718,ENERGY!$A$2:$F$2691,6,0)</f>
        <v>0</v>
      </c>
      <c r="K1718" s="10">
        <f t="array" ref="K1718">VLOOKUP(A1718,'HUMAN RESOURCES'!$A$2:$M$2692,5,0)</f>
        <v>2.1000000000000001E-2</v>
      </c>
      <c r="L1718" s="11">
        <f t="array" ref="L1718">VLOOKUP(A1718,'HUMAN RESOURCES'!$A$2:$M$2692,6,0)</f>
        <v>0</v>
      </c>
      <c r="M1718" s="10">
        <f t="array" ref="M1718">VLOOKUP(A1718,'HUMAN RESOURCES'!$A$2:$M$2692,7,0)</f>
        <v>78</v>
      </c>
      <c r="N1718" s="10">
        <f t="array" ref="N1718">VLOOKUP(A1718,'HUMAN RESOURCES'!$A$2:$M$2692,8,0)</f>
        <v>72</v>
      </c>
      <c r="O1718" s="10">
        <f t="array" ref="O1718">VLOOKUP(A1718,'HUMAN RESOURCES'!$A$2:$M$2692,9,0)</f>
        <v>0.28699999999999998</v>
      </c>
      <c r="P1718" s="10">
        <f t="array" ref="P1718">VLOOKUP(A1718,'HUMAN RESOURCES'!$A$2:$M$2692,10,0)</f>
        <v>0.65400000000000003</v>
      </c>
      <c r="Q1718" s="10">
        <f t="array" ref="Q1718">VLOOKUP(A1718,'HUMAN RESOURCES'!$A$2:$M$2692,11,0)</f>
        <v>5.8999999999999997E-2</v>
      </c>
      <c r="R1718" s="10">
        <f t="array" ref="R1718">VLOOKUP(A1718,'HUMAN RESOURCES'!$A$2:$M$2692,12,0)</f>
        <v>213230</v>
      </c>
      <c r="S1718" s="10">
        <f t="array" ref="S1718">VLOOKUP(A1718,'HUMAN RESOURCES'!$A$2:$M$2692,13,0)</f>
        <v>0.61799999999999999</v>
      </c>
      <c r="T1718" s="10">
        <f t="array" ref="T1718">VLOOKUP(A1718,TOURISM!$A$2:$F$2692,5,0)</f>
        <v>111000000</v>
      </c>
      <c r="U1718" s="10">
        <f t="array" ref="U1718">VLOOKUP(A1718,TOURISM!$A$2:$F$2692,6,0)</f>
        <v>0</v>
      </c>
      <c r="V1718" s="10">
        <f t="array" ref="V1718">VLOOKUP(A1718,BUSINESS!$A$2:$J$2692,5,0)</f>
        <v>0</v>
      </c>
      <c r="W1718" s="10">
        <f t="array" ref="W1718">VLOOKUP(A1718,BUSINESS!$A$2:$J$2692,6,0)</f>
        <v>0</v>
      </c>
      <c r="X1718" s="10">
        <f t="array" ref="X1718">VLOOKUP(A1718,BUSINESS!$A$2:$J$2692,7,0)</f>
        <v>0</v>
      </c>
      <c r="Y1718" s="10">
        <f t="array" ref="Y1718">VLOOKUP(A1718,BUSINESS!$A$2:$J$2692,8,0)</f>
        <v>0</v>
      </c>
      <c r="Z1718" s="10">
        <f t="array" ref="Z1718">VLOOKUP(A1718,BUSINESS!$A$2:$J$2692,9,0)</f>
        <v>0.13900000000000001</v>
      </c>
      <c r="AA1718" s="10">
        <f t="array" ref="AA1718">VLOOKUP(A1718,BUSINESS!$A$2:$J$2692,10,0)</f>
        <v>0.23799999999999999</v>
      </c>
      <c r="AB1718" s="12">
        <f t="shared" si="99"/>
        <v>12579.595103878441</v>
      </c>
      <c r="AC1718" s="10">
        <f t="shared" si="90"/>
        <v>0</v>
      </c>
      <c r="AD1718" s="10">
        <f t="shared" si="91"/>
        <v>0</v>
      </c>
      <c r="AE1718" s="10">
        <f t="shared" si="92"/>
        <v>0</v>
      </c>
      <c r="AF1718">
        <f t="shared" si="101"/>
        <v>520.56464850161797</v>
      </c>
    </row>
    <row r="1719" spans="1:32" ht="14.4">
      <c r="A1719" s="7" t="str">
        <f t="shared" si="100"/>
        <v>New Caledonia-Oceania 2001</v>
      </c>
      <c r="B1719" s="7" t="s">
        <v>211</v>
      </c>
      <c r="C1719" s="8" t="s">
        <v>80</v>
      </c>
      <c r="D1719" s="9" t="s">
        <v>63</v>
      </c>
      <c r="E1719" s="8"/>
      <c r="F1719" s="13">
        <v>2682347064</v>
      </c>
      <c r="G1719" s="8"/>
      <c r="H1719" s="8"/>
      <c r="I1719" s="10">
        <f t="array" ref="I1719">VLOOKUP(A1719,ENERGY!$A$2:$F$2691,5,0)</f>
        <v>0</v>
      </c>
      <c r="J1719" s="11">
        <f t="array" ref="J1719">VLOOKUP(A1719,ENERGY!$A$2:$F$2691,6,0)</f>
        <v>0</v>
      </c>
      <c r="K1719" s="10">
        <f t="array" ref="K1719">VLOOKUP(A1719,'HUMAN RESOURCES'!$A$2:$M$2692,5,0)</f>
        <v>0.02</v>
      </c>
      <c r="L1719" s="11">
        <f t="array" ref="L1719">VLOOKUP(A1719,'HUMAN RESOURCES'!$A$2:$M$2692,6,0)</f>
        <v>0</v>
      </c>
      <c r="M1719" s="10">
        <f t="array" ref="M1719">VLOOKUP(A1719,'HUMAN RESOURCES'!$A$2:$M$2692,7,0)</f>
        <v>78</v>
      </c>
      <c r="N1719" s="10">
        <f t="array" ref="N1719">VLOOKUP(A1719,'HUMAN RESOURCES'!$A$2:$M$2692,8,0)</f>
        <v>72</v>
      </c>
      <c r="O1719" s="10">
        <f t="array" ref="O1719">VLOOKUP(A1719,'HUMAN RESOURCES'!$A$2:$M$2692,9,0)</f>
        <v>0.28399999999999997</v>
      </c>
      <c r="P1719" s="10">
        <f t="array" ref="P1719">VLOOKUP(A1719,'HUMAN RESOURCES'!$A$2:$M$2692,10,0)</f>
        <v>0.65500000000000003</v>
      </c>
      <c r="Q1719" s="10">
        <f t="array" ref="Q1719">VLOOKUP(A1719,'HUMAN RESOURCES'!$A$2:$M$2692,11,0)</f>
        <v>6.0999999999999999E-2</v>
      </c>
      <c r="R1719" s="10">
        <f t="array" ref="R1719">VLOOKUP(A1719,'HUMAN RESOURCES'!$A$2:$M$2692,12,0)</f>
        <v>217324</v>
      </c>
      <c r="S1719" s="10">
        <f t="array" ref="S1719">VLOOKUP(A1719,'HUMAN RESOURCES'!$A$2:$M$2692,13,0)</f>
        <v>0.622</v>
      </c>
      <c r="T1719" s="10">
        <f t="array" ref="T1719">VLOOKUP(A1719,TOURISM!$A$2:$F$2692,5,0)</f>
        <v>94000000</v>
      </c>
      <c r="U1719" s="10">
        <f t="array" ref="U1719">VLOOKUP(A1719,TOURISM!$A$2:$F$2692,6,0)</f>
        <v>0</v>
      </c>
      <c r="V1719" s="10">
        <f t="array" ref="V1719">VLOOKUP(A1719,BUSINESS!$A$2:$J$2692,5,0)</f>
        <v>0</v>
      </c>
      <c r="W1719" s="10">
        <f t="array" ref="W1719">VLOOKUP(A1719,BUSINESS!$A$2:$J$2692,6,0)</f>
        <v>0</v>
      </c>
      <c r="X1719" s="10">
        <f t="array" ref="X1719">VLOOKUP(A1719,BUSINESS!$A$2:$J$2692,7,0)</f>
        <v>0</v>
      </c>
      <c r="Y1719" s="10">
        <f t="array" ref="Y1719">VLOOKUP(A1719,BUSINESS!$A$2:$J$2692,8,0)</f>
        <v>0</v>
      </c>
      <c r="Z1719" s="10">
        <f t="array" ref="Z1719">VLOOKUP(A1719,BUSINESS!$A$2:$J$2692,9,0)</f>
        <v>0.182</v>
      </c>
      <c r="AA1719" s="10">
        <f t="array" ref="AA1719">VLOOKUP(A1719,BUSINESS!$A$2:$J$2692,10,0)</f>
        <v>0.317</v>
      </c>
      <c r="AB1719" s="12">
        <f t="shared" si="99"/>
        <v>12342.617768861239</v>
      </c>
      <c r="AC1719" s="10">
        <f t="shared" si="90"/>
        <v>0</v>
      </c>
      <c r="AD1719" s="10">
        <f t="shared" si="91"/>
        <v>0</v>
      </c>
      <c r="AE1719" s="10">
        <f t="shared" si="92"/>
        <v>0</v>
      </c>
      <c r="AF1719">
        <f t="shared" si="101"/>
        <v>432.53391249930979</v>
      </c>
    </row>
    <row r="1720" spans="1:32" ht="14.4">
      <c r="A1720" s="7" t="str">
        <f t="shared" si="100"/>
        <v>New Caledonia-Oceania 2002</v>
      </c>
      <c r="B1720" s="7" t="s">
        <v>211</v>
      </c>
      <c r="C1720" s="8" t="s">
        <v>80</v>
      </c>
      <c r="D1720" s="9" t="s">
        <v>64</v>
      </c>
      <c r="E1720" s="8"/>
      <c r="F1720" s="13">
        <v>2682347064</v>
      </c>
      <c r="G1720" s="8"/>
      <c r="H1720" s="8"/>
      <c r="I1720" s="10">
        <f t="array" ref="I1720">VLOOKUP(A1720,ENERGY!$A$2:$F$2691,5,0)</f>
        <v>0</v>
      </c>
      <c r="J1720" s="11">
        <f t="array" ref="J1720">VLOOKUP(A1720,ENERGY!$A$2:$F$2691,6,0)</f>
        <v>3920</v>
      </c>
      <c r="K1720" s="10">
        <f t="array" ref="K1720">VLOOKUP(A1720,'HUMAN RESOURCES'!$A$2:$M$2692,5,0)</f>
        <v>1.9E-2</v>
      </c>
      <c r="L1720" s="11">
        <f t="array" ref="L1720">VLOOKUP(A1720,'HUMAN RESOURCES'!$A$2:$M$2692,6,0)</f>
        <v>0</v>
      </c>
      <c r="M1720" s="10">
        <f t="array" ref="M1720">VLOOKUP(A1720,'HUMAN RESOURCES'!$A$2:$M$2692,7,0)</f>
        <v>79</v>
      </c>
      <c r="N1720" s="10">
        <f t="array" ref="N1720">VLOOKUP(A1720,'HUMAN RESOURCES'!$A$2:$M$2692,8,0)</f>
        <v>71</v>
      </c>
      <c r="O1720" s="10">
        <f t="array" ref="O1720">VLOOKUP(A1720,'HUMAN RESOURCES'!$A$2:$M$2692,9,0)</f>
        <v>0.28100000000000003</v>
      </c>
      <c r="P1720" s="10">
        <f t="array" ref="P1720">VLOOKUP(A1720,'HUMAN RESOURCES'!$A$2:$M$2692,10,0)</f>
        <v>0.65700000000000003</v>
      </c>
      <c r="Q1720" s="10">
        <f t="array" ref="Q1720">VLOOKUP(A1720,'HUMAN RESOURCES'!$A$2:$M$2692,11,0)</f>
        <v>6.2E-2</v>
      </c>
      <c r="R1720" s="10">
        <f t="array" ref="R1720">VLOOKUP(A1720,'HUMAN RESOURCES'!$A$2:$M$2692,12,0)</f>
        <v>221490</v>
      </c>
      <c r="S1720" s="10">
        <f t="array" ref="S1720">VLOOKUP(A1720,'HUMAN RESOURCES'!$A$2:$M$2692,13,0)</f>
        <v>0.626</v>
      </c>
      <c r="T1720" s="10">
        <f t="array" ref="T1720">VLOOKUP(A1720,TOURISM!$A$2:$F$2692,5,0)</f>
        <v>156000000</v>
      </c>
      <c r="U1720" s="10">
        <f t="array" ref="U1720">VLOOKUP(A1720,TOURISM!$A$2:$F$2692,6,0)</f>
        <v>104000000</v>
      </c>
      <c r="V1720" s="10">
        <f t="array" ref="V1720">VLOOKUP(A1720,BUSINESS!$A$2:$J$2692,5,0)</f>
        <v>0</v>
      </c>
      <c r="W1720" s="10">
        <f t="array" ref="W1720">VLOOKUP(A1720,BUSINESS!$A$2:$J$2692,6,0)</f>
        <v>0</v>
      </c>
      <c r="X1720" s="10">
        <f t="array" ref="X1720">VLOOKUP(A1720,BUSINESS!$A$2:$J$2692,7,0)</f>
        <v>0</v>
      </c>
      <c r="Y1720" s="10">
        <f t="array" ref="Y1720">VLOOKUP(A1720,BUSINESS!$A$2:$J$2692,8,0)</f>
        <v>0</v>
      </c>
      <c r="Z1720" s="10">
        <f t="array" ref="Z1720">VLOOKUP(A1720,BUSINESS!$A$2:$J$2692,9,0)</f>
        <v>0.224</v>
      </c>
      <c r="AA1720" s="10">
        <f t="array" ref="AA1720">VLOOKUP(A1720,BUSINESS!$A$2:$J$2692,10,0)</f>
        <v>0.36699999999999999</v>
      </c>
      <c r="AB1720" s="12">
        <f t="shared" si="99"/>
        <v>12110.465772721116</v>
      </c>
      <c r="AC1720" s="10">
        <f t="shared" si="90"/>
        <v>1.7698315951058738E-2</v>
      </c>
      <c r="AD1720" s="10">
        <f t="shared" si="91"/>
        <v>0</v>
      </c>
      <c r="AE1720" s="10">
        <f t="shared" si="92"/>
        <v>469.54715788523185</v>
      </c>
      <c r="AF1720">
        <f t="shared" si="101"/>
        <v>704.32073682784778</v>
      </c>
    </row>
    <row r="1721" spans="1:32" ht="14.4">
      <c r="A1721" s="7" t="str">
        <f t="shared" si="100"/>
        <v>New Caledonia-Oceania 2003</v>
      </c>
      <c r="B1721" s="7" t="s">
        <v>211</v>
      </c>
      <c r="C1721" s="8" t="s">
        <v>80</v>
      </c>
      <c r="D1721" s="9" t="s">
        <v>65</v>
      </c>
      <c r="E1721" s="8"/>
      <c r="F1721" s="13">
        <v>2682347064</v>
      </c>
      <c r="G1721" s="8"/>
      <c r="H1721" s="8"/>
      <c r="I1721" s="10">
        <f t="array" ref="I1721">VLOOKUP(A1721,ENERGY!$A$2:$F$2691,5,0)</f>
        <v>0</v>
      </c>
      <c r="J1721" s="11">
        <f t="array" ref="J1721">VLOOKUP(A1721,ENERGY!$A$2:$F$2691,6,0)</f>
        <v>2849</v>
      </c>
      <c r="K1721" s="10">
        <f t="array" ref="K1721">VLOOKUP(A1721,'HUMAN RESOURCES'!$A$2:$M$2692,5,0)</f>
        <v>1.7999999999999999E-2</v>
      </c>
      <c r="L1721" s="11">
        <f t="array" ref="L1721">VLOOKUP(A1721,'HUMAN RESOURCES'!$A$2:$M$2692,6,0)</f>
        <v>0</v>
      </c>
      <c r="M1721" s="10">
        <f t="array" ref="M1721">VLOOKUP(A1721,'HUMAN RESOURCES'!$A$2:$M$2692,7,0)</f>
        <v>79</v>
      </c>
      <c r="N1721" s="10">
        <f t="array" ref="N1721">VLOOKUP(A1721,'HUMAN RESOURCES'!$A$2:$M$2692,8,0)</f>
        <v>72</v>
      </c>
      <c r="O1721" s="10">
        <f t="array" ref="O1721">VLOOKUP(A1721,'HUMAN RESOURCES'!$A$2:$M$2692,9,0)</f>
        <v>0.27800000000000002</v>
      </c>
      <c r="P1721" s="10">
        <f t="array" ref="P1721">VLOOKUP(A1721,'HUMAN RESOURCES'!$A$2:$M$2692,10,0)</f>
        <v>0.65900000000000003</v>
      </c>
      <c r="Q1721" s="10">
        <f t="array" ref="Q1721">VLOOKUP(A1721,'HUMAN RESOURCES'!$A$2:$M$2692,11,0)</f>
        <v>6.3E-2</v>
      </c>
      <c r="R1721" s="10">
        <f t="array" ref="R1721">VLOOKUP(A1721,'HUMAN RESOURCES'!$A$2:$M$2692,12,0)</f>
        <v>225735</v>
      </c>
      <c r="S1721" s="10">
        <f t="array" ref="S1721">VLOOKUP(A1721,'HUMAN RESOURCES'!$A$2:$M$2692,13,0)</f>
        <v>0.629</v>
      </c>
      <c r="T1721" s="10">
        <f t="array" ref="T1721">VLOOKUP(A1721,TOURISM!$A$2:$F$2692,5,0)</f>
        <v>196000000</v>
      </c>
      <c r="U1721" s="10">
        <f t="array" ref="U1721">VLOOKUP(A1721,TOURISM!$A$2:$F$2692,6,0)</f>
        <v>128000000</v>
      </c>
      <c r="V1721" s="10">
        <f t="array" ref="V1721">VLOOKUP(A1721,BUSINESS!$A$2:$J$2692,5,0)</f>
        <v>0</v>
      </c>
      <c r="W1721" s="10">
        <f t="array" ref="W1721">VLOOKUP(A1721,BUSINESS!$A$2:$J$2692,6,0)</f>
        <v>0</v>
      </c>
      <c r="X1721" s="10">
        <f t="array" ref="X1721">VLOOKUP(A1721,BUSINESS!$A$2:$J$2692,7,0)</f>
        <v>0</v>
      </c>
      <c r="Y1721" s="10">
        <f t="array" ref="Y1721">VLOOKUP(A1721,BUSINESS!$A$2:$J$2692,8,0)</f>
        <v>0</v>
      </c>
      <c r="Z1721" s="10">
        <f t="array" ref="Z1721">VLOOKUP(A1721,BUSINESS!$A$2:$J$2692,9,0)</f>
        <v>0.26400000000000001</v>
      </c>
      <c r="AA1721" s="10">
        <f t="array" ref="AA1721">VLOOKUP(A1721,BUSINESS!$A$2:$J$2692,10,0)</f>
        <v>0.439</v>
      </c>
      <c r="AB1721" s="12">
        <f t="shared" si="99"/>
        <v>11882.725603030101</v>
      </c>
      <c r="AC1721" s="10">
        <f t="shared" si="90"/>
        <v>1.262099364298846E-2</v>
      </c>
      <c r="AD1721" s="10">
        <f t="shared" si="91"/>
        <v>0</v>
      </c>
      <c r="AE1721" s="10">
        <f t="shared" si="92"/>
        <v>567.036569428755</v>
      </c>
      <c r="AF1721">
        <f t="shared" si="101"/>
        <v>868.27474693778106</v>
      </c>
    </row>
    <row r="1722" spans="1:32" ht="14.4">
      <c r="A1722" s="7" t="str">
        <f t="shared" si="100"/>
        <v>New Caledonia-Oceania 2004</v>
      </c>
      <c r="B1722" s="7" t="s">
        <v>211</v>
      </c>
      <c r="C1722" s="8" t="s">
        <v>80</v>
      </c>
      <c r="D1722" s="9" t="s">
        <v>66</v>
      </c>
      <c r="E1722" s="8"/>
      <c r="F1722" s="13">
        <v>2682347064</v>
      </c>
      <c r="G1722" s="8"/>
      <c r="H1722" s="8"/>
      <c r="I1722" s="10">
        <f t="array" ref="I1722">VLOOKUP(A1722,ENERGY!$A$2:$F$2691,5,0)</f>
        <v>0</v>
      </c>
      <c r="J1722" s="11">
        <f t="array" ref="J1722">VLOOKUP(A1722,ENERGY!$A$2:$F$2691,6,0)</f>
        <v>3282</v>
      </c>
      <c r="K1722" s="10">
        <f t="array" ref="K1722">VLOOKUP(A1722,'HUMAN RESOURCES'!$A$2:$M$2692,5,0)</f>
        <v>1.7000000000000001E-2</v>
      </c>
      <c r="L1722" s="11">
        <f t="array" ref="L1722">VLOOKUP(A1722,'HUMAN RESOURCES'!$A$2:$M$2692,6,0)</f>
        <v>0</v>
      </c>
      <c r="M1722" s="10">
        <f t="array" ref="M1722">VLOOKUP(A1722,'HUMAN RESOURCES'!$A$2:$M$2692,7,0)</f>
        <v>79</v>
      </c>
      <c r="N1722" s="10">
        <f t="array" ref="N1722">VLOOKUP(A1722,'HUMAN RESOURCES'!$A$2:$M$2692,8,0)</f>
        <v>72</v>
      </c>
      <c r="O1722" s="10">
        <f t="array" ref="O1722">VLOOKUP(A1722,'HUMAN RESOURCES'!$A$2:$M$2692,9,0)</f>
        <v>0.27400000000000002</v>
      </c>
      <c r="P1722" s="10">
        <f t="array" ref="P1722">VLOOKUP(A1722,'HUMAN RESOURCES'!$A$2:$M$2692,10,0)</f>
        <v>0.66100000000000003</v>
      </c>
      <c r="Q1722" s="10">
        <f t="array" ref="Q1722">VLOOKUP(A1722,'HUMAN RESOURCES'!$A$2:$M$2692,11,0)</f>
        <v>6.6000000000000003E-2</v>
      </c>
      <c r="R1722" s="10">
        <f t="array" ref="R1722">VLOOKUP(A1722,'HUMAN RESOURCES'!$A$2:$M$2692,12,0)</f>
        <v>230068</v>
      </c>
      <c r="S1722" s="10">
        <f t="array" ref="S1722">VLOOKUP(A1722,'HUMAN RESOURCES'!$A$2:$M$2692,13,0)</f>
        <v>0.63300000000000001</v>
      </c>
      <c r="T1722" s="10">
        <f t="array" ref="T1722">VLOOKUP(A1722,TOURISM!$A$2:$F$2692,5,0)</f>
        <v>241000000</v>
      </c>
      <c r="U1722" s="10">
        <f t="array" ref="U1722">VLOOKUP(A1722,TOURISM!$A$2:$F$2692,6,0)</f>
        <v>167000000</v>
      </c>
      <c r="V1722" s="10">
        <f t="array" ref="V1722">VLOOKUP(A1722,BUSINESS!$A$2:$J$2692,5,0)</f>
        <v>0</v>
      </c>
      <c r="W1722" s="10">
        <f t="array" ref="W1722">VLOOKUP(A1722,BUSINESS!$A$2:$J$2692,6,0)</f>
        <v>0</v>
      </c>
      <c r="X1722" s="10">
        <f t="array" ref="X1722">VLOOKUP(A1722,BUSINESS!$A$2:$J$2692,7,0)</f>
        <v>0</v>
      </c>
      <c r="Y1722" s="10">
        <f t="array" ref="Y1722">VLOOKUP(A1722,BUSINESS!$A$2:$J$2692,8,0)</f>
        <v>0</v>
      </c>
      <c r="Z1722" s="10">
        <f t="array" ref="Z1722">VLOOKUP(A1722,BUSINESS!$A$2:$J$2692,9,0)</f>
        <v>0.30299999999999999</v>
      </c>
      <c r="AA1722" s="10">
        <f t="array" ref="AA1722">VLOOKUP(A1722,BUSINESS!$A$2:$J$2692,10,0)</f>
        <v>0.51700000000000002</v>
      </c>
      <c r="AB1722" s="12">
        <f t="shared" si="99"/>
        <v>11658.931550671976</v>
      </c>
      <c r="AC1722" s="10">
        <f t="shared" si="90"/>
        <v>1.4265347636350992E-2</v>
      </c>
      <c r="AD1722" s="10">
        <f t="shared" si="91"/>
        <v>0</v>
      </c>
      <c r="AE1722" s="10">
        <f t="shared" si="92"/>
        <v>725.8723507832467</v>
      </c>
      <c r="AF1722">
        <f t="shared" si="101"/>
        <v>1047.5163864596555</v>
      </c>
    </row>
    <row r="1723" spans="1:32" ht="14.4">
      <c r="A1723" s="7" t="str">
        <f t="shared" si="100"/>
        <v>New Caledonia-Oceania 2005</v>
      </c>
      <c r="B1723" s="7" t="s">
        <v>211</v>
      </c>
      <c r="C1723" s="8" t="s">
        <v>80</v>
      </c>
      <c r="D1723" s="9" t="s">
        <v>67</v>
      </c>
      <c r="E1723" s="8"/>
      <c r="F1723" s="13">
        <v>2682347064</v>
      </c>
      <c r="G1723" s="8"/>
      <c r="H1723" s="8"/>
      <c r="J1723" s="11">
        <v>3282</v>
      </c>
      <c r="K1723" s="10">
        <f t="array" ref="K1723">VLOOKUP(A1723,'HUMAN RESOURCES'!$A$2:$M$2692,5,0)</f>
        <v>1.7000000000000001E-2</v>
      </c>
      <c r="L1723" s="11">
        <f t="array" ref="L1723">VLOOKUP(A1723,'HUMAN RESOURCES'!$A$2:$M$2692,6,0)</f>
        <v>0</v>
      </c>
      <c r="M1723" s="10">
        <f t="array" ref="M1723">VLOOKUP(A1723,'HUMAN RESOURCES'!$A$2:$M$2692,7,0)</f>
        <v>79</v>
      </c>
      <c r="N1723" s="10">
        <f t="array" ref="N1723">VLOOKUP(A1723,'HUMAN RESOURCES'!$A$2:$M$2692,8,0)</f>
        <v>72</v>
      </c>
      <c r="O1723" s="10">
        <f t="array" ref="O1723">VLOOKUP(A1723,'HUMAN RESOURCES'!$A$2:$M$2692,9,0)</f>
        <v>0.26900000000000002</v>
      </c>
      <c r="P1723" s="10">
        <f t="array" ref="P1723">VLOOKUP(A1723,'HUMAN RESOURCES'!$A$2:$M$2692,10,0)</f>
        <v>0.66200000000000003</v>
      </c>
      <c r="Q1723" s="10">
        <f t="array" ref="Q1723">VLOOKUP(A1723,'HUMAN RESOURCES'!$A$2:$M$2692,11,0)</f>
        <v>6.9000000000000006E-2</v>
      </c>
      <c r="R1723" s="10">
        <f t="array" ref="R1723">VLOOKUP(A1723,'HUMAN RESOURCES'!$A$2:$M$2692,12,0)</f>
        <v>234393</v>
      </c>
      <c r="S1723" s="10">
        <f t="array" ref="S1723">VLOOKUP(A1723,'HUMAN RESOURCES'!$A$2:$M$2692,13,0)</f>
        <v>0.64</v>
      </c>
      <c r="T1723" s="10">
        <f t="array" ref="T1723">VLOOKUP(A1723,TOURISM!$A$2:$F$2692,5,0)</f>
        <v>149000000</v>
      </c>
      <c r="U1723" s="10">
        <f t="array" ref="U1723">VLOOKUP(A1723,TOURISM!$A$2:$F$2692,6,0)</f>
        <v>122000000</v>
      </c>
      <c r="V1723" s="10">
        <f t="array" ref="V1723">VLOOKUP(A1723,BUSINESS!$A$2:$J$2692,5,0)</f>
        <v>0</v>
      </c>
      <c r="W1723" s="10">
        <f t="array" ref="W1723">VLOOKUP(A1723,BUSINESS!$A$2:$J$2692,6,0)</f>
        <v>0</v>
      </c>
      <c r="X1723" s="10">
        <f t="array" ref="X1723">VLOOKUP(A1723,BUSINESS!$A$2:$J$2692,7,0)</f>
        <v>0</v>
      </c>
      <c r="Y1723" s="10">
        <f t="array" ref="Y1723">VLOOKUP(A1723,BUSINESS!$A$2:$J$2692,8,0)</f>
        <v>0</v>
      </c>
      <c r="Z1723" s="10">
        <f t="array" ref="Z1723">VLOOKUP(A1723,BUSINESS!$A$2:$J$2692,9,0)</f>
        <v>0.32400000000000001</v>
      </c>
      <c r="AA1723" s="10">
        <f t="array" ref="AA1723">VLOOKUP(A1723,BUSINESS!$A$2:$J$2692,10,0)</f>
        <v>0.58699999999999997</v>
      </c>
      <c r="AB1723" s="12">
        <f t="shared" si="99"/>
        <v>11443.801922412358</v>
      </c>
      <c r="AC1723" s="10">
        <f t="shared" si="90"/>
        <v>1.4002124636827892E-2</v>
      </c>
      <c r="AD1723" s="10">
        <f t="shared" si="91"/>
        <v>0</v>
      </c>
      <c r="AE1723" s="10">
        <f t="shared" si="92"/>
        <v>520.49335944332813</v>
      </c>
      <c r="AF1723">
        <f t="shared" si="101"/>
        <v>635.68451276275312</v>
      </c>
    </row>
    <row r="1724" spans="1:32" ht="14.4">
      <c r="A1724" s="7" t="str">
        <f t="shared" si="100"/>
        <v>New Caledonia-Oceania 2006</v>
      </c>
      <c r="B1724" s="7" t="s">
        <v>211</v>
      </c>
      <c r="C1724" s="8" t="s">
        <v>80</v>
      </c>
      <c r="D1724" s="9" t="s">
        <v>68</v>
      </c>
      <c r="E1724" s="8"/>
      <c r="F1724" s="13">
        <v>2682347064</v>
      </c>
      <c r="G1724" s="8"/>
      <c r="H1724" s="8"/>
      <c r="I1724" s="10">
        <f t="array" ref="I1724">VLOOKUP(A1724,ENERGY!$A$2:$F$2691,5,0)</f>
        <v>0</v>
      </c>
      <c r="J1724" s="11">
        <f t="array" ref="J1724">VLOOKUP(A1724,ENERGY!$A$2:$F$2691,6,0)</f>
        <v>2552</v>
      </c>
      <c r="K1724" s="10">
        <f t="array" ref="K1724">VLOOKUP(A1724,'HUMAN RESOURCES'!$A$2:$M$2692,5,0)</f>
        <v>1.7999999999999999E-2</v>
      </c>
      <c r="L1724" s="11">
        <f t="array" ref="L1724">VLOOKUP(A1724,'HUMAN RESOURCES'!$A$2:$M$2692,6,0)</f>
        <v>0</v>
      </c>
      <c r="M1724" s="10">
        <f t="array" ref="M1724">VLOOKUP(A1724,'HUMAN RESOURCES'!$A$2:$M$2692,7,0)</f>
        <v>80</v>
      </c>
      <c r="N1724" s="10">
        <f t="array" ref="N1724">VLOOKUP(A1724,'HUMAN RESOURCES'!$A$2:$M$2692,8,0)</f>
        <v>73</v>
      </c>
      <c r="O1724" s="10">
        <f t="array" ref="O1724">VLOOKUP(A1724,'HUMAN RESOURCES'!$A$2:$M$2692,9,0)</f>
        <v>0.26200000000000001</v>
      </c>
      <c r="P1724" s="10">
        <f t="array" ref="P1724">VLOOKUP(A1724,'HUMAN RESOURCES'!$A$2:$M$2692,10,0)</f>
        <v>0.66400000000000003</v>
      </c>
      <c r="Q1724" s="10">
        <f t="array" ref="Q1724">VLOOKUP(A1724,'HUMAN RESOURCES'!$A$2:$M$2692,11,0)</f>
        <v>7.3999999999999996E-2</v>
      </c>
      <c r="R1724" s="10">
        <f t="array" ref="R1724">VLOOKUP(A1724,'HUMAN RESOURCES'!$A$2:$M$2692,12,0)</f>
        <v>238459</v>
      </c>
      <c r="S1724" s="10">
        <f t="array" ref="S1724">VLOOKUP(A1724,'HUMAN RESOURCES'!$A$2:$M$2692,13,0)</f>
        <v>0.64600000000000002</v>
      </c>
      <c r="T1724" s="10">
        <f t="array" ref="T1724">VLOOKUP(A1724,TOURISM!$A$2:$F$2692,5,0)</f>
        <v>122000000</v>
      </c>
      <c r="U1724" s="10">
        <f t="array" ref="U1724">VLOOKUP(A1724,TOURISM!$A$2:$F$2692,6,0)</f>
        <v>129000000</v>
      </c>
      <c r="V1724" s="10">
        <f t="array" ref="V1724">VLOOKUP(A1724,BUSINESS!$A$2:$J$2692,5,0)</f>
        <v>0</v>
      </c>
      <c r="W1724" s="10">
        <f t="array" ref="W1724">VLOOKUP(A1724,BUSINESS!$A$2:$J$2692,6,0)</f>
        <v>0</v>
      </c>
      <c r="X1724" s="10">
        <f t="array" ref="X1724">VLOOKUP(A1724,BUSINESS!$A$2:$J$2692,7,0)</f>
        <v>0</v>
      </c>
      <c r="Y1724" s="10">
        <f t="array" ref="Y1724">VLOOKUP(A1724,BUSINESS!$A$2:$J$2692,8,0)</f>
        <v>0</v>
      </c>
      <c r="Z1724" s="10">
        <f t="array" ref="Z1724">VLOOKUP(A1724,BUSINESS!$A$2:$J$2692,9,0)</f>
        <v>0.33500000000000002</v>
      </c>
      <c r="AA1724" s="10">
        <f t="array" ref="AA1724">VLOOKUP(A1724,BUSINESS!$A$2:$J$2692,10,0)</f>
        <v>0.66700000000000004</v>
      </c>
      <c r="AB1724" s="12">
        <f t="shared" si="99"/>
        <v>11248.671947798153</v>
      </c>
      <c r="AC1724" s="10">
        <f t="shared" si="90"/>
        <v>1.0702049408913063E-2</v>
      </c>
      <c r="AD1724" s="10">
        <f t="shared" si="91"/>
        <v>0</v>
      </c>
      <c r="AE1724" s="10">
        <f t="shared" si="92"/>
        <v>540.97350068565243</v>
      </c>
      <c r="AF1724">
        <f t="shared" si="101"/>
        <v>511.61834948565581</v>
      </c>
    </row>
    <row r="1725" spans="1:32" ht="14.4">
      <c r="A1725" s="7" t="str">
        <f t="shared" si="100"/>
        <v>New Caledonia-Oceania 2007</v>
      </c>
      <c r="B1725" s="7" t="s">
        <v>211</v>
      </c>
      <c r="C1725" s="8" t="s">
        <v>80</v>
      </c>
      <c r="D1725" s="9" t="s">
        <v>69</v>
      </c>
      <c r="E1725" s="8"/>
      <c r="F1725" s="13">
        <v>2682347064</v>
      </c>
      <c r="G1725" s="8"/>
      <c r="H1725" s="8"/>
      <c r="J1725" s="11">
        <v>2552</v>
      </c>
      <c r="K1725" s="10">
        <f t="array" ref="K1725">VLOOKUP(A1725,'HUMAN RESOURCES'!$A$2:$M$2692,5,0)</f>
        <v>1.7000000000000001E-2</v>
      </c>
      <c r="L1725" s="11">
        <f t="array" ref="L1725">VLOOKUP(A1725,'HUMAN RESOURCES'!$A$2:$M$2692,6,0)</f>
        <v>0</v>
      </c>
      <c r="M1725" s="10">
        <f t="array" ref="M1725">VLOOKUP(A1725,'HUMAN RESOURCES'!$A$2:$M$2692,7,0)</f>
        <v>80</v>
      </c>
      <c r="N1725" s="10">
        <f t="array" ref="N1725">VLOOKUP(A1725,'HUMAN RESOURCES'!$A$2:$M$2692,8,0)</f>
        <v>72</v>
      </c>
      <c r="O1725" s="10">
        <f t="array" ref="O1725">VLOOKUP(A1725,'HUMAN RESOURCES'!$A$2:$M$2692,9,0)</f>
        <v>0.255</v>
      </c>
      <c r="P1725" s="10">
        <f t="array" ref="P1725">VLOOKUP(A1725,'HUMAN RESOURCES'!$A$2:$M$2692,10,0)</f>
        <v>0.66500000000000004</v>
      </c>
      <c r="Q1725" s="10">
        <f t="array" ref="Q1725">VLOOKUP(A1725,'HUMAN RESOURCES'!$A$2:$M$2692,11,0)</f>
        <v>0.08</v>
      </c>
      <c r="R1725" s="10">
        <f t="array" ref="R1725">VLOOKUP(A1725,'HUMAN RESOURCES'!$A$2:$M$2692,12,0)</f>
        <v>242400</v>
      </c>
      <c r="S1725" s="10">
        <f t="array" ref="S1725">VLOOKUP(A1725,'HUMAN RESOURCES'!$A$2:$M$2692,13,0)</f>
        <v>0.65300000000000002</v>
      </c>
      <c r="T1725" s="10">
        <f t="array" ref="T1725">VLOOKUP(A1725,TOURISM!$A$2:$F$2692,5,0)</f>
        <v>142000000</v>
      </c>
      <c r="U1725" s="10">
        <f t="array" ref="U1725">VLOOKUP(A1725,TOURISM!$A$2:$F$2692,6,0)</f>
        <v>149000000</v>
      </c>
      <c r="V1725" s="10">
        <f t="array" ref="V1725">VLOOKUP(A1725,BUSINESS!$A$2:$J$2692,5,0)</f>
        <v>0</v>
      </c>
      <c r="W1725" s="10">
        <f t="array" ref="W1725">VLOOKUP(A1725,BUSINESS!$A$2:$J$2692,6,0)</f>
        <v>0</v>
      </c>
      <c r="X1725" s="10">
        <f t="array" ref="X1725">VLOOKUP(A1725,BUSINESS!$A$2:$J$2692,7,0)</f>
        <v>0</v>
      </c>
      <c r="Y1725" s="10">
        <f t="array" ref="Y1725">VLOOKUP(A1725,BUSINESS!$A$2:$J$2692,8,0)</f>
        <v>0</v>
      </c>
      <c r="Z1725" s="10">
        <f t="array" ref="Z1725">VLOOKUP(A1725,BUSINESS!$A$2:$J$2692,9,0)</f>
        <v>0.35099999999999998</v>
      </c>
      <c r="AA1725" s="10">
        <f t="array" ref="AA1725">VLOOKUP(A1725,BUSINESS!$A$2:$J$2692,10,0)</f>
        <v>0.748</v>
      </c>
      <c r="AB1725" s="12">
        <f t="shared" si="99"/>
        <v>11065.788217821782</v>
      </c>
      <c r="AC1725" s="10">
        <f t="shared" si="90"/>
        <v>1.0528052805280528E-2</v>
      </c>
      <c r="AD1725" s="10">
        <f t="shared" si="91"/>
        <v>0</v>
      </c>
      <c r="AE1725" s="10">
        <f t="shared" si="92"/>
        <v>614.68646864686468</v>
      </c>
      <c r="AF1725">
        <f t="shared" si="101"/>
        <v>585.80858085808586</v>
      </c>
    </row>
    <row r="1726" spans="1:32" ht="14.4">
      <c r="A1726" s="7" t="str">
        <f t="shared" si="100"/>
        <v>New Caledonia-Oceania 2008</v>
      </c>
      <c r="B1726" s="7" t="s">
        <v>211</v>
      </c>
      <c r="C1726" s="8" t="s">
        <v>80</v>
      </c>
      <c r="D1726" s="9" t="s">
        <v>70</v>
      </c>
      <c r="E1726" s="8"/>
      <c r="F1726" s="13">
        <v>2682347064</v>
      </c>
      <c r="G1726" s="8"/>
      <c r="H1726" s="8"/>
      <c r="I1726" s="10">
        <f t="array" ref="I1726">VLOOKUP(A1726,ENERGY!$A$2:$F$2691,5,0)</f>
        <v>0</v>
      </c>
      <c r="J1726" s="11">
        <f t="array" ref="J1726">VLOOKUP(A1726,ENERGY!$A$2:$F$2691,6,0)</f>
        <v>2945</v>
      </c>
      <c r="K1726" s="10">
        <f t="array" ref="K1726">VLOOKUP(A1726,'HUMAN RESOURCES'!$A$2:$M$2692,5,0)</f>
        <v>1.6E-2</v>
      </c>
      <c r="L1726" s="11">
        <f t="array" ref="L1726">VLOOKUP(A1726,'HUMAN RESOURCES'!$A$2:$M$2692,6,0)</f>
        <v>0</v>
      </c>
      <c r="M1726" s="10">
        <f t="array" ref="M1726">VLOOKUP(A1726,'HUMAN RESOURCES'!$A$2:$M$2692,7,0)</f>
        <v>81</v>
      </c>
      <c r="N1726" s="10">
        <f t="array" ref="N1726">VLOOKUP(A1726,'HUMAN RESOURCES'!$A$2:$M$2692,8,0)</f>
        <v>72</v>
      </c>
      <c r="O1726" s="10">
        <f t="array" ref="O1726">VLOOKUP(A1726,'HUMAN RESOURCES'!$A$2:$M$2692,9,0)</f>
        <v>0.248</v>
      </c>
      <c r="P1726" s="10">
        <f t="array" ref="P1726">VLOOKUP(A1726,'HUMAN RESOURCES'!$A$2:$M$2692,10,0)</f>
        <v>0.66700000000000004</v>
      </c>
      <c r="Q1726" s="10">
        <f t="array" ref="Q1726">VLOOKUP(A1726,'HUMAN RESOURCES'!$A$2:$M$2692,11,0)</f>
        <v>8.5999999999999993E-2</v>
      </c>
      <c r="R1726" s="10">
        <f t="array" ref="R1726">VLOOKUP(A1726,'HUMAN RESOURCES'!$A$2:$M$2692,12,0)</f>
        <v>243985</v>
      </c>
      <c r="S1726" s="10">
        <f t="array" ref="S1726">VLOOKUP(A1726,'HUMAN RESOURCES'!$A$2:$M$2692,13,0)</f>
        <v>0.66</v>
      </c>
      <c r="T1726" s="10">
        <f t="array" ref="T1726">VLOOKUP(A1726,TOURISM!$A$2:$F$2692,5,0)</f>
        <v>152000000</v>
      </c>
      <c r="U1726" s="10">
        <f t="array" ref="U1726">VLOOKUP(A1726,TOURISM!$A$2:$F$2692,6,0)</f>
        <v>168000000</v>
      </c>
      <c r="V1726" s="10">
        <f t="array" ref="V1726">VLOOKUP(A1726,BUSINESS!$A$2:$J$2692,5,0)</f>
        <v>0</v>
      </c>
      <c r="W1726" s="10">
        <f t="array" ref="W1726">VLOOKUP(A1726,BUSINESS!$A$2:$J$2692,6,0)</f>
        <v>0</v>
      </c>
      <c r="X1726" s="10">
        <f t="array" ref="X1726">VLOOKUP(A1726,BUSINESS!$A$2:$J$2692,7,0)</f>
        <v>0</v>
      </c>
      <c r="Y1726" s="10">
        <f t="array" ref="Y1726">VLOOKUP(A1726,BUSINESS!$A$2:$J$2692,8,0)</f>
        <v>0</v>
      </c>
      <c r="Z1726" s="10">
        <f t="array" ref="Z1726">VLOOKUP(A1726,BUSINESS!$A$2:$J$2692,9,0)</f>
        <v>0.34499999999999997</v>
      </c>
      <c r="AA1726" s="10">
        <f t="array" ref="AA1726">VLOOKUP(A1726,BUSINESS!$A$2:$J$2692,10,0)</f>
        <v>0.82099999999999995</v>
      </c>
      <c r="AB1726" s="12">
        <f t="shared" si="99"/>
        <v>10993.901526733202</v>
      </c>
      <c r="AC1726" s="10">
        <f t="shared" si="90"/>
        <v>1.2070414164805213E-2</v>
      </c>
      <c r="AD1726" s="10">
        <f t="shared" si="91"/>
        <v>0</v>
      </c>
      <c r="AE1726" s="10">
        <f t="shared" si="92"/>
        <v>688.56692009754693</v>
      </c>
      <c r="AF1726">
        <f t="shared" si="101"/>
        <v>622.98911818349484</v>
      </c>
    </row>
    <row r="1727" spans="1:32" ht="14.4">
      <c r="A1727" s="7" t="str">
        <f t="shared" si="100"/>
        <v>New Caledonia-Oceania 2009</v>
      </c>
      <c r="B1727" s="7" t="s">
        <v>211</v>
      </c>
      <c r="C1727" s="8" t="s">
        <v>80</v>
      </c>
      <c r="D1727" s="9" t="s">
        <v>71</v>
      </c>
      <c r="E1727" s="8"/>
      <c r="F1727" s="13">
        <v>2682347064</v>
      </c>
      <c r="G1727" s="8"/>
      <c r="H1727" s="8"/>
      <c r="I1727" s="10">
        <f t="array" ref="I1727">VLOOKUP(A1727,ENERGY!$A$2:$F$2691,5,0)</f>
        <v>0</v>
      </c>
      <c r="J1727" s="11">
        <f t="array" ref="J1727">VLOOKUP(A1727,ENERGY!$A$2:$F$2691,6,0)</f>
        <v>2838</v>
      </c>
      <c r="K1727" s="10">
        <f t="array" ref="K1727">VLOOKUP(A1727,'HUMAN RESOURCES'!$A$2:$M$2692,5,0)</f>
        <v>1.6E-2</v>
      </c>
      <c r="L1727" s="11">
        <f t="array" ref="L1727">VLOOKUP(A1727,'HUMAN RESOURCES'!$A$2:$M$2692,6,0)</f>
        <v>0</v>
      </c>
      <c r="M1727" s="10">
        <f t="array" ref="M1727">VLOOKUP(A1727,'HUMAN RESOURCES'!$A$2:$M$2692,7,0)</f>
        <v>81</v>
      </c>
      <c r="N1727" s="10">
        <f t="array" ref="N1727">VLOOKUP(A1727,'HUMAN RESOURCES'!$A$2:$M$2692,8,0)</f>
        <v>72</v>
      </c>
      <c r="O1727" s="10">
        <f t="array" ref="O1727">VLOOKUP(A1727,'HUMAN RESOURCES'!$A$2:$M$2692,9,0)</f>
        <v>0.24099999999999999</v>
      </c>
      <c r="P1727" s="10">
        <f t="array" ref="P1727">VLOOKUP(A1727,'HUMAN RESOURCES'!$A$2:$M$2692,10,0)</f>
        <v>0.66800000000000004</v>
      </c>
      <c r="Q1727" s="10">
        <f t="array" ref="Q1727">VLOOKUP(A1727,'HUMAN RESOURCES'!$A$2:$M$2692,11,0)</f>
        <v>9.0999999999999998E-2</v>
      </c>
      <c r="R1727" s="10">
        <f t="array" ref="R1727">VLOOKUP(A1727,'HUMAN RESOURCES'!$A$2:$M$2692,12,0)</f>
        <v>245580</v>
      </c>
      <c r="S1727" s="10">
        <f t="array" ref="S1727">VLOOKUP(A1727,'HUMAN RESOURCES'!$A$2:$M$2692,13,0)</f>
        <v>0.66600000000000004</v>
      </c>
      <c r="T1727" s="10">
        <f t="array" ref="T1727">VLOOKUP(A1727,TOURISM!$A$2:$F$2692,5,0)</f>
        <v>141000000</v>
      </c>
      <c r="U1727" s="10">
        <f t="array" ref="U1727">VLOOKUP(A1727,TOURISM!$A$2:$F$2692,6,0)</f>
        <v>170000000</v>
      </c>
      <c r="V1727" s="10">
        <f t="array" ref="V1727">VLOOKUP(A1727,BUSINESS!$A$2:$J$2692,5,0)</f>
        <v>0</v>
      </c>
      <c r="W1727" s="10">
        <f t="array" ref="W1727">VLOOKUP(A1727,BUSINESS!$A$2:$J$2692,6,0)</f>
        <v>0</v>
      </c>
      <c r="X1727" s="10">
        <f t="array" ref="X1727">VLOOKUP(A1727,BUSINESS!$A$2:$J$2692,7,0)</f>
        <v>0</v>
      </c>
      <c r="Y1727" s="10">
        <f t="array" ref="Y1727">VLOOKUP(A1727,BUSINESS!$A$2:$J$2692,8,0)</f>
        <v>0</v>
      </c>
      <c r="Z1727" s="10">
        <f t="array" ref="Z1727">VLOOKUP(A1727,BUSINESS!$A$2:$J$2692,9,0)</f>
        <v>0.34</v>
      </c>
      <c r="AA1727" s="10">
        <f t="array" ref="AA1727">VLOOKUP(A1727,BUSINESS!$A$2:$J$2692,10,0)</f>
        <v>0.86299999999999999</v>
      </c>
      <c r="AB1727" s="12">
        <f t="shared" si="99"/>
        <v>10922.498021011483</v>
      </c>
      <c r="AC1727" s="10">
        <f t="shared" si="90"/>
        <v>1.1556315660884437E-2</v>
      </c>
      <c r="AD1727" s="10">
        <f t="shared" si="91"/>
        <v>0</v>
      </c>
      <c r="AE1727" s="10">
        <f t="shared" si="92"/>
        <v>692.23878165974429</v>
      </c>
      <c r="AF1727">
        <f t="shared" si="101"/>
        <v>574.15098949425851</v>
      </c>
    </row>
    <row r="1728" spans="1:32" ht="14.4">
      <c r="A1728" s="7" t="str">
        <f t="shared" si="100"/>
        <v>New Caledonia-Oceania 2010</v>
      </c>
      <c r="B1728" s="7" t="s">
        <v>211</v>
      </c>
      <c r="C1728" s="8" t="s">
        <v>80</v>
      </c>
      <c r="D1728" s="9" t="s">
        <v>72</v>
      </c>
      <c r="E1728" s="8"/>
      <c r="F1728" s="13">
        <v>2682347064</v>
      </c>
      <c r="G1728" s="8"/>
      <c r="H1728" s="8"/>
      <c r="J1728" s="11">
        <v>2838</v>
      </c>
      <c r="K1728" s="10">
        <f t="array" ref="K1728">VLOOKUP(A1728,'HUMAN RESOURCES'!$A$2:$M$2692,5,0)</f>
        <v>1.7000000000000001E-2</v>
      </c>
      <c r="L1728" s="11">
        <f t="array" ref="L1728">VLOOKUP(A1728,'HUMAN RESOURCES'!$A$2:$M$2692,6,0)</f>
        <v>0</v>
      </c>
      <c r="M1728" s="10">
        <f t="array" ref="M1728">VLOOKUP(A1728,'HUMAN RESOURCES'!$A$2:$M$2692,7,0)</f>
        <v>79</v>
      </c>
      <c r="N1728" s="10">
        <f t="array" ref="N1728">VLOOKUP(A1728,'HUMAN RESOURCES'!$A$2:$M$2692,8,0)</f>
        <v>73</v>
      </c>
      <c r="O1728" s="10">
        <f t="array" ref="O1728">VLOOKUP(A1728,'HUMAN RESOURCES'!$A$2:$M$2692,9,0)</f>
        <v>0.23499999999999999</v>
      </c>
      <c r="P1728" s="10">
        <f t="array" ref="P1728">VLOOKUP(A1728,'HUMAN RESOURCES'!$A$2:$M$2692,10,0)</f>
        <v>0.67</v>
      </c>
      <c r="Q1728" s="10">
        <f t="array" ref="Q1728">VLOOKUP(A1728,'HUMAN RESOURCES'!$A$2:$M$2692,11,0)</f>
        <v>9.5000000000000001E-2</v>
      </c>
      <c r="R1728" s="10">
        <f t="array" ref="R1728">VLOOKUP(A1728,'HUMAN RESOURCES'!$A$2:$M$2692,12,0)</f>
        <v>250000</v>
      </c>
      <c r="S1728" s="10">
        <f t="array" ref="S1728">VLOOKUP(A1728,'HUMAN RESOURCES'!$A$2:$M$2692,13,0)</f>
        <v>0.67300000000000004</v>
      </c>
      <c r="T1728" s="10">
        <f t="array" ref="T1728">VLOOKUP(A1728,TOURISM!$A$2:$F$2692,5,0)</f>
        <v>129000000</v>
      </c>
      <c r="U1728" s="10">
        <f t="array" ref="U1728">VLOOKUP(A1728,TOURISM!$A$2:$F$2692,6,0)</f>
        <v>179000000</v>
      </c>
      <c r="V1728" s="10">
        <f t="array" ref="V1728">VLOOKUP(A1728,BUSINESS!$A$2:$J$2692,5,0)</f>
        <v>0</v>
      </c>
      <c r="W1728" s="10">
        <f t="array" ref="W1728">VLOOKUP(A1728,BUSINESS!$A$2:$J$2692,6,0)</f>
        <v>0</v>
      </c>
      <c r="X1728" s="10">
        <f t="array" ref="X1728">VLOOKUP(A1728,BUSINESS!$A$2:$J$2692,7,0)</f>
        <v>0</v>
      </c>
      <c r="Y1728" s="10">
        <f t="array" ref="Y1728">VLOOKUP(A1728,BUSINESS!$A$2:$J$2692,8,0)</f>
        <v>0</v>
      </c>
      <c r="Z1728" s="10">
        <f t="array" ref="Z1728">VLOOKUP(A1728,BUSINESS!$A$2:$J$2692,9,0)</f>
        <v>0.42</v>
      </c>
      <c r="AA1728" s="10">
        <f t="array" ref="AA1728">VLOOKUP(A1728,BUSINESS!$A$2:$J$2692,10,0)</f>
        <v>0.89600000000000002</v>
      </c>
      <c r="AB1728" s="12">
        <f t="shared" si="99"/>
        <v>10729.388256</v>
      </c>
      <c r="AC1728" s="10">
        <f t="shared" si="90"/>
        <v>1.1351999999999999E-2</v>
      </c>
      <c r="AD1728" s="10">
        <f t="shared" si="91"/>
        <v>0</v>
      </c>
      <c r="AE1728" s="10">
        <f t="shared" si="92"/>
        <v>716</v>
      </c>
      <c r="AF1728">
        <f t="shared" si="101"/>
        <v>516</v>
      </c>
    </row>
    <row r="1729" spans="1:32" ht="14.4">
      <c r="A1729" s="7" t="str">
        <f t="shared" si="100"/>
        <v>New Caledonia-Oceania 2011</v>
      </c>
      <c r="B1729" s="7" t="s">
        <v>211</v>
      </c>
      <c r="C1729" s="8" t="s">
        <v>80</v>
      </c>
      <c r="D1729" s="9" t="s">
        <v>73</v>
      </c>
      <c r="E1729" s="8"/>
      <c r="F1729" s="13">
        <v>2682347064</v>
      </c>
      <c r="G1729" s="8"/>
      <c r="H1729" s="8"/>
      <c r="I1729" s="10">
        <f t="array" ref="I1729">VLOOKUP(A1729,ENERGY!$A$2:$F$2691,5,0)</f>
        <v>0</v>
      </c>
      <c r="J1729" s="11">
        <f t="array" ref="J1729">VLOOKUP(A1729,ENERGY!$A$2:$F$2691,6,0)</f>
        <v>2750</v>
      </c>
      <c r="K1729" s="10">
        <f t="array" ref="K1729">VLOOKUP(A1729,'HUMAN RESOURCES'!$A$2:$M$2692,5,0)</f>
        <v>1.6E-2</v>
      </c>
      <c r="L1729" s="11">
        <f t="array" ref="L1729">VLOOKUP(A1729,'HUMAN RESOURCES'!$A$2:$M$2692,6,0)</f>
        <v>0</v>
      </c>
      <c r="M1729" s="10">
        <f t="array" ref="M1729">VLOOKUP(A1729,'HUMAN RESOURCES'!$A$2:$M$2692,7,0)</f>
        <v>79</v>
      </c>
      <c r="N1729" s="10">
        <f t="array" ref="N1729">VLOOKUP(A1729,'HUMAN RESOURCES'!$A$2:$M$2692,8,0)</f>
        <v>73</v>
      </c>
      <c r="O1729" s="10">
        <f t="array" ref="O1729">VLOOKUP(A1729,'HUMAN RESOURCES'!$A$2:$M$2692,9,0)</f>
        <v>0.23100000000000001</v>
      </c>
      <c r="P1729" s="10">
        <f t="array" ref="P1729">VLOOKUP(A1729,'HUMAN RESOURCES'!$A$2:$M$2692,10,0)</f>
        <v>0.67100000000000004</v>
      </c>
      <c r="Q1729" s="10">
        <f t="array" ref="Q1729">VLOOKUP(A1729,'HUMAN RESOURCES'!$A$2:$M$2692,11,0)</f>
        <v>9.8000000000000004E-2</v>
      </c>
      <c r="R1729" s="10">
        <f t="array" ref="R1729">VLOOKUP(A1729,'HUMAN RESOURCES'!$A$2:$M$2692,12,0)</f>
        <v>254000</v>
      </c>
      <c r="S1729" s="10">
        <f t="array" ref="S1729">VLOOKUP(A1729,'HUMAN RESOURCES'!$A$2:$M$2692,13,0)</f>
        <v>0.67900000000000005</v>
      </c>
      <c r="T1729" s="10">
        <f t="array" ref="T1729">VLOOKUP(A1729,TOURISM!$A$2:$F$2692,5,0)</f>
        <v>153000000</v>
      </c>
      <c r="U1729" s="10">
        <f t="array" ref="U1729">VLOOKUP(A1729,TOURISM!$A$2:$F$2692,6,0)</f>
        <v>176000000</v>
      </c>
      <c r="V1729" s="10">
        <f t="array" ref="V1729">VLOOKUP(A1729,BUSINESS!$A$2:$J$2692,5,0)</f>
        <v>0</v>
      </c>
      <c r="W1729" s="10">
        <f t="array" ref="W1729">VLOOKUP(A1729,BUSINESS!$A$2:$J$2692,6,0)</f>
        <v>0</v>
      </c>
      <c r="X1729" s="10">
        <f t="array" ref="X1729">VLOOKUP(A1729,BUSINESS!$A$2:$J$2692,7,0)</f>
        <v>0</v>
      </c>
      <c r="Y1729" s="10">
        <f t="array" ref="Y1729">VLOOKUP(A1729,BUSINESS!$A$2:$J$2692,8,0)</f>
        <v>0</v>
      </c>
      <c r="Z1729" s="10">
        <f t="array" ref="Z1729">VLOOKUP(A1729,BUSINESS!$A$2:$J$2692,9,0)</f>
        <v>0.5</v>
      </c>
      <c r="AA1729" s="10">
        <f t="array" ref="AA1729">VLOOKUP(A1729,BUSINESS!$A$2:$J$2692,10,0)</f>
        <v>0.91</v>
      </c>
      <c r="AB1729" s="12">
        <f t="shared" si="99"/>
        <v>10560.421511811024</v>
      </c>
      <c r="AC1729" s="10">
        <f t="shared" si="90"/>
        <v>1.0826771653543307E-2</v>
      </c>
      <c r="AD1729" s="10">
        <f t="shared" si="91"/>
        <v>0</v>
      </c>
      <c r="AE1729" s="10">
        <f t="shared" si="92"/>
        <v>692.91338582677167</v>
      </c>
      <c r="AF1729">
        <f t="shared" si="101"/>
        <v>602.36220472440948</v>
      </c>
    </row>
    <row r="1730" spans="1:32" ht="14.4">
      <c r="A1730" s="7" t="str">
        <f t="shared" si="100"/>
        <v>New Caledonia-Oceania 2012</v>
      </c>
      <c r="B1730" s="7" t="s">
        <v>211</v>
      </c>
      <c r="C1730" s="8" t="s">
        <v>80</v>
      </c>
      <c r="D1730" s="9" t="s">
        <v>74</v>
      </c>
      <c r="E1730" s="8"/>
      <c r="F1730" s="13">
        <v>2682347064</v>
      </c>
      <c r="G1730" s="8"/>
      <c r="H1730" s="8"/>
      <c r="I1730" s="10">
        <f t="array" ref="I1730">VLOOKUP(A1730,ENERGY!$A$2:$F$2691,5,0)</f>
        <v>0</v>
      </c>
      <c r="J1730" s="11">
        <f t="array" ref="J1730">VLOOKUP(A1730,ENERGY!$A$2:$F$2691,6,0)</f>
        <v>2780</v>
      </c>
      <c r="K1730" s="10">
        <f t="array" ref="K1730">VLOOKUP(A1730,'HUMAN RESOURCES'!$A$2:$M$2692,5,0)</f>
        <v>1.6E-2</v>
      </c>
      <c r="L1730" s="11">
        <f t="array" ref="L1730">VLOOKUP(A1730,'HUMAN RESOURCES'!$A$2:$M$2692,6,0)</f>
        <v>0</v>
      </c>
      <c r="M1730" s="10">
        <f t="array" ref="M1730">VLOOKUP(A1730,'HUMAN RESOURCES'!$A$2:$M$2692,7,0)</f>
        <v>79</v>
      </c>
      <c r="N1730" s="10">
        <f t="array" ref="N1730">VLOOKUP(A1730,'HUMAN RESOURCES'!$A$2:$M$2692,8,0)</f>
        <v>73</v>
      </c>
      <c r="O1730" s="10">
        <f t="array" ref="O1730">VLOOKUP(A1730,'HUMAN RESOURCES'!$A$2:$M$2692,9,0)</f>
        <v>0.22800000000000001</v>
      </c>
      <c r="P1730" s="10">
        <f t="array" ref="P1730">VLOOKUP(A1730,'HUMAN RESOURCES'!$A$2:$M$2692,10,0)</f>
        <v>0.67300000000000004</v>
      </c>
      <c r="Q1730" s="10">
        <f t="array" ref="Q1730">VLOOKUP(A1730,'HUMAN RESOURCES'!$A$2:$M$2692,11,0)</f>
        <v>9.9000000000000005E-2</v>
      </c>
      <c r="R1730" s="10">
        <f t="array" ref="R1730">VLOOKUP(A1730,'HUMAN RESOURCES'!$A$2:$M$2692,12,0)</f>
        <v>258000</v>
      </c>
      <c r="S1730" s="10">
        <f t="array" ref="S1730">VLOOKUP(A1730,'HUMAN RESOURCES'!$A$2:$M$2692,13,0)</f>
        <v>0.68500000000000005</v>
      </c>
      <c r="T1730" s="10">
        <f t="array" ref="T1730">VLOOKUP(A1730,TOURISM!$A$2:$F$2692,5,0)</f>
        <v>0</v>
      </c>
      <c r="U1730" s="10">
        <v>176000000</v>
      </c>
      <c r="V1730" s="10">
        <f t="array" ref="V1730">VLOOKUP(A1730,BUSINESS!$A$2:$J$2692,5,0)</f>
        <v>0</v>
      </c>
      <c r="W1730" s="10">
        <f t="array" ref="W1730">VLOOKUP(A1730,BUSINESS!$A$2:$J$2692,6,0)</f>
        <v>0</v>
      </c>
      <c r="X1730" s="10">
        <f t="array" ref="X1730">VLOOKUP(A1730,BUSINESS!$A$2:$J$2692,7,0)</f>
        <v>0</v>
      </c>
      <c r="Y1730" s="10">
        <f t="array" ref="Y1730">VLOOKUP(A1730,BUSINESS!$A$2:$J$2692,8,0)</f>
        <v>0</v>
      </c>
      <c r="Z1730" s="10">
        <f t="array" ref="Z1730">VLOOKUP(A1730,BUSINESS!$A$2:$J$2692,9,0)</f>
        <v>0.57999999999999996</v>
      </c>
      <c r="AA1730" s="10">
        <f t="array" ref="AA1730">VLOOKUP(A1730,BUSINESS!$A$2:$J$2692,10,0)</f>
        <v>0.91200000000000003</v>
      </c>
      <c r="AB1730" s="12">
        <f t="shared" ref="AB1730:AB1793" si="102">F1730/R1730</f>
        <v>10396.694046511628</v>
      </c>
      <c r="AC1730" s="10">
        <f t="shared" si="90"/>
        <v>1.0775193798449613E-2</v>
      </c>
      <c r="AD1730" s="10">
        <f t="shared" si="91"/>
        <v>0</v>
      </c>
      <c r="AE1730" s="10">
        <f t="shared" si="92"/>
        <v>682.17054263565888</v>
      </c>
      <c r="AF1730">
        <f t="shared" si="101"/>
        <v>0</v>
      </c>
    </row>
    <row r="1731" spans="1:32" ht="14.4">
      <c r="A1731" s="7" t="str">
        <f t="shared" ref="A1731:A1794" si="103">CONCATENATE(B1731," ",D1731)</f>
        <v>New Zealand-Oceania 2000</v>
      </c>
      <c r="B1731" s="7" t="s">
        <v>212</v>
      </c>
      <c r="C1731" s="8" t="s">
        <v>80</v>
      </c>
      <c r="D1731" s="9" t="s">
        <v>62</v>
      </c>
      <c r="E1731" s="14">
        <v>7.5999999999999998E-2</v>
      </c>
      <c r="F1731" s="13">
        <v>52011621745</v>
      </c>
      <c r="G1731" s="14">
        <v>1052</v>
      </c>
      <c r="H1731" s="14">
        <v>7.8E-2</v>
      </c>
      <c r="I1731" s="10">
        <f t="array" ref="I1731">VLOOKUP(A1731,ENERGY!$A$2:$F$2691,5,0)</f>
        <v>18566</v>
      </c>
      <c r="J1731" s="11">
        <f t="array" ref="J1731">VLOOKUP(A1731,ENERGY!$A$2:$F$2691,6,0)</f>
        <v>0</v>
      </c>
      <c r="K1731" s="10">
        <f t="array" ref="K1731">VLOOKUP(A1731,'HUMAN RESOURCES'!$A$2:$M$2692,5,0)</f>
        <v>1.4999999999999999E-2</v>
      </c>
      <c r="L1731" s="11">
        <f t="array" ref="L1731">VLOOKUP(A1731,'HUMAN RESOURCES'!$A$2:$M$2692,6,0)</f>
        <v>6.0000000000000001E-3</v>
      </c>
      <c r="M1731" s="10">
        <f t="array" ref="M1731">VLOOKUP(A1731,'HUMAN RESOURCES'!$A$2:$M$2692,7,0)</f>
        <v>81</v>
      </c>
      <c r="N1731" s="10">
        <f t="array" ref="N1731">VLOOKUP(A1731,'HUMAN RESOURCES'!$A$2:$M$2692,8,0)</f>
        <v>76</v>
      </c>
      <c r="O1731" s="10">
        <f t="array" ref="O1731">VLOOKUP(A1731,'HUMAN RESOURCES'!$A$2:$M$2692,9,0)</f>
        <v>0.22700000000000001</v>
      </c>
      <c r="P1731" s="10">
        <f t="array" ref="P1731">VLOOKUP(A1731,'HUMAN RESOURCES'!$A$2:$M$2692,10,0)</f>
        <v>0.65500000000000003</v>
      </c>
      <c r="Q1731" s="10">
        <f t="array" ref="Q1731">VLOOKUP(A1731,'HUMAN RESOURCES'!$A$2:$M$2692,11,0)</f>
        <v>0.11799999999999999</v>
      </c>
      <c r="R1731" s="10">
        <f t="array" ref="R1731">VLOOKUP(A1731,'HUMAN RESOURCES'!$A$2:$M$2692,12,0)</f>
        <v>3857700</v>
      </c>
      <c r="S1731" s="10">
        <f t="array" ref="S1731">VLOOKUP(A1731,'HUMAN RESOURCES'!$A$2:$M$2692,13,0)</f>
        <v>0.85699999999999998</v>
      </c>
      <c r="T1731" s="10">
        <f t="array" ref="T1731">VLOOKUP(A1731,TOURISM!$A$2:$F$2692,5,0)</f>
        <v>2272000000</v>
      </c>
      <c r="U1731" s="10">
        <f t="array" ref="U1731">VLOOKUP(A1731,TOURISM!$A$2:$F$2692,6,0)</f>
        <v>1235000000</v>
      </c>
      <c r="V1731" s="10">
        <f t="array" ref="V1731">VLOOKUP(A1731,BUSINESS!$A$2:$J$2692,5,0)</f>
        <v>0</v>
      </c>
      <c r="W1731" s="10">
        <f t="array" ref="W1731">VLOOKUP(A1731,BUSINESS!$A$2:$J$2692,6,0)</f>
        <v>0</v>
      </c>
      <c r="X1731" s="10">
        <f t="array" ref="X1731">VLOOKUP(A1731,BUSINESS!$A$2:$J$2692,7,0)</f>
        <v>0</v>
      </c>
      <c r="Y1731" s="10">
        <f t="array" ref="Y1731">VLOOKUP(A1731,BUSINESS!$A$2:$J$2692,8,0)</f>
        <v>0</v>
      </c>
      <c r="Z1731" s="10">
        <f t="array" ref="Z1731">VLOOKUP(A1731,BUSINESS!$A$2:$J$2692,9,0)</f>
        <v>0.47399999999999998</v>
      </c>
      <c r="AA1731" s="10">
        <f t="array" ref="AA1731">VLOOKUP(A1731,BUSINESS!$A$2:$J$2692,10,0)</f>
        <v>0.4</v>
      </c>
      <c r="AB1731" s="12">
        <f t="shared" si="102"/>
        <v>13482.547047463515</v>
      </c>
      <c r="AC1731" s="10">
        <f t="shared" si="90"/>
        <v>0</v>
      </c>
      <c r="AD1731" s="10">
        <f t="shared" si="91"/>
        <v>4.8127122378619387E-3</v>
      </c>
      <c r="AE1731" s="10">
        <f t="shared" si="92"/>
        <v>320.13894289343392</v>
      </c>
      <c r="AF1731">
        <f t="shared" ref="AF1731:AF1794" si="104">T1731/R1731</f>
        <v>588.95196619747514</v>
      </c>
    </row>
    <row r="1732" spans="1:32" ht="14.4">
      <c r="A1732" s="7" t="str">
        <f t="shared" si="103"/>
        <v>New Zealand-Oceania 2001</v>
      </c>
      <c r="B1732" s="7" t="s">
        <v>212</v>
      </c>
      <c r="C1732" s="8" t="s">
        <v>80</v>
      </c>
      <c r="D1732" s="9" t="s">
        <v>63</v>
      </c>
      <c r="E1732" s="14">
        <v>7.6999999999999999E-2</v>
      </c>
      <c r="F1732" s="13">
        <v>53305639461</v>
      </c>
      <c r="G1732" s="14">
        <v>1052</v>
      </c>
      <c r="H1732" s="14">
        <v>7.5999999999999998E-2</v>
      </c>
      <c r="I1732" s="10">
        <f t="array" ref="I1732">VLOOKUP(A1732,ENERGY!$A$2:$F$2691,5,0)</f>
        <v>18167</v>
      </c>
      <c r="J1732" s="11">
        <f t="array" ref="J1732">VLOOKUP(A1732,ENERGY!$A$2:$F$2691,6,0)</f>
        <v>0</v>
      </c>
      <c r="K1732" s="10">
        <f t="array" ref="K1732">VLOOKUP(A1732,'HUMAN RESOURCES'!$A$2:$M$2692,5,0)</f>
        <v>1.4E-2</v>
      </c>
      <c r="L1732" s="11">
        <f t="array" ref="L1732">VLOOKUP(A1732,'HUMAN RESOURCES'!$A$2:$M$2692,6,0)</f>
        <v>6.0000000000000001E-3</v>
      </c>
      <c r="M1732" s="10">
        <f t="array" ref="M1732">VLOOKUP(A1732,'HUMAN RESOURCES'!$A$2:$M$2692,7,0)</f>
        <v>81</v>
      </c>
      <c r="N1732" s="10">
        <f t="array" ref="N1732">VLOOKUP(A1732,'HUMAN RESOURCES'!$A$2:$M$2692,8,0)</f>
        <v>76</v>
      </c>
      <c r="O1732" s="10">
        <f t="array" ref="O1732">VLOOKUP(A1732,'HUMAN RESOURCES'!$A$2:$M$2692,9,0)</f>
        <v>0.22500000000000001</v>
      </c>
      <c r="P1732" s="10">
        <f t="array" ref="P1732">VLOOKUP(A1732,'HUMAN RESOURCES'!$A$2:$M$2692,10,0)</f>
        <v>0.65700000000000003</v>
      </c>
      <c r="Q1732" s="10">
        <f t="array" ref="Q1732">VLOOKUP(A1732,'HUMAN RESOURCES'!$A$2:$M$2692,11,0)</f>
        <v>0.11799999999999999</v>
      </c>
      <c r="R1732" s="10">
        <f t="array" ref="R1732">VLOOKUP(A1732,'HUMAN RESOURCES'!$A$2:$M$2692,12,0)</f>
        <v>3880500</v>
      </c>
      <c r="S1732" s="10">
        <f t="array" ref="S1732">VLOOKUP(A1732,'HUMAN RESOURCES'!$A$2:$M$2692,13,0)</f>
        <v>0.85799999999999998</v>
      </c>
      <c r="T1732" s="10">
        <f t="array" ref="T1732">VLOOKUP(A1732,TOURISM!$A$2:$F$2692,5,0)</f>
        <v>2340000000</v>
      </c>
      <c r="U1732" s="10">
        <f t="array" ref="U1732">VLOOKUP(A1732,TOURISM!$A$2:$F$2692,6,0)</f>
        <v>1255000000</v>
      </c>
      <c r="V1732" s="10">
        <f t="array" ref="V1732">VLOOKUP(A1732,BUSINESS!$A$2:$J$2692,5,0)</f>
        <v>0</v>
      </c>
      <c r="W1732" s="10">
        <f t="array" ref="W1732">VLOOKUP(A1732,BUSINESS!$A$2:$J$2692,6,0)</f>
        <v>0</v>
      </c>
      <c r="X1732" s="10">
        <f t="array" ref="X1732">VLOOKUP(A1732,BUSINESS!$A$2:$J$2692,7,0)</f>
        <v>0</v>
      </c>
      <c r="Y1732" s="10">
        <f t="array" ref="Y1732">VLOOKUP(A1732,BUSINESS!$A$2:$J$2692,8,0)</f>
        <v>0</v>
      </c>
      <c r="Z1732" s="10">
        <f t="array" ref="Z1732">VLOOKUP(A1732,BUSINESS!$A$2:$J$2692,9,0)</f>
        <v>0.53200000000000003</v>
      </c>
      <c r="AA1732" s="10">
        <f t="array" ref="AA1732">VLOOKUP(A1732,BUSINESS!$A$2:$J$2692,10,0)</f>
        <v>0.58599999999999997</v>
      </c>
      <c r="AB1732" s="12">
        <f t="shared" si="102"/>
        <v>13736.796665635871</v>
      </c>
      <c r="AC1732" s="10">
        <f t="shared" si="90"/>
        <v>0</v>
      </c>
      <c r="AD1732" s="10">
        <f t="shared" si="91"/>
        <v>4.681613194176008E-3</v>
      </c>
      <c r="AE1732" s="10">
        <f t="shared" si="92"/>
        <v>323.41193145213248</v>
      </c>
      <c r="AF1732">
        <f t="shared" si="104"/>
        <v>603.0150753768844</v>
      </c>
    </row>
    <row r="1733" spans="1:32" ht="14.4">
      <c r="A1733" s="7" t="str">
        <f t="shared" si="103"/>
        <v>New Zealand-Oceania 2002</v>
      </c>
      <c r="B1733" s="7" t="s">
        <v>212</v>
      </c>
      <c r="C1733" s="8" t="s">
        <v>80</v>
      </c>
      <c r="D1733" s="9" t="s">
        <v>64</v>
      </c>
      <c r="E1733" s="14">
        <v>0.08</v>
      </c>
      <c r="F1733" s="13">
        <v>66021205382</v>
      </c>
      <c r="G1733" s="14">
        <v>1244</v>
      </c>
      <c r="H1733" s="14">
        <v>7.1999999999999995E-2</v>
      </c>
      <c r="I1733" s="10">
        <f t="array" ref="I1733">VLOOKUP(A1733,ENERGY!$A$2:$F$2691,5,0)</f>
        <v>18287</v>
      </c>
      <c r="J1733" s="11">
        <f t="array" ref="J1733">VLOOKUP(A1733,ENERGY!$A$2:$F$2691,6,0)</f>
        <v>31551</v>
      </c>
      <c r="K1733" s="10">
        <f t="array" ref="K1733">VLOOKUP(A1733,'HUMAN RESOURCES'!$A$2:$M$2692,5,0)</f>
        <v>1.4E-2</v>
      </c>
      <c r="L1733" s="11">
        <f t="array" ref="L1733">VLOOKUP(A1733,'HUMAN RESOURCES'!$A$2:$M$2692,6,0)</f>
        <v>6.0000000000000001E-3</v>
      </c>
      <c r="M1733" s="10">
        <f t="array" ref="M1733">VLOOKUP(A1733,'HUMAN RESOURCES'!$A$2:$M$2692,7,0)</f>
        <v>81</v>
      </c>
      <c r="N1733" s="10">
        <f t="array" ref="N1733">VLOOKUP(A1733,'HUMAN RESOURCES'!$A$2:$M$2692,8,0)</f>
        <v>77</v>
      </c>
      <c r="O1733" s="10">
        <f t="array" ref="O1733">VLOOKUP(A1733,'HUMAN RESOURCES'!$A$2:$M$2692,9,0)</f>
        <v>0.223</v>
      </c>
      <c r="P1733" s="10">
        <f t="array" ref="P1733">VLOOKUP(A1733,'HUMAN RESOURCES'!$A$2:$M$2692,10,0)</f>
        <v>0.65900000000000003</v>
      </c>
      <c r="Q1733" s="10">
        <f t="array" ref="Q1733">VLOOKUP(A1733,'HUMAN RESOURCES'!$A$2:$M$2692,11,0)</f>
        <v>0.11799999999999999</v>
      </c>
      <c r="R1733" s="10">
        <f t="array" ref="R1733">VLOOKUP(A1733,'HUMAN RESOURCES'!$A$2:$M$2692,12,0)</f>
        <v>3948500</v>
      </c>
      <c r="S1733" s="10">
        <f t="array" ref="S1733">VLOOKUP(A1733,'HUMAN RESOURCES'!$A$2:$M$2692,13,0)</f>
        <v>0.85899999999999999</v>
      </c>
      <c r="T1733" s="10">
        <f t="array" ref="T1733">VLOOKUP(A1733,TOURISM!$A$2:$F$2692,5,0)</f>
        <v>3159000000</v>
      </c>
      <c r="U1733" s="10">
        <f t="array" ref="U1733">VLOOKUP(A1733,TOURISM!$A$2:$F$2692,6,0)</f>
        <v>1386000000</v>
      </c>
      <c r="V1733" s="10">
        <f t="array" ref="V1733">VLOOKUP(A1733,BUSINESS!$A$2:$J$2692,5,0)</f>
        <v>0</v>
      </c>
      <c r="W1733" s="10">
        <f t="array" ref="W1733">VLOOKUP(A1733,BUSINESS!$A$2:$J$2692,6,0)</f>
        <v>0</v>
      </c>
      <c r="X1733" s="10">
        <f t="array" ref="X1733">VLOOKUP(A1733,BUSINESS!$A$2:$J$2692,7,0)</f>
        <v>0</v>
      </c>
      <c r="Y1733" s="10">
        <f t="array" ref="Y1733">VLOOKUP(A1733,BUSINESS!$A$2:$J$2692,8,0)</f>
        <v>0</v>
      </c>
      <c r="Z1733" s="10">
        <f t="array" ref="Z1733">VLOOKUP(A1733,BUSINESS!$A$2:$J$2692,9,0)</f>
        <v>0.59099999999999997</v>
      </c>
      <c r="AA1733" s="10">
        <f t="array" ref="AA1733">VLOOKUP(A1733,BUSINESS!$A$2:$J$2692,10,0)</f>
        <v>0.61799999999999999</v>
      </c>
      <c r="AB1733" s="12">
        <f t="shared" si="102"/>
        <v>16720.578797518046</v>
      </c>
      <c r="AC1733" s="10">
        <f t="shared" si="90"/>
        <v>7.9906293529188304E-3</v>
      </c>
      <c r="AD1733" s="10">
        <f t="shared" si="91"/>
        <v>4.6313790046853239E-3</v>
      </c>
      <c r="AE1733" s="10">
        <f t="shared" si="92"/>
        <v>351.01937444599213</v>
      </c>
      <c r="AF1733">
        <f t="shared" si="104"/>
        <v>800.05065214638466</v>
      </c>
    </row>
    <row r="1734" spans="1:32" ht="14.4">
      <c r="A1734" s="7" t="str">
        <f t="shared" si="103"/>
        <v>New Zealand-Oceania 2003</v>
      </c>
      <c r="B1734" s="7" t="s">
        <v>212</v>
      </c>
      <c r="C1734" s="8" t="s">
        <v>80</v>
      </c>
      <c r="D1734" s="9" t="s">
        <v>65</v>
      </c>
      <c r="E1734" s="14">
        <v>7.9000000000000001E-2</v>
      </c>
      <c r="F1734" s="13">
        <v>87440435752</v>
      </c>
      <c r="G1734" s="14">
        <v>1602</v>
      </c>
      <c r="H1734" s="14">
        <v>7.0000000000000007E-2</v>
      </c>
      <c r="I1734" s="10">
        <f t="array" ref="I1734">VLOOKUP(A1734,ENERGY!$A$2:$F$2691,5,0)</f>
        <v>17469</v>
      </c>
      <c r="J1734" s="11">
        <f t="array" ref="J1734">VLOOKUP(A1734,ENERGY!$A$2:$F$2691,6,0)</f>
        <v>32325</v>
      </c>
      <c r="K1734" s="10">
        <f t="array" ref="K1734">VLOOKUP(A1734,'HUMAN RESOURCES'!$A$2:$M$2692,5,0)</f>
        <v>1.4E-2</v>
      </c>
      <c r="L1734" s="11">
        <f t="array" ref="L1734">VLOOKUP(A1734,'HUMAN RESOURCES'!$A$2:$M$2692,6,0)</f>
        <v>6.0000000000000001E-3</v>
      </c>
      <c r="M1734" s="10">
        <f t="array" ref="M1734">VLOOKUP(A1734,'HUMAN RESOURCES'!$A$2:$M$2692,7,0)</f>
        <v>81</v>
      </c>
      <c r="N1734" s="10">
        <f t="array" ref="N1734">VLOOKUP(A1734,'HUMAN RESOURCES'!$A$2:$M$2692,8,0)</f>
        <v>77</v>
      </c>
      <c r="O1734" s="10">
        <f t="array" ref="O1734">VLOOKUP(A1734,'HUMAN RESOURCES'!$A$2:$M$2692,9,0)</f>
        <v>0.221</v>
      </c>
      <c r="P1734" s="10">
        <f t="array" ref="P1734">VLOOKUP(A1734,'HUMAN RESOURCES'!$A$2:$M$2692,10,0)</f>
        <v>0.66100000000000003</v>
      </c>
      <c r="Q1734" s="10">
        <f t="array" ref="Q1734">VLOOKUP(A1734,'HUMAN RESOURCES'!$A$2:$M$2692,11,0)</f>
        <v>0.11899999999999999</v>
      </c>
      <c r="R1734" s="10">
        <f t="array" ref="R1734">VLOOKUP(A1734,'HUMAN RESOURCES'!$A$2:$M$2692,12,0)</f>
        <v>4027200</v>
      </c>
      <c r="S1734" s="10">
        <f t="array" ref="S1734">VLOOKUP(A1734,'HUMAN RESOURCES'!$A$2:$M$2692,13,0)</f>
        <v>0.86</v>
      </c>
      <c r="T1734" s="10">
        <f t="array" ref="T1734">VLOOKUP(A1734,TOURISM!$A$2:$F$2692,5,0)</f>
        <v>4232000000</v>
      </c>
      <c r="U1734" s="10">
        <f t="array" ref="U1734">VLOOKUP(A1734,TOURISM!$A$2:$F$2692,6,0)</f>
        <v>1649000000</v>
      </c>
      <c r="V1734" s="10">
        <f t="array" ref="V1734">VLOOKUP(A1734,BUSINESS!$A$2:$J$2692,5,0)</f>
        <v>0</v>
      </c>
      <c r="W1734" s="10">
        <f t="array" ref="W1734">VLOOKUP(A1734,BUSINESS!$A$2:$J$2692,6,0)</f>
        <v>12</v>
      </c>
      <c r="X1734" s="10">
        <f t="array" ref="X1734">VLOOKUP(A1734,BUSINESS!$A$2:$J$2692,7,0)</f>
        <v>0</v>
      </c>
      <c r="Y1734" s="10">
        <f t="array" ref="Y1734">VLOOKUP(A1734,BUSINESS!$A$2:$J$2692,8,0)</f>
        <v>0</v>
      </c>
      <c r="Z1734" s="10">
        <f t="array" ref="Z1734">VLOOKUP(A1734,BUSINESS!$A$2:$J$2692,9,0)</f>
        <v>0.61</v>
      </c>
      <c r="AA1734" s="10">
        <f t="array" ref="AA1734">VLOOKUP(A1734,BUSINESS!$A$2:$J$2692,10,0)</f>
        <v>0.64600000000000002</v>
      </c>
      <c r="AB1734" s="12">
        <f t="shared" si="102"/>
        <v>21712.464181565356</v>
      </c>
      <c r="AC1734" s="10">
        <f t="shared" si="90"/>
        <v>8.0266686531585228E-3</v>
      </c>
      <c r="AD1734" s="10">
        <f t="shared" si="91"/>
        <v>4.337753277711561E-3</v>
      </c>
      <c r="AE1734" s="10">
        <f t="shared" si="92"/>
        <v>409.46563369090188</v>
      </c>
      <c r="AF1734">
        <f t="shared" si="104"/>
        <v>1050.8541914978148</v>
      </c>
    </row>
    <row r="1735" spans="1:32" ht="14.4">
      <c r="A1735" s="7" t="str">
        <f t="shared" si="103"/>
        <v>New Zealand-Oceania 2004</v>
      </c>
      <c r="B1735" s="7" t="s">
        <v>212</v>
      </c>
      <c r="C1735" s="8" t="s">
        <v>80</v>
      </c>
      <c r="D1735" s="9" t="s">
        <v>66</v>
      </c>
      <c r="E1735" s="14">
        <v>0.08</v>
      </c>
      <c r="F1735" s="13">
        <v>103000000000</v>
      </c>
      <c r="G1735" s="14">
        <v>1974</v>
      </c>
      <c r="H1735" s="14">
        <v>7.0999999999999994E-2</v>
      </c>
      <c r="I1735" s="10">
        <f t="array" ref="I1735">VLOOKUP(A1735,ENERGY!$A$2:$F$2691,5,0)</f>
        <v>17412</v>
      </c>
      <c r="J1735" s="11">
        <f t="array" ref="J1735">VLOOKUP(A1735,ENERGY!$A$2:$F$2691,6,0)</f>
        <v>34264</v>
      </c>
      <c r="K1735" s="10">
        <f t="array" ref="K1735">VLOOKUP(A1735,'HUMAN RESOURCES'!$A$2:$M$2692,5,0)</f>
        <v>1.4E-2</v>
      </c>
      <c r="L1735" s="11">
        <f t="array" ref="L1735">VLOOKUP(A1735,'HUMAN RESOURCES'!$A$2:$M$2692,6,0)</f>
        <v>6.0000000000000001E-3</v>
      </c>
      <c r="M1735" s="10">
        <f t="array" ref="M1735">VLOOKUP(A1735,'HUMAN RESOURCES'!$A$2:$M$2692,7,0)</f>
        <v>82</v>
      </c>
      <c r="N1735" s="10">
        <f t="array" ref="N1735">VLOOKUP(A1735,'HUMAN RESOURCES'!$A$2:$M$2692,8,0)</f>
        <v>78</v>
      </c>
      <c r="O1735" s="10">
        <f t="array" ref="O1735">VLOOKUP(A1735,'HUMAN RESOURCES'!$A$2:$M$2692,9,0)</f>
        <v>0.218</v>
      </c>
      <c r="P1735" s="10">
        <f t="array" ref="P1735">VLOOKUP(A1735,'HUMAN RESOURCES'!$A$2:$M$2692,10,0)</f>
        <v>0.66300000000000003</v>
      </c>
      <c r="Q1735" s="10">
        <f t="array" ref="Q1735">VLOOKUP(A1735,'HUMAN RESOURCES'!$A$2:$M$2692,11,0)</f>
        <v>0.11899999999999999</v>
      </c>
      <c r="R1735" s="10">
        <f t="array" ref="R1735">VLOOKUP(A1735,'HUMAN RESOURCES'!$A$2:$M$2692,12,0)</f>
        <v>4087500</v>
      </c>
      <c r="S1735" s="10">
        <f t="array" ref="S1735">VLOOKUP(A1735,'HUMAN RESOURCES'!$A$2:$M$2692,13,0)</f>
        <v>0.86</v>
      </c>
      <c r="T1735" s="10">
        <f t="array" ref="T1735">VLOOKUP(A1735,TOURISM!$A$2:$F$2692,5,0)</f>
        <v>5098000000</v>
      </c>
      <c r="U1735" s="10">
        <f t="array" ref="U1735">VLOOKUP(A1735,TOURISM!$A$2:$F$2692,6,0)</f>
        <v>2229000000</v>
      </c>
      <c r="V1735" s="10">
        <f t="array" ref="V1735">VLOOKUP(A1735,BUSINESS!$A$2:$J$2692,5,0)</f>
        <v>0</v>
      </c>
      <c r="W1735" s="10">
        <f t="array" ref="W1735">VLOOKUP(A1735,BUSINESS!$A$2:$J$2692,6,0)</f>
        <v>12</v>
      </c>
      <c r="X1735" s="10">
        <f t="array" ref="X1735">VLOOKUP(A1735,BUSINESS!$A$2:$J$2692,7,0)</f>
        <v>0</v>
      </c>
      <c r="Y1735" s="10">
        <f t="array" ref="Y1735">VLOOKUP(A1735,BUSINESS!$A$2:$J$2692,8,0)</f>
        <v>0</v>
      </c>
      <c r="Z1735" s="10">
        <f t="array" ref="Z1735">VLOOKUP(A1735,BUSINESS!$A$2:$J$2692,9,0)</f>
        <v>0.61799999999999999</v>
      </c>
      <c r="AA1735" s="10">
        <f t="array" ref="AA1735">VLOOKUP(A1735,BUSINESS!$A$2:$J$2692,10,0)</f>
        <v>0.74199999999999999</v>
      </c>
      <c r="AB1735" s="12">
        <f t="shared" si="102"/>
        <v>25198.776758409786</v>
      </c>
      <c r="AC1735" s="10">
        <f t="shared" si="90"/>
        <v>8.3826299694189609E-3</v>
      </c>
      <c r="AD1735" s="10">
        <f t="shared" si="91"/>
        <v>4.2598165137614679E-3</v>
      </c>
      <c r="AE1735" s="10">
        <f t="shared" si="92"/>
        <v>545.32110091743118</v>
      </c>
      <c r="AF1735">
        <f t="shared" si="104"/>
        <v>1247.217125382263</v>
      </c>
    </row>
    <row r="1736" spans="1:32" ht="14.4">
      <c r="A1736" s="7" t="str">
        <f t="shared" si="103"/>
        <v>New Zealand-Oceania 2005</v>
      </c>
      <c r="B1736" s="7" t="s">
        <v>212</v>
      </c>
      <c r="C1736" s="8" t="s">
        <v>80</v>
      </c>
      <c r="D1736" s="9" t="s">
        <v>67</v>
      </c>
      <c r="E1736" s="14">
        <v>8.4000000000000005E-2</v>
      </c>
      <c r="F1736" s="13">
        <v>114000000000</v>
      </c>
      <c r="G1736" s="14">
        <v>2288</v>
      </c>
      <c r="H1736" s="14">
        <v>7.8E-2</v>
      </c>
      <c r="I1736" s="10">
        <v>17412</v>
      </c>
      <c r="J1736" s="11">
        <v>34264</v>
      </c>
      <c r="K1736" s="10">
        <f t="array" ref="K1736">VLOOKUP(A1736,'HUMAN RESOURCES'!$A$2:$M$2692,5,0)</f>
        <v>1.4E-2</v>
      </c>
      <c r="L1736" s="11">
        <f t="array" ref="L1736">VLOOKUP(A1736,'HUMAN RESOURCES'!$A$2:$M$2692,6,0)</f>
        <v>5.0000000000000001E-3</v>
      </c>
      <c r="M1736" s="10">
        <f t="array" ref="M1736">VLOOKUP(A1736,'HUMAN RESOURCES'!$A$2:$M$2692,7,0)</f>
        <v>82</v>
      </c>
      <c r="N1736" s="10">
        <f t="array" ref="N1736">VLOOKUP(A1736,'HUMAN RESOURCES'!$A$2:$M$2692,8,0)</f>
        <v>78</v>
      </c>
      <c r="O1736" s="10">
        <f t="array" ref="O1736">VLOOKUP(A1736,'HUMAN RESOURCES'!$A$2:$M$2692,9,0)</f>
        <v>0.215</v>
      </c>
      <c r="P1736" s="10">
        <f t="array" ref="P1736">VLOOKUP(A1736,'HUMAN RESOURCES'!$A$2:$M$2692,10,0)</f>
        <v>0.66400000000000003</v>
      </c>
      <c r="Q1736" s="10">
        <f t="array" ref="Q1736">VLOOKUP(A1736,'HUMAN RESOURCES'!$A$2:$M$2692,11,0)</f>
        <v>0.12</v>
      </c>
      <c r="R1736" s="10">
        <f t="array" ref="R1736">VLOOKUP(A1736,'HUMAN RESOURCES'!$A$2:$M$2692,12,0)</f>
        <v>4133900</v>
      </c>
      <c r="S1736" s="10">
        <f t="array" ref="S1736">VLOOKUP(A1736,'HUMAN RESOURCES'!$A$2:$M$2692,13,0)</f>
        <v>0.86099999999999999</v>
      </c>
      <c r="T1736" s="10">
        <f t="array" ref="T1736">VLOOKUP(A1736,TOURISM!$A$2:$F$2692,5,0)</f>
        <v>5211000000</v>
      </c>
      <c r="U1736" s="10">
        <f t="array" ref="U1736">VLOOKUP(A1736,TOURISM!$A$2:$F$2692,6,0)</f>
        <v>2671000000</v>
      </c>
      <c r="V1736" s="10">
        <f t="array" ref="V1736">VLOOKUP(A1736,BUSINESS!$A$2:$J$2692,5,0)</f>
        <v>0.36599999999999999</v>
      </c>
      <c r="W1736" s="10">
        <f t="array" ref="W1736">VLOOKUP(A1736,BUSINESS!$A$2:$J$2692,6,0)</f>
        <v>12</v>
      </c>
      <c r="X1736" s="10">
        <f t="array" ref="X1736">VLOOKUP(A1736,BUSINESS!$A$2:$J$2692,7,0)</f>
        <v>0</v>
      </c>
      <c r="Y1736" s="10">
        <f t="array" ref="Y1736">VLOOKUP(A1736,BUSINESS!$A$2:$J$2692,8,0)</f>
        <v>172</v>
      </c>
      <c r="Z1736" s="10">
        <f t="array" ref="Z1736">VLOOKUP(A1736,BUSINESS!$A$2:$J$2692,9,0)</f>
        <v>0.627</v>
      </c>
      <c r="AA1736" s="10">
        <f t="array" ref="AA1736">VLOOKUP(A1736,BUSINESS!$A$2:$J$2692,10,0)</f>
        <v>0.85399999999999998</v>
      </c>
      <c r="AB1736" s="12">
        <f t="shared" si="102"/>
        <v>27576.86446213019</v>
      </c>
      <c r="AC1736" s="10">
        <f t="shared" si="90"/>
        <v>8.2885410871090248E-3</v>
      </c>
      <c r="AD1736" s="10">
        <f t="shared" si="91"/>
        <v>4.2120031931106219E-3</v>
      </c>
      <c r="AE1736" s="10">
        <f t="shared" si="92"/>
        <v>646.12109630131351</v>
      </c>
      <c r="AF1736">
        <f t="shared" si="104"/>
        <v>1260.5529887031616</v>
      </c>
    </row>
    <row r="1737" spans="1:32" ht="14.4">
      <c r="A1737" s="7" t="str">
        <f t="shared" si="103"/>
        <v>New Zealand-Oceania 2006</v>
      </c>
      <c r="B1737" s="7" t="s">
        <v>212</v>
      </c>
      <c r="C1737" s="8" t="s">
        <v>80</v>
      </c>
      <c r="D1737" s="9" t="s">
        <v>68</v>
      </c>
      <c r="E1737" s="14">
        <v>8.7999999999999995E-2</v>
      </c>
      <c r="F1737" s="13">
        <v>110000000000</v>
      </c>
      <c r="G1737" s="14">
        <v>2295</v>
      </c>
      <c r="H1737" s="14">
        <v>8.2000000000000003E-2</v>
      </c>
      <c r="I1737" s="10">
        <f t="array" ref="I1737">VLOOKUP(A1737,ENERGY!$A$2:$F$2691,5,0)</f>
        <v>17393</v>
      </c>
      <c r="J1737" s="11">
        <f t="array" ref="J1737">VLOOKUP(A1737,ENERGY!$A$2:$F$2691,6,0)</f>
        <v>34759</v>
      </c>
      <c r="K1737" s="10">
        <f t="array" ref="K1737">VLOOKUP(A1737,'HUMAN RESOURCES'!$A$2:$M$2692,5,0)</f>
        <v>1.4E-2</v>
      </c>
      <c r="L1737" s="11">
        <f t="array" ref="L1737">VLOOKUP(A1737,'HUMAN RESOURCES'!$A$2:$M$2692,6,0)</f>
        <v>5.0000000000000001E-3</v>
      </c>
      <c r="M1737" s="10">
        <f t="array" ref="M1737">VLOOKUP(A1737,'HUMAN RESOURCES'!$A$2:$M$2692,7,0)</f>
        <v>82</v>
      </c>
      <c r="N1737" s="10">
        <f t="array" ref="N1737">VLOOKUP(A1737,'HUMAN RESOURCES'!$A$2:$M$2692,8,0)</f>
        <v>78</v>
      </c>
      <c r="O1737" s="10">
        <f t="array" ref="O1737">VLOOKUP(A1737,'HUMAN RESOURCES'!$A$2:$M$2692,9,0)</f>
        <v>0.21299999999999999</v>
      </c>
      <c r="P1737" s="10">
        <f t="array" ref="P1737">VLOOKUP(A1737,'HUMAN RESOURCES'!$A$2:$M$2692,10,0)</f>
        <v>0.66600000000000004</v>
      </c>
      <c r="Q1737" s="10">
        <f t="array" ref="Q1737">VLOOKUP(A1737,'HUMAN RESOURCES'!$A$2:$M$2692,11,0)</f>
        <v>0.121</v>
      </c>
      <c r="R1737" s="10">
        <f t="array" ref="R1737">VLOOKUP(A1737,'HUMAN RESOURCES'!$A$2:$M$2692,12,0)</f>
        <v>4184600</v>
      </c>
      <c r="S1737" s="10">
        <f t="array" ref="S1737">VLOOKUP(A1737,'HUMAN RESOURCES'!$A$2:$M$2692,13,0)</f>
        <v>0.86099999999999999</v>
      </c>
      <c r="T1737" s="10">
        <f t="array" ref="T1737">VLOOKUP(A1737,TOURISM!$A$2:$F$2692,5,0)</f>
        <v>4792000000</v>
      </c>
      <c r="U1737" s="10">
        <f t="array" ref="U1737">VLOOKUP(A1737,TOURISM!$A$2:$F$2692,6,0)</f>
        <v>2534000000</v>
      </c>
      <c r="V1737" s="10">
        <f t="array" ref="V1737">VLOOKUP(A1737,BUSINESS!$A$2:$J$2692,5,0)</f>
        <v>0.35399999999999998</v>
      </c>
      <c r="W1737" s="10">
        <f t="array" ref="W1737">VLOOKUP(A1737,BUSINESS!$A$2:$J$2692,6,0)</f>
        <v>12</v>
      </c>
      <c r="X1737" s="10">
        <f t="array" ref="X1737">VLOOKUP(A1737,BUSINESS!$A$2:$J$2692,7,0)</f>
        <v>0</v>
      </c>
      <c r="Y1737" s="10">
        <f t="array" ref="Y1737">VLOOKUP(A1737,BUSINESS!$A$2:$J$2692,8,0)</f>
        <v>172</v>
      </c>
      <c r="Z1737" s="10">
        <f t="array" ref="Z1737">VLOOKUP(A1737,BUSINESS!$A$2:$J$2692,9,0)</f>
        <v>0.69</v>
      </c>
      <c r="AA1737" s="10">
        <f t="array" ref="AA1737">VLOOKUP(A1737,BUSINESS!$A$2:$J$2692,10,0)</f>
        <v>0.90900000000000003</v>
      </c>
      <c r="AB1737" s="12">
        <f t="shared" si="102"/>
        <v>26286.861348754959</v>
      </c>
      <c r="AC1737" s="10">
        <f t="shared" si="90"/>
        <v>8.3064092147397597E-3</v>
      </c>
      <c r="AD1737" s="10">
        <f t="shared" si="91"/>
        <v>4.1564307221717729E-3</v>
      </c>
      <c r="AE1737" s="10">
        <f t="shared" si="92"/>
        <v>605.5536968885915</v>
      </c>
      <c r="AF1737">
        <f t="shared" si="104"/>
        <v>1145.1512689384888</v>
      </c>
    </row>
    <row r="1738" spans="1:32" ht="14.4">
      <c r="A1738" s="7" t="str">
        <f t="shared" si="103"/>
        <v>New Zealand-Oceania 2007</v>
      </c>
      <c r="B1738" s="7" t="s">
        <v>212</v>
      </c>
      <c r="C1738" s="8" t="s">
        <v>80</v>
      </c>
      <c r="D1738" s="9" t="s">
        <v>69</v>
      </c>
      <c r="E1738" s="14">
        <v>8.5000000000000006E-2</v>
      </c>
      <c r="F1738" s="13">
        <v>135000000000</v>
      </c>
      <c r="G1738" s="14">
        <v>2694</v>
      </c>
      <c r="H1738" s="14">
        <v>8.5999999999999993E-2</v>
      </c>
      <c r="I1738" s="10">
        <v>17393</v>
      </c>
      <c r="J1738" s="11">
        <v>34759</v>
      </c>
      <c r="K1738" s="10">
        <f t="array" ref="K1738">VLOOKUP(A1738,'HUMAN RESOURCES'!$A$2:$M$2692,5,0)</f>
        <v>1.4999999999999999E-2</v>
      </c>
      <c r="L1738" s="11">
        <f t="array" ref="L1738">VLOOKUP(A1738,'HUMAN RESOURCES'!$A$2:$M$2692,6,0)</f>
        <v>5.0000000000000001E-3</v>
      </c>
      <c r="M1738" s="10">
        <f t="array" ref="M1738">VLOOKUP(A1738,'HUMAN RESOURCES'!$A$2:$M$2692,7,0)</f>
        <v>82</v>
      </c>
      <c r="N1738" s="10">
        <f t="array" ref="N1738">VLOOKUP(A1738,'HUMAN RESOURCES'!$A$2:$M$2692,8,0)</f>
        <v>78</v>
      </c>
      <c r="O1738" s="10">
        <f t="array" ref="O1738">VLOOKUP(A1738,'HUMAN RESOURCES'!$A$2:$M$2692,9,0)</f>
        <v>0.21099999999999999</v>
      </c>
      <c r="P1738" s="10">
        <f t="array" ref="P1738">VLOOKUP(A1738,'HUMAN RESOURCES'!$A$2:$M$2692,10,0)</f>
        <v>0.66600000000000004</v>
      </c>
      <c r="Q1738" s="10">
        <f t="array" ref="Q1738">VLOOKUP(A1738,'HUMAN RESOURCES'!$A$2:$M$2692,11,0)</f>
        <v>0.123</v>
      </c>
      <c r="R1738" s="10">
        <f t="array" ref="R1738">VLOOKUP(A1738,'HUMAN RESOURCES'!$A$2:$M$2692,12,0)</f>
        <v>4228300</v>
      </c>
      <c r="S1738" s="10">
        <f t="array" ref="S1738">VLOOKUP(A1738,'HUMAN RESOURCES'!$A$2:$M$2692,13,0)</f>
        <v>0.86099999999999999</v>
      </c>
      <c r="T1738" s="10">
        <f t="array" ref="T1738">VLOOKUP(A1738,TOURISM!$A$2:$F$2692,5,0)</f>
        <v>5413000000</v>
      </c>
      <c r="U1738" s="10">
        <f t="array" ref="U1738">VLOOKUP(A1738,TOURISM!$A$2:$F$2692,6,0)</f>
        <v>3077000000</v>
      </c>
      <c r="V1738" s="10">
        <f t="array" ref="V1738">VLOOKUP(A1738,BUSINESS!$A$2:$J$2692,5,0)</f>
        <v>0.35499999999999998</v>
      </c>
      <c r="W1738" s="10">
        <f t="array" ref="W1738">VLOOKUP(A1738,BUSINESS!$A$2:$J$2692,6,0)</f>
        <v>12</v>
      </c>
      <c r="X1738" s="10">
        <f t="array" ref="X1738">VLOOKUP(A1738,BUSINESS!$A$2:$J$2692,7,0)</f>
        <v>0</v>
      </c>
      <c r="Y1738" s="10">
        <f t="array" ref="Y1738">VLOOKUP(A1738,BUSINESS!$A$2:$J$2692,8,0)</f>
        <v>172</v>
      </c>
      <c r="Z1738" s="10">
        <f t="array" ref="Z1738">VLOOKUP(A1738,BUSINESS!$A$2:$J$2692,9,0)</f>
        <v>0.69799999999999995</v>
      </c>
      <c r="AA1738" s="10">
        <f t="array" ref="AA1738">VLOOKUP(A1738,BUSINESS!$A$2:$J$2692,10,0)</f>
        <v>1.004</v>
      </c>
      <c r="AB1738" s="12">
        <f t="shared" si="102"/>
        <v>31927.725090461889</v>
      </c>
      <c r="AC1738" s="10">
        <f t="shared" si="90"/>
        <v>8.2205614549582581E-3</v>
      </c>
      <c r="AD1738" s="10">
        <f t="shared" si="91"/>
        <v>4.1134734999881753E-3</v>
      </c>
      <c r="AE1738" s="10">
        <f t="shared" si="92"/>
        <v>727.71563039519424</v>
      </c>
      <c r="AF1738">
        <f t="shared" si="104"/>
        <v>1280.1835252938533</v>
      </c>
    </row>
    <row r="1739" spans="1:32" ht="14.4">
      <c r="A1739" s="7" t="str">
        <f t="shared" si="103"/>
        <v>New Zealand-Oceania 2008</v>
      </c>
      <c r="B1739" s="7" t="s">
        <v>212</v>
      </c>
      <c r="C1739" s="8" t="s">
        <v>80</v>
      </c>
      <c r="D1739" s="9" t="s">
        <v>70</v>
      </c>
      <c r="E1739" s="14">
        <v>9.2999999999999999E-2</v>
      </c>
      <c r="F1739" s="13">
        <v>130000000000</v>
      </c>
      <c r="G1739" s="14">
        <v>2820</v>
      </c>
      <c r="H1739" s="14">
        <v>8.8999999999999996E-2</v>
      </c>
      <c r="I1739" s="10">
        <f t="array" ref="I1739">VLOOKUP(A1739,ENERGY!$A$2:$F$2691,5,0)</f>
        <v>17123</v>
      </c>
      <c r="J1739" s="11">
        <f t="array" ref="J1739">VLOOKUP(A1739,ENERGY!$A$2:$F$2691,6,0)</f>
        <v>33648</v>
      </c>
      <c r="K1739" s="10">
        <f t="array" ref="K1739">VLOOKUP(A1739,'HUMAN RESOURCES'!$A$2:$M$2692,5,0)</f>
        <v>1.4999999999999999E-2</v>
      </c>
      <c r="L1739" s="11">
        <f t="array" ref="L1739">VLOOKUP(A1739,'HUMAN RESOURCES'!$A$2:$M$2692,6,0)</f>
        <v>5.0000000000000001E-3</v>
      </c>
      <c r="M1739" s="10">
        <f t="array" ref="M1739">VLOOKUP(A1739,'HUMAN RESOURCES'!$A$2:$M$2692,7,0)</f>
        <v>82</v>
      </c>
      <c r="N1739" s="10">
        <f t="array" ref="N1739">VLOOKUP(A1739,'HUMAN RESOURCES'!$A$2:$M$2692,8,0)</f>
        <v>78</v>
      </c>
      <c r="O1739" s="10">
        <f t="array" ref="O1739">VLOOKUP(A1739,'HUMAN RESOURCES'!$A$2:$M$2692,9,0)</f>
        <v>0.20799999999999999</v>
      </c>
      <c r="P1739" s="10">
        <f t="array" ref="P1739">VLOOKUP(A1739,'HUMAN RESOURCES'!$A$2:$M$2692,10,0)</f>
        <v>0.66600000000000004</v>
      </c>
      <c r="Q1739" s="10">
        <f t="array" ref="Q1739">VLOOKUP(A1739,'HUMAN RESOURCES'!$A$2:$M$2692,11,0)</f>
        <v>0.125</v>
      </c>
      <c r="R1739" s="10">
        <f t="array" ref="R1739">VLOOKUP(A1739,'HUMAN RESOURCES'!$A$2:$M$2692,12,0)</f>
        <v>4268900</v>
      </c>
      <c r="S1739" s="10">
        <f t="array" ref="S1739">VLOOKUP(A1739,'HUMAN RESOURCES'!$A$2:$M$2692,13,0)</f>
        <v>0.86099999999999999</v>
      </c>
      <c r="T1739" s="10">
        <f t="array" ref="T1739">VLOOKUP(A1739,TOURISM!$A$2:$F$2692,5,0)</f>
        <v>5152000000</v>
      </c>
      <c r="U1739" s="10">
        <f t="array" ref="U1739">VLOOKUP(A1739,TOURISM!$A$2:$F$2692,6,0)</f>
        <v>3006000000</v>
      </c>
      <c r="V1739" s="10">
        <f t="array" ref="V1739">VLOOKUP(A1739,BUSINESS!$A$2:$J$2692,5,0)</f>
        <v>0.36</v>
      </c>
      <c r="W1739" s="10">
        <f t="array" ref="W1739">VLOOKUP(A1739,BUSINESS!$A$2:$J$2692,6,0)</f>
        <v>1</v>
      </c>
      <c r="X1739" s="10">
        <f t="array" ref="X1739">VLOOKUP(A1739,BUSINESS!$A$2:$J$2692,7,0)</f>
        <v>0</v>
      </c>
      <c r="Y1739" s="10">
        <f t="array" ref="Y1739">VLOOKUP(A1739,BUSINESS!$A$2:$J$2692,8,0)</f>
        <v>172</v>
      </c>
      <c r="Z1739" s="10">
        <f t="array" ref="Z1739">VLOOKUP(A1739,BUSINESS!$A$2:$J$2692,9,0)</f>
        <v>0.72</v>
      </c>
      <c r="AA1739" s="10">
        <f t="array" ref="AA1739">VLOOKUP(A1739,BUSINESS!$A$2:$J$2692,10,0)</f>
        <v>1.08</v>
      </c>
      <c r="AB1739" s="12">
        <f t="shared" si="102"/>
        <v>30452.809857340297</v>
      </c>
      <c r="AC1739" s="10">
        <f t="shared" si="90"/>
        <v>7.8821242006137417E-3</v>
      </c>
      <c r="AD1739" s="10">
        <f t="shared" si="91"/>
        <v>4.0111035629787533E-3</v>
      </c>
      <c r="AE1739" s="10">
        <f t="shared" si="92"/>
        <v>704.16266485511494</v>
      </c>
      <c r="AF1739">
        <f t="shared" si="104"/>
        <v>1206.8682798847478</v>
      </c>
    </row>
    <row r="1740" spans="1:32" ht="14.4">
      <c r="A1740" s="7" t="str">
        <f t="shared" si="103"/>
        <v>New Zealand-Oceania 2009</v>
      </c>
      <c r="B1740" s="7" t="s">
        <v>212</v>
      </c>
      <c r="C1740" s="8" t="s">
        <v>80</v>
      </c>
      <c r="D1740" s="9" t="s">
        <v>71</v>
      </c>
      <c r="E1740" s="14">
        <v>0.1</v>
      </c>
      <c r="F1740" s="13">
        <v>119000000000</v>
      </c>
      <c r="G1740" s="14">
        <v>2702</v>
      </c>
      <c r="H1740" s="14">
        <v>6.7000000000000004E-2</v>
      </c>
      <c r="I1740" s="10">
        <f t="array" ref="I1740">VLOOKUP(A1740,ENERGY!$A$2:$F$2691,5,0)</f>
        <v>16846</v>
      </c>
      <c r="J1740" s="11">
        <f t="array" ref="J1740">VLOOKUP(A1740,ENERGY!$A$2:$F$2691,6,0)</f>
        <v>33920</v>
      </c>
      <c r="K1740" s="10">
        <f t="array" ref="K1740">VLOOKUP(A1740,'HUMAN RESOURCES'!$A$2:$M$2692,5,0)</f>
        <v>1.4E-2</v>
      </c>
      <c r="L1740" s="11">
        <f t="array" ref="L1740">VLOOKUP(A1740,'HUMAN RESOURCES'!$A$2:$M$2692,6,0)</f>
        <v>5.0000000000000001E-3</v>
      </c>
      <c r="M1740" s="10">
        <f t="array" ref="M1740">VLOOKUP(A1740,'HUMAN RESOURCES'!$A$2:$M$2692,7,0)</f>
        <v>83</v>
      </c>
      <c r="N1740" s="10">
        <f t="array" ref="N1740">VLOOKUP(A1740,'HUMAN RESOURCES'!$A$2:$M$2692,8,0)</f>
        <v>79</v>
      </c>
      <c r="O1740" s="10">
        <f t="array" ref="O1740">VLOOKUP(A1740,'HUMAN RESOURCES'!$A$2:$M$2692,9,0)</f>
        <v>0.20699999999999999</v>
      </c>
      <c r="P1740" s="10">
        <f t="array" ref="P1740">VLOOKUP(A1740,'HUMAN RESOURCES'!$A$2:$M$2692,10,0)</f>
        <v>0.66600000000000004</v>
      </c>
      <c r="Q1740" s="10">
        <f t="array" ref="Q1740">VLOOKUP(A1740,'HUMAN RESOURCES'!$A$2:$M$2692,11,0)</f>
        <v>0.127</v>
      </c>
      <c r="R1740" s="10">
        <f t="array" ref="R1740">VLOOKUP(A1740,'HUMAN RESOURCES'!$A$2:$M$2692,12,0)</f>
        <v>4315800</v>
      </c>
      <c r="S1740" s="10">
        <f t="array" ref="S1740">VLOOKUP(A1740,'HUMAN RESOURCES'!$A$2:$M$2692,13,0)</f>
        <v>0.86099999999999999</v>
      </c>
      <c r="T1740" s="10">
        <f t="array" ref="T1740">VLOOKUP(A1740,TOURISM!$A$2:$F$2692,5,0)</f>
        <v>4591000000</v>
      </c>
      <c r="U1740" s="10">
        <f t="array" ref="U1740">VLOOKUP(A1740,TOURISM!$A$2:$F$2692,6,0)</f>
        <v>2580000000</v>
      </c>
      <c r="V1740" s="10">
        <f t="array" ref="V1740">VLOOKUP(A1740,BUSINESS!$A$2:$J$2692,5,0)</f>
        <v>0.33200000000000002</v>
      </c>
      <c r="W1740" s="10">
        <f t="array" ref="W1740">VLOOKUP(A1740,BUSINESS!$A$2:$J$2692,6,0)</f>
        <v>1</v>
      </c>
      <c r="X1740" s="10">
        <f t="array" ref="X1740">VLOOKUP(A1740,BUSINESS!$A$2:$J$2692,7,0)</f>
        <v>0</v>
      </c>
      <c r="Y1740" s="10">
        <f t="array" ref="Y1740">VLOOKUP(A1740,BUSINESS!$A$2:$J$2692,8,0)</f>
        <v>172</v>
      </c>
      <c r="Z1740" s="10">
        <f t="array" ref="Z1740">VLOOKUP(A1740,BUSINESS!$A$2:$J$2692,9,0)</f>
        <v>0.79700000000000004</v>
      </c>
      <c r="AA1740" s="10">
        <f t="array" ref="AA1740">VLOOKUP(A1740,BUSINESS!$A$2:$J$2692,10,0)</f>
        <v>1.087</v>
      </c>
      <c r="AB1740" s="12">
        <f t="shared" si="102"/>
        <v>27573.103480235415</v>
      </c>
      <c r="AC1740" s="10">
        <f t="shared" si="90"/>
        <v>7.8594930256267667E-3</v>
      </c>
      <c r="AD1740" s="10">
        <f t="shared" si="91"/>
        <v>3.9033319430928216E-3</v>
      </c>
      <c r="AE1740" s="10">
        <f t="shared" si="92"/>
        <v>597.80341999165853</v>
      </c>
      <c r="AF1740">
        <f t="shared" si="104"/>
        <v>1063.7656981324435</v>
      </c>
    </row>
    <row r="1741" spans="1:32" ht="14.4">
      <c r="A1741" s="7" t="str">
        <f t="shared" si="103"/>
        <v>New Zealand-Oceania 2010</v>
      </c>
      <c r="B1741" s="7" t="s">
        <v>212</v>
      </c>
      <c r="C1741" s="8" t="s">
        <v>80</v>
      </c>
      <c r="D1741" s="9" t="s">
        <v>72</v>
      </c>
      <c r="E1741" s="14">
        <v>0.10199999999999999</v>
      </c>
      <c r="F1741" s="13">
        <v>143000000000</v>
      </c>
      <c r="G1741" s="14">
        <v>3260</v>
      </c>
      <c r="H1741" s="14">
        <v>6.3E-2</v>
      </c>
      <c r="I1741" s="10">
        <v>16846</v>
      </c>
      <c r="J1741" s="11">
        <v>33920</v>
      </c>
      <c r="K1741" s="10">
        <f t="array" ref="K1741">VLOOKUP(A1741,'HUMAN RESOURCES'!$A$2:$M$2692,5,0)</f>
        <v>1.4999999999999999E-2</v>
      </c>
      <c r="L1741" s="11">
        <f t="array" ref="L1741">VLOOKUP(A1741,'HUMAN RESOURCES'!$A$2:$M$2692,6,0)</f>
        <v>5.0000000000000001E-3</v>
      </c>
      <c r="M1741" s="10">
        <f t="array" ref="M1741">VLOOKUP(A1741,'HUMAN RESOURCES'!$A$2:$M$2692,7,0)</f>
        <v>83</v>
      </c>
      <c r="N1741" s="10">
        <f t="array" ref="N1741">VLOOKUP(A1741,'HUMAN RESOURCES'!$A$2:$M$2692,8,0)</f>
        <v>79</v>
      </c>
      <c r="O1741" s="10">
        <f t="array" ref="O1741">VLOOKUP(A1741,'HUMAN RESOURCES'!$A$2:$M$2692,9,0)</f>
        <v>0.20499999999999999</v>
      </c>
      <c r="P1741" s="10">
        <f t="array" ref="P1741">VLOOKUP(A1741,'HUMAN RESOURCES'!$A$2:$M$2692,10,0)</f>
        <v>0.66500000000000004</v>
      </c>
      <c r="Q1741" s="10">
        <f t="array" ref="Q1741">VLOOKUP(A1741,'HUMAN RESOURCES'!$A$2:$M$2692,11,0)</f>
        <v>0.13</v>
      </c>
      <c r="R1741" s="10">
        <f t="array" ref="R1741">VLOOKUP(A1741,'HUMAN RESOURCES'!$A$2:$M$2692,12,0)</f>
        <v>4367800</v>
      </c>
      <c r="S1741" s="10">
        <f t="array" ref="S1741">VLOOKUP(A1741,'HUMAN RESOURCES'!$A$2:$M$2692,13,0)</f>
        <v>0.86199999999999999</v>
      </c>
      <c r="T1741" s="10">
        <f t="array" ref="T1741">VLOOKUP(A1741,TOURISM!$A$2:$F$2692,5,0)</f>
        <v>4904000000</v>
      </c>
      <c r="U1741" s="10">
        <f t="array" ref="U1741">VLOOKUP(A1741,TOURISM!$A$2:$F$2692,6,0)</f>
        <v>3037000000</v>
      </c>
      <c r="V1741" s="10">
        <f t="array" ref="V1741">VLOOKUP(A1741,BUSINESS!$A$2:$J$2692,5,0)</f>
        <v>0.34699999999999998</v>
      </c>
      <c r="W1741" s="10">
        <f t="array" ref="W1741">VLOOKUP(A1741,BUSINESS!$A$2:$J$2692,6,0)</f>
        <v>1</v>
      </c>
      <c r="X1741" s="10">
        <f t="array" ref="X1741">VLOOKUP(A1741,BUSINESS!$A$2:$J$2692,7,0)</f>
        <v>0</v>
      </c>
      <c r="Y1741" s="10">
        <f t="array" ref="Y1741">VLOOKUP(A1741,BUSINESS!$A$2:$J$2692,8,0)</f>
        <v>172</v>
      </c>
      <c r="Z1741" s="10">
        <f t="array" ref="Z1741">VLOOKUP(A1741,BUSINESS!$A$2:$J$2692,9,0)</f>
        <v>0.80500000000000005</v>
      </c>
      <c r="AA1741" s="10">
        <f t="array" ref="AA1741">VLOOKUP(A1741,BUSINESS!$A$2:$J$2692,10,0)</f>
        <v>1.0780000000000001</v>
      </c>
      <c r="AB1741" s="12">
        <f t="shared" si="102"/>
        <v>32739.594303768488</v>
      </c>
      <c r="AC1741" s="10">
        <f t="shared" si="90"/>
        <v>7.7659233481386508E-3</v>
      </c>
      <c r="AD1741" s="10">
        <f t="shared" si="91"/>
        <v>3.8568615779110767E-3</v>
      </c>
      <c r="AE1741" s="10">
        <f t="shared" si="92"/>
        <v>695.31571958423001</v>
      </c>
      <c r="AF1741">
        <f t="shared" si="104"/>
        <v>1122.7620312285362</v>
      </c>
    </row>
    <row r="1742" spans="1:32" ht="14.4">
      <c r="A1742" s="7" t="str">
        <f t="shared" si="103"/>
        <v>New Zealand-Oceania 2011</v>
      </c>
      <c r="B1742" s="7" t="s">
        <v>212</v>
      </c>
      <c r="C1742" s="8" t="s">
        <v>80</v>
      </c>
      <c r="D1742" s="9" t="s">
        <v>73</v>
      </c>
      <c r="E1742" s="14">
        <v>0.10299999999999999</v>
      </c>
      <c r="F1742" s="13">
        <v>164000000000</v>
      </c>
      <c r="G1742" s="14">
        <v>3715</v>
      </c>
      <c r="H1742" s="14">
        <v>6.0999999999999999E-2</v>
      </c>
      <c r="I1742" s="10">
        <f t="array" ref="I1742">VLOOKUP(A1742,ENERGY!$A$2:$F$2691,5,0)</f>
        <v>16847</v>
      </c>
      <c r="J1742" s="11">
        <f t="array" ref="J1742">VLOOKUP(A1742,ENERGY!$A$2:$F$2691,6,0)</f>
        <v>33938</v>
      </c>
      <c r="K1742" s="10">
        <f t="array" ref="K1742">VLOOKUP(A1742,'HUMAN RESOURCES'!$A$2:$M$2692,5,0)</f>
        <v>1.4E-2</v>
      </c>
      <c r="L1742" s="11">
        <f t="array" ref="L1742">VLOOKUP(A1742,'HUMAN RESOURCES'!$A$2:$M$2692,6,0)</f>
        <v>5.0000000000000001E-3</v>
      </c>
      <c r="M1742" s="10">
        <f t="array" ref="M1742">VLOOKUP(A1742,'HUMAN RESOURCES'!$A$2:$M$2692,7,0)</f>
        <v>83</v>
      </c>
      <c r="N1742" s="10">
        <f t="array" ref="N1742">VLOOKUP(A1742,'HUMAN RESOURCES'!$A$2:$M$2692,8,0)</f>
        <v>79</v>
      </c>
      <c r="O1742" s="10">
        <f t="array" ref="O1742">VLOOKUP(A1742,'HUMAN RESOURCES'!$A$2:$M$2692,9,0)</f>
        <v>0.20399999999999999</v>
      </c>
      <c r="P1742" s="10">
        <f t="array" ref="P1742">VLOOKUP(A1742,'HUMAN RESOURCES'!$A$2:$M$2692,10,0)</f>
        <v>0.66300000000000003</v>
      </c>
      <c r="Q1742" s="10">
        <f t="array" ref="Q1742">VLOOKUP(A1742,'HUMAN RESOURCES'!$A$2:$M$2692,11,0)</f>
        <v>0.13300000000000001</v>
      </c>
      <c r="R1742" s="10">
        <f t="array" ref="R1742">VLOOKUP(A1742,'HUMAN RESOURCES'!$A$2:$M$2692,12,0)</f>
        <v>4405200</v>
      </c>
      <c r="S1742" s="10">
        <f t="array" ref="S1742">VLOOKUP(A1742,'HUMAN RESOURCES'!$A$2:$M$2692,13,0)</f>
        <v>0.86199999999999999</v>
      </c>
      <c r="T1742" s="10">
        <f t="array" ref="T1742">VLOOKUP(A1742,TOURISM!$A$2:$F$2692,5,0)</f>
        <v>5546000000</v>
      </c>
      <c r="U1742" s="10">
        <f t="array" ref="U1742">VLOOKUP(A1742,TOURISM!$A$2:$F$2692,6,0)</f>
        <v>3462000000</v>
      </c>
      <c r="V1742" s="10">
        <f t="array" ref="V1742">VLOOKUP(A1742,BUSINESS!$A$2:$J$2692,5,0)</f>
        <v>0.34399999999999997</v>
      </c>
      <c r="W1742" s="10">
        <f t="array" ref="W1742">VLOOKUP(A1742,BUSINESS!$A$2:$J$2692,6,0)</f>
        <v>1</v>
      </c>
      <c r="X1742" s="10">
        <f t="array" ref="X1742">VLOOKUP(A1742,BUSINESS!$A$2:$J$2692,7,0)</f>
        <v>0</v>
      </c>
      <c r="Y1742" s="10">
        <f t="array" ref="Y1742">VLOOKUP(A1742,BUSINESS!$A$2:$J$2692,8,0)</f>
        <v>172</v>
      </c>
      <c r="Z1742" s="10">
        <f t="array" ref="Z1742">VLOOKUP(A1742,BUSINESS!$A$2:$J$2692,9,0)</f>
        <v>0.81200000000000006</v>
      </c>
      <c r="AA1742" s="10">
        <f t="array" ref="AA1742">VLOOKUP(A1742,BUSINESS!$A$2:$J$2692,10,0)</f>
        <v>1.0920000000000001</v>
      </c>
      <c r="AB1742" s="12">
        <f t="shared" si="102"/>
        <v>37228.729683101788</v>
      </c>
      <c r="AC1742" s="10">
        <f t="shared" si="90"/>
        <v>7.7040769999091986E-3</v>
      </c>
      <c r="AD1742" s="10">
        <f t="shared" si="91"/>
        <v>3.82434395714156E-3</v>
      </c>
      <c r="AE1742" s="10">
        <f t="shared" si="92"/>
        <v>785.88940343230729</v>
      </c>
      <c r="AF1742">
        <f t="shared" si="104"/>
        <v>1258.9666757468447</v>
      </c>
    </row>
    <row r="1743" spans="1:32" ht="14.4">
      <c r="A1743" s="7" t="str">
        <f t="shared" si="103"/>
        <v>New Zealand-Oceania 2012</v>
      </c>
      <c r="B1743" s="7" t="s">
        <v>212</v>
      </c>
      <c r="C1743" s="8" t="s">
        <v>80</v>
      </c>
      <c r="D1743" s="9" t="s">
        <v>74</v>
      </c>
      <c r="E1743" s="14">
        <v>0.10299999999999999</v>
      </c>
      <c r="F1743" s="13">
        <v>171000000000</v>
      </c>
      <c r="G1743" s="14">
        <v>3292</v>
      </c>
      <c r="H1743" s="14">
        <v>5.8000000000000003E-2</v>
      </c>
      <c r="I1743" s="10">
        <f t="array" ref="I1743">VLOOKUP(A1743,ENERGY!$A$2:$F$2691,5,0)</f>
        <v>16965</v>
      </c>
      <c r="J1743" s="11">
        <f t="array" ref="J1743">VLOOKUP(A1743,ENERGY!$A$2:$F$2691,6,0)</f>
        <v>33553</v>
      </c>
      <c r="K1743" s="10">
        <f t="array" ref="K1743">VLOOKUP(A1743,'HUMAN RESOURCES'!$A$2:$M$2692,5,0)</f>
        <v>1.4E-2</v>
      </c>
      <c r="L1743" s="11">
        <f t="array" ref="L1743">VLOOKUP(A1743,'HUMAN RESOURCES'!$A$2:$M$2692,6,0)</f>
        <v>5.0000000000000001E-3</v>
      </c>
      <c r="M1743" s="10">
        <f t="array" ref="M1743">VLOOKUP(A1743,'HUMAN RESOURCES'!$A$2:$M$2692,7,0)</f>
        <v>83</v>
      </c>
      <c r="N1743" s="10">
        <f t="array" ref="N1743">VLOOKUP(A1743,'HUMAN RESOURCES'!$A$2:$M$2692,8,0)</f>
        <v>79</v>
      </c>
      <c r="O1743" s="10">
        <f t="array" ref="O1743">VLOOKUP(A1743,'HUMAN RESOURCES'!$A$2:$M$2692,9,0)</f>
        <v>0.20300000000000001</v>
      </c>
      <c r="P1743" s="10">
        <f t="array" ref="P1743">VLOOKUP(A1743,'HUMAN RESOURCES'!$A$2:$M$2692,10,0)</f>
        <v>0.66100000000000003</v>
      </c>
      <c r="Q1743" s="10">
        <f t="array" ref="Q1743">VLOOKUP(A1743,'HUMAN RESOURCES'!$A$2:$M$2692,11,0)</f>
        <v>0.13600000000000001</v>
      </c>
      <c r="R1743" s="10">
        <f t="array" ref="R1743">VLOOKUP(A1743,'HUMAN RESOURCES'!$A$2:$M$2692,12,0)</f>
        <v>4433000</v>
      </c>
      <c r="S1743" s="10">
        <f t="array" ref="S1743">VLOOKUP(A1743,'HUMAN RESOURCES'!$A$2:$M$2692,13,0)</f>
        <v>0.86199999999999999</v>
      </c>
      <c r="T1743" s="10">
        <f t="array" ref="T1743">VLOOKUP(A1743,TOURISM!$A$2:$F$2692,5,0)</f>
        <v>5467000000</v>
      </c>
      <c r="U1743" s="10">
        <f t="array" ref="U1743">VLOOKUP(A1743,TOURISM!$A$2:$F$2692,6,0)</f>
        <v>3718000000</v>
      </c>
      <c r="V1743" s="10">
        <f t="array" ref="V1743">VLOOKUP(A1743,BUSINESS!$A$2:$J$2692,5,0)</f>
        <v>0.34</v>
      </c>
      <c r="W1743" s="10">
        <f t="array" ref="W1743">VLOOKUP(A1743,BUSINESS!$A$2:$J$2692,6,0)</f>
        <v>1</v>
      </c>
      <c r="X1743" s="10">
        <f t="array" ref="X1743">VLOOKUP(A1743,BUSINESS!$A$2:$J$2692,7,0)</f>
        <v>3</v>
      </c>
      <c r="Y1743" s="10">
        <f t="array" ref="Y1743">VLOOKUP(A1743,BUSINESS!$A$2:$J$2692,8,0)</f>
        <v>152</v>
      </c>
      <c r="Z1743" s="10">
        <f t="array" ref="Z1743">VLOOKUP(A1743,BUSINESS!$A$2:$J$2692,9,0)</f>
        <v>0.82</v>
      </c>
      <c r="AA1743" s="10">
        <f t="array" ref="AA1743">VLOOKUP(A1743,BUSINESS!$A$2:$J$2692,10,0)</f>
        <v>1.1040000000000001</v>
      </c>
      <c r="AB1743" s="12">
        <f t="shared" si="102"/>
        <v>38574.328896909545</v>
      </c>
      <c r="AC1743" s="10">
        <f t="shared" si="90"/>
        <v>7.5689149560117302E-3</v>
      </c>
      <c r="AD1743" s="10">
        <f t="shared" si="91"/>
        <v>3.8269794721407626E-3</v>
      </c>
      <c r="AE1743" s="10">
        <f t="shared" si="92"/>
        <v>838.70967741935488</v>
      </c>
      <c r="AF1743">
        <f t="shared" si="104"/>
        <v>1233.2506203473945</v>
      </c>
    </row>
    <row r="1744" spans="1:32" ht="14.4">
      <c r="A1744" s="7" t="str">
        <f t="shared" si="103"/>
        <v>Nicaragua-The Americas 2000</v>
      </c>
      <c r="B1744" s="7" t="s">
        <v>213</v>
      </c>
      <c r="C1744" s="8" t="s">
        <v>84</v>
      </c>
      <c r="D1744" s="9" t="s">
        <v>62</v>
      </c>
      <c r="E1744" s="14">
        <v>5.3999999999999999E-2</v>
      </c>
      <c r="F1744" s="13">
        <v>5107329010</v>
      </c>
      <c r="G1744" s="14">
        <v>54</v>
      </c>
      <c r="H1744" s="14">
        <v>0.18099999999999999</v>
      </c>
      <c r="I1744" s="10">
        <f t="array" ref="I1744">VLOOKUP(A1744,ENERGY!$A$2:$F$2691,5,0)</f>
        <v>0</v>
      </c>
      <c r="J1744" s="11">
        <f t="array" ref="J1744">VLOOKUP(A1744,ENERGY!$A$2:$F$2691,6,0)</f>
        <v>0</v>
      </c>
      <c r="K1744" s="10">
        <f t="array" ref="K1744">VLOOKUP(A1744,'HUMAN RESOURCES'!$A$2:$M$2692,5,0)</f>
        <v>2.8000000000000001E-2</v>
      </c>
      <c r="L1744" s="11">
        <f t="array" ref="L1744">VLOOKUP(A1744,'HUMAN RESOURCES'!$A$2:$M$2692,6,0)</f>
        <v>3.3000000000000002E-2</v>
      </c>
      <c r="M1744" s="10">
        <f t="array" ref="M1744">VLOOKUP(A1744,'HUMAN RESOURCES'!$A$2:$M$2692,7,0)</f>
        <v>72</v>
      </c>
      <c r="N1744" s="10">
        <f t="array" ref="N1744">VLOOKUP(A1744,'HUMAN RESOURCES'!$A$2:$M$2692,8,0)</f>
        <v>67</v>
      </c>
      <c r="O1744" s="10">
        <f t="array" ref="O1744">VLOOKUP(A1744,'HUMAN RESOURCES'!$A$2:$M$2692,9,0)</f>
        <v>0.40899999999999997</v>
      </c>
      <c r="P1744" s="10">
        <f t="array" ref="P1744">VLOOKUP(A1744,'HUMAN RESOURCES'!$A$2:$M$2692,10,0)</f>
        <v>0.55400000000000005</v>
      </c>
      <c r="Q1744" s="10">
        <f t="array" ref="Q1744">VLOOKUP(A1744,'HUMAN RESOURCES'!$A$2:$M$2692,11,0)</f>
        <v>3.6999999999999998E-2</v>
      </c>
      <c r="R1744" s="10">
        <f t="array" ref="R1744">VLOOKUP(A1744,'HUMAN RESOURCES'!$A$2:$M$2692,12,0)</f>
        <v>5100920</v>
      </c>
      <c r="S1744" s="10">
        <f t="array" ref="S1744">VLOOKUP(A1744,'HUMAN RESOURCES'!$A$2:$M$2692,13,0)</f>
        <v>0.54700000000000004</v>
      </c>
      <c r="T1744" s="10">
        <f t="array" ref="T1744">VLOOKUP(A1744,TOURISM!$A$2:$F$2692,5,0)</f>
        <v>129000000</v>
      </c>
      <c r="U1744" s="10">
        <f t="array" ref="U1744">VLOOKUP(A1744,TOURISM!$A$2:$F$2692,6,0)</f>
        <v>126000000</v>
      </c>
      <c r="V1744" s="10">
        <f t="array" ref="V1744">VLOOKUP(A1744,BUSINESS!$A$2:$J$2692,5,0)</f>
        <v>0</v>
      </c>
      <c r="W1744" s="10">
        <f t="array" ref="W1744">VLOOKUP(A1744,BUSINESS!$A$2:$J$2692,6,0)</f>
        <v>0</v>
      </c>
      <c r="X1744" s="10">
        <f t="array" ref="X1744">VLOOKUP(A1744,BUSINESS!$A$2:$J$2692,7,0)</f>
        <v>0</v>
      </c>
      <c r="Y1744" s="10">
        <f t="array" ref="Y1744">VLOOKUP(A1744,BUSINESS!$A$2:$J$2692,8,0)</f>
        <v>0</v>
      </c>
      <c r="Z1744" s="10">
        <f t="array" ref="Z1744">VLOOKUP(A1744,BUSINESS!$A$2:$J$2692,9,0)</f>
        <v>0.01</v>
      </c>
      <c r="AA1744" s="10">
        <f t="array" ref="AA1744">VLOOKUP(A1744,BUSINESS!$A$2:$J$2692,10,0)</f>
        <v>1.7999999999999999E-2</v>
      </c>
      <c r="AB1744" s="12">
        <f t="shared" si="102"/>
        <v>1001.2564419751731</v>
      </c>
      <c r="AC1744" s="10">
        <f t="shared" si="90"/>
        <v>0</v>
      </c>
      <c r="AD1744" s="10">
        <f t="shared" si="91"/>
        <v>0</v>
      </c>
      <c r="AE1744" s="10">
        <f t="shared" si="92"/>
        <v>24.701426409353608</v>
      </c>
      <c r="AF1744">
        <f t="shared" si="104"/>
        <v>25.289555609576311</v>
      </c>
    </row>
    <row r="1745" spans="1:32" ht="14.4">
      <c r="A1745" s="7" t="str">
        <f t="shared" si="103"/>
        <v>Nicaragua-The Americas 2001</v>
      </c>
      <c r="B1745" s="7" t="s">
        <v>213</v>
      </c>
      <c r="C1745" s="8" t="s">
        <v>84</v>
      </c>
      <c r="D1745" s="9" t="s">
        <v>63</v>
      </c>
      <c r="E1745" s="14">
        <v>5.2999999999999999E-2</v>
      </c>
      <c r="F1745" s="13">
        <v>5323146568</v>
      </c>
      <c r="G1745" s="14">
        <v>54</v>
      </c>
      <c r="H1745" s="14">
        <v>0.186</v>
      </c>
      <c r="I1745" s="10">
        <f t="array" ref="I1745">VLOOKUP(A1745,ENERGY!$A$2:$F$2691,5,0)</f>
        <v>3038</v>
      </c>
      <c r="J1745" s="11">
        <f t="array" ref="J1745">VLOOKUP(A1745,ENERGY!$A$2:$F$2691,6,0)</f>
        <v>0</v>
      </c>
      <c r="K1745" s="10">
        <f t="array" ref="K1745">VLOOKUP(A1745,'HUMAN RESOURCES'!$A$2:$M$2692,5,0)</f>
        <v>2.7E-2</v>
      </c>
      <c r="L1745" s="11">
        <f t="array" ref="L1745">VLOOKUP(A1745,'HUMAN RESOURCES'!$A$2:$M$2692,6,0)</f>
        <v>3.1E-2</v>
      </c>
      <c r="M1745" s="10">
        <f t="array" ref="M1745">VLOOKUP(A1745,'HUMAN RESOURCES'!$A$2:$M$2692,7,0)</f>
        <v>73</v>
      </c>
      <c r="N1745" s="10">
        <f t="array" ref="N1745">VLOOKUP(A1745,'HUMAN RESOURCES'!$A$2:$M$2692,8,0)</f>
        <v>67</v>
      </c>
      <c r="O1745" s="10">
        <f t="array" ref="O1745">VLOOKUP(A1745,'HUMAN RESOURCES'!$A$2:$M$2692,9,0)</f>
        <v>0.40300000000000002</v>
      </c>
      <c r="P1745" s="10">
        <f t="array" ref="P1745">VLOOKUP(A1745,'HUMAN RESOURCES'!$A$2:$M$2692,10,0)</f>
        <v>0.55900000000000005</v>
      </c>
      <c r="Q1745" s="10">
        <f t="array" ref="Q1745">VLOOKUP(A1745,'HUMAN RESOURCES'!$A$2:$M$2692,11,0)</f>
        <v>3.7999999999999999E-2</v>
      </c>
      <c r="R1745" s="10">
        <f t="array" ref="R1745">VLOOKUP(A1745,'HUMAN RESOURCES'!$A$2:$M$2692,12,0)</f>
        <v>5176685</v>
      </c>
      <c r="S1745" s="10">
        <f t="array" ref="S1745">VLOOKUP(A1745,'HUMAN RESOURCES'!$A$2:$M$2692,13,0)</f>
        <v>0.55000000000000004</v>
      </c>
      <c r="T1745" s="10">
        <f t="array" ref="T1745">VLOOKUP(A1745,TOURISM!$A$2:$F$2692,5,0)</f>
        <v>135000000</v>
      </c>
      <c r="U1745" s="10">
        <f t="array" ref="U1745">VLOOKUP(A1745,TOURISM!$A$2:$F$2692,6,0)</f>
        <v>128000000</v>
      </c>
      <c r="V1745" s="10">
        <f t="array" ref="V1745">VLOOKUP(A1745,BUSINESS!$A$2:$J$2692,5,0)</f>
        <v>0</v>
      </c>
      <c r="W1745" s="10">
        <f t="array" ref="W1745">VLOOKUP(A1745,BUSINESS!$A$2:$J$2692,6,0)</f>
        <v>0</v>
      </c>
      <c r="X1745" s="10">
        <f t="array" ref="X1745">VLOOKUP(A1745,BUSINESS!$A$2:$J$2692,7,0)</f>
        <v>0</v>
      </c>
      <c r="Y1745" s="10">
        <f t="array" ref="Y1745">VLOOKUP(A1745,BUSINESS!$A$2:$J$2692,8,0)</f>
        <v>0</v>
      </c>
      <c r="Z1745" s="10">
        <f t="array" ref="Z1745">VLOOKUP(A1745,BUSINESS!$A$2:$J$2692,9,0)</f>
        <v>1.4E-2</v>
      </c>
      <c r="AA1745" s="10">
        <f t="array" ref="AA1745">VLOOKUP(A1745,BUSINESS!$A$2:$J$2692,10,0)</f>
        <v>3.2000000000000001E-2</v>
      </c>
      <c r="AB1745" s="12">
        <f t="shared" si="102"/>
        <v>1028.2925401101284</v>
      </c>
      <c r="AC1745" s="10">
        <f t="shared" si="90"/>
        <v>0</v>
      </c>
      <c r="AD1745" s="10">
        <f t="shared" si="91"/>
        <v>5.8686205554326753E-4</v>
      </c>
      <c r="AE1745" s="10">
        <f t="shared" si="92"/>
        <v>24.726248554818383</v>
      </c>
      <c r="AF1745">
        <f t="shared" si="104"/>
        <v>26.078465272660011</v>
      </c>
    </row>
    <row r="1746" spans="1:32" ht="14.4">
      <c r="A1746" s="7" t="str">
        <f t="shared" si="103"/>
        <v>Nicaragua-The Americas 2002</v>
      </c>
      <c r="B1746" s="7" t="s">
        <v>213</v>
      </c>
      <c r="C1746" s="8" t="s">
        <v>84</v>
      </c>
      <c r="D1746" s="9" t="s">
        <v>64</v>
      </c>
      <c r="E1746" s="14">
        <v>5.7000000000000002E-2</v>
      </c>
      <c r="F1746" s="13">
        <v>5224213019</v>
      </c>
      <c r="G1746" s="14">
        <v>57</v>
      </c>
      <c r="H1746" s="14">
        <v>0.183</v>
      </c>
      <c r="I1746" s="10">
        <f t="array" ref="I1746">VLOOKUP(A1746,ENERGY!$A$2:$F$2691,5,0)</f>
        <v>2951</v>
      </c>
      <c r="J1746" s="11">
        <f t="array" ref="J1746">VLOOKUP(A1746,ENERGY!$A$2:$F$2691,6,0)</f>
        <v>4547</v>
      </c>
      <c r="K1746" s="10">
        <f t="array" ref="K1746">VLOOKUP(A1746,'HUMAN RESOURCES'!$A$2:$M$2692,5,0)</f>
        <v>2.7E-2</v>
      </c>
      <c r="L1746" s="11">
        <f t="array" ref="L1746">VLOOKUP(A1746,'HUMAN RESOURCES'!$A$2:$M$2692,6,0)</f>
        <v>0.03</v>
      </c>
      <c r="M1746" s="10">
        <f t="array" ref="M1746">VLOOKUP(A1746,'HUMAN RESOURCES'!$A$2:$M$2692,7,0)</f>
        <v>74</v>
      </c>
      <c r="N1746" s="10">
        <f t="array" ref="N1746">VLOOKUP(A1746,'HUMAN RESOURCES'!$A$2:$M$2692,8,0)</f>
        <v>68</v>
      </c>
      <c r="O1746" s="10">
        <f t="array" ref="O1746">VLOOKUP(A1746,'HUMAN RESOURCES'!$A$2:$M$2692,9,0)</f>
        <v>0.39700000000000002</v>
      </c>
      <c r="P1746" s="10">
        <f t="array" ref="P1746">VLOOKUP(A1746,'HUMAN RESOURCES'!$A$2:$M$2692,10,0)</f>
        <v>0.56499999999999995</v>
      </c>
      <c r="Q1746" s="10">
        <f t="array" ref="Q1746">VLOOKUP(A1746,'HUMAN RESOURCES'!$A$2:$M$2692,11,0)</f>
        <v>3.9E-2</v>
      </c>
      <c r="R1746" s="10">
        <f t="array" ref="R1746">VLOOKUP(A1746,'HUMAN RESOURCES'!$A$2:$M$2692,12,0)</f>
        <v>5248577</v>
      </c>
      <c r="S1746" s="10">
        <f t="array" ref="S1746">VLOOKUP(A1746,'HUMAN RESOURCES'!$A$2:$M$2692,13,0)</f>
        <v>0.55200000000000005</v>
      </c>
      <c r="T1746" s="10">
        <f t="array" ref="T1746">VLOOKUP(A1746,TOURISM!$A$2:$F$2692,5,0)</f>
        <v>135000000</v>
      </c>
      <c r="U1746" s="10">
        <f t="array" ref="U1746">VLOOKUP(A1746,TOURISM!$A$2:$F$2692,6,0)</f>
        <v>125000000</v>
      </c>
      <c r="V1746" s="10">
        <f t="array" ref="V1746">VLOOKUP(A1746,BUSINESS!$A$2:$J$2692,5,0)</f>
        <v>0</v>
      </c>
      <c r="W1746" s="10">
        <f t="array" ref="W1746">VLOOKUP(A1746,BUSINESS!$A$2:$J$2692,6,0)</f>
        <v>0</v>
      </c>
      <c r="X1746" s="10">
        <f t="array" ref="X1746">VLOOKUP(A1746,BUSINESS!$A$2:$J$2692,7,0)</f>
        <v>0</v>
      </c>
      <c r="Y1746" s="10">
        <f t="array" ref="Y1746">VLOOKUP(A1746,BUSINESS!$A$2:$J$2692,8,0)</f>
        <v>0</v>
      </c>
      <c r="Z1746" s="10">
        <f t="array" ref="Z1746">VLOOKUP(A1746,BUSINESS!$A$2:$J$2692,9,0)</f>
        <v>1.7000000000000001E-2</v>
      </c>
      <c r="AA1746" s="10">
        <f t="array" ref="AA1746">VLOOKUP(A1746,BUSINESS!$A$2:$J$2692,10,0)</f>
        <v>4.4999999999999998E-2</v>
      </c>
      <c r="AB1746" s="12">
        <f t="shared" si="102"/>
        <v>995.3579835067676</v>
      </c>
      <c r="AC1746" s="10">
        <f t="shared" si="90"/>
        <v>8.6633005479389935E-4</v>
      </c>
      <c r="AD1746" s="10">
        <f t="shared" si="91"/>
        <v>5.622476339777429E-4</v>
      </c>
      <c r="AE1746" s="10">
        <f t="shared" si="92"/>
        <v>23.815979073947091</v>
      </c>
      <c r="AF1746">
        <f t="shared" si="104"/>
        <v>25.721257399862857</v>
      </c>
    </row>
    <row r="1747" spans="1:32" ht="14.4">
      <c r="A1747" s="7" t="str">
        <f t="shared" si="103"/>
        <v>Nicaragua-The Americas 2003</v>
      </c>
      <c r="B1747" s="7" t="s">
        <v>213</v>
      </c>
      <c r="C1747" s="8" t="s">
        <v>84</v>
      </c>
      <c r="D1747" s="9" t="s">
        <v>65</v>
      </c>
      <c r="E1747" s="14">
        <v>6.0999999999999999E-2</v>
      </c>
      <c r="F1747" s="13">
        <v>5322437648</v>
      </c>
      <c r="G1747" s="14">
        <v>61</v>
      </c>
      <c r="H1747" s="14">
        <v>0.155</v>
      </c>
      <c r="I1747" s="10">
        <f t="array" ref="I1747">VLOOKUP(A1747,ENERGY!$A$2:$F$2691,5,0)</f>
        <v>2903</v>
      </c>
      <c r="J1747" s="11">
        <f t="array" ref="J1747">VLOOKUP(A1747,ENERGY!$A$2:$F$2691,6,0)</f>
        <v>4496</v>
      </c>
      <c r="K1747" s="10">
        <f t="array" ref="K1747">VLOOKUP(A1747,'HUMAN RESOURCES'!$A$2:$M$2692,5,0)</f>
        <v>2.5999999999999999E-2</v>
      </c>
      <c r="L1747" s="11">
        <f t="array" ref="L1747">VLOOKUP(A1747,'HUMAN RESOURCES'!$A$2:$M$2692,6,0)</f>
        <v>2.9000000000000001E-2</v>
      </c>
      <c r="M1747" s="10">
        <f t="array" ref="M1747">VLOOKUP(A1747,'HUMAN RESOURCES'!$A$2:$M$2692,7,0)</f>
        <v>74</v>
      </c>
      <c r="N1747" s="10">
        <f t="array" ref="N1747">VLOOKUP(A1747,'HUMAN RESOURCES'!$A$2:$M$2692,8,0)</f>
        <v>68</v>
      </c>
      <c r="O1747" s="10">
        <f t="array" ref="O1747">VLOOKUP(A1747,'HUMAN RESOURCES'!$A$2:$M$2692,9,0)</f>
        <v>0.39100000000000001</v>
      </c>
      <c r="P1747" s="10">
        <f t="array" ref="P1747">VLOOKUP(A1747,'HUMAN RESOURCES'!$A$2:$M$2692,10,0)</f>
        <v>0.56999999999999995</v>
      </c>
      <c r="Q1747" s="10">
        <f t="array" ref="Q1747">VLOOKUP(A1747,'HUMAN RESOURCES'!$A$2:$M$2692,11,0)</f>
        <v>3.9E-2</v>
      </c>
      <c r="R1747" s="10">
        <f t="array" ref="R1747">VLOOKUP(A1747,'HUMAN RESOURCES'!$A$2:$M$2692,12,0)</f>
        <v>5317878</v>
      </c>
      <c r="S1747" s="10">
        <f t="array" ref="S1747">VLOOKUP(A1747,'HUMAN RESOURCES'!$A$2:$M$2692,13,0)</f>
        <v>0.55500000000000005</v>
      </c>
      <c r="T1747" s="10">
        <f t="array" ref="T1747">VLOOKUP(A1747,TOURISM!$A$2:$F$2692,5,0)</f>
        <v>160000000</v>
      </c>
      <c r="U1747" s="10">
        <f t="array" ref="U1747">VLOOKUP(A1747,TOURISM!$A$2:$F$2692,6,0)</f>
        <v>139000000</v>
      </c>
      <c r="V1747" s="10">
        <f t="array" ref="V1747">VLOOKUP(A1747,BUSINESS!$A$2:$J$2692,5,0)</f>
        <v>0</v>
      </c>
      <c r="W1747" s="10">
        <f t="array" ref="W1747">VLOOKUP(A1747,BUSINESS!$A$2:$J$2692,6,0)</f>
        <v>46</v>
      </c>
      <c r="X1747" s="10">
        <f t="array" ref="X1747">VLOOKUP(A1747,BUSINESS!$A$2:$J$2692,7,0)</f>
        <v>0</v>
      </c>
      <c r="Y1747" s="10">
        <f t="array" ref="Y1747">VLOOKUP(A1747,BUSINESS!$A$2:$J$2692,8,0)</f>
        <v>0</v>
      </c>
      <c r="Z1747" s="10">
        <f t="array" ref="Z1747">VLOOKUP(A1747,BUSINESS!$A$2:$J$2692,9,0)</f>
        <v>1.9E-2</v>
      </c>
      <c r="AA1747" s="10">
        <f t="array" ref="AA1747">VLOOKUP(A1747,BUSINESS!$A$2:$J$2692,10,0)</f>
        <v>8.7999999999999995E-2</v>
      </c>
      <c r="AB1747" s="12">
        <f t="shared" si="102"/>
        <v>1000.8574186921926</v>
      </c>
      <c r="AC1747" s="10">
        <f t="shared" si="90"/>
        <v>8.4545000844321735E-4</v>
      </c>
      <c r="AD1747" s="10">
        <f t="shared" si="91"/>
        <v>5.4589443383244219E-4</v>
      </c>
      <c r="AE1747" s="10">
        <f t="shared" si="92"/>
        <v>26.1382453677952</v>
      </c>
      <c r="AF1747">
        <f t="shared" si="104"/>
        <v>30.087188912570014</v>
      </c>
    </row>
    <row r="1748" spans="1:32" ht="14.4">
      <c r="A1748" s="7" t="str">
        <f t="shared" si="103"/>
        <v>Nicaragua-The Americas 2004</v>
      </c>
      <c r="B1748" s="7" t="s">
        <v>213</v>
      </c>
      <c r="C1748" s="8" t="s">
        <v>84</v>
      </c>
      <c r="D1748" s="9" t="s">
        <v>66</v>
      </c>
      <c r="E1748" s="14">
        <v>6.0999999999999999E-2</v>
      </c>
      <c r="F1748" s="13">
        <v>5795568203</v>
      </c>
      <c r="G1748" s="14">
        <v>66</v>
      </c>
      <c r="H1748" s="14">
        <v>0.13500000000000001</v>
      </c>
      <c r="I1748" s="10">
        <f t="array" ref="I1748">VLOOKUP(A1748,ENERGY!$A$2:$F$2691,5,0)</f>
        <v>2903</v>
      </c>
      <c r="J1748" s="11">
        <f t="array" ref="J1748">VLOOKUP(A1748,ENERGY!$A$2:$F$2691,6,0)</f>
        <v>4386</v>
      </c>
      <c r="K1748" s="10">
        <f t="array" ref="K1748">VLOOKUP(A1748,'HUMAN RESOURCES'!$A$2:$M$2692,5,0)</f>
        <v>2.5999999999999999E-2</v>
      </c>
      <c r="L1748" s="11">
        <f t="array" ref="L1748">VLOOKUP(A1748,'HUMAN RESOURCES'!$A$2:$M$2692,6,0)</f>
        <v>2.7E-2</v>
      </c>
      <c r="M1748" s="10">
        <f t="array" ref="M1748">VLOOKUP(A1748,'HUMAN RESOURCES'!$A$2:$M$2692,7,0)</f>
        <v>75</v>
      </c>
      <c r="N1748" s="10">
        <f t="array" ref="N1748">VLOOKUP(A1748,'HUMAN RESOURCES'!$A$2:$M$2692,8,0)</f>
        <v>69</v>
      </c>
      <c r="O1748" s="10">
        <f t="array" ref="O1748">VLOOKUP(A1748,'HUMAN RESOURCES'!$A$2:$M$2692,9,0)</f>
        <v>0.38400000000000001</v>
      </c>
      <c r="P1748" s="10">
        <f t="array" ref="P1748">VLOOKUP(A1748,'HUMAN RESOURCES'!$A$2:$M$2692,10,0)</f>
        <v>0.57499999999999996</v>
      </c>
      <c r="Q1748" s="10">
        <f t="array" ref="Q1748">VLOOKUP(A1748,'HUMAN RESOURCES'!$A$2:$M$2692,11,0)</f>
        <v>0.04</v>
      </c>
      <c r="R1748" s="10">
        <f t="array" ref="R1748">VLOOKUP(A1748,'HUMAN RESOURCES'!$A$2:$M$2692,12,0)</f>
        <v>5386299</v>
      </c>
      <c r="S1748" s="10">
        <f t="array" ref="S1748">VLOOKUP(A1748,'HUMAN RESOURCES'!$A$2:$M$2692,13,0)</f>
        <v>0.55700000000000005</v>
      </c>
      <c r="T1748" s="10">
        <f t="array" ref="T1748">VLOOKUP(A1748,TOURISM!$A$2:$F$2692,5,0)</f>
        <v>192000000</v>
      </c>
      <c r="U1748" s="10">
        <f t="array" ref="U1748">VLOOKUP(A1748,TOURISM!$A$2:$F$2692,6,0)</f>
        <v>154000000</v>
      </c>
      <c r="V1748" s="10">
        <f t="array" ref="V1748">VLOOKUP(A1748,BUSINESS!$A$2:$J$2692,5,0)</f>
        <v>0</v>
      </c>
      <c r="W1748" s="10">
        <f t="array" ref="W1748">VLOOKUP(A1748,BUSINESS!$A$2:$J$2692,6,0)</f>
        <v>39</v>
      </c>
      <c r="X1748" s="10">
        <f t="array" ref="X1748">VLOOKUP(A1748,BUSINESS!$A$2:$J$2692,7,0)</f>
        <v>0</v>
      </c>
      <c r="Y1748" s="10">
        <f t="array" ref="Y1748">VLOOKUP(A1748,BUSINESS!$A$2:$J$2692,8,0)</f>
        <v>0</v>
      </c>
      <c r="Z1748" s="10">
        <f t="array" ref="Z1748">VLOOKUP(A1748,BUSINESS!$A$2:$J$2692,9,0)</f>
        <v>2.3E-2</v>
      </c>
      <c r="AA1748" s="10">
        <f t="array" ref="AA1748">VLOOKUP(A1748,BUSINESS!$A$2:$J$2692,10,0)</f>
        <v>0.13700000000000001</v>
      </c>
      <c r="AB1748" s="12">
        <f t="shared" si="102"/>
        <v>1075.9833798680691</v>
      </c>
      <c r="AC1748" s="10">
        <f t="shared" si="90"/>
        <v>8.142882524716879E-4</v>
      </c>
      <c r="AD1748" s="10">
        <f t="shared" si="91"/>
        <v>5.3896005401853856E-4</v>
      </c>
      <c r="AE1748" s="10">
        <f t="shared" si="92"/>
        <v>28.591060392302765</v>
      </c>
      <c r="AF1748">
        <f t="shared" si="104"/>
        <v>35.645997372221629</v>
      </c>
    </row>
    <row r="1749" spans="1:32" ht="14.4">
      <c r="A1749" s="7" t="str">
        <f t="shared" si="103"/>
        <v>Nicaragua-The Americas 2005</v>
      </c>
      <c r="B1749" s="7" t="s">
        <v>213</v>
      </c>
      <c r="C1749" s="8" t="s">
        <v>84</v>
      </c>
      <c r="D1749" s="9" t="s">
        <v>67</v>
      </c>
      <c r="E1749" s="14">
        <v>6.0999999999999999E-2</v>
      </c>
      <c r="F1749" s="13">
        <v>6322582497</v>
      </c>
      <c r="G1749" s="14">
        <v>71</v>
      </c>
      <c r="H1749" s="14">
        <v>0.121</v>
      </c>
      <c r="I1749" s="10">
        <v>2903</v>
      </c>
      <c r="J1749" s="11">
        <v>4386</v>
      </c>
      <c r="K1749" s="10">
        <f t="array" ref="K1749">VLOOKUP(A1749,'HUMAN RESOURCES'!$A$2:$M$2692,5,0)</f>
        <v>2.5000000000000001E-2</v>
      </c>
      <c r="L1749" s="11">
        <f t="array" ref="L1749">VLOOKUP(A1749,'HUMAN RESOURCES'!$A$2:$M$2692,6,0)</f>
        <v>2.5999999999999999E-2</v>
      </c>
      <c r="M1749" s="10">
        <f t="array" ref="M1749">VLOOKUP(A1749,'HUMAN RESOURCES'!$A$2:$M$2692,7,0)</f>
        <v>75</v>
      </c>
      <c r="N1749" s="10">
        <f t="array" ref="N1749">VLOOKUP(A1749,'HUMAN RESOURCES'!$A$2:$M$2692,8,0)</f>
        <v>69</v>
      </c>
      <c r="O1749" s="10">
        <f t="array" ref="O1749">VLOOKUP(A1749,'HUMAN RESOURCES'!$A$2:$M$2692,9,0)</f>
        <v>0.378</v>
      </c>
      <c r="P1749" s="10">
        <f t="array" ref="P1749">VLOOKUP(A1749,'HUMAN RESOURCES'!$A$2:$M$2692,10,0)</f>
        <v>0.58099999999999996</v>
      </c>
      <c r="Q1749" s="10">
        <f t="array" ref="Q1749">VLOOKUP(A1749,'HUMAN RESOURCES'!$A$2:$M$2692,11,0)</f>
        <v>4.1000000000000002E-2</v>
      </c>
      <c r="R1749" s="10">
        <f t="array" ref="R1749">VLOOKUP(A1749,'HUMAN RESOURCES'!$A$2:$M$2692,12,0)</f>
        <v>5455219</v>
      </c>
      <c r="S1749" s="10">
        <f t="array" ref="S1749">VLOOKUP(A1749,'HUMAN RESOURCES'!$A$2:$M$2692,13,0)</f>
        <v>0.55900000000000005</v>
      </c>
      <c r="T1749" s="10">
        <f t="array" ref="T1749">VLOOKUP(A1749,TOURISM!$A$2:$F$2692,5,0)</f>
        <v>206000000</v>
      </c>
      <c r="U1749" s="10">
        <f t="array" ref="U1749">VLOOKUP(A1749,TOURISM!$A$2:$F$2692,6,0)</f>
        <v>162000000</v>
      </c>
      <c r="V1749" s="10">
        <f t="array" ref="V1749">VLOOKUP(A1749,BUSINESS!$A$2:$J$2692,5,0)</f>
        <v>0.63500000000000001</v>
      </c>
      <c r="W1749" s="10">
        <f t="array" ref="W1749">VLOOKUP(A1749,BUSINESS!$A$2:$J$2692,6,0)</f>
        <v>39</v>
      </c>
      <c r="X1749" s="10">
        <f t="array" ref="X1749">VLOOKUP(A1749,BUSINESS!$A$2:$J$2692,7,0)</f>
        <v>0</v>
      </c>
      <c r="Y1749" s="10">
        <f t="array" ref="Y1749">VLOOKUP(A1749,BUSINESS!$A$2:$J$2692,8,0)</f>
        <v>240</v>
      </c>
      <c r="Z1749" s="10">
        <f t="array" ref="Z1749">VLOOKUP(A1749,BUSINESS!$A$2:$J$2692,9,0)</f>
        <v>2.5999999999999999E-2</v>
      </c>
      <c r="AA1749" s="10">
        <f t="array" ref="AA1749">VLOOKUP(A1749,BUSINESS!$A$2:$J$2692,10,0)</f>
        <v>0.20499999999999999</v>
      </c>
      <c r="AB1749" s="12">
        <f t="shared" si="102"/>
        <v>1158.9970076361737</v>
      </c>
      <c r="AC1749" s="10">
        <f t="shared" si="90"/>
        <v>8.0400071931117706E-4</v>
      </c>
      <c r="AD1749" s="10">
        <f t="shared" si="91"/>
        <v>5.3215095489291995E-4</v>
      </c>
      <c r="AE1749" s="10">
        <f t="shared" si="92"/>
        <v>29.696332997813652</v>
      </c>
      <c r="AF1749">
        <f t="shared" si="104"/>
        <v>37.762003688577856</v>
      </c>
    </row>
    <row r="1750" spans="1:32" ht="14.4">
      <c r="A1750" s="7" t="str">
        <f t="shared" si="103"/>
        <v>Nicaragua-The Americas 2006</v>
      </c>
      <c r="B1750" s="7" t="s">
        <v>213</v>
      </c>
      <c r="C1750" s="8" t="s">
        <v>84</v>
      </c>
      <c r="D1750" s="9" t="s">
        <v>68</v>
      </c>
      <c r="E1750" s="14">
        <v>6.3E-2</v>
      </c>
      <c r="F1750" s="13">
        <v>6786340353</v>
      </c>
      <c r="G1750" s="14">
        <v>78</v>
      </c>
      <c r="H1750" s="14">
        <v>0.11600000000000001</v>
      </c>
      <c r="I1750" s="10">
        <f t="array" ref="I1750">VLOOKUP(A1750,ENERGY!$A$2:$F$2691,5,0)</f>
        <v>2821</v>
      </c>
      <c r="J1750" s="11">
        <f t="array" ref="J1750">VLOOKUP(A1750,ENERGY!$A$2:$F$2691,6,0)</f>
        <v>4426</v>
      </c>
      <c r="K1750" s="10">
        <f t="array" ref="K1750">VLOOKUP(A1750,'HUMAN RESOURCES'!$A$2:$M$2692,5,0)</f>
        <v>2.5000000000000001E-2</v>
      </c>
      <c r="L1750" s="11">
        <f t="array" ref="L1750">VLOOKUP(A1750,'HUMAN RESOURCES'!$A$2:$M$2692,6,0)</f>
        <v>2.5000000000000001E-2</v>
      </c>
      <c r="M1750" s="10">
        <f t="array" ref="M1750">VLOOKUP(A1750,'HUMAN RESOURCES'!$A$2:$M$2692,7,0)</f>
        <v>75</v>
      </c>
      <c r="N1750" s="10">
        <f t="array" ref="N1750">VLOOKUP(A1750,'HUMAN RESOURCES'!$A$2:$M$2692,8,0)</f>
        <v>69</v>
      </c>
      <c r="O1750" s="10">
        <f t="array" ref="O1750">VLOOKUP(A1750,'HUMAN RESOURCES'!$A$2:$M$2692,9,0)</f>
        <v>0.371</v>
      </c>
      <c r="P1750" s="10">
        <f t="array" ref="P1750">VLOOKUP(A1750,'HUMAN RESOURCES'!$A$2:$M$2692,10,0)</f>
        <v>0.58699999999999997</v>
      </c>
      <c r="Q1750" s="10">
        <f t="array" ref="Q1750">VLOOKUP(A1750,'HUMAN RESOURCES'!$A$2:$M$2692,11,0)</f>
        <v>4.2000000000000003E-2</v>
      </c>
      <c r="R1750" s="10">
        <f t="array" ref="R1750">VLOOKUP(A1750,'HUMAN RESOURCES'!$A$2:$M$2692,12,0)</f>
        <v>5524927</v>
      </c>
      <c r="S1750" s="10">
        <f t="array" ref="S1750">VLOOKUP(A1750,'HUMAN RESOURCES'!$A$2:$M$2692,13,0)</f>
        <v>0.56200000000000006</v>
      </c>
      <c r="T1750" s="10">
        <f t="array" ref="T1750">VLOOKUP(A1750,TOURISM!$A$2:$F$2692,5,0)</f>
        <v>231000000</v>
      </c>
      <c r="U1750" s="10">
        <f t="array" ref="U1750">VLOOKUP(A1750,TOURISM!$A$2:$F$2692,6,0)</f>
        <v>188000000</v>
      </c>
      <c r="V1750" s="10">
        <f t="array" ref="V1750">VLOOKUP(A1750,BUSINESS!$A$2:$J$2692,5,0)</f>
        <v>0.63500000000000001</v>
      </c>
      <c r="W1750" s="10">
        <f t="array" ref="W1750">VLOOKUP(A1750,BUSINESS!$A$2:$J$2692,6,0)</f>
        <v>39</v>
      </c>
      <c r="X1750" s="10">
        <f t="array" ref="X1750">VLOOKUP(A1750,BUSINESS!$A$2:$J$2692,7,0)</f>
        <v>0</v>
      </c>
      <c r="Y1750" s="10">
        <f t="array" ref="Y1750">VLOOKUP(A1750,BUSINESS!$A$2:$J$2692,8,0)</f>
        <v>240</v>
      </c>
      <c r="Z1750" s="10">
        <f t="array" ref="Z1750">VLOOKUP(A1750,BUSINESS!$A$2:$J$2692,9,0)</f>
        <v>2.8000000000000001E-2</v>
      </c>
      <c r="AA1750" s="10">
        <f t="array" ref="AA1750">VLOOKUP(A1750,BUSINESS!$A$2:$J$2692,10,0)</f>
        <v>0.33100000000000002</v>
      </c>
      <c r="AB1750" s="12">
        <f t="shared" si="102"/>
        <v>1228.3131257661867</v>
      </c>
      <c r="AC1750" s="10">
        <f t="shared" si="90"/>
        <v>8.0109655747487708E-4</v>
      </c>
      <c r="AD1750" s="10">
        <f t="shared" si="91"/>
        <v>5.1059498161695163E-4</v>
      </c>
      <c r="AE1750" s="10">
        <f t="shared" si="92"/>
        <v>34.027598916691566</v>
      </c>
      <c r="AF1750">
        <f t="shared" si="104"/>
        <v>41.810507179551877</v>
      </c>
    </row>
    <row r="1751" spans="1:32" ht="14.4">
      <c r="A1751" s="7" t="str">
        <f t="shared" si="103"/>
        <v>Nicaragua-The Americas 2007</v>
      </c>
      <c r="B1751" s="7" t="s">
        <v>213</v>
      </c>
      <c r="C1751" s="8" t="s">
        <v>84</v>
      </c>
      <c r="D1751" s="9" t="s">
        <v>69</v>
      </c>
      <c r="E1751" s="14">
        <v>6.9000000000000006E-2</v>
      </c>
      <c r="F1751" s="13">
        <v>7458167331</v>
      </c>
      <c r="G1751" s="14">
        <v>92</v>
      </c>
      <c r="H1751" s="14">
        <v>0.13</v>
      </c>
      <c r="I1751" s="10">
        <v>2821</v>
      </c>
      <c r="J1751" s="11">
        <v>4426</v>
      </c>
      <c r="K1751" s="10">
        <f t="array" ref="K1751">VLOOKUP(A1751,'HUMAN RESOURCES'!$A$2:$M$2692,5,0)</f>
        <v>2.5000000000000001E-2</v>
      </c>
      <c r="L1751" s="11">
        <f t="array" ref="L1751">VLOOKUP(A1751,'HUMAN RESOURCES'!$A$2:$M$2692,6,0)</f>
        <v>2.4E-2</v>
      </c>
      <c r="M1751" s="10">
        <f t="array" ref="M1751">VLOOKUP(A1751,'HUMAN RESOURCES'!$A$2:$M$2692,7,0)</f>
        <v>76</v>
      </c>
      <c r="N1751" s="10">
        <f t="array" ref="N1751">VLOOKUP(A1751,'HUMAN RESOURCES'!$A$2:$M$2692,8,0)</f>
        <v>70</v>
      </c>
      <c r="O1751" s="10">
        <f t="array" ref="O1751">VLOOKUP(A1751,'HUMAN RESOURCES'!$A$2:$M$2692,9,0)</f>
        <v>0.36399999999999999</v>
      </c>
      <c r="P1751" s="10">
        <f t="array" ref="P1751">VLOOKUP(A1751,'HUMAN RESOURCES'!$A$2:$M$2692,10,0)</f>
        <v>0.59199999999999997</v>
      </c>
      <c r="Q1751" s="10">
        <f t="array" ref="Q1751">VLOOKUP(A1751,'HUMAN RESOURCES'!$A$2:$M$2692,11,0)</f>
        <v>4.2999999999999997E-2</v>
      </c>
      <c r="R1751" s="10">
        <f t="array" ref="R1751">VLOOKUP(A1751,'HUMAN RESOURCES'!$A$2:$M$2692,12,0)</f>
        <v>5595533</v>
      </c>
      <c r="S1751" s="10">
        <f t="array" ref="S1751">VLOOKUP(A1751,'HUMAN RESOURCES'!$A$2:$M$2692,13,0)</f>
        <v>0.56399999999999995</v>
      </c>
      <c r="T1751" s="10">
        <f t="array" ref="T1751">VLOOKUP(A1751,TOURISM!$A$2:$F$2692,5,0)</f>
        <v>255000000</v>
      </c>
      <c r="U1751" s="10">
        <f t="array" ref="U1751">VLOOKUP(A1751,TOURISM!$A$2:$F$2692,6,0)</f>
        <v>279000000</v>
      </c>
      <c r="V1751" s="10">
        <f t="array" ref="V1751">VLOOKUP(A1751,BUSINESS!$A$2:$J$2692,5,0)</f>
        <v>0.63500000000000001</v>
      </c>
      <c r="W1751" s="10">
        <f t="array" ref="W1751">VLOOKUP(A1751,BUSINESS!$A$2:$J$2692,6,0)</f>
        <v>39</v>
      </c>
      <c r="X1751" s="10">
        <f t="array" ref="X1751">VLOOKUP(A1751,BUSINESS!$A$2:$J$2692,7,0)</f>
        <v>0</v>
      </c>
      <c r="Y1751" s="10">
        <f t="array" ref="Y1751">VLOOKUP(A1751,BUSINESS!$A$2:$J$2692,8,0)</f>
        <v>240</v>
      </c>
      <c r="Z1751" s="10">
        <f t="array" ref="Z1751">VLOOKUP(A1751,BUSINESS!$A$2:$J$2692,9,0)</f>
        <v>3.9E-2</v>
      </c>
      <c r="AA1751" s="10">
        <f t="array" ref="AA1751">VLOOKUP(A1751,BUSINESS!$A$2:$J$2692,10,0)</f>
        <v>0.44700000000000001</v>
      </c>
      <c r="AB1751" s="12">
        <f t="shared" si="102"/>
        <v>1332.8788036814367</v>
      </c>
      <c r="AC1751" s="10">
        <f t="shared" si="90"/>
        <v>7.9098809711246451E-4</v>
      </c>
      <c r="AD1751" s="10">
        <f t="shared" si="91"/>
        <v>5.0415215136788579E-4</v>
      </c>
      <c r="AE1751" s="10">
        <f t="shared" si="92"/>
        <v>49.861201783637057</v>
      </c>
      <c r="AF1751">
        <f t="shared" si="104"/>
        <v>45.57206614633494</v>
      </c>
    </row>
    <row r="1752" spans="1:32" ht="14.4">
      <c r="A1752" s="7" t="str">
        <f t="shared" si="103"/>
        <v>Nicaragua-The Americas 2008</v>
      </c>
      <c r="B1752" s="7" t="s">
        <v>213</v>
      </c>
      <c r="C1752" s="8" t="s">
        <v>84</v>
      </c>
      <c r="D1752" s="9" t="s">
        <v>70</v>
      </c>
      <c r="E1752" s="14">
        <v>7.1999999999999995E-2</v>
      </c>
      <c r="F1752" s="13">
        <v>8491371523</v>
      </c>
      <c r="G1752" s="14">
        <v>105</v>
      </c>
      <c r="H1752" s="14">
        <v>0.13200000000000001</v>
      </c>
      <c r="I1752" s="10">
        <f t="array" ref="I1752">VLOOKUP(A1752,ENERGY!$A$2:$F$2691,5,0)</f>
        <v>2871</v>
      </c>
      <c r="J1752" s="11">
        <f t="array" ref="J1752">VLOOKUP(A1752,ENERGY!$A$2:$F$2691,6,0)</f>
        <v>4595</v>
      </c>
      <c r="K1752" s="10">
        <f t="array" ref="K1752">VLOOKUP(A1752,'HUMAN RESOURCES'!$A$2:$M$2692,5,0)</f>
        <v>2.5000000000000001E-2</v>
      </c>
      <c r="L1752" s="11">
        <f t="array" ref="L1752">VLOOKUP(A1752,'HUMAN RESOURCES'!$A$2:$M$2692,6,0)</f>
        <v>2.4E-2</v>
      </c>
      <c r="M1752" s="10">
        <f t="array" ref="M1752">VLOOKUP(A1752,'HUMAN RESOURCES'!$A$2:$M$2692,7,0)</f>
        <v>76</v>
      </c>
      <c r="N1752" s="10">
        <f t="array" ref="N1752">VLOOKUP(A1752,'HUMAN RESOURCES'!$A$2:$M$2692,8,0)</f>
        <v>70</v>
      </c>
      <c r="O1752" s="10">
        <f t="array" ref="O1752">VLOOKUP(A1752,'HUMAN RESOURCES'!$A$2:$M$2692,9,0)</f>
        <v>0.35799999999999998</v>
      </c>
      <c r="P1752" s="10">
        <f t="array" ref="P1752">VLOOKUP(A1752,'HUMAN RESOURCES'!$A$2:$M$2692,10,0)</f>
        <v>0.59799999999999998</v>
      </c>
      <c r="Q1752" s="10">
        <f t="array" ref="Q1752">VLOOKUP(A1752,'HUMAN RESOURCES'!$A$2:$M$2692,11,0)</f>
        <v>4.3999999999999997E-2</v>
      </c>
      <c r="R1752" s="10">
        <f t="array" ref="R1752">VLOOKUP(A1752,'HUMAN RESOURCES'!$A$2:$M$2692,12,0)</f>
        <v>5667983</v>
      </c>
      <c r="S1752" s="10">
        <f t="array" ref="S1752">VLOOKUP(A1752,'HUMAN RESOURCES'!$A$2:$M$2692,13,0)</f>
        <v>0.56699999999999995</v>
      </c>
      <c r="T1752" s="10">
        <f t="array" ref="T1752">VLOOKUP(A1752,TOURISM!$A$2:$F$2692,5,0)</f>
        <v>301000000</v>
      </c>
      <c r="U1752" s="10">
        <f t="array" ref="U1752">VLOOKUP(A1752,TOURISM!$A$2:$F$2692,6,0)</f>
        <v>332000000</v>
      </c>
      <c r="V1752" s="10">
        <f t="array" ref="V1752">VLOOKUP(A1752,BUSINESS!$A$2:$J$2692,5,0)</f>
        <v>0.63200000000000001</v>
      </c>
      <c r="W1752" s="10">
        <f t="array" ref="W1752">VLOOKUP(A1752,BUSINESS!$A$2:$J$2692,6,0)</f>
        <v>39</v>
      </c>
      <c r="X1752" s="10">
        <f t="array" ref="X1752">VLOOKUP(A1752,BUSINESS!$A$2:$J$2692,7,0)</f>
        <v>0</v>
      </c>
      <c r="Y1752" s="10">
        <f t="array" ref="Y1752">VLOOKUP(A1752,BUSINESS!$A$2:$J$2692,8,0)</f>
        <v>240</v>
      </c>
      <c r="Z1752" s="10">
        <f t="array" ref="Z1752">VLOOKUP(A1752,BUSINESS!$A$2:$J$2692,9,0)</f>
        <v>5.2999999999999999E-2</v>
      </c>
      <c r="AA1752" s="10">
        <f t="array" ref="AA1752">VLOOKUP(A1752,BUSINESS!$A$2:$J$2692,10,0)</f>
        <v>0.54800000000000004</v>
      </c>
      <c r="AB1752" s="12">
        <f t="shared" si="102"/>
        <v>1498.1293209595019</v>
      </c>
      <c r="AC1752" s="10">
        <f t="shared" si="90"/>
        <v>8.1069403348598616E-4</v>
      </c>
      <c r="AD1752" s="10">
        <f t="shared" si="91"/>
        <v>5.0652939502464985E-4</v>
      </c>
      <c r="AE1752" s="10">
        <f t="shared" si="92"/>
        <v>58.574628752415101</v>
      </c>
      <c r="AF1752">
        <f t="shared" si="104"/>
        <v>53.105311007460678</v>
      </c>
    </row>
    <row r="1753" spans="1:32" ht="14.4">
      <c r="A1753" s="7" t="str">
        <f t="shared" si="103"/>
        <v>Nicaragua-The Americas 2009</v>
      </c>
      <c r="B1753" s="7" t="s">
        <v>213</v>
      </c>
      <c r="C1753" s="8" t="s">
        <v>84</v>
      </c>
      <c r="D1753" s="9" t="s">
        <v>71</v>
      </c>
      <c r="E1753" s="14">
        <v>7.6999999999999999E-2</v>
      </c>
      <c r="F1753" s="13">
        <v>8380736990</v>
      </c>
      <c r="G1753" s="14">
        <v>109</v>
      </c>
      <c r="H1753" s="14">
        <v>0.14000000000000001</v>
      </c>
      <c r="I1753" s="10">
        <f t="array" ref="I1753">VLOOKUP(A1753,ENERGY!$A$2:$F$2691,5,0)</f>
        <v>2836</v>
      </c>
      <c r="J1753" s="11">
        <f t="array" ref="J1753">VLOOKUP(A1753,ENERGY!$A$2:$F$2691,6,0)</f>
        <v>4320</v>
      </c>
      <c r="K1753" s="10">
        <f t="array" ref="K1753">VLOOKUP(A1753,'HUMAN RESOURCES'!$A$2:$M$2692,5,0)</f>
        <v>2.4E-2</v>
      </c>
      <c r="L1753" s="11">
        <f t="array" ref="L1753">VLOOKUP(A1753,'HUMAN RESOURCES'!$A$2:$M$2692,6,0)</f>
        <v>2.3E-2</v>
      </c>
      <c r="M1753" s="10">
        <f t="array" ref="M1753">VLOOKUP(A1753,'HUMAN RESOURCES'!$A$2:$M$2692,7,0)</f>
        <v>77</v>
      </c>
      <c r="N1753" s="10">
        <f t="array" ref="N1753">VLOOKUP(A1753,'HUMAN RESOURCES'!$A$2:$M$2692,8,0)</f>
        <v>70</v>
      </c>
      <c r="O1753" s="10">
        <f t="array" ref="O1753">VLOOKUP(A1753,'HUMAN RESOURCES'!$A$2:$M$2692,9,0)</f>
        <v>0.35099999999999998</v>
      </c>
      <c r="P1753" s="10">
        <f t="array" ref="P1753">VLOOKUP(A1753,'HUMAN RESOURCES'!$A$2:$M$2692,10,0)</f>
        <v>0.60399999999999998</v>
      </c>
      <c r="Q1753" s="10">
        <f t="array" ref="Q1753">VLOOKUP(A1753,'HUMAN RESOURCES'!$A$2:$M$2692,11,0)</f>
        <v>4.4999999999999998E-2</v>
      </c>
      <c r="R1753" s="10">
        <f t="array" ref="R1753">VLOOKUP(A1753,'HUMAN RESOURCES'!$A$2:$M$2692,12,0)</f>
        <v>5743329</v>
      </c>
      <c r="S1753" s="10">
        <f t="array" ref="S1753">VLOOKUP(A1753,'HUMAN RESOURCES'!$A$2:$M$2692,13,0)</f>
        <v>0.56999999999999995</v>
      </c>
      <c r="T1753" s="10">
        <f t="array" ref="T1753">VLOOKUP(A1753,TOURISM!$A$2:$F$2692,5,0)</f>
        <v>334000000</v>
      </c>
      <c r="U1753" s="10">
        <f t="array" ref="U1753">VLOOKUP(A1753,TOURISM!$A$2:$F$2692,6,0)</f>
        <v>300000000</v>
      </c>
      <c r="V1753" s="10">
        <f t="array" ref="V1753">VLOOKUP(A1753,BUSINESS!$A$2:$J$2692,5,0)</f>
        <v>0.63200000000000001</v>
      </c>
      <c r="W1753" s="10">
        <f t="array" ref="W1753">VLOOKUP(A1753,BUSINESS!$A$2:$J$2692,6,0)</f>
        <v>39</v>
      </c>
      <c r="X1753" s="10">
        <f t="array" ref="X1753">VLOOKUP(A1753,BUSINESS!$A$2:$J$2692,7,0)</f>
        <v>0</v>
      </c>
      <c r="Y1753" s="10">
        <f t="array" ref="Y1753">VLOOKUP(A1753,BUSINESS!$A$2:$J$2692,8,0)</f>
        <v>240</v>
      </c>
      <c r="Z1753" s="10">
        <f t="array" ref="Z1753">VLOOKUP(A1753,BUSINESS!$A$2:$J$2692,9,0)</f>
        <v>7.2999999999999995E-2</v>
      </c>
      <c r="AA1753" s="10">
        <f t="array" ref="AA1753">VLOOKUP(A1753,BUSINESS!$A$2:$J$2692,10,0)</f>
        <v>0.58199999999999996</v>
      </c>
      <c r="AB1753" s="12">
        <f t="shared" si="102"/>
        <v>1459.212416701185</v>
      </c>
      <c r="AC1753" s="10">
        <f t="shared" si="90"/>
        <v>7.5217700396407725E-4</v>
      </c>
      <c r="AD1753" s="10">
        <f t="shared" si="91"/>
        <v>4.9379027389863958E-4</v>
      </c>
      <c r="AE1753" s="10">
        <f t="shared" si="92"/>
        <v>52.234514164172033</v>
      </c>
      <c r="AF1753">
        <f t="shared" si="104"/>
        <v>58.154425769444863</v>
      </c>
    </row>
    <row r="1754" spans="1:32" ht="14.4">
      <c r="A1754" s="7" t="str">
        <f t="shared" si="103"/>
        <v>Nicaragua-The Americas 2010</v>
      </c>
      <c r="B1754" s="7" t="s">
        <v>213</v>
      </c>
      <c r="C1754" s="8" t="s">
        <v>84</v>
      </c>
      <c r="D1754" s="9" t="s">
        <v>72</v>
      </c>
      <c r="E1754" s="14">
        <v>7.5999999999999998E-2</v>
      </c>
      <c r="F1754" s="13">
        <v>8938210560</v>
      </c>
      <c r="G1754" s="14">
        <v>112</v>
      </c>
      <c r="H1754" s="14">
        <v>0.13300000000000001</v>
      </c>
      <c r="I1754" s="10">
        <v>2836</v>
      </c>
      <c r="J1754" s="11">
        <v>4320</v>
      </c>
      <c r="K1754" s="10">
        <f t="array" ref="K1754">VLOOKUP(A1754,'HUMAN RESOURCES'!$A$2:$M$2692,5,0)</f>
        <v>2.4E-2</v>
      </c>
      <c r="L1754" s="11">
        <f t="array" ref="L1754">VLOOKUP(A1754,'HUMAN RESOURCES'!$A$2:$M$2692,6,0)</f>
        <v>2.1999999999999999E-2</v>
      </c>
      <c r="M1754" s="10">
        <f t="array" ref="M1754">VLOOKUP(A1754,'HUMAN RESOURCES'!$A$2:$M$2692,7,0)</f>
        <v>77</v>
      </c>
      <c r="N1754" s="10">
        <f t="array" ref="N1754">VLOOKUP(A1754,'HUMAN RESOURCES'!$A$2:$M$2692,8,0)</f>
        <v>71</v>
      </c>
      <c r="O1754" s="10">
        <f t="array" ref="O1754">VLOOKUP(A1754,'HUMAN RESOURCES'!$A$2:$M$2692,9,0)</f>
        <v>0.34499999999999997</v>
      </c>
      <c r="P1754" s="10">
        <f t="array" ref="P1754">VLOOKUP(A1754,'HUMAN RESOURCES'!$A$2:$M$2692,10,0)</f>
        <v>0.60899999999999999</v>
      </c>
      <c r="Q1754" s="10">
        <f t="array" ref="Q1754">VLOOKUP(A1754,'HUMAN RESOURCES'!$A$2:$M$2692,11,0)</f>
        <v>4.5999999999999999E-2</v>
      </c>
      <c r="R1754" s="10">
        <f t="array" ref="R1754">VLOOKUP(A1754,'HUMAN RESOURCES'!$A$2:$M$2692,12,0)</f>
        <v>5822209</v>
      </c>
      <c r="S1754" s="10">
        <f t="array" ref="S1754">VLOOKUP(A1754,'HUMAN RESOURCES'!$A$2:$M$2692,13,0)</f>
        <v>0.57299999999999995</v>
      </c>
      <c r="T1754" s="10">
        <f t="array" ref="T1754">VLOOKUP(A1754,TOURISM!$A$2:$F$2692,5,0)</f>
        <v>309000000</v>
      </c>
      <c r="U1754" s="10">
        <f t="array" ref="U1754">VLOOKUP(A1754,TOURISM!$A$2:$F$2692,6,0)</f>
        <v>329000000</v>
      </c>
      <c r="V1754" s="10">
        <f t="array" ref="V1754">VLOOKUP(A1754,BUSINESS!$A$2:$J$2692,5,0)</f>
        <v>0.63200000000000001</v>
      </c>
      <c r="W1754" s="10">
        <f t="array" ref="W1754">VLOOKUP(A1754,BUSINESS!$A$2:$J$2692,6,0)</f>
        <v>39</v>
      </c>
      <c r="X1754" s="10">
        <f t="array" ref="X1754">VLOOKUP(A1754,BUSINESS!$A$2:$J$2692,7,0)</f>
        <v>0</v>
      </c>
      <c r="Y1754" s="10">
        <f t="array" ref="Y1754">VLOOKUP(A1754,BUSINESS!$A$2:$J$2692,8,0)</f>
        <v>222</v>
      </c>
      <c r="Z1754" s="10">
        <f t="array" ref="Z1754">VLOOKUP(A1754,BUSINESS!$A$2:$J$2692,9,0)</f>
        <v>0.1</v>
      </c>
      <c r="AA1754" s="10">
        <f t="array" ref="AA1754">VLOOKUP(A1754,BUSINESS!$A$2:$J$2692,10,0)</f>
        <v>0.68100000000000005</v>
      </c>
      <c r="AB1754" s="12">
        <f t="shared" si="102"/>
        <v>1535.192323051268</v>
      </c>
      <c r="AC1754" s="10">
        <f t="shared" si="90"/>
        <v>7.419864178699185E-4</v>
      </c>
      <c r="AD1754" s="10">
        <f t="shared" si="91"/>
        <v>4.8710034284238162E-4</v>
      </c>
      <c r="AE1754" s="10">
        <f t="shared" si="92"/>
        <v>56.507761916482217</v>
      </c>
      <c r="AF1754">
        <f t="shared" si="104"/>
        <v>53.072639611528892</v>
      </c>
    </row>
    <row r="1755" spans="1:32" ht="14.4">
      <c r="A1755" s="7" t="str">
        <f t="shared" si="103"/>
        <v>Nicaragua-The Americas 2011</v>
      </c>
      <c r="B1755" s="7" t="s">
        <v>213</v>
      </c>
      <c r="C1755" s="8" t="s">
        <v>84</v>
      </c>
      <c r="D1755" s="9" t="s">
        <v>73</v>
      </c>
      <c r="E1755" s="14">
        <v>7.5999999999999998E-2</v>
      </c>
      <c r="F1755" s="13">
        <v>9898547558</v>
      </c>
      <c r="G1755" s="14">
        <v>124</v>
      </c>
      <c r="H1755" s="14">
        <v>0.105</v>
      </c>
      <c r="I1755" s="10">
        <f t="array" ref="I1755">VLOOKUP(A1755,ENERGY!$A$2:$F$2691,5,0)</f>
        <v>2758</v>
      </c>
      <c r="J1755" s="11">
        <f t="array" ref="J1755">VLOOKUP(A1755,ENERGY!$A$2:$F$2691,6,0)</f>
        <v>4411</v>
      </c>
      <c r="K1755" s="10">
        <f t="array" ref="K1755">VLOOKUP(A1755,'HUMAN RESOURCES'!$A$2:$M$2692,5,0)</f>
        <v>2.4E-2</v>
      </c>
      <c r="L1755" s="11">
        <f t="array" ref="L1755">VLOOKUP(A1755,'HUMAN RESOURCES'!$A$2:$M$2692,6,0)</f>
        <v>2.1000000000000001E-2</v>
      </c>
      <c r="M1755" s="10">
        <f t="array" ref="M1755">VLOOKUP(A1755,'HUMAN RESOURCES'!$A$2:$M$2692,7,0)</f>
        <v>77</v>
      </c>
      <c r="N1755" s="10">
        <f t="array" ref="N1755">VLOOKUP(A1755,'HUMAN RESOURCES'!$A$2:$M$2692,8,0)</f>
        <v>71</v>
      </c>
      <c r="O1755" s="10">
        <f t="array" ref="O1755">VLOOKUP(A1755,'HUMAN RESOURCES'!$A$2:$M$2692,9,0)</f>
        <v>0.33900000000000002</v>
      </c>
      <c r="P1755" s="10">
        <f t="array" ref="P1755">VLOOKUP(A1755,'HUMAN RESOURCES'!$A$2:$M$2692,10,0)</f>
        <v>0.61499999999999999</v>
      </c>
      <c r="Q1755" s="10">
        <f t="array" ref="Q1755">VLOOKUP(A1755,'HUMAN RESOURCES'!$A$2:$M$2692,11,0)</f>
        <v>4.5999999999999999E-2</v>
      </c>
      <c r="R1755" s="10">
        <f t="array" ref="R1755">VLOOKUP(A1755,'HUMAN RESOURCES'!$A$2:$M$2692,12,0)</f>
        <v>5905146</v>
      </c>
      <c r="S1755" s="10">
        <f t="array" ref="S1755">VLOOKUP(A1755,'HUMAN RESOURCES'!$A$2:$M$2692,13,0)</f>
        <v>0.57499999999999996</v>
      </c>
      <c r="T1755" s="10">
        <f t="array" ref="T1755">VLOOKUP(A1755,TOURISM!$A$2:$F$2692,5,0)</f>
        <v>378000000</v>
      </c>
      <c r="U1755" s="10">
        <f t="array" ref="U1755">VLOOKUP(A1755,TOURISM!$A$2:$F$2692,6,0)</f>
        <v>380000000</v>
      </c>
      <c r="V1755" s="10">
        <f t="array" ref="V1755">VLOOKUP(A1755,BUSINESS!$A$2:$J$2692,5,0)</f>
        <v>0.66900000000000004</v>
      </c>
      <c r="W1755" s="10">
        <f t="array" ref="W1755">VLOOKUP(A1755,BUSINESS!$A$2:$J$2692,6,0)</f>
        <v>39</v>
      </c>
      <c r="X1755" s="10">
        <f t="array" ref="X1755">VLOOKUP(A1755,BUSINESS!$A$2:$J$2692,7,0)</f>
        <v>0</v>
      </c>
      <c r="Y1755" s="10">
        <f t="array" ref="Y1755">VLOOKUP(A1755,BUSINESS!$A$2:$J$2692,8,0)</f>
        <v>207</v>
      </c>
      <c r="Z1755" s="10">
        <f t="array" ref="Z1755">VLOOKUP(A1755,BUSINESS!$A$2:$J$2692,9,0)</f>
        <v>0.106</v>
      </c>
      <c r="AA1755" s="10">
        <f t="array" ref="AA1755">VLOOKUP(A1755,BUSINESS!$A$2:$J$2692,10,0)</f>
        <v>0.81699999999999995</v>
      </c>
      <c r="AB1755" s="12">
        <f t="shared" si="102"/>
        <v>1676.2578872732358</v>
      </c>
      <c r="AC1755" s="10">
        <f t="shared" si="90"/>
        <v>7.4697560399014694E-4</v>
      </c>
      <c r="AD1755" s="10">
        <f t="shared" si="91"/>
        <v>4.670502642949048E-4</v>
      </c>
      <c r="AE1755" s="10">
        <f t="shared" si="92"/>
        <v>64.350652803503934</v>
      </c>
      <c r="AF1755">
        <f t="shared" si="104"/>
        <v>64.011965157169698</v>
      </c>
    </row>
    <row r="1756" spans="1:32" ht="14.4">
      <c r="A1756" s="7" t="str">
        <f t="shared" si="103"/>
        <v>Nicaragua-The Americas 2012</v>
      </c>
      <c r="B1756" s="7" t="s">
        <v>213</v>
      </c>
      <c r="C1756" s="8" t="s">
        <v>84</v>
      </c>
      <c r="D1756" s="9" t="s">
        <v>74</v>
      </c>
      <c r="E1756" s="14">
        <v>8.2000000000000003E-2</v>
      </c>
      <c r="F1756" s="13">
        <v>10644973606</v>
      </c>
      <c r="G1756" s="14">
        <v>144</v>
      </c>
      <c r="H1756" s="14">
        <v>0.12</v>
      </c>
      <c r="I1756" s="10">
        <f t="array" ref="I1756">VLOOKUP(A1756,ENERGY!$A$2:$F$2691,5,0)</f>
        <v>2824</v>
      </c>
      <c r="J1756" s="11">
        <f t="array" ref="J1756">VLOOKUP(A1756,ENERGY!$A$2:$F$2691,6,0)</f>
        <v>4466</v>
      </c>
      <c r="K1756" s="10">
        <f t="array" ref="K1756">VLOOKUP(A1756,'HUMAN RESOURCES'!$A$2:$M$2692,5,0)</f>
        <v>2.3E-2</v>
      </c>
      <c r="L1756" s="11">
        <f t="array" ref="L1756">VLOOKUP(A1756,'HUMAN RESOURCES'!$A$2:$M$2692,6,0)</f>
        <v>2.1000000000000001E-2</v>
      </c>
      <c r="M1756" s="10">
        <f t="array" ref="M1756">VLOOKUP(A1756,'HUMAN RESOURCES'!$A$2:$M$2692,7,0)</f>
        <v>78</v>
      </c>
      <c r="N1756" s="10">
        <f t="array" ref="N1756">VLOOKUP(A1756,'HUMAN RESOURCES'!$A$2:$M$2692,8,0)</f>
        <v>71</v>
      </c>
      <c r="O1756" s="10">
        <f t="array" ref="O1756">VLOOKUP(A1756,'HUMAN RESOURCES'!$A$2:$M$2692,9,0)</f>
        <v>0.33400000000000002</v>
      </c>
      <c r="P1756" s="10">
        <f t="array" ref="P1756">VLOOKUP(A1756,'HUMAN RESOURCES'!$A$2:$M$2692,10,0)</f>
        <v>0.62</v>
      </c>
      <c r="Q1756" s="10">
        <f t="array" ref="Q1756">VLOOKUP(A1756,'HUMAN RESOURCES'!$A$2:$M$2692,11,0)</f>
        <v>4.5999999999999999E-2</v>
      </c>
      <c r="R1756" s="10">
        <f t="array" ref="R1756">VLOOKUP(A1756,'HUMAN RESOURCES'!$A$2:$M$2692,12,0)</f>
        <v>5991733</v>
      </c>
      <c r="S1756" s="10">
        <f t="array" ref="S1756">VLOOKUP(A1756,'HUMAN RESOURCES'!$A$2:$M$2692,13,0)</f>
        <v>0.57799999999999996</v>
      </c>
      <c r="T1756" s="10">
        <f t="array" ref="T1756">VLOOKUP(A1756,TOURISM!$A$2:$F$2692,5,0)</f>
        <v>422000000</v>
      </c>
      <c r="U1756" s="10">
        <f t="array" ref="U1756">VLOOKUP(A1756,TOURISM!$A$2:$F$2692,6,0)</f>
        <v>372000000</v>
      </c>
      <c r="V1756" s="10">
        <f t="array" ref="V1756">VLOOKUP(A1756,BUSINESS!$A$2:$J$2692,5,0)</f>
        <v>0.64900000000000002</v>
      </c>
      <c r="W1756" s="10">
        <f t="array" ref="W1756">VLOOKUP(A1756,BUSINESS!$A$2:$J$2692,6,0)</f>
        <v>39</v>
      </c>
      <c r="X1756" s="10">
        <f t="array" ref="X1756">VLOOKUP(A1756,BUSINESS!$A$2:$J$2692,7,0)</f>
        <v>123</v>
      </c>
      <c r="Y1756" s="10">
        <f t="array" ref="Y1756">VLOOKUP(A1756,BUSINESS!$A$2:$J$2692,8,0)</f>
        <v>207</v>
      </c>
      <c r="Z1756" s="10">
        <f t="array" ref="Z1756">VLOOKUP(A1756,BUSINESS!$A$2:$J$2692,9,0)</f>
        <v>0.13500000000000001</v>
      </c>
      <c r="AA1756" s="10">
        <f t="array" ref="AA1756">VLOOKUP(A1756,BUSINESS!$A$2:$J$2692,10,0)</f>
        <v>0.97699999999999998</v>
      </c>
      <c r="AB1756" s="12">
        <f t="shared" si="102"/>
        <v>1776.610140338363</v>
      </c>
      <c r="AC1756" s="10">
        <f t="shared" si="90"/>
        <v>7.4536031562154055E-4</v>
      </c>
      <c r="AD1756" s="10">
        <f t="shared" si="91"/>
        <v>4.7131606164693923E-4</v>
      </c>
      <c r="AE1756" s="10">
        <f t="shared" si="92"/>
        <v>62.085543531395672</v>
      </c>
      <c r="AF1756">
        <f t="shared" si="104"/>
        <v>70.430374651206918</v>
      </c>
    </row>
    <row r="1757" spans="1:32" ht="14.4">
      <c r="A1757" s="7" t="str">
        <f t="shared" si="103"/>
        <v>Niger-Africa 2000</v>
      </c>
      <c r="B1757" s="7" t="s">
        <v>214</v>
      </c>
      <c r="C1757" s="8" t="s">
        <v>78</v>
      </c>
      <c r="D1757" s="9" t="s">
        <v>62</v>
      </c>
      <c r="E1757" s="14">
        <v>6.4000000000000001E-2</v>
      </c>
      <c r="F1757" s="13">
        <v>1798374533</v>
      </c>
      <c r="G1757" s="14">
        <v>10</v>
      </c>
      <c r="H1757" s="8"/>
      <c r="I1757" s="10">
        <f t="array" ref="I1757">VLOOKUP(A1757,ENERGY!$A$2:$F$2691,5,0)</f>
        <v>0</v>
      </c>
      <c r="J1757" s="11">
        <f t="array" ref="J1757">VLOOKUP(A1757,ENERGY!$A$2:$F$2691,6,0)</f>
        <v>0</v>
      </c>
      <c r="K1757" s="10">
        <f t="array" ref="K1757">VLOOKUP(A1757,'HUMAN RESOURCES'!$A$2:$M$2692,5,0)</f>
        <v>5.2999999999999999E-2</v>
      </c>
      <c r="L1757" s="11">
        <f t="array" ref="L1757">VLOOKUP(A1757,'HUMAN RESOURCES'!$A$2:$M$2692,6,0)</f>
        <v>0.10100000000000001</v>
      </c>
      <c r="M1757" s="10">
        <f t="array" ref="M1757">VLOOKUP(A1757,'HUMAN RESOURCES'!$A$2:$M$2692,7,0)</f>
        <v>51</v>
      </c>
      <c r="N1757" s="10">
        <f t="array" ref="N1757">VLOOKUP(A1757,'HUMAN RESOURCES'!$A$2:$M$2692,8,0)</f>
        <v>51</v>
      </c>
      <c r="O1757" s="10">
        <f t="array" ref="O1757">VLOOKUP(A1757,'HUMAN RESOURCES'!$A$2:$M$2692,9,0)</f>
        <v>0.47899999999999998</v>
      </c>
      <c r="P1757" s="10">
        <f t="array" ref="P1757">VLOOKUP(A1757,'HUMAN RESOURCES'!$A$2:$M$2692,10,0)</f>
        <v>0.495</v>
      </c>
      <c r="Q1757" s="10">
        <f t="array" ref="Q1757">VLOOKUP(A1757,'HUMAN RESOURCES'!$A$2:$M$2692,11,0)</f>
        <v>2.5000000000000001E-2</v>
      </c>
      <c r="R1757" s="10">
        <f t="array" ref="R1757">VLOOKUP(A1757,'HUMAN RESOURCES'!$A$2:$M$2692,12,0)</f>
        <v>10989815</v>
      </c>
      <c r="S1757" s="10">
        <f t="array" ref="S1757">VLOOKUP(A1757,'HUMAN RESOURCES'!$A$2:$M$2692,13,0)</f>
        <v>0.16200000000000001</v>
      </c>
      <c r="T1757" s="10">
        <f t="array" ref="T1757">VLOOKUP(A1757,TOURISM!$A$2:$F$2692,5,0)</f>
        <v>23000000</v>
      </c>
      <c r="U1757" s="10">
        <f t="array" ref="U1757">VLOOKUP(A1757,TOURISM!$A$2:$F$2692,6,0)</f>
        <v>32000000</v>
      </c>
      <c r="V1757" s="10">
        <f t="array" ref="V1757">VLOOKUP(A1757,BUSINESS!$A$2:$J$2692,5,0)</f>
        <v>0</v>
      </c>
      <c r="W1757" s="10">
        <f t="array" ref="W1757">VLOOKUP(A1757,BUSINESS!$A$2:$J$2692,6,0)</f>
        <v>0</v>
      </c>
      <c r="X1757" s="10">
        <f t="array" ref="X1757">VLOOKUP(A1757,BUSINESS!$A$2:$J$2692,7,0)</f>
        <v>0</v>
      </c>
      <c r="Y1757" s="10">
        <f t="array" ref="Y1757">VLOOKUP(A1757,BUSINESS!$A$2:$J$2692,8,0)</f>
        <v>0</v>
      </c>
      <c r="Z1757" s="10">
        <f t="array" ref="Z1757">VLOOKUP(A1757,BUSINESS!$A$2:$J$2692,9,0)</f>
        <v>0</v>
      </c>
      <c r="AA1757" s="10">
        <f t="array" ref="AA1757">VLOOKUP(A1757,BUSINESS!$A$2:$J$2692,10,0)</f>
        <v>0</v>
      </c>
      <c r="AB1757" s="12">
        <f t="shared" si="102"/>
        <v>163.64010977436837</v>
      </c>
      <c r="AC1757" s="10">
        <f t="shared" si="90"/>
        <v>0</v>
      </c>
      <c r="AD1757" s="10">
        <f t="shared" si="91"/>
        <v>0</v>
      </c>
      <c r="AE1757" s="10">
        <f t="shared" si="92"/>
        <v>2.911786959107137</v>
      </c>
      <c r="AF1757">
        <f t="shared" si="104"/>
        <v>2.0928468768582547</v>
      </c>
    </row>
    <row r="1758" spans="1:32" ht="14.4">
      <c r="A1758" s="7" t="str">
        <f t="shared" si="103"/>
        <v>Niger-Africa 2001</v>
      </c>
      <c r="B1758" s="7" t="s">
        <v>214</v>
      </c>
      <c r="C1758" s="8" t="s">
        <v>78</v>
      </c>
      <c r="D1758" s="9" t="s">
        <v>63</v>
      </c>
      <c r="E1758" s="14">
        <v>7.3999999999999996E-2</v>
      </c>
      <c r="F1758" s="13">
        <v>1945327546</v>
      </c>
      <c r="G1758" s="14">
        <v>12</v>
      </c>
      <c r="H1758" s="8"/>
      <c r="I1758" s="10">
        <f t="array" ref="I1758">VLOOKUP(A1758,ENERGY!$A$2:$F$2691,5,0)</f>
        <v>0</v>
      </c>
      <c r="J1758" s="11">
        <f t="array" ref="J1758">VLOOKUP(A1758,ENERGY!$A$2:$F$2691,6,0)</f>
        <v>0</v>
      </c>
      <c r="K1758" s="10">
        <f t="array" ref="K1758">VLOOKUP(A1758,'HUMAN RESOURCES'!$A$2:$M$2692,5,0)</f>
        <v>5.2999999999999999E-2</v>
      </c>
      <c r="L1758" s="11">
        <f t="array" ref="L1758">VLOOKUP(A1758,'HUMAN RESOURCES'!$A$2:$M$2692,6,0)</f>
        <v>9.8000000000000004E-2</v>
      </c>
      <c r="M1758" s="10">
        <f t="array" ref="M1758">VLOOKUP(A1758,'HUMAN RESOURCES'!$A$2:$M$2692,7,0)</f>
        <v>51</v>
      </c>
      <c r="N1758" s="10">
        <f t="array" ref="N1758">VLOOKUP(A1758,'HUMAN RESOURCES'!$A$2:$M$2692,8,0)</f>
        <v>51</v>
      </c>
      <c r="O1758" s="10">
        <f t="array" ref="O1758">VLOOKUP(A1758,'HUMAN RESOURCES'!$A$2:$M$2692,9,0)</f>
        <v>0.48099999999999998</v>
      </c>
      <c r="P1758" s="10">
        <f t="array" ref="P1758">VLOOKUP(A1758,'HUMAN RESOURCES'!$A$2:$M$2692,10,0)</f>
        <v>0.49399999999999999</v>
      </c>
      <c r="Q1758" s="10">
        <f t="array" ref="Q1758">VLOOKUP(A1758,'HUMAN RESOURCES'!$A$2:$M$2692,11,0)</f>
        <v>2.5000000000000001E-2</v>
      </c>
      <c r="R1758" s="10">
        <f t="array" ref="R1758">VLOOKUP(A1758,'HUMAN RESOURCES'!$A$2:$M$2692,12,0)</f>
        <v>11396434</v>
      </c>
      <c r="S1758" s="10">
        <f t="array" ref="S1758">VLOOKUP(A1758,'HUMAN RESOURCES'!$A$2:$M$2692,13,0)</f>
        <v>0.16300000000000001</v>
      </c>
      <c r="T1758" s="10">
        <f t="array" ref="T1758">VLOOKUP(A1758,TOURISM!$A$2:$F$2692,5,0)</f>
        <v>30000000</v>
      </c>
      <c r="U1758" s="10">
        <f t="array" ref="U1758">VLOOKUP(A1758,TOURISM!$A$2:$F$2692,6,0)</f>
        <v>33000000</v>
      </c>
      <c r="V1758" s="10">
        <f t="array" ref="V1758">VLOOKUP(A1758,BUSINESS!$A$2:$J$2692,5,0)</f>
        <v>0</v>
      </c>
      <c r="W1758" s="10">
        <f t="array" ref="W1758">VLOOKUP(A1758,BUSINESS!$A$2:$J$2692,6,0)</f>
        <v>0</v>
      </c>
      <c r="X1758" s="10">
        <f t="array" ref="X1758">VLOOKUP(A1758,BUSINESS!$A$2:$J$2692,7,0)</f>
        <v>0</v>
      </c>
      <c r="Y1758" s="10">
        <f t="array" ref="Y1758">VLOOKUP(A1758,BUSINESS!$A$2:$J$2692,8,0)</f>
        <v>0</v>
      </c>
      <c r="Z1758" s="10">
        <f t="array" ref="Z1758">VLOOKUP(A1758,BUSINESS!$A$2:$J$2692,9,0)</f>
        <v>1E-3</v>
      </c>
      <c r="AA1758" s="10">
        <f t="array" ref="AA1758">VLOOKUP(A1758,BUSINESS!$A$2:$J$2692,10,0)</f>
        <v>0</v>
      </c>
      <c r="AB1758" s="12">
        <f t="shared" si="102"/>
        <v>170.6961621503709</v>
      </c>
      <c r="AC1758" s="10">
        <f t="shared" si="90"/>
        <v>0</v>
      </c>
      <c r="AD1758" s="10">
        <f t="shared" si="91"/>
        <v>0</v>
      </c>
      <c r="AE1758" s="10">
        <f t="shared" si="92"/>
        <v>2.8956426194369222</v>
      </c>
      <c r="AF1758">
        <f t="shared" si="104"/>
        <v>2.6324023813062927</v>
      </c>
    </row>
    <row r="1759" spans="1:32" ht="14.4">
      <c r="A1759" s="7" t="str">
        <f t="shared" si="103"/>
        <v>Niger-Africa 2002</v>
      </c>
      <c r="B1759" s="7" t="s">
        <v>214</v>
      </c>
      <c r="C1759" s="8" t="s">
        <v>78</v>
      </c>
      <c r="D1759" s="9" t="s">
        <v>64</v>
      </c>
      <c r="E1759" s="14">
        <v>7.0000000000000007E-2</v>
      </c>
      <c r="F1759" s="13">
        <v>2170481498</v>
      </c>
      <c r="G1759" s="14">
        <v>12</v>
      </c>
      <c r="H1759" s="8"/>
      <c r="I1759" s="10">
        <f t="array" ref="I1759">VLOOKUP(A1759,ENERGY!$A$2:$F$2691,5,0)</f>
        <v>0</v>
      </c>
      <c r="J1759" s="11">
        <f t="array" ref="J1759">VLOOKUP(A1759,ENERGY!$A$2:$F$2691,6,0)</f>
        <v>1412</v>
      </c>
      <c r="K1759" s="10">
        <f t="array" ref="K1759">VLOOKUP(A1759,'HUMAN RESOURCES'!$A$2:$M$2692,5,0)</f>
        <v>5.1999999999999998E-2</v>
      </c>
      <c r="L1759" s="11">
        <f t="array" ref="L1759">VLOOKUP(A1759,'HUMAN RESOURCES'!$A$2:$M$2692,6,0)</f>
        <v>9.4E-2</v>
      </c>
      <c r="M1759" s="10">
        <f t="array" ref="M1759">VLOOKUP(A1759,'HUMAN RESOURCES'!$A$2:$M$2692,7,0)</f>
        <v>52</v>
      </c>
      <c r="N1759" s="10">
        <f t="array" ref="N1759">VLOOKUP(A1759,'HUMAN RESOURCES'!$A$2:$M$2692,8,0)</f>
        <v>52</v>
      </c>
      <c r="O1759" s="10">
        <f t="array" ref="O1759">VLOOKUP(A1759,'HUMAN RESOURCES'!$A$2:$M$2692,9,0)</f>
        <v>0.48299999999999998</v>
      </c>
      <c r="P1759" s="10">
        <f t="array" ref="P1759">VLOOKUP(A1759,'HUMAN RESOURCES'!$A$2:$M$2692,10,0)</f>
        <v>0.49099999999999999</v>
      </c>
      <c r="Q1759" s="10">
        <f t="array" ref="Q1759">VLOOKUP(A1759,'HUMAN RESOURCES'!$A$2:$M$2692,11,0)</f>
        <v>2.5000000000000001E-2</v>
      </c>
      <c r="R1759" s="10">
        <f t="array" ref="R1759">VLOOKUP(A1759,'HUMAN RESOURCES'!$A$2:$M$2692,12,0)</f>
        <v>11817297</v>
      </c>
      <c r="S1759" s="10">
        <f t="array" ref="S1759">VLOOKUP(A1759,'HUMAN RESOURCES'!$A$2:$M$2692,13,0)</f>
        <v>0.16400000000000001</v>
      </c>
      <c r="T1759" s="10">
        <f t="array" ref="T1759">VLOOKUP(A1759,TOURISM!$A$2:$F$2692,5,0)</f>
        <v>20000000</v>
      </c>
      <c r="U1759" s="10">
        <f t="array" ref="U1759">VLOOKUP(A1759,TOURISM!$A$2:$F$2692,6,0)</f>
        <v>29000000</v>
      </c>
      <c r="V1759" s="10">
        <f t="array" ref="V1759">VLOOKUP(A1759,BUSINESS!$A$2:$J$2692,5,0)</f>
        <v>0</v>
      </c>
      <c r="W1759" s="10">
        <f t="array" ref="W1759">VLOOKUP(A1759,BUSINESS!$A$2:$J$2692,6,0)</f>
        <v>0</v>
      </c>
      <c r="X1759" s="10">
        <f t="array" ref="X1759">VLOOKUP(A1759,BUSINESS!$A$2:$J$2692,7,0)</f>
        <v>0</v>
      </c>
      <c r="Y1759" s="10">
        <f t="array" ref="Y1759">VLOOKUP(A1759,BUSINESS!$A$2:$J$2692,8,0)</f>
        <v>0</v>
      </c>
      <c r="Z1759" s="10">
        <f t="array" ref="Z1759">VLOOKUP(A1759,BUSINESS!$A$2:$J$2692,9,0)</f>
        <v>1E-3</v>
      </c>
      <c r="AA1759" s="10">
        <f t="array" ref="AA1759">VLOOKUP(A1759,BUSINESS!$A$2:$J$2692,10,0)</f>
        <v>5.0000000000000001E-3</v>
      </c>
      <c r="AB1759" s="12">
        <f t="shared" si="102"/>
        <v>183.66987797632572</v>
      </c>
      <c r="AC1759" s="10">
        <f t="shared" si="90"/>
        <v>1.1948586889201481E-4</v>
      </c>
      <c r="AD1759" s="10">
        <f t="shared" si="91"/>
        <v>0</v>
      </c>
      <c r="AE1759" s="10">
        <f t="shared" si="92"/>
        <v>2.4540298851759417</v>
      </c>
      <c r="AF1759">
        <f t="shared" si="104"/>
        <v>1.6924344035696151</v>
      </c>
    </row>
    <row r="1760" spans="1:32" ht="14.4">
      <c r="A1760" s="7" t="str">
        <f t="shared" si="103"/>
        <v>Niger-Africa 2003</v>
      </c>
      <c r="B1760" s="7" t="s">
        <v>214</v>
      </c>
      <c r="C1760" s="8" t="s">
        <v>78</v>
      </c>
      <c r="D1760" s="9" t="s">
        <v>65</v>
      </c>
      <c r="E1760" s="14">
        <v>6.8000000000000005E-2</v>
      </c>
      <c r="F1760" s="13">
        <v>2731416281</v>
      </c>
      <c r="G1760" s="14">
        <v>15</v>
      </c>
      <c r="H1760" s="8"/>
      <c r="I1760" s="10">
        <f t="array" ref="I1760">VLOOKUP(A1760,ENERGY!$A$2:$F$2691,5,0)</f>
        <v>0</v>
      </c>
      <c r="J1760" s="11">
        <f t="array" ref="J1760">VLOOKUP(A1760,ENERGY!$A$2:$F$2691,6,0)</f>
        <v>1085</v>
      </c>
      <c r="K1760" s="10">
        <f t="array" ref="K1760">VLOOKUP(A1760,'HUMAN RESOURCES'!$A$2:$M$2692,5,0)</f>
        <v>5.1999999999999998E-2</v>
      </c>
      <c r="L1760" s="11">
        <f t="array" ref="L1760">VLOOKUP(A1760,'HUMAN RESOURCES'!$A$2:$M$2692,6,0)</f>
        <v>0.09</v>
      </c>
      <c r="M1760" s="10">
        <f t="array" ref="M1760">VLOOKUP(A1760,'HUMAN RESOURCES'!$A$2:$M$2692,7,0)</f>
        <v>53</v>
      </c>
      <c r="N1760" s="10">
        <f t="array" ref="N1760">VLOOKUP(A1760,'HUMAN RESOURCES'!$A$2:$M$2692,8,0)</f>
        <v>53</v>
      </c>
      <c r="O1760" s="10">
        <f t="array" ref="O1760">VLOOKUP(A1760,'HUMAN RESOURCES'!$A$2:$M$2692,9,0)</f>
        <v>0.48599999999999999</v>
      </c>
      <c r="P1760" s="10">
        <f t="array" ref="P1760">VLOOKUP(A1760,'HUMAN RESOURCES'!$A$2:$M$2692,10,0)</f>
        <v>0.48899999999999999</v>
      </c>
      <c r="Q1760" s="10">
        <f t="array" ref="Q1760">VLOOKUP(A1760,'HUMAN RESOURCES'!$A$2:$M$2692,11,0)</f>
        <v>2.5000000000000001E-2</v>
      </c>
      <c r="R1760" s="10">
        <f t="array" ref="R1760">VLOOKUP(A1760,'HUMAN RESOURCES'!$A$2:$M$2692,12,0)</f>
        <v>12254040</v>
      </c>
      <c r="S1760" s="10">
        <f t="array" ref="S1760">VLOOKUP(A1760,'HUMAN RESOURCES'!$A$2:$M$2692,13,0)</f>
        <v>0.16500000000000001</v>
      </c>
      <c r="T1760" s="10">
        <f t="array" ref="T1760">VLOOKUP(A1760,TOURISM!$A$2:$F$2692,5,0)</f>
        <v>28000000</v>
      </c>
      <c r="U1760" s="10">
        <f t="array" ref="U1760">VLOOKUP(A1760,TOURISM!$A$2:$F$2692,6,0)</f>
        <v>39000000</v>
      </c>
      <c r="V1760" s="10">
        <f t="array" ref="V1760">VLOOKUP(A1760,BUSINESS!$A$2:$J$2692,5,0)</f>
        <v>0</v>
      </c>
      <c r="W1760" s="10">
        <f t="array" ref="W1760">VLOOKUP(A1760,BUSINESS!$A$2:$J$2692,6,0)</f>
        <v>35</v>
      </c>
      <c r="X1760" s="10">
        <f t="array" ref="X1760">VLOOKUP(A1760,BUSINESS!$A$2:$J$2692,7,0)</f>
        <v>0</v>
      </c>
      <c r="Y1760" s="10">
        <f t="array" ref="Y1760">VLOOKUP(A1760,BUSINESS!$A$2:$J$2692,8,0)</f>
        <v>0</v>
      </c>
      <c r="Z1760" s="10">
        <f t="array" ref="Z1760">VLOOKUP(A1760,BUSINESS!$A$2:$J$2692,9,0)</f>
        <v>2E-3</v>
      </c>
      <c r="AA1760" s="10">
        <f t="array" ref="AA1760">VLOOKUP(A1760,BUSINESS!$A$2:$J$2692,10,0)</f>
        <v>7.0000000000000001E-3</v>
      </c>
      <c r="AB1760" s="12">
        <f t="shared" si="102"/>
        <v>222.89924637099276</v>
      </c>
      <c r="AC1760" s="10">
        <f t="shared" si="90"/>
        <v>8.854222770612794E-5</v>
      </c>
      <c r="AD1760" s="10">
        <f t="shared" si="91"/>
        <v>0</v>
      </c>
      <c r="AE1760" s="10">
        <f t="shared" si="92"/>
        <v>3.1826238530313269</v>
      </c>
      <c r="AF1760">
        <f t="shared" si="104"/>
        <v>2.2849607149968501</v>
      </c>
    </row>
    <row r="1761" spans="1:32" ht="14.4">
      <c r="A1761" s="7" t="str">
        <f t="shared" si="103"/>
        <v>Niger-Africa 2004</v>
      </c>
      <c r="B1761" s="7" t="s">
        <v>214</v>
      </c>
      <c r="C1761" s="8" t="s">
        <v>78</v>
      </c>
      <c r="D1761" s="9" t="s">
        <v>66</v>
      </c>
      <c r="E1761" s="14">
        <v>7.0999999999999994E-2</v>
      </c>
      <c r="F1761" s="13">
        <v>3052898686</v>
      </c>
      <c r="G1761" s="14">
        <v>16</v>
      </c>
      <c r="H1761" s="8"/>
      <c r="I1761" s="10">
        <f t="array" ref="I1761">VLOOKUP(A1761,ENERGY!$A$2:$F$2691,5,0)</f>
        <v>0</v>
      </c>
      <c r="J1761" s="11">
        <f t="array" ref="J1761">VLOOKUP(A1761,ENERGY!$A$2:$F$2691,6,0)</f>
        <v>917</v>
      </c>
      <c r="K1761" s="10">
        <f t="array" ref="K1761">VLOOKUP(A1761,'HUMAN RESOURCES'!$A$2:$M$2692,5,0)</f>
        <v>5.1999999999999998E-2</v>
      </c>
      <c r="L1761" s="11">
        <f t="array" ref="L1761">VLOOKUP(A1761,'HUMAN RESOURCES'!$A$2:$M$2692,6,0)</f>
        <v>8.5999999999999993E-2</v>
      </c>
      <c r="M1761" s="10">
        <f t="array" ref="M1761">VLOOKUP(A1761,'HUMAN RESOURCES'!$A$2:$M$2692,7,0)</f>
        <v>53</v>
      </c>
      <c r="N1761" s="10">
        <f t="array" ref="N1761">VLOOKUP(A1761,'HUMAN RESOURCES'!$A$2:$M$2692,8,0)</f>
        <v>53</v>
      </c>
      <c r="O1761" s="10">
        <f t="array" ref="O1761">VLOOKUP(A1761,'HUMAN RESOURCES'!$A$2:$M$2692,9,0)</f>
        <v>0.48799999999999999</v>
      </c>
      <c r="P1761" s="10">
        <f t="array" ref="P1761">VLOOKUP(A1761,'HUMAN RESOURCES'!$A$2:$M$2692,10,0)</f>
        <v>0.48699999999999999</v>
      </c>
      <c r="Q1761" s="10">
        <f t="array" ref="Q1761">VLOOKUP(A1761,'HUMAN RESOURCES'!$A$2:$M$2692,11,0)</f>
        <v>2.5000000000000001E-2</v>
      </c>
      <c r="R1761" s="10">
        <f t="array" ref="R1761">VLOOKUP(A1761,'HUMAN RESOURCES'!$A$2:$M$2692,12,0)</f>
        <v>12708897</v>
      </c>
      <c r="S1761" s="10">
        <f t="array" ref="S1761">VLOOKUP(A1761,'HUMAN RESOURCES'!$A$2:$M$2692,13,0)</f>
        <v>0.16600000000000001</v>
      </c>
      <c r="T1761" s="10">
        <f t="array" ref="T1761">VLOOKUP(A1761,TOURISM!$A$2:$F$2692,5,0)</f>
        <v>32000000</v>
      </c>
      <c r="U1761" s="10">
        <f t="array" ref="U1761">VLOOKUP(A1761,TOURISM!$A$2:$F$2692,6,0)</f>
        <v>42000000</v>
      </c>
      <c r="V1761" s="10">
        <f t="array" ref="V1761">VLOOKUP(A1761,BUSINESS!$A$2:$J$2692,5,0)</f>
        <v>0</v>
      </c>
      <c r="W1761" s="10">
        <f t="array" ref="W1761">VLOOKUP(A1761,BUSINESS!$A$2:$J$2692,6,0)</f>
        <v>35</v>
      </c>
      <c r="X1761" s="10">
        <f t="array" ref="X1761">VLOOKUP(A1761,BUSINESS!$A$2:$J$2692,7,0)</f>
        <v>0</v>
      </c>
      <c r="Y1761" s="10">
        <f t="array" ref="Y1761">VLOOKUP(A1761,BUSINESS!$A$2:$J$2692,8,0)</f>
        <v>0</v>
      </c>
      <c r="Z1761" s="10">
        <f t="array" ref="Z1761">VLOOKUP(A1761,BUSINESS!$A$2:$J$2692,9,0)</f>
        <v>2E-3</v>
      </c>
      <c r="AA1761" s="10">
        <f t="array" ref="AA1761">VLOOKUP(A1761,BUSINESS!$A$2:$J$2692,10,0)</f>
        <v>1.4E-2</v>
      </c>
      <c r="AB1761" s="12">
        <f t="shared" si="102"/>
        <v>240.21743869668626</v>
      </c>
      <c r="AC1761" s="10">
        <f t="shared" si="90"/>
        <v>7.2154176715729141E-5</v>
      </c>
      <c r="AD1761" s="10">
        <f t="shared" si="91"/>
        <v>0</v>
      </c>
      <c r="AE1761" s="10">
        <f t="shared" si="92"/>
        <v>3.3047714526288159</v>
      </c>
      <c r="AF1761">
        <f t="shared" si="104"/>
        <v>2.517921106764812</v>
      </c>
    </row>
    <row r="1762" spans="1:32" ht="14.4">
      <c r="A1762" s="7" t="str">
        <f t="shared" si="103"/>
        <v>Niger-Africa 2005</v>
      </c>
      <c r="B1762" s="7" t="s">
        <v>214</v>
      </c>
      <c r="C1762" s="8" t="s">
        <v>78</v>
      </c>
      <c r="D1762" s="9" t="s">
        <v>67</v>
      </c>
      <c r="E1762" s="14">
        <v>7.6999999999999999E-2</v>
      </c>
      <c r="F1762" s="13">
        <v>3405134555</v>
      </c>
      <c r="G1762" s="14">
        <v>20</v>
      </c>
      <c r="H1762" s="8"/>
      <c r="J1762" s="11">
        <v>917</v>
      </c>
      <c r="K1762" s="10">
        <f t="array" ref="K1762">VLOOKUP(A1762,'HUMAN RESOURCES'!$A$2:$M$2692,5,0)</f>
        <v>5.0999999999999997E-2</v>
      </c>
      <c r="L1762" s="11">
        <f t="array" ref="L1762">VLOOKUP(A1762,'HUMAN RESOURCES'!$A$2:$M$2692,6,0)</f>
        <v>8.2000000000000003E-2</v>
      </c>
      <c r="M1762" s="10">
        <f t="array" ref="M1762">VLOOKUP(A1762,'HUMAN RESOURCES'!$A$2:$M$2692,7,0)</f>
        <v>54</v>
      </c>
      <c r="N1762" s="10">
        <f t="array" ref="N1762">VLOOKUP(A1762,'HUMAN RESOURCES'!$A$2:$M$2692,8,0)</f>
        <v>54</v>
      </c>
      <c r="O1762" s="10">
        <f t="array" ref="O1762">VLOOKUP(A1762,'HUMAN RESOURCES'!$A$2:$M$2692,9,0)</f>
        <v>0.49</v>
      </c>
      <c r="P1762" s="10">
        <f t="array" ref="P1762">VLOOKUP(A1762,'HUMAN RESOURCES'!$A$2:$M$2692,10,0)</f>
        <v>0.48499999999999999</v>
      </c>
      <c r="Q1762" s="10">
        <f t="array" ref="Q1762">VLOOKUP(A1762,'HUMAN RESOURCES'!$A$2:$M$2692,11,0)</f>
        <v>2.5000000000000001E-2</v>
      </c>
      <c r="R1762" s="10">
        <f t="array" ref="R1762">VLOOKUP(A1762,'HUMAN RESOURCES'!$A$2:$M$2692,12,0)</f>
        <v>13183798</v>
      </c>
      <c r="S1762" s="10">
        <f t="array" ref="S1762">VLOOKUP(A1762,'HUMAN RESOURCES'!$A$2:$M$2692,13,0)</f>
        <v>0.16700000000000001</v>
      </c>
      <c r="T1762" s="10">
        <f t="array" ref="T1762">VLOOKUP(A1762,TOURISM!$A$2:$F$2692,5,0)</f>
        <v>44000000</v>
      </c>
      <c r="U1762" s="10">
        <f t="array" ref="U1762">VLOOKUP(A1762,TOURISM!$A$2:$F$2692,6,0)</f>
        <v>42000000</v>
      </c>
      <c r="V1762" s="10">
        <f t="array" ref="V1762">VLOOKUP(A1762,BUSINESS!$A$2:$J$2692,5,0)</f>
        <v>0.42299999999999999</v>
      </c>
      <c r="W1762" s="10">
        <f t="array" ref="W1762">VLOOKUP(A1762,BUSINESS!$A$2:$J$2692,6,0)</f>
        <v>35</v>
      </c>
      <c r="X1762" s="10">
        <f t="array" ref="X1762">VLOOKUP(A1762,BUSINESS!$A$2:$J$2692,7,0)</f>
        <v>0</v>
      </c>
      <c r="Y1762" s="10">
        <f t="array" ref="Y1762">VLOOKUP(A1762,BUSINESS!$A$2:$J$2692,8,0)</f>
        <v>270</v>
      </c>
      <c r="Z1762" s="10">
        <f t="array" ref="Z1762">VLOOKUP(A1762,BUSINESS!$A$2:$J$2692,9,0)</f>
        <v>2E-3</v>
      </c>
      <c r="AA1762" s="10">
        <f t="array" ref="AA1762">VLOOKUP(A1762,BUSINESS!$A$2:$J$2692,10,0)</f>
        <v>2.5000000000000001E-2</v>
      </c>
      <c r="AB1762" s="12">
        <f t="shared" si="102"/>
        <v>258.28176030913096</v>
      </c>
      <c r="AC1762" s="10">
        <f t="shared" si="90"/>
        <v>6.9555070549472928E-5</v>
      </c>
      <c r="AD1762" s="10">
        <f t="shared" si="91"/>
        <v>0</v>
      </c>
      <c r="AE1762" s="10">
        <f t="shared" si="92"/>
        <v>3.1857284221132636</v>
      </c>
      <c r="AF1762">
        <f t="shared" si="104"/>
        <v>3.3374297755472284</v>
      </c>
    </row>
    <row r="1763" spans="1:32" ht="14.4">
      <c r="A1763" s="7" t="str">
        <f t="shared" si="103"/>
        <v>Niger-Africa 2006</v>
      </c>
      <c r="B1763" s="7" t="s">
        <v>214</v>
      </c>
      <c r="C1763" s="8" t="s">
        <v>78</v>
      </c>
      <c r="D1763" s="9" t="s">
        <v>68</v>
      </c>
      <c r="E1763" s="14">
        <v>7.9000000000000001E-2</v>
      </c>
      <c r="F1763" s="13">
        <v>3646727993</v>
      </c>
      <c r="G1763" s="14">
        <v>21</v>
      </c>
      <c r="H1763" s="8"/>
      <c r="I1763" s="10">
        <f t="array" ref="I1763">VLOOKUP(A1763,ENERGY!$A$2:$F$2691,5,0)</f>
        <v>0</v>
      </c>
      <c r="J1763" s="11">
        <f t="array" ref="J1763">VLOOKUP(A1763,ENERGY!$A$2:$F$2691,6,0)</f>
        <v>964</v>
      </c>
      <c r="K1763" s="10">
        <f t="array" ref="K1763">VLOOKUP(A1763,'HUMAN RESOURCES'!$A$2:$M$2692,5,0)</f>
        <v>5.0999999999999997E-2</v>
      </c>
      <c r="L1763" s="11">
        <f t="array" ref="L1763">VLOOKUP(A1763,'HUMAN RESOURCES'!$A$2:$M$2692,6,0)</f>
        <v>7.9000000000000001E-2</v>
      </c>
      <c r="M1763" s="10">
        <f t="array" ref="M1763">VLOOKUP(A1763,'HUMAN RESOURCES'!$A$2:$M$2692,7,0)</f>
        <v>55</v>
      </c>
      <c r="N1763" s="10">
        <f t="array" ref="N1763">VLOOKUP(A1763,'HUMAN RESOURCES'!$A$2:$M$2692,8,0)</f>
        <v>55</v>
      </c>
      <c r="O1763" s="10">
        <f t="array" ref="O1763">VLOOKUP(A1763,'HUMAN RESOURCES'!$A$2:$M$2692,9,0)</f>
        <v>0.49199999999999999</v>
      </c>
      <c r="P1763" s="10">
        <f t="array" ref="P1763">VLOOKUP(A1763,'HUMAN RESOURCES'!$A$2:$M$2692,10,0)</f>
        <v>0.48299999999999998</v>
      </c>
      <c r="Q1763" s="10">
        <f t="array" ref="Q1763">VLOOKUP(A1763,'HUMAN RESOURCES'!$A$2:$M$2692,11,0)</f>
        <v>2.5000000000000001E-2</v>
      </c>
      <c r="R1763" s="10">
        <f t="array" ref="R1763">VLOOKUP(A1763,'HUMAN RESOURCES'!$A$2:$M$2692,12,0)</f>
        <v>13679705</v>
      </c>
      <c r="S1763" s="10">
        <f t="array" ref="S1763">VLOOKUP(A1763,'HUMAN RESOURCES'!$A$2:$M$2692,13,0)</f>
        <v>0.16900000000000001</v>
      </c>
      <c r="T1763" s="10">
        <f t="array" ref="T1763">VLOOKUP(A1763,TOURISM!$A$2:$F$2692,5,0)</f>
        <v>39000000</v>
      </c>
      <c r="U1763" s="10">
        <f t="array" ref="U1763">VLOOKUP(A1763,TOURISM!$A$2:$F$2692,6,0)</f>
        <v>42000000</v>
      </c>
      <c r="V1763" s="10">
        <f t="array" ref="V1763">VLOOKUP(A1763,BUSINESS!$A$2:$J$2692,5,0)</f>
        <v>0.42299999999999999</v>
      </c>
      <c r="W1763" s="10">
        <f t="array" ref="W1763">VLOOKUP(A1763,BUSINESS!$A$2:$J$2692,6,0)</f>
        <v>24</v>
      </c>
      <c r="X1763" s="10">
        <f t="array" ref="X1763">VLOOKUP(A1763,BUSINESS!$A$2:$J$2692,7,0)</f>
        <v>0</v>
      </c>
      <c r="Y1763" s="10">
        <f t="array" ref="Y1763">VLOOKUP(A1763,BUSINESS!$A$2:$J$2692,8,0)</f>
        <v>270</v>
      </c>
      <c r="Z1763" s="10">
        <f t="array" ref="Z1763">VLOOKUP(A1763,BUSINESS!$A$2:$J$2692,9,0)</f>
        <v>3.0000000000000001E-3</v>
      </c>
      <c r="AA1763" s="10">
        <f t="array" ref="AA1763">VLOOKUP(A1763,BUSINESS!$A$2:$J$2692,10,0)</f>
        <v>3.5000000000000003E-2</v>
      </c>
      <c r="AB1763" s="12">
        <f t="shared" si="102"/>
        <v>266.5794323050095</v>
      </c>
      <c r="AC1763" s="10">
        <f t="shared" si="90"/>
        <v>7.0469355881577861E-5</v>
      </c>
      <c r="AD1763" s="10">
        <f t="shared" si="91"/>
        <v>0</v>
      </c>
      <c r="AE1763" s="10">
        <f t="shared" si="92"/>
        <v>3.070241646292811</v>
      </c>
      <c r="AF1763">
        <f t="shared" si="104"/>
        <v>2.8509386715576102</v>
      </c>
    </row>
    <row r="1764" spans="1:32" ht="14.4">
      <c r="A1764" s="7" t="str">
        <f t="shared" si="103"/>
        <v>Niger-Africa 2007</v>
      </c>
      <c r="B1764" s="7" t="s">
        <v>214</v>
      </c>
      <c r="C1764" s="8" t="s">
        <v>78</v>
      </c>
      <c r="D1764" s="9" t="s">
        <v>69</v>
      </c>
      <c r="E1764" s="14">
        <v>7.3999999999999996E-2</v>
      </c>
      <c r="F1764" s="13">
        <v>4291363547</v>
      </c>
      <c r="G1764" s="14">
        <v>22</v>
      </c>
      <c r="H1764" s="8"/>
      <c r="J1764" s="11">
        <v>964</v>
      </c>
      <c r="K1764" s="10">
        <f t="array" ref="K1764">VLOOKUP(A1764,'HUMAN RESOURCES'!$A$2:$M$2692,5,0)</f>
        <v>5.0999999999999997E-2</v>
      </c>
      <c r="L1764" s="11">
        <f t="array" ref="L1764">VLOOKUP(A1764,'HUMAN RESOURCES'!$A$2:$M$2692,6,0)</f>
        <v>7.4999999999999997E-2</v>
      </c>
      <c r="M1764" s="10">
        <f t="array" ref="M1764">VLOOKUP(A1764,'HUMAN RESOURCES'!$A$2:$M$2692,7,0)</f>
        <v>55</v>
      </c>
      <c r="N1764" s="10">
        <f t="array" ref="N1764">VLOOKUP(A1764,'HUMAN RESOURCES'!$A$2:$M$2692,8,0)</f>
        <v>55</v>
      </c>
      <c r="O1764" s="10">
        <f t="array" ref="O1764">VLOOKUP(A1764,'HUMAN RESOURCES'!$A$2:$M$2692,9,0)</f>
        <v>0.49399999999999999</v>
      </c>
      <c r="P1764" s="10">
        <f t="array" ref="P1764">VLOOKUP(A1764,'HUMAN RESOURCES'!$A$2:$M$2692,10,0)</f>
        <v>0.48099999999999998</v>
      </c>
      <c r="Q1764" s="10">
        <f t="array" ref="Q1764">VLOOKUP(A1764,'HUMAN RESOURCES'!$A$2:$M$2692,11,0)</f>
        <v>2.5000000000000001E-2</v>
      </c>
      <c r="R1764" s="10">
        <f t="array" ref="R1764">VLOOKUP(A1764,'HUMAN RESOURCES'!$A$2:$M$2692,12,0)</f>
        <v>14197289</v>
      </c>
      <c r="S1764" s="10">
        <f t="array" ref="S1764">VLOOKUP(A1764,'HUMAN RESOURCES'!$A$2:$M$2692,13,0)</f>
        <v>0.17</v>
      </c>
      <c r="T1764" s="10">
        <f t="array" ref="T1764">VLOOKUP(A1764,TOURISM!$A$2:$F$2692,5,0)</f>
        <v>44000000</v>
      </c>
      <c r="U1764" s="10">
        <f t="array" ref="U1764">VLOOKUP(A1764,TOURISM!$A$2:$F$2692,6,0)</f>
        <v>48000000</v>
      </c>
      <c r="V1764" s="10">
        <f t="array" ref="V1764">VLOOKUP(A1764,BUSINESS!$A$2:$J$2692,5,0)</f>
        <v>0.42399999999999999</v>
      </c>
      <c r="W1764" s="10">
        <f t="array" ref="W1764">VLOOKUP(A1764,BUSINESS!$A$2:$J$2692,6,0)</f>
        <v>23</v>
      </c>
      <c r="X1764" s="10">
        <f t="array" ref="X1764">VLOOKUP(A1764,BUSINESS!$A$2:$J$2692,7,0)</f>
        <v>0</v>
      </c>
      <c r="Y1764" s="10">
        <f t="array" ref="Y1764">VLOOKUP(A1764,BUSINESS!$A$2:$J$2692,8,0)</f>
        <v>270</v>
      </c>
      <c r="Z1764" s="10">
        <f t="array" ref="Z1764">VLOOKUP(A1764,BUSINESS!$A$2:$J$2692,9,0)</f>
        <v>4.0000000000000001E-3</v>
      </c>
      <c r="AA1764" s="10">
        <f t="array" ref="AA1764">VLOOKUP(A1764,BUSINESS!$A$2:$J$2692,10,0)</f>
        <v>6.3E-2</v>
      </c>
      <c r="AB1764" s="12">
        <f t="shared" si="102"/>
        <v>302.2664078332138</v>
      </c>
      <c r="AC1764" s="10">
        <f t="shared" si="90"/>
        <v>6.790028716045718E-5</v>
      </c>
      <c r="AD1764" s="10">
        <f t="shared" si="91"/>
        <v>0</v>
      </c>
      <c r="AE1764" s="10">
        <f t="shared" si="92"/>
        <v>3.3809271615165404</v>
      </c>
      <c r="AF1764">
        <f t="shared" si="104"/>
        <v>3.0991832313901617</v>
      </c>
    </row>
    <row r="1765" spans="1:32" ht="14.4">
      <c r="A1765" s="7" t="str">
        <f t="shared" si="103"/>
        <v>Niger-Africa 2008</v>
      </c>
      <c r="B1765" s="7" t="s">
        <v>214</v>
      </c>
      <c r="C1765" s="8" t="s">
        <v>78</v>
      </c>
      <c r="D1765" s="9" t="s">
        <v>70</v>
      </c>
      <c r="E1765" s="14">
        <v>7.0999999999999994E-2</v>
      </c>
      <c r="F1765" s="13">
        <v>5403364454</v>
      </c>
      <c r="G1765" s="14">
        <v>26</v>
      </c>
      <c r="H1765" s="8"/>
      <c r="I1765" s="10">
        <f t="array" ref="I1765">VLOOKUP(A1765,ENERGY!$A$2:$F$2691,5,0)</f>
        <v>0</v>
      </c>
      <c r="J1765" s="11">
        <f t="array" ref="J1765">VLOOKUP(A1765,ENERGY!$A$2:$F$2691,6,0)</f>
        <v>821</v>
      </c>
      <c r="K1765" s="10">
        <f t="array" ref="K1765">VLOOKUP(A1765,'HUMAN RESOURCES'!$A$2:$M$2692,5,0)</f>
        <v>0.05</v>
      </c>
      <c r="L1765" s="11">
        <f t="array" ref="L1765">VLOOKUP(A1765,'HUMAN RESOURCES'!$A$2:$M$2692,6,0)</f>
        <v>7.1999999999999995E-2</v>
      </c>
      <c r="M1765" s="10">
        <f t="array" ref="M1765">VLOOKUP(A1765,'HUMAN RESOURCES'!$A$2:$M$2692,7,0)</f>
        <v>56</v>
      </c>
      <c r="N1765" s="10">
        <f t="array" ref="N1765">VLOOKUP(A1765,'HUMAN RESOURCES'!$A$2:$M$2692,8,0)</f>
        <v>56</v>
      </c>
      <c r="O1765" s="10">
        <f t="array" ref="O1765">VLOOKUP(A1765,'HUMAN RESOURCES'!$A$2:$M$2692,9,0)</f>
        <v>0.496</v>
      </c>
      <c r="P1765" s="10">
        <f t="array" ref="P1765">VLOOKUP(A1765,'HUMAN RESOURCES'!$A$2:$M$2692,10,0)</f>
        <v>0.47899999999999998</v>
      </c>
      <c r="Q1765" s="10">
        <f t="array" ref="Q1765">VLOOKUP(A1765,'HUMAN RESOURCES'!$A$2:$M$2692,11,0)</f>
        <v>2.5999999999999999E-2</v>
      </c>
      <c r="R1765" s="10">
        <f t="array" ref="R1765">VLOOKUP(A1765,'HUMAN RESOURCES'!$A$2:$M$2692,12,0)</f>
        <v>14737895</v>
      </c>
      <c r="S1765" s="10">
        <f t="array" ref="S1765">VLOOKUP(A1765,'HUMAN RESOURCES'!$A$2:$M$2692,13,0)</f>
        <v>0.17199999999999999</v>
      </c>
      <c r="T1765" s="10">
        <f t="array" ref="T1765">VLOOKUP(A1765,TOURISM!$A$2:$F$2692,5,0)</f>
        <v>86000000</v>
      </c>
      <c r="U1765" s="10">
        <f t="array" ref="U1765">VLOOKUP(A1765,TOURISM!$A$2:$F$2692,6,0)</f>
        <v>98000000</v>
      </c>
      <c r="V1765" s="10">
        <f t="array" ref="V1765">VLOOKUP(A1765,BUSINESS!$A$2:$J$2692,5,0)</f>
        <v>0.42299999999999999</v>
      </c>
      <c r="W1765" s="10">
        <f t="array" ref="W1765">VLOOKUP(A1765,BUSINESS!$A$2:$J$2692,6,0)</f>
        <v>19</v>
      </c>
      <c r="X1765" s="10">
        <f t="array" ref="X1765">VLOOKUP(A1765,BUSINESS!$A$2:$J$2692,7,0)</f>
        <v>0</v>
      </c>
      <c r="Y1765" s="10">
        <f t="array" ref="Y1765">VLOOKUP(A1765,BUSINESS!$A$2:$J$2692,8,0)</f>
        <v>270</v>
      </c>
      <c r="Z1765" s="10">
        <f t="array" ref="Z1765">VLOOKUP(A1765,BUSINESS!$A$2:$J$2692,9,0)</f>
        <v>7.0000000000000001E-3</v>
      </c>
      <c r="AA1765" s="10">
        <f t="array" ref="AA1765">VLOOKUP(A1765,BUSINESS!$A$2:$J$2692,10,0)</f>
        <v>0.129</v>
      </c>
      <c r="AB1765" s="12">
        <f t="shared" si="102"/>
        <v>366.63067921165134</v>
      </c>
      <c r="AC1765" s="10">
        <f t="shared" si="90"/>
        <v>5.5706734238505565E-5</v>
      </c>
      <c r="AD1765" s="10">
        <f t="shared" si="91"/>
        <v>0</v>
      </c>
      <c r="AE1765" s="10">
        <f t="shared" si="92"/>
        <v>6.6495249151931128</v>
      </c>
      <c r="AF1765">
        <f t="shared" si="104"/>
        <v>5.8352973745572214</v>
      </c>
    </row>
    <row r="1766" spans="1:32" ht="14.4">
      <c r="A1766" s="7" t="str">
        <f t="shared" si="103"/>
        <v>Niger-Africa 2009</v>
      </c>
      <c r="B1766" s="7" t="s">
        <v>214</v>
      </c>
      <c r="C1766" s="8" t="s">
        <v>78</v>
      </c>
      <c r="D1766" s="9" t="s">
        <v>71</v>
      </c>
      <c r="E1766" s="14">
        <v>7.6999999999999999E-2</v>
      </c>
      <c r="F1766" s="13">
        <v>5397121962</v>
      </c>
      <c r="G1766" s="14">
        <v>27</v>
      </c>
      <c r="H1766" s="8"/>
      <c r="I1766" s="10">
        <f t="array" ref="I1766">VLOOKUP(A1766,ENERGY!$A$2:$F$2691,5,0)</f>
        <v>0</v>
      </c>
      <c r="J1766" s="11">
        <f t="array" ref="J1766">VLOOKUP(A1766,ENERGY!$A$2:$F$2691,6,0)</f>
        <v>829</v>
      </c>
      <c r="K1766" s="10">
        <f t="array" ref="K1766">VLOOKUP(A1766,'HUMAN RESOURCES'!$A$2:$M$2692,5,0)</f>
        <v>0.05</v>
      </c>
      <c r="L1766" s="11">
        <f t="array" ref="L1766">VLOOKUP(A1766,'HUMAN RESOURCES'!$A$2:$M$2692,6,0)</f>
        <v>6.9000000000000006E-2</v>
      </c>
      <c r="M1766" s="10">
        <f t="array" ref="M1766">VLOOKUP(A1766,'HUMAN RESOURCES'!$A$2:$M$2692,7,0)</f>
        <v>57</v>
      </c>
      <c r="N1766" s="10">
        <f t="array" ref="N1766">VLOOKUP(A1766,'HUMAN RESOURCES'!$A$2:$M$2692,8,0)</f>
        <v>56</v>
      </c>
      <c r="O1766" s="10">
        <f t="array" ref="O1766">VLOOKUP(A1766,'HUMAN RESOURCES'!$A$2:$M$2692,9,0)</f>
        <v>0.497</v>
      </c>
      <c r="P1766" s="10">
        <f t="array" ref="P1766">VLOOKUP(A1766,'HUMAN RESOURCES'!$A$2:$M$2692,10,0)</f>
        <v>0.47699999999999998</v>
      </c>
      <c r="Q1766" s="10">
        <f t="array" ref="Q1766">VLOOKUP(A1766,'HUMAN RESOURCES'!$A$2:$M$2692,11,0)</f>
        <v>2.5999999999999999E-2</v>
      </c>
      <c r="R1766" s="10">
        <f t="array" ref="R1766">VLOOKUP(A1766,'HUMAN RESOURCES'!$A$2:$M$2692,12,0)</f>
        <v>15302948</v>
      </c>
      <c r="S1766" s="10">
        <f t="array" ref="S1766">VLOOKUP(A1766,'HUMAN RESOURCES'!$A$2:$M$2692,13,0)</f>
        <v>0.17399999999999999</v>
      </c>
      <c r="T1766" s="10">
        <f t="array" ref="T1766">VLOOKUP(A1766,TOURISM!$A$2:$F$2692,5,0)</f>
        <v>69000000</v>
      </c>
      <c r="U1766" s="10">
        <f t="array" ref="U1766">VLOOKUP(A1766,TOURISM!$A$2:$F$2692,6,0)</f>
        <v>84000000</v>
      </c>
      <c r="V1766" s="10">
        <f t="array" ref="V1766">VLOOKUP(A1766,BUSINESS!$A$2:$J$2692,5,0)</f>
        <v>0.46500000000000002</v>
      </c>
      <c r="W1766" s="10">
        <f t="array" ref="W1766">VLOOKUP(A1766,BUSINESS!$A$2:$J$2692,6,0)</f>
        <v>17</v>
      </c>
      <c r="X1766" s="10">
        <f t="array" ref="X1766">VLOOKUP(A1766,BUSINESS!$A$2:$J$2692,7,0)</f>
        <v>0</v>
      </c>
      <c r="Y1766" s="10">
        <f t="array" ref="Y1766">VLOOKUP(A1766,BUSINESS!$A$2:$J$2692,8,0)</f>
        <v>270</v>
      </c>
      <c r="Z1766" s="10">
        <f t="array" ref="Z1766">VLOOKUP(A1766,BUSINESS!$A$2:$J$2692,9,0)</f>
        <v>8.0000000000000002E-3</v>
      </c>
      <c r="AA1766" s="10">
        <f t="array" ref="AA1766">VLOOKUP(A1766,BUSINESS!$A$2:$J$2692,10,0)</f>
        <v>0.17</v>
      </c>
      <c r="AB1766" s="12">
        <f t="shared" si="102"/>
        <v>352.68511413617819</v>
      </c>
      <c r="AC1766" s="10">
        <f t="shared" si="90"/>
        <v>5.4172568579596561E-5</v>
      </c>
      <c r="AD1766" s="10">
        <f t="shared" si="91"/>
        <v>0</v>
      </c>
      <c r="AE1766" s="10">
        <f t="shared" si="92"/>
        <v>5.4891384326732338</v>
      </c>
      <c r="AF1766">
        <f t="shared" si="104"/>
        <v>4.508935141124442</v>
      </c>
    </row>
    <row r="1767" spans="1:32" ht="14.4">
      <c r="A1767" s="7" t="str">
        <f t="shared" si="103"/>
        <v>Niger-Africa 2010</v>
      </c>
      <c r="B1767" s="7" t="s">
        <v>214</v>
      </c>
      <c r="C1767" s="8" t="s">
        <v>78</v>
      </c>
      <c r="D1767" s="9" t="s">
        <v>72</v>
      </c>
      <c r="E1767" s="14">
        <v>6.9000000000000006E-2</v>
      </c>
      <c r="F1767" s="13">
        <v>5718589550</v>
      </c>
      <c r="G1767" s="14">
        <v>24</v>
      </c>
      <c r="H1767" s="8"/>
      <c r="J1767" s="11">
        <v>829</v>
      </c>
      <c r="K1767" s="10">
        <f t="array" ref="K1767">VLOOKUP(A1767,'HUMAN RESOURCES'!$A$2:$M$2692,5,0)</f>
        <v>0.05</v>
      </c>
      <c r="L1767" s="11">
        <f t="array" ref="L1767">VLOOKUP(A1767,'HUMAN RESOURCES'!$A$2:$M$2692,6,0)</f>
        <v>6.6000000000000003E-2</v>
      </c>
      <c r="M1767" s="10">
        <f t="array" ref="M1767">VLOOKUP(A1767,'HUMAN RESOURCES'!$A$2:$M$2692,7,0)</f>
        <v>57</v>
      </c>
      <c r="N1767" s="10">
        <f t="array" ref="N1767">VLOOKUP(A1767,'HUMAN RESOURCES'!$A$2:$M$2692,8,0)</f>
        <v>57</v>
      </c>
      <c r="O1767" s="10">
        <f t="array" ref="O1767">VLOOKUP(A1767,'HUMAN RESOURCES'!$A$2:$M$2692,9,0)</f>
        <v>0.498</v>
      </c>
      <c r="P1767" s="10">
        <f t="array" ref="P1767">VLOOKUP(A1767,'HUMAN RESOURCES'!$A$2:$M$2692,10,0)</f>
        <v>0.47599999999999998</v>
      </c>
      <c r="Q1767" s="10">
        <f t="array" ref="Q1767">VLOOKUP(A1767,'HUMAN RESOURCES'!$A$2:$M$2692,11,0)</f>
        <v>2.5999999999999999E-2</v>
      </c>
      <c r="R1767" s="10">
        <f t="array" ref="R1767">VLOOKUP(A1767,'HUMAN RESOURCES'!$A$2:$M$2692,12,0)</f>
        <v>15893746</v>
      </c>
      <c r="S1767" s="10">
        <f t="array" ref="S1767">VLOOKUP(A1767,'HUMAN RESOURCES'!$A$2:$M$2692,13,0)</f>
        <v>0.17599999999999999</v>
      </c>
      <c r="T1767" s="10">
        <f t="array" ref="T1767">VLOOKUP(A1767,TOURISM!$A$2:$F$2692,5,0)</f>
        <v>86000000</v>
      </c>
      <c r="U1767" s="10">
        <v>84000000</v>
      </c>
      <c r="V1767" s="10">
        <f t="array" ref="V1767">VLOOKUP(A1767,BUSINESS!$A$2:$J$2692,5,0)</f>
        <v>0.46500000000000002</v>
      </c>
      <c r="W1767" s="10">
        <f t="array" ref="W1767">VLOOKUP(A1767,BUSINESS!$A$2:$J$2692,6,0)</f>
        <v>17</v>
      </c>
      <c r="X1767" s="10">
        <f t="array" ref="X1767">VLOOKUP(A1767,BUSINESS!$A$2:$J$2692,7,0)</f>
        <v>0</v>
      </c>
      <c r="Y1767" s="10">
        <f t="array" ref="Y1767">VLOOKUP(A1767,BUSINESS!$A$2:$J$2692,8,0)</f>
        <v>270</v>
      </c>
      <c r="Z1767" s="10">
        <f t="array" ref="Z1767">VLOOKUP(A1767,BUSINESS!$A$2:$J$2692,9,0)</f>
        <v>8.0000000000000002E-3</v>
      </c>
      <c r="AA1767" s="10">
        <f t="array" ref="AA1767">VLOOKUP(A1767,BUSINESS!$A$2:$J$2692,10,0)</f>
        <v>0.23100000000000001</v>
      </c>
      <c r="AB1767" s="12">
        <f t="shared" si="102"/>
        <v>359.80124194761891</v>
      </c>
      <c r="AC1767" s="10">
        <f t="shared" si="90"/>
        <v>5.2158880606246002E-5</v>
      </c>
      <c r="AD1767" s="10">
        <f t="shared" si="91"/>
        <v>0</v>
      </c>
      <c r="AE1767" s="10">
        <f t="shared" si="92"/>
        <v>5.2850976730092452</v>
      </c>
      <c r="AF1767">
        <f t="shared" si="104"/>
        <v>5.4109333318904174</v>
      </c>
    </row>
    <row r="1768" spans="1:32" ht="14.4">
      <c r="A1768" s="7" t="str">
        <f t="shared" si="103"/>
        <v>Niger-Africa 2011</v>
      </c>
      <c r="B1768" s="7" t="s">
        <v>214</v>
      </c>
      <c r="C1768" s="8" t="s">
        <v>78</v>
      </c>
      <c r="D1768" s="9" t="s">
        <v>73</v>
      </c>
      <c r="E1768" s="14">
        <v>6.8000000000000005E-2</v>
      </c>
      <c r="F1768" s="13">
        <v>6411842066</v>
      </c>
      <c r="G1768" s="14">
        <v>25</v>
      </c>
      <c r="H1768" s="8"/>
      <c r="I1768" s="10">
        <f t="array" ref="I1768">VLOOKUP(A1768,ENERGY!$A$2:$F$2691,5,0)</f>
        <v>0</v>
      </c>
      <c r="J1768" s="11">
        <f t="array" ref="J1768">VLOOKUP(A1768,ENERGY!$A$2:$F$2691,6,0)</f>
        <v>880</v>
      </c>
      <c r="K1768" s="10">
        <f t="array" ref="K1768">VLOOKUP(A1768,'HUMAN RESOURCES'!$A$2:$M$2692,5,0)</f>
        <v>0.05</v>
      </c>
      <c r="L1768" s="11">
        <f t="array" ref="L1768">VLOOKUP(A1768,'HUMAN RESOURCES'!$A$2:$M$2692,6,0)</f>
        <v>6.4000000000000001E-2</v>
      </c>
      <c r="M1768" s="10">
        <f t="array" ref="M1768">VLOOKUP(A1768,'HUMAN RESOURCES'!$A$2:$M$2692,7,0)</f>
        <v>58</v>
      </c>
      <c r="N1768" s="10">
        <f t="array" ref="N1768">VLOOKUP(A1768,'HUMAN RESOURCES'!$A$2:$M$2692,8,0)</f>
        <v>57</v>
      </c>
      <c r="O1768" s="10">
        <f t="array" ref="O1768">VLOOKUP(A1768,'HUMAN RESOURCES'!$A$2:$M$2692,9,0)</f>
        <v>0.499</v>
      </c>
      <c r="P1768" s="10">
        <f t="array" ref="P1768">VLOOKUP(A1768,'HUMAN RESOURCES'!$A$2:$M$2692,10,0)</f>
        <v>0.47499999999999998</v>
      </c>
      <c r="Q1768" s="10">
        <f t="array" ref="Q1768">VLOOKUP(A1768,'HUMAN RESOURCES'!$A$2:$M$2692,11,0)</f>
        <v>2.5999999999999999E-2</v>
      </c>
      <c r="R1768" s="10">
        <f t="array" ref="R1768">VLOOKUP(A1768,'HUMAN RESOURCES'!$A$2:$M$2692,12,0)</f>
        <v>16511462</v>
      </c>
      <c r="S1768" s="10">
        <f t="array" ref="S1768">VLOOKUP(A1768,'HUMAN RESOURCES'!$A$2:$M$2692,13,0)</f>
        <v>0.17799999999999999</v>
      </c>
      <c r="T1768" s="10">
        <f t="array" ref="T1768">VLOOKUP(A1768,TOURISM!$A$2:$F$2692,5,0)</f>
        <v>86000000</v>
      </c>
      <c r="U1768" s="10">
        <v>84000000</v>
      </c>
      <c r="V1768" s="10">
        <f t="array" ref="V1768">VLOOKUP(A1768,BUSINESS!$A$2:$J$2692,5,0)</f>
        <v>0.438</v>
      </c>
      <c r="W1768" s="10">
        <f t="array" ref="W1768">VLOOKUP(A1768,BUSINESS!$A$2:$J$2692,6,0)</f>
        <v>17</v>
      </c>
      <c r="X1768" s="10">
        <f t="array" ref="X1768">VLOOKUP(A1768,BUSINESS!$A$2:$J$2692,7,0)</f>
        <v>0</v>
      </c>
      <c r="Y1768" s="10">
        <f t="array" ref="Y1768">VLOOKUP(A1768,BUSINESS!$A$2:$J$2692,8,0)</f>
        <v>270</v>
      </c>
      <c r="Z1768" s="10">
        <f t="array" ref="Z1768">VLOOKUP(A1768,BUSINESS!$A$2:$J$2692,9,0)</f>
        <v>1.2999999999999999E-2</v>
      </c>
      <c r="AA1768" s="10">
        <f t="array" ref="AA1768">VLOOKUP(A1768,BUSINESS!$A$2:$J$2692,10,0)</f>
        <v>0.28699999999999998</v>
      </c>
      <c r="AB1768" s="12">
        <f t="shared" si="102"/>
        <v>388.32673121253589</v>
      </c>
      <c r="AC1768" s="10">
        <f t="shared" si="90"/>
        <v>5.3296310163206627E-5</v>
      </c>
      <c r="AD1768" s="10">
        <f t="shared" si="91"/>
        <v>0</v>
      </c>
      <c r="AE1768" s="10">
        <f t="shared" si="92"/>
        <v>5.0873750610333595</v>
      </c>
      <c r="AF1768">
        <f t="shared" si="104"/>
        <v>5.2085030386770113</v>
      </c>
    </row>
    <row r="1769" spans="1:32" ht="14.4">
      <c r="A1769" s="7" t="str">
        <f t="shared" si="103"/>
        <v>Niger-Africa 2012</v>
      </c>
      <c r="B1769" s="7" t="s">
        <v>214</v>
      </c>
      <c r="C1769" s="8" t="s">
        <v>78</v>
      </c>
      <c r="D1769" s="9" t="s">
        <v>74</v>
      </c>
      <c r="E1769" s="14">
        <v>7.1999999999999995E-2</v>
      </c>
      <c r="F1769" s="13">
        <v>6773185511</v>
      </c>
      <c r="G1769" s="14">
        <v>25</v>
      </c>
      <c r="H1769" s="8"/>
      <c r="I1769" s="10">
        <f t="array" ref="I1769">VLOOKUP(A1769,ENERGY!$A$2:$F$2691,5,0)</f>
        <v>0</v>
      </c>
      <c r="J1769" s="11">
        <f t="array" ref="J1769">VLOOKUP(A1769,ENERGY!$A$2:$F$2691,6,0)</f>
        <v>807</v>
      </c>
      <c r="K1769" s="10">
        <f t="array" ref="K1769">VLOOKUP(A1769,'HUMAN RESOURCES'!$A$2:$M$2692,5,0)</f>
        <v>0.05</v>
      </c>
      <c r="L1769" s="11">
        <f t="array" ref="L1769">VLOOKUP(A1769,'HUMAN RESOURCES'!$A$2:$M$2692,6,0)</f>
        <v>6.2E-2</v>
      </c>
      <c r="M1769" s="10">
        <f t="array" ref="M1769">VLOOKUP(A1769,'HUMAN RESOURCES'!$A$2:$M$2692,7,0)</f>
        <v>58</v>
      </c>
      <c r="N1769" s="10">
        <f t="array" ref="N1769">VLOOKUP(A1769,'HUMAN RESOURCES'!$A$2:$M$2692,8,0)</f>
        <v>58</v>
      </c>
      <c r="O1769" s="10">
        <f t="array" ref="O1769">VLOOKUP(A1769,'HUMAN RESOURCES'!$A$2:$M$2692,9,0)</f>
        <v>0.5</v>
      </c>
      <c r="P1769" s="10">
        <f t="array" ref="P1769">VLOOKUP(A1769,'HUMAN RESOURCES'!$A$2:$M$2692,10,0)</f>
        <v>0.47399999999999998</v>
      </c>
      <c r="Q1769" s="10">
        <f t="array" ref="Q1769">VLOOKUP(A1769,'HUMAN RESOURCES'!$A$2:$M$2692,11,0)</f>
        <v>2.5999999999999999E-2</v>
      </c>
      <c r="R1769" s="10">
        <f t="array" ref="R1769">VLOOKUP(A1769,'HUMAN RESOURCES'!$A$2:$M$2692,12,0)</f>
        <v>17157042</v>
      </c>
      <c r="S1769" s="10">
        <f t="array" ref="S1769">VLOOKUP(A1769,'HUMAN RESOURCES'!$A$2:$M$2692,13,0)</f>
        <v>0.18</v>
      </c>
      <c r="T1769" s="10">
        <f t="array" ref="T1769">VLOOKUP(A1769,TOURISM!$A$2:$F$2692,5,0)</f>
        <v>0</v>
      </c>
      <c r="U1769" s="10">
        <v>84000000</v>
      </c>
      <c r="V1769" s="10">
        <f t="array" ref="V1769">VLOOKUP(A1769,BUSINESS!$A$2:$J$2692,5,0)</f>
        <v>0.438</v>
      </c>
      <c r="W1769" s="10">
        <f t="array" ref="W1769">VLOOKUP(A1769,BUSINESS!$A$2:$J$2692,6,0)</f>
        <v>17</v>
      </c>
      <c r="X1769" s="10">
        <f t="array" ref="X1769">VLOOKUP(A1769,BUSINESS!$A$2:$J$2692,7,0)</f>
        <v>174</v>
      </c>
      <c r="Y1769" s="10">
        <f t="array" ref="Y1769">VLOOKUP(A1769,BUSINESS!$A$2:$J$2692,8,0)</f>
        <v>270</v>
      </c>
      <c r="Z1769" s="10">
        <f t="array" ref="Z1769">VLOOKUP(A1769,BUSINESS!$A$2:$J$2692,9,0)</f>
        <v>1.4E-2</v>
      </c>
      <c r="AA1769" s="10">
        <f t="array" ref="AA1769">VLOOKUP(A1769,BUSINESS!$A$2:$J$2692,10,0)</f>
        <v>0.314</v>
      </c>
      <c r="AB1769" s="12">
        <f t="shared" si="102"/>
        <v>394.77583088040467</v>
      </c>
      <c r="AC1769" s="10">
        <f t="shared" si="90"/>
        <v>4.7036079995607633E-5</v>
      </c>
      <c r="AD1769" s="10">
        <f t="shared" si="91"/>
        <v>0</v>
      </c>
      <c r="AE1769" s="10">
        <f t="shared" si="92"/>
        <v>4.8959488471264452</v>
      </c>
      <c r="AF1769">
        <f t="shared" si="104"/>
        <v>0</v>
      </c>
    </row>
    <row r="1770" spans="1:32" ht="14.4">
      <c r="A1770" s="7" t="str">
        <f t="shared" si="103"/>
        <v>Nigeria-Africa 2000</v>
      </c>
      <c r="B1770" s="7" t="s">
        <v>215</v>
      </c>
      <c r="C1770" s="8" t="s">
        <v>78</v>
      </c>
      <c r="D1770" s="9" t="s">
        <v>62</v>
      </c>
      <c r="E1770" s="14">
        <v>4.5999999999999999E-2</v>
      </c>
      <c r="F1770" s="13">
        <v>46385996027</v>
      </c>
      <c r="G1770" s="14">
        <v>17</v>
      </c>
      <c r="H1770" s="14">
        <v>0.21299999999999999</v>
      </c>
      <c r="I1770" s="10">
        <f t="array" ref="I1770">VLOOKUP(A1770,ENERGY!$A$2:$F$2691,5,0)</f>
        <v>0</v>
      </c>
      <c r="J1770" s="11">
        <f t="array" ref="J1770">VLOOKUP(A1770,ENERGY!$A$2:$F$2691,6,0)</f>
        <v>0</v>
      </c>
      <c r="K1770" s="10">
        <f t="array" ref="K1770">VLOOKUP(A1770,'HUMAN RESOURCES'!$A$2:$M$2692,5,0)</f>
        <v>4.2999999999999997E-2</v>
      </c>
      <c r="L1770" s="11">
        <f t="array" ref="L1770">VLOOKUP(A1770,'HUMAN RESOURCES'!$A$2:$M$2692,6,0)</f>
        <v>0.113</v>
      </c>
      <c r="M1770" s="10">
        <f t="array" ref="M1770">VLOOKUP(A1770,'HUMAN RESOURCES'!$A$2:$M$2692,7,0)</f>
        <v>47</v>
      </c>
      <c r="N1770" s="10">
        <f t="array" ref="N1770">VLOOKUP(A1770,'HUMAN RESOURCES'!$A$2:$M$2692,8,0)</f>
        <v>46</v>
      </c>
      <c r="O1770" s="10">
        <f t="array" ref="O1770">VLOOKUP(A1770,'HUMAN RESOURCES'!$A$2:$M$2692,9,0)</f>
        <v>0.435</v>
      </c>
      <c r="P1770" s="10">
        <f t="array" ref="P1770">VLOOKUP(A1770,'HUMAN RESOURCES'!$A$2:$M$2692,10,0)</f>
        <v>0.53700000000000003</v>
      </c>
      <c r="Q1770" s="10">
        <f t="array" ref="Q1770">VLOOKUP(A1770,'HUMAN RESOURCES'!$A$2:$M$2692,11,0)</f>
        <v>2.8000000000000001E-2</v>
      </c>
      <c r="R1770" s="10">
        <f t="array" ref="R1770">VLOOKUP(A1770,'HUMAN RESOURCES'!$A$2:$M$2692,12,0)</f>
        <v>122876727</v>
      </c>
      <c r="S1770" s="10">
        <f t="array" ref="S1770">VLOOKUP(A1770,'HUMAN RESOURCES'!$A$2:$M$2692,13,0)</f>
        <v>0.34799999999999998</v>
      </c>
      <c r="T1770" s="10">
        <f t="array" ref="T1770">VLOOKUP(A1770,TOURISM!$A$2:$F$2692,5,0)</f>
        <v>186000000</v>
      </c>
      <c r="U1770" s="10">
        <f t="array" ref="U1770">VLOOKUP(A1770,TOURISM!$A$2:$F$2692,6,0)</f>
        <v>610000000</v>
      </c>
      <c r="V1770" s="10">
        <f t="array" ref="V1770">VLOOKUP(A1770,BUSINESS!$A$2:$J$2692,5,0)</f>
        <v>0</v>
      </c>
      <c r="W1770" s="10">
        <f t="array" ref="W1770">VLOOKUP(A1770,BUSINESS!$A$2:$J$2692,6,0)</f>
        <v>0</v>
      </c>
      <c r="X1770" s="10">
        <f t="array" ref="X1770">VLOOKUP(A1770,BUSINESS!$A$2:$J$2692,7,0)</f>
        <v>0</v>
      </c>
      <c r="Y1770" s="10">
        <f t="array" ref="Y1770">VLOOKUP(A1770,BUSINESS!$A$2:$J$2692,8,0)</f>
        <v>0</v>
      </c>
      <c r="Z1770" s="10">
        <f t="array" ref="Z1770">VLOOKUP(A1770,BUSINESS!$A$2:$J$2692,9,0)</f>
        <v>1E-3</v>
      </c>
      <c r="AA1770" s="10">
        <f t="array" ref="AA1770">VLOOKUP(A1770,BUSINESS!$A$2:$J$2692,10,0)</f>
        <v>0</v>
      </c>
      <c r="AB1770" s="12">
        <f t="shared" si="102"/>
        <v>377.50025704216552</v>
      </c>
      <c r="AC1770" s="10">
        <f t="shared" si="90"/>
        <v>0</v>
      </c>
      <c r="AD1770" s="10">
        <f t="shared" si="91"/>
        <v>0</v>
      </c>
      <c r="AE1770" s="10">
        <f t="shared" si="92"/>
        <v>4.9643249368124849</v>
      </c>
      <c r="AF1770">
        <f t="shared" si="104"/>
        <v>1.5137121938477414</v>
      </c>
    </row>
    <row r="1771" spans="1:32" ht="14.4">
      <c r="A1771" s="7" t="str">
        <f t="shared" si="103"/>
        <v>Nigeria-Africa 2001</v>
      </c>
      <c r="B1771" s="7" t="s">
        <v>215</v>
      </c>
      <c r="C1771" s="8" t="s">
        <v>78</v>
      </c>
      <c r="D1771" s="9" t="s">
        <v>63</v>
      </c>
      <c r="E1771" s="14">
        <v>4.8000000000000001E-2</v>
      </c>
      <c r="F1771" s="13">
        <v>44138014092</v>
      </c>
      <c r="G1771" s="14">
        <v>18</v>
      </c>
      <c r="H1771" s="14">
        <v>0.23400000000000001</v>
      </c>
      <c r="I1771" s="10">
        <f t="array" ref="I1771">VLOOKUP(A1771,ENERGY!$A$2:$F$2691,5,0)</f>
        <v>118325</v>
      </c>
      <c r="J1771" s="11">
        <f t="array" ref="J1771">VLOOKUP(A1771,ENERGY!$A$2:$F$2691,6,0)</f>
        <v>0</v>
      </c>
      <c r="K1771" s="10">
        <f t="array" ref="K1771">VLOOKUP(A1771,'HUMAN RESOURCES'!$A$2:$M$2692,5,0)</f>
        <v>4.2999999999999997E-2</v>
      </c>
      <c r="L1771" s="11">
        <f t="array" ref="L1771">VLOOKUP(A1771,'HUMAN RESOURCES'!$A$2:$M$2692,6,0)</f>
        <v>0.11</v>
      </c>
      <c r="M1771" s="10">
        <f t="array" ref="M1771">VLOOKUP(A1771,'HUMAN RESOURCES'!$A$2:$M$2692,7,0)</f>
        <v>47</v>
      </c>
      <c r="N1771" s="10">
        <f t="array" ref="N1771">VLOOKUP(A1771,'HUMAN RESOURCES'!$A$2:$M$2692,8,0)</f>
        <v>46</v>
      </c>
      <c r="O1771" s="10">
        <f t="array" ref="O1771">VLOOKUP(A1771,'HUMAN RESOURCES'!$A$2:$M$2692,9,0)</f>
        <v>0.435</v>
      </c>
      <c r="P1771" s="10">
        <f t="array" ref="P1771">VLOOKUP(A1771,'HUMAN RESOURCES'!$A$2:$M$2692,10,0)</f>
        <v>0.53800000000000003</v>
      </c>
      <c r="Q1771" s="10">
        <f t="array" ref="Q1771">VLOOKUP(A1771,'HUMAN RESOURCES'!$A$2:$M$2692,11,0)</f>
        <v>2.8000000000000001E-2</v>
      </c>
      <c r="R1771" s="10">
        <f t="array" ref="R1771">VLOOKUP(A1771,'HUMAN RESOURCES'!$A$2:$M$2692,12,0)</f>
        <v>126004992</v>
      </c>
      <c r="S1771" s="10">
        <f t="array" ref="S1771">VLOOKUP(A1771,'HUMAN RESOURCES'!$A$2:$M$2692,13,0)</f>
        <v>0.35699999999999998</v>
      </c>
      <c r="T1771" s="10">
        <f t="array" ref="T1771">VLOOKUP(A1771,TOURISM!$A$2:$F$2692,5,0)</f>
        <v>168000000</v>
      </c>
      <c r="U1771" s="10">
        <f t="array" ref="U1771">VLOOKUP(A1771,TOURISM!$A$2:$F$2692,6,0)</f>
        <v>858000000</v>
      </c>
      <c r="V1771" s="10">
        <f t="array" ref="V1771">VLOOKUP(A1771,BUSINESS!$A$2:$J$2692,5,0)</f>
        <v>0</v>
      </c>
      <c r="W1771" s="10">
        <f t="array" ref="W1771">VLOOKUP(A1771,BUSINESS!$A$2:$J$2692,6,0)</f>
        <v>0</v>
      </c>
      <c r="X1771" s="10">
        <f t="array" ref="X1771">VLOOKUP(A1771,BUSINESS!$A$2:$J$2692,7,0)</f>
        <v>0</v>
      </c>
      <c r="Y1771" s="10">
        <f t="array" ref="Y1771">VLOOKUP(A1771,BUSINESS!$A$2:$J$2692,8,0)</f>
        <v>0</v>
      </c>
      <c r="Z1771" s="10">
        <f t="array" ref="Z1771">VLOOKUP(A1771,BUSINESS!$A$2:$J$2692,9,0)</f>
        <v>1E-3</v>
      </c>
      <c r="AA1771" s="10">
        <f t="array" ref="AA1771">VLOOKUP(A1771,BUSINESS!$A$2:$J$2692,10,0)</f>
        <v>2E-3</v>
      </c>
      <c r="AB1771" s="12">
        <f t="shared" si="102"/>
        <v>350.28782107299367</v>
      </c>
      <c r="AC1771" s="10">
        <f t="shared" si="90"/>
        <v>0</v>
      </c>
      <c r="AD1771" s="10">
        <f t="shared" si="91"/>
        <v>9.3905009731677929E-4</v>
      </c>
      <c r="AE1771" s="10">
        <f t="shared" si="92"/>
        <v>6.8092540333640112</v>
      </c>
      <c r="AF1771">
        <f t="shared" si="104"/>
        <v>1.333280510029317</v>
      </c>
    </row>
    <row r="1772" spans="1:32" ht="14.4">
      <c r="A1772" s="7" t="str">
        <f t="shared" si="103"/>
        <v>Nigeria-Africa 2002</v>
      </c>
      <c r="B1772" s="7" t="s">
        <v>215</v>
      </c>
      <c r="C1772" s="8" t="s">
        <v>78</v>
      </c>
      <c r="D1772" s="9" t="s">
        <v>64</v>
      </c>
      <c r="E1772" s="14">
        <v>3.9E-2</v>
      </c>
      <c r="F1772" s="13">
        <v>59116868250</v>
      </c>
      <c r="G1772" s="14">
        <v>18</v>
      </c>
      <c r="H1772" s="14">
        <v>0.248</v>
      </c>
      <c r="I1772" s="10">
        <f t="array" ref="I1772">VLOOKUP(A1772,ENERGY!$A$2:$F$2691,5,0)</f>
        <v>115138</v>
      </c>
      <c r="J1772" s="11">
        <f t="array" ref="J1772">VLOOKUP(A1772,ENERGY!$A$2:$F$2691,6,0)</f>
        <v>78910</v>
      </c>
      <c r="K1772" s="10">
        <f t="array" ref="K1772">VLOOKUP(A1772,'HUMAN RESOURCES'!$A$2:$M$2692,5,0)</f>
        <v>4.2999999999999997E-2</v>
      </c>
      <c r="L1772" s="11">
        <f t="array" ref="L1772">VLOOKUP(A1772,'HUMAN RESOURCES'!$A$2:$M$2692,6,0)</f>
        <v>0.106</v>
      </c>
      <c r="M1772" s="10">
        <f t="array" ref="M1772">VLOOKUP(A1772,'HUMAN RESOURCES'!$A$2:$M$2692,7,0)</f>
        <v>48</v>
      </c>
      <c r="N1772" s="10">
        <f t="array" ref="N1772">VLOOKUP(A1772,'HUMAN RESOURCES'!$A$2:$M$2692,8,0)</f>
        <v>47</v>
      </c>
      <c r="O1772" s="10">
        <f t="array" ref="O1772">VLOOKUP(A1772,'HUMAN RESOURCES'!$A$2:$M$2692,9,0)</f>
        <v>0.434</v>
      </c>
      <c r="P1772" s="10">
        <f t="array" ref="P1772">VLOOKUP(A1772,'HUMAN RESOURCES'!$A$2:$M$2692,10,0)</f>
        <v>0.53800000000000003</v>
      </c>
      <c r="Q1772" s="10">
        <f t="array" ref="Q1772">VLOOKUP(A1772,'HUMAN RESOURCES'!$A$2:$M$2692,11,0)</f>
        <v>2.8000000000000001E-2</v>
      </c>
      <c r="R1772" s="10">
        <f t="array" ref="R1772">VLOOKUP(A1772,'HUMAN RESOURCES'!$A$2:$M$2692,12,0)</f>
        <v>129224641</v>
      </c>
      <c r="S1772" s="10">
        <f t="array" ref="S1772">VLOOKUP(A1772,'HUMAN RESOURCES'!$A$2:$M$2692,13,0)</f>
        <v>0.36499999999999999</v>
      </c>
      <c r="T1772" s="10">
        <f t="array" ref="T1772">VLOOKUP(A1772,TOURISM!$A$2:$F$2692,5,0)</f>
        <v>256000000</v>
      </c>
      <c r="U1772" s="10">
        <f t="array" ref="U1772">VLOOKUP(A1772,TOURISM!$A$2:$F$2692,6,0)</f>
        <v>910000000</v>
      </c>
      <c r="V1772" s="10">
        <f t="array" ref="V1772">VLOOKUP(A1772,BUSINESS!$A$2:$J$2692,5,0)</f>
        <v>0</v>
      </c>
      <c r="W1772" s="10">
        <f t="array" ref="W1772">VLOOKUP(A1772,BUSINESS!$A$2:$J$2692,6,0)</f>
        <v>0</v>
      </c>
      <c r="X1772" s="10">
        <f t="array" ref="X1772">VLOOKUP(A1772,BUSINESS!$A$2:$J$2692,7,0)</f>
        <v>0</v>
      </c>
      <c r="Y1772" s="10">
        <f t="array" ref="Y1772">VLOOKUP(A1772,BUSINESS!$A$2:$J$2692,8,0)</f>
        <v>0</v>
      </c>
      <c r="Z1772" s="10">
        <f t="array" ref="Z1772">VLOOKUP(A1772,BUSINESS!$A$2:$J$2692,9,0)</f>
        <v>3.0000000000000001E-3</v>
      </c>
      <c r="AA1772" s="10">
        <f t="array" ref="AA1772">VLOOKUP(A1772,BUSINESS!$A$2:$J$2692,10,0)</f>
        <v>1.2E-2</v>
      </c>
      <c r="AB1772" s="12">
        <f t="shared" si="102"/>
        <v>457.47365047816231</v>
      </c>
      <c r="AC1772" s="10">
        <f t="shared" si="90"/>
        <v>6.1064205239308813E-4</v>
      </c>
      <c r="AD1772" s="10">
        <f t="shared" si="91"/>
        <v>8.9099106106241765E-4</v>
      </c>
      <c r="AE1772" s="10">
        <f t="shared" si="92"/>
        <v>7.0420006042036523</v>
      </c>
      <c r="AF1772">
        <f t="shared" si="104"/>
        <v>1.9810463238199285</v>
      </c>
    </row>
    <row r="1773" spans="1:32" ht="14.4">
      <c r="A1773" s="7" t="str">
        <f t="shared" si="103"/>
        <v>Nigeria-Africa 2003</v>
      </c>
      <c r="B1773" s="7" t="s">
        <v>215</v>
      </c>
      <c r="C1773" s="8" t="s">
        <v>78</v>
      </c>
      <c r="D1773" s="9" t="s">
        <v>65</v>
      </c>
      <c r="E1773" s="14">
        <v>7.4999999999999997E-2</v>
      </c>
      <c r="F1773" s="13">
        <v>67655840108</v>
      </c>
      <c r="G1773" s="14">
        <v>39</v>
      </c>
      <c r="H1773" s="14">
        <v>0.20699999999999999</v>
      </c>
      <c r="I1773" s="10">
        <f t="array" ref="I1773">VLOOKUP(A1773,ENERGY!$A$2:$F$2691,5,0)</f>
        <v>109255</v>
      </c>
      <c r="J1773" s="11">
        <f t="array" ref="J1773">VLOOKUP(A1773,ENERGY!$A$2:$F$2691,6,0)</f>
        <v>71719</v>
      </c>
      <c r="K1773" s="10">
        <f t="array" ref="K1773">VLOOKUP(A1773,'HUMAN RESOURCES'!$A$2:$M$2692,5,0)</f>
        <v>4.2999999999999997E-2</v>
      </c>
      <c r="L1773" s="11">
        <f t="array" ref="L1773">VLOOKUP(A1773,'HUMAN RESOURCES'!$A$2:$M$2692,6,0)</f>
        <v>0.10299999999999999</v>
      </c>
      <c r="M1773" s="10">
        <f t="array" ref="M1773">VLOOKUP(A1773,'HUMAN RESOURCES'!$A$2:$M$2692,7,0)</f>
        <v>48</v>
      </c>
      <c r="N1773" s="10">
        <f t="array" ref="N1773">VLOOKUP(A1773,'HUMAN RESOURCES'!$A$2:$M$2692,8,0)</f>
        <v>47</v>
      </c>
      <c r="O1773" s="10">
        <f t="array" ref="O1773">VLOOKUP(A1773,'HUMAN RESOURCES'!$A$2:$M$2692,9,0)</f>
        <v>0.435</v>
      </c>
      <c r="P1773" s="10">
        <f t="array" ref="P1773">VLOOKUP(A1773,'HUMAN RESOURCES'!$A$2:$M$2692,10,0)</f>
        <v>0.53800000000000003</v>
      </c>
      <c r="Q1773" s="10">
        <f t="array" ref="Q1773">VLOOKUP(A1773,'HUMAN RESOURCES'!$A$2:$M$2692,11,0)</f>
        <v>2.8000000000000001E-2</v>
      </c>
      <c r="R1773" s="10">
        <f t="array" ref="R1773">VLOOKUP(A1773,'HUMAN RESOURCES'!$A$2:$M$2692,12,0)</f>
        <v>132550146</v>
      </c>
      <c r="S1773" s="10">
        <f t="array" ref="S1773">VLOOKUP(A1773,'HUMAN RESOURCES'!$A$2:$M$2692,13,0)</f>
        <v>0.374</v>
      </c>
      <c r="T1773" s="10">
        <f t="array" ref="T1773">VLOOKUP(A1773,TOURISM!$A$2:$F$2692,5,0)</f>
        <v>58000000</v>
      </c>
      <c r="U1773" s="10">
        <f t="array" ref="U1773">VLOOKUP(A1773,TOURISM!$A$2:$F$2692,6,0)</f>
        <v>2076000000</v>
      </c>
      <c r="V1773" s="10">
        <f t="array" ref="V1773">VLOOKUP(A1773,BUSINESS!$A$2:$J$2692,5,0)</f>
        <v>0</v>
      </c>
      <c r="W1773" s="10">
        <f t="array" ref="W1773">VLOOKUP(A1773,BUSINESS!$A$2:$J$2692,6,0)</f>
        <v>36</v>
      </c>
      <c r="X1773" s="10">
        <f t="array" ref="X1773">VLOOKUP(A1773,BUSINESS!$A$2:$J$2692,7,0)</f>
        <v>0</v>
      </c>
      <c r="Y1773" s="10">
        <f t="array" ref="Y1773">VLOOKUP(A1773,BUSINESS!$A$2:$J$2692,8,0)</f>
        <v>0</v>
      </c>
      <c r="Z1773" s="10">
        <f t="array" ref="Z1773">VLOOKUP(A1773,BUSINESS!$A$2:$J$2692,9,0)</f>
        <v>6.0000000000000001E-3</v>
      </c>
      <c r="AA1773" s="10">
        <f t="array" ref="AA1773">VLOOKUP(A1773,BUSINESS!$A$2:$J$2692,10,0)</f>
        <v>2.4E-2</v>
      </c>
      <c r="AB1773" s="12">
        <f t="shared" si="102"/>
        <v>510.4169414343761</v>
      </c>
      <c r="AC1773" s="10">
        <f t="shared" si="90"/>
        <v>5.4107069787761686E-4</v>
      </c>
      <c r="AD1773" s="10">
        <f t="shared" si="91"/>
        <v>8.2425409022182444E-4</v>
      </c>
      <c r="AE1773" s="10">
        <f t="shared" si="92"/>
        <v>15.661997082975676</v>
      </c>
      <c r="AF1773">
        <f t="shared" si="104"/>
        <v>0.43757024605616052</v>
      </c>
    </row>
    <row r="1774" spans="1:32" ht="14.4">
      <c r="A1774" s="7" t="str">
        <f t="shared" si="103"/>
        <v>Nigeria-Africa 2004</v>
      </c>
      <c r="B1774" s="7" t="s">
        <v>215</v>
      </c>
      <c r="C1774" s="8" t="s">
        <v>78</v>
      </c>
      <c r="D1774" s="9" t="s">
        <v>66</v>
      </c>
      <c r="E1774" s="14">
        <v>7.0000000000000007E-2</v>
      </c>
      <c r="F1774" s="13">
        <v>87845403978</v>
      </c>
      <c r="G1774" s="14">
        <v>45</v>
      </c>
      <c r="H1774" s="14">
        <v>0.192</v>
      </c>
      <c r="I1774" s="10">
        <f t="array" ref="I1774">VLOOKUP(A1774,ENERGY!$A$2:$F$2691,5,0)</f>
        <v>111225</v>
      </c>
      <c r="J1774" s="11">
        <f t="array" ref="J1774">VLOOKUP(A1774,ENERGY!$A$2:$F$2691,6,0)</f>
        <v>92621</v>
      </c>
      <c r="K1774" s="10">
        <f t="array" ref="K1774">VLOOKUP(A1774,'HUMAN RESOURCES'!$A$2:$M$2692,5,0)</f>
        <v>4.2999999999999997E-2</v>
      </c>
      <c r="L1774" s="11">
        <f t="array" ref="L1774">VLOOKUP(A1774,'HUMAN RESOURCES'!$A$2:$M$2692,6,0)</f>
        <v>0.1</v>
      </c>
      <c r="M1774" s="10">
        <f t="array" ref="M1774">VLOOKUP(A1774,'HUMAN RESOURCES'!$A$2:$M$2692,7,0)</f>
        <v>49</v>
      </c>
      <c r="N1774" s="10">
        <f t="array" ref="N1774">VLOOKUP(A1774,'HUMAN RESOURCES'!$A$2:$M$2692,8,0)</f>
        <v>48</v>
      </c>
      <c r="O1774" s="10">
        <f t="array" ref="O1774">VLOOKUP(A1774,'HUMAN RESOURCES'!$A$2:$M$2692,9,0)</f>
        <v>0.435</v>
      </c>
      <c r="P1774" s="10">
        <f t="array" ref="P1774">VLOOKUP(A1774,'HUMAN RESOURCES'!$A$2:$M$2692,10,0)</f>
        <v>0.53800000000000003</v>
      </c>
      <c r="Q1774" s="10">
        <f t="array" ref="Q1774">VLOOKUP(A1774,'HUMAN RESOURCES'!$A$2:$M$2692,11,0)</f>
        <v>2.7E-2</v>
      </c>
      <c r="R1774" s="10">
        <f t="array" ref="R1774">VLOOKUP(A1774,'HUMAN RESOURCES'!$A$2:$M$2692,12,0)</f>
        <v>135999250</v>
      </c>
      <c r="S1774" s="10">
        <f t="array" ref="S1774">VLOOKUP(A1774,'HUMAN RESOURCES'!$A$2:$M$2692,13,0)</f>
        <v>0.38200000000000001</v>
      </c>
      <c r="T1774" s="10">
        <f t="array" ref="T1774">VLOOKUP(A1774,TOURISM!$A$2:$F$2692,5,0)</f>
        <v>49000000</v>
      </c>
      <c r="U1774" s="10">
        <v>2076000000</v>
      </c>
      <c r="V1774" s="10">
        <f t="array" ref="V1774">VLOOKUP(A1774,BUSINESS!$A$2:$J$2692,5,0)</f>
        <v>0</v>
      </c>
      <c r="W1774" s="10">
        <f t="array" ref="W1774">VLOOKUP(A1774,BUSINESS!$A$2:$J$2692,6,0)</f>
        <v>36</v>
      </c>
      <c r="X1774" s="10">
        <f t="array" ref="X1774">VLOOKUP(A1774,BUSINESS!$A$2:$J$2692,7,0)</f>
        <v>0</v>
      </c>
      <c r="Y1774" s="10">
        <f t="array" ref="Y1774">VLOOKUP(A1774,BUSINESS!$A$2:$J$2692,8,0)</f>
        <v>0</v>
      </c>
      <c r="Z1774" s="10">
        <f t="array" ref="Z1774">VLOOKUP(A1774,BUSINESS!$A$2:$J$2692,9,0)</f>
        <v>1.2999999999999999E-2</v>
      </c>
      <c r="AA1774" s="10">
        <f t="array" ref="AA1774">VLOOKUP(A1774,BUSINESS!$A$2:$J$2692,10,0)</f>
        <v>6.7000000000000004E-2</v>
      </c>
      <c r="AB1774" s="12">
        <f t="shared" si="102"/>
        <v>645.92565016351193</v>
      </c>
      <c r="AC1774" s="10">
        <f t="shared" si="90"/>
        <v>6.8104052044404653E-4</v>
      </c>
      <c r="AD1774" s="10">
        <f t="shared" si="91"/>
        <v>8.1783539247459085E-4</v>
      </c>
      <c r="AE1774" s="10">
        <f t="shared" si="92"/>
        <v>15.264790063180495</v>
      </c>
      <c r="AF1774">
        <f t="shared" si="104"/>
        <v>0.3602961045741061</v>
      </c>
    </row>
    <row r="1775" spans="1:32" ht="14.4">
      <c r="A1775" s="7" t="str">
        <f t="shared" si="103"/>
        <v>Nigeria-Africa 2005</v>
      </c>
      <c r="B1775" s="7" t="s">
        <v>215</v>
      </c>
      <c r="C1775" s="8" t="s">
        <v>78</v>
      </c>
      <c r="D1775" s="9" t="s">
        <v>67</v>
      </c>
      <c r="E1775" s="14">
        <v>6.6000000000000003E-2</v>
      </c>
      <c r="F1775" s="13">
        <v>112000000000</v>
      </c>
      <c r="G1775" s="14">
        <v>53</v>
      </c>
      <c r="H1775" s="14">
        <v>0.17899999999999999</v>
      </c>
      <c r="I1775" s="10">
        <v>111225</v>
      </c>
      <c r="J1775" s="11">
        <v>92621</v>
      </c>
      <c r="K1775" s="10">
        <f t="array" ref="K1775">VLOOKUP(A1775,'HUMAN RESOURCES'!$A$2:$M$2692,5,0)</f>
        <v>4.2000000000000003E-2</v>
      </c>
      <c r="L1775" s="11">
        <f t="array" ref="L1775">VLOOKUP(A1775,'HUMAN RESOURCES'!$A$2:$M$2692,6,0)</f>
        <v>9.7000000000000003E-2</v>
      </c>
      <c r="M1775" s="10">
        <f t="array" ref="M1775">VLOOKUP(A1775,'HUMAN RESOURCES'!$A$2:$M$2692,7,0)</f>
        <v>49</v>
      </c>
      <c r="N1775" s="10">
        <f t="array" ref="N1775">VLOOKUP(A1775,'HUMAN RESOURCES'!$A$2:$M$2692,8,0)</f>
        <v>48</v>
      </c>
      <c r="O1775" s="10">
        <f t="array" ref="O1775">VLOOKUP(A1775,'HUMAN RESOURCES'!$A$2:$M$2692,9,0)</f>
        <v>0.436</v>
      </c>
      <c r="P1775" s="10">
        <f t="array" ref="P1775">VLOOKUP(A1775,'HUMAN RESOURCES'!$A$2:$M$2692,10,0)</f>
        <v>0.53700000000000003</v>
      </c>
      <c r="Q1775" s="10">
        <f t="array" ref="Q1775">VLOOKUP(A1775,'HUMAN RESOURCES'!$A$2:$M$2692,11,0)</f>
        <v>2.7E-2</v>
      </c>
      <c r="R1775" s="10">
        <f t="array" ref="R1775">VLOOKUP(A1775,'HUMAN RESOURCES'!$A$2:$M$2692,12,0)</f>
        <v>139585891</v>
      </c>
      <c r="S1775" s="10">
        <f t="array" ref="S1775">VLOOKUP(A1775,'HUMAN RESOURCES'!$A$2:$M$2692,13,0)</f>
        <v>0.39100000000000001</v>
      </c>
      <c r="T1775" s="10">
        <f t="array" ref="T1775">VLOOKUP(A1775,TOURISM!$A$2:$F$2692,5,0)</f>
        <v>139000000</v>
      </c>
      <c r="U1775" s="10">
        <f t="array" ref="U1775">VLOOKUP(A1775,TOURISM!$A$2:$F$2692,6,0)</f>
        <v>501000000</v>
      </c>
      <c r="V1775" s="10">
        <f t="array" ref="V1775">VLOOKUP(A1775,BUSINESS!$A$2:$J$2692,5,0)</f>
        <v>0.316</v>
      </c>
      <c r="W1775" s="10">
        <f t="array" ref="W1775">VLOOKUP(A1775,BUSINESS!$A$2:$J$2692,6,0)</f>
        <v>35</v>
      </c>
      <c r="X1775" s="10">
        <f t="array" ref="X1775">VLOOKUP(A1775,BUSINESS!$A$2:$J$2692,7,0)</f>
        <v>0</v>
      </c>
      <c r="Y1775" s="10">
        <f t="array" ref="Y1775">VLOOKUP(A1775,BUSINESS!$A$2:$J$2692,8,0)</f>
        <v>1120</v>
      </c>
      <c r="Z1775" s="10">
        <f t="array" ref="Z1775">VLOOKUP(A1775,BUSINESS!$A$2:$J$2692,9,0)</f>
        <v>3.5000000000000003E-2</v>
      </c>
      <c r="AA1775" s="10">
        <f t="array" ref="AA1775">VLOOKUP(A1775,BUSINESS!$A$2:$J$2692,10,0)</f>
        <v>0.13300000000000001</v>
      </c>
      <c r="AB1775" s="12">
        <f t="shared" si="102"/>
        <v>802.37335734741271</v>
      </c>
      <c r="AC1775" s="10">
        <f t="shared" si="90"/>
        <v>6.635412743828099E-4</v>
      </c>
      <c r="AD1775" s="10">
        <f t="shared" si="91"/>
        <v>7.9682122027648192E-4</v>
      </c>
      <c r="AE1775" s="10">
        <f t="shared" si="92"/>
        <v>3.5891879645629801</v>
      </c>
      <c r="AF1775">
        <f t="shared" si="104"/>
        <v>0.99580264885080683</v>
      </c>
    </row>
    <row r="1776" spans="1:32" ht="14.4">
      <c r="A1776" s="7" t="str">
        <f t="shared" si="103"/>
        <v>Nigeria-Africa 2006</v>
      </c>
      <c r="B1776" s="7" t="s">
        <v>215</v>
      </c>
      <c r="C1776" s="8" t="s">
        <v>78</v>
      </c>
      <c r="D1776" s="9" t="s">
        <v>68</v>
      </c>
      <c r="E1776" s="14">
        <v>5.7000000000000002E-2</v>
      </c>
      <c r="F1776" s="13">
        <v>145000000000</v>
      </c>
      <c r="G1776" s="14">
        <v>59</v>
      </c>
      <c r="H1776" s="14">
        <v>0.16900000000000001</v>
      </c>
      <c r="I1776" s="10">
        <f t="array" ref="I1776">VLOOKUP(A1776,ENERGY!$A$2:$F$2691,5,0)</f>
        <v>97389</v>
      </c>
      <c r="J1776" s="11">
        <f t="array" ref="J1776">VLOOKUP(A1776,ENERGY!$A$2:$F$2691,6,0)</f>
        <v>98125</v>
      </c>
      <c r="K1776" s="10">
        <f t="array" ref="K1776">VLOOKUP(A1776,'HUMAN RESOURCES'!$A$2:$M$2692,5,0)</f>
        <v>4.2000000000000003E-2</v>
      </c>
      <c r="L1776" s="11">
        <f t="array" ref="L1776">VLOOKUP(A1776,'HUMAN RESOURCES'!$A$2:$M$2692,6,0)</f>
        <v>9.4E-2</v>
      </c>
      <c r="M1776" s="10">
        <f t="array" ref="M1776">VLOOKUP(A1776,'HUMAN RESOURCES'!$A$2:$M$2692,7,0)</f>
        <v>50</v>
      </c>
      <c r="N1776" s="10">
        <f t="array" ref="N1776">VLOOKUP(A1776,'HUMAN RESOURCES'!$A$2:$M$2692,8,0)</f>
        <v>49</v>
      </c>
      <c r="O1776" s="10">
        <f t="array" ref="O1776">VLOOKUP(A1776,'HUMAN RESOURCES'!$A$2:$M$2692,9,0)</f>
        <v>0.436</v>
      </c>
      <c r="P1776" s="10">
        <f t="array" ref="P1776">VLOOKUP(A1776,'HUMAN RESOURCES'!$A$2:$M$2692,10,0)</f>
        <v>0.53600000000000003</v>
      </c>
      <c r="Q1776" s="10">
        <f t="array" ref="Q1776">VLOOKUP(A1776,'HUMAN RESOURCES'!$A$2:$M$2692,11,0)</f>
        <v>2.7E-2</v>
      </c>
      <c r="R1776" s="10">
        <f t="array" ref="R1776">VLOOKUP(A1776,'HUMAN RESOURCES'!$A$2:$M$2692,12,0)</f>
        <v>143314909</v>
      </c>
      <c r="S1776" s="10">
        <f t="array" ref="S1776">VLOOKUP(A1776,'HUMAN RESOURCES'!$A$2:$M$2692,13,0)</f>
        <v>0.39900000000000002</v>
      </c>
      <c r="T1776" s="10">
        <f t="array" ref="T1776">VLOOKUP(A1776,TOURISM!$A$2:$F$2692,5,0)</f>
        <v>209000000</v>
      </c>
      <c r="U1776" s="10">
        <f t="array" ref="U1776">VLOOKUP(A1776,TOURISM!$A$2:$F$2692,6,0)</f>
        <v>3536000000</v>
      </c>
      <c r="V1776" s="10">
        <f t="array" ref="V1776">VLOOKUP(A1776,BUSINESS!$A$2:$J$2692,5,0)</f>
        <v>0.32200000000000001</v>
      </c>
      <c r="W1776" s="10">
        <f t="array" ref="W1776">VLOOKUP(A1776,BUSINESS!$A$2:$J$2692,6,0)</f>
        <v>35</v>
      </c>
      <c r="X1776" s="10">
        <f t="array" ref="X1776">VLOOKUP(A1776,BUSINESS!$A$2:$J$2692,7,0)</f>
        <v>0</v>
      </c>
      <c r="Y1776" s="10">
        <f t="array" ref="Y1776">VLOOKUP(A1776,BUSINESS!$A$2:$J$2692,8,0)</f>
        <v>1120</v>
      </c>
      <c r="Z1776" s="10">
        <f t="array" ref="Z1776">VLOOKUP(A1776,BUSINESS!$A$2:$J$2692,9,0)</f>
        <v>5.5E-2</v>
      </c>
      <c r="AA1776" s="10">
        <f t="array" ref="AA1776">VLOOKUP(A1776,BUSINESS!$A$2:$J$2692,10,0)</f>
        <v>0.22600000000000001</v>
      </c>
      <c r="AB1776" s="12">
        <f t="shared" si="102"/>
        <v>1011.7579602272922</v>
      </c>
      <c r="AC1776" s="10">
        <f t="shared" si="90"/>
        <v>6.8468103342967615E-4</v>
      </c>
      <c r="AD1776" s="10">
        <f t="shared" si="91"/>
        <v>6.7954548957638457E-4</v>
      </c>
      <c r="AE1776" s="10">
        <f t="shared" si="92"/>
        <v>24.672938947335897</v>
      </c>
      <c r="AF1776">
        <f t="shared" si="104"/>
        <v>1.4583269909483039</v>
      </c>
    </row>
    <row r="1777" spans="1:32" ht="14.4">
      <c r="A1777" s="7" t="str">
        <f t="shared" si="103"/>
        <v>Nigeria-Africa 2007</v>
      </c>
      <c r="B1777" s="7" t="s">
        <v>215</v>
      </c>
      <c r="C1777" s="8" t="s">
        <v>78</v>
      </c>
      <c r="D1777" s="9" t="s">
        <v>69</v>
      </c>
      <c r="E1777" s="14">
        <v>7.1999999999999995E-2</v>
      </c>
      <c r="F1777" s="13">
        <v>166000000000</v>
      </c>
      <c r="G1777" s="14">
        <v>81</v>
      </c>
      <c r="H1777" s="14">
        <v>0.16900000000000001</v>
      </c>
      <c r="I1777" s="10">
        <f t="array" ref="I1777">VLOOKUP(A1777,ENERGY!$A$2:$F$2691,5,0)</f>
        <v>101751</v>
      </c>
      <c r="J1777" s="11">
        <f t="array" ref="J1777">VLOOKUP(A1777,ENERGY!$A$2:$F$2691,6,0)</f>
        <v>97047</v>
      </c>
      <c r="K1777" s="10">
        <f t="array" ref="K1777">VLOOKUP(A1777,'HUMAN RESOURCES'!$A$2:$M$2692,5,0)</f>
        <v>4.2000000000000003E-2</v>
      </c>
      <c r="L1777" s="11">
        <f t="array" ref="L1777">VLOOKUP(A1777,'HUMAN RESOURCES'!$A$2:$M$2692,6,0)</f>
        <v>9.0999999999999998E-2</v>
      </c>
      <c r="M1777" s="10">
        <f t="array" ref="M1777">VLOOKUP(A1777,'HUMAN RESOURCES'!$A$2:$M$2692,7,0)</f>
        <v>50</v>
      </c>
      <c r="N1777" s="10">
        <f t="array" ref="N1777">VLOOKUP(A1777,'HUMAN RESOURCES'!$A$2:$M$2692,8,0)</f>
        <v>49</v>
      </c>
      <c r="O1777" s="10">
        <f t="array" ref="O1777">VLOOKUP(A1777,'HUMAN RESOURCES'!$A$2:$M$2692,9,0)</f>
        <v>0.437</v>
      </c>
      <c r="P1777" s="10">
        <f t="array" ref="P1777">VLOOKUP(A1777,'HUMAN RESOURCES'!$A$2:$M$2692,10,0)</f>
        <v>0.53600000000000003</v>
      </c>
      <c r="Q1777" s="10">
        <f t="array" ref="Q1777">VLOOKUP(A1777,'HUMAN RESOURCES'!$A$2:$M$2692,11,0)</f>
        <v>2.7E-2</v>
      </c>
      <c r="R1777" s="10">
        <f t="array" ref="R1777">VLOOKUP(A1777,'HUMAN RESOURCES'!$A$2:$M$2692,12,0)</f>
        <v>147187353</v>
      </c>
      <c r="S1777" s="10">
        <f t="array" ref="S1777">VLOOKUP(A1777,'HUMAN RESOURCES'!$A$2:$M$2692,13,0)</f>
        <v>0.40799999999999997</v>
      </c>
      <c r="T1777" s="10">
        <f t="array" ref="T1777">VLOOKUP(A1777,TOURISM!$A$2:$F$2692,5,0)</f>
        <v>337000000</v>
      </c>
      <c r="U1777" s="10">
        <f t="array" ref="U1777">VLOOKUP(A1777,TOURISM!$A$2:$F$2692,6,0)</f>
        <v>6664000000</v>
      </c>
      <c r="V1777" s="10">
        <f t="array" ref="V1777">VLOOKUP(A1777,BUSINESS!$A$2:$J$2692,5,0)</f>
        <v>0.32200000000000001</v>
      </c>
      <c r="W1777" s="10">
        <f t="array" ref="W1777">VLOOKUP(A1777,BUSINESS!$A$2:$J$2692,6,0)</f>
        <v>27</v>
      </c>
      <c r="X1777" s="10">
        <f t="array" ref="X1777">VLOOKUP(A1777,BUSINESS!$A$2:$J$2692,7,0)</f>
        <v>0</v>
      </c>
      <c r="Y1777" s="10">
        <f t="array" ref="Y1777">VLOOKUP(A1777,BUSINESS!$A$2:$J$2692,8,0)</f>
        <v>1120</v>
      </c>
      <c r="Z1777" s="10">
        <f t="array" ref="Z1777">VLOOKUP(A1777,BUSINESS!$A$2:$J$2692,9,0)</f>
        <v>6.8000000000000005E-2</v>
      </c>
      <c r="AA1777" s="10">
        <f t="array" ref="AA1777">VLOOKUP(A1777,BUSINESS!$A$2:$J$2692,10,0)</f>
        <v>0.27400000000000002</v>
      </c>
      <c r="AB1777" s="12">
        <f t="shared" si="102"/>
        <v>1127.814289859537</v>
      </c>
      <c r="AC1777" s="10">
        <f t="shared" si="90"/>
        <v>6.5934333366264152E-4</v>
      </c>
      <c r="AD1777" s="10">
        <f t="shared" si="91"/>
        <v>6.9130260124998651E-4</v>
      </c>
      <c r="AE1777" s="10">
        <f t="shared" si="92"/>
        <v>45.275629082072015</v>
      </c>
      <c r="AF1777">
        <f t="shared" si="104"/>
        <v>2.2895988896546022</v>
      </c>
    </row>
    <row r="1778" spans="1:32" ht="14.4">
      <c r="A1778" s="7" t="str">
        <f t="shared" si="103"/>
        <v>Nigeria-Africa 2008</v>
      </c>
      <c r="B1778" s="7" t="s">
        <v>215</v>
      </c>
      <c r="C1778" s="8" t="s">
        <v>78</v>
      </c>
      <c r="D1778" s="9" t="s">
        <v>70</v>
      </c>
      <c r="E1778" s="14">
        <v>6.5000000000000002E-2</v>
      </c>
      <c r="F1778" s="13">
        <v>208000000000</v>
      </c>
      <c r="G1778" s="14">
        <v>88</v>
      </c>
      <c r="H1778" s="14">
        <v>0.155</v>
      </c>
      <c r="I1778" s="10">
        <f t="array" ref="I1778">VLOOKUP(A1778,ENERGY!$A$2:$F$2691,5,0)</f>
        <v>107683</v>
      </c>
      <c r="J1778" s="11">
        <f t="array" ref="J1778">VLOOKUP(A1778,ENERGY!$A$2:$F$2691,6,0)</f>
        <v>95210</v>
      </c>
      <c r="K1778" s="10">
        <f t="array" ref="K1778">VLOOKUP(A1778,'HUMAN RESOURCES'!$A$2:$M$2692,5,0)</f>
        <v>4.2000000000000003E-2</v>
      </c>
      <c r="L1778" s="11">
        <f t="array" ref="L1778">VLOOKUP(A1778,'HUMAN RESOURCES'!$A$2:$M$2692,6,0)</f>
        <v>8.7999999999999995E-2</v>
      </c>
      <c r="M1778" s="10">
        <f t="array" ref="M1778">VLOOKUP(A1778,'HUMAN RESOURCES'!$A$2:$M$2692,7,0)</f>
        <v>51</v>
      </c>
      <c r="N1778" s="10">
        <f t="array" ref="N1778">VLOOKUP(A1778,'HUMAN RESOURCES'!$A$2:$M$2692,8,0)</f>
        <v>50</v>
      </c>
      <c r="O1778" s="10">
        <f t="array" ref="O1778">VLOOKUP(A1778,'HUMAN RESOURCES'!$A$2:$M$2692,9,0)</f>
        <v>0.438</v>
      </c>
      <c r="P1778" s="10">
        <f t="array" ref="P1778">VLOOKUP(A1778,'HUMAN RESOURCES'!$A$2:$M$2692,10,0)</f>
        <v>0.53500000000000003</v>
      </c>
      <c r="Q1778" s="10">
        <f t="array" ref="Q1778">VLOOKUP(A1778,'HUMAN RESOURCES'!$A$2:$M$2692,11,0)</f>
        <v>2.7E-2</v>
      </c>
      <c r="R1778" s="10">
        <f t="array" ref="R1778">VLOOKUP(A1778,'HUMAN RESOURCES'!$A$2:$M$2692,12,0)</f>
        <v>151208080</v>
      </c>
      <c r="S1778" s="10">
        <f t="array" ref="S1778">VLOOKUP(A1778,'HUMAN RESOURCES'!$A$2:$M$2692,13,0)</f>
        <v>0.41699999999999998</v>
      </c>
      <c r="T1778" s="10">
        <f t="array" ref="T1778">VLOOKUP(A1778,TOURISM!$A$2:$F$2692,5,0)</f>
        <v>959000000</v>
      </c>
      <c r="U1778" s="10">
        <f t="array" ref="U1778">VLOOKUP(A1778,TOURISM!$A$2:$F$2692,6,0)</f>
        <v>11009000000</v>
      </c>
      <c r="V1778" s="10">
        <f t="array" ref="V1778">VLOOKUP(A1778,BUSINESS!$A$2:$J$2692,5,0)</f>
        <v>0.32200000000000001</v>
      </c>
      <c r="W1778" s="10">
        <f t="array" ref="W1778">VLOOKUP(A1778,BUSINESS!$A$2:$J$2692,6,0)</f>
        <v>25</v>
      </c>
      <c r="X1778" s="10">
        <f t="array" ref="X1778">VLOOKUP(A1778,BUSINESS!$A$2:$J$2692,7,0)</f>
        <v>0</v>
      </c>
      <c r="Y1778" s="10">
        <f t="array" ref="Y1778">VLOOKUP(A1778,BUSINESS!$A$2:$J$2692,8,0)</f>
        <v>938</v>
      </c>
      <c r="Z1778" s="10">
        <f t="array" ref="Z1778">VLOOKUP(A1778,BUSINESS!$A$2:$J$2692,9,0)</f>
        <v>0.159</v>
      </c>
      <c r="AA1778" s="10">
        <f t="array" ref="AA1778">VLOOKUP(A1778,BUSINESS!$A$2:$J$2692,10,0)</f>
        <v>0.41699999999999998</v>
      </c>
      <c r="AB1778" s="12">
        <f t="shared" si="102"/>
        <v>1375.5878654103669</v>
      </c>
      <c r="AC1778" s="10">
        <f t="shared" si="90"/>
        <v>6.2966211858519734E-4</v>
      </c>
      <c r="AD1778" s="10">
        <f t="shared" si="91"/>
        <v>7.121510966874257E-4</v>
      </c>
      <c r="AE1778" s="10">
        <f t="shared" si="92"/>
        <v>72.806955818763129</v>
      </c>
      <c r="AF1778">
        <f t="shared" si="104"/>
        <v>6.3422536679256822</v>
      </c>
    </row>
    <row r="1779" spans="1:32" ht="14.4">
      <c r="A1779" s="7" t="str">
        <f t="shared" si="103"/>
        <v>Nigeria-Africa 2009</v>
      </c>
      <c r="B1779" s="7" t="s">
        <v>215</v>
      </c>
      <c r="C1779" s="8" t="s">
        <v>78</v>
      </c>
      <c r="D1779" s="9" t="s">
        <v>71</v>
      </c>
      <c r="E1779" s="14">
        <v>6.8000000000000005E-2</v>
      </c>
      <c r="F1779" s="13">
        <v>169000000000</v>
      </c>
      <c r="G1779" s="14">
        <v>74</v>
      </c>
      <c r="H1779" s="14">
        <v>0.184</v>
      </c>
      <c r="I1779" s="10">
        <f t="array" ref="I1779">VLOOKUP(A1779,ENERGY!$A$2:$F$2691,5,0)</f>
        <v>106509</v>
      </c>
      <c r="J1779" s="11">
        <f t="array" ref="J1779">VLOOKUP(A1779,ENERGY!$A$2:$F$2691,6,0)</f>
        <v>104697</v>
      </c>
      <c r="K1779" s="10">
        <f t="array" ref="K1779">VLOOKUP(A1779,'HUMAN RESOURCES'!$A$2:$M$2692,5,0)</f>
        <v>4.2000000000000003E-2</v>
      </c>
      <c r="L1779" s="11">
        <f t="array" ref="L1779">VLOOKUP(A1779,'HUMAN RESOURCES'!$A$2:$M$2692,6,0)</f>
        <v>8.5000000000000006E-2</v>
      </c>
      <c r="M1779" s="10">
        <f t="array" ref="M1779">VLOOKUP(A1779,'HUMAN RESOURCES'!$A$2:$M$2692,7,0)</f>
        <v>51</v>
      </c>
      <c r="N1779" s="10">
        <f t="array" ref="N1779">VLOOKUP(A1779,'HUMAN RESOURCES'!$A$2:$M$2692,8,0)</f>
        <v>51</v>
      </c>
      <c r="O1779" s="10">
        <f t="array" ref="O1779">VLOOKUP(A1779,'HUMAN RESOURCES'!$A$2:$M$2692,9,0)</f>
        <v>0.439</v>
      </c>
      <c r="P1779" s="10">
        <f t="array" ref="P1779">VLOOKUP(A1779,'HUMAN RESOURCES'!$A$2:$M$2692,10,0)</f>
        <v>0.53400000000000003</v>
      </c>
      <c r="Q1779" s="10">
        <f t="array" ref="Q1779">VLOOKUP(A1779,'HUMAN RESOURCES'!$A$2:$M$2692,11,0)</f>
        <v>2.7E-2</v>
      </c>
      <c r="R1779" s="10">
        <f t="array" ref="R1779">VLOOKUP(A1779,'HUMAN RESOURCES'!$A$2:$M$2692,12,0)</f>
        <v>155381020</v>
      </c>
      <c r="S1779" s="10">
        <f t="array" ref="S1779">VLOOKUP(A1779,'HUMAN RESOURCES'!$A$2:$M$2692,13,0)</f>
        <v>0.42599999999999999</v>
      </c>
      <c r="T1779" s="10">
        <f t="array" ref="T1779">VLOOKUP(A1779,TOURISM!$A$2:$F$2692,5,0)</f>
        <v>791000000</v>
      </c>
      <c r="U1779" s="10">
        <f t="array" ref="U1779">VLOOKUP(A1779,TOURISM!$A$2:$F$2692,6,0)</f>
        <v>6236000000</v>
      </c>
      <c r="V1779" s="10">
        <f t="array" ref="V1779">VLOOKUP(A1779,BUSINESS!$A$2:$J$2692,5,0)</f>
        <v>0.32200000000000001</v>
      </c>
      <c r="W1779" s="10">
        <f t="array" ref="W1779">VLOOKUP(A1779,BUSINESS!$A$2:$J$2692,6,0)</f>
        <v>25</v>
      </c>
      <c r="X1779" s="10">
        <f t="array" ref="X1779">VLOOKUP(A1779,BUSINESS!$A$2:$J$2692,7,0)</f>
        <v>0</v>
      </c>
      <c r="Y1779" s="10">
        <f t="array" ref="Y1779">VLOOKUP(A1779,BUSINESS!$A$2:$J$2692,8,0)</f>
        <v>938</v>
      </c>
      <c r="Z1779" s="10">
        <f t="array" ref="Z1779">VLOOKUP(A1779,BUSINESS!$A$2:$J$2692,9,0)</f>
        <v>0.2</v>
      </c>
      <c r="AA1779" s="10">
        <f t="array" ref="AA1779">VLOOKUP(A1779,BUSINESS!$A$2:$J$2692,10,0)</f>
        <v>0.48</v>
      </c>
      <c r="AB1779" s="12">
        <f t="shared" si="102"/>
        <v>1087.648929064824</v>
      </c>
      <c r="AC1779" s="10">
        <f t="shared" si="90"/>
        <v>6.7380816524437799E-4</v>
      </c>
      <c r="AD1779" s="10">
        <f t="shared" si="91"/>
        <v>6.854698212175464E-4</v>
      </c>
      <c r="AE1779" s="10">
        <f t="shared" si="92"/>
        <v>40.133601903244042</v>
      </c>
      <c r="AF1779">
        <f t="shared" si="104"/>
        <v>5.0907118514217506</v>
      </c>
    </row>
    <row r="1780" spans="1:32" ht="14.4">
      <c r="A1780" s="7" t="str">
        <f t="shared" si="103"/>
        <v>Nigeria-Africa 2010</v>
      </c>
      <c r="B1780" s="7" t="s">
        <v>215</v>
      </c>
      <c r="C1780" s="8" t="s">
        <v>78</v>
      </c>
      <c r="D1780" s="9" t="s">
        <v>72</v>
      </c>
      <c r="E1780" s="14">
        <v>5.6000000000000001E-2</v>
      </c>
      <c r="F1780" s="13">
        <v>369000000000</v>
      </c>
      <c r="G1780" s="14">
        <v>80</v>
      </c>
      <c r="H1780" s="14">
        <v>0.17599999999999999</v>
      </c>
      <c r="I1780" s="10">
        <v>106509</v>
      </c>
      <c r="J1780" s="11">
        <v>104697</v>
      </c>
      <c r="K1780" s="10">
        <f t="array" ref="K1780">VLOOKUP(A1780,'HUMAN RESOURCES'!$A$2:$M$2692,5,0)</f>
        <v>4.2000000000000003E-2</v>
      </c>
      <c r="L1780" s="11">
        <f t="array" ref="L1780">VLOOKUP(A1780,'HUMAN RESOURCES'!$A$2:$M$2692,6,0)</f>
        <v>8.2000000000000003E-2</v>
      </c>
      <c r="M1780" s="10">
        <f t="array" ref="M1780">VLOOKUP(A1780,'HUMAN RESOURCES'!$A$2:$M$2692,7,0)</f>
        <v>52</v>
      </c>
      <c r="N1780" s="10">
        <f t="array" ref="N1780">VLOOKUP(A1780,'HUMAN RESOURCES'!$A$2:$M$2692,8,0)</f>
        <v>51</v>
      </c>
      <c r="O1780" s="10">
        <f t="array" ref="O1780">VLOOKUP(A1780,'HUMAN RESOURCES'!$A$2:$M$2692,9,0)</f>
        <v>0.44</v>
      </c>
      <c r="P1780" s="10">
        <f t="array" ref="P1780">VLOOKUP(A1780,'HUMAN RESOURCES'!$A$2:$M$2692,10,0)</f>
        <v>0.53200000000000003</v>
      </c>
      <c r="Q1780" s="10">
        <f t="array" ref="Q1780">VLOOKUP(A1780,'HUMAN RESOURCES'!$A$2:$M$2692,11,0)</f>
        <v>2.7E-2</v>
      </c>
      <c r="R1780" s="10">
        <f t="array" ref="R1780">VLOOKUP(A1780,'HUMAN RESOURCES'!$A$2:$M$2692,12,0)</f>
        <v>159707780</v>
      </c>
      <c r="S1780" s="10">
        <f t="array" ref="S1780">VLOOKUP(A1780,'HUMAN RESOURCES'!$A$2:$M$2692,13,0)</f>
        <v>0.435</v>
      </c>
      <c r="T1780" s="10">
        <f t="array" ref="T1780">VLOOKUP(A1780,TOURISM!$A$2:$F$2692,5,0)</f>
        <v>738000000</v>
      </c>
      <c r="U1780" s="10">
        <f t="array" ref="U1780">VLOOKUP(A1780,TOURISM!$A$2:$F$2692,6,0)</f>
        <v>8379000000</v>
      </c>
      <c r="V1780" s="10">
        <f t="array" ref="V1780">VLOOKUP(A1780,BUSINESS!$A$2:$J$2692,5,0)</f>
        <v>0.32200000000000001</v>
      </c>
      <c r="W1780" s="10">
        <f t="array" ref="W1780">VLOOKUP(A1780,BUSINESS!$A$2:$J$2692,6,0)</f>
        <v>25</v>
      </c>
      <c r="X1780" s="10">
        <f t="array" ref="X1780">VLOOKUP(A1780,BUSINESS!$A$2:$J$2692,7,0)</f>
        <v>0</v>
      </c>
      <c r="Y1780" s="10">
        <f t="array" ref="Y1780">VLOOKUP(A1780,BUSINESS!$A$2:$J$2692,8,0)</f>
        <v>938</v>
      </c>
      <c r="Z1780" s="10">
        <f t="array" ref="Z1780">VLOOKUP(A1780,BUSINESS!$A$2:$J$2692,9,0)</f>
        <v>0.24</v>
      </c>
      <c r="AA1780" s="10">
        <f t="array" ref="AA1780">VLOOKUP(A1780,BUSINESS!$A$2:$J$2692,10,0)</f>
        <v>0.54700000000000004</v>
      </c>
      <c r="AB1780" s="12">
        <f t="shared" si="102"/>
        <v>2310.4697842522137</v>
      </c>
      <c r="AC1780" s="10">
        <f t="shared" si="90"/>
        <v>6.555535365903903E-4</v>
      </c>
      <c r="AD1780" s="10">
        <f t="shared" si="91"/>
        <v>6.6689925813257184E-4</v>
      </c>
      <c r="AE1780" s="10">
        <f t="shared" si="92"/>
        <v>52.464569978995385</v>
      </c>
      <c r="AF1780">
        <f t="shared" si="104"/>
        <v>4.6209395685044274</v>
      </c>
    </row>
    <row r="1781" spans="1:32" ht="14.4">
      <c r="A1781" s="7" t="str">
        <f t="shared" si="103"/>
        <v>Nigeria-Africa 2011</v>
      </c>
      <c r="B1781" s="7" t="s">
        <v>215</v>
      </c>
      <c r="C1781" s="8" t="s">
        <v>78</v>
      </c>
      <c r="D1781" s="9" t="s">
        <v>73</v>
      </c>
      <c r="E1781" s="14">
        <v>5.7000000000000002E-2</v>
      </c>
      <c r="F1781" s="13">
        <v>412000000000</v>
      </c>
      <c r="G1781" s="14">
        <v>85</v>
      </c>
      <c r="H1781" s="14">
        <v>0.16</v>
      </c>
      <c r="I1781" s="10">
        <f t="array" ref="I1781">VLOOKUP(A1781,ENERGY!$A$2:$F$2691,5,0)</f>
        <v>99007</v>
      </c>
      <c r="J1781" s="11">
        <f t="array" ref="J1781">VLOOKUP(A1781,ENERGY!$A$2:$F$2691,6,0)</f>
        <v>93138</v>
      </c>
      <c r="K1781" s="10">
        <f t="array" ref="K1781">VLOOKUP(A1781,'HUMAN RESOURCES'!$A$2:$M$2692,5,0)</f>
        <v>4.2000000000000003E-2</v>
      </c>
      <c r="L1781" s="11">
        <f t="array" ref="L1781">VLOOKUP(A1781,'HUMAN RESOURCES'!$A$2:$M$2692,6,0)</f>
        <v>7.9000000000000001E-2</v>
      </c>
      <c r="M1781" s="10">
        <f t="array" ref="M1781">VLOOKUP(A1781,'HUMAN RESOURCES'!$A$2:$M$2692,7,0)</f>
        <v>52</v>
      </c>
      <c r="N1781" s="10">
        <f t="array" ref="N1781">VLOOKUP(A1781,'HUMAN RESOURCES'!$A$2:$M$2692,8,0)</f>
        <v>51</v>
      </c>
      <c r="O1781" s="10">
        <f t="array" ref="O1781">VLOOKUP(A1781,'HUMAN RESOURCES'!$A$2:$M$2692,9,0)</f>
        <v>0.441</v>
      </c>
      <c r="P1781" s="10">
        <f t="array" ref="P1781">VLOOKUP(A1781,'HUMAN RESOURCES'!$A$2:$M$2692,10,0)</f>
        <v>0.53100000000000003</v>
      </c>
      <c r="Q1781" s="10">
        <f t="array" ref="Q1781">VLOOKUP(A1781,'HUMAN RESOURCES'!$A$2:$M$2692,11,0)</f>
        <v>2.7E-2</v>
      </c>
      <c r="R1781" s="10">
        <f t="array" ref="R1781">VLOOKUP(A1781,'HUMAN RESOURCES'!$A$2:$M$2692,12,0)</f>
        <v>164192925</v>
      </c>
      <c r="S1781" s="10">
        <f t="array" ref="S1781">VLOOKUP(A1781,'HUMAN RESOURCES'!$A$2:$M$2692,13,0)</f>
        <v>0.44400000000000001</v>
      </c>
      <c r="T1781" s="10">
        <f t="array" ref="T1781">VLOOKUP(A1781,TOURISM!$A$2:$F$2692,5,0)</f>
        <v>688000000</v>
      </c>
      <c r="U1781" s="10">
        <f t="array" ref="U1781">VLOOKUP(A1781,TOURISM!$A$2:$F$2692,6,0)</f>
        <v>9534000000</v>
      </c>
      <c r="V1781" s="10">
        <f t="array" ref="V1781">VLOOKUP(A1781,BUSINESS!$A$2:$J$2692,5,0)</f>
        <v>0.32700000000000001</v>
      </c>
      <c r="W1781" s="10">
        <f t="array" ref="W1781">VLOOKUP(A1781,BUSINESS!$A$2:$J$2692,6,0)</f>
        <v>28</v>
      </c>
      <c r="X1781" s="10">
        <f t="array" ref="X1781">VLOOKUP(A1781,BUSINESS!$A$2:$J$2692,7,0)</f>
        <v>0</v>
      </c>
      <c r="Y1781" s="10">
        <f t="array" ref="Y1781">VLOOKUP(A1781,BUSINESS!$A$2:$J$2692,8,0)</f>
        <v>938</v>
      </c>
      <c r="Z1781" s="10">
        <f t="array" ref="Z1781">VLOOKUP(A1781,BUSINESS!$A$2:$J$2692,9,0)</f>
        <v>0.28399999999999997</v>
      </c>
      <c r="AA1781" s="10">
        <f t="array" ref="AA1781">VLOOKUP(A1781,BUSINESS!$A$2:$J$2692,10,0)</f>
        <v>0.57999999999999996</v>
      </c>
      <c r="AB1781" s="12">
        <f t="shared" si="102"/>
        <v>2509.2433184925599</v>
      </c>
      <c r="AC1781" s="10">
        <f t="shared" si="90"/>
        <v>5.6724734028582534E-4</v>
      </c>
      <c r="AD1781" s="10">
        <f t="shared" si="91"/>
        <v>6.0299187678153614E-4</v>
      </c>
      <c r="AE1781" s="10">
        <f t="shared" si="92"/>
        <v>58.065839316767153</v>
      </c>
      <c r="AF1781">
        <f t="shared" si="104"/>
        <v>4.1901927260264111</v>
      </c>
    </row>
    <row r="1782" spans="1:32" ht="14.4">
      <c r="A1782" s="7" t="str">
        <f t="shared" si="103"/>
        <v>Nigeria-Africa 2012</v>
      </c>
      <c r="B1782" s="7" t="s">
        <v>215</v>
      </c>
      <c r="C1782" s="8" t="s">
        <v>78</v>
      </c>
      <c r="D1782" s="9" t="s">
        <v>74</v>
      </c>
      <c r="E1782" s="14">
        <v>6.0999999999999999E-2</v>
      </c>
      <c r="F1782" s="13">
        <v>463000000000</v>
      </c>
      <c r="G1782" s="14">
        <v>94</v>
      </c>
      <c r="H1782" s="14">
        <v>0.16800000000000001</v>
      </c>
      <c r="I1782" s="10">
        <f t="array" ref="I1782">VLOOKUP(A1782,ENERGY!$A$2:$F$2691,5,0)</f>
        <v>107005</v>
      </c>
      <c r="J1782" s="11">
        <f t="array" ref="J1782">VLOOKUP(A1782,ENERGY!$A$2:$F$2691,6,0)</f>
        <v>98514</v>
      </c>
      <c r="K1782" s="10">
        <f t="array" ref="K1782">VLOOKUP(A1782,'HUMAN RESOURCES'!$A$2:$M$2692,5,0)</f>
        <v>4.2000000000000003E-2</v>
      </c>
      <c r="L1782" s="11">
        <f t="array" ref="L1782">VLOOKUP(A1782,'HUMAN RESOURCES'!$A$2:$M$2692,6,0)</f>
        <v>7.6999999999999999E-2</v>
      </c>
      <c r="M1782" s="10">
        <f t="array" ref="M1782">VLOOKUP(A1782,'HUMAN RESOURCES'!$A$2:$M$2692,7,0)</f>
        <v>52</v>
      </c>
      <c r="N1782" s="10">
        <f t="array" ref="N1782">VLOOKUP(A1782,'HUMAN RESOURCES'!$A$2:$M$2692,8,0)</f>
        <v>52</v>
      </c>
      <c r="O1782" s="10">
        <f t="array" ref="O1782">VLOOKUP(A1782,'HUMAN RESOURCES'!$A$2:$M$2692,9,0)</f>
        <v>0.442</v>
      </c>
      <c r="P1782" s="10">
        <f t="array" ref="P1782">VLOOKUP(A1782,'HUMAN RESOURCES'!$A$2:$M$2692,10,0)</f>
        <v>0.53100000000000003</v>
      </c>
      <c r="Q1782" s="10">
        <f t="array" ref="Q1782">VLOOKUP(A1782,'HUMAN RESOURCES'!$A$2:$M$2692,11,0)</f>
        <v>2.7E-2</v>
      </c>
      <c r="R1782" s="10">
        <f t="array" ref="R1782">VLOOKUP(A1782,'HUMAN RESOURCES'!$A$2:$M$2692,12,0)</f>
        <v>168833776</v>
      </c>
      <c r="S1782" s="10">
        <f t="array" ref="S1782">VLOOKUP(A1782,'HUMAN RESOURCES'!$A$2:$M$2692,13,0)</f>
        <v>0.45200000000000001</v>
      </c>
      <c r="T1782" s="10">
        <f t="array" ref="T1782">VLOOKUP(A1782,TOURISM!$A$2:$F$2692,5,0)</f>
        <v>641000000</v>
      </c>
      <c r="U1782" s="10">
        <f t="array" ref="U1782">VLOOKUP(A1782,TOURISM!$A$2:$F$2692,6,0)</f>
        <v>9280000000</v>
      </c>
      <c r="V1782" s="10">
        <f t="array" ref="V1782">VLOOKUP(A1782,BUSINESS!$A$2:$J$2692,5,0)</f>
        <v>0.33800000000000002</v>
      </c>
      <c r="W1782" s="10">
        <f t="array" ref="W1782">VLOOKUP(A1782,BUSINESS!$A$2:$J$2692,6,0)</f>
        <v>28</v>
      </c>
      <c r="X1782" s="10">
        <f t="array" ref="X1782">VLOOKUP(A1782,BUSINESS!$A$2:$J$2692,7,0)</f>
        <v>138</v>
      </c>
      <c r="Y1782" s="10">
        <f t="array" ref="Y1782">VLOOKUP(A1782,BUSINESS!$A$2:$J$2692,8,0)</f>
        <v>956</v>
      </c>
      <c r="Z1782" s="10">
        <f t="array" ref="Z1782">VLOOKUP(A1782,BUSINESS!$A$2:$J$2692,9,0)</f>
        <v>0.32800000000000001</v>
      </c>
      <c r="AA1782" s="10">
        <f t="array" ref="AA1782">VLOOKUP(A1782,BUSINESS!$A$2:$J$2692,10,0)</f>
        <v>0.66800000000000004</v>
      </c>
      <c r="AB1782" s="12">
        <f t="shared" si="102"/>
        <v>2742.3422668696339</v>
      </c>
      <c r="AC1782" s="10">
        <f t="shared" si="90"/>
        <v>5.8349698937018384E-4</v>
      </c>
      <c r="AD1782" s="10">
        <f t="shared" si="91"/>
        <v>6.3378905889068069E-4</v>
      </c>
      <c r="AE1782" s="10">
        <f t="shared" si="92"/>
        <v>54.965305046544714</v>
      </c>
      <c r="AF1782">
        <f t="shared" si="104"/>
        <v>3.7966336783227548</v>
      </c>
    </row>
    <row r="1783" spans="1:32" ht="14.4">
      <c r="A1783" s="7" t="str">
        <f t="shared" si="103"/>
        <v>North Korea-Asia 2000</v>
      </c>
      <c r="B1783" s="7" t="s">
        <v>216</v>
      </c>
      <c r="C1783" s="8" t="s">
        <v>61</v>
      </c>
      <c r="D1783" s="9" t="s">
        <v>62</v>
      </c>
      <c r="E1783" s="8"/>
      <c r="F1783" s="7"/>
      <c r="G1783" s="8"/>
      <c r="H1783" s="8"/>
      <c r="I1783" s="10">
        <f t="array" ref="I1783">VLOOKUP(A1783,ENERGY!$A$2:$F$2691,5,0)</f>
        <v>0</v>
      </c>
      <c r="J1783" s="11">
        <f t="array" ref="J1783">VLOOKUP(A1783,ENERGY!$A$2:$F$2691,6,0)</f>
        <v>0</v>
      </c>
      <c r="K1783" s="10">
        <f t="array" ref="K1783">VLOOKUP(A1783,'HUMAN RESOURCES'!$A$2:$M$2692,5,0)</f>
        <v>1.7999999999999999E-2</v>
      </c>
      <c r="L1783" s="11">
        <f t="array" ref="L1783">VLOOKUP(A1783,'HUMAN RESOURCES'!$A$2:$M$2692,6,0)</f>
        <v>4.4999999999999998E-2</v>
      </c>
      <c r="M1783" s="10">
        <f t="array" ref="M1783">VLOOKUP(A1783,'HUMAN RESOURCES'!$A$2:$M$2692,7,0)</f>
        <v>69</v>
      </c>
      <c r="N1783" s="10">
        <f t="array" ref="N1783">VLOOKUP(A1783,'HUMAN RESOURCES'!$A$2:$M$2692,8,0)</f>
        <v>61</v>
      </c>
      <c r="O1783" s="10">
        <f t="array" ref="O1783">VLOOKUP(A1783,'HUMAN RESOURCES'!$A$2:$M$2692,9,0)</f>
        <v>0.26</v>
      </c>
      <c r="P1783" s="10">
        <f t="array" ref="P1783">VLOOKUP(A1783,'HUMAN RESOURCES'!$A$2:$M$2692,10,0)</f>
        <v>0.68100000000000005</v>
      </c>
      <c r="Q1783" s="10">
        <f t="array" ref="Q1783">VLOOKUP(A1783,'HUMAN RESOURCES'!$A$2:$M$2692,11,0)</f>
        <v>5.8999999999999997E-2</v>
      </c>
      <c r="R1783" s="10">
        <f t="array" ref="R1783">VLOOKUP(A1783,'HUMAN RESOURCES'!$A$2:$M$2692,12,0)</f>
        <v>22840225</v>
      </c>
      <c r="S1783" s="10">
        <f t="array" ref="S1783">VLOOKUP(A1783,'HUMAN RESOURCES'!$A$2:$M$2692,13,0)</f>
        <v>0.59399999999999997</v>
      </c>
      <c r="T1783" s="10">
        <f t="array" ref="T1783">VLOOKUP(A1783,TOURISM!$A$2:$F$2692,5,0)</f>
        <v>0</v>
      </c>
      <c r="U1783" s="10">
        <f t="array" ref="U1783">VLOOKUP(A1783,TOURISM!$A$2:$F$2692,6,0)</f>
        <v>0</v>
      </c>
      <c r="V1783" s="10">
        <f t="array" ref="V1783">VLOOKUP(A1783,BUSINESS!$A$2:$J$2692,5,0)</f>
        <v>0</v>
      </c>
      <c r="W1783" s="10">
        <f t="array" ref="W1783">VLOOKUP(A1783,BUSINESS!$A$2:$J$2692,6,0)</f>
        <v>0</v>
      </c>
      <c r="X1783" s="10">
        <f t="array" ref="X1783">VLOOKUP(A1783,BUSINESS!$A$2:$J$2692,7,0)</f>
        <v>0</v>
      </c>
      <c r="Y1783" s="10">
        <f t="array" ref="Y1783">VLOOKUP(A1783,BUSINESS!$A$2:$J$2692,8,0)</f>
        <v>0</v>
      </c>
      <c r="Z1783" s="10">
        <f t="array" ref="Z1783">VLOOKUP(A1783,BUSINESS!$A$2:$J$2692,9,0)</f>
        <v>0.129</v>
      </c>
      <c r="AA1783" s="10">
        <f t="array" ref="AA1783">VLOOKUP(A1783,BUSINESS!$A$2:$J$2692,10,0)</f>
        <v>0.57976412489999996</v>
      </c>
      <c r="AB1783" s="12">
        <f t="shared" si="102"/>
        <v>0</v>
      </c>
      <c r="AC1783" s="10">
        <f t="shared" si="90"/>
        <v>0</v>
      </c>
      <c r="AD1783" s="10">
        <f t="shared" si="91"/>
        <v>0</v>
      </c>
      <c r="AE1783" s="10">
        <f t="shared" si="92"/>
        <v>0</v>
      </c>
      <c r="AF1783">
        <f t="shared" si="104"/>
        <v>0</v>
      </c>
    </row>
    <row r="1784" spans="1:32" ht="14.4">
      <c r="A1784" s="7" t="str">
        <f t="shared" si="103"/>
        <v>North Korea-Asia 2001</v>
      </c>
      <c r="B1784" s="7" t="s">
        <v>216</v>
      </c>
      <c r="C1784" s="8" t="s">
        <v>61</v>
      </c>
      <c r="D1784" s="9" t="s">
        <v>63</v>
      </c>
      <c r="E1784" s="8"/>
      <c r="F1784" s="7"/>
      <c r="G1784" s="8"/>
      <c r="H1784" s="8"/>
      <c r="I1784" s="10">
        <f t="array" ref="I1784">VLOOKUP(A1784,ENERGY!$A$2:$F$2691,5,0)</f>
        <v>19037</v>
      </c>
      <c r="J1784" s="11">
        <f t="array" ref="J1784">VLOOKUP(A1784,ENERGY!$A$2:$F$2691,6,0)</f>
        <v>0</v>
      </c>
      <c r="K1784" s="10">
        <f t="array" ref="K1784">VLOOKUP(A1784,'HUMAN RESOURCES'!$A$2:$M$2692,5,0)</f>
        <v>1.7000000000000001E-2</v>
      </c>
      <c r="L1784" s="11">
        <f t="array" ref="L1784">VLOOKUP(A1784,'HUMAN RESOURCES'!$A$2:$M$2692,6,0)</f>
        <v>3.9E-2</v>
      </c>
      <c r="M1784" s="10">
        <f t="array" ref="M1784">VLOOKUP(A1784,'HUMAN RESOURCES'!$A$2:$M$2692,7,0)</f>
        <v>70</v>
      </c>
      <c r="N1784" s="10">
        <f t="array" ref="N1784">VLOOKUP(A1784,'HUMAN RESOURCES'!$A$2:$M$2692,8,0)</f>
        <v>62</v>
      </c>
      <c r="O1784" s="10">
        <f t="array" ref="O1784">VLOOKUP(A1784,'HUMAN RESOURCES'!$A$2:$M$2692,9,0)</f>
        <v>0.25800000000000001</v>
      </c>
      <c r="P1784" s="10">
        <f t="array" ref="P1784">VLOOKUP(A1784,'HUMAN RESOURCES'!$A$2:$M$2692,10,0)</f>
        <v>0.68</v>
      </c>
      <c r="Q1784" s="10">
        <f t="array" ref="Q1784">VLOOKUP(A1784,'HUMAN RESOURCES'!$A$2:$M$2692,11,0)</f>
        <v>6.2E-2</v>
      </c>
      <c r="R1784" s="10">
        <f t="array" ref="R1784">VLOOKUP(A1784,'HUMAN RESOURCES'!$A$2:$M$2692,12,0)</f>
        <v>23043449</v>
      </c>
      <c r="S1784" s="10">
        <f t="array" ref="S1784">VLOOKUP(A1784,'HUMAN RESOURCES'!$A$2:$M$2692,13,0)</f>
        <v>0.59499999999999997</v>
      </c>
      <c r="T1784" s="10">
        <f t="array" ref="T1784">VLOOKUP(A1784,TOURISM!$A$2:$F$2692,5,0)</f>
        <v>0</v>
      </c>
      <c r="U1784" s="10">
        <f t="array" ref="U1784">VLOOKUP(A1784,TOURISM!$A$2:$F$2692,6,0)</f>
        <v>0</v>
      </c>
      <c r="V1784" s="10">
        <f t="array" ref="V1784">VLOOKUP(A1784,BUSINESS!$A$2:$J$2692,5,0)</f>
        <v>0</v>
      </c>
      <c r="W1784" s="10">
        <f t="array" ref="W1784">VLOOKUP(A1784,BUSINESS!$A$2:$J$2692,6,0)</f>
        <v>0</v>
      </c>
      <c r="X1784" s="10">
        <f t="array" ref="X1784">VLOOKUP(A1784,BUSINESS!$A$2:$J$2692,7,0)</f>
        <v>0</v>
      </c>
      <c r="Y1784" s="10">
        <f t="array" ref="Y1784">VLOOKUP(A1784,BUSINESS!$A$2:$J$2692,8,0)</f>
        <v>0</v>
      </c>
      <c r="Z1784" s="10">
        <f t="array" ref="Z1784">VLOOKUP(A1784,BUSINESS!$A$2:$J$2692,9,0)</f>
        <v>0.129</v>
      </c>
      <c r="AA1784" s="10">
        <f t="array" ref="AA1784">VLOOKUP(A1784,BUSINESS!$A$2:$J$2692,10,0)</f>
        <v>0.57976412489999996</v>
      </c>
      <c r="AB1784" s="12">
        <f t="shared" si="102"/>
        <v>0</v>
      </c>
      <c r="AC1784" s="10">
        <f t="shared" si="90"/>
        <v>0</v>
      </c>
      <c r="AD1784" s="10">
        <f t="shared" si="91"/>
        <v>8.2613501129974074E-4</v>
      </c>
      <c r="AE1784" s="10">
        <f t="shared" si="92"/>
        <v>0</v>
      </c>
      <c r="AF1784">
        <f t="shared" si="104"/>
        <v>0</v>
      </c>
    </row>
    <row r="1785" spans="1:32" ht="14.4">
      <c r="A1785" s="7" t="str">
        <f t="shared" si="103"/>
        <v>North Korea-Asia 2002</v>
      </c>
      <c r="B1785" s="7" t="s">
        <v>216</v>
      </c>
      <c r="C1785" s="8" t="s">
        <v>61</v>
      </c>
      <c r="D1785" s="9" t="s">
        <v>64</v>
      </c>
      <c r="E1785" s="8"/>
      <c r="F1785" s="7"/>
      <c r="G1785" s="8"/>
      <c r="H1785" s="8"/>
      <c r="I1785" s="10">
        <f t="array" ref="I1785">VLOOKUP(A1785,ENERGY!$A$2:$F$2691,5,0)</f>
        <v>18794</v>
      </c>
      <c r="J1785" s="11">
        <f t="array" ref="J1785">VLOOKUP(A1785,ENERGY!$A$2:$F$2691,6,0)</f>
        <v>71624</v>
      </c>
      <c r="K1785" s="10">
        <f t="array" ref="K1785">VLOOKUP(A1785,'HUMAN RESOURCES'!$A$2:$M$2692,5,0)</f>
        <v>1.7000000000000001E-2</v>
      </c>
      <c r="L1785" s="11">
        <f t="array" ref="L1785">VLOOKUP(A1785,'HUMAN RESOURCES'!$A$2:$M$2692,6,0)</f>
        <v>3.4000000000000002E-2</v>
      </c>
      <c r="M1785" s="10">
        <f t="array" ref="M1785">VLOOKUP(A1785,'HUMAN RESOURCES'!$A$2:$M$2692,7,0)</f>
        <v>70</v>
      </c>
      <c r="N1785" s="10">
        <f t="array" ref="N1785">VLOOKUP(A1785,'HUMAN RESOURCES'!$A$2:$M$2692,8,0)</f>
        <v>63</v>
      </c>
      <c r="O1785" s="10">
        <f t="array" ref="O1785">VLOOKUP(A1785,'HUMAN RESOURCES'!$A$2:$M$2692,9,0)</f>
        <v>0.25600000000000001</v>
      </c>
      <c r="P1785" s="10">
        <f t="array" ref="P1785">VLOOKUP(A1785,'HUMAN RESOURCES'!$A$2:$M$2692,10,0)</f>
        <v>0.68</v>
      </c>
      <c r="Q1785" s="10">
        <f t="array" ref="Q1785">VLOOKUP(A1785,'HUMAN RESOURCES'!$A$2:$M$2692,11,0)</f>
        <v>6.5000000000000002E-2</v>
      </c>
      <c r="R1785" s="10">
        <f t="array" ref="R1785">VLOOKUP(A1785,'HUMAN RESOURCES'!$A$2:$M$2692,12,0)</f>
        <v>23248059</v>
      </c>
      <c r="S1785" s="10">
        <f t="array" ref="S1785">VLOOKUP(A1785,'HUMAN RESOURCES'!$A$2:$M$2692,13,0)</f>
        <v>0.59599999999999997</v>
      </c>
      <c r="T1785" s="10">
        <f t="array" ref="T1785">VLOOKUP(A1785,TOURISM!$A$2:$F$2692,5,0)</f>
        <v>0</v>
      </c>
      <c r="U1785" s="10">
        <f t="array" ref="U1785">VLOOKUP(A1785,TOURISM!$A$2:$F$2692,6,0)</f>
        <v>0</v>
      </c>
      <c r="V1785" s="10">
        <f t="array" ref="V1785">VLOOKUP(A1785,BUSINESS!$A$2:$J$2692,5,0)</f>
        <v>0</v>
      </c>
      <c r="W1785" s="10">
        <f t="array" ref="W1785">VLOOKUP(A1785,BUSINESS!$A$2:$J$2692,6,0)</f>
        <v>0</v>
      </c>
      <c r="X1785" s="10">
        <f t="array" ref="X1785">VLOOKUP(A1785,BUSINESS!$A$2:$J$2692,7,0)</f>
        <v>0</v>
      </c>
      <c r="Y1785" s="10">
        <f t="array" ref="Y1785">VLOOKUP(A1785,BUSINESS!$A$2:$J$2692,8,0)</f>
        <v>0</v>
      </c>
      <c r="Z1785" s="10">
        <f t="array" ref="Z1785">VLOOKUP(A1785,BUSINESS!$A$2:$J$2692,9,0)</f>
        <v>0.129</v>
      </c>
      <c r="AA1785" s="10">
        <f t="array" ref="AA1785">VLOOKUP(A1785,BUSINESS!$A$2:$J$2692,10,0)</f>
        <v>0.57976412489999996</v>
      </c>
      <c r="AB1785" s="12">
        <f t="shared" si="102"/>
        <v>0</v>
      </c>
      <c r="AC1785" s="10">
        <f t="shared" si="90"/>
        <v>3.0808593526022968E-3</v>
      </c>
      <c r="AD1785" s="10">
        <f t="shared" si="91"/>
        <v>8.0841157534915068E-4</v>
      </c>
      <c r="AE1785" s="10">
        <f t="shared" si="92"/>
        <v>0</v>
      </c>
      <c r="AF1785">
        <f t="shared" si="104"/>
        <v>0</v>
      </c>
    </row>
    <row r="1786" spans="1:32" ht="14.4">
      <c r="A1786" s="7" t="str">
        <f t="shared" si="103"/>
        <v>North Korea-Asia 2003</v>
      </c>
      <c r="B1786" s="7" t="s">
        <v>216</v>
      </c>
      <c r="C1786" s="8" t="s">
        <v>61</v>
      </c>
      <c r="D1786" s="9" t="s">
        <v>65</v>
      </c>
      <c r="E1786" s="8"/>
      <c r="F1786" s="7"/>
      <c r="G1786" s="8"/>
      <c r="H1786" s="8"/>
      <c r="I1786" s="10">
        <f t="array" ref="I1786">VLOOKUP(A1786,ENERGY!$A$2:$F$2691,5,0)</f>
        <v>19358</v>
      </c>
      <c r="J1786" s="11">
        <f t="array" ref="J1786">VLOOKUP(A1786,ENERGY!$A$2:$F$2691,6,0)</f>
        <v>74686</v>
      </c>
      <c r="K1786" s="10">
        <f t="array" ref="K1786">VLOOKUP(A1786,'HUMAN RESOURCES'!$A$2:$M$2692,5,0)</f>
        <v>1.6E-2</v>
      </c>
      <c r="L1786" s="11">
        <f t="array" ref="L1786">VLOOKUP(A1786,'HUMAN RESOURCES'!$A$2:$M$2692,6,0)</f>
        <v>0.03</v>
      </c>
      <c r="M1786" s="10">
        <f t="array" ref="M1786">VLOOKUP(A1786,'HUMAN RESOURCES'!$A$2:$M$2692,7,0)</f>
        <v>71</v>
      </c>
      <c r="N1786" s="10">
        <f t="array" ref="N1786">VLOOKUP(A1786,'HUMAN RESOURCES'!$A$2:$M$2692,8,0)</f>
        <v>64</v>
      </c>
      <c r="O1786" s="10">
        <f t="array" ref="O1786">VLOOKUP(A1786,'HUMAN RESOURCES'!$A$2:$M$2692,9,0)</f>
        <v>0.253</v>
      </c>
      <c r="P1786" s="10">
        <f t="array" ref="P1786">VLOOKUP(A1786,'HUMAN RESOURCES'!$A$2:$M$2692,10,0)</f>
        <v>0.67900000000000005</v>
      </c>
      <c r="Q1786" s="10">
        <f t="array" ref="Q1786">VLOOKUP(A1786,'HUMAN RESOURCES'!$A$2:$M$2692,11,0)</f>
        <v>6.8000000000000005E-2</v>
      </c>
      <c r="R1786" s="10">
        <f t="array" ref="R1786">VLOOKUP(A1786,'HUMAN RESOURCES'!$A$2:$M$2692,12,0)</f>
        <v>23449180</v>
      </c>
      <c r="S1786" s="10">
        <f t="array" ref="S1786">VLOOKUP(A1786,'HUMAN RESOURCES'!$A$2:$M$2692,13,0)</f>
        <v>0.59599999999999997</v>
      </c>
      <c r="T1786" s="10">
        <f t="array" ref="T1786">VLOOKUP(A1786,TOURISM!$A$2:$F$2692,5,0)</f>
        <v>0</v>
      </c>
      <c r="U1786" s="10">
        <f t="array" ref="U1786">VLOOKUP(A1786,TOURISM!$A$2:$F$2692,6,0)</f>
        <v>0</v>
      </c>
      <c r="V1786" s="10">
        <f t="array" ref="V1786">VLOOKUP(A1786,BUSINESS!$A$2:$J$2692,5,0)</f>
        <v>0</v>
      </c>
      <c r="W1786" s="10">
        <f t="array" ref="W1786">VLOOKUP(A1786,BUSINESS!$A$2:$J$2692,6,0)</f>
        <v>0</v>
      </c>
      <c r="X1786" s="10">
        <f t="array" ref="X1786">VLOOKUP(A1786,BUSINESS!$A$2:$J$2692,7,0)</f>
        <v>0</v>
      </c>
      <c r="Y1786" s="10">
        <f t="array" ref="Y1786">VLOOKUP(A1786,BUSINESS!$A$2:$J$2692,8,0)</f>
        <v>0</v>
      </c>
      <c r="Z1786" s="10">
        <f t="array" ref="Z1786">VLOOKUP(A1786,BUSINESS!$A$2:$J$2692,9,0)</f>
        <v>0.129</v>
      </c>
      <c r="AA1786" s="10">
        <f t="array" ref="AA1786">VLOOKUP(A1786,BUSINESS!$A$2:$J$2692,10,0)</f>
        <v>0.57976412489999996</v>
      </c>
      <c r="AB1786" s="12">
        <f t="shared" si="102"/>
        <v>0</v>
      </c>
      <c r="AC1786" s="10">
        <f t="shared" si="90"/>
        <v>3.1850154248464126E-3</v>
      </c>
      <c r="AD1786" s="10">
        <f t="shared" si="91"/>
        <v>8.2552993324286816E-4</v>
      </c>
      <c r="AE1786" s="10">
        <f t="shared" si="92"/>
        <v>0</v>
      </c>
      <c r="AF1786">
        <f t="shared" si="104"/>
        <v>0</v>
      </c>
    </row>
    <row r="1787" spans="1:32" ht="14.4">
      <c r="A1787" s="7" t="str">
        <f t="shared" si="103"/>
        <v>North Korea-Asia 2004</v>
      </c>
      <c r="B1787" s="7" t="s">
        <v>216</v>
      </c>
      <c r="C1787" s="8" t="s">
        <v>61</v>
      </c>
      <c r="D1787" s="9" t="s">
        <v>66</v>
      </c>
      <c r="E1787" s="8"/>
      <c r="F1787" s="7"/>
      <c r="G1787" s="8"/>
      <c r="H1787" s="8"/>
      <c r="I1787" s="10">
        <f t="array" ref="I1787">VLOOKUP(A1787,ENERGY!$A$2:$F$2691,5,0)</f>
        <v>20164</v>
      </c>
      <c r="J1787" s="11">
        <f t="array" ref="J1787">VLOOKUP(A1787,ENERGY!$A$2:$F$2691,6,0)</f>
        <v>78081</v>
      </c>
      <c r="K1787" s="10">
        <f t="array" ref="K1787">VLOOKUP(A1787,'HUMAN RESOURCES'!$A$2:$M$2692,5,0)</f>
        <v>1.6E-2</v>
      </c>
      <c r="L1787" s="11">
        <f t="array" ref="L1787">VLOOKUP(A1787,'HUMAN RESOURCES'!$A$2:$M$2692,6,0)</f>
        <v>2.8000000000000001E-2</v>
      </c>
      <c r="M1787" s="10">
        <f t="array" ref="M1787">VLOOKUP(A1787,'HUMAN RESOURCES'!$A$2:$M$2692,7,0)</f>
        <v>72</v>
      </c>
      <c r="N1787" s="10">
        <f t="array" ref="N1787">VLOOKUP(A1787,'HUMAN RESOURCES'!$A$2:$M$2692,8,0)</f>
        <v>64</v>
      </c>
      <c r="O1787" s="10">
        <f t="array" ref="O1787">VLOOKUP(A1787,'HUMAN RESOURCES'!$A$2:$M$2692,9,0)</f>
        <v>0.25</v>
      </c>
      <c r="P1787" s="10">
        <f t="array" ref="P1787">VLOOKUP(A1787,'HUMAN RESOURCES'!$A$2:$M$2692,10,0)</f>
        <v>0.67800000000000005</v>
      </c>
      <c r="Q1787" s="10">
        <f t="array" ref="Q1787">VLOOKUP(A1787,'HUMAN RESOURCES'!$A$2:$M$2692,11,0)</f>
        <v>7.0999999999999994E-2</v>
      </c>
      <c r="R1787" s="10">
        <f t="array" ref="R1787">VLOOKUP(A1787,'HUMAN RESOURCES'!$A$2:$M$2692,12,0)</f>
        <v>23639303</v>
      </c>
      <c r="S1787" s="10">
        <f t="array" ref="S1787">VLOOKUP(A1787,'HUMAN RESOURCES'!$A$2:$M$2692,13,0)</f>
        <v>0.59699999999999998</v>
      </c>
      <c r="T1787" s="10">
        <f t="array" ref="T1787">VLOOKUP(A1787,TOURISM!$A$2:$F$2692,5,0)</f>
        <v>0</v>
      </c>
      <c r="U1787" s="10">
        <f t="array" ref="U1787">VLOOKUP(A1787,TOURISM!$A$2:$F$2692,6,0)</f>
        <v>0</v>
      </c>
      <c r="V1787" s="10">
        <f t="array" ref="V1787">VLOOKUP(A1787,BUSINESS!$A$2:$J$2692,5,0)</f>
        <v>0</v>
      </c>
      <c r="W1787" s="10">
        <f t="array" ref="W1787">VLOOKUP(A1787,BUSINESS!$A$2:$J$2692,6,0)</f>
        <v>0</v>
      </c>
      <c r="X1787" s="10">
        <f t="array" ref="X1787">VLOOKUP(A1787,BUSINESS!$A$2:$J$2692,7,0)</f>
        <v>0</v>
      </c>
      <c r="Y1787" s="10">
        <f t="array" ref="Y1787">VLOOKUP(A1787,BUSINESS!$A$2:$J$2692,8,0)</f>
        <v>0</v>
      </c>
      <c r="Z1787" s="10">
        <f t="array" ref="Z1787">VLOOKUP(A1787,BUSINESS!$A$2:$J$2692,9,0)</f>
        <v>0.129</v>
      </c>
      <c r="AA1787" s="10">
        <f t="array" ref="AA1787">VLOOKUP(A1787,BUSINESS!$A$2:$J$2692,10,0)</f>
        <v>0.57976412489999996</v>
      </c>
      <c r="AB1787" s="12">
        <f t="shared" si="102"/>
        <v>0</v>
      </c>
      <c r="AC1787" s="10">
        <f t="shared" ref="AC1787:AC2041" si="105">J1787/R1787</f>
        <v>3.3030161676086641E-3</v>
      </c>
      <c r="AD1787" s="10">
        <f t="shared" ref="AD1787:AD2041" si="106">I1787/R1787</f>
        <v>8.5298623229288948E-4</v>
      </c>
      <c r="AE1787" s="10">
        <f t="shared" ref="AE1787:AE2041" si="107">U1787/R1787</f>
        <v>0</v>
      </c>
      <c r="AF1787">
        <f t="shared" si="104"/>
        <v>0</v>
      </c>
    </row>
    <row r="1788" spans="1:32" ht="14.4">
      <c r="A1788" s="7" t="str">
        <f t="shared" si="103"/>
        <v>North Korea-Asia 2005</v>
      </c>
      <c r="B1788" s="7" t="s">
        <v>216</v>
      </c>
      <c r="C1788" s="8" t="s">
        <v>61</v>
      </c>
      <c r="D1788" s="9" t="s">
        <v>67</v>
      </c>
      <c r="E1788" s="8"/>
      <c r="F1788" s="7"/>
      <c r="G1788" s="8"/>
      <c r="H1788" s="8"/>
      <c r="I1788" s="10">
        <v>20164</v>
      </c>
      <c r="J1788" s="11">
        <v>78081</v>
      </c>
      <c r="K1788" s="10">
        <f t="array" ref="K1788">VLOOKUP(A1788,'HUMAN RESOURCES'!$A$2:$M$2692,5,0)</f>
        <v>1.6E-2</v>
      </c>
      <c r="L1788" s="11">
        <f t="array" ref="L1788">VLOOKUP(A1788,'HUMAN RESOURCES'!$A$2:$M$2692,6,0)</f>
        <v>2.5999999999999999E-2</v>
      </c>
      <c r="M1788" s="10">
        <f t="array" ref="M1788">VLOOKUP(A1788,'HUMAN RESOURCES'!$A$2:$M$2692,7,0)</f>
        <v>72</v>
      </c>
      <c r="N1788" s="10">
        <f t="array" ref="N1788">VLOOKUP(A1788,'HUMAN RESOURCES'!$A$2:$M$2692,8,0)</f>
        <v>65</v>
      </c>
      <c r="O1788" s="10">
        <f t="array" ref="O1788">VLOOKUP(A1788,'HUMAN RESOURCES'!$A$2:$M$2692,9,0)</f>
        <v>0.247</v>
      </c>
      <c r="P1788" s="10">
        <f t="array" ref="P1788">VLOOKUP(A1788,'HUMAN RESOURCES'!$A$2:$M$2692,10,0)</f>
        <v>0.67800000000000005</v>
      </c>
      <c r="Q1788" s="10">
        <f t="array" ref="Q1788">VLOOKUP(A1788,'HUMAN RESOURCES'!$A$2:$M$2692,11,0)</f>
        <v>7.3999999999999996E-2</v>
      </c>
      <c r="R1788" s="10">
        <f t="array" ref="R1788">VLOOKUP(A1788,'HUMAN RESOURCES'!$A$2:$M$2692,12,0)</f>
        <v>23813333</v>
      </c>
      <c r="S1788" s="10">
        <f t="array" ref="S1788">VLOOKUP(A1788,'HUMAN RESOURCES'!$A$2:$M$2692,13,0)</f>
        <v>0.59799999999999998</v>
      </c>
      <c r="T1788" s="10">
        <f t="array" ref="T1788">VLOOKUP(A1788,TOURISM!$A$2:$F$2692,5,0)</f>
        <v>0</v>
      </c>
      <c r="U1788" s="10">
        <f t="array" ref="U1788">VLOOKUP(A1788,TOURISM!$A$2:$F$2692,6,0)</f>
        <v>0</v>
      </c>
      <c r="V1788" s="10">
        <f t="array" ref="V1788">VLOOKUP(A1788,BUSINESS!$A$2:$J$2692,5,0)</f>
        <v>0</v>
      </c>
      <c r="W1788" s="10">
        <f t="array" ref="W1788">VLOOKUP(A1788,BUSINESS!$A$2:$J$2692,6,0)</f>
        <v>0</v>
      </c>
      <c r="X1788" s="10">
        <f t="array" ref="X1788">VLOOKUP(A1788,BUSINESS!$A$2:$J$2692,7,0)</f>
        <v>0</v>
      </c>
      <c r="Y1788" s="10">
        <f t="array" ref="Y1788">VLOOKUP(A1788,BUSINESS!$A$2:$J$2692,8,0)</f>
        <v>0</v>
      </c>
      <c r="Z1788" s="10">
        <f t="array" ref="Z1788">VLOOKUP(A1788,BUSINESS!$A$2:$J$2692,9,0)</f>
        <v>0.129</v>
      </c>
      <c r="AA1788" s="10">
        <f t="array" ref="AA1788">VLOOKUP(A1788,BUSINESS!$A$2:$J$2692,10,0)</f>
        <v>0.57976412489999996</v>
      </c>
      <c r="AB1788" s="12">
        <f t="shared" si="102"/>
        <v>0</v>
      </c>
      <c r="AC1788" s="10">
        <f t="shared" si="105"/>
        <v>3.2788774255162012E-3</v>
      </c>
      <c r="AD1788" s="10">
        <f t="shared" si="106"/>
        <v>8.4675253144950353E-4</v>
      </c>
      <c r="AE1788" s="10">
        <f t="shared" si="107"/>
        <v>0</v>
      </c>
      <c r="AF1788">
        <f t="shared" si="104"/>
        <v>0</v>
      </c>
    </row>
    <row r="1789" spans="1:32" ht="14.4">
      <c r="A1789" s="7" t="str">
        <f t="shared" si="103"/>
        <v>North Korea-Asia 2006</v>
      </c>
      <c r="B1789" s="7" t="s">
        <v>216</v>
      </c>
      <c r="C1789" s="8" t="s">
        <v>61</v>
      </c>
      <c r="D1789" s="9" t="s">
        <v>68</v>
      </c>
      <c r="E1789" s="8"/>
      <c r="F1789" s="7"/>
      <c r="G1789" s="8"/>
      <c r="H1789" s="8"/>
      <c r="I1789" s="10">
        <f t="array" ref="I1789">VLOOKUP(A1789,ENERGY!$A$2:$F$2691,5,0)</f>
        <v>19566</v>
      </c>
      <c r="J1789" s="11">
        <f t="array" ref="J1789">VLOOKUP(A1789,ENERGY!$A$2:$F$2691,6,0)</f>
        <v>76109</v>
      </c>
      <c r="K1789" s="10">
        <f t="array" ref="K1789">VLOOKUP(A1789,'HUMAN RESOURCES'!$A$2:$M$2692,5,0)</f>
        <v>1.4999999999999999E-2</v>
      </c>
      <c r="L1789" s="11">
        <f t="array" ref="L1789">VLOOKUP(A1789,'HUMAN RESOURCES'!$A$2:$M$2692,6,0)</f>
        <v>2.5999999999999999E-2</v>
      </c>
      <c r="M1789" s="10">
        <f t="array" ref="M1789">VLOOKUP(A1789,'HUMAN RESOURCES'!$A$2:$M$2692,7,0)</f>
        <v>72</v>
      </c>
      <c r="N1789" s="10">
        <f t="array" ref="N1789">VLOOKUP(A1789,'HUMAN RESOURCES'!$A$2:$M$2692,8,0)</f>
        <v>65</v>
      </c>
      <c r="O1789" s="10">
        <f t="array" ref="O1789">VLOOKUP(A1789,'HUMAN RESOURCES'!$A$2:$M$2692,9,0)</f>
        <v>0.24299999999999999</v>
      </c>
      <c r="P1789" s="10">
        <f t="array" ref="P1789">VLOOKUP(A1789,'HUMAN RESOURCES'!$A$2:$M$2692,10,0)</f>
        <v>0.67900000000000005</v>
      </c>
      <c r="Q1789" s="10">
        <f t="array" ref="Q1789">VLOOKUP(A1789,'HUMAN RESOURCES'!$A$2:$M$2692,11,0)</f>
        <v>7.6999999999999999E-2</v>
      </c>
      <c r="R1789" s="10">
        <f t="array" ref="R1789">VLOOKUP(A1789,'HUMAN RESOURCES'!$A$2:$M$2692,12,0)</f>
        <v>23969917</v>
      </c>
      <c r="S1789" s="10">
        <f t="array" ref="S1789">VLOOKUP(A1789,'HUMAN RESOURCES'!$A$2:$M$2692,13,0)</f>
        <v>0.59899999999999998</v>
      </c>
      <c r="T1789" s="10">
        <f t="array" ref="T1789">VLOOKUP(A1789,TOURISM!$A$2:$F$2692,5,0)</f>
        <v>0</v>
      </c>
      <c r="U1789" s="10">
        <f t="array" ref="U1789">VLOOKUP(A1789,TOURISM!$A$2:$F$2692,6,0)</f>
        <v>0</v>
      </c>
      <c r="V1789" s="10">
        <f t="array" ref="V1789">VLOOKUP(A1789,BUSINESS!$A$2:$J$2692,5,0)</f>
        <v>0</v>
      </c>
      <c r="W1789" s="10">
        <f t="array" ref="W1789">VLOOKUP(A1789,BUSINESS!$A$2:$J$2692,6,0)</f>
        <v>0</v>
      </c>
      <c r="X1789" s="10">
        <f t="array" ref="X1789">VLOOKUP(A1789,BUSINESS!$A$2:$J$2692,7,0)</f>
        <v>0</v>
      </c>
      <c r="Y1789" s="10">
        <f t="array" ref="Y1789">VLOOKUP(A1789,BUSINESS!$A$2:$J$2692,8,0)</f>
        <v>0</v>
      </c>
      <c r="Z1789" s="10">
        <f t="array" ref="Z1789">VLOOKUP(A1789,BUSINESS!$A$2:$J$2692,9,0)</f>
        <v>0.129</v>
      </c>
      <c r="AA1789" s="10">
        <f t="array" ref="AA1789">VLOOKUP(A1789,BUSINESS!$A$2:$J$2692,10,0)</f>
        <v>0.57976412489999996</v>
      </c>
      <c r="AB1789" s="12">
        <f t="shared" si="102"/>
        <v>0</v>
      </c>
      <c r="AC1789" s="10">
        <f t="shared" si="105"/>
        <v>3.1751882995673286E-3</v>
      </c>
      <c r="AD1789" s="10">
        <f t="shared" si="106"/>
        <v>8.1627316440019383E-4</v>
      </c>
      <c r="AE1789" s="10">
        <f t="shared" si="107"/>
        <v>0</v>
      </c>
      <c r="AF1789">
        <f t="shared" si="104"/>
        <v>0</v>
      </c>
    </row>
    <row r="1790" spans="1:32" ht="14.4">
      <c r="A1790" s="7" t="str">
        <f t="shared" si="103"/>
        <v>North Korea-Asia 2007</v>
      </c>
      <c r="B1790" s="7" t="s">
        <v>216</v>
      </c>
      <c r="C1790" s="8" t="s">
        <v>61</v>
      </c>
      <c r="D1790" s="9" t="s">
        <v>69</v>
      </c>
      <c r="E1790" s="8"/>
      <c r="F1790" s="7"/>
      <c r="G1790" s="8"/>
      <c r="H1790" s="8"/>
      <c r="I1790" s="10">
        <f t="array" ref="I1790">VLOOKUP(A1790,ENERGY!$A$2:$F$2691,5,0)</f>
        <v>20494</v>
      </c>
      <c r="J1790" s="11">
        <f t="array" ref="J1790">VLOOKUP(A1790,ENERGY!$A$2:$F$2691,6,0)</f>
        <v>79482</v>
      </c>
      <c r="K1790" s="10">
        <f t="array" ref="K1790">VLOOKUP(A1790,'HUMAN RESOURCES'!$A$2:$M$2692,5,0)</f>
        <v>1.4999999999999999E-2</v>
      </c>
      <c r="L1790" s="11">
        <f t="array" ref="L1790">VLOOKUP(A1790,'HUMAN RESOURCES'!$A$2:$M$2692,6,0)</f>
        <v>2.5999999999999999E-2</v>
      </c>
      <c r="M1790" s="10">
        <f t="array" ref="M1790">VLOOKUP(A1790,'HUMAN RESOURCES'!$A$2:$M$2692,7,0)</f>
        <v>72</v>
      </c>
      <c r="N1790" s="10">
        <f t="array" ref="N1790">VLOOKUP(A1790,'HUMAN RESOURCES'!$A$2:$M$2692,8,0)</f>
        <v>65</v>
      </c>
      <c r="O1790" s="10">
        <f t="array" ref="O1790">VLOOKUP(A1790,'HUMAN RESOURCES'!$A$2:$M$2692,9,0)</f>
        <v>0.23899999999999999</v>
      </c>
      <c r="P1790" s="10">
        <f t="array" ref="P1790">VLOOKUP(A1790,'HUMAN RESOURCES'!$A$2:$M$2692,10,0)</f>
        <v>0.68100000000000005</v>
      </c>
      <c r="Q1790" s="10">
        <f t="array" ref="Q1790">VLOOKUP(A1790,'HUMAN RESOURCES'!$A$2:$M$2692,11,0)</f>
        <v>0.08</v>
      </c>
      <c r="R1790" s="10">
        <f t="array" ref="R1790">VLOOKUP(A1790,'HUMAN RESOURCES'!$A$2:$M$2692,12,0)</f>
        <v>24111989</v>
      </c>
      <c r="S1790" s="10">
        <f t="array" ref="S1790">VLOOKUP(A1790,'HUMAN RESOURCES'!$A$2:$M$2692,13,0)</f>
        <v>0.6</v>
      </c>
      <c r="T1790" s="10">
        <f t="array" ref="T1790">VLOOKUP(A1790,TOURISM!$A$2:$F$2692,5,0)</f>
        <v>0</v>
      </c>
      <c r="U1790" s="10">
        <f t="array" ref="U1790">VLOOKUP(A1790,TOURISM!$A$2:$F$2692,6,0)</f>
        <v>0</v>
      </c>
      <c r="V1790" s="10">
        <f t="array" ref="V1790">VLOOKUP(A1790,BUSINESS!$A$2:$J$2692,5,0)</f>
        <v>0</v>
      </c>
      <c r="W1790" s="10">
        <f t="array" ref="W1790">VLOOKUP(A1790,BUSINESS!$A$2:$J$2692,6,0)</f>
        <v>0</v>
      </c>
      <c r="X1790" s="10">
        <f t="array" ref="X1790">VLOOKUP(A1790,BUSINESS!$A$2:$J$2692,7,0)</f>
        <v>0</v>
      </c>
      <c r="Y1790" s="10">
        <f t="array" ref="Y1790">VLOOKUP(A1790,BUSINESS!$A$2:$J$2692,8,0)</f>
        <v>0</v>
      </c>
      <c r="Z1790" s="10">
        <f t="array" ref="Z1790">VLOOKUP(A1790,BUSINESS!$A$2:$J$2692,9,0)</f>
        <v>0.129</v>
      </c>
      <c r="AA1790" s="10">
        <f t="array" ref="AA1790">VLOOKUP(A1790,BUSINESS!$A$2:$J$2692,10,0)</f>
        <v>0.57976412489999996</v>
      </c>
      <c r="AB1790" s="12">
        <f t="shared" si="102"/>
        <v>0</v>
      </c>
      <c r="AC1790" s="10">
        <f t="shared" si="105"/>
        <v>3.2963684580313967E-3</v>
      </c>
      <c r="AD1790" s="10">
        <f t="shared" si="106"/>
        <v>8.4995062000069762E-4</v>
      </c>
      <c r="AE1790" s="10">
        <f t="shared" si="107"/>
        <v>0</v>
      </c>
      <c r="AF1790">
        <f t="shared" si="104"/>
        <v>0</v>
      </c>
    </row>
    <row r="1791" spans="1:32" ht="14.4">
      <c r="A1791" s="7" t="str">
        <f t="shared" si="103"/>
        <v>North Korea-Asia 2008</v>
      </c>
      <c r="B1791" s="7" t="s">
        <v>216</v>
      </c>
      <c r="C1791" s="8" t="s">
        <v>61</v>
      </c>
      <c r="D1791" s="9" t="s">
        <v>70</v>
      </c>
      <c r="E1791" s="8"/>
      <c r="F1791" s="7"/>
      <c r="G1791" s="8"/>
      <c r="H1791" s="8"/>
      <c r="I1791" s="10">
        <f t="array" ref="I1791">VLOOKUP(A1791,ENERGY!$A$2:$F$2691,5,0)</f>
        <v>18300</v>
      </c>
      <c r="J1791" s="11">
        <f t="array" ref="J1791">VLOOKUP(A1791,ENERGY!$A$2:$F$2691,6,0)</f>
        <v>70370</v>
      </c>
      <c r="K1791" s="10">
        <f t="array" ref="K1791">VLOOKUP(A1791,'HUMAN RESOURCES'!$A$2:$M$2692,5,0)</f>
        <v>1.4999999999999999E-2</v>
      </c>
      <c r="L1791" s="11">
        <f t="array" ref="L1791">VLOOKUP(A1791,'HUMAN RESOURCES'!$A$2:$M$2692,6,0)</f>
        <v>2.5999999999999999E-2</v>
      </c>
      <c r="M1791" s="10">
        <f t="array" ref="M1791">VLOOKUP(A1791,'HUMAN RESOURCES'!$A$2:$M$2692,7,0)</f>
        <v>72</v>
      </c>
      <c r="N1791" s="10">
        <f t="array" ref="N1791">VLOOKUP(A1791,'HUMAN RESOURCES'!$A$2:$M$2692,8,0)</f>
        <v>65</v>
      </c>
      <c r="O1791" s="10">
        <f t="array" ref="O1791">VLOOKUP(A1791,'HUMAN RESOURCES'!$A$2:$M$2692,9,0)</f>
        <v>0.23499999999999999</v>
      </c>
      <c r="P1791" s="10">
        <f t="array" ref="P1791">VLOOKUP(A1791,'HUMAN RESOURCES'!$A$2:$M$2692,10,0)</f>
        <v>0.68200000000000005</v>
      </c>
      <c r="Q1791" s="10">
        <f t="array" ref="Q1791">VLOOKUP(A1791,'HUMAN RESOURCES'!$A$2:$M$2692,11,0)</f>
        <v>8.3000000000000004E-2</v>
      </c>
      <c r="R1791" s="10">
        <f t="array" ref="R1791">VLOOKUP(A1791,'HUMAN RESOURCES'!$A$2:$M$2692,12,0)</f>
        <v>24243894</v>
      </c>
      <c r="S1791" s="10">
        <f t="array" ref="S1791">VLOOKUP(A1791,'HUMAN RESOURCES'!$A$2:$M$2692,13,0)</f>
        <v>0.6</v>
      </c>
      <c r="T1791" s="10">
        <f t="array" ref="T1791">VLOOKUP(A1791,TOURISM!$A$2:$F$2692,5,0)</f>
        <v>0</v>
      </c>
      <c r="U1791" s="10">
        <f t="array" ref="U1791">VLOOKUP(A1791,TOURISM!$A$2:$F$2692,6,0)</f>
        <v>0</v>
      </c>
      <c r="V1791" s="10">
        <f t="array" ref="V1791">VLOOKUP(A1791,BUSINESS!$A$2:$J$2692,5,0)</f>
        <v>0</v>
      </c>
      <c r="W1791" s="10">
        <f t="array" ref="W1791">VLOOKUP(A1791,BUSINESS!$A$2:$J$2692,6,0)</f>
        <v>0</v>
      </c>
      <c r="X1791" s="10">
        <f t="array" ref="X1791">VLOOKUP(A1791,BUSINESS!$A$2:$J$2692,7,0)</f>
        <v>0</v>
      </c>
      <c r="Y1791" s="10">
        <f t="array" ref="Y1791">VLOOKUP(A1791,BUSINESS!$A$2:$J$2692,8,0)</f>
        <v>0</v>
      </c>
      <c r="Z1791" s="10">
        <f t="array" ref="Z1791">VLOOKUP(A1791,BUSINESS!$A$2:$J$2692,9,0)</f>
        <v>0.129</v>
      </c>
      <c r="AA1791" s="10">
        <f t="array" ref="AA1791">VLOOKUP(A1791,BUSINESS!$A$2:$J$2692,10,0)</f>
        <v>0.57976412489999996</v>
      </c>
      <c r="AB1791" s="12">
        <f t="shared" si="102"/>
        <v>0</v>
      </c>
      <c r="AC1791" s="10">
        <f t="shared" si="105"/>
        <v>2.9025865234355505E-3</v>
      </c>
      <c r="AD1791" s="10">
        <f t="shared" si="106"/>
        <v>7.5482923659045864E-4</v>
      </c>
      <c r="AE1791" s="10">
        <f t="shared" si="107"/>
        <v>0</v>
      </c>
      <c r="AF1791">
        <f t="shared" si="104"/>
        <v>0</v>
      </c>
    </row>
    <row r="1792" spans="1:32" ht="14.4">
      <c r="A1792" s="7" t="str">
        <f t="shared" si="103"/>
        <v>North Korea-Asia 2009</v>
      </c>
      <c r="B1792" s="7" t="s">
        <v>216</v>
      </c>
      <c r="C1792" s="8" t="s">
        <v>61</v>
      </c>
      <c r="D1792" s="9" t="s">
        <v>71</v>
      </c>
      <c r="E1792" s="8"/>
      <c r="F1792" s="7"/>
      <c r="G1792" s="8"/>
      <c r="H1792" s="8"/>
      <c r="I1792" s="10">
        <f t="array" ref="I1792">VLOOKUP(A1792,ENERGY!$A$2:$F$2691,5,0)</f>
        <v>21331</v>
      </c>
      <c r="J1792" s="11">
        <f t="array" ref="J1792">VLOOKUP(A1792,ENERGY!$A$2:$F$2691,6,0)</f>
        <v>83014</v>
      </c>
      <c r="K1792" s="10">
        <f t="array" ref="K1792">VLOOKUP(A1792,'HUMAN RESOURCES'!$A$2:$M$2692,5,0)</f>
        <v>1.4E-2</v>
      </c>
      <c r="L1792" s="11">
        <f t="array" ref="L1792">VLOOKUP(A1792,'HUMAN RESOURCES'!$A$2:$M$2692,6,0)</f>
        <v>2.5000000000000001E-2</v>
      </c>
      <c r="M1792" s="10">
        <f t="array" ref="M1792">VLOOKUP(A1792,'HUMAN RESOURCES'!$A$2:$M$2692,7,0)</f>
        <v>72</v>
      </c>
      <c r="N1792" s="10">
        <f t="array" ref="N1792">VLOOKUP(A1792,'HUMAN RESOURCES'!$A$2:$M$2692,8,0)</f>
        <v>65</v>
      </c>
      <c r="O1792" s="10">
        <f t="array" ref="O1792">VLOOKUP(A1792,'HUMAN RESOURCES'!$A$2:$M$2692,9,0)</f>
        <v>0.23100000000000001</v>
      </c>
      <c r="P1792" s="10">
        <f t="array" ref="P1792">VLOOKUP(A1792,'HUMAN RESOURCES'!$A$2:$M$2692,10,0)</f>
        <v>0.68400000000000005</v>
      </c>
      <c r="Q1792" s="10">
        <f t="array" ref="Q1792">VLOOKUP(A1792,'HUMAN RESOURCES'!$A$2:$M$2692,11,0)</f>
        <v>8.5000000000000006E-2</v>
      </c>
      <c r="R1792" s="10">
        <f t="array" ref="R1792">VLOOKUP(A1792,'HUMAN RESOURCES'!$A$2:$M$2692,12,0)</f>
        <v>24371865</v>
      </c>
      <c r="S1792" s="10">
        <f t="array" ref="S1792">VLOOKUP(A1792,'HUMAN RESOURCES'!$A$2:$M$2692,13,0)</f>
        <v>0.60099999999999998</v>
      </c>
      <c r="T1792" s="10">
        <f t="array" ref="T1792">VLOOKUP(A1792,TOURISM!$A$2:$F$2692,5,0)</f>
        <v>0</v>
      </c>
      <c r="U1792" s="10">
        <f t="array" ref="U1792">VLOOKUP(A1792,TOURISM!$A$2:$F$2692,6,0)</f>
        <v>0</v>
      </c>
      <c r="V1792" s="10">
        <f t="array" ref="V1792">VLOOKUP(A1792,BUSINESS!$A$2:$J$2692,5,0)</f>
        <v>0</v>
      </c>
      <c r="W1792" s="10">
        <f t="array" ref="W1792">VLOOKUP(A1792,BUSINESS!$A$2:$J$2692,6,0)</f>
        <v>0</v>
      </c>
      <c r="X1792" s="10">
        <f t="array" ref="X1792">VLOOKUP(A1792,BUSINESS!$A$2:$J$2692,7,0)</f>
        <v>0</v>
      </c>
      <c r="Y1792" s="10">
        <f t="array" ref="Y1792">VLOOKUP(A1792,BUSINESS!$A$2:$J$2692,8,0)</f>
        <v>0</v>
      </c>
      <c r="Z1792" s="10">
        <f t="array" ref="Z1792">VLOOKUP(A1792,BUSINESS!$A$2:$J$2692,9,0)</f>
        <v>0.129</v>
      </c>
      <c r="AA1792" s="10">
        <f t="array" ref="AA1792">VLOOKUP(A1792,BUSINESS!$A$2:$J$2692,10,0)</f>
        <v>3.0000000000000001E-3</v>
      </c>
      <c r="AB1792" s="12">
        <f t="shared" si="102"/>
        <v>0</v>
      </c>
      <c r="AC1792" s="10">
        <f t="shared" si="105"/>
        <v>3.4061406461918281E-3</v>
      </c>
      <c r="AD1792" s="10">
        <f t="shared" si="106"/>
        <v>8.7523051682749764E-4</v>
      </c>
      <c r="AE1792" s="10">
        <f t="shared" si="107"/>
        <v>0</v>
      </c>
      <c r="AF1792">
        <f t="shared" si="104"/>
        <v>0</v>
      </c>
    </row>
    <row r="1793" spans="1:32" ht="14.4">
      <c r="A1793" s="7" t="str">
        <f t="shared" si="103"/>
        <v>North Korea-Asia 2010</v>
      </c>
      <c r="B1793" s="7" t="s">
        <v>216</v>
      </c>
      <c r="C1793" s="8" t="s">
        <v>61</v>
      </c>
      <c r="D1793" s="9" t="s">
        <v>72</v>
      </c>
      <c r="E1793" s="8"/>
      <c r="F1793" s="7"/>
      <c r="G1793" s="8"/>
      <c r="H1793" s="8"/>
      <c r="I1793" s="10">
        <v>21331</v>
      </c>
      <c r="J1793" s="11">
        <v>83014</v>
      </c>
      <c r="K1793" s="10">
        <f t="array" ref="K1793">VLOOKUP(A1793,'HUMAN RESOURCES'!$A$2:$M$2692,5,0)</f>
        <v>1.4E-2</v>
      </c>
      <c r="L1793" s="11">
        <f t="array" ref="L1793">VLOOKUP(A1793,'HUMAN RESOURCES'!$A$2:$M$2692,6,0)</f>
        <v>2.5000000000000001E-2</v>
      </c>
      <c r="M1793" s="10">
        <f t="array" ref="M1793">VLOOKUP(A1793,'HUMAN RESOURCES'!$A$2:$M$2692,7,0)</f>
        <v>72</v>
      </c>
      <c r="N1793" s="10">
        <f t="array" ref="N1793">VLOOKUP(A1793,'HUMAN RESOURCES'!$A$2:$M$2692,8,0)</f>
        <v>66</v>
      </c>
      <c r="O1793" s="10">
        <f t="array" ref="O1793">VLOOKUP(A1793,'HUMAN RESOURCES'!$A$2:$M$2692,9,0)</f>
        <v>0.22700000000000001</v>
      </c>
      <c r="P1793" s="10">
        <f t="array" ref="P1793">VLOOKUP(A1793,'HUMAN RESOURCES'!$A$2:$M$2692,10,0)</f>
        <v>0.68600000000000005</v>
      </c>
      <c r="Q1793" s="10">
        <f t="array" ref="Q1793">VLOOKUP(A1793,'HUMAN RESOURCES'!$A$2:$M$2692,11,0)</f>
        <v>8.7999999999999995E-2</v>
      </c>
      <c r="R1793" s="10">
        <f t="array" ref="R1793">VLOOKUP(A1793,'HUMAN RESOURCES'!$A$2:$M$2692,12,0)</f>
        <v>24500520</v>
      </c>
      <c r="S1793" s="10">
        <f t="array" ref="S1793">VLOOKUP(A1793,'HUMAN RESOURCES'!$A$2:$M$2692,13,0)</f>
        <v>0.60199999999999998</v>
      </c>
      <c r="T1793" s="10">
        <f t="array" ref="T1793">VLOOKUP(A1793,TOURISM!$A$2:$F$2692,5,0)</f>
        <v>0</v>
      </c>
      <c r="U1793" s="10">
        <f t="array" ref="U1793">VLOOKUP(A1793,TOURISM!$A$2:$F$2692,6,0)</f>
        <v>0</v>
      </c>
      <c r="V1793" s="10">
        <f t="array" ref="V1793">VLOOKUP(A1793,BUSINESS!$A$2:$J$2692,5,0)</f>
        <v>0</v>
      </c>
      <c r="W1793" s="10">
        <f t="array" ref="W1793">VLOOKUP(A1793,BUSINESS!$A$2:$J$2692,6,0)</f>
        <v>0</v>
      </c>
      <c r="X1793" s="10">
        <f t="array" ref="X1793">VLOOKUP(A1793,BUSINESS!$A$2:$J$2692,7,0)</f>
        <v>0</v>
      </c>
      <c r="Y1793" s="10">
        <f t="array" ref="Y1793">VLOOKUP(A1793,BUSINESS!$A$2:$J$2692,8,0)</f>
        <v>0</v>
      </c>
      <c r="Z1793" s="10">
        <f t="array" ref="Z1793">VLOOKUP(A1793,BUSINESS!$A$2:$J$2692,9,0)</f>
        <v>0.129</v>
      </c>
      <c r="AA1793" s="10">
        <f t="array" ref="AA1793">VLOOKUP(A1793,BUSINESS!$A$2:$J$2692,10,0)</f>
        <v>1.7999999999999999E-2</v>
      </c>
      <c r="AB1793" s="12">
        <f t="shared" si="102"/>
        <v>0</v>
      </c>
      <c r="AC1793" s="10">
        <f t="shared" si="105"/>
        <v>3.3882546166367081E-3</v>
      </c>
      <c r="AD1793" s="10">
        <f t="shared" si="106"/>
        <v>8.7063458244967867E-4</v>
      </c>
      <c r="AE1793" s="10">
        <f t="shared" si="107"/>
        <v>0</v>
      </c>
      <c r="AF1793">
        <f t="shared" si="104"/>
        <v>0</v>
      </c>
    </row>
    <row r="1794" spans="1:32" ht="14.4">
      <c r="A1794" s="7" t="str">
        <f t="shared" si="103"/>
        <v>North Korea-Asia 2011</v>
      </c>
      <c r="B1794" s="7" t="s">
        <v>216</v>
      </c>
      <c r="C1794" s="8" t="s">
        <v>61</v>
      </c>
      <c r="D1794" s="9" t="s">
        <v>73</v>
      </c>
      <c r="E1794" s="8"/>
      <c r="F1794" s="7"/>
      <c r="G1794" s="8"/>
      <c r="H1794" s="8"/>
      <c r="I1794" s="10">
        <f t="array" ref="I1794">VLOOKUP(A1794,ENERGY!$A$2:$F$2691,5,0)</f>
        <v>20027</v>
      </c>
      <c r="J1794" s="11">
        <f t="array" ref="J1794">VLOOKUP(A1794,ENERGY!$A$2:$F$2691,6,0)</f>
        <v>77777</v>
      </c>
      <c r="K1794" s="10">
        <f t="array" ref="K1794">VLOOKUP(A1794,'HUMAN RESOURCES'!$A$2:$M$2692,5,0)</f>
        <v>1.4E-2</v>
      </c>
      <c r="L1794" s="11">
        <f t="array" ref="L1794">VLOOKUP(A1794,'HUMAN RESOURCES'!$A$2:$M$2692,6,0)</f>
        <v>2.4E-2</v>
      </c>
      <c r="M1794" s="10">
        <f t="array" ref="M1794">VLOOKUP(A1794,'HUMAN RESOURCES'!$A$2:$M$2692,7,0)</f>
        <v>73</v>
      </c>
      <c r="N1794" s="10">
        <f t="array" ref="N1794">VLOOKUP(A1794,'HUMAN RESOURCES'!$A$2:$M$2692,8,0)</f>
        <v>66</v>
      </c>
      <c r="O1794" s="10">
        <f t="array" ref="O1794">VLOOKUP(A1794,'HUMAN RESOURCES'!$A$2:$M$2692,9,0)</f>
        <v>0.223</v>
      </c>
      <c r="P1794" s="10">
        <f t="array" ref="P1794">VLOOKUP(A1794,'HUMAN RESOURCES'!$A$2:$M$2692,10,0)</f>
        <v>0.68700000000000006</v>
      </c>
      <c r="Q1794" s="10">
        <f t="array" ref="Q1794">VLOOKUP(A1794,'HUMAN RESOURCES'!$A$2:$M$2692,11,0)</f>
        <v>0.09</v>
      </c>
      <c r="R1794" s="10">
        <f t="array" ref="R1794">VLOOKUP(A1794,'HUMAN RESOURCES'!$A$2:$M$2692,12,0)</f>
        <v>24631291</v>
      </c>
      <c r="S1794" s="10">
        <f t="array" ref="S1794">VLOOKUP(A1794,'HUMAN RESOURCES'!$A$2:$M$2692,13,0)</f>
        <v>0.60299999999999998</v>
      </c>
      <c r="T1794" s="10">
        <f t="array" ref="T1794">VLOOKUP(A1794,TOURISM!$A$2:$F$2692,5,0)</f>
        <v>0</v>
      </c>
      <c r="U1794" s="10">
        <f t="array" ref="U1794">VLOOKUP(A1794,TOURISM!$A$2:$F$2692,6,0)</f>
        <v>0</v>
      </c>
      <c r="V1794" s="10">
        <f t="array" ref="V1794">VLOOKUP(A1794,BUSINESS!$A$2:$J$2692,5,0)</f>
        <v>0</v>
      </c>
      <c r="W1794" s="10">
        <f t="array" ref="W1794">VLOOKUP(A1794,BUSINESS!$A$2:$J$2692,6,0)</f>
        <v>0</v>
      </c>
      <c r="X1794" s="10">
        <f t="array" ref="X1794">VLOOKUP(A1794,BUSINESS!$A$2:$J$2692,7,0)</f>
        <v>0</v>
      </c>
      <c r="Y1794" s="10">
        <f t="array" ref="Y1794">VLOOKUP(A1794,BUSINESS!$A$2:$J$2692,8,0)</f>
        <v>0</v>
      </c>
      <c r="Z1794" s="10">
        <f t="array" ref="Z1794">VLOOKUP(A1794,BUSINESS!$A$2:$J$2692,9,0)</f>
        <v>0.129</v>
      </c>
      <c r="AA1794" s="10">
        <f t="array" ref="AA1794">VLOOKUP(A1794,BUSINESS!$A$2:$J$2692,10,0)</f>
        <v>4.1000000000000002E-2</v>
      </c>
      <c r="AB1794" s="12">
        <f t="shared" ref="AB1794:AB1857" si="108">F1794/R1794</f>
        <v>0</v>
      </c>
      <c r="AC1794" s="10">
        <f t="shared" si="105"/>
        <v>3.1576501613334029E-3</v>
      </c>
      <c r="AD1794" s="10">
        <f t="shared" si="106"/>
        <v>8.130714707564455E-4</v>
      </c>
      <c r="AE1794" s="10">
        <f t="shared" si="107"/>
        <v>0</v>
      </c>
      <c r="AF1794">
        <f t="shared" si="104"/>
        <v>0</v>
      </c>
    </row>
    <row r="1795" spans="1:32" ht="14.4">
      <c r="A1795" s="7" t="str">
        <f t="shared" ref="A1795:A1858" si="109">CONCATENATE(B1795," ",D1795)</f>
        <v>North Korea-Asia 2012</v>
      </c>
      <c r="B1795" s="7" t="s">
        <v>216</v>
      </c>
      <c r="C1795" s="8" t="s">
        <v>61</v>
      </c>
      <c r="D1795" s="9" t="s">
        <v>74</v>
      </c>
      <c r="E1795" s="8"/>
      <c r="F1795" s="7"/>
      <c r="G1795" s="8"/>
      <c r="H1795" s="8"/>
      <c r="I1795" s="10">
        <f t="array" ref="I1795">VLOOKUP(A1795,ENERGY!$A$2:$F$2691,5,0)</f>
        <v>21544</v>
      </c>
      <c r="J1795" s="11">
        <f t="array" ref="J1795">VLOOKUP(A1795,ENERGY!$A$2:$F$2691,6,0)</f>
        <v>84557</v>
      </c>
      <c r="K1795" s="10">
        <f t="array" ref="K1795">VLOOKUP(A1795,'HUMAN RESOURCES'!$A$2:$M$2692,5,0)</f>
        <v>1.4E-2</v>
      </c>
      <c r="L1795" s="11">
        <f t="array" ref="L1795">VLOOKUP(A1795,'HUMAN RESOURCES'!$A$2:$M$2692,6,0)</f>
        <v>2.3E-2</v>
      </c>
      <c r="M1795" s="10">
        <f t="array" ref="M1795">VLOOKUP(A1795,'HUMAN RESOURCES'!$A$2:$M$2692,7,0)</f>
        <v>73</v>
      </c>
      <c r="N1795" s="10">
        <f t="array" ref="N1795">VLOOKUP(A1795,'HUMAN RESOURCES'!$A$2:$M$2692,8,0)</f>
        <v>66</v>
      </c>
      <c r="O1795" s="10">
        <f t="array" ref="O1795">VLOOKUP(A1795,'HUMAN RESOURCES'!$A$2:$M$2692,9,0)</f>
        <v>0.22</v>
      </c>
      <c r="P1795" s="10">
        <f t="array" ref="P1795">VLOOKUP(A1795,'HUMAN RESOURCES'!$A$2:$M$2692,10,0)</f>
        <v>0.68799999999999994</v>
      </c>
      <c r="Q1795" s="10">
        <f t="array" ref="Q1795">VLOOKUP(A1795,'HUMAN RESOURCES'!$A$2:$M$2692,11,0)</f>
        <v>9.1999999999999998E-2</v>
      </c>
      <c r="R1795" s="10">
        <f t="array" ref="R1795">VLOOKUP(A1795,'HUMAN RESOURCES'!$A$2:$M$2692,12,0)</f>
        <v>24763188</v>
      </c>
      <c r="S1795" s="10">
        <f t="array" ref="S1795">VLOOKUP(A1795,'HUMAN RESOURCES'!$A$2:$M$2692,13,0)</f>
        <v>0.60399999999999998</v>
      </c>
      <c r="T1795" s="10">
        <f t="array" ref="T1795">VLOOKUP(A1795,TOURISM!$A$2:$F$2692,5,0)</f>
        <v>0</v>
      </c>
      <c r="U1795" s="10">
        <f t="array" ref="U1795">VLOOKUP(A1795,TOURISM!$A$2:$F$2692,6,0)</f>
        <v>0</v>
      </c>
      <c r="V1795" s="10">
        <f t="array" ref="V1795">VLOOKUP(A1795,BUSINESS!$A$2:$J$2692,5,0)</f>
        <v>0</v>
      </c>
      <c r="W1795" s="10">
        <f t="array" ref="W1795">VLOOKUP(A1795,BUSINESS!$A$2:$J$2692,6,0)</f>
        <v>0</v>
      </c>
      <c r="X1795" s="10">
        <f t="array" ref="X1795">VLOOKUP(A1795,BUSINESS!$A$2:$J$2692,7,0)</f>
        <v>0</v>
      </c>
      <c r="Y1795" s="10">
        <f t="array" ref="Y1795">VLOOKUP(A1795,BUSINESS!$A$2:$J$2692,8,0)</f>
        <v>0</v>
      </c>
      <c r="Z1795" s="10">
        <f t="array" ref="Z1795">VLOOKUP(A1795,BUSINESS!$A$2:$J$2692,9,0)</f>
        <v>0.129</v>
      </c>
      <c r="AA1795" s="10">
        <f t="array" ref="AA1795">VLOOKUP(A1795,BUSINESS!$A$2:$J$2692,10,0)</f>
        <v>6.9000000000000006E-2</v>
      </c>
      <c r="AB1795" s="12">
        <f t="shared" si="108"/>
        <v>0</v>
      </c>
      <c r="AC1795" s="10">
        <f t="shared" si="105"/>
        <v>3.4146249667046102E-3</v>
      </c>
      <c r="AD1795" s="10">
        <f t="shared" si="106"/>
        <v>8.7000106771389853E-4</v>
      </c>
      <c r="AE1795" s="10">
        <f t="shared" si="107"/>
        <v>0</v>
      </c>
      <c r="AF1795">
        <f t="shared" ref="AF1795:AF1858" si="110">T1795/R1795</f>
        <v>0</v>
      </c>
    </row>
    <row r="1796" spans="1:32" ht="14.4">
      <c r="A1796" s="7" t="str">
        <f t="shared" si="109"/>
        <v>North Macedonia-Europe 2000</v>
      </c>
      <c r="B1796" s="7" t="s">
        <v>217</v>
      </c>
      <c r="C1796" s="8" t="s">
        <v>76</v>
      </c>
      <c r="D1796" s="9" t="s">
        <v>62</v>
      </c>
      <c r="E1796" s="14">
        <v>8.6999999999999994E-2</v>
      </c>
      <c r="F1796" s="13">
        <v>3586883989</v>
      </c>
      <c r="G1796" s="14">
        <v>153</v>
      </c>
      <c r="H1796" s="14">
        <v>0.189</v>
      </c>
      <c r="I1796" s="10">
        <f t="array" ref="I1796">VLOOKUP(A1796,ENERGY!$A$2:$F$2691,5,0)</f>
        <v>0</v>
      </c>
      <c r="J1796" s="11">
        <f t="array" ref="J1796">VLOOKUP(A1796,ENERGY!$A$2:$F$2691,6,0)</f>
        <v>0</v>
      </c>
      <c r="K1796" s="10">
        <f t="array" ref="K1796">VLOOKUP(A1796,'HUMAN RESOURCES'!$A$2:$M$2692,5,0)</f>
        <v>1.2999999999999999E-2</v>
      </c>
      <c r="L1796" s="11">
        <f t="array" ref="L1796">VLOOKUP(A1796,'HUMAN RESOURCES'!$A$2:$M$2692,6,0)</f>
        <v>1.4E-2</v>
      </c>
      <c r="M1796" s="10">
        <f t="array" ref="M1796">VLOOKUP(A1796,'HUMAN RESOURCES'!$A$2:$M$2692,7,0)</f>
        <v>76</v>
      </c>
      <c r="N1796" s="10">
        <f t="array" ref="N1796">VLOOKUP(A1796,'HUMAN RESOURCES'!$A$2:$M$2692,8,0)</f>
        <v>71</v>
      </c>
      <c r="O1796" s="10">
        <f t="array" ref="O1796">VLOOKUP(A1796,'HUMAN RESOURCES'!$A$2:$M$2692,9,0)</f>
        <v>0.224</v>
      </c>
      <c r="P1796" s="10">
        <f t="array" ref="P1796">VLOOKUP(A1796,'HUMAN RESOURCES'!$A$2:$M$2692,10,0)</f>
        <v>0.67600000000000005</v>
      </c>
      <c r="Q1796" s="10">
        <f t="array" ref="Q1796">VLOOKUP(A1796,'HUMAN RESOURCES'!$A$2:$M$2692,11,0)</f>
        <v>0.1</v>
      </c>
      <c r="R1796" s="10">
        <f t="array" ref="R1796">VLOOKUP(A1796,'HUMAN RESOURCES'!$A$2:$M$2692,12,0)</f>
        <v>2052129</v>
      </c>
      <c r="S1796" s="10">
        <f t="array" ref="S1796">VLOOKUP(A1796,'HUMAN RESOURCES'!$A$2:$M$2692,13,0)</f>
        <v>0.58499999999999996</v>
      </c>
      <c r="T1796" s="10">
        <f t="array" ref="T1796">VLOOKUP(A1796,TOURISM!$A$2:$F$2692,5,0)</f>
        <v>88000000</v>
      </c>
      <c r="U1796" s="10">
        <f t="array" ref="U1796">VLOOKUP(A1796,TOURISM!$A$2:$F$2692,6,0)</f>
        <v>58000000</v>
      </c>
      <c r="V1796" s="10">
        <f t="array" ref="V1796">VLOOKUP(A1796,BUSINESS!$A$2:$J$2692,5,0)</f>
        <v>0</v>
      </c>
      <c r="W1796" s="10">
        <f t="array" ref="W1796">VLOOKUP(A1796,BUSINESS!$A$2:$J$2692,6,0)</f>
        <v>0</v>
      </c>
      <c r="X1796" s="10">
        <f t="array" ref="X1796">VLOOKUP(A1796,BUSINESS!$A$2:$J$2692,7,0)</f>
        <v>0</v>
      </c>
      <c r="Y1796" s="10">
        <f t="array" ref="Y1796">VLOOKUP(A1796,BUSINESS!$A$2:$J$2692,8,0)</f>
        <v>0</v>
      </c>
      <c r="Z1796" s="10">
        <f t="array" ref="Z1796">VLOOKUP(A1796,BUSINESS!$A$2:$J$2692,9,0)</f>
        <v>2.5000000000000001E-2</v>
      </c>
      <c r="AA1796" s="10">
        <f t="array" ref="AA1796">VLOOKUP(A1796,BUSINESS!$A$2:$J$2692,10,0)</f>
        <v>5.6000000000000001E-2</v>
      </c>
      <c r="AB1796" s="12">
        <f t="shared" si="108"/>
        <v>1747.8842650730046</v>
      </c>
      <c r="AC1796" s="10">
        <f t="shared" si="105"/>
        <v>0</v>
      </c>
      <c r="AD1796" s="10">
        <f t="shared" si="106"/>
        <v>0</v>
      </c>
      <c r="AE1796" s="10">
        <f t="shared" si="107"/>
        <v>28.263330424159495</v>
      </c>
      <c r="AF1796">
        <f t="shared" si="110"/>
        <v>42.882294436655783</v>
      </c>
    </row>
    <row r="1797" spans="1:32" ht="14.4">
      <c r="A1797" s="7" t="str">
        <f t="shared" si="109"/>
        <v>North Macedonia-Europe 2001</v>
      </c>
      <c r="B1797" s="7" t="s">
        <v>217</v>
      </c>
      <c r="C1797" s="8" t="s">
        <v>76</v>
      </c>
      <c r="D1797" s="9" t="s">
        <v>63</v>
      </c>
      <c r="E1797" s="14">
        <v>8.5000000000000006E-2</v>
      </c>
      <c r="F1797" s="13">
        <v>3436961385</v>
      </c>
      <c r="G1797" s="14">
        <v>141</v>
      </c>
      <c r="H1797" s="14">
        <v>0.19400000000000001</v>
      </c>
      <c r="I1797" s="10">
        <f t="array" ref="I1797">VLOOKUP(A1797,ENERGY!$A$2:$F$2691,5,0)</f>
        <v>3122</v>
      </c>
      <c r="J1797" s="11">
        <f t="array" ref="J1797">VLOOKUP(A1797,ENERGY!$A$2:$F$2691,6,0)</f>
        <v>0</v>
      </c>
      <c r="K1797" s="10">
        <f t="array" ref="K1797">VLOOKUP(A1797,'HUMAN RESOURCES'!$A$2:$M$2692,5,0)</f>
        <v>1.2E-2</v>
      </c>
      <c r="L1797" s="11">
        <f t="array" ref="L1797">VLOOKUP(A1797,'HUMAN RESOURCES'!$A$2:$M$2692,6,0)</f>
        <v>1.4E-2</v>
      </c>
      <c r="M1797" s="10">
        <f t="array" ref="M1797">VLOOKUP(A1797,'HUMAN RESOURCES'!$A$2:$M$2692,7,0)</f>
        <v>76</v>
      </c>
      <c r="N1797" s="10">
        <f t="array" ref="N1797">VLOOKUP(A1797,'HUMAN RESOURCES'!$A$2:$M$2692,8,0)</f>
        <v>71</v>
      </c>
      <c r="O1797" s="10">
        <f t="array" ref="O1797">VLOOKUP(A1797,'HUMAN RESOURCES'!$A$2:$M$2692,9,0)</f>
        <v>0.219</v>
      </c>
      <c r="P1797" s="10">
        <f t="array" ref="P1797">VLOOKUP(A1797,'HUMAN RESOURCES'!$A$2:$M$2692,10,0)</f>
        <v>0.67900000000000005</v>
      </c>
      <c r="Q1797" s="10">
        <f t="array" ref="Q1797">VLOOKUP(A1797,'HUMAN RESOURCES'!$A$2:$M$2692,11,0)</f>
        <v>0.10299999999999999</v>
      </c>
      <c r="R1797" s="10">
        <f t="array" ref="R1797">VLOOKUP(A1797,'HUMAN RESOURCES'!$A$2:$M$2692,12,0)</f>
        <v>2065098</v>
      </c>
      <c r="S1797" s="10">
        <f t="array" ref="S1797">VLOOKUP(A1797,'HUMAN RESOURCES'!$A$2:$M$2692,13,0)</f>
        <v>0.58299999999999996</v>
      </c>
      <c r="T1797" s="10">
        <f t="array" ref="T1797">VLOOKUP(A1797,TOURISM!$A$2:$F$2692,5,0)</f>
        <v>49000000</v>
      </c>
      <c r="U1797" s="10">
        <f t="array" ref="U1797">VLOOKUP(A1797,TOURISM!$A$2:$F$2692,6,0)</f>
        <v>60000000</v>
      </c>
      <c r="V1797" s="10">
        <f t="array" ref="V1797">VLOOKUP(A1797,BUSINESS!$A$2:$J$2692,5,0)</f>
        <v>0</v>
      </c>
      <c r="W1797" s="10">
        <f t="array" ref="W1797">VLOOKUP(A1797,BUSINESS!$A$2:$J$2692,6,0)</f>
        <v>0</v>
      </c>
      <c r="X1797" s="10">
        <f t="array" ref="X1797">VLOOKUP(A1797,BUSINESS!$A$2:$J$2692,7,0)</f>
        <v>0</v>
      </c>
      <c r="Y1797" s="10">
        <f t="array" ref="Y1797">VLOOKUP(A1797,BUSINESS!$A$2:$J$2692,8,0)</f>
        <v>0</v>
      </c>
      <c r="Z1797" s="10">
        <f t="array" ref="Z1797">VLOOKUP(A1797,BUSINESS!$A$2:$J$2692,9,0)</f>
        <v>3.5000000000000003E-2</v>
      </c>
      <c r="AA1797" s="10">
        <f t="array" ref="AA1797">VLOOKUP(A1797,BUSINESS!$A$2:$J$2692,10,0)</f>
        <v>0.108</v>
      </c>
      <c r="AB1797" s="12">
        <f t="shared" si="108"/>
        <v>1664.3090957426718</v>
      </c>
      <c r="AC1797" s="10">
        <f t="shared" si="105"/>
        <v>0</v>
      </c>
      <c r="AD1797" s="10">
        <f t="shared" si="106"/>
        <v>1.5117926606872895E-3</v>
      </c>
      <c r="AE1797" s="10">
        <f t="shared" si="107"/>
        <v>29.05431122397097</v>
      </c>
      <c r="AF1797">
        <f t="shared" si="110"/>
        <v>23.727687499576291</v>
      </c>
    </row>
    <row r="1798" spans="1:32" ht="14.4">
      <c r="A1798" s="7" t="str">
        <f t="shared" si="109"/>
        <v>North Macedonia-Europe 2002</v>
      </c>
      <c r="B1798" s="7" t="s">
        <v>217</v>
      </c>
      <c r="C1798" s="8" t="s">
        <v>76</v>
      </c>
      <c r="D1798" s="9" t="s">
        <v>64</v>
      </c>
      <c r="E1798" s="14">
        <v>9.2999999999999999E-2</v>
      </c>
      <c r="F1798" s="13">
        <v>3791306758</v>
      </c>
      <c r="G1798" s="14">
        <v>170</v>
      </c>
      <c r="H1798" s="14">
        <v>0.184</v>
      </c>
      <c r="I1798" s="10">
        <f t="array" ref="I1798">VLOOKUP(A1798,ENERGY!$A$2:$F$2691,5,0)</f>
        <v>2883</v>
      </c>
      <c r="J1798" s="11">
        <f t="array" ref="J1798">VLOOKUP(A1798,ENERGY!$A$2:$F$2691,6,0)</f>
        <v>10873</v>
      </c>
      <c r="K1798" s="10">
        <f t="array" ref="K1798">VLOOKUP(A1798,'HUMAN RESOURCES'!$A$2:$M$2692,5,0)</f>
        <v>1.2E-2</v>
      </c>
      <c r="L1798" s="11">
        <f t="array" ref="L1798">VLOOKUP(A1798,'HUMAN RESOURCES'!$A$2:$M$2692,6,0)</f>
        <v>1.2999999999999999E-2</v>
      </c>
      <c r="M1798" s="10">
        <f t="array" ref="M1798">VLOOKUP(A1798,'HUMAN RESOURCES'!$A$2:$M$2692,7,0)</f>
        <v>76</v>
      </c>
      <c r="N1798" s="10">
        <f t="array" ref="N1798">VLOOKUP(A1798,'HUMAN RESOURCES'!$A$2:$M$2692,8,0)</f>
        <v>71</v>
      </c>
      <c r="O1798" s="10">
        <f t="array" ref="O1798">VLOOKUP(A1798,'HUMAN RESOURCES'!$A$2:$M$2692,9,0)</f>
        <v>0.21299999999999999</v>
      </c>
      <c r="P1798" s="10">
        <f t="array" ref="P1798">VLOOKUP(A1798,'HUMAN RESOURCES'!$A$2:$M$2692,10,0)</f>
        <v>0.68100000000000005</v>
      </c>
      <c r="Q1798" s="10">
        <f t="array" ref="Q1798">VLOOKUP(A1798,'HUMAN RESOURCES'!$A$2:$M$2692,11,0)</f>
        <v>0.106</v>
      </c>
      <c r="R1798" s="10">
        <f t="array" ref="R1798">VLOOKUP(A1798,'HUMAN RESOURCES'!$A$2:$M$2692,12,0)</f>
        <v>2074441</v>
      </c>
      <c r="S1798" s="10">
        <f t="array" ref="S1798">VLOOKUP(A1798,'HUMAN RESOURCES'!$A$2:$M$2692,13,0)</f>
        <v>0.58099999999999996</v>
      </c>
      <c r="T1798" s="10">
        <f t="array" ref="T1798">VLOOKUP(A1798,TOURISM!$A$2:$F$2692,5,0)</f>
        <v>55000000</v>
      </c>
      <c r="U1798" s="10">
        <f t="array" ref="U1798">VLOOKUP(A1798,TOURISM!$A$2:$F$2692,6,0)</f>
        <v>60000000</v>
      </c>
      <c r="V1798" s="10">
        <f t="array" ref="V1798">VLOOKUP(A1798,BUSINESS!$A$2:$J$2692,5,0)</f>
        <v>0</v>
      </c>
      <c r="W1798" s="10">
        <f t="array" ref="W1798">VLOOKUP(A1798,BUSINESS!$A$2:$J$2692,6,0)</f>
        <v>0</v>
      </c>
      <c r="X1798" s="10">
        <f t="array" ref="X1798">VLOOKUP(A1798,BUSINESS!$A$2:$J$2692,7,0)</f>
        <v>0</v>
      </c>
      <c r="Y1798" s="10">
        <f t="array" ref="Y1798">VLOOKUP(A1798,BUSINESS!$A$2:$J$2692,8,0)</f>
        <v>0</v>
      </c>
      <c r="Z1798" s="10">
        <f t="array" ref="Z1798">VLOOKUP(A1798,BUSINESS!$A$2:$J$2692,9,0)</f>
        <v>0.17299999999999999</v>
      </c>
      <c r="AA1798" s="10">
        <f t="array" ref="AA1798">VLOOKUP(A1798,BUSINESS!$A$2:$J$2692,10,0)</f>
        <v>0.17599999999999999</v>
      </c>
      <c r="AB1798" s="12">
        <f t="shared" si="108"/>
        <v>1827.6281456064548</v>
      </c>
      <c r="AC1798" s="10">
        <f t="shared" si="105"/>
        <v>5.2414120237692947E-3</v>
      </c>
      <c r="AD1798" s="10">
        <f t="shared" si="106"/>
        <v>1.3897719915871311E-3</v>
      </c>
      <c r="AE1798" s="10">
        <f t="shared" si="107"/>
        <v>28.923454559565684</v>
      </c>
      <c r="AF1798">
        <f t="shared" si="110"/>
        <v>26.513166679601877</v>
      </c>
    </row>
    <row r="1799" spans="1:32" ht="14.4">
      <c r="A1799" s="7" t="str">
        <f t="shared" si="109"/>
        <v>North Macedonia-Europe 2003</v>
      </c>
      <c r="B1799" s="7" t="s">
        <v>217</v>
      </c>
      <c r="C1799" s="8" t="s">
        <v>76</v>
      </c>
      <c r="D1799" s="9" t="s">
        <v>65</v>
      </c>
      <c r="E1799" s="14">
        <v>9.2999999999999999E-2</v>
      </c>
      <c r="F1799" s="13">
        <v>4756221629</v>
      </c>
      <c r="G1799" s="14">
        <v>212</v>
      </c>
      <c r="H1799" s="14">
        <v>0.16</v>
      </c>
      <c r="I1799" s="10">
        <f t="array" ref="I1799">VLOOKUP(A1799,ENERGY!$A$2:$F$2691,5,0)</f>
        <v>2811</v>
      </c>
      <c r="J1799" s="11">
        <f t="array" ref="J1799">VLOOKUP(A1799,ENERGY!$A$2:$F$2691,6,0)</f>
        <v>11408</v>
      </c>
      <c r="K1799" s="10">
        <f t="array" ref="K1799">VLOOKUP(A1799,'HUMAN RESOURCES'!$A$2:$M$2692,5,0)</f>
        <v>1.2E-2</v>
      </c>
      <c r="L1799" s="11">
        <f t="array" ref="L1799">VLOOKUP(A1799,'HUMAN RESOURCES'!$A$2:$M$2692,6,0)</f>
        <v>1.2999999999999999E-2</v>
      </c>
      <c r="M1799" s="10">
        <f t="array" ref="M1799">VLOOKUP(A1799,'HUMAN RESOURCES'!$A$2:$M$2692,7,0)</f>
        <v>76</v>
      </c>
      <c r="N1799" s="10">
        <f t="array" ref="N1799">VLOOKUP(A1799,'HUMAN RESOURCES'!$A$2:$M$2692,8,0)</f>
        <v>71</v>
      </c>
      <c r="O1799" s="10">
        <f t="array" ref="O1799">VLOOKUP(A1799,'HUMAN RESOURCES'!$A$2:$M$2692,9,0)</f>
        <v>0.20799999999999999</v>
      </c>
      <c r="P1799" s="10">
        <f t="array" ref="P1799">VLOOKUP(A1799,'HUMAN RESOURCES'!$A$2:$M$2692,10,0)</f>
        <v>0.68400000000000005</v>
      </c>
      <c r="Q1799" s="10">
        <f t="array" ref="Q1799">VLOOKUP(A1799,'HUMAN RESOURCES'!$A$2:$M$2692,11,0)</f>
        <v>0.108</v>
      </c>
      <c r="R1799" s="10">
        <f t="array" ref="R1799">VLOOKUP(A1799,'HUMAN RESOURCES'!$A$2:$M$2692,12,0)</f>
        <v>2080866</v>
      </c>
      <c r="S1799" s="10">
        <f t="array" ref="S1799">VLOOKUP(A1799,'HUMAN RESOURCES'!$A$2:$M$2692,13,0)</f>
        <v>0.57899999999999996</v>
      </c>
      <c r="T1799" s="10">
        <f t="array" ref="T1799">VLOOKUP(A1799,TOURISM!$A$2:$F$2692,5,0)</f>
        <v>86000000</v>
      </c>
      <c r="U1799" s="10">
        <f t="array" ref="U1799">VLOOKUP(A1799,TOURISM!$A$2:$F$2692,6,0)</f>
        <v>71000000</v>
      </c>
      <c r="V1799" s="10">
        <f t="array" ref="V1799">VLOOKUP(A1799,BUSINESS!$A$2:$J$2692,5,0)</f>
        <v>0</v>
      </c>
      <c r="W1799" s="10">
        <f t="array" ref="W1799">VLOOKUP(A1799,BUSINESS!$A$2:$J$2692,6,0)</f>
        <v>48</v>
      </c>
      <c r="X1799" s="10">
        <f t="array" ref="X1799">VLOOKUP(A1799,BUSINESS!$A$2:$J$2692,7,0)</f>
        <v>0</v>
      </c>
      <c r="Y1799" s="10">
        <f t="array" ref="Y1799">VLOOKUP(A1799,BUSINESS!$A$2:$J$2692,8,0)</f>
        <v>0</v>
      </c>
      <c r="Z1799" s="10">
        <f t="array" ref="Z1799">VLOOKUP(A1799,BUSINESS!$A$2:$J$2692,9,0)</f>
        <v>0.191</v>
      </c>
      <c r="AA1799" s="10">
        <f t="array" ref="AA1799">VLOOKUP(A1799,BUSINESS!$A$2:$J$2692,10,0)</f>
        <v>0.373</v>
      </c>
      <c r="AB1799" s="12">
        <f t="shared" si="108"/>
        <v>2285.6933742970473</v>
      </c>
      <c r="AC1799" s="10">
        <f t="shared" si="105"/>
        <v>5.4823328364248343E-3</v>
      </c>
      <c r="AD1799" s="10">
        <f t="shared" si="106"/>
        <v>1.3508798740524378E-3</v>
      </c>
      <c r="AE1799" s="10">
        <f t="shared" si="107"/>
        <v>34.120409483359332</v>
      </c>
      <c r="AF1799">
        <f t="shared" si="110"/>
        <v>41.328946698153558</v>
      </c>
    </row>
    <row r="1800" spans="1:32" ht="14.4">
      <c r="A1800" s="7" t="str">
        <f t="shared" si="109"/>
        <v>North Macedonia-Europe 2004</v>
      </c>
      <c r="B1800" s="7" t="s">
        <v>217</v>
      </c>
      <c r="C1800" s="8" t="s">
        <v>76</v>
      </c>
      <c r="D1800" s="9" t="s">
        <v>66</v>
      </c>
      <c r="E1800" s="14">
        <v>8.6999999999999994E-2</v>
      </c>
      <c r="F1800" s="13">
        <v>5514253043</v>
      </c>
      <c r="G1800" s="14">
        <v>230</v>
      </c>
      <c r="H1800" s="14">
        <v>0.124</v>
      </c>
      <c r="I1800" s="10">
        <f t="array" ref="I1800">VLOOKUP(A1800,ENERGY!$A$2:$F$2691,5,0)</f>
        <v>3012</v>
      </c>
      <c r="J1800" s="11">
        <f t="array" ref="J1800">VLOOKUP(A1800,ENERGY!$A$2:$F$2691,6,0)</f>
        <v>11848</v>
      </c>
      <c r="K1800" s="10">
        <f t="array" ref="K1800">VLOOKUP(A1800,'HUMAN RESOURCES'!$A$2:$M$2692,5,0)</f>
        <v>1.2E-2</v>
      </c>
      <c r="L1800" s="11">
        <f t="array" ref="L1800">VLOOKUP(A1800,'HUMAN RESOURCES'!$A$2:$M$2692,6,0)</f>
        <v>1.2E-2</v>
      </c>
      <c r="M1800" s="10">
        <f t="array" ref="M1800">VLOOKUP(A1800,'HUMAN RESOURCES'!$A$2:$M$2692,7,0)</f>
        <v>77</v>
      </c>
      <c r="N1800" s="10">
        <f t="array" ref="N1800">VLOOKUP(A1800,'HUMAN RESOURCES'!$A$2:$M$2692,8,0)</f>
        <v>72</v>
      </c>
      <c r="O1800" s="10">
        <f t="array" ref="O1800">VLOOKUP(A1800,'HUMAN RESOURCES'!$A$2:$M$2692,9,0)</f>
        <v>0.20300000000000001</v>
      </c>
      <c r="P1800" s="10">
        <f t="array" ref="P1800">VLOOKUP(A1800,'HUMAN RESOURCES'!$A$2:$M$2692,10,0)</f>
        <v>0.68700000000000006</v>
      </c>
      <c r="Q1800" s="10">
        <f t="array" ref="Q1800">VLOOKUP(A1800,'HUMAN RESOURCES'!$A$2:$M$2692,11,0)</f>
        <v>0.11</v>
      </c>
      <c r="R1800" s="10">
        <f t="array" ref="R1800">VLOOKUP(A1800,'HUMAN RESOURCES'!$A$2:$M$2692,12,0)</f>
        <v>2085728</v>
      </c>
      <c r="S1800" s="10">
        <f t="array" ref="S1800">VLOOKUP(A1800,'HUMAN RESOURCES'!$A$2:$M$2692,13,0)</f>
        <v>0.57699999999999996</v>
      </c>
      <c r="T1800" s="10">
        <f t="array" ref="T1800">VLOOKUP(A1800,TOURISM!$A$2:$F$2692,5,0)</f>
        <v>103000000</v>
      </c>
      <c r="U1800" s="10">
        <f t="array" ref="U1800">VLOOKUP(A1800,TOURISM!$A$2:$F$2692,6,0)</f>
        <v>85000000</v>
      </c>
      <c r="V1800" s="10">
        <f t="array" ref="V1800">VLOOKUP(A1800,BUSINESS!$A$2:$J$2692,5,0)</f>
        <v>0</v>
      </c>
      <c r="W1800" s="10">
        <f t="array" ref="W1800">VLOOKUP(A1800,BUSINESS!$A$2:$J$2692,6,0)</f>
        <v>48</v>
      </c>
      <c r="X1800" s="10">
        <f t="array" ref="X1800">VLOOKUP(A1800,BUSINESS!$A$2:$J$2692,7,0)</f>
        <v>0</v>
      </c>
      <c r="Y1800" s="10">
        <f t="array" ref="Y1800">VLOOKUP(A1800,BUSINESS!$A$2:$J$2692,8,0)</f>
        <v>0</v>
      </c>
      <c r="Z1800" s="10">
        <f t="array" ref="Z1800">VLOOKUP(A1800,BUSINESS!$A$2:$J$2692,9,0)</f>
        <v>0.24399999999999999</v>
      </c>
      <c r="AA1800" s="10">
        <f t="array" ref="AA1800">VLOOKUP(A1800,BUSINESS!$A$2:$J$2692,10,0)</f>
        <v>0.47299999999999998</v>
      </c>
      <c r="AB1800" s="12">
        <f t="shared" si="108"/>
        <v>2643.8025682159896</v>
      </c>
      <c r="AC1800" s="10">
        <f t="shared" si="105"/>
        <v>5.6805105939029439E-3</v>
      </c>
      <c r="AD1800" s="10">
        <f t="shared" si="106"/>
        <v>1.4441000935884257E-3</v>
      </c>
      <c r="AE1800" s="10">
        <f t="shared" si="107"/>
        <v>40.753156691572435</v>
      </c>
      <c r="AF1800">
        <f t="shared" si="110"/>
        <v>49.383236932140719</v>
      </c>
    </row>
    <row r="1801" spans="1:32" ht="14.4">
      <c r="A1801" s="7" t="str">
        <f t="shared" si="109"/>
        <v>North Macedonia-Europe 2005</v>
      </c>
      <c r="B1801" s="7" t="s">
        <v>217</v>
      </c>
      <c r="C1801" s="8" t="s">
        <v>76</v>
      </c>
      <c r="D1801" s="9" t="s">
        <v>67</v>
      </c>
      <c r="E1801" s="14">
        <v>8.1000000000000003E-2</v>
      </c>
      <c r="F1801" s="13">
        <v>5985809060</v>
      </c>
      <c r="G1801" s="14">
        <v>231</v>
      </c>
      <c r="H1801" s="14">
        <v>0.121</v>
      </c>
      <c r="I1801" s="10">
        <v>3012</v>
      </c>
      <c r="J1801" s="11">
        <v>11848</v>
      </c>
      <c r="K1801" s="10">
        <f t="array" ref="K1801">VLOOKUP(A1801,'HUMAN RESOURCES'!$A$2:$M$2692,5,0)</f>
        <v>1.0999999999999999E-2</v>
      </c>
      <c r="L1801" s="11">
        <f t="array" ref="L1801">VLOOKUP(A1801,'HUMAN RESOURCES'!$A$2:$M$2692,6,0)</f>
        <v>1.2E-2</v>
      </c>
      <c r="M1801" s="10">
        <f t="array" ref="M1801">VLOOKUP(A1801,'HUMAN RESOURCES'!$A$2:$M$2692,7,0)</f>
        <v>77</v>
      </c>
      <c r="N1801" s="10">
        <f t="array" ref="N1801">VLOOKUP(A1801,'HUMAN RESOURCES'!$A$2:$M$2692,8,0)</f>
        <v>72</v>
      </c>
      <c r="O1801" s="10">
        <f t="array" ref="O1801">VLOOKUP(A1801,'HUMAN RESOURCES'!$A$2:$M$2692,9,0)</f>
        <v>0.19800000000000001</v>
      </c>
      <c r="P1801" s="10">
        <f t="array" ref="P1801">VLOOKUP(A1801,'HUMAN RESOURCES'!$A$2:$M$2692,10,0)</f>
        <v>0.69</v>
      </c>
      <c r="Q1801" s="10">
        <f t="array" ref="Q1801">VLOOKUP(A1801,'HUMAN RESOURCES'!$A$2:$M$2692,11,0)</f>
        <v>0.112</v>
      </c>
      <c r="R1801" s="10">
        <f t="array" ref="R1801">VLOOKUP(A1801,'HUMAN RESOURCES'!$A$2:$M$2692,12,0)</f>
        <v>2090044</v>
      </c>
      <c r="S1801" s="10">
        <f t="array" ref="S1801">VLOOKUP(A1801,'HUMAN RESOURCES'!$A$2:$M$2692,13,0)</f>
        <v>0.57499999999999996</v>
      </c>
      <c r="T1801" s="10">
        <f t="array" ref="T1801">VLOOKUP(A1801,TOURISM!$A$2:$F$2692,5,0)</f>
        <v>116000000</v>
      </c>
      <c r="U1801" s="10">
        <f t="array" ref="U1801">VLOOKUP(A1801,TOURISM!$A$2:$F$2692,6,0)</f>
        <v>97000000</v>
      </c>
      <c r="V1801" s="10">
        <f t="array" ref="V1801">VLOOKUP(A1801,BUSINESS!$A$2:$J$2692,5,0)</f>
        <v>0.20300000000000001</v>
      </c>
      <c r="W1801" s="10">
        <f t="array" ref="W1801">VLOOKUP(A1801,BUSINESS!$A$2:$J$2692,6,0)</f>
        <v>48</v>
      </c>
      <c r="X1801" s="10">
        <f t="array" ref="X1801">VLOOKUP(A1801,BUSINESS!$A$2:$J$2692,7,0)</f>
        <v>0</v>
      </c>
      <c r="Y1801" s="10">
        <f t="array" ref="Y1801">VLOOKUP(A1801,BUSINESS!$A$2:$J$2692,8,0)</f>
        <v>192</v>
      </c>
      <c r="Z1801" s="10">
        <f t="array" ref="Z1801">VLOOKUP(A1801,BUSINESS!$A$2:$J$2692,9,0)</f>
        <v>0.26500000000000001</v>
      </c>
      <c r="AA1801" s="10">
        <f t="array" ref="AA1801">VLOOKUP(A1801,BUSINESS!$A$2:$J$2692,10,0)</f>
        <v>0.54100000000000004</v>
      </c>
      <c r="AB1801" s="12">
        <f t="shared" si="108"/>
        <v>2863.963179722532</v>
      </c>
      <c r="AC1801" s="10">
        <f t="shared" si="105"/>
        <v>5.6687801787904946E-3</v>
      </c>
      <c r="AD1801" s="10">
        <f t="shared" si="106"/>
        <v>1.4411179860328298E-3</v>
      </c>
      <c r="AE1801" s="10">
        <f t="shared" si="107"/>
        <v>46.410506190300303</v>
      </c>
      <c r="AF1801">
        <f t="shared" si="110"/>
        <v>55.501223897678706</v>
      </c>
    </row>
    <row r="1802" spans="1:32" ht="14.4">
      <c r="A1802" s="7" t="str">
        <f t="shared" si="109"/>
        <v>North Macedonia-Europe 2006</v>
      </c>
      <c r="B1802" s="7" t="s">
        <v>217</v>
      </c>
      <c r="C1802" s="8" t="s">
        <v>76</v>
      </c>
      <c r="D1802" s="9" t="s">
        <v>68</v>
      </c>
      <c r="E1802" s="14">
        <v>7.8E-2</v>
      </c>
      <c r="F1802" s="13">
        <v>6560546900</v>
      </c>
      <c r="G1802" s="14">
        <v>246</v>
      </c>
      <c r="H1802" s="14">
        <v>0.113</v>
      </c>
      <c r="I1802" s="10">
        <f t="array" ref="I1802">VLOOKUP(A1802,ENERGY!$A$2:$F$2691,5,0)</f>
        <v>2527</v>
      </c>
      <c r="J1802" s="11">
        <f t="array" ref="J1802">VLOOKUP(A1802,ENERGY!$A$2:$F$2691,6,0)</f>
        <v>10935</v>
      </c>
      <c r="K1802" s="10">
        <f t="array" ref="K1802">VLOOKUP(A1802,'HUMAN RESOURCES'!$A$2:$M$2692,5,0)</f>
        <v>1.0999999999999999E-2</v>
      </c>
      <c r="L1802" s="11">
        <f t="array" ref="L1802">VLOOKUP(A1802,'HUMAN RESOURCES'!$A$2:$M$2692,6,0)</f>
        <v>1.2E-2</v>
      </c>
      <c r="M1802" s="10">
        <f t="array" ref="M1802">VLOOKUP(A1802,'HUMAN RESOURCES'!$A$2:$M$2692,7,0)</f>
        <v>77</v>
      </c>
      <c r="N1802" s="10">
        <f t="array" ref="N1802">VLOOKUP(A1802,'HUMAN RESOURCES'!$A$2:$M$2692,8,0)</f>
        <v>72</v>
      </c>
      <c r="O1802" s="10">
        <f t="array" ref="O1802">VLOOKUP(A1802,'HUMAN RESOURCES'!$A$2:$M$2692,9,0)</f>
        <v>0.192</v>
      </c>
      <c r="P1802" s="10">
        <f t="array" ref="P1802">VLOOKUP(A1802,'HUMAN RESOURCES'!$A$2:$M$2692,10,0)</f>
        <v>0.69399999999999995</v>
      </c>
      <c r="Q1802" s="10">
        <f t="array" ref="Q1802">VLOOKUP(A1802,'HUMAN RESOURCES'!$A$2:$M$2692,11,0)</f>
        <v>0.113</v>
      </c>
      <c r="R1802" s="10">
        <f t="array" ref="R1802">VLOOKUP(A1802,'HUMAN RESOURCES'!$A$2:$M$2692,12,0)</f>
        <v>2093801</v>
      </c>
      <c r="S1802" s="10">
        <f t="array" ref="S1802">VLOOKUP(A1802,'HUMAN RESOURCES'!$A$2:$M$2692,13,0)</f>
        <v>0.57399999999999995</v>
      </c>
      <c r="T1802" s="10">
        <f t="array" ref="T1802">VLOOKUP(A1802,TOURISM!$A$2:$F$2692,5,0)</f>
        <v>156000000</v>
      </c>
      <c r="U1802" s="10">
        <f t="array" ref="U1802">VLOOKUP(A1802,TOURISM!$A$2:$F$2692,6,0)</f>
        <v>110000000</v>
      </c>
      <c r="V1802" s="10">
        <f t="array" ref="V1802">VLOOKUP(A1802,BUSINESS!$A$2:$J$2692,5,0)</f>
        <v>0.20300000000000001</v>
      </c>
      <c r="W1802" s="10">
        <f t="array" ref="W1802">VLOOKUP(A1802,BUSINESS!$A$2:$J$2692,6,0)</f>
        <v>18</v>
      </c>
      <c r="X1802" s="10">
        <f t="array" ref="X1802">VLOOKUP(A1802,BUSINESS!$A$2:$J$2692,7,0)</f>
        <v>0</v>
      </c>
      <c r="Y1802" s="10">
        <f t="array" ref="Y1802">VLOOKUP(A1802,BUSINESS!$A$2:$J$2692,8,0)</f>
        <v>192</v>
      </c>
      <c r="Z1802" s="10">
        <f t="array" ref="Z1802">VLOOKUP(A1802,BUSINESS!$A$2:$J$2692,9,0)</f>
        <v>0.28599999999999998</v>
      </c>
      <c r="AA1802" s="10">
        <f t="array" ref="AA1802">VLOOKUP(A1802,BUSINESS!$A$2:$J$2692,10,0)</f>
        <v>0.60399999999999998</v>
      </c>
      <c r="AB1802" s="12">
        <f t="shared" si="108"/>
        <v>3133.319212284262</v>
      </c>
      <c r="AC1802" s="10">
        <f t="shared" si="105"/>
        <v>5.2225593549721297E-3</v>
      </c>
      <c r="AD1802" s="10">
        <f t="shared" si="106"/>
        <v>1.2068959753099746E-3</v>
      </c>
      <c r="AE1802" s="10">
        <f t="shared" si="107"/>
        <v>52.536033749148082</v>
      </c>
      <c r="AF1802">
        <f t="shared" si="110"/>
        <v>74.505647862428191</v>
      </c>
    </row>
    <row r="1803" spans="1:32" ht="14.4">
      <c r="A1803" s="7" t="str">
        <f t="shared" si="109"/>
        <v>North Macedonia-Europe 2007</v>
      </c>
      <c r="B1803" s="7" t="s">
        <v>217</v>
      </c>
      <c r="C1803" s="8" t="s">
        <v>76</v>
      </c>
      <c r="D1803" s="9" t="s">
        <v>69</v>
      </c>
      <c r="E1803" s="14">
        <v>7.0000000000000007E-2</v>
      </c>
      <c r="F1803" s="13">
        <v>8159825620</v>
      </c>
      <c r="G1803" s="14">
        <v>272</v>
      </c>
      <c r="H1803" s="14">
        <v>0.10199999999999999</v>
      </c>
      <c r="I1803" s="10">
        <f t="array" ref="I1803">VLOOKUP(A1803,ENERGY!$A$2:$F$2691,5,0)</f>
        <v>2756</v>
      </c>
      <c r="J1803" s="11">
        <f t="array" ref="J1803">VLOOKUP(A1803,ENERGY!$A$2:$F$2691,6,0)</f>
        <v>11192</v>
      </c>
      <c r="K1803" s="10">
        <f t="array" ref="K1803">VLOOKUP(A1803,'HUMAN RESOURCES'!$A$2:$M$2692,5,0)</f>
        <v>1.0999999999999999E-2</v>
      </c>
      <c r="L1803" s="11">
        <f t="array" ref="L1803">VLOOKUP(A1803,'HUMAN RESOURCES'!$A$2:$M$2692,6,0)</f>
        <v>1.0999999999999999E-2</v>
      </c>
      <c r="M1803" s="10">
        <f t="array" ref="M1803">VLOOKUP(A1803,'HUMAN RESOURCES'!$A$2:$M$2692,7,0)</f>
        <v>77</v>
      </c>
      <c r="N1803" s="10">
        <f t="array" ref="N1803">VLOOKUP(A1803,'HUMAN RESOURCES'!$A$2:$M$2692,8,0)</f>
        <v>72</v>
      </c>
      <c r="O1803" s="10">
        <f t="array" ref="O1803">VLOOKUP(A1803,'HUMAN RESOURCES'!$A$2:$M$2692,9,0)</f>
        <v>0.187</v>
      </c>
      <c r="P1803" s="10">
        <f t="array" ref="P1803">VLOOKUP(A1803,'HUMAN RESOURCES'!$A$2:$M$2692,10,0)</f>
        <v>0.69899999999999995</v>
      </c>
      <c r="Q1803" s="10">
        <f t="array" ref="Q1803">VLOOKUP(A1803,'HUMAN RESOURCES'!$A$2:$M$2692,11,0)</f>
        <v>0.114</v>
      </c>
      <c r="R1803" s="10">
        <f t="array" ref="R1803">VLOOKUP(A1803,'HUMAN RESOURCES'!$A$2:$M$2692,12,0)</f>
        <v>2096620</v>
      </c>
      <c r="S1803" s="10">
        <f t="array" ref="S1803">VLOOKUP(A1803,'HUMAN RESOURCES'!$A$2:$M$2692,13,0)</f>
        <v>0.57199999999999995</v>
      </c>
      <c r="T1803" s="10">
        <f t="array" ref="T1803">VLOOKUP(A1803,TOURISM!$A$2:$F$2692,5,0)</f>
        <v>219000000</v>
      </c>
      <c r="U1803" s="10">
        <f t="array" ref="U1803">VLOOKUP(A1803,TOURISM!$A$2:$F$2692,6,0)</f>
        <v>147000000</v>
      </c>
      <c r="V1803" s="10">
        <f t="array" ref="V1803">VLOOKUP(A1803,BUSINESS!$A$2:$J$2692,5,0)</f>
        <v>0.20300000000000001</v>
      </c>
      <c r="W1803" s="10">
        <f t="array" ref="W1803">VLOOKUP(A1803,BUSINESS!$A$2:$J$2692,6,0)</f>
        <v>15</v>
      </c>
      <c r="X1803" s="10">
        <f t="array" ref="X1803">VLOOKUP(A1803,BUSINESS!$A$2:$J$2692,7,0)</f>
        <v>0</v>
      </c>
      <c r="Y1803" s="10">
        <f t="array" ref="Y1803">VLOOKUP(A1803,BUSINESS!$A$2:$J$2692,8,0)</f>
        <v>192</v>
      </c>
      <c r="Z1803" s="10">
        <f t="array" ref="Z1803">VLOOKUP(A1803,BUSINESS!$A$2:$J$2692,9,0)</f>
        <v>0.36299999999999999</v>
      </c>
      <c r="AA1803" s="10">
        <f t="array" ref="AA1803">VLOOKUP(A1803,BUSINESS!$A$2:$J$2692,10,0)</f>
        <v>0.85599999999999998</v>
      </c>
      <c r="AB1803" s="12">
        <f t="shared" si="108"/>
        <v>3891.8953458423557</v>
      </c>
      <c r="AC1803" s="10">
        <f t="shared" si="105"/>
        <v>5.338115633734296E-3</v>
      </c>
      <c r="AD1803" s="10">
        <f t="shared" si="106"/>
        <v>1.3144966660625197E-3</v>
      </c>
      <c r="AE1803" s="10">
        <f t="shared" si="107"/>
        <v>70.112848298690267</v>
      </c>
      <c r="AF1803">
        <f t="shared" si="110"/>
        <v>104.45383522049775</v>
      </c>
    </row>
    <row r="1804" spans="1:32" ht="14.4">
      <c r="A1804" s="7" t="str">
        <f t="shared" si="109"/>
        <v>North Macedonia-Europe 2008</v>
      </c>
      <c r="B1804" s="7" t="s">
        <v>217</v>
      </c>
      <c r="C1804" s="8" t="s">
        <v>76</v>
      </c>
      <c r="D1804" s="9" t="s">
        <v>70</v>
      </c>
      <c r="E1804" s="14">
        <v>6.9000000000000006E-2</v>
      </c>
      <c r="F1804" s="13">
        <v>9834034351</v>
      </c>
      <c r="G1804" s="14">
        <v>325</v>
      </c>
      <c r="H1804" s="14">
        <v>9.7000000000000003E-2</v>
      </c>
      <c r="I1804" s="10">
        <f t="array" ref="I1804">VLOOKUP(A1804,ENERGY!$A$2:$F$2691,5,0)</f>
        <v>3045</v>
      </c>
      <c r="J1804" s="11">
        <f t="array" ref="J1804">VLOOKUP(A1804,ENERGY!$A$2:$F$2691,6,0)</f>
        <v>11379</v>
      </c>
      <c r="K1804" s="10">
        <f t="array" ref="K1804">VLOOKUP(A1804,'HUMAN RESOURCES'!$A$2:$M$2692,5,0)</f>
        <v>1.0999999999999999E-2</v>
      </c>
      <c r="L1804" s="11">
        <f t="array" ref="L1804">VLOOKUP(A1804,'HUMAN RESOURCES'!$A$2:$M$2692,6,0)</f>
        <v>0.01</v>
      </c>
      <c r="M1804" s="10">
        <f t="array" ref="M1804">VLOOKUP(A1804,'HUMAN RESOURCES'!$A$2:$M$2692,7,0)</f>
        <v>77</v>
      </c>
      <c r="N1804" s="10">
        <f t="array" ref="N1804">VLOOKUP(A1804,'HUMAN RESOURCES'!$A$2:$M$2692,8,0)</f>
        <v>72</v>
      </c>
      <c r="O1804" s="10">
        <f t="array" ref="O1804">VLOOKUP(A1804,'HUMAN RESOURCES'!$A$2:$M$2692,9,0)</f>
        <v>0.182</v>
      </c>
      <c r="P1804" s="10">
        <f t="array" ref="P1804">VLOOKUP(A1804,'HUMAN RESOURCES'!$A$2:$M$2692,10,0)</f>
        <v>0.70299999999999996</v>
      </c>
      <c r="Q1804" s="10">
        <f t="array" ref="Q1804">VLOOKUP(A1804,'HUMAN RESOURCES'!$A$2:$M$2692,11,0)</f>
        <v>0.115</v>
      </c>
      <c r="R1804" s="10">
        <f t="array" ref="R1804">VLOOKUP(A1804,'HUMAN RESOURCES'!$A$2:$M$2692,12,0)</f>
        <v>2098769</v>
      </c>
      <c r="S1804" s="10">
        <f t="array" ref="S1804">VLOOKUP(A1804,'HUMAN RESOURCES'!$A$2:$M$2692,13,0)</f>
        <v>0.57099999999999995</v>
      </c>
      <c r="T1804" s="10">
        <f t="array" ref="T1804">VLOOKUP(A1804,TOURISM!$A$2:$F$2692,5,0)</f>
        <v>262000000</v>
      </c>
      <c r="U1804" s="10">
        <f t="array" ref="U1804">VLOOKUP(A1804,TOURISM!$A$2:$F$2692,6,0)</f>
        <v>190000000</v>
      </c>
      <c r="V1804" s="10">
        <f t="array" ref="V1804">VLOOKUP(A1804,BUSINESS!$A$2:$J$2692,5,0)</f>
        <v>0.17399999999999999</v>
      </c>
      <c r="W1804" s="10">
        <f t="array" ref="W1804">VLOOKUP(A1804,BUSINESS!$A$2:$J$2692,6,0)</f>
        <v>9</v>
      </c>
      <c r="X1804" s="10">
        <f t="array" ref="X1804">VLOOKUP(A1804,BUSINESS!$A$2:$J$2692,7,0)</f>
        <v>0</v>
      </c>
      <c r="Y1804" s="10">
        <f t="array" ref="Y1804">VLOOKUP(A1804,BUSINESS!$A$2:$J$2692,8,0)</f>
        <v>150</v>
      </c>
      <c r="Z1804" s="10">
        <f t="array" ref="Z1804">VLOOKUP(A1804,BUSINESS!$A$2:$J$2692,9,0)</f>
        <v>0.46</v>
      </c>
      <c r="AA1804" s="10">
        <f t="array" ref="AA1804">VLOOKUP(A1804,BUSINESS!$A$2:$J$2692,10,0)</f>
        <v>0.93700000000000006</v>
      </c>
      <c r="AB1804" s="12">
        <f t="shared" si="108"/>
        <v>4685.6201663927759</v>
      </c>
      <c r="AC1804" s="10">
        <f t="shared" si="105"/>
        <v>5.4217496065550805E-3</v>
      </c>
      <c r="AD1804" s="10">
        <f t="shared" si="106"/>
        <v>1.4508504747306635E-3</v>
      </c>
      <c r="AE1804" s="10">
        <f t="shared" si="107"/>
        <v>90.529257864967505</v>
      </c>
      <c r="AF1804">
        <f t="shared" si="110"/>
        <v>124.83508189800783</v>
      </c>
    </row>
    <row r="1805" spans="1:32" ht="14.4">
      <c r="A1805" s="7" t="str">
        <f t="shared" si="109"/>
        <v>North Macedonia-Europe 2009</v>
      </c>
      <c r="B1805" s="7" t="s">
        <v>217</v>
      </c>
      <c r="C1805" s="8" t="s">
        <v>76</v>
      </c>
      <c r="D1805" s="9" t="s">
        <v>71</v>
      </c>
      <c r="E1805" s="14">
        <v>6.9000000000000006E-2</v>
      </c>
      <c r="F1805" s="13">
        <v>9313573965</v>
      </c>
      <c r="G1805" s="14">
        <v>306</v>
      </c>
      <c r="H1805" s="14">
        <v>0.10100000000000001</v>
      </c>
      <c r="I1805" s="10">
        <f t="array" ref="I1805">VLOOKUP(A1805,ENERGY!$A$2:$F$2691,5,0)</f>
        <v>2842</v>
      </c>
      <c r="J1805" s="11">
        <f t="array" ref="J1805">VLOOKUP(A1805,ENERGY!$A$2:$F$2691,6,0)</f>
        <v>11280</v>
      </c>
      <c r="K1805" s="10">
        <f t="array" ref="K1805">VLOOKUP(A1805,'HUMAN RESOURCES'!$A$2:$M$2692,5,0)</f>
        <v>1.0999999999999999E-2</v>
      </c>
      <c r="L1805" s="11">
        <f t="array" ref="L1805">VLOOKUP(A1805,'HUMAN RESOURCES'!$A$2:$M$2692,6,0)</f>
        <v>0.01</v>
      </c>
      <c r="M1805" s="10">
        <f t="array" ref="M1805">VLOOKUP(A1805,'HUMAN RESOURCES'!$A$2:$M$2692,7,0)</f>
        <v>77</v>
      </c>
      <c r="N1805" s="10">
        <f t="array" ref="N1805">VLOOKUP(A1805,'HUMAN RESOURCES'!$A$2:$M$2692,8,0)</f>
        <v>72</v>
      </c>
      <c r="O1805" s="10">
        <f t="array" ref="O1805">VLOOKUP(A1805,'HUMAN RESOURCES'!$A$2:$M$2692,9,0)</f>
        <v>0.17799999999999999</v>
      </c>
      <c r="P1805" s="10">
        <f t="array" ref="P1805">VLOOKUP(A1805,'HUMAN RESOURCES'!$A$2:$M$2692,10,0)</f>
        <v>0.70699999999999996</v>
      </c>
      <c r="Q1805" s="10">
        <f t="array" ref="Q1805">VLOOKUP(A1805,'HUMAN RESOURCES'!$A$2:$M$2692,11,0)</f>
        <v>0.115</v>
      </c>
      <c r="R1805" s="10">
        <f t="array" ref="R1805">VLOOKUP(A1805,'HUMAN RESOURCES'!$A$2:$M$2692,12,0)</f>
        <v>2100558</v>
      </c>
      <c r="S1805" s="10">
        <f t="array" ref="S1805">VLOOKUP(A1805,'HUMAN RESOURCES'!$A$2:$M$2692,13,0)</f>
        <v>0.56999999999999995</v>
      </c>
      <c r="T1805" s="10">
        <f t="array" ref="T1805">VLOOKUP(A1805,TOURISM!$A$2:$F$2692,5,0)</f>
        <v>232000000</v>
      </c>
      <c r="U1805" s="10">
        <f t="array" ref="U1805">VLOOKUP(A1805,TOURISM!$A$2:$F$2692,6,0)</f>
        <v>150000000</v>
      </c>
      <c r="V1805" s="10">
        <f t="array" ref="V1805">VLOOKUP(A1805,BUSINESS!$A$2:$J$2692,5,0)</f>
        <v>0.14599999999999999</v>
      </c>
      <c r="W1805" s="10">
        <f t="array" ref="W1805">VLOOKUP(A1805,BUSINESS!$A$2:$J$2692,6,0)</f>
        <v>4</v>
      </c>
      <c r="X1805" s="10">
        <f t="array" ref="X1805">VLOOKUP(A1805,BUSINESS!$A$2:$J$2692,7,0)</f>
        <v>0</v>
      </c>
      <c r="Y1805" s="10">
        <f t="array" ref="Y1805">VLOOKUP(A1805,BUSINESS!$A$2:$J$2692,8,0)</f>
        <v>150</v>
      </c>
      <c r="Z1805" s="10">
        <f t="array" ref="Z1805">VLOOKUP(A1805,BUSINESS!$A$2:$J$2692,9,0)</f>
        <v>0.51800000000000002</v>
      </c>
      <c r="AA1805" s="10">
        <f t="array" ref="AA1805">VLOOKUP(A1805,BUSINESS!$A$2:$J$2692,10,0)</f>
        <v>0.92500000000000004</v>
      </c>
      <c r="AB1805" s="12">
        <f t="shared" si="108"/>
        <v>4433.8570822609991</v>
      </c>
      <c r="AC1805" s="10">
        <f t="shared" si="105"/>
        <v>5.370001685266486E-3</v>
      </c>
      <c r="AD1805" s="10">
        <f t="shared" si="106"/>
        <v>1.3529738288588079E-3</v>
      </c>
      <c r="AE1805" s="10">
        <f t="shared" si="107"/>
        <v>71.409596878543695</v>
      </c>
      <c r="AF1805">
        <f t="shared" si="110"/>
        <v>110.4468431721476</v>
      </c>
    </row>
    <row r="1806" spans="1:32" ht="14.4">
      <c r="A1806" s="7" t="str">
        <f t="shared" si="109"/>
        <v>North Macedonia-Europe 2010</v>
      </c>
      <c r="B1806" s="7" t="s">
        <v>217</v>
      </c>
      <c r="C1806" s="8" t="s">
        <v>76</v>
      </c>
      <c r="D1806" s="9" t="s">
        <v>72</v>
      </c>
      <c r="E1806" s="14">
        <v>7.0000000000000007E-2</v>
      </c>
      <c r="F1806" s="13">
        <v>9338674078</v>
      </c>
      <c r="G1806" s="14">
        <v>309</v>
      </c>
      <c r="H1806" s="14">
        <v>9.5000000000000001E-2</v>
      </c>
      <c r="I1806" s="10">
        <v>2842</v>
      </c>
      <c r="J1806" s="11">
        <v>11280</v>
      </c>
      <c r="K1806" s="10">
        <f t="array" ref="K1806">VLOOKUP(A1806,'HUMAN RESOURCES'!$A$2:$M$2692,5,0)</f>
        <v>1.0999999999999999E-2</v>
      </c>
      <c r="L1806" s="11">
        <f t="array" ref="L1806">VLOOKUP(A1806,'HUMAN RESOURCES'!$A$2:$M$2692,6,0)</f>
        <v>8.9999999999999993E-3</v>
      </c>
      <c r="M1806" s="10">
        <f t="array" ref="M1806">VLOOKUP(A1806,'HUMAN RESOURCES'!$A$2:$M$2692,7,0)</f>
        <v>77</v>
      </c>
      <c r="N1806" s="10">
        <f t="array" ref="N1806">VLOOKUP(A1806,'HUMAN RESOURCES'!$A$2:$M$2692,8,0)</f>
        <v>73</v>
      </c>
      <c r="O1806" s="10">
        <f t="array" ref="O1806">VLOOKUP(A1806,'HUMAN RESOURCES'!$A$2:$M$2692,9,0)</f>
        <v>0.17399999999999999</v>
      </c>
      <c r="P1806" s="10">
        <f t="array" ref="P1806">VLOOKUP(A1806,'HUMAN RESOURCES'!$A$2:$M$2692,10,0)</f>
        <v>0.70899999999999996</v>
      </c>
      <c r="Q1806" s="10">
        <f t="array" ref="Q1806">VLOOKUP(A1806,'HUMAN RESOURCES'!$A$2:$M$2692,11,0)</f>
        <v>0.11700000000000001</v>
      </c>
      <c r="R1806" s="10">
        <f t="array" ref="R1806">VLOOKUP(A1806,'HUMAN RESOURCES'!$A$2:$M$2692,12,0)</f>
        <v>2102216</v>
      </c>
      <c r="S1806" s="10">
        <f t="array" ref="S1806">VLOOKUP(A1806,'HUMAN RESOURCES'!$A$2:$M$2692,13,0)</f>
        <v>0.56999999999999995</v>
      </c>
      <c r="T1806" s="10">
        <f t="array" ref="T1806">VLOOKUP(A1806,TOURISM!$A$2:$F$2692,5,0)</f>
        <v>209000000</v>
      </c>
      <c r="U1806" s="10">
        <f t="array" ref="U1806">VLOOKUP(A1806,TOURISM!$A$2:$F$2692,6,0)</f>
        <v>141000000</v>
      </c>
      <c r="V1806" s="10">
        <f t="array" ref="V1806">VLOOKUP(A1806,BUSINESS!$A$2:$J$2692,5,0)</f>
        <v>8.3000000000000004E-2</v>
      </c>
      <c r="W1806" s="10">
        <f t="array" ref="W1806">VLOOKUP(A1806,BUSINESS!$A$2:$J$2692,6,0)</f>
        <v>3</v>
      </c>
      <c r="X1806" s="10">
        <f t="array" ref="X1806">VLOOKUP(A1806,BUSINESS!$A$2:$J$2692,7,0)</f>
        <v>0</v>
      </c>
      <c r="Y1806" s="10">
        <f t="array" ref="Y1806">VLOOKUP(A1806,BUSINESS!$A$2:$J$2692,8,0)</f>
        <v>119</v>
      </c>
      <c r="Z1806" s="10">
        <f t="array" ref="Z1806">VLOOKUP(A1806,BUSINESS!$A$2:$J$2692,9,0)</f>
        <v>0.51900000000000002</v>
      </c>
      <c r="AA1806" s="10">
        <f t="array" ref="AA1806">VLOOKUP(A1806,BUSINESS!$A$2:$J$2692,10,0)</f>
        <v>1.024</v>
      </c>
      <c r="AB1806" s="12">
        <f t="shared" si="108"/>
        <v>4442.2999720295156</v>
      </c>
      <c r="AC1806" s="10">
        <f t="shared" si="105"/>
        <v>5.3657664103022714E-3</v>
      </c>
      <c r="AD1806" s="10">
        <f t="shared" si="106"/>
        <v>1.3519067498297035E-3</v>
      </c>
      <c r="AE1806" s="10">
        <f t="shared" si="107"/>
        <v>67.072080128778396</v>
      </c>
      <c r="AF1806">
        <f t="shared" si="110"/>
        <v>99.418898914288548</v>
      </c>
    </row>
    <row r="1807" spans="1:32" ht="14.4">
      <c r="A1807" s="7" t="str">
        <f t="shared" si="109"/>
        <v>North Macedonia-Europe 2011</v>
      </c>
      <c r="B1807" s="7" t="s">
        <v>217</v>
      </c>
      <c r="C1807" s="8" t="s">
        <v>76</v>
      </c>
      <c r="D1807" s="9" t="s">
        <v>73</v>
      </c>
      <c r="E1807" s="14">
        <v>6.9000000000000006E-2</v>
      </c>
      <c r="F1807" s="13">
        <v>10395222334</v>
      </c>
      <c r="G1807" s="14">
        <v>344</v>
      </c>
      <c r="H1807" s="14">
        <v>8.8999999999999996E-2</v>
      </c>
      <c r="I1807" s="10">
        <f t="array" ref="I1807">VLOOKUP(A1807,ENERGY!$A$2:$F$2691,5,0)</f>
        <v>2776</v>
      </c>
      <c r="J1807" s="11">
        <f t="array" ref="J1807">VLOOKUP(A1807,ENERGY!$A$2:$F$2691,6,0)</f>
        <v>11309</v>
      </c>
      <c r="K1807" s="10">
        <f t="array" ref="K1807">VLOOKUP(A1807,'HUMAN RESOURCES'!$A$2:$M$2692,5,0)</f>
        <v>1.0999999999999999E-2</v>
      </c>
      <c r="L1807" s="11">
        <f t="array" ref="L1807">VLOOKUP(A1807,'HUMAN RESOURCES'!$A$2:$M$2692,6,0)</f>
        <v>8.0000000000000002E-3</v>
      </c>
      <c r="M1807" s="10">
        <f t="array" ref="M1807">VLOOKUP(A1807,'HUMAN RESOURCES'!$A$2:$M$2692,7,0)</f>
        <v>77</v>
      </c>
      <c r="N1807" s="10">
        <f t="array" ref="N1807">VLOOKUP(A1807,'HUMAN RESOURCES'!$A$2:$M$2692,8,0)</f>
        <v>73</v>
      </c>
      <c r="O1807" s="10">
        <f t="array" ref="O1807">VLOOKUP(A1807,'HUMAN RESOURCES'!$A$2:$M$2692,9,0)</f>
        <v>0.17100000000000001</v>
      </c>
      <c r="P1807" s="10">
        <f t="array" ref="P1807">VLOOKUP(A1807,'HUMAN RESOURCES'!$A$2:$M$2692,10,0)</f>
        <v>0.71</v>
      </c>
      <c r="Q1807" s="10">
        <f t="array" ref="Q1807">VLOOKUP(A1807,'HUMAN RESOURCES'!$A$2:$M$2692,11,0)</f>
        <v>0.11799999999999999</v>
      </c>
      <c r="R1807" s="10">
        <f t="array" ref="R1807">VLOOKUP(A1807,'HUMAN RESOURCES'!$A$2:$M$2692,12,0)</f>
        <v>2103890</v>
      </c>
      <c r="S1807" s="10">
        <f t="array" ref="S1807">VLOOKUP(A1807,'HUMAN RESOURCES'!$A$2:$M$2692,13,0)</f>
        <v>0.56999999999999995</v>
      </c>
      <c r="T1807" s="10">
        <f t="array" ref="T1807">VLOOKUP(A1807,TOURISM!$A$2:$F$2692,5,0)</f>
        <v>242000000</v>
      </c>
      <c r="U1807" s="10">
        <f t="array" ref="U1807">VLOOKUP(A1807,TOURISM!$A$2:$F$2692,6,0)</f>
        <v>159000000</v>
      </c>
      <c r="V1807" s="10">
        <f t="array" ref="V1807">VLOOKUP(A1807,BUSINESS!$A$2:$J$2692,5,0)</f>
        <v>8.4000000000000005E-2</v>
      </c>
      <c r="W1807" s="10">
        <f t="array" ref="W1807">VLOOKUP(A1807,BUSINESS!$A$2:$J$2692,6,0)</f>
        <v>3</v>
      </c>
      <c r="X1807" s="10">
        <f t="array" ref="X1807">VLOOKUP(A1807,BUSINESS!$A$2:$J$2692,7,0)</f>
        <v>0</v>
      </c>
      <c r="Y1807" s="10">
        <f t="array" ref="Y1807">VLOOKUP(A1807,BUSINESS!$A$2:$J$2692,8,0)</f>
        <v>119</v>
      </c>
      <c r="Z1807" s="10">
        <f t="array" ref="Z1807">VLOOKUP(A1807,BUSINESS!$A$2:$J$2692,9,0)</f>
        <v>0.56699999999999995</v>
      </c>
      <c r="AA1807" s="10">
        <f t="array" ref="AA1807">VLOOKUP(A1807,BUSINESS!$A$2:$J$2692,10,0)</f>
        <v>1.052</v>
      </c>
      <c r="AB1807" s="12">
        <f t="shared" si="108"/>
        <v>4940.9533454695829</v>
      </c>
      <c r="AC1807" s="10">
        <f t="shared" si="105"/>
        <v>5.3752810270498936E-3</v>
      </c>
      <c r="AD1807" s="10">
        <f t="shared" si="106"/>
        <v>1.3194606181882132E-3</v>
      </c>
      <c r="AE1807" s="10">
        <f t="shared" si="107"/>
        <v>75.574293332826329</v>
      </c>
      <c r="AF1807">
        <f t="shared" si="110"/>
        <v>115.02502507260361</v>
      </c>
    </row>
    <row r="1808" spans="1:32" ht="14.4">
      <c r="A1808" s="7" t="str">
        <f t="shared" si="109"/>
        <v>North Macedonia-Europe 2012</v>
      </c>
      <c r="B1808" s="7" t="s">
        <v>217</v>
      </c>
      <c r="C1808" s="8" t="s">
        <v>76</v>
      </c>
      <c r="D1808" s="9" t="s">
        <v>74</v>
      </c>
      <c r="E1808" s="14">
        <v>7.0999999999999994E-2</v>
      </c>
      <c r="F1808" s="13">
        <v>9576482628</v>
      </c>
      <c r="G1808" s="14">
        <v>327</v>
      </c>
      <c r="H1808" s="14">
        <v>8.5000000000000006E-2</v>
      </c>
      <c r="I1808" s="10">
        <f t="array" ref="I1808">VLOOKUP(A1808,ENERGY!$A$2:$F$2691,5,0)</f>
        <v>2924</v>
      </c>
      <c r="J1808" s="11">
        <f t="array" ref="J1808">VLOOKUP(A1808,ENERGY!$A$2:$F$2691,6,0)</f>
        <v>10939</v>
      </c>
      <c r="K1808" s="10">
        <f t="array" ref="K1808">VLOOKUP(A1808,'HUMAN RESOURCES'!$A$2:$M$2692,5,0)</f>
        <v>1.0999999999999999E-2</v>
      </c>
      <c r="L1808" s="11">
        <f t="array" ref="L1808">VLOOKUP(A1808,'HUMAN RESOURCES'!$A$2:$M$2692,6,0)</f>
        <v>7.0000000000000001E-3</v>
      </c>
      <c r="M1808" s="10">
        <f t="array" ref="M1808">VLOOKUP(A1808,'HUMAN RESOURCES'!$A$2:$M$2692,7,0)</f>
        <v>77</v>
      </c>
      <c r="N1808" s="10">
        <f t="array" ref="N1808">VLOOKUP(A1808,'HUMAN RESOURCES'!$A$2:$M$2692,8,0)</f>
        <v>73</v>
      </c>
      <c r="O1808" s="10">
        <f t="array" ref="O1808">VLOOKUP(A1808,'HUMAN RESOURCES'!$A$2:$M$2692,9,0)</f>
        <v>0.16900000000000001</v>
      </c>
      <c r="P1808" s="10">
        <f t="array" ref="P1808">VLOOKUP(A1808,'HUMAN RESOURCES'!$A$2:$M$2692,10,0)</f>
        <v>0.71099999999999997</v>
      </c>
      <c r="Q1808" s="10">
        <f t="array" ref="Q1808">VLOOKUP(A1808,'HUMAN RESOURCES'!$A$2:$M$2692,11,0)</f>
        <v>0.12</v>
      </c>
      <c r="R1808" s="10">
        <f t="array" ref="R1808">VLOOKUP(A1808,'HUMAN RESOURCES'!$A$2:$M$2692,12,0)</f>
        <v>2105575</v>
      </c>
      <c r="S1808" s="10">
        <f t="array" ref="S1808">VLOOKUP(A1808,'HUMAN RESOURCES'!$A$2:$M$2692,13,0)</f>
        <v>0.56999999999999995</v>
      </c>
      <c r="T1808" s="10">
        <f t="array" ref="T1808">VLOOKUP(A1808,TOURISM!$A$2:$F$2692,5,0)</f>
        <v>237000000</v>
      </c>
      <c r="U1808" s="10">
        <f t="array" ref="U1808">VLOOKUP(A1808,TOURISM!$A$2:$F$2692,6,0)</f>
        <v>153000000</v>
      </c>
      <c r="V1808" s="10">
        <f t="array" ref="V1808">VLOOKUP(A1808,BUSINESS!$A$2:$J$2692,5,0)</f>
        <v>8.2000000000000003E-2</v>
      </c>
      <c r="W1808" s="10">
        <f t="array" ref="W1808">VLOOKUP(A1808,BUSINESS!$A$2:$J$2692,6,0)</f>
        <v>2</v>
      </c>
      <c r="X1808" s="10">
        <f t="array" ref="X1808">VLOOKUP(A1808,BUSINESS!$A$2:$J$2692,7,0)</f>
        <v>36</v>
      </c>
      <c r="Y1808" s="10">
        <f t="array" ref="Y1808">VLOOKUP(A1808,BUSINESS!$A$2:$J$2692,8,0)</f>
        <v>119</v>
      </c>
      <c r="Z1808" s="10">
        <f t="array" ref="Z1808">VLOOKUP(A1808,BUSINESS!$A$2:$J$2692,9,0)</f>
        <v>0.57399999999999995</v>
      </c>
      <c r="AA1808" s="10">
        <f t="array" ref="AA1808">VLOOKUP(A1808,BUSINESS!$A$2:$J$2692,10,0)</f>
        <v>1.0620000000000001</v>
      </c>
      <c r="AB1808" s="12">
        <f t="shared" si="108"/>
        <v>4548.1555527587479</v>
      </c>
      <c r="AC1808" s="10">
        <f t="shared" si="105"/>
        <v>5.1952554527860562E-3</v>
      </c>
      <c r="AD1808" s="10">
        <f t="shared" si="106"/>
        <v>1.3886942996568633E-3</v>
      </c>
      <c r="AE1808" s="10">
        <f t="shared" si="107"/>
        <v>72.664236609952155</v>
      </c>
      <c r="AF1808">
        <f t="shared" si="110"/>
        <v>112.55832729776901</v>
      </c>
    </row>
    <row r="1809" spans="1:32" ht="14.4">
      <c r="A1809" s="7" t="str">
        <f t="shared" si="109"/>
        <v>Norway-Europe 2000</v>
      </c>
      <c r="B1809" s="7" t="s">
        <v>218</v>
      </c>
      <c r="C1809" s="8" t="s">
        <v>76</v>
      </c>
      <c r="D1809" s="9" t="s">
        <v>62</v>
      </c>
      <c r="E1809" s="14">
        <v>9.0999999999999998E-2</v>
      </c>
      <c r="F1809" s="13">
        <v>168000000000</v>
      </c>
      <c r="G1809" s="14">
        <v>3432</v>
      </c>
      <c r="H1809" s="14">
        <v>8.8999999999999996E-2</v>
      </c>
      <c r="I1809" s="10">
        <f t="array" ref="I1809">VLOOKUP(A1809,ENERGY!$A$2:$F$2691,5,0)</f>
        <v>29818</v>
      </c>
      <c r="J1809" s="11">
        <f t="array" ref="J1809">VLOOKUP(A1809,ENERGY!$A$2:$F$2691,6,0)</f>
        <v>0</v>
      </c>
      <c r="K1809" s="10">
        <f t="array" ref="K1809">VLOOKUP(A1809,'HUMAN RESOURCES'!$A$2:$M$2692,5,0)</f>
        <v>1.2999999999999999E-2</v>
      </c>
      <c r="L1809" s="11">
        <f t="array" ref="L1809">VLOOKUP(A1809,'HUMAN RESOURCES'!$A$2:$M$2692,6,0)</f>
        <v>4.0000000000000001E-3</v>
      </c>
      <c r="M1809" s="10">
        <f t="array" ref="M1809">VLOOKUP(A1809,'HUMAN RESOURCES'!$A$2:$M$2692,7,0)</f>
        <v>81</v>
      </c>
      <c r="N1809" s="10">
        <f t="array" ref="N1809">VLOOKUP(A1809,'HUMAN RESOURCES'!$A$2:$M$2692,8,0)</f>
        <v>76</v>
      </c>
      <c r="O1809" s="10">
        <f t="array" ref="O1809">VLOOKUP(A1809,'HUMAN RESOURCES'!$A$2:$M$2692,9,0)</f>
        <v>0.2</v>
      </c>
      <c r="P1809" s="10">
        <f t="array" ref="P1809">VLOOKUP(A1809,'HUMAN RESOURCES'!$A$2:$M$2692,10,0)</f>
        <v>0.64800000000000002</v>
      </c>
      <c r="Q1809" s="10">
        <f t="array" ref="Q1809">VLOOKUP(A1809,'HUMAN RESOURCES'!$A$2:$M$2692,11,0)</f>
        <v>0.152</v>
      </c>
      <c r="R1809" s="10">
        <f t="array" ref="R1809">VLOOKUP(A1809,'HUMAN RESOURCES'!$A$2:$M$2692,12,0)</f>
        <v>4490967</v>
      </c>
      <c r="S1809" s="10">
        <f t="array" ref="S1809">VLOOKUP(A1809,'HUMAN RESOURCES'!$A$2:$M$2692,13,0)</f>
        <v>0.76100000000000001</v>
      </c>
      <c r="T1809" s="10">
        <f t="array" ref="T1809">VLOOKUP(A1809,TOURISM!$A$2:$F$2692,5,0)</f>
        <v>2521000000</v>
      </c>
      <c r="U1809" s="10">
        <f t="array" ref="U1809">VLOOKUP(A1809,TOURISM!$A$2:$F$2692,6,0)</f>
        <v>4893000000</v>
      </c>
      <c r="V1809" s="10">
        <f t="array" ref="V1809">VLOOKUP(A1809,BUSINESS!$A$2:$J$2692,5,0)</f>
        <v>0</v>
      </c>
      <c r="W1809" s="10">
        <f t="array" ref="W1809">VLOOKUP(A1809,BUSINESS!$A$2:$J$2692,6,0)</f>
        <v>0</v>
      </c>
      <c r="X1809" s="10">
        <f t="array" ref="X1809">VLOOKUP(A1809,BUSINESS!$A$2:$J$2692,7,0)</f>
        <v>0</v>
      </c>
      <c r="Y1809" s="10">
        <f t="array" ref="Y1809">VLOOKUP(A1809,BUSINESS!$A$2:$J$2692,8,0)</f>
        <v>0</v>
      </c>
      <c r="Z1809" s="10">
        <f t="array" ref="Z1809">VLOOKUP(A1809,BUSINESS!$A$2:$J$2692,9,0)</f>
        <v>0.52</v>
      </c>
      <c r="AA1809" s="10">
        <f t="array" ref="AA1809">VLOOKUP(A1809,BUSINESS!$A$2:$J$2692,10,0)</f>
        <v>0.71799999999999997</v>
      </c>
      <c r="AB1809" s="12">
        <f t="shared" si="108"/>
        <v>37408.424510801349</v>
      </c>
      <c r="AC1809" s="10">
        <f t="shared" si="105"/>
        <v>0</v>
      </c>
      <c r="AD1809" s="10">
        <f t="shared" si="106"/>
        <v>6.6395500122802056E-3</v>
      </c>
      <c r="AE1809" s="10">
        <f t="shared" si="107"/>
        <v>1089.5203638770893</v>
      </c>
      <c r="AF1809">
        <f t="shared" si="110"/>
        <v>561.34903685553695</v>
      </c>
    </row>
    <row r="1810" spans="1:32" ht="14.4">
      <c r="A1810" s="7" t="str">
        <f t="shared" si="109"/>
        <v>Norway-Europe 2001</v>
      </c>
      <c r="B1810" s="7" t="s">
        <v>218</v>
      </c>
      <c r="C1810" s="8" t="s">
        <v>76</v>
      </c>
      <c r="D1810" s="9" t="s">
        <v>63</v>
      </c>
      <c r="E1810" s="14">
        <v>9.8000000000000004E-2</v>
      </c>
      <c r="F1810" s="13">
        <v>171000000000</v>
      </c>
      <c r="G1810" s="14">
        <v>3705</v>
      </c>
      <c r="H1810" s="14">
        <v>8.6999999999999994E-2</v>
      </c>
      <c r="I1810" s="10">
        <f t="array" ref="I1810">VLOOKUP(A1810,ENERGY!$A$2:$F$2691,5,0)</f>
        <v>28137</v>
      </c>
      <c r="J1810" s="11">
        <f t="array" ref="J1810">VLOOKUP(A1810,ENERGY!$A$2:$F$2691,6,0)</f>
        <v>0</v>
      </c>
      <c r="K1810" s="10">
        <f t="array" ref="K1810">VLOOKUP(A1810,'HUMAN RESOURCES'!$A$2:$M$2692,5,0)</f>
        <v>1.2999999999999999E-2</v>
      </c>
      <c r="L1810" s="11">
        <f t="array" ref="L1810">VLOOKUP(A1810,'HUMAN RESOURCES'!$A$2:$M$2692,6,0)</f>
        <v>4.0000000000000001E-3</v>
      </c>
      <c r="M1810" s="10">
        <f t="array" ref="M1810">VLOOKUP(A1810,'HUMAN RESOURCES'!$A$2:$M$2692,7,0)</f>
        <v>82</v>
      </c>
      <c r="N1810" s="10">
        <f t="array" ref="N1810">VLOOKUP(A1810,'HUMAN RESOURCES'!$A$2:$M$2692,8,0)</f>
        <v>76</v>
      </c>
      <c r="O1810" s="10">
        <f t="array" ref="O1810">VLOOKUP(A1810,'HUMAN RESOURCES'!$A$2:$M$2692,9,0)</f>
        <v>0.2</v>
      </c>
      <c r="P1810" s="10">
        <f t="array" ref="P1810">VLOOKUP(A1810,'HUMAN RESOURCES'!$A$2:$M$2692,10,0)</f>
        <v>0.65</v>
      </c>
      <c r="Q1810" s="10">
        <f t="array" ref="Q1810">VLOOKUP(A1810,'HUMAN RESOURCES'!$A$2:$M$2692,11,0)</f>
        <v>0.15</v>
      </c>
      <c r="R1810" s="10">
        <f t="array" ref="R1810">VLOOKUP(A1810,'HUMAN RESOURCES'!$A$2:$M$2692,12,0)</f>
        <v>4513751</v>
      </c>
      <c r="S1810" s="10">
        <f t="array" ref="S1810">VLOOKUP(A1810,'HUMAN RESOURCES'!$A$2:$M$2692,13,0)</f>
        <v>0.76600000000000001</v>
      </c>
      <c r="T1810" s="10">
        <f t="array" ref="T1810">VLOOKUP(A1810,TOURISM!$A$2:$F$2692,5,0)</f>
        <v>2380000000</v>
      </c>
      <c r="U1810" s="10">
        <f t="array" ref="U1810">VLOOKUP(A1810,TOURISM!$A$2:$F$2692,6,0)</f>
        <v>4718000000</v>
      </c>
      <c r="V1810" s="10">
        <f t="array" ref="V1810">VLOOKUP(A1810,BUSINESS!$A$2:$J$2692,5,0)</f>
        <v>0</v>
      </c>
      <c r="W1810" s="10">
        <f t="array" ref="W1810">VLOOKUP(A1810,BUSINESS!$A$2:$J$2692,6,0)</f>
        <v>0</v>
      </c>
      <c r="X1810" s="10">
        <f t="array" ref="X1810">VLOOKUP(A1810,BUSINESS!$A$2:$J$2692,7,0)</f>
        <v>0</v>
      </c>
      <c r="Y1810" s="10">
        <f t="array" ref="Y1810">VLOOKUP(A1810,BUSINESS!$A$2:$J$2692,8,0)</f>
        <v>0</v>
      </c>
      <c r="Z1810" s="10">
        <f t="array" ref="Z1810">VLOOKUP(A1810,BUSINESS!$A$2:$J$2692,9,0)</f>
        <v>0.64</v>
      </c>
      <c r="AA1810" s="10">
        <f t="array" ref="AA1810">VLOOKUP(A1810,BUSINESS!$A$2:$J$2692,10,0)</f>
        <v>0.79600000000000004</v>
      </c>
      <c r="AB1810" s="12">
        <f t="shared" si="108"/>
        <v>37884.234199006547</v>
      </c>
      <c r="AC1810" s="10">
        <f t="shared" si="105"/>
        <v>0</v>
      </c>
      <c r="AD1810" s="10">
        <f t="shared" si="106"/>
        <v>6.233618114955832E-3</v>
      </c>
      <c r="AE1810" s="10">
        <f t="shared" si="107"/>
        <v>1045.2503915258064</v>
      </c>
      <c r="AF1810">
        <f t="shared" si="110"/>
        <v>527.27764557681621</v>
      </c>
    </row>
    <row r="1811" spans="1:32" ht="14.4">
      <c r="A1811" s="7" t="str">
        <f t="shared" si="109"/>
        <v>Norway-Europe 2002</v>
      </c>
      <c r="B1811" s="7" t="s">
        <v>218</v>
      </c>
      <c r="C1811" s="8" t="s">
        <v>76</v>
      </c>
      <c r="D1811" s="9" t="s">
        <v>64</v>
      </c>
      <c r="E1811" s="14">
        <v>0.104</v>
      </c>
      <c r="F1811" s="13">
        <v>192000000000</v>
      </c>
      <c r="G1811" s="14">
        <v>4418</v>
      </c>
      <c r="H1811" s="14">
        <v>8.6999999999999994E-2</v>
      </c>
      <c r="I1811" s="10">
        <f t="array" ref="I1811">VLOOKUP(A1811,ENERGY!$A$2:$F$2691,5,0)</f>
        <v>32338</v>
      </c>
      <c r="J1811" s="11">
        <f t="array" ref="J1811">VLOOKUP(A1811,ENERGY!$A$2:$F$2691,6,0)</f>
        <v>57187</v>
      </c>
      <c r="K1811" s="10">
        <f t="array" ref="K1811">VLOOKUP(A1811,'HUMAN RESOURCES'!$A$2:$M$2692,5,0)</f>
        <v>1.2E-2</v>
      </c>
      <c r="L1811" s="11">
        <f t="array" ref="L1811">VLOOKUP(A1811,'HUMAN RESOURCES'!$A$2:$M$2692,6,0)</f>
        <v>4.0000000000000001E-3</v>
      </c>
      <c r="M1811" s="10">
        <f t="array" ref="M1811">VLOOKUP(A1811,'HUMAN RESOURCES'!$A$2:$M$2692,7,0)</f>
        <v>82</v>
      </c>
      <c r="N1811" s="10">
        <f t="array" ref="N1811">VLOOKUP(A1811,'HUMAN RESOURCES'!$A$2:$M$2692,8,0)</f>
        <v>77</v>
      </c>
      <c r="O1811" s="10">
        <f t="array" ref="O1811">VLOOKUP(A1811,'HUMAN RESOURCES'!$A$2:$M$2692,9,0)</f>
        <v>0.2</v>
      </c>
      <c r="P1811" s="10">
        <f t="array" ref="P1811">VLOOKUP(A1811,'HUMAN RESOURCES'!$A$2:$M$2692,10,0)</f>
        <v>0.65100000000000002</v>
      </c>
      <c r="Q1811" s="10">
        <f t="array" ref="Q1811">VLOOKUP(A1811,'HUMAN RESOURCES'!$A$2:$M$2692,11,0)</f>
        <v>0.14899999999999999</v>
      </c>
      <c r="R1811" s="10">
        <f t="array" ref="R1811">VLOOKUP(A1811,'HUMAN RESOURCES'!$A$2:$M$2692,12,0)</f>
        <v>4538159</v>
      </c>
      <c r="S1811" s="10">
        <f t="array" ref="S1811">VLOOKUP(A1811,'HUMAN RESOURCES'!$A$2:$M$2692,13,0)</f>
        <v>0.77</v>
      </c>
      <c r="T1811" s="10">
        <f t="array" ref="T1811">VLOOKUP(A1811,TOURISM!$A$2:$F$2692,5,0)</f>
        <v>2581000000</v>
      </c>
      <c r="U1811" s="10">
        <f t="array" ref="U1811">VLOOKUP(A1811,TOURISM!$A$2:$F$2692,6,0)</f>
        <v>5610000000</v>
      </c>
      <c r="V1811" s="10">
        <f t="array" ref="V1811">VLOOKUP(A1811,BUSINESS!$A$2:$J$2692,5,0)</f>
        <v>0</v>
      </c>
      <c r="W1811" s="10">
        <f t="array" ref="W1811">VLOOKUP(A1811,BUSINESS!$A$2:$J$2692,6,0)</f>
        <v>0</v>
      </c>
      <c r="X1811" s="10">
        <f t="array" ref="X1811">VLOOKUP(A1811,BUSINESS!$A$2:$J$2692,7,0)</f>
        <v>0</v>
      </c>
      <c r="Y1811" s="10">
        <f t="array" ref="Y1811">VLOOKUP(A1811,BUSINESS!$A$2:$J$2692,8,0)</f>
        <v>0</v>
      </c>
      <c r="Z1811" s="10">
        <f t="array" ref="Z1811">VLOOKUP(A1811,BUSINESS!$A$2:$J$2692,9,0)</f>
        <v>0.72799999999999998</v>
      </c>
      <c r="AA1811" s="10">
        <f t="array" ref="AA1811">VLOOKUP(A1811,BUSINESS!$A$2:$J$2692,10,0)</f>
        <v>0.83499999999999996</v>
      </c>
      <c r="AB1811" s="12">
        <f t="shared" si="108"/>
        <v>42307.905033737246</v>
      </c>
      <c r="AC1811" s="10">
        <f t="shared" si="105"/>
        <v>1.260136544356423E-2</v>
      </c>
      <c r="AD1811" s="10">
        <f t="shared" si="106"/>
        <v>7.1257970467760168E-3</v>
      </c>
      <c r="AE1811" s="10">
        <f t="shared" si="107"/>
        <v>1236.1841002045103</v>
      </c>
      <c r="AF1811">
        <f t="shared" si="110"/>
        <v>568.73282756289495</v>
      </c>
    </row>
    <row r="1812" spans="1:32" ht="14.4">
      <c r="A1812" s="7" t="str">
        <f t="shared" si="109"/>
        <v>Norway-Europe 2003</v>
      </c>
      <c r="B1812" s="7" t="s">
        <v>218</v>
      </c>
      <c r="C1812" s="8" t="s">
        <v>76</v>
      </c>
      <c r="D1812" s="9" t="s">
        <v>65</v>
      </c>
      <c r="E1812" s="14">
        <v>0.106</v>
      </c>
      <c r="F1812" s="13">
        <v>225000000000</v>
      </c>
      <c r="G1812" s="14">
        <v>5220</v>
      </c>
      <c r="H1812" s="14">
        <v>4.7E-2</v>
      </c>
      <c r="I1812" s="10">
        <f t="array" ref="I1812">VLOOKUP(A1812,ENERGY!$A$2:$F$2691,5,0)</f>
        <v>29775</v>
      </c>
      <c r="J1812" s="11">
        <f t="array" ref="J1812">VLOOKUP(A1812,ENERGY!$A$2:$F$2691,6,0)</f>
        <v>47077</v>
      </c>
      <c r="K1812" s="10">
        <f t="array" ref="K1812">VLOOKUP(A1812,'HUMAN RESOURCES'!$A$2:$M$2692,5,0)</f>
        <v>1.2E-2</v>
      </c>
      <c r="L1812" s="11">
        <f t="array" ref="L1812">VLOOKUP(A1812,'HUMAN RESOURCES'!$A$2:$M$2692,6,0)</f>
        <v>4.0000000000000001E-3</v>
      </c>
      <c r="M1812" s="10">
        <f t="array" ref="M1812">VLOOKUP(A1812,'HUMAN RESOURCES'!$A$2:$M$2692,7,0)</f>
        <v>82</v>
      </c>
      <c r="N1812" s="10">
        <f t="array" ref="N1812">VLOOKUP(A1812,'HUMAN RESOURCES'!$A$2:$M$2692,8,0)</f>
        <v>77</v>
      </c>
      <c r="O1812" s="10">
        <f t="array" ref="O1812">VLOOKUP(A1812,'HUMAN RESOURCES'!$A$2:$M$2692,9,0)</f>
        <v>0.19900000000000001</v>
      </c>
      <c r="P1812" s="10">
        <f t="array" ref="P1812">VLOOKUP(A1812,'HUMAN RESOURCES'!$A$2:$M$2692,10,0)</f>
        <v>0.65300000000000002</v>
      </c>
      <c r="Q1812" s="10">
        <f t="array" ref="Q1812">VLOOKUP(A1812,'HUMAN RESOURCES'!$A$2:$M$2692,11,0)</f>
        <v>0.14799999999999999</v>
      </c>
      <c r="R1812" s="10">
        <f t="array" ref="R1812">VLOOKUP(A1812,'HUMAN RESOURCES'!$A$2:$M$2692,12,0)</f>
        <v>4564855</v>
      </c>
      <c r="S1812" s="10">
        <f t="array" ref="S1812">VLOOKUP(A1812,'HUMAN RESOURCES'!$A$2:$M$2692,13,0)</f>
        <v>0.77200000000000002</v>
      </c>
      <c r="T1812" s="10">
        <f t="array" ref="T1812">VLOOKUP(A1812,TOURISM!$A$2:$F$2692,5,0)</f>
        <v>2989000000</v>
      </c>
      <c r="U1812" s="10">
        <f t="array" ref="U1812">VLOOKUP(A1812,TOURISM!$A$2:$F$2692,6,0)</f>
        <v>7089000000</v>
      </c>
      <c r="V1812" s="10">
        <f t="array" ref="V1812">VLOOKUP(A1812,BUSINESS!$A$2:$J$2692,5,0)</f>
        <v>0</v>
      </c>
      <c r="W1812" s="10">
        <f t="array" ref="W1812">VLOOKUP(A1812,BUSINESS!$A$2:$J$2692,6,0)</f>
        <v>18</v>
      </c>
      <c r="X1812" s="10">
        <f t="array" ref="X1812">VLOOKUP(A1812,BUSINESS!$A$2:$J$2692,7,0)</f>
        <v>0</v>
      </c>
      <c r="Y1812" s="10">
        <f t="array" ref="Y1812">VLOOKUP(A1812,BUSINESS!$A$2:$J$2692,8,0)</f>
        <v>0</v>
      </c>
      <c r="Z1812" s="10">
        <f t="array" ref="Z1812">VLOOKUP(A1812,BUSINESS!$A$2:$J$2692,9,0)</f>
        <v>0.78100000000000003</v>
      </c>
      <c r="AA1812" s="10">
        <f t="array" ref="AA1812">VLOOKUP(A1812,BUSINESS!$A$2:$J$2692,10,0)</f>
        <v>0.89100000000000001</v>
      </c>
      <c r="AB1812" s="12">
        <f t="shared" si="108"/>
        <v>49289.626943243544</v>
      </c>
      <c r="AC1812" s="10">
        <f t="shared" si="105"/>
        <v>1.0312923411587006E-2</v>
      </c>
      <c r="AD1812" s="10">
        <f t="shared" si="106"/>
        <v>6.5226606321558958E-3</v>
      </c>
      <c r="AE1812" s="10">
        <f t="shared" si="107"/>
        <v>1552.9518462251265</v>
      </c>
      <c r="AF1812">
        <f t="shared" si="110"/>
        <v>654.78531081491087</v>
      </c>
    </row>
    <row r="1813" spans="1:32" ht="14.4">
      <c r="A1813" s="7" t="str">
        <f t="shared" si="109"/>
        <v>Norway-Europe 2004</v>
      </c>
      <c r="B1813" s="7" t="s">
        <v>218</v>
      </c>
      <c r="C1813" s="8" t="s">
        <v>76</v>
      </c>
      <c r="D1813" s="9" t="s">
        <v>66</v>
      </c>
      <c r="E1813" s="14">
        <v>0.10100000000000001</v>
      </c>
      <c r="F1813" s="13">
        <v>260000000000</v>
      </c>
      <c r="G1813" s="14">
        <v>5733</v>
      </c>
      <c r="H1813" s="14">
        <v>0.04</v>
      </c>
      <c r="I1813" s="10">
        <f t="array" ref="I1813">VLOOKUP(A1813,ENERGY!$A$2:$F$2691,5,0)</f>
        <v>29805</v>
      </c>
      <c r="J1813" s="11">
        <f t="array" ref="J1813">VLOOKUP(A1813,ENERGY!$A$2:$F$2691,6,0)</f>
        <v>50326</v>
      </c>
      <c r="K1813" s="10">
        <f t="array" ref="K1813">VLOOKUP(A1813,'HUMAN RESOURCES'!$A$2:$M$2692,5,0)</f>
        <v>1.2E-2</v>
      </c>
      <c r="L1813" s="11">
        <f t="array" ref="L1813">VLOOKUP(A1813,'HUMAN RESOURCES'!$A$2:$M$2692,6,0)</f>
        <v>3.0000000000000001E-3</v>
      </c>
      <c r="M1813" s="10">
        <f t="array" ref="M1813">VLOOKUP(A1813,'HUMAN RESOURCES'!$A$2:$M$2692,7,0)</f>
        <v>82</v>
      </c>
      <c r="N1813" s="10">
        <f t="array" ref="N1813">VLOOKUP(A1813,'HUMAN RESOURCES'!$A$2:$M$2692,8,0)</f>
        <v>78</v>
      </c>
      <c r="O1813" s="10">
        <f t="array" ref="O1813">VLOOKUP(A1813,'HUMAN RESOURCES'!$A$2:$M$2692,9,0)</f>
        <v>0.19800000000000001</v>
      </c>
      <c r="P1813" s="10">
        <f t="array" ref="P1813">VLOOKUP(A1813,'HUMAN RESOURCES'!$A$2:$M$2692,10,0)</f>
        <v>0.65500000000000003</v>
      </c>
      <c r="Q1813" s="10">
        <f t="array" ref="Q1813">VLOOKUP(A1813,'HUMAN RESOURCES'!$A$2:$M$2692,11,0)</f>
        <v>0.14799999999999999</v>
      </c>
      <c r="R1813" s="10">
        <f t="array" ref="R1813">VLOOKUP(A1813,'HUMAN RESOURCES'!$A$2:$M$2692,12,0)</f>
        <v>4591910</v>
      </c>
      <c r="S1813" s="10">
        <f t="array" ref="S1813">VLOOKUP(A1813,'HUMAN RESOURCES'!$A$2:$M$2692,13,0)</f>
        <v>0.77300000000000002</v>
      </c>
      <c r="T1813" s="10">
        <f t="array" ref="T1813">VLOOKUP(A1813,TOURISM!$A$2:$F$2692,5,0)</f>
        <v>3531000000</v>
      </c>
      <c r="U1813" s="10">
        <f t="array" ref="U1813">VLOOKUP(A1813,TOURISM!$A$2:$F$2692,6,0)</f>
        <v>8894000000</v>
      </c>
      <c r="V1813" s="10">
        <f t="array" ref="V1813">VLOOKUP(A1813,BUSINESS!$A$2:$J$2692,5,0)</f>
        <v>0</v>
      </c>
      <c r="W1813" s="10">
        <f t="array" ref="W1813">VLOOKUP(A1813,BUSINESS!$A$2:$J$2692,6,0)</f>
        <v>18</v>
      </c>
      <c r="X1813" s="10">
        <f t="array" ref="X1813">VLOOKUP(A1813,BUSINESS!$A$2:$J$2692,7,0)</f>
        <v>0</v>
      </c>
      <c r="Y1813" s="10">
        <f t="array" ref="Y1813">VLOOKUP(A1813,BUSINESS!$A$2:$J$2692,8,0)</f>
        <v>0</v>
      </c>
      <c r="Z1813" s="10">
        <f t="array" ref="Z1813">VLOOKUP(A1813,BUSINESS!$A$2:$J$2692,9,0)</f>
        <v>0.77700000000000002</v>
      </c>
      <c r="AA1813" s="10">
        <f t="array" ref="AA1813">VLOOKUP(A1813,BUSINESS!$A$2:$J$2692,10,0)</f>
        <v>0.98599999999999999</v>
      </c>
      <c r="AB1813" s="12">
        <f t="shared" si="108"/>
        <v>56621.318797624517</v>
      </c>
      <c r="AC1813" s="10">
        <f t="shared" si="105"/>
        <v>1.0959709576189429E-2</v>
      </c>
      <c r="AD1813" s="10">
        <f t="shared" si="106"/>
        <v>6.4907631029353799E-3</v>
      </c>
      <c r="AE1813" s="10">
        <f t="shared" si="107"/>
        <v>1936.884651484894</v>
      </c>
      <c r="AF1813">
        <f t="shared" si="110"/>
        <v>768.96106413235452</v>
      </c>
    </row>
    <row r="1814" spans="1:32" ht="14.4">
      <c r="A1814" s="7" t="str">
        <f t="shared" si="109"/>
        <v>Norway-Europe 2005</v>
      </c>
      <c r="B1814" s="7" t="s">
        <v>218</v>
      </c>
      <c r="C1814" s="8" t="s">
        <v>76</v>
      </c>
      <c r="D1814" s="9" t="s">
        <v>67</v>
      </c>
      <c r="E1814" s="14">
        <v>9.5000000000000001E-2</v>
      </c>
      <c r="F1814" s="13">
        <v>304000000000</v>
      </c>
      <c r="G1814" s="14">
        <v>6293</v>
      </c>
      <c r="H1814" s="14">
        <v>0.04</v>
      </c>
      <c r="I1814" s="10">
        <v>29805</v>
      </c>
      <c r="J1814" s="11">
        <v>50326</v>
      </c>
      <c r="K1814" s="10">
        <f t="array" ref="K1814">VLOOKUP(A1814,'HUMAN RESOURCES'!$A$2:$M$2692,5,0)</f>
        <v>1.2E-2</v>
      </c>
      <c r="L1814" s="11">
        <f t="array" ref="L1814">VLOOKUP(A1814,'HUMAN RESOURCES'!$A$2:$M$2692,6,0)</f>
        <v>3.0000000000000001E-3</v>
      </c>
      <c r="M1814" s="10">
        <f t="array" ref="M1814">VLOOKUP(A1814,'HUMAN RESOURCES'!$A$2:$M$2692,7,0)</f>
        <v>83</v>
      </c>
      <c r="N1814" s="10">
        <f t="array" ref="N1814">VLOOKUP(A1814,'HUMAN RESOURCES'!$A$2:$M$2692,8,0)</f>
        <v>78</v>
      </c>
      <c r="O1814" s="10">
        <f t="array" ref="O1814">VLOOKUP(A1814,'HUMAN RESOURCES'!$A$2:$M$2692,9,0)</f>
        <v>0.19600000000000001</v>
      </c>
      <c r="P1814" s="10">
        <f t="array" ref="P1814">VLOOKUP(A1814,'HUMAN RESOURCES'!$A$2:$M$2692,10,0)</f>
        <v>0.65600000000000003</v>
      </c>
      <c r="Q1814" s="10">
        <f t="array" ref="Q1814">VLOOKUP(A1814,'HUMAN RESOURCES'!$A$2:$M$2692,11,0)</f>
        <v>0.14699999999999999</v>
      </c>
      <c r="R1814" s="10">
        <f t="array" ref="R1814">VLOOKUP(A1814,'HUMAN RESOURCES'!$A$2:$M$2692,12,0)</f>
        <v>4623291</v>
      </c>
      <c r="S1814" s="10">
        <f t="array" ref="S1814">VLOOKUP(A1814,'HUMAN RESOURCES'!$A$2:$M$2692,13,0)</f>
        <v>0.77500000000000002</v>
      </c>
      <c r="T1814" s="10">
        <f t="array" ref="T1814">VLOOKUP(A1814,TOURISM!$A$2:$F$2692,5,0)</f>
        <v>4243000000</v>
      </c>
      <c r="U1814" s="10">
        <f t="array" ref="U1814">VLOOKUP(A1814,TOURISM!$A$2:$F$2692,6,0)</f>
        <v>10400000000</v>
      </c>
      <c r="V1814" s="10">
        <f t="array" ref="V1814">VLOOKUP(A1814,BUSINESS!$A$2:$J$2692,5,0)</f>
        <v>0.41099999999999998</v>
      </c>
      <c r="W1814" s="10">
        <f t="array" ref="W1814">VLOOKUP(A1814,BUSINESS!$A$2:$J$2692,6,0)</f>
        <v>8</v>
      </c>
      <c r="X1814" s="10">
        <f t="array" ref="X1814">VLOOKUP(A1814,BUSINESS!$A$2:$J$2692,7,0)</f>
        <v>0</v>
      </c>
      <c r="Y1814" s="10">
        <f t="array" ref="Y1814">VLOOKUP(A1814,BUSINESS!$A$2:$J$2692,8,0)</f>
        <v>87</v>
      </c>
      <c r="Z1814" s="10">
        <f t="array" ref="Z1814">VLOOKUP(A1814,BUSINESS!$A$2:$J$2692,9,0)</f>
        <v>0.82</v>
      </c>
      <c r="AA1814" s="10">
        <f t="array" ref="AA1814">VLOOKUP(A1814,BUSINESS!$A$2:$J$2692,10,0)</f>
        <v>1.028</v>
      </c>
      <c r="AB1814" s="12">
        <f t="shared" si="108"/>
        <v>65754.026731174832</v>
      </c>
      <c r="AC1814" s="10">
        <f t="shared" si="105"/>
        <v>1.0885319569977316E-2</v>
      </c>
      <c r="AD1814" s="10">
        <f t="shared" si="106"/>
        <v>6.4467064694824529E-3</v>
      </c>
      <c r="AE1814" s="10">
        <f t="shared" si="107"/>
        <v>2249.4798618559807</v>
      </c>
      <c r="AF1814">
        <f t="shared" si="110"/>
        <v>917.74452440912762</v>
      </c>
    </row>
    <row r="1815" spans="1:32" ht="14.4">
      <c r="A1815" s="7" t="str">
        <f t="shared" si="109"/>
        <v>Norway-Europe 2006</v>
      </c>
      <c r="B1815" s="7" t="s">
        <v>218</v>
      </c>
      <c r="C1815" s="8" t="s">
        <v>76</v>
      </c>
      <c r="D1815" s="9" t="s">
        <v>68</v>
      </c>
      <c r="E1815" s="14">
        <v>9.1999999999999998E-2</v>
      </c>
      <c r="F1815" s="13">
        <v>340000000000</v>
      </c>
      <c r="G1815" s="14">
        <v>6778</v>
      </c>
      <c r="H1815" s="14">
        <v>4.7E-2</v>
      </c>
      <c r="I1815" s="10">
        <f t="array" ref="I1815">VLOOKUP(A1815,ENERGY!$A$2:$F$2691,5,0)</f>
        <v>24912</v>
      </c>
      <c r="J1815" s="11">
        <f t="array" ref="J1815">VLOOKUP(A1815,ENERGY!$A$2:$F$2691,6,0)</f>
        <v>37429</v>
      </c>
      <c r="K1815" s="10">
        <f t="array" ref="K1815">VLOOKUP(A1815,'HUMAN RESOURCES'!$A$2:$M$2692,5,0)</f>
        <v>1.2999999999999999E-2</v>
      </c>
      <c r="L1815" s="11">
        <f t="array" ref="L1815">VLOOKUP(A1815,'HUMAN RESOURCES'!$A$2:$M$2692,6,0)</f>
        <v>3.0000000000000001E-3</v>
      </c>
      <c r="M1815" s="10">
        <f t="array" ref="M1815">VLOOKUP(A1815,'HUMAN RESOURCES'!$A$2:$M$2692,7,0)</f>
        <v>83</v>
      </c>
      <c r="N1815" s="10">
        <f t="array" ref="N1815">VLOOKUP(A1815,'HUMAN RESOURCES'!$A$2:$M$2692,8,0)</f>
        <v>78</v>
      </c>
      <c r="O1815" s="10">
        <f t="array" ref="O1815">VLOOKUP(A1815,'HUMAN RESOURCES'!$A$2:$M$2692,9,0)</f>
        <v>0.19500000000000001</v>
      </c>
      <c r="P1815" s="10">
        <f t="array" ref="P1815">VLOOKUP(A1815,'HUMAN RESOURCES'!$A$2:$M$2692,10,0)</f>
        <v>0.65800000000000003</v>
      </c>
      <c r="Q1815" s="10">
        <f t="array" ref="Q1815">VLOOKUP(A1815,'HUMAN RESOURCES'!$A$2:$M$2692,11,0)</f>
        <v>0.14699999999999999</v>
      </c>
      <c r="R1815" s="10">
        <f t="array" ref="R1815">VLOOKUP(A1815,'HUMAN RESOURCES'!$A$2:$M$2692,12,0)</f>
        <v>4660677</v>
      </c>
      <c r="S1815" s="10">
        <f t="array" ref="S1815">VLOOKUP(A1815,'HUMAN RESOURCES'!$A$2:$M$2692,13,0)</f>
        <v>0.77900000000000003</v>
      </c>
      <c r="T1815" s="10">
        <f t="array" ref="T1815">VLOOKUP(A1815,TOURISM!$A$2:$F$2692,5,0)</f>
        <v>4289000000</v>
      </c>
      <c r="U1815" s="10">
        <f t="array" ref="U1815">VLOOKUP(A1815,TOURISM!$A$2:$F$2692,6,0)</f>
        <v>11273000000</v>
      </c>
      <c r="V1815" s="10">
        <f t="array" ref="V1815">VLOOKUP(A1815,BUSINESS!$A$2:$J$2692,5,0)</f>
        <v>0.41099999999999998</v>
      </c>
      <c r="W1815" s="10">
        <f t="array" ref="W1815">VLOOKUP(A1815,BUSINESS!$A$2:$J$2692,6,0)</f>
        <v>7</v>
      </c>
      <c r="X1815" s="10">
        <f t="array" ref="X1815">VLOOKUP(A1815,BUSINESS!$A$2:$J$2692,7,0)</f>
        <v>0</v>
      </c>
      <c r="Y1815" s="10">
        <f t="array" ref="Y1815">VLOOKUP(A1815,BUSINESS!$A$2:$J$2692,8,0)</f>
        <v>87</v>
      </c>
      <c r="Z1815" s="10">
        <f t="array" ref="Z1815">VLOOKUP(A1815,BUSINESS!$A$2:$J$2692,9,0)</f>
        <v>0.82599999999999996</v>
      </c>
      <c r="AA1815" s="10">
        <f t="array" ref="AA1815">VLOOKUP(A1815,BUSINESS!$A$2:$J$2692,10,0)</f>
        <v>1.0429999999999999</v>
      </c>
      <c r="AB1815" s="12">
        <f t="shared" si="108"/>
        <v>72950.775177082643</v>
      </c>
      <c r="AC1815" s="10">
        <f t="shared" si="105"/>
        <v>8.0308075414794889E-3</v>
      </c>
      <c r="AD1815" s="10">
        <f t="shared" si="106"/>
        <v>5.3451462094455376E-3</v>
      </c>
      <c r="AE1815" s="10">
        <f t="shared" si="107"/>
        <v>2418.7473193272135</v>
      </c>
      <c r="AF1815">
        <f t="shared" si="110"/>
        <v>920.2525727485513</v>
      </c>
    </row>
    <row r="1816" spans="1:32" ht="14.4">
      <c r="A1816" s="7" t="str">
        <f t="shared" si="109"/>
        <v>Norway-Europe 2007</v>
      </c>
      <c r="B1816" s="7" t="s">
        <v>218</v>
      </c>
      <c r="C1816" s="8" t="s">
        <v>76</v>
      </c>
      <c r="D1816" s="9" t="s">
        <v>69</v>
      </c>
      <c r="E1816" s="14">
        <v>9.5000000000000001E-2</v>
      </c>
      <c r="F1816" s="13">
        <v>393000000000</v>
      </c>
      <c r="G1816" s="14">
        <v>7978</v>
      </c>
      <c r="H1816" s="14">
        <v>6.6000000000000003E-2</v>
      </c>
      <c r="I1816" s="10">
        <f t="array" ref="I1816">VLOOKUP(A1816,ENERGY!$A$2:$F$2691,5,0)</f>
        <v>26433</v>
      </c>
      <c r="J1816" s="11">
        <f t="array" ref="J1816">VLOOKUP(A1816,ENERGY!$A$2:$F$2691,6,0)</f>
        <v>42666</v>
      </c>
      <c r="K1816" s="10">
        <f t="array" ref="K1816">VLOOKUP(A1816,'HUMAN RESOURCES'!$A$2:$M$2692,5,0)</f>
        <v>1.2E-2</v>
      </c>
      <c r="L1816" s="11">
        <f t="array" ref="L1816">VLOOKUP(A1816,'HUMAN RESOURCES'!$A$2:$M$2692,6,0)</f>
        <v>3.0000000000000001E-3</v>
      </c>
      <c r="M1816" s="10">
        <f t="array" ref="M1816">VLOOKUP(A1816,'HUMAN RESOURCES'!$A$2:$M$2692,7,0)</f>
        <v>83</v>
      </c>
      <c r="N1816" s="10">
        <f t="array" ref="N1816">VLOOKUP(A1816,'HUMAN RESOURCES'!$A$2:$M$2692,8,0)</f>
        <v>78</v>
      </c>
      <c r="O1816" s="10">
        <f t="array" ref="O1816">VLOOKUP(A1816,'HUMAN RESOURCES'!$A$2:$M$2692,9,0)</f>
        <v>0.193</v>
      </c>
      <c r="P1816" s="10">
        <f t="array" ref="P1816">VLOOKUP(A1816,'HUMAN RESOURCES'!$A$2:$M$2692,10,0)</f>
        <v>0.66</v>
      </c>
      <c r="Q1816" s="10">
        <f t="array" ref="Q1816">VLOOKUP(A1816,'HUMAN RESOURCES'!$A$2:$M$2692,11,0)</f>
        <v>0.14699999999999999</v>
      </c>
      <c r="R1816" s="10">
        <f t="array" ref="R1816">VLOOKUP(A1816,'HUMAN RESOURCES'!$A$2:$M$2692,12,0)</f>
        <v>4709153</v>
      </c>
      <c r="S1816" s="10">
        <f t="array" ref="S1816">VLOOKUP(A1816,'HUMAN RESOURCES'!$A$2:$M$2692,13,0)</f>
        <v>0.78200000000000003</v>
      </c>
      <c r="T1816" s="10">
        <f t="array" ref="T1816">VLOOKUP(A1816,TOURISM!$A$2:$F$2692,5,0)</f>
        <v>5322000000</v>
      </c>
      <c r="U1816" s="10">
        <f t="array" ref="U1816">VLOOKUP(A1816,TOURISM!$A$2:$F$2692,6,0)</f>
        <v>13256000000</v>
      </c>
      <c r="V1816" s="10">
        <f t="array" ref="V1816">VLOOKUP(A1816,BUSINESS!$A$2:$J$2692,5,0)</f>
        <v>0.41099999999999998</v>
      </c>
      <c r="W1816" s="10">
        <f t="array" ref="W1816">VLOOKUP(A1816,BUSINESS!$A$2:$J$2692,6,0)</f>
        <v>7</v>
      </c>
      <c r="X1816" s="10">
        <f t="array" ref="X1816">VLOOKUP(A1816,BUSINESS!$A$2:$J$2692,7,0)</f>
        <v>0</v>
      </c>
      <c r="Y1816" s="10">
        <f t="array" ref="Y1816">VLOOKUP(A1816,BUSINESS!$A$2:$J$2692,8,0)</f>
        <v>87</v>
      </c>
      <c r="Z1816" s="10">
        <f t="array" ref="Z1816">VLOOKUP(A1816,BUSINESS!$A$2:$J$2692,9,0)</f>
        <v>0.86899999999999999</v>
      </c>
      <c r="AA1816" s="10">
        <f t="array" ref="AA1816">VLOOKUP(A1816,BUSINESS!$A$2:$J$2692,10,0)</f>
        <v>1.0669999999999999</v>
      </c>
      <c r="AB1816" s="12">
        <f t="shared" si="108"/>
        <v>83454.498080652716</v>
      </c>
      <c r="AC1816" s="10">
        <f t="shared" si="105"/>
        <v>9.060228028267503E-3</v>
      </c>
      <c r="AD1816" s="10">
        <f t="shared" si="106"/>
        <v>5.6131113174704662E-3</v>
      </c>
      <c r="AE1816" s="10">
        <f t="shared" si="107"/>
        <v>2814.9435790257821</v>
      </c>
      <c r="AF1816">
        <f t="shared" si="110"/>
        <v>1130.1395388937246</v>
      </c>
    </row>
    <row r="1817" spans="1:32" ht="14.4">
      <c r="A1817" s="7" t="str">
        <f t="shared" si="109"/>
        <v>Norway-Europe 2008</v>
      </c>
      <c r="B1817" s="7" t="s">
        <v>218</v>
      </c>
      <c r="C1817" s="8" t="s">
        <v>76</v>
      </c>
      <c r="D1817" s="9" t="s">
        <v>70</v>
      </c>
      <c r="E1817" s="14">
        <v>0.09</v>
      </c>
      <c r="F1817" s="13">
        <v>454000000000</v>
      </c>
      <c r="G1817" s="14">
        <v>8626</v>
      </c>
      <c r="H1817" s="14">
        <v>7.2999999999999995E-2</v>
      </c>
      <c r="I1817" s="10">
        <f t="array" ref="I1817">VLOOKUP(A1817,ENERGY!$A$2:$F$2691,5,0)</f>
        <v>27547</v>
      </c>
      <c r="J1817" s="11">
        <f t="array" ref="J1817">VLOOKUP(A1817,ENERGY!$A$2:$F$2691,6,0)</f>
        <v>45089</v>
      </c>
      <c r="K1817" s="10">
        <f t="array" ref="K1817">VLOOKUP(A1817,'HUMAN RESOURCES'!$A$2:$M$2692,5,0)</f>
        <v>1.2999999999999999E-2</v>
      </c>
      <c r="L1817" s="11">
        <f t="array" ref="L1817">VLOOKUP(A1817,'HUMAN RESOURCES'!$A$2:$M$2692,6,0)</f>
        <v>3.0000000000000001E-3</v>
      </c>
      <c r="M1817" s="10">
        <f t="array" ref="M1817">VLOOKUP(A1817,'HUMAN RESOURCES'!$A$2:$M$2692,7,0)</f>
        <v>83</v>
      </c>
      <c r="N1817" s="10">
        <f t="array" ref="N1817">VLOOKUP(A1817,'HUMAN RESOURCES'!$A$2:$M$2692,8,0)</f>
        <v>78</v>
      </c>
      <c r="O1817" s="10">
        <f t="array" ref="O1817">VLOOKUP(A1817,'HUMAN RESOURCES'!$A$2:$M$2692,9,0)</f>
        <v>0.191</v>
      </c>
      <c r="P1817" s="10">
        <f t="array" ref="P1817">VLOOKUP(A1817,'HUMAN RESOURCES'!$A$2:$M$2692,10,0)</f>
        <v>0.66100000000000003</v>
      </c>
      <c r="Q1817" s="10">
        <f t="array" ref="Q1817">VLOOKUP(A1817,'HUMAN RESOURCES'!$A$2:$M$2692,11,0)</f>
        <v>0.14799999999999999</v>
      </c>
      <c r="R1817" s="10">
        <f t="array" ref="R1817">VLOOKUP(A1817,'HUMAN RESOURCES'!$A$2:$M$2692,12,0)</f>
        <v>4768212</v>
      </c>
      <c r="S1817" s="10">
        <f t="array" ref="S1817">VLOOKUP(A1817,'HUMAN RESOURCES'!$A$2:$M$2692,13,0)</f>
        <v>0.78500000000000003</v>
      </c>
      <c r="T1817" s="10">
        <f t="array" ref="T1817">VLOOKUP(A1817,TOURISM!$A$2:$F$2692,5,0)</f>
        <v>5702000000</v>
      </c>
      <c r="U1817" s="10">
        <f t="array" ref="U1817">VLOOKUP(A1817,TOURISM!$A$2:$F$2692,6,0)</f>
        <v>15118000000</v>
      </c>
      <c r="V1817" s="10">
        <f t="array" ref="V1817">VLOOKUP(A1817,BUSINESS!$A$2:$J$2692,5,0)</f>
        <v>0.40699999999999997</v>
      </c>
      <c r="W1817" s="10">
        <f t="array" ref="W1817">VLOOKUP(A1817,BUSINESS!$A$2:$J$2692,6,0)</f>
        <v>7</v>
      </c>
      <c r="X1817" s="10">
        <f t="array" ref="X1817">VLOOKUP(A1817,BUSINESS!$A$2:$J$2692,7,0)</f>
        <v>0</v>
      </c>
      <c r="Y1817" s="10">
        <f t="array" ref="Y1817">VLOOKUP(A1817,BUSINESS!$A$2:$J$2692,8,0)</f>
        <v>87</v>
      </c>
      <c r="Z1817" s="10">
        <f t="array" ref="Z1817">VLOOKUP(A1817,BUSINESS!$A$2:$J$2692,9,0)</f>
        <v>0.90600000000000003</v>
      </c>
      <c r="AA1817" s="10">
        <f t="array" ref="AA1817">VLOOKUP(A1817,BUSINESS!$A$2:$J$2692,10,0)</f>
        <v>1.091</v>
      </c>
      <c r="AB1817" s="12">
        <f t="shared" si="108"/>
        <v>95213.887301990762</v>
      </c>
      <c r="AC1817" s="10">
        <f t="shared" si="105"/>
        <v>9.4561651201750252E-3</v>
      </c>
      <c r="AD1817" s="10">
        <f t="shared" si="106"/>
        <v>5.7772179592685893E-3</v>
      </c>
      <c r="AE1817" s="10">
        <f t="shared" si="107"/>
        <v>3170.5805027125471</v>
      </c>
      <c r="AF1817">
        <f t="shared" si="110"/>
        <v>1195.8360911805096</v>
      </c>
    </row>
    <row r="1818" spans="1:32" ht="14.4">
      <c r="A1818" s="7" t="str">
        <f t="shared" si="109"/>
        <v>Norway-Europe 2009</v>
      </c>
      <c r="B1818" s="7" t="s">
        <v>218</v>
      </c>
      <c r="C1818" s="8" t="s">
        <v>76</v>
      </c>
      <c r="D1818" s="9" t="s">
        <v>71</v>
      </c>
      <c r="E1818" s="14">
        <v>0.10100000000000001</v>
      </c>
      <c r="F1818" s="13">
        <v>379000000000</v>
      </c>
      <c r="G1818" s="14">
        <v>7944</v>
      </c>
      <c r="H1818" s="14">
        <v>4.2999999999999997E-2</v>
      </c>
      <c r="I1818" s="10">
        <f t="array" ref="I1818">VLOOKUP(A1818,ENERGY!$A$2:$F$2691,5,0)</f>
        <v>26771</v>
      </c>
      <c r="J1818" s="11">
        <f t="array" ref="J1818">VLOOKUP(A1818,ENERGY!$A$2:$F$2691,6,0)</f>
        <v>42438</v>
      </c>
      <c r="K1818" s="10">
        <f t="array" ref="K1818">VLOOKUP(A1818,'HUMAN RESOURCES'!$A$2:$M$2692,5,0)</f>
        <v>1.2999999999999999E-2</v>
      </c>
      <c r="L1818" s="11">
        <f t="array" ref="L1818">VLOOKUP(A1818,'HUMAN RESOURCES'!$A$2:$M$2692,6,0)</f>
        <v>3.0000000000000001E-3</v>
      </c>
      <c r="M1818" s="10">
        <f t="array" ref="M1818">VLOOKUP(A1818,'HUMAN RESOURCES'!$A$2:$M$2692,7,0)</f>
        <v>83</v>
      </c>
      <c r="N1818" s="10">
        <f t="array" ref="N1818">VLOOKUP(A1818,'HUMAN RESOURCES'!$A$2:$M$2692,8,0)</f>
        <v>79</v>
      </c>
      <c r="O1818" s="10">
        <f t="array" ref="O1818">VLOOKUP(A1818,'HUMAN RESOURCES'!$A$2:$M$2692,9,0)</f>
        <v>0.189</v>
      </c>
      <c r="P1818" s="10">
        <f t="array" ref="P1818">VLOOKUP(A1818,'HUMAN RESOURCES'!$A$2:$M$2692,10,0)</f>
        <v>0.66200000000000003</v>
      </c>
      <c r="Q1818" s="10">
        <f t="array" ref="Q1818">VLOOKUP(A1818,'HUMAN RESOURCES'!$A$2:$M$2692,11,0)</f>
        <v>0.14899999999999999</v>
      </c>
      <c r="R1818" s="10">
        <f t="array" ref="R1818">VLOOKUP(A1818,'HUMAN RESOURCES'!$A$2:$M$2692,12,0)</f>
        <v>4828726</v>
      </c>
      <c r="S1818" s="10">
        <f t="array" ref="S1818">VLOOKUP(A1818,'HUMAN RESOURCES'!$A$2:$M$2692,13,0)</f>
        <v>0.78800000000000003</v>
      </c>
      <c r="T1818" s="10">
        <f t="array" ref="T1818">VLOOKUP(A1818,TOURISM!$A$2:$F$2692,5,0)</f>
        <v>4949000000</v>
      </c>
      <c r="U1818" s="10">
        <f t="array" ref="U1818">VLOOKUP(A1818,TOURISM!$A$2:$F$2692,6,0)</f>
        <v>13221000000</v>
      </c>
      <c r="V1818" s="10">
        <f t="array" ref="V1818">VLOOKUP(A1818,BUSINESS!$A$2:$J$2692,5,0)</f>
        <v>0.40699999999999997</v>
      </c>
      <c r="W1818" s="10">
        <f t="array" ref="W1818">VLOOKUP(A1818,BUSINESS!$A$2:$J$2692,6,0)</f>
        <v>7</v>
      </c>
      <c r="X1818" s="10">
        <f t="array" ref="X1818">VLOOKUP(A1818,BUSINESS!$A$2:$J$2692,7,0)</f>
        <v>0</v>
      </c>
      <c r="Y1818" s="10">
        <f t="array" ref="Y1818">VLOOKUP(A1818,BUSINESS!$A$2:$J$2692,8,0)</f>
        <v>87</v>
      </c>
      <c r="Z1818" s="10">
        <f t="array" ref="Z1818">VLOOKUP(A1818,BUSINESS!$A$2:$J$2692,9,0)</f>
        <v>0.92100000000000004</v>
      </c>
      <c r="AA1818" s="10">
        <f t="array" ref="AA1818">VLOOKUP(A1818,BUSINESS!$A$2:$J$2692,10,0)</f>
        <v>1.107</v>
      </c>
      <c r="AB1818" s="12">
        <f t="shared" si="108"/>
        <v>78488.611695921456</v>
      </c>
      <c r="AC1818" s="10">
        <f t="shared" si="105"/>
        <v>8.7886535703206193E-3</v>
      </c>
      <c r="AD1818" s="10">
        <f t="shared" si="106"/>
        <v>5.5441124636187679E-3</v>
      </c>
      <c r="AE1818" s="10">
        <f t="shared" si="107"/>
        <v>2737.9892750178824</v>
      </c>
      <c r="AF1818">
        <f t="shared" si="110"/>
        <v>1024.908019216663</v>
      </c>
    </row>
    <row r="1819" spans="1:32" ht="14.4">
      <c r="A1819" s="7" t="str">
        <f t="shared" si="109"/>
        <v>Norway-Europe 2010</v>
      </c>
      <c r="B1819" s="7" t="s">
        <v>218</v>
      </c>
      <c r="C1819" s="8" t="s">
        <v>76</v>
      </c>
      <c r="D1819" s="9" t="s">
        <v>72</v>
      </c>
      <c r="E1819" s="14">
        <v>0.1</v>
      </c>
      <c r="F1819" s="13">
        <v>421000000000</v>
      </c>
      <c r="G1819" s="14">
        <v>8694</v>
      </c>
      <c r="H1819" s="8"/>
      <c r="I1819" s="10">
        <v>26771</v>
      </c>
      <c r="J1819" s="11">
        <v>42438</v>
      </c>
      <c r="K1819" s="10">
        <f t="array" ref="K1819">VLOOKUP(A1819,'HUMAN RESOURCES'!$A$2:$M$2692,5,0)</f>
        <v>1.2999999999999999E-2</v>
      </c>
      <c r="L1819" s="11">
        <f t="array" ref="L1819">VLOOKUP(A1819,'HUMAN RESOURCES'!$A$2:$M$2692,6,0)</f>
        <v>3.0000000000000001E-3</v>
      </c>
      <c r="M1819" s="10">
        <f t="array" ref="M1819">VLOOKUP(A1819,'HUMAN RESOURCES'!$A$2:$M$2692,7,0)</f>
        <v>83</v>
      </c>
      <c r="N1819" s="10">
        <f t="array" ref="N1819">VLOOKUP(A1819,'HUMAN RESOURCES'!$A$2:$M$2692,8,0)</f>
        <v>79</v>
      </c>
      <c r="O1819" s="10">
        <f t="array" ref="O1819">VLOOKUP(A1819,'HUMAN RESOURCES'!$A$2:$M$2692,9,0)</f>
        <v>0.188</v>
      </c>
      <c r="P1819" s="10">
        <f t="array" ref="P1819">VLOOKUP(A1819,'HUMAN RESOURCES'!$A$2:$M$2692,10,0)</f>
        <v>0.66200000000000003</v>
      </c>
      <c r="Q1819" s="10">
        <f t="array" ref="Q1819">VLOOKUP(A1819,'HUMAN RESOURCES'!$A$2:$M$2692,11,0)</f>
        <v>0.15</v>
      </c>
      <c r="R1819" s="10">
        <f t="array" ref="R1819">VLOOKUP(A1819,'HUMAN RESOURCES'!$A$2:$M$2692,12,0)</f>
        <v>4889252</v>
      </c>
      <c r="S1819" s="10">
        <f t="array" ref="S1819">VLOOKUP(A1819,'HUMAN RESOURCES'!$A$2:$M$2692,13,0)</f>
        <v>0.79100000000000004</v>
      </c>
      <c r="T1819" s="10">
        <f t="array" ref="T1819">VLOOKUP(A1819,TOURISM!$A$2:$F$2692,5,0)</f>
        <v>5299000000</v>
      </c>
      <c r="U1819" s="10">
        <f t="array" ref="U1819">VLOOKUP(A1819,TOURISM!$A$2:$F$2692,6,0)</f>
        <v>14658000000</v>
      </c>
      <c r="V1819" s="10">
        <f t="array" ref="V1819">VLOOKUP(A1819,BUSINESS!$A$2:$J$2692,5,0)</f>
        <v>0.40699999999999997</v>
      </c>
      <c r="W1819" s="10">
        <f t="array" ref="W1819">VLOOKUP(A1819,BUSINESS!$A$2:$J$2692,6,0)</f>
        <v>7</v>
      </c>
      <c r="X1819" s="10">
        <f t="array" ref="X1819">VLOOKUP(A1819,BUSINESS!$A$2:$J$2692,7,0)</f>
        <v>0</v>
      </c>
      <c r="Y1819" s="10">
        <f t="array" ref="Y1819">VLOOKUP(A1819,BUSINESS!$A$2:$J$2692,8,0)</f>
        <v>87</v>
      </c>
      <c r="Z1819" s="10">
        <f t="array" ref="Z1819">VLOOKUP(A1819,BUSINESS!$A$2:$J$2692,9,0)</f>
        <v>0.93400000000000005</v>
      </c>
      <c r="AA1819" s="10">
        <f t="array" ref="AA1819">VLOOKUP(A1819,BUSINESS!$A$2:$J$2692,10,0)</f>
        <v>1.145</v>
      </c>
      <c r="AB1819" s="12">
        <f t="shared" si="108"/>
        <v>86107.240944013523</v>
      </c>
      <c r="AC1819" s="10">
        <f t="shared" si="105"/>
        <v>8.6798553234727922E-3</v>
      </c>
      <c r="AD1819" s="10">
        <f t="shared" si="106"/>
        <v>5.475479684827045E-3</v>
      </c>
      <c r="AE1819" s="10">
        <f t="shared" si="107"/>
        <v>2998.0046027490503</v>
      </c>
      <c r="AF1819">
        <f t="shared" si="110"/>
        <v>1083.8058664188304</v>
      </c>
    </row>
    <row r="1820" spans="1:32" ht="14.4">
      <c r="A1820" s="7" t="str">
        <f t="shared" si="109"/>
        <v>Norway-Europe 2011</v>
      </c>
      <c r="B1820" s="7" t="s">
        <v>218</v>
      </c>
      <c r="C1820" s="8" t="s">
        <v>76</v>
      </c>
      <c r="D1820" s="9" t="s">
        <v>73</v>
      </c>
      <c r="E1820" s="14">
        <v>9.9000000000000005E-2</v>
      </c>
      <c r="F1820" s="13">
        <v>491000000000</v>
      </c>
      <c r="G1820" s="14">
        <v>9908</v>
      </c>
      <c r="H1820" s="8"/>
      <c r="I1820" s="10">
        <f t="array" ref="I1820">VLOOKUP(A1820,ENERGY!$A$2:$F$2691,5,0)</f>
        <v>27020</v>
      </c>
      <c r="J1820" s="11">
        <f t="array" ref="J1820">VLOOKUP(A1820,ENERGY!$A$2:$F$2691,6,0)</f>
        <v>42625</v>
      </c>
      <c r="K1820" s="10">
        <f t="array" ref="K1820">VLOOKUP(A1820,'HUMAN RESOURCES'!$A$2:$M$2692,5,0)</f>
        <v>1.2E-2</v>
      </c>
      <c r="L1820" s="11">
        <f t="array" ref="L1820">VLOOKUP(A1820,'HUMAN RESOURCES'!$A$2:$M$2692,6,0)</f>
        <v>3.0000000000000001E-3</v>
      </c>
      <c r="M1820" s="10">
        <f t="array" ref="M1820">VLOOKUP(A1820,'HUMAN RESOURCES'!$A$2:$M$2692,7,0)</f>
        <v>84</v>
      </c>
      <c r="N1820" s="10">
        <f t="array" ref="N1820">VLOOKUP(A1820,'HUMAN RESOURCES'!$A$2:$M$2692,8,0)</f>
        <v>79</v>
      </c>
      <c r="O1820" s="10">
        <f t="array" ref="O1820">VLOOKUP(A1820,'HUMAN RESOURCES'!$A$2:$M$2692,9,0)</f>
        <v>0.187</v>
      </c>
      <c r="P1820" s="10">
        <f t="array" ref="P1820">VLOOKUP(A1820,'HUMAN RESOURCES'!$A$2:$M$2692,10,0)</f>
        <v>0.66100000000000003</v>
      </c>
      <c r="Q1820" s="10">
        <f t="array" ref="Q1820">VLOOKUP(A1820,'HUMAN RESOURCES'!$A$2:$M$2692,11,0)</f>
        <v>0.152</v>
      </c>
      <c r="R1820" s="10">
        <f t="array" ref="R1820">VLOOKUP(A1820,'HUMAN RESOURCES'!$A$2:$M$2692,12,0)</f>
        <v>4953088</v>
      </c>
      <c r="S1820" s="10">
        <f t="array" ref="S1820">VLOOKUP(A1820,'HUMAN RESOURCES'!$A$2:$M$2692,13,0)</f>
        <v>0.79400000000000004</v>
      </c>
      <c r="T1820" s="10">
        <f t="array" ref="T1820">VLOOKUP(A1820,TOURISM!$A$2:$F$2692,5,0)</f>
        <v>6301000000</v>
      </c>
      <c r="U1820" s="10">
        <f t="array" ref="U1820">VLOOKUP(A1820,TOURISM!$A$2:$F$2692,6,0)</f>
        <v>16833000000</v>
      </c>
      <c r="V1820" s="10">
        <f t="array" ref="V1820">VLOOKUP(A1820,BUSINESS!$A$2:$J$2692,5,0)</f>
        <v>0.40699999999999997</v>
      </c>
      <c r="W1820" s="10">
        <f t="array" ref="W1820">VLOOKUP(A1820,BUSINESS!$A$2:$J$2692,6,0)</f>
        <v>7</v>
      </c>
      <c r="X1820" s="10">
        <f t="array" ref="X1820">VLOOKUP(A1820,BUSINESS!$A$2:$J$2692,7,0)</f>
        <v>0</v>
      </c>
      <c r="Y1820" s="10">
        <f t="array" ref="Y1820">VLOOKUP(A1820,BUSINESS!$A$2:$J$2692,8,0)</f>
        <v>87</v>
      </c>
      <c r="Z1820" s="10">
        <f t="array" ref="Z1820">VLOOKUP(A1820,BUSINESS!$A$2:$J$2692,9,0)</f>
        <v>0.93500000000000005</v>
      </c>
      <c r="AA1820" s="10">
        <f t="array" ref="AA1820">VLOOKUP(A1820,BUSINESS!$A$2:$J$2692,10,0)</f>
        <v>1.1579999999999999</v>
      </c>
      <c r="AB1820" s="12">
        <f t="shared" si="108"/>
        <v>99130.078044242298</v>
      </c>
      <c r="AC1820" s="10">
        <f t="shared" si="105"/>
        <v>8.6057425186065739E-3</v>
      </c>
      <c r="AD1820" s="10">
        <f t="shared" si="106"/>
        <v>5.4551827062228652E-3</v>
      </c>
      <c r="AE1820" s="10">
        <f t="shared" si="107"/>
        <v>3398.4859546206326</v>
      </c>
      <c r="AF1820">
        <f t="shared" si="110"/>
        <v>1272.1356858590036</v>
      </c>
    </row>
    <row r="1821" spans="1:32" ht="14.4">
      <c r="A1821" s="7" t="str">
        <f t="shared" si="109"/>
        <v>Norway-Europe 2012</v>
      </c>
      <c r="B1821" s="7" t="s">
        <v>218</v>
      </c>
      <c r="C1821" s="8" t="s">
        <v>76</v>
      </c>
      <c r="D1821" s="9" t="s">
        <v>74</v>
      </c>
      <c r="E1821" s="14">
        <v>0.09</v>
      </c>
      <c r="F1821" s="13">
        <v>500000000000</v>
      </c>
      <c r="G1821" s="14">
        <v>9055</v>
      </c>
      <c r="H1821" s="8"/>
      <c r="I1821" s="10">
        <f t="array" ref="I1821">VLOOKUP(A1821,ENERGY!$A$2:$F$2691,5,0)</f>
        <v>27129</v>
      </c>
      <c r="J1821" s="11">
        <f t="array" ref="J1821">VLOOKUP(A1821,ENERGY!$A$2:$F$2691,6,0)</f>
        <v>44257</v>
      </c>
      <c r="K1821" s="10">
        <f t="array" ref="K1821">VLOOKUP(A1821,'HUMAN RESOURCES'!$A$2:$M$2692,5,0)</f>
        <v>1.2E-2</v>
      </c>
      <c r="L1821" s="11">
        <f t="array" ref="L1821">VLOOKUP(A1821,'HUMAN RESOURCES'!$A$2:$M$2692,6,0)</f>
        <v>2E-3</v>
      </c>
      <c r="M1821" s="10">
        <f t="array" ref="M1821">VLOOKUP(A1821,'HUMAN RESOURCES'!$A$2:$M$2692,7,0)</f>
        <v>84</v>
      </c>
      <c r="N1821" s="10">
        <f t="array" ref="N1821">VLOOKUP(A1821,'HUMAN RESOURCES'!$A$2:$M$2692,8,0)</f>
        <v>80</v>
      </c>
      <c r="O1821" s="10">
        <f t="array" ref="O1821">VLOOKUP(A1821,'HUMAN RESOURCES'!$A$2:$M$2692,9,0)</f>
        <v>0.186</v>
      </c>
      <c r="P1821" s="10">
        <f t="array" ref="P1821">VLOOKUP(A1821,'HUMAN RESOURCES'!$A$2:$M$2692,10,0)</f>
        <v>0.65900000000000003</v>
      </c>
      <c r="Q1821" s="10">
        <f t="array" ref="Q1821">VLOOKUP(A1821,'HUMAN RESOURCES'!$A$2:$M$2692,11,0)</f>
        <v>0.155</v>
      </c>
      <c r="R1821" s="10">
        <f t="array" ref="R1821">VLOOKUP(A1821,'HUMAN RESOURCES'!$A$2:$M$2692,12,0)</f>
        <v>5018573</v>
      </c>
      <c r="S1821" s="10">
        <f t="array" ref="S1821">VLOOKUP(A1821,'HUMAN RESOURCES'!$A$2:$M$2692,13,0)</f>
        <v>0.79700000000000004</v>
      </c>
      <c r="T1821" s="10">
        <f t="array" ref="T1821">VLOOKUP(A1821,TOURISM!$A$2:$F$2692,5,0)</f>
        <v>5353000000</v>
      </c>
      <c r="U1821" s="10">
        <f t="array" ref="U1821">VLOOKUP(A1821,TOURISM!$A$2:$F$2692,6,0)</f>
        <v>17559000000</v>
      </c>
      <c r="V1821" s="10">
        <f t="array" ref="V1821">VLOOKUP(A1821,BUSINESS!$A$2:$J$2692,5,0)</f>
        <v>0.40699999999999997</v>
      </c>
      <c r="W1821" s="10">
        <f t="array" ref="W1821">VLOOKUP(A1821,BUSINESS!$A$2:$J$2692,6,0)</f>
        <v>7</v>
      </c>
      <c r="X1821" s="10">
        <f t="array" ref="X1821">VLOOKUP(A1821,BUSINESS!$A$2:$J$2692,7,0)</f>
        <v>7</v>
      </c>
      <c r="Y1821" s="10">
        <f t="array" ref="Y1821">VLOOKUP(A1821,BUSINESS!$A$2:$J$2692,8,0)</f>
        <v>87</v>
      </c>
      <c r="Z1821" s="10">
        <f t="array" ref="Z1821">VLOOKUP(A1821,BUSINESS!$A$2:$J$2692,9,0)</f>
        <v>0.94599999999999995</v>
      </c>
      <c r="AA1821" s="10">
        <f t="array" ref="AA1821">VLOOKUP(A1821,BUSINESS!$A$2:$J$2692,10,0)</f>
        <v>1.167</v>
      </c>
      <c r="AB1821" s="12">
        <f t="shared" si="108"/>
        <v>99629.9147187856</v>
      </c>
      <c r="AC1821" s="10">
        <f t="shared" si="105"/>
        <v>8.8186422714185888E-3</v>
      </c>
      <c r="AD1821" s="10">
        <f t="shared" si="106"/>
        <v>5.4057199128118693E-3</v>
      </c>
      <c r="AE1821" s="10">
        <f t="shared" si="107"/>
        <v>3498.8033450943126</v>
      </c>
      <c r="AF1821">
        <f t="shared" si="110"/>
        <v>1066.6378669793187</v>
      </c>
    </row>
    <row r="1822" spans="1:32" ht="14.4">
      <c r="A1822" s="7" t="str">
        <f t="shared" si="109"/>
        <v>Oman-Middle East 2000</v>
      </c>
      <c r="B1822" s="7" t="s">
        <v>219</v>
      </c>
      <c r="C1822" s="8" t="s">
        <v>93</v>
      </c>
      <c r="D1822" s="9" t="s">
        <v>62</v>
      </c>
      <c r="E1822" s="14">
        <v>3.1E-2</v>
      </c>
      <c r="F1822" s="13">
        <v>19867880550</v>
      </c>
      <c r="G1822" s="14">
        <v>264</v>
      </c>
      <c r="H1822" s="14">
        <v>0.10100000000000001</v>
      </c>
      <c r="I1822" s="10">
        <f t="array" ref="I1822">VLOOKUP(A1822,ENERGY!$A$2:$F$2691,5,0)</f>
        <v>0</v>
      </c>
      <c r="J1822" s="11">
        <f t="array" ref="J1822">VLOOKUP(A1822,ENERGY!$A$2:$F$2691,6,0)</f>
        <v>0</v>
      </c>
      <c r="K1822" s="10">
        <f t="array" ref="K1822">VLOOKUP(A1822,'HUMAN RESOURCES'!$A$2:$M$2692,5,0)</f>
        <v>2.4E-2</v>
      </c>
      <c r="L1822" s="11">
        <f t="array" ref="L1822">VLOOKUP(A1822,'HUMAN RESOURCES'!$A$2:$M$2692,6,0)</f>
        <v>1.4E-2</v>
      </c>
      <c r="M1822" s="10">
        <f t="array" ref="M1822">VLOOKUP(A1822,'HUMAN RESOURCES'!$A$2:$M$2692,7,0)</f>
        <v>74</v>
      </c>
      <c r="N1822" s="10">
        <f t="array" ref="N1822">VLOOKUP(A1822,'HUMAN RESOURCES'!$A$2:$M$2692,8,0)</f>
        <v>70</v>
      </c>
      <c r="O1822" s="10">
        <f t="array" ref="O1822">VLOOKUP(A1822,'HUMAN RESOURCES'!$A$2:$M$2692,9,0)</f>
        <v>0.372</v>
      </c>
      <c r="P1822" s="10">
        <f t="array" ref="P1822">VLOOKUP(A1822,'HUMAN RESOURCES'!$A$2:$M$2692,10,0)</f>
        <v>0.60499999999999998</v>
      </c>
      <c r="Q1822" s="10">
        <f t="array" ref="Q1822">VLOOKUP(A1822,'HUMAN RESOURCES'!$A$2:$M$2692,11,0)</f>
        <v>2.3E-2</v>
      </c>
      <c r="R1822" s="10">
        <f t="array" ref="R1822">VLOOKUP(A1822,'HUMAN RESOURCES'!$A$2:$M$2692,12,0)</f>
        <v>2192535</v>
      </c>
      <c r="S1822" s="10">
        <f t="array" ref="S1822">VLOOKUP(A1822,'HUMAN RESOURCES'!$A$2:$M$2692,13,0)</f>
        <v>0.71599999999999997</v>
      </c>
      <c r="T1822" s="10">
        <f t="array" ref="T1822">VLOOKUP(A1822,TOURISM!$A$2:$F$2692,5,0)</f>
        <v>377000000</v>
      </c>
      <c r="U1822" s="10">
        <f t="array" ref="U1822">VLOOKUP(A1822,TOURISM!$A$2:$F$2692,6,0)</f>
        <v>629000000</v>
      </c>
      <c r="V1822" s="10">
        <f t="array" ref="V1822">VLOOKUP(A1822,BUSINESS!$A$2:$J$2692,5,0)</f>
        <v>0</v>
      </c>
      <c r="W1822" s="10">
        <f t="array" ref="W1822">VLOOKUP(A1822,BUSINESS!$A$2:$J$2692,6,0)</f>
        <v>0</v>
      </c>
      <c r="X1822" s="10">
        <f t="array" ref="X1822">VLOOKUP(A1822,BUSINESS!$A$2:$J$2692,7,0)</f>
        <v>0</v>
      </c>
      <c r="Y1822" s="10">
        <f t="array" ref="Y1822">VLOOKUP(A1822,BUSINESS!$A$2:$J$2692,8,0)</f>
        <v>0</v>
      </c>
      <c r="Z1822" s="10">
        <f t="array" ref="Z1822">VLOOKUP(A1822,BUSINESS!$A$2:$J$2692,9,0)</f>
        <v>3.5000000000000003E-2</v>
      </c>
      <c r="AA1822" s="10">
        <f t="array" ref="AA1822">VLOOKUP(A1822,BUSINESS!$A$2:$J$2692,10,0)</f>
        <v>7.3999999999999996E-2</v>
      </c>
      <c r="AB1822" s="12">
        <f t="shared" si="108"/>
        <v>9061.6024601659719</v>
      </c>
      <c r="AC1822" s="10">
        <f t="shared" si="105"/>
        <v>0</v>
      </c>
      <c r="AD1822" s="10">
        <f t="shared" si="106"/>
        <v>0</v>
      </c>
      <c r="AE1822" s="10">
        <f t="shared" si="107"/>
        <v>286.88253551254599</v>
      </c>
      <c r="AF1822">
        <f t="shared" si="110"/>
        <v>171.94708408303632</v>
      </c>
    </row>
    <row r="1823" spans="1:32" ht="14.4">
      <c r="A1823" s="7" t="str">
        <f t="shared" si="109"/>
        <v>Oman-Middle East 2001</v>
      </c>
      <c r="B1823" s="7" t="s">
        <v>219</v>
      </c>
      <c r="C1823" s="8" t="s">
        <v>93</v>
      </c>
      <c r="D1823" s="9" t="s">
        <v>63</v>
      </c>
      <c r="E1823" s="14">
        <v>3.1E-2</v>
      </c>
      <c r="F1823" s="13">
        <v>19949284975</v>
      </c>
      <c r="G1823" s="14">
        <v>263</v>
      </c>
      <c r="H1823" s="14">
        <v>9.1999999999999998E-2</v>
      </c>
      <c r="I1823" s="10">
        <f t="array" ref="I1823">VLOOKUP(A1823,ENERGY!$A$2:$F$2691,5,0)</f>
        <v>25276</v>
      </c>
      <c r="J1823" s="11">
        <f t="array" ref="J1823">VLOOKUP(A1823,ENERGY!$A$2:$F$2691,6,0)</f>
        <v>0</v>
      </c>
      <c r="K1823" s="10">
        <f t="array" ref="K1823">VLOOKUP(A1823,'HUMAN RESOURCES'!$A$2:$M$2692,5,0)</f>
        <v>2.3E-2</v>
      </c>
      <c r="L1823" s="11">
        <f t="array" ref="L1823">VLOOKUP(A1823,'HUMAN RESOURCES'!$A$2:$M$2692,6,0)</f>
        <v>1.2999999999999999E-2</v>
      </c>
      <c r="M1823" s="10">
        <f t="array" ref="M1823">VLOOKUP(A1823,'HUMAN RESOURCES'!$A$2:$M$2692,7,0)</f>
        <v>75</v>
      </c>
      <c r="N1823" s="10">
        <f t="array" ref="N1823">VLOOKUP(A1823,'HUMAN RESOURCES'!$A$2:$M$2692,8,0)</f>
        <v>71</v>
      </c>
      <c r="O1823" s="10">
        <f t="array" ref="O1823">VLOOKUP(A1823,'HUMAN RESOURCES'!$A$2:$M$2692,9,0)</f>
        <v>0.36899999999999999</v>
      </c>
      <c r="P1823" s="10">
        <f t="array" ref="P1823">VLOOKUP(A1823,'HUMAN RESOURCES'!$A$2:$M$2692,10,0)</f>
        <v>0.60699999999999998</v>
      </c>
      <c r="Q1823" s="10">
        <f t="array" ref="Q1823">VLOOKUP(A1823,'HUMAN RESOURCES'!$A$2:$M$2692,11,0)</f>
        <v>2.4E-2</v>
      </c>
      <c r="R1823" s="10">
        <f t="array" ref="R1823">VLOOKUP(A1823,'HUMAN RESOURCES'!$A$2:$M$2692,12,0)</f>
        <v>2239025</v>
      </c>
      <c r="S1823" s="10">
        <f t="array" ref="S1823">VLOOKUP(A1823,'HUMAN RESOURCES'!$A$2:$M$2692,13,0)</f>
        <v>0.71499999999999997</v>
      </c>
      <c r="T1823" s="10">
        <f t="array" ref="T1823">VLOOKUP(A1823,TOURISM!$A$2:$F$2692,5,0)</f>
        <v>538000000</v>
      </c>
      <c r="U1823" s="10">
        <f t="array" ref="U1823">VLOOKUP(A1823,TOURISM!$A$2:$F$2692,6,0)</f>
        <v>703000000</v>
      </c>
      <c r="V1823" s="10">
        <f t="array" ref="V1823">VLOOKUP(A1823,BUSINESS!$A$2:$J$2692,5,0)</f>
        <v>0</v>
      </c>
      <c r="W1823" s="10">
        <f t="array" ref="W1823">VLOOKUP(A1823,BUSINESS!$A$2:$J$2692,6,0)</f>
        <v>0</v>
      </c>
      <c r="X1823" s="10">
        <f t="array" ref="X1823">VLOOKUP(A1823,BUSINESS!$A$2:$J$2692,7,0)</f>
        <v>0</v>
      </c>
      <c r="Y1823" s="10">
        <f t="array" ref="Y1823">VLOOKUP(A1823,BUSINESS!$A$2:$J$2692,8,0)</f>
        <v>0</v>
      </c>
      <c r="Z1823" s="10">
        <f t="array" ref="Z1823">VLOOKUP(A1823,BUSINESS!$A$2:$J$2692,9,0)</f>
        <v>5.8999999999999997E-2</v>
      </c>
      <c r="AA1823" s="10">
        <f t="array" ref="AA1823">VLOOKUP(A1823,BUSINESS!$A$2:$J$2692,10,0)</f>
        <v>0.14399999999999999</v>
      </c>
      <c r="AB1823" s="12">
        <f t="shared" si="108"/>
        <v>8909.8089458581308</v>
      </c>
      <c r="AC1823" s="10">
        <f t="shared" si="105"/>
        <v>0</v>
      </c>
      <c r="AD1823" s="10">
        <f t="shared" si="106"/>
        <v>1.1288842241600696E-2</v>
      </c>
      <c r="AE1823" s="10">
        <f t="shared" si="107"/>
        <v>313.97594935295496</v>
      </c>
      <c r="AF1823">
        <f t="shared" si="110"/>
        <v>240.28315896428134</v>
      </c>
    </row>
    <row r="1824" spans="1:32" ht="14.4">
      <c r="A1824" s="7" t="str">
        <f t="shared" si="109"/>
        <v>Oman-Middle East 2002</v>
      </c>
      <c r="B1824" s="7" t="s">
        <v>219</v>
      </c>
      <c r="C1824" s="8" t="s">
        <v>93</v>
      </c>
      <c r="D1824" s="9" t="s">
        <v>64</v>
      </c>
      <c r="E1824" s="14">
        <v>3.2000000000000001E-2</v>
      </c>
      <c r="F1824" s="13">
        <v>20049414986</v>
      </c>
      <c r="G1824" s="14">
        <v>278</v>
      </c>
      <c r="H1824" s="14">
        <v>8.5000000000000006E-2</v>
      </c>
      <c r="I1824" s="10">
        <f t="array" ref="I1824">VLOOKUP(A1824,ENERGY!$A$2:$F$2691,5,0)</f>
        <v>23158</v>
      </c>
      <c r="J1824" s="11">
        <f t="array" ref="J1824">VLOOKUP(A1824,ENERGY!$A$2:$F$2691,6,0)</f>
        <v>57202</v>
      </c>
      <c r="K1824" s="10">
        <f t="array" ref="K1824">VLOOKUP(A1824,'HUMAN RESOURCES'!$A$2:$M$2692,5,0)</f>
        <v>2.3E-2</v>
      </c>
      <c r="L1824" s="11">
        <f t="array" ref="L1824">VLOOKUP(A1824,'HUMAN RESOURCES'!$A$2:$M$2692,6,0)</f>
        <v>1.2999999999999999E-2</v>
      </c>
      <c r="M1824" s="10">
        <f t="array" ref="M1824">VLOOKUP(A1824,'HUMAN RESOURCES'!$A$2:$M$2692,7,0)</f>
        <v>75</v>
      </c>
      <c r="N1824" s="10">
        <f t="array" ref="N1824">VLOOKUP(A1824,'HUMAN RESOURCES'!$A$2:$M$2692,8,0)</f>
        <v>71</v>
      </c>
      <c r="O1824" s="10">
        <f t="array" ref="O1824">VLOOKUP(A1824,'HUMAN RESOURCES'!$A$2:$M$2692,9,0)</f>
        <v>0.36599999999999999</v>
      </c>
      <c r="P1824" s="10">
        <f t="array" ref="P1824">VLOOKUP(A1824,'HUMAN RESOURCES'!$A$2:$M$2692,10,0)</f>
        <v>0.60899999999999999</v>
      </c>
      <c r="Q1824" s="10">
        <f t="array" ref="Q1824">VLOOKUP(A1824,'HUMAN RESOURCES'!$A$2:$M$2692,11,0)</f>
        <v>2.4E-2</v>
      </c>
      <c r="R1824" s="10">
        <f t="array" ref="R1824">VLOOKUP(A1824,'HUMAN RESOURCES'!$A$2:$M$2692,12,0)</f>
        <v>2308409</v>
      </c>
      <c r="S1824" s="10">
        <f t="array" ref="S1824">VLOOKUP(A1824,'HUMAN RESOURCES'!$A$2:$M$2692,13,0)</f>
        <v>0.71499999999999997</v>
      </c>
      <c r="T1824" s="10">
        <f t="array" ref="T1824">VLOOKUP(A1824,TOURISM!$A$2:$F$2692,5,0)</f>
        <v>539000000</v>
      </c>
      <c r="U1824" s="10">
        <f t="array" ref="U1824">VLOOKUP(A1824,TOURISM!$A$2:$F$2692,6,0)</f>
        <v>702000000</v>
      </c>
      <c r="V1824" s="10">
        <f t="array" ref="V1824">VLOOKUP(A1824,BUSINESS!$A$2:$J$2692,5,0)</f>
        <v>0</v>
      </c>
      <c r="W1824" s="10">
        <f t="array" ref="W1824">VLOOKUP(A1824,BUSINESS!$A$2:$J$2692,6,0)</f>
        <v>0</v>
      </c>
      <c r="X1824" s="10">
        <f t="array" ref="X1824">VLOOKUP(A1824,BUSINESS!$A$2:$J$2692,7,0)</f>
        <v>0</v>
      </c>
      <c r="Y1824" s="10">
        <f t="array" ref="Y1824">VLOOKUP(A1824,BUSINESS!$A$2:$J$2692,8,0)</f>
        <v>0</v>
      </c>
      <c r="Z1824" s="10">
        <f t="array" ref="Z1824">VLOOKUP(A1824,BUSINESS!$A$2:$J$2692,9,0)</f>
        <v>6.9000000000000006E-2</v>
      </c>
      <c r="AA1824" s="10">
        <f t="array" ref="AA1824">VLOOKUP(A1824,BUSINESS!$A$2:$J$2692,10,0)</f>
        <v>0.20100000000000001</v>
      </c>
      <c r="AB1824" s="12">
        <f t="shared" si="108"/>
        <v>8685.3824369944832</v>
      </c>
      <c r="AC1824" s="10">
        <f t="shared" si="105"/>
        <v>2.477983754178744E-2</v>
      </c>
      <c r="AD1824" s="10">
        <f t="shared" si="106"/>
        <v>1.0032017723029151E-2</v>
      </c>
      <c r="AE1824" s="10">
        <f t="shared" si="107"/>
        <v>304.1055549514839</v>
      </c>
      <c r="AF1824">
        <f t="shared" si="110"/>
        <v>233.49415116645275</v>
      </c>
    </row>
    <row r="1825" spans="1:32" ht="14.4">
      <c r="A1825" s="7" t="str">
        <f t="shared" si="109"/>
        <v>Oman-Middle East 2003</v>
      </c>
      <c r="B1825" s="7" t="s">
        <v>219</v>
      </c>
      <c r="C1825" s="8" t="s">
        <v>93</v>
      </c>
      <c r="D1825" s="9" t="s">
        <v>65</v>
      </c>
      <c r="E1825" s="14">
        <v>3.2000000000000001E-2</v>
      </c>
      <c r="F1825" s="13">
        <v>21542262852</v>
      </c>
      <c r="G1825" s="14">
        <v>294</v>
      </c>
      <c r="H1825" s="14">
        <v>8.2000000000000003E-2</v>
      </c>
      <c r="I1825" s="10">
        <f t="array" ref="I1825">VLOOKUP(A1825,ENERGY!$A$2:$F$2691,5,0)</f>
        <v>18279</v>
      </c>
      <c r="J1825" s="11">
        <f t="array" ref="J1825">VLOOKUP(A1825,ENERGY!$A$2:$F$2691,6,0)</f>
        <v>40264</v>
      </c>
      <c r="K1825" s="10">
        <f t="array" ref="K1825">VLOOKUP(A1825,'HUMAN RESOURCES'!$A$2:$M$2692,5,0)</f>
        <v>2.1999999999999999E-2</v>
      </c>
      <c r="L1825" s="11">
        <f t="array" ref="L1825">VLOOKUP(A1825,'HUMAN RESOURCES'!$A$2:$M$2692,6,0)</f>
        <v>1.2E-2</v>
      </c>
      <c r="M1825" s="10">
        <f t="array" ref="M1825">VLOOKUP(A1825,'HUMAN RESOURCES'!$A$2:$M$2692,7,0)</f>
        <v>76</v>
      </c>
      <c r="N1825" s="10">
        <f t="array" ref="N1825">VLOOKUP(A1825,'HUMAN RESOURCES'!$A$2:$M$2692,8,0)</f>
        <v>72</v>
      </c>
      <c r="O1825" s="10">
        <f t="array" ref="O1825">VLOOKUP(A1825,'HUMAN RESOURCES'!$A$2:$M$2692,9,0)</f>
        <v>0.36399999999999999</v>
      </c>
      <c r="P1825" s="10">
        <f t="array" ref="P1825">VLOOKUP(A1825,'HUMAN RESOURCES'!$A$2:$M$2692,10,0)</f>
        <v>0.61199999999999999</v>
      </c>
      <c r="Q1825" s="10">
        <f t="array" ref="Q1825">VLOOKUP(A1825,'HUMAN RESOURCES'!$A$2:$M$2692,11,0)</f>
        <v>2.5000000000000001E-2</v>
      </c>
      <c r="R1825" s="10">
        <f t="array" ref="R1825">VLOOKUP(A1825,'HUMAN RESOURCES'!$A$2:$M$2692,12,0)</f>
        <v>2389121</v>
      </c>
      <c r="S1825" s="10">
        <f t="array" ref="S1825">VLOOKUP(A1825,'HUMAN RESOURCES'!$A$2:$M$2692,13,0)</f>
        <v>0.71499999999999997</v>
      </c>
      <c r="T1825" s="10">
        <f t="array" ref="T1825">VLOOKUP(A1825,TOURISM!$A$2:$F$2692,5,0)</f>
        <v>546000000</v>
      </c>
      <c r="U1825" s="10">
        <f t="array" ref="U1825">VLOOKUP(A1825,TOURISM!$A$2:$F$2692,6,0)</f>
        <v>804000000</v>
      </c>
      <c r="V1825" s="10">
        <f t="array" ref="V1825">VLOOKUP(A1825,BUSINESS!$A$2:$J$2692,5,0)</f>
        <v>0</v>
      </c>
      <c r="W1825" s="10">
        <f t="array" ref="W1825">VLOOKUP(A1825,BUSINESS!$A$2:$J$2692,6,0)</f>
        <v>35</v>
      </c>
      <c r="X1825" s="10">
        <f t="array" ref="X1825">VLOOKUP(A1825,BUSINESS!$A$2:$J$2692,7,0)</f>
        <v>0</v>
      </c>
      <c r="Y1825" s="10">
        <f t="array" ref="Y1825">VLOOKUP(A1825,BUSINESS!$A$2:$J$2692,8,0)</f>
        <v>0</v>
      </c>
      <c r="Z1825" s="10">
        <f t="array" ref="Z1825">VLOOKUP(A1825,BUSINESS!$A$2:$J$2692,9,0)</f>
        <v>7.2999999999999995E-2</v>
      </c>
      <c r="AA1825" s="10">
        <f t="array" ref="AA1825">VLOOKUP(A1825,BUSINESS!$A$2:$J$2692,10,0)</f>
        <v>0.249</v>
      </c>
      <c r="AB1825" s="12">
        <f t="shared" si="108"/>
        <v>9016.8153274781816</v>
      </c>
      <c r="AC1825" s="10">
        <f t="shared" si="105"/>
        <v>1.6853060184059326E-2</v>
      </c>
      <c r="AD1825" s="10">
        <f t="shared" si="106"/>
        <v>7.6509310327940692E-3</v>
      </c>
      <c r="AE1825" s="10">
        <f t="shared" si="107"/>
        <v>336.52544178381925</v>
      </c>
      <c r="AF1825">
        <f t="shared" si="110"/>
        <v>228.53593434572798</v>
      </c>
    </row>
    <row r="1826" spans="1:32" ht="14.4">
      <c r="A1826" s="7" t="str">
        <f t="shared" si="109"/>
        <v>Oman-Middle East 2004</v>
      </c>
      <c r="B1826" s="7" t="s">
        <v>219</v>
      </c>
      <c r="C1826" s="8" t="s">
        <v>93</v>
      </c>
      <c r="D1826" s="9" t="s">
        <v>66</v>
      </c>
      <c r="E1826" s="14">
        <v>0.03</v>
      </c>
      <c r="F1826" s="13">
        <v>24673602280</v>
      </c>
      <c r="G1826" s="14">
        <v>310</v>
      </c>
      <c r="H1826" s="14">
        <v>7.5999999999999998E-2</v>
      </c>
      <c r="I1826" s="10">
        <f t="array" ref="I1826">VLOOKUP(A1826,ENERGY!$A$2:$F$2691,5,0)</f>
        <v>18679</v>
      </c>
      <c r="J1826" s="11">
        <f t="array" ref="J1826">VLOOKUP(A1826,ENERGY!$A$2:$F$2691,6,0)</f>
        <v>41067</v>
      </c>
      <c r="K1826" s="10">
        <f t="array" ref="K1826">VLOOKUP(A1826,'HUMAN RESOURCES'!$A$2:$M$2692,5,0)</f>
        <v>2.1999999999999999E-2</v>
      </c>
      <c r="L1826" s="11">
        <f t="array" ref="L1826">VLOOKUP(A1826,'HUMAN RESOURCES'!$A$2:$M$2692,6,0)</f>
        <v>1.0999999999999999E-2</v>
      </c>
      <c r="M1826" s="10">
        <f t="array" ref="M1826">VLOOKUP(A1826,'HUMAN RESOURCES'!$A$2:$M$2692,7,0)</f>
        <v>76</v>
      </c>
      <c r="N1826" s="10">
        <f t="array" ref="N1826">VLOOKUP(A1826,'HUMAN RESOURCES'!$A$2:$M$2692,8,0)</f>
        <v>72</v>
      </c>
      <c r="O1826" s="10">
        <f t="array" ref="O1826">VLOOKUP(A1826,'HUMAN RESOURCES'!$A$2:$M$2692,9,0)</f>
        <v>0.35899999999999999</v>
      </c>
      <c r="P1826" s="10">
        <f t="array" ref="P1826">VLOOKUP(A1826,'HUMAN RESOURCES'!$A$2:$M$2692,10,0)</f>
        <v>0.61599999999999999</v>
      </c>
      <c r="Q1826" s="10">
        <f t="array" ref="Q1826">VLOOKUP(A1826,'HUMAN RESOURCES'!$A$2:$M$2692,11,0)</f>
        <v>2.5000000000000001E-2</v>
      </c>
      <c r="R1826" s="10">
        <f t="array" ref="R1826">VLOOKUP(A1826,'HUMAN RESOURCES'!$A$2:$M$2692,12,0)</f>
        <v>2464001</v>
      </c>
      <c r="S1826" s="10">
        <f t="array" ref="S1826">VLOOKUP(A1826,'HUMAN RESOURCES'!$A$2:$M$2692,13,0)</f>
        <v>0.71799999999999997</v>
      </c>
      <c r="T1826" s="10">
        <f t="array" ref="T1826">VLOOKUP(A1826,TOURISM!$A$2:$F$2692,5,0)</f>
        <v>601000000</v>
      </c>
      <c r="U1826" s="10">
        <f t="array" ref="U1826">VLOOKUP(A1826,TOURISM!$A$2:$F$2692,6,0)</f>
        <v>823000000</v>
      </c>
      <c r="V1826" s="10">
        <f t="array" ref="V1826">VLOOKUP(A1826,BUSINESS!$A$2:$J$2692,5,0)</f>
        <v>0</v>
      </c>
      <c r="W1826" s="10">
        <f t="array" ref="W1826">VLOOKUP(A1826,BUSINESS!$A$2:$J$2692,6,0)</f>
        <v>35</v>
      </c>
      <c r="X1826" s="10">
        <f t="array" ref="X1826">VLOOKUP(A1826,BUSINESS!$A$2:$J$2692,7,0)</f>
        <v>0</v>
      </c>
      <c r="Y1826" s="10">
        <f t="array" ref="Y1826">VLOOKUP(A1826,BUSINESS!$A$2:$J$2692,8,0)</f>
        <v>0</v>
      </c>
      <c r="Z1826" s="10">
        <f t="array" ref="Z1826">VLOOKUP(A1826,BUSINESS!$A$2:$J$2692,9,0)</f>
        <v>6.8000000000000005E-2</v>
      </c>
      <c r="AA1826" s="10">
        <f t="array" ref="AA1826">VLOOKUP(A1826,BUSINESS!$A$2:$J$2692,10,0)</f>
        <v>0.32700000000000001</v>
      </c>
      <c r="AB1826" s="12">
        <f t="shared" si="108"/>
        <v>10013.633224986515</v>
      </c>
      <c r="AC1826" s="10">
        <f t="shared" si="105"/>
        <v>1.6666795183930525E-2</v>
      </c>
      <c r="AD1826" s="10">
        <f t="shared" si="106"/>
        <v>7.5807599104058803E-3</v>
      </c>
      <c r="AE1826" s="10">
        <f t="shared" si="107"/>
        <v>334.00960470389418</v>
      </c>
      <c r="AF1826">
        <f t="shared" si="110"/>
        <v>243.91223867198107</v>
      </c>
    </row>
    <row r="1827" spans="1:32" ht="14.4">
      <c r="A1827" s="7" t="str">
        <f t="shared" si="109"/>
        <v>Oman-Middle East 2005</v>
      </c>
      <c r="B1827" s="7" t="s">
        <v>219</v>
      </c>
      <c r="C1827" s="8" t="s">
        <v>93</v>
      </c>
      <c r="D1827" s="9" t="s">
        <v>67</v>
      </c>
      <c r="E1827" s="14">
        <v>2.5999999999999999E-2</v>
      </c>
      <c r="F1827" s="13">
        <v>30905071771</v>
      </c>
      <c r="G1827" s="14">
        <v>331</v>
      </c>
      <c r="H1827" s="14">
        <v>7.0999999999999994E-2</v>
      </c>
      <c r="I1827" s="10">
        <v>18679</v>
      </c>
      <c r="J1827" s="11">
        <v>41067</v>
      </c>
      <c r="K1827" s="10">
        <f t="array" ref="K1827">VLOOKUP(A1827,'HUMAN RESOURCES'!$A$2:$M$2692,5,0)</f>
        <v>2.1999999999999999E-2</v>
      </c>
      <c r="L1827" s="11">
        <f t="array" ref="L1827">VLOOKUP(A1827,'HUMAN RESOURCES'!$A$2:$M$2692,6,0)</f>
        <v>1.0999999999999999E-2</v>
      </c>
      <c r="M1827" s="10">
        <f t="array" ref="M1827">VLOOKUP(A1827,'HUMAN RESOURCES'!$A$2:$M$2692,7,0)</f>
        <v>77</v>
      </c>
      <c r="N1827" s="10">
        <f t="array" ref="N1827">VLOOKUP(A1827,'HUMAN RESOURCES'!$A$2:$M$2692,8,0)</f>
        <v>72</v>
      </c>
      <c r="O1827" s="10">
        <f t="array" ref="O1827">VLOOKUP(A1827,'HUMAN RESOURCES'!$A$2:$M$2692,9,0)</f>
        <v>0.35099999999999998</v>
      </c>
      <c r="P1827" s="10">
        <f t="array" ref="P1827">VLOOKUP(A1827,'HUMAN RESOURCES'!$A$2:$M$2692,10,0)</f>
        <v>0.624</v>
      </c>
      <c r="Q1827" s="10">
        <f t="array" ref="Q1827">VLOOKUP(A1827,'HUMAN RESOURCES'!$A$2:$M$2692,11,0)</f>
        <v>2.5000000000000001E-2</v>
      </c>
      <c r="R1827" s="10">
        <f t="array" ref="R1827">VLOOKUP(A1827,'HUMAN RESOURCES'!$A$2:$M$2692,12,0)</f>
        <v>2522325</v>
      </c>
      <c r="S1827" s="10">
        <f t="array" ref="S1827">VLOOKUP(A1827,'HUMAN RESOURCES'!$A$2:$M$2692,13,0)</f>
        <v>0.72399999999999998</v>
      </c>
      <c r="T1827" s="10">
        <f t="array" ref="T1827">VLOOKUP(A1827,TOURISM!$A$2:$F$2692,5,0)</f>
        <v>627000000</v>
      </c>
      <c r="U1827" s="10">
        <f t="array" ref="U1827">VLOOKUP(A1827,TOURISM!$A$2:$F$2692,6,0)</f>
        <v>863000000</v>
      </c>
      <c r="V1827" s="10">
        <f t="array" ref="V1827">VLOOKUP(A1827,BUSINESS!$A$2:$J$2692,5,0)</f>
        <v>0.19500000000000001</v>
      </c>
      <c r="W1827" s="10">
        <f t="array" ref="W1827">VLOOKUP(A1827,BUSINESS!$A$2:$J$2692,6,0)</f>
        <v>35</v>
      </c>
      <c r="X1827" s="10">
        <f t="array" ref="X1827">VLOOKUP(A1827,BUSINESS!$A$2:$J$2692,7,0)</f>
        <v>0</v>
      </c>
      <c r="Y1827" s="10">
        <f t="array" ref="Y1827">VLOOKUP(A1827,BUSINESS!$A$2:$J$2692,8,0)</f>
        <v>52</v>
      </c>
      <c r="Z1827" s="10">
        <f t="array" ref="Z1827">VLOOKUP(A1827,BUSINESS!$A$2:$J$2692,9,0)</f>
        <v>6.7000000000000004E-2</v>
      </c>
      <c r="AA1827" s="10">
        <f t="array" ref="AA1827">VLOOKUP(A1827,BUSINESS!$A$2:$J$2692,10,0)</f>
        <v>0.52900000000000003</v>
      </c>
      <c r="AB1827" s="12">
        <f t="shared" si="108"/>
        <v>12252.612875422477</v>
      </c>
      <c r="AC1827" s="10">
        <f t="shared" si="105"/>
        <v>1.6281407035175881E-2</v>
      </c>
      <c r="AD1827" s="10">
        <f t="shared" si="106"/>
        <v>7.4054691603976487E-3</v>
      </c>
      <c r="AE1827" s="10">
        <f t="shared" si="107"/>
        <v>342.14464829076348</v>
      </c>
      <c r="AF1827">
        <f t="shared" si="110"/>
        <v>248.58017900151646</v>
      </c>
    </row>
    <row r="1828" spans="1:32" ht="14.4">
      <c r="A1828" s="7" t="str">
        <f t="shared" si="109"/>
        <v>Oman-Middle East 2006</v>
      </c>
      <c r="B1828" s="7" t="s">
        <v>219</v>
      </c>
      <c r="C1828" s="8" t="s">
        <v>93</v>
      </c>
      <c r="D1828" s="9" t="s">
        <v>68</v>
      </c>
      <c r="E1828" s="14">
        <v>2.3E-2</v>
      </c>
      <c r="F1828" s="13">
        <v>36803641389</v>
      </c>
      <c r="G1828" s="14">
        <v>346</v>
      </c>
      <c r="H1828" s="14">
        <v>7.3999999999999996E-2</v>
      </c>
      <c r="I1828" s="10">
        <f t="array" ref="I1828">VLOOKUP(A1828,ENERGY!$A$2:$F$2691,5,0)</f>
        <v>8818</v>
      </c>
      <c r="J1828" s="11">
        <f t="array" ref="J1828">VLOOKUP(A1828,ENERGY!$A$2:$F$2691,6,0)</f>
        <v>25471</v>
      </c>
      <c r="K1828" s="10">
        <f t="array" ref="K1828">VLOOKUP(A1828,'HUMAN RESOURCES'!$A$2:$M$2692,5,0)</f>
        <v>2.1999999999999999E-2</v>
      </c>
      <c r="L1828" s="11">
        <f t="array" ref="L1828">VLOOKUP(A1828,'HUMAN RESOURCES'!$A$2:$M$2692,6,0)</f>
        <v>1.0999999999999999E-2</v>
      </c>
      <c r="M1828" s="10">
        <f t="array" ref="M1828">VLOOKUP(A1828,'HUMAN RESOURCES'!$A$2:$M$2692,7,0)</f>
        <v>77</v>
      </c>
      <c r="N1828" s="10">
        <f t="array" ref="N1828">VLOOKUP(A1828,'HUMAN RESOURCES'!$A$2:$M$2692,8,0)</f>
        <v>73</v>
      </c>
      <c r="O1828" s="10">
        <f t="array" ref="O1828">VLOOKUP(A1828,'HUMAN RESOURCES'!$A$2:$M$2692,9,0)</f>
        <v>0.34</v>
      </c>
      <c r="P1828" s="10">
        <f t="array" ref="P1828">VLOOKUP(A1828,'HUMAN RESOURCES'!$A$2:$M$2692,10,0)</f>
        <v>0.63500000000000001</v>
      </c>
      <c r="Q1828" s="10">
        <f t="array" ref="Q1828">VLOOKUP(A1828,'HUMAN RESOURCES'!$A$2:$M$2692,11,0)</f>
        <v>2.5000000000000001E-2</v>
      </c>
      <c r="R1828" s="10">
        <f t="array" ref="R1828">VLOOKUP(A1828,'HUMAN RESOURCES'!$A$2:$M$2692,12,0)</f>
        <v>2554905</v>
      </c>
      <c r="S1828" s="10">
        <f t="array" ref="S1828">VLOOKUP(A1828,'HUMAN RESOURCES'!$A$2:$M$2692,13,0)</f>
        <v>0.73</v>
      </c>
      <c r="T1828" s="10">
        <f t="array" ref="T1828">VLOOKUP(A1828,TOURISM!$A$2:$F$2692,5,0)</f>
        <v>749000000</v>
      </c>
      <c r="U1828" s="10">
        <f t="array" ref="U1828">VLOOKUP(A1828,TOURISM!$A$2:$F$2692,6,0)</f>
        <v>894000000</v>
      </c>
      <c r="V1828" s="10">
        <f t="array" ref="V1828">VLOOKUP(A1828,BUSINESS!$A$2:$J$2692,5,0)</f>
        <v>0.20300000000000001</v>
      </c>
      <c r="W1828" s="10">
        <f t="array" ref="W1828">VLOOKUP(A1828,BUSINESS!$A$2:$J$2692,6,0)</f>
        <v>35</v>
      </c>
      <c r="X1828" s="10">
        <f t="array" ref="X1828">VLOOKUP(A1828,BUSINESS!$A$2:$J$2692,7,0)</f>
        <v>0</v>
      </c>
      <c r="Y1828" s="10">
        <f t="array" ref="Y1828">VLOOKUP(A1828,BUSINESS!$A$2:$J$2692,8,0)</f>
        <v>52</v>
      </c>
      <c r="Z1828" s="10">
        <f t="array" ref="Z1828">VLOOKUP(A1828,BUSINESS!$A$2:$J$2692,9,0)</f>
        <v>8.3000000000000004E-2</v>
      </c>
      <c r="AA1828" s="10">
        <f t="array" ref="AA1828">VLOOKUP(A1828,BUSINESS!$A$2:$J$2692,10,0)</f>
        <v>0.71199999999999997</v>
      </c>
      <c r="AB1828" s="12">
        <f t="shared" si="108"/>
        <v>14405.091926705689</v>
      </c>
      <c r="AC1828" s="10">
        <f t="shared" si="105"/>
        <v>9.969450918918708E-3</v>
      </c>
      <c r="AD1828" s="10">
        <f t="shared" si="106"/>
        <v>3.4514003456097195E-3</v>
      </c>
      <c r="AE1828" s="10">
        <f t="shared" si="107"/>
        <v>349.91516318610672</v>
      </c>
      <c r="AF1828">
        <f t="shared" si="110"/>
        <v>293.16158526442274</v>
      </c>
    </row>
    <row r="1829" spans="1:32" ht="14.4">
      <c r="A1829" s="7" t="str">
        <f t="shared" si="109"/>
        <v>Oman-Middle East 2007</v>
      </c>
      <c r="B1829" s="7" t="s">
        <v>219</v>
      </c>
      <c r="C1829" s="8" t="s">
        <v>93</v>
      </c>
      <c r="D1829" s="9" t="s">
        <v>69</v>
      </c>
      <c r="E1829" s="14">
        <v>2.5000000000000001E-2</v>
      </c>
      <c r="F1829" s="13">
        <v>41901170689</v>
      </c>
      <c r="G1829" s="14">
        <v>403</v>
      </c>
      <c r="H1829" s="14">
        <v>7.2999999999999995E-2</v>
      </c>
      <c r="I1829" s="10">
        <f t="array" ref="I1829">VLOOKUP(A1829,ENERGY!$A$2:$F$2691,5,0)</f>
        <v>9603</v>
      </c>
      <c r="J1829" s="11">
        <f t="array" ref="J1829">VLOOKUP(A1829,ENERGY!$A$2:$F$2691,6,0)</f>
        <v>27987</v>
      </c>
      <c r="K1829" s="10">
        <f t="array" ref="K1829">VLOOKUP(A1829,'HUMAN RESOURCES'!$A$2:$M$2692,5,0)</f>
        <v>2.1999999999999999E-2</v>
      </c>
      <c r="L1829" s="11">
        <f t="array" ref="L1829">VLOOKUP(A1829,'HUMAN RESOURCES'!$A$2:$M$2692,6,0)</f>
        <v>0.01</v>
      </c>
      <c r="M1829" s="10">
        <f t="array" ref="M1829">VLOOKUP(A1829,'HUMAN RESOURCES'!$A$2:$M$2692,7,0)</f>
        <v>77</v>
      </c>
      <c r="N1829" s="10">
        <f t="array" ref="N1829">VLOOKUP(A1829,'HUMAN RESOURCES'!$A$2:$M$2692,8,0)</f>
        <v>73</v>
      </c>
      <c r="O1829" s="10">
        <f t="array" ref="O1829">VLOOKUP(A1829,'HUMAN RESOURCES'!$A$2:$M$2692,9,0)</f>
        <v>0.32700000000000001</v>
      </c>
      <c r="P1829" s="10">
        <f t="array" ref="P1829">VLOOKUP(A1829,'HUMAN RESOURCES'!$A$2:$M$2692,10,0)</f>
        <v>0.64900000000000002</v>
      </c>
      <c r="Q1829" s="10">
        <f t="array" ref="Q1829">VLOOKUP(A1829,'HUMAN RESOURCES'!$A$2:$M$2692,11,0)</f>
        <v>2.4E-2</v>
      </c>
      <c r="R1829" s="10">
        <f t="array" ref="R1829">VLOOKUP(A1829,'HUMAN RESOURCES'!$A$2:$M$2692,12,0)</f>
        <v>2569739</v>
      </c>
      <c r="S1829" s="10">
        <f t="array" ref="S1829">VLOOKUP(A1829,'HUMAN RESOURCES'!$A$2:$M$2692,13,0)</f>
        <v>0.73499999999999999</v>
      </c>
      <c r="T1829" s="10">
        <f t="array" ref="T1829">VLOOKUP(A1829,TOURISM!$A$2:$F$2692,5,0)</f>
        <v>905000000</v>
      </c>
      <c r="U1829" s="10">
        <f t="array" ref="U1829">VLOOKUP(A1829,TOURISM!$A$2:$F$2692,6,0)</f>
        <v>952000000</v>
      </c>
      <c r="V1829" s="10">
        <f t="array" ref="V1829">VLOOKUP(A1829,BUSINESS!$A$2:$J$2692,5,0)</f>
        <v>0.12</v>
      </c>
      <c r="W1829" s="10">
        <f t="array" ref="W1829">VLOOKUP(A1829,BUSINESS!$A$2:$J$2692,6,0)</f>
        <v>35</v>
      </c>
      <c r="X1829" s="10">
        <f t="array" ref="X1829">VLOOKUP(A1829,BUSINESS!$A$2:$J$2692,7,0)</f>
        <v>0</v>
      </c>
      <c r="Y1829" s="10">
        <f t="array" ref="Y1829">VLOOKUP(A1829,BUSINESS!$A$2:$J$2692,8,0)</f>
        <v>62</v>
      </c>
      <c r="Z1829" s="10">
        <f t="array" ref="Z1829">VLOOKUP(A1829,BUSINESS!$A$2:$J$2692,9,0)</f>
        <v>0.16700000000000001</v>
      </c>
      <c r="AA1829" s="10">
        <f t="array" ref="AA1829">VLOOKUP(A1829,BUSINESS!$A$2:$J$2692,10,0)</f>
        <v>0.97299999999999998</v>
      </c>
      <c r="AB1829" s="12">
        <f t="shared" si="108"/>
        <v>16305.613406264216</v>
      </c>
      <c r="AC1829" s="10">
        <f t="shared" si="105"/>
        <v>1.0890989318370466E-2</v>
      </c>
      <c r="AD1829" s="10">
        <f t="shared" si="106"/>
        <v>3.7369553872980874E-3</v>
      </c>
      <c r="AE1829" s="10">
        <f t="shared" si="107"/>
        <v>370.46563872829108</v>
      </c>
      <c r="AF1829">
        <f t="shared" si="110"/>
        <v>352.17584353897416</v>
      </c>
    </row>
    <row r="1830" spans="1:32" ht="14.4">
      <c r="A1830" s="7" t="str">
        <f t="shared" si="109"/>
        <v>Oman-Middle East 2008</v>
      </c>
      <c r="B1830" s="7" t="s">
        <v>219</v>
      </c>
      <c r="C1830" s="8" t="s">
        <v>93</v>
      </c>
      <c r="D1830" s="9" t="s">
        <v>70</v>
      </c>
      <c r="E1830" s="14">
        <v>2.1000000000000001E-2</v>
      </c>
      <c r="F1830" s="13">
        <v>60743823637</v>
      </c>
      <c r="G1830" s="14">
        <v>473</v>
      </c>
      <c r="H1830" s="14">
        <v>7.0999999999999994E-2</v>
      </c>
      <c r="I1830" s="10">
        <f t="array" ref="I1830">VLOOKUP(A1830,ENERGY!$A$2:$F$2691,5,0)</f>
        <v>17583</v>
      </c>
      <c r="J1830" s="11">
        <f t="array" ref="J1830">VLOOKUP(A1830,ENERGY!$A$2:$F$2691,6,0)</f>
        <v>44587</v>
      </c>
      <c r="K1830" s="10">
        <f t="array" ref="K1830">VLOOKUP(A1830,'HUMAN RESOURCES'!$A$2:$M$2692,5,0)</f>
        <v>2.1999999999999999E-2</v>
      </c>
      <c r="L1830" s="11">
        <f t="array" ref="L1830">VLOOKUP(A1830,'HUMAN RESOURCES'!$A$2:$M$2692,6,0)</f>
        <v>0.01</v>
      </c>
      <c r="M1830" s="10">
        <f t="array" ref="M1830">VLOOKUP(A1830,'HUMAN RESOURCES'!$A$2:$M$2692,7,0)</f>
        <v>78</v>
      </c>
      <c r="N1830" s="10">
        <f t="array" ref="N1830">VLOOKUP(A1830,'HUMAN RESOURCES'!$A$2:$M$2692,8,0)</f>
        <v>73</v>
      </c>
      <c r="O1830" s="10">
        <f t="array" ref="O1830">VLOOKUP(A1830,'HUMAN RESOURCES'!$A$2:$M$2692,9,0)</f>
        <v>0.311</v>
      </c>
      <c r="P1830" s="10">
        <f t="array" ref="P1830">VLOOKUP(A1830,'HUMAN RESOURCES'!$A$2:$M$2692,10,0)</f>
        <v>0.66500000000000004</v>
      </c>
      <c r="Q1830" s="10">
        <f t="array" ref="Q1830">VLOOKUP(A1830,'HUMAN RESOURCES'!$A$2:$M$2692,11,0)</f>
        <v>2.4E-2</v>
      </c>
      <c r="R1830" s="10">
        <f t="array" ref="R1830">VLOOKUP(A1830,'HUMAN RESOURCES'!$A$2:$M$2692,12,0)</f>
        <v>2593523</v>
      </c>
      <c r="S1830" s="10">
        <f t="array" ref="S1830">VLOOKUP(A1830,'HUMAN RESOURCES'!$A$2:$M$2692,13,0)</f>
        <v>0.74099999999999999</v>
      </c>
      <c r="T1830" s="10">
        <f t="array" ref="T1830">VLOOKUP(A1830,TOURISM!$A$2:$F$2692,5,0)</f>
        <v>1105000000</v>
      </c>
      <c r="U1830" s="10">
        <f t="array" ref="U1830">VLOOKUP(A1830,TOURISM!$A$2:$F$2692,6,0)</f>
        <v>1197000000</v>
      </c>
      <c r="V1830" s="10">
        <f t="array" ref="V1830">VLOOKUP(A1830,BUSINESS!$A$2:$J$2692,5,0)</f>
        <v>0.216</v>
      </c>
      <c r="W1830" s="10">
        <f t="array" ref="W1830">VLOOKUP(A1830,BUSINESS!$A$2:$J$2692,6,0)</f>
        <v>14</v>
      </c>
      <c r="X1830" s="10">
        <f t="array" ref="X1830">VLOOKUP(A1830,BUSINESS!$A$2:$J$2692,7,0)</f>
        <v>0</v>
      </c>
      <c r="Y1830" s="10">
        <f t="array" ref="Y1830">VLOOKUP(A1830,BUSINESS!$A$2:$J$2692,8,0)</f>
        <v>62</v>
      </c>
      <c r="Z1830" s="10">
        <f t="array" ref="Z1830">VLOOKUP(A1830,BUSINESS!$A$2:$J$2692,9,0)</f>
        <v>0.2</v>
      </c>
      <c r="AA1830" s="10">
        <f t="array" ref="AA1830">VLOOKUP(A1830,BUSINESS!$A$2:$J$2692,10,0)</f>
        <v>1.2410000000000001</v>
      </c>
      <c r="AB1830" s="12">
        <f t="shared" si="108"/>
        <v>23421.355290467829</v>
      </c>
      <c r="AC1830" s="10">
        <f t="shared" si="105"/>
        <v>1.7191673256801654E-2</v>
      </c>
      <c r="AD1830" s="10">
        <f t="shared" si="106"/>
        <v>6.7795812876924556E-3</v>
      </c>
      <c r="AE1830" s="10">
        <f t="shared" si="107"/>
        <v>461.53436850184096</v>
      </c>
      <c r="AF1830">
        <f t="shared" si="110"/>
        <v>426.06138445658667</v>
      </c>
    </row>
    <row r="1831" spans="1:32" ht="14.4">
      <c r="A1831" s="7" t="str">
        <f t="shared" si="109"/>
        <v>Oman-Middle East 2009</v>
      </c>
      <c r="B1831" s="7" t="s">
        <v>219</v>
      </c>
      <c r="C1831" s="8" t="s">
        <v>93</v>
      </c>
      <c r="D1831" s="9" t="s">
        <v>71</v>
      </c>
      <c r="E1831" s="14">
        <v>0.03</v>
      </c>
      <c r="F1831" s="13">
        <v>48242913263</v>
      </c>
      <c r="G1831" s="14">
        <v>511</v>
      </c>
      <c r="H1831" s="14">
        <v>7.3999999999999996E-2</v>
      </c>
      <c r="I1831" s="10">
        <f t="array" ref="I1831">VLOOKUP(A1831,ENERGY!$A$2:$F$2691,5,0)</f>
        <v>10772</v>
      </c>
      <c r="J1831" s="11">
        <f t="array" ref="J1831">VLOOKUP(A1831,ENERGY!$A$2:$F$2691,6,0)</f>
        <v>29893</v>
      </c>
      <c r="K1831" s="10">
        <f t="array" ref="K1831">VLOOKUP(A1831,'HUMAN RESOURCES'!$A$2:$M$2692,5,0)</f>
        <v>2.1999999999999999E-2</v>
      </c>
      <c r="L1831" s="11">
        <f t="array" ref="L1831">VLOOKUP(A1831,'HUMAN RESOURCES'!$A$2:$M$2692,6,0)</f>
        <v>0.01</v>
      </c>
      <c r="M1831" s="10">
        <f t="array" ref="M1831">VLOOKUP(A1831,'HUMAN RESOURCES'!$A$2:$M$2692,7,0)</f>
        <v>78</v>
      </c>
      <c r="N1831" s="10">
        <f t="array" ref="N1831">VLOOKUP(A1831,'HUMAN RESOURCES'!$A$2:$M$2692,8,0)</f>
        <v>74</v>
      </c>
      <c r="O1831" s="10">
        <f t="array" ref="O1831">VLOOKUP(A1831,'HUMAN RESOURCES'!$A$2:$M$2692,9,0)</f>
        <v>0.29199999999999998</v>
      </c>
      <c r="P1831" s="10">
        <f t="array" ref="P1831">VLOOKUP(A1831,'HUMAN RESOURCES'!$A$2:$M$2692,10,0)</f>
        <v>0.68300000000000005</v>
      </c>
      <c r="Q1831" s="10">
        <f t="array" ref="Q1831">VLOOKUP(A1831,'HUMAN RESOURCES'!$A$2:$M$2692,11,0)</f>
        <v>2.4E-2</v>
      </c>
      <c r="R1831" s="10">
        <f t="array" ref="R1831">VLOOKUP(A1831,'HUMAN RESOURCES'!$A$2:$M$2692,12,0)</f>
        <v>2663224</v>
      </c>
      <c r="S1831" s="10">
        <f t="array" ref="S1831">VLOOKUP(A1831,'HUMAN RESOURCES'!$A$2:$M$2692,13,0)</f>
        <v>0.746</v>
      </c>
      <c r="T1831" s="10">
        <f t="array" ref="T1831">VLOOKUP(A1831,TOURISM!$A$2:$F$2692,5,0)</f>
        <v>1092000000</v>
      </c>
      <c r="U1831" s="10">
        <f t="array" ref="U1831">VLOOKUP(A1831,TOURISM!$A$2:$F$2692,6,0)</f>
        <v>1295000000</v>
      </c>
      <c r="V1831" s="10">
        <f t="array" ref="V1831">VLOOKUP(A1831,BUSINESS!$A$2:$J$2692,5,0)</f>
        <v>0.216</v>
      </c>
      <c r="W1831" s="10">
        <f t="array" ref="W1831">VLOOKUP(A1831,BUSINESS!$A$2:$J$2692,6,0)</f>
        <v>12</v>
      </c>
      <c r="X1831" s="10">
        <f t="array" ref="X1831">VLOOKUP(A1831,BUSINESS!$A$2:$J$2692,7,0)</f>
        <v>0</v>
      </c>
      <c r="Y1831" s="10">
        <f t="array" ref="Y1831">VLOOKUP(A1831,BUSINESS!$A$2:$J$2692,8,0)</f>
        <v>62</v>
      </c>
      <c r="Z1831" s="10">
        <f t="array" ref="Z1831">VLOOKUP(A1831,BUSINESS!$A$2:$J$2692,9,0)</f>
        <v>0.26800000000000002</v>
      </c>
      <c r="AA1831" s="10">
        <f t="array" ref="AA1831">VLOOKUP(A1831,BUSINESS!$A$2:$J$2692,10,0)</f>
        <v>1.4910000000000001</v>
      </c>
      <c r="AB1831" s="12">
        <f t="shared" si="108"/>
        <v>18114.478265065198</v>
      </c>
      <c r="AC1831" s="10">
        <f t="shared" si="105"/>
        <v>1.1224365656061976E-2</v>
      </c>
      <c r="AD1831" s="10">
        <f t="shared" si="106"/>
        <v>4.0447217357608674E-3</v>
      </c>
      <c r="AE1831" s="10">
        <f t="shared" si="107"/>
        <v>486.25275230322347</v>
      </c>
      <c r="AF1831">
        <f t="shared" si="110"/>
        <v>410.0293478881236</v>
      </c>
    </row>
    <row r="1832" spans="1:32" ht="14.4">
      <c r="A1832" s="7" t="str">
        <f t="shared" si="109"/>
        <v>Oman-Middle East 2010</v>
      </c>
      <c r="B1832" s="7" t="s">
        <v>219</v>
      </c>
      <c r="C1832" s="8" t="s">
        <v>93</v>
      </c>
      <c r="D1832" s="9" t="s">
        <v>72</v>
      </c>
      <c r="E1832" s="14">
        <v>2.8000000000000001E-2</v>
      </c>
      <c r="F1832" s="13">
        <v>58813004375</v>
      </c>
      <c r="G1832" s="14">
        <v>582</v>
      </c>
      <c r="H1832" s="14">
        <v>6.8000000000000005E-2</v>
      </c>
      <c r="I1832" s="10">
        <v>10772</v>
      </c>
      <c r="J1832" s="11">
        <v>29893</v>
      </c>
      <c r="K1832" s="10">
        <f t="array" ref="K1832">VLOOKUP(A1832,'HUMAN RESOURCES'!$A$2:$M$2692,5,0)</f>
        <v>2.1999999999999999E-2</v>
      </c>
      <c r="L1832" s="11">
        <f t="array" ref="L1832">VLOOKUP(A1832,'HUMAN RESOURCES'!$A$2:$M$2692,6,0)</f>
        <v>0.01</v>
      </c>
      <c r="M1832" s="10">
        <f t="array" ref="M1832">VLOOKUP(A1832,'HUMAN RESOURCES'!$A$2:$M$2692,7,0)</f>
        <v>78</v>
      </c>
      <c r="N1832" s="10">
        <f t="array" ref="N1832">VLOOKUP(A1832,'HUMAN RESOURCES'!$A$2:$M$2692,8,0)</f>
        <v>74</v>
      </c>
      <c r="O1832" s="10">
        <f t="array" ref="O1832">VLOOKUP(A1832,'HUMAN RESOURCES'!$A$2:$M$2692,9,0)</f>
        <v>0.27400000000000002</v>
      </c>
      <c r="P1832" s="10">
        <f t="array" ref="P1832">VLOOKUP(A1832,'HUMAN RESOURCES'!$A$2:$M$2692,10,0)</f>
        <v>0.70099999999999996</v>
      </c>
      <c r="Q1832" s="10">
        <f t="array" ref="Q1832">VLOOKUP(A1832,'HUMAN RESOURCES'!$A$2:$M$2692,11,0)</f>
        <v>2.5000000000000001E-2</v>
      </c>
      <c r="R1832" s="10">
        <f t="array" ref="R1832">VLOOKUP(A1832,'HUMAN RESOURCES'!$A$2:$M$2692,12,0)</f>
        <v>2802768</v>
      </c>
      <c r="S1832" s="10">
        <f t="array" ref="S1832">VLOOKUP(A1832,'HUMAN RESOURCES'!$A$2:$M$2692,13,0)</f>
        <v>0.752</v>
      </c>
      <c r="T1832" s="10">
        <f t="array" ref="T1832">VLOOKUP(A1832,TOURISM!$A$2:$F$2692,5,0)</f>
        <v>1246000000</v>
      </c>
      <c r="U1832" s="10">
        <f t="array" ref="U1832">VLOOKUP(A1832,TOURISM!$A$2:$F$2692,6,0)</f>
        <v>1768000000</v>
      </c>
      <c r="V1832" s="10">
        <f t="array" ref="V1832">VLOOKUP(A1832,BUSINESS!$A$2:$J$2692,5,0)</f>
        <v>0.216</v>
      </c>
      <c r="W1832" s="10">
        <f t="array" ref="W1832">VLOOKUP(A1832,BUSINESS!$A$2:$J$2692,6,0)</f>
        <v>12</v>
      </c>
      <c r="X1832" s="10">
        <f t="array" ref="X1832">VLOOKUP(A1832,BUSINESS!$A$2:$J$2692,7,0)</f>
        <v>0</v>
      </c>
      <c r="Y1832" s="10">
        <f t="array" ref="Y1832">VLOOKUP(A1832,BUSINESS!$A$2:$J$2692,8,0)</f>
        <v>62</v>
      </c>
      <c r="Z1832" s="10">
        <f t="array" ref="Z1832">VLOOKUP(A1832,BUSINESS!$A$2:$J$2692,9,0)</f>
        <v>0.35799999999999998</v>
      </c>
      <c r="AA1832" s="10">
        <f t="array" ref="AA1832">VLOOKUP(A1832,BUSINESS!$A$2:$J$2692,10,0)</f>
        <v>1.643</v>
      </c>
      <c r="AB1832" s="12">
        <f t="shared" si="108"/>
        <v>20983.900335311377</v>
      </c>
      <c r="AC1832" s="10">
        <f t="shared" si="105"/>
        <v>1.0665527792525104E-2</v>
      </c>
      <c r="AD1832" s="10">
        <f t="shared" si="106"/>
        <v>3.8433434376302284E-3</v>
      </c>
      <c r="AE1832" s="10">
        <f t="shared" si="107"/>
        <v>630.80497565264056</v>
      </c>
      <c r="AF1832">
        <f t="shared" si="110"/>
        <v>444.56052017148761</v>
      </c>
    </row>
    <row r="1833" spans="1:32" ht="14.4">
      <c r="A1833" s="7" t="str">
        <f t="shared" si="109"/>
        <v>Oman-Middle East 2011</v>
      </c>
      <c r="B1833" s="7" t="s">
        <v>219</v>
      </c>
      <c r="C1833" s="8" t="s">
        <v>93</v>
      </c>
      <c r="D1833" s="9" t="s">
        <v>73</v>
      </c>
      <c r="E1833" s="14">
        <v>2.4E-2</v>
      </c>
      <c r="F1833" s="13">
        <v>69971912138</v>
      </c>
      <c r="G1833" s="14">
        <v>610</v>
      </c>
      <c r="H1833" s="14">
        <v>6.2E-2</v>
      </c>
      <c r="I1833" s="10">
        <f t="array" ref="I1833">VLOOKUP(A1833,ENERGY!$A$2:$F$2691,5,0)</f>
        <v>9350</v>
      </c>
      <c r="J1833" s="11">
        <f t="array" ref="J1833">VLOOKUP(A1833,ENERGY!$A$2:$F$2691,6,0)</f>
        <v>32391</v>
      </c>
      <c r="K1833" s="10">
        <f t="array" ref="K1833">VLOOKUP(A1833,'HUMAN RESOURCES'!$A$2:$M$2692,5,0)</f>
        <v>2.1999999999999999E-2</v>
      </c>
      <c r="L1833" s="11">
        <f t="array" ref="L1833">VLOOKUP(A1833,'HUMAN RESOURCES'!$A$2:$M$2692,6,0)</f>
        <v>0.01</v>
      </c>
      <c r="M1833" s="10">
        <f t="array" ref="M1833">VLOOKUP(A1833,'HUMAN RESOURCES'!$A$2:$M$2692,7,0)</f>
        <v>79</v>
      </c>
      <c r="N1833" s="10">
        <f t="array" ref="N1833">VLOOKUP(A1833,'HUMAN RESOURCES'!$A$2:$M$2692,8,0)</f>
        <v>74</v>
      </c>
      <c r="O1833" s="10">
        <f t="array" ref="O1833">VLOOKUP(A1833,'HUMAN RESOURCES'!$A$2:$M$2692,9,0)</f>
        <v>0.25700000000000001</v>
      </c>
      <c r="P1833" s="10">
        <f t="array" ref="P1833">VLOOKUP(A1833,'HUMAN RESOURCES'!$A$2:$M$2692,10,0)</f>
        <v>0.71699999999999997</v>
      </c>
      <c r="Q1833" s="10">
        <f t="array" ref="Q1833">VLOOKUP(A1833,'HUMAN RESOURCES'!$A$2:$M$2692,11,0)</f>
        <v>2.5999999999999999E-2</v>
      </c>
      <c r="R1833" s="10">
        <f t="array" ref="R1833">VLOOKUP(A1833,'HUMAN RESOURCES'!$A$2:$M$2692,12,0)</f>
        <v>3024774</v>
      </c>
      <c r="S1833" s="10">
        <f t="array" ref="S1833">VLOOKUP(A1833,'HUMAN RESOURCES'!$A$2:$M$2692,13,0)</f>
        <v>0.75700000000000001</v>
      </c>
      <c r="T1833" s="10">
        <f t="array" ref="T1833">VLOOKUP(A1833,TOURISM!$A$2:$F$2692,5,0)</f>
        <v>1612000000</v>
      </c>
      <c r="U1833" s="10">
        <f t="array" ref="U1833">VLOOKUP(A1833,TOURISM!$A$2:$F$2692,6,0)</f>
        <v>1982000000</v>
      </c>
      <c r="V1833" s="10">
        <f t="array" ref="V1833">VLOOKUP(A1833,BUSINESS!$A$2:$J$2692,5,0)</f>
        <v>0.22</v>
      </c>
      <c r="W1833" s="10">
        <f t="array" ref="W1833">VLOOKUP(A1833,BUSINESS!$A$2:$J$2692,6,0)</f>
        <v>8</v>
      </c>
      <c r="X1833" s="10">
        <f t="array" ref="X1833">VLOOKUP(A1833,BUSINESS!$A$2:$J$2692,7,0)</f>
        <v>0</v>
      </c>
      <c r="Y1833" s="10">
        <f t="array" ref="Y1833">VLOOKUP(A1833,BUSINESS!$A$2:$J$2692,8,0)</f>
        <v>62</v>
      </c>
      <c r="Z1833" s="10">
        <f t="array" ref="Z1833">VLOOKUP(A1833,BUSINESS!$A$2:$J$2692,9,0)</f>
        <v>0.48</v>
      </c>
      <c r="AA1833" s="10">
        <f t="array" ref="AA1833">VLOOKUP(A1833,BUSINESS!$A$2:$J$2692,10,0)</f>
        <v>1.59</v>
      </c>
      <c r="AB1833" s="12">
        <f t="shared" si="108"/>
        <v>23132.938903204009</v>
      </c>
      <c r="AC1833" s="10">
        <f t="shared" si="105"/>
        <v>1.070856864016948E-2</v>
      </c>
      <c r="AD1833" s="10">
        <f t="shared" si="106"/>
        <v>3.0911400322800975E-3</v>
      </c>
      <c r="AE1833" s="10">
        <f t="shared" si="107"/>
        <v>655.25556620097893</v>
      </c>
      <c r="AF1833">
        <f t="shared" si="110"/>
        <v>532.93237775780938</v>
      </c>
    </row>
    <row r="1834" spans="1:32" ht="14.4">
      <c r="A1834" s="7" t="str">
        <f t="shared" si="109"/>
        <v>Oman-Middle East 2012</v>
      </c>
      <c r="B1834" s="7" t="s">
        <v>219</v>
      </c>
      <c r="C1834" s="8" t="s">
        <v>93</v>
      </c>
      <c r="D1834" s="9" t="s">
        <v>74</v>
      </c>
      <c r="E1834" s="14">
        <v>2.5999999999999999E-2</v>
      </c>
      <c r="F1834" s="13">
        <v>78289467471</v>
      </c>
      <c r="G1834" s="14">
        <v>690</v>
      </c>
      <c r="H1834" s="14">
        <v>5.7000000000000002E-2</v>
      </c>
      <c r="I1834" s="10">
        <f t="array" ref="I1834">VLOOKUP(A1834,ENERGY!$A$2:$F$2691,5,0)</f>
        <v>15183</v>
      </c>
      <c r="J1834" s="11">
        <f t="array" ref="J1834">VLOOKUP(A1834,ENERGY!$A$2:$F$2691,6,0)</f>
        <v>39604</v>
      </c>
      <c r="K1834" s="10">
        <f t="array" ref="K1834">VLOOKUP(A1834,'HUMAN RESOURCES'!$A$2:$M$2692,5,0)</f>
        <v>2.1000000000000001E-2</v>
      </c>
      <c r="L1834" s="11">
        <f t="array" ref="L1834">VLOOKUP(A1834,'HUMAN RESOURCES'!$A$2:$M$2692,6,0)</f>
        <v>0.01</v>
      </c>
      <c r="M1834" s="10">
        <f t="array" ref="M1834">VLOOKUP(A1834,'HUMAN RESOURCES'!$A$2:$M$2692,7,0)</f>
        <v>79</v>
      </c>
      <c r="N1834" s="10">
        <f t="array" ref="N1834">VLOOKUP(A1834,'HUMAN RESOURCES'!$A$2:$M$2692,8,0)</f>
        <v>75</v>
      </c>
      <c r="O1834" s="10">
        <f t="array" ref="O1834">VLOOKUP(A1834,'HUMAN RESOURCES'!$A$2:$M$2692,9,0)</f>
        <v>0.24199999999999999</v>
      </c>
      <c r="P1834" s="10">
        <f t="array" ref="P1834">VLOOKUP(A1834,'HUMAN RESOURCES'!$A$2:$M$2692,10,0)</f>
        <v>0.73099999999999998</v>
      </c>
      <c r="Q1834" s="10">
        <f t="array" ref="Q1834">VLOOKUP(A1834,'HUMAN RESOURCES'!$A$2:$M$2692,11,0)</f>
        <v>2.8000000000000001E-2</v>
      </c>
      <c r="R1834" s="10">
        <f t="array" ref="R1834">VLOOKUP(A1834,'HUMAN RESOURCES'!$A$2:$M$2692,12,0)</f>
        <v>3314001</v>
      </c>
      <c r="S1834" s="10">
        <f t="array" ref="S1834">VLOOKUP(A1834,'HUMAN RESOURCES'!$A$2:$M$2692,13,0)</f>
        <v>0.76200000000000001</v>
      </c>
      <c r="T1834" s="10">
        <f t="array" ref="T1834">VLOOKUP(A1834,TOURISM!$A$2:$F$2692,5,0)</f>
        <v>1779000000</v>
      </c>
      <c r="U1834" s="10">
        <f t="array" ref="U1834">VLOOKUP(A1834,TOURISM!$A$2:$F$2692,6,0)</f>
        <v>2184000000</v>
      </c>
      <c r="V1834" s="10">
        <f t="array" ref="V1834">VLOOKUP(A1834,BUSINESS!$A$2:$J$2692,5,0)</f>
        <v>0.22</v>
      </c>
      <c r="W1834" s="10">
        <f t="array" ref="W1834">VLOOKUP(A1834,BUSINESS!$A$2:$J$2692,6,0)</f>
        <v>8</v>
      </c>
      <c r="X1834" s="10">
        <f t="array" ref="X1834">VLOOKUP(A1834,BUSINESS!$A$2:$J$2692,7,0)</f>
        <v>44</v>
      </c>
      <c r="Y1834" s="10">
        <f t="array" ref="Y1834">VLOOKUP(A1834,BUSINESS!$A$2:$J$2692,8,0)</f>
        <v>62</v>
      </c>
      <c r="Z1834" s="10">
        <f t="array" ref="Z1834">VLOOKUP(A1834,BUSINESS!$A$2:$J$2692,9,0)</f>
        <v>0.6</v>
      </c>
      <c r="AA1834" s="10">
        <f t="array" ref="AA1834">VLOOKUP(A1834,BUSINESS!$A$2:$J$2692,10,0)</f>
        <v>1.593</v>
      </c>
      <c r="AB1834" s="12">
        <f t="shared" si="108"/>
        <v>23623.851492802809</v>
      </c>
      <c r="AC1834" s="10">
        <f t="shared" si="105"/>
        <v>1.1950509369188482E-2</v>
      </c>
      <c r="AD1834" s="10">
        <f t="shared" si="106"/>
        <v>4.5814711582766576E-3</v>
      </c>
      <c r="AE1834" s="10">
        <f t="shared" si="107"/>
        <v>659.02213065113745</v>
      </c>
      <c r="AF1834">
        <f t="shared" si="110"/>
        <v>536.81335642324791</v>
      </c>
    </row>
    <row r="1835" spans="1:32" ht="14.4">
      <c r="A1835" s="7" t="str">
        <f t="shared" si="109"/>
        <v>Pakistan-Asia 2000</v>
      </c>
      <c r="B1835" s="7" t="s">
        <v>220</v>
      </c>
      <c r="C1835" s="8" t="s">
        <v>61</v>
      </c>
      <c r="D1835" s="9" t="s">
        <v>62</v>
      </c>
      <c r="E1835" s="14">
        <v>0.03</v>
      </c>
      <c r="F1835" s="13">
        <v>73952374970</v>
      </c>
      <c r="G1835" s="14">
        <v>15</v>
      </c>
      <c r="H1835" s="8"/>
      <c r="I1835" s="10">
        <f t="array" ref="I1835">VLOOKUP(A1835,ENERGY!$A$2:$F$2691,5,0)</f>
        <v>0</v>
      </c>
      <c r="J1835" s="11">
        <f t="array" ref="J1835">VLOOKUP(A1835,ENERGY!$A$2:$F$2691,6,0)</f>
        <v>0</v>
      </c>
      <c r="K1835" s="10">
        <f t="array" ref="K1835">VLOOKUP(A1835,'HUMAN RESOURCES'!$A$2:$M$2692,5,0)</f>
        <v>3.1E-2</v>
      </c>
      <c r="L1835" s="11">
        <f t="array" ref="L1835">VLOOKUP(A1835,'HUMAN RESOURCES'!$A$2:$M$2692,6,0)</f>
        <v>8.7999999999999995E-2</v>
      </c>
      <c r="M1835" s="10">
        <f t="array" ref="M1835">VLOOKUP(A1835,'HUMAN RESOURCES'!$A$2:$M$2692,7,0)</f>
        <v>65</v>
      </c>
      <c r="N1835" s="10">
        <f t="array" ref="N1835">VLOOKUP(A1835,'HUMAN RESOURCES'!$A$2:$M$2692,8,0)</f>
        <v>63</v>
      </c>
      <c r="O1835" s="10">
        <f t="array" ref="O1835">VLOOKUP(A1835,'HUMAN RESOURCES'!$A$2:$M$2692,9,0)</f>
        <v>0.41499999999999998</v>
      </c>
      <c r="P1835" s="10">
        <f t="array" ref="P1835">VLOOKUP(A1835,'HUMAN RESOURCES'!$A$2:$M$2692,10,0)</f>
        <v>0.54600000000000004</v>
      </c>
      <c r="Q1835" s="10">
        <f t="array" ref="Q1835">VLOOKUP(A1835,'HUMAN RESOURCES'!$A$2:$M$2692,11,0)</f>
        <v>3.9E-2</v>
      </c>
      <c r="R1835" s="10">
        <f t="array" ref="R1835">VLOOKUP(A1835,'HUMAN RESOURCES'!$A$2:$M$2692,12,0)</f>
        <v>143832014</v>
      </c>
      <c r="S1835" s="10">
        <f t="array" ref="S1835">VLOOKUP(A1835,'HUMAN RESOURCES'!$A$2:$M$2692,13,0)</f>
        <v>0.33200000000000002</v>
      </c>
      <c r="T1835" s="10">
        <f t="array" ref="T1835">VLOOKUP(A1835,TOURISM!$A$2:$F$2692,5,0)</f>
        <v>551000000</v>
      </c>
      <c r="U1835" s="10">
        <f t="array" ref="U1835">VLOOKUP(A1835,TOURISM!$A$2:$F$2692,6,0)</f>
        <v>574000000</v>
      </c>
      <c r="V1835" s="10">
        <f t="array" ref="V1835">VLOOKUP(A1835,BUSINESS!$A$2:$J$2692,5,0)</f>
        <v>0</v>
      </c>
      <c r="W1835" s="10">
        <f t="array" ref="W1835">VLOOKUP(A1835,BUSINESS!$A$2:$J$2692,6,0)</f>
        <v>0</v>
      </c>
      <c r="X1835" s="10">
        <f t="array" ref="X1835">VLOOKUP(A1835,BUSINESS!$A$2:$J$2692,7,0)</f>
        <v>0</v>
      </c>
      <c r="Y1835" s="10">
        <f t="array" ref="Y1835">VLOOKUP(A1835,BUSINESS!$A$2:$J$2692,8,0)</f>
        <v>0</v>
      </c>
      <c r="Z1835" s="10">
        <f t="array" ref="Z1835">VLOOKUP(A1835,BUSINESS!$A$2:$J$2692,9,0)</f>
        <v>0.129</v>
      </c>
      <c r="AA1835" s="10">
        <f t="array" ref="AA1835">VLOOKUP(A1835,BUSINESS!$A$2:$J$2692,10,0)</f>
        <v>2E-3</v>
      </c>
      <c r="AB1835" s="12">
        <f t="shared" si="108"/>
        <v>514.15796048020297</v>
      </c>
      <c r="AC1835" s="10">
        <f t="shared" si="105"/>
        <v>0</v>
      </c>
      <c r="AD1835" s="10">
        <f t="shared" si="106"/>
        <v>0</v>
      </c>
      <c r="AE1835" s="10">
        <f t="shared" si="107"/>
        <v>3.9907666175070036</v>
      </c>
      <c r="AF1835">
        <f t="shared" si="110"/>
        <v>3.830857850603413</v>
      </c>
    </row>
    <row r="1836" spans="1:32" ht="14.4">
      <c r="A1836" s="7" t="str">
        <f t="shared" si="109"/>
        <v>Pakistan-Asia 2001</v>
      </c>
      <c r="B1836" s="7" t="s">
        <v>220</v>
      </c>
      <c r="C1836" s="8" t="s">
        <v>61</v>
      </c>
      <c r="D1836" s="9" t="s">
        <v>63</v>
      </c>
      <c r="E1836" s="14">
        <v>2.8000000000000001E-2</v>
      </c>
      <c r="F1836" s="13">
        <v>72309738921</v>
      </c>
      <c r="G1836" s="14">
        <v>13</v>
      </c>
      <c r="H1836" s="8"/>
      <c r="I1836" s="10">
        <f t="array" ref="I1836">VLOOKUP(A1836,ENERGY!$A$2:$F$2691,5,0)</f>
        <v>84845</v>
      </c>
      <c r="J1836" s="11">
        <f t="array" ref="J1836">VLOOKUP(A1836,ENERGY!$A$2:$F$2691,6,0)</f>
        <v>0</v>
      </c>
      <c r="K1836" s="10">
        <f t="array" ref="K1836">VLOOKUP(A1836,'HUMAN RESOURCES'!$A$2:$M$2692,5,0)</f>
        <v>0.03</v>
      </c>
      <c r="L1836" s="11">
        <f t="array" ref="L1836">VLOOKUP(A1836,'HUMAN RESOURCES'!$A$2:$M$2692,6,0)</f>
        <v>8.5999999999999993E-2</v>
      </c>
      <c r="M1836" s="10">
        <f t="array" ref="M1836">VLOOKUP(A1836,'HUMAN RESOURCES'!$A$2:$M$2692,7,0)</f>
        <v>65</v>
      </c>
      <c r="N1836" s="10">
        <f t="array" ref="N1836">VLOOKUP(A1836,'HUMAN RESOURCES'!$A$2:$M$2692,8,0)</f>
        <v>63</v>
      </c>
      <c r="O1836" s="10">
        <f t="array" ref="O1836">VLOOKUP(A1836,'HUMAN RESOURCES'!$A$2:$M$2692,9,0)</f>
        <v>0.40899999999999997</v>
      </c>
      <c r="P1836" s="10">
        <f t="array" ref="P1836">VLOOKUP(A1836,'HUMAN RESOURCES'!$A$2:$M$2692,10,0)</f>
        <v>0.55200000000000005</v>
      </c>
      <c r="Q1836" s="10">
        <f t="array" ref="Q1836">VLOOKUP(A1836,'HUMAN RESOURCES'!$A$2:$M$2692,11,0)</f>
        <v>0.04</v>
      </c>
      <c r="R1836" s="10">
        <f t="array" ref="R1836">VLOOKUP(A1836,'HUMAN RESOURCES'!$A$2:$M$2692,12,0)</f>
        <v>146857081</v>
      </c>
      <c r="S1836" s="10">
        <f t="array" ref="S1836">VLOOKUP(A1836,'HUMAN RESOURCES'!$A$2:$M$2692,13,0)</f>
        <v>0.33400000000000002</v>
      </c>
      <c r="T1836" s="10">
        <f t="array" ref="T1836">VLOOKUP(A1836,TOURISM!$A$2:$F$2692,5,0)</f>
        <v>533000000</v>
      </c>
      <c r="U1836" s="10">
        <f t="array" ref="U1836">VLOOKUP(A1836,TOURISM!$A$2:$F$2692,6,0)</f>
        <v>555000000</v>
      </c>
      <c r="V1836" s="10">
        <f t="array" ref="V1836">VLOOKUP(A1836,BUSINESS!$A$2:$J$2692,5,0)</f>
        <v>0</v>
      </c>
      <c r="W1836" s="10">
        <f t="array" ref="W1836">VLOOKUP(A1836,BUSINESS!$A$2:$J$2692,6,0)</f>
        <v>0</v>
      </c>
      <c r="X1836" s="10">
        <f t="array" ref="X1836">VLOOKUP(A1836,BUSINESS!$A$2:$J$2692,7,0)</f>
        <v>0</v>
      </c>
      <c r="Y1836" s="10">
        <f t="array" ref="Y1836">VLOOKUP(A1836,BUSINESS!$A$2:$J$2692,8,0)</f>
        <v>0</v>
      </c>
      <c r="Z1836" s="10">
        <f t="array" ref="Z1836">VLOOKUP(A1836,BUSINESS!$A$2:$J$2692,9,0)</f>
        <v>1.2999999999999999E-2</v>
      </c>
      <c r="AA1836" s="10">
        <f t="array" ref="AA1836">VLOOKUP(A1836,BUSINESS!$A$2:$J$2692,10,0)</f>
        <v>5.0000000000000001E-3</v>
      </c>
      <c r="AB1836" s="12">
        <f t="shared" si="108"/>
        <v>492.38169810143512</v>
      </c>
      <c r="AC1836" s="10">
        <f t="shared" si="105"/>
        <v>0</v>
      </c>
      <c r="AD1836" s="10">
        <f t="shared" si="106"/>
        <v>5.7773857019533166E-4</v>
      </c>
      <c r="AE1836" s="10">
        <f t="shared" si="107"/>
        <v>3.7791844711934592</v>
      </c>
      <c r="AF1836">
        <f t="shared" si="110"/>
        <v>3.6293789606236282</v>
      </c>
    </row>
    <row r="1837" spans="1:32" ht="14.4">
      <c r="A1837" s="7" t="str">
        <f t="shared" si="109"/>
        <v>Pakistan-Asia 2002</v>
      </c>
      <c r="B1837" s="7" t="s">
        <v>220</v>
      </c>
      <c r="C1837" s="8" t="s">
        <v>61</v>
      </c>
      <c r="D1837" s="9" t="s">
        <v>64</v>
      </c>
      <c r="E1837" s="14">
        <v>0.03</v>
      </c>
      <c r="F1837" s="13">
        <v>72306820396</v>
      </c>
      <c r="G1837" s="14">
        <v>15</v>
      </c>
      <c r="H1837" s="8"/>
      <c r="I1837" s="10">
        <f t="array" ref="I1837">VLOOKUP(A1837,ENERGY!$A$2:$F$2691,5,0)</f>
        <v>84311</v>
      </c>
      <c r="J1837" s="11">
        <f t="array" ref="J1837">VLOOKUP(A1837,ENERGY!$A$2:$F$2691,6,0)</f>
        <v>161396</v>
      </c>
      <c r="K1837" s="10">
        <f t="array" ref="K1837">VLOOKUP(A1837,'HUMAN RESOURCES'!$A$2:$M$2692,5,0)</f>
        <v>2.9000000000000001E-2</v>
      </c>
      <c r="L1837" s="11">
        <f t="array" ref="L1837">VLOOKUP(A1837,'HUMAN RESOURCES'!$A$2:$M$2692,6,0)</f>
        <v>8.5000000000000006E-2</v>
      </c>
      <c r="M1837" s="10">
        <f t="array" ref="M1837">VLOOKUP(A1837,'HUMAN RESOURCES'!$A$2:$M$2692,7,0)</f>
        <v>65</v>
      </c>
      <c r="N1837" s="10">
        <f t="array" ref="N1837">VLOOKUP(A1837,'HUMAN RESOURCES'!$A$2:$M$2692,8,0)</f>
        <v>64</v>
      </c>
      <c r="O1837" s="10">
        <f t="array" ref="O1837">VLOOKUP(A1837,'HUMAN RESOURCES'!$A$2:$M$2692,9,0)</f>
        <v>0.40200000000000002</v>
      </c>
      <c r="P1837" s="10">
        <f t="array" ref="P1837">VLOOKUP(A1837,'HUMAN RESOURCES'!$A$2:$M$2692,10,0)</f>
        <v>0.55800000000000005</v>
      </c>
      <c r="Q1837" s="10">
        <f t="array" ref="Q1837">VLOOKUP(A1837,'HUMAN RESOURCES'!$A$2:$M$2692,11,0)</f>
        <v>0.04</v>
      </c>
      <c r="R1837" s="10">
        <f t="array" ref="R1837">VLOOKUP(A1837,'HUMAN RESOURCES'!$A$2:$M$2692,12,0)</f>
        <v>149693684</v>
      </c>
      <c r="S1837" s="10">
        <f t="array" ref="S1837">VLOOKUP(A1837,'HUMAN RESOURCES'!$A$2:$M$2692,13,0)</f>
        <v>0.33800000000000002</v>
      </c>
      <c r="T1837" s="10">
        <f t="array" ref="T1837">VLOOKUP(A1837,TOURISM!$A$2:$F$2692,5,0)</f>
        <v>562000000</v>
      </c>
      <c r="U1837" s="10">
        <f t="array" ref="U1837">VLOOKUP(A1837,TOURISM!$A$2:$F$2692,6,0)</f>
        <v>491000000</v>
      </c>
      <c r="V1837" s="10">
        <f t="array" ref="V1837">VLOOKUP(A1837,BUSINESS!$A$2:$J$2692,5,0)</f>
        <v>0</v>
      </c>
      <c r="W1837" s="10">
        <f t="array" ref="W1837">VLOOKUP(A1837,BUSINESS!$A$2:$J$2692,6,0)</f>
        <v>0</v>
      </c>
      <c r="X1837" s="10">
        <f t="array" ref="X1837">VLOOKUP(A1837,BUSINESS!$A$2:$J$2692,7,0)</f>
        <v>0</v>
      </c>
      <c r="Y1837" s="10">
        <f t="array" ref="Y1837">VLOOKUP(A1837,BUSINESS!$A$2:$J$2692,8,0)</f>
        <v>0</v>
      </c>
      <c r="Z1837" s="10">
        <f t="array" ref="Z1837">VLOOKUP(A1837,BUSINESS!$A$2:$J$2692,9,0)</f>
        <v>2.5999999999999999E-2</v>
      </c>
      <c r="AA1837" s="10">
        <f t="array" ref="AA1837">VLOOKUP(A1837,BUSINESS!$A$2:$J$2692,10,0)</f>
        <v>1.0999999999999999E-2</v>
      </c>
      <c r="AB1837" s="12">
        <f t="shared" si="108"/>
        <v>483.03187191251169</v>
      </c>
      <c r="AC1837" s="10">
        <f t="shared" si="105"/>
        <v>1.0781750818558251E-3</v>
      </c>
      <c r="AD1837" s="10">
        <f t="shared" si="106"/>
        <v>5.6322349578890717E-4</v>
      </c>
      <c r="AE1837" s="10">
        <f t="shared" si="107"/>
        <v>3.2800315075417612</v>
      </c>
      <c r="AF1837">
        <f t="shared" si="110"/>
        <v>3.7543334159642967</v>
      </c>
    </row>
    <row r="1838" spans="1:32" ht="14.4">
      <c r="A1838" s="7" t="str">
        <f t="shared" si="109"/>
        <v>Pakistan-Asia 2003</v>
      </c>
      <c r="B1838" s="7" t="s">
        <v>220</v>
      </c>
      <c r="C1838" s="8" t="s">
        <v>61</v>
      </c>
      <c r="D1838" s="9" t="s">
        <v>65</v>
      </c>
      <c r="E1838" s="14">
        <v>2.9000000000000001E-2</v>
      </c>
      <c r="F1838" s="13">
        <v>83244801093</v>
      </c>
      <c r="G1838" s="14">
        <v>16</v>
      </c>
      <c r="H1838" s="8"/>
      <c r="I1838" s="10">
        <f t="array" ref="I1838">VLOOKUP(A1838,ENERGY!$A$2:$F$2691,5,0)</f>
        <v>83197</v>
      </c>
      <c r="J1838" s="11">
        <f t="array" ref="J1838">VLOOKUP(A1838,ENERGY!$A$2:$F$2691,6,0)</f>
        <v>157890</v>
      </c>
      <c r="K1838" s="10">
        <f t="array" ref="K1838">VLOOKUP(A1838,'HUMAN RESOURCES'!$A$2:$M$2692,5,0)</f>
        <v>2.9000000000000001E-2</v>
      </c>
      <c r="L1838" s="11">
        <f t="array" ref="L1838">VLOOKUP(A1838,'HUMAN RESOURCES'!$A$2:$M$2692,6,0)</f>
        <v>8.3000000000000004E-2</v>
      </c>
      <c r="M1838" s="10">
        <f t="array" ref="M1838">VLOOKUP(A1838,'HUMAN RESOURCES'!$A$2:$M$2692,7,0)</f>
        <v>65</v>
      </c>
      <c r="N1838" s="10">
        <f t="array" ref="N1838">VLOOKUP(A1838,'HUMAN RESOURCES'!$A$2:$M$2692,8,0)</f>
        <v>64</v>
      </c>
      <c r="O1838" s="10">
        <f t="array" ref="O1838">VLOOKUP(A1838,'HUMAN RESOURCES'!$A$2:$M$2692,9,0)</f>
        <v>0.39500000000000002</v>
      </c>
      <c r="P1838" s="10">
        <f t="array" ref="P1838">VLOOKUP(A1838,'HUMAN RESOURCES'!$A$2:$M$2692,10,0)</f>
        <v>0.56399999999999995</v>
      </c>
      <c r="Q1838" s="10">
        <f t="array" ref="Q1838">VLOOKUP(A1838,'HUMAN RESOURCES'!$A$2:$M$2692,11,0)</f>
        <v>0.04</v>
      </c>
      <c r="R1838" s="10">
        <f t="array" ref="R1838">VLOOKUP(A1838,'HUMAN RESOURCES'!$A$2:$M$2692,12,0)</f>
        <v>152419974</v>
      </c>
      <c r="S1838" s="10">
        <f t="array" ref="S1838">VLOOKUP(A1838,'HUMAN RESOURCES'!$A$2:$M$2692,13,0)</f>
        <v>0.34100000000000003</v>
      </c>
      <c r="T1838" s="10">
        <f t="array" ref="T1838">VLOOKUP(A1838,TOURISM!$A$2:$F$2692,5,0)</f>
        <v>620000000</v>
      </c>
      <c r="U1838" s="10">
        <f t="array" ref="U1838">VLOOKUP(A1838,TOURISM!$A$2:$F$2692,6,0)</f>
        <v>1163000000</v>
      </c>
      <c r="V1838" s="10">
        <f t="array" ref="V1838">VLOOKUP(A1838,BUSINESS!$A$2:$J$2692,5,0)</f>
        <v>0</v>
      </c>
      <c r="W1838" s="10">
        <f t="array" ref="W1838">VLOOKUP(A1838,BUSINESS!$A$2:$J$2692,6,0)</f>
        <v>24</v>
      </c>
      <c r="X1838" s="10">
        <f t="array" ref="X1838">VLOOKUP(A1838,BUSINESS!$A$2:$J$2692,7,0)</f>
        <v>0</v>
      </c>
      <c r="Y1838" s="10">
        <f t="array" ref="Y1838">VLOOKUP(A1838,BUSINESS!$A$2:$J$2692,8,0)</f>
        <v>0</v>
      </c>
      <c r="Z1838" s="10">
        <f t="array" ref="Z1838">VLOOKUP(A1838,BUSINESS!$A$2:$J$2692,9,0)</f>
        <v>0.05</v>
      </c>
      <c r="AA1838" s="10">
        <f t="array" ref="AA1838">VLOOKUP(A1838,BUSINESS!$A$2:$J$2692,10,0)</f>
        <v>1.6E-2</v>
      </c>
      <c r="AB1838" s="12">
        <f t="shared" si="108"/>
        <v>546.15414835984689</v>
      </c>
      <c r="AC1838" s="10">
        <f t="shared" si="105"/>
        <v>1.0358878554853972E-3</v>
      </c>
      <c r="AD1838" s="10">
        <f t="shared" si="106"/>
        <v>5.4584053399720433E-4</v>
      </c>
      <c r="AE1838" s="10">
        <f t="shared" si="107"/>
        <v>7.6302335545602444</v>
      </c>
      <c r="AF1838">
        <f t="shared" si="110"/>
        <v>4.06770834378964</v>
      </c>
    </row>
    <row r="1839" spans="1:32" ht="14.4">
      <c r="A1839" s="7" t="str">
        <f t="shared" si="109"/>
        <v>Pakistan-Asia 2004</v>
      </c>
      <c r="B1839" s="7" t="s">
        <v>220</v>
      </c>
      <c r="C1839" s="8" t="s">
        <v>61</v>
      </c>
      <c r="D1839" s="9" t="s">
        <v>66</v>
      </c>
      <c r="E1839" s="14">
        <v>2.8000000000000001E-2</v>
      </c>
      <c r="F1839" s="13">
        <v>97977766198</v>
      </c>
      <c r="G1839" s="14">
        <v>18</v>
      </c>
      <c r="H1839" s="14">
        <v>7.2999999999999995E-2</v>
      </c>
      <c r="I1839" s="10">
        <f t="array" ref="I1839">VLOOKUP(A1839,ENERGY!$A$2:$F$2691,5,0)</f>
        <v>82046</v>
      </c>
      <c r="J1839" s="11">
        <f t="array" ref="J1839">VLOOKUP(A1839,ENERGY!$A$2:$F$2691,6,0)</f>
        <v>156676</v>
      </c>
      <c r="K1839" s="10">
        <f t="array" ref="K1839">VLOOKUP(A1839,'HUMAN RESOURCES'!$A$2:$M$2692,5,0)</f>
        <v>2.8000000000000001E-2</v>
      </c>
      <c r="L1839" s="11">
        <f t="array" ref="L1839">VLOOKUP(A1839,'HUMAN RESOURCES'!$A$2:$M$2692,6,0)</f>
        <v>8.2000000000000003E-2</v>
      </c>
      <c r="M1839" s="10">
        <f t="array" ref="M1839">VLOOKUP(A1839,'HUMAN RESOURCES'!$A$2:$M$2692,7,0)</f>
        <v>66</v>
      </c>
      <c r="N1839" s="10">
        <f t="array" ref="N1839">VLOOKUP(A1839,'HUMAN RESOURCES'!$A$2:$M$2692,8,0)</f>
        <v>64</v>
      </c>
      <c r="O1839" s="10">
        <f t="array" ref="O1839">VLOOKUP(A1839,'HUMAN RESOURCES'!$A$2:$M$2692,9,0)</f>
        <v>0.38800000000000001</v>
      </c>
      <c r="P1839" s="10">
        <f t="array" ref="P1839">VLOOKUP(A1839,'HUMAN RESOURCES'!$A$2:$M$2692,10,0)</f>
        <v>0.57099999999999995</v>
      </c>
      <c r="Q1839" s="10">
        <f t="array" ref="Q1839">VLOOKUP(A1839,'HUMAN RESOURCES'!$A$2:$M$2692,11,0)</f>
        <v>4.1000000000000002E-2</v>
      </c>
      <c r="R1839" s="10">
        <f t="array" ref="R1839">VLOOKUP(A1839,'HUMAN RESOURCES'!$A$2:$M$2692,12,0)</f>
        <v>155151394</v>
      </c>
      <c r="S1839" s="10">
        <f t="array" ref="S1839">VLOOKUP(A1839,'HUMAN RESOURCES'!$A$2:$M$2692,13,0)</f>
        <v>0.34399999999999997</v>
      </c>
      <c r="T1839" s="10">
        <f t="array" ref="T1839">VLOOKUP(A1839,TOURISM!$A$2:$F$2692,5,0)</f>
        <v>765000000</v>
      </c>
      <c r="U1839" s="10">
        <f t="array" ref="U1839">VLOOKUP(A1839,TOURISM!$A$2:$F$2692,6,0)</f>
        <v>1612000000</v>
      </c>
      <c r="V1839" s="10">
        <f t="array" ref="V1839">VLOOKUP(A1839,BUSINESS!$A$2:$J$2692,5,0)</f>
        <v>0</v>
      </c>
      <c r="W1839" s="10">
        <f t="array" ref="W1839">VLOOKUP(A1839,BUSINESS!$A$2:$J$2692,6,0)</f>
        <v>24</v>
      </c>
      <c r="X1839" s="10">
        <f t="array" ref="X1839">VLOOKUP(A1839,BUSINESS!$A$2:$J$2692,7,0)</f>
        <v>0</v>
      </c>
      <c r="Y1839" s="10">
        <f t="array" ref="Y1839">VLOOKUP(A1839,BUSINESS!$A$2:$J$2692,8,0)</f>
        <v>0</v>
      </c>
      <c r="Z1839" s="10">
        <f t="array" ref="Z1839">VLOOKUP(A1839,BUSINESS!$A$2:$J$2692,9,0)</f>
        <v>6.2E-2</v>
      </c>
      <c r="AA1839" s="10">
        <f t="array" ref="AA1839">VLOOKUP(A1839,BUSINESS!$A$2:$J$2692,10,0)</f>
        <v>3.2000000000000001E-2</v>
      </c>
      <c r="AB1839" s="12">
        <f t="shared" si="108"/>
        <v>631.49781430903545</v>
      </c>
      <c r="AC1839" s="10">
        <f t="shared" si="105"/>
        <v>1.0098265697825442E-3</v>
      </c>
      <c r="AD1839" s="10">
        <f t="shared" si="106"/>
        <v>5.2881252230321568E-4</v>
      </c>
      <c r="AE1839" s="10">
        <f t="shared" si="107"/>
        <v>10.389851863013233</v>
      </c>
      <c r="AF1839">
        <f t="shared" si="110"/>
        <v>4.9306679126582642</v>
      </c>
    </row>
    <row r="1840" spans="1:32" ht="14.4">
      <c r="A1840" s="7" t="str">
        <f t="shared" si="109"/>
        <v>Pakistan-Asia 2005</v>
      </c>
      <c r="B1840" s="7" t="s">
        <v>220</v>
      </c>
      <c r="C1840" s="8" t="s">
        <v>61</v>
      </c>
      <c r="D1840" s="9" t="s">
        <v>67</v>
      </c>
      <c r="E1840" s="14">
        <v>3.2000000000000001E-2</v>
      </c>
      <c r="F1840" s="13">
        <v>110000000000</v>
      </c>
      <c r="G1840" s="14">
        <v>22</v>
      </c>
      <c r="H1840" s="14">
        <v>9.0999999999999998E-2</v>
      </c>
      <c r="I1840" s="10">
        <v>82046</v>
      </c>
      <c r="J1840" s="11">
        <v>156676</v>
      </c>
      <c r="K1840" s="10">
        <f t="array" ref="K1840">VLOOKUP(A1840,'HUMAN RESOURCES'!$A$2:$M$2692,5,0)</f>
        <v>2.8000000000000001E-2</v>
      </c>
      <c r="L1840" s="11">
        <f t="array" ref="L1840">VLOOKUP(A1840,'HUMAN RESOURCES'!$A$2:$M$2692,6,0)</f>
        <v>0.08</v>
      </c>
      <c r="M1840" s="10">
        <f t="array" ref="M1840">VLOOKUP(A1840,'HUMAN RESOURCES'!$A$2:$M$2692,7,0)</f>
        <v>66</v>
      </c>
      <c r="N1840" s="10">
        <f t="array" ref="N1840">VLOOKUP(A1840,'HUMAN RESOURCES'!$A$2:$M$2692,8,0)</f>
        <v>64</v>
      </c>
      <c r="O1840" s="10">
        <f t="array" ref="O1840">VLOOKUP(A1840,'HUMAN RESOURCES'!$A$2:$M$2692,9,0)</f>
        <v>0.38200000000000001</v>
      </c>
      <c r="P1840" s="10">
        <f t="array" ref="P1840">VLOOKUP(A1840,'HUMAN RESOURCES'!$A$2:$M$2692,10,0)</f>
        <v>0.57699999999999996</v>
      </c>
      <c r="Q1840" s="10">
        <f t="array" ref="Q1840">VLOOKUP(A1840,'HUMAN RESOURCES'!$A$2:$M$2692,11,0)</f>
        <v>4.1000000000000002E-2</v>
      </c>
      <c r="R1840" s="10">
        <f t="array" ref="R1840">VLOOKUP(A1840,'HUMAN RESOURCES'!$A$2:$M$2692,12,0)</f>
        <v>157971415</v>
      </c>
      <c r="S1840" s="10">
        <f t="array" ref="S1840">VLOOKUP(A1840,'HUMAN RESOURCES'!$A$2:$M$2692,13,0)</f>
        <v>0.34699999999999998</v>
      </c>
      <c r="T1840" s="10">
        <f t="array" ref="T1840">VLOOKUP(A1840,TOURISM!$A$2:$F$2692,5,0)</f>
        <v>828000000</v>
      </c>
      <c r="U1840" s="10">
        <f t="array" ref="U1840">VLOOKUP(A1840,TOURISM!$A$2:$F$2692,6,0)</f>
        <v>1753000000</v>
      </c>
      <c r="V1840" s="10">
        <f t="array" ref="V1840">VLOOKUP(A1840,BUSINESS!$A$2:$J$2692,5,0)</f>
        <v>0.43099999999999999</v>
      </c>
      <c r="W1840" s="10">
        <f t="array" ref="W1840">VLOOKUP(A1840,BUSINESS!$A$2:$J$2692,6,0)</f>
        <v>24</v>
      </c>
      <c r="X1840" s="10">
        <f t="array" ref="X1840">VLOOKUP(A1840,BUSINESS!$A$2:$J$2692,7,0)</f>
        <v>0</v>
      </c>
      <c r="Y1840" s="10">
        <f t="array" ref="Y1840">VLOOKUP(A1840,BUSINESS!$A$2:$J$2692,8,0)</f>
        <v>560</v>
      </c>
      <c r="Z1840" s="10">
        <f t="array" ref="Z1840">VLOOKUP(A1840,BUSINESS!$A$2:$J$2692,9,0)</f>
        <v>6.3E-2</v>
      </c>
      <c r="AA1840" s="10">
        <f t="array" ref="AA1840">VLOOKUP(A1840,BUSINESS!$A$2:$J$2692,10,0)</f>
        <v>8.1000000000000003E-2</v>
      </c>
      <c r="AB1840" s="12">
        <f t="shared" si="108"/>
        <v>696.32850981299373</v>
      </c>
      <c r="AC1840" s="10">
        <f t="shared" si="105"/>
        <v>9.9179968730418733E-4</v>
      </c>
      <c r="AD1840" s="10">
        <f t="shared" si="106"/>
        <v>5.1937244469197166E-4</v>
      </c>
      <c r="AE1840" s="10">
        <f t="shared" si="107"/>
        <v>11.096944342747072</v>
      </c>
      <c r="AF1840">
        <f t="shared" si="110"/>
        <v>5.2414546011378071</v>
      </c>
    </row>
    <row r="1841" spans="1:32" ht="14.4">
      <c r="A1841" s="7" t="str">
        <f t="shared" si="109"/>
        <v>Pakistan-Asia 2006</v>
      </c>
      <c r="B1841" s="7" t="s">
        <v>220</v>
      </c>
      <c r="C1841" s="8" t="s">
        <v>61</v>
      </c>
      <c r="D1841" s="9" t="s">
        <v>68</v>
      </c>
      <c r="E1841" s="14">
        <v>3.6999999999999998E-2</v>
      </c>
      <c r="F1841" s="13">
        <v>137000000000</v>
      </c>
      <c r="G1841" s="14">
        <v>29</v>
      </c>
      <c r="H1841" s="14">
        <v>0.11</v>
      </c>
      <c r="I1841" s="10">
        <f t="array" ref="I1841">VLOOKUP(A1841,ENERGY!$A$2:$F$2691,5,0)</f>
        <v>65775</v>
      </c>
      <c r="J1841" s="11">
        <f t="array" ref="J1841">VLOOKUP(A1841,ENERGY!$A$2:$F$2691,6,0)</f>
        <v>114084</v>
      </c>
      <c r="K1841" s="10">
        <f t="array" ref="K1841">VLOOKUP(A1841,'HUMAN RESOURCES'!$A$2:$M$2692,5,0)</f>
        <v>2.8000000000000001E-2</v>
      </c>
      <c r="L1841" s="11">
        <f t="array" ref="L1841">VLOOKUP(A1841,'HUMAN RESOURCES'!$A$2:$M$2692,6,0)</f>
        <v>7.9000000000000001E-2</v>
      </c>
      <c r="M1841" s="10">
        <f t="array" ref="M1841">VLOOKUP(A1841,'HUMAN RESOURCES'!$A$2:$M$2692,7,0)</f>
        <v>66</v>
      </c>
      <c r="N1841" s="10">
        <f t="array" ref="N1841">VLOOKUP(A1841,'HUMAN RESOURCES'!$A$2:$M$2692,8,0)</f>
        <v>65</v>
      </c>
      <c r="O1841" s="10">
        <f t="array" ref="O1841">VLOOKUP(A1841,'HUMAN RESOURCES'!$A$2:$M$2692,9,0)</f>
        <v>0.376</v>
      </c>
      <c r="P1841" s="10">
        <f t="array" ref="P1841">VLOOKUP(A1841,'HUMAN RESOURCES'!$A$2:$M$2692,10,0)</f>
        <v>0.58299999999999996</v>
      </c>
      <c r="Q1841" s="10">
        <f t="array" ref="Q1841">VLOOKUP(A1841,'HUMAN RESOURCES'!$A$2:$M$2692,11,0)</f>
        <v>4.2000000000000003E-2</v>
      </c>
      <c r="R1841" s="10">
        <f t="array" ref="R1841">VLOOKUP(A1841,'HUMAN RESOURCES'!$A$2:$M$2692,12,0)</f>
        <v>160905794</v>
      </c>
      <c r="S1841" s="10">
        <f t="array" ref="S1841">VLOOKUP(A1841,'HUMAN RESOURCES'!$A$2:$M$2692,13,0)</f>
        <v>0.35099999999999998</v>
      </c>
      <c r="T1841" s="10">
        <f t="array" ref="T1841">VLOOKUP(A1841,TOURISM!$A$2:$F$2692,5,0)</f>
        <v>919000000</v>
      </c>
      <c r="U1841" s="10">
        <f t="array" ref="U1841">VLOOKUP(A1841,TOURISM!$A$2:$F$2692,6,0)</f>
        <v>2029000000</v>
      </c>
      <c r="V1841" s="10">
        <f t="array" ref="V1841">VLOOKUP(A1841,BUSINESS!$A$2:$J$2692,5,0)</f>
        <v>0.41599999999999998</v>
      </c>
      <c r="W1841" s="10">
        <f t="array" ref="W1841">VLOOKUP(A1841,BUSINESS!$A$2:$J$2692,6,0)</f>
        <v>24</v>
      </c>
      <c r="X1841" s="10">
        <f t="array" ref="X1841">VLOOKUP(A1841,BUSINESS!$A$2:$J$2692,7,0)</f>
        <v>0</v>
      </c>
      <c r="Y1841" s="10">
        <f t="array" ref="Y1841">VLOOKUP(A1841,BUSINESS!$A$2:$J$2692,8,0)</f>
        <v>560</v>
      </c>
      <c r="Z1841" s="10">
        <f t="array" ref="Z1841">VLOOKUP(A1841,BUSINESS!$A$2:$J$2692,9,0)</f>
        <v>6.5000000000000002E-2</v>
      </c>
      <c r="AA1841" s="10">
        <f t="array" ref="AA1841">VLOOKUP(A1841,BUSINESS!$A$2:$J$2692,10,0)</f>
        <v>0.214</v>
      </c>
      <c r="AB1841" s="12">
        <f t="shared" si="108"/>
        <v>851.42987455131663</v>
      </c>
      <c r="AC1841" s="10">
        <f t="shared" si="105"/>
        <v>7.0901113728695194E-4</v>
      </c>
      <c r="AD1841" s="10">
        <f t="shared" si="106"/>
        <v>4.0877956203367048E-4</v>
      </c>
      <c r="AE1841" s="10">
        <f t="shared" si="107"/>
        <v>12.609862886603077</v>
      </c>
      <c r="AF1841">
        <f t="shared" si="110"/>
        <v>5.7114164577566422</v>
      </c>
    </row>
    <row r="1842" spans="1:32" ht="14.4">
      <c r="A1842" s="7" t="str">
        <f t="shared" si="109"/>
        <v>Pakistan-Asia 2007</v>
      </c>
      <c r="B1842" s="7" t="s">
        <v>220</v>
      </c>
      <c r="C1842" s="8" t="s">
        <v>61</v>
      </c>
      <c r="D1842" s="9" t="s">
        <v>69</v>
      </c>
      <c r="E1842" s="14">
        <v>3.5000000000000003E-2</v>
      </c>
      <c r="F1842" s="13">
        <v>152000000000</v>
      </c>
      <c r="G1842" s="14">
        <v>31</v>
      </c>
      <c r="H1842" s="14">
        <v>0.11799999999999999</v>
      </c>
      <c r="I1842" s="10">
        <f t="array" ref="I1842">VLOOKUP(A1842,ENERGY!$A$2:$F$2691,5,0)</f>
        <v>73580</v>
      </c>
      <c r="J1842" s="11">
        <f t="array" ref="J1842">VLOOKUP(A1842,ENERGY!$A$2:$F$2691,6,0)</f>
        <v>131601</v>
      </c>
      <c r="K1842" s="10">
        <f t="array" ref="K1842">VLOOKUP(A1842,'HUMAN RESOURCES'!$A$2:$M$2692,5,0)</f>
        <v>2.8000000000000001E-2</v>
      </c>
      <c r="L1842" s="11">
        <f t="array" ref="L1842">VLOOKUP(A1842,'HUMAN RESOURCES'!$A$2:$M$2692,6,0)</f>
        <v>7.8E-2</v>
      </c>
      <c r="M1842" s="10">
        <f t="array" ref="M1842">VLOOKUP(A1842,'HUMAN RESOURCES'!$A$2:$M$2692,7,0)</f>
        <v>66</v>
      </c>
      <c r="N1842" s="10">
        <f t="array" ref="N1842">VLOOKUP(A1842,'HUMAN RESOURCES'!$A$2:$M$2692,8,0)</f>
        <v>65</v>
      </c>
      <c r="O1842" s="10">
        <f t="array" ref="O1842">VLOOKUP(A1842,'HUMAN RESOURCES'!$A$2:$M$2692,9,0)</f>
        <v>0.37</v>
      </c>
      <c r="P1842" s="10">
        <f t="array" ref="P1842">VLOOKUP(A1842,'HUMAN RESOURCES'!$A$2:$M$2692,10,0)</f>
        <v>0.58799999999999997</v>
      </c>
      <c r="Q1842" s="10">
        <f t="array" ref="Q1842">VLOOKUP(A1842,'HUMAN RESOURCES'!$A$2:$M$2692,11,0)</f>
        <v>4.2000000000000003E-2</v>
      </c>
      <c r="R1842" s="10">
        <f t="array" ref="R1842">VLOOKUP(A1842,'HUMAN RESOURCES'!$A$2:$M$2692,12,0)</f>
        <v>163928329</v>
      </c>
      <c r="S1842" s="10">
        <f t="array" ref="S1842">VLOOKUP(A1842,'HUMAN RESOURCES'!$A$2:$M$2692,13,0)</f>
        <v>0.35399999999999998</v>
      </c>
      <c r="T1842" s="10">
        <f t="array" ref="T1842">VLOOKUP(A1842,TOURISM!$A$2:$F$2692,5,0)</f>
        <v>912000000</v>
      </c>
      <c r="U1842" s="10">
        <f t="array" ref="U1842">VLOOKUP(A1842,TOURISM!$A$2:$F$2692,6,0)</f>
        <v>2083000000</v>
      </c>
      <c r="V1842" s="10">
        <f t="array" ref="V1842">VLOOKUP(A1842,BUSINESS!$A$2:$J$2692,5,0)</f>
        <v>0.40200000000000002</v>
      </c>
      <c r="W1842" s="10">
        <f t="array" ref="W1842">VLOOKUP(A1842,BUSINESS!$A$2:$J$2692,6,0)</f>
        <v>24</v>
      </c>
      <c r="X1842" s="10">
        <f t="array" ref="X1842">VLOOKUP(A1842,BUSINESS!$A$2:$J$2692,7,0)</f>
        <v>0</v>
      </c>
      <c r="Y1842" s="10">
        <f t="array" ref="Y1842">VLOOKUP(A1842,BUSINESS!$A$2:$J$2692,8,0)</f>
        <v>560</v>
      </c>
      <c r="Z1842" s="10">
        <f t="array" ref="Z1842">VLOOKUP(A1842,BUSINESS!$A$2:$J$2692,9,0)</f>
        <v>6.8000000000000005E-2</v>
      </c>
      <c r="AA1842" s="10">
        <f t="array" ref="AA1842">VLOOKUP(A1842,BUSINESS!$A$2:$J$2692,10,0)</f>
        <v>0.38300000000000001</v>
      </c>
      <c r="AB1842" s="12">
        <f t="shared" si="108"/>
        <v>927.23448672498819</v>
      </c>
      <c r="AC1842" s="10">
        <f t="shared" si="105"/>
        <v>8.02795958470363E-4</v>
      </c>
      <c r="AD1842" s="10">
        <f t="shared" si="106"/>
        <v>4.4885469429753049E-4</v>
      </c>
      <c r="AE1842" s="10">
        <f t="shared" si="107"/>
        <v>12.706772604264147</v>
      </c>
      <c r="AF1842">
        <f t="shared" si="110"/>
        <v>5.5634069203499292</v>
      </c>
    </row>
    <row r="1843" spans="1:32" ht="14.4">
      <c r="A1843" s="7" t="str">
        <f t="shared" si="109"/>
        <v>Pakistan-Asia 2008</v>
      </c>
      <c r="B1843" s="7" t="s">
        <v>220</v>
      </c>
      <c r="C1843" s="8" t="s">
        <v>61</v>
      </c>
      <c r="D1843" s="9" t="s">
        <v>70</v>
      </c>
      <c r="E1843" s="14">
        <v>3.3000000000000002E-2</v>
      </c>
      <c r="F1843" s="13">
        <v>170000000000</v>
      </c>
      <c r="G1843" s="14">
        <v>29</v>
      </c>
      <c r="H1843" s="14">
        <v>0.129</v>
      </c>
      <c r="I1843" s="10">
        <f t="array" ref="I1843">VLOOKUP(A1843,ENERGY!$A$2:$F$2691,5,0)</f>
        <v>83538</v>
      </c>
      <c r="J1843" s="11">
        <f t="array" ref="J1843">VLOOKUP(A1843,ENERGY!$A$2:$F$2691,6,0)</f>
        <v>158895</v>
      </c>
      <c r="K1843" s="10">
        <f t="array" ref="K1843">VLOOKUP(A1843,'HUMAN RESOURCES'!$A$2:$M$2692,5,0)</f>
        <v>2.7E-2</v>
      </c>
      <c r="L1843" s="11">
        <f t="array" ref="L1843">VLOOKUP(A1843,'HUMAN RESOURCES'!$A$2:$M$2692,6,0)</f>
        <v>7.5999999999999998E-2</v>
      </c>
      <c r="M1843" s="10">
        <f t="array" ref="M1843">VLOOKUP(A1843,'HUMAN RESOURCES'!$A$2:$M$2692,7,0)</f>
        <v>67</v>
      </c>
      <c r="N1843" s="10">
        <f t="array" ref="N1843">VLOOKUP(A1843,'HUMAN RESOURCES'!$A$2:$M$2692,8,0)</f>
        <v>65</v>
      </c>
      <c r="O1843" s="10">
        <f t="array" ref="O1843">VLOOKUP(A1843,'HUMAN RESOURCES'!$A$2:$M$2692,9,0)</f>
        <v>0.36499999999999999</v>
      </c>
      <c r="P1843" s="10">
        <f t="array" ref="P1843">VLOOKUP(A1843,'HUMAN RESOURCES'!$A$2:$M$2692,10,0)</f>
        <v>0.59299999999999997</v>
      </c>
      <c r="Q1843" s="10">
        <f t="array" ref="Q1843">VLOOKUP(A1843,'HUMAN RESOURCES'!$A$2:$M$2692,11,0)</f>
        <v>4.2999999999999997E-2</v>
      </c>
      <c r="R1843" s="10">
        <f t="array" ref="R1843">VLOOKUP(A1843,'HUMAN RESOURCES'!$A$2:$M$2692,12,0)</f>
        <v>167008083</v>
      </c>
      <c r="S1843" s="10">
        <f t="array" ref="S1843">VLOOKUP(A1843,'HUMAN RESOURCES'!$A$2:$M$2692,13,0)</f>
        <v>0.35799999999999998</v>
      </c>
      <c r="T1843" s="10">
        <f t="array" ref="T1843">VLOOKUP(A1843,TOURISM!$A$2:$F$2692,5,0)</f>
        <v>986000000</v>
      </c>
      <c r="U1843" s="10">
        <f t="array" ref="U1843">VLOOKUP(A1843,TOURISM!$A$2:$F$2692,6,0)</f>
        <v>2163000000</v>
      </c>
      <c r="V1843" s="10">
        <f t="array" ref="V1843">VLOOKUP(A1843,BUSINESS!$A$2:$J$2692,5,0)</f>
        <v>0.28799999999999998</v>
      </c>
      <c r="W1843" s="10">
        <f t="array" ref="W1843">VLOOKUP(A1843,BUSINESS!$A$2:$J$2692,6,0)</f>
        <v>24</v>
      </c>
      <c r="X1843" s="10">
        <f t="array" ref="X1843">VLOOKUP(A1843,BUSINESS!$A$2:$J$2692,7,0)</f>
        <v>0</v>
      </c>
      <c r="Y1843" s="10">
        <f t="array" ref="Y1843">VLOOKUP(A1843,BUSINESS!$A$2:$J$2692,8,0)</f>
        <v>560</v>
      </c>
      <c r="Z1843" s="10">
        <f t="array" ref="Z1843">VLOOKUP(A1843,BUSINESS!$A$2:$J$2692,9,0)</f>
        <v>7.0000000000000007E-2</v>
      </c>
      <c r="AA1843" s="10">
        <f t="array" ref="AA1843">VLOOKUP(A1843,BUSINESS!$A$2:$J$2692,10,0)</f>
        <v>0.52700000000000002</v>
      </c>
      <c r="AB1843" s="12">
        <f t="shared" si="108"/>
        <v>1017.9148035607354</v>
      </c>
      <c r="AC1843" s="10">
        <f t="shared" si="105"/>
        <v>9.5142101595166505E-4</v>
      </c>
      <c r="AD1843" s="10">
        <f t="shared" si="106"/>
        <v>5.0020333446974537E-4</v>
      </c>
      <c r="AE1843" s="10">
        <f t="shared" si="107"/>
        <v>12.95146894177571</v>
      </c>
      <c r="AF1843">
        <f t="shared" si="110"/>
        <v>5.9039058606522659</v>
      </c>
    </row>
    <row r="1844" spans="1:32" ht="14.4">
      <c r="A1844" s="7" t="str">
        <f t="shared" si="109"/>
        <v>Pakistan-Asia 2009</v>
      </c>
      <c r="B1844" s="7" t="s">
        <v>220</v>
      </c>
      <c r="C1844" s="8" t="s">
        <v>61</v>
      </c>
      <c r="D1844" s="9" t="s">
        <v>71</v>
      </c>
      <c r="E1844" s="14">
        <v>0.03</v>
      </c>
      <c r="F1844" s="13">
        <v>168000000000</v>
      </c>
      <c r="G1844" s="14">
        <v>28</v>
      </c>
      <c r="H1844" s="14">
        <v>0.14499999999999999</v>
      </c>
      <c r="I1844" s="10">
        <f t="array" ref="I1844">VLOOKUP(A1844,ENERGY!$A$2:$F$2691,5,0)</f>
        <v>76227</v>
      </c>
      <c r="J1844" s="11">
        <f t="array" ref="J1844">VLOOKUP(A1844,ENERGY!$A$2:$F$2691,6,0)</f>
        <v>136636</v>
      </c>
      <c r="K1844" s="10">
        <f t="array" ref="K1844">VLOOKUP(A1844,'HUMAN RESOURCES'!$A$2:$M$2692,5,0)</f>
        <v>2.7E-2</v>
      </c>
      <c r="L1844" s="11">
        <f t="array" ref="L1844">VLOOKUP(A1844,'HUMAN RESOURCES'!$A$2:$M$2692,6,0)</f>
        <v>7.4999999999999997E-2</v>
      </c>
      <c r="M1844" s="10">
        <f t="array" ref="M1844">VLOOKUP(A1844,'HUMAN RESOURCES'!$A$2:$M$2692,7,0)</f>
        <v>67</v>
      </c>
      <c r="N1844" s="10">
        <f t="array" ref="N1844">VLOOKUP(A1844,'HUMAN RESOURCES'!$A$2:$M$2692,8,0)</f>
        <v>65</v>
      </c>
      <c r="O1844" s="10">
        <f t="array" ref="O1844">VLOOKUP(A1844,'HUMAN RESOURCES'!$A$2:$M$2692,9,0)</f>
        <v>0.36</v>
      </c>
      <c r="P1844" s="10">
        <f t="array" ref="P1844">VLOOKUP(A1844,'HUMAN RESOURCES'!$A$2:$M$2692,10,0)</f>
        <v>0.59699999999999998</v>
      </c>
      <c r="Q1844" s="10">
        <f t="array" ref="Q1844">VLOOKUP(A1844,'HUMAN RESOURCES'!$A$2:$M$2692,11,0)</f>
        <v>4.2999999999999997E-2</v>
      </c>
      <c r="R1844" s="10">
        <f t="array" ref="R1844">VLOOKUP(A1844,'HUMAN RESOURCES'!$A$2:$M$2692,12,0)</f>
        <v>170093999</v>
      </c>
      <c r="S1844" s="10">
        <f t="array" ref="S1844">VLOOKUP(A1844,'HUMAN RESOURCES'!$A$2:$M$2692,13,0)</f>
        <v>0.36199999999999999</v>
      </c>
      <c r="T1844" s="10">
        <f t="array" ref="T1844">VLOOKUP(A1844,TOURISM!$A$2:$F$2692,5,0)</f>
        <v>950000000</v>
      </c>
      <c r="U1844" s="10">
        <f t="array" ref="U1844">VLOOKUP(A1844,TOURISM!$A$2:$F$2692,6,0)</f>
        <v>1098000000</v>
      </c>
      <c r="V1844" s="10">
        <f t="array" ref="V1844">VLOOKUP(A1844,BUSINESS!$A$2:$J$2692,5,0)</f>
        <v>0.309</v>
      </c>
      <c r="W1844" s="10">
        <f t="array" ref="W1844">VLOOKUP(A1844,BUSINESS!$A$2:$J$2692,6,0)</f>
        <v>21</v>
      </c>
      <c r="X1844" s="10">
        <f t="array" ref="X1844">VLOOKUP(A1844,BUSINESS!$A$2:$J$2692,7,0)</f>
        <v>0</v>
      </c>
      <c r="Y1844" s="10">
        <f t="array" ref="Y1844">VLOOKUP(A1844,BUSINESS!$A$2:$J$2692,8,0)</f>
        <v>560</v>
      </c>
      <c r="Z1844" s="10">
        <f t="array" ref="Z1844">VLOOKUP(A1844,BUSINESS!$A$2:$J$2692,9,0)</f>
        <v>7.4999999999999997E-2</v>
      </c>
      <c r="AA1844" s="10">
        <f t="array" ref="AA1844">VLOOKUP(A1844,BUSINESS!$A$2:$J$2692,10,0)</f>
        <v>0.55500000000000005</v>
      </c>
      <c r="AB1844" s="12">
        <f t="shared" si="108"/>
        <v>987.68916591819323</v>
      </c>
      <c r="AC1844" s="10">
        <f t="shared" si="105"/>
        <v>8.0329700520475147E-4</v>
      </c>
      <c r="AD1844" s="10">
        <f t="shared" si="106"/>
        <v>4.4814632172884595E-4</v>
      </c>
      <c r="AE1844" s="10">
        <f t="shared" si="107"/>
        <v>6.4552541915367634</v>
      </c>
      <c r="AF1844">
        <f t="shared" si="110"/>
        <v>5.5851470691802598</v>
      </c>
    </row>
    <row r="1845" spans="1:32" ht="14.4">
      <c r="A1845" s="7" t="str">
        <f t="shared" si="109"/>
        <v>Pakistan-Asia 2010</v>
      </c>
      <c r="B1845" s="7" t="s">
        <v>220</v>
      </c>
      <c r="C1845" s="8" t="s">
        <v>61</v>
      </c>
      <c r="D1845" s="9" t="s">
        <v>72</v>
      </c>
      <c r="E1845" s="14">
        <v>0.03</v>
      </c>
      <c r="F1845" s="13">
        <v>177000000000</v>
      </c>
      <c r="G1845" s="14">
        <v>30</v>
      </c>
      <c r="H1845" s="14">
        <v>0.14000000000000001</v>
      </c>
      <c r="I1845" s="10">
        <v>76227</v>
      </c>
      <c r="J1845" s="11">
        <v>136636</v>
      </c>
      <c r="K1845" s="10">
        <f t="array" ref="K1845">VLOOKUP(A1845,'HUMAN RESOURCES'!$A$2:$M$2692,5,0)</f>
        <v>2.7E-2</v>
      </c>
      <c r="L1845" s="11">
        <f t="array" ref="L1845">VLOOKUP(A1845,'HUMAN RESOURCES'!$A$2:$M$2692,6,0)</f>
        <v>7.2999999999999995E-2</v>
      </c>
      <c r="M1845" s="10">
        <f t="array" ref="M1845">VLOOKUP(A1845,'HUMAN RESOURCES'!$A$2:$M$2692,7,0)</f>
        <v>67</v>
      </c>
      <c r="N1845" s="10">
        <f t="array" ref="N1845">VLOOKUP(A1845,'HUMAN RESOURCES'!$A$2:$M$2692,8,0)</f>
        <v>65</v>
      </c>
      <c r="O1845" s="10">
        <f t="array" ref="O1845">VLOOKUP(A1845,'HUMAN RESOURCES'!$A$2:$M$2692,9,0)</f>
        <v>0.35399999999999998</v>
      </c>
      <c r="P1845" s="10">
        <f t="array" ref="P1845">VLOOKUP(A1845,'HUMAN RESOURCES'!$A$2:$M$2692,10,0)</f>
        <v>0.60199999999999998</v>
      </c>
      <c r="Q1845" s="10">
        <f t="array" ref="Q1845">VLOOKUP(A1845,'HUMAN RESOURCES'!$A$2:$M$2692,11,0)</f>
        <v>4.2999999999999997E-2</v>
      </c>
      <c r="R1845" s="10">
        <f t="array" ref="R1845">VLOOKUP(A1845,'HUMAN RESOURCES'!$A$2:$M$2692,12,0)</f>
        <v>173149306</v>
      </c>
      <c r="S1845" s="10">
        <f t="array" ref="S1845">VLOOKUP(A1845,'HUMAN RESOURCES'!$A$2:$M$2692,13,0)</f>
        <v>0.36599999999999999</v>
      </c>
      <c r="T1845" s="10">
        <f t="array" ref="T1845">VLOOKUP(A1845,TOURISM!$A$2:$F$2692,5,0)</f>
        <v>998000000</v>
      </c>
      <c r="U1845" s="10">
        <f t="array" ref="U1845">VLOOKUP(A1845,TOURISM!$A$2:$F$2692,6,0)</f>
        <v>1370000000</v>
      </c>
      <c r="V1845" s="10">
        <f t="array" ref="V1845">VLOOKUP(A1845,BUSINESS!$A$2:$J$2692,5,0)</f>
        <v>0.309</v>
      </c>
      <c r="W1845" s="10">
        <f t="array" ref="W1845">VLOOKUP(A1845,BUSINESS!$A$2:$J$2692,6,0)</f>
        <v>21</v>
      </c>
      <c r="X1845" s="10">
        <f t="array" ref="X1845">VLOOKUP(A1845,BUSINESS!$A$2:$J$2692,7,0)</f>
        <v>0</v>
      </c>
      <c r="Y1845" s="10">
        <f t="array" ref="Y1845">VLOOKUP(A1845,BUSINESS!$A$2:$J$2692,8,0)</f>
        <v>560</v>
      </c>
      <c r="Z1845" s="10">
        <f t="array" ref="Z1845">VLOOKUP(A1845,BUSINESS!$A$2:$J$2692,9,0)</f>
        <v>0.08</v>
      </c>
      <c r="AA1845" s="10">
        <f t="array" ref="AA1845">VLOOKUP(A1845,BUSINESS!$A$2:$J$2692,10,0)</f>
        <v>0.57299999999999995</v>
      </c>
      <c r="AB1845" s="12">
        <f t="shared" si="108"/>
        <v>1022.2391535314615</v>
      </c>
      <c r="AC1845" s="10">
        <f t="shared" si="105"/>
        <v>7.8912242362669358E-4</v>
      </c>
      <c r="AD1845" s="10">
        <f t="shared" si="106"/>
        <v>4.4023855342510009E-4</v>
      </c>
      <c r="AE1845" s="10">
        <f t="shared" si="107"/>
        <v>7.9122465555824979</v>
      </c>
      <c r="AF1845">
        <f t="shared" si="110"/>
        <v>5.7638117244316298</v>
      </c>
    </row>
    <row r="1846" spans="1:32" ht="14.4">
      <c r="A1846" s="7" t="str">
        <f t="shared" si="109"/>
        <v>Pakistan-Asia 2011</v>
      </c>
      <c r="B1846" s="7" t="s">
        <v>220</v>
      </c>
      <c r="C1846" s="8" t="s">
        <v>61</v>
      </c>
      <c r="D1846" s="9" t="s">
        <v>73</v>
      </c>
      <c r="E1846" s="14">
        <v>0.03</v>
      </c>
      <c r="F1846" s="13">
        <v>214000000000</v>
      </c>
      <c r="G1846" s="14">
        <v>36</v>
      </c>
      <c r="H1846" s="14">
        <v>0.14399999999999999</v>
      </c>
      <c r="I1846" s="10">
        <f t="array" ref="I1846">VLOOKUP(A1846,ENERGY!$A$2:$F$2691,5,0)</f>
        <v>68695</v>
      </c>
      <c r="J1846" s="11">
        <f t="array" ref="J1846">VLOOKUP(A1846,ENERGY!$A$2:$F$2691,6,0)</f>
        <v>118895</v>
      </c>
      <c r="K1846" s="10">
        <f t="array" ref="K1846">VLOOKUP(A1846,'HUMAN RESOURCES'!$A$2:$M$2692,5,0)</f>
        <v>2.5999999999999999E-2</v>
      </c>
      <c r="L1846" s="11">
        <f t="array" ref="L1846">VLOOKUP(A1846,'HUMAN RESOURCES'!$A$2:$M$2692,6,0)</f>
        <v>7.1999999999999995E-2</v>
      </c>
      <c r="M1846" s="10">
        <f t="array" ref="M1846">VLOOKUP(A1846,'HUMAN RESOURCES'!$A$2:$M$2692,7,0)</f>
        <v>67</v>
      </c>
      <c r="N1846" s="10">
        <f t="array" ref="N1846">VLOOKUP(A1846,'HUMAN RESOURCES'!$A$2:$M$2692,8,0)</f>
        <v>65</v>
      </c>
      <c r="O1846" s="10">
        <f t="array" ref="O1846">VLOOKUP(A1846,'HUMAN RESOURCES'!$A$2:$M$2692,9,0)</f>
        <v>0.34899999999999998</v>
      </c>
      <c r="P1846" s="10">
        <f t="array" ref="P1846">VLOOKUP(A1846,'HUMAN RESOURCES'!$A$2:$M$2692,10,0)</f>
        <v>0.60799999999999998</v>
      </c>
      <c r="Q1846" s="10">
        <f t="array" ref="Q1846">VLOOKUP(A1846,'HUMAN RESOURCES'!$A$2:$M$2692,11,0)</f>
        <v>4.2999999999999997E-2</v>
      </c>
      <c r="R1846" s="10">
        <f t="array" ref="R1846">VLOOKUP(A1846,'HUMAN RESOURCES'!$A$2:$M$2692,12,0)</f>
        <v>176166353</v>
      </c>
      <c r="S1846" s="10">
        <f t="array" ref="S1846">VLOOKUP(A1846,'HUMAN RESOURCES'!$A$2:$M$2692,13,0)</f>
        <v>0.37</v>
      </c>
      <c r="T1846" s="10">
        <f t="array" ref="T1846">VLOOKUP(A1846,TOURISM!$A$2:$F$2692,5,0)</f>
        <v>1123000000</v>
      </c>
      <c r="U1846" s="10">
        <f t="array" ref="U1846">VLOOKUP(A1846,TOURISM!$A$2:$F$2692,6,0)</f>
        <v>1851000000</v>
      </c>
      <c r="V1846" s="10">
        <f t="array" ref="V1846">VLOOKUP(A1846,BUSINESS!$A$2:$J$2692,5,0)</f>
        <v>0.34599999999999997</v>
      </c>
      <c r="W1846" s="10">
        <f t="array" ref="W1846">VLOOKUP(A1846,BUSINESS!$A$2:$J$2692,6,0)</f>
        <v>21</v>
      </c>
      <c r="X1846" s="10">
        <f t="array" ref="X1846">VLOOKUP(A1846,BUSINESS!$A$2:$J$2692,7,0)</f>
        <v>0</v>
      </c>
      <c r="Y1846" s="10">
        <f t="array" ref="Y1846">VLOOKUP(A1846,BUSINESS!$A$2:$J$2692,8,0)</f>
        <v>560</v>
      </c>
      <c r="Z1846" s="10">
        <f t="array" ref="Z1846">VLOOKUP(A1846,BUSINESS!$A$2:$J$2692,9,0)</f>
        <v>0.09</v>
      </c>
      <c r="AA1846" s="10">
        <f t="array" ref="AA1846">VLOOKUP(A1846,BUSINESS!$A$2:$J$2692,10,0)</f>
        <v>0.61799999999999999</v>
      </c>
      <c r="AB1846" s="12">
        <f t="shared" si="108"/>
        <v>1214.7609140776162</v>
      </c>
      <c r="AC1846" s="10">
        <f t="shared" si="105"/>
        <v>6.7490186392176713E-4</v>
      </c>
      <c r="AD1846" s="10">
        <f t="shared" si="106"/>
        <v>3.899439298717843E-4</v>
      </c>
      <c r="AE1846" s="10">
        <f t="shared" si="107"/>
        <v>10.507114261484428</v>
      </c>
      <c r="AF1846">
        <f t="shared" si="110"/>
        <v>6.3746565724727242</v>
      </c>
    </row>
    <row r="1847" spans="1:32" ht="14.4">
      <c r="A1847" s="7" t="str">
        <f t="shared" si="109"/>
        <v>Pakistan-Asia 2012</v>
      </c>
      <c r="B1847" s="7" t="s">
        <v>220</v>
      </c>
      <c r="C1847" s="8" t="s">
        <v>61</v>
      </c>
      <c r="D1847" s="9" t="s">
        <v>74</v>
      </c>
      <c r="E1847" s="14">
        <v>3.1E-2</v>
      </c>
      <c r="F1847" s="13">
        <v>225000000000</v>
      </c>
      <c r="G1847" s="14">
        <v>39</v>
      </c>
      <c r="H1847" s="14">
        <v>0.13500000000000001</v>
      </c>
      <c r="I1847" s="10">
        <f t="array" ref="I1847">VLOOKUP(A1847,ENERGY!$A$2:$F$2691,5,0)</f>
        <v>79345</v>
      </c>
      <c r="J1847" s="11">
        <f t="array" ref="J1847">VLOOKUP(A1847,ENERGY!$A$2:$F$2691,6,0)</f>
        <v>146075</v>
      </c>
      <c r="K1847" s="10">
        <f t="array" ref="K1847">VLOOKUP(A1847,'HUMAN RESOURCES'!$A$2:$M$2692,5,0)</f>
        <v>2.5999999999999999E-2</v>
      </c>
      <c r="L1847" s="11">
        <f t="array" ref="L1847">VLOOKUP(A1847,'HUMAN RESOURCES'!$A$2:$M$2692,6,0)</f>
        <v>7.0999999999999994E-2</v>
      </c>
      <c r="M1847" s="10">
        <f t="array" ref="M1847">VLOOKUP(A1847,'HUMAN RESOURCES'!$A$2:$M$2692,7,0)</f>
        <v>67</v>
      </c>
      <c r="N1847" s="10">
        <f t="array" ref="N1847">VLOOKUP(A1847,'HUMAN RESOURCES'!$A$2:$M$2692,8,0)</f>
        <v>66</v>
      </c>
      <c r="O1847" s="10">
        <f t="array" ref="O1847">VLOOKUP(A1847,'HUMAN RESOURCES'!$A$2:$M$2692,9,0)</f>
        <v>0.34300000000000003</v>
      </c>
      <c r="P1847" s="10">
        <f t="array" ref="P1847">VLOOKUP(A1847,'HUMAN RESOURCES'!$A$2:$M$2692,10,0)</f>
        <v>0.61299999999999999</v>
      </c>
      <c r="Q1847" s="10">
        <f t="array" ref="Q1847">VLOOKUP(A1847,'HUMAN RESOURCES'!$A$2:$M$2692,11,0)</f>
        <v>4.3999999999999997E-2</v>
      </c>
      <c r="R1847" s="10">
        <f t="array" ref="R1847">VLOOKUP(A1847,'HUMAN RESOURCES'!$A$2:$M$2692,12,0)</f>
        <v>179160111</v>
      </c>
      <c r="S1847" s="10">
        <f t="array" ref="S1847">VLOOKUP(A1847,'HUMAN RESOURCES'!$A$2:$M$2692,13,0)</f>
        <v>0.374</v>
      </c>
      <c r="T1847" s="10">
        <f t="array" ref="T1847">VLOOKUP(A1847,TOURISM!$A$2:$F$2692,5,0)</f>
        <v>1014000000</v>
      </c>
      <c r="U1847" s="10">
        <f t="array" ref="U1847">VLOOKUP(A1847,TOURISM!$A$2:$F$2692,6,0)</f>
        <v>1801000000</v>
      </c>
      <c r="V1847" s="10">
        <f t="array" ref="V1847">VLOOKUP(A1847,BUSINESS!$A$2:$J$2692,5,0)</f>
        <v>0.34599999999999997</v>
      </c>
      <c r="W1847" s="10">
        <f t="array" ref="W1847">VLOOKUP(A1847,BUSINESS!$A$2:$J$2692,6,0)</f>
        <v>21</v>
      </c>
      <c r="X1847" s="10">
        <f t="array" ref="X1847">VLOOKUP(A1847,BUSINESS!$A$2:$J$2692,7,0)</f>
        <v>106</v>
      </c>
      <c r="Y1847" s="10">
        <f t="array" ref="Y1847">VLOOKUP(A1847,BUSINESS!$A$2:$J$2692,8,0)</f>
        <v>560</v>
      </c>
      <c r="Z1847" s="10">
        <f t="array" ref="Z1847">VLOOKUP(A1847,BUSINESS!$A$2:$J$2692,9,0)</f>
        <v>0.1</v>
      </c>
      <c r="AA1847" s="10">
        <f t="array" ref="AA1847">VLOOKUP(A1847,BUSINESS!$A$2:$J$2692,10,0)</f>
        <v>0.67100000000000004</v>
      </c>
      <c r="AB1847" s="12">
        <f t="shared" si="108"/>
        <v>1255.8599051102397</v>
      </c>
      <c r="AC1847" s="10">
        <f t="shared" si="105"/>
        <v>8.1533215839545896E-4</v>
      </c>
      <c r="AD1847" s="10">
        <f t="shared" si="106"/>
        <v>4.4287201853765315E-4</v>
      </c>
      <c r="AE1847" s="10">
        <f t="shared" si="107"/>
        <v>10.052460840460185</v>
      </c>
      <c r="AF1847">
        <f t="shared" si="110"/>
        <v>5.6597419723634799</v>
      </c>
    </row>
    <row r="1848" spans="1:32" ht="14.4">
      <c r="A1848" s="7" t="str">
        <f t="shared" si="109"/>
        <v>Panama-The Americas 2000</v>
      </c>
      <c r="B1848" s="7" t="s">
        <v>221</v>
      </c>
      <c r="C1848" s="8" t="s">
        <v>84</v>
      </c>
      <c r="D1848" s="9" t="s">
        <v>62</v>
      </c>
      <c r="E1848" s="14">
        <v>7.8E-2</v>
      </c>
      <c r="F1848" s="13">
        <v>11620500000</v>
      </c>
      <c r="G1848" s="14">
        <v>295</v>
      </c>
      <c r="H1848" s="14">
        <v>0.105</v>
      </c>
      <c r="I1848" s="10">
        <f t="array" ref="I1848">VLOOKUP(A1848,ENERGY!$A$2:$F$2691,5,0)</f>
        <v>0</v>
      </c>
      <c r="J1848" s="11">
        <f t="array" ref="J1848">VLOOKUP(A1848,ENERGY!$A$2:$F$2691,6,0)</f>
        <v>0</v>
      </c>
      <c r="K1848" s="10">
        <f t="array" ref="K1848">VLOOKUP(A1848,'HUMAN RESOURCES'!$A$2:$M$2692,5,0)</f>
        <v>2.4E-2</v>
      </c>
      <c r="L1848" s="11">
        <f t="array" ref="L1848">VLOOKUP(A1848,'HUMAN RESOURCES'!$A$2:$M$2692,6,0)</f>
        <v>2.1999999999999999E-2</v>
      </c>
      <c r="M1848" s="10">
        <f t="array" ref="M1848">VLOOKUP(A1848,'HUMAN RESOURCES'!$A$2:$M$2692,7,0)</f>
        <v>78</v>
      </c>
      <c r="N1848" s="10">
        <f t="array" ref="N1848">VLOOKUP(A1848,'HUMAN RESOURCES'!$A$2:$M$2692,8,0)</f>
        <v>73</v>
      </c>
      <c r="O1848" s="10">
        <f t="array" ref="O1848">VLOOKUP(A1848,'HUMAN RESOURCES'!$A$2:$M$2692,9,0)</f>
        <v>0.32100000000000001</v>
      </c>
      <c r="P1848" s="10">
        <f t="array" ref="P1848">VLOOKUP(A1848,'HUMAN RESOURCES'!$A$2:$M$2692,10,0)</f>
        <v>0.623</v>
      </c>
      <c r="Q1848" s="10">
        <f t="array" ref="Q1848">VLOOKUP(A1848,'HUMAN RESOURCES'!$A$2:$M$2692,11,0)</f>
        <v>5.5E-2</v>
      </c>
      <c r="R1848" s="10">
        <f t="array" ref="R1848">VLOOKUP(A1848,'HUMAN RESOURCES'!$A$2:$M$2692,12,0)</f>
        <v>3054812</v>
      </c>
      <c r="S1848" s="10">
        <f t="array" ref="S1848">VLOOKUP(A1848,'HUMAN RESOURCES'!$A$2:$M$2692,13,0)</f>
        <v>0.622</v>
      </c>
      <c r="T1848" s="10">
        <f t="array" ref="T1848">VLOOKUP(A1848,TOURISM!$A$2:$F$2692,5,0)</f>
        <v>628000000</v>
      </c>
      <c r="U1848" s="10">
        <f t="array" ref="U1848">VLOOKUP(A1848,TOURISM!$A$2:$F$2692,6,0)</f>
        <v>241000000</v>
      </c>
      <c r="V1848" s="10">
        <f t="array" ref="V1848">VLOOKUP(A1848,BUSINESS!$A$2:$J$2692,5,0)</f>
        <v>0</v>
      </c>
      <c r="W1848" s="10">
        <f t="array" ref="W1848">VLOOKUP(A1848,BUSINESS!$A$2:$J$2692,6,0)</f>
        <v>0</v>
      </c>
      <c r="X1848" s="10">
        <f t="array" ref="X1848">VLOOKUP(A1848,BUSINESS!$A$2:$J$2692,7,0)</f>
        <v>0</v>
      </c>
      <c r="Y1848" s="10">
        <f t="array" ref="Y1848">VLOOKUP(A1848,BUSINESS!$A$2:$J$2692,8,0)</f>
        <v>0</v>
      </c>
      <c r="Z1848" s="10">
        <f t="array" ref="Z1848">VLOOKUP(A1848,BUSINESS!$A$2:$J$2692,9,0)</f>
        <v>6.6000000000000003E-2</v>
      </c>
      <c r="AA1848" s="10">
        <f t="array" ref="AA1848">VLOOKUP(A1848,BUSINESS!$A$2:$J$2692,10,0)</f>
        <v>0.13400000000000001</v>
      </c>
      <c r="AB1848" s="12">
        <f t="shared" si="108"/>
        <v>3803.9984129956279</v>
      </c>
      <c r="AC1848" s="10">
        <f t="shared" si="105"/>
        <v>0</v>
      </c>
      <c r="AD1848" s="10">
        <f t="shared" si="106"/>
        <v>0</v>
      </c>
      <c r="AE1848" s="10">
        <f t="shared" si="107"/>
        <v>78.891925264140639</v>
      </c>
      <c r="AF1848">
        <f t="shared" si="110"/>
        <v>205.57729902854905</v>
      </c>
    </row>
    <row r="1849" spans="1:32" ht="14.4">
      <c r="A1849" s="7" t="str">
        <f t="shared" si="109"/>
        <v>Panama-The Americas 2001</v>
      </c>
      <c r="B1849" s="7" t="s">
        <v>221</v>
      </c>
      <c r="C1849" s="8" t="s">
        <v>84</v>
      </c>
      <c r="D1849" s="9" t="s">
        <v>63</v>
      </c>
      <c r="E1849" s="14">
        <v>7.6999999999999999E-2</v>
      </c>
      <c r="F1849" s="13">
        <v>11807500000</v>
      </c>
      <c r="G1849" s="14">
        <v>293</v>
      </c>
      <c r="H1849" s="14">
        <v>0.11</v>
      </c>
      <c r="I1849" s="10">
        <f t="array" ref="I1849">VLOOKUP(A1849,ENERGY!$A$2:$F$2691,5,0)</f>
        <v>4058</v>
      </c>
      <c r="J1849" s="11">
        <f t="array" ref="J1849">VLOOKUP(A1849,ENERGY!$A$2:$F$2691,6,0)</f>
        <v>0</v>
      </c>
      <c r="K1849" s="10">
        <f t="array" ref="K1849">VLOOKUP(A1849,'HUMAN RESOURCES'!$A$2:$M$2692,5,0)</f>
        <v>2.4E-2</v>
      </c>
      <c r="L1849" s="11">
        <f t="array" ref="L1849">VLOOKUP(A1849,'HUMAN RESOURCES'!$A$2:$M$2692,6,0)</f>
        <v>2.1000000000000001E-2</v>
      </c>
      <c r="M1849" s="10">
        <f t="array" ref="M1849">VLOOKUP(A1849,'HUMAN RESOURCES'!$A$2:$M$2692,7,0)</f>
        <v>78</v>
      </c>
      <c r="N1849" s="10">
        <f t="array" ref="N1849">VLOOKUP(A1849,'HUMAN RESOURCES'!$A$2:$M$2692,8,0)</f>
        <v>73</v>
      </c>
      <c r="O1849" s="10">
        <f t="array" ref="O1849">VLOOKUP(A1849,'HUMAN RESOURCES'!$A$2:$M$2692,9,0)</f>
        <v>0.318</v>
      </c>
      <c r="P1849" s="10">
        <f t="array" ref="P1849">VLOOKUP(A1849,'HUMAN RESOURCES'!$A$2:$M$2692,10,0)</f>
        <v>0.625</v>
      </c>
      <c r="Q1849" s="10">
        <f t="array" ref="Q1849">VLOOKUP(A1849,'HUMAN RESOURCES'!$A$2:$M$2692,11,0)</f>
        <v>5.6000000000000001E-2</v>
      </c>
      <c r="R1849" s="10">
        <f t="array" ref="R1849">VLOOKUP(A1849,'HUMAN RESOURCES'!$A$2:$M$2692,12,0)</f>
        <v>3116409</v>
      </c>
      <c r="S1849" s="10">
        <f t="array" ref="S1849">VLOOKUP(A1849,'HUMAN RESOURCES'!$A$2:$M$2692,13,0)</f>
        <v>0.625</v>
      </c>
      <c r="T1849" s="10">
        <f t="array" ref="T1849">VLOOKUP(A1849,TOURISM!$A$2:$F$2692,5,0)</f>
        <v>665000000</v>
      </c>
      <c r="U1849" s="10">
        <f t="array" ref="U1849">VLOOKUP(A1849,TOURISM!$A$2:$F$2692,6,0)</f>
        <v>227000000</v>
      </c>
      <c r="V1849" s="10">
        <f t="array" ref="V1849">VLOOKUP(A1849,BUSINESS!$A$2:$J$2692,5,0)</f>
        <v>0</v>
      </c>
      <c r="W1849" s="10">
        <f t="array" ref="W1849">VLOOKUP(A1849,BUSINESS!$A$2:$J$2692,6,0)</f>
        <v>0</v>
      </c>
      <c r="X1849" s="10">
        <f t="array" ref="X1849">VLOOKUP(A1849,BUSINESS!$A$2:$J$2692,7,0)</f>
        <v>0</v>
      </c>
      <c r="Y1849" s="10">
        <f t="array" ref="Y1849">VLOOKUP(A1849,BUSINESS!$A$2:$J$2692,8,0)</f>
        <v>0</v>
      </c>
      <c r="Z1849" s="10">
        <f t="array" ref="Z1849">VLOOKUP(A1849,BUSINESS!$A$2:$J$2692,9,0)</f>
        <v>7.2999999999999995E-2</v>
      </c>
      <c r="AA1849" s="10">
        <f t="array" ref="AA1849">VLOOKUP(A1849,BUSINESS!$A$2:$J$2692,10,0)</f>
        <v>0.152</v>
      </c>
      <c r="AB1849" s="12">
        <f t="shared" si="108"/>
        <v>3788.8159095933815</v>
      </c>
      <c r="AC1849" s="10">
        <f t="shared" si="105"/>
        <v>0</v>
      </c>
      <c r="AD1849" s="10">
        <f t="shared" si="106"/>
        <v>1.3021397383976238E-3</v>
      </c>
      <c r="AE1849" s="10">
        <f t="shared" si="107"/>
        <v>72.840246578674368</v>
      </c>
      <c r="AF1849">
        <f t="shared" si="110"/>
        <v>213.38662543972887</v>
      </c>
    </row>
    <row r="1850" spans="1:32" ht="14.4">
      <c r="A1850" s="7" t="str">
        <f t="shared" si="109"/>
        <v>Panama-The Americas 2002</v>
      </c>
      <c r="B1850" s="7" t="s">
        <v>221</v>
      </c>
      <c r="C1850" s="8" t="s">
        <v>84</v>
      </c>
      <c r="D1850" s="9" t="s">
        <v>64</v>
      </c>
      <c r="E1850" s="14">
        <v>0.08</v>
      </c>
      <c r="F1850" s="13">
        <v>12272400000</v>
      </c>
      <c r="G1850" s="14">
        <v>310</v>
      </c>
      <c r="H1850" s="14">
        <v>0.106</v>
      </c>
      <c r="I1850" s="10">
        <f t="array" ref="I1850">VLOOKUP(A1850,ENERGY!$A$2:$F$2691,5,0)</f>
        <v>3710</v>
      </c>
      <c r="J1850" s="11">
        <f t="array" ref="J1850">VLOOKUP(A1850,ENERGY!$A$2:$F$2691,6,0)</f>
        <v>9633</v>
      </c>
      <c r="K1850" s="10">
        <f t="array" ref="K1850">VLOOKUP(A1850,'HUMAN RESOURCES'!$A$2:$M$2692,5,0)</f>
        <v>2.3E-2</v>
      </c>
      <c r="L1850" s="11">
        <f t="array" ref="L1850">VLOOKUP(A1850,'HUMAN RESOURCES'!$A$2:$M$2692,6,0)</f>
        <v>2.1000000000000001E-2</v>
      </c>
      <c r="M1850" s="10">
        <f t="array" ref="M1850">VLOOKUP(A1850,'HUMAN RESOURCES'!$A$2:$M$2692,7,0)</f>
        <v>78</v>
      </c>
      <c r="N1850" s="10">
        <f t="array" ref="N1850">VLOOKUP(A1850,'HUMAN RESOURCES'!$A$2:$M$2692,8,0)</f>
        <v>73</v>
      </c>
      <c r="O1850" s="10">
        <f t="array" ref="O1850">VLOOKUP(A1850,'HUMAN RESOURCES'!$A$2:$M$2692,9,0)</f>
        <v>0.316</v>
      </c>
      <c r="P1850" s="10">
        <f t="array" ref="P1850">VLOOKUP(A1850,'HUMAN RESOURCES'!$A$2:$M$2692,10,0)</f>
        <v>0.627</v>
      </c>
      <c r="Q1850" s="10">
        <f t="array" ref="Q1850">VLOOKUP(A1850,'HUMAN RESOURCES'!$A$2:$M$2692,11,0)</f>
        <v>5.7000000000000002E-2</v>
      </c>
      <c r="R1850" s="10">
        <f t="array" ref="R1850">VLOOKUP(A1850,'HUMAN RESOURCES'!$A$2:$M$2692,12,0)</f>
        <v>3178450</v>
      </c>
      <c r="S1850" s="10">
        <f t="array" ref="S1850">VLOOKUP(A1850,'HUMAN RESOURCES'!$A$2:$M$2692,13,0)</f>
        <v>0.628</v>
      </c>
      <c r="T1850" s="10">
        <f t="array" ref="T1850">VLOOKUP(A1850,TOURISM!$A$2:$F$2692,5,0)</f>
        <v>710000000</v>
      </c>
      <c r="U1850" s="10">
        <f t="array" ref="U1850">VLOOKUP(A1850,TOURISM!$A$2:$F$2692,6,0)</f>
        <v>252000000</v>
      </c>
      <c r="V1850" s="10">
        <f t="array" ref="V1850">VLOOKUP(A1850,BUSINESS!$A$2:$J$2692,5,0)</f>
        <v>0</v>
      </c>
      <c r="W1850" s="10">
        <f t="array" ref="W1850">VLOOKUP(A1850,BUSINESS!$A$2:$J$2692,6,0)</f>
        <v>0</v>
      </c>
      <c r="X1850" s="10">
        <f t="array" ref="X1850">VLOOKUP(A1850,BUSINESS!$A$2:$J$2692,7,0)</f>
        <v>0</v>
      </c>
      <c r="Y1850" s="10">
        <f t="array" ref="Y1850">VLOOKUP(A1850,BUSINESS!$A$2:$J$2692,8,0)</f>
        <v>0</v>
      </c>
      <c r="Z1850" s="10">
        <f t="array" ref="Z1850">VLOOKUP(A1850,BUSINESS!$A$2:$J$2692,9,0)</f>
        <v>8.5000000000000006E-2</v>
      </c>
      <c r="AA1850" s="10">
        <f t="array" ref="AA1850">VLOOKUP(A1850,BUSINESS!$A$2:$J$2692,10,0)</f>
        <v>0.16500000000000001</v>
      </c>
      <c r="AB1850" s="12">
        <f t="shared" si="108"/>
        <v>3861.1272790196481</v>
      </c>
      <c r="AC1850" s="10">
        <f t="shared" si="105"/>
        <v>3.030722521983986E-3</v>
      </c>
      <c r="AD1850" s="10">
        <f t="shared" si="106"/>
        <v>1.1672356022589627E-3</v>
      </c>
      <c r="AE1850" s="10">
        <f t="shared" si="107"/>
        <v>79.283927700608785</v>
      </c>
      <c r="AF1850">
        <f t="shared" si="110"/>
        <v>223.37932010885808</v>
      </c>
    </row>
    <row r="1851" spans="1:32" ht="14.4">
      <c r="A1851" s="7" t="str">
        <f t="shared" si="109"/>
        <v>Panama-The Americas 2003</v>
      </c>
      <c r="B1851" s="7" t="s">
        <v>221</v>
      </c>
      <c r="C1851" s="8" t="s">
        <v>84</v>
      </c>
      <c r="D1851" s="9" t="s">
        <v>65</v>
      </c>
      <c r="E1851" s="14">
        <v>7.5999999999999998E-2</v>
      </c>
      <c r="F1851" s="13">
        <v>12933200000</v>
      </c>
      <c r="G1851" s="14">
        <v>303</v>
      </c>
      <c r="H1851" s="14">
        <v>9.9000000000000005E-2</v>
      </c>
      <c r="I1851" s="10">
        <f t="array" ref="I1851">VLOOKUP(A1851,ENERGY!$A$2:$F$2691,5,0)</f>
        <v>3367</v>
      </c>
      <c r="J1851" s="11">
        <f t="array" ref="J1851">VLOOKUP(A1851,ENERGY!$A$2:$F$2691,6,0)</f>
        <v>8636</v>
      </c>
      <c r="K1851" s="10">
        <f t="array" ref="K1851">VLOOKUP(A1851,'HUMAN RESOURCES'!$A$2:$M$2692,5,0)</f>
        <v>2.3E-2</v>
      </c>
      <c r="L1851" s="11">
        <f t="array" ref="L1851">VLOOKUP(A1851,'HUMAN RESOURCES'!$A$2:$M$2692,6,0)</f>
        <v>0.02</v>
      </c>
      <c r="M1851" s="10">
        <f t="array" ref="M1851">VLOOKUP(A1851,'HUMAN RESOURCES'!$A$2:$M$2692,7,0)</f>
        <v>78</v>
      </c>
      <c r="N1851" s="10">
        <f t="array" ref="N1851">VLOOKUP(A1851,'HUMAN RESOURCES'!$A$2:$M$2692,8,0)</f>
        <v>73</v>
      </c>
      <c r="O1851" s="10">
        <f t="array" ref="O1851">VLOOKUP(A1851,'HUMAN RESOURCES'!$A$2:$M$2692,9,0)</f>
        <v>0.313</v>
      </c>
      <c r="P1851" s="10">
        <f t="array" ref="P1851">VLOOKUP(A1851,'HUMAN RESOURCES'!$A$2:$M$2692,10,0)</f>
        <v>0.629</v>
      </c>
      <c r="Q1851" s="10">
        <f t="array" ref="Q1851">VLOOKUP(A1851,'HUMAN RESOURCES'!$A$2:$M$2692,11,0)</f>
        <v>5.8000000000000003E-2</v>
      </c>
      <c r="R1851" s="10">
        <f t="array" ref="R1851">VLOOKUP(A1851,'HUMAN RESOURCES'!$A$2:$M$2692,12,0)</f>
        <v>3240805</v>
      </c>
      <c r="S1851" s="10">
        <f t="array" ref="S1851">VLOOKUP(A1851,'HUMAN RESOURCES'!$A$2:$M$2692,13,0)</f>
        <v>0.63100000000000001</v>
      </c>
      <c r="T1851" s="10">
        <f t="array" ref="T1851">VLOOKUP(A1851,TOURISM!$A$2:$F$2692,5,0)</f>
        <v>804000000</v>
      </c>
      <c r="U1851" s="10">
        <f t="array" ref="U1851">VLOOKUP(A1851,TOURISM!$A$2:$F$2692,6,0)</f>
        <v>267000000</v>
      </c>
      <c r="V1851" s="10">
        <f t="array" ref="V1851">VLOOKUP(A1851,BUSINESS!$A$2:$J$2692,5,0)</f>
        <v>0</v>
      </c>
      <c r="W1851" s="10">
        <f t="array" ref="W1851">VLOOKUP(A1851,BUSINESS!$A$2:$J$2692,6,0)</f>
        <v>18</v>
      </c>
      <c r="X1851" s="10">
        <f t="array" ref="X1851">VLOOKUP(A1851,BUSINESS!$A$2:$J$2692,7,0)</f>
        <v>0</v>
      </c>
      <c r="Y1851" s="10">
        <f t="array" ref="Y1851">VLOOKUP(A1851,BUSINESS!$A$2:$J$2692,8,0)</f>
        <v>0</v>
      </c>
      <c r="Z1851" s="10">
        <f t="array" ref="Z1851">VLOOKUP(A1851,BUSINESS!$A$2:$J$2692,9,0)</f>
        <v>0.1</v>
      </c>
      <c r="AA1851" s="10">
        <f t="array" ref="AA1851">VLOOKUP(A1851,BUSINESS!$A$2:$J$2692,10,0)</f>
        <v>0.214</v>
      </c>
      <c r="AB1851" s="12">
        <f t="shared" si="108"/>
        <v>3990.7368693889325</v>
      </c>
      <c r="AC1851" s="10">
        <f t="shared" si="105"/>
        <v>2.6647700185602036E-3</v>
      </c>
      <c r="AD1851" s="10">
        <f t="shared" si="106"/>
        <v>1.0389393993159106E-3</v>
      </c>
      <c r="AE1851" s="10">
        <f t="shared" si="107"/>
        <v>82.386937813290217</v>
      </c>
      <c r="AF1851">
        <f t="shared" si="110"/>
        <v>248.08650937035705</v>
      </c>
    </row>
    <row r="1852" spans="1:32" ht="14.4">
      <c r="A1852" s="7" t="str">
        <f t="shared" si="109"/>
        <v>Panama-The Americas 2004</v>
      </c>
      <c r="B1852" s="7" t="s">
        <v>221</v>
      </c>
      <c r="C1852" s="8" t="s">
        <v>84</v>
      </c>
      <c r="D1852" s="9" t="s">
        <v>66</v>
      </c>
      <c r="E1852" s="14">
        <v>8.1000000000000003E-2</v>
      </c>
      <c r="F1852" s="13">
        <v>14179300000</v>
      </c>
      <c r="G1852" s="14">
        <v>347</v>
      </c>
      <c r="H1852" s="14">
        <v>8.7999999999999995E-2</v>
      </c>
      <c r="I1852" s="10">
        <f t="array" ref="I1852">VLOOKUP(A1852,ENERGY!$A$2:$F$2691,5,0)</f>
        <v>3053</v>
      </c>
      <c r="J1852" s="11">
        <f t="array" ref="J1852">VLOOKUP(A1852,ENERGY!$A$2:$F$2691,6,0)</f>
        <v>7576</v>
      </c>
      <c r="K1852" s="10">
        <f t="array" ref="K1852">VLOOKUP(A1852,'HUMAN RESOURCES'!$A$2:$M$2692,5,0)</f>
        <v>2.3E-2</v>
      </c>
      <c r="L1852" s="11">
        <f t="array" ref="L1852">VLOOKUP(A1852,'HUMAN RESOURCES'!$A$2:$M$2692,6,0)</f>
        <v>0.02</v>
      </c>
      <c r="M1852" s="10">
        <f t="array" ref="M1852">VLOOKUP(A1852,'HUMAN RESOURCES'!$A$2:$M$2692,7,0)</f>
        <v>79</v>
      </c>
      <c r="N1852" s="10">
        <f t="array" ref="N1852">VLOOKUP(A1852,'HUMAN RESOURCES'!$A$2:$M$2692,8,0)</f>
        <v>73</v>
      </c>
      <c r="O1852" s="10">
        <f t="array" ref="O1852">VLOOKUP(A1852,'HUMAN RESOURCES'!$A$2:$M$2692,9,0)</f>
        <v>0.31</v>
      </c>
      <c r="P1852" s="10">
        <f t="array" ref="P1852">VLOOKUP(A1852,'HUMAN RESOURCES'!$A$2:$M$2692,10,0)</f>
        <v>0.63</v>
      </c>
      <c r="Q1852" s="10">
        <f t="array" ref="Q1852">VLOOKUP(A1852,'HUMAN RESOURCES'!$A$2:$M$2692,11,0)</f>
        <v>0.06</v>
      </c>
      <c r="R1852" s="10">
        <f t="array" ref="R1852">VLOOKUP(A1852,'HUMAN RESOURCES'!$A$2:$M$2692,12,0)</f>
        <v>3303335</v>
      </c>
      <c r="S1852" s="10">
        <f t="array" ref="S1852">VLOOKUP(A1852,'HUMAN RESOURCES'!$A$2:$M$2692,13,0)</f>
        <v>0.63400000000000001</v>
      </c>
      <c r="T1852" s="10">
        <f t="array" ref="T1852">VLOOKUP(A1852,TOURISM!$A$2:$F$2692,5,0)</f>
        <v>903000000</v>
      </c>
      <c r="U1852" s="10">
        <f t="array" ref="U1852">VLOOKUP(A1852,TOURISM!$A$2:$F$2692,6,0)</f>
        <v>294000000</v>
      </c>
      <c r="V1852" s="10">
        <f t="array" ref="V1852">VLOOKUP(A1852,BUSINESS!$A$2:$J$2692,5,0)</f>
        <v>0</v>
      </c>
      <c r="W1852" s="10">
        <f t="array" ref="W1852">VLOOKUP(A1852,BUSINESS!$A$2:$J$2692,6,0)</f>
        <v>18</v>
      </c>
      <c r="X1852" s="10">
        <f t="array" ref="X1852">VLOOKUP(A1852,BUSINESS!$A$2:$J$2692,7,0)</f>
        <v>0</v>
      </c>
      <c r="Y1852" s="10">
        <f t="array" ref="Y1852">VLOOKUP(A1852,BUSINESS!$A$2:$J$2692,8,0)</f>
        <v>0</v>
      </c>
      <c r="Z1852" s="10">
        <f t="array" ref="Z1852">VLOOKUP(A1852,BUSINESS!$A$2:$J$2692,9,0)</f>
        <v>0.111</v>
      </c>
      <c r="AA1852" s="10">
        <f t="array" ref="AA1852">VLOOKUP(A1852,BUSINESS!$A$2:$J$2692,10,0)</f>
        <v>0.38100000000000001</v>
      </c>
      <c r="AB1852" s="12">
        <f t="shared" si="108"/>
        <v>4292.4196304643638</v>
      </c>
      <c r="AC1852" s="10">
        <f t="shared" si="105"/>
        <v>2.2934398115843535E-3</v>
      </c>
      <c r="AD1852" s="10">
        <f t="shared" si="106"/>
        <v>9.2421749534939688E-4</v>
      </c>
      <c r="AE1852" s="10">
        <f t="shared" si="107"/>
        <v>89.000964177111925</v>
      </c>
      <c r="AF1852">
        <f t="shared" si="110"/>
        <v>273.36010425827232</v>
      </c>
    </row>
    <row r="1853" spans="1:32" ht="14.4">
      <c r="A1853" s="7" t="str">
        <f t="shared" si="109"/>
        <v>Panama-The Americas 2005</v>
      </c>
      <c r="B1853" s="7" t="s">
        <v>221</v>
      </c>
      <c r="C1853" s="8" t="s">
        <v>84</v>
      </c>
      <c r="D1853" s="9" t="s">
        <v>67</v>
      </c>
      <c r="E1853" s="14">
        <v>7.4999999999999997E-2</v>
      </c>
      <c r="F1853" s="13">
        <v>15464700000</v>
      </c>
      <c r="G1853" s="14">
        <v>344</v>
      </c>
      <c r="H1853" s="14">
        <v>8.6999999999999994E-2</v>
      </c>
      <c r="I1853" s="10">
        <v>3053</v>
      </c>
      <c r="J1853" s="11">
        <v>7576</v>
      </c>
      <c r="K1853" s="10">
        <f t="array" ref="K1853">VLOOKUP(A1853,'HUMAN RESOURCES'!$A$2:$M$2692,5,0)</f>
        <v>2.1999999999999999E-2</v>
      </c>
      <c r="L1853" s="11">
        <f t="array" ref="L1853">VLOOKUP(A1853,'HUMAN RESOURCES'!$A$2:$M$2692,6,0)</f>
        <v>1.9E-2</v>
      </c>
      <c r="M1853" s="10">
        <f t="array" ref="M1853">VLOOKUP(A1853,'HUMAN RESOURCES'!$A$2:$M$2692,7,0)</f>
        <v>79</v>
      </c>
      <c r="N1853" s="10">
        <f t="array" ref="N1853">VLOOKUP(A1853,'HUMAN RESOURCES'!$A$2:$M$2692,8,0)</f>
        <v>73</v>
      </c>
      <c r="O1853" s="10">
        <f t="array" ref="O1853">VLOOKUP(A1853,'HUMAN RESOURCES'!$A$2:$M$2692,9,0)</f>
        <v>0.307</v>
      </c>
      <c r="P1853" s="10">
        <f t="array" ref="P1853">VLOOKUP(A1853,'HUMAN RESOURCES'!$A$2:$M$2692,10,0)</f>
        <v>0.63200000000000001</v>
      </c>
      <c r="Q1853" s="10">
        <f t="array" ref="Q1853">VLOOKUP(A1853,'HUMAN RESOURCES'!$A$2:$M$2692,11,0)</f>
        <v>6.0999999999999999E-2</v>
      </c>
      <c r="R1853" s="10">
        <f t="array" ref="R1853">VLOOKUP(A1853,'HUMAN RESOURCES'!$A$2:$M$2692,12,0)</f>
        <v>3365929</v>
      </c>
      <c r="S1853" s="10">
        <f t="array" ref="S1853">VLOOKUP(A1853,'HUMAN RESOURCES'!$A$2:$M$2692,13,0)</f>
        <v>0.63700000000000001</v>
      </c>
      <c r="T1853" s="10">
        <f t="array" ref="T1853">VLOOKUP(A1853,TOURISM!$A$2:$F$2692,5,0)</f>
        <v>1108000000</v>
      </c>
      <c r="U1853" s="10">
        <f t="array" ref="U1853">VLOOKUP(A1853,TOURISM!$A$2:$F$2692,6,0)</f>
        <v>388000000</v>
      </c>
      <c r="V1853" s="10">
        <f t="array" ref="V1853">VLOOKUP(A1853,BUSINESS!$A$2:$J$2692,5,0)</f>
        <v>0.439</v>
      </c>
      <c r="W1853" s="10">
        <f t="array" ref="W1853">VLOOKUP(A1853,BUSINESS!$A$2:$J$2692,6,0)</f>
        <v>18</v>
      </c>
      <c r="X1853" s="10">
        <f t="array" ref="X1853">VLOOKUP(A1853,BUSINESS!$A$2:$J$2692,7,0)</f>
        <v>0</v>
      </c>
      <c r="Y1853" s="10">
        <f t="array" ref="Y1853">VLOOKUP(A1853,BUSINESS!$A$2:$J$2692,8,0)</f>
        <v>560</v>
      </c>
      <c r="Z1853" s="10">
        <f t="array" ref="Z1853">VLOOKUP(A1853,BUSINESS!$A$2:$J$2692,9,0)</f>
        <v>0.115</v>
      </c>
      <c r="AA1853" s="10">
        <f t="array" ref="AA1853">VLOOKUP(A1853,BUSINESS!$A$2:$J$2692,10,0)</f>
        <v>0.52</v>
      </c>
      <c r="AB1853" s="12">
        <f t="shared" si="108"/>
        <v>4594.4819394586157</v>
      </c>
      <c r="AC1853" s="10">
        <f t="shared" si="105"/>
        <v>2.2507901978918747E-3</v>
      </c>
      <c r="AD1853" s="10">
        <f t="shared" si="106"/>
        <v>9.0703042161614225E-4</v>
      </c>
      <c r="AE1853" s="10">
        <f t="shared" si="107"/>
        <v>115.27278204620478</v>
      </c>
      <c r="AF1853">
        <f t="shared" si="110"/>
        <v>329.18103738967756</v>
      </c>
    </row>
    <row r="1854" spans="1:32" ht="14.4">
      <c r="A1854" s="7" t="str">
        <f t="shared" si="109"/>
        <v>Panama-The Americas 2006</v>
      </c>
      <c r="B1854" s="7" t="s">
        <v>221</v>
      </c>
      <c r="C1854" s="8" t="s">
        <v>84</v>
      </c>
      <c r="D1854" s="9" t="s">
        <v>68</v>
      </c>
      <c r="E1854" s="14">
        <v>7.0000000000000007E-2</v>
      </c>
      <c r="F1854" s="13">
        <v>17137000000</v>
      </c>
      <c r="G1854" s="14">
        <v>350</v>
      </c>
      <c r="H1854" s="14">
        <v>8.4000000000000005E-2</v>
      </c>
      <c r="I1854" s="10">
        <f t="array" ref="I1854">VLOOKUP(A1854,ENERGY!$A$2:$F$2691,5,0)</f>
        <v>2625</v>
      </c>
      <c r="J1854" s="11">
        <f t="array" ref="J1854">VLOOKUP(A1854,ENERGY!$A$2:$F$2691,6,0)</f>
        <v>5871</v>
      </c>
      <c r="K1854" s="10">
        <f t="array" ref="K1854">VLOOKUP(A1854,'HUMAN RESOURCES'!$A$2:$M$2692,5,0)</f>
        <v>2.1999999999999999E-2</v>
      </c>
      <c r="L1854" s="11">
        <f t="array" ref="L1854">VLOOKUP(A1854,'HUMAN RESOURCES'!$A$2:$M$2692,6,0)</f>
        <v>1.9E-2</v>
      </c>
      <c r="M1854" s="10">
        <f t="array" ref="M1854">VLOOKUP(A1854,'HUMAN RESOURCES'!$A$2:$M$2692,7,0)</f>
        <v>79</v>
      </c>
      <c r="N1854" s="10">
        <f t="array" ref="N1854">VLOOKUP(A1854,'HUMAN RESOURCES'!$A$2:$M$2692,8,0)</f>
        <v>73</v>
      </c>
      <c r="O1854" s="10">
        <f t="array" ref="O1854">VLOOKUP(A1854,'HUMAN RESOURCES'!$A$2:$M$2692,9,0)</f>
        <v>0.30499999999999999</v>
      </c>
      <c r="P1854" s="10">
        <f t="array" ref="P1854">VLOOKUP(A1854,'HUMAN RESOURCES'!$A$2:$M$2692,10,0)</f>
        <v>0.63300000000000001</v>
      </c>
      <c r="Q1854" s="10">
        <f t="array" ref="Q1854">VLOOKUP(A1854,'HUMAN RESOURCES'!$A$2:$M$2692,11,0)</f>
        <v>6.2E-2</v>
      </c>
      <c r="R1854" s="10">
        <f t="array" ref="R1854">VLOOKUP(A1854,'HUMAN RESOURCES'!$A$2:$M$2692,12,0)</f>
        <v>3428509</v>
      </c>
      <c r="S1854" s="10">
        <f t="array" ref="S1854">VLOOKUP(A1854,'HUMAN RESOURCES'!$A$2:$M$2692,13,0)</f>
        <v>0.64</v>
      </c>
      <c r="T1854" s="10">
        <f t="array" ref="T1854">VLOOKUP(A1854,TOURISM!$A$2:$F$2692,5,0)</f>
        <v>1425000000</v>
      </c>
      <c r="U1854" s="10">
        <f t="array" ref="U1854">VLOOKUP(A1854,TOURISM!$A$2:$F$2692,6,0)</f>
        <v>403000000</v>
      </c>
      <c r="V1854" s="10">
        <f t="array" ref="V1854">VLOOKUP(A1854,BUSINESS!$A$2:$J$2692,5,0)</f>
        <v>0.441</v>
      </c>
      <c r="W1854" s="10">
        <f t="array" ref="W1854">VLOOKUP(A1854,BUSINESS!$A$2:$J$2692,6,0)</f>
        <v>18</v>
      </c>
      <c r="X1854" s="10">
        <f t="array" ref="X1854">VLOOKUP(A1854,BUSINESS!$A$2:$J$2692,7,0)</f>
        <v>0</v>
      </c>
      <c r="Y1854" s="10">
        <f t="array" ref="Y1854">VLOOKUP(A1854,BUSINESS!$A$2:$J$2692,8,0)</f>
        <v>560</v>
      </c>
      <c r="Z1854" s="10">
        <f t="array" ref="Z1854">VLOOKUP(A1854,BUSINESS!$A$2:$J$2692,9,0)</f>
        <v>0.17299999999999999</v>
      </c>
      <c r="AA1854" s="10">
        <f t="array" ref="AA1854">VLOOKUP(A1854,BUSINESS!$A$2:$J$2692,10,0)</f>
        <v>0.63400000000000001</v>
      </c>
      <c r="AB1854" s="12">
        <f t="shared" si="108"/>
        <v>4998.3826788846118</v>
      </c>
      <c r="AC1854" s="10">
        <f t="shared" si="105"/>
        <v>1.7124061800625286E-3</v>
      </c>
      <c r="AD1854" s="10">
        <f t="shared" si="106"/>
        <v>7.6563894100905086E-4</v>
      </c>
      <c r="AE1854" s="10">
        <f t="shared" si="107"/>
        <v>117.54380694348477</v>
      </c>
      <c r="AF1854">
        <f t="shared" si="110"/>
        <v>415.63256797634187</v>
      </c>
    </row>
    <row r="1855" spans="1:32" ht="14.4">
      <c r="A1855" s="7" t="str">
        <f t="shared" si="109"/>
        <v>Panama-The Americas 2007</v>
      </c>
      <c r="B1855" s="7" t="s">
        <v>221</v>
      </c>
      <c r="C1855" s="8" t="s">
        <v>84</v>
      </c>
      <c r="D1855" s="9" t="s">
        <v>69</v>
      </c>
      <c r="E1855" s="14">
        <v>6.7000000000000004E-2</v>
      </c>
      <c r="F1855" s="13">
        <v>21121900000</v>
      </c>
      <c r="G1855" s="14">
        <v>382</v>
      </c>
      <c r="H1855" s="14">
        <v>8.3000000000000004E-2</v>
      </c>
      <c r="I1855" s="10">
        <f t="array" ref="I1855">VLOOKUP(A1855,ENERGY!$A$2:$F$2691,5,0)</f>
        <v>2613</v>
      </c>
      <c r="J1855" s="11">
        <f t="array" ref="J1855">VLOOKUP(A1855,ENERGY!$A$2:$F$2691,6,0)</f>
        <v>5805</v>
      </c>
      <c r="K1855" s="10">
        <f t="array" ref="K1855">VLOOKUP(A1855,'HUMAN RESOURCES'!$A$2:$M$2692,5,0)</f>
        <v>2.1000000000000001E-2</v>
      </c>
      <c r="L1855" s="11">
        <f t="array" ref="L1855">VLOOKUP(A1855,'HUMAN RESOURCES'!$A$2:$M$2692,6,0)</f>
        <v>1.7999999999999999E-2</v>
      </c>
      <c r="M1855" s="10">
        <f t="array" ref="M1855">VLOOKUP(A1855,'HUMAN RESOURCES'!$A$2:$M$2692,7,0)</f>
        <v>79</v>
      </c>
      <c r="N1855" s="10">
        <f t="array" ref="N1855">VLOOKUP(A1855,'HUMAN RESOURCES'!$A$2:$M$2692,8,0)</f>
        <v>74</v>
      </c>
      <c r="O1855" s="10">
        <f t="array" ref="O1855">VLOOKUP(A1855,'HUMAN RESOURCES'!$A$2:$M$2692,9,0)</f>
        <v>0.30199999999999999</v>
      </c>
      <c r="P1855" s="10">
        <f t="array" ref="P1855">VLOOKUP(A1855,'HUMAN RESOURCES'!$A$2:$M$2692,10,0)</f>
        <v>0.63500000000000001</v>
      </c>
      <c r="Q1855" s="10">
        <f t="array" ref="Q1855">VLOOKUP(A1855,'HUMAN RESOURCES'!$A$2:$M$2692,11,0)</f>
        <v>6.3E-2</v>
      </c>
      <c r="R1855" s="10">
        <f t="array" ref="R1855">VLOOKUP(A1855,'HUMAN RESOURCES'!$A$2:$M$2692,12,0)</f>
        <v>3491034</v>
      </c>
      <c r="S1855" s="10">
        <f t="array" ref="S1855">VLOOKUP(A1855,'HUMAN RESOURCES'!$A$2:$M$2692,13,0)</f>
        <v>0.64300000000000002</v>
      </c>
      <c r="T1855" s="10">
        <f t="array" ref="T1855">VLOOKUP(A1855,TOURISM!$A$2:$F$2692,5,0)</f>
        <v>1806000000</v>
      </c>
      <c r="U1855" s="10">
        <f t="array" ref="U1855">VLOOKUP(A1855,TOURISM!$A$2:$F$2692,6,0)</f>
        <v>457000000</v>
      </c>
      <c r="V1855" s="10">
        <f t="array" ref="V1855">VLOOKUP(A1855,BUSINESS!$A$2:$J$2692,5,0)</f>
        <v>0.44700000000000001</v>
      </c>
      <c r="W1855" s="10">
        <f t="array" ref="W1855">VLOOKUP(A1855,BUSINESS!$A$2:$J$2692,6,0)</f>
        <v>18</v>
      </c>
      <c r="X1855" s="10">
        <f t="array" ref="X1855">VLOOKUP(A1855,BUSINESS!$A$2:$J$2692,7,0)</f>
        <v>0</v>
      </c>
      <c r="Y1855" s="10">
        <f t="array" ref="Y1855">VLOOKUP(A1855,BUSINESS!$A$2:$J$2692,8,0)</f>
        <v>482</v>
      </c>
      <c r="Z1855" s="10">
        <f t="array" ref="Z1855">VLOOKUP(A1855,BUSINESS!$A$2:$J$2692,9,0)</f>
        <v>0.223</v>
      </c>
      <c r="AA1855" s="10">
        <f t="array" ref="AA1855">VLOOKUP(A1855,BUSINESS!$A$2:$J$2692,10,0)</f>
        <v>0.86199999999999999</v>
      </c>
      <c r="AB1855" s="12">
        <f t="shared" si="108"/>
        <v>6050.3277825423638</v>
      </c>
      <c r="AC1855" s="10">
        <f t="shared" si="105"/>
        <v>1.6628311268237434E-3</v>
      </c>
      <c r="AD1855" s="10">
        <f t="shared" si="106"/>
        <v>7.4848884313358168E-4</v>
      </c>
      <c r="AE1855" s="10">
        <f t="shared" si="107"/>
        <v>130.9067743253145</v>
      </c>
      <c r="AF1855">
        <f t="shared" si="110"/>
        <v>517.32523945627565</v>
      </c>
    </row>
    <row r="1856" spans="1:32" ht="14.4">
      <c r="A1856" s="7" t="str">
        <f t="shared" si="109"/>
        <v>Panama-The Americas 2008</v>
      </c>
      <c r="B1856" s="7" t="s">
        <v>221</v>
      </c>
      <c r="C1856" s="8" t="s">
        <v>84</v>
      </c>
      <c r="D1856" s="9" t="s">
        <v>70</v>
      </c>
      <c r="E1856" s="14">
        <v>7.2999999999999995E-2</v>
      </c>
      <c r="F1856" s="13">
        <v>24884000000</v>
      </c>
      <c r="G1856" s="14">
        <v>473</v>
      </c>
      <c r="H1856" s="14">
        <v>8.2000000000000003E-2</v>
      </c>
      <c r="I1856" s="10">
        <f t="array" ref="I1856">VLOOKUP(A1856,ENERGY!$A$2:$F$2691,5,0)</f>
        <v>3024</v>
      </c>
      <c r="J1856" s="11">
        <f t="array" ref="J1856">VLOOKUP(A1856,ENERGY!$A$2:$F$2691,6,0)</f>
        <v>7125</v>
      </c>
      <c r="K1856" s="10">
        <f t="array" ref="K1856">VLOOKUP(A1856,'HUMAN RESOURCES'!$A$2:$M$2692,5,0)</f>
        <v>2.1000000000000001E-2</v>
      </c>
      <c r="L1856" s="11">
        <f t="array" ref="L1856">VLOOKUP(A1856,'HUMAN RESOURCES'!$A$2:$M$2692,6,0)</f>
        <v>1.7999999999999999E-2</v>
      </c>
      <c r="M1856" s="10">
        <f t="array" ref="M1856">VLOOKUP(A1856,'HUMAN RESOURCES'!$A$2:$M$2692,7,0)</f>
        <v>80</v>
      </c>
      <c r="N1856" s="10">
        <f t="array" ref="N1856">VLOOKUP(A1856,'HUMAN RESOURCES'!$A$2:$M$2692,8,0)</f>
        <v>74</v>
      </c>
      <c r="O1856" s="10">
        <f t="array" ref="O1856">VLOOKUP(A1856,'HUMAN RESOURCES'!$A$2:$M$2692,9,0)</f>
        <v>0.29899999999999999</v>
      </c>
      <c r="P1856" s="10">
        <f t="array" ref="P1856">VLOOKUP(A1856,'HUMAN RESOURCES'!$A$2:$M$2692,10,0)</f>
        <v>0.63600000000000001</v>
      </c>
      <c r="Q1856" s="10">
        <f t="array" ref="Q1856">VLOOKUP(A1856,'HUMAN RESOURCES'!$A$2:$M$2692,11,0)</f>
        <v>6.5000000000000002E-2</v>
      </c>
      <c r="R1856" s="10">
        <f t="array" ref="R1856">VLOOKUP(A1856,'HUMAN RESOURCES'!$A$2:$M$2692,12,0)</f>
        <v>3553480</v>
      </c>
      <c r="S1856" s="10">
        <f t="array" ref="S1856">VLOOKUP(A1856,'HUMAN RESOURCES'!$A$2:$M$2692,13,0)</f>
        <v>0.64500000000000002</v>
      </c>
      <c r="T1856" s="10">
        <f t="array" ref="T1856">VLOOKUP(A1856,TOURISM!$A$2:$F$2692,5,0)</f>
        <v>2208000000</v>
      </c>
      <c r="U1856" s="10">
        <f t="array" ref="U1856">VLOOKUP(A1856,TOURISM!$A$2:$F$2692,6,0)</f>
        <v>560000000</v>
      </c>
      <c r="V1856" s="10">
        <f t="array" ref="V1856">VLOOKUP(A1856,BUSINESS!$A$2:$J$2692,5,0)</f>
        <v>0.438</v>
      </c>
      <c r="W1856" s="10">
        <f t="array" ref="W1856">VLOOKUP(A1856,BUSINESS!$A$2:$J$2692,6,0)</f>
        <v>12</v>
      </c>
      <c r="X1856" s="10">
        <f t="array" ref="X1856">VLOOKUP(A1856,BUSINESS!$A$2:$J$2692,7,0)</f>
        <v>0</v>
      </c>
      <c r="Y1856" s="10">
        <f t="array" ref="Y1856">VLOOKUP(A1856,BUSINESS!$A$2:$J$2692,8,0)</f>
        <v>482</v>
      </c>
      <c r="Z1856" s="10">
        <f t="array" ref="Z1856">VLOOKUP(A1856,BUSINESS!$A$2:$J$2692,9,0)</f>
        <v>0.33800000000000002</v>
      </c>
      <c r="AA1856" s="10">
        <f t="array" ref="AA1856">VLOOKUP(A1856,BUSINESS!$A$2:$J$2692,10,0)</f>
        <v>1.1020000000000001</v>
      </c>
      <c r="AB1856" s="12">
        <f t="shared" si="108"/>
        <v>7002.7128336166234</v>
      </c>
      <c r="AC1856" s="10">
        <f t="shared" si="105"/>
        <v>2.005076713531524E-3</v>
      </c>
      <c r="AD1856" s="10">
        <f t="shared" si="106"/>
        <v>8.5099676936411627E-4</v>
      </c>
      <c r="AE1856" s="10">
        <f t="shared" si="107"/>
        <v>157.59199432668819</v>
      </c>
      <c r="AF1856">
        <f t="shared" si="110"/>
        <v>621.36272048808496</v>
      </c>
    </row>
    <row r="1857" spans="1:32" ht="14.4">
      <c r="A1857" s="7" t="str">
        <f t="shared" si="109"/>
        <v>Panama-The Americas 2009</v>
      </c>
      <c r="B1857" s="7" t="s">
        <v>221</v>
      </c>
      <c r="C1857" s="8" t="s">
        <v>84</v>
      </c>
      <c r="D1857" s="9" t="s">
        <v>71</v>
      </c>
      <c r="E1857" s="14">
        <v>8.1000000000000003E-2</v>
      </c>
      <c r="F1857" s="13">
        <v>25925100000</v>
      </c>
      <c r="G1857" s="14">
        <v>541</v>
      </c>
      <c r="H1857" s="14">
        <v>8.2000000000000003E-2</v>
      </c>
      <c r="I1857" s="10">
        <f t="array" ref="I1857">VLOOKUP(A1857,ENERGY!$A$2:$F$2691,5,0)</f>
        <v>2884</v>
      </c>
      <c r="J1857" s="11">
        <f t="array" ref="J1857">VLOOKUP(A1857,ENERGY!$A$2:$F$2691,6,0)</f>
        <v>6839</v>
      </c>
      <c r="K1857" s="10">
        <f t="array" ref="K1857">VLOOKUP(A1857,'HUMAN RESOURCES'!$A$2:$M$2692,5,0)</f>
        <v>2.1000000000000001E-2</v>
      </c>
      <c r="L1857" s="11">
        <f t="array" ref="L1857">VLOOKUP(A1857,'HUMAN RESOURCES'!$A$2:$M$2692,6,0)</f>
        <v>1.7000000000000001E-2</v>
      </c>
      <c r="M1857" s="10">
        <f t="array" ref="M1857">VLOOKUP(A1857,'HUMAN RESOURCES'!$A$2:$M$2692,7,0)</f>
        <v>80</v>
      </c>
      <c r="N1857" s="10">
        <f t="array" ref="N1857">VLOOKUP(A1857,'HUMAN RESOURCES'!$A$2:$M$2692,8,0)</f>
        <v>74</v>
      </c>
      <c r="O1857" s="10">
        <f t="array" ref="O1857">VLOOKUP(A1857,'HUMAN RESOURCES'!$A$2:$M$2692,9,0)</f>
        <v>0.29599999999999999</v>
      </c>
      <c r="P1857" s="10">
        <f t="array" ref="P1857">VLOOKUP(A1857,'HUMAN RESOURCES'!$A$2:$M$2692,10,0)</f>
        <v>0.63800000000000001</v>
      </c>
      <c r="Q1857" s="10">
        <f t="array" ref="Q1857">VLOOKUP(A1857,'HUMAN RESOURCES'!$A$2:$M$2692,11,0)</f>
        <v>6.6000000000000003E-2</v>
      </c>
      <c r="R1857" s="10">
        <f t="array" ref="R1857">VLOOKUP(A1857,'HUMAN RESOURCES'!$A$2:$M$2692,12,0)</f>
        <v>3615846</v>
      </c>
      <c r="S1857" s="10">
        <f t="array" ref="S1857">VLOOKUP(A1857,'HUMAN RESOURCES'!$A$2:$M$2692,13,0)</f>
        <v>0.64800000000000002</v>
      </c>
      <c r="T1857" s="10">
        <f t="array" ref="T1857">VLOOKUP(A1857,TOURISM!$A$2:$F$2692,5,0)</f>
        <v>2280000000</v>
      </c>
      <c r="U1857" s="10">
        <f t="array" ref="U1857">VLOOKUP(A1857,TOURISM!$A$2:$F$2692,6,0)</f>
        <v>503000000</v>
      </c>
      <c r="V1857" s="10">
        <f t="array" ref="V1857">VLOOKUP(A1857,BUSINESS!$A$2:$J$2692,5,0)</f>
        <v>0.438</v>
      </c>
      <c r="W1857" s="10">
        <f t="array" ref="W1857">VLOOKUP(A1857,BUSINESS!$A$2:$J$2692,6,0)</f>
        <v>12</v>
      </c>
      <c r="X1857" s="10">
        <f t="array" ref="X1857">VLOOKUP(A1857,BUSINESS!$A$2:$J$2692,7,0)</f>
        <v>0</v>
      </c>
      <c r="Y1857" s="10">
        <f t="array" ref="Y1857">VLOOKUP(A1857,BUSINESS!$A$2:$J$2692,8,0)</f>
        <v>482</v>
      </c>
      <c r="Z1857" s="10">
        <f t="array" ref="Z1857">VLOOKUP(A1857,BUSINESS!$A$2:$J$2692,9,0)</f>
        <v>0.39100000000000001</v>
      </c>
      <c r="AA1857" s="10">
        <f t="array" ref="AA1857">VLOOKUP(A1857,BUSINESS!$A$2:$J$2692,10,0)</f>
        <v>1.6779999999999999</v>
      </c>
      <c r="AB1857" s="12">
        <f t="shared" si="108"/>
        <v>7169.8573445882375</v>
      </c>
      <c r="AC1857" s="10">
        <f t="shared" si="105"/>
        <v>1.8913969234309205E-3</v>
      </c>
      <c r="AD1857" s="10">
        <f t="shared" si="106"/>
        <v>7.9760034027997876E-4</v>
      </c>
      <c r="AE1857" s="10">
        <f t="shared" si="107"/>
        <v>139.10990678253444</v>
      </c>
      <c r="AF1857">
        <f t="shared" si="110"/>
        <v>630.5578279605935</v>
      </c>
    </row>
    <row r="1858" spans="1:32" ht="14.4">
      <c r="A1858" s="7" t="str">
        <f t="shared" si="109"/>
        <v>Panama-The Americas 2010</v>
      </c>
      <c r="B1858" s="7" t="s">
        <v>221</v>
      </c>
      <c r="C1858" s="8" t="s">
        <v>84</v>
      </c>
      <c r="D1858" s="9" t="s">
        <v>72</v>
      </c>
      <c r="E1858" s="14">
        <v>8.5000000000000006E-2</v>
      </c>
      <c r="F1858" s="13">
        <v>28814100000</v>
      </c>
      <c r="G1858" s="14">
        <v>627</v>
      </c>
      <c r="H1858" s="14">
        <v>7.6999999999999999E-2</v>
      </c>
      <c r="I1858" s="10">
        <v>2884</v>
      </c>
      <c r="J1858" s="11">
        <v>6839</v>
      </c>
      <c r="K1858" s="10">
        <f t="array" ref="K1858">VLOOKUP(A1858,'HUMAN RESOURCES'!$A$2:$M$2692,5,0)</f>
        <v>0.02</v>
      </c>
      <c r="L1858" s="11">
        <f t="array" ref="L1858">VLOOKUP(A1858,'HUMAN RESOURCES'!$A$2:$M$2692,6,0)</f>
        <v>1.7000000000000001E-2</v>
      </c>
      <c r="M1858" s="10">
        <f t="array" ref="M1858">VLOOKUP(A1858,'HUMAN RESOURCES'!$A$2:$M$2692,7,0)</f>
        <v>80</v>
      </c>
      <c r="N1858" s="10">
        <f t="array" ref="N1858">VLOOKUP(A1858,'HUMAN RESOURCES'!$A$2:$M$2692,8,0)</f>
        <v>74</v>
      </c>
      <c r="O1858" s="10">
        <f t="array" ref="O1858">VLOOKUP(A1858,'HUMAN RESOURCES'!$A$2:$M$2692,9,0)</f>
        <v>0.29299999999999998</v>
      </c>
      <c r="P1858" s="10">
        <f t="array" ref="P1858">VLOOKUP(A1858,'HUMAN RESOURCES'!$A$2:$M$2692,10,0)</f>
        <v>0.63900000000000001</v>
      </c>
      <c r="Q1858" s="10">
        <f t="array" ref="Q1858">VLOOKUP(A1858,'HUMAN RESOURCES'!$A$2:$M$2692,11,0)</f>
        <v>6.8000000000000005E-2</v>
      </c>
      <c r="R1858" s="10">
        <f t="array" ref="R1858">VLOOKUP(A1858,'HUMAN RESOURCES'!$A$2:$M$2692,12,0)</f>
        <v>3678128</v>
      </c>
      <c r="S1858" s="10">
        <f t="array" ref="S1858">VLOOKUP(A1858,'HUMAN RESOURCES'!$A$2:$M$2692,13,0)</f>
        <v>0.65100000000000002</v>
      </c>
      <c r="T1858" s="10">
        <f t="array" ref="T1858">VLOOKUP(A1858,TOURISM!$A$2:$F$2692,5,0)</f>
        <v>2552000000</v>
      </c>
      <c r="U1858" s="10">
        <f t="array" ref="U1858">VLOOKUP(A1858,TOURISM!$A$2:$F$2692,6,0)</f>
        <v>575000000</v>
      </c>
      <c r="V1858" s="10">
        <f t="array" ref="V1858">VLOOKUP(A1858,BUSINESS!$A$2:$J$2692,5,0)</f>
        <v>0.438</v>
      </c>
      <c r="W1858" s="10">
        <f t="array" ref="W1858">VLOOKUP(A1858,BUSINESS!$A$2:$J$2692,6,0)</f>
        <v>9</v>
      </c>
      <c r="X1858" s="10">
        <f t="array" ref="X1858">VLOOKUP(A1858,BUSINESS!$A$2:$J$2692,7,0)</f>
        <v>0</v>
      </c>
      <c r="Y1858" s="10">
        <f t="array" ref="Y1858">VLOOKUP(A1858,BUSINESS!$A$2:$J$2692,8,0)</f>
        <v>482</v>
      </c>
      <c r="Z1858" s="10">
        <f t="array" ref="Z1858">VLOOKUP(A1858,BUSINESS!$A$2:$J$2692,9,0)</f>
        <v>0.40100000000000002</v>
      </c>
      <c r="AA1858" s="10">
        <f t="array" ref="AA1858">VLOOKUP(A1858,BUSINESS!$A$2:$J$2692,10,0)</f>
        <v>1.8069999999999999</v>
      </c>
      <c r="AB1858" s="12">
        <f t="shared" ref="AB1858:AB1921" si="111">F1858/R1858</f>
        <v>7833.9035509367804</v>
      </c>
      <c r="AC1858" s="10">
        <f t="shared" si="105"/>
        <v>1.8593697663594089E-3</v>
      </c>
      <c r="AD1858" s="10">
        <f t="shared" si="106"/>
        <v>7.8409451764593289E-4</v>
      </c>
      <c r="AE1858" s="10">
        <f t="shared" si="107"/>
        <v>156.32952414924114</v>
      </c>
      <c r="AF1858">
        <f t="shared" si="110"/>
        <v>693.83120978932766</v>
      </c>
    </row>
    <row r="1859" spans="1:32" ht="14.4">
      <c r="A1859" s="7" t="str">
        <f t="shared" ref="A1859:A1922" si="112">CONCATENATE(B1859," ",D1859)</f>
        <v>Panama-The Americas 2011</v>
      </c>
      <c r="B1859" s="7" t="s">
        <v>221</v>
      </c>
      <c r="C1859" s="8" t="s">
        <v>84</v>
      </c>
      <c r="D1859" s="9" t="s">
        <v>73</v>
      </c>
      <c r="E1859" s="14">
        <v>7.9000000000000001E-2</v>
      </c>
      <c r="F1859" s="13">
        <v>33270500000</v>
      </c>
      <c r="G1859" s="14">
        <v>664</v>
      </c>
      <c r="H1859" s="14">
        <v>6.9000000000000006E-2</v>
      </c>
      <c r="I1859" s="10">
        <f t="array" ref="I1859">VLOOKUP(A1859,ENERGY!$A$2:$F$2691,5,0)</f>
        <v>2649</v>
      </c>
      <c r="J1859" s="11">
        <f t="array" ref="J1859">VLOOKUP(A1859,ENERGY!$A$2:$F$2691,6,0)</f>
        <v>6153</v>
      </c>
      <c r="K1859" s="10">
        <f t="array" ref="K1859">VLOOKUP(A1859,'HUMAN RESOURCES'!$A$2:$M$2692,5,0)</f>
        <v>0.02</v>
      </c>
      <c r="L1859" s="11">
        <f t="array" ref="L1859">VLOOKUP(A1859,'HUMAN RESOURCES'!$A$2:$M$2692,6,0)</f>
        <v>1.6E-2</v>
      </c>
      <c r="M1859" s="10">
        <f t="array" ref="M1859">VLOOKUP(A1859,'HUMAN RESOURCES'!$A$2:$M$2692,7,0)</f>
        <v>80</v>
      </c>
      <c r="N1859" s="10">
        <f t="array" ref="N1859">VLOOKUP(A1859,'HUMAN RESOURCES'!$A$2:$M$2692,8,0)</f>
        <v>74</v>
      </c>
      <c r="O1859" s="10">
        <f t="array" ref="O1859">VLOOKUP(A1859,'HUMAN RESOURCES'!$A$2:$M$2692,9,0)</f>
        <v>0.28999999999999998</v>
      </c>
      <c r="P1859" s="10">
        <f t="array" ref="P1859">VLOOKUP(A1859,'HUMAN RESOURCES'!$A$2:$M$2692,10,0)</f>
        <v>0.64100000000000001</v>
      </c>
      <c r="Q1859" s="10">
        <f t="array" ref="Q1859">VLOOKUP(A1859,'HUMAN RESOURCES'!$A$2:$M$2692,11,0)</f>
        <v>6.9000000000000006E-2</v>
      </c>
      <c r="R1859" s="10">
        <f t="array" ref="R1859">VLOOKUP(A1859,'HUMAN RESOURCES'!$A$2:$M$2692,12,0)</f>
        <v>3740282</v>
      </c>
      <c r="S1859" s="10">
        <f t="array" ref="S1859">VLOOKUP(A1859,'HUMAN RESOURCES'!$A$2:$M$2692,13,0)</f>
        <v>0.65400000000000003</v>
      </c>
      <c r="T1859" s="10">
        <f t="array" ref="T1859">VLOOKUP(A1859,TOURISM!$A$2:$F$2692,5,0)</f>
        <v>2925000000</v>
      </c>
      <c r="U1859" s="10">
        <f t="array" ref="U1859">VLOOKUP(A1859,TOURISM!$A$2:$F$2692,6,0)</f>
        <v>665000000</v>
      </c>
      <c r="V1859" s="10">
        <f t="array" ref="V1859">VLOOKUP(A1859,BUSINESS!$A$2:$J$2692,5,0)</f>
        <v>0.436</v>
      </c>
      <c r="W1859" s="10">
        <f t="array" ref="W1859">VLOOKUP(A1859,BUSINESS!$A$2:$J$2692,6,0)</f>
        <v>8</v>
      </c>
      <c r="X1859" s="10">
        <f t="array" ref="X1859">VLOOKUP(A1859,BUSINESS!$A$2:$J$2692,7,0)</f>
        <v>0</v>
      </c>
      <c r="Y1859" s="10">
        <f t="array" ref="Y1859">VLOOKUP(A1859,BUSINESS!$A$2:$J$2692,8,0)</f>
        <v>482</v>
      </c>
      <c r="Z1859" s="10">
        <f t="array" ref="Z1859">VLOOKUP(A1859,BUSINESS!$A$2:$J$2692,9,0)</f>
        <v>0.42699999999999999</v>
      </c>
      <c r="AA1859" s="10">
        <f t="array" ref="AA1859">VLOOKUP(A1859,BUSINESS!$A$2:$J$2692,10,0)</f>
        <v>1.8009999999999999</v>
      </c>
      <c r="AB1859" s="12">
        <f t="shared" si="111"/>
        <v>8895.1849085175927</v>
      </c>
      <c r="AC1859" s="10">
        <f t="shared" si="105"/>
        <v>1.6450631262562554E-3</v>
      </c>
      <c r="AD1859" s="10">
        <f t="shared" si="106"/>
        <v>7.0823536834923142E-4</v>
      </c>
      <c r="AE1859" s="10">
        <f t="shared" si="107"/>
        <v>177.79408076717209</v>
      </c>
      <c r="AF1859">
        <f t="shared" ref="AF1859:AF1922" si="113">T1859/R1859</f>
        <v>782.02659585560662</v>
      </c>
    </row>
    <row r="1860" spans="1:32" ht="14.4">
      <c r="A1860" s="7" t="str">
        <f t="shared" si="112"/>
        <v>Panama-The Americas 2012</v>
      </c>
      <c r="B1860" s="7" t="s">
        <v>221</v>
      </c>
      <c r="C1860" s="8" t="s">
        <v>84</v>
      </c>
      <c r="D1860" s="9" t="s">
        <v>74</v>
      </c>
      <c r="E1860" s="14">
        <v>7.5999999999999998E-2</v>
      </c>
      <c r="F1860" s="13">
        <v>37956200000</v>
      </c>
      <c r="G1860" s="14">
        <v>723</v>
      </c>
      <c r="H1860" s="14">
        <v>6.9000000000000006E-2</v>
      </c>
      <c r="I1860" s="10">
        <f t="array" ref="I1860">VLOOKUP(A1860,ENERGY!$A$2:$F$2691,5,0)</f>
        <v>3093</v>
      </c>
      <c r="J1860" s="11">
        <f t="array" ref="J1860">VLOOKUP(A1860,ENERGY!$A$2:$F$2691,6,0)</f>
        <v>7371</v>
      </c>
      <c r="K1860" s="10">
        <f t="array" ref="K1860">VLOOKUP(A1860,'HUMAN RESOURCES'!$A$2:$M$2692,5,0)</f>
        <v>0.02</v>
      </c>
      <c r="L1860" s="11">
        <f t="array" ref="L1860">VLOOKUP(A1860,'HUMAN RESOURCES'!$A$2:$M$2692,6,0)</f>
        <v>1.6E-2</v>
      </c>
      <c r="M1860" s="10">
        <f t="array" ref="M1860">VLOOKUP(A1860,'HUMAN RESOURCES'!$A$2:$M$2692,7,0)</f>
        <v>80</v>
      </c>
      <c r="N1860" s="10">
        <f t="array" ref="N1860">VLOOKUP(A1860,'HUMAN RESOURCES'!$A$2:$M$2692,8,0)</f>
        <v>75</v>
      </c>
      <c r="O1860" s="10">
        <f t="array" ref="O1860">VLOOKUP(A1860,'HUMAN RESOURCES'!$A$2:$M$2692,9,0)</f>
        <v>0.28599999999999998</v>
      </c>
      <c r="P1860" s="10">
        <f t="array" ref="P1860">VLOOKUP(A1860,'HUMAN RESOURCES'!$A$2:$M$2692,10,0)</f>
        <v>0.64300000000000002</v>
      </c>
      <c r="Q1860" s="10">
        <f t="array" ref="Q1860">VLOOKUP(A1860,'HUMAN RESOURCES'!$A$2:$M$2692,11,0)</f>
        <v>7.0999999999999994E-2</v>
      </c>
      <c r="R1860" s="10">
        <f t="array" ref="R1860">VLOOKUP(A1860,'HUMAN RESOURCES'!$A$2:$M$2692,12,0)</f>
        <v>3802281</v>
      </c>
      <c r="S1860" s="10">
        <f t="array" ref="S1860">VLOOKUP(A1860,'HUMAN RESOURCES'!$A$2:$M$2692,13,0)</f>
        <v>0.65700000000000003</v>
      </c>
      <c r="T1860" s="10">
        <f t="array" ref="T1860">VLOOKUP(A1860,TOURISM!$A$2:$F$2692,5,0)</f>
        <v>3784000000</v>
      </c>
      <c r="U1860" s="10">
        <f t="array" ref="U1860">VLOOKUP(A1860,TOURISM!$A$2:$F$2692,6,0)</f>
        <v>605000000</v>
      </c>
      <c r="V1860" s="10">
        <f t="array" ref="V1860">VLOOKUP(A1860,BUSINESS!$A$2:$J$2692,5,0)</f>
        <v>0.40500000000000003</v>
      </c>
      <c r="W1860" s="10">
        <f t="array" ref="W1860">VLOOKUP(A1860,BUSINESS!$A$2:$J$2692,6,0)</f>
        <v>7</v>
      </c>
      <c r="X1860" s="10">
        <f t="array" ref="X1860">VLOOKUP(A1860,BUSINESS!$A$2:$J$2692,7,0)</f>
        <v>61</v>
      </c>
      <c r="Y1860" s="10">
        <f t="array" ref="Y1860">VLOOKUP(A1860,BUSINESS!$A$2:$J$2692,8,0)</f>
        <v>431</v>
      </c>
      <c r="Z1860" s="10">
        <f t="array" ref="Z1860">VLOOKUP(A1860,BUSINESS!$A$2:$J$2692,9,0)</f>
        <v>0.40300000000000002</v>
      </c>
      <c r="AA1860" s="10">
        <f t="array" ref="AA1860">VLOOKUP(A1860,BUSINESS!$A$2:$J$2692,10,0)</f>
        <v>1.6339999999999999</v>
      </c>
      <c r="AB1860" s="12">
        <f t="shared" si="111"/>
        <v>9982.4815683007128</v>
      </c>
      <c r="AC1860" s="10">
        <f t="shared" si="105"/>
        <v>1.9385731880415993E-3</v>
      </c>
      <c r="AD1860" s="10">
        <f t="shared" si="106"/>
        <v>8.1345907890553065E-4</v>
      </c>
      <c r="AE1860" s="10">
        <f t="shared" si="107"/>
        <v>159.1150154341565</v>
      </c>
      <c r="AF1860">
        <f t="shared" si="113"/>
        <v>995.19209653363339</v>
      </c>
    </row>
    <row r="1861" spans="1:32" ht="14.4">
      <c r="A1861" s="7" t="str">
        <f t="shared" si="112"/>
        <v>Papua New Guinea-Oceania 2000</v>
      </c>
      <c r="B1861" s="7" t="s">
        <v>222</v>
      </c>
      <c r="C1861" s="8" t="s">
        <v>80</v>
      </c>
      <c r="D1861" s="9" t="s">
        <v>62</v>
      </c>
      <c r="E1861" s="14">
        <v>0.04</v>
      </c>
      <c r="F1861" s="13">
        <v>3521348155</v>
      </c>
      <c r="G1861" s="14">
        <v>26</v>
      </c>
      <c r="H1861" s="14">
        <v>0.17499999999999999</v>
      </c>
      <c r="I1861" s="10">
        <f t="array" ref="I1861">VLOOKUP(A1861,ENERGY!$A$2:$F$2691,5,0)</f>
        <v>0</v>
      </c>
      <c r="J1861" s="11">
        <f t="array" ref="J1861">VLOOKUP(A1861,ENERGY!$A$2:$F$2691,6,0)</f>
        <v>0</v>
      </c>
      <c r="K1861" s="10">
        <f t="array" ref="K1861">VLOOKUP(A1861,'HUMAN RESOURCES'!$A$2:$M$2692,5,0)</f>
        <v>3.5000000000000003E-2</v>
      </c>
      <c r="L1861" s="11">
        <f t="array" ref="L1861">VLOOKUP(A1861,'HUMAN RESOURCES'!$A$2:$M$2692,6,0)</f>
        <v>5.8000000000000003E-2</v>
      </c>
      <c r="M1861" s="10">
        <f t="array" ref="M1861">VLOOKUP(A1861,'HUMAN RESOURCES'!$A$2:$M$2692,7,0)</f>
        <v>61</v>
      </c>
      <c r="N1861" s="10">
        <f t="array" ref="N1861">VLOOKUP(A1861,'HUMAN RESOURCES'!$A$2:$M$2692,8,0)</f>
        <v>57</v>
      </c>
      <c r="O1861" s="10">
        <f t="array" ref="O1861">VLOOKUP(A1861,'HUMAN RESOURCES'!$A$2:$M$2692,9,0)</f>
        <v>0.40200000000000002</v>
      </c>
      <c r="P1861" s="10">
        <f t="array" ref="P1861">VLOOKUP(A1861,'HUMAN RESOURCES'!$A$2:$M$2692,10,0)</f>
        <v>0.57299999999999995</v>
      </c>
      <c r="Q1861" s="10">
        <f t="array" ref="Q1861">VLOOKUP(A1861,'HUMAN RESOURCES'!$A$2:$M$2692,11,0)</f>
        <v>2.5000000000000001E-2</v>
      </c>
      <c r="R1861" s="10">
        <f t="array" ref="R1861">VLOOKUP(A1861,'HUMAN RESOURCES'!$A$2:$M$2692,12,0)</f>
        <v>5379226</v>
      </c>
      <c r="S1861" s="10">
        <f t="array" ref="S1861">VLOOKUP(A1861,'HUMAN RESOURCES'!$A$2:$M$2692,13,0)</f>
        <v>0.13200000000000001</v>
      </c>
      <c r="T1861" s="10">
        <f t="array" ref="T1861">VLOOKUP(A1861,TOURISM!$A$2:$F$2692,5,0)</f>
        <v>7000000</v>
      </c>
      <c r="U1861" s="10">
        <f t="array" ref="U1861">VLOOKUP(A1861,TOURISM!$A$2:$F$2692,6,0)</f>
        <v>50000000</v>
      </c>
      <c r="V1861" s="10">
        <f t="array" ref="V1861">VLOOKUP(A1861,BUSINESS!$A$2:$J$2692,5,0)</f>
        <v>0</v>
      </c>
      <c r="W1861" s="10">
        <f t="array" ref="W1861">VLOOKUP(A1861,BUSINESS!$A$2:$J$2692,6,0)</f>
        <v>0</v>
      </c>
      <c r="X1861" s="10">
        <f t="array" ref="X1861">VLOOKUP(A1861,BUSINESS!$A$2:$J$2692,7,0)</f>
        <v>0</v>
      </c>
      <c r="Y1861" s="10">
        <f t="array" ref="Y1861">VLOOKUP(A1861,BUSINESS!$A$2:$J$2692,8,0)</f>
        <v>0</v>
      </c>
      <c r="Z1861" s="10">
        <f t="array" ref="Z1861">VLOOKUP(A1861,BUSINESS!$A$2:$J$2692,9,0)</f>
        <v>8.0000000000000002E-3</v>
      </c>
      <c r="AA1861" s="10">
        <f t="array" ref="AA1861">VLOOKUP(A1861,BUSINESS!$A$2:$J$2692,10,0)</f>
        <v>2E-3</v>
      </c>
      <c r="AB1861" s="12">
        <f t="shared" si="111"/>
        <v>654.61985702032223</v>
      </c>
      <c r="AC1861" s="10">
        <f t="shared" si="105"/>
        <v>0</v>
      </c>
      <c r="AD1861" s="10">
        <f t="shared" si="106"/>
        <v>0</v>
      </c>
      <c r="AE1861" s="10">
        <f t="shared" si="107"/>
        <v>9.2950175359800831</v>
      </c>
      <c r="AF1861">
        <f t="shared" si="113"/>
        <v>1.3013024550372116</v>
      </c>
    </row>
    <row r="1862" spans="1:32" ht="14.4">
      <c r="A1862" s="7" t="str">
        <f t="shared" si="112"/>
        <v>Papua New Guinea-Oceania 2001</v>
      </c>
      <c r="B1862" s="7" t="s">
        <v>222</v>
      </c>
      <c r="C1862" s="8" t="s">
        <v>80</v>
      </c>
      <c r="D1862" s="9" t="s">
        <v>63</v>
      </c>
      <c r="E1862" s="14">
        <v>4.4999999999999998E-2</v>
      </c>
      <c r="F1862" s="13">
        <v>3081029666</v>
      </c>
      <c r="G1862" s="14">
        <v>25</v>
      </c>
      <c r="H1862" s="14">
        <v>0.16200000000000001</v>
      </c>
      <c r="I1862" s="10">
        <f t="array" ref="I1862">VLOOKUP(A1862,ENERGY!$A$2:$F$2691,5,0)</f>
        <v>0</v>
      </c>
      <c r="J1862" s="11">
        <f t="array" ref="J1862">VLOOKUP(A1862,ENERGY!$A$2:$F$2691,6,0)</f>
        <v>0</v>
      </c>
      <c r="K1862" s="10">
        <f t="array" ref="K1862">VLOOKUP(A1862,'HUMAN RESOURCES'!$A$2:$M$2692,5,0)</f>
        <v>3.5000000000000003E-2</v>
      </c>
      <c r="L1862" s="11">
        <f t="array" ref="L1862">VLOOKUP(A1862,'HUMAN RESOURCES'!$A$2:$M$2692,6,0)</f>
        <v>5.8000000000000003E-2</v>
      </c>
      <c r="M1862" s="10">
        <f t="array" ref="M1862">VLOOKUP(A1862,'HUMAN RESOURCES'!$A$2:$M$2692,7,0)</f>
        <v>61</v>
      </c>
      <c r="N1862" s="10">
        <f t="array" ref="N1862">VLOOKUP(A1862,'HUMAN RESOURCES'!$A$2:$M$2692,8,0)</f>
        <v>57</v>
      </c>
      <c r="O1862" s="10">
        <f t="array" ref="O1862">VLOOKUP(A1862,'HUMAN RESOURCES'!$A$2:$M$2692,9,0)</f>
        <v>0.40200000000000002</v>
      </c>
      <c r="P1862" s="10">
        <f t="array" ref="P1862">VLOOKUP(A1862,'HUMAN RESOURCES'!$A$2:$M$2692,10,0)</f>
        <v>0.57299999999999995</v>
      </c>
      <c r="Q1862" s="10">
        <f t="array" ref="Q1862">VLOOKUP(A1862,'HUMAN RESOURCES'!$A$2:$M$2692,11,0)</f>
        <v>2.5000000000000001E-2</v>
      </c>
      <c r="R1862" s="10">
        <f t="array" ref="R1862">VLOOKUP(A1862,'HUMAN RESOURCES'!$A$2:$M$2692,12,0)</f>
        <v>5518971</v>
      </c>
      <c r="S1862" s="10">
        <f t="array" ref="S1862">VLOOKUP(A1862,'HUMAN RESOURCES'!$A$2:$M$2692,13,0)</f>
        <v>0.13200000000000001</v>
      </c>
      <c r="T1862" s="10">
        <f t="array" ref="T1862">VLOOKUP(A1862,TOURISM!$A$2:$F$2692,5,0)</f>
        <v>5200000</v>
      </c>
      <c r="U1862" s="10">
        <f t="array" ref="U1862">VLOOKUP(A1862,TOURISM!$A$2:$F$2692,6,0)</f>
        <v>38000000</v>
      </c>
      <c r="V1862" s="10">
        <f t="array" ref="V1862">VLOOKUP(A1862,BUSINESS!$A$2:$J$2692,5,0)</f>
        <v>0</v>
      </c>
      <c r="W1862" s="10">
        <f t="array" ref="W1862">VLOOKUP(A1862,BUSINESS!$A$2:$J$2692,6,0)</f>
        <v>0</v>
      </c>
      <c r="X1862" s="10">
        <f t="array" ref="X1862">VLOOKUP(A1862,BUSINESS!$A$2:$J$2692,7,0)</f>
        <v>0</v>
      </c>
      <c r="Y1862" s="10">
        <f t="array" ref="Y1862">VLOOKUP(A1862,BUSINESS!$A$2:$J$2692,8,0)</f>
        <v>0</v>
      </c>
      <c r="Z1862" s="10">
        <f t="array" ref="Z1862">VLOOKUP(A1862,BUSINESS!$A$2:$J$2692,9,0)</f>
        <v>8.9999999999999993E-3</v>
      </c>
      <c r="AA1862" s="10">
        <f t="array" ref="AA1862">VLOOKUP(A1862,BUSINESS!$A$2:$J$2692,10,0)</f>
        <v>2E-3</v>
      </c>
      <c r="AB1862" s="12">
        <f t="shared" si="111"/>
        <v>558.26161543519618</v>
      </c>
      <c r="AC1862" s="10">
        <f t="shared" si="105"/>
        <v>0</v>
      </c>
      <c r="AD1862" s="10">
        <f t="shared" si="106"/>
        <v>0</v>
      </c>
      <c r="AE1862" s="10">
        <f t="shared" si="107"/>
        <v>6.8853414884767465</v>
      </c>
      <c r="AF1862">
        <f t="shared" si="113"/>
        <v>0.9422046247389233</v>
      </c>
    </row>
    <row r="1863" spans="1:32" ht="14.4">
      <c r="A1863" s="7" t="str">
        <f t="shared" si="112"/>
        <v>Papua New Guinea-Oceania 2002</v>
      </c>
      <c r="B1863" s="7" t="s">
        <v>222</v>
      </c>
      <c r="C1863" s="8" t="s">
        <v>80</v>
      </c>
      <c r="D1863" s="9" t="s">
        <v>64</v>
      </c>
      <c r="E1863" s="14">
        <v>4.5999999999999999E-2</v>
      </c>
      <c r="F1863" s="13">
        <v>2999542369</v>
      </c>
      <c r="G1863" s="14">
        <v>24</v>
      </c>
      <c r="H1863" s="14">
        <v>0.13900000000000001</v>
      </c>
      <c r="I1863" s="10">
        <f t="array" ref="I1863">VLOOKUP(A1863,ENERGY!$A$2:$F$2691,5,0)</f>
        <v>0</v>
      </c>
      <c r="J1863" s="11">
        <f t="array" ref="J1863">VLOOKUP(A1863,ENERGY!$A$2:$F$2691,6,0)</f>
        <v>3135</v>
      </c>
      <c r="K1863" s="10">
        <f t="array" ref="K1863">VLOOKUP(A1863,'HUMAN RESOURCES'!$A$2:$M$2692,5,0)</f>
        <v>3.4000000000000002E-2</v>
      </c>
      <c r="L1863" s="11">
        <f t="array" ref="L1863">VLOOKUP(A1863,'HUMAN RESOURCES'!$A$2:$M$2692,6,0)</f>
        <v>5.7000000000000002E-2</v>
      </c>
      <c r="M1863" s="10">
        <f t="array" ref="M1863">VLOOKUP(A1863,'HUMAN RESOURCES'!$A$2:$M$2692,7,0)</f>
        <v>62</v>
      </c>
      <c r="N1863" s="10">
        <f t="array" ref="N1863">VLOOKUP(A1863,'HUMAN RESOURCES'!$A$2:$M$2692,8,0)</f>
        <v>57</v>
      </c>
      <c r="O1863" s="10">
        <f t="array" ref="O1863">VLOOKUP(A1863,'HUMAN RESOURCES'!$A$2:$M$2692,9,0)</f>
        <v>0.40200000000000002</v>
      </c>
      <c r="P1863" s="10">
        <f t="array" ref="P1863">VLOOKUP(A1863,'HUMAN RESOURCES'!$A$2:$M$2692,10,0)</f>
        <v>0.57299999999999995</v>
      </c>
      <c r="Q1863" s="10">
        <f t="array" ref="Q1863">VLOOKUP(A1863,'HUMAN RESOURCES'!$A$2:$M$2692,11,0)</f>
        <v>2.5000000000000001E-2</v>
      </c>
      <c r="R1863" s="10">
        <f t="array" ref="R1863">VLOOKUP(A1863,'HUMAN RESOURCES'!$A$2:$M$2692,12,0)</f>
        <v>5660267</v>
      </c>
      <c r="S1863" s="10">
        <f t="array" ref="S1863">VLOOKUP(A1863,'HUMAN RESOURCES'!$A$2:$M$2692,13,0)</f>
        <v>0.13200000000000001</v>
      </c>
      <c r="T1863" s="10">
        <f t="array" ref="T1863">VLOOKUP(A1863,TOURISM!$A$2:$F$2692,5,0)</f>
        <v>2800000</v>
      </c>
      <c r="U1863" s="10">
        <f t="array" ref="U1863">VLOOKUP(A1863,TOURISM!$A$2:$F$2692,6,0)</f>
        <v>60000000</v>
      </c>
      <c r="V1863" s="10">
        <f t="array" ref="V1863">VLOOKUP(A1863,BUSINESS!$A$2:$J$2692,5,0)</f>
        <v>0</v>
      </c>
      <c r="W1863" s="10">
        <f t="array" ref="W1863">VLOOKUP(A1863,BUSINESS!$A$2:$J$2692,6,0)</f>
        <v>0</v>
      </c>
      <c r="X1863" s="10">
        <f t="array" ref="X1863">VLOOKUP(A1863,BUSINESS!$A$2:$J$2692,7,0)</f>
        <v>0</v>
      </c>
      <c r="Y1863" s="10">
        <f t="array" ref="Y1863">VLOOKUP(A1863,BUSINESS!$A$2:$J$2692,8,0)</f>
        <v>0</v>
      </c>
      <c r="Z1863" s="10">
        <f t="array" ref="Z1863">VLOOKUP(A1863,BUSINESS!$A$2:$J$2692,9,0)</f>
        <v>1.2999999999999999E-2</v>
      </c>
      <c r="AA1863" s="10">
        <f t="array" ref="AA1863">VLOOKUP(A1863,BUSINESS!$A$2:$J$2692,10,0)</f>
        <v>3.0000000000000001E-3</v>
      </c>
      <c r="AB1863" s="12">
        <f t="shared" si="111"/>
        <v>529.92948371516752</v>
      </c>
      <c r="AC1863" s="10">
        <f t="shared" si="105"/>
        <v>5.5386079843936691E-4</v>
      </c>
      <c r="AD1863" s="10">
        <f t="shared" si="106"/>
        <v>0</v>
      </c>
      <c r="AE1863" s="10">
        <f t="shared" si="107"/>
        <v>10.600206668696018</v>
      </c>
      <c r="AF1863">
        <f t="shared" si="113"/>
        <v>0.49467631120581412</v>
      </c>
    </row>
    <row r="1864" spans="1:32" ht="14.4">
      <c r="A1864" s="7" t="str">
        <f t="shared" si="112"/>
        <v>Papua New Guinea-Oceania 2003</v>
      </c>
      <c r="B1864" s="7" t="s">
        <v>222</v>
      </c>
      <c r="C1864" s="8" t="s">
        <v>80</v>
      </c>
      <c r="D1864" s="9" t="s">
        <v>65</v>
      </c>
      <c r="E1864" s="14">
        <v>4.1000000000000002E-2</v>
      </c>
      <c r="F1864" s="13">
        <v>3536459120</v>
      </c>
      <c r="G1864" s="14">
        <v>25</v>
      </c>
      <c r="H1864" s="14">
        <v>0.13400000000000001</v>
      </c>
      <c r="I1864" s="10">
        <f t="array" ref="I1864">VLOOKUP(A1864,ENERGY!$A$2:$F$2691,5,0)</f>
        <v>0</v>
      </c>
      <c r="J1864" s="11">
        <f t="array" ref="J1864">VLOOKUP(A1864,ENERGY!$A$2:$F$2691,6,0)</f>
        <v>3333</v>
      </c>
      <c r="K1864" s="10">
        <f t="array" ref="K1864">VLOOKUP(A1864,'HUMAN RESOURCES'!$A$2:$M$2692,5,0)</f>
        <v>3.4000000000000002E-2</v>
      </c>
      <c r="L1864" s="11">
        <f t="array" ref="L1864">VLOOKUP(A1864,'HUMAN RESOURCES'!$A$2:$M$2692,6,0)</f>
        <v>5.7000000000000002E-2</v>
      </c>
      <c r="M1864" s="10">
        <f t="array" ref="M1864">VLOOKUP(A1864,'HUMAN RESOURCES'!$A$2:$M$2692,7,0)</f>
        <v>62</v>
      </c>
      <c r="N1864" s="10">
        <f t="array" ref="N1864">VLOOKUP(A1864,'HUMAN RESOURCES'!$A$2:$M$2692,8,0)</f>
        <v>58</v>
      </c>
      <c r="O1864" s="10">
        <f t="array" ref="O1864">VLOOKUP(A1864,'HUMAN RESOURCES'!$A$2:$M$2692,9,0)</f>
        <v>0.40100000000000002</v>
      </c>
      <c r="P1864" s="10">
        <f t="array" ref="P1864">VLOOKUP(A1864,'HUMAN RESOURCES'!$A$2:$M$2692,10,0)</f>
        <v>0.57299999999999995</v>
      </c>
      <c r="Q1864" s="10">
        <f t="array" ref="Q1864">VLOOKUP(A1864,'HUMAN RESOURCES'!$A$2:$M$2692,11,0)</f>
        <v>2.5999999999999999E-2</v>
      </c>
      <c r="R1864" s="10">
        <f t="array" ref="R1864">VLOOKUP(A1864,'HUMAN RESOURCES'!$A$2:$M$2692,12,0)</f>
        <v>5803302</v>
      </c>
      <c r="S1864" s="10">
        <f t="array" ref="S1864">VLOOKUP(A1864,'HUMAN RESOURCES'!$A$2:$M$2692,13,0)</f>
        <v>0.13100000000000001</v>
      </c>
      <c r="T1864" s="10">
        <f t="array" ref="T1864">VLOOKUP(A1864,TOURISM!$A$2:$F$2692,5,0)</f>
        <v>4900000</v>
      </c>
      <c r="U1864" s="10">
        <f t="array" ref="U1864">VLOOKUP(A1864,TOURISM!$A$2:$F$2692,6,0)</f>
        <v>52000000</v>
      </c>
      <c r="V1864" s="10">
        <f t="array" ref="V1864">VLOOKUP(A1864,BUSINESS!$A$2:$J$2692,5,0)</f>
        <v>0</v>
      </c>
      <c r="W1864" s="10">
        <f t="array" ref="W1864">VLOOKUP(A1864,BUSINESS!$A$2:$J$2692,6,0)</f>
        <v>51</v>
      </c>
      <c r="X1864" s="10">
        <f t="array" ref="X1864">VLOOKUP(A1864,BUSINESS!$A$2:$J$2692,7,0)</f>
        <v>0</v>
      </c>
      <c r="Y1864" s="10">
        <f t="array" ref="Y1864">VLOOKUP(A1864,BUSINESS!$A$2:$J$2692,8,0)</f>
        <v>0</v>
      </c>
      <c r="Z1864" s="10">
        <f t="array" ref="Z1864">VLOOKUP(A1864,BUSINESS!$A$2:$J$2692,9,0)</f>
        <v>1.4E-2</v>
      </c>
      <c r="AA1864" s="10">
        <f t="array" ref="AA1864">VLOOKUP(A1864,BUSINESS!$A$2:$J$2692,10,0)</f>
        <v>3.0000000000000001E-3</v>
      </c>
      <c r="AB1864" s="12">
        <f t="shared" si="111"/>
        <v>609.38740048338002</v>
      </c>
      <c r="AC1864" s="10">
        <f t="shared" si="105"/>
        <v>5.7432820142739422E-4</v>
      </c>
      <c r="AD1864" s="10">
        <f t="shared" si="106"/>
        <v>0</v>
      </c>
      <c r="AE1864" s="10">
        <f t="shared" si="107"/>
        <v>8.9604159838657367</v>
      </c>
      <c r="AF1864">
        <f t="shared" si="113"/>
        <v>0.84434689078734826</v>
      </c>
    </row>
    <row r="1865" spans="1:32" ht="14.4">
      <c r="A1865" s="7" t="str">
        <f t="shared" si="112"/>
        <v>Papua New Guinea-Oceania 2004</v>
      </c>
      <c r="B1865" s="7" t="s">
        <v>222</v>
      </c>
      <c r="C1865" s="8" t="s">
        <v>80</v>
      </c>
      <c r="D1865" s="9" t="s">
        <v>66</v>
      </c>
      <c r="E1865" s="14">
        <v>4.5999999999999999E-2</v>
      </c>
      <c r="F1865" s="13">
        <v>3927114457</v>
      </c>
      <c r="G1865" s="14">
        <v>30</v>
      </c>
      <c r="H1865" s="14">
        <v>0.13300000000000001</v>
      </c>
      <c r="I1865" s="10">
        <f t="array" ref="I1865">VLOOKUP(A1865,ENERGY!$A$2:$F$2691,5,0)</f>
        <v>0</v>
      </c>
      <c r="J1865" s="11">
        <f t="array" ref="J1865">VLOOKUP(A1865,ENERGY!$A$2:$F$2691,6,0)</f>
        <v>3476</v>
      </c>
      <c r="K1865" s="10">
        <f t="array" ref="K1865">VLOOKUP(A1865,'HUMAN RESOURCES'!$A$2:$M$2692,5,0)</f>
        <v>3.3000000000000002E-2</v>
      </c>
      <c r="L1865" s="11">
        <f t="array" ref="L1865">VLOOKUP(A1865,'HUMAN RESOURCES'!$A$2:$M$2692,6,0)</f>
        <v>5.6000000000000001E-2</v>
      </c>
      <c r="M1865" s="10">
        <f t="array" ref="M1865">VLOOKUP(A1865,'HUMAN RESOURCES'!$A$2:$M$2692,7,0)</f>
        <v>62</v>
      </c>
      <c r="N1865" s="10">
        <f t="array" ref="N1865">VLOOKUP(A1865,'HUMAN RESOURCES'!$A$2:$M$2692,8,0)</f>
        <v>58</v>
      </c>
      <c r="O1865" s="10">
        <f t="array" ref="O1865">VLOOKUP(A1865,'HUMAN RESOURCES'!$A$2:$M$2692,9,0)</f>
        <v>0.40100000000000002</v>
      </c>
      <c r="P1865" s="10">
        <f t="array" ref="P1865">VLOOKUP(A1865,'HUMAN RESOURCES'!$A$2:$M$2692,10,0)</f>
        <v>0.57399999999999995</v>
      </c>
      <c r="Q1865" s="10">
        <f t="array" ref="Q1865">VLOOKUP(A1865,'HUMAN RESOURCES'!$A$2:$M$2692,11,0)</f>
        <v>2.5999999999999999E-2</v>
      </c>
      <c r="R1865" s="10">
        <f t="array" ref="R1865">VLOOKUP(A1865,'HUMAN RESOURCES'!$A$2:$M$2692,12,0)</f>
        <v>5948461</v>
      </c>
      <c r="S1865" s="10">
        <f t="array" ref="S1865">VLOOKUP(A1865,'HUMAN RESOURCES'!$A$2:$M$2692,13,0)</f>
        <v>0.13100000000000001</v>
      </c>
      <c r="T1865" s="10">
        <f t="array" ref="T1865">VLOOKUP(A1865,TOURISM!$A$2:$F$2692,5,0)</f>
        <v>7100000</v>
      </c>
      <c r="U1865" s="10">
        <f t="array" ref="U1865">VLOOKUP(A1865,TOURISM!$A$2:$F$2692,6,0)</f>
        <v>72000000</v>
      </c>
      <c r="V1865" s="10">
        <f t="array" ref="V1865">VLOOKUP(A1865,BUSINESS!$A$2:$J$2692,5,0)</f>
        <v>0</v>
      </c>
      <c r="W1865" s="10">
        <f t="array" ref="W1865">VLOOKUP(A1865,BUSINESS!$A$2:$J$2692,6,0)</f>
        <v>51</v>
      </c>
      <c r="X1865" s="10">
        <f t="array" ref="X1865">VLOOKUP(A1865,BUSINESS!$A$2:$J$2692,7,0)</f>
        <v>0</v>
      </c>
      <c r="Y1865" s="10">
        <f t="array" ref="Y1865">VLOOKUP(A1865,BUSINESS!$A$2:$J$2692,8,0)</f>
        <v>0</v>
      </c>
      <c r="Z1865" s="10">
        <f t="array" ref="Z1865">VLOOKUP(A1865,BUSINESS!$A$2:$J$2692,9,0)</f>
        <v>1.4999999999999999E-2</v>
      </c>
      <c r="AA1865" s="10">
        <f t="array" ref="AA1865">VLOOKUP(A1865,BUSINESS!$A$2:$J$2692,10,0)</f>
        <v>8.0000000000000002E-3</v>
      </c>
      <c r="AB1865" s="12">
        <f t="shared" si="111"/>
        <v>660.1899982197076</v>
      </c>
      <c r="AC1865" s="10">
        <f t="shared" si="105"/>
        <v>5.8435282672274387E-4</v>
      </c>
      <c r="AD1865" s="10">
        <f t="shared" si="106"/>
        <v>0</v>
      </c>
      <c r="AE1865" s="10">
        <f t="shared" si="107"/>
        <v>12.103971094372142</v>
      </c>
      <c r="AF1865">
        <f t="shared" si="113"/>
        <v>1.1935860384728083</v>
      </c>
    </row>
    <row r="1866" spans="1:32" ht="14.4">
      <c r="A1866" s="7" t="str">
        <f t="shared" si="112"/>
        <v>Papua New Guinea-Oceania 2005</v>
      </c>
      <c r="B1866" s="7" t="s">
        <v>222</v>
      </c>
      <c r="C1866" s="8" t="s">
        <v>80</v>
      </c>
      <c r="D1866" s="9" t="s">
        <v>67</v>
      </c>
      <c r="E1866" s="14">
        <v>0.04</v>
      </c>
      <c r="F1866" s="13">
        <v>4901584516</v>
      </c>
      <c r="G1866" s="14">
        <v>32</v>
      </c>
      <c r="H1866" s="14">
        <v>0.115</v>
      </c>
      <c r="J1866" s="11">
        <v>3476</v>
      </c>
      <c r="K1866" s="10">
        <f t="array" ref="K1866">VLOOKUP(A1866,'HUMAN RESOURCES'!$A$2:$M$2692,5,0)</f>
        <v>3.3000000000000002E-2</v>
      </c>
      <c r="L1866" s="11">
        <f t="array" ref="L1866">VLOOKUP(A1866,'HUMAN RESOURCES'!$A$2:$M$2692,6,0)</f>
        <v>5.6000000000000001E-2</v>
      </c>
      <c r="M1866" s="10">
        <f t="array" ref="M1866">VLOOKUP(A1866,'HUMAN RESOURCES'!$A$2:$M$2692,7,0)</f>
        <v>63</v>
      </c>
      <c r="N1866" s="10">
        <f t="array" ref="N1866">VLOOKUP(A1866,'HUMAN RESOURCES'!$A$2:$M$2692,8,0)</f>
        <v>59</v>
      </c>
      <c r="O1866" s="10">
        <f t="array" ref="O1866">VLOOKUP(A1866,'HUMAN RESOURCES'!$A$2:$M$2692,9,0)</f>
        <v>0.4</v>
      </c>
      <c r="P1866" s="10">
        <f t="array" ref="P1866">VLOOKUP(A1866,'HUMAN RESOURCES'!$A$2:$M$2692,10,0)</f>
        <v>0.57399999999999995</v>
      </c>
      <c r="Q1866" s="10">
        <f t="array" ref="Q1866">VLOOKUP(A1866,'HUMAN RESOURCES'!$A$2:$M$2692,11,0)</f>
        <v>2.5999999999999999E-2</v>
      </c>
      <c r="R1866" s="10">
        <f t="array" ref="R1866">VLOOKUP(A1866,'HUMAN RESOURCES'!$A$2:$M$2692,12,0)</f>
        <v>6095959</v>
      </c>
      <c r="S1866" s="10">
        <f t="array" ref="S1866">VLOOKUP(A1866,'HUMAN RESOURCES'!$A$2:$M$2692,13,0)</f>
        <v>0.13100000000000001</v>
      </c>
      <c r="T1866" s="10">
        <f t="array" ref="T1866">VLOOKUP(A1866,TOURISM!$A$2:$F$2692,5,0)</f>
        <v>9400000</v>
      </c>
      <c r="U1866" s="10">
        <f t="array" ref="U1866">VLOOKUP(A1866,TOURISM!$A$2:$F$2692,6,0)</f>
        <v>57000000</v>
      </c>
      <c r="V1866" s="10">
        <f t="array" ref="V1866">VLOOKUP(A1866,BUSINESS!$A$2:$J$2692,5,0)</f>
        <v>0.41599999999999998</v>
      </c>
      <c r="W1866" s="10">
        <f t="array" ref="W1866">VLOOKUP(A1866,BUSINESS!$A$2:$J$2692,6,0)</f>
        <v>51</v>
      </c>
      <c r="X1866" s="10">
        <f t="array" ref="X1866">VLOOKUP(A1866,BUSINESS!$A$2:$J$2692,7,0)</f>
        <v>0</v>
      </c>
      <c r="Y1866" s="10">
        <f t="array" ref="Y1866">VLOOKUP(A1866,BUSINESS!$A$2:$J$2692,8,0)</f>
        <v>207</v>
      </c>
      <c r="Z1866" s="10">
        <f t="array" ref="Z1866">VLOOKUP(A1866,BUSINESS!$A$2:$J$2692,9,0)</f>
        <v>1.7000000000000001E-2</v>
      </c>
      <c r="AA1866" s="10">
        <f t="array" ref="AA1866">VLOOKUP(A1866,BUSINESS!$A$2:$J$2692,10,0)</f>
        <v>1.2E-2</v>
      </c>
      <c r="AB1866" s="12">
        <f t="shared" si="111"/>
        <v>804.07110940214659</v>
      </c>
      <c r="AC1866" s="10">
        <f t="shared" si="105"/>
        <v>5.7021380885271698E-4</v>
      </c>
      <c r="AD1866" s="10">
        <f t="shared" si="106"/>
        <v>0</v>
      </c>
      <c r="AE1866" s="10">
        <f t="shared" si="107"/>
        <v>9.3504565893569822</v>
      </c>
      <c r="AF1866">
        <f t="shared" si="113"/>
        <v>1.5420051217536075</v>
      </c>
    </row>
    <row r="1867" spans="1:32" ht="14.4">
      <c r="A1867" s="7" t="str">
        <f t="shared" si="112"/>
        <v>Papua New Guinea-Oceania 2006</v>
      </c>
      <c r="B1867" s="7" t="s">
        <v>222</v>
      </c>
      <c r="C1867" s="8" t="s">
        <v>80</v>
      </c>
      <c r="D1867" s="9" t="s">
        <v>68</v>
      </c>
      <c r="E1867" s="14">
        <v>3.5000000000000003E-2</v>
      </c>
      <c r="F1867" s="13">
        <v>5598700444</v>
      </c>
      <c r="G1867" s="14">
        <v>31</v>
      </c>
      <c r="H1867" s="14">
        <v>0.106</v>
      </c>
      <c r="I1867" s="10">
        <f t="array" ref="I1867">VLOOKUP(A1867,ENERGY!$A$2:$F$2691,5,0)</f>
        <v>0</v>
      </c>
      <c r="J1867" s="11">
        <f t="array" ref="J1867">VLOOKUP(A1867,ENERGY!$A$2:$F$2691,6,0)</f>
        <v>3513</v>
      </c>
      <c r="K1867" s="10">
        <f t="array" ref="K1867">VLOOKUP(A1867,'HUMAN RESOURCES'!$A$2:$M$2692,5,0)</f>
        <v>3.2000000000000001E-2</v>
      </c>
      <c r="L1867" s="11">
        <f t="array" ref="L1867">VLOOKUP(A1867,'HUMAN RESOURCES'!$A$2:$M$2692,6,0)</f>
        <v>5.5E-2</v>
      </c>
      <c r="M1867" s="10">
        <f t="array" ref="M1867">VLOOKUP(A1867,'HUMAN RESOURCES'!$A$2:$M$2692,7,0)</f>
        <v>63</v>
      </c>
      <c r="N1867" s="10">
        <f t="array" ref="N1867">VLOOKUP(A1867,'HUMAN RESOURCES'!$A$2:$M$2692,8,0)</f>
        <v>59</v>
      </c>
      <c r="O1867" s="10">
        <f t="array" ref="O1867">VLOOKUP(A1867,'HUMAN RESOURCES'!$A$2:$M$2692,9,0)</f>
        <v>0.39900000000000002</v>
      </c>
      <c r="P1867" s="10">
        <f t="array" ref="P1867">VLOOKUP(A1867,'HUMAN RESOURCES'!$A$2:$M$2692,10,0)</f>
        <v>0.57499999999999996</v>
      </c>
      <c r="Q1867" s="10">
        <f t="array" ref="Q1867">VLOOKUP(A1867,'HUMAN RESOURCES'!$A$2:$M$2692,11,0)</f>
        <v>2.5999999999999999E-2</v>
      </c>
      <c r="R1867" s="10">
        <f t="array" ref="R1867">VLOOKUP(A1867,'HUMAN RESOURCES'!$A$2:$M$2692,12,0)</f>
        <v>6245797</v>
      </c>
      <c r="S1867" s="10">
        <f t="array" ref="S1867">VLOOKUP(A1867,'HUMAN RESOURCES'!$A$2:$M$2692,13,0)</f>
        <v>0.13100000000000001</v>
      </c>
      <c r="T1867" s="10">
        <f t="array" ref="T1867">VLOOKUP(A1867,TOURISM!$A$2:$F$2692,5,0)</f>
        <v>3900000</v>
      </c>
      <c r="U1867" s="10">
        <f t="array" ref="U1867">VLOOKUP(A1867,TOURISM!$A$2:$F$2692,6,0)</f>
        <v>43000000</v>
      </c>
      <c r="V1867" s="10">
        <f t="array" ref="V1867">VLOOKUP(A1867,BUSINESS!$A$2:$J$2692,5,0)</f>
        <v>0.41499999999999998</v>
      </c>
      <c r="W1867" s="10">
        <f t="array" ref="W1867">VLOOKUP(A1867,BUSINESS!$A$2:$J$2692,6,0)</f>
        <v>51</v>
      </c>
      <c r="X1867" s="10">
        <f t="array" ref="X1867">VLOOKUP(A1867,BUSINESS!$A$2:$J$2692,7,0)</f>
        <v>0</v>
      </c>
      <c r="Y1867" s="10">
        <f t="array" ref="Y1867">VLOOKUP(A1867,BUSINESS!$A$2:$J$2692,8,0)</f>
        <v>207</v>
      </c>
      <c r="Z1867" s="10">
        <f t="array" ref="Z1867">VLOOKUP(A1867,BUSINESS!$A$2:$J$2692,9,0)</f>
        <v>1.7999999999999999E-2</v>
      </c>
      <c r="AA1867" s="10">
        <f t="array" ref="AA1867">VLOOKUP(A1867,BUSINESS!$A$2:$J$2692,10,0)</f>
        <v>1.6E-2</v>
      </c>
      <c r="AB1867" s="12">
        <f t="shared" si="111"/>
        <v>896.39487866800664</v>
      </c>
      <c r="AC1867" s="10">
        <f t="shared" si="105"/>
        <v>5.6245824191852541E-4</v>
      </c>
      <c r="AD1867" s="10">
        <f t="shared" si="106"/>
        <v>0</v>
      </c>
      <c r="AE1867" s="10">
        <f t="shared" si="107"/>
        <v>6.8846297758316517</v>
      </c>
      <c r="AF1867">
        <f t="shared" si="113"/>
        <v>0.62441990990101026</v>
      </c>
    </row>
    <row r="1868" spans="1:32" ht="14.4">
      <c r="A1868" s="7" t="str">
        <f t="shared" si="112"/>
        <v>Papua New Guinea-Oceania 2007</v>
      </c>
      <c r="B1868" s="7" t="s">
        <v>222</v>
      </c>
      <c r="C1868" s="8" t="s">
        <v>80</v>
      </c>
      <c r="D1868" s="9" t="s">
        <v>69</v>
      </c>
      <c r="E1868" s="14">
        <v>4.2000000000000003E-2</v>
      </c>
      <c r="F1868" s="13">
        <v>6329292929</v>
      </c>
      <c r="G1868" s="14">
        <v>41</v>
      </c>
      <c r="H1868" s="14">
        <v>9.8000000000000004E-2</v>
      </c>
      <c r="I1868" s="10">
        <f t="array" ref="I1868">VLOOKUP(A1868,ENERGY!$A$2:$F$2691,5,0)</f>
        <v>0</v>
      </c>
      <c r="J1868" s="11">
        <f t="array" ref="J1868">VLOOKUP(A1868,ENERGY!$A$2:$F$2691,6,0)</f>
        <v>4481</v>
      </c>
      <c r="K1868" s="10">
        <f t="array" ref="K1868">VLOOKUP(A1868,'HUMAN RESOURCES'!$A$2:$M$2692,5,0)</f>
        <v>3.2000000000000001E-2</v>
      </c>
      <c r="L1868" s="11">
        <f t="array" ref="L1868">VLOOKUP(A1868,'HUMAN RESOURCES'!$A$2:$M$2692,6,0)</f>
        <v>5.3999999999999999E-2</v>
      </c>
      <c r="M1868" s="10">
        <f t="array" ref="M1868">VLOOKUP(A1868,'HUMAN RESOURCES'!$A$2:$M$2692,7,0)</f>
        <v>63</v>
      </c>
      <c r="N1868" s="10">
        <f t="array" ref="N1868">VLOOKUP(A1868,'HUMAN RESOURCES'!$A$2:$M$2692,8,0)</f>
        <v>59</v>
      </c>
      <c r="O1868" s="10">
        <f t="array" ref="O1868">VLOOKUP(A1868,'HUMAN RESOURCES'!$A$2:$M$2692,9,0)</f>
        <v>0.39700000000000002</v>
      </c>
      <c r="P1868" s="10">
        <f t="array" ref="P1868">VLOOKUP(A1868,'HUMAN RESOURCES'!$A$2:$M$2692,10,0)</f>
        <v>0.57599999999999996</v>
      </c>
      <c r="Q1868" s="10">
        <f t="array" ref="Q1868">VLOOKUP(A1868,'HUMAN RESOURCES'!$A$2:$M$2692,11,0)</f>
        <v>2.7E-2</v>
      </c>
      <c r="R1868" s="10">
        <f t="array" ref="R1868">VLOOKUP(A1868,'HUMAN RESOURCES'!$A$2:$M$2692,12,0)</f>
        <v>6397623</v>
      </c>
      <c r="S1868" s="10">
        <f t="array" ref="S1868">VLOOKUP(A1868,'HUMAN RESOURCES'!$A$2:$M$2692,13,0)</f>
        <v>0.13100000000000001</v>
      </c>
      <c r="T1868" s="10">
        <f t="array" ref="T1868">VLOOKUP(A1868,TOURISM!$A$2:$F$2692,5,0)</f>
        <v>4500000</v>
      </c>
      <c r="U1868" s="10">
        <f t="array" ref="U1868">VLOOKUP(A1868,TOURISM!$A$2:$F$2692,6,0)</f>
        <v>81000000</v>
      </c>
      <c r="V1868" s="10">
        <f t="array" ref="V1868">VLOOKUP(A1868,BUSINESS!$A$2:$J$2692,5,0)</f>
        <v>0.41499999999999998</v>
      </c>
      <c r="W1868" s="10">
        <f t="array" ref="W1868">VLOOKUP(A1868,BUSINESS!$A$2:$J$2692,6,0)</f>
        <v>51</v>
      </c>
      <c r="X1868" s="10">
        <f t="array" ref="X1868">VLOOKUP(A1868,BUSINESS!$A$2:$J$2692,7,0)</f>
        <v>0</v>
      </c>
      <c r="Y1868" s="10">
        <f t="array" ref="Y1868">VLOOKUP(A1868,BUSINESS!$A$2:$J$2692,8,0)</f>
        <v>207</v>
      </c>
      <c r="Z1868" s="10">
        <f t="array" ref="Z1868">VLOOKUP(A1868,BUSINESS!$A$2:$J$2692,9,0)</f>
        <v>1.7999999999999999E-2</v>
      </c>
      <c r="AA1868" s="10">
        <f t="array" ref="AA1868">VLOOKUP(A1868,BUSINESS!$A$2:$J$2692,10,0)</f>
        <v>4.7E-2</v>
      </c>
      <c r="AB1868" s="12">
        <f t="shared" si="111"/>
        <v>989.31945958678716</v>
      </c>
      <c r="AC1868" s="10">
        <f t="shared" si="105"/>
        <v>7.0041638902448617E-4</v>
      </c>
      <c r="AD1868" s="10">
        <f t="shared" si="106"/>
        <v>0</v>
      </c>
      <c r="AE1868" s="10">
        <f t="shared" si="107"/>
        <v>12.660952356836281</v>
      </c>
      <c r="AF1868">
        <f t="shared" si="113"/>
        <v>0.70338624204646005</v>
      </c>
    </row>
    <row r="1869" spans="1:32" ht="14.4">
      <c r="A1869" s="7" t="str">
        <f t="shared" si="112"/>
        <v>Papua New Guinea-Oceania 2008</v>
      </c>
      <c r="B1869" s="7" t="s">
        <v>222</v>
      </c>
      <c r="C1869" s="8" t="s">
        <v>80</v>
      </c>
      <c r="D1869" s="9" t="s">
        <v>70</v>
      </c>
      <c r="E1869" s="14">
        <v>4.5999999999999999E-2</v>
      </c>
      <c r="F1869" s="13">
        <v>8010370370</v>
      </c>
      <c r="G1869" s="14">
        <v>56</v>
      </c>
      <c r="H1869" s="14">
        <v>9.1999999999999998E-2</v>
      </c>
      <c r="I1869" s="10">
        <f t="array" ref="I1869">VLOOKUP(A1869,ENERGY!$A$2:$F$2691,5,0)</f>
        <v>0</v>
      </c>
      <c r="J1869" s="11">
        <f t="array" ref="J1869">VLOOKUP(A1869,ENERGY!$A$2:$F$2691,6,0)</f>
        <v>4903</v>
      </c>
      <c r="K1869" s="10">
        <f t="array" ref="K1869">VLOOKUP(A1869,'HUMAN RESOURCES'!$A$2:$M$2692,5,0)</f>
        <v>3.1E-2</v>
      </c>
      <c r="L1869" s="11">
        <f t="array" ref="L1869">VLOOKUP(A1869,'HUMAN RESOURCES'!$A$2:$M$2692,6,0)</f>
        <v>5.2999999999999999E-2</v>
      </c>
      <c r="M1869" s="10">
        <f t="array" ref="M1869">VLOOKUP(A1869,'HUMAN RESOURCES'!$A$2:$M$2692,7,0)</f>
        <v>64</v>
      </c>
      <c r="N1869" s="10">
        <f t="array" ref="N1869">VLOOKUP(A1869,'HUMAN RESOURCES'!$A$2:$M$2692,8,0)</f>
        <v>60</v>
      </c>
      <c r="O1869" s="10">
        <f t="array" ref="O1869">VLOOKUP(A1869,'HUMAN RESOURCES'!$A$2:$M$2692,9,0)</f>
        <v>0.39500000000000002</v>
      </c>
      <c r="P1869" s="10">
        <f t="array" ref="P1869">VLOOKUP(A1869,'HUMAN RESOURCES'!$A$2:$M$2692,10,0)</f>
        <v>0.57799999999999996</v>
      </c>
      <c r="Q1869" s="10">
        <f t="array" ref="Q1869">VLOOKUP(A1869,'HUMAN RESOURCES'!$A$2:$M$2692,11,0)</f>
        <v>2.7E-2</v>
      </c>
      <c r="R1869" s="10">
        <f t="array" ref="R1869">VLOOKUP(A1869,'HUMAN RESOURCES'!$A$2:$M$2692,12,0)</f>
        <v>6550877</v>
      </c>
      <c r="S1869" s="10">
        <f t="array" ref="S1869">VLOOKUP(A1869,'HUMAN RESOURCES'!$A$2:$M$2692,13,0)</f>
        <v>0.13100000000000001</v>
      </c>
      <c r="T1869" s="10">
        <f t="array" ref="T1869">VLOOKUP(A1869,TOURISM!$A$2:$F$2692,5,0)</f>
        <v>3800000</v>
      </c>
      <c r="U1869" s="10">
        <f t="array" ref="U1869">VLOOKUP(A1869,TOURISM!$A$2:$F$2692,6,0)</f>
        <v>75000000</v>
      </c>
      <c r="V1869" s="10">
        <f t="array" ref="V1869">VLOOKUP(A1869,BUSINESS!$A$2:$J$2692,5,0)</f>
        <v>0.41499999999999998</v>
      </c>
      <c r="W1869" s="10">
        <f t="array" ref="W1869">VLOOKUP(A1869,BUSINESS!$A$2:$J$2692,6,0)</f>
        <v>51</v>
      </c>
      <c r="X1869" s="10">
        <f t="array" ref="X1869">VLOOKUP(A1869,BUSINESS!$A$2:$J$2692,7,0)</f>
        <v>0</v>
      </c>
      <c r="Y1869" s="10">
        <f t="array" ref="Y1869">VLOOKUP(A1869,BUSINESS!$A$2:$J$2692,8,0)</f>
        <v>194</v>
      </c>
      <c r="Z1869" s="10">
        <f t="array" ref="Z1869">VLOOKUP(A1869,BUSINESS!$A$2:$J$2692,9,0)</f>
        <v>1.2E-2</v>
      </c>
      <c r="AA1869" s="10">
        <f t="array" ref="AA1869">VLOOKUP(A1869,BUSINESS!$A$2:$J$2692,10,0)</f>
        <v>0.13300000000000001</v>
      </c>
      <c r="AB1869" s="12">
        <f t="shared" si="111"/>
        <v>1222.7935847368224</v>
      </c>
      <c r="AC1869" s="10">
        <f t="shared" si="105"/>
        <v>7.4844940608715445E-4</v>
      </c>
      <c r="AD1869" s="10">
        <f t="shared" si="106"/>
        <v>0</v>
      </c>
      <c r="AE1869" s="10">
        <f t="shared" si="107"/>
        <v>11.448848757196938</v>
      </c>
      <c r="AF1869">
        <f t="shared" si="113"/>
        <v>0.58007500369797815</v>
      </c>
    </row>
    <row r="1870" spans="1:32" ht="14.4">
      <c r="A1870" s="7" t="str">
        <f t="shared" si="112"/>
        <v>Papua New Guinea-Oceania 2009</v>
      </c>
      <c r="B1870" s="7" t="s">
        <v>222</v>
      </c>
      <c r="C1870" s="8" t="s">
        <v>80</v>
      </c>
      <c r="D1870" s="9" t="s">
        <v>71</v>
      </c>
      <c r="E1870" s="14">
        <v>4.2000000000000003E-2</v>
      </c>
      <c r="F1870" s="13">
        <v>7914594203</v>
      </c>
      <c r="G1870" s="14">
        <v>50</v>
      </c>
      <c r="H1870" s="14">
        <v>0.10100000000000001</v>
      </c>
      <c r="I1870" s="10">
        <f t="array" ref="I1870">VLOOKUP(A1870,ENERGY!$A$2:$F$2691,5,0)</f>
        <v>0</v>
      </c>
      <c r="J1870" s="11">
        <f t="array" ref="J1870">VLOOKUP(A1870,ENERGY!$A$2:$F$2691,6,0)</f>
        <v>4613</v>
      </c>
      <c r="K1870" s="10">
        <f t="array" ref="K1870">VLOOKUP(A1870,'HUMAN RESOURCES'!$A$2:$M$2692,5,0)</f>
        <v>3.1E-2</v>
      </c>
      <c r="L1870" s="11">
        <f t="array" ref="L1870">VLOOKUP(A1870,'HUMAN RESOURCES'!$A$2:$M$2692,6,0)</f>
        <v>5.1999999999999998E-2</v>
      </c>
      <c r="M1870" s="10">
        <f t="array" ref="M1870">VLOOKUP(A1870,'HUMAN RESOURCES'!$A$2:$M$2692,7,0)</f>
        <v>64</v>
      </c>
      <c r="N1870" s="10">
        <f t="array" ref="N1870">VLOOKUP(A1870,'HUMAN RESOURCES'!$A$2:$M$2692,8,0)</f>
        <v>60</v>
      </c>
      <c r="O1870" s="10">
        <f t="array" ref="O1870">VLOOKUP(A1870,'HUMAN RESOURCES'!$A$2:$M$2692,9,0)</f>
        <v>0.39300000000000002</v>
      </c>
      <c r="P1870" s="10">
        <f t="array" ref="P1870">VLOOKUP(A1870,'HUMAN RESOURCES'!$A$2:$M$2692,10,0)</f>
        <v>0.57899999999999996</v>
      </c>
      <c r="Q1870" s="10">
        <f t="array" ref="Q1870">VLOOKUP(A1870,'HUMAN RESOURCES'!$A$2:$M$2692,11,0)</f>
        <v>2.7E-2</v>
      </c>
      <c r="R1870" s="10">
        <f t="array" ref="R1870">VLOOKUP(A1870,'HUMAN RESOURCES'!$A$2:$M$2692,12,0)</f>
        <v>6704829</v>
      </c>
      <c r="S1870" s="10">
        <f t="array" ref="S1870">VLOOKUP(A1870,'HUMAN RESOURCES'!$A$2:$M$2692,13,0)</f>
        <v>0.13</v>
      </c>
      <c r="T1870" s="10">
        <f t="array" ref="T1870">VLOOKUP(A1870,TOURISM!$A$2:$F$2692,5,0)</f>
        <v>2100000</v>
      </c>
      <c r="U1870" s="10">
        <f t="array" ref="U1870">VLOOKUP(A1870,TOURISM!$A$2:$F$2692,6,0)</f>
        <v>132000000</v>
      </c>
      <c r="V1870" s="10">
        <f t="array" ref="V1870">VLOOKUP(A1870,BUSINESS!$A$2:$J$2692,5,0)</f>
        <v>0.42099999999999999</v>
      </c>
      <c r="W1870" s="10">
        <f t="array" ref="W1870">VLOOKUP(A1870,BUSINESS!$A$2:$J$2692,6,0)</f>
        <v>51</v>
      </c>
      <c r="X1870" s="10">
        <f t="array" ref="X1870">VLOOKUP(A1870,BUSINESS!$A$2:$J$2692,7,0)</f>
        <v>0</v>
      </c>
      <c r="Y1870" s="10">
        <f t="array" ref="Y1870">VLOOKUP(A1870,BUSINESS!$A$2:$J$2692,8,0)</f>
        <v>194</v>
      </c>
      <c r="Z1870" s="10">
        <f t="array" ref="Z1870">VLOOKUP(A1870,BUSINESS!$A$2:$J$2692,9,0)</f>
        <v>1.6E-2</v>
      </c>
      <c r="AA1870" s="10">
        <f t="array" ref="AA1870">VLOOKUP(A1870,BUSINESS!$A$2:$J$2692,10,0)</f>
        <v>0.21099999999999999</v>
      </c>
      <c r="AB1870" s="12">
        <f t="shared" si="111"/>
        <v>1180.4319249603532</v>
      </c>
      <c r="AC1870" s="10">
        <f t="shared" si="105"/>
        <v>6.8801158090683596E-4</v>
      </c>
      <c r="AD1870" s="10">
        <f t="shared" si="106"/>
        <v>0</v>
      </c>
      <c r="AE1870" s="10">
        <f t="shared" si="107"/>
        <v>19.687302987145532</v>
      </c>
      <c r="AF1870">
        <f t="shared" si="113"/>
        <v>0.3132070929773153</v>
      </c>
    </row>
    <row r="1871" spans="1:32" ht="14.4">
      <c r="A1871" s="7" t="str">
        <f t="shared" si="112"/>
        <v>Papua New Guinea-Oceania 2010</v>
      </c>
      <c r="B1871" s="7" t="s">
        <v>222</v>
      </c>
      <c r="C1871" s="8" t="s">
        <v>80</v>
      </c>
      <c r="D1871" s="9" t="s">
        <v>72</v>
      </c>
      <c r="E1871" s="14">
        <v>4.1000000000000002E-2</v>
      </c>
      <c r="F1871" s="13">
        <v>9480047959</v>
      </c>
      <c r="G1871" s="14">
        <v>57</v>
      </c>
      <c r="H1871" s="14">
        <v>0.104</v>
      </c>
      <c r="J1871" s="11">
        <v>4613</v>
      </c>
      <c r="K1871" s="10">
        <f t="array" ref="K1871">VLOOKUP(A1871,'HUMAN RESOURCES'!$A$2:$M$2692,5,0)</f>
        <v>0.03</v>
      </c>
      <c r="L1871" s="11">
        <f t="array" ref="L1871">VLOOKUP(A1871,'HUMAN RESOURCES'!$A$2:$M$2692,6,0)</f>
        <v>5.0999999999999997E-2</v>
      </c>
      <c r="M1871" s="10">
        <f t="array" ref="M1871">VLOOKUP(A1871,'HUMAN RESOURCES'!$A$2:$M$2692,7,0)</f>
        <v>64</v>
      </c>
      <c r="N1871" s="10">
        <f t="array" ref="N1871">VLOOKUP(A1871,'HUMAN RESOURCES'!$A$2:$M$2692,8,0)</f>
        <v>60</v>
      </c>
      <c r="O1871" s="10">
        <f t="array" ref="O1871">VLOOKUP(A1871,'HUMAN RESOURCES'!$A$2:$M$2692,9,0)</f>
        <v>0.39100000000000001</v>
      </c>
      <c r="P1871" s="10">
        <f t="array" ref="P1871">VLOOKUP(A1871,'HUMAN RESOURCES'!$A$2:$M$2692,10,0)</f>
        <v>0.58199999999999996</v>
      </c>
      <c r="Q1871" s="10">
        <f t="array" ref="Q1871">VLOOKUP(A1871,'HUMAN RESOURCES'!$A$2:$M$2692,11,0)</f>
        <v>2.8000000000000001E-2</v>
      </c>
      <c r="R1871" s="10">
        <f t="array" ref="R1871">VLOOKUP(A1871,'HUMAN RESOURCES'!$A$2:$M$2692,12,0)</f>
        <v>6858945</v>
      </c>
      <c r="S1871" s="10">
        <f t="array" ref="S1871">VLOOKUP(A1871,'HUMAN RESOURCES'!$A$2:$M$2692,13,0)</f>
        <v>0.13</v>
      </c>
      <c r="T1871" s="10">
        <f t="array" ref="T1871">VLOOKUP(A1871,TOURISM!$A$2:$F$2692,5,0)</f>
        <v>2500000</v>
      </c>
      <c r="U1871" s="10">
        <f t="array" ref="U1871">VLOOKUP(A1871,TOURISM!$A$2:$F$2692,6,0)</f>
        <v>138000000</v>
      </c>
      <c r="V1871" s="10">
        <f t="array" ref="V1871">VLOOKUP(A1871,BUSINESS!$A$2:$J$2692,5,0)</f>
        <v>0.42099999999999999</v>
      </c>
      <c r="W1871" s="10">
        <f t="array" ref="W1871">VLOOKUP(A1871,BUSINESS!$A$2:$J$2692,6,0)</f>
        <v>51</v>
      </c>
      <c r="X1871" s="10">
        <f t="array" ref="X1871">VLOOKUP(A1871,BUSINESS!$A$2:$J$2692,7,0)</f>
        <v>0</v>
      </c>
      <c r="Y1871" s="10">
        <f t="array" ref="Y1871">VLOOKUP(A1871,BUSINESS!$A$2:$J$2692,8,0)</f>
        <v>194</v>
      </c>
      <c r="Z1871" s="10">
        <f t="array" ref="Z1871">VLOOKUP(A1871,BUSINESS!$A$2:$J$2692,9,0)</f>
        <v>1.2999999999999999E-2</v>
      </c>
      <c r="AA1871" s="10">
        <f t="array" ref="AA1871">VLOOKUP(A1871,BUSINESS!$A$2:$J$2692,10,0)</f>
        <v>0.27800000000000002</v>
      </c>
      <c r="AB1871" s="12">
        <f t="shared" si="111"/>
        <v>1382.1437493667029</v>
      </c>
      <c r="AC1871" s="10">
        <f t="shared" si="105"/>
        <v>6.7255241148602297E-4</v>
      </c>
      <c r="AD1871" s="10">
        <f t="shared" si="106"/>
        <v>0</v>
      </c>
      <c r="AE1871" s="10">
        <f t="shared" si="107"/>
        <v>20.119712288114279</v>
      </c>
      <c r="AF1871">
        <f t="shared" si="113"/>
        <v>0.36448754145134565</v>
      </c>
    </row>
    <row r="1872" spans="1:32" ht="14.4">
      <c r="A1872" s="7" t="str">
        <f t="shared" si="112"/>
        <v>Papua New Guinea-Oceania 2011</v>
      </c>
      <c r="B1872" s="7" t="s">
        <v>222</v>
      </c>
      <c r="C1872" s="8" t="s">
        <v>80</v>
      </c>
      <c r="D1872" s="9" t="s">
        <v>73</v>
      </c>
      <c r="E1872" s="14">
        <v>4.2000000000000003E-2</v>
      </c>
      <c r="F1872" s="13">
        <v>12393604089</v>
      </c>
      <c r="G1872" s="14">
        <v>74</v>
      </c>
      <c r="H1872" s="14">
        <v>0.108</v>
      </c>
      <c r="I1872" s="10">
        <f t="array" ref="I1872">VLOOKUP(A1872,ENERGY!$A$2:$F$2691,5,0)</f>
        <v>0</v>
      </c>
      <c r="J1872" s="11">
        <f t="array" ref="J1872">VLOOKUP(A1872,ENERGY!$A$2:$F$2691,6,0)</f>
        <v>3968</v>
      </c>
      <c r="K1872" s="10">
        <f t="array" ref="K1872">VLOOKUP(A1872,'HUMAN RESOURCES'!$A$2:$M$2692,5,0)</f>
        <v>0.03</v>
      </c>
      <c r="L1872" s="11">
        <f t="array" ref="L1872">VLOOKUP(A1872,'HUMAN RESOURCES'!$A$2:$M$2692,6,0)</f>
        <v>0.05</v>
      </c>
      <c r="M1872" s="10">
        <f t="array" ref="M1872">VLOOKUP(A1872,'HUMAN RESOURCES'!$A$2:$M$2692,7,0)</f>
        <v>64</v>
      </c>
      <c r="N1872" s="10">
        <f t="array" ref="N1872">VLOOKUP(A1872,'HUMAN RESOURCES'!$A$2:$M$2692,8,0)</f>
        <v>60</v>
      </c>
      <c r="O1872" s="10">
        <f t="array" ref="O1872">VLOOKUP(A1872,'HUMAN RESOURCES'!$A$2:$M$2692,9,0)</f>
        <v>0.38700000000000001</v>
      </c>
      <c r="P1872" s="10">
        <f t="array" ref="P1872">VLOOKUP(A1872,'HUMAN RESOURCES'!$A$2:$M$2692,10,0)</f>
        <v>0.58399999999999996</v>
      </c>
      <c r="Q1872" s="10">
        <f t="array" ref="Q1872">VLOOKUP(A1872,'HUMAN RESOURCES'!$A$2:$M$2692,11,0)</f>
        <v>2.8000000000000001E-2</v>
      </c>
      <c r="R1872" s="10">
        <f t="array" ref="R1872">VLOOKUP(A1872,'HUMAN RESOURCES'!$A$2:$M$2692,12,0)</f>
        <v>7012977</v>
      </c>
      <c r="S1872" s="10">
        <f t="array" ref="S1872">VLOOKUP(A1872,'HUMAN RESOURCES'!$A$2:$M$2692,13,0)</f>
        <v>0.13</v>
      </c>
      <c r="T1872" s="10">
        <f t="array" ref="T1872">VLOOKUP(A1872,TOURISM!$A$2:$F$2692,5,0)</f>
        <v>3500000</v>
      </c>
      <c r="U1872" s="10">
        <v>138000000</v>
      </c>
      <c r="V1872" s="10">
        <f t="array" ref="V1872">VLOOKUP(A1872,BUSINESS!$A$2:$J$2692,5,0)</f>
        <v>0.42099999999999999</v>
      </c>
      <c r="W1872" s="10">
        <f t="array" ref="W1872">VLOOKUP(A1872,BUSINESS!$A$2:$J$2692,6,0)</f>
        <v>51</v>
      </c>
      <c r="X1872" s="10">
        <f t="array" ref="X1872">VLOOKUP(A1872,BUSINESS!$A$2:$J$2692,7,0)</f>
        <v>0</v>
      </c>
      <c r="Y1872" s="10">
        <f t="array" ref="Y1872">VLOOKUP(A1872,BUSINESS!$A$2:$J$2692,8,0)</f>
        <v>194</v>
      </c>
      <c r="Z1872" s="10">
        <f t="array" ref="Z1872">VLOOKUP(A1872,BUSINESS!$A$2:$J$2692,9,0)</f>
        <v>0.02</v>
      </c>
      <c r="AA1872" s="10">
        <f t="array" ref="AA1872">VLOOKUP(A1872,BUSINESS!$A$2:$J$2692,10,0)</f>
        <v>0.34200000000000003</v>
      </c>
      <c r="AB1872" s="12">
        <f t="shared" si="111"/>
        <v>1767.2386618407561</v>
      </c>
      <c r="AC1872" s="10">
        <f t="shared" si="105"/>
        <v>5.6580821525580363E-4</v>
      </c>
      <c r="AD1872" s="10">
        <f t="shared" si="106"/>
        <v>0</v>
      </c>
      <c r="AE1872" s="10">
        <f t="shared" si="107"/>
        <v>19.677805873311719</v>
      </c>
      <c r="AF1872">
        <f t="shared" si="113"/>
        <v>0.49907478664196386</v>
      </c>
    </row>
    <row r="1873" spans="1:32" ht="14.4">
      <c r="A1873" s="7" t="str">
        <f t="shared" si="112"/>
        <v>Papua New Guinea-Oceania 2012</v>
      </c>
      <c r="B1873" s="7" t="s">
        <v>222</v>
      </c>
      <c r="C1873" s="8" t="s">
        <v>80</v>
      </c>
      <c r="D1873" s="9" t="s">
        <v>74</v>
      </c>
      <c r="E1873" s="14">
        <v>5.1999999999999998E-2</v>
      </c>
      <c r="F1873" s="13">
        <v>15653921367</v>
      </c>
      <c r="G1873" s="14">
        <v>114</v>
      </c>
      <c r="H1873" s="14">
        <v>0.108</v>
      </c>
      <c r="I1873" s="10">
        <f t="array" ref="I1873">VLOOKUP(A1873,ENERGY!$A$2:$F$2691,5,0)</f>
        <v>0</v>
      </c>
      <c r="J1873" s="11">
        <f t="array" ref="J1873">VLOOKUP(A1873,ENERGY!$A$2:$F$2691,6,0)</f>
        <v>4595</v>
      </c>
      <c r="K1873" s="10">
        <f t="array" ref="K1873">VLOOKUP(A1873,'HUMAN RESOURCES'!$A$2:$M$2692,5,0)</f>
        <v>2.9000000000000001E-2</v>
      </c>
      <c r="L1873" s="11">
        <f t="array" ref="L1873">VLOOKUP(A1873,'HUMAN RESOURCES'!$A$2:$M$2692,6,0)</f>
        <v>4.8000000000000001E-2</v>
      </c>
      <c r="M1873" s="10">
        <f t="array" ref="M1873">VLOOKUP(A1873,'HUMAN RESOURCES'!$A$2:$M$2692,7,0)</f>
        <v>64</v>
      </c>
      <c r="N1873" s="10">
        <f t="array" ref="N1873">VLOOKUP(A1873,'HUMAN RESOURCES'!$A$2:$M$2692,8,0)</f>
        <v>60</v>
      </c>
      <c r="O1873" s="10">
        <f t="array" ref="O1873">VLOOKUP(A1873,'HUMAN RESOURCES'!$A$2:$M$2692,9,0)</f>
        <v>0.38400000000000001</v>
      </c>
      <c r="P1873" s="10">
        <f t="array" ref="P1873">VLOOKUP(A1873,'HUMAN RESOURCES'!$A$2:$M$2692,10,0)</f>
        <v>0.58799999999999997</v>
      </c>
      <c r="Q1873" s="10">
        <f t="array" ref="Q1873">VLOOKUP(A1873,'HUMAN RESOURCES'!$A$2:$M$2692,11,0)</f>
        <v>2.9000000000000001E-2</v>
      </c>
      <c r="R1873" s="10">
        <f t="array" ref="R1873">VLOOKUP(A1873,'HUMAN RESOURCES'!$A$2:$M$2692,12,0)</f>
        <v>7167010</v>
      </c>
      <c r="S1873" s="10">
        <f t="array" ref="S1873">VLOOKUP(A1873,'HUMAN RESOURCES'!$A$2:$M$2692,13,0)</f>
        <v>0.13</v>
      </c>
      <c r="T1873" s="10">
        <f t="array" ref="T1873">VLOOKUP(A1873,TOURISM!$A$2:$F$2692,5,0)</f>
        <v>0</v>
      </c>
      <c r="U1873" s="10">
        <v>138000000</v>
      </c>
      <c r="V1873" s="10">
        <f t="array" ref="V1873">VLOOKUP(A1873,BUSINESS!$A$2:$J$2692,5,0)</f>
        <v>0.42099999999999999</v>
      </c>
      <c r="W1873" s="10">
        <f t="array" ref="W1873">VLOOKUP(A1873,BUSINESS!$A$2:$J$2692,6,0)</f>
        <v>53</v>
      </c>
      <c r="X1873" s="10">
        <f t="array" ref="X1873">VLOOKUP(A1873,BUSINESS!$A$2:$J$2692,7,0)</f>
        <v>108</v>
      </c>
      <c r="Y1873" s="10">
        <f t="array" ref="Y1873">VLOOKUP(A1873,BUSINESS!$A$2:$J$2692,8,0)</f>
        <v>207</v>
      </c>
      <c r="Z1873" s="10">
        <f t="array" ref="Z1873">VLOOKUP(A1873,BUSINESS!$A$2:$J$2692,9,0)</f>
        <v>3.5000000000000003E-2</v>
      </c>
      <c r="AA1873" s="10">
        <f t="array" ref="AA1873">VLOOKUP(A1873,BUSINESS!$A$2:$J$2692,10,0)</f>
        <v>0.378</v>
      </c>
      <c r="AB1873" s="12">
        <f t="shared" si="111"/>
        <v>2184.1634610527963</v>
      </c>
      <c r="AC1873" s="10">
        <f t="shared" si="105"/>
        <v>6.4113207599821964E-4</v>
      </c>
      <c r="AD1873" s="10">
        <f t="shared" si="106"/>
        <v>0</v>
      </c>
      <c r="AE1873" s="10">
        <f t="shared" si="107"/>
        <v>19.254891509848598</v>
      </c>
      <c r="AF1873">
        <f t="shared" si="113"/>
        <v>0</v>
      </c>
    </row>
    <row r="1874" spans="1:32" ht="14.4">
      <c r="A1874" s="7" t="str">
        <f t="shared" si="112"/>
        <v>Paraguay-The Americas 2000</v>
      </c>
      <c r="B1874" s="7" t="s">
        <v>223</v>
      </c>
      <c r="C1874" s="8" t="s">
        <v>84</v>
      </c>
      <c r="D1874" s="9" t="s">
        <v>62</v>
      </c>
      <c r="E1874" s="14">
        <v>8.1000000000000003E-2</v>
      </c>
      <c r="F1874" s="13">
        <v>8195993231</v>
      </c>
      <c r="G1874" s="14">
        <v>124</v>
      </c>
      <c r="H1874" s="14">
        <v>0.26800000000000002</v>
      </c>
      <c r="I1874" s="10">
        <f t="array" ref="I1874">VLOOKUP(A1874,ENERGY!$A$2:$F$2691,5,0)</f>
        <v>0</v>
      </c>
      <c r="J1874" s="11">
        <f t="array" ref="J1874">VLOOKUP(A1874,ENERGY!$A$2:$F$2691,6,0)</f>
        <v>0</v>
      </c>
      <c r="K1874" s="10">
        <f t="array" ref="K1874">VLOOKUP(A1874,'HUMAN RESOURCES'!$A$2:$M$2692,5,0)</f>
        <v>2.8000000000000001E-2</v>
      </c>
      <c r="L1874" s="11">
        <f t="array" ref="L1874">VLOOKUP(A1874,'HUMAN RESOURCES'!$A$2:$M$2692,6,0)</f>
        <v>2.8000000000000001E-2</v>
      </c>
      <c r="M1874" s="10">
        <f t="array" ref="M1874">VLOOKUP(A1874,'HUMAN RESOURCES'!$A$2:$M$2692,7,0)</f>
        <v>72</v>
      </c>
      <c r="N1874" s="10">
        <f t="array" ref="N1874">VLOOKUP(A1874,'HUMAN RESOURCES'!$A$2:$M$2692,8,0)</f>
        <v>68</v>
      </c>
      <c r="O1874" s="10">
        <f t="array" ref="O1874">VLOOKUP(A1874,'HUMAN RESOURCES'!$A$2:$M$2692,9,0)</f>
        <v>0.38200000000000001</v>
      </c>
      <c r="P1874" s="10">
        <f t="array" ref="P1874">VLOOKUP(A1874,'HUMAN RESOURCES'!$A$2:$M$2692,10,0)</f>
        <v>0.57399999999999995</v>
      </c>
      <c r="Q1874" s="10">
        <f t="array" ref="Q1874">VLOOKUP(A1874,'HUMAN RESOURCES'!$A$2:$M$2692,11,0)</f>
        <v>4.3999999999999997E-2</v>
      </c>
      <c r="R1874" s="10">
        <f t="array" ref="R1874">VLOOKUP(A1874,'HUMAN RESOURCES'!$A$2:$M$2692,12,0)</f>
        <v>5350253</v>
      </c>
      <c r="S1874" s="10">
        <f t="array" ref="S1874">VLOOKUP(A1874,'HUMAN RESOURCES'!$A$2:$M$2692,13,0)</f>
        <v>0.55300000000000005</v>
      </c>
      <c r="T1874" s="10">
        <f t="array" ref="T1874">VLOOKUP(A1874,TOURISM!$A$2:$F$2692,5,0)</f>
        <v>88000000</v>
      </c>
      <c r="U1874" s="10">
        <f t="array" ref="U1874">VLOOKUP(A1874,TOURISM!$A$2:$F$2692,6,0)</f>
        <v>154000000</v>
      </c>
      <c r="V1874" s="10">
        <f t="array" ref="V1874">VLOOKUP(A1874,BUSINESS!$A$2:$J$2692,5,0)</f>
        <v>0</v>
      </c>
      <c r="W1874" s="10">
        <f t="array" ref="W1874">VLOOKUP(A1874,BUSINESS!$A$2:$J$2692,6,0)</f>
        <v>0</v>
      </c>
      <c r="X1874" s="10">
        <f t="array" ref="X1874">VLOOKUP(A1874,BUSINESS!$A$2:$J$2692,7,0)</f>
        <v>0</v>
      </c>
      <c r="Y1874" s="10">
        <f t="array" ref="Y1874">VLOOKUP(A1874,BUSINESS!$A$2:$J$2692,8,0)</f>
        <v>0</v>
      </c>
      <c r="Z1874" s="10">
        <f t="array" ref="Z1874">VLOOKUP(A1874,BUSINESS!$A$2:$J$2692,9,0)</f>
        <v>7.0000000000000001E-3</v>
      </c>
      <c r="AA1874" s="10">
        <f t="array" ref="AA1874">VLOOKUP(A1874,BUSINESS!$A$2:$J$2692,10,0)</f>
        <v>0.153</v>
      </c>
      <c r="AB1874" s="12">
        <f t="shared" si="111"/>
        <v>1531.8889089917805</v>
      </c>
      <c r="AC1874" s="10">
        <f t="shared" si="105"/>
        <v>0</v>
      </c>
      <c r="AD1874" s="10">
        <f t="shared" si="106"/>
        <v>0</v>
      </c>
      <c r="AE1874" s="10">
        <f t="shared" si="107"/>
        <v>28.783685556552186</v>
      </c>
      <c r="AF1874">
        <f t="shared" si="113"/>
        <v>16.447820318029819</v>
      </c>
    </row>
    <row r="1875" spans="1:32" ht="14.4">
      <c r="A1875" s="7" t="str">
        <f t="shared" si="112"/>
        <v>Paraguay-The Americas 2001</v>
      </c>
      <c r="B1875" s="7" t="s">
        <v>223</v>
      </c>
      <c r="C1875" s="8" t="s">
        <v>84</v>
      </c>
      <c r="D1875" s="9" t="s">
        <v>63</v>
      </c>
      <c r="E1875" s="14">
        <v>7.5999999999999998E-2</v>
      </c>
      <c r="F1875" s="13">
        <v>7662595076</v>
      </c>
      <c r="G1875" s="14">
        <v>107</v>
      </c>
      <c r="H1875" s="14">
        <v>0.28299999999999997</v>
      </c>
      <c r="I1875" s="10">
        <f t="array" ref="I1875">VLOOKUP(A1875,ENERGY!$A$2:$F$2691,5,0)</f>
        <v>4858</v>
      </c>
      <c r="J1875" s="11">
        <f t="array" ref="J1875">VLOOKUP(A1875,ENERGY!$A$2:$F$2691,6,0)</f>
        <v>0</v>
      </c>
      <c r="K1875" s="10">
        <f t="array" ref="K1875">VLOOKUP(A1875,'HUMAN RESOURCES'!$A$2:$M$2692,5,0)</f>
        <v>2.8000000000000001E-2</v>
      </c>
      <c r="L1875" s="11">
        <f t="array" ref="L1875">VLOOKUP(A1875,'HUMAN RESOURCES'!$A$2:$M$2692,6,0)</f>
        <v>2.7E-2</v>
      </c>
      <c r="M1875" s="10">
        <f t="array" ref="M1875">VLOOKUP(A1875,'HUMAN RESOURCES'!$A$2:$M$2692,7,0)</f>
        <v>73</v>
      </c>
      <c r="N1875" s="10">
        <f t="array" ref="N1875">VLOOKUP(A1875,'HUMAN RESOURCES'!$A$2:$M$2692,8,0)</f>
        <v>68</v>
      </c>
      <c r="O1875" s="10">
        <f t="array" ref="O1875">VLOOKUP(A1875,'HUMAN RESOURCES'!$A$2:$M$2692,9,0)</f>
        <v>0.377</v>
      </c>
      <c r="P1875" s="10">
        <f t="array" ref="P1875">VLOOKUP(A1875,'HUMAN RESOURCES'!$A$2:$M$2692,10,0)</f>
        <v>0.57799999999999996</v>
      </c>
      <c r="Q1875" s="10">
        <f t="array" ref="Q1875">VLOOKUP(A1875,'HUMAN RESOURCES'!$A$2:$M$2692,11,0)</f>
        <v>4.4999999999999998E-2</v>
      </c>
      <c r="R1875" s="10">
        <f t="array" ref="R1875">VLOOKUP(A1875,'HUMAN RESOURCES'!$A$2:$M$2692,12,0)</f>
        <v>5460621</v>
      </c>
      <c r="S1875" s="10">
        <f t="array" ref="S1875">VLOOKUP(A1875,'HUMAN RESOURCES'!$A$2:$M$2692,13,0)</f>
        <v>0.56000000000000005</v>
      </c>
      <c r="T1875" s="10">
        <f t="array" ref="T1875">VLOOKUP(A1875,TOURISM!$A$2:$F$2692,5,0)</f>
        <v>91000000</v>
      </c>
      <c r="U1875" s="10">
        <f t="array" ref="U1875">VLOOKUP(A1875,TOURISM!$A$2:$F$2692,6,0)</f>
        <v>130000000</v>
      </c>
      <c r="V1875" s="10">
        <f t="array" ref="V1875">VLOOKUP(A1875,BUSINESS!$A$2:$J$2692,5,0)</f>
        <v>0</v>
      </c>
      <c r="W1875" s="10">
        <f t="array" ref="W1875">VLOOKUP(A1875,BUSINESS!$A$2:$J$2692,6,0)</f>
        <v>0</v>
      </c>
      <c r="X1875" s="10">
        <f t="array" ref="X1875">VLOOKUP(A1875,BUSINESS!$A$2:$J$2692,7,0)</f>
        <v>0</v>
      </c>
      <c r="Y1875" s="10">
        <f t="array" ref="Y1875">VLOOKUP(A1875,BUSINESS!$A$2:$J$2692,8,0)</f>
        <v>0</v>
      </c>
      <c r="Z1875" s="10">
        <f t="array" ref="Z1875">VLOOKUP(A1875,BUSINESS!$A$2:$J$2692,9,0)</f>
        <v>1.0999999999999999E-2</v>
      </c>
      <c r="AA1875" s="10">
        <f t="array" ref="AA1875">VLOOKUP(A1875,BUSINESS!$A$2:$J$2692,10,0)</f>
        <v>0.21099999999999999</v>
      </c>
      <c r="AB1875" s="12">
        <f t="shared" si="111"/>
        <v>1403.2460916075297</v>
      </c>
      <c r="AC1875" s="10">
        <f t="shared" si="105"/>
        <v>0</v>
      </c>
      <c r="AD1875" s="10">
        <f t="shared" si="106"/>
        <v>8.8964240514036771E-4</v>
      </c>
      <c r="AE1875" s="10">
        <f t="shared" si="107"/>
        <v>23.806816111207866</v>
      </c>
      <c r="AF1875">
        <f t="shared" si="113"/>
        <v>16.664771277845507</v>
      </c>
    </row>
    <row r="1876" spans="1:32" ht="14.4">
      <c r="A1876" s="7" t="str">
        <f t="shared" si="112"/>
        <v>Paraguay-The Americas 2002</v>
      </c>
      <c r="B1876" s="7" t="s">
        <v>223</v>
      </c>
      <c r="C1876" s="8" t="s">
        <v>84</v>
      </c>
      <c r="D1876" s="9" t="s">
        <v>64</v>
      </c>
      <c r="E1876" s="14">
        <v>7.0000000000000007E-2</v>
      </c>
      <c r="F1876" s="13">
        <v>6325151760</v>
      </c>
      <c r="G1876" s="14">
        <v>79</v>
      </c>
      <c r="H1876" s="14">
        <v>0.38700000000000001</v>
      </c>
      <c r="I1876" s="10">
        <f t="array" ref="I1876">VLOOKUP(A1876,ENERGY!$A$2:$F$2691,5,0)</f>
        <v>4789</v>
      </c>
      <c r="J1876" s="11">
        <f t="array" ref="J1876">VLOOKUP(A1876,ENERGY!$A$2:$F$2691,6,0)</f>
        <v>5075</v>
      </c>
      <c r="K1876" s="10">
        <f t="array" ref="K1876">VLOOKUP(A1876,'HUMAN RESOURCES'!$A$2:$M$2692,5,0)</f>
        <v>2.7E-2</v>
      </c>
      <c r="L1876" s="11">
        <f t="array" ref="L1876">VLOOKUP(A1876,'HUMAN RESOURCES'!$A$2:$M$2692,6,0)</f>
        <v>2.5999999999999999E-2</v>
      </c>
      <c r="M1876" s="10">
        <f t="array" ref="M1876">VLOOKUP(A1876,'HUMAN RESOURCES'!$A$2:$M$2692,7,0)</f>
        <v>73</v>
      </c>
      <c r="N1876" s="10">
        <f t="array" ref="N1876">VLOOKUP(A1876,'HUMAN RESOURCES'!$A$2:$M$2692,8,0)</f>
        <v>69</v>
      </c>
      <c r="O1876" s="10">
        <f t="array" ref="O1876">VLOOKUP(A1876,'HUMAN RESOURCES'!$A$2:$M$2692,9,0)</f>
        <v>0.372</v>
      </c>
      <c r="P1876" s="10">
        <f t="array" ref="P1876">VLOOKUP(A1876,'HUMAN RESOURCES'!$A$2:$M$2692,10,0)</f>
        <v>0.58199999999999996</v>
      </c>
      <c r="Q1876" s="10">
        <f t="array" ref="Q1876">VLOOKUP(A1876,'HUMAN RESOURCES'!$A$2:$M$2692,11,0)</f>
        <v>4.4999999999999998E-2</v>
      </c>
      <c r="R1876" s="10">
        <f t="array" ref="R1876">VLOOKUP(A1876,'HUMAN RESOURCES'!$A$2:$M$2692,12,0)</f>
        <v>5571371</v>
      </c>
      <c r="S1876" s="10">
        <f t="array" ref="S1876">VLOOKUP(A1876,'HUMAN RESOURCES'!$A$2:$M$2692,13,0)</f>
        <v>0.56599999999999995</v>
      </c>
      <c r="T1876" s="10">
        <f t="array" ref="T1876">VLOOKUP(A1876,TOURISM!$A$2:$F$2692,5,0)</f>
        <v>76000000</v>
      </c>
      <c r="U1876" s="10">
        <f t="array" ref="U1876">VLOOKUP(A1876,TOURISM!$A$2:$F$2692,6,0)</f>
        <v>117000000</v>
      </c>
      <c r="V1876" s="10">
        <f t="array" ref="V1876">VLOOKUP(A1876,BUSINESS!$A$2:$J$2692,5,0)</f>
        <v>0</v>
      </c>
      <c r="W1876" s="10">
        <f t="array" ref="W1876">VLOOKUP(A1876,BUSINESS!$A$2:$J$2692,6,0)</f>
        <v>0</v>
      </c>
      <c r="X1876" s="10">
        <f t="array" ref="X1876">VLOOKUP(A1876,BUSINESS!$A$2:$J$2692,7,0)</f>
        <v>0</v>
      </c>
      <c r="Y1876" s="10">
        <f t="array" ref="Y1876">VLOOKUP(A1876,BUSINESS!$A$2:$J$2692,8,0)</f>
        <v>0</v>
      </c>
      <c r="Z1876" s="10">
        <f t="array" ref="Z1876">VLOOKUP(A1876,BUSINESS!$A$2:$J$2692,9,0)</f>
        <v>1.7999999999999999E-2</v>
      </c>
      <c r="AA1876" s="10">
        <f t="array" ref="AA1876">VLOOKUP(A1876,BUSINESS!$A$2:$J$2692,10,0)</f>
        <v>0.29899999999999999</v>
      </c>
      <c r="AB1876" s="12">
        <f t="shared" si="111"/>
        <v>1135.2953806163689</v>
      </c>
      <c r="AC1876" s="10">
        <f t="shared" si="105"/>
        <v>9.1090684860153806E-4</v>
      </c>
      <c r="AD1876" s="10">
        <f t="shared" si="106"/>
        <v>8.5957298481827897E-4</v>
      </c>
      <c r="AE1876" s="10">
        <f t="shared" si="107"/>
        <v>21.000217002242355</v>
      </c>
      <c r="AF1876">
        <f t="shared" si="113"/>
        <v>13.641166599747171</v>
      </c>
    </row>
    <row r="1877" spans="1:32" ht="14.4">
      <c r="A1877" s="7" t="str">
        <f t="shared" si="112"/>
        <v>Paraguay-The Americas 2003</v>
      </c>
      <c r="B1877" s="7" t="s">
        <v>223</v>
      </c>
      <c r="C1877" s="8" t="s">
        <v>84</v>
      </c>
      <c r="D1877" s="9" t="s">
        <v>65</v>
      </c>
      <c r="E1877" s="14">
        <v>6.0999999999999999E-2</v>
      </c>
      <c r="F1877" s="13">
        <v>6588103836</v>
      </c>
      <c r="G1877" s="14">
        <v>71</v>
      </c>
      <c r="H1877" s="14">
        <v>0.5</v>
      </c>
      <c r="I1877" s="10">
        <f t="array" ref="I1877">VLOOKUP(A1877,ENERGY!$A$2:$F$2691,5,0)</f>
        <v>4476</v>
      </c>
      <c r="J1877" s="11">
        <f t="array" ref="J1877">VLOOKUP(A1877,ENERGY!$A$2:$F$2691,6,0)</f>
        <v>4518</v>
      </c>
      <c r="K1877" s="10">
        <f t="array" ref="K1877">VLOOKUP(A1877,'HUMAN RESOURCES'!$A$2:$M$2692,5,0)</f>
        <v>2.7E-2</v>
      </c>
      <c r="L1877" s="11">
        <f t="array" ref="L1877">VLOOKUP(A1877,'HUMAN RESOURCES'!$A$2:$M$2692,6,0)</f>
        <v>2.5000000000000001E-2</v>
      </c>
      <c r="M1877" s="10">
        <f t="array" ref="M1877">VLOOKUP(A1877,'HUMAN RESOURCES'!$A$2:$M$2692,7,0)</f>
        <v>73</v>
      </c>
      <c r="N1877" s="10">
        <f t="array" ref="N1877">VLOOKUP(A1877,'HUMAN RESOURCES'!$A$2:$M$2692,8,0)</f>
        <v>69</v>
      </c>
      <c r="O1877" s="10">
        <f t="array" ref="O1877">VLOOKUP(A1877,'HUMAN RESOURCES'!$A$2:$M$2692,9,0)</f>
        <v>0.36799999999999999</v>
      </c>
      <c r="P1877" s="10">
        <f t="array" ref="P1877">VLOOKUP(A1877,'HUMAN RESOURCES'!$A$2:$M$2692,10,0)</f>
        <v>0.58599999999999997</v>
      </c>
      <c r="Q1877" s="10">
        <f t="array" ref="Q1877">VLOOKUP(A1877,'HUMAN RESOURCES'!$A$2:$M$2692,11,0)</f>
        <v>4.5999999999999999E-2</v>
      </c>
      <c r="R1877" s="10">
        <f t="array" ref="R1877">VLOOKUP(A1877,'HUMAN RESOURCES'!$A$2:$M$2692,12,0)</f>
        <v>5682350</v>
      </c>
      <c r="S1877" s="10">
        <f t="array" ref="S1877">VLOOKUP(A1877,'HUMAN RESOURCES'!$A$2:$M$2692,13,0)</f>
        <v>0.56899999999999995</v>
      </c>
      <c r="T1877" s="10">
        <f t="array" ref="T1877">VLOOKUP(A1877,TOURISM!$A$2:$F$2692,5,0)</f>
        <v>81000000</v>
      </c>
      <c r="U1877" s="10">
        <f t="array" ref="U1877">VLOOKUP(A1877,TOURISM!$A$2:$F$2692,6,0)</f>
        <v>115000000</v>
      </c>
      <c r="V1877" s="10">
        <f t="array" ref="V1877">VLOOKUP(A1877,BUSINESS!$A$2:$J$2692,5,0)</f>
        <v>0</v>
      </c>
      <c r="W1877" s="10">
        <f t="array" ref="W1877">VLOOKUP(A1877,BUSINESS!$A$2:$J$2692,6,0)</f>
        <v>74</v>
      </c>
      <c r="X1877" s="10">
        <f t="array" ref="X1877">VLOOKUP(A1877,BUSINESS!$A$2:$J$2692,7,0)</f>
        <v>0</v>
      </c>
      <c r="Y1877" s="10">
        <f t="array" ref="Y1877">VLOOKUP(A1877,BUSINESS!$A$2:$J$2692,8,0)</f>
        <v>0</v>
      </c>
      <c r="Z1877" s="10">
        <f t="array" ref="Z1877">VLOOKUP(A1877,BUSINESS!$A$2:$J$2692,9,0)</f>
        <v>2.1000000000000001E-2</v>
      </c>
      <c r="AA1877" s="10">
        <f t="array" ref="AA1877">VLOOKUP(A1877,BUSINESS!$A$2:$J$2692,10,0)</f>
        <v>0.312</v>
      </c>
      <c r="AB1877" s="12">
        <f t="shared" si="111"/>
        <v>1159.3977555060846</v>
      </c>
      <c r="AC1877" s="10">
        <f t="shared" si="105"/>
        <v>7.9509357924098306E-4</v>
      </c>
      <c r="AD1877" s="10">
        <f t="shared" si="106"/>
        <v>7.8770227106742809E-4</v>
      </c>
      <c r="AE1877" s="10">
        <f t="shared" si="107"/>
        <v>20.238105713305234</v>
      </c>
      <c r="AF1877">
        <f t="shared" si="113"/>
        <v>14.254665763284557</v>
      </c>
    </row>
    <row r="1878" spans="1:32" ht="14.4">
      <c r="A1878" s="7" t="str">
        <f t="shared" si="112"/>
        <v>Paraguay-The Americas 2004</v>
      </c>
      <c r="B1878" s="7" t="s">
        <v>223</v>
      </c>
      <c r="C1878" s="8" t="s">
        <v>84</v>
      </c>
      <c r="D1878" s="9" t="s">
        <v>66</v>
      </c>
      <c r="E1878" s="14">
        <v>5.8999999999999997E-2</v>
      </c>
      <c r="F1878" s="13">
        <v>8033877360</v>
      </c>
      <c r="G1878" s="14">
        <v>82</v>
      </c>
      <c r="H1878" s="14">
        <v>0.33500000000000002</v>
      </c>
      <c r="I1878" s="10">
        <f t="array" ref="I1878">VLOOKUP(A1878,ENERGY!$A$2:$F$2691,5,0)</f>
        <v>4348</v>
      </c>
      <c r="J1878" s="11">
        <f t="array" ref="J1878">VLOOKUP(A1878,ENERGY!$A$2:$F$2691,6,0)</f>
        <v>4353</v>
      </c>
      <c r="K1878" s="10">
        <f t="array" ref="K1878">VLOOKUP(A1878,'HUMAN RESOURCES'!$A$2:$M$2692,5,0)</f>
        <v>2.5999999999999999E-2</v>
      </c>
      <c r="L1878" s="11">
        <f t="array" ref="L1878">VLOOKUP(A1878,'HUMAN RESOURCES'!$A$2:$M$2692,6,0)</f>
        <v>2.5000000000000001E-2</v>
      </c>
      <c r="M1878" s="10">
        <f t="array" ref="M1878">VLOOKUP(A1878,'HUMAN RESOURCES'!$A$2:$M$2692,7,0)</f>
        <v>73</v>
      </c>
      <c r="N1878" s="10">
        <f t="array" ref="N1878">VLOOKUP(A1878,'HUMAN RESOURCES'!$A$2:$M$2692,8,0)</f>
        <v>69</v>
      </c>
      <c r="O1878" s="10">
        <f t="array" ref="O1878">VLOOKUP(A1878,'HUMAN RESOURCES'!$A$2:$M$2692,9,0)</f>
        <v>0.36299999999999999</v>
      </c>
      <c r="P1878" s="10">
        <f t="array" ref="P1878">VLOOKUP(A1878,'HUMAN RESOURCES'!$A$2:$M$2692,10,0)</f>
        <v>0.59</v>
      </c>
      <c r="Q1878" s="10">
        <f t="array" ref="Q1878">VLOOKUP(A1878,'HUMAN RESOURCES'!$A$2:$M$2692,11,0)</f>
        <v>4.7E-2</v>
      </c>
      <c r="R1878" s="10">
        <f t="array" ref="R1878">VLOOKUP(A1878,'HUMAN RESOURCES'!$A$2:$M$2692,12,0)</f>
        <v>5793330</v>
      </c>
      <c r="S1878" s="10">
        <f t="array" ref="S1878">VLOOKUP(A1878,'HUMAN RESOURCES'!$A$2:$M$2692,13,0)</f>
        <v>0.57099999999999995</v>
      </c>
      <c r="T1878" s="10">
        <f t="array" ref="T1878">VLOOKUP(A1878,TOURISM!$A$2:$F$2692,5,0)</f>
        <v>87000000</v>
      </c>
      <c r="U1878" s="10">
        <f t="array" ref="U1878">VLOOKUP(A1878,TOURISM!$A$2:$F$2692,6,0)</f>
        <v>121000000</v>
      </c>
      <c r="V1878" s="10">
        <f t="array" ref="V1878">VLOOKUP(A1878,BUSINESS!$A$2:$J$2692,5,0)</f>
        <v>0</v>
      </c>
      <c r="W1878" s="10">
        <f t="array" ref="W1878">VLOOKUP(A1878,BUSINESS!$A$2:$J$2692,6,0)</f>
        <v>74</v>
      </c>
      <c r="X1878" s="10">
        <f t="array" ref="X1878">VLOOKUP(A1878,BUSINESS!$A$2:$J$2692,7,0)</f>
        <v>0</v>
      </c>
      <c r="Y1878" s="10">
        <f t="array" ref="Y1878">VLOOKUP(A1878,BUSINESS!$A$2:$J$2692,8,0)</f>
        <v>0</v>
      </c>
      <c r="Z1878" s="10">
        <f t="array" ref="Z1878">VLOOKUP(A1878,BUSINESS!$A$2:$J$2692,9,0)</f>
        <v>3.5000000000000003E-2</v>
      </c>
      <c r="AA1878" s="10">
        <f t="array" ref="AA1878">VLOOKUP(A1878,BUSINESS!$A$2:$J$2692,10,0)</f>
        <v>0.30199999999999999</v>
      </c>
      <c r="AB1878" s="12">
        <f t="shared" si="111"/>
        <v>1386.7460268964483</v>
      </c>
      <c r="AC1878" s="10">
        <f t="shared" si="105"/>
        <v>7.5138132990870536E-4</v>
      </c>
      <c r="AD1878" s="10">
        <f t="shared" si="106"/>
        <v>7.5051826842247895E-4</v>
      </c>
      <c r="AE1878" s="10">
        <f t="shared" si="107"/>
        <v>20.886087966678922</v>
      </c>
      <c r="AF1878">
        <f t="shared" si="113"/>
        <v>15.01726986033939</v>
      </c>
    </row>
    <row r="1879" spans="1:32" ht="14.4">
      <c r="A1879" s="7" t="str">
        <f t="shared" si="112"/>
        <v>Paraguay-The Americas 2005</v>
      </c>
      <c r="B1879" s="7" t="s">
        <v>223</v>
      </c>
      <c r="C1879" s="8" t="s">
        <v>84</v>
      </c>
      <c r="D1879" s="9" t="s">
        <v>67</v>
      </c>
      <c r="E1879" s="14">
        <v>5.6000000000000001E-2</v>
      </c>
      <c r="F1879" s="13">
        <v>8734651406</v>
      </c>
      <c r="G1879" s="14">
        <v>82</v>
      </c>
      <c r="H1879" s="14">
        <v>0.29899999999999999</v>
      </c>
      <c r="I1879" s="10">
        <v>4348</v>
      </c>
      <c r="J1879" s="11">
        <v>4353</v>
      </c>
      <c r="K1879" s="10">
        <f t="array" ref="K1879">VLOOKUP(A1879,'HUMAN RESOURCES'!$A$2:$M$2692,5,0)</f>
        <v>2.5999999999999999E-2</v>
      </c>
      <c r="L1879" s="11">
        <f t="array" ref="L1879">VLOOKUP(A1879,'HUMAN RESOURCES'!$A$2:$M$2692,6,0)</f>
        <v>2.4E-2</v>
      </c>
      <c r="M1879" s="10">
        <f t="array" ref="M1879">VLOOKUP(A1879,'HUMAN RESOURCES'!$A$2:$M$2692,7,0)</f>
        <v>73</v>
      </c>
      <c r="N1879" s="10">
        <f t="array" ref="N1879">VLOOKUP(A1879,'HUMAN RESOURCES'!$A$2:$M$2692,8,0)</f>
        <v>69</v>
      </c>
      <c r="O1879" s="10">
        <f t="array" ref="O1879">VLOOKUP(A1879,'HUMAN RESOURCES'!$A$2:$M$2692,9,0)</f>
        <v>0.35799999999999998</v>
      </c>
      <c r="P1879" s="10">
        <f t="array" ref="P1879">VLOOKUP(A1879,'HUMAN RESOURCES'!$A$2:$M$2692,10,0)</f>
        <v>0.59399999999999997</v>
      </c>
      <c r="Q1879" s="10">
        <f t="array" ref="Q1879">VLOOKUP(A1879,'HUMAN RESOURCES'!$A$2:$M$2692,11,0)</f>
        <v>4.8000000000000001E-2</v>
      </c>
      <c r="R1879" s="10">
        <f t="array" ref="R1879">VLOOKUP(A1879,'HUMAN RESOURCES'!$A$2:$M$2692,12,0)</f>
        <v>5904170</v>
      </c>
      <c r="S1879" s="10">
        <f t="array" ref="S1879">VLOOKUP(A1879,'HUMAN RESOURCES'!$A$2:$M$2692,13,0)</f>
        <v>0.57399999999999995</v>
      </c>
      <c r="T1879" s="10">
        <f t="array" ref="T1879">VLOOKUP(A1879,TOURISM!$A$2:$F$2692,5,0)</f>
        <v>96000000</v>
      </c>
      <c r="U1879" s="10">
        <f t="array" ref="U1879">VLOOKUP(A1879,TOURISM!$A$2:$F$2692,6,0)</f>
        <v>130000000</v>
      </c>
      <c r="V1879" s="10">
        <f t="array" ref="V1879">VLOOKUP(A1879,BUSINESS!$A$2:$J$2692,5,0)</f>
        <v>0.54500000000000004</v>
      </c>
      <c r="W1879" s="10">
        <f t="array" ref="W1879">VLOOKUP(A1879,BUSINESS!$A$2:$J$2692,6,0)</f>
        <v>74</v>
      </c>
      <c r="X1879" s="10">
        <f t="array" ref="X1879">VLOOKUP(A1879,BUSINESS!$A$2:$J$2692,7,0)</f>
        <v>0</v>
      </c>
      <c r="Y1879" s="10">
        <f t="array" ref="Y1879">VLOOKUP(A1879,BUSINESS!$A$2:$J$2692,8,0)</f>
        <v>328</v>
      </c>
      <c r="Z1879" s="10">
        <f t="array" ref="Z1879">VLOOKUP(A1879,BUSINESS!$A$2:$J$2692,9,0)</f>
        <v>7.9000000000000001E-2</v>
      </c>
      <c r="AA1879" s="10">
        <f t="array" ref="AA1879">VLOOKUP(A1879,BUSINESS!$A$2:$J$2692,10,0)</f>
        <v>0.32</v>
      </c>
      <c r="AB1879" s="12">
        <f t="shared" si="111"/>
        <v>1479.4037783464908</v>
      </c>
      <c r="AC1879" s="10">
        <f t="shared" si="105"/>
        <v>7.3727551882821804E-4</v>
      </c>
      <c r="AD1879" s="10">
        <f t="shared" si="106"/>
        <v>7.3642865974387598E-4</v>
      </c>
      <c r="AE1879" s="10">
        <f t="shared" si="107"/>
        <v>22.018336192894175</v>
      </c>
      <c r="AF1879">
        <f t="shared" si="113"/>
        <v>16.259694419368007</v>
      </c>
    </row>
    <row r="1880" spans="1:32" ht="14.4">
      <c r="A1880" s="7" t="str">
        <f t="shared" si="112"/>
        <v>Paraguay-The Americas 2006</v>
      </c>
      <c r="B1880" s="7" t="s">
        <v>223</v>
      </c>
      <c r="C1880" s="8" t="s">
        <v>84</v>
      </c>
      <c r="D1880" s="9" t="s">
        <v>68</v>
      </c>
      <c r="E1880" s="14">
        <v>5.7000000000000002E-2</v>
      </c>
      <c r="F1880" s="13">
        <v>10662013273</v>
      </c>
      <c r="G1880" s="14">
        <v>101</v>
      </c>
      <c r="H1880" s="14">
        <v>0.30099999999999999</v>
      </c>
      <c r="I1880" s="10">
        <f t="array" ref="I1880">VLOOKUP(A1880,ENERGY!$A$2:$F$2691,5,0)</f>
        <v>3919</v>
      </c>
      <c r="J1880" s="11">
        <f t="array" ref="J1880">VLOOKUP(A1880,ENERGY!$A$2:$F$2691,6,0)</f>
        <v>3821</v>
      </c>
      <c r="K1880" s="10">
        <f t="array" ref="K1880">VLOOKUP(A1880,'HUMAN RESOURCES'!$A$2:$M$2692,5,0)</f>
        <v>2.5000000000000001E-2</v>
      </c>
      <c r="L1880" s="11">
        <f t="array" ref="L1880">VLOOKUP(A1880,'HUMAN RESOURCES'!$A$2:$M$2692,6,0)</f>
        <v>2.3E-2</v>
      </c>
      <c r="M1880" s="10">
        <f t="array" ref="M1880">VLOOKUP(A1880,'HUMAN RESOURCES'!$A$2:$M$2692,7,0)</f>
        <v>74</v>
      </c>
      <c r="N1880" s="10">
        <f t="array" ref="N1880">VLOOKUP(A1880,'HUMAN RESOURCES'!$A$2:$M$2692,8,0)</f>
        <v>69</v>
      </c>
      <c r="O1880" s="10">
        <f t="array" ref="O1880">VLOOKUP(A1880,'HUMAN RESOURCES'!$A$2:$M$2692,9,0)</f>
        <v>0.35299999999999998</v>
      </c>
      <c r="P1880" s="10">
        <f t="array" ref="P1880">VLOOKUP(A1880,'HUMAN RESOURCES'!$A$2:$M$2692,10,0)</f>
        <v>0.59799999999999998</v>
      </c>
      <c r="Q1880" s="10">
        <f t="array" ref="Q1880">VLOOKUP(A1880,'HUMAN RESOURCES'!$A$2:$M$2692,11,0)</f>
        <v>4.8000000000000001E-2</v>
      </c>
      <c r="R1880" s="10">
        <f t="array" ref="R1880">VLOOKUP(A1880,'HUMAN RESOURCES'!$A$2:$M$2692,12,0)</f>
        <v>6014781</v>
      </c>
      <c r="S1880" s="10">
        <f t="array" ref="S1880">VLOOKUP(A1880,'HUMAN RESOURCES'!$A$2:$M$2692,13,0)</f>
        <v>0.57599999999999996</v>
      </c>
      <c r="T1880" s="10">
        <f t="array" ref="T1880">VLOOKUP(A1880,TOURISM!$A$2:$F$2692,5,0)</f>
        <v>112000000</v>
      </c>
      <c r="U1880" s="10">
        <f t="array" ref="U1880">VLOOKUP(A1880,TOURISM!$A$2:$F$2692,6,0)</f>
        <v>144000000</v>
      </c>
      <c r="V1880" s="10">
        <f t="array" ref="V1880">VLOOKUP(A1880,BUSINESS!$A$2:$J$2692,5,0)</f>
        <v>0.44800000000000001</v>
      </c>
      <c r="W1880" s="10">
        <f t="array" ref="W1880">VLOOKUP(A1880,BUSINESS!$A$2:$J$2692,6,0)</f>
        <v>74</v>
      </c>
      <c r="X1880" s="10">
        <f t="array" ref="X1880">VLOOKUP(A1880,BUSINESS!$A$2:$J$2692,7,0)</f>
        <v>0</v>
      </c>
      <c r="Y1880" s="10">
        <f t="array" ref="Y1880">VLOOKUP(A1880,BUSINESS!$A$2:$J$2692,8,0)</f>
        <v>328</v>
      </c>
      <c r="Z1880" s="10">
        <f t="array" ref="Z1880">VLOOKUP(A1880,BUSINESS!$A$2:$J$2692,9,0)</f>
        <v>0.08</v>
      </c>
      <c r="AA1880" s="10">
        <f t="array" ref="AA1880">VLOOKUP(A1880,BUSINESS!$A$2:$J$2692,10,0)</f>
        <v>0.53700000000000003</v>
      </c>
      <c r="AB1880" s="12">
        <f t="shared" si="111"/>
        <v>1772.6353250434222</v>
      </c>
      <c r="AC1880" s="10">
        <f t="shared" si="105"/>
        <v>6.3526834975371506E-4</v>
      </c>
      <c r="AD1880" s="10">
        <f t="shared" si="106"/>
        <v>6.5156154480104926E-4</v>
      </c>
      <c r="AE1880" s="10">
        <f t="shared" si="107"/>
        <v>23.941021294042127</v>
      </c>
      <c r="AF1880">
        <f t="shared" si="113"/>
        <v>18.620794339810544</v>
      </c>
    </row>
    <row r="1881" spans="1:32" ht="14.4">
      <c r="A1881" s="7" t="str">
        <f t="shared" si="112"/>
        <v>Paraguay-The Americas 2007</v>
      </c>
      <c r="B1881" s="7" t="s">
        <v>223</v>
      </c>
      <c r="C1881" s="8" t="s">
        <v>84</v>
      </c>
      <c r="D1881" s="9" t="s">
        <v>69</v>
      </c>
      <c r="E1881" s="14">
        <v>0.06</v>
      </c>
      <c r="F1881" s="13">
        <v>13794909537</v>
      </c>
      <c r="G1881" s="14">
        <v>135</v>
      </c>
      <c r="H1881" s="14">
        <v>0.25</v>
      </c>
      <c r="I1881" s="10">
        <f t="array" ref="I1881">VLOOKUP(A1881,ENERGY!$A$2:$F$2691,5,0)</f>
        <v>4002</v>
      </c>
      <c r="J1881" s="11">
        <f t="array" ref="J1881">VLOOKUP(A1881,ENERGY!$A$2:$F$2691,6,0)</f>
        <v>4089</v>
      </c>
      <c r="K1881" s="10">
        <f t="array" ref="K1881">VLOOKUP(A1881,'HUMAN RESOURCES'!$A$2:$M$2692,5,0)</f>
        <v>2.5000000000000001E-2</v>
      </c>
      <c r="L1881" s="11">
        <f t="array" ref="L1881">VLOOKUP(A1881,'HUMAN RESOURCES'!$A$2:$M$2692,6,0)</f>
        <v>2.3E-2</v>
      </c>
      <c r="M1881" s="10">
        <f t="array" ref="M1881">VLOOKUP(A1881,'HUMAN RESOURCES'!$A$2:$M$2692,7,0)</f>
        <v>74</v>
      </c>
      <c r="N1881" s="10">
        <f t="array" ref="N1881">VLOOKUP(A1881,'HUMAN RESOURCES'!$A$2:$M$2692,8,0)</f>
        <v>70</v>
      </c>
      <c r="O1881" s="10">
        <f t="array" ref="O1881">VLOOKUP(A1881,'HUMAN RESOURCES'!$A$2:$M$2692,9,0)</f>
        <v>0.34899999999999998</v>
      </c>
      <c r="P1881" s="10">
        <f t="array" ref="P1881">VLOOKUP(A1881,'HUMAN RESOURCES'!$A$2:$M$2692,10,0)</f>
        <v>0.60199999999999998</v>
      </c>
      <c r="Q1881" s="10">
        <f t="array" ref="Q1881">VLOOKUP(A1881,'HUMAN RESOURCES'!$A$2:$M$2692,11,0)</f>
        <v>4.9000000000000002E-2</v>
      </c>
      <c r="R1881" s="10">
        <f t="array" ref="R1881">VLOOKUP(A1881,'HUMAN RESOURCES'!$A$2:$M$2692,12,0)</f>
        <v>6125285</v>
      </c>
      <c r="S1881" s="10">
        <f t="array" ref="S1881">VLOOKUP(A1881,'HUMAN RESOURCES'!$A$2:$M$2692,13,0)</f>
        <v>0.57799999999999996</v>
      </c>
      <c r="T1881" s="10">
        <f t="array" ref="T1881">VLOOKUP(A1881,TOURISM!$A$2:$F$2692,5,0)</f>
        <v>121000000</v>
      </c>
      <c r="U1881" s="10">
        <f t="array" ref="U1881">VLOOKUP(A1881,TOURISM!$A$2:$F$2692,6,0)</f>
        <v>184000000</v>
      </c>
      <c r="V1881" s="10">
        <f t="array" ref="V1881">VLOOKUP(A1881,BUSINESS!$A$2:$J$2692,5,0)</f>
        <v>0.35099999999999998</v>
      </c>
      <c r="W1881" s="10">
        <f t="array" ref="W1881">VLOOKUP(A1881,BUSINESS!$A$2:$J$2692,6,0)</f>
        <v>35</v>
      </c>
      <c r="X1881" s="10">
        <f t="array" ref="X1881">VLOOKUP(A1881,BUSINESS!$A$2:$J$2692,7,0)</f>
        <v>0</v>
      </c>
      <c r="Y1881" s="10">
        <f t="array" ref="Y1881">VLOOKUP(A1881,BUSINESS!$A$2:$J$2692,8,0)</f>
        <v>328</v>
      </c>
      <c r="Z1881" s="10">
        <f t="array" ref="Z1881">VLOOKUP(A1881,BUSINESS!$A$2:$J$2692,9,0)</f>
        <v>0.112</v>
      </c>
      <c r="AA1881" s="10">
        <f t="array" ref="AA1881">VLOOKUP(A1881,BUSINESS!$A$2:$J$2692,10,0)</f>
        <v>0.76600000000000001</v>
      </c>
      <c r="AB1881" s="12">
        <f t="shared" si="111"/>
        <v>2252.1253357190726</v>
      </c>
      <c r="AC1881" s="10">
        <f t="shared" si="105"/>
        <v>6.6756077472313535E-4</v>
      </c>
      <c r="AD1881" s="10">
        <f t="shared" si="106"/>
        <v>6.5335735398434523E-4</v>
      </c>
      <c r="AE1881" s="10">
        <f t="shared" si="107"/>
        <v>30.039418573992883</v>
      </c>
      <c r="AF1881">
        <f t="shared" si="113"/>
        <v>19.754182866593148</v>
      </c>
    </row>
    <row r="1882" spans="1:32" ht="14.4">
      <c r="A1882" s="7" t="str">
        <f t="shared" si="112"/>
        <v>Paraguay-The Americas 2008</v>
      </c>
      <c r="B1882" s="7" t="s">
        <v>223</v>
      </c>
      <c r="C1882" s="8" t="s">
        <v>84</v>
      </c>
      <c r="D1882" s="9" t="s">
        <v>70</v>
      </c>
      <c r="E1882" s="14">
        <v>5.6000000000000001E-2</v>
      </c>
      <c r="F1882" s="13">
        <v>18504128632</v>
      </c>
      <c r="G1882" s="14">
        <v>167</v>
      </c>
      <c r="H1882" s="14">
        <v>0.25800000000000001</v>
      </c>
      <c r="I1882" s="10">
        <f t="array" ref="I1882">VLOOKUP(A1882,ENERGY!$A$2:$F$2691,5,0)</f>
        <v>4225</v>
      </c>
      <c r="J1882" s="11">
        <f t="array" ref="J1882">VLOOKUP(A1882,ENERGY!$A$2:$F$2691,6,0)</f>
        <v>4136</v>
      </c>
      <c r="K1882" s="10">
        <f t="array" ref="K1882">VLOOKUP(A1882,'HUMAN RESOURCES'!$A$2:$M$2692,5,0)</f>
        <v>2.5000000000000001E-2</v>
      </c>
      <c r="L1882" s="11">
        <f t="array" ref="L1882">VLOOKUP(A1882,'HUMAN RESOURCES'!$A$2:$M$2692,6,0)</f>
        <v>2.1999999999999999E-2</v>
      </c>
      <c r="M1882" s="10">
        <f t="array" ref="M1882">VLOOKUP(A1882,'HUMAN RESOURCES'!$A$2:$M$2692,7,0)</f>
        <v>74</v>
      </c>
      <c r="N1882" s="10">
        <f t="array" ref="N1882">VLOOKUP(A1882,'HUMAN RESOURCES'!$A$2:$M$2692,8,0)</f>
        <v>70</v>
      </c>
      <c r="O1882" s="10">
        <f t="array" ref="O1882">VLOOKUP(A1882,'HUMAN RESOURCES'!$A$2:$M$2692,9,0)</f>
        <v>0.34399999999999997</v>
      </c>
      <c r="P1882" s="10">
        <f t="array" ref="P1882">VLOOKUP(A1882,'HUMAN RESOURCES'!$A$2:$M$2692,10,0)</f>
        <v>0.60599999999999998</v>
      </c>
      <c r="Q1882" s="10">
        <f t="array" ref="Q1882">VLOOKUP(A1882,'HUMAN RESOURCES'!$A$2:$M$2692,11,0)</f>
        <v>0.05</v>
      </c>
      <c r="R1882" s="10">
        <f t="array" ref="R1882">VLOOKUP(A1882,'HUMAN RESOURCES'!$A$2:$M$2692,12,0)</f>
        <v>6236005</v>
      </c>
      <c r="S1882" s="10">
        <f t="array" ref="S1882">VLOOKUP(A1882,'HUMAN RESOURCES'!$A$2:$M$2692,13,0)</f>
        <v>0.57999999999999996</v>
      </c>
      <c r="T1882" s="10">
        <f t="array" ref="T1882">VLOOKUP(A1882,TOURISM!$A$2:$F$2692,5,0)</f>
        <v>128000000</v>
      </c>
      <c r="U1882" s="10">
        <f t="array" ref="U1882">VLOOKUP(A1882,TOURISM!$A$2:$F$2692,6,0)</f>
        <v>208000000</v>
      </c>
      <c r="V1882" s="10">
        <f t="array" ref="V1882">VLOOKUP(A1882,BUSINESS!$A$2:$J$2692,5,0)</f>
        <v>0.35</v>
      </c>
      <c r="W1882" s="10">
        <f t="array" ref="W1882">VLOOKUP(A1882,BUSINESS!$A$2:$J$2692,6,0)</f>
        <v>35</v>
      </c>
      <c r="X1882" s="10">
        <f t="array" ref="X1882">VLOOKUP(A1882,BUSINESS!$A$2:$J$2692,7,0)</f>
        <v>0</v>
      </c>
      <c r="Y1882" s="10">
        <f t="array" ref="Y1882">VLOOKUP(A1882,BUSINESS!$A$2:$J$2692,8,0)</f>
        <v>328</v>
      </c>
      <c r="Z1882" s="10">
        <f t="array" ref="Z1882">VLOOKUP(A1882,BUSINESS!$A$2:$J$2692,9,0)</f>
        <v>0.14299999999999999</v>
      </c>
      <c r="AA1882" s="10">
        <f t="array" ref="AA1882">VLOOKUP(A1882,BUSINESS!$A$2:$J$2692,10,0)</f>
        <v>0.92900000000000005</v>
      </c>
      <c r="AB1882" s="12">
        <f t="shared" si="111"/>
        <v>2967.3049704097416</v>
      </c>
      <c r="AC1882" s="10">
        <f t="shared" si="105"/>
        <v>6.6324513851416089E-4</v>
      </c>
      <c r="AD1882" s="10">
        <f t="shared" si="106"/>
        <v>6.7751709628199462E-4</v>
      </c>
      <c r="AE1882" s="10">
        <f t="shared" si="107"/>
        <v>33.354687816959739</v>
      </c>
      <c r="AF1882">
        <f t="shared" si="113"/>
        <v>20.525961733513682</v>
      </c>
    </row>
    <row r="1883" spans="1:32" ht="14.4">
      <c r="A1883" s="7" t="str">
        <f t="shared" si="112"/>
        <v>Paraguay-The Americas 2009</v>
      </c>
      <c r="B1883" s="7" t="s">
        <v>223</v>
      </c>
      <c r="C1883" s="8" t="s">
        <v>84</v>
      </c>
      <c r="D1883" s="9" t="s">
        <v>71</v>
      </c>
      <c r="E1883" s="14">
        <v>7.4999999999999997E-2</v>
      </c>
      <c r="F1883" s="13">
        <v>15929903100</v>
      </c>
      <c r="G1883" s="14">
        <v>187</v>
      </c>
      <c r="H1883" s="14">
        <v>0.28299999999999997</v>
      </c>
      <c r="I1883" s="10">
        <f t="array" ref="I1883">VLOOKUP(A1883,ENERGY!$A$2:$F$2691,5,0)</f>
        <v>3954</v>
      </c>
      <c r="J1883" s="11">
        <f t="array" ref="J1883">VLOOKUP(A1883,ENERGY!$A$2:$F$2691,6,0)</f>
        <v>3832</v>
      </c>
      <c r="K1883" s="10">
        <f t="array" ref="K1883">VLOOKUP(A1883,'HUMAN RESOURCES'!$A$2:$M$2692,5,0)</f>
        <v>2.5000000000000001E-2</v>
      </c>
      <c r="L1883" s="11">
        <f t="array" ref="L1883">VLOOKUP(A1883,'HUMAN RESOURCES'!$A$2:$M$2692,6,0)</f>
        <v>2.1000000000000001E-2</v>
      </c>
      <c r="M1883" s="10">
        <f t="array" ref="M1883">VLOOKUP(A1883,'HUMAN RESOURCES'!$A$2:$M$2692,7,0)</f>
        <v>74</v>
      </c>
      <c r="N1883" s="10">
        <f t="array" ref="N1883">VLOOKUP(A1883,'HUMAN RESOURCES'!$A$2:$M$2692,8,0)</f>
        <v>70</v>
      </c>
      <c r="O1883" s="10">
        <f t="array" ref="O1883">VLOOKUP(A1883,'HUMAN RESOURCES'!$A$2:$M$2692,9,0)</f>
        <v>0.34</v>
      </c>
      <c r="P1883" s="10">
        <f t="array" ref="P1883">VLOOKUP(A1883,'HUMAN RESOURCES'!$A$2:$M$2692,10,0)</f>
        <v>0.61</v>
      </c>
      <c r="Q1883" s="10">
        <f t="array" ref="Q1883">VLOOKUP(A1883,'HUMAN RESOURCES'!$A$2:$M$2692,11,0)</f>
        <v>5.0999999999999997E-2</v>
      </c>
      <c r="R1883" s="10">
        <f t="array" ref="R1883">VLOOKUP(A1883,'HUMAN RESOURCES'!$A$2:$M$2692,12,0)</f>
        <v>6347383</v>
      </c>
      <c r="S1883" s="10">
        <f t="array" ref="S1883">VLOOKUP(A1883,'HUMAN RESOURCES'!$A$2:$M$2692,13,0)</f>
        <v>0.58299999999999996</v>
      </c>
      <c r="T1883" s="10">
        <f t="array" ref="T1883">VLOOKUP(A1883,TOURISM!$A$2:$F$2692,5,0)</f>
        <v>225000000</v>
      </c>
      <c r="U1883" s="10">
        <f t="array" ref="U1883">VLOOKUP(A1883,TOURISM!$A$2:$F$2692,6,0)</f>
        <v>229000000</v>
      </c>
      <c r="V1883" s="10">
        <f t="array" ref="V1883">VLOOKUP(A1883,BUSINESS!$A$2:$J$2692,5,0)</f>
        <v>0.35</v>
      </c>
      <c r="W1883" s="10">
        <f t="array" ref="W1883">VLOOKUP(A1883,BUSINESS!$A$2:$J$2692,6,0)</f>
        <v>35</v>
      </c>
      <c r="X1883" s="10">
        <f t="array" ref="X1883">VLOOKUP(A1883,BUSINESS!$A$2:$J$2692,7,0)</f>
        <v>0</v>
      </c>
      <c r="Y1883" s="10">
        <f t="array" ref="Y1883">VLOOKUP(A1883,BUSINESS!$A$2:$J$2692,8,0)</f>
        <v>328</v>
      </c>
      <c r="Z1883" s="10">
        <f t="array" ref="Z1883">VLOOKUP(A1883,BUSINESS!$A$2:$J$2692,9,0)</f>
        <v>0.189</v>
      </c>
      <c r="AA1883" s="10">
        <f t="array" ref="AA1883">VLOOKUP(A1883,BUSINESS!$A$2:$J$2692,10,0)</f>
        <v>0.88500000000000001</v>
      </c>
      <c r="AB1883" s="12">
        <f t="shared" si="111"/>
        <v>2509.6804620108792</v>
      </c>
      <c r="AC1883" s="10">
        <f t="shared" si="105"/>
        <v>6.0371337289714521E-4</v>
      </c>
      <c r="AD1883" s="10">
        <f t="shared" si="106"/>
        <v>6.2293389259794152E-4</v>
      </c>
      <c r="AE1883" s="10">
        <f t="shared" si="107"/>
        <v>36.077860749855489</v>
      </c>
      <c r="AF1883">
        <f t="shared" si="113"/>
        <v>35.447679776058891</v>
      </c>
    </row>
    <row r="1884" spans="1:32" ht="14.4">
      <c r="A1884" s="7" t="str">
        <f t="shared" si="112"/>
        <v>Paraguay-The Americas 2010</v>
      </c>
      <c r="B1884" s="7" t="s">
        <v>223</v>
      </c>
      <c r="C1884" s="8" t="s">
        <v>84</v>
      </c>
      <c r="D1884" s="9" t="s">
        <v>72</v>
      </c>
      <c r="E1884" s="14">
        <v>8.6999999999999994E-2</v>
      </c>
      <c r="F1884" s="13">
        <v>20030529733</v>
      </c>
      <c r="G1884" s="14">
        <v>271</v>
      </c>
      <c r="H1884" s="14">
        <v>0.26</v>
      </c>
      <c r="I1884" s="10">
        <v>3954</v>
      </c>
      <c r="J1884" s="11">
        <v>3832</v>
      </c>
      <c r="K1884" s="10">
        <f t="array" ref="K1884">VLOOKUP(A1884,'HUMAN RESOURCES'!$A$2:$M$2692,5,0)</f>
        <v>2.4E-2</v>
      </c>
      <c r="L1884" s="11">
        <f t="array" ref="L1884">VLOOKUP(A1884,'HUMAN RESOURCES'!$A$2:$M$2692,6,0)</f>
        <v>2.1000000000000001E-2</v>
      </c>
      <c r="M1884" s="10">
        <f t="array" ref="M1884">VLOOKUP(A1884,'HUMAN RESOURCES'!$A$2:$M$2692,7,0)</f>
        <v>74</v>
      </c>
      <c r="N1884" s="10">
        <f t="array" ref="N1884">VLOOKUP(A1884,'HUMAN RESOURCES'!$A$2:$M$2692,8,0)</f>
        <v>70</v>
      </c>
      <c r="O1884" s="10">
        <f t="array" ref="O1884">VLOOKUP(A1884,'HUMAN RESOURCES'!$A$2:$M$2692,9,0)</f>
        <v>0.33500000000000002</v>
      </c>
      <c r="P1884" s="10">
        <f t="array" ref="P1884">VLOOKUP(A1884,'HUMAN RESOURCES'!$A$2:$M$2692,10,0)</f>
        <v>0.61299999999999999</v>
      </c>
      <c r="Q1884" s="10">
        <f t="array" ref="Q1884">VLOOKUP(A1884,'HUMAN RESOURCES'!$A$2:$M$2692,11,0)</f>
        <v>5.1999999999999998E-2</v>
      </c>
      <c r="R1884" s="10">
        <f t="array" ref="R1884">VLOOKUP(A1884,'HUMAN RESOURCES'!$A$2:$M$2692,12,0)</f>
        <v>6459721</v>
      </c>
      <c r="S1884" s="10">
        <f t="array" ref="S1884">VLOOKUP(A1884,'HUMAN RESOURCES'!$A$2:$M$2692,13,0)</f>
        <v>0.58499999999999996</v>
      </c>
      <c r="T1884" s="10">
        <f t="array" ref="T1884">VLOOKUP(A1884,TOURISM!$A$2:$F$2692,5,0)</f>
        <v>243000000</v>
      </c>
      <c r="U1884" s="10">
        <f t="array" ref="U1884">VLOOKUP(A1884,TOURISM!$A$2:$F$2692,6,0)</f>
        <v>269000000</v>
      </c>
      <c r="V1884" s="10">
        <f t="array" ref="V1884">VLOOKUP(A1884,BUSINESS!$A$2:$J$2692,5,0)</f>
        <v>0.35</v>
      </c>
      <c r="W1884" s="10">
        <f t="array" ref="W1884">VLOOKUP(A1884,BUSINESS!$A$2:$J$2692,6,0)</f>
        <v>35</v>
      </c>
      <c r="X1884" s="10">
        <f t="array" ref="X1884">VLOOKUP(A1884,BUSINESS!$A$2:$J$2692,7,0)</f>
        <v>0</v>
      </c>
      <c r="Y1884" s="10">
        <f t="array" ref="Y1884">VLOOKUP(A1884,BUSINESS!$A$2:$J$2692,8,0)</f>
        <v>311</v>
      </c>
      <c r="Z1884" s="10">
        <f t="array" ref="Z1884">VLOOKUP(A1884,BUSINESS!$A$2:$J$2692,9,0)</f>
        <v>0.19800000000000001</v>
      </c>
      <c r="AA1884" s="10">
        <f t="array" ref="AA1884">VLOOKUP(A1884,BUSINESS!$A$2:$J$2692,10,0)</f>
        <v>0.91700000000000004</v>
      </c>
      <c r="AB1884" s="12">
        <f t="shared" si="111"/>
        <v>3100.8351185755546</v>
      </c>
      <c r="AC1884" s="10">
        <f t="shared" si="105"/>
        <v>5.9321447474279467E-4</v>
      </c>
      <c r="AD1884" s="10">
        <f t="shared" si="106"/>
        <v>6.1210073933533663E-4</v>
      </c>
      <c r="AE1884" s="10">
        <f t="shared" si="107"/>
        <v>41.642665372080309</v>
      </c>
      <c r="AF1884">
        <f t="shared" si="113"/>
        <v>37.617723737604145</v>
      </c>
    </row>
    <row r="1885" spans="1:32" ht="14.4">
      <c r="A1885" s="7" t="str">
        <f t="shared" si="112"/>
        <v>Paraguay-The Americas 2011</v>
      </c>
      <c r="B1885" s="7" t="s">
        <v>223</v>
      </c>
      <c r="C1885" s="8" t="s">
        <v>84</v>
      </c>
      <c r="D1885" s="9" t="s">
        <v>73</v>
      </c>
      <c r="E1885" s="14">
        <v>8.8999999999999996E-2</v>
      </c>
      <c r="F1885" s="13">
        <v>25071193102</v>
      </c>
      <c r="G1885" s="14">
        <v>352</v>
      </c>
      <c r="H1885" s="14">
        <v>0.17399999999999999</v>
      </c>
      <c r="I1885" s="10">
        <f t="array" ref="I1885">VLOOKUP(A1885,ENERGY!$A$2:$F$2691,5,0)</f>
        <v>3965</v>
      </c>
      <c r="J1885" s="11">
        <f t="array" ref="J1885">VLOOKUP(A1885,ENERGY!$A$2:$F$2691,6,0)</f>
        <v>4070</v>
      </c>
      <c r="K1885" s="10">
        <f t="array" ref="K1885">VLOOKUP(A1885,'HUMAN RESOURCES'!$A$2:$M$2692,5,0)</f>
        <v>2.4E-2</v>
      </c>
      <c r="L1885" s="11">
        <f t="array" ref="L1885">VLOOKUP(A1885,'HUMAN RESOURCES'!$A$2:$M$2692,6,0)</f>
        <v>0.02</v>
      </c>
      <c r="M1885" s="10">
        <f t="array" ref="M1885">VLOOKUP(A1885,'HUMAN RESOURCES'!$A$2:$M$2692,7,0)</f>
        <v>74</v>
      </c>
      <c r="N1885" s="10">
        <f t="array" ref="N1885">VLOOKUP(A1885,'HUMAN RESOURCES'!$A$2:$M$2692,8,0)</f>
        <v>70</v>
      </c>
      <c r="O1885" s="10">
        <f t="array" ref="O1885">VLOOKUP(A1885,'HUMAN RESOURCES'!$A$2:$M$2692,9,0)</f>
        <v>0.33100000000000002</v>
      </c>
      <c r="P1885" s="10">
        <f t="array" ref="P1885">VLOOKUP(A1885,'HUMAN RESOURCES'!$A$2:$M$2692,10,0)</f>
        <v>0.61599999999999999</v>
      </c>
      <c r="Q1885" s="10">
        <f t="array" ref="Q1885">VLOOKUP(A1885,'HUMAN RESOURCES'!$A$2:$M$2692,11,0)</f>
        <v>5.2999999999999999E-2</v>
      </c>
      <c r="R1885" s="10">
        <f t="array" ref="R1885">VLOOKUP(A1885,'HUMAN RESOURCES'!$A$2:$M$2692,12,0)</f>
        <v>6573097</v>
      </c>
      <c r="S1885" s="10">
        <f t="array" ref="S1885">VLOOKUP(A1885,'HUMAN RESOURCES'!$A$2:$M$2692,13,0)</f>
        <v>0.58699999999999997</v>
      </c>
      <c r="T1885" s="10">
        <f t="array" ref="T1885">VLOOKUP(A1885,TOURISM!$A$2:$F$2692,5,0)</f>
        <v>281000000</v>
      </c>
      <c r="U1885" s="10">
        <f t="array" ref="U1885">VLOOKUP(A1885,TOURISM!$A$2:$F$2692,6,0)</f>
        <v>309000000</v>
      </c>
      <c r="V1885" s="10">
        <f t="array" ref="V1885">VLOOKUP(A1885,BUSINESS!$A$2:$J$2692,5,0)</f>
        <v>0.35</v>
      </c>
      <c r="W1885" s="10">
        <f t="array" ref="W1885">VLOOKUP(A1885,BUSINESS!$A$2:$J$2692,6,0)</f>
        <v>35</v>
      </c>
      <c r="X1885" s="10">
        <f t="array" ref="X1885">VLOOKUP(A1885,BUSINESS!$A$2:$J$2692,7,0)</f>
        <v>0</v>
      </c>
      <c r="Y1885" s="10">
        <f t="array" ref="Y1885">VLOOKUP(A1885,BUSINESS!$A$2:$J$2692,8,0)</f>
        <v>387</v>
      </c>
      <c r="Z1885" s="10">
        <f t="array" ref="Z1885">VLOOKUP(A1885,BUSINESS!$A$2:$J$2692,9,0)</f>
        <v>0.248</v>
      </c>
      <c r="AA1885" s="10">
        <f t="array" ref="AA1885">VLOOKUP(A1885,BUSINESS!$A$2:$J$2692,10,0)</f>
        <v>0.99299999999999999</v>
      </c>
      <c r="AB1885" s="12">
        <f t="shared" si="111"/>
        <v>3814.2131634448724</v>
      </c>
      <c r="AC1885" s="10">
        <f t="shared" si="105"/>
        <v>6.1919061897306555E-4</v>
      </c>
      <c r="AD1885" s="10">
        <f t="shared" si="106"/>
        <v>6.0321641381528375E-4</v>
      </c>
      <c r="AE1885" s="10">
        <f t="shared" si="107"/>
        <v>47.009803750043545</v>
      </c>
      <c r="AF1885">
        <f t="shared" si="113"/>
        <v>42.750015707968409</v>
      </c>
    </row>
    <row r="1886" spans="1:32" ht="14.4">
      <c r="A1886" s="7" t="str">
        <f t="shared" si="112"/>
        <v>Paraguay-The Americas 2012</v>
      </c>
      <c r="B1886" s="7" t="s">
        <v>223</v>
      </c>
      <c r="C1886" s="8" t="s">
        <v>84</v>
      </c>
      <c r="D1886" s="9" t="s">
        <v>74</v>
      </c>
      <c r="E1886" s="14">
        <v>0.10299999999999999</v>
      </c>
      <c r="F1886" s="13">
        <v>24611040343</v>
      </c>
      <c r="G1886" s="14">
        <v>392</v>
      </c>
      <c r="H1886" s="14">
        <v>0.17199999999999999</v>
      </c>
      <c r="I1886" s="10">
        <f t="array" ref="I1886">VLOOKUP(A1886,ENERGY!$A$2:$F$2691,5,0)</f>
        <v>4076</v>
      </c>
      <c r="J1886" s="11">
        <f t="array" ref="J1886">VLOOKUP(A1886,ENERGY!$A$2:$F$2691,6,0)</f>
        <v>3986</v>
      </c>
      <c r="K1886" s="10">
        <f t="array" ref="K1886">VLOOKUP(A1886,'HUMAN RESOURCES'!$A$2:$M$2692,5,0)</f>
        <v>2.4E-2</v>
      </c>
      <c r="L1886" s="11">
        <f t="array" ref="L1886">VLOOKUP(A1886,'HUMAN RESOURCES'!$A$2:$M$2692,6,0)</f>
        <v>1.9E-2</v>
      </c>
      <c r="M1886" s="10">
        <f t="array" ref="M1886">VLOOKUP(A1886,'HUMAN RESOURCES'!$A$2:$M$2692,7,0)</f>
        <v>74</v>
      </c>
      <c r="N1886" s="10">
        <f t="array" ref="N1886">VLOOKUP(A1886,'HUMAN RESOURCES'!$A$2:$M$2692,8,0)</f>
        <v>70</v>
      </c>
      <c r="O1886" s="10">
        <f t="array" ref="O1886">VLOOKUP(A1886,'HUMAN RESOURCES'!$A$2:$M$2692,9,0)</f>
        <v>0.32800000000000001</v>
      </c>
      <c r="P1886" s="10">
        <f t="array" ref="P1886">VLOOKUP(A1886,'HUMAN RESOURCES'!$A$2:$M$2692,10,0)</f>
        <v>0.61899999999999999</v>
      </c>
      <c r="Q1886" s="10">
        <f t="array" ref="Q1886">VLOOKUP(A1886,'HUMAN RESOURCES'!$A$2:$M$2692,11,0)</f>
        <v>5.3999999999999999E-2</v>
      </c>
      <c r="R1886" s="10">
        <f t="array" ref="R1886">VLOOKUP(A1886,'HUMAN RESOURCES'!$A$2:$M$2692,12,0)</f>
        <v>6687361</v>
      </c>
      <c r="S1886" s="10">
        <f t="array" ref="S1886">VLOOKUP(A1886,'HUMAN RESOURCES'!$A$2:$M$2692,13,0)</f>
        <v>0.58899999999999997</v>
      </c>
      <c r="T1886" s="10">
        <f t="array" ref="T1886">VLOOKUP(A1886,TOURISM!$A$2:$F$2692,5,0)</f>
        <v>265000000</v>
      </c>
      <c r="U1886" s="10">
        <f t="array" ref="U1886">VLOOKUP(A1886,TOURISM!$A$2:$F$2692,6,0)</f>
        <v>341000000</v>
      </c>
      <c r="V1886" s="10">
        <f t="array" ref="V1886">VLOOKUP(A1886,BUSINESS!$A$2:$J$2692,5,0)</f>
        <v>0.35</v>
      </c>
      <c r="W1886" s="10">
        <f t="array" ref="W1886">VLOOKUP(A1886,BUSINESS!$A$2:$J$2692,6,0)</f>
        <v>35</v>
      </c>
      <c r="X1886" s="10">
        <f t="array" ref="X1886">VLOOKUP(A1886,BUSINESS!$A$2:$J$2692,7,0)</f>
        <v>107</v>
      </c>
      <c r="Y1886" s="10">
        <f t="array" ref="Y1886">VLOOKUP(A1886,BUSINESS!$A$2:$J$2692,8,0)</f>
        <v>387</v>
      </c>
      <c r="Z1886" s="10">
        <f t="array" ref="Z1886">VLOOKUP(A1886,BUSINESS!$A$2:$J$2692,9,0)</f>
        <v>0.29299999999999998</v>
      </c>
      <c r="AA1886" s="10">
        <f t="array" ref="AA1886">VLOOKUP(A1886,BUSINESS!$A$2:$J$2692,10,0)</f>
        <v>1.016</v>
      </c>
      <c r="AB1886" s="12">
        <f t="shared" si="111"/>
        <v>3680.2320591037333</v>
      </c>
      <c r="AC1886" s="10">
        <f t="shared" si="105"/>
        <v>5.9604977209993593E-4</v>
      </c>
      <c r="AD1886" s="10">
        <f t="shared" si="106"/>
        <v>6.0950799575497719E-4</v>
      </c>
      <c r="AE1886" s="10">
        <f t="shared" si="107"/>
        <v>50.99171407076723</v>
      </c>
      <c r="AF1886">
        <f t="shared" si="113"/>
        <v>39.626991873176877</v>
      </c>
    </row>
    <row r="1887" spans="1:32" ht="14.4">
      <c r="A1887" s="7" t="str">
        <f t="shared" si="112"/>
        <v>Peru-The Americas 2000</v>
      </c>
      <c r="B1887" s="7" t="s">
        <v>224</v>
      </c>
      <c r="C1887" s="8" t="s">
        <v>84</v>
      </c>
      <c r="D1887" s="9" t="s">
        <v>62</v>
      </c>
      <c r="E1887" s="14">
        <v>4.7E-2</v>
      </c>
      <c r="F1887" s="13">
        <v>50681123109</v>
      </c>
      <c r="G1887" s="14">
        <v>96</v>
      </c>
      <c r="H1887" s="14">
        <v>0.3</v>
      </c>
      <c r="I1887" s="10">
        <f t="array" ref="I1887">VLOOKUP(A1887,ENERGY!$A$2:$F$2691,5,0)</f>
        <v>0</v>
      </c>
      <c r="J1887" s="11">
        <f t="array" ref="J1887">VLOOKUP(A1887,ENERGY!$A$2:$F$2691,6,0)</f>
        <v>0</v>
      </c>
      <c r="K1887" s="10">
        <f t="array" ref="K1887">VLOOKUP(A1887,'HUMAN RESOURCES'!$A$2:$M$2692,5,0)</f>
        <v>2.4E-2</v>
      </c>
      <c r="L1887" s="11">
        <f t="array" ref="L1887">VLOOKUP(A1887,'HUMAN RESOURCES'!$A$2:$M$2692,6,0)</f>
        <v>0.03</v>
      </c>
      <c r="M1887" s="10">
        <f t="array" ref="M1887">VLOOKUP(A1887,'HUMAN RESOURCES'!$A$2:$M$2692,7,0)</f>
        <v>73</v>
      </c>
      <c r="N1887" s="10">
        <f t="array" ref="N1887">VLOOKUP(A1887,'HUMAN RESOURCES'!$A$2:$M$2692,8,0)</f>
        <v>68</v>
      </c>
      <c r="O1887" s="10">
        <f t="array" ref="O1887">VLOOKUP(A1887,'HUMAN RESOURCES'!$A$2:$M$2692,9,0)</f>
        <v>0.34100000000000003</v>
      </c>
      <c r="P1887" s="10">
        <f t="array" ref="P1887">VLOOKUP(A1887,'HUMAN RESOURCES'!$A$2:$M$2692,10,0)</f>
        <v>0.61099999999999999</v>
      </c>
      <c r="Q1887" s="10">
        <f t="array" ref="Q1887">VLOOKUP(A1887,'HUMAN RESOURCES'!$A$2:$M$2692,11,0)</f>
        <v>4.8000000000000001E-2</v>
      </c>
      <c r="R1887" s="10">
        <f t="array" ref="R1887">VLOOKUP(A1887,'HUMAN RESOURCES'!$A$2:$M$2692,12,0)</f>
        <v>26000080</v>
      </c>
      <c r="S1887" s="10">
        <f t="array" ref="S1887">VLOOKUP(A1887,'HUMAN RESOURCES'!$A$2:$M$2692,13,0)</f>
        <v>0.73</v>
      </c>
      <c r="T1887" s="10">
        <f t="array" ref="T1887">VLOOKUP(A1887,TOURISM!$A$2:$F$2692,5,0)</f>
        <v>861000000</v>
      </c>
      <c r="U1887" s="10">
        <f t="array" ref="U1887">VLOOKUP(A1887,TOURISM!$A$2:$F$2692,6,0)</f>
        <v>641000000</v>
      </c>
      <c r="V1887" s="10">
        <f t="array" ref="V1887">VLOOKUP(A1887,BUSINESS!$A$2:$J$2692,5,0)</f>
        <v>0</v>
      </c>
      <c r="W1887" s="10">
        <f t="array" ref="W1887">VLOOKUP(A1887,BUSINESS!$A$2:$J$2692,6,0)</f>
        <v>0</v>
      </c>
      <c r="X1887" s="10">
        <f t="array" ref="X1887">VLOOKUP(A1887,BUSINESS!$A$2:$J$2692,7,0)</f>
        <v>0</v>
      </c>
      <c r="Y1887" s="10">
        <f t="array" ref="Y1887">VLOOKUP(A1887,BUSINESS!$A$2:$J$2692,8,0)</f>
        <v>0</v>
      </c>
      <c r="Z1887" s="10">
        <f t="array" ref="Z1887">VLOOKUP(A1887,BUSINESS!$A$2:$J$2692,9,0)</f>
        <v>3.1E-2</v>
      </c>
      <c r="AA1887" s="10">
        <f t="array" ref="AA1887">VLOOKUP(A1887,BUSINESS!$A$2:$J$2692,10,0)</f>
        <v>4.9000000000000002E-2</v>
      </c>
      <c r="AB1887" s="12">
        <f t="shared" si="111"/>
        <v>1949.2679679831754</v>
      </c>
      <c r="AC1887" s="10">
        <f t="shared" si="105"/>
        <v>0</v>
      </c>
      <c r="AD1887" s="10">
        <f t="shared" si="106"/>
        <v>0</v>
      </c>
      <c r="AE1887" s="10">
        <f t="shared" si="107"/>
        <v>24.653770296091398</v>
      </c>
      <c r="AF1887">
        <f t="shared" si="113"/>
        <v>33.115282722207006</v>
      </c>
    </row>
    <row r="1888" spans="1:32" ht="14.4">
      <c r="A1888" s="7" t="str">
        <f t="shared" si="112"/>
        <v>Peru-The Americas 2001</v>
      </c>
      <c r="B1888" s="7" t="s">
        <v>224</v>
      </c>
      <c r="C1888" s="8" t="s">
        <v>84</v>
      </c>
      <c r="D1888" s="9" t="s">
        <v>63</v>
      </c>
      <c r="E1888" s="14">
        <v>4.7E-2</v>
      </c>
      <c r="F1888" s="13">
        <v>51295103189</v>
      </c>
      <c r="G1888" s="14">
        <v>96</v>
      </c>
      <c r="H1888" s="14">
        <v>0.25</v>
      </c>
      <c r="I1888" s="10">
        <f t="array" ref="I1888">VLOOKUP(A1888,ENERGY!$A$2:$F$2691,5,0)</f>
        <v>20582</v>
      </c>
      <c r="J1888" s="11">
        <f t="array" ref="J1888">VLOOKUP(A1888,ENERGY!$A$2:$F$2691,6,0)</f>
        <v>0</v>
      </c>
      <c r="K1888" s="10">
        <f t="array" ref="K1888">VLOOKUP(A1888,'HUMAN RESOURCES'!$A$2:$M$2692,5,0)</f>
        <v>2.4E-2</v>
      </c>
      <c r="L1888" s="11">
        <f t="array" ref="L1888">VLOOKUP(A1888,'HUMAN RESOURCES'!$A$2:$M$2692,6,0)</f>
        <v>2.8000000000000001E-2</v>
      </c>
      <c r="M1888" s="10">
        <f t="array" ref="M1888">VLOOKUP(A1888,'HUMAN RESOURCES'!$A$2:$M$2692,7,0)</f>
        <v>74</v>
      </c>
      <c r="N1888" s="10">
        <f t="array" ref="N1888">VLOOKUP(A1888,'HUMAN RESOURCES'!$A$2:$M$2692,8,0)</f>
        <v>68</v>
      </c>
      <c r="O1888" s="10">
        <f t="array" ref="O1888">VLOOKUP(A1888,'HUMAN RESOURCES'!$A$2:$M$2692,9,0)</f>
        <v>0.33700000000000002</v>
      </c>
      <c r="P1888" s="10">
        <f t="array" ref="P1888">VLOOKUP(A1888,'HUMAN RESOURCES'!$A$2:$M$2692,10,0)</f>
        <v>0.61399999999999999</v>
      </c>
      <c r="Q1888" s="10">
        <f t="array" ref="Q1888">VLOOKUP(A1888,'HUMAN RESOURCES'!$A$2:$M$2692,11,0)</f>
        <v>4.9000000000000002E-2</v>
      </c>
      <c r="R1888" s="10">
        <f t="array" ref="R1888">VLOOKUP(A1888,'HUMAN RESOURCES'!$A$2:$M$2692,12,0)</f>
        <v>26372358</v>
      </c>
      <c r="S1888" s="10">
        <f t="array" ref="S1888">VLOOKUP(A1888,'HUMAN RESOURCES'!$A$2:$M$2692,13,0)</f>
        <v>0.73399999999999999</v>
      </c>
      <c r="T1888" s="10">
        <f t="array" ref="T1888">VLOOKUP(A1888,TOURISM!$A$2:$F$2692,5,0)</f>
        <v>763000000</v>
      </c>
      <c r="U1888" s="10">
        <f t="array" ref="U1888">VLOOKUP(A1888,TOURISM!$A$2:$F$2692,6,0)</f>
        <v>773000000</v>
      </c>
      <c r="V1888" s="10">
        <f t="array" ref="V1888">VLOOKUP(A1888,BUSINESS!$A$2:$J$2692,5,0)</f>
        <v>0</v>
      </c>
      <c r="W1888" s="10">
        <f t="array" ref="W1888">VLOOKUP(A1888,BUSINESS!$A$2:$J$2692,6,0)</f>
        <v>0</v>
      </c>
      <c r="X1888" s="10">
        <f t="array" ref="X1888">VLOOKUP(A1888,BUSINESS!$A$2:$J$2692,7,0)</f>
        <v>0</v>
      </c>
      <c r="Y1888" s="10">
        <f t="array" ref="Y1888">VLOOKUP(A1888,BUSINESS!$A$2:$J$2692,8,0)</f>
        <v>0</v>
      </c>
      <c r="Z1888" s="10">
        <f t="array" ref="Z1888">VLOOKUP(A1888,BUSINESS!$A$2:$J$2692,9,0)</f>
        <v>7.5999999999999998E-2</v>
      </c>
      <c r="AA1888" s="10">
        <f t="array" ref="AA1888">VLOOKUP(A1888,BUSINESS!$A$2:$J$2692,10,0)</f>
        <v>6.8000000000000005E-2</v>
      </c>
      <c r="AB1888" s="12">
        <f t="shared" si="111"/>
        <v>1945.0328707429196</v>
      </c>
      <c r="AC1888" s="10">
        <f t="shared" si="105"/>
        <v>0</v>
      </c>
      <c r="AD1888" s="10">
        <f t="shared" si="106"/>
        <v>7.8043836656547735E-4</v>
      </c>
      <c r="AE1888" s="10">
        <f t="shared" si="107"/>
        <v>29.310992972262852</v>
      </c>
      <c r="AF1888">
        <f t="shared" si="113"/>
        <v>28.931808069646255</v>
      </c>
    </row>
    <row r="1889" spans="1:32" ht="14.4">
      <c r="A1889" s="7" t="str">
        <f t="shared" si="112"/>
        <v>Peru-The Americas 2002</v>
      </c>
      <c r="B1889" s="7" t="s">
        <v>224</v>
      </c>
      <c r="C1889" s="8" t="s">
        <v>84</v>
      </c>
      <c r="D1889" s="9" t="s">
        <v>64</v>
      </c>
      <c r="E1889" s="14">
        <v>4.8000000000000001E-2</v>
      </c>
      <c r="F1889" s="13">
        <v>53992755100</v>
      </c>
      <c r="G1889" s="14">
        <v>102</v>
      </c>
      <c r="H1889" s="14">
        <v>0.20799999999999999</v>
      </c>
      <c r="I1889" s="10">
        <f t="array" ref="I1889">VLOOKUP(A1889,ENERGY!$A$2:$F$2691,5,0)</f>
        <v>19207</v>
      </c>
      <c r="J1889" s="11">
        <f t="array" ref="J1889">VLOOKUP(A1889,ENERGY!$A$2:$F$2691,6,0)</f>
        <v>57579</v>
      </c>
      <c r="K1889" s="10">
        <f t="array" ref="K1889">VLOOKUP(A1889,'HUMAN RESOURCES'!$A$2:$M$2692,5,0)</f>
        <v>2.3E-2</v>
      </c>
      <c r="L1889" s="11">
        <f t="array" ref="L1889">VLOOKUP(A1889,'HUMAN RESOURCES'!$A$2:$M$2692,6,0)</f>
        <v>2.5999999999999999E-2</v>
      </c>
      <c r="M1889" s="10">
        <f t="array" ref="M1889">VLOOKUP(A1889,'HUMAN RESOURCES'!$A$2:$M$2692,7,0)</f>
        <v>74</v>
      </c>
      <c r="N1889" s="10">
        <f t="array" ref="N1889">VLOOKUP(A1889,'HUMAN RESOURCES'!$A$2:$M$2692,8,0)</f>
        <v>69</v>
      </c>
      <c r="O1889" s="10">
        <f t="array" ref="O1889">VLOOKUP(A1889,'HUMAN RESOURCES'!$A$2:$M$2692,9,0)</f>
        <v>0.33300000000000002</v>
      </c>
      <c r="P1889" s="10">
        <f t="array" ref="P1889">VLOOKUP(A1889,'HUMAN RESOURCES'!$A$2:$M$2692,10,0)</f>
        <v>0.61699999999999999</v>
      </c>
      <c r="Q1889" s="10">
        <f t="array" ref="Q1889">VLOOKUP(A1889,'HUMAN RESOURCES'!$A$2:$M$2692,11,0)</f>
        <v>5.0999999999999997E-2</v>
      </c>
      <c r="R1889" s="10">
        <f t="array" ref="R1889">VLOOKUP(A1889,'HUMAN RESOURCES'!$A$2:$M$2692,12,0)</f>
        <v>26729909</v>
      </c>
      <c r="S1889" s="10">
        <f t="array" ref="S1889">VLOOKUP(A1889,'HUMAN RESOURCES'!$A$2:$M$2692,13,0)</f>
        <v>0.73899999999999999</v>
      </c>
      <c r="T1889" s="10">
        <f t="array" ref="T1889">VLOOKUP(A1889,TOURISM!$A$2:$F$2692,5,0)</f>
        <v>836000000</v>
      </c>
      <c r="U1889" s="10">
        <f t="array" ref="U1889">VLOOKUP(A1889,TOURISM!$A$2:$F$2692,6,0)</f>
        <v>806000000</v>
      </c>
      <c r="V1889" s="10">
        <f t="array" ref="V1889">VLOOKUP(A1889,BUSINESS!$A$2:$J$2692,5,0)</f>
        <v>0</v>
      </c>
      <c r="W1889" s="10">
        <f t="array" ref="W1889">VLOOKUP(A1889,BUSINESS!$A$2:$J$2692,6,0)</f>
        <v>0</v>
      </c>
      <c r="X1889" s="10">
        <f t="array" ref="X1889">VLOOKUP(A1889,BUSINESS!$A$2:$J$2692,7,0)</f>
        <v>0</v>
      </c>
      <c r="Y1889" s="10">
        <f t="array" ref="Y1889">VLOOKUP(A1889,BUSINESS!$A$2:$J$2692,8,0)</f>
        <v>0</v>
      </c>
      <c r="Z1889" s="10">
        <f t="array" ref="Z1889">VLOOKUP(A1889,BUSINESS!$A$2:$J$2692,9,0)</f>
        <v>0.09</v>
      </c>
      <c r="AA1889" s="10">
        <f t="array" ref="AA1889">VLOOKUP(A1889,BUSINESS!$A$2:$J$2692,10,0)</f>
        <v>8.5999999999999993E-2</v>
      </c>
      <c r="AB1889" s="12">
        <f t="shared" si="111"/>
        <v>2019.9378568778518</v>
      </c>
      <c r="AC1889" s="10">
        <f t="shared" si="105"/>
        <v>2.1541038542256166E-3</v>
      </c>
      <c r="AD1889" s="10">
        <f t="shared" si="106"/>
        <v>7.1855837593760602E-4</v>
      </c>
      <c r="AE1889" s="10">
        <f t="shared" si="107"/>
        <v>30.153488363914743</v>
      </c>
      <c r="AF1889">
        <f t="shared" si="113"/>
        <v>31.275826640487253</v>
      </c>
    </row>
    <row r="1890" spans="1:32" ht="14.4">
      <c r="A1890" s="7" t="str">
        <f t="shared" si="112"/>
        <v>Peru-The Americas 2003</v>
      </c>
      <c r="B1890" s="7" t="s">
        <v>224</v>
      </c>
      <c r="C1890" s="8" t="s">
        <v>84</v>
      </c>
      <c r="D1890" s="9" t="s">
        <v>65</v>
      </c>
      <c r="E1890" s="14">
        <v>4.4999999999999998E-2</v>
      </c>
      <c r="F1890" s="13">
        <v>57840001637</v>
      </c>
      <c r="G1890" s="14">
        <v>102</v>
      </c>
      <c r="H1890" s="14">
        <v>0.21</v>
      </c>
      <c r="I1890" s="10">
        <f t="array" ref="I1890">VLOOKUP(A1890,ENERGY!$A$2:$F$2691,5,0)</f>
        <v>17200</v>
      </c>
      <c r="J1890" s="11">
        <f t="array" ref="J1890">VLOOKUP(A1890,ENERGY!$A$2:$F$2691,6,0)</f>
        <v>47356</v>
      </c>
      <c r="K1890" s="10">
        <f t="array" ref="K1890">VLOOKUP(A1890,'HUMAN RESOURCES'!$A$2:$M$2692,5,0)</f>
        <v>2.3E-2</v>
      </c>
      <c r="L1890" s="11">
        <f t="array" ref="L1890">VLOOKUP(A1890,'HUMAN RESOURCES'!$A$2:$M$2692,6,0)</f>
        <v>2.5000000000000001E-2</v>
      </c>
      <c r="M1890" s="10">
        <f t="array" ref="M1890">VLOOKUP(A1890,'HUMAN RESOURCES'!$A$2:$M$2692,7,0)</f>
        <v>74</v>
      </c>
      <c r="N1890" s="10">
        <f t="array" ref="N1890">VLOOKUP(A1890,'HUMAN RESOURCES'!$A$2:$M$2692,8,0)</f>
        <v>69</v>
      </c>
      <c r="O1890" s="10">
        <f t="array" ref="O1890">VLOOKUP(A1890,'HUMAN RESOURCES'!$A$2:$M$2692,9,0)</f>
        <v>0.32800000000000001</v>
      </c>
      <c r="P1890" s="10">
        <f t="array" ref="P1890">VLOOKUP(A1890,'HUMAN RESOURCES'!$A$2:$M$2692,10,0)</f>
        <v>0.62</v>
      </c>
      <c r="Q1890" s="10">
        <f t="array" ref="Q1890">VLOOKUP(A1890,'HUMAN RESOURCES'!$A$2:$M$2692,11,0)</f>
        <v>5.1999999999999998E-2</v>
      </c>
      <c r="R1890" s="10">
        <f t="array" ref="R1890">VLOOKUP(A1890,'HUMAN RESOURCES'!$A$2:$M$2692,12,0)</f>
        <v>27073334</v>
      </c>
      <c r="S1890" s="10">
        <f t="array" ref="S1890">VLOOKUP(A1890,'HUMAN RESOURCES'!$A$2:$M$2692,13,0)</f>
        <v>0.74199999999999999</v>
      </c>
      <c r="T1890" s="10">
        <f t="array" ref="T1890">VLOOKUP(A1890,TOURISM!$A$2:$F$2692,5,0)</f>
        <v>1023000000</v>
      </c>
      <c r="U1890" s="10">
        <f t="array" ref="U1890">VLOOKUP(A1890,TOURISM!$A$2:$F$2692,6,0)</f>
        <v>847000000</v>
      </c>
      <c r="V1890" s="10">
        <f t="array" ref="V1890">VLOOKUP(A1890,BUSINESS!$A$2:$J$2692,5,0)</f>
        <v>0</v>
      </c>
      <c r="W1890" s="10">
        <f t="array" ref="W1890">VLOOKUP(A1890,BUSINESS!$A$2:$J$2692,6,0)</f>
        <v>98</v>
      </c>
      <c r="X1890" s="10">
        <f t="array" ref="X1890">VLOOKUP(A1890,BUSINESS!$A$2:$J$2692,7,0)</f>
        <v>0</v>
      </c>
      <c r="Y1890" s="10">
        <f t="array" ref="Y1890">VLOOKUP(A1890,BUSINESS!$A$2:$J$2692,8,0)</f>
        <v>0</v>
      </c>
      <c r="Z1890" s="10">
        <f t="array" ref="Z1890">VLOOKUP(A1890,BUSINESS!$A$2:$J$2692,9,0)</f>
        <v>0.11600000000000001</v>
      </c>
      <c r="AA1890" s="10">
        <f t="array" ref="AA1890">VLOOKUP(A1890,BUSINESS!$A$2:$J$2692,10,0)</f>
        <v>0.108</v>
      </c>
      <c r="AB1890" s="12">
        <f t="shared" si="111"/>
        <v>2136.4196089406646</v>
      </c>
      <c r="AC1890" s="10">
        <f t="shared" si="105"/>
        <v>1.7491750369570294E-3</v>
      </c>
      <c r="AD1890" s="10">
        <f t="shared" si="106"/>
        <v>6.3531148398642001E-4</v>
      </c>
      <c r="AE1890" s="10">
        <f t="shared" si="107"/>
        <v>31.28539691491266</v>
      </c>
      <c r="AF1890">
        <f t="shared" si="113"/>
        <v>37.786258611517887</v>
      </c>
    </row>
    <row r="1891" spans="1:32" ht="14.4">
      <c r="A1891" s="7" t="str">
        <f t="shared" si="112"/>
        <v>Peru-The Americas 2004</v>
      </c>
      <c r="B1891" s="7" t="s">
        <v>224</v>
      </c>
      <c r="C1891" s="8" t="s">
        <v>84</v>
      </c>
      <c r="D1891" s="9" t="s">
        <v>66</v>
      </c>
      <c r="E1891" s="14">
        <v>4.3999999999999997E-2</v>
      </c>
      <c r="F1891" s="13">
        <v>65702520516</v>
      </c>
      <c r="G1891" s="14">
        <v>111</v>
      </c>
      <c r="H1891" s="14">
        <v>0.247</v>
      </c>
      <c r="I1891" s="10">
        <f t="array" ref="I1891">VLOOKUP(A1891,ENERGY!$A$2:$F$2691,5,0)</f>
        <v>15044</v>
      </c>
      <c r="J1891" s="11">
        <f t="array" ref="J1891">VLOOKUP(A1891,ENERGY!$A$2:$F$2691,6,0)</f>
        <v>41279</v>
      </c>
      <c r="K1891" s="10">
        <f t="array" ref="K1891">VLOOKUP(A1891,'HUMAN RESOURCES'!$A$2:$M$2692,5,0)</f>
        <v>2.1999999999999999E-2</v>
      </c>
      <c r="L1891" s="11">
        <f t="array" ref="L1891">VLOOKUP(A1891,'HUMAN RESOURCES'!$A$2:$M$2692,6,0)</f>
        <v>2.3E-2</v>
      </c>
      <c r="M1891" s="10">
        <f t="array" ref="M1891">VLOOKUP(A1891,'HUMAN RESOURCES'!$A$2:$M$2692,7,0)</f>
        <v>75</v>
      </c>
      <c r="N1891" s="10">
        <f t="array" ref="N1891">VLOOKUP(A1891,'HUMAN RESOURCES'!$A$2:$M$2692,8,0)</f>
        <v>69</v>
      </c>
      <c r="O1891" s="10">
        <f t="array" ref="O1891">VLOOKUP(A1891,'HUMAN RESOURCES'!$A$2:$M$2692,9,0)</f>
        <v>0.32400000000000001</v>
      </c>
      <c r="P1891" s="10">
        <f t="array" ref="P1891">VLOOKUP(A1891,'HUMAN RESOURCES'!$A$2:$M$2692,10,0)</f>
        <v>0.623</v>
      </c>
      <c r="Q1891" s="10">
        <f t="array" ref="Q1891">VLOOKUP(A1891,'HUMAN RESOURCES'!$A$2:$M$2692,11,0)</f>
        <v>5.2999999999999999E-2</v>
      </c>
      <c r="R1891" s="10">
        <f t="array" ref="R1891">VLOOKUP(A1891,'HUMAN RESOURCES'!$A$2:$M$2692,12,0)</f>
        <v>27403845</v>
      </c>
      <c r="S1891" s="10">
        <f t="array" ref="S1891">VLOOKUP(A1891,'HUMAN RESOURCES'!$A$2:$M$2692,13,0)</f>
        <v>0.746</v>
      </c>
      <c r="T1891" s="10">
        <f t="array" ref="T1891">VLOOKUP(A1891,TOURISM!$A$2:$F$2692,5,0)</f>
        <v>1232000000</v>
      </c>
      <c r="U1891" s="10">
        <f t="array" ref="U1891">VLOOKUP(A1891,TOURISM!$A$2:$F$2692,6,0)</f>
        <v>852000000</v>
      </c>
      <c r="V1891" s="10">
        <f t="array" ref="V1891">VLOOKUP(A1891,BUSINESS!$A$2:$J$2692,5,0)</f>
        <v>0</v>
      </c>
      <c r="W1891" s="10">
        <f t="array" ref="W1891">VLOOKUP(A1891,BUSINESS!$A$2:$J$2692,6,0)</f>
        <v>98</v>
      </c>
      <c r="X1891" s="10">
        <f t="array" ref="X1891">VLOOKUP(A1891,BUSINESS!$A$2:$J$2692,7,0)</f>
        <v>0</v>
      </c>
      <c r="Y1891" s="10">
        <f t="array" ref="Y1891">VLOOKUP(A1891,BUSINESS!$A$2:$J$2692,8,0)</f>
        <v>0</v>
      </c>
      <c r="Z1891" s="10">
        <f t="array" ref="Z1891">VLOOKUP(A1891,BUSINESS!$A$2:$J$2692,9,0)</f>
        <v>0.14099999999999999</v>
      </c>
      <c r="AA1891" s="10">
        <f t="array" ref="AA1891">VLOOKUP(A1891,BUSINESS!$A$2:$J$2692,10,0)</f>
        <v>0.14899999999999999</v>
      </c>
      <c r="AB1891" s="12">
        <f t="shared" si="111"/>
        <v>2397.5657618848741</v>
      </c>
      <c r="AC1891" s="10">
        <f t="shared" si="105"/>
        <v>1.5063214669328337E-3</v>
      </c>
      <c r="AD1891" s="10">
        <f t="shared" si="106"/>
        <v>5.4897405820241644E-4</v>
      </c>
      <c r="AE1891" s="10">
        <f t="shared" si="107"/>
        <v>31.090527624864322</v>
      </c>
      <c r="AF1891">
        <f t="shared" si="113"/>
        <v>44.957194875390663</v>
      </c>
    </row>
    <row r="1892" spans="1:32" ht="14.4">
      <c r="A1892" s="7" t="str">
        <f t="shared" si="112"/>
        <v>Peru-The Americas 2005</v>
      </c>
      <c r="B1892" s="7" t="s">
        <v>224</v>
      </c>
      <c r="C1892" s="8" t="s">
        <v>84</v>
      </c>
      <c r="D1892" s="9" t="s">
        <v>67</v>
      </c>
      <c r="E1892" s="14">
        <v>4.4999999999999998E-2</v>
      </c>
      <c r="F1892" s="13">
        <v>74147754854</v>
      </c>
      <c r="G1892" s="14">
        <v>128</v>
      </c>
      <c r="H1892" s="14">
        <v>0.255</v>
      </c>
      <c r="I1892" s="10">
        <v>15044</v>
      </c>
      <c r="J1892" s="11">
        <v>41279</v>
      </c>
      <c r="K1892" s="10">
        <f t="array" ref="K1892">VLOOKUP(A1892,'HUMAN RESOURCES'!$A$2:$M$2692,5,0)</f>
        <v>2.1999999999999999E-2</v>
      </c>
      <c r="L1892" s="11">
        <f t="array" ref="L1892">VLOOKUP(A1892,'HUMAN RESOURCES'!$A$2:$M$2692,6,0)</f>
        <v>2.1999999999999999E-2</v>
      </c>
      <c r="M1892" s="10">
        <f t="array" ref="M1892">VLOOKUP(A1892,'HUMAN RESOURCES'!$A$2:$M$2692,7,0)</f>
        <v>75</v>
      </c>
      <c r="N1892" s="10">
        <f t="array" ref="N1892">VLOOKUP(A1892,'HUMAN RESOURCES'!$A$2:$M$2692,8,0)</f>
        <v>70</v>
      </c>
      <c r="O1892" s="10">
        <f t="array" ref="O1892">VLOOKUP(A1892,'HUMAN RESOURCES'!$A$2:$M$2692,9,0)</f>
        <v>0.32</v>
      </c>
      <c r="P1892" s="10">
        <f t="array" ref="P1892">VLOOKUP(A1892,'HUMAN RESOURCES'!$A$2:$M$2692,10,0)</f>
        <v>0.626</v>
      </c>
      <c r="Q1892" s="10">
        <f t="array" ref="Q1892">VLOOKUP(A1892,'HUMAN RESOURCES'!$A$2:$M$2692,11,0)</f>
        <v>5.3999999999999999E-2</v>
      </c>
      <c r="R1892" s="10">
        <f t="array" ref="R1892">VLOOKUP(A1892,'HUMAN RESOURCES'!$A$2:$M$2692,12,0)</f>
        <v>27723281</v>
      </c>
      <c r="S1892" s="10">
        <f t="array" ref="S1892">VLOOKUP(A1892,'HUMAN RESOURCES'!$A$2:$M$2692,13,0)</f>
        <v>0.75</v>
      </c>
      <c r="T1892" s="10">
        <f t="array" ref="T1892">VLOOKUP(A1892,TOURISM!$A$2:$F$2692,5,0)</f>
        <v>1438000000</v>
      </c>
      <c r="U1892" s="10">
        <f t="array" ref="U1892">VLOOKUP(A1892,TOURISM!$A$2:$F$2692,6,0)</f>
        <v>970000000</v>
      </c>
      <c r="V1892" s="10">
        <f t="array" ref="V1892">VLOOKUP(A1892,BUSINESS!$A$2:$J$2692,5,0)</f>
        <v>0.38400000000000001</v>
      </c>
      <c r="W1892" s="10">
        <f t="array" ref="W1892">VLOOKUP(A1892,BUSINESS!$A$2:$J$2692,6,0)</f>
        <v>102</v>
      </c>
      <c r="X1892" s="10">
        <f t="array" ref="X1892">VLOOKUP(A1892,BUSINESS!$A$2:$J$2692,7,0)</f>
        <v>0</v>
      </c>
      <c r="Y1892" s="10">
        <f t="array" ref="Y1892">VLOOKUP(A1892,BUSINESS!$A$2:$J$2692,8,0)</f>
        <v>424</v>
      </c>
      <c r="Z1892" s="10">
        <f t="array" ref="Z1892">VLOOKUP(A1892,BUSINESS!$A$2:$J$2692,9,0)</f>
        <v>0.17100000000000001</v>
      </c>
      <c r="AA1892" s="10">
        <f t="array" ref="AA1892">VLOOKUP(A1892,BUSINESS!$A$2:$J$2692,10,0)</f>
        <v>0.20100000000000001</v>
      </c>
      <c r="AB1892" s="12">
        <f t="shared" si="111"/>
        <v>2674.5663636998811</v>
      </c>
      <c r="AC1892" s="10">
        <f t="shared" si="105"/>
        <v>1.4889651769572295E-3</v>
      </c>
      <c r="AD1892" s="10">
        <f t="shared" si="106"/>
        <v>5.4264861363270819E-4</v>
      </c>
      <c r="AE1892" s="10">
        <f t="shared" si="107"/>
        <v>34.988643660178603</v>
      </c>
      <c r="AF1892">
        <f t="shared" si="113"/>
        <v>51.869762457048282</v>
      </c>
    </row>
    <row r="1893" spans="1:32" ht="14.4">
      <c r="A1893" s="7" t="str">
        <f t="shared" si="112"/>
        <v>Peru-The Americas 2006</v>
      </c>
      <c r="B1893" s="7" t="s">
        <v>224</v>
      </c>
      <c r="C1893" s="8" t="s">
        <v>84</v>
      </c>
      <c r="D1893" s="9" t="s">
        <v>68</v>
      </c>
      <c r="E1893" s="14">
        <v>4.4999999999999998E-2</v>
      </c>
      <c r="F1893" s="13">
        <v>87554128440</v>
      </c>
      <c r="G1893" s="14">
        <v>149</v>
      </c>
      <c r="H1893" s="14">
        <v>0.23899999999999999</v>
      </c>
      <c r="I1893" s="10">
        <f t="array" ref="I1893">VLOOKUP(A1893,ENERGY!$A$2:$F$2691,5,0)</f>
        <v>11795</v>
      </c>
      <c r="J1893" s="11">
        <f t="array" ref="J1893">VLOOKUP(A1893,ENERGY!$A$2:$F$2691,6,0)</f>
        <v>27165</v>
      </c>
      <c r="K1893" s="10">
        <f t="array" ref="K1893">VLOOKUP(A1893,'HUMAN RESOURCES'!$A$2:$M$2692,5,0)</f>
        <v>2.1999999999999999E-2</v>
      </c>
      <c r="L1893" s="11">
        <f t="array" ref="L1893">VLOOKUP(A1893,'HUMAN RESOURCES'!$A$2:$M$2692,6,0)</f>
        <v>0.02</v>
      </c>
      <c r="M1893" s="10">
        <f t="array" ref="M1893">VLOOKUP(A1893,'HUMAN RESOURCES'!$A$2:$M$2692,7,0)</f>
        <v>75</v>
      </c>
      <c r="N1893" s="10">
        <f t="array" ref="N1893">VLOOKUP(A1893,'HUMAN RESOURCES'!$A$2:$M$2692,8,0)</f>
        <v>70</v>
      </c>
      <c r="O1893" s="10">
        <f t="array" ref="O1893">VLOOKUP(A1893,'HUMAN RESOURCES'!$A$2:$M$2692,9,0)</f>
        <v>0.316</v>
      </c>
      <c r="P1893" s="10">
        <f t="array" ref="P1893">VLOOKUP(A1893,'HUMAN RESOURCES'!$A$2:$M$2692,10,0)</f>
        <v>0.629</v>
      </c>
      <c r="Q1893" s="10">
        <f t="array" ref="Q1893">VLOOKUP(A1893,'HUMAN RESOURCES'!$A$2:$M$2692,11,0)</f>
        <v>5.5E-2</v>
      </c>
      <c r="R1893" s="10">
        <f t="array" ref="R1893">VLOOKUP(A1893,'HUMAN RESOURCES'!$A$2:$M$2692,12,0)</f>
        <v>28030688</v>
      </c>
      <c r="S1893" s="10">
        <f t="array" ref="S1893">VLOOKUP(A1893,'HUMAN RESOURCES'!$A$2:$M$2692,13,0)</f>
        <v>0.754</v>
      </c>
      <c r="T1893" s="10">
        <f t="array" ref="T1893">VLOOKUP(A1893,TOURISM!$A$2:$F$2692,5,0)</f>
        <v>1775000000</v>
      </c>
      <c r="U1893" s="10">
        <f t="array" ref="U1893">VLOOKUP(A1893,TOURISM!$A$2:$F$2692,6,0)</f>
        <v>1047000000</v>
      </c>
      <c r="V1893" s="10">
        <f t="array" ref="V1893">VLOOKUP(A1893,BUSINESS!$A$2:$J$2692,5,0)</f>
        <v>0.38300000000000001</v>
      </c>
      <c r="W1893" s="10">
        <f t="array" ref="W1893">VLOOKUP(A1893,BUSINESS!$A$2:$J$2692,6,0)</f>
        <v>72</v>
      </c>
      <c r="X1893" s="10">
        <f t="array" ref="X1893">VLOOKUP(A1893,BUSINESS!$A$2:$J$2692,7,0)</f>
        <v>0</v>
      </c>
      <c r="Y1893" s="10">
        <f t="array" ref="Y1893">VLOOKUP(A1893,BUSINESS!$A$2:$J$2692,8,0)</f>
        <v>424</v>
      </c>
      <c r="Z1893" s="10">
        <f t="array" ref="Z1893">VLOOKUP(A1893,BUSINESS!$A$2:$J$2692,9,0)</f>
        <v>0.20699999999999999</v>
      </c>
      <c r="AA1893" s="10">
        <f t="array" ref="AA1893">VLOOKUP(A1893,BUSINESS!$A$2:$J$2692,10,0)</f>
        <v>0.32500000000000001</v>
      </c>
      <c r="AB1893" s="12">
        <f t="shared" si="111"/>
        <v>3123.5097918395722</v>
      </c>
      <c r="AC1893" s="10">
        <f t="shared" si="105"/>
        <v>9.691164198324351E-4</v>
      </c>
      <c r="AD1893" s="10">
        <f t="shared" si="106"/>
        <v>4.2078881545825773E-4</v>
      </c>
      <c r="AE1893" s="10">
        <f t="shared" si="107"/>
        <v>37.351919439151835</v>
      </c>
      <c r="AF1893">
        <f t="shared" si="113"/>
        <v>63.323454636575455</v>
      </c>
    </row>
    <row r="1894" spans="1:32" ht="14.4">
      <c r="A1894" s="7" t="str">
        <f t="shared" si="112"/>
        <v>Peru-The Americas 2007</v>
      </c>
      <c r="B1894" s="7" t="s">
        <v>224</v>
      </c>
      <c r="C1894" s="8" t="s">
        <v>84</v>
      </c>
      <c r="D1894" s="9" t="s">
        <v>69</v>
      </c>
      <c r="E1894" s="14">
        <v>5.0999999999999997E-2</v>
      </c>
      <c r="F1894" s="13">
        <v>102000000000</v>
      </c>
      <c r="G1894" s="14">
        <v>192</v>
      </c>
      <c r="H1894" s="14">
        <v>0.22900000000000001</v>
      </c>
      <c r="I1894" s="10">
        <f t="array" ref="I1894">VLOOKUP(A1894,ENERGY!$A$2:$F$2691,5,0)</f>
        <v>12875</v>
      </c>
      <c r="J1894" s="11">
        <f t="array" ref="J1894">VLOOKUP(A1894,ENERGY!$A$2:$F$2691,6,0)</f>
        <v>31896</v>
      </c>
      <c r="K1894" s="10">
        <f t="array" ref="K1894">VLOOKUP(A1894,'HUMAN RESOURCES'!$A$2:$M$2692,5,0)</f>
        <v>2.1000000000000001E-2</v>
      </c>
      <c r="L1894" s="11">
        <f t="array" ref="L1894">VLOOKUP(A1894,'HUMAN RESOURCES'!$A$2:$M$2692,6,0)</f>
        <v>1.9E-2</v>
      </c>
      <c r="M1894" s="10">
        <f t="array" ref="M1894">VLOOKUP(A1894,'HUMAN RESOURCES'!$A$2:$M$2692,7,0)</f>
        <v>76</v>
      </c>
      <c r="N1894" s="10">
        <f t="array" ref="N1894">VLOOKUP(A1894,'HUMAN RESOURCES'!$A$2:$M$2692,8,0)</f>
        <v>70</v>
      </c>
      <c r="O1894" s="10">
        <f t="array" ref="O1894">VLOOKUP(A1894,'HUMAN RESOURCES'!$A$2:$M$2692,9,0)</f>
        <v>0.312</v>
      </c>
      <c r="P1894" s="10">
        <f t="array" ref="P1894">VLOOKUP(A1894,'HUMAN RESOURCES'!$A$2:$M$2692,10,0)</f>
        <v>0.63200000000000001</v>
      </c>
      <c r="Q1894" s="10">
        <f t="array" ref="Q1894">VLOOKUP(A1894,'HUMAN RESOURCES'!$A$2:$M$2692,11,0)</f>
        <v>5.6000000000000001E-2</v>
      </c>
      <c r="R1894" s="10">
        <f t="array" ref="R1894">VLOOKUP(A1894,'HUMAN RESOURCES'!$A$2:$M$2692,12,0)</f>
        <v>28328410</v>
      </c>
      <c r="S1894" s="10">
        <f t="array" ref="S1894">VLOOKUP(A1894,'HUMAN RESOURCES'!$A$2:$M$2692,13,0)</f>
        <v>0.75800000000000001</v>
      </c>
      <c r="T1894" s="10">
        <f t="array" ref="T1894">VLOOKUP(A1894,TOURISM!$A$2:$F$2692,5,0)</f>
        <v>2007000000</v>
      </c>
      <c r="U1894" s="10">
        <f t="array" ref="U1894">VLOOKUP(A1894,TOURISM!$A$2:$F$2692,6,0)</f>
        <v>1243000000</v>
      </c>
      <c r="V1894" s="10">
        <f t="array" ref="V1894">VLOOKUP(A1894,BUSINESS!$A$2:$J$2692,5,0)</f>
        <v>0.38300000000000001</v>
      </c>
      <c r="W1894" s="10">
        <f t="array" ref="W1894">VLOOKUP(A1894,BUSINESS!$A$2:$J$2692,6,0)</f>
        <v>72</v>
      </c>
      <c r="X1894" s="10">
        <f t="array" ref="X1894">VLOOKUP(A1894,BUSINESS!$A$2:$J$2692,7,0)</f>
        <v>0</v>
      </c>
      <c r="Y1894" s="10">
        <f t="array" ref="Y1894">VLOOKUP(A1894,BUSINESS!$A$2:$J$2692,8,0)</f>
        <v>424</v>
      </c>
      <c r="Z1894" s="10">
        <f t="array" ref="Z1894">VLOOKUP(A1894,BUSINESS!$A$2:$J$2692,9,0)</f>
        <v>0.252</v>
      </c>
      <c r="AA1894" s="10">
        <f t="array" ref="AA1894">VLOOKUP(A1894,BUSINESS!$A$2:$J$2692,10,0)</f>
        <v>0.54400000000000004</v>
      </c>
      <c r="AB1894" s="12">
        <f t="shared" si="111"/>
        <v>3600.6256616590908</v>
      </c>
      <c r="AC1894" s="10">
        <f t="shared" si="105"/>
        <v>1.1259368245517486E-3</v>
      </c>
      <c r="AD1894" s="10">
        <f t="shared" si="106"/>
        <v>4.5449073915549798E-4</v>
      </c>
      <c r="AE1894" s="10">
        <f t="shared" si="107"/>
        <v>43.878212720022056</v>
      </c>
      <c r="AF1894">
        <f t="shared" si="113"/>
        <v>70.847604930880337</v>
      </c>
    </row>
    <row r="1895" spans="1:32" ht="14.4">
      <c r="A1895" s="7" t="str">
        <f t="shared" si="112"/>
        <v>Peru-The Americas 2008</v>
      </c>
      <c r="B1895" s="7" t="s">
        <v>224</v>
      </c>
      <c r="C1895" s="8" t="s">
        <v>84</v>
      </c>
      <c r="D1895" s="9" t="s">
        <v>70</v>
      </c>
      <c r="E1895" s="14">
        <v>5.7000000000000002E-2</v>
      </c>
      <c r="F1895" s="13">
        <v>121000000000</v>
      </c>
      <c r="G1895" s="14">
        <v>255</v>
      </c>
      <c r="H1895" s="14">
        <v>0.23699999999999999</v>
      </c>
      <c r="I1895" s="10">
        <f t="array" ref="I1895">VLOOKUP(A1895,ENERGY!$A$2:$F$2691,5,0)</f>
        <v>14334</v>
      </c>
      <c r="J1895" s="11">
        <f t="array" ref="J1895">VLOOKUP(A1895,ENERGY!$A$2:$F$2691,6,0)</f>
        <v>43208</v>
      </c>
      <c r="K1895" s="10">
        <f t="array" ref="K1895">VLOOKUP(A1895,'HUMAN RESOURCES'!$A$2:$M$2692,5,0)</f>
        <v>2.1000000000000001E-2</v>
      </c>
      <c r="L1895" s="11">
        <f t="array" ref="L1895">VLOOKUP(A1895,'HUMAN RESOURCES'!$A$2:$M$2692,6,0)</f>
        <v>1.7000000000000001E-2</v>
      </c>
      <c r="M1895" s="10">
        <f t="array" ref="M1895">VLOOKUP(A1895,'HUMAN RESOURCES'!$A$2:$M$2692,7,0)</f>
        <v>76</v>
      </c>
      <c r="N1895" s="10">
        <f t="array" ref="N1895">VLOOKUP(A1895,'HUMAN RESOURCES'!$A$2:$M$2692,8,0)</f>
        <v>71</v>
      </c>
      <c r="O1895" s="10">
        <f t="array" ref="O1895">VLOOKUP(A1895,'HUMAN RESOURCES'!$A$2:$M$2692,9,0)</f>
        <v>0.308</v>
      </c>
      <c r="P1895" s="10">
        <f t="array" ref="P1895">VLOOKUP(A1895,'HUMAN RESOURCES'!$A$2:$M$2692,10,0)</f>
        <v>0.63500000000000001</v>
      </c>
      <c r="Q1895" s="10">
        <f t="array" ref="Q1895">VLOOKUP(A1895,'HUMAN RESOURCES'!$A$2:$M$2692,11,0)</f>
        <v>5.7000000000000002E-2</v>
      </c>
      <c r="R1895" s="10">
        <f t="array" ref="R1895">VLOOKUP(A1895,'HUMAN RESOURCES'!$A$2:$M$2692,12,0)</f>
        <v>28625628</v>
      </c>
      <c r="S1895" s="10">
        <f t="array" ref="S1895">VLOOKUP(A1895,'HUMAN RESOURCES'!$A$2:$M$2692,13,0)</f>
        <v>0.76200000000000001</v>
      </c>
      <c r="T1895" s="10">
        <f t="array" ref="T1895">VLOOKUP(A1895,TOURISM!$A$2:$F$2692,5,0)</f>
        <v>2396000000</v>
      </c>
      <c r="U1895" s="10">
        <f t="array" ref="U1895">VLOOKUP(A1895,TOURISM!$A$2:$F$2692,6,0)</f>
        <v>1432000000</v>
      </c>
      <c r="V1895" s="10">
        <f t="array" ref="V1895">VLOOKUP(A1895,BUSINESS!$A$2:$J$2692,5,0)</f>
        <v>0.38100000000000001</v>
      </c>
      <c r="W1895" s="10">
        <f t="array" ref="W1895">VLOOKUP(A1895,BUSINESS!$A$2:$J$2692,6,0)</f>
        <v>65</v>
      </c>
      <c r="X1895" s="10">
        <f t="array" ref="X1895">VLOOKUP(A1895,BUSINESS!$A$2:$J$2692,7,0)</f>
        <v>0</v>
      </c>
      <c r="Y1895" s="10">
        <f t="array" ref="Y1895">VLOOKUP(A1895,BUSINESS!$A$2:$J$2692,8,0)</f>
        <v>424</v>
      </c>
      <c r="Z1895" s="10">
        <f t="array" ref="Z1895">VLOOKUP(A1895,BUSINESS!$A$2:$J$2692,9,0)</f>
        <v>0.30599999999999999</v>
      </c>
      <c r="AA1895" s="10">
        <f t="array" ref="AA1895">VLOOKUP(A1895,BUSINESS!$A$2:$J$2692,10,0)</f>
        <v>0.73199999999999998</v>
      </c>
      <c r="AB1895" s="12">
        <f t="shared" si="111"/>
        <v>4226.9815006329291</v>
      </c>
      <c r="AC1895" s="10">
        <f t="shared" si="105"/>
        <v>1.5094166667714679E-3</v>
      </c>
      <c r="AD1895" s="10">
        <f t="shared" si="106"/>
        <v>5.0074010603365631E-4</v>
      </c>
      <c r="AE1895" s="10">
        <f t="shared" si="107"/>
        <v>50.025103379391361</v>
      </c>
      <c r="AF1895">
        <f t="shared" si="113"/>
        <v>83.701220458814035</v>
      </c>
    </row>
    <row r="1896" spans="1:32" ht="14.4">
      <c r="A1896" s="7" t="str">
        <f t="shared" si="112"/>
        <v>Peru-The Americas 2009</v>
      </c>
      <c r="B1896" s="7" t="s">
        <v>224</v>
      </c>
      <c r="C1896" s="8" t="s">
        <v>84</v>
      </c>
      <c r="D1896" s="9" t="s">
        <v>71</v>
      </c>
      <c r="E1896" s="14">
        <v>5.2999999999999999E-2</v>
      </c>
      <c r="F1896" s="13">
        <v>121000000000</v>
      </c>
      <c r="G1896" s="14">
        <v>234</v>
      </c>
      <c r="H1896" s="14">
        <v>0.21</v>
      </c>
      <c r="I1896" s="10">
        <v>14334</v>
      </c>
      <c r="J1896" s="11">
        <v>43208</v>
      </c>
      <c r="K1896" s="10">
        <f t="array" ref="K1896">VLOOKUP(A1896,'HUMAN RESOURCES'!$A$2:$M$2692,5,0)</f>
        <v>2.1000000000000001E-2</v>
      </c>
      <c r="L1896" s="11">
        <f t="array" ref="L1896">VLOOKUP(A1896,'HUMAN RESOURCES'!$A$2:$M$2692,6,0)</f>
        <v>1.6E-2</v>
      </c>
      <c r="M1896" s="10">
        <f t="array" ref="M1896">VLOOKUP(A1896,'HUMAN RESOURCES'!$A$2:$M$2692,7,0)</f>
        <v>76</v>
      </c>
      <c r="N1896" s="10">
        <f t="array" ref="N1896">VLOOKUP(A1896,'HUMAN RESOURCES'!$A$2:$M$2692,8,0)</f>
        <v>71</v>
      </c>
      <c r="O1896" s="10">
        <f t="array" ref="O1896">VLOOKUP(A1896,'HUMAN RESOURCES'!$A$2:$M$2692,9,0)</f>
        <v>0.30399999999999999</v>
      </c>
      <c r="P1896" s="10">
        <f t="array" ref="P1896">VLOOKUP(A1896,'HUMAN RESOURCES'!$A$2:$M$2692,10,0)</f>
        <v>0.63700000000000001</v>
      </c>
      <c r="Q1896" s="10">
        <f t="array" ref="Q1896">VLOOKUP(A1896,'HUMAN RESOURCES'!$A$2:$M$2692,11,0)</f>
        <v>5.8999999999999997E-2</v>
      </c>
      <c r="R1896" s="10">
        <f t="array" ref="R1896">VLOOKUP(A1896,'HUMAN RESOURCES'!$A$2:$M$2692,12,0)</f>
        <v>28934303</v>
      </c>
      <c r="S1896" s="10">
        <f t="array" ref="S1896">VLOOKUP(A1896,'HUMAN RESOURCES'!$A$2:$M$2692,13,0)</f>
        <v>0.76600000000000001</v>
      </c>
      <c r="T1896" s="10">
        <f t="array" ref="T1896">VLOOKUP(A1896,TOURISM!$A$2:$F$2692,5,0)</f>
        <v>2440000000</v>
      </c>
      <c r="U1896" s="10">
        <f t="array" ref="U1896">VLOOKUP(A1896,TOURISM!$A$2:$F$2692,6,0)</f>
        <v>1404000000</v>
      </c>
      <c r="V1896" s="10">
        <f t="array" ref="V1896">VLOOKUP(A1896,BUSINESS!$A$2:$J$2692,5,0)</f>
        <v>0.372</v>
      </c>
      <c r="W1896" s="10">
        <f t="array" ref="W1896">VLOOKUP(A1896,BUSINESS!$A$2:$J$2692,6,0)</f>
        <v>41</v>
      </c>
      <c r="X1896" s="10">
        <f t="array" ref="X1896">VLOOKUP(A1896,BUSINESS!$A$2:$J$2692,7,0)</f>
        <v>0</v>
      </c>
      <c r="Y1896" s="10">
        <f t="array" ref="Y1896">VLOOKUP(A1896,BUSINESS!$A$2:$J$2692,8,0)</f>
        <v>380</v>
      </c>
      <c r="Z1896" s="10">
        <f t="array" ref="Z1896">VLOOKUP(A1896,BUSINESS!$A$2:$J$2692,9,0)</f>
        <v>0.314</v>
      </c>
      <c r="AA1896" s="10">
        <f t="array" ref="AA1896">VLOOKUP(A1896,BUSINESS!$A$2:$J$2692,10,0)</f>
        <v>0.85399999999999998</v>
      </c>
      <c r="AB1896" s="12">
        <f t="shared" si="111"/>
        <v>4181.8874987242652</v>
      </c>
      <c r="AC1896" s="10">
        <f t="shared" si="105"/>
        <v>1.4933140086353558E-3</v>
      </c>
      <c r="AD1896" s="10">
        <f t="shared" si="106"/>
        <v>4.9539814385713733E-4</v>
      </c>
      <c r="AE1896" s="10">
        <f t="shared" si="107"/>
        <v>48.523719406684862</v>
      </c>
      <c r="AF1896">
        <f t="shared" si="113"/>
        <v>84.328971048654608</v>
      </c>
    </row>
    <row r="1897" spans="1:32" ht="14.4">
      <c r="A1897" s="7" t="str">
        <f t="shared" si="112"/>
        <v>Peru-The Americas 2010</v>
      </c>
      <c r="B1897" s="7" t="s">
        <v>224</v>
      </c>
      <c r="C1897" s="8" t="s">
        <v>84</v>
      </c>
      <c r="D1897" s="9" t="s">
        <v>72</v>
      </c>
      <c r="E1897" s="14">
        <v>4.9000000000000002E-2</v>
      </c>
      <c r="F1897" s="13">
        <v>149000000000</v>
      </c>
      <c r="G1897" s="14">
        <v>257</v>
      </c>
      <c r="H1897" s="14">
        <v>0.19</v>
      </c>
      <c r="I1897" s="10">
        <f t="array" ref="I1897">VLOOKUP(A1897,ENERGY!$A$2:$F$2691,5,0)</f>
        <v>13646</v>
      </c>
      <c r="J1897" s="11">
        <f t="array" ref="J1897">VLOOKUP(A1897,ENERGY!$A$2:$F$2691,6,0)</f>
        <v>37136</v>
      </c>
      <c r="K1897" s="10">
        <f t="array" ref="K1897">VLOOKUP(A1897,'HUMAN RESOURCES'!$A$2:$M$2692,5,0)</f>
        <v>2.1000000000000001E-2</v>
      </c>
      <c r="L1897" s="11">
        <f t="array" ref="L1897">VLOOKUP(A1897,'HUMAN RESOURCES'!$A$2:$M$2692,6,0)</f>
        <v>1.4999999999999999E-2</v>
      </c>
      <c r="M1897" s="10">
        <f t="array" ref="M1897">VLOOKUP(A1897,'HUMAN RESOURCES'!$A$2:$M$2692,7,0)</f>
        <v>77</v>
      </c>
      <c r="N1897" s="10">
        <f t="array" ref="N1897">VLOOKUP(A1897,'HUMAN RESOURCES'!$A$2:$M$2692,8,0)</f>
        <v>71</v>
      </c>
      <c r="O1897" s="10">
        <f t="array" ref="O1897">VLOOKUP(A1897,'HUMAN RESOURCES'!$A$2:$M$2692,9,0)</f>
        <v>0.3</v>
      </c>
      <c r="P1897" s="10">
        <f t="array" ref="P1897">VLOOKUP(A1897,'HUMAN RESOURCES'!$A$2:$M$2692,10,0)</f>
        <v>0.64</v>
      </c>
      <c r="Q1897" s="10">
        <f t="array" ref="Q1897">VLOOKUP(A1897,'HUMAN RESOURCES'!$A$2:$M$2692,11,0)</f>
        <v>0.06</v>
      </c>
      <c r="R1897" s="10">
        <f t="array" ref="R1897">VLOOKUP(A1897,'HUMAN RESOURCES'!$A$2:$M$2692,12,0)</f>
        <v>29262830</v>
      </c>
      <c r="S1897" s="10">
        <f t="array" ref="S1897">VLOOKUP(A1897,'HUMAN RESOURCES'!$A$2:$M$2692,13,0)</f>
        <v>0.76900000000000002</v>
      </c>
      <c r="T1897" s="10">
        <f t="array" ref="T1897">VLOOKUP(A1897,TOURISM!$A$2:$F$2692,5,0)</f>
        <v>2475000000</v>
      </c>
      <c r="U1897" s="10">
        <f t="array" ref="U1897">VLOOKUP(A1897,TOURISM!$A$2:$F$2692,6,0)</f>
        <v>1640000000</v>
      </c>
      <c r="V1897" s="10">
        <f t="array" ref="V1897">VLOOKUP(A1897,BUSINESS!$A$2:$J$2692,5,0)</f>
        <v>0.371</v>
      </c>
      <c r="W1897" s="10">
        <f t="array" ref="W1897">VLOOKUP(A1897,BUSINESS!$A$2:$J$2692,6,0)</f>
        <v>26</v>
      </c>
      <c r="X1897" s="10">
        <f t="array" ref="X1897">VLOOKUP(A1897,BUSINESS!$A$2:$J$2692,7,0)</f>
        <v>0</v>
      </c>
      <c r="Y1897" s="10">
        <f t="array" ref="Y1897">VLOOKUP(A1897,BUSINESS!$A$2:$J$2692,8,0)</f>
        <v>380</v>
      </c>
      <c r="Z1897" s="10">
        <f t="array" ref="Z1897">VLOOKUP(A1897,BUSINESS!$A$2:$J$2692,9,0)</f>
        <v>0.34799999999999998</v>
      </c>
      <c r="AA1897" s="10">
        <f t="array" ref="AA1897">VLOOKUP(A1897,BUSINESS!$A$2:$J$2692,10,0)</f>
        <v>0.995</v>
      </c>
      <c r="AB1897" s="12">
        <f t="shared" si="111"/>
        <v>5091.7836723242417</v>
      </c>
      <c r="AC1897" s="10">
        <f t="shared" si="105"/>
        <v>1.2690501909760608E-3</v>
      </c>
      <c r="AD1897" s="10">
        <f t="shared" si="106"/>
        <v>4.663253690774269E-4</v>
      </c>
      <c r="AE1897" s="10">
        <f t="shared" si="107"/>
        <v>56.043793440347365</v>
      </c>
      <c r="AF1897">
        <f t="shared" si="113"/>
        <v>84.578285832231543</v>
      </c>
    </row>
    <row r="1898" spans="1:32" ht="14.4">
      <c r="A1898" s="7" t="str">
        <f t="shared" si="112"/>
        <v>Peru-The Americas 2011</v>
      </c>
      <c r="B1898" s="7" t="s">
        <v>224</v>
      </c>
      <c r="C1898" s="8" t="s">
        <v>84</v>
      </c>
      <c r="D1898" s="9" t="s">
        <v>73</v>
      </c>
      <c r="E1898" s="14">
        <v>4.7E-2</v>
      </c>
      <c r="F1898" s="13">
        <v>171000000000</v>
      </c>
      <c r="G1898" s="14">
        <v>283</v>
      </c>
      <c r="H1898" s="14">
        <v>0.187</v>
      </c>
      <c r="I1898" s="10">
        <f t="array" ref="I1898">VLOOKUP(A1898,ENERGY!$A$2:$F$2691,5,0)</f>
        <v>11638</v>
      </c>
      <c r="J1898" s="11">
        <f t="array" ref="J1898">VLOOKUP(A1898,ENERGY!$A$2:$F$2691,6,0)</f>
        <v>26380</v>
      </c>
      <c r="K1898" s="10">
        <f t="array" ref="K1898">VLOOKUP(A1898,'HUMAN RESOURCES'!$A$2:$M$2692,5,0)</f>
        <v>0.02</v>
      </c>
      <c r="L1898" s="11">
        <f t="array" ref="L1898">VLOOKUP(A1898,'HUMAN RESOURCES'!$A$2:$M$2692,6,0)</f>
        <v>1.4E-2</v>
      </c>
      <c r="M1898" s="10">
        <f t="array" ref="M1898">VLOOKUP(A1898,'HUMAN RESOURCES'!$A$2:$M$2692,7,0)</f>
        <v>77</v>
      </c>
      <c r="N1898" s="10">
        <f t="array" ref="N1898">VLOOKUP(A1898,'HUMAN RESOURCES'!$A$2:$M$2692,8,0)</f>
        <v>72</v>
      </c>
      <c r="O1898" s="10">
        <f t="array" ref="O1898">VLOOKUP(A1898,'HUMAN RESOURCES'!$A$2:$M$2692,9,0)</f>
        <v>0.29599999999999999</v>
      </c>
      <c r="P1898" s="10">
        <f t="array" ref="P1898">VLOOKUP(A1898,'HUMAN RESOURCES'!$A$2:$M$2692,10,0)</f>
        <v>0.64300000000000002</v>
      </c>
      <c r="Q1898" s="10">
        <f t="array" ref="Q1898">VLOOKUP(A1898,'HUMAN RESOURCES'!$A$2:$M$2692,11,0)</f>
        <v>6.0999999999999999E-2</v>
      </c>
      <c r="R1898" s="10">
        <f t="array" ref="R1898">VLOOKUP(A1898,'HUMAN RESOURCES'!$A$2:$M$2692,12,0)</f>
        <v>29614887</v>
      </c>
      <c r="S1898" s="10">
        <f t="array" ref="S1898">VLOOKUP(A1898,'HUMAN RESOURCES'!$A$2:$M$2692,13,0)</f>
        <v>0.77300000000000002</v>
      </c>
      <c r="T1898" s="10">
        <f t="array" ref="T1898">VLOOKUP(A1898,TOURISM!$A$2:$F$2692,5,0)</f>
        <v>2912000000</v>
      </c>
      <c r="U1898" s="10">
        <f t="array" ref="U1898">VLOOKUP(A1898,TOURISM!$A$2:$F$2692,6,0)</f>
        <v>1764000000</v>
      </c>
      <c r="V1898" s="10">
        <f t="array" ref="V1898">VLOOKUP(A1898,BUSINESS!$A$2:$J$2692,5,0)</f>
        <v>0.36599999999999999</v>
      </c>
      <c r="W1898" s="10">
        <f t="array" ref="W1898">VLOOKUP(A1898,BUSINESS!$A$2:$J$2692,6,0)</f>
        <v>25</v>
      </c>
      <c r="X1898" s="10">
        <f t="array" ref="X1898">VLOOKUP(A1898,BUSINESS!$A$2:$J$2692,7,0)</f>
        <v>0</v>
      </c>
      <c r="Y1898" s="10">
        <f t="array" ref="Y1898">VLOOKUP(A1898,BUSINESS!$A$2:$J$2692,8,0)</f>
        <v>309</v>
      </c>
      <c r="Z1898" s="10">
        <f t="array" ref="Z1898">VLOOKUP(A1898,BUSINESS!$A$2:$J$2692,9,0)</f>
        <v>0.36</v>
      </c>
      <c r="AA1898" s="10">
        <f t="array" ref="AA1898">VLOOKUP(A1898,BUSINESS!$A$2:$J$2692,10,0)</f>
        <v>1.0960000000000001</v>
      </c>
      <c r="AB1898" s="12">
        <f t="shared" si="111"/>
        <v>5774.12299429</v>
      </c>
      <c r="AC1898" s="10">
        <f t="shared" si="105"/>
        <v>8.9076821397292521E-4</v>
      </c>
      <c r="AD1898" s="10">
        <f t="shared" si="106"/>
        <v>3.9297803162308202E-4</v>
      </c>
      <c r="AE1898" s="10">
        <f t="shared" si="107"/>
        <v>59.564637204254737</v>
      </c>
      <c r="AF1898">
        <f t="shared" si="113"/>
        <v>98.328924908611</v>
      </c>
    </row>
    <row r="1899" spans="1:32" ht="14.4">
      <c r="A1899" s="7" t="str">
        <f t="shared" si="112"/>
        <v>Peru-The Americas 2012</v>
      </c>
      <c r="B1899" s="7" t="s">
        <v>224</v>
      </c>
      <c r="C1899" s="8" t="s">
        <v>84</v>
      </c>
      <c r="D1899" s="9" t="s">
        <v>74</v>
      </c>
      <c r="E1899" s="14">
        <v>5.0999999999999997E-2</v>
      </c>
      <c r="F1899" s="13">
        <v>193000000000</v>
      </c>
      <c r="G1899" s="14">
        <v>337</v>
      </c>
      <c r="H1899" s="14">
        <v>0.192</v>
      </c>
      <c r="I1899" s="10">
        <f t="array" ref="I1899">VLOOKUP(A1899,ENERGY!$A$2:$F$2691,5,0)</f>
        <v>13248</v>
      </c>
      <c r="J1899" s="11">
        <f t="array" ref="J1899">VLOOKUP(A1899,ENERGY!$A$2:$F$2691,6,0)</f>
        <v>35064</v>
      </c>
      <c r="K1899" s="10">
        <f t="array" ref="K1899">VLOOKUP(A1899,'HUMAN RESOURCES'!$A$2:$M$2692,5,0)</f>
        <v>0.02</v>
      </c>
      <c r="L1899" s="11">
        <f t="array" ref="L1899">VLOOKUP(A1899,'HUMAN RESOURCES'!$A$2:$M$2692,6,0)</f>
        <v>1.4E-2</v>
      </c>
      <c r="M1899" s="10">
        <f t="array" ref="M1899">VLOOKUP(A1899,'HUMAN RESOURCES'!$A$2:$M$2692,7,0)</f>
        <v>77</v>
      </c>
      <c r="N1899" s="10">
        <f t="array" ref="N1899">VLOOKUP(A1899,'HUMAN RESOURCES'!$A$2:$M$2692,8,0)</f>
        <v>72</v>
      </c>
      <c r="O1899" s="10">
        <f t="array" ref="O1899">VLOOKUP(A1899,'HUMAN RESOURCES'!$A$2:$M$2692,9,0)</f>
        <v>0.29199999999999998</v>
      </c>
      <c r="P1899" s="10">
        <f t="array" ref="P1899">VLOOKUP(A1899,'HUMAN RESOURCES'!$A$2:$M$2692,10,0)</f>
        <v>0.64600000000000002</v>
      </c>
      <c r="Q1899" s="10">
        <f t="array" ref="Q1899">VLOOKUP(A1899,'HUMAN RESOURCES'!$A$2:$M$2692,11,0)</f>
        <v>6.3E-2</v>
      </c>
      <c r="R1899" s="10">
        <f t="array" ref="R1899">VLOOKUP(A1899,'HUMAN RESOURCES'!$A$2:$M$2692,12,0)</f>
        <v>29987800</v>
      </c>
      <c r="S1899" s="10">
        <f t="array" ref="S1899">VLOOKUP(A1899,'HUMAN RESOURCES'!$A$2:$M$2692,13,0)</f>
        <v>0.77600000000000002</v>
      </c>
      <c r="T1899" s="10">
        <f t="array" ref="T1899">VLOOKUP(A1899,TOURISM!$A$2:$F$2692,5,0)</f>
        <v>3288000000</v>
      </c>
      <c r="U1899" s="10">
        <f t="array" ref="U1899">VLOOKUP(A1899,TOURISM!$A$2:$F$2692,6,0)</f>
        <v>1950000000</v>
      </c>
      <c r="V1899" s="10">
        <f t="array" ref="V1899">VLOOKUP(A1899,BUSINESS!$A$2:$J$2692,5,0)</f>
        <v>0.36399999999999999</v>
      </c>
      <c r="W1899" s="10">
        <f t="array" ref="W1899">VLOOKUP(A1899,BUSINESS!$A$2:$J$2692,6,0)</f>
        <v>25</v>
      </c>
      <c r="X1899" s="10">
        <f t="array" ref="X1899">VLOOKUP(A1899,BUSINESS!$A$2:$J$2692,7,0)</f>
        <v>39</v>
      </c>
      <c r="Y1899" s="10">
        <f t="array" ref="Y1899">VLOOKUP(A1899,BUSINESS!$A$2:$J$2692,8,0)</f>
        <v>293</v>
      </c>
      <c r="Z1899" s="10">
        <f t="array" ref="Z1899">VLOOKUP(A1899,BUSINESS!$A$2:$J$2692,9,0)</f>
        <v>0.38200000000000001</v>
      </c>
      <c r="AA1899" s="10">
        <f t="array" ref="AA1899">VLOOKUP(A1899,BUSINESS!$A$2:$J$2692,10,0)</f>
        <v>0.98</v>
      </c>
      <c r="AB1899" s="12">
        <f t="shared" si="111"/>
        <v>6435.9506199187672</v>
      </c>
      <c r="AC1899" s="10">
        <f t="shared" si="105"/>
        <v>1.1692755053721846E-3</v>
      </c>
      <c r="AD1899" s="10">
        <f t="shared" si="106"/>
        <v>4.4177965706053798E-4</v>
      </c>
      <c r="AE1899" s="10">
        <f t="shared" si="107"/>
        <v>65.026444087262149</v>
      </c>
      <c r="AF1899">
        <f t="shared" si="113"/>
        <v>109.6445887994451</v>
      </c>
    </row>
    <row r="1900" spans="1:32" ht="14.4">
      <c r="A1900" s="7" t="str">
        <f t="shared" si="112"/>
        <v>Philippines-Asia 2000</v>
      </c>
      <c r="B1900" s="7" t="s">
        <v>225</v>
      </c>
      <c r="C1900" s="8" t="s">
        <v>61</v>
      </c>
      <c r="D1900" s="9" t="s">
        <v>62</v>
      </c>
      <c r="E1900" s="14">
        <v>3.2000000000000001E-2</v>
      </c>
      <c r="F1900" s="13">
        <v>81026294681</v>
      </c>
      <c r="G1900" s="14">
        <v>33</v>
      </c>
      <c r="H1900" s="14">
        <v>0.109</v>
      </c>
      <c r="I1900" s="10">
        <f t="array" ref="I1900">VLOOKUP(A1900,ENERGY!$A$2:$F$2691,5,0)</f>
        <v>0</v>
      </c>
      <c r="J1900" s="11">
        <f t="array" ref="J1900">VLOOKUP(A1900,ENERGY!$A$2:$F$2691,6,0)</f>
        <v>0</v>
      </c>
      <c r="K1900" s="10">
        <f t="array" ref="K1900">VLOOKUP(A1900,'HUMAN RESOURCES'!$A$2:$M$2692,5,0)</f>
        <v>0.03</v>
      </c>
      <c r="L1900" s="11">
        <f t="array" ref="L1900">VLOOKUP(A1900,'HUMAN RESOURCES'!$A$2:$M$2692,6,0)</f>
        <v>0.03</v>
      </c>
      <c r="M1900" s="10">
        <f t="array" ref="M1900">VLOOKUP(A1900,'HUMAN RESOURCES'!$A$2:$M$2692,7,0)</f>
        <v>70</v>
      </c>
      <c r="N1900" s="10">
        <f t="array" ref="N1900">VLOOKUP(A1900,'HUMAN RESOURCES'!$A$2:$M$2692,8,0)</f>
        <v>64</v>
      </c>
      <c r="O1900" s="10">
        <f t="array" ref="O1900">VLOOKUP(A1900,'HUMAN RESOURCES'!$A$2:$M$2692,9,0)</f>
        <v>0.38500000000000001</v>
      </c>
      <c r="P1900" s="10">
        <f t="array" ref="P1900">VLOOKUP(A1900,'HUMAN RESOURCES'!$A$2:$M$2692,10,0)</f>
        <v>0.58299999999999996</v>
      </c>
      <c r="Q1900" s="10">
        <f t="array" ref="Q1900">VLOOKUP(A1900,'HUMAN RESOURCES'!$A$2:$M$2692,11,0)</f>
        <v>3.2000000000000001E-2</v>
      </c>
      <c r="R1900" s="10">
        <f t="array" ref="R1900">VLOOKUP(A1900,'HUMAN RESOURCES'!$A$2:$M$2692,12,0)</f>
        <v>77651848</v>
      </c>
      <c r="S1900" s="10">
        <f t="array" ref="S1900">VLOOKUP(A1900,'HUMAN RESOURCES'!$A$2:$M$2692,13,0)</f>
        <v>0.48</v>
      </c>
      <c r="T1900" s="10">
        <f t="array" ref="T1900">VLOOKUP(A1900,TOURISM!$A$2:$F$2692,5,0)</f>
        <v>2334000000</v>
      </c>
      <c r="U1900" s="10">
        <f t="array" ref="U1900">VLOOKUP(A1900,TOURISM!$A$2:$F$2692,6,0)</f>
        <v>1841000000</v>
      </c>
      <c r="V1900" s="10">
        <f t="array" ref="V1900">VLOOKUP(A1900,BUSINESS!$A$2:$J$2692,5,0)</f>
        <v>0</v>
      </c>
      <c r="W1900" s="10">
        <f t="array" ref="W1900">VLOOKUP(A1900,BUSINESS!$A$2:$J$2692,6,0)</f>
        <v>0</v>
      </c>
      <c r="X1900" s="10">
        <f t="array" ref="X1900">VLOOKUP(A1900,BUSINESS!$A$2:$J$2692,7,0)</f>
        <v>0</v>
      </c>
      <c r="Y1900" s="10">
        <f t="array" ref="Y1900">VLOOKUP(A1900,BUSINESS!$A$2:$J$2692,8,0)</f>
        <v>0</v>
      </c>
      <c r="Z1900" s="10">
        <f t="array" ref="Z1900">VLOOKUP(A1900,BUSINESS!$A$2:$J$2692,9,0)</f>
        <v>0.02</v>
      </c>
      <c r="AA1900" s="10">
        <f t="array" ref="AA1900">VLOOKUP(A1900,BUSINESS!$A$2:$J$2692,10,0)</f>
        <v>8.3000000000000004E-2</v>
      </c>
      <c r="AB1900" s="12">
        <f t="shared" si="111"/>
        <v>1043.4561026931387</v>
      </c>
      <c r="AC1900" s="10">
        <f t="shared" si="105"/>
        <v>0</v>
      </c>
      <c r="AD1900" s="10">
        <f t="shared" si="106"/>
        <v>0</v>
      </c>
      <c r="AE1900" s="10">
        <f t="shared" si="107"/>
        <v>23.708386180326322</v>
      </c>
      <c r="AF1900">
        <f t="shared" si="113"/>
        <v>30.057237015144828</v>
      </c>
    </row>
    <row r="1901" spans="1:32" ht="14.4">
      <c r="A1901" s="7" t="str">
        <f t="shared" si="112"/>
        <v>Philippines-Asia 2001</v>
      </c>
      <c r="B1901" s="7" t="s">
        <v>225</v>
      </c>
      <c r="C1901" s="8" t="s">
        <v>61</v>
      </c>
      <c r="D1901" s="9" t="s">
        <v>63</v>
      </c>
      <c r="E1901" s="14">
        <v>0.03</v>
      </c>
      <c r="F1901" s="13">
        <v>76261998623</v>
      </c>
      <c r="G1901" s="14">
        <v>29</v>
      </c>
      <c r="H1901" s="14">
        <v>0.124</v>
      </c>
      <c r="I1901" s="10">
        <f t="array" ref="I1901">VLOOKUP(A1901,ENERGY!$A$2:$F$2691,5,0)</f>
        <v>40452</v>
      </c>
      <c r="J1901" s="11">
        <f t="array" ref="J1901">VLOOKUP(A1901,ENERGY!$A$2:$F$2691,6,0)</f>
        <v>0</v>
      </c>
      <c r="K1901" s="10">
        <f t="array" ref="K1901">VLOOKUP(A1901,'HUMAN RESOURCES'!$A$2:$M$2692,5,0)</f>
        <v>2.9000000000000001E-2</v>
      </c>
      <c r="L1901" s="11">
        <f t="array" ref="L1901">VLOOKUP(A1901,'HUMAN RESOURCES'!$A$2:$M$2692,6,0)</f>
        <v>0.03</v>
      </c>
      <c r="M1901" s="10">
        <f t="array" ref="M1901">VLOOKUP(A1901,'HUMAN RESOURCES'!$A$2:$M$2692,7,0)</f>
        <v>70</v>
      </c>
      <c r="N1901" s="10">
        <f t="array" ref="N1901">VLOOKUP(A1901,'HUMAN RESOURCES'!$A$2:$M$2692,8,0)</f>
        <v>64</v>
      </c>
      <c r="O1901" s="10">
        <f t="array" ref="O1901">VLOOKUP(A1901,'HUMAN RESOURCES'!$A$2:$M$2692,9,0)</f>
        <v>0.38200000000000001</v>
      </c>
      <c r="P1901" s="10">
        <f t="array" ref="P1901">VLOOKUP(A1901,'HUMAN RESOURCES'!$A$2:$M$2692,10,0)</f>
        <v>0.58499999999999996</v>
      </c>
      <c r="Q1901" s="10">
        <f t="array" ref="Q1901">VLOOKUP(A1901,'HUMAN RESOURCES'!$A$2:$M$2692,11,0)</f>
        <v>3.3000000000000002E-2</v>
      </c>
      <c r="R1901" s="10">
        <f t="array" ref="R1901">VLOOKUP(A1901,'HUMAN RESOURCES'!$A$2:$M$2692,12,0)</f>
        <v>79297756</v>
      </c>
      <c r="S1901" s="10">
        <f t="array" ref="S1901">VLOOKUP(A1901,'HUMAN RESOURCES'!$A$2:$M$2692,13,0)</f>
        <v>0.47699999999999998</v>
      </c>
      <c r="T1901" s="10">
        <f t="array" ref="T1901">VLOOKUP(A1901,TOURISM!$A$2:$F$2692,5,0)</f>
        <v>2011000000</v>
      </c>
      <c r="U1901" s="10">
        <f t="array" ref="U1901">VLOOKUP(A1901,TOURISM!$A$2:$F$2692,6,0)</f>
        <v>1918000000</v>
      </c>
      <c r="V1901" s="10">
        <f t="array" ref="V1901">VLOOKUP(A1901,BUSINESS!$A$2:$J$2692,5,0)</f>
        <v>0</v>
      </c>
      <c r="W1901" s="10">
        <f t="array" ref="W1901">VLOOKUP(A1901,BUSINESS!$A$2:$J$2692,6,0)</f>
        <v>0</v>
      </c>
      <c r="X1901" s="10">
        <f t="array" ref="X1901">VLOOKUP(A1901,BUSINESS!$A$2:$J$2692,7,0)</f>
        <v>0</v>
      </c>
      <c r="Y1901" s="10">
        <f t="array" ref="Y1901">VLOOKUP(A1901,BUSINESS!$A$2:$J$2692,8,0)</f>
        <v>0</v>
      </c>
      <c r="Z1901" s="10">
        <f t="array" ref="Z1901">VLOOKUP(A1901,BUSINESS!$A$2:$J$2692,9,0)</f>
        <v>2.5000000000000001E-2</v>
      </c>
      <c r="AA1901" s="10">
        <f t="array" ref="AA1901">VLOOKUP(A1901,BUSINESS!$A$2:$J$2692,10,0)</f>
        <v>0.153</v>
      </c>
      <c r="AB1901" s="12">
        <f t="shared" si="111"/>
        <v>961.71698254613909</v>
      </c>
      <c r="AC1901" s="10">
        <f t="shared" si="105"/>
        <v>0</v>
      </c>
      <c r="AD1901" s="10">
        <f t="shared" si="106"/>
        <v>5.1012792846243972E-4</v>
      </c>
      <c r="AE1901" s="10">
        <f t="shared" si="107"/>
        <v>24.187317482224845</v>
      </c>
      <c r="AF1901">
        <f t="shared" si="113"/>
        <v>25.36011233407412</v>
      </c>
    </row>
    <row r="1902" spans="1:32" ht="14.4">
      <c r="A1902" s="7" t="str">
        <f t="shared" si="112"/>
        <v>Philippines-Asia 2002</v>
      </c>
      <c r="B1902" s="7" t="s">
        <v>225</v>
      </c>
      <c r="C1902" s="8" t="s">
        <v>61</v>
      </c>
      <c r="D1902" s="9" t="s">
        <v>64</v>
      </c>
      <c r="E1902" s="14">
        <v>2.8000000000000001E-2</v>
      </c>
      <c r="F1902" s="13">
        <v>81357657790</v>
      </c>
      <c r="G1902" s="14">
        <v>28</v>
      </c>
      <c r="H1902" s="14">
        <v>9.0999999999999998E-2</v>
      </c>
      <c r="I1902" s="10">
        <f t="array" ref="I1902">VLOOKUP(A1902,ENERGY!$A$2:$F$2691,5,0)</f>
        <v>40512</v>
      </c>
      <c r="J1902" s="11">
        <f t="array" ref="J1902">VLOOKUP(A1902,ENERGY!$A$2:$F$2691,6,0)</f>
        <v>81591</v>
      </c>
      <c r="K1902" s="10">
        <f t="array" ref="K1902">VLOOKUP(A1902,'HUMAN RESOURCES'!$A$2:$M$2692,5,0)</f>
        <v>2.9000000000000001E-2</v>
      </c>
      <c r="L1902" s="11">
        <f t="array" ref="L1902">VLOOKUP(A1902,'HUMAN RESOURCES'!$A$2:$M$2692,6,0)</f>
        <v>2.9000000000000001E-2</v>
      </c>
      <c r="M1902" s="10">
        <f t="array" ref="M1902">VLOOKUP(A1902,'HUMAN RESOURCES'!$A$2:$M$2692,7,0)</f>
        <v>70</v>
      </c>
      <c r="N1902" s="10">
        <f t="array" ref="N1902">VLOOKUP(A1902,'HUMAN RESOURCES'!$A$2:$M$2692,8,0)</f>
        <v>64</v>
      </c>
      <c r="O1902" s="10">
        <f t="array" ref="O1902">VLOOKUP(A1902,'HUMAN RESOURCES'!$A$2:$M$2692,9,0)</f>
        <v>0.38</v>
      </c>
      <c r="P1902" s="10">
        <f t="array" ref="P1902">VLOOKUP(A1902,'HUMAN RESOURCES'!$A$2:$M$2692,10,0)</f>
        <v>0.58699999999999997</v>
      </c>
      <c r="Q1902" s="10">
        <f t="array" ref="Q1902">VLOOKUP(A1902,'HUMAN RESOURCES'!$A$2:$M$2692,11,0)</f>
        <v>3.3000000000000002E-2</v>
      </c>
      <c r="R1902" s="10">
        <f t="array" ref="R1902">VLOOKUP(A1902,'HUMAN RESOURCES'!$A$2:$M$2692,12,0)</f>
        <v>80953652</v>
      </c>
      <c r="S1902" s="10">
        <f t="array" ref="S1902">VLOOKUP(A1902,'HUMAN RESOURCES'!$A$2:$M$2692,13,0)</f>
        <v>0.47399999999999998</v>
      </c>
      <c r="T1902" s="10">
        <f t="array" ref="T1902">VLOOKUP(A1902,TOURISM!$A$2:$F$2692,5,0)</f>
        <v>2018000000</v>
      </c>
      <c r="U1902" s="10">
        <f t="array" ref="U1902">VLOOKUP(A1902,TOURISM!$A$2:$F$2692,6,0)</f>
        <v>1874000000</v>
      </c>
      <c r="V1902" s="10">
        <f t="array" ref="V1902">VLOOKUP(A1902,BUSINESS!$A$2:$J$2692,5,0)</f>
        <v>0</v>
      </c>
      <c r="W1902" s="10">
        <f t="array" ref="W1902">VLOOKUP(A1902,BUSINESS!$A$2:$J$2692,6,0)</f>
        <v>0</v>
      </c>
      <c r="X1902" s="10">
        <f t="array" ref="X1902">VLOOKUP(A1902,BUSINESS!$A$2:$J$2692,7,0)</f>
        <v>0</v>
      </c>
      <c r="Y1902" s="10">
        <f t="array" ref="Y1902">VLOOKUP(A1902,BUSINESS!$A$2:$J$2692,8,0)</f>
        <v>0</v>
      </c>
      <c r="Z1902" s="10">
        <f t="array" ref="Z1902">VLOOKUP(A1902,BUSINESS!$A$2:$J$2692,9,0)</f>
        <v>4.2999999999999997E-2</v>
      </c>
      <c r="AA1902" s="10">
        <f t="array" ref="AA1902">VLOOKUP(A1902,BUSINESS!$A$2:$J$2692,10,0)</f>
        <v>0.19</v>
      </c>
      <c r="AB1902" s="12">
        <f t="shared" si="111"/>
        <v>1004.9905814008242</v>
      </c>
      <c r="AC1902" s="10">
        <f t="shared" si="105"/>
        <v>1.0078729987375986E-3</v>
      </c>
      <c r="AD1902" s="10">
        <f t="shared" si="106"/>
        <v>5.004344955308502E-4</v>
      </c>
      <c r="AE1902" s="10">
        <f t="shared" si="107"/>
        <v>23.14904829741344</v>
      </c>
      <c r="AF1902">
        <f t="shared" si="113"/>
        <v>24.92784389764158</v>
      </c>
    </row>
    <row r="1903" spans="1:32" ht="14.4">
      <c r="A1903" s="7" t="str">
        <f t="shared" si="112"/>
        <v>Philippines-Asia 2003</v>
      </c>
      <c r="B1903" s="7" t="s">
        <v>225</v>
      </c>
      <c r="C1903" s="8" t="s">
        <v>61</v>
      </c>
      <c r="D1903" s="9" t="s">
        <v>65</v>
      </c>
      <c r="E1903" s="14">
        <v>3.2000000000000001E-2</v>
      </c>
      <c r="F1903" s="13">
        <v>83908205720</v>
      </c>
      <c r="G1903" s="14">
        <v>33</v>
      </c>
      <c r="H1903" s="14">
        <v>9.5000000000000001E-2</v>
      </c>
      <c r="I1903" s="10">
        <f t="array" ref="I1903">VLOOKUP(A1903,ENERGY!$A$2:$F$2691,5,0)</f>
        <v>38102</v>
      </c>
      <c r="J1903" s="11">
        <f t="array" ref="J1903">VLOOKUP(A1903,ENERGY!$A$2:$F$2691,6,0)</f>
        <v>74785</v>
      </c>
      <c r="K1903" s="10">
        <f t="array" ref="K1903">VLOOKUP(A1903,'HUMAN RESOURCES'!$A$2:$M$2692,5,0)</f>
        <v>2.8000000000000001E-2</v>
      </c>
      <c r="L1903" s="11">
        <f t="array" ref="L1903">VLOOKUP(A1903,'HUMAN RESOURCES'!$A$2:$M$2692,6,0)</f>
        <v>2.9000000000000001E-2</v>
      </c>
      <c r="M1903" s="10">
        <f t="array" ref="M1903">VLOOKUP(A1903,'HUMAN RESOURCES'!$A$2:$M$2692,7,0)</f>
        <v>71</v>
      </c>
      <c r="N1903" s="10">
        <f t="array" ref="N1903">VLOOKUP(A1903,'HUMAN RESOURCES'!$A$2:$M$2692,8,0)</f>
        <v>64</v>
      </c>
      <c r="O1903" s="10">
        <f t="array" ref="O1903">VLOOKUP(A1903,'HUMAN RESOURCES'!$A$2:$M$2692,9,0)</f>
        <v>0.377</v>
      </c>
      <c r="P1903" s="10">
        <f t="array" ref="P1903">VLOOKUP(A1903,'HUMAN RESOURCES'!$A$2:$M$2692,10,0)</f>
        <v>0.59</v>
      </c>
      <c r="Q1903" s="10">
        <f t="array" ref="Q1903">VLOOKUP(A1903,'HUMAN RESOURCES'!$A$2:$M$2692,11,0)</f>
        <v>3.3000000000000002E-2</v>
      </c>
      <c r="R1903" s="10">
        <f t="array" ref="R1903">VLOOKUP(A1903,'HUMAN RESOURCES'!$A$2:$M$2692,12,0)</f>
        <v>82604681</v>
      </c>
      <c r="S1903" s="10">
        <f t="array" ref="S1903">VLOOKUP(A1903,'HUMAN RESOURCES'!$A$2:$M$2692,13,0)</f>
        <v>0.47099999999999997</v>
      </c>
      <c r="T1903" s="10">
        <f t="array" ref="T1903">VLOOKUP(A1903,TOURISM!$A$2:$F$2692,5,0)</f>
        <v>1821000000</v>
      </c>
      <c r="U1903" s="10">
        <f t="array" ref="U1903">VLOOKUP(A1903,TOURISM!$A$2:$F$2692,6,0)</f>
        <v>1649000000</v>
      </c>
      <c r="V1903" s="10">
        <f t="array" ref="V1903">VLOOKUP(A1903,BUSINESS!$A$2:$J$2692,5,0)</f>
        <v>0</v>
      </c>
      <c r="W1903" s="10">
        <f t="array" ref="W1903">VLOOKUP(A1903,BUSINESS!$A$2:$J$2692,6,0)</f>
        <v>49</v>
      </c>
      <c r="X1903" s="10">
        <f t="array" ref="X1903">VLOOKUP(A1903,BUSINESS!$A$2:$J$2692,7,0)</f>
        <v>0</v>
      </c>
      <c r="Y1903" s="10">
        <f t="array" ref="Y1903">VLOOKUP(A1903,BUSINESS!$A$2:$J$2692,8,0)</f>
        <v>0</v>
      </c>
      <c r="Z1903" s="10">
        <f t="array" ref="Z1903">VLOOKUP(A1903,BUSINESS!$A$2:$J$2692,9,0)</f>
        <v>4.9000000000000002E-2</v>
      </c>
      <c r="AA1903" s="10">
        <f t="array" ref="AA1903">VLOOKUP(A1903,BUSINESS!$A$2:$J$2692,10,0)</f>
        <v>0.27200000000000002</v>
      </c>
      <c r="AB1903" s="12">
        <f t="shared" si="111"/>
        <v>1015.7802766649507</v>
      </c>
      <c r="AC1903" s="10">
        <f t="shared" si="105"/>
        <v>9.0533610316829386E-4</v>
      </c>
      <c r="AD1903" s="10">
        <f t="shared" si="106"/>
        <v>4.612571532114506E-4</v>
      </c>
      <c r="AE1903" s="10">
        <f t="shared" si="107"/>
        <v>19.962549095734659</v>
      </c>
      <c r="AF1903">
        <f t="shared" si="113"/>
        <v>22.044755550838577</v>
      </c>
    </row>
    <row r="1904" spans="1:32" ht="14.4">
      <c r="A1904" s="7" t="str">
        <f t="shared" si="112"/>
        <v>Philippines-Asia 2004</v>
      </c>
      <c r="B1904" s="7" t="s">
        <v>225</v>
      </c>
      <c r="C1904" s="8" t="s">
        <v>61</v>
      </c>
      <c r="D1904" s="9" t="s">
        <v>66</v>
      </c>
      <c r="E1904" s="14">
        <v>3.2000000000000001E-2</v>
      </c>
      <c r="F1904" s="13">
        <v>91371236939</v>
      </c>
      <c r="G1904" s="14">
        <v>35</v>
      </c>
      <c r="H1904" s="14">
        <v>0.10100000000000001</v>
      </c>
      <c r="I1904" s="10">
        <f t="array" ref="I1904">VLOOKUP(A1904,ENERGY!$A$2:$F$2691,5,0)</f>
        <v>40009</v>
      </c>
      <c r="J1904" s="11">
        <f t="array" ref="J1904">VLOOKUP(A1904,ENERGY!$A$2:$F$2691,6,0)</f>
        <v>75944</v>
      </c>
      <c r="K1904" s="10">
        <f t="array" ref="K1904">VLOOKUP(A1904,'HUMAN RESOURCES'!$A$2:$M$2692,5,0)</f>
        <v>2.8000000000000001E-2</v>
      </c>
      <c r="L1904" s="11">
        <f t="array" ref="L1904">VLOOKUP(A1904,'HUMAN RESOURCES'!$A$2:$M$2692,6,0)</f>
        <v>2.8000000000000001E-2</v>
      </c>
      <c r="M1904" s="10">
        <f t="array" ref="M1904">VLOOKUP(A1904,'HUMAN RESOURCES'!$A$2:$M$2692,7,0)</f>
        <v>71</v>
      </c>
      <c r="N1904" s="10">
        <f t="array" ref="N1904">VLOOKUP(A1904,'HUMAN RESOURCES'!$A$2:$M$2692,8,0)</f>
        <v>64</v>
      </c>
      <c r="O1904" s="10">
        <f t="array" ref="O1904">VLOOKUP(A1904,'HUMAN RESOURCES'!$A$2:$M$2692,9,0)</f>
        <v>0.374</v>
      </c>
      <c r="P1904" s="10">
        <f t="array" ref="P1904">VLOOKUP(A1904,'HUMAN RESOURCES'!$A$2:$M$2692,10,0)</f>
        <v>0.59199999999999997</v>
      </c>
      <c r="Q1904" s="10">
        <f t="array" ref="Q1904">VLOOKUP(A1904,'HUMAN RESOURCES'!$A$2:$M$2692,11,0)</f>
        <v>3.4000000000000002E-2</v>
      </c>
      <c r="R1904" s="10">
        <f t="array" ref="R1904">VLOOKUP(A1904,'HUMAN RESOURCES'!$A$2:$M$2692,12,0)</f>
        <v>84231329</v>
      </c>
      <c r="S1904" s="10">
        <f t="array" ref="S1904">VLOOKUP(A1904,'HUMAN RESOURCES'!$A$2:$M$2692,13,0)</f>
        <v>0.46899999999999997</v>
      </c>
      <c r="T1904" s="10">
        <f t="array" ref="T1904">VLOOKUP(A1904,TOURISM!$A$2:$F$2692,5,0)</f>
        <v>2390000000</v>
      </c>
      <c r="U1904" s="10">
        <f t="array" ref="U1904">VLOOKUP(A1904,TOURISM!$A$2:$F$2692,6,0)</f>
        <v>1526000000</v>
      </c>
      <c r="V1904" s="10">
        <f t="array" ref="V1904">VLOOKUP(A1904,BUSINESS!$A$2:$J$2692,5,0)</f>
        <v>0</v>
      </c>
      <c r="W1904" s="10">
        <f t="array" ref="W1904">VLOOKUP(A1904,BUSINESS!$A$2:$J$2692,6,0)</f>
        <v>49</v>
      </c>
      <c r="X1904" s="10">
        <f t="array" ref="X1904">VLOOKUP(A1904,BUSINESS!$A$2:$J$2692,7,0)</f>
        <v>0</v>
      </c>
      <c r="Y1904" s="10">
        <f t="array" ref="Y1904">VLOOKUP(A1904,BUSINESS!$A$2:$J$2692,8,0)</f>
        <v>0</v>
      </c>
      <c r="Z1904" s="10">
        <f t="array" ref="Z1904">VLOOKUP(A1904,BUSINESS!$A$2:$J$2692,9,0)</f>
        <v>5.1999999999999998E-2</v>
      </c>
      <c r="AA1904" s="10">
        <f t="array" ref="AA1904">VLOOKUP(A1904,BUSINESS!$A$2:$J$2692,10,0)</f>
        <v>0.39100000000000001</v>
      </c>
      <c r="AB1904" s="12">
        <f t="shared" si="111"/>
        <v>1084.765467003376</v>
      </c>
      <c r="AC1904" s="10">
        <f t="shared" si="105"/>
        <v>9.0161227302967047E-4</v>
      </c>
      <c r="AD1904" s="10">
        <f t="shared" si="106"/>
        <v>4.7498953744395982E-4</v>
      </c>
      <c r="AE1904" s="10">
        <f t="shared" si="107"/>
        <v>18.116774579206748</v>
      </c>
      <c r="AF1904">
        <f t="shared" si="113"/>
        <v>28.374240658128521</v>
      </c>
    </row>
    <row r="1905" spans="1:32" ht="14.4">
      <c r="A1905" s="7" t="str">
        <f t="shared" si="112"/>
        <v>Philippines-Asia 2005</v>
      </c>
      <c r="B1905" s="7" t="s">
        <v>225</v>
      </c>
      <c r="C1905" s="8" t="s">
        <v>61</v>
      </c>
      <c r="D1905" s="9" t="s">
        <v>67</v>
      </c>
      <c r="E1905" s="14">
        <v>3.9E-2</v>
      </c>
      <c r="F1905" s="13">
        <v>103000000000</v>
      </c>
      <c r="G1905" s="14">
        <v>47</v>
      </c>
      <c r="H1905" s="14">
        <v>0.10199999999999999</v>
      </c>
      <c r="I1905" s="10">
        <v>40009</v>
      </c>
      <c r="J1905" s="11">
        <v>75944</v>
      </c>
      <c r="K1905" s="10">
        <f t="array" ref="K1905">VLOOKUP(A1905,'HUMAN RESOURCES'!$A$2:$M$2692,5,0)</f>
        <v>2.7E-2</v>
      </c>
      <c r="L1905" s="11">
        <f t="array" ref="L1905">VLOOKUP(A1905,'HUMAN RESOURCES'!$A$2:$M$2692,6,0)</f>
        <v>2.8000000000000001E-2</v>
      </c>
      <c r="M1905" s="10">
        <f t="array" ref="M1905">VLOOKUP(A1905,'HUMAN RESOURCES'!$A$2:$M$2692,7,0)</f>
        <v>71</v>
      </c>
      <c r="N1905" s="10">
        <f t="array" ref="N1905">VLOOKUP(A1905,'HUMAN RESOURCES'!$A$2:$M$2692,8,0)</f>
        <v>64</v>
      </c>
      <c r="O1905" s="10">
        <f t="array" ref="O1905">VLOOKUP(A1905,'HUMAN RESOURCES'!$A$2:$M$2692,9,0)</f>
        <v>0.371</v>
      </c>
      <c r="P1905" s="10">
        <f t="array" ref="P1905">VLOOKUP(A1905,'HUMAN RESOURCES'!$A$2:$M$2692,10,0)</f>
        <v>0.59499999999999997</v>
      </c>
      <c r="Q1905" s="10">
        <f t="array" ref="Q1905">VLOOKUP(A1905,'HUMAN RESOURCES'!$A$2:$M$2692,11,0)</f>
        <v>3.4000000000000002E-2</v>
      </c>
      <c r="R1905" s="10">
        <f t="array" ref="R1905">VLOOKUP(A1905,'HUMAN RESOURCES'!$A$2:$M$2692,12,0)</f>
        <v>85821214</v>
      </c>
      <c r="S1905" s="10">
        <f t="array" ref="S1905">VLOOKUP(A1905,'HUMAN RESOURCES'!$A$2:$M$2692,13,0)</f>
        <v>0.46600000000000003</v>
      </c>
      <c r="T1905" s="10">
        <f t="array" ref="T1905">VLOOKUP(A1905,TOURISM!$A$2:$F$2692,5,0)</f>
        <v>2755000000</v>
      </c>
      <c r="U1905" s="10">
        <f t="array" ref="U1905">VLOOKUP(A1905,TOURISM!$A$2:$F$2692,6,0)</f>
        <v>1547000000</v>
      </c>
      <c r="V1905" s="10">
        <f t="array" ref="V1905">VLOOKUP(A1905,BUSINESS!$A$2:$J$2692,5,0)</f>
        <v>0.47199999999999998</v>
      </c>
      <c r="W1905" s="10">
        <f t="array" ref="W1905">VLOOKUP(A1905,BUSINESS!$A$2:$J$2692,6,0)</f>
        <v>47</v>
      </c>
      <c r="X1905" s="10">
        <f t="array" ref="X1905">VLOOKUP(A1905,BUSINESS!$A$2:$J$2692,7,0)</f>
        <v>0</v>
      </c>
      <c r="Y1905" s="10">
        <f t="array" ref="Y1905">VLOOKUP(A1905,BUSINESS!$A$2:$J$2692,8,0)</f>
        <v>195</v>
      </c>
      <c r="Z1905" s="10">
        <f t="array" ref="Z1905">VLOOKUP(A1905,BUSINESS!$A$2:$J$2692,9,0)</f>
        <v>5.3999999999999999E-2</v>
      </c>
      <c r="AA1905" s="10">
        <f t="array" ref="AA1905">VLOOKUP(A1905,BUSINESS!$A$2:$J$2692,10,0)</f>
        <v>0.40500000000000003</v>
      </c>
      <c r="AB1905" s="12">
        <f t="shared" si="111"/>
        <v>1200.1694592667961</v>
      </c>
      <c r="AC1905" s="10">
        <f t="shared" si="105"/>
        <v>8.8490941179182104E-4</v>
      </c>
      <c r="AD1905" s="10">
        <f t="shared" si="106"/>
        <v>4.6619009607577912E-4</v>
      </c>
      <c r="AE1905" s="10">
        <f t="shared" si="107"/>
        <v>18.025846150346929</v>
      </c>
      <c r="AF1905">
        <f t="shared" si="113"/>
        <v>32.101620002718676</v>
      </c>
    </row>
    <row r="1906" spans="1:32" ht="14.4">
      <c r="A1906" s="7" t="str">
        <f t="shared" si="112"/>
        <v>Philippines-Asia 2006</v>
      </c>
      <c r="B1906" s="7" t="s">
        <v>225</v>
      </c>
      <c r="C1906" s="8" t="s">
        <v>61</v>
      </c>
      <c r="D1906" s="9" t="s">
        <v>68</v>
      </c>
      <c r="E1906" s="14">
        <v>0.04</v>
      </c>
      <c r="F1906" s="13">
        <v>122000000000</v>
      </c>
      <c r="G1906" s="14">
        <v>55</v>
      </c>
      <c r="H1906" s="14">
        <v>9.8000000000000004E-2</v>
      </c>
      <c r="I1906" s="10">
        <f t="array" ref="I1906">VLOOKUP(A1906,ENERGY!$A$2:$F$2691,5,0)</f>
        <v>38202</v>
      </c>
      <c r="J1906" s="11">
        <f t="array" ref="J1906">VLOOKUP(A1906,ENERGY!$A$2:$F$2691,6,0)</f>
        <v>71052</v>
      </c>
      <c r="K1906" s="10">
        <f t="array" ref="K1906">VLOOKUP(A1906,'HUMAN RESOURCES'!$A$2:$M$2692,5,0)</f>
        <v>2.7E-2</v>
      </c>
      <c r="L1906" s="11">
        <f t="array" ref="L1906">VLOOKUP(A1906,'HUMAN RESOURCES'!$A$2:$M$2692,6,0)</f>
        <v>2.7E-2</v>
      </c>
      <c r="M1906" s="10">
        <f t="array" ref="M1906">VLOOKUP(A1906,'HUMAN RESOURCES'!$A$2:$M$2692,7,0)</f>
        <v>71</v>
      </c>
      <c r="N1906" s="10">
        <f t="array" ref="N1906">VLOOKUP(A1906,'HUMAN RESOURCES'!$A$2:$M$2692,8,0)</f>
        <v>64</v>
      </c>
      <c r="O1906" s="10">
        <f t="array" ref="O1906">VLOOKUP(A1906,'HUMAN RESOURCES'!$A$2:$M$2692,9,0)</f>
        <v>0.36699999999999999</v>
      </c>
      <c r="P1906" s="10">
        <f t="array" ref="P1906">VLOOKUP(A1906,'HUMAN RESOURCES'!$A$2:$M$2692,10,0)</f>
        <v>0.59799999999999998</v>
      </c>
      <c r="Q1906" s="10">
        <f t="array" ref="Q1906">VLOOKUP(A1906,'HUMAN RESOURCES'!$A$2:$M$2692,11,0)</f>
        <v>3.5000000000000003E-2</v>
      </c>
      <c r="R1906" s="10">
        <f t="array" ref="R1906">VLOOKUP(A1906,'HUMAN RESOURCES'!$A$2:$M$2692,12,0)</f>
        <v>87366573</v>
      </c>
      <c r="S1906" s="10">
        <f t="array" ref="S1906">VLOOKUP(A1906,'HUMAN RESOURCES'!$A$2:$M$2692,13,0)</f>
        <v>0.46300000000000002</v>
      </c>
      <c r="T1906" s="10">
        <f t="array" ref="T1906">VLOOKUP(A1906,TOURISM!$A$2:$F$2692,5,0)</f>
        <v>4019000000</v>
      </c>
      <c r="U1906" s="10">
        <f t="array" ref="U1906">VLOOKUP(A1906,TOURISM!$A$2:$F$2692,6,0)</f>
        <v>1558000000</v>
      </c>
      <c r="V1906" s="10">
        <f t="array" ref="V1906">VLOOKUP(A1906,BUSINESS!$A$2:$J$2692,5,0)</f>
        <v>0.47599999999999998</v>
      </c>
      <c r="W1906" s="10">
        <f t="array" ref="W1906">VLOOKUP(A1906,BUSINESS!$A$2:$J$2692,6,0)</f>
        <v>47</v>
      </c>
      <c r="X1906" s="10">
        <f t="array" ref="X1906">VLOOKUP(A1906,BUSINESS!$A$2:$J$2692,7,0)</f>
        <v>0</v>
      </c>
      <c r="Y1906" s="10">
        <f t="array" ref="Y1906">VLOOKUP(A1906,BUSINESS!$A$2:$J$2692,8,0)</f>
        <v>195</v>
      </c>
      <c r="Z1906" s="10">
        <f t="array" ref="Z1906">VLOOKUP(A1906,BUSINESS!$A$2:$J$2692,9,0)</f>
        <v>5.7000000000000002E-2</v>
      </c>
      <c r="AA1906" s="10">
        <f t="array" ref="AA1906">VLOOKUP(A1906,BUSINESS!$A$2:$J$2692,10,0)</f>
        <v>0.49099999999999999</v>
      </c>
      <c r="AB1906" s="12">
        <f t="shared" si="111"/>
        <v>1396.4150797124662</v>
      </c>
      <c r="AC1906" s="10">
        <f t="shared" si="105"/>
        <v>8.1326298560434546E-4</v>
      </c>
      <c r="AD1906" s="10">
        <f t="shared" si="106"/>
        <v>4.3726105635389864E-4</v>
      </c>
      <c r="AE1906" s="10">
        <f t="shared" si="107"/>
        <v>17.832907329442808</v>
      </c>
      <c r="AF1906">
        <f t="shared" si="113"/>
        <v>46.001575453806574</v>
      </c>
    </row>
    <row r="1907" spans="1:32" ht="14.4">
      <c r="A1907" s="7" t="str">
        <f t="shared" si="112"/>
        <v>Philippines-Asia 2007</v>
      </c>
      <c r="B1907" s="7" t="s">
        <v>225</v>
      </c>
      <c r="C1907" s="8" t="s">
        <v>61</v>
      </c>
      <c r="D1907" s="9" t="s">
        <v>69</v>
      </c>
      <c r="E1907" s="14">
        <v>3.9E-2</v>
      </c>
      <c r="F1907" s="13">
        <v>149000000000</v>
      </c>
      <c r="G1907" s="14">
        <v>65</v>
      </c>
      <c r="H1907" s="14">
        <v>8.6999999999999994E-2</v>
      </c>
      <c r="I1907" s="10">
        <f t="array" ref="I1907">VLOOKUP(A1907,ENERGY!$A$2:$F$2691,5,0)</f>
        <v>38643</v>
      </c>
      <c r="J1907" s="11">
        <f t="array" ref="J1907">VLOOKUP(A1907,ENERGY!$A$2:$F$2691,6,0)</f>
        <v>74066</v>
      </c>
      <c r="K1907" s="10">
        <f t="array" ref="K1907">VLOOKUP(A1907,'HUMAN RESOURCES'!$A$2:$M$2692,5,0)</f>
        <v>2.5999999999999999E-2</v>
      </c>
      <c r="L1907" s="11">
        <f t="array" ref="L1907">VLOOKUP(A1907,'HUMAN RESOURCES'!$A$2:$M$2692,6,0)</f>
        <v>2.7E-2</v>
      </c>
      <c r="M1907" s="10">
        <f t="array" ref="M1907">VLOOKUP(A1907,'HUMAN RESOURCES'!$A$2:$M$2692,7,0)</f>
        <v>71</v>
      </c>
      <c r="N1907" s="10">
        <f t="array" ref="N1907">VLOOKUP(A1907,'HUMAN RESOURCES'!$A$2:$M$2692,8,0)</f>
        <v>64</v>
      </c>
      <c r="O1907" s="10">
        <f t="array" ref="O1907">VLOOKUP(A1907,'HUMAN RESOURCES'!$A$2:$M$2692,9,0)</f>
        <v>0.36399999999999999</v>
      </c>
      <c r="P1907" s="10">
        <f t="array" ref="P1907">VLOOKUP(A1907,'HUMAN RESOURCES'!$A$2:$M$2692,10,0)</f>
        <v>0.60099999999999998</v>
      </c>
      <c r="Q1907" s="10">
        <f t="array" ref="Q1907">VLOOKUP(A1907,'HUMAN RESOURCES'!$A$2:$M$2692,11,0)</f>
        <v>3.5000000000000003E-2</v>
      </c>
      <c r="R1907" s="10">
        <f t="array" ref="R1907">VLOOKUP(A1907,'HUMAN RESOURCES'!$A$2:$M$2692,12,0)</f>
        <v>88875548</v>
      </c>
      <c r="S1907" s="10">
        <f t="array" ref="S1907">VLOOKUP(A1907,'HUMAN RESOURCES'!$A$2:$M$2692,13,0)</f>
        <v>0.46100000000000002</v>
      </c>
      <c r="T1907" s="10">
        <f t="array" ref="T1907">VLOOKUP(A1907,TOURISM!$A$2:$F$2692,5,0)</f>
        <v>5520000000</v>
      </c>
      <c r="U1907" s="10">
        <f t="array" ref="U1907">VLOOKUP(A1907,TOURISM!$A$2:$F$2692,6,0)</f>
        <v>2055000000</v>
      </c>
      <c r="V1907" s="10">
        <f t="array" ref="V1907">VLOOKUP(A1907,BUSINESS!$A$2:$J$2692,5,0)</f>
        <v>0.49099999999999999</v>
      </c>
      <c r="W1907" s="10">
        <f t="array" ref="W1907">VLOOKUP(A1907,BUSINESS!$A$2:$J$2692,6,0)</f>
        <v>47</v>
      </c>
      <c r="X1907" s="10">
        <f t="array" ref="X1907">VLOOKUP(A1907,BUSINESS!$A$2:$J$2692,7,0)</f>
        <v>0</v>
      </c>
      <c r="Y1907" s="10">
        <f t="array" ref="Y1907">VLOOKUP(A1907,BUSINESS!$A$2:$J$2692,8,0)</f>
        <v>195</v>
      </c>
      <c r="Z1907" s="10">
        <f t="array" ref="Z1907">VLOOKUP(A1907,BUSINESS!$A$2:$J$2692,9,0)</f>
        <v>0.06</v>
      </c>
      <c r="AA1907" s="10">
        <f t="array" ref="AA1907">VLOOKUP(A1907,BUSINESS!$A$2:$J$2692,10,0)</f>
        <v>0.64500000000000002</v>
      </c>
      <c r="AB1907" s="12">
        <f t="shared" si="111"/>
        <v>1676.5016177452992</v>
      </c>
      <c r="AC1907" s="10">
        <f t="shared" si="105"/>
        <v>8.3336757597263981E-4</v>
      </c>
      <c r="AD1907" s="10">
        <f t="shared" si="106"/>
        <v>4.3479900680893691E-4</v>
      </c>
      <c r="AE1907" s="10">
        <f t="shared" si="107"/>
        <v>23.12222029843349</v>
      </c>
      <c r="AF1907">
        <f t="shared" si="113"/>
        <v>62.109321677543974</v>
      </c>
    </row>
    <row r="1908" spans="1:32" ht="14.4">
      <c r="A1908" s="7" t="str">
        <f t="shared" si="112"/>
        <v>Philippines-Asia 2008</v>
      </c>
      <c r="B1908" s="7" t="s">
        <v>225</v>
      </c>
      <c r="C1908" s="8" t="s">
        <v>61</v>
      </c>
      <c r="D1908" s="9" t="s">
        <v>70</v>
      </c>
      <c r="E1908" s="14">
        <v>3.7999999999999999E-2</v>
      </c>
      <c r="F1908" s="13">
        <v>174000000000</v>
      </c>
      <c r="G1908" s="14">
        <v>74</v>
      </c>
      <c r="H1908" s="14">
        <v>8.7999999999999995E-2</v>
      </c>
      <c r="I1908" s="10">
        <f t="array" ref="I1908">VLOOKUP(A1908,ENERGY!$A$2:$F$2691,5,0)</f>
        <v>38514</v>
      </c>
      <c r="J1908" s="11">
        <f t="array" ref="J1908">VLOOKUP(A1908,ENERGY!$A$2:$F$2691,6,0)</f>
        <v>69669</v>
      </c>
      <c r="K1908" s="10">
        <f t="array" ref="K1908">VLOOKUP(A1908,'HUMAN RESOURCES'!$A$2:$M$2692,5,0)</f>
        <v>2.5999999999999999E-2</v>
      </c>
      <c r="L1908" s="11">
        <f t="array" ref="L1908">VLOOKUP(A1908,'HUMAN RESOURCES'!$A$2:$M$2692,6,0)</f>
        <v>2.5999999999999999E-2</v>
      </c>
      <c r="M1908" s="10">
        <f t="array" ref="M1908">VLOOKUP(A1908,'HUMAN RESOURCES'!$A$2:$M$2692,7,0)</f>
        <v>71</v>
      </c>
      <c r="N1908" s="10">
        <f t="array" ref="N1908">VLOOKUP(A1908,'HUMAN RESOURCES'!$A$2:$M$2692,8,0)</f>
        <v>65</v>
      </c>
      <c r="O1908" s="10">
        <f t="array" ref="O1908">VLOOKUP(A1908,'HUMAN RESOURCES'!$A$2:$M$2692,9,0)</f>
        <v>0.36</v>
      </c>
      <c r="P1908" s="10">
        <f t="array" ref="P1908">VLOOKUP(A1908,'HUMAN RESOURCES'!$A$2:$M$2692,10,0)</f>
        <v>0.60399999999999998</v>
      </c>
      <c r="Q1908" s="10">
        <f t="array" ref="Q1908">VLOOKUP(A1908,'HUMAN RESOURCES'!$A$2:$M$2692,11,0)</f>
        <v>3.5999999999999997E-2</v>
      </c>
      <c r="R1908" s="10">
        <f t="array" ref="R1908">VLOOKUP(A1908,'HUMAN RESOURCES'!$A$2:$M$2692,12,0)</f>
        <v>90371287</v>
      </c>
      <c r="S1908" s="10">
        <f t="array" ref="S1908">VLOOKUP(A1908,'HUMAN RESOURCES'!$A$2:$M$2692,13,0)</f>
        <v>0.45800000000000002</v>
      </c>
      <c r="T1908" s="10">
        <f t="array" ref="T1908">VLOOKUP(A1908,TOURISM!$A$2:$F$2692,5,0)</f>
        <v>3024000000</v>
      </c>
      <c r="U1908" s="10">
        <f t="array" ref="U1908">VLOOKUP(A1908,TOURISM!$A$2:$F$2692,6,0)</f>
        <v>2553000000</v>
      </c>
      <c r="V1908" s="10">
        <f t="array" ref="V1908">VLOOKUP(A1908,BUSINESS!$A$2:$J$2692,5,0)</f>
        <v>0.47099999999999997</v>
      </c>
      <c r="W1908" s="10">
        <f t="array" ref="W1908">VLOOKUP(A1908,BUSINESS!$A$2:$J$2692,6,0)</f>
        <v>41</v>
      </c>
      <c r="X1908" s="10">
        <f t="array" ref="X1908">VLOOKUP(A1908,BUSINESS!$A$2:$J$2692,7,0)</f>
        <v>0</v>
      </c>
      <c r="Y1908" s="10">
        <f t="array" ref="Y1908">VLOOKUP(A1908,BUSINESS!$A$2:$J$2692,8,0)</f>
        <v>195</v>
      </c>
      <c r="Z1908" s="10">
        <f t="array" ref="Z1908">VLOOKUP(A1908,BUSINESS!$A$2:$J$2692,9,0)</f>
        <v>6.2E-2</v>
      </c>
      <c r="AA1908" s="10">
        <f t="array" ref="AA1908">VLOOKUP(A1908,BUSINESS!$A$2:$J$2692,10,0)</f>
        <v>0.754</v>
      </c>
      <c r="AB1908" s="12">
        <f t="shared" si="111"/>
        <v>1925.3903067685646</v>
      </c>
      <c r="AC1908" s="10">
        <f t="shared" si="105"/>
        <v>7.7091963955321335E-4</v>
      </c>
      <c r="AD1908" s="10">
        <f t="shared" si="106"/>
        <v>4.2617518548784193E-4</v>
      </c>
      <c r="AE1908" s="10">
        <f t="shared" si="107"/>
        <v>28.250123294138767</v>
      </c>
      <c r="AF1908">
        <f t="shared" si="113"/>
        <v>33.461955676253673</v>
      </c>
    </row>
    <row r="1909" spans="1:32" ht="14.4">
      <c r="A1909" s="7" t="str">
        <f t="shared" si="112"/>
        <v>Philippines-Asia 2009</v>
      </c>
      <c r="B1909" s="7" t="s">
        <v>225</v>
      </c>
      <c r="C1909" s="8" t="s">
        <v>61</v>
      </c>
      <c r="D1909" s="9" t="s">
        <v>71</v>
      </c>
      <c r="E1909" s="14">
        <v>4.2999999999999997E-2</v>
      </c>
      <c r="F1909" s="13">
        <v>168000000000</v>
      </c>
      <c r="G1909" s="14">
        <v>78</v>
      </c>
      <c r="H1909" s="14">
        <v>8.5999999999999993E-2</v>
      </c>
      <c r="I1909" s="10">
        <v>38514</v>
      </c>
      <c r="J1909" s="11">
        <v>69669</v>
      </c>
      <c r="K1909" s="10">
        <f t="array" ref="K1909">VLOOKUP(A1909,'HUMAN RESOURCES'!$A$2:$M$2692,5,0)</f>
        <v>2.5000000000000001E-2</v>
      </c>
      <c r="L1909" s="11">
        <f t="array" ref="L1909">VLOOKUP(A1909,'HUMAN RESOURCES'!$A$2:$M$2692,6,0)</f>
        <v>2.5999999999999999E-2</v>
      </c>
      <c r="M1909" s="10">
        <f t="array" ref="M1909">VLOOKUP(A1909,'HUMAN RESOURCES'!$A$2:$M$2692,7,0)</f>
        <v>72</v>
      </c>
      <c r="N1909" s="10">
        <f t="array" ref="N1909">VLOOKUP(A1909,'HUMAN RESOURCES'!$A$2:$M$2692,8,0)</f>
        <v>65</v>
      </c>
      <c r="O1909" s="10">
        <f t="array" ref="O1909">VLOOKUP(A1909,'HUMAN RESOURCES'!$A$2:$M$2692,9,0)</f>
        <v>0.35699999999999998</v>
      </c>
      <c r="P1909" s="10">
        <f t="array" ref="P1909">VLOOKUP(A1909,'HUMAN RESOURCES'!$A$2:$M$2692,10,0)</f>
        <v>0.60699999999999998</v>
      </c>
      <c r="Q1909" s="10">
        <f t="array" ref="Q1909">VLOOKUP(A1909,'HUMAN RESOURCES'!$A$2:$M$2692,11,0)</f>
        <v>3.6999999999999998E-2</v>
      </c>
      <c r="R1909" s="10">
        <f t="array" ref="R1909">VLOOKUP(A1909,'HUMAN RESOURCES'!$A$2:$M$2692,12,0)</f>
        <v>91886400</v>
      </c>
      <c r="S1909" s="10">
        <f t="array" ref="S1909">VLOOKUP(A1909,'HUMAN RESOURCES'!$A$2:$M$2692,13,0)</f>
        <v>0.45500000000000002</v>
      </c>
      <c r="T1909" s="10">
        <f t="array" ref="T1909">VLOOKUP(A1909,TOURISM!$A$2:$F$2692,5,0)</f>
        <v>2853000000</v>
      </c>
      <c r="U1909" s="10">
        <f t="array" ref="U1909">VLOOKUP(A1909,TOURISM!$A$2:$F$2692,6,0)</f>
        <v>3251000000</v>
      </c>
      <c r="V1909" s="10">
        <f t="array" ref="V1909">VLOOKUP(A1909,BUSINESS!$A$2:$J$2692,5,0)</f>
        <v>0.47099999999999997</v>
      </c>
      <c r="W1909" s="10">
        <f t="array" ref="W1909">VLOOKUP(A1909,BUSINESS!$A$2:$J$2692,6,0)</f>
        <v>42</v>
      </c>
      <c r="X1909" s="10">
        <f t="array" ref="X1909">VLOOKUP(A1909,BUSINESS!$A$2:$J$2692,7,0)</f>
        <v>0</v>
      </c>
      <c r="Y1909" s="10">
        <f t="array" ref="Y1909">VLOOKUP(A1909,BUSINESS!$A$2:$J$2692,8,0)</f>
        <v>195</v>
      </c>
      <c r="Z1909" s="10">
        <f t="array" ref="Z1909">VLOOKUP(A1909,BUSINESS!$A$2:$J$2692,9,0)</f>
        <v>0.09</v>
      </c>
      <c r="AA1909" s="10">
        <f t="array" ref="AA1909">VLOOKUP(A1909,BUSINESS!$A$2:$J$2692,10,0)</f>
        <v>0.82299999999999995</v>
      </c>
      <c r="AB1909" s="12">
        <f t="shared" si="111"/>
        <v>1828.3445645928016</v>
      </c>
      <c r="AC1909" s="10">
        <f t="shared" si="105"/>
        <v>7.582079611346184E-4</v>
      </c>
      <c r="AD1909" s="10">
        <f t="shared" si="106"/>
        <v>4.1914799143289973E-4</v>
      </c>
      <c r="AE1909" s="10">
        <f t="shared" si="107"/>
        <v>35.380643925542842</v>
      </c>
      <c r="AF1909">
        <f t="shared" si="113"/>
        <v>31.049208587995611</v>
      </c>
    </row>
    <row r="1910" spans="1:32" ht="14.4">
      <c r="A1910" s="7" t="str">
        <f t="shared" si="112"/>
        <v>Philippines-Asia 2010</v>
      </c>
      <c r="B1910" s="7" t="s">
        <v>225</v>
      </c>
      <c r="C1910" s="8" t="s">
        <v>61</v>
      </c>
      <c r="D1910" s="9" t="s">
        <v>72</v>
      </c>
      <c r="E1910" s="14">
        <v>4.2000000000000003E-2</v>
      </c>
      <c r="F1910" s="13">
        <v>200000000000</v>
      </c>
      <c r="G1910" s="14">
        <v>90</v>
      </c>
      <c r="H1910" s="14">
        <v>7.6999999999999999E-2</v>
      </c>
      <c r="I1910" s="10">
        <f t="array" ref="I1910">VLOOKUP(A1910,ENERGY!$A$2:$F$2691,5,0)</f>
        <v>38756</v>
      </c>
      <c r="J1910" s="11">
        <f t="array" ref="J1910">VLOOKUP(A1910,ENERGY!$A$2:$F$2691,6,0)</f>
        <v>74832</v>
      </c>
      <c r="K1910" s="10">
        <f t="array" ref="K1910">VLOOKUP(A1910,'HUMAN RESOURCES'!$A$2:$M$2692,5,0)</f>
        <v>2.5000000000000001E-2</v>
      </c>
      <c r="L1910" s="11">
        <f t="array" ref="L1910">VLOOKUP(A1910,'HUMAN RESOURCES'!$A$2:$M$2692,6,0)</f>
        <v>2.5000000000000001E-2</v>
      </c>
      <c r="M1910" s="10">
        <f t="array" ref="M1910">VLOOKUP(A1910,'HUMAN RESOURCES'!$A$2:$M$2692,7,0)</f>
        <v>72</v>
      </c>
      <c r="N1910" s="10">
        <f t="array" ref="N1910">VLOOKUP(A1910,'HUMAN RESOURCES'!$A$2:$M$2692,8,0)</f>
        <v>65</v>
      </c>
      <c r="O1910" s="10">
        <f t="array" ref="O1910">VLOOKUP(A1910,'HUMAN RESOURCES'!$A$2:$M$2692,9,0)</f>
        <v>0.35299999999999998</v>
      </c>
      <c r="P1910" s="10">
        <f t="array" ref="P1910">VLOOKUP(A1910,'HUMAN RESOURCES'!$A$2:$M$2692,10,0)</f>
        <v>0.61</v>
      </c>
      <c r="Q1910" s="10">
        <f t="array" ref="Q1910">VLOOKUP(A1910,'HUMAN RESOURCES'!$A$2:$M$2692,11,0)</f>
        <v>3.6999999999999998E-2</v>
      </c>
      <c r="R1910" s="10">
        <f t="array" ref="R1910">VLOOKUP(A1910,'HUMAN RESOURCES'!$A$2:$M$2692,12,0)</f>
        <v>93444322</v>
      </c>
      <c r="S1910" s="10">
        <f t="array" ref="S1910">VLOOKUP(A1910,'HUMAN RESOURCES'!$A$2:$M$2692,13,0)</f>
        <v>0.45300000000000001</v>
      </c>
      <c r="T1910" s="10">
        <f t="array" ref="T1910">VLOOKUP(A1910,TOURISM!$A$2:$F$2692,5,0)</f>
        <v>3228000000</v>
      </c>
      <c r="U1910" s="10">
        <f t="array" ref="U1910">VLOOKUP(A1910,TOURISM!$A$2:$F$2692,6,0)</f>
        <v>4194000000</v>
      </c>
      <c r="V1910" s="10">
        <f t="array" ref="V1910">VLOOKUP(A1910,BUSINESS!$A$2:$J$2692,5,0)</f>
        <v>0.438</v>
      </c>
      <c r="W1910" s="10">
        <f t="array" ref="W1910">VLOOKUP(A1910,BUSINESS!$A$2:$J$2692,6,0)</f>
        <v>37</v>
      </c>
      <c r="X1910" s="10">
        <f t="array" ref="X1910">VLOOKUP(A1910,BUSINESS!$A$2:$J$2692,7,0)</f>
        <v>0</v>
      </c>
      <c r="Y1910" s="10">
        <f t="array" ref="Y1910">VLOOKUP(A1910,BUSINESS!$A$2:$J$2692,8,0)</f>
        <v>195</v>
      </c>
      <c r="Z1910" s="10">
        <f t="array" ref="Z1910">VLOOKUP(A1910,BUSINESS!$A$2:$J$2692,9,0)</f>
        <v>0.25</v>
      </c>
      <c r="AA1910" s="10">
        <f t="array" ref="AA1910">VLOOKUP(A1910,BUSINESS!$A$2:$J$2692,10,0)</f>
        <v>0.89</v>
      </c>
      <c r="AB1910" s="12">
        <f t="shared" si="111"/>
        <v>2140.3119603136506</v>
      </c>
      <c r="AC1910" s="10">
        <f t="shared" si="105"/>
        <v>8.0081912307095559E-4</v>
      </c>
      <c r="AD1910" s="10">
        <f t="shared" si="106"/>
        <v>4.1474965166957926E-4</v>
      </c>
      <c r="AE1910" s="10">
        <f t="shared" si="107"/>
        <v>44.882341807777259</v>
      </c>
      <c r="AF1910">
        <f t="shared" si="113"/>
        <v>34.544635039462321</v>
      </c>
    </row>
    <row r="1911" spans="1:32" ht="14.4">
      <c r="A1911" s="7" t="str">
        <f t="shared" si="112"/>
        <v>Philippines-Asia 2011</v>
      </c>
      <c r="B1911" s="7" t="s">
        <v>225</v>
      </c>
      <c r="C1911" s="8" t="s">
        <v>61</v>
      </c>
      <c r="D1911" s="9" t="s">
        <v>73</v>
      </c>
      <c r="E1911" s="14">
        <v>4.3999999999999997E-2</v>
      </c>
      <c r="F1911" s="13">
        <v>224000000000</v>
      </c>
      <c r="G1911" s="14">
        <v>105</v>
      </c>
      <c r="H1911" s="14">
        <v>6.7000000000000004E-2</v>
      </c>
      <c r="I1911" s="10">
        <f t="array" ref="I1911">VLOOKUP(A1911,ENERGY!$A$2:$F$2691,5,0)</f>
        <v>38822</v>
      </c>
      <c r="J1911" s="11">
        <f t="array" ref="J1911">VLOOKUP(A1911,ENERGY!$A$2:$F$2691,6,0)</f>
        <v>71532</v>
      </c>
      <c r="K1911" s="10">
        <f t="array" ref="K1911">VLOOKUP(A1911,'HUMAN RESOURCES'!$A$2:$M$2692,5,0)</f>
        <v>2.5000000000000001E-2</v>
      </c>
      <c r="L1911" s="11">
        <f t="array" ref="L1911">VLOOKUP(A1911,'HUMAN RESOURCES'!$A$2:$M$2692,6,0)</f>
        <v>2.5000000000000001E-2</v>
      </c>
      <c r="M1911" s="10">
        <f t="array" ref="M1911">VLOOKUP(A1911,'HUMAN RESOURCES'!$A$2:$M$2692,7,0)</f>
        <v>72</v>
      </c>
      <c r="N1911" s="10">
        <f t="array" ref="N1911">VLOOKUP(A1911,'HUMAN RESOURCES'!$A$2:$M$2692,8,0)</f>
        <v>65</v>
      </c>
      <c r="O1911" s="10">
        <f t="array" ref="O1911">VLOOKUP(A1911,'HUMAN RESOURCES'!$A$2:$M$2692,9,0)</f>
        <v>0.34899999999999998</v>
      </c>
      <c r="P1911" s="10">
        <f t="array" ref="P1911">VLOOKUP(A1911,'HUMAN RESOURCES'!$A$2:$M$2692,10,0)</f>
        <v>0.61299999999999999</v>
      </c>
      <c r="Q1911" s="10">
        <f t="array" ref="Q1911">VLOOKUP(A1911,'HUMAN RESOURCES'!$A$2:$M$2692,11,0)</f>
        <v>3.7999999999999999E-2</v>
      </c>
      <c r="R1911" s="10">
        <f t="array" ref="R1911">VLOOKUP(A1911,'HUMAN RESOURCES'!$A$2:$M$2692,12,0)</f>
        <v>95053437</v>
      </c>
      <c r="S1911" s="10">
        <f t="array" ref="S1911">VLOOKUP(A1911,'HUMAN RESOURCES'!$A$2:$M$2692,13,0)</f>
        <v>0.45</v>
      </c>
      <c r="T1911" s="10">
        <f t="array" ref="T1911">VLOOKUP(A1911,TOURISM!$A$2:$F$2692,5,0)</f>
        <v>4026000000</v>
      </c>
      <c r="U1911" s="10">
        <f t="array" ref="U1911">VLOOKUP(A1911,TOURISM!$A$2:$F$2692,6,0)</f>
        <v>5807000000</v>
      </c>
      <c r="V1911" s="10">
        <f t="array" ref="V1911">VLOOKUP(A1911,BUSINESS!$A$2:$J$2692,5,0)</f>
        <v>0.44500000000000001</v>
      </c>
      <c r="W1911" s="10">
        <f t="array" ref="W1911">VLOOKUP(A1911,BUSINESS!$A$2:$J$2692,6,0)</f>
        <v>36</v>
      </c>
      <c r="X1911" s="10">
        <f t="array" ref="X1911">VLOOKUP(A1911,BUSINESS!$A$2:$J$2692,7,0)</f>
        <v>0</v>
      </c>
      <c r="Y1911" s="10">
        <f t="array" ref="Y1911">VLOOKUP(A1911,BUSINESS!$A$2:$J$2692,8,0)</f>
        <v>195</v>
      </c>
      <c r="Z1911" s="10">
        <f t="array" ref="Z1911">VLOOKUP(A1911,BUSINESS!$A$2:$J$2692,9,0)</f>
        <v>0.28999999999999998</v>
      </c>
      <c r="AA1911" s="10">
        <f t="array" ref="AA1911">VLOOKUP(A1911,BUSINESS!$A$2:$J$2692,10,0)</f>
        <v>0.99099999999999999</v>
      </c>
      <c r="AB1911" s="12">
        <f t="shared" si="111"/>
        <v>2356.5691790818673</v>
      </c>
      <c r="AC1911" s="10">
        <f t="shared" si="105"/>
        <v>7.5254511838430418E-4</v>
      </c>
      <c r="AD1911" s="10">
        <f t="shared" si="106"/>
        <v>4.0842289584962612E-4</v>
      </c>
      <c r="AE1911" s="10">
        <f t="shared" si="107"/>
        <v>61.091951888073233</v>
      </c>
      <c r="AF1911">
        <f t="shared" si="113"/>
        <v>42.355122834748208</v>
      </c>
    </row>
    <row r="1912" spans="1:32" ht="14.4">
      <c r="A1912" s="7" t="str">
        <f t="shared" si="112"/>
        <v>Philippines-Asia 2012</v>
      </c>
      <c r="B1912" s="7" t="s">
        <v>225</v>
      </c>
      <c r="C1912" s="8" t="s">
        <v>61</v>
      </c>
      <c r="D1912" s="9" t="s">
        <v>74</v>
      </c>
      <c r="E1912" s="14">
        <v>4.5999999999999999E-2</v>
      </c>
      <c r="F1912" s="13">
        <v>250000000000</v>
      </c>
      <c r="G1912" s="14">
        <v>119</v>
      </c>
      <c r="H1912" s="14">
        <v>5.7000000000000002E-2</v>
      </c>
      <c r="I1912" s="10">
        <f t="array" ref="I1912">VLOOKUP(A1912,ENERGY!$A$2:$F$2691,5,0)</f>
        <v>38456</v>
      </c>
      <c r="J1912" s="11">
        <f t="array" ref="J1912">VLOOKUP(A1912,ENERGY!$A$2:$F$2691,6,0)</f>
        <v>67693</v>
      </c>
      <c r="K1912" s="10">
        <f t="array" ref="K1912">VLOOKUP(A1912,'HUMAN RESOURCES'!$A$2:$M$2692,5,0)</f>
        <v>2.5000000000000001E-2</v>
      </c>
      <c r="L1912" s="11">
        <f t="array" ref="L1912">VLOOKUP(A1912,'HUMAN RESOURCES'!$A$2:$M$2692,6,0)</f>
        <v>2.4E-2</v>
      </c>
      <c r="M1912" s="10">
        <f t="array" ref="M1912">VLOOKUP(A1912,'HUMAN RESOURCES'!$A$2:$M$2692,7,0)</f>
        <v>72</v>
      </c>
      <c r="N1912" s="10">
        <f t="array" ref="N1912">VLOOKUP(A1912,'HUMAN RESOURCES'!$A$2:$M$2692,8,0)</f>
        <v>65</v>
      </c>
      <c r="O1912" s="10">
        <f t="array" ref="O1912">VLOOKUP(A1912,'HUMAN RESOURCES'!$A$2:$M$2692,9,0)</f>
        <v>0.34499999999999997</v>
      </c>
      <c r="P1912" s="10">
        <f t="array" ref="P1912">VLOOKUP(A1912,'HUMAN RESOURCES'!$A$2:$M$2692,10,0)</f>
        <v>0.61599999999999999</v>
      </c>
      <c r="Q1912" s="10">
        <f t="array" ref="Q1912">VLOOKUP(A1912,'HUMAN RESOURCES'!$A$2:$M$2692,11,0)</f>
        <v>3.7999999999999999E-2</v>
      </c>
      <c r="R1912" s="10">
        <f t="array" ref="R1912">VLOOKUP(A1912,'HUMAN RESOURCES'!$A$2:$M$2692,12,0)</f>
        <v>96706764</v>
      </c>
      <c r="S1912" s="10">
        <f t="array" ref="S1912">VLOOKUP(A1912,'HUMAN RESOURCES'!$A$2:$M$2692,13,0)</f>
        <v>0.44800000000000001</v>
      </c>
      <c r="T1912" s="10">
        <f t="array" ref="T1912">VLOOKUP(A1912,TOURISM!$A$2:$F$2692,5,0)</f>
        <v>4900000000</v>
      </c>
      <c r="U1912" s="10">
        <f t="array" ref="U1912">VLOOKUP(A1912,TOURISM!$A$2:$F$2692,6,0)</f>
        <v>6839000000</v>
      </c>
      <c r="V1912" s="10">
        <f t="array" ref="V1912">VLOOKUP(A1912,BUSINESS!$A$2:$J$2692,5,0)</f>
        <v>0.44500000000000001</v>
      </c>
      <c r="W1912" s="10">
        <f t="array" ref="W1912">VLOOKUP(A1912,BUSINESS!$A$2:$J$2692,6,0)</f>
        <v>36</v>
      </c>
      <c r="X1912" s="10">
        <f t="array" ref="X1912">VLOOKUP(A1912,BUSINESS!$A$2:$J$2692,7,0)</f>
        <v>133</v>
      </c>
      <c r="Y1912" s="10">
        <f t="array" ref="Y1912">VLOOKUP(A1912,BUSINESS!$A$2:$J$2692,8,0)</f>
        <v>193</v>
      </c>
      <c r="Z1912" s="10">
        <f t="array" ref="Z1912">VLOOKUP(A1912,BUSINESS!$A$2:$J$2692,9,0)</f>
        <v>0.36199999999999999</v>
      </c>
      <c r="AA1912" s="10">
        <f t="array" ref="AA1912">VLOOKUP(A1912,BUSINESS!$A$2:$J$2692,10,0)</f>
        <v>1.0549999999999999</v>
      </c>
      <c r="AB1912" s="12">
        <f t="shared" si="111"/>
        <v>2585.1345827268092</v>
      </c>
      <c r="AC1912" s="10">
        <f t="shared" si="105"/>
        <v>6.9998206123410354E-4</v>
      </c>
      <c r="AD1912" s="10">
        <f t="shared" si="106"/>
        <v>3.9765574205336869E-4</v>
      </c>
      <c r="AE1912" s="10">
        <f t="shared" si="107"/>
        <v>70.718941645074594</v>
      </c>
      <c r="AF1912">
        <f t="shared" si="113"/>
        <v>50.668637821445458</v>
      </c>
    </row>
    <row r="1913" spans="1:32" ht="14.4">
      <c r="A1913" s="7" t="str">
        <f t="shared" si="112"/>
        <v>Poland-Europe 2000</v>
      </c>
      <c r="B1913" s="7" t="s">
        <v>226</v>
      </c>
      <c r="C1913" s="8" t="s">
        <v>76</v>
      </c>
      <c r="D1913" s="9" t="s">
        <v>62</v>
      </c>
      <c r="E1913" s="14">
        <v>5.5E-2</v>
      </c>
      <c r="F1913" s="13">
        <v>171000000000</v>
      </c>
      <c r="G1913" s="14">
        <v>247</v>
      </c>
      <c r="H1913" s="14">
        <v>0.2</v>
      </c>
      <c r="I1913" s="10">
        <f t="array" ref="I1913">VLOOKUP(A1913,ENERGY!$A$2:$F$2691,5,0)</f>
        <v>96543</v>
      </c>
      <c r="J1913" s="11">
        <f t="array" ref="J1913">VLOOKUP(A1913,ENERGY!$A$2:$F$2691,6,0)</f>
        <v>0</v>
      </c>
      <c r="K1913" s="10">
        <f t="array" ref="K1913">VLOOKUP(A1913,'HUMAN RESOURCES'!$A$2:$M$2692,5,0)</f>
        <v>0.01</v>
      </c>
      <c r="L1913" s="11">
        <f t="array" ref="L1913">VLOOKUP(A1913,'HUMAN RESOURCES'!$A$2:$M$2692,6,0)</f>
        <v>8.0000000000000002E-3</v>
      </c>
      <c r="M1913" s="10">
        <f t="array" ref="M1913">VLOOKUP(A1913,'HUMAN RESOURCES'!$A$2:$M$2692,7,0)</f>
        <v>78</v>
      </c>
      <c r="N1913" s="10">
        <f t="array" ref="N1913">VLOOKUP(A1913,'HUMAN RESOURCES'!$A$2:$M$2692,8,0)</f>
        <v>70</v>
      </c>
      <c r="O1913" s="10">
        <f t="array" ref="O1913">VLOOKUP(A1913,'HUMAN RESOURCES'!$A$2:$M$2692,9,0)</f>
        <v>0.19400000000000001</v>
      </c>
      <c r="P1913" s="10">
        <f t="array" ref="P1913">VLOOKUP(A1913,'HUMAN RESOURCES'!$A$2:$M$2692,10,0)</f>
        <v>0.68400000000000005</v>
      </c>
      <c r="Q1913" s="10">
        <f t="array" ref="Q1913">VLOOKUP(A1913,'HUMAN RESOURCES'!$A$2:$M$2692,11,0)</f>
        <v>0.123</v>
      </c>
      <c r="R1913" s="10">
        <f t="array" ref="R1913">VLOOKUP(A1913,'HUMAN RESOURCES'!$A$2:$M$2692,12,0)</f>
        <v>38258629</v>
      </c>
      <c r="S1913" s="10">
        <f t="array" ref="S1913">VLOOKUP(A1913,'HUMAN RESOURCES'!$A$2:$M$2692,13,0)</f>
        <v>0.61699999999999999</v>
      </c>
      <c r="T1913" s="10">
        <f t="array" ref="T1913">VLOOKUP(A1913,TOURISM!$A$2:$F$2692,5,0)</f>
        <v>6128000000</v>
      </c>
      <c r="U1913" s="10">
        <f t="array" ref="U1913">VLOOKUP(A1913,TOURISM!$A$2:$F$2692,6,0)</f>
        <v>3417000000</v>
      </c>
      <c r="V1913" s="10">
        <f t="array" ref="V1913">VLOOKUP(A1913,BUSINESS!$A$2:$J$2692,5,0)</f>
        <v>0</v>
      </c>
      <c r="W1913" s="10">
        <f t="array" ref="W1913">VLOOKUP(A1913,BUSINESS!$A$2:$J$2692,6,0)</f>
        <v>0</v>
      </c>
      <c r="X1913" s="10">
        <f t="array" ref="X1913">VLOOKUP(A1913,BUSINESS!$A$2:$J$2692,7,0)</f>
        <v>0</v>
      </c>
      <c r="Y1913" s="10">
        <f t="array" ref="Y1913">VLOOKUP(A1913,BUSINESS!$A$2:$J$2692,8,0)</f>
        <v>0</v>
      </c>
      <c r="Z1913" s="10">
        <f t="array" ref="Z1913">VLOOKUP(A1913,BUSINESS!$A$2:$J$2692,9,0)</f>
        <v>7.2999999999999995E-2</v>
      </c>
      <c r="AA1913" s="10">
        <f t="array" ref="AA1913">VLOOKUP(A1913,BUSINESS!$A$2:$J$2692,10,0)</f>
        <v>0.17599999999999999</v>
      </c>
      <c r="AB1913" s="12">
        <f t="shared" si="111"/>
        <v>4469.5799214341951</v>
      </c>
      <c r="AC1913" s="10">
        <f t="shared" si="105"/>
        <v>0</v>
      </c>
      <c r="AD1913" s="10">
        <f t="shared" si="106"/>
        <v>2.5234307272223476E-3</v>
      </c>
      <c r="AE1913" s="10">
        <f t="shared" si="107"/>
        <v>89.313184745851714</v>
      </c>
      <c r="AF1913">
        <f t="shared" si="113"/>
        <v>160.17301613186402</v>
      </c>
    </row>
    <row r="1914" spans="1:32" ht="14.4">
      <c r="A1914" s="7" t="str">
        <f t="shared" si="112"/>
        <v>Poland-Europe 2001</v>
      </c>
      <c r="B1914" s="7" t="s">
        <v>226</v>
      </c>
      <c r="C1914" s="8" t="s">
        <v>76</v>
      </c>
      <c r="D1914" s="9" t="s">
        <v>63</v>
      </c>
      <c r="E1914" s="14">
        <v>5.8999999999999997E-2</v>
      </c>
      <c r="F1914" s="13">
        <v>190000000000</v>
      </c>
      <c r="G1914" s="14">
        <v>292</v>
      </c>
      <c r="H1914" s="14">
        <v>0.184</v>
      </c>
      <c r="I1914" s="10">
        <f t="array" ref="I1914">VLOOKUP(A1914,ENERGY!$A$2:$F$2691,5,0)</f>
        <v>101313</v>
      </c>
      <c r="J1914" s="11">
        <f t="array" ref="J1914">VLOOKUP(A1914,ENERGY!$A$2:$F$2691,6,0)</f>
        <v>0</v>
      </c>
      <c r="K1914" s="10">
        <f t="array" ref="K1914">VLOOKUP(A1914,'HUMAN RESOURCES'!$A$2:$M$2692,5,0)</f>
        <v>0.01</v>
      </c>
      <c r="L1914" s="11">
        <f t="array" ref="L1914">VLOOKUP(A1914,'HUMAN RESOURCES'!$A$2:$M$2692,6,0)</f>
        <v>8.0000000000000002E-3</v>
      </c>
      <c r="M1914" s="10">
        <f t="array" ref="M1914">VLOOKUP(A1914,'HUMAN RESOURCES'!$A$2:$M$2692,7,0)</f>
        <v>78</v>
      </c>
      <c r="N1914" s="10">
        <f t="array" ref="N1914">VLOOKUP(A1914,'HUMAN RESOURCES'!$A$2:$M$2692,8,0)</f>
        <v>70</v>
      </c>
      <c r="O1914" s="10">
        <f t="array" ref="O1914">VLOOKUP(A1914,'HUMAN RESOURCES'!$A$2:$M$2692,9,0)</f>
        <v>0.187</v>
      </c>
      <c r="P1914" s="10">
        <f t="array" ref="P1914">VLOOKUP(A1914,'HUMAN RESOURCES'!$A$2:$M$2692,10,0)</f>
        <v>0.68799999999999994</v>
      </c>
      <c r="Q1914" s="10">
        <f t="array" ref="Q1914">VLOOKUP(A1914,'HUMAN RESOURCES'!$A$2:$M$2692,11,0)</f>
        <v>0.125</v>
      </c>
      <c r="R1914" s="10">
        <f t="array" ref="R1914">VLOOKUP(A1914,'HUMAN RESOURCES'!$A$2:$M$2692,12,0)</f>
        <v>38248076</v>
      </c>
      <c r="S1914" s="10">
        <f t="array" ref="S1914">VLOOKUP(A1914,'HUMAN RESOURCES'!$A$2:$M$2692,13,0)</f>
        <v>0.61799999999999999</v>
      </c>
      <c r="T1914" s="10">
        <f t="array" ref="T1914">VLOOKUP(A1914,TOURISM!$A$2:$F$2692,5,0)</f>
        <v>5121000000</v>
      </c>
      <c r="U1914" s="10">
        <f t="array" ref="U1914">VLOOKUP(A1914,TOURISM!$A$2:$F$2692,6,0)</f>
        <v>3595000000</v>
      </c>
      <c r="V1914" s="10">
        <f t="array" ref="V1914">VLOOKUP(A1914,BUSINESS!$A$2:$J$2692,5,0)</f>
        <v>0</v>
      </c>
      <c r="W1914" s="10">
        <f t="array" ref="W1914">VLOOKUP(A1914,BUSINESS!$A$2:$J$2692,6,0)</f>
        <v>0</v>
      </c>
      <c r="X1914" s="10">
        <f t="array" ref="X1914">VLOOKUP(A1914,BUSINESS!$A$2:$J$2692,7,0)</f>
        <v>0</v>
      </c>
      <c r="Y1914" s="10">
        <f t="array" ref="Y1914">VLOOKUP(A1914,BUSINESS!$A$2:$J$2692,8,0)</f>
        <v>0</v>
      </c>
      <c r="Z1914" s="10">
        <f t="array" ref="Z1914">VLOOKUP(A1914,BUSINESS!$A$2:$J$2692,9,0)</f>
        <v>9.9000000000000005E-2</v>
      </c>
      <c r="AA1914" s="10">
        <f t="array" ref="AA1914">VLOOKUP(A1914,BUSINESS!$A$2:$J$2692,10,0)</f>
        <v>0.26100000000000001</v>
      </c>
      <c r="AB1914" s="12">
        <f t="shared" si="111"/>
        <v>4967.5701334623991</v>
      </c>
      <c r="AC1914" s="10">
        <f t="shared" si="105"/>
        <v>0</v>
      </c>
      <c r="AD1914" s="10">
        <f t="shared" si="106"/>
        <v>2.6488391206919795E-3</v>
      </c>
      <c r="AE1914" s="10">
        <f t="shared" si="107"/>
        <v>93.991655946301719</v>
      </c>
      <c r="AF1914">
        <f t="shared" si="113"/>
        <v>133.88908764979448</v>
      </c>
    </row>
    <row r="1915" spans="1:32" ht="14.4">
      <c r="A1915" s="7" t="str">
        <f t="shared" si="112"/>
        <v>Poland-Europe 2002</v>
      </c>
      <c r="B1915" s="7" t="s">
        <v>226</v>
      </c>
      <c r="C1915" s="8" t="s">
        <v>76</v>
      </c>
      <c r="D1915" s="9" t="s">
        <v>64</v>
      </c>
      <c r="E1915" s="14">
        <v>6.3E-2</v>
      </c>
      <c r="F1915" s="13">
        <v>198000000000</v>
      </c>
      <c r="G1915" s="14">
        <v>328</v>
      </c>
      <c r="H1915" s="14">
        <v>0.12</v>
      </c>
      <c r="I1915" s="10">
        <f t="array" ref="I1915">VLOOKUP(A1915,ENERGY!$A$2:$F$2691,5,0)</f>
        <v>101539</v>
      </c>
      <c r="J1915" s="11">
        <f t="array" ref="J1915">VLOOKUP(A1915,ENERGY!$A$2:$F$2691,6,0)</f>
        <v>317254</v>
      </c>
      <c r="K1915" s="10">
        <f t="array" ref="K1915">VLOOKUP(A1915,'HUMAN RESOURCES'!$A$2:$M$2692,5,0)</f>
        <v>8.9999999999999993E-3</v>
      </c>
      <c r="L1915" s="11">
        <f t="array" ref="L1915">VLOOKUP(A1915,'HUMAN RESOURCES'!$A$2:$M$2692,6,0)</f>
        <v>7.0000000000000001E-3</v>
      </c>
      <c r="M1915" s="10">
        <f t="array" ref="M1915">VLOOKUP(A1915,'HUMAN RESOURCES'!$A$2:$M$2692,7,0)</f>
        <v>79</v>
      </c>
      <c r="N1915" s="10">
        <f t="array" ref="N1915">VLOOKUP(A1915,'HUMAN RESOURCES'!$A$2:$M$2692,8,0)</f>
        <v>70</v>
      </c>
      <c r="O1915" s="10">
        <f t="array" ref="O1915">VLOOKUP(A1915,'HUMAN RESOURCES'!$A$2:$M$2692,9,0)</f>
        <v>0.18</v>
      </c>
      <c r="P1915" s="10">
        <f t="array" ref="P1915">VLOOKUP(A1915,'HUMAN RESOURCES'!$A$2:$M$2692,10,0)</f>
        <v>0.69199999999999995</v>
      </c>
      <c r="Q1915" s="10">
        <f t="array" ref="Q1915">VLOOKUP(A1915,'HUMAN RESOURCES'!$A$2:$M$2692,11,0)</f>
        <v>0.127</v>
      </c>
      <c r="R1915" s="10">
        <f t="array" ref="R1915">VLOOKUP(A1915,'HUMAN RESOURCES'!$A$2:$M$2692,12,0)</f>
        <v>38230364</v>
      </c>
      <c r="S1915" s="10">
        <f t="array" ref="S1915">VLOOKUP(A1915,'HUMAN RESOURCES'!$A$2:$M$2692,13,0)</f>
        <v>0.61799999999999999</v>
      </c>
      <c r="T1915" s="10">
        <f t="array" ref="T1915">VLOOKUP(A1915,TOURISM!$A$2:$F$2692,5,0)</f>
        <v>4971000000</v>
      </c>
      <c r="U1915" s="10">
        <f t="array" ref="U1915">VLOOKUP(A1915,TOURISM!$A$2:$F$2692,6,0)</f>
        <v>3440000000</v>
      </c>
      <c r="V1915" s="10">
        <f t="array" ref="V1915">VLOOKUP(A1915,BUSINESS!$A$2:$J$2692,5,0)</f>
        <v>0</v>
      </c>
      <c r="W1915" s="10">
        <f t="array" ref="W1915">VLOOKUP(A1915,BUSINESS!$A$2:$J$2692,6,0)</f>
        <v>0</v>
      </c>
      <c r="X1915" s="10">
        <f t="array" ref="X1915">VLOOKUP(A1915,BUSINESS!$A$2:$J$2692,7,0)</f>
        <v>0</v>
      </c>
      <c r="Y1915" s="10">
        <f t="array" ref="Y1915">VLOOKUP(A1915,BUSINESS!$A$2:$J$2692,8,0)</f>
        <v>0</v>
      </c>
      <c r="Z1915" s="10">
        <f t="array" ref="Z1915">VLOOKUP(A1915,BUSINESS!$A$2:$J$2692,9,0)</f>
        <v>0.21199999999999999</v>
      </c>
      <c r="AA1915" s="10">
        <f t="array" ref="AA1915">VLOOKUP(A1915,BUSINESS!$A$2:$J$2692,10,0)</f>
        <v>0.36299999999999999</v>
      </c>
      <c r="AB1915" s="12">
        <f t="shared" si="111"/>
        <v>5179.1293433669634</v>
      </c>
      <c r="AC1915" s="10">
        <f t="shared" si="105"/>
        <v>8.2984823267704174E-3</v>
      </c>
      <c r="AD1915" s="10">
        <f t="shared" si="106"/>
        <v>2.655977850485546E-3</v>
      </c>
      <c r="AE1915" s="10">
        <f t="shared" si="107"/>
        <v>89.980833036274518</v>
      </c>
      <c r="AF1915">
        <f t="shared" si="113"/>
        <v>130.02753518119786</v>
      </c>
    </row>
    <row r="1916" spans="1:32" ht="14.4">
      <c r="A1916" s="7" t="str">
        <f t="shared" si="112"/>
        <v>Poland-Europe 2003</v>
      </c>
      <c r="B1916" s="7" t="s">
        <v>226</v>
      </c>
      <c r="C1916" s="8" t="s">
        <v>76</v>
      </c>
      <c r="D1916" s="9" t="s">
        <v>65</v>
      </c>
      <c r="E1916" s="14">
        <v>6.2E-2</v>
      </c>
      <c r="F1916" s="13">
        <v>217000000000</v>
      </c>
      <c r="G1916" s="14">
        <v>354</v>
      </c>
      <c r="H1916" s="14">
        <v>7.2999999999999995E-2</v>
      </c>
      <c r="I1916" s="10">
        <f t="array" ref="I1916">VLOOKUP(A1916,ENERGY!$A$2:$F$2691,5,0)</f>
        <v>94002</v>
      </c>
      <c r="J1916" s="11">
        <f t="array" ref="J1916">VLOOKUP(A1916,ENERGY!$A$2:$F$2691,6,0)</f>
        <v>298787</v>
      </c>
      <c r="K1916" s="10">
        <f t="array" ref="K1916">VLOOKUP(A1916,'HUMAN RESOURCES'!$A$2:$M$2692,5,0)</f>
        <v>8.9999999999999993E-3</v>
      </c>
      <c r="L1916" s="11">
        <f t="array" ref="L1916">VLOOKUP(A1916,'HUMAN RESOURCES'!$A$2:$M$2692,6,0)</f>
        <v>7.0000000000000001E-3</v>
      </c>
      <c r="M1916" s="10">
        <f t="array" ref="M1916">VLOOKUP(A1916,'HUMAN RESOURCES'!$A$2:$M$2692,7,0)</f>
        <v>79</v>
      </c>
      <c r="N1916" s="10">
        <f t="array" ref="N1916">VLOOKUP(A1916,'HUMAN RESOURCES'!$A$2:$M$2692,8,0)</f>
        <v>71</v>
      </c>
      <c r="O1916" s="10">
        <f t="array" ref="O1916">VLOOKUP(A1916,'HUMAN RESOURCES'!$A$2:$M$2692,9,0)</f>
        <v>0.17399999999999999</v>
      </c>
      <c r="P1916" s="10">
        <f t="array" ref="P1916">VLOOKUP(A1916,'HUMAN RESOURCES'!$A$2:$M$2692,10,0)</f>
        <v>0.69599999999999995</v>
      </c>
      <c r="Q1916" s="10">
        <f t="array" ref="Q1916">VLOOKUP(A1916,'HUMAN RESOURCES'!$A$2:$M$2692,11,0)</f>
        <v>0.13</v>
      </c>
      <c r="R1916" s="10">
        <f t="array" ref="R1916">VLOOKUP(A1916,'HUMAN RESOURCES'!$A$2:$M$2692,12,0)</f>
        <v>38204570</v>
      </c>
      <c r="S1916" s="10">
        <f t="array" ref="S1916">VLOOKUP(A1916,'HUMAN RESOURCES'!$A$2:$M$2692,13,0)</f>
        <v>0.61699999999999999</v>
      </c>
      <c r="T1916" s="10">
        <f t="array" ref="T1916">VLOOKUP(A1916,TOURISM!$A$2:$F$2692,5,0)</f>
        <v>4733000000</v>
      </c>
      <c r="U1916" s="10">
        <f t="array" ref="U1916">VLOOKUP(A1916,TOURISM!$A$2:$F$2692,6,0)</f>
        <v>3286000000</v>
      </c>
      <c r="V1916" s="10">
        <f t="array" ref="V1916">VLOOKUP(A1916,BUSINESS!$A$2:$J$2692,5,0)</f>
        <v>0</v>
      </c>
      <c r="W1916" s="10">
        <f t="array" ref="W1916">VLOOKUP(A1916,BUSINESS!$A$2:$J$2692,6,0)</f>
        <v>31</v>
      </c>
      <c r="X1916" s="10">
        <f t="array" ref="X1916">VLOOKUP(A1916,BUSINESS!$A$2:$J$2692,7,0)</f>
        <v>0</v>
      </c>
      <c r="Y1916" s="10">
        <f t="array" ref="Y1916">VLOOKUP(A1916,BUSINESS!$A$2:$J$2692,8,0)</f>
        <v>0</v>
      </c>
      <c r="Z1916" s="10">
        <f t="array" ref="Z1916">VLOOKUP(A1916,BUSINESS!$A$2:$J$2692,9,0)</f>
        <v>0.249</v>
      </c>
      <c r="AA1916" s="10">
        <f t="array" ref="AA1916">VLOOKUP(A1916,BUSINESS!$A$2:$J$2692,10,0)</f>
        <v>0.45500000000000002</v>
      </c>
      <c r="AB1916" s="12">
        <f t="shared" si="111"/>
        <v>5679.9487600567154</v>
      </c>
      <c r="AC1916" s="10">
        <f t="shared" si="105"/>
        <v>7.8207135952583686E-3</v>
      </c>
      <c r="AD1916" s="10">
        <f t="shared" si="106"/>
        <v>2.4604909831467806E-3</v>
      </c>
      <c r="AE1916" s="10">
        <f t="shared" si="107"/>
        <v>86.010652652287405</v>
      </c>
      <c r="AF1916">
        <f t="shared" si="113"/>
        <v>123.88570267902504</v>
      </c>
    </row>
    <row r="1917" spans="1:32" ht="14.4">
      <c r="A1917" s="7" t="str">
        <f t="shared" si="112"/>
        <v>Poland-Europe 2004</v>
      </c>
      <c r="B1917" s="7" t="s">
        <v>226</v>
      </c>
      <c r="C1917" s="8" t="s">
        <v>76</v>
      </c>
      <c r="D1917" s="9" t="s">
        <v>66</v>
      </c>
      <c r="E1917" s="14">
        <v>6.2E-2</v>
      </c>
      <c r="F1917" s="13">
        <v>253000000000</v>
      </c>
      <c r="G1917" s="14">
        <v>410</v>
      </c>
      <c r="H1917" s="14">
        <v>7.5999999999999998E-2</v>
      </c>
      <c r="I1917" s="10">
        <f t="array" ref="I1917">VLOOKUP(A1917,ENERGY!$A$2:$F$2691,5,0)</f>
        <v>97892</v>
      </c>
      <c r="J1917" s="11">
        <f t="array" ref="J1917">VLOOKUP(A1917,ENERGY!$A$2:$F$2691,6,0)</f>
        <v>316125</v>
      </c>
      <c r="K1917" s="10">
        <f t="array" ref="K1917">VLOOKUP(A1917,'HUMAN RESOURCES'!$A$2:$M$2692,5,0)</f>
        <v>8.9999999999999993E-3</v>
      </c>
      <c r="L1917" s="11">
        <f t="array" ref="L1917">VLOOKUP(A1917,'HUMAN RESOURCES'!$A$2:$M$2692,6,0)</f>
        <v>7.0000000000000001E-3</v>
      </c>
      <c r="M1917" s="10">
        <f t="array" ref="M1917">VLOOKUP(A1917,'HUMAN RESOURCES'!$A$2:$M$2692,7,0)</f>
        <v>79</v>
      </c>
      <c r="N1917" s="10">
        <f t="array" ref="N1917">VLOOKUP(A1917,'HUMAN RESOURCES'!$A$2:$M$2692,8,0)</f>
        <v>71</v>
      </c>
      <c r="O1917" s="10">
        <f t="array" ref="O1917">VLOOKUP(A1917,'HUMAN RESOURCES'!$A$2:$M$2692,9,0)</f>
        <v>0.16900000000000001</v>
      </c>
      <c r="P1917" s="10">
        <f t="array" ref="P1917">VLOOKUP(A1917,'HUMAN RESOURCES'!$A$2:$M$2692,10,0)</f>
        <v>0.7</v>
      </c>
      <c r="Q1917" s="10">
        <f t="array" ref="Q1917">VLOOKUP(A1917,'HUMAN RESOURCES'!$A$2:$M$2692,11,0)</f>
        <v>0.13100000000000001</v>
      </c>
      <c r="R1917" s="10">
        <f t="array" ref="R1917">VLOOKUP(A1917,'HUMAN RESOURCES'!$A$2:$M$2692,12,0)</f>
        <v>38182222</v>
      </c>
      <c r="S1917" s="10">
        <f t="array" ref="S1917">VLOOKUP(A1917,'HUMAN RESOURCES'!$A$2:$M$2692,13,0)</f>
        <v>0.61599999999999999</v>
      </c>
      <c r="T1917" s="10">
        <f t="array" ref="T1917">VLOOKUP(A1917,TOURISM!$A$2:$F$2692,5,0)</f>
        <v>6499000000</v>
      </c>
      <c r="U1917" s="10">
        <f t="array" ref="U1917">VLOOKUP(A1917,TOURISM!$A$2:$F$2692,6,0)</f>
        <v>5092000000</v>
      </c>
      <c r="V1917" s="10">
        <f t="array" ref="V1917">VLOOKUP(A1917,BUSINESS!$A$2:$J$2692,5,0)</f>
        <v>0</v>
      </c>
      <c r="W1917" s="10">
        <f t="array" ref="W1917">VLOOKUP(A1917,BUSINESS!$A$2:$J$2692,6,0)</f>
        <v>31</v>
      </c>
      <c r="X1917" s="10">
        <f t="array" ref="X1917">VLOOKUP(A1917,BUSINESS!$A$2:$J$2692,7,0)</f>
        <v>0</v>
      </c>
      <c r="Y1917" s="10">
        <f t="array" ref="Y1917">VLOOKUP(A1917,BUSINESS!$A$2:$J$2692,8,0)</f>
        <v>0</v>
      </c>
      <c r="Z1917" s="10">
        <f t="array" ref="Z1917">VLOOKUP(A1917,BUSINESS!$A$2:$J$2692,9,0)</f>
        <v>0.32500000000000001</v>
      </c>
      <c r="AA1917" s="10">
        <f t="array" ref="AA1917">VLOOKUP(A1917,BUSINESS!$A$2:$J$2692,10,0)</f>
        <v>0.60399999999999998</v>
      </c>
      <c r="AB1917" s="12">
        <f t="shared" si="111"/>
        <v>6626.1203970790384</v>
      </c>
      <c r="AC1917" s="10">
        <f t="shared" si="105"/>
        <v>8.2793767214490548E-3</v>
      </c>
      <c r="AD1917" s="10">
        <f t="shared" si="106"/>
        <v>2.5638109798848271E-3</v>
      </c>
      <c r="AE1917" s="10">
        <f t="shared" si="107"/>
        <v>133.36049431591488</v>
      </c>
      <c r="AF1917">
        <f t="shared" si="113"/>
        <v>170.21010458741767</v>
      </c>
    </row>
    <row r="1918" spans="1:32" ht="14.4">
      <c r="A1918" s="7" t="str">
        <f t="shared" si="112"/>
        <v>Poland-Europe 2005</v>
      </c>
      <c r="B1918" s="7" t="s">
        <v>226</v>
      </c>
      <c r="C1918" s="8" t="s">
        <v>76</v>
      </c>
      <c r="D1918" s="9" t="s">
        <v>67</v>
      </c>
      <c r="E1918" s="14">
        <v>6.2E-2</v>
      </c>
      <c r="F1918" s="13">
        <v>304000000000</v>
      </c>
      <c r="G1918" s="14">
        <v>494</v>
      </c>
      <c r="H1918" s="14">
        <v>6.8000000000000005E-2</v>
      </c>
      <c r="I1918" s="10">
        <v>97892</v>
      </c>
      <c r="J1918" s="11">
        <v>316125</v>
      </c>
      <c r="K1918" s="10">
        <f t="array" ref="K1918">VLOOKUP(A1918,'HUMAN RESOURCES'!$A$2:$M$2692,5,0)</f>
        <v>0.01</v>
      </c>
      <c r="L1918" s="11">
        <f t="array" ref="L1918">VLOOKUP(A1918,'HUMAN RESOURCES'!$A$2:$M$2692,6,0)</f>
        <v>7.0000000000000001E-3</v>
      </c>
      <c r="M1918" s="10">
        <f t="array" ref="M1918">VLOOKUP(A1918,'HUMAN RESOURCES'!$A$2:$M$2692,7,0)</f>
        <v>79</v>
      </c>
      <c r="N1918" s="10">
        <f t="array" ref="N1918">VLOOKUP(A1918,'HUMAN RESOURCES'!$A$2:$M$2692,8,0)</f>
        <v>71</v>
      </c>
      <c r="O1918" s="10">
        <f t="array" ref="O1918">VLOOKUP(A1918,'HUMAN RESOURCES'!$A$2:$M$2692,9,0)</f>
        <v>0.16400000000000001</v>
      </c>
      <c r="P1918" s="10">
        <f t="array" ref="P1918">VLOOKUP(A1918,'HUMAN RESOURCES'!$A$2:$M$2692,10,0)</f>
        <v>0.70299999999999996</v>
      </c>
      <c r="Q1918" s="10">
        <f t="array" ref="Q1918">VLOOKUP(A1918,'HUMAN RESOURCES'!$A$2:$M$2692,11,0)</f>
        <v>0.13300000000000001</v>
      </c>
      <c r="R1918" s="10">
        <f t="array" ref="R1918">VLOOKUP(A1918,'HUMAN RESOURCES'!$A$2:$M$2692,12,0)</f>
        <v>38165445</v>
      </c>
      <c r="S1918" s="10">
        <f t="array" ref="S1918">VLOOKUP(A1918,'HUMAN RESOURCES'!$A$2:$M$2692,13,0)</f>
        <v>0.61499999999999999</v>
      </c>
      <c r="T1918" s="10">
        <f t="array" ref="T1918">VLOOKUP(A1918,TOURISM!$A$2:$F$2692,5,0)</f>
        <v>7128000000</v>
      </c>
      <c r="U1918" s="10">
        <f t="array" ref="U1918">VLOOKUP(A1918,TOURISM!$A$2:$F$2692,6,0)</f>
        <v>5894000000</v>
      </c>
      <c r="V1918" s="10">
        <f t="array" ref="V1918">VLOOKUP(A1918,BUSINESS!$A$2:$J$2692,5,0)</f>
        <v>0.432</v>
      </c>
      <c r="W1918" s="10">
        <f t="array" ref="W1918">VLOOKUP(A1918,BUSINESS!$A$2:$J$2692,6,0)</f>
        <v>31</v>
      </c>
      <c r="X1918" s="10">
        <f t="array" ref="X1918">VLOOKUP(A1918,BUSINESS!$A$2:$J$2692,7,0)</f>
        <v>0</v>
      </c>
      <c r="Y1918" s="10">
        <f t="array" ref="Y1918">VLOOKUP(A1918,BUSINESS!$A$2:$J$2692,8,0)</f>
        <v>418</v>
      </c>
      <c r="Z1918" s="10">
        <f t="array" ref="Z1918">VLOOKUP(A1918,BUSINESS!$A$2:$J$2692,9,0)</f>
        <v>0.38800000000000001</v>
      </c>
      <c r="AA1918" s="10">
        <f t="array" ref="AA1918">VLOOKUP(A1918,BUSINESS!$A$2:$J$2692,10,0)</f>
        <v>0.76300000000000001</v>
      </c>
      <c r="AB1918" s="12">
        <f t="shared" si="111"/>
        <v>7965.320462004308</v>
      </c>
      <c r="AC1918" s="10">
        <f t="shared" si="105"/>
        <v>8.2830162205628673E-3</v>
      </c>
      <c r="AD1918" s="10">
        <f t="shared" si="106"/>
        <v>2.5649379956135714E-3</v>
      </c>
      <c r="AE1918" s="10">
        <f t="shared" si="107"/>
        <v>154.43289079951774</v>
      </c>
      <c r="AF1918">
        <f t="shared" si="113"/>
        <v>186.76580346436415</v>
      </c>
    </row>
    <row r="1919" spans="1:32" ht="14.4">
      <c r="A1919" s="7" t="str">
        <f t="shared" si="112"/>
        <v>Poland-Europe 2006</v>
      </c>
      <c r="B1919" s="7" t="s">
        <v>226</v>
      </c>
      <c r="C1919" s="8" t="s">
        <v>76</v>
      </c>
      <c r="D1919" s="9" t="s">
        <v>68</v>
      </c>
      <c r="E1919" s="14">
        <v>6.2E-2</v>
      </c>
      <c r="F1919" s="13">
        <v>342000000000</v>
      </c>
      <c r="G1919" s="14">
        <v>554</v>
      </c>
      <c r="H1919" s="14">
        <v>5.5E-2</v>
      </c>
      <c r="I1919" s="10">
        <f t="array" ref="I1919">VLOOKUP(A1919,ENERGY!$A$2:$F$2691,5,0)</f>
        <v>89733</v>
      </c>
      <c r="J1919" s="11">
        <f t="array" ref="J1919">VLOOKUP(A1919,ENERGY!$A$2:$F$2691,6,0)</f>
        <v>302806</v>
      </c>
      <c r="K1919" s="10">
        <f t="array" ref="K1919">VLOOKUP(A1919,'HUMAN RESOURCES'!$A$2:$M$2692,5,0)</f>
        <v>0.01</v>
      </c>
      <c r="L1919" s="11">
        <f t="array" ref="L1919">VLOOKUP(A1919,'HUMAN RESOURCES'!$A$2:$M$2692,6,0)</f>
        <v>6.0000000000000001E-3</v>
      </c>
      <c r="M1919" s="10">
        <f t="array" ref="M1919">VLOOKUP(A1919,'HUMAN RESOURCES'!$A$2:$M$2692,7,0)</f>
        <v>80</v>
      </c>
      <c r="N1919" s="10">
        <f t="array" ref="N1919">VLOOKUP(A1919,'HUMAN RESOURCES'!$A$2:$M$2692,8,0)</f>
        <v>71</v>
      </c>
      <c r="O1919" s="10">
        <f t="array" ref="O1919">VLOOKUP(A1919,'HUMAN RESOURCES'!$A$2:$M$2692,9,0)</f>
        <v>0.16</v>
      </c>
      <c r="P1919" s="10">
        <f t="array" ref="P1919">VLOOKUP(A1919,'HUMAN RESOURCES'!$A$2:$M$2692,10,0)</f>
        <v>0.70699999999999996</v>
      </c>
      <c r="Q1919" s="10">
        <f t="array" ref="Q1919">VLOOKUP(A1919,'HUMAN RESOURCES'!$A$2:$M$2692,11,0)</f>
        <v>0.13300000000000001</v>
      </c>
      <c r="R1919" s="10">
        <f t="array" ref="R1919">VLOOKUP(A1919,'HUMAN RESOURCES'!$A$2:$M$2692,12,0)</f>
        <v>38141267</v>
      </c>
      <c r="S1919" s="10">
        <f t="array" ref="S1919">VLOOKUP(A1919,'HUMAN RESOURCES'!$A$2:$M$2692,13,0)</f>
        <v>0.61299999999999999</v>
      </c>
      <c r="T1919" s="10">
        <f t="array" ref="T1919">VLOOKUP(A1919,TOURISM!$A$2:$F$2692,5,0)</f>
        <v>8122000000</v>
      </c>
      <c r="U1919" s="10">
        <f t="array" ref="U1919">VLOOKUP(A1919,TOURISM!$A$2:$F$2692,6,0)</f>
        <v>7654000000</v>
      </c>
      <c r="V1919" s="10">
        <f t="array" ref="V1919">VLOOKUP(A1919,BUSINESS!$A$2:$J$2692,5,0)</f>
        <v>0.432</v>
      </c>
      <c r="W1919" s="10">
        <f t="array" ref="W1919">VLOOKUP(A1919,BUSINESS!$A$2:$J$2692,6,0)</f>
        <v>31</v>
      </c>
      <c r="X1919" s="10">
        <f t="array" ref="X1919">VLOOKUP(A1919,BUSINESS!$A$2:$J$2692,7,0)</f>
        <v>0</v>
      </c>
      <c r="Y1919" s="10">
        <f t="array" ref="Y1919">VLOOKUP(A1919,BUSINESS!$A$2:$J$2692,8,0)</f>
        <v>418</v>
      </c>
      <c r="Z1919" s="10">
        <f t="array" ref="Z1919">VLOOKUP(A1919,BUSINESS!$A$2:$J$2692,9,0)</f>
        <v>0.44600000000000001</v>
      </c>
      <c r="AA1919" s="10">
        <f t="array" ref="AA1919">VLOOKUP(A1919,BUSINESS!$A$2:$J$2692,10,0)</f>
        <v>0.96199999999999997</v>
      </c>
      <c r="AB1919" s="12">
        <f t="shared" si="111"/>
        <v>8966.6659474107146</v>
      </c>
      <c r="AC1919" s="10">
        <f t="shared" si="105"/>
        <v>7.93906505518026E-3</v>
      </c>
      <c r="AD1919" s="10">
        <f t="shared" si="106"/>
        <v>2.3526486416929988E-3</v>
      </c>
      <c r="AE1919" s="10">
        <f t="shared" si="107"/>
        <v>200.67503263591112</v>
      </c>
      <c r="AF1919">
        <f t="shared" si="113"/>
        <v>212.94520709026264</v>
      </c>
    </row>
    <row r="1920" spans="1:32" ht="14.4">
      <c r="A1920" s="7" t="str">
        <f t="shared" si="112"/>
        <v>Poland-Europe 2007</v>
      </c>
      <c r="B1920" s="7" t="s">
        <v>226</v>
      </c>
      <c r="C1920" s="8" t="s">
        <v>76</v>
      </c>
      <c r="D1920" s="9" t="s">
        <v>69</v>
      </c>
      <c r="E1920" s="14">
        <v>6.3E-2</v>
      </c>
      <c r="F1920" s="13">
        <v>425000000000</v>
      </c>
      <c r="G1920" s="14">
        <v>706</v>
      </c>
      <c r="H1920" s="8"/>
      <c r="I1920" s="10">
        <f t="array" ref="I1920">VLOOKUP(A1920,ENERGY!$A$2:$F$2691,5,0)</f>
        <v>91371</v>
      </c>
      <c r="J1920" s="11">
        <f t="array" ref="J1920">VLOOKUP(A1920,ENERGY!$A$2:$F$2691,6,0)</f>
        <v>304988</v>
      </c>
      <c r="K1920" s="10">
        <f t="array" ref="K1920">VLOOKUP(A1920,'HUMAN RESOURCES'!$A$2:$M$2692,5,0)</f>
        <v>0.01</v>
      </c>
      <c r="L1920" s="11">
        <f t="array" ref="L1920">VLOOKUP(A1920,'HUMAN RESOURCES'!$A$2:$M$2692,6,0)</f>
        <v>6.0000000000000001E-3</v>
      </c>
      <c r="M1920" s="10">
        <f t="array" ref="M1920">VLOOKUP(A1920,'HUMAN RESOURCES'!$A$2:$M$2692,7,0)</f>
        <v>80</v>
      </c>
      <c r="N1920" s="10">
        <f t="array" ref="N1920">VLOOKUP(A1920,'HUMAN RESOURCES'!$A$2:$M$2692,8,0)</f>
        <v>71</v>
      </c>
      <c r="O1920" s="10">
        <f t="array" ref="O1920">VLOOKUP(A1920,'HUMAN RESOURCES'!$A$2:$M$2692,9,0)</f>
        <v>0.156</v>
      </c>
      <c r="P1920" s="10">
        <f t="array" ref="P1920">VLOOKUP(A1920,'HUMAN RESOURCES'!$A$2:$M$2692,10,0)</f>
        <v>0.71</v>
      </c>
      <c r="Q1920" s="10">
        <f t="array" ref="Q1920">VLOOKUP(A1920,'HUMAN RESOURCES'!$A$2:$M$2692,11,0)</f>
        <v>0.13300000000000001</v>
      </c>
      <c r="R1920" s="10">
        <f t="array" ref="R1920">VLOOKUP(A1920,'HUMAN RESOURCES'!$A$2:$M$2692,12,0)</f>
        <v>38120560</v>
      </c>
      <c r="S1920" s="10">
        <f t="array" ref="S1920">VLOOKUP(A1920,'HUMAN RESOURCES'!$A$2:$M$2692,13,0)</f>
        <v>0.61199999999999999</v>
      </c>
      <c r="T1920" s="10">
        <f t="array" ref="T1920">VLOOKUP(A1920,TOURISM!$A$2:$F$2692,5,0)</f>
        <v>11686000000</v>
      </c>
      <c r="U1920" s="10">
        <f t="array" ref="U1920">VLOOKUP(A1920,TOURISM!$A$2:$F$2692,6,0)</f>
        <v>8342000000</v>
      </c>
      <c r="V1920" s="10">
        <f t="array" ref="V1920">VLOOKUP(A1920,BUSINESS!$A$2:$J$2692,5,0)</f>
        <v>0.434</v>
      </c>
      <c r="W1920" s="10">
        <f t="array" ref="W1920">VLOOKUP(A1920,BUSINESS!$A$2:$J$2692,6,0)</f>
        <v>31</v>
      </c>
      <c r="X1920" s="10">
        <f t="array" ref="X1920">VLOOKUP(A1920,BUSINESS!$A$2:$J$2692,7,0)</f>
        <v>0</v>
      </c>
      <c r="Y1920" s="10">
        <f t="array" ref="Y1920">VLOOKUP(A1920,BUSINESS!$A$2:$J$2692,8,0)</f>
        <v>418</v>
      </c>
      <c r="Z1920" s="10">
        <f t="array" ref="Z1920">VLOOKUP(A1920,BUSINESS!$A$2:$J$2692,9,0)</f>
        <v>0.48599999999999999</v>
      </c>
      <c r="AA1920" s="10">
        <f t="array" ref="AA1920">VLOOKUP(A1920,BUSINESS!$A$2:$J$2692,10,0)</f>
        <v>1.0840000000000001</v>
      </c>
      <c r="AB1920" s="12">
        <f t="shared" si="111"/>
        <v>11148.839366473105</v>
      </c>
      <c r="AC1920" s="10">
        <f t="shared" si="105"/>
        <v>8.0006169898868221E-3</v>
      </c>
      <c r="AD1920" s="10">
        <f t="shared" si="106"/>
        <v>2.3968955335388568E-3</v>
      </c>
      <c r="AE1920" s="10">
        <f t="shared" si="107"/>
        <v>218.83204234145563</v>
      </c>
      <c r="AF1920">
        <f t="shared" si="113"/>
        <v>306.55373373318753</v>
      </c>
    </row>
    <row r="1921" spans="1:32" ht="14.4">
      <c r="A1921" s="7" t="str">
        <f t="shared" si="112"/>
        <v>Poland-Europe 2008</v>
      </c>
      <c r="B1921" s="7" t="s">
        <v>226</v>
      </c>
      <c r="C1921" s="8" t="s">
        <v>76</v>
      </c>
      <c r="D1921" s="9" t="s">
        <v>70</v>
      </c>
      <c r="E1921" s="14">
        <v>6.9000000000000006E-2</v>
      </c>
      <c r="F1921" s="13">
        <v>529000000000</v>
      </c>
      <c r="G1921" s="14">
        <v>956</v>
      </c>
      <c r="H1921" s="8"/>
      <c r="I1921" s="10">
        <f t="array" ref="I1921">VLOOKUP(A1921,ENERGY!$A$2:$F$2691,5,0)</f>
        <v>96824</v>
      </c>
      <c r="J1921" s="11">
        <f t="array" ref="J1921">VLOOKUP(A1921,ENERGY!$A$2:$F$2691,6,0)</f>
        <v>315637</v>
      </c>
      <c r="K1921" s="10">
        <f t="array" ref="K1921">VLOOKUP(A1921,'HUMAN RESOURCES'!$A$2:$M$2692,5,0)</f>
        <v>1.0999999999999999E-2</v>
      </c>
      <c r="L1921" s="11">
        <f t="array" ref="L1921">VLOOKUP(A1921,'HUMAN RESOURCES'!$A$2:$M$2692,6,0)</f>
        <v>6.0000000000000001E-3</v>
      </c>
      <c r="M1921" s="10">
        <f t="array" ref="M1921">VLOOKUP(A1921,'HUMAN RESOURCES'!$A$2:$M$2692,7,0)</f>
        <v>80</v>
      </c>
      <c r="N1921" s="10">
        <f t="array" ref="N1921">VLOOKUP(A1921,'HUMAN RESOURCES'!$A$2:$M$2692,8,0)</f>
        <v>71</v>
      </c>
      <c r="O1921" s="10">
        <f t="array" ref="O1921">VLOOKUP(A1921,'HUMAN RESOURCES'!$A$2:$M$2692,9,0)</f>
        <v>0.154</v>
      </c>
      <c r="P1921" s="10">
        <f t="array" ref="P1921">VLOOKUP(A1921,'HUMAN RESOURCES'!$A$2:$M$2692,10,0)</f>
        <v>0.71299999999999997</v>
      </c>
      <c r="Q1921" s="10">
        <f t="array" ref="Q1921">VLOOKUP(A1921,'HUMAN RESOURCES'!$A$2:$M$2692,11,0)</f>
        <v>0.13300000000000001</v>
      </c>
      <c r="R1921" s="10">
        <f t="array" ref="R1921">VLOOKUP(A1921,'HUMAN RESOURCES'!$A$2:$M$2692,12,0)</f>
        <v>38125759</v>
      </c>
      <c r="S1921" s="10">
        <f t="array" ref="S1921">VLOOKUP(A1921,'HUMAN RESOURCES'!$A$2:$M$2692,13,0)</f>
        <v>0.61099999999999999</v>
      </c>
      <c r="T1921" s="10">
        <f t="array" ref="T1921">VLOOKUP(A1921,TOURISM!$A$2:$F$2692,5,0)</f>
        <v>12837000000</v>
      </c>
      <c r="U1921" s="10">
        <f t="array" ref="U1921">VLOOKUP(A1921,TOURISM!$A$2:$F$2692,6,0)</f>
        <v>10689000000</v>
      </c>
      <c r="V1921" s="10">
        <f t="array" ref="V1921">VLOOKUP(A1921,BUSINESS!$A$2:$J$2692,5,0)</f>
        <v>0.45100000000000001</v>
      </c>
      <c r="W1921" s="10">
        <f t="array" ref="W1921">VLOOKUP(A1921,BUSINESS!$A$2:$J$2692,6,0)</f>
        <v>31</v>
      </c>
      <c r="X1921" s="10">
        <f t="array" ref="X1921">VLOOKUP(A1921,BUSINESS!$A$2:$J$2692,7,0)</f>
        <v>0</v>
      </c>
      <c r="Y1921" s="10">
        <f t="array" ref="Y1921">VLOOKUP(A1921,BUSINESS!$A$2:$J$2692,8,0)</f>
        <v>418</v>
      </c>
      <c r="Z1921" s="10">
        <f t="array" ref="Z1921">VLOOKUP(A1921,BUSINESS!$A$2:$J$2692,9,0)</f>
        <v>0.53100000000000003</v>
      </c>
      <c r="AA1921" s="10">
        <f t="array" ref="AA1921">VLOOKUP(A1921,BUSINESS!$A$2:$J$2692,10,0)</f>
        <v>1.1499999999999999</v>
      </c>
      <c r="AB1921" s="12">
        <f t="shared" si="111"/>
        <v>13875.133607176187</v>
      </c>
      <c r="AC1921" s="10">
        <f t="shared" si="105"/>
        <v>8.2788384619438011E-3</v>
      </c>
      <c r="AD1921" s="10">
        <f t="shared" si="106"/>
        <v>2.5395953428756658E-3</v>
      </c>
      <c r="AE1921" s="10">
        <f t="shared" si="107"/>
        <v>280.36163162023871</v>
      </c>
      <c r="AF1921">
        <f t="shared" si="113"/>
        <v>336.70149360174048</v>
      </c>
    </row>
    <row r="1922" spans="1:32" ht="14.4">
      <c r="A1922" s="7" t="str">
        <f t="shared" si="112"/>
        <v>Poland-Europe 2009</v>
      </c>
      <c r="B1922" s="7" t="s">
        <v>226</v>
      </c>
      <c r="C1922" s="8" t="s">
        <v>76</v>
      </c>
      <c r="D1922" s="9" t="s">
        <v>71</v>
      </c>
      <c r="E1922" s="14">
        <v>7.1999999999999995E-2</v>
      </c>
      <c r="F1922" s="13">
        <v>431000000000</v>
      </c>
      <c r="G1922" s="14">
        <v>813</v>
      </c>
      <c r="H1922" s="8"/>
      <c r="I1922" s="10">
        <v>96824</v>
      </c>
      <c r="J1922" s="11">
        <v>315637</v>
      </c>
      <c r="K1922" s="10">
        <f t="array" ref="K1922">VLOOKUP(A1922,'HUMAN RESOURCES'!$A$2:$M$2692,5,0)</f>
        <v>1.0999999999999999E-2</v>
      </c>
      <c r="L1922" s="11">
        <f t="array" ref="L1922">VLOOKUP(A1922,'HUMAN RESOURCES'!$A$2:$M$2692,6,0)</f>
        <v>5.0000000000000001E-3</v>
      </c>
      <c r="M1922" s="10">
        <f t="array" ref="M1922">VLOOKUP(A1922,'HUMAN RESOURCES'!$A$2:$M$2692,7,0)</f>
        <v>80</v>
      </c>
      <c r="N1922" s="10">
        <f t="array" ref="N1922">VLOOKUP(A1922,'HUMAN RESOURCES'!$A$2:$M$2692,8,0)</f>
        <v>72</v>
      </c>
      <c r="O1922" s="10">
        <f t="array" ref="O1922">VLOOKUP(A1922,'HUMAN RESOURCES'!$A$2:$M$2692,9,0)</f>
        <v>0.152</v>
      </c>
      <c r="P1922" s="10">
        <f t="array" ref="P1922">VLOOKUP(A1922,'HUMAN RESOURCES'!$A$2:$M$2692,10,0)</f>
        <v>0.71499999999999997</v>
      </c>
      <c r="Q1922" s="10">
        <f t="array" ref="Q1922">VLOOKUP(A1922,'HUMAN RESOURCES'!$A$2:$M$2692,11,0)</f>
        <v>0.13400000000000001</v>
      </c>
      <c r="R1922" s="10">
        <f t="array" ref="R1922">VLOOKUP(A1922,'HUMAN RESOURCES'!$A$2:$M$2692,12,0)</f>
        <v>38151603</v>
      </c>
      <c r="S1922" s="10">
        <f t="array" ref="S1922">VLOOKUP(A1922,'HUMAN RESOURCES'!$A$2:$M$2692,13,0)</f>
        <v>0.61</v>
      </c>
      <c r="T1922" s="10">
        <f t="array" ref="T1922">VLOOKUP(A1922,TOURISM!$A$2:$F$2692,5,0)</f>
        <v>9843000000</v>
      </c>
      <c r="U1922" s="10">
        <f t="array" ref="U1922">VLOOKUP(A1922,TOURISM!$A$2:$F$2692,6,0)</f>
        <v>7888000000</v>
      </c>
      <c r="V1922" s="10">
        <f t="array" ref="V1922">VLOOKUP(A1922,BUSINESS!$A$2:$J$2692,5,0)</f>
        <v>0.42199999999999999</v>
      </c>
      <c r="W1922" s="10">
        <f t="array" ref="W1922">VLOOKUP(A1922,BUSINESS!$A$2:$J$2692,6,0)</f>
        <v>32</v>
      </c>
      <c r="X1922" s="10">
        <f t="array" ref="X1922">VLOOKUP(A1922,BUSINESS!$A$2:$J$2692,7,0)</f>
        <v>0</v>
      </c>
      <c r="Y1922" s="10">
        <f t="array" ref="Y1922">VLOOKUP(A1922,BUSINESS!$A$2:$J$2692,8,0)</f>
        <v>395</v>
      </c>
      <c r="Z1922" s="10">
        <f t="array" ref="Z1922">VLOOKUP(A1922,BUSINESS!$A$2:$J$2692,9,0)</f>
        <v>0.59</v>
      </c>
      <c r="AA1922" s="10">
        <f t="array" ref="AA1922">VLOOKUP(A1922,BUSINESS!$A$2:$J$2692,10,0)</f>
        <v>1.173</v>
      </c>
      <c r="AB1922" s="12">
        <f t="shared" ref="AB1922:AB1985" si="114">F1922/R1922</f>
        <v>11297.035146858705</v>
      </c>
      <c r="AC1922" s="10">
        <f t="shared" si="105"/>
        <v>8.2732303541741097E-3</v>
      </c>
      <c r="AD1922" s="10">
        <f t="shared" si="106"/>
        <v>2.5378750140590423E-3</v>
      </c>
      <c r="AE1922" s="10">
        <f t="shared" si="107"/>
        <v>206.75409104042103</v>
      </c>
      <c r="AF1922">
        <f t="shared" si="113"/>
        <v>257.99702308707708</v>
      </c>
    </row>
    <row r="1923" spans="1:32" ht="14.4">
      <c r="A1923" s="7" t="str">
        <f t="shared" ref="A1923:A1982" si="115">CONCATENATE(B1923," ",D1923)</f>
        <v>Poland-Europe 2010</v>
      </c>
      <c r="B1923" s="7" t="s">
        <v>226</v>
      </c>
      <c r="C1923" s="8" t="s">
        <v>76</v>
      </c>
      <c r="D1923" s="9" t="s">
        <v>72</v>
      </c>
      <c r="E1923" s="14">
        <v>7.0000000000000007E-2</v>
      </c>
      <c r="F1923" s="13">
        <v>470000000000</v>
      </c>
      <c r="G1923" s="14">
        <v>860</v>
      </c>
      <c r="H1923" s="8"/>
      <c r="I1923" s="10">
        <f t="array" ref="I1923">VLOOKUP(A1923,ENERGY!$A$2:$F$2691,5,0)</f>
        <v>92377</v>
      </c>
      <c r="J1923" s="11">
        <f t="array" ref="J1923">VLOOKUP(A1923,ENERGY!$A$2:$F$2691,6,0)</f>
        <v>303598</v>
      </c>
      <c r="K1923" s="10">
        <f t="array" ref="K1923">VLOOKUP(A1923,'HUMAN RESOURCES'!$A$2:$M$2692,5,0)</f>
        <v>1.0999999999999999E-2</v>
      </c>
      <c r="L1923" s="11">
        <f t="array" ref="L1923">VLOOKUP(A1923,'HUMAN RESOURCES'!$A$2:$M$2692,6,0)</f>
        <v>5.0000000000000001E-3</v>
      </c>
      <c r="M1923" s="10">
        <f t="array" ref="M1923">VLOOKUP(A1923,'HUMAN RESOURCES'!$A$2:$M$2692,7,0)</f>
        <v>81</v>
      </c>
      <c r="N1923" s="10">
        <f t="array" ref="N1923">VLOOKUP(A1923,'HUMAN RESOURCES'!$A$2:$M$2692,8,0)</f>
        <v>72</v>
      </c>
      <c r="O1923" s="10">
        <f t="array" ref="O1923">VLOOKUP(A1923,'HUMAN RESOURCES'!$A$2:$M$2692,9,0)</f>
        <v>0.15</v>
      </c>
      <c r="P1923" s="10">
        <f t="array" ref="P1923">VLOOKUP(A1923,'HUMAN RESOURCES'!$A$2:$M$2692,10,0)</f>
        <v>0.71499999999999997</v>
      </c>
      <c r="Q1923" s="10">
        <f t="array" ref="Q1923">VLOOKUP(A1923,'HUMAN RESOURCES'!$A$2:$M$2692,11,0)</f>
        <v>0.13500000000000001</v>
      </c>
      <c r="R1923" s="10">
        <f t="array" ref="R1923">VLOOKUP(A1923,'HUMAN RESOURCES'!$A$2:$M$2692,12,0)</f>
        <v>38183683</v>
      </c>
      <c r="S1923" s="10">
        <f t="array" ref="S1923">VLOOKUP(A1923,'HUMAN RESOURCES'!$A$2:$M$2692,13,0)</f>
        <v>0.60899999999999999</v>
      </c>
      <c r="T1923" s="10">
        <f t="array" ref="T1923">VLOOKUP(A1923,TOURISM!$A$2:$F$2692,5,0)</f>
        <v>9986000000</v>
      </c>
      <c r="U1923" s="10">
        <f t="array" ref="U1923">VLOOKUP(A1923,TOURISM!$A$2:$F$2692,6,0)</f>
        <v>9100000000</v>
      </c>
      <c r="V1923" s="10">
        <f t="array" ref="V1923">VLOOKUP(A1923,BUSINESS!$A$2:$J$2692,5,0)</f>
        <v>0.40100000000000002</v>
      </c>
      <c r="W1923" s="10">
        <f t="array" ref="W1923">VLOOKUP(A1923,BUSINESS!$A$2:$J$2692,6,0)</f>
        <v>32</v>
      </c>
      <c r="X1923" s="10">
        <f t="array" ref="X1923">VLOOKUP(A1923,BUSINESS!$A$2:$J$2692,7,0)</f>
        <v>0</v>
      </c>
      <c r="Y1923" s="10">
        <f t="array" ref="Y1923">VLOOKUP(A1923,BUSINESS!$A$2:$J$2692,8,0)</f>
        <v>325</v>
      </c>
      <c r="Z1923" s="10">
        <f t="array" ref="Z1923">VLOOKUP(A1923,BUSINESS!$A$2:$J$2692,9,0)</f>
        <v>0.623</v>
      </c>
      <c r="AA1923" s="10">
        <f t="array" ref="AA1923">VLOOKUP(A1923,BUSINESS!$A$2:$J$2692,10,0)</f>
        <v>1.2290000000000001</v>
      </c>
      <c r="AB1923" s="12">
        <f t="shared" si="114"/>
        <v>12308.922635880881</v>
      </c>
      <c r="AC1923" s="10">
        <f t="shared" si="105"/>
        <v>7.9509878604429023E-3</v>
      </c>
      <c r="AD1923" s="10">
        <f t="shared" si="106"/>
        <v>2.4192794602867409E-3</v>
      </c>
      <c r="AE1923" s="10">
        <f t="shared" si="107"/>
        <v>238.32169358833195</v>
      </c>
      <c r="AF1923">
        <f t="shared" ref="AF1923:AF1986" si="116">T1923/R1923</f>
        <v>261.5253222168223</v>
      </c>
    </row>
    <row r="1924" spans="1:32" ht="14.4">
      <c r="A1924" s="7" t="str">
        <f t="shared" si="115"/>
        <v>Poland-Europe 2011</v>
      </c>
      <c r="B1924" s="7" t="s">
        <v>226</v>
      </c>
      <c r="C1924" s="8" t="s">
        <v>76</v>
      </c>
      <c r="D1924" s="9" t="s">
        <v>73</v>
      </c>
      <c r="E1924" s="14">
        <v>6.8000000000000005E-2</v>
      </c>
      <c r="F1924" s="13">
        <v>516000000000</v>
      </c>
      <c r="G1924" s="14">
        <v>915</v>
      </c>
      <c r="H1924" s="8"/>
      <c r="I1924" s="10">
        <f t="array" ref="I1924">VLOOKUP(A1924,ENERGY!$A$2:$F$2691,5,0)</f>
        <v>91105</v>
      </c>
      <c r="J1924" s="11">
        <f t="array" ref="J1924">VLOOKUP(A1924,ENERGY!$A$2:$F$2691,6,0)</f>
        <v>304856</v>
      </c>
      <c r="K1924" s="10">
        <f t="array" ref="K1924">VLOOKUP(A1924,'HUMAN RESOURCES'!$A$2:$M$2692,5,0)</f>
        <v>0.01</v>
      </c>
      <c r="L1924" s="11">
        <f t="array" ref="L1924">VLOOKUP(A1924,'HUMAN RESOURCES'!$A$2:$M$2692,6,0)</f>
        <v>5.0000000000000001E-3</v>
      </c>
      <c r="M1924" s="10">
        <f t="array" ref="M1924">VLOOKUP(A1924,'HUMAN RESOURCES'!$A$2:$M$2692,7,0)</f>
        <v>81</v>
      </c>
      <c r="N1924" s="10">
        <f t="array" ref="N1924">VLOOKUP(A1924,'HUMAN RESOURCES'!$A$2:$M$2692,8,0)</f>
        <v>73</v>
      </c>
      <c r="O1924" s="10">
        <f t="array" ref="O1924">VLOOKUP(A1924,'HUMAN RESOURCES'!$A$2:$M$2692,9,0)</f>
        <v>0.14899999999999999</v>
      </c>
      <c r="P1924" s="10">
        <f t="array" ref="P1924">VLOOKUP(A1924,'HUMAN RESOURCES'!$A$2:$M$2692,10,0)</f>
        <v>0.71299999999999997</v>
      </c>
      <c r="Q1924" s="10">
        <f t="array" ref="Q1924">VLOOKUP(A1924,'HUMAN RESOURCES'!$A$2:$M$2692,11,0)</f>
        <v>0.13700000000000001</v>
      </c>
      <c r="R1924" s="10">
        <f t="array" ref="R1924">VLOOKUP(A1924,'HUMAN RESOURCES'!$A$2:$M$2692,12,0)</f>
        <v>38534157</v>
      </c>
      <c r="S1924" s="10">
        <f t="array" ref="S1924">VLOOKUP(A1924,'HUMAN RESOURCES'!$A$2:$M$2692,13,0)</f>
        <v>0.60799999999999998</v>
      </c>
      <c r="T1924" s="10">
        <f t="array" ref="T1924">VLOOKUP(A1924,TOURISM!$A$2:$F$2692,5,0)</f>
        <v>11598000000</v>
      </c>
      <c r="U1924" s="10">
        <f t="array" ref="U1924">VLOOKUP(A1924,TOURISM!$A$2:$F$2692,6,0)</f>
        <v>8882000000</v>
      </c>
      <c r="V1924" s="10">
        <f t="array" ref="V1924">VLOOKUP(A1924,BUSINESS!$A$2:$J$2692,5,0)</f>
        <v>0.39500000000000002</v>
      </c>
      <c r="W1924" s="10">
        <f t="array" ref="W1924">VLOOKUP(A1924,BUSINESS!$A$2:$J$2692,6,0)</f>
        <v>32</v>
      </c>
      <c r="X1924" s="10">
        <f t="array" ref="X1924">VLOOKUP(A1924,BUSINESS!$A$2:$J$2692,7,0)</f>
        <v>0</v>
      </c>
      <c r="Y1924" s="10">
        <f t="array" ref="Y1924">VLOOKUP(A1924,BUSINESS!$A$2:$J$2692,8,0)</f>
        <v>296</v>
      </c>
      <c r="Z1924" s="10">
        <f t="array" ref="Z1924">VLOOKUP(A1924,BUSINESS!$A$2:$J$2692,9,0)</f>
        <v>0.61899999999999999</v>
      </c>
      <c r="AA1924" s="10">
        <f t="array" ref="AA1924">VLOOKUP(A1924,BUSINESS!$A$2:$J$2692,10,0)</f>
        <v>1.3129999999999999</v>
      </c>
      <c r="AB1924" s="12">
        <f t="shared" si="114"/>
        <v>13390.717227835035</v>
      </c>
      <c r="AC1924" s="10">
        <f t="shared" si="105"/>
        <v>7.9113187814125532E-3</v>
      </c>
      <c r="AD1924" s="10">
        <f t="shared" si="106"/>
        <v>2.364266071786649E-3</v>
      </c>
      <c r="AE1924" s="10">
        <f t="shared" si="107"/>
        <v>230.49680313494338</v>
      </c>
      <c r="AF1924">
        <f t="shared" si="116"/>
        <v>300.97972559773399</v>
      </c>
    </row>
    <row r="1925" spans="1:32" ht="14.4">
      <c r="A1925" s="7" t="str">
        <f t="shared" si="115"/>
        <v>Poland-Europe 2012</v>
      </c>
      <c r="B1925" s="7" t="s">
        <v>226</v>
      </c>
      <c r="C1925" s="8" t="s">
        <v>76</v>
      </c>
      <c r="D1925" s="9" t="s">
        <v>74</v>
      </c>
      <c r="E1925" s="14">
        <v>6.7000000000000004E-2</v>
      </c>
      <c r="F1925" s="13">
        <v>490000000000</v>
      </c>
      <c r="G1925" s="14">
        <v>854</v>
      </c>
      <c r="H1925" s="8"/>
      <c r="I1925" s="10">
        <f t="array" ref="I1925">VLOOKUP(A1925,ENERGY!$A$2:$F$2691,5,0)</f>
        <v>97241</v>
      </c>
      <c r="J1925" s="11">
        <f t="array" ref="J1925">VLOOKUP(A1925,ENERGY!$A$2:$F$2691,6,0)</f>
        <v>320004</v>
      </c>
      <c r="K1925" s="10">
        <f t="array" ref="K1925">VLOOKUP(A1925,'HUMAN RESOURCES'!$A$2:$M$2692,5,0)</f>
        <v>0.01</v>
      </c>
      <c r="L1925" s="11">
        <f t="array" ref="L1925">VLOOKUP(A1925,'HUMAN RESOURCES'!$A$2:$M$2692,6,0)</f>
        <v>5.0000000000000001E-3</v>
      </c>
      <c r="M1925" s="10">
        <f t="array" ref="M1925">VLOOKUP(A1925,'HUMAN RESOURCES'!$A$2:$M$2692,7,0)</f>
        <v>81</v>
      </c>
      <c r="N1925" s="10">
        <f t="array" ref="N1925">VLOOKUP(A1925,'HUMAN RESOURCES'!$A$2:$M$2692,8,0)</f>
        <v>73</v>
      </c>
      <c r="O1925" s="10">
        <f t="array" ref="O1925">VLOOKUP(A1925,'HUMAN RESOURCES'!$A$2:$M$2692,9,0)</f>
        <v>0.14899999999999999</v>
      </c>
      <c r="P1925" s="10">
        <f t="array" ref="P1925">VLOOKUP(A1925,'HUMAN RESOURCES'!$A$2:$M$2692,10,0)</f>
        <v>0.71</v>
      </c>
      <c r="Q1925" s="10">
        <f t="array" ref="Q1925">VLOOKUP(A1925,'HUMAN RESOURCES'!$A$2:$M$2692,11,0)</f>
        <v>0.14000000000000001</v>
      </c>
      <c r="R1925" s="10">
        <f t="array" ref="R1925">VLOOKUP(A1925,'HUMAN RESOURCES'!$A$2:$M$2692,12,0)</f>
        <v>38535873</v>
      </c>
      <c r="S1925" s="10">
        <f t="array" ref="S1925">VLOOKUP(A1925,'HUMAN RESOURCES'!$A$2:$M$2692,13,0)</f>
        <v>0.60699999999999998</v>
      </c>
      <c r="T1925" s="10">
        <f t="array" ref="T1925">VLOOKUP(A1925,TOURISM!$A$2:$F$2692,5,0)</f>
        <v>11835000000</v>
      </c>
      <c r="U1925" s="10">
        <f t="array" ref="U1925">VLOOKUP(A1925,TOURISM!$A$2:$F$2692,6,0)</f>
        <v>9038000000</v>
      </c>
      <c r="V1925" s="10">
        <f t="array" ref="V1925">VLOOKUP(A1925,BUSINESS!$A$2:$J$2692,5,0)</f>
        <v>0.39800000000000002</v>
      </c>
      <c r="W1925" s="10">
        <f t="array" ref="W1925">VLOOKUP(A1925,BUSINESS!$A$2:$J$2692,6,0)</f>
        <v>32</v>
      </c>
      <c r="X1925" s="10">
        <f t="array" ref="X1925">VLOOKUP(A1925,BUSINESS!$A$2:$J$2692,7,0)</f>
        <v>48</v>
      </c>
      <c r="Y1925" s="10">
        <f t="array" ref="Y1925">VLOOKUP(A1925,BUSINESS!$A$2:$J$2692,8,0)</f>
        <v>286</v>
      </c>
      <c r="Z1925" s="10">
        <f t="array" ref="Z1925">VLOOKUP(A1925,BUSINESS!$A$2:$J$2692,9,0)</f>
        <v>0.623</v>
      </c>
      <c r="AA1925" s="10">
        <f t="array" ref="AA1925">VLOOKUP(A1925,BUSINESS!$A$2:$J$2692,10,0)</f>
        <v>1.415</v>
      </c>
      <c r="AB1925" s="12">
        <f t="shared" si="114"/>
        <v>12715.424923680852</v>
      </c>
      <c r="AC1925" s="10">
        <f t="shared" si="105"/>
        <v>8.3040547699542184E-3</v>
      </c>
      <c r="AD1925" s="10">
        <f t="shared" si="106"/>
        <v>2.5233890510278564E-3</v>
      </c>
      <c r="AE1925" s="10">
        <f t="shared" si="107"/>
        <v>234.53471522495417</v>
      </c>
      <c r="AF1925">
        <f t="shared" si="116"/>
        <v>307.1164366770671</v>
      </c>
    </row>
    <row r="1926" spans="1:32" ht="14.4">
      <c r="A1926" s="7" t="str">
        <f t="shared" si="115"/>
        <v>Portugal-Europe 2000</v>
      </c>
      <c r="B1926" s="7" t="s">
        <v>227</v>
      </c>
      <c r="C1926" s="8" t="s">
        <v>76</v>
      </c>
      <c r="D1926" s="9" t="s">
        <v>62</v>
      </c>
      <c r="E1926" s="14">
        <v>9.2999999999999999E-2</v>
      </c>
      <c r="F1926" s="13">
        <v>117000000000</v>
      </c>
      <c r="G1926" s="14">
        <v>1070</v>
      </c>
      <c r="H1926" s="8"/>
      <c r="I1926" s="10">
        <f t="array" ref="I1926">VLOOKUP(A1926,ENERGY!$A$2:$F$2691,5,0)</f>
        <v>21949</v>
      </c>
      <c r="J1926" s="11">
        <f t="array" ref="J1926">VLOOKUP(A1926,ENERGY!$A$2:$F$2691,6,0)</f>
        <v>0</v>
      </c>
      <c r="K1926" s="10">
        <f t="array" ref="K1926">VLOOKUP(A1926,'HUMAN RESOURCES'!$A$2:$M$2692,5,0)</f>
        <v>1.2E-2</v>
      </c>
      <c r="L1926" s="11">
        <f t="array" ref="L1926">VLOOKUP(A1926,'HUMAN RESOURCES'!$A$2:$M$2692,6,0)</f>
        <v>6.0000000000000001E-3</v>
      </c>
      <c r="M1926" s="10">
        <f t="array" ref="M1926">VLOOKUP(A1926,'HUMAN RESOURCES'!$A$2:$M$2692,7,0)</f>
        <v>80</v>
      </c>
      <c r="N1926" s="10">
        <f t="array" ref="N1926">VLOOKUP(A1926,'HUMAN RESOURCES'!$A$2:$M$2692,8,0)</f>
        <v>73</v>
      </c>
      <c r="O1926" s="10">
        <f t="array" ref="O1926">VLOOKUP(A1926,'HUMAN RESOURCES'!$A$2:$M$2692,9,0)</f>
        <v>0.16200000000000001</v>
      </c>
      <c r="P1926" s="10">
        <f t="array" ref="P1926">VLOOKUP(A1926,'HUMAN RESOURCES'!$A$2:$M$2692,10,0)</f>
        <v>0.67600000000000005</v>
      </c>
      <c r="Q1926" s="10">
        <f t="array" ref="Q1926">VLOOKUP(A1926,'HUMAN RESOURCES'!$A$2:$M$2692,11,0)</f>
        <v>0.16200000000000001</v>
      </c>
      <c r="R1926" s="10">
        <f t="array" ref="R1926">VLOOKUP(A1926,'HUMAN RESOURCES'!$A$2:$M$2692,12,0)</f>
        <v>10289898</v>
      </c>
      <c r="S1926" s="10">
        <f t="array" ref="S1926">VLOOKUP(A1926,'HUMAN RESOURCES'!$A$2:$M$2692,13,0)</f>
        <v>0.54400000000000004</v>
      </c>
      <c r="T1926" s="10">
        <f t="array" ref="T1926">VLOOKUP(A1926,TOURISM!$A$2:$F$2692,5,0)</f>
        <v>6027000000</v>
      </c>
      <c r="U1926" s="10">
        <f t="array" ref="U1926">VLOOKUP(A1926,TOURISM!$A$2:$F$2692,6,0)</f>
        <v>2754000000</v>
      </c>
      <c r="V1926" s="10">
        <f t="array" ref="V1926">VLOOKUP(A1926,BUSINESS!$A$2:$J$2692,5,0)</f>
        <v>0</v>
      </c>
      <c r="W1926" s="10">
        <f t="array" ref="W1926">VLOOKUP(A1926,BUSINESS!$A$2:$J$2692,6,0)</f>
        <v>0</v>
      </c>
      <c r="X1926" s="10">
        <f t="array" ref="X1926">VLOOKUP(A1926,BUSINESS!$A$2:$J$2692,7,0)</f>
        <v>0</v>
      </c>
      <c r="Y1926" s="10">
        <f t="array" ref="Y1926">VLOOKUP(A1926,BUSINESS!$A$2:$J$2692,8,0)</f>
        <v>0</v>
      </c>
      <c r="Z1926" s="10">
        <f t="array" ref="Z1926">VLOOKUP(A1926,BUSINESS!$A$2:$J$2692,9,0)</f>
        <v>0.16400000000000001</v>
      </c>
      <c r="AA1926" s="10">
        <f t="array" ref="AA1926">VLOOKUP(A1926,BUSINESS!$A$2:$J$2692,10,0)</f>
        <v>0.64700000000000002</v>
      </c>
      <c r="AB1926" s="12">
        <f t="shared" si="114"/>
        <v>11370.375099928104</v>
      </c>
      <c r="AC1926" s="10">
        <f t="shared" si="105"/>
        <v>0</v>
      </c>
      <c r="AD1926" s="10">
        <f t="shared" si="106"/>
        <v>2.1330629322078801E-3</v>
      </c>
      <c r="AE1926" s="10">
        <f t="shared" si="107"/>
        <v>267.64113696753844</v>
      </c>
      <c r="AF1926">
        <f t="shared" si="116"/>
        <v>585.72009168604006</v>
      </c>
    </row>
    <row r="1927" spans="1:32" ht="14.4">
      <c r="A1927" s="7" t="str">
        <f t="shared" si="115"/>
        <v>Portugal-Europe 2001</v>
      </c>
      <c r="B1927" s="7" t="s">
        <v>227</v>
      </c>
      <c r="C1927" s="8" t="s">
        <v>76</v>
      </c>
      <c r="D1927" s="9" t="s">
        <v>63</v>
      </c>
      <c r="E1927" s="14">
        <v>9.2999999999999999E-2</v>
      </c>
      <c r="F1927" s="13">
        <v>120000000000</v>
      </c>
      <c r="G1927" s="14">
        <v>1087</v>
      </c>
      <c r="H1927" s="8"/>
      <c r="I1927" s="10">
        <f t="array" ref="I1927">VLOOKUP(A1927,ENERGY!$A$2:$F$2691,5,0)</f>
        <v>23084</v>
      </c>
      <c r="J1927" s="11">
        <f t="array" ref="J1927">VLOOKUP(A1927,ENERGY!$A$2:$F$2691,6,0)</f>
        <v>0</v>
      </c>
      <c r="K1927" s="10">
        <f t="array" ref="K1927">VLOOKUP(A1927,'HUMAN RESOURCES'!$A$2:$M$2692,5,0)</f>
        <v>1.0999999999999999E-2</v>
      </c>
      <c r="L1927" s="11">
        <f t="array" ref="L1927">VLOOKUP(A1927,'HUMAN RESOURCES'!$A$2:$M$2692,6,0)</f>
        <v>5.0000000000000001E-3</v>
      </c>
      <c r="M1927" s="10">
        <f t="array" ref="M1927">VLOOKUP(A1927,'HUMAN RESOURCES'!$A$2:$M$2692,7,0)</f>
        <v>80</v>
      </c>
      <c r="N1927" s="10">
        <f t="array" ref="N1927">VLOOKUP(A1927,'HUMAN RESOURCES'!$A$2:$M$2692,8,0)</f>
        <v>73</v>
      </c>
      <c r="O1927" s="10">
        <f t="array" ref="O1927">VLOOKUP(A1927,'HUMAN RESOURCES'!$A$2:$M$2692,9,0)</f>
        <v>0.16</v>
      </c>
      <c r="P1927" s="10">
        <f t="array" ref="P1927">VLOOKUP(A1927,'HUMAN RESOURCES'!$A$2:$M$2692,10,0)</f>
        <v>0.67600000000000005</v>
      </c>
      <c r="Q1927" s="10">
        <f t="array" ref="Q1927">VLOOKUP(A1927,'HUMAN RESOURCES'!$A$2:$M$2692,11,0)</f>
        <v>0.16400000000000001</v>
      </c>
      <c r="R1927" s="10">
        <f t="array" ref="R1927">VLOOKUP(A1927,'HUMAN RESOURCES'!$A$2:$M$2692,12,0)</f>
        <v>10362722</v>
      </c>
      <c r="S1927" s="10">
        <f t="array" ref="S1927">VLOOKUP(A1927,'HUMAN RESOURCES'!$A$2:$M$2692,13,0)</f>
        <v>0.55000000000000004</v>
      </c>
      <c r="T1927" s="10">
        <f t="array" ref="T1927">VLOOKUP(A1927,TOURISM!$A$2:$F$2692,5,0)</f>
        <v>6236000000</v>
      </c>
      <c r="U1927" s="10">
        <f t="array" ref="U1927">VLOOKUP(A1927,TOURISM!$A$2:$F$2692,6,0)</f>
        <v>2606000000</v>
      </c>
      <c r="V1927" s="10">
        <f t="array" ref="V1927">VLOOKUP(A1927,BUSINESS!$A$2:$J$2692,5,0)</f>
        <v>0</v>
      </c>
      <c r="W1927" s="10">
        <f t="array" ref="W1927">VLOOKUP(A1927,BUSINESS!$A$2:$J$2692,6,0)</f>
        <v>0</v>
      </c>
      <c r="X1927" s="10">
        <f t="array" ref="X1927">VLOOKUP(A1927,BUSINESS!$A$2:$J$2692,7,0)</f>
        <v>0</v>
      </c>
      <c r="Y1927" s="10">
        <f t="array" ref="Y1927">VLOOKUP(A1927,BUSINESS!$A$2:$J$2692,8,0)</f>
        <v>0</v>
      </c>
      <c r="Z1927" s="10">
        <f t="array" ref="Z1927">VLOOKUP(A1927,BUSINESS!$A$2:$J$2692,9,0)</f>
        <v>0.18099999999999999</v>
      </c>
      <c r="AA1927" s="10">
        <f t="array" ref="AA1927">VLOOKUP(A1927,BUSINESS!$A$2:$J$2692,10,0)</f>
        <v>0.77100000000000002</v>
      </c>
      <c r="AB1927" s="12">
        <f t="shared" si="114"/>
        <v>11579.969046742737</v>
      </c>
      <c r="AC1927" s="10">
        <f t="shared" si="105"/>
        <v>0</v>
      </c>
      <c r="AD1927" s="10">
        <f t="shared" si="106"/>
        <v>2.2276000456250781E-3</v>
      </c>
      <c r="AE1927" s="10">
        <f t="shared" si="107"/>
        <v>251.4783277984298</v>
      </c>
      <c r="AF1927">
        <f t="shared" si="116"/>
        <v>601.77239146239765</v>
      </c>
    </row>
    <row r="1928" spans="1:32" ht="14.4">
      <c r="A1928" s="7" t="str">
        <f t="shared" si="115"/>
        <v>Portugal-Europe 2002</v>
      </c>
      <c r="B1928" s="7" t="s">
        <v>227</v>
      </c>
      <c r="C1928" s="8" t="s">
        <v>76</v>
      </c>
      <c r="D1928" s="9" t="s">
        <v>64</v>
      </c>
      <c r="E1928" s="14">
        <v>9.2999999999999999E-2</v>
      </c>
      <c r="F1928" s="13">
        <v>132000000000</v>
      </c>
      <c r="G1928" s="14">
        <v>1190</v>
      </c>
      <c r="H1928" s="8"/>
      <c r="I1928" s="10">
        <f t="array" ref="I1928">VLOOKUP(A1928,ENERGY!$A$2:$F$2691,5,0)</f>
        <v>23541</v>
      </c>
      <c r="J1928" s="11">
        <f t="array" ref="J1928">VLOOKUP(A1928,ENERGY!$A$2:$F$2691,6,0)</f>
        <v>52361</v>
      </c>
      <c r="K1928" s="10">
        <f t="array" ref="K1928">VLOOKUP(A1928,'HUMAN RESOURCES'!$A$2:$M$2692,5,0)</f>
        <v>1.0999999999999999E-2</v>
      </c>
      <c r="L1928" s="11">
        <f t="array" ref="L1928">VLOOKUP(A1928,'HUMAN RESOURCES'!$A$2:$M$2692,6,0)</f>
        <v>5.0000000000000001E-3</v>
      </c>
      <c r="M1928" s="10">
        <f t="array" ref="M1928">VLOOKUP(A1928,'HUMAN RESOURCES'!$A$2:$M$2692,7,0)</f>
        <v>81</v>
      </c>
      <c r="N1928" s="10">
        <f t="array" ref="N1928">VLOOKUP(A1928,'HUMAN RESOURCES'!$A$2:$M$2692,8,0)</f>
        <v>74</v>
      </c>
      <c r="O1928" s="10">
        <f t="array" ref="O1928">VLOOKUP(A1928,'HUMAN RESOURCES'!$A$2:$M$2692,9,0)</f>
        <v>0.159</v>
      </c>
      <c r="P1928" s="10">
        <f t="array" ref="P1928">VLOOKUP(A1928,'HUMAN RESOURCES'!$A$2:$M$2692,10,0)</f>
        <v>0.67500000000000004</v>
      </c>
      <c r="Q1928" s="10">
        <f t="array" ref="Q1928">VLOOKUP(A1928,'HUMAN RESOURCES'!$A$2:$M$2692,11,0)</f>
        <v>0.16600000000000001</v>
      </c>
      <c r="R1928" s="10">
        <f t="array" ref="R1928">VLOOKUP(A1928,'HUMAN RESOURCES'!$A$2:$M$2692,12,0)</f>
        <v>10419631</v>
      </c>
      <c r="S1928" s="10">
        <f t="array" ref="S1928">VLOOKUP(A1928,'HUMAN RESOURCES'!$A$2:$M$2692,13,0)</f>
        <v>0.55700000000000005</v>
      </c>
      <c r="T1928" s="10">
        <f t="array" ref="T1928">VLOOKUP(A1928,TOURISM!$A$2:$F$2692,5,0)</f>
        <v>6595000000</v>
      </c>
      <c r="U1928" s="10">
        <f t="array" ref="U1928">VLOOKUP(A1928,TOURISM!$A$2:$F$2692,6,0)</f>
        <v>2631000000</v>
      </c>
      <c r="V1928" s="10">
        <f t="array" ref="V1928">VLOOKUP(A1928,BUSINESS!$A$2:$J$2692,5,0)</f>
        <v>0</v>
      </c>
      <c r="W1928" s="10">
        <f t="array" ref="W1928">VLOOKUP(A1928,BUSINESS!$A$2:$J$2692,6,0)</f>
        <v>0</v>
      </c>
      <c r="X1928" s="10">
        <f t="array" ref="X1928">VLOOKUP(A1928,BUSINESS!$A$2:$J$2692,7,0)</f>
        <v>0</v>
      </c>
      <c r="Y1928" s="10">
        <f t="array" ref="Y1928">VLOOKUP(A1928,BUSINESS!$A$2:$J$2692,8,0)</f>
        <v>0</v>
      </c>
      <c r="Z1928" s="10">
        <f t="array" ref="Z1928">VLOOKUP(A1928,BUSINESS!$A$2:$J$2692,9,0)</f>
        <v>0.19400000000000001</v>
      </c>
      <c r="AA1928" s="10">
        <f t="array" ref="AA1928">VLOOKUP(A1928,BUSINESS!$A$2:$J$2692,10,0)</f>
        <v>0.83399999999999996</v>
      </c>
      <c r="AB1928" s="12">
        <f t="shared" si="114"/>
        <v>12668.394878858953</v>
      </c>
      <c r="AC1928" s="10">
        <f t="shared" si="105"/>
        <v>5.0252259413025276E-3</v>
      </c>
      <c r="AD1928" s="10">
        <f t="shared" si="106"/>
        <v>2.259293059418323E-3</v>
      </c>
      <c r="AE1928" s="10">
        <f t="shared" si="107"/>
        <v>252.50414338089323</v>
      </c>
      <c r="AF1928">
        <f t="shared" si="116"/>
        <v>632.93988050056669</v>
      </c>
    </row>
    <row r="1929" spans="1:32" ht="14.4">
      <c r="A1929" s="7" t="str">
        <f t="shared" si="115"/>
        <v>Portugal-Europe 2003</v>
      </c>
      <c r="B1929" s="7" t="s">
        <v>227</v>
      </c>
      <c r="C1929" s="8" t="s">
        <v>76</v>
      </c>
      <c r="D1929" s="9" t="s">
        <v>65</v>
      </c>
      <c r="E1929" s="14">
        <v>9.7000000000000003E-2</v>
      </c>
      <c r="F1929" s="13">
        <v>162000000000</v>
      </c>
      <c r="G1929" s="14">
        <v>1514</v>
      </c>
      <c r="H1929" s="8"/>
      <c r="I1929" s="10">
        <f t="array" ref="I1929">VLOOKUP(A1929,ENERGY!$A$2:$F$2691,5,0)</f>
        <v>24152</v>
      </c>
      <c r="J1929" s="11">
        <f t="array" ref="J1929">VLOOKUP(A1929,ENERGY!$A$2:$F$2691,6,0)</f>
        <v>57411</v>
      </c>
      <c r="K1929" s="10">
        <f t="array" ref="K1929">VLOOKUP(A1929,'HUMAN RESOURCES'!$A$2:$M$2692,5,0)</f>
        <v>1.0999999999999999E-2</v>
      </c>
      <c r="L1929" s="11">
        <f t="array" ref="L1929">VLOOKUP(A1929,'HUMAN RESOURCES'!$A$2:$M$2692,6,0)</f>
        <v>4.0000000000000001E-3</v>
      </c>
      <c r="M1929" s="10">
        <f t="array" ref="M1929">VLOOKUP(A1929,'HUMAN RESOURCES'!$A$2:$M$2692,7,0)</f>
        <v>81</v>
      </c>
      <c r="N1929" s="10">
        <f t="array" ref="N1929">VLOOKUP(A1929,'HUMAN RESOURCES'!$A$2:$M$2692,8,0)</f>
        <v>74</v>
      </c>
      <c r="O1929" s="10">
        <f t="array" ref="O1929">VLOOKUP(A1929,'HUMAN RESOURCES'!$A$2:$M$2692,9,0)</f>
        <v>0.158</v>
      </c>
      <c r="P1929" s="10">
        <f t="array" ref="P1929">VLOOKUP(A1929,'HUMAN RESOURCES'!$A$2:$M$2692,10,0)</f>
        <v>0.67400000000000004</v>
      </c>
      <c r="Q1929" s="10">
        <f t="array" ref="Q1929">VLOOKUP(A1929,'HUMAN RESOURCES'!$A$2:$M$2692,11,0)</f>
        <v>0.16800000000000001</v>
      </c>
      <c r="R1929" s="10">
        <f t="array" ref="R1929">VLOOKUP(A1929,'HUMAN RESOURCES'!$A$2:$M$2692,12,0)</f>
        <v>10458821</v>
      </c>
      <c r="S1929" s="10">
        <f t="array" ref="S1929">VLOOKUP(A1929,'HUMAN RESOURCES'!$A$2:$M$2692,13,0)</f>
        <v>0.56299999999999994</v>
      </c>
      <c r="T1929" s="10">
        <f t="array" ref="T1929">VLOOKUP(A1929,TOURISM!$A$2:$F$2692,5,0)</f>
        <v>7634000000</v>
      </c>
      <c r="U1929" s="10">
        <f t="array" ref="U1929">VLOOKUP(A1929,TOURISM!$A$2:$F$2692,6,0)</f>
        <v>2982000000</v>
      </c>
      <c r="V1929" s="10">
        <f t="array" ref="V1929">VLOOKUP(A1929,BUSINESS!$A$2:$J$2692,5,0)</f>
        <v>0</v>
      </c>
      <c r="W1929" s="10">
        <f t="array" ref="W1929">VLOOKUP(A1929,BUSINESS!$A$2:$J$2692,6,0)</f>
        <v>78</v>
      </c>
      <c r="X1929" s="10">
        <f t="array" ref="X1929">VLOOKUP(A1929,BUSINESS!$A$2:$J$2692,7,0)</f>
        <v>0</v>
      </c>
      <c r="Y1929" s="10">
        <f t="array" ref="Y1929">VLOOKUP(A1929,BUSINESS!$A$2:$J$2692,8,0)</f>
        <v>0</v>
      </c>
      <c r="Z1929" s="10">
        <f t="array" ref="Z1929">VLOOKUP(A1929,BUSINESS!$A$2:$J$2692,9,0)</f>
        <v>0.29699999999999999</v>
      </c>
      <c r="AA1929" s="10">
        <f t="array" ref="AA1929">VLOOKUP(A1929,BUSINESS!$A$2:$J$2692,10,0)</f>
        <v>0.95799999999999996</v>
      </c>
      <c r="AB1929" s="12">
        <f t="shared" si="114"/>
        <v>15489.317581780968</v>
      </c>
      <c r="AC1929" s="10">
        <f t="shared" si="105"/>
        <v>5.4892420474544883E-3</v>
      </c>
      <c r="AD1929" s="10">
        <f t="shared" si="106"/>
        <v>2.3092469026862587E-3</v>
      </c>
      <c r="AE1929" s="10">
        <f t="shared" si="107"/>
        <v>285.1181791905608</v>
      </c>
      <c r="AF1929">
        <f t="shared" si="116"/>
        <v>729.91018777355498</v>
      </c>
    </row>
    <row r="1930" spans="1:32" ht="14.4">
      <c r="A1930" s="7" t="str">
        <f t="shared" si="115"/>
        <v>Portugal-Europe 2004</v>
      </c>
      <c r="B1930" s="7" t="s">
        <v>227</v>
      </c>
      <c r="C1930" s="8" t="s">
        <v>76</v>
      </c>
      <c r="D1930" s="9" t="s">
        <v>66</v>
      </c>
      <c r="E1930" s="14">
        <v>0.1</v>
      </c>
      <c r="F1930" s="13">
        <v>185000000000</v>
      </c>
      <c r="G1930" s="14">
        <v>1779</v>
      </c>
      <c r="H1930" s="8"/>
      <c r="I1930" s="10">
        <f t="array" ref="I1930">VLOOKUP(A1930,ENERGY!$A$2:$F$2691,5,0)</f>
        <v>24430</v>
      </c>
      <c r="J1930" s="11">
        <f t="array" ref="J1930">VLOOKUP(A1930,ENERGY!$A$2:$F$2691,6,0)</f>
        <v>58357</v>
      </c>
      <c r="K1930" s="10">
        <f t="array" ref="K1930">VLOOKUP(A1930,'HUMAN RESOURCES'!$A$2:$M$2692,5,0)</f>
        <v>0.01</v>
      </c>
      <c r="L1930" s="11">
        <f t="array" ref="L1930">VLOOKUP(A1930,'HUMAN RESOURCES'!$A$2:$M$2692,6,0)</f>
        <v>4.0000000000000001E-3</v>
      </c>
      <c r="M1930" s="10">
        <f t="array" ref="M1930">VLOOKUP(A1930,'HUMAN RESOURCES'!$A$2:$M$2692,7,0)</f>
        <v>81</v>
      </c>
      <c r="N1930" s="10">
        <f t="array" ref="N1930">VLOOKUP(A1930,'HUMAN RESOURCES'!$A$2:$M$2692,8,0)</f>
        <v>75</v>
      </c>
      <c r="O1930" s="10">
        <f t="array" ref="O1930">VLOOKUP(A1930,'HUMAN RESOURCES'!$A$2:$M$2692,9,0)</f>
        <v>0.157</v>
      </c>
      <c r="P1930" s="10">
        <f t="array" ref="P1930">VLOOKUP(A1930,'HUMAN RESOURCES'!$A$2:$M$2692,10,0)</f>
        <v>0.67400000000000004</v>
      </c>
      <c r="Q1930" s="10">
        <f t="array" ref="Q1930">VLOOKUP(A1930,'HUMAN RESOURCES'!$A$2:$M$2692,11,0)</f>
        <v>0.17</v>
      </c>
      <c r="R1930" s="10">
        <f t="array" ref="R1930">VLOOKUP(A1930,'HUMAN RESOURCES'!$A$2:$M$2692,12,0)</f>
        <v>10483861</v>
      </c>
      <c r="S1930" s="10">
        <f t="array" ref="S1930">VLOOKUP(A1930,'HUMAN RESOURCES'!$A$2:$M$2692,13,0)</f>
        <v>0.56899999999999995</v>
      </c>
      <c r="T1930" s="10">
        <f t="array" ref="T1930">VLOOKUP(A1930,TOURISM!$A$2:$F$2692,5,0)</f>
        <v>8858000000</v>
      </c>
      <c r="U1930" s="10">
        <f t="array" ref="U1930">VLOOKUP(A1930,TOURISM!$A$2:$F$2692,6,0)</f>
        <v>3369000000</v>
      </c>
      <c r="V1930" s="10">
        <f t="array" ref="V1930">VLOOKUP(A1930,BUSINESS!$A$2:$J$2692,5,0)</f>
        <v>0</v>
      </c>
      <c r="W1930" s="10">
        <f t="array" ref="W1930">VLOOKUP(A1930,BUSINESS!$A$2:$J$2692,6,0)</f>
        <v>78</v>
      </c>
      <c r="X1930" s="10">
        <f t="array" ref="X1930">VLOOKUP(A1930,BUSINESS!$A$2:$J$2692,7,0)</f>
        <v>0</v>
      </c>
      <c r="Y1930" s="10">
        <f t="array" ref="Y1930">VLOOKUP(A1930,BUSINESS!$A$2:$J$2692,8,0)</f>
        <v>0</v>
      </c>
      <c r="Z1930" s="10">
        <f t="array" ref="Z1930">VLOOKUP(A1930,BUSINESS!$A$2:$J$2692,9,0)</f>
        <v>0.318</v>
      </c>
      <c r="AA1930" s="10">
        <f t="array" ref="AA1930">VLOOKUP(A1930,BUSINESS!$A$2:$J$2692,10,0)</f>
        <v>1.0089999999999999</v>
      </c>
      <c r="AB1930" s="12">
        <f t="shared" si="114"/>
        <v>17646.170623589915</v>
      </c>
      <c r="AC1930" s="10">
        <f t="shared" si="105"/>
        <v>5.5663652923288471E-3</v>
      </c>
      <c r="AD1930" s="10">
        <f t="shared" si="106"/>
        <v>2.3302483693746034E-3</v>
      </c>
      <c r="AE1930" s="10">
        <f t="shared" si="107"/>
        <v>321.3510747614834</v>
      </c>
      <c r="AF1930">
        <f t="shared" si="116"/>
        <v>844.91772639869987</v>
      </c>
    </row>
    <row r="1931" spans="1:32" ht="14.4">
      <c r="A1931" s="7" t="str">
        <f t="shared" si="115"/>
        <v>Portugal-Europe 2005</v>
      </c>
      <c r="B1931" s="7" t="s">
        <v>227</v>
      </c>
      <c r="C1931" s="8" t="s">
        <v>76</v>
      </c>
      <c r="D1931" s="9" t="s">
        <v>67</v>
      </c>
      <c r="E1931" s="14">
        <v>0.104</v>
      </c>
      <c r="F1931" s="13">
        <v>192000000000</v>
      </c>
      <c r="G1931" s="14">
        <v>1886</v>
      </c>
      <c r="H1931" s="8"/>
      <c r="I1931" s="10">
        <v>24430</v>
      </c>
      <c r="J1931" s="11">
        <v>58357</v>
      </c>
      <c r="K1931" s="10">
        <f t="array" ref="K1931">VLOOKUP(A1931,'HUMAN RESOURCES'!$A$2:$M$2692,5,0)</f>
        <v>0.01</v>
      </c>
      <c r="L1931" s="11">
        <f t="array" ref="L1931">VLOOKUP(A1931,'HUMAN RESOURCES'!$A$2:$M$2692,6,0)</f>
        <v>4.0000000000000001E-3</v>
      </c>
      <c r="M1931" s="10">
        <f t="array" ref="M1931">VLOOKUP(A1931,'HUMAN RESOURCES'!$A$2:$M$2692,7,0)</f>
        <v>81</v>
      </c>
      <c r="N1931" s="10">
        <f t="array" ref="N1931">VLOOKUP(A1931,'HUMAN RESOURCES'!$A$2:$M$2692,8,0)</f>
        <v>75</v>
      </c>
      <c r="O1931" s="10">
        <f t="array" ref="O1931">VLOOKUP(A1931,'HUMAN RESOURCES'!$A$2:$M$2692,9,0)</f>
        <v>0.156</v>
      </c>
      <c r="P1931" s="10">
        <f t="array" ref="P1931">VLOOKUP(A1931,'HUMAN RESOURCES'!$A$2:$M$2692,10,0)</f>
        <v>0.67300000000000004</v>
      </c>
      <c r="Q1931" s="10">
        <f t="array" ref="Q1931">VLOOKUP(A1931,'HUMAN RESOURCES'!$A$2:$M$2692,11,0)</f>
        <v>0.17100000000000001</v>
      </c>
      <c r="R1931" s="10">
        <f t="array" ref="R1931">VLOOKUP(A1931,'HUMAN RESOURCES'!$A$2:$M$2692,12,0)</f>
        <v>10503330</v>
      </c>
      <c r="S1931" s="10">
        <f t="array" ref="S1931">VLOOKUP(A1931,'HUMAN RESOURCES'!$A$2:$M$2692,13,0)</f>
        <v>0.57499999999999996</v>
      </c>
      <c r="T1931" s="10">
        <f t="array" ref="T1931">VLOOKUP(A1931,TOURISM!$A$2:$F$2692,5,0)</f>
        <v>9008000000</v>
      </c>
      <c r="U1931" s="10">
        <f t="array" ref="U1931">VLOOKUP(A1931,TOURISM!$A$2:$F$2692,6,0)</f>
        <v>3743000000</v>
      </c>
      <c r="V1931" s="10">
        <f t="array" ref="V1931">VLOOKUP(A1931,BUSINESS!$A$2:$J$2692,5,0)</f>
        <v>0.438</v>
      </c>
      <c r="W1931" s="10">
        <f t="array" ref="W1931">VLOOKUP(A1931,BUSINESS!$A$2:$J$2692,6,0)</f>
        <v>54</v>
      </c>
      <c r="X1931" s="10">
        <f t="array" ref="X1931">VLOOKUP(A1931,BUSINESS!$A$2:$J$2692,7,0)</f>
        <v>0</v>
      </c>
      <c r="Y1931" s="10">
        <f t="array" ref="Y1931">VLOOKUP(A1931,BUSINESS!$A$2:$J$2692,8,0)</f>
        <v>328</v>
      </c>
      <c r="Z1931" s="10">
        <f t="array" ref="Z1931">VLOOKUP(A1931,BUSINESS!$A$2:$J$2692,9,0)</f>
        <v>0.35</v>
      </c>
      <c r="AA1931" s="10">
        <f t="array" ref="AA1931">VLOOKUP(A1931,BUSINESS!$A$2:$J$2692,10,0)</f>
        <v>1.089</v>
      </c>
      <c r="AB1931" s="12">
        <f t="shared" si="114"/>
        <v>18279.916940627401</v>
      </c>
      <c r="AC1931" s="10">
        <f t="shared" si="105"/>
        <v>5.5560474630426734E-3</v>
      </c>
      <c r="AD1931" s="10">
        <f t="shared" si="106"/>
        <v>2.3259290148933717E-3</v>
      </c>
      <c r="AE1931" s="10">
        <f t="shared" si="107"/>
        <v>356.36317244150189</v>
      </c>
      <c r="AF1931">
        <f t="shared" si="116"/>
        <v>857.6327697977689</v>
      </c>
    </row>
    <row r="1932" spans="1:32" ht="14.4">
      <c r="A1932" s="7" t="str">
        <f t="shared" si="115"/>
        <v>Portugal-Europe 2006</v>
      </c>
      <c r="B1932" s="7" t="s">
        <v>227</v>
      </c>
      <c r="C1932" s="8" t="s">
        <v>76</v>
      </c>
      <c r="D1932" s="9" t="s">
        <v>68</v>
      </c>
      <c r="E1932" s="14">
        <v>0.1</v>
      </c>
      <c r="F1932" s="13">
        <v>202000000000</v>
      </c>
      <c r="G1932" s="14">
        <v>1915</v>
      </c>
      <c r="H1932" s="8"/>
      <c r="I1932" s="10">
        <f t="array" ref="I1932">VLOOKUP(A1932,ENERGY!$A$2:$F$2691,5,0)</f>
        <v>24815</v>
      </c>
      <c r="J1932" s="11">
        <f t="array" ref="J1932">VLOOKUP(A1932,ENERGY!$A$2:$F$2691,6,0)</f>
        <v>62863</v>
      </c>
      <c r="K1932" s="10">
        <f t="array" ref="K1932">VLOOKUP(A1932,'HUMAN RESOURCES'!$A$2:$M$2692,5,0)</f>
        <v>0.01</v>
      </c>
      <c r="L1932" s="11">
        <f t="array" ref="L1932">VLOOKUP(A1932,'HUMAN RESOURCES'!$A$2:$M$2692,6,0)</f>
        <v>4.0000000000000001E-3</v>
      </c>
      <c r="M1932" s="10">
        <f t="array" ref="M1932">VLOOKUP(A1932,'HUMAN RESOURCES'!$A$2:$M$2692,7,0)</f>
        <v>82</v>
      </c>
      <c r="N1932" s="10">
        <f t="array" ref="N1932">VLOOKUP(A1932,'HUMAN RESOURCES'!$A$2:$M$2692,8,0)</f>
        <v>75</v>
      </c>
      <c r="O1932" s="10">
        <f t="array" ref="O1932">VLOOKUP(A1932,'HUMAN RESOURCES'!$A$2:$M$2692,9,0)</f>
        <v>0.155</v>
      </c>
      <c r="P1932" s="10">
        <f t="array" ref="P1932">VLOOKUP(A1932,'HUMAN RESOURCES'!$A$2:$M$2692,10,0)</f>
        <v>0.67200000000000004</v>
      </c>
      <c r="Q1932" s="10">
        <f t="array" ref="Q1932">VLOOKUP(A1932,'HUMAN RESOURCES'!$A$2:$M$2692,11,0)</f>
        <v>0.17299999999999999</v>
      </c>
      <c r="R1932" s="10">
        <f t="array" ref="R1932">VLOOKUP(A1932,'HUMAN RESOURCES'!$A$2:$M$2692,12,0)</f>
        <v>10522288</v>
      </c>
      <c r="S1932" s="10">
        <f t="array" ref="S1932">VLOOKUP(A1932,'HUMAN RESOURCES'!$A$2:$M$2692,13,0)</f>
        <v>0.58099999999999996</v>
      </c>
      <c r="T1932" s="10">
        <f t="array" ref="T1932">VLOOKUP(A1932,TOURISM!$A$2:$F$2692,5,0)</f>
        <v>10438000000</v>
      </c>
      <c r="U1932" s="10">
        <f t="array" ref="U1932">VLOOKUP(A1932,TOURISM!$A$2:$F$2692,6,0)</f>
        <v>4142000000</v>
      </c>
      <c r="V1932" s="10">
        <f t="array" ref="V1932">VLOOKUP(A1932,BUSINESS!$A$2:$J$2692,5,0)</f>
        <v>0.438</v>
      </c>
      <c r="W1932" s="10">
        <f t="array" ref="W1932">VLOOKUP(A1932,BUSINESS!$A$2:$J$2692,6,0)</f>
        <v>7</v>
      </c>
      <c r="X1932" s="10">
        <f t="array" ref="X1932">VLOOKUP(A1932,BUSINESS!$A$2:$J$2692,7,0)</f>
        <v>0</v>
      </c>
      <c r="Y1932" s="10">
        <f t="array" ref="Y1932">VLOOKUP(A1932,BUSINESS!$A$2:$J$2692,8,0)</f>
        <v>328</v>
      </c>
      <c r="Z1932" s="10">
        <f t="array" ref="Z1932">VLOOKUP(A1932,BUSINESS!$A$2:$J$2692,9,0)</f>
        <v>0.38</v>
      </c>
      <c r="AA1932" s="10">
        <f t="array" ref="AA1932">VLOOKUP(A1932,BUSINESS!$A$2:$J$2692,10,0)</f>
        <v>1.1599999999999999</v>
      </c>
      <c r="AB1932" s="12">
        <f t="shared" si="114"/>
        <v>19197.345672348067</v>
      </c>
      <c r="AC1932" s="10">
        <f t="shared" si="105"/>
        <v>5.9742709950535476E-3</v>
      </c>
      <c r="AD1932" s="10">
        <f t="shared" si="106"/>
        <v>2.3583273903926599E-3</v>
      </c>
      <c r="AE1932" s="10">
        <f t="shared" si="107"/>
        <v>393.64062264784997</v>
      </c>
      <c r="AF1932">
        <f t="shared" si="116"/>
        <v>991.9895748909363</v>
      </c>
    </row>
    <row r="1933" spans="1:32" ht="14.4">
      <c r="A1933" s="7" t="str">
        <f t="shared" si="115"/>
        <v>Portugal-Europe 2007</v>
      </c>
      <c r="B1933" s="7" t="s">
        <v>227</v>
      </c>
      <c r="C1933" s="8" t="s">
        <v>76</v>
      </c>
      <c r="D1933" s="9" t="s">
        <v>69</v>
      </c>
      <c r="E1933" s="14">
        <v>0.1</v>
      </c>
      <c r="F1933" s="13">
        <v>232000000000</v>
      </c>
      <c r="G1933" s="14">
        <v>2185</v>
      </c>
      <c r="H1933" s="8"/>
      <c r="I1933" s="10">
        <f t="array" ref="I1933">VLOOKUP(A1933,ENERGY!$A$2:$F$2691,5,0)</f>
        <v>25831</v>
      </c>
      <c r="J1933" s="11">
        <f t="array" ref="J1933">VLOOKUP(A1933,ENERGY!$A$2:$F$2691,6,0)</f>
        <v>63175</v>
      </c>
      <c r="K1933" s="10">
        <f t="array" ref="K1933">VLOOKUP(A1933,'HUMAN RESOURCES'!$A$2:$M$2692,5,0)</f>
        <v>0.01</v>
      </c>
      <c r="L1933" s="11">
        <f t="array" ref="L1933">VLOOKUP(A1933,'HUMAN RESOURCES'!$A$2:$M$2692,6,0)</f>
        <v>3.0000000000000001E-3</v>
      </c>
      <c r="M1933" s="10">
        <f t="array" ref="M1933">VLOOKUP(A1933,'HUMAN RESOURCES'!$A$2:$M$2692,7,0)</f>
        <v>82</v>
      </c>
      <c r="N1933" s="10">
        <f t="array" ref="N1933">VLOOKUP(A1933,'HUMAN RESOURCES'!$A$2:$M$2692,8,0)</f>
        <v>75</v>
      </c>
      <c r="O1933" s="10">
        <f t="array" ref="O1933">VLOOKUP(A1933,'HUMAN RESOURCES'!$A$2:$M$2692,9,0)</f>
        <v>0.154</v>
      </c>
      <c r="P1933" s="10">
        <f t="array" ref="P1933">VLOOKUP(A1933,'HUMAN RESOURCES'!$A$2:$M$2692,10,0)</f>
        <v>0.67100000000000004</v>
      </c>
      <c r="Q1933" s="10">
        <f t="array" ref="Q1933">VLOOKUP(A1933,'HUMAN RESOURCES'!$A$2:$M$2692,11,0)</f>
        <v>0.17499999999999999</v>
      </c>
      <c r="R1933" s="10">
        <f t="array" ref="R1933">VLOOKUP(A1933,'HUMAN RESOURCES'!$A$2:$M$2692,12,0)</f>
        <v>10542964</v>
      </c>
      <c r="S1933" s="10">
        <f t="array" ref="S1933">VLOOKUP(A1933,'HUMAN RESOURCES'!$A$2:$M$2692,13,0)</f>
        <v>0.58699999999999997</v>
      </c>
      <c r="T1933" s="10">
        <f t="array" ref="T1933">VLOOKUP(A1933,TOURISM!$A$2:$F$2692,5,0)</f>
        <v>12917000000</v>
      </c>
      <c r="U1933" s="10">
        <f t="array" ref="U1933">VLOOKUP(A1933,TOURISM!$A$2:$F$2692,6,0)</f>
        <v>4864000000</v>
      </c>
      <c r="V1933" s="10">
        <f t="array" ref="V1933">VLOOKUP(A1933,BUSINESS!$A$2:$J$2692,5,0)</f>
        <v>0.42899999999999999</v>
      </c>
      <c r="W1933" s="10">
        <f t="array" ref="W1933">VLOOKUP(A1933,BUSINESS!$A$2:$J$2692,6,0)</f>
        <v>6</v>
      </c>
      <c r="X1933" s="10">
        <f t="array" ref="X1933">VLOOKUP(A1933,BUSINESS!$A$2:$J$2692,7,0)</f>
        <v>0</v>
      </c>
      <c r="Y1933" s="10">
        <f t="array" ref="Y1933">VLOOKUP(A1933,BUSINESS!$A$2:$J$2692,8,0)</f>
        <v>328</v>
      </c>
      <c r="Z1933" s="10">
        <f t="array" ref="Z1933">VLOOKUP(A1933,BUSINESS!$A$2:$J$2692,9,0)</f>
        <v>0.42099999999999999</v>
      </c>
      <c r="AA1933" s="10">
        <f t="array" ref="AA1933">VLOOKUP(A1933,BUSINESS!$A$2:$J$2692,10,0)</f>
        <v>1.2769999999999999</v>
      </c>
      <c r="AB1933" s="12">
        <f t="shared" si="114"/>
        <v>22005.197020496322</v>
      </c>
      <c r="AC1933" s="10">
        <f t="shared" si="105"/>
        <v>5.9921479386631695E-3</v>
      </c>
      <c r="AD1933" s="10">
        <f t="shared" si="106"/>
        <v>2.4500700182605193E-3</v>
      </c>
      <c r="AE1933" s="10">
        <f t="shared" si="107"/>
        <v>461.35033753316429</v>
      </c>
      <c r="AF1933">
        <f t="shared" si="116"/>
        <v>1225.1772841109957</v>
      </c>
    </row>
    <row r="1934" spans="1:32" ht="14.4">
      <c r="A1934" s="7" t="str">
        <f t="shared" si="115"/>
        <v>Portugal-Europe 2008</v>
      </c>
      <c r="B1934" s="7" t="s">
        <v>227</v>
      </c>
      <c r="C1934" s="8" t="s">
        <v>76</v>
      </c>
      <c r="D1934" s="9" t="s">
        <v>70</v>
      </c>
      <c r="E1934" s="14">
        <v>0.10199999999999999</v>
      </c>
      <c r="F1934" s="13">
        <v>252000000000</v>
      </c>
      <c r="G1934" s="14">
        <v>2425</v>
      </c>
      <c r="H1934" s="8"/>
      <c r="I1934" s="10">
        <f t="array" ref="I1934">VLOOKUP(A1934,ENERGY!$A$2:$F$2691,5,0)</f>
        <v>25302</v>
      </c>
      <c r="J1934" s="11">
        <f t="array" ref="J1934">VLOOKUP(A1934,ENERGY!$A$2:$F$2691,6,0)</f>
        <v>60865</v>
      </c>
      <c r="K1934" s="10">
        <f t="array" ref="K1934">VLOOKUP(A1934,'HUMAN RESOURCES'!$A$2:$M$2692,5,0)</f>
        <v>0.01</v>
      </c>
      <c r="L1934" s="11">
        <f t="array" ref="L1934">VLOOKUP(A1934,'HUMAN RESOURCES'!$A$2:$M$2692,6,0)</f>
        <v>3.0000000000000001E-3</v>
      </c>
      <c r="M1934" s="10">
        <f t="array" ref="M1934">VLOOKUP(A1934,'HUMAN RESOURCES'!$A$2:$M$2692,7,0)</f>
        <v>82</v>
      </c>
      <c r="N1934" s="10">
        <f t="array" ref="N1934">VLOOKUP(A1934,'HUMAN RESOURCES'!$A$2:$M$2692,8,0)</f>
        <v>76</v>
      </c>
      <c r="O1934" s="10">
        <f t="array" ref="O1934">VLOOKUP(A1934,'HUMAN RESOURCES'!$A$2:$M$2692,9,0)</f>
        <v>0.153</v>
      </c>
      <c r="P1934" s="10">
        <f t="array" ref="P1934">VLOOKUP(A1934,'HUMAN RESOURCES'!$A$2:$M$2692,10,0)</f>
        <v>0.67</v>
      </c>
      <c r="Q1934" s="10">
        <f t="array" ref="Q1934">VLOOKUP(A1934,'HUMAN RESOURCES'!$A$2:$M$2692,11,0)</f>
        <v>0.17599999999999999</v>
      </c>
      <c r="R1934" s="10">
        <f t="array" ref="R1934">VLOOKUP(A1934,'HUMAN RESOURCES'!$A$2:$M$2692,12,0)</f>
        <v>10558177</v>
      </c>
      <c r="S1934" s="10">
        <f t="array" ref="S1934">VLOOKUP(A1934,'HUMAN RESOURCES'!$A$2:$M$2692,13,0)</f>
        <v>0.59399999999999997</v>
      </c>
      <c r="T1934" s="10">
        <f t="array" ref="T1934">VLOOKUP(A1934,TOURISM!$A$2:$F$2692,5,0)</f>
        <v>14047000000</v>
      </c>
      <c r="U1934" s="10">
        <f t="array" ref="U1934">VLOOKUP(A1934,TOURISM!$A$2:$F$2692,6,0)</f>
        <v>5283000000</v>
      </c>
      <c r="V1934" s="10">
        <f t="array" ref="V1934">VLOOKUP(A1934,BUSINESS!$A$2:$J$2692,5,0)</f>
        <v>0.42499999999999999</v>
      </c>
      <c r="W1934" s="10">
        <f t="array" ref="W1934">VLOOKUP(A1934,BUSINESS!$A$2:$J$2692,6,0)</f>
        <v>5</v>
      </c>
      <c r="X1934" s="10">
        <f t="array" ref="X1934">VLOOKUP(A1934,BUSINESS!$A$2:$J$2692,7,0)</f>
        <v>0</v>
      </c>
      <c r="Y1934" s="10">
        <f t="array" ref="Y1934">VLOOKUP(A1934,BUSINESS!$A$2:$J$2692,8,0)</f>
        <v>328</v>
      </c>
      <c r="Z1934" s="10">
        <f t="array" ref="Z1934">VLOOKUP(A1934,BUSINESS!$A$2:$J$2692,9,0)</f>
        <v>0.441</v>
      </c>
      <c r="AA1934" s="10">
        <f t="array" ref="AA1934">VLOOKUP(A1934,BUSINESS!$A$2:$J$2692,10,0)</f>
        <v>1.329</v>
      </c>
      <c r="AB1934" s="12">
        <f t="shared" si="114"/>
        <v>23867.756715955795</v>
      </c>
      <c r="AC1934" s="10">
        <f t="shared" si="105"/>
        <v>5.7647262401454343E-3</v>
      </c>
      <c r="AD1934" s="10">
        <f t="shared" si="106"/>
        <v>2.3964364302663235E-3</v>
      </c>
      <c r="AE1934" s="10">
        <f t="shared" si="107"/>
        <v>500.37047115235896</v>
      </c>
      <c r="AF1934">
        <f t="shared" si="116"/>
        <v>1330.4380102739326</v>
      </c>
    </row>
    <row r="1935" spans="1:32" ht="14.4">
      <c r="A1935" s="7" t="str">
        <f t="shared" si="115"/>
        <v>Portugal-Europe 2009</v>
      </c>
      <c r="B1935" s="7" t="s">
        <v>227</v>
      </c>
      <c r="C1935" s="8" t="s">
        <v>76</v>
      </c>
      <c r="D1935" s="9" t="s">
        <v>71</v>
      </c>
      <c r="E1935" s="14">
        <v>0.108</v>
      </c>
      <c r="F1935" s="13">
        <v>234000000000</v>
      </c>
      <c r="G1935" s="14">
        <v>2382</v>
      </c>
      <c r="H1935" s="8"/>
      <c r="I1935" s="10">
        <v>25302</v>
      </c>
      <c r="J1935" s="11">
        <v>60865</v>
      </c>
      <c r="K1935" s="10">
        <f t="array" ref="K1935">VLOOKUP(A1935,'HUMAN RESOURCES'!$A$2:$M$2692,5,0)</f>
        <v>8.9999999999999993E-3</v>
      </c>
      <c r="L1935" s="11">
        <f t="array" ref="L1935">VLOOKUP(A1935,'HUMAN RESOURCES'!$A$2:$M$2692,6,0)</f>
        <v>3.0000000000000001E-3</v>
      </c>
      <c r="M1935" s="10">
        <f t="array" ref="M1935">VLOOKUP(A1935,'HUMAN RESOURCES'!$A$2:$M$2692,7,0)</f>
        <v>82</v>
      </c>
      <c r="N1935" s="10">
        <f t="array" ref="N1935">VLOOKUP(A1935,'HUMAN RESOURCES'!$A$2:$M$2692,8,0)</f>
        <v>76</v>
      </c>
      <c r="O1935" s="10">
        <f t="array" ref="O1935">VLOOKUP(A1935,'HUMAN RESOURCES'!$A$2:$M$2692,9,0)</f>
        <v>0.153</v>
      </c>
      <c r="P1935" s="10">
        <f t="array" ref="P1935">VLOOKUP(A1935,'HUMAN RESOURCES'!$A$2:$M$2692,10,0)</f>
        <v>0.66900000000000004</v>
      </c>
      <c r="Q1935" s="10">
        <f t="array" ref="Q1935">VLOOKUP(A1935,'HUMAN RESOURCES'!$A$2:$M$2692,11,0)</f>
        <v>0.17799999999999999</v>
      </c>
      <c r="R1935" s="10">
        <f t="array" ref="R1935">VLOOKUP(A1935,'HUMAN RESOURCES'!$A$2:$M$2692,12,0)</f>
        <v>10568247</v>
      </c>
      <c r="S1935" s="10">
        <f t="array" ref="S1935">VLOOKUP(A1935,'HUMAN RESOURCES'!$A$2:$M$2692,13,0)</f>
        <v>0.6</v>
      </c>
      <c r="T1935" s="10">
        <f t="array" ref="T1935">VLOOKUP(A1935,TOURISM!$A$2:$F$2692,5,0)</f>
        <v>12315000000</v>
      </c>
      <c r="U1935" s="10">
        <f t="array" ref="U1935">VLOOKUP(A1935,TOURISM!$A$2:$F$2692,6,0)</f>
        <v>4604000000</v>
      </c>
      <c r="V1935" s="10">
        <f t="array" ref="V1935">VLOOKUP(A1935,BUSINESS!$A$2:$J$2692,5,0)</f>
        <v>0.42299999999999999</v>
      </c>
      <c r="W1935" s="10">
        <f t="array" ref="W1935">VLOOKUP(A1935,BUSINESS!$A$2:$J$2692,6,0)</f>
        <v>5</v>
      </c>
      <c r="X1935" s="10">
        <f t="array" ref="X1935">VLOOKUP(A1935,BUSINESS!$A$2:$J$2692,7,0)</f>
        <v>0</v>
      </c>
      <c r="Y1935" s="10">
        <f t="array" ref="Y1935">VLOOKUP(A1935,BUSINESS!$A$2:$J$2692,8,0)</f>
        <v>328</v>
      </c>
      <c r="Z1935" s="10">
        <f t="array" ref="Z1935">VLOOKUP(A1935,BUSINESS!$A$2:$J$2692,9,0)</f>
        <v>0.48299999999999998</v>
      </c>
      <c r="AA1935" s="10">
        <f t="array" ref="AA1935">VLOOKUP(A1935,BUSINESS!$A$2:$J$2692,10,0)</f>
        <v>1.115</v>
      </c>
      <c r="AB1935" s="12">
        <f t="shared" si="114"/>
        <v>22141.798918969249</v>
      </c>
      <c r="AC1935" s="10">
        <f t="shared" si="105"/>
        <v>5.7592332957395864E-3</v>
      </c>
      <c r="AD1935" s="10">
        <f t="shared" si="106"/>
        <v>2.3941529754177775E-3</v>
      </c>
      <c r="AE1935" s="10">
        <f t="shared" si="107"/>
        <v>435.64462488433514</v>
      </c>
      <c r="AF1935">
        <f t="shared" si="116"/>
        <v>1165.2831354149841</v>
      </c>
    </row>
    <row r="1936" spans="1:32" ht="14.4">
      <c r="A1936" s="7" t="str">
        <f t="shared" si="115"/>
        <v>Portugal-Europe 2010</v>
      </c>
      <c r="B1936" s="7" t="s">
        <v>227</v>
      </c>
      <c r="C1936" s="8" t="s">
        <v>76</v>
      </c>
      <c r="D1936" s="9" t="s">
        <v>72</v>
      </c>
      <c r="E1936" s="14">
        <v>0.108</v>
      </c>
      <c r="F1936" s="13">
        <v>229000000000</v>
      </c>
      <c r="G1936" s="14">
        <v>2324</v>
      </c>
      <c r="H1936" s="8"/>
      <c r="I1936" s="10">
        <f t="array" ref="I1936">VLOOKUP(A1936,ENERGY!$A$2:$F$2691,5,0)</f>
        <v>26467</v>
      </c>
      <c r="J1936" s="11">
        <f t="array" ref="J1936">VLOOKUP(A1936,ENERGY!$A$2:$F$2691,6,0)</f>
        <v>65309</v>
      </c>
      <c r="K1936" s="10">
        <f t="array" ref="K1936">VLOOKUP(A1936,'HUMAN RESOURCES'!$A$2:$M$2692,5,0)</f>
        <v>0.01</v>
      </c>
      <c r="L1936" s="11">
        <f t="array" ref="L1936">VLOOKUP(A1936,'HUMAN RESOURCES'!$A$2:$M$2692,6,0)</f>
        <v>3.0000000000000001E-3</v>
      </c>
      <c r="M1936" s="10">
        <f t="array" ref="M1936">VLOOKUP(A1936,'HUMAN RESOURCES'!$A$2:$M$2692,7,0)</f>
        <v>82</v>
      </c>
      <c r="N1936" s="10">
        <f t="array" ref="N1936">VLOOKUP(A1936,'HUMAN RESOURCES'!$A$2:$M$2692,8,0)</f>
        <v>76</v>
      </c>
      <c r="O1936" s="10">
        <f t="array" ref="O1936">VLOOKUP(A1936,'HUMAN RESOURCES'!$A$2:$M$2692,9,0)</f>
        <v>0.151</v>
      </c>
      <c r="P1936" s="10">
        <f t="array" ref="P1936">VLOOKUP(A1936,'HUMAN RESOURCES'!$A$2:$M$2692,10,0)</f>
        <v>0.66800000000000004</v>
      </c>
      <c r="Q1936" s="10">
        <f t="array" ref="Q1936">VLOOKUP(A1936,'HUMAN RESOURCES'!$A$2:$M$2692,11,0)</f>
        <v>0.18</v>
      </c>
      <c r="R1936" s="10">
        <f t="array" ref="R1936">VLOOKUP(A1936,'HUMAN RESOURCES'!$A$2:$M$2692,12,0)</f>
        <v>10573100</v>
      </c>
      <c r="S1936" s="10">
        <f t="array" ref="S1936">VLOOKUP(A1936,'HUMAN RESOURCES'!$A$2:$M$2692,13,0)</f>
        <v>0.60599999999999998</v>
      </c>
      <c r="T1936" s="10">
        <f t="array" ref="T1936">VLOOKUP(A1936,TOURISM!$A$2:$F$2692,5,0)</f>
        <v>12969000000</v>
      </c>
      <c r="U1936" s="10">
        <f t="array" ref="U1936">VLOOKUP(A1936,TOURISM!$A$2:$F$2692,6,0)</f>
        <v>4691000000</v>
      </c>
      <c r="V1936" s="10">
        <f t="array" ref="V1936">VLOOKUP(A1936,BUSINESS!$A$2:$J$2692,5,0)</f>
        <v>0.42599999999999999</v>
      </c>
      <c r="W1936" s="10">
        <f t="array" ref="W1936">VLOOKUP(A1936,BUSINESS!$A$2:$J$2692,6,0)</f>
        <v>5</v>
      </c>
      <c r="X1936" s="10">
        <f t="array" ref="X1936">VLOOKUP(A1936,BUSINESS!$A$2:$J$2692,7,0)</f>
        <v>0</v>
      </c>
      <c r="Y1936" s="10">
        <f t="array" ref="Y1936">VLOOKUP(A1936,BUSINESS!$A$2:$J$2692,8,0)</f>
        <v>298</v>
      </c>
      <c r="Z1936" s="10">
        <f t="array" ref="Z1936">VLOOKUP(A1936,BUSINESS!$A$2:$J$2692,9,0)</f>
        <v>0.53300000000000003</v>
      </c>
      <c r="AA1936" s="10">
        <f t="array" ref="AA1936">VLOOKUP(A1936,BUSINESS!$A$2:$J$2692,10,0)</f>
        <v>1.153</v>
      </c>
      <c r="AB1936" s="12">
        <f t="shared" si="114"/>
        <v>21658.737740114062</v>
      </c>
      <c r="AC1936" s="10">
        <f t="shared" si="105"/>
        <v>6.1769017601271152E-3</v>
      </c>
      <c r="AD1936" s="10">
        <f t="shared" si="106"/>
        <v>2.5032393526969385E-3</v>
      </c>
      <c r="AE1936" s="10">
        <f t="shared" si="107"/>
        <v>443.67309492958543</v>
      </c>
      <c r="AF1936">
        <f t="shared" si="116"/>
        <v>1226.6033613604336</v>
      </c>
    </row>
    <row r="1937" spans="1:32" ht="14.4">
      <c r="A1937" s="7" t="str">
        <f t="shared" si="115"/>
        <v>Portugal-Europe 2011</v>
      </c>
      <c r="B1937" s="7" t="s">
        <v>227</v>
      </c>
      <c r="C1937" s="8" t="s">
        <v>76</v>
      </c>
      <c r="D1937" s="9" t="s">
        <v>73</v>
      </c>
      <c r="E1937" s="14">
        <v>0.10199999999999999</v>
      </c>
      <c r="F1937" s="13">
        <v>238000000000</v>
      </c>
      <c r="G1937" s="14">
        <v>2302</v>
      </c>
      <c r="H1937" s="8"/>
      <c r="I1937" s="10">
        <f t="array" ref="I1937">VLOOKUP(A1937,ENERGY!$A$2:$F$2691,5,0)</f>
        <v>25129</v>
      </c>
      <c r="J1937" s="11">
        <f t="array" ref="J1937">VLOOKUP(A1937,ENERGY!$A$2:$F$2691,6,0)</f>
        <v>61276</v>
      </c>
      <c r="K1937" s="10">
        <f t="array" ref="K1937">VLOOKUP(A1937,'HUMAN RESOURCES'!$A$2:$M$2692,5,0)</f>
        <v>8.9999999999999993E-3</v>
      </c>
      <c r="L1937" s="11">
        <f t="array" ref="L1937">VLOOKUP(A1937,'HUMAN RESOURCES'!$A$2:$M$2692,6,0)</f>
        <v>3.0000000000000001E-3</v>
      </c>
      <c r="M1937" s="10">
        <f t="array" ref="M1937">VLOOKUP(A1937,'HUMAN RESOURCES'!$A$2:$M$2692,7,0)</f>
        <v>84</v>
      </c>
      <c r="N1937" s="10">
        <f t="array" ref="N1937">VLOOKUP(A1937,'HUMAN RESOURCES'!$A$2:$M$2692,8,0)</f>
        <v>77</v>
      </c>
      <c r="O1937" s="10">
        <f t="array" ref="O1937">VLOOKUP(A1937,'HUMAN RESOURCES'!$A$2:$M$2692,9,0)</f>
        <v>0.15</v>
      </c>
      <c r="P1937" s="10">
        <f t="array" ref="P1937">VLOOKUP(A1937,'HUMAN RESOURCES'!$A$2:$M$2692,10,0)</f>
        <v>0.66700000000000004</v>
      </c>
      <c r="Q1937" s="10">
        <f t="array" ref="Q1937">VLOOKUP(A1937,'HUMAN RESOURCES'!$A$2:$M$2692,11,0)</f>
        <v>0.182</v>
      </c>
      <c r="R1937" s="10">
        <f t="array" ref="R1937">VLOOKUP(A1937,'HUMAN RESOURCES'!$A$2:$M$2692,12,0)</f>
        <v>10557560</v>
      </c>
      <c r="S1937" s="10">
        <f t="array" ref="S1937">VLOOKUP(A1937,'HUMAN RESOURCES'!$A$2:$M$2692,13,0)</f>
        <v>0.61199999999999999</v>
      </c>
      <c r="T1937" s="10">
        <f t="array" ref="T1937">VLOOKUP(A1937,TOURISM!$A$2:$F$2692,5,0)</f>
        <v>14882000000</v>
      </c>
      <c r="U1937" s="10">
        <f t="array" ref="U1937">VLOOKUP(A1937,TOURISM!$A$2:$F$2692,6,0)</f>
        <v>4948000000</v>
      </c>
      <c r="V1937" s="10">
        <f t="array" ref="V1937">VLOOKUP(A1937,BUSINESS!$A$2:$J$2692,5,0)</f>
        <v>0.42699999999999999</v>
      </c>
      <c r="W1937" s="10">
        <f t="array" ref="W1937">VLOOKUP(A1937,BUSINESS!$A$2:$J$2692,6,0)</f>
        <v>4</v>
      </c>
      <c r="X1937" s="10">
        <f t="array" ref="X1937">VLOOKUP(A1937,BUSINESS!$A$2:$J$2692,7,0)</f>
        <v>0</v>
      </c>
      <c r="Y1937" s="10">
        <f t="array" ref="Y1937">VLOOKUP(A1937,BUSINESS!$A$2:$J$2692,8,0)</f>
        <v>275</v>
      </c>
      <c r="Z1937" s="10">
        <f t="array" ref="Z1937">VLOOKUP(A1937,BUSINESS!$A$2:$J$2692,9,0)</f>
        <v>0.55200000000000005</v>
      </c>
      <c r="AA1937" s="10">
        <f t="array" ref="AA1937">VLOOKUP(A1937,BUSINESS!$A$2:$J$2692,10,0)</f>
        <v>1.1639999999999999</v>
      </c>
      <c r="AB1937" s="12">
        <f t="shared" si="114"/>
        <v>22543.087607363821</v>
      </c>
      <c r="AC1937" s="10">
        <f t="shared" si="105"/>
        <v>5.8039925891967461E-3</v>
      </c>
      <c r="AD1937" s="10">
        <f t="shared" si="106"/>
        <v>2.3801901196867457E-3</v>
      </c>
      <c r="AE1937" s="10">
        <f t="shared" si="107"/>
        <v>468.66889697998403</v>
      </c>
      <c r="AF1937">
        <f t="shared" si="116"/>
        <v>1409.6060074486909</v>
      </c>
    </row>
    <row r="1938" spans="1:32" ht="14.4">
      <c r="A1938" s="7" t="str">
        <f t="shared" si="115"/>
        <v>Portugal-Europe 2012</v>
      </c>
      <c r="B1938" s="7" t="s">
        <v>227</v>
      </c>
      <c r="C1938" s="8" t="s">
        <v>76</v>
      </c>
      <c r="D1938" s="9" t="s">
        <v>74</v>
      </c>
      <c r="E1938" s="14">
        <v>9.4E-2</v>
      </c>
      <c r="F1938" s="13">
        <v>212000000000</v>
      </c>
      <c r="G1938" s="14">
        <v>1905</v>
      </c>
      <c r="H1938" s="8"/>
      <c r="I1938" s="10">
        <f t="array" ref="I1938">VLOOKUP(A1938,ENERGY!$A$2:$F$2691,5,0)</f>
        <v>24698</v>
      </c>
      <c r="J1938" s="11">
        <f t="array" ref="J1938">VLOOKUP(A1938,ENERGY!$A$2:$F$2691,6,0)</f>
        <v>59108</v>
      </c>
      <c r="K1938" s="10">
        <f t="array" ref="K1938">VLOOKUP(A1938,'HUMAN RESOURCES'!$A$2:$M$2692,5,0)</f>
        <v>8.9999999999999993E-3</v>
      </c>
      <c r="L1938" s="11">
        <f t="array" ref="L1938">VLOOKUP(A1938,'HUMAN RESOURCES'!$A$2:$M$2692,6,0)</f>
        <v>3.0000000000000001E-3</v>
      </c>
      <c r="M1938" s="10">
        <f t="array" ref="M1938">VLOOKUP(A1938,'HUMAN RESOURCES'!$A$2:$M$2692,7,0)</f>
        <v>84</v>
      </c>
      <c r="N1938" s="10">
        <f t="array" ref="N1938">VLOOKUP(A1938,'HUMAN RESOURCES'!$A$2:$M$2692,8,0)</f>
        <v>77</v>
      </c>
      <c r="O1938" s="10">
        <f t="array" ref="O1938">VLOOKUP(A1938,'HUMAN RESOURCES'!$A$2:$M$2692,9,0)</f>
        <v>0.14899999999999999</v>
      </c>
      <c r="P1938" s="10">
        <f t="array" ref="P1938">VLOOKUP(A1938,'HUMAN RESOURCES'!$A$2:$M$2692,10,0)</f>
        <v>0.66600000000000004</v>
      </c>
      <c r="Q1938" s="10">
        <f t="array" ref="Q1938">VLOOKUP(A1938,'HUMAN RESOURCES'!$A$2:$M$2692,11,0)</f>
        <v>0.185</v>
      </c>
      <c r="R1938" s="10">
        <f t="array" ref="R1938">VLOOKUP(A1938,'HUMAN RESOURCES'!$A$2:$M$2692,12,0)</f>
        <v>10514844</v>
      </c>
      <c r="S1938" s="10">
        <f t="array" ref="S1938">VLOOKUP(A1938,'HUMAN RESOURCES'!$A$2:$M$2692,13,0)</f>
        <v>0.61799999999999999</v>
      </c>
      <c r="T1938" s="10">
        <f t="array" ref="T1938">VLOOKUP(A1938,TOURISM!$A$2:$F$2692,5,0)</f>
        <v>14559000000</v>
      </c>
      <c r="U1938" s="10">
        <f t="array" ref="U1938">VLOOKUP(A1938,TOURISM!$A$2:$F$2692,6,0)</f>
        <v>4490000000</v>
      </c>
      <c r="V1938" s="10">
        <f t="array" ref="V1938">VLOOKUP(A1938,BUSINESS!$A$2:$J$2692,5,0)</f>
        <v>0.42</v>
      </c>
      <c r="W1938" s="10">
        <f t="array" ref="W1938">VLOOKUP(A1938,BUSINESS!$A$2:$J$2692,6,0)</f>
        <v>4</v>
      </c>
      <c r="X1938" s="10">
        <f t="array" ref="X1938">VLOOKUP(A1938,BUSINESS!$A$2:$J$2692,7,0)</f>
        <v>29</v>
      </c>
      <c r="Y1938" s="10">
        <f t="array" ref="Y1938">VLOOKUP(A1938,BUSINESS!$A$2:$J$2692,8,0)</f>
        <v>275</v>
      </c>
      <c r="Z1938" s="10">
        <f t="array" ref="Z1938">VLOOKUP(A1938,BUSINESS!$A$2:$J$2692,9,0)</f>
        <v>0.60299999999999998</v>
      </c>
      <c r="AA1938" s="10">
        <f t="array" ref="AA1938">VLOOKUP(A1938,BUSINESS!$A$2:$J$2692,10,0)</f>
        <v>1.1399999999999999</v>
      </c>
      <c r="AB1938" s="12">
        <f t="shared" si="114"/>
        <v>20161.972921329121</v>
      </c>
      <c r="AC1938" s="10">
        <f t="shared" si="105"/>
        <v>5.6213862992166123E-3</v>
      </c>
      <c r="AD1938" s="10">
        <f t="shared" si="106"/>
        <v>2.3488698453348429E-3</v>
      </c>
      <c r="AE1938" s="10">
        <f t="shared" si="107"/>
        <v>427.01536989041398</v>
      </c>
      <c r="AF1938">
        <f t="shared" si="116"/>
        <v>1384.6139800076919</v>
      </c>
    </row>
    <row r="1939" spans="1:32" ht="14.4">
      <c r="A1939" s="7" t="str">
        <f t="shared" si="115"/>
        <v>Puerto Rico-The Americas 2000</v>
      </c>
      <c r="B1939" s="7" t="s">
        <v>228</v>
      </c>
      <c r="C1939" s="8" t="s">
        <v>84</v>
      </c>
      <c r="D1939" s="9" t="s">
        <v>62</v>
      </c>
      <c r="E1939" s="8"/>
      <c r="F1939" s="13">
        <v>61701810000</v>
      </c>
      <c r="G1939" s="8"/>
      <c r="H1939" s="8"/>
      <c r="I1939" s="10">
        <f t="array" ref="I1939">VLOOKUP(A1939,ENERGY!$A$2:$F$2691,5,0)</f>
        <v>0</v>
      </c>
      <c r="J1939" s="11">
        <f t="array" ref="J1939">VLOOKUP(A1939,ENERGY!$A$2:$F$2691,6,0)</f>
        <v>0</v>
      </c>
      <c r="K1939" s="10">
        <f t="array" ref="K1939">VLOOKUP(A1939,'HUMAN RESOURCES'!$A$2:$M$2692,5,0)</f>
        <v>1.6E-2</v>
      </c>
      <c r="L1939" s="11">
        <f t="array" ref="L1939">VLOOKUP(A1939,'HUMAN RESOURCES'!$A$2:$M$2692,6,0)</f>
        <v>0</v>
      </c>
      <c r="M1939" s="10">
        <f t="array" ref="M1939">VLOOKUP(A1939,'HUMAN RESOURCES'!$A$2:$M$2692,7,0)</f>
        <v>81</v>
      </c>
      <c r="N1939" s="10">
        <f t="array" ref="N1939">VLOOKUP(A1939,'HUMAN RESOURCES'!$A$2:$M$2692,8,0)</f>
        <v>73</v>
      </c>
      <c r="O1939" s="10">
        <f t="array" ref="O1939">VLOOKUP(A1939,'HUMAN RESOURCES'!$A$2:$M$2692,9,0)</f>
        <v>0.23599999999999999</v>
      </c>
      <c r="P1939" s="10">
        <f t="array" ref="P1939">VLOOKUP(A1939,'HUMAN RESOURCES'!$A$2:$M$2692,10,0)</f>
        <v>0.65100000000000002</v>
      </c>
      <c r="Q1939" s="10">
        <f t="array" ref="Q1939">VLOOKUP(A1939,'HUMAN RESOURCES'!$A$2:$M$2692,11,0)</f>
        <v>0.113</v>
      </c>
      <c r="R1939" s="10">
        <f t="array" ref="R1939">VLOOKUP(A1939,'HUMAN RESOURCES'!$A$2:$M$2692,12,0)</f>
        <v>3810605</v>
      </c>
      <c r="S1939" s="10">
        <f t="array" ref="S1939">VLOOKUP(A1939,'HUMAN RESOURCES'!$A$2:$M$2692,13,0)</f>
        <v>0.94399999999999995</v>
      </c>
      <c r="T1939" s="10">
        <f t="array" ref="T1939">VLOOKUP(A1939,TOURISM!$A$2:$F$2692,5,0)</f>
        <v>2388000000</v>
      </c>
      <c r="U1939" s="10">
        <f t="array" ref="U1939">VLOOKUP(A1939,TOURISM!$A$2:$F$2692,6,0)</f>
        <v>1333000000</v>
      </c>
      <c r="V1939" s="10">
        <f t="array" ref="V1939">VLOOKUP(A1939,BUSINESS!$A$2:$J$2692,5,0)</f>
        <v>0</v>
      </c>
      <c r="W1939" s="10">
        <f t="array" ref="W1939">VLOOKUP(A1939,BUSINESS!$A$2:$J$2692,6,0)</f>
        <v>0</v>
      </c>
      <c r="X1939" s="10">
        <f t="array" ref="X1939">VLOOKUP(A1939,BUSINESS!$A$2:$J$2692,7,0)</f>
        <v>0</v>
      </c>
      <c r="Y1939" s="10">
        <f t="array" ref="Y1939">VLOOKUP(A1939,BUSINESS!$A$2:$J$2692,8,0)</f>
        <v>0</v>
      </c>
      <c r="Z1939" s="10">
        <f t="array" ref="Z1939">VLOOKUP(A1939,BUSINESS!$A$2:$J$2692,9,0)</f>
        <v>0.105</v>
      </c>
      <c r="AA1939" s="10">
        <f t="array" ref="AA1939">VLOOKUP(A1939,BUSINESS!$A$2:$J$2692,10,0)</f>
        <v>0.34699999999999998</v>
      </c>
      <c r="AB1939" s="12">
        <f t="shared" si="114"/>
        <v>16192.129596218972</v>
      </c>
      <c r="AC1939" s="10">
        <f t="shared" si="105"/>
        <v>0</v>
      </c>
      <c r="AD1939" s="10">
        <f t="shared" si="106"/>
        <v>0</v>
      </c>
      <c r="AE1939" s="10">
        <f t="shared" si="107"/>
        <v>349.8132186358859</v>
      </c>
      <c r="AF1939">
        <f t="shared" si="116"/>
        <v>626.67214261252479</v>
      </c>
    </row>
    <row r="1940" spans="1:32" ht="14.4">
      <c r="A1940" s="7" t="str">
        <f t="shared" si="115"/>
        <v>Puerto Rico-The Americas 2001</v>
      </c>
      <c r="B1940" s="7" t="s">
        <v>228</v>
      </c>
      <c r="C1940" s="8" t="s">
        <v>84</v>
      </c>
      <c r="D1940" s="9" t="s">
        <v>63</v>
      </c>
      <c r="E1940" s="8"/>
      <c r="F1940" s="13">
        <v>69668635000</v>
      </c>
      <c r="G1940" s="8"/>
      <c r="H1940" s="8"/>
      <c r="I1940" s="10">
        <f t="array" ref="I1940">VLOOKUP(A1940,ENERGY!$A$2:$F$2691,5,0)</f>
        <v>0</v>
      </c>
      <c r="J1940" s="11">
        <f t="array" ref="J1940">VLOOKUP(A1940,ENERGY!$A$2:$F$2691,6,0)</f>
        <v>0</v>
      </c>
      <c r="K1940" s="10">
        <f t="array" ref="K1940">VLOOKUP(A1940,'HUMAN RESOURCES'!$A$2:$M$2692,5,0)</f>
        <v>1.4999999999999999E-2</v>
      </c>
      <c r="L1940" s="11">
        <f t="array" ref="L1940">VLOOKUP(A1940,'HUMAN RESOURCES'!$A$2:$M$2692,6,0)</f>
        <v>0</v>
      </c>
      <c r="M1940" s="10">
        <f t="array" ref="M1940">VLOOKUP(A1940,'HUMAN RESOURCES'!$A$2:$M$2692,7,0)</f>
        <v>81</v>
      </c>
      <c r="N1940" s="10">
        <f t="array" ref="N1940">VLOOKUP(A1940,'HUMAN RESOURCES'!$A$2:$M$2692,8,0)</f>
        <v>73</v>
      </c>
      <c r="O1940" s="10">
        <f t="array" ref="O1940">VLOOKUP(A1940,'HUMAN RESOURCES'!$A$2:$M$2692,9,0)</f>
        <v>0.23300000000000001</v>
      </c>
      <c r="P1940" s="10">
        <f t="array" ref="P1940">VLOOKUP(A1940,'HUMAN RESOURCES'!$A$2:$M$2692,10,0)</f>
        <v>0.65200000000000002</v>
      </c>
      <c r="Q1940" s="10">
        <f t="array" ref="Q1940">VLOOKUP(A1940,'HUMAN RESOURCES'!$A$2:$M$2692,11,0)</f>
        <v>0.115</v>
      </c>
      <c r="R1940" s="10">
        <f t="array" ref="R1940">VLOOKUP(A1940,'HUMAN RESOURCES'!$A$2:$M$2692,12,0)</f>
        <v>3818774</v>
      </c>
      <c r="S1940" s="10">
        <f t="array" ref="S1940">VLOOKUP(A1940,'HUMAN RESOURCES'!$A$2:$M$2692,13,0)</f>
        <v>0.94299999999999995</v>
      </c>
      <c r="T1940" s="10">
        <f t="array" ref="T1940">VLOOKUP(A1940,TOURISM!$A$2:$F$2692,5,0)</f>
        <v>2728000000</v>
      </c>
      <c r="U1940" s="10">
        <f t="array" ref="U1940">VLOOKUP(A1940,TOURISM!$A$2:$F$2692,6,0)</f>
        <v>1456000000</v>
      </c>
      <c r="V1940" s="10">
        <f t="array" ref="V1940">VLOOKUP(A1940,BUSINESS!$A$2:$J$2692,5,0)</f>
        <v>0</v>
      </c>
      <c r="W1940" s="10">
        <f t="array" ref="W1940">VLOOKUP(A1940,BUSINESS!$A$2:$J$2692,6,0)</f>
        <v>0</v>
      </c>
      <c r="X1940" s="10">
        <f t="array" ref="X1940">VLOOKUP(A1940,BUSINESS!$A$2:$J$2692,7,0)</f>
        <v>0</v>
      </c>
      <c r="Y1940" s="10">
        <f t="array" ref="Y1940">VLOOKUP(A1940,BUSINESS!$A$2:$J$2692,8,0)</f>
        <v>0</v>
      </c>
      <c r="Z1940" s="10">
        <f t="array" ref="Z1940">VLOOKUP(A1940,BUSINESS!$A$2:$J$2692,9,0)</f>
        <v>0.156</v>
      </c>
      <c r="AA1940" s="10">
        <f t="array" ref="AA1940">VLOOKUP(A1940,BUSINESS!$A$2:$J$2692,10,0)</f>
        <v>0.42899999999999999</v>
      </c>
      <c r="AB1940" s="12">
        <f t="shared" si="114"/>
        <v>18243.717748156869</v>
      </c>
      <c r="AC1940" s="10">
        <f t="shared" si="105"/>
        <v>0</v>
      </c>
      <c r="AD1940" s="10">
        <f t="shared" si="106"/>
        <v>0</v>
      </c>
      <c r="AE1940" s="10">
        <f t="shared" si="107"/>
        <v>381.27419952057915</v>
      </c>
      <c r="AF1940">
        <f t="shared" si="116"/>
        <v>714.36539580504109</v>
      </c>
    </row>
    <row r="1941" spans="1:32" ht="14.4">
      <c r="A1941" s="7" t="str">
        <f t="shared" si="115"/>
        <v>Puerto Rico-The Americas 2002</v>
      </c>
      <c r="B1941" s="7" t="s">
        <v>228</v>
      </c>
      <c r="C1941" s="8" t="s">
        <v>84</v>
      </c>
      <c r="D1941" s="9" t="s">
        <v>64</v>
      </c>
      <c r="E1941" s="8"/>
      <c r="F1941" s="13">
        <v>72546194000</v>
      </c>
      <c r="G1941" s="8"/>
      <c r="H1941" s="8"/>
      <c r="I1941" s="10">
        <f t="array" ref="I1941">VLOOKUP(A1941,ENERGY!$A$2:$F$2691,5,0)</f>
        <v>0</v>
      </c>
      <c r="J1941" s="11">
        <f t="array" ref="J1941">VLOOKUP(A1941,ENERGY!$A$2:$F$2691,6,0)</f>
        <v>0</v>
      </c>
      <c r="K1941" s="10">
        <f t="array" ref="K1941">VLOOKUP(A1941,'HUMAN RESOURCES'!$A$2:$M$2692,5,0)</f>
        <v>1.4E-2</v>
      </c>
      <c r="L1941" s="11">
        <f t="array" ref="L1941">VLOOKUP(A1941,'HUMAN RESOURCES'!$A$2:$M$2692,6,0)</f>
        <v>0</v>
      </c>
      <c r="M1941" s="10">
        <f t="array" ref="M1941">VLOOKUP(A1941,'HUMAN RESOURCES'!$A$2:$M$2692,7,0)</f>
        <v>82</v>
      </c>
      <c r="N1941" s="10">
        <f t="array" ref="N1941">VLOOKUP(A1941,'HUMAN RESOURCES'!$A$2:$M$2692,8,0)</f>
        <v>74</v>
      </c>
      <c r="O1941" s="10">
        <f t="array" ref="O1941">VLOOKUP(A1941,'HUMAN RESOURCES'!$A$2:$M$2692,9,0)</f>
        <v>0.23</v>
      </c>
      <c r="P1941" s="10">
        <f t="array" ref="P1941">VLOOKUP(A1941,'HUMAN RESOURCES'!$A$2:$M$2692,10,0)</f>
        <v>0.65300000000000002</v>
      </c>
      <c r="Q1941" s="10">
        <f t="array" ref="Q1941">VLOOKUP(A1941,'HUMAN RESOURCES'!$A$2:$M$2692,11,0)</f>
        <v>0.11700000000000001</v>
      </c>
      <c r="R1941" s="10">
        <f t="array" ref="R1941">VLOOKUP(A1941,'HUMAN RESOURCES'!$A$2:$M$2692,12,0)</f>
        <v>3823701</v>
      </c>
      <c r="S1941" s="10">
        <f t="array" ref="S1941">VLOOKUP(A1941,'HUMAN RESOURCES'!$A$2:$M$2692,13,0)</f>
        <v>0.94299999999999995</v>
      </c>
      <c r="T1941" s="10">
        <f t="array" ref="T1941">VLOOKUP(A1941,TOURISM!$A$2:$F$2692,5,0)</f>
        <v>2486000000</v>
      </c>
      <c r="U1941" s="10">
        <f t="array" ref="U1941">VLOOKUP(A1941,TOURISM!$A$2:$F$2692,6,0)</f>
        <v>1319000000</v>
      </c>
      <c r="V1941" s="10">
        <f t="array" ref="V1941">VLOOKUP(A1941,BUSINESS!$A$2:$J$2692,5,0)</f>
        <v>0</v>
      </c>
      <c r="W1941" s="10">
        <f t="array" ref="W1941">VLOOKUP(A1941,BUSINESS!$A$2:$J$2692,6,0)</f>
        <v>0</v>
      </c>
      <c r="X1941" s="10">
        <f t="array" ref="X1941">VLOOKUP(A1941,BUSINESS!$A$2:$J$2692,7,0)</f>
        <v>0</v>
      </c>
      <c r="Y1941" s="10">
        <f t="array" ref="Y1941">VLOOKUP(A1941,BUSINESS!$A$2:$J$2692,8,0)</f>
        <v>0</v>
      </c>
      <c r="Z1941" s="10">
        <f t="array" ref="Z1941">VLOOKUP(A1941,BUSINESS!$A$2:$J$2692,9,0)</f>
        <v>0.17499999999999999</v>
      </c>
      <c r="AA1941" s="10">
        <f t="array" ref="AA1941">VLOOKUP(A1941,BUSINESS!$A$2:$J$2692,10,0)</f>
        <v>0.434</v>
      </c>
      <c r="AB1941" s="12">
        <f t="shared" si="114"/>
        <v>18972.768529756904</v>
      </c>
      <c r="AC1941" s="10">
        <f t="shared" si="105"/>
        <v>0</v>
      </c>
      <c r="AD1941" s="10">
        <f t="shared" si="106"/>
        <v>0</v>
      </c>
      <c r="AE1941" s="10">
        <f t="shared" si="107"/>
        <v>344.95375030631317</v>
      </c>
      <c r="AF1941">
        <f t="shared" si="116"/>
        <v>650.15543840901785</v>
      </c>
    </row>
    <row r="1942" spans="1:32" ht="14.4">
      <c r="A1942" s="7" t="str">
        <f t="shared" si="115"/>
        <v>Puerto Rico-The Americas 2003</v>
      </c>
      <c r="B1942" s="7" t="s">
        <v>228</v>
      </c>
      <c r="C1942" s="8" t="s">
        <v>84</v>
      </c>
      <c r="D1942" s="9" t="s">
        <v>65</v>
      </c>
      <c r="E1942" s="8"/>
      <c r="F1942" s="13">
        <v>75833996000</v>
      </c>
      <c r="G1942" s="8"/>
      <c r="H1942" s="8"/>
      <c r="I1942" s="10">
        <f t="array" ref="I1942">VLOOKUP(A1942,ENERGY!$A$2:$F$2691,5,0)</f>
        <v>0</v>
      </c>
      <c r="J1942" s="11">
        <f t="array" ref="J1942">VLOOKUP(A1942,ENERGY!$A$2:$F$2691,6,0)</f>
        <v>0</v>
      </c>
      <c r="K1942" s="10">
        <f t="array" ref="K1942">VLOOKUP(A1942,'HUMAN RESOURCES'!$A$2:$M$2692,5,0)</f>
        <v>1.2999999999999999E-2</v>
      </c>
      <c r="L1942" s="11">
        <f t="array" ref="L1942">VLOOKUP(A1942,'HUMAN RESOURCES'!$A$2:$M$2692,6,0)</f>
        <v>0</v>
      </c>
      <c r="M1942" s="10">
        <f t="array" ref="M1942">VLOOKUP(A1942,'HUMAN RESOURCES'!$A$2:$M$2692,7,0)</f>
        <v>82</v>
      </c>
      <c r="N1942" s="10">
        <f t="array" ref="N1942">VLOOKUP(A1942,'HUMAN RESOURCES'!$A$2:$M$2692,8,0)</f>
        <v>74</v>
      </c>
      <c r="O1942" s="10">
        <f t="array" ref="O1942">VLOOKUP(A1942,'HUMAN RESOURCES'!$A$2:$M$2692,9,0)</f>
        <v>0.22700000000000001</v>
      </c>
      <c r="P1942" s="10">
        <f t="array" ref="P1942">VLOOKUP(A1942,'HUMAN RESOURCES'!$A$2:$M$2692,10,0)</f>
        <v>0.65400000000000003</v>
      </c>
      <c r="Q1942" s="10">
        <f t="array" ref="Q1942">VLOOKUP(A1942,'HUMAN RESOURCES'!$A$2:$M$2692,11,0)</f>
        <v>0.11799999999999999</v>
      </c>
      <c r="R1942" s="10">
        <f t="array" ref="R1942">VLOOKUP(A1942,'HUMAN RESOURCES'!$A$2:$M$2692,12,0)</f>
        <v>3826095</v>
      </c>
      <c r="S1942" s="10">
        <f t="array" ref="S1942">VLOOKUP(A1942,'HUMAN RESOURCES'!$A$2:$M$2692,13,0)</f>
        <v>0.94199999999999995</v>
      </c>
      <c r="T1942" s="10">
        <f t="array" ref="T1942">VLOOKUP(A1942,TOURISM!$A$2:$F$2692,5,0)</f>
        <v>2677000000</v>
      </c>
      <c r="U1942" s="10">
        <f t="array" ref="U1942">VLOOKUP(A1942,TOURISM!$A$2:$F$2692,6,0)</f>
        <v>1420000000</v>
      </c>
      <c r="V1942" s="10">
        <f t="array" ref="V1942">VLOOKUP(A1942,BUSINESS!$A$2:$J$2692,5,0)</f>
        <v>0</v>
      </c>
      <c r="W1942" s="10">
        <f t="array" ref="W1942">VLOOKUP(A1942,BUSINESS!$A$2:$J$2692,6,0)</f>
        <v>7</v>
      </c>
      <c r="X1942" s="10">
        <f t="array" ref="X1942">VLOOKUP(A1942,BUSINESS!$A$2:$J$2692,7,0)</f>
        <v>0</v>
      </c>
      <c r="Y1942" s="10">
        <f t="array" ref="Y1942">VLOOKUP(A1942,BUSINESS!$A$2:$J$2692,8,0)</f>
        <v>0</v>
      </c>
      <c r="Z1942" s="10">
        <f t="array" ref="Z1942">VLOOKUP(A1942,BUSINESS!$A$2:$J$2692,9,0)</f>
        <v>0.19700000000000001</v>
      </c>
      <c r="AA1942" s="10">
        <f t="array" ref="AA1942">VLOOKUP(A1942,BUSINESS!$A$2:$J$2692,10,0)</f>
        <v>0.45200000000000001</v>
      </c>
      <c r="AB1942" s="12">
        <f t="shared" si="114"/>
        <v>19820.207287064226</v>
      </c>
      <c r="AC1942" s="10">
        <f t="shared" si="105"/>
        <v>0</v>
      </c>
      <c r="AD1942" s="10">
        <f t="shared" si="106"/>
        <v>0</v>
      </c>
      <c r="AE1942" s="10">
        <f t="shared" si="107"/>
        <v>371.13558340814853</v>
      </c>
      <c r="AF1942">
        <f t="shared" si="116"/>
        <v>699.6689836504321</v>
      </c>
    </row>
    <row r="1943" spans="1:32" ht="14.4">
      <c r="A1943" s="7" t="str">
        <f t="shared" si="115"/>
        <v>Puerto Rico-The Americas 2004</v>
      </c>
      <c r="B1943" s="7" t="s">
        <v>228</v>
      </c>
      <c r="C1943" s="8" t="s">
        <v>84</v>
      </c>
      <c r="D1943" s="9" t="s">
        <v>66</v>
      </c>
      <c r="E1943" s="8"/>
      <c r="F1943" s="13">
        <v>80322313000</v>
      </c>
      <c r="G1943" s="8"/>
      <c r="H1943" s="8"/>
      <c r="I1943" s="10">
        <f t="array" ref="I1943">VLOOKUP(A1943,ENERGY!$A$2:$F$2691,5,0)</f>
        <v>0</v>
      </c>
      <c r="J1943" s="11">
        <f t="array" ref="J1943">VLOOKUP(A1943,ENERGY!$A$2:$F$2691,6,0)</f>
        <v>0</v>
      </c>
      <c r="K1943" s="10">
        <f t="array" ref="K1943">VLOOKUP(A1943,'HUMAN RESOURCES'!$A$2:$M$2692,5,0)</f>
        <v>1.2999999999999999E-2</v>
      </c>
      <c r="L1943" s="11">
        <f t="array" ref="L1943">VLOOKUP(A1943,'HUMAN RESOURCES'!$A$2:$M$2692,6,0)</f>
        <v>0</v>
      </c>
      <c r="M1943" s="10">
        <f t="array" ref="M1943">VLOOKUP(A1943,'HUMAN RESOURCES'!$A$2:$M$2692,7,0)</f>
        <v>82</v>
      </c>
      <c r="N1943" s="10">
        <f t="array" ref="N1943">VLOOKUP(A1943,'HUMAN RESOURCES'!$A$2:$M$2692,8,0)</f>
        <v>74</v>
      </c>
      <c r="O1943" s="10">
        <f t="array" ref="O1943">VLOOKUP(A1943,'HUMAN RESOURCES'!$A$2:$M$2692,9,0)</f>
        <v>0.22500000000000001</v>
      </c>
      <c r="P1943" s="10">
        <f t="array" ref="P1943">VLOOKUP(A1943,'HUMAN RESOURCES'!$A$2:$M$2692,10,0)</f>
        <v>0.65500000000000003</v>
      </c>
      <c r="Q1943" s="10">
        <f t="array" ref="Q1943">VLOOKUP(A1943,'HUMAN RESOURCES'!$A$2:$M$2692,11,0)</f>
        <v>0.12</v>
      </c>
      <c r="R1943" s="10">
        <f t="array" ref="R1943">VLOOKUP(A1943,'HUMAN RESOURCES'!$A$2:$M$2692,12,0)</f>
        <v>3826878</v>
      </c>
      <c r="S1943" s="10">
        <f t="array" ref="S1943">VLOOKUP(A1943,'HUMAN RESOURCES'!$A$2:$M$2692,13,0)</f>
        <v>0.94199999999999995</v>
      </c>
      <c r="T1943" s="10">
        <f t="array" ref="T1943">VLOOKUP(A1943,TOURISM!$A$2:$F$2692,5,0)</f>
        <v>3024000000</v>
      </c>
      <c r="U1943" s="10">
        <f t="array" ref="U1943">VLOOKUP(A1943,TOURISM!$A$2:$F$2692,6,0)</f>
        <v>1584000000</v>
      </c>
      <c r="V1943" s="10">
        <f t="array" ref="V1943">VLOOKUP(A1943,BUSINESS!$A$2:$J$2692,5,0)</f>
        <v>0</v>
      </c>
      <c r="W1943" s="10">
        <f t="array" ref="W1943">VLOOKUP(A1943,BUSINESS!$A$2:$J$2692,6,0)</f>
        <v>7</v>
      </c>
      <c r="X1943" s="10">
        <f t="array" ref="X1943">VLOOKUP(A1943,BUSINESS!$A$2:$J$2692,7,0)</f>
        <v>0</v>
      </c>
      <c r="Y1943" s="10">
        <f t="array" ref="Y1943">VLOOKUP(A1943,BUSINESS!$A$2:$J$2692,8,0)</f>
        <v>0</v>
      </c>
      <c r="Z1943" s="10">
        <f t="array" ref="Z1943">VLOOKUP(A1943,BUSINESS!$A$2:$J$2692,9,0)</f>
        <v>0.221</v>
      </c>
      <c r="AA1943" s="10">
        <f t="array" ref="AA1943">VLOOKUP(A1943,BUSINESS!$A$2:$J$2692,10,0)</f>
        <v>0.49</v>
      </c>
      <c r="AB1943" s="12">
        <f t="shared" si="114"/>
        <v>20988.992332653404</v>
      </c>
      <c r="AC1943" s="10">
        <f t="shared" si="105"/>
        <v>0</v>
      </c>
      <c r="AD1943" s="10">
        <f t="shared" si="106"/>
        <v>0</v>
      </c>
      <c r="AE1943" s="10">
        <f t="shared" si="107"/>
        <v>413.91442319300484</v>
      </c>
      <c r="AF1943">
        <f t="shared" si="116"/>
        <v>790.20026245937288</v>
      </c>
    </row>
    <row r="1944" spans="1:32" ht="14.4">
      <c r="A1944" s="7" t="str">
        <f t="shared" si="115"/>
        <v>Puerto Rico-The Americas 2005</v>
      </c>
      <c r="B1944" s="7" t="s">
        <v>228</v>
      </c>
      <c r="C1944" s="8" t="s">
        <v>84</v>
      </c>
      <c r="D1944" s="9" t="s">
        <v>67</v>
      </c>
      <c r="E1944" s="8"/>
      <c r="F1944" s="13">
        <v>83914521341</v>
      </c>
      <c r="G1944" s="8"/>
      <c r="H1944" s="8"/>
      <c r="J1944" s="11"/>
      <c r="K1944" s="10">
        <f t="array" ref="K1944">VLOOKUP(A1944,'HUMAN RESOURCES'!$A$2:$M$2692,5,0)</f>
        <v>1.2999999999999999E-2</v>
      </c>
      <c r="L1944" s="11">
        <f t="array" ref="L1944">VLOOKUP(A1944,'HUMAN RESOURCES'!$A$2:$M$2692,6,0)</f>
        <v>0</v>
      </c>
      <c r="M1944" s="10">
        <f t="array" ref="M1944">VLOOKUP(A1944,'HUMAN RESOURCES'!$A$2:$M$2692,7,0)</f>
        <v>82</v>
      </c>
      <c r="N1944" s="10">
        <f t="array" ref="N1944">VLOOKUP(A1944,'HUMAN RESOURCES'!$A$2:$M$2692,8,0)</f>
        <v>74</v>
      </c>
      <c r="O1944" s="10">
        <f t="array" ref="O1944">VLOOKUP(A1944,'HUMAN RESOURCES'!$A$2:$M$2692,9,0)</f>
        <v>0.222</v>
      </c>
      <c r="P1944" s="10">
        <f t="array" ref="P1944">VLOOKUP(A1944,'HUMAN RESOURCES'!$A$2:$M$2692,10,0)</f>
        <v>0.65700000000000003</v>
      </c>
      <c r="Q1944" s="10">
        <f t="array" ref="Q1944">VLOOKUP(A1944,'HUMAN RESOURCES'!$A$2:$M$2692,11,0)</f>
        <v>0.122</v>
      </c>
      <c r="R1944" s="10">
        <f t="array" ref="R1944">VLOOKUP(A1944,'HUMAN RESOURCES'!$A$2:$M$2692,12,0)</f>
        <v>3821362</v>
      </c>
      <c r="S1944" s="10">
        <f t="array" ref="S1944">VLOOKUP(A1944,'HUMAN RESOURCES'!$A$2:$M$2692,13,0)</f>
        <v>0.94099999999999995</v>
      </c>
      <c r="T1944" s="10">
        <f t="array" ref="T1944">VLOOKUP(A1944,TOURISM!$A$2:$F$2692,5,0)</f>
        <v>3239000000</v>
      </c>
      <c r="U1944" s="10">
        <f t="array" ref="U1944">VLOOKUP(A1944,TOURISM!$A$2:$F$2692,6,0)</f>
        <v>1663000000</v>
      </c>
      <c r="V1944" s="10">
        <f t="array" ref="V1944">VLOOKUP(A1944,BUSINESS!$A$2:$J$2692,5,0)</f>
        <v>0.57599999999999996</v>
      </c>
      <c r="W1944" s="10">
        <f t="array" ref="W1944">VLOOKUP(A1944,BUSINESS!$A$2:$J$2692,6,0)</f>
        <v>7</v>
      </c>
      <c r="X1944" s="10">
        <f t="array" ref="X1944">VLOOKUP(A1944,BUSINESS!$A$2:$J$2692,7,0)</f>
        <v>0</v>
      </c>
      <c r="Y1944" s="10">
        <f t="array" ref="Y1944">VLOOKUP(A1944,BUSINESS!$A$2:$J$2692,8,0)</f>
        <v>140</v>
      </c>
      <c r="Z1944" s="10">
        <f t="array" ref="Z1944">VLOOKUP(A1944,BUSINESS!$A$2:$J$2692,9,0)</f>
        <v>0.23400000000000001</v>
      </c>
      <c r="AA1944" s="10">
        <f t="array" ref="AA1944">VLOOKUP(A1944,BUSINESS!$A$2:$J$2692,10,0)</f>
        <v>0.53</v>
      </c>
      <c r="AB1944" s="12">
        <f t="shared" si="114"/>
        <v>21959.322707715208</v>
      </c>
      <c r="AC1944" s="10">
        <f t="shared" si="105"/>
        <v>0</v>
      </c>
      <c r="AD1944" s="10">
        <f t="shared" si="106"/>
        <v>0</v>
      </c>
      <c r="AE1944" s="10">
        <f t="shared" si="107"/>
        <v>435.18515126282199</v>
      </c>
      <c r="AF1944">
        <f t="shared" si="116"/>
        <v>847.60355077587519</v>
      </c>
    </row>
    <row r="1945" spans="1:32" ht="14.4">
      <c r="A1945" s="7" t="str">
        <f t="shared" si="115"/>
        <v>Puerto Rico-The Americas 2006</v>
      </c>
      <c r="B1945" s="7" t="s">
        <v>228</v>
      </c>
      <c r="C1945" s="8" t="s">
        <v>84</v>
      </c>
      <c r="D1945" s="9" t="s">
        <v>68</v>
      </c>
      <c r="E1945" s="8"/>
      <c r="F1945" s="13">
        <v>87276164365</v>
      </c>
      <c r="G1945" s="8"/>
      <c r="H1945" s="8"/>
      <c r="I1945" s="10">
        <f t="array" ref="I1945">VLOOKUP(A1945,ENERGY!$A$2:$F$2691,5,0)</f>
        <v>0</v>
      </c>
      <c r="J1945" s="11">
        <f t="array" ref="J1945">VLOOKUP(A1945,ENERGY!$A$2:$F$2691,6,0)</f>
        <v>0</v>
      </c>
      <c r="K1945" s="10">
        <f t="array" ref="K1945">VLOOKUP(A1945,'HUMAN RESOURCES'!$A$2:$M$2692,5,0)</f>
        <v>1.2E-2</v>
      </c>
      <c r="L1945" s="11">
        <f t="array" ref="L1945">VLOOKUP(A1945,'HUMAN RESOURCES'!$A$2:$M$2692,6,0)</f>
        <v>0</v>
      </c>
      <c r="M1945" s="10">
        <f t="array" ref="M1945">VLOOKUP(A1945,'HUMAN RESOURCES'!$A$2:$M$2692,7,0)</f>
        <v>83</v>
      </c>
      <c r="N1945" s="10">
        <f t="array" ref="N1945">VLOOKUP(A1945,'HUMAN RESOURCES'!$A$2:$M$2692,8,0)</f>
        <v>74</v>
      </c>
      <c r="O1945" s="10">
        <f t="array" ref="O1945">VLOOKUP(A1945,'HUMAN RESOURCES'!$A$2:$M$2692,9,0)</f>
        <v>0.219</v>
      </c>
      <c r="P1945" s="10">
        <f t="array" ref="P1945">VLOOKUP(A1945,'HUMAN RESOURCES'!$A$2:$M$2692,10,0)</f>
        <v>0.65800000000000003</v>
      </c>
      <c r="Q1945" s="10">
        <f t="array" ref="Q1945">VLOOKUP(A1945,'HUMAN RESOURCES'!$A$2:$M$2692,11,0)</f>
        <v>0.123</v>
      </c>
      <c r="R1945" s="10">
        <f t="array" ref="R1945">VLOOKUP(A1945,'HUMAN RESOURCES'!$A$2:$M$2692,12,0)</f>
        <v>3805214</v>
      </c>
      <c r="S1945" s="10">
        <f t="array" ref="S1945">VLOOKUP(A1945,'HUMAN RESOURCES'!$A$2:$M$2692,13,0)</f>
        <v>0.94099999999999995</v>
      </c>
      <c r="T1945" s="10">
        <f t="array" ref="T1945">VLOOKUP(A1945,TOURISM!$A$2:$F$2692,5,0)</f>
        <v>3369000000</v>
      </c>
      <c r="U1945" s="10">
        <f t="array" ref="U1945">VLOOKUP(A1945,TOURISM!$A$2:$F$2692,6,0)</f>
        <v>1752000000</v>
      </c>
      <c r="V1945" s="10">
        <f t="array" ref="V1945">VLOOKUP(A1945,BUSINESS!$A$2:$J$2692,5,0)</f>
        <v>0.57599999999999996</v>
      </c>
      <c r="W1945" s="10">
        <f t="array" ref="W1945">VLOOKUP(A1945,BUSINESS!$A$2:$J$2692,6,0)</f>
        <v>7</v>
      </c>
      <c r="X1945" s="10">
        <f t="array" ref="X1945">VLOOKUP(A1945,BUSINESS!$A$2:$J$2692,7,0)</f>
        <v>0</v>
      </c>
      <c r="Y1945" s="10">
        <f t="array" ref="Y1945">VLOOKUP(A1945,BUSINESS!$A$2:$J$2692,8,0)</f>
        <v>140</v>
      </c>
      <c r="Z1945" s="10">
        <f t="array" ref="Z1945">VLOOKUP(A1945,BUSINESS!$A$2:$J$2692,9,0)</f>
        <v>0.254</v>
      </c>
      <c r="AA1945" s="10">
        <f t="array" ref="AA1945">VLOOKUP(A1945,BUSINESS!$A$2:$J$2692,10,0)</f>
        <v>0.58599999999999997</v>
      </c>
      <c r="AB1945" s="12">
        <f t="shared" si="114"/>
        <v>22935.941149433384</v>
      </c>
      <c r="AC1945" s="10">
        <f t="shared" si="105"/>
        <v>0</v>
      </c>
      <c r="AD1945" s="10">
        <f t="shared" si="106"/>
        <v>0</v>
      </c>
      <c r="AE1945" s="10">
        <f t="shared" si="107"/>
        <v>460.42088565846757</v>
      </c>
      <c r="AF1945">
        <f t="shared" si="116"/>
        <v>885.36413457955325</v>
      </c>
    </row>
    <row r="1946" spans="1:32" ht="14.4">
      <c r="A1946" s="7" t="str">
        <f t="shared" si="115"/>
        <v>Puerto Rico-The Americas 2007</v>
      </c>
      <c r="B1946" s="7" t="s">
        <v>228</v>
      </c>
      <c r="C1946" s="8" t="s">
        <v>84</v>
      </c>
      <c r="D1946" s="9" t="s">
        <v>69</v>
      </c>
      <c r="E1946" s="8"/>
      <c r="F1946" s="13">
        <v>89524131617</v>
      </c>
      <c r="G1946" s="8"/>
      <c r="H1946" s="8"/>
      <c r="I1946" s="10">
        <f t="array" ref="I1946">VLOOKUP(A1946,ENERGY!$A$2:$F$2691,5,0)</f>
        <v>0</v>
      </c>
      <c r="J1946" s="11">
        <f t="array" ref="J1946">VLOOKUP(A1946,ENERGY!$A$2:$F$2691,6,0)</f>
        <v>0</v>
      </c>
      <c r="K1946" s="10">
        <f t="array" ref="K1946">VLOOKUP(A1946,'HUMAN RESOURCES'!$A$2:$M$2692,5,0)</f>
        <v>1.2E-2</v>
      </c>
      <c r="L1946" s="11">
        <f t="array" ref="L1946">VLOOKUP(A1946,'HUMAN RESOURCES'!$A$2:$M$2692,6,0)</f>
        <v>0</v>
      </c>
      <c r="M1946" s="10">
        <f t="array" ref="M1946">VLOOKUP(A1946,'HUMAN RESOURCES'!$A$2:$M$2692,7,0)</f>
        <v>83</v>
      </c>
      <c r="N1946" s="10">
        <f t="array" ref="N1946">VLOOKUP(A1946,'HUMAN RESOURCES'!$A$2:$M$2692,8,0)</f>
        <v>74</v>
      </c>
      <c r="O1946" s="10">
        <f t="array" ref="O1946">VLOOKUP(A1946,'HUMAN RESOURCES'!$A$2:$M$2692,9,0)</f>
        <v>0.215</v>
      </c>
      <c r="P1946" s="10">
        <f t="array" ref="P1946">VLOOKUP(A1946,'HUMAN RESOURCES'!$A$2:$M$2692,10,0)</f>
        <v>0.66</v>
      </c>
      <c r="Q1946" s="10">
        <f t="array" ref="Q1946">VLOOKUP(A1946,'HUMAN RESOURCES'!$A$2:$M$2692,11,0)</f>
        <v>0.125</v>
      </c>
      <c r="R1946" s="10">
        <f t="array" ref="R1946">VLOOKUP(A1946,'HUMAN RESOURCES'!$A$2:$M$2692,12,0)</f>
        <v>3782995</v>
      </c>
      <c r="S1946" s="10">
        <f t="array" ref="S1946">VLOOKUP(A1946,'HUMAN RESOURCES'!$A$2:$M$2692,13,0)</f>
        <v>0.94</v>
      </c>
      <c r="T1946" s="10">
        <f t="array" ref="T1946">VLOOKUP(A1946,TOURISM!$A$2:$F$2692,5,0)</f>
        <v>3414000000</v>
      </c>
      <c r="U1946" s="10">
        <f t="array" ref="U1946">VLOOKUP(A1946,TOURISM!$A$2:$F$2692,6,0)</f>
        <v>1743000000</v>
      </c>
      <c r="V1946" s="10">
        <f t="array" ref="V1946">VLOOKUP(A1946,BUSINESS!$A$2:$J$2692,5,0)</f>
        <v>0.57599999999999996</v>
      </c>
      <c r="W1946" s="10">
        <f t="array" ref="W1946">VLOOKUP(A1946,BUSINESS!$A$2:$J$2692,6,0)</f>
        <v>7</v>
      </c>
      <c r="X1946" s="10">
        <f t="array" ref="X1946">VLOOKUP(A1946,BUSINESS!$A$2:$J$2692,7,0)</f>
        <v>0</v>
      </c>
      <c r="Y1946" s="10">
        <f t="array" ref="Y1946">VLOOKUP(A1946,BUSINESS!$A$2:$J$2692,8,0)</f>
        <v>140</v>
      </c>
      <c r="Z1946" s="10">
        <f t="array" ref="Z1946">VLOOKUP(A1946,BUSINESS!$A$2:$J$2692,9,0)</f>
        <v>0.27900000000000003</v>
      </c>
      <c r="AA1946" s="10">
        <f t="array" ref="AA1946">VLOOKUP(A1946,BUSINESS!$A$2:$J$2692,10,0)</f>
        <v>0.65</v>
      </c>
      <c r="AB1946" s="12">
        <f t="shared" si="114"/>
        <v>23664.882353003373</v>
      </c>
      <c r="AC1946" s="10">
        <f t="shared" si="105"/>
        <v>0</v>
      </c>
      <c r="AD1946" s="10">
        <f t="shared" si="106"/>
        <v>0</v>
      </c>
      <c r="AE1946" s="10">
        <f t="shared" si="107"/>
        <v>460.7460490960205</v>
      </c>
      <c r="AF1946">
        <f t="shared" si="116"/>
        <v>902.45955915881461</v>
      </c>
    </row>
    <row r="1947" spans="1:32" ht="14.4">
      <c r="A1947" s="7" t="str">
        <f t="shared" si="115"/>
        <v>Puerto Rico-The Americas 2008</v>
      </c>
      <c r="B1947" s="7" t="s">
        <v>228</v>
      </c>
      <c r="C1947" s="8" t="s">
        <v>84</v>
      </c>
      <c r="D1947" s="9" t="s">
        <v>70</v>
      </c>
      <c r="E1947" s="8"/>
      <c r="F1947" s="13">
        <v>93639316000</v>
      </c>
      <c r="G1947" s="8"/>
      <c r="H1947" s="8"/>
      <c r="I1947" s="10">
        <f t="array" ref="I1947">VLOOKUP(A1947,ENERGY!$A$2:$F$2691,5,0)</f>
        <v>0</v>
      </c>
      <c r="J1947" s="11">
        <f t="array" ref="J1947">VLOOKUP(A1947,ENERGY!$A$2:$F$2691,6,0)</f>
        <v>0</v>
      </c>
      <c r="K1947" s="10">
        <f t="array" ref="K1947">VLOOKUP(A1947,'HUMAN RESOURCES'!$A$2:$M$2692,5,0)</f>
        <v>1.2E-2</v>
      </c>
      <c r="L1947" s="11">
        <f t="array" ref="L1947">VLOOKUP(A1947,'HUMAN RESOURCES'!$A$2:$M$2692,6,0)</f>
        <v>0</v>
      </c>
      <c r="M1947" s="10">
        <f t="array" ref="M1947">VLOOKUP(A1947,'HUMAN RESOURCES'!$A$2:$M$2692,7,0)</f>
        <v>83</v>
      </c>
      <c r="N1947" s="10">
        <f t="array" ref="N1947">VLOOKUP(A1947,'HUMAN RESOURCES'!$A$2:$M$2692,8,0)</f>
        <v>75</v>
      </c>
      <c r="O1947" s="10">
        <f t="array" ref="O1947">VLOOKUP(A1947,'HUMAN RESOURCES'!$A$2:$M$2692,9,0)</f>
        <v>0.21199999999999999</v>
      </c>
      <c r="P1947" s="10">
        <f t="array" ref="P1947">VLOOKUP(A1947,'HUMAN RESOURCES'!$A$2:$M$2692,10,0)</f>
        <v>0.66200000000000003</v>
      </c>
      <c r="Q1947" s="10">
        <f t="array" ref="Q1947">VLOOKUP(A1947,'HUMAN RESOURCES'!$A$2:$M$2692,11,0)</f>
        <v>0.126</v>
      </c>
      <c r="R1947" s="10">
        <f t="array" ref="R1947">VLOOKUP(A1947,'HUMAN RESOURCES'!$A$2:$M$2692,12,0)</f>
        <v>3760866</v>
      </c>
      <c r="S1947" s="10">
        <f t="array" ref="S1947">VLOOKUP(A1947,'HUMAN RESOURCES'!$A$2:$M$2692,13,0)</f>
        <v>0.93899999999999995</v>
      </c>
      <c r="T1947" s="10">
        <f t="array" ref="T1947">VLOOKUP(A1947,TOURISM!$A$2:$F$2692,5,0)</f>
        <v>3535000000</v>
      </c>
      <c r="U1947" s="10">
        <f t="array" ref="U1947">VLOOKUP(A1947,TOURISM!$A$2:$F$2692,6,0)</f>
        <v>1761000000</v>
      </c>
      <c r="V1947" s="10">
        <f t="array" ref="V1947">VLOOKUP(A1947,BUSINESS!$A$2:$J$2692,5,0)</f>
        <v>0.60599999999999998</v>
      </c>
      <c r="W1947" s="10">
        <f t="array" ref="W1947">VLOOKUP(A1947,BUSINESS!$A$2:$J$2692,6,0)</f>
        <v>7</v>
      </c>
      <c r="X1947" s="10">
        <f t="array" ref="X1947">VLOOKUP(A1947,BUSINESS!$A$2:$J$2692,7,0)</f>
        <v>0</v>
      </c>
      <c r="Y1947" s="10">
        <f t="array" ref="Y1947">VLOOKUP(A1947,BUSINESS!$A$2:$J$2692,8,0)</f>
        <v>218</v>
      </c>
      <c r="Z1947" s="10">
        <f t="array" ref="Z1947">VLOOKUP(A1947,BUSINESS!$A$2:$J$2692,9,0)</f>
        <v>0.38</v>
      </c>
      <c r="AA1947" s="10">
        <f t="array" ref="AA1947">VLOOKUP(A1947,BUSINESS!$A$2:$J$2692,10,0)</f>
        <v>0.68200000000000005</v>
      </c>
      <c r="AB1947" s="12">
        <f t="shared" si="114"/>
        <v>24898.338840043754</v>
      </c>
      <c r="AC1947" s="10">
        <f t="shared" si="105"/>
        <v>0</v>
      </c>
      <c r="AD1947" s="10">
        <f t="shared" si="106"/>
        <v>0</v>
      </c>
      <c r="AE1947" s="10">
        <f t="shared" si="107"/>
        <v>468.24321845021865</v>
      </c>
      <c r="AF1947">
        <f t="shared" si="116"/>
        <v>939.94308757610611</v>
      </c>
    </row>
    <row r="1948" spans="1:32" ht="14.4">
      <c r="A1948" s="7" t="str">
        <f t="shared" si="115"/>
        <v>Puerto Rico-The Americas 2009</v>
      </c>
      <c r="B1948" s="7" t="s">
        <v>228</v>
      </c>
      <c r="C1948" s="8" t="s">
        <v>84</v>
      </c>
      <c r="D1948" s="9" t="s">
        <v>71</v>
      </c>
      <c r="E1948" s="8"/>
      <c r="F1948" s="13">
        <v>96385638000</v>
      </c>
      <c r="G1948" s="8"/>
      <c r="H1948" s="8"/>
      <c r="J1948" s="11"/>
      <c r="K1948" s="10">
        <f t="array" ref="K1948">VLOOKUP(A1948,'HUMAN RESOURCES'!$A$2:$M$2692,5,0)</f>
        <v>1.2E-2</v>
      </c>
      <c r="L1948" s="11">
        <f t="array" ref="L1948">VLOOKUP(A1948,'HUMAN RESOURCES'!$A$2:$M$2692,6,0)</f>
        <v>0</v>
      </c>
      <c r="M1948" s="10">
        <f t="array" ref="M1948">VLOOKUP(A1948,'HUMAN RESOURCES'!$A$2:$M$2692,7,0)</f>
        <v>82</v>
      </c>
      <c r="N1948" s="10">
        <f t="array" ref="N1948">VLOOKUP(A1948,'HUMAN RESOURCES'!$A$2:$M$2692,8,0)</f>
        <v>74</v>
      </c>
      <c r="O1948" s="10">
        <f t="array" ref="O1948">VLOOKUP(A1948,'HUMAN RESOURCES'!$A$2:$M$2692,9,0)</f>
        <v>0.20799999999999999</v>
      </c>
      <c r="P1948" s="10">
        <f t="array" ref="P1948">VLOOKUP(A1948,'HUMAN RESOURCES'!$A$2:$M$2692,10,0)</f>
        <v>0.66400000000000003</v>
      </c>
      <c r="Q1948" s="10">
        <f t="array" ref="Q1948">VLOOKUP(A1948,'HUMAN RESOURCES'!$A$2:$M$2692,11,0)</f>
        <v>0.128</v>
      </c>
      <c r="R1948" s="10">
        <f t="array" ref="R1948">VLOOKUP(A1948,'HUMAN RESOURCES'!$A$2:$M$2692,12,0)</f>
        <v>3740410</v>
      </c>
      <c r="S1948" s="10">
        <f t="array" ref="S1948">VLOOKUP(A1948,'HUMAN RESOURCES'!$A$2:$M$2692,13,0)</f>
        <v>0.93899999999999995</v>
      </c>
      <c r="T1948" s="10">
        <f t="array" ref="T1948">VLOOKUP(A1948,TOURISM!$A$2:$F$2692,5,0)</f>
        <v>3176000000</v>
      </c>
      <c r="U1948" s="10">
        <f t="array" ref="U1948">VLOOKUP(A1948,TOURISM!$A$2:$F$2692,6,0)</f>
        <v>1386000000</v>
      </c>
      <c r="V1948" s="10">
        <f t="array" ref="V1948">VLOOKUP(A1948,BUSINESS!$A$2:$J$2692,5,0)</f>
        <v>0.60599999999999998</v>
      </c>
      <c r="W1948" s="10">
        <f t="array" ref="W1948">VLOOKUP(A1948,BUSINESS!$A$2:$J$2692,6,0)</f>
        <v>7</v>
      </c>
      <c r="X1948" s="10">
        <f t="array" ref="X1948">VLOOKUP(A1948,BUSINESS!$A$2:$J$2692,7,0)</f>
        <v>0</v>
      </c>
      <c r="Y1948" s="10">
        <f t="array" ref="Y1948">VLOOKUP(A1948,BUSINESS!$A$2:$J$2692,8,0)</f>
        <v>218</v>
      </c>
      <c r="Z1948" s="10">
        <f t="array" ref="Z1948">VLOOKUP(A1948,BUSINESS!$A$2:$J$2692,9,0)</f>
        <v>0.41499999999999998</v>
      </c>
      <c r="AA1948" s="10">
        <f t="array" ref="AA1948">VLOOKUP(A1948,BUSINESS!$A$2:$J$2692,10,0)</f>
        <v>0.72899999999999998</v>
      </c>
      <c r="AB1948" s="12">
        <f t="shared" si="114"/>
        <v>25768.736047652532</v>
      </c>
      <c r="AC1948" s="10">
        <f t="shared" si="105"/>
        <v>0</v>
      </c>
      <c r="AD1948" s="10">
        <f t="shared" si="106"/>
        <v>0</v>
      </c>
      <c r="AE1948" s="10">
        <f t="shared" si="107"/>
        <v>370.54761376426649</v>
      </c>
      <c r="AF1948">
        <f t="shared" si="116"/>
        <v>849.10477728377373</v>
      </c>
    </row>
    <row r="1949" spans="1:32" ht="14.4">
      <c r="A1949" s="7" t="str">
        <f t="shared" si="115"/>
        <v>Puerto Rico-The Americas 2010</v>
      </c>
      <c r="B1949" s="7" t="s">
        <v>228</v>
      </c>
      <c r="C1949" s="8" t="s">
        <v>84</v>
      </c>
      <c r="D1949" s="9" t="s">
        <v>72</v>
      </c>
      <c r="E1949" s="8"/>
      <c r="F1949" s="13">
        <v>98381268000</v>
      </c>
      <c r="G1949" s="8"/>
      <c r="H1949" s="8"/>
      <c r="I1949" s="10">
        <f t="array" ref="I1949">VLOOKUP(A1949,ENERGY!$A$2:$F$2691,5,0)</f>
        <v>0</v>
      </c>
      <c r="J1949" s="11">
        <f t="array" ref="J1949">VLOOKUP(A1949,ENERGY!$A$2:$F$2691,6,0)</f>
        <v>0</v>
      </c>
      <c r="K1949" s="10">
        <f t="array" ref="K1949">VLOOKUP(A1949,'HUMAN RESOURCES'!$A$2:$M$2692,5,0)</f>
        <v>1.0999999999999999E-2</v>
      </c>
      <c r="L1949" s="11">
        <f t="array" ref="L1949">VLOOKUP(A1949,'HUMAN RESOURCES'!$A$2:$M$2692,6,0)</f>
        <v>0</v>
      </c>
      <c r="M1949" s="10">
        <f t="array" ref="M1949">VLOOKUP(A1949,'HUMAN RESOURCES'!$A$2:$M$2692,7,0)</f>
        <v>82</v>
      </c>
      <c r="N1949" s="10">
        <f t="array" ref="N1949">VLOOKUP(A1949,'HUMAN RESOURCES'!$A$2:$M$2692,8,0)</f>
        <v>74</v>
      </c>
      <c r="O1949" s="10">
        <f t="array" ref="O1949">VLOOKUP(A1949,'HUMAN RESOURCES'!$A$2:$M$2692,9,0)</f>
        <v>0.20499999999999999</v>
      </c>
      <c r="P1949" s="10">
        <f t="array" ref="P1949">VLOOKUP(A1949,'HUMAN RESOURCES'!$A$2:$M$2692,10,0)</f>
        <v>0.66500000000000004</v>
      </c>
      <c r="Q1949" s="10">
        <f t="array" ref="Q1949">VLOOKUP(A1949,'HUMAN RESOURCES'!$A$2:$M$2692,11,0)</f>
        <v>0.13</v>
      </c>
      <c r="R1949" s="10">
        <f t="array" ref="R1949">VLOOKUP(A1949,'HUMAN RESOURCES'!$A$2:$M$2692,12,0)</f>
        <v>3721208</v>
      </c>
      <c r="S1949" s="10">
        <f t="array" ref="S1949">VLOOKUP(A1949,'HUMAN RESOURCES'!$A$2:$M$2692,13,0)</f>
        <v>0.93799999999999994</v>
      </c>
      <c r="T1949" s="10">
        <f t="array" ref="T1949">VLOOKUP(A1949,TOURISM!$A$2:$F$2692,5,0)</f>
        <v>3211000000</v>
      </c>
      <c r="U1949" s="10">
        <f t="array" ref="U1949">VLOOKUP(A1949,TOURISM!$A$2:$F$2692,6,0)</f>
        <v>1180000000</v>
      </c>
      <c r="V1949" s="10">
        <f t="array" ref="V1949">VLOOKUP(A1949,BUSINESS!$A$2:$J$2692,5,0)</f>
        <v>0.63600000000000001</v>
      </c>
      <c r="W1949" s="10">
        <f t="array" ref="W1949">VLOOKUP(A1949,BUSINESS!$A$2:$J$2692,6,0)</f>
        <v>7</v>
      </c>
      <c r="X1949" s="10">
        <f t="array" ref="X1949">VLOOKUP(A1949,BUSINESS!$A$2:$J$2692,7,0)</f>
        <v>0</v>
      </c>
      <c r="Y1949" s="10">
        <f t="array" ref="Y1949">VLOOKUP(A1949,BUSINESS!$A$2:$J$2692,8,0)</f>
        <v>218</v>
      </c>
      <c r="Z1949" s="10">
        <f t="array" ref="Z1949">VLOOKUP(A1949,BUSINESS!$A$2:$J$2692,9,0)</f>
        <v>0.45300000000000001</v>
      </c>
      <c r="AA1949" s="10">
        <f t="array" ref="AA1949">VLOOKUP(A1949,BUSINESS!$A$2:$J$2692,10,0)</f>
        <v>0.79100000000000004</v>
      </c>
      <c r="AB1949" s="12">
        <f t="shared" si="114"/>
        <v>26437.992178883847</v>
      </c>
      <c r="AC1949" s="10">
        <f t="shared" si="105"/>
        <v>0</v>
      </c>
      <c r="AD1949" s="10">
        <f t="shared" si="106"/>
        <v>0</v>
      </c>
      <c r="AE1949" s="10">
        <f t="shared" si="107"/>
        <v>317.10132838583598</v>
      </c>
      <c r="AF1949">
        <f t="shared" si="116"/>
        <v>862.89183512450791</v>
      </c>
    </row>
    <row r="1950" spans="1:32" ht="14.4">
      <c r="A1950" s="7" t="str">
        <f t="shared" si="115"/>
        <v>Puerto Rico-The Americas 2011</v>
      </c>
      <c r="B1950" s="7" t="s">
        <v>228</v>
      </c>
      <c r="C1950" s="8" t="s">
        <v>84</v>
      </c>
      <c r="D1950" s="9" t="s">
        <v>73</v>
      </c>
      <c r="E1950" s="8"/>
      <c r="F1950" s="13">
        <v>100000000000</v>
      </c>
      <c r="G1950" s="8"/>
      <c r="H1950" s="8"/>
      <c r="I1950" s="10">
        <f t="array" ref="I1950">VLOOKUP(A1950,ENERGY!$A$2:$F$2691,5,0)</f>
        <v>0</v>
      </c>
      <c r="J1950" s="11">
        <f t="array" ref="J1950">VLOOKUP(A1950,ENERGY!$A$2:$F$2691,6,0)</f>
        <v>0</v>
      </c>
      <c r="K1950" s="10">
        <f t="array" ref="K1950">VLOOKUP(A1950,'HUMAN RESOURCES'!$A$2:$M$2692,5,0)</f>
        <v>1.0999999999999999E-2</v>
      </c>
      <c r="L1950" s="11">
        <f t="array" ref="L1950">VLOOKUP(A1950,'HUMAN RESOURCES'!$A$2:$M$2692,6,0)</f>
        <v>0</v>
      </c>
      <c r="M1950" s="10">
        <f t="array" ref="M1950">VLOOKUP(A1950,'HUMAN RESOURCES'!$A$2:$M$2692,7,0)</f>
        <v>82</v>
      </c>
      <c r="N1950" s="10">
        <f t="array" ref="N1950">VLOOKUP(A1950,'HUMAN RESOURCES'!$A$2:$M$2692,8,0)</f>
        <v>75</v>
      </c>
      <c r="O1950" s="10">
        <f t="array" ref="O1950">VLOOKUP(A1950,'HUMAN RESOURCES'!$A$2:$M$2692,9,0)</f>
        <v>0.20100000000000001</v>
      </c>
      <c r="P1950" s="10">
        <f t="array" ref="P1950">VLOOKUP(A1950,'HUMAN RESOURCES'!$A$2:$M$2692,10,0)</f>
        <v>0.66600000000000004</v>
      </c>
      <c r="Q1950" s="10">
        <f t="array" ref="Q1950">VLOOKUP(A1950,'HUMAN RESOURCES'!$A$2:$M$2692,11,0)</f>
        <v>0.13200000000000001</v>
      </c>
      <c r="R1950" s="10">
        <f t="array" ref="R1950">VLOOKUP(A1950,'HUMAN RESOURCES'!$A$2:$M$2692,12,0)</f>
        <v>3686580</v>
      </c>
      <c r="S1950" s="10">
        <f t="array" ref="S1950">VLOOKUP(A1950,'HUMAN RESOURCES'!$A$2:$M$2692,13,0)</f>
        <v>0.93799999999999994</v>
      </c>
      <c r="T1950" s="10">
        <f t="array" ref="T1950">VLOOKUP(A1950,TOURISM!$A$2:$F$2692,5,0)</f>
        <v>3143000000</v>
      </c>
      <c r="U1950" s="10">
        <f t="array" ref="U1950">VLOOKUP(A1950,TOURISM!$A$2:$F$2692,6,0)</f>
        <v>1196000000</v>
      </c>
      <c r="V1950" s="10">
        <f t="array" ref="V1950">VLOOKUP(A1950,BUSINESS!$A$2:$J$2692,5,0)</f>
        <v>0.63100000000000001</v>
      </c>
      <c r="W1950" s="10">
        <f t="array" ref="W1950">VLOOKUP(A1950,BUSINESS!$A$2:$J$2692,6,0)</f>
        <v>6</v>
      </c>
      <c r="X1950" s="10">
        <f t="array" ref="X1950">VLOOKUP(A1950,BUSINESS!$A$2:$J$2692,7,0)</f>
        <v>0</v>
      </c>
      <c r="Y1950" s="10">
        <f t="array" ref="Y1950">VLOOKUP(A1950,BUSINESS!$A$2:$J$2692,8,0)</f>
        <v>218</v>
      </c>
      <c r="Z1950" s="10">
        <f t="array" ref="Z1950">VLOOKUP(A1950,BUSINESS!$A$2:$J$2692,9,0)</f>
        <v>0.48</v>
      </c>
      <c r="AA1950" s="10">
        <f t="array" ref="AA1950">VLOOKUP(A1950,BUSINESS!$A$2:$J$2692,10,0)</f>
        <v>0.84</v>
      </c>
      <c r="AB1950" s="12">
        <f t="shared" si="114"/>
        <v>27125.411628121456</v>
      </c>
      <c r="AC1950" s="10">
        <f t="shared" si="105"/>
        <v>0</v>
      </c>
      <c r="AD1950" s="10">
        <f t="shared" si="106"/>
        <v>0</v>
      </c>
      <c r="AE1950" s="10">
        <f t="shared" si="107"/>
        <v>324.41992307233261</v>
      </c>
      <c r="AF1950">
        <f t="shared" si="116"/>
        <v>852.55168747185735</v>
      </c>
    </row>
    <row r="1951" spans="1:32" ht="14.4">
      <c r="A1951" s="7" t="str">
        <f t="shared" si="115"/>
        <v>Puerto Rico-The Americas 2012</v>
      </c>
      <c r="B1951" s="7" t="s">
        <v>228</v>
      </c>
      <c r="C1951" s="8" t="s">
        <v>84</v>
      </c>
      <c r="D1951" s="9" t="s">
        <v>74</v>
      </c>
      <c r="E1951" s="8"/>
      <c r="F1951" s="13">
        <v>101000000000</v>
      </c>
      <c r="G1951" s="8"/>
      <c r="H1951" s="8"/>
      <c r="I1951" s="10">
        <f t="array" ref="I1951">VLOOKUP(A1951,ENERGY!$A$2:$F$2691,5,0)</f>
        <v>0</v>
      </c>
      <c r="J1951" s="11">
        <f t="array" ref="J1951">VLOOKUP(A1951,ENERGY!$A$2:$F$2691,6,0)</f>
        <v>0</v>
      </c>
      <c r="K1951" s="10">
        <f t="array" ref="K1951">VLOOKUP(A1951,'HUMAN RESOURCES'!$A$2:$M$2692,5,0)</f>
        <v>1.0999999999999999E-2</v>
      </c>
      <c r="L1951" s="11">
        <f t="array" ref="L1951">VLOOKUP(A1951,'HUMAN RESOURCES'!$A$2:$M$2692,6,0)</f>
        <v>0</v>
      </c>
      <c r="M1951" s="10">
        <f t="array" ref="M1951">VLOOKUP(A1951,'HUMAN RESOURCES'!$A$2:$M$2692,7,0)</f>
        <v>82</v>
      </c>
      <c r="N1951" s="10">
        <f t="array" ref="N1951">VLOOKUP(A1951,'HUMAN RESOURCES'!$A$2:$M$2692,8,0)</f>
        <v>75</v>
      </c>
      <c r="O1951" s="10">
        <f t="array" ref="O1951">VLOOKUP(A1951,'HUMAN RESOURCES'!$A$2:$M$2692,9,0)</f>
        <v>0.19800000000000001</v>
      </c>
      <c r="P1951" s="10">
        <f t="array" ref="P1951">VLOOKUP(A1951,'HUMAN RESOURCES'!$A$2:$M$2692,10,0)</f>
        <v>0.66700000000000004</v>
      </c>
      <c r="Q1951" s="10">
        <f t="array" ref="Q1951">VLOOKUP(A1951,'HUMAN RESOURCES'!$A$2:$M$2692,11,0)</f>
        <v>0.13500000000000001</v>
      </c>
      <c r="R1951" s="10">
        <f t="array" ref="R1951">VLOOKUP(A1951,'HUMAN RESOURCES'!$A$2:$M$2692,12,0)</f>
        <v>3651545</v>
      </c>
      <c r="S1951" s="10">
        <f t="array" ref="S1951">VLOOKUP(A1951,'HUMAN RESOURCES'!$A$2:$M$2692,13,0)</f>
        <v>0.93700000000000006</v>
      </c>
      <c r="T1951" s="10">
        <f t="array" ref="T1951">VLOOKUP(A1951,TOURISM!$A$2:$F$2692,5,0)</f>
        <v>3193000000</v>
      </c>
      <c r="U1951" s="10">
        <f t="array" ref="U1951">VLOOKUP(A1951,TOURISM!$A$2:$F$2692,6,0)</f>
        <v>1156000000</v>
      </c>
      <c r="V1951" s="10">
        <f t="array" ref="V1951">VLOOKUP(A1951,BUSINESS!$A$2:$J$2692,5,0)</f>
        <v>0.50700000000000001</v>
      </c>
      <c r="W1951" s="10">
        <f t="array" ref="W1951">VLOOKUP(A1951,BUSINESS!$A$2:$J$2692,6,0)</f>
        <v>6</v>
      </c>
      <c r="X1951" s="10">
        <f t="array" ref="X1951">VLOOKUP(A1951,BUSINESS!$A$2:$J$2692,7,0)</f>
        <v>37</v>
      </c>
      <c r="Y1951" s="10">
        <f t="array" ref="Y1951">VLOOKUP(A1951,BUSINESS!$A$2:$J$2692,8,0)</f>
        <v>218</v>
      </c>
      <c r="Z1951" s="10">
        <f t="array" ref="Z1951">VLOOKUP(A1951,BUSINESS!$A$2:$J$2692,9,0)</f>
        <v>0.69</v>
      </c>
      <c r="AA1951" s="10">
        <f t="array" ref="AA1951">VLOOKUP(A1951,BUSINESS!$A$2:$J$2692,10,0)</f>
        <v>0.82599999999999996</v>
      </c>
      <c r="AB1951" s="12">
        <f t="shared" si="114"/>
        <v>27659.524940812724</v>
      </c>
      <c r="AC1951" s="10">
        <f t="shared" si="105"/>
        <v>0</v>
      </c>
      <c r="AD1951" s="10">
        <f t="shared" si="106"/>
        <v>0</v>
      </c>
      <c r="AE1951" s="10">
        <f t="shared" si="107"/>
        <v>316.57832506514364</v>
      </c>
      <c r="AF1951">
        <f t="shared" si="116"/>
        <v>874.4243874852973</v>
      </c>
    </row>
    <row r="1952" spans="1:32" ht="14.4">
      <c r="A1952" s="7" t="str">
        <f t="shared" si="115"/>
        <v>Qatar-Middle East 2000</v>
      </c>
      <c r="B1952" s="7" t="s">
        <v>229</v>
      </c>
      <c r="C1952" s="8" t="s">
        <v>93</v>
      </c>
      <c r="D1952" s="9" t="s">
        <v>62</v>
      </c>
      <c r="E1952" s="14">
        <v>2.1999999999999999E-2</v>
      </c>
      <c r="F1952" s="13">
        <v>17759889598</v>
      </c>
      <c r="G1952" s="14">
        <v>652</v>
      </c>
      <c r="H1952" s="8"/>
      <c r="I1952" s="10">
        <f t="array" ref="I1952">VLOOKUP(A1952,ENERGY!$A$2:$F$2691,5,0)</f>
        <v>0</v>
      </c>
      <c r="J1952" s="11">
        <f t="array" ref="J1952">VLOOKUP(A1952,ENERGY!$A$2:$F$2691,6,0)</f>
        <v>0</v>
      </c>
      <c r="K1952" s="10">
        <f t="array" ref="K1952">VLOOKUP(A1952,'HUMAN RESOURCES'!$A$2:$M$2692,5,0)</f>
        <v>1.9E-2</v>
      </c>
      <c r="L1952" s="11">
        <f t="array" ref="L1952">VLOOKUP(A1952,'HUMAN RESOURCES'!$A$2:$M$2692,6,0)</f>
        <v>1.0999999999999999E-2</v>
      </c>
      <c r="M1952" s="10">
        <f t="array" ref="M1952">VLOOKUP(A1952,'HUMAN RESOURCES'!$A$2:$M$2692,7,0)</f>
        <v>78</v>
      </c>
      <c r="N1952" s="10">
        <f t="array" ref="N1952">VLOOKUP(A1952,'HUMAN RESOURCES'!$A$2:$M$2692,8,0)</f>
        <v>76</v>
      </c>
      <c r="O1952" s="10">
        <f t="array" ref="O1952">VLOOKUP(A1952,'HUMAN RESOURCES'!$A$2:$M$2692,9,0)</f>
        <v>0.25900000000000001</v>
      </c>
      <c r="P1952" s="10">
        <f t="array" ref="P1952">VLOOKUP(A1952,'HUMAN RESOURCES'!$A$2:$M$2692,10,0)</f>
        <v>0.72399999999999998</v>
      </c>
      <c r="Q1952" s="10">
        <f t="array" ref="Q1952">VLOOKUP(A1952,'HUMAN RESOURCES'!$A$2:$M$2692,11,0)</f>
        <v>1.7000000000000001E-2</v>
      </c>
      <c r="R1952" s="10">
        <f t="array" ref="R1952">VLOOKUP(A1952,'HUMAN RESOURCES'!$A$2:$M$2692,12,0)</f>
        <v>593693</v>
      </c>
      <c r="S1952" s="10">
        <f t="array" ref="S1952">VLOOKUP(A1952,'HUMAN RESOURCES'!$A$2:$M$2692,13,0)</f>
        <v>0.96299999999999997</v>
      </c>
      <c r="T1952" s="10">
        <f t="array" ref="T1952">VLOOKUP(A1952,TOURISM!$A$2:$F$2692,5,0)</f>
        <v>128000000</v>
      </c>
      <c r="U1952" s="10">
        <f t="array" ref="U1952">VLOOKUP(A1952,TOURISM!$A$2:$F$2692,6,0)</f>
        <v>307000000</v>
      </c>
      <c r="V1952" s="10">
        <f t="array" ref="V1952">VLOOKUP(A1952,BUSINESS!$A$2:$J$2692,5,0)</f>
        <v>0</v>
      </c>
      <c r="W1952" s="10">
        <f t="array" ref="W1952">VLOOKUP(A1952,BUSINESS!$A$2:$J$2692,6,0)</f>
        <v>0</v>
      </c>
      <c r="X1952" s="10">
        <f t="array" ref="X1952">VLOOKUP(A1952,BUSINESS!$A$2:$J$2692,7,0)</f>
        <v>0</v>
      </c>
      <c r="Y1952" s="10">
        <f t="array" ref="Y1952">VLOOKUP(A1952,BUSINESS!$A$2:$J$2692,8,0)</f>
        <v>0</v>
      </c>
      <c r="Z1952" s="10">
        <f t="array" ref="Z1952">VLOOKUP(A1952,BUSINESS!$A$2:$J$2692,9,0)</f>
        <v>4.9000000000000002E-2</v>
      </c>
      <c r="AA1952" s="10">
        <f t="array" ref="AA1952">VLOOKUP(A1952,BUSINESS!$A$2:$J$2692,10,0)</f>
        <v>0.20399999999999999</v>
      </c>
      <c r="AB1952" s="12">
        <f t="shared" si="114"/>
        <v>29914.264776576445</v>
      </c>
      <c r="AC1952" s="10">
        <f t="shared" si="105"/>
        <v>0</v>
      </c>
      <c r="AD1952" s="10">
        <f t="shared" si="106"/>
        <v>0</v>
      </c>
      <c r="AE1952" s="10">
        <f t="shared" si="107"/>
        <v>517.10227339719347</v>
      </c>
      <c r="AF1952">
        <f t="shared" si="116"/>
        <v>215.59964493433475</v>
      </c>
    </row>
    <row r="1953" spans="1:32" ht="14.4">
      <c r="A1953" s="7" t="str">
        <f t="shared" si="115"/>
        <v>Qatar-Middle East 2001</v>
      </c>
      <c r="B1953" s="7" t="s">
        <v>229</v>
      </c>
      <c r="C1953" s="8" t="s">
        <v>93</v>
      </c>
      <c r="D1953" s="9" t="s">
        <v>63</v>
      </c>
      <c r="E1953" s="14">
        <v>2.5999999999999999E-2</v>
      </c>
      <c r="F1953" s="13">
        <v>17538461033</v>
      </c>
      <c r="G1953" s="14">
        <v>732</v>
      </c>
      <c r="H1953" s="8"/>
      <c r="I1953" s="10">
        <f t="array" ref="I1953">VLOOKUP(A1953,ENERGY!$A$2:$F$2691,5,0)</f>
        <v>33285</v>
      </c>
      <c r="J1953" s="11">
        <f t="array" ref="J1953">VLOOKUP(A1953,ENERGY!$A$2:$F$2691,6,0)</f>
        <v>0</v>
      </c>
      <c r="K1953" s="10">
        <f t="array" ref="K1953">VLOOKUP(A1953,'HUMAN RESOURCES'!$A$2:$M$2692,5,0)</f>
        <v>1.9E-2</v>
      </c>
      <c r="L1953" s="11">
        <f t="array" ref="L1953">VLOOKUP(A1953,'HUMAN RESOURCES'!$A$2:$M$2692,6,0)</f>
        <v>0.01</v>
      </c>
      <c r="M1953" s="10">
        <f t="array" ref="M1953">VLOOKUP(A1953,'HUMAN RESOURCES'!$A$2:$M$2692,7,0)</f>
        <v>78</v>
      </c>
      <c r="N1953" s="10">
        <f t="array" ref="N1953">VLOOKUP(A1953,'HUMAN RESOURCES'!$A$2:$M$2692,8,0)</f>
        <v>76</v>
      </c>
      <c r="O1953" s="10">
        <f t="array" ref="O1953">VLOOKUP(A1953,'HUMAN RESOURCES'!$A$2:$M$2692,9,0)</f>
        <v>0.26300000000000001</v>
      </c>
      <c r="P1953" s="10">
        <f t="array" ref="P1953">VLOOKUP(A1953,'HUMAN RESOURCES'!$A$2:$M$2692,10,0)</f>
        <v>0.72</v>
      </c>
      <c r="Q1953" s="10">
        <f t="array" ref="Q1953">VLOOKUP(A1953,'HUMAN RESOURCES'!$A$2:$M$2692,11,0)</f>
        <v>1.7000000000000001E-2</v>
      </c>
      <c r="R1953" s="10">
        <f t="array" ref="R1953">VLOOKUP(A1953,'HUMAN RESOURCES'!$A$2:$M$2692,12,0)</f>
        <v>611808</v>
      </c>
      <c r="S1953" s="10">
        <f t="array" ref="S1953">VLOOKUP(A1953,'HUMAN RESOURCES'!$A$2:$M$2692,13,0)</f>
        <v>0.96499999999999997</v>
      </c>
      <c r="T1953" s="10">
        <f t="array" ref="T1953">VLOOKUP(A1953,TOURISM!$A$2:$F$2692,5,0)</f>
        <v>272000000</v>
      </c>
      <c r="U1953" s="10">
        <f t="array" ref="U1953">VLOOKUP(A1953,TOURISM!$A$2:$F$2692,6,0)</f>
        <v>366000000</v>
      </c>
      <c r="V1953" s="10">
        <f t="array" ref="V1953">VLOOKUP(A1953,BUSINESS!$A$2:$J$2692,5,0)</f>
        <v>0</v>
      </c>
      <c r="W1953" s="10">
        <f t="array" ref="W1953">VLOOKUP(A1953,BUSINESS!$A$2:$J$2692,6,0)</f>
        <v>0</v>
      </c>
      <c r="X1953" s="10">
        <f t="array" ref="X1953">VLOOKUP(A1953,BUSINESS!$A$2:$J$2692,7,0)</f>
        <v>0</v>
      </c>
      <c r="Y1953" s="10">
        <f t="array" ref="Y1953">VLOOKUP(A1953,BUSINESS!$A$2:$J$2692,8,0)</f>
        <v>0</v>
      </c>
      <c r="Z1953" s="10">
        <f t="array" ref="Z1953">VLOOKUP(A1953,BUSINESS!$A$2:$J$2692,9,0)</f>
        <v>6.2E-2</v>
      </c>
      <c r="AA1953" s="10">
        <f t="array" ref="AA1953">VLOOKUP(A1953,BUSINESS!$A$2:$J$2692,10,0)</f>
        <v>0.29099999999999998</v>
      </c>
      <c r="AB1953" s="12">
        <f t="shared" si="114"/>
        <v>28666.609513115225</v>
      </c>
      <c r="AC1953" s="10">
        <f t="shared" si="105"/>
        <v>0</v>
      </c>
      <c r="AD1953" s="10">
        <f t="shared" si="106"/>
        <v>5.4404322924839169E-2</v>
      </c>
      <c r="AE1953" s="10">
        <f t="shared" si="107"/>
        <v>598.2268947120665</v>
      </c>
      <c r="AF1953">
        <f t="shared" si="116"/>
        <v>444.58392175322979</v>
      </c>
    </row>
    <row r="1954" spans="1:32" ht="14.4">
      <c r="A1954" s="7" t="str">
        <f t="shared" si="115"/>
        <v>Qatar-Middle East 2002</v>
      </c>
      <c r="B1954" s="7" t="s">
        <v>229</v>
      </c>
      <c r="C1954" s="8" t="s">
        <v>93</v>
      </c>
      <c r="D1954" s="9" t="s">
        <v>64</v>
      </c>
      <c r="E1954" s="14">
        <v>2.7E-2</v>
      </c>
      <c r="F1954" s="13">
        <v>19363735706</v>
      </c>
      <c r="G1954" s="14">
        <v>833</v>
      </c>
      <c r="H1954" s="8"/>
      <c r="I1954" s="10">
        <f t="array" ref="I1954">VLOOKUP(A1954,ENERGY!$A$2:$F$2691,5,0)</f>
        <v>28973</v>
      </c>
      <c r="J1954" s="11">
        <f t="array" ref="J1954">VLOOKUP(A1954,ENERGY!$A$2:$F$2691,6,0)</f>
        <v>70531</v>
      </c>
      <c r="K1954" s="10">
        <f t="array" ref="K1954">VLOOKUP(A1954,'HUMAN RESOURCES'!$A$2:$M$2692,5,0)</f>
        <v>1.7999999999999999E-2</v>
      </c>
      <c r="L1954" s="11">
        <f t="array" ref="L1954">VLOOKUP(A1954,'HUMAN RESOURCES'!$A$2:$M$2692,6,0)</f>
        <v>0.01</v>
      </c>
      <c r="M1954" s="10">
        <f t="array" ref="M1954">VLOOKUP(A1954,'HUMAN RESOURCES'!$A$2:$M$2692,7,0)</f>
        <v>78</v>
      </c>
      <c r="N1954" s="10">
        <f t="array" ref="N1954">VLOOKUP(A1954,'HUMAN RESOURCES'!$A$2:$M$2692,8,0)</f>
        <v>76</v>
      </c>
      <c r="O1954" s="10">
        <f t="array" ref="O1954">VLOOKUP(A1954,'HUMAN RESOURCES'!$A$2:$M$2692,9,0)</f>
        <v>0.26800000000000002</v>
      </c>
      <c r="P1954" s="10">
        <f t="array" ref="P1954">VLOOKUP(A1954,'HUMAN RESOURCES'!$A$2:$M$2692,10,0)</f>
        <v>0.71599999999999997</v>
      </c>
      <c r="Q1954" s="10">
        <f t="array" ref="Q1954">VLOOKUP(A1954,'HUMAN RESOURCES'!$A$2:$M$2692,11,0)</f>
        <v>1.6E-2</v>
      </c>
      <c r="R1954" s="10">
        <f t="array" ref="R1954">VLOOKUP(A1954,'HUMAN RESOURCES'!$A$2:$M$2692,12,0)</f>
        <v>629745</v>
      </c>
      <c r="S1954" s="10">
        <f t="array" ref="S1954">VLOOKUP(A1954,'HUMAN RESOURCES'!$A$2:$M$2692,13,0)</f>
        <v>0.96699999999999997</v>
      </c>
      <c r="T1954" s="10">
        <f t="array" ref="T1954">VLOOKUP(A1954,TOURISM!$A$2:$F$2692,5,0)</f>
        <v>285000000</v>
      </c>
      <c r="U1954" s="10">
        <f t="array" ref="U1954">VLOOKUP(A1954,TOURISM!$A$2:$F$2692,6,0)</f>
        <v>423000000</v>
      </c>
      <c r="V1954" s="10">
        <f t="array" ref="V1954">VLOOKUP(A1954,BUSINESS!$A$2:$J$2692,5,0)</f>
        <v>0</v>
      </c>
      <c r="W1954" s="10">
        <f t="array" ref="W1954">VLOOKUP(A1954,BUSINESS!$A$2:$J$2692,6,0)</f>
        <v>0</v>
      </c>
      <c r="X1954" s="10">
        <f t="array" ref="X1954">VLOOKUP(A1954,BUSINESS!$A$2:$J$2692,7,0)</f>
        <v>0</v>
      </c>
      <c r="Y1954" s="10">
        <f t="array" ref="Y1954">VLOOKUP(A1954,BUSINESS!$A$2:$J$2692,8,0)</f>
        <v>0</v>
      </c>
      <c r="Z1954" s="10">
        <f t="array" ref="Z1954">VLOOKUP(A1954,BUSINESS!$A$2:$J$2692,9,0)</f>
        <v>0.10199999999999999</v>
      </c>
      <c r="AA1954" s="10">
        <f t="array" ref="AA1954">VLOOKUP(A1954,BUSINESS!$A$2:$J$2692,10,0)</f>
        <v>0.42399999999999999</v>
      </c>
      <c r="AB1954" s="12">
        <f t="shared" si="114"/>
        <v>30748.534257516931</v>
      </c>
      <c r="AC1954" s="10">
        <f t="shared" si="105"/>
        <v>0.11199930130449627</v>
      </c>
      <c r="AD1954" s="10">
        <f t="shared" si="106"/>
        <v>4.600751097666516E-2</v>
      </c>
      <c r="AE1954" s="10">
        <f t="shared" si="107"/>
        <v>671.70045018221663</v>
      </c>
      <c r="AF1954">
        <f t="shared" si="116"/>
        <v>452.56413310149344</v>
      </c>
    </row>
    <row r="1955" spans="1:32" ht="14.4">
      <c r="A1955" s="7" t="str">
        <f t="shared" si="115"/>
        <v>Qatar-Middle East 2003</v>
      </c>
      <c r="B1955" s="7" t="s">
        <v>229</v>
      </c>
      <c r="C1955" s="8" t="s">
        <v>93</v>
      </c>
      <c r="D1955" s="9" t="s">
        <v>65</v>
      </c>
      <c r="E1955" s="14">
        <v>4.1000000000000002E-2</v>
      </c>
      <c r="F1955" s="13">
        <v>23533790531</v>
      </c>
      <c r="G1955" s="14">
        <v>1476</v>
      </c>
      <c r="H1955" s="8"/>
      <c r="I1955" s="10">
        <f t="array" ref="I1955">VLOOKUP(A1955,ENERGY!$A$2:$F$2691,5,0)</f>
        <v>24942</v>
      </c>
      <c r="J1955" s="11">
        <f t="array" ref="J1955">VLOOKUP(A1955,ENERGY!$A$2:$F$2691,6,0)</f>
        <v>66120</v>
      </c>
      <c r="K1955" s="10">
        <f t="array" ref="K1955">VLOOKUP(A1955,'HUMAN RESOURCES'!$A$2:$M$2692,5,0)</f>
        <v>1.7000000000000001E-2</v>
      </c>
      <c r="L1955" s="11">
        <f t="array" ref="L1955">VLOOKUP(A1955,'HUMAN RESOURCES'!$A$2:$M$2692,6,0)</f>
        <v>0.01</v>
      </c>
      <c r="M1955" s="10">
        <f t="array" ref="M1955">VLOOKUP(A1955,'HUMAN RESOURCES'!$A$2:$M$2692,7,0)</f>
        <v>78</v>
      </c>
      <c r="N1955" s="10">
        <f t="array" ref="N1955">VLOOKUP(A1955,'HUMAN RESOURCES'!$A$2:$M$2692,8,0)</f>
        <v>76</v>
      </c>
      <c r="O1955" s="10">
        <f t="array" ref="O1955">VLOOKUP(A1955,'HUMAN RESOURCES'!$A$2:$M$2692,9,0)</f>
        <v>0.26900000000000002</v>
      </c>
      <c r="P1955" s="10">
        <f t="array" ref="P1955">VLOOKUP(A1955,'HUMAN RESOURCES'!$A$2:$M$2692,10,0)</f>
        <v>0.71599999999999997</v>
      </c>
      <c r="Q1955" s="10">
        <f t="array" ref="Q1955">VLOOKUP(A1955,'HUMAN RESOURCES'!$A$2:$M$2692,11,0)</f>
        <v>1.4999999999999999E-2</v>
      </c>
      <c r="R1955" s="10">
        <f t="array" ref="R1955">VLOOKUP(A1955,'HUMAN RESOURCES'!$A$2:$M$2692,12,0)</f>
        <v>660238</v>
      </c>
      <c r="S1955" s="10">
        <f t="array" ref="S1955">VLOOKUP(A1955,'HUMAN RESOURCES'!$A$2:$M$2692,13,0)</f>
        <v>0.96899999999999997</v>
      </c>
      <c r="T1955" s="10">
        <f t="array" ref="T1955">VLOOKUP(A1955,TOURISM!$A$2:$F$2692,5,0)</f>
        <v>369000000</v>
      </c>
      <c r="U1955" s="10">
        <f t="array" ref="U1955">VLOOKUP(A1955,TOURISM!$A$2:$F$2692,6,0)</f>
        <v>471000000</v>
      </c>
      <c r="V1955" s="10">
        <f t="array" ref="V1955">VLOOKUP(A1955,BUSINESS!$A$2:$J$2692,5,0)</f>
        <v>0</v>
      </c>
      <c r="W1955" s="10">
        <f t="array" ref="W1955">VLOOKUP(A1955,BUSINESS!$A$2:$J$2692,6,0)</f>
        <v>0</v>
      </c>
      <c r="X1955" s="10">
        <f t="array" ref="X1955">VLOOKUP(A1955,BUSINESS!$A$2:$J$2692,7,0)</f>
        <v>0</v>
      </c>
      <c r="Y1955" s="10">
        <f t="array" ref="Y1955">VLOOKUP(A1955,BUSINESS!$A$2:$J$2692,8,0)</f>
        <v>0</v>
      </c>
      <c r="Z1955" s="10">
        <f t="array" ref="Z1955">VLOOKUP(A1955,BUSINESS!$A$2:$J$2692,9,0)</f>
        <v>0.192</v>
      </c>
      <c r="AA1955" s="10">
        <f t="array" ref="AA1955">VLOOKUP(A1955,BUSINESS!$A$2:$J$2692,10,0)</f>
        <v>0.56999999999999995</v>
      </c>
      <c r="AB1955" s="12">
        <f t="shared" si="114"/>
        <v>35644.404791908375</v>
      </c>
      <c r="AC1955" s="10">
        <f t="shared" si="105"/>
        <v>0.10014570503363938</v>
      </c>
      <c r="AD1955" s="10">
        <f t="shared" si="106"/>
        <v>3.7777286372489921E-2</v>
      </c>
      <c r="AE1955" s="10">
        <f t="shared" si="107"/>
        <v>713.37911480405546</v>
      </c>
      <c r="AF1955">
        <f t="shared" si="116"/>
        <v>558.88937019680782</v>
      </c>
    </row>
    <row r="1956" spans="1:32" ht="14.4">
      <c r="A1956" s="7" t="str">
        <f t="shared" si="115"/>
        <v>Qatar-Middle East 2004</v>
      </c>
      <c r="B1956" s="7" t="s">
        <v>229</v>
      </c>
      <c r="C1956" s="8" t="s">
        <v>93</v>
      </c>
      <c r="D1956" s="9" t="s">
        <v>66</v>
      </c>
      <c r="E1956" s="14">
        <v>3.5999999999999997E-2</v>
      </c>
      <c r="F1956" s="13">
        <v>31734065019</v>
      </c>
      <c r="G1956" s="14">
        <v>1589</v>
      </c>
      <c r="H1956" s="14">
        <v>7.0000000000000007E-2</v>
      </c>
      <c r="I1956" s="10">
        <f t="array" ref="I1956">VLOOKUP(A1956,ENERGY!$A$2:$F$2691,5,0)</f>
        <v>23642</v>
      </c>
      <c r="J1956" s="11">
        <f t="array" ref="J1956">VLOOKUP(A1956,ENERGY!$A$2:$F$2691,6,0)</f>
        <v>67997</v>
      </c>
      <c r="K1956" s="10">
        <f t="array" ref="K1956">VLOOKUP(A1956,'HUMAN RESOURCES'!$A$2:$M$2692,5,0)</f>
        <v>1.6E-2</v>
      </c>
      <c r="L1956" s="11">
        <f t="array" ref="L1956">VLOOKUP(A1956,'HUMAN RESOURCES'!$A$2:$M$2692,6,0)</f>
        <v>8.9999999999999993E-3</v>
      </c>
      <c r="M1956" s="10">
        <f t="array" ref="M1956">VLOOKUP(A1956,'HUMAN RESOURCES'!$A$2:$M$2692,7,0)</f>
        <v>78</v>
      </c>
      <c r="N1956" s="10">
        <f t="array" ref="N1956">VLOOKUP(A1956,'HUMAN RESOURCES'!$A$2:$M$2692,8,0)</f>
        <v>76</v>
      </c>
      <c r="O1956" s="10">
        <f t="array" ref="O1956">VLOOKUP(A1956,'HUMAN RESOURCES'!$A$2:$M$2692,9,0)</f>
        <v>0.25900000000000001</v>
      </c>
      <c r="P1956" s="10">
        <f t="array" ref="P1956">VLOOKUP(A1956,'HUMAN RESOURCES'!$A$2:$M$2692,10,0)</f>
        <v>0.72699999999999998</v>
      </c>
      <c r="Q1956" s="10">
        <f t="array" ref="Q1956">VLOOKUP(A1956,'HUMAN RESOURCES'!$A$2:$M$2692,11,0)</f>
        <v>1.4E-2</v>
      </c>
      <c r="R1956" s="10">
        <f t="array" ref="R1956">VLOOKUP(A1956,'HUMAN RESOURCES'!$A$2:$M$2692,12,0)</f>
        <v>720383</v>
      </c>
      <c r="S1956" s="10">
        <f t="array" ref="S1956">VLOOKUP(A1956,'HUMAN RESOURCES'!$A$2:$M$2692,13,0)</f>
        <v>0.97099999999999997</v>
      </c>
      <c r="T1956" s="10">
        <f t="array" ref="T1956">VLOOKUP(A1956,TOURISM!$A$2:$F$2692,5,0)</f>
        <v>498000000</v>
      </c>
      <c r="U1956" s="10">
        <f t="array" ref="U1956">VLOOKUP(A1956,TOURISM!$A$2:$F$2692,6,0)</f>
        <v>691000000</v>
      </c>
      <c r="V1956" s="10">
        <f t="array" ref="V1956">VLOOKUP(A1956,BUSINESS!$A$2:$J$2692,5,0)</f>
        <v>0</v>
      </c>
      <c r="W1956" s="10">
        <f t="array" ref="W1956">VLOOKUP(A1956,BUSINESS!$A$2:$J$2692,6,0)</f>
        <v>0</v>
      </c>
      <c r="X1956" s="10">
        <f t="array" ref="X1956">VLOOKUP(A1956,BUSINESS!$A$2:$J$2692,7,0)</f>
        <v>0</v>
      </c>
      <c r="Y1956" s="10">
        <f t="array" ref="Y1956">VLOOKUP(A1956,BUSINESS!$A$2:$J$2692,8,0)</f>
        <v>0</v>
      </c>
      <c r="Z1956" s="10">
        <f t="array" ref="Z1956">VLOOKUP(A1956,BUSINESS!$A$2:$J$2692,9,0)</f>
        <v>0.20699999999999999</v>
      </c>
      <c r="AA1956" s="10">
        <f t="array" ref="AA1956">VLOOKUP(A1956,BUSINESS!$A$2:$J$2692,10,0)</f>
        <v>0.68100000000000005</v>
      </c>
      <c r="AB1956" s="12">
        <f t="shared" si="114"/>
        <v>44051.657269813419</v>
      </c>
      <c r="AC1956" s="10">
        <f t="shared" si="105"/>
        <v>9.4390067505757361E-2</v>
      </c>
      <c r="AD1956" s="10">
        <f t="shared" si="106"/>
        <v>3.2818653410755114E-2</v>
      </c>
      <c r="AE1956" s="10">
        <f t="shared" si="107"/>
        <v>959.21197474121402</v>
      </c>
      <c r="AF1956">
        <f t="shared" si="116"/>
        <v>691.29893403925416</v>
      </c>
    </row>
    <row r="1957" spans="1:32" ht="14.4">
      <c r="A1957" s="7" t="str">
        <f t="shared" si="115"/>
        <v>Qatar-Middle East 2005</v>
      </c>
      <c r="B1957" s="7" t="s">
        <v>229</v>
      </c>
      <c r="C1957" s="8" t="s">
        <v>93</v>
      </c>
      <c r="D1957" s="9" t="s">
        <v>67</v>
      </c>
      <c r="E1957" s="14">
        <v>0.03</v>
      </c>
      <c r="F1957" s="13">
        <v>44530493222</v>
      </c>
      <c r="G1957" s="14">
        <v>1634</v>
      </c>
      <c r="H1957" s="14">
        <v>6.7000000000000004E-2</v>
      </c>
      <c r="I1957" s="10">
        <v>23642</v>
      </c>
      <c r="J1957" s="11">
        <v>67997</v>
      </c>
      <c r="K1957" s="10">
        <f t="array" ref="K1957">VLOOKUP(A1957,'HUMAN RESOURCES'!$A$2:$M$2692,5,0)</f>
        <v>1.4999999999999999E-2</v>
      </c>
      <c r="L1957" s="11">
        <f t="array" ref="L1957">VLOOKUP(A1957,'HUMAN RESOURCES'!$A$2:$M$2692,6,0)</f>
        <v>8.9999999999999993E-3</v>
      </c>
      <c r="M1957" s="10">
        <f t="array" ref="M1957">VLOOKUP(A1957,'HUMAN RESOURCES'!$A$2:$M$2692,7,0)</f>
        <v>78</v>
      </c>
      <c r="N1957" s="10">
        <f t="array" ref="N1957">VLOOKUP(A1957,'HUMAN RESOURCES'!$A$2:$M$2692,8,0)</f>
        <v>77</v>
      </c>
      <c r="O1957" s="10">
        <f t="array" ref="O1957">VLOOKUP(A1957,'HUMAN RESOURCES'!$A$2:$M$2692,9,0)</f>
        <v>0.23699999999999999</v>
      </c>
      <c r="P1957" s="10">
        <f t="array" ref="P1957">VLOOKUP(A1957,'HUMAN RESOURCES'!$A$2:$M$2692,10,0)</f>
        <v>0.749</v>
      </c>
      <c r="Q1957" s="10">
        <f t="array" ref="Q1957">VLOOKUP(A1957,'HUMAN RESOURCES'!$A$2:$M$2692,11,0)</f>
        <v>1.4E-2</v>
      </c>
      <c r="R1957" s="10">
        <f t="array" ref="R1957">VLOOKUP(A1957,'HUMAN RESOURCES'!$A$2:$M$2692,12,0)</f>
        <v>821159</v>
      </c>
      <c r="S1957" s="10">
        <f t="array" ref="S1957">VLOOKUP(A1957,'HUMAN RESOURCES'!$A$2:$M$2692,13,0)</f>
        <v>0.97399999999999998</v>
      </c>
      <c r="T1957" s="10">
        <f t="array" ref="T1957">VLOOKUP(A1957,TOURISM!$A$2:$F$2692,5,0)</f>
        <v>760000000</v>
      </c>
      <c r="U1957" s="10">
        <f t="array" ref="U1957">VLOOKUP(A1957,TOURISM!$A$2:$F$2692,6,0)</f>
        <v>1759000000</v>
      </c>
      <c r="V1957" s="10">
        <f t="array" ref="V1957">VLOOKUP(A1957,BUSINESS!$A$2:$J$2692,5,0)</f>
        <v>0</v>
      </c>
      <c r="W1957" s="10">
        <f t="array" ref="W1957">VLOOKUP(A1957,BUSINESS!$A$2:$J$2692,6,0)</f>
        <v>0</v>
      </c>
      <c r="X1957" s="10">
        <f t="array" ref="X1957">VLOOKUP(A1957,BUSINESS!$A$2:$J$2692,7,0)</f>
        <v>0</v>
      </c>
      <c r="Y1957" s="10">
        <f t="array" ref="Y1957">VLOOKUP(A1957,BUSINESS!$A$2:$J$2692,8,0)</f>
        <v>0</v>
      </c>
      <c r="Z1957" s="10">
        <f t="array" ref="Z1957">VLOOKUP(A1957,BUSINESS!$A$2:$J$2692,9,0)</f>
        <v>0.247</v>
      </c>
      <c r="AA1957" s="10">
        <f t="array" ref="AA1957">VLOOKUP(A1957,BUSINESS!$A$2:$J$2692,10,0)</f>
        <v>0.873</v>
      </c>
      <c r="AB1957" s="12">
        <f t="shared" si="114"/>
        <v>54228.831714686195</v>
      </c>
      <c r="AC1957" s="10">
        <f t="shared" si="105"/>
        <v>8.2806131333882968E-2</v>
      </c>
      <c r="AD1957" s="10">
        <f t="shared" si="106"/>
        <v>2.8791013677010178E-2</v>
      </c>
      <c r="AE1957" s="10">
        <f t="shared" si="107"/>
        <v>2142.0942838110523</v>
      </c>
      <c r="AF1957">
        <f t="shared" si="116"/>
        <v>925.52112319295043</v>
      </c>
    </row>
    <row r="1958" spans="1:32" ht="14.4">
      <c r="A1958" s="7" t="str">
        <f t="shared" si="115"/>
        <v>Qatar-Middle East 2006</v>
      </c>
      <c r="B1958" s="7" t="s">
        <v>229</v>
      </c>
      <c r="C1958" s="8" t="s">
        <v>93</v>
      </c>
      <c r="D1958" s="9" t="s">
        <v>68</v>
      </c>
      <c r="E1958" s="14">
        <v>2.5999999999999999E-2</v>
      </c>
      <c r="F1958" s="13">
        <v>60882141103</v>
      </c>
      <c r="G1958" s="14">
        <v>1625</v>
      </c>
      <c r="H1958" s="14">
        <v>7.1999999999999995E-2</v>
      </c>
      <c r="I1958" s="10">
        <v>23642</v>
      </c>
      <c r="J1958" s="11">
        <v>67997</v>
      </c>
      <c r="K1958" s="10">
        <f t="array" ref="K1958">VLOOKUP(A1958,'HUMAN RESOURCES'!$A$2:$M$2692,5,0)</f>
        <v>1.4E-2</v>
      </c>
      <c r="L1958" s="11">
        <f t="array" ref="L1958">VLOOKUP(A1958,'HUMAN RESOURCES'!$A$2:$M$2692,6,0)</f>
        <v>8.9999999999999993E-3</v>
      </c>
      <c r="M1958" s="10">
        <f t="array" ref="M1958">VLOOKUP(A1958,'HUMAN RESOURCES'!$A$2:$M$2692,7,0)</f>
        <v>78</v>
      </c>
      <c r="N1958" s="10">
        <f t="array" ref="N1958">VLOOKUP(A1958,'HUMAN RESOURCES'!$A$2:$M$2692,8,0)</f>
        <v>77</v>
      </c>
      <c r="O1958" s="10">
        <f t="array" ref="O1958">VLOOKUP(A1958,'HUMAN RESOURCES'!$A$2:$M$2692,9,0)</f>
        <v>0.21</v>
      </c>
      <c r="P1958" s="10">
        <f t="array" ref="P1958">VLOOKUP(A1958,'HUMAN RESOURCES'!$A$2:$M$2692,10,0)</f>
        <v>0.77800000000000002</v>
      </c>
      <c r="Q1958" s="10">
        <f t="array" ref="Q1958">VLOOKUP(A1958,'HUMAN RESOURCES'!$A$2:$M$2692,11,0)</f>
        <v>1.2999999999999999E-2</v>
      </c>
      <c r="R1958" s="10">
        <f t="array" ref="R1958">VLOOKUP(A1958,'HUMAN RESOURCES'!$A$2:$M$2692,12,0)</f>
        <v>967602</v>
      </c>
      <c r="S1958" s="10">
        <f t="array" ref="S1958">VLOOKUP(A1958,'HUMAN RESOURCES'!$A$2:$M$2692,13,0)</f>
        <v>0.97799999999999998</v>
      </c>
      <c r="T1958" s="10">
        <f t="array" ref="T1958">VLOOKUP(A1958,TOURISM!$A$2:$F$2692,5,0)</f>
        <v>874000000</v>
      </c>
      <c r="U1958" s="10">
        <f t="array" ref="U1958">VLOOKUP(A1958,TOURISM!$A$2:$F$2692,6,0)</f>
        <v>3751000000</v>
      </c>
      <c r="V1958" s="10">
        <f t="array" ref="V1958">VLOOKUP(A1958,BUSINESS!$A$2:$J$2692,5,0)</f>
        <v>0</v>
      </c>
      <c r="W1958" s="10">
        <f t="array" ref="W1958">VLOOKUP(A1958,BUSINESS!$A$2:$J$2692,6,0)</f>
        <v>0</v>
      </c>
      <c r="X1958" s="10">
        <f t="array" ref="X1958">VLOOKUP(A1958,BUSINESS!$A$2:$J$2692,7,0)</f>
        <v>0</v>
      </c>
      <c r="Y1958" s="10">
        <f t="array" ref="Y1958">VLOOKUP(A1958,BUSINESS!$A$2:$J$2692,8,0)</f>
        <v>0</v>
      </c>
      <c r="Z1958" s="10">
        <f t="array" ref="Z1958">VLOOKUP(A1958,BUSINESS!$A$2:$J$2692,9,0)</f>
        <v>0.28999999999999998</v>
      </c>
      <c r="AA1958" s="10">
        <f t="array" ref="AA1958">VLOOKUP(A1958,BUSINESS!$A$2:$J$2692,10,0)</f>
        <v>0.95099999999999996</v>
      </c>
      <c r="AB1958" s="12">
        <f t="shared" si="114"/>
        <v>62920.644131574758</v>
      </c>
      <c r="AC1958" s="10">
        <f t="shared" si="105"/>
        <v>7.0273728247771297E-2</v>
      </c>
      <c r="AD1958" s="10">
        <f t="shared" si="106"/>
        <v>2.4433599765192715E-2</v>
      </c>
      <c r="AE1958" s="10">
        <f t="shared" si="107"/>
        <v>3876.5938888096553</v>
      </c>
      <c r="AF1958">
        <f t="shared" si="116"/>
        <v>903.26394529982372</v>
      </c>
    </row>
    <row r="1959" spans="1:32" ht="14.4">
      <c r="A1959" s="7" t="str">
        <f t="shared" si="115"/>
        <v>Qatar-Middle East 2007</v>
      </c>
      <c r="B1959" s="7" t="s">
        <v>229</v>
      </c>
      <c r="C1959" s="8" t="s">
        <v>93</v>
      </c>
      <c r="D1959" s="9" t="s">
        <v>69</v>
      </c>
      <c r="E1959" s="14">
        <v>2.3E-2</v>
      </c>
      <c r="F1959" s="13">
        <v>79712085615</v>
      </c>
      <c r="G1959" s="14">
        <v>1600</v>
      </c>
      <c r="H1959" s="14">
        <v>7.3999999999999996E-2</v>
      </c>
      <c r="I1959" s="10">
        <f t="array" ref="I1959">VLOOKUP(A1959,ENERGY!$A$2:$F$2691,5,0)</f>
        <v>16648</v>
      </c>
      <c r="J1959" s="11">
        <f t="array" ref="J1959">VLOOKUP(A1959,ENERGY!$A$2:$F$2691,6,0)</f>
        <v>44393</v>
      </c>
      <c r="K1959" s="10">
        <f t="array" ref="K1959">VLOOKUP(A1959,'HUMAN RESOURCES'!$A$2:$M$2692,5,0)</f>
        <v>1.2999999999999999E-2</v>
      </c>
      <c r="L1959" s="11">
        <f t="array" ref="L1959">VLOOKUP(A1959,'HUMAN RESOURCES'!$A$2:$M$2692,6,0)</f>
        <v>8.0000000000000002E-3</v>
      </c>
      <c r="M1959" s="10">
        <f t="array" ref="M1959">VLOOKUP(A1959,'HUMAN RESOURCES'!$A$2:$M$2692,7,0)</f>
        <v>79</v>
      </c>
      <c r="N1959" s="10">
        <f t="array" ref="N1959">VLOOKUP(A1959,'HUMAN RESOURCES'!$A$2:$M$2692,8,0)</f>
        <v>77</v>
      </c>
      <c r="O1959" s="10">
        <f t="array" ref="O1959">VLOOKUP(A1959,'HUMAN RESOURCES'!$A$2:$M$2692,9,0)</f>
        <v>0.183</v>
      </c>
      <c r="P1959" s="10">
        <f t="array" ref="P1959">VLOOKUP(A1959,'HUMAN RESOURCES'!$A$2:$M$2692,10,0)</f>
        <v>0.80500000000000005</v>
      </c>
      <c r="Q1959" s="10">
        <f t="array" ref="Q1959">VLOOKUP(A1959,'HUMAN RESOURCES'!$A$2:$M$2692,11,0)</f>
        <v>1.2E-2</v>
      </c>
      <c r="R1959" s="10">
        <f t="array" ref="R1959">VLOOKUP(A1959,'HUMAN RESOURCES'!$A$2:$M$2692,12,0)</f>
        <v>1152459</v>
      </c>
      <c r="S1959" s="10">
        <f t="array" ref="S1959">VLOOKUP(A1959,'HUMAN RESOURCES'!$A$2:$M$2692,13,0)</f>
        <v>0.98</v>
      </c>
      <c r="T1959" s="10">
        <f t="array" ref="T1959">VLOOKUP(A1959,TOURISM!$A$2:$F$2692,5,0)</f>
        <v>0</v>
      </c>
      <c r="U1959" s="10">
        <v>3751000000</v>
      </c>
      <c r="V1959" s="10">
        <f t="array" ref="V1959">VLOOKUP(A1959,BUSINESS!$A$2:$J$2692,5,0)</f>
        <v>0.113</v>
      </c>
      <c r="W1959" s="10">
        <f t="array" ref="W1959">VLOOKUP(A1959,BUSINESS!$A$2:$J$2692,6,0)</f>
        <v>7</v>
      </c>
      <c r="X1959" s="10">
        <f t="array" ref="X1959">VLOOKUP(A1959,BUSINESS!$A$2:$J$2692,7,0)</f>
        <v>0</v>
      </c>
      <c r="Y1959" s="10">
        <f t="array" ref="Y1959">VLOOKUP(A1959,BUSINESS!$A$2:$J$2692,8,0)</f>
        <v>36</v>
      </c>
      <c r="Z1959" s="10">
        <f t="array" ref="Z1959">VLOOKUP(A1959,BUSINESS!$A$2:$J$2692,9,0)</f>
        <v>0.37</v>
      </c>
      <c r="AA1959" s="10">
        <f t="array" ref="AA1959">VLOOKUP(A1959,BUSINESS!$A$2:$J$2692,10,0)</f>
        <v>1.097</v>
      </c>
      <c r="AB1959" s="12">
        <f t="shared" si="114"/>
        <v>69166.960052374969</v>
      </c>
      <c r="AC1959" s="10">
        <f t="shared" si="105"/>
        <v>3.8520242368708997E-2</v>
      </c>
      <c r="AD1959" s="10">
        <f t="shared" si="106"/>
        <v>1.4445633206908011E-2</v>
      </c>
      <c r="AE1959" s="10">
        <f t="shared" si="107"/>
        <v>3254.7795626568927</v>
      </c>
      <c r="AF1959">
        <f t="shared" si="116"/>
        <v>0</v>
      </c>
    </row>
    <row r="1960" spans="1:32" ht="14.4">
      <c r="A1960" s="7" t="str">
        <f t="shared" si="115"/>
        <v>Qatar-Middle East 2008</v>
      </c>
      <c r="B1960" s="7" t="s">
        <v>229</v>
      </c>
      <c r="C1960" s="8" t="s">
        <v>93</v>
      </c>
      <c r="D1960" s="9" t="s">
        <v>70</v>
      </c>
      <c r="E1960" s="14">
        <v>1.9E-2</v>
      </c>
      <c r="F1960" s="13">
        <v>115000000000</v>
      </c>
      <c r="G1960" s="14">
        <v>1590</v>
      </c>
      <c r="H1960" s="14">
        <v>6.8000000000000005E-2</v>
      </c>
      <c r="I1960" s="10">
        <f t="array" ref="I1960">VLOOKUP(A1960,ENERGY!$A$2:$F$2691,5,0)</f>
        <v>22790</v>
      </c>
      <c r="J1960" s="11">
        <f t="array" ref="J1960">VLOOKUP(A1960,ENERGY!$A$2:$F$2691,6,0)</f>
        <v>67242</v>
      </c>
      <c r="K1960" s="10">
        <f t="array" ref="K1960">VLOOKUP(A1960,'HUMAN RESOURCES'!$A$2:$M$2692,5,0)</f>
        <v>1.2999999999999999E-2</v>
      </c>
      <c r="L1960" s="11">
        <f t="array" ref="L1960">VLOOKUP(A1960,'HUMAN RESOURCES'!$A$2:$M$2692,6,0)</f>
        <v>8.0000000000000002E-3</v>
      </c>
      <c r="M1960" s="10">
        <f t="array" ref="M1960">VLOOKUP(A1960,'HUMAN RESOURCES'!$A$2:$M$2692,7,0)</f>
        <v>79</v>
      </c>
      <c r="N1960" s="10">
        <f t="array" ref="N1960">VLOOKUP(A1960,'HUMAN RESOURCES'!$A$2:$M$2692,8,0)</f>
        <v>77</v>
      </c>
      <c r="O1960" s="10">
        <f t="array" ref="O1960">VLOOKUP(A1960,'HUMAN RESOURCES'!$A$2:$M$2692,9,0)</f>
        <v>0.161</v>
      </c>
      <c r="P1960" s="10">
        <f t="array" ref="P1960">VLOOKUP(A1960,'HUMAN RESOURCES'!$A$2:$M$2692,10,0)</f>
        <v>0.82699999999999996</v>
      </c>
      <c r="Q1960" s="10">
        <f t="array" ref="Q1960">VLOOKUP(A1960,'HUMAN RESOURCES'!$A$2:$M$2692,11,0)</f>
        <v>1.2E-2</v>
      </c>
      <c r="R1960" s="10">
        <f t="array" ref="R1960">VLOOKUP(A1960,'HUMAN RESOURCES'!$A$2:$M$2692,12,0)</f>
        <v>1359114</v>
      </c>
      <c r="S1960" s="10">
        <f t="array" ref="S1960">VLOOKUP(A1960,'HUMAN RESOURCES'!$A$2:$M$2692,13,0)</f>
        <v>0.98299999999999998</v>
      </c>
      <c r="T1960" s="10">
        <f t="array" ref="T1960">VLOOKUP(A1960,TOURISM!$A$2:$F$2692,5,0)</f>
        <v>0</v>
      </c>
      <c r="U1960" s="10">
        <v>3751000000</v>
      </c>
      <c r="V1960" s="10">
        <f t="array" ref="V1960">VLOOKUP(A1960,BUSINESS!$A$2:$J$2692,5,0)</f>
        <v>0.113</v>
      </c>
      <c r="W1960" s="10">
        <f t="array" ref="W1960">VLOOKUP(A1960,BUSINESS!$A$2:$J$2692,6,0)</f>
        <v>7</v>
      </c>
      <c r="X1960" s="10">
        <f t="array" ref="X1960">VLOOKUP(A1960,BUSINESS!$A$2:$J$2692,7,0)</f>
        <v>0</v>
      </c>
      <c r="Y1960" s="10">
        <f t="array" ref="Y1960">VLOOKUP(A1960,BUSINESS!$A$2:$J$2692,8,0)</f>
        <v>36</v>
      </c>
      <c r="Z1960" s="10">
        <f t="array" ref="Z1960">VLOOKUP(A1960,BUSINESS!$A$2:$J$2692,9,0)</f>
        <v>0.443</v>
      </c>
      <c r="AA1960" s="10">
        <f t="array" ref="AA1960">VLOOKUP(A1960,BUSINESS!$A$2:$J$2692,10,0)</f>
        <v>1.052</v>
      </c>
      <c r="AB1960" s="12">
        <f t="shared" si="114"/>
        <v>84613.947027254515</v>
      </c>
      <c r="AC1960" s="10">
        <f t="shared" si="105"/>
        <v>4.9474878487014332E-2</v>
      </c>
      <c r="AD1960" s="10">
        <f t="shared" si="106"/>
        <v>1.6768276980444613E-2</v>
      </c>
      <c r="AE1960" s="10">
        <f t="shared" si="107"/>
        <v>2759.8862199933192</v>
      </c>
      <c r="AF1960">
        <f t="shared" si="116"/>
        <v>0</v>
      </c>
    </row>
    <row r="1961" spans="1:32" ht="14.4">
      <c r="A1961" s="7" t="str">
        <f t="shared" si="115"/>
        <v>Qatar-Middle East 2009</v>
      </c>
      <c r="B1961" s="7" t="s">
        <v>229</v>
      </c>
      <c r="C1961" s="8" t="s">
        <v>93</v>
      </c>
      <c r="D1961" s="9" t="s">
        <v>71</v>
      </c>
      <c r="E1961" s="14">
        <v>2.5999999999999999E-2</v>
      </c>
      <c r="F1961" s="13">
        <v>97798348830</v>
      </c>
      <c r="G1961" s="14">
        <v>1647</v>
      </c>
      <c r="H1961" s="14">
        <v>7.0000000000000007E-2</v>
      </c>
      <c r="I1961" s="10">
        <v>22790</v>
      </c>
      <c r="J1961" s="11">
        <v>67242</v>
      </c>
      <c r="K1961" s="10">
        <f t="array" ref="K1961">VLOOKUP(A1961,'HUMAN RESOURCES'!$A$2:$M$2692,5,0)</f>
        <v>1.2E-2</v>
      </c>
      <c r="L1961" s="11">
        <f t="array" ref="L1961">VLOOKUP(A1961,'HUMAN RESOURCES'!$A$2:$M$2692,6,0)</f>
        <v>8.0000000000000002E-3</v>
      </c>
      <c r="M1961" s="10">
        <f t="array" ref="M1961">VLOOKUP(A1961,'HUMAN RESOURCES'!$A$2:$M$2692,7,0)</f>
        <v>79</v>
      </c>
      <c r="N1961" s="10">
        <f t="array" ref="N1961">VLOOKUP(A1961,'HUMAN RESOURCES'!$A$2:$M$2692,8,0)</f>
        <v>77</v>
      </c>
      <c r="O1961" s="10">
        <f t="array" ref="O1961">VLOOKUP(A1961,'HUMAN RESOURCES'!$A$2:$M$2692,9,0)</f>
        <v>0.14599999999999999</v>
      </c>
      <c r="P1961" s="10">
        <f t="array" ref="P1961">VLOOKUP(A1961,'HUMAN RESOURCES'!$A$2:$M$2692,10,0)</f>
        <v>0.84299999999999997</v>
      </c>
      <c r="Q1961" s="10">
        <f t="array" ref="Q1961">VLOOKUP(A1961,'HUMAN RESOURCES'!$A$2:$M$2692,11,0)</f>
        <v>1.0999999999999999E-2</v>
      </c>
      <c r="R1961" s="10">
        <f t="array" ref="R1961">VLOOKUP(A1961,'HUMAN RESOURCES'!$A$2:$M$2692,12,0)</f>
        <v>1564082</v>
      </c>
      <c r="S1961" s="10">
        <f t="array" ref="S1961">VLOOKUP(A1961,'HUMAN RESOURCES'!$A$2:$M$2692,13,0)</f>
        <v>0.98499999999999999</v>
      </c>
      <c r="T1961" s="10">
        <f t="array" ref="T1961">VLOOKUP(A1961,TOURISM!$A$2:$F$2692,5,0)</f>
        <v>0</v>
      </c>
      <c r="U1961" s="10">
        <v>3751000000</v>
      </c>
      <c r="V1961" s="10">
        <f t="array" ref="V1961">VLOOKUP(A1961,BUSINESS!$A$2:$J$2692,5,0)</f>
        <v>0.113</v>
      </c>
      <c r="W1961" s="10">
        <f t="array" ref="W1961">VLOOKUP(A1961,BUSINESS!$A$2:$J$2692,6,0)</f>
        <v>7</v>
      </c>
      <c r="X1961" s="10">
        <f t="array" ref="X1961">VLOOKUP(A1961,BUSINESS!$A$2:$J$2692,7,0)</f>
        <v>0</v>
      </c>
      <c r="Y1961" s="10">
        <f t="array" ref="Y1961">VLOOKUP(A1961,BUSINESS!$A$2:$J$2692,8,0)</f>
        <v>36</v>
      </c>
      <c r="Z1961" s="10">
        <f t="array" ref="Z1961">VLOOKUP(A1961,BUSINESS!$A$2:$J$2692,9,0)</f>
        <v>0.53100000000000003</v>
      </c>
      <c r="AA1961" s="10">
        <f t="array" ref="AA1961">VLOOKUP(A1961,BUSINESS!$A$2:$J$2692,10,0)</f>
        <v>1.246</v>
      </c>
      <c r="AB1961" s="12">
        <f t="shared" si="114"/>
        <v>62527.635271040774</v>
      </c>
      <c r="AC1961" s="10">
        <f t="shared" si="105"/>
        <v>4.2991352115809782E-2</v>
      </c>
      <c r="AD1961" s="10">
        <f t="shared" si="106"/>
        <v>1.4570847308517073E-2</v>
      </c>
      <c r="AE1961" s="10">
        <f t="shared" si="107"/>
        <v>2398.2118584575487</v>
      </c>
      <c r="AF1961">
        <f t="shared" si="116"/>
        <v>0</v>
      </c>
    </row>
    <row r="1962" spans="1:32" ht="14.4">
      <c r="A1962" s="7" t="str">
        <f t="shared" si="115"/>
        <v>Qatar-Middle East 2010</v>
      </c>
      <c r="B1962" s="7" t="s">
        <v>229</v>
      </c>
      <c r="C1962" s="8" t="s">
        <v>93</v>
      </c>
      <c r="D1962" s="9" t="s">
        <v>72</v>
      </c>
      <c r="E1962" s="14">
        <v>2.1000000000000001E-2</v>
      </c>
      <c r="F1962" s="13">
        <v>125000000000</v>
      </c>
      <c r="G1962" s="14">
        <v>1496</v>
      </c>
      <c r="H1962" s="14">
        <v>7.2999999999999995E-2</v>
      </c>
      <c r="I1962" s="10">
        <f t="array" ref="I1962">VLOOKUP(A1962,ENERGY!$A$2:$F$2691,5,0)</f>
        <v>16638</v>
      </c>
      <c r="J1962" s="11">
        <f t="array" ref="J1962">VLOOKUP(A1962,ENERGY!$A$2:$F$2691,6,0)</f>
        <v>51881</v>
      </c>
      <c r="K1962" s="10">
        <f t="array" ref="K1962">VLOOKUP(A1962,'HUMAN RESOURCES'!$A$2:$M$2692,5,0)</f>
        <v>1.2E-2</v>
      </c>
      <c r="L1962" s="11">
        <f t="array" ref="L1962">VLOOKUP(A1962,'HUMAN RESOURCES'!$A$2:$M$2692,6,0)</f>
        <v>8.0000000000000002E-3</v>
      </c>
      <c r="M1962" s="10">
        <f t="array" ref="M1962">VLOOKUP(A1962,'HUMAN RESOURCES'!$A$2:$M$2692,7,0)</f>
        <v>79</v>
      </c>
      <c r="N1962" s="10">
        <f t="array" ref="N1962">VLOOKUP(A1962,'HUMAN RESOURCES'!$A$2:$M$2692,8,0)</f>
        <v>77</v>
      </c>
      <c r="O1962" s="10">
        <f t="array" ref="O1962">VLOOKUP(A1962,'HUMAN RESOURCES'!$A$2:$M$2692,9,0)</f>
        <v>0.13700000000000001</v>
      </c>
      <c r="P1962" s="10">
        <f t="array" ref="P1962">VLOOKUP(A1962,'HUMAN RESOURCES'!$A$2:$M$2692,10,0)</f>
        <v>0.85199999999999998</v>
      </c>
      <c r="Q1962" s="10">
        <f t="array" ref="Q1962">VLOOKUP(A1962,'HUMAN RESOURCES'!$A$2:$M$2692,11,0)</f>
        <v>1.0999999999999999E-2</v>
      </c>
      <c r="R1962" s="10">
        <f t="array" ref="R1962">VLOOKUP(A1962,'HUMAN RESOURCES'!$A$2:$M$2692,12,0)</f>
        <v>1749713</v>
      </c>
      <c r="S1962" s="10">
        <f t="array" ref="S1962">VLOOKUP(A1962,'HUMAN RESOURCES'!$A$2:$M$2692,13,0)</f>
        <v>0.98699999999999999</v>
      </c>
      <c r="T1962" s="10">
        <f t="array" ref="T1962">VLOOKUP(A1962,TOURISM!$A$2:$F$2692,5,0)</f>
        <v>0</v>
      </c>
      <c r="U1962" s="10">
        <v>3751000000</v>
      </c>
      <c r="V1962" s="10">
        <f t="array" ref="V1962">VLOOKUP(A1962,BUSINESS!$A$2:$J$2692,5,0)</f>
        <v>0.113</v>
      </c>
      <c r="W1962" s="10">
        <f t="array" ref="W1962">VLOOKUP(A1962,BUSINESS!$A$2:$J$2692,6,0)</f>
        <v>10</v>
      </c>
      <c r="X1962" s="10">
        <f t="array" ref="X1962">VLOOKUP(A1962,BUSINESS!$A$2:$J$2692,7,0)</f>
        <v>0</v>
      </c>
      <c r="Y1962" s="10">
        <f t="array" ref="Y1962">VLOOKUP(A1962,BUSINESS!$A$2:$J$2692,8,0)</f>
        <v>36</v>
      </c>
      <c r="Z1962" s="10">
        <f t="array" ref="Z1962">VLOOKUP(A1962,BUSINESS!$A$2:$J$2692,9,0)</f>
        <v>0.69</v>
      </c>
      <c r="AA1962" s="10">
        <f t="array" ref="AA1962">VLOOKUP(A1962,BUSINESS!$A$2:$J$2692,10,0)</f>
        <v>1.25</v>
      </c>
      <c r="AB1962" s="12">
        <f t="shared" si="114"/>
        <v>71440.287635743691</v>
      </c>
      <c r="AC1962" s="10">
        <f t="shared" si="105"/>
        <v>2.9651148502640147E-2</v>
      </c>
      <c r="AD1962" s="10">
        <f t="shared" si="106"/>
        <v>9.5089880454680281E-3</v>
      </c>
      <c r="AE1962" s="10">
        <f t="shared" si="107"/>
        <v>2143.7801513733966</v>
      </c>
      <c r="AF1962">
        <f t="shared" si="116"/>
        <v>0</v>
      </c>
    </row>
    <row r="1963" spans="1:32" ht="14.4">
      <c r="A1963" s="7" t="str">
        <f t="shared" si="115"/>
        <v>Qatar-Middle East 2011</v>
      </c>
      <c r="B1963" s="7" t="s">
        <v>229</v>
      </c>
      <c r="C1963" s="8" t="s">
        <v>93</v>
      </c>
      <c r="D1963" s="9" t="s">
        <v>73</v>
      </c>
      <c r="E1963" s="14">
        <v>1.9E-2</v>
      </c>
      <c r="F1963" s="13">
        <v>170000000000</v>
      </c>
      <c r="G1963" s="14">
        <v>1738</v>
      </c>
      <c r="H1963" s="14">
        <v>5.5E-2</v>
      </c>
      <c r="I1963" s="10">
        <f t="array" ref="I1963">VLOOKUP(A1963,ENERGY!$A$2:$F$2691,5,0)</f>
        <v>14185</v>
      </c>
      <c r="J1963" s="11">
        <f t="array" ref="J1963">VLOOKUP(A1963,ENERGY!$A$2:$F$2691,6,0)</f>
        <v>36157</v>
      </c>
      <c r="K1963" s="10">
        <f t="array" ref="K1963">VLOOKUP(A1963,'HUMAN RESOURCES'!$A$2:$M$2692,5,0)</f>
        <v>1.0999999999999999E-2</v>
      </c>
      <c r="L1963" s="11">
        <f t="array" ref="L1963">VLOOKUP(A1963,'HUMAN RESOURCES'!$A$2:$M$2692,6,0)</f>
        <v>7.0000000000000001E-3</v>
      </c>
      <c r="M1963" s="10">
        <f t="array" ref="M1963">VLOOKUP(A1963,'HUMAN RESOURCES'!$A$2:$M$2692,7,0)</f>
        <v>79</v>
      </c>
      <c r="N1963" s="10">
        <f t="array" ref="N1963">VLOOKUP(A1963,'HUMAN RESOURCES'!$A$2:$M$2692,8,0)</f>
        <v>77</v>
      </c>
      <c r="O1963" s="10">
        <f t="array" ref="O1963">VLOOKUP(A1963,'HUMAN RESOURCES'!$A$2:$M$2692,9,0)</f>
        <v>0.13400000000000001</v>
      </c>
      <c r="P1963" s="10">
        <f t="array" ref="P1963">VLOOKUP(A1963,'HUMAN RESOURCES'!$A$2:$M$2692,10,0)</f>
        <v>0.85599999999999998</v>
      </c>
      <c r="Q1963" s="10">
        <f t="array" ref="Q1963">VLOOKUP(A1963,'HUMAN RESOURCES'!$A$2:$M$2692,11,0)</f>
        <v>0.01</v>
      </c>
      <c r="R1963" s="10">
        <f t="array" ref="R1963">VLOOKUP(A1963,'HUMAN RESOURCES'!$A$2:$M$2692,12,0)</f>
        <v>1910902</v>
      </c>
      <c r="S1963" s="10">
        <f t="array" ref="S1963">VLOOKUP(A1963,'HUMAN RESOURCES'!$A$2:$M$2692,13,0)</f>
        <v>0.98799999999999999</v>
      </c>
      <c r="T1963" s="10">
        <f t="array" ref="T1963">VLOOKUP(A1963,TOURISM!$A$2:$F$2692,5,0)</f>
        <v>4463000000</v>
      </c>
      <c r="U1963" s="10">
        <f t="array" ref="U1963">VLOOKUP(A1963,TOURISM!$A$2:$F$2692,6,0)</f>
        <v>7813000000</v>
      </c>
      <c r="V1963" s="10">
        <f t="array" ref="V1963">VLOOKUP(A1963,BUSINESS!$A$2:$J$2692,5,0)</f>
        <v>0.113</v>
      </c>
      <c r="W1963" s="10">
        <f t="array" ref="W1963">VLOOKUP(A1963,BUSINESS!$A$2:$J$2692,6,0)</f>
        <v>9</v>
      </c>
      <c r="X1963" s="10">
        <f t="array" ref="X1963">VLOOKUP(A1963,BUSINESS!$A$2:$J$2692,7,0)</f>
        <v>0</v>
      </c>
      <c r="Y1963" s="10">
        <f t="array" ref="Y1963">VLOOKUP(A1963,BUSINESS!$A$2:$J$2692,8,0)</f>
        <v>36</v>
      </c>
      <c r="Z1963" s="10">
        <f t="array" ref="Z1963">VLOOKUP(A1963,BUSINESS!$A$2:$J$2692,9,0)</f>
        <v>0.69</v>
      </c>
      <c r="AA1963" s="10">
        <f t="array" ref="AA1963">VLOOKUP(A1963,BUSINESS!$A$2:$J$2692,10,0)</f>
        <v>1.2050000000000001</v>
      </c>
      <c r="AB1963" s="12">
        <f t="shared" si="114"/>
        <v>88963.222603775605</v>
      </c>
      <c r="AC1963" s="10">
        <f t="shared" si="105"/>
        <v>1.892143082167479E-2</v>
      </c>
      <c r="AD1963" s="10">
        <f t="shared" si="106"/>
        <v>7.4231959566738639E-3</v>
      </c>
      <c r="AE1963" s="10">
        <f t="shared" si="107"/>
        <v>4088.6450482546984</v>
      </c>
      <c r="AF1963">
        <f t="shared" si="116"/>
        <v>2335.5462498861793</v>
      </c>
    </row>
    <row r="1964" spans="1:32" ht="14.4">
      <c r="A1964" s="7" t="str">
        <f t="shared" si="115"/>
        <v>Qatar-Middle East 2012</v>
      </c>
      <c r="B1964" s="7" t="s">
        <v>229</v>
      </c>
      <c r="C1964" s="8" t="s">
        <v>93</v>
      </c>
      <c r="D1964" s="9" t="s">
        <v>74</v>
      </c>
      <c r="E1964" s="14">
        <v>2.1999999999999999E-2</v>
      </c>
      <c r="F1964" s="13">
        <v>190000000000</v>
      </c>
      <c r="G1964" s="14">
        <v>2029</v>
      </c>
      <c r="H1964" s="14">
        <v>5.3999999999999999E-2</v>
      </c>
      <c r="I1964" s="10">
        <f t="array" ref="I1964">VLOOKUP(A1964,ENERGY!$A$2:$F$2691,5,0)</f>
        <v>19606</v>
      </c>
      <c r="J1964" s="11">
        <f t="array" ref="J1964">VLOOKUP(A1964,ENERGY!$A$2:$F$2691,6,0)</f>
        <v>56736</v>
      </c>
      <c r="K1964" s="10">
        <f t="array" ref="K1964">VLOOKUP(A1964,'HUMAN RESOURCES'!$A$2:$M$2692,5,0)</f>
        <v>1.0999999999999999E-2</v>
      </c>
      <c r="L1964" s="11">
        <f t="array" ref="L1964">VLOOKUP(A1964,'HUMAN RESOURCES'!$A$2:$M$2692,6,0)</f>
        <v>7.0000000000000001E-3</v>
      </c>
      <c r="M1964" s="10">
        <f t="array" ref="M1964">VLOOKUP(A1964,'HUMAN RESOURCES'!$A$2:$M$2692,7,0)</f>
        <v>79</v>
      </c>
      <c r="N1964" s="10">
        <f t="array" ref="N1964">VLOOKUP(A1964,'HUMAN RESOURCES'!$A$2:$M$2692,8,0)</f>
        <v>78</v>
      </c>
      <c r="O1964" s="10">
        <f t="array" ref="O1964">VLOOKUP(A1964,'HUMAN RESOURCES'!$A$2:$M$2692,9,0)</f>
        <v>0.13300000000000001</v>
      </c>
      <c r="P1964" s="10">
        <f t="array" ref="P1964">VLOOKUP(A1964,'HUMAN RESOURCES'!$A$2:$M$2692,10,0)</f>
        <v>0.85699999999999998</v>
      </c>
      <c r="Q1964" s="10">
        <f t="array" ref="Q1964">VLOOKUP(A1964,'HUMAN RESOURCES'!$A$2:$M$2692,11,0)</f>
        <v>0.01</v>
      </c>
      <c r="R1964" s="10">
        <f t="array" ref="R1964">VLOOKUP(A1964,'HUMAN RESOURCES'!$A$2:$M$2692,12,0)</f>
        <v>2050514</v>
      </c>
      <c r="S1964" s="10">
        <f t="array" ref="S1964">VLOOKUP(A1964,'HUMAN RESOURCES'!$A$2:$M$2692,13,0)</f>
        <v>0.98899999999999999</v>
      </c>
      <c r="T1964" s="10">
        <f t="array" ref="T1964">VLOOKUP(A1964,TOURISM!$A$2:$F$2692,5,0)</f>
        <v>7220000000</v>
      </c>
      <c r="U1964" s="10">
        <f t="array" ref="U1964">VLOOKUP(A1964,TOURISM!$A$2:$F$2692,6,0)</f>
        <v>10702000000</v>
      </c>
      <c r="V1964" s="10">
        <f t="array" ref="V1964">VLOOKUP(A1964,BUSINESS!$A$2:$J$2692,5,0)</f>
        <v>0.113</v>
      </c>
      <c r="W1964" s="10">
        <f t="array" ref="W1964">VLOOKUP(A1964,BUSINESS!$A$2:$J$2692,6,0)</f>
        <v>9</v>
      </c>
      <c r="X1964" s="10">
        <f t="array" ref="X1964">VLOOKUP(A1964,BUSINESS!$A$2:$J$2692,7,0)</f>
        <v>45</v>
      </c>
      <c r="Y1964" s="10">
        <f t="array" ref="Y1964">VLOOKUP(A1964,BUSINESS!$A$2:$J$2692,8,0)</f>
        <v>48</v>
      </c>
      <c r="Z1964" s="10">
        <f t="array" ref="Z1964">VLOOKUP(A1964,BUSINESS!$A$2:$J$2692,9,0)</f>
        <v>0.69299999999999995</v>
      </c>
      <c r="AA1964" s="10">
        <f t="array" ref="AA1964">VLOOKUP(A1964,BUSINESS!$A$2:$J$2692,10,0)</f>
        <v>1.2689999999999999</v>
      </c>
      <c r="AB1964" s="12">
        <f t="shared" si="114"/>
        <v>92659.694105965624</v>
      </c>
      <c r="AC1964" s="10">
        <f t="shared" si="105"/>
        <v>2.7669160025242452E-2</v>
      </c>
      <c r="AD1964" s="10">
        <f t="shared" si="106"/>
        <v>9.561505066534538E-3</v>
      </c>
      <c r="AE1964" s="10">
        <f t="shared" si="107"/>
        <v>5219.1791911686532</v>
      </c>
      <c r="AF1964">
        <f t="shared" si="116"/>
        <v>3521.0683760266938</v>
      </c>
    </row>
    <row r="1965" spans="1:32" ht="14.4">
      <c r="A1965" s="7" t="str">
        <f t="shared" si="115"/>
        <v>Romania-Europe 2000</v>
      </c>
      <c r="B1965" s="7" t="s">
        <v>230</v>
      </c>
      <c r="C1965" s="8" t="s">
        <v>76</v>
      </c>
      <c r="D1965" s="9" t="s">
        <v>62</v>
      </c>
      <c r="E1965" s="14">
        <v>4.2999999999999997E-2</v>
      </c>
      <c r="F1965" s="13">
        <v>37305099928</v>
      </c>
      <c r="G1965" s="14">
        <v>72</v>
      </c>
      <c r="H1965" s="14">
        <v>0.53900000000000003</v>
      </c>
      <c r="I1965" s="10">
        <f t="array" ref="I1965">VLOOKUP(A1965,ENERGY!$A$2:$F$2691,5,0)</f>
        <v>0</v>
      </c>
      <c r="J1965" s="11">
        <f t="array" ref="J1965">VLOOKUP(A1965,ENERGY!$A$2:$F$2691,6,0)</f>
        <v>0</v>
      </c>
      <c r="K1965" s="10">
        <f t="array" ref="K1965">VLOOKUP(A1965,'HUMAN RESOURCES'!$A$2:$M$2692,5,0)</f>
        <v>0.01</v>
      </c>
      <c r="L1965" s="11">
        <f t="array" ref="L1965">VLOOKUP(A1965,'HUMAN RESOURCES'!$A$2:$M$2692,6,0)</f>
        <v>2.3E-2</v>
      </c>
      <c r="M1965" s="10">
        <f t="array" ref="M1965">VLOOKUP(A1965,'HUMAN RESOURCES'!$A$2:$M$2692,7,0)</f>
        <v>75</v>
      </c>
      <c r="N1965" s="10">
        <f t="array" ref="N1965">VLOOKUP(A1965,'HUMAN RESOURCES'!$A$2:$M$2692,8,0)</f>
        <v>68</v>
      </c>
      <c r="O1965" s="10">
        <f t="array" ref="O1965">VLOOKUP(A1965,'HUMAN RESOURCES'!$A$2:$M$2692,9,0)</f>
        <v>0.186</v>
      </c>
      <c r="P1965" s="10">
        <f t="array" ref="P1965">VLOOKUP(A1965,'HUMAN RESOURCES'!$A$2:$M$2692,10,0)</f>
        <v>0.68</v>
      </c>
      <c r="Q1965" s="10">
        <f t="array" ref="Q1965">VLOOKUP(A1965,'HUMAN RESOURCES'!$A$2:$M$2692,11,0)</f>
        <v>0.13400000000000001</v>
      </c>
      <c r="R1965" s="10">
        <f t="array" ref="R1965">VLOOKUP(A1965,'HUMAN RESOURCES'!$A$2:$M$2692,12,0)</f>
        <v>22442971</v>
      </c>
      <c r="S1965" s="10">
        <f t="array" ref="S1965">VLOOKUP(A1965,'HUMAN RESOURCES'!$A$2:$M$2692,13,0)</f>
        <v>0.53</v>
      </c>
      <c r="T1965" s="10">
        <f t="array" ref="T1965">VLOOKUP(A1965,TOURISM!$A$2:$F$2692,5,0)</f>
        <v>394000000</v>
      </c>
      <c r="U1965" s="10">
        <f t="array" ref="U1965">VLOOKUP(A1965,TOURISM!$A$2:$F$2692,6,0)</f>
        <v>447000000</v>
      </c>
      <c r="V1965" s="10">
        <f t="array" ref="V1965">VLOOKUP(A1965,BUSINESS!$A$2:$J$2692,5,0)</f>
        <v>0</v>
      </c>
      <c r="W1965" s="10">
        <f t="array" ref="W1965">VLOOKUP(A1965,BUSINESS!$A$2:$J$2692,6,0)</f>
        <v>0</v>
      </c>
      <c r="X1965" s="10">
        <f t="array" ref="X1965">VLOOKUP(A1965,BUSINESS!$A$2:$J$2692,7,0)</f>
        <v>0</v>
      </c>
      <c r="Y1965" s="10">
        <f t="array" ref="Y1965">VLOOKUP(A1965,BUSINESS!$A$2:$J$2692,8,0)</f>
        <v>0</v>
      </c>
      <c r="Z1965" s="10">
        <f t="array" ref="Z1965">VLOOKUP(A1965,BUSINESS!$A$2:$J$2692,9,0)</f>
        <v>3.5999999999999997E-2</v>
      </c>
      <c r="AA1965" s="10">
        <f t="array" ref="AA1965">VLOOKUP(A1965,BUSINESS!$A$2:$J$2692,10,0)</f>
        <v>0.112</v>
      </c>
      <c r="AB1965" s="12">
        <f t="shared" si="114"/>
        <v>1662.2175347461796</v>
      </c>
      <c r="AC1965" s="10">
        <f t="shared" si="105"/>
        <v>0</v>
      </c>
      <c r="AD1965" s="10">
        <f t="shared" si="106"/>
        <v>0</v>
      </c>
      <c r="AE1965" s="10">
        <f t="shared" si="107"/>
        <v>19.917149115417917</v>
      </c>
      <c r="AF1965">
        <f t="shared" si="116"/>
        <v>17.555607945133467</v>
      </c>
    </row>
    <row r="1966" spans="1:32" ht="14.4">
      <c r="A1966" s="7" t="str">
        <f t="shared" si="115"/>
        <v>Romania-Europe 2001</v>
      </c>
      <c r="B1966" s="7" t="s">
        <v>230</v>
      </c>
      <c r="C1966" s="8" t="s">
        <v>76</v>
      </c>
      <c r="D1966" s="9" t="s">
        <v>63</v>
      </c>
      <c r="E1966" s="14">
        <v>4.3999999999999997E-2</v>
      </c>
      <c r="F1966" s="13">
        <v>40585886769</v>
      </c>
      <c r="G1966" s="14">
        <v>79</v>
      </c>
      <c r="H1966" s="14">
        <v>0.45400000000000001</v>
      </c>
      <c r="I1966" s="10">
        <f t="array" ref="I1966">VLOOKUP(A1966,ENERGY!$A$2:$F$2691,5,0)</f>
        <v>35830</v>
      </c>
      <c r="J1966" s="11">
        <f t="array" ref="J1966">VLOOKUP(A1966,ENERGY!$A$2:$F$2691,6,0)</f>
        <v>0</v>
      </c>
      <c r="K1966" s="10">
        <f t="array" ref="K1966">VLOOKUP(A1966,'HUMAN RESOURCES'!$A$2:$M$2692,5,0)</f>
        <v>0.01</v>
      </c>
      <c r="L1966" s="11">
        <f t="array" ref="L1966">VLOOKUP(A1966,'HUMAN RESOURCES'!$A$2:$M$2692,6,0)</f>
        <v>2.1999999999999999E-2</v>
      </c>
      <c r="M1966" s="10">
        <f t="array" ref="M1966">VLOOKUP(A1966,'HUMAN RESOURCES'!$A$2:$M$2692,7,0)</f>
        <v>75</v>
      </c>
      <c r="N1966" s="10">
        <f t="array" ref="N1966">VLOOKUP(A1966,'HUMAN RESOURCES'!$A$2:$M$2692,8,0)</f>
        <v>68</v>
      </c>
      <c r="O1966" s="10">
        <f t="array" ref="O1966">VLOOKUP(A1966,'HUMAN RESOURCES'!$A$2:$M$2692,9,0)</f>
        <v>0.18099999999999999</v>
      </c>
      <c r="P1966" s="10">
        <f t="array" ref="P1966">VLOOKUP(A1966,'HUMAN RESOURCES'!$A$2:$M$2692,10,0)</f>
        <v>0.68300000000000005</v>
      </c>
      <c r="Q1966" s="10">
        <f t="array" ref="Q1966">VLOOKUP(A1966,'HUMAN RESOURCES'!$A$2:$M$2692,11,0)</f>
        <v>0.13700000000000001</v>
      </c>
      <c r="R1966" s="10">
        <f t="array" ref="R1966">VLOOKUP(A1966,'HUMAN RESOURCES'!$A$2:$M$2692,12,0)</f>
        <v>22131970</v>
      </c>
      <c r="S1966" s="10">
        <f t="array" ref="S1966">VLOOKUP(A1966,'HUMAN RESOURCES'!$A$2:$M$2692,13,0)</f>
        <v>0.52900000000000003</v>
      </c>
      <c r="T1966" s="10">
        <f t="array" ref="T1966">VLOOKUP(A1966,TOURISM!$A$2:$F$2692,5,0)</f>
        <v>419000000</v>
      </c>
      <c r="U1966" s="10">
        <f t="array" ref="U1966">VLOOKUP(A1966,TOURISM!$A$2:$F$2692,6,0)</f>
        <v>475000000</v>
      </c>
      <c r="V1966" s="10">
        <f t="array" ref="V1966">VLOOKUP(A1966,BUSINESS!$A$2:$J$2692,5,0)</f>
        <v>0</v>
      </c>
      <c r="W1966" s="10">
        <f t="array" ref="W1966">VLOOKUP(A1966,BUSINESS!$A$2:$J$2692,6,0)</f>
        <v>0</v>
      </c>
      <c r="X1966" s="10">
        <f t="array" ref="X1966">VLOOKUP(A1966,BUSINESS!$A$2:$J$2692,7,0)</f>
        <v>0</v>
      </c>
      <c r="Y1966" s="10">
        <f t="array" ref="Y1966">VLOOKUP(A1966,BUSINESS!$A$2:$J$2692,8,0)</f>
        <v>0</v>
      </c>
      <c r="Z1966" s="10">
        <f t="array" ref="Z1966">VLOOKUP(A1966,BUSINESS!$A$2:$J$2692,9,0)</f>
        <v>4.4999999999999998E-2</v>
      </c>
      <c r="AA1966" s="10">
        <f t="array" ref="AA1966">VLOOKUP(A1966,BUSINESS!$A$2:$J$2692,10,0)</f>
        <v>0.17199999999999999</v>
      </c>
      <c r="AB1966" s="12">
        <f t="shared" si="114"/>
        <v>1833.8126596502707</v>
      </c>
      <c r="AC1966" s="10">
        <f t="shared" si="105"/>
        <v>0</v>
      </c>
      <c r="AD1966" s="10">
        <f t="shared" si="106"/>
        <v>1.618925021134585E-3</v>
      </c>
      <c r="AE1966" s="10">
        <f t="shared" si="107"/>
        <v>21.462165365306387</v>
      </c>
      <c r="AF1966">
        <f t="shared" si="116"/>
        <v>18.931889027501846</v>
      </c>
    </row>
    <row r="1967" spans="1:32" ht="14.4">
      <c r="A1967" s="7" t="str">
        <f t="shared" si="115"/>
        <v>Romania-Europe 2002</v>
      </c>
      <c r="B1967" s="7" t="s">
        <v>230</v>
      </c>
      <c r="C1967" s="8" t="s">
        <v>76</v>
      </c>
      <c r="D1967" s="9" t="s">
        <v>64</v>
      </c>
      <c r="E1967" s="14">
        <v>4.5999999999999999E-2</v>
      </c>
      <c r="F1967" s="13">
        <v>45988510814</v>
      </c>
      <c r="G1967" s="14">
        <v>97</v>
      </c>
      <c r="H1967" s="14">
        <v>0.35399999999999998</v>
      </c>
      <c r="I1967" s="10">
        <f t="array" ref="I1967">VLOOKUP(A1967,ENERGY!$A$2:$F$2691,5,0)</f>
        <v>35031</v>
      </c>
      <c r="J1967" s="11">
        <f t="array" ref="J1967">VLOOKUP(A1967,ENERGY!$A$2:$F$2691,6,0)</f>
        <v>78745</v>
      </c>
      <c r="K1967" s="10">
        <f t="array" ref="K1967">VLOOKUP(A1967,'HUMAN RESOURCES'!$A$2:$M$2692,5,0)</f>
        <v>0.01</v>
      </c>
      <c r="L1967" s="11">
        <f t="array" ref="L1967">VLOOKUP(A1967,'HUMAN RESOURCES'!$A$2:$M$2692,6,0)</f>
        <v>2.1999999999999999E-2</v>
      </c>
      <c r="M1967" s="10">
        <f t="array" ref="M1967">VLOOKUP(A1967,'HUMAN RESOURCES'!$A$2:$M$2692,7,0)</f>
        <v>75</v>
      </c>
      <c r="N1967" s="10">
        <f t="array" ref="N1967">VLOOKUP(A1967,'HUMAN RESOURCES'!$A$2:$M$2692,8,0)</f>
        <v>67</v>
      </c>
      <c r="O1967" s="10">
        <f t="array" ref="O1967">VLOOKUP(A1967,'HUMAN RESOURCES'!$A$2:$M$2692,9,0)</f>
        <v>0.17399999999999999</v>
      </c>
      <c r="P1967" s="10">
        <f t="array" ref="P1967">VLOOKUP(A1967,'HUMAN RESOURCES'!$A$2:$M$2692,10,0)</f>
        <v>0.68600000000000005</v>
      </c>
      <c r="Q1967" s="10">
        <f t="array" ref="Q1967">VLOOKUP(A1967,'HUMAN RESOURCES'!$A$2:$M$2692,11,0)</f>
        <v>0.14000000000000001</v>
      </c>
      <c r="R1967" s="10">
        <f t="array" ref="R1967">VLOOKUP(A1967,'HUMAN RESOURCES'!$A$2:$M$2692,12,0)</f>
        <v>21730496</v>
      </c>
      <c r="S1967" s="10">
        <f t="array" ref="S1967">VLOOKUP(A1967,'HUMAN RESOURCES'!$A$2:$M$2692,13,0)</f>
        <v>0.52800000000000002</v>
      </c>
      <c r="T1967" s="10">
        <f t="array" ref="T1967">VLOOKUP(A1967,TOURISM!$A$2:$F$2692,5,0)</f>
        <v>400000000</v>
      </c>
      <c r="U1967" s="10">
        <f t="array" ref="U1967">VLOOKUP(A1967,TOURISM!$A$2:$F$2692,6,0)</f>
        <v>448000000</v>
      </c>
      <c r="V1967" s="10">
        <f t="array" ref="V1967">VLOOKUP(A1967,BUSINESS!$A$2:$J$2692,5,0)</f>
        <v>0</v>
      </c>
      <c r="W1967" s="10">
        <f t="array" ref="W1967">VLOOKUP(A1967,BUSINESS!$A$2:$J$2692,6,0)</f>
        <v>0</v>
      </c>
      <c r="X1967" s="10">
        <f t="array" ref="X1967">VLOOKUP(A1967,BUSINESS!$A$2:$J$2692,7,0)</f>
        <v>0</v>
      </c>
      <c r="Y1967" s="10">
        <f t="array" ref="Y1967">VLOOKUP(A1967,BUSINESS!$A$2:$J$2692,8,0)</f>
        <v>0</v>
      </c>
      <c r="Z1967" s="10">
        <f t="array" ref="Z1967">VLOOKUP(A1967,BUSINESS!$A$2:$J$2692,9,0)</f>
        <v>6.6000000000000003E-2</v>
      </c>
      <c r="AA1967" s="10">
        <f t="array" ref="AA1967">VLOOKUP(A1967,BUSINESS!$A$2:$J$2692,10,0)</f>
        <v>0.23</v>
      </c>
      <c r="AB1967" s="12">
        <f t="shared" si="114"/>
        <v>2116.3120627343251</v>
      </c>
      <c r="AC1967" s="10">
        <f t="shared" si="105"/>
        <v>3.6237092793464081E-3</v>
      </c>
      <c r="AD1967" s="10">
        <f t="shared" si="106"/>
        <v>1.6120662869361104E-3</v>
      </c>
      <c r="AE1967" s="10">
        <f t="shared" si="107"/>
        <v>20.61618842018148</v>
      </c>
      <c r="AF1967">
        <f t="shared" si="116"/>
        <v>18.407311089447752</v>
      </c>
    </row>
    <row r="1968" spans="1:32" ht="14.4">
      <c r="A1968" s="7" t="str">
        <f t="shared" si="115"/>
        <v>Romania-Europe 2003</v>
      </c>
      <c r="B1968" s="7" t="s">
        <v>230</v>
      </c>
      <c r="C1968" s="8" t="s">
        <v>76</v>
      </c>
      <c r="D1968" s="9" t="s">
        <v>65</v>
      </c>
      <c r="E1968" s="14">
        <v>5.2999999999999999E-2</v>
      </c>
      <c r="F1968" s="13">
        <v>59466017706</v>
      </c>
      <c r="G1968" s="14">
        <v>146</v>
      </c>
      <c r="H1968" s="14">
        <v>0.254</v>
      </c>
      <c r="I1968" s="10">
        <f t="array" ref="I1968">VLOOKUP(A1968,ENERGY!$A$2:$F$2691,5,0)</f>
        <v>34882</v>
      </c>
      <c r="J1968" s="11">
        <f t="array" ref="J1968">VLOOKUP(A1968,ENERGY!$A$2:$F$2691,6,0)</f>
        <v>80307</v>
      </c>
      <c r="K1968" s="10">
        <f t="array" ref="K1968">VLOOKUP(A1968,'HUMAN RESOURCES'!$A$2:$M$2692,5,0)</f>
        <v>0.01</v>
      </c>
      <c r="L1968" s="11">
        <f t="array" ref="L1968">VLOOKUP(A1968,'HUMAN RESOURCES'!$A$2:$M$2692,6,0)</f>
        <v>2.1000000000000001E-2</v>
      </c>
      <c r="M1968" s="10">
        <f t="array" ref="M1968">VLOOKUP(A1968,'HUMAN RESOURCES'!$A$2:$M$2692,7,0)</f>
        <v>75</v>
      </c>
      <c r="N1968" s="10">
        <f t="array" ref="N1968">VLOOKUP(A1968,'HUMAN RESOURCES'!$A$2:$M$2692,8,0)</f>
        <v>68</v>
      </c>
      <c r="O1968" s="10">
        <f t="array" ref="O1968">VLOOKUP(A1968,'HUMAN RESOURCES'!$A$2:$M$2692,9,0)</f>
        <v>0.16600000000000001</v>
      </c>
      <c r="P1968" s="10">
        <f t="array" ref="P1968">VLOOKUP(A1968,'HUMAN RESOURCES'!$A$2:$M$2692,10,0)</f>
        <v>0.69099999999999995</v>
      </c>
      <c r="Q1968" s="10">
        <f t="array" ref="Q1968">VLOOKUP(A1968,'HUMAN RESOURCES'!$A$2:$M$2692,11,0)</f>
        <v>0.14299999999999999</v>
      </c>
      <c r="R1968" s="10">
        <f t="array" ref="R1968">VLOOKUP(A1968,'HUMAN RESOURCES'!$A$2:$M$2692,12,0)</f>
        <v>21574326</v>
      </c>
      <c r="S1968" s="10">
        <f t="array" ref="S1968">VLOOKUP(A1968,'HUMAN RESOURCES'!$A$2:$M$2692,13,0)</f>
        <v>0.52900000000000003</v>
      </c>
      <c r="T1968" s="10">
        <f t="array" ref="T1968">VLOOKUP(A1968,TOURISM!$A$2:$F$2692,5,0)</f>
        <v>523000000</v>
      </c>
      <c r="U1968" s="10">
        <f t="array" ref="U1968">VLOOKUP(A1968,TOURISM!$A$2:$F$2692,6,0)</f>
        <v>572000000</v>
      </c>
      <c r="V1968" s="10">
        <f t="array" ref="V1968">VLOOKUP(A1968,BUSINESS!$A$2:$J$2692,5,0)</f>
        <v>0</v>
      </c>
      <c r="W1968" s="10">
        <f t="array" ref="W1968">VLOOKUP(A1968,BUSINESS!$A$2:$J$2692,6,0)</f>
        <v>29</v>
      </c>
      <c r="X1968" s="10">
        <f t="array" ref="X1968">VLOOKUP(A1968,BUSINESS!$A$2:$J$2692,7,0)</f>
        <v>0</v>
      </c>
      <c r="Y1968" s="10">
        <f t="array" ref="Y1968">VLOOKUP(A1968,BUSINESS!$A$2:$J$2692,8,0)</f>
        <v>0</v>
      </c>
      <c r="Z1968" s="10">
        <f t="array" ref="Z1968">VLOOKUP(A1968,BUSINESS!$A$2:$J$2692,9,0)</f>
        <v>8.8999999999999996E-2</v>
      </c>
      <c r="AA1968" s="10">
        <f t="array" ref="AA1968">VLOOKUP(A1968,BUSINESS!$A$2:$J$2692,10,0)</f>
        <v>0.317</v>
      </c>
      <c r="AB1968" s="12">
        <f t="shared" si="114"/>
        <v>2756.3325828116253</v>
      </c>
      <c r="AC1968" s="10">
        <f t="shared" si="105"/>
        <v>3.7223410826368341E-3</v>
      </c>
      <c r="AD1968" s="10">
        <f t="shared" si="106"/>
        <v>1.6168291885456816E-3</v>
      </c>
      <c r="AE1968" s="10">
        <f t="shared" si="107"/>
        <v>26.512995122072411</v>
      </c>
      <c r="AF1968">
        <f t="shared" si="116"/>
        <v>24.241777008468308</v>
      </c>
    </row>
    <row r="1969" spans="1:32" ht="14.4">
      <c r="A1969" s="7" t="str">
        <f t="shared" si="115"/>
        <v>Romania-Europe 2004</v>
      </c>
      <c r="B1969" s="7" t="s">
        <v>230</v>
      </c>
      <c r="C1969" s="8" t="s">
        <v>76</v>
      </c>
      <c r="D1969" s="9" t="s">
        <v>66</v>
      </c>
      <c r="E1969" s="14">
        <v>5.3999999999999999E-2</v>
      </c>
      <c r="F1969" s="13">
        <v>75794733525</v>
      </c>
      <c r="G1969" s="14">
        <v>190</v>
      </c>
      <c r="H1969" s="14">
        <v>0.25600000000000001</v>
      </c>
      <c r="I1969" s="10">
        <f t="array" ref="I1969">VLOOKUP(A1969,ENERGY!$A$2:$F$2691,5,0)</f>
        <v>39617</v>
      </c>
      <c r="J1969" s="11">
        <f t="array" ref="J1969">VLOOKUP(A1969,ENERGY!$A$2:$F$2691,6,0)</f>
        <v>94645</v>
      </c>
      <c r="K1969" s="10">
        <f t="array" ref="K1969">VLOOKUP(A1969,'HUMAN RESOURCES'!$A$2:$M$2692,5,0)</f>
        <v>0.01</v>
      </c>
      <c r="L1969" s="11">
        <f t="array" ref="L1969">VLOOKUP(A1969,'HUMAN RESOURCES'!$A$2:$M$2692,6,0)</f>
        <v>0.02</v>
      </c>
      <c r="M1969" s="10">
        <f t="array" ref="M1969">VLOOKUP(A1969,'HUMAN RESOURCES'!$A$2:$M$2692,7,0)</f>
        <v>75</v>
      </c>
      <c r="N1969" s="10">
        <f t="array" ref="N1969">VLOOKUP(A1969,'HUMAN RESOURCES'!$A$2:$M$2692,8,0)</f>
        <v>68</v>
      </c>
      <c r="O1969" s="10">
        <f t="array" ref="O1969">VLOOKUP(A1969,'HUMAN RESOURCES'!$A$2:$M$2692,9,0)</f>
        <v>0.16</v>
      </c>
      <c r="P1969" s="10">
        <f t="array" ref="P1969">VLOOKUP(A1969,'HUMAN RESOURCES'!$A$2:$M$2692,10,0)</f>
        <v>0.69399999999999995</v>
      </c>
      <c r="Q1969" s="10">
        <f t="array" ref="Q1969">VLOOKUP(A1969,'HUMAN RESOURCES'!$A$2:$M$2692,11,0)</f>
        <v>0.14599999999999999</v>
      </c>
      <c r="R1969" s="10">
        <f t="array" ref="R1969">VLOOKUP(A1969,'HUMAN RESOURCES'!$A$2:$M$2692,12,0)</f>
        <v>21451748</v>
      </c>
      <c r="S1969" s="10">
        <f t="array" ref="S1969">VLOOKUP(A1969,'HUMAN RESOURCES'!$A$2:$M$2692,13,0)</f>
        <v>0.53</v>
      </c>
      <c r="T1969" s="10">
        <f t="array" ref="T1969">VLOOKUP(A1969,TOURISM!$A$2:$F$2692,5,0)</f>
        <v>607000000</v>
      </c>
      <c r="U1969" s="10">
        <f t="array" ref="U1969">VLOOKUP(A1969,TOURISM!$A$2:$F$2692,6,0)</f>
        <v>672000000</v>
      </c>
      <c r="V1969" s="10">
        <f t="array" ref="V1969">VLOOKUP(A1969,BUSINESS!$A$2:$J$2692,5,0)</f>
        <v>0</v>
      </c>
      <c r="W1969" s="10">
        <f t="array" ref="W1969">VLOOKUP(A1969,BUSINESS!$A$2:$J$2692,6,0)</f>
        <v>28</v>
      </c>
      <c r="X1969" s="10">
        <f t="array" ref="X1969">VLOOKUP(A1969,BUSINESS!$A$2:$J$2692,7,0)</f>
        <v>0</v>
      </c>
      <c r="Y1969" s="10">
        <f t="array" ref="Y1969">VLOOKUP(A1969,BUSINESS!$A$2:$J$2692,8,0)</f>
        <v>0</v>
      </c>
      <c r="Z1969" s="10">
        <f t="array" ref="Z1969">VLOOKUP(A1969,BUSINESS!$A$2:$J$2692,9,0)</f>
        <v>0.15</v>
      </c>
      <c r="AA1969" s="10">
        <f t="array" ref="AA1969">VLOOKUP(A1969,BUSINESS!$A$2:$J$2692,10,0)</f>
        <v>0.46100000000000002</v>
      </c>
      <c r="AB1969" s="12">
        <f t="shared" si="114"/>
        <v>3533.266078130323</v>
      </c>
      <c r="AC1969" s="10">
        <f t="shared" si="105"/>
        <v>4.4119947707757894E-3</v>
      </c>
      <c r="AD1969" s="10">
        <f t="shared" si="106"/>
        <v>1.8467958881486022E-3</v>
      </c>
      <c r="AE1969" s="10">
        <f t="shared" si="107"/>
        <v>31.326118505587516</v>
      </c>
      <c r="AF1969">
        <f t="shared" si="116"/>
        <v>28.296062400136343</v>
      </c>
    </row>
    <row r="1970" spans="1:32" ht="14.4">
      <c r="A1970" s="7" t="str">
        <f t="shared" si="115"/>
        <v>Romania-Europe 2005</v>
      </c>
      <c r="B1970" s="7" t="s">
        <v>230</v>
      </c>
      <c r="C1970" s="8" t="s">
        <v>76</v>
      </c>
      <c r="D1970" s="9" t="s">
        <v>67</v>
      </c>
      <c r="E1970" s="14">
        <v>5.5E-2</v>
      </c>
      <c r="F1970" s="13">
        <v>99172613716</v>
      </c>
      <c r="G1970" s="14">
        <v>251</v>
      </c>
      <c r="H1970" s="14">
        <v>0.19600000000000001</v>
      </c>
      <c r="I1970" s="10">
        <v>39617</v>
      </c>
      <c r="J1970" s="11">
        <v>94645</v>
      </c>
      <c r="K1970" s="10">
        <f t="array" ref="K1970">VLOOKUP(A1970,'HUMAN RESOURCES'!$A$2:$M$2692,5,0)</f>
        <v>0.01</v>
      </c>
      <c r="L1970" s="11">
        <f t="array" ref="L1970">VLOOKUP(A1970,'HUMAN RESOURCES'!$A$2:$M$2692,6,0)</f>
        <v>1.7999999999999999E-2</v>
      </c>
      <c r="M1970" s="10">
        <f t="array" ref="M1970">VLOOKUP(A1970,'HUMAN RESOURCES'!$A$2:$M$2692,7,0)</f>
        <v>76</v>
      </c>
      <c r="N1970" s="10">
        <f t="array" ref="N1970">VLOOKUP(A1970,'HUMAN RESOURCES'!$A$2:$M$2692,8,0)</f>
        <v>68</v>
      </c>
      <c r="O1970" s="10">
        <f t="array" ref="O1970">VLOOKUP(A1970,'HUMAN RESOURCES'!$A$2:$M$2692,9,0)</f>
        <v>0.155</v>
      </c>
      <c r="P1970" s="10">
        <f t="array" ref="P1970">VLOOKUP(A1970,'HUMAN RESOURCES'!$A$2:$M$2692,10,0)</f>
        <v>0.69699999999999995</v>
      </c>
      <c r="Q1970" s="10">
        <f t="array" ref="Q1970">VLOOKUP(A1970,'HUMAN RESOURCES'!$A$2:$M$2692,11,0)</f>
        <v>0.14799999999999999</v>
      </c>
      <c r="R1970" s="10">
        <f t="array" ref="R1970">VLOOKUP(A1970,'HUMAN RESOURCES'!$A$2:$M$2692,12,0)</f>
        <v>21319685</v>
      </c>
      <c r="S1970" s="10">
        <f t="array" ref="S1970">VLOOKUP(A1970,'HUMAN RESOURCES'!$A$2:$M$2692,13,0)</f>
        <v>0.53200000000000003</v>
      </c>
      <c r="T1970" s="10">
        <f t="array" ref="T1970">VLOOKUP(A1970,TOURISM!$A$2:$F$2692,5,0)</f>
        <v>1325000000</v>
      </c>
      <c r="U1970" s="10">
        <f t="array" ref="U1970">VLOOKUP(A1970,TOURISM!$A$2:$F$2692,6,0)</f>
        <v>1073000000</v>
      </c>
      <c r="V1970" s="10">
        <f t="array" ref="V1970">VLOOKUP(A1970,BUSINESS!$A$2:$J$2692,5,0)</f>
        <v>0.55800000000000005</v>
      </c>
      <c r="W1970" s="10">
        <f t="array" ref="W1970">VLOOKUP(A1970,BUSINESS!$A$2:$J$2692,6,0)</f>
        <v>11</v>
      </c>
      <c r="X1970" s="10">
        <f t="array" ref="X1970">VLOOKUP(A1970,BUSINESS!$A$2:$J$2692,7,0)</f>
        <v>0</v>
      </c>
      <c r="Y1970" s="10">
        <f t="array" ref="Y1970">VLOOKUP(A1970,BUSINESS!$A$2:$J$2692,8,0)</f>
        <v>190</v>
      </c>
      <c r="Z1970" s="10">
        <f t="array" ref="Z1970">VLOOKUP(A1970,BUSINESS!$A$2:$J$2692,9,0)</f>
        <v>0.215</v>
      </c>
      <c r="AA1970" s="10">
        <f t="array" ref="AA1970">VLOOKUP(A1970,BUSINESS!$A$2:$J$2692,10,0)</f>
        <v>0.60399999999999998</v>
      </c>
      <c r="AB1970" s="12">
        <f t="shared" si="114"/>
        <v>4651.6922607440029</v>
      </c>
      <c r="AC1970" s="10">
        <f t="shared" si="105"/>
        <v>4.4393245022147374E-3</v>
      </c>
      <c r="AD1970" s="10">
        <f t="shared" si="106"/>
        <v>1.858235710330617E-3</v>
      </c>
      <c r="AE1970" s="10">
        <f t="shared" si="107"/>
        <v>50.329073811362598</v>
      </c>
      <c r="AF1970">
        <f t="shared" si="116"/>
        <v>62.149135880759964</v>
      </c>
    </row>
    <row r="1971" spans="1:32" ht="14.4">
      <c r="A1971" s="7" t="str">
        <f t="shared" si="115"/>
        <v>Romania-Europe 2006</v>
      </c>
      <c r="B1971" s="7" t="s">
        <v>230</v>
      </c>
      <c r="C1971" s="8" t="s">
        <v>76</v>
      </c>
      <c r="D1971" s="9" t="s">
        <v>68</v>
      </c>
      <c r="E1971" s="14">
        <v>5.0999999999999997E-2</v>
      </c>
      <c r="F1971" s="13">
        <v>123000000000</v>
      </c>
      <c r="G1971" s="14">
        <v>289</v>
      </c>
      <c r="H1971" s="14">
        <v>0.14000000000000001</v>
      </c>
      <c r="I1971" s="10">
        <v>39617</v>
      </c>
      <c r="J1971" s="11">
        <v>94645</v>
      </c>
      <c r="K1971" s="10">
        <f t="array" ref="K1971">VLOOKUP(A1971,'HUMAN RESOURCES'!$A$2:$M$2692,5,0)</f>
        <v>0.01</v>
      </c>
      <c r="L1971" s="11">
        <f t="array" ref="L1971">VLOOKUP(A1971,'HUMAN RESOURCES'!$A$2:$M$2692,6,0)</f>
        <v>1.7000000000000001E-2</v>
      </c>
      <c r="M1971" s="10">
        <f t="array" ref="M1971">VLOOKUP(A1971,'HUMAN RESOURCES'!$A$2:$M$2692,7,0)</f>
        <v>76</v>
      </c>
      <c r="N1971" s="10">
        <f t="array" ref="N1971">VLOOKUP(A1971,'HUMAN RESOURCES'!$A$2:$M$2692,8,0)</f>
        <v>69</v>
      </c>
      <c r="O1971" s="10">
        <f t="array" ref="O1971">VLOOKUP(A1971,'HUMAN RESOURCES'!$A$2:$M$2692,9,0)</f>
        <v>0.152</v>
      </c>
      <c r="P1971" s="10">
        <f t="array" ref="P1971">VLOOKUP(A1971,'HUMAN RESOURCES'!$A$2:$M$2692,10,0)</f>
        <v>0.7</v>
      </c>
      <c r="Q1971" s="10">
        <f t="array" ref="Q1971">VLOOKUP(A1971,'HUMAN RESOURCES'!$A$2:$M$2692,11,0)</f>
        <v>0.14899999999999999</v>
      </c>
      <c r="R1971" s="10">
        <f t="array" ref="R1971">VLOOKUP(A1971,'HUMAN RESOURCES'!$A$2:$M$2692,12,0)</f>
        <v>21193760</v>
      </c>
      <c r="S1971" s="10">
        <f t="array" ref="S1971">VLOOKUP(A1971,'HUMAN RESOURCES'!$A$2:$M$2692,13,0)</f>
        <v>0.53300000000000003</v>
      </c>
      <c r="T1971" s="10">
        <f t="array" ref="T1971">VLOOKUP(A1971,TOURISM!$A$2:$F$2692,5,0)</f>
        <v>1676000000</v>
      </c>
      <c r="U1971" s="10">
        <f t="array" ref="U1971">VLOOKUP(A1971,TOURISM!$A$2:$F$2692,6,0)</f>
        <v>1459000000</v>
      </c>
      <c r="V1971" s="10">
        <f t="array" ref="V1971">VLOOKUP(A1971,BUSINESS!$A$2:$J$2692,5,0)</f>
        <v>0.48199999999999998</v>
      </c>
      <c r="W1971" s="10">
        <f t="array" ref="W1971">VLOOKUP(A1971,BUSINESS!$A$2:$J$2692,6,0)</f>
        <v>11</v>
      </c>
      <c r="X1971" s="10">
        <f t="array" ref="X1971">VLOOKUP(A1971,BUSINESS!$A$2:$J$2692,7,0)</f>
        <v>0</v>
      </c>
      <c r="Y1971" s="10">
        <f t="array" ref="Y1971">VLOOKUP(A1971,BUSINESS!$A$2:$J$2692,8,0)</f>
        <v>193</v>
      </c>
      <c r="Z1971" s="10">
        <f t="array" ref="Z1971">VLOOKUP(A1971,BUSINESS!$A$2:$J$2692,9,0)</f>
        <v>0.247</v>
      </c>
      <c r="AA1971" s="10">
        <f t="array" ref="AA1971">VLOOKUP(A1971,BUSINESS!$A$2:$J$2692,10,0)</f>
        <v>0.72499999999999998</v>
      </c>
      <c r="AB1971" s="12">
        <f t="shared" si="114"/>
        <v>5803.5950204211049</v>
      </c>
      <c r="AC1971" s="10">
        <f t="shared" si="105"/>
        <v>4.4657012252663046E-3</v>
      </c>
      <c r="AD1971" s="10">
        <f t="shared" si="106"/>
        <v>1.869276617268479E-3</v>
      </c>
      <c r="AE1971" s="10">
        <f t="shared" si="107"/>
        <v>68.841017356051964</v>
      </c>
      <c r="AF1971">
        <f t="shared" si="116"/>
        <v>79.079880115656678</v>
      </c>
    </row>
    <row r="1972" spans="1:32" ht="14.4">
      <c r="A1972" s="7" t="str">
        <f t="shared" si="115"/>
        <v>Romania-Europe 2007</v>
      </c>
      <c r="B1972" s="7" t="s">
        <v>230</v>
      </c>
      <c r="C1972" s="8" t="s">
        <v>76</v>
      </c>
      <c r="D1972" s="9" t="s">
        <v>69</v>
      </c>
      <c r="E1972" s="14">
        <v>5.1999999999999998E-2</v>
      </c>
      <c r="F1972" s="13">
        <v>171000000000</v>
      </c>
      <c r="G1972" s="14">
        <v>414</v>
      </c>
      <c r="H1972" s="14">
        <v>0.13300000000000001</v>
      </c>
      <c r="I1972" s="10">
        <f t="array" ref="I1972">VLOOKUP(A1972,ENERGY!$A$2:$F$2691,5,0)</f>
        <v>38683</v>
      </c>
      <c r="J1972" s="11">
        <f t="array" ref="J1972">VLOOKUP(A1972,ENERGY!$A$2:$F$2691,6,0)</f>
        <v>95401</v>
      </c>
      <c r="K1972" s="10">
        <f t="array" ref="K1972">VLOOKUP(A1972,'HUMAN RESOURCES'!$A$2:$M$2692,5,0)</f>
        <v>0.01</v>
      </c>
      <c r="L1972" s="11">
        <f t="array" ref="L1972">VLOOKUP(A1972,'HUMAN RESOURCES'!$A$2:$M$2692,6,0)</f>
        <v>1.4999999999999999E-2</v>
      </c>
      <c r="M1972" s="10">
        <f t="array" ref="M1972">VLOOKUP(A1972,'HUMAN RESOURCES'!$A$2:$M$2692,7,0)</f>
        <v>76</v>
      </c>
      <c r="N1972" s="10">
        <f t="array" ref="N1972">VLOOKUP(A1972,'HUMAN RESOURCES'!$A$2:$M$2692,8,0)</f>
        <v>69</v>
      </c>
      <c r="O1972" s="10">
        <f t="array" ref="O1972">VLOOKUP(A1972,'HUMAN RESOURCES'!$A$2:$M$2692,9,0)</f>
        <v>0.15</v>
      </c>
      <c r="P1972" s="10">
        <f t="array" ref="P1972">VLOOKUP(A1972,'HUMAN RESOURCES'!$A$2:$M$2692,10,0)</f>
        <v>0.70099999999999996</v>
      </c>
      <c r="Q1972" s="10">
        <f t="array" ref="Q1972">VLOOKUP(A1972,'HUMAN RESOURCES'!$A$2:$M$2692,11,0)</f>
        <v>0.14899999999999999</v>
      </c>
      <c r="R1972" s="10">
        <f t="array" ref="R1972">VLOOKUP(A1972,'HUMAN RESOURCES'!$A$2:$M$2692,12,0)</f>
        <v>20882982</v>
      </c>
      <c r="S1972" s="10">
        <f t="array" ref="S1972">VLOOKUP(A1972,'HUMAN RESOURCES'!$A$2:$M$2692,13,0)</f>
        <v>0.53400000000000003</v>
      </c>
      <c r="T1972" s="10">
        <f t="array" ref="T1972">VLOOKUP(A1972,TOURISM!$A$2:$F$2692,5,0)</f>
        <v>2073000000</v>
      </c>
      <c r="U1972" s="10">
        <f t="array" ref="U1972">VLOOKUP(A1972,TOURISM!$A$2:$F$2692,6,0)</f>
        <v>1725000000</v>
      </c>
      <c r="V1972" s="10">
        <f t="array" ref="V1972">VLOOKUP(A1972,BUSINESS!$A$2:$J$2692,5,0)</f>
        <v>0.45600000000000002</v>
      </c>
      <c r="W1972" s="10">
        <f t="array" ref="W1972">VLOOKUP(A1972,BUSINESS!$A$2:$J$2692,6,0)</f>
        <v>9</v>
      </c>
      <c r="X1972" s="10">
        <f t="array" ref="X1972">VLOOKUP(A1972,BUSINESS!$A$2:$J$2692,7,0)</f>
        <v>0</v>
      </c>
      <c r="Y1972" s="10">
        <f t="array" ref="Y1972">VLOOKUP(A1972,BUSINESS!$A$2:$J$2692,8,0)</f>
        <v>202</v>
      </c>
      <c r="Z1972" s="10">
        <f t="array" ref="Z1972">VLOOKUP(A1972,BUSINESS!$A$2:$J$2692,9,0)</f>
        <v>0.28299999999999997</v>
      </c>
      <c r="AA1972" s="10">
        <f t="array" ref="AA1972">VLOOKUP(A1972,BUSINESS!$A$2:$J$2692,10,0)</f>
        <v>0.92700000000000005</v>
      </c>
      <c r="AB1972" s="12">
        <f t="shared" si="114"/>
        <v>8188.4857248835442</v>
      </c>
      <c r="AC1972" s="10">
        <f t="shared" si="105"/>
        <v>4.5683609745006725E-3</v>
      </c>
      <c r="AD1972" s="10">
        <f t="shared" si="106"/>
        <v>1.8523695514366674E-3</v>
      </c>
      <c r="AE1972" s="10">
        <f t="shared" si="107"/>
        <v>82.603145470316448</v>
      </c>
      <c r="AF1972">
        <f t="shared" si="116"/>
        <v>99.267432208675942</v>
      </c>
    </row>
    <row r="1973" spans="1:32" ht="14.4">
      <c r="A1973" s="7" t="str">
        <f t="shared" si="115"/>
        <v>Romania-Europe 2008</v>
      </c>
      <c r="B1973" s="7" t="s">
        <v>230</v>
      </c>
      <c r="C1973" s="8" t="s">
        <v>76</v>
      </c>
      <c r="D1973" s="9" t="s">
        <v>70</v>
      </c>
      <c r="E1973" s="14">
        <v>5.3999999999999999E-2</v>
      </c>
      <c r="F1973" s="13">
        <v>204000000000</v>
      </c>
      <c r="G1973" s="14">
        <v>516</v>
      </c>
      <c r="H1973" s="14">
        <v>0.15</v>
      </c>
      <c r="I1973" s="10">
        <f t="array" ref="I1973">VLOOKUP(A1973,ENERGY!$A$2:$F$2691,5,0)</f>
        <v>39757</v>
      </c>
      <c r="J1973" s="11">
        <f t="array" ref="J1973">VLOOKUP(A1973,ENERGY!$A$2:$F$2691,6,0)</f>
        <v>100960</v>
      </c>
      <c r="K1973" s="10">
        <f t="array" ref="K1973">VLOOKUP(A1973,'HUMAN RESOURCES'!$A$2:$M$2692,5,0)</f>
        <v>1.0999999999999999E-2</v>
      </c>
      <c r="L1973" s="11">
        <f t="array" ref="L1973">VLOOKUP(A1973,'HUMAN RESOURCES'!$A$2:$M$2692,6,0)</f>
        <v>1.4E-2</v>
      </c>
      <c r="M1973" s="10">
        <f t="array" ref="M1973">VLOOKUP(A1973,'HUMAN RESOURCES'!$A$2:$M$2692,7,0)</f>
        <v>76</v>
      </c>
      <c r="N1973" s="10">
        <f t="array" ref="N1973">VLOOKUP(A1973,'HUMAN RESOURCES'!$A$2:$M$2692,8,0)</f>
        <v>69</v>
      </c>
      <c r="O1973" s="10">
        <f t="array" ref="O1973">VLOOKUP(A1973,'HUMAN RESOURCES'!$A$2:$M$2692,9,0)</f>
        <v>0.15</v>
      </c>
      <c r="P1973" s="10">
        <f t="array" ref="P1973">VLOOKUP(A1973,'HUMAN RESOURCES'!$A$2:$M$2692,10,0)</f>
        <v>0.70199999999999996</v>
      </c>
      <c r="Q1973" s="10">
        <f t="array" ref="Q1973">VLOOKUP(A1973,'HUMAN RESOURCES'!$A$2:$M$2692,11,0)</f>
        <v>0.14899999999999999</v>
      </c>
      <c r="R1973" s="10">
        <f t="array" ref="R1973">VLOOKUP(A1973,'HUMAN RESOURCES'!$A$2:$M$2692,12,0)</f>
        <v>20537875</v>
      </c>
      <c r="S1973" s="10">
        <f t="array" ref="S1973">VLOOKUP(A1973,'HUMAN RESOURCES'!$A$2:$M$2692,13,0)</f>
        <v>0.53600000000000003</v>
      </c>
      <c r="T1973" s="10">
        <f t="array" ref="T1973">VLOOKUP(A1973,TOURISM!$A$2:$F$2692,5,0)</f>
        <v>2625000000</v>
      </c>
      <c r="U1973" s="10">
        <f t="array" ref="U1973">VLOOKUP(A1973,TOURISM!$A$2:$F$2692,6,0)</f>
        <v>2409000000</v>
      </c>
      <c r="V1973" s="10">
        <f t="array" ref="V1973">VLOOKUP(A1973,BUSINESS!$A$2:$J$2692,5,0)</f>
        <v>0.45400000000000001</v>
      </c>
      <c r="W1973" s="10">
        <f t="array" ref="W1973">VLOOKUP(A1973,BUSINESS!$A$2:$J$2692,6,0)</f>
        <v>9</v>
      </c>
      <c r="X1973" s="10">
        <f t="array" ref="X1973">VLOOKUP(A1973,BUSINESS!$A$2:$J$2692,7,0)</f>
        <v>0</v>
      </c>
      <c r="Y1973" s="10">
        <f t="array" ref="Y1973">VLOOKUP(A1973,BUSINESS!$A$2:$J$2692,8,0)</f>
        <v>202</v>
      </c>
      <c r="Z1973" s="10">
        <f t="array" ref="Z1973">VLOOKUP(A1973,BUSINESS!$A$2:$J$2692,9,0)</f>
        <v>0.32400000000000001</v>
      </c>
      <c r="AA1973" s="10">
        <f t="array" ref="AA1973">VLOOKUP(A1973,BUSINESS!$A$2:$J$2692,10,0)</f>
        <v>1.1140000000000001</v>
      </c>
      <c r="AB1973" s="12">
        <f t="shared" si="114"/>
        <v>9932.8679330261766</v>
      </c>
      <c r="AC1973" s="10">
        <f t="shared" si="105"/>
        <v>4.9157958162662886E-3</v>
      </c>
      <c r="AD1973" s="10">
        <f t="shared" si="106"/>
        <v>1.9357893647711849E-3</v>
      </c>
      <c r="AE1973" s="10">
        <f t="shared" si="107"/>
        <v>117.29548456205912</v>
      </c>
      <c r="AF1973">
        <f t="shared" si="116"/>
        <v>127.81263884408683</v>
      </c>
    </row>
    <row r="1974" spans="1:32" ht="14.4">
      <c r="A1974" s="7" t="str">
        <f t="shared" si="115"/>
        <v>Romania-Europe 2009</v>
      </c>
      <c r="B1974" s="7" t="s">
        <v>230</v>
      </c>
      <c r="C1974" s="8" t="s">
        <v>76</v>
      </c>
      <c r="D1974" s="9" t="s">
        <v>71</v>
      </c>
      <c r="E1974" s="14">
        <v>5.6000000000000001E-2</v>
      </c>
      <c r="F1974" s="13">
        <v>164000000000</v>
      </c>
      <c r="G1974" s="14">
        <v>431</v>
      </c>
      <c r="H1974" s="14">
        <v>0.17299999999999999</v>
      </c>
      <c r="I1974" s="10">
        <v>39757</v>
      </c>
      <c r="J1974" s="11">
        <v>100960</v>
      </c>
      <c r="K1974" s="10">
        <f t="array" ref="K1974">VLOOKUP(A1974,'HUMAN RESOURCES'!$A$2:$M$2692,5,0)</f>
        <v>1.0999999999999999E-2</v>
      </c>
      <c r="L1974" s="11">
        <f t="array" ref="L1974">VLOOKUP(A1974,'HUMAN RESOURCES'!$A$2:$M$2692,6,0)</f>
        <v>1.2999999999999999E-2</v>
      </c>
      <c r="M1974" s="10">
        <f t="array" ref="M1974">VLOOKUP(A1974,'HUMAN RESOURCES'!$A$2:$M$2692,7,0)</f>
        <v>77</v>
      </c>
      <c r="N1974" s="10">
        <f t="array" ref="N1974">VLOOKUP(A1974,'HUMAN RESOURCES'!$A$2:$M$2692,8,0)</f>
        <v>70</v>
      </c>
      <c r="O1974" s="10">
        <f t="array" ref="O1974">VLOOKUP(A1974,'HUMAN RESOURCES'!$A$2:$M$2692,9,0)</f>
        <v>0.15</v>
      </c>
      <c r="P1974" s="10">
        <f t="array" ref="P1974">VLOOKUP(A1974,'HUMAN RESOURCES'!$A$2:$M$2692,10,0)</f>
        <v>0.70199999999999996</v>
      </c>
      <c r="Q1974" s="10">
        <f t="array" ref="Q1974">VLOOKUP(A1974,'HUMAN RESOURCES'!$A$2:$M$2692,11,0)</f>
        <v>0.14799999999999999</v>
      </c>
      <c r="R1974" s="10">
        <f t="array" ref="R1974">VLOOKUP(A1974,'HUMAN RESOURCES'!$A$2:$M$2692,12,0)</f>
        <v>20367487</v>
      </c>
      <c r="S1974" s="10">
        <f t="array" ref="S1974">VLOOKUP(A1974,'HUMAN RESOURCES'!$A$2:$M$2692,13,0)</f>
        <v>0.53700000000000003</v>
      </c>
      <c r="T1974" s="10">
        <f t="array" ref="T1974">VLOOKUP(A1974,TOURISM!$A$2:$F$2692,5,0)</f>
        <v>1687000000</v>
      </c>
      <c r="U1974" s="10">
        <f t="array" ref="U1974">VLOOKUP(A1974,TOURISM!$A$2:$F$2692,6,0)</f>
        <v>1769000000</v>
      </c>
      <c r="V1974" s="10">
        <f t="array" ref="V1974">VLOOKUP(A1974,BUSINESS!$A$2:$J$2692,5,0)</f>
        <v>0.45100000000000001</v>
      </c>
      <c r="W1974" s="10">
        <f t="array" ref="W1974">VLOOKUP(A1974,BUSINESS!$A$2:$J$2692,6,0)</f>
        <v>9</v>
      </c>
      <c r="X1974" s="10">
        <f t="array" ref="X1974">VLOOKUP(A1974,BUSINESS!$A$2:$J$2692,7,0)</f>
        <v>0</v>
      </c>
      <c r="Y1974" s="10">
        <f t="array" ref="Y1974">VLOOKUP(A1974,BUSINESS!$A$2:$J$2692,8,0)</f>
        <v>202</v>
      </c>
      <c r="Z1974" s="10">
        <f t="array" ref="Z1974">VLOOKUP(A1974,BUSINESS!$A$2:$J$2692,9,0)</f>
        <v>0.36599999999999999</v>
      </c>
      <c r="AA1974" s="10">
        <f t="array" ref="AA1974">VLOOKUP(A1974,BUSINESS!$A$2:$J$2692,10,0)</f>
        <v>1.145</v>
      </c>
      <c r="AB1974" s="12">
        <f t="shared" si="114"/>
        <v>8052.0488364617586</v>
      </c>
      <c r="AC1974" s="10">
        <f t="shared" si="105"/>
        <v>4.9569198202998729E-3</v>
      </c>
      <c r="AD1974" s="10">
        <f t="shared" si="106"/>
        <v>1.9519835706781107E-3</v>
      </c>
      <c r="AE1974" s="10">
        <f t="shared" si="107"/>
        <v>86.854112144517387</v>
      </c>
      <c r="AF1974">
        <f t="shared" si="116"/>
        <v>82.828087726286512</v>
      </c>
    </row>
    <row r="1975" spans="1:32" ht="14.4">
      <c r="A1975" s="7" t="str">
        <f t="shared" si="115"/>
        <v>Romania-Europe 2010</v>
      </c>
      <c r="B1975" s="7" t="s">
        <v>230</v>
      </c>
      <c r="C1975" s="8" t="s">
        <v>76</v>
      </c>
      <c r="D1975" s="9" t="s">
        <v>72</v>
      </c>
      <c r="E1975" s="14">
        <v>5.8999999999999997E-2</v>
      </c>
      <c r="F1975" s="13">
        <v>165000000000</v>
      </c>
      <c r="G1975" s="14">
        <v>457</v>
      </c>
      <c r="H1975" s="14">
        <v>0.14099999999999999</v>
      </c>
      <c r="I1975" s="10">
        <f t="array" ref="I1975">VLOOKUP(A1975,ENERGY!$A$2:$F$2691,5,0)</f>
        <v>38693</v>
      </c>
      <c r="J1975" s="11">
        <f t="array" ref="J1975">VLOOKUP(A1975,ENERGY!$A$2:$F$2691,6,0)</f>
        <v>95676</v>
      </c>
      <c r="K1975" s="10">
        <f t="array" ref="K1975">VLOOKUP(A1975,'HUMAN RESOURCES'!$A$2:$M$2692,5,0)</f>
        <v>1.0999999999999999E-2</v>
      </c>
      <c r="L1975" s="11">
        <f t="array" ref="L1975">VLOOKUP(A1975,'HUMAN RESOURCES'!$A$2:$M$2692,6,0)</f>
        <v>1.2E-2</v>
      </c>
      <c r="M1975" s="10">
        <f t="array" ref="M1975">VLOOKUP(A1975,'HUMAN RESOURCES'!$A$2:$M$2692,7,0)</f>
        <v>77</v>
      </c>
      <c r="N1975" s="10">
        <f t="array" ref="N1975">VLOOKUP(A1975,'HUMAN RESOURCES'!$A$2:$M$2692,8,0)</f>
        <v>70</v>
      </c>
      <c r="O1975" s="10">
        <f t="array" ref="O1975">VLOOKUP(A1975,'HUMAN RESOURCES'!$A$2:$M$2692,9,0)</f>
        <v>0.15</v>
      </c>
      <c r="P1975" s="10">
        <f t="array" ref="P1975">VLOOKUP(A1975,'HUMAN RESOURCES'!$A$2:$M$2692,10,0)</f>
        <v>0.70099999999999996</v>
      </c>
      <c r="Q1975" s="10">
        <f t="array" ref="Q1975">VLOOKUP(A1975,'HUMAN RESOURCES'!$A$2:$M$2692,11,0)</f>
        <v>0.14799999999999999</v>
      </c>
      <c r="R1975" s="10">
        <f t="array" ref="R1975">VLOOKUP(A1975,'HUMAN RESOURCES'!$A$2:$M$2692,12,0)</f>
        <v>20246871</v>
      </c>
      <c r="S1975" s="10">
        <f t="array" ref="S1975">VLOOKUP(A1975,'HUMAN RESOURCES'!$A$2:$M$2692,13,0)</f>
        <v>0.53800000000000003</v>
      </c>
      <c r="T1975" s="10">
        <f t="array" ref="T1975">VLOOKUP(A1975,TOURISM!$A$2:$F$2692,5,0)</f>
        <v>1631000000</v>
      </c>
      <c r="U1975" s="10">
        <f t="array" ref="U1975">VLOOKUP(A1975,TOURISM!$A$2:$F$2692,6,0)</f>
        <v>1896000000</v>
      </c>
      <c r="V1975" s="10">
        <f t="array" ref="V1975">VLOOKUP(A1975,BUSINESS!$A$2:$J$2692,5,0)</f>
        <v>0.435</v>
      </c>
      <c r="W1975" s="10">
        <f t="array" ref="W1975">VLOOKUP(A1975,BUSINESS!$A$2:$J$2692,6,0)</f>
        <v>9</v>
      </c>
      <c r="X1975" s="10">
        <f t="array" ref="X1975">VLOOKUP(A1975,BUSINESS!$A$2:$J$2692,7,0)</f>
        <v>0</v>
      </c>
      <c r="Y1975" s="10">
        <f t="array" ref="Y1975">VLOOKUP(A1975,BUSINESS!$A$2:$J$2692,8,0)</f>
        <v>222</v>
      </c>
      <c r="Z1975" s="10">
        <f t="array" ref="Z1975">VLOOKUP(A1975,BUSINESS!$A$2:$J$2692,9,0)</f>
        <v>0.39900000000000002</v>
      </c>
      <c r="AA1975" s="10">
        <f t="array" ref="AA1975">VLOOKUP(A1975,BUSINESS!$A$2:$J$2692,10,0)</f>
        <v>1.1140000000000001</v>
      </c>
      <c r="AB1975" s="12">
        <f t="shared" si="114"/>
        <v>8149.4073825036967</v>
      </c>
      <c r="AC1975" s="10">
        <f t="shared" si="105"/>
        <v>4.7254709135055983E-3</v>
      </c>
      <c r="AD1975" s="10">
        <f t="shared" si="106"/>
        <v>1.9110607263710033E-3</v>
      </c>
      <c r="AE1975" s="10">
        <f t="shared" si="107"/>
        <v>93.644099377133386</v>
      </c>
      <c r="AF1975">
        <f t="shared" si="116"/>
        <v>80.555657217354721</v>
      </c>
    </row>
    <row r="1976" spans="1:32" ht="14.4">
      <c r="A1976" s="7" t="str">
        <f t="shared" si="115"/>
        <v>Romania-Europe 2011</v>
      </c>
      <c r="B1976" s="7" t="s">
        <v>230</v>
      </c>
      <c r="C1976" s="8" t="s">
        <v>76</v>
      </c>
      <c r="D1976" s="9" t="s">
        <v>73</v>
      </c>
      <c r="E1976" s="14">
        <v>5.6000000000000001E-2</v>
      </c>
      <c r="F1976" s="13">
        <v>183000000000</v>
      </c>
      <c r="G1976" s="14">
        <v>480</v>
      </c>
      <c r="H1976" s="14">
        <v>0.121</v>
      </c>
      <c r="I1976" s="10">
        <f t="array" ref="I1976">VLOOKUP(A1976,ENERGY!$A$2:$F$2691,5,0)</f>
        <v>39525</v>
      </c>
      <c r="J1976" s="11">
        <f t="array" ref="J1976">VLOOKUP(A1976,ENERGY!$A$2:$F$2691,6,0)</f>
        <v>95940</v>
      </c>
      <c r="K1976" s="10">
        <f t="array" ref="K1976">VLOOKUP(A1976,'HUMAN RESOURCES'!$A$2:$M$2692,5,0)</f>
        <v>0.01</v>
      </c>
      <c r="L1976" s="11">
        <f t="array" ref="L1976">VLOOKUP(A1976,'HUMAN RESOURCES'!$A$2:$M$2692,6,0)</f>
        <v>1.2E-2</v>
      </c>
      <c r="M1976" s="10">
        <f t="array" ref="M1976">VLOOKUP(A1976,'HUMAN RESOURCES'!$A$2:$M$2692,7,0)</f>
        <v>78</v>
      </c>
      <c r="N1976" s="10">
        <f t="array" ref="N1976">VLOOKUP(A1976,'HUMAN RESOURCES'!$A$2:$M$2692,8,0)</f>
        <v>71</v>
      </c>
      <c r="O1976" s="10">
        <f t="array" ref="O1976">VLOOKUP(A1976,'HUMAN RESOURCES'!$A$2:$M$2692,9,0)</f>
        <v>0.15</v>
      </c>
      <c r="P1976" s="10">
        <f t="array" ref="P1976">VLOOKUP(A1976,'HUMAN RESOURCES'!$A$2:$M$2692,10,0)</f>
        <v>0.70099999999999996</v>
      </c>
      <c r="Q1976" s="10">
        <f t="array" ref="Q1976">VLOOKUP(A1976,'HUMAN RESOURCES'!$A$2:$M$2692,11,0)</f>
        <v>0.14899999999999999</v>
      </c>
      <c r="R1976" s="10">
        <f t="array" ref="R1976">VLOOKUP(A1976,'HUMAN RESOURCES'!$A$2:$M$2692,12,0)</f>
        <v>20147528</v>
      </c>
      <c r="S1976" s="10">
        <f t="array" ref="S1976">VLOOKUP(A1976,'HUMAN RESOURCES'!$A$2:$M$2692,13,0)</f>
        <v>0.54</v>
      </c>
      <c r="T1976" s="10">
        <f t="array" ref="T1976">VLOOKUP(A1976,TOURISM!$A$2:$F$2692,5,0)</f>
        <v>2018000000</v>
      </c>
      <c r="U1976" s="10">
        <f t="array" ref="U1976">VLOOKUP(A1976,TOURISM!$A$2:$F$2692,6,0)</f>
        <v>2295000000</v>
      </c>
      <c r="V1976" s="10">
        <f t="array" ref="V1976">VLOOKUP(A1976,BUSINESS!$A$2:$J$2692,5,0)</f>
        <v>0.43099999999999999</v>
      </c>
      <c r="W1976" s="10">
        <f t="array" ref="W1976">VLOOKUP(A1976,BUSINESS!$A$2:$J$2692,6,0)</f>
        <v>14</v>
      </c>
      <c r="X1976" s="10">
        <f t="array" ref="X1976">VLOOKUP(A1976,BUSINESS!$A$2:$J$2692,7,0)</f>
        <v>0</v>
      </c>
      <c r="Y1976" s="10">
        <f t="array" ref="Y1976">VLOOKUP(A1976,BUSINESS!$A$2:$J$2692,8,0)</f>
        <v>222</v>
      </c>
      <c r="Z1976" s="10">
        <f t="array" ref="Z1976">VLOOKUP(A1976,BUSINESS!$A$2:$J$2692,9,0)</f>
        <v>0.4</v>
      </c>
      <c r="AA1976" s="10">
        <f t="array" ref="AA1976">VLOOKUP(A1976,BUSINESS!$A$2:$J$2692,10,0)</f>
        <v>1.0740000000000001</v>
      </c>
      <c r="AB1976" s="12">
        <f t="shared" si="114"/>
        <v>9083.0001576372051</v>
      </c>
      <c r="AC1976" s="10">
        <f t="shared" si="105"/>
        <v>4.7618745088727514E-3</v>
      </c>
      <c r="AD1976" s="10">
        <f t="shared" si="106"/>
        <v>1.9617791324077079E-3</v>
      </c>
      <c r="AE1976" s="10">
        <f t="shared" si="107"/>
        <v>113.90975607528625</v>
      </c>
      <c r="AF1976">
        <f t="shared" si="116"/>
        <v>100.16117113722339</v>
      </c>
    </row>
    <row r="1977" spans="1:32" ht="14.4">
      <c r="A1977" s="7" t="str">
        <f t="shared" si="115"/>
        <v>Romania-Europe 2012</v>
      </c>
      <c r="B1977" s="7" t="s">
        <v>230</v>
      </c>
      <c r="C1977" s="8" t="s">
        <v>76</v>
      </c>
      <c r="D1977" s="9" t="s">
        <v>74</v>
      </c>
      <c r="E1977" s="14">
        <v>5.0999999999999997E-2</v>
      </c>
      <c r="F1977" s="13">
        <v>169000000000</v>
      </c>
      <c r="G1977" s="14">
        <v>420</v>
      </c>
      <c r="H1977" s="14">
        <v>0.113</v>
      </c>
      <c r="I1977" s="10">
        <f t="array" ref="I1977">VLOOKUP(A1977,ENERGY!$A$2:$F$2691,5,0)</f>
        <v>39936</v>
      </c>
      <c r="J1977" s="11">
        <f t="array" ref="J1977">VLOOKUP(A1977,ENERGY!$A$2:$F$2691,6,0)</f>
        <v>102595</v>
      </c>
      <c r="K1977" s="10">
        <f t="array" ref="K1977">VLOOKUP(A1977,'HUMAN RESOURCES'!$A$2:$M$2692,5,0)</f>
        <v>0.01</v>
      </c>
      <c r="L1977" s="11">
        <f t="array" ref="L1977">VLOOKUP(A1977,'HUMAN RESOURCES'!$A$2:$M$2692,6,0)</f>
        <v>1.0999999999999999E-2</v>
      </c>
      <c r="M1977" s="10">
        <f t="array" ref="M1977">VLOOKUP(A1977,'HUMAN RESOURCES'!$A$2:$M$2692,7,0)</f>
        <v>78</v>
      </c>
      <c r="N1977" s="10">
        <f t="array" ref="N1977">VLOOKUP(A1977,'HUMAN RESOURCES'!$A$2:$M$2692,8,0)</f>
        <v>71</v>
      </c>
      <c r="O1977" s="10">
        <f t="array" ref="O1977">VLOOKUP(A1977,'HUMAN RESOURCES'!$A$2:$M$2692,9,0)</f>
        <v>0.15</v>
      </c>
      <c r="P1977" s="10">
        <f t="array" ref="P1977">VLOOKUP(A1977,'HUMAN RESOURCES'!$A$2:$M$2692,10,0)</f>
        <v>0.7</v>
      </c>
      <c r="Q1977" s="10">
        <f t="array" ref="Q1977">VLOOKUP(A1977,'HUMAN RESOURCES'!$A$2:$M$2692,11,0)</f>
        <v>0.15</v>
      </c>
      <c r="R1977" s="10">
        <f t="array" ref="R1977">VLOOKUP(A1977,'HUMAN RESOURCES'!$A$2:$M$2692,12,0)</f>
        <v>20076727</v>
      </c>
      <c r="S1977" s="10">
        <f t="array" ref="S1977">VLOOKUP(A1977,'HUMAN RESOURCES'!$A$2:$M$2692,13,0)</f>
        <v>0.54100000000000004</v>
      </c>
      <c r="T1977" s="10">
        <f t="array" ref="T1977">VLOOKUP(A1977,TOURISM!$A$2:$F$2692,5,0)</f>
        <v>1919000000</v>
      </c>
      <c r="U1977" s="10">
        <f t="array" ref="U1977">VLOOKUP(A1977,TOURISM!$A$2:$F$2692,6,0)</f>
        <v>2112000000</v>
      </c>
      <c r="V1977" s="10">
        <f t="array" ref="V1977">VLOOKUP(A1977,BUSINESS!$A$2:$J$2692,5,0)</f>
        <v>0.42899999999999999</v>
      </c>
      <c r="W1977" s="10">
        <f t="array" ref="W1977">VLOOKUP(A1977,BUSINESS!$A$2:$J$2692,6,0)</f>
        <v>10</v>
      </c>
      <c r="X1977" s="10">
        <f t="array" ref="X1977">VLOOKUP(A1977,BUSINESS!$A$2:$J$2692,7,0)</f>
        <v>73</v>
      </c>
      <c r="Y1977" s="10">
        <f t="array" ref="Y1977">VLOOKUP(A1977,BUSINESS!$A$2:$J$2692,8,0)</f>
        <v>216</v>
      </c>
      <c r="Z1977" s="10">
        <f t="array" ref="Z1977">VLOOKUP(A1977,BUSINESS!$A$2:$J$2692,9,0)</f>
        <v>0.45900000000000002</v>
      </c>
      <c r="AA1977" s="10">
        <f t="array" ref="AA1977">VLOOKUP(A1977,BUSINESS!$A$2:$J$2692,10,0)</f>
        <v>1.05</v>
      </c>
      <c r="AB1977" s="12">
        <f t="shared" si="114"/>
        <v>8417.7067307833586</v>
      </c>
      <c r="AC1977" s="10">
        <f t="shared" si="105"/>
        <v>5.1101456925722998E-3</v>
      </c>
      <c r="AD1977" s="10">
        <f t="shared" si="106"/>
        <v>1.9891688520743446E-3</v>
      </c>
      <c r="AE1977" s="10">
        <f t="shared" si="107"/>
        <v>105.19642967700861</v>
      </c>
      <c r="AF1977">
        <f t="shared" si="116"/>
        <v>95.583308972622874</v>
      </c>
    </row>
    <row r="1978" spans="1:32" ht="14.4">
      <c r="A1978" s="7" t="str">
        <f t="shared" si="115"/>
        <v>Russia-Europe 2000</v>
      </c>
      <c r="B1978" s="7" t="s">
        <v>231</v>
      </c>
      <c r="C1978" s="8" t="s">
        <v>76</v>
      </c>
      <c r="D1978" s="9" t="s">
        <v>62</v>
      </c>
      <c r="E1978" s="14">
        <v>5.3999999999999999E-2</v>
      </c>
      <c r="F1978" s="13">
        <v>260000000000</v>
      </c>
      <c r="G1978" s="14">
        <v>96</v>
      </c>
      <c r="H1978" s="14">
        <v>0.24399999999999999</v>
      </c>
      <c r="I1978" s="10">
        <f t="array" ref="I1978">VLOOKUP(A1978,ENERGY!$A$2:$F$2691,5,0)</f>
        <v>0</v>
      </c>
      <c r="J1978" s="11">
        <f t="array" ref="J1978">VLOOKUP(A1978,ENERGY!$A$2:$F$2691,6,0)</f>
        <v>0</v>
      </c>
      <c r="K1978" s="10">
        <f t="array" ref="K1978">VLOOKUP(A1978,'HUMAN RESOURCES'!$A$2:$M$2692,5,0)</f>
        <v>8.9999999999999993E-3</v>
      </c>
      <c r="L1978" s="11">
        <f t="array" ref="L1978">VLOOKUP(A1978,'HUMAN RESOURCES'!$A$2:$M$2692,6,0)</f>
        <v>0.02</v>
      </c>
      <c r="M1978" s="10">
        <f t="array" ref="M1978">VLOOKUP(A1978,'HUMAN RESOURCES'!$A$2:$M$2692,7,0)</f>
        <v>72</v>
      </c>
      <c r="N1978" s="10">
        <f t="array" ref="N1978">VLOOKUP(A1978,'HUMAN RESOURCES'!$A$2:$M$2692,8,0)</f>
        <v>59</v>
      </c>
      <c r="O1978" s="10">
        <f t="array" ref="O1978">VLOOKUP(A1978,'HUMAN RESOURCES'!$A$2:$M$2692,9,0)</f>
        <v>0.182</v>
      </c>
      <c r="P1978" s="10">
        <f t="array" ref="P1978">VLOOKUP(A1978,'HUMAN RESOURCES'!$A$2:$M$2692,10,0)</f>
        <v>0.69399999999999995</v>
      </c>
      <c r="Q1978" s="10">
        <f t="array" ref="Q1978">VLOOKUP(A1978,'HUMAN RESOURCES'!$A$2:$M$2692,11,0)</f>
        <v>0.124</v>
      </c>
      <c r="R1978" s="10">
        <f t="array" ref="R1978">VLOOKUP(A1978,'HUMAN RESOURCES'!$A$2:$M$2692,12,0)</f>
        <v>146596870</v>
      </c>
      <c r="S1978" s="10">
        <f t="array" ref="S1978">VLOOKUP(A1978,'HUMAN RESOURCES'!$A$2:$M$2692,13,0)</f>
        <v>0.73399999999999999</v>
      </c>
      <c r="T1978" s="10">
        <f t="array" ref="T1978">VLOOKUP(A1978,TOURISM!$A$2:$F$2692,5,0)</f>
        <v>3429000000</v>
      </c>
      <c r="U1978" s="10">
        <f t="array" ref="U1978">VLOOKUP(A1978,TOURISM!$A$2:$F$2692,6,0)</f>
        <v>8848000000</v>
      </c>
      <c r="V1978" s="10">
        <f t="array" ref="V1978">VLOOKUP(A1978,BUSINESS!$A$2:$J$2692,5,0)</f>
        <v>0</v>
      </c>
      <c r="W1978" s="10">
        <f t="array" ref="W1978">VLOOKUP(A1978,BUSINESS!$A$2:$J$2692,6,0)</f>
        <v>0</v>
      </c>
      <c r="X1978" s="10">
        <f t="array" ref="X1978">VLOOKUP(A1978,BUSINESS!$A$2:$J$2692,7,0)</f>
        <v>0</v>
      </c>
      <c r="Y1978" s="10">
        <f t="array" ref="Y1978">VLOOKUP(A1978,BUSINESS!$A$2:$J$2692,8,0)</f>
        <v>0</v>
      </c>
      <c r="Z1978" s="10">
        <f t="array" ref="Z1978">VLOOKUP(A1978,BUSINESS!$A$2:$J$2692,9,0)</f>
        <v>0.02</v>
      </c>
      <c r="AA1978" s="10">
        <f t="array" ref="AA1978">VLOOKUP(A1978,BUSINESS!$A$2:$J$2692,10,0)</f>
        <v>2.1999999999999999E-2</v>
      </c>
      <c r="AB1978" s="12">
        <f t="shared" si="114"/>
        <v>1773.5712911196536</v>
      </c>
      <c r="AC1978" s="10">
        <f t="shared" si="105"/>
        <v>0</v>
      </c>
      <c r="AD1978" s="10">
        <f t="shared" si="106"/>
        <v>0</v>
      </c>
      <c r="AE1978" s="10">
        <f t="shared" si="107"/>
        <v>60.355995322410365</v>
      </c>
      <c r="AF1978">
        <f t="shared" si="116"/>
        <v>23.390676758651122</v>
      </c>
    </row>
    <row r="1979" spans="1:32" ht="14.4">
      <c r="A1979" s="7" t="str">
        <f t="shared" si="115"/>
        <v>Russia-Europe 2001</v>
      </c>
      <c r="B1979" s="7" t="s">
        <v>231</v>
      </c>
      <c r="C1979" s="8" t="s">
        <v>76</v>
      </c>
      <c r="D1979" s="9" t="s">
        <v>63</v>
      </c>
      <c r="E1979" s="14">
        <v>5.7000000000000002E-2</v>
      </c>
      <c r="F1979" s="13">
        <v>307000000000</v>
      </c>
      <c r="G1979" s="14">
        <v>119</v>
      </c>
      <c r="H1979" s="14">
        <v>0.17899999999999999</v>
      </c>
      <c r="I1979" s="10">
        <f t="array" ref="I1979">VLOOKUP(A1979,ENERGY!$A$2:$F$2691,5,0)</f>
        <v>730970</v>
      </c>
      <c r="J1979" s="11">
        <f t="array" ref="J1979">VLOOKUP(A1979,ENERGY!$A$2:$F$2691,6,0)</f>
        <v>0</v>
      </c>
      <c r="K1979" s="10">
        <f t="array" ref="K1979">VLOOKUP(A1979,'HUMAN RESOURCES'!$A$2:$M$2692,5,0)</f>
        <v>8.9999999999999993E-3</v>
      </c>
      <c r="L1979" s="11">
        <f t="array" ref="L1979">VLOOKUP(A1979,'HUMAN RESOURCES'!$A$2:$M$2692,6,0)</f>
        <v>1.9E-2</v>
      </c>
      <c r="M1979" s="10">
        <f t="array" ref="M1979">VLOOKUP(A1979,'HUMAN RESOURCES'!$A$2:$M$2692,7,0)</f>
        <v>72</v>
      </c>
      <c r="N1979" s="10">
        <f t="array" ref="N1979">VLOOKUP(A1979,'HUMAN RESOURCES'!$A$2:$M$2692,8,0)</f>
        <v>59</v>
      </c>
      <c r="O1979" s="10">
        <f t="array" ref="O1979">VLOOKUP(A1979,'HUMAN RESOURCES'!$A$2:$M$2692,9,0)</f>
        <v>0.17499999999999999</v>
      </c>
      <c r="P1979" s="10">
        <f t="array" ref="P1979">VLOOKUP(A1979,'HUMAN RESOURCES'!$A$2:$M$2692,10,0)</f>
        <v>0.69799999999999995</v>
      </c>
      <c r="Q1979" s="10">
        <f t="array" ref="Q1979">VLOOKUP(A1979,'HUMAN RESOURCES'!$A$2:$M$2692,11,0)</f>
        <v>0.127</v>
      </c>
      <c r="R1979" s="10">
        <f t="array" ref="R1979">VLOOKUP(A1979,'HUMAN RESOURCES'!$A$2:$M$2692,12,0)</f>
        <v>145976473</v>
      </c>
      <c r="S1979" s="10">
        <f t="array" ref="S1979">VLOOKUP(A1979,'HUMAN RESOURCES'!$A$2:$M$2692,13,0)</f>
        <v>0.73299999999999998</v>
      </c>
      <c r="T1979" s="10">
        <f t="array" ref="T1979">VLOOKUP(A1979,TOURISM!$A$2:$F$2692,5,0)</f>
        <v>4726000000</v>
      </c>
      <c r="U1979" s="10">
        <f t="array" ref="U1979">VLOOKUP(A1979,TOURISM!$A$2:$F$2692,6,0)</f>
        <v>9760000000</v>
      </c>
      <c r="V1979" s="10">
        <f t="array" ref="V1979">VLOOKUP(A1979,BUSINESS!$A$2:$J$2692,5,0)</f>
        <v>0</v>
      </c>
      <c r="W1979" s="10">
        <f t="array" ref="W1979">VLOOKUP(A1979,BUSINESS!$A$2:$J$2692,6,0)</f>
        <v>0</v>
      </c>
      <c r="X1979" s="10">
        <f t="array" ref="X1979">VLOOKUP(A1979,BUSINESS!$A$2:$J$2692,7,0)</f>
        <v>0</v>
      </c>
      <c r="Y1979" s="10">
        <f t="array" ref="Y1979">VLOOKUP(A1979,BUSINESS!$A$2:$J$2692,8,0)</f>
        <v>0</v>
      </c>
      <c r="Z1979" s="10">
        <f t="array" ref="Z1979">VLOOKUP(A1979,BUSINESS!$A$2:$J$2692,9,0)</f>
        <v>2.9000000000000001E-2</v>
      </c>
      <c r="AA1979" s="10">
        <f t="array" ref="AA1979">VLOOKUP(A1979,BUSINESS!$A$2:$J$2692,10,0)</f>
        <v>5.2999999999999999E-2</v>
      </c>
      <c r="AB1979" s="12">
        <f t="shared" si="114"/>
        <v>2103.0786241835012</v>
      </c>
      <c r="AC1979" s="10">
        <f t="shared" si="105"/>
        <v>0</v>
      </c>
      <c r="AD1979" s="10">
        <f t="shared" si="106"/>
        <v>5.0074507554378304E-3</v>
      </c>
      <c r="AE1979" s="10">
        <f t="shared" si="107"/>
        <v>66.86008915971</v>
      </c>
      <c r="AF1979">
        <f t="shared" si="116"/>
        <v>32.375080058277611</v>
      </c>
    </row>
    <row r="1980" spans="1:32" ht="14.4">
      <c r="A1980" s="7" t="str">
        <f t="shared" si="115"/>
        <v>Russia-Europe 2002</v>
      </c>
      <c r="B1980" s="7" t="s">
        <v>231</v>
      </c>
      <c r="C1980" s="8" t="s">
        <v>76</v>
      </c>
      <c r="D1980" s="9" t="s">
        <v>64</v>
      </c>
      <c r="E1980" s="14">
        <v>0.06</v>
      </c>
      <c r="F1980" s="13">
        <v>345000000000</v>
      </c>
      <c r="G1980" s="14">
        <v>142</v>
      </c>
      <c r="H1980" s="14">
        <v>0.157</v>
      </c>
      <c r="I1980" s="10">
        <f t="array" ref="I1980">VLOOKUP(A1980,ENERGY!$A$2:$F$2691,5,0)</f>
        <v>702292</v>
      </c>
      <c r="J1980" s="11">
        <f t="array" ref="J1980">VLOOKUP(A1980,ENERGY!$A$2:$F$2691,6,0)</f>
        <v>1740776</v>
      </c>
      <c r="K1980" s="10">
        <f t="array" ref="K1980">VLOOKUP(A1980,'HUMAN RESOURCES'!$A$2:$M$2692,5,0)</f>
        <v>0.01</v>
      </c>
      <c r="L1980" s="11">
        <f t="array" ref="L1980">VLOOKUP(A1980,'HUMAN RESOURCES'!$A$2:$M$2692,6,0)</f>
        <v>1.7999999999999999E-2</v>
      </c>
      <c r="M1980" s="10">
        <f t="array" ref="M1980">VLOOKUP(A1980,'HUMAN RESOURCES'!$A$2:$M$2692,7,0)</f>
        <v>72</v>
      </c>
      <c r="N1980" s="10">
        <f t="array" ref="N1980">VLOOKUP(A1980,'HUMAN RESOURCES'!$A$2:$M$2692,8,0)</f>
        <v>59</v>
      </c>
      <c r="O1980" s="10">
        <f t="array" ref="O1980">VLOOKUP(A1980,'HUMAN RESOURCES'!$A$2:$M$2692,9,0)</f>
        <v>0.16800000000000001</v>
      </c>
      <c r="P1980" s="10">
        <f t="array" ref="P1980">VLOOKUP(A1980,'HUMAN RESOURCES'!$A$2:$M$2692,10,0)</f>
        <v>0.70199999999999996</v>
      </c>
      <c r="Q1980" s="10">
        <f t="array" ref="Q1980">VLOOKUP(A1980,'HUMAN RESOURCES'!$A$2:$M$2692,11,0)</f>
        <v>0.13</v>
      </c>
      <c r="R1980" s="10">
        <f t="array" ref="R1980">VLOOKUP(A1980,'HUMAN RESOURCES'!$A$2:$M$2692,12,0)</f>
        <v>145408033</v>
      </c>
      <c r="S1980" s="10">
        <f t="array" ref="S1980">VLOOKUP(A1980,'HUMAN RESOURCES'!$A$2:$M$2692,13,0)</f>
        <v>0.73299999999999998</v>
      </c>
      <c r="T1980" s="10">
        <f t="array" ref="T1980">VLOOKUP(A1980,TOURISM!$A$2:$F$2692,5,0)</f>
        <v>5278000000</v>
      </c>
      <c r="U1980" s="10">
        <f t="array" ref="U1980">VLOOKUP(A1980,TOURISM!$A$2:$F$2692,6,0)</f>
        <v>11362000000</v>
      </c>
      <c r="V1980" s="10">
        <f t="array" ref="V1980">VLOOKUP(A1980,BUSINESS!$A$2:$J$2692,5,0)</f>
        <v>0</v>
      </c>
      <c r="W1980" s="10">
        <f t="array" ref="W1980">VLOOKUP(A1980,BUSINESS!$A$2:$J$2692,6,0)</f>
        <v>0</v>
      </c>
      <c r="X1980" s="10">
        <f t="array" ref="X1980">VLOOKUP(A1980,BUSINESS!$A$2:$J$2692,7,0)</f>
        <v>0</v>
      </c>
      <c r="Y1980" s="10">
        <f t="array" ref="Y1980">VLOOKUP(A1980,BUSINESS!$A$2:$J$2692,8,0)</f>
        <v>0</v>
      </c>
      <c r="Z1980" s="10">
        <f t="array" ref="Z1980">VLOOKUP(A1980,BUSINESS!$A$2:$J$2692,9,0)</f>
        <v>4.1000000000000002E-2</v>
      </c>
      <c r="AA1980" s="10">
        <f t="array" ref="AA1980">VLOOKUP(A1980,BUSINESS!$A$2:$J$2692,10,0)</f>
        <v>0.121</v>
      </c>
      <c r="AB1980" s="12">
        <f t="shared" si="114"/>
        <v>2372.6337044941665</v>
      </c>
      <c r="AC1980" s="10">
        <f t="shared" si="105"/>
        <v>1.1971663216158078E-2</v>
      </c>
      <c r="AD1980" s="10">
        <f t="shared" si="106"/>
        <v>4.8298019408597598E-3</v>
      </c>
      <c r="AE1980" s="10">
        <f t="shared" si="107"/>
        <v>78.13873666800788</v>
      </c>
      <c r="AF1980">
        <f t="shared" si="116"/>
        <v>36.297857079189015</v>
      </c>
    </row>
    <row r="1981" spans="1:32" ht="14.4">
      <c r="A1981" s="7" t="str">
        <f t="shared" si="115"/>
        <v>Russia-Europe 2003</v>
      </c>
      <c r="B1981" s="7" t="s">
        <v>231</v>
      </c>
      <c r="C1981" s="8" t="s">
        <v>76</v>
      </c>
      <c r="D1981" s="9" t="s">
        <v>65</v>
      </c>
      <c r="E1981" s="14">
        <v>5.6000000000000001E-2</v>
      </c>
      <c r="F1981" s="13">
        <v>430000000000</v>
      </c>
      <c r="G1981" s="14">
        <v>167</v>
      </c>
      <c r="H1981" s="14">
        <v>0.13</v>
      </c>
      <c r="I1981" s="10">
        <f t="array" ref="I1981">VLOOKUP(A1981,ENERGY!$A$2:$F$2691,5,0)</f>
        <v>646915</v>
      </c>
      <c r="J1981" s="11">
        <f t="array" ref="J1981">VLOOKUP(A1981,ENERGY!$A$2:$F$2691,6,0)</f>
        <v>1574368</v>
      </c>
      <c r="K1981" s="10">
        <f t="array" ref="K1981">VLOOKUP(A1981,'HUMAN RESOURCES'!$A$2:$M$2692,5,0)</f>
        <v>0.01</v>
      </c>
      <c r="L1981" s="11">
        <f t="array" ref="L1981">VLOOKUP(A1981,'HUMAN RESOURCES'!$A$2:$M$2692,6,0)</f>
        <v>1.7000000000000001E-2</v>
      </c>
      <c r="M1981" s="10">
        <f t="array" ref="M1981">VLOOKUP(A1981,'HUMAN RESOURCES'!$A$2:$M$2692,7,0)</f>
        <v>72</v>
      </c>
      <c r="N1981" s="10">
        <f t="array" ref="N1981">VLOOKUP(A1981,'HUMAN RESOURCES'!$A$2:$M$2692,8,0)</f>
        <v>59</v>
      </c>
      <c r="O1981" s="10">
        <f t="array" ref="O1981">VLOOKUP(A1981,'HUMAN RESOURCES'!$A$2:$M$2692,9,0)</f>
        <v>0.16200000000000001</v>
      </c>
      <c r="P1981" s="10">
        <f t="array" ref="P1981">VLOOKUP(A1981,'HUMAN RESOURCES'!$A$2:$M$2692,10,0)</f>
        <v>0.70499999999999996</v>
      </c>
      <c r="Q1981" s="10">
        <f t="array" ref="Q1981">VLOOKUP(A1981,'HUMAN RESOURCES'!$A$2:$M$2692,11,0)</f>
        <v>0.13400000000000001</v>
      </c>
      <c r="R1981" s="10">
        <f t="array" ref="R1981">VLOOKUP(A1981,'HUMAN RESOURCES'!$A$2:$M$2692,12,0)</f>
        <v>144667468</v>
      </c>
      <c r="S1981" s="10">
        <f t="array" ref="S1981">VLOOKUP(A1981,'HUMAN RESOURCES'!$A$2:$M$2692,13,0)</f>
        <v>0.73399999999999999</v>
      </c>
      <c r="T1981" s="10">
        <f t="array" ref="T1981">VLOOKUP(A1981,TOURISM!$A$2:$F$2692,5,0)</f>
        <v>5879000000</v>
      </c>
      <c r="U1981" s="10">
        <f t="array" ref="U1981">VLOOKUP(A1981,TOURISM!$A$2:$F$2692,6,0)</f>
        <v>13427000000</v>
      </c>
      <c r="V1981" s="10">
        <f t="array" ref="V1981">VLOOKUP(A1981,BUSINESS!$A$2:$J$2692,5,0)</f>
        <v>0</v>
      </c>
      <c r="W1981" s="10">
        <f t="array" ref="W1981">VLOOKUP(A1981,BUSINESS!$A$2:$J$2692,6,0)</f>
        <v>43</v>
      </c>
      <c r="X1981" s="10">
        <f t="array" ref="X1981">VLOOKUP(A1981,BUSINESS!$A$2:$J$2692,7,0)</f>
        <v>0</v>
      </c>
      <c r="Y1981" s="10">
        <f t="array" ref="Y1981">VLOOKUP(A1981,BUSINESS!$A$2:$J$2692,8,0)</f>
        <v>0</v>
      </c>
      <c r="Z1981" s="10">
        <f t="array" ref="Z1981">VLOOKUP(A1981,BUSINESS!$A$2:$J$2692,9,0)</f>
        <v>8.3000000000000004E-2</v>
      </c>
      <c r="AA1981" s="10">
        <f t="array" ref="AA1981">VLOOKUP(A1981,BUSINESS!$A$2:$J$2692,10,0)</f>
        <v>0.249</v>
      </c>
      <c r="AB1981" s="12">
        <f t="shared" si="114"/>
        <v>2972.3337661512123</v>
      </c>
      <c r="AC1981" s="10">
        <f t="shared" si="105"/>
        <v>1.0882667829646401E-2</v>
      </c>
      <c r="AD1981" s="10">
        <f t="shared" si="106"/>
        <v>4.4717379030923526E-3</v>
      </c>
      <c r="AE1981" s="10">
        <f t="shared" si="107"/>
        <v>92.812849949098435</v>
      </c>
      <c r="AF1981">
        <f t="shared" si="116"/>
        <v>40.63802374698367</v>
      </c>
    </row>
    <row r="1982" spans="1:32" ht="14.4">
      <c r="A1982" s="7" t="str">
        <f t="shared" si="115"/>
        <v>Russia-Europe 2004</v>
      </c>
      <c r="B1982" s="7" t="s">
        <v>231</v>
      </c>
      <c r="C1982" s="8" t="s">
        <v>76</v>
      </c>
      <c r="D1982" s="9" t="s">
        <v>66</v>
      </c>
      <c r="E1982" s="14">
        <v>5.1999999999999998E-2</v>
      </c>
      <c r="F1982" s="13">
        <v>591000000000</v>
      </c>
      <c r="G1982" s="14">
        <v>212</v>
      </c>
      <c r="H1982" s="14">
        <v>0.114</v>
      </c>
      <c r="I1982" s="10">
        <f t="array" ref="I1982">VLOOKUP(A1982,ENERGY!$A$2:$F$2691,5,0)</f>
        <v>688483</v>
      </c>
      <c r="J1982" s="11">
        <f t="array" ref="J1982">VLOOKUP(A1982,ENERGY!$A$2:$F$2691,6,0)</f>
        <v>1715639</v>
      </c>
      <c r="K1982" s="10">
        <f t="array" ref="K1982">VLOOKUP(A1982,'HUMAN RESOURCES'!$A$2:$M$2692,5,0)</f>
        <v>0.01</v>
      </c>
      <c r="L1982" s="11">
        <f t="array" ref="L1982">VLOOKUP(A1982,'HUMAN RESOURCES'!$A$2:$M$2692,6,0)</f>
        <v>1.4999999999999999E-2</v>
      </c>
      <c r="M1982" s="10">
        <f t="array" ref="M1982">VLOOKUP(A1982,'HUMAN RESOURCES'!$A$2:$M$2692,7,0)</f>
        <v>72</v>
      </c>
      <c r="N1982" s="10">
        <f t="array" ref="N1982">VLOOKUP(A1982,'HUMAN RESOURCES'!$A$2:$M$2692,8,0)</f>
        <v>59</v>
      </c>
      <c r="O1982" s="10">
        <f t="array" ref="O1982">VLOOKUP(A1982,'HUMAN RESOURCES'!$A$2:$M$2692,9,0)</f>
        <v>0.156</v>
      </c>
      <c r="P1982" s="10">
        <f t="array" ref="P1982">VLOOKUP(A1982,'HUMAN RESOURCES'!$A$2:$M$2692,10,0)</f>
        <v>0.70699999999999996</v>
      </c>
      <c r="Q1982" s="10">
        <f t="array" ref="Q1982">VLOOKUP(A1982,'HUMAN RESOURCES'!$A$2:$M$2692,11,0)</f>
        <v>0.13600000000000001</v>
      </c>
      <c r="R1982" s="10">
        <f t="array" ref="R1982">VLOOKUP(A1982,'HUMAN RESOURCES'!$A$2:$M$2692,12,0)</f>
        <v>143821212</v>
      </c>
      <c r="S1982" s="10">
        <f t="array" ref="S1982">VLOOKUP(A1982,'HUMAN RESOURCES'!$A$2:$M$2692,13,0)</f>
        <v>0.73399999999999999</v>
      </c>
      <c r="T1982" s="10">
        <f t="array" ref="T1982">VLOOKUP(A1982,TOURISM!$A$2:$F$2692,5,0)</f>
        <v>7262000000</v>
      </c>
      <c r="U1982" s="10">
        <f t="array" ref="U1982">VLOOKUP(A1982,TOURISM!$A$2:$F$2692,6,0)</f>
        <v>16082000000</v>
      </c>
      <c r="V1982" s="10">
        <f t="array" ref="V1982">VLOOKUP(A1982,BUSINESS!$A$2:$J$2692,5,0)</f>
        <v>0</v>
      </c>
      <c r="W1982" s="10">
        <f t="array" ref="W1982">VLOOKUP(A1982,BUSINESS!$A$2:$J$2692,6,0)</f>
        <v>30</v>
      </c>
      <c r="X1982" s="10">
        <f t="array" ref="X1982">VLOOKUP(A1982,BUSINESS!$A$2:$J$2692,7,0)</f>
        <v>0</v>
      </c>
      <c r="Y1982" s="10">
        <f t="array" ref="Y1982">VLOOKUP(A1982,BUSINESS!$A$2:$J$2692,8,0)</f>
        <v>0</v>
      </c>
      <c r="Z1982" s="10">
        <f t="array" ref="Z1982">VLOOKUP(A1982,BUSINESS!$A$2:$J$2692,9,0)</f>
        <v>0.129</v>
      </c>
      <c r="AA1982" s="10">
        <f t="array" ref="AA1982">VLOOKUP(A1982,BUSINESS!$A$2:$J$2692,10,0)</f>
        <v>0.51100000000000001</v>
      </c>
      <c r="AB1982" s="12">
        <f t="shared" si="114"/>
        <v>4109.2686661547532</v>
      </c>
      <c r="AC1982" s="10">
        <f t="shared" si="105"/>
        <v>1.1928970533220092E-2</v>
      </c>
      <c r="AD1982" s="10">
        <f t="shared" si="106"/>
        <v>4.7870754975976697E-3</v>
      </c>
      <c r="AE1982" s="10">
        <f t="shared" si="107"/>
        <v>111.81938864484052</v>
      </c>
      <c r="AF1982">
        <f t="shared" si="116"/>
        <v>50.493247129637595</v>
      </c>
    </row>
    <row r="1983" spans="1:32" ht="14.4">
      <c r="A1983" s="7" t="str">
        <f>CONCATENATE(B1983," ",D1983)</f>
        <v>Russia-Europe 2005</v>
      </c>
      <c r="B1983" s="7" t="s">
        <v>231</v>
      </c>
      <c r="C1983" s="8" t="s">
        <v>76</v>
      </c>
      <c r="D1983" s="9" t="s">
        <v>67</v>
      </c>
      <c r="E1983" s="14">
        <v>5.1999999999999998E-2</v>
      </c>
      <c r="F1983" s="13">
        <v>764000000000</v>
      </c>
      <c r="G1983" s="14">
        <v>277</v>
      </c>
      <c r="H1983" s="14">
        <v>0.107</v>
      </c>
      <c r="I1983" s="10">
        <v>688483</v>
      </c>
      <c r="J1983" s="11">
        <v>1715639</v>
      </c>
      <c r="K1983" s="10">
        <f t="array" ref="K1983">VLOOKUP(A1983,'HUMAN RESOURCES'!$A$2:$M$2692,5,0)</f>
        <v>0.01</v>
      </c>
      <c r="L1983" s="11">
        <f t="array" ref="L1983">VLOOKUP(A1983,'HUMAN RESOURCES'!$A$2:$M$2692,6,0)</f>
        <v>1.4E-2</v>
      </c>
      <c r="M1983" s="10">
        <f t="array" ref="M1983">VLOOKUP(A1983,'HUMAN RESOURCES'!$A$2:$M$2692,7,0)</f>
        <v>72</v>
      </c>
      <c r="N1983" s="10">
        <f t="array" ref="N1983">VLOOKUP(A1983,'HUMAN RESOURCES'!$A$2:$M$2692,8,0)</f>
        <v>59</v>
      </c>
      <c r="O1983" s="10">
        <f t="array" ref="O1983">VLOOKUP(A1983,'HUMAN RESOURCES'!$A$2:$M$2692,9,0)</f>
        <v>0.152</v>
      </c>
      <c r="P1983" s="10">
        <f t="array" ref="P1983">VLOOKUP(A1983,'HUMAN RESOURCES'!$A$2:$M$2692,10,0)</f>
        <v>0.71</v>
      </c>
      <c r="Q1983" s="10">
        <f t="array" ref="Q1983">VLOOKUP(A1983,'HUMAN RESOURCES'!$A$2:$M$2692,11,0)</f>
        <v>0.13800000000000001</v>
      </c>
      <c r="R1983" s="10">
        <f t="array" ref="R1983">VLOOKUP(A1983,'HUMAN RESOURCES'!$A$2:$M$2692,12,0)</f>
        <v>143113885</v>
      </c>
      <c r="S1983" s="10">
        <f t="array" ref="S1983">VLOOKUP(A1983,'HUMAN RESOURCES'!$A$2:$M$2692,13,0)</f>
        <v>0.73499999999999999</v>
      </c>
      <c r="T1983" s="10">
        <f t="array" ref="T1983">VLOOKUP(A1983,TOURISM!$A$2:$F$2692,5,0)</f>
        <v>7806000000</v>
      </c>
      <c r="U1983" s="10">
        <f t="array" ref="U1983">VLOOKUP(A1983,TOURISM!$A$2:$F$2692,6,0)</f>
        <v>18305000000</v>
      </c>
      <c r="V1983" s="10">
        <f t="array" ref="V1983">VLOOKUP(A1983,BUSINESS!$A$2:$J$2692,5,0)</f>
        <v>0.6</v>
      </c>
      <c r="W1983" s="10">
        <f t="array" ref="W1983">VLOOKUP(A1983,BUSINESS!$A$2:$J$2692,6,0)</f>
        <v>29</v>
      </c>
      <c r="X1983" s="10">
        <f t="array" ref="X1983">VLOOKUP(A1983,BUSINESS!$A$2:$J$2692,7,0)</f>
        <v>0</v>
      </c>
      <c r="Y1983" s="10">
        <f t="array" ref="Y1983">VLOOKUP(A1983,BUSINESS!$A$2:$J$2692,8,0)</f>
        <v>448</v>
      </c>
      <c r="Z1983" s="10">
        <f t="array" ref="Z1983">VLOOKUP(A1983,BUSINESS!$A$2:$J$2692,9,0)</f>
        <v>0.152</v>
      </c>
      <c r="AA1983" s="10">
        <f t="array" ref="AA1983">VLOOKUP(A1983,BUSINESS!$A$2:$J$2692,10,0)</f>
        <v>0.83399999999999996</v>
      </c>
      <c r="AB1983" s="12">
        <f t="shared" si="114"/>
        <v>5338.4058437097137</v>
      </c>
      <c r="AC1983" s="10">
        <f t="shared" si="105"/>
        <v>1.1987928355099856E-2</v>
      </c>
      <c r="AD1983" s="10">
        <f t="shared" si="106"/>
        <v>4.8107351708047055E-3</v>
      </c>
      <c r="AE1983" s="10">
        <f t="shared" si="107"/>
        <v>127.90512954071508</v>
      </c>
      <c r="AF1983">
        <f t="shared" si="116"/>
        <v>54.543973842929354</v>
      </c>
    </row>
    <row r="1984" spans="1:32" ht="14.4">
      <c r="A1984" s="7" t="str">
        <f t="shared" ref="A1984:A2047" si="117">CONCATENATE(B1984," ",D1984)</f>
        <v>Russia-Europe 2006</v>
      </c>
      <c r="B1984" s="7" t="s">
        <v>231</v>
      </c>
      <c r="C1984" s="8" t="s">
        <v>76</v>
      </c>
      <c r="D1984" s="9" t="s">
        <v>68</v>
      </c>
      <c r="E1984" s="14">
        <v>5.2999999999999999E-2</v>
      </c>
      <c r="F1984" s="13">
        <v>990000000000</v>
      </c>
      <c r="G1984" s="14">
        <v>365</v>
      </c>
      <c r="H1984" s="14">
        <v>0.104</v>
      </c>
      <c r="I1984" s="10">
        <v>688483</v>
      </c>
      <c r="J1984" s="11">
        <v>1715639</v>
      </c>
      <c r="K1984" s="10">
        <f t="array" ref="K1984">VLOOKUP(A1984,'HUMAN RESOURCES'!$A$2:$M$2692,5,0)</f>
        <v>0.01</v>
      </c>
      <c r="L1984" s="11">
        <f t="array" ref="L1984">VLOOKUP(A1984,'HUMAN RESOURCES'!$A$2:$M$2692,6,0)</f>
        <v>1.2999999999999999E-2</v>
      </c>
      <c r="M1984" s="10">
        <f t="array" ref="M1984">VLOOKUP(A1984,'HUMAN RESOURCES'!$A$2:$M$2692,7,0)</f>
        <v>73</v>
      </c>
      <c r="N1984" s="10">
        <f t="array" ref="N1984">VLOOKUP(A1984,'HUMAN RESOURCES'!$A$2:$M$2692,8,0)</f>
        <v>60</v>
      </c>
      <c r="O1984" s="10">
        <f t="array" ref="O1984">VLOOKUP(A1984,'HUMAN RESOURCES'!$A$2:$M$2692,9,0)</f>
        <v>0.14899999999999999</v>
      </c>
      <c r="P1984" s="10">
        <f t="array" ref="P1984">VLOOKUP(A1984,'HUMAN RESOURCES'!$A$2:$M$2692,10,0)</f>
        <v>0.71299999999999997</v>
      </c>
      <c r="Q1984" s="10">
        <f t="array" ref="Q1984">VLOOKUP(A1984,'HUMAN RESOURCES'!$A$2:$M$2692,11,0)</f>
        <v>0.13800000000000001</v>
      </c>
      <c r="R1984" s="10">
        <f t="array" ref="R1984">VLOOKUP(A1984,'HUMAN RESOURCES'!$A$2:$M$2692,12,0)</f>
        <v>142487260</v>
      </c>
      <c r="S1984" s="10">
        <f t="array" ref="S1984">VLOOKUP(A1984,'HUMAN RESOURCES'!$A$2:$M$2692,13,0)</f>
        <v>0.73499999999999999</v>
      </c>
      <c r="T1984" s="10">
        <f t="array" ref="T1984">VLOOKUP(A1984,TOURISM!$A$2:$F$2692,5,0)</f>
        <v>9720000000</v>
      </c>
      <c r="U1984" s="10">
        <f t="array" ref="U1984">VLOOKUP(A1984,TOURISM!$A$2:$F$2692,6,0)</f>
        <v>19478000000</v>
      </c>
      <c r="V1984" s="10">
        <f t="array" ref="V1984">VLOOKUP(A1984,BUSINESS!$A$2:$J$2692,5,0)</f>
        <v>0.51200000000000001</v>
      </c>
      <c r="W1984" s="10">
        <f t="array" ref="W1984">VLOOKUP(A1984,BUSINESS!$A$2:$J$2692,6,0)</f>
        <v>29</v>
      </c>
      <c r="X1984" s="10">
        <f t="array" ref="X1984">VLOOKUP(A1984,BUSINESS!$A$2:$J$2692,7,0)</f>
        <v>0</v>
      </c>
      <c r="Y1984" s="10">
        <f t="array" ref="Y1984">VLOOKUP(A1984,BUSINESS!$A$2:$J$2692,8,0)</f>
        <v>448</v>
      </c>
      <c r="Z1984" s="10">
        <f t="array" ref="Z1984">VLOOKUP(A1984,BUSINESS!$A$2:$J$2692,9,0)</f>
        <v>0.18</v>
      </c>
      <c r="AA1984" s="10">
        <f t="array" ref="AA1984">VLOOKUP(A1984,BUSINESS!$A$2:$J$2692,10,0)</f>
        <v>1.048</v>
      </c>
      <c r="AB1984" s="12">
        <f t="shared" si="114"/>
        <v>6947.9895957013978</v>
      </c>
      <c r="AC1984" s="10">
        <f t="shared" si="105"/>
        <v>1.2040648406039951E-2</v>
      </c>
      <c r="AD1984" s="10">
        <f t="shared" si="106"/>
        <v>4.8318916371891778E-3</v>
      </c>
      <c r="AE1984" s="10">
        <f t="shared" si="107"/>
        <v>136.6999407525978</v>
      </c>
      <c r="AF1984">
        <f t="shared" si="116"/>
        <v>68.216625121431903</v>
      </c>
    </row>
    <row r="1985" spans="1:32" ht="14.4">
      <c r="A1985" s="7" t="str">
        <f t="shared" si="117"/>
        <v>Russia-Europe 2007</v>
      </c>
      <c r="B1985" s="7" t="s">
        <v>231</v>
      </c>
      <c r="C1985" s="8" t="s">
        <v>76</v>
      </c>
      <c r="D1985" s="9" t="s">
        <v>69</v>
      </c>
      <c r="E1985" s="14">
        <v>5.3999999999999999E-2</v>
      </c>
      <c r="F1985" s="13">
        <v>1300000000000</v>
      </c>
      <c r="G1985" s="14">
        <v>487</v>
      </c>
      <c r="H1985" s="14">
        <v>0.1</v>
      </c>
      <c r="I1985" s="10">
        <f t="array" ref="I1985">VLOOKUP(A1985,ENERGY!$A$2:$F$2691,5,0)</f>
        <v>647392</v>
      </c>
      <c r="J1985" s="11">
        <f t="array" ref="J1985">VLOOKUP(A1985,ENERGY!$A$2:$F$2691,6,0)</f>
        <v>1602963</v>
      </c>
      <c r="K1985" s="10">
        <f t="array" ref="K1985">VLOOKUP(A1985,'HUMAN RESOURCES'!$A$2:$M$2692,5,0)</f>
        <v>1.0999999999999999E-2</v>
      </c>
      <c r="L1985" s="11">
        <f t="array" ref="L1985">VLOOKUP(A1985,'HUMAN RESOURCES'!$A$2:$M$2692,6,0)</f>
        <v>1.2E-2</v>
      </c>
      <c r="M1985" s="10">
        <f t="array" ref="M1985">VLOOKUP(A1985,'HUMAN RESOURCES'!$A$2:$M$2692,7,0)</f>
        <v>74</v>
      </c>
      <c r="N1985" s="10">
        <f t="array" ref="N1985">VLOOKUP(A1985,'HUMAN RESOURCES'!$A$2:$M$2692,8,0)</f>
        <v>61</v>
      </c>
      <c r="O1985" s="10">
        <f t="array" ref="O1985">VLOOKUP(A1985,'HUMAN RESOURCES'!$A$2:$M$2692,9,0)</f>
        <v>0.14699999999999999</v>
      </c>
      <c r="P1985" s="10">
        <f t="array" ref="P1985">VLOOKUP(A1985,'HUMAN RESOURCES'!$A$2:$M$2692,10,0)</f>
        <v>0.71599999999999997</v>
      </c>
      <c r="Q1985" s="10">
        <f t="array" ref="Q1985">VLOOKUP(A1985,'HUMAN RESOURCES'!$A$2:$M$2692,11,0)</f>
        <v>0.13700000000000001</v>
      </c>
      <c r="R1985" s="10">
        <f t="array" ref="R1985">VLOOKUP(A1985,'HUMAN RESOURCES'!$A$2:$M$2692,12,0)</f>
        <v>142114903</v>
      </c>
      <c r="S1985" s="10">
        <f t="array" ref="S1985">VLOOKUP(A1985,'HUMAN RESOURCES'!$A$2:$M$2692,13,0)</f>
        <v>0.73599999999999999</v>
      </c>
      <c r="T1985" s="10">
        <f t="array" ref="T1985">VLOOKUP(A1985,TOURISM!$A$2:$F$2692,5,0)</f>
        <v>12427000000</v>
      </c>
      <c r="U1985" s="10">
        <f t="array" ref="U1985">VLOOKUP(A1985,TOURISM!$A$2:$F$2692,6,0)</f>
        <v>23248000000</v>
      </c>
      <c r="V1985" s="10">
        <f t="array" ref="V1985">VLOOKUP(A1985,BUSINESS!$A$2:$J$2692,5,0)</f>
        <v>0.51200000000000001</v>
      </c>
      <c r="W1985" s="10">
        <f t="array" ref="W1985">VLOOKUP(A1985,BUSINESS!$A$2:$J$2692,6,0)</f>
        <v>29</v>
      </c>
      <c r="X1985" s="10">
        <f t="array" ref="X1985">VLOOKUP(A1985,BUSINESS!$A$2:$J$2692,7,0)</f>
        <v>0</v>
      </c>
      <c r="Y1985" s="10">
        <f t="array" ref="Y1985">VLOOKUP(A1985,BUSINESS!$A$2:$J$2692,8,0)</f>
        <v>448</v>
      </c>
      <c r="Z1985" s="10">
        <f t="array" ref="Z1985">VLOOKUP(A1985,BUSINESS!$A$2:$J$2692,9,0)</f>
        <v>0.247</v>
      </c>
      <c r="AA1985" s="10">
        <f t="array" ref="AA1985">VLOOKUP(A1985,BUSINESS!$A$2:$J$2692,10,0)</f>
        <v>1.1919999999999999</v>
      </c>
      <c r="AB1985" s="12">
        <f t="shared" si="114"/>
        <v>9147.5276171423066</v>
      </c>
      <c r="AC1985" s="10">
        <f t="shared" si="105"/>
        <v>1.1279344855197909E-2</v>
      </c>
      <c r="AD1985" s="10">
        <f t="shared" si="106"/>
        <v>4.5554124608592249E-3</v>
      </c>
      <c r="AE1985" s="10">
        <f t="shared" si="107"/>
        <v>163.58594003332641</v>
      </c>
      <c r="AF1985">
        <f t="shared" si="116"/>
        <v>87.443327460174956</v>
      </c>
    </row>
    <row r="1986" spans="1:32" ht="14.4">
      <c r="A1986" s="7" t="str">
        <f t="shared" si="117"/>
        <v>Russia-Europe 2008</v>
      </c>
      <c r="B1986" s="7" t="s">
        <v>231</v>
      </c>
      <c r="C1986" s="8" t="s">
        <v>76</v>
      </c>
      <c r="D1986" s="9" t="s">
        <v>70</v>
      </c>
      <c r="E1986" s="14">
        <v>5.0999999999999997E-2</v>
      </c>
      <c r="F1986" s="13">
        <v>1660000000000</v>
      </c>
      <c r="G1986" s="14">
        <v>594</v>
      </c>
      <c r="H1986" s="14">
        <v>0.122</v>
      </c>
      <c r="I1986" s="10">
        <f t="array" ref="I1986">VLOOKUP(A1986,ENERGY!$A$2:$F$2691,5,0)</f>
        <v>672591</v>
      </c>
      <c r="J1986" s="11">
        <f t="array" ref="J1986">VLOOKUP(A1986,ENERGY!$A$2:$F$2691,6,0)</f>
        <v>1667598</v>
      </c>
      <c r="K1986" s="10">
        <f t="array" ref="K1986">VLOOKUP(A1986,'HUMAN RESOURCES'!$A$2:$M$2692,5,0)</f>
        <v>1.2E-2</v>
      </c>
      <c r="L1986" s="11">
        <f t="array" ref="L1986">VLOOKUP(A1986,'HUMAN RESOURCES'!$A$2:$M$2692,6,0)</f>
        <v>1.2E-2</v>
      </c>
      <c r="M1986" s="10">
        <f t="array" ref="M1986">VLOOKUP(A1986,'HUMAN RESOURCES'!$A$2:$M$2692,7,0)</f>
        <v>74</v>
      </c>
      <c r="N1986" s="10">
        <f t="array" ref="N1986">VLOOKUP(A1986,'HUMAN RESOURCES'!$A$2:$M$2692,8,0)</f>
        <v>62</v>
      </c>
      <c r="O1986" s="10">
        <f t="array" ref="O1986">VLOOKUP(A1986,'HUMAN RESOURCES'!$A$2:$M$2692,9,0)</f>
        <v>0.14699999999999999</v>
      </c>
      <c r="P1986" s="10">
        <f t="array" ref="P1986">VLOOKUP(A1986,'HUMAN RESOURCES'!$A$2:$M$2692,10,0)</f>
        <v>0.71799999999999997</v>
      </c>
      <c r="Q1986" s="10">
        <f t="array" ref="Q1986">VLOOKUP(A1986,'HUMAN RESOURCES'!$A$2:$M$2692,11,0)</f>
        <v>0.13500000000000001</v>
      </c>
      <c r="R1986" s="10">
        <f t="array" ref="R1986">VLOOKUP(A1986,'HUMAN RESOURCES'!$A$2:$M$2692,12,0)</f>
        <v>141956409</v>
      </c>
      <c r="S1986" s="10">
        <f t="array" ref="S1986">VLOOKUP(A1986,'HUMAN RESOURCES'!$A$2:$M$2692,13,0)</f>
        <v>0.73599999999999999</v>
      </c>
      <c r="T1986" s="10">
        <f t="array" ref="T1986">VLOOKUP(A1986,TOURISM!$A$2:$F$2692,5,0)</f>
        <v>15821000000</v>
      </c>
      <c r="U1986" s="10">
        <f t="array" ref="U1986">VLOOKUP(A1986,TOURISM!$A$2:$F$2692,6,0)</f>
        <v>26401000000</v>
      </c>
      <c r="V1986" s="10">
        <f t="array" ref="V1986">VLOOKUP(A1986,BUSINESS!$A$2:$J$2692,5,0)</f>
        <v>0.48299999999999998</v>
      </c>
      <c r="W1986" s="10">
        <f t="array" ref="W1986">VLOOKUP(A1986,BUSINESS!$A$2:$J$2692,6,0)</f>
        <v>29</v>
      </c>
      <c r="X1986" s="10">
        <f t="array" ref="X1986">VLOOKUP(A1986,BUSINESS!$A$2:$J$2692,7,0)</f>
        <v>0</v>
      </c>
      <c r="Y1986" s="10">
        <f t="array" ref="Y1986">VLOOKUP(A1986,BUSINESS!$A$2:$J$2692,8,0)</f>
        <v>448</v>
      </c>
      <c r="Z1986" s="10">
        <f t="array" ref="Z1986">VLOOKUP(A1986,BUSINESS!$A$2:$J$2692,9,0)</f>
        <v>0.26800000000000002</v>
      </c>
      <c r="AA1986" s="10">
        <f t="array" ref="AA1986">VLOOKUP(A1986,BUSINESS!$A$2:$J$2692,10,0)</f>
        <v>1.389</v>
      </c>
      <c r="AB1986" s="12">
        <f t="shared" ref="AB1986:AB2049" si="118">F1986/R1986</f>
        <v>11693.730573305782</v>
      </c>
      <c r="AC1986" s="10">
        <f t="shared" si="105"/>
        <v>1.1747254046134683E-2</v>
      </c>
      <c r="AD1986" s="10">
        <f t="shared" si="106"/>
        <v>4.7380108072471745E-3</v>
      </c>
      <c r="AE1986" s="10">
        <f t="shared" si="107"/>
        <v>185.97962702761802</v>
      </c>
      <c r="AF1986">
        <f t="shared" si="116"/>
        <v>111.44970566281371</v>
      </c>
    </row>
    <row r="1987" spans="1:32" ht="14.4">
      <c r="A1987" s="7" t="str">
        <f t="shared" si="117"/>
        <v>Russia-Europe 2009</v>
      </c>
      <c r="B1987" s="7" t="s">
        <v>231</v>
      </c>
      <c r="C1987" s="8" t="s">
        <v>76</v>
      </c>
      <c r="D1987" s="9" t="s">
        <v>71</v>
      </c>
      <c r="E1987" s="14">
        <v>6.2E-2</v>
      </c>
      <c r="F1987" s="13">
        <v>1220000000000</v>
      </c>
      <c r="G1987" s="14">
        <v>525</v>
      </c>
      <c r="H1987" s="14">
        <v>0.153</v>
      </c>
      <c r="I1987" s="10">
        <v>672591</v>
      </c>
      <c r="J1987" s="11">
        <v>1667598</v>
      </c>
      <c r="K1987" s="10">
        <f t="array" ref="K1987">VLOOKUP(A1987,'HUMAN RESOURCES'!$A$2:$M$2692,5,0)</f>
        <v>1.2E-2</v>
      </c>
      <c r="L1987" s="11">
        <f t="array" ref="L1987">VLOOKUP(A1987,'HUMAN RESOURCES'!$A$2:$M$2692,6,0)</f>
        <v>1.0999999999999999E-2</v>
      </c>
      <c r="M1987" s="10">
        <f t="array" ref="M1987">VLOOKUP(A1987,'HUMAN RESOURCES'!$A$2:$M$2692,7,0)</f>
        <v>75</v>
      </c>
      <c r="N1987" s="10">
        <f t="array" ref="N1987">VLOOKUP(A1987,'HUMAN RESOURCES'!$A$2:$M$2692,8,0)</f>
        <v>63</v>
      </c>
      <c r="O1987" s="10">
        <f t="array" ref="O1987">VLOOKUP(A1987,'HUMAN RESOURCES'!$A$2:$M$2692,9,0)</f>
        <v>0.14799999999999999</v>
      </c>
      <c r="P1987" s="10">
        <f t="array" ref="P1987">VLOOKUP(A1987,'HUMAN RESOURCES'!$A$2:$M$2692,10,0)</f>
        <v>0.72</v>
      </c>
      <c r="Q1987" s="10">
        <f t="array" ref="Q1987">VLOOKUP(A1987,'HUMAN RESOURCES'!$A$2:$M$2692,11,0)</f>
        <v>0.13300000000000001</v>
      </c>
      <c r="R1987" s="10">
        <f t="array" ref="R1987">VLOOKUP(A1987,'HUMAN RESOURCES'!$A$2:$M$2692,12,0)</f>
        <v>141909244</v>
      </c>
      <c r="S1987" s="10">
        <f t="array" ref="S1987">VLOOKUP(A1987,'HUMAN RESOURCES'!$A$2:$M$2692,13,0)</f>
        <v>0.73599999999999999</v>
      </c>
      <c r="T1987" s="10">
        <f t="array" ref="T1987">VLOOKUP(A1987,TOURISM!$A$2:$F$2692,5,0)</f>
        <v>12369000000</v>
      </c>
      <c r="U1987" s="10">
        <f t="array" ref="U1987">VLOOKUP(A1987,TOURISM!$A$2:$F$2692,6,0)</f>
        <v>23785000000</v>
      </c>
      <c r="V1987" s="10">
        <f t="array" ref="V1987">VLOOKUP(A1987,BUSINESS!$A$2:$J$2692,5,0)</f>
        <v>0.48299999999999998</v>
      </c>
      <c r="W1987" s="10">
        <f t="array" ref="W1987">VLOOKUP(A1987,BUSINESS!$A$2:$J$2692,6,0)</f>
        <v>29</v>
      </c>
      <c r="X1987" s="10">
        <f t="array" ref="X1987">VLOOKUP(A1987,BUSINESS!$A$2:$J$2692,7,0)</f>
        <v>0</v>
      </c>
      <c r="Y1987" s="10">
        <f t="array" ref="Y1987">VLOOKUP(A1987,BUSINESS!$A$2:$J$2692,8,0)</f>
        <v>320</v>
      </c>
      <c r="Z1987" s="10">
        <f t="array" ref="Z1987">VLOOKUP(A1987,BUSINESS!$A$2:$J$2692,9,0)</f>
        <v>0.28999999999999998</v>
      </c>
      <c r="AA1987" s="10">
        <f t="array" ref="AA1987">VLOOKUP(A1987,BUSINESS!$A$2:$J$2692,10,0)</f>
        <v>1.601</v>
      </c>
      <c r="AB1987" s="12">
        <f t="shared" si="118"/>
        <v>8597.0438965906978</v>
      </c>
      <c r="AC1987" s="10">
        <f t="shared" si="105"/>
        <v>1.1751158367103979E-2</v>
      </c>
      <c r="AD1987" s="10">
        <f t="shared" si="106"/>
        <v>4.7395855339769123E-3</v>
      </c>
      <c r="AE1987" s="10">
        <f t="shared" si="107"/>
        <v>167.60712219705715</v>
      </c>
      <c r="AF1987">
        <f t="shared" ref="AF1987:AF2050" si="119">T1987/R1987</f>
        <v>87.161340948303547</v>
      </c>
    </row>
    <row r="1988" spans="1:32" ht="14.4">
      <c r="A1988" s="7" t="str">
        <f t="shared" si="117"/>
        <v>Russia-Europe 2010</v>
      </c>
      <c r="B1988" s="7" t="s">
        <v>231</v>
      </c>
      <c r="C1988" s="8" t="s">
        <v>76</v>
      </c>
      <c r="D1988" s="9" t="s">
        <v>72</v>
      </c>
      <c r="E1988" s="14">
        <v>6.3E-2</v>
      </c>
      <c r="F1988" s="13">
        <v>1520000000000</v>
      </c>
      <c r="G1988" s="14">
        <v>669</v>
      </c>
      <c r="H1988" s="14">
        <v>0.108</v>
      </c>
      <c r="I1988" s="10">
        <f t="array" ref="I1988">VLOOKUP(A1988,ENERGY!$A$2:$F$2691,5,0)</f>
        <v>651712</v>
      </c>
      <c r="J1988" s="11">
        <f t="array" ref="J1988">VLOOKUP(A1988,ENERGY!$A$2:$F$2691,6,0)</f>
        <v>1615688</v>
      </c>
      <c r="K1988" s="10">
        <f t="array" ref="K1988">VLOOKUP(A1988,'HUMAN RESOURCES'!$A$2:$M$2692,5,0)</f>
        <v>1.2999999999999999E-2</v>
      </c>
      <c r="L1988" s="11">
        <f t="array" ref="L1988">VLOOKUP(A1988,'HUMAN RESOURCES'!$A$2:$M$2692,6,0)</f>
        <v>0.01</v>
      </c>
      <c r="M1988" s="10">
        <f t="array" ref="M1988">VLOOKUP(A1988,'HUMAN RESOURCES'!$A$2:$M$2692,7,0)</f>
        <v>75</v>
      </c>
      <c r="N1988" s="10">
        <f t="array" ref="N1988">VLOOKUP(A1988,'HUMAN RESOURCES'!$A$2:$M$2692,8,0)</f>
        <v>63</v>
      </c>
      <c r="O1988" s="10">
        <f t="array" ref="O1988">VLOOKUP(A1988,'HUMAN RESOURCES'!$A$2:$M$2692,9,0)</f>
        <v>0.14899999999999999</v>
      </c>
      <c r="P1988" s="10">
        <f t="array" ref="P1988">VLOOKUP(A1988,'HUMAN RESOURCES'!$A$2:$M$2692,10,0)</f>
        <v>0.72</v>
      </c>
      <c r="Q1988" s="10">
        <f t="array" ref="Q1988">VLOOKUP(A1988,'HUMAN RESOURCES'!$A$2:$M$2692,11,0)</f>
        <v>0.13100000000000001</v>
      </c>
      <c r="R1988" s="10">
        <f t="array" ref="R1988">VLOOKUP(A1988,'HUMAN RESOURCES'!$A$2:$M$2692,12,0)</f>
        <v>142385523</v>
      </c>
      <c r="S1988" s="10">
        <f t="array" ref="S1988">VLOOKUP(A1988,'HUMAN RESOURCES'!$A$2:$M$2692,13,0)</f>
        <v>0.73699999999999999</v>
      </c>
      <c r="T1988" s="10">
        <f t="array" ref="T1988">VLOOKUP(A1988,TOURISM!$A$2:$F$2692,5,0)</f>
        <v>13239000000</v>
      </c>
      <c r="U1988" s="10">
        <f t="array" ref="U1988">VLOOKUP(A1988,TOURISM!$A$2:$F$2692,6,0)</f>
        <v>30169000000</v>
      </c>
      <c r="V1988" s="10">
        <f t="array" ref="V1988">VLOOKUP(A1988,BUSINESS!$A$2:$J$2692,5,0)</f>
        <v>0.46500000000000002</v>
      </c>
      <c r="W1988" s="10">
        <f t="array" ref="W1988">VLOOKUP(A1988,BUSINESS!$A$2:$J$2692,6,0)</f>
        <v>29</v>
      </c>
      <c r="X1988" s="10">
        <f t="array" ref="X1988">VLOOKUP(A1988,BUSINESS!$A$2:$J$2692,7,0)</f>
        <v>0</v>
      </c>
      <c r="Y1988" s="10">
        <f t="array" ref="Y1988">VLOOKUP(A1988,BUSINESS!$A$2:$J$2692,8,0)</f>
        <v>320</v>
      </c>
      <c r="Z1988" s="10">
        <f t="array" ref="Z1988">VLOOKUP(A1988,BUSINESS!$A$2:$J$2692,9,0)</f>
        <v>0.43</v>
      </c>
      <c r="AA1988" s="10">
        <f t="array" ref="AA1988">VLOOKUP(A1988,BUSINESS!$A$2:$J$2692,10,0)</f>
        <v>1.655</v>
      </c>
      <c r="AB1988" s="12">
        <f t="shared" si="118"/>
        <v>10675.242594712385</v>
      </c>
      <c r="AC1988" s="10">
        <f t="shared" si="105"/>
        <v>1.1347277208793201E-2</v>
      </c>
      <c r="AD1988" s="10">
        <f t="shared" si="106"/>
        <v>4.5770945407139461E-3</v>
      </c>
      <c r="AE1988" s="10">
        <f t="shared" si="107"/>
        <v>211.88249594728813</v>
      </c>
      <c r="AF1988">
        <f t="shared" si="119"/>
        <v>92.979958362761366</v>
      </c>
    </row>
    <row r="1989" spans="1:32" ht="14.4">
      <c r="A1989" s="7" t="str">
        <f t="shared" si="117"/>
        <v>Russia-Europe 2011</v>
      </c>
      <c r="B1989" s="7" t="s">
        <v>231</v>
      </c>
      <c r="C1989" s="8" t="s">
        <v>76</v>
      </c>
      <c r="D1989" s="9" t="s">
        <v>73</v>
      </c>
      <c r="E1989" s="14">
        <v>6.0999999999999999E-2</v>
      </c>
      <c r="F1989" s="13">
        <v>1900000000000</v>
      </c>
      <c r="G1989" s="14">
        <v>803</v>
      </c>
      <c r="H1989" s="14">
        <v>8.5000000000000006E-2</v>
      </c>
      <c r="I1989" s="10">
        <f t="array" ref="I1989">VLOOKUP(A1989,ENERGY!$A$2:$F$2691,5,0)</f>
        <v>645323</v>
      </c>
      <c r="J1989" s="11">
        <f t="array" ref="J1989">VLOOKUP(A1989,ENERGY!$A$2:$F$2691,6,0)</f>
        <v>1604973</v>
      </c>
      <c r="K1989" s="10">
        <f t="array" ref="K1989">VLOOKUP(A1989,'HUMAN RESOURCES'!$A$2:$M$2692,5,0)</f>
        <v>1.2999999999999999E-2</v>
      </c>
      <c r="L1989" s="11">
        <f t="array" ref="L1989">VLOOKUP(A1989,'HUMAN RESOURCES'!$A$2:$M$2692,6,0)</f>
        <v>0.01</v>
      </c>
      <c r="M1989" s="10">
        <f t="array" ref="M1989">VLOOKUP(A1989,'HUMAN RESOURCES'!$A$2:$M$2692,7,0)</f>
        <v>76</v>
      </c>
      <c r="N1989" s="10">
        <f t="array" ref="N1989">VLOOKUP(A1989,'HUMAN RESOURCES'!$A$2:$M$2692,8,0)</f>
        <v>64</v>
      </c>
      <c r="O1989" s="10">
        <f t="array" ref="O1989">VLOOKUP(A1989,'HUMAN RESOURCES'!$A$2:$M$2692,9,0)</f>
        <v>0.151</v>
      </c>
      <c r="P1989" s="10">
        <f t="array" ref="P1989">VLOOKUP(A1989,'HUMAN RESOURCES'!$A$2:$M$2692,10,0)</f>
        <v>0.71799999999999997</v>
      </c>
      <c r="Q1989" s="10">
        <f t="array" ref="Q1989">VLOOKUP(A1989,'HUMAN RESOURCES'!$A$2:$M$2692,11,0)</f>
        <v>0.13</v>
      </c>
      <c r="R1989" s="10">
        <f t="array" ref="R1989">VLOOKUP(A1989,'HUMAN RESOURCES'!$A$2:$M$2692,12,0)</f>
        <v>142956460</v>
      </c>
      <c r="S1989" s="10">
        <f t="array" ref="S1989">VLOOKUP(A1989,'HUMAN RESOURCES'!$A$2:$M$2692,13,0)</f>
        <v>0.73699999999999999</v>
      </c>
      <c r="T1989" s="10">
        <f t="array" ref="T1989">VLOOKUP(A1989,TOURISM!$A$2:$F$2692,5,0)</f>
        <v>16961000000</v>
      </c>
      <c r="U1989" s="10">
        <f t="array" ref="U1989">VLOOKUP(A1989,TOURISM!$A$2:$F$2692,6,0)</f>
        <v>37343000000</v>
      </c>
      <c r="V1989" s="10">
        <f t="array" ref="V1989">VLOOKUP(A1989,BUSINESS!$A$2:$J$2692,5,0)</f>
        <v>0.46899999999999997</v>
      </c>
      <c r="W1989" s="10">
        <f t="array" ref="W1989">VLOOKUP(A1989,BUSINESS!$A$2:$J$2692,6,0)</f>
        <v>29</v>
      </c>
      <c r="X1989" s="10">
        <f t="array" ref="X1989">VLOOKUP(A1989,BUSINESS!$A$2:$J$2692,7,0)</f>
        <v>0</v>
      </c>
      <c r="Y1989" s="10">
        <f t="array" ref="Y1989">VLOOKUP(A1989,BUSINESS!$A$2:$J$2692,8,0)</f>
        <v>290</v>
      </c>
      <c r="Z1989" s="10">
        <f t="array" ref="Z1989">VLOOKUP(A1989,BUSINESS!$A$2:$J$2692,9,0)</f>
        <v>0.49</v>
      </c>
      <c r="AA1989" s="10">
        <f t="array" ref="AA1989">VLOOKUP(A1989,BUSINESS!$A$2:$J$2692,10,0)</f>
        <v>1.42</v>
      </c>
      <c r="AB1989" s="12">
        <f t="shared" si="118"/>
        <v>13290.759997834306</v>
      </c>
      <c r="AC1989" s="10">
        <f t="shared" si="105"/>
        <v>1.1227005761054799E-2</v>
      </c>
      <c r="AD1989" s="10">
        <f t="shared" si="106"/>
        <v>4.5141226916223303E-3</v>
      </c>
      <c r="AE1989" s="10">
        <f t="shared" si="107"/>
        <v>261.21939505217182</v>
      </c>
      <c r="AF1989">
        <f t="shared" si="119"/>
        <v>118.64451595961455</v>
      </c>
    </row>
    <row r="1990" spans="1:32" ht="14.4">
      <c r="A1990" s="7" t="str">
        <f t="shared" si="117"/>
        <v>Russia-Europe 2012</v>
      </c>
      <c r="B1990" s="7" t="s">
        <v>231</v>
      </c>
      <c r="C1990" s="8" t="s">
        <v>76</v>
      </c>
      <c r="D1990" s="9" t="s">
        <v>74</v>
      </c>
      <c r="E1990" s="14">
        <v>6.3E-2</v>
      </c>
      <c r="F1990" s="13">
        <v>2020000000000</v>
      </c>
      <c r="G1990" s="14">
        <v>887</v>
      </c>
      <c r="H1990" s="14">
        <v>9.0999999999999998E-2</v>
      </c>
      <c r="I1990" s="10">
        <f t="array" ref="I1990">VLOOKUP(A1990,ENERGY!$A$2:$F$2691,5,0)</f>
        <v>670673</v>
      </c>
      <c r="J1990" s="11">
        <f t="array" ref="J1990">VLOOKUP(A1990,ENERGY!$A$2:$F$2691,6,0)</f>
        <v>1669618</v>
      </c>
      <c r="K1990" s="10">
        <f t="array" ref="K1990">VLOOKUP(A1990,'HUMAN RESOURCES'!$A$2:$M$2692,5,0)</f>
        <v>1.2999999999999999E-2</v>
      </c>
      <c r="L1990" s="11">
        <f t="array" ref="L1990">VLOOKUP(A1990,'HUMAN RESOURCES'!$A$2:$M$2692,6,0)</f>
        <v>8.9999999999999993E-3</v>
      </c>
      <c r="M1990" s="10">
        <f t="array" ref="M1990">VLOOKUP(A1990,'HUMAN RESOURCES'!$A$2:$M$2692,7,0)</f>
        <v>76</v>
      </c>
      <c r="N1990" s="10">
        <f t="array" ref="N1990">VLOOKUP(A1990,'HUMAN RESOURCES'!$A$2:$M$2692,8,0)</f>
        <v>65</v>
      </c>
      <c r="O1990" s="10">
        <f t="array" ref="O1990">VLOOKUP(A1990,'HUMAN RESOURCES'!$A$2:$M$2692,9,0)</f>
        <v>0.154</v>
      </c>
      <c r="P1990" s="10">
        <f t="array" ref="P1990">VLOOKUP(A1990,'HUMAN RESOURCES'!$A$2:$M$2692,10,0)</f>
        <v>0.71599999999999997</v>
      </c>
      <c r="Q1990" s="10">
        <f t="array" ref="Q1990">VLOOKUP(A1990,'HUMAN RESOURCES'!$A$2:$M$2692,11,0)</f>
        <v>0.13</v>
      </c>
      <c r="R1990" s="10">
        <f t="array" ref="R1990">VLOOKUP(A1990,'HUMAN RESOURCES'!$A$2:$M$2692,12,0)</f>
        <v>143178000</v>
      </c>
      <c r="S1990" s="10">
        <f t="array" ref="S1990">VLOOKUP(A1990,'HUMAN RESOURCES'!$A$2:$M$2692,13,0)</f>
        <v>0.73799999999999999</v>
      </c>
      <c r="T1990" s="10">
        <f t="array" ref="T1990">VLOOKUP(A1990,TOURISM!$A$2:$F$2692,5,0)</f>
        <v>17876000000</v>
      </c>
      <c r="U1990" s="10">
        <f t="array" ref="U1990">VLOOKUP(A1990,TOURISM!$A$2:$F$2692,6,0)</f>
        <v>48096000000</v>
      </c>
      <c r="V1990" s="10">
        <f t="array" ref="V1990">VLOOKUP(A1990,BUSINESS!$A$2:$J$2692,5,0)</f>
        <v>0.54100000000000004</v>
      </c>
      <c r="W1990" s="10">
        <f t="array" ref="W1990">VLOOKUP(A1990,BUSINESS!$A$2:$J$2692,6,0)</f>
        <v>18</v>
      </c>
      <c r="X1990" s="10">
        <f t="array" ref="X1990">VLOOKUP(A1990,BUSINESS!$A$2:$J$2692,7,0)</f>
        <v>111</v>
      </c>
      <c r="Y1990" s="10">
        <f t="array" ref="Y1990">VLOOKUP(A1990,BUSINESS!$A$2:$J$2692,8,0)</f>
        <v>177</v>
      </c>
      <c r="Z1990" s="10">
        <f t="array" ref="Z1990">VLOOKUP(A1990,BUSINESS!$A$2:$J$2692,9,0)</f>
        <v>0.63800000000000001</v>
      </c>
      <c r="AA1990" s="10">
        <f t="array" ref="AA1990">VLOOKUP(A1990,BUSINESS!$A$2:$J$2692,10,0)</f>
        <v>1.4530000000000001</v>
      </c>
      <c r="AB1990" s="12">
        <f t="shared" si="118"/>
        <v>14108.312729609297</v>
      </c>
      <c r="AC1990" s="10">
        <f t="shared" si="105"/>
        <v>1.1661135090586543E-2</v>
      </c>
      <c r="AD1990" s="10">
        <f t="shared" si="106"/>
        <v>4.6841903085669588E-3</v>
      </c>
      <c r="AE1990" s="10">
        <f t="shared" si="107"/>
        <v>335.91752922935086</v>
      </c>
      <c r="AF1990">
        <f t="shared" si="119"/>
        <v>124.85158334380981</v>
      </c>
    </row>
    <row r="1991" spans="1:32" ht="14.4">
      <c r="A1991" s="7" t="str">
        <f t="shared" si="117"/>
        <v>Rwanda-Africa 2000</v>
      </c>
      <c r="B1991" s="7" t="s">
        <v>232</v>
      </c>
      <c r="C1991" s="8" t="s">
        <v>78</v>
      </c>
      <c r="D1991" s="9" t="s">
        <v>62</v>
      </c>
      <c r="E1991" s="14">
        <v>4.2000000000000003E-2</v>
      </c>
      <c r="F1991" s="13">
        <v>1734938190</v>
      </c>
      <c r="G1991" s="14">
        <v>9</v>
      </c>
      <c r="H1991" s="14">
        <v>0.17</v>
      </c>
      <c r="I1991" s="10">
        <f t="array" ref="I1991">VLOOKUP(A1991,ENERGY!$A$2:$F$2691,5,0)</f>
        <v>0</v>
      </c>
      <c r="J1991" s="11">
        <f t="array" ref="J1991">VLOOKUP(A1991,ENERGY!$A$2:$F$2691,6,0)</f>
        <v>0</v>
      </c>
      <c r="K1991" s="10">
        <f t="array" ref="K1991">VLOOKUP(A1991,'HUMAN RESOURCES'!$A$2:$M$2692,5,0)</f>
        <v>4.1000000000000002E-2</v>
      </c>
      <c r="L1991" s="11">
        <f t="array" ref="L1991">VLOOKUP(A1991,'HUMAN RESOURCES'!$A$2:$M$2692,6,0)</f>
        <v>0.108</v>
      </c>
      <c r="M1991" s="10">
        <f t="array" ref="M1991">VLOOKUP(A1991,'HUMAN RESOURCES'!$A$2:$M$2692,7,0)</f>
        <v>49</v>
      </c>
      <c r="N1991" s="10">
        <f t="array" ref="N1991">VLOOKUP(A1991,'HUMAN RESOURCES'!$A$2:$M$2692,8,0)</f>
        <v>47</v>
      </c>
      <c r="O1991" s="10">
        <f t="array" ref="O1991">VLOOKUP(A1991,'HUMAN RESOURCES'!$A$2:$M$2692,9,0)</f>
        <v>0.46600000000000003</v>
      </c>
      <c r="P1991" s="10">
        <f t="array" ref="P1991">VLOOKUP(A1991,'HUMAN RESOURCES'!$A$2:$M$2692,10,0)</f>
        <v>0.505</v>
      </c>
      <c r="Q1991" s="10">
        <f t="array" ref="Q1991">VLOOKUP(A1991,'HUMAN RESOURCES'!$A$2:$M$2692,11,0)</f>
        <v>0.03</v>
      </c>
      <c r="R1991" s="10">
        <f t="array" ref="R1991">VLOOKUP(A1991,'HUMAN RESOURCES'!$A$2:$M$2692,12,0)</f>
        <v>8395577</v>
      </c>
      <c r="S1991" s="10">
        <f t="array" ref="S1991">VLOOKUP(A1991,'HUMAN RESOURCES'!$A$2:$M$2692,13,0)</f>
        <v>0.14899999999999999</v>
      </c>
      <c r="T1991" s="10">
        <f t="array" ref="T1991">VLOOKUP(A1991,TOURISM!$A$2:$F$2692,5,0)</f>
        <v>27000000</v>
      </c>
      <c r="U1991" s="10">
        <f t="array" ref="U1991">VLOOKUP(A1991,TOURISM!$A$2:$F$2692,6,0)</f>
        <v>35000000</v>
      </c>
      <c r="V1991" s="10">
        <f t="array" ref="V1991">VLOOKUP(A1991,BUSINESS!$A$2:$J$2692,5,0)</f>
        <v>0</v>
      </c>
      <c r="W1991" s="10">
        <f t="array" ref="W1991">VLOOKUP(A1991,BUSINESS!$A$2:$J$2692,6,0)</f>
        <v>0</v>
      </c>
      <c r="X1991" s="10">
        <f t="array" ref="X1991">VLOOKUP(A1991,BUSINESS!$A$2:$J$2692,7,0)</f>
        <v>0</v>
      </c>
      <c r="Y1991" s="10">
        <f t="array" ref="Y1991">VLOOKUP(A1991,BUSINESS!$A$2:$J$2692,8,0)</f>
        <v>0</v>
      </c>
      <c r="Z1991" s="10">
        <f t="array" ref="Z1991">VLOOKUP(A1991,BUSINESS!$A$2:$J$2692,9,0)</f>
        <v>1E-3</v>
      </c>
      <c r="AA1991" s="10">
        <f t="array" ref="AA1991">VLOOKUP(A1991,BUSINESS!$A$2:$J$2692,10,0)</f>
        <v>5.0000000000000001E-3</v>
      </c>
      <c r="AB1991" s="12">
        <f t="shared" si="118"/>
        <v>206.64907129075226</v>
      </c>
      <c r="AC1991" s="10">
        <f t="shared" si="105"/>
        <v>0</v>
      </c>
      <c r="AD1991" s="10">
        <f t="shared" si="106"/>
        <v>0</v>
      </c>
      <c r="AE1991" s="10">
        <f t="shared" si="107"/>
        <v>4.1688617709062763</v>
      </c>
      <c r="AF1991">
        <f t="shared" si="119"/>
        <v>3.2159790804134127</v>
      </c>
    </row>
    <row r="1992" spans="1:32" ht="14.4">
      <c r="A1992" s="7" t="str">
        <f t="shared" si="117"/>
        <v>Rwanda-Africa 2001</v>
      </c>
      <c r="B1992" s="7" t="s">
        <v>232</v>
      </c>
      <c r="C1992" s="8" t="s">
        <v>78</v>
      </c>
      <c r="D1992" s="9" t="s">
        <v>63</v>
      </c>
      <c r="E1992" s="14">
        <v>4.3999999999999997E-2</v>
      </c>
      <c r="F1992" s="13">
        <v>1674685126</v>
      </c>
      <c r="G1992" s="14">
        <v>8</v>
      </c>
      <c r="H1992" s="14">
        <v>0.17299999999999999</v>
      </c>
      <c r="I1992" s="10">
        <f t="array" ref="I1992">VLOOKUP(A1992,ENERGY!$A$2:$F$2691,5,0)</f>
        <v>0</v>
      </c>
      <c r="J1992" s="11">
        <f t="array" ref="J1992">VLOOKUP(A1992,ENERGY!$A$2:$F$2691,6,0)</f>
        <v>0</v>
      </c>
      <c r="K1992" s="10">
        <f t="array" ref="K1992">VLOOKUP(A1992,'HUMAN RESOURCES'!$A$2:$M$2692,5,0)</f>
        <v>0.04</v>
      </c>
      <c r="L1992" s="11">
        <f t="array" ref="L1992">VLOOKUP(A1992,'HUMAN RESOURCES'!$A$2:$M$2692,6,0)</f>
        <v>0.10100000000000001</v>
      </c>
      <c r="M1992" s="10">
        <f t="array" ref="M1992">VLOOKUP(A1992,'HUMAN RESOURCES'!$A$2:$M$2692,7,0)</f>
        <v>50</v>
      </c>
      <c r="N1992" s="10">
        <f t="array" ref="N1992">VLOOKUP(A1992,'HUMAN RESOURCES'!$A$2:$M$2692,8,0)</f>
        <v>48</v>
      </c>
      <c r="O1992" s="10">
        <f t="array" ref="O1992">VLOOKUP(A1992,'HUMAN RESOURCES'!$A$2:$M$2692,9,0)</f>
        <v>0.46400000000000002</v>
      </c>
      <c r="P1992" s="10">
        <f t="array" ref="P1992">VLOOKUP(A1992,'HUMAN RESOURCES'!$A$2:$M$2692,10,0)</f>
        <v>0.50700000000000001</v>
      </c>
      <c r="Q1992" s="10">
        <f t="array" ref="Q1992">VLOOKUP(A1992,'HUMAN RESOURCES'!$A$2:$M$2692,11,0)</f>
        <v>2.9000000000000001E-2</v>
      </c>
      <c r="R1992" s="10">
        <f t="array" ref="R1992">VLOOKUP(A1992,'HUMAN RESOURCES'!$A$2:$M$2692,12,0)</f>
        <v>8760003</v>
      </c>
      <c r="S1992" s="10">
        <f t="array" ref="S1992">VLOOKUP(A1992,'HUMAN RESOURCES'!$A$2:$M$2692,13,0)</f>
        <v>0.158</v>
      </c>
      <c r="T1992" s="10">
        <f t="array" ref="T1992">VLOOKUP(A1992,TOURISM!$A$2:$F$2692,5,0)</f>
        <v>29000000</v>
      </c>
      <c r="U1992" s="10">
        <f t="array" ref="U1992">VLOOKUP(A1992,TOURISM!$A$2:$F$2692,6,0)</f>
        <v>33000000</v>
      </c>
      <c r="V1992" s="10">
        <f t="array" ref="V1992">VLOOKUP(A1992,BUSINESS!$A$2:$J$2692,5,0)</f>
        <v>0</v>
      </c>
      <c r="W1992" s="10">
        <f t="array" ref="W1992">VLOOKUP(A1992,BUSINESS!$A$2:$J$2692,6,0)</f>
        <v>0</v>
      </c>
      <c r="X1992" s="10">
        <f t="array" ref="X1992">VLOOKUP(A1992,BUSINESS!$A$2:$J$2692,7,0)</f>
        <v>0</v>
      </c>
      <c r="Y1992" s="10">
        <f t="array" ref="Y1992">VLOOKUP(A1992,BUSINESS!$A$2:$J$2692,8,0)</f>
        <v>0</v>
      </c>
      <c r="Z1992" s="10">
        <f t="array" ref="Z1992">VLOOKUP(A1992,BUSINESS!$A$2:$J$2692,9,0)</f>
        <v>2E-3</v>
      </c>
      <c r="AA1992" s="10">
        <f t="array" ref="AA1992">VLOOKUP(A1992,BUSINESS!$A$2:$J$2692,10,0)</f>
        <v>7.0000000000000001E-3</v>
      </c>
      <c r="AB1992" s="12">
        <f t="shared" si="118"/>
        <v>191.17403567099234</v>
      </c>
      <c r="AC1992" s="10">
        <f t="shared" si="105"/>
        <v>0</v>
      </c>
      <c r="AD1992" s="10">
        <f t="shared" si="106"/>
        <v>0</v>
      </c>
      <c r="AE1992" s="10">
        <f t="shared" si="107"/>
        <v>3.7671219975609596</v>
      </c>
      <c r="AF1992">
        <f t="shared" si="119"/>
        <v>3.3105011493717527</v>
      </c>
    </row>
    <row r="1993" spans="1:32" ht="14.4">
      <c r="A1993" s="7" t="str">
        <f t="shared" si="117"/>
        <v>Rwanda-Africa 2002</v>
      </c>
      <c r="B1993" s="7" t="s">
        <v>232</v>
      </c>
      <c r="C1993" s="8" t="s">
        <v>78</v>
      </c>
      <c r="D1993" s="9" t="s">
        <v>64</v>
      </c>
      <c r="E1993" s="14">
        <v>4.2000000000000003E-2</v>
      </c>
      <c r="F1993" s="13">
        <v>1677447003</v>
      </c>
      <c r="G1993" s="14">
        <v>8</v>
      </c>
      <c r="H1993" s="14">
        <v>0.16400000000000001</v>
      </c>
      <c r="I1993" s="10">
        <f t="array" ref="I1993">VLOOKUP(A1993,ENERGY!$A$2:$F$2691,5,0)</f>
        <v>0</v>
      </c>
      <c r="J1993" s="11">
        <f t="array" ref="J1993">VLOOKUP(A1993,ENERGY!$A$2:$F$2691,6,0)</f>
        <v>594</v>
      </c>
      <c r="K1993" s="10">
        <f t="array" ref="K1993">VLOOKUP(A1993,'HUMAN RESOURCES'!$A$2:$M$2692,5,0)</f>
        <v>0.04</v>
      </c>
      <c r="L1993" s="11">
        <f t="array" ref="L1993">VLOOKUP(A1993,'HUMAN RESOURCES'!$A$2:$M$2692,6,0)</f>
        <v>9.1999999999999998E-2</v>
      </c>
      <c r="M1993" s="10">
        <f t="array" ref="M1993">VLOOKUP(A1993,'HUMAN RESOURCES'!$A$2:$M$2692,7,0)</f>
        <v>51</v>
      </c>
      <c r="N1993" s="10">
        <f t="array" ref="N1993">VLOOKUP(A1993,'HUMAN RESOURCES'!$A$2:$M$2692,8,0)</f>
        <v>50</v>
      </c>
      <c r="O1993" s="10">
        <f t="array" ref="O1993">VLOOKUP(A1993,'HUMAN RESOURCES'!$A$2:$M$2692,9,0)</f>
        <v>0.45900000000000002</v>
      </c>
      <c r="P1993" s="10">
        <f t="array" ref="P1993">VLOOKUP(A1993,'HUMAN RESOURCES'!$A$2:$M$2692,10,0)</f>
        <v>0.51300000000000001</v>
      </c>
      <c r="Q1993" s="10">
        <f t="array" ref="Q1993">VLOOKUP(A1993,'HUMAN RESOURCES'!$A$2:$M$2692,11,0)</f>
        <v>2.9000000000000001E-2</v>
      </c>
      <c r="R1993" s="10">
        <f t="array" ref="R1993">VLOOKUP(A1993,'HUMAN RESOURCES'!$A$2:$M$2692,12,0)</f>
        <v>8987523</v>
      </c>
      <c r="S1993" s="10">
        <f t="array" ref="S1993">VLOOKUP(A1993,'HUMAN RESOURCES'!$A$2:$M$2692,13,0)</f>
        <v>0.16800000000000001</v>
      </c>
      <c r="T1993" s="10">
        <f t="array" ref="T1993">VLOOKUP(A1993,TOURISM!$A$2:$F$2692,5,0)</f>
        <v>31000000</v>
      </c>
      <c r="U1993" s="10">
        <f t="array" ref="U1993">VLOOKUP(A1993,TOURISM!$A$2:$F$2692,6,0)</f>
        <v>24000000</v>
      </c>
      <c r="V1993" s="10">
        <f t="array" ref="V1993">VLOOKUP(A1993,BUSINESS!$A$2:$J$2692,5,0)</f>
        <v>0</v>
      </c>
      <c r="W1993" s="10">
        <f t="array" ref="W1993">VLOOKUP(A1993,BUSINESS!$A$2:$J$2692,6,0)</f>
        <v>0</v>
      </c>
      <c r="X1993" s="10">
        <f t="array" ref="X1993">VLOOKUP(A1993,BUSINESS!$A$2:$J$2692,7,0)</f>
        <v>0</v>
      </c>
      <c r="Y1993" s="10">
        <f t="array" ref="Y1993">VLOOKUP(A1993,BUSINESS!$A$2:$J$2692,8,0)</f>
        <v>0</v>
      </c>
      <c r="Z1993" s="10">
        <f t="array" ref="Z1993">VLOOKUP(A1993,BUSINESS!$A$2:$J$2692,9,0)</f>
        <v>3.0000000000000001E-3</v>
      </c>
      <c r="AA1993" s="10">
        <f t="array" ref="AA1993">VLOOKUP(A1993,BUSINESS!$A$2:$J$2692,10,0)</f>
        <v>8.9999999999999993E-3</v>
      </c>
      <c r="AB1993" s="12">
        <f t="shared" si="118"/>
        <v>186.64174800999118</v>
      </c>
      <c r="AC1993" s="10">
        <f t="shared" si="105"/>
        <v>6.6091625022823307E-5</v>
      </c>
      <c r="AD1993" s="10">
        <f t="shared" si="106"/>
        <v>0</v>
      </c>
      <c r="AE1993" s="10">
        <f t="shared" si="107"/>
        <v>2.6703686877908406</v>
      </c>
      <c r="AF1993">
        <f t="shared" si="119"/>
        <v>3.4492262217298357</v>
      </c>
    </row>
    <row r="1994" spans="1:32" ht="14.4">
      <c r="A1994" s="7" t="str">
        <f t="shared" si="117"/>
        <v>Rwanda-Africa 2003</v>
      </c>
      <c r="B1994" s="7" t="s">
        <v>232</v>
      </c>
      <c r="C1994" s="8" t="s">
        <v>78</v>
      </c>
      <c r="D1994" s="9" t="s">
        <v>65</v>
      </c>
      <c r="E1994" s="14">
        <v>6.3E-2</v>
      </c>
      <c r="F1994" s="13">
        <v>1845979351</v>
      </c>
      <c r="G1994" s="14">
        <v>13</v>
      </c>
      <c r="H1994" s="14">
        <v>0.17100000000000001</v>
      </c>
      <c r="I1994" s="10">
        <f t="array" ref="I1994">VLOOKUP(A1994,ENERGY!$A$2:$F$2691,5,0)</f>
        <v>0</v>
      </c>
      <c r="J1994" s="11">
        <f t="array" ref="J1994">VLOOKUP(A1994,ENERGY!$A$2:$F$2691,6,0)</f>
        <v>576</v>
      </c>
      <c r="K1994" s="10">
        <f t="array" ref="K1994">VLOOKUP(A1994,'HUMAN RESOURCES'!$A$2:$M$2692,5,0)</f>
        <v>3.9E-2</v>
      </c>
      <c r="L1994" s="11">
        <f t="array" ref="L1994">VLOOKUP(A1994,'HUMAN RESOURCES'!$A$2:$M$2692,6,0)</f>
        <v>8.3000000000000004E-2</v>
      </c>
      <c r="M1994" s="10">
        <f t="array" ref="M1994">VLOOKUP(A1994,'HUMAN RESOURCES'!$A$2:$M$2692,7,0)</f>
        <v>53</v>
      </c>
      <c r="N1994" s="10">
        <f t="array" ref="N1994">VLOOKUP(A1994,'HUMAN RESOURCES'!$A$2:$M$2692,8,0)</f>
        <v>51</v>
      </c>
      <c r="O1994" s="10">
        <f t="array" ref="O1994">VLOOKUP(A1994,'HUMAN RESOURCES'!$A$2:$M$2692,9,0)</f>
        <v>0.45200000000000001</v>
      </c>
      <c r="P1994" s="10">
        <f t="array" ref="P1994">VLOOKUP(A1994,'HUMAN RESOURCES'!$A$2:$M$2692,10,0)</f>
        <v>0.52100000000000002</v>
      </c>
      <c r="Q1994" s="10">
        <f t="array" ref="Q1994">VLOOKUP(A1994,'HUMAN RESOURCES'!$A$2:$M$2692,11,0)</f>
        <v>2.7E-2</v>
      </c>
      <c r="R1994" s="10">
        <f t="array" ref="R1994">VLOOKUP(A1994,'HUMAN RESOURCES'!$A$2:$M$2692,12,0)</f>
        <v>9126167</v>
      </c>
      <c r="S1994" s="10">
        <f t="array" ref="S1994">VLOOKUP(A1994,'HUMAN RESOURCES'!$A$2:$M$2692,13,0)</f>
        <v>0.17599999999999999</v>
      </c>
      <c r="T1994" s="10">
        <f t="array" ref="T1994">VLOOKUP(A1994,TOURISM!$A$2:$F$2692,5,0)</f>
        <v>30000000</v>
      </c>
      <c r="U1994" s="10">
        <f t="array" ref="U1994">VLOOKUP(A1994,TOURISM!$A$2:$F$2692,6,0)</f>
        <v>26000000</v>
      </c>
      <c r="V1994" s="10">
        <f t="array" ref="V1994">VLOOKUP(A1994,BUSINESS!$A$2:$J$2692,5,0)</f>
        <v>0</v>
      </c>
      <c r="W1994" s="10">
        <f t="array" ref="W1994">VLOOKUP(A1994,BUSINESS!$A$2:$J$2692,6,0)</f>
        <v>18</v>
      </c>
      <c r="X1994" s="10">
        <f t="array" ref="X1994">VLOOKUP(A1994,BUSINESS!$A$2:$J$2692,7,0)</f>
        <v>0</v>
      </c>
      <c r="Y1994" s="10">
        <f t="array" ref="Y1994">VLOOKUP(A1994,BUSINESS!$A$2:$J$2692,8,0)</f>
        <v>0</v>
      </c>
      <c r="Z1994" s="10">
        <f t="array" ref="Z1994">VLOOKUP(A1994,BUSINESS!$A$2:$J$2692,9,0)</f>
        <v>4.0000000000000001E-3</v>
      </c>
      <c r="AA1994" s="10">
        <f t="array" ref="AA1994">VLOOKUP(A1994,BUSINESS!$A$2:$J$2692,10,0)</f>
        <v>1.4E-2</v>
      </c>
      <c r="AB1994" s="12">
        <f t="shared" si="118"/>
        <v>202.27323815135094</v>
      </c>
      <c r="AC1994" s="10">
        <f t="shared" si="105"/>
        <v>6.3115215840341295E-5</v>
      </c>
      <c r="AD1994" s="10">
        <f t="shared" si="106"/>
        <v>0</v>
      </c>
      <c r="AE1994" s="10">
        <f t="shared" si="107"/>
        <v>2.8489507150154059</v>
      </c>
      <c r="AF1994">
        <f t="shared" si="119"/>
        <v>3.2872508250177757</v>
      </c>
    </row>
    <row r="1995" spans="1:32" ht="14.4">
      <c r="A1995" s="7" t="str">
        <f t="shared" si="117"/>
        <v>Rwanda-Africa 2004</v>
      </c>
      <c r="B1995" s="7" t="s">
        <v>232</v>
      </c>
      <c r="C1995" s="8" t="s">
        <v>78</v>
      </c>
      <c r="D1995" s="9" t="s">
        <v>66</v>
      </c>
      <c r="E1995" s="14">
        <v>5.8000000000000003E-2</v>
      </c>
      <c r="F1995" s="13">
        <v>2089188921</v>
      </c>
      <c r="G1995" s="14">
        <v>13</v>
      </c>
      <c r="H1995" s="14">
        <v>0.16500000000000001</v>
      </c>
      <c r="I1995" s="10">
        <f t="array" ref="I1995">VLOOKUP(A1995,ENERGY!$A$2:$F$2691,5,0)</f>
        <v>0</v>
      </c>
      <c r="J1995" s="11">
        <f t="array" ref="J1995">VLOOKUP(A1995,ENERGY!$A$2:$F$2691,6,0)</f>
        <v>543</v>
      </c>
      <c r="K1995" s="10">
        <f t="array" ref="K1995">VLOOKUP(A1995,'HUMAN RESOURCES'!$A$2:$M$2692,5,0)</f>
        <v>3.9E-2</v>
      </c>
      <c r="L1995" s="11">
        <f t="array" ref="L1995">VLOOKUP(A1995,'HUMAN RESOURCES'!$A$2:$M$2692,6,0)</f>
        <v>7.4999999999999997E-2</v>
      </c>
      <c r="M1995" s="10">
        <f t="array" ref="M1995">VLOOKUP(A1995,'HUMAN RESOURCES'!$A$2:$M$2692,7,0)</f>
        <v>55</v>
      </c>
      <c r="N1995" s="10">
        <f t="array" ref="N1995">VLOOKUP(A1995,'HUMAN RESOURCES'!$A$2:$M$2692,8,0)</f>
        <v>52</v>
      </c>
      <c r="O1995" s="10">
        <f t="array" ref="O1995">VLOOKUP(A1995,'HUMAN RESOURCES'!$A$2:$M$2692,9,0)</f>
        <v>0.44600000000000001</v>
      </c>
      <c r="P1995" s="10">
        <f t="array" ref="P1995">VLOOKUP(A1995,'HUMAN RESOURCES'!$A$2:$M$2692,10,0)</f>
        <v>0.52800000000000002</v>
      </c>
      <c r="Q1995" s="10">
        <f t="array" ref="Q1995">VLOOKUP(A1995,'HUMAN RESOURCES'!$A$2:$M$2692,11,0)</f>
        <v>2.5999999999999999E-2</v>
      </c>
      <c r="R1995" s="10">
        <f t="array" ref="R1995">VLOOKUP(A1995,'HUMAN RESOURCES'!$A$2:$M$2692,12,0)</f>
        <v>9254379</v>
      </c>
      <c r="S1995" s="10">
        <f t="array" ref="S1995">VLOOKUP(A1995,'HUMAN RESOURCES'!$A$2:$M$2692,13,0)</f>
        <v>0.184</v>
      </c>
      <c r="T1995" s="10">
        <f t="array" ref="T1995">VLOOKUP(A1995,TOURISM!$A$2:$F$2692,5,0)</f>
        <v>44000000</v>
      </c>
      <c r="U1995" s="10">
        <f t="array" ref="U1995">VLOOKUP(A1995,TOURISM!$A$2:$F$2692,6,0)</f>
        <v>31000000</v>
      </c>
      <c r="V1995" s="10">
        <f t="array" ref="V1995">VLOOKUP(A1995,BUSINESS!$A$2:$J$2692,5,0)</f>
        <v>0</v>
      </c>
      <c r="W1995" s="10">
        <f t="array" ref="W1995">VLOOKUP(A1995,BUSINESS!$A$2:$J$2692,6,0)</f>
        <v>18</v>
      </c>
      <c r="X1995" s="10">
        <f t="array" ref="X1995">VLOOKUP(A1995,BUSINESS!$A$2:$J$2692,7,0)</f>
        <v>0</v>
      </c>
      <c r="Y1995" s="10">
        <f t="array" ref="Y1995">VLOOKUP(A1995,BUSINESS!$A$2:$J$2692,8,0)</f>
        <v>0</v>
      </c>
      <c r="Z1995" s="10">
        <f t="array" ref="Z1995">VLOOKUP(A1995,BUSINESS!$A$2:$J$2692,9,0)</f>
        <v>4.0000000000000001E-3</v>
      </c>
      <c r="AA1995" s="10">
        <f t="array" ref="AA1995">VLOOKUP(A1995,BUSINESS!$A$2:$J$2692,10,0)</f>
        <v>1.4999999999999999E-2</v>
      </c>
      <c r="AB1995" s="12">
        <f t="shared" si="118"/>
        <v>225.75138980151991</v>
      </c>
      <c r="AC1995" s="10">
        <f t="shared" si="105"/>
        <v>5.8674925675726054E-5</v>
      </c>
      <c r="AD1995" s="10">
        <f t="shared" si="106"/>
        <v>0</v>
      </c>
      <c r="AE1995" s="10">
        <f t="shared" si="107"/>
        <v>3.3497655542311375</v>
      </c>
      <c r="AF1995">
        <f t="shared" si="119"/>
        <v>4.7545059479409693</v>
      </c>
    </row>
    <row r="1996" spans="1:32" ht="14.4">
      <c r="A1996" s="7" t="str">
        <f t="shared" si="117"/>
        <v>Rwanda-Africa 2005</v>
      </c>
      <c r="B1996" s="7" t="s">
        <v>232</v>
      </c>
      <c r="C1996" s="8" t="s">
        <v>78</v>
      </c>
      <c r="D1996" s="9" t="s">
        <v>67</v>
      </c>
      <c r="E1996" s="14">
        <v>6.0999999999999999E-2</v>
      </c>
      <c r="F1996" s="13">
        <v>2581286407</v>
      </c>
      <c r="G1996" s="14">
        <v>17</v>
      </c>
      <c r="H1996" s="14">
        <v>0.161</v>
      </c>
      <c r="J1996" s="11">
        <v>543</v>
      </c>
      <c r="K1996" s="10">
        <f t="array" ref="K1996">VLOOKUP(A1996,'HUMAN RESOURCES'!$A$2:$M$2692,5,0)</f>
        <v>3.7999999999999999E-2</v>
      </c>
      <c r="L1996" s="11">
        <f t="array" ref="L1996">VLOOKUP(A1996,'HUMAN RESOURCES'!$A$2:$M$2692,6,0)</f>
        <v>6.7000000000000004E-2</v>
      </c>
      <c r="M1996" s="10">
        <f t="array" ref="M1996">VLOOKUP(A1996,'HUMAN RESOURCES'!$A$2:$M$2692,7,0)</f>
        <v>56</v>
      </c>
      <c r="N1996" s="10">
        <f t="array" ref="N1996">VLOOKUP(A1996,'HUMAN RESOURCES'!$A$2:$M$2692,8,0)</f>
        <v>54</v>
      </c>
      <c r="O1996" s="10">
        <f t="array" ref="O1996">VLOOKUP(A1996,'HUMAN RESOURCES'!$A$2:$M$2692,9,0)</f>
        <v>0.442</v>
      </c>
      <c r="P1996" s="10">
        <f t="array" ref="P1996">VLOOKUP(A1996,'HUMAN RESOURCES'!$A$2:$M$2692,10,0)</f>
        <v>0.53200000000000003</v>
      </c>
      <c r="Q1996" s="10">
        <f t="array" ref="Q1996">VLOOKUP(A1996,'HUMAN RESOURCES'!$A$2:$M$2692,11,0)</f>
        <v>2.5000000000000001E-2</v>
      </c>
      <c r="R1996" s="10">
        <f t="array" ref="R1996">VLOOKUP(A1996,'HUMAN RESOURCES'!$A$2:$M$2692,12,0)</f>
        <v>9429457</v>
      </c>
      <c r="S1996" s="10">
        <f t="array" ref="S1996">VLOOKUP(A1996,'HUMAN RESOURCES'!$A$2:$M$2692,13,0)</f>
        <v>0.193</v>
      </c>
      <c r="T1996" s="10">
        <f t="array" ref="T1996">VLOOKUP(A1996,TOURISM!$A$2:$F$2692,5,0)</f>
        <v>67000000</v>
      </c>
      <c r="U1996" s="10">
        <f t="array" ref="U1996">VLOOKUP(A1996,TOURISM!$A$2:$F$2692,6,0)</f>
        <v>75000000</v>
      </c>
      <c r="V1996" s="10">
        <f t="array" ref="V1996">VLOOKUP(A1996,BUSINESS!$A$2:$J$2692,5,0)</f>
        <v>0.46800000000000003</v>
      </c>
      <c r="W1996" s="10">
        <f t="array" ref="W1996">VLOOKUP(A1996,BUSINESS!$A$2:$J$2692,6,0)</f>
        <v>18</v>
      </c>
      <c r="X1996" s="10">
        <f t="array" ref="X1996">VLOOKUP(A1996,BUSINESS!$A$2:$J$2692,7,0)</f>
        <v>0</v>
      </c>
      <c r="Y1996" s="10">
        <f t="array" ref="Y1996">VLOOKUP(A1996,BUSINESS!$A$2:$J$2692,8,0)</f>
        <v>168</v>
      </c>
      <c r="Z1996" s="10">
        <f t="array" ref="Z1996">VLOOKUP(A1996,BUSINESS!$A$2:$J$2692,9,0)</f>
        <v>6.0000000000000001E-3</v>
      </c>
      <c r="AA1996" s="10">
        <f t="array" ref="AA1996">VLOOKUP(A1996,BUSINESS!$A$2:$J$2692,10,0)</f>
        <v>2.4E-2</v>
      </c>
      <c r="AB1996" s="12">
        <f t="shared" si="118"/>
        <v>273.7470892544502</v>
      </c>
      <c r="AC1996" s="10">
        <f t="shared" si="105"/>
        <v>5.7585500416407861E-5</v>
      </c>
      <c r="AD1996" s="10">
        <f t="shared" si="106"/>
        <v>0</v>
      </c>
      <c r="AE1996" s="10">
        <f t="shared" si="107"/>
        <v>7.9537984000563338</v>
      </c>
      <c r="AF1996">
        <f t="shared" si="119"/>
        <v>7.1053932373836588</v>
      </c>
    </row>
    <row r="1997" spans="1:32" ht="14.4">
      <c r="A1997" s="7" t="str">
        <f t="shared" si="117"/>
        <v>Rwanda-Africa 2006</v>
      </c>
      <c r="B1997" s="7" t="s">
        <v>232</v>
      </c>
      <c r="C1997" s="8" t="s">
        <v>78</v>
      </c>
      <c r="D1997" s="9" t="s">
        <v>68</v>
      </c>
      <c r="E1997" s="14">
        <v>0.1</v>
      </c>
      <c r="F1997" s="13">
        <v>3110327823</v>
      </c>
      <c r="G1997" s="14">
        <v>32</v>
      </c>
      <c r="H1997" s="14">
        <v>0.161</v>
      </c>
      <c r="J1997" s="11">
        <v>543</v>
      </c>
      <c r="K1997" s="10">
        <f t="array" ref="K1997">VLOOKUP(A1997,'HUMAN RESOURCES'!$A$2:$M$2692,5,0)</f>
        <v>3.7999999999999999E-2</v>
      </c>
      <c r="L1997" s="11">
        <f t="array" ref="L1997">VLOOKUP(A1997,'HUMAN RESOURCES'!$A$2:$M$2692,6,0)</f>
        <v>6.0999999999999999E-2</v>
      </c>
      <c r="M1997" s="10">
        <f t="array" ref="M1997">VLOOKUP(A1997,'HUMAN RESOURCES'!$A$2:$M$2692,7,0)</f>
        <v>58</v>
      </c>
      <c r="N1997" s="10">
        <f t="array" ref="N1997">VLOOKUP(A1997,'HUMAN RESOURCES'!$A$2:$M$2692,8,0)</f>
        <v>56</v>
      </c>
      <c r="O1997" s="10">
        <f t="array" ref="O1997">VLOOKUP(A1997,'HUMAN RESOURCES'!$A$2:$M$2692,9,0)</f>
        <v>0.442</v>
      </c>
      <c r="P1997" s="10">
        <f t="array" ref="P1997">VLOOKUP(A1997,'HUMAN RESOURCES'!$A$2:$M$2692,10,0)</f>
        <v>0.53300000000000003</v>
      </c>
      <c r="Q1997" s="10">
        <f t="array" ref="Q1997">VLOOKUP(A1997,'HUMAN RESOURCES'!$A$2:$M$2692,11,0)</f>
        <v>2.4E-2</v>
      </c>
      <c r="R1997" s="10">
        <f t="array" ref="R1997">VLOOKUP(A1997,'HUMAN RESOURCES'!$A$2:$M$2692,12,0)</f>
        <v>9660946</v>
      </c>
      <c r="S1997" s="10">
        <f t="array" ref="S1997">VLOOKUP(A1997,'HUMAN RESOURCES'!$A$2:$M$2692,13,0)</f>
        <v>0.20200000000000001</v>
      </c>
      <c r="T1997" s="10">
        <f t="array" ref="T1997">VLOOKUP(A1997,TOURISM!$A$2:$F$2692,5,0)</f>
        <v>148000000</v>
      </c>
      <c r="U1997" s="10">
        <f t="array" ref="U1997">VLOOKUP(A1997,TOURISM!$A$2:$F$2692,6,0)</f>
        <v>84000000</v>
      </c>
      <c r="V1997" s="10">
        <f t="array" ref="V1997">VLOOKUP(A1997,BUSINESS!$A$2:$J$2692,5,0)</f>
        <v>0.36899999999999999</v>
      </c>
      <c r="W1997" s="10">
        <f t="array" ref="W1997">VLOOKUP(A1997,BUSINESS!$A$2:$J$2692,6,0)</f>
        <v>16</v>
      </c>
      <c r="X1997" s="10">
        <f t="array" ref="X1997">VLOOKUP(A1997,BUSINESS!$A$2:$J$2692,7,0)</f>
        <v>0</v>
      </c>
      <c r="Y1997" s="10">
        <f t="array" ref="Y1997">VLOOKUP(A1997,BUSINESS!$A$2:$J$2692,8,0)</f>
        <v>168</v>
      </c>
      <c r="Z1997" s="10">
        <f t="array" ref="Z1997">VLOOKUP(A1997,BUSINESS!$A$2:$J$2692,9,0)</f>
        <v>0.129</v>
      </c>
      <c r="AA1997" s="10">
        <f t="array" ref="AA1997">VLOOKUP(A1997,BUSINESS!$A$2:$J$2692,10,0)</f>
        <v>3.3000000000000002E-2</v>
      </c>
      <c r="AB1997" s="12">
        <f t="shared" si="118"/>
        <v>321.94857760306292</v>
      </c>
      <c r="AC1997" s="10">
        <f t="shared" si="105"/>
        <v>5.6205675924490208E-5</v>
      </c>
      <c r="AD1997" s="10">
        <f t="shared" si="106"/>
        <v>0</v>
      </c>
      <c r="AE1997" s="10">
        <f t="shared" si="107"/>
        <v>8.6948006955012485</v>
      </c>
      <c r="AF1997">
        <f t="shared" si="119"/>
        <v>15.319410749216484</v>
      </c>
    </row>
    <row r="1998" spans="1:32" ht="14.4">
      <c r="A1998" s="7" t="str">
        <f t="shared" si="117"/>
        <v>Rwanda-Africa 2007</v>
      </c>
      <c r="B1998" s="7" t="s">
        <v>232</v>
      </c>
      <c r="C1998" s="8" t="s">
        <v>78</v>
      </c>
      <c r="D1998" s="9" t="s">
        <v>69</v>
      </c>
      <c r="E1998" s="14">
        <v>0.1</v>
      </c>
      <c r="F1998" s="13">
        <v>3707800459</v>
      </c>
      <c r="G1998" s="14">
        <v>38</v>
      </c>
      <c r="H1998" s="14">
        <v>0.161</v>
      </c>
      <c r="I1998" s="10">
        <f t="array" ref="I1998">VLOOKUP(A1998,ENERGY!$A$2:$F$2691,5,0)</f>
        <v>0</v>
      </c>
      <c r="J1998" s="11">
        <f t="array" ref="J1998">VLOOKUP(A1998,ENERGY!$A$2:$F$2691,6,0)</f>
        <v>689</v>
      </c>
      <c r="K1998" s="10">
        <f t="array" ref="K1998">VLOOKUP(A1998,'HUMAN RESOURCES'!$A$2:$M$2692,5,0)</f>
        <v>3.7999999999999999E-2</v>
      </c>
      <c r="L1998" s="11">
        <f t="array" ref="L1998">VLOOKUP(A1998,'HUMAN RESOURCES'!$A$2:$M$2692,6,0)</f>
        <v>5.5E-2</v>
      </c>
      <c r="M1998" s="10">
        <f t="array" ref="M1998">VLOOKUP(A1998,'HUMAN RESOURCES'!$A$2:$M$2692,7,0)</f>
        <v>60</v>
      </c>
      <c r="N1998" s="10">
        <f t="array" ref="N1998">VLOOKUP(A1998,'HUMAN RESOURCES'!$A$2:$M$2692,8,0)</f>
        <v>57</v>
      </c>
      <c r="O1998" s="10">
        <f t="array" ref="O1998">VLOOKUP(A1998,'HUMAN RESOURCES'!$A$2:$M$2692,9,0)</f>
        <v>0.44500000000000001</v>
      </c>
      <c r="P1998" s="10">
        <f t="array" ref="P1998">VLOOKUP(A1998,'HUMAN RESOURCES'!$A$2:$M$2692,10,0)</f>
        <v>0.53200000000000003</v>
      </c>
      <c r="Q1998" s="10">
        <f t="array" ref="Q1998">VLOOKUP(A1998,'HUMAN RESOURCES'!$A$2:$M$2692,11,0)</f>
        <v>2.4E-2</v>
      </c>
      <c r="R1998" s="10">
        <f t="array" ref="R1998">VLOOKUP(A1998,'HUMAN RESOURCES'!$A$2:$M$2692,12,0)</f>
        <v>9928143</v>
      </c>
      <c r="S1998" s="10">
        <f t="array" ref="S1998">VLOOKUP(A1998,'HUMAN RESOURCES'!$A$2:$M$2692,13,0)</f>
        <v>0.21099999999999999</v>
      </c>
      <c r="T1998" s="10">
        <f t="array" ref="T1998">VLOOKUP(A1998,TOURISM!$A$2:$F$2692,5,0)</f>
        <v>177000000</v>
      </c>
      <c r="U1998" s="10">
        <f t="array" ref="U1998">VLOOKUP(A1998,TOURISM!$A$2:$F$2692,6,0)</f>
        <v>98000000</v>
      </c>
      <c r="V1998" s="10">
        <f t="array" ref="V1998">VLOOKUP(A1998,BUSINESS!$A$2:$J$2692,5,0)</f>
        <v>0.33500000000000002</v>
      </c>
      <c r="W1998" s="10">
        <f t="array" ref="W1998">VLOOKUP(A1998,BUSINESS!$A$2:$J$2692,6,0)</f>
        <v>16</v>
      </c>
      <c r="X1998" s="10">
        <f t="array" ref="X1998">VLOOKUP(A1998,BUSINESS!$A$2:$J$2692,7,0)</f>
        <v>0</v>
      </c>
      <c r="Y1998" s="10">
        <f t="array" ref="Y1998">VLOOKUP(A1998,BUSINESS!$A$2:$J$2692,8,0)</f>
        <v>168</v>
      </c>
      <c r="Z1998" s="10">
        <f t="array" ref="Z1998">VLOOKUP(A1998,BUSINESS!$A$2:$J$2692,9,0)</f>
        <v>2.1000000000000001E-2</v>
      </c>
      <c r="AA1998" s="10">
        <f t="array" ref="AA1998">VLOOKUP(A1998,BUSINESS!$A$2:$J$2692,10,0)</f>
        <v>6.4000000000000001E-2</v>
      </c>
      <c r="AB1998" s="12">
        <f t="shared" si="118"/>
        <v>373.46364360384416</v>
      </c>
      <c r="AC1998" s="10">
        <f t="shared" si="105"/>
        <v>6.9398678081087267E-5</v>
      </c>
      <c r="AD1998" s="10">
        <f t="shared" si="106"/>
        <v>0</v>
      </c>
      <c r="AE1998" s="10">
        <f t="shared" si="107"/>
        <v>9.8709295383839653</v>
      </c>
      <c r="AF1998">
        <f t="shared" si="119"/>
        <v>17.828107431571041</v>
      </c>
    </row>
    <row r="1999" spans="1:32" ht="14.4">
      <c r="A1999" s="7" t="str">
        <f t="shared" si="117"/>
        <v>Rwanda-Africa 2008</v>
      </c>
      <c r="B1999" s="7" t="s">
        <v>232</v>
      </c>
      <c r="C1999" s="8" t="s">
        <v>78</v>
      </c>
      <c r="D1999" s="9" t="s">
        <v>70</v>
      </c>
      <c r="E1999" s="14">
        <v>0.10100000000000001</v>
      </c>
      <c r="F1999" s="13">
        <v>4674053754</v>
      </c>
      <c r="G1999" s="14">
        <v>47</v>
      </c>
      <c r="H1999" s="14">
        <v>0.16500000000000001</v>
      </c>
      <c r="I1999" s="10">
        <f t="array" ref="I1999">VLOOKUP(A1999,ENERGY!$A$2:$F$2691,5,0)</f>
        <v>0</v>
      </c>
      <c r="J1999" s="11">
        <f t="array" ref="J1999">VLOOKUP(A1999,ENERGY!$A$2:$F$2691,6,0)</f>
        <v>557</v>
      </c>
      <c r="K1999" s="10">
        <f t="array" ref="K1999">VLOOKUP(A1999,'HUMAN RESOURCES'!$A$2:$M$2692,5,0)</f>
        <v>3.7999999999999999E-2</v>
      </c>
      <c r="L1999" s="11">
        <f t="array" ref="L1999">VLOOKUP(A1999,'HUMAN RESOURCES'!$A$2:$M$2692,6,0)</f>
        <v>0.05</v>
      </c>
      <c r="M1999" s="10">
        <f t="array" ref="M1999">VLOOKUP(A1999,'HUMAN RESOURCES'!$A$2:$M$2692,7,0)</f>
        <v>61</v>
      </c>
      <c r="N1999" s="10">
        <f t="array" ref="N1999">VLOOKUP(A1999,'HUMAN RESOURCES'!$A$2:$M$2692,8,0)</f>
        <v>59</v>
      </c>
      <c r="O1999" s="10">
        <f t="array" ref="O1999">VLOOKUP(A1999,'HUMAN RESOURCES'!$A$2:$M$2692,9,0)</f>
        <v>0.44700000000000001</v>
      </c>
      <c r="P1999" s="10">
        <f t="array" ref="P1999">VLOOKUP(A1999,'HUMAN RESOURCES'!$A$2:$M$2692,10,0)</f>
        <v>0.53</v>
      </c>
      <c r="Q1999" s="10">
        <f t="array" ref="Q1999">VLOOKUP(A1999,'HUMAN RESOURCES'!$A$2:$M$2692,11,0)</f>
        <v>2.3E-2</v>
      </c>
      <c r="R1999" s="10">
        <f t="array" ref="R1999">VLOOKUP(A1999,'HUMAN RESOURCES'!$A$2:$M$2692,12,0)</f>
        <v>10222961</v>
      </c>
      <c r="S1999" s="10">
        <f t="array" ref="S1999">VLOOKUP(A1999,'HUMAN RESOURCES'!$A$2:$M$2692,13,0)</f>
        <v>0.22</v>
      </c>
      <c r="T1999" s="10">
        <f t="array" ref="T1999">VLOOKUP(A1999,TOURISM!$A$2:$F$2692,5,0)</f>
        <v>224000000</v>
      </c>
      <c r="U1999" s="10">
        <f t="array" ref="U1999">VLOOKUP(A1999,TOURISM!$A$2:$F$2692,6,0)</f>
        <v>146000000</v>
      </c>
      <c r="V1999" s="10">
        <f t="array" ref="V1999">VLOOKUP(A1999,BUSINESS!$A$2:$J$2692,5,0)</f>
        <v>0.33400000000000002</v>
      </c>
      <c r="W1999" s="10">
        <f t="array" ref="W1999">VLOOKUP(A1999,BUSINESS!$A$2:$J$2692,6,0)</f>
        <v>14</v>
      </c>
      <c r="X1999" s="10">
        <f t="array" ref="X1999">VLOOKUP(A1999,BUSINESS!$A$2:$J$2692,7,0)</f>
        <v>0</v>
      </c>
      <c r="Y1999" s="10">
        <f t="array" ref="Y1999">VLOOKUP(A1999,BUSINESS!$A$2:$J$2692,8,0)</f>
        <v>160</v>
      </c>
      <c r="Z1999" s="10">
        <f t="array" ref="Z1999">VLOOKUP(A1999,BUSINESS!$A$2:$J$2692,9,0)</f>
        <v>4.4999999999999998E-2</v>
      </c>
      <c r="AA1999" s="10">
        <f t="array" ref="AA1999">VLOOKUP(A1999,BUSINESS!$A$2:$J$2692,10,0)</f>
        <v>0.129</v>
      </c>
      <c r="AB1999" s="12">
        <f t="shared" si="118"/>
        <v>457.21134551917004</v>
      </c>
      <c r="AC1999" s="10">
        <f t="shared" si="105"/>
        <v>5.4485192695149677E-5</v>
      </c>
      <c r="AD1999" s="10">
        <f t="shared" si="106"/>
        <v>0</v>
      </c>
      <c r="AE1999" s="10">
        <f t="shared" si="107"/>
        <v>14.281576541278012</v>
      </c>
      <c r="AF1999">
        <f t="shared" si="119"/>
        <v>21.911459898947086</v>
      </c>
    </row>
    <row r="2000" spans="1:32" ht="14.4">
      <c r="A2000" s="7" t="str">
        <f t="shared" si="117"/>
        <v>Rwanda-Africa 2009</v>
      </c>
      <c r="B2000" s="7" t="s">
        <v>232</v>
      </c>
      <c r="C2000" s="8" t="s">
        <v>78</v>
      </c>
      <c r="D2000" s="9" t="s">
        <v>71</v>
      </c>
      <c r="E2000" s="14">
        <v>0.1</v>
      </c>
      <c r="F2000" s="13">
        <v>5208687775</v>
      </c>
      <c r="G2000" s="14">
        <v>50</v>
      </c>
      <c r="H2000" s="14">
        <v>0.161</v>
      </c>
      <c r="J2000" s="11">
        <v>557</v>
      </c>
      <c r="K2000" s="10">
        <f t="array" ref="K2000">VLOOKUP(A2000,'HUMAN RESOURCES'!$A$2:$M$2692,5,0)</f>
        <v>3.6999999999999998E-2</v>
      </c>
      <c r="L2000" s="11">
        <f t="array" ref="L2000">VLOOKUP(A2000,'HUMAN RESOURCES'!$A$2:$M$2692,6,0)</f>
        <v>4.7E-2</v>
      </c>
      <c r="M2000" s="10">
        <f t="array" ref="M2000">VLOOKUP(A2000,'HUMAN RESOURCES'!$A$2:$M$2692,7,0)</f>
        <v>63</v>
      </c>
      <c r="N2000" s="10">
        <f t="array" ref="N2000">VLOOKUP(A2000,'HUMAN RESOURCES'!$A$2:$M$2692,8,0)</f>
        <v>60</v>
      </c>
      <c r="O2000" s="10">
        <f t="array" ref="O2000">VLOOKUP(A2000,'HUMAN RESOURCES'!$A$2:$M$2692,9,0)</f>
        <v>0.44800000000000001</v>
      </c>
      <c r="P2000" s="10">
        <f t="array" ref="P2000">VLOOKUP(A2000,'HUMAN RESOURCES'!$A$2:$M$2692,10,0)</f>
        <v>0.52900000000000003</v>
      </c>
      <c r="Q2000" s="10">
        <f t="array" ref="Q2000">VLOOKUP(A2000,'HUMAN RESOURCES'!$A$2:$M$2692,11,0)</f>
        <v>2.3E-2</v>
      </c>
      <c r="R2000" s="10">
        <f t="array" ref="R2000">VLOOKUP(A2000,'HUMAN RESOURCES'!$A$2:$M$2692,12,0)</f>
        <v>10529668</v>
      </c>
      <c r="S2000" s="10">
        <f t="array" ref="S2000">VLOOKUP(A2000,'HUMAN RESOURCES'!$A$2:$M$2692,13,0)</f>
        <v>0.23</v>
      </c>
      <c r="T2000" s="10">
        <f t="array" ref="T2000">VLOOKUP(A2000,TOURISM!$A$2:$F$2692,5,0)</f>
        <v>223000000</v>
      </c>
      <c r="U2000" s="10">
        <f t="array" ref="U2000">VLOOKUP(A2000,TOURISM!$A$2:$F$2692,6,0)</f>
        <v>148000000</v>
      </c>
      <c r="V2000" s="10">
        <f t="array" ref="V2000">VLOOKUP(A2000,BUSINESS!$A$2:$J$2692,5,0)</f>
        <v>0.31</v>
      </c>
      <c r="W2000" s="10">
        <f t="array" ref="W2000">VLOOKUP(A2000,BUSINESS!$A$2:$J$2692,6,0)</f>
        <v>3</v>
      </c>
      <c r="X2000" s="10">
        <f t="array" ref="X2000">VLOOKUP(A2000,BUSINESS!$A$2:$J$2692,7,0)</f>
        <v>0</v>
      </c>
      <c r="Y2000" s="10">
        <f t="array" ref="Y2000">VLOOKUP(A2000,BUSINESS!$A$2:$J$2692,8,0)</f>
        <v>160</v>
      </c>
      <c r="Z2000" s="10">
        <f t="array" ref="Z2000">VLOOKUP(A2000,BUSINESS!$A$2:$J$2692,9,0)</f>
        <v>7.6999999999999999E-2</v>
      </c>
      <c r="AA2000" s="10">
        <f t="array" ref="AA2000">VLOOKUP(A2000,BUSINESS!$A$2:$J$2692,10,0)</f>
        <v>0.23100000000000001</v>
      </c>
      <c r="AB2000" s="12">
        <f t="shared" si="118"/>
        <v>494.66780671527346</v>
      </c>
      <c r="AC2000" s="10">
        <f t="shared" si="105"/>
        <v>5.2898154053860008E-5</v>
      </c>
      <c r="AD2000" s="10">
        <f t="shared" si="106"/>
        <v>0</v>
      </c>
      <c r="AE2000" s="10">
        <f t="shared" si="107"/>
        <v>14.055523877865856</v>
      </c>
      <c r="AF2000">
        <f t="shared" si="119"/>
        <v>21.178255572730308</v>
      </c>
    </row>
    <row r="2001" spans="1:32" ht="14.4">
      <c r="A2001" s="7" t="str">
        <f t="shared" si="117"/>
        <v>Rwanda-Africa 2010</v>
      </c>
      <c r="B2001" s="7" t="s">
        <v>232</v>
      </c>
      <c r="C2001" s="8" t="s">
        <v>78</v>
      </c>
      <c r="D2001" s="9" t="s">
        <v>72</v>
      </c>
      <c r="E2001" s="14">
        <v>0.108</v>
      </c>
      <c r="F2001" s="13">
        <v>5624809049</v>
      </c>
      <c r="G2001" s="14">
        <v>56</v>
      </c>
      <c r="H2001" s="14">
        <v>0.16700000000000001</v>
      </c>
      <c r="I2001" s="10">
        <f t="array" ref="I2001">VLOOKUP(A2001,ENERGY!$A$2:$F$2691,5,0)</f>
        <v>0</v>
      </c>
      <c r="J2001" s="11">
        <f t="array" ref="J2001">VLOOKUP(A2001,ENERGY!$A$2:$F$2691,6,0)</f>
        <v>528</v>
      </c>
      <c r="K2001" s="10">
        <f t="array" ref="K2001">VLOOKUP(A2001,'HUMAN RESOURCES'!$A$2:$M$2692,5,0)</f>
        <v>3.6999999999999998E-2</v>
      </c>
      <c r="L2001" s="11">
        <f t="array" ref="L2001">VLOOKUP(A2001,'HUMAN RESOURCES'!$A$2:$M$2692,6,0)</f>
        <v>4.3999999999999997E-2</v>
      </c>
      <c r="M2001" s="10">
        <f t="array" ref="M2001">VLOOKUP(A2001,'HUMAN RESOURCES'!$A$2:$M$2692,7,0)</f>
        <v>64</v>
      </c>
      <c r="N2001" s="10">
        <f t="array" ref="N2001">VLOOKUP(A2001,'HUMAN RESOURCES'!$A$2:$M$2692,8,0)</f>
        <v>61</v>
      </c>
      <c r="O2001" s="10">
        <f t="array" ref="O2001">VLOOKUP(A2001,'HUMAN RESOURCES'!$A$2:$M$2692,9,0)</f>
        <v>0.44700000000000001</v>
      </c>
      <c r="P2001" s="10">
        <f t="array" ref="P2001">VLOOKUP(A2001,'HUMAN RESOURCES'!$A$2:$M$2692,10,0)</f>
        <v>0.53</v>
      </c>
      <c r="Q2001" s="10">
        <f t="array" ref="Q2001">VLOOKUP(A2001,'HUMAN RESOURCES'!$A$2:$M$2692,11,0)</f>
        <v>2.3E-2</v>
      </c>
      <c r="R2001" s="10">
        <f t="array" ref="R2001">VLOOKUP(A2001,'HUMAN RESOURCES'!$A$2:$M$2692,12,0)</f>
        <v>10836732</v>
      </c>
      <c r="S2001" s="10">
        <f t="array" ref="S2001">VLOOKUP(A2001,'HUMAN RESOURCES'!$A$2:$M$2692,13,0)</f>
        <v>0.24</v>
      </c>
      <c r="T2001" s="10">
        <f t="array" ref="T2001">VLOOKUP(A2001,TOURISM!$A$2:$F$2692,5,0)</f>
        <v>224000000</v>
      </c>
      <c r="U2001" s="10">
        <f t="array" ref="U2001">VLOOKUP(A2001,TOURISM!$A$2:$F$2692,6,0)</f>
        <v>120000000</v>
      </c>
      <c r="V2001" s="10">
        <f t="array" ref="V2001">VLOOKUP(A2001,BUSINESS!$A$2:$J$2692,5,0)</f>
        <v>0.31</v>
      </c>
      <c r="W2001" s="10">
        <f t="array" ref="W2001">VLOOKUP(A2001,BUSINESS!$A$2:$J$2692,6,0)</f>
        <v>3</v>
      </c>
      <c r="X2001" s="10">
        <f t="array" ref="X2001">VLOOKUP(A2001,BUSINESS!$A$2:$J$2692,7,0)</f>
        <v>0</v>
      </c>
      <c r="Y2001" s="10">
        <f t="array" ref="Y2001">VLOOKUP(A2001,BUSINESS!$A$2:$J$2692,8,0)</f>
        <v>148</v>
      </c>
      <c r="Z2001" s="10">
        <f t="array" ref="Z2001">VLOOKUP(A2001,BUSINESS!$A$2:$J$2692,9,0)</f>
        <v>0.08</v>
      </c>
      <c r="AA2001" s="10">
        <f t="array" ref="AA2001">VLOOKUP(A2001,BUSINESS!$A$2:$J$2692,10,0)</f>
        <v>0.32700000000000001</v>
      </c>
      <c r="AB2001" s="12">
        <f t="shared" si="118"/>
        <v>519.05030492587616</v>
      </c>
      <c r="AC2001" s="10">
        <f t="shared" si="105"/>
        <v>4.8723175953783852E-5</v>
      </c>
      <c r="AD2001" s="10">
        <f t="shared" si="106"/>
        <v>0</v>
      </c>
      <c r="AE2001" s="10">
        <f t="shared" si="107"/>
        <v>11.073449080405421</v>
      </c>
      <c r="AF2001">
        <f t="shared" si="119"/>
        <v>20.670438283423454</v>
      </c>
    </row>
    <row r="2002" spans="1:32" ht="14.4">
      <c r="A2002" s="7" t="str">
        <f t="shared" si="117"/>
        <v>Rwanda-Africa 2011</v>
      </c>
      <c r="B2002" s="7" t="s">
        <v>232</v>
      </c>
      <c r="C2002" s="8" t="s">
        <v>78</v>
      </c>
      <c r="D2002" s="9" t="s">
        <v>73</v>
      </c>
      <c r="E2002" s="14">
        <v>0.11</v>
      </c>
      <c r="F2002" s="13">
        <v>6406727020</v>
      </c>
      <c r="G2002" s="14">
        <v>62</v>
      </c>
      <c r="H2002" s="8"/>
      <c r="I2002" s="10">
        <f t="array" ref="I2002">VLOOKUP(A2002,ENERGY!$A$2:$F$2691,5,0)</f>
        <v>0</v>
      </c>
      <c r="J2002" s="11">
        <f t="array" ref="J2002">VLOOKUP(A2002,ENERGY!$A$2:$F$2691,6,0)</f>
        <v>682</v>
      </c>
      <c r="K2002" s="10">
        <f t="array" ref="K2002">VLOOKUP(A2002,'HUMAN RESOURCES'!$A$2:$M$2692,5,0)</f>
        <v>3.5999999999999997E-2</v>
      </c>
      <c r="L2002" s="11">
        <f t="array" ref="L2002">VLOOKUP(A2002,'HUMAN RESOURCES'!$A$2:$M$2692,6,0)</f>
        <v>4.1000000000000002E-2</v>
      </c>
      <c r="M2002" s="10">
        <f t="array" ref="M2002">VLOOKUP(A2002,'HUMAN RESOURCES'!$A$2:$M$2692,7,0)</f>
        <v>65</v>
      </c>
      <c r="N2002" s="10">
        <f t="array" ref="N2002">VLOOKUP(A2002,'HUMAN RESOURCES'!$A$2:$M$2692,8,0)</f>
        <v>61</v>
      </c>
      <c r="O2002" s="10">
        <f t="array" ref="O2002">VLOOKUP(A2002,'HUMAN RESOURCES'!$A$2:$M$2692,9,0)</f>
        <v>0.442</v>
      </c>
      <c r="P2002" s="10">
        <f t="array" ref="P2002">VLOOKUP(A2002,'HUMAN RESOURCES'!$A$2:$M$2692,10,0)</f>
        <v>0.53500000000000003</v>
      </c>
      <c r="Q2002" s="10">
        <f t="array" ref="Q2002">VLOOKUP(A2002,'HUMAN RESOURCES'!$A$2:$M$2692,11,0)</f>
        <v>2.3E-2</v>
      </c>
      <c r="R2002" s="10">
        <f t="array" ref="R2002">VLOOKUP(A2002,'HUMAN RESOURCES'!$A$2:$M$2692,12,0)</f>
        <v>11144315</v>
      </c>
      <c r="S2002" s="10">
        <f t="array" ref="S2002">VLOOKUP(A2002,'HUMAN RESOURCES'!$A$2:$M$2692,13,0)</f>
        <v>0.249</v>
      </c>
      <c r="T2002" s="10">
        <f t="array" ref="T2002">VLOOKUP(A2002,TOURISM!$A$2:$F$2692,5,0)</f>
        <v>298000000</v>
      </c>
      <c r="U2002" s="10">
        <f t="array" ref="U2002">VLOOKUP(A2002,TOURISM!$A$2:$F$2692,6,0)</f>
        <v>147000000</v>
      </c>
      <c r="V2002" s="10">
        <f t="array" ref="V2002">VLOOKUP(A2002,BUSINESS!$A$2:$J$2692,5,0)</f>
        <v>0.31</v>
      </c>
      <c r="W2002" s="10">
        <f t="array" ref="W2002">VLOOKUP(A2002,BUSINESS!$A$2:$J$2692,6,0)</f>
        <v>3</v>
      </c>
      <c r="X2002" s="10">
        <f t="array" ref="X2002">VLOOKUP(A2002,BUSINESS!$A$2:$J$2692,7,0)</f>
        <v>0</v>
      </c>
      <c r="Y2002" s="10">
        <f t="array" ref="Y2002">VLOOKUP(A2002,BUSINESS!$A$2:$J$2692,8,0)</f>
        <v>148</v>
      </c>
      <c r="Z2002" s="10">
        <f t="array" ref="Z2002">VLOOKUP(A2002,BUSINESS!$A$2:$J$2692,9,0)</f>
        <v>7.0000000000000007E-2</v>
      </c>
      <c r="AA2002" s="10">
        <f t="array" ref="AA2002">VLOOKUP(A2002,BUSINESS!$A$2:$J$2692,10,0)</f>
        <v>0.39900000000000002</v>
      </c>
      <c r="AB2002" s="12">
        <f t="shared" si="118"/>
        <v>574.8874668384733</v>
      </c>
      <c r="AC2002" s="10">
        <f t="shared" si="105"/>
        <v>6.1197121581721257E-5</v>
      </c>
      <c r="AD2002" s="10">
        <f t="shared" si="106"/>
        <v>0</v>
      </c>
      <c r="AE2002" s="10">
        <f t="shared" si="107"/>
        <v>13.190581924505903</v>
      </c>
      <c r="AF2002">
        <f t="shared" si="119"/>
        <v>26.740091248318087</v>
      </c>
    </row>
    <row r="2003" spans="1:32" ht="14.4">
      <c r="A2003" s="7" t="str">
        <f t="shared" si="117"/>
        <v>Rwanda-Africa 2012</v>
      </c>
      <c r="B2003" s="7" t="s">
        <v>232</v>
      </c>
      <c r="C2003" s="8" t="s">
        <v>78</v>
      </c>
      <c r="D2003" s="9" t="s">
        <v>74</v>
      </c>
      <c r="E2003" s="14">
        <v>0.107</v>
      </c>
      <c r="F2003" s="13">
        <v>7133378888</v>
      </c>
      <c r="G2003" s="14">
        <v>66</v>
      </c>
      <c r="H2003" s="8"/>
      <c r="I2003" s="10">
        <f t="array" ref="I2003">VLOOKUP(A2003,ENERGY!$A$2:$F$2691,5,0)</f>
        <v>0</v>
      </c>
      <c r="J2003" s="11">
        <f t="array" ref="J2003">VLOOKUP(A2003,ENERGY!$A$2:$F$2691,6,0)</f>
        <v>528</v>
      </c>
      <c r="K2003" s="10">
        <f t="array" ref="K2003">VLOOKUP(A2003,'HUMAN RESOURCES'!$A$2:$M$2692,5,0)</f>
        <v>3.5999999999999997E-2</v>
      </c>
      <c r="L2003" s="11">
        <f t="array" ref="L2003">VLOOKUP(A2003,'HUMAN RESOURCES'!$A$2:$M$2692,6,0)</f>
        <v>3.9E-2</v>
      </c>
      <c r="M2003" s="10">
        <f t="array" ref="M2003">VLOOKUP(A2003,'HUMAN RESOURCES'!$A$2:$M$2692,7,0)</f>
        <v>65</v>
      </c>
      <c r="N2003" s="10">
        <f t="array" ref="N2003">VLOOKUP(A2003,'HUMAN RESOURCES'!$A$2:$M$2692,8,0)</f>
        <v>62</v>
      </c>
      <c r="O2003" s="10">
        <f t="array" ref="O2003">VLOOKUP(A2003,'HUMAN RESOURCES'!$A$2:$M$2692,9,0)</f>
        <v>0.436</v>
      </c>
      <c r="P2003" s="10">
        <f t="array" ref="P2003">VLOOKUP(A2003,'HUMAN RESOURCES'!$A$2:$M$2692,10,0)</f>
        <v>0.54100000000000004</v>
      </c>
      <c r="Q2003" s="10">
        <f t="array" ref="Q2003">VLOOKUP(A2003,'HUMAN RESOURCES'!$A$2:$M$2692,11,0)</f>
        <v>2.3E-2</v>
      </c>
      <c r="R2003" s="10">
        <f t="array" ref="R2003">VLOOKUP(A2003,'HUMAN RESOURCES'!$A$2:$M$2692,12,0)</f>
        <v>11457801</v>
      </c>
      <c r="S2003" s="10">
        <f t="array" ref="S2003">VLOOKUP(A2003,'HUMAN RESOURCES'!$A$2:$M$2692,13,0)</f>
        <v>0.25900000000000001</v>
      </c>
      <c r="T2003" s="10">
        <f t="array" ref="T2003">VLOOKUP(A2003,TOURISM!$A$2:$F$2692,5,0)</f>
        <v>337000000</v>
      </c>
      <c r="U2003" s="10">
        <f t="array" ref="U2003">VLOOKUP(A2003,TOURISM!$A$2:$F$2692,6,0)</f>
        <v>133000000</v>
      </c>
      <c r="V2003" s="10">
        <f t="array" ref="V2003">VLOOKUP(A2003,BUSINESS!$A$2:$J$2692,5,0)</f>
        <v>0.308</v>
      </c>
      <c r="W2003" s="10">
        <f t="array" ref="W2003">VLOOKUP(A2003,BUSINESS!$A$2:$J$2692,6,0)</f>
        <v>3</v>
      </c>
      <c r="X2003" s="10">
        <f t="array" ref="X2003">VLOOKUP(A2003,BUSINESS!$A$2:$J$2692,7,0)</f>
        <v>54</v>
      </c>
      <c r="Y2003" s="10">
        <f t="array" ref="Y2003">VLOOKUP(A2003,BUSINESS!$A$2:$J$2692,8,0)</f>
        <v>134</v>
      </c>
      <c r="Z2003" s="10">
        <f t="array" ref="Z2003">VLOOKUP(A2003,BUSINESS!$A$2:$J$2692,9,0)</f>
        <v>0.08</v>
      </c>
      <c r="AA2003" s="10">
        <f t="array" ref="AA2003">VLOOKUP(A2003,BUSINESS!$A$2:$J$2692,10,0)</f>
        <v>0.497</v>
      </c>
      <c r="AB2003" s="12">
        <f t="shared" si="118"/>
        <v>622.57835408382459</v>
      </c>
      <c r="AC2003" s="10">
        <f t="shared" si="105"/>
        <v>4.6082140892480154E-5</v>
      </c>
      <c r="AD2003" s="10">
        <f t="shared" si="106"/>
        <v>0</v>
      </c>
      <c r="AE2003" s="10">
        <f t="shared" si="107"/>
        <v>11.607812005113372</v>
      </c>
      <c r="AF2003">
        <f t="shared" si="119"/>
        <v>29.41227553175343</v>
      </c>
    </row>
    <row r="2004" spans="1:32" ht="14.4">
      <c r="A2004" s="7" t="str">
        <f t="shared" si="117"/>
        <v>Samoa-Oceania 2000</v>
      </c>
      <c r="B2004" s="7" t="s">
        <v>233</v>
      </c>
      <c r="C2004" s="8" t="s">
        <v>80</v>
      </c>
      <c r="D2004" s="9" t="s">
        <v>62</v>
      </c>
      <c r="E2004" s="14">
        <v>0.06</v>
      </c>
      <c r="F2004" s="13">
        <v>239698992</v>
      </c>
      <c r="G2004" s="14">
        <v>80</v>
      </c>
      <c r="H2004" s="8"/>
      <c r="I2004" s="10">
        <f t="array" ref="I2004">VLOOKUP(A2004,ENERGY!$A$2:$F$2691,5,0)</f>
        <v>0</v>
      </c>
      <c r="J2004" s="11">
        <f t="array" ref="J2004">VLOOKUP(A2004,ENERGY!$A$2:$F$2691,6,0)</f>
        <v>0</v>
      </c>
      <c r="K2004" s="10">
        <f t="array" ref="K2004">VLOOKUP(A2004,'HUMAN RESOURCES'!$A$2:$M$2692,5,0)</f>
        <v>3.1E-2</v>
      </c>
      <c r="L2004" s="11">
        <f t="array" ref="L2004">VLOOKUP(A2004,'HUMAN RESOURCES'!$A$2:$M$2692,6,0)</f>
        <v>1.9E-2</v>
      </c>
      <c r="M2004" s="10">
        <f t="array" ref="M2004">VLOOKUP(A2004,'HUMAN RESOURCES'!$A$2:$M$2692,7,0)</f>
        <v>73</v>
      </c>
      <c r="N2004" s="10">
        <f t="array" ref="N2004">VLOOKUP(A2004,'HUMAN RESOURCES'!$A$2:$M$2692,8,0)</f>
        <v>66</v>
      </c>
      <c r="O2004" s="10">
        <f t="array" ref="O2004">VLOOKUP(A2004,'HUMAN RESOURCES'!$A$2:$M$2692,9,0)</f>
        <v>0.40699999999999997</v>
      </c>
      <c r="P2004" s="10">
        <f t="array" ref="P2004">VLOOKUP(A2004,'HUMAN RESOURCES'!$A$2:$M$2692,10,0)</f>
        <v>0.54800000000000004</v>
      </c>
      <c r="Q2004" s="10">
        <f t="array" ref="Q2004">VLOOKUP(A2004,'HUMAN RESOURCES'!$A$2:$M$2692,11,0)</f>
        <v>4.4999999999999998E-2</v>
      </c>
      <c r="R2004" s="10">
        <f t="array" ref="R2004">VLOOKUP(A2004,'HUMAN RESOURCES'!$A$2:$M$2692,12,0)</f>
        <v>174614</v>
      </c>
      <c r="S2004" s="10">
        <f t="array" ref="S2004">VLOOKUP(A2004,'HUMAN RESOURCES'!$A$2:$M$2692,13,0)</f>
        <v>0.22</v>
      </c>
      <c r="T2004" s="10">
        <f t="array" ref="T2004">VLOOKUP(A2004,TOURISM!$A$2:$F$2692,5,0)</f>
        <v>41000000</v>
      </c>
      <c r="U2004" s="10">
        <f t="array" ref="U2004">VLOOKUP(A2004,TOURISM!$A$2:$F$2692,6,0)</f>
        <v>0</v>
      </c>
      <c r="V2004" s="10">
        <f t="array" ref="V2004">VLOOKUP(A2004,BUSINESS!$A$2:$J$2692,5,0)</f>
        <v>0</v>
      </c>
      <c r="W2004" s="10">
        <f t="array" ref="W2004">VLOOKUP(A2004,BUSINESS!$A$2:$J$2692,6,0)</f>
        <v>0</v>
      </c>
      <c r="X2004" s="10">
        <f t="array" ref="X2004">VLOOKUP(A2004,BUSINESS!$A$2:$J$2692,7,0)</f>
        <v>0</v>
      </c>
      <c r="Y2004" s="10">
        <f t="array" ref="Y2004">VLOOKUP(A2004,BUSINESS!$A$2:$J$2692,8,0)</f>
        <v>0</v>
      </c>
      <c r="Z2004" s="10">
        <f t="array" ref="Z2004">VLOOKUP(A2004,BUSINESS!$A$2:$J$2692,9,0)</f>
        <v>6.0000000000000001E-3</v>
      </c>
      <c r="AA2004" s="10">
        <f t="array" ref="AA2004">VLOOKUP(A2004,BUSINESS!$A$2:$J$2692,10,0)</f>
        <v>1.4E-2</v>
      </c>
      <c r="AB2004" s="12">
        <f t="shared" si="118"/>
        <v>1372.7363899801849</v>
      </c>
      <c r="AC2004" s="10">
        <f t="shared" si="105"/>
        <v>0</v>
      </c>
      <c r="AD2004" s="10">
        <f t="shared" si="106"/>
        <v>0</v>
      </c>
      <c r="AE2004" s="10">
        <f t="shared" si="107"/>
        <v>0</v>
      </c>
      <c r="AF2004">
        <f t="shared" si="119"/>
        <v>234.80362399349423</v>
      </c>
    </row>
    <row r="2005" spans="1:32" ht="14.4">
      <c r="A2005" s="7" t="str">
        <f t="shared" si="117"/>
        <v>Samoa-Oceania 2001</v>
      </c>
      <c r="B2005" s="7" t="s">
        <v>233</v>
      </c>
      <c r="C2005" s="8" t="s">
        <v>80</v>
      </c>
      <c r="D2005" s="9" t="s">
        <v>63</v>
      </c>
      <c r="E2005" s="14">
        <v>5.8000000000000003E-2</v>
      </c>
      <c r="F2005" s="13">
        <v>243324190</v>
      </c>
      <c r="G2005" s="14">
        <v>79</v>
      </c>
      <c r="H2005" s="8"/>
      <c r="I2005" s="10">
        <f t="array" ref="I2005">VLOOKUP(A2005,ENERGY!$A$2:$F$2691,5,0)</f>
        <v>0</v>
      </c>
      <c r="J2005" s="11">
        <f t="array" ref="J2005">VLOOKUP(A2005,ENERGY!$A$2:$F$2691,6,0)</f>
        <v>0</v>
      </c>
      <c r="K2005" s="10">
        <f t="array" ref="K2005">VLOOKUP(A2005,'HUMAN RESOURCES'!$A$2:$M$2692,5,0)</f>
        <v>0.03</v>
      </c>
      <c r="L2005" s="11">
        <f t="array" ref="L2005">VLOOKUP(A2005,'HUMAN RESOURCES'!$A$2:$M$2692,6,0)</f>
        <v>1.7999999999999999E-2</v>
      </c>
      <c r="M2005" s="10">
        <f t="array" ref="M2005">VLOOKUP(A2005,'HUMAN RESOURCES'!$A$2:$M$2692,7,0)</f>
        <v>73</v>
      </c>
      <c r="N2005" s="10">
        <f t="array" ref="N2005">VLOOKUP(A2005,'HUMAN RESOURCES'!$A$2:$M$2692,8,0)</f>
        <v>67</v>
      </c>
      <c r="O2005" s="10">
        <f t="array" ref="O2005">VLOOKUP(A2005,'HUMAN RESOURCES'!$A$2:$M$2692,9,0)</f>
        <v>0.40600000000000003</v>
      </c>
      <c r="P2005" s="10">
        <f t="array" ref="P2005">VLOOKUP(A2005,'HUMAN RESOURCES'!$A$2:$M$2692,10,0)</f>
        <v>0.54900000000000004</v>
      </c>
      <c r="Q2005" s="10">
        <f t="array" ref="Q2005">VLOOKUP(A2005,'HUMAN RESOURCES'!$A$2:$M$2692,11,0)</f>
        <v>4.4999999999999998E-2</v>
      </c>
      <c r="R2005" s="10">
        <f t="array" ref="R2005">VLOOKUP(A2005,'HUMAN RESOURCES'!$A$2:$M$2692,12,0)</f>
        <v>175567</v>
      </c>
      <c r="S2005" s="10">
        <f t="array" ref="S2005">VLOOKUP(A2005,'HUMAN RESOURCES'!$A$2:$M$2692,13,0)</f>
        <v>0.221</v>
      </c>
      <c r="T2005" s="10">
        <f t="array" ref="T2005">VLOOKUP(A2005,TOURISM!$A$2:$F$2692,5,0)</f>
        <v>39000000</v>
      </c>
      <c r="U2005" s="10">
        <f t="array" ref="U2005">VLOOKUP(A2005,TOURISM!$A$2:$F$2692,6,0)</f>
        <v>0</v>
      </c>
      <c r="V2005" s="10">
        <f t="array" ref="V2005">VLOOKUP(A2005,BUSINESS!$A$2:$J$2692,5,0)</f>
        <v>0</v>
      </c>
      <c r="W2005" s="10">
        <f t="array" ref="W2005">VLOOKUP(A2005,BUSINESS!$A$2:$J$2692,6,0)</f>
        <v>0</v>
      </c>
      <c r="X2005" s="10">
        <f t="array" ref="X2005">VLOOKUP(A2005,BUSINESS!$A$2:$J$2692,7,0)</f>
        <v>0</v>
      </c>
      <c r="Y2005" s="10">
        <f t="array" ref="Y2005">VLOOKUP(A2005,BUSINESS!$A$2:$J$2692,8,0)</f>
        <v>0</v>
      </c>
      <c r="Z2005" s="10">
        <f t="array" ref="Z2005">VLOOKUP(A2005,BUSINESS!$A$2:$J$2692,9,0)</f>
        <v>1.7000000000000001E-2</v>
      </c>
      <c r="AA2005" s="10">
        <f t="array" ref="AA2005">VLOOKUP(A2005,BUSINESS!$A$2:$J$2692,10,0)</f>
        <v>1.4E-2</v>
      </c>
      <c r="AB2005" s="12">
        <f t="shared" si="118"/>
        <v>1385.9335182579871</v>
      </c>
      <c r="AC2005" s="10">
        <f t="shared" si="105"/>
        <v>0</v>
      </c>
      <c r="AD2005" s="10">
        <f t="shared" si="106"/>
        <v>0</v>
      </c>
      <c r="AE2005" s="10">
        <f t="shared" si="107"/>
        <v>0</v>
      </c>
      <c r="AF2005">
        <f t="shared" si="119"/>
        <v>222.13741762404098</v>
      </c>
    </row>
    <row r="2006" spans="1:32" ht="14.4">
      <c r="A2006" s="7" t="str">
        <f t="shared" si="117"/>
        <v>Samoa-Oceania 2002</v>
      </c>
      <c r="B2006" s="7" t="s">
        <v>233</v>
      </c>
      <c r="C2006" s="8" t="s">
        <v>80</v>
      </c>
      <c r="D2006" s="9" t="s">
        <v>64</v>
      </c>
      <c r="E2006" s="14">
        <v>5.5E-2</v>
      </c>
      <c r="F2006" s="13">
        <v>256677700</v>
      </c>
      <c r="G2006" s="14">
        <v>83</v>
      </c>
      <c r="H2006" s="14">
        <v>0.114</v>
      </c>
      <c r="I2006" s="10">
        <f t="array" ref="I2006">VLOOKUP(A2006,ENERGY!$A$2:$F$2691,5,0)</f>
        <v>0</v>
      </c>
      <c r="J2006" s="11">
        <f t="array" ref="J2006">VLOOKUP(A2006,ENERGY!$A$2:$F$2691,6,0)</f>
        <v>161</v>
      </c>
      <c r="K2006" s="10">
        <f t="array" ref="K2006">VLOOKUP(A2006,'HUMAN RESOURCES'!$A$2:$M$2692,5,0)</f>
        <v>0.03</v>
      </c>
      <c r="L2006" s="11">
        <f t="array" ref="L2006">VLOOKUP(A2006,'HUMAN RESOURCES'!$A$2:$M$2692,6,0)</f>
        <v>1.7999999999999999E-2</v>
      </c>
      <c r="M2006" s="10">
        <f t="array" ref="M2006">VLOOKUP(A2006,'HUMAN RESOURCES'!$A$2:$M$2692,7,0)</f>
        <v>73</v>
      </c>
      <c r="N2006" s="10">
        <f t="array" ref="N2006">VLOOKUP(A2006,'HUMAN RESOURCES'!$A$2:$M$2692,8,0)</f>
        <v>67</v>
      </c>
      <c r="O2006" s="10">
        <f t="array" ref="O2006">VLOOKUP(A2006,'HUMAN RESOURCES'!$A$2:$M$2692,9,0)</f>
        <v>0.40400000000000003</v>
      </c>
      <c r="P2006" s="10">
        <f t="array" ref="P2006">VLOOKUP(A2006,'HUMAN RESOURCES'!$A$2:$M$2692,10,0)</f>
        <v>0.55000000000000004</v>
      </c>
      <c r="Q2006" s="10">
        <f t="array" ref="Q2006">VLOOKUP(A2006,'HUMAN RESOURCES'!$A$2:$M$2692,11,0)</f>
        <v>4.5999999999999999E-2</v>
      </c>
      <c r="R2006" s="10">
        <f t="array" ref="R2006">VLOOKUP(A2006,'HUMAN RESOURCES'!$A$2:$M$2692,12,0)</f>
        <v>176592</v>
      </c>
      <c r="S2006" s="10">
        <f t="array" ref="S2006">VLOOKUP(A2006,'HUMAN RESOURCES'!$A$2:$M$2692,13,0)</f>
        <v>0.219</v>
      </c>
      <c r="T2006" s="10">
        <f t="array" ref="T2006">VLOOKUP(A2006,TOURISM!$A$2:$F$2692,5,0)</f>
        <v>45000000</v>
      </c>
      <c r="U2006" s="10">
        <f t="array" ref="U2006">VLOOKUP(A2006,TOURISM!$A$2:$F$2692,6,0)</f>
        <v>0</v>
      </c>
      <c r="V2006" s="10">
        <f t="array" ref="V2006">VLOOKUP(A2006,BUSINESS!$A$2:$J$2692,5,0)</f>
        <v>0</v>
      </c>
      <c r="W2006" s="10">
        <f t="array" ref="W2006">VLOOKUP(A2006,BUSINESS!$A$2:$J$2692,6,0)</f>
        <v>0</v>
      </c>
      <c r="X2006" s="10">
        <f t="array" ref="X2006">VLOOKUP(A2006,BUSINESS!$A$2:$J$2692,7,0)</f>
        <v>0</v>
      </c>
      <c r="Y2006" s="10">
        <f t="array" ref="Y2006">VLOOKUP(A2006,BUSINESS!$A$2:$J$2692,8,0)</f>
        <v>0</v>
      </c>
      <c r="Z2006" s="10">
        <f t="array" ref="Z2006">VLOOKUP(A2006,BUSINESS!$A$2:$J$2692,9,0)</f>
        <v>2.1999999999999999E-2</v>
      </c>
      <c r="AA2006" s="10">
        <f t="array" ref="AA2006">VLOOKUP(A2006,BUSINESS!$A$2:$J$2692,10,0)</f>
        <v>1.4999999999999999E-2</v>
      </c>
      <c r="AB2006" s="12">
        <f t="shared" si="118"/>
        <v>1453.5069538823957</v>
      </c>
      <c r="AC2006" s="10">
        <f t="shared" si="105"/>
        <v>9.1170607955060252E-4</v>
      </c>
      <c r="AD2006" s="10">
        <f t="shared" si="106"/>
        <v>0</v>
      </c>
      <c r="AE2006" s="10">
        <f t="shared" si="107"/>
        <v>0</v>
      </c>
      <c r="AF2006">
        <f t="shared" si="119"/>
        <v>254.82468061973361</v>
      </c>
    </row>
    <row r="2007" spans="1:32" ht="14.4">
      <c r="A2007" s="7" t="str">
        <f t="shared" si="117"/>
        <v>Samoa-Oceania 2003</v>
      </c>
      <c r="B2007" s="7" t="s">
        <v>233</v>
      </c>
      <c r="C2007" s="8" t="s">
        <v>80</v>
      </c>
      <c r="D2007" s="9" t="s">
        <v>65</v>
      </c>
      <c r="E2007" s="14">
        <v>5.0999999999999997E-2</v>
      </c>
      <c r="F2007" s="13">
        <v>301905953</v>
      </c>
      <c r="G2007" s="14">
        <v>93</v>
      </c>
      <c r="H2007" s="14">
        <v>0.113</v>
      </c>
      <c r="I2007" s="10">
        <f t="array" ref="I2007">VLOOKUP(A2007,ENERGY!$A$2:$F$2691,5,0)</f>
        <v>0</v>
      </c>
      <c r="J2007" s="11">
        <f t="array" ref="J2007">VLOOKUP(A2007,ENERGY!$A$2:$F$2691,6,0)</f>
        <v>161</v>
      </c>
      <c r="K2007" s="10">
        <f t="array" ref="K2007">VLOOKUP(A2007,'HUMAN RESOURCES'!$A$2:$M$2692,5,0)</f>
        <v>0.03</v>
      </c>
      <c r="L2007" s="11">
        <f t="array" ref="L2007">VLOOKUP(A2007,'HUMAN RESOURCES'!$A$2:$M$2692,6,0)</f>
        <v>1.7000000000000001E-2</v>
      </c>
      <c r="M2007" s="10">
        <f t="array" ref="M2007">VLOOKUP(A2007,'HUMAN RESOURCES'!$A$2:$M$2692,7,0)</f>
        <v>74</v>
      </c>
      <c r="N2007" s="10">
        <f t="array" ref="N2007">VLOOKUP(A2007,'HUMAN RESOURCES'!$A$2:$M$2692,8,0)</f>
        <v>67</v>
      </c>
      <c r="O2007" s="10">
        <f t="array" ref="O2007">VLOOKUP(A2007,'HUMAN RESOURCES'!$A$2:$M$2692,9,0)</f>
        <v>0.40100000000000002</v>
      </c>
      <c r="P2007" s="10">
        <f t="array" ref="P2007">VLOOKUP(A2007,'HUMAN RESOURCES'!$A$2:$M$2692,10,0)</f>
        <v>0.55200000000000005</v>
      </c>
      <c r="Q2007" s="10">
        <f t="array" ref="Q2007">VLOOKUP(A2007,'HUMAN RESOURCES'!$A$2:$M$2692,11,0)</f>
        <v>4.7E-2</v>
      </c>
      <c r="R2007" s="10">
        <f t="array" ref="R2007">VLOOKUP(A2007,'HUMAN RESOURCES'!$A$2:$M$2692,12,0)</f>
        <v>177677</v>
      </c>
      <c r="S2007" s="10">
        <f t="array" ref="S2007">VLOOKUP(A2007,'HUMAN RESOURCES'!$A$2:$M$2692,13,0)</f>
        <v>0.217</v>
      </c>
      <c r="T2007" s="10">
        <f t="array" ref="T2007">VLOOKUP(A2007,TOURISM!$A$2:$F$2692,5,0)</f>
        <v>54000000</v>
      </c>
      <c r="U2007" s="10">
        <f t="array" ref="U2007">VLOOKUP(A2007,TOURISM!$A$2:$F$2692,6,0)</f>
        <v>0</v>
      </c>
      <c r="V2007" s="10">
        <f t="array" ref="V2007">VLOOKUP(A2007,BUSINESS!$A$2:$J$2692,5,0)</f>
        <v>0</v>
      </c>
      <c r="W2007" s="10">
        <f t="array" ref="W2007">VLOOKUP(A2007,BUSINESS!$A$2:$J$2692,6,0)</f>
        <v>42</v>
      </c>
      <c r="X2007" s="10">
        <f t="array" ref="X2007">VLOOKUP(A2007,BUSINESS!$A$2:$J$2692,7,0)</f>
        <v>0</v>
      </c>
      <c r="Y2007" s="10">
        <f t="array" ref="Y2007">VLOOKUP(A2007,BUSINESS!$A$2:$J$2692,8,0)</f>
        <v>0</v>
      </c>
      <c r="Z2007" s="10">
        <f t="array" ref="Z2007">VLOOKUP(A2007,BUSINESS!$A$2:$J$2692,9,0)</f>
        <v>2.8000000000000001E-2</v>
      </c>
      <c r="AA2007" s="10">
        <f t="array" ref="AA2007">VLOOKUP(A2007,BUSINESS!$A$2:$J$2692,10,0)</f>
        <v>5.8999999999999997E-2</v>
      </c>
      <c r="AB2007" s="12">
        <f t="shared" si="118"/>
        <v>1699.1842106744261</v>
      </c>
      <c r="AC2007" s="10">
        <f t="shared" si="105"/>
        <v>9.0613866735705798E-4</v>
      </c>
      <c r="AD2007" s="10">
        <f t="shared" si="106"/>
        <v>0</v>
      </c>
      <c r="AE2007" s="10">
        <f t="shared" si="107"/>
        <v>0</v>
      </c>
      <c r="AF2007">
        <f t="shared" si="119"/>
        <v>303.92228594584554</v>
      </c>
    </row>
    <row r="2008" spans="1:32" ht="14.4">
      <c r="A2008" s="7" t="str">
        <f t="shared" si="117"/>
        <v>Samoa-Oceania 2004</v>
      </c>
      <c r="B2008" s="7" t="s">
        <v>233</v>
      </c>
      <c r="C2008" s="8" t="s">
        <v>80</v>
      </c>
      <c r="D2008" s="9" t="s">
        <v>66</v>
      </c>
      <c r="E2008" s="14">
        <v>4.9000000000000002E-2</v>
      </c>
      <c r="F2008" s="13">
        <v>374507188</v>
      </c>
      <c r="G2008" s="14">
        <v>106</v>
      </c>
      <c r="H2008" s="14">
        <v>0.112</v>
      </c>
      <c r="I2008" s="10">
        <f t="array" ref="I2008">VLOOKUP(A2008,ENERGY!$A$2:$F$2691,5,0)</f>
        <v>0</v>
      </c>
      <c r="J2008" s="11">
        <f t="array" ref="J2008">VLOOKUP(A2008,ENERGY!$A$2:$F$2691,6,0)</f>
        <v>161</v>
      </c>
      <c r="K2008" s="10">
        <f t="array" ref="K2008">VLOOKUP(A2008,'HUMAN RESOURCES'!$A$2:$M$2692,5,0)</f>
        <v>0.03</v>
      </c>
      <c r="L2008" s="11">
        <f t="array" ref="L2008">VLOOKUP(A2008,'HUMAN RESOURCES'!$A$2:$M$2692,6,0)</f>
        <v>1.7000000000000001E-2</v>
      </c>
      <c r="M2008" s="10">
        <f t="array" ref="M2008">VLOOKUP(A2008,'HUMAN RESOURCES'!$A$2:$M$2692,7,0)</f>
        <v>74</v>
      </c>
      <c r="N2008" s="10">
        <f t="array" ref="N2008">VLOOKUP(A2008,'HUMAN RESOURCES'!$A$2:$M$2692,8,0)</f>
        <v>68</v>
      </c>
      <c r="O2008" s="10">
        <f t="array" ref="O2008">VLOOKUP(A2008,'HUMAN RESOURCES'!$A$2:$M$2692,9,0)</f>
        <v>0.39800000000000002</v>
      </c>
      <c r="P2008" s="10">
        <f t="array" ref="P2008">VLOOKUP(A2008,'HUMAN RESOURCES'!$A$2:$M$2692,10,0)</f>
        <v>0.55400000000000005</v>
      </c>
      <c r="Q2008" s="10">
        <f t="array" ref="Q2008">VLOOKUP(A2008,'HUMAN RESOURCES'!$A$2:$M$2692,11,0)</f>
        <v>4.8000000000000001E-2</v>
      </c>
      <c r="R2008" s="10">
        <f t="array" ref="R2008">VLOOKUP(A2008,'HUMAN RESOURCES'!$A$2:$M$2692,12,0)</f>
        <v>178794</v>
      </c>
      <c r="S2008" s="10">
        <f t="array" ref="S2008">VLOOKUP(A2008,'HUMAN RESOURCES'!$A$2:$M$2692,13,0)</f>
        <v>0.215</v>
      </c>
      <c r="T2008" s="10">
        <f t="array" ref="T2008">VLOOKUP(A2008,TOURISM!$A$2:$F$2692,5,0)</f>
        <v>70000000</v>
      </c>
      <c r="U2008" s="10">
        <f t="array" ref="U2008">VLOOKUP(A2008,TOURISM!$A$2:$F$2692,6,0)</f>
        <v>12000000</v>
      </c>
      <c r="V2008" s="10">
        <f t="array" ref="V2008">VLOOKUP(A2008,BUSINESS!$A$2:$J$2692,5,0)</f>
        <v>0</v>
      </c>
      <c r="W2008" s="10">
        <f t="array" ref="W2008">VLOOKUP(A2008,BUSINESS!$A$2:$J$2692,6,0)</f>
        <v>42</v>
      </c>
      <c r="X2008" s="10">
        <f t="array" ref="X2008">VLOOKUP(A2008,BUSINESS!$A$2:$J$2692,7,0)</f>
        <v>0</v>
      </c>
      <c r="Y2008" s="10">
        <f t="array" ref="Y2008">VLOOKUP(A2008,BUSINESS!$A$2:$J$2692,8,0)</f>
        <v>0</v>
      </c>
      <c r="Z2008" s="10">
        <f t="array" ref="Z2008">VLOOKUP(A2008,BUSINESS!$A$2:$J$2692,9,0)</f>
        <v>3.1E-2</v>
      </c>
      <c r="AA2008" s="10">
        <f t="array" ref="AA2008">VLOOKUP(A2008,BUSINESS!$A$2:$J$2692,10,0)</f>
        <v>8.8999999999999996E-2</v>
      </c>
      <c r="AB2008" s="12">
        <f t="shared" si="118"/>
        <v>2094.629506582995</v>
      </c>
      <c r="AC2008" s="10">
        <f t="shared" si="105"/>
        <v>9.0047764466369114E-4</v>
      </c>
      <c r="AD2008" s="10">
        <f t="shared" si="106"/>
        <v>0</v>
      </c>
      <c r="AE2008" s="10">
        <f t="shared" si="107"/>
        <v>67.116346186113631</v>
      </c>
      <c r="AF2008">
        <f t="shared" si="119"/>
        <v>391.51201941899615</v>
      </c>
    </row>
    <row r="2009" spans="1:32" ht="14.4">
      <c r="A2009" s="7" t="str">
        <f t="shared" si="117"/>
        <v>Samoa-Oceania 2005</v>
      </c>
      <c r="B2009" s="7" t="s">
        <v>233</v>
      </c>
      <c r="C2009" s="8" t="s">
        <v>80</v>
      </c>
      <c r="D2009" s="9" t="s">
        <v>67</v>
      </c>
      <c r="E2009" s="14">
        <v>0.05</v>
      </c>
      <c r="F2009" s="13">
        <v>412220560</v>
      </c>
      <c r="G2009" s="14">
        <v>114</v>
      </c>
      <c r="H2009" s="14">
        <v>0.114</v>
      </c>
      <c r="J2009" s="11">
        <v>161</v>
      </c>
      <c r="K2009" s="10">
        <f t="array" ref="K2009">VLOOKUP(A2009,'HUMAN RESOURCES'!$A$2:$M$2692,5,0)</f>
        <v>2.9000000000000001E-2</v>
      </c>
      <c r="L2009" s="11">
        <f t="array" ref="L2009">VLOOKUP(A2009,'HUMAN RESOURCES'!$A$2:$M$2692,6,0)</f>
        <v>1.7000000000000001E-2</v>
      </c>
      <c r="M2009" s="10">
        <f t="array" ref="M2009">VLOOKUP(A2009,'HUMAN RESOURCES'!$A$2:$M$2692,7,0)</f>
        <v>74</v>
      </c>
      <c r="N2009" s="10">
        <f t="array" ref="N2009">VLOOKUP(A2009,'HUMAN RESOURCES'!$A$2:$M$2692,8,0)</f>
        <v>68</v>
      </c>
      <c r="O2009" s="10">
        <f t="array" ref="O2009">VLOOKUP(A2009,'HUMAN RESOURCES'!$A$2:$M$2692,9,0)</f>
        <v>0.39600000000000002</v>
      </c>
      <c r="P2009" s="10">
        <f t="array" ref="P2009">VLOOKUP(A2009,'HUMAN RESOURCES'!$A$2:$M$2692,10,0)</f>
        <v>0.55600000000000005</v>
      </c>
      <c r="Q2009" s="10">
        <f t="array" ref="Q2009">VLOOKUP(A2009,'HUMAN RESOURCES'!$A$2:$M$2692,11,0)</f>
        <v>4.8000000000000001E-2</v>
      </c>
      <c r="R2009" s="10">
        <f t="array" ref="R2009">VLOOKUP(A2009,'HUMAN RESOURCES'!$A$2:$M$2692,12,0)</f>
        <v>179928</v>
      </c>
      <c r="S2009" s="10">
        <f t="array" ref="S2009">VLOOKUP(A2009,'HUMAN RESOURCES'!$A$2:$M$2692,13,0)</f>
        <v>0.21199999999999999</v>
      </c>
      <c r="T2009" s="10">
        <f t="array" ref="T2009">VLOOKUP(A2009,TOURISM!$A$2:$F$2692,5,0)</f>
        <v>74000000</v>
      </c>
      <c r="U2009" s="10">
        <f t="array" ref="U2009">VLOOKUP(A2009,TOURISM!$A$2:$F$2692,6,0)</f>
        <v>20300000</v>
      </c>
      <c r="V2009" s="10">
        <f t="array" ref="V2009">VLOOKUP(A2009,BUSINESS!$A$2:$J$2692,5,0)</f>
        <v>0.20200000000000001</v>
      </c>
      <c r="W2009" s="10">
        <f t="array" ref="W2009">VLOOKUP(A2009,BUSINESS!$A$2:$J$2692,6,0)</f>
        <v>35</v>
      </c>
      <c r="X2009" s="10">
        <f t="array" ref="X2009">VLOOKUP(A2009,BUSINESS!$A$2:$J$2692,7,0)</f>
        <v>0</v>
      </c>
      <c r="Y2009" s="10">
        <f t="array" ref="Y2009">VLOOKUP(A2009,BUSINESS!$A$2:$J$2692,8,0)</f>
        <v>224</v>
      </c>
      <c r="Z2009" s="10">
        <f t="array" ref="Z2009">VLOOKUP(A2009,BUSINESS!$A$2:$J$2692,9,0)</f>
        <v>3.4000000000000002E-2</v>
      </c>
      <c r="AA2009" s="10">
        <f t="array" ref="AA2009">VLOOKUP(A2009,BUSINESS!$A$2:$J$2692,10,0)</f>
        <v>0.13300000000000001</v>
      </c>
      <c r="AB2009" s="12">
        <f t="shared" si="118"/>
        <v>2291.0306344760124</v>
      </c>
      <c r="AC2009" s="10">
        <f t="shared" si="105"/>
        <v>8.9480236539060069E-4</v>
      </c>
      <c r="AD2009" s="10">
        <f t="shared" si="106"/>
        <v>0</v>
      </c>
      <c r="AE2009" s="10">
        <f t="shared" si="107"/>
        <v>112.82290694055401</v>
      </c>
      <c r="AF2009">
        <f t="shared" si="119"/>
        <v>411.27562135965496</v>
      </c>
    </row>
    <row r="2010" spans="1:32" ht="14.4">
      <c r="A2010" s="7" t="str">
        <f t="shared" si="117"/>
        <v>Samoa-Oceania 2006</v>
      </c>
      <c r="B2010" s="7" t="s">
        <v>233</v>
      </c>
      <c r="C2010" s="8" t="s">
        <v>80</v>
      </c>
      <c r="D2010" s="9" t="s">
        <v>68</v>
      </c>
      <c r="E2010" s="14">
        <v>5.1999999999999998E-2</v>
      </c>
      <c r="F2010" s="13">
        <v>453082900</v>
      </c>
      <c r="G2010" s="14">
        <v>129</v>
      </c>
      <c r="H2010" s="14">
        <v>0.11700000000000001</v>
      </c>
      <c r="J2010" s="11">
        <v>161</v>
      </c>
      <c r="K2010" s="10">
        <f t="array" ref="K2010">VLOOKUP(A2010,'HUMAN RESOURCES'!$A$2:$M$2692,5,0)</f>
        <v>2.9000000000000001E-2</v>
      </c>
      <c r="L2010" s="11">
        <f t="array" ref="L2010">VLOOKUP(A2010,'HUMAN RESOURCES'!$A$2:$M$2692,6,0)</f>
        <v>1.6E-2</v>
      </c>
      <c r="M2010" s="10">
        <f t="array" ref="M2010">VLOOKUP(A2010,'HUMAN RESOURCES'!$A$2:$M$2692,7,0)</f>
        <v>75</v>
      </c>
      <c r="N2010" s="10">
        <f t="array" ref="N2010">VLOOKUP(A2010,'HUMAN RESOURCES'!$A$2:$M$2692,8,0)</f>
        <v>68</v>
      </c>
      <c r="O2010" s="10">
        <f t="array" ref="O2010">VLOOKUP(A2010,'HUMAN RESOURCES'!$A$2:$M$2692,9,0)</f>
        <v>0.39300000000000002</v>
      </c>
      <c r="P2010" s="10">
        <f t="array" ref="P2010">VLOOKUP(A2010,'HUMAN RESOURCES'!$A$2:$M$2692,10,0)</f>
        <v>0.55800000000000005</v>
      </c>
      <c r="Q2010" s="10">
        <f t="array" ref="Q2010">VLOOKUP(A2010,'HUMAN RESOURCES'!$A$2:$M$2692,11,0)</f>
        <v>4.9000000000000002E-2</v>
      </c>
      <c r="R2010" s="10">
        <f t="array" ref="R2010">VLOOKUP(A2010,'HUMAN RESOURCES'!$A$2:$M$2692,12,0)</f>
        <v>181073</v>
      </c>
      <c r="S2010" s="10">
        <f t="array" ref="S2010">VLOOKUP(A2010,'HUMAN RESOURCES'!$A$2:$M$2692,13,0)</f>
        <v>0.21</v>
      </c>
      <c r="T2010" s="10">
        <f t="array" ref="T2010">VLOOKUP(A2010,TOURISM!$A$2:$F$2692,5,0)</f>
        <v>87000000</v>
      </c>
      <c r="U2010" s="10">
        <f t="array" ref="U2010">VLOOKUP(A2010,TOURISM!$A$2:$F$2692,6,0)</f>
        <v>21200000</v>
      </c>
      <c r="V2010" s="10">
        <f t="array" ref="V2010">VLOOKUP(A2010,BUSINESS!$A$2:$J$2692,5,0)</f>
        <v>0.20200000000000001</v>
      </c>
      <c r="W2010" s="10">
        <f t="array" ref="W2010">VLOOKUP(A2010,BUSINESS!$A$2:$J$2692,6,0)</f>
        <v>35</v>
      </c>
      <c r="X2010" s="10">
        <f t="array" ref="X2010">VLOOKUP(A2010,BUSINESS!$A$2:$J$2692,7,0)</f>
        <v>0</v>
      </c>
      <c r="Y2010" s="10">
        <f t="array" ref="Y2010">VLOOKUP(A2010,BUSINESS!$A$2:$J$2692,8,0)</f>
        <v>224</v>
      </c>
      <c r="Z2010" s="10">
        <f t="array" ref="Z2010">VLOOKUP(A2010,BUSINESS!$A$2:$J$2692,9,0)</f>
        <v>4.4999999999999998E-2</v>
      </c>
      <c r="AA2010" s="10">
        <f t="array" ref="AA2010">VLOOKUP(A2010,BUSINESS!$A$2:$J$2692,10,0)</f>
        <v>0.251</v>
      </c>
      <c r="AB2010" s="12">
        <f t="shared" si="118"/>
        <v>2502.2112628608352</v>
      </c>
      <c r="AC2010" s="10">
        <f t="shared" si="105"/>
        <v>8.8914415732881211E-4</v>
      </c>
      <c r="AD2010" s="10">
        <f t="shared" si="106"/>
        <v>0</v>
      </c>
      <c r="AE2010" s="10">
        <f t="shared" si="107"/>
        <v>117.07985177248955</v>
      </c>
      <c r="AF2010">
        <f t="shared" si="119"/>
        <v>480.46920302861275</v>
      </c>
    </row>
    <row r="2011" spans="1:32" ht="14.4">
      <c r="A2011" s="7" t="str">
        <f t="shared" si="117"/>
        <v>Samoa-Oceania 2007</v>
      </c>
      <c r="B2011" s="7" t="s">
        <v>233</v>
      </c>
      <c r="C2011" s="8" t="s">
        <v>80</v>
      </c>
      <c r="D2011" s="9" t="s">
        <v>69</v>
      </c>
      <c r="E2011" s="14">
        <v>5.8999999999999997E-2</v>
      </c>
      <c r="F2011" s="13">
        <v>490916835</v>
      </c>
      <c r="G2011" s="14">
        <v>164</v>
      </c>
      <c r="H2011" s="14">
        <v>0.127</v>
      </c>
      <c r="I2011" s="10">
        <f t="array" ref="I2011">VLOOKUP(A2011,ENERGY!$A$2:$F$2691,5,0)</f>
        <v>56</v>
      </c>
      <c r="J2011" s="11">
        <f t="array" ref="J2011">VLOOKUP(A2011,ENERGY!$A$2:$F$2691,6,0)</f>
        <v>154</v>
      </c>
      <c r="K2011" s="10">
        <f t="array" ref="K2011">VLOOKUP(A2011,'HUMAN RESOURCES'!$A$2:$M$2692,5,0)</f>
        <v>2.9000000000000001E-2</v>
      </c>
      <c r="L2011" s="11">
        <f t="array" ref="L2011">VLOOKUP(A2011,'HUMAN RESOURCES'!$A$2:$M$2692,6,0)</f>
        <v>1.6E-2</v>
      </c>
      <c r="M2011" s="10">
        <f t="array" ref="M2011">VLOOKUP(A2011,'HUMAN RESOURCES'!$A$2:$M$2692,7,0)</f>
        <v>75</v>
      </c>
      <c r="N2011" s="10">
        <f t="array" ref="N2011">VLOOKUP(A2011,'HUMAN RESOURCES'!$A$2:$M$2692,8,0)</f>
        <v>68</v>
      </c>
      <c r="O2011" s="10">
        <f t="array" ref="O2011">VLOOKUP(A2011,'HUMAN RESOURCES'!$A$2:$M$2692,9,0)</f>
        <v>0.39</v>
      </c>
      <c r="P2011" s="10">
        <f t="array" ref="P2011">VLOOKUP(A2011,'HUMAN RESOURCES'!$A$2:$M$2692,10,0)</f>
        <v>0.56000000000000005</v>
      </c>
      <c r="Q2011" s="10">
        <f t="array" ref="Q2011">VLOOKUP(A2011,'HUMAN RESOURCES'!$A$2:$M$2692,11,0)</f>
        <v>4.9000000000000002E-2</v>
      </c>
      <c r="R2011" s="10">
        <f t="array" ref="R2011">VLOOKUP(A2011,'HUMAN RESOURCES'!$A$2:$M$2692,12,0)</f>
        <v>182240</v>
      </c>
      <c r="S2011" s="10">
        <f t="array" ref="S2011">VLOOKUP(A2011,'HUMAN RESOURCES'!$A$2:$M$2692,13,0)</f>
        <v>0.20799999999999999</v>
      </c>
      <c r="T2011" s="10">
        <f t="array" ref="T2011">VLOOKUP(A2011,TOURISM!$A$2:$F$2692,5,0)</f>
        <v>102000000</v>
      </c>
      <c r="U2011" s="10">
        <f t="array" ref="U2011">VLOOKUP(A2011,TOURISM!$A$2:$F$2692,6,0)</f>
        <v>19800000</v>
      </c>
      <c r="V2011" s="10">
        <f t="array" ref="V2011">VLOOKUP(A2011,BUSINESS!$A$2:$J$2692,5,0)</f>
        <v>0.19800000000000001</v>
      </c>
      <c r="W2011" s="10">
        <f t="array" ref="W2011">VLOOKUP(A2011,BUSINESS!$A$2:$J$2692,6,0)</f>
        <v>35</v>
      </c>
      <c r="X2011" s="10">
        <f t="array" ref="X2011">VLOOKUP(A2011,BUSINESS!$A$2:$J$2692,7,0)</f>
        <v>0</v>
      </c>
      <c r="Y2011" s="10">
        <f t="array" ref="Y2011">VLOOKUP(A2011,BUSINESS!$A$2:$J$2692,8,0)</f>
        <v>224</v>
      </c>
      <c r="Z2011" s="10">
        <f t="array" ref="Z2011">VLOOKUP(A2011,BUSINESS!$A$2:$J$2692,9,0)</f>
        <v>4.7E-2</v>
      </c>
      <c r="AA2011" s="10">
        <f t="array" ref="AA2011">VLOOKUP(A2011,BUSINESS!$A$2:$J$2692,10,0)</f>
        <v>0.47199999999999998</v>
      </c>
      <c r="AB2011" s="12">
        <f t="shared" si="118"/>
        <v>2693.7929927568043</v>
      </c>
      <c r="AC2011" s="10">
        <f t="shared" si="105"/>
        <v>8.4503950834064964E-4</v>
      </c>
      <c r="AD2011" s="10">
        <f t="shared" si="106"/>
        <v>3.0728709394205444E-4</v>
      </c>
      <c r="AE2011" s="10">
        <f t="shared" si="107"/>
        <v>108.64793678665497</v>
      </c>
      <c r="AF2011">
        <f t="shared" si="119"/>
        <v>559.70149253731347</v>
      </c>
    </row>
    <row r="2012" spans="1:32" ht="14.4">
      <c r="A2012" s="7" t="str">
        <f t="shared" si="117"/>
        <v>Samoa-Oceania 2008</v>
      </c>
      <c r="B2012" s="7" t="s">
        <v>233</v>
      </c>
      <c r="C2012" s="8" t="s">
        <v>80</v>
      </c>
      <c r="D2012" s="9" t="s">
        <v>70</v>
      </c>
      <c r="E2012" s="14">
        <v>5.0999999999999997E-2</v>
      </c>
      <c r="F2012" s="13">
        <v>573939144</v>
      </c>
      <c r="G2012" s="14">
        <v>153</v>
      </c>
      <c r="H2012" s="14">
        <v>0.127</v>
      </c>
      <c r="I2012" s="10">
        <f t="array" ref="I2012">VLOOKUP(A2012,ENERGY!$A$2:$F$2691,5,0)</f>
        <v>58</v>
      </c>
      <c r="J2012" s="11">
        <f t="array" ref="J2012">VLOOKUP(A2012,ENERGY!$A$2:$F$2691,6,0)</f>
        <v>161</v>
      </c>
      <c r="K2012" s="10">
        <f t="array" ref="K2012">VLOOKUP(A2012,'HUMAN RESOURCES'!$A$2:$M$2692,5,0)</f>
        <v>2.9000000000000001E-2</v>
      </c>
      <c r="L2012" s="11">
        <f t="array" ref="L2012">VLOOKUP(A2012,'HUMAN RESOURCES'!$A$2:$M$2692,6,0)</f>
        <v>1.6E-2</v>
      </c>
      <c r="M2012" s="10">
        <f t="array" ref="M2012">VLOOKUP(A2012,'HUMAN RESOURCES'!$A$2:$M$2692,7,0)</f>
        <v>75</v>
      </c>
      <c r="N2012" s="10">
        <f t="array" ref="N2012">VLOOKUP(A2012,'HUMAN RESOURCES'!$A$2:$M$2692,8,0)</f>
        <v>69</v>
      </c>
      <c r="O2012" s="10">
        <f t="array" ref="O2012">VLOOKUP(A2012,'HUMAN RESOURCES'!$A$2:$M$2692,9,0)</f>
        <v>0.38800000000000001</v>
      </c>
      <c r="P2012" s="10">
        <f t="array" ref="P2012">VLOOKUP(A2012,'HUMAN RESOURCES'!$A$2:$M$2692,10,0)</f>
        <v>0.56299999999999994</v>
      </c>
      <c r="Q2012" s="10">
        <f t="array" ref="Q2012">VLOOKUP(A2012,'HUMAN RESOURCES'!$A$2:$M$2692,11,0)</f>
        <v>0.05</v>
      </c>
      <c r="R2012" s="10">
        <f t="array" ref="R2012">VLOOKUP(A2012,'HUMAN RESOURCES'!$A$2:$M$2692,12,0)</f>
        <v>183444</v>
      </c>
      <c r="S2012" s="10">
        <f t="array" ref="S2012">VLOOKUP(A2012,'HUMAN RESOURCES'!$A$2:$M$2692,13,0)</f>
        <v>0.20499999999999999</v>
      </c>
      <c r="T2012" s="10">
        <f t="array" ref="T2012">VLOOKUP(A2012,TOURISM!$A$2:$F$2692,5,0)</f>
        <v>112000000</v>
      </c>
      <c r="U2012" s="10">
        <f t="array" ref="U2012">VLOOKUP(A2012,TOURISM!$A$2:$F$2692,6,0)</f>
        <v>21600000</v>
      </c>
      <c r="V2012" s="10">
        <f t="array" ref="V2012">VLOOKUP(A2012,BUSINESS!$A$2:$J$2692,5,0)</f>
        <v>0.189</v>
      </c>
      <c r="W2012" s="10">
        <f t="array" ref="W2012">VLOOKUP(A2012,BUSINESS!$A$2:$J$2692,6,0)</f>
        <v>35</v>
      </c>
      <c r="X2012" s="10">
        <f t="array" ref="X2012">VLOOKUP(A2012,BUSINESS!$A$2:$J$2692,7,0)</f>
        <v>0</v>
      </c>
      <c r="Y2012" s="10">
        <f t="array" ref="Y2012">VLOOKUP(A2012,BUSINESS!$A$2:$J$2692,8,0)</f>
        <v>224</v>
      </c>
      <c r="Z2012" s="10">
        <f t="array" ref="Z2012">VLOOKUP(A2012,BUSINESS!$A$2:$J$2692,9,0)</f>
        <v>0.05</v>
      </c>
      <c r="AA2012" s="10">
        <f t="array" ref="AA2012">VLOOKUP(A2012,BUSINESS!$A$2:$J$2692,10,0)</f>
        <v>0.57976412489999996</v>
      </c>
      <c r="AB2012" s="12">
        <f t="shared" si="118"/>
        <v>3128.6885589062604</v>
      </c>
      <c r="AC2012" s="10">
        <f t="shared" si="105"/>
        <v>8.7765203549857178E-4</v>
      </c>
      <c r="AD2012" s="10">
        <f t="shared" si="106"/>
        <v>3.1617278297464078E-4</v>
      </c>
      <c r="AE2012" s="10">
        <f t="shared" si="107"/>
        <v>117.74710538365932</v>
      </c>
      <c r="AF2012">
        <f t="shared" si="119"/>
        <v>610.54054643378902</v>
      </c>
    </row>
    <row r="2013" spans="1:32" ht="14.4">
      <c r="A2013" s="7" t="str">
        <f t="shared" si="117"/>
        <v>Samoa-Oceania 2009</v>
      </c>
      <c r="B2013" s="7" t="s">
        <v>233</v>
      </c>
      <c r="C2013" s="8" t="s">
        <v>80</v>
      </c>
      <c r="D2013" s="9" t="s">
        <v>71</v>
      </c>
      <c r="E2013" s="14">
        <v>5.7000000000000002E-2</v>
      </c>
      <c r="F2013" s="13">
        <v>501065927</v>
      </c>
      <c r="G2013" s="14">
        <v>160</v>
      </c>
      <c r="H2013" s="14">
        <v>0.121</v>
      </c>
      <c r="I2013" s="10">
        <v>58</v>
      </c>
      <c r="J2013" s="11">
        <v>161</v>
      </c>
      <c r="K2013" s="10">
        <f t="array" ref="K2013">VLOOKUP(A2013,'HUMAN RESOURCES'!$A$2:$M$2692,5,0)</f>
        <v>2.8000000000000001E-2</v>
      </c>
      <c r="L2013" s="11">
        <f t="array" ref="L2013">VLOOKUP(A2013,'HUMAN RESOURCES'!$A$2:$M$2692,6,0)</f>
        <v>1.6E-2</v>
      </c>
      <c r="M2013" s="10">
        <f t="array" ref="M2013">VLOOKUP(A2013,'HUMAN RESOURCES'!$A$2:$M$2692,7,0)</f>
        <v>75</v>
      </c>
      <c r="N2013" s="10">
        <f t="array" ref="N2013">VLOOKUP(A2013,'HUMAN RESOURCES'!$A$2:$M$2692,8,0)</f>
        <v>69</v>
      </c>
      <c r="O2013" s="10">
        <f t="array" ref="O2013">VLOOKUP(A2013,'HUMAN RESOURCES'!$A$2:$M$2692,9,0)</f>
        <v>0.38500000000000001</v>
      </c>
      <c r="P2013" s="10">
        <f t="array" ref="P2013">VLOOKUP(A2013,'HUMAN RESOURCES'!$A$2:$M$2692,10,0)</f>
        <v>0.56499999999999995</v>
      </c>
      <c r="Q2013" s="10">
        <f t="array" ref="Q2013">VLOOKUP(A2013,'HUMAN RESOURCES'!$A$2:$M$2692,11,0)</f>
        <v>0.05</v>
      </c>
      <c r="R2013" s="10">
        <f t="array" ref="R2013">VLOOKUP(A2013,'HUMAN RESOURCES'!$A$2:$M$2692,12,0)</f>
        <v>184704</v>
      </c>
      <c r="S2013" s="10">
        <f t="array" ref="S2013">VLOOKUP(A2013,'HUMAN RESOURCES'!$A$2:$M$2692,13,0)</f>
        <v>0.20300000000000001</v>
      </c>
      <c r="T2013" s="10">
        <f t="array" ref="T2013">VLOOKUP(A2013,TOURISM!$A$2:$F$2692,5,0)</f>
        <v>115000000</v>
      </c>
      <c r="U2013" s="10">
        <f t="array" ref="U2013">VLOOKUP(A2013,TOURISM!$A$2:$F$2692,6,0)</f>
        <v>20000000</v>
      </c>
      <c r="V2013" s="10">
        <f t="array" ref="V2013">VLOOKUP(A2013,BUSINESS!$A$2:$J$2692,5,0)</f>
        <v>0.189</v>
      </c>
      <c r="W2013" s="10">
        <f t="array" ref="W2013">VLOOKUP(A2013,BUSINESS!$A$2:$J$2692,6,0)</f>
        <v>9</v>
      </c>
      <c r="X2013" s="10">
        <f t="array" ref="X2013">VLOOKUP(A2013,BUSINESS!$A$2:$J$2692,7,0)</f>
        <v>0</v>
      </c>
      <c r="Y2013" s="10">
        <f t="array" ref="Y2013">VLOOKUP(A2013,BUSINESS!$A$2:$J$2692,8,0)</f>
        <v>224</v>
      </c>
      <c r="Z2013" s="10">
        <f t="array" ref="Z2013">VLOOKUP(A2013,BUSINESS!$A$2:$J$2692,9,0)</f>
        <v>0.06</v>
      </c>
      <c r="AA2013" s="10">
        <f t="array" ref="AA2013">VLOOKUP(A2013,BUSINESS!$A$2:$J$2692,10,0)</f>
        <v>0.57976412489999996</v>
      </c>
      <c r="AB2013" s="12">
        <f t="shared" si="118"/>
        <v>2712.8049582033959</v>
      </c>
      <c r="AC2013" s="10">
        <f t="shared" si="105"/>
        <v>8.7166493416493418E-4</v>
      </c>
      <c r="AD2013" s="10">
        <f t="shared" si="106"/>
        <v>3.1401593901593902E-4</v>
      </c>
      <c r="AE2013" s="10">
        <f t="shared" si="107"/>
        <v>108.28135828135828</v>
      </c>
      <c r="AF2013">
        <f t="shared" si="119"/>
        <v>622.61781011781011</v>
      </c>
    </row>
    <row r="2014" spans="1:32" ht="14.4">
      <c r="A2014" s="7" t="str">
        <f t="shared" si="117"/>
        <v>Samoa-Oceania 2010</v>
      </c>
      <c r="B2014" s="7" t="s">
        <v>233</v>
      </c>
      <c r="C2014" s="8" t="s">
        <v>80</v>
      </c>
      <c r="D2014" s="9" t="s">
        <v>72</v>
      </c>
      <c r="E2014" s="14">
        <v>6.4000000000000001E-2</v>
      </c>
      <c r="F2014" s="13">
        <v>572971727</v>
      </c>
      <c r="G2014" s="14">
        <v>201</v>
      </c>
      <c r="H2014" s="14">
        <v>0.107</v>
      </c>
      <c r="I2014" s="10">
        <f t="array" ref="I2014">VLOOKUP(A2014,ENERGY!$A$2:$F$2691,5,0)</f>
        <v>57</v>
      </c>
      <c r="J2014" s="11">
        <f t="array" ref="J2014">VLOOKUP(A2014,ENERGY!$A$2:$F$2691,6,0)</f>
        <v>158</v>
      </c>
      <c r="K2014" s="10">
        <f t="array" ref="K2014">VLOOKUP(A2014,'HUMAN RESOURCES'!$A$2:$M$2692,5,0)</f>
        <v>2.8000000000000001E-2</v>
      </c>
      <c r="L2014" s="11">
        <f t="array" ref="L2014">VLOOKUP(A2014,'HUMAN RESOURCES'!$A$2:$M$2692,6,0)</f>
        <v>1.6E-2</v>
      </c>
      <c r="M2014" s="10">
        <f t="array" ref="M2014">VLOOKUP(A2014,'HUMAN RESOURCES'!$A$2:$M$2692,7,0)</f>
        <v>76</v>
      </c>
      <c r="N2014" s="10">
        <f t="array" ref="N2014">VLOOKUP(A2014,'HUMAN RESOURCES'!$A$2:$M$2692,8,0)</f>
        <v>69</v>
      </c>
      <c r="O2014" s="10">
        <f t="array" ref="O2014">VLOOKUP(A2014,'HUMAN RESOURCES'!$A$2:$M$2692,9,0)</f>
        <v>0.38300000000000001</v>
      </c>
      <c r="P2014" s="10">
        <f t="array" ref="P2014">VLOOKUP(A2014,'HUMAN RESOURCES'!$A$2:$M$2692,10,0)</f>
        <v>0.56699999999999995</v>
      </c>
      <c r="Q2014" s="10">
        <f t="array" ref="Q2014">VLOOKUP(A2014,'HUMAN RESOURCES'!$A$2:$M$2692,11,0)</f>
        <v>5.0999999999999997E-2</v>
      </c>
      <c r="R2014" s="10">
        <f t="array" ref="R2014">VLOOKUP(A2014,'HUMAN RESOURCES'!$A$2:$M$2692,12,0)</f>
        <v>186029</v>
      </c>
      <c r="S2014" s="10">
        <f t="array" ref="S2014">VLOOKUP(A2014,'HUMAN RESOURCES'!$A$2:$M$2692,13,0)</f>
        <v>0.20100000000000001</v>
      </c>
      <c r="T2014" s="10">
        <f t="array" ref="T2014">VLOOKUP(A2014,TOURISM!$A$2:$F$2692,5,0)</f>
        <v>124000000</v>
      </c>
      <c r="U2014" s="10">
        <f t="array" ref="U2014">VLOOKUP(A2014,TOURISM!$A$2:$F$2692,6,0)</f>
        <v>25200000</v>
      </c>
      <c r="V2014" s="10">
        <f t="array" ref="V2014">VLOOKUP(A2014,BUSINESS!$A$2:$J$2692,5,0)</f>
        <v>0.189</v>
      </c>
      <c r="W2014" s="10">
        <f t="array" ref="W2014">VLOOKUP(A2014,BUSINESS!$A$2:$J$2692,6,0)</f>
        <v>9</v>
      </c>
      <c r="X2014" s="10">
        <f t="array" ref="X2014">VLOOKUP(A2014,BUSINESS!$A$2:$J$2692,7,0)</f>
        <v>0</v>
      </c>
      <c r="Y2014" s="10">
        <f t="array" ref="Y2014">VLOOKUP(A2014,BUSINESS!$A$2:$J$2692,8,0)</f>
        <v>224</v>
      </c>
      <c r="Z2014" s="10">
        <f t="array" ref="Z2014">VLOOKUP(A2014,BUSINESS!$A$2:$J$2692,9,0)</f>
        <v>7.0000000000000007E-2</v>
      </c>
      <c r="AA2014" s="10">
        <f t="array" ref="AA2014">VLOOKUP(A2014,BUSINESS!$A$2:$J$2692,10,0)</f>
        <v>0.57976412489999996</v>
      </c>
      <c r="AB2014" s="12">
        <f t="shared" si="118"/>
        <v>3080.0129388428686</v>
      </c>
      <c r="AC2014" s="10">
        <f t="shared" si="105"/>
        <v>8.4932994318090188E-4</v>
      </c>
      <c r="AD2014" s="10">
        <f t="shared" si="106"/>
        <v>3.0640384026146459E-4</v>
      </c>
      <c r="AE2014" s="10">
        <f t="shared" si="107"/>
        <v>135.46275043138436</v>
      </c>
      <c r="AF2014">
        <f t="shared" si="119"/>
        <v>666.56274021792296</v>
      </c>
    </row>
    <row r="2015" spans="1:32" ht="14.4">
      <c r="A2015" s="7" t="str">
        <f t="shared" si="117"/>
        <v>Samoa-Oceania 2011</v>
      </c>
      <c r="B2015" s="7" t="s">
        <v>233</v>
      </c>
      <c r="C2015" s="8" t="s">
        <v>80</v>
      </c>
      <c r="D2015" s="9" t="s">
        <v>73</v>
      </c>
      <c r="E2015" s="14">
        <v>7.0000000000000007E-2</v>
      </c>
      <c r="F2015" s="13">
        <v>631791993</v>
      </c>
      <c r="G2015" s="14">
        <v>245</v>
      </c>
      <c r="H2015" s="14">
        <v>0.1</v>
      </c>
      <c r="I2015" s="10">
        <v>57</v>
      </c>
      <c r="J2015" s="11">
        <f t="array" ref="J2015">VLOOKUP(A2015,ENERGY!$A$2:$F$2691,6,0)</f>
        <v>150</v>
      </c>
      <c r="K2015" s="10">
        <f t="array" ref="K2015">VLOOKUP(A2015,'HUMAN RESOURCES'!$A$2:$M$2692,5,0)</f>
        <v>2.7E-2</v>
      </c>
      <c r="L2015" s="11">
        <f t="array" ref="L2015">VLOOKUP(A2015,'HUMAN RESOURCES'!$A$2:$M$2692,6,0)</f>
        <v>1.6E-2</v>
      </c>
      <c r="M2015" s="10">
        <f t="array" ref="M2015">VLOOKUP(A2015,'HUMAN RESOURCES'!$A$2:$M$2692,7,0)</f>
        <v>76</v>
      </c>
      <c r="N2015" s="10">
        <f t="array" ref="N2015">VLOOKUP(A2015,'HUMAN RESOURCES'!$A$2:$M$2692,8,0)</f>
        <v>70</v>
      </c>
      <c r="O2015" s="10">
        <f t="array" ref="O2015">VLOOKUP(A2015,'HUMAN RESOURCES'!$A$2:$M$2692,9,0)</f>
        <v>0.38100000000000001</v>
      </c>
      <c r="P2015" s="10">
        <f t="array" ref="P2015">VLOOKUP(A2015,'HUMAN RESOURCES'!$A$2:$M$2692,10,0)</f>
        <v>0.56899999999999995</v>
      </c>
      <c r="Q2015" s="10">
        <f t="array" ref="Q2015">VLOOKUP(A2015,'HUMAN RESOURCES'!$A$2:$M$2692,11,0)</f>
        <v>5.0999999999999997E-2</v>
      </c>
      <c r="R2015" s="10">
        <f t="array" ref="R2015">VLOOKUP(A2015,'HUMAN RESOURCES'!$A$2:$M$2692,12,0)</f>
        <v>187429</v>
      </c>
      <c r="S2015" s="10">
        <f t="array" ref="S2015">VLOOKUP(A2015,'HUMAN RESOURCES'!$A$2:$M$2692,13,0)</f>
        <v>0.19900000000000001</v>
      </c>
      <c r="T2015" s="10">
        <f t="array" ref="T2015">VLOOKUP(A2015,TOURISM!$A$2:$F$2692,5,0)</f>
        <v>135000000</v>
      </c>
      <c r="U2015" s="10">
        <f t="array" ref="U2015">VLOOKUP(A2015,TOURISM!$A$2:$F$2692,6,0)</f>
        <v>22200000</v>
      </c>
      <c r="V2015" s="10">
        <f t="array" ref="V2015">VLOOKUP(A2015,BUSINESS!$A$2:$J$2692,5,0)</f>
        <v>0.189</v>
      </c>
      <c r="W2015" s="10">
        <f t="array" ref="W2015">VLOOKUP(A2015,BUSINESS!$A$2:$J$2692,6,0)</f>
        <v>9</v>
      </c>
      <c r="X2015" s="10">
        <f t="array" ref="X2015">VLOOKUP(A2015,BUSINESS!$A$2:$J$2692,7,0)</f>
        <v>0</v>
      </c>
      <c r="Y2015" s="10">
        <f t="array" ref="Y2015">VLOOKUP(A2015,BUSINESS!$A$2:$J$2692,8,0)</f>
        <v>224</v>
      </c>
      <c r="Z2015" s="10">
        <f t="array" ref="Z2015">VLOOKUP(A2015,BUSINESS!$A$2:$J$2692,9,0)</f>
        <v>0.11</v>
      </c>
      <c r="AA2015" s="10">
        <f t="array" ref="AA2015">VLOOKUP(A2015,BUSINESS!$A$2:$J$2692,10,0)</f>
        <v>0.57976412489999996</v>
      </c>
      <c r="AB2015" s="12">
        <f t="shared" si="118"/>
        <v>3370.8337183680219</v>
      </c>
      <c r="AC2015" s="10">
        <f t="shared" si="105"/>
        <v>8.0030304808754245E-4</v>
      </c>
      <c r="AD2015" s="10">
        <f t="shared" si="106"/>
        <v>3.0411515827326617E-4</v>
      </c>
      <c r="AE2015" s="10">
        <f t="shared" si="107"/>
        <v>118.44485111695629</v>
      </c>
      <c r="AF2015">
        <f t="shared" si="119"/>
        <v>720.2727432787882</v>
      </c>
    </row>
    <row r="2016" spans="1:32" ht="14.4">
      <c r="A2016" s="7" t="str">
        <f t="shared" si="117"/>
        <v>Samoa-Oceania 2012</v>
      </c>
      <c r="B2016" s="7" t="s">
        <v>233</v>
      </c>
      <c r="C2016" s="8" t="s">
        <v>80</v>
      </c>
      <c r="D2016" s="9" t="s">
        <v>74</v>
      </c>
      <c r="E2016" s="14">
        <v>6.8000000000000005E-2</v>
      </c>
      <c r="F2016" s="13">
        <v>684273267</v>
      </c>
      <c r="G2016" s="14">
        <v>245</v>
      </c>
      <c r="H2016" s="14">
        <v>9.9000000000000005E-2</v>
      </c>
      <c r="I2016" s="10">
        <f t="array" ref="I2016">VLOOKUP(A2016,ENERGY!$A$2:$F$2691,5,0)</f>
        <v>57</v>
      </c>
      <c r="J2016" s="11">
        <f t="array" ref="J2016">VLOOKUP(A2016,ENERGY!$A$2:$F$2691,6,0)</f>
        <v>158</v>
      </c>
      <c r="K2016" s="10">
        <f t="array" ref="K2016">VLOOKUP(A2016,'HUMAN RESOURCES'!$A$2:$M$2692,5,0)</f>
        <v>2.7E-2</v>
      </c>
      <c r="L2016" s="11">
        <f t="array" ref="L2016">VLOOKUP(A2016,'HUMAN RESOURCES'!$A$2:$M$2692,6,0)</f>
        <v>1.6E-2</v>
      </c>
      <c r="M2016" s="10">
        <f t="array" ref="M2016">VLOOKUP(A2016,'HUMAN RESOURCES'!$A$2:$M$2692,7,0)</f>
        <v>76</v>
      </c>
      <c r="N2016" s="10">
        <f t="array" ref="N2016">VLOOKUP(A2016,'HUMAN RESOURCES'!$A$2:$M$2692,8,0)</f>
        <v>70</v>
      </c>
      <c r="O2016" s="10">
        <f t="array" ref="O2016">VLOOKUP(A2016,'HUMAN RESOURCES'!$A$2:$M$2692,9,0)</f>
        <v>0.379</v>
      </c>
      <c r="P2016" s="10">
        <f t="array" ref="P2016">VLOOKUP(A2016,'HUMAN RESOURCES'!$A$2:$M$2692,10,0)</f>
        <v>0.56999999999999995</v>
      </c>
      <c r="Q2016" s="10">
        <f t="array" ref="Q2016">VLOOKUP(A2016,'HUMAN RESOURCES'!$A$2:$M$2692,11,0)</f>
        <v>5.0999999999999997E-2</v>
      </c>
      <c r="R2016" s="10">
        <f t="array" ref="R2016">VLOOKUP(A2016,'HUMAN RESOURCES'!$A$2:$M$2692,12,0)</f>
        <v>188889</v>
      </c>
      <c r="S2016" s="10">
        <f t="array" ref="S2016">VLOOKUP(A2016,'HUMAN RESOURCES'!$A$2:$M$2692,13,0)</f>
        <v>0.19600000000000001</v>
      </c>
      <c r="T2016" s="10">
        <f t="array" ref="T2016">VLOOKUP(A2016,TOURISM!$A$2:$F$2692,5,0)</f>
        <v>148000000</v>
      </c>
      <c r="U2016" s="10">
        <f t="array" ref="U2016">VLOOKUP(A2016,TOURISM!$A$2:$F$2692,6,0)</f>
        <v>22300000</v>
      </c>
      <c r="V2016" s="10">
        <f t="array" ref="V2016">VLOOKUP(A2016,BUSINESS!$A$2:$J$2692,5,0)</f>
        <v>0.189</v>
      </c>
      <c r="W2016" s="10">
        <f t="array" ref="W2016">VLOOKUP(A2016,BUSINESS!$A$2:$J$2692,6,0)</f>
        <v>9</v>
      </c>
      <c r="X2016" s="10">
        <f t="array" ref="X2016">VLOOKUP(A2016,BUSINESS!$A$2:$J$2692,7,0)</f>
        <v>55</v>
      </c>
      <c r="Y2016" s="10">
        <f t="array" ref="Y2016">VLOOKUP(A2016,BUSINESS!$A$2:$J$2692,8,0)</f>
        <v>224</v>
      </c>
      <c r="Z2016" s="10">
        <f t="array" ref="Z2016">VLOOKUP(A2016,BUSINESS!$A$2:$J$2692,9,0)</f>
        <v>0.129</v>
      </c>
      <c r="AA2016" s="10">
        <f t="array" ref="AA2016">VLOOKUP(A2016,BUSINESS!$A$2:$J$2692,10,0)</f>
        <v>0.57976412489999996</v>
      </c>
      <c r="AB2016" s="12">
        <f t="shared" si="118"/>
        <v>3622.621047281737</v>
      </c>
      <c r="AC2016" s="10">
        <f t="shared" si="105"/>
        <v>8.3647009619406104E-4</v>
      </c>
      <c r="AD2016" s="10">
        <f t="shared" si="106"/>
        <v>3.0176452837380683E-4</v>
      </c>
      <c r="AE2016" s="10">
        <f t="shared" si="107"/>
        <v>118.05875408308583</v>
      </c>
      <c r="AF2016">
        <f t="shared" si="119"/>
        <v>783.52895086532305</v>
      </c>
    </row>
    <row r="2017" spans="1:32" ht="14.4">
      <c r="A2017" s="7" t="str">
        <f t="shared" si="117"/>
        <v>San Marino-Europe 2000</v>
      </c>
      <c r="B2017" s="7" t="s">
        <v>234</v>
      </c>
      <c r="C2017" s="8" t="s">
        <v>76</v>
      </c>
      <c r="D2017" s="9" t="s">
        <v>62</v>
      </c>
      <c r="E2017" s="14">
        <v>5.2999999999999999E-2</v>
      </c>
      <c r="F2017" s="13">
        <v>773907642</v>
      </c>
      <c r="G2017" s="14">
        <v>2161</v>
      </c>
      <c r="H2017" s="14">
        <v>9.1999999999999998E-2</v>
      </c>
      <c r="I2017" s="10">
        <f t="array" ref="I2017">VLOOKUP(A2017,ENERGY!$A$2:$F$2691,5,0)</f>
        <v>0</v>
      </c>
      <c r="J2017" s="11">
        <f t="array" ref="J2017">VLOOKUP(A2017,ENERGY!$A$2:$F$2691,6,0)</f>
        <v>0</v>
      </c>
      <c r="K2017" s="10">
        <f t="array" ref="K2017">VLOOKUP(A2017,'HUMAN RESOURCES'!$A$2:$M$2692,5,0)</f>
        <v>0</v>
      </c>
      <c r="L2017" s="11">
        <f t="array" ref="L2017">VLOOKUP(A2017,'HUMAN RESOURCES'!$A$2:$M$2692,6,0)</f>
        <v>5.0000000000000001E-3</v>
      </c>
      <c r="M2017" s="10">
        <f t="array" ref="M2017">VLOOKUP(A2017,'HUMAN RESOURCES'!$A$2:$M$2692,7,0)</f>
        <v>84</v>
      </c>
      <c r="N2017" s="10">
        <f t="array" ref="N2017">VLOOKUP(A2017,'HUMAN RESOURCES'!$A$2:$M$2692,8,0)</f>
        <v>77</v>
      </c>
      <c r="O2017" s="10">
        <f t="array" ref="O2017">VLOOKUP(A2017,'HUMAN RESOURCES'!$A$2:$M$2692,9,0)</f>
        <v>0</v>
      </c>
      <c r="P2017" s="10">
        <f t="array" ref="P2017">VLOOKUP(A2017,'HUMAN RESOURCES'!$A$2:$M$2692,10,0)</f>
        <v>0</v>
      </c>
      <c r="Q2017" s="10">
        <f t="array" ref="Q2017">VLOOKUP(A2017,'HUMAN RESOURCES'!$A$2:$M$2692,11,0)</f>
        <v>0</v>
      </c>
      <c r="R2017" s="10">
        <f t="array" ref="R2017">VLOOKUP(A2017,'HUMAN RESOURCES'!$A$2:$M$2692,12,0)</f>
        <v>26969</v>
      </c>
      <c r="S2017" s="10">
        <f t="array" ref="S2017">VLOOKUP(A2017,'HUMAN RESOURCES'!$A$2:$M$2692,13,0)</f>
        <v>0.93400000000000005</v>
      </c>
      <c r="T2017" s="10">
        <f t="array" ref="T2017">VLOOKUP(A2017,TOURISM!$A$2:$F$2692,5,0)</f>
        <v>0</v>
      </c>
      <c r="U2017" s="10">
        <f t="array" ref="U2017">VLOOKUP(A2017,TOURISM!$A$2:$F$2692,6,0)</f>
        <v>0</v>
      </c>
      <c r="V2017" s="10">
        <f t="array" ref="V2017">VLOOKUP(A2017,BUSINESS!$A$2:$J$2692,5,0)</f>
        <v>0</v>
      </c>
      <c r="W2017" s="10">
        <f t="array" ref="W2017">VLOOKUP(A2017,BUSINESS!$A$2:$J$2692,6,0)</f>
        <v>0</v>
      </c>
      <c r="X2017" s="10">
        <f t="array" ref="X2017">VLOOKUP(A2017,BUSINESS!$A$2:$J$2692,7,0)</f>
        <v>0</v>
      </c>
      <c r="Y2017" s="10">
        <f t="array" ref="Y2017">VLOOKUP(A2017,BUSINESS!$A$2:$J$2692,8,0)</f>
        <v>0</v>
      </c>
      <c r="Z2017" s="10">
        <f t="array" ref="Z2017">VLOOKUP(A2017,BUSINESS!$A$2:$J$2692,9,0)</f>
        <v>0.48799999999999999</v>
      </c>
      <c r="AA2017" s="10">
        <f t="array" ref="AA2017">VLOOKUP(A2017,BUSINESS!$A$2:$J$2692,10,0)</f>
        <v>0.53800000000000003</v>
      </c>
      <c r="AB2017" s="12">
        <f t="shared" si="118"/>
        <v>28696.193481404574</v>
      </c>
      <c r="AC2017" s="10">
        <f t="shared" si="105"/>
        <v>0</v>
      </c>
      <c r="AD2017" s="10">
        <f t="shared" si="106"/>
        <v>0</v>
      </c>
      <c r="AE2017" s="10">
        <f t="shared" si="107"/>
        <v>0</v>
      </c>
      <c r="AF2017">
        <f t="shared" si="119"/>
        <v>0</v>
      </c>
    </row>
    <row r="2018" spans="1:32" ht="14.4">
      <c r="A2018" s="7" t="str">
        <f t="shared" si="117"/>
        <v>San Marino-Europe 2001</v>
      </c>
      <c r="B2018" s="7" t="s">
        <v>234</v>
      </c>
      <c r="C2018" s="8" t="s">
        <v>76</v>
      </c>
      <c r="D2018" s="9" t="s">
        <v>63</v>
      </c>
      <c r="E2018" s="14">
        <v>5.1999999999999998E-2</v>
      </c>
      <c r="F2018" s="13">
        <v>815205233</v>
      </c>
      <c r="G2018" s="14">
        <v>2183</v>
      </c>
      <c r="H2018" s="14">
        <v>8.7999999999999995E-2</v>
      </c>
      <c r="I2018" s="10">
        <f t="array" ref="I2018">VLOOKUP(A2018,ENERGY!$A$2:$F$2691,5,0)</f>
        <v>0</v>
      </c>
      <c r="J2018" s="11">
        <f t="array" ref="J2018">VLOOKUP(A2018,ENERGY!$A$2:$F$2691,6,0)</f>
        <v>0</v>
      </c>
      <c r="K2018" s="10">
        <f t="array" ref="K2018">VLOOKUP(A2018,'HUMAN RESOURCES'!$A$2:$M$2692,5,0)</f>
        <v>0</v>
      </c>
      <c r="L2018" s="11">
        <f t="array" ref="L2018">VLOOKUP(A2018,'HUMAN RESOURCES'!$A$2:$M$2692,6,0)</f>
        <v>5.0000000000000001E-3</v>
      </c>
      <c r="M2018" s="10">
        <f t="array" ref="M2018">VLOOKUP(A2018,'HUMAN RESOURCES'!$A$2:$M$2692,7,0)</f>
        <v>84</v>
      </c>
      <c r="N2018" s="10">
        <f t="array" ref="N2018">VLOOKUP(A2018,'HUMAN RESOURCES'!$A$2:$M$2692,8,0)</f>
        <v>78</v>
      </c>
      <c r="O2018" s="10">
        <f t="array" ref="O2018">VLOOKUP(A2018,'HUMAN RESOURCES'!$A$2:$M$2692,9,0)</f>
        <v>0</v>
      </c>
      <c r="P2018" s="10">
        <f t="array" ref="P2018">VLOOKUP(A2018,'HUMAN RESOURCES'!$A$2:$M$2692,10,0)</f>
        <v>0</v>
      </c>
      <c r="Q2018" s="10">
        <f t="array" ref="Q2018">VLOOKUP(A2018,'HUMAN RESOURCES'!$A$2:$M$2692,11,0)</f>
        <v>0</v>
      </c>
      <c r="R2018" s="10">
        <f t="array" ref="R2018">VLOOKUP(A2018,'HUMAN RESOURCES'!$A$2:$M$2692,12,0)</f>
        <v>27467</v>
      </c>
      <c r="S2018" s="10">
        <f t="array" ref="S2018">VLOOKUP(A2018,'HUMAN RESOURCES'!$A$2:$M$2692,13,0)</f>
        <v>0.93799999999999994</v>
      </c>
      <c r="T2018" s="10">
        <f t="array" ref="T2018">VLOOKUP(A2018,TOURISM!$A$2:$F$2692,5,0)</f>
        <v>0</v>
      </c>
      <c r="U2018" s="10">
        <f t="array" ref="U2018">VLOOKUP(A2018,TOURISM!$A$2:$F$2692,6,0)</f>
        <v>0</v>
      </c>
      <c r="V2018" s="10">
        <f t="array" ref="V2018">VLOOKUP(A2018,BUSINESS!$A$2:$J$2692,5,0)</f>
        <v>0</v>
      </c>
      <c r="W2018" s="10">
        <f t="array" ref="W2018">VLOOKUP(A2018,BUSINESS!$A$2:$J$2692,6,0)</f>
        <v>0</v>
      </c>
      <c r="X2018" s="10">
        <f t="array" ref="X2018">VLOOKUP(A2018,BUSINESS!$A$2:$J$2692,7,0)</f>
        <v>0</v>
      </c>
      <c r="Y2018" s="10">
        <f t="array" ref="Y2018">VLOOKUP(A2018,BUSINESS!$A$2:$J$2692,8,0)</f>
        <v>0</v>
      </c>
      <c r="Z2018" s="10">
        <f t="array" ref="Z2018">VLOOKUP(A2018,BUSINESS!$A$2:$J$2692,9,0)</f>
        <v>0.503</v>
      </c>
      <c r="AA2018" s="10">
        <f t="array" ref="AA2018">VLOOKUP(A2018,BUSINESS!$A$2:$J$2692,10,0)</f>
        <v>0.57699999999999996</v>
      </c>
      <c r="AB2018" s="12">
        <f t="shared" si="118"/>
        <v>29679.441984927369</v>
      </c>
      <c r="AC2018" s="10">
        <f t="shared" si="105"/>
        <v>0</v>
      </c>
      <c r="AD2018" s="10">
        <f t="shared" si="106"/>
        <v>0</v>
      </c>
      <c r="AE2018" s="10">
        <f t="shared" si="107"/>
        <v>0</v>
      </c>
      <c r="AF2018">
        <f t="shared" si="119"/>
        <v>0</v>
      </c>
    </row>
    <row r="2019" spans="1:32" ht="14.4">
      <c r="A2019" s="7" t="str">
        <f t="shared" si="117"/>
        <v>San Marino-Europe 2002</v>
      </c>
      <c r="B2019" s="7" t="s">
        <v>234</v>
      </c>
      <c r="C2019" s="8" t="s">
        <v>76</v>
      </c>
      <c r="D2019" s="9" t="s">
        <v>64</v>
      </c>
      <c r="E2019" s="14">
        <v>6.5000000000000002E-2</v>
      </c>
      <c r="F2019" s="13">
        <v>879957210</v>
      </c>
      <c r="G2019" s="14">
        <v>2894</v>
      </c>
      <c r="H2019" s="14">
        <v>0.08</v>
      </c>
      <c r="I2019" s="10">
        <f t="array" ref="I2019">VLOOKUP(A2019,ENERGY!$A$2:$F$2691,5,0)</f>
        <v>0</v>
      </c>
      <c r="J2019" s="11">
        <f t="array" ref="J2019">VLOOKUP(A2019,ENERGY!$A$2:$F$2691,6,0)</f>
        <v>0</v>
      </c>
      <c r="K2019" s="10">
        <f t="array" ref="K2019">VLOOKUP(A2019,'HUMAN RESOURCES'!$A$2:$M$2692,5,0)</f>
        <v>0</v>
      </c>
      <c r="L2019" s="11">
        <f t="array" ref="L2019">VLOOKUP(A2019,'HUMAN RESOURCES'!$A$2:$M$2692,6,0)</f>
        <v>4.0000000000000001E-3</v>
      </c>
      <c r="M2019" s="10">
        <f t="array" ref="M2019">VLOOKUP(A2019,'HUMAN RESOURCES'!$A$2:$M$2692,7,0)</f>
        <v>85</v>
      </c>
      <c r="N2019" s="10">
        <f t="array" ref="N2019">VLOOKUP(A2019,'HUMAN RESOURCES'!$A$2:$M$2692,8,0)</f>
        <v>78</v>
      </c>
      <c r="O2019" s="10">
        <f t="array" ref="O2019">VLOOKUP(A2019,'HUMAN RESOURCES'!$A$2:$M$2692,9,0)</f>
        <v>0</v>
      </c>
      <c r="P2019" s="10">
        <f t="array" ref="P2019">VLOOKUP(A2019,'HUMAN RESOURCES'!$A$2:$M$2692,10,0)</f>
        <v>0</v>
      </c>
      <c r="Q2019" s="10">
        <f t="array" ref="Q2019">VLOOKUP(A2019,'HUMAN RESOURCES'!$A$2:$M$2692,11,0)</f>
        <v>0</v>
      </c>
      <c r="R2019" s="10">
        <f t="array" ref="R2019">VLOOKUP(A2019,'HUMAN RESOURCES'!$A$2:$M$2692,12,0)</f>
        <v>28064</v>
      </c>
      <c r="S2019" s="10">
        <f t="array" ref="S2019">VLOOKUP(A2019,'HUMAN RESOURCES'!$A$2:$M$2692,13,0)</f>
        <v>0.93899999999999995</v>
      </c>
      <c r="T2019" s="10">
        <f t="array" ref="T2019">VLOOKUP(A2019,TOURISM!$A$2:$F$2692,5,0)</f>
        <v>0</v>
      </c>
      <c r="U2019" s="10">
        <f t="array" ref="U2019">VLOOKUP(A2019,TOURISM!$A$2:$F$2692,6,0)</f>
        <v>0</v>
      </c>
      <c r="V2019" s="10">
        <f t="array" ref="V2019">VLOOKUP(A2019,BUSINESS!$A$2:$J$2692,5,0)</f>
        <v>0</v>
      </c>
      <c r="W2019" s="10">
        <f t="array" ref="W2019">VLOOKUP(A2019,BUSINESS!$A$2:$J$2692,6,0)</f>
        <v>0</v>
      </c>
      <c r="X2019" s="10">
        <f t="array" ref="X2019">VLOOKUP(A2019,BUSINESS!$A$2:$J$2692,7,0)</f>
        <v>0</v>
      </c>
      <c r="Y2019" s="10">
        <f t="array" ref="Y2019">VLOOKUP(A2019,BUSINESS!$A$2:$J$2692,8,0)</f>
        <v>0</v>
      </c>
      <c r="Z2019" s="10">
        <f t="array" ref="Z2019">VLOOKUP(A2019,BUSINESS!$A$2:$J$2692,9,0)</f>
        <v>0.50800000000000001</v>
      </c>
      <c r="AA2019" s="10">
        <f t="array" ref="AA2019">VLOOKUP(A2019,BUSINESS!$A$2:$J$2692,10,0)</f>
        <v>0.59699999999999998</v>
      </c>
      <c r="AB2019" s="12">
        <f t="shared" si="118"/>
        <v>31355.373788483466</v>
      </c>
      <c r="AC2019" s="10">
        <f t="shared" si="105"/>
        <v>0</v>
      </c>
      <c r="AD2019" s="10">
        <f t="shared" si="106"/>
        <v>0</v>
      </c>
      <c r="AE2019" s="10">
        <f t="shared" si="107"/>
        <v>0</v>
      </c>
      <c r="AF2019">
        <f t="shared" si="119"/>
        <v>0</v>
      </c>
    </row>
    <row r="2020" spans="1:32" ht="14.4">
      <c r="A2020" s="7" t="str">
        <f t="shared" si="117"/>
        <v>San Marino-Europe 2003</v>
      </c>
      <c r="B2020" s="7" t="s">
        <v>234</v>
      </c>
      <c r="C2020" s="8" t="s">
        <v>76</v>
      </c>
      <c r="D2020" s="9" t="s">
        <v>65</v>
      </c>
      <c r="E2020" s="14">
        <v>5.0999999999999997E-2</v>
      </c>
      <c r="F2020" s="13">
        <v>1122981525</v>
      </c>
      <c r="G2020" s="14">
        <v>2837</v>
      </c>
      <c r="H2020" s="14">
        <v>7.4999999999999997E-2</v>
      </c>
      <c r="I2020" s="10">
        <f t="array" ref="I2020">VLOOKUP(A2020,ENERGY!$A$2:$F$2691,5,0)</f>
        <v>0</v>
      </c>
      <c r="J2020" s="11">
        <f t="array" ref="J2020">VLOOKUP(A2020,ENERGY!$A$2:$F$2691,6,0)</f>
        <v>0</v>
      </c>
      <c r="K2020" s="10">
        <f t="array" ref="K2020">VLOOKUP(A2020,'HUMAN RESOURCES'!$A$2:$M$2692,5,0)</f>
        <v>0</v>
      </c>
      <c r="L2020" s="11">
        <f t="array" ref="L2020">VLOOKUP(A2020,'HUMAN RESOURCES'!$A$2:$M$2692,6,0)</f>
        <v>4.0000000000000001E-3</v>
      </c>
      <c r="M2020" s="10">
        <f t="array" ref="M2020">VLOOKUP(A2020,'HUMAN RESOURCES'!$A$2:$M$2692,7,0)</f>
        <v>85</v>
      </c>
      <c r="N2020" s="10">
        <f t="array" ref="N2020">VLOOKUP(A2020,'HUMAN RESOURCES'!$A$2:$M$2692,8,0)</f>
        <v>78</v>
      </c>
      <c r="O2020" s="10">
        <f t="array" ref="O2020">VLOOKUP(A2020,'HUMAN RESOURCES'!$A$2:$M$2692,9,0)</f>
        <v>0</v>
      </c>
      <c r="P2020" s="10">
        <f t="array" ref="P2020">VLOOKUP(A2020,'HUMAN RESOURCES'!$A$2:$M$2692,10,0)</f>
        <v>0</v>
      </c>
      <c r="Q2020" s="10">
        <f t="array" ref="Q2020">VLOOKUP(A2020,'HUMAN RESOURCES'!$A$2:$M$2692,11,0)</f>
        <v>0</v>
      </c>
      <c r="R2020" s="10">
        <f t="array" ref="R2020">VLOOKUP(A2020,'HUMAN RESOURCES'!$A$2:$M$2692,12,0)</f>
        <v>28700</v>
      </c>
      <c r="S2020" s="10">
        <f t="array" ref="S2020">VLOOKUP(A2020,'HUMAN RESOURCES'!$A$2:$M$2692,13,0)</f>
        <v>0.94</v>
      </c>
      <c r="T2020" s="10">
        <f t="array" ref="T2020">VLOOKUP(A2020,TOURISM!$A$2:$F$2692,5,0)</f>
        <v>0</v>
      </c>
      <c r="U2020" s="10">
        <f t="array" ref="U2020">VLOOKUP(A2020,TOURISM!$A$2:$F$2692,6,0)</f>
        <v>0</v>
      </c>
      <c r="V2020" s="10">
        <f t="array" ref="V2020">VLOOKUP(A2020,BUSINESS!$A$2:$J$2692,5,0)</f>
        <v>0</v>
      </c>
      <c r="W2020" s="10">
        <f t="array" ref="W2020">VLOOKUP(A2020,BUSINESS!$A$2:$J$2692,6,0)</f>
        <v>0</v>
      </c>
      <c r="X2020" s="10">
        <f t="array" ref="X2020">VLOOKUP(A2020,BUSINESS!$A$2:$J$2692,7,0)</f>
        <v>0</v>
      </c>
      <c r="Y2020" s="10">
        <f t="array" ref="Y2020">VLOOKUP(A2020,BUSINESS!$A$2:$J$2692,8,0)</f>
        <v>0</v>
      </c>
      <c r="Z2020" s="10">
        <f t="array" ref="Z2020">VLOOKUP(A2020,BUSINESS!$A$2:$J$2692,9,0)</f>
        <v>0.5</v>
      </c>
      <c r="AA2020" s="10">
        <f t="array" ref="AA2020">VLOOKUP(A2020,BUSINESS!$A$2:$J$2692,10,0)</f>
        <v>0.58899999999999997</v>
      </c>
      <c r="AB2020" s="12">
        <f t="shared" si="118"/>
        <v>39128.276132404178</v>
      </c>
      <c r="AC2020" s="10">
        <f t="shared" si="105"/>
        <v>0</v>
      </c>
      <c r="AD2020" s="10">
        <f t="shared" si="106"/>
        <v>0</v>
      </c>
      <c r="AE2020" s="10">
        <f t="shared" si="107"/>
        <v>0</v>
      </c>
      <c r="AF2020">
        <f t="shared" si="119"/>
        <v>0</v>
      </c>
    </row>
    <row r="2021" spans="1:32" ht="14.4">
      <c r="A2021" s="7" t="str">
        <f t="shared" si="117"/>
        <v>San Marino-Europe 2004</v>
      </c>
      <c r="B2021" s="7" t="s">
        <v>234</v>
      </c>
      <c r="C2021" s="8" t="s">
        <v>76</v>
      </c>
      <c r="D2021" s="9" t="s">
        <v>66</v>
      </c>
      <c r="E2021" s="14">
        <v>5.2999999999999999E-2</v>
      </c>
      <c r="F2021" s="13">
        <v>1317357835</v>
      </c>
      <c r="G2021" s="14">
        <v>3359</v>
      </c>
      <c r="H2021" s="14">
        <v>7.0999999999999994E-2</v>
      </c>
      <c r="I2021" s="10">
        <f t="array" ref="I2021">VLOOKUP(A2021,ENERGY!$A$2:$F$2691,5,0)</f>
        <v>0</v>
      </c>
      <c r="J2021" s="11">
        <f t="array" ref="J2021">VLOOKUP(A2021,ENERGY!$A$2:$F$2691,6,0)</f>
        <v>0</v>
      </c>
      <c r="K2021" s="10">
        <f t="array" ref="K2021">VLOOKUP(A2021,'HUMAN RESOURCES'!$A$2:$M$2692,5,0)</f>
        <v>0.01</v>
      </c>
      <c r="L2021" s="11">
        <f t="array" ref="L2021">VLOOKUP(A2021,'HUMAN RESOURCES'!$A$2:$M$2692,6,0)</f>
        <v>4.0000000000000001E-3</v>
      </c>
      <c r="M2021" s="10">
        <f t="array" ref="M2021">VLOOKUP(A2021,'HUMAN RESOURCES'!$A$2:$M$2692,7,0)</f>
        <v>85</v>
      </c>
      <c r="N2021" s="10">
        <f t="array" ref="N2021">VLOOKUP(A2021,'HUMAN RESOURCES'!$A$2:$M$2692,8,0)</f>
        <v>79</v>
      </c>
      <c r="O2021" s="10">
        <f t="array" ref="O2021">VLOOKUP(A2021,'HUMAN RESOURCES'!$A$2:$M$2692,9,0)</f>
        <v>0</v>
      </c>
      <c r="P2021" s="10">
        <f t="array" ref="P2021">VLOOKUP(A2021,'HUMAN RESOURCES'!$A$2:$M$2692,10,0)</f>
        <v>0</v>
      </c>
      <c r="Q2021" s="10">
        <f t="array" ref="Q2021">VLOOKUP(A2021,'HUMAN RESOURCES'!$A$2:$M$2692,11,0)</f>
        <v>0</v>
      </c>
      <c r="R2021" s="10">
        <f t="array" ref="R2021">VLOOKUP(A2021,'HUMAN RESOURCES'!$A$2:$M$2692,12,0)</f>
        <v>29290</v>
      </c>
      <c r="S2021" s="10">
        <f t="array" ref="S2021">VLOOKUP(A2021,'HUMAN RESOURCES'!$A$2:$M$2692,13,0)</f>
        <v>0.94</v>
      </c>
      <c r="T2021" s="10">
        <f t="array" ref="T2021">VLOOKUP(A2021,TOURISM!$A$2:$F$2692,5,0)</f>
        <v>0</v>
      </c>
      <c r="U2021" s="10">
        <f t="array" ref="U2021">VLOOKUP(A2021,TOURISM!$A$2:$F$2692,6,0)</f>
        <v>0</v>
      </c>
      <c r="V2021" s="10">
        <f t="array" ref="V2021">VLOOKUP(A2021,BUSINESS!$A$2:$J$2692,5,0)</f>
        <v>0</v>
      </c>
      <c r="W2021" s="10">
        <f t="array" ref="W2021">VLOOKUP(A2021,BUSINESS!$A$2:$J$2692,6,0)</f>
        <v>0</v>
      </c>
      <c r="X2021" s="10">
        <f t="array" ref="X2021">VLOOKUP(A2021,BUSINESS!$A$2:$J$2692,7,0)</f>
        <v>0</v>
      </c>
      <c r="Y2021" s="10">
        <f t="array" ref="Y2021">VLOOKUP(A2021,BUSINESS!$A$2:$J$2692,8,0)</f>
        <v>0</v>
      </c>
      <c r="Z2021" s="10">
        <f t="array" ref="Z2021">VLOOKUP(A2021,BUSINESS!$A$2:$J$2692,9,0)</f>
        <v>0.50600000000000001</v>
      </c>
      <c r="AA2021" s="10">
        <f t="array" ref="AA2021">VLOOKUP(A2021,BUSINESS!$A$2:$J$2692,10,0)</f>
        <v>0.58299999999999996</v>
      </c>
      <c r="AB2021" s="12">
        <f t="shared" si="118"/>
        <v>44976.3685558211</v>
      </c>
      <c r="AC2021" s="10">
        <f t="shared" si="105"/>
        <v>0</v>
      </c>
      <c r="AD2021" s="10">
        <f t="shared" si="106"/>
        <v>0</v>
      </c>
      <c r="AE2021" s="10">
        <f t="shared" si="107"/>
        <v>0</v>
      </c>
      <c r="AF2021">
        <f t="shared" si="119"/>
        <v>0</v>
      </c>
    </row>
    <row r="2022" spans="1:32" ht="14.4">
      <c r="A2022" s="7" t="str">
        <f t="shared" si="117"/>
        <v>San Marino-Europe 2005</v>
      </c>
      <c r="B2022" s="7" t="s">
        <v>234</v>
      </c>
      <c r="C2022" s="8" t="s">
        <v>76</v>
      </c>
      <c r="D2022" s="9" t="s">
        <v>67</v>
      </c>
      <c r="E2022" s="14">
        <v>5.2999999999999999E-2</v>
      </c>
      <c r="F2022" s="13">
        <v>1375416604</v>
      </c>
      <c r="G2022" s="14">
        <v>3399</v>
      </c>
      <c r="H2022" s="14">
        <v>7.1999999999999995E-2</v>
      </c>
      <c r="J2022" s="11"/>
      <c r="K2022" s="10">
        <f t="array" ref="K2022">VLOOKUP(A2022,'HUMAN RESOURCES'!$A$2:$M$2692,5,0)</f>
        <v>0.01</v>
      </c>
      <c r="L2022" s="11">
        <f t="array" ref="L2022">VLOOKUP(A2022,'HUMAN RESOURCES'!$A$2:$M$2692,6,0)</f>
        <v>4.0000000000000001E-3</v>
      </c>
      <c r="M2022" s="10">
        <f t="array" ref="M2022">VLOOKUP(A2022,'HUMAN RESOURCES'!$A$2:$M$2692,7,0)</f>
        <v>85</v>
      </c>
      <c r="N2022" s="10">
        <f t="array" ref="N2022">VLOOKUP(A2022,'HUMAN RESOURCES'!$A$2:$M$2692,8,0)</f>
        <v>79</v>
      </c>
      <c r="O2022" s="10">
        <f t="array" ref="O2022">VLOOKUP(A2022,'HUMAN RESOURCES'!$A$2:$M$2692,9,0)</f>
        <v>0</v>
      </c>
      <c r="P2022" s="10">
        <f t="array" ref="P2022">VLOOKUP(A2022,'HUMAN RESOURCES'!$A$2:$M$2692,10,0)</f>
        <v>0</v>
      </c>
      <c r="Q2022" s="10">
        <f t="array" ref="Q2022">VLOOKUP(A2022,'HUMAN RESOURCES'!$A$2:$M$2692,11,0)</f>
        <v>0</v>
      </c>
      <c r="R2022" s="10">
        <f t="array" ref="R2022">VLOOKUP(A2022,'HUMAN RESOURCES'!$A$2:$M$2692,12,0)</f>
        <v>29775</v>
      </c>
      <c r="S2022" s="10">
        <f t="array" ref="S2022">VLOOKUP(A2022,'HUMAN RESOURCES'!$A$2:$M$2692,13,0)</f>
        <v>0.94</v>
      </c>
      <c r="T2022" s="10">
        <f t="array" ref="T2022">VLOOKUP(A2022,TOURISM!$A$2:$F$2692,5,0)</f>
        <v>0</v>
      </c>
      <c r="U2022" s="10">
        <f t="array" ref="U2022">VLOOKUP(A2022,TOURISM!$A$2:$F$2692,6,0)</f>
        <v>0</v>
      </c>
      <c r="V2022" s="10">
        <f t="array" ref="V2022">VLOOKUP(A2022,BUSINESS!$A$2:$J$2692,5,0)</f>
        <v>0</v>
      </c>
      <c r="W2022" s="10">
        <f t="array" ref="W2022">VLOOKUP(A2022,BUSINESS!$A$2:$J$2692,6,0)</f>
        <v>0</v>
      </c>
      <c r="X2022" s="10">
        <f t="array" ref="X2022">VLOOKUP(A2022,BUSINESS!$A$2:$J$2692,7,0)</f>
        <v>0</v>
      </c>
      <c r="Y2022" s="10">
        <f t="array" ref="Y2022">VLOOKUP(A2022,BUSINESS!$A$2:$J$2692,8,0)</f>
        <v>0</v>
      </c>
      <c r="Z2022" s="10">
        <f t="array" ref="Z2022">VLOOKUP(A2022,BUSINESS!$A$2:$J$2692,9,0)</f>
        <v>0.503</v>
      </c>
      <c r="AA2022" s="10">
        <f t="array" ref="AA2022">VLOOKUP(A2022,BUSINESS!$A$2:$J$2692,10,0)</f>
        <v>0.57599999999999996</v>
      </c>
      <c r="AB2022" s="12">
        <f t="shared" si="118"/>
        <v>46193.672678421492</v>
      </c>
      <c r="AC2022" s="10">
        <f t="shared" si="105"/>
        <v>0</v>
      </c>
      <c r="AD2022" s="10">
        <f t="shared" si="106"/>
        <v>0</v>
      </c>
      <c r="AE2022" s="10">
        <f t="shared" si="107"/>
        <v>0</v>
      </c>
      <c r="AF2022">
        <f t="shared" si="119"/>
        <v>0</v>
      </c>
    </row>
    <row r="2023" spans="1:32" ht="14.4">
      <c r="A2023" s="7" t="str">
        <f t="shared" si="117"/>
        <v>San Marino-Europe 2006</v>
      </c>
      <c r="B2023" s="7" t="s">
        <v>234</v>
      </c>
      <c r="C2023" s="8" t="s">
        <v>76</v>
      </c>
      <c r="D2023" s="9" t="s">
        <v>68</v>
      </c>
      <c r="E2023" s="14">
        <v>5.0999999999999997E-2</v>
      </c>
      <c r="F2023" s="13">
        <v>1469075398</v>
      </c>
      <c r="G2023" s="14">
        <v>3444</v>
      </c>
      <c r="H2023" s="14">
        <v>6.7000000000000004E-2</v>
      </c>
      <c r="J2023" s="11"/>
      <c r="K2023" s="10">
        <f t="array" ref="K2023">VLOOKUP(A2023,'HUMAN RESOURCES'!$A$2:$M$2692,5,0)</f>
        <v>0.01</v>
      </c>
      <c r="L2023" s="11">
        <f t="array" ref="L2023">VLOOKUP(A2023,'HUMAN RESOURCES'!$A$2:$M$2692,6,0)</f>
        <v>4.0000000000000001E-3</v>
      </c>
      <c r="M2023" s="10">
        <f t="array" ref="M2023">VLOOKUP(A2023,'HUMAN RESOURCES'!$A$2:$M$2692,7,0)</f>
        <v>85</v>
      </c>
      <c r="N2023" s="10">
        <f t="array" ref="N2023">VLOOKUP(A2023,'HUMAN RESOURCES'!$A$2:$M$2692,8,0)</f>
        <v>79</v>
      </c>
      <c r="O2023" s="10">
        <f t="array" ref="O2023">VLOOKUP(A2023,'HUMAN RESOURCES'!$A$2:$M$2692,9,0)</f>
        <v>0</v>
      </c>
      <c r="P2023" s="10">
        <f t="array" ref="P2023">VLOOKUP(A2023,'HUMAN RESOURCES'!$A$2:$M$2692,10,0)</f>
        <v>0</v>
      </c>
      <c r="Q2023" s="10">
        <f t="array" ref="Q2023">VLOOKUP(A2023,'HUMAN RESOURCES'!$A$2:$M$2692,11,0)</f>
        <v>0</v>
      </c>
      <c r="R2023" s="10">
        <f t="array" ref="R2023">VLOOKUP(A2023,'HUMAN RESOURCES'!$A$2:$M$2692,12,0)</f>
        <v>30130</v>
      </c>
      <c r="S2023" s="10">
        <f t="array" ref="S2023">VLOOKUP(A2023,'HUMAN RESOURCES'!$A$2:$M$2692,13,0)</f>
        <v>0.94</v>
      </c>
      <c r="T2023" s="10">
        <f t="array" ref="T2023">VLOOKUP(A2023,TOURISM!$A$2:$F$2692,5,0)</f>
        <v>0</v>
      </c>
      <c r="U2023" s="10">
        <f t="array" ref="U2023">VLOOKUP(A2023,TOURISM!$A$2:$F$2692,6,0)</f>
        <v>0</v>
      </c>
      <c r="V2023" s="10">
        <f t="array" ref="V2023">VLOOKUP(A2023,BUSINESS!$A$2:$J$2692,5,0)</f>
        <v>0</v>
      </c>
      <c r="W2023" s="10">
        <f t="array" ref="W2023">VLOOKUP(A2023,BUSINESS!$A$2:$J$2692,6,0)</f>
        <v>0</v>
      </c>
      <c r="X2023" s="10">
        <f t="array" ref="X2023">VLOOKUP(A2023,BUSINESS!$A$2:$J$2692,7,0)</f>
        <v>0</v>
      </c>
      <c r="Y2023" s="10">
        <f t="array" ref="Y2023">VLOOKUP(A2023,BUSINESS!$A$2:$J$2692,8,0)</f>
        <v>0</v>
      </c>
      <c r="Z2023" s="10">
        <f t="array" ref="Z2023">VLOOKUP(A2023,BUSINESS!$A$2:$J$2692,9,0)</f>
        <v>0.502</v>
      </c>
      <c r="AA2023" s="10">
        <f t="array" ref="AA2023">VLOOKUP(A2023,BUSINESS!$A$2:$J$2692,10,0)</f>
        <v>0.57699999999999996</v>
      </c>
      <c r="AB2023" s="12">
        <f t="shared" si="118"/>
        <v>48757.895718552936</v>
      </c>
      <c r="AC2023" s="10">
        <f t="shared" si="105"/>
        <v>0</v>
      </c>
      <c r="AD2023" s="10">
        <f t="shared" si="106"/>
        <v>0</v>
      </c>
      <c r="AE2023" s="10">
        <f t="shared" si="107"/>
        <v>0</v>
      </c>
      <c r="AF2023">
        <f t="shared" si="119"/>
        <v>0</v>
      </c>
    </row>
    <row r="2024" spans="1:32" ht="14.4">
      <c r="A2024" s="7" t="str">
        <f t="shared" si="117"/>
        <v>San Marino-Europe 2007</v>
      </c>
      <c r="B2024" s="7" t="s">
        <v>234</v>
      </c>
      <c r="C2024" s="8" t="s">
        <v>76</v>
      </c>
      <c r="D2024" s="9" t="s">
        <v>69</v>
      </c>
      <c r="E2024" s="14">
        <v>0.05</v>
      </c>
      <c r="F2024" s="13">
        <v>1687653983</v>
      </c>
      <c r="G2024" s="14">
        <v>3872</v>
      </c>
      <c r="H2024" s="14">
        <v>7.5999999999999998E-2</v>
      </c>
      <c r="I2024" s="10">
        <f t="array" ref="I2024">VLOOKUP(A2024,ENERGY!$A$2:$F$2691,5,0)</f>
        <v>0</v>
      </c>
      <c r="J2024" s="11">
        <f t="array" ref="J2024">VLOOKUP(A2024,ENERGY!$A$2:$F$2691,6,0)</f>
        <v>0</v>
      </c>
      <c r="K2024" s="10">
        <f t="array" ref="K2024">VLOOKUP(A2024,'HUMAN RESOURCES'!$A$2:$M$2692,5,0)</f>
        <v>8.9999999999999993E-3</v>
      </c>
      <c r="L2024" s="11">
        <f t="array" ref="L2024">VLOOKUP(A2024,'HUMAN RESOURCES'!$A$2:$M$2692,6,0)</f>
        <v>3.0000000000000001E-3</v>
      </c>
      <c r="M2024" s="10">
        <f t="array" ref="M2024">VLOOKUP(A2024,'HUMAN RESOURCES'!$A$2:$M$2692,7,0)</f>
        <v>85</v>
      </c>
      <c r="N2024" s="10">
        <f t="array" ref="N2024">VLOOKUP(A2024,'HUMAN RESOURCES'!$A$2:$M$2692,8,0)</f>
        <v>80</v>
      </c>
      <c r="O2024" s="10">
        <f t="array" ref="O2024">VLOOKUP(A2024,'HUMAN RESOURCES'!$A$2:$M$2692,9,0)</f>
        <v>0</v>
      </c>
      <c r="P2024" s="10">
        <f t="array" ref="P2024">VLOOKUP(A2024,'HUMAN RESOURCES'!$A$2:$M$2692,10,0)</f>
        <v>0</v>
      </c>
      <c r="Q2024" s="10">
        <f t="array" ref="Q2024">VLOOKUP(A2024,'HUMAN RESOURCES'!$A$2:$M$2692,11,0)</f>
        <v>0</v>
      </c>
      <c r="R2024" s="10">
        <f t="array" ref="R2024">VLOOKUP(A2024,'HUMAN RESOURCES'!$A$2:$M$2692,12,0)</f>
        <v>30377</v>
      </c>
      <c r="S2024" s="10">
        <f t="array" ref="S2024">VLOOKUP(A2024,'HUMAN RESOURCES'!$A$2:$M$2692,13,0)</f>
        <v>0.94</v>
      </c>
      <c r="T2024" s="10">
        <f t="array" ref="T2024">VLOOKUP(A2024,TOURISM!$A$2:$F$2692,5,0)</f>
        <v>0</v>
      </c>
      <c r="U2024" s="10">
        <f t="array" ref="U2024">VLOOKUP(A2024,TOURISM!$A$2:$F$2692,6,0)</f>
        <v>0</v>
      </c>
      <c r="V2024" s="10">
        <f t="array" ref="V2024">VLOOKUP(A2024,BUSINESS!$A$2:$J$2692,5,0)</f>
        <v>0</v>
      </c>
      <c r="W2024" s="10">
        <f t="array" ref="W2024">VLOOKUP(A2024,BUSINESS!$A$2:$J$2692,6,0)</f>
        <v>0</v>
      </c>
      <c r="X2024" s="10">
        <f t="array" ref="X2024">VLOOKUP(A2024,BUSINESS!$A$2:$J$2692,7,0)</f>
        <v>0</v>
      </c>
      <c r="Y2024" s="10">
        <f t="array" ref="Y2024">VLOOKUP(A2024,BUSINESS!$A$2:$J$2692,8,0)</f>
        <v>0</v>
      </c>
      <c r="Z2024" s="10">
        <f t="array" ref="Z2024">VLOOKUP(A2024,BUSINESS!$A$2:$J$2692,9,0)</f>
        <v>0.504</v>
      </c>
      <c r="AA2024" s="10">
        <f t="array" ref="AA2024">VLOOKUP(A2024,BUSINESS!$A$2:$J$2692,10,0)</f>
        <v>0.57599999999999996</v>
      </c>
      <c r="AB2024" s="12">
        <f t="shared" si="118"/>
        <v>55556.966882838991</v>
      </c>
      <c r="AC2024" s="10">
        <f t="shared" si="105"/>
        <v>0</v>
      </c>
      <c r="AD2024" s="10">
        <f t="shared" si="106"/>
        <v>0</v>
      </c>
      <c r="AE2024" s="10">
        <f t="shared" si="107"/>
        <v>0</v>
      </c>
      <c r="AF2024">
        <f t="shared" si="119"/>
        <v>0</v>
      </c>
    </row>
    <row r="2025" spans="1:32" ht="14.4">
      <c r="A2025" s="7" t="str">
        <f t="shared" si="117"/>
        <v>San Marino-Europe 2008</v>
      </c>
      <c r="B2025" s="7" t="s">
        <v>234</v>
      </c>
      <c r="C2025" s="8" t="s">
        <v>76</v>
      </c>
      <c r="D2025" s="9" t="s">
        <v>70</v>
      </c>
      <c r="E2025" s="14">
        <v>0.05</v>
      </c>
      <c r="F2025" s="13">
        <v>1899809580</v>
      </c>
      <c r="G2025" s="14">
        <v>4069</v>
      </c>
      <c r="H2025" s="14">
        <v>7.9000000000000001E-2</v>
      </c>
      <c r="I2025" s="10">
        <f t="array" ref="I2025">VLOOKUP(A2025,ENERGY!$A$2:$F$2691,5,0)</f>
        <v>0</v>
      </c>
      <c r="J2025" s="11">
        <f t="array" ref="J2025">VLOOKUP(A2025,ENERGY!$A$2:$F$2691,6,0)</f>
        <v>0</v>
      </c>
      <c r="K2025" s="10">
        <f t="array" ref="K2025">VLOOKUP(A2025,'HUMAN RESOURCES'!$A$2:$M$2692,5,0)</f>
        <v>1.0999999999999999E-2</v>
      </c>
      <c r="L2025" s="11">
        <f t="array" ref="L2025">VLOOKUP(A2025,'HUMAN RESOURCES'!$A$2:$M$2692,6,0)</f>
        <v>3.0000000000000001E-3</v>
      </c>
      <c r="M2025" s="10">
        <f t="array" ref="M2025">VLOOKUP(A2025,'HUMAN RESOURCES'!$A$2:$M$2692,7,0)</f>
        <v>86</v>
      </c>
      <c r="N2025" s="10">
        <f t="array" ref="N2025">VLOOKUP(A2025,'HUMAN RESOURCES'!$A$2:$M$2692,8,0)</f>
        <v>80</v>
      </c>
      <c r="O2025" s="10">
        <f t="array" ref="O2025">VLOOKUP(A2025,'HUMAN RESOURCES'!$A$2:$M$2692,9,0)</f>
        <v>0</v>
      </c>
      <c r="P2025" s="10">
        <f t="array" ref="P2025">VLOOKUP(A2025,'HUMAN RESOURCES'!$A$2:$M$2692,10,0)</f>
        <v>0</v>
      </c>
      <c r="Q2025" s="10">
        <f t="array" ref="Q2025">VLOOKUP(A2025,'HUMAN RESOURCES'!$A$2:$M$2692,11,0)</f>
        <v>0</v>
      </c>
      <c r="R2025" s="10">
        <f t="array" ref="R2025">VLOOKUP(A2025,'HUMAN RESOURCES'!$A$2:$M$2692,12,0)</f>
        <v>30549</v>
      </c>
      <c r="S2025" s="10">
        <f t="array" ref="S2025">VLOOKUP(A2025,'HUMAN RESOURCES'!$A$2:$M$2692,13,0)</f>
        <v>0.94099999999999995</v>
      </c>
      <c r="T2025" s="10">
        <f t="array" ref="T2025">VLOOKUP(A2025,TOURISM!$A$2:$F$2692,5,0)</f>
        <v>0</v>
      </c>
      <c r="U2025" s="10">
        <f t="array" ref="U2025">VLOOKUP(A2025,TOURISM!$A$2:$F$2692,6,0)</f>
        <v>0</v>
      </c>
      <c r="V2025" s="10">
        <f t="array" ref="V2025">VLOOKUP(A2025,BUSINESS!$A$2:$J$2692,5,0)</f>
        <v>0</v>
      </c>
      <c r="W2025" s="10">
        <f t="array" ref="W2025">VLOOKUP(A2025,BUSINESS!$A$2:$J$2692,6,0)</f>
        <v>0</v>
      </c>
      <c r="X2025" s="10">
        <f t="array" ref="X2025">VLOOKUP(A2025,BUSINESS!$A$2:$J$2692,7,0)</f>
        <v>0</v>
      </c>
      <c r="Y2025" s="10">
        <f t="array" ref="Y2025">VLOOKUP(A2025,BUSINESS!$A$2:$J$2692,8,0)</f>
        <v>0</v>
      </c>
      <c r="Z2025" s="10">
        <f t="array" ref="Z2025">VLOOKUP(A2025,BUSINESS!$A$2:$J$2692,9,0)</f>
        <v>0.54500000000000004</v>
      </c>
      <c r="AA2025" s="10">
        <f t="array" ref="AA2025">VLOOKUP(A2025,BUSINESS!$A$2:$J$2692,10,0)</f>
        <v>0.79900000000000004</v>
      </c>
      <c r="AB2025" s="12">
        <f t="shared" si="118"/>
        <v>62188.928606501031</v>
      </c>
      <c r="AC2025" s="10">
        <f t="shared" si="105"/>
        <v>0</v>
      </c>
      <c r="AD2025" s="10">
        <f t="shared" si="106"/>
        <v>0</v>
      </c>
      <c r="AE2025" s="10">
        <f t="shared" si="107"/>
        <v>0</v>
      </c>
      <c r="AF2025">
        <f t="shared" si="119"/>
        <v>0</v>
      </c>
    </row>
    <row r="2026" spans="1:32" ht="14.4">
      <c r="A2026" s="7" t="str">
        <f t="shared" si="117"/>
        <v>San Marino-Europe 2009</v>
      </c>
      <c r="B2026" s="7" t="s">
        <v>234</v>
      </c>
      <c r="C2026" s="8" t="s">
        <v>76</v>
      </c>
      <c r="D2026" s="9" t="s">
        <v>71</v>
      </c>
      <c r="E2026" s="14">
        <v>5.0999999999999997E-2</v>
      </c>
      <c r="F2026" s="13">
        <v>1899809580</v>
      </c>
      <c r="G2026" s="14">
        <v>3548</v>
      </c>
      <c r="H2026" s="14">
        <v>5.7000000000000002E-2</v>
      </c>
      <c r="J2026" s="11"/>
      <c r="K2026" s="10">
        <f t="array" ref="K2026">VLOOKUP(A2026,'HUMAN RESOURCES'!$A$2:$M$2692,5,0)</f>
        <v>1.0999999999999999E-2</v>
      </c>
      <c r="L2026" s="11">
        <f t="array" ref="L2026">VLOOKUP(A2026,'HUMAN RESOURCES'!$A$2:$M$2692,6,0)</f>
        <v>3.0000000000000001E-3</v>
      </c>
      <c r="M2026" s="10">
        <f t="array" ref="M2026">VLOOKUP(A2026,'HUMAN RESOURCES'!$A$2:$M$2692,7,0)</f>
        <v>86</v>
      </c>
      <c r="N2026" s="10">
        <f t="array" ref="N2026">VLOOKUP(A2026,'HUMAN RESOURCES'!$A$2:$M$2692,8,0)</f>
        <v>80</v>
      </c>
      <c r="O2026" s="10">
        <f t="array" ref="O2026">VLOOKUP(A2026,'HUMAN RESOURCES'!$A$2:$M$2692,9,0)</f>
        <v>0</v>
      </c>
      <c r="P2026" s="10">
        <f t="array" ref="P2026">VLOOKUP(A2026,'HUMAN RESOURCES'!$A$2:$M$2692,10,0)</f>
        <v>0</v>
      </c>
      <c r="Q2026" s="10">
        <f t="array" ref="Q2026">VLOOKUP(A2026,'HUMAN RESOURCES'!$A$2:$M$2692,11,0)</f>
        <v>0</v>
      </c>
      <c r="R2026" s="10">
        <f t="array" ref="R2026">VLOOKUP(A2026,'HUMAN RESOURCES'!$A$2:$M$2692,12,0)</f>
        <v>30698</v>
      </c>
      <c r="S2026" s="10">
        <f t="array" ref="S2026">VLOOKUP(A2026,'HUMAN RESOURCES'!$A$2:$M$2692,13,0)</f>
        <v>0.94099999999999995</v>
      </c>
      <c r="T2026" s="10">
        <f t="array" ref="T2026">VLOOKUP(A2026,TOURISM!$A$2:$F$2692,5,0)</f>
        <v>0</v>
      </c>
      <c r="U2026" s="10">
        <f t="array" ref="U2026">VLOOKUP(A2026,TOURISM!$A$2:$F$2692,6,0)</f>
        <v>0</v>
      </c>
      <c r="V2026" s="10">
        <f t="array" ref="V2026">VLOOKUP(A2026,BUSINESS!$A$2:$J$2692,5,0)</f>
        <v>0</v>
      </c>
      <c r="W2026" s="10">
        <f t="array" ref="W2026">VLOOKUP(A2026,BUSINESS!$A$2:$J$2692,6,0)</f>
        <v>0</v>
      </c>
      <c r="X2026" s="10">
        <f t="array" ref="X2026">VLOOKUP(A2026,BUSINESS!$A$2:$J$2692,7,0)</f>
        <v>0</v>
      </c>
      <c r="Y2026" s="10">
        <f t="array" ref="Y2026">VLOOKUP(A2026,BUSINESS!$A$2:$J$2692,8,0)</f>
        <v>0</v>
      </c>
      <c r="Z2026" s="10">
        <f t="array" ref="Z2026">VLOOKUP(A2026,BUSINESS!$A$2:$J$2692,9,0)</f>
        <v>0.54200000000000004</v>
      </c>
      <c r="AA2026" s="10">
        <f t="array" ref="AA2026">VLOOKUP(A2026,BUSINESS!$A$2:$J$2692,10,0)</f>
        <v>0.97599999999999998</v>
      </c>
      <c r="AB2026" s="12">
        <f t="shared" si="118"/>
        <v>61887.079940061245</v>
      </c>
      <c r="AC2026" s="10">
        <f t="shared" si="105"/>
        <v>0</v>
      </c>
      <c r="AD2026" s="10">
        <f t="shared" si="106"/>
        <v>0</v>
      </c>
      <c r="AE2026" s="10">
        <f t="shared" si="107"/>
        <v>0</v>
      </c>
      <c r="AF2026">
        <f t="shared" si="119"/>
        <v>0</v>
      </c>
    </row>
    <row r="2027" spans="1:32" ht="14.4">
      <c r="A2027" s="7" t="str">
        <f t="shared" si="117"/>
        <v>San Marino-Europe 2010</v>
      </c>
      <c r="B2027" s="7" t="s">
        <v>234</v>
      </c>
      <c r="C2027" s="8" t="s">
        <v>76</v>
      </c>
      <c r="D2027" s="9" t="s">
        <v>72</v>
      </c>
      <c r="E2027" s="14">
        <v>5.2999999999999999E-2</v>
      </c>
      <c r="F2027" s="13">
        <v>1899809580</v>
      </c>
      <c r="G2027" s="14">
        <v>3319</v>
      </c>
      <c r="H2027" s="14">
        <v>5.3999999999999999E-2</v>
      </c>
      <c r="I2027" s="10">
        <f t="array" ref="I2027">VLOOKUP(A2027,ENERGY!$A$2:$F$2691,5,0)</f>
        <v>0</v>
      </c>
      <c r="J2027" s="11">
        <f t="array" ref="J2027">VLOOKUP(A2027,ENERGY!$A$2:$F$2691,6,0)</f>
        <v>0</v>
      </c>
      <c r="K2027" s="10">
        <f t="array" ref="K2027">VLOOKUP(A2027,'HUMAN RESOURCES'!$A$2:$M$2692,5,0)</f>
        <v>1.0999999999999999E-2</v>
      </c>
      <c r="L2027" s="11">
        <f t="array" ref="L2027">VLOOKUP(A2027,'HUMAN RESOURCES'!$A$2:$M$2692,6,0)</f>
        <v>3.0000000000000001E-3</v>
      </c>
      <c r="M2027" s="10">
        <f t="array" ref="M2027">VLOOKUP(A2027,'HUMAN RESOURCES'!$A$2:$M$2692,7,0)</f>
        <v>86</v>
      </c>
      <c r="N2027" s="10">
        <f t="array" ref="N2027">VLOOKUP(A2027,'HUMAN RESOURCES'!$A$2:$M$2692,8,0)</f>
        <v>80</v>
      </c>
      <c r="O2027" s="10">
        <f t="array" ref="O2027">VLOOKUP(A2027,'HUMAN RESOURCES'!$A$2:$M$2692,9,0)</f>
        <v>0</v>
      </c>
      <c r="P2027" s="10">
        <f t="array" ref="P2027">VLOOKUP(A2027,'HUMAN RESOURCES'!$A$2:$M$2692,10,0)</f>
        <v>0</v>
      </c>
      <c r="Q2027" s="10">
        <f t="array" ref="Q2027">VLOOKUP(A2027,'HUMAN RESOURCES'!$A$2:$M$2692,11,0)</f>
        <v>0</v>
      </c>
      <c r="R2027" s="10">
        <f t="array" ref="R2027">VLOOKUP(A2027,'HUMAN RESOURCES'!$A$2:$M$2692,12,0)</f>
        <v>30861</v>
      </c>
      <c r="S2027" s="10">
        <f t="array" ref="S2027">VLOOKUP(A2027,'HUMAN RESOURCES'!$A$2:$M$2692,13,0)</f>
        <v>0.94099999999999995</v>
      </c>
      <c r="T2027" s="10">
        <f t="array" ref="T2027">VLOOKUP(A2027,TOURISM!$A$2:$F$2692,5,0)</f>
        <v>0</v>
      </c>
      <c r="U2027" s="10">
        <f t="array" ref="U2027">VLOOKUP(A2027,TOURISM!$A$2:$F$2692,6,0)</f>
        <v>0</v>
      </c>
      <c r="V2027" s="10">
        <f t="array" ref="V2027">VLOOKUP(A2027,BUSINESS!$A$2:$J$2692,5,0)</f>
        <v>0</v>
      </c>
      <c r="W2027" s="10">
        <f t="array" ref="W2027">VLOOKUP(A2027,BUSINESS!$A$2:$J$2692,6,0)</f>
        <v>0</v>
      </c>
      <c r="X2027" s="10">
        <f t="array" ref="X2027">VLOOKUP(A2027,BUSINESS!$A$2:$J$2692,7,0)</f>
        <v>0</v>
      </c>
      <c r="Y2027" s="10">
        <f t="array" ref="Y2027">VLOOKUP(A2027,BUSINESS!$A$2:$J$2692,8,0)</f>
        <v>0</v>
      </c>
      <c r="Z2027" s="10">
        <f t="array" ref="Z2027">VLOOKUP(A2027,BUSINESS!$A$2:$J$2692,9,0)</f>
        <v>0.129</v>
      </c>
      <c r="AA2027" s="10">
        <f t="array" ref="AA2027">VLOOKUP(A2027,BUSINESS!$A$2:$J$2692,10,0)</f>
        <v>0.99099999999999999</v>
      </c>
      <c r="AB2027" s="12">
        <f t="shared" si="118"/>
        <v>61560.208029551861</v>
      </c>
      <c r="AC2027" s="10">
        <f t="shared" si="105"/>
        <v>0</v>
      </c>
      <c r="AD2027" s="10">
        <f t="shared" si="106"/>
        <v>0</v>
      </c>
      <c r="AE2027" s="10">
        <f t="shared" si="107"/>
        <v>0</v>
      </c>
      <c r="AF2027">
        <f t="shared" si="119"/>
        <v>0</v>
      </c>
    </row>
    <row r="2028" spans="1:32" ht="14.4">
      <c r="A2028" s="7" t="str">
        <f t="shared" si="117"/>
        <v>San Marino-Europe 2011</v>
      </c>
      <c r="B2028" s="7" t="s">
        <v>234</v>
      </c>
      <c r="C2028" s="8" t="s">
        <v>76</v>
      </c>
      <c r="D2028" s="9" t="s">
        <v>73</v>
      </c>
      <c r="E2028" s="14">
        <v>5.5E-2</v>
      </c>
      <c r="F2028" s="13">
        <v>1899809580</v>
      </c>
      <c r="G2028" s="14">
        <v>3553</v>
      </c>
      <c r="H2028" s="14">
        <v>5.8999999999999997E-2</v>
      </c>
      <c r="I2028" s="10">
        <f t="array" ref="I2028">VLOOKUP(A2028,ENERGY!$A$2:$F$2691,5,0)</f>
        <v>0</v>
      </c>
      <c r="J2028" s="11">
        <f t="array" ref="J2028">VLOOKUP(A2028,ENERGY!$A$2:$F$2691,6,0)</f>
        <v>0</v>
      </c>
      <c r="K2028" s="10">
        <f t="array" ref="K2028">VLOOKUP(A2028,'HUMAN RESOURCES'!$A$2:$M$2692,5,0)</f>
        <v>0.01</v>
      </c>
      <c r="L2028" s="11">
        <f t="array" ref="L2028">VLOOKUP(A2028,'HUMAN RESOURCES'!$A$2:$M$2692,6,0)</f>
        <v>3.0000000000000001E-3</v>
      </c>
      <c r="M2028" s="10">
        <f t="array" ref="M2028">VLOOKUP(A2028,'HUMAN RESOURCES'!$A$2:$M$2692,7,0)</f>
        <v>86</v>
      </c>
      <c r="N2028" s="10">
        <f t="array" ref="N2028">VLOOKUP(A2028,'HUMAN RESOURCES'!$A$2:$M$2692,8,0)</f>
        <v>80</v>
      </c>
      <c r="O2028" s="10">
        <f t="array" ref="O2028">VLOOKUP(A2028,'HUMAN RESOURCES'!$A$2:$M$2692,9,0)</f>
        <v>0</v>
      </c>
      <c r="P2028" s="10">
        <f t="array" ref="P2028">VLOOKUP(A2028,'HUMAN RESOURCES'!$A$2:$M$2692,10,0)</f>
        <v>0</v>
      </c>
      <c r="Q2028" s="10">
        <f t="array" ref="Q2028">VLOOKUP(A2028,'HUMAN RESOURCES'!$A$2:$M$2692,11,0)</f>
        <v>0</v>
      </c>
      <c r="R2028" s="10">
        <f t="array" ref="R2028">VLOOKUP(A2028,'HUMAN RESOURCES'!$A$2:$M$2692,12,0)</f>
        <v>31048</v>
      </c>
      <c r="S2028" s="10">
        <f t="array" ref="S2028">VLOOKUP(A2028,'HUMAN RESOURCES'!$A$2:$M$2692,13,0)</f>
        <v>0.94099999999999995</v>
      </c>
      <c r="T2028" s="10">
        <f t="array" ref="T2028">VLOOKUP(A2028,TOURISM!$A$2:$F$2692,5,0)</f>
        <v>0</v>
      </c>
      <c r="U2028" s="10">
        <f t="array" ref="U2028">VLOOKUP(A2028,TOURISM!$A$2:$F$2692,6,0)</f>
        <v>0</v>
      </c>
      <c r="V2028" s="10">
        <f t="array" ref="V2028">VLOOKUP(A2028,BUSINESS!$A$2:$J$2692,5,0)</f>
        <v>0</v>
      </c>
      <c r="W2028" s="10">
        <f t="array" ref="W2028">VLOOKUP(A2028,BUSINESS!$A$2:$J$2692,6,0)</f>
        <v>0</v>
      </c>
      <c r="X2028" s="10">
        <f t="array" ref="X2028">VLOOKUP(A2028,BUSINESS!$A$2:$J$2692,7,0)</f>
        <v>0</v>
      </c>
      <c r="Y2028" s="10">
        <f t="array" ref="Y2028">VLOOKUP(A2028,BUSINESS!$A$2:$J$2692,8,0)</f>
        <v>0</v>
      </c>
      <c r="Z2028" s="10">
        <f t="array" ref="Z2028">VLOOKUP(A2028,BUSINESS!$A$2:$J$2692,9,0)</f>
        <v>0.496</v>
      </c>
      <c r="AA2028" s="10">
        <f t="array" ref="AA2028">VLOOKUP(A2028,BUSINESS!$A$2:$J$2692,10,0)</f>
        <v>1.1419999999999999</v>
      </c>
      <c r="AB2028" s="12">
        <f t="shared" si="118"/>
        <v>61189.435068281367</v>
      </c>
      <c r="AC2028" s="10">
        <f t="shared" si="105"/>
        <v>0</v>
      </c>
      <c r="AD2028" s="10">
        <f t="shared" si="106"/>
        <v>0</v>
      </c>
      <c r="AE2028" s="10">
        <f t="shared" si="107"/>
        <v>0</v>
      </c>
      <c r="AF2028">
        <f t="shared" si="119"/>
        <v>0</v>
      </c>
    </row>
    <row r="2029" spans="1:32" ht="14.4">
      <c r="A2029" s="7" t="str">
        <f t="shared" si="117"/>
        <v>San Marino-Europe 2012</v>
      </c>
      <c r="B2029" s="7" t="s">
        <v>234</v>
      </c>
      <c r="C2029" s="8" t="s">
        <v>76</v>
      </c>
      <c r="D2029" s="9" t="s">
        <v>74</v>
      </c>
      <c r="E2029" s="14">
        <v>6.5000000000000002E-2</v>
      </c>
      <c r="F2029" s="13">
        <v>1899809580</v>
      </c>
      <c r="G2029" s="14">
        <v>3792</v>
      </c>
      <c r="H2029" s="8"/>
      <c r="I2029" s="10">
        <f t="array" ref="I2029">VLOOKUP(A2029,ENERGY!$A$2:$F$2691,5,0)</f>
        <v>0</v>
      </c>
      <c r="J2029" s="11">
        <f t="array" ref="J2029">VLOOKUP(A2029,ENERGY!$A$2:$F$2691,6,0)</f>
        <v>0</v>
      </c>
      <c r="K2029" s="10">
        <f t="array" ref="K2029">VLOOKUP(A2029,'HUMAN RESOURCES'!$A$2:$M$2692,5,0)</f>
        <v>0.01</v>
      </c>
      <c r="L2029" s="11">
        <f t="array" ref="L2029">VLOOKUP(A2029,'HUMAN RESOURCES'!$A$2:$M$2692,6,0)</f>
        <v>3.0000000000000001E-3</v>
      </c>
      <c r="M2029" s="10">
        <f t="array" ref="M2029">VLOOKUP(A2029,'HUMAN RESOURCES'!$A$2:$M$2692,7,0)</f>
        <v>0</v>
      </c>
      <c r="N2029" s="10">
        <f t="array" ref="N2029">VLOOKUP(A2029,'HUMAN RESOURCES'!$A$2:$M$2692,8,0)</f>
        <v>0</v>
      </c>
      <c r="O2029" s="10">
        <f t="array" ref="O2029">VLOOKUP(A2029,'HUMAN RESOURCES'!$A$2:$M$2692,9,0)</f>
        <v>0</v>
      </c>
      <c r="P2029" s="10">
        <f t="array" ref="P2029">VLOOKUP(A2029,'HUMAN RESOURCES'!$A$2:$M$2692,10,0)</f>
        <v>0</v>
      </c>
      <c r="Q2029" s="10">
        <f t="array" ref="Q2029">VLOOKUP(A2029,'HUMAN RESOURCES'!$A$2:$M$2692,11,0)</f>
        <v>0</v>
      </c>
      <c r="R2029" s="10">
        <f t="array" ref="R2029">VLOOKUP(A2029,'HUMAN RESOURCES'!$A$2:$M$2692,12,0)</f>
        <v>31247</v>
      </c>
      <c r="S2029" s="10">
        <f t="array" ref="S2029">VLOOKUP(A2029,'HUMAN RESOURCES'!$A$2:$M$2692,13,0)</f>
        <v>0.94099999999999995</v>
      </c>
      <c r="T2029" s="10">
        <f t="array" ref="T2029">VLOOKUP(A2029,TOURISM!$A$2:$F$2692,5,0)</f>
        <v>0</v>
      </c>
      <c r="U2029" s="10">
        <f t="array" ref="U2029">VLOOKUP(A2029,TOURISM!$A$2:$F$2692,6,0)</f>
        <v>0</v>
      </c>
      <c r="V2029" s="10">
        <f t="array" ref="V2029">VLOOKUP(A2029,BUSINESS!$A$2:$J$2692,5,0)</f>
        <v>0.42199999999999999</v>
      </c>
      <c r="W2029" s="10">
        <f t="array" ref="W2029">VLOOKUP(A2029,BUSINESS!$A$2:$J$2692,6,0)</f>
        <v>40</v>
      </c>
      <c r="X2029" s="10">
        <f t="array" ref="X2029">VLOOKUP(A2029,BUSINESS!$A$2:$J$2692,7,0)</f>
        <v>74</v>
      </c>
      <c r="Y2029" s="10">
        <f t="array" ref="Y2029">VLOOKUP(A2029,BUSINESS!$A$2:$J$2692,8,0)</f>
        <v>52</v>
      </c>
      <c r="Z2029" s="10">
        <f t="array" ref="Z2029">VLOOKUP(A2029,BUSINESS!$A$2:$J$2692,9,0)</f>
        <v>0.50900000000000001</v>
      </c>
      <c r="AA2029" s="10">
        <f t="array" ref="AA2029">VLOOKUP(A2029,BUSINESS!$A$2:$J$2692,10,0)</f>
        <v>1.1519999999999999</v>
      </c>
      <c r="AB2029" s="12">
        <f t="shared" si="118"/>
        <v>60799.743335360195</v>
      </c>
      <c r="AC2029" s="10">
        <f t="shared" si="105"/>
        <v>0</v>
      </c>
      <c r="AD2029" s="10">
        <f t="shared" si="106"/>
        <v>0</v>
      </c>
      <c r="AE2029" s="10">
        <f t="shared" si="107"/>
        <v>0</v>
      </c>
      <c r="AF2029">
        <f t="shared" si="119"/>
        <v>0</v>
      </c>
    </row>
    <row r="2030" spans="1:32" ht="14.4">
      <c r="A2030" s="7" t="str">
        <f t="shared" si="117"/>
        <v>Sao Tome and Principe-Africa 2000</v>
      </c>
      <c r="B2030" s="7" t="s">
        <v>235</v>
      </c>
      <c r="C2030" s="8" t="s">
        <v>78</v>
      </c>
      <c r="D2030" s="9" t="s">
        <v>62</v>
      </c>
      <c r="E2030" s="14">
        <v>8.8999999999999996E-2</v>
      </c>
      <c r="F2030" s="13">
        <v>76709305</v>
      </c>
      <c r="G2030" s="14">
        <v>46</v>
      </c>
      <c r="H2030" s="14">
        <v>0.39700000000000002</v>
      </c>
      <c r="I2030" s="10">
        <f t="array" ref="I2030">VLOOKUP(A2030,ENERGY!$A$2:$F$2691,5,0)</f>
        <v>0</v>
      </c>
      <c r="J2030" s="11">
        <f t="array" ref="J2030">VLOOKUP(A2030,ENERGY!$A$2:$F$2691,6,0)</f>
        <v>0</v>
      </c>
      <c r="K2030" s="10">
        <f t="array" ref="K2030">VLOOKUP(A2030,'HUMAN RESOURCES'!$A$2:$M$2692,5,0)</f>
        <v>3.5999999999999997E-2</v>
      </c>
      <c r="L2030" s="11">
        <f t="array" ref="L2030">VLOOKUP(A2030,'HUMAN RESOURCES'!$A$2:$M$2692,6,0)</f>
        <v>5.8000000000000003E-2</v>
      </c>
      <c r="M2030" s="10">
        <f t="array" ref="M2030">VLOOKUP(A2030,'HUMAN RESOURCES'!$A$2:$M$2692,7,0)</f>
        <v>65</v>
      </c>
      <c r="N2030" s="10">
        <f t="array" ref="N2030">VLOOKUP(A2030,'HUMAN RESOURCES'!$A$2:$M$2692,8,0)</f>
        <v>62</v>
      </c>
      <c r="O2030" s="10">
        <f t="array" ref="O2030">VLOOKUP(A2030,'HUMAN RESOURCES'!$A$2:$M$2692,9,0)</f>
        <v>0.44</v>
      </c>
      <c r="P2030" s="10">
        <f t="array" ref="P2030">VLOOKUP(A2030,'HUMAN RESOURCES'!$A$2:$M$2692,10,0)</f>
        <v>0.52</v>
      </c>
      <c r="Q2030" s="10">
        <f t="array" ref="Q2030">VLOOKUP(A2030,'HUMAN RESOURCES'!$A$2:$M$2692,11,0)</f>
        <v>0.04</v>
      </c>
      <c r="R2030" s="10">
        <f t="array" ref="R2030">VLOOKUP(A2030,'HUMAN RESOURCES'!$A$2:$M$2692,12,0)</f>
        <v>139428</v>
      </c>
      <c r="S2030" s="10">
        <f t="array" ref="S2030">VLOOKUP(A2030,'HUMAN RESOURCES'!$A$2:$M$2692,13,0)</f>
        <v>0.53400000000000003</v>
      </c>
      <c r="T2030" s="10">
        <f t="array" ref="T2030">VLOOKUP(A2030,TOURISM!$A$2:$F$2692,5,0)</f>
        <v>9900000</v>
      </c>
      <c r="U2030" s="10">
        <f t="array" ref="U2030">VLOOKUP(A2030,TOURISM!$A$2:$F$2692,6,0)</f>
        <v>2200000</v>
      </c>
      <c r="V2030" s="10">
        <f t="array" ref="V2030">VLOOKUP(A2030,BUSINESS!$A$2:$J$2692,5,0)</f>
        <v>0</v>
      </c>
      <c r="W2030" s="10">
        <f t="array" ref="W2030">VLOOKUP(A2030,BUSINESS!$A$2:$J$2692,6,0)</f>
        <v>0</v>
      </c>
      <c r="X2030" s="10">
        <f t="array" ref="X2030">VLOOKUP(A2030,BUSINESS!$A$2:$J$2692,7,0)</f>
        <v>0</v>
      </c>
      <c r="Y2030" s="10">
        <f t="array" ref="Y2030">VLOOKUP(A2030,BUSINESS!$A$2:$J$2692,8,0)</f>
        <v>0</v>
      </c>
      <c r="Z2030" s="10">
        <f t="array" ref="Z2030">VLOOKUP(A2030,BUSINESS!$A$2:$J$2692,9,0)</f>
        <v>4.5999999999999999E-2</v>
      </c>
      <c r="AA2030" s="10">
        <f t="array" ref="AA2030">VLOOKUP(A2030,BUSINESS!$A$2:$J$2692,10,0)</f>
        <v>0.57976412489999996</v>
      </c>
      <c r="AB2030" s="12">
        <f t="shared" si="118"/>
        <v>550.17145049774797</v>
      </c>
      <c r="AC2030" s="10">
        <f t="shared" si="105"/>
        <v>0</v>
      </c>
      <c r="AD2030" s="10">
        <f t="shared" si="106"/>
        <v>0</v>
      </c>
      <c r="AE2030" s="10">
        <f t="shared" si="107"/>
        <v>15.778753191611441</v>
      </c>
      <c r="AF2030">
        <f t="shared" si="119"/>
        <v>71.004389362251487</v>
      </c>
    </row>
    <row r="2031" spans="1:32" ht="14.4">
      <c r="A2031" s="7" t="str">
        <f t="shared" si="117"/>
        <v>Sao Tome and Principe-Africa 2001</v>
      </c>
      <c r="B2031" s="7" t="s">
        <v>235</v>
      </c>
      <c r="C2031" s="8" t="s">
        <v>78</v>
      </c>
      <c r="D2031" s="9" t="s">
        <v>63</v>
      </c>
      <c r="E2031" s="14">
        <v>0.10299999999999999</v>
      </c>
      <c r="F2031" s="13">
        <v>76553443</v>
      </c>
      <c r="G2031" s="14">
        <v>52</v>
      </c>
      <c r="H2031" s="14">
        <v>0.37</v>
      </c>
      <c r="I2031" s="10">
        <f t="array" ref="I2031">VLOOKUP(A2031,ENERGY!$A$2:$F$2691,5,0)</f>
        <v>0</v>
      </c>
      <c r="J2031" s="11">
        <f t="array" ref="J2031">VLOOKUP(A2031,ENERGY!$A$2:$F$2691,6,0)</f>
        <v>0</v>
      </c>
      <c r="K2031" s="10">
        <f t="array" ref="K2031">VLOOKUP(A2031,'HUMAN RESOURCES'!$A$2:$M$2692,5,0)</f>
        <v>3.6999999999999998E-2</v>
      </c>
      <c r="L2031" s="11">
        <f t="array" ref="L2031">VLOOKUP(A2031,'HUMAN RESOURCES'!$A$2:$M$2692,6,0)</f>
        <v>5.6000000000000001E-2</v>
      </c>
      <c r="M2031" s="10">
        <f t="array" ref="M2031">VLOOKUP(A2031,'HUMAN RESOURCES'!$A$2:$M$2692,7,0)</f>
        <v>65</v>
      </c>
      <c r="N2031" s="10">
        <f t="array" ref="N2031">VLOOKUP(A2031,'HUMAN RESOURCES'!$A$2:$M$2692,8,0)</f>
        <v>62</v>
      </c>
      <c r="O2031" s="10">
        <f t="array" ref="O2031">VLOOKUP(A2031,'HUMAN RESOURCES'!$A$2:$M$2692,9,0)</f>
        <v>0.434</v>
      </c>
      <c r="P2031" s="10">
        <f t="array" ref="P2031">VLOOKUP(A2031,'HUMAN RESOURCES'!$A$2:$M$2692,10,0)</f>
        <v>0.52600000000000002</v>
      </c>
      <c r="Q2031" s="10">
        <f t="array" ref="Q2031">VLOOKUP(A2031,'HUMAN RESOURCES'!$A$2:$M$2692,11,0)</f>
        <v>0.04</v>
      </c>
      <c r="R2031" s="10">
        <f t="array" ref="R2031">VLOOKUP(A2031,'HUMAN RESOURCES'!$A$2:$M$2692,12,0)</f>
        <v>141783</v>
      </c>
      <c r="S2031" s="10">
        <f t="array" ref="S2031">VLOOKUP(A2031,'HUMAN RESOURCES'!$A$2:$M$2692,13,0)</f>
        <v>0.54400000000000004</v>
      </c>
      <c r="T2031" s="10">
        <f t="array" ref="T2031">VLOOKUP(A2031,TOURISM!$A$2:$F$2692,5,0)</f>
        <v>6200000</v>
      </c>
      <c r="U2031" s="10">
        <f t="array" ref="U2031">VLOOKUP(A2031,TOURISM!$A$2:$F$2692,6,0)</f>
        <v>2000000</v>
      </c>
      <c r="V2031" s="10">
        <f t="array" ref="V2031">VLOOKUP(A2031,BUSINESS!$A$2:$J$2692,5,0)</f>
        <v>0</v>
      </c>
      <c r="W2031" s="10">
        <f t="array" ref="W2031">VLOOKUP(A2031,BUSINESS!$A$2:$J$2692,6,0)</f>
        <v>0</v>
      </c>
      <c r="X2031" s="10">
        <f t="array" ref="X2031">VLOOKUP(A2031,BUSINESS!$A$2:$J$2692,7,0)</f>
        <v>0</v>
      </c>
      <c r="Y2031" s="10">
        <f t="array" ref="Y2031">VLOOKUP(A2031,BUSINESS!$A$2:$J$2692,8,0)</f>
        <v>0</v>
      </c>
      <c r="Z2031" s="10">
        <f t="array" ref="Z2031">VLOOKUP(A2031,BUSINESS!$A$2:$J$2692,9,0)</f>
        <v>6.3E-2</v>
      </c>
      <c r="AA2031" s="10">
        <f t="array" ref="AA2031">VLOOKUP(A2031,BUSINESS!$A$2:$J$2692,10,0)</f>
        <v>0.57976412489999996</v>
      </c>
      <c r="AB2031" s="12">
        <f t="shared" si="118"/>
        <v>539.93386372132056</v>
      </c>
      <c r="AC2031" s="10">
        <f t="shared" si="105"/>
        <v>0</v>
      </c>
      <c r="AD2031" s="10">
        <f t="shared" si="106"/>
        <v>0</v>
      </c>
      <c r="AE2031" s="10">
        <f t="shared" si="107"/>
        <v>14.106063491391774</v>
      </c>
      <c r="AF2031">
        <f t="shared" si="119"/>
        <v>43.728796823314504</v>
      </c>
    </row>
    <row r="2032" spans="1:32" ht="14.4">
      <c r="A2032" s="7" t="str">
        <f t="shared" si="117"/>
        <v>Sao Tome and Principe-Africa 2002</v>
      </c>
      <c r="B2032" s="7" t="s">
        <v>235</v>
      </c>
      <c r="C2032" s="8" t="s">
        <v>78</v>
      </c>
      <c r="D2032" s="9" t="s">
        <v>64</v>
      </c>
      <c r="E2032" s="14">
        <v>0.106</v>
      </c>
      <c r="F2032" s="13">
        <v>84617971</v>
      </c>
      <c r="G2032" s="14">
        <v>59</v>
      </c>
      <c r="H2032" s="14">
        <v>0.374</v>
      </c>
      <c r="I2032" s="10">
        <f t="array" ref="I2032">VLOOKUP(A2032,ENERGY!$A$2:$F$2691,5,0)</f>
        <v>0</v>
      </c>
      <c r="J2032" s="11">
        <f t="array" ref="J2032">VLOOKUP(A2032,ENERGY!$A$2:$F$2691,6,0)</f>
        <v>99</v>
      </c>
      <c r="K2032" s="10">
        <f t="array" ref="K2032">VLOOKUP(A2032,'HUMAN RESOURCES'!$A$2:$M$2692,5,0)</f>
        <v>3.6999999999999998E-2</v>
      </c>
      <c r="L2032" s="11">
        <f t="array" ref="L2032">VLOOKUP(A2032,'HUMAN RESOURCES'!$A$2:$M$2692,6,0)</f>
        <v>5.3999999999999999E-2</v>
      </c>
      <c r="M2032" s="10">
        <f t="array" ref="M2032">VLOOKUP(A2032,'HUMAN RESOURCES'!$A$2:$M$2692,7,0)</f>
        <v>66</v>
      </c>
      <c r="N2032" s="10">
        <f t="array" ref="N2032">VLOOKUP(A2032,'HUMAN RESOURCES'!$A$2:$M$2692,8,0)</f>
        <v>62</v>
      </c>
      <c r="O2032" s="10">
        <f t="array" ref="O2032">VLOOKUP(A2032,'HUMAN RESOURCES'!$A$2:$M$2692,9,0)</f>
        <v>0.42899999999999999</v>
      </c>
      <c r="P2032" s="10">
        <f t="array" ref="P2032">VLOOKUP(A2032,'HUMAN RESOURCES'!$A$2:$M$2692,10,0)</f>
        <v>0.53</v>
      </c>
      <c r="Q2032" s="10">
        <f t="array" ref="Q2032">VLOOKUP(A2032,'HUMAN RESOURCES'!$A$2:$M$2692,11,0)</f>
        <v>0.04</v>
      </c>
      <c r="R2032" s="10">
        <f t="array" ref="R2032">VLOOKUP(A2032,'HUMAN RESOURCES'!$A$2:$M$2692,12,0)</f>
        <v>144447</v>
      </c>
      <c r="S2032" s="10">
        <f t="array" ref="S2032">VLOOKUP(A2032,'HUMAN RESOURCES'!$A$2:$M$2692,13,0)</f>
        <v>0.55300000000000005</v>
      </c>
      <c r="T2032" s="10">
        <f t="array" ref="T2032">VLOOKUP(A2032,TOURISM!$A$2:$F$2692,5,0)</f>
        <v>6900000</v>
      </c>
      <c r="U2032" s="10">
        <f t="array" ref="U2032">VLOOKUP(A2032,TOURISM!$A$2:$F$2692,6,0)</f>
        <v>1800000</v>
      </c>
      <c r="V2032" s="10">
        <f t="array" ref="V2032">VLOOKUP(A2032,BUSINESS!$A$2:$J$2692,5,0)</f>
        <v>0</v>
      </c>
      <c r="W2032" s="10">
        <f t="array" ref="W2032">VLOOKUP(A2032,BUSINESS!$A$2:$J$2692,6,0)</f>
        <v>0</v>
      </c>
      <c r="X2032" s="10">
        <f t="array" ref="X2032">VLOOKUP(A2032,BUSINESS!$A$2:$J$2692,7,0)</f>
        <v>0</v>
      </c>
      <c r="Y2032" s="10">
        <f t="array" ref="Y2032">VLOOKUP(A2032,BUSINESS!$A$2:$J$2692,8,0)</f>
        <v>0</v>
      </c>
      <c r="Z2032" s="10">
        <f t="array" ref="Z2032">VLOOKUP(A2032,BUSINESS!$A$2:$J$2692,9,0)</f>
        <v>7.5999999999999998E-2</v>
      </c>
      <c r="AA2032" s="10">
        <f t="array" ref="AA2032">VLOOKUP(A2032,BUSINESS!$A$2:$J$2692,10,0)</f>
        <v>1.4E-2</v>
      </c>
      <c r="AB2032" s="12">
        <f t="shared" si="118"/>
        <v>585.80635804135773</v>
      </c>
      <c r="AC2032" s="10">
        <f t="shared" si="105"/>
        <v>6.853724895636462E-4</v>
      </c>
      <c r="AD2032" s="10">
        <f t="shared" si="106"/>
        <v>0</v>
      </c>
      <c r="AE2032" s="10">
        <f t="shared" si="107"/>
        <v>12.461317992066295</v>
      </c>
      <c r="AF2032">
        <f t="shared" si="119"/>
        <v>47.768385636254131</v>
      </c>
    </row>
    <row r="2033" spans="1:32" ht="14.4">
      <c r="A2033" s="7" t="str">
        <f t="shared" si="117"/>
        <v>Sao Tome and Principe-Africa 2003</v>
      </c>
      <c r="B2033" s="7" t="s">
        <v>235</v>
      </c>
      <c r="C2033" s="8" t="s">
        <v>78</v>
      </c>
      <c r="D2033" s="9" t="s">
        <v>65</v>
      </c>
      <c r="E2033" s="14">
        <v>0.11799999999999999</v>
      </c>
      <c r="F2033" s="13">
        <v>101315400</v>
      </c>
      <c r="G2033" s="14">
        <v>78</v>
      </c>
      <c r="H2033" s="14">
        <v>0.29599999999999999</v>
      </c>
      <c r="I2033" s="10">
        <f t="array" ref="I2033">VLOOKUP(A2033,ENERGY!$A$2:$F$2691,5,0)</f>
        <v>0</v>
      </c>
      <c r="J2033" s="11">
        <f t="array" ref="J2033">VLOOKUP(A2033,ENERGY!$A$2:$F$2691,6,0)</f>
        <v>92</v>
      </c>
      <c r="K2033" s="10">
        <f t="array" ref="K2033">VLOOKUP(A2033,'HUMAN RESOURCES'!$A$2:$M$2692,5,0)</f>
        <v>3.6999999999999998E-2</v>
      </c>
      <c r="L2033" s="11">
        <f t="array" ref="L2033">VLOOKUP(A2033,'HUMAN RESOURCES'!$A$2:$M$2692,6,0)</f>
        <v>5.1999999999999998E-2</v>
      </c>
      <c r="M2033" s="10">
        <f t="array" ref="M2033">VLOOKUP(A2033,'HUMAN RESOURCES'!$A$2:$M$2692,7,0)</f>
        <v>66</v>
      </c>
      <c r="N2033" s="10">
        <f t="array" ref="N2033">VLOOKUP(A2033,'HUMAN RESOURCES'!$A$2:$M$2692,8,0)</f>
        <v>62</v>
      </c>
      <c r="O2033" s="10">
        <f t="array" ref="O2033">VLOOKUP(A2033,'HUMAN RESOURCES'!$A$2:$M$2692,9,0)</f>
        <v>0.42599999999999999</v>
      </c>
      <c r="P2033" s="10">
        <f t="array" ref="P2033">VLOOKUP(A2033,'HUMAN RESOURCES'!$A$2:$M$2692,10,0)</f>
        <v>0.53400000000000003</v>
      </c>
      <c r="Q2033" s="10">
        <f t="array" ref="Q2033">VLOOKUP(A2033,'HUMAN RESOURCES'!$A$2:$M$2692,11,0)</f>
        <v>0.04</v>
      </c>
      <c r="R2033" s="10">
        <f t="array" ref="R2033">VLOOKUP(A2033,'HUMAN RESOURCES'!$A$2:$M$2692,12,0)</f>
        <v>147455</v>
      </c>
      <c r="S2033" s="10">
        <f t="array" ref="S2033">VLOOKUP(A2033,'HUMAN RESOURCES'!$A$2:$M$2692,13,0)</f>
        <v>0.56299999999999994</v>
      </c>
      <c r="T2033" s="10">
        <f t="array" ref="T2033">VLOOKUP(A2033,TOURISM!$A$2:$F$2692,5,0)</f>
        <v>7400000</v>
      </c>
      <c r="U2033" s="10">
        <f t="array" ref="U2033">VLOOKUP(A2033,TOURISM!$A$2:$F$2692,6,0)</f>
        <v>1800000</v>
      </c>
      <c r="V2033" s="10">
        <f t="array" ref="V2033">VLOOKUP(A2033,BUSINESS!$A$2:$J$2692,5,0)</f>
        <v>0</v>
      </c>
      <c r="W2033" s="10">
        <f t="array" ref="W2033">VLOOKUP(A2033,BUSINESS!$A$2:$J$2692,6,0)</f>
        <v>0</v>
      </c>
      <c r="X2033" s="10">
        <f t="array" ref="X2033">VLOOKUP(A2033,BUSINESS!$A$2:$J$2692,7,0)</f>
        <v>0</v>
      </c>
      <c r="Y2033" s="10">
        <f t="array" ref="Y2033">VLOOKUP(A2033,BUSINESS!$A$2:$J$2692,8,0)</f>
        <v>0</v>
      </c>
      <c r="Z2033" s="10">
        <f t="array" ref="Z2033">VLOOKUP(A2033,BUSINESS!$A$2:$J$2692,9,0)</f>
        <v>0.10199999999999999</v>
      </c>
      <c r="AA2033" s="10">
        <f t="array" ref="AA2033">VLOOKUP(A2033,BUSINESS!$A$2:$J$2692,10,0)</f>
        <v>3.3000000000000002E-2</v>
      </c>
      <c r="AB2033" s="12">
        <f t="shared" si="118"/>
        <v>687.09368960021698</v>
      </c>
      <c r="AC2033" s="10">
        <f t="shared" si="105"/>
        <v>6.2391916177816965E-4</v>
      </c>
      <c r="AD2033" s="10">
        <f t="shared" si="106"/>
        <v>0</v>
      </c>
      <c r="AE2033" s="10">
        <f t="shared" si="107"/>
        <v>12.207114034790274</v>
      </c>
      <c r="AF2033">
        <f t="shared" si="119"/>
        <v>50.184802143026687</v>
      </c>
    </row>
    <row r="2034" spans="1:32" ht="14.4">
      <c r="A2034" s="7" t="str">
        <f t="shared" si="117"/>
        <v>Sao Tome and Principe-Africa 2004</v>
      </c>
      <c r="B2034" s="7" t="s">
        <v>235</v>
      </c>
      <c r="C2034" s="8" t="s">
        <v>78</v>
      </c>
      <c r="D2034" s="9" t="s">
        <v>66</v>
      </c>
      <c r="E2034" s="14">
        <v>0.11</v>
      </c>
      <c r="F2034" s="13">
        <v>110723362</v>
      </c>
      <c r="G2034" s="14">
        <v>79</v>
      </c>
      <c r="H2034" s="14">
        <v>0.29799999999999999</v>
      </c>
      <c r="I2034" s="10">
        <f t="array" ref="I2034">VLOOKUP(A2034,ENERGY!$A$2:$F$2691,5,0)</f>
        <v>0</v>
      </c>
      <c r="J2034" s="11">
        <f t="array" ref="J2034">VLOOKUP(A2034,ENERGY!$A$2:$F$2691,6,0)</f>
        <v>84</v>
      </c>
      <c r="K2034" s="10">
        <f t="array" ref="K2034">VLOOKUP(A2034,'HUMAN RESOURCES'!$A$2:$M$2692,5,0)</f>
        <v>3.7999999999999999E-2</v>
      </c>
      <c r="L2034" s="11">
        <f t="array" ref="L2034">VLOOKUP(A2034,'HUMAN RESOURCES'!$A$2:$M$2692,6,0)</f>
        <v>0.05</v>
      </c>
      <c r="M2034" s="10">
        <f t="array" ref="M2034">VLOOKUP(A2034,'HUMAN RESOURCES'!$A$2:$M$2692,7,0)</f>
        <v>66</v>
      </c>
      <c r="N2034" s="10">
        <f t="array" ref="N2034">VLOOKUP(A2034,'HUMAN RESOURCES'!$A$2:$M$2692,8,0)</f>
        <v>62</v>
      </c>
      <c r="O2034" s="10">
        <f t="array" ref="O2034">VLOOKUP(A2034,'HUMAN RESOURCES'!$A$2:$M$2692,9,0)</f>
        <v>0.42199999999999999</v>
      </c>
      <c r="P2034" s="10">
        <f t="array" ref="P2034">VLOOKUP(A2034,'HUMAN RESOURCES'!$A$2:$M$2692,10,0)</f>
        <v>0.53700000000000003</v>
      </c>
      <c r="Q2034" s="10">
        <f t="array" ref="Q2034">VLOOKUP(A2034,'HUMAN RESOURCES'!$A$2:$M$2692,11,0)</f>
        <v>0.04</v>
      </c>
      <c r="R2034" s="10">
        <f t="array" ref="R2034">VLOOKUP(A2034,'HUMAN RESOURCES'!$A$2:$M$2692,12,0)</f>
        <v>150842</v>
      </c>
      <c r="S2034" s="10">
        <f t="array" ref="S2034">VLOOKUP(A2034,'HUMAN RESOURCES'!$A$2:$M$2692,13,0)</f>
        <v>0.57099999999999995</v>
      </c>
      <c r="T2034" s="10">
        <f t="array" ref="T2034">VLOOKUP(A2034,TOURISM!$A$2:$F$2692,5,0)</f>
        <v>7700000</v>
      </c>
      <c r="U2034" s="10">
        <f t="array" ref="U2034">VLOOKUP(A2034,TOURISM!$A$2:$F$2692,6,0)</f>
        <v>2100000</v>
      </c>
      <c r="V2034" s="10">
        <f t="array" ref="V2034">VLOOKUP(A2034,BUSINESS!$A$2:$J$2692,5,0)</f>
        <v>0</v>
      </c>
      <c r="W2034" s="10">
        <f t="array" ref="W2034">VLOOKUP(A2034,BUSINESS!$A$2:$J$2692,6,0)</f>
        <v>192</v>
      </c>
      <c r="X2034" s="10">
        <f t="array" ref="X2034">VLOOKUP(A2034,BUSINESS!$A$2:$J$2692,7,0)</f>
        <v>0</v>
      </c>
      <c r="Y2034" s="10">
        <f t="array" ref="Y2034">VLOOKUP(A2034,BUSINESS!$A$2:$J$2692,8,0)</f>
        <v>0</v>
      </c>
      <c r="Z2034" s="10">
        <f t="array" ref="Z2034">VLOOKUP(A2034,BUSINESS!$A$2:$J$2692,9,0)</f>
        <v>0.13300000000000001</v>
      </c>
      <c r="AA2034" s="10">
        <f t="array" ref="AA2034">VLOOKUP(A2034,BUSINESS!$A$2:$J$2692,10,0)</f>
        <v>5.0999999999999997E-2</v>
      </c>
      <c r="AB2034" s="12">
        <f t="shared" si="118"/>
        <v>734.03536150409036</v>
      </c>
      <c r="AC2034" s="10">
        <f t="shared" si="105"/>
        <v>5.5687408016334976E-4</v>
      </c>
      <c r="AD2034" s="10">
        <f t="shared" si="106"/>
        <v>0</v>
      </c>
      <c r="AE2034" s="10">
        <f t="shared" si="107"/>
        <v>13.921852004083743</v>
      </c>
      <c r="AF2034">
        <f t="shared" si="119"/>
        <v>51.046790681640395</v>
      </c>
    </row>
    <row r="2035" spans="1:32" ht="14.4">
      <c r="A2035" s="7" t="str">
        <f t="shared" si="117"/>
        <v>Sao Tome and Principe-Africa 2005</v>
      </c>
      <c r="B2035" s="7" t="s">
        <v>235</v>
      </c>
      <c r="C2035" s="8" t="s">
        <v>78</v>
      </c>
      <c r="D2035" s="9" t="s">
        <v>67</v>
      </c>
      <c r="E2035" s="14">
        <v>0.1</v>
      </c>
      <c r="F2035" s="13">
        <v>123258507</v>
      </c>
      <c r="G2035" s="14">
        <v>81</v>
      </c>
      <c r="H2035" s="14">
        <v>0.312</v>
      </c>
      <c r="J2035" s="11">
        <v>84</v>
      </c>
      <c r="K2035" s="10">
        <f t="array" ref="K2035">VLOOKUP(A2035,'HUMAN RESOURCES'!$A$2:$M$2692,5,0)</f>
        <v>3.7999999999999999E-2</v>
      </c>
      <c r="L2035" s="11">
        <f t="array" ref="L2035">VLOOKUP(A2035,'HUMAN RESOURCES'!$A$2:$M$2692,6,0)</f>
        <v>4.8000000000000001E-2</v>
      </c>
      <c r="M2035" s="10">
        <f t="array" ref="M2035">VLOOKUP(A2035,'HUMAN RESOURCES'!$A$2:$M$2692,7,0)</f>
        <v>66</v>
      </c>
      <c r="N2035" s="10">
        <f t="array" ref="N2035">VLOOKUP(A2035,'HUMAN RESOURCES'!$A$2:$M$2692,8,0)</f>
        <v>63</v>
      </c>
      <c r="O2035" s="10">
        <f t="array" ref="O2035">VLOOKUP(A2035,'HUMAN RESOURCES'!$A$2:$M$2692,9,0)</f>
        <v>0.42</v>
      </c>
      <c r="P2035" s="10">
        <f t="array" ref="P2035">VLOOKUP(A2035,'HUMAN RESOURCES'!$A$2:$M$2692,10,0)</f>
        <v>0.54</v>
      </c>
      <c r="Q2035" s="10">
        <f t="array" ref="Q2035">VLOOKUP(A2035,'HUMAN RESOURCES'!$A$2:$M$2692,11,0)</f>
        <v>0.04</v>
      </c>
      <c r="R2035" s="10">
        <f t="array" ref="R2035">VLOOKUP(A2035,'HUMAN RESOURCES'!$A$2:$M$2692,12,0)</f>
        <v>154615</v>
      </c>
      <c r="S2035" s="10">
        <f t="array" ref="S2035">VLOOKUP(A2035,'HUMAN RESOURCES'!$A$2:$M$2692,13,0)</f>
        <v>0.57999999999999996</v>
      </c>
      <c r="T2035" s="10">
        <f t="array" ref="T2035">VLOOKUP(A2035,TOURISM!$A$2:$F$2692,5,0)</f>
        <v>7300000</v>
      </c>
      <c r="U2035" s="10">
        <f t="array" ref="U2035">VLOOKUP(A2035,TOURISM!$A$2:$F$2692,6,0)</f>
        <v>500000</v>
      </c>
      <c r="V2035" s="10">
        <f t="array" ref="V2035">VLOOKUP(A2035,BUSINESS!$A$2:$J$2692,5,0)</f>
        <v>0.46899999999999997</v>
      </c>
      <c r="W2035" s="10">
        <f t="array" ref="W2035">VLOOKUP(A2035,BUSINESS!$A$2:$J$2692,6,0)</f>
        <v>144</v>
      </c>
      <c r="X2035" s="10">
        <f t="array" ref="X2035">VLOOKUP(A2035,BUSINESS!$A$2:$J$2692,7,0)</f>
        <v>0</v>
      </c>
      <c r="Y2035" s="10">
        <f t="array" ref="Y2035">VLOOKUP(A2035,BUSINESS!$A$2:$J$2692,8,0)</f>
        <v>424</v>
      </c>
      <c r="Z2035" s="10">
        <f t="array" ref="Z2035">VLOOKUP(A2035,BUSINESS!$A$2:$J$2692,9,0)</f>
        <v>0.13800000000000001</v>
      </c>
      <c r="AA2035" s="10">
        <f t="array" ref="AA2035">VLOOKUP(A2035,BUSINESS!$A$2:$J$2692,10,0)</f>
        <v>7.6999999999999999E-2</v>
      </c>
      <c r="AB2035" s="12">
        <f t="shared" si="118"/>
        <v>797.19630695598744</v>
      </c>
      <c r="AC2035" s="10">
        <f t="shared" si="105"/>
        <v>5.4328493354461075E-4</v>
      </c>
      <c r="AD2035" s="10">
        <f t="shared" si="106"/>
        <v>0</v>
      </c>
      <c r="AE2035" s="10">
        <f t="shared" si="107"/>
        <v>3.233838890146493</v>
      </c>
      <c r="AF2035">
        <f t="shared" si="119"/>
        <v>47.214047796138793</v>
      </c>
    </row>
    <row r="2036" spans="1:32" ht="14.4">
      <c r="A2036" s="7" t="str">
        <f t="shared" si="117"/>
        <v>Sao Tome and Principe-Africa 2006</v>
      </c>
      <c r="B2036" s="7" t="s">
        <v>235</v>
      </c>
      <c r="C2036" s="8" t="s">
        <v>78</v>
      </c>
      <c r="D2036" s="9" t="s">
        <v>68</v>
      </c>
      <c r="E2036" s="14">
        <v>7.8E-2</v>
      </c>
      <c r="F2036" s="13">
        <v>135181862</v>
      </c>
      <c r="G2036" s="14">
        <v>68</v>
      </c>
      <c r="H2036" s="14">
        <v>0.29299999999999998</v>
      </c>
      <c r="J2036" s="11">
        <v>84</v>
      </c>
      <c r="K2036" s="10">
        <f t="array" ref="K2036">VLOOKUP(A2036,'HUMAN RESOURCES'!$A$2:$M$2692,5,0)</f>
        <v>3.7999999999999999E-2</v>
      </c>
      <c r="L2036" s="11">
        <f t="array" ref="L2036">VLOOKUP(A2036,'HUMAN RESOURCES'!$A$2:$M$2692,6,0)</f>
        <v>4.5999999999999999E-2</v>
      </c>
      <c r="M2036" s="10">
        <f t="array" ref="M2036">VLOOKUP(A2036,'HUMAN RESOURCES'!$A$2:$M$2692,7,0)</f>
        <v>67</v>
      </c>
      <c r="N2036" s="10">
        <f t="array" ref="N2036">VLOOKUP(A2036,'HUMAN RESOURCES'!$A$2:$M$2692,8,0)</f>
        <v>63</v>
      </c>
      <c r="O2036" s="10">
        <f t="array" ref="O2036">VLOOKUP(A2036,'HUMAN RESOURCES'!$A$2:$M$2692,9,0)</f>
        <v>0.41799999999999998</v>
      </c>
      <c r="P2036" s="10">
        <f t="array" ref="P2036">VLOOKUP(A2036,'HUMAN RESOURCES'!$A$2:$M$2692,10,0)</f>
        <v>0.54200000000000004</v>
      </c>
      <c r="Q2036" s="10">
        <f t="array" ref="Q2036">VLOOKUP(A2036,'HUMAN RESOURCES'!$A$2:$M$2692,11,0)</f>
        <v>3.9E-2</v>
      </c>
      <c r="R2036" s="10">
        <f t="array" ref="R2036">VLOOKUP(A2036,'HUMAN RESOURCES'!$A$2:$M$2692,12,0)</f>
        <v>158806</v>
      </c>
      <c r="S2036" s="10">
        <f t="array" ref="S2036">VLOOKUP(A2036,'HUMAN RESOURCES'!$A$2:$M$2692,13,0)</f>
        <v>0.58799999999999997</v>
      </c>
      <c r="T2036" s="10">
        <f t="array" ref="T2036">VLOOKUP(A2036,TOURISM!$A$2:$F$2692,5,0)</f>
        <v>6700000</v>
      </c>
      <c r="U2036" s="10">
        <f t="array" ref="U2036">VLOOKUP(A2036,TOURISM!$A$2:$F$2692,6,0)</f>
        <v>1100000</v>
      </c>
      <c r="V2036" s="10">
        <f t="array" ref="V2036">VLOOKUP(A2036,BUSINESS!$A$2:$J$2692,5,0)</f>
        <v>0.48699999999999999</v>
      </c>
      <c r="W2036" s="10">
        <f t="array" ref="W2036">VLOOKUP(A2036,BUSINESS!$A$2:$J$2692,6,0)</f>
        <v>144</v>
      </c>
      <c r="X2036" s="10">
        <f t="array" ref="X2036">VLOOKUP(A2036,BUSINESS!$A$2:$J$2692,7,0)</f>
        <v>0</v>
      </c>
      <c r="Y2036" s="10">
        <f t="array" ref="Y2036">VLOOKUP(A2036,BUSINESS!$A$2:$J$2692,8,0)</f>
        <v>424</v>
      </c>
      <c r="Z2036" s="10">
        <f t="array" ref="Z2036">VLOOKUP(A2036,BUSINESS!$A$2:$J$2692,9,0)</f>
        <v>0.14199999999999999</v>
      </c>
      <c r="AA2036" s="10">
        <f t="array" ref="AA2036">VLOOKUP(A2036,BUSINESS!$A$2:$J$2692,10,0)</f>
        <v>0.11600000000000001</v>
      </c>
      <c r="AB2036" s="12">
        <f t="shared" si="118"/>
        <v>851.2390086016901</v>
      </c>
      <c r="AC2036" s="10">
        <f t="shared" si="105"/>
        <v>5.2894726899487422E-4</v>
      </c>
      <c r="AD2036" s="10">
        <f t="shared" si="106"/>
        <v>0</v>
      </c>
      <c r="AE2036" s="10">
        <f t="shared" si="107"/>
        <v>6.9266904273138294</v>
      </c>
      <c r="AF2036">
        <f t="shared" si="119"/>
        <v>42.189841693638776</v>
      </c>
    </row>
    <row r="2037" spans="1:32" ht="14.4">
      <c r="A2037" s="7" t="str">
        <f t="shared" si="117"/>
        <v>Sao Tome and Principe-Africa 2007</v>
      </c>
      <c r="B2037" s="7" t="s">
        <v>235</v>
      </c>
      <c r="C2037" s="8" t="s">
        <v>78</v>
      </c>
      <c r="D2037" s="9" t="s">
        <v>69</v>
      </c>
      <c r="E2037" s="14">
        <v>7.0999999999999994E-2</v>
      </c>
      <c r="F2037" s="13">
        <v>144259257</v>
      </c>
      <c r="G2037" s="14">
        <v>66</v>
      </c>
      <c r="H2037" s="14">
        <v>0.32400000000000001</v>
      </c>
      <c r="I2037" s="10">
        <f t="array" ref="I2037">VLOOKUP(A2037,ENERGY!$A$2:$F$2691,5,0)</f>
        <v>38</v>
      </c>
      <c r="J2037" s="11">
        <f t="array" ref="J2037">VLOOKUP(A2037,ENERGY!$A$2:$F$2691,6,0)</f>
        <v>73</v>
      </c>
      <c r="K2037" s="10">
        <f t="array" ref="K2037">VLOOKUP(A2037,'HUMAN RESOURCES'!$A$2:$M$2692,5,0)</f>
        <v>3.7999999999999999E-2</v>
      </c>
      <c r="L2037" s="11">
        <f t="array" ref="L2037">VLOOKUP(A2037,'HUMAN RESOURCES'!$A$2:$M$2692,6,0)</f>
        <v>4.3999999999999997E-2</v>
      </c>
      <c r="M2037" s="10">
        <f t="array" ref="M2037">VLOOKUP(A2037,'HUMAN RESOURCES'!$A$2:$M$2692,7,0)</f>
        <v>67</v>
      </c>
      <c r="N2037" s="10">
        <f t="array" ref="N2037">VLOOKUP(A2037,'HUMAN RESOURCES'!$A$2:$M$2692,8,0)</f>
        <v>63</v>
      </c>
      <c r="O2037" s="10">
        <f t="array" ref="O2037">VLOOKUP(A2037,'HUMAN RESOURCES'!$A$2:$M$2692,9,0)</f>
        <v>0.41699999999999998</v>
      </c>
      <c r="P2037" s="10">
        <f t="array" ref="P2037">VLOOKUP(A2037,'HUMAN RESOURCES'!$A$2:$M$2692,10,0)</f>
        <v>0.54400000000000004</v>
      </c>
      <c r="Q2037" s="10">
        <f t="array" ref="Q2037">VLOOKUP(A2037,'HUMAN RESOURCES'!$A$2:$M$2692,11,0)</f>
        <v>3.9E-2</v>
      </c>
      <c r="R2037" s="10">
        <f t="array" ref="R2037">VLOOKUP(A2037,'HUMAN RESOURCES'!$A$2:$M$2692,12,0)</f>
        <v>163390</v>
      </c>
      <c r="S2037" s="10">
        <f t="array" ref="S2037">VLOOKUP(A2037,'HUMAN RESOURCES'!$A$2:$M$2692,13,0)</f>
        <v>0.59699999999999998</v>
      </c>
      <c r="T2037" s="10">
        <f t="array" ref="T2037">VLOOKUP(A2037,TOURISM!$A$2:$F$2692,5,0)</f>
        <v>5000000</v>
      </c>
      <c r="U2037" s="10">
        <f t="array" ref="U2037">VLOOKUP(A2037,TOURISM!$A$2:$F$2692,6,0)</f>
        <v>700000</v>
      </c>
      <c r="V2037" s="10">
        <f t="array" ref="V2037">VLOOKUP(A2037,BUSINESS!$A$2:$J$2692,5,0)</f>
        <v>0.48699999999999999</v>
      </c>
      <c r="W2037" s="10">
        <f t="array" ref="W2037">VLOOKUP(A2037,BUSINESS!$A$2:$J$2692,6,0)</f>
        <v>144</v>
      </c>
      <c r="X2037" s="10">
        <f t="array" ref="X2037">VLOOKUP(A2037,BUSINESS!$A$2:$J$2692,7,0)</f>
        <v>0</v>
      </c>
      <c r="Y2037" s="10">
        <f t="array" ref="Y2037">VLOOKUP(A2037,BUSINESS!$A$2:$J$2692,8,0)</f>
        <v>424</v>
      </c>
      <c r="Z2037" s="10">
        <f t="array" ref="Z2037">VLOOKUP(A2037,BUSINESS!$A$2:$J$2692,9,0)</f>
        <v>0.14599999999999999</v>
      </c>
      <c r="AA2037" s="10">
        <f t="array" ref="AA2037">VLOOKUP(A2037,BUSINESS!$A$2:$J$2692,10,0)</f>
        <v>0.184</v>
      </c>
      <c r="AB2037" s="12">
        <f t="shared" si="118"/>
        <v>882.9136238447885</v>
      </c>
      <c r="AC2037" s="10">
        <f t="shared" si="105"/>
        <v>4.467837688965053E-4</v>
      </c>
      <c r="AD2037" s="10">
        <f t="shared" si="106"/>
        <v>2.3257237285023564E-4</v>
      </c>
      <c r="AE2037" s="10">
        <f t="shared" si="107"/>
        <v>4.2842279209253933</v>
      </c>
      <c r="AF2037">
        <f t="shared" si="119"/>
        <v>30.601628006609953</v>
      </c>
    </row>
    <row r="2038" spans="1:32" ht="14.4">
      <c r="A2038" s="7" t="str">
        <f t="shared" si="117"/>
        <v>Sao Tome and Principe-Africa 2008</v>
      </c>
      <c r="B2038" s="7" t="s">
        <v>235</v>
      </c>
      <c r="C2038" s="8" t="s">
        <v>78</v>
      </c>
      <c r="D2038" s="9" t="s">
        <v>70</v>
      </c>
      <c r="E2038" s="14">
        <v>6.3E-2</v>
      </c>
      <c r="F2038" s="13">
        <v>183464986</v>
      </c>
      <c r="G2038" s="14">
        <v>75</v>
      </c>
      <c r="H2038" s="14">
        <v>0.32400000000000001</v>
      </c>
      <c r="I2038" s="10">
        <f t="array" ref="I2038">VLOOKUP(A2038,ENERGY!$A$2:$F$2691,5,0)</f>
        <v>44</v>
      </c>
      <c r="J2038" s="11">
        <f t="array" ref="J2038">VLOOKUP(A2038,ENERGY!$A$2:$F$2691,6,0)</f>
        <v>84</v>
      </c>
      <c r="K2038" s="10">
        <f t="array" ref="K2038">VLOOKUP(A2038,'HUMAN RESOURCES'!$A$2:$M$2692,5,0)</f>
        <v>3.6999999999999998E-2</v>
      </c>
      <c r="L2038" s="11">
        <f t="array" ref="L2038">VLOOKUP(A2038,'HUMAN RESOURCES'!$A$2:$M$2692,6,0)</f>
        <v>4.2999999999999997E-2</v>
      </c>
      <c r="M2038" s="10">
        <f t="array" ref="M2038">VLOOKUP(A2038,'HUMAN RESOURCES'!$A$2:$M$2692,7,0)</f>
        <v>67</v>
      </c>
      <c r="N2038" s="10">
        <f t="array" ref="N2038">VLOOKUP(A2038,'HUMAN RESOURCES'!$A$2:$M$2692,8,0)</f>
        <v>64</v>
      </c>
      <c r="O2038" s="10">
        <f t="array" ref="O2038">VLOOKUP(A2038,'HUMAN RESOURCES'!$A$2:$M$2692,9,0)</f>
        <v>0.41599999999999998</v>
      </c>
      <c r="P2038" s="10">
        <f t="array" ref="P2038">VLOOKUP(A2038,'HUMAN RESOURCES'!$A$2:$M$2692,10,0)</f>
        <v>0.54600000000000004</v>
      </c>
      <c r="Q2038" s="10">
        <f t="array" ref="Q2038">VLOOKUP(A2038,'HUMAN RESOURCES'!$A$2:$M$2692,11,0)</f>
        <v>3.7999999999999999E-2</v>
      </c>
      <c r="R2038" s="10">
        <f t="array" ref="R2038">VLOOKUP(A2038,'HUMAN RESOURCES'!$A$2:$M$2692,12,0)</f>
        <v>168253</v>
      </c>
      <c r="S2038" s="10">
        <f t="array" ref="S2038">VLOOKUP(A2038,'HUMAN RESOURCES'!$A$2:$M$2692,13,0)</f>
        <v>0.60399999999999998</v>
      </c>
      <c r="T2038" s="10">
        <f t="array" ref="T2038">VLOOKUP(A2038,TOURISM!$A$2:$F$2692,5,0)</f>
        <v>7700000</v>
      </c>
      <c r="U2038" s="10">
        <f t="array" ref="U2038">VLOOKUP(A2038,TOURISM!$A$2:$F$2692,6,0)</f>
        <v>300000</v>
      </c>
      <c r="V2038" s="10">
        <f t="array" ref="V2038">VLOOKUP(A2038,BUSINESS!$A$2:$J$2692,5,0)</f>
        <v>0.47199999999999998</v>
      </c>
      <c r="W2038" s="10">
        <f t="array" ref="W2038">VLOOKUP(A2038,BUSINESS!$A$2:$J$2692,6,0)</f>
        <v>144</v>
      </c>
      <c r="X2038" s="10">
        <f t="array" ref="X2038">VLOOKUP(A2038,BUSINESS!$A$2:$J$2692,7,0)</f>
        <v>0</v>
      </c>
      <c r="Y2038" s="10">
        <f t="array" ref="Y2038">VLOOKUP(A2038,BUSINESS!$A$2:$J$2692,8,0)</f>
        <v>424</v>
      </c>
      <c r="Z2038" s="10">
        <f t="array" ref="Z2038">VLOOKUP(A2038,BUSINESS!$A$2:$J$2692,9,0)</f>
        <v>0.155</v>
      </c>
      <c r="AA2038" s="10">
        <f t="array" ref="AA2038">VLOOKUP(A2038,BUSINESS!$A$2:$J$2692,10,0)</f>
        <v>0.3</v>
      </c>
      <c r="AB2038" s="12">
        <f t="shared" si="118"/>
        <v>1090.4113804805859</v>
      </c>
      <c r="AC2038" s="10">
        <f t="shared" si="105"/>
        <v>4.9924815605070934E-4</v>
      </c>
      <c r="AD2038" s="10">
        <f t="shared" si="106"/>
        <v>2.6151093888370489E-4</v>
      </c>
      <c r="AE2038" s="10">
        <f t="shared" si="107"/>
        <v>1.7830291287525333</v>
      </c>
      <c r="AF2038">
        <f t="shared" si="119"/>
        <v>45.764414304648355</v>
      </c>
    </row>
    <row r="2039" spans="1:32" ht="14.4">
      <c r="A2039" s="7" t="str">
        <f t="shared" si="117"/>
        <v>Sao Tome and Principe-Africa 2009</v>
      </c>
      <c r="B2039" s="7" t="s">
        <v>235</v>
      </c>
      <c r="C2039" s="8" t="s">
        <v>78</v>
      </c>
      <c r="D2039" s="9" t="s">
        <v>71</v>
      </c>
      <c r="E2039" s="14">
        <v>7.4999999999999997E-2</v>
      </c>
      <c r="F2039" s="13">
        <v>196473839</v>
      </c>
      <c r="G2039" s="14">
        <v>94</v>
      </c>
      <c r="H2039" s="14">
        <v>0.311</v>
      </c>
      <c r="I2039" s="10">
        <v>44</v>
      </c>
      <c r="J2039" s="11">
        <v>84</v>
      </c>
      <c r="K2039" s="10">
        <f t="array" ref="K2039">VLOOKUP(A2039,'HUMAN RESOURCES'!$A$2:$M$2692,5,0)</f>
        <v>3.6999999999999998E-2</v>
      </c>
      <c r="L2039" s="11">
        <f t="array" ref="L2039">VLOOKUP(A2039,'HUMAN RESOURCES'!$A$2:$M$2692,6,0)</f>
        <v>4.1000000000000002E-2</v>
      </c>
      <c r="M2039" s="10">
        <f t="array" ref="M2039">VLOOKUP(A2039,'HUMAN RESOURCES'!$A$2:$M$2692,7,0)</f>
        <v>68</v>
      </c>
      <c r="N2039" s="10">
        <f t="array" ref="N2039">VLOOKUP(A2039,'HUMAN RESOURCES'!$A$2:$M$2692,8,0)</f>
        <v>64</v>
      </c>
      <c r="O2039" s="10">
        <f t="array" ref="O2039">VLOOKUP(A2039,'HUMAN RESOURCES'!$A$2:$M$2692,9,0)</f>
        <v>0.41599999999999998</v>
      </c>
      <c r="P2039" s="10">
        <f t="array" ref="P2039">VLOOKUP(A2039,'HUMAN RESOURCES'!$A$2:$M$2692,10,0)</f>
        <v>0.54700000000000004</v>
      </c>
      <c r="Q2039" s="10">
        <f t="array" ref="Q2039">VLOOKUP(A2039,'HUMAN RESOURCES'!$A$2:$M$2692,11,0)</f>
        <v>3.6999999999999998E-2</v>
      </c>
      <c r="R2039" s="10">
        <f t="array" ref="R2039">VLOOKUP(A2039,'HUMAN RESOURCES'!$A$2:$M$2692,12,0)</f>
        <v>173240</v>
      </c>
      <c r="S2039" s="10">
        <f t="array" ref="S2039">VLOOKUP(A2039,'HUMAN RESOURCES'!$A$2:$M$2692,13,0)</f>
        <v>0.61199999999999999</v>
      </c>
      <c r="T2039" s="10">
        <f t="array" ref="T2039">VLOOKUP(A2039,TOURISM!$A$2:$F$2692,5,0)</f>
        <v>8300000</v>
      </c>
      <c r="U2039" s="10">
        <f t="array" ref="U2039">VLOOKUP(A2039,TOURISM!$A$2:$F$2692,6,0)</f>
        <v>400000</v>
      </c>
      <c r="V2039" s="10">
        <f t="array" ref="V2039">VLOOKUP(A2039,BUSINESS!$A$2:$J$2692,5,0)</f>
        <v>0.47199999999999998</v>
      </c>
      <c r="W2039" s="10">
        <f t="array" ref="W2039">VLOOKUP(A2039,BUSINESS!$A$2:$J$2692,6,0)</f>
        <v>144</v>
      </c>
      <c r="X2039" s="10">
        <f t="array" ref="X2039">VLOOKUP(A2039,BUSINESS!$A$2:$J$2692,7,0)</f>
        <v>0</v>
      </c>
      <c r="Y2039" s="10">
        <f t="array" ref="Y2039">VLOOKUP(A2039,BUSINESS!$A$2:$J$2692,8,0)</f>
        <v>424</v>
      </c>
      <c r="Z2039" s="10">
        <f t="array" ref="Z2039">VLOOKUP(A2039,BUSINESS!$A$2:$J$2692,9,0)</f>
        <v>0.16400000000000001</v>
      </c>
      <c r="AA2039" s="10">
        <f t="array" ref="AA2039">VLOOKUP(A2039,BUSINESS!$A$2:$J$2692,10,0)</f>
        <v>0.46700000000000003</v>
      </c>
      <c r="AB2039" s="12">
        <f t="shared" si="118"/>
        <v>1134.1135938582313</v>
      </c>
      <c r="AC2039" s="10">
        <f t="shared" si="105"/>
        <v>4.848764719464327E-4</v>
      </c>
      <c r="AD2039" s="10">
        <f t="shared" si="106"/>
        <v>2.5398291387670286E-4</v>
      </c>
      <c r="AE2039" s="10">
        <f t="shared" si="107"/>
        <v>2.3089355806972987</v>
      </c>
      <c r="AF2039">
        <f t="shared" si="119"/>
        <v>47.910413299468942</v>
      </c>
    </row>
    <row r="2040" spans="1:32" ht="14.4">
      <c r="A2040" s="7" t="str">
        <f t="shared" si="117"/>
        <v>Sao Tome and Principe-Africa 2010</v>
      </c>
      <c r="B2040" s="7" t="s">
        <v>235</v>
      </c>
      <c r="C2040" s="8" t="s">
        <v>78</v>
      </c>
      <c r="D2040" s="9" t="s">
        <v>72</v>
      </c>
      <c r="E2040" s="14">
        <v>7.0999999999999994E-2</v>
      </c>
      <c r="F2040" s="13">
        <v>201037917</v>
      </c>
      <c r="G2040" s="14">
        <v>86</v>
      </c>
      <c r="H2040" s="14">
        <v>0.28899999999999998</v>
      </c>
      <c r="I2040" s="10">
        <f t="array" ref="I2040">VLOOKUP(A2040,ENERGY!$A$2:$F$2691,5,0)</f>
        <v>43</v>
      </c>
      <c r="J2040" s="11">
        <f t="array" ref="J2040">VLOOKUP(A2040,ENERGY!$A$2:$F$2691,6,0)</f>
        <v>77</v>
      </c>
      <c r="K2040" s="10">
        <f t="array" ref="K2040">VLOOKUP(A2040,'HUMAN RESOURCES'!$A$2:$M$2692,5,0)</f>
        <v>3.5999999999999997E-2</v>
      </c>
      <c r="L2040" s="11">
        <f t="array" ref="L2040">VLOOKUP(A2040,'HUMAN RESOURCES'!$A$2:$M$2692,6,0)</f>
        <v>0.04</v>
      </c>
      <c r="M2040" s="10">
        <f t="array" ref="M2040">VLOOKUP(A2040,'HUMAN RESOURCES'!$A$2:$M$2692,7,0)</f>
        <v>68</v>
      </c>
      <c r="N2040" s="10">
        <f t="array" ref="N2040">VLOOKUP(A2040,'HUMAN RESOURCES'!$A$2:$M$2692,8,0)</f>
        <v>64</v>
      </c>
      <c r="O2040" s="10">
        <f t="array" ref="O2040">VLOOKUP(A2040,'HUMAN RESOURCES'!$A$2:$M$2692,9,0)</f>
        <v>0.41599999999999998</v>
      </c>
      <c r="P2040" s="10">
        <f t="array" ref="P2040">VLOOKUP(A2040,'HUMAN RESOURCES'!$A$2:$M$2692,10,0)</f>
        <v>0.54800000000000004</v>
      </c>
      <c r="Q2040" s="10">
        <f t="array" ref="Q2040">VLOOKUP(A2040,'HUMAN RESOURCES'!$A$2:$M$2692,11,0)</f>
        <v>3.5999999999999997E-2</v>
      </c>
      <c r="R2040" s="10">
        <f t="array" ref="R2040">VLOOKUP(A2040,'HUMAN RESOURCES'!$A$2:$M$2692,12,0)</f>
        <v>178228</v>
      </c>
      <c r="S2040" s="10">
        <f t="array" ref="S2040">VLOOKUP(A2040,'HUMAN RESOURCES'!$A$2:$M$2692,13,0)</f>
        <v>0.61899999999999999</v>
      </c>
      <c r="T2040" s="10">
        <f t="array" ref="T2040">VLOOKUP(A2040,TOURISM!$A$2:$F$2692,5,0)</f>
        <v>11100000</v>
      </c>
      <c r="U2040" s="10">
        <f t="array" ref="U2040">VLOOKUP(A2040,TOURISM!$A$2:$F$2692,6,0)</f>
        <v>600000</v>
      </c>
      <c r="V2040" s="10">
        <f t="array" ref="V2040">VLOOKUP(A2040,BUSINESS!$A$2:$J$2692,5,0)</f>
        <v>0.33300000000000002</v>
      </c>
      <c r="W2040" s="10">
        <f t="array" ref="W2040">VLOOKUP(A2040,BUSINESS!$A$2:$J$2692,6,0)</f>
        <v>144</v>
      </c>
      <c r="X2040" s="10">
        <f t="array" ref="X2040">VLOOKUP(A2040,BUSINESS!$A$2:$J$2692,7,0)</f>
        <v>0</v>
      </c>
      <c r="Y2040" s="10">
        <f t="array" ref="Y2040">VLOOKUP(A2040,BUSINESS!$A$2:$J$2692,8,0)</f>
        <v>424</v>
      </c>
      <c r="Z2040" s="10">
        <f t="array" ref="Z2040">VLOOKUP(A2040,BUSINESS!$A$2:$J$2692,9,0)</f>
        <v>0.188</v>
      </c>
      <c r="AA2040" s="10">
        <f t="array" ref="AA2040">VLOOKUP(A2040,BUSINESS!$A$2:$J$2692,10,0)</f>
        <v>0.57599999999999996</v>
      </c>
      <c r="AB2040" s="12">
        <f t="shared" si="118"/>
        <v>1127.9816695468726</v>
      </c>
      <c r="AC2040" s="10">
        <f t="shared" si="105"/>
        <v>4.320308817918621E-4</v>
      </c>
      <c r="AD2040" s="10">
        <f t="shared" si="106"/>
        <v>2.412639989227282E-4</v>
      </c>
      <c r="AE2040" s="10">
        <f t="shared" si="107"/>
        <v>3.3664744035729517</v>
      </c>
      <c r="AF2040">
        <f t="shared" si="119"/>
        <v>62.279776466099605</v>
      </c>
    </row>
    <row r="2041" spans="1:32" ht="14.4">
      <c r="A2041" s="7" t="str">
        <f t="shared" si="117"/>
        <v>Sao Tome and Principe-Africa 2011</v>
      </c>
      <c r="B2041" s="7" t="s">
        <v>235</v>
      </c>
      <c r="C2041" s="8" t="s">
        <v>78</v>
      </c>
      <c r="D2041" s="9" t="s">
        <v>73</v>
      </c>
      <c r="E2041" s="14">
        <v>7.5999999999999998E-2</v>
      </c>
      <c r="F2041" s="13">
        <v>248286778</v>
      </c>
      <c r="G2041" s="14">
        <v>108</v>
      </c>
      <c r="H2041" s="14">
        <v>0.27</v>
      </c>
      <c r="I2041" s="10">
        <v>43</v>
      </c>
      <c r="J2041" s="11">
        <f t="array" ref="J2041">VLOOKUP(A2041,ENERGY!$A$2:$F$2691,6,0)</f>
        <v>66</v>
      </c>
      <c r="K2041" s="10">
        <f t="array" ref="K2041">VLOOKUP(A2041,'HUMAN RESOURCES'!$A$2:$M$2692,5,0)</f>
        <v>3.5999999999999997E-2</v>
      </c>
      <c r="L2041" s="11">
        <f t="array" ref="L2041">VLOOKUP(A2041,'HUMAN RESOURCES'!$A$2:$M$2692,6,0)</f>
        <v>3.9E-2</v>
      </c>
      <c r="M2041" s="10">
        <f t="array" ref="M2041">VLOOKUP(A2041,'HUMAN RESOURCES'!$A$2:$M$2692,7,0)</f>
        <v>68</v>
      </c>
      <c r="N2041" s="10">
        <f t="array" ref="N2041">VLOOKUP(A2041,'HUMAN RESOURCES'!$A$2:$M$2692,8,0)</f>
        <v>64</v>
      </c>
      <c r="O2041" s="10">
        <f t="array" ref="O2041">VLOOKUP(A2041,'HUMAN RESOURCES'!$A$2:$M$2692,9,0)</f>
        <v>0.41599999999999998</v>
      </c>
      <c r="P2041" s="10">
        <f t="array" ref="P2041">VLOOKUP(A2041,'HUMAN RESOURCES'!$A$2:$M$2692,10,0)</f>
        <v>0.54900000000000004</v>
      </c>
      <c r="Q2041" s="10">
        <f t="array" ref="Q2041">VLOOKUP(A2041,'HUMAN RESOURCES'!$A$2:$M$2692,11,0)</f>
        <v>3.5000000000000003E-2</v>
      </c>
      <c r="R2041" s="10">
        <f t="array" ref="R2041">VLOOKUP(A2041,'HUMAN RESOURCES'!$A$2:$M$2692,12,0)</f>
        <v>183177</v>
      </c>
      <c r="S2041" s="10">
        <f t="array" ref="S2041">VLOOKUP(A2041,'HUMAN RESOURCES'!$A$2:$M$2692,13,0)</f>
        <v>0.626</v>
      </c>
      <c r="T2041" s="10">
        <f t="array" ref="T2041">VLOOKUP(A2041,TOURISM!$A$2:$F$2692,5,0)</f>
        <v>15900000</v>
      </c>
      <c r="U2041" s="10">
        <f t="array" ref="U2041">VLOOKUP(A2041,TOURISM!$A$2:$F$2692,6,0)</f>
        <v>1400000</v>
      </c>
      <c r="V2041" s="10">
        <f t="array" ref="V2041">VLOOKUP(A2041,BUSINESS!$A$2:$J$2692,5,0)</f>
        <v>0.32500000000000001</v>
      </c>
      <c r="W2041" s="10">
        <f t="array" ref="W2041">VLOOKUP(A2041,BUSINESS!$A$2:$J$2692,6,0)</f>
        <v>10</v>
      </c>
      <c r="X2041" s="10">
        <f t="array" ref="X2041">VLOOKUP(A2041,BUSINESS!$A$2:$J$2692,7,0)</f>
        <v>0</v>
      </c>
      <c r="Y2041" s="10">
        <f t="array" ref="Y2041">VLOOKUP(A2041,BUSINESS!$A$2:$J$2692,8,0)</f>
        <v>424</v>
      </c>
      <c r="Z2041" s="10">
        <f t="array" ref="Z2041">VLOOKUP(A2041,BUSINESS!$A$2:$J$2692,9,0)</f>
        <v>0.20200000000000001</v>
      </c>
      <c r="AA2041" s="10">
        <f t="array" ref="AA2041">VLOOKUP(A2041,BUSINESS!$A$2:$J$2692,10,0)</f>
        <v>0.628</v>
      </c>
      <c r="AB2041" s="12">
        <f t="shared" si="118"/>
        <v>1355.4473432799969</v>
      </c>
      <c r="AC2041" s="10">
        <f t="shared" si="105"/>
        <v>3.6030724381336086E-4</v>
      </c>
      <c r="AD2041" s="10">
        <f t="shared" si="106"/>
        <v>2.3474562854506844E-4</v>
      </c>
      <c r="AE2041" s="10">
        <f t="shared" si="107"/>
        <v>7.6428809293743214</v>
      </c>
      <c r="AF2041">
        <f t="shared" si="119"/>
        <v>86.801290555036928</v>
      </c>
    </row>
    <row r="2042" spans="1:32" ht="14.4">
      <c r="A2042" s="7" t="str">
        <f t="shared" si="117"/>
        <v>Sao Tome and Principe-Africa 2012</v>
      </c>
      <c r="B2042" s="7" t="s">
        <v>235</v>
      </c>
      <c r="C2042" s="8" t="s">
        <v>78</v>
      </c>
      <c r="D2042" s="9" t="s">
        <v>74</v>
      </c>
      <c r="E2042" s="14">
        <v>7.9000000000000001E-2</v>
      </c>
      <c r="F2042" s="13">
        <v>263328450</v>
      </c>
      <c r="G2042" s="14">
        <v>109</v>
      </c>
      <c r="H2042" s="14">
        <v>0.26200000000000001</v>
      </c>
      <c r="I2042" s="10">
        <f t="array" ref="I2042">VLOOKUP(A2042,ENERGY!$A$2:$F$2691,5,0)</f>
        <v>44</v>
      </c>
      <c r="J2042" s="11">
        <f t="array" ref="J2042">VLOOKUP(A2042,ENERGY!$A$2:$F$2691,6,0)</f>
        <v>84</v>
      </c>
      <c r="K2042" s="10">
        <f t="array" ref="K2042">VLOOKUP(A2042,'HUMAN RESOURCES'!$A$2:$M$2692,5,0)</f>
        <v>3.5000000000000003E-2</v>
      </c>
      <c r="L2042" s="11">
        <f t="array" ref="L2042">VLOOKUP(A2042,'HUMAN RESOURCES'!$A$2:$M$2692,6,0)</f>
        <v>3.7999999999999999E-2</v>
      </c>
      <c r="M2042" s="10">
        <f t="array" ref="M2042">VLOOKUP(A2042,'HUMAN RESOURCES'!$A$2:$M$2692,7,0)</f>
        <v>68</v>
      </c>
      <c r="N2042" s="10">
        <f t="array" ref="N2042">VLOOKUP(A2042,'HUMAN RESOURCES'!$A$2:$M$2692,8,0)</f>
        <v>64</v>
      </c>
      <c r="O2042" s="10">
        <f t="array" ref="O2042">VLOOKUP(A2042,'HUMAN RESOURCES'!$A$2:$M$2692,9,0)</f>
        <v>0.41599999999999998</v>
      </c>
      <c r="P2042" s="10">
        <f t="array" ref="P2042">VLOOKUP(A2042,'HUMAN RESOURCES'!$A$2:$M$2692,10,0)</f>
        <v>0.55000000000000004</v>
      </c>
      <c r="Q2042" s="10">
        <f t="array" ref="Q2042">VLOOKUP(A2042,'HUMAN RESOURCES'!$A$2:$M$2692,11,0)</f>
        <v>3.4000000000000002E-2</v>
      </c>
      <c r="R2042" s="10">
        <f t="array" ref="R2042">VLOOKUP(A2042,'HUMAN RESOURCES'!$A$2:$M$2692,12,0)</f>
        <v>188098</v>
      </c>
      <c r="S2042" s="10">
        <f t="array" ref="S2042">VLOOKUP(A2042,'HUMAN RESOURCES'!$A$2:$M$2692,13,0)</f>
        <v>0.63300000000000001</v>
      </c>
      <c r="T2042" s="10">
        <f t="array" ref="T2042">VLOOKUP(A2042,TOURISM!$A$2:$F$2692,5,0)</f>
        <v>15000000</v>
      </c>
      <c r="U2042" s="10">
        <f t="array" ref="U2042">VLOOKUP(A2042,TOURISM!$A$2:$F$2692,6,0)</f>
        <v>1300000</v>
      </c>
      <c r="V2042" s="10">
        <f t="array" ref="V2042">VLOOKUP(A2042,BUSINESS!$A$2:$J$2692,5,0)</f>
        <v>0.32500000000000001</v>
      </c>
      <c r="W2042" s="10">
        <f t="array" ref="W2042">VLOOKUP(A2042,BUSINESS!$A$2:$J$2692,6,0)</f>
        <v>5</v>
      </c>
      <c r="X2042" s="10">
        <f t="array" ref="X2042">VLOOKUP(A2042,BUSINESS!$A$2:$J$2692,7,0)</f>
        <v>166</v>
      </c>
      <c r="Y2042" s="10">
        <f t="array" ref="Y2042">VLOOKUP(A2042,BUSINESS!$A$2:$J$2692,8,0)</f>
        <v>424</v>
      </c>
      <c r="Z2042" s="10">
        <f t="array" ref="Z2042">VLOOKUP(A2042,BUSINESS!$A$2:$J$2692,9,0)</f>
        <v>0.216</v>
      </c>
      <c r="AA2042" s="10">
        <f t="array" ref="AA2042">VLOOKUP(A2042,BUSINESS!$A$2:$J$2692,10,0)</f>
        <v>0.65</v>
      </c>
      <c r="AB2042" s="12">
        <f t="shared" si="118"/>
        <v>1399.9534816957118</v>
      </c>
      <c r="AC2042" s="10">
        <f t="shared" ref="AC2042:AC2296" si="120">J2042/R2042</f>
        <v>4.4657572116662593E-4</v>
      </c>
      <c r="AD2042" s="10">
        <f t="shared" ref="AD2042:AD2296" si="121">I2042/R2042</f>
        <v>2.33920615849185E-4</v>
      </c>
      <c r="AE2042" s="10">
        <f t="shared" ref="AE2042:AE2296" si="122">U2042/R2042</f>
        <v>6.9112909228168293</v>
      </c>
      <c r="AF2042">
        <f t="shared" si="119"/>
        <v>79.745664494040341</v>
      </c>
    </row>
    <row r="2043" spans="1:32" ht="14.4">
      <c r="A2043" s="7" t="str">
        <f t="shared" si="117"/>
        <v>Saudi Arabia-Middle East 2000</v>
      </c>
      <c r="B2043" s="7" t="s">
        <v>236</v>
      </c>
      <c r="C2043" s="8" t="s">
        <v>93</v>
      </c>
      <c r="D2043" s="9" t="s">
        <v>62</v>
      </c>
      <c r="E2043" s="14">
        <v>4.2000000000000003E-2</v>
      </c>
      <c r="F2043" s="13">
        <v>188000000000</v>
      </c>
      <c r="G2043" s="14">
        <v>398</v>
      </c>
      <c r="H2043" s="8"/>
      <c r="I2043" s="10">
        <f t="array" ref="I2043">VLOOKUP(A2043,ENERGY!$A$2:$F$2691,5,0)</f>
        <v>0</v>
      </c>
      <c r="J2043" s="11">
        <f t="array" ref="J2043">VLOOKUP(A2043,ENERGY!$A$2:$F$2691,6,0)</f>
        <v>0</v>
      </c>
      <c r="K2043" s="10">
        <f t="array" ref="K2043">VLOOKUP(A2043,'HUMAN RESOURCES'!$A$2:$M$2692,5,0)</f>
        <v>2.7E-2</v>
      </c>
      <c r="L2043" s="11">
        <f t="array" ref="L2043">VLOOKUP(A2043,'HUMAN RESOURCES'!$A$2:$M$2692,6,0)</f>
        <v>1.9E-2</v>
      </c>
      <c r="M2043" s="10">
        <f t="array" ref="M2043">VLOOKUP(A2043,'HUMAN RESOURCES'!$A$2:$M$2692,7,0)</f>
        <v>74</v>
      </c>
      <c r="N2043" s="10">
        <f t="array" ref="N2043">VLOOKUP(A2043,'HUMAN RESOURCES'!$A$2:$M$2692,8,0)</f>
        <v>71</v>
      </c>
      <c r="O2043" s="10">
        <f t="array" ref="O2043">VLOOKUP(A2043,'HUMAN RESOURCES'!$A$2:$M$2692,9,0)</f>
        <v>0.38400000000000001</v>
      </c>
      <c r="P2043" s="10">
        <f t="array" ref="P2043">VLOOKUP(A2043,'HUMAN RESOURCES'!$A$2:$M$2692,10,0)</f>
        <v>0.58099999999999996</v>
      </c>
      <c r="Q2043" s="10">
        <f t="array" ref="Q2043">VLOOKUP(A2043,'HUMAN RESOURCES'!$A$2:$M$2692,11,0)</f>
        <v>3.5000000000000003E-2</v>
      </c>
      <c r="R2043" s="10">
        <f t="array" ref="R2043">VLOOKUP(A2043,'HUMAN RESOURCES'!$A$2:$M$2692,12,0)</f>
        <v>20144584</v>
      </c>
      <c r="S2043" s="10">
        <f t="array" ref="S2043">VLOOKUP(A2043,'HUMAN RESOURCES'!$A$2:$M$2692,13,0)</f>
        <v>0.79800000000000004</v>
      </c>
      <c r="T2043" s="10">
        <f t="array" ref="T2043">VLOOKUP(A2043,TOURISM!$A$2:$F$2692,5,0)</f>
        <v>0</v>
      </c>
      <c r="U2043" s="10">
        <f t="array" ref="U2043">VLOOKUP(A2043,TOURISM!$A$2:$F$2692,6,0)</f>
        <v>0</v>
      </c>
      <c r="V2043" s="10">
        <f t="array" ref="V2043">VLOOKUP(A2043,BUSINESS!$A$2:$J$2692,5,0)</f>
        <v>0</v>
      </c>
      <c r="W2043" s="10">
        <f t="array" ref="W2043">VLOOKUP(A2043,BUSINESS!$A$2:$J$2692,6,0)</f>
        <v>0</v>
      </c>
      <c r="X2043" s="10">
        <f t="array" ref="X2043">VLOOKUP(A2043,BUSINESS!$A$2:$J$2692,7,0)</f>
        <v>0</v>
      </c>
      <c r="Y2043" s="10">
        <f t="array" ref="Y2043">VLOOKUP(A2043,BUSINESS!$A$2:$J$2692,8,0)</f>
        <v>0</v>
      </c>
      <c r="Z2043" s="10">
        <f t="array" ref="Z2043">VLOOKUP(A2043,BUSINESS!$A$2:$J$2692,9,0)</f>
        <v>2.1999999999999999E-2</v>
      </c>
      <c r="AA2043" s="10">
        <f t="array" ref="AA2043">VLOOKUP(A2043,BUSINESS!$A$2:$J$2692,10,0)</f>
        <v>6.8000000000000005E-2</v>
      </c>
      <c r="AB2043" s="12">
        <f t="shared" si="118"/>
        <v>9332.533250624585</v>
      </c>
      <c r="AC2043" s="10">
        <f t="shared" si="120"/>
        <v>0</v>
      </c>
      <c r="AD2043" s="10">
        <f t="shared" si="121"/>
        <v>0</v>
      </c>
      <c r="AE2043" s="10">
        <f t="shared" si="122"/>
        <v>0</v>
      </c>
      <c r="AF2043">
        <f t="shared" si="119"/>
        <v>0</v>
      </c>
    </row>
    <row r="2044" spans="1:32" ht="14.4">
      <c r="A2044" s="7" t="str">
        <f t="shared" si="117"/>
        <v>Saudi Arabia-Middle East 2001</v>
      </c>
      <c r="B2044" s="7" t="s">
        <v>236</v>
      </c>
      <c r="C2044" s="8" t="s">
        <v>93</v>
      </c>
      <c r="D2044" s="9" t="s">
        <v>63</v>
      </c>
      <c r="E2044" s="14">
        <v>4.4999999999999998E-2</v>
      </c>
      <c r="F2044" s="13">
        <v>183000000000</v>
      </c>
      <c r="G2044" s="14">
        <v>397</v>
      </c>
      <c r="H2044" s="8"/>
      <c r="I2044" s="10">
        <f t="array" ref="I2044">VLOOKUP(A2044,ENERGY!$A$2:$F$2691,5,0)</f>
        <v>187070</v>
      </c>
      <c r="J2044" s="11">
        <f t="array" ref="J2044">VLOOKUP(A2044,ENERGY!$A$2:$F$2691,6,0)</f>
        <v>0</v>
      </c>
      <c r="K2044" s="10">
        <f t="array" ref="K2044">VLOOKUP(A2044,'HUMAN RESOURCES'!$A$2:$M$2692,5,0)</f>
        <v>2.5999999999999999E-2</v>
      </c>
      <c r="L2044" s="11">
        <f t="array" ref="L2044">VLOOKUP(A2044,'HUMAN RESOURCES'!$A$2:$M$2692,6,0)</f>
        <v>1.9E-2</v>
      </c>
      <c r="M2044" s="10">
        <f t="array" ref="M2044">VLOOKUP(A2044,'HUMAN RESOURCES'!$A$2:$M$2692,7,0)</f>
        <v>75</v>
      </c>
      <c r="N2044" s="10">
        <f t="array" ref="N2044">VLOOKUP(A2044,'HUMAN RESOURCES'!$A$2:$M$2692,8,0)</f>
        <v>71</v>
      </c>
      <c r="O2044" s="10">
        <f t="array" ref="O2044">VLOOKUP(A2044,'HUMAN RESOURCES'!$A$2:$M$2692,9,0)</f>
        <v>0.376</v>
      </c>
      <c r="P2044" s="10">
        <f t="array" ref="P2044">VLOOKUP(A2044,'HUMAN RESOURCES'!$A$2:$M$2692,10,0)</f>
        <v>0.58899999999999997</v>
      </c>
      <c r="Q2044" s="10">
        <f t="array" ref="Q2044">VLOOKUP(A2044,'HUMAN RESOURCES'!$A$2:$M$2692,11,0)</f>
        <v>3.5000000000000003E-2</v>
      </c>
      <c r="R2044" s="10">
        <f t="array" ref="R2044">VLOOKUP(A2044,'HUMAN RESOURCES'!$A$2:$M$2692,12,0)</f>
        <v>20891594</v>
      </c>
      <c r="S2044" s="10">
        <f t="array" ref="S2044">VLOOKUP(A2044,'HUMAN RESOURCES'!$A$2:$M$2692,13,0)</f>
        <v>0.80100000000000005</v>
      </c>
      <c r="T2044" s="10">
        <f t="array" ref="T2044">VLOOKUP(A2044,TOURISM!$A$2:$F$2692,5,0)</f>
        <v>0</v>
      </c>
      <c r="U2044" s="10">
        <f t="array" ref="U2044">VLOOKUP(A2044,TOURISM!$A$2:$F$2692,6,0)</f>
        <v>0</v>
      </c>
      <c r="V2044" s="10">
        <f t="array" ref="V2044">VLOOKUP(A2044,BUSINESS!$A$2:$J$2692,5,0)</f>
        <v>0</v>
      </c>
      <c r="W2044" s="10">
        <f t="array" ref="W2044">VLOOKUP(A2044,BUSINESS!$A$2:$J$2692,6,0)</f>
        <v>0</v>
      </c>
      <c r="X2044" s="10">
        <f t="array" ref="X2044">VLOOKUP(A2044,BUSINESS!$A$2:$J$2692,7,0)</f>
        <v>0</v>
      </c>
      <c r="Y2044" s="10">
        <f t="array" ref="Y2044">VLOOKUP(A2044,BUSINESS!$A$2:$J$2692,8,0)</f>
        <v>0</v>
      </c>
      <c r="Z2044" s="10">
        <f t="array" ref="Z2044">VLOOKUP(A2044,BUSINESS!$A$2:$J$2692,9,0)</f>
        <v>4.7E-2</v>
      </c>
      <c r="AA2044" s="10">
        <f t="array" ref="AA2044">VLOOKUP(A2044,BUSINESS!$A$2:$J$2692,10,0)</f>
        <v>0.121</v>
      </c>
      <c r="AB2044" s="12">
        <f t="shared" si="118"/>
        <v>8759.5039421118363</v>
      </c>
      <c r="AC2044" s="10">
        <f t="shared" si="120"/>
        <v>0</v>
      </c>
      <c r="AD2044" s="10">
        <f t="shared" si="121"/>
        <v>8.9543191390757445E-3</v>
      </c>
      <c r="AE2044" s="10">
        <f t="shared" si="122"/>
        <v>0</v>
      </c>
      <c r="AF2044">
        <f t="shared" si="119"/>
        <v>0</v>
      </c>
    </row>
    <row r="2045" spans="1:32" ht="14.4">
      <c r="A2045" s="7" t="str">
        <f t="shared" si="117"/>
        <v>Saudi Arabia-Middle East 2002</v>
      </c>
      <c r="B2045" s="7" t="s">
        <v>236</v>
      </c>
      <c r="C2045" s="8" t="s">
        <v>93</v>
      </c>
      <c r="D2045" s="9" t="s">
        <v>64</v>
      </c>
      <c r="E2045" s="14">
        <v>4.2999999999999997E-2</v>
      </c>
      <c r="F2045" s="13">
        <v>189000000000</v>
      </c>
      <c r="G2045" s="14">
        <v>375</v>
      </c>
      <c r="H2045" s="8"/>
      <c r="I2045" s="10">
        <f t="array" ref="I2045">VLOOKUP(A2045,ENERGY!$A$2:$F$2691,5,0)</f>
        <v>192004</v>
      </c>
      <c r="J2045" s="11">
        <f t="array" ref="J2045">VLOOKUP(A2045,ENERGY!$A$2:$F$2691,6,0)</f>
        <v>464481</v>
      </c>
      <c r="K2045" s="10">
        <f t="array" ref="K2045">VLOOKUP(A2045,'HUMAN RESOURCES'!$A$2:$M$2692,5,0)</f>
        <v>2.5000000000000001E-2</v>
      </c>
      <c r="L2045" s="11">
        <f t="array" ref="L2045">VLOOKUP(A2045,'HUMAN RESOURCES'!$A$2:$M$2692,6,0)</f>
        <v>1.7999999999999999E-2</v>
      </c>
      <c r="M2045" s="10">
        <f t="array" ref="M2045">VLOOKUP(A2045,'HUMAN RESOURCES'!$A$2:$M$2692,7,0)</f>
        <v>75</v>
      </c>
      <c r="N2045" s="10">
        <f t="array" ref="N2045">VLOOKUP(A2045,'HUMAN RESOURCES'!$A$2:$M$2692,8,0)</f>
        <v>71</v>
      </c>
      <c r="O2045" s="10">
        <f t="array" ref="O2045">VLOOKUP(A2045,'HUMAN RESOURCES'!$A$2:$M$2692,9,0)</f>
        <v>0.36799999999999999</v>
      </c>
      <c r="P2045" s="10">
        <f t="array" ref="P2045">VLOOKUP(A2045,'HUMAN RESOURCES'!$A$2:$M$2692,10,0)</f>
        <v>0.59799999999999998</v>
      </c>
      <c r="Q2045" s="10">
        <f t="array" ref="Q2045">VLOOKUP(A2045,'HUMAN RESOURCES'!$A$2:$M$2692,11,0)</f>
        <v>3.4000000000000002E-2</v>
      </c>
      <c r="R2045" s="10">
        <f t="array" ref="R2045">VLOOKUP(A2045,'HUMAN RESOURCES'!$A$2:$M$2692,12,0)</f>
        <v>21825217</v>
      </c>
      <c r="S2045" s="10">
        <f t="array" ref="S2045">VLOOKUP(A2045,'HUMAN RESOURCES'!$A$2:$M$2692,13,0)</f>
        <v>0.80300000000000005</v>
      </c>
      <c r="T2045" s="10">
        <f t="array" ref="T2045">VLOOKUP(A2045,TOURISM!$A$2:$F$2692,5,0)</f>
        <v>0</v>
      </c>
      <c r="U2045" s="10">
        <f t="array" ref="U2045">VLOOKUP(A2045,TOURISM!$A$2:$F$2692,6,0)</f>
        <v>7370000000</v>
      </c>
      <c r="V2045" s="10">
        <f t="array" ref="V2045">VLOOKUP(A2045,BUSINESS!$A$2:$J$2692,5,0)</f>
        <v>0</v>
      </c>
      <c r="W2045" s="10">
        <f t="array" ref="W2045">VLOOKUP(A2045,BUSINESS!$A$2:$J$2692,6,0)</f>
        <v>0</v>
      </c>
      <c r="X2045" s="10">
        <f t="array" ref="X2045">VLOOKUP(A2045,BUSINESS!$A$2:$J$2692,7,0)</f>
        <v>0</v>
      </c>
      <c r="Y2045" s="10">
        <f t="array" ref="Y2045">VLOOKUP(A2045,BUSINESS!$A$2:$J$2692,8,0)</f>
        <v>0</v>
      </c>
      <c r="Z2045" s="10">
        <f t="array" ref="Z2045">VLOOKUP(A2045,BUSINESS!$A$2:$J$2692,9,0)</f>
        <v>6.4000000000000001E-2</v>
      </c>
      <c r="AA2045" s="10">
        <f t="array" ref="AA2045">VLOOKUP(A2045,BUSINESS!$A$2:$J$2692,10,0)</f>
        <v>0.22900000000000001</v>
      </c>
      <c r="AB2045" s="12">
        <f t="shared" si="118"/>
        <v>8659.7077133299517</v>
      </c>
      <c r="AC2045" s="10">
        <f t="shared" si="120"/>
        <v>2.1281850256059311E-2</v>
      </c>
      <c r="AD2045" s="10">
        <f t="shared" si="121"/>
        <v>8.7973466655566351E-3</v>
      </c>
      <c r="AE2045" s="10">
        <f t="shared" si="122"/>
        <v>337.68278226053837</v>
      </c>
      <c r="AF2045">
        <f t="shared" si="119"/>
        <v>0</v>
      </c>
    </row>
    <row r="2046" spans="1:32" ht="14.4">
      <c r="A2046" s="7" t="str">
        <f t="shared" si="117"/>
        <v>Saudi Arabia-Middle East 2003</v>
      </c>
      <c r="B2046" s="7" t="s">
        <v>236</v>
      </c>
      <c r="C2046" s="8" t="s">
        <v>93</v>
      </c>
      <c r="D2046" s="9" t="s">
        <v>65</v>
      </c>
      <c r="E2046" s="14">
        <v>0.04</v>
      </c>
      <c r="F2046" s="13">
        <v>215000000000</v>
      </c>
      <c r="G2046" s="14">
        <v>384</v>
      </c>
      <c r="H2046" s="8"/>
      <c r="I2046" s="10">
        <f t="array" ref="I2046">VLOOKUP(A2046,ENERGY!$A$2:$F$2691,5,0)</f>
        <v>175675</v>
      </c>
      <c r="J2046" s="11">
        <f t="array" ref="J2046">VLOOKUP(A2046,ENERGY!$A$2:$F$2691,6,0)</f>
        <v>431027</v>
      </c>
      <c r="K2046" s="10">
        <f t="array" ref="K2046">VLOOKUP(A2046,'HUMAN RESOURCES'!$A$2:$M$2692,5,0)</f>
        <v>2.4E-2</v>
      </c>
      <c r="L2046" s="11">
        <f t="array" ref="L2046">VLOOKUP(A2046,'HUMAN RESOURCES'!$A$2:$M$2692,6,0)</f>
        <v>1.7999999999999999E-2</v>
      </c>
      <c r="M2046" s="10">
        <f t="array" ref="M2046">VLOOKUP(A2046,'HUMAN RESOURCES'!$A$2:$M$2692,7,0)</f>
        <v>75</v>
      </c>
      <c r="N2046" s="10">
        <f t="array" ref="N2046">VLOOKUP(A2046,'HUMAN RESOURCES'!$A$2:$M$2692,8,0)</f>
        <v>72</v>
      </c>
      <c r="O2046" s="10">
        <f t="array" ref="O2046">VLOOKUP(A2046,'HUMAN RESOURCES'!$A$2:$M$2692,9,0)</f>
        <v>0.35899999999999999</v>
      </c>
      <c r="P2046" s="10">
        <f t="array" ref="P2046">VLOOKUP(A2046,'HUMAN RESOURCES'!$A$2:$M$2692,10,0)</f>
        <v>0.60799999999999998</v>
      </c>
      <c r="Q2046" s="10">
        <f t="array" ref="Q2046">VLOOKUP(A2046,'HUMAN RESOURCES'!$A$2:$M$2692,11,0)</f>
        <v>3.3000000000000002E-2</v>
      </c>
      <c r="R2046" s="10">
        <f t="array" ref="R2046">VLOOKUP(A2046,'HUMAN RESOURCES'!$A$2:$M$2692,12,0)</f>
        <v>22852333</v>
      </c>
      <c r="S2046" s="10">
        <f t="array" ref="S2046">VLOOKUP(A2046,'HUMAN RESOURCES'!$A$2:$M$2692,13,0)</f>
        <v>0.80500000000000005</v>
      </c>
      <c r="T2046" s="10">
        <f t="array" ref="T2046">VLOOKUP(A2046,TOURISM!$A$2:$F$2692,5,0)</f>
        <v>3418000000</v>
      </c>
      <c r="U2046" s="10">
        <f t="array" ref="U2046">VLOOKUP(A2046,TOURISM!$A$2:$F$2692,6,0)</f>
        <v>4165000000</v>
      </c>
      <c r="V2046" s="10">
        <f t="array" ref="V2046">VLOOKUP(A2046,BUSINESS!$A$2:$J$2692,5,0)</f>
        <v>0</v>
      </c>
      <c r="W2046" s="10">
        <f t="array" ref="W2046">VLOOKUP(A2046,BUSINESS!$A$2:$J$2692,6,0)</f>
        <v>74</v>
      </c>
      <c r="X2046" s="10">
        <f t="array" ref="X2046">VLOOKUP(A2046,BUSINESS!$A$2:$J$2692,7,0)</f>
        <v>0</v>
      </c>
      <c r="Y2046" s="10">
        <f t="array" ref="Y2046">VLOOKUP(A2046,BUSINESS!$A$2:$J$2692,8,0)</f>
        <v>0</v>
      </c>
      <c r="Z2046" s="10">
        <f t="array" ref="Z2046">VLOOKUP(A2046,BUSINESS!$A$2:$J$2692,9,0)</f>
        <v>0.08</v>
      </c>
      <c r="AA2046" s="10">
        <f t="array" ref="AA2046">VLOOKUP(A2046,BUSINESS!$A$2:$J$2692,10,0)</f>
        <v>0.317</v>
      </c>
      <c r="AB2046" s="12">
        <f t="shared" si="118"/>
        <v>9408.2297855540619</v>
      </c>
      <c r="AC2046" s="10">
        <f t="shared" si="120"/>
        <v>1.8861400278037257E-2</v>
      </c>
      <c r="AD2046" s="10">
        <f t="shared" si="121"/>
        <v>7.687398918963766E-3</v>
      </c>
      <c r="AE2046" s="10">
        <f t="shared" si="122"/>
        <v>182.25710258991938</v>
      </c>
      <c r="AF2046">
        <f t="shared" si="119"/>
        <v>149.56897398615712</v>
      </c>
    </row>
    <row r="2047" spans="1:32" ht="14.4">
      <c r="A2047" s="7" t="str">
        <f t="shared" si="117"/>
        <v>Saudi Arabia-Middle East 2004</v>
      </c>
      <c r="B2047" s="7" t="s">
        <v>236</v>
      </c>
      <c r="C2047" s="8" t="s">
        <v>93</v>
      </c>
      <c r="D2047" s="9" t="s">
        <v>66</v>
      </c>
      <c r="E2047" s="14">
        <v>3.6999999999999998E-2</v>
      </c>
      <c r="F2047" s="13">
        <v>259000000000</v>
      </c>
      <c r="G2047" s="14">
        <v>399</v>
      </c>
      <c r="H2047" s="8"/>
      <c r="I2047" s="10">
        <f t="array" ref="I2047">VLOOKUP(A2047,ENERGY!$A$2:$F$2691,5,0)</f>
        <v>154076</v>
      </c>
      <c r="J2047" s="11">
        <f t="array" ref="J2047">VLOOKUP(A2047,ENERGY!$A$2:$F$2691,6,0)</f>
        <v>418240</v>
      </c>
      <c r="K2047" s="10">
        <f t="array" ref="K2047">VLOOKUP(A2047,'HUMAN RESOURCES'!$A$2:$M$2692,5,0)</f>
        <v>2.4E-2</v>
      </c>
      <c r="L2047" s="11">
        <f t="array" ref="L2047">VLOOKUP(A2047,'HUMAN RESOURCES'!$A$2:$M$2692,6,0)</f>
        <v>1.7000000000000001E-2</v>
      </c>
      <c r="M2047" s="10">
        <f t="array" ref="M2047">VLOOKUP(A2047,'HUMAN RESOURCES'!$A$2:$M$2692,7,0)</f>
        <v>76</v>
      </c>
      <c r="N2047" s="10">
        <f t="array" ref="N2047">VLOOKUP(A2047,'HUMAN RESOURCES'!$A$2:$M$2692,8,0)</f>
        <v>72</v>
      </c>
      <c r="O2047" s="10">
        <f t="array" ref="O2047">VLOOKUP(A2047,'HUMAN RESOURCES'!$A$2:$M$2692,9,0)</f>
        <v>0.35099999999999998</v>
      </c>
      <c r="P2047" s="10">
        <f t="array" ref="P2047">VLOOKUP(A2047,'HUMAN RESOURCES'!$A$2:$M$2692,10,0)</f>
        <v>0.61699999999999999</v>
      </c>
      <c r="Q2047" s="10">
        <f t="array" ref="Q2047">VLOOKUP(A2047,'HUMAN RESOURCES'!$A$2:$M$2692,11,0)</f>
        <v>3.2000000000000001E-2</v>
      </c>
      <c r="R2047" s="10">
        <f t="array" ref="R2047">VLOOKUP(A2047,'HUMAN RESOURCES'!$A$2:$M$2692,12,0)</f>
        <v>23839231</v>
      </c>
      <c r="S2047" s="10">
        <f t="array" ref="S2047">VLOOKUP(A2047,'HUMAN RESOURCES'!$A$2:$M$2692,13,0)</f>
        <v>0.80800000000000005</v>
      </c>
      <c r="T2047" s="10">
        <f t="array" ref="T2047">VLOOKUP(A2047,TOURISM!$A$2:$F$2692,5,0)</f>
        <v>6486000000</v>
      </c>
      <c r="U2047" s="10">
        <f t="array" ref="U2047">VLOOKUP(A2047,TOURISM!$A$2:$F$2692,6,0)</f>
        <v>4428000000</v>
      </c>
      <c r="V2047" s="10">
        <f t="array" ref="V2047">VLOOKUP(A2047,BUSINESS!$A$2:$J$2692,5,0)</f>
        <v>0</v>
      </c>
      <c r="W2047" s="10">
        <f t="array" ref="W2047">VLOOKUP(A2047,BUSINESS!$A$2:$J$2692,6,0)</f>
        <v>74</v>
      </c>
      <c r="X2047" s="10">
        <f t="array" ref="X2047">VLOOKUP(A2047,BUSINESS!$A$2:$J$2692,7,0)</f>
        <v>0</v>
      </c>
      <c r="Y2047" s="10">
        <f t="array" ref="Y2047">VLOOKUP(A2047,BUSINESS!$A$2:$J$2692,8,0)</f>
        <v>0</v>
      </c>
      <c r="Z2047" s="10">
        <f t="array" ref="Z2047">VLOOKUP(A2047,BUSINESS!$A$2:$J$2692,9,0)</f>
        <v>0.10199999999999999</v>
      </c>
      <c r="AA2047" s="10">
        <f t="array" ref="AA2047">VLOOKUP(A2047,BUSINESS!$A$2:$J$2692,10,0)</f>
        <v>0.38500000000000001</v>
      </c>
      <c r="AB2047" s="12">
        <f t="shared" si="118"/>
        <v>10864.444410979531</v>
      </c>
      <c r="AC2047" s="10">
        <f t="shared" si="120"/>
        <v>1.7544190078950115E-2</v>
      </c>
      <c r="AD2047" s="10">
        <f t="shared" si="121"/>
        <v>6.4631279423400861E-3</v>
      </c>
      <c r="AE2047" s="10">
        <f t="shared" si="122"/>
        <v>185.74424653211338</v>
      </c>
      <c r="AF2047">
        <f t="shared" si="119"/>
        <v>272.07253455449131</v>
      </c>
    </row>
    <row r="2048" spans="1:32" ht="14.4">
      <c r="A2048" s="7" t="str">
        <f t="shared" ref="A2048:A2111" si="123">CONCATENATE(B2048," ",D2048)</f>
        <v>Saudi Arabia-Middle East 2005</v>
      </c>
      <c r="B2048" s="7" t="s">
        <v>236</v>
      </c>
      <c r="C2048" s="8" t="s">
        <v>93</v>
      </c>
      <c r="D2048" s="9" t="s">
        <v>67</v>
      </c>
      <c r="E2048" s="14">
        <v>3.5000000000000003E-2</v>
      </c>
      <c r="F2048" s="13">
        <v>328000000000</v>
      </c>
      <c r="G2048" s="14">
        <v>466</v>
      </c>
      <c r="H2048" s="8"/>
      <c r="I2048" s="10">
        <v>154076</v>
      </c>
      <c r="J2048" s="11">
        <v>418240</v>
      </c>
      <c r="K2048" s="10">
        <f t="array" ref="K2048">VLOOKUP(A2048,'HUMAN RESOURCES'!$A$2:$M$2692,5,0)</f>
        <v>2.3E-2</v>
      </c>
      <c r="L2048" s="11">
        <f t="array" ref="L2048">VLOOKUP(A2048,'HUMAN RESOURCES'!$A$2:$M$2692,6,0)</f>
        <v>1.7000000000000001E-2</v>
      </c>
      <c r="M2048" s="10">
        <f t="array" ref="M2048">VLOOKUP(A2048,'HUMAN RESOURCES'!$A$2:$M$2692,7,0)</f>
        <v>76</v>
      </c>
      <c r="N2048" s="10">
        <f t="array" ref="N2048">VLOOKUP(A2048,'HUMAN RESOURCES'!$A$2:$M$2692,8,0)</f>
        <v>72</v>
      </c>
      <c r="O2048" s="10">
        <f t="array" ref="O2048">VLOOKUP(A2048,'HUMAN RESOURCES'!$A$2:$M$2692,9,0)</f>
        <v>0.34300000000000003</v>
      </c>
      <c r="P2048" s="10">
        <f t="array" ref="P2048">VLOOKUP(A2048,'HUMAN RESOURCES'!$A$2:$M$2692,10,0)</f>
        <v>0.626</v>
      </c>
      <c r="Q2048" s="10">
        <f t="array" ref="Q2048">VLOOKUP(A2048,'HUMAN RESOURCES'!$A$2:$M$2692,11,0)</f>
        <v>3.1E-2</v>
      </c>
      <c r="R2048" s="10">
        <f t="array" ref="R2048">VLOOKUP(A2048,'HUMAN RESOURCES'!$A$2:$M$2692,12,0)</f>
        <v>24690067</v>
      </c>
      <c r="S2048" s="10">
        <f t="array" ref="S2048">VLOOKUP(A2048,'HUMAN RESOURCES'!$A$2:$M$2692,13,0)</f>
        <v>0.81</v>
      </c>
      <c r="T2048" s="10">
        <f t="array" ref="T2048">VLOOKUP(A2048,TOURISM!$A$2:$F$2692,5,0)</f>
        <v>4626000000</v>
      </c>
      <c r="U2048" s="10">
        <f t="array" ref="U2048">VLOOKUP(A2048,TOURISM!$A$2:$F$2692,6,0)</f>
        <v>9087000000</v>
      </c>
      <c r="V2048" s="10">
        <f t="array" ref="V2048">VLOOKUP(A2048,BUSINESS!$A$2:$J$2692,5,0)</f>
        <v>0.14499999999999999</v>
      </c>
      <c r="W2048" s="10">
        <f t="array" ref="W2048">VLOOKUP(A2048,BUSINESS!$A$2:$J$2692,6,0)</f>
        <v>67</v>
      </c>
      <c r="X2048" s="10">
        <f t="array" ref="X2048">VLOOKUP(A2048,BUSINESS!$A$2:$J$2692,7,0)</f>
        <v>0</v>
      </c>
      <c r="Y2048" s="10">
        <f t="array" ref="Y2048">VLOOKUP(A2048,BUSINESS!$A$2:$J$2692,8,0)</f>
        <v>69</v>
      </c>
      <c r="Z2048" s="10">
        <f t="array" ref="Z2048">VLOOKUP(A2048,BUSINESS!$A$2:$J$2692,9,0)</f>
        <v>0.127</v>
      </c>
      <c r="AA2048" s="10">
        <f t="array" ref="AA2048">VLOOKUP(A2048,BUSINESS!$A$2:$J$2692,10,0)</f>
        <v>0.57399999999999995</v>
      </c>
      <c r="AB2048" s="12">
        <f t="shared" si="118"/>
        <v>13284.694610184735</v>
      </c>
      <c r="AC2048" s="10">
        <f t="shared" si="120"/>
        <v>1.6939605712694098E-2</v>
      </c>
      <c r="AD2048" s="10">
        <f t="shared" si="121"/>
        <v>6.2404042888988516E-3</v>
      </c>
      <c r="AE2048" s="10">
        <f t="shared" si="122"/>
        <v>368.04274366691675</v>
      </c>
      <c r="AF2048">
        <f t="shared" si="119"/>
        <v>187.36279654486154</v>
      </c>
    </row>
    <row r="2049" spans="1:32" ht="14.4">
      <c r="A2049" s="7" t="str">
        <f t="shared" si="123"/>
        <v>Saudi Arabia-Middle East 2006</v>
      </c>
      <c r="B2049" s="7" t="s">
        <v>236</v>
      </c>
      <c r="C2049" s="8" t="s">
        <v>93</v>
      </c>
      <c r="D2049" s="9" t="s">
        <v>68</v>
      </c>
      <c r="E2049" s="14">
        <v>3.6999999999999998E-2</v>
      </c>
      <c r="F2049" s="13">
        <v>377000000000</v>
      </c>
      <c r="G2049" s="14">
        <v>537</v>
      </c>
      <c r="H2049" s="8"/>
      <c r="I2049" s="10">
        <v>154076</v>
      </c>
      <c r="J2049" s="11">
        <v>418240</v>
      </c>
      <c r="K2049" s="10">
        <f t="array" ref="K2049">VLOOKUP(A2049,'HUMAN RESOURCES'!$A$2:$M$2692,5,0)</f>
        <v>2.3E-2</v>
      </c>
      <c r="L2049" s="11">
        <f t="array" ref="L2049">VLOOKUP(A2049,'HUMAN RESOURCES'!$A$2:$M$2692,6,0)</f>
        <v>1.6E-2</v>
      </c>
      <c r="M2049" s="10">
        <f t="array" ref="M2049">VLOOKUP(A2049,'HUMAN RESOURCES'!$A$2:$M$2692,7,0)</f>
        <v>76</v>
      </c>
      <c r="N2049" s="10">
        <f t="array" ref="N2049">VLOOKUP(A2049,'HUMAN RESOURCES'!$A$2:$M$2692,8,0)</f>
        <v>72</v>
      </c>
      <c r="O2049" s="10">
        <f t="array" ref="O2049">VLOOKUP(A2049,'HUMAN RESOURCES'!$A$2:$M$2692,9,0)</f>
        <v>0.33500000000000002</v>
      </c>
      <c r="P2049" s="10">
        <f t="array" ref="P2049">VLOOKUP(A2049,'HUMAN RESOURCES'!$A$2:$M$2692,10,0)</f>
        <v>0.63400000000000001</v>
      </c>
      <c r="Q2049" s="10">
        <f t="array" ref="Q2049">VLOOKUP(A2049,'HUMAN RESOURCES'!$A$2:$M$2692,11,0)</f>
        <v>0.03</v>
      </c>
      <c r="R2049" s="10">
        <f t="array" ref="R2049">VLOOKUP(A2049,'HUMAN RESOURCES'!$A$2:$M$2692,12,0)</f>
        <v>25371936</v>
      </c>
      <c r="S2049" s="10">
        <f t="array" ref="S2049">VLOOKUP(A2049,'HUMAN RESOURCES'!$A$2:$M$2692,13,0)</f>
        <v>0.81200000000000006</v>
      </c>
      <c r="T2049" s="10">
        <f t="array" ref="T2049">VLOOKUP(A2049,TOURISM!$A$2:$F$2692,5,0)</f>
        <v>4769000000</v>
      </c>
      <c r="U2049" s="10">
        <f t="array" ref="U2049">VLOOKUP(A2049,TOURISM!$A$2:$F$2692,6,0)</f>
        <v>12979000000</v>
      </c>
      <c r="V2049" s="10">
        <f t="array" ref="V2049">VLOOKUP(A2049,BUSINESS!$A$2:$J$2692,5,0)</f>
        <v>0.14499999999999999</v>
      </c>
      <c r="W2049" s="10">
        <f t="array" ref="W2049">VLOOKUP(A2049,BUSINESS!$A$2:$J$2692,6,0)</f>
        <v>42</v>
      </c>
      <c r="X2049" s="10">
        <f t="array" ref="X2049">VLOOKUP(A2049,BUSINESS!$A$2:$J$2692,7,0)</f>
        <v>0</v>
      </c>
      <c r="Y2049" s="10">
        <f t="array" ref="Y2049">VLOOKUP(A2049,BUSINESS!$A$2:$J$2692,8,0)</f>
        <v>79</v>
      </c>
      <c r="Z2049" s="10">
        <f t="array" ref="Z2049">VLOOKUP(A2049,BUSINESS!$A$2:$J$2692,9,0)</f>
        <v>0.19500000000000001</v>
      </c>
      <c r="AA2049" s="10">
        <f t="array" ref="AA2049">VLOOKUP(A2049,BUSINESS!$A$2:$J$2692,10,0)</f>
        <v>0.77600000000000002</v>
      </c>
      <c r="AB2049" s="12">
        <f t="shared" si="118"/>
        <v>14858.937055493125</v>
      </c>
      <c r="AC2049" s="10">
        <f t="shared" si="120"/>
        <v>1.6484354997584733E-2</v>
      </c>
      <c r="AD2049" s="10">
        <f t="shared" si="121"/>
        <v>6.0726938614380863E-3</v>
      </c>
      <c r="AE2049" s="10">
        <f t="shared" si="122"/>
        <v>511.54945369561079</v>
      </c>
      <c r="AF2049">
        <f t="shared" si="119"/>
        <v>187.96358307068093</v>
      </c>
    </row>
    <row r="2050" spans="1:32" ht="14.4">
      <c r="A2050" s="7" t="str">
        <f t="shared" si="123"/>
        <v>Saudi Arabia-Middle East 2007</v>
      </c>
      <c r="B2050" s="7" t="s">
        <v>236</v>
      </c>
      <c r="C2050" s="8" t="s">
        <v>93</v>
      </c>
      <c r="D2050" s="9" t="s">
        <v>69</v>
      </c>
      <c r="E2050" s="14">
        <v>3.6999999999999998E-2</v>
      </c>
      <c r="F2050" s="13">
        <v>416000000000</v>
      </c>
      <c r="G2050" s="14">
        <v>566</v>
      </c>
      <c r="H2050" s="8"/>
      <c r="I2050" s="10">
        <f t="array" ref="I2050">VLOOKUP(A2050,ENERGY!$A$2:$F$2691,5,0)</f>
        <v>143706</v>
      </c>
      <c r="J2050" s="11">
        <f t="array" ref="J2050">VLOOKUP(A2050,ENERGY!$A$2:$F$2691,6,0)</f>
        <v>395834</v>
      </c>
      <c r="K2050" s="10">
        <f t="array" ref="K2050">VLOOKUP(A2050,'HUMAN RESOURCES'!$A$2:$M$2692,5,0)</f>
        <v>2.1999999999999999E-2</v>
      </c>
      <c r="L2050" s="11">
        <f t="array" ref="L2050">VLOOKUP(A2050,'HUMAN RESOURCES'!$A$2:$M$2692,6,0)</f>
        <v>1.6E-2</v>
      </c>
      <c r="M2050" s="10">
        <f t="array" ref="M2050">VLOOKUP(A2050,'HUMAN RESOURCES'!$A$2:$M$2692,7,0)</f>
        <v>76</v>
      </c>
      <c r="N2050" s="10">
        <f t="array" ref="N2050">VLOOKUP(A2050,'HUMAN RESOURCES'!$A$2:$M$2692,8,0)</f>
        <v>73</v>
      </c>
      <c r="O2050" s="10">
        <f t="array" ref="O2050">VLOOKUP(A2050,'HUMAN RESOURCES'!$A$2:$M$2692,9,0)</f>
        <v>0.32800000000000001</v>
      </c>
      <c r="P2050" s="10">
        <f t="array" ref="P2050">VLOOKUP(A2050,'HUMAN RESOURCES'!$A$2:$M$2692,10,0)</f>
        <v>0.64200000000000002</v>
      </c>
      <c r="Q2050" s="10">
        <f t="array" ref="Q2050">VLOOKUP(A2050,'HUMAN RESOURCES'!$A$2:$M$2692,11,0)</f>
        <v>0.03</v>
      </c>
      <c r="R2050" s="10">
        <f t="array" ref="R2050">VLOOKUP(A2050,'HUMAN RESOURCES'!$A$2:$M$2692,12,0)</f>
        <v>25915624</v>
      </c>
      <c r="S2050" s="10">
        <f t="array" ref="S2050">VLOOKUP(A2050,'HUMAN RESOURCES'!$A$2:$M$2692,13,0)</f>
        <v>0.81399999999999995</v>
      </c>
      <c r="T2050" s="10">
        <f t="array" ref="T2050">VLOOKUP(A2050,TOURISM!$A$2:$F$2692,5,0)</f>
        <v>6907000000</v>
      </c>
      <c r="U2050" s="10">
        <f t="array" ref="U2050">VLOOKUP(A2050,TOURISM!$A$2:$F$2692,6,0)</f>
        <v>21031000000</v>
      </c>
      <c r="V2050" s="10">
        <f t="array" ref="V2050">VLOOKUP(A2050,BUSINESS!$A$2:$J$2692,5,0)</f>
        <v>0.14499999999999999</v>
      </c>
      <c r="W2050" s="10">
        <f t="array" ref="W2050">VLOOKUP(A2050,BUSINESS!$A$2:$J$2692,6,0)</f>
        <v>20</v>
      </c>
      <c r="X2050" s="10">
        <f t="array" ref="X2050">VLOOKUP(A2050,BUSINESS!$A$2:$J$2692,7,0)</f>
        <v>0</v>
      </c>
      <c r="Y2050" s="10">
        <f t="array" ref="Y2050">VLOOKUP(A2050,BUSINESS!$A$2:$J$2692,8,0)</f>
        <v>79</v>
      </c>
      <c r="Z2050" s="10">
        <f t="array" ref="Z2050">VLOOKUP(A2050,BUSINESS!$A$2:$J$2692,9,0)</f>
        <v>0.3</v>
      </c>
      <c r="AA2050" s="10">
        <f t="array" ref="AA2050">VLOOKUP(A2050,BUSINESS!$A$2:$J$2692,10,0)</f>
        <v>1.0960000000000001</v>
      </c>
      <c r="AB2050" s="12">
        <f t="shared" ref="AB2050:AB2113" si="124">F2050/R2050</f>
        <v>16052.092745287553</v>
      </c>
      <c r="AC2050" s="10">
        <f t="shared" si="120"/>
        <v>1.5273952114755176E-2</v>
      </c>
      <c r="AD2050" s="10">
        <f t="shared" si="121"/>
        <v>5.5451491347458968E-3</v>
      </c>
      <c r="AE2050" s="10">
        <f t="shared" si="122"/>
        <v>811.51817914938113</v>
      </c>
      <c r="AF2050">
        <f t="shared" si="119"/>
        <v>266.5187610377431</v>
      </c>
    </row>
    <row r="2051" spans="1:32" ht="14.4">
      <c r="A2051" s="7" t="str">
        <f t="shared" si="123"/>
        <v>Saudi Arabia-Middle East 2008</v>
      </c>
      <c r="B2051" s="7" t="s">
        <v>236</v>
      </c>
      <c r="C2051" s="8" t="s">
        <v>93</v>
      </c>
      <c r="D2051" s="9" t="s">
        <v>70</v>
      </c>
      <c r="E2051" s="14">
        <v>3.1E-2</v>
      </c>
      <c r="F2051" s="13">
        <v>520000000000</v>
      </c>
      <c r="G2051" s="14">
        <v>566</v>
      </c>
      <c r="H2051" s="8"/>
      <c r="I2051" s="10">
        <f t="array" ref="I2051">VLOOKUP(A2051,ENERGY!$A$2:$F$2691,5,0)</f>
        <v>144109</v>
      </c>
      <c r="J2051" s="11">
        <f t="array" ref="J2051">VLOOKUP(A2051,ENERGY!$A$2:$F$2691,6,0)</f>
        <v>393535</v>
      </c>
      <c r="K2051" s="10">
        <f t="array" ref="K2051">VLOOKUP(A2051,'HUMAN RESOURCES'!$A$2:$M$2692,5,0)</f>
        <v>2.1999999999999999E-2</v>
      </c>
      <c r="L2051" s="11">
        <f t="array" ref="L2051">VLOOKUP(A2051,'HUMAN RESOURCES'!$A$2:$M$2692,6,0)</f>
        <v>1.6E-2</v>
      </c>
      <c r="M2051" s="10">
        <f t="array" ref="M2051">VLOOKUP(A2051,'HUMAN RESOURCES'!$A$2:$M$2692,7,0)</f>
        <v>76</v>
      </c>
      <c r="N2051" s="10">
        <f t="array" ref="N2051">VLOOKUP(A2051,'HUMAN RESOURCES'!$A$2:$M$2692,8,0)</f>
        <v>73</v>
      </c>
      <c r="O2051" s="10">
        <f t="array" ref="O2051">VLOOKUP(A2051,'HUMAN RESOURCES'!$A$2:$M$2692,9,0)</f>
        <v>0.32</v>
      </c>
      <c r="P2051" s="10">
        <f t="array" ref="P2051">VLOOKUP(A2051,'HUMAN RESOURCES'!$A$2:$M$2692,10,0)</f>
        <v>0.65</v>
      </c>
      <c r="Q2051" s="10">
        <f t="array" ref="Q2051">VLOOKUP(A2051,'HUMAN RESOURCES'!$A$2:$M$2692,11,0)</f>
        <v>0.03</v>
      </c>
      <c r="R2051" s="10">
        <f t="array" ref="R2051">VLOOKUP(A2051,'HUMAN RESOURCES'!$A$2:$M$2692,12,0)</f>
        <v>26366358</v>
      </c>
      <c r="S2051" s="10">
        <f t="array" ref="S2051">VLOOKUP(A2051,'HUMAN RESOURCES'!$A$2:$M$2692,13,0)</f>
        <v>0.81599999999999995</v>
      </c>
      <c r="T2051" s="10">
        <f t="array" ref="T2051">VLOOKUP(A2051,TOURISM!$A$2:$F$2692,5,0)</f>
        <v>6775000000</v>
      </c>
      <c r="U2051" s="10">
        <f t="array" ref="U2051">VLOOKUP(A2051,TOURISM!$A$2:$F$2692,6,0)</f>
        <v>16005000000</v>
      </c>
      <c r="V2051" s="10">
        <f t="array" ref="V2051">VLOOKUP(A2051,BUSINESS!$A$2:$J$2692,5,0)</f>
        <v>0.14499999999999999</v>
      </c>
      <c r="W2051" s="10">
        <f t="array" ref="W2051">VLOOKUP(A2051,BUSINESS!$A$2:$J$2692,6,0)</f>
        <v>20</v>
      </c>
      <c r="X2051" s="10">
        <f t="array" ref="X2051">VLOOKUP(A2051,BUSINESS!$A$2:$J$2692,7,0)</f>
        <v>0</v>
      </c>
      <c r="Y2051" s="10">
        <f t="array" ref="Y2051">VLOOKUP(A2051,BUSINESS!$A$2:$J$2692,8,0)</f>
        <v>79</v>
      </c>
      <c r="Z2051" s="10">
        <f t="array" ref="Z2051">VLOOKUP(A2051,BUSINESS!$A$2:$J$2692,9,0)</f>
        <v>0.36</v>
      </c>
      <c r="AA2051" s="10">
        <f t="array" ref="AA2051">VLOOKUP(A2051,BUSINESS!$A$2:$J$2692,10,0)</f>
        <v>1.365</v>
      </c>
      <c r="AB2051" s="12">
        <f t="shared" si="124"/>
        <v>19722.101930042823</v>
      </c>
      <c r="AC2051" s="10">
        <f t="shared" si="120"/>
        <v>1.4925648813537312E-2</v>
      </c>
      <c r="AD2051" s="10">
        <f t="shared" si="121"/>
        <v>5.4656392058395021E-3</v>
      </c>
      <c r="AE2051" s="10">
        <f t="shared" si="122"/>
        <v>607.0235411352603</v>
      </c>
      <c r="AF2051">
        <f t="shared" ref="AF2051:AF2114" si="125">T2051/R2051</f>
        <v>256.95623187700022</v>
      </c>
    </row>
    <row r="2052" spans="1:32" ht="14.4">
      <c r="A2052" s="7" t="str">
        <f t="shared" si="123"/>
        <v>Saudi Arabia-Middle East 2009</v>
      </c>
      <c r="B2052" s="7" t="s">
        <v>236</v>
      </c>
      <c r="C2052" s="8" t="s">
        <v>93</v>
      </c>
      <c r="D2052" s="9" t="s">
        <v>71</v>
      </c>
      <c r="E2052" s="14">
        <v>4.1000000000000002E-2</v>
      </c>
      <c r="F2052" s="13">
        <v>429000000000</v>
      </c>
      <c r="G2052" s="14">
        <v>582</v>
      </c>
      <c r="H2052" s="8"/>
      <c r="I2052" s="10">
        <v>144109</v>
      </c>
      <c r="J2052" s="11">
        <v>393535</v>
      </c>
      <c r="K2052" s="10">
        <f t="array" ref="K2052">VLOOKUP(A2052,'HUMAN RESOURCES'!$A$2:$M$2692,5,0)</f>
        <v>2.1000000000000001E-2</v>
      </c>
      <c r="L2052" s="11">
        <f t="array" ref="L2052">VLOOKUP(A2052,'HUMAN RESOURCES'!$A$2:$M$2692,6,0)</f>
        <v>1.4999999999999999E-2</v>
      </c>
      <c r="M2052" s="10">
        <f t="array" ref="M2052">VLOOKUP(A2052,'HUMAN RESOURCES'!$A$2:$M$2692,7,0)</f>
        <v>77</v>
      </c>
      <c r="N2052" s="10">
        <f t="array" ref="N2052">VLOOKUP(A2052,'HUMAN RESOURCES'!$A$2:$M$2692,8,0)</f>
        <v>73</v>
      </c>
      <c r="O2052" s="10">
        <f t="array" ref="O2052">VLOOKUP(A2052,'HUMAN RESOURCES'!$A$2:$M$2692,9,0)</f>
        <v>0.313</v>
      </c>
      <c r="P2052" s="10">
        <f t="array" ref="P2052">VLOOKUP(A2052,'HUMAN RESOURCES'!$A$2:$M$2692,10,0)</f>
        <v>0.65700000000000003</v>
      </c>
      <c r="Q2052" s="10">
        <f t="array" ref="Q2052">VLOOKUP(A2052,'HUMAN RESOURCES'!$A$2:$M$2692,11,0)</f>
        <v>0.03</v>
      </c>
      <c r="R2052" s="10">
        <f t="array" ref="R2052">VLOOKUP(A2052,'HUMAN RESOURCES'!$A$2:$M$2692,12,0)</f>
        <v>26796375</v>
      </c>
      <c r="S2052" s="10">
        <f t="array" ref="S2052">VLOOKUP(A2052,'HUMAN RESOURCES'!$A$2:$M$2692,13,0)</f>
        <v>0.81899999999999995</v>
      </c>
      <c r="T2052" s="10">
        <f t="array" ref="T2052">VLOOKUP(A2052,TOURISM!$A$2:$F$2692,5,0)</f>
        <v>6744000000</v>
      </c>
      <c r="U2052" s="10">
        <f t="array" ref="U2052">VLOOKUP(A2052,TOURISM!$A$2:$F$2692,6,0)</f>
        <v>21312000000</v>
      </c>
      <c r="V2052" s="10">
        <f t="array" ref="V2052">VLOOKUP(A2052,BUSINESS!$A$2:$J$2692,5,0)</f>
        <v>0.14499999999999999</v>
      </c>
      <c r="W2052" s="10">
        <f t="array" ref="W2052">VLOOKUP(A2052,BUSINESS!$A$2:$J$2692,6,0)</f>
        <v>21</v>
      </c>
      <c r="X2052" s="10">
        <f t="array" ref="X2052">VLOOKUP(A2052,BUSINESS!$A$2:$J$2692,7,0)</f>
        <v>0</v>
      </c>
      <c r="Y2052" s="10">
        <f t="array" ref="Y2052">VLOOKUP(A2052,BUSINESS!$A$2:$J$2692,8,0)</f>
        <v>79</v>
      </c>
      <c r="Z2052" s="10">
        <f t="array" ref="Z2052">VLOOKUP(A2052,BUSINESS!$A$2:$J$2692,9,0)</f>
        <v>0.38</v>
      </c>
      <c r="AA2052" s="10">
        <f t="array" ref="AA2052">VLOOKUP(A2052,BUSINESS!$A$2:$J$2692,10,0)</f>
        <v>1.6739999999999999</v>
      </c>
      <c r="AB2052" s="12">
        <f t="shared" si="124"/>
        <v>16009.62816798914</v>
      </c>
      <c r="AC2052" s="10">
        <f t="shared" si="120"/>
        <v>1.4686128254288127E-2</v>
      </c>
      <c r="AD2052" s="10">
        <f t="shared" si="121"/>
        <v>5.3779289176241188E-3</v>
      </c>
      <c r="AE2052" s="10">
        <f t="shared" si="122"/>
        <v>795.33145807968424</v>
      </c>
      <c r="AF2052">
        <f t="shared" si="125"/>
        <v>251.67583301845866</v>
      </c>
    </row>
    <row r="2053" spans="1:32" ht="14.4">
      <c r="A2053" s="7" t="str">
        <f t="shared" si="123"/>
        <v>Saudi Arabia-Middle East 2010</v>
      </c>
      <c r="B2053" s="7" t="s">
        <v>236</v>
      </c>
      <c r="C2053" s="8" t="s">
        <v>93</v>
      </c>
      <c r="D2053" s="9" t="s">
        <v>72</v>
      </c>
      <c r="E2053" s="14">
        <v>0.04</v>
      </c>
      <c r="F2053" s="13">
        <v>527000000000</v>
      </c>
      <c r="G2053" s="14">
        <v>663</v>
      </c>
      <c r="H2053" s="8"/>
      <c r="I2053" s="10">
        <f t="array" ref="I2053">VLOOKUP(A2053,ENERGY!$A$2:$F$2691,5,0)</f>
        <v>145540</v>
      </c>
      <c r="J2053" s="11">
        <f t="array" ref="J2053">VLOOKUP(A2053,ENERGY!$A$2:$F$2691,6,0)</f>
        <v>397642</v>
      </c>
      <c r="K2053" s="10">
        <f t="array" ref="K2053">VLOOKUP(A2053,'HUMAN RESOURCES'!$A$2:$M$2692,5,0)</f>
        <v>2.1000000000000001E-2</v>
      </c>
      <c r="L2053" s="11">
        <f t="array" ref="L2053">VLOOKUP(A2053,'HUMAN RESOURCES'!$A$2:$M$2692,6,0)</f>
        <v>1.4999999999999999E-2</v>
      </c>
      <c r="M2053" s="10">
        <f t="array" ref="M2053">VLOOKUP(A2053,'HUMAN RESOURCES'!$A$2:$M$2692,7,0)</f>
        <v>77</v>
      </c>
      <c r="N2053" s="10">
        <f t="array" ref="N2053">VLOOKUP(A2053,'HUMAN RESOURCES'!$A$2:$M$2692,8,0)</f>
        <v>73</v>
      </c>
      <c r="O2053" s="10">
        <f t="array" ref="O2053">VLOOKUP(A2053,'HUMAN RESOURCES'!$A$2:$M$2692,9,0)</f>
        <v>0.307</v>
      </c>
      <c r="P2053" s="10">
        <f t="array" ref="P2053">VLOOKUP(A2053,'HUMAN RESOURCES'!$A$2:$M$2692,10,0)</f>
        <v>0.66300000000000003</v>
      </c>
      <c r="Q2053" s="10">
        <f t="array" ref="Q2053">VLOOKUP(A2053,'HUMAN RESOURCES'!$A$2:$M$2692,11,0)</f>
        <v>0.03</v>
      </c>
      <c r="R2053" s="10">
        <f t="array" ref="R2053">VLOOKUP(A2053,'HUMAN RESOURCES'!$A$2:$M$2692,12,0)</f>
        <v>27258387</v>
      </c>
      <c r="S2053" s="10">
        <f t="array" ref="S2053">VLOOKUP(A2053,'HUMAN RESOURCES'!$A$2:$M$2692,13,0)</f>
        <v>0.82099999999999995</v>
      </c>
      <c r="T2053" s="10">
        <f t="array" ref="T2053">VLOOKUP(A2053,TOURISM!$A$2:$F$2692,5,0)</f>
        <v>7536000000</v>
      </c>
      <c r="U2053" s="10">
        <f t="array" ref="U2053">VLOOKUP(A2053,TOURISM!$A$2:$F$2692,6,0)</f>
        <v>22076000000</v>
      </c>
      <c r="V2053" s="10">
        <f t="array" ref="V2053">VLOOKUP(A2053,BUSINESS!$A$2:$J$2692,5,0)</f>
        <v>0.14499999999999999</v>
      </c>
      <c r="W2053" s="10">
        <f t="array" ref="W2053">VLOOKUP(A2053,BUSINESS!$A$2:$J$2692,6,0)</f>
        <v>21</v>
      </c>
      <c r="X2053" s="10">
        <f t="array" ref="X2053">VLOOKUP(A2053,BUSINESS!$A$2:$J$2692,7,0)</f>
        <v>0</v>
      </c>
      <c r="Y2053" s="10">
        <f t="array" ref="Y2053">VLOOKUP(A2053,BUSINESS!$A$2:$J$2692,8,0)</f>
        <v>79</v>
      </c>
      <c r="Z2053" s="10">
        <f t="array" ref="Z2053">VLOOKUP(A2053,BUSINESS!$A$2:$J$2692,9,0)</f>
        <v>0.41</v>
      </c>
      <c r="AA2053" s="10">
        <f t="array" ref="AA2053">VLOOKUP(A2053,BUSINESS!$A$2:$J$2692,10,0)</f>
        <v>1.8919999999999999</v>
      </c>
      <c r="AB2053" s="12">
        <f t="shared" si="124"/>
        <v>19333.499080484842</v>
      </c>
      <c r="AC2053" s="10">
        <f t="shared" si="120"/>
        <v>1.4587877118334258E-2</v>
      </c>
      <c r="AD2053" s="10">
        <f t="shared" si="121"/>
        <v>5.3392741103866492E-3</v>
      </c>
      <c r="AE2053" s="10">
        <f t="shared" si="122"/>
        <v>809.87917590281484</v>
      </c>
      <c r="AF2053">
        <f t="shared" si="125"/>
        <v>276.46536825528233</v>
      </c>
    </row>
    <row r="2054" spans="1:32" ht="14.4">
      <c r="A2054" s="7" t="str">
        <f t="shared" si="123"/>
        <v>Saudi Arabia-Middle East 2011</v>
      </c>
      <c r="B2054" s="7" t="s">
        <v>236</v>
      </c>
      <c r="C2054" s="8" t="s">
        <v>93</v>
      </c>
      <c r="D2054" s="9" t="s">
        <v>73</v>
      </c>
      <c r="E2054" s="14">
        <v>3.5000000000000003E-2</v>
      </c>
      <c r="F2054" s="13">
        <v>670000000000</v>
      </c>
      <c r="G2054" s="14">
        <v>721</v>
      </c>
      <c r="H2054" s="8"/>
      <c r="I2054" s="10">
        <f t="array" ref="I2054">VLOOKUP(A2054,ENERGY!$A$2:$F$2691,5,0)</f>
        <v>121382</v>
      </c>
      <c r="J2054" s="11">
        <f t="array" ref="J2054">VLOOKUP(A2054,ENERGY!$A$2:$F$2691,6,0)</f>
        <v>327272</v>
      </c>
      <c r="K2054" s="10">
        <f t="array" ref="K2054">VLOOKUP(A2054,'HUMAN RESOURCES'!$A$2:$M$2692,5,0)</f>
        <v>0.02</v>
      </c>
      <c r="L2054" s="11">
        <f t="array" ref="L2054">VLOOKUP(A2054,'HUMAN RESOURCES'!$A$2:$M$2692,6,0)</f>
        <v>1.4E-2</v>
      </c>
      <c r="M2054" s="10">
        <f t="array" ref="M2054">VLOOKUP(A2054,'HUMAN RESOURCES'!$A$2:$M$2692,7,0)</f>
        <v>77</v>
      </c>
      <c r="N2054" s="10">
        <f t="array" ref="N2054">VLOOKUP(A2054,'HUMAN RESOURCES'!$A$2:$M$2692,8,0)</f>
        <v>74</v>
      </c>
      <c r="O2054" s="10">
        <f t="array" ref="O2054">VLOOKUP(A2054,'HUMAN RESOURCES'!$A$2:$M$2692,9,0)</f>
        <v>0.30199999999999999</v>
      </c>
      <c r="P2054" s="10">
        <f t="array" ref="P2054">VLOOKUP(A2054,'HUMAN RESOURCES'!$A$2:$M$2692,10,0)</f>
        <v>0.66900000000000004</v>
      </c>
      <c r="Q2054" s="10">
        <f t="array" ref="Q2054">VLOOKUP(A2054,'HUMAN RESOURCES'!$A$2:$M$2692,11,0)</f>
        <v>2.9000000000000001E-2</v>
      </c>
      <c r="R2054" s="10">
        <f t="array" ref="R2054">VLOOKUP(A2054,'HUMAN RESOURCES'!$A$2:$M$2692,12,0)</f>
        <v>27761728</v>
      </c>
      <c r="S2054" s="10">
        <f t="array" ref="S2054">VLOOKUP(A2054,'HUMAN RESOURCES'!$A$2:$M$2692,13,0)</f>
        <v>0.82299999999999995</v>
      </c>
      <c r="T2054" s="10">
        <f t="array" ref="T2054">VLOOKUP(A2054,TOURISM!$A$2:$F$2692,5,0)</f>
        <v>9317000000</v>
      </c>
      <c r="U2054" s="10">
        <f t="array" ref="U2054">VLOOKUP(A2054,TOURISM!$A$2:$F$2692,6,0)</f>
        <v>18202000000</v>
      </c>
      <c r="V2054" s="10">
        <f t="array" ref="V2054">VLOOKUP(A2054,BUSINESS!$A$2:$J$2692,5,0)</f>
        <v>0.14499999999999999</v>
      </c>
      <c r="W2054" s="10">
        <f t="array" ref="W2054">VLOOKUP(A2054,BUSINESS!$A$2:$J$2692,6,0)</f>
        <v>21</v>
      </c>
      <c r="X2054" s="10">
        <f t="array" ref="X2054">VLOOKUP(A2054,BUSINESS!$A$2:$J$2692,7,0)</f>
        <v>0</v>
      </c>
      <c r="Y2054" s="10">
        <f t="array" ref="Y2054">VLOOKUP(A2054,BUSINESS!$A$2:$J$2692,8,0)</f>
        <v>79</v>
      </c>
      <c r="Z2054" s="10">
        <f t="array" ref="Z2054">VLOOKUP(A2054,BUSINESS!$A$2:$J$2692,9,0)</f>
        <v>0.47499999999999998</v>
      </c>
      <c r="AA2054" s="10">
        <f t="array" ref="AA2054">VLOOKUP(A2054,BUSINESS!$A$2:$J$2692,10,0)</f>
        <v>1.9350000000000001</v>
      </c>
      <c r="AB2054" s="12">
        <f t="shared" si="124"/>
        <v>24133.944400002765</v>
      </c>
      <c r="AC2054" s="10">
        <f t="shared" si="120"/>
        <v>1.1788603360712992E-2</v>
      </c>
      <c r="AD2054" s="10">
        <f t="shared" si="121"/>
        <v>4.3722782674046803E-3</v>
      </c>
      <c r="AE2054" s="10">
        <f t="shared" si="122"/>
        <v>655.65082980425427</v>
      </c>
      <c r="AF2054">
        <f t="shared" si="125"/>
        <v>335.60591041018773</v>
      </c>
    </row>
    <row r="2055" spans="1:32" ht="14.4">
      <c r="A2055" s="7" t="str">
        <f t="shared" si="123"/>
        <v>Saudi Arabia-Middle East 2012</v>
      </c>
      <c r="B2055" s="7" t="s">
        <v>236</v>
      </c>
      <c r="C2055" s="8" t="s">
        <v>93</v>
      </c>
      <c r="D2055" s="9" t="s">
        <v>74</v>
      </c>
      <c r="E2055" s="14">
        <v>3.2000000000000001E-2</v>
      </c>
      <c r="F2055" s="13">
        <v>734000000000</v>
      </c>
      <c r="G2055" s="14">
        <v>795</v>
      </c>
      <c r="H2055" s="8"/>
      <c r="I2055" s="10">
        <f t="array" ref="I2055">VLOOKUP(A2055,ENERGY!$A$2:$F$2691,5,0)</f>
        <v>158214</v>
      </c>
      <c r="J2055" s="11">
        <f t="array" ref="J2055">VLOOKUP(A2055,ENERGY!$A$2:$F$2691,6,0)</f>
        <v>432739</v>
      </c>
      <c r="K2055" s="10">
        <f t="array" ref="K2055">VLOOKUP(A2055,'HUMAN RESOURCES'!$A$2:$M$2692,5,0)</f>
        <v>0.02</v>
      </c>
      <c r="L2055" s="11">
        <f t="array" ref="L2055">VLOOKUP(A2055,'HUMAN RESOURCES'!$A$2:$M$2692,6,0)</f>
        <v>1.4E-2</v>
      </c>
      <c r="M2055" s="10">
        <f t="array" ref="M2055">VLOOKUP(A2055,'HUMAN RESOURCES'!$A$2:$M$2692,7,0)</f>
        <v>77</v>
      </c>
      <c r="N2055" s="10">
        <f t="array" ref="N2055">VLOOKUP(A2055,'HUMAN RESOURCES'!$A$2:$M$2692,8,0)</f>
        <v>74</v>
      </c>
      <c r="O2055" s="10">
        <f t="array" ref="O2055">VLOOKUP(A2055,'HUMAN RESOURCES'!$A$2:$M$2692,9,0)</f>
        <v>0.29699999999999999</v>
      </c>
      <c r="P2055" s="10">
        <f t="array" ref="P2055">VLOOKUP(A2055,'HUMAN RESOURCES'!$A$2:$M$2692,10,0)</f>
        <v>0.67400000000000004</v>
      </c>
      <c r="Q2055" s="10">
        <f t="array" ref="Q2055">VLOOKUP(A2055,'HUMAN RESOURCES'!$A$2:$M$2692,11,0)</f>
        <v>2.9000000000000001E-2</v>
      </c>
      <c r="R2055" s="10">
        <f t="array" ref="R2055">VLOOKUP(A2055,'HUMAN RESOURCES'!$A$2:$M$2692,12,0)</f>
        <v>28287855</v>
      </c>
      <c r="S2055" s="10">
        <f t="array" ref="S2055">VLOOKUP(A2055,'HUMAN RESOURCES'!$A$2:$M$2692,13,0)</f>
        <v>0.82499999999999996</v>
      </c>
      <c r="T2055" s="10">
        <f t="array" ref="T2055">VLOOKUP(A2055,TOURISM!$A$2:$F$2692,5,0)</f>
        <v>8400000000</v>
      </c>
      <c r="U2055" s="10">
        <f t="array" ref="U2055">VLOOKUP(A2055,TOURISM!$A$2:$F$2692,6,0)</f>
        <v>17986000000</v>
      </c>
      <c r="V2055" s="10">
        <f t="array" ref="V2055">VLOOKUP(A2055,BUSINESS!$A$2:$J$2692,5,0)</f>
        <v>0.14499999999999999</v>
      </c>
      <c r="W2055" s="10">
        <f t="array" ref="W2055">VLOOKUP(A2055,BUSINESS!$A$2:$J$2692,6,0)</f>
        <v>21</v>
      </c>
      <c r="X2055" s="10">
        <f t="array" ref="X2055">VLOOKUP(A2055,BUSINESS!$A$2:$J$2692,7,0)</f>
        <v>22</v>
      </c>
      <c r="Y2055" s="10">
        <f t="array" ref="Y2055">VLOOKUP(A2055,BUSINESS!$A$2:$J$2692,8,0)</f>
        <v>72</v>
      </c>
      <c r="Z2055" s="10">
        <f t="array" ref="Z2055">VLOOKUP(A2055,BUSINESS!$A$2:$J$2692,9,0)</f>
        <v>0.54</v>
      </c>
      <c r="AA2055" s="10">
        <f t="array" ref="AA2055">VLOOKUP(A2055,BUSINESS!$A$2:$J$2692,10,0)</f>
        <v>1.8740000000000001</v>
      </c>
      <c r="AB2055" s="12">
        <f t="shared" si="124"/>
        <v>25947.531193156923</v>
      </c>
      <c r="AC2055" s="10">
        <f t="shared" si="120"/>
        <v>1.529769577792307E-2</v>
      </c>
      <c r="AD2055" s="10">
        <f t="shared" si="121"/>
        <v>5.5930009539429558E-3</v>
      </c>
      <c r="AE2055" s="10">
        <f t="shared" si="122"/>
        <v>635.82056681215317</v>
      </c>
      <c r="AF2055">
        <f t="shared" si="125"/>
        <v>296.9472234639212</v>
      </c>
    </row>
    <row r="2056" spans="1:32" ht="14.4">
      <c r="A2056" s="7" t="str">
        <f t="shared" si="123"/>
        <v>Senegal-Africa 2000</v>
      </c>
      <c r="B2056" s="7" t="s">
        <v>237</v>
      </c>
      <c r="C2056" s="8" t="s">
        <v>78</v>
      </c>
      <c r="D2056" s="9" t="s">
        <v>62</v>
      </c>
      <c r="E2056" s="14">
        <v>4.5999999999999999E-2</v>
      </c>
      <c r="F2056" s="13">
        <v>4679604922</v>
      </c>
      <c r="G2056" s="14">
        <v>22</v>
      </c>
      <c r="H2056" s="8"/>
      <c r="I2056" s="10">
        <f t="array" ref="I2056">VLOOKUP(A2056,ENERGY!$A$2:$F$2691,5,0)</f>
        <v>0</v>
      </c>
      <c r="J2056" s="11">
        <f t="array" ref="J2056">VLOOKUP(A2056,ENERGY!$A$2:$F$2691,6,0)</f>
        <v>0</v>
      </c>
      <c r="K2056" s="10">
        <f t="array" ref="K2056">VLOOKUP(A2056,'HUMAN RESOURCES'!$A$2:$M$2692,5,0)</f>
        <v>0.04</v>
      </c>
      <c r="L2056" s="11">
        <f t="array" ref="L2056">VLOOKUP(A2056,'HUMAN RESOURCES'!$A$2:$M$2692,6,0)</f>
        <v>6.9000000000000006E-2</v>
      </c>
      <c r="M2056" s="10">
        <f t="array" ref="M2056">VLOOKUP(A2056,'HUMAN RESOURCES'!$A$2:$M$2692,7,0)</f>
        <v>59</v>
      </c>
      <c r="N2056" s="10">
        <f t="array" ref="N2056">VLOOKUP(A2056,'HUMAN RESOURCES'!$A$2:$M$2692,8,0)</f>
        <v>56</v>
      </c>
      <c r="O2056" s="10">
        <f t="array" ref="O2056">VLOOKUP(A2056,'HUMAN RESOURCES'!$A$2:$M$2692,9,0)</f>
        <v>0.45100000000000001</v>
      </c>
      <c r="P2056" s="10">
        <f t="array" ref="P2056">VLOOKUP(A2056,'HUMAN RESOURCES'!$A$2:$M$2692,10,0)</f>
        <v>0.51700000000000002</v>
      </c>
      <c r="Q2056" s="10">
        <f t="array" ref="Q2056">VLOOKUP(A2056,'HUMAN RESOURCES'!$A$2:$M$2692,11,0)</f>
        <v>3.2000000000000001E-2</v>
      </c>
      <c r="R2056" s="10">
        <f t="array" ref="R2056">VLOOKUP(A2056,'HUMAN RESOURCES'!$A$2:$M$2692,12,0)</f>
        <v>9861679</v>
      </c>
      <c r="S2056" s="10">
        <f t="array" ref="S2056">VLOOKUP(A2056,'HUMAN RESOURCES'!$A$2:$M$2692,13,0)</f>
        <v>0.40300000000000002</v>
      </c>
      <c r="T2056" s="10">
        <f t="array" ref="T2056">VLOOKUP(A2056,TOURISM!$A$2:$F$2692,5,0)</f>
        <v>152000000</v>
      </c>
      <c r="U2056" s="10">
        <f t="array" ref="U2056">VLOOKUP(A2056,TOURISM!$A$2:$F$2692,6,0)</f>
        <v>125000000</v>
      </c>
      <c r="V2056" s="10">
        <f t="array" ref="V2056">VLOOKUP(A2056,BUSINESS!$A$2:$J$2692,5,0)</f>
        <v>0</v>
      </c>
      <c r="W2056" s="10">
        <f t="array" ref="W2056">VLOOKUP(A2056,BUSINESS!$A$2:$J$2692,6,0)</f>
        <v>0</v>
      </c>
      <c r="X2056" s="10">
        <f t="array" ref="X2056">VLOOKUP(A2056,BUSINESS!$A$2:$J$2692,7,0)</f>
        <v>0</v>
      </c>
      <c r="Y2056" s="10">
        <f t="array" ref="Y2056">VLOOKUP(A2056,BUSINESS!$A$2:$J$2692,8,0)</f>
        <v>0</v>
      </c>
      <c r="Z2056" s="10">
        <f t="array" ref="Z2056">VLOOKUP(A2056,BUSINESS!$A$2:$J$2692,9,0)</f>
        <v>4.0000000000000001E-3</v>
      </c>
      <c r="AA2056" s="10">
        <f t="array" ref="AA2056">VLOOKUP(A2056,BUSINESS!$A$2:$J$2692,10,0)</f>
        <v>2.5000000000000001E-2</v>
      </c>
      <c r="AB2056" s="12">
        <f t="shared" si="124"/>
        <v>474.52415780314891</v>
      </c>
      <c r="AC2056" s="10">
        <f t="shared" si="120"/>
        <v>0</v>
      </c>
      <c r="AD2056" s="10">
        <f t="shared" si="121"/>
        <v>0</v>
      </c>
      <c r="AE2056" s="10">
        <f t="shared" si="122"/>
        <v>12.675326382049143</v>
      </c>
      <c r="AF2056">
        <f t="shared" si="125"/>
        <v>15.413196880571757</v>
      </c>
    </row>
    <row r="2057" spans="1:32" ht="14.4">
      <c r="A2057" s="7" t="str">
        <f t="shared" si="123"/>
        <v>Senegal-Africa 2001</v>
      </c>
      <c r="B2057" s="7" t="s">
        <v>237</v>
      </c>
      <c r="C2057" s="8" t="s">
        <v>78</v>
      </c>
      <c r="D2057" s="9" t="s">
        <v>63</v>
      </c>
      <c r="E2057" s="14">
        <v>0.05</v>
      </c>
      <c r="F2057" s="13">
        <v>4877602012</v>
      </c>
      <c r="G2057" s="14">
        <v>24</v>
      </c>
      <c r="H2057" s="8"/>
      <c r="I2057" s="10">
        <f t="array" ref="I2057">VLOOKUP(A2057,ENERGY!$A$2:$F$2691,5,0)</f>
        <v>3515</v>
      </c>
      <c r="J2057" s="11">
        <f t="array" ref="J2057">VLOOKUP(A2057,ENERGY!$A$2:$F$2691,6,0)</f>
        <v>0</v>
      </c>
      <c r="K2057" s="10">
        <f t="array" ref="K2057">VLOOKUP(A2057,'HUMAN RESOURCES'!$A$2:$M$2692,5,0)</f>
        <v>0.04</v>
      </c>
      <c r="L2057" s="11">
        <f t="array" ref="L2057">VLOOKUP(A2057,'HUMAN RESOURCES'!$A$2:$M$2692,6,0)</f>
        <v>6.7000000000000004E-2</v>
      </c>
      <c r="M2057" s="10">
        <f t="array" ref="M2057">VLOOKUP(A2057,'HUMAN RESOURCES'!$A$2:$M$2692,7,0)</f>
        <v>60</v>
      </c>
      <c r="N2057" s="10">
        <f t="array" ref="N2057">VLOOKUP(A2057,'HUMAN RESOURCES'!$A$2:$M$2692,8,0)</f>
        <v>57</v>
      </c>
      <c r="O2057" s="10">
        <f t="array" ref="O2057">VLOOKUP(A2057,'HUMAN RESOURCES'!$A$2:$M$2692,9,0)</f>
        <v>0.44900000000000001</v>
      </c>
      <c r="P2057" s="10">
        <f t="array" ref="P2057">VLOOKUP(A2057,'HUMAN RESOURCES'!$A$2:$M$2692,10,0)</f>
        <v>0.51900000000000002</v>
      </c>
      <c r="Q2057" s="10">
        <f t="array" ref="Q2057">VLOOKUP(A2057,'HUMAN RESOURCES'!$A$2:$M$2692,11,0)</f>
        <v>3.2000000000000001E-2</v>
      </c>
      <c r="R2057" s="10">
        <f t="array" ref="R2057">VLOOKUP(A2057,'HUMAN RESOURCES'!$A$2:$M$2692,12,0)</f>
        <v>10119118</v>
      </c>
      <c r="S2057" s="10">
        <f t="array" ref="S2057">VLOOKUP(A2057,'HUMAN RESOURCES'!$A$2:$M$2692,13,0)</f>
        <v>0.40500000000000003</v>
      </c>
      <c r="T2057" s="10">
        <f t="array" ref="T2057">VLOOKUP(A2057,TOURISM!$A$2:$F$2692,5,0)</f>
        <v>175000000</v>
      </c>
      <c r="U2057" s="10">
        <f t="array" ref="U2057">VLOOKUP(A2057,TOURISM!$A$2:$F$2692,6,0)</f>
        <v>112000000</v>
      </c>
      <c r="V2057" s="10">
        <f t="array" ref="V2057">VLOOKUP(A2057,BUSINESS!$A$2:$J$2692,5,0)</f>
        <v>0</v>
      </c>
      <c r="W2057" s="10">
        <f t="array" ref="W2057">VLOOKUP(A2057,BUSINESS!$A$2:$J$2692,6,0)</f>
        <v>0</v>
      </c>
      <c r="X2057" s="10">
        <f t="array" ref="X2057">VLOOKUP(A2057,BUSINESS!$A$2:$J$2692,7,0)</f>
        <v>0</v>
      </c>
      <c r="Y2057" s="10">
        <f t="array" ref="Y2057">VLOOKUP(A2057,BUSINESS!$A$2:$J$2692,8,0)</f>
        <v>0</v>
      </c>
      <c r="Z2057" s="10">
        <f t="array" ref="Z2057">VLOOKUP(A2057,BUSINESS!$A$2:$J$2692,9,0)</f>
        <v>0.01</v>
      </c>
      <c r="AA2057" s="10">
        <f t="array" ref="AA2057">VLOOKUP(A2057,BUSINESS!$A$2:$J$2692,10,0)</f>
        <v>0.03</v>
      </c>
      <c r="AB2057" s="12">
        <f t="shared" si="124"/>
        <v>482.01849331137356</v>
      </c>
      <c r="AC2057" s="10">
        <f t="shared" si="120"/>
        <v>0</v>
      </c>
      <c r="AD2057" s="10">
        <f t="shared" si="121"/>
        <v>3.4736228987546146E-4</v>
      </c>
      <c r="AE2057" s="10">
        <f t="shared" si="122"/>
        <v>11.068158311821248</v>
      </c>
      <c r="AF2057">
        <f t="shared" si="125"/>
        <v>17.293997362220701</v>
      </c>
    </row>
    <row r="2058" spans="1:32" ht="14.4">
      <c r="A2058" s="7" t="str">
        <f t="shared" si="123"/>
        <v>Senegal-Africa 2002</v>
      </c>
      <c r="B2058" s="7" t="s">
        <v>237</v>
      </c>
      <c r="C2058" s="8" t="s">
        <v>78</v>
      </c>
      <c r="D2058" s="9" t="s">
        <v>64</v>
      </c>
      <c r="E2058" s="14">
        <v>5.0999999999999997E-2</v>
      </c>
      <c r="F2058" s="13">
        <v>5333862344</v>
      </c>
      <c r="G2058" s="14">
        <v>26</v>
      </c>
      <c r="H2058" s="8"/>
      <c r="I2058" s="10">
        <f t="array" ref="I2058">VLOOKUP(A2058,ENERGY!$A$2:$F$2691,5,0)</f>
        <v>3426</v>
      </c>
      <c r="J2058" s="11">
        <f t="array" ref="J2058">VLOOKUP(A2058,ENERGY!$A$2:$F$2691,6,0)</f>
        <v>7059</v>
      </c>
      <c r="K2058" s="10">
        <f t="array" ref="K2058">VLOOKUP(A2058,'HUMAN RESOURCES'!$A$2:$M$2692,5,0)</f>
        <v>0.04</v>
      </c>
      <c r="L2058" s="11">
        <f t="array" ref="L2058">VLOOKUP(A2058,'HUMAN RESOURCES'!$A$2:$M$2692,6,0)</f>
        <v>6.5000000000000002E-2</v>
      </c>
      <c r="M2058" s="10">
        <f t="array" ref="M2058">VLOOKUP(A2058,'HUMAN RESOURCES'!$A$2:$M$2692,7,0)</f>
        <v>60</v>
      </c>
      <c r="N2058" s="10">
        <f t="array" ref="N2058">VLOOKUP(A2058,'HUMAN RESOURCES'!$A$2:$M$2692,8,0)</f>
        <v>57</v>
      </c>
      <c r="O2058" s="10">
        <f t="array" ref="O2058">VLOOKUP(A2058,'HUMAN RESOURCES'!$A$2:$M$2692,9,0)</f>
        <v>0.44700000000000001</v>
      </c>
      <c r="P2058" s="10">
        <f t="array" ref="P2058">VLOOKUP(A2058,'HUMAN RESOURCES'!$A$2:$M$2692,10,0)</f>
        <v>0.52100000000000002</v>
      </c>
      <c r="Q2058" s="10">
        <f t="array" ref="Q2058">VLOOKUP(A2058,'HUMAN RESOURCES'!$A$2:$M$2692,11,0)</f>
        <v>3.2000000000000001E-2</v>
      </c>
      <c r="R2058" s="10">
        <f t="array" ref="R2058">VLOOKUP(A2058,'HUMAN RESOURCES'!$A$2:$M$2692,12,0)</f>
        <v>10390050</v>
      </c>
      <c r="S2058" s="10">
        <f t="array" ref="S2058">VLOOKUP(A2058,'HUMAN RESOURCES'!$A$2:$M$2692,13,0)</f>
        <v>0.40600000000000003</v>
      </c>
      <c r="T2058" s="10">
        <f t="array" ref="T2058">VLOOKUP(A2058,TOURISM!$A$2:$F$2692,5,0)</f>
        <v>210000000</v>
      </c>
      <c r="U2058" s="10">
        <f t="array" ref="U2058">VLOOKUP(A2058,TOURISM!$A$2:$F$2692,6,0)</f>
        <v>112000000</v>
      </c>
      <c r="V2058" s="10">
        <f t="array" ref="V2058">VLOOKUP(A2058,BUSINESS!$A$2:$J$2692,5,0)</f>
        <v>0</v>
      </c>
      <c r="W2058" s="10">
        <f t="array" ref="W2058">VLOOKUP(A2058,BUSINESS!$A$2:$J$2692,6,0)</f>
        <v>0</v>
      </c>
      <c r="X2058" s="10">
        <f t="array" ref="X2058">VLOOKUP(A2058,BUSINESS!$A$2:$J$2692,7,0)</f>
        <v>0</v>
      </c>
      <c r="Y2058" s="10">
        <f t="array" ref="Y2058">VLOOKUP(A2058,BUSINESS!$A$2:$J$2692,8,0)</f>
        <v>0</v>
      </c>
      <c r="Z2058" s="10">
        <f t="array" ref="Z2058">VLOOKUP(A2058,BUSINESS!$A$2:$J$2692,9,0)</f>
        <v>0.01</v>
      </c>
      <c r="AA2058" s="10">
        <f t="array" ref="AA2058">VLOOKUP(A2058,BUSINESS!$A$2:$J$2692,10,0)</f>
        <v>5.2999999999999999E-2</v>
      </c>
      <c r="AB2058" s="12">
        <f t="shared" si="124"/>
        <v>513.3625289579935</v>
      </c>
      <c r="AC2058" s="10">
        <f t="shared" si="120"/>
        <v>6.7940000288737787E-4</v>
      </c>
      <c r="AD2058" s="10">
        <f t="shared" si="121"/>
        <v>3.2973854793769038E-4</v>
      </c>
      <c r="AE2058" s="10">
        <f t="shared" si="122"/>
        <v>10.779543890549132</v>
      </c>
      <c r="AF2058">
        <f t="shared" si="125"/>
        <v>20.21164479477962</v>
      </c>
    </row>
    <row r="2059" spans="1:32" ht="14.4">
      <c r="A2059" s="7" t="str">
        <f t="shared" si="123"/>
        <v>Senegal-Africa 2003</v>
      </c>
      <c r="B2059" s="7" t="s">
        <v>237</v>
      </c>
      <c r="C2059" s="8" t="s">
        <v>78</v>
      </c>
      <c r="D2059" s="9" t="s">
        <v>65</v>
      </c>
      <c r="E2059" s="14">
        <v>5.3999999999999999E-2</v>
      </c>
      <c r="F2059" s="13">
        <v>6858952717</v>
      </c>
      <c r="G2059" s="14">
        <v>35</v>
      </c>
      <c r="H2059" s="8"/>
      <c r="I2059" s="10">
        <f t="array" ref="I2059">VLOOKUP(A2059,ENERGY!$A$2:$F$2691,5,0)</f>
        <v>3270</v>
      </c>
      <c r="J2059" s="11">
        <f t="array" ref="J2059">VLOOKUP(A2059,ENERGY!$A$2:$F$2691,6,0)</f>
        <v>5849</v>
      </c>
      <c r="K2059" s="10">
        <f t="array" ref="K2059">VLOOKUP(A2059,'HUMAN RESOURCES'!$A$2:$M$2692,5,0)</f>
        <v>3.9E-2</v>
      </c>
      <c r="L2059" s="11">
        <f t="array" ref="L2059">VLOOKUP(A2059,'HUMAN RESOURCES'!$A$2:$M$2692,6,0)</f>
        <v>6.2E-2</v>
      </c>
      <c r="M2059" s="10">
        <f t="array" ref="M2059">VLOOKUP(A2059,'HUMAN RESOURCES'!$A$2:$M$2692,7,0)</f>
        <v>61</v>
      </c>
      <c r="N2059" s="10">
        <f t="array" ref="N2059">VLOOKUP(A2059,'HUMAN RESOURCES'!$A$2:$M$2692,8,0)</f>
        <v>58</v>
      </c>
      <c r="O2059" s="10">
        <f t="array" ref="O2059">VLOOKUP(A2059,'HUMAN RESOURCES'!$A$2:$M$2692,9,0)</f>
        <v>0.44500000000000001</v>
      </c>
      <c r="P2059" s="10">
        <f t="array" ref="P2059">VLOOKUP(A2059,'HUMAN RESOURCES'!$A$2:$M$2692,10,0)</f>
        <v>0.52400000000000002</v>
      </c>
      <c r="Q2059" s="10">
        <f t="array" ref="Q2059">VLOOKUP(A2059,'HUMAN RESOURCES'!$A$2:$M$2692,11,0)</f>
        <v>3.2000000000000001E-2</v>
      </c>
      <c r="R2059" s="10">
        <f t="array" ref="R2059">VLOOKUP(A2059,'HUMAN RESOURCES'!$A$2:$M$2692,12,0)</f>
        <v>10673535</v>
      </c>
      <c r="S2059" s="10">
        <f t="array" ref="S2059">VLOOKUP(A2059,'HUMAN RESOURCES'!$A$2:$M$2692,13,0)</f>
        <v>0.40799999999999997</v>
      </c>
      <c r="T2059" s="10">
        <f t="array" ref="T2059">VLOOKUP(A2059,TOURISM!$A$2:$F$2692,5,0)</f>
        <v>269000000</v>
      </c>
      <c r="U2059" s="10">
        <f t="array" ref="U2059">VLOOKUP(A2059,TOURISM!$A$2:$F$2692,6,0)</f>
        <v>129000000</v>
      </c>
      <c r="V2059" s="10">
        <f t="array" ref="V2059">VLOOKUP(A2059,BUSINESS!$A$2:$J$2692,5,0)</f>
        <v>0</v>
      </c>
      <c r="W2059" s="10">
        <f t="array" ref="W2059">VLOOKUP(A2059,BUSINESS!$A$2:$J$2692,6,0)</f>
        <v>59</v>
      </c>
      <c r="X2059" s="10">
        <f t="array" ref="X2059">VLOOKUP(A2059,BUSINESS!$A$2:$J$2692,7,0)</f>
        <v>0</v>
      </c>
      <c r="Y2059" s="10">
        <f t="array" ref="Y2059">VLOOKUP(A2059,BUSINESS!$A$2:$J$2692,8,0)</f>
        <v>0</v>
      </c>
      <c r="Z2059" s="10">
        <f t="array" ref="Z2059">VLOOKUP(A2059,BUSINESS!$A$2:$J$2692,9,0)</f>
        <v>2.1000000000000001E-2</v>
      </c>
      <c r="AA2059" s="10">
        <f t="array" ref="AA2059">VLOOKUP(A2059,BUSINESS!$A$2:$J$2692,10,0)</f>
        <v>7.2999999999999995E-2</v>
      </c>
      <c r="AB2059" s="12">
        <f t="shared" si="124"/>
        <v>642.61303466939489</v>
      </c>
      <c r="AC2059" s="10">
        <f t="shared" si="120"/>
        <v>5.4799089523761336E-4</v>
      </c>
      <c r="AD2059" s="10">
        <f t="shared" si="121"/>
        <v>3.0636522951393332E-4</v>
      </c>
      <c r="AE2059" s="10">
        <f t="shared" si="122"/>
        <v>12.085967769815717</v>
      </c>
      <c r="AF2059">
        <f t="shared" si="125"/>
        <v>25.202521938607969</v>
      </c>
    </row>
    <row r="2060" spans="1:32" ht="14.4">
      <c r="A2060" s="7" t="str">
        <f t="shared" si="123"/>
        <v>Senegal-Africa 2004</v>
      </c>
      <c r="B2060" s="7" t="s">
        <v>237</v>
      </c>
      <c r="C2060" s="8" t="s">
        <v>78</v>
      </c>
      <c r="D2060" s="9" t="s">
        <v>66</v>
      </c>
      <c r="E2060" s="14">
        <v>5.7000000000000002E-2</v>
      </c>
      <c r="F2060" s="13">
        <v>8031344240</v>
      </c>
      <c r="G2060" s="14">
        <v>42</v>
      </c>
      <c r="H2060" s="8"/>
      <c r="I2060" s="10">
        <f t="array" ref="I2060">VLOOKUP(A2060,ENERGY!$A$2:$F$2691,5,0)</f>
        <v>3036</v>
      </c>
      <c r="J2060" s="11">
        <f t="array" ref="J2060">VLOOKUP(A2060,ENERGY!$A$2:$F$2691,6,0)</f>
        <v>5442</v>
      </c>
      <c r="K2060" s="10">
        <f t="array" ref="K2060">VLOOKUP(A2060,'HUMAN RESOURCES'!$A$2:$M$2692,5,0)</f>
        <v>3.9E-2</v>
      </c>
      <c r="L2060" s="11">
        <f t="array" ref="L2060">VLOOKUP(A2060,'HUMAN RESOURCES'!$A$2:$M$2692,6,0)</f>
        <v>5.8999999999999997E-2</v>
      </c>
      <c r="M2060" s="10">
        <f t="array" ref="M2060">VLOOKUP(A2060,'HUMAN RESOURCES'!$A$2:$M$2692,7,0)</f>
        <v>62</v>
      </c>
      <c r="N2060" s="10">
        <f t="array" ref="N2060">VLOOKUP(A2060,'HUMAN RESOURCES'!$A$2:$M$2692,8,0)</f>
        <v>58</v>
      </c>
      <c r="O2060" s="10">
        <f t="array" ref="O2060">VLOOKUP(A2060,'HUMAN RESOURCES'!$A$2:$M$2692,9,0)</f>
        <v>0.443</v>
      </c>
      <c r="P2060" s="10">
        <f t="array" ref="P2060">VLOOKUP(A2060,'HUMAN RESOURCES'!$A$2:$M$2692,10,0)</f>
        <v>0.52600000000000002</v>
      </c>
      <c r="Q2060" s="10">
        <f t="array" ref="Q2060">VLOOKUP(A2060,'HUMAN RESOURCES'!$A$2:$M$2692,11,0)</f>
        <v>3.2000000000000001E-2</v>
      </c>
      <c r="R2060" s="10">
        <f t="array" ref="R2060">VLOOKUP(A2060,'HUMAN RESOURCES'!$A$2:$M$2692,12,0)</f>
        <v>10967568</v>
      </c>
      <c r="S2060" s="10">
        <f t="array" ref="S2060">VLOOKUP(A2060,'HUMAN RESOURCES'!$A$2:$M$2692,13,0)</f>
        <v>0.40899999999999997</v>
      </c>
      <c r="T2060" s="10">
        <f t="array" ref="T2060">VLOOKUP(A2060,TOURISM!$A$2:$F$2692,5,0)</f>
        <v>286000000</v>
      </c>
      <c r="U2060" s="10">
        <f t="array" ref="U2060">VLOOKUP(A2060,TOURISM!$A$2:$F$2692,6,0)</f>
        <v>138000000</v>
      </c>
      <c r="V2060" s="10">
        <f t="array" ref="V2060">VLOOKUP(A2060,BUSINESS!$A$2:$J$2692,5,0)</f>
        <v>0</v>
      </c>
      <c r="W2060" s="10">
        <f t="array" ref="W2060">VLOOKUP(A2060,BUSINESS!$A$2:$J$2692,6,0)</f>
        <v>59</v>
      </c>
      <c r="X2060" s="10">
        <f t="array" ref="X2060">VLOOKUP(A2060,BUSINESS!$A$2:$J$2692,7,0)</f>
        <v>0</v>
      </c>
      <c r="Y2060" s="10">
        <f t="array" ref="Y2060">VLOOKUP(A2060,BUSINESS!$A$2:$J$2692,8,0)</f>
        <v>0</v>
      </c>
      <c r="Z2060" s="10">
        <f t="array" ref="Z2060">VLOOKUP(A2060,BUSINESS!$A$2:$J$2692,9,0)</f>
        <v>4.3999999999999997E-2</v>
      </c>
      <c r="AA2060" s="10">
        <f t="array" ref="AA2060">VLOOKUP(A2060,BUSINESS!$A$2:$J$2692,10,0)</f>
        <v>0.10199999999999999</v>
      </c>
      <c r="AB2060" s="12">
        <f t="shared" si="124"/>
        <v>732.28123500123274</v>
      </c>
      <c r="AC2060" s="10">
        <f t="shared" si="120"/>
        <v>4.9619022193434317E-4</v>
      </c>
      <c r="AD2060" s="10">
        <f t="shared" si="121"/>
        <v>2.7681615468442959E-4</v>
      </c>
      <c r="AE2060" s="10">
        <f t="shared" si="122"/>
        <v>12.58255248565589</v>
      </c>
      <c r="AF2060">
        <f t="shared" si="125"/>
        <v>26.076884136939018</v>
      </c>
    </row>
    <row r="2061" spans="1:32" ht="14.4">
      <c r="A2061" s="7" t="str">
        <f t="shared" si="123"/>
        <v>Senegal-Africa 2005</v>
      </c>
      <c r="B2061" s="7" t="s">
        <v>237</v>
      </c>
      <c r="C2061" s="8" t="s">
        <v>78</v>
      </c>
      <c r="D2061" s="9" t="s">
        <v>67</v>
      </c>
      <c r="E2061" s="14">
        <v>5.3999999999999999E-2</v>
      </c>
      <c r="F2061" s="13">
        <v>8707015064</v>
      </c>
      <c r="G2061" s="14">
        <v>41</v>
      </c>
      <c r="H2061" s="8"/>
      <c r="I2061" s="10">
        <v>3036</v>
      </c>
      <c r="J2061" s="11">
        <v>5442</v>
      </c>
      <c r="K2061" s="10">
        <f t="array" ref="K2061">VLOOKUP(A2061,'HUMAN RESOURCES'!$A$2:$M$2692,5,0)</f>
        <v>3.9E-2</v>
      </c>
      <c r="L2061" s="11">
        <f t="array" ref="L2061">VLOOKUP(A2061,'HUMAN RESOURCES'!$A$2:$M$2692,6,0)</f>
        <v>5.7000000000000002E-2</v>
      </c>
      <c r="M2061" s="10">
        <f t="array" ref="M2061">VLOOKUP(A2061,'HUMAN RESOURCES'!$A$2:$M$2692,7,0)</f>
        <v>62</v>
      </c>
      <c r="N2061" s="10">
        <f t="array" ref="N2061">VLOOKUP(A2061,'HUMAN RESOURCES'!$A$2:$M$2692,8,0)</f>
        <v>59</v>
      </c>
      <c r="O2061" s="10">
        <f t="array" ref="O2061">VLOOKUP(A2061,'HUMAN RESOURCES'!$A$2:$M$2692,9,0)</f>
        <v>0.441</v>
      </c>
      <c r="P2061" s="10">
        <f t="array" ref="P2061">VLOOKUP(A2061,'HUMAN RESOURCES'!$A$2:$M$2692,10,0)</f>
        <v>0.52700000000000002</v>
      </c>
      <c r="Q2061" s="10">
        <f t="array" ref="Q2061">VLOOKUP(A2061,'HUMAN RESOURCES'!$A$2:$M$2692,11,0)</f>
        <v>3.2000000000000001E-2</v>
      </c>
      <c r="R2061" s="10">
        <f t="array" ref="R2061">VLOOKUP(A2061,'HUMAN RESOURCES'!$A$2:$M$2692,12,0)</f>
        <v>11270826</v>
      </c>
      <c r="S2061" s="10">
        <f t="array" ref="S2061">VLOOKUP(A2061,'HUMAN RESOURCES'!$A$2:$M$2692,13,0)</f>
        <v>0.41099999999999998</v>
      </c>
      <c r="T2061" s="10">
        <f t="array" ref="T2061">VLOOKUP(A2061,TOURISM!$A$2:$F$2692,5,0)</f>
        <v>334000000</v>
      </c>
      <c r="U2061" s="10">
        <f t="array" ref="U2061">VLOOKUP(A2061,TOURISM!$A$2:$F$2692,6,0)</f>
        <v>144000000</v>
      </c>
      <c r="V2061" s="10">
        <f t="array" ref="V2061">VLOOKUP(A2061,BUSINESS!$A$2:$J$2692,5,0)</f>
        <v>0.503</v>
      </c>
      <c r="W2061" s="10">
        <f t="array" ref="W2061">VLOOKUP(A2061,BUSINESS!$A$2:$J$2692,6,0)</f>
        <v>59</v>
      </c>
      <c r="X2061" s="10">
        <f t="array" ref="X2061">VLOOKUP(A2061,BUSINESS!$A$2:$J$2692,7,0)</f>
        <v>0</v>
      </c>
      <c r="Y2061" s="10">
        <f t="array" ref="Y2061">VLOOKUP(A2061,BUSINESS!$A$2:$J$2692,8,0)</f>
        <v>696</v>
      </c>
      <c r="Z2061" s="10">
        <f t="array" ref="Z2061">VLOOKUP(A2061,BUSINESS!$A$2:$J$2692,9,0)</f>
        <v>4.8000000000000001E-2</v>
      </c>
      <c r="AA2061" s="10">
        <f t="array" ref="AA2061">VLOOKUP(A2061,BUSINESS!$A$2:$J$2692,10,0)</f>
        <v>0.154</v>
      </c>
      <c r="AB2061" s="12">
        <f t="shared" si="124"/>
        <v>772.52679297861573</v>
      </c>
      <c r="AC2061" s="10">
        <f t="shared" si="120"/>
        <v>4.82839500849361E-4</v>
      </c>
      <c r="AD2061" s="10">
        <f t="shared" si="121"/>
        <v>2.6936801260173831E-4</v>
      </c>
      <c r="AE2061" s="10">
        <f t="shared" si="122"/>
        <v>12.776348423797865</v>
      </c>
      <c r="AF2061">
        <f t="shared" si="125"/>
        <v>29.634030371864494</v>
      </c>
    </row>
    <row r="2062" spans="1:32" ht="14.4">
      <c r="A2062" s="7" t="str">
        <f t="shared" si="123"/>
        <v>Senegal-Africa 2006</v>
      </c>
      <c r="B2062" s="7" t="s">
        <v>237</v>
      </c>
      <c r="C2062" s="8" t="s">
        <v>78</v>
      </c>
      <c r="D2062" s="9" t="s">
        <v>68</v>
      </c>
      <c r="E2062" s="14">
        <v>5.3999999999999999E-2</v>
      </c>
      <c r="F2062" s="13">
        <v>9358710763</v>
      </c>
      <c r="G2062" s="14">
        <v>44</v>
      </c>
      <c r="H2062" s="8"/>
      <c r="I2062" s="10">
        <v>3036</v>
      </c>
      <c r="J2062" s="11">
        <v>5442</v>
      </c>
      <c r="K2062" s="10">
        <f t="array" ref="K2062">VLOOKUP(A2062,'HUMAN RESOURCES'!$A$2:$M$2692,5,0)</f>
        <v>3.9E-2</v>
      </c>
      <c r="L2062" s="11">
        <f t="array" ref="L2062">VLOOKUP(A2062,'HUMAN RESOURCES'!$A$2:$M$2692,6,0)</f>
        <v>5.5E-2</v>
      </c>
      <c r="M2062" s="10">
        <f t="array" ref="M2062">VLOOKUP(A2062,'HUMAN RESOURCES'!$A$2:$M$2692,7,0)</f>
        <v>63</v>
      </c>
      <c r="N2062" s="10">
        <f t="array" ref="N2062">VLOOKUP(A2062,'HUMAN RESOURCES'!$A$2:$M$2692,8,0)</f>
        <v>60</v>
      </c>
      <c r="O2062" s="10">
        <f t="array" ref="O2062">VLOOKUP(A2062,'HUMAN RESOURCES'!$A$2:$M$2692,9,0)</f>
        <v>0.44</v>
      </c>
      <c r="P2062" s="10">
        <f t="array" ref="P2062">VLOOKUP(A2062,'HUMAN RESOURCES'!$A$2:$M$2692,10,0)</f>
        <v>0.52900000000000003</v>
      </c>
      <c r="Q2062" s="10">
        <f t="array" ref="Q2062">VLOOKUP(A2062,'HUMAN RESOURCES'!$A$2:$M$2692,11,0)</f>
        <v>3.2000000000000001E-2</v>
      </c>
      <c r="R2062" s="10">
        <f t="array" ref="R2062">VLOOKUP(A2062,'HUMAN RESOURCES'!$A$2:$M$2692,12,0)</f>
        <v>11582925</v>
      </c>
      <c r="S2062" s="10">
        <f t="array" ref="S2062">VLOOKUP(A2062,'HUMAN RESOURCES'!$A$2:$M$2692,13,0)</f>
        <v>0.41299999999999998</v>
      </c>
      <c r="T2062" s="10">
        <f t="array" ref="T2062">VLOOKUP(A2062,TOURISM!$A$2:$F$2692,5,0)</f>
        <v>329000000</v>
      </c>
      <c r="U2062" s="10">
        <f t="array" ref="U2062">VLOOKUP(A2062,TOURISM!$A$2:$F$2692,6,0)</f>
        <v>139000000</v>
      </c>
      <c r="V2062" s="10">
        <f t="array" ref="V2062">VLOOKUP(A2062,BUSINESS!$A$2:$J$2692,5,0)</f>
        <v>0.45500000000000002</v>
      </c>
      <c r="W2062" s="10">
        <f t="array" ref="W2062">VLOOKUP(A2062,BUSINESS!$A$2:$J$2692,6,0)</f>
        <v>59</v>
      </c>
      <c r="X2062" s="10">
        <f t="array" ref="X2062">VLOOKUP(A2062,BUSINESS!$A$2:$J$2692,7,0)</f>
        <v>0</v>
      </c>
      <c r="Y2062" s="10">
        <f t="array" ref="Y2062">VLOOKUP(A2062,BUSINESS!$A$2:$J$2692,8,0)</f>
        <v>696</v>
      </c>
      <c r="Z2062" s="10">
        <f t="array" ref="Z2062">VLOOKUP(A2062,BUSINESS!$A$2:$J$2692,9,0)</f>
        <v>5.6000000000000001E-2</v>
      </c>
      <c r="AA2062" s="10">
        <f t="array" ref="AA2062">VLOOKUP(A2062,BUSINESS!$A$2:$J$2692,10,0)</f>
        <v>0.25800000000000001</v>
      </c>
      <c r="AB2062" s="12">
        <f t="shared" si="124"/>
        <v>807.97473548348103</v>
      </c>
      <c r="AC2062" s="10">
        <f t="shared" si="120"/>
        <v>4.69829511975602E-4</v>
      </c>
      <c r="AD2062" s="10">
        <f t="shared" si="121"/>
        <v>2.6210995927194558E-4</v>
      </c>
      <c r="AE2062" s="10">
        <f t="shared" si="122"/>
        <v>12.000423036495532</v>
      </c>
      <c r="AF2062">
        <f t="shared" si="125"/>
        <v>28.403878985662086</v>
      </c>
    </row>
    <row r="2063" spans="1:32" ht="14.4">
      <c r="A2063" s="7" t="str">
        <f t="shared" si="123"/>
        <v>Senegal-Africa 2007</v>
      </c>
      <c r="B2063" s="7" t="s">
        <v>237</v>
      </c>
      <c r="C2063" s="8" t="s">
        <v>78</v>
      </c>
      <c r="D2063" s="9" t="s">
        <v>69</v>
      </c>
      <c r="E2063" s="14">
        <v>4.7E-2</v>
      </c>
      <c r="F2063" s="13">
        <v>11284603481</v>
      </c>
      <c r="G2063" s="14">
        <v>45</v>
      </c>
      <c r="H2063" s="8"/>
      <c r="I2063" s="10">
        <f t="array" ref="I2063">VLOOKUP(A2063,ENERGY!$A$2:$F$2691,5,0)</f>
        <v>2736</v>
      </c>
      <c r="J2063" s="11">
        <f t="array" ref="J2063">VLOOKUP(A2063,ENERGY!$A$2:$F$2691,6,0)</f>
        <v>5280</v>
      </c>
      <c r="K2063" s="10">
        <f t="array" ref="K2063">VLOOKUP(A2063,'HUMAN RESOURCES'!$A$2:$M$2692,5,0)</f>
        <v>3.9E-2</v>
      </c>
      <c r="L2063" s="11">
        <f t="array" ref="L2063">VLOOKUP(A2063,'HUMAN RESOURCES'!$A$2:$M$2692,6,0)</f>
        <v>5.1999999999999998E-2</v>
      </c>
      <c r="M2063" s="10">
        <f t="array" ref="M2063">VLOOKUP(A2063,'HUMAN RESOURCES'!$A$2:$M$2692,7,0)</f>
        <v>63</v>
      </c>
      <c r="N2063" s="10">
        <f t="array" ref="N2063">VLOOKUP(A2063,'HUMAN RESOURCES'!$A$2:$M$2692,8,0)</f>
        <v>60</v>
      </c>
      <c r="O2063" s="10">
        <f t="array" ref="O2063">VLOOKUP(A2063,'HUMAN RESOURCES'!$A$2:$M$2692,9,0)</f>
        <v>0.439</v>
      </c>
      <c r="P2063" s="10">
        <f t="array" ref="P2063">VLOOKUP(A2063,'HUMAN RESOURCES'!$A$2:$M$2692,10,0)</f>
        <v>0.53</v>
      </c>
      <c r="Q2063" s="10">
        <f t="array" ref="Q2063">VLOOKUP(A2063,'HUMAN RESOURCES'!$A$2:$M$2692,11,0)</f>
        <v>3.1E-2</v>
      </c>
      <c r="R2063" s="10">
        <f t="array" ref="R2063">VLOOKUP(A2063,'HUMAN RESOURCES'!$A$2:$M$2692,12,0)</f>
        <v>11904974</v>
      </c>
      <c r="S2063" s="10">
        <f t="array" ref="S2063">VLOOKUP(A2063,'HUMAN RESOURCES'!$A$2:$M$2692,13,0)</f>
        <v>0.41499999999999998</v>
      </c>
      <c r="T2063" s="10">
        <f t="array" ref="T2063">VLOOKUP(A2063,TOURISM!$A$2:$F$2692,5,0)</f>
        <v>622000000</v>
      </c>
      <c r="U2063" s="10">
        <f t="array" ref="U2063">VLOOKUP(A2063,TOURISM!$A$2:$F$2692,6,0)</f>
        <v>352000000</v>
      </c>
      <c r="V2063" s="10">
        <f t="array" ref="V2063">VLOOKUP(A2063,BUSINESS!$A$2:$J$2692,5,0)</f>
        <v>0.45500000000000002</v>
      </c>
      <c r="W2063" s="10">
        <f t="array" ref="W2063">VLOOKUP(A2063,BUSINESS!$A$2:$J$2692,6,0)</f>
        <v>59</v>
      </c>
      <c r="X2063" s="10">
        <f t="array" ref="X2063">VLOOKUP(A2063,BUSINESS!$A$2:$J$2692,7,0)</f>
        <v>0</v>
      </c>
      <c r="Y2063" s="10">
        <f t="array" ref="Y2063">VLOOKUP(A2063,BUSINESS!$A$2:$J$2692,8,0)</f>
        <v>696</v>
      </c>
      <c r="Z2063" s="10">
        <f t="array" ref="Z2063">VLOOKUP(A2063,BUSINESS!$A$2:$J$2692,9,0)</f>
        <v>7.6999999999999999E-2</v>
      </c>
      <c r="AA2063" s="10">
        <f t="array" ref="AA2063">VLOOKUP(A2063,BUSINESS!$A$2:$J$2692,10,0)</f>
        <v>0.30499999999999999</v>
      </c>
      <c r="AB2063" s="12">
        <f t="shared" si="124"/>
        <v>947.88980479923771</v>
      </c>
      <c r="AC2063" s="10">
        <f t="shared" si="120"/>
        <v>4.4351209838845512E-4</v>
      </c>
      <c r="AD2063" s="10">
        <f t="shared" si="121"/>
        <v>2.2981990552856311E-4</v>
      </c>
      <c r="AE2063" s="10">
        <f t="shared" si="122"/>
        <v>29.567473225897007</v>
      </c>
      <c r="AF2063">
        <f t="shared" si="125"/>
        <v>52.247069166215738</v>
      </c>
    </row>
    <row r="2064" spans="1:32" ht="14.4">
      <c r="A2064" s="7" t="str">
        <f t="shared" si="123"/>
        <v>Senegal-Africa 2008</v>
      </c>
      <c r="B2064" s="7" t="s">
        <v>237</v>
      </c>
      <c r="C2064" s="8" t="s">
        <v>78</v>
      </c>
      <c r="D2064" s="9" t="s">
        <v>70</v>
      </c>
      <c r="E2064" s="14">
        <v>4.9000000000000002E-2</v>
      </c>
      <c r="F2064" s="13">
        <v>13386346543</v>
      </c>
      <c r="G2064" s="14">
        <v>54</v>
      </c>
      <c r="H2064" s="8"/>
      <c r="I2064" s="10">
        <f t="array" ref="I2064">VLOOKUP(A2064,ENERGY!$A$2:$F$2691,5,0)</f>
        <v>3000</v>
      </c>
      <c r="J2064" s="11">
        <f t="array" ref="J2064">VLOOKUP(A2064,ENERGY!$A$2:$F$2691,6,0)</f>
        <v>5335</v>
      </c>
      <c r="K2064" s="10">
        <f t="array" ref="K2064">VLOOKUP(A2064,'HUMAN RESOURCES'!$A$2:$M$2692,5,0)</f>
        <v>3.9E-2</v>
      </c>
      <c r="L2064" s="11">
        <f t="array" ref="L2064">VLOOKUP(A2064,'HUMAN RESOURCES'!$A$2:$M$2692,6,0)</f>
        <v>5.0999999999999997E-2</v>
      </c>
      <c r="M2064" s="10">
        <f t="array" ref="M2064">VLOOKUP(A2064,'HUMAN RESOURCES'!$A$2:$M$2692,7,0)</f>
        <v>64</v>
      </c>
      <c r="N2064" s="10">
        <f t="array" ref="N2064">VLOOKUP(A2064,'HUMAN RESOURCES'!$A$2:$M$2692,8,0)</f>
        <v>61</v>
      </c>
      <c r="O2064" s="10">
        <f t="array" ref="O2064">VLOOKUP(A2064,'HUMAN RESOURCES'!$A$2:$M$2692,9,0)</f>
        <v>0.438</v>
      </c>
      <c r="P2064" s="10">
        <f t="array" ref="P2064">VLOOKUP(A2064,'HUMAN RESOURCES'!$A$2:$M$2692,10,0)</f>
        <v>0.53100000000000003</v>
      </c>
      <c r="Q2064" s="10">
        <f t="array" ref="Q2064">VLOOKUP(A2064,'HUMAN RESOURCES'!$A$2:$M$2692,11,0)</f>
        <v>3.1E-2</v>
      </c>
      <c r="R2064" s="10">
        <f t="array" ref="R2064">VLOOKUP(A2064,'HUMAN RESOURCES'!$A$2:$M$2692,12,0)</f>
        <v>12238791</v>
      </c>
      <c r="S2064" s="10">
        <f t="array" ref="S2064">VLOOKUP(A2064,'HUMAN RESOURCES'!$A$2:$M$2692,13,0)</f>
        <v>0.41699999999999998</v>
      </c>
      <c r="T2064" s="10">
        <f t="array" ref="T2064">VLOOKUP(A2064,TOURISM!$A$2:$F$2692,5,0)</f>
        <v>637000000</v>
      </c>
      <c r="U2064" s="10">
        <f t="array" ref="U2064">VLOOKUP(A2064,TOURISM!$A$2:$F$2692,6,0)</f>
        <v>276000000</v>
      </c>
      <c r="V2064" s="10">
        <f t="array" ref="V2064">VLOOKUP(A2064,BUSINESS!$A$2:$J$2692,5,0)</f>
        <v>0.45500000000000002</v>
      </c>
      <c r="W2064" s="10">
        <f t="array" ref="W2064">VLOOKUP(A2064,BUSINESS!$A$2:$J$2692,6,0)</f>
        <v>9</v>
      </c>
      <c r="X2064" s="10">
        <f t="array" ref="X2064">VLOOKUP(A2064,BUSINESS!$A$2:$J$2692,7,0)</f>
        <v>0</v>
      </c>
      <c r="Y2064" s="10">
        <f t="array" ref="Y2064">VLOOKUP(A2064,BUSINESS!$A$2:$J$2692,8,0)</f>
        <v>666</v>
      </c>
      <c r="Z2064" s="10">
        <f t="array" ref="Z2064">VLOOKUP(A2064,BUSINESS!$A$2:$J$2692,9,0)</f>
        <v>0.106</v>
      </c>
      <c r="AA2064" s="10">
        <f t="array" ref="AA2064">VLOOKUP(A2064,BUSINESS!$A$2:$J$2692,10,0)</f>
        <v>0.44</v>
      </c>
      <c r="AB2064" s="12">
        <f t="shared" si="124"/>
        <v>1093.7637993001106</v>
      </c>
      <c r="AC2064" s="10">
        <f t="shared" si="120"/>
        <v>4.3590906977658171E-4</v>
      </c>
      <c r="AD2064" s="10">
        <f t="shared" si="121"/>
        <v>2.4512225104587535E-4</v>
      </c>
      <c r="AE2064" s="10">
        <f t="shared" si="122"/>
        <v>22.551247096220532</v>
      </c>
      <c r="AF2064">
        <f t="shared" si="125"/>
        <v>52.047624638740871</v>
      </c>
    </row>
    <row r="2065" spans="1:32" ht="14.4">
      <c r="A2065" s="7" t="str">
        <f t="shared" si="123"/>
        <v>Senegal-Africa 2009</v>
      </c>
      <c r="B2065" s="7" t="s">
        <v>237</v>
      </c>
      <c r="C2065" s="8" t="s">
        <v>78</v>
      </c>
      <c r="D2065" s="9" t="s">
        <v>71</v>
      </c>
      <c r="E2065" s="14">
        <v>4.8000000000000001E-2</v>
      </c>
      <c r="F2065" s="13">
        <v>12812994670</v>
      </c>
      <c r="G2065" s="14">
        <v>49</v>
      </c>
      <c r="H2065" s="8"/>
      <c r="I2065" s="10">
        <v>3000</v>
      </c>
      <c r="J2065" s="11">
        <v>5335</v>
      </c>
      <c r="K2065" s="10">
        <f t="array" ref="K2065">VLOOKUP(A2065,'HUMAN RESOURCES'!$A$2:$M$2692,5,0)</f>
        <v>3.9E-2</v>
      </c>
      <c r="L2065" s="11">
        <f t="array" ref="L2065">VLOOKUP(A2065,'HUMAN RESOURCES'!$A$2:$M$2692,6,0)</f>
        <v>4.9000000000000002E-2</v>
      </c>
      <c r="M2065" s="10">
        <f t="array" ref="M2065">VLOOKUP(A2065,'HUMAN RESOURCES'!$A$2:$M$2692,7,0)</f>
        <v>64</v>
      </c>
      <c r="N2065" s="10">
        <f t="array" ref="N2065">VLOOKUP(A2065,'HUMAN RESOURCES'!$A$2:$M$2692,8,0)</f>
        <v>61</v>
      </c>
      <c r="O2065" s="10">
        <f t="array" ref="O2065">VLOOKUP(A2065,'HUMAN RESOURCES'!$A$2:$M$2692,9,0)</f>
        <v>0.437</v>
      </c>
      <c r="P2065" s="10">
        <f t="array" ref="P2065">VLOOKUP(A2065,'HUMAN RESOURCES'!$A$2:$M$2692,10,0)</f>
        <v>0.53200000000000003</v>
      </c>
      <c r="Q2065" s="10">
        <f t="array" ref="Q2065">VLOOKUP(A2065,'HUMAN RESOURCES'!$A$2:$M$2692,11,0)</f>
        <v>3.1E-2</v>
      </c>
      <c r="R2065" s="10">
        <f t="array" ref="R2065">VLOOKUP(A2065,'HUMAN RESOURCES'!$A$2:$M$2692,12,0)</f>
        <v>12586827</v>
      </c>
      <c r="S2065" s="10">
        <f t="array" ref="S2065">VLOOKUP(A2065,'HUMAN RESOURCES'!$A$2:$M$2692,13,0)</f>
        <v>0.42</v>
      </c>
      <c r="T2065" s="10">
        <f t="array" ref="T2065">VLOOKUP(A2065,TOURISM!$A$2:$F$2692,5,0)</f>
        <v>474000000</v>
      </c>
      <c r="U2065" s="10">
        <f t="array" ref="U2065">VLOOKUP(A2065,TOURISM!$A$2:$F$2692,6,0)</f>
        <v>258000000</v>
      </c>
      <c r="V2065" s="10">
        <f t="array" ref="V2065">VLOOKUP(A2065,BUSINESS!$A$2:$J$2692,5,0)</f>
        <v>0.45500000000000002</v>
      </c>
      <c r="W2065" s="10">
        <f t="array" ref="W2065">VLOOKUP(A2065,BUSINESS!$A$2:$J$2692,6,0)</f>
        <v>9</v>
      </c>
      <c r="X2065" s="10">
        <f t="array" ref="X2065">VLOOKUP(A2065,BUSINESS!$A$2:$J$2692,7,0)</f>
        <v>0</v>
      </c>
      <c r="Y2065" s="10">
        <f t="array" ref="Y2065">VLOOKUP(A2065,BUSINESS!$A$2:$J$2692,8,0)</f>
        <v>666</v>
      </c>
      <c r="Z2065" s="10">
        <f t="array" ref="Z2065">VLOOKUP(A2065,BUSINESS!$A$2:$J$2692,9,0)</f>
        <v>0.14499999999999999</v>
      </c>
      <c r="AA2065" s="10">
        <f t="array" ref="AA2065">VLOOKUP(A2065,BUSINESS!$A$2:$J$2692,10,0)</f>
        <v>0.54800000000000004</v>
      </c>
      <c r="AB2065" s="12">
        <f t="shared" si="124"/>
        <v>1017.9686008237024</v>
      </c>
      <c r="AC2065" s="10">
        <f t="shared" si="120"/>
        <v>4.2385582959073004E-4</v>
      </c>
      <c r="AD2065" s="10">
        <f t="shared" si="121"/>
        <v>2.3834442151306282E-4</v>
      </c>
      <c r="AE2065" s="10">
        <f t="shared" si="122"/>
        <v>20.497620250123404</v>
      </c>
      <c r="AF2065">
        <f t="shared" si="125"/>
        <v>37.658418599063928</v>
      </c>
    </row>
    <row r="2066" spans="1:32" ht="14.4">
      <c r="A2066" s="7" t="str">
        <f t="shared" si="123"/>
        <v>Senegal-Africa 2010</v>
      </c>
      <c r="B2066" s="7" t="s">
        <v>237</v>
      </c>
      <c r="C2066" s="8" t="s">
        <v>78</v>
      </c>
      <c r="D2066" s="9" t="s">
        <v>72</v>
      </c>
      <c r="E2066" s="14">
        <v>4.8000000000000001E-2</v>
      </c>
      <c r="F2066" s="13">
        <v>12932427724</v>
      </c>
      <c r="G2066" s="14">
        <v>48</v>
      </c>
      <c r="H2066" s="8"/>
      <c r="I2066" s="10">
        <f t="array" ref="I2066">VLOOKUP(A2066,ENERGY!$A$2:$F$2691,5,0)</f>
        <v>2791</v>
      </c>
      <c r="J2066" s="11">
        <f t="array" ref="J2066">VLOOKUP(A2066,ENERGY!$A$2:$F$2691,6,0)</f>
        <v>5860</v>
      </c>
      <c r="K2066" s="10">
        <f t="array" ref="K2066">VLOOKUP(A2066,'HUMAN RESOURCES'!$A$2:$M$2692,5,0)</f>
        <v>3.9E-2</v>
      </c>
      <c r="L2066" s="11">
        <f t="array" ref="L2066">VLOOKUP(A2066,'HUMAN RESOURCES'!$A$2:$M$2692,6,0)</f>
        <v>4.7E-2</v>
      </c>
      <c r="M2066" s="10">
        <f t="array" ref="M2066">VLOOKUP(A2066,'HUMAN RESOURCES'!$A$2:$M$2692,7,0)</f>
        <v>64</v>
      </c>
      <c r="N2066" s="10">
        <f t="array" ref="N2066">VLOOKUP(A2066,'HUMAN RESOURCES'!$A$2:$M$2692,8,0)</f>
        <v>61</v>
      </c>
      <c r="O2066" s="10">
        <f t="array" ref="O2066">VLOOKUP(A2066,'HUMAN RESOURCES'!$A$2:$M$2692,9,0)</f>
        <v>0.436</v>
      </c>
      <c r="P2066" s="10">
        <f t="array" ref="P2066">VLOOKUP(A2066,'HUMAN RESOURCES'!$A$2:$M$2692,10,0)</f>
        <v>0.53300000000000003</v>
      </c>
      <c r="Q2066" s="10">
        <f t="array" ref="Q2066">VLOOKUP(A2066,'HUMAN RESOURCES'!$A$2:$M$2692,11,0)</f>
        <v>3.1E-2</v>
      </c>
      <c r="R2066" s="10">
        <f t="array" ref="R2066">VLOOKUP(A2066,'HUMAN RESOURCES'!$A$2:$M$2692,12,0)</f>
        <v>12950564</v>
      </c>
      <c r="S2066" s="10">
        <f t="array" ref="S2066">VLOOKUP(A2066,'HUMAN RESOURCES'!$A$2:$M$2692,13,0)</f>
        <v>0.42199999999999999</v>
      </c>
      <c r="T2066" s="10">
        <f t="array" ref="T2066">VLOOKUP(A2066,TOURISM!$A$2:$F$2692,5,0)</f>
        <v>464000000</v>
      </c>
      <c r="U2066" s="10">
        <f t="array" ref="U2066">VLOOKUP(A2066,TOURISM!$A$2:$F$2692,6,0)</f>
        <v>217000000</v>
      </c>
      <c r="V2066" s="10">
        <f t="array" ref="V2066">VLOOKUP(A2066,BUSINESS!$A$2:$J$2692,5,0)</f>
        <v>0.45500000000000002</v>
      </c>
      <c r="W2066" s="10">
        <f t="array" ref="W2066">VLOOKUP(A2066,BUSINESS!$A$2:$J$2692,6,0)</f>
        <v>9</v>
      </c>
      <c r="X2066" s="10">
        <f t="array" ref="X2066">VLOOKUP(A2066,BUSINESS!$A$2:$J$2692,7,0)</f>
        <v>0</v>
      </c>
      <c r="Y2066" s="10">
        <f t="array" ref="Y2066">VLOOKUP(A2066,BUSINESS!$A$2:$J$2692,8,0)</f>
        <v>666</v>
      </c>
      <c r="Z2066" s="10">
        <f t="array" ref="Z2066">VLOOKUP(A2066,BUSINESS!$A$2:$J$2692,9,0)</f>
        <v>0.16</v>
      </c>
      <c r="AA2066" s="10">
        <f t="array" ref="AA2066">VLOOKUP(A2066,BUSINESS!$A$2:$J$2692,10,0)</f>
        <v>0.64400000000000002</v>
      </c>
      <c r="AB2066" s="12">
        <f t="shared" si="124"/>
        <v>998.59957635821888</v>
      </c>
      <c r="AC2066" s="10">
        <f t="shared" si="120"/>
        <v>4.5248994561163515E-4</v>
      </c>
      <c r="AD2066" s="10">
        <f t="shared" si="121"/>
        <v>2.1551184952253816E-4</v>
      </c>
      <c r="AE2066" s="10">
        <f t="shared" si="122"/>
        <v>16.756026996198777</v>
      </c>
      <c r="AF2066">
        <f t="shared" si="125"/>
        <v>35.828555420443465</v>
      </c>
    </row>
    <row r="2067" spans="1:32" ht="14.4">
      <c r="A2067" s="7" t="str">
        <f t="shared" si="123"/>
        <v>Senegal-Africa 2011</v>
      </c>
      <c r="B2067" s="7" t="s">
        <v>237</v>
      </c>
      <c r="C2067" s="8" t="s">
        <v>78</v>
      </c>
      <c r="D2067" s="9" t="s">
        <v>73</v>
      </c>
      <c r="E2067" s="14">
        <v>0.05</v>
      </c>
      <c r="F2067" s="13">
        <v>14440676498</v>
      </c>
      <c r="G2067" s="14">
        <v>54</v>
      </c>
      <c r="H2067" s="8"/>
      <c r="I2067" s="10">
        <f t="array" ref="I2067">VLOOKUP(A2067,ENERGY!$A$2:$F$2691,5,0)</f>
        <v>2556</v>
      </c>
      <c r="J2067" s="11">
        <f t="array" ref="J2067">VLOOKUP(A2067,ENERGY!$A$2:$F$2691,6,0)</f>
        <v>5013</v>
      </c>
      <c r="K2067" s="10">
        <f t="array" ref="K2067">VLOOKUP(A2067,'HUMAN RESOURCES'!$A$2:$M$2692,5,0)</f>
        <v>3.7999999999999999E-2</v>
      </c>
      <c r="L2067" s="11">
        <f t="array" ref="L2067">VLOOKUP(A2067,'HUMAN RESOURCES'!$A$2:$M$2692,6,0)</f>
        <v>4.5999999999999999E-2</v>
      </c>
      <c r="M2067" s="10">
        <f t="array" ref="M2067">VLOOKUP(A2067,'HUMAN RESOURCES'!$A$2:$M$2692,7,0)</f>
        <v>65</v>
      </c>
      <c r="N2067" s="10">
        <f t="array" ref="N2067">VLOOKUP(A2067,'HUMAN RESOURCES'!$A$2:$M$2692,8,0)</f>
        <v>62</v>
      </c>
      <c r="O2067" s="10">
        <f t="array" ref="O2067">VLOOKUP(A2067,'HUMAN RESOURCES'!$A$2:$M$2692,9,0)</f>
        <v>0.436</v>
      </c>
      <c r="P2067" s="10">
        <f t="array" ref="P2067">VLOOKUP(A2067,'HUMAN RESOURCES'!$A$2:$M$2692,10,0)</f>
        <v>0.53400000000000003</v>
      </c>
      <c r="Q2067" s="10">
        <f t="array" ref="Q2067">VLOOKUP(A2067,'HUMAN RESOURCES'!$A$2:$M$2692,11,0)</f>
        <v>3.1E-2</v>
      </c>
      <c r="R2067" s="10">
        <f t="array" ref="R2067">VLOOKUP(A2067,'HUMAN RESOURCES'!$A$2:$M$2692,12,0)</f>
        <v>13330737</v>
      </c>
      <c r="S2067" s="10">
        <f t="array" ref="S2067">VLOOKUP(A2067,'HUMAN RESOURCES'!$A$2:$M$2692,13,0)</f>
        <v>0.42499999999999999</v>
      </c>
      <c r="T2067" s="10">
        <f t="array" ref="T2067">VLOOKUP(A2067,TOURISM!$A$2:$F$2692,5,0)</f>
        <v>0</v>
      </c>
      <c r="U2067" s="10">
        <v>217000000</v>
      </c>
      <c r="V2067" s="10">
        <f t="array" ref="V2067">VLOOKUP(A2067,BUSINESS!$A$2:$J$2692,5,0)</f>
        <v>0.45500000000000002</v>
      </c>
      <c r="W2067" s="10">
        <f t="array" ref="W2067">VLOOKUP(A2067,BUSINESS!$A$2:$J$2692,6,0)</f>
        <v>6</v>
      </c>
      <c r="X2067" s="10">
        <f t="array" ref="X2067">VLOOKUP(A2067,BUSINESS!$A$2:$J$2692,7,0)</f>
        <v>0</v>
      </c>
      <c r="Y2067" s="10">
        <f t="array" ref="Y2067">VLOOKUP(A2067,BUSINESS!$A$2:$J$2692,8,0)</f>
        <v>666</v>
      </c>
      <c r="Z2067" s="10">
        <f t="array" ref="Z2067">VLOOKUP(A2067,BUSINESS!$A$2:$J$2692,9,0)</f>
        <v>0.17499999999999999</v>
      </c>
      <c r="AA2067" s="10">
        <f t="array" ref="AA2067">VLOOKUP(A2067,BUSINESS!$A$2:$J$2692,10,0)</f>
        <v>0.70199999999999996</v>
      </c>
      <c r="AB2067" s="12">
        <f t="shared" si="124"/>
        <v>1083.2616754797577</v>
      </c>
      <c r="AC2067" s="10">
        <f t="shared" si="120"/>
        <v>3.7604822599080607E-4</v>
      </c>
      <c r="AD2067" s="10">
        <f t="shared" si="121"/>
        <v>1.9173733605276288E-4</v>
      </c>
      <c r="AE2067" s="10">
        <f t="shared" si="122"/>
        <v>16.278169766607803</v>
      </c>
      <c r="AF2067">
        <f t="shared" si="125"/>
        <v>0</v>
      </c>
    </row>
    <row r="2068" spans="1:32" ht="14.4">
      <c r="A2068" s="7" t="str">
        <f t="shared" si="123"/>
        <v>Senegal-Africa 2012</v>
      </c>
      <c r="B2068" s="7" t="s">
        <v>237</v>
      </c>
      <c r="C2068" s="8" t="s">
        <v>78</v>
      </c>
      <c r="D2068" s="9" t="s">
        <v>74</v>
      </c>
      <c r="E2068" s="14">
        <v>0.05</v>
      </c>
      <c r="F2068" s="13">
        <v>14045680427</v>
      </c>
      <c r="G2068" s="14">
        <v>51</v>
      </c>
      <c r="H2068" s="8"/>
      <c r="I2068" s="10">
        <f t="array" ref="I2068">VLOOKUP(A2068,ENERGY!$A$2:$F$2691,5,0)</f>
        <v>2798</v>
      </c>
      <c r="J2068" s="11">
        <f t="array" ref="J2068">VLOOKUP(A2068,ENERGY!$A$2:$F$2691,6,0)</f>
        <v>4789</v>
      </c>
      <c r="K2068" s="10">
        <f t="array" ref="K2068">VLOOKUP(A2068,'HUMAN RESOURCES'!$A$2:$M$2692,5,0)</f>
        <v>3.7999999999999999E-2</v>
      </c>
      <c r="L2068" s="11">
        <f t="array" ref="L2068">VLOOKUP(A2068,'HUMAN RESOURCES'!$A$2:$M$2692,6,0)</f>
        <v>4.4999999999999998E-2</v>
      </c>
      <c r="M2068" s="10">
        <f t="array" ref="M2068">VLOOKUP(A2068,'HUMAN RESOURCES'!$A$2:$M$2692,7,0)</f>
        <v>65</v>
      </c>
      <c r="N2068" s="10">
        <f t="array" ref="N2068">VLOOKUP(A2068,'HUMAN RESOURCES'!$A$2:$M$2692,8,0)</f>
        <v>62</v>
      </c>
      <c r="O2068" s="10">
        <f t="array" ref="O2068">VLOOKUP(A2068,'HUMAN RESOURCES'!$A$2:$M$2692,9,0)</f>
        <v>0.435</v>
      </c>
      <c r="P2068" s="10">
        <f t="array" ref="P2068">VLOOKUP(A2068,'HUMAN RESOURCES'!$A$2:$M$2692,10,0)</f>
        <v>0.53400000000000003</v>
      </c>
      <c r="Q2068" s="10">
        <f t="array" ref="Q2068">VLOOKUP(A2068,'HUMAN RESOURCES'!$A$2:$M$2692,11,0)</f>
        <v>0.03</v>
      </c>
      <c r="R2068" s="10">
        <f t="array" ref="R2068">VLOOKUP(A2068,'HUMAN RESOURCES'!$A$2:$M$2692,12,0)</f>
        <v>13726021</v>
      </c>
      <c r="S2068" s="10">
        <f t="array" ref="S2068">VLOOKUP(A2068,'HUMAN RESOURCES'!$A$2:$M$2692,13,0)</f>
        <v>0.42799999999999999</v>
      </c>
      <c r="T2068" s="10">
        <f t="array" ref="T2068">VLOOKUP(A2068,TOURISM!$A$2:$F$2692,5,0)</f>
        <v>0</v>
      </c>
      <c r="U2068" s="10">
        <v>217000000</v>
      </c>
      <c r="V2068" s="10">
        <f t="array" ref="V2068">VLOOKUP(A2068,BUSINESS!$A$2:$J$2692,5,0)</f>
        <v>0.45500000000000002</v>
      </c>
      <c r="W2068" s="10">
        <f t="array" ref="W2068">VLOOKUP(A2068,BUSINESS!$A$2:$J$2692,6,0)</f>
        <v>6</v>
      </c>
      <c r="X2068" s="10">
        <f t="array" ref="X2068">VLOOKUP(A2068,BUSINESS!$A$2:$J$2692,7,0)</f>
        <v>176</v>
      </c>
      <c r="Y2068" s="10">
        <f t="array" ref="Y2068">VLOOKUP(A2068,BUSINESS!$A$2:$J$2692,8,0)</f>
        <v>666</v>
      </c>
      <c r="Z2068" s="10">
        <f t="array" ref="Z2068">VLOOKUP(A2068,BUSINESS!$A$2:$J$2692,9,0)</f>
        <v>0.192</v>
      </c>
      <c r="AA2068" s="10">
        <f t="array" ref="AA2068">VLOOKUP(A2068,BUSINESS!$A$2:$J$2692,10,0)</f>
        <v>0.83599999999999997</v>
      </c>
      <c r="AB2068" s="12">
        <f t="shared" si="124"/>
        <v>1023.2885719029572</v>
      </c>
      <c r="AC2068" s="10">
        <f t="shared" si="120"/>
        <v>3.4889936420758792E-4</v>
      </c>
      <c r="AD2068" s="10">
        <f t="shared" si="121"/>
        <v>2.0384640239148695E-4</v>
      </c>
      <c r="AE2068" s="10">
        <f t="shared" si="122"/>
        <v>15.809388605772932</v>
      </c>
      <c r="AF2068">
        <f t="shared" si="125"/>
        <v>0</v>
      </c>
    </row>
    <row r="2069" spans="1:32" ht="14.4">
      <c r="A2069" s="7" t="str">
        <f t="shared" si="123"/>
        <v>Serbia-Europe 2000</v>
      </c>
      <c r="B2069" s="7" t="s">
        <v>238</v>
      </c>
      <c r="C2069" s="8" t="s">
        <v>76</v>
      </c>
      <c r="D2069" s="9" t="s">
        <v>62</v>
      </c>
      <c r="E2069" s="14">
        <v>7.3999999999999996E-2</v>
      </c>
      <c r="F2069" s="13">
        <v>6082791506</v>
      </c>
      <c r="G2069" s="14">
        <v>51</v>
      </c>
      <c r="H2069" s="14">
        <v>6.3E-2</v>
      </c>
      <c r="I2069" s="10">
        <f t="array" ref="I2069">VLOOKUP(A2069,ENERGY!$A$2:$F$2691,5,0)</f>
        <v>0</v>
      </c>
      <c r="J2069" s="11">
        <f t="array" ref="J2069">VLOOKUP(A2069,ENERGY!$A$2:$F$2691,6,0)</f>
        <v>0</v>
      </c>
      <c r="K2069" s="10">
        <f t="array" ref="K2069">VLOOKUP(A2069,'HUMAN RESOURCES'!$A$2:$M$2692,5,0)</f>
        <v>0.01</v>
      </c>
      <c r="L2069" s="11">
        <f t="array" ref="L2069">VLOOKUP(A2069,'HUMAN RESOURCES'!$A$2:$M$2692,6,0)</f>
        <v>1.0999999999999999E-2</v>
      </c>
      <c r="M2069" s="10">
        <f t="array" ref="M2069">VLOOKUP(A2069,'HUMAN RESOURCES'!$A$2:$M$2692,7,0)</f>
        <v>75</v>
      </c>
      <c r="N2069" s="10">
        <f t="array" ref="N2069">VLOOKUP(A2069,'HUMAN RESOURCES'!$A$2:$M$2692,8,0)</f>
        <v>70</v>
      </c>
      <c r="O2069" s="10">
        <f t="array" ref="O2069">VLOOKUP(A2069,'HUMAN RESOURCES'!$A$2:$M$2692,9,0)</f>
        <v>0.20200000000000001</v>
      </c>
      <c r="P2069" s="10">
        <f t="array" ref="P2069">VLOOKUP(A2069,'HUMAN RESOURCES'!$A$2:$M$2692,10,0)</f>
        <v>0.66900000000000004</v>
      </c>
      <c r="Q2069" s="10">
        <f t="array" ref="Q2069">VLOOKUP(A2069,'HUMAN RESOURCES'!$A$2:$M$2692,11,0)</f>
        <v>0.129</v>
      </c>
      <c r="R2069" s="10">
        <f t="array" ref="R2069">VLOOKUP(A2069,'HUMAN RESOURCES'!$A$2:$M$2692,12,0)</f>
        <v>7516346</v>
      </c>
      <c r="S2069" s="10">
        <f t="array" ref="S2069">VLOOKUP(A2069,'HUMAN RESOURCES'!$A$2:$M$2692,13,0)</f>
        <v>0.53200000000000003</v>
      </c>
      <c r="T2069" s="10">
        <f t="array" ref="T2069">VLOOKUP(A2069,TOURISM!$A$2:$F$2692,5,0)</f>
        <v>0</v>
      </c>
      <c r="U2069" s="10">
        <f t="array" ref="U2069">VLOOKUP(A2069,TOURISM!$A$2:$F$2692,6,0)</f>
        <v>0</v>
      </c>
      <c r="V2069" s="10">
        <f t="array" ref="V2069">VLOOKUP(A2069,BUSINESS!$A$2:$J$2692,5,0)</f>
        <v>0</v>
      </c>
      <c r="W2069" s="10">
        <f t="array" ref="W2069">VLOOKUP(A2069,BUSINESS!$A$2:$J$2692,6,0)</f>
        <v>0</v>
      </c>
      <c r="X2069" s="10">
        <f t="array" ref="X2069">VLOOKUP(A2069,BUSINESS!$A$2:$J$2692,7,0)</f>
        <v>0</v>
      </c>
      <c r="Y2069" s="10">
        <f t="array" ref="Y2069">VLOOKUP(A2069,BUSINESS!$A$2:$J$2692,8,0)</f>
        <v>0</v>
      </c>
      <c r="Z2069" s="10">
        <f t="array" ref="Z2069">VLOOKUP(A2069,BUSINESS!$A$2:$J$2692,9,0)</f>
        <v>0.129</v>
      </c>
      <c r="AA2069" s="10">
        <f t="array" ref="AA2069">VLOOKUP(A2069,BUSINESS!$A$2:$J$2692,10,0)</f>
        <v>0.57976412489999996</v>
      </c>
      <c r="AB2069" s="12">
        <f t="shared" si="124"/>
        <v>809.27507940693522</v>
      </c>
      <c r="AC2069" s="10">
        <f t="shared" si="120"/>
        <v>0</v>
      </c>
      <c r="AD2069" s="10">
        <f t="shared" si="121"/>
        <v>0</v>
      </c>
      <c r="AE2069" s="10">
        <f t="shared" si="122"/>
        <v>0</v>
      </c>
      <c r="AF2069">
        <f t="shared" si="125"/>
        <v>0</v>
      </c>
    </row>
    <row r="2070" spans="1:32" ht="14.4">
      <c r="A2070" s="7" t="str">
        <f t="shared" si="123"/>
        <v>Serbia-Europe 2001</v>
      </c>
      <c r="B2070" s="7" t="s">
        <v>238</v>
      </c>
      <c r="C2070" s="8" t="s">
        <v>76</v>
      </c>
      <c r="D2070" s="9" t="s">
        <v>63</v>
      </c>
      <c r="E2070" s="14">
        <v>7.5999999999999998E-2</v>
      </c>
      <c r="F2070" s="13">
        <v>11390468619</v>
      </c>
      <c r="G2070" s="14">
        <v>84</v>
      </c>
      <c r="H2070" s="14">
        <v>0.34499999999999997</v>
      </c>
      <c r="I2070" s="10">
        <f t="array" ref="I2070">VLOOKUP(A2070,ENERGY!$A$2:$F$2691,5,0)</f>
        <v>16185</v>
      </c>
      <c r="J2070" s="11">
        <f t="array" ref="J2070">VLOOKUP(A2070,ENERGY!$A$2:$F$2691,6,0)</f>
        <v>0</v>
      </c>
      <c r="K2070" s="10">
        <f t="array" ref="K2070">VLOOKUP(A2070,'HUMAN RESOURCES'!$A$2:$M$2692,5,0)</f>
        <v>1.0999999999999999E-2</v>
      </c>
      <c r="L2070" s="11">
        <f t="array" ref="L2070">VLOOKUP(A2070,'HUMAN RESOURCES'!$A$2:$M$2692,6,0)</f>
        <v>1.0999999999999999E-2</v>
      </c>
      <c r="M2070" s="10">
        <f t="array" ref="M2070">VLOOKUP(A2070,'HUMAN RESOURCES'!$A$2:$M$2692,7,0)</f>
        <v>75</v>
      </c>
      <c r="N2070" s="10">
        <f t="array" ref="N2070">VLOOKUP(A2070,'HUMAN RESOURCES'!$A$2:$M$2692,8,0)</f>
        <v>70</v>
      </c>
      <c r="O2070" s="10">
        <f t="array" ref="O2070">VLOOKUP(A2070,'HUMAN RESOURCES'!$A$2:$M$2692,9,0)</f>
        <v>0.19700000000000001</v>
      </c>
      <c r="P2070" s="10">
        <f t="array" ref="P2070">VLOOKUP(A2070,'HUMAN RESOURCES'!$A$2:$M$2692,10,0)</f>
        <v>0.67</v>
      </c>
      <c r="Q2070" s="10">
        <f t="array" ref="Q2070">VLOOKUP(A2070,'HUMAN RESOURCES'!$A$2:$M$2692,11,0)</f>
        <v>0.13200000000000001</v>
      </c>
      <c r="R2070" s="10">
        <f t="array" ref="R2070">VLOOKUP(A2070,'HUMAN RESOURCES'!$A$2:$M$2692,12,0)</f>
        <v>7503433</v>
      </c>
      <c r="S2070" s="10">
        <f t="array" ref="S2070">VLOOKUP(A2070,'HUMAN RESOURCES'!$A$2:$M$2692,13,0)</f>
        <v>0.53500000000000003</v>
      </c>
      <c r="T2070" s="10">
        <f t="array" ref="T2070">VLOOKUP(A2070,TOURISM!$A$2:$F$2692,5,0)</f>
        <v>0</v>
      </c>
      <c r="U2070" s="10">
        <f t="array" ref="U2070">VLOOKUP(A2070,TOURISM!$A$2:$F$2692,6,0)</f>
        <v>0</v>
      </c>
      <c r="V2070" s="10">
        <f t="array" ref="V2070">VLOOKUP(A2070,BUSINESS!$A$2:$J$2692,5,0)</f>
        <v>0</v>
      </c>
      <c r="W2070" s="10">
        <f t="array" ref="W2070">VLOOKUP(A2070,BUSINESS!$A$2:$J$2692,6,0)</f>
        <v>0</v>
      </c>
      <c r="X2070" s="10">
        <f t="array" ref="X2070">VLOOKUP(A2070,BUSINESS!$A$2:$J$2692,7,0)</f>
        <v>0</v>
      </c>
      <c r="Y2070" s="10">
        <f t="array" ref="Y2070">VLOOKUP(A2070,BUSINESS!$A$2:$J$2692,8,0)</f>
        <v>0</v>
      </c>
      <c r="Z2070" s="10">
        <f t="array" ref="Z2070">VLOOKUP(A2070,BUSINESS!$A$2:$J$2692,9,0)</f>
        <v>0.129</v>
      </c>
      <c r="AA2070" s="10">
        <f t="array" ref="AA2070">VLOOKUP(A2070,BUSINESS!$A$2:$J$2692,10,0)</f>
        <v>0.57976412489999996</v>
      </c>
      <c r="AB2070" s="12">
        <f t="shared" si="124"/>
        <v>1518.0342943023547</v>
      </c>
      <c r="AC2070" s="10">
        <f t="shared" si="120"/>
        <v>0</v>
      </c>
      <c r="AD2070" s="10">
        <f t="shared" si="121"/>
        <v>2.1570126634035381E-3</v>
      </c>
      <c r="AE2070" s="10">
        <f t="shared" si="122"/>
        <v>0</v>
      </c>
      <c r="AF2070">
        <f t="shared" si="125"/>
        <v>0</v>
      </c>
    </row>
    <row r="2071" spans="1:32" ht="14.4">
      <c r="A2071" s="7" t="str">
        <f t="shared" si="123"/>
        <v>Serbia-Europe 2002</v>
      </c>
      <c r="B2071" s="7" t="s">
        <v>238</v>
      </c>
      <c r="C2071" s="8" t="s">
        <v>76</v>
      </c>
      <c r="D2071" s="9" t="s">
        <v>64</v>
      </c>
      <c r="E2071" s="14">
        <v>8.8999999999999996E-2</v>
      </c>
      <c r="F2071" s="13">
        <v>15102567925</v>
      </c>
      <c r="G2071" s="14">
        <v>179</v>
      </c>
      <c r="H2071" s="14">
        <v>0.19700000000000001</v>
      </c>
      <c r="I2071" s="10">
        <f t="array" ref="I2071">VLOOKUP(A2071,ENERGY!$A$2:$F$2691,5,0)</f>
        <v>15536</v>
      </c>
      <c r="J2071" s="11">
        <f t="array" ref="J2071">VLOOKUP(A2071,ENERGY!$A$2:$F$2691,6,0)</f>
        <v>45962</v>
      </c>
      <c r="K2071" s="10">
        <f t="array" ref="K2071">VLOOKUP(A2071,'HUMAN RESOURCES'!$A$2:$M$2692,5,0)</f>
        <v>0.01</v>
      </c>
      <c r="L2071" s="11">
        <f t="array" ref="L2071">VLOOKUP(A2071,'HUMAN RESOURCES'!$A$2:$M$2692,6,0)</f>
        <v>0.01</v>
      </c>
      <c r="M2071" s="10">
        <f t="array" ref="M2071">VLOOKUP(A2071,'HUMAN RESOURCES'!$A$2:$M$2692,7,0)</f>
        <v>75</v>
      </c>
      <c r="N2071" s="10">
        <f t="array" ref="N2071">VLOOKUP(A2071,'HUMAN RESOURCES'!$A$2:$M$2692,8,0)</f>
        <v>70</v>
      </c>
      <c r="O2071" s="10">
        <f t="array" ref="O2071">VLOOKUP(A2071,'HUMAN RESOURCES'!$A$2:$M$2692,9,0)</f>
        <v>0.193</v>
      </c>
      <c r="P2071" s="10">
        <f t="array" ref="P2071">VLOOKUP(A2071,'HUMAN RESOURCES'!$A$2:$M$2692,10,0)</f>
        <v>0.67200000000000004</v>
      </c>
      <c r="Q2071" s="10">
        <f t="array" ref="Q2071">VLOOKUP(A2071,'HUMAN RESOURCES'!$A$2:$M$2692,11,0)</f>
        <v>0.13500000000000001</v>
      </c>
      <c r="R2071" s="10">
        <f t="array" ref="R2071">VLOOKUP(A2071,'HUMAN RESOURCES'!$A$2:$M$2692,12,0)</f>
        <v>7500031</v>
      </c>
      <c r="S2071" s="10">
        <f t="array" ref="S2071">VLOOKUP(A2071,'HUMAN RESOURCES'!$A$2:$M$2692,13,0)</f>
        <v>0.53700000000000003</v>
      </c>
      <c r="T2071" s="10">
        <f t="array" ref="T2071">VLOOKUP(A2071,TOURISM!$A$2:$F$2692,5,0)</f>
        <v>77000000</v>
      </c>
      <c r="U2071" s="10">
        <f t="array" ref="U2071">VLOOKUP(A2071,TOURISM!$A$2:$F$2692,6,0)</f>
        <v>105000000</v>
      </c>
      <c r="V2071" s="10">
        <f t="array" ref="V2071">VLOOKUP(A2071,BUSINESS!$A$2:$J$2692,5,0)</f>
        <v>0</v>
      </c>
      <c r="W2071" s="10">
        <f t="array" ref="W2071">VLOOKUP(A2071,BUSINESS!$A$2:$J$2692,6,0)</f>
        <v>0</v>
      </c>
      <c r="X2071" s="10">
        <f t="array" ref="X2071">VLOOKUP(A2071,BUSINESS!$A$2:$J$2692,7,0)</f>
        <v>0</v>
      </c>
      <c r="Y2071" s="10">
        <f t="array" ref="Y2071">VLOOKUP(A2071,BUSINESS!$A$2:$J$2692,8,0)</f>
        <v>0</v>
      </c>
      <c r="Z2071" s="10">
        <f t="array" ref="Z2071">VLOOKUP(A2071,BUSINESS!$A$2:$J$2692,9,0)</f>
        <v>0.129</v>
      </c>
      <c r="AA2071" s="10">
        <f t="array" ref="AA2071">VLOOKUP(A2071,BUSINESS!$A$2:$J$2692,10,0)</f>
        <v>0.57976412489999996</v>
      </c>
      <c r="AB2071" s="12">
        <f t="shared" si="124"/>
        <v>2013.667400174746</v>
      </c>
      <c r="AC2071" s="10">
        <f t="shared" si="120"/>
        <v>6.1282413366024755E-3</v>
      </c>
      <c r="AD2071" s="10">
        <f t="shared" si="121"/>
        <v>2.0714581046398341E-3</v>
      </c>
      <c r="AE2071" s="10">
        <f t="shared" si="122"/>
        <v>13.999942133572514</v>
      </c>
      <c r="AF2071">
        <f t="shared" si="125"/>
        <v>10.26662423128651</v>
      </c>
    </row>
    <row r="2072" spans="1:32" ht="14.4">
      <c r="A2072" s="7" t="str">
        <f t="shared" si="123"/>
        <v>Serbia-Europe 2003</v>
      </c>
      <c r="B2072" s="7" t="s">
        <v>238</v>
      </c>
      <c r="C2072" s="8" t="s">
        <v>76</v>
      </c>
      <c r="D2072" s="9" t="s">
        <v>65</v>
      </c>
      <c r="E2072" s="14">
        <v>8.7999999999999995E-2</v>
      </c>
      <c r="F2072" s="13">
        <v>19550781969</v>
      </c>
      <c r="G2072" s="14">
        <v>171</v>
      </c>
      <c r="H2072" s="14">
        <v>0.155</v>
      </c>
      <c r="I2072" s="10">
        <f t="array" ref="I2072">VLOOKUP(A2072,ENERGY!$A$2:$F$2691,5,0)</f>
        <v>15177</v>
      </c>
      <c r="J2072" s="11">
        <f t="array" ref="J2072">VLOOKUP(A2072,ENERGY!$A$2:$F$2691,6,0)</f>
        <v>46127</v>
      </c>
      <c r="K2072" s="10">
        <f t="array" ref="K2072">VLOOKUP(A2072,'HUMAN RESOURCES'!$A$2:$M$2692,5,0)</f>
        <v>1.0999999999999999E-2</v>
      </c>
      <c r="L2072" s="11">
        <f t="array" ref="L2072">VLOOKUP(A2072,'HUMAN RESOURCES'!$A$2:$M$2692,6,0)</f>
        <v>8.9999999999999993E-3</v>
      </c>
      <c r="M2072" s="10">
        <f t="array" ref="M2072">VLOOKUP(A2072,'HUMAN RESOURCES'!$A$2:$M$2692,7,0)</f>
        <v>75</v>
      </c>
      <c r="N2072" s="10">
        <f t="array" ref="N2072">VLOOKUP(A2072,'HUMAN RESOURCES'!$A$2:$M$2692,8,0)</f>
        <v>70</v>
      </c>
      <c r="O2072" s="10">
        <f t="array" ref="O2072">VLOOKUP(A2072,'HUMAN RESOURCES'!$A$2:$M$2692,9,0)</f>
        <v>0.189</v>
      </c>
      <c r="P2072" s="10">
        <f t="array" ref="P2072">VLOOKUP(A2072,'HUMAN RESOURCES'!$A$2:$M$2692,10,0)</f>
        <v>0.67400000000000004</v>
      </c>
      <c r="Q2072" s="10">
        <f t="array" ref="Q2072">VLOOKUP(A2072,'HUMAN RESOURCES'!$A$2:$M$2692,11,0)</f>
        <v>0.13700000000000001</v>
      </c>
      <c r="R2072" s="10">
        <f t="array" ref="R2072">VLOOKUP(A2072,'HUMAN RESOURCES'!$A$2:$M$2692,12,0)</f>
        <v>7480591</v>
      </c>
      <c r="S2072" s="10">
        <f t="array" ref="S2072">VLOOKUP(A2072,'HUMAN RESOURCES'!$A$2:$M$2692,13,0)</f>
        <v>0.54</v>
      </c>
      <c r="T2072" s="10">
        <f t="array" ref="T2072">VLOOKUP(A2072,TOURISM!$A$2:$F$2692,5,0)</f>
        <v>159000000</v>
      </c>
      <c r="U2072" s="10">
        <f t="array" ref="U2072">VLOOKUP(A2072,TOURISM!$A$2:$F$2692,6,0)</f>
        <v>144000000</v>
      </c>
      <c r="V2072" s="10">
        <f t="array" ref="V2072">VLOOKUP(A2072,BUSINESS!$A$2:$J$2692,5,0)</f>
        <v>0</v>
      </c>
      <c r="W2072" s="10">
        <f t="array" ref="W2072">VLOOKUP(A2072,BUSINESS!$A$2:$J$2692,6,0)</f>
        <v>56</v>
      </c>
      <c r="X2072" s="10">
        <f t="array" ref="X2072">VLOOKUP(A2072,BUSINESS!$A$2:$J$2692,7,0)</f>
        <v>0</v>
      </c>
      <c r="Y2072" s="10">
        <f t="array" ref="Y2072">VLOOKUP(A2072,BUSINESS!$A$2:$J$2692,8,0)</f>
        <v>0</v>
      </c>
      <c r="Z2072" s="10">
        <f t="array" ref="Z2072">VLOOKUP(A2072,BUSINESS!$A$2:$J$2692,9,0)</f>
        <v>0.129</v>
      </c>
      <c r="AA2072" s="10">
        <f t="array" ref="AA2072">VLOOKUP(A2072,BUSINESS!$A$2:$J$2692,10,0)</f>
        <v>0.57976412489999996</v>
      </c>
      <c r="AB2072" s="12">
        <f t="shared" si="124"/>
        <v>2613.5344077760701</v>
      </c>
      <c r="AC2072" s="10">
        <f t="shared" si="120"/>
        <v>6.166224032299052E-3</v>
      </c>
      <c r="AD2072" s="10">
        <f t="shared" si="121"/>
        <v>2.0288503943070809E-3</v>
      </c>
      <c r="AE2072" s="10">
        <f t="shared" si="122"/>
        <v>19.249815957054729</v>
      </c>
      <c r="AF2072">
        <f t="shared" si="125"/>
        <v>21.255005119247929</v>
      </c>
    </row>
    <row r="2073" spans="1:32" ht="14.4">
      <c r="A2073" s="7" t="str">
        <f t="shared" si="123"/>
        <v>Serbia-Europe 2004</v>
      </c>
      <c r="B2073" s="7" t="s">
        <v>238</v>
      </c>
      <c r="C2073" s="8" t="s">
        <v>76</v>
      </c>
      <c r="D2073" s="9" t="s">
        <v>66</v>
      </c>
      <c r="E2073" s="14">
        <v>8.6999999999999994E-2</v>
      </c>
      <c r="F2073" s="13">
        <v>23649854234</v>
      </c>
      <c r="G2073" s="14">
        <v>204</v>
      </c>
      <c r="H2073" s="14">
        <v>0.155</v>
      </c>
      <c r="I2073" s="10">
        <f t="array" ref="I2073">VLOOKUP(A2073,ENERGY!$A$2:$F$2691,5,0)</f>
        <v>16808</v>
      </c>
      <c r="J2073" s="11">
        <f t="array" ref="J2073">VLOOKUP(A2073,ENERGY!$A$2:$F$2691,6,0)</f>
        <v>51881</v>
      </c>
      <c r="K2073" s="10">
        <f t="array" ref="K2073">VLOOKUP(A2073,'HUMAN RESOURCES'!$A$2:$M$2692,5,0)</f>
        <v>1.0999999999999999E-2</v>
      </c>
      <c r="L2073" s="11">
        <f t="array" ref="L2073">VLOOKUP(A2073,'HUMAN RESOURCES'!$A$2:$M$2692,6,0)</f>
        <v>8.0000000000000002E-3</v>
      </c>
      <c r="M2073" s="10">
        <f t="array" ref="M2073">VLOOKUP(A2073,'HUMAN RESOURCES'!$A$2:$M$2692,7,0)</f>
        <v>75</v>
      </c>
      <c r="N2073" s="10">
        <f t="array" ref="N2073">VLOOKUP(A2073,'HUMAN RESOURCES'!$A$2:$M$2692,8,0)</f>
        <v>70</v>
      </c>
      <c r="O2073" s="10">
        <f t="array" ref="O2073">VLOOKUP(A2073,'HUMAN RESOURCES'!$A$2:$M$2692,9,0)</f>
        <v>0.185</v>
      </c>
      <c r="P2073" s="10">
        <f t="array" ref="P2073">VLOOKUP(A2073,'HUMAN RESOURCES'!$A$2:$M$2692,10,0)</f>
        <v>0.67600000000000005</v>
      </c>
      <c r="Q2073" s="10">
        <f t="array" ref="Q2073">VLOOKUP(A2073,'HUMAN RESOURCES'!$A$2:$M$2692,11,0)</f>
        <v>0.13900000000000001</v>
      </c>
      <c r="R2073" s="10">
        <f t="array" ref="R2073">VLOOKUP(A2073,'HUMAN RESOURCES'!$A$2:$M$2692,12,0)</f>
        <v>7463157</v>
      </c>
      <c r="S2073" s="10">
        <f t="array" ref="S2073">VLOOKUP(A2073,'HUMAN RESOURCES'!$A$2:$M$2692,13,0)</f>
        <v>0.54300000000000004</v>
      </c>
      <c r="T2073" s="10">
        <f t="array" ref="T2073">VLOOKUP(A2073,TOURISM!$A$2:$F$2692,5,0)</f>
        <v>220000000</v>
      </c>
      <c r="U2073" s="10">
        <f t="array" ref="U2073">VLOOKUP(A2073,TOURISM!$A$2:$F$2692,6,0)</f>
        <v>208000000</v>
      </c>
      <c r="V2073" s="10">
        <f t="array" ref="V2073">VLOOKUP(A2073,BUSINESS!$A$2:$J$2692,5,0)</f>
        <v>0</v>
      </c>
      <c r="W2073" s="10">
        <f t="array" ref="W2073">VLOOKUP(A2073,BUSINESS!$A$2:$J$2692,6,0)</f>
        <v>56</v>
      </c>
      <c r="X2073" s="10">
        <f t="array" ref="X2073">VLOOKUP(A2073,BUSINESS!$A$2:$J$2692,7,0)</f>
        <v>0</v>
      </c>
      <c r="Y2073" s="10">
        <f t="array" ref="Y2073">VLOOKUP(A2073,BUSINESS!$A$2:$J$2692,8,0)</f>
        <v>0</v>
      </c>
      <c r="Z2073" s="10">
        <f t="array" ref="Z2073">VLOOKUP(A2073,BUSINESS!$A$2:$J$2692,9,0)</f>
        <v>0.23499999999999999</v>
      </c>
      <c r="AA2073" s="10">
        <f t="array" ref="AA2073">VLOOKUP(A2073,BUSINESS!$A$2:$J$2692,10,0)</f>
        <v>0.47199999999999998</v>
      </c>
      <c r="AB2073" s="12">
        <f t="shared" si="124"/>
        <v>3168.8807074539636</v>
      </c>
      <c r="AC2073" s="10">
        <f t="shared" si="120"/>
        <v>6.9516157840442058E-3</v>
      </c>
      <c r="AD2073" s="10">
        <f t="shared" si="121"/>
        <v>2.2521300302271547E-3</v>
      </c>
      <c r="AE2073" s="10">
        <f t="shared" si="122"/>
        <v>27.870243115614478</v>
      </c>
      <c r="AF2073">
        <f t="shared" si="125"/>
        <v>29.47814175689993</v>
      </c>
    </row>
    <row r="2074" spans="1:32" ht="14.4">
      <c r="A2074" s="7" t="str">
        <f t="shared" si="123"/>
        <v>Serbia-Europe 2005</v>
      </c>
      <c r="B2074" s="7" t="s">
        <v>238</v>
      </c>
      <c r="C2074" s="8" t="s">
        <v>76</v>
      </c>
      <c r="D2074" s="9" t="s">
        <v>67</v>
      </c>
      <c r="E2074" s="14">
        <v>9.0999999999999998E-2</v>
      </c>
      <c r="F2074" s="13">
        <v>25234408773</v>
      </c>
      <c r="G2074" s="14">
        <v>307</v>
      </c>
      <c r="H2074" s="14">
        <v>0.16800000000000001</v>
      </c>
      <c r="I2074" s="10">
        <v>16808</v>
      </c>
      <c r="J2074" s="11">
        <v>51881</v>
      </c>
      <c r="K2074" s="10">
        <f t="array" ref="K2074">VLOOKUP(A2074,'HUMAN RESOURCES'!$A$2:$M$2692,5,0)</f>
        <v>0.01</v>
      </c>
      <c r="L2074" s="11">
        <f t="array" ref="L2074">VLOOKUP(A2074,'HUMAN RESOURCES'!$A$2:$M$2692,6,0)</f>
        <v>8.0000000000000002E-3</v>
      </c>
      <c r="M2074" s="10">
        <f t="array" ref="M2074">VLOOKUP(A2074,'HUMAN RESOURCES'!$A$2:$M$2692,7,0)</f>
        <v>75</v>
      </c>
      <c r="N2074" s="10">
        <f t="array" ref="N2074">VLOOKUP(A2074,'HUMAN RESOURCES'!$A$2:$M$2692,8,0)</f>
        <v>70</v>
      </c>
      <c r="O2074" s="10">
        <f t="array" ref="O2074">VLOOKUP(A2074,'HUMAN RESOURCES'!$A$2:$M$2692,9,0)</f>
        <v>0.18099999999999999</v>
      </c>
      <c r="P2074" s="10">
        <f t="array" ref="P2074">VLOOKUP(A2074,'HUMAN RESOURCES'!$A$2:$M$2692,10,0)</f>
        <v>0.67900000000000005</v>
      </c>
      <c r="Q2074" s="10">
        <f t="array" ref="Q2074">VLOOKUP(A2074,'HUMAN RESOURCES'!$A$2:$M$2692,11,0)</f>
        <v>0.14000000000000001</v>
      </c>
      <c r="R2074" s="10">
        <f t="array" ref="R2074">VLOOKUP(A2074,'HUMAN RESOURCES'!$A$2:$M$2692,12,0)</f>
        <v>7440769</v>
      </c>
      <c r="S2074" s="10">
        <f t="array" ref="S2074">VLOOKUP(A2074,'HUMAN RESOURCES'!$A$2:$M$2692,13,0)</f>
        <v>0.54500000000000004</v>
      </c>
      <c r="T2074" s="10">
        <f t="array" ref="T2074">VLOOKUP(A2074,TOURISM!$A$2:$F$2692,5,0)</f>
        <v>308000000</v>
      </c>
      <c r="U2074" s="10">
        <f t="array" ref="U2074">VLOOKUP(A2074,TOURISM!$A$2:$F$2692,6,0)</f>
        <v>260000000</v>
      </c>
      <c r="V2074" s="10">
        <f t="array" ref="V2074">VLOOKUP(A2074,BUSINESS!$A$2:$J$2692,5,0)</f>
        <v>0.35799999999999998</v>
      </c>
      <c r="W2074" s="10">
        <f t="array" ref="W2074">VLOOKUP(A2074,BUSINESS!$A$2:$J$2692,6,0)</f>
        <v>23</v>
      </c>
      <c r="X2074" s="10">
        <f t="array" ref="X2074">VLOOKUP(A2074,BUSINESS!$A$2:$J$2692,7,0)</f>
        <v>0</v>
      </c>
      <c r="Y2074" s="10">
        <f t="array" ref="Y2074">VLOOKUP(A2074,BUSINESS!$A$2:$J$2692,8,0)</f>
        <v>279</v>
      </c>
      <c r="Z2074" s="10">
        <f t="array" ref="Z2074">VLOOKUP(A2074,BUSINESS!$A$2:$J$2692,9,0)</f>
        <v>0.26300000000000001</v>
      </c>
      <c r="AA2074" s="10">
        <f t="array" ref="AA2074">VLOOKUP(A2074,BUSINESS!$A$2:$J$2692,10,0)</f>
        <v>0.67</v>
      </c>
      <c r="AB2074" s="12">
        <f t="shared" si="124"/>
        <v>3391.3710764304064</v>
      </c>
      <c r="AC2074" s="10">
        <f t="shared" si="120"/>
        <v>6.9725320057644575E-3</v>
      </c>
      <c r="AD2074" s="10">
        <f t="shared" si="121"/>
        <v>2.2589063039048785E-3</v>
      </c>
      <c r="AE2074" s="10">
        <f t="shared" si="122"/>
        <v>34.942624881917446</v>
      </c>
      <c r="AF2074">
        <f t="shared" si="125"/>
        <v>41.393571013963744</v>
      </c>
    </row>
    <row r="2075" spans="1:32" ht="14.4">
      <c r="A2075" s="7" t="str">
        <f t="shared" si="123"/>
        <v>Serbia-Europe 2006</v>
      </c>
      <c r="B2075" s="7" t="s">
        <v>238</v>
      </c>
      <c r="C2075" s="8" t="s">
        <v>76</v>
      </c>
      <c r="D2075" s="9" t="s">
        <v>68</v>
      </c>
      <c r="E2075" s="14">
        <v>9.4E-2</v>
      </c>
      <c r="F2075" s="13">
        <v>29221081587</v>
      </c>
      <c r="G2075" s="14">
        <v>371</v>
      </c>
      <c r="H2075" s="14">
        <v>0.16600000000000001</v>
      </c>
      <c r="I2075" s="10">
        <v>16808</v>
      </c>
      <c r="J2075" s="11">
        <v>51881</v>
      </c>
      <c r="K2075" s="10">
        <f t="array" ref="K2075">VLOOKUP(A2075,'HUMAN RESOURCES'!$A$2:$M$2692,5,0)</f>
        <v>0.01</v>
      </c>
      <c r="L2075" s="11">
        <f t="array" ref="L2075">VLOOKUP(A2075,'HUMAN RESOURCES'!$A$2:$M$2692,6,0)</f>
        <v>7.0000000000000001E-3</v>
      </c>
      <c r="M2075" s="10">
        <f t="array" ref="M2075">VLOOKUP(A2075,'HUMAN RESOURCES'!$A$2:$M$2692,7,0)</f>
        <v>76</v>
      </c>
      <c r="N2075" s="10">
        <f t="array" ref="N2075">VLOOKUP(A2075,'HUMAN RESOURCES'!$A$2:$M$2692,8,0)</f>
        <v>71</v>
      </c>
      <c r="O2075" s="10">
        <f t="array" ref="O2075">VLOOKUP(A2075,'HUMAN RESOURCES'!$A$2:$M$2692,9,0)</f>
        <v>0.17799999999999999</v>
      </c>
      <c r="P2075" s="10">
        <f t="array" ref="P2075">VLOOKUP(A2075,'HUMAN RESOURCES'!$A$2:$M$2692,10,0)</f>
        <v>0.68200000000000005</v>
      </c>
      <c r="Q2075" s="10">
        <f t="array" ref="Q2075">VLOOKUP(A2075,'HUMAN RESOURCES'!$A$2:$M$2692,11,0)</f>
        <v>0.14000000000000001</v>
      </c>
      <c r="R2075" s="10">
        <f t="array" ref="R2075">VLOOKUP(A2075,'HUMAN RESOURCES'!$A$2:$M$2692,12,0)</f>
        <v>7411569</v>
      </c>
      <c r="S2075" s="10">
        <f t="array" ref="S2075">VLOOKUP(A2075,'HUMAN RESOURCES'!$A$2:$M$2692,13,0)</f>
        <v>0.54800000000000004</v>
      </c>
      <c r="T2075" s="10">
        <f t="array" ref="T2075">VLOOKUP(A2075,TOURISM!$A$2:$F$2692,5,0)</f>
        <v>416000000</v>
      </c>
      <c r="U2075" s="10">
        <f t="array" ref="U2075">VLOOKUP(A2075,TOURISM!$A$2:$F$2692,6,0)</f>
        <v>322000000</v>
      </c>
      <c r="V2075" s="10">
        <f t="array" ref="V2075">VLOOKUP(A2075,BUSINESS!$A$2:$J$2692,5,0)</f>
        <v>0.35799999999999998</v>
      </c>
      <c r="W2075" s="10">
        <f t="array" ref="W2075">VLOOKUP(A2075,BUSINESS!$A$2:$J$2692,6,0)</f>
        <v>23</v>
      </c>
      <c r="X2075" s="10">
        <f t="array" ref="X2075">VLOOKUP(A2075,BUSINESS!$A$2:$J$2692,7,0)</f>
        <v>0</v>
      </c>
      <c r="Y2075" s="10">
        <f t="array" ref="Y2075">VLOOKUP(A2075,BUSINESS!$A$2:$J$2692,8,0)</f>
        <v>279</v>
      </c>
      <c r="Z2075" s="10">
        <f t="array" ref="Z2075">VLOOKUP(A2075,BUSINESS!$A$2:$J$2692,9,0)</f>
        <v>0.27200000000000002</v>
      </c>
      <c r="AA2075" s="10">
        <f t="array" ref="AA2075">VLOOKUP(A2075,BUSINESS!$A$2:$J$2692,10,0)</f>
        <v>0.81499999999999995</v>
      </c>
      <c r="AB2075" s="12">
        <f t="shared" si="124"/>
        <v>3942.6309850181519</v>
      </c>
      <c r="AC2075" s="10">
        <f t="shared" si="120"/>
        <v>7.0000022937113581E-3</v>
      </c>
      <c r="AD2075" s="10">
        <f t="shared" si="121"/>
        <v>2.2678059126212007E-3</v>
      </c>
      <c r="AE2075" s="10">
        <f t="shared" si="122"/>
        <v>43.445591614946849</v>
      </c>
      <c r="AF2075">
        <f t="shared" si="125"/>
        <v>56.128466185769845</v>
      </c>
    </row>
    <row r="2076" spans="1:32" ht="14.4">
      <c r="A2076" s="7" t="str">
        <f t="shared" si="123"/>
        <v>Serbia-Europe 2007</v>
      </c>
      <c r="B2076" s="7" t="s">
        <v>238</v>
      </c>
      <c r="C2076" s="8" t="s">
        <v>76</v>
      </c>
      <c r="D2076" s="9" t="s">
        <v>69</v>
      </c>
      <c r="E2076" s="14">
        <v>0.104</v>
      </c>
      <c r="F2076" s="13">
        <v>38952093544</v>
      </c>
      <c r="G2076" s="14">
        <v>547</v>
      </c>
      <c r="H2076" s="14">
        <v>0.111</v>
      </c>
      <c r="I2076" s="10">
        <f t="array" ref="I2076">VLOOKUP(A2076,ENERGY!$A$2:$F$2691,5,0)</f>
        <v>18094</v>
      </c>
      <c r="J2076" s="11">
        <v>51881</v>
      </c>
      <c r="K2076" s="10">
        <f t="array" ref="K2076">VLOOKUP(A2076,'HUMAN RESOURCES'!$A$2:$M$2692,5,0)</f>
        <v>8.9999999999999993E-3</v>
      </c>
      <c r="L2076" s="11">
        <f t="array" ref="L2076">VLOOKUP(A2076,'HUMAN RESOURCES'!$A$2:$M$2692,6,0)</f>
        <v>7.0000000000000001E-3</v>
      </c>
      <c r="M2076" s="10">
        <f t="array" ref="M2076">VLOOKUP(A2076,'HUMAN RESOURCES'!$A$2:$M$2692,7,0)</f>
        <v>76</v>
      </c>
      <c r="N2076" s="10">
        <f t="array" ref="N2076">VLOOKUP(A2076,'HUMAN RESOURCES'!$A$2:$M$2692,8,0)</f>
        <v>71</v>
      </c>
      <c r="O2076" s="10">
        <f t="array" ref="O2076">VLOOKUP(A2076,'HUMAN RESOURCES'!$A$2:$M$2692,9,0)</f>
        <v>0.17599999999999999</v>
      </c>
      <c r="P2076" s="10">
        <f t="array" ref="P2076">VLOOKUP(A2076,'HUMAN RESOURCES'!$A$2:$M$2692,10,0)</f>
        <v>0.68600000000000005</v>
      </c>
      <c r="Q2076" s="10">
        <f t="array" ref="Q2076">VLOOKUP(A2076,'HUMAN RESOURCES'!$A$2:$M$2692,11,0)</f>
        <v>0.13900000000000001</v>
      </c>
      <c r="R2076" s="10">
        <f t="array" ref="R2076">VLOOKUP(A2076,'HUMAN RESOURCES'!$A$2:$M$2692,12,0)</f>
        <v>7381579</v>
      </c>
      <c r="S2076" s="10">
        <f t="array" ref="S2076">VLOOKUP(A2076,'HUMAN RESOURCES'!$A$2:$M$2692,13,0)</f>
        <v>0.55100000000000005</v>
      </c>
      <c r="T2076" s="10">
        <f t="array" ref="T2076">VLOOKUP(A2076,TOURISM!$A$2:$F$2692,5,0)</f>
        <v>1016000000</v>
      </c>
      <c r="U2076" s="10">
        <f t="array" ref="U2076">VLOOKUP(A2076,TOURISM!$A$2:$F$2692,6,0)</f>
        <v>1202000000</v>
      </c>
      <c r="V2076" s="10">
        <f t="array" ref="V2076">VLOOKUP(A2076,BUSINESS!$A$2:$J$2692,5,0)</f>
        <v>0.35799999999999998</v>
      </c>
      <c r="W2076" s="10">
        <f t="array" ref="W2076">VLOOKUP(A2076,BUSINESS!$A$2:$J$2692,6,0)</f>
        <v>23</v>
      </c>
      <c r="X2076" s="10">
        <f t="array" ref="X2076">VLOOKUP(A2076,BUSINESS!$A$2:$J$2692,7,0)</f>
        <v>0</v>
      </c>
      <c r="Y2076" s="10">
        <f t="array" ref="Y2076">VLOOKUP(A2076,BUSINESS!$A$2:$J$2692,8,0)</f>
        <v>279</v>
      </c>
      <c r="Z2076" s="10">
        <f t="array" ref="Z2076">VLOOKUP(A2076,BUSINESS!$A$2:$J$2692,9,0)</f>
        <v>0.33200000000000002</v>
      </c>
      <c r="AA2076" s="10">
        <f t="array" ref="AA2076">VLOOKUP(A2076,BUSINESS!$A$2:$J$2692,10,0)</f>
        <v>1.0449999999999999</v>
      </c>
      <c r="AB2076" s="12">
        <f t="shared" si="124"/>
        <v>5276.9324210985214</v>
      </c>
      <c r="AC2076" s="10">
        <f t="shared" si="120"/>
        <v>7.0284420176225165E-3</v>
      </c>
      <c r="AD2076" s="10">
        <f t="shared" si="121"/>
        <v>2.4512370591712154E-3</v>
      </c>
      <c r="AE2076" s="10">
        <f t="shared" si="122"/>
        <v>162.83778850026533</v>
      </c>
      <c r="AF2076">
        <f t="shared" si="125"/>
        <v>137.63992771736238</v>
      </c>
    </row>
    <row r="2077" spans="1:32" ht="14.4">
      <c r="A2077" s="7" t="str">
        <f t="shared" si="123"/>
        <v>Serbia-Europe 2008</v>
      </c>
      <c r="B2077" s="7" t="s">
        <v>238</v>
      </c>
      <c r="C2077" s="8" t="s">
        <v>76</v>
      </c>
      <c r="D2077" s="9" t="s">
        <v>70</v>
      </c>
      <c r="E2077" s="14">
        <v>0.104</v>
      </c>
      <c r="F2077" s="13">
        <v>47760580366</v>
      </c>
      <c r="G2077" s="14">
        <v>673</v>
      </c>
      <c r="H2077" s="14">
        <v>0.161</v>
      </c>
      <c r="I2077" s="10">
        <f t="array" ref="I2077">VLOOKUP(A2077,ENERGY!$A$2:$F$2691,5,0)</f>
        <v>16602</v>
      </c>
      <c r="J2077" s="11">
        <f t="array" ref="J2077">VLOOKUP(A2077,ENERGY!$A$2:$F$2691,6,0)</f>
        <v>52251</v>
      </c>
      <c r="K2077" s="10">
        <f t="array" ref="K2077">VLOOKUP(A2077,'HUMAN RESOURCES'!$A$2:$M$2692,5,0)</f>
        <v>8.9999999999999993E-3</v>
      </c>
      <c r="L2077" s="11">
        <f t="array" ref="L2077">VLOOKUP(A2077,'HUMAN RESOURCES'!$A$2:$M$2692,6,0)</f>
        <v>7.0000000000000001E-3</v>
      </c>
      <c r="M2077" s="10">
        <f t="array" ref="M2077">VLOOKUP(A2077,'HUMAN RESOURCES'!$A$2:$M$2692,7,0)</f>
        <v>76</v>
      </c>
      <c r="N2077" s="10">
        <f t="array" ref="N2077">VLOOKUP(A2077,'HUMAN RESOURCES'!$A$2:$M$2692,8,0)</f>
        <v>71</v>
      </c>
      <c r="O2077" s="10">
        <f t="array" ref="O2077">VLOOKUP(A2077,'HUMAN RESOURCES'!$A$2:$M$2692,9,0)</f>
        <v>0.17299999999999999</v>
      </c>
      <c r="P2077" s="10">
        <f t="array" ref="P2077">VLOOKUP(A2077,'HUMAN RESOURCES'!$A$2:$M$2692,10,0)</f>
        <v>0.68899999999999995</v>
      </c>
      <c r="Q2077" s="10">
        <f t="array" ref="Q2077">VLOOKUP(A2077,'HUMAN RESOURCES'!$A$2:$M$2692,11,0)</f>
        <v>0.13800000000000001</v>
      </c>
      <c r="R2077" s="10">
        <f t="array" ref="R2077">VLOOKUP(A2077,'HUMAN RESOURCES'!$A$2:$M$2692,12,0)</f>
        <v>7350221</v>
      </c>
      <c r="S2077" s="10">
        <f t="array" ref="S2077">VLOOKUP(A2077,'HUMAN RESOURCES'!$A$2:$M$2692,13,0)</f>
        <v>0.55100000000000005</v>
      </c>
      <c r="T2077" s="10">
        <f t="array" ref="T2077">VLOOKUP(A2077,TOURISM!$A$2:$F$2692,5,0)</f>
        <v>1133000000</v>
      </c>
      <c r="U2077" s="10">
        <f t="array" ref="U2077">VLOOKUP(A2077,TOURISM!$A$2:$F$2692,6,0)</f>
        <v>1468000000</v>
      </c>
      <c r="V2077" s="10">
        <f t="array" ref="V2077">VLOOKUP(A2077,BUSINESS!$A$2:$J$2692,5,0)</f>
        <v>0.34</v>
      </c>
      <c r="W2077" s="10">
        <f t="array" ref="W2077">VLOOKUP(A2077,BUSINESS!$A$2:$J$2692,6,0)</f>
        <v>23</v>
      </c>
      <c r="X2077" s="10">
        <f t="array" ref="X2077">VLOOKUP(A2077,BUSINESS!$A$2:$J$2692,7,0)</f>
        <v>0</v>
      </c>
      <c r="Y2077" s="10">
        <f t="array" ref="Y2077">VLOOKUP(A2077,BUSINESS!$A$2:$J$2692,8,0)</f>
        <v>279</v>
      </c>
      <c r="Z2077" s="10">
        <f t="array" ref="Z2077">VLOOKUP(A2077,BUSINESS!$A$2:$J$2692,9,0)</f>
        <v>0.35599999999999998</v>
      </c>
      <c r="AA2077" s="10">
        <f t="array" ref="AA2077">VLOOKUP(A2077,BUSINESS!$A$2:$J$2692,10,0)</f>
        <v>1.198</v>
      </c>
      <c r="AB2077" s="12">
        <f t="shared" si="124"/>
        <v>6497.842767720862</v>
      </c>
      <c r="AC2077" s="10">
        <f t="shared" si="120"/>
        <v>7.1087658452718633E-3</v>
      </c>
      <c r="AD2077" s="10">
        <f t="shared" si="121"/>
        <v>2.258707595322644E-3</v>
      </c>
      <c r="AE2077" s="10">
        <f t="shared" si="122"/>
        <v>199.72188591336234</v>
      </c>
      <c r="AF2077">
        <f t="shared" si="125"/>
        <v>154.14502502713864</v>
      </c>
    </row>
    <row r="2078" spans="1:32" ht="14.4">
      <c r="A2078" s="7" t="str">
        <f t="shared" si="123"/>
        <v>Serbia-Europe 2009</v>
      </c>
      <c r="B2078" s="7" t="s">
        <v>238</v>
      </c>
      <c r="C2078" s="8" t="s">
        <v>76</v>
      </c>
      <c r="D2078" s="9" t="s">
        <v>71</v>
      </c>
      <c r="E2078" s="14">
        <v>0.105</v>
      </c>
      <c r="F2078" s="13">
        <v>40249472482</v>
      </c>
      <c r="G2078" s="14">
        <v>577</v>
      </c>
      <c r="H2078" s="14">
        <v>0.11799999999999999</v>
      </c>
      <c r="I2078" s="10">
        <v>16602</v>
      </c>
      <c r="J2078" s="11">
        <v>52251</v>
      </c>
      <c r="K2078" s="10">
        <f t="array" ref="K2078">VLOOKUP(A2078,'HUMAN RESOURCES'!$A$2:$M$2692,5,0)</f>
        <v>0.01</v>
      </c>
      <c r="L2078" s="11">
        <f t="array" ref="L2078">VLOOKUP(A2078,'HUMAN RESOURCES'!$A$2:$M$2692,6,0)</f>
        <v>7.0000000000000001E-3</v>
      </c>
      <c r="M2078" s="10">
        <f t="array" ref="M2078">VLOOKUP(A2078,'HUMAN RESOURCES'!$A$2:$M$2692,7,0)</f>
        <v>76</v>
      </c>
      <c r="N2078" s="10">
        <f t="array" ref="N2078">VLOOKUP(A2078,'HUMAN RESOURCES'!$A$2:$M$2692,8,0)</f>
        <v>71</v>
      </c>
      <c r="O2078" s="10">
        <f t="array" ref="O2078">VLOOKUP(A2078,'HUMAN RESOURCES'!$A$2:$M$2692,9,0)</f>
        <v>0.17100000000000001</v>
      </c>
      <c r="P2078" s="10">
        <f t="array" ref="P2078">VLOOKUP(A2078,'HUMAN RESOURCES'!$A$2:$M$2692,10,0)</f>
        <v>0.69199999999999995</v>
      </c>
      <c r="Q2078" s="10">
        <f t="array" ref="Q2078">VLOOKUP(A2078,'HUMAN RESOURCES'!$A$2:$M$2692,11,0)</f>
        <v>0.13700000000000001</v>
      </c>
      <c r="R2078" s="10">
        <f t="array" ref="R2078">VLOOKUP(A2078,'HUMAN RESOURCES'!$A$2:$M$2692,12,0)</f>
        <v>7320807</v>
      </c>
      <c r="S2078" s="10">
        <f t="array" ref="S2078">VLOOKUP(A2078,'HUMAN RESOURCES'!$A$2:$M$2692,13,0)</f>
        <v>0.55200000000000005</v>
      </c>
      <c r="T2078" s="10">
        <f t="array" ref="T2078">VLOOKUP(A2078,TOURISM!$A$2:$F$2692,5,0)</f>
        <v>989000000</v>
      </c>
      <c r="U2078" s="10">
        <f t="array" ref="U2078">VLOOKUP(A2078,TOURISM!$A$2:$F$2692,6,0)</f>
        <v>1107000000</v>
      </c>
      <c r="V2078" s="10">
        <f t="array" ref="V2078">VLOOKUP(A2078,BUSINESS!$A$2:$J$2692,5,0)</f>
        <v>0.34</v>
      </c>
      <c r="W2078" s="10">
        <f t="array" ref="W2078">VLOOKUP(A2078,BUSINESS!$A$2:$J$2692,6,0)</f>
        <v>13</v>
      </c>
      <c r="X2078" s="10">
        <f t="array" ref="X2078">VLOOKUP(A2078,BUSINESS!$A$2:$J$2692,7,0)</f>
        <v>0</v>
      </c>
      <c r="Y2078" s="10">
        <f t="array" ref="Y2078">VLOOKUP(A2078,BUSINESS!$A$2:$J$2692,8,0)</f>
        <v>279</v>
      </c>
      <c r="Z2078" s="10">
        <f t="array" ref="Z2078">VLOOKUP(A2078,BUSINESS!$A$2:$J$2692,9,0)</f>
        <v>0.38100000000000001</v>
      </c>
      <c r="AA2078" s="10">
        <f t="array" ref="AA2078">VLOOKUP(A2078,BUSINESS!$A$2:$J$2692,10,0)</f>
        <v>1.244</v>
      </c>
      <c r="AB2078" s="12">
        <f t="shared" si="124"/>
        <v>5497.9556873989441</v>
      </c>
      <c r="AC2078" s="10">
        <f t="shared" si="120"/>
        <v>7.1373278929495066E-3</v>
      </c>
      <c r="AD2078" s="10">
        <f t="shared" si="121"/>
        <v>2.2677827731287003E-3</v>
      </c>
      <c r="AE2078" s="10">
        <f t="shared" si="122"/>
        <v>151.21283760110055</v>
      </c>
      <c r="AF2078">
        <f t="shared" si="125"/>
        <v>135.09439601399134</v>
      </c>
    </row>
    <row r="2079" spans="1:32" ht="14.4">
      <c r="A2079" s="7" t="str">
        <f t="shared" si="123"/>
        <v>Serbia-Europe 2010</v>
      </c>
      <c r="B2079" s="7" t="s">
        <v>238</v>
      </c>
      <c r="C2079" s="8" t="s">
        <v>76</v>
      </c>
      <c r="D2079" s="9" t="s">
        <v>72</v>
      </c>
      <c r="E2079" s="14">
        <v>0.107</v>
      </c>
      <c r="F2079" s="13">
        <v>36990001284</v>
      </c>
      <c r="G2079" s="14">
        <v>546</v>
      </c>
      <c r="H2079" s="14">
        <v>0.17299999999999999</v>
      </c>
      <c r="I2079" s="10">
        <f t="array" ref="I2079">VLOOKUP(A2079,ENERGY!$A$2:$F$2691,5,0)</f>
        <v>16051</v>
      </c>
      <c r="J2079" s="11">
        <v>52251</v>
      </c>
      <c r="K2079" s="10">
        <f t="array" ref="K2079">VLOOKUP(A2079,'HUMAN RESOURCES'!$A$2:$M$2692,5,0)</f>
        <v>8.9999999999999993E-3</v>
      </c>
      <c r="L2079" s="11">
        <f t="array" ref="L2079">VLOOKUP(A2079,'HUMAN RESOURCES'!$A$2:$M$2692,6,0)</f>
        <v>7.0000000000000001E-3</v>
      </c>
      <c r="M2079" s="10">
        <f t="array" ref="M2079">VLOOKUP(A2079,'HUMAN RESOURCES'!$A$2:$M$2692,7,0)</f>
        <v>77</v>
      </c>
      <c r="N2079" s="10">
        <f t="array" ref="N2079">VLOOKUP(A2079,'HUMAN RESOURCES'!$A$2:$M$2692,8,0)</f>
        <v>71</v>
      </c>
      <c r="O2079" s="10">
        <f t="array" ref="O2079">VLOOKUP(A2079,'HUMAN RESOURCES'!$A$2:$M$2692,9,0)</f>
        <v>0.16900000000000001</v>
      </c>
      <c r="P2079" s="10">
        <f t="array" ref="P2079">VLOOKUP(A2079,'HUMAN RESOURCES'!$A$2:$M$2692,10,0)</f>
        <v>0.69399999999999995</v>
      </c>
      <c r="Q2079" s="10">
        <f t="array" ref="Q2079">VLOOKUP(A2079,'HUMAN RESOURCES'!$A$2:$M$2692,11,0)</f>
        <v>0.13700000000000001</v>
      </c>
      <c r="R2079" s="10">
        <f t="array" ref="R2079">VLOOKUP(A2079,'HUMAN RESOURCES'!$A$2:$M$2692,12,0)</f>
        <v>7291436</v>
      </c>
      <c r="S2079" s="10">
        <f t="array" ref="S2079">VLOOKUP(A2079,'HUMAN RESOURCES'!$A$2:$M$2692,13,0)</f>
        <v>0.55200000000000005</v>
      </c>
      <c r="T2079" s="10">
        <f t="array" ref="T2079">VLOOKUP(A2079,TOURISM!$A$2:$F$2692,5,0)</f>
        <v>951000000</v>
      </c>
      <c r="U2079" s="10">
        <f t="array" ref="U2079">VLOOKUP(A2079,TOURISM!$A$2:$F$2692,6,0)</f>
        <v>1106000000</v>
      </c>
      <c r="V2079" s="10">
        <f t="array" ref="V2079">VLOOKUP(A2079,BUSINESS!$A$2:$J$2692,5,0)</f>
        <v>0.34</v>
      </c>
      <c r="W2079" s="10">
        <f t="array" ref="W2079">VLOOKUP(A2079,BUSINESS!$A$2:$J$2692,6,0)</f>
        <v>13</v>
      </c>
      <c r="X2079" s="10">
        <f t="array" ref="X2079">VLOOKUP(A2079,BUSINESS!$A$2:$J$2692,7,0)</f>
        <v>0</v>
      </c>
      <c r="Y2079" s="10">
        <f t="array" ref="Y2079">VLOOKUP(A2079,BUSINESS!$A$2:$J$2692,8,0)</f>
        <v>279</v>
      </c>
      <c r="Z2079" s="10">
        <f t="array" ref="Z2079">VLOOKUP(A2079,BUSINESS!$A$2:$J$2692,9,0)</f>
        <v>0.40899999999999997</v>
      </c>
      <c r="AA2079" s="10">
        <f t="array" ref="AA2079">VLOOKUP(A2079,BUSINESS!$A$2:$J$2692,10,0)</f>
        <v>1.2529999999999999</v>
      </c>
      <c r="AB2079" s="12">
        <f t="shared" si="124"/>
        <v>5073.0749449079713</v>
      </c>
      <c r="AC2079" s="10">
        <f t="shared" si="120"/>
        <v>7.1660781223342011E-3</v>
      </c>
      <c r="AD2079" s="10">
        <f t="shared" si="121"/>
        <v>2.2013496381234096E-3</v>
      </c>
      <c r="AE2079" s="10">
        <f t="shared" si="122"/>
        <v>151.68479844025237</v>
      </c>
      <c r="AF2079">
        <f t="shared" si="125"/>
        <v>130.4269831073056</v>
      </c>
    </row>
    <row r="2080" spans="1:32" ht="14.4">
      <c r="A2080" s="7" t="str">
        <f t="shared" si="123"/>
        <v>Serbia-Europe 2011</v>
      </c>
      <c r="B2080" s="7" t="s">
        <v>238</v>
      </c>
      <c r="C2080" s="8" t="s">
        <v>76</v>
      </c>
      <c r="D2080" s="9" t="s">
        <v>73</v>
      </c>
      <c r="E2080" s="14">
        <v>0.10299999999999999</v>
      </c>
      <c r="F2080" s="13">
        <v>43749934551</v>
      </c>
      <c r="G2080" s="14">
        <v>622</v>
      </c>
      <c r="H2080" s="14">
        <v>0.17199999999999999</v>
      </c>
      <c r="I2080" s="10">
        <f t="array" ref="I2080">VLOOKUP(A2080,ENERGY!$A$2:$F$2691,5,0)</f>
        <v>16635</v>
      </c>
      <c r="J2080" s="11">
        <v>52251</v>
      </c>
      <c r="K2080" s="10">
        <f t="array" ref="K2080">VLOOKUP(A2080,'HUMAN RESOURCES'!$A$2:$M$2692,5,0)</f>
        <v>8.9999999999999993E-3</v>
      </c>
      <c r="L2080" s="11">
        <f t="array" ref="L2080">VLOOKUP(A2080,'HUMAN RESOURCES'!$A$2:$M$2692,6,0)</f>
        <v>6.0000000000000001E-3</v>
      </c>
      <c r="M2080" s="10">
        <f t="array" ref="M2080">VLOOKUP(A2080,'HUMAN RESOURCES'!$A$2:$M$2692,7,0)</f>
        <v>77</v>
      </c>
      <c r="N2080" s="10">
        <f t="array" ref="N2080">VLOOKUP(A2080,'HUMAN RESOURCES'!$A$2:$M$2692,8,0)</f>
        <v>72</v>
      </c>
      <c r="O2080" s="10">
        <f t="array" ref="O2080">VLOOKUP(A2080,'HUMAN RESOURCES'!$A$2:$M$2692,9,0)</f>
        <v>0.16700000000000001</v>
      </c>
      <c r="P2080" s="10">
        <f t="array" ref="P2080">VLOOKUP(A2080,'HUMAN RESOURCES'!$A$2:$M$2692,10,0)</f>
        <v>0.69499999999999995</v>
      </c>
      <c r="Q2080" s="10">
        <f t="array" ref="Q2080">VLOOKUP(A2080,'HUMAN RESOURCES'!$A$2:$M$2692,11,0)</f>
        <v>0.13800000000000001</v>
      </c>
      <c r="R2080" s="10">
        <f t="array" ref="R2080">VLOOKUP(A2080,'HUMAN RESOURCES'!$A$2:$M$2692,12,0)</f>
        <v>7234099</v>
      </c>
      <c r="S2080" s="10">
        <f t="array" ref="S2080">VLOOKUP(A2080,'HUMAN RESOURCES'!$A$2:$M$2692,13,0)</f>
        <v>0.55300000000000005</v>
      </c>
      <c r="T2080" s="10">
        <f t="array" ref="T2080">VLOOKUP(A2080,TOURISM!$A$2:$F$2692,5,0)</f>
        <v>1149000000</v>
      </c>
      <c r="U2080" s="10">
        <f t="array" ref="U2080">VLOOKUP(A2080,TOURISM!$A$2:$F$2692,6,0)</f>
        <v>1263000000</v>
      </c>
      <c r="V2080" s="10">
        <f t="array" ref="V2080">VLOOKUP(A2080,BUSINESS!$A$2:$J$2692,5,0)</f>
        <v>0.34</v>
      </c>
      <c r="W2080" s="10">
        <f t="array" ref="W2080">VLOOKUP(A2080,BUSINESS!$A$2:$J$2692,6,0)</f>
        <v>13</v>
      </c>
      <c r="X2080" s="10">
        <f t="array" ref="X2080">VLOOKUP(A2080,BUSINESS!$A$2:$J$2692,7,0)</f>
        <v>0</v>
      </c>
      <c r="Y2080" s="10">
        <f t="array" ref="Y2080">VLOOKUP(A2080,BUSINESS!$A$2:$J$2692,8,0)</f>
        <v>279</v>
      </c>
      <c r="Z2080" s="10">
        <f t="array" ref="Z2080">VLOOKUP(A2080,BUSINESS!$A$2:$J$2692,9,0)</f>
        <v>0.42199999999999999</v>
      </c>
      <c r="AA2080" s="10">
        <f t="array" ref="AA2080">VLOOKUP(A2080,BUSINESS!$A$2:$J$2692,10,0)</f>
        <v>1.302</v>
      </c>
      <c r="AB2080" s="12">
        <f t="shared" si="124"/>
        <v>6047.7378801423647</v>
      </c>
      <c r="AC2080" s="10">
        <f t="shared" si="120"/>
        <v>7.2228759932646764E-3</v>
      </c>
      <c r="AD2080" s="10">
        <f t="shared" si="121"/>
        <v>2.2995261745795848E-3</v>
      </c>
      <c r="AE2080" s="10">
        <f t="shared" si="122"/>
        <v>174.58981415653835</v>
      </c>
      <c r="AF2080">
        <f t="shared" si="125"/>
        <v>158.83111359134011</v>
      </c>
    </row>
    <row r="2081" spans="1:32" ht="14.4">
      <c r="A2081" s="7" t="str">
        <f t="shared" si="123"/>
        <v>Serbia-Europe 2012</v>
      </c>
      <c r="B2081" s="7" t="s">
        <v>238</v>
      </c>
      <c r="C2081" s="8" t="s">
        <v>76</v>
      </c>
      <c r="D2081" s="9" t="s">
        <v>74</v>
      </c>
      <c r="E2081" s="14">
        <v>0.105</v>
      </c>
      <c r="F2081" s="13">
        <v>38110737579</v>
      </c>
      <c r="G2081" s="14">
        <v>561</v>
      </c>
      <c r="H2081" s="14">
        <v>0.182</v>
      </c>
      <c r="I2081" s="10">
        <f t="array" ref="I2081">VLOOKUP(A2081,ENERGY!$A$2:$F$2691,5,0)</f>
        <v>17064</v>
      </c>
      <c r="J2081" s="11">
        <f t="array" ref="J2081">VLOOKUP(A2081,ENERGY!$A$2:$F$2691,6,0)</f>
        <v>53766</v>
      </c>
      <c r="K2081" s="10">
        <f t="array" ref="K2081">VLOOKUP(A2081,'HUMAN RESOURCES'!$A$2:$M$2692,5,0)</f>
        <v>8.9999999999999993E-3</v>
      </c>
      <c r="L2081" s="11">
        <f t="array" ref="L2081">VLOOKUP(A2081,'HUMAN RESOURCES'!$A$2:$M$2692,6,0)</f>
        <v>6.0000000000000001E-3</v>
      </c>
      <c r="M2081" s="10">
        <f t="array" ref="M2081">VLOOKUP(A2081,'HUMAN RESOURCES'!$A$2:$M$2692,7,0)</f>
        <v>78</v>
      </c>
      <c r="N2081" s="10">
        <f t="array" ref="N2081">VLOOKUP(A2081,'HUMAN RESOURCES'!$A$2:$M$2692,8,0)</f>
        <v>73</v>
      </c>
      <c r="O2081" s="10">
        <f t="array" ref="O2081">VLOOKUP(A2081,'HUMAN RESOURCES'!$A$2:$M$2692,9,0)</f>
        <v>0.16500000000000001</v>
      </c>
      <c r="P2081" s="10">
        <f t="array" ref="P2081">VLOOKUP(A2081,'HUMAN RESOURCES'!$A$2:$M$2692,10,0)</f>
        <v>0.69499999999999995</v>
      </c>
      <c r="Q2081" s="10">
        <f t="array" ref="Q2081">VLOOKUP(A2081,'HUMAN RESOURCES'!$A$2:$M$2692,11,0)</f>
        <v>0.14000000000000001</v>
      </c>
      <c r="R2081" s="10">
        <f t="array" ref="R2081">VLOOKUP(A2081,'HUMAN RESOURCES'!$A$2:$M$2692,12,0)</f>
        <v>7199077</v>
      </c>
      <c r="S2081" s="10">
        <f t="array" ref="S2081">VLOOKUP(A2081,'HUMAN RESOURCES'!$A$2:$M$2692,13,0)</f>
        <v>0.55300000000000005</v>
      </c>
      <c r="T2081" s="10">
        <f t="array" ref="T2081">VLOOKUP(A2081,TOURISM!$A$2:$F$2692,5,0)</f>
        <v>1066000000</v>
      </c>
      <c r="U2081" s="10">
        <f t="array" ref="U2081">VLOOKUP(A2081,TOURISM!$A$2:$F$2692,6,0)</f>
        <v>1176000000</v>
      </c>
      <c r="V2081" s="10">
        <f t="array" ref="V2081">VLOOKUP(A2081,BUSINESS!$A$2:$J$2692,5,0)</f>
        <v>0.34</v>
      </c>
      <c r="W2081" s="10">
        <f t="array" ref="W2081">VLOOKUP(A2081,BUSINESS!$A$2:$J$2692,6,0)</f>
        <v>12</v>
      </c>
      <c r="X2081" s="10">
        <f t="array" ref="X2081">VLOOKUP(A2081,BUSINESS!$A$2:$J$2692,7,0)</f>
        <v>87</v>
      </c>
      <c r="Y2081" s="10">
        <f t="array" ref="Y2081">VLOOKUP(A2081,BUSINESS!$A$2:$J$2692,8,0)</f>
        <v>279</v>
      </c>
      <c r="Z2081" s="10">
        <f t="array" ref="Z2081">VLOOKUP(A2081,BUSINESS!$A$2:$J$2692,9,0)</f>
        <v>0.48099999999999998</v>
      </c>
      <c r="AA2081" s="10">
        <f t="array" ref="AA2081">VLOOKUP(A2081,BUSINESS!$A$2:$J$2692,10,0)</f>
        <v>1.1779999999999999</v>
      </c>
      <c r="AB2081" s="12">
        <f t="shared" si="124"/>
        <v>5293.8366375300611</v>
      </c>
      <c r="AC2081" s="10">
        <f t="shared" si="120"/>
        <v>7.4684574147491408E-3</v>
      </c>
      <c r="AD2081" s="10">
        <f t="shared" si="121"/>
        <v>2.3703038597864697E-3</v>
      </c>
      <c r="AE2081" s="10">
        <f t="shared" si="122"/>
        <v>163.35427444379329</v>
      </c>
      <c r="AF2081">
        <f t="shared" si="125"/>
        <v>148.07453788867656</v>
      </c>
    </row>
    <row r="2082" spans="1:32" ht="14.4">
      <c r="A2082" s="7" t="str">
        <f t="shared" si="123"/>
        <v>Seychelles-Africa 2000</v>
      </c>
      <c r="B2082" s="7" t="s">
        <v>239</v>
      </c>
      <c r="C2082" s="8" t="s">
        <v>78</v>
      </c>
      <c r="D2082" s="9" t="s">
        <v>62</v>
      </c>
      <c r="E2082" s="14">
        <v>4.8000000000000001E-2</v>
      </c>
      <c r="F2082" s="13">
        <v>614877971</v>
      </c>
      <c r="G2082" s="14">
        <v>371</v>
      </c>
      <c r="H2082" s="14">
        <v>0.107</v>
      </c>
      <c r="I2082" s="10">
        <f t="array" ref="I2082">VLOOKUP(A2082,ENERGY!$A$2:$F$2691,5,0)</f>
        <v>0</v>
      </c>
      <c r="J2082" s="11">
        <f t="array" ref="J2082">VLOOKUP(A2082,ENERGY!$A$2:$F$2691,6,0)</f>
        <v>0</v>
      </c>
      <c r="K2082" s="10">
        <f t="array" ref="K2082">VLOOKUP(A2082,'HUMAN RESOURCES'!$A$2:$M$2692,5,0)</f>
        <v>1.9E-2</v>
      </c>
      <c r="L2082" s="11">
        <f t="array" ref="L2082">VLOOKUP(A2082,'HUMAN RESOURCES'!$A$2:$M$2692,6,0)</f>
        <v>1.2E-2</v>
      </c>
      <c r="M2082" s="10">
        <f t="array" ref="M2082">VLOOKUP(A2082,'HUMAN RESOURCES'!$A$2:$M$2692,7,0)</f>
        <v>0</v>
      </c>
      <c r="N2082" s="10">
        <f t="array" ref="N2082">VLOOKUP(A2082,'HUMAN RESOURCES'!$A$2:$M$2692,8,0)</f>
        <v>0</v>
      </c>
      <c r="O2082" s="10">
        <f t="array" ref="O2082">VLOOKUP(A2082,'HUMAN RESOURCES'!$A$2:$M$2692,9,0)</f>
        <v>0.28199999999999997</v>
      </c>
      <c r="P2082" s="10">
        <f t="array" ref="P2082">VLOOKUP(A2082,'HUMAN RESOURCES'!$A$2:$M$2692,10,0)</f>
        <v>0.63700000000000001</v>
      </c>
      <c r="Q2082" s="10">
        <f t="array" ref="Q2082">VLOOKUP(A2082,'HUMAN RESOURCES'!$A$2:$M$2692,11,0)</f>
        <v>8.1000000000000003E-2</v>
      </c>
      <c r="R2082" s="10">
        <f t="array" ref="R2082">VLOOKUP(A2082,'HUMAN RESOURCES'!$A$2:$M$2692,12,0)</f>
        <v>81131</v>
      </c>
      <c r="S2082" s="10">
        <f t="array" ref="S2082">VLOOKUP(A2082,'HUMAN RESOURCES'!$A$2:$M$2692,13,0)</f>
        <v>0.501</v>
      </c>
      <c r="T2082" s="10">
        <f t="array" ref="T2082">VLOOKUP(A2082,TOURISM!$A$2:$F$2692,5,0)</f>
        <v>225000000</v>
      </c>
      <c r="U2082" s="10">
        <f t="array" ref="U2082">VLOOKUP(A2082,TOURISM!$A$2:$F$2692,6,0)</f>
        <v>44000000</v>
      </c>
      <c r="V2082" s="10">
        <f t="array" ref="V2082">VLOOKUP(A2082,BUSINESS!$A$2:$J$2692,5,0)</f>
        <v>0</v>
      </c>
      <c r="W2082" s="10">
        <f t="array" ref="W2082">VLOOKUP(A2082,BUSINESS!$A$2:$J$2692,6,0)</f>
        <v>0</v>
      </c>
      <c r="X2082" s="10">
        <f t="array" ref="X2082">VLOOKUP(A2082,BUSINESS!$A$2:$J$2692,7,0)</f>
        <v>0</v>
      </c>
      <c r="Y2082" s="10">
        <f t="array" ref="Y2082">VLOOKUP(A2082,BUSINESS!$A$2:$J$2692,8,0)</f>
        <v>0</v>
      </c>
      <c r="Z2082" s="10">
        <f t="array" ref="Z2082">VLOOKUP(A2082,BUSINESS!$A$2:$J$2692,9,0)</f>
        <v>7.3999999999999996E-2</v>
      </c>
      <c r="AA2082" s="10">
        <f t="array" ref="AA2082">VLOOKUP(A2082,BUSINESS!$A$2:$J$2692,10,0)</f>
        <v>0.32500000000000001</v>
      </c>
      <c r="AB2082" s="12">
        <f t="shared" si="124"/>
        <v>7578.8289433138998</v>
      </c>
      <c r="AC2082" s="10">
        <f t="shared" si="120"/>
        <v>0</v>
      </c>
      <c r="AD2082" s="10">
        <f t="shared" si="121"/>
        <v>0</v>
      </c>
      <c r="AE2082" s="10">
        <f t="shared" si="122"/>
        <v>542.33277045765487</v>
      </c>
      <c r="AF2082">
        <f t="shared" si="125"/>
        <v>2773.2925762039172</v>
      </c>
    </row>
    <row r="2083" spans="1:32" ht="14.4">
      <c r="A2083" s="7" t="str">
        <f t="shared" si="123"/>
        <v>Seychelles-Africa 2001</v>
      </c>
      <c r="B2083" s="7" t="s">
        <v>239</v>
      </c>
      <c r="C2083" s="8" t="s">
        <v>78</v>
      </c>
      <c r="D2083" s="9" t="s">
        <v>63</v>
      </c>
      <c r="E2083" s="14">
        <v>4.7E-2</v>
      </c>
      <c r="F2083" s="13">
        <v>618433501</v>
      </c>
      <c r="G2083" s="14">
        <v>356</v>
      </c>
      <c r="H2083" s="14">
        <v>0.106</v>
      </c>
      <c r="I2083" s="10">
        <f t="array" ref="I2083">VLOOKUP(A2083,ENERGY!$A$2:$F$2691,5,0)</f>
        <v>0</v>
      </c>
      <c r="J2083" s="11">
        <f t="array" ref="J2083">VLOOKUP(A2083,ENERGY!$A$2:$F$2691,6,0)</f>
        <v>0</v>
      </c>
      <c r="K2083" s="10">
        <f t="array" ref="K2083">VLOOKUP(A2083,'HUMAN RESOURCES'!$A$2:$M$2692,5,0)</f>
        <v>1.7999999999999999E-2</v>
      </c>
      <c r="L2083" s="11">
        <f t="array" ref="L2083">VLOOKUP(A2083,'HUMAN RESOURCES'!$A$2:$M$2692,6,0)</f>
        <v>1.2E-2</v>
      </c>
      <c r="M2083" s="10">
        <f t="array" ref="M2083">VLOOKUP(A2083,'HUMAN RESOURCES'!$A$2:$M$2692,7,0)</f>
        <v>0</v>
      </c>
      <c r="N2083" s="10">
        <f t="array" ref="N2083">VLOOKUP(A2083,'HUMAN RESOURCES'!$A$2:$M$2692,8,0)</f>
        <v>0</v>
      </c>
      <c r="O2083" s="10">
        <f t="array" ref="O2083">VLOOKUP(A2083,'HUMAN RESOURCES'!$A$2:$M$2692,9,0)</f>
        <v>0.27500000000000002</v>
      </c>
      <c r="P2083" s="10">
        <f t="array" ref="P2083">VLOOKUP(A2083,'HUMAN RESOURCES'!$A$2:$M$2692,10,0)</f>
        <v>0.64500000000000002</v>
      </c>
      <c r="Q2083" s="10">
        <f t="array" ref="Q2083">VLOOKUP(A2083,'HUMAN RESOURCES'!$A$2:$M$2692,11,0)</f>
        <v>0.08</v>
      </c>
      <c r="R2083" s="10">
        <f t="array" ref="R2083">VLOOKUP(A2083,'HUMAN RESOURCES'!$A$2:$M$2692,12,0)</f>
        <v>81202</v>
      </c>
      <c r="S2083" s="10">
        <f t="array" ref="S2083">VLOOKUP(A2083,'HUMAN RESOURCES'!$A$2:$M$2692,13,0)</f>
        <v>0.503</v>
      </c>
      <c r="T2083" s="10">
        <f t="array" ref="T2083">VLOOKUP(A2083,TOURISM!$A$2:$F$2692,5,0)</f>
        <v>221000000</v>
      </c>
      <c r="U2083" s="10">
        <f t="array" ref="U2083">VLOOKUP(A2083,TOURISM!$A$2:$F$2692,6,0)</f>
        <v>41000000</v>
      </c>
      <c r="V2083" s="10">
        <f t="array" ref="V2083">VLOOKUP(A2083,BUSINESS!$A$2:$J$2692,5,0)</f>
        <v>0</v>
      </c>
      <c r="W2083" s="10">
        <f t="array" ref="W2083">VLOOKUP(A2083,BUSINESS!$A$2:$J$2692,6,0)</f>
        <v>0</v>
      </c>
      <c r="X2083" s="10">
        <f t="array" ref="X2083">VLOOKUP(A2083,BUSINESS!$A$2:$J$2692,7,0)</f>
        <v>0</v>
      </c>
      <c r="Y2083" s="10">
        <f t="array" ref="Y2083">VLOOKUP(A2083,BUSINESS!$A$2:$J$2692,8,0)</f>
        <v>0</v>
      </c>
      <c r="Z2083" s="10">
        <f t="array" ref="Z2083">VLOOKUP(A2083,BUSINESS!$A$2:$J$2692,9,0)</f>
        <v>0.11</v>
      </c>
      <c r="AA2083" s="10">
        <f t="array" ref="AA2083">VLOOKUP(A2083,BUSINESS!$A$2:$J$2692,10,0)</f>
        <v>0.45200000000000001</v>
      </c>
      <c r="AB2083" s="12">
        <f t="shared" si="124"/>
        <v>7615.9885347651534</v>
      </c>
      <c r="AC2083" s="10">
        <f t="shared" si="120"/>
        <v>0</v>
      </c>
      <c r="AD2083" s="10">
        <f t="shared" si="121"/>
        <v>0</v>
      </c>
      <c r="AE2083" s="10">
        <f t="shared" si="122"/>
        <v>504.91367207704246</v>
      </c>
      <c r="AF2083">
        <f t="shared" si="125"/>
        <v>2721.6078421713751</v>
      </c>
    </row>
    <row r="2084" spans="1:32" ht="14.4">
      <c r="A2084" s="7" t="str">
        <f t="shared" si="123"/>
        <v>Seychelles-Africa 2002</v>
      </c>
      <c r="B2084" s="7" t="s">
        <v>239</v>
      </c>
      <c r="C2084" s="8" t="s">
        <v>78</v>
      </c>
      <c r="D2084" s="9" t="s">
        <v>64</v>
      </c>
      <c r="E2084" s="14">
        <v>4.3999999999999997E-2</v>
      </c>
      <c r="F2084" s="13">
        <v>698083345</v>
      </c>
      <c r="G2084" s="14">
        <v>371</v>
      </c>
      <c r="H2084" s="14">
        <v>0.106</v>
      </c>
      <c r="I2084" s="10">
        <f t="array" ref="I2084">VLOOKUP(A2084,ENERGY!$A$2:$F$2691,5,0)</f>
        <v>0</v>
      </c>
      <c r="J2084" s="11">
        <f t="array" ref="J2084">VLOOKUP(A2084,ENERGY!$A$2:$F$2691,6,0)</f>
        <v>704</v>
      </c>
      <c r="K2084" s="10">
        <f t="array" ref="K2084">VLOOKUP(A2084,'HUMAN RESOURCES'!$A$2:$M$2692,5,0)</f>
        <v>1.7999999999999999E-2</v>
      </c>
      <c r="L2084" s="11">
        <f t="array" ref="L2084">VLOOKUP(A2084,'HUMAN RESOURCES'!$A$2:$M$2692,6,0)</f>
        <v>1.2E-2</v>
      </c>
      <c r="M2084" s="10">
        <f t="array" ref="M2084">VLOOKUP(A2084,'HUMAN RESOURCES'!$A$2:$M$2692,7,0)</f>
        <v>77</v>
      </c>
      <c r="N2084" s="10">
        <f t="array" ref="N2084">VLOOKUP(A2084,'HUMAN RESOURCES'!$A$2:$M$2692,8,0)</f>
        <v>69</v>
      </c>
      <c r="O2084" s="10">
        <f t="array" ref="O2084">VLOOKUP(A2084,'HUMAN RESOURCES'!$A$2:$M$2692,9,0)</f>
        <v>0.26700000000000002</v>
      </c>
      <c r="P2084" s="10">
        <f t="array" ref="P2084">VLOOKUP(A2084,'HUMAN RESOURCES'!$A$2:$M$2692,10,0)</f>
        <v>0.65400000000000003</v>
      </c>
      <c r="Q2084" s="10">
        <f t="array" ref="Q2084">VLOOKUP(A2084,'HUMAN RESOURCES'!$A$2:$M$2692,11,0)</f>
        <v>7.9000000000000001E-2</v>
      </c>
      <c r="R2084" s="10">
        <f t="array" ref="R2084">VLOOKUP(A2084,'HUMAN RESOURCES'!$A$2:$M$2692,12,0)</f>
        <v>83700</v>
      </c>
      <c r="S2084" s="10">
        <f t="array" ref="S2084">VLOOKUP(A2084,'HUMAN RESOURCES'!$A$2:$M$2692,13,0)</f>
        <v>0.505</v>
      </c>
      <c r="T2084" s="10">
        <f t="array" ref="T2084">VLOOKUP(A2084,TOURISM!$A$2:$F$2692,5,0)</f>
        <v>247000000</v>
      </c>
      <c r="U2084" s="10">
        <f t="array" ref="U2084">VLOOKUP(A2084,TOURISM!$A$2:$F$2692,6,0)</f>
        <v>53000000</v>
      </c>
      <c r="V2084" s="10">
        <f t="array" ref="V2084">VLOOKUP(A2084,BUSINESS!$A$2:$J$2692,5,0)</f>
        <v>0</v>
      </c>
      <c r="W2084" s="10">
        <f t="array" ref="W2084">VLOOKUP(A2084,BUSINESS!$A$2:$J$2692,6,0)</f>
        <v>0</v>
      </c>
      <c r="X2084" s="10">
        <f t="array" ref="X2084">VLOOKUP(A2084,BUSINESS!$A$2:$J$2692,7,0)</f>
        <v>0</v>
      </c>
      <c r="Y2084" s="10">
        <f t="array" ref="Y2084">VLOOKUP(A2084,BUSINESS!$A$2:$J$2692,8,0)</f>
        <v>0</v>
      </c>
      <c r="Z2084" s="10">
        <f t="array" ref="Z2084">VLOOKUP(A2084,BUSINESS!$A$2:$J$2692,9,0)</f>
        <v>0.14299999999999999</v>
      </c>
      <c r="AA2084" s="10">
        <f t="array" ref="AA2084">VLOOKUP(A2084,BUSINESS!$A$2:$J$2692,10,0)</f>
        <v>0.54100000000000004</v>
      </c>
      <c r="AB2084" s="12">
        <f t="shared" si="124"/>
        <v>8340.3028076463561</v>
      </c>
      <c r="AC2084" s="10">
        <f t="shared" si="120"/>
        <v>8.4109916367980878E-3</v>
      </c>
      <c r="AD2084" s="10">
        <f t="shared" si="121"/>
        <v>0</v>
      </c>
      <c r="AE2084" s="10">
        <f t="shared" si="122"/>
        <v>633.21385902031068</v>
      </c>
      <c r="AF2084">
        <f t="shared" si="125"/>
        <v>2951.0155316606929</v>
      </c>
    </row>
    <row r="2085" spans="1:32" ht="14.4">
      <c r="A2085" s="7" t="str">
        <f t="shared" si="123"/>
        <v>Seychelles-Africa 2003</v>
      </c>
      <c r="B2085" s="7" t="s">
        <v>239</v>
      </c>
      <c r="C2085" s="8" t="s">
        <v>78</v>
      </c>
      <c r="D2085" s="9" t="s">
        <v>65</v>
      </c>
      <c r="E2085" s="14">
        <v>4.8000000000000001E-2</v>
      </c>
      <c r="F2085" s="13">
        <v>703096503</v>
      </c>
      <c r="G2085" s="14">
        <v>403</v>
      </c>
      <c r="H2085" s="14">
        <v>0.106</v>
      </c>
      <c r="I2085" s="10">
        <f t="array" ref="I2085">VLOOKUP(A2085,ENERGY!$A$2:$F$2691,5,0)</f>
        <v>0</v>
      </c>
      <c r="J2085" s="11">
        <f t="array" ref="J2085">VLOOKUP(A2085,ENERGY!$A$2:$F$2691,6,0)</f>
        <v>755</v>
      </c>
      <c r="K2085" s="10">
        <f t="array" ref="K2085">VLOOKUP(A2085,'HUMAN RESOURCES'!$A$2:$M$2692,5,0)</f>
        <v>1.7999999999999999E-2</v>
      </c>
      <c r="L2085" s="11">
        <f t="array" ref="L2085">VLOOKUP(A2085,'HUMAN RESOURCES'!$A$2:$M$2692,6,0)</f>
        <v>1.2E-2</v>
      </c>
      <c r="M2085" s="10">
        <f t="array" ref="M2085">VLOOKUP(A2085,'HUMAN RESOURCES'!$A$2:$M$2692,7,0)</f>
        <v>76</v>
      </c>
      <c r="N2085" s="10">
        <f t="array" ref="N2085">VLOOKUP(A2085,'HUMAN RESOURCES'!$A$2:$M$2692,8,0)</f>
        <v>66</v>
      </c>
      <c r="O2085" s="10">
        <f t="array" ref="O2085">VLOOKUP(A2085,'HUMAN RESOURCES'!$A$2:$M$2692,9,0)</f>
        <v>0.25800000000000001</v>
      </c>
      <c r="P2085" s="10">
        <f t="array" ref="P2085">VLOOKUP(A2085,'HUMAN RESOURCES'!$A$2:$M$2692,10,0)</f>
        <v>0.66400000000000003</v>
      </c>
      <c r="Q2085" s="10">
        <f t="array" ref="Q2085">VLOOKUP(A2085,'HUMAN RESOURCES'!$A$2:$M$2692,11,0)</f>
        <v>7.8E-2</v>
      </c>
      <c r="R2085" s="10">
        <f t="array" ref="R2085">VLOOKUP(A2085,'HUMAN RESOURCES'!$A$2:$M$2692,12,0)</f>
        <v>82800</v>
      </c>
      <c r="S2085" s="10">
        <f t="array" ref="S2085">VLOOKUP(A2085,'HUMAN RESOURCES'!$A$2:$M$2692,13,0)</f>
        <v>0.50600000000000001</v>
      </c>
      <c r="T2085" s="10">
        <f t="array" ref="T2085">VLOOKUP(A2085,TOURISM!$A$2:$F$2692,5,0)</f>
        <v>258000000</v>
      </c>
      <c r="U2085" s="10">
        <f t="array" ref="U2085">VLOOKUP(A2085,TOURISM!$A$2:$F$2692,6,0)</f>
        <v>54000000</v>
      </c>
      <c r="V2085" s="10">
        <f t="array" ref="V2085">VLOOKUP(A2085,BUSINESS!$A$2:$J$2692,5,0)</f>
        <v>0</v>
      </c>
      <c r="W2085" s="10">
        <f t="array" ref="W2085">VLOOKUP(A2085,BUSINESS!$A$2:$J$2692,6,0)</f>
        <v>0</v>
      </c>
      <c r="X2085" s="10">
        <f t="array" ref="X2085">VLOOKUP(A2085,BUSINESS!$A$2:$J$2692,7,0)</f>
        <v>0</v>
      </c>
      <c r="Y2085" s="10">
        <f t="array" ref="Y2085">VLOOKUP(A2085,BUSINESS!$A$2:$J$2692,8,0)</f>
        <v>0</v>
      </c>
      <c r="Z2085" s="10">
        <f t="array" ref="Z2085">VLOOKUP(A2085,BUSINESS!$A$2:$J$2692,9,0)</f>
        <v>0.14599999999999999</v>
      </c>
      <c r="AA2085" s="10">
        <f t="array" ref="AA2085">VLOOKUP(A2085,BUSINESS!$A$2:$J$2692,10,0)</f>
        <v>0.58499999999999996</v>
      </c>
      <c r="AB2085" s="12">
        <f t="shared" si="124"/>
        <v>8491.5036594202902</v>
      </c>
      <c r="AC2085" s="10">
        <f t="shared" si="120"/>
        <v>9.1183574879227045E-3</v>
      </c>
      <c r="AD2085" s="10">
        <f t="shared" si="121"/>
        <v>0</v>
      </c>
      <c r="AE2085" s="10">
        <f t="shared" si="122"/>
        <v>652.17391304347825</v>
      </c>
      <c r="AF2085">
        <f t="shared" si="125"/>
        <v>3115.942028985507</v>
      </c>
    </row>
    <row r="2086" spans="1:32" ht="14.4">
      <c r="A2086" s="7" t="str">
        <f t="shared" si="123"/>
        <v>Seychelles-Africa 2004</v>
      </c>
      <c r="B2086" s="7" t="s">
        <v>239</v>
      </c>
      <c r="C2086" s="8" t="s">
        <v>78</v>
      </c>
      <c r="D2086" s="9" t="s">
        <v>66</v>
      </c>
      <c r="E2086" s="14">
        <v>4.2999999999999997E-2</v>
      </c>
      <c r="F2086" s="13">
        <v>839319935</v>
      </c>
      <c r="G2086" s="14">
        <v>421</v>
      </c>
      <c r="H2086" s="14">
        <v>0.1</v>
      </c>
      <c r="I2086" s="10">
        <f t="array" ref="I2086">VLOOKUP(A2086,ENERGY!$A$2:$F$2691,5,0)</f>
        <v>0</v>
      </c>
      <c r="J2086" s="11">
        <f t="array" ref="J2086">VLOOKUP(A2086,ENERGY!$A$2:$F$2691,6,0)</f>
        <v>708</v>
      </c>
      <c r="K2086" s="10">
        <f t="array" ref="K2086">VLOOKUP(A2086,'HUMAN RESOURCES'!$A$2:$M$2692,5,0)</f>
        <v>1.7000000000000001E-2</v>
      </c>
      <c r="L2086" s="11">
        <f t="array" ref="L2086">VLOOKUP(A2086,'HUMAN RESOURCES'!$A$2:$M$2692,6,0)</f>
        <v>1.2E-2</v>
      </c>
      <c r="M2086" s="10">
        <f t="array" ref="M2086">VLOOKUP(A2086,'HUMAN RESOURCES'!$A$2:$M$2692,7,0)</f>
        <v>76</v>
      </c>
      <c r="N2086" s="10">
        <f t="array" ref="N2086">VLOOKUP(A2086,'HUMAN RESOURCES'!$A$2:$M$2692,8,0)</f>
        <v>69</v>
      </c>
      <c r="O2086" s="10">
        <f t="array" ref="O2086">VLOOKUP(A2086,'HUMAN RESOURCES'!$A$2:$M$2692,9,0)</f>
        <v>0.25</v>
      </c>
      <c r="P2086" s="10">
        <f t="array" ref="P2086">VLOOKUP(A2086,'HUMAN RESOURCES'!$A$2:$M$2692,10,0)</f>
        <v>0.67300000000000004</v>
      </c>
      <c r="Q2086" s="10">
        <f t="array" ref="Q2086">VLOOKUP(A2086,'HUMAN RESOURCES'!$A$2:$M$2692,11,0)</f>
        <v>7.5999999999999998E-2</v>
      </c>
      <c r="R2086" s="10">
        <f t="array" ref="R2086">VLOOKUP(A2086,'HUMAN RESOURCES'!$A$2:$M$2692,12,0)</f>
        <v>82500</v>
      </c>
      <c r="S2086" s="10">
        <f t="array" ref="S2086">VLOOKUP(A2086,'HUMAN RESOURCES'!$A$2:$M$2692,13,0)</f>
        <v>0.50800000000000001</v>
      </c>
      <c r="T2086" s="10">
        <f t="array" ref="T2086">VLOOKUP(A2086,TOURISM!$A$2:$F$2692,5,0)</f>
        <v>256000000</v>
      </c>
      <c r="U2086" s="10">
        <f t="array" ref="U2086">VLOOKUP(A2086,TOURISM!$A$2:$F$2692,6,0)</f>
        <v>53000000</v>
      </c>
      <c r="V2086" s="10">
        <f t="array" ref="V2086">VLOOKUP(A2086,BUSINESS!$A$2:$J$2692,5,0)</f>
        <v>0</v>
      </c>
      <c r="W2086" s="10">
        <f t="array" ref="W2086">VLOOKUP(A2086,BUSINESS!$A$2:$J$2692,6,0)</f>
        <v>0</v>
      </c>
      <c r="X2086" s="10">
        <f t="array" ref="X2086">VLOOKUP(A2086,BUSINESS!$A$2:$J$2692,7,0)</f>
        <v>0</v>
      </c>
      <c r="Y2086" s="10">
        <f t="array" ref="Y2086">VLOOKUP(A2086,BUSINESS!$A$2:$J$2692,8,0)</f>
        <v>0</v>
      </c>
      <c r="Z2086" s="10">
        <f t="array" ref="Z2086">VLOOKUP(A2086,BUSINESS!$A$2:$J$2692,9,0)</f>
        <v>0.24299999999999999</v>
      </c>
      <c r="AA2086" s="10">
        <f t="array" ref="AA2086">VLOOKUP(A2086,BUSINESS!$A$2:$J$2692,10,0)</f>
        <v>0.63400000000000001</v>
      </c>
      <c r="AB2086" s="12">
        <f t="shared" si="124"/>
        <v>10173.574969696971</v>
      </c>
      <c r="AC2086" s="10">
        <f t="shared" si="120"/>
        <v>8.5818181818181818E-3</v>
      </c>
      <c r="AD2086" s="10">
        <f t="shared" si="121"/>
        <v>0</v>
      </c>
      <c r="AE2086" s="10">
        <f t="shared" si="122"/>
        <v>642.42424242424238</v>
      </c>
      <c r="AF2086">
        <f t="shared" si="125"/>
        <v>3103.030303030303</v>
      </c>
    </row>
    <row r="2087" spans="1:32" ht="14.4">
      <c r="A2087" s="7" t="str">
        <f t="shared" si="123"/>
        <v>Seychelles-Africa 2005</v>
      </c>
      <c r="B2087" s="7" t="s">
        <v>239</v>
      </c>
      <c r="C2087" s="8" t="s">
        <v>78</v>
      </c>
      <c r="D2087" s="9" t="s">
        <v>67</v>
      </c>
      <c r="E2087" s="14">
        <v>0.04</v>
      </c>
      <c r="F2087" s="13">
        <v>919103262</v>
      </c>
      <c r="G2087" s="14">
        <v>423</v>
      </c>
      <c r="H2087" s="14">
        <v>9.8000000000000004E-2</v>
      </c>
      <c r="J2087" s="11">
        <v>708</v>
      </c>
      <c r="K2087" s="10">
        <f t="array" ref="K2087">VLOOKUP(A2087,'HUMAN RESOURCES'!$A$2:$M$2692,5,0)</f>
        <v>1.9E-2</v>
      </c>
      <c r="L2087" s="11">
        <f t="array" ref="L2087">VLOOKUP(A2087,'HUMAN RESOURCES'!$A$2:$M$2692,6,0)</f>
        <v>1.2E-2</v>
      </c>
      <c r="M2087" s="10">
        <f t="array" ref="M2087">VLOOKUP(A2087,'HUMAN RESOURCES'!$A$2:$M$2692,7,0)</f>
        <v>77</v>
      </c>
      <c r="N2087" s="10">
        <f t="array" ref="N2087">VLOOKUP(A2087,'HUMAN RESOURCES'!$A$2:$M$2692,8,0)</f>
        <v>67</v>
      </c>
      <c r="O2087" s="10">
        <f t="array" ref="O2087">VLOOKUP(A2087,'HUMAN RESOURCES'!$A$2:$M$2692,9,0)</f>
        <v>0.24299999999999999</v>
      </c>
      <c r="P2087" s="10">
        <f t="array" ref="P2087">VLOOKUP(A2087,'HUMAN RESOURCES'!$A$2:$M$2692,10,0)</f>
        <v>0.68100000000000005</v>
      </c>
      <c r="Q2087" s="10">
        <f t="array" ref="Q2087">VLOOKUP(A2087,'HUMAN RESOURCES'!$A$2:$M$2692,11,0)</f>
        <v>7.4999999999999997E-2</v>
      </c>
      <c r="R2087" s="10">
        <f t="array" ref="R2087">VLOOKUP(A2087,'HUMAN RESOURCES'!$A$2:$M$2692,12,0)</f>
        <v>82900</v>
      </c>
      <c r="S2087" s="10">
        <f t="array" ref="S2087">VLOOKUP(A2087,'HUMAN RESOURCES'!$A$2:$M$2692,13,0)</f>
        <v>0.51100000000000001</v>
      </c>
      <c r="T2087" s="10">
        <f t="array" ref="T2087">VLOOKUP(A2087,TOURISM!$A$2:$F$2692,5,0)</f>
        <v>269000000</v>
      </c>
      <c r="U2087" s="10">
        <f t="array" ref="U2087">VLOOKUP(A2087,TOURISM!$A$2:$F$2692,6,0)</f>
        <v>59000000</v>
      </c>
      <c r="V2087" s="10">
        <f t="array" ref="V2087">VLOOKUP(A2087,BUSINESS!$A$2:$J$2692,5,0)</f>
        <v>0.48399999999999999</v>
      </c>
      <c r="W2087" s="10">
        <f t="array" ref="W2087">VLOOKUP(A2087,BUSINESS!$A$2:$J$2692,6,0)</f>
        <v>39</v>
      </c>
      <c r="X2087" s="10">
        <f t="array" ref="X2087">VLOOKUP(A2087,BUSINESS!$A$2:$J$2692,7,0)</f>
        <v>0</v>
      </c>
      <c r="Y2087" s="10">
        <f t="array" ref="Y2087">VLOOKUP(A2087,BUSINESS!$A$2:$J$2692,8,0)</f>
        <v>76</v>
      </c>
      <c r="Z2087" s="10">
        <f t="array" ref="Z2087">VLOOKUP(A2087,BUSINESS!$A$2:$J$2692,9,0)</f>
        <v>0.254</v>
      </c>
      <c r="AA2087" s="10">
        <f t="array" ref="AA2087">VLOOKUP(A2087,BUSINESS!$A$2:$J$2692,10,0)</f>
        <v>0.67500000000000004</v>
      </c>
      <c r="AB2087" s="12">
        <f t="shared" si="124"/>
        <v>11086.89097708082</v>
      </c>
      <c r="AC2087" s="10">
        <f t="shared" si="120"/>
        <v>8.5404101326899875E-3</v>
      </c>
      <c r="AD2087" s="10">
        <f t="shared" si="121"/>
        <v>0</v>
      </c>
      <c r="AE2087" s="10">
        <f t="shared" si="122"/>
        <v>711.70084439083234</v>
      </c>
      <c r="AF2087">
        <f t="shared" si="125"/>
        <v>3244.8733413751506</v>
      </c>
    </row>
    <row r="2088" spans="1:32" ht="14.4">
      <c r="A2088" s="7" t="str">
        <f t="shared" si="123"/>
        <v>Seychelles-Africa 2006</v>
      </c>
      <c r="B2088" s="7" t="s">
        <v>239</v>
      </c>
      <c r="C2088" s="8" t="s">
        <v>78</v>
      </c>
      <c r="D2088" s="9" t="s">
        <v>68</v>
      </c>
      <c r="E2088" s="14">
        <v>3.7999999999999999E-2</v>
      </c>
      <c r="F2088" s="13">
        <v>1016419769</v>
      </c>
      <c r="G2088" s="14">
        <v>438</v>
      </c>
      <c r="H2088" s="14">
        <v>0.1</v>
      </c>
      <c r="J2088" s="11">
        <v>708</v>
      </c>
      <c r="K2088" s="10">
        <f t="array" ref="K2088">VLOOKUP(A2088,'HUMAN RESOURCES'!$A$2:$M$2692,5,0)</f>
        <v>1.7000000000000001E-2</v>
      </c>
      <c r="L2088" s="11">
        <f t="array" ref="L2088">VLOOKUP(A2088,'HUMAN RESOURCES'!$A$2:$M$2692,6,0)</f>
        <v>1.2E-2</v>
      </c>
      <c r="M2088" s="10">
        <f t="array" ref="M2088">VLOOKUP(A2088,'HUMAN RESOURCES'!$A$2:$M$2692,7,0)</f>
        <v>76</v>
      </c>
      <c r="N2088" s="10">
        <f t="array" ref="N2088">VLOOKUP(A2088,'HUMAN RESOURCES'!$A$2:$M$2692,8,0)</f>
        <v>69</v>
      </c>
      <c r="O2088" s="10">
        <f t="array" ref="O2088">VLOOKUP(A2088,'HUMAN RESOURCES'!$A$2:$M$2692,9,0)</f>
        <v>0.23799999999999999</v>
      </c>
      <c r="P2088" s="10">
        <f t="array" ref="P2088">VLOOKUP(A2088,'HUMAN RESOURCES'!$A$2:$M$2692,10,0)</f>
        <v>0.68799999999999994</v>
      </c>
      <c r="Q2088" s="10">
        <f t="array" ref="Q2088">VLOOKUP(A2088,'HUMAN RESOURCES'!$A$2:$M$2692,11,0)</f>
        <v>7.4999999999999997E-2</v>
      </c>
      <c r="R2088" s="10">
        <f t="array" ref="R2088">VLOOKUP(A2088,'HUMAN RESOURCES'!$A$2:$M$2692,12,0)</f>
        <v>84600</v>
      </c>
      <c r="S2088" s="10">
        <f t="array" ref="S2088">VLOOKUP(A2088,'HUMAN RESOURCES'!$A$2:$M$2692,13,0)</f>
        <v>0.51300000000000001</v>
      </c>
      <c r="T2088" s="10">
        <f t="array" ref="T2088">VLOOKUP(A2088,TOURISM!$A$2:$F$2692,5,0)</f>
        <v>323000000</v>
      </c>
      <c r="U2088" s="10">
        <f t="array" ref="U2088">VLOOKUP(A2088,TOURISM!$A$2:$F$2692,6,0)</f>
        <v>56000000</v>
      </c>
      <c r="V2088" s="10">
        <f t="array" ref="V2088">VLOOKUP(A2088,BUSINESS!$A$2:$J$2692,5,0)</f>
        <v>0.48399999999999999</v>
      </c>
      <c r="W2088" s="10">
        <f t="array" ref="W2088">VLOOKUP(A2088,BUSINESS!$A$2:$J$2692,6,0)</f>
        <v>39</v>
      </c>
      <c r="X2088" s="10">
        <f t="array" ref="X2088">VLOOKUP(A2088,BUSINESS!$A$2:$J$2692,7,0)</f>
        <v>0</v>
      </c>
      <c r="Y2088" s="10">
        <f t="array" ref="Y2088">VLOOKUP(A2088,BUSINESS!$A$2:$J$2692,8,0)</f>
        <v>76</v>
      </c>
      <c r="Z2088" s="10">
        <f t="array" ref="Z2088">VLOOKUP(A2088,BUSINESS!$A$2:$J$2692,9,0)</f>
        <v>0.35</v>
      </c>
      <c r="AA2088" s="10">
        <f t="array" ref="AA2088">VLOOKUP(A2088,BUSINESS!$A$2:$J$2692,10,0)</f>
        <v>0.79700000000000004</v>
      </c>
      <c r="AB2088" s="12">
        <f t="shared" si="124"/>
        <v>12014.418073286051</v>
      </c>
      <c r="AC2088" s="10">
        <f t="shared" si="120"/>
        <v>8.3687943262411354E-3</v>
      </c>
      <c r="AD2088" s="10">
        <f t="shared" si="121"/>
        <v>0</v>
      </c>
      <c r="AE2088" s="10">
        <f t="shared" si="122"/>
        <v>661.93853427895976</v>
      </c>
      <c r="AF2088">
        <f t="shared" si="125"/>
        <v>3817.9669030732862</v>
      </c>
    </row>
    <row r="2089" spans="1:32" ht="14.4">
      <c r="A2089" s="7" t="str">
        <f t="shared" si="123"/>
        <v>Seychelles-Africa 2007</v>
      </c>
      <c r="B2089" s="7" t="s">
        <v>239</v>
      </c>
      <c r="C2089" s="8" t="s">
        <v>78</v>
      </c>
      <c r="D2089" s="9" t="s">
        <v>69</v>
      </c>
      <c r="E2089" s="14">
        <v>3.4000000000000002E-2</v>
      </c>
      <c r="F2089" s="13">
        <v>1033635773</v>
      </c>
      <c r="G2089" s="14">
        <v>393</v>
      </c>
      <c r="H2089" s="14">
        <v>0.109</v>
      </c>
      <c r="I2089" s="10">
        <f t="array" ref="I2089">VLOOKUP(A2089,ENERGY!$A$2:$F$2691,5,0)</f>
        <v>256</v>
      </c>
      <c r="J2089" s="11">
        <f t="array" ref="J2089">VLOOKUP(A2089,ENERGY!$A$2:$F$2691,6,0)</f>
        <v>744</v>
      </c>
      <c r="K2089" s="10">
        <f t="array" ref="K2089">VLOOKUP(A2089,'HUMAN RESOURCES'!$A$2:$M$2692,5,0)</f>
        <v>1.7999999999999999E-2</v>
      </c>
      <c r="L2089" s="11">
        <f t="array" ref="L2089">VLOOKUP(A2089,'HUMAN RESOURCES'!$A$2:$M$2692,6,0)</f>
        <v>1.2E-2</v>
      </c>
      <c r="M2089" s="10">
        <f t="array" ref="M2089">VLOOKUP(A2089,'HUMAN RESOURCES'!$A$2:$M$2692,7,0)</f>
        <v>78</v>
      </c>
      <c r="N2089" s="10">
        <f t="array" ref="N2089">VLOOKUP(A2089,'HUMAN RESOURCES'!$A$2:$M$2692,8,0)</f>
        <v>69</v>
      </c>
      <c r="O2089" s="10">
        <f t="array" ref="O2089">VLOOKUP(A2089,'HUMAN RESOURCES'!$A$2:$M$2692,9,0)</f>
        <v>0.23300000000000001</v>
      </c>
      <c r="P2089" s="10">
        <f t="array" ref="P2089">VLOOKUP(A2089,'HUMAN RESOURCES'!$A$2:$M$2692,10,0)</f>
        <v>0.69299999999999995</v>
      </c>
      <c r="Q2089" s="10">
        <f t="array" ref="Q2089">VLOOKUP(A2089,'HUMAN RESOURCES'!$A$2:$M$2692,11,0)</f>
        <v>7.4999999999999997E-2</v>
      </c>
      <c r="R2089" s="10">
        <f t="array" ref="R2089">VLOOKUP(A2089,'HUMAN RESOURCES'!$A$2:$M$2692,12,0)</f>
        <v>85033</v>
      </c>
      <c r="S2089" s="10">
        <f t="array" ref="S2089">VLOOKUP(A2089,'HUMAN RESOURCES'!$A$2:$M$2692,13,0)</f>
        <v>0.51500000000000001</v>
      </c>
      <c r="T2089" s="10">
        <f t="array" ref="T2089">VLOOKUP(A2089,TOURISM!$A$2:$F$2692,5,0)</f>
        <v>60000000</v>
      </c>
      <c r="U2089" s="10">
        <f t="array" ref="U2089">VLOOKUP(A2089,TOURISM!$A$2:$F$2692,6,0)</f>
        <v>11000000</v>
      </c>
      <c r="V2089" s="10">
        <f t="array" ref="V2089">VLOOKUP(A2089,BUSINESS!$A$2:$J$2692,5,0)</f>
        <v>0.48399999999999999</v>
      </c>
      <c r="W2089" s="10">
        <f t="array" ref="W2089">VLOOKUP(A2089,BUSINESS!$A$2:$J$2692,6,0)</f>
        <v>39</v>
      </c>
      <c r="X2089" s="10">
        <f t="array" ref="X2089">VLOOKUP(A2089,BUSINESS!$A$2:$J$2692,7,0)</f>
        <v>0</v>
      </c>
      <c r="Y2089" s="10">
        <f t="array" ref="Y2089">VLOOKUP(A2089,BUSINESS!$A$2:$J$2692,8,0)</f>
        <v>76</v>
      </c>
      <c r="Z2089" s="10">
        <f t="array" ref="Z2089">VLOOKUP(A2089,BUSINESS!$A$2:$J$2692,9,0)</f>
        <v>0.38400000000000001</v>
      </c>
      <c r="AA2089" s="10">
        <f t="array" ref="AA2089">VLOOKUP(A2089,BUSINESS!$A$2:$J$2692,10,0)</f>
        <v>0.86699999999999999</v>
      </c>
      <c r="AB2089" s="12">
        <f t="shared" si="124"/>
        <v>12155.70158644291</v>
      </c>
      <c r="AC2089" s="10">
        <f t="shared" si="120"/>
        <v>8.7495442945679913E-3</v>
      </c>
      <c r="AD2089" s="10">
        <f t="shared" si="121"/>
        <v>3.0105958863029646E-3</v>
      </c>
      <c r="AE2089" s="10">
        <f t="shared" si="122"/>
        <v>129.3615419895805</v>
      </c>
      <c r="AF2089">
        <f t="shared" si="125"/>
        <v>705.60841085225741</v>
      </c>
    </row>
    <row r="2090" spans="1:32" ht="14.4">
      <c r="A2090" s="7" t="str">
        <f t="shared" si="123"/>
        <v>Seychelles-Africa 2008</v>
      </c>
      <c r="B2090" s="7" t="s">
        <v>239</v>
      </c>
      <c r="C2090" s="8" t="s">
        <v>78</v>
      </c>
      <c r="D2090" s="9" t="s">
        <v>70</v>
      </c>
      <c r="E2090" s="14">
        <v>2.7E-2</v>
      </c>
      <c r="F2090" s="13">
        <v>967211975</v>
      </c>
      <c r="G2090" s="14">
        <v>289</v>
      </c>
      <c r="H2090" s="14">
        <v>0.11799999999999999</v>
      </c>
      <c r="I2090" s="10">
        <f t="array" ref="I2090">VLOOKUP(A2090,ENERGY!$A$2:$F$2691,5,0)</f>
        <v>205</v>
      </c>
      <c r="J2090" s="11">
        <f t="array" ref="J2090">VLOOKUP(A2090,ENERGY!$A$2:$F$2691,6,0)</f>
        <v>653</v>
      </c>
      <c r="K2090" s="10">
        <f t="array" ref="K2090">VLOOKUP(A2090,'HUMAN RESOURCES'!$A$2:$M$2692,5,0)</f>
        <v>1.7999999999999999E-2</v>
      </c>
      <c r="L2090" s="11">
        <f t="array" ref="L2090">VLOOKUP(A2090,'HUMAN RESOURCES'!$A$2:$M$2692,6,0)</f>
        <v>1.2E-2</v>
      </c>
      <c r="M2090" s="10">
        <f t="array" ref="M2090">VLOOKUP(A2090,'HUMAN RESOURCES'!$A$2:$M$2692,7,0)</f>
        <v>79</v>
      </c>
      <c r="N2090" s="10">
        <f t="array" ref="N2090">VLOOKUP(A2090,'HUMAN RESOURCES'!$A$2:$M$2692,8,0)</f>
        <v>68</v>
      </c>
      <c r="O2090" s="10">
        <f t="array" ref="O2090">VLOOKUP(A2090,'HUMAN RESOURCES'!$A$2:$M$2692,9,0)</f>
        <v>0.22900000000000001</v>
      </c>
      <c r="P2090" s="10">
        <f t="array" ref="P2090">VLOOKUP(A2090,'HUMAN RESOURCES'!$A$2:$M$2692,10,0)</f>
        <v>0.69599999999999995</v>
      </c>
      <c r="Q2090" s="10">
        <f t="array" ref="Q2090">VLOOKUP(A2090,'HUMAN RESOURCES'!$A$2:$M$2692,11,0)</f>
        <v>7.4999999999999997E-2</v>
      </c>
      <c r="R2090" s="10">
        <f t="array" ref="R2090">VLOOKUP(A2090,'HUMAN RESOURCES'!$A$2:$M$2692,12,0)</f>
        <v>86956</v>
      </c>
      <c r="S2090" s="10">
        <f t="array" ref="S2090">VLOOKUP(A2090,'HUMAN RESOURCES'!$A$2:$M$2692,13,0)</f>
        <v>0.51800000000000002</v>
      </c>
      <c r="T2090" s="10">
        <f t="array" ref="T2090">VLOOKUP(A2090,TOURISM!$A$2:$F$2692,5,0)</f>
        <v>46000000</v>
      </c>
      <c r="U2090" s="10">
        <f t="array" ref="U2090">VLOOKUP(A2090,TOURISM!$A$2:$F$2692,6,0)</f>
        <v>7000000</v>
      </c>
      <c r="V2090" s="10">
        <f t="array" ref="V2090">VLOOKUP(A2090,BUSINESS!$A$2:$J$2692,5,0)</f>
        <v>0.46600000000000003</v>
      </c>
      <c r="W2090" s="10">
        <f t="array" ref="W2090">VLOOKUP(A2090,BUSINESS!$A$2:$J$2692,6,0)</f>
        <v>39</v>
      </c>
      <c r="X2090" s="10">
        <f t="array" ref="X2090">VLOOKUP(A2090,BUSINESS!$A$2:$J$2692,7,0)</f>
        <v>0</v>
      </c>
      <c r="Y2090" s="10">
        <f t="array" ref="Y2090">VLOOKUP(A2090,BUSINESS!$A$2:$J$2692,8,0)</f>
        <v>76</v>
      </c>
      <c r="Z2090" s="10">
        <f t="array" ref="Z2090">VLOOKUP(A2090,BUSINESS!$A$2:$J$2692,9,0)</f>
        <v>0.40400000000000003</v>
      </c>
      <c r="AA2090" s="10">
        <f t="array" ref="AA2090">VLOOKUP(A2090,BUSINESS!$A$2:$J$2692,10,0)</f>
        <v>1.04</v>
      </c>
      <c r="AB2090" s="12">
        <f t="shared" si="124"/>
        <v>11123.004450526703</v>
      </c>
      <c r="AC2090" s="10">
        <f t="shared" si="120"/>
        <v>7.5095450572703433E-3</v>
      </c>
      <c r="AD2090" s="10">
        <f t="shared" si="121"/>
        <v>2.3575141450848706E-3</v>
      </c>
      <c r="AE2090" s="10">
        <f t="shared" si="122"/>
        <v>80.500483002898022</v>
      </c>
      <c r="AF2090">
        <f t="shared" si="125"/>
        <v>529.00317401904408</v>
      </c>
    </row>
    <row r="2091" spans="1:32" ht="14.4">
      <c r="A2091" s="7" t="str">
        <f t="shared" si="123"/>
        <v>Seychelles-Africa 2009</v>
      </c>
      <c r="B2091" s="7" t="s">
        <v>239</v>
      </c>
      <c r="C2091" s="8" t="s">
        <v>78</v>
      </c>
      <c r="D2091" s="9" t="s">
        <v>71</v>
      </c>
      <c r="E2091" s="14">
        <v>2.7E-2</v>
      </c>
      <c r="F2091" s="13">
        <v>847424852</v>
      </c>
      <c r="G2091" s="14">
        <v>250</v>
      </c>
      <c r="H2091" s="14">
        <v>0.153</v>
      </c>
      <c r="I2091" s="10">
        <v>205</v>
      </c>
      <c r="J2091" s="11">
        <v>653</v>
      </c>
      <c r="K2091" s="10">
        <f t="array" ref="K2091">VLOOKUP(A2091,'HUMAN RESOURCES'!$A$2:$M$2692,5,0)</f>
        <v>1.7999999999999999E-2</v>
      </c>
      <c r="L2091" s="11">
        <f t="array" ref="L2091">VLOOKUP(A2091,'HUMAN RESOURCES'!$A$2:$M$2692,6,0)</f>
        <v>1.2E-2</v>
      </c>
      <c r="M2091" s="10">
        <f t="array" ref="M2091">VLOOKUP(A2091,'HUMAN RESOURCES'!$A$2:$M$2692,7,0)</f>
        <v>78</v>
      </c>
      <c r="N2091" s="10">
        <f t="array" ref="N2091">VLOOKUP(A2091,'HUMAN RESOURCES'!$A$2:$M$2692,8,0)</f>
        <v>68</v>
      </c>
      <c r="O2091" s="10">
        <f t="array" ref="O2091">VLOOKUP(A2091,'HUMAN RESOURCES'!$A$2:$M$2692,9,0)</f>
        <v>0.22500000000000001</v>
      </c>
      <c r="P2091" s="10">
        <f t="array" ref="P2091">VLOOKUP(A2091,'HUMAN RESOURCES'!$A$2:$M$2692,10,0)</f>
        <v>0.69899999999999995</v>
      </c>
      <c r="Q2091" s="10">
        <f t="array" ref="Q2091">VLOOKUP(A2091,'HUMAN RESOURCES'!$A$2:$M$2692,11,0)</f>
        <v>7.5999999999999998E-2</v>
      </c>
      <c r="R2091" s="10">
        <f t="array" ref="R2091">VLOOKUP(A2091,'HUMAN RESOURCES'!$A$2:$M$2692,12,0)</f>
        <v>87298</v>
      </c>
      <c r="S2091" s="10">
        <f t="array" ref="S2091">VLOOKUP(A2091,'HUMAN RESOURCES'!$A$2:$M$2692,13,0)</f>
        <v>0.52</v>
      </c>
      <c r="T2091" s="10">
        <f t="array" ref="T2091">VLOOKUP(A2091,TOURISM!$A$2:$F$2692,5,0)</f>
        <v>27000000</v>
      </c>
      <c r="U2091" s="10">
        <f t="array" ref="U2091">VLOOKUP(A2091,TOURISM!$A$2:$F$2692,6,0)</f>
        <v>5000000</v>
      </c>
      <c r="V2091" s="10">
        <f t="array" ref="V2091">VLOOKUP(A2091,BUSINESS!$A$2:$J$2692,5,0)</f>
        <v>0.441</v>
      </c>
      <c r="W2091" s="10">
        <f t="array" ref="W2091">VLOOKUP(A2091,BUSINESS!$A$2:$J$2692,6,0)</f>
        <v>39</v>
      </c>
      <c r="X2091" s="10">
        <f t="array" ref="X2091">VLOOKUP(A2091,BUSINESS!$A$2:$J$2692,7,0)</f>
        <v>0</v>
      </c>
      <c r="Y2091" s="10">
        <f t="array" ref="Y2091">VLOOKUP(A2091,BUSINESS!$A$2:$J$2692,8,0)</f>
        <v>76</v>
      </c>
      <c r="Z2091" s="10">
        <f t="array" ref="Z2091">VLOOKUP(A2091,BUSINESS!$A$2:$J$2692,9,0)</f>
        <v>0.129</v>
      </c>
      <c r="AA2091" s="10">
        <f t="array" ref="AA2091">VLOOKUP(A2091,BUSINESS!$A$2:$J$2692,10,0)</f>
        <v>1.222</v>
      </c>
      <c r="AB2091" s="12">
        <f t="shared" si="124"/>
        <v>9707.2653669041665</v>
      </c>
      <c r="AC2091" s="10">
        <f t="shared" si="120"/>
        <v>7.4801255469770216E-3</v>
      </c>
      <c r="AD2091" s="10">
        <f t="shared" si="121"/>
        <v>2.3482783110724188E-3</v>
      </c>
      <c r="AE2091" s="10">
        <f t="shared" si="122"/>
        <v>57.275080757863869</v>
      </c>
      <c r="AF2091">
        <f t="shared" si="125"/>
        <v>309.28543609246486</v>
      </c>
    </row>
    <row r="2092" spans="1:32" ht="14.4">
      <c r="A2092" s="7" t="str">
        <f t="shared" si="123"/>
        <v>Seychelles-Africa 2010</v>
      </c>
      <c r="B2092" s="7" t="s">
        <v>239</v>
      </c>
      <c r="C2092" s="8" t="s">
        <v>78</v>
      </c>
      <c r="D2092" s="9" t="s">
        <v>72</v>
      </c>
      <c r="E2092" s="14">
        <v>3.6999999999999998E-2</v>
      </c>
      <c r="F2092" s="13">
        <v>973355738</v>
      </c>
      <c r="G2092" s="14">
        <v>394</v>
      </c>
      <c r="H2092" s="14">
        <v>0.127</v>
      </c>
      <c r="I2092" s="10">
        <f t="array" ref="I2092">VLOOKUP(A2092,ENERGY!$A$2:$F$2691,5,0)</f>
        <v>228</v>
      </c>
      <c r="J2092" s="11">
        <f t="array" ref="J2092">VLOOKUP(A2092,ENERGY!$A$2:$F$2691,6,0)</f>
        <v>697</v>
      </c>
      <c r="K2092" s="10">
        <f t="array" ref="K2092">VLOOKUP(A2092,'HUMAN RESOURCES'!$A$2:$M$2692,5,0)</f>
        <v>1.7000000000000001E-2</v>
      </c>
      <c r="L2092" s="11">
        <f t="array" ref="L2092">VLOOKUP(A2092,'HUMAN RESOURCES'!$A$2:$M$2692,6,0)</f>
        <v>1.2E-2</v>
      </c>
      <c r="M2092" s="10">
        <f t="array" ref="M2092">VLOOKUP(A2092,'HUMAN RESOURCES'!$A$2:$M$2692,7,0)</f>
        <v>78</v>
      </c>
      <c r="N2092" s="10">
        <f t="array" ref="N2092">VLOOKUP(A2092,'HUMAN RESOURCES'!$A$2:$M$2692,8,0)</f>
        <v>69</v>
      </c>
      <c r="O2092" s="10">
        <f t="array" ref="O2092">VLOOKUP(A2092,'HUMAN RESOURCES'!$A$2:$M$2692,9,0)</f>
        <v>0.223</v>
      </c>
      <c r="P2092" s="10">
        <f t="array" ref="P2092">VLOOKUP(A2092,'HUMAN RESOURCES'!$A$2:$M$2692,10,0)</f>
        <v>0.70099999999999996</v>
      </c>
      <c r="Q2092" s="10">
        <f t="array" ref="Q2092">VLOOKUP(A2092,'HUMAN RESOURCES'!$A$2:$M$2692,11,0)</f>
        <v>7.5999999999999998E-2</v>
      </c>
      <c r="R2092" s="10">
        <f t="array" ref="R2092">VLOOKUP(A2092,'HUMAN RESOURCES'!$A$2:$M$2692,12,0)</f>
        <v>89770</v>
      </c>
      <c r="S2092" s="10">
        <f t="array" ref="S2092">VLOOKUP(A2092,'HUMAN RESOURCES'!$A$2:$M$2692,13,0)</f>
        <v>0.52300000000000002</v>
      </c>
      <c r="T2092" s="10">
        <f t="array" ref="T2092">VLOOKUP(A2092,TOURISM!$A$2:$F$2692,5,0)</f>
        <v>29000000</v>
      </c>
      <c r="U2092" s="10">
        <f t="array" ref="U2092">VLOOKUP(A2092,TOURISM!$A$2:$F$2692,6,0)</f>
        <v>5000000</v>
      </c>
      <c r="V2092" s="10">
        <f t="array" ref="V2092">VLOOKUP(A2092,BUSINESS!$A$2:$J$2692,5,0)</f>
        <v>0.441</v>
      </c>
      <c r="W2092" s="10">
        <f t="array" ref="W2092">VLOOKUP(A2092,BUSINESS!$A$2:$J$2692,6,0)</f>
        <v>39</v>
      </c>
      <c r="X2092" s="10">
        <f t="array" ref="X2092">VLOOKUP(A2092,BUSINESS!$A$2:$J$2692,7,0)</f>
        <v>0</v>
      </c>
      <c r="Y2092" s="10">
        <f t="array" ref="Y2092">VLOOKUP(A2092,BUSINESS!$A$2:$J$2692,8,0)</f>
        <v>76</v>
      </c>
      <c r="Z2092" s="10">
        <f t="array" ref="Z2092">VLOOKUP(A2092,BUSINESS!$A$2:$J$2692,9,0)</f>
        <v>0.41</v>
      </c>
      <c r="AA2092" s="10">
        <f t="array" ref="AA2092">VLOOKUP(A2092,BUSINESS!$A$2:$J$2692,10,0)</f>
        <v>1.2889999999999999</v>
      </c>
      <c r="AB2092" s="12">
        <f t="shared" si="124"/>
        <v>10842.773064498162</v>
      </c>
      <c r="AC2092" s="10">
        <f t="shared" si="120"/>
        <v>7.7642865099699235E-3</v>
      </c>
      <c r="AD2092" s="10">
        <f t="shared" si="121"/>
        <v>2.539823994653002E-3</v>
      </c>
      <c r="AE2092" s="10">
        <f t="shared" si="122"/>
        <v>55.69789461958338</v>
      </c>
      <c r="AF2092">
        <f t="shared" si="125"/>
        <v>323.04778879358361</v>
      </c>
    </row>
    <row r="2093" spans="1:32" ht="14.4">
      <c r="A2093" s="7" t="str">
        <f t="shared" si="123"/>
        <v>Seychelles-Africa 2011</v>
      </c>
      <c r="B2093" s="7" t="s">
        <v>239</v>
      </c>
      <c r="C2093" s="8" t="s">
        <v>78</v>
      </c>
      <c r="D2093" s="9" t="s">
        <v>73</v>
      </c>
      <c r="E2093" s="14">
        <v>3.5999999999999997E-2</v>
      </c>
      <c r="F2093" s="13">
        <v>1059593023</v>
      </c>
      <c r="G2093" s="14">
        <v>413</v>
      </c>
      <c r="H2093" s="14">
        <v>0.112</v>
      </c>
      <c r="I2093" s="10">
        <v>228</v>
      </c>
      <c r="J2093" s="11">
        <f t="array" ref="J2093">VLOOKUP(A2093,ENERGY!$A$2:$F$2691,6,0)</f>
        <v>557</v>
      </c>
      <c r="K2093" s="10">
        <f t="array" ref="K2093">VLOOKUP(A2093,'HUMAN RESOURCES'!$A$2:$M$2692,5,0)</f>
        <v>1.9E-2</v>
      </c>
      <c r="L2093" s="11">
        <f t="array" ref="L2093">VLOOKUP(A2093,'HUMAN RESOURCES'!$A$2:$M$2692,6,0)</f>
        <v>1.2E-2</v>
      </c>
      <c r="M2093" s="10">
        <f t="array" ref="M2093">VLOOKUP(A2093,'HUMAN RESOURCES'!$A$2:$M$2692,7,0)</f>
        <v>78</v>
      </c>
      <c r="N2093" s="10">
        <f t="array" ref="N2093">VLOOKUP(A2093,'HUMAN RESOURCES'!$A$2:$M$2692,8,0)</f>
        <v>68</v>
      </c>
      <c r="O2093" s="10">
        <f t="array" ref="O2093">VLOOKUP(A2093,'HUMAN RESOURCES'!$A$2:$M$2692,9,0)</f>
        <v>0.222</v>
      </c>
      <c r="P2093" s="10">
        <f t="array" ref="P2093">VLOOKUP(A2093,'HUMAN RESOURCES'!$A$2:$M$2692,10,0)</f>
        <v>0.70199999999999996</v>
      </c>
      <c r="Q2093" s="10">
        <f t="array" ref="Q2093">VLOOKUP(A2093,'HUMAN RESOURCES'!$A$2:$M$2692,11,0)</f>
        <v>7.5999999999999998E-2</v>
      </c>
      <c r="R2093" s="10">
        <f t="array" ref="R2093">VLOOKUP(A2093,'HUMAN RESOURCES'!$A$2:$M$2692,12,0)</f>
        <v>87441</v>
      </c>
      <c r="S2093" s="10">
        <f t="array" ref="S2093">VLOOKUP(A2093,'HUMAN RESOURCES'!$A$2:$M$2692,13,0)</f>
        <v>0.52600000000000002</v>
      </c>
      <c r="T2093" s="10">
        <f t="array" ref="T2093">VLOOKUP(A2093,TOURISM!$A$2:$F$2692,5,0)</f>
        <v>31000000</v>
      </c>
      <c r="U2093" s="10">
        <f t="array" ref="U2093">VLOOKUP(A2093,TOURISM!$A$2:$F$2692,6,0)</f>
        <v>5000000</v>
      </c>
      <c r="V2093" s="10">
        <f t="array" ref="V2093">VLOOKUP(A2093,BUSINESS!$A$2:$J$2692,5,0)</f>
        <v>0.32200000000000001</v>
      </c>
      <c r="W2093" s="10">
        <f t="array" ref="W2093">VLOOKUP(A2093,BUSINESS!$A$2:$J$2692,6,0)</f>
        <v>39</v>
      </c>
      <c r="X2093" s="10">
        <f t="array" ref="X2093">VLOOKUP(A2093,BUSINESS!$A$2:$J$2692,7,0)</f>
        <v>0</v>
      </c>
      <c r="Y2093" s="10">
        <f t="array" ref="Y2093">VLOOKUP(A2093,BUSINESS!$A$2:$J$2692,8,0)</f>
        <v>76</v>
      </c>
      <c r="Z2093" s="10">
        <f t="array" ref="Z2093">VLOOKUP(A2093,BUSINESS!$A$2:$J$2692,9,0)</f>
        <v>0.432</v>
      </c>
      <c r="AA2093" s="10">
        <f t="array" ref="AA2093">VLOOKUP(A2093,BUSINESS!$A$2:$J$2692,10,0)</f>
        <v>1.379</v>
      </c>
      <c r="AB2093" s="12">
        <f t="shared" si="124"/>
        <v>12117.805411648998</v>
      </c>
      <c r="AC2093" s="10">
        <f t="shared" si="120"/>
        <v>6.3700094921146835E-3</v>
      </c>
      <c r="AD2093" s="10">
        <f t="shared" si="121"/>
        <v>2.6074724671492776E-3</v>
      </c>
      <c r="AE2093" s="10">
        <f t="shared" si="122"/>
        <v>57.181413753273638</v>
      </c>
      <c r="AF2093">
        <f t="shared" si="125"/>
        <v>354.52476527029654</v>
      </c>
    </row>
    <row r="2094" spans="1:32" ht="14.4">
      <c r="A2094" s="7" t="str">
        <f t="shared" si="123"/>
        <v>Seychelles-Africa 2012</v>
      </c>
      <c r="B2094" s="7" t="s">
        <v>239</v>
      </c>
      <c r="C2094" s="8" t="s">
        <v>78</v>
      </c>
      <c r="D2094" s="9" t="s">
        <v>74</v>
      </c>
      <c r="E2094" s="14">
        <v>4.7E-2</v>
      </c>
      <c r="F2094" s="13">
        <v>1032199341</v>
      </c>
      <c r="G2094" s="14">
        <v>521</v>
      </c>
      <c r="H2094" s="14">
        <v>0.122</v>
      </c>
      <c r="I2094" s="10">
        <f t="array" ref="I2094">VLOOKUP(A2094,ENERGY!$A$2:$F$2691,5,0)</f>
        <v>243</v>
      </c>
      <c r="J2094" s="11">
        <f t="array" ref="J2094">VLOOKUP(A2094,ENERGY!$A$2:$F$2691,6,0)</f>
        <v>744</v>
      </c>
      <c r="K2094" s="10">
        <f t="array" ref="K2094">VLOOKUP(A2094,'HUMAN RESOURCES'!$A$2:$M$2692,5,0)</f>
        <v>1.9E-2</v>
      </c>
      <c r="L2094" s="11">
        <f t="array" ref="L2094">VLOOKUP(A2094,'HUMAN RESOURCES'!$A$2:$M$2692,6,0)</f>
        <v>1.2E-2</v>
      </c>
      <c r="M2094" s="10">
        <f t="array" ref="M2094">VLOOKUP(A2094,'HUMAN RESOURCES'!$A$2:$M$2692,7,0)</f>
        <v>78</v>
      </c>
      <c r="N2094" s="10">
        <f t="array" ref="N2094">VLOOKUP(A2094,'HUMAN RESOURCES'!$A$2:$M$2692,8,0)</f>
        <v>68</v>
      </c>
      <c r="O2094" s="10">
        <f t="array" ref="O2094">VLOOKUP(A2094,'HUMAN RESOURCES'!$A$2:$M$2692,9,0)</f>
        <v>0.221</v>
      </c>
      <c r="P2094" s="10">
        <f t="array" ref="P2094">VLOOKUP(A2094,'HUMAN RESOURCES'!$A$2:$M$2692,10,0)</f>
        <v>0.70199999999999996</v>
      </c>
      <c r="Q2094" s="10">
        <f t="array" ref="Q2094">VLOOKUP(A2094,'HUMAN RESOURCES'!$A$2:$M$2692,11,0)</f>
        <v>7.6999999999999999E-2</v>
      </c>
      <c r="R2094" s="10">
        <f t="array" ref="R2094">VLOOKUP(A2094,'HUMAN RESOURCES'!$A$2:$M$2692,12,0)</f>
        <v>88303</v>
      </c>
      <c r="S2094" s="10">
        <f t="array" ref="S2094">VLOOKUP(A2094,'HUMAN RESOURCES'!$A$2:$M$2692,13,0)</f>
        <v>0.52900000000000003</v>
      </c>
      <c r="T2094" s="10">
        <f t="array" ref="T2094">VLOOKUP(A2094,TOURISM!$A$2:$F$2692,5,0)</f>
        <v>26000000</v>
      </c>
      <c r="U2094" s="10">
        <f t="array" ref="U2094">VLOOKUP(A2094,TOURISM!$A$2:$F$2692,6,0)</f>
        <v>4000000</v>
      </c>
      <c r="V2094" s="10">
        <f t="array" ref="V2094">VLOOKUP(A2094,BUSINESS!$A$2:$J$2692,5,0)</f>
        <v>0.25700000000000001</v>
      </c>
      <c r="W2094" s="10">
        <f t="array" ref="W2094">VLOOKUP(A2094,BUSINESS!$A$2:$J$2692,6,0)</f>
        <v>39</v>
      </c>
      <c r="X2094" s="10">
        <f t="array" ref="X2094">VLOOKUP(A2094,BUSINESS!$A$2:$J$2692,7,0)</f>
        <v>77</v>
      </c>
      <c r="Y2094" s="10">
        <f t="array" ref="Y2094">VLOOKUP(A2094,BUSINESS!$A$2:$J$2692,8,0)</f>
        <v>76</v>
      </c>
      <c r="Z2094" s="10">
        <f t="array" ref="Z2094">VLOOKUP(A2094,BUSINESS!$A$2:$J$2692,9,0)</f>
        <v>0.47099999999999997</v>
      </c>
      <c r="AA2094" s="10">
        <f t="array" ref="AA2094">VLOOKUP(A2094,BUSINESS!$A$2:$J$2692,10,0)</f>
        <v>1.478</v>
      </c>
      <c r="AB2094" s="12">
        <f t="shared" si="124"/>
        <v>11689.289616434322</v>
      </c>
      <c r="AC2094" s="10">
        <f t="shared" si="120"/>
        <v>8.4255348062919726E-3</v>
      </c>
      <c r="AD2094" s="10">
        <f t="shared" si="121"/>
        <v>2.7518883843131036E-3</v>
      </c>
      <c r="AE2094" s="10">
        <f t="shared" si="122"/>
        <v>45.298574227376193</v>
      </c>
      <c r="AF2094">
        <f t="shared" si="125"/>
        <v>294.44073247794523</v>
      </c>
    </row>
    <row r="2095" spans="1:32" ht="14.4">
      <c r="A2095" s="7" t="str">
        <f t="shared" si="123"/>
        <v>Sierra Leone-Africa 2000</v>
      </c>
      <c r="B2095" s="7" t="s">
        <v>240</v>
      </c>
      <c r="C2095" s="8" t="s">
        <v>78</v>
      </c>
      <c r="D2095" s="9" t="s">
        <v>62</v>
      </c>
      <c r="E2095" s="14">
        <v>0.184</v>
      </c>
      <c r="F2095" s="13">
        <v>635874002</v>
      </c>
      <c r="G2095" s="14">
        <v>28</v>
      </c>
      <c r="H2095" s="14">
        <v>0.26300000000000001</v>
      </c>
      <c r="I2095" s="10">
        <f t="array" ref="I2095">VLOOKUP(A2095,ENERGY!$A$2:$F$2691,5,0)</f>
        <v>0</v>
      </c>
      <c r="J2095" s="11">
        <f t="array" ref="J2095">VLOOKUP(A2095,ENERGY!$A$2:$F$2691,6,0)</f>
        <v>0</v>
      </c>
      <c r="K2095" s="10">
        <f t="array" ref="K2095">VLOOKUP(A2095,'HUMAN RESOURCES'!$A$2:$M$2692,5,0)</f>
        <v>4.3999999999999997E-2</v>
      </c>
      <c r="L2095" s="11">
        <f t="array" ref="L2095">VLOOKUP(A2095,'HUMAN RESOURCES'!$A$2:$M$2692,6,0)</f>
        <v>0.14099999999999999</v>
      </c>
      <c r="M2095" s="10">
        <f t="array" ref="M2095">VLOOKUP(A2095,'HUMAN RESOURCES'!$A$2:$M$2692,7,0)</f>
        <v>39</v>
      </c>
      <c r="N2095" s="10">
        <f t="array" ref="N2095">VLOOKUP(A2095,'HUMAN RESOURCES'!$A$2:$M$2692,8,0)</f>
        <v>37</v>
      </c>
      <c r="O2095" s="10">
        <f t="array" ref="O2095">VLOOKUP(A2095,'HUMAN RESOURCES'!$A$2:$M$2692,9,0)</f>
        <v>0.43</v>
      </c>
      <c r="P2095" s="10">
        <f t="array" ref="P2095">VLOOKUP(A2095,'HUMAN RESOURCES'!$A$2:$M$2692,10,0)</f>
        <v>0.54600000000000004</v>
      </c>
      <c r="Q2095" s="10">
        <f t="array" ref="Q2095">VLOOKUP(A2095,'HUMAN RESOURCES'!$A$2:$M$2692,11,0)</f>
        <v>2.5000000000000001E-2</v>
      </c>
      <c r="R2095" s="10">
        <f t="array" ref="R2095">VLOOKUP(A2095,'HUMAN RESOURCES'!$A$2:$M$2692,12,0)</f>
        <v>4139757</v>
      </c>
      <c r="S2095" s="10">
        <f t="array" ref="S2095">VLOOKUP(A2095,'HUMAN RESOURCES'!$A$2:$M$2692,13,0)</f>
        <v>0.35599999999999998</v>
      </c>
      <c r="T2095" s="10">
        <f t="array" ref="T2095">VLOOKUP(A2095,TOURISM!$A$2:$F$2692,5,0)</f>
        <v>10000000</v>
      </c>
      <c r="U2095" s="10">
        <f t="array" ref="U2095">VLOOKUP(A2095,TOURISM!$A$2:$F$2692,6,0)</f>
        <v>35000000</v>
      </c>
      <c r="V2095" s="10">
        <f t="array" ref="V2095">VLOOKUP(A2095,BUSINESS!$A$2:$J$2692,5,0)</f>
        <v>0</v>
      </c>
      <c r="W2095" s="10">
        <f t="array" ref="W2095">VLOOKUP(A2095,BUSINESS!$A$2:$J$2692,6,0)</f>
        <v>0</v>
      </c>
      <c r="X2095" s="10">
        <f t="array" ref="X2095">VLOOKUP(A2095,BUSINESS!$A$2:$J$2692,7,0)</f>
        <v>0</v>
      </c>
      <c r="Y2095" s="10">
        <f t="array" ref="Y2095">VLOOKUP(A2095,BUSINESS!$A$2:$J$2692,8,0)</f>
        <v>0</v>
      </c>
      <c r="Z2095" s="10">
        <f t="array" ref="Z2095">VLOOKUP(A2095,BUSINESS!$A$2:$J$2692,9,0)</f>
        <v>1E-3</v>
      </c>
      <c r="AA2095" s="10">
        <f t="array" ref="AA2095">VLOOKUP(A2095,BUSINESS!$A$2:$J$2692,10,0)</f>
        <v>3.0000000000000001E-3</v>
      </c>
      <c r="AB2095" s="12">
        <f t="shared" si="124"/>
        <v>153.60176986233733</v>
      </c>
      <c r="AC2095" s="10">
        <f t="shared" si="120"/>
        <v>0</v>
      </c>
      <c r="AD2095" s="10">
        <f t="shared" si="121"/>
        <v>0</v>
      </c>
      <c r="AE2095" s="10">
        <f t="shared" si="122"/>
        <v>8.4546025286025248</v>
      </c>
      <c r="AF2095">
        <f t="shared" si="125"/>
        <v>2.4156007224578642</v>
      </c>
    </row>
    <row r="2096" spans="1:32" ht="14.4">
      <c r="A2096" s="7" t="str">
        <f t="shared" si="123"/>
        <v>Sierra Leone-Africa 2001</v>
      </c>
      <c r="B2096" s="7" t="s">
        <v>240</v>
      </c>
      <c r="C2096" s="8" t="s">
        <v>78</v>
      </c>
      <c r="D2096" s="9" t="s">
        <v>63</v>
      </c>
      <c r="E2096" s="14">
        <v>0.16</v>
      </c>
      <c r="F2096" s="13">
        <v>1079478388</v>
      </c>
      <c r="G2096" s="14">
        <v>40</v>
      </c>
      <c r="H2096" s="14">
        <v>0.24299999999999999</v>
      </c>
      <c r="I2096" s="10">
        <f t="array" ref="I2096">VLOOKUP(A2096,ENERGY!$A$2:$F$2691,5,0)</f>
        <v>0</v>
      </c>
      <c r="J2096" s="11">
        <f t="array" ref="J2096">VLOOKUP(A2096,ENERGY!$A$2:$F$2691,6,0)</f>
        <v>0</v>
      </c>
      <c r="K2096" s="10">
        <f t="array" ref="K2096">VLOOKUP(A2096,'HUMAN RESOURCES'!$A$2:$M$2692,5,0)</f>
        <v>4.3999999999999997E-2</v>
      </c>
      <c r="L2096" s="11">
        <f t="array" ref="L2096">VLOOKUP(A2096,'HUMAN RESOURCES'!$A$2:$M$2692,6,0)</f>
        <v>0.13900000000000001</v>
      </c>
      <c r="M2096" s="10">
        <f t="array" ref="M2096">VLOOKUP(A2096,'HUMAN RESOURCES'!$A$2:$M$2692,7,0)</f>
        <v>40</v>
      </c>
      <c r="N2096" s="10">
        <f t="array" ref="N2096">VLOOKUP(A2096,'HUMAN RESOURCES'!$A$2:$M$2692,8,0)</f>
        <v>38</v>
      </c>
      <c r="O2096" s="10">
        <f t="array" ref="O2096">VLOOKUP(A2096,'HUMAN RESOURCES'!$A$2:$M$2692,9,0)</f>
        <v>0.42899999999999999</v>
      </c>
      <c r="P2096" s="10">
        <f t="array" ref="P2096">VLOOKUP(A2096,'HUMAN RESOURCES'!$A$2:$M$2692,10,0)</f>
        <v>0.54700000000000004</v>
      </c>
      <c r="Q2096" s="10">
        <f t="array" ref="Q2096">VLOOKUP(A2096,'HUMAN RESOURCES'!$A$2:$M$2692,11,0)</f>
        <v>2.4E-2</v>
      </c>
      <c r="R2096" s="10">
        <f t="array" ref="R2096">VLOOKUP(A2096,'HUMAN RESOURCES'!$A$2:$M$2692,12,0)</f>
        <v>4295667</v>
      </c>
      <c r="S2096" s="10">
        <f t="array" ref="S2096">VLOOKUP(A2096,'HUMAN RESOURCES'!$A$2:$M$2692,13,0)</f>
        <v>0.35899999999999999</v>
      </c>
      <c r="T2096" s="10">
        <f t="array" ref="T2096">VLOOKUP(A2096,TOURISM!$A$2:$F$2692,5,0)</f>
        <v>14000000</v>
      </c>
      <c r="U2096" s="10">
        <f t="array" ref="U2096">VLOOKUP(A2096,TOURISM!$A$2:$F$2692,6,0)</f>
        <v>42000000</v>
      </c>
      <c r="V2096" s="10">
        <f t="array" ref="V2096">VLOOKUP(A2096,BUSINESS!$A$2:$J$2692,5,0)</f>
        <v>0</v>
      </c>
      <c r="W2096" s="10">
        <f t="array" ref="W2096">VLOOKUP(A2096,BUSINESS!$A$2:$J$2692,6,0)</f>
        <v>0</v>
      </c>
      <c r="X2096" s="10">
        <f t="array" ref="X2096">VLOOKUP(A2096,BUSINESS!$A$2:$J$2692,7,0)</f>
        <v>0</v>
      </c>
      <c r="Y2096" s="10">
        <f t="array" ref="Y2096">VLOOKUP(A2096,BUSINESS!$A$2:$J$2692,8,0)</f>
        <v>0</v>
      </c>
      <c r="Z2096" s="10">
        <f t="array" ref="Z2096">VLOOKUP(A2096,BUSINESS!$A$2:$J$2692,9,0)</f>
        <v>2E-3</v>
      </c>
      <c r="AA2096" s="10">
        <f t="array" ref="AA2096">VLOOKUP(A2096,BUSINESS!$A$2:$J$2692,10,0)</f>
        <v>6.0000000000000001E-3</v>
      </c>
      <c r="AB2096" s="12">
        <f t="shared" si="124"/>
        <v>251.29470883101507</v>
      </c>
      <c r="AC2096" s="10">
        <f t="shared" si="120"/>
        <v>0</v>
      </c>
      <c r="AD2096" s="10">
        <f t="shared" si="121"/>
        <v>0</v>
      </c>
      <c r="AE2096" s="10">
        <f t="shared" si="122"/>
        <v>9.7772941897032517</v>
      </c>
      <c r="AF2096">
        <f t="shared" si="125"/>
        <v>3.2590980632344175</v>
      </c>
    </row>
    <row r="2097" spans="1:32" ht="14.4">
      <c r="A2097" s="7" t="str">
        <f t="shared" si="123"/>
        <v>Sierra Leone-Africa 2002</v>
      </c>
      <c r="B2097" s="7" t="s">
        <v>240</v>
      </c>
      <c r="C2097" s="8" t="s">
        <v>78</v>
      </c>
      <c r="D2097" s="9" t="s">
        <v>64</v>
      </c>
      <c r="E2097" s="14">
        <v>0.16</v>
      </c>
      <c r="F2097" s="13">
        <v>1239004288</v>
      </c>
      <c r="G2097" s="14">
        <v>44</v>
      </c>
      <c r="H2097" s="14">
        <v>0.222</v>
      </c>
      <c r="I2097" s="10">
        <f t="array" ref="I2097">VLOOKUP(A2097,ENERGY!$A$2:$F$2691,5,0)</f>
        <v>0</v>
      </c>
      <c r="J2097" s="11">
        <f t="array" ref="J2097">VLOOKUP(A2097,ENERGY!$A$2:$F$2691,6,0)</f>
        <v>689</v>
      </c>
      <c r="K2097" s="10">
        <f t="array" ref="K2097">VLOOKUP(A2097,'HUMAN RESOURCES'!$A$2:$M$2692,5,0)</f>
        <v>4.2999999999999997E-2</v>
      </c>
      <c r="L2097" s="11">
        <f t="array" ref="L2097">VLOOKUP(A2097,'HUMAN RESOURCES'!$A$2:$M$2692,6,0)</f>
        <v>0.13600000000000001</v>
      </c>
      <c r="M2097" s="10">
        <f t="array" ref="M2097">VLOOKUP(A2097,'HUMAN RESOURCES'!$A$2:$M$2692,7,0)</f>
        <v>40</v>
      </c>
      <c r="N2097" s="10">
        <f t="array" ref="N2097">VLOOKUP(A2097,'HUMAN RESOURCES'!$A$2:$M$2692,8,0)</f>
        <v>39</v>
      </c>
      <c r="O2097" s="10">
        <f t="array" ref="O2097">VLOOKUP(A2097,'HUMAN RESOURCES'!$A$2:$M$2692,9,0)</f>
        <v>0.42799999999999999</v>
      </c>
      <c r="P2097" s="10">
        <f t="array" ref="P2097">VLOOKUP(A2097,'HUMAN RESOURCES'!$A$2:$M$2692,10,0)</f>
        <v>0.54800000000000004</v>
      </c>
      <c r="Q2097" s="10">
        <f t="array" ref="Q2097">VLOOKUP(A2097,'HUMAN RESOURCES'!$A$2:$M$2692,11,0)</f>
        <v>2.4E-2</v>
      </c>
      <c r="R2097" s="10">
        <f t="array" ref="R2097">VLOOKUP(A2097,'HUMAN RESOURCES'!$A$2:$M$2692,12,0)</f>
        <v>4493047</v>
      </c>
      <c r="S2097" s="10">
        <f t="array" ref="S2097">VLOOKUP(A2097,'HUMAN RESOURCES'!$A$2:$M$2692,13,0)</f>
        <v>0.36099999999999999</v>
      </c>
      <c r="T2097" s="10">
        <f t="array" ref="T2097">VLOOKUP(A2097,TOURISM!$A$2:$F$2692,5,0)</f>
        <v>38000000</v>
      </c>
      <c r="U2097" s="10">
        <f t="array" ref="U2097">VLOOKUP(A2097,TOURISM!$A$2:$F$2692,6,0)</f>
        <v>39000000</v>
      </c>
      <c r="V2097" s="10">
        <f t="array" ref="V2097">VLOOKUP(A2097,BUSINESS!$A$2:$J$2692,5,0)</f>
        <v>0</v>
      </c>
      <c r="W2097" s="10">
        <f t="array" ref="W2097">VLOOKUP(A2097,BUSINESS!$A$2:$J$2692,6,0)</f>
        <v>0</v>
      </c>
      <c r="X2097" s="10">
        <f t="array" ref="X2097">VLOOKUP(A2097,BUSINESS!$A$2:$J$2692,7,0)</f>
        <v>0</v>
      </c>
      <c r="Y2097" s="10">
        <f t="array" ref="Y2097">VLOOKUP(A2097,BUSINESS!$A$2:$J$2692,8,0)</f>
        <v>0</v>
      </c>
      <c r="Z2097" s="10">
        <f t="array" ref="Z2097">VLOOKUP(A2097,BUSINESS!$A$2:$J$2692,9,0)</f>
        <v>2E-3</v>
      </c>
      <c r="AA2097" s="10">
        <f t="array" ref="AA2097">VLOOKUP(A2097,BUSINESS!$A$2:$J$2692,10,0)</f>
        <v>1.4999999999999999E-2</v>
      </c>
      <c r="AB2097" s="12">
        <f t="shared" si="124"/>
        <v>275.76036662870433</v>
      </c>
      <c r="AC2097" s="10">
        <f t="shared" si="120"/>
        <v>1.5334805088840602E-4</v>
      </c>
      <c r="AD2097" s="10">
        <f t="shared" si="121"/>
        <v>0</v>
      </c>
      <c r="AE2097" s="10">
        <f t="shared" si="122"/>
        <v>8.6800783521739255</v>
      </c>
      <c r="AF2097">
        <f t="shared" si="125"/>
        <v>8.4575122405797227</v>
      </c>
    </row>
    <row r="2098" spans="1:32" ht="14.4">
      <c r="A2098" s="7" t="str">
        <f t="shared" si="123"/>
        <v>Sierra Leone-Africa 2003</v>
      </c>
      <c r="B2098" s="7" t="s">
        <v>240</v>
      </c>
      <c r="C2098" s="8" t="s">
        <v>78</v>
      </c>
      <c r="D2098" s="9" t="s">
        <v>65</v>
      </c>
      <c r="E2098" s="14">
        <v>0.155</v>
      </c>
      <c r="F2098" s="13">
        <v>1371442566</v>
      </c>
      <c r="G2098" s="14">
        <v>45</v>
      </c>
      <c r="H2098" s="14">
        <v>0.2</v>
      </c>
      <c r="I2098" s="10">
        <f t="array" ref="I2098">VLOOKUP(A2098,ENERGY!$A$2:$F$2691,5,0)</f>
        <v>0</v>
      </c>
      <c r="J2098" s="11">
        <f t="array" ref="J2098">VLOOKUP(A2098,ENERGY!$A$2:$F$2691,6,0)</f>
        <v>653</v>
      </c>
      <c r="K2098" s="10">
        <f t="array" ref="K2098">VLOOKUP(A2098,'HUMAN RESOURCES'!$A$2:$M$2692,5,0)</f>
        <v>4.2999999999999997E-2</v>
      </c>
      <c r="L2098" s="11">
        <f t="array" ref="L2098">VLOOKUP(A2098,'HUMAN RESOURCES'!$A$2:$M$2692,6,0)</f>
        <v>0.13300000000000001</v>
      </c>
      <c r="M2098" s="10">
        <f t="array" ref="M2098">VLOOKUP(A2098,'HUMAN RESOURCES'!$A$2:$M$2692,7,0)</f>
        <v>41</v>
      </c>
      <c r="N2098" s="10">
        <f t="array" ref="N2098">VLOOKUP(A2098,'HUMAN RESOURCES'!$A$2:$M$2692,8,0)</f>
        <v>40</v>
      </c>
      <c r="O2098" s="10">
        <f t="array" ref="O2098">VLOOKUP(A2098,'HUMAN RESOURCES'!$A$2:$M$2692,9,0)</f>
        <v>0.42799999999999999</v>
      </c>
      <c r="P2098" s="10">
        <f t="array" ref="P2098">VLOOKUP(A2098,'HUMAN RESOURCES'!$A$2:$M$2692,10,0)</f>
        <v>0.54800000000000004</v>
      </c>
      <c r="Q2098" s="10">
        <f t="array" ref="Q2098">VLOOKUP(A2098,'HUMAN RESOURCES'!$A$2:$M$2692,11,0)</f>
        <v>2.4E-2</v>
      </c>
      <c r="R2098" s="10">
        <f t="array" ref="R2098">VLOOKUP(A2098,'HUMAN RESOURCES'!$A$2:$M$2692,12,0)</f>
        <v>4712763</v>
      </c>
      <c r="S2098" s="10">
        <f t="array" ref="S2098">VLOOKUP(A2098,'HUMAN RESOURCES'!$A$2:$M$2692,13,0)</f>
        <v>0.36399999999999999</v>
      </c>
      <c r="T2098" s="10">
        <f t="array" ref="T2098">VLOOKUP(A2098,TOURISM!$A$2:$F$2692,5,0)</f>
        <v>60000000</v>
      </c>
      <c r="U2098" s="10">
        <f t="array" ref="U2098">VLOOKUP(A2098,TOURISM!$A$2:$F$2692,6,0)</f>
        <v>38000000</v>
      </c>
      <c r="V2098" s="10">
        <f t="array" ref="V2098">VLOOKUP(A2098,BUSINESS!$A$2:$J$2692,5,0)</f>
        <v>0</v>
      </c>
      <c r="W2098" s="10">
        <f t="array" ref="W2098">VLOOKUP(A2098,BUSINESS!$A$2:$J$2692,6,0)</f>
        <v>26</v>
      </c>
      <c r="X2098" s="10">
        <f t="array" ref="X2098">VLOOKUP(A2098,BUSINESS!$A$2:$J$2692,7,0)</f>
        <v>0</v>
      </c>
      <c r="Y2098" s="10">
        <f t="array" ref="Y2098">VLOOKUP(A2098,BUSINESS!$A$2:$J$2692,8,0)</f>
        <v>0</v>
      </c>
      <c r="Z2098" s="10">
        <f t="array" ref="Z2098">VLOOKUP(A2098,BUSINESS!$A$2:$J$2692,9,0)</f>
        <v>2E-3</v>
      </c>
      <c r="AA2098" s="10">
        <f t="array" ref="AA2098">VLOOKUP(A2098,BUSINESS!$A$2:$J$2692,10,0)</f>
        <v>2.4E-2</v>
      </c>
      <c r="AB2098" s="12">
        <f t="shared" si="124"/>
        <v>291.00605441011993</v>
      </c>
      <c r="AC2098" s="10">
        <f t="shared" si="120"/>
        <v>1.3855990636490737E-4</v>
      </c>
      <c r="AD2098" s="10">
        <f t="shared" si="121"/>
        <v>0</v>
      </c>
      <c r="AE2098" s="10">
        <f t="shared" si="122"/>
        <v>8.0632104775903226</v>
      </c>
      <c r="AF2098">
        <f t="shared" si="125"/>
        <v>12.731384964616298</v>
      </c>
    </row>
    <row r="2099" spans="1:32" ht="14.4">
      <c r="A2099" s="7" t="str">
        <f t="shared" si="123"/>
        <v>Sierra Leone-Africa 2004</v>
      </c>
      <c r="B2099" s="7" t="s">
        <v>240</v>
      </c>
      <c r="C2099" s="8" t="s">
        <v>78</v>
      </c>
      <c r="D2099" s="9" t="s">
        <v>66</v>
      </c>
      <c r="E2099" s="14">
        <v>0.154</v>
      </c>
      <c r="F2099" s="13">
        <v>1431208677</v>
      </c>
      <c r="G2099" s="14">
        <v>45</v>
      </c>
      <c r="H2099" s="14">
        <v>0.221</v>
      </c>
      <c r="I2099" s="10">
        <f t="array" ref="I2099">VLOOKUP(A2099,ENERGY!$A$2:$F$2691,5,0)</f>
        <v>0</v>
      </c>
      <c r="J2099" s="11">
        <f t="array" ref="J2099">VLOOKUP(A2099,ENERGY!$A$2:$F$2691,6,0)</f>
        <v>664</v>
      </c>
      <c r="K2099" s="10">
        <f t="array" ref="K2099">VLOOKUP(A2099,'HUMAN RESOURCES'!$A$2:$M$2692,5,0)</f>
        <v>4.2000000000000003E-2</v>
      </c>
      <c r="L2099" s="11">
        <f t="array" ref="L2099">VLOOKUP(A2099,'HUMAN RESOURCES'!$A$2:$M$2692,6,0)</f>
        <v>0.13</v>
      </c>
      <c r="M2099" s="10">
        <f t="array" ref="M2099">VLOOKUP(A2099,'HUMAN RESOURCES'!$A$2:$M$2692,7,0)</f>
        <v>42</v>
      </c>
      <c r="N2099" s="10">
        <f t="array" ref="N2099">VLOOKUP(A2099,'HUMAN RESOURCES'!$A$2:$M$2692,8,0)</f>
        <v>41</v>
      </c>
      <c r="O2099" s="10">
        <f t="array" ref="O2099">VLOOKUP(A2099,'HUMAN RESOURCES'!$A$2:$M$2692,9,0)</f>
        <v>0.42699999999999999</v>
      </c>
      <c r="P2099" s="10">
        <f t="array" ref="P2099">VLOOKUP(A2099,'HUMAN RESOURCES'!$A$2:$M$2692,10,0)</f>
        <v>0.54900000000000004</v>
      </c>
      <c r="Q2099" s="10">
        <f t="array" ref="Q2099">VLOOKUP(A2099,'HUMAN RESOURCES'!$A$2:$M$2692,11,0)</f>
        <v>2.4E-2</v>
      </c>
      <c r="R2099" s="10">
        <f t="array" ref="R2099">VLOOKUP(A2099,'HUMAN RESOURCES'!$A$2:$M$2692,12,0)</f>
        <v>4928175</v>
      </c>
      <c r="S2099" s="10">
        <f t="array" ref="S2099">VLOOKUP(A2099,'HUMAN RESOURCES'!$A$2:$M$2692,13,0)</f>
        <v>0.36599999999999999</v>
      </c>
      <c r="T2099" s="10">
        <f t="array" ref="T2099">VLOOKUP(A2099,TOURISM!$A$2:$F$2692,5,0)</f>
        <v>58000000</v>
      </c>
      <c r="U2099" s="10">
        <f t="array" ref="U2099">VLOOKUP(A2099,TOURISM!$A$2:$F$2692,6,0)</f>
        <v>30000000</v>
      </c>
      <c r="V2099" s="10">
        <f t="array" ref="V2099">VLOOKUP(A2099,BUSINESS!$A$2:$J$2692,5,0)</f>
        <v>0</v>
      </c>
      <c r="W2099" s="10">
        <f t="array" ref="W2099">VLOOKUP(A2099,BUSINESS!$A$2:$J$2692,6,0)</f>
        <v>26</v>
      </c>
      <c r="X2099" s="10">
        <f t="array" ref="X2099">VLOOKUP(A2099,BUSINESS!$A$2:$J$2692,7,0)</f>
        <v>0</v>
      </c>
      <c r="Y2099" s="10">
        <f t="array" ref="Y2099">VLOOKUP(A2099,BUSINESS!$A$2:$J$2692,8,0)</f>
        <v>0</v>
      </c>
      <c r="Z2099" s="10">
        <f t="array" ref="Z2099">VLOOKUP(A2099,BUSINESS!$A$2:$J$2692,9,0)</f>
        <v>2E-3</v>
      </c>
      <c r="AA2099" s="10">
        <f t="array" ref="AA2099">VLOOKUP(A2099,BUSINESS!$A$2:$J$2692,10,0)</f>
        <v>0.57976412489999996</v>
      </c>
      <c r="AB2099" s="12">
        <f t="shared" si="124"/>
        <v>290.41352569663212</v>
      </c>
      <c r="AC2099" s="10">
        <f t="shared" si="120"/>
        <v>1.3473547509980875E-4</v>
      </c>
      <c r="AD2099" s="10">
        <f t="shared" si="121"/>
        <v>0</v>
      </c>
      <c r="AE2099" s="10">
        <f t="shared" si="122"/>
        <v>6.0874461641479858</v>
      </c>
      <c r="AF2099">
        <f t="shared" si="125"/>
        <v>11.769062584019439</v>
      </c>
    </row>
    <row r="2100" spans="1:32" ht="14.4">
      <c r="A2100" s="7" t="str">
        <f t="shared" si="123"/>
        <v>Sierra Leone-Africa 2005</v>
      </c>
      <c r="B2100" s="7" t="s">
        <v>240</v>
      </c>
      <c r="C2100" s="8" t="s">
        <v>78</v>
      </c>
      <c r="D2100" s="9" t="s">
        <v>67</v>
      </c>
      <c r="E2100" s="14">
        <v>0.159</v>
      </c>
      <c r="F2100" s="13">
        <v>1627853086</v>
      </c>
      <c r="G2100" s="14">
        <v>51</v>
      </c>
      <c r="H2100" s="14">
        <v>0.246</v>
      </c>
      <c r="J2100" s="11">
        <v>664</v>
      </c>
      <c r="K2100" s="10">
        <f t="array" ref="K2100">VLOOKUP(A2100,'HUMAN RESOURCES'!$A$2:$M$2692,5,0)</f>
        <v>4.2000000000000003E-2</v>
      </c>
      <c r="L2100" s="11">
        <f t="array" ref="L2100">VLOOKUP(A2100,'HUMAN RESOURCES'!$A$2:$M$2692,6,0)</f>
        <v>0.128</v>
      </c>
      <c r="M2100" s="10">
        <f t="array" ref="M2100">VLOOKUP(A2100,'HUMAN RESOURCES'!$A$2:$M$2692,7,0)</f>
        <v>42</v>
      </c>
      <c r="N2100" s="10">
        <f t="array" ref="N2100">VLOOKUP(A2100,'HUMAN RESOURCES'!$A$2:$M$2692,8,0)</f>
        <v>42</v>
      </c>
      <c r="O2100" s="10">
        <f t="array" ref="O2100">VLOOKUP(A2100,'HUMAN RESOURCES'!$A$2:$M$2692,9,0)</f>
        <v>0.42699999999999999</v>
      </c>
      <c r="P2100" s="10">
        <f t="array" ref="P2100">VLOOKUP(A2100,'HUMAN RESOURCES'!$A$2:$M$2692,10,0)</f>
        <v>0.54900000000000004</v>
      </c>
      <c r="Q2100" s="10">
        <f t="array" ref="Q2100">VLOOKUP(A2100,'HUMAN RESOURCES'!$A$2:$M$2692,11,0)</f>
        <v>2.4E-2</v>
      </c>
      <c r="R2100" s="10">
        <f t="array" ref="R2100">VLOOKUP(A2100,'HUMAN RESOURCES'!$A$2:$M$2692,12,0)</f>
        <v>5119895</v>
      </c>
      <c r="S2100" s="10">
        <f t="array" ref="S2100">VLOOKUP(A2100,'HUMAN RESOURCES'!$A$2:$M$2692,13,0)</f>
        <v>0.36799999999999999</v>
      </c>
      <c r="T2100" s="10">
        <f t="array" ref="T2100">VLOOKUP(A2100,TOURISM!$A$2:$F$2692,5,0)</f>
        <v>64000000</v>
      </c>
      <c r="U2100" s="10">
        <f t="array" ref="U2100">VLOOKUP(A2100,TOURISM!$A$2:$F$2692,6,0)</f>
        <v>34000000</v>
      </c>
      <c r="V2100" s="10">
        <f t="array" ref="V2100">VLOOKUP(A2100,BUSINESS!$A$2:$J$2692,5,0)</f>
        <v>2.72</v>
      </c>
      <c r="W2100" s="10">
        <f t="array" ref="W2100">VLOOKUP(A2100,BUSINESS!$A$2:$J$2692,6,0)</f>
        <v>26</v>
      </c>
      <c r="X2100" s="10">
        <f t="array" ref="X2100">VLOOKUP(A2100,BUSINESS!$A$2:$J$2692,7,0)</f>
        <v>0</v>
      </c>
      <c r="Y2100" s="10">
        <f t="array" ref="Y2100">VLOOKUP(A2100,BUSINESS!$A$2:$J$2692,8,0)</f>
        <v>399</v>
      </c>
      <c r="Z2100" s="10">
        <f t="array" ref="Z2100">VLOOKUP(A2100,BUSINESS!$A$2:$J$2692,9,0)</f>
        <v>2E-3</v>
      </c>
      <c r="AA2100" s="10">
        <f t="array" ref="AA2100">VLOOKUP(A2100,BUSINESS!$A$2:$J$2692,10,0)</f>
        <v>0.57976412489999996</v>
      </c>
      <c r="AB2100" s="12">
        <f t="shared" si="124"/>
        <v>317.94657624814573</v>
      </c>
      <c r="AC2100" s="10">
        <f t="shared" si="120"/>
        <v>1.2969015966147744E-4</v>
      </c>
      <c r="AD2100" s="10">
        <f t="shared" si="121"/>
        <v>0</v>
      </c>
      <c r="AE2100" s="10">
        <f t="shared" si="122"/>
        <v>6.6407611874852899</v>
      </c>
      <c r="AF2100">
        <f t="shared" si="125"/>
        <v>12.500256352913487</v>
      </c>
    </row>
    <row r="2101" spans="1:32" ht="14.4">
      <c r="A2101" s="7" t="str">
        <f t="shared" si="123"/>
        <v>Sierra Leone-Africa 2006</v>
      </c>
      <c r="B2101" s="7" t="s">
        <v>240</v>
      </c>
      <c r="C2101" s="8" t="s">
        <v>78</v>
      </c>
      <c r="D2101" s="9" t="s">
        <v>68</v>
      </c>
      <c r="E2101" s="14">
        <v>0.14199999999999999</v>
      </c>
      <c r="F2101" s="13">
        <v>1887429109</v>
      </c>
      <c r="G2101" s="14">
        <v>51</v>
      </c>
      <c r="H2101" s="14">
        <v>0.24</v>
      </c>
      <c r="J2101" s="11">
        <v>664</v>
      </c>
      <c r="K2101" s="10">
        <f t="array" ref="K2101">VLOOKUP(A2101,'HUMAN RESOURCES'!$A$2:$M$2692,5,0)</f>
        <v>4.1000000000000002E-2</v>
      </c>
      <c r="L2101" s="11">
        <f t="array" ref="L2101">VLOOKUP(A2101,'HUMAN RESOURCES'!$A$2:$M$2692,6,0)</f>
        <v>0.125</v>
      </c>
      <c r="M2101" s="10">
        <f t="array" ref="M2101">VLOOKUP(A2101,'HUMAN RESOURCES'!$A$2:$M$2692,7,0)</f>
        <v>43</v>
      </c>
      <c r="N2101" s="10">
        <f t="array" ref="N2101">VLOOKUP(A2101,'HUMAN RESOURCES'!$A$2:$M$2692,8,0)</f>
        <v>43</v>
      </c>
      <c r="O2101" s="10">
        <f t="array" ref="O2101">VLOOKUP(A2101,'HUMAN RESOURCES'!$A$2:$M$2692,9,0)</f>
        <v>0.42599999999999999</v>
      </c>
      <c r="P2101" s="10">
        <f t="array" ref="P2101">VLOOKUP(A2101,'HUMAN RESOURCES'!$A$2:$M$2692,10,0)</f>
        <v>0.54900000000000004</v>
      </c>
      <c r="Q2101" s="10">
        <f t="array" ref="Q2101">VLOOKUP(A2101,'HUMAN RESOURCES'!$A$2:$M$2692,11,0)</f>
        <v>2.5000000000000001E-2</v>
      </c>
      <c r="R2101" s="10">
        <f t="array" ref="R2101">VLOOKUP(A2101,'HUMAN RESOURCES'!$A$2:$M$2692,12,0)</f>
        <v>5280909</v>
      </c>
      <c r="S2101" s="10">
        <f t="array" ref="S2101">VLOOKUP(A2101,'HUMAN RESOURCES'!$A$2:$M$2692,13,0)</f>
        <v>0.371</v>
      </c>
      <c r="T2101" s="10">
        <f t="array" ref="T2101">VLOOKUP(A2101,TOURISM!$A$2:$F$2692,5,0)</f>
        <v>23000000</v>
      </c>
      <c r="U2101" s="10">
        <f t="array" ref="U2101">VLOOKUP(A2101,TOURISM!$A$2:$F$2692,6,0)</f>
        <v>15000000</v>
      </c>
      <c r="V2101" s="10">
        <f t="array" ref="V2101">VLOOKUP(A2101,BUSINESS!$A$2:$J$2692,5,0)</f>
        <v>2.72</v>
      </c>
      <c r="W2101" s="10">
        <f t="array" ref="W2101">VLOOKUP(A2101,BUSINESS!$A$2:$J$2692,6,0)</f>
        <v>26</v>
      </c>
      <c r="X2101" s="10">
        <f t="array" ref="X2101">VLOOKUP(A2101,BUSINESS!$A$2:$J$2692,7,0)</f>
        <v>0</v>
      </c>
      <c r="Y2101" s="10">
        <f t="array" ref="Y2101">VLOOKUP(A2101,BUSINESS!$A$2:$J$2692,8,0)</f>
        <v>399</v>
      </c>
      <c r="Z2101" s="10">
        <f t="array" ref="Z2101">VLOOKUP(A2101,BUSINESS!$A$2:$J$2692,9,0)</f>
        <v>2E-3</v>
      </c>
      <c r="AA2101" s="10">
        <f t="array" ref="AA2101">VLOOKUP(A2101,BUSINESS!$A$2:$J$2692,10,0)</f>
        <v>0.57976412489999996</v>
      </c>
      <c r="AB2101" s="12">
        <f t="shared" si="124"/>
        <v>357.40610357042698</v>
      </c>
      <c r="AC2101" s="10">
        <f t="shared" si="120"/>
        <v>1.257359291743145E-4</v>
      </c>
      <c r="AD2101" s="10">
        <f t="shared" si="121"/>
        <v>0</v>
      </c>
      <c r="AE2101" s="10">
        <f t="shared" si="122"/>
        <v>2.8404200867691527</v>
      </c>
      <c r="AF2101">
        <f t="shared" si="125"/>
        <v>4.3553107997127007</v>
      </c>
    </row>
    <row r="2102" spans="1:32" ht="14.4">
      <c r="A2102" s="7" t="str">
        <f t="shared" si="123"/>
        <v>Sierra Leone-Africa 2007</v>
      </c>
      <c r="B2102" s="7" t="s">
        <v>240</v>
      </c>
      <c r="C2102" s="8" t="s">
        <v>78</v>
      </c>
      <c r="D2102" s="9" t="s">
        <v>69</v>
      </c>
      <c r="E2102" s="14">
        <v>0.14000000000000001</v>
      </c>
      <c r="F2102" s="13">
        <v>2158653216</v>
      </c>
      <c r="G2102" s="14">
        <v>56</v>
      </c>
      <c r="H2102" s="14">
        <v>0.25</v>
      </c>
      <c r="I2102" s="10">
        <f t="array" ref="I2102">VLOOKUP(A2102,ENERGY!$A$2:$F$2691,5,0)</f>
        <v>0</v>
      </c>
      <c r="J2102" s="11">
        <f t="array" ref="J2102">VLOOKUP(A2102,ENERGY!$A$2:$F$2691,6,0)</f>
        <v>642</v>
      </c>
      <c r="K2102" s="10">
        <f t="array" ref="K2102">VLOOKUP(A2102,'HUMAN RESOURCES'!$A$2:$M$2692,5,0)</f>
        <v>0.04</v>
      </c>
      <c r="L2102" s="11">
        <f t="array" ref="L2102">VLOOKUP(A2102,'HUMAN RESOURCES'!$A$2:$M$2692,6,0)</f>
        <v>0.122</v>
      </c>
      <c r="M2102" s="10">
        <f t="array" ref="M2102">VLOOKUP(A2102,'HUMAN RESOURCES'!$A$2:$M$2692,7,0)</f>
        <v>44</v>
      </c>
      <c r="N2102" s="10">
        <f t="array" ref="N2102">VLOOKUP(A2102,'HUMAN RESOURCES'!$A$2:$M$2692,8,0)</f>
        <v>43</v>
      </c>
      <c r="O2102" s="10">
        <f t="array" ref="O2102">VLOOKUP(A2102,'HUMAN RESOURCES'!$A$2:$M$2692,9,0)</f>
        <v>0.42499999999999999</v>
      </c>
      <c r="P2102" s="10">
        <f t="array" ref="P2102">VLOOKUP(A2102,'HUMAN RESOURCES'!$A$2:$M$2692,10,0)</f>
        <v>0.55000000000000004</v>
      </c>
      <c r="Q2102" s="10">
        <f t="array" ref="Q2102">VLOOKUP(A2102,'HUMAN RESOURCES'!$A$2:$M$2692,11,0)</f>
        <v>2.5000000000000001E-2</v>
      </c>
      <c r="R2102" s="10">
        <f t="array" ref="R2102">VLOOKUP(A2102,'HUMAN RESOURCES'!$A$2:$M$2692,12,0)</f>
        <v>5416015</v>
      </c>
      <c r="S2102" s="10">
        <f t="array" ref="S2102">VLOOKUP(A2102,'HUMAN RESOURCES'!$A$2:$M$2692,13,0)</f>
        <v>0.374</v>
      </c>
      <c r="T2102" s="10">
        <f t="array" ref="T2102">VLOOKUP(A2102,TOURISM!$A$2:$F$2692,5,0)</f>
        <v>22000000</v>
      </c>
      <c r="U2102" s="10">
        <f t="array" ref="U2102">VLOOKUP(A2102,TOURISM!$A$2:$F$2692,6,0)</f>
        <v>17000000</v>
      </c>
      <c r="V2102" s="10">
        <f t="array" ref="V2102">VLOOKUP(A2102,BUSINESS!$A$2:$J$2692,5,0)</f>
        <v>2.3519999999999999</v>
      </c>
      <c r="W2102" s="10">
        <f t="array" ref="W2102">VLOOKUP(A2102,BUSINESS!$A$2:$J$2692,6,0)</f>
        <v>26</v>
      </c>
      <c r="X2102" s="10">
        <f t="array" ref="X2102">VLOOKUP(A2102,BUSINESS!$A$2:$J$2692,7,0)</f>
        <v>0</v>
      </c>
      <c r="Y2102" s="10">
        <f t="array" ref="Y2102">VLOOKUP(A2102,BUSINESS!$A$2:$J$2692,8,0)</f>
        <v>399</v>
      </c>
      <c r="Z2102" s="10">
        <f t="array" ref="Z2102">VLOOKUP(A2102,BUSINESS!$A$2:$J$2692,9,0)</f>
        <v>2E-3</v>
      </c>
      <c r="AA2102" s="10">
        <f t="array" ref="AA2102">VLOOKUP(A2102,BUSINESS!$A$2:$J$2692,10,0)</f>
        <v>0.14299999999999999</v>
      </c>
      <c r="AB2102" s="12">
        <f t="shared" si="124"/>
        <v>398.56854458490238</v>
      </c>
      <c r="AC2102" s="10">
        <f t="shared" si="120"/>
        <v>1.1853733787664917E-4</v>
      </c>
      <c r="AD2102" s="10">
        <f t="shared" si="121"/>
        <v>0</v>
      </c>
      <c r="AE2102" s="10">
        <f t="shared" si="122"/>
        <v>3.1388391649579996</v>
      </c>
      <c r="AF2102">
        <f t="shared" si="125"/>
        <v>4.0620271546515285</v>
      </c>
    </row>
    <row r="2103" spans="1:32" ht="14.4">
      <c r="A2103" s="7" t="str">
        <f t="shared" si="123"/>
        <v>Sierra Leone-Africa 2008</v>
      </c>
      <c r="B2103" s="7" t="s">
        <v>240</v>
      </c>
      <c r="C2103" s="8" t="s">
        <v>78</v>
      </c>
      <c r="D2103" s="9" t="s">
        <v>70</v>
      </c>
      <c r="E2103" s="14">
        <v>0.14199999999999999</v>
      </c>
      <c r="F2103" s="13">
        <v>2505620416</v>
      </c>
      <c r="G2103" s="14">
        <v>64</v>
      </c>
      <c r="H2103" s="14">
        <v>0.245</v>
      </c>
      <c r="I2103" s="10">
        <f t="array" ref="I2103">VLOOKUP(A2103,ENERGY!$A$2:$F$2691,5,0)</f>
        <v>0</v>
      </c>
      <c r="J2103" s="11">
        <f t="array" ref="J2103">VLOOKUP(A2103,ENERGY!$A$2:$F$2691,6,0)</f>
        <v>634</v>
      </c>
      <c r="K2103" s="10">
        <f t="array" ref="K2103">VLOOKUP(A2103,'HUMAN RESOURCES'!$A$2:$M$2692,5,0)</f>
        <v>0.04</v>
      </c>
      <c r="L2103" s="11">
        <f t="array" ref="L2103">VLOOKUP(A2103,'HUMAN RESOURCES'!$A$2:$M$2692,6,0)</f>
        <v>0.12</v>
      </c>
      <c r="M2103" s="10">
        <f t="array" ref="M2103">VLOOKUP(A2103,'HUMAN RESOURCES'!$A$2:$M$2692,7,0)</f>
        <v>44</v>
      </c>
      <c r="N2103" s="10">
        <f t="array" ref="N2103">VLOOKUP(A2103,'HUMAN RESOURCES'!$A$2:$M$2692,8,0)</f>
        <v>44</v>
      </c>
      <c r="O2103" s="10">
        <f t="array" ref="O2103">VLOOKUP(A2103,'HUMAN RESOURCES'!$A$2:$M$2692,9,0)</f>
        <v>0.42399999999999999</v>
      </c>
      <c r="P2103" s="10">
        <f t="array" ref="P2103">VLOOKUP(A2103,'HUMAN RESOURCES'!$A$2:$M$2692,10,0)</f>
        <v>0.55100000000000005</v>
      </c>
      <c r="Q2103" s="10">
        <f t="array" ref="Q2103">VLOOKUP(A2103,'HUMAN RESOURCES'!$A$2:$M$2692,11,0)</f>
        <v>2.5000000000000001E-2</v>
      </c>
      <c r="R2103" s="10">
        <f t="array" ref="R2103">VLOOKUP(A2103,'HUMAN RESOURCES'!$A$2:$M$2692,12,0)</f>
        <v>5532139</v>
      </c>
      <c r="S2103" s="10">
        <f t="array" ref="S2103">VLOOKUP(A2103,'HUMAN RESOURCES'!$A$2:$M$2692,13,0)</f>
        <v>0.376</v>
      </c>
      <c r="T2103" s="10">
        <f t="array" ref="T2103">VLOOKUP(A2103,TOURISM!$A$2:$F$2692,5,0)</f>
        <v>34000000</v>
      </c>
      <c r="U2103" s="10">
        <f t="array" ref="U2103">VLOOKUP(A2103,TOURISM!$A$2:$F$2692,6,0)</f>
        <v>24000000</v>
      </c>
      <c r="V2103" s="10">
        <f t="array" ref="V2103">VLOOKUP(A2103,BUSINESS!$A$2:$J$2692,5,0)</f>
        <v>2.3519999999999999</v>
      </c>
      <c r="W2103" s="10">
        <f t="array" ref="W2103">VLOOKUP(A2103,BUSINESS!$A$2:$J$2692,6,0)</f>
        <v>17</v>
      </c>
      <c r="X2103" s="10">
        <f t="array" ref="X2103">VLOOKUP(A2103,BUSINESS!$A$2:$J$2692,7,0)</f>
        <v>0</v>
      </c>
      <c r="Y2103" s="10">
        <f t="array" ref="Y2103">VLOOKUP(A2103,BUSINESS!$A$2:$J$2692,8,0)</f>
        <v>399</v>
      </c>
      <c r="Z2103" s="10">
        <f t="array" ref="Z2103">VLOOKUP(A2103,BUSINESS!$A$2:$J$2692,9,0)</f>
        <v>3.0000000000000001E-3</v>
      </c>
      <c r="AA2103" s="10">
        <f t="array" ref="AA2103">VLOOKUP(A2103,BUSINESS!$A$2:$J$2692,10,0)</f>
        <v>0.182</v>
      </c>
      <c r="AB2103" s="12">
        <f t="shared" si="124"/>
        <v>452.92072668456092</v>
      </c>
      <c r="AC2103" s="10">
        <f t="shared" si="120"/>
        <v>1.1460304956184218E-4</v>
      </c>
      <c r="AD2103" s="10">
        <f t="shared" si="121"/>
        <v>0</v>
      </c>
      <c r="AE2103" s="10">
        <f t="shared" si="122"/>
        <v>4.3382857878299879</v>
      </c>
      <c r="AF2103">
        <f t="shared" si="125"/>
        <v>6.1459048660924829</v>
      </c>
    </row>
    <row r="2104" spans="1:32" ht="14.4">
      <c r="A2104" s="7" t="str">
        <f t="shared" si="123"/>
        <v>Sierra Leone-Africa 2009</v>
      </c>
      <c r="B2104" s="7" t="s">
        <v>240</v>
      </c>
      <c r="C2104" s="8" t="s">
        <v>78</v>
      </c>
      <c r="D2104" s="9" t="s">
        <v>71</v>
      </c>
      <c r="E2104" s="14">
        <v>0.16900000000000001</v>
      </c>
      <c r="F2104" s="13">
        <v>2453972797</v>
      </c>
      <c r="G2104" s="14">
        <v>74</v>
      </c>
      <c r="H2104" s="14">
        <v>0.222</v>
      </c>
      <c r="J2104" s="11">
        <v>634</v>
      </c>
      <c r="K2104" s="10">
        <f t="array" ref="K2104">VLOOKUP(A2104,'HUMAN RESOURCES'!$A$2:$M$2692,5,0)</f>
        <v>3.9E-2</v>
      </c>
      <c r="L2104" s="11">
        <f t="array" ref="L2104">VLOOKUP(A2104,'HUMAN RESOURCES'!$A$2:$M$2692,6,0)</f>
        <v>0.11700000000000001</v>
      </c>
      <c r="M2104" s="10">
        <f t="array" ref="M2104">VLOOKUP(A2104,'HUMAN RESOURCES'!$A$2:$M$2692,7,0)</f>
        <v>45</v>
      </c>
      <c r="N2104" s="10">
        <f t="array" ref="N2104">VLOOKUP(A2104,'HUMAN RESOURCES'!$A$2:$M$2692,8,0)</f>
        <v>44</v>
      </c>
      <c r="O2104" s="10">
        <f t="array" ref="O2104">VLOOKUP(A2104,'HUMAN RESOURCES'!$A$2:$M$2692,9,0)</f>
        <v>0.42299999999999999</v>
      </c>
      <c r="P2104" s="10">
        <f t="array" ref="P2104">VLOOKUP(A2104,'HUMAN RESOURCES'!$A$2:$M$2692,10,0)</f>
        <v>0.55100000000000005</v>
      </c>
      <c r="Q2104" s="10">
        <f t="array" ref="Q2104">VLOOKUP(A2104,'HUMAN RESOURCES'!$A$2:$M$2692,11,0)</f>
        <v>2.5000000000000001E-2</v>
      </c>
      <c r="R2104" s="10">
        <f t="array" ref="R2104">VLOOKUP(A2104,'HUMAN RESOURCES'!$A$2:$M$2692,12,0)</f>
        <v>5641182</v>
      </c>
      <c r="S2104" s="10">
        <f t="array" ref="S2104">VLOOKUP(A2104,'HUMAN RESOURCES'!$A$2:$M$2692,13,0)</f>
        <v>0.379</v>
      </c>
      <c r="T2104" s="10">
        <f t="array" ref="T2104">VLOOKUP(A2104,TOURISM!$A$2:$F$2692,5,0)</f>
        <v>25000000</v>
      </c>
      <c r="U2104" s="10">
        <f t="array" ref="U2104">VLOOKUP(A2104,TOURISM!$A$2:$F$2692,6,0)</f>
        <v>22000000</v>
      </c>
      <c r="V2104" s="10">
        <f t="array" ref="V2104">VLOOKUP(A2104,BUSINESS!$A$2:$J$2692,5,0)</f>
        <v>2.3519999999999999</v>
      </c>
      <c r="W2104" s="10">
        <f t="array" ref="W2104">VLOOKUP(A2104,BUSINESS!$A$2:$J$2692,6,0)</f>
        <v>12</v>
      </c>
      <c r="X2104" s="10">
        <f t="array" ref="X2104">VLOOKUP(A2104,BUSINESS!$A$2:$J$2692,7,0)</f>
        <v>0</v>
      </c>
      <c r="Y2104" s="10">
        <f t="array" ref="Y2104">VLOOKUP(A2104,BUSINESS!$A$2:$J$2692,8,0)</f>
        <v>357</v>
      </c>
      <c r="Z2104" s="10">
        <f t="array" ref="Z2104">VLOOKUP(A2104,BUSINESS!$A$2:$J$2692,9,0)</f>
        <v>3.0000000000000001E-3</v>
      </c>
      <c r="AA2104" s="10">
        <f t="array" ref="AA2104">VLOOKUP(A2104,BUSINESS!$A$2:$J$2692,10,0)</f>
        <v>0.20599999999999999</v>
      </c>
      <c r="AB2104" s="12">
        <f t="shared" si="124"/>
        <v>435.01039268011561</v>
      </c>
      <c r="AC2104" s="10">
        <f t="shared" si="120"/>
        <v>1.1238779390560347E-4</v>
      </c>
      <c r="AD2104" s="10">
        <f t="shared" si="121"/>
        <v>0</v>
      </c>
      <c r="AE2104" s="10">
        <f t="shared" si="122"/>
        <v>3.8998919020871865</v>
      </c>
      <c r="AF2104">
        <f t="shared" si="125"/>
        <v>4.4316953432808939</v>
      </c>
    </row>
    <row r="2105" spans="1:32" ht="14.4">
      <c r="A2105" s="7" t="str">
        <f t="shared" si="123"/>
        <v>Sierra Leone-Africa 2010</v>
      </c>
      <c r="B2105" s="7" t="s">
        <v>240</v>
      </c>
      <c r="C2105" s="8" t="s">
        <v>78</v>
      </c>
      <c r="D2105" s="9" t="s">
        <v>72</v>
      </c>
      <c r="E2105" s="14">
        <v>0.154</v>
      </c>
      <c r="F2105" s="13">
        <v>2578159463</v>
      </c>
      <c r="G2105" s="14">
        <v>69</v>
      </c>
      <c r="H2105" s="14">
        <v>0.21299999999999999</v>
      </c>
      <c r="I2105" s="10">
        <f t="array" ref="I2105">VLOOKUP(A2105,ENERGY!$A$2:$F$2691,5,0)</f>
        <v>0</v>
      </c>
      <c r="J2105" s="11">
        <f t="array" ref="J2105">VLOOKUP(A2105,ENERGY!$A$2:$F$2691,6,0)</f>
        <v>546</v>
      </c>
      <c r="K2105" s="10">
        <f t="array" ref="K2105">VLOOKUP(A2105,'HUMAN RESOURCES'!$A$2:$M$2692,5,0)</f>
        <v>3.7999999999999999E-2</v>
      </c>
      <c r="L2105" s="11">
        <f t="array" ref="L2105">VLOOKUP(A2105,'HUMAN RESOURCES'!$A$2:$M$2692,6,0)</f>
        <v>0.114</v>
      </c>
      <c r="M2105" s="10">
        <f t="array" ref="M2105">VLOOKUP(A2105,'HUMAN RESOURCES'!$A$2:$M$2692,7,0)</f>
        <v>45</v>
      </c>
      <c r="N2105" s="10">
        <f t="array" ref="N2105">VLOOKUP(A2105,'HUMAN RESOURCES'!$A$2:$M$2692,8,0)</f>
        <v>45</v>
      </c>
      <c r="O2105" s="10">
        <f t="array" ref="O2105">VLOOKUP(A2105,'HUMAN RESOURCES'!$A$2:$M$2692,9,0)</f>
        <v>0.42199999999999999</v>
      </c>
      <c r="P2105" s="10">
        <f t="array" ref="P2105">VLOOKUP(A2105,'HUMAN RESOURCES'!$A$2:$M$2692,10,0)</f>
        <v>0.55300000000000005</v>
      </c>
      <c r="Q2105" s="10">
        <f t="array" ref="Q2105">VLOOKUP(A2105,'HUMAN RESOURCES'!$A$2:$M$2692,11,0)</f>
        <v>2.5999999999999999E-2</v>
      </c>
      <c r="R2105" s="10">
        <f t="array" ref="R2105">VLOOKUP(A2105,'HUMAN RESOURCES'!$A$2:$M$2692,12,0)</f>
        <v>5751976</v>
      </c>
      <c r="S2105" s="10">
        <f t="array" ref="S2105">VLOOKUP(A2105,'HUMAN RESOURCES'!$A$2:$M$2692,13,0)</f>
        <v>0.38200000000000001</v>
      </c>
      <c r="T2105" s="10">
        <f t="array" ref="T2105">VLOOKUP(A2105,TOURISM!$A$2:$F$2692,5,0)</f>
        <v>26000000</v>
      </c>
      <c r="U2105" s="10">
        <f t="array" ref="U2105">VLOOKUP(A2105,TOURISM!$A$2:$F$2692,6,0)</f>
        <v>22000000</v>
      </c>
      <c r="V2105" s="10">
        <f t="array" ref="V2105">VLOOKUP(A2105,BUSINESS!$A$2:$J$2692,5,0)</f>
        <v>2.3519999999999999</v>
      </c>
      <c r="W2105" s="10">
        <f t="array" ref="W2105">VLOOKUP(A2105,BUSINESS!$A$2:$J$2692,6,0)</f>
        <v>12</v>
      </c>
      <c r="X2105" s="10">
        <f t="array" ref="X2105">VLOOKUP(A2105,BUSINESS!$A$2:$J$2692,7,0)</f>
        <v>0</v>
      </c>
      <c r="Y2105" s="10">
        <f t="array" ref="Y2105">VLOOKUP(A2105,BUSINESS!$A$2:$J$2692,8,0)</f>
        <v>357</v>
      </c>
      <c r="Z2105" s="10">
        <f t="array" ref="Z2105">VLOOKUP(A2105,BUSINESS!$A$2:$J$2692,9,0)</f>
        <v>6.0000000000000001E-3</v>
      </c>
      <c r="AA2105" s="10">
        <f t="array" ref="AA2105">VLOOKUP(A2105,BUSINESS!$A$2:$J$2692,10,0)</f>
        <v>0.34799999999999998</v>
      </c>
      <c r="AB2105" s="12">
        <f t="shared" si="124"/>
        <v>448.221526480639</v>
      </c>
      <c r="AC2105" s="10">
        <f t="shared" si="120"/>
        <v>9.4923900934218083E-5</v>
      </c>
      <c r="AD2105" s="10">
        <f t="shared" si="121"/>
        <v>0</v>
      </c>
      <c r="AE2105" s="10">
        <f t="shared" si="122"/>
        <v>3.8247725651150142</v>
      </c>
      <c r="AF2105">
        <f t="shared" si="125"/>
        <v>4.52018575877229</v>
      </c>
    </row>
    <row r="2106" spans="1:32" ht="14.4">
      <c r="A2106" s="7" t="str">
        <f t="shared" si="123"/>
        <v>Sierra Leone-Africa 2011</v>
      </c>
      <c r="B2106" s="7" t="s">
        <v>240</v>
      </c>
      <c r="C2106" s="8" t="s">
        <v>78</v>
      </c>
      <c r="D2106" s="9" t="s">
        <v>73</v>
      </c>
      <c r="E2106" s="14">
        <v>0.16300000000000001</v>
      </c>
      <c r="F2106" s="13">
        <v>2932273988</v>
      </c>
      <c r="G2106" s="14">
        <v>82</v>
      </c>
      <c r="H2106" s="14">
        <v>0.21</v>
      </c>
      <c r="I2106" s="10">
        <f t="array" ref="I2106">VLOOKUP(A2106,ENERGY!$A$2:$F$2691,5,0)</f>
        <v>0</v>
      </c>
      <c r="J2106" s="11">
        <f t="array" ref="J2106">VLOOKUP(A2106,ENERGY!$A$2:$F$2691,6,0)</f>
        <v>653</v>
      </c>
      <c r="K2106" s="10">
        <f t="array" ref="K2106">VLOOKUP(A2106,'HUMAN RESOURCES'!$A$2:$M$2692,5,0)</f>
        <v>3.7999999999999999E-2</v>
      </c>
      <c r="L2106" s="11">
        <f t="array" ref="L2106">VLOOKUP(A2106,'HUMAN RESOURCES'!$A$2:$M$2692,6,0)</f>
        <v>0.112</v>
      </c>
      <c r="M2106" s="10">
        <f t="array" ref="M2106">VLOOKUP(A2106,'HUMAN RESOURCES'!$A$2:$M$2692,7,0)</f>
        <v>45</v>
      </c>
      <c r="N2106" s="10">
        <f t="array" ref="N2106">VLOOKUP(A2106,'HUMAN RESOURCES'!$A$2:$M$2692,8,0)</f>
        <v>45</v>
      </c>
      <c r="O2106" s="10">
        <f t="array" ref="O2106">VLOOKUP(A2106,'HUMAN RESOURCES'!$A$2:$M$2692,9,0)</f>
        <v>0.42</v>
      </c>
      <c r="P2106" s="10">
        <f t="array" ref="P2106">VLOOKUP(A2106,'HUMAN RESOURCES'!$A$2:$M$2692,10,0)</f>
        <v>0.55400000000000005</v>
      </c>
      <c r="Q2106" s="10">
        <f t="array" ref="Q2106">VLOOKUP(A2106,'HUMAN RESOURCES'!$A$2:$M$2692,11,0)</f>
        <v>2.5999999999999999E-2</v>
      </c>
      <c r="R2106" s="10">
        <f t="array" ref="R2106">VLOOKUP(A2106,'HUMAN RESOURCES'!$A$2:$M$2692,12,0)</f>
        <v>5865491</v>
      </c>
      <c r="S2106" s="10">
        <f t="array" ref="S2106">VLOOKUP(A2106,'HUMAN RESOURCES'!$A$2:$M$2692,13,0)</f>
        <v>0.38600000000000001</v>
      </c>
      <c r="T2106" s="10">
        <f t="array" ref="T2106">VLOOKUP(A2106,TOURISM!$A$2:$F$2692,5,0)</f>
        <v>44000000</v>
      </c>
      <c r="U2106" s="10">
        <f t="array" ref="U2106">VLOOKUP(A2106,TOURISM!$A$2:$F$2692,6,0)</f>
        <v>29000000</v>
      </c>
      <c r="V2106" s="10">
        <f t="array" ref="V2106">VLOOKUP(A2106,BUSINESS!$A$2:$J$2692,5,0)</f>
        <v>0.32400000000000001</v>
      </c>
      <c r="W2106" s="10">
        <f t="array" ref="W2106">VLOOKUP(A2106,BUSINESS!$A$2:$J$2692,6,0)</f>
        <v>12</v>
      </c>
      <c r="X2106" s="10">
        <f t="array" ref="X2106">VLOOKUP(A2106,BUSINESS!$A$2:$J$2692,7,0)</f>
        <v>0</v>
      </c>
      <c r="Y2106" s="10">
        <f t="array" ref="Y2106">VLOOKUP(A2106,BUSINESS!$A$2:$J$2692,8,0)</f>
        <v>357</v>
      </c>
      <c r="Z2106" s="10">
        <f t="array" ref="Z2106">VLOOKUP(A2106,BUSINESS!$A$2:$J$2692,9,0)</f>
        <v>8.9999999999999993E-3</v>
      </c>
      <c r="AA2106" s="10">
        <f t="array" ref="AA2106">VLOOKUP(A2106,BUSINESS!$A$2:$J$2692,10,0)</f>
        <v>0.36399999999999999</v>
      </c>
      <c r="AB2106" s="12">
        <f t="shared" si="124"/>
        <v>499.91961252689674</v>
      </c>
      <c r="AC2106" s="10">
        <f t="shared" si="120"/>
        <v>1.1132912828610597E-4</v>
      </c>
      <c r="AD2106" s="10">
        <f t="shared" si="121"/>
        <v>0</v>
      </c>
      <c r="AE2106" s="10">
        <f t="shared" si="122"/>
        <v>4.9441726191379374</v>
      </c>
      <c r="AF2106">
        <f t="shared" si="125"/>
        <v>7.5015032842092841</v>
      </c>
    </row>
    <row r="2107" spans="1:32" ht="14.4">
      <c r="A2107" s="7" t="str">
        <f t="shared" si="123"/>
        <v>Sierra Leone-Africa 2012</v>
      </c>
      <c r="B2107" s="7" t="s">
        <v>240</v>
      </c>
      <c r="C2107" s="8" t="s">
        <v>78</v>
      </c>
      <c r="D2107" s="9" t="s">
        <v>74</v>
      </c>
      <c r="E2107" s="14">
        <v>0.151</v>
      </c>
      <c r="F2107" s="13">
        <v>3787392596</v>
      </c>
      <c r="G2107" s="14">
        <v>96</v>
      </c>
      <c r="H2107" s="14">
        <v>0.21</v>
      </c>
      <c r="I2107" s="10">
        <f t="array" ref="I2107">VLOOKUP(A2107,ENERGY!$A$2:$F$2691,5,0)</f>
        <v>0</v>
      </c>
      <c r="J2107" s="11">
        <f t="array" ref="J2107">VLOOKUP(A2107,ENERGY!$A$2:$F$2691,6,0)</f>
        <v>733</v>
      </c>
      <c r="K2107" s="10">
        <f t="array" ref="K2107">VLOOKUP(A2107,'HUMAN RESOURCES'!$A$2:$M$2692,5,0)</f>
        <v>3.6999999999999998E-2</v>
      </c>
      <c r="L2107" s="11">
        <f t="array" ref="L2107">VLOOKUP(A2107,'HUMAN RESOURCES'!$A$2:$M$2692,6,0)</f>
        <v>0.11</v>
      </c>
      <c r="M2107" s="10">
        <f t="array" ref="M2107">VLOOKUP(A2107,'HUMAN RESOURCES'!$A$2:$M$2692,7,0)</f>
        <v>46</v>
      </c>
      <c r="N2107" s="10">
        <f t="array" ref="N2107">VLOOKUP(A2107,'HUMAN RESOURCES'!$A$2:$M$2692,8,0)</f>
        <v>45</v>
      </c>
      <c r="O2107" s="10">
        <f t="array" ref="O2107">VLOOKUP(A2107,'HUMAN RESOURCES'!$A$2:$M$2692,9,0)</f>
        <v>0.41699999999999998</v>
      </c>
      <c r="P2107" s="10">
        <f t="array" ref="P2107">VLOOKUP(A2107,'HUMAN RESOURCES'!$A$2:$M$2692,10,0)</f>
        <v>0.55600000000000005</v>
      </c>
      <c r="Q2107" s="10">
        <f t="array" ref="Q2107">VLOOKUP(A2107,'HUMAN RESOURCES'!$A$2:$M$2692,11,0)</f>
        <v>2.5999999999999999E-2</v>
      </c>
      <c r="R2107" s="10">
        <f t="array" ref="R2107">VLOOKUP(A2107,'HUMAN RESOURCES'!$A$2:$M$2692,12,0)</f>
        <v>5978727</v>
      </c>
      <c r="S2107" s="10">
        <f t="array" ref="S2107">VLOOKUP(A2107,'HUMAN RESOURCES'!$A$2:$M$2692,13,0)</f>
        <v>0.38900000000000001</v>
      </c>
      <c r="T2107" s="10">
        <f t="array" ref="T2107">VLOOKUP(A2107,TOURISM!$A$2:$F$2692,5,0)</f>
        <v>41000000</v>
      </c>
      <c r="U2107" s="10">
        <f t="array" ref="U2107">VLOOKUP(A2107,TOURISM!$A$2:$F$2692,6,0)</f>
        <v>25000000</v>
      </c>
      <c r="V2107" s="10">
        <f t="array" ref="V2107">VLOOKUP(A2107,BUSINESS!$A$2:$J$2692,5,0)</f>
        <v>0.32400000000000001</v>
      </c>
      <c r="W2107" s="10">
        <f t="array" ref="W2107">VLOOKUP(A2107,BUSINESS!$A$2:$J$2692,6,0)</f>
        <v>12</v>
      </c>
      <c r="X2107" s="10">
        <f t="array" ref="X2107">VLOOKUP(A2107,BUSINESS!$A$2:$J$2692,7,0)</f>
        <v>137</v>
      </c>
      <c r="Y2107" s="10">
        <f t="array" ref="Y2107">VLOOKUP(A2107,BUSINESS!$A$2:$J$2692,8,0)</f>
        <v>357</v>
      </c>
      <c r="Z2107" s="10">
        <f t="array" ref="Z2107">VLOOKUP(A2107,BUSINESS!$A$2:$J$2692,9,0)</f>
        <v>1.2999999999999999E-2</v>
      </c>
      <c r="AA2107" s="10">
        <f t="array" ref="AA2107">VLOOKUP(A2107,BUSINESS!$A$2:$J$2692,10,0)</f>
        <v>0.37</v>
      </c>
      <c r="AB2107" s="12">
        <f t="shared" si="124"/>
        <v>633.47809592242629</v>
      </c>
      <c r="AC2107" s="10">
        <f t="shared" si="120"/>
        <v>1.2260134975221313E-4</v>
      </c>
      <c r="AD2107" s="10">
        <f t="shared" si="121"/>
        <v>0</v>
      </c>
      <c r="AE2107" s="10">
        <f t="shared" si="122"/>
        <v>4.1814921470741178</v>
      </c>
      <c r="AF2107">
        <f t="shared" si="125"/>
        <v>6.8576471212015537</v>
      </c>
    </row>
    <row r="2108" spans="1:32" ht="14.4">
      <c r="A2108" s="7" t="str">
        <f t="shared" si="123"/>
        <v>Singapore-Asia 2000</v>
      </c>
      <c r="B2108" s="7" t="s">
        <v>241</v>
      </c>
      <c r="C2108" s="8" t="s">
        <v>61</v>
      </c>
      <c r="D2108" s="9" t="s">
        <v>62</v>
      </c>
      <c r="E2108" s="14">
        <v>2.7E-2</v>
      </c>
      <c r="F2108" s="13">
        <v>95835970989</v>
      </c>
      <c r="G2108" s="14">
        <v>662</v>
      </c>
      <c r="H2108" s="14">
        <v>5.8000000000000003E-2</v>
      </c>
      <c r="I2108" s="10">
        <f t="array" ref="I2108">VLOOKUP(A2108,ENERGY!$A$2:$F$2691,5,0)</f>
        <v>0</v>
      </c>
      <c r="J2108" s="11">
        <f t="array" ref="J2108">VLOOKUP(A2108,ENERGY!$A$2:$F$2691,6,0)</f>
        <v>0</v>
      </c>
      <c r="K2108" s="10">
        <f t="array" ref="K2108">VLOOKUP(A2108,'HUMAN RESOURCES'!$A$2:$M$2692,5,0)</f>
        <v>1.2E-2</v>
      </c>
      <c r="L2108" s="11">
        <f t="array" ref="L2108">VLOOKUP(A2108,'HUMAN RESOURCES'!$A$2:$M$2692,6,0)</f>
        <v>3.0000000000000001E-3</v>
      </c>
      <c r="M2108" s="10">
        <f t="array" ref="M2108">VLOOKUP(A2108,'HUMAN RESOURCES'!$A$2:$M$2692,7,0)</f>
        <v>80</v>
      </c>
      <c r="N2108" s="10">
        <f t="array" ref="N2108">VLOOKUP(A2108,'HUMAN RESOURCES'!$A$2:$M$2692,8,0)</f>
        <v>76</v>
      </c>
      <c r="O2108" s="10">
        <f t="array" ref="O2108">VLOOKUP(A2108,'HUMAN RESOURCES'!$A$2:$M$2692,9,0)</f>
        <v>0.215</v>
      </c>
      <c r="P2108" s="10">
        <f t="array" ref="P2108">VLOOKUP(A2108,'HUMAN RESOURCES'!$A$2:$M$2692,10,0)</f>
        <v>0.71199999999999997</v>
      </c>
      <c r="Q2108" s="10">
        <f t="array" ref="Q2108">VLOOKUP(A2108,'HUMAN RESOURCES'!$A$2:$M$2692,11,0)</f>
        <v>7.2999999999999995E-2</v>
      </c>
      <c r="R2108" s="10">
        <f t="array" ref="R2108">VLOOKUP(A2108,'HUMAN RESOURCES'!$A$2:$M$2692,12,0)</f>
        <v>4027900</v>
      </c>
      <c r="S2108" s="10">
        <f t="array" ref="S2108">VLOOKUP(A2108,'HUMAN RESOURCES'!$A$2:$M$2692,13,0)</f>
        <v>1</v>
      </c>
      <c r="T2108" s="10">
        <f t="array" ref="T2108">VLOOKUP(A2108,TOURISM!$A$2:$F$2692,5,0)</f>
        <v>5142000000</v>
      </c>
      <c r="U2108" s="10">
        <f t="array" ref="U2108">VLOOKUP(A2108,TOURISM!$A$2:$F$2692,6,0)</f>
        <v>4535000000</v>
      </c>
      <c r="V2108" s="10">
        <f t="array" ref="V2108">VLOOKUP(A2108,BUSINESS!$A$2:$J$2692,5,0)</f>
        <v>0</v>
      </c>
      <c r="W2108" s="10">
        <f t="array" ref="W2108">VLOOKUP(A2108,BUSINESS!$A$2:$J$2692,6,0)</f>
        <v>0</v>
      </c>
      <c r="X2108" s="10">
        <f t="array" ref="X2108">VLOOKUP(A2108,BUSINESS!$A$2:$J$2692,7,0)</f>
        <v>0</v>
      </c>
      <c r="Y2108" s="10">
        <f t="array" ref="Y2108">VLOOKUP(A2108,BUSINESS!$A$2:$J$2692,8,0)</f>
        <v>0</v>
      </c>
      <c r="Z2108" s="10">
        <f t="array" ref="Z2108">VLOOKUP(A2108,BUSINESS!$A$2:$J$2692,9,0)</f>
        <v>0.36</v>
      </c>
      <c r="AA2108" s="10">
        <f t="array" ref="AA2108">VLOOKUP(A2108,BUSINESS!$A$2:$J$2692,10,0)</f>
        <v>0.70099999999999996</v>
      </c>
      <c r="AB2108" s="12">
        <f t="shared" si="124"/>
        <v>23793.036318925493</v>
      </c>
      <c r="AC2108" s="10">
        <f t="shared" si="120"/>
        <v>0</v>
      </c>
      <c r="AD2108" s="10">
        <f t="shared" si="121"/>
        <v>0</v>
      </c>
      <c r="AE2108" s="10">
        <f t="shared" si="122"/>
        <v>1125.8968693363788</v>
      </c>
      <c r="AF2108">
        <f t="shared" si="125"/>
        <v>1276.5957446808511</v>
      </c>
    </row>
    <row r="2109" spans="1:32" ht="14.4">
      <c r="A2109" s="7" t="str">
        <f t="shared" si="123"/>
        <v>Singapore-Asia 2001</v>
      </c>
      <c r="B2109" s="7" t="s">
        <v>241</v>
      </c>
      <c r="C2109" s="8" t="s">
        <v>61</v>
      </c>
      <c r="D2109" s="9" t="s">
        <v>63</v>
      </c>
      <c r="E2109" s="14">
        <v>2.4E-2</v>
      </c>
      <c r="F2109" s="13">
        <v>89285087395</v>
      </c>
      <c r="G2109" s="14">
        <v>526</v>
      </c>
      <c r="H2109" s="14">
        <v>5.6000000000000001E-2</v>
      </c>
      <c r="I2109" s="10">
        <f t="array" ref="I2109">VLOOKUP(A2109,ENERGY!$A$2:$F$2691,5,0)</f>
        <v>33447</v>
      </c>
      <c r="J2109" s="11">
        <f t="array" ref="J2109">VLOOKUP(A2109,ENERGY!$A$2:$F$2691,6,0)</f>
        <v>0</v>
      </c>
      <c r="K2109" s="10">
        <f t="array" ref="K2109">VLOOKUP(A2109,'HUMAN RESOURCES'!$A$2:$M$2692,5,0)</f>
        <v>1.2E-2</v>
      </c>
      <c r="L2109" s="11">
        <f t="array" ref="L2109">VLOOKUP(A2109,'HUMAN RESOURCES'!$A$2:$M$2692,6,0)</f>
        <v>3.0000000000000001E-3</v>
      </c>
      <c r="M2109" s="10">
        <f t="array" ref="M2109">VLOOKUP(A2109,'HUMAN RESOURCES'!$A$2:$M$2692,7,0)</f>
        <v>80</v>
      </c>
      <c r="N2109" s="10">
        <f t="array" ref="N2109">VLOOKUP(A2109,'HUMAN RESOURCES'!$A$2:$M$2692,8,0)</f>
        <v>76</v>
      </c>
      <c r="O2109" s="10">
        <f t="array" ref="O2109">VLOOKUP(A2109,'HUMAN RESOURCES'!$A$2:$M$2692,9,0)</f>
        <v>0.21099999999999999</v>
      </c>
      <c r="P2109" s="10">
        <f t="array" ref="P2109">VLOOKUP(A2109,'HUMAN RESOURCES'!$A$2:$M$2692,10,0)</f>
        <v>0.71399999999999997</v>
      </c>
      <c r="Q2109" s="10">
        <f t="array" ref="Q2109">VLOOKUP(A2109,'HUMAN RESOURCES'!$A$2:$M$2692,11,0)</f>
        <v>7.4999999999999997E-2</v>
      </c>
      <c r="R2109" s="10">
        <f t="array" ref="R2109">VLOOKUP(A2109,'HUMAN RESOURCES'!$A$2:$M$2692,12,0)</f>
        <v>4138000</v>
      </c>
      <c r="S2109" s="10">
        <f t="array" ref="S2109">VLOOKUP(A2109,'HUMAN RESOURCES'!$A$2:$M$2692,13,0)</f>
        <v>1</v>
      </c>
      <c r="T2109" s="10">
        <f t="array" ref="T2109">VLOOKUP(A2109,TOURISM!$A$2:$F$2692,5,0)</f>
        <v>4641000000</v>
      </c>
      <c r="U2109" s="10">
        <f t="array" ref="U2109">VLOOKUP(A2109,TOURISM!$A$2:$F$2692,6,0)</f>
        <v>6600000000</v>
      </c>
      <c r="V2109" s="10">
        <f t="array" ref="V2109">VLOOKUP(A2109,BUSINESS!$A$2:$J$2692,5,0)</f>
        <v>0</v>
      </c>
      <c r="W2109" s="10">
        <f t="array" ref="W2109">VLOOKUP(A2109,BUSINESS!$A$2:$J$2692,6,0)</f>
        <v>0</v>
      </c>
      <c r="X2109" s="10">
        <f t="array" ref="X2109">VLOOKUP(A2109,BUSINESS!$A$2:$J$2692,7,0)</f>
        <v>0</v>
      </c>
      <c r="Y2109" s="10">
        <f t="array" ref="Y2109">VLOOKUP(A2109,BUSINESS!$A$2:$J$2692,8,0)</f>
        <v>0</v>
      </c>
      <c r="Z2109" s="10">
        <f t="array" ref="Z2109">VLOOKUP(A2109,BUSINESS!$A$2:$J$2692,9,0)</f>
        <v>0.41699999999999998</v>
      </c>
      <c r="AA2109" s="10">
        <f t="array" ref="AA2109">VLOOKUP(A2109,BUSINESS!$A$2:$J$2692,10,0)</f>
        <v>0.74399999999999999</v>
      </c>
      <c r="AB2109" s="12">
        <f t="shared" si="124"/>
        <v>21576.869839294344</v>
      </c>
      <c r="AC2109" s="10">
        <f t="shared" si="120"/>
        <v>0</v>
      </c>
      <c r="AD2109" s="10">
        <f t="shared" si="121"/>
        <v>8.0828902851619137E-3</v>
      </c>
      <c r="AE2109" s="10">
        <f t="shared" si="122"/>
        <v>1594.9734171097148</v>
      </c>
      <c r="AF2109">
        <f t="shared" si="125"/>
        <v>1121.5563073948767</v>
      </c>
    </row>
    <row r="2110" spans="1:32" ht="14.4">
      <c r="A2110" s="7" t="str">
        <f t="shared" si="123"/>
        <v>Singapore-Asia 2002</v>
      </c>
      <c r="B2110" s="7" t="s">
        <v>241</v>
      </c>
      <c r="C2110" s="8" t="s">
        <v>61</v>
      </c>
      <c r="D2110" s="9" t="s">
        <v>64</v>
      </c>
      <c r="E2110" s="14">
        <v>2.9000000000000001E-2</v>
      </c>
      <c r="F2110" s="13">
        <v>91941791944</v>
      </c>
      <c r="G2110" s="14">
        <v>632</v>
      </c>
      <c r="H2110" s="14">
        <v>5.2999999999999999E-2</v>
      </c>
      <c r="I2110" s="10">
        <f t="array" ref="I2110">VLOOKUP(A2110,ENERGY!$A$2:$F$2691,5,0)</f>
        <v>34280</v>
      </c>
      <c r="J2110" s="11">
        <f t="array" ref="J2110">VLOOKUP(A2110,ENERGY!$A$2:$F$2691,6,0)</f>
        <v>13520</v>
      </c>
      <c r="K2110" s="10">
        <f t="array" ref="K2110">VLOOKUP(A2110,'HUMAN RESOURCES'!$A$2:$M$2692,5,0)</f>
        <v>1.0999999999999999E-2</v>
      </c>
      <c r="L2110" s="11">
        <f t="array" ref="L2110">VLOOKUP(A2110,'HUMAN RESOURCES'!$A$2:$M$2692,6,0)</f>
        <v>3.0000000000000001E-3</v>
      </c>
      <c r="M2110" s="10">
        <f t="array" ref="M2110">VLOOKUP(A2110,'HUMAN RESOURCES'!$A$2:$M$2692,7,0)</f>
        <v>81</v>
      </c>
      <c r="N2110" s="10">
        <f t="array" ref="N2110">VLOOKUP(A2110,'HUMAN RESOURCES'!$A$2:$M$2692,8,0)</f>
        <v>77</v>
      </c>
      <c r="O2110" s="10">
        <f t="array" ref="O2110">VLOOKUP(A2110,'HUMAN RESOURCES'!$A$2:$M$2692,9,0)</f>
        <v>0.20599999999999999</v>
      </c>
      <c r="P2110" s="10">
        <f t="array" ref="P2110">VLOOKUP(A2110,'HUMAN RESOURCES'!$A$2:$M$2692,10,0)</f>
        <v>0.71699999999999997</v>
      </c>
      <c r="Q2110" s="10">
        <f t="array" ref="Q2110">VLOOKUP(A2110,'HUMAN RESOURCES'!$A$2:$M$2692,11,0)</f>
        <v>7.6999999999999999E-2</v>
      </c>
      <c r="R2110" s="10">
        <f t="array" ref="R2110">VLOOKUP(A2110,'HUMAN RESOURCES'!$A$2:$M$2692,12,0)</f>
        <v>4176000</v>
      </c>
      <c r="S2110" s="10">
        <f t="array" ref="S2110">VLOOKUP(A2110,'HUMAN RESOURCES'!$A$2:$M$2692,13,0)</f>
        <v>1</v>
      </c>
      <c r="T2110" s="10">
        <f t="array" ref="T2110">VLOOKUP(A2110,TOURISM!$A$2:$F$2692,5,0)</f>
        <v>4458000000</v>
      </c>
      <c r="U2110" s="10">
        <f t="array" ref="U2110">VLOOKUP(A2110,TOURISM!$A$2:$F$2692,6,0)</f>
        <v>8212000000</v>
      </c>
      <c r="V2110" s="10">
        <f t="array" ref="V2110">VLOOKUP(A2110,BUSINESS!$A$2:$J$2692,5,0)</f>
        <v>0</v>
      </c>
      <c r="W2110" s="10">
        <f t="array" ref="W2110">VLOOKUP(A2110,BUSINESS!$A$2:$J$2692,6,0)</f>
        <v>0</v>
      </c>
      <c r="X2110" s="10">
        <f t="array" ref="X2110">VLOOKUP(A2110,BUSINESS!$A$2:$J$2692,7,0)</f>
        <v>0</v>
      </c>
      <c r="Y2110" s="10">
        <f t="array" ref="Y2110">VLOOKUP(A2110,BUSINESS!$A$2:$J$2692,8,0)</f>
        <v>0</v>
      </c>
      <c r="Z2110" s="10">
        <f t="array" ref="Z2110">VLOOKUP(A2110,BUSINESS!$A$2:$J$2692,9,0)</f>
        <v>0.47</v>
      </c>
      <c r="AA2110" s="10">
        <f t="array" ref="AA2110">VLOOKUP(A2110,BUSINESS!$A$2:$J$2692,10,0)</f>
        <v>0.80100000000000005</v>
      </c>
      <c r="AB2110" s="12">
        <f t="shared" si="124"/>
        <v>22016.712630268201</v>
      </c>
      <c r="AC2110" s="10">
        <f t="shared" si="120"/>
        <v>3.2375478927203064E-3</v>
      </c>
      <c r="AD2110" s="10">
        <f t="shared" si="121"/>
        <v>8.2088122605363991E-3</v>
      </c>
      <c r="AE2110" s="10">
        <f t="shared" si="122"/>
        <v>1966.4750957854405</v>
      </c>
      <c r="AF2110">
        <f t="shared" si="125"/>
        <v>1067.528735632184</v>
      </c>
    </row>
    <row r="2111" spans="1:32" ht="14.4">
      <c r="A2111" s="7" t="str">
        <f t="shared" si="123"/>
        <v>Singapore-Asia 2003</v>
      </c>
      <c r="B2111" s="7" t="s">
        <v>241</v>
      </c>
      <c r="C2111" s="8" t="s">
        <v>61</v>
      </c>
      <c r="D2111" s="9" t="s">
        <v>65</v>
      </c>
      <c r="E2111" s="14">
        <v>3.5999999999999997E-2</v>
      </c>
      <c r="F2111" s="13">
        <v>97002305536</v>
      </c>
      <c r="G2111" s="14">
        <v>823</v>
      </c>
      <c r="H2111" s="14">
        <v>5.2999999999999999E-2</v>
      </c>
      <c r="I2111" s="10">
        <f t="array" ref="I2111">VLOOKUP(A2111,ENERGY!$A$2:$F$2691,5,0)</f>
        <v>28262</v>
      </c>
      <c r="J2111" s="11">
        <f t="array" ref="J2111">VLOOKUP(A2111,ENERGY!$A$2:$F$2691,6,0)</f>
        <v>24767</v>
      </c>
      <c r="K2111" s="10">
        <f t="array" ref="K2111">VLOOKUP(A2111,'HUMAN RESOURCES'!$A$2:$M$2692,5,0)</f>
        <v>1.0999999999999999E-2</v>
      </c>
      <c r="L2111" s="11">
        <f t="array" ref="L2111">VLOOKUP(A2111,'HUMAN RESOURCES'!$A$2:$M$2692,6,0)</f>
        <v>3.0000000000000001E-3</v>
      </c>
      <c r="M2111" s="10">
        <f t="array" ref="M2111">VLOOKUP(A2111,'HUMAN RESOURCES'!$A$2:$M$2692,7,0)</f>
        <v>82</v>
      </c>
      <c r="N2111" s="10">
        <f t="array" ref="N2111">VLOOKUP(A2111,'HUMAN RESOURCES'!$A$2:$M$2692,8,0)</f>
        <v>77</v>
      </c>
      <c r="O2111" s="10">
        <f t="array" ref="O2111">VLOOKUP(A2111,'HUMAN RESOURCES'!$A$2:$M$2692,9,0)</f>
        <v>0.20100000000000001</v>
      </c>
      <c r="P2111" s="10">
        <f t="array" ref="P2111">VLOOKUP(A2111,'HUMAN RESOURCES'!$A$2:$M$2692,10,0)</f>
        <v>0.72</v>
      </c>
      <c r="Q2111" s="10">
        <f t="array" ref="Q2111">VLOOKUP(A2111,'HUMAN RESOURCES'!$A$2:$M$2692,11,0)</f>
        <v>7.9000000000000001E-2</v>
      </c>
      <c r="R2111" s="10">
        <f t="array" ref="R2111">VLOOKUP(A2111,'HUMAN RESOURCES'!$A$2:$M$2692,12,0)</f>
        <v>4114800</v>
      </c>
      <c r="S2111" s="10">
        <f t="array" ref="S2111">VLOOKUP(A2111,'HUMAN RESOURCES'!$A$2:$M$2692,13,0)</f>
        <v>1</v>
      </c>
      <c r="T2111" s="10">
        <f t="array" ref="T2111">VLOOKUP(A2111,TOURISM!$A$2:$F$2692,5,0)</f>
        <v>3842000000</v>
      </c>
      <c r="U2111" s="10">
        <f t="array" ref="U2111">VLOOKUP(A2111,TOURISM!$A$2:$F$2692,6,0)</f>
        <v>8382000000</v>
      </c>
      <c r="V2111" s="10">
        <f t="array" ref="V2111">VLOOKUP(A2111,BUSINESS!$A$2:$J$2692,5,0)</f>
        <v>0</v>
      </c>
      <c r="W2111" s="10">
        <f t="array" ref="W2111">VLOOKUP(A2111,BUSINESS!$A$2:$J$2692,6,0)</f>
        <v>8</v>
      </c>
      <c r="X2111" s="10">
        <f t="array" ref="X2111">VLOOKUP(A2111,BUSINESS!$A$2:$J$2692,7,0)</f>
        <v>0</v>
      </c>
      <c r="Y2111" s="10">
        <f t="array" ref="Y2111">VLOOKUP(A2111,BUSINESS!$A$2:$J$2692,8,0)</f>
        <v>0</v>
      </c>
      <c r="Z2111" s="10">
        <f t="array" ref="Z2111">VLOOKUP(A2111,BUSINESS!$A$2:$J$2692,9,0)</f>
        <v>0.53800000000000003</v>
      </c>
      <c r="AA2111" s="10">
        <f t="array" ref="AA2111">VLOOKUP(A2111,BUSINESS!$A$2:$J$2692,10,0)</f>
        <v>0.84099999999999997</v>
      </c>
      <c r="AB2111" s="12">
        <f t="shared" si="124"/>
        <v>23574.002511908235</v>
      </c>
      <c r="AC2111" s="10">
        <f t="shared" si="120"/>
        <v>6.0190045688733353E-3</v>
      </c>
      <c r="AD2111" s="10">
        <f t="shared" si="121"/>
        <v>6.8683775639156218E-3</v>
      </c>
      <c r="AE2111" s="10">
        <f t="shared" si="122"/>
        <v>2037.037037037037</v>
      </c>
      <c r="AF2111">
        <f t="shared" si="125"/>
        <v>933.70273160299405</v>
      </c>
    </row>
    <row r="2112" spans="1:32" ht="14.4">
      <c r="A2112" s="7" t="str">
        <f t="shared" ref="A2112:A2175" si="126">CONCATENATE(B2112," ",D2112)</f>
        <v>Singapore-Asia 2004</v>
      </c>
      <c r="B2112" s="7" t="s">
        <v>241</v>
      </c>
      <c r="C2112" s="8" t="s">
        <v>61</v>
      </c>
      <c r="D2112" s="9" t="s">
        <v>66</v>
      </c>
      <c r="E2112" s="14">
        <v>3.2000000000000001E-2</v>
      </c>
      <c r="F2112" s="13">
        <v>114000000000</v>
      </c>
      <c r="G2112" s="14">
        <v>826</v>
      </c>
      <c r="H2112" s="14">
        <v>5.2999999999999999E-2</v>
      </c>
      <c r="I2112" s="10">
        <f t="array" ref="I2112">VLOOKUP(A2112,ENERGY!$A$2:$F$2691,5,0)</f>
        <v>25162</v>
      </c>
      <c r="J2112" s="11">
        <f t="array" ref="J2112">VLOOKUP(A2112,ENERGY!$A$2:$F$2691,6,0)</f>
        <v>19637</v>
      </c>
      <c r="K2112" s="10">
        <f t="array" ref="K2112">VLOOKUP(A2112,'HUMAN RESOURCES'!$A$2:$M$2692,5,0)</f>
        <v>0.01</v>
      </c>
      <c r="L2112" s="11">
        <f t="array" ref="L2112">VLOOKUP(A2112,'HUMAN RESOURCES'!$A$2:$M$2692,6,0)</f>
        <v>2E-3</v>
      </c>
      <c r="M2112" s="10">
        <f t="array" ref="M2112">VLOOKUP(A2112,'HUMAN RESOURCES'!$A$2:$M$2692,7,0)</f>
        <v>82</v>
      </c>
      <c r="N2112" s="10">
        <f t="array" ref="N2112">VLOOKUP(A2112,'HUMAN RESOURCES'!$A$2:$M$2692,8,0)</f>
        <v>77</v>
      </c>
      <c r="O2112" s="10">
        <f t="array" ref="O2112">VLOOKUP(A2112,'HUMAN RESOURCES'!$A$2:$M$2692,9,0)</f>
        <v>0.19600000000000001</v>
      </c>
      <c r="P2112" s="10">
        <f t="array" ref="P2112">VLOOKUP(A2112,'HUMAN RESOURCES'!$A$2:$M$2692,10,0)</f>
        <v>0.72299999999999998</v>
      </c>
      <c r="Q2112" s="10">
        <f t="array" ref="Q2112">VLOOKUP(A2112,'HUMAN RESOURCES'!$A$2:$M$2692,11,0)</f>
        <v>8.1000000000000003E-2</v>
      </c>
      <c r="R2112" s="10">
        <f t="array" ref="R2112">VLOOKUP(A2112,'HUMAN RESOURCES'!$A$2:$M$2692,12,0)</f>
        <v>4166700</v>
      </c>
      <c r="S2112" s="10">
        <f t="array" ref="S2112">VLOOKUP(A2112,'HUMAN RESOURCES'!$A$2:$M$2692,13,0)</f>
        <v>1</v>
      </c>
      <c r="T2112" s="10">
        <f t="array" ref="T2112">VLOOKUP(A2112,TOURISM!$A$2:$F$2692,5,0)</f>
        <v>5327000000</v>
      </c>
      <c r="U2112" s="10">
        <f t="array" ref="U2112">VLOOKUP(A2112,TOURISM!$A$2:$F$2692,6,0)</f>
        <v>9291000000</v>
      </c>
      <c r="V2112" s="10">
        <f t="array" ref="V2112">VLOOKUP(A2112,BUSINESS!$A$2:$J$2692,5,0)</f>
        <v>0</v>
      </c>
      <c r="W2112" s="10">
        <f t="array" ref="W2112">VLOOKUP(A2112,BUSINESS!$A$2:$J$2692,6,0)</f>
        <v>8</v>
      </c>
      <c r="X2112" s="10">
        <f t="array" ref="X2112">VLOOKUP(A2112,BUSINESS!$A$2:$J$2692,7,0)</f>
        <v>0</v>
      </c>
      <c r="Y2112" s="10">
        <f t="array" ref="Y2112">VLOOKUP(A2112,BUSINESS!$A$2:$J$2692,8,0)</f>
        <v>0</v>
      </c>
      <c r="Z2112" s="10">
        <f t="array" ref="Z2112">VLOOKUP(A2112,BUSINESS!$A$2:$J$2692,9,0)</f>
        <v>0.62</v>
      </c>
      <c r="AA2112" s="10">
        <f t="array" ref="AA2112">VLOOKUP(A2112,BUSINESS!$A$2:$J$2692,10,0)</f>
        <v>0.91200000000000003</v>
      </c>
      <c r="AB2112" s="12">
        <f t="shared" si="124"/>
        <v>27359.781121751024</v>
      </c>
      <c r="AC2112" s="10">
        <f t="shared" si="120"/>
        <v>4.7128422972616216E-3</v>
      </c>
      <c r="AD2112" s="10">
        <f t="shared" si="121"/>
        <v>6.038831689346485E-3</v>
      </c>
      <c r="AE2112" s="10">
        <f t="shared" si="122"/>
        <v>2229.8221614227086</v>
      </c>
      <c r="AF2112">
        <f t="shared" si="125"/>
        <v>1278.4697722418221</v>
      </c>
    </row>
    <row r="2113" spans="1:32" ht="14.4">
      <c r="A2113" s="7" t="str">
        <f t="shared" si="126"/>
        <v>Singapore-Asia 2005</v>
      </c>
      <c r="B2113" s="7" t="s">
        <v>241</v>
      </c>
      <c r="C2113" s="8" t="s">
        <v>61</v>
      </c>
      <c r="D2113" s="9" t="s">
        <v>67</v>
      </c>
      <c r="E2113" s="14">
        <v>3.7999999999999999E-2</v>
      </c>
      <c r="F2113" s="13">
        <v>127000000000</v>
      </c>
      <c r="G2113" s="14">
        <v>1058</v>
      </c>
      <c r="H2113" s="14">
        <v>5.2999999999999999E-2</v>
      </c>
      <c r="I2113" s="10">
        <v>25162</v>
      </c>
      <c r="J2113" s="11">
        <v>19637</v>
      </c>
      <c r="K2113" s="10">
        <f t="array" ref="K2113">VLOOKUP(A2113,'HUMAN RESOURCES'!$A$2:$M$2692,5,0)</f>
        <v>0.01</v>
      </c>
      <c r="L2113" s="11">
        <f t="array" ref="L2113">VLOOKUP(A2113,'HUMAN RESOURCES'!$A$2:$M$2692,6,0)</f>
        <v>2E-3</v>
      </c>
      <c r="M2113" s="10">
        <f t="array" ref="M2113">VLOOKUP(A2113,'HUMAN RESOURCES'!$A$2:$M$2692,7,0)</f>
        <v>83</v>
      </c>
      <c r="N2113" s="10">
        <f t="array" ref="N2113">VLOOKUP(A2113,'HUMAN RESOURCES'!$A$2:$M$2692,8,0)</f>
        <v>78</v>
      </c>
      <c r="O2113" s="10">
        <f t="array" ref="O2113">VLOOKUP(A2113,'HUMAN RESOURCES'!$A$2:$M$2692,9,0)</f>
        <v>0.191</v>
      </c>
      <c r="P2113" s="10">
        <f t="array" ref="P2113">VLOOKUP(A2113,'HUMAN RESOURCES'!$A$2:$M$2692,10,0)</f>
        <v>0.72599999999999998</v>
      </c>
      <c r="Q2113" s="10">
        <f t="array" ref="Q2113">VLOOKUP(A2113,'HUMAN RESOURCES'!$A$2:$M$2692,11,0)</f>
        <v>8.2000000000000003E-2</v>
      </c>
      <c r="R2113" s="10">
        <f t="array" ref="R2113">VLOOKUP(A2113,'HUMAN RESOURCES'!$A$2:$M$2692,12,0)</f>
        <v>4265800</v>
      </c>
      <c r="S2113" s="10">
        <f t="array" ref="S2113">VLOOKUP(A2113,'HUMAN RESOURCES'!$A$2:$M$2692,13,0)</f>
        <v>1</v>
      </c>
      <c r="T2113" s="10">
        <f t="array" ref="T2113">VLOOKUP(A2113,TOURISM!$A$2:$F$2692,5,0)</f>
        <v>6209000000</v>
      </c>
      <c r="U2113" s="10">
        <f t="array" ref="U2113">VLOOKUP(A2113,TOURISM!$A$2:$F$2692,6,0)</f>
        <v>10071000000</v>
      </c>
      <c r="V2113" s="10">
        <f t="array" ref="V2113">VLOOKUP(A2113,BUSINESS!$A$2:$J$2692,5,0)</f>
        <v>0.27700000000000002</v>
      </c>
      <c r="W2113" s="10">
        <f t="array" ref="W2113">VLOOKUP(A2113,BUSINESS!$A$2:$J$2692,6,0)</f>
        <v>6</v>
      </c>
      <c r="X2113" s="10">
        <f t="array" ref="X2113">VLOOKUP(A2113,BUSINESS!$A$2:$J$2692,7,0)</f>
        <v>0</v>
      </c>
      <c r="Y2113" s="10">
        <f t="array" ref="Y2113">VLOOKUP(A2113,BUSINESS!$A$2:$J$2692,8,0)</f>
        <v>80</v>
      </c>
      <c r="Z2113" s="10">
        <f t="array" ref="Z2113">VLOOKUP(A2113,BUSINESS!$A$2:$J$2692,9,0)</f>
        <v>0.61</v>
      </c>
      <c r="AA2113" s="10">
        <f t="array" ref="AA2113">VLOOKUP(A2113,BUSINESS!$A$2:$J$2692,10,0)</f>
        <v>0.97499999999999998</v>
      </c>
      <c r="AB2113" s="12">
        <f t="shared" si="124"/>
        <v>29771.672370950349</v>
      </c>
      <c r="AC2113" s="10">
        <f t="shared" si="120"/>
        <v>4.6033569318767878E-3</v>
      </c>
      <c r="AD2113" s="10">
        <f t="shared" si="121"/>
        <v>5.8985418913216747E-3</v>
      </c>
      <c r="AE2113" s="10">
        <f t="shared" si="122"/>
        <v>2360.8701767546531</v>
      </c>
      <c r="AF2113">
        <f t="shared" si="125"/>
        <v>1455.5300295372497</v>
      </c>
    </row>
    <row r="2114" spans="1:32" ht="14.4">
      <c r="A2114" s="7" t="str">
        <f t="shared" si="126"/>
        <v>Singapore-Asia 2006</v>
      </c>
      <c r="B2114" s="7" t="s">
        <v>241</v>
      </c>
      <c r="C2114" s="8" t="s">
        <v>61</v>
      </c>
      <c r="D2114" s="9" t="s">
        <v>68</v>
      </c>
      <c r="E2114" s="14">
        <v>3.6999999999999998E-2</v>
      </c>
      <c r="F2114" s="13">
        <v>148000000000</v>
      </c>
      <c r="G2114" s="14">
        <v>1167</v>
      </c>
      <c r="H2114" s="14">
        <v>5.2999999999999999E-2</v>
      </c>
      <c r="I2114" s="10">
        <v>25162</v>
      </c>
      <c r="J2114" s="11">
        <v>19637</v>
      </c>
      <c r="K2114" s="10">
        <f t="array" ref="K2114">VLOOKUP(A2114,'HUMAN RESOURCES'!$A$2:$M$2692,5,0)</f>
        <v>0.01</v>
      </c>
      <c r="L2114" s="11">
        <f t="array" ref="L2114">VLOOKUP(A2114,'HUMAN RESOURCES'!$A$2:$M$2692,6,0)</f>
        <v>2E-3</v>
      </c>
      <c r="M2114" s="10">
        <f t="array" ref="M2114">VLOOKUP(A2114,'HUMAN RESOURCES'!$A$2:$M$2692,7,0)</f>
        <v>83</v>
      </c>
      <c r="N2114" s="10">
        <f t="array" ref="N2114">VLOOKUP(A2114,'HUMAN RESOURCES'!$A$2:$M$2692,8,0)</f>
        <v>78</v>
      </c>
      <c r="O2114" s="10">
        <f t="array" ref="O2114">VLOOKUP(A2114,'HUMAN RESOURCES'!$A$2:$M$2692,9,0)</f>
        <v>0.188</v>
      </c>
      <c r="P2114" s="10">
        <f t="array" ref="P2114">VLOOKUP(A2114,'HUMAN RESOURCES'!$A$2:$M$2692,10,0)</f>
        <v>0.72899999999999998</v>
      </c>
      <c r="Q2114" s="10">
        <f t="array" ref="Q2114">VLOOKUP(A2114,'HUMAN RESOURCES'!$A$2:$M$2692,11,0)</f>
        <v>8.3000000000000004E-2</v>
      </c>
      <c r="R2114" s="10">
        <f t="array" ref="R2114">VLOOKUP(A2114,'HUMAN RESOURCES'!$A$2:$M$2692,12,0)</f>
        <v>4401400</v>
      </c>
      <c r="S2114" s="10">
        <f t="array" ref="S2114">VLOOKUP(A2114,'HUMAN RESOURCES'!$A$2:$M$2692,13,0)</f>
        <v>1</v>
      </c>
      <c r="T2114" s="10">
        <f t="array" ref="T2114">VLOOKUP(A2114,TOURISM!$A$2:$F$2692,5,0)</f>
        <v>7536000000</v>
      </c>
      <c r="U2114" s="10">
        <f t="array" ref="U2114">VLOOKUP(A2114,TOURISM!$A$2:$F$2692,6,0)</f>
        <v>11268000000</v>
      </c>
      <c r="V2114" s="10">
        <f t="array" ref="V2114">VLOOKUP(A2114,BUSINESS!$A$2:$J$2692,5,0)</f>
        <v>0.23799999999999999</v>
      </c>
      <c r="W2114" s="10">
        <f t="array" ref="W2114">VLOOKUP(A2114,BUSINESS!$A$2:$J$2692,6,0)</f>
        <v>6</v>
      </c>
      <c r="X2114" s="10">
        <f t="array" ref="X2114">VLOOKUP(A2114,BUSINESS!$A$2:$J$2692,7,0)</f>
        <v>0</v>
      </c>
      <c r="Y2114" s="10">
        <f t="array" ref="Y2114">VLOOKUP(A2114,BUSINESS!$A$2:$J$2692,8,0)</f>
        <v>80</v>
      </c>
      <c r="Z2114" s="10">
        <f t="array" ref="Z2114">VLOOKUP(A2114,BUSINESS!$A$2:$J$2692,9,0)</f>
        <v>0.59</v>
      </c>
      <c r="AA2114" s="10">
        <f t="array" ref="AA2114">VLOOKUP(A2114,BUSINESS!$A$2:$J$2692,10,0)</f>
        <v>1.038</v>
      </c>
      <c r="AB2114" s="12">
        <f t="shared" ref="AB2114:AB2177" si="127">F2114/R2114</f>
        <v>33625.66456127596</v>
      </c>
      <c r="AC2114" s="10">
        <f t="shared" si="120"/>
        <v>4.461534966147135E-3</v>
      </c>
      <c r="AD2114" s="10">
        <f t="shared" si="121"/>
        <v>5.7168173762893624E-3</v>
      </c>
      <c r="AE2114" s="10">
        <f t="shared" si="122"/>
        <v>2560.0945153814696</v>
      </c>
      <c r="AF2114">
        <f t="shared" si="125"/>
        <v>1712.1824873903759</v>
      </c>
    </row>
    <row r="2115" spans="1:32" ht="14.4">
      <c r="A2115" s="7" t="str">
        <f t="shared" si="126"/>
        <v>Singapore-Asia 2007</v>
      </c>
      <c r="B2115" s="7" t="s">
        <v>241</v>
      </c>
      <c r="C2115" s="8" t="s">
        <v>61</v>
      </c>
      <c r="D2115" s="9" t="s">
        <v>69</v>
      </c>
      <c r="E2115" s="14">
        <v>3.5000000000000003E-2</v>
      </c>
      <c r="F2115" s="13">
        <v>180000000000</v>
      </c>
      <c r="G2115" s="14">
        <v>1333</v>
      </c>
      <c r="H2115" s="14">
        <v>5.2999999999999999E-2</v>
      </c>
      <c r="I2115" s="10">
        <f t="array" ref="I2115">VLOOKUP(A2115,ENERGY!$A$2:$F$2691,5,0)</f>
        <v>30845</v>
      </c>
      <c r="J2115" s="11">
        <f t="array" ref="J2115">VLOOKUP(A2115,ENERGY!$A$2:$F$2691,6,0)</f>
        <v>28474</v>
      </c>
      <c r="K2115" s="10">
        <f t="array" ref="K2115">VLOOKUP(A2115,'HUMAN RESOURCES'!$A$2:$M$2692,5,0)</f>
        <v>0.01</v>
      </c>
      <c r="L2115" s="11">
        <f t="array" ref="L2115">VLOOKUP(A2115,'HUMAN RESOURCES'!$A$2:$M$2692,6,0)</f>
        <v>2E-3</v>
      </c>
      <c r="M2115" s="10">
        <f t="array" ref="M2115">VLOOKUP(A2115,'HUMAN RESOURCES'!$A$2:$M$2692,7,0)</f>
        <v>83</v>
      </c>
      <c r="N2115" s="10">
        <f t="array" ref="N2115">VLOOKUP(A2115,'HUMAN RESOURCES'!$A$2:$M$2692,8,0)</f>
        <v>78</v>
      </c>
      <c r="O2115" s="10">
        <f t="array" ref="O2115">VLOOKUP(A2115,'HUMAN RESOURCES'!$A$2:$M$2692,9,0)</f>
        <v>0.184</v>
      </c>
      <c r="P2115" s="10">
        <f t="array" ref="P2115">VLOOKUP(A2115,'HUMAN RESOURCES'!$A$2:$M$2692,10,0)</f>
        <v>0.73099999999999998</v>
      </c>
      <c r="Q2115" s="10">
        <f t="array" ref="Q2115">VLOOKUP(A2115,'HUMAN RESOURCES'!$A$2:$M$2692,11,0)</f>
        <v>8.5000000000000006E-2</v>
      </c>
      <c r="R2115" s="10">
        <f t="array" ref="R2115">VLOOKUP(A2115,'HUMAN RESOURCES'!$A$2:$M$2692,12,0)</f>
        <v>4588600</v>
      </c>
      <c r="S2115" s="10">
        <f t="array" ref="S2115">VLOOKUP(A2115,'HUMAN RESOURCES'!$A$2:$M$2692,13,0)</f>
        <v>1</v>
      </c>
      <c r="T2115" s="10">
        <f t="array" ref="T2115">VLOOKUP(A2115,TOURISM!$A$2:$F$2692,5,0)</f>
        <v>9066000000</v>
      </c>
      <c r="U2115" s="10">
        <f t="array" ref="U2115">VLOOKUP(A2115,TOURISM!$A$2:$F$2692,6,0)</f>
        <v>13409000000</v>
      </c>
      <c r="V2115" s="10">
        <f t="array" ref="V2115">VLOOKUP(A2115,BUSINESS!$A$2:$J$2692,5,0)</f>
        <v>0.23200000000000001</v>
      </c>
      <c r="W2115" s="10">
        <f t="array" ref="W2115">VLOOKUP(A2115,BUSINESS!$A$2:$J$2692,6,0)</f>
        <v>5</v>
      </c>
      <c r="X2115" s="10">
        <f t="array" ref="X2115">VLOOKUP(A2115,BUSINESS!$A$2:$J$2692,7,0)</f>
        <v>0</v>
      </c>
      <c r="Y2115" s="10">
        <f t="array" ref="Y2115">VLOOKUP(A2115,BUSINESS!$A$2:$J$2692,8,0)</f>
        <v>80</v>
      </c>
      <c r="Z2115" s="10">
        <f t="array" ref="Z2115">VLOOKUP(A2115,BUSINESS!$A$2:$J$2692,9,0)</f>
        <v>0.69899999999999995</v>
      </c>
      <c r="AA2115" s="10">
        <f t="array" ref="AA2115">VLOOKUP(A2115,BUSINESS!$A$2:$J$2692,10,0)</f>
        <v>1.252</v>
      </c>
      <c r="AB2115" s="12">
        <f t="shared" si="127"/>
        <v>39227.651135422566</v>
      </c>
      <c r="AC2115" s="10">
        <f t="shared" si="120"/>
        <v>6.2053785468334571E-3</v>
      </c>
      <c r="AD2115" s="10">
        <f t="shared" si="121"/>
        <v>6.7220938848450507E-3</v>
      </c>
      <c r="AE2115" s="10">
        <f t="shared" si="122"/>
        <v>2922.2420781937844</v>
      </c>
      <c r="AF2115">
        <f t="shared" ref="AF2115:AF2178" si="128">T2115/R2115</f>
        <v>1975.7660288541167</v>
      </c>
    </row>
    <row r="2116" spans="1:32" ht="14.4">
      <c r="A2116" s="7" t="str">
        <f t="shared" si="126"/>
        <v>Singapore-Asia 2008</v>
      </c>
      <c r="B2116" s="7" t="s">
        <v>241</v>
      </c>
      <c r="C2116" s="8" t="s">
        <v>61</v>
      </c>
      <c r="D2116" s="9" t="s">
        <v>70</v>
      </c>
      <c r="E2116" s="14">
        <v>0.04</v>
      </c>
      <c r="F2116" s="13">
        <v>192000000000</v>
      </c>
      <c r="G2116" s="14">
        <v>1577</v>
      </c>
      <c r="H2116" s="14">
        <v>5.3999999999999999E-2</v>
      </c>
      <c r="I2116" s="10">
        <f t="array" ref="I2116">VLOOKUP(A2116,ENERGY!$A$2:$F$2691,5,0)</f>
        <v>21819</v>
      </c>
      <c r="J2116" s="11">
        <f t="array" ref="J2116">VLOOKUP(A2116,ENERGY!$A$2:$F$2691,6,0)</f>
        <v>17866</v>
      </c>
      <c r="K2116" s="10">
        <f t="array" ref="K2116">VLOOKUP(A2116,'HUMAN RESOURCES'!$A$2:$M$2692,5,0)</f>
        <v>0.01</v>
      </c>
      <c r="L2116" s="11">
        <f t="array" ref="L2116">VLOOKUP(A2116,'HUMAN RESOURCES'!$A$2:$M$2692,6,0)</f>
        <v>2E-3</v>
      </c>
      <c r="M2116" s="10">
        <f t="array" ref="M2116">VLOOKUP(A2116,'HUMAN RESOURCES'!$A$2:$M$2692,7,0)</f>
        <v>83</v>
      </c>
      <c r="N2116" s="10">
        <f t="array" ref="N2116">VLOOKUP(A2116,'HUMAN RESOURCES'!$A$2:$M$2692,8,0)</f>
        <v>78</v>
      </c>
      <c r="O2116" s="10">
        <f t="array" ref="O2116">VLOOKUP(A2116,'HUMAN RESOURCES'!$A$2:$M$2692,9,0)</f>
        <v>0.18099999999999999</v>
      </c>
      <c r="P2116" s="10">
        <f t="array" ref="P2116">VLOOKUP(A2116,'HUMAN RESOURCES'!$A$2:$M$2692,10,0)</f>
        <v>0.73299999999999998</v>
      </c>
      <c r="Q2116" s="10">
        <f t="array" ref="Q2116">VLOOKUP(A2116,'HUMAN RESOURCES'!$A$2:$M$2692,11,0)</f>
        <v>8.5999999999999993E-2</v>
      </c>
      <c r="R2116" s="10">
        <f t="array" ref="R2116">VLOOKUP(A2116,'HUMAN RESOURCES'!$A$2:$M$2692,12,0)</f>
        <v>4839400</v>
      </c>
      <c r="S2116" s="10">
        <f t="array" ref="S2116">VLOOKUP(A2116,'HUMAN RESOURCES'!$A$2:$M$2692,13,0)</f>
        <v>1</v>
      </c>
      <c r="T2116" s="10">
        <f t="array" ref="T2116">VLOOKUP(A2116,TOURISM!$A$2:$F$2692,5,0)</f>
        <v>10714000000</v>
      </c>
      <c r="U2116" s="10">
        <f t="array" ref="U2116">VLOOKUP(A2116,TOURISM!$A$2:$F$2692,6,0)</f>
        <v>16340000000</v>
      </c>
      <c r="V2116" s="10">
        <f t="array" ref="V2116">VLOOKUP(A2116,BUSINESS!$A$2:$J$2692,5,0)</f>
        <v>0.27900000000000003</v>
      </c>
      <c r="W2116" s="10">
        <f t="array" ref="W2116">VLOOKUP(A2116,BUSINESS!$A$2:$J$2692,6,0)</f>
        <v>4</v>
      </c>
      <c r="X2116" s="10">
        <f t="array" ref="X2116">VLOOKUP(A2116,BUSINESS!$A$2:$J$2692,7,0)</f>
        <v>0</v>
      </c>
      <c r="Y2116" s="10">
        <f t="array" ref="Y2116">VLOOKUP(A2116,BUSINESS!$A$2:$J$2692,8,0)</f>
        <v>84</v>
      </c>
      <c r="Z2116" s="10">
        <f t="array" ref="Z2116">VLOOKUP(A2116,BUSINESS!$A$2:$J$2692,9,0)</f>
        <v>0.69</v>
      </c>
      <c r="AA2116" s="10">
        <f t="array" ref="AA2116">VLOOKUP(A2116,BUSINESS!$A$2:$J$2692,10,0)</f>
        <v>1.323</v>
      </c>
      <c r="AB2116" s="12">
        <f t="shared" si="127"/>
        <v>39674.339794189364</v>
      </c>
      <c r="AC2116" s="10">
        <f t="shared" si="120"/>
        <v>3.6917799727238915E-3</v>
      </c>
      <c r="AD2116" s="10">
        <f t="shared" si="121"/>
        <v>4.5086167706740506E-3</v>
      </c>
      <c r="AE2116" s="10">
        <f t="shared" si="122"/>
        <v>3376.4516262346574</v>
      </c>
      <c r="AF2116">
        <f t="shared" si="128"/>
        <v>2213.9108153903376</v>
      </c>
    </row>
    <row r="2117" spans="1:32" ht="14.4">
      <c r="A2117" s="7" t="str">
        <f t="shared" si="126"/>
        <v>Singapore-Asia 2009</v>
      </c>
      <c r="B2117" s="7" t="s">
        <v>241</v>
      </c>
      <c r="C2117" s="8" t="s">
        <v>61</v>
      </c>
      <c r="D2117" s="9" t="s">
        <v>71</v>
      </c>
      <c r="E2117" s="14">
        <v>4.4999999999999998E-2</v>
      </c>
      <c r="F2117" s="13">
        <v>192000000000</v>
      </c>
      <c r="G2117" s="14">
        <v>1704</v>
      </c>
      <c r="H2117" s="14">
        <v>5.3999999999999999E-2</v>
      </c>
      <c r="I2117" s="10">
        <v>21819</v>
      </c>
      <c r="J2117" s="11">
        <v>17866</v>
      </c>
      <c r="K2117" s="10">
        <f t="array" ref="K2117">VLOOKUP(A2117,'HUMAN RESOURCES'!$A$2:$M$2692,5,0)</f>
        <v>0.01</v>
      </c>
      <c r="L2117" s="11">
        <f t="array" ref="L2117">VLOOKUP(A2117,'HUMAN RESOURCES'!$A$2:$M$2692,6,0)</f>
        <v>2E-3</v>
      </c>
      <c r="M2117" s="10">
        <f t="array" ref="M2117">VLOOKUP(A2117,'HUMAN RESOURCES'!$A$2:$M$2692,7,0)</f>
        <v>84</v>
      </c>
      <c r="N2117" s="10">
        <f t="array" ref="N2117">VLOOKUP(A2117,'HUMAN RESOURCES'!$A$2:$M$2692,8,0)</f>
        <v>79</v>
      </c>
      <c r="O2117" s="10">
        <f t="array" ref="O2117">VLOOKUP(A2117,'HUMAN RESOURCES'!$A$2:$M$2692,9,0)</f>
        <v>0.17699999999999999</v>
      </c>
      <c r="P2117" s="10">
        <f t="array" ref="P2117">VLOOKUP(A2117,'HUMAN RESOURCES'!$A$2:$M$2692,10,0)</f>
        <v>0.73499999999999999</v>
      </c>
      <c r="Q2117" s="10">
        <f t="array" ref="Q2117">VLOOKUP(A2117,'HUMAN RESOURCES'!$A$2:$M$2692,11,0)</f>
        <v>8.7999999999999995E-2</v>
      </c>
      <c r="R2117" s="10">
        <f t="array" ref="R2117">VLOOKUP(A2117,'HUMAN RESOURCES'!$A$2:$M$2692,12,0)</f>
        <v>4987600</v>
      </c>
      <c r="S2117" s="10">
        <f t="array" ref="S2117">VLOOKUP(A2117,'HUMAN RESOURCES'!$A$2:$M$2692,13,0)</f>
        <v>1</v>
      </c>
      <c r="T2117" s="10">
        <f t="array" ref="T2117">VLOOKUP(A2117,TOURISM!$A$2:$F$2692,5,0)</f>
        <v>9403000000</v>
      </c>
      <c r="U2117" s="10">
        <f t="array" ref="U2117">VLOOKUP(A2117,TOURISM!$A$2:$F$2692,6,0)</f>
        <v>15685000000</v>
      </c>
      <c r="V2117" s="10">
        <f t="array" ref="V2117">VLOOKUP(A2117,BUSINESS!$A$2:$J$2692,5,0)</f>
        <v>0.27800000000000002</v>
      </c>
      <c r="W2117" s="10">
        <f t="array" ref="W2117">VLOOKUP(A2117,BUSINESS!$A$2:$J$2692,6,0)</f>
        <v>3</v>
      </c>
      <c r="X2117" s="10">
        <f t="array" ref="X2117">VLOOKUP(A2117,BUSINESS!$A$2:$J$2692,7,0)</f>
        <v>0</v>
      </c>
      <c r="Y2117" s="10">
        <f t="array" ref="Y2117">VLOOKUP(A2117,BUSINESS!$A$2:$J$2692,8,0)</f>
        <v>84</v>
      </c>
      <c r="Z2117" s="10">
        <f t="array" ref="Z2117">VLOOKUP(A2117,BUSINESS!$A$2:$J$2692,9,0)</f>
        <v>0.69</v>
      </c>
      <c r="AA2117" s="10">
        <f t="array" ref="AA2117">VLOOKUP(A2117,BUSINESS!$A$2:$J$2692,10,0)</f>
        <v>1.387</v>
      </c>
      <c r="AB2117" s="12">
        <f t="shared" si="127"/>
        <v>38495.468762531076</v>
      </c>
      <c r="AC2117" s="10">
        <f t="shared" si="120"/>
        <v>3.5820835672467719E-3</v>
      </c>
      <c r="AD2117" s="10">
        <f t="shared" si="121"/>
        <v>4.3746491298420082E-3</v>
      </c>
      <c r="AE2117" s="10">
        <f t="shared" si="122"/>
        <v>3144.7991017723957</v>
      </c>
      <c r="AF2117">
        <f t="shared" si="128"/>
        <v>1885.2754831983318</v>
      </c>
    </row>
    <row r="2118" spans="1:32" ht="14.4">
      <c r="A2118" s="7" t="str">
        <f t="shared" si="126"/>
        <v>Singapore-Asia 2010</v>
      </c>
      <c r="B2118" s="7" t="s">
        <v>241</v>
      </c>
      <c r="C2118" s="8" t="s">
        <v>61</v>
      </c>
      <c r="D2118" s="9" t="s">
        <v>72</v>
      </c>
      <c r="E2118" s="14">
        <v>4.1000000000000002E-2</v>
      </c>
      <c r="F2118" s="13">
        <v>236000000000</v>
      </c>
      <c r="G2118" s="14">
        <v>1893</v>
      </c>
      <c r="H2118" s="14">
        <v>5.3999999999999999E-2</v>
      </c>
      <c r="I2118" s="10">
        <f t="array" ref="I2118">VLOOKUP(A2118,ENERGY!$A$2:$F$2691,5,0)</f>
        <v>21947</v>
      </c>
      <c r="J2118" s="11">
        <f t="array" ref="J2118">VLOOKUP(A2118,ENERGY!$A$2:$F$2691,6,0)</f>
        <v>30359</v>
      </c>
      <c r="K2118" s="10">
        <f t="array" ref="K2118">VLOOKUP(A2118,'HUMAN RESOURCES'!$A$2:$M$2692,5,0)</f>
        <v>8.9999999999999993E-3</v>
      </c>
      <c r="L2118" s="11">
        <f t="array" ref="L2118">VLOOKUP(A2118,'HUMAN RESOURCES'!$A$2:$M$2692,6,0)</f>
        <v>2E-3</v>
      </c>
      <c r="M2118" s="10">
        <f t="array" ref="M2118">VLOOKUP(A2118,'HUMAN RESOURCES'!$A$2:$M$2692,7,0)</f>
        <v>84</v>
      </c>
      <c r="N2118" s="10">
        <f t="array" ref="N2118">VLOOKUP(A2118,'HUMAN RESOURCES'!$A$2:$M$2692,8,0)</f>
        <v>79</v>
      </c>
      <c r="O2118" s="10">
        <f t="array" ref="O2118">VLOOKUP(A2118,'HUMAN RESOURCES'!$A$2:$M$2692,9,0)</f>
        <v>0.17299999999999999</v>
      </c>
      <c r="P2118" s="10">
        <f t="array" ref="P2118">VLOOKUP(A2118,'HUMAN RESOURCES'!$A$2:$M$2692,10,0)</f>
        <v>0.73599999999999999</v>
      </c>
      <c r="Q2118" s="10">
        <f t="array" ref="Q2118">VLOOKUP(A2118,'HUMAN RESOURCES'!$A$2:$M$2692,11,0)</f>
        <v>0.09</v>
      </c>
      <c r="R2118" s="10">
        <f t="array" ref="R2118">VLOOKUP(A2118,'HUMAN RESOURCES'!$A$2:$M$2692,12,0)</f>
        <v>5076700</v>
      </c>
      <c r="S2118" s="10">
        <f t="array" ref="S2118">VLOOKUP(A2118,'HUMAN RESOURCES'!$A$2:$M$2692,13,0)</f>
        <v>1</v>
      </c>
      <c r="T2118" s="10">
        <f t="array" ref="T2118">VLOOKUP(A2118,TOURISM!$A$2:$F$2692,5,0)</f>
        <v>14178000000</v>
      </c>
      <c r="U2118" s="10">
        <f t="array" ref="U2118">VLOOKUP(A2118,TOURISM!$A$2:$F$2692,6,0)</f>
        <v>18700000000</v>
      </c>
      <c r="V2118" s="10">
        <f t="array" ref="V2118">VLOOKUP(A2118,BUSINESS!$A$2:$J$2692,5,0)</f>
        <v>0.254</v>
      </c>
      <c r="W2118" s="10">
        <f t="array" ref="W2118">VLOOKUP(A2118,BUSINESS!$A$2:$J$2692,6,0)</f>
        <v>3</v>
      </c>
      <c r="X2118" s="10">
        <f t="array" ref="X2118">VLOOKUP(A2118,BUSINESS!$A$2:$J$2692,7,0)</f>
        <v>0</v>
      </c>
      <c r="Y2118" s="10">
        <f t="array" ref="Y2118">VLOOKUP(A2118,BUSINESS!$A$2:$J$2692,8,0)</f>
        <v>84</v>
      </c>
      <c r="Z2118" s="10">
        <f t="array" ref="Z2118">VLOOKUP(A2118,BUSINESS!$A$2:$J$2692,9,0)</f>
        <v>0.71</v>
      </c>
      <c r="AA2118" s="10">
        <f t="array" ref="AA2118">VLOOKUP(A2118,BUSINESS!$A$2:$J$2692,10,0)</f>
        <v>1.454</v>
      </c>
      <c r="AB2118" s="12">
        <f t="shared" si="127"/>
        <v>46486.891090669138</v>
      </c>
      <c r="AC2118" s="10">
        <f t="shared" si="120"/>
        <v>5.9800657907695945E-3</v>
      </c>
      <c r="AD2118" s="10">
        <f t="shared" si="121"/>
        <v>4.3230838930801508E-3</v>
      </c>
      <c r="AE2118" s="10">
        <f t="shared" si="122"/>
        <v>3683.4951838792917</v>
      </c>
      <c r="AF2118">
        <f t="shared" si="128"/>
        <v>2792.759075777572</v>
      </c>
    </row>
    <row r="2119" spans="1:32" ht="14.4">
      <c r="A2119" s="7" t="str">
        <f t="shared" si="126"/>
        <v>Singapore-Asia 2011</v>
      </c>
      <c r="B2119" s="7" t="s">
        <v>241</v>
      </c>
      <c r="C2119" s="8" t="s">
        <v>61</v>
      </c>
      <c r="D2119" s="9" t="s">
        <v>73</v>
      </c>
      <c r="E2119" s="14">
        <v>4.2000000000000003E-2</v>
      </c>
      <c r="F2119" s="13">
        <v>274000000000</v>
      </c>
      <c r="G2119" s="14">
        <v>2144</v>
      </c>
      <c r="H2119" s="14">
        <v>5.3999999999999999E-2</v>
      </c>
      <c r="I2119" s="10">
        <f t="array" ref="I2119">VLOOKUP(A2119,ENERGY!$A$2:$F$2691,5,0)</f>
        <v>25634</v>
      </c>
      <c r="J2119" s="11">
        <f t="array" ref="J2119">VLOOKUP(A2119,ENERGY!$A$2:$F$2691,6,0)</f>
        <v>31133</v>
      </c>
      <c r="K2119" s="10">
        <f t="array" ref="K2119">VLOOKUP(A2119,'HUMAN RESOURCES'!$A$2:$M$2692,5,0)</f>
        <v>0.01</v>
      </c>
      <c r="L2119" s="11">
        <f t="array" ref="L2119">VLOOKUP(A2119,'HUMAN RESOURCES'!$A$2:$M$2692,6,0)</f>
        <v>2E-3</v>
      </c>
      <c r="M2119" s="10">
        <f t="array" ref="M2119">VLOOKUP(A2119,'HUMAN RESOURCES'!$A$2:$M$2692,7,0)</f>
        <v>84</v>
      </c>
      <c r="N2119" s="10">
        <f t="array" ref="N2119">VLOOKUP(A2119,'HUMAN RESOURCES'!$A$2:$M$2692,8,0)</f>
        <v>80</v>
      </c>
      <c r="O2119" s="10">
        <f t="array" ref="O2119">VLOOKUP(A2119,'HUMAN RESOURCES'!$A$2:$M$2692,9,0)</f>
        <v>0.16900000000000001</v>
      </c>
      <c r="P2119" s="10">
        <f t="array" ref="P2119">VLOOKUP(A2119,'HUMAN RESOURCES'!$A$2:$M$2692,10,0)</f>
        <v>0.73699999999999999</v>
      </c>
      <c r="Q2119" s="10">
        <f t="array" ref="Q2119">VLOOKUP(A2119,'HUMAN RESOURCES'!$A$2:$M$2692,11,0)</f>
        <v>9.2999999999999999E-2</v>
      </c>
      <c r="R2119" s="10">
        <f t="array" ref="R2119">VLOOKUP(A2119,'HUMAN RESOURCES'!$A$2:$M$2692,12,0)</f>
        <v>5183700</v>
      </c>
      <c r="S2119" s="10">
        <f t="array" ref="S2119">VLOOKUP(A2119,'HUMAN RESOURCES'!$A$2:$M$2692,13,0)</f>
        <v>1</v>
      </c>
      <c r="T2119" s="10">
        <f t="array" ref="T2119">VLOOKUP(A2119,TOURISM!$A$2:$F$2692,5,0)</f>
        <v>18082000000</v>
      </c>
      <c r="U2119" s="10">
        <f t="array" ref="U2119">VLOOKUP(A2119,TOURISM!$A$2:$F$2692,6,0)</f>
        <v>21437000000</v>
      </c>
      <c r="V2119" s="10">
        <f t="array" ref="V2119">VLOOKUP(A2119,BUSINESS!$A$2:$J$2692,5,0)</f>
        <v>0.27100000000000002</v>
      </c>
      <c r="W2119" s="10">
        <f t="array" ref="W2119">VLOOKUP(A2119,BUSINESS!$A$2:$J$2692,6,0)</f>
        <v>3</v>
      </c>
      <c r="X2119" s="10">
        <f t="array" ref="X2119">VLOOKUP(A2119,BUSINESS!$A$2:$J$2692,7,0)</f>
        <v>0</v>
      </c>
      <c r="Y2119" s="10">
        <f t="array" ref="Y2119">VLOOKUP(A2119,BUSINESS!$A$2:$J$2692,8,0)</f>
        <v>84</v>
      </c>
      <c r="Z2119" s="10">
        <f t="array" ref="Z2119">VLOOKUP(A2119,BUSINESS!$A$2:$J$2692,9,0)</f>
        <v>0.71</v>
      </c>
      <c r="AA2119" s="10">
        <f t="array" ref="AA2119">VLOOKUP(A2119,BUSINESS!$A$2:$J$2692,10,0)</f>
        <v>1.5009999999999999</v>
      </c>
      <c r="AB2119" s="12">
        <f t="shared" si="127"/>
        <v>52857.997183478983</v>
      </c>
      <c r="AC2119" s="10">
        <f t="shared" si="120"/>
        <v>6.0059417018731793E-3</v>
      </c>
      <c r="AD2119" s="10">
        <f t="shared" si="121"/>
        <v>4.9451164226324822E-3</v>
      </c>
      <c r="AE2119" s="10">
        <f t="shared" si="122"/>
        <v>4135.4630862125505</v>
      </c>
      <c r="AF2119">
        <f t="shared" si="128"/>
        <v>3488.241989312653</v>
      </c>
    </row>
    <row r="2120" spans="1:32" ht="14.4">
      <c r="A2120" s="7" t="str">
        <f t="shared" si="126"/>
        <v>Singapore-Asia 2012</v>
      </c>
      <c r="B2120" s="7" t="s">
        <v>241</v>
      </c>
      <c r="C2120" s="8" t="s">
        <v>61</v>
      </c>
      <c r="D2120" s="9" t="s">
        <v>74</v>
      </c>
      <c r="E2120" s="14">
        <v>4.7E-2</v>
      </c>
      <c r="F2120" s="13">
        <v>287000000000</v>
      </c>
      <c r="G2120" s="14">
        <v>2426</v>
      </c>
      <c r="H2120" s="14">
        <v>5.3999999999999999E-2</v>
      </c>
      <c r="I2120" s="10">
        <f t="array" ref="I2120">VLOOKUP(A2120,ENERGY!$A$2:$F$2691,5,0)</f>
        <v>23509</v>
      </c>
      <c r="J2120" s="11">
        <f t="array" ref="J2120">VLOOKUP(A2120,ENERGY!$A$2:$F$2691,6,0)</f>
        <v>30799</v>
      </c>
      <c r="K2120" s="10">
        <f t="array" ref="K2120">VLOOKUP(A2120,'HUMAN RESOURCES'!$A$2:$M$2692,5,0)</f>
        <v>0.01</v>
      </c>
      <c r="L2120" s="11">
        <f t="array" ref="L2120">VLOOKUP(A2120,'HUMAN RESOURCES'!$A$2:$M$2692,6,0)</f>
        <v>2E-3</v>
      </c>
      <c r="M2120" s="10">
        <f t="array" ref="M2120">VLOOKUP(A2120,'HUMAN RESOURCES'!$A$2:$M$2692,7,0)</f>
        <v>85</v>
      </c>
      <c r="N2120" s="10">
        <f t="array" ref="N2120">VLOOKUP(A2120,'HUMAN RESOURCES'!$A$2:$M$2692,8,0)</f>
        <v>80</v>
      </c>
      <c r="O2120" s="10">
        <f t="array" ref="O2120">VLOOKUP(A2120,'HUMAN RESOURCES'!$A$2:$M$2692,9,0)</f>
        <v>0.16500000000000001</v>
      </c>
      <c r="P2120" s="10">
        <f t="array" ref="P2120">VLOOKUP(A2120,'HUMAN RESOURCES'!$A$2:$M$2692,10,0)</f>
        <v>0.73799999999999999</v>
      </c>
      <c r="Q2120" s="10">
        <f t="array" ref="Q2120">VLOOKUP(A2120,'HUMAN RESOURCES'!$A$2:$M$2692,11,0)</f>
        <v>9.7000000000000003E-2</v>
      </c>
      <c r="R2120" s="10">
        <f t="array" ref="R2120">VLOOKUP(A2120,'HUMAN RESOURCES'!$A$2:$M$2692,12,0)</f>
        <v>5312400</v>
      </c>
      <c r="S2120" s="10">
        <f t="array" ref="S2120">VLOOKUP(A2120,'HUMAN RESOURCES'!$A$2:$M$2692,13,0)</f>
        <v>1</v>
      </c>
      <c r="T2120" s="10">
        <f t="array" ref="T2120">VLOOKUP(A2120,TOURISM!$A$2:$F$2692,5,0)</f>
        <v>19261000000</v>
      </c>
      <c r="U2120" s="10">
        <f t="array" ref="U2120">VLOOKUP(A2120,TOURISM!$A$2:$F$2692,6,0)</f>
        <v>22412000000</v>
      </c>
      <c r="V2120" s="10">
        <f t="array" ref="V2120">VLOOKUP(A2120,BUSINESS!$A$2:$J$2692,5,0)</f>
        <v>0.27600000000000002</v>
      </c>
      <c r="W2120" s="10">
        <f t="array" ref="W2120">VLOOKUP(A2120,BUSINESS!$A$2:$J$2692,6,0)</f>
        <v>3</v>
      </c>
      <c r="X2120" s="10">
        <f t="array" ref="X2120">VLOOKUP(A2120,BUSINESS!$A$2:$J$2692,7,0)</f>
        <v>1</v>
      </c>
      <c r="Y2120" s="10">
        <f t="array" ref="Y2120">VLOOKUP(A2120,BUSINESS!$A$2:$J$2692,8,0)</f>
        <v>82</v>
      </c>
      <c r="Z2120" s="10">
        <f t="array" ref="Z2120">VLOOKUP(A2120,BUSINESS!$A$2:$J$2692,9,0)</f>
        <v>0.72</v>
      </c>
      <c r="AA2120" s="10">
        <f t="array" ref="AA2120">VLOOKUP(A2120,BUSINESS!$A$2:$J$2692,10,0)</f>
        <v>1.5209999999999999</v>
      </c>
      <c r="AB2120" s="12">
        <f t="shared" si="127"/>
        <v>54024.546344401781</v>
      </c>
      <c r="AC2120" s="10">
        <f t="shared" si="120"/>
        <v>5.7975679542203147E-3</v>
      </c>
      <c r="AD2120" s="10">
        <f t="shared" si="121"/>
        <v>4.4253068293050226E-3</v>
      </c>
      <c r="AE2120" s="10">
        <f t="shared" si="122"/>
        <v>4218.8088246366988</v>
      </c>
      <c r="AF2120">
        <f t="shared" si="128"/>
        <v>3625.6682478729012</v>
      </c>
    </row>
    <row r="2121" spans="1:32" ht="14.4">
      <c r="A2121" s="7" t="str">
        <f t="shared" si="126"/>
        <v>Sint Maarten (Dutch part)-The Americas 2000</v>
      </c>
      <c r="B2121" s="7" t="s">
        <v>242</v>
      </c>
      <c r="C2121" s="8" t="s">
        <v>84</v>
      </c>
      <c r="D2121" s="9" t="s">
        <v>62</v>
      </c>
      <c r="E2121" s="8"/>
      <c r="F2121" s="7"/>
      <c r="G2121" s="8"/>
      <c r="H2121" s="8"/>
      <c r="I2121" s="10">
        <f t="array" ref="I2121">VLOOKUP(A2121,ENERGY!$A$2:$F$2691,5,0)</f>
        <v>0</v>
      </c>
      <c r="J2121" s="11">
        <f t="array" ref="J2121">VLOOKUP(A2121,ENERGY!$A$2:$F$2691,6,0)</f>
        <v>0</v>
      </c>
      <c r="K2121" s="10">
        <f t="array" ref="K2121">VLOOKUP(A2121,'HUMAN RESOURCES'!$A$2:$M$2692,5,0)</f>
        <v>0</v>
      </c>
      <c r="L2121" s="11">
        <f t="array" ref="L2121">VLOOKUP(A2121,'HUMAN RESOURCES'!$A$2:$M$2692,6,0)</f>
        <v>0</v>
      </c>
      <c r="M2121" s="10">
        <f t="array" ref="M2121">VLOOKUP(A2121,'HUMAN RESOURCES'!$A$2:$M$2692,7,0)</f>
        <v>0</v>
      </c>
      <c r="N2121" s="10">
        <f t="array" ref="N2121">VLOOKUP(A2121,'HUMAN RESOURCES'!$A$2:$M$2692,8,0)</f>
        <v>0</v>
      </c>
      <c r="O2121" s="10">
        <f t="array" ref="O2121">VLOOKUP(A2121,'HUMAN RESOURCES'!$A$2:$M$2692,9,0)</f>
        <v>0</v>
      </c>
      <c r="P2121" s="10">
        <f t="array" ref="P2121">VLOOKUP(A2121,'HUMAN RESOURCES'!$A$2:$M$2692,10,0)</f>
        <v>0</v>
      </c>
      <c r="Q2121" s="10">
        <f t="array" ref="Q2121">VLOOKUP(A2121,'HUMAN RESOURCES'!$A$2:$M$2692,11,0)</f>
        <v>0</v>
      </c>
      <c r="R2121" s="10">
        <f t="array" ref="R2121">VLOOKUP(A2121,'HUMAN RESOURCES'!$A$2:$M$2692,12,0)</f>
        <v>30519</v>
      </c>
      <c r="S2121" s="10">
        <f t="array" ref="S2121">VLOOKUP(A2121,'HUMAN RESOURCES'!$A$2:$M$2692,13,0)</f>
        <v>1</v>
      </c>
      <c r="T2121" s="10">
        <f t="array" ref="T2121">VLOOKUP(A2121,TOURISM!$A$2:$F$2692,5,0)</f>
        <v>511000000</v>
      </c>
      <c r="U2121" s="10">
        <f t="array" ref="U2121">VLOOKUP(A2121,TOURISM!$A$2:$F$2692,6,0)</f>
        <v>127000000</v>
      </c>
      <c r="V2121" s="10">
        <f t="array" ref="V2121">VLOOKUP(A2121,BUSINESS!$A$2:$J$2692,5,0)</f>
        <v>0</v>
      </c>
      <c r="W2121" s="10">
        <f t="array" ref="W2121">VLOOKUP(A2121,BUSINESS!$A$2:$J$2692,6,0)</f>
        <v>0</v>
      </c>
      <c r="X2121" s="10">
        <f t="array" ref="X2121">VLOOKUP(A2121,BUSINESS!$A$2:$J$2692,7,0)</f>
        <v>0</v>
      </c>
      <c r="Y2121" s="10">
        <f t="array" ref="Y2121">VLOOKUP(A2121,BUSINESS!$A$2:$J$2692,8,0)</f>
        <v>0</v>
      </c>
      <c r="Z2121" s="10">
        <f t="array" ref="Z2121">VLOOKUP(A2121,BUSINESS!$A$2:$J$2692,9,0)</f>
        <v>0.129</v>
      </c>
      <c r="AA2121" s="10">
        <f t="array" ref="AA2121">VLOOKUP(A2121,BUSINESS!$A$2:$J$2692,10,0)</f>
        <v>0.57976412489999996</v>
      </c>
      <c r="AB2121" s="12">
        <f t="shared" si="127"/>
        <v>0</v>
      </c>
      <c r="AC2121" s="10">
        <f t="shared" si="120"/>
        <v>0</v>
      </c>
      <c r="AD2121" s="10">
        <f t="shared" si="121"/>
        <v>0</v>
      </c>
      <c r="AE2121" s="10">
        <f t="shared" si="122"/>
        <v>4161.3421147481895</v>
      </c>
      <c r="AF2121">
        <f t="shared" si="128"/>
        <v>16743.667879026179</v>
      </c>
    </row>
    <row r="2122" spans="1:32" ht="14.4">
      <c r="A2122" s="7" t="str">
        <f t="shared" si="126"/>
        <v>Sint Maarten (Dutch part)-The Americas 2001</v>
      </c>
      <c r="B2122" s="7" t="s">
        <v>242</v>
      </c>
      <c r="C2122" s="8" t="s">
        <v>84</v>
      </c>
      <c r="D2122" s="9" t="s">
        <v>63</v>
      </c>
      <c r="E2122" s="8"/>
      <c r="F2122" s="7"/>
      <c r="G2122" s="8"/>
      <c r="H2122" s="8"/>
      <c r="I2122" s="10">
        <f t="array" ref="I2122">VLOOKUP(A2122,ENERGY!$A$2:$F$2691,5,0)</f>
        <v>0</v>
      </c>
      <c r="J2122" s="11">
        <f t="array" ref="J2122">VLOOKUP(A2122,ENERGY!$A$2:$F$2691,6,0)</f>
        <v>0</v>
      </c>
      <c r="K2122" s="10">
        <f t="array" ref="K2122">VLOOKUP(A2122,'HUMAN RESOURCES'!$A$2:$M$2692,5,0)</f>
        <v>0</v>
      </c>
      <c r="L2122" s="11">
        <f t="array" ref="L2122">VLOOKUP(A2122,'HUMAN RESOURCES'!$A$2:$M$2692,6,0)</f>
        <v>0</v>
      </c>
      <c r="M2122" s="10">
        <f t="array" ref="M2122">VLOOKUP(A2122,'HUMAN RESOURCES'!$A$2:$M$2692,7,0)</f>
        <v>0</v>
      </c>
      <c r="N2122" s="10">
        <f t="array" ref="N2122">VLOOKUP(A2122,'HUMAN RESOURCES'!$A$2:$M$2692,8,0)</f>
        <v>0</v>
      </c>
      <c r="O2122" s="10">
        <f t="array" ref="O2122">VLOOKUP(A2122,'HUMAN RESOURCES'!$A$2:$M$2692,9,0)</f>
        <v>0</v>
      </c>
      <c r="P2122" s="10">
        <f t="array" ref="P2122">VLOOKUP(A2122,'HUMAN RESOURCES'!$A$2:$M$2692,10,0)</f>
        <v>0</v>
      </c>
      <c r="Q2122" s="10">
        <f t="array" ref="Q2122">VLOOKUP(A2122,'HUMAN RESOURCES'!$A$2:$M$2692,11,0)</f>
        <v>0</v>
      </c>
      <c r="R2122" s="10">
        <f t="array" ref="R2122">VLOOKUP(A2122,'HUMAN RESOURCES'!$A$2:$M$2692,12,0)</f>
        <v>31189</v>
      </c>
      <c r="S2122" s="10">
        <f t="array" ref="S2122">VLOOKUP(A2122,'HUMAN RESOURCES'!$A$2:$M$2692,13,0)</f>
        <v>1</v>
      </c>
      <c r="T2122" s="10">
        <f t="array" ref="T2122">VLOOKUP(A2122,TOURISM!$A$2:$F$2692,5,0)</f>
        <v>484000000</v>
      </c>
      <c r="U2122" s="10">
        <f t="array" ref="U2122">VLOOKUP(A2122,TOURISM!$A$2:$F$2692,6,0)</f>
        <v>137000000</v>
      </c>
      <c r="V2122" s="10">
        <f t="array" ref="V2122">VLOOKUP(A2122,BUSINESS!$A$2:$J$2692,5,0)</f>
        <v>0</v>
      </c>
      <c r="W2122" s="10">
        <f t="array" ref="W2122">VLOOKUP(A2122,BUSINESS!$A$2:$J$2692,6,0)</f>
        <v>0</v>
      </c>
      <c r="X2122" s="10">
        <f t="array" ref="X2122">VLOOKUP(A2122,BUSINESS!$A$2:$J$2692,7,0)</f>
        <v>0</v>
      </c>
      <c r="Y2122" s="10">
        <f t="array" ref="Y2122">VLOOKUP(A2122,BUSINESS!$A$2:$J$2692,8,0)</f>
        <v>0</v>
      </c>
      <c r="Z2122" s="10">
        <f t="array" ref="Z2122">VLOOKUP(A2122,BUSINESS!$A$2:$J$2692,9,0)</f>
        <v>0.129</v>
      </c>
      <c r="AA2122" s="10">
        <f t="array" ref="AA2122">VLOOKUP(A2122,BUSINESS!$A$2:$J$2692,10,0)</f>
        <v>0.57976412489999996</v>
      </c>
      <c r="AB2122" s="12">
        <f t="shared" si="127"/>
        <v>0</v>
      </c>
      <c r="AC2122" s="10">
        <f t="shared" si="120"/>
        <v>0</v>
      </c>
      <c r="AD2122" s="10">
        <f t="shared" si="121"/>
        <v>0</v>
      </c>
      <c r="AE2122" s="10">
        <f t="shared" si="122"/>
        <v>4392.5743050434448</v>
      </c>
      <c r="AF2122">
        <f t="shared" si="128"/>
        <v>15518.291705408958</v>
      </c>
    </row>
    <row r="2123" spans="1:32" ht="14.4">
      <c r="A2123" s="7" t="str">
        <f t="shared" si="126"/>
        <v>Sint Maarten (Dutch part)-The Americas 2002</v>
      </c>
      <c r="B2123" s="7" t="s">
        <v>242</v>
      </c>
      <c r="C2123" s="8" t="s">
        <v>84</v>
      </c>
      <c r="D2123" s="9" t="s">
        <v>64</v>
      </c>
      <c r="E2123" s="8"/>
      <c r="F2123" s="7"/>
      <c r="G2123" s="8"/>
      <c r="H2123" s="8"/>
      <c r="I2123" s="10">
        <f t="array" ref="I2123">VLOOKUP(A2123,ENERGY!$A$2:$F$2691,5,0)</f>
        <v>0</v>
      </c>
      <c r="J2123" s="11">
        <f t="array" ref="J2123">VLOOKUP(A2123,ENERGY!$A$2:$F$2691,6,0)</f>
        <v>0</v>
      </c>
      <c r="K2123" s="10">
        <f t="array" ref="K2123">VLOOKUP(A2123,'HUMAN RESOURCES'!$A$2:$M$2692,5,0)</f>
        <v>0</v>
      </c>
      <c r="L2123" s="11">
        <f t="array" ref="L2123">VLOOKUP(A2123,'HUMAN RESOURCES'!$A$2:$M$2692,6,0)</f>
        <v>0</v>
      </c>
      <c r="M2123" s="10">
        <f t="array" ref="M2123">VLOOKUP(A2123,'HUMAN RESOURCES'!$A$2:$M$2692,7,0)</f>
        <v>0</v>
      </c>
      <c r="N2123" s="10">
        <f t="array" ref="N2123">VLOOKUP(A2123,'HUMAN RESOURCES'!$A$2:$M$2692,8,0)</f>
        <v>0</v>
      </c>
      <c r="O2123" s="10">
        <f t="array" ref="O2123">VLOOKUP(A2123,'HUMAN RESOURCES'!$A$2:$M$2692,9,0)</f>
        <v>0</v>
      </c>
      <c r="P2123" s="10">
        <f t="array" ref="P2123">VLOOKUP(A2123,'HUMAN RESOURCES'!$A$2:$M$2692,10,0)</f>
        <v>0</v>
      </c>
      <c r="Q2123" s="10">
        <f t="array" ref="Q2123">VLOOKUP(A2123,'HUMAN RESOURCES'!$A$2:$M$2692,11,0)</f>
        <v>0</v>
      </c>
      <c r="R2123" s="10">
        <f t="array" ref="R2123">VLOOKUP(A2123,'HUMAN RESOURCES'!$A$2:$M$2692,12,0)</f>
        <v>32566</v>
      </c>
      <c r="S2123" s="10">
        <f t="array" ref="S2123">VLOOKUP(A2123,'HUMAN RESOURCES'!$A$2:$M$2692,13,0)</f>
        <v>1</v>
      </c>
      <c r="T2123" s="10">
        <f t="array" ref="T2123">VLOOKUP(A2123,TOURISM!$A$2:$F$2692,5,0)</f>
        <v>489000000</v>
      </c>
      <c r="U2123" s="10">
        <f t="array" ref="U2123">VLOOKUP(A2123,TOURISM!$A$2:$F$2692,6,0)</f>
        <v>140000000</v>
      </c>
      <c r="V2123" s="10">
        <f t="array" ref="V2123">VLOOKUP(A2123,BUSINESS!$A$2:$J$2692,5,0)</f>
        <v>0</v>
      </c>
      <c r="W2123" s="10">
        <f t="array" ref="W2123">VLOOKUP(A2123,BUSINESS!$A$2:$J$2692,6,0)</f>
        <v>0</v>
      </c>
      <c r="X2123" s="10">
        <f t="array" ref="X2123">VLOOKUP(A2123,BUSINESS!$A$2:$J$2692,7,0)</f>
        <v>0</v>
      </c>
      <c r="Y2123" s="10">
        <f t="array" ref="Y2123">VLOOKUP(A2123,BUSINESS!$A$2:$J$2692,8,0)</f>
        <v>0</v>
      </c>
      <c r="Z2123" s="10">
        <f t="array" ref="Z2123">VLOOKUP(A2123,BUSINESS!$A$2:$J$2692,9,0)</f>
        <v>0.129</v>
      </c>
      <c r="AA2123" s="10">
        <f t="array" ref="AA2123">VLOOKUP(A2123,BUSINESS!$A$2:$J$2692,10,0)</f>
        <v>0.57976412489999996</v>
      </c>
      <c r="AB2123" s="12">
        <f t="shared" si="127"/>
        <v>0</v>
      </c>
      <c r="AC2123" s="10">
        <f t="shared" si="120"/>
        <v>0</v>
      </c>
      <c r="AD2123" s="10">
        <f t="shared" si="121"/>
        <v>0</v>
      </c>
      <c r="AE2123" s="10">
        <f t="shared" si="122"/>
        <v>4298.962107719708</v>
      </c>
      <c r="AF2123">
        <f t="shared" si="128"/>
        <v>15015.660504820979</v>
      </c>
    </row>
    <row r="2124" spans="1:32" ht="14.4">
      <c r="A2124" s="7" t="str">
        <f t="shared" si="126"/>
        <v>Sint Maarten (Dutch part)-The Americas 2003</v>
      </c>
      <c r="B2124" s="7" t="s">
        <v>242</v>
      </c>
      <c r="C2124" s="8" t="s">
        <v>84</v>
      </c>
      <c r="D2124" s="9" t="s">
        <v>65</v>
      </c>
      <c r="E2124" s="8"/>
      <c r="F2124" s="7"/>
      <c r="G2124" s="8"/>
      <c r="H2124" s="8"/>
      <c r="I2124" s="10">
        <f t="array" ref="I2124">VLOOKUP(A2124,ENERGY!$A$2:$F$2691,5,0)</f>
        <v>0</v>
      </c>
      <c r="J2124" s="11">
        <f t="array" ref="J2124">VLOOKUP(A2124,ENERGY!$A$2:$F$2691,6,0)</f>
        <v>0</v>
      </c>
      <c r="K2124" s="10">
        <f t="array" ref="K2124">VLOOKUP(A2124,'HUMAN RESOURCES'!$A$2:$M$2692,5,0)</f>
        <v>0</v>
      </c>
      <c r="L2124" s="11">
        <f t="array" ref="L2124">VLOOKUP(A2124,'HUMAN RESOURCES'!$A$2:$M$2692,6,0)</f>
        <v>0</v>
      </c>
      <c r="M2124" s="10">
        <f t="array" ref="M2124">VLOOKUP(A2124,'HUMAN RESOURCES'!$A$2:$M$2692,7,0)</f>
        <v>0</v>
      </c>
      <c r="N2124" s="10">
        <f t="array" ref="N2124">VLOOKUP(A2124,'HUMAN RESOURCES'!$A$2:$M$2692,8,0)</f>
        <v>0</v>
      </c>
      <c r="O2124" s="10">
        <f t="array" ref="O2124">VLOOKUP(A2124,'HUMAN RESOURCES'!$A$2:$M$2692,9,0)</f>
        <v>0</v>
      </c>
      <c r="P2124" s="10">
        <f t="array" ref="P2124">VLOOKUP(A2124,'HUMAN RESOURCES'!$A$2:$M$2692,10,0)</f>
        <v>0</v>
      </c>
      <c r="Q2124" s="10">
        <f t="array" ref="Q2124">VLOOKUP(A2124,'HUMAN RESOURCES'!$A$2:$M$2692,11,0)</f>
        <v>0</v>
      </c>
      <c r="R2124" s="10">
        <f t="array" ref="R2124">VLOOKUP(A2124,'HUMAN RESOURCES'!$A$2:$M$2692,12,0)</f>
        <v>33791</v>
      </c>
      <c r="S2124" s="10">
        <f t="array" ref="S2124">VLOOKUP(A2124,'HUMAN RESOURCES'!$A$2:$M$2692,13,0)</f>
        <v>1</v>
      </c>
      <c r="T2124" s="10">
        <f t="array" ref="T2124">VLOOKUP(A2124,TOURISM!$A$2:$F$2692,5,0)</f>
        <v>538000000</v>
      </c>
      <c r="U2124" s="10">
        <f t="array" ref="U2124">VLOOKUP(A2124,TOURISM!$A$2:$F$2692,6,0)</f>
        <v>144000000</v>
      </c>
      <c r="V2124" s="10">
        <f t="array" ref="V2124">VLOOKUP(A2124,BUSINESS!$A$2:$J$2692,5,0)</f>
        <v>0</v>
      </c>
      <c r="W2124" s="10">
        <f t="array" ref="W2124">VLOOKUP(A2124,BUSINESS!$A$2:$J$2692,6,0)</f>
        <v>0</v>
      </c>
      <c r="X2124" s="10">
        <f t="array" ref="X2124">VLOOKUP(A2124,BUSINESS!$A$2:$J$2692,7,0)</f>
        <v>0</v>
      </c>
      <c r="Y2124" s="10">
        <f t="array" ref="Y2124">VLOOKUP(A2124,BUSINESS!$A$2:$J$2692,8,0)</f>
        <v>0</v>
      </c>
      <c r="Z2124" s="10">
        <f t="array" ref="Z2124">VLOOKUP(A2124,BUSINESS!$A$2:$J$2692,9,0)</f>
        <v>0.129</v>
      </c>
      <c r="AA2124" s="10">
        <f t="array" ref="AA2124">VLOOKUP(A2124,BUSINESS!$A$2:$J$2692,10,0)</f>
        <v>0.57976412489999996</v>
      </c>
      <c r="AB2124" s="12">
        <f t="shared" si="127"/>
        <v>0</v>
      </c>
      <c r="AC2124" s="10">
        <f t="shared" si="120"/>
        <v>0</v>
      </c>
      <c r="AD2124" s="10">
        <f t="shared" si="121"/>
        <v>0</v>
      </c>
      <c r="AE2124" s="10">
        <f t="shared" si="122"/>
        <v>4261.4897457902989</v>
      </c>
      <c r="AF2124">
        <f t="shared" si="128"/>
        <v>15921.399189133201</v>
      </c>
    </row>
    <row r="2125" spans="1:32" ht="14.4">
      <c r="A2125" s="7" t="str">
        <f t="shared" si="126"/>
        <v>Sint Maarten (Dutch part)-The Americas 2004</v>
      </c>
      <c r="B2125" s="7" t="s">
        <v>242</v>
      </c>
      <c r="C2125" s="8" t="s">
        <v>84</v>
      </c>
      <c r="D2125" s="9" t="s">
        <v>66</v>
      </c>
      <c r="E2125" s="8"/>
      <c r="F2125" s="7"/>
      <c r="G2125" s="8"/>
      <c r="H2125" s="8"/>
      <c r="I2125" s="10">
        <f t="array" ref="I2125">VLOOKUP(A2125,ENERGY!$A$2:$F$2691,5,0)</f>
        <v>0</v>
      </c>
      <c r="J2125" s="11">
        <f t="array" ref="J2125">VLOOKUP(A2125,ENERGY!$A$2:$F$2691,6,0)</f>
        <v>0</v>
      </c>
      <c r="K2125" s="10">
        <f t="array" ref="K2125">VLOOKUP(A2125,'HUMAN RESOURCES'!$A$2:$M$2692,5,0)</f>
        <v>0</v>
      </c>
      <c r="L2125" s="11">
        <f t="array" ref="L2125">VLOOKUP(A2125,'HUMAN RESOURCES'!$A$2:$M$2692,6,0)</f>
        <v>0</v>
      </c>
      <c r="M2125" s="10">
        <f t="array" ref="M2125">VLOOKUP(A2125,'HUMAN RESOURCES'!$A$2:$M$2692,7,0)</f>
        <v>0</v>
      </c>
      <c r="N2125" s="10">
        <f t="array" ref="N2125">VLOOKUP(A2125,'HUMAN RESOURCES'!$A$2:$M$2692,8,0)</f>
        <v>0</v>
      </c>
      <c r="O2125" s="10">
        <f t="array" ref="O2125">VLOOKUP(A2125,'HUMAN RESOURCES'!$A$2:$M$2692,9,0)</f>
        <v>0</v>
      </c>
      <c r="P2125" s="10">
        <f t="array" ref="P2125">VLOOKUP(A2125,'HUMAN RESOURCES'!$A$2:$M$2692,10,0)</f>
        <v>0</v>
      </c>
      <c r="Q2125" s="10">
        <f t="array" ref="Q2125">VLOOKUP(A2125,'HUMAN RESOURCES'!$A$2:$M$2692,11,0)</f>
        <v>0</v>
      </c>
      <c r="R2125" s="10">
        <f t="array" ref="R2125">VLOOKUP(A2125,'HUMAN RESOURCES'!$A$2:$M$2692,12,0)</f>
        <v>35318</v>
      </c>
      <c r="S2125" s="10">
        <f t="array" ref="S2125">VLOOKUP(A2125,'HUMAN RESOURCES'!$A$2:$M$2692,13,0)</f>
        <v>1</v>
      </c>
      <c r="T2125" s="10">
        <f t="array" ref="T2125">VLOOKUP(A2125,TOURISM!$A$2:$F$2692,5,0)</f>
        <v>626000000</v>
      </c>
      <c r="U2125" s="10">
        <f t="array" ref="U2125">VLOOKUP(A2125,TOURISM!$A$2:$F$2692,6,0)</f>
        <v>80000000</v>
      </c>
      <c r="V2125" s="10">
        <f t="array" ref="V2125">VLOOKUP(A2125,BUSINESS!$A$2:$J$2692,5,0)</f>
        <v>0</v>
      </c>
      <c r="W2125" s="10">
        <f t="array" ref="W2125">VLOOKUP(A2125,BUSINESS!$A$2:$J$2692,6,0)</f>
        <v>0</v>
      </c>
      <c r="X2125" s="10">
        <f t="array" ref="X2125">VLOOKUP(A2125,BUSINESS!$A$2:$J$2692,7,0)</f>
        <v>0</v>
      </c>
      <c r="Y2125" s="10">
        <f t="array" ref="Y2125">VLOOKUP(A2125,BUSINESS!$A$2:$J$2692,8,0)</f>
        <v>0</v>
      </c>
      <c r="Z2125" s="10">
        <f t="array" ref="Z2125">VLOOKUP(A2125,BUSINESS!$A$2:$J$2692,9,0)</f>
        <v>0.129</v>
      </c>
      <c r="AA2125" s="10">
        <f t="array" ref="AA2125">VLOOKUP(A2125,BUSINESS!$A$2:$J$2692,10,0)</f>
        <v>0.57976412489999996</v>
      </c>
      <c r="AB2125" s="12">
        <f t="shared" si="127"/>
        <v>0</v>
      </c>
      <c r="AC2125" s="10">
        <f t="shared" si="120"/>
        <v>0</v>
      </c>
      <c r="AD2125" s="10">
        <f t="shared" si="121"/>
        <v>0</v>
      </c>
      <c r="AE2125" s="10">
        <f t="shared" si="122"/>
        <v>2265.1339260433774</v>
      </c>
      <c r="AF2125">
        <f t="shared" si="128"/>
        <v>17724.672971289427</v>
      </c>
    </row>
    <row r="2126" spans="1:32" ht="14.4">
      <c r="A2126" s="7" t="str">
        <f t="shared" si="126"/>
        <v>Sint Maarten (Dutch part)-The Americas 2005</v>
      </c>
      <c r="B2126" s="7" t="s">
        <v>242</v>
      </c>
      <c r="C2126" s="8" t="s">
        <v>84</v>
      </c>
      <c r="D2126" s="9" t="s">
        <v>67</v>
      </c>
      <c r="E2126" s="8"/>
      <c r="F2126" s="7"/>
      <c r="G2126" s="8"/>
      <c r="H2126" s="8"/>
      <c r="J2126" s="11"/>
      <c r="K2126" s="10">
        <f t="array" ref="K2126">VLOOKUP(A2126,'HUMAN RESOURCES'!$A$2:$M$2692,5,0)</f>
        <v>0</v>
      </c>
      <c r="L2126" s="11">
        <f t="array" ref="L2126">VLOOKUP(A2126,'HUMAN RESOURCES'!$A$2:$M$2692,6,0)</f>
        <v>0</v>
      </c>
      <c r="M2126" s="10">
        <f t="array" ref="M2126">VLOOKUP(A2126,'HUMAN RESOURCES'!$A$2:$M$2692,7,0)</f>
        <v>0</v>
      </c>
      <c r="N2126" s="10">
        <f t="array" ref="N2126">VLOOKUP(A2126,'HUMAN RESOURCES'!$A$2:$M$2692,8,0)</f>
        <v>0</v>
      </c>
      <c r="O2126" s="10">
        <f t="array" ref="O2126">VLOOKUP(A2126,'HUMAN RESOURCES'!$A$2:$M$2692,9,0)</f>
        <v>0</v>
      </c>
      <c r="P2126" s="10">
        <f t="array" ref="P2126">VLOOKUP(A2126,'HUMAN RESOURCES'!$A$2:$M$2692,10,0)</f>
        <v>0</v>
      </c>
      <c r="Q2126" s="10">
        <f t="array" ref="Q2126">VLOOKUP(A2126,'HUMAN RESOURCES'!$A$2:$M$2692,11,0)</f>
        <v>0</v>
      </c>
      <c r="R2126" s="10">
        <f t="array" ref="R2126">VLOOKUP(A2126,'HUMAN RESOURCES'!$A$2:$M$2692,12,0)</f>
        <v>36936</v>
      </c>
      <c r="S2126" s="10">
        <f t="array" ref="S2126">VLOOKUP(A2126,'HUMAN RESOURCES'!$A$2:$M$2692,13,0)</f>
        <v>1</v>
      </c>
      <c r="T2126" s="10">
        <f t="array" ref="T2126">VLOOKUP(A2126,TOURISM!$A$2:$F$2692,5,0)</f>
        <v>659000000</v>
      </c>
      <c r="U2126" s="10">
        <f t="array" ref="U2126">VLOOKUP(A2126,TOURISM!$A$2:$F$2692,6,0)</f>
        <v>94000000</v>
      </c>
      <c r="V2126" s="10">
        <f t="array" ref="V2126">VLOOKUP(A2126,BUSINESS!$A$2:$J$2692,5,0)</f>
        <v>0</v>
      </c>
      <c r="W2126" s="10">
        <f t="array" ref="W2126">VLOOKUP(A2126,BUSINESS!$A$2:$J$2692,6,0)</f>
        <v>0</v>
      </c>
      <c r="X2126" s="10">
        <f t="array" ref="X2126">VLOOKUP(A2126,BUSINESS!$A$2:$J$2692,7,0)</f>
        <v>0</v>
      </c>
      <c r="Y2126" s="10">
        <f t="array" ref="Y2126">VLOOKUP(A2126,BUSINESS!$A$2:$J$2692,8,0)</f>
        <v>0</v>
      </c>
      <c r="Z2126" s="10">
        <f t="array" ref="Z2126">VLOOKUP(A2126,BUSINESS!$A$2:$J$2692,9,0)</f>
        <v>0.129</v>
      </c>
      <c r="AA2126" s="10">
        <f t="array" ref="AA2126">VLOOKUP(A2126,BUSINESS!$A$2:$J$2692,10,0)</f>
        <v>0.57976412489999996</v>
      </c>
      <c r="AB2126" s="12">
        <f t="shared" si="127"/>
        <v>0</v>
      </c>
      <c r="AC2126" s="10">
        <f t="shared" si="120"/>
        <v>0</v>
      </c>
      <c r="AD2126" s="10">
        <f t="shared" si="121"/>
        <v>0</v>
      </c>
      <c r="AE2126" s="10">
        <f t="shared" si="122"/>
        <v>2544.9426034221356</v>
      </c>
      <c r="AF2126">
        <f t="shared" si="128"/>
        <v>17841.672081438162</v>
      </c>
    </row>
    <row r="2127" spans="1:32" ht="14.4">
      <c r="A2127" s="7" t="str">
        <f t="shared" si="126"/>
        <v>Sint Maarten (Dutch part)-The Americas 2006</v>
      </c>
      <c r="B2127" s="7" t="s">
        <v>242</v>
      </c>
      <c r="C2127" s="8" t="s">
        <v>84</v>
      </c>
      <c r="D2127" s="9" t="s">
        <v>68</v>
      </c>
      <c r="E2127" s="8"/>
      <c r="F2127" s="7"/>
      <c r="G2127" s="8"/>
      <c r="H2127" s="8"/>
      <c r="J2127" s="11"/>
      <c r="K2127" s="10">
        <f t="array" ref="K2127">VLOOKUP(A2127,'HUMAN RESOURCES'!$A$2:$M$2692,5,0)</f>
        <v>0</v>
      </c>
      <c r="L2127" s="11">
        <f t="array" ref="L2127">VLOOKUP(A2127,'HUMAN RESOURCES'!$A$2:$M$2692,6,0)</f>
        <v>0</v>
      </c>
      <c r="M2127" s="10">
        <f t="array" ref="M2127">VLOOKUP(A2127,'HUMAN RESOURCES'!$A$2:$M$2692,7,0)</f>
        <v>0</v>
      </c>
      <c r="N2127" s="10">
        <f t="array" ref="N2127">VLOOKUP(A2127,'HUMAN RESOURCES'!$A$2:$M$2692,8,0)</f>
        <v>0</v>
      </c>
      <c r="O2127" s="10">
        <f t="array" ref="O2127">VLOOKUP(A2127,'HUMAN RESOURCES'!$A$2:$M$2692,9,0)</f>
        <v>0</v>
      </c>
      <c r="P2127" s="10">
        <f t="array" ref="P2127">VLOOKUP(A2127,'HUMAN RESOURCES'!$A$2:$M$2692,10,0)</f>
        <v>0</v>
      </c>
      <c r="Q2127" s="10">
        <f t="array" ref="Q2127">VLOOKUP(A2127,'HUMAN RESOURCES'!$A$2:$M$2692,11,0)</f>
        <v>0</v>
      </c>
      <c r="R2127" s="10">
        <f t="array" ref="R2127">VLOOKUP(A2127,'HUMAN RESOURCES'!$A$2:$M$2692,12,0)</f>
        <v>38272</v>
      </c>
      <c r="S2127" s="10">
        <f t="array" ref="S2127">VLOOKUP(A2127,'HUMAN RESOURCES'!$A$2:$M$2692,13,0)</f>
        <v>1</v>
      </c>
      <c r="T2127" s="10">
        <f t="array" ref="T2127">VLOOKUP(A2127,TOURISM!$A$2:$F$2692,5,0)</f>
        <v>651000000</v>
      </c>
      <c r="U2127" s="10">
        <f t="array" ref="U2127">VLOOKUP(A2127,TOURISM!$A$2:$F$2692,6,0)</f>
        <v>86000000</v>
      </c>
      <c r="V2127" s="10">
        <f t="array" ref="V2127">VLOOKUP(A2127,BUSINESS!$A$2:$J$2692,5,0)</f>
        <v>0</v>
      </c>
      <c r="W2127" s="10">
        <f t="array" ref="W2127">VLOOKUP(A2127,BUSINESS!$A$2:$J$2692,6,0)</f>
        <v>0</v>
      </c>
      <c r="X2127" s="10">
        <f t="array" ref="X2127">VLOOKUP(A2127,BUSINESS!$A$2:$J$2692,7,0)</f>
        <v>0</v>
      </c>
      <c r="Y2127" s="10">
        <f t="array" ref="Y2127">VLOOKUP(A2127,BUSINESS!$A$2:$J$2692,8,0)</f>
        <v>0</v>
      </c>
      <c r="Z2127" s="10">
        <f t="array" ref="Z2127">VLOOKUP(A2127,BUSINESS!$A$2:$J$2692,9,0)</f>
        <v>0.129</v>
      </c>
      <c r="AA2127" s="10">
        <f t="array" ref="AA2127">VLOOKUP(A2127,BUSINESS!$A$2:$J$2692,10,0)</f>
        <v>0.57976412489999996</v>
      </c>
      <c r="AB2127" s="12">
        <f t="shared" si="127"/>
        <v>0</v>
      </c>
      <c r="AC2127" s="10">
        <f t="shared" si="120"/>
        <v>0</v>
      </c>
      <c r="AD2127" s="10">
        <f t="shared" si="121"/>
        <v>0</v>
      </c>
      <c r="AE2127" s="10">
        <f t="shared" si="122"/>
        <v>2247.0735785953179</v>
      </c>
      <c r="AF2127">
        <f t="shared" si="128"/>
        <v>17009.82441471572</v>
      </c>
    </row>
    <row r="2128" spans="1:32" ht="14.4">
      <c r="A2128" s="7" t="str">
        <f t="shared" si="126"/>
        <v>Sint Maarten (Dutch part)-The Americas 2007</v>
      </c>
      <c r="B2128" s="7" t="s">
        <v>242</v>
      </c>
      <c r="C2128" s="8" t="s">
        <v>84</v>
      </c>
      <c r="D2128" s="9" t="s">
        <v>69</v>
      </c>
      <c r="E2128" s="8"/>
      <c r="F2128" s="7"/>
      <c r="G2128" s="8"/>
      <c r="H2128" s="8"/>
      <c r="I2128" s="10">
        <f t="array" ref="I2128">VLOOKUP(A2128,ENERGY!$A$2:$F$2691,5,0)</f>
        <v>0</v>
      </c>
      <c r="J2128" s="11">
        <f t="array" ref="J2128">VLOOKUP(A2128,ENERGY!$A$2:$F$2691,6,0)</f>
        <v>0</v>
      </c>
      <c r="K2128" s="10">
        <f t="array" ref="K2128">VLOOKUP(A2128,'HUMAN RESOURCES'!$A$2:$M$2692,5,0)</f>
        <v>0</v>
      </c>
      <c r="L2128" s="11">
        <f t="array" ref="L2128">VLOOKUP(A2128,'HUMAN RESOURCES'!$A$2:$M$2692,6,0)</f>
        <v>0</v>
      </c>
      <c r="M2128" s="10">
        <f t="array" ref="M2128">VLOOKUP(A2128,'HUMAN RESOURCES'!$A$2:$M$2692,7,0)</f>
        <v>77</v>
      </c>
      <c r="N2128" s="10">
        <f t="array" ref="N2128">VLOOKUP(A2128,'HUMAN RESOURCES'!$A$2:$M$2692,8,0)</f>
        <v>72</v>
      </c>
      <c r="O2128" s="10">
        <f t="array" ref="O2128">VLOOKUP(A2128,'HUMAN RESOURCES'!$A$2:$M$2692,9,0)</f>
        <v>0</v>
      </c>
      <c r="P2128" s="10">
        <f t="array" ref="P2128">VLOOKUP(A2128,'HUMAN RESOURCES'!$A$2:$M$2692,10,0)</f>
        <v>0</v>
      </c>
      <c r="Q2128" s="10">
        <f t="array" ref="Q2128">VLOOKUP(A2128,'HUMAN RESOURCES'!$A$2:$M$2692,11,0)</f>
        <v>0</v>
      </c>
      <c r="R2128" s="10">
        <f t="array" ref="R2128">VLOOKUP(A2128,'HUMAN RESOURCES'!$A$2:$M$2692,12,0)</f>
        <v>39464</v>
      </c>
      <c r="S2128" s="10">
        <f t="array" ref="S2128">VLOOKUP(A2128,'HUMAN RESOURCES'!$A$2:$M$2692,13,0)</f>
        <v>1</v>
      </c>
      <c r="T2128" s="10">
        <f t="array" ref="T2128">VLOOKUP(A2128,TOURISM!$A$2:$F$2692,5,0)</f>
        <v>665000000</v>
      </c>
      <c r="U2128" s="10">
        <f t="array" ref="U2128">VLOOKUP(A2128,TOURISM!$A$2:$F$2692,6,0)</f>
        <v>83000000</v>
      </c>
      <c r="V2128" s="10">
        <f t="array" ref="V2128">VLOOKUP(A2128,BUSINESS!$A$2:$J$2692,5,0)</f>
        <v>0</v>
      </c>
      <c r="W2128" s="10">
        <f t="array" ref="W2128">VLOOKUP(A2128,BUSINESS!$A$2:$J$2692,6,0)</f>
        <v>0</v>
      </c>
      <c r="X2128" s="10">
        <f t="array" ref="X2128">VLOOKUP(A2128,BUSINESS!$A$2:$J$2692,7,0)</f>
        <v>0</v>
      </c>
      <c r="Y2128" s="10">
        <f t="array" ref="Y2128">VLOOKUP(A2128,BUSINESS!$A$2:$J$2692,8,0)</f>
        <v>0</v>
      </c>
      <c r="Z2128" s="10">
        <f t="array" ref="Z2128">VLOOKUP(A2128,BUSINESS!$A$2:$J$2692,9,0)</f>
        <v>0.129</v>
      </c>
      <c r="AA2128" s="10">
        <f t="array" ref="AA2128">VLOOKUP(A2128,BUSINESS!$A$2:$J$2692,10,0)</f>
        <v>0.57976412489999996</v>
      </c>
      <c r="AB2128" s="12">
        <f t="shared" si="127"/>
        <v>0</v>
      </c>
      <c r="AC2128" s="10">
        <f t="shared" si="120"/>
        <v>0</v>
      </c>
      <c r="AD2128" s="10">
        <f t="shared" si="121"/>
        <v>0</v>
      </c>
      <c r="AE2128" s="10">
        <f t="shared" si="122"/>
        <v>2103.182647476181</v>
      </c>
      <c r="AF2128">
        <f t="shared" si="128"/>
        <v>16850.800729779039</v>
      </c>
    </row>
    <row r="2129" spans="1:32" ht="14.4">
      <c r="A2129" s="7" t="str">
        <f t="shared" si="126"/>
        <v>Sint Maarten (Dutch part)-The Americas 2008</v>
      </c>
      <c r="B2129" s="7" t="s">
        <v>242</v>
      </c>
      <c r="C2129" s="8" t="s">
        <v>84</v>
      </c>
      <c r="D2129" s="9" t="s">
        <v>70</v>
      </c>
      <c r="E2129" s="8"/>
      <c r="F2129" s="7"/>
      <c r="G2129" s="8"/>
      <c r="H2129" s="8"/>
      <c r="I2129" s="10">
        <f t="array" ref="I2129">VLOOKUP(A2129,ENERGY!$A$2:$F$2691,5,0)</f>
        <v>0</v>
      </c>
      <c r="J2129" s="11">
        <f t="array" ref="J2129">VLOOKUP(A2129,ENERGY!$A$2:$F$2691,6,0)</f>
        <v>0</v>
      </c>
      <c r="K2129" s="10">
        <f t="array" ref="K2129">VLOOKUP(A2129,'HUMAN RESOURCES'!$A$2:$M$2692,5,0)</f>
        <v>1.2999999999999999E-2</v>
      </c>
      <c r="L2129" s="11">
        <f t="array" ref="L2129">VLOOKUP(A2129,'HUMAN RESOURCES'!$A$2:$M$2692,6,0)</f>
        <v>0</v>
      </c>
      <c r="M2129" s="10">
        <f t="array" ref="M2129">VLOOKUP(A2129,'HUMAN RESOURCES'!$A$2:$M$2692,7,0)</f>
        <v>77</v>
      </c>
      <c r="N2129" s="10">
        <f t="array" ref="N2129">VLOOKUP(A2129,'HUMAN RESOURCES'!$A$2:$M$2692,8,0)</f>
        <v>72</v>
      </c>
      <c r="O2129" s="10">
        <f t="array" ref="O2129">VLOOKUP(A2129,'HUMAN RESOURCES'!$A$2:$M$2692,9,0)</f>
        <v>0</v>
      </c>
      <c r="P2129" s="10">
        <f t="array" ref="P2129">VLOOKUP(A2129,'HUMAN RESOURCES'!$A$2:$M$2692,10,0)</f>
        <v>0</v>
      </c>
      <c r="Q2129" s="10">
        <f t="array" ref="Q2129">VLOOKUP(A2129,'HUMAN RESOURCES'!$A$2:$M$2692,11,0)</f>
        <v>0</v>
      </c>
      <c r="R2129" s="10">
        <f t="array" ref="R2129">VLOOKUP(A2129,'HUMAN RESOURCES'!$A$2:$M$2692,12,0)</f>
        <v>40459</v>
      </c>
      <c r="S2129" s="10">
        <f t="array" ref="S2129">VLOOKUP(A2129,'HUMAN RESOURCES'!$A$2:$M$2692,13,0)</f>
        <v>1</v>
      </c>
      <c r="T2129" s="10">
        <f t="array" ref="T2129">VLOOKUP(A2129,TOURISM!$A$2:$F$2692,5,0)</f>
        <v>667000000</v>
      </c>
      <c r="U2129" s="10">
        <f t="array" ref="U2129">VLOOKUP(A2129,TOURISM!$A$2:$F$2692,6,0)</f>
        <v>88000000</v>
      </c>
      <c r="V2129" s="10">
        <f t="array" ref="V2129">VLOOKUP(A2129,BUSINESS!$A$2:$J$2692,5,0)</f>
        <v>0</v>
      </c>
      <c r="W2129" s="10">
        <f t="array" ref="W2129">VLOOKUP(A2129,BUSINESS!$A$2:$J$2692,6,0)</f>
        <v>0</v>
      </c>
      <c r="X2129" s="10">
        <f t="array" ref="X2129">VLOOKUP(A2129,BUSINESS!$A$2:$J$2692,7,0)</f>
        <v>0</v>
      </c>
      <c r="Y2129" s="10">
        <f t="array" ref="Y2129">VLOOKUP(A2129,BUSINESS!$A$2:$J$2692,8,0)</f>
        <v>0</v>
      </c>
      <c r="Z2129" s="10">
        <f t="array" ref="Z2129">VLOOKUP(A2129,BUSINESS!$A$2:$J$2692,9,0)</f>
        <v>0.129</v>
      </c>
      <c r="AA2129" s="10">
        <f t="array" ref="AA2129">VLOOKUP(A2129,BUSINESS!$A$2:$J$2692,10,0)</f>
        <v>0.57976412489999996</v>
      </c>
      <c r="AB2129" s="12">
        <f t="shared" si="127"/>
        <v>0</v>
      </c>
      <c r="AC2129" s="10">
        <f t="shared" si="120"/>
        <v>0</v>
      </c>
      <c r="AD2129" s="10">
        <f t="shared" si="121"/>
        <v>0</v>
      </c>
      <c r="AE2129" s="10">
        <f t="shared" si="122"/>
        <v>2175.0413999357374</v>
      </c>
      <c r="AF2129">
        <f t="shared" si="128"/>
        <v>16485.825156331102</v>
      </c>
    </row>
    <row r="2130" spans="1:32" ht="14.4">
      <c r="A2130" s="7" t="str">
        <f t="shared" si="126"/>
        <v>Sint Maarten (Dutch part)-The Americas 2009</v>
      </c>
      <c r="B2130" s="7" t="s">
        <v>242</v>
      </c>
      <c r="C2130" s="8" t="s">
        <v>84</v>
      </c>
      <c r="D2130" s="9" t="s">
        <v>71</v>
      </c>
      <c r="E2130" s="8"/>
      <c r="F2130" s="7"/>
      <c r="G2130" s="8"/>
      <c r="H2130" s="8"/>
      <c r="J2130" s="11"/>
      <c r="K2130" s="10">
        <f t="array" ref="K2130">VLOOKUP(A2130,'HUMAN RESOURCES'!$A$2:$M$2692,5,0)</f>
        <v>0</v>
      </c>
      <c r="L2130" s="11">
        <f t="array" ref="L2130">VLOOKUP(A2130,'HUMAN RESOURCES'!$A$2:$M$2692,6,0)</f>
        <v>0</v>
      </c>
      <c r="M2130" s="10">
        <f t="array" ref="M2130">VLOOKUP(A2130,'HUMAN RESOURCES'!$A$2:$M$2692,7,0)</f>
        <v>78</v>
      </c>
      <c r="N2130" s="10">
        <f t="array" ref="N2130">VLOOKUP(A2130,'HUMAN RESOURCES'!$A$2:$M$2692,8,0)</f>
        <v>73</v>
      </c>
      <c r="O2130" s="10">
        <f t="array" ref="O2130">VLOOKUP(A2130,'HUMAN RESOURCES'!$A$2:$M$2692,9,0)</f>
        <v>0</v>
      </c>
      <c r="P2130" s="10">
        <f t="array" ref="P2130">VLOOKUP(A2130,'HUMAN RESOURCES'!$A$2:$M$2692,10,0)</f>
        <v>0</v>
      </c>
      <c r="Q2130" s="10">
        <f t="array" ref="Q2130">VLOOKUP(A2130,'HUMAN RESOURCES'!$A$2:$M$2692,11,0)</f>
        <v>0</v>
      </c>
      <c r="R2130" s="10">
        <f t="array" ref="R2130">VLOOKUP(A2130,'HUMAN RESOURCES'!$A$2:$M$2692,12,0)</f>
        <v>39133</v>
      </c>
      <c r="S2130" s="10">
        <f t="array" ref="S2130">VLOOKUP(A2130,'HUMAN RESOURCES'!$A$2:$M$2692,13,0)</f>
        <v>1</v>
      </c>
      <c r="T2130" s="10">
        <f t="array" ref="T2130">VLOOKUP(A2130,TOURISM!$A$2:$F$2692,5,0)</f>
        <v>619000000</v>
      </c>
      <c r="U2130" s="10">
        <f t="array" ref="U2130">VLOOKUP(A2130,TOURISM!$A$2:$F$2692,6,0)</f>
        <v>104000000</v>
      </c>
      <c r="V2130" s="10">
        <f t="array" ref="V2130">VLOOKUP(A2130,BUSINESS!$A$2:$J$2692,5,0)</f>
        <v>0</v>
      </c>
      <c r="W2130" s="10">
        <f t="array" ref="W2130">VLOOKUP(A2130,BUSINESS!$A$2:$J$2692,6,0)</f>
        <v>0</v>
      </c>
      <c r="X2130" s="10">
        <f t="array" ref="X2130">VLOOKUP(A2130,BUSINESS!$A$2:$J$2692,7,0)</f>
        <v>0</v>
      </c>
      <c r="Y2130" s="10">
        <f t="array" ref="Y2130">VLOOKUP(A2130,BUSINESS!$A$2:$J$2692,8,0)</f>
        <v>0</v>
      </c>
      <c r="Z2130" s="10">
        <f t="array" ref="Z2130">VLOOKUP(A2130,BUSINESS!$A$2:$J$2692,9,0)</f>
        <v>0.129</v>
      </c>
      <c r="AA2130" s="10">
        <f t="array" ref="AA2130">VLOOKUP(A2130,BUSINESS!$A$2:$J$2692,10,0)</f>
        <v>0.57976412489999996</v>
      </c>
      <c r="AB2130" s="12">
        <f t="shared" si="127"/>
        <v>0</v>
      </c>
      <c r="AC2130" s="10">
        <f t="shared" si="120"/>
        <v>0</v>
      </c>
      <c r="AD2130" s="10">
        <f t="shared" si="121"/>
        <v>0</v>
      </c>
      <c r="AE2130" s="10">
        <f t="shared" si="122"/>
        <v>2657.6035571001457</v>
      </c>
      <c r="AF2130">
        <f t="shared" si="128"/>
        <v>15817.851940817212</v>
      </c>
    </row>
    <row r="2131" spans="1:32" ht="14.4">
      <c r="A2131" s="7" t="str">
        <f t="shared" si="126"/>
        <v>Sint Maarten (Dutch part)-The Americas 2010</v>
      </c>
      <c r="B2131" s="7" t="s">
        <v>242</v>
      </c>
      <c r="C2131" s="8" t="s">
        <v>84</v>
      </c>
      <c r="D2131" s="9" t="s">
        <v>72</v>
      </c>
      <c r="E2131" s="8"/>
      <c r="F2131" s="7"/>
      <c r="G2131" s="8"/>
      <c r="H2131" s="8"/>
      <c r="I2131" s="10">
        <f t="array" ref="I2131">VLOOKUP(A2131,ENERGY!$A$2:$F$2691,5,0)</f>
        <v>0</v>
      </c>
      <c r="J2131" s="11">
        <f t="array" ref="J2131">VLOOKUP(A2131,ENERGY!$A$2:$F$2691,6,0)</f>
        <v>0</v>
      </c>
      <c r="K2131" s="10">
        <f t="array" ref="K2131">VLOOKUP(A2131,'HUMAN RESOURCES'!$A$2:$M$2692,5,0)</f>
        <v>0</v>
      </c>
      <c r="L2131" s="11">
        <f t="array" ref="L2131">VLOOKUP(A2131,'HUMAN RESOURCES'!$A$2:$M$2692,6,0)</f>
        <v>0</v>
      </c>
      <c r="M2131" s="10">
        <f t="array" ref="M2131">VLOOKUP(A2131,'HUMAN RESOURCES'!$A$2:$M$2692,7,0)</f>
        <v>0</v>
      </c>
      <c r="N2131" s="10">
        <f t="array" ref="N2131">VLOOKUP(A2131,'HUMAN RESOURCES'!$A$2:$M$2692,8,0)</f>
        <v>0</v>
      </c>
      <c r="O2131" s="10">
        <f t="array" ref="O2131">VLOOKUP(A2131,'HUMAN RESOURCES'!$A$2:$M$2692,9,0)</f>
        <v>0</v>
      </c>
      <c r="P2131" s="10">
        <f t="array" ref="P2131">VLOOKUP(A2131,'HUMAN RESOURCES'!$A$2:$M$2692,10,0)</f>
        <v>0</v>
      </c>
      <c r="Q2131" s="10">
        <f t="array" ref="Q2131">VLOOKUP(A2131,'HUMAN RESOURCES'!$A$2:$M$2692,11,0)</f>
        <v>0</v>
      </c>
      <c r="R2131" s="10">
        <f t="array" ref="R2131">VLOOKUP(A2131,'HUMAN RESOURCES'!$A$2:$M$2692,12,0)</f>
        <v>37850</v>
      </c>
      <c r="S2131" s="10">
        <f t="array" ref="S2131">VLOOKUP(A2131,'HUMAN RESOURCES'!$A$2:$M$2692,13,0)</f>
        <v>1</v>
      </c>
      <c r="T2131" s="10">
        <f t="array" ref="T2131">VLOOKUP(A2131,TOURISM!$A$2:$F$2692,5,0)</f>
        <v>681000000</v>
      </c>
      <c r="U2131" s="10">
        <f t="array" ref="U2131">VLOOKUP(A2131,TOURISM!$A$2:$F$2692,6,0)</f>
        <v>105000000</v>
      </c>
      <c r="V2131" s="10">
        <f t="array" ref="V2131">VLOOKUP(A2131,BUSINESS!$A$2:$J$2692,5,0)</f>
        <v>0</v>
      </c>
      <c r="W2131" s="10">
        <f t="array" ref="W2131">VLOOKUP(A2131,BUSINESS!$A$2:$J$2692,6,0)</f>
        <v>0</v>
      </c>
      <c r="X2131" s="10">
        <f t="array" ref="X2131">VLOOKUP(A2131,BUSINESS!$A$2:$J$2692,7,0)</f>
        <v>0</v>
      </c>
      <c r="Y2131" s="10">
        <f t="array" ref="Y2131">VLOOKUP(A2131,BUSINESS!$A$2:$J$2692,8,0)</f>
        <v>0</v>
      </c>
      <c r="Z2131" s="10">
        <f t="array" ref="Z2131">VLOOKUP(A2131,BUSINESS!$A$2:$J$2692,9,0)</f>
        <v>0.129</v>
      </c>
      <c r="AA2131" s="10">
        <f t="array" ref="AA2131">VLOOKUP(A2131,BUSINESS!$A$2:$J$2692,10,0)</f>
        <v>0.57976412489999996</v>
      </c>
      <c r="AB2131" s="12">
        <f t="shared" si="127"/>
        <v>0</v>
      </c>
      <c r="AC2131" s="10">
        <f t="shared" si="120"/>
        <v>0</v>
      </c>
      <c r="AD2131" s="10">
        <f t="shared" si="121"/>
        <v>0</v>
      </c>
      <c r="AE2131" s="10">
        <f t="shared" si="122"/>
        <v>2774.108322324967</v>
      </c>
      <c r="AF2131">
        <f t="shared" si="128"/>
        <v>17992.073976221927</v>
      </c>
    </row>
    <row r="2132" spans="1:32" ht="14.4">
      <c r="A2132" s="7" t="str">
        <f t="shared" si="126"/>
        <v>Sint Maarten (Dutch part)-The Americas 2011</v>
      </c>
      <c r="B2132" s="7" t="s">
        <v>242</v>
      </c>
      <c r="C2132" s="8" t="s">
        <v>84</v>
      </c>
      <c r="D2132" s="9" t="s">
        <v>73</v>
      </c>
      <c r="E2132" s="8"/>
      <c r="F2132" s="7"/>
      <c r="G2132" s="8"/>
      <c r="H2132" s="8"/>
      <c r="I2132" s="10">
        <f t="array" ref="I2132">VLOOKUP(A2132,ENERGY!$A$2:$F$2691,5,0)</f>
        <v>0</v>
      </c>
      <c r="J2132" s="11">
        <f t="array" ref="J2132">VLOOKUP(A2132,ENERGY!$A$2:$F$2691,6,0)</f>
        <v>0</v>
      </c>
      <c r="K2132" s="10">
        <f t="array" ref="K2132">VLOOKUP(A2132,'HUMAN RESOURCES'!$A$2:$M$2692,5,0)</f>
        <v>0</v>
      </c>
      <c r="L2132" s="11">
        <f t="array" ref="L2132">VLOOKUP(A2132,'HUMAN RESOURCES'!$A$2:$M$2692,6,0)</f>
        <v>0</v>
      </c>
      <c r="M2132" s="10">
        <f t="array" ref="M2132">VLOOKUP(A2132,'HUMAN RESOURCES'!$A$2:$M$2692,7,0)</f>
        <v>0</v>
      </c>
      <c r="N2132" s="10">
        <f t="array" ref="N2132">VLOOKUP(A2132,'HUMAN RESOURCES'!$A$2:$M$2692,8,0)</f>
        <v>0</v>
      </c>
      <c r="O2132" s="10">
        <f t="array" ref="O2132">VLOOKUP(A2132,'HUMAN RESOURCES'!$A$2:$M$2692,9,0)</f>
        <v>0</v>
      </c>
      <c r="P2132" s="10">
        <f t="array" ref="P2132">VLOOKUP(A2132,'HUMAN RESOURCES'!$A$2:$M$2692,10,0)</f>
        <v>0</v>
      </c>
      <c r="Q2132" s="10">
        <f t="array" ref="Q2132">VLOOKUP(A2132,'HUMAN RESOURCES'!$A$2:$M$2692,11,0)</f>
        <v>0</v>
      </c>
      <c r="R2132" s="10">
        <f t="array" ref="R2132">VLOOKUP(A2132,'HUMAN RESOURCES'!$A$2:$M$2692,12,0)</f>
        <v>38486</v>
      </c>
      <c r="S2132" s="10">
        <f t="array" ref="S2132">VLOOKUP(A2132,'HUMAN RESOURCES'!$A$2:$M$2692,13,0)</f>
        <v>1</v>
      </c>
      <c r="T2132" s="10">
        <f t="array" ref="T2132">VLOOKUP(A2132,TOURISM!$A$2:$F$2692,5,0)</f>
        <v>729000000</v>
      </c>
      <c r="U2132" s="10">
        <f t="array" ref="U2132">VLOOKUP(A2132,TOURISM!$A$2:$F$2692,6,0)</f>
        <v>112000000</v>
      </c>
      <c r="V2132" s="10">
        <f t="array" ref="V2132">VLOOKUP(A2132,BUSINESS!$A$2:$J$2692,5,0)</f>
        <v>0</v>
      </c>
      <c r="W2132" s="10">
        <f t="array" ref="W2132">VLOOKUP(A2132,BUSINESS!$A$2:$J$2692,6,0)</f>
        <v>0</v>
      </c>
      <c r="X2132" s="10">
        <f t="array" ref="X2132">VLOOKUP(A2132,BUSINESS!$A$2:$J$2692,7,0)</f>
        <v>0</v>
      </c>
      <c r="Y2132" s="10">
        <f t="array" ref="Y2132">VLOOKUP(A2132,BUSINESS!$A$2:$J$2692,8,0)</f>
        <v>0</v>
      </c>
      <c r="Z2132" s="10">
        <f t="array" ref="Z2132">VLOOKUP(A2132,BUSINESS!$A$2:$J$2692,9,0)</f>
        <v>0.129</v>
      </c>
      <c r="AA2132" s="10">
        <f t="array" ref="AA2132">VLOOKUP(A2132,BUSINESS!$A$2:$J$2692,10,0)</f>
        <v>0.57976412489999996</v>
      </c>
      <c r="AB2132" s="12">
        <f t="shared" si="127"/>
        <v>0</v>
      </c>
      <c r="AC2132" s="10">
        <f t="shared" si="120"/>
        <v>0</v>
      </c>
      <c r="AD2132" s="10">
        <f t="shared" si="121"/>
        <v>0</v>
      </c>
      <c r="AE2132" s="10">
        <f t="shared" si="122"/>
        <v>2910.1491451436887</v>
      </c>
      <c r="AF2132">
        <f t="shared" si="128"/>
        <v>18941.952917944189</v>
      </c>
    </row>
    <row r="2133" spans="1:32" ht="14.4">
      <c r="A2133" s="7" t="str">
        <f t="shared" si="126"/>
        <v>Sint Maarten (Dutch part)-The Americas 2012</v>
      </c>
      <c r="B2133" s="7" t="s">
        <v>242</v>
      </c>
      <c r="C2133" s="8" t="s">
        <v>84</v>
      </c>
      <c r="D2133" s="9" t="s">
        <v>74</v>
      </c>
      <c r="E2133" s="8"/>
      <c r="F2133" s="7"/>
      <c r="G2133" s="8"/>
      <c r="H2133" s="8"/>
      <c r="I2133" s="10">
        <f t="array" ref="I2133">VLOOKUP(A2133,ENERGY!$A$2:$F$2691,5,0)</f>
        <v>0</v>
      </c>
      <c r="J2133" s="11">
        <f t="array" ref="J2133">VLOOKUP(A2133,ENERGY!$A$2:$F$2691,6,0)</f>
        <v>0</v>
      </c>
      <c r="K2133" s="10">
        <f t="array" ref="K2133">VLOOKUP(A2133,'HUMAN RESOURCES'!$A$2:$M$2692,5,0)</f>
        <v>0</v>
      </c>
      <c r="L2133" s="11">
        <f t="array" ref="L2133">VLOOKUP(A2133,'HUMAN RESOURCES'!$A$2:$M$2692,6,0)</f>
        <v>0</v>
      </c>
      <c r="M2133" s="10">
        <f t="array" ref="M2133">VLOOKUP(A2133,'HUMAN RESOURCES'!$A$2:$M$2692,7,0)</f>
        <v>0</v>
      </c>
      <c r="N2133" s="10">
        <f t="array" ref="N2133">VLOOKUP(A2133,'HUMAN RESOURCES'!$A$2:$M$2692,8,0)</f>
        <v>0</v>
      </c>
      <c r="O2133" s="10">
        <f t="array" ref="O2133">VLOOKUP(A2133,'HUMAN RESOURCES'!$A$2:$M$2692,9,0)</f>
        <v>0</v>
      </c>
      <c r="P2133" s="10">
        <f t="array" ref="P2133">VLOOKUP(A2133,'HUMAN RESOURCES'!$A$2:$M$2692,10,0)</f>
        <v>0</v>
      </c>
      <c r="Q2133" s="10">
        <f t="array" ref="Q2133">VLOOKUP(A2133,'HUMAN RESOURCES'!$A$2:$M$2692,11,0)</f>
        <v>0</v>
      </c>
      <c r="R2133" s="10">
        <f t="array" ref="R2133">VLOOKUP(A2133,'HUMAN RESOURCES'!$A$2:$M$2692,12,0)</f>
        <v>39088</v>
      </c>
      <c r="S2133" s="10">
        <f t="array" ref="S2133">VLOOKUP(A2133,'HUMAN RESOURCES'!$A$2:$M$2692,13,0)</f>
        <v>1</v>
      </c>
      <c r="T2133" s="10">
        <f t="array" ref="T2133">VLOOKUP(A2133,TOURISM!$A$2:$F$2692,5,0)</f>
        <v>854000000</v>
      </c>
      <c r="U2133" s="10">
        <f t="array" ref="U2133">VLOOKUP(A2133,TOURISM!$A$2:$F$2692,6,0)</f>
        <v>120000000</v>
      </c>
      <c r="V2133" s="10">
        <f t="array" ref="V2133">VLOOKUP(A2133,BUSINESS!$A$2:$J$2692,5,0)</f>
        <v>0</v>
      </c>
      <c r="W2133" s="10">
        <f t="array" ref="W2133">VLOOKUP(A2133,BUSINESS!$A$2:$J$2692,6,0)</f>
        <v>0</v>
      </c>
      <c r="X2133" s="10">
        <f t="array" ref="X2133">VLOOKUP(A2133,BUSINESS!$A$2:$J$2692,7,0)</f>
        <v>0</v>
      </c>
      <c r="Y2133" s="10">
        <f t="array" ref="Y2133">VLOOKUP(A2133,BUSINESS!$A$2:$J$2692,8,0)</f>
        <v>0</v>
      </c>
      <c r="Z2133" s="10">
        <f t="array" ref="Z2133">VLOOKUP(A2133,BUSINESS!$A$2:$J$2692,9,0)</f>
        <v>0.129</v>
      </c>
      <c r="AA2133" s="10">
        <f t="array" ref="AA2133">VLOOKUP(A2133,BUSINESS!$A$2:$J$2692,10,0)</f>
        <v>0.57976412489999996</v>
      </c>
      <c r="AB2133" s="12">
        <f t="shared" si="127"/>
        <v>0</v>
      </c>
      <c r="AC2133" s="10">
        <f t="shared" si="120"/>
        <v>0</v>
      </c>
      <c r="AD2133" s="10">
        <f t="shared" si="121"/>
        <v>0</v>
      </c>
      <c r="AE2133" s="10">
        <f t="shared" si="122"/>
        <v>3069.9959066721244</v>
      </c>
      <c r="AF2133">
        <f t="shared" si="128"/>
        <v>21848.137535816619</v>
      </c>
    </row>
    <row r="2134" spans="1:32" ht="14.4">
      <c r="A2134" s="7" t="str">
        <f t="shared" si="126"/>
        <v>Slovakia-Europe 2000</v>
      </c>
      <c r="B2134" s="7" t="s">
        <v>243</v>
      </c>
      <c r="C2134" s="8" t="s">
        <v>76</v>
      </c>
      <c r="D2134" s="9" t="s">
        <v>62</v>
      </c>
      <c r="E2134" s="14">
        <v>5.5E-2</v>
      </c>
      <c r="F2134" s="13">
        <v>28724041828</v>
      </c>
      <c r="G2134" s="14">
        <v>208</v>
      </c>
      <c r="H2134" s="14">
        <v>0.14899999999999999</v>
      </c>
      <c r="I2134" s="10">
        <f t="array" ref="I2134">VLOOKUP(A2134,ENERGY!$A$2:$F$2691,5,0)</f>
        <v>16676</v>
      </c>
      <c r="J2134" s="11">
        <f t="array" ref="J2134">VLOOKUP(A2134,ENERGY!$A$2:$F$2691,6,0)</f>
        <v>0</v>
      </c>
      <c r="K2134" s="10">
        <f t="array" ref="K2134">VLOOKUP(A2134,'HUMAN RESOURCES'!$A$2:$M$2692,5,0)</f>
        <v>0.01</v>
      </c>
      <c r="L2134" s="11">
        <f t="array" ref="L2134">VLOOKUP(A2134,'HUMAN RESOURCES'!$A$2:$M$2692,6,0)</f>
        <v>0.01</v>
      </c>
      <c r="M2134" s="10">
        <f t="array" ref="M2134">VLOOKUP(A2134,'HUMAN RESOURCES'!$A$2:$M$2692,7,0)</f>
        <v>77</v>
      </c>
      <c r="N2134" s="10">
        <f t="array" ref="N2134">VLOOKUP(A2134,'HUMAN RESOURCES'!$A$2:$M$2692,8,0)</f>
        <v>69</v>
      </c>
      <c r="O2134" s="10">
        <f t="array" ref="O2134">VLOOKUP(A2134,'HUMAN RESOURCES'!$A$2:$M$2692,9,0)</f>
        <v>0.19700000000000001</v>
      </c>
      <c r="P2134" s="10">
        <f t="array" ref="P2134">VLOOKUP(A2134,'HUMAN RESOURCES'!$A$2:$M$2692,10,0)</f>
        <v>0.68899999999999995</v>
      </c>
      <c r="Q2134" s="10">
        <f t="array" ref="Q2134">VLOOKUP(A2134,'HUMAN RESOURCES'!$A$2:$M$2692,11,0)</f>
        <v>0.114</v>
      </c>
      <c r="R2134" s="10">
        <f t="array" ref="R2134">VLOOKUP(A2134,'HUMAN RESOURCES'!$A$2:$M$2692,12,0)</f>
        <v>5388720</v>
      </c>
      <c r="S2134" s="10">
        <f t="array" ref="S2134">VLOOKUP(A2134,'HUMAN RESOURCES'!$A$2:$M$2692,13,0)</f>
        <v>0.56200000000000006</v>
      </c>
      <c r="T2134" s="10">
        <f t="array" ref="T2134">VLOOKUP(A2134,TOURISM!$A$2:$F$2692,5,0)</f>
        <v>441000000</v>
      </c>
      <c r="U2134" s="10">
        <f t="array" ref="U2134">VLOOKUP(A2134,TOURISM!$A$2:$F$2692,6,0)</f>
        <v>341000000</v>
      </c>
      <c r="V2134" s="10">
        <f t="array" ref="V2134">VLOOKUP(A2134,BUSINESS!$A$2:$J$2692,5,0)</f>
        <v>0</v>
      </c>
      <c r="W2134" s="10">
        <f t="array" ref="W2134">VLOOKUP(A2134,BUSINESS!$A$2:$J$2692,6,0)</f>
        <v>0</v>
      </c>
      <c r="X2134" s="10">
        <f t="array" ref="X2134">VLOOKUP(A2134,BUSINESS!$A$2:$J$2692,7,0)</f>
        <v>0</v>
      </c>
      <c r="Y2134" s="10">
        <f t="array" ref="Y2134">VLOOKUP(A2134,BUSINESS!$A$2:$J$2692,8,0)</f>
        <v>0</v>
      </c>
      <c r="Z2134" s="10">
        <f t="array" ref="Z2134">VLOOKUP(A2134,BUSINESS!$A$2:$J$2692,9,0)</f>
        <v>9.4E-2</v>
      </c>
      <c r="AA2134" s="10">
        <f t="array" ref="AA2134">VLOOKUP(A2134,BUSINESS!$A$2:$J$2692,10,0)</f>
        <v>0.23100000000000001</v>
      </c>
      <c r="AB2134" s="12">
        <f t="shared" si="127"/>
        <v>5330.4016219065006</v>
      </c>
      <c r="AC2134" s="10">
        <f t="shared" si="120"/>
        <v>0</v>
      </c>
      <c r="AD2134" s="10">
        <f t="shared" si="121"/>
        <v>3.0946124497097643E-3</v>
      </c>
      <c r="AE2134" s="10">
        <f t="shared" si="122"/>
        <v>63.28033373417064</v>
      </c>
      <c r="AF2134">
        <f t="shared" si="128"/>
        <v>81.837616354162023</v>
      </c>
    </row>
    <row r="2135" spans="1:32" ht="14.4">
      <c r="A2135" s="7" t="str">
        <f t="shared" si="126"/>
        <v>Slovakia-Europe 2001</v>
      </c>
      <c r="B2135" s="7" t="s">
        <v>243</v>
      </c>
      <c r="C2135" s="8" t="s">
        <v>76</v>
      </c>
      <c r="D2135" s="9" t="s">
        <v>63</v>
      </c>
      <c r="E2135" s="14">
        <v>5.5E-2</v>
      </c>
      <c r="F2135" s="13">
        <v>30318731991</v>
      </c>
      <c r="G2135" s="14">
        <v>216</v>
      </c>
      <c r="H2135" s="14">
        <v>0.112</v>
      </c>
      <c r="I2135" s="10">
        <f t="array" ref="I2135">VLOOKUP(A2135,ENERGY!$A$2:$F$2691,5,0)</f>
        <v>17349</v>
      </c>
      <c r="J2135" s="11">
        <f t="array" ref="J2135">VLOOKUP(A2135,ENERGY!$A$2:$F$2691,6,0)</f>
        <v>0</v>
      </c>
      <c r="K2135" s="10">
        <f t="array" ref="K2135">VLOOKUP(A2135,'HUMAN RESOURCES'!$A$2:$M$2692,5,0)</f>
        <v>0.01</v>
      </c>
      <c r="L2135" s="11">
        <f t="array" ref="L2135">VLOOKUP(A2135,'HUMAN RESOURCES'!$A$2:$M$2692,6,0)</f>
        <v>0.01</v>
      </c>
      <c r="M2135" s="10">
        <f t="array" ref="M2135">VLOOKUP(A2135,'HUMAN RESOURCES'!$A$2:$M$2692,7,0)</f>
        <v>78</v>
      </c>
      <c r="N2135" s="10">
        <f t="array" ref="N2135">VLOOKUP(A2135,'HUMAN RESOURCES'!$A$2:$M$2692,8,0)</f>
        <v>70</v>
      </c>
      <c r="O2135" s="10">
        <f t="array" ref="O2135">VLOOKUP(A2135,'HUMAN RESOURCES'!$A$2:$M$2692,9,0)</f>
        <v>0.191</v>
      </c>
      <c r="P2135" s="10">
        <f t="array" ref="P2135">VLOOKUP(A2135,'HUMAN RESOURCES'!$A$2:$M$2692,10,0)</f>
        <v>0.69499999999999995</v>
      </c>
      <c r="Q2135" s="10">
        <f t="array" ref="Q2135">VLOOKUP(A2135,'HUMAN RESOURCES'!$A$2:$M$2692,11,0)</f>
        <v>0.114</v>
      </c>
      <c r="R2135" s="10">
        <f t="array" ref="R2135">VLOOKUP(A2135,'HUMAN RESOURCES'!$A$2:$M$2692,12,0)</f>
        <v>5378867</v>
      </c>
      <c r="S2135" s="10">
        <f t="array" ref="S2135">VLOOKUP(A2135,'HUMAN RESOURCES'!$A$2:$M$2692,13,0)</f>
        <v>0.56200000000000006</v>
      </c>
      <c r="T2135" s="10">
        <f t="array" ref="T2135">VLOOKUP(A2135,TOURISM!$A$2:$F$2692,5,0)</f>
        <v>649000000</v>
      </c>
      <c r="U2135" s="10">
        <f t="array" ref="U2135">VLOOKUP(A2135,TOURISM!$A$2:$F$2692,6,0)</f>
        <v>340000000</v>
      </c>
      <c r="V2135" s="10">
        <f t="array" ref="V2135">VLOOKUP(A2135,BUSINESS!$A$2:$J$2692,5,0)</f>
        <v>0</v>
      </c>
      <c r="W2135" s="10">
        <f t="array" ref="W2135">VLOOKUP(A2135,BUSINESS!$A$2:$J$2692,6,0)</f>
        <v>0</v>
      </c>
      <c r="X2135" s="10">
        <f t="array" ref="X2135">VLOOKUP(A2135,BUSINESS!$A$2:$J$2692,7,0)</f>
        <v>0</v>
      </c>
      <c r="Y2135" s="10">
        <f t="array" ref="Y2135">VLOOKUP(A2135,BUSINESS!$A$2:$J$2692,8,0)</f>
        <v>0</v>
      </c>
      <c r="Z2135" s="10">
        <f t="array" ref="Z2135">VLOOKUP(A2135,BUSINESS!$A$2:$J$2692,9,0)</f>
        <v>0.125</v>
      </c>
      <c r="AA2135" s="10">
        <f t="array" ref="AA2135">VLOOKUP(A2135,BUSINESS!$A$2:$J$2692,10,0)</f>
        <v>0.39900000000000002</v>
      </c>
      <c r="AB2135" s="12">
        <f t="shared" si="127"/>
        <v>5636.6390897934452</v>
      </c>
      <c r="AC2135" s="10">
        <f t="shared" si="120"/>
        <v>0</v>
      </c>
      <c r="AD2135" s="10">
        <f t="shared" si="121"/>
        <v>3.2254004421377216E-3</v>
      </c>
      <c r="AE2135" s="10">
        <f t="shared" si="122"/>
        <v>63.210337790467769</v>
      </c>
      <c r="AF2135">
        <f t="shared" si="128"/>
        <v>120.65738007651053</v>
      </c>
    </row>
    <row r="2136" spans="1:32" ht="14.4">
      <c r="A2136" s="7" t="str">
        <f t="shared" si="126"/>
        <v>Slovakia-Europe 2002</v>
      </c>
      <c r="B2136" s="7" t="s">
        <v>243</v>
      </c>
      <c r="C2136" s="8" t="s">
        <v>76</v>
      </c>
      <c r="D2136" s="9" t="s">
        <v>64</v>
      </c>
      <c r="E2136" s="14">
        <v>5.6000000000000001E-2</v>
      </c>
      <c r="F2136" s="13">
        <v>34638306042</v>
      </c>
      <c r="G2136" s="14">
        <v>256</v>
      </c>
      <c r="H2136" s="14">
        <v>0.10299999999999999</v>
      </c>
      <c r="I2136" s="10">
        <f t="array" ref="I2136">VLOOKUP(A2136,ENERGY!$A$2:$F$2691,5,0)</f>
        <v>17828</v>
      </c>
      <c r="J2136" s="11">
        <f t="array" ref="J2136">VLOOKUP(A2136,ENERGY!$A$2:$F$2691,6,0)</f>
        <v>36094</v>
      </c>
      <c r="K2136" s="10">
        <f t="array" ref="K2136">VLOOKUP(A2136,'HUMAN RESOURCES'!$A$2:$M$2692,5,0)</f>
        <v>0.01</v>
      </c>
      <c r="L2136" s="11">
        <f t="array" ref="L2136">VLOOKUP(A2136,'HUMAN RESOURCES'!$A$2:$M$2692,6,0)</f>
        <v>8.9999999999999993E-3</v>
      </c>
      <c r="M2136" s="10">
        <f t="array" ref="M2136">VLOOKUP(A2136,'HUMAN RESOURCES'!$A$2:$M$2692,7,0)</f>
        <v>78</v>
      </c>
      <c r="N2136" s="10">
        <f t="array" ref="N2136">VLOOKUP(A2136,'HUMAN RESOURCES'!$A$2:$M$2692,8,0)</f>
        <v>70</v>
      </c>
      <c r="O2136" s="10">
        <f t="array" ref="O2136">VLOOKUP(A2136,'HUMAN RESOURCES'!$A$2:$M$2692,9,0)</f>
        <v>0.185</v>
      </c>
      <c r="P2136" s="10">
        <f t="array" ref="P2136">VLOOKUP(A2136,'HUMAN RESOURCES'!$A$2:$M$2692,10,0)</f>
        <v>0.7</v>
      </c>
      <c r="Q2136" s="10">
        <f t="array" ref="Q2136">VLOOKUP(A2136,'HUMAN RESOURCES'!$A$2:$M$2692,11,0)</f>
        <v>0.115</v>
      </c>
      <c r="R2136" s="10">
        <f t="array" ref="R2136">VLOOKUP(A2136,'HUMAN RESOURCES'!$A$2:$M$2692,12,0)</f>
        <v>5376912</v>
      </c>
      <c r="S2136" s="10">
        <f t="array" ref="S2136">VLOOKUP(A2136,'HUMAN RESOURCES'!$A$2:$M$2692,13,0)</f>
        <v>0.56000000000000005</v>
      </c>
      <c r="T2136" s="10">
        <f t="array" ref="T2136">VLOOKUP(A2136,TOURISM!$A$2:$F$2692,5,0)</f>
        <v>742000000</v>
      </c>
      <c r="U2136" s="10">
        <f t="array" ref="U2136">VLOOKUP(A2136,TOURISM!$A$2:$F$2692,6,0)</f>
        <v>506000000</v>
      </c>
      <c r="V2136" s="10">
        <f t="array" ref="V2136">VLOOKUP(A2136,BUSINESS!$A$2:$J$2692,5,0)</f>
        <v>0</v>
      </c>
      <c r="W2136" s="10">
        <f t="array" ref="W2136">VLOOKUP(A2136,BUSINESS!$A$2:$J$2692,6,0)</f>
        <v>0</v>
      </c>
      <c r="X2136" s="10">
        <f t="array" ref="X2136">VLOOKUP(A2136,BUSINESS!$A$2:$J$2692,7,0)</f>
        <v>0</v>
      </c>
      <c r="Y2136" s="10">
        <f t="array" ref="Y2136">VLOOKUP(A2136,BUSINESS!$A$2:$J$2692,8,0)</f>
        <v>0</v>
      </c>
      <c r="Z2136" s="10">
        <f t="array" ref="Z2136">VLOOKUP(A2136,BUSINESS!$A$2:$J$2692,9,0)</f>
        <v>0.40100000000000002</v>
      </c>
      <c r="AA2136" s="10">
        <f t="array" ref="AA2136">VLOOKUP(A2136,BUSINESS!$A$2:$J$2692,10,0)</f>
        <v>0.54300000000000004</v>
      </c>
      <c r="AB2136" s="12">
        <f t="shared" si="127"/>
        <v>6442.0444377739486</v>
      </c>
      <c r="AC2136" s="10">
        <f t="shared" si="120"/>
        <v>6.7127749161600562E-3</v>
      </c>
      <c r="AD2136" s="10">
        <f t="shared" si="121"/>
        <v>3.3156577604394493E-3</v>
      </c>
      <c r="AE2136" s="10">
        <f t="shared" si="122"/>
        <v>94.10605938873465</v>
      </c>
      <c r="AF2136">
        <f t="shared" si="128"/>
        <v>137.99742305620774</v>
      </c>
    </row>
    <row r="2137" spans="1:32" ht="14.4">
      <c r="A2137" s="7" t="str">
        <f t="shared" si="126"/>
        <v>Slovakia-Europe 2003</v>
      </c>
      <c r="B2137" s="7" t="s">
        <v>243</v>
      </c>
      <c r="C2137" s="8" t="s">
        <v>76</v>
      </c>
      <c r="D2137" s="9" t="s">
        <v>65</v>
      </c>
      <c r="E2137" s="14">
        <v>5.8000000000000003E-2</v>
      </c>
      <c r="F2137" s="13">
        <v>45837416479</v>
      </c>
      <c r="G2137" s="14">
        <v>360</v>
      </c>
      <c r="H2137" s="14">
        <v>8.5000000000000006E-2</v>
      </c>
      <c r="I2137" s="10">
        <f t="array" ref="I2137">VLOOKUP(A2137,ENERGY!$A$2:$F$2691,5,0)</f>
        <v>16735</v>
      </c>
      <c r="J2137" s="11">
        <f t="array" ref="J2137">VLOOKUP(A2137,ENERGY!$A$2:$F$2691,6,0)</f>
        <v>33890</v>
      </c>
      <c r="K2137" s="10">
        <f t="array" ref="K2137">VLOOKUP(A2137,'HUMAN RESOURCES'!$A$2:$M$2692,5,0)</f>
        <v>0.01</v>
      </c>
      <c r="L2137" s="11">
        <f t="array" ref="L2137">VLOOKUP(A2137,'HUMAN RESOURCES'!$A$2:$M$2692,6,0)</f>
        <v>8.9999999999999993E-3</v>
      </c>
      <c r="M2137" s="10">
        <f t="array" ref="M2137">VLOOKUP(A2137,'HUMAN RESOURCES'!$A$2:$M$2692,7,0)</f>
        <v>78</v>
      </c>
      <c r="N2137" s="10">
        <f t="array" ref="N2137">VLOOKUP(A2137,'HUMAN RESOURCES'!$A$2:$M$2692,8,0)</f>
        <v>70</v>
      </c>
      <c r="O2137" s="10">
        <f t="array" ref="O2137">VLOOKUP(A2137,'HUMAN RESOURCES'!$A$2:$M$2692,9,0)</f>
        <v>0.17899999999999999</v>
      </c>
      <c r="P2137" s="10">
        <f t="array" ref="P2137">VLOOKUP(A2137,'HUMAN RESOURCES'!$A$2:$M$2692,10,0)</f>
        <v>0.70599999999999996</v>
      </c>
      <c r="Q2137" s="10">
        <f t="array" ref="Q2137">VLOOKUP(A2137,'HUMAN RESOURCES'!$A$2:$M$2692,11,0)</f>
        <v>0.11600000000000001</v>
      </c>
      <c r="R2137" s="10">
        <f t="array" ref="R2137">VLOOKUP(A2137,'HUMAN RESOURCES'!$A$2:$M$2692,12,0)</f>
        <v>5373374</v>
      </c>
      <c r="S2137" s="10">
        <f t="array" ref="S2137">VLOOKUP(A2137,'HUMAN RESOURCES'!$A$2:$M$2692,13,0)</f>
        <v>0.55900000000000005</v>
      </c>
      <c r="T2137" s="10">
        <f t="array" ref="T2137">VLOOKUP(A2137,TOURISM!$A$2:$F$2692,5,0)</f>
        <v>876000000</v>
      </c>
      <c r="U2137" s="10">
        <f t="array" ref="U2137">VLOOKUP(A2137,TOURISM!$A$2:$F$2692,6,0)</f>
        <v>662000000</v>
      </c>
      <c r="V2137" s="10">
        <f t="array" ref="V2137">VLOOKUP(A2137,BUSINESS!$A$2:$J$2692,5,0)</f>
        <v>0</v>
      </c>
      <c r="W2137" s="10">
        <f t="array" ref="W2137">VLOOKUP(A2137,BUSINESS!$A$2:$J$2692,6,0)</f>
        <v>103</v>
      </c>
      <c r="X2137" s="10">
        <f t="array" ref="X2137">VLOOKUP(A2137,BUSINESS!$A$2:$J$2692,7,0)</f>
        <v>0</v>
      </c>
      <c r="Y2137" s="10">
        <f t="array" ref="Y2137">VLOOKUP(A2137,BUSINESS!$A$2:$J$2692,8,0)</f>
        <v>0</v>
      </c>
      <c r="Z2137" s="10">
        <f t="array" ref="Z2137">VLOOKUP(A2137,BUSINESS!$A$2:$J$2692,9,0)</f>
        <v>0.43</v>
      </c>
      <c r="AA2137" s="10">
        <f t="array" ref="AA2137">VLOOKUP(A2137,BUSINESS!$A$2:$J$2692,10,0)</f>
        <v>0.68300000000000005</v>
      </c>
      <c r="AB2137" s="12">
        <f t="shared" si="127"/>
        <v>8530.4720049265143</v>
      </c>
      <c r="AC2137" s="10">
        <f t="shared" si="120"/>
        <v>6.307024227235997E-3</v>
      </c>
      <c r="AD2137" s="10">
        <f t="shared" si="121"/>
        <v>3.1144305235407026E-3</v>
      </c>
      <c r="AE2137" s="10">
        <f t="shared" si="122"/>
        <v>123.20006014842815</v>
      </c>
      <c r="AF2137">
        <f t="shared" si="128"/>
        <v>163.02606146529163</v>
      </c>
    </row>
    <row r="2138" spans="1:32" ht="14.4">
      <c r="A2138" s="7" t="str">
        <f t="shared" si="126"/>
        <v>Slovakia-Europe 2004</v>
      </c>
      <c r="B2138" s="7" t="s">
        <v>243</v>
      </c>
      <c r="C2138" s="8" t="s">
        <v>76</v>
      </c>
      <c r="D2138" s="9" t="s">
        <v>66</v>
      </c>
      <c r="E2138" s="14">
        <v>7.1999999999999995E-2</v>
      </c>
      <c r="F2138" s="13">
        <v>56073225726</v>
      </c>
      <c r="G2138" s="14">
        <v>565</v>
      </c>
      <c r="H2138" s="14">
        <v>9.0999999999999998E-2</v>
      </c>
      <c r="I2138" s="10">
        <f t="array" ref="I2138">VLOOKUP(A2138,ENERGY!$A$2:$F$2691,5,0)</f>
        <v>18321</v>
      </c>
      <c r="J2138" s="11">
        <f t="array" ref="J2138">VLOOKUP(A2138,ENERGY!$A$2:$F$2691,6,0)</f>
        <v>37557</v>
      </c>
      <c r="K2138" s="10">
        <f t="array" ref="K2138">VLOOKUP(A2138,'HUMAN RESOURCES'!$A$2:$M$2692,5,0)</f>
        <v>0.01</v>
      </c>
      <c r="L2138" s="11">
        <f t="array" ref="L2138">VLOOKUP(A2138,'HUMAN RESOURCES'!$A$2:$M$2692,6,0)</f>
        <v>8.9999999999999993E-3</v>
      </c>
      <c r="M2138" s="10">
        <f t="array" ref="M2138">VLOOKUP(A2138,'HUMAN RESOURCES'!$A$2:$M$2692,7,0)</f>
        <v>78</v>
      </c>
      <c r="N2138" s="10">
        <f t="array" ref="N2138">VLOOKUP(A2138,'HUMAN RESOURCES'!$A$2:$M$2692,8,0)</f>
        <v>70</v>
      </c>
      <c r="O2138" s="10">
        <f t="array" ref="O2138">VLOOKUP(A2138,'HUMAN RESOURCES'!$A$2:$M$2692,9,0)</f>
        <v>0.17299999999999999</v>
      </c>
      <c r="P2138" s="10">
        <f t="array" ref="P2138">VLOOKUP(A2138,'HUMAN RESOURCES'!$A$2:$M$2692,10,0)</f>
        <v>0.71099999999999997</v>
      </c>
      <c r="Q2138" s="10">
        <f t="array" ref="Q2138">VLOOKUP(A2138,'HUMAN RESOURCES'!$A$2:$M$2692,11,0)</f>
        <v>0.11600000000000001</v>
      </c>
      <c r="R2138" s="10">
        <f t="array" ref="R2138">VLOOKUP(A2138,'HUMAN RESOURCES'!$A$2:$M$2692,12,0)</f>
        <v>5372280</v>
      </c>
      <c r="S2138" s="10">
        <f t="array" ref="S2138">VLOOKUP(A2138,'HUMAN RESOURCES'!$A$2:$M$2692,13,0)</f>
        <v>0.55700000000000005</v>
      </c>
      <c r="T2138" s="10">
        <f t="array" ref="T2138">VLOOKUP(A2138,TOURISM!$A$2:$F$2692,5,0)</f>
        <v>931000000</v>
      </c>
      <c r="U2138" s="10">
        <f t="array" ref="U2138">VLOOKUP(A2138,TOURISM!$A$2:$F$2692,6,0)</f>
        <v>900000000</v>
      </c>
      <c r="V2138" s="10">
        <f t="array" ref="V2138">VLOOKUP(A2138,BUSINESS!$A$2:$J$2692,5,0)</f>
        <v>0</v>
      </c>
      <c r="W2138" s="10">
        <f t="array" ref="W2138">VLOOKUP(A2138,BUSINESS!$A$2:$J$2692,6,0)</f>
        <v>52</v>
      </c>
      <c r="X2138" s="10">
        <f t="array" ref="X2138">VLOOKUP(A2138,BUSINESS!$A$2:$J$2692,7,0)</f>
        <v>0</v>
      </c>
      <c r="Y2138" s="10">
        <f t="array" ref="Y2138">VLOOKUP(A2138,BUSINESS!$A$2:$J$2692,8,0)</f>
        <v>0</v>
      </c>
      <c r="Z2138" s="10">
        <f t="array" ref="Z2138">VLOOKUP(A2138,BUSINESS!$A$2:$J$2692,9,0)</f>
        <v>0.52900000000000003</v>
      </c>
      <c r="AA2138" s="10">
        <f t="array" ref="AA2138">VLOOKUP(A2138,BUSINESS!$A$2:$J$2692,10,0)</f>
        <v>0.79300000000000004</v>
      </c>
      <c r="AB2138" s="12">
        <f t="shared" si="127"/>
        <v>10437.509907525297</v>
      </c>
      <c r="AC2138" s="10">
        <f t="shared" si="120"/>
        <v>6.9908865509616027E-3</v>
      </c>
      <c r="AD2138" s="10">
        <f t="shared" si="121"/>
        <v>3.410283901807054E-3</v>
      </c>
      <c r="AE2138" s="10">
        <f t="shared" si="122"/>
        <v>167.52663673524091</v>
      </c>
      <c r="AF2138">
        <f t="shared" si="128"/>
        <v>173.29699866723254</v>
      </c>
    </row>
    <row r="2139" spans="1:32" ht="14.4">
      <c r="A2139" s="7" t="str">
        <f t="shared" si="126"/>
        <v>Slovakia-Europe 2005</v>
      </c>
      <c r="B2139" s="7" t="s">
        <v>243</v>
      </c>
      <c r="C2139" s="8" t="s">
        <v>76</v>
      </c>
      <c r="D2139" s="9" t="s">
        <v>67</v>
      </c>
      <c r="E2139" s="14">
        <v>7.0000000000000007E-2</v>
      </c>
      <c r="F2139" s="13">
        <v>61328471583</v>
      </c>
      <c r="G2139" s="14">
        <v>627</v>
      </c>
      <c r="H2139" s="14">
        <v>6.7000000000000004E-2</v>
      </c>
      <c r="I2139" s="10">
        <v>18321</v>
      </c>
      <c r="J2139" s="11">
        <v>37557</v>
      </c>
      <c r="K2139" s="10">
        <f t="array" ref="K2139">VLOOKUP(A2139,'HUMAN RESOURCES'!$A$2:$M$2692,5,0)</f>
        <v>0.01</v>
      </c>
      <c r="L2139" s="11">
        <f t="array" ref="L2139">VLOOKUP(A2139,'HUMAN RESOURCES'!$A$2:$M$2692,6,0)</f>
        <v>8.0000000000000002E-3</v>
      </c>
      <c r="M2139" s="10">
        <f t="array" ref="M2139">VLOOKUP(A2139,'HUMAN RESOURCES'!$A$2:$M$2692,7,0)</f>
        <v>78</v>
      </c>
      <c r="N2139" s="10">
        <f t="array" ref="N2139">VLOOKUP(A2139,'HUMAN RESOURCES'!$A$2:$M$2692,8,0)</f>
        <v>70</v>
      </c>
      <c r="O2139" s="10">
        <f t="array" ref="O2139">VLOOKUP(A2139,'HUMAN RESOURCES'!$A$2:$M$2692,9,0)</f>
        <v>0.16800000000000001</v>
      </c>
      <c r="P2139" s="10">
        <f t="array" ref="P2139">VLOOKUP(A2139,'HUMAN RESOURCES'!$A$2:$M$2692,10,0)</f>
        <v>0.71599999999999997</v>
      </c>
      <c r="Q2139" s="10">
        <f t="array" ref="Q2139">VLOOKUP(A2139,'HUMAN RESOURCES'!$A$2:$M$2692,11,0)</f>
        <v>0.11700000000000001</v>
      </c>
      <c r="R2139" s="10">
        <f t="array" ref="R2139">VLOOKUP(A2139,'HUMAN RESOURCES'!$A$2:$M$2692,12,0)</f>
        <v>5372807</v>
      </c>
      <c r="S2139" s="10">
        <f t="array" ref="S2139">VLOOKUP(A2139,'HUMAN RESOURCES'!$A$2:$M$2692,13,0)</f>
        <v>0.55600000000000005</v>
      </c>
      <c r="T2139" s="10">
        <f t="array" ref="T2139">VLOOKUP(A2139,TOURISM!$A$2:$F$2692,5,0)</f>
        <v>1282000000</v>
      </c>
      <c r="U2139" s="10">
        <f t="array" ref="U2139">VLOOKUP(A2139,TOURISM!$A$2:$F$2692,6,0)</f>
        <v>1122000000</v>
      </c>
      <c r="V2139" s="10">
        <f t="array" ref="V2139">VLOOKUP(A2139,BUSINESS!$A$2:$J$2692,5,0)</f>
        <v>0.48699999999999999</v>
      </c>
      <c r="W2139" s="10">
        <f t="array" ref="W2139">VLOOKUP(A2139,BUSINESS!$A$2:$J$2692,6,0)</f>
        <v>27</v>
      </c>
      <c r="X2139" s="10">
        <f t="array" ref="X2139">VLOOKUP(A2139,BUSINESS!$A$2:$J$2692,7,0)</f>
        <v>0</v>
      </c>
      <c r="Y2139" s="10">
        <f t="array" ref="Y2139">VLOOKUP(A2139,BUSINESS!$A$2:$J$2692,8,0)</f>
        <v>325</v>
      </c>
      <c r="Z2139" s="10">
        <f t="array" ref="Z2139">VLOOKUP(A2139,BUSINESS!$A$2:$J$2692,9,0)</f>
        <v>0.55200000000000005</v>
      </c>
      <c r="AA2139" s="10">
        <f t="array" ref="AA2139">VLOOKUP(A2139,BUSINESS!$A$2:$J$2692,10,0)</f>
        <v>0.84199999999999997</v>
      </c>
      <c r="AB2139" s="12">
        <f t="shared" si="127"/>
        <v>11414.605360475445</v>
      </c>
      <c r="AC2139" s="10">
        <f t="shared" si="120"/>
        <v>6.9902008391516763E-3</v>
      </c>
      <c r="AD2139" s="10">
        <f t="shared" si="121"/>
        <v>3.4099493988896308E-3</v>
      </c>
      <c r="AE2139" s="10">
        <f t="shared" si="122"/>
        <v>208.82938843699392</v>
      </c>
      <c r="AF2139">
        <f t="shared" si="128"/>
        <v>238.60898037096811</v>
      </c>
    </row>
    <row r="2140" spans="1:32" ht="14.4">
      <c r="A2140" s="7" t="str">
        <f t="shared" si="126"/>
        <v>Slovakia-Europe 2006</v>
      </c>
      <c r="B2140" s="7" t="s">
        <v>243</v>
      </c>
      <c r="C2140" s="8" t="s">
        <v>76</v>
      </c>
      <c r="D2140" s="9" t="s">
        <v>68</v>
      </c>
      <c r="E2140" s="14">
        <v>7.2999999999999995E-2</v>
      </c>
      <c r="F2140" s="13">
        <v>69002095095</v>
      </c>
      <c r="G2140" s="14">
        <v>761</v>
      </c>
      <c r="H2140" s="14">
        <v>7.6999999999999999E-2</v>
      </c>
      <c r="I2140" s="10">
        <v>18321</v>
      </c>
      <c r="J2140" s="11">
        <v>37557</v>
      </c>
      <c r="K2140" s="10">
        <f t="array" ref="K2140">VLOOKUP(A2140,'HUMAN RESOURCES'!$A$2:$M$2692,5,0)</f>
        <v>0.01</v>
      </c>
      <c r="L2140" s="11">
        <f t="array" ref="L2140">VLOOKUP(A2140,'HUMAN RESOURCES'!$A$2:$M$2692,6,0)</f>
        <v>8.0000000000000002E-3</v>
      </c>
      <c r="M2140" s="10">
        <f t="array" ref="M2140">VLOOKUP(A2140,'HUMAN RESOURCES'!$A$2:$M$2692,7,0)</f>
        <v>78</v>
      </c>
      <c r="N2140" s="10">
        <f t="array" ref="N2140">VLOOKUP(A2140,'HUMAN RESOURCES'!$A$2:$M$2692,8,0)</f>
        <v>70</v>
      </c>
      <c r="O2140" s="10">
        <f t="array" ref="O2140">VLOOKUP(A2140,'HUMAN RESOURCES'!$A$2:$M$2692,9,0)</f>
        <v>0.16300000000000001</v>
      </c>
      <c r="P2140" s="10">
        <f t="array" ref="P2140">VLOOKUP(A2140,'HUMAN RESOURCES'!$A$2:$M$2692,10,0)</f>
        <v>0.71899999999999997</v>
      </c>
      <c r="Q2140" s="10">
        <f t="array" ref="Q2140">VLOOKUP(A2140,'HUMAN RESOURCES'!$A$2:$M$2692,11,0)</f>
        <v>0.11799999999999999</v>
      </c>
      <c r="R2140" s="10">
        <f t="array" ref="R2140">VLOOKUP(A2140,'HUMAN RESOURCES'!$A$2:$M$2692,12,0)</f>
        <v>5373054</v>
      </c>
      <c r="S2140" s="10">
        <f t="array" ref="S2140">VLOOKUP(A2140,'HUMAN RESOURCES'!$A$2:$M$2692,13,0)</f>
        <v>0.55400000000000005</v>
      </c>
      <c r="T2140" s="10">
        <f t="array" ref="T2140">VLOOKUP(A2140,TOURISM!$A$2:$F$2692,5,0)</f>
        <v>1655000000</v>
      </c>
      <c r="U2140" s="10">
        <f t="array" ref="U2140">VLOOKUP(A2140,TOURISM!$A$2:$F$2692,6,0)</f>
        <v>1230000000</v>
      </c>
      <c r="V2140" s="10">
        <f t="array" ref="V2140">VLOOKUP(A2140,BUSINESS!$A$2:$J$2692,5,0)</f>
        <v>0.47299999999999998</v>
      </c>
      <c r="W2140" s="10">
        <f t="array" ref="W2140">VLOOKUP(A2140,BUSINESS!$A$2:$J$2692,6,0)</f>
        <v>27</v>
      </c>
      <c r="X2140" s="10">
        <f t="array" ref="X2140">VLOOKUP(A2140,BUSINESS!$A$2:$J$2692,7,0)</f>
        <v>0</v>
      </c>
      <c r="Y2140" s="10">
        <f t="array" ref="Y2140">VLOOKUP(A2140,BUSINESS!$A$2:$J$2692,8,0)</f>
        <v>325</v>
      </c>
      <c r="Z2140" s="10">
        <f t="array" ref="Z2140">VLOOKUP(A2140,BUSINESS!$A$2:$J$2692,9,0)</f>
        <v>0.56100000000000005</v>
      </c>
      <c r="AA2140" s="10">
        <f t="array" ref="AA2140">VLOOKUP(A2140,BUSINESS!$A$2:$J$2692,10,0)</f>
        <v>0.90700000000000003</v>
      </c>
      <c r="AB2140" s="12">
        <f t="shared" si="127"/>
        <v>12842.248578741252</v>
      </c>
      <c r="AC2140" s="10">
        <f t="shared" si="120"/>
        <v>6.9898794986985053E-3</v>
      </c>
      <c r="AD2140" s="10">
        <f t="shared" si="121"/>
        <v>3.4097926430666807E-3</v>
      </c>
      <c r="AE2140" s="10">
        <f t="shared" si="122"/>
        <v>228.92008902199754</v>
      </c>
      <c r="AF2140">
        <f t="shared" si="128"/>
        <v>308.01849376537069</v>
      </c>
    </row>
    <row r="2141" spans="1:32" ht="14.4">
      <c r="A2141" s="7" t="str">
        <f t="shared" si="126"/>
        <v>Slovakia-Europe 2007</v>
      </c>
      <c r="B2141" s="7" t="s">
        <v>243</v>
      </c>
      <c r="C2141" s="8" t="s">
        <v>76</v>
      </c>
      <c r="D2141" s="9" t="s">
        <v>69</v>
      </c>
      <c r="E2141" s="14">
        <v>7.8E-2</v>
      </c>
      <c r="F2141" s="13">
        <v>84108560088</v>
      </c>
      <c r="G2141" s="14">
        <v>1078</v>
      </c>
      <c r="H2141" s="14">
        <v>0.08</v>
      </c>
      <c r="I2141" s="10">
        <f t="array" ref="I2141">VLOOKUP(A2141,ENERGY!$A$2:$F$2691,5,0)</f>
        <v>18353</v>
      </c>
      <c r="J2141" s="11">
        <f t="array" ref="J2141">VLOOKUP(A2141,ENERGY!$A$2:$F$2691,6,0)</f>
        <v>38749</v>
      </c>
      <c r="K2141" s="10">
        <f t="array" ref="K2141">VLOOKUP(A2141,'HUMAN RESOURCES'!$A$2:$M$2692,5,0)</f>
        <v>0.01</v>
      </c>
      <c r="L2141" s="11">
        <f t="array" ref="L2141">VLOOKUP(A2141,'HUMAN RESOURCES'!$A$2:$M$2692,6,0)</f>
        <v>8.0000000000000002E-3</v>
      </c>
      <c r="M2141" s="10">
        <f t="array" ref="M2141">VLOOKUP(A2141,'HUMAN RESOURCES'!$A$2:$M$2692,7,0)</f>
        <v>78</v>
      </c>
      <c r="N2141" s="10">
        <f t="array" ref="N2141">VLOOKUP(A2141,'HUMAN RESOURCES'!$A$2:$M$2692,8,0)</f>
        <v>71</v>
      </c>
      <c r="O2141" s="10">
        <f t="array" ref="O2141">VLOOKUP(A2141,'HUMAN RESOURCES'!$A$2:$M$2692,9,0)</f>
        <v>0.159</v>
      </c>
      <c r="P2141" s="10">
        <f t="array" ref="P2141">VLOOKUP(A2141,'HUMAN RESOURCES'!$A$2:$M$2692,10,0)</f>
        <v>0.72199999999999998</v>
      </c>
      <c r="Q2141" s="10">
        <f t="array" ref="Q2141">VLOOKUP(A2141,'HUMAN RESOURCES'!$A$2:$M$2692,11,0)</f>
        <v>0.11899999999999999</v>
      </c>
      <c r="R2141" s="10">
        <f t="array" ref="R2141">VLOOKUP(A2141,'HUMAN RESOURCES'!$A$2:$M$2692,12,0)</f>
        <v>5374622</v>
      </c>
      <c r="S2141" s="10">
        <f t="array" ref="S2141">VLOOKUP(A2141,'HUMAN RESOURCES'!$A$2:$M$2692,13,0)</f>
        <v>0.55300000000000005</v>
      </c>
      <c r="T2141" s="10">
        <f t="array" ref="T2141">VLOOKUP(A2141,TOURISM!$A$2:$F$2692,5,0)</f>
        <v>2352000000</v>
      </c>
      <c r="U2141" s="10">
        <f t="array" ref="U2141">VLOOKUP(A2141,TOURISM!$A$2:$F$2692,6,0)</f>
        <v>1825000000</v>
      </c>
      <c r="V2141" s="10">
        <f t="array" ref="V2141">VLOOKUP(A2141,BUSINESS!$A$2:$J$2692,5,0)</f>
        <v>0.47299999999999998</v>
      </c>
      <c r="W2141" s="10">
        <f t="array" ref="W2141">VLOOKUP(A2141,BUSINESS!$A$2:$J$2692,6,0)</f>
        <v>27</v>
      </c>
      <c r="X2141" s="10">
        <f t="array" ref="X2141">VLOOKUP(A2141,BUSINESS!$A$2:$J$2692,7,0)</f>
        <v>0</v>
      </c>
      <c r="Y2141" s="10">
        <f t="array" ref="Y2141">VLOOKUP(A2141,BUSINESS!$A$2:$J$2692,8,0)</f>
        <v>325</v>
      </c>
      <c r="Z2141" s="10">
        <f t="array" ref="Z2141">VLOOKUP(A2141,BUSINESS!$A$2:$J$2692,9,0)</f>
        <v>0.61799999999999999</v>
      </c>
      <c r="AA2141" s="10">
        <f t="array" ref="AA2141">VLOOKUP(A2141,BUSINESS!$A$2:$J$2692,10,0)</f>
        <v>1.123</v>
      </c>
      <c r="AB2141" s="12">
        <f t="shared" si="127"/>
        <v>15649.204741840449</v>
      </c>
      <c r="AC2141" s="10">
        <f t="shared" si="120"/>
        <v>7.2096233000199829E-3</v>
      </c>
      <c r="AD2141" s="10">
        <f t="shared" si="121"/>
        <v>3.4147517723106852E-3</v>
      </c>
      <c r="AE2141" s="10">
        <f t="shared" si="122"/>
        <v>339.5587633883834</v>
      </c>
      <c r="AF2141">
        <f t="shared" si="128"/>
        <v>437.6121706791659</v>
      </c>
    </row>
    <row r="2142" spans="1:32" ht="14.4">
      <c r="A2142" s="7" t="str">
        <f t="shared" si="126"/>
        <v>Slovakia-Europe 2008</v>
      </c>
      <c r="B2142" s="7" t="s">
        <v>243</v>
      </c>
      <c r="C2142" s="8" t="s">
        <v>76</v>
      </c>
      <c r="D2142" s="9" t="s">
        <v>70</v>
      </c>
      <c r="E2142" s="14">
        <v>0.08</v>
      </c>
      <c r="F2142" s="13">
        <v>97908891167</v>
      </c>
      <c r="G2142" s="14">
        <v>1400</v>
      </c>
      <c r="H2142" s="14">
        <v>5.8000000000000003E-2</v>
      </c>
      <c r="I2142" s="10">
        <f t="array" ref="I2142">VLOOKUP(A2142,ENERGY!$A$2:$F$2691,5,0)</f>
        <v>17850</v>
      </c>
      <c r="J2142" s="11">
        <f t="array" ref="J2142">VLOOKUP(A2142,ENERGY!$A$2:$F$2691,6,0)</f>
        <v>36600</v>
      </c>
      <c r="K2142" s="10">
        <f t="array" ref="K2142">VLOOKUP(A2142,'HUMAN RESOURCES'!$A$2:$M$2692,5,0)</f>
        <v>1.0999999999999999E-2</v>
      </c>
      <c r="L2142" s="11">
        <f t="array" ref="L2142">VLOOKUP(A2142,'HUMAN RESOURCES'!$A$2:$M$2692,6,0)</f>
        <v>7.0000000000000001E-3</v>
      </c>
      <c r="M2142" s="10">
        <f t="array" ref="M2142">VLOOKUP(A2142,'HUMAN RESOURCES'!$A$2:$M$2692,7,0)</f>
        <v>79</v>
      </c>
      <c r="N2142" s="10">
        <f t="array" ref="N2142">VLOOKUP(A2142,'HUMAN RESOURCES'!$A$2:$M$2692,8,0)</f>
        <v>71</v>
      </c>
      <c r="O2142" s="10">
        <f t="array" ref="O2142">VLOOKUP(A2142,'HUMAN RESOURCES'!$A$2:$M$2692,9,0)</f>
        <v>0.156</v>
      </c>
      <c r="P2142" s="10">
        <f t="array" ref="P2142">VLOOKUP(A2142,'HUMAN RESOURCES'!$A$2:$M$2692,10,0)</f>
        <v>0.72399999999999998</v>
      </c>
      <c r="Q2142" s="10">
        <f t="array" ref="Q2142">VLOOKUP(A2142,'HUMAN RESOURCES'!$A$2:$M$2692,11,0)</f>
        <v>0.12</v>
      </c>
      <c r="R2142" s="10">
        <f t="array" ref="R2142">VLOOKUP(A2142,'HUMAN RESOURCES'!$A$2:$M$2692,12,0)</f>
        <v>5379233</v>
      </c>
      <c r="S2142" s="10">
        <f t="array" ref="S2142">VLOOKUP(A2142,'HUMAN RESOURCES'!$A$2:$M$2692,13,0)</f>
        <v>0.55100000000000005</v>
      </c>
      <c r="T2142" s="10">
        <f t="array" ref="T2142">VLOOKUP(A2142,TOURISM!$A$2:$F$2692,5,0)</f>
        <v>3004000000</v>
      </c>
      <c r="U2142" s="10">
        <f t="array" ref="U2142">VLOOKUP(A2142,TOURISM!$A$2:$F$2692,6,0)</f>
        <v>2596000000</v>
      </c>
      <c r="V2142" s="10">
        <f t="array" ref="V2142">VLOOKUP(A2142,BUSINESS!$A$2:$J$2692,5,0)</f>
        <v>0.46500000000000002</v>
      </c>
      <c r="W2142" s="10">
        <f t="array" ref="W2142">VLOOKUP(A2142,BUSINESS!$A$2:$J$2692,6,0)</f>
        <v>18</v>
      </c>
      <c r="X2142" s="10">
        <f t="array" ref="X2142">VLOOKUP(A2142,BUSINESS!$A$2:$J$2692,7,0)</f>
        <v>0</v>
      </c>
      <c r="Y2142" s="10">
        <f t="array" ref="Y2142">VLOOKUP(A2142,BUSINESS!$A$2:$J$2692,8,0)</f>
        <v>325</v>
      </c>
      <c r="Z2142" s="10">
        <f t="array" ref="Z2142">VLOOKUP(A2142,BUSINESS!$A$2:$J$2692,9,0)</f>
        <v>0.66100000000000003</v>
      </c>
      <c r="AA2142" s="10">
        <f t="array" ref="AA2142">VLOOKUP(A2142,BUSINESS!$A$2:$J$2692,10,0)</f>
        <v>1.0189999999999999</v>
      </c>
      <c r="AB2142" s="12">
        <f t="shared" si="127"/>
        <v>18201.273521150692</v>
      </c>
      <c r="AC2142" s="10">
        <f t="shared" si="120"/>
        <v>6.8039439823484125E-3</v>
      </c>
      <c r="AD2142" s="10">
        <f t="shared" si="121"/>
        <v>3.3183169422109065E-3</v>
      </c>
      <c r="AE2142" s="10">
        <f t="shared" si="122"/>
        <v>482.59668246383825</v>
      </c>
      <c r="AF2142">
        <f t="shared" si="128"/>
        <v>558.44392685723039</v>
      </c>
    </row>
    <row r="2143" spans="1:32" ht="14.4">
      <c r="A2143" s="7" t="str">
        <f t="shared" si="126"/>
        <v>Slovakia-Europe 2009</v>
      </c>
      <c r="B2143" s="7" t="s">
        <v>243</v>
      </c>
      <c r="C2143" s="8" t="s">
        <v>76</v>
      </c>
      <c r="D2143" s="9" t="s">
        <v>71</v>
      </c>
      <c r="E2143" s="14">
        <v>9.1999999999999998E-2</v>
      </c>
      <c r="F2143" s="13">
        <v>87239747152</v>
      </c>
      <c r="G2143" s="14">
        <v>1475</v>
      </c>
      <c r="H2143" s="8"/>
      <c r="I2143" s="10">
        <v>17850</v>
      </c>
      <c r="J2143" s="11">
        <v>36600</v>
      </c>
      <c r="K2143" s="10">
        <f t="array" ref="K2143">VLOOKUP(A2143,'HUMAN RESOURCES'!$A$2:$M$2692,5,0)</f>
        <v>1.0999999999999999E-2</v>
      </c>
      <c r="L2143" s="11">
        <f t="array" ref="L2143">VLOOKUP(A2143,'HUMAN RESOURCES'!$A$2:$M$2692,6,0)</f>
        <v>7.0000000000000001E-3</v>
      </c>
      <c r="M2143" s="10">
        <f t="array" ref="M2143">VLOOKUP(A2143,'HUMAN RESOURCES'!$A$2:$M$2692,7,0)</f>
        <v>79</v>
      </c>
      <c r="N2143" s="10">
        <f t="array" ref="N2143">VLOOKUP(A2143,'HUMAN RESOURCES'!$A$2:$M$2692,8,0)</f>
        <v>71</v>
      </c>
      <c r="O2143" s="10">
        <f t="array" ref="O2143">VLOOKUP(A2143,'HUMAN RESOURCES'!$A$2:$M$2692,9,0)</f>
        <v>0.153</v>
      </c>
      <c r="P2143" s="10">
        <f t="array" ref="P2143">VLOOKUP(A2143,'HUMAN RESOURCES'!$A$2:$M$2692,10,0)</f>
        <v>0.72599999999999998</v>
      </c>
      <c r="Q2143" s="10">
        <f t="array" ref="Q2143">VLOOKUP(A2143,'HUMAN RESOURCES'!$A$2:$M$2692,11,0)</f>
        <v>0.121</v>
      </c>
      <c r="R2143" s="10">
        <f t="array" ref="R2143">VLOOKUP(A2143,'HUMAN RESOURCES'!$A$2:$M$2692,12,0)</f>
        <v>5386406</v>
      </c>
      <c r="S2143" s="10">
        <f t="array" ref="S2143">VLOOKUP(A2143,'HUMAN RESOURCES'!$A$2:$M$2692,13,0)</f>
        <v>0.55000000000000004</v>
      </c>
      <c r="T2143" s="10">
        <f t="array" ref="T2143">VLOOKUP(A2143,TOURISM!$A$2:$F$2692,5,0)</f>
        <v>2539000000</v>
      </c>
      <c r="U2143" s="10">
        <f t="array" ref="U2143">VLOOKUP(A2143,TOURISM!$A$2:$F$2692,6,0)</f>
        <v>2249000000</v>
      </c>
      <c r="V2143" s="10">
        <f t="array" ref="V2143">VLOOKUP(A2143,BUSINESS!$A$2:$J$2692,5,0)</f>
        <v>0.47499999999999998</v>
      </c>
      <c r="W2143" s="10">
        <f t="array" ref="W2143">VLOOKUP(A2143,BUSINESS!$A$2:$J$2692,6,0)</f>
        <v>18</v>
      </c>
      <c r="X2143" s="10">
        <f t="array" ref="X2143">VLOOKUP(A2143,BUSINESS!$A$2:$J$2692,7,0)</f>
        <v>0</v>
      </c>
      <c r="Y2143" s="10">
        <f t="array" ref="Y2143">VLOOKUP(A2143,BUSINESS!$A$2:$J$2692,8,0)</f>
        <v>257</v>
      </c>
      <c r="Z2143" s="10">
        <f t="array" ref="Z2143">VLOOKUP(A2143,BUSINESS!$A$2:$J$2692,9,0)</f>
        <v>0.7</v>
      </c>
      <c r="AA2143" s="10">
        <f t="array" ref="AA2143">VLOOKUP(A2143,BUSINESS!$A$2:$J$2692,10,0)</f>
        <v>1.0129999999999999</v>
      </c>
      <c r="AB2143" s="12">
        <f t="shared" si="127"/>
        <v>16196.28137054652</v>
      </c>
      <c r="AC2143" s="10">
        <f t="shared" si="120"/>
        <v>6.7948832672472146E-3</v>
      </c>
      <c r="AD2143" s="10">
        <f t="shared" si="121"/>
        <v>3.3138979868951577E-3</v>
      </c>
      <c r="AE2143" s="10">
        <f t="shared" si="122"/>
        <v>417.53258109396137</v>
      </c>
      <c r="AF2143">
        <f t="shared" si="128"/>
        <v>471.37182009673984</v>
      </c>
    </row>
    <row r="2144" spans="1:32" ht="14.4">
      <c r="A2144" s="7" t="str">
        <f t="shared" si="126"/>
        <v>Slovakia-Europe 2010</v>
      </c>
      <c r="B2144" s="7" t="s">
        <v>243</v>
      </c>
      <c r="C2144" s="8" t="s">
        <v>76</v>
      </c>
      <c r="D2144" s="9" t="s">
        <v>72</v>
      </c>
      <c r="E2144" s="14">
        <v>0.09</v>
      </c>
      <c r="F2144" s="13">
        <v>87077443709</v>
      </c>
      <c r="G2144" s="14">
        <v>1446</v>
      </c>
      <c r="H2144" s="8"/>
      <c r="I2144" s="10">
        <f t="array" ref="I2144">VLOOKUP(A2144,ENERGY!$A$2:$F$2691,5,0)</f>
        <v>18830</v>
      </c>
      <c r="J2144" s="11">
        <f t="array" ref="J2144">VLOOKUP(A2144,ENERGY!$A$2:$F$2691,6,0)</f>
        <v>39175</v>
      </c>
      <c r="K2144" s="10">
        <f t="array" ref="K2144">VLOOKUP(A2144,'HUMAN RESOURCES'!$A$2:$M$2692,5,0)</f>
        <v>1.0999999999999999E-2</v>
      </c>
      <c r="L2144" s="11">
        <f t="array" ref="L2144">VLOOKUP(A2144,'HUMAN RESOURCES'!$A$2:$M$2692,6,0)</f>
        <v>7.0000000000000001E-3</v>
      </c>
      <c r="M2144" s="10">
        <f t="array" ref="M2144">VLOOKUP(A2144,'HUMAN RESOURCES'!$A$2:$M$2692,7,0)</f>
        <v>79</v>
      </c>
      <c r="N2144" s="10">
        <f t="array" ref="N2144">VLOOKUP(A2144,'HUMAN RESOURCES'!$A$2:$M$2692,8,0)</f>
        <v>72</v>
      </c>
      <c r="O2144" s="10">
        <f t="array" ref="O2144">VLOOKUP(A2144,'HUMAN RESOURCES'!$A$2:$M$2692,9,0)</f>
        <v>0.151</v>
      </c>
      <c r="P2144" s="10">
        <f t="array" ref="P2144">VLOOKUP(A2144,'HUMAN RESOURCES'!$A$2:$M$2692,10,0)</f>
        <v>0.72599999999999998</v>
      </c>
      <c r="Q2144" s="10">
        <f t="array" ref="Q2144">VLOOKUP(A2144,'HUMAN RESOURCES'!$A$2:$M$2692,11,0)</f>
        <v>0.123</v>
      </c>
      <c r="R2144" s="10">
        <f t="array" ref="R2144">VLOOKUP(A2144,'HUMAN RESOURCES'!$A$2:$M$2692,12,0)</f>
        <v>5391428</v>
      </c>
      <c r="S2144" s="10">
        <f t="array" ref="S2144">VLOOKUP(A2144,'HUMAN RESOURCES'!$A$2:$M$2692,13,0)</f>
        <v>0.54700000000000004</v>
      </c>
      <c r="T2144" s="10">
        <f t="array" ref="T2144">VLOOKUP(A2144,TOURISM!$A$2:$F$2692,5,0)</f>
        <v>2335000000</v>
      </c>
      <c r="U2144" s="10">
        <f t="array" ref="U2144">VLOOKUP(A2144,TOURISM!$A$2:$F$2692,6,0)</f>
        <v>2146000000</v>
      </c>
      <c r="V2144" s="10">
        <f t="array" ref="V2144">VLOOKUP(A2144,BUSINESS!$A$2:$J$2692,5,0)</f>
        <v>0.47399999999999998</v>
      </c>
      <c r="W2144" s="10">
        <f t="array" ref="W2144">VLOOKUP(A2144,BUSINESS!$A$2:$J$2692,6,0)</f>
        <v>18</v>
      </c>
      <c r="X2144" s="10">
        <f t="array" ref="X2144">VLOOKUP(A2144,BUSINESS!$A$2:$J$2692,7,0)</f>
        <v>0</v>
      </c>
      <c r="Y2144" s="10">
        <f t="array" ref="Y2144">VLOOKUP(A2144,BUSINESS!$A$2:$J$2692,8,0)</f>
        <v>257</v>
      </c>
      <c r="Z2144" s="10">
        <f t="array" ref="Z2144">VLOOKUP(A2144,BUSINESS!$A$2:$J$2692,9,0)</f>
        <v>0.75700000000000001</v>
      </c>
      <c r="AA2144" s="10">
        <f t="array" ref="AA2144">VLOOKUP(A2144,BUSINESS!$A$2:$J$2692,10,0)</f>
        <v>1.0900000000000001</v>
      </c>
      <c r="AB2144" s="12">
        <f t="shared" si="127"/>
        <v>16151.090900036132</v>
      </c>
      <c r="AC2144" s="10">
        <f t="shared" si="120"/>
        <v>7.2661639921742438E-3</v>
      </c>
      <c r="AD2144" s="10">
        <f t="shared" si="121"/>
        <v>3.4925811862831146E-3</v>
      </c>
      <c r="AE2144" s="10">
        <f t="shared" si="122"/>
        <v>398.03925787379524</v>
      </c>
      <c r="AF2144">
        <f t="shared" si="128"/>
        <v>433.09490546845842</v>
      </c>
    </row>
    <row r="2145" spans="1:32" ht="14.4">
      <c r="A2145" s="7" t="str">
        <f t="shared" si="126"/>
        <v>Slovakia-Europe 2011</v>
      </c>
      <c r="B2145" s="7" t="s">
        <v>243</v>
      </c>
      <c r="C2145" s="8" t="s">
        <v>76</v>
      </c>
      <c r="D2145" s="9" t="s">
        <v>73</v>
      </c>
      <c r="E2145" s="14">
        <v>7.9000000000000001E-2</v>
      </c>
      <c r="F2145" s="13">
        <v>95877536836</v>
      </c>
      <c r="G2145" s="14">
        <v>1415</v>
      </c>
      <c r="H2145" s="8"/>
      <c r="I2145" s="10">
        <f t="array" ref="I2145">VLOOKUP(A2145,ENERGY!$A$2:$F$2691,5,0)</f>
        <v>18639</v>
      </c>
      <c r="J2145" s="11">
        <f t="array" ref="J2145">VLOOKUP(A2145,ENERGY!$A$2:$F$2691,6,0)</f>
        <v>39494</v>
      </c>
      <c r="K2145" s="10">
        <f t="array" ref="K2145">VLOOKUP(A2145,'HUMAN RESOURCES'!$A$2:$M$2692,5,0)</f>
        <v>1.0999999999999999E-2</v>
      </c>
      <c r="L2145" s="11">
        <f t="array" ref="L2145">VLOOKUP(A2145,'HUMAN RESOURCES'!$A$2:$M$2692,6,0)</f>
        <v>7.0000000000000001E-3</v>
      </c>
      <c r="M2145" s="10">
        <f t="array" ref="M2145">VLOOKUP(A2145,'HUMAN RESOURCES'!$A$2:$M$2692,7,0)</f>
        <v>80</v>
      </c>
      <c r="N2145" s="10">
        <f t="array" ref="N2145">VLOOKUP(A2145,'HUMAN RESOURCES'!$A$2:$M$2692,8,0)</f>
        <v>72</v>
      </c>
      <c r="O2145" s="10">
        <f t="array" ref="O2145">VLOOKUP(A2145,'HUMAN RESOURCES'!$A$2:$M$2692,9,0)</f>
        <v>0.15</v>
      </c>
      <c r="P2145" s="10">
        <f t="array" ref="P2145">VLOOKUP(A2145,'HUMAN RESOURCES'!$A$2:$M$2692,10,0)</f>
        <v>0.72499999999999998</v>
      </c>
      <c r="Q2145" s="10">
        <f t="array" ref="Q2145">VLOOKUP(A2145,'HUMAN RESOURCES'!$A$2:$M$2692,11,0)</f>
        <v>0.125</v>
      </c>
      <c r="R2145" s="10">
        <f t="array" ref="R2145">VLOOKUP(A2145,'HUMAN RESOURCES'!$A$2:$M$2692,12,0)</f>
        <v>5398384</v>
      </c>
      <c r="S2145" s="10">
        <f t="array" ref="S2145">VLOOKUP(A2145,'HUMAN RESOURCES'!$A$2:$M$2692,13,0)</f>
        <v>0.54400000000000004</v>
      </c>
      <c r="T2145" s="10">
        <f t="array" ref="T2145">VLOOKUP(A2145,TOURISM!$A$2:$F$2692,5,0)</f>
        <v>2514000000</v>
      </c>
      <c r="U2145" s="10">
        <f t="array" ref="U2145">VLOOKUP(A2145,TOURISM!$A$2:$F$2692,6,0)</f>
        <v>2449000000</v>
      </c>
      <c r="V2145" s="10">
        <f t="array" ref="V2145">VLOOKUP(A2145,BUSINESS!$A$2:$J$2692,5,0)</f>
        <v>0.47599999999999998</v>
      </c>
      <c r="W2145" s="10">
        <f t="array" ref="W2145">VLOOKUP(A2145,BUSINESS!$A$2:$J$2692,6,0)</f>
        <v>18</v>
      </c>
      <c r="X2145" s="10">
        <f t="array" ref="X2145">VLOOKUP(A2145,BUSINESS!$A$2:$J$2692,7,0)</f>
        <v>0</v>
      </c>
      <c r="Y2145" s="10">
        <f t="array" ref="Y2145">VLOOKUP(A2145,BUSINESS!$A$2:$J$2692,8,0)</f>
        <v>231</v>
      </c>
      <c r="Z2145" s="10">
        <f t="array" ref="Z2145">VLOOKUP(A2145,BUSINESS!$A$2:$J$2692,9,0)</f>
        <v>0.74399999999999999</v>
      </c>
      <c r="AA2145" s="10">
        <f t="array" ref="AA2145">VLOOKUP(A2145,BUSINESS!$A$2:$J$2692,10,0)</f>
        <v>1.1000000000000001</v>
      </c>
      <c r="AB2145" s="12">
        <f t="shared" si="127"/>
        <v>17760.414382526327</v>
      </c>
      <c r="AC2145" s="10">
        <f t="shared" si="120"/>
        <v>7.315893052439397E-3</v>
      </c>
      <c r="AD2145" s="10">
        <f t="shared" si="121"/>
        <v>3.4526999190868969E-3</v>
      </c>
      <c r="AE2145" s="10">
        <f t="shared" si="122"/>
        <v>453.65427876194059</v>
      </c>
      <c r="AF2145">
        <f t="shared" si="128"/>
        <v>465.69491907207788</v>
      </c>
    </row>
    <row r="2146" spans="1:32" ht="14.4">
      <c r="A2146" s="7" t="str">
        <f t="shared" si="126"/>
        <v>Slovakia-Europe 2012</v>
      </c>
      <c r="B2146" s="7" t="s">
        <v>243</v>
      </c>
      <c r="C2146" s="8" t="s">
        <v>76</v>
      </c>
      <c r="D2146" s="9" t="s">
        <v>74</v>
      </c>
      <c r="E2146" s="14">
        <v>7.8E-2</v>
      </c>
      <c r="F2146" s="13">
        <v>91347809328</v>
      </c>
      <c r="G2146" s="14">
        <v>1326</v>
      </c>
      <c r="H2146" s="8"/>
      <c r="I2146" s="10">
        <f t="array" ref="I2146">VLOOKUP(A2146,ENERGY!$A$2:$F$2691,5,0)</f>
        <v>18640</v>
      </c>
      <c r="J2146" s="11">
        <f t="array" ref="J2146">VLOOKUP(A2146,ENERGY!$A$2:$F$2691,6,0)</f>
        <v>38929</v>
      </c>
      <c r="K2146" s="10">
        <f t="array" ref="K2146">VLOOKUP(A2146,'HUMAN RESOURCES'!$A$2:$M$2692,5,0)</f>
        <v>0.01</v>
      </c>
      <c r="L2146" s="11">
        <f t="array" ref="L2146">VLOOKUP(A2146,'HUMAN RESOURCES'!$A$2:$M$2692,6,0)</f>
        <v>6.0000000000000001E-3</v>
      </c>
      <c r="M2146" s="10">
        <f t="array" ref="M2146">VLOOKUP(A2146,'HUMAN RESOURCES'!$A$2:$M$2692,7,0)</f>
        <v>80</v>
      </c>
      <c r="N2146" s="10">
        <f t="array" ref="N2146">VLOOKUP(A2146,'HUMAN RESOURCES'!$A$2:$M$2692,8,0)</f>
        <v>73</v>
      </c>
      <c r="O2146" s="10">
        <f t="array" ref="O2146">VLOOKUP(A2146,'HUMAN RESOURCES'!$A$2:$M$2692,9,0)</f>
        <v>0.15</v>
      </c>
      <c r="P2146" s="10">
        <f t="array" ref="P2146">VLOOKUP(A2146,'HUMAN RESOURCES'!$A$2:$M$2692,10,0)</f>
        <v>0.72299999999999998</v>
      </c>
      <c r="Q2146" s="10">
        <f t="array" ref="Q2146">VLOOKUP(A2146,'HUMAN RESOURCES'!$A$2:$M$2692,11,0)</f>
        <v>0.127</v>
      </c>
      <c r="R2146" s="10">
        <f t="array" ref="R2146">VLOOKUP(A2146,'HUMAN RESOURCES'!$A$2:$M$2692,12,0)</f>
        <v>5407579</v>
      </c>
      <c r="S2146" s="10">
        <f t="array" ref="S2146">VLOOKUP(A2146,'HUMAN RESOURCES'!$A$2:$M$2692,13,0)</f>
        <v>0.54200000000000004</v>
      </c>
      <c r="T2146" s="10">
        <f t="array" ref="T2146">VLOOKUP(A2146,TOURISM!$A$2:$F$2692,5,0)</f>
        <v>2365000000</v>
      </c>
      <c r="U2146" s="10">
        <f t="array" ref="U2146">VLOOKUP(A2146,TOURISM!$A$2:$F$2692,6,0)</f>
        <v>2307000000</v>
      </c>
      <c r="V2146" s="10">
        <f t="array" ref="V2146">VLOOKUP(A2146,BUSINESS!$A$2:$J$2692,5,0)</f>
        <v>0.47099999999999997</v>
      </c>
      <c r="W2146" s="10">
        <f t="array" ref="W2146">VLOOKUP(A2146,BUSINESS!$A$2:$J$2692,6,0)</f>
        <v>14</v>
      </c>
      <c r="X2146" s="10">
        <f t="array" ref="X2146">VLOOKUP(A2146,BUSINESS!$A$2:$J$2692,7,0)</f>
        <v>43</v>
      </c>
      <c r="Y2146" s="10">
        <f t="array" ref="Y2146">VLOOKUP(A2146,BUSINESS!$A$2:$J$2692,8,0)</f>
        <v>207</v>
      </c>
      <c r="Z2146" s="10">
        <f t="array" ref="Z2146">VLOOKUP(A2146,BUSINESS!$A$2:$J$2692,9,0)</f>
        <v>0.76700000000000002</v>
      </c>
      <c r="AA2146" s="10">
        <f t="array" ref="AA2146">VLOOKUP(A2146,BUSINESS!$A$2:$J$2692,10,0)</f>
        <v>1.119</v>
      </c>
      <c r="AB2146" s="12">
        <f t="shared" si="127"/>
        <v>16892.551977141713</v>
      </c>
      <c r="AC2146" s="10">
        <f t="shared" si="120"/>
        <v>7.198970186103615E-3</v>
      </c>
      <c r="AD2146" s="10">
        <f t="shared" si="121"/>
        <v>3.4470139040039915E-3</v>
      </c>
      <c r="AE2146" s="10">
        <f t="shared" si="122"/>
        <v>426.62344831208196</v>
      </c>
      <c r="AF2146">
        <f t="shared" si="128"/>
        <v>437.34913535243777</v>
      </c>
    </row>
    <row r="2147" spans="1:32" ht="14.4">
      <c r="A2147" s="7" t="str">
        <f t="shared" si="126"/>
        <v>Slovenia-Europe 2000</v>
      </c>
      <c r="B2147" s="7" t="s">
        <v>244</v>
      </c>
      <c r="C2147" s="8" t="s">
        <v>76</v>
      </c>
      <c r="D2147" s="9" t="s">
        <v>62</v>
      </c>
      <c r="E2147" s="14">
        <v>8.3000000000000004E-2</v>
      </c>
      <c r="F2147" s="13">
        <v>19979467790</v>
      </c>
      <c r="G2147" s="14">
        <v>831</v>
      </c>
      <c r="H2147" s="14">
        <v>0.158</v>
      </c>
      <c r="I2147" s="10">
        <f t="array" ref="I2147">VLOOKUP(A2147,ENERGY!$A$2:$F$2691,5,0)</f>
        <v>7143</v>
      </c>
      <c r="J2147" s="11">
        <f t="array" ref="J2147">VLOOKUP(A2147,ENERGY!$A$2:$F$2691,6,0)</f>
        <v>0</v>
      </c>
      <c r="K2147" s="10">
        <f t="array" ref="K2147">VLOOKUP(A2147,'HUMAN RESOURCES'!$A$2:$M$2692,5,0)</f>
        <v>8.9999999999999993E-3</v>
      </c>
      <c r="L2147" s="11">
        <f t="array" ref="L2147">VLOOKUP(A2147,'HUMAN RESOURCES'!$A$2:$M$2692,6,0)</f>
        <v>5.0000000000000001E-3</v>
      </c>
      <c r="M2147" s="10">
        <f t="array" ref="M2147">VLOOKUP(A2147,'HUMAN RESOURCES'!$A$2:$M$2692,7,0)</f>
        <v>79</v>
      </c>
      <c r="N2147" s="10">
        <f t="array" ref="N2147">VLOOKUP(A2147,'HUMAN RESOURCES'!$A$2:$M$2692,8,0)</f>
        <v>72</v>
      </c>
      <c r="O2147" s="10">
        <f t="array" ref="O2147">VLOOKUP(A2147,'HUMAN RESOURCES'!$A$2:$M$2692,9,0)</f>
        <v>0.159</v>
      </c>
      <c r="P2147" s="10">
        <f t="array" ref="P2147">VLOOKUP(A2147,'HUMAN RESOURCES'!$A$2:$M$2692,10,0)</f>
        <v>0.7</v>
      </c>
      <c r="Q2147" s="10">
        <f t="array" ref="Q2147">VLOOKUP(A2147,'HUMAN RESOURCES'!$A$2:$M$2692,11,0)</f>
        <v>0.14099999999999999</v>
      </c>
      <c r="R2147" s="10">
        <f t="array" ref="R2147">VLOOKUP(A2147,'HUMAN RESOURCES'!$A$2:$M$2692,12,0)</f>
        <v>1988925</v>
      </c>
      <c r="S2147" s="10">
        <f t="array" ref="S2147">VLOOKUP(A2147,'HUMAN RESOURCES'!$A$2:$M$2692,13,0)</f>
        <v>0.50800000000000001</v>
      </c>
      <c r="T2147" s="10">
        <f t="array" ref="T2147">VLOOKUP(A2147,TOURISM!$A$2:$F$2692,5,0)</f>
        <v>1016000000</v>
      </c>
      <c r="U2147" s="10">
        <f t="array" ref="U2147">VLOOKUP(A2147,TOURISM!$A$2:$F$2692,6,0)</f>
        <v>544000000</v>
      </c>
      <c r="V2147" s="10">
        <f t="array" ref="V2147">VLOOKUP(A2147,BUSINESS!$A$2:$J$2692,5,0)</f>
        <v>0</v>
      </c>
      <c r="W2147" s="10">
        <f t="array" ref="W2147">VLOOKUP(A2147,BUSINESS!$A$2:$J$2692,6,0)</f>
        <v>0</v>
      </c>
      <c r="X2147" s="10">
        <f t="array" ref="X2147">VLOOKUP(A2147,BUSINESS!$A$2:$J$2692,7,0)</f>
        <v>0</v>
      </c>
      <c r="Y2147" s="10">
        <f t="array" ref="Y2147">VLOOKUP(A2147,BUSINESS!$A$2:$J$2692,8,0)</f>
        <v>0</v>
      </c>
      <c r="Z2147" s="10">
        <f t="array" ref="Z2147">VLOOKUP(A2147,BUSINESS!$A$2:$J$2692,9,0)</f>
        <v>0.151</v>
      </c>
      <c r="AA2147" s="10">
        <f t="array" ref="AA2147">VLOOKUP(A2147,BUSINESS!$A$2:$J$2692,10,0)</f>
        <v>0.61099999999999999</v>
      </c>
      <c r="AB2147" s="12">
        <f t="shared" si="127"/>
        <v>10045.360076423194</v>
      </c>
      <c r="AC2147" s="10">
        <f t="shared" si="120"/>
        <v>0</v>
      </c>
      <c r="AD2147" s="10">
        <f t="shared" si="121"/>
        <v>3.591387307213696E-3</v>
      </c>
      <c r="AE2147" s="10">
        <f t="shared" si="122"/>
        <v>273.51458702565458</v>
      </c>
      <c r="AF2147">
        <f t="shared" si="128"/>
        <v>510.82871400379599</v>
      </c>
    </row>
    <row r="2148" spans="1:32" ht="14.4">
      <c r="A2148" s="7" t="str">
        <f t="shared" si="126"/>
        <v>Slovenia-Europe 2001</v>
      </c>
      <c r="B2148" s="7" t="s">
        <v>244</v>
      </c>
      <c r="C2148" s="8" t="s">
        <v>76</v>
      </c>
      <c r="D2148" s="9" t="s">
        <v>63</v>
      </c>
      <c r="E2148" s="14">
        <v>8.5999999999999993E-2</v>
      </c>
      <c r="F2148" s="13">
        <v>20498926981</v>
      </c>
      <c r="G2148" s="14">
        <v>883</v>
      </c>
      <c r="H2148" s="14">
        <v>0.151</v>
      </c>
      <c r="I2148" s="10">
        <f t="array" ref="I2148">VLOOKUP(A2148,ENERGY!$A$2:$F$2691,5,0)</f>
        <v>7249</v>
      </c>
      <c r="J2148" s="11">
        <f t="array" ref="J2148">VLOOKUP(A2148,ENERGY!$A$2:$F$2691,6,0)</f>
        <v>0</v>
      </c>
      <c r="K2148" s="10">
        <f t="array" ref="K2148">VLOOKUP(A2148,'HUMAN RESOURCES'!$A$2:$M$2692,5,0)</f>
        <v>8.9999999999999993E-3</v>
      </c>
      <c r="L2148" s="11">
        <f t="array" ref="L2148">VLOOKUP(A2148,'HUMAN RESOURCES'!$A$2:$M$2692,6,0)</f>
        <v>4.0000000000000001E-3</v>
      </c>
      <c r="M2148" s="10">
        <f t="array" ref="M2148">VLOOKUP(A2148,'HUMAN RESOURCES'!$A$2:$M$2692,7,0)</f>
        <v>80</v>
      </c>
      <c r="N2148" s="10">
        <f t="array" ref="N2148">VLOOKUP(A2148,'HUMAN RESOURCES'!$A$2:$M$2692,8,0)</f>
        <v>72</v>
      </c>
      <c r="O2148" s="10">
        <f t="array" ref="O2148">VLOOKUP(A2148,'HUMAN RESOURCES'!$A$2:$M$2692,9,0)</f>
        <v>0.155</v>
      </c>
      <c r="P2148" s="10">
        <f t="array" ref="P2148">VLOOKUP(A2148,'HUMAN RESOURCES'!$A$2:$M$2692,10,0)</f>
        <v>0.70099999999999996</v>
      </c>
      <c r="Q2148" s="10">
        <f t="array" ref="Q2148">VLOOKUP(A2148,'HUMAN RESOURCES'!$A$2:$M$2692,11,0)</f>
        <v>0.14399999999999999</v>
      </c>
      <c r="R2148" s="10">
        <f t="array" ref="R2148">VLOOKUP(A2148,'HUMAN RESOURCES'!$A$2:$M$2692,12,0)</f>
        <v>1992060</v>
      </c>
      <c r="S2148" s="10">
        <f t="array" ref="S2148">VLOOKUP(A2148,'HUMAN RESOURCES'!$A$2:$M$2692,13,0)</f>
        <v>0.50800000000000001</v>
      </c>
      <c r="T2148" s="10">
        <f t="array" ref="T2148">VLOOKUP(A2148,TOURISM!$A$2:$F$2692,5,0)</f>
        <v>1059000000</v>
      </c>
      <c r="U2148" s="10">
        <f t="array" ref="U2148">VLOOKUP(A2148,TOURISM!$A$2:$F$2692,6,0)</f>
        <v>560000000</v>
      </c>
      <c r="V2148" s="10">
        <f t="array" ref="V2148">VLOOKUP(A2148,BUSINESS!$A$2:$J$2692,5,0)</f>
        <v>0</v>
      </c>
      <c r="W2148" s="10">
        <f t="array" ref="W2148">VLOOKUP(A2148,BUSINESS!$A$2:$J$2692,6,0)</f>
        <v>0</v>
      </c>
      <c r="X2148" s="10">
        <f t="array" ref="X2148">VLOOKUP(A2148,BUSINESS!$A$2:$J$2692,7,0)</f>
        <v>0</v>
      </c>
      <c r="Y2148" s="10">
        <f t="array" ref="Y2148">VLOOKUP(A2148,BUSINESS!$A$2:$J$2692,8,0)</f>
        <v>0</v>
      </c>
      <c r="Z2148" s="10">
        <f t="array" ref="Z2148">VLOOKUP(A2148,BUSINESS!$A$2:$J$2692,9,0)</f>
        <v>0.30199999999999999</v>
      </c>
      <c r="AA2148" s="10">
        <f t="array" ref="AA2148">VLOOKUP(A2148,BUSINESS!$A$2:$J$2692,10,0)</f>
        <v>0.73899999999999999</v>
      </c>
      <c r="AB2148" s="12">
        <f t="shared" si="127"/>
        <v>10290.316045199443</v>
      </c>
      <c r="AC2148" s="10">
        <f t="shared" si="120"/>
        <v>0</v>
      </c>
      <c r="AD2148" s="10">
        <f t="shared" si="121"/>
        <v>3.6389466180737529E-3</v>
      </c>
      <c r="AE2148" s="10">
        <f t="shared" si="122"/>
        <v>281.11603064164734</v>
      </c>
      <c r="AF2148">
        <f t="shared" si="128"/>
        <v>531.61049365982956</v>
      </c>
    </row>
    <row r="2149" spans="1:32" ht="14.4">
      <c r="A2149" s="7" t="str">
        <f t="shared" si="126"/>
        <v>Slovenia-Europe 2002</v>
      </c>
      <c r="B2149" s="7" t="s">
        <v>244</v>
      </c>
      <c r="C2149" s="8" t="s">
        <v>76</v>
      </c>
      <c r="D2149" s="9" t="s">
        <v>64</v>
      </c>
      <c r="E2149" s="14">
        <v>8.5999999999999993E-2</v>
      </c>
      <c r="F2149" s="13">
        <v>23136352386</v>
      </c>
      <c r="G2149" s="14">
        <v>1000</v>
      </c>
      <c r="H2149" s="14">
        <v>0.13200000000000001</v>
      </c>
      <c r="I2149" s="10">
        <f t="array" ref="I2149">VLOOKUP(A2149,ENERGY!$A$2:$F$2691,5,0)</f>
        <v>7230</v>
      </c>
      <c r="J2149" s="11">
        <f t="array" ref="J2149">VLOOKUP(A2149,ENERGY!$A$2:$F$2691,6,0)</f>
        <v>15328</v>
      </c>
      <c r="K2149" s="10">
        <f t="array" ref="K2149">VLOOKUP(A2149,'HUMAN RESOURCES'!$A$2:$M$2692,5,0)</f>
        <v>8.9999999999999993E-3</v>
      </c>
      <c r="L2149" s="11">
        <f t="array" ref="L2149">VLOOKUP(A2149,'HUMAN RESOURCES'!$A$2:$M$2692,6,0)</f>
        <v>4.0000000000000001E-3</v>
      </c>
      <c r="M2149" s="10">
        <f t="array" ref="M2149">VLOOKUP(A2149,'HUMAN RESOURCES'!$A$2:$M$2692,7,0)</f>
        <v>80</v>
      </c>
      <c r="N2149" s="10">
        <f t="array" ref="N2149">VLOOKUP(A2149,'HUMAN RESOURCES'!$A$2:$M$2692,8,0)</f>
        <v>72</v>
      </c>
      <c r="O2149" s="10">
        <f t="array" ref="O2149">VLOOKUP(A2149,'HUMAN RESOURCES'!$A$2:$M$2692,9,0)</f>
        <v>0.151</v>
      </c>
      <c r="P2149" s="10">
        <f t="array" ref="P2149">VLOOKUP(A2149,'HUMAN RESOURCES'!$A$2:$M$2692,10,0)</f>
        <v>0.70199999999999996</v>
      </c>
      <c r="Q2149" s="10">
        <f t="array" ref="Q2149">VLOOKUP(A2149,'HUMAN RESOURCES'!$A$2:$M$2692,11,0)</f>
        <v>0.14699999999999999</v>
      </c>
      <c r="R2149" s="10">
        <f t="array" ref="R2149">VLOOKUP(A2149,'HUMAN RESOURCES'!$A$2:$M$2692,12,0)</f>
        <v>1994530</v>
      </c>
      <c r="S2149" s="10">
        <f t="array" ref="S2149">VLOOKUP(A2149,'HUMAN RESOURCES'!$A$2:$M$2692,13,0)</f>
        <v>0.50800000000000001</v>
      </c>
      <c r="T2149" s="10">
        <f t="array" ref="T2149">VLOOKUP(A2149,TOURISM!$A$2:$F$2692,5,0)</f>
        <v>1152000000</v>
      </c>
      <c r="U2149" s="10">
        <f t="array" ref="U2149">VLOOKUP(A2149,TOURISM!$A$2:$F$2692,6,0)</f>
        <v>647000000</v>
      </c>
      <c r="V2149" s="10">
        <f t="array" ref="V2149">VLOOKUP(A2149,BUSINESS!$A$2:$J$2692,5,0)</f>
        <v>0</v>
      </c>
      <c r="W2149" s="10">
        <f t="array" ref="W2149">VLOOKUP(A2149,BUSINESS!$A$2:$J$2692,6,0)</f>
        <v>0</v>
      </c>
      <c r="X2149" s="10">
        <f t="array" ref="X2149">VLOOKUP(A2149,BUSINESS!$A$2:$J$2692,7,0)</f>
        <v>0</v>
      </c>
      <c r="Y2149" s="10">
        <f t="array" ref="Y2149">VLOOKUP(A2149,BUSINESS!$A$2:$J$2692,8,0)</f>
        <v>0</v>
      </c>
      <c r="Z2149" s="10">
        <f t="array" ref="Z2149">VLOOKUP(A2149,BUSINESS!$A$2:$J$2692,9,0)</f>
        <v>0.27800000000000002</v>
      </c>
      <c r="AA2149" s="10">
        <f t="array" ref="AA2149">VLOOKUP(A2149,BUSINESS!$A$2:$J$2692,10,0)</f>
        <v>0.83799999999999997</v>
      </c>
      <c r="AB2149" s="12">
        <f t="shared" si="127"/>
        <v>11599.90192476423</v>
      </c>
      <c r="AC2149" s="10">
        <f t="shared" si="120"/>
        <v>7.6850185256677013E-3</v>
      </c>
      <c r="AD2149" s="10">
        <f t="shared" si="121"/>
        <v>3.6249141401733741E-3</v>
      </c>
      <c r="AE2149" s="10">
        <f t="shared" si="122"/>
        <v>324.38719898923557</v>
      </c>
      <c r="AF2149">
        <f t="shared" si="128"/>
        <v>577.57968042596497</v>
      </c>
    </row>
    <row r="2150" spans="1:32" ht="14.4">
      <c r="A2150" s="7" t="str">
        <f t="shared" si="126"/>
        <v>Slovenia-Europe 2003</v>
      </c>
      <c r="B2150" s="7" t="s">
        <v>244</v>
      </c>
      <c r="C2150" s="8" t="s">
        <v>76</v>
      </c>
      <c r="D2150" s="9" t="s">
        <v>65</v>
      </c>
      <c r="E2150" s="14">
        <v>8.5999999999999993E-2</v>
      </c>
      <c r="F2150" s="13">
        <v>29152072068</v>
      </c>
      <c r="G2150" s="14">
        <v>1263</v>
      </c>
      <c r="H2150" s="14">
        <v>0.108</v>
      </c>
      <c r="I2150" s="10">
        <f t="array" ref="I2150">VLOOKUP(A2150,ENERGY!$A$2:$F$2691,5,0)</f>
        <v>7097</v>
      </c>
      <c r="J2150" s="11">
        <f t="array" ref="J2150">VLOOKUP(A2150,ENERGY!$A$2:$F$2691,6,0)</f>
        <v>15310</v>
      </c>
      <c r="K2150" s="10">
        <f t="array" ref="K2150">VLOOKUP(A2150,'HUMAN RESOURCES'!$A$2:$M$2692,5,0)</f>
        <v>8.9999999999999993E-3</v>
      </c>
      <c r="L2150" s="11">
        <f t="array" ref="L2150">VLOOKUP(A2150,'HUMAN RESOURCES'!$A$2:$M$2692,6,0)</f>
        <v>4.0000000000000001E-3</v>
      </c>
      <c r="M2150" s="10">
        <f t="array" ref="M2150">VLOOKUP(A2150,'HUMAN RESOURCES'!$A$2:$M$2692,7,0)</f>
        <v>81</v>
      </c>
      <c r="N2150" s="10">
        <f t="array" ref="N2150">VLOOKUP(A2150,'HUMAN RESOURCES'!$A$2:$M$2692,8,0)</f>
        <v>73</v>
      </c>
      <c r="O2150" s="10">
        <f t="array" ref="O2150">VLOOKUP(A2150,'HUMAN RESOURCES'!$A$2:$M$2692,9,0)</f>
        <v>0.14699999999999999</v>
      </c>
      <c r="P2150" s="10">
        <f t="array" ref="P2150">VLOOKUP(A2150,'HUMAN RESOURCES'!$A$2:$M$2692,10,0)</f>
        <v>0.70299999999999996</v>
      </c>
      <c r="Q2150" s="10">
        <f t="array" ref="Q2150">VLOOKUP(A2150,'HUMAN RESOURCES'!$A$2:$M$2692,11,0)</f>
        <v>0.15</v>
      </c>
      <c r="R2150" s="10">
        <f t="array" ref="R2150">VLOOKUP(A2150,'HUMAN RESOURCES'!$A$2:$M$2692,12,0)</f>
        <v>1995733</v>
      </c>
      <c r="S2150" s="10">
        <f t="array" ref="S2150">VLOOKUP(A2150,'HUMAN RESOURCES'!$A$2:$M$2692,13,0)</f>
        <v>0.50700000000000001</v>
      </c>
      <c r="T2150" s="10">
        <f t="array" ref="T2150">VLOOKUP(A2150,TOURISM!$A$2:$F$2692,5,0)</f>
        <v>1427000000</v>
      </c>
      <c r="U2150" s="10">
        <f t="array" ref="U2150">VLOOKUP(A2150,TOURISM!$A$2:$F$2692,6,0)</f>
        <v>805000000</v>
      </c>
      <c r="V2150" s="10">
        <f t="array" ref="V2150">VLOOKUP(A2150,BUSINESS!$A$2:$J$2692,5,0)</f>
        <v>0</v>
      </c>
      <c r="W2150" s="10">
        <f t="array" ref="W2150">VLOOKUP(A2150,BUSINESS!$A$2:$J$2692,6,0)</f>
        <v>60</v>
      </c>
      <c r="X2150" s="10">
        <f t="array" ref="X2150">VLOOKUP(A2150,BUSINESS!$A$2:$J$2692,7,0)</f>
        <v>0</v>
      </c>
      <c r="Y2150" s="10">
        <f t="array" ref="Y2150">VLOOKUP(A2150,BUSINESS!$A$2:$J$2692,8,0)</f>
        <v>0</v>
      </c>
      <c r="Z2150" s="10">
        <f t="array" ref="Z2150">VLOOKUP(A2150,BUSINESS!$A$2:$J$2692,9,0)</f>
        <v>0.31900000000000001</v>
      </c>
      <c r="AA2150" s="10">
        <f t="array" ref="AA2150">VLOOKUP(A2150,BUSINESS!$A$2:$J$2692,10,0)</f>
        <v>0.873</v>
      </c>
      <c r="AB2150" s="12">
        <f t="shared" si="127"/>
        <v>14607.200496258769</v>
      </c>
      <c r="AC2150" s="10">
        <f t="shared" si="120"/>
        <v>7.6713668611983667E-3</v>
      </c>
      <c r="AD2150" s="10">
        <f t="shared" si="121"/>
        <v>3.5560869114255262E-3</v>
      </c>
      <c r="AE2150" s="10">
        <f t="shared" si="122"/>
        <v>403.36056977561628</v>
      </c>
      <c r="AF2150">
        <f t="shared" si="128"/>
        <v>715.02550691901172</v>
      </c>
    </row>
    <row r="2151" spans="1:32" ht="14.4">
      <c r="A2151" s="7" t="str">
        <f t="shared" si="126"/>
        <v>Slovenia-Europe 2004</v>
      </c>
      <c r="B2151" s="7" t="s">
        <v>244</v>
      </c>
      <c r="C2151" s="8" t="s">
        <v>76</v>
      </c>
      <c r="D2151" s="9" t="s">
        <v>66</v>
      </c>
      <c r="E2151" s="14">
        <v>8.3000000000000004E-2</v>
      </c>
      <c r="F2151" s="13">
        <v>33837749815</v>
      </c>
      <c r="G2151" s="14">
        <v>1415</v>
      </c>
      <c r="H2151" s="14">
        <v>8.6999999999999994E-2</v>
      </c>
      <c r="I2151" s="10">
        <f t="array" ref="I2151">VLOOKUP(A2151,ENERGY!$A$2:$F$2691,5,0)</f>
        <v>7740</v>
      </c>
      <c r="J2151" s="11">
        <f t="array" ref="J2151">VLOOKUP(A2151,ENERGY!$A$2:$F$2691,6,0)</f>
        <v>17180</v>
      </c>
      <c r="K2151" s="10">
        <f t="array" ref="K2151">VLOOKUP(A2151,'HUMAN RESOURCES'!$A$2:$M$2692,5,0)</f>
        <v>8.9999999999999993E-3</v>
      </c>
      <c r="L2151" s="11">
        <f t="array" ref="L2151">VLOOKUP(A2151,'HUMAN RESOURCES'!$A$2:$M$2692,6,0)</f>
        <v>4.0000000000000001E-3</v>
      </c>
      <c r="M2151" s="10">
        <f t="array" ref="M2151">VLOOKUP(A2151,'HUMAN RESOURCES'!$A$2:$M$2692,7,0)</f>
        <v>81</v>
      </c>
      <c r="N2151" s="10">
        <f t="array" ref="N2151">VLOOKUP(A2151,'HUMAN RESOURCES'!$A$2:$M$2692,8,0)</f>
        <v>74</v>
      </c>
      <c r="O2151" s="10">
        <f t="array" ref="O2151">VLOOKUP(A2151,'HUMAN RESOURCES'!$A$2:$M$2692,9,0)</f>
        <v>0.14399999999999999</v>
      </c>
      <c r="P2151" s="10">
        <f t="array" ref="P2151">VLOOKUP(A2151,'HUMAN RESOURCES'!$A$2:$M$2692,10,0)</f>
        <v>0.70299999999999996</v>
      </c>
      <c r="Q2151" s="10">
        <f t="array" ref="Q2151">VLOOKUP(A2151,'HUMAN RESOURCES'!$A$2:$M$2692,11,0)</f>
        <v>0.153</v>
      </c>
      <c r="R2151" s="10">
        <f t="array" ref="R2151">VLOOKUP(A2151,'HUMAN RESOURCES'!$A$2:$M$2692,12,0)</f>
        <v>1997012</v>
      </c>
      <c r="S2151" s="10">
        <f t="array" ref="S2151">VLOOKUP(A2151,'HUMAN RESOURCES'!$A$2:$M$2692,13,0)</f>
        <v>0.50600000000000001</v>
      </c>
      <c r="T2151" s="10">
        <f t="array" ref="T2151">VLOOKUP(A2151,TOURISM!$A$2:$F$2692,5,0)</f>
        <v>1725000000</v>
      </c>
      <c r="U2151" s="10">
        <f t="array" ref="U2151">VLOOKUP(A2151,TOURISM!$A$2:$F$2692,6,0)</f>
        <v>937000000</v>
      </c>
      <c r="V2151" s="10">
        <f t="array" ref="V2151">VLOOKUP(A2151,BUSINESS!$A$2:$J$2692,5,0)</f>
        <v>0</v>
      </c>
      <c r="W2151" s="10">
        <f t="array" ref="W2151">VLOOKUP(A2151,BUSINESS!$A$2:$J$2692,6,0)</f>
        <v>60</v>
      </c>
      <c r="X2151" s="10">
        <f t="array" ref="X2151">VLOOKUP(A2151,BUSINESS!$A$2:$J$2692,7,0)</f>
        <v>0</v>
      </c>
      <c r="Y2151" s="10">
        <f t="array" ref="Y2151">VLOOKUP(A2151,BUSINESS!$A$2:$J$2692,8,0)</f>
        <v>0</v>
      </c>
      <c r="Z2151" s="10">
        <f t="array" ref="Z2151">VLOOKUP(A2151,BUSINESS!$A$2:$J$2692,9,0)</f>
        <v>0.40799999999999997</v>
      </c>
      <c r="AA2151" s="10">
        <f t="array" ref="AA2151">VLOOKUP(A2151,BUSINESS!$A$2:$J$2692,10,0)</f>
        <v>0.92700000000000005</v>
      </c>
      <c r="AB2151" s="12">
        <f t="shared" si="127"/>
        <v>16944.189526652819</v>
      </c>
      <c r="AC2151" s="10">
        <f t="shared" si="120"/>
        <v>8.6028526618768444E-3</v>
      </c>
      <c r="AD2151" s="10">
        <f t="shared" si="121"/>
        <v>3.8757904309037702E-3</v>
      </c>
      <c r="AE2151" s="10">
        <f t="shared" si="122"/>
        <v>469.20098627349262</v>
      </c>
      <c r="AF2151">
        <f t="shared" si="128"/>
        <v>863.79050301149914</v>
      </c>
    </row>
    <row r="2152" spans="1:32" ht="14.4">
      <c r="A2152" s="7" t="str">
        <f t="shared" si="126"/>
        <v>Slovenia-Europe 2005</v>
      </c>
      <c r="B2152" s="7" t="s">
        <v>244</v>
      </c>
      <c r="C2152" s="8" t="s">
        <v>76</v>
      </c>
      <c r="D2152" s="9" t="s">
        <v>67</v>
      </c>
      <c r="E2152" s="14">
        <v>8.4000000000000005E-2</v>
      </c>
      <c r="F2152" s="13">
        <v>35717733757</v>
      </c>
      <c r="G2152" s="14">
        <v>1494</v>
      </c>
      <c r="H2152" s="14">
        <v>7.8E-2</v>
      </c>
      <c r="I2152" s="10">
        <v>7740</v>
      </c>
      <c r="J2152" s="11">
        <v>17180</v>
      </c>
      <c r="K2152" s="10">
        <f t="array" ref="K2152">VLOOKUP(A2152,'HUMAN RESOURCES'!$A$2:$M$2692,5,0)</f>
        <v>8.9999999999999993E-3</v>
      </c>
      <c r="L2152" s="11">
        <f t="array" ref="L2152">VLOOKUP(A2152,'HUMAN RESOURCES'!$A$2:$M$2692,6,0)</f>
        <v>4.0000000000000001E-3</v>
      </c>
      <c r="M2152" s="10">
        <f t="array" ref="M2152">VLOOKUP(A2152,'HUMAN RESOURCES'!$A$2:$M$2692,7,0)</f>
        <v>81</v>
      </c>
      <c r="N2152" s="10">
        <f t="array" ref="N2152">VLOOKUP(A2152,'HUMAN RESOURCES'!$A$2:$M$2692,8,0)</f>
        <v>74</v>
      </c>
      <c r="O2152" s="10">
        <f t="array" ref="O2152">VLOOKUP(A2152,'HUMAN RESOURCES'!$A$2:$M$2692,9,0)</f>
        <v>0.14199999999999999</v>
      </c>
      <c r="P2152" s="10">
        <f t="array" ref="P2152">VLOOKUP(A2152,'HUMAN RESOURCES'!$A$2:$M$2692,10,0)</f>
        <v>0.70299999999999996</v>
      </c>
      <c r="Q2152" s="10">
        <f t="array" ref="Q2152">VLOOKUP(A2152,'HUMAN RESOURCES'!$A$2:$M$2692,11,0)</f>
        <v>0.155</v>
      </c>
      <c r="R2152" s="10">
        <f t="array" ref="R2152">VLOOKUP(A2152,'HUMAN RESOURCES'!$A$2:$M$2692,12,0)</f>
        <v>2000474</v>
      </c>
      <c r="S2152" s="10">
        <f t="array" ref="S2152">VLOOKUP(A2152,'HUMAN RESOURCES'!$A$2:$M$2692,13,0)</f>
        <v>0.505</v>
      </c>
      <c r="T2152" s="10">
        <f t="array" ref="T2152">VLOOKUP(A2152,TOURISM!$A$2:$F$2692,5,0)</f>
        <v>1894000000</v>
      </c>
      <c r="U2152" s="10">
        <f t="array" ref="U2152">VLOOKUP(A2152,TOURISM!$A$2:$F$2692,6,0)</f>
        <v>1019000000</v>
      </c>
      <c r="V2152" s="10">
        <f t="array" ref="V2152">VLOOKUP(A2152,BUSINESS!$A$2:$J$2692,5,0)</f>
        <v>0.39200000000000002</v>
      </c>
      <c r="W2152" s="10">
        <f t="array" ref="W2152">VLOOKUP(A2152,BUSINESS!$A$2:$J$2692,6,0)</f>
        <v>60</v>
      </c>
      <c r="X2152" s="10">
        <f t="array" ref="X2152">VLOOKUP(A2152,BUSINESS!$A$2:$J$2692,7,0)</f>
        <v>0</v>
      </c>
      <c r="Y2152" s="10">
        <f t="array" ref="Y2152">VLOOKUP(A2152,BUSINESS!$A$2:$J$2692,8,0)</f>
        <v>260</v>
      </c>
      <c r="Z2152" s="10">
        <f t="array" ref="Z2152">VLOOKUP(A2152,BUSINESS!$A$2:$J$2692,9,0)</f>
        <v>0.46800000000000003</v>
      </c>
      <c r="AA2152" s="10">
        <f t="array" ref="AA2152">VLOOKUP(A2152,BUSINESS!$A$2:$J$2692,10,0)</f>
        <v>0.879</v>
      </c>
      <c r="AB2152" s="12">
        <f t="shared" si="127"/>
        <v>17854.635329926808</v>
      </c>
      <c r="AC2152" s="10">
        <f t="shared" si="120"/>
        <v>8.5879646523773865E-3</v>
      </c>
      <c r="AD2152" s="10">
        <f t="shared" si="121"/>
        <v>3.8690830273225246E-3</v>
      </c>
      <c r="AE2152" s="10">
        <f t="shared" si="122"/>
        <v>509.3792771113246</v>
      </c>
      <c r="AF2152">
        <f t="shared" si="128"/>
        <v>946.77561417943946</v>
      </c>
    </row>
    <row r="2153" spans="1:32" ht="14.4">
      <c r="A2153" s="7" t="str">
        <f t="shared" si="126"/>
        <v>Slovenia-Europe 2006</v>
      </c>
      <c r="B2153" s="7" t="s">
        <v>244</v>
      </c>
      <c r="C2153" s="8" t="s">
        <v>76</v>
      </c>
      <c r="D2153" s="9" t="s">
        <v>68</v>
      </c>
      <c r="E2153" s="14">
        <v>8.3000000000000004E-2</v>
      </c>
      <c r="F2153" s="13">
        <v>38945146500</v>
      </c>
      <c r="G2153" s="14">
        <v>1610</v>
      </c>
      <c r="H2153" s="14">
        <v>7.3999999999999996E-2</v>
      </c>
      <c r="I2153" s="10">
        <v>7740</v>
      </c>
      <c r="J2153" s="11">
        <v>17180</v>
      </c>
      <c r="K2153" s="10">
        <f t="array" ref="K2153">VLOOKUP(A2153,'HUMAN RESOURCES'!$A$2:$M$2692,5,0)</f>
        <v>8.9999999999999993E-3</v>
      </c>
      <c r="L2153" s="11">
        <f t="array" ref="L2153">VLOOKUP(A2153,'HUMAN RESOURCES'!$A$2:$M$2692,6,0)</f>
        <v>3.0000000000000001E-3</v>
      </c>
      <c r="M2153" s="10">
        <f t="array" ref="M2153">VLOOKUP(A2153,'HUMAN RESOURCES'!$A$2:$M$2692,7,0)</f>
        <v>82</v>
      </c>
      <c r="N2153" s="10">
        <f t="array" ref="N2153">VLOOKUP(A2153,'HUMAN RESOURCES'!$A$2:$M$2692,8,0)</f>
        <v>75</v>
      </c>
      <c r="O2153" s="10">
        <f t="array" ref="O2153">VLOOKUP(A2153,'HUMAN RESOURCES'!$A$2:$M$2692,9,0)</f>
        <v>0.14000000000000001</v>
      </c>
      <c r="P2153" s="10">
        <f t="array" ref="P2153">VLOOKUP(A2153,'HUMAN RESOURCES'!$A$2:$M$2692,10,0)</f>
        <v>0.70199999999999996</v>
      </c>
      <c r="Q2153" s="10">
        <f t="array" ref="Q2153">VLOOKUP(A2153,'HUMAN RESOURCES'!$A$2:$M$2692,11,0)</f>
        <v>0.158</v>
      </c>
      <c r="R2153" s="10">
        <f t="array" ref="R2153">VLOOKUP(A2153,'HUMAN RESOURCES'!$A$2:$M$2692,12,0)</f>
        <v>2006868</v>
      </c>
      <c r="S2153" s="10">
        <f t="array" ref="S2153">VLOOKUP(A2153,'HUMAN RESOURCES'!$A$2:$M$2692,13,0)</f>
        <v>0.504</v>
      </c>
      <c r="T2153" s="10">
        <f t="array" ref="T2153">VLOOKUP(A2153,TOURISM!$A$2:$F$2692,5,0)</f>
        <v>2074000000</v>
      </c>
      <c r="U2153" s="10">
        <f t="array" ref="U2153">VLOOKUP(A2153,TOURISM!$A$2:$F$2692,6,0)</f>
        <v>1058000000</v>
      </c>
      <c r="V2153" s="10">
        <f t="array" ref="V2153">VLOOKUP(A2153,BUSINESS!$A$2:$J$2692,5,0)</f>
        <v>0.39200000000000002</v>
      </c>
      <c r="W2153" s="10">
        <f t="array" ref="W2153">VLOOKUP(A2153,BUSINESS!$A$2:$J$2692,6,0)</f>
        <v>60</v>
      </c>
      <c r="X2153" s="10">
        <f t="array" ref="X2153">VLOOKUP(A2153,BUSINESS!$A$2:$J$2692,7,0)</f>
        <v>0</v>
      </c>
      <c r="Y2153" s="10">
        <f t="array" ref="Y2153">VLOOKUP(A2153,BUSINESS!$A$2:$J$2692,8,0)</f>
        <v>260</v>
      </c>
      <c r="Z2153" s="10">
        <f t="array" ref="Z2153">VLOOKUP(A2153,BUSINESS!$A$2:$J$2692,9,0)</f>
        <v>0.54</v>
      </c>
      <c r="AA2153" s="10">
        <f t="array" ref="AA2153">VLOOKUP(A2153,BUSINESS!$A$2:$J$2692,10,0)</f>
        <v>0.90600000000000003</v>
      </c>
      <c r="AB2153" s="12">
        <f t="shared" si="127"/>
        <v>19405.933275133193</v>
      </c>
      <c r="AC2153" s="10">
        <f t="shared" si="120"/>
        <v>8.56060288967685E-3</v>
      </c>
      <c r="AD2153" s="10">
        <f t="shared" si="121"/>
        <v>3.8567559002385806E-3</v>
      </c>
      <c r="AE2153" s="10">
        <f t="shared" si="122"/>
        <v>527.189630807806</v>
      </c>
      <c r="AF2153">
        <f t="shared" si="128"/>
        <v>1033.4511288236197</v>
      </c>
    </row>
    <row r="2154" spans="1:32" ht="14.4">
      <c r="A2154" s="7" t="str">
        <f t="shared" si="126"/>
        <v>Slovenia-Europe 2007</v>
      </c>
      <c r="B2154" s="7" t="s">
        <v>244</v>
      </c>
      <c r="C2154" s="8" t="s">
        <v>76</v>
      </c>
      <c r="D2154" s="9" t="s">
        <v>69</v>
      </c>
      <c r="E2154" s="14">
        <v>7.9000000000000001E-2</v>
      </c>
      <c r="F2154" s="13">
        <v>47349639895</v>
      </c>
      <c r="G2154" s="14">
        <v>1850</v>
      </c>
      <c r="H2154" s="14">
        <v>5.8999999999999997E-2</v>
      </c>
      <c r="I2154" s="10">
        <f t="array" ref="I2154">VLOOKUP(A2154,ENERGY!$A$2:$F$2691,5,0)</f>
        <v>7131</v>
      </c>
      <c r="J2154" s="11">
        <f t="array" ref="J2154">VLOOKUP(A2154,ENERGY!$A$2:$F$2691,6,0)</f>
        <v>15746</v>
      </c>
      <c r="K2154" s="10">
        <f t="array" ref="K2154">VLOOKUP(A2154,'HUMAN RESOURCES'!$A$2:$M$2692,5,0)</f>
        <v>0.01</v>
      </c>
      <c r="L2154" s="11">
        <f t="array" ref="L2154">VLOOKUP(A2154,'HUMAN RESOURCES'!$A$2:$M$2692,6,0)</f>
        <v>3.0000000000000001E-3</v>
      </c>
      <c r="M2154" s="10">
        <f t="array" ref="M2154">VLOOKUP(A2154,'HUMAN RESOURCES'!$A$2:$M$2692,7,0)</f>
        <v>82</v>
      </c>
      <c r="N2154" s="10">
        <f t="array" ref="N2154">VLOOKUP(A2154,'HUMAN RESOURCES'!$A$2:$M$2692,8,0)</f>
        <v>75</v>
      </c>
      <c r="O2154" s="10">
        <f t="array" ref="O2154">VLOOKUP(A2154,'HUMAN RESOURCES'!$A$2:$M$2692,9,0)</f>
        <v>0.14000000000000001</v>
      </c>
      <c r="P2154" s="10">
        <f t="array" ref="P2154">VLOOKUP(A2154,'HUMAN RESOURCES'!$A$2:$M$2692,10,0)</f>
        <v>0.7</v>
      </c>
      <c r="Q2154" s="10">
        <f t="array" ref="Q2154">VLOOKUP(A2154,'HUMAN RESOURCES'!$A$2:$M$2692,11,0)</f>
        <v>0.16</v>
      </c>
      <c r="R2154" s="10">
        <f t="array" ref="R2154">VLOOKUP(A2154,'HUMAN RESOURCES'!$A$2:$M$2692,12,0)</f>
        <v>2018122</v>
      </c>
      <c r="S2154" s="10">
        <f t="array" ref="S2154">VLOOKUP(A2154,'HUMAN RESOURCES'!$A$2:$M$2692,13,0)</f>
        <v>0.503</v>
      </c>
      <c r="T2154" s="10">
        <f t="array" ref="T2154">VLOOKUP(A2154,TOURISM!$A$2:$F$2692,5,0)</f>
        <v>2465000000</v>
      </c>
      <c r="U2154" s="10">
        <f t="array" ref="U2154">VLOOKUP(A2154,TOURISM!$A$2:$F$2692,6,0)</f>
        <v>1260000000</v>
      </c>
      <c r="V2154" s="10">
        <f t="array" ref="V2154">VLOOKUP(A2154,BUSINESS!$A$2:$J$2692,5,0)</f>
        <v>0.38400000000000001</v>
      </c>
      <c r="W2154" s="10">
        <f t="array" ref="W2154">VLOOKUP(A2154,BUSINESS!$A$2:$J$2692,6,0)</f>
        <v>60</v>
      </c>
      <c r="X2154" s="10">
        <f t="array" ref="X2154">VLOOKUP(A2154,BUSINESS!$A$2:$J$2692,7,0)</f>
        <v>0</v>
      </c>
      <c r="Y2154" s="10">
        <f t="array" ref="Y2154">VLOOKUP(A2154,BUSINESS!$A$2:$J$2692,8,0)</f>
        <v>260</v>
      </c>
      <c r="Z2154" s="10">
        <f t="array" ref="Z2154">VLOOKUP(A2154,BUSINESS!$A$2:$J$2692,9,0)</f>
        <v>0.56699999999999995</v>
      </c>
      <c r="AA2154" s="10">
        <f t="array" ref="AA2154">VLOOKUP(A2154,BUSINESS!$A$2:$J$2692,10,0)</f>
        <v>0.95499999999999996</v>
      </c>
      <c r="AB2154" s="12">
        <f t="shared" si="127"/>
        <v>23462.22869330992</v>
      </c>
      <c r="AC2154" s="10">
        <f t="shared" si="120"/>
        <v>7.8023033295311186E-3</v>
      </c>
      <c r="AD2154" s="10">
        <f t="shared" si="121"/>
        <v>3.5334831095444178E-3</v>
      </c>
      <c r="AE2154" s="10">
        <f t="shared" si="122"/>
        <v>624.3428296208059</v>
      </c>
      <c r="AF2154">
        <f t="shared" si="128"/>
        <v>1221.4325992184813</v>
      </c>
    </row>
    <row r="2155" spans="1:32" ht="14.4">
      <c r="A2155" s="7" t="str">
        <f t="shared" si="126"/>
        <v>Slovenia-Europe 2008</v>
      </c>
      <c r="B2155" s="7" t="s">
        <v>244</v>
      </c>
      <c r="C2155" s="8" t="s">
        <v>76</v>
      </c>
      <c r="D2155" s="9" t="s">
        <v>70</v>
      </c>
      <c r="E2155" s="14">
        <v>8.3000000000000004E-2</v>
      </c>
      <c r="F2155" s="13">
        <v>54554616826</v>
      </c>
      <c r="G2155" s="14">
        <v>2265</v>
      </c>
      <c r="H2155" s="14">
        <v>6.7000000000000004E-2</v>
      </c>
      <c r="I2155" s="10">
        <f t="array" ref="I2155">VLOOKUP(A2155,ENERGY!$A$2:$F$2691,5,0)</f>
        <v>7321</v>
      </c>
      <c r="J2155" s="11">
        <f t="array" ref="J2155">VLOOKUP(A2155,ENERGY!$A$2:$F$2691,6,0)</f>
        <v>16212</v>
      </c>
      <c r="K2155" s="10">
        <f t="array" ref="K2155">VLOOKUP(A2155,'HUMAN RESOURCES'!$A$2:$M$2692,5,0)</f>
        <v>1.0999999999999999E-2</v>
      </c>
      <c r="L2155" s="11">
        <f t="array" ref="L2155">VLOOKUP(A2155,'HUMAN RESOURCES'!$A$2:$M$2692,6,0)</f>
        <v>3.0000000000000001E-3</v>
      </c>
      <c r="M2155" s="10">
        <f t="array" ref="M2155">VLOOKUP(A2155,'HUMAN RESOURCES'!$A$2:$M$2692,7,0)</f>
        <v>82</v>
      </c>
      <c r="N2155" s="10">
        <f t="array" ref="N2155">VLOOKUP(A2155,'HUMAN RESOURCES'!$A$2:$M$2692,8,0)</f>
        <v>75</v>
      </c>
      <c r="O2155" s="10">
        <f t="array" ref="O2155">VLOOKUP(A2155,'HUMAN RESOURCES'!$A$2:$M$2692,9,0)</f>
        <v>0.13900000000000001</v>
      </c>
      <c r="P2155" s="10">
        <f t="array" ref="P2155">VLOOKUP(A2155,'HUMAN RESOURCES'!$A$2:$M$2692,10,0)</f>
        <v>0.69799999999999995</v>
      </c>
      <c r="Q2155" s="10">
        <f t="array" ref="Q2155">VLOOKUP(A2155,'HUMAN RESOURCES'!$A$2:$M$2692,11,0)</f>
        <v>0.16200000000000001</v>
      </c>
      <c r="R2155" s="10">
        <f t="array" ref="R2155">VLOOKUP(A2155,'HUMAN RESOURCES'!$A$2:$M$2692,12,0)</f>
        <v>2021316</v>
      </c>
      <c r="S2155" s="10">
        <f t="array" ref="S2155">VLOOKUP(A2155,'HUMAN RESOURCES'!$A$2:$M$2692,13,0)</f>
        <v>0.502</v>
      </c>
      <c r="T2155" s="10">
        <f t="array" ref="T2155">VLOOKUP(A2155,TOURISM!$A$2:$F$2692,5,0)</f>
        <v>2954000000</v>
      </c>
      <c r="U2155" s="10">
        <f t="array" ref="U2155">VLOOKUP(A2155,TOURISM!$A$2:$F$2692,6,0)</f>
        <v>1610000000</v>
      </c>
      <c r="V2155" s="10">
        <f t="array" ref="V2155">VLOOKUP(A2155,BUSINESS!$A$2:$J$2692,5,0)</f>
        <v>0.35799999999999998</v>
      </c>
      <c r="W2155" s="10">
        <f t="array" ref="W2155">VLOOKUP(A2155,BUSINESS!$A$2:$J$2692,6,0)</f>
        <v>19</v>
      </c>
      <c r="X2155" s="10">
        <f t="array" ref="X2155">VLOOKUP(A2155,BUSINESS!$A$2:$J$2692,7,0)</f>
        <v>0</v>
      </c>
      <c r="Y2155" s="10">
        <f t="array" ref="Y2155">VLOOKUP(A2155,BUSINESS!$A$2:$J$2692,8,0)</f>
        <v>260</v>
      </c>
      <c r="Z2155" s="10">
        <f t="array" ref="Z2155">VLOOKUP(A2155,BUSINESS!$A$2:$J$2692,9,0)</f>
        <v>0.57999999999999996</v>
      </c>
      <c r="AA2155" s="10">
        <f t="array" ref="AA2155">VLOOKUP(A2155,BUSINESS!$A$2:$J$2692,10,0)</f>
        <v>1.0109999999999999</v>
      </c>
      <c r="AB2155" s="12">
        <f t="shared" si="127"/>
        <v>26989.652694581153</v>
      </c>
      <c r="AC2155" s="10">
        <f t="shared" si="120"/>
        <v>8.020517326335911E-3</v>
      </c>
      <c r="AD2155" s="10">
        <f t="shared" si="121"/>
        <v>3.6218978131078959E-3</v>
      </c>
      <c r="AE2155" s="10">
        <f t="shared" si="122"/>
        <v>796.51078802126926</v>
      </c>
      <c r="AF2155">
        <f t="shared" si="128"/>
        <v>1461.4241414998942</v>
      </c>
    </row>
    <row r="2156" spans="1:32" ht="14.4">
      <c r="A2156" s="7" t="str">
        <f t="shared" si="126"/>
        <v>Slovenia-Europe 2009</v>
      </c>
      <c r="B2156" s="7" t="s">
        <v>244</v>
      </c>
      <c r="C2156" s="8" t="s">
        <v>76</v>
      </c>
      <c r="D2156" s="9" t="s">
        <v>71</v>
      </c>
      <c r="E2156" s="14">
        <v>9.1999999999999998E-2</v>
      </c>
      <c r="F2156" s="13">
        <v>49208375314</v>
      </c>
      <c r="G2156" s="14">
        <v>2235</v>
      </c>
      <c r="H2156" s="14">
        <v>5.8999999999999997E-2</v>
      </c>
      <c r="I2156" s="10">
        <v>7321</v>
      </c>
      <c r="J2156" s="11">
        <v>16212</v>
      </c>
      <c r="K2156" s="10">
        <f t="array" ref="K2156">VLOOKUP(A2156,'HUMAN RESOURCES'!$A$2:$M$2692,5,0)</f>
        <v>1.0999999999999999E-2</v>
      </c>
      <c r="L2156" s="11">
        <f t="array" ref="L2156">VLOOKUP(A2156,'HUMAN RESOURCES'!$A$2:$M$2692,6,0)</f>
        <v>3.0000000000000001E-3</v>
      </c>
      <c r="M2156" s="10">
        <f t="array" ref="M2156">VLOOKUP(A2156,'HUMAN RESOURCES'!$A$2:$M$2692,7,0)</f>
        <v>82</v>
      </c>
      <c r="N2156" s="10">
        <f t="array" ref="N2156">VLOOKUP(A2156,'HUMAN RESOURCES'!$A$2:$M$2692,8,0)</f>
        <v>76</v>
      </c>
      <c r="O2156" s="10">
        <f t="array" ref="O2156">VLOOKUP(A2156,'HUMAN RESOURCES'!$A$2:$M$2692,9,0)</f>
        <v>0.14000000000000001</v>
      </c>
      <c r="P2156" s="10">
        <f t="array" ref="P2156">VLOOKUP(A2156,'HUMAN RESOURCES'!$A$2:$M$2692,10,0)</f>
        <v>0.69599999999999995</v>
      </c>
      <c r="Q2156" s="10">
        <f t="array" ref="Q2156">VLOOKUP(A2156,'HUMAN RESOURCES'!$A$2:$M$2692,11,0)</f>
        <v>0.16500000000000001</v>
      </c>
      <c r="R2156" s="10">
        <f t="array" ref="R2156">VLOOKUP(A2156,'HUMAN RESOURCES'!$A$2:$M$2692,12,0)</f>
        <v>2039669</v>
      </c>
      <c r="S2156" s="10">
        <f t="array" ref="S2156">VLOOKUP(A2156,'HUMAN RESOURCES'!$A$2:$M$2692,13,0)</f>
        <v>0.501</v>
      </c>
      <c r="T2156" s="10">
        <f t="array" ref="T2156">VLOOKUP(A2156,TOURISM!$A$2:$F$2692,5,0)</f>
        <v>2735000000</v>
      </c>
      <c r="U2156" s="10">
        <f t="array" ref="U2156">VLOOKUP(A2156,TOURISM!$A$2:$F$2692,6,0)</f>
        <v>1456000000</v>
      </c>
      <c r="V2156" s="10">
        <f t="array" ref="V2156">VLOOKUP(A2156,BUSINESS!$A$2:$J$2692,5,0)</f>
        <v>0.36699999999999999</v>
      </c>
      <c r="W2156" s="10">
        <f t="array" ref="W2156">VLOOKUP(A2156,BUSINESS!$A$2:$J$2692,6,0)</f>
        <v>6</v>
      </c>
      <c r="X2156" s="10">
        <f t="array" ref="X2156">VLOOKUP(A2156,BUSINESS!$A$2:$J$2692,7,0)</f>
        <v>0</v>
      </c>
      <c r="Y2156" s="10">
        <f t="array" ref="Y2156">VLOOKUP(A2156,BUSINESS!$A$2:$J$2692,8,0)</f>
        <v>260</v>
      </c>
      <c r="Z2156" s="10">
        <f t="array" ref="Z2156">VLOOKUP(A2156,BUSINESS!$A$2:$J$2692,9,0)</f>
        <v>0.64</v>
      </c>
      <c r="AA2156" s="10">
        <f t="array" ref="AA2156">VLOOKUP(A2156,BUSINESS!$A$2:$J$2692,10,0)</f>
        <v>1.0269999999999999</v>
      </c>
      <c r="AB2156" s="12">
        <f t="shared" si="127"/>
        <v>24125.667112654064</v>
      </c>
      <c r="AC2156" s="10">
        <f t="shared" si="120"/>
        <v>7.948348482033114E-3</v>
      </c>
      <c r="AD2156" s="10">
        <f t="shared" si="121"/>
        <v>3.5893078729931178E-3</v>
      </c>
      <c r="AE2156" s="10">
        <f t="shared" si="122"/>
        <v>713.84131444856985</v>
      </c>
      <c r="AF2156">
        <f t="shared" si="128"/>
        <v>1340.9038427313451</v>
      </c>
    </row>
    <row r="2157" spans="1:32" ht="14.4">
      <c r="A2157" s="7" t="str">
        <f t="shared" si="126"/>
        <v>Slovenia-Europe 2010</v>
      </c>
      <c r="B2157" s="7" t="s">
        <v>244</v>
      </c>
      <c r="C2157" s="8" t="s">
        <v>76</v>
      </c>
      <c r="D2157" s="9" t="s">
        <v>72</v>
      </c>
      <c r="E2157" s="14">
        <v>8.8999999999999996E-2</v>
      </c>
      <c r="F2157" s="13">
        <v>46999407184</v>
      </c>
      <c r="G2157" s="14">
        <v>2044</v>
      </c>
      <c r="H2157" s="8"/>
      <c r="I2157" s="10">
        <f t="array" ref="I2157">VLOOKUP(A2157,ENERGY!$A$2:$F$2691,5,0)</f>
        <v>7293</v>
      </c>
      <c r="J2157" s="11">
        <f t="array" ref="J2157">VLOOKUP(A2157,ENERGY!$A$2:$F$2691,6,0)</f>
        <v>15867</v>
      </c>
      <c r="K2157" s="10">
        <f t="array" ref="K2157">VLOOKUP(A2157,'HUMAN RESOURCES'!$A$2:$M$2692,5,0)</f>
        <v>1.0999999999999999E-2</v>
      </c>
      <c r="L2157" s="11">
        <f t="array" ref="L2157">VLOOKUP(A2157,'HUMAN RESOURCES'!$A$2:$M$2692,6,0)</f>
        <v>3.0000000000000001E-3</v>
      </c>
      <c r="M2157" s="10">
        <f t="array" ref="M2157">VLOOKUP(A2157,'HUMAN RESOURCES'!$A$2:$M$2692,7,0)</f>
        <v>83</v>
      </c>
      <c r="N2157" s="10">
        <f t="array" ref="N2157">VLOOKUP(A2157,'HUMAN RESOURCES'!$A$2:$M$2692,8,0)</f>
        <v>76</v>
      </c>
      <c r="O2157" s="10">
        <f t="array" ref="O2157">VLOOKUP(A2157,'HUMAN RESOURCES'!$A$2:$M$2692,9,0)</f>
        <v>0.14000000000000001</v>
      </c>
      <c r="P2157" s="10">
        <f t="array" ref="P2157">VLOOKUP(A2157,'HUMAN RESOURCES'!$A$2:$M$2692,10,0)</f>
        <v>0.69299999999999995</v>
      </c>
      <c r="Q2157" s="10">
        <f t="array" ref="Q2157">VLOOKUP(A2157,'HUMAN RESOURCES'!$A$2:$M$2692,11,0)</f>
        <v>0.16700000000000001</v>
      </c>
      <c r="R2157" s="10">
        <f t="array" ref="R2157">VLOOKUP(A2157,'HUMAN RESOURCES'!$A$2:$M$2692,12,0)</f>
        <v>2048583</v>
      </c>
      <c r="S2157" s="10">
        <f t="array" ref="S2157">VLOOKUP(A2157,'HUMAN RESOURCES'!$A$2:$M$2692,13,0)</f>
        <v>0.5</v>
      </c>
      <c r="T2157" s="10">
        <f t="array" ref="T2157">VLOOKUP(A2157,TOURISM!$A$2:$F$2692,5,0)</f>
        <v>2721000000</v>
      </c>
      <c r="U2157" s="10">
        <f t="array" ref="U2157">VLOOKUP(A2157,TOURISM!$A$2:$F$2692,6,0)</f>
        <v>1377000000</v>
      </c>
      <c r="V2157" s="10">
        <f t="array" ref="V2157">VLOOKUP(A2157,BUSINESS!$A$2:$J$2692,5,0)</f>
        <v>0.34599999999999997</v>
      </c>
      <c r="W2157" s="10">
        <f t="array" ref="W2157">VLOOKUP(A2157,BUSINESS!$A$2:$J$2692,6,0)</f>
        <v>6</v>
      </c>
      <c r="X2157" s="10">
        <f t="array" ref="X2157">VLOOKUP(A2157,BUSINESS!$A$2:$J$2692,7,0)</f>
        <v>0</v>
      </c>
      <c r="Y2157" s="10">
        <f t="array" ref="Y2157">VLOOKUP(A2157,BUSINESS!$A$2:$J$2692,8,0)</f>
        <v>260</v>
      </c>
      <c r="Z2157" s="10">
        <f t="array" ref="Z2157">VLOOKUP(A2157,BUSINESS!$A$2:$J$2692,9,0)</f>
        <v>0.7</v>
      </c>
      <c r="AA2157" s="10">
        <f t="array" ref="AA2157">VLOOKUP(A2157,BUSINESS!$A$2:$J$2692,10,0)</f>
        <v>1.0329999999999999</v>
      </c>
      <c r="AB2157" s="12">
        <f t="shared" si="127"/>
        <v>22942.398323133599</v>
      </c>
      <c r="AC2157" s="10">
        <f t="shared" si="120"/>
        <v>7.7453537396336885E-3</v>
      </c>
      <c r="AD2157" s="10">
        <f t="shared" si="121"/>
        <v>3.5600217320948188E-3</v>
      </c>
      <c r="AE2157" s="10">
        <f t="shared" si="122"/>
        <v>672.17193543049029</v>
      </c>
      <c r="AF2157">
        <f t="shared" si="128"/>
        <v>1328.2351752406419</v>
      </c>
    </row>
    <row r="2158" spans="1:32" ht="14.4">
      <c r="A2158" s="7" t="str">
        <f t="shared" si="126"/>
        <v>Slovenia-Europe 2011</v>
      </c>
      <c r="B2158" s="7" t="s">
        <v>244</v>
      </c>
      <c r="C2158" s="8" t="s">
        <v>76</v>
      </c>
      <c r="D2158" s="9" t="s">
        <v>73</v>
      </c>
      <c r="E2158" s="14">
        <v>8.8999999999999996E-2</v>
      </c>
      <c r="F2158" s="13">
        <v>50250147802</v>
      </c>
      <c r="G2158" s="14">
        <v>2171</v>
      </c>
      <c r="H2158" s="8"/>
      <c r="I2158" s="10">
        <f t="array" ref="I2158">VLOOKUP(A2158,ENERGY!$A$2:$F$2691,5,0)</f>
        <v>6912</v>
      </c>
      <c r="J2158" s="11">
        <f t="array" ref="J2158">VLOOKUP(A2158,ENERGY!$A$2:$F$2691,6,0)</f>
        <v>15500</v>
      </c>
      <c r="K2158" s="10">
        <f t="array" ref="K2158">VLOOKUP(A2158,'HUMAN RESOURCES'!$A$2:$M$2692,5,0)</f>
        <v>1.0999999999999999E-2</v>
      </c>
      <c r="L2158" s="11">
        <f t="array" ref="L2158">VLOOKUP(A2158,'HUMAN RESOURCES'!$A$2:$M$2692,6,0)</f>
        <v>3.0000000000000001E-3</v>
      </c>
      <c r="M2158" s="10">
        <f t="array" ref="M2158">VLOOKUP(A2158,'HUMAN RESOURCES'!$A$2:$M$2692,7,0)</f>
        <v>83</v>
      </c>
      <c r="N2158" s="10">
        <f t="array" ref="N2158">VLOOKUP(A2158,'HUMAN RESOURCES'!$A$2:$M$2692,8,0)</f>
        <v>77</v>
      </c>
      <c r="O2158" s="10">
        <f t="array" ref="O2158">VLOOKUP(A2158,'HUMAN RESOURCES'!$A$2:$M$2692,9,0)</f>
        <v>0.14099999999999999</v>
      </c>
      <c r="P2158" s="10">
        <f t="array" ref="P2158">VLOOKUP(A2158,'HUMAN RESOURCES'!$A$2:$M$2692,10,0)</f>
        <v>0.69099999999999995</v>
      </c>
      <c r="Q2158" s="10">
        <f t="array" ref="Q2158">VLOOKUP(A2158,'HUMAN RESOURCES'!$A$2:$M$2692,11,0)</f>
        <v>0.16900000000000001</v>
      </c>
      <c r="R2158" s="10">
        <f t="array" ref="R2158">VLOOKUP(A2158,'HUMAN RESOURCES'!$A$2:$M$2692,12,0)</f>
        <v>2052843</v>
      </c>
      <c r="S2158" s="10">
        <f t="array" ref="S2158">VLOOKUP(A2158,'HUMAN RESOURCES'!$A$2:$M$2692,13,0)</f>
        <v>0.499</v>
      </c>
      <c r="T2158" s="10">
        <f t="array" ref="T2158">VLOOKUP(A2158,TOURISM!$A$2:$F$2692,5,0)</f>
        <v>2953000000</v>
      </c>
      <c r="U2158" s="10">
        <f t="array" ref="U2158">VLOOKUP(A2158,TOURISM!$A$2:$F$2692,6,0)</f>
        <v>1315000000</v>
      </c>
      <c r="V2158" s="10">
        <f t="array" ref="V2158">VLOOKUP(A2158,BUSINESS!$A$2:$J$2692,5,0)</f>
        <v>0.33900000000000002</v>
      </c>
      <c r="W2158" s="10">
        <f t="array" ref="W2158">VLOOKUP(A2158,BUSINESS!$A$2:$J$2692,6,0)</f>
        <v>6</v>
      </c>
      <c r="X2158" s="10">
        <f t="array" ref="X2158">VLOOKUP(A2158,BUSINESS!$A$2:$J$2692,7,0)</f>
        <v>0</v>
      </c>
      <c r="Y2158" s="10">
        <f t="array" ref="Y2158">VLOOKUP(A2158,BUSINESS!$A$2:$J$2692,8,0)</f>
        <v>260</v>
      </c>
      <c r="Z2158" s="10">
        <f t="array" ref="Z2158">VLOOKUP(A2158,BUSINESS!$A$2:$J$2692,9,0)</f>
        <v>0.67300000000000004</v>
      </c>
      <c r="AA2158" s="10">
        <f t="array" ref="AA2158">VLOOKUP(A2158,BUSINESS!$A$2:$J$2692,10,0)</f>
        <v>1.052</v>
      </c>
      <c r="AB2158" s="12">
        <f t="shared" si="127"/>
        <v>24478.319969914894</v>
      </c>
      <c r="AC2158" s="10">
        <f t="shared" si="120"/>
        <v>7.5505043493340699E-3</v>
      </c>
      <c r="AD2158" s="10">
        <f t="shared" si="121"/>
        <v>3.3670378104901349E-3</v>
      </c>
      <c r="AE2158" s="10">
        <f t="shared" si="122"/>
        <v>640.57504641124524</v>
      </c>
      <c r="AF2158">
        <f t="shared" si="128"/>
        <v>1438.4928608763553</v>
      </c>
    </row>
    <row r="2159" spans="1:32" ht="14.4">
      <c r="A2159" s="7" t="str">
        <f t="shared" si="126"/>
        <v>Slovenia-Europe 2012</v>
      </c>
      <c r="B2159" s="7" t="s">
        <v>244</v>
      </c>
      <c r="C2159" s="8" t="s">
        <v>76</v>
      </c>
      <c r="D2159" s="9" t="s">
        <v>74</v>
      </c>
      <c r="E2159" s="14">
        <v>8.7999999999999995E-2</v>
      </c>
      <c r="F2159" s="13">
        <v>45379174408</v>
      </c>
      <c r="G2159" s="14">
        <v>1942</v>
      </c>
      <c r="H2159" s="8"/>
      <c r="I2159" s="10">
        <f t="array" ref="I2159">VLOOKUP(A2159,ENERGY!$A$2:$F$2691,5,0)</f>
        <v>7321</v>
      </c>
      <c r="J2159" s="11">
        <f t="array" ref="J2159">VLOOKUP(A2159,ENERGY!$A$2:$F$2691,6,0)</f>
        <v>16245</v>
      </c>
      <c r="K2159" s="10">
        <f t="array" ref="K2159">VLOOKUP(A2159,'HUMAN RESOURCES'!$A$2:$M$2692,5,0)</f>
        <v>1.0999999999999999E-2</v>
      </c>
      <c r="L2159" s="11">
        <f t="array" ref="L2159">VLOOKUP(A2159,'HUMAN RESOURCES'!$A$2:$M$2692,6,0)</f>
        <v>2E-3</v>
      </c>
      <c r="M2159" s="10">
        <f t="array" ref="M2159">VLOOKUP(A2159,'HUMAN RESOURCES'!$A$2:$M$2692,7,0)</f>
        <v>83</v>
      </c>
      <c r="N2159" s="10">
        <f t="array" ref="N2159">VLOOKUP(A2159,'HUMAN RESOURCES'!$A$2:$M$2692,8,0)</f>
        <v>77</v>
      </c>
      <c r="O2159" s="10">
        <f t="array" ref="O2159">VLOOKUP(A2159,'HUMAN RESOURCES'!$A$2:$M$2692,9,0)</f>
        <v>0.14199999999999999</v>
      </c>
      <c r="P2159" s="10">
        <f t="array" ref="P2159">VLOOKUP(A2159,'HUMAN RESOURCES'!$A$2:$M$2692,10,0)</f>
        <v>0.68799999999999994</v>
      </c>
      <c r="Q2159" s="10">
        <f t="array" ref="Q2159">VLOOKUP(A2159,'HUMAN RESOURCES'!$A$2:$M$2692,11,0)</f>
        <v>0.17100000000000001</v>
      </c>
      <c r="R2159" s="10">
        <f t="array" ref="R2159">VLOOKUP(A2159,'HUMAN RESOURCES'!$A$2:$M$2692,12,0)</f>
        <v>2057159</v>
      </c>
      <c r="S2159" s="10">
        <f t="array" ref="S2159">VLOOKUP(A2159,'HUMAN RESOURCES'!$A$2:$M$2692,13,0)</f>
        <v>0.499</v>
      </c>
      <c r="T2159" s="10">
        <f t="array" ref="T2159">VLOOKUP(A2159,TOURISM!$A$2:$F$2692,5,0)</f>
        <v>2841000000</v>
      </c>
      <c r="U2159" s="10">
        <f t="array" ref="U2159">VLOOKUP(A2159,TOURISM!$A$2:$F$2692,6,0)</f>
        <v>1085000000</v>
      </c>
      <c r="V2159" s="10">
        <f t="array" ref="V2159">VLOOKUP(A2159,BUSINESS!$A$2:$J$2692,5,0)</f>
        <v>0.33900000000000002</v>
      </c>
      <c r="W2159" s="10">
        <f t="array" ref="W2159">VLOOKUP(A2159,BUSINESS!$A$2:$J$2692,6,0)</f>
        <v>6</v>
      </c>
      <c r="X2159" s="10">
        <f t="array" ref="X2159">VLOOKUP(A2159,BUSINESS!$A$2:$J$2692,7,0)</f>
        <v>31</v>
      </c>
      <c r="Y2159" s="10">
        <f t="array" ref="Y2159">VLOOKUP(A2159,BUSINESS!$A$2:$J$2692,8,0)</f>
        <v>260</v>
      </c>
      <c r="Z2159" s="10">
        <f t="array" ref="Z2159">VLOOKUP(A2159,BUSINESS!$A$2:$J$2692,9,0)</f>
        <v>0.68300000000000005</v>
      </c>
      <c r="AA2159" s="10">
        <f t="array" ref="AA2159">VLOOKUP(A2159,BUSINESS!$A$2:$J$2692,10,0)</f>
        <v>1.0840000000000001</v>
      </c>
      <c r="AB2159" s="12">
        <f t="shared" si="127"/>
        <v>22059.147789743038</v>
      </c>
      <c r="AC2159" s="10">
        <f t="shared" si="120"/>
        <v>7.8968130319532915E-3</v>
      </c>
      <c r="AD2159" s="10">
        <f t="shared" si="121"/>
        <v>3.5587915178165617E-3</v>
      </c>
      <c r="AE2159" s="10">
        <f t="shared" si="122"/>
        <v>527.4264167232576</v>
      </c>
      <c r="AF2159">
        <f t="shared" si="128"/>
        <v>1381.0308294108524</v>
      </c>
    </row>
    <row r="2160" spans="1:32" ht="14.4">
      <c r="A2160" s="7" t="str">
        <f t="shared" si="126"/>
        <v>Solomon Islands-Oceania 2000</v>
      </c>
      <c r="B2160" s="7" t="s">
        <v>245</v>
      </c>
      <c r="C2160" s="8" t="s">
        <v>80</v>
      </c>
      <c r="D2160" s="9" t="s">
        <v>62</v>
      </c>
      <c r="E2160" s="14">
        <v>4.5999999999999999E-2</v>
      </c>
      <c r="F2160" s="13">
        <v>435101217</v>
      </c>
      <c r="G2160" s="14">
        <v>48</v>
      </c>
      <c r="H2160" s="14">
        <v>0.14599999999999999</v>
      </c>
      <c r="I2160" s="10">
        <f t="array" ref="I2160">VLOOKUP(A2160,ENERGY!$A$2:$F$2691,5,0)</f>
        <v>0</v>
      </c>
      <c r="J2160" s="11">
        <f t="array" ref="J2160">VLOOKUP(A2160,ENERGY!$A$2:$F$2691,6,0)</f>
        <v>0</v>
      </c>
      <c r="K2160" s="10">
        <f t="array" ref="K2160">VLOOKUP(A2160,'HUMAN RESOURCES'!$A$2:$M$2692,5,0)</f>
        <v>3.5999999999999997E-2</v>
      </c>
      <c r="L2160" s="11">
        <f t="array" ref="L2160">VLOOKUP(A2160,'HUMAN RESOURCES'!$A$2:$M$2692,6,0)</f>
        <v>2.8000000000000001E-2</v>
      </c>
      <c r="M2160" s="10">
        <f t="array" ref="M2160">VLOOKUP(A2160,'HUMAN RESOURCES'!$A$2:$M$2692,7,0)</f>
        <v>64</v>
      </c>
      <c r="N2160" s="10">
        <f t="array" ref="N2160">VLOOKUP(A2160,'HUMAN RESOURCES'!$A$2:$M$2692,8,0)</f>
        <v>62</v>
      </c>
      <c r="O2160" s="10">
        <f t="array" ref="O2160">VLOOKUP(A2160,'HUMAN RESOURCES'!$A$2:$M$2692,9,0)</f>
        <v>0.41899999999999998</v>
      </c>
      <c r="P2160" s="10">
        <f t="array" ref="P2160">VLOOKUP(A2160,'HUMAN RESOURCES'!$A$2:$M$2692,10,0)</f>
        <v>0.55300000000000005</v>
      </c>
      <c r="Q2160" s="10">
        <f t="array" ref="Q2160">VLOOKUP(A2160,'HUMAN RESOURCES'!$A$2:$M$2692,11,0)</f>
        <v>2.8000000000000001E-2</v>
      </c>
      <c r="R2160" s="10">
        <f t="array" ref="R2160">VLOOKUP(A2160,'HUMAN RESOURCES'!$A$2:$M$2692,12,0)</f>
        <v>412336</v>
      </c>
      <c r="S2160" s="10">
        <f t="array" ref="S2160">VLOOKUP(A2160,'HUMAN RESOURCES'!$A$2:$M$2692,13,0)</f>
        <v>0.158</v>
      </c>
      <c r="T2160" s="10">
        <f t="array" ref="T2160">VLOOKUP(A2160,TOURISM!$A$2:$F$2692,5,0)</f>
        <v>4000000</v>
      </c>
      <c r="U2160" s="10">
        <f t="array" ref="U2160">VLOOKUP(A2160,TOURISM!$A$2:$F$2692,6,0)</f>
        <v>12200000</v>
      </c>
      <c r="V2160" s="10">
        <f t="array" ref="V2160">VLOOKUP(A2160,BUSINESS!$A$2:$J$2692,5,0)</f>
        <v>0</v>
      </c>
      <c r="W2160" s="10">
        <f t="array" ref="W2160">VLOOKUP(A2160,BUSINESS!$A$2:$J$2692,6,0)</f>
        <v>0</v>
      </c>
      <c r="X2160" s="10">
        <f t="array" ref="X2160">VLOOKUP(A2160,BUSINESS!$A$2:$J$2692,7,0)</f>
        <v>0</v>
      </c>
      <c r="Y2160" s="10">
        <f t="array" ref="Y2160">VLOOKUP(A2160,BUSINESS!$A$2:$J$2692,8,0)</f>
        <v>0</v>
      </c>
      <c r="Z2160" s="10">
        <f t="array" ref="Z2160">VLOOKUP(A2160,BUSINESS!$A$2:$J$2692,9,0)</f>
        <v>5.0000000000000001E-3</v>
      </c>
      <c r="AA2160" s="10">
        <f t="array" ref="AA2160">VLOOKUP(A2160,BUSINESS!$A$2:$J$2692,10,0)</f>
        <v>3.0000000000000001E-3</v>
      </c>
      <c r="AB2160" s="12">
        <f t="shared" si="127"/>
        <v>1055.2103551472585</v>
      </c>
      <c r="AC2160" s="10">
        <f t="shared" si="120"/>
        <v>0</v>
      </c>
      <c r="AD2160" s="10">
        <f t="shared" si="121"/>
        <v>0</v>
      </c>
      <c r="AE2160" s="10">
        <f t="shared" si="122"/>
        <v>29.587520856776997</v>
      </c>
      <c r="AF2160">
        <f t="shared" si="128"/>
        <v>9.7008265104186879</v>
      </c>
    </row>
    <row r="2161" spans="1:32" ht="14.4">
      <c r="A2161" s="7" t="str">
        <f t="shared" si="126"/>
        <v>Solomon Islands-Oceania 2001</v>
      </c>
      <c r="B2161" s="7" t="s">
        <v>245</v>
      </c>
      <c r="C2161" s="8" t="s">
        <v>80</v>
      </c>
      <c r="D2161" s="9" t="s">
        <v>63</v>
      </c>
      <c r="E2161" s="14">
        <v>6.4000000000000001E-2</v>
      </c>
      <c r="F2161" s="13">
        <v>400464593</v>
      </c>
      <c r="G2161" s="14">
        <v>61</v>
      </c>
      <c r="H2161" s="14">
        <v>0.14599999999999999</v>
      </c>
      <c r="I2161" s="10">
        <f t="array" ref="I2161">VLOOKUP(A2161,ENERGY!$A$2:$F$2691,5,0)</f>
        <v>0</v>
      </c>
      <c r="J2161" s="11">
        <f t="array" ref="J2161">VLOOKUP(A2161,ENERGY!$A$2:$F$2691,6,0)</f>
        <v>0</v>
      </c>
      <c r="K2161" s="10">
        <f t="array" ref="K2161">VLOOKUP(A2161,'HUMAN RESOURCES'!$A$2:$M$2692,5,0)</f>
        <v>3.5000000000000003E-2</v>
      </c>
      <c r="L2161" s="11">
        <f t="array" ref="L2161">VLOOKUP(A2161,'HUMAN RESOURCES'!$A$2:$M$2692,6,0)</f>
        <v>2.9000000000000001E-2</v>
      </c>
      <c r="M2161" s="10">
        <f t="array" ref="M2161">VLOOKUP(A2161,'HUMAN RESOURCES'!$A$2:$M$2692,7,0)</f>
        <v>65</v>
      </c>
      <c r="N2161" s="10">
        <f t="array" ref="N2161">VLOOKUP(A2161,'HUMAN RESOURCES'!$A$2:$M$2692,8,0)</f>
        <v>62</v>
      </c>
      <c r="O2161" s="10">
        <f t="array" ref="O2161">VLOOKUP(A2161,'HUMAN RESOURCES'!$A$2:$M$2692,9,0)</f>
        <v>0.41799999999999998</v>
      </c>
      <c r="P2161" s="10">
        <f t="array" ref="P2161">VLOOKUP(A2161,'HUMAN RESOURCES'!$A$2:$M$2692,10,0)</f>
        <v>0.55400000000000005</v>
      </c>
      <c r="Q2161" s="10">
        <f t="array" ref="Q2161">VLOOKUP(A2161,'HUMAN RESOURCES'!$A$2:$M$2692,11,0)</f>
        <v>2.9000000000000001E-2</v>
      </c>
      <c r="R2161" s="10">
        <f t="array" ref="R2161">VLOOKUP(A2161,'HUMAN RESOURCES'!$A$2:$M$2692,12,0)</f>
        <v>423529</v>
      </c>
      <c r="S2161" s="10">
        <f t="array" ref="S2161">VLOOKUP(A2161,'HUMAN RESOURCES'!$A$2:$M$2692,13,0)</f>
        <v>0.16200000000000001</v>
      </c>
      <c r="T2161" s="10">
        <f t="array" ref="T2161">VLOOKUP(A2161,TOURISM!$A$2:$F$2692,5,0)</f>
        <v>8800000</v>
      </c>
      <c r="U2161" s="10">
        <f t="array" ref="U2161">VLOOKUP(A2161,TOURISM!$A$2:$F$2692,6,0)</f>
        <v>10500000</v>
      </c>
      <c r="V2161" s="10">
        <f t="array" ref="V2161">VLOOKUP(A2161,BUSINESS!$A$2:$J$2692,5,0)</f>
        <v>0</v>
      </c>
      <c r="W2161" s="10">
        <f t="array" ref="W2161">VLOOKUP(A2161,BUSINESS!$A$2:$J$2692,6,0)</f>
        <v>0</v>
      </c>
      <c r="X2161" s="10">
        <f t="array" ref="X2161">VLOOKUP(A2161,BUSINESS!$A$2:$J$2692,7,0)</f>
        <v>0</v>
      </c>
      <c r="Y2161" s="10">
        <f t="array" ref="Y2161">VLOOKUP(A2161,BUSINESS!$A$2:$J$2692,8,0)</f>
        <v>0</v>
      </c>
      <c r="Z2161" s="10">
        <f t="array" ref="Z2161">VLOOKUP(A2161,BUSINESS!$A$2:$J$2692,9,0)</f>
        <v>5.0000000000000001E-3</v>
      </c>
      <c r="AA2161" s="10">
        <f t="array" ref="AA2161">VLOOKUP(A2161,BUSINESS!$A$2:$J$2692,10,0)</f>
        <v>2E-3</v>
      </c>
      <c r="AB2161" s="12">
        <f t="shared" si="127"/>
        <v>945.54231941614387</v>
      </c>
      <c r="AC2161" s="10">
        <f t="shared" si="120"/>
        <v>0</v>
      </c>
      <c r="AD2161" s="10">
        <f t="shared" si="121"/>
        <v>0</v>
      </c>
      <c r="AE2161" s="10">
        <f t="shared" si="122"/>
        <v>24.791690769699361</v>
      </c>
      <c r="AF2161">
        <f t="shared" si="128"/>
        <v>20.7777979784147</v>
      </c>
    </row>
    <row r="2162" spans="1:32" ht="14.4">
      <c r="A2162" s="7" t="str">
        <f t="shared" si="126"/>
        <v>Solomon Islands-Oceania 2002</v>
      </c>
      <c r="B2162" s="7" t="s">
        <v>245</v>
      </c>
      <c r="C2162" s="8" t="s">
        <v>80</v>
      </c>
      <c r="D2162" s="9" t="s">
        <v>64</v>
      </c>
      <c r="E2162" s="14">
        <v>6.0999999999999999E-2</v>
      </c>
      <c r="F2162" s="13">
        <v>341663054</v>
      </c>
      <c r="G2162" s="14">
        <v>48</v>
      </c>
      <c r="H2162" s="14">
        <v>0.14599999999999999</v>
      </c>
      <c r="I2162" s="10">
        <f t="array" ref="I2162">VLOOKUP(A2162,ENERGY!$A$2:$F$2691,5,0)</f>
        <v>0</v>
      </c>
      <c r="J2162" s="11">
        <f t="array" ref="J2162">VLOOKUP(A2162,ENERGY!$A$2:$F$2691,6,0)</f>
        <v>202</v>
      </c>
      <c r="K2162" s="10">
        <f t="array" ref="K2162">VLOOKUP(A2162,'HUMAN RESOURCES'!$A$2:$M$2692,5,0)</f>
        <v>3.5000000000000003E-2</v>
      </c>
      <c r="L2162" s="11">
        <f t="array" ref="L2162">VLOOKUP(A2162,'HUMAN RESOURCES'!$A$2:$M$2692,6,0)</f>
        <v>2.9000000000000001E-2</v>
      </c>
      <c r="M2162" s="10">
        <f t="array" ref="M2162">VLOOKUP(A2162,'HUMAN RESOURCES'!$A$2:$M$2692,7,0)</f>
        <v>66</v>
      </c>
      <c r="N2162" s="10">
        <f t="array" ref="N2162">VLOOKUP(A2162,'HUMAN RESOURCES'!$A$2:$M$2692,8,0)</f>
        <v>63</v>
      </c>
      <c r="O2162" s="10">
        <f t="array" ref="O2162">VLOOKUP(A2162,'HUMAN RESOURCES'!$A$2:$M$2692,9,0)</f>
        <v>0.41599999999999998</v>
      </c>
      <c r="P2162" s="10">
        <f t="array" ref="P2162">VLOOKUP(A2162,'HUMAN RESOURCES'!$A$2:$M$2692,10,0)</f>
        <v>0.55500000000000005</v>
      </c>
      <c r="Q2162" s="10">
        <f t="array" ref="Q2162">VLOOKUP(A2162,'HUMAN RESOURCES'!$A$2:$M$2692,11,0)</f>
        <v>2.9000000000000001E-2</v>
      </c>
      <c r="R2162" s="10">
        <f t="array" ref="R2162">VLOOKUP(A2162,'HUMAN RESOURCES'!$A$2:$M$2692,12,0)</f>
        <v>434880</v>
      </c>
      <c r="S2162" s="10">
        <f t="array" ref="S2162">VLOOKUP(A2162,'HUMAN RESOURCES'!$A$2:$M$2692,13,0)</f>
        <v>0.16600000000000001</v>
      </c>
      <c r="T2162" s="10">
        <f t="array" ref="T2162">VLOOKUP(A2162,TOURISM!$A$2:$F$2692,5,0)</f>
        <v>800000</v>
      </c>
      <c r="U2162" s="10">
        <f t="array" ref="U2162">VLOOKUP(A2162,TOURISM!$A$2:$F$2692,6,0)</f>
        <v>8500000</v>
      </c>
      <c r="V2162" s="10">
        <f t="array" ref="V2162">VLOOKUP(A2162,BUSINESS!$A$2:$J$2692,5,0)</f>
        <v>0</v>
      </c>
      <c r="W2162" s="10">
        <f t="array" ref="W2162">VLOOKUP(A2162,BUSINESS!$A$2:$J$2692,6,0)</f>
        <v>0</v>
      </c>
      <c r="X2162" s="10">
        <f t="array" ref="X2162">VLOOKUP(A2162,BUSINESS!$A$2:$J$2692,7,0)</f>
        <v>0</v>
      </c>
      <c r="Y2162" s="10">
        <f t="array" ref="Y2162">VLOOKUP(A2162,BUSINESS!$A$2:$J$2692,8,0)</f>
        <v>0</v>
      </c>
      <c r="Z2162" s="10">
        <f t="array" ref="Z2162">VLOOKUP(A2162,BUSINESS!$A$2:$J$2692,9,0)</f>
        <v>5.0000000000000001E-3</v>
      </c>
      <c r="AA2162" s="10">
        <f t="array" ref="AA2162">VLOOKUP(A2162,BUSINESS!$A$2:$J$2692,10,0)</f>
        <v>2E-3</v>
      </c>
      <c r="AB2162" s="12">
        <f t="shared" si="127"/>
        <v>785.6490388153054</v>
      </c>
      <c r="AC2162" s="10">
        <f t="shared" si="120"/>
        <v>4.6449595290654896E-4</v>
      </c>
      <c r="AD2162" s="10">
        <f t="shared" si="121"/>
        <v>0</v>
      </c>
      <c r="AE2162" s="10">
        <f t="shared" si="122"/>
        <v>19.545621780721117</v>
      </c>
      <c r="AF2162">
        <f t="shared" si="128"/>
        <v>1.8395879323031641</v>
      </c>
    </row>
    <row r="2163" spans="1:32" ht="14.4">
      <c r="A2163" s="7" t="str">
        <f t="shared" si="126"/>
        <v>Solomon Islands-Oceania 2003</v>
      </c>
      <c r="B2163" s="7" t="s">
        <v>245</v>
      </c>
      <c r="C2163" s="8" t="s">
        <v>80</v>
      </c>
      <c r="D2163" s="9" t="s">
        <v>65</v>
      </c>
      <c r="E2163" s="14">
        <v>0.06</v>
      </c>
      <c r="F2163" s="13">
        <v>332736307</v>
      </c>
      <c r="G2163" s="14">
        <v>45</v>
      </c>
      <c r="H2163" s="14">
        <v>0.14699999999999999</v>
      </c>
      <c r="I2163" s="10">
        <f t="array" ref="I2163">VLOOKUP(A2163,ENERGY!$A$2:$F$2691,5,0)</f>
        <v>0</v>
      </c>
      <c r="J2163" s="11">
        <f t="array" ref="J2163">VLOOKUP(A2163,ENERGY!$A$2:$F$2691,6,0)</f>
        <v>198</v>
      </c>
      <c r="K2163" s="10">
        <f t="array" ref="K2163">VLOOKUP(A2163,'HUMAN RESOURCES'!$A$2:$M$2692,5,0)</f>
        <v>3.5000000000000003E-2</v>
      </c>
      <c r="L2163" s="11">
        <f t="array" ref="L2163">VLOOKUP(A2163,'HUMAN RESOURCES'!$A$2:$M$2692,6,0)</f>
        <v>2.9000000000000001E-2</v>
      </c>
      <c r="M2163" s="10">
        <f t="array" ref="M2163">VLOOKUP(A2163,'HUMAN RESOURCES'!$A$2:$M$2692,7,0)</f>
        <v>66</v>
      </c>
      <c r="N2163" s="10">
        <f t="array" ref="N2163">VLOOKUP(A2163,'HUMAN RESOURCES'!$A$2:$M$2692,8,0)</f>
        <v>63</v>
      </c>
      <c r="O2163" s="10">
        <f t="array" ref="O2163">VLOOKUP(A2163,'HUMAN RESOURCES'!$A$2:$M$2692,9,0)</f>
        <v>0.41499999999999998</v>
      </c>
      <c r="P2163" s="10">
        <f t="array" ref="P2163">VLOOKUP(A2163,'HUMAN RESOURCES'!$A$2:$M$2692,10,0)</f>
        <v>0.55600000000000005</v>
      </c>
      <c r="Q2163" s="10">
        <f t="array" ref="Q2163">VLOOKUP(A2163,'HUMAN RESOURCES'!$A$2:$M$2692,11,0)</f>
        <v>2.9000000000000001E-2</v>
      </c>
      <c r="R2163" s="10">
        <f t="array" ref="R2163">VLOOKUP(A2163,'HUMAN RESOURCES'!$A$2:$M$2692,12,0)</f>
        <v>446335</v>
      </c>
      <c r="S2163" s="10">
        <f t="array" ref="S2163">VLOOKUP(A2163,'HUMAN RESOURCES'!$A$2:$M$2692,13,0)</f>
        <v>0.17</v>
      </c>
      <c r="T2163" s="10">
        <f t="array" ref="T2163">VLOOKUP(A2163,TOURISM!$A$2:$F$2692,5,0)</f>
        <v>1600000</v>
      </c>
      <c r="U2163" s="10">
        <f t="array" ref="U2163">VLOOKUP(A2163,TOURISM!$A$2:$F$2692,6,0)</f>
        <v>6400000</v>
      </c>
      <c r="V2163" s="10">
        <f t="array" ref="V2163">VLOOKUP(A2163,BUSINESS!$A$2:$J$2692,5,0)</f>
        <v>0</v>
      </c>
      <c r="W2163" s="10">
        <f t="array" ref="W2163">VLOOKUP(A2163,BUSINESS!$A$2:$J$2692,6,0)</f>
        <v>56</v>
      </c>
      <c r="X2163" s="10">
        <f t="array" ref="X2163">VLOOKUP(A2163,BUSINESS!$A$2:$J$2692,7,0)</f>
        <v>0</v>
      </c>
      <c r="Y2163" s="10">
        <f t="array" ref="Y2163">VLOOKUP(A2163,BUSINESS!$A$2:$J$2692,8,0)</f>
        <v>0</v>
      </c>
      <c r="Z2163" s="10">
        <f t="array" ref="Z2163">VLOOKUP(A2163,BUSINESS!$A$2:$J$2692,9,0)</f>
        <v>6.0000000000000001E-3</v>
      </c>
      <c r="AA2163" s="10">
        <f t="array" ref="AA2163">VLOOKUP(A2163,BUSINESS!$A$2:$J$2692,10,0)</f>
        <v>2E-3</v>
      </c>
      <c r="AB2163" s="12">
        <f t="shared" si="127"/>
        <v>745.48558145787354</v>
      </c>
      <c r="AC2163" s="10">
        <f t="shared" si="120"/>
        <v>4.4361298128087645E-4</v>
      </c>
      <c r="AD2163" s="10">
        <f t="shared" si="121"/>
        <v>0</v>
      </c>
      <c r="AE2163" s="10">
        <f t="shared" si="122"/>
        <v>14.339005455543482</v>
      </c>
      <c r="AF2163">
        <f t="shared" si="128"/>
        <v>3.5847513638858706</v>
      </c>
    </row>
    <row r="2164" spans="1:32" ht="14.4">
      <c r="A2164" s="7" t="str">
        <f t="shared" si="126"/>
        <v>Solomon Islands-Oceania 2004</v>
      </c>
      <c r="B2164" s="7" t="s">
        <v>245</v>
      </c>
      <c r="C2164" s="8" t="s">
        <v>80</v>
      </c>
      <c r="D2164" s="9" t="s">
        <v>66</v>
      </c>
      <c r="E2164" s="14">
        <v>5.6000000000000001E-2</v>
      </c>
      <c r="F2164" s="13">
        <v>375109695</v>
      </c>
      <c r="G2164" s="14">
        <v>46</v>
      </c>
      <c r="H2164" s="14">
        <v>0.14299999999999999</v>
      </c>
      <c r="I2164" s="10">
        <f t="array" ref="I2164">VLOOKUP(A2164,ENERGY!$A$2:$F$2691,5,0)</f>
        <v>0</v>
      </c>
      <c r="J2164" s="11">
        <f t="array" ref="J2164">VLOOKUP(A2164,ENERGY!$A$2:$F$2691,6,0)</f>
        <v>198</v>
      </c>
      <c r="K2164" s="10">
        <f t="array" ref="K2164">VLOOKUP(A2164,'HUMAN RESOURCES'!$A$2:$M$2692,5,0)</f>
        <v>3.5000000000000003E-2</v>
      </c>
      <c r="L2164" s="11">
        <f t="array" ref="L2164">VLOOKUP(A2164,'HUMAN RESOURCES'!$A$2:$M$2692,6,0)</f>
        <v>2.9000000000000001E-2</v>
      </c>
      <c r="M2164" s="10">
        <f t="array" ref="M2164">VLOOKUP(A2164,'HUMAN RESOURCES'!$A$2:$M$2692,7,0)</f>
        <v>67</v>
      </c>
      <c r="N2164" s="10">
        <f t="array" ref="N2164">VLOOKUP(A2164,'HUMAN RESOURCES'!$A$2:$M$2692,8,0)</f>
        <v>64</v>
      </c>
      <c r="O2164" s="10">
        <f t="array" ref="O2164">VLOOKUP(A2164,'HUMAN RESOURCES'!$A$2:$M$2692,9,0)</f>
        <v>0.41399999999999998</v>
      </c>
      <c r="P2164" s="10">
        <f t="array" ref="P2164">VLOOKUP(A2164,'HUMAN RESOURCES'!$A$2:$M$2692,10,0)</f>
        <v>0.55700000000000005</v>
      </c>
      <c r="Q2164" s="10">
        <f t="array" ref="Q2164">VLOOKUP(A2164,'HUMAN RESOURCES'!$A$2:$M$2692,11,0)</f>
        <v>2.9000000000000001E-2</v>
      </c>
      <c r="R2164" s="10">
        <f t="array" ref="R2164">VLOOKUP(A2164,'HUMAN RESOURCES'!$A$2:$M$2692,12,0)</f>
        <v>457827</v>
      </c>
      <c r="S2164" s="10">
        <f t="array" ref="S2164">VLOOKUP(A2164,'HUMAN RESOURCES'!$A$2:$M$2692,13,0)</f>
        <v>0.17399999999999999</v>
      </c>
      <c r="T2164" s="10">
        <f t="array" ref="T2164">VLOOKUP(A2164,TOURISM!$A$2:$F$2692,5,0)</f>
        <v>3500000</v>
      </c>
      <c r="U2164" s="10">
        <f t="array" ref="U2164">VLOOKUP(A2164,TOURISM!$A$2:$F$2692,6,0)</f>
        <v>12300000</v>
      </c>
      <c r="V2164" s="10">
        <f t="array" ref="V2164">VLOOKUP(A2164,BUSINESS!$A$2:$J$2692,5,0)</f>
        <v>0</v>
      </c>
      <c r="W2164" s="10">
        <f t="array" ref="W2164">VLOOKUP(A2164,BUSINESS!$A$2:$J$2692,6,0)</f>
        <v>56</v>
      </c>
      <c r="X2164" s="10">
        <f t="array" ref="X2164">VLOOKUP(A2164,BUSINESS!$A$2:$J$2692,7,0)</f>
        <v>0</v>
      </c>
      <c r="Y2164" s="10">
        <f t="array" ref="Y2164">VLOOKUP(A2164,BUSINESS!$A$2:$J$2692,8,0)</f>
        <v>0</v>
      </c>
      <c r="Z2164" s="10">
        <f t="array" ref="Z2164">VLOOKUP(A2164,BUSINESS!$A$2:$J$2692,9,0)</f>
        <v>6.0000000000000001E-3</v>
      </c>
      <c r="AA2164" s="10">
        <f t="array" ref="AA2164">VLOOKUP(A2164,BUSINESS!$A$2:$J$2692,10,0)</f>
        <v>7.0000000000000001E-3</v>
      </c>
      <c r="AB2164" s="12">
        <f t="shared" si="127"/>
        <v>819.32628481937502</v>
      </c>
      <c r="AC2164" s="10">
        <f t="shared" si="120"/>
        <v>4.324777699873533E-4</v>
      </c>
      <c r="AD2164" s="10">
        <f t="shared" si="121"/>
        <v>0</v>
      </c>
      <c r="AE2164" s="10">
        <f t="shared" si="122"/>
        <v>26.866043287093159</v>
      </c>
      <c r="AF2164">
        <f t="shared" si="128"/>
        <v>7.6448090654330132</v>
      </c>
    </row>
    <row r="2165" spans="1:32" ht="14.4">
      <c r="A2165" s="7" t="str">
        <f t="shared" si="126"/>
        <v>Solomon Islands-Oceania 2005</v>
      </c>
      <c r="B2165" s="7" t="s">
        <v>245</v>
      </c>
      <c r="C2165" s="8" t="s">
        <v>80</v>
      </c>
      <c r="D2165" s="9" t="s">
        <v>67</v>
      </c>
      <c r="E2165" s="14">
        <v>7.8E-2</v>
      </c>
      <c r="F2165" s="13">
        <v>413909879</v>
      </c>
      <c r="G2165" s="14">
        <v>69</v>
      </c>
      <c r="H2165" s="14">
        <v>0.14099999999999999</v>
      </c>
      <c r="J2165" s="11">
        <v>198</v>
      </c>
      <c r="K2165" s="10">
        <f t="array" ref="K2165">VLOOKUP(A2165,'HUMAN RESOURCES'!$A$2:$M$2692,5,0)</f>
        <v>3.5000000000000003E-2</v>
      </c>
      <c r="L2165" s="11">
        <f t="array" ref="L2165">VLOOKUP(A2165,'HUMAN RESOURCES'!$A$2:$M$2692,6,0)</f>
        <v>2.9000000000000001E-2</v>
      </c>
      <c r="M2165" s="10">
        <f t="array" ref="M2165">VLOOKUP(A2165,'HUMAN RESOURCES'!$A$2:$M$2692,7,0)</f>
        <v>67</v>
      </c>
      <c r="N2165" s="10">
        <f t="array" ref="N2165">VLOOKUP(A2165,'HUMAN RESOURCES'!$A$2:$M$2692,8,0)</f>
        <v>64</v>
      </c>
      <c r="O2165" s="10">
        <f t="array" ref="O2165">VLOOKUP(A2165,'HUMAN RESOURCES'!$A$2:$M$2692,9,0)</f>
        <v>0.41299999999999998</v>
      </c>
      <c r="P2165" s="10">
        <f t="array" ref="P2165">VLOOKUP(A2165,'HUMAN RESOURCES'!$A$2:$M$2692,10,0)</f>
        <v>0.55700000000000005</v>
      </c>
      <c r="Q2165" s="10">
        <f t="array" ref="Q2165">VLOOKUP(A2165,'HUMAN RESOURCES'!$A$2:$M$2692,11,0)</f>
        <v>0.03</v>
      </c>
      <c r="R2165" s="10">
        <f t="array" ref="R2165">VLOOKUP(A2165,'HUMAN RESOURCES'!$A$2:$M$2692,12,0)</f>
        <v>469306</v>
      </c>
      <c r="S2165" s="10">
        <f t="array" ref="S2165">VLOOKUP(A2165,'HUMAN RESOURCES'!$A$2:$M$2692,13,0)</f>
        <v>0.17799999999999999</v>
      </c>
      <c r="T2165" s="10">
        <f t="array" ref="T2165">VLOOKUP(A2165,TOURISM!$A$2:$F$2692,5,0)</f>
        <v>6400000</v>
      </c>
      <c r="U2165" s="10">
        <f t="array" ref="U2165">VLOOKUP(A2165,TOURISM!$A$2:$F$2692,6,0)</f>
        <v>11200000</v>
      </c>
      <c r="V2165" s="10">
        <f t="array" ref="V2165">VLOOKUP(A2165,BUSINESS!$A$2:$J$2692,5,0)</f>
        <v>0.26100000000000001</v>
      </c>
      <c r="W2165" s="10">
        <f t="array" ref="W2165">VLOOKUP(A2165,BUSINESS!$A$2:$J$2692,6,0)</f>
        <v>56</v>
      </c>
      <c r="X2165" s="10">
        <f t="array" ref="X2165">VLOOKUP(A2165,BUSINESS!$A$2:$J$2692,7,0)</f>
        <v>0</v>
      </c>
      <c r="Y2165" s="10">
        <f t="array" ref="Y2165">VLOOKUP(A2165,BUSINESS!$A$2:$J$2692,8,0)</f>
        <v>80</v>
      </c>
      <c r="Z2165" s="10">
        <f t="array" ref="Z2165">VLOOKUP(A2165,BUSINESS!$A$2:$J$2692,9,0)</f>
        <v>8.0000000000000002E-3</v>
      </c>
      <c r="AA2165" s="10">
        <f t="array" ref="AA2165">VLOOKUP(A2165,BUSINESS!$A$2:$J$2692,10,0)</f>
        <v>1.2999999999999999E-2</v>
      </c>
      <c r="AB2165" s="12">
        <f t="shared" si="127"/>
        <v>881.9616177930817</v>
      </c>
      <c r="AC2165" s="10">
        <f t="shared" si="120"/>
        <v>4.2189957085568905E-4</v>
      </c>
      <c r="AD2165" s="10">
        <f t="shared" si="121"/>
        <v>0</v>
      </c>
      <c r="AE2165" s="10">
        <f t="shared" si="122"/>
        <v>23.865026230220796</v>
      </c>
      <c r="AF2165">
        <f t="shared" si="128"/>
        <v>13.637157845840454</v>
      </c>
    </row>
    <row r="2166" spans="1:32" ht="14.4">
      <c r="A2166" s="7" t="str">
        <f t="shared" si="126"/>
        <v>Solomon Islands-Oceania 2006</v>
      </c>
      <c r="B2166" s="7" t="s">
        <v>245</v>
      </c>
      <c r="C2166" s="8" t="s">
        <v>80</v>
      </c>
      <c r="D2166" s="9" t="s">
        <v>68</v>
      </c>
      <c r="E2166" s="14">
        <v>6.7000000000000004E-2</v>
      </c>
      <c r="F2166" s="13">
        <v>456735445</v>
      </c>
      <c r="G2166" s="14">
        <v>63</v>
      </c>
      <c r="H2166" s="14">
        <v>0.13900000000000001</v>
      </c>
      <c r="J2166" s="11">
        <v>198</v>
      </c>
      <c r="K2166" s="10">
        <f t="array" ref="K2166">VLOOKUP(A2166,'HUMAN RESOURCES'!$A$2:$M$2692,5,0)</f>
        <v>3.4000000000000002E-2</v>
      </c>
      <c r="L2166" s="11">
        <f t="array" ref="L2166">VLOOKUP(A2166,'HUMAN RESOURCES'!$A$2:$M$2692,6,0)</f>
        <v>2.9000000000000001E-2</v>
      </c>
      <c r="M2166" s="10">
        <f t="array" ref="M2166">VLOOKUP(A2166,'HUMAN RESOURCES'!$A$2:$M$2692,7,0)</f>
        <v>67</v>
      </c>
      <c r="N2166" s="10">
        <f t="array" ref="N2166">VLOOKUP(A2166,'HUMAN RESOURCES'!$A$2:$M$2692,8,0)</f>
        <v>65</v>
      </c>
      <c r="O2166" s="10">
        <f t="array" ref="O2166">VLOOKUP(A2166,'HUMAN RESOURCES'!$A$2:$M$2692,9,0)</f>
        <v>0.41199999999999998</v>
      </c>
      <c r="P2166" s="10">
        <f t="array" ref="P2166">VLOOKUP(A2166,'HUMAN RESOURCES'!$A$2:$M$2692,10,0)</f>
        <v>0.55700000000000005</v>
      </c>
      <c r="Q2166" s="10">
        <f t="array" ref="Q2166">VLOOKUP(A2166,'HUMAN RESOURCES'!$A$2:$M$2692,11,0)</f>
        <v>0.03</v>
      </c>
      <c r="R2166" s="10">
        <f t="array" ref="R2166">VLOOKUP(A2166,'HUMAN RESOURCES'!$A$2:$M$2692,12,0)</f>
        <v>480745</v>
      </c>
      <c r="S2166" s="10">
        <f t="array" ref="S2166">VLOOKUP(A2166,'HUMAN RESOURCES'!$A$2:$M$2692,13,0)</f>
        <v>0.183</v>
      </c>
      <c r="T2166" s="10">
        <f t="array" ref="T2166">VLOOKUP(A2166,TOURISM!$A$2:$F$2692,5,0)</f>
        <v>35300000</v>
      </c>
      <c r="U2166" s="10">
        <f t="array" ref="U2166">VLOOKUP(A2166,TOURISM!$A$2:$F$2692,6,0)</f>
        <v>26500000</v>
      </c>
      <c r="V2166" s="10">
        <f t="array" ref="V2166">VLOOKUP(A2166,BUSINESS!$A$2:$J$2692,5,0)</f>
        <v>0.26100000000000001</v>
      </c>
      <c r="W2166" s="10">
        <f t="array" ref="W2166">VLOOKUP(A2166,BUSINESS!$A$2:$J$2692,6,0)</f>
        <v>56</v>
      </c>
      <c r="X2166" s="10">
        <f t="array" ref="X2166">VLOOKUP(A2166,BUSINESS!$A$2:$J$2692,7,0)</f>
        <v>0</v>
      </c>
      <c r="Y2166" s="10">
        <f t="array" ref="Y2166">VLOOKUP(A2166,BUSINESS!$A$2:$J$2692,8,0)</f>
        <v>80</v>
      </c>
      <c r="Z2166" s="10">
        <f t="array" ref="Z2166">VLOOKUP(A2166,BUSINESS!$A$2:$J$2692,9,0)</f>
        <v>1.6E-2</v>
      </c>
      <c r="AA2166" s="10">
        <f t="array" ref="AA2166">VLOOKUP(A2166,BUSINESS!$A$2:$J$2692,10,0)</f>
        <v>1.4999999999999999E-2</v>
      </c>
      <c r="AB2166" s="12">
        <f t="shared" si="127"/>
        <v>950.0576085034686</v>
      </c>
      <c r="AC2166" s="10">
        <f t="shared" si="120"/>
        <v>4.118607577821922E-4</v>
      </c>
      <c r="AD2166" s="10">
        <f t="shared" si="121"/>
        <v>0</v>
      </c>
      <c r="AE2166" s="10">
        <f t="shared" si="122"/>
        <v>55.122778188020675</v>
      </c>
      <c r="AF2166">
        <f t="shared" si="128"/>
        <v>73.427700756118114</v>
      </c>
    </row>
    <row r="2167" spans="1:32" ht="14.4">
      <c r="A2167" s="7" t="str">
        <f t="shared" si="126"/>
        <v>Solomon Islands-Oceania 2007</v>
      </c>
      <c r="B2167" s="7" t="s">
        <v>245</v>
      </c>
      <c r="C2167" s="8" t="s">
        <v>80</v>
      </c>
      <c r="D2167" s="9" t="s">
        <v>69</v>
      </c>
      <c r="E2167" s="14">
        <v>5.6000000000000001E-2</v>
      </c>
      <c r="F2167" s="13">
        <v>516209150</v>
      </c>
      <c r="G2167" s="14">
        <v>67</v>
      </c>
      <c r="H2167" s="14">
        <v>0.14099999999999999</v>
      </c>
      <c r="I2167" s="10">
        <f t="array" ref="I2167">VLOOKUP(A2167,ENERGY!$A$2:$F$2691,5,0)</f>
        <v>58</v>
      </c>
      <c r="J2167" s="11">
        <f t="array" ref="J2167">VLOOKUP(A2167,ENERGY!$A$2:$F$2691,6,0)</f>
        <v>180</v>
      </c>
      <c r="K2167" s="10">
        <f t="array" ref="K2167">VLOOKUP(A2167,'HUMAN RESOURCES'!$A$2:$M$2692,5,0)</f>
        <v>3.4000000000000002E-2</v>
      </c>
      <c r="L2167" s="11">
        <f t="array" ref="L2167">VLOOKUP(A2167,'HUMAN RESOURCES'!$A$2:$M$2692,6,0)</f>
        <v>2.9000000000000001E-2</v>
      </c>
      <c r="M2167" s="10">
        <f t="array" ref="M2167">VLOOKUP(A2167,'HUMAN RESOURCES'!$A$2:$M$2692,7,0)</f>
        <v>68</v>
      </c>
      <c r="N2167" s="10">
        <f t="array" ref="N2167">VLOOKUP(A2167,'HUMAN RESOURCES'!$A$2:$M$2692,8,0)</f>
        <v>65</v>
      </c>
      <c r="O2167" s="10">
        <f t="array" ref="O2167">VLOOKUP(A2167,'HUMAN RESOURCES'!$A$2:$M$2692,9,0)</f>
        <v>0.41099999999999998</v>
      </c>
      <c r="P2167" s="10">
        <f t="array" ref="P2167">VLOOKUP(A2167,'HUMAN RESOURCES'!$A$2:$M$2692,10,0)</f>
        <v>0.55800000000000005</v>
      </c>
      <c r="Q2167" s="10">
        <f t="array" ref="Q2167">VLOOKUP(A2167,'HUMAN RESOURCES'!$A$2:$M$2692,11,0)</f>
        <v>3.1E-2</v>
      </c>
      <c r="R2167" s="10">
        <f t="array" ref="R2167">VLOOKUP(A2167,'HUMAN RESOURCES'!$A$2:$M$2692,12,0)</f>
        <v>492148</v>
      </c>
      <c r="S2167" s="10">
        <f t="array" ref="S2167">VLOOKUP(A2167,'HUMAN RESOURCES'!$A$2:$M$2692,13,0)</f>
        <v>0.187</v>
      </c>
      <c r="T2167" s="10">
        <f t="array" ref="T2167">VLOOKUP(A2167,TOURISM!$A$2:$F$2692,5,0)</f>
        <v>37800000</v>
      </c>
      <c r="U2167" s="10">
        <f t="array" ref="U2167">VLOOKUP(A2167,TOURISM!$A$2:$F$2692,6,0)</f>
        <v>35600000</v>
      </c>
      <c r="V2167" s="10">
        <f t="array" ref="V2167">VLOOKUP(A2167,BUSINESS!$A$2:$J$2692,5,0)</f>
        <v>0.26100000000000001</v>
      </c>
      <c r="W2167" s="10">
        <f t="array" ref="W2167">VLOOKUP(A2167,BUSINESS!$A$2:$J$2692,6,0)</f>
        <v>56</v>
      </c>
      <c r="X2167" s="10">
        <f t="array" ref="X2167">VLOOKUP(A2167,BUSINESS!$A$2:$J$2692,7,0)</f>
        <v>0</v>
      </c>
      <c r="Y2167" s="10">
        <f t="array" ref="Y2167">VLOOKUP(A2167,BUSINESS!$A$2:$J$2692,8,0)</f>
        <v>80</v>
      </c>
      <c r="Z2167" s="10">
        <f t="array" ref="Z2167">VLOOKUP(A2167,BUSINESS!$A$2:$J$2692,9,0)</f>
        <v>0.02</v>
      </c>
      <c r="AA2167" s="10">
        <f t="array" ref="AA2167">VLOOKUP(A2167,BUSINESS!$A$2:$J$2692,10,0)</f>
        <v>2.1999999999999999E-2</v>
      </c>
      <c r="AB2167" s="12">
        <f t="shared" si="127"/>
        <v>1048.890069653844</v>
      </c>
      <c r="AC2167" s="10">
        <f t="shared" si="120"/>
        <v>3.6574363809260628E-4</v>
      </c>
      <c r="AD2167" s="10">
        <f t="shared" si="121"/>
        <v>1.1785072782983981E-4</v>
      </c>
      <c r="AE2167" s="10">
        <f t="shared" si="122"/>
        <v>72.335963978315462</v>
      </c>
      <c r="AF2167">
        <f t="shared" si="128"/>
        <v>76.806163999447321</v>
      </c>
    </row>
    <row r="2168" spans="1:32" ht="14.4">
      <c r="A2168" s="7" t="str">
        <f t="shared" si="126"/>
        <v>Solomon Islands-Oceania 2008</v>
      </c>
      <c r="B2168" s="7" t="s">
        <v>245</v>
      </c>
      <c r="C2168" s="8" t="s">
        <v>80</v>
      </c>
      <c r="D2168" s="9" t="s">
        <v>70</v>
      </c>
      <c r="E2168" s="14">
        <v>5.6000000000000001E-2</v>
      </c>
      <c r="F2168" s="13">
        <v>608292552</v>
      </c>
      <c r="G2168" s="14">
        <v>72</v>
      </c>
      <c r="H2168" s="14">
        <v>0.14399999999999999</v>
      </c>
      <c r="I2168" s="10">
        <f t="array" ref="I2168">VLOOKUP(A2168,ENERGY!$A$2:$F$2691,5,0)</f>
        <v>64</v>
      </c>
      <c r="J2168" s="11">
        <f t="array" ref="J2168">VLOOKUP(A2168,ENERGY!$A$2:$F$2691,6,0)</f>
        <v>198</v>
      </c>
      <c r="K2168" s="10">
        <f t="array" ref="K2168">VLOOKUP(A2168,'HUMAN RESOURCES'!$A$2:$M$2692,5,0)</f>
        <v>3.4000000000000002E-2</v>
      </c>
      <c r="L2168" s="11">
        <f t="array" ref="L2168">VLOOKUP(A2168,'HUMAN RESOURCES'!$A$2:$M$2692,6,0)</f>
        <v>2.8000000000000001E-2</v>
      </c>
      <c r="M2168" s="10">
        <f t="array" ref="M2168">VLOOKUP(A2168,'HUMAN RESOURCES'!$A$2:$M$2692,7,0)</f>
        <v>68</v>
      </c>
      <c r="N2168" s="10">
        <f t="array" ref="N2168">VLOOKUP(A2168,'HUMAN RESOURCES'!$A$2:$M$2692,8,0)</f>
        <v>65</v>
      </c>
      <c r="O2168" s="10">
        <f t="array" ref="O2168">VLOOKUP(A2168,'HUMAN RESOURCES'!$A$2:$M$2692,9,0)</f>
        <v>0.41</v>
      </c>
      <c r="P2168" s="10">
        <f t="array" ref="P2168">VLOOKUP(A2168,'HUMAN RESOURCES'!$A$2:$M$2692,10,0)</f>
        <v>0.55800000000000005</v>
      </c>
      <c r="Q2168" s="10">
        <f t="array" ref="Q2168">VLOOKUP(A2168,'HUMAN RESOURCES'!$A$2:$M$2692,11,0)</f>
        <v>3.2000000000000001E-2</v>
      </c>
      <c r="R2168" s="10">
        <f t="array" ref="R2168">VLOOKUP(A2168,'HUMAN RESOURCES'!$A$2:$M$2692,12,0)</f>
        <v>503541</v>
      </c>
      <c r="S2168" s="10">
        <f t="array" ref="S2168">VLOOKUP(A2168,'HUMAN RESOURCES'!$A$2:$M$2692,13,0)</f>
        <v>0.191</v>
      </c>
      <c r="T2168" s="10">
        <f t="array" ref="T2168">VLOOKUP(A2168,TOURISM!$A$2:$F$2692,5,0)</f>
        <v>40600000</v>
      </c>
      <c r="U2168" s="10">
        <f t="array" ref="U2168">VLOOKUP(A2168,TOURISM!$A$2:$F$2692,6,0)</f>
        <v>40500000</v>
      </c>
      <c r="V2168" s="10">
        <f t="array" ref="V2168">VLOOKUP(A2168,BUSINESS!$A$2:$J$2692,5,0)</f>
        <v>0.26100000000000001</v>
      </c>
      <c r="W2168" s="10">
        <f t="array" ref="W2168">VLOOKUP(A2168,BUSINESS!$A$2:$J$2692,6,0)</f>
        <v>56</v>
      </c>
      <c r="X2168" s="10">
        <f t="array" ref="X2168">VLOOKUP(A2168,BUSINESS!$A$2:$J$2692,7,0)</f>
        <v>0</v>
      </c>
      <c r="Y2168" s="10">
        <f t="array" ref="Y2168">VLOOKUP(A2168,BUSINESS!$A$2:$J$2692,8,0)</f>
        <v>80</v>
      </c>
      <c r="Z2168" s="10">
        <f t="array" ref="Z2168">VLOOKUP(A2168,BUSINESS!$A$2:$J$2692,9,0)</f>
        <v>0.03</v>
      </c>
      <c r="AA2168" s="10">
        <f t="array" ref="AA2168">VLOOKUP(A2168,BUSINESS!$A$2:$J$2692,10,0)</f>
        <v>0.06</v>
      </c>
      <c r="AB2168" s="12">
        <f t="shared" si="127"/>
        <v>1208.0298366965153</v>
      </c>
      <c r="AC2168" s="10">
        <f t="shared" si="120"/>
        <v>3.9321524960231639E-4</v>
      </c>
      <c r="AD2168" s="10">
        <f t="shared" si="121"/>
        <v>1.2709987865933459E-4</v>
      </c>
      <c r="AE2168" s="10">
        <f t="shared" si="122"/>
        <v>80.430391964110171</v>
      </c>
      <c r="AF2168">
        <f t="shared" si="128"/>
        <v>80.628985524515386</v>
      </c>
    </row>
    <row r="2169" spans="1:32" ht="14.4">
      <c r="A2169" s="7" t="str">
        <f t="shared" si="126"/>
        <v>Solomon Islands-Oceania 2009</v>
      </c>
      <c r="B2169" s="7" t="s">
        <v>245</v>
      </c>
      <c r="C2169" s="8" t="s">
        <v>80</v>
      </c>
      <c r="D2169" s="9" t="s">
        <v>71</v>
      </c>
      <c r="E2169" s="14">
        <v>7.8E-2</v>
      </c>
      <c r="F2169" s="13">
        <v>597765363</v>
      </c>
      <c r="G2169" s="14">
        <v>91</v>
      </c>
      <c r="H2169" s="14">
        <v>0.153</v>
      </c>
      <c r="I2169" s="10">
        <v>64</v>
      </c>
      <c r="J2169" s="11">
        <v>198</v>
      </c>
      <c r="K2169" s="10">
        <f t="array" ref="K2169">VLOOKUP(A2169,'HUMAN RESOURCES'!$A$2:$M$2692,5,0)</f>
        <v>3.3000000000000002E-2</v>
      </c>
      <c r="L2169" s="11">
        <f t="array" ref="L2169">VLOOKUP(A2169,'HUMAN RESOURCES'!$A$2:$M$2692,6,0)</f>
        <v>2.8000000000000001E-2</v>
      </c>
      <c r="M2169" s="10">
        <f t="array" ref="M2169">VLOOKUP(A2169,'HUMAN RESOURCES'!$A$2:$M$2692,7,0)</f>
        <v>68</v>
      </c>
      <c r="N2169" s="10">
        <f t="array" ref="N2169">VLOOKUP(A2169,'HUMAN RESOURCES'!$A$2:$M$2692,8,0)</f>
        <v>66</v>
      </c>
      <c r="O2169" s="10">
        <f t="array" ref="O2169">VLOOKUP(A2169,'HUMAN RESOURCES'!$A$2:$M$2692,9,0)</f>
        <v>0.40899999999999997</v>
      </c>
      <c r="P2169" s="10">
        <f t="array" ref="P2169">VLOOKUP(A2169,'HUMAN RESOURCES'!$A$2:$M$2692,10,0)</f>
        <v>0.55900000000000005</v>
      </c>
      <c r="Q2169" s="10">
        <f t="array" ref="Q2169">VLOOKUP(A2169,'HUMAN RESOURCES'!$A$2:$M$2692,11,0)</f>
        <v>3.2000000000000001E-2</v>
      </c>
      <c r="R2169" s="10">
        <f t="array" ref="R2169">VLOOKUP(A2169,'HUMAN RESOURCES'!$A$2:$M$2692,12,0)</f>
        <v>514964</v>
      </c>
      <c r="S2169" s="10">
        <f t="array" ref="S2169">VLOOKUP(A2169,'HUMAN RESOURCES'!$A$2:$M$2692,13,0)</f>
        <v>0.19600000000000001</v>
      </c>
      <c r="T2169" s="10">
        <f t="array" ref="T2169">VLOOKUP(A2169,TOURISM!$A$2:$F$2692,5,0)</f>
        <v>50000000</v>
      </c>
      <c r="U2169" s="10">
        <f t="array" ref="U2169">VLOOKUP(A2169,TOURISM!$A$2:$F$2692,6,0)</f>
        <v>37700000</v>
      </c>
      <c r="V2169" s="10">
        <f t="array" ref="V2169">VLOOKUP(A2169,BUSINESS!$A$2:$J$2692,5,0)</f>
        <v>0.26100000000000001</v>
      </c>
      <c r="W2169" s="10">
        <f t="array" ref="W2169">VLOOKUP(A2169,BUSINESS!$A$2:$J$2692,6,0)</f>
        <v>56</v>
      </c>
      <c r="X2169" s="10">
        <f t="array" ref="X2169">VLOOKUP(A2169,BUSINESS!$A$2:$J$2692,7,0)</f>
        <v>0</v>
      </c>
      <c r="Y2169" s="10">
        <f t="array" ref="Y2169">VLOOKUP(A2169,BUSINESS!$A$2:$J$2692,8,0)</f>
        <v>80</v>
      </c>
      <c r="Z2169" s="10">
        <f t="array" ref="Z2169">VLOOKUP(A2169,BUSINESS!$A$2:$J$2692,9,0)</f>
        <v>0.04</v>
      </c>
      <c r="AA2169" s="10">
        <f t="array" ref="AA2169">VLOOKUP(A2169,BUSINESS!$A$2:$J$2692,10,0)</f>
        <v>9.7000000000000003E-2</v>
      </c>
      <c r="AB2169" s="12">
        <f t="shared" si="127"/>
        <v>1160.7905853613067</v>
      </c>
      <c r="AC2169" s="10">
        <f t="shared" si="120"/>
        <v>3.8449289659082963E-4</v>
      </c>
      <c r="AD2169" s="10">
        <f t="shared" si="121"/>
        <v>1.2428053223137927E-4</v>
      </c>
      <c r="AE2169" s="10">
        <f t="shared" si="122"/>
        <v>73.209001017546854</v>
      </c>
      <c r="AF2169">
        <f t="shared" si="128"/>
        <v>97.094165805765059</v>
      </c>
    </row>
    <row r="2170" spans="1:32" ht="14.4">
      <c r="A2170" s="7" t="str">
        <f t="shared" si="126"/>
        <v>Solomon Islands-Oceania 2010</v>
      </c>
      <c r="B2170" s="7" t="s">
        <v>245</v>
      </c>
      <c r="C2170" s="8" t="s">
        <v>80</v>
      </c>
      <c r="D2170" s="9" t="s">
        <v>72</v>
      </c>
      <c r="E2170" s="14">
        <v>7.3999999999999996E-2</v>
      </c>
      <c r="F2170" s="13">
        <v>681587105</v>
      </c>
      <c r="G2170" s="14">
        <v>95</v>
      </c>
      <c r="H2170" s="14">
        <v>0.14399999999999999</v>
      </c>
      <c r="I2170" s="10">
        <f t="array" ref="I2170">VLOOKUP(A2170,ENERGY!$A$2:$F$2691,5,0)</f>
        <v>58</v>
      </c>
      <c r="J2170" s="11">
        <f t="array" ref="J2170">VLOOKUP(A2170,ENERGY!$A$2:$F$2691,6,0)</f>
        <v>180</v>
      </c>
      <c r="K2170" s="10">
        <f t="array" ref="K2170">VLOOKUP(A2170,'HUMAN RESOURCES'!$A$2:$M$2692,5,0)</f>
        <v>3.3000000000000002E-2</v>
      </c>
      <c r="L2170" s="11">
        <f t="array" ref="L2170">VLOOKUP(A2170,'HUMAN RESOURCES'!$A$2:$M$2692,6,0)</f>
        <v>2.7E-2</v>
      </c>
      <c r="M2170" s="10">
        <f t="array" ref="M2170">VLOOKUP(A2170,'HUMAN RESOURCES'!$A$2:$M$2692,7,0)</f>
        <v>68</v>
      </c>
      <c r="N2170" s="10">
        <f t="array" ref="N2170">VLOOKUP(A2170,'HUMAN RESOURCES'!$A$2:$M$2692,8,0)</f>
        <v>66</v>
      </c>
      <c r="O2170" s="10">
        <f t="array" ref="O2170">VLOOKUP(A2170,'HUMAN RESOURCES'!$A$2:$M$2692,9,0)</f>
        <v>0.40799999999999997</v>
      </c>
      <c r="P2170" s="10">
        <f t="array" ref="P2170">VLOOKUP(A2170,'HUMAN RESOURCES'!$A$2:$M$2692,10,0)</f>
        <v>0.56000000000000005</v>
      </c>
      <c r="Q2170" s="10">
        <f t="array" ref="Q2170">VLOOKUP(A2170,'HUMAN RESOURCES'!$A$2:$M$2692,11,0)</f>
        <v>3.3000000000000002E-2</v>
      </c>
      <c r="R2170" s="10">
        <f t="array" ref="R2170">VLOOKUP(A2170,'HUMAN RESOURCES'!$A$2:$M$2692,12,0)</f>
        <v>526447</v>
      </c>
      <c r="S2170" s="10">
        <f t="array" ref="S2170">VLOOKUP(A2170,'HUMAN RESOURCES'!$A$2:$M$2692,13,0)</f>
        <v>0.2</v>
      </c>
      <c r="T2170" s="10">
        <f t="array" ref="T2170">VLOOKUP(A2170,TOURISM!$A$2:$F$2692,5,0)</f>
        <v>65400000</v>
      </c>
      <c r="U2170" s="10">
        <f t="array" ref="U2170">VLOOKUP(A2170,TOURISM!$A$2:$F$2692,6,0)</f>
        <v>51200000</v>
      </c>
      <c r="V2170" s="10">
        <f t="array" ref="V2170">VLOOKUP(A2170,BUSINESS!$A$2:$J$2692,5,0)</f>
        <v>0.26200000000000001</v>
      </c>
      <c r="W2170" s="10">
        <f t="array" ref="W2170">VLOOKUP(A2170,BUSINESS!$A$2:$J$2692,6,0)</f>
        <v>56</v>
      </c>
      <c r="X2170" s="10">
        <f t="array" ref="X2170">VLOOKUP(A2170,BUSINESS!$A$2:$J$2692,7,0)</f>
        <v>0</v>
      </c>
      <c r="Y2170" s="10">
        <f t="array" ref="Y2170">VLOOKUP(A2170,BUSINESS!$A$2:$J$2692,8,0)</f>
        <v>80</v>
      </c>
      <c r="Z2170" s="10">
        <f t="array" ref="Z2170">VLOOKUP(A2170,BUSINESS!$A$2:$J$2692,9,0)</f>
        <v>0.05</v>
      </c>
      <c r="AA2170" s="10">
        <f t="array" ref="AA2170">VLOOKUP(A2170,BUSINESS!$A$2:$J$2692,10,0)</f>
        <v>0.219</v>
      </c>
      <c r="AB2170" s="12">
        <f t="shared" si="127"/>
        <v>1294.6927326017624</v>
      </c>
      <c r="AC2170" s="10">
        <f t="shared" si="120"/>
        <v>3.4191476065016993E-4</v>
      </c>
      <c r="AD2170" s="10">
        <f t="shared" si="121"/>
        <v>1.1017253398727698E-4</v>
      </c>
      <c r="AE2170" s="10">
        <f t="shared" si="122"/>
        <v>97.255754140492769</v>
      </c>
      <c r="AF2170">
        <f t="shared" si="128"/>
        <v>124.22902970289506</v>
      </c>
    </row>
    <row r="2171" spans="1:32" ht="14.4">
      <c r="A2171" s="7" t="str">
        <f t="shared" si="126"/>
        <v>Solomon Islands-Oceania 2011</v>
      </c>
      <c r="B2171" s="7" t="s">
        <v>245</v>
      </c>
      <c r="C2171" s="8" t="s">
        <v>80</v>
      </c>
      <c r="D2171" s="9" t="s">
        <v>73</v>
      </c>
      <c r="E2171" s="14">
        <v>7.6999999999999999E-2</v>
      </c>
      <c r="F2171" s="13">
        <v>868574141</v>
      </c>
      <c r="G2171" s="14">
        <v>124</v>
      </c>
      <c r="H2171" s="14">
        <v>0.13200000000000001</v>
      </c>
      <c r="I2171" s="10">
        <v>58</v>
      </c>
      <c r="J2171" s="11">
        <f t="array" ref="J2171">VLOOKUP(A2171,ENERGY!$A$2:$F$2691,6,0)</f>
        <v>180</v>
      </c>
      <c r="K2171" s="10">
        <f t="array" ref="K2171">VLOOKUP(A2171,'HUMAN RESOURCES'!$A$2:$M$2692,5,0)</f>
        <v>3.2000000000000001E-2</v>
      </c>
      <c r="L2171" s="11">
        <f t="array" ref="L2171">VLOOKUP(A2171,'HUMAN RESOURCES'!$A$2:$M$2692,6,0)</f>
        <v>2.5999999999999999E-2</v>
      </c>
      <c r="M2171" s="10">
        <f t="array" ref="M2171">VLOOKUP(A2171,'HUMAN RESOURCES'!$A$2:$M$2692,7,0)</f>
        <v>69</v>
      </c>
      <c r="N2171" s="10">
        <f t="array" ref="N2171">VLOOKUP(A2171,'HUMAN RESOURCES'!$A$2:$M$2692,8,0)</f>
        <v>66</v>
      </c>
      <c r="O2171" s="10">
        <f t="array" ref="O2171">VLOOKUP(A2171,'HUMAN RESOURCES'!$A$2:$M$2692,9,0)</f>
        <v>0.40600000000000003</v>
      </c>
      <c r="P2171" s="10">
        <f t="array" ref="P2171">VLOOKUP(A2171,'HUMAN RESOURCES'!$A$2:$M$2692,10,0)</f>
        <v>0.56100000000000005</v>
      </c>
      <c r="Q2171" s="10">
        <f t="array" ref="Q2171">VLOOKUP(A2171,'HUMAN RESOURCES'!$A$2:$M$2692,11,0)</f>
        <v>3.3000000000000002E-2</v>
      </c>
      <c r="R2171" s="10">
        <f t="array" ref="R2171">VLOOKUP(A2171,'HUMAN RESOURCES'!$A$2:$M$2692,12,0)</f>
        <v>537997</v>
      </c>
      <c r="S2171" s="10">
        <f t="array" ref="S2171">VLOOKUP(A2171,'HUMAN RESOURCES'!$A$2:$M$2692,13,0)</f>
        <v>0.20499999999999999</v>
      </c>
      <c r="T2171" s="10">
        <f t="array" ref="T2171">VLOOKUP(A2171,TOURISM!$A$2:$F$2692,5,0)</f>
        <v>86700000</v>
      </c>
      <c r="U2171" s="10">
        <f t="array" ref="U2171">VLOOKUP(A2171,TOURISM!$A$2:$F$2692,6,0)</f>
        <v>66000000</v>
      </c>
      <c r="V2171" s="10">
        <f t="array" ref="V2171">VLOOKUP(A2171,BUSINESS!$A$2:$J$2692,5,0)</f>
        <v>0.26200000000000001</v>
      </c>
      <c r="W2171" s="10">
        <f t="array" ref="W2171">VLOOKUP(A2171,BUSINESS!$A$2:$J$2692,6,0)</f>
        <v>42</v>
      </c>
      <c r="X2171" s="10">
        <f t="array" ref="X2171">VLOOKUP(A2171,BUSINESS!$A$2:$J$2692,7,0)</f>
        <v>0</v>
      </c>
      <c r="Y2171" s="10">
        <f t="array" ref="Y2171">VLOOKUP(A2171,BUSINESS!$A$2:$J$2692,8,0)</f>
        <v>80</v>
      </c>
      <c r="Z2171" s="10">
        <f t="array" ref="Z2171">VLOOKUP(A2171,BUSINESS!$A$2:$J$2692,9,0)</f>
        <v>0.06</v>
      </c>
      <c r="AA2171" s="10">
        <f t="array" ref="AA2171">VLOOKUP(A2171,BUSINESS!$A$2:$J$2692,10,0)</f>
        <v>0.51100000000000001</v>
      </c>
      <c r="AB2171" s="12">
        <f t="shared" si="127"/>
        <v>1614.4590787680972</v>
      </c>
      <c r="AC2171" s="10">
        <f t="shared" si="120"/>
        <v>3.3457435636258194E-4</v>
      </c>
      <c r="AD2171" s="10">
        <f t="shared" si="121"/>
        <v>1.0780729260572086E-4</v>
      </c>
      <c r="AE2171" s="10">
        <f t="shared" si="122"/>
        <v>122.67726399961339</v>
      </c>
      <c r="AF2171">
        <f t="shared" si="128"/>
        <v>161.1533149813103</v>
      </c>
    </row>
    <row r="2172" spans="1:32" ht="14.4">
      <c r="A2172" s="7" t="str">
        <f t="shared" si="126"/>
        <v>Solomon Islands-Oceania 2012</v>
      </c>
      <c r="B2172" s="7" t="s">
        <v>245</v>
      </c>
      <c r="C2172" s="8" t="s">
        <v>80</v>
      </c>
      <c r="D2172" s="9" t="s">
        <v>74</v>
      </c>
      <c r="E2172" s="14">
        <v>0.08</v>
      </c>
      <c r="F2172" s="13">
        <v>999972421</v>
      </c>
      <c r="G2172" s="14">
        <v>148</v>
      </c>
      <c r="H2172" s="14">
        <v>0.113</v>
      </c>
      <c r="I2172" s="10">
        <f t="array" ref="I2172">VLOOKUP(A2172,ENERGY!$A$2:$F$2691,5,0)</f>
        <v>59</v>
      </c>
      <c r="J2172" s="11">
        <f t="array" ref="J2172">VLOOKUP(A2172,ENERGY!$A$2:$F$2691,6,0)</f>
        <v>180</v>
      </c>
      <c r="K2172" s="10">
        <f t="array" ref="K2172">VLOOKUP(A2172,'HUMAN RESOURCES'!$A$2:$M$2692,5,0)</f>
        <v>3.1E-2</v>
      </c>
      <c r="L2172" s="11">
        <f t="array" ref="L2172">VLOOKUP(A2172,'HUMAN RESOURCES'!$A$2:$M$2692,6,0)</f>
        <v>2.5999999999999999E-2</v>
      </c>
      <c r="M2172" s="10">
        <f t="array" ref="M2172">VLOOKUP(A2172,'HUMAN RESOURCES'!$A$2:$M$2692,7,0)</f>
        <v>69</v>
      </c>
      <c r="N2172" s="10">
        <f t="array" ref="N2172">VLOOKUP(A2172,'HUMAN RESOURCES'!$A$2:$M$2692,8,0)</f>
        <v>66</v>
      </c>
      <c r="O2172" s="10">
        <f t="array" ref="O2172">VLOOKUP(A2172,'HUMAN RESOURCES'!$A$2:$M$2692,9,0)</f>
        <v>0.40400000000000003</v>
      </c>
      <c r="P2172" s="10">
        <f t="array" ref="P2172">VLOOKUP(A2172,'HUMAN RESOURCES'!$A$2:$M$2692,10,0)</f>
        <v>0.56299999999999994</v>
      </c>
      <c r="Q2172" s="10">
        <f t="array" ref="Q2172">VLOOKUP(A2172,'HUMAN RESOURCES'!$A$2:$M$2692,11,0)</f>
        <v>3.3000000000000002E-2</v>
      </c>
      <c r="R2172" s="10">
        <f t="array" ref="R2172">VLOOKUP(A2172,'HUMAN RESOURCES'!$A$2:$M$2692,12,0)</f>
        <v>549598</v>
      </c>
      <c r="S2172" s="10">
        <f t="array" ref="S2172">VLOOKUP(A2172,'HUMAN RESOURCES'!$A$2:$M$2692,13,0)</f>
        <v>0.21</v>
      </c>
      <c r="T2172" s="10">
        <f t="array" ref="T2172">VLOOKUP(A2172,TOURISM!$A$2:$F$2692,5,0)</f>
        <v>66900000</v>
      </c>
      <c r="U2172" s="10">
        <f t="array" ref="U2172">VLOOKUP(A2172,TOURISM!$A$2:$F$2692,6,0)</f>
        <v>68000000</v>
      </c>
      <c r="V2172" s="10">
        <f t="array" ref="V2172">VLOOKUP(A2172,BUSINESS!$A$2:$J$2692,5,0)</f>
        <v>0.253</v>
      </c>
      <c r="W2172" s="10">
        <f t="array" ref="W2172">VLOOKUP(A2172,BUSINESS!$A$2:$J$2692,6,0)</f>
        <v>9</v>
      </c>
      <c r="X2172" s="10">
        <f t="array" ref="X2172">VLOOKUP(A2172,BUSINESS!$A$2:$J$2692,7,0)</f>
        <v>92</v>
      </c>
      <c r="Y2172" s="10">
        <f t="array" ref="Y2172">VLOOKUP(A2172,BUSINESS!$A$2:$J$2692,8,0)</f>
        <v>80</v>
      </c>
      <c r="Z2172" s="10">
        <f t="array" ref="Z2172">VLOOKUP(A2172,BUSINESS!$A$2:$J$2692,9,0)</f>
        <v>7.0000000000000007E-2</v>
      </c>
      <c r="AA2172" s="10">
        <f t="array" ref="AA2172">VLOOKUP(A2172,BUSINESS!$A$2:$J$2692,10,0)</f>
        <v>0.55000000000000004</v>
      </c>
      <c r="AB2172" s="12">
        <f t="shared" si="127"/>
        <v>1819.4615355223273</v>
      </c>
      <c r="AC2172" s="10">
        <f t="shared" si="120"/>
        <v>3.2751210885046891E-4</v>
      </c>
      <c r="AD2172" s="10">
        <f t="shared" si="121"/>
        <v>1.0735119123432035E-4</v>
      </c>
      <c r="AE2172" s="10">
        <f t="shared" si="122"/>
        <v>123.7267966768438</v>
      </c>
      <c r="AF2172">
        <f t="shared" si="128"/>
        <v>121.72533378942427</v>
      </c>
    </row>
    <row r="2173" spans="1:32" ht="14.4">
      <c r="A2173" s="7" t="str">
        <f t="shared" si="126"/>
        <v>Somalia-Africa 2000</v>
      </c>
      <c r="B2173" s="7" t="s">
        <v>246</v>
      </c>
      <c r="C2173" s="8" t="s">
        <v>78</v>
      </c>
      <c r="D2173" s="9" t="s">
        <v>62</v>
      </c>
      <c r="E2173" s="8"/>
      <c r="F2173" s="7"/>
      <c r="G2173" s="8"/>
      <c r="H2173" s="8"/>
      <c r="I2173" s="10">
        <f t="array" ref="I2173">VLOOKUP(A2173,ENERGY!$A$2:$F$2691,5,0)</f>
        <v>0</v>
      </c>
      <c r="J2173" s="11">
        <f t="array" ref="J2173">VLOOKUP(A2173,ENERGY!$A$2:$F$2691,6,0)</f>
        <v>0</v>
      </c>
      <c r="K2173" s="10">
        <f t="array" ref="K2173">VLOOKUP(A2173,'HUMAN RESOURCES'!$A$2:$M$2692,5,0)</f>
        <v>4.9000000000000002E-2</v>
      </c>
      <c r="L2173" s="11">
        <f t="array" ref="L2173">VLOOKUP(A2173,'HUMAN RESOURCES'!$A$2:$M$2692,6,0)</f>
        <v>0.105</v>
      </c>
      <c r="M2173" s="10">
        <f t="array" ref="M2173">VLOOKUP(A2173,'HUMAN RESOURCES'!$A$2:$M$2692,7,0)</f>
        <v>52</v>
      </c>
      <c r="N2173" s="10">
        <f t="array" ref="N2173">VLOOKUP(A2173,'HUMAN RESOURCES'!$A$2:$M$2692,8,0)</f>
        <v>49</v>
      </c>
      <c r="O2173" s="10">
        <f t="array" ref="O2173">VLOOKUP(A2173,'HUMAN RESOURCES'!$A$2:$M$2692,9,0)</f>
        <v>0.47199999999999998</v>
      </c>
      <c r="P2173" s="10">
        <f t="array" ref="P2173">VLOOKUP(A2173,'HUMAN RESOURCES'!$A$2:$M$2692,10,0)</f>
        <v>0.499</v>
      </c>
      <c r="Q2173" s="10">
        <f t="array" ref="Q2173">VLOOKUP(A2173,'HUMAN RESOURCES'!$A$2:$M$2692,11,0)</f>
        <v>2.9000000000000001E-2</v>
      </c>
      <c r="R2173" s="10">
        <f t="array" ref="R2173">VLOOKUP(A2173,'HUMAN RESOURCES'!$A$2:$M$2692,12,0)</f>
        <v>7385416</v>
      </c>
      <c r="S2173" s="10">
        <f t="array" ref="S2173">VLOOKUP(A2173,'HUMAN RESOURCES'!$A$2:$M$2692,13,0)</f>
        <v>0.33200000000000002</v>
      </c>
      <c r="T2173" s="10">
        <f t="array" ref="T2173">VLOOKUP(A2173,TOURISM!$A$2:$F$2692,5,0)</f>
        <v>0</v>
      </c>
      <c r="U2173" s="10">
        <f t="array" ref="U2173">VLOOKUP(A2173,TOURISM!$A$2:$F$2692,6,0)</f>
        <v>0</v>
      </c>
      <c r="V2173" s="10">
        <f t="array" ref="V2173">VLOOKUP(A2173,BUSINESS!$A$2:$J$2692,5,0)</f>
        <v>0</v>
      </c>
      <c r="W2173" s="10">
        <f t="array" ref="W2173">VLOOKUP(A2173,BUSINESS!$A$2:$J$2692,6,0)</f>
        <v>0</v>
      </c>
      <c r="X2173" s="10">
        <f t="array" ref="X2173">VLOOKUP(A2173,BUSINESS!$A$2:$J$2692,7,0)</f>
        <v>0</v>
      </c>
      <c r="Y2173" s="10">
        <f t="array" ref="Y2173">VLOOKUP(A2173,BUSINESS!$A$2:$J$2692,8,0)</f>
        <v>0</v>
      </c>
      <c r="Z2173" s="10">
        <f t="array" ref="Z2173">VLOOKUP(A2173,BUSINESS!$A$2:$J$2692,9,0)</f>
        <v>0</v>
      </c>
      <c r="AA2173" s="10">
        <f t="array" ref="AA2173">VLOOKUP(A2173,BUSINESS!$A$2:$J$2692,10,0)</f>
        <v>1.0999999999999999E-2</v>
      </c>
      <c r="AB2173" s="12">
        <f t="shared" si="127"/>
        <v>0</v>
      </c>
      <c r="AC2173" s="10">
        <f t="shared" si="120"/>
        <v>0</v>
      </c>
      <c r="AD2173" s="10">
        <f t="shared" si="121"/>
        <v>0</v>
      </c>
      <c r="AE2173" s="10">
        <f t="shared" si="122"/>
        <v>0</v>
      </c>
      <c r="AF2173">
        <f t="shared" si="128"/>
        <v>0</v>
      </c>
    </row>
    <row r="2174" spans="1:32" ht="14.4">
      <c r="A2174" s="7" t="str">
        <f t="shared" si="126"/>
        <v>Somalia-Africa 2001</v>
      </c>
      <c r="B2174" s="7" t="s">
        <v>246</v>
      </c>
      <c r="C2174" s="8" t="s">
        <v>78</v>
      </c>
      <c r="D2174" s="9" t="s">
        <v>63</v>
      </c>
      <c r="E2174" s="8"/>
      <c r="F2174" s="7"/>
      <c r="G2174" s="8"/>
      <c r="H2174" s="8"/>
      <c r="I2174" s="10">
        <f t="array" ref="I2174">VLOOKUP(A2174,ENERGY!$A$2:$F$2691,5,0)</f>
        <v>0</v>
      </c>
      <c r="J2174" s="11">
        <f t="array" ref="J2174">VLOOKUP(A2174,ENERGY!$A$2:$F$2691,6,0)</f>
        <v>0</v>
      </c>
      <c r="K2174" s="10">
        <f t="array" ref="K2174">VLOOKUP(A2174,'HUMAN RESOURCES'!$A$2:$M$2692,5,0)</f>
        <v>4.8000000000000001E-2</v>
      </c>
      <c r="L2174" s="11">
        <f t="array" ref="L2174">VLOOKUP(A2174,'HUMAN RESOURCES'!$A$2:$M$2692,6,0)</f>
        <v>0.105</v>
      </c>
      <c r="M2174" s="10">
        <f t="array" ref="M2174">VLOOKUP(A2174,'HUMAN RESOURCES'!$A$2:$M$2692,7,0)</f>
        <v>53</v>
      </c>
      <c r="N2174" s="10">
        <f t="array" ref="N2174">VLOOKUP(A2174,'HUMAN RESOURCES'!$A$2:$M$2692,8,0)</f>
        <v>50</v>
      </c>
      <c r="O2174" s="10">
        <f t="array" ref="O2174">VLOOKUP(A2174,'HUMAN RESOURCES'!$A$2:$M$2692,9,0)</f>
        <v>0.47299999999999998</v>
      </c>
      <c r="P2174" s="10">
        <f t="array" ref="P2174">VLOOKUP(A2174,'HUMAN RESOURCES'!$A$2:$M$2692,10,0)</f>
        <v>0.497</v>
      </c>
      <c r="Q2174" s="10">
        <f t="array" ref="Q2174">VLOOKUP(A2174,'HUMAN RESOURCES'!$A$2:$M$2692,11,0)</f>
        <v>2.9000000000000001E-2</v>
      </c>
      <c r="R2174" s="10">
        <f t="array" ref="R2174">VLOOKUP(A2174,'HUMAN RESOURCES'!$A$2:$M$2692,12,0)</f>
        <v>7609265</v>
      </c>
      <c r="S2174" s="10">
        <f t="array" ref="S2174">VLOOKUP(A2174,'HUMAN RESOURCES'!$A$2:$M$2692,13,0)</f>
        <v>0.33600000000000002</v>
      </c>
      <c r="T2174" s="10">
        <f t="array" ref="T2174">VLOOKUP(A2174,TOURISM!$A$2:$F$2692,5,0)</f>
        <v>0</v>
      </c>
      <c r="U2174" s="10">
        <f t="array" ref="U2174">VLOOKUP(A2174,TOURISM!$A$2:$F$2692,6,0)</f>
        <v>0</v>
      </c>
      <c r="V2174" s="10">
        <f t="array" ref="V2174">VLOOKUP(A2174,BUSINESS!$A$2:$J$2692,5,0)</f>
        <v>0</v>
      </c>
      <c r="W2174" s="10">
        <f t="array" ref="W2174">VLOOKUP(A2174,BUSINESS!$A$2:$J$2692,6,0)</f>
        <v>0</v>
      </c>
      <c r="X2174" s="10">
        <f t="array" ref="X2174">VLOOKUP(A2174,BUSINESS!$A$2:$J$2692,7,0)</f>
        <v>0</v>
      </c>
      <c r="Y2174" s="10">
        <f t="array" ref="Y2174">VLOOKUP(A2174,BUSINESS!$A$2:$J$2692,8,0)</f>
        <v>0</v>
      </c>
      <c r="Z2174" s="10">
        <f t="array" ref="Z2174">VLOOKUP(A2174,BUSINESS!$A$2:$J$2692,9,0)</f>
        <v>1E-3</v>
      </c>
      <c r="AA2174" s="10">
        <f t="array" ref="AA2174">VLOOKUP(A2174,BUSINESS!$A$2:$J$2692,10,0)</f>
        <v>1.0999999999999999E-2</v>
      </c>
      <c r="AB2174" s="12">
        <f t="shared" si="127"/>
        <v>0</v>
      </c>
      <c r="AC2174" s="10">
        <f t="shared" si="120"/>
        <v>0</v>
      </c>
      <c r="AD2174" s="10">
        <f t="shared" si="121"/>
        <v>0</v>
      </c>
      <c r="AE2174" s="10">
        <f t="shared" si="122"/>
        <v>0</v>
      </c>
      <c r="AF2174">
        <f t="shared" si="128"/>
        <v>0</v>
      </c>
    </row>
    <row r="2175" spans="1:32" ht="14.4">
      <c r="A2175" s="7" t="str">
        <f t="shared" si="126"/>
        <v>Somalia-Africa 2002</v>
      </c>
      <c r="B2175" s="7" t="s">
        <v>246</v>
      </c>
      <c r="C2175" s="8" t="s">
        <v>78</v>
      </c>
      <c r="D2175" s="9" t="s">
        <v>64</v>
      </c>
      <c r="E2175" s="8"/>
      <c r="F2175" s="7"/>
      <c r="G2175" s="8"/>
      <c r="H2175" s="8"/>
      <c r="I2175" s="10">
        <f t="array" ref="I2175">VLOOKUP(A2175,ENERGY!$A$2:$F$2691,5,0)</f>
        <v>0</v>
      </c>
      <c r="J2175" s="11">
        <f t="array" ref="J2175">VLOOKUP(A2175,ENERGY!$A$2:$F$2691,6,0)</f>
        <v>609</v>
      </c>
      <c r="K2175" s="10">
        <f t="array" ref="K2175">VLOOKUP(A2175,'HUMAN RESOURCES'!$A$2:$M$2692,5,0)</f>
        <v>4.8000000000000001E-2</v>
      </c>
      <c r="L2175" s="11">
        <f t="array" ref="L2175">VLOOKUP(A2175,'HUMAN RESOURCES'!$A$2:$M$2692,6,0)</f>
        <v>0.105</v>
      </c>
      <c r="M2175" s="10">
        <f t="array" ref="M2175">VLOOKUP(A2175,'HUMAN RESOURCES'!$A$2:$M$2692,7,0)</f>
        <v>53</v>
      </c>
      <c r="N2175" s="10">
        <f t="array" ref="N2175">VLOOKUP(A2175,'HUMAN RESOURCES'!$A$2:$M$2692,8,0)</f>
        <v>50</v>
      </c>
      <c r="O2175" s="10">
        <f t="array" ref="O2175">VLOOKUP(A2175,'HUMAN RESOURCES'!$A$2:$M$2692,9,0)</f>
        <v>0.47499999999999998</v>
      </c>
      <c r="P2175" s="10">
        <f t="array" ref="P2175">VLOOKUP(A2175,'HUMAN RESOURCES'!$A$2:$M$2692,10,0)</f>
        <v>0.496</v>
      </c>
      <c r="Q2175" s="10">
        <f t="array" ref="Q2175">VLOOKUP(A2175,'HUMAN RESOURCES'!$A$2:$M$2692,11,0)</f>
        <v>2.9000000000000001E-2</v>
      </c>
      <c r="R2175" s="10">
        <f t="array" ref="R2175">VLOOKUP(A2175,'HUMAN RESOURCES'!$A$2:$M$2692,12,0)</f>
        <v>7825924</v>
      </c>
      <c r="S2175" s="10">
        <f t="array" ref="S2175">VLOOKUP(A2175,'HUMAN RESOURCES'!$A$2:$M$2692,13,0)</f>
        <v>0.34</v>
      </c>
      <c r="T2175" s="10">
        <f t="array" ref="T2175">VLOOKUP(A2175,TOURISM!$A$2:$F$2692,5,0)</f>
        <v>0</v>
      </c>
      <c r="U2175" s="10">
        <f t="array" ref="U2175">VLOOKUP(A2175,TOURISM!$A$2:$F$2692,6,0)</f>
        <v>0</v>
      </c>
      <c r="V2175" s="10">
        <f t="array" ref="V2175">VLOOKUP(A2175,BUSINESS!$A$2:$J$2692,5,0)</f>
        <v>0</v>
      </c>
      <c r="W2175" s="10">
        <f t="array" ref="W2175">VLOOKUP(A2175,BUSINESS!$A$2:$J$2692,6,0)</f>
        <v>0</v>
      </c>
      <c r="X2175" s="10">
        <f t="array" ref="X2175">VLOOKUP(A2175,BUSINESS!$A$2:$J$2692,7,0)</f>
        <v>0</v>
      </c>
      <c r="Y2175" s="10">
        <f t="array" ref="Y2175">VLOOKUP(A2175,BUSINESS!$A$2:$J$2692,8,0)</f>
        <v>0</v>
      </c>
      <c r="Z2175" s="10">
        <f t="array" ref="Z2175">VLOOKUP(A2175,BUSINESS!$A$2:$J$2692,9,0)</f>
        <v>1E-3</v>
      </c>
      <c r="AA2175" s="10">
        <f t="array" ref="AA2175">VLOOKUP(A2175,BUSINESS!$A$2:$J$2692,10,0)</f>
        <v>1.2999999999999999E-2</v>
      </c>
      <c r="AB2175" s="12">
        <f t="shared" si="127"/>
        <v>0</v>
      </c>
      <c r="AC2175" s="10">
        <f t="shared" si="120"/>
        <v>7.7818287016331877E-5</v>
      </c>
      <c r="AD2175" s="10">
        <f t="shared" si="121"/>
        <v>0</v>
      </c>
      <c r="AE2175" s="10">
        <f t="shared" si="122"/>
        <v>0</v>
      </c>
      <c r="AF2175">
        <f t="shared" si="128"/>
        <v>0</v>
      </c>
    </row>
    <row r="2176" spans="1:32" ht="14.4">
      <c r="A2176" s="7" t="str">
        <f t="shared" ref="A2176:A2239" si="129">CONCATENATE(B2176," ",D2176)</f>
        <v>Somalia-Africa 2003</v>
      </c>
      <c r="B2176" s="7" t="s">
        <v>246</v>
      </c>
      <c r="C2176" s="8" t="s">
        <v>78</v>
      </c>
      <c r="D2176" s="9" t="s">
        <v>65</v>
      </c>
      <c r="E2176" s="8"/>
      <c r="F2176" s="7"/>
      <c r="G2176" s="8"/>
      <c r="H2176" s="8"/>
      <c r="I2176" s="10">
        <f t="array" ref="I2176">VLOOKUP(A2176,ENERGY!$A$2:$F$2691,5,0)</f>
        <v>0</v>
      </c>
      <c r="J2176" s="11">
        <f t="array" ref="J2176">VLOOKUP(A2176,ENERGY!$A$2:$F$2691,6,0)</f>
        <v>594</v>
      </c>
      <c r="K2176" s="10">
        <f t="array" ref="K2176">VLOOKUP(A2176,'HUMAN RESOURCES'!$A$2:$M$2692,5,0)</f>
        <v>4.7E-2</v>
      </c>
      <c r="L2176" s="11">
        <f t="array" ref="L2176">VLOOKUP(A2176,'HUMAN RESOURCES'!$A$2:$M$2692,6,0)</f>
        <v>0.105</v>
      </c>
      <c r="M2176" s="10">
        <f t="array" ref="M2176">VLOOKUP(A2176,'HUMAN RESOURCES'!$A$2:$M$2692,7,0)</f>
        <v>53</v>
      </c>
      <c r="N2176" s="10">
        <f t="array" ref="N2176">VLOOKUP(A2176,'HUMAN RESOURCES'!$A$2:$M$2692,8,0)</f>
        <v>50</v>
      </c>
      <c r="O2176" s="10">
        <f t="array" ref="O2176">VLOOKUP(A2176,'HUMAN RESOURCES'!$A$2:$M$2692,9,0)</f>
        <v>0.47599999999999998</v>
      </c>
      <c r="P2176" s="10">
        <f t="array" ref="P2176">VLOOKUP(A2176,'HUMAN RESOURCES'!$A$2:$M$2692,10,0)</f>
        <v>0.495</v>
      </c>
      <c r="Q2176" s="10">
        <f t="array" ref="Q2176">VLOOKUP(A2176,'HUMAN RESOURCES'!$A$2:$M$2692,11,0)</f>
        <v>2.9000000000000001E-2</v>
      </c>
      <c r="R2176" s="10">
        <f t="array" ref="R2176">VLOOKUP(A2176,'HUMAN RESOURCES'!$A$2:$M$2692,12,0)</f>
        <v>8037706</v>
      </c>
      <c r="S2176" s="10">
        <f t="array" ref="S2176">VLOOKUP(A2176,'HUMAN RESOURCES'!$A$2:$M$2692,13,0)</f>
        <v>0.34399999999999997</v>
      </c>
      <c r="T2176" s="10">
        <f t="array" ref="T2176">VLOOKUP(A2176,TOURISM!$A$2:$F$2692,5,0)</f>
        <v>0</v>
      </c>
      <c r="U2176" s="10">
        <f t="array" ref="U2176">VLOOKUP(A2176,TOURISM!$A$2:$F$2692,6,0)</f>
        <v>0</v>
      </c>
      <c r="V2176" s="10">
        <f t="array" ref="V2176">VLOOKUP(A2176,BUSINESS!$A$2:$J$2692,5,0)</f>
        <v>0</v>
      </c>
      <c r="W2176" s="10">
        <f t="array" ref="W2176">VLOOKUP(A2176,BUSINESS!$A$2:$J$2692,6,0)</f>
        <v>0</v>
      </c>
      <c r="X2176" s="10">
        <f t="array" ref="X2176">VLOOKUP(A2176,BUSINESS!$A$2:$J$2692,7,0)</f>
        <v>0</v>
      </c>
      <c r="Y2176" s="10">
        <f t="array" ref="Y2176">VLOOKUP(A2176,BUSINESS!$A$2:$J$2692,8,0)</f>
        <v>0</v>
      </c>
      <c r="Z2176" s="10">
        <f t="array" ref="Z2176">VLOOKUP(A2176,BUSINESS!$A$2:$J$2692,9,0)</f>
        <v>4.0000000000000001E-3</v>
      </c>
      <c r="AA2176" s="10">
        <f t="array" ref="AA2176">VLOOKUP(A2176,BUSINESS!$A$2:$J$2692,10,0)</f>
        <v>2.5000000000000001E-2</v>
      </c>
      <c r="AB2176" s="12">
        <f t="shared" si="127"/>
        <v>0</v>
      </c>
      <c r="AC2176" s="10">
        <f t="shared" si="120"/>
        <v>7.3901682893104081E-5</v>
      </c>
      <c r="AD2176" s="10">
        <f t="shared" si="121"/>
        <v>0</v>
      </c>
      <c r="AE2176" s="10">
        <f t="shared" si="122"/>
        <v>0</v>
      </c>
      <c r="AF2176">
        <f t="shared" si="128"/>
        <v>0</v>
      </c>
    </row>
    <row r="2177" spans="1:32" ht="14.4">
      <c r="A2177" s="7" t="str">
        <f t="shared" si="129"/>
        <v>Somalia-Africa 2004</v>
      </c>
      <c r="B2177" s="7" t="s">
        <v>246</v>
      </c>
      <c r="C2177" s="8" t="s">
        <v>78</v>
      </c>
      <c r="D2177" s="9" t="s">
        <v>66</v>
      </c>
      <c r="E2177" s="8"/>
      <c r="F2177" s="7"/>
      <c r="G2177" s="8"/>
      <c r="H2177" s="8"/>
      <c r="I2177" s="10">
        <f t="array" ref="I2177">VLOOKUP(A2177,ENERGY!$A$2:$F$2691,5,0)</f>
        <v>0</v>
      </c>
      <c r="J2177" s="11">
        <f t="array" ref="J2177">VLOOKUP(A2177,ENERGY!$A$2:$F$2691,6,0)</f>
        <v>609</v>
      </c>
      <c r="K2177" s="10">
        <f t="array" ref="K2177">VLOOKUP(A2177,'HUMAN RESOURCES'!$A$2:$M$2692,5,0)</f>
        <v>4.7E-2</v>
      </c>
      <c r="L2177" s="11">
        <f t="array" ref="L2177">VLOOKUP(A2177,'HUMAN RESOURCES'!$A$2:$M$2692,6,0)</f>
        <v>0.105</v>
      </c>
      <c r="M2177" s="10">
        <f t="array" ref="M2177">VLOOKUP(A2177,'HUMAN RESOURCES'!$A$2:$M$2692,7,0)</f>
        <v>54</v>
      </c>
      <c r="N2177" s="10">
        <f t="array" ref="N2177">VLOOKUP(A2177,'HUMAN RESOURCES'!$A$2:$M$2692,8,0)</f>
        <v>51</v>
      </c>
      <c r="O2177" s="10">
        <f t="array" ref="O2177">VLOOKUP(A2177,'HUMAN RESOURCES'!$A$2:$M$2692,9,0)</f>
        <v>0.47699999999999998</v>
      </c>
      <c r="P2177" s="10">
        <f t="array" ref="P2177">VLOOKUP(A2177,'HUMAN RESOURCES'!$A$2:$M$2692,10,0)</f>
        <v>0.49399999999999999</v>
      </c>
      <c r="Q2177" s="10">
        <f t="array" ref="Q2177">VLOOKUP(A2177,'HUMAN RESOURCES'!$A$2:$M$2692,11,0)</f>
        <v>2.9000000000000001E-2</v>
      </c>
      <c r="R2177" s="10">
        <f t="array" ref="R2177">VLOOKUP(A2177,'HUMAN RESOURCES'!$A$2:$M$2692,12,0)</f>
        <v>8249965</v>
      </c>
      <c r="S2177" s="10">
        <f t="array" ref="S2177">VLOOKUP(A2177,'HUMAN RESOURCES'!$A$2:$M$2692,13,0)</f>
        <v>0.34799999999999998</v>
      </c>
      <c r="T2177" s="10">
        <f t="array" ref="T2177">VLOOKUP(A2177,TOURISM!$A$2:$F$2692,5,0)</f>
        <v>0</v>
      </c>
      <c r="U2177" s="10">
        <f t="array" ref="U2177">VLOOKUP(A2177,TOURISM!$A$2:$F$2692,6,0)</f>
        <v>0</v>
      </c>
      <c r="V2177" s="10">
        <f t="array" ref="V2177">VLOOKUP(A2177,BUSINESS!$A$2:$J$2692,5,0)</f>
        <v>0</v>
      </c>
      <c r="W2177" s="10">
        <f t="array" ref="W2177">VLOOKUP(A2177,BUSINESS!$A$2:$J$2692,6,0)</f>
        <v>0</v>
      </c>
      <c r="X2177" s="10">
        <f t="array" ref="X2177">VLOOKUP(A2177,BUSINESS!$A$2:$J$2692,7,0)</f>
        <v>0</v>
      </c>
      <c r="Y2177" s="10">
        <f t="array" ref="Y2177">VLOOKUP(A2177,BUSINESS!$A$2:$J$2692,8,0)</f>
        <v>0</v>
      </c>
      <c r="Z2177" s="10">
        <f t="array" ref="Z2177">VLOOKUP(A2177,BUSINESS!$A$2:$J$2692,9,0)</f>
        <v>1.0999999999999999E-2</v>
      </c>
      <c r="AA2177" s="10">
        <f t="array" ref="AA2177">VLOOKUP(A2177,BUSINESS!$A$2:$J$2692,10,0)</f>
        <v>6.0999999999999999E-2</v>
      </c>
      <c r="AB2177" s="12">
        <f t="shared" si="127"/>
        <v>0</v>
      </c>
      <c r="AC2177" s="10">
        <f t="shared" si="120"/>
        <v>7.3818494987554488E-5</v>
      </c>
      <c r="AD2177" s="10">
        <f t="shared" si="121"/>
        <v>0</v>
      </c>
      <c r="AE2177" s="10">
        <f t="shared" si="122"/>
        <v>0</v>
      </c>
      <c r="AF2177">
        <f t="shared" si="128"/>
        <v>0</v>
      </c>
    </row>
    <row r="2178" spans="1:32" ht="14.4">
      <c r="A2178" s="7" t="str">
        <f t="shared" si="129"/>
        <v>Somalia-Africa 2005</v>
      </c>
      <c r="B2178" s="7" t="s">
        <v>246</v>
      </c>
      <c r="C2178" s="8" t="s">
        <v>78</v>
      </c>
      <c r="D2178" s="9" t="s">
        <v>67</v>
      </c>
      <c r="E2178" s="8"/>
      <c r="F2178" s="7"/>
      <c r="G2178" s="8"/>
      <c r="H2178" s="8"/>
      <c r="J2178" s="11">
        <v>609</v>
      </c>
      <c r="K2178" s="10">
        <f t="array" ref="K2178">VLOOKUP(A2178,'HUMAN RESOURCES'!$A$2:$M$2692,5,0)</f>
        <v>4.7E-2</v>
      </c>
      <c r="L2178" s="11">
        <f t="array" ref="L2178">VLOOKUP(A2178,'HUMAN RESOURCES'!$A$2:$M$2692,6,0)</f>
        <v>0.105</v>
      </c>
      <c r="M2178" s="10">
        <f t="array" ref="M2178">VLOOKUP(A2178,'HUMAN RESOURCES'!$A$2:$M$2692,7,0)</f>
        <v>54</v>
      </c>
      <c r="N2178" s="10">
        <f t="array" ref="N2178">VLOOKUP(A2178,'HUMAN RESOURCES'!$A$2:$M$2692,8,0)</f>
        <v>51</v>
      </c>
      <c r="O2178" s="10">
        <f t="array" ref="O2178">VLOOKUP(A2178,'HUMAN RESOURCES'!$A$2:$M$2692,9,0)</f>
        <v>0.47699999999999998</v>
      </c>
      <c r="P2178" s="10">
        <f t="array" ref="P2178">VLOOKUP(A2178,'HUMAN RESOURCES'!$A$2:$M$2692,10,0)</f>
        <v>0.49399999999999999</v>
      </c>
      <c r="Q2178" s="10">
        <f t="array" ref="Q2178">VLOOKUP(A2178,'HUMAN RESOURCES'!$A$2:$M$2692,11,0)</f>
        <v>2.9000000000000001E-2</v>
      </c>
      <c r="R2178" s="10">
        <f t="array" ref="R2178">VLOOKUP(A2178,'HUMAN RESOURCES'!$A$2:$M$2692,12,0)</f>
        <v>8466938</v>
      </c>
      <c r="S2178" s="10">
        <f t="array" ref="S2178">VLOOKUP(A2178,'HUMAN RESOURCES'!$A$2:$M$2692,13,0)</f>
        <v>0.35199999999999998</v>
      </c>
      <c r="T2178" s="10">
        <f t="array" ref="T2178">VLOOKUP(A2178,TOURISM!$A$2:$F$2692,5,0)</f>
        <v>0</v>
      </c>
      <c r="U2178" s="10">
        <f t="array" ref="U2178">VLOOKUP(A2178,TOURISM!$A$2:$F$2692,6,0)</f>
        <v>0</v>
      </c>
      <c r="V2178" s="10">
        <f t="array" ref="V2178">VLOOKUP(A2178,BUSINESS!$A$2:$J$2692,5,0)</f>
        <v>0</v>
      </c>
      <c r="W2178" s="10">
        <f t="array" ref="W2178">VLOOKUP(A2178,BUSINESS!$A$2:$J$2692,6,0)</f>
        <v>0</v>
      </c>
      <c r="X2178" s="10">
        <f t="array" ref="X2178">VLOOKUP(A2178,BUSINESS!$A$2:$J$2692,7,0)</f>
        <v>0</v>
      </c>
      <c r="Y2178" s="10">
        <f t="array" ref="Y2178">VLOOKUP(A2178,BUSINESS!$A$2:$J$2692,8,0)</f>
        <v>0</v>
      </c>
      <c r="Z2178" s="10">
        <f t="array" ref="Z2178">VLOOKUP(A2178,BUSINESS!$A$2:$J$2692,9,0)</f>
        <v>1.0999999999999999E-2</v>
      </c>
      <c r="AA2178" s="10">
        <f t="array" ref="AA2178">VLOOKUP(A2178,BUSINESS!$A$2:$J$2692,10,0)</f>
        <v>5.8999999999999997E-2</v>
      </c>
      <c r="AB2178" s="12">
        <f t="shared" ref="AB2178:AB2241" si="130">F2178/R2178</f>
        <v>0</v>
      </c>
      <c r="AC2178" s="10">
        <f t="shared" si="120"/>
        <v>7.1926828801628174E-5</v>
      </c>
      <c r="AD2178" s="10">
        <f t="shared" si="121"/>
        <v>0</v>
      </c>
      <c r="AE2178" s="10">
        <f t="shared" si="122"/>
        <v>0</v>
      </c>
      <c r="AF2178">
        <f t="shared" si="128"/>
        <v>0</v>
      </c>
    </row>
    <row r="2179" spans="1:32" ht="14.4">
      <c r="A2179" s="7" t="str">
        <f t="shared" si="129"/>
        <v>Somalia-Africa 2006</v>
      </c>
      <c r="B2179" s="7" t="s">
        <v>246</v>
      </c>
      <c r="C2179" s="8" t="s">
        <v>78</v>
      </c>
      <c r="D2179" s="9" t="s">
        <v>68</v>
      </c>
      <c r="E2179" s="8"/>
      <c r="F2179" s="7"/>
      <c r="G2179" s="8"/>
      <c r="H2179" s="8"/>
      <c r="J2179" s="11">
        <v>609</v>
      </c>
      <c r="K2179" s="10">
        <f t="array" ref="K2179">VLOOKUP(A2179,'HUMAN RESOURCES'!$A$2:$M$2692,5,0)</f>
        <v>4.7E-2</v>
      </c>
      <c r="L2179" s="11">
        <f t="array" ref="L2179">VLOOKUP(A2179,'HUMAN RESOURCES'!$A$2:$M$2692,6,0)</f>
        <v>0.105</v>
      </c>
      <c r="M2179" s="10">
        <f t="array" ref="M2179">VLOOKUP(A2179,'HUMAN RESOURCES'!$A$2:$M$2692,7,0)</f>
        <v>54</v>
      </c>
      <c r="N2179" s="10">
        <f t="array" ref="N2179">VLOOKUP(A2179,'HUMAN RESOURCES'!$A$2:$M$2692,8,0)</f>
        <v>51</v>
      </c>
      <c r="O2179" s="10">
        <f t="array" ref="O2179">VLOOKUP(A2179,'HUMAN RESOURCES'!$A$2:$M$2692,9,0)</f>
        <v>0.47799999999999998</v>
      </c>
      <c r="P2179" s="10">
        <f t="array" ref="P2179">VLOOKUP(A2179,'HUMAN RESOURCES'!$A$2:$M$2692,10,0)</f>
        <v>0.49299999999999999</v>
      </c>
      <c r="Q2179" s="10">
        <f t="array" ref="Q2179">VLOOKUP(A2179,'HUMAN RESOURCES'!$A$2:$M$2692,11,0)</f>
        <v>2.9000000000000001E-2</v>
      </c>
      <c r="R2179" s="10">
        <f t="array" ref="R2179">VLOOKUP(A2179,'HUMAN RESOURCES'!$A$2:$M$2692,12,0)</f>
        <v>8687671</v>
      </c>
      <c r="S2179" s="10">
        <f t="array" ref="S2179">VLOOKUP(A2179,'HUMAN RESOURCES'!$A$2:$M$2692,13,0)</f>
        <v>0.35599999999999998</v>
      </c>
      <c r="T2179" s="10">
        <f t="array" ref="T2179">VLOOKUP(A2179,TOURISM!$A$2:$F$2692,5,0)</f>
        <v>0</v>
      </c>
      <c r="U2179" s="10">
        <f t="array" ref="U2179">VLOOKUP(A2179,TOURISM!$A$2:$F$2692,6,0)</f>
        <v>0</v>
      </c>
      <c r="V2179" s="10">
        <f t="array" ref="V2179">VLOOKUP(A2179,BUSINESS!$A$2:$J$2692,5,0)</f>
        <v>0</v>
      </c>
      <c r="W2179" s="10">
        <f t="array" ref="W2179">VLOOKUP(A2179,BUSINESS!$A$2:$J$2692,6,0)</f>
        <v>0</v>
      </c>
      <c r="X2179" s="10">
        <f t="array" ref="X2179">VLOOKUP(A2179,BUSINESS!$A$2:$J$2692,7,0)</f>
        <v>0</v>
      </c>
      <c r="Y2179" s="10">
        <f t="array" ref="Y2179">VLOOKUP(A2179,BUSINESS!$A$2:$J$2692,8,0)</f>
        <v>0</v>
      </c>
      <c r="Z2179" s="10">
        <f t="array" ref="Z2179">VLOOKUP(A2179,BUSINESS!$A$2:$J$2692,9,0)</f>
        <v>1.0999999999999999E-2</v>
      </c>
      <c r="AA2179" s="10">
        <f t="array" ref="AA2179">VLOOKUP(A2179,BUSINESS!$A$2:$J$2692,10,0)</f>
        <v>6.3E-2</v>
      </c>
      <c r="AB2179" s="12">
        <f t="shared" si="130"/>
        <v>0</v>
      </c>
      <c r="AC2179" s="10">
        <f t="shared" si="120"/>
        <v>7.0099339627386904E-5</v>
      </c>
      <c r="AD2179" s="10">
        <f t="shared" si="121"/>
        <v>0</v>
      </c>
      <c r="AE2179" s="10">
        <f t="shared" si="122"/>
        <v>0</v>
      </c>
      <c r="AF2179">
        <f t="shared" ref="AF2179:AF2242" si="131">T2179/R2179</f>
        <v>0</v>
      </c>
    </row>
    <row r="2180" spans="1:32" ht="14.4">
      <c r="A2180" s="7" t="str">
        <f t="shared" si="129"/>
        <v>Somalia-Africa 2007</v>
      </c>
      <c r="B2180" s="7" t="s">
        <v>246</v>
      </c>
      <c r="C2180" s="8" t="s">
        <v>78</v>
      </c>
      <c r="D2180" s="9" t="s">
        <v>69</v>
      </c>
      <c r="E2180" s="8"/>
      <c r="F2180" s="7"/>
      <c r="G2180" s="8"/>
      <c r="H2180" s="8"/>
      <c r="I2180" s="10">
        <f t="array" ref="I2180">VLOOKUP(A2180,ENERGY!$A$2:$F$2691,5,0)</f>
        <v>0</v>
      </c>
      <c r="J2180" s="11">
        <f t="array" ref="J2180">VLOOKUP(A2180,ENERGY!$A$2:$F$2691,6,0)</f>
        <v>576</v>
      </c>
      <c r="K2180" s="10">
        <f t="array" ref="K2180">VLOOKUP(A2180,'HUMAN RESOURCES'!$A$2:$M$2692,5,0)</f>
        <v>4.5999999999999999E-2</v>
      </c>
      <c r="L2180" s="11">
        <f t="array" ref="L2180">VLOOKUP(A2180,'HUMAN RESOURCES'!$A$2:$M$2692,6,0)</f>
        <v>0.104</v>
      </c>
      <c r="M2180" s="10">
        <f t="array" ref="M2180">VLOOKUP(A2180,'HUMAN RESOURCES'!$A$2:$M$2692,7,0)</f>
        <v>55</v>
      </c>
      <c r="N2180" s="10">
        <f t="array" ref="N2180">VLOOKUP(A2180,'HUMAN RESOURCES'!$A$2:$M$2692,8,0)</f>
        <v>51</v>
      </c>
      <c r="O2180" s="10">
        <f t="array" ref="O2180">VLOOKUP(A2180,'HUMAN RESOURCES'!$A$2:$M$2692,9,0)</f>
        <v>0.47799999999999998</v>
      </c>
      <c r="P2180" s="10">
        <f t="array" ref="P2180">VLOOKUP(A2180,'HUMAN RESOURCES'!$A$2:$M$2692,10,0)</f>
        <v>0.49299999999999999</v>
      </c>
      <c r="Q2180" s="10">
        <f t="array" ref="Q2180">VLOOKUP(A2180,'HUMAN RESOURCES'!$A$2:$M$2692,11,0)</f>
        <v>2.9000000000000001E-2</v>
      </c>
      <c r="R2180" s="10">
        <f t="array" ref="R2180">VLOOKUP(A2180,'HUMAN RESOURCES'!$A$2:$M$2692,12,0)</f>
        <v>8910851</v>
      </c>
      <c r="S2180" s="10">
        <f t="array" ref="S2180">VLOOKUP(A2180,'HUMAN RESOURCES'!$A$2:$M$2692,13,0)</f>
        <v>0.36</v>
      </c>
      <c r="T2180" s="10">
        <f t="array" ref="T2180">VLOOKUP(A2180,TOURISM!$A$2:$F$2692,5,0)</f>
        <v>0</v>
      </c>
      <c r="U2180" s="10">
        <f t="array" ref="U2180">VLOOKUP(A2180,TOURISM!$A$2:$F$2692,6,0)</f>
        <v>0</v>
      </c>
      <c r="V2180" s="10">
        <f t="array" ref="V2180">VLOOKUP(A2180,BUSINESS!$A$2:$J$2692,5,0)</f>
        <v>0</v>
      </c>
      <c r="W2180" s="10">
        <f t="array" ref="W2180">VLOOKUP(A2180,BUSINESS!$A$2:$J$2692,6,0)</f>
        <v>0</v>
      </c>
      <c r="X2180" s="10">
        <f t="array" ref="X2180">VLOOKUP(A2180,BUSINESS!$A$2:$J$2692,7,0)</f>
        <v>0</v>
      </c>
      <c r="Y2180" s="10">
        <f t="array" ref="Y2180">VLOOKUP(A2180,BUSINESS!$A$2:$J$2692,8,0)</f>
        <v>0</v>
      </c>
      <c r="Z2180" s="10">
        <f t="array" ref="Z2180">VLOOKUP(A2180,BUSINESS!$A$2:$J$2692,9,0)</f>
        <v>1.0999999999999999E-2</v>
      </c>
      <c r="AA2180" s="10">
        <f t="array" ref="AA2180">VLOOKUP(A2180,BUSINESS!$A$2:$J$2692,10,0)</f>
        <v>6.7000000000000004E-2</v>
      </c>
      <c r="AB2180" s="12">
        <f t="shared" si="130"/>
        <v>0</v>
      </c>
      <c r="AC2180" s="10">
        <f t="shared" si="120"/>
        <v>6.4640290809486102E-5</v>
      </c>
      <c r="AD2180" s="10">
        <f t="shared" si="121"/>
        <v>0</v>
      </c>
      <c r="AE2180" s="10">
        <f t="shared" si="122"/>
        <v>0</v>
      </c>
      <c r="AF2180">
        <f t="shared" si="131"/>
        <v>0</v>
      </c>
    </row>
    <row r="2181" spans="1:32" ht="14.4">
      <c r="A2181" s="7" t="str">
        <f t="shared" si="129"/>
        <v>Somalia-Africa 2008</v>
      </c>
      <c r="B2181" s="7" t="s">
        <v>246</v>
      </c>
      <c r="C2181" s="8" t="s">
        <v>78</v>
      </c>
      <c r="D2181" s="9" t="s">
        <v>70</v>
      </c>
      <c r="E2181" s="8"/>
      <c r="F2181" s="7"/>
      <c r="G2181" s="8"/>
      <c r="H2181" s="8"/>
      <c r="I2181" s="10">
        <f t="array" ref="I2181">VLOOKUP(A2181,ENERGY!$A$2:$F$2691,5,0)</f>
        <v>0</v>
      </c>
      <c r="J2181" s="11">
        <f t="array" ref="J2181">VLOOKUP(A2181,ENERGY!$A$2:$F$2691,6,0)</f>
        <v>605</v>
      </c>
      <c r="K2181" s="10">
        <f t="array" ref="K2181">VLOOKUP(A2181,'HUMAN RESOURCES'!$A$2:$M$2692,5,0)</f>
        <v>4.5999999999999999E-2</v>
      </c>
      <c r="L2181" s="11">
        <f t="array" ref="L2181">VLOOKUP(A2181,'HUMAN RESOURCES'!$A$2:$M$2692,6,0)</f>
        <v>0.10199999999999999</v>
      </c>
      <c r="M2181" s="10">
        <f t="array" ref="M2181">VLOOKUP(A2181,'HUMAN RESOURCES'!$A$2:$M$2692,7,0)</f>
        <v>55</v>
      </c>
      <c r="N2181" s="10">
        <f t="array" ref="N2181">VLOOKUP(A2181,'HUMAN RESOURCES'!$A$2:$M$2692,8,0)</f>
        <v>52</v>
      </c>
      <c r="O2181" s="10">
        <f t="array" ref="O2181">VLOOKUP(A2181,'HUMAN RESOURCES'!$A$2:$M$2692,9,0)</f>
        <v>0.47799999999999998</v>
      </c>
      <c r="P2181" s="10">
        <f t="array" ref="P2181">VLOOKUP(A2181,'HUMAN RESOURCES'!$A$2:$M$2692,10,0)</f>
        <v>0.49299999999999999</v>
      </c>
      <c r="Q2181" s="10">
        <f t="array" ref="Q2181">VLOOKUP(A2181,'HUMAN RESOURCES'!$A$2:$M$2692,11,0)</f>
        <v>2.9000000000000001E-2</v>
      </c>
      <c r="R2181" s="10">
        <f t="array" ref="R2181">VLOOKUP(A2181,'HUMAN RESOURCES'!$A$2:$M$2692,12,0)</f>
        <v>9140259</v>
      </c>
      <c r="S2181" s="10">
        <f t="array" ref="S2181">VLOOKUP(A2181,'HUMAN RESOURCES'!$A$2:$M$2692,13,0)</f>
        <v>0.36399999999999999</v>
      </c>
      <c r="T2181" s="10">
        <f t="array" ref="T2181">VLOOKUP(A2181,TOURISM!$A$2:$F$2692,5,0)</f>
        <v>0</v>
      </c>
      <c r="U2181" s="10">
        <f t="array" ref="U2181">VLOOKUP(A2181,TOURISM!$A$2:$F$2692,6,0)</f>
        <v>0</v>
      </c>
      <c r="V2181" s="10">
        <f t="array" ref="V2181">VLOOKUP(A2181,BUSINESS!$A$2:$J$2692,5,0)</f>
        <v>0</v>
      </c>
      <c r="W2181" s="10">
        <f t="array" ref="W2181">VLOOKUP(A2181,BUSINESS!$A$2:$J$2692,6,0)</f>
        <v>0</v>
      </c>
      <c r="X2181" s="10">
        <f t="array" ref="X2181">VLOOKUP(A2181,BUSINESS!$A$2:$J$2692,7,0)</f>
        <v>0</v>
      </c>
      <c r="Y2181" s="10">
        <f t="array" ref="Y2181">VLOOKUP(A2181,BUSINESS!$A$2:$J$2692,8,0)</f>
        <v>0</v>
      </c>
      <c r="Z2181" s="10">
        <f t="array" ref="Z2181">VLOOKUP(A2181,BUSINESS!$A$2:$J$2692,9,0)</f>
        <v>1.0999999999999999E-2</v>
      </c>
      <c r="AA2181" s="10">
        <f t="array" ref="AA2181">VLOOKUP(A2181,BUSINESS!$A$2:$J$2692,10,0)</f>
        <v>6.9000000000000006E-2</v>
      </c>
      <c r="AB2181" s="12">
        <f t="shared" si="130"/>
        <v>0</v>
      </c>
      <c r="AC2181" s="10">
        <f t="shared" si="120"/>
        <v>6.6190684530930693E-5</v>
      </c>
      <c r="AD2181" s="10">
        <f t="shared" si="121"/>
        <v>0</v>
      </c>
      <c r="AE2181" s="10">
        <f t="shared" si="122"/>
        <v>0</v>
      </c>
      <c r="AF2181">
        <f t="shared" si="131"/>
        <v>0</v>
      </c>
    </row>
    <row r="2182" spans="1:32" ht="14.4">
      <c r="A2182" s="7" t="str">
        <f t="shared" si="129"/>
        <v>Somalia-Africa 2009</v>
      </c>
      <c r="B2182" s="7" t="s">
        <v>246</v>
      </c>
      <c r="C2182" s="8" t="s">
        <v>78</v>
      </c>
      <c r="D2182" s="9" t="s">
        <v>71</v>
      </c>
      <c r="E2182" s="8"/>
      <c r="F2182" s="7"/>
      <c r="G2182" s="8"/>
      <c r="H2182" s="8"/>
      <c r="J2182" s="11">
        <v>605</v>
      </c>
      <c r="K2182" s="10">
        <f t="array" ref="K2182">VLOOKUP(A2182,'HUMAN RESOURCES'!$A$2:$M$2692,5,0)</f>
        <v>4.5999999999999999E-2</v>
      </c>
      <c r="L2182" s="11">
        <f t="array" ref="L2182">VLOOKUP(A2182,'HUMAN RESOURCES'!$A$2:$M$2692,6,0)</f>
        <v>0.1</v>
      </c>
      <c r="M2182" s="10">
        <f t="array" ref="M2182">VLOOKUP(A2182,'HUMAN RESOURCES'!$A$2:$M$2692,7,0)</f>
        <v>55</v>
      </c>
      <c r="N2182" s="10">
        <f t="array" ref="N2182">VLOOKUP(A2182,'HUMAN RESOURCES'!$A$2:$M$2692,8,0)</f>
        <v>52</v>
      </c>
      <c r="O2182" s="10">
        <f t="array" ref="O2182">VLOOKUP(A2182,'HUMAN RESOURCES'!$A$2:$M$2692,9,0)</f>
        <v>0.47799999999999998</v>
      </c>
      <c r="P2182" s="10">
        <f t="array" ref="P2182">VLOOKUP(A2182,'HUMAN RESOURCES'!$A$2:$M$2692,10,0)</f>
        <v>0.49399999999999999</v>
      </c>
      <c r="Q2182" s="10">
        <f t="array" ref="Q2182">VLOOKUP(A2182,'HUMAN RESOURCES'!$A$2:$M$2692,11,0)</f>
        <v>2.8000000000000001E-2</v>
      </c>
      <c r="R2182" s="10">
        <f t="array" ref="R2182">VLOOKUP(A2182,'HUMAN RESOURCES'!$A$2:$M$2692,12,0)</f>
        <v>9380854</v>
      </c>
      <c r="S2182" s="10">
        <f t="array" ref="S2182">VLOOKUP(A2182,'HUMAN RESOURCES'!$A$2:$M$2692,13,0)</f>
        <v>0.36799999999999999</v>
      </c>
      <c r="T2182" s="10">
        <f t="array" ref="T2182">VLOOKUP(A2182,TOURISM!$A$2:$F$2692,5,0)</f>
        <v>0</v>
      </c>
      <c r="U2182" s="10">
        <f t="array" ref="U2182">VLOOKUP(A2182,TOURISM!$A$2:$F$2692,6,0)</f>
        <v>0</v>
      </c>
      <c r="V2182" s="10">
        <f t="array" ref="V2182">VLOOKUP(A2182,BUSINESS!$A$2:$J$2692,5,0)</f>
        <v>0</v>
      </c>
      <c r="W2182" s="10">
        <f t="array" ref="W2182">VLOOKUP(A2182,BUSINESS!$A$2:$J$2692,6,0)</f>
        <v>0</v>
      </c>
      <c r="X2182" s="10">
        <f t="array" ref="X2182">VLOOKUP(A2182,BUSINESS!$A$2:$J$2692,7,0)</f>
        <v>0</v>
      </c>
      <c r="Y2182" s="10">
        <f t="array" ref="Y2182">VLOOKUP(A2182,BUSINESS!$A$2:$J$2692,8,0)</f>
        <v>0</v>
      </c>
      <c r="Z2182" s="10">
        <f t="array" ref="Z2182">VLOOKUP(A2182,BUSINESS!$A$2:$J$2692,9,0)</f>
        <v>1.2E-2</v>
      </c>
      <c r="AA2182" s="10">
        <f t="array" ref="AA2182">VLOOKUP(A2182,BUSINESS!$A$2:$J$2692,10,0)</f>
        <v>6.8000000000000005E-2</v>
      </c>
      <c r="AB2182" s="12">
        <f t="shared" si="130"/>
        <v>0</v>
      </c>
      <c r="AC2182" s="10">
        <f t="shared" si="120"/>
        <v>6.449306214551468E-5</v>
      </c>
      <c r="AD2182" s="10">
        <f t="shared" si="121"/>
        <v>0</v>
      </c>
      <c r="AE2182" s="10">
        <f t="shared" si="122"/>
        <v>0</v>
      </c>
      <c r="AF2182">
        <f t="shared" si="131"/>
        <v>0</v>
      </c>
    </row>
    <row r="2183" spans="1:32" ht="14.4">
      <c r="A2183" s="7" t="str">
        <f t="shared" si="129"/>
        <v>Somalia-Africa 2010</v>
      </c>
      <c r="B2183" s="7" t="s">
        <v>246</v>
      </c>
      <c r="C2183" s="8" t="s">
        <v>78</v>
      </c>
      <c r="D2183" s="9" t="s">
        <v>72</v>
      </c>
      <c r="E2183" s="8"/>
      <c r="F2183" s="7"/>
      <c r="G2183" s="8"/>
      <c r="H2183" s="8"/>
      <c r="I2183" s="10">
        <f t="array" ref="I2183">VLOOKUP(A2183,ENERGY!$A$2:$F$2691,5,0)</f>
        <v>0</v>
      </c>
      <c r="J2183" s="11">
        <f t="array" ref="J2183">VLOOKUP(A2183,ENERGY!$A$2:$F$2691,6,0)</f>
        <v>579</v>
      </c>
      <c r="K2183" s="10">
        <f t="array" ref="K2183">VLOOKUP(A2183,'HUMAN RESOURCES'!$A$2:$M$2692,5,0)</f>
        <v>4.4999999999999998E-2</v>
      </c>
      <c r="L2183" s="11">
        <f t="array" ref="L2183">VLOOKUP(A2183,'HUMAN RESOURCES'!$A$2:$M$2692,6,0)</f>
        <v>9.7000000000000003E-2</v>
      </c>
      <c r="M2183" s="10">
        <f t="array" ref="M2183">VLOOKUP(A2183,'HUMAN RESOURCES'!$A$2:$M$2692,7,0)</f>
        <v>56</v>
      </c>
      <c r="N2183" s="10">
        <f t="array" ref="N2183">VLOOKUP(A2183,'HUMAN RESOURCES'!$A$2:$M$2692,8,0)</f>
        <v>52</v>
      </c>
      <c r="O2183" s="10">
        <f t="array" ref="O2183">VLOOKUP(A2183,'HUMAN RESOURCES'!$A$2:$M$2692,9,0)</f>
        <v>0.47699999999999998</v>
      </c>
      <c r="P2183" s="10">
        <f t="array" ref="P2183">VLOOKUP(A2183,'HUMAN RESOURCES'!$A$2:$M$2692,10,0)</f>
        <v>0.495</v>
      </c>
      <c r="Q2183" s="10">
        <f t="array" ref="Q2183">VLOOKUP(A2183,'HUMAN RESOURCES'!$A$2:$M$2692,11,0)</f>
        <v>2.8000000000000001E-2</v>
      </c>
      <c r="R2183" s="10">
        <f t="array" ref="R2183">VLOOKUP(A2183,'HUMAN RESOURCES'!$A$2:$M$2692,12,0)</f>
        <v>9636173</v>
      </c>
      <c r="S2183" s="10">
        <f t="array" ref="S2183">VLOOKUP(A2183,'HUMAN RESOURCES'!$A$2:$M$2692,13,0)</f>
        <v>0.373</v>
      </c>
      <c r="T2183" s="10">
        <f t="array" ref="T2183">VLOOKUP(A2183,TOURISM!$A$2:$F$2692,5,0)</f>
        <v>0</v>
      </c>
      <c r="U2183" s="10">
        <f t="array" ref="U2183">VLOOKUP(A2183,TOURISM!$A$2:$F$2692,6,0)</f>
        <v>0</v>
      </c>
      <c r="V2183" s="10">
        <f t="array" ref="V2183">VLOOKUP(A2183,BUSINESS!$A$2:$J$2692,5,0)</f>
        <v>0</v>
      </c>
      <c r="W2183" s="10">
        <f t="array" ref="W2183">VLOOKUP(A2183,BUSINESS!$A$2:$J$2692,6,0)</f>
        <v>0</v>
      </c>
      <c r="X2183" s="10">
        <f t="array" ref="X2183">VLOOKUP(A2183,BUSINESS!$A$2:$J$2692,7,0)</f>
        <v>0</v>
      </c>
      <c r="Y2183" s="10">
        <f t="array" ref="Y2183">VLOOKUP(A2183,BUSINESS!$A$2:$J$2692,8,0)</f>
        <v>0</v>
      </c>
      <c r="Z2183" s="10">
        <f t="array" ref="Z2183">VLOOKUP(A2183,BUSINESS!$A$2:$J$2692,9,0)</f>
        <v>0.129</v>
      </c>
      <c r="AA2183" s="10">
        <f t="array" ref="AA2183">VLOOKUP(A2183,BUSINESS!$A$2:$J$2692,10,0)</f>
        <v>6.7000000000000004E-2</v>
      </c>
      <c r="AB2183" s="12">
        <f t="shared" si="130"/>
        <v>0</v>
      </c>
      <c r="AC2183" s="10">
        <f t="shared" si="120"/>
        <v>6.0086094344715478E-5</v>
      </c>
      <c r="AD2183" s="10">
        <f t="shared" si="121"/>
        <v>0</v>
      </c>
      <c r="AE2183" s="10">
        <f t="shared" si="122"/>
        <v>0</v>
      </c>
      <c r="AF2183">
        <f t="shared" si="131"/>
        <v>0</v>
      </c>
    </row>
    <row r="2184" spans="1:32" ht="14.4">
      <c r="A2184" s="7" t="str">
        <f t="shared" si="129"/>
        <v>Somalia-Africa 2011</v>
      </c>
      <c r="B2184" s="7" t="s">
        <v>246</v>
      </c>
      <c r="C2184" s="8" t="s">
        <v>78</v>
      </c>
      <c r="D2184" s="9" t="s">
        <v>73</v>
      </c>
      <c r="E2184" s="8"/>
      <c r="F2184" s="7"/>
      <c r="G2184" s="8"/>
      <c r="H2184" s="8"/>
      <c r="I2184" s="10">
        <f t="array" ref="I2184">VLOOKUP(A2184,ENERGY!$A$2:$F$2691,5,0)</f>
        <v>0</v>
      </c>
      <c r="J2184" s="11">
        <f t="array" ref="J2184">VLOOKUP(A2184,ENERGY!$A$2:$F$2691,6,0)</f>
        <v>576</v>
      </c>
      <c r="K2184" s="10">
        <f t="array" ref="K2184">VLOOKUP(A2184,'HUMAN RESOURCES'!$A$2:$M$2692,5,0)</f>
        <v>4.4999999999999998E-2</v>
      </c>
      <c r="L2184" s="11">
        <f t="array" ref="L2184">VLOOKUP(A2184,'HUMAN RESOURCES'!$A$2:$M$2692,6,0)</f>
        <v>9.5000000000000001E-2</v>
      </c>
      <c r="M2184" s="10">
        <f t="array" ref="M2184">VLOOKUP(A2184,'HUMAN RESOURCES'!$A$2:$M$2692,7,0)</f>
        <v>56</v>
      </c>
      <c r="N2184" s="10">
        <f t="array" ref="N2184">VLOOKUP(A2184,'HUMAN RESOURCES'!$A$2:$M$2692,8,0)</f>
        <v>53</v>
      </c>
      <c r="O2184" s="10">
        <f t="array" ref="O2184">VLOOKUP(A2184,'HUMAN RESOURCES'!$A$2:$M$2692,9,0)</f>
        <v>0.47499999999999998</v>
      </c>
      <c r="P2184" s="10">
        <f t="array" ref="P2184">VLOOKUP(A2184,'HUMAN RESOURCES'!$A$2:$M$2692,10,0)</f>
        <v>0.496</v>
      </c>
      <c r="Q2184" s="10">
        <f t="array" ref="Q2184">VLOOKUP(A2184,'HUMAN RESOURCES'!$A$2:$M$2692,11,0)</f>
        <v>2.8000000000000001E-2</v>
      </c>
      <c r="R2184" s="10">
        <f t="array" ref="R2184">VLOOKUP(A2184,'HUMAN RESOURCES'!$A$2:$M$2692,12,0)</f>
        <v>9907903</v>
      </c>
      <c r="S2184" s="10">
        <f t="array" ref="S2184">VLOOKUP(A2184,'HUMAN RESOURCES'!$A$2:$M$2692,13,0)</f>
        <v>0.377</v>
      </c>
      <c r="T2184" s="10">
        <f t="array" ref="T2184">VLOOKUP(A2184,TOURISM!$A$2:$F$2692,5,0)</f>
        <v>0</v>
      </c>
      <c r="U2184" s="10">
        <f t="array" ref="U2184">VLOOKUP(A2184,TOURISM!$A$2:$F$2692,6,0)</f>
        <v>0</v>
      </c>
      <c r="V2184" s="10">
        <f t="array" ref="V2184">VLOOKUP(A2184,BUSINESS!$A$2:$J$2692,5,0)</f>
        <v>0</v>
      </c>
      <c r="W2184" s="10">
        <f t="array" ref="W2184">VLOOKUP(A2184,BUSINESS!$A$2:$J$2692,6,0)</f>
        <v>0</v>
      </c>
      <c r="X2184" s="10">
        <f t="array" ref="X2184">VLOOKUP(A2184,BUSINESS!$A$2:$J$2692,7,0)</f>
        <v>0</v>
      </c>
      <c r="Y2184" s="10">
        <f t="array" ref="Y2184">VLOOKUP(A2184,BUSINESS!$A$2:$J$2692,8,0)</f>
        <v>0</v>
      </c>
      <c r="Z2184" s="10">
        <f t="array" ref="Z2184">VLOOKUP(A2184,BUSINESS!$A$2:$J$2692,9,0)</f>
        <v>1.2999999999999999E-2</v>
      </c>
      <c r="AA2184" s="10">
        <f t="array" ref="AA2184">VLOOKUP(A2184,BUSINESS!$A$2:$J$2692,10,0)</f>
        <v>0.182</v>
      </c>
      <c r="AB2184" s="12">
        <f t="shared" si="130"/>
        <v>0</v>
      </c>
      <c r="AC2184" s="10">
        <f t="shared" si="120"/>
        <v>5.813540968255341E-5</v>
      </c>
      <c r="AD2184" s="10">
        <f t="shared" si="121"/>
        <v>0</v>
      </c>
      <c r="AE2184" s="10">
        <f t="shared" si="122"/>
        <v>0</v>
      </c>
      <c r="AF2184">
        <f t="shared" si="131"/>
        <v>0</v>
      </c>
    </row>
    <row r="2185" spans="1:32" ht="14.4">
      <c r="A2185" s="7" t="str">
        <f t="shared" si="129"/>
        <v>Somalia-Africa 2012</v>
      </c>
      <c r="B2185" s="7" t="s">
        <v>246</v>
      </c>
      <c r="C2185" s="8" t="s">
        <v>78</v>
      </c>
      <c r="D2185" s="9" t="s">
        <v>74</v>
      </c>
      <c r="E2185" s="8"/>
      <c r="F2185" s="7"/>
      <c r="G2185" s="8"/>
      <c r="H2185" s="8"/>
      <c r="I2185" s="10">
        <f t="array" ref="I2185">VLOOKUP(A2185,ENERGY!$A$2:$F$2691,5,0)</f>
        <v>0</v>
      </c>
      <c r="J2185" s="11">
        <f t="array" ref="J2185">VLOOKUP(A2185,ENERGY!$A$2:$F$2691,6,0)</f>
        <v>576</v>
      </c>
      <c r="K2185" s="10">
        <f t="array" ref="K2185">VLOOKUP(A2185,'HUMAN RESOURCES'!$A$2:$M$2692,5,0)</f>
        <v>4.3999999999999997E-2</v>
      </c>
      <c r="L2185" s="11">
        <f t="array" ref="L2185">VLOOKUP(A2185,'HUMAN RESOURCES'!$A$2:$M$2692,6,0)</f>
        <v>9.1999999999999998E-2</v>
      </c>
      <c r="M2185" s="10">
        <f t="array" ref="M2185">VLOOKUP(A2185,'HUMAN RESOURCES'!$A$2:$M$2692,7,0)</f>
        <v>56</v>
      </c>
      <c r="N2185" s="10">
        <f t="array" ref="N2185">VLOOKUP(A2185,'HUMAN RESOURCES'!$A$2:$M$2692,8,0)</f>
        <v>53</v>
      </c>
      <c r="O2185" s="10">
        <f t="array" ref="O2185">VLOOKUP(A2185,'HUMAN RESOURCES'!$A$2:$M$2692,9,0)</f>
        <v>0.47299999999999998</v>
      </c>
      <c r="P2185" s="10">
        <f t="array" ref="P2185">VLOOKUP(A2185,'HUMAN RESOURCES'!$A$2:$M$2692,10,0)</f>
        <v>0.498</v>
      </c>
      <c r="Q2185" s="10">
        <f t="array" ref="Q2185">VLOOKUP(A2185,'HUMAN RESOURCES'!$A$2:$M$2692,11,0)</f>
        <v>2.8000000000000001E-2</v>
      </c>
      <c r="R2185" s="10">
        <f t="array" ref="R2185">VLOOKUP(A2185,'HUMAN RESOURCES'!$A$2:$M$2692,12,0)</f>
        <v>10195134</v>
      </c>
      <c r="S2185" s="10">
        <f t="array" ref="S2185">VLOOKUP(A2185,'HUMAN RESOURCES'!$A$2:$M$2692,13,0)</f>
        <v>0.38200000000000001</v>
      </c>
      <c r="T2185" s="10">
        <f t="array" ref="T2185">VLOOKUP(A2185,TOURISM!$A$2:$F$2692,5,0)</f>
        <v>0</v>
      </c>
      <c r="U2185" s="10">
        <f t="array" ref="U2185">VLOOKUP(A2185,TOURISM!$A$2:$F$2692,6,0)</f>
        <v>0</v>
      </c>
      <c r="V2185" s="10">
        <f t="array" ref="V2185">VLOOKUP(A2185,BUSINESS!$A$2:$J$2692,5,0)</f>
        <v>0</v>
      </c>
      <c r="W2185" s="10">
        <f t="array" ref="W2185">VLOOKUP(A2185,BUSINESS!$A$2:$J$2692,6,0)</f>
        <v>0</v>
      </c>
      <c r="X2185" s="10">
        <f t="array" ref="X2185">VLOOKUP(A2185,BUSINESS!$A$2:$J$2692,7,0)</f>
        <v>0</v>
      </c>
      <c r="Y2185" s="10">
        <f t="array" ref="Y2185">VLOOKUP(A2185,BUSINESS!$A$2:$J$2692,8,0)</f>
        <v>0</v>
      </c>
      <c r="Z2185" s="10">
        <f t="array" ref="Z2185">VLOOKUP(A2185,BUSINESS!$A$2:$J$2692,9,0)</f>
        <v>1.4E-2</v>
      </c>
      <c r="AA2185" s="10">
        <f t="array" ref="AA2185">VLOOKUP(A2185,BUSINESS!$A$2:$J$2692,10,0)</f>
        <v>0.22600000000000001</v>
      </c>
      <c r="AB2185" s="12">
        <f t="shared" si="130"/>
        <v>0</v>
      </c>
      <c r="AC2185" s="10">
        <f t="shared" si="120"/>
        <v>5.6497540885681348E-5</v>
      </c>
      <c r="AD2185" s="10">
        <f t="shared" si="121"/>
        <v>0</v>
      </c>
      <c r="AE2185" s="10">
        <f t="shared" si="122"/>
        <v>0</v>
      </c>
      <c r="AF2185">
        <f t="shared" si="131"/>
        <v>0</v>
      </c>
    </row>
    <row r="2186" spans="1:32" ht="14.4">
      <c r="A2186" s="7" t="str">
        <f t="shared" si="129"/>
        <v>South Africa-Africa 2000</v>
      </c>
      <c r="B2186" s="7" t="s">
        <v>247</v>
      </c>
      <c r="C2186" s="8" t="s">
        <v>78</v>
      </c>
      <c r="D2186" s="9" t="s">
        <v>62</v>
      </c>
      <c r="E2186" s="14">
        <v>8.3000000000000004E-2</v>
      </c>
      <c r="F2186" s="13">
        <v>133000000000</v>
      </c>
      <c r="G2186" s="14">
        <v>246</v>
      </c>
      <c r="H2186" s="14">
        <v>0.14499999999999999</v>
      </c>
      <c r="I2186" s="10">
        <f t="array" ref="I2186">VLOOKUP(A2186,ENERGY!$A$2:$F$2691,5,0)</f>
        <v>0</v>
      </c>
      <c r="J2186" s="11">
        <f t="array" ref="J2186">VLOOKUP(A2186,ENERGY!$A$2:$F$2691,6,0)</f>
        <v>0</v>
      </c>
      <c r="K2186" s="10">
        <f t="array" ref="K2186">VLOOKUP(A2186,'HUMAN RESOURCES'!$A$2:$M$2692,5,0)</f>
        <v>2.4E-2</v>
      </c>
      <c r="L2186" s="11">
        <f t="array" ref="L2186">VLOOKUP(A2186,'HUMAN RESOURCES'!$A$2:$M$2692,6,0)</f>
        <v>5.1999999999999998E-2</v>
      </c>
      <c r="M2186" s="10">
        <f t="array" ref="M2186">VLOOKUP(A2186,'HUMAN RESOURCES'!$A$2:$M$2692,7,0)</f>
        <v>58</v>
      </c>
      <c r="N2186" s="10">
        <f t="array" ref="N2186">VLOOKUP(A2186,'HUMAN RESOURCES'!$A$2:$M$2692,8,0)</f>
        <v>54</v>
      </c>
      <c r="O2186" s="10">
        <f t="array" ref="O2186">VLOOKUP(A2186,'HUMAN RESOURCES'!$A$2:$M$2692,9,0)</f>
        <v>0.33</v>
      </c>
      <c r="P2186" s="10">
        <f t="array" ref="P2186">VLOOKUP(A2186,'HUMAN RESOURCES'!$A$2:$M$2692,10,0)</f>
        <v>0.63600000000000001</v>
      </c>
      <c r="Q2186" s="10">
        <f t="array" ref="Q2186">VLOOKUP(A2186,'HUMAN RESOURCES'!$A$2:$M$2692,11,0)</f>
        <v>3.4000000000000002E-2</v>
      </c>
      <c r="R2186" s="10">
        <f t="array" ref="R2186">VLOOKUP(A2186,'HUMAN RESOURCES'!$A$2:$M$2692,12,0)</f>
        <v>44000000</v>
      </c>
      <c r="S2186" s="10">
        <f t="array" ref="S2186">VLOOKUP(A2186,'HUMAN RESOURCES'!$A$2:$M$2692,13,0)</f>
        <v>0.56899999999999995</v>
      </c>
      <c r="T2186" s="10">
        <f t="array" ref="T2186">VLOOKUP(A2186,TOURISM!$A$2:$F$2692,5,0)</f>
        <v>3338000000</v>
      </c>
      <c r="U2186" s="10">
        <f t="array" ref="U2186">VLOOKUP(A2186,TOURISM!$A$2:$F$2692,6,0)</f>
        <v>2684000000</v>
      </c>
      <c r="V2186" s="10">
        <f t="array" ref="V2186">VLOOKUP(A2186,BUSINESS!$A$2:$J$2692,5,0)</f>
        <v>0</v>
      </c>
      <c r="W2186" s="10">
        <f t="array" ref="W2186">VLOOKUP(A2186,BUSINESS!$A$2:$J$2692,6,0)</f>
        <v>0</v>
      </c>
      <c r="X2186" s="10">
        <f t="array" ref="X2186">VLOOKUP(A2186,BUSINESS!$A$2:$J$2692,7,0)</f>
        <v>0</v>
      </c>
      <c r="Y2186" s="10">
        <f t="array" ref="Y2186">VLOOKUP(A2186,BUSINESS!$A$2:$J$2692,8,0)</f>
        <v>0</v>
      </c>
      <c r="Z2186" s="10">
        <f t="array" ref="Z2186">VLOOKUP(A2186,BUSINESS!$A$2:$J$2692,9,0)</f>
        <v>5.2999999999999999E-2</v>
      </c>
      <c r="AA2186" s="10">
        <f t="array" ref="AA2186">VLOOKUP(A2186,BUSINESS!$A$2:$J$2692,10,0)</f>
        <v>0.186</v>
      </c>
      <c r="AB2186" s="12">
        <f t="shared" si="130"/>
        <v>3022.7272727272725</v>
      </c>
      <c r="AC2186" s="10">
        <f t="shared" si="120"/>
        <v>0</v>
      </c>
      <c r="AD2186" s="10">
        <f t="shared" si="121"/>
        <v>0</v>
      </c>
      <c r="AE2186" s="10">
        <f t="shared" si="122"/>
        <v>61</v>
      </c>
      <c r="AF2186">
        <f t="shared" si="131"/>
        <v>75.86363636363636</v>
      </c>
    </row>
    <row r="2187" spans="1:32" ht="14.4">
      <c r="A2187" s="7" t="str">
        <f t="shared" si="129"/>
        <v>South Africa-Africa 2001</v>
      </c>
      <c r="B2187" s="7" t="s">
        <v>247</v>
      </c>
      <c r="C2187" s="8" t="s">
        <v>78</v>
      </c>
      <c r="D2187" s="9" t="s">
        <v>63</v>
      </c>
      <c r="E2187" s="14">
        <v>8.5999999999999993E-2</v>
      </c>
      <c r="F2187" s="13">
        <v>118000000000</v>
      </c>
      <c r="G2187" s="14">
        <v>223</v>
      </c>
      <c r="H2187" s="14">
        <v>0.13800000000000001</v>
      </c>
      <c r="I2187" s="10">
        <f t="array" ref="I2187">VLOOKUP(A2187,ENERGY!$A$2:$F$2691,5,0)</f>
        <v>141372</v>
      </c>
      <c r="J2187" s="11">
        <f t="array" ref="J2187">VLOOKUP(A2187,ENERGY!$A$2:$F$2691,6,0)</f>
        <v>0</v>
      </c>
      <c r="K2187" s="10">
        <f t="array" ref="K2187">VLOOKUP(A2187,'HUMAN RESOURCES'!$A$2:$M$2692,5,0)</f>
        <v>2.4E-2</v>
      </c>
      <c r="L2187" s="11">
        <f t="array" ref="L2187">VLOOKUP(A2187,'HUMAN RESOURCES'!$A$2:$M$2692,6,0)</f>
        <v>5.2999999999999999E-2</v>
      </c>
      <c r="M2187" s="10">
        <f t="array" ref="M2187">VLOOKUP(A2187,'HUMAN RESOURCES'!$A$2:$M$2692,7,0)</f>
        <v>57</v>
      </c>
      <c r="N2187" s="10">
        <f t="array" ref="N2187">VLOOKUP(A2187,'HUMAN RESOURCES'!$A$2:$M$2692,8,0)</f>
        <v>53</v>
      </c>
      <c r="O2187" s="10">
        <f t="array" ref="O2187">VLOOKUP(A2187,'HUMAN RESOURCES'!$A$2:$M$2692,9,0)</f>
        <v>0.32500000000000001</v>
      </c>
      <c r="P2187" s="10">
        <f t="array" ref="P2187">VLOOKUP(A2187,'HUMAN RESOURCES'!$A$2:$M$2692,10,0)</f>
        <v>0.64</v>
      </c>
      <c r="Q2187" s="10">
        <f t="array" ref="Q2187">VLOOKUP(A2187,'HUMAN RESOURCES'!$A$2:$M$2692,11,0)</f>
        <v>3.5999999999999997E-2</v>
      </c>
      <c r="R2187" s="10">
        <f t="array" ref="R2187">VLOOKUP(A2187,'HUMAN RESOURCES'!$A$2:$M$2692,12,0)</f>
        <v>44909738</v>
      </c>
      <c r="S2187" s="10">
        <f t="array" ref="S2187">VLOOKUP(A2187,'HUMAN RESOURCES'!$A$2:$M$2692,13,0)</f>
        <v>0.57399999999999995</v>
      </c>
      <c r="T2187" s="10">
        <f t="array" ref="T2187">VLOOKUP(A2187,TOURISM!$A$2:$F$2692,5,0)</f>
        <v>3256000000</v>
      </c>
      <c r="U2187" s="10">
        <f t="array" ref="U2187">VLOOKUP(A2187,TOURISM!$A$2:$F$2692,6,0)</f>
        <v>2366000000</v>
      </c>
      <c r="V2187" s="10">
        <f t="array" ref="V2187">VLOOKUP(A2187,BUSINESS!$A$2:$J$2692,5,0)</f>
        <v>0</v>
      </c>
      <c r="W2187" s="10">
        <f t="array" ref="W2187">VLOOKUP(A2187,BUSINESS!$A$2:$J$2692,6,0)</f>
        <v>0</v>
      </c>
      <c r="X2187" s="10">
        <f t="array" ref="X2187">VLOOKUP(A2187,BUSINESS!$A$2:$J$2692,7,0)</f>
        <v>0</v>
      </c>
      <c r="Y2187" s="10">
        <f t="array" ref="Y2187">VLOOKUP(A2187,BUSINESS!$A$2:$J$2692,8,0)</f>
        <v>0</v>
      </c>
      <c r="Z2187" s="10">
        <f t="array" ref="Z2187">VLOOKUP(A2187,BUSINESS!$A$2:$J$2692,9,0)</f>
        <v>6.3E-2</v>
      </c>
      <c r="AA2187" s="10">
        <f t="array" ref="AA2187">VLOOKUP(A2187,BUSINESS!$A$2:$J$2692,10,0)</f>
        <v>0.23699999999999999</v>
      </c>
      <c r="AB2187" s="12">
        <f t="shared" si="130"/>
        <v>2627.4925050776292</v>
      </c>
      <c r="AC2187" s="10">
        <f t="shared" si="120"/>
        <v>0</v>
      </c>
      <c r="AD2187" s="10">
        <f t="shared" si="121"/>
        <v>3.1479141561680897E-3</v>
      </c>
      <c r="AE2187" s="10">
        <f t="shared" si="122"/>
        <v>52.683451415370094</v>
      </c>
      <c r="AF2187">
        <f t="shared" si="131"/>
        <v>72.50097963163357</v>
      </c>
    </row>
    <row r="2188" spans="1:32" ht="14.4">
      <c r="A2188" s="7" t="str">
        <f t="shared" si="129"/>
        <v>South Africa-Africa 2002</v>
      </c>
      <c r="B2188" s="7" t="s">
        <v>247</v>
      </c>
      <c r="C2188" s="8" t="s">
        <v>78</v>
      </c>
      <c r="D2188" s="9" t="s">
        <v>64</v>
      </c>
      <c r="E2188" s="14">
        <v>8.5000000000000006E-2</v>
      </c>
      <c r="F2188" s="13">
        <v>111000000000</v>
      </c>
      <c r="G2188" s="14">
        <v>205</v>
      </c>
      <c r="H2188" s="14">
        <v>0.158</v>
      </c>
      <c r="I2188" s="10">
        <f t="array" ref="I2188">VLOOKUP(A2188,ENERGY!$A$2:$F$2691,5,0)</f>
        <v>142291</v>
      </c>
      <c r="J2188" s="11">
        <f t="array" ref="J2188">VLOOKUP(A2188,ENERGY!$A$2:$F$2691,6,0)</f>
        <v>460124</v>
      </c>
      <c r="K2188" s="10">
        <f t="array" ref="K2188">VLOOKUP(A2188,'HUMAN RESOURCES'!$A$2:$M$2692,5,0)</f>
        <v>2.4E-2</v>
      </c>
      <c r="L2188" s="11">
        <f t="array" ref="L2188">VLOOKUP(A2188,'HUMAN RESOURCES'!$A$2:$M$2692,6,0)</f>
        <v>5.2999999999999999E-2</v>
      </c>
      <c r="M2188" s="10">
        <f t="array" ref="M2188">VLOOKUP(A2188,'HUMAN RESOURCES'!$A$2:$M$2692,7,0)</f>
        <v>55</v>
      </c>
      <c r="N2188" s="10">
        <f t="array" ref="N2188">VLOOKUP(A2188,'HUMAN RESOURCES'!$A$2:$M$2692,8,0)</f>
        <v>52</v>
      </c>
      <c r="O2188" s="10">
        <f t="array" ref="O2188">VLOOKUP(A2188,'HUMAN RESOURCES'!$A$2:$M$2692,9,0)</f>
        <v>0.32</v>
      </c>
      <c r="P2188" s="10">
        <f t="array" ref="P2188">VLOOKUP(A2188,'HUMAN RESOURCES'!$A$2:$M$2692,10,0)</f>
        <v>0.64300000000000002</v>
      </c>
      <c r="Q2188" s="10">
        <f t="array" ref="Q2188">VLOOKUP(A2188,'HUMAN RESOURCES'!$A$2:$M$2692,11,0)</f>
        <v>3.6999999999999998E-2</v>
      </c>
      <c r="R2188" s="10">
        <f t="array" ref="R2188">VLOOKUP(A2188,'HUMAN RESOURCES'!$A$2:$M$2692,12,0)</f>
        <v>45808736</v>
      </c>
      <c r="S2188" s="10">
        <f t="array" ref="S2188">VLOOKUP(A2188,'HUMAN RESOURCES'!$A$2:$M$2692,13,0)</f>
        <v>0.57899999999999996</v>
      </c>
      <c r="T2188" s="10">
        <f t="array" ref="T2188">VLOOKUP(A2188,TOURISM!$A$2:$F$2692,5,0)</f>
        <v>3695000000</v>
      </c>
      <c r="U2188" s="10">
        <f t="array" ref="U2188">VLOOKUP(A2188,TOURISM!$A$2:$F$2692,6,0)</f>
        <v>2251000000</v>
      </c>
      <c r="V2188" s="10">
        <f t="array" ref="V2188">VLOOKUP(A2188,BUSINESS!$A$2:$J$2692,5,0)</f>
        <v>0</v>
      </c>
      <c r="W2188" s="10">
        <f t="array" ref="W2188">VLOOKUP(A2188,BUSINESS!$A$2:$J$2692,6,0)</f>
        <v>0</v>
      </c>
      <c r="X2188" s="10">
        <f t="array" ref="X2188">VLOOKUP(A2188,BUSINESS!$A$2:$J$2692,7,0)</f>
        <v>0</v>
      </c>
      <c r="Y2188" s="10">
        <f t="array" ref="Y2188">VLOOKUP(A2188,BUSINESS!$A$2:$J$2692,8,0)</f>
        <v>0</v>
      </c>
      <c r="Z2188" s="10">
        <f t="array" ref="Z2188">VLOOKUP(A2188,BUSINESS!$A$2:$J$2692,9,0)</f>
        <v>6.7000000000000004E-2</v>
      </c>
      <c r="AA2188" s="10">
        <f t="array" ref="AA2188">VLOOKUP(A2188,BUSINESS!$A$2:$J$2692,10,0)</f>
        <v>0.29699999999999999</v>
      </c>
      <c r="AB2188" s="12">
        <f t="shared" si="130"/>
        <v>2423.1185946715491</v>
      </c>
      <c r="AC2188" s="10">
        <f t="shared" si="120"/>
        <v>1.00444596419338E-2</v>
      </c>
      <c r="AD2188" s="10">
        <f t="shared" si="121"/>
        <v>3.1061979094991836E-3</v>
      </c>
      <c r="AE2188" s="10">
        <f t="shared" si="122"/>
        <v>49.139098708159075</v>
      </c>
      <c r="AF2188">
        <f t="shared" si="131"/>
        <v>80.661470336138507</v>
      </c>
    </row>
    <row r="2189" spans="1:32" ht="14.4">
      <c r="A2189" s="7" t="str">
        <f t="shared" si="129"/>
        <v>South Africa-Africa 2003</v>
      </c>
      <c r="B2189" s="7" t="s">
        <v>247</v>
      </c>
      <c r="C2189" s="8" t="s">
        <v>78</v>
      </c>
      <c r="D2189" s="9" t="s">
        <v>65</v>
      </c>
      <c r="E2189" s="14">
        <v>8.5999999999999993E-2</v>
      </c>
      <c r="F2189" s="13">
        <v>168000000000</v>
      </c>
      <c r="G2189" s="14">
        <v>310</v>
      </c>
      <c r="H2189" s="14">
        <v>0.15</v>
      </c>
      <c r="I2189" s="10">
        <f t="array" ref="I2189">VLOOKUP(A2189,ENERGY!$A$2:$F$2691,5,0)</f>
        <v>142761</v>
      </c>
      <c r="J2189" s="11">
        <f t="array" ref="J2189">VLOOKUP(A2189,ENERGY!$A$2:$F$2691,6,0)</f>
        <v>503941</v>
      </c>
      <c r="K2189" s="10">
        <f t="array" ref="K2189">VLOOKUP(A2189,'HUMAN RESOURCES'!$A$2:$M$2692,5,0)</f>
        <v>2.3E-2</v>
      </c>
      <c r="L2189" s="11">
        <f t="array" ref="L2189">VLOOKUP(A2189,'HUMAN RESOURCES'!$A$2:$M$2692,6,0)</f>
        <v>5.2999999999999999E-2</v>
      </c>
      <c r="M2189" s="10">
        <f t="array" ref="M2189">VLOOKUP(A2189,'HUMAN RESOURCES'!$A$2:$M$2692,7,0)</f>
        <v>54</v>
      </c>
      <c r="N2189" s="10">
        <f t="array" ref="N2189">VLOOKUP(A2189,'HUMAN RESOURCES'!$A$2:$M$2692,8,0)</f>
        <v>51</v>
      </c>
      <c r="O2189" s="10">
        <f t="array" ref="O2189">VLOOKUP(A2189,'HUMAN RESOURCES'!$A$2:$M$2692,9,0)</f>
        <v>0.316</v>
      </c>
      <c r="P2189" s="10">
        <f t="array" ref="P2189">VLOOKUP(A2189,'HUMAN RESOURCES'!$A$2:$M$2692,10,0)</f>
        <v>0.64500000000000002</v>
      </c>
      <c r="Q2189" s="10">
        <f t="array" ref="Q2189">VLOOKUP(A2189,'HUMAN RESOURCES'!$A$2:$M$2692,11,0)</f>
        <v>3.9E-2</v>
      </c>
      <c r="R2189" s="10">
        <f t="array" ref="R2189">VLOOKUP(A2189,'HUMAN RESOURCES'!$A$2:$M$2692,12,0)</f>
        <v>46409243</v>
      </c>
      <c r="S2189" s="10">
        <f t="array" ref="S2189">VLOOKUP(A2189,'HUMAN RESOURCES'!$A$2:$M$2692,13,0)</f>
        <v>0.58399999999999996</v>
      </c>
      <c r="T2189" s="10">
        <f t="array" ref="T2189">VLOOKUP(A2189,TOURISM!$A$2:$F$2692,5,0)</f>
        <v>6674000000</v>
      </c>
      <c r="U2189" s="10">
        <f t="array" ref="U2189">VLOOKUP(A2189,TOURISM!$A$2:$F$2692,6,0)</f>
        <v>3655000000</v>
      </c>
      <c r="V2189" s="10">
        <f t="array" ref="V2189">VLOOKUP(A2189,BUSINESS!$A$2:$J$2692,5,0)</f>
        <v>0</v>
      </c>
      <c r="W2189" s="10">
        <f t="array" ref="W2189">VLOOKUP(A2189,BUSINESS!$A$2:$J$2692,6,0)</f>
        <v>38</v>
      </c>
      <c r="X2189" s="10">
        <f t="array" ref="X2189">VLOOKUP(A2189,BUSINESS!$A$2:$J$2692,7,0)</f>
        <v>0</v>
      </c>
      <c r="Y2189" s="10">
        <f t="array" ref="Y2189">VLOOKUP(A2189,BUSINESS!$A$2:$J$2692,8,0)</f>
        <v>0</v>
      </c>
      <c r="Z2189" s="10">
        <f t="array" ref="Z2189">VLOOKUP(A2189,BUSINESS!$A$2:$J$2692,9,0)</f>
        <v>7.0000000000000007E-2</v>
      </c>
      <c r="AA2189" s="10">
        <f t="array" ref="AA2189">VLOOKUP(A2189,BUSINESS!$A$2:$J$2692,10,0)</f>
        <v>0.36</v>
      </c>
      <c r="AB2189" s="12">
        <f t="shared" si="130"/>
        <v>3619.9685480756493</v>
      </c>
      <c r="AC2189" s="10">
        <f t="shared" si="120"/>
        <v>1.0858634345748755E-2</v>
      </c>
      <c r="AD2189" s="10">
        <f t="shared" si="121"/>
        <v>3.0761329160227846E-3</v>
      </c>
      <c r="AE2189" s="10">
        <f t="shared" si="122"/>
        <v>78.755863352479153</v>
      </c>
      <c r="AF2189">
        <f t="shared" si="131"/>
        <v>143.80756005867192</v>
      </c>
    </row>
    <row r="2190" spans="1:32" ht="14.4">
      <c r="A2190" s="7" t="str">
        <f t="shared" si="129"/>
        <v>South Africa-Africa 2004</v>
      </c>
      <c r="B2190" s="7" t="s">
        <v>247</v>
      </c>
      <c r="C2190" s="8" t="s">
        <v>78</v>
      </c>
      <c r="D2190" s="9" t="s">
        <v>66</v>
      </c>
      <c r="E2190" s="14">
        <v>8.8999999999999996E-2</v>
      </c>
      <c r="F2190" s="13">
        <v>219000000000</v>
      </c>
      <c r="G2190" s="14">
        <v>410</v>
      </c>
      <c r="H2190" s="14">
        <v>0.113</v>
      </c>
      <c r="I2190" s="10">
        <f t="array" ref="I2190">VLOOKUP(A2190,ENERGY!$A$2:$F$2691,5,0)</f>
        <v>146768</v>
      </c>
      <c r="J2190" s="11">
        <f t="array" ref="J2190">VLOOKUP(A2190,ENERGY!$A$2:$F$2691,6,0)</f>
        <v>465023</v>
      </c>
      <c r="K2190" s="10">
        <f t="array" ref="K2190">VLOOKUP(A2190,'HUMAN RESOURCES'!$A$2:$M$2692,5,0)</f>
        <v>2.3E-2</v>
      </c>
      <c r="L2190" s="11">
        <f t="array" ref="L2190">VLOOKUP(A2190,'HUMAN RESOURCES'!$A$2:$M$2692,6,0)</f>
        <v>5.1999999999999998E-2</v>
      </c>
      <c r="M2190" s="10">
        <f t="array" ref="M2190">VLOOKUP(A2190,'HUMAN RESOURCES'!$A$2:$M$2692,7,0)</f>
        <v>53</v>
      </c>
      <c r="N2190" s="10">
        <f t="array" ref="N2190">VLOOKUP(A2190,'HUMAN RESOURCES'!$A$2:$M$2692,8,0)</f>
        <v>51</v>
      </c>
      <c r="O2190" s="10">
        <f t="array" ref="O2190">VLOOKUP(A2190,'HUMAN RESOURCES'!$A$2:$M$2692,9,0)</f>
        <v>0.312</v>
      </c>
      <c r="P2190" s="10">
        <f t="array" ref="P2190">VLOOKUP(A2190,'HUMAN RESOURCES'!$A$2:$M$2692,10,0)</f>
        <v>0.64700000000000002</v>
      </c>
      <c r="Q2190" s="10">
        <f t="array" ref="Q2190">VLOOKUP(A2190,'HUMAN RESOURCES'!$A$2:$M$2692,11,0)</f>
        <v>4.2000000000000003E-2</v>
      </c>
      <c r="R2190" s="10">
        <f t="array" ref="R2190">VLOOKUP(A2190,'HUMAN RESOURCES'!$A$2:$M$2692,12,0)</f>
        <v>47019452</v>
      </c>
      <c r="S2190" s="10">
        <f t="array" ref="S2190">VLOOKUP(A2190,'HUMAN RESOURCES'!$A$2:$M$2692,13,0)</f>
        <v>0.59</v>
      </c>
      <c r="T2190" s="10">
        <f t="array" ref="T2190">VLOOKUP(A2190,TOURISM!$A$2:$F$2692,5,0)</f>
        <v>7571000000</v>
      </c>
      <c r="U2190" s="10">
        <f t="array" ref="U2190">VLOOKUP(A2190,TOURISM!$A$2:$F$2692,6,0)</f>
        <v>4237000000</v>
      </c>
      <c r="V2190" s="10">
        <f t="array" ref="V2190">VLOOKUP(A2190,BUSINESS!$A$2:$J$2692,5,0)</f>
        <v>0</v>
      </c>
      <c r="W2190" s="10">
        <f t="array" ref="W2190">VLOOKUP(A2190,BUSINESS!$A$2:$J$2692,6,0)</f>
        <v>38</v>
      </c>
      <c r="X2190" s="10">
        <f t="array" ref="X2190">VLOOKUP(A2190,BUSINESS!$A$2:$J$2692,7,0)</f>
        <v>0</v>
      </c>
      <c r="Y2190" s="10">
        <f t="array" ref="Y2190">VLOOKUP(A2190,BUSINESS!$A$2:$J$2692,8,0)</f>
        <v>0</v>
      </c>
      <c r="Z2190" s="10">
        <f t="array" ref="Z2190">VLOOKUP(A2190,BUSINESS!$A$2:$J$2692,9,0)</f>
        <v>8.4000000000000005E-2</v>
      </c>
      <c r="AA2190" s="10">
        <f t="array" ref="AA2190">VLOOKUP(A2190,BUSINESS!$A$2:$J$2692,10,0)</f>
        <v>0.438</v>
      </c>
      <c r="AB2190" s="12">
        <f t="shared" si="130"/>
        <v>4657.6467969043961</v>
      </c>
      <c r="AC2190" s="10">
        <f t="shared" si="120"/>
        <v>9.8900131800770449E-3</v>
      </c>
      <c r="AD2190" s="10">
        <f t="shared" si="121"/>
        <v>3.1214315300824858E-3</v>
      </c>
      <c r="AE2190" s="10">
        <f t="shared" si="122"/>
        <v>90.1116414542645</v>
      </c>
      <c r="AF2190">
        <f t="shared" si="131"/>
        <v>161.01846529389582</v>
      </c>
    </row>
    <row r="2191" spans="1:32" ht="14.4">
      <c r="A2191" s="7" t="str">
        <f t="shared" si="129"/>
        <v>South Africa-Africa 2005</v>
      </c>
      <c r="B2191" s="7" t="s">
        <v>247</v>
      </c>
      <c r="C2191" s="8" t="s">
        <v>78</v>
      </c>
      <c r="D2191" s="9" t="s">
        <v>67</v>
      </c>
      <c r="E2191" s="14">
        <v>8.7999999999999995E-2</v>
      </c>
      <c r="F2191" s="13">
        <v>247000000000</v>
      </c>
      <c r="G2191" s="14">
        <v>450</v>
      </c>
      <c r="H2191" s="14">
        <v>0.106</v>
      </c>
      <c r="I2191" s="10">
        <v>146768</v>
      </c>
      <c r="J2191" s="11">
        <v>465023</v>
      </c>
      <c r="K2191" s="10">
        <f t="array" ref="K2191">VLOOKUP(A2191,'HUMAN RESOURCES'!$A$2:$M$2692,5,0)</f>
        <v>2.3E-2</v>
      </c>
      <c r="L2191" s="11">
        <f t="array" ref="L2191">VLOOKUP(A2191,'HUMAN RESOURCES'!$A$2:$M$2692,6,0)</f>
        <v>5.0999999999999997E-2</v>
      </c>
      <c r="M2191" s="10">
        <f t="array" ref="M2191">VLOOKUP(A2191,'HUMAN RESOURCES'!$A$2:$M$2692,7,0)</f>
        <v>53</v>
      </c>
      <c r="N2191" s="10">
        <f t="array" ref="N2191">VLOOKUP(A2191,'HUMAN RESOURCES'!$A$2:$M$2692,8,0)</f>
        <v>50</v>
      </c>
      <c r="O2191" s="10">
        <f t="array" ref="O2191">VLOOKUP(A2191,'HUMAN RESOURCES'!$A$2:$M$2692,9,0)</f>
        <v>0.308</v>
      </c>
      <c r="P2191" s="10">
        <f t="array" ref="P2191">VLOOKUP(A2191,'HUMAN RESOURCES'!$A$2:$M$2692,10,0)</f>
        <v>0.64800000000000002</v>
      </c>
      <c r="Q2191" s="10">
        <f t="array" ref="Q2191">VLOOKUP(A2191,'HUMAN RESOURCES'!$A$2:$M$2692,11,0)</f>
        <v>4.3999999999999997E-2</v>
      </c>
      <c r="R2191" s="10">
        <f t="array" ref="R2191">VLOOKUP(A2191,'HUMAN RESOURCES'!$A$2:$M$2692,12,0)</f>
        <v>47639556</v>
      </c>
      <c r="S2191" s="10">
        <f t="array" ref="S2191">VLOOKUP(A2191,'HUMAN RESOURCES'!$A$2:$M$2692,13,0)</f>
        <v>0.59499999999999997</v>
      </c>
      <c r="T2191" s="10">
        <f t="array" ref="T2191">VLOOKUP(A2191,TOURISM!$A$2:$F$2692,5,0)</f>
        <v>8629000000</v>
      </c>
      <c r="U2191" s="10">
        <f t="array" ref="U2191">VLOOKUP(A2191,TOURISM!$A$2:$F$2692,6,0)</f>
        <v>4812000000</v>
      </c>
      <c r="V2191" s="10">
        <f t="array" ref="V2191">VLOOKUP(A2191,BUSINESS!$A$2:$J$2692,5,0)</f>
        <v>0.376</v>
      </c>
      <c r="W2191" s="10">
        <f t="array" ref="W2191">VLOOKUP(A2191,BUSINESS!$A$2:$J$2692,6,0)</f>
        <v>35</v>
      </c>
      <c r="X2191" s="10">
        <f t="array" ref="X2191">VLOOKUP(A2191,BUSINESS!$A$2:$J$2692,7,0)</f>
        <v>0</v>
      </c>
      <c r="Y2191" s="10">
        <f t="array" ref="Y2191">VLOOKUP(A2191,BUSINESS!$A$2:$J$2692,8,0)</f>
        <v>350</v>
      </c>
      <c r="Z2191" s="10">
        <f t="array" ref="Z2191">VLOOKUP(A2191,BUSINESS!$A$2:$J$2692,9,0)</f>
        <v>7.4999999999999997E-2</v>
      </c>
      <c r="AA2191" s="10">
        <f t="array" ref="AA2191">VLOOKUP(A2191,BUSINESS!$A$2:$J$2692,10,0)</f>
        <v>0.70399999999999996</v>
      </c>
      <c r="AB2191" s="12">
        <f t="shared" si="130"/>
        <v>5184.7670452680122</v>
      </c>
      <c r="AC2191" s="10">
        <f t="shared" si="120"/>
        <v>9.7612790513832669E-3</v>
      </c>
      <c r="AD2191" s="10">
        <f t="shared" si="121"/>
        <v>3.0808011728740712E-3</v>
      </c>
      <c r="AE2191" s="10">
        <f t="shared" si="122"/>
        <v>101.00849806408775</v>
      </c>
      <c r="AF2191">
        <f t="shared" si="131"/>
        <v>181.13099122922137</v>
      </c>
    </row>
    <row r="2192" spans="1:32" ht="14.4">
      <c r="A2192" s="7" t="str">
        <f t="shared" si="129"/>
        <v>South Africa-Africa 2006</v>
      </c>
      <c r="B2192" s="7" t="s">
        <v>247</v>
      </c>
      <c r="C2192" s="8" t="s">
        <v>78</v>
      </c>
      <c r="D2192" s="9" t="s">
        <v>68</v>
      </c>
      <c r="E2192" s="14">
        <v>8.5000000000000006E-2</v>
      </c>
      <c r="F2192" s="13">
        <v>261000000000</v>
      </c>
      <c r="G2192" s="14">
        <v>455</v>
      </c>
      <c r="H2192" s="14">
        <v>0.112</v>
      </c>
      <c r="I2192" s="10">
        <v>146768</v>
      </c>
      <c r="J2192" s="11">
        <v>465023</v>
      </c>
      <c r="K2192" s="10">
        <f t="array" ref="K2192">VLOOKUP(A2192,'HUMAN RESOURCES'!$A$2:$M$2692,5,0)</f>
        <v>2.3E-2</v>
      </c>
      <c r="L2192" s="11">
        <f t="array" ref="L2192">VLOOKUP(A2192,'HUMAN RESOURCES'!$A$2:$M$2692,6,0)</f>
        <v>0.05</v>
      </c>
      <c r="M2192" s="10">
        <f t="array" ref="M2192">VLOOKUP(A2192,'HUMAN RESOURCES'!$A$2:$M$2692,7,0)</f>
        <v>53</v>
      </c>
      <c r="N2192" s="10">
        <f t="array" ref="N2192">VLOOKUP(A2192,'HUMAN RESOURCES'!$A$2:$M$2692,8,0)</f>
        <v>50</v>
      </c>
      <c r="O2192" s="10">
        <f t="array" ref="O2192">VLOOKUP(A2192,'HUMAN RESOURCES'!$A$2:$M$2692,9,0)</f>
        <v>0.30499999999999999</v>
      </c>
      <c r="P2192" s="10">
        <f t="array" ref="P2192">VLOOKUP(A2192,'HUMAN RESOURCES'!$A$2:$M$2692,10,0)</f>
        <v>0.64900000000000002</v>
      </c>
      <c r="Q2192" s="10">
        <f t="array" ref="Q2192">VLOOKUP(A2192,'HUMAN RESOURCES'!$A$2:$M$2692,11,0)</f>
        <v>4.5999999999999999E-2</v>
      </c>
      <c r="R2192" s="10">
        <f t="array" ref="R2192">VLOOKUP(A2192,'HUMAN RESOURCES'!$A$2:$M$2692,12,0)</f>
        <v>48269753</v>
      </c>
      <c r="S2192" s="10">
        <f t="array" ref="S2192">VLOOKUP(A2192,'HUMAN RESOURCES'!$A$2:$M$2692,13,0)</f>
        <v>0.60099999999999998</v>
      </c>
      <c r="T2192" s="10">
        <f t="array" ref="T2192">VLOOKUP(A2192,TOURISM!$A$2:$F$2692,5,0)</f>
        <v>9211000000</v>
      </c>
      <c r="U2192" s="10">
        <f t="array" ref="U2192">VLOOKUP(A2192,TOURISM!$A$2:$F$2692,6,0)</f>
        <v>5230000000</v>
      </c>
      <c r="V2192" s="10">
        <f t="array" ref="V2192">VLOOKUP(A2192,BUSINESS!$A$2:$J$2692,5,0)</f>
        <v>0.371</v>
      </c>
      <c r="W2192" s="10">
        <f t="array" ref="W2192">VLOOKUP(A2192,BUSINESS!$A$2:$J$2692,6,0)</f>
        <v>35</v>
      </c>
      <c r="X2192" s="10">
        <f t="array" ref="X2192">VLOOKUP(A2192,BUSINESS!$A$2:$J$2692,7,0)</f>
        <v>0</v>
      </c>
      <c r="Y2192" s="10">
        <f t="array" ref="Y2192">VLOOKUP(A2192,BUSINESS!$A$2:$J$2692,8,0)</f>
        <v>350</v>
      </c>
      <c r="Z2192" s="10">
        <f t="array" ref="Z2192">VLOOKUP(A2192,BUSINESS!$A$2:$J$2692,9,0)</f>
        <v>7.5999999999999998E-2</v>
      </c>
      <c r="AA2192" s="10">
        <f t="array" ref="AA2192">VLOOKUP(A2192,BUSINESS!$A$2:$J$2692,10,0)</f>
        <v>0.81100000000000005</v>
      </c>
      <c r="AB2192" s="12">
        <f t="shared" si="130"/>
        <v>5407.1128145196844</v>
      </c>
      <c r="AC2192" s="10">
        <f t="shared" si="120"/>
        <v>9.6338383997945885E-3</v>
      </c>
      <c r="AD2192" s="10">
        <f t="shared" si="121"/>
        <v>3.0405790557909008E-3</v>
      </c>
      <c r="AE2192" s="10">
        <f t="shared" si="122"/>
        <v>108.34942536374695</v>
      </c>
      <c r="AF2192">
        <f t="shared" si="131"/>
        <v>190.82343346567362</v>
      </c>
    </row>
    <row r="2193" spans="1:32" ht="14.4">
      <c r="A2193" s="7" t="str">
        <f t="shared" si="129"/>
        <v>South Africa-Africa 2007</v>
      </c>
      <c r="B2193" s="7" t="s">
        <v>247</v>
      </c>
      <c r="C2193" s="8" t="s">
        <v>78</v>
      </c>
      <c r="D2193" s="9" t="s">
        <v>69</v>
      </c>
      <c r="E2193" s="14">
        <v>7.8E-2</v>
      </c>
      <c r="F2193" s="13">
        <v>286000000000</v>
      </c>
      <c r="G2193" s="14">
        <v>449</v>
      </c>
      <c r="H2193" s="14">
        <v>0.13200000000000001</v>
      </c>
      <c r="I2193" s="10">
        <f t="array" ref="I2193">VLOOKUP(A2193,ENERGY!$A$2:$F$2691,5,0)</f>
        <v>128722</v>
      </c>
      <c r="J2193" s="11">
        <f t="array" ref="J2193">VLOOKUP(A2193,ENERGY!$A$2:$F$2691,6,0)</f>
        <v>427132</v>
      </c>
      <c r="K2193" s="10">
        <f t="array" ref="K2193">VLOOKUP(A2193,'HUMAN RESOURCES'!$A$2:$M$2692,5,0)</f>
        <v>2.1999999999999999E-2</v>
      </c>
      <c r="L2193" s="11">
        <f t="array" ref="L2193">VLOOKUP(A2193,'HUMAN RESOURCES'!$A$2:$M$2692,6,0)</f>
        <v>4.7E-2</v>
      </c>
      <c r="M2193" s="10">
        <f t="array" ref="M2193">VLOOKUP(A2193,'HUMAN RESOURCES'!$A$2:$M$2692,7,0)</f>
        <v>53</v>
      </c>
      <c r="N2193" s="10">
        <f t="array" ref="N2193">VLOOKUP(A2193,'HUMAN RESOURCES'!$A$2:$M$2692,8,0)</f>
        <v>51</v>
      </c>
      <c r="O2193" s="10">
        <f t="array" ref="O2193">VLOOKUP(A2193,'HUMAN RESOURCES'!$A$2:$M$2692,9,0)</f>
        <v>0.30299999999999999</v>
      </c>
      <c r="P2193" s="10">
        <f t="array" ref="P2193">VLOOKUP(A2193,'HUMAN RESOURCES'!$A$2:$M$2692,10,0)</f>
        <v>0.65</v>
      </c>
      <c r="Q2193" s="10">
        <f t="array" ref="Q2193">VLOOKUP(A2193,'HUMAN RESOURCES'!$A$2:$M$2692,11,0)</f>
        <v>4.8000000000000001E-2</v>
      </c>
      <c r="R2193" s="10">
        <f t="array" ref="R2193">VLOOKUP(A2193,'HUMAN RESOURCES'!$A$2:$M$2692,12,0)</f>
        <v>48910248</v>
      </c>
      <c r="S2193" s="10">
        <f t="array" ref="S2193">VLOOKUP(A2193,'HUMAN RESOURCES'!$A$2:$M$2692,13,0)</f>
        <v>0.60599999999999998</v>
      </c>
      <c r="T2193" s="10">
        <f t="array" ref="T2193">VLOOKUP(A2193,TOURISM!$A$2:$F$2692,5,0)</f>
        <v>10226000000</v>
      </c>
      <c r="U2193" s="10">
        <f t="array" ref="U2193">VLOOKUP(A2193,TOURISM!$A$2:$F$2692,6,0)</f>
        <v>6103000000</v>
      </c>
      <c r="V2193" s="10">
        <f t="array" ref="V2193">VLOOKUP(A2193,BUSINESS!$A$2:$J$2692,5,0)</f>
        <v>0.36499999999999999</v>
      </c>
      <c r="W2193" s="10">
        <f t="array" ref="W2193">VLOOKUP(A2193,BUSINESS!$A$2:$J$2692,6,0)</f>
        <v>31</v>
      </c>
      <c r="X2193" s="10">
        <f t="array" ref="X2193">VLOOKUP(A2193,BUSINESS!$A$2:$J$2692,7,0)</f>
        <v>0</v>
      </c>
      <c r="Y2193" s="10">
        <f t="array" ref="Y2193">VLOOKUP(A2193,BUSINESS!$A$2:$J$2692,8,0)</f>
        <v>350</v>
      </c>
      <c r="Z2193" s="10">
        <f t="array" ref="Z2193">VLOOKUP(A2193,BUSINESS!$A$2:$J$2692,9,0)</f>
        <v>8.1000000000000003E-2</v>
      </c>
      <c r="AA2193" s="10">
        <f t="array" ref="AA2193">VLOOKUP(A2193,BUSINESS!$A$2:$J$2692,10,0)</f>
        <v>0.85299999999999998</v>
      </c>
      <c r="AB2193" s="12">
        <f t="shared" si="130"/>
        <v>5847.4453043051426</v>
      </c>
      <c r="AC2193" s="10">
        <f t="shared" si="120"/>
        <v>8.7329755514631621E-3</v>
      </c>
      <c r="AD2193" s="10">
        <f t="shared" si="121"/>
        <v>2.631800190422261E-3</v>
      </c>
      <c r="AE2193" s="10">
        <f t="shared" si="122"/>
        <v>124.77957584676324</v>
      </c>
      <c r="AF2193">
        <f t="shared" si="131"/>
        <v>209.07683804833704</v>
      </c>
    </row>
    <row r="2194" spans="1:32" ht="14.4">
      <c r="A2194" s="7" t="str">
        <f t="shared" si="129"/>
        <v>South Africa-Africa 2008</v>
      </c>
      <c r="B2194" s="7" t="s">
        <v>247</v>
      </c>
      <c r="C2194" s="8" t="s">
        <v>78</v>
      </c>
      <c r="D2194" s="9" t="s">
        <v>70</v>
      </c>
      <c r="E2194" s="14">
        <v>0.08</v>
      </c>
      <c r="F2194" s="13">
        <v>273000000000</v>
      </c>
      <c r="G2194" s="14">
        <v>437</v>
      </c>
      <c r="H2194" s="14">
        <v>0.151</v>
      </c>
      <c r="I2194" s="10">
        <f t="array" ref="I2194">VLOOKUP(A2194,ENERGY!$A$2:$F$2691,5,0)</f>
        <v>136604</v>
      </c>
      <c r="J2194" s="11">
        <f t="array" ref="J2194">VLOOKUP(A2194,ENERGY!$A$2:$F$2691,6,0)</f>
        <v>443648</v>
      </c>
      <c r="K2194" s="10">
        <f t="array" ref="K2194">VLOOKUP(A2194,'HUMAN RESOURCES'!$A$2:$M$2692,5,0)</f>
        <v>2.1999999999999999E-2</v>
      </c>
      <c r="L2194" s="11">
        <f t="array" ref="L2194">VLOOKUP(A2194,'HUMAN RESOURCES'!$A$2:$M$2692,6,0)</f>
        <v>4.5999999999999999E-2</v>
      </c>
      <c r="M2194" s="10">
        <f t="array" ref="M2194">VLOOKUP(A2194,'HUMAN RESOURCES'!$A$2:$M$2692,7,0)</f>
        <v>54</v>
      </c>
      <c r="N2194" s="10">
        <f t="array" ref="N2194">VLOOKUP(A2194,'HUMAN RESOURCES'!$A$2:$M$2692,8,0)</f>
        <v>51</v>
      </c>
      <c r="O2194" s="10">
        <f t="array" ref="O2194">VLOOKUP(A2194,'HUMAN RESOURCES'!$A$2:$M$2692,9,0)</f>
        <v>0.3</v>
      </c>
      <c r="P2194" s="10">
        <f t="array" ref="P2194">VLOOKUP(A2194,'HUMAN RESOURCES'!$A$2:$M$2692,10,0)</f>
        <v>0.65</v>
      </c>
      <c r="Q2194" s="10">
        <f t="array" ref="Q2194">VLOOKUP(A2194,'HUMAN RESOURCES'!$A$2:$M$2692,11,0)</f>
        <v>4.9000000000000002E-2</v>
      </c>
      <c r="R2194" s="10">
        <f t="array" ref="R2194">VLOOKUP(A2194,'HUMAN RESOURCES'!$A$2:$M$2692,12,0)</f>
        <v>49561256</v>
      </c>
      <c r="S2194" s="10">
        <f t="array" ref="S2194">VLOOKUP(A2194,'HUMAN RESOURCES'!$A$2:$M$2692,13,0)</f>
        <v>0.61199999999999999</v>
      </c>
      <c r="T2194" s="10">
        <f t="array" ref="T2194">VLOOKUP(A2194,TOURISM!$A$2:$F$2692,5,0)</f>
        <v>9178000000</v>
      </c>
      <c r="U2194" s="10">
        <f t="array" ref="U2194">VLOOKUP(A2194,TOURISM!$A$2:$F$2692,6,0)</f>
        <v>6905000000</v>
      </c>
      <c r="V2194" s="10">
        <f t="array" ref="V2194">VLOOKUP(A2194,BUSINESS!$A$2:$J$2692,5,0)</f>
        <v>0.33700000000000002</v>
      </c>
      <c r="W2194" s="10">
        <f t="array" ref="W2194">VLOOKUP(A2194,BUSINESS!$A$2:$J$2692,6,0)</f>
        <v>22</v>
      </c>
      <c r="X2194" s="10">
        <f t="array" ref="X2194">VLOOKUP(A2194,BUSINESS!$A$2:$J$2692,7,0)</f>
        <v>0</v>
      </c>
      <c r="Y2194" s="10">
        <f t="array" ref="Y2194">VLOOKUP(A2194,BUSINESS!$A$2:$J$2692,8,0)</f>
        <v>200</v>
      </c>
      <c r="Z2194" s="10">
        <f t="array" ref="Z2194">VLOOKUP(A2194,BUSINESS!$A$2:$J$2692,9,0)</f>
        <v>8.4000000000000005E-2</v>
      </c>
      <c r="AA2194" s="10">
        <f t="array" ref="AA2194">VLOOKUP(A2194,BUSINESS!$A$2:$J$2692,10,0)</f>
        <v>0.89500000000000002</v>
      </c>
      <c r="AB2194" s="12">
        <f t="shared" si="130"/>
        <v>5508.3349784355751</v>
      </c>
      <c r="AC2194" s="10">
        <f t="shared" si="120"/>
        <v>8.9515084121354789E-3</v>
      </c>
      <c r="AD2194" s="10">
        <f t="shared" si="121"/>
        <v>2.7562659025429058E-3</v>
      </c>
      <c r="AE2194" s="10">
        <f t="shared" si="122"/>
        <v>139.32253855713424</v>
      </c>
      <c r="AF2194">
        <f t="shared" si="131"/>
        <v>185.18497594169122</v>
      </c>
    </row>
    <row r="2195" spans="1:32" ht="14.4">
      <c r="A2195" s="7" t="str">
        <f t="shared" si="129"/>
        <v>South Africa-Africa 2009</v>
      </c>
      <c r="B2195" s="7" t="s">
        <v>247</v>
      </c>
      <c r="C2195" s="8" t="s">
        <v>78</v>
      </c>
      <c r="D2195" s="9" t="s">
        <v>71</v>
      </c>
      <c r="E2195" s="14">
        <v>8.6999999999999994E-2</v>
      </c>
      <c r="F2195" s="13">
        <v>284000000000</v>
      </c>
      <c r="G2195" s="14">
        <v>484</v>
      </c>
      <c r="H2195" s="14">
        <v>0.11700000000000001</v>
      </c>
      <c r="I2195" s="10">
        <v>136604</v>
      </c>
      <c r="J2195" s="11">
        <v>443648</v>
      </c>
      <c r="K2195" s="10">
        <f t="array" ref="K2195">VLOOKUP(A2195,'HUMAN RESOURCES'!$A$2:$M$2692,5,0)</f>
        <v>2.1999999999999999E-2</v>
      </c>
      <c r="L2195" s="11">
        <f t="array" ref="L2195">VLOOKUP(A2195,'HUMAN RESOURCES'!$A$2:$M$2692,6,0)</f>
        <v>0.04</v>
      </c>
      <c r="M2195" s="10">
        <f t="array" ref="M2195">VLOOKUP(A2195,'HUMAN RESOURCES'!$A$2:$M$2692,7,0)</f>
        <v>55</v>
      </c>
      <c r="N2195" s="10">
        <f t="array" ref="N2195">VLOOKUP(A2195,'HUMAN RESOURCES'!$A$2:$M$2692,8,0)</f>
        <v>52</v>
      </c>
      <c r="O2195" s="10">
        <f t="array" ref="O2195">VLOOKUP(A2195,'HUMAN RESOURCES'!$A$2:$M$2692,9,0)</f>
        <v>0.29899999999999999</v>
      </c>
      <c r="P2195" s="10">
        <f t="array" ref="P2195">VLOOKUP(A2195,'HUMAN RESOURCES'!$A$2:$M$2692,10,0)</f>
        <v>0.65100000000000002</v>
      </c>
      <c r="Q2195" s="10">
        <f t="array" ref="Q2195">VLOOKUP(A2195,'HUMAN RESOURCES'!$A$2:$M$2692,11,0)</f>
        <v>5.0999999999999997E-2</v>
      </c>
      <c r="R2195" s="10">
        <f t="array" ref="R2195">VLOOKUP(A2195,'HUMAN RESOURCES'!$A$2:$M$2692,12,0)</f>
        <v>50222996</v>
      </c>
      <c r="S2195" s="10">
        <f t="array" ref="S2195">VLOOKUP(A2195,'HUMAN RESOURCES'!$A$2:$M$2692,13,0)</f>
        <v>0.61699999999999999</v>
      </c>
      <c r="T2195" s="10">
        <f t="array" ref="T2195">VLOOKUP(A2195,TOURISM!$A$2:$F$2692,5,0)</f>
        <v>8684000000</v>
      </c>
      <c r="U2195" s="10">
        <f t="array" ref="U2195">VLOOKUP(A2195,TOURISM!$A$2:$F$2692,6,0)</f>
        <v>6420000000</v>
      </c>
      <c r="V2195" s="10">
        <f t="array" ref="V2195">VLOOKUP(A2195,BUSINESS!$A$2:$J$2692,5,0)</f>
        <v>0.29799999999999999</v>
      </c>
      <c r="W2195" s="10">
        <f t="array" ref="W2195">VLOOKUP(A2195,BUSINESS!$A$2:$J$2692,6,0)</f>
        <v>22</v>
      </c>
      <c r="X2195" s="10">
        <f t="array" ref="X2195">VLOOKUP(A2195,BUSINESS!$A$2:$J$2692,7,0)</f>
        <v>0</v>
      </c>
      <c r="Y2195" s="10">
        <f t="array" ref="Y2195">VLOOKUP(A2195,BUSINESS!$A$2:$J$2692,8,0)</f>
        <v>200</v>
      </c>
      <c r="Z2195" s="10">
        <f t="array" ref="Z2195">VLOOKUP(A2195,BUSINESS!$A$2:$J$2692,9,0)</f>
        <v>0.1</v>
      </c>
      <c r="AA2195" s="10">
        <f t="array" ref="AA2195">VLOOKUP(A2195,BUSINESS!$A$2:$J$2692,10,0)</f>
        <v>0.91200000000000003</v>
      </c>
      <c r="AB2195" s="12">
        <f t="shared" si="130"/>
        <v>5654.7801329892782</v>
      </c>
      <c r="AC2195" s="10">
        <f t="shared" si="120"/>
        <v>8.8335630156353082E-3</v>
      </c>
      <c r="AD2195" s="10">
        <f t="shared" si="121"/>
        <v>2.719949243967843E-3</v>
      </c>
      <c r="AE2195" s="10">
        <f t="shared" si="122"/>
        <v>127.82988892179989</v>
      </c>
      <c r="AF2195">
        <f t="shared" si="131"/>
        <v>172.90884040450314</v>
      </c>
    </row>
    <row r="2196" spans="1:32" ht="14.4">
      <c r="A2196" s="7" t="str">
        <f t="shared" si="129"/>
        <v>South Africa-Africa 2010</v>
      </c>
      <c r="B2196" s="7" t="s">
        <v>247</v>
      </c>
      <c r="C2196" s="8" t="s">
        <v>78</v>
      </c>
      <c r="D2196" s="9" t="s">
        <v>72</v>
      </c>
      <c r="E2196" s="14">
        <v>8.6999999999999994E-2</v>
      </c>
      <c r="F2196" s="13">
        <v>365000000000</v>
      </c>
      <c r="G2196" s="14">
        <v>615</v>
      </c>
      <c r="H2196" s="14">
        <v>9.8000000000000004E-2</v>
      </c>
      <c r="I2196" s="10">
        <f t="array" ref="I2196">VLOOKUP(A2196,ENERGY!$A$2:$F$2691,5,0)</f>
        <v>128214</v>
      </c>
      <c r="J2196" s="11">
        <f t="array" ref="J2196">VLOOKUP(A2196,ENERGY!$A$2:$F$2691,6,0)</f>
        <v>396117</v>
      </c>
      <c r="K2196" s="10">
        <f t="array" ref="K2196">VLOOKUP(A2196,'HUMAN RESOURCES'!$A$2:$M$2692,5,0)</f>
        <v>2.1999999999999999E-2</v>
      </c>
      <c r="L2196" s="11">
        <f t="array" ref="L2196">VLOOKUP(A2196,'HUMAN RESOURCES'!$A$2:$M$2692,6,0)</f>
        <v>3.5000000000000003E-2</v>
      </c>
      <c r="M2196" s="10">
        <f t="array" ref="M2196">VLOOKUP(A2196,'HUMAN RESOURCES'!$A$2:$M$2692,7,0)</f>
        <v>56</v>
      </c>
      <c r="N2196" s="10">
        <f t="array" ref="N2196">VLOOKUP(A2196,'HUMAN RESOURCES'!$A$2:$M$2692,8,0)</f>
        <v>53</v>
      </c>
      <c r="O2196" s="10">
        <f t="array" ref="O2196">VLOOKUP(A2196,'HUMAN RESOURCES'!$A$2:$M$2692,9,0)</f>
        <v>0.29699999999999999</v>
      </c>
      <c r="P2196" s="10">
        <f t="array" ref="P2196">VLOOKUP(A2196,'HUMAN RESOURCES'!$A$2:$M$2692,10,0)</f>
        <v>0.65100000000000002</v>
      </c>
      <c r="Q2196" s="10">
        <f t="array" ref="Q2196">VLOOKUP(A2196,'HUMAN RESOURCES'!$A$2:$M$2692,11,0)</f>
        <v>5.1999999999999998E-2</v>
      </c>
      <c r="R2196" s="10">
        <f t="array" ref="R2196">VLOOKUP(A2196,'HUMAN RESOURCES'!$A$2:$M$2692,12,0)</f>
        <v>50895698</v>
      </c>
      <c r="S2196" s="10">
        <f t="array" ref="S2196">VLOOKUP(A2196,'HUMAN RESOURCES'!$A$2:$M$2692,13,0)</f>
        <v>0.622</v>
      </c>
      <c r="T2196" s="10">
        <f t="array" ref="T2196">VLOOKUP(A2196,TOURISM!$A$2:$F$2692,5,0)</f>
        <v>10308000000</v>
      </c>
      <c r="U2196" s="10">
        <f t="array" ref="U2196">VLOOKUP(A2196,TOURISM!$A$2:$F$2692,6,0)</f>
        <v>8139000000</v>
      </c>
      <c r="V2196" s="10">
        <f t="array" ref="V2196">VLOOKUP(A2196,BUSINESS!$A$2:$J$2692,5,0)</f>
        <v>0.3</v>
      </c>
      <c r="W2196" s="10">
        <f t="array" ref="W2196">VLOOKUP(A2196,BUSINESS!$A$2:$J$2692,6,0)</f>
        <v>22</v>
      </c>
      <c r="X2196" s="10">
        <f t="array" ref="X2196">VLOOKUP(A2196,BUSINESS!$A$2:$J$2692,7,0)</f>
        <v>0</v>
      </c>
      <c r="Y2196" s="10">
        <f t="array" ref="Y2196">VLOOKUP(A2196,BUSINESS!$A$2:$J$2692,8,0)</f>
        <v>200</v>
      </c>
      <c r="Z2196" s="10">
        <f t="array" ref="Z2196">VLOOKUP(A2196,BUSINESS!$A$2:$J$2692,9,0)</f>
        <v>0.24</v>
      </c>
      <c r="AA2196" s="10">
        <f t="array" ref="AA2196">VLOOKUP(A2196,BUSINESS!$A$2:$J$2692,10,0)</f>
        <v>0.97899999999999998</v>
      </c>
      <c r="AB2196" s="12">
        <f t="shared" si="130"/>
        <v>7171.5295072679819</v>
      </c>
      <c r="AC2196" s="10">
        <f t="shared" si="120"/>
        <v>7.7829171337821124E-3</v>
      </c>
      <c r="AD2196" s="10">
        <f t="shared" si="121"/>
        <v>2.5191520116297451E-3</v>
      </c>
      <c r="AE2196" s="10">
        <f t="shared" si="122"/>
        <v>159.91528399905235</v>
      </c>
      <c r="AF2196">
        <f t="shared" si="131"/>
        <v>202.53185249566673</v>
      </c>
    </row>
    <row r="2197" spans="1:32" ht="14.4">
      <c r="A2197" s="7" t="str">
        <f t="shared" si="129"/>
        <v>South Africa-Africa 2011</v>
      </c>
      <c r="B2197" s="7" t="s">
        <v>247</v>
      </c>
      <c r="C2197" s="8" t="s">
        <v>78</v>
      </c>
      <c r="D2197" s="9" t="s">
        <v>73</v>
      </c>
      <c r="E2197" s="14">
        <v>8.6999999999999994E-2</v>
      </c>
      <c r="F2197" s="13">
        <v>404000000000</v>
      </c>
      <c r="G2197" s="14">
        <v>670</v>
      </c>
      <c r="H2197" s="14">
        <v>0.09</v>
      </c>
      <c r="I2197" s="10">
        <f t="array" ref="I2197">VLOOKUP(A2197,ENERGY!$A$2:$F$2691,5,0)</f>
        <v>117374</v>
      </c>
      <c r="J2197" s="11">
        <f t="array" ref="J2197">VLOOKUP(A2197,ENERGY!$A$2:$F$2691,6,0)</f>
        <v>380811</v>
      </c>
      <c r="K2197" s="10">
        <f t="array" ref="K2197">VLOOKUP(A2197,'HUMAN RESOURCES'!$A$2:$M$2692,5,0)</f>
        <v>2.1000000000000001E-2</v>
      </c>
      <c r="L2197" s="11">
        <f t="array" ref="L2197">VLOOKUP(A2197,'HUMAN RESOURCES'!$A$2:$M$2692,6,0)</f>
        <v>3.4000000000000002E-2</v>
      </c>
      <c r="M2197" s="10">
        <f t="array" ref="M2197">VLOOKUP(A2197,'HUMAN RESOURCES'!$A$2:$M$2692,7,0)</f>
        <v>57</v>
      </c>
      <c r="N2197" s="10">
        <f t="array" ref="N2197">VLOOKUP(A2197,'HUMAN RESOURCES'!$A$2:$M$2692,8,0)</f>
        <v>53</v>
      </c>
      <c r="O2197" s="10">
        <f t="array" ref="O2197">VLOOKUP(A2197,'HUMAN RESOURCES'!$A$2:$M$2692,9,0)</f>
        <v>0.29599999999999999</v>
      </c>
      <c r="P2197" s="10">
        <f t="array" ref="P2197">VLOOKUP(A2197,'HUMAN RESOURCES'!$A$2:$M$2692,10,0)</f>
        <v>0.65100000000000002</v>
      </c>
      <c r="Q2197" s="10">
        <f t="array" ref="Q2197">VLOOKUP(A2197,'HUMAN RESOURCES'!$A$2:$M$2692,11,0)</f>
        <v>5.2999999999999999E-2</v>
      </c>
      <c r="R2197" s="10">
        <f t="array" ref="R2197">VLOOKUP(A2197,'HUMAN RESOURCES'!$A$2:$M$2692,12,0)</f>
        <v>51579599</v>
      </c>
      <c r="S2197" s="10">
        <f t="array" ref="S2197">VLOOKUP(A2197,'HUMAN RESOURCES'!$A$2:$M$2692,13,0)</f>
        <v>0.627</v>
      </c>
      <c r="T2197" s="10">
        <f t="array" ref="T2197">VLOOKUP(A2197,TOURISM!$A$2:$F$2692,5,0)</f>
        <v>10707000000</v>
      </c>
      <c r="U2197" s="10">
        <f t="array" ref="U2197">VLOOKUP(A2197,TOURISM!$A$2:$F$2692,6,0)</f>
        <v>8397000000</v>
      </c>
      <c r="V2197" s="10">
        <f t="array" ref="V2197">VLOOKUP(A2197,BUSINESS!$A$2:$J$2692,5,0)</f>
        <v>0.32400000000000001</v>
      </c>
      <c r="W2197" s="10">
        <f t="array" ref="W2197">VLOOKUP(A2197,BUSINESS!$A$2:$J$2692,6,0)</f>
        <v>19</v>
      </c>
      <c r="X2197" s="10">
        <f t="array" ref="X2197">VLOOKUP(A2197,BUSINESS!$A$2:$J$2692,7,0)</f>
        <v>0</v>
      </c>
      <c r="Y2197" s="10">
        <f t="array" ref="Y2197">VLOOKUP(A2197,BUSINESS!$A$2:$J$2692,8,0)</f>
        <v>200</v>
      </c>
      <c r="Z2197" s="10">
        <f t="array" ref="Z2197">VLOOKUP(A2197,BUSINESS!$A$2:$J$2692,9,0)</f>
        <v>0.34</v>
      </c>
      <c r="AA2197" s="10">
        <f t="array" ref="AA2197">VLOOKUP(A2197,BUSINESS!$A$2:$J$2692,10,0)</f>
        <v>1.232</v>
      </c>
      <c r="AB2197" s="12">
        <f t="shared" si="130"/>
        <v>7832.5541072934666</v>
      </c>
      <c r="AC2197" s="10">
        <f t="shared" si="120"/>
        <v>7.3829771340409222E-3</v>
      </c>
      <c r="AD2197" s="10">
        <f t="shared" si="121"/>
        <v>2.2755896182907508E-3</v>
      </c>
      <c r="AE2197" s="10">
        <f t="shared" si="122"/>
        <v>162.7969228686714</v>
      </c>
      <c r="AF2197">
        <f t="shared" si="131"/>
        <v>207.58207135344344</v>
      </c>
    </row>
    <row r="2198" spans="1:32" ht="14.4">
      <c r="A2198" s="7" t="str">
        <f t="shared" si="129"/>
        <v>South Africa-Africa 2012</v>
      </c>
      <c r="B2198" s="7" t="s">
        <v>247</v>
      </c>
      <c r="C2198" s="8" t="s">
        <v>78</v>
      </c>
      <c r="D2198" s="9" t="s">
        <v>74</v>
      </c>
      <c r="E2198" s="14">
        <v>8.7999999999999995E-2</v>
      </c>
      <c r="F2198" s="13">
        <v>382000000000</v>
      </c>
      <c r="G2198" s="14">
        <v>645</v>
      </c>
      <c r="H2198" s="14">
        <v>8.7999999999999995E-2</v>
      </c>
      <c r="I2198" s="10">
        <f t="array" ref="I2198">VLOOKUP(A2198,ENERGY!$A$2:$F$2691,5,0)</f>
        <v>127255</v>
      </c>
      <c r="J2198" s="11">
        <f t="array" ref="J2198">VLOOKUP(A2198,ENERGY!$A$2:$F$2691,6,0)</f>
        <v>424844</v>
      </c>
      <c r="K2198" s="10">
        <f t="array" ref="K2198">VLOOKUP(A2198,'HUMAN RESOURCES'!$A$2:$M$2692,5,0)</f>
        <v>2.1000000000000001E-2</v>
      </c>
      <c r="L2198" s="11">
        <f t="array" ref="L2198">VLOOKUP(A2198,'HUMAN RESOURCES'!$A$2:$M$2692,6,0)</f>
        <v>3.4000000000000002E-2</v>
      </c>
      <c r="M2198" s="10">
        <f t="array" ref="M2198">VLOOKUP(A2198,'HUMAN RESOURCES'!$A$2:$M$2692,7,0)</f>
        <v>58</v>
      </c>
      <c r="N2198" s="10">
        <f t="array" ref="N2198">VLOOKUP(A2198,'HUMAN RESOURCES'!$A$2:$M$2692,8,0)</f>
        <v>54</v>
      </c>
      <c r="O2198" s="10">
        <f t="array" ref="O2198">VLOOKUP(A2198,'HUMAN RESOURCES'!$A$2:$M$2692,9,0)</f>
        <v>0.29499999999999998</v>
      </c>
      <c r="P2198" s="10">
        <f t="array" ref="P2198">VLOOKUP(A2198,'HUMAN RESOURCES'!$A$2:$M$2692,10,0)</f>
        <v>0.65</v>
      </c>
      <c r="Q2198" s="10">
        <f t="array" ref="Q2198">VLOOKUP(A2198,'HUMAN RESOURCES'!$A$2:$M$2692,11,0)</f>
        <v>5.3999999999999999E-2</v>
      </c>
      <c r="R2198" s="10">
        <f t="array" ref="R2198">VLOOKUP(A2198,'HUMAN RESOURCES'!$A$2:$M$2692,12,0)</f>
        <v>52274945</v>
      </c>
      <c r="S2198" s="10">
        <f t="array" ref="S2198">VLOOKUP(A2198,'HUMAN RESOURCES'!$A$2:$M$2692,13,0)</f>
        <v>0.63300000000000001</v>
      </c>
      <c r="T2198" s="10">
        <f t="array" ref="T2198">VLOOKUP(A2198,TOURISM!$A$2:$F$2692,5,0)</f>
        <v>11201000000</v>
      </c>
      <c r="U2198" s="10">
        <f t="array" ref="U2198">VLOOKUP(A2198,TOURISM!$A$2:$F$2692,6,0)</f>
        <v>7144000000</v>
      </c>
      <c r="V2198" s="10">
        <f t="array" ref="V2198">VLOOKUP(A2198,BUSINESS!$A$2:$J$2692,5,0)</f>
        <v>0.32700000000000001</v>
      </c>
      <c r="W2198" s="10">
        <f t="array" ref="W2198">VLOOKUP(A2198,BUSINESS!$A$2:$J$2692,6,0)</f>
        <v>19</v>
      </c>
      <c r="X2198" s="10">
        <f t="array" ref="X2198">VLOOKUP(A2198,BUSINESS!$A$2:$J$2692,7,0)</f>
        <v>41</v>
      </c>
      <c r="Y2198" s="10">
        <f t="array" ref="Y2198">VLOOKUP(A2198,BUSINESS!$A$2:$J$2692,8,0)</f>
        <v>200</v>
      </c>
      <c r="Z2198" s="10">
        <f t="array" ref="Z2198">VLOOKUP(A2198,BUSINESS!$A$2:$J$2692,9,0)</f>
        <v>0.41</v>
      </c>
      <c r="AA2198" s="10">
        <f t="array" ref="AA2198">VLOOKUP(A2198,BUSINESS!$A$2:$J$2692,10,0)</f>
        <v>1.306</v>
      </c>
      <c r="AB2198" s="12">
        <f t="shared" si="130"/>
        <v>7307.5160576448243</v>
      </c>
      <c r="AC2198" s="10">
        <f t="shared" si="120"/>
        <v>8.1271056334922976E-3</v>
      </c>
      <c r="AD2198" s="10">
        <f t="shared" si="121"/>
        <v>2.4343401987319165E-3</v>
      </c>
      <c r="AE2198" s="10">
        <f t="shared" si="122"/>
        <v>136.66202805187075</v>
      </c>
      <c r="AF2198">
        <f t="shared" si="131"/>
        <v>214.27090932376879</v>
      </c>
    </row>
    <row r="2199" spans="1:32" ht="14.4">
      <c r="A2199" s="7" t="str">
        <f t="shared" si="129"/>
        <v>South Korea-Asia 2000</v>
      </c>
      <c r="B2199" s="7" t="s">
        <v>248</v>
      </c>
      <c r="C2199" s="8" t="s">
        <v>61</v>
      </c>
      <c r="D2199" s="9" t="s">
        <v>62</v>
      </c>
      <c r="E2199" s="14">
        <v>4.2999999999999997E-2</v>
      </c>
      <c r="F2199" s="13">
        <v>562000000000</v>
      </c>
      <c r="G2199" s="14">
        <v>491</v>
      </c>
      <c r="H2199" s="14">
        <v>8.5000000000000006E-2</v>
      </c>
      <c r="I2199" s="10">
        <f t="array" ref="I2199">VLOOKUP(A2199,ENERGY!$A$2:$F$2691,5,0)</f>
        <v>263002</v>
      </c>
      <c r="J2199" s="11">
        <f t="array" ref="J2199">VLOOKUP(A2199,ENERGY!$A$2:$F$2691,6,0)</f>
        <v>0</v>
      </c>
      <c r="K2199" s="10">
        <f t="array" ref="K2199">VLOOKUP(A2199,'HUMAN RESOURCES'!$A$2:$M$2692,5,0)</f>
        <v>1.2999999999999999E-2</v>
      </c>
      <c r="L2199" s="11">
        <f t="array" ref="L2199">VLOOKUP(A2199,'HUMAN RESOURCES'!$A$2:$M$2692,6,0)</f>
        <v>5.0000000000000001E-3</v>
      </c>
      <c r="M2199" s="10">
        <f t="array" ref="M2199">VLOOKUP(A2199,'HUMAN RESOURCES'!$A$2:$M$2692,7,0)</f>
        <v>80</v>
      </c>
      <c r="N2199" s="10">
        <f t="array" ref="N2199">VLOOKUP(A2199,'HUMAN RESOURCES'!$A$2:$M$2692,8,0)</f>
        <v>72</v>
      </c>
      <c r="O2199" s="10">
        <f t="array" ref="O2199">VLOOKUP(A2199,'HUMAN RESOURCES'!$A$2:$M$2692,9,0)</f>
        <v>0.21</v>
      </c>
      <c r="P2199" s="10">
        <f t="array" ref="P2199">VLOOKUP(A2199,'HUMAN RESOURCES'!$A$2:$M$2692,10,0)</f>
        <v>0.71699999999999997</v>
      </c>
      <c r="Q2199" s="10">
        <f t="array" ref="Q2199">VLOOKUP(A2199,'HUMAN RESOURCES'!$A$2:$M$2692,11,0)</f>
        <v>7.2999999999999995E-2</v>
      </c>
      <c r="R2199" s="10">
        <f t="array" ref="R2199">VLOOKUP(A2199,'HUMAN RESOURCES'!$A$2:$M$2692,12,0)</f>
        <v>47008111</v>
      </c>
      <c r="S2199" s="10">
        <f t="array" ref="S2199">VLOOKUP(A2199,'HUMAN RESOURCES'!$A$2:$M$2692,13,0)</f>
        <v>0.79600000000000004</v>
      </c>
      <c r="T2199" s="10">
        <f t="array" ref="T2199">VLOOKUP(A2199,TOURISM!$A$2:$F$2692,5,0)</f>
        <v>8527000000</v>
      </c>
      <c r="U2199" s="10">
        <f t="array" ref="U2199">VLOOKUP(A2199,TOURISM!$A$2:$F$2692,6,0)</f>
        <v>7945000000</v>
      </c>
      <c r="V2199" s="10">
        <f t="array" ref="V2199">VLOOKUP(A2199,BUSINESS!$A$2:$J$2692,5,0)</f>
        <v>0</v>
      </c>
      <c r="W2199" s="10">
        <f t="array" ref="W2199">VLOOKUP(A2199,BUSINESS!$A$2:$J$2692,6,0)</f>
        <v>0</v>
      </c>
      <c r="X2199" s="10">
        <f t="array" ref="X2199">VLOOKUP(A2199,BUSINESS!$A$2:$J$2692,7,0)</f>
        <v>0</v>
      </c>
      <c r="Y2199" s="10">
        <f t="array" ref="Y2199">VLOOKUP(A2199,BUSINESS!$A$2:$J$2692,8,0)</f>
        <v>0</v>
      </c>
      <c r="Z2199" s="10">
        <f t="array" ref="Z2199">VLOOKUP(A2199,BUSINESS!$A$2:$J$2692,9,0)</f>
        <v>0.44700000000000001</v>
      </c>
      <c r="AA2199" s="10">
        <f t="array" ref="AA2199">VLOOKUP(A2199,BUSINESS!$A$2:$J$2692,10,0)</f>
        <v>0.58299999999999996</v>
      </c>
      <c r="AB2199" s="12">
        <f t="shared" si="130"/>
        <v>11955.383614542605</v>
      </c>
      <c r="AC2199" s="10">
        <f t="shared" si="120"/>
        <v>0</v>
      </c>
      <c r="AD2199" s="10">
        <f t="shared" si="121"/>
        <v>5.5948217106618044E-3</v>
      </c>
      <c r="AE2199" s="10">
        <f t="shared" si="122"/>
        <v>169.01338579633631</v>
      </c>
      <c r="AF2199">
        <f t="shared" si="131"/>
        <v>181.39422790249964</v>
      </c>
    </row>
    <row r="2200" spans="1:32" ht="14.4">
      <c r="A2200" s="7" t="str">
        <f t="shared" si="129"/>
        <v>South Korea-Asia 2001</v>
      </c>
      <c r="B2200" s="7" t="s">
        <v>248</v>
      </c>
      <c r="C2200" s="8" t="s">
        <v>61</v>
      </c>
      <c r="D2200" s="9" t="s">
        <v>63</v>
      </c>
      <c r="E2200" s="14">
        <v>0.05</v>
      </c>
      <c r="F2200" s="13">
        <v>533000000000</v>
      </c>
      <c r="G2200" s="14">
        <v>528</v>
      </c>
      <c r="H2200" s="14">
        <v>7.6999999999999999E-2</v>
      </c>
      <c r="I2200" s="10">
        <f t="array" ref="I2200">VLOOKUP(A2200,ENERGY!$A$2:$F$2691,5,0)</f>
        <v>260440</v>
      </c>
      <c r="J2200" s="11">
        <f t="array" ref="J2200">VLOOKUP(A2200,ENERGY!$A$2:$F$2691,6,0)</f>
        <v>0</v>
      </c>
      <c r="K2200" s="10">
        <f t="array" ref="K2200">VLOOKUP(A2200,'HUMAN RESOURCES'!$A$2:$M$2692,5,0)</f>
        <v>1.2E-2</v>
      </c>
      <c r="L2200" s="11">
        <f t="array" ref="L2200">VLOOKUP(A2200,'HUMAN RESOURCES'!$A$2:$M$2692,6,0)</f>
        <v>6.0000000000000001E-3</v>
      </c>
      <c r="M2200" s="10">
        <f t="array" ref="M2200">VLOOKUP(A2200,'HUMAN RESOURCES'!$A$2:$M$2692,7,0)</f>
        <v>80</v>
      </c>
      <c r="N2200" s="10">
        <f t="array" ref="N2200">VLOOKUP(A2200,'HUMAN RESOURCES'!$A$2:$M$2692,8,0)</f>
        <v>73</v>
      </c>
      <c r="O2200" s="10">
        <f t="array" ref="O2200">VLOOKUP(A2200,'HUMAN RESOURCES'!$A$2:$M$2692,9,0)</f>
        <v>0.20599999999999999</v>
      </c>
      <c r="P2200" s="10">
        <f t="array" ref="P2200">VLOOKUP(A2200,'HUMAN RESOURCES'!$A$2:$M$2692,10,0)</f>
        <v>0.71699999999999997</v>
      </c>
      <c r="Q2200" s="10">
        <f t="array" ref="Q2200">VLOOKUP(A2200,'HUMAN RESOURCES'!$A$2:$M$2692,11,0)</f>
        <v>7.6999999999999999E-2</v>
      </c>
      <c r="R2200" s="10">
        <f t="array" ref="R2200">VLOOKUP(A2200,'HUMAN RESOURCES'!$A$2:$M$2692,12,0)</f>
        <v>47357362</v>
      </c>
      <c r="S2200" s="10">
        <f t="array" ref="S2200">VLOOKUP(A2200,'HUMAN RESOURCES'!$A$2:$M$2692,13,0)</f>
        <v>0.79900000000000004</v>
      </c>
      <c r="T2200" s="10">
        <f t="array" ref="T2200">VLOOKUP(A2200,TOURISM!$A$2:$F$2692,5,0)</f>
        <v>7919000000</v>
      </c>
      <c r="U2200" s="10">
        <f t="array" ref="U2200">VLOOKUP(A2200,TOURISM!$A$2:$F$2692,6,0)</f>
        <v>8349000000</v>
      </c>
      <c r="V2200" s="10">
        <f t="array" ref="V2200">VLOOKUP(A2200,BUSINESS!$A$2:$J$2692,5,0)</f>
        <v>0</v>
      </c>
      <c r="W2200" s="10">
        <f t="array" ref="W2200">VLOOKUP(A2200,BUSINESS!$A$2:$J$2692,6,0)</f>
        <v>0</v>
      </c>
      <c r="X2200" s="10">
        <f t="array" ref="X2200">VLOOKUP(A2200,BUSINESS!$A$2:$J$2692,7,0)</f>
        <v>0</v>
      </c>
      <c r="Y2200" s="10">
        <f t="array" ref="Y2200">VLOOKUP(A2200,BUSINESS!$A$2:$J$2692,8,0)</f>
        <v>0</v>
      </c>
      <c r="Z2200" s="10">
        <f t="array" ref="Z2200">VLOOKUP(A2200,BUSINESS!$A$2:$J$2692,9,0)</f>
        <v>0.56599999999999995</v>
      </c>
      <c r="AA2200" s="10">
        <f t="array" ref="AA2200">VLOOKUP(A2200,BUSINESS!$A$2:$J$2692,10,0)</f>
        <v>0.629</v>
      </c>
      <c r="AB2200" s="12">
        <f t="shared" si="130"/>
        <v>11254.849879518204</v>
      </c>
      <c r="AC2200" s="10">
        <f t="shared" si="120"/>
        <v>0</v>
      </c>
      <c r="AD2200" s="10">
        <f t="shared" si="121"/>
        <v>5.4994617309976008E-3</v>
      </c>
      <c r="AE2200" s="10">
        <f t="shared" si="122"/>
        <v>176.29782672438554</v>
      </c>
      <c r="AF2200">
        <f t="shared" si="131"/>
        <v>167.21792907299186</v>
      </c>
    </row>
    <row r="2201" spans="1:32" ht="14.4">
      <c r="A2201" s="7" t="str">
        <f t="shared" si="129"/>
        <v>South Korea-Asia 2002</v>
      </c>
      <c r="B2201" s="7" t="s">
        <v>248</v>
      </c>
      <c r="C2201" s="8" t="s">
        <v>61</v>
      </c>
      <c r="D2201" s="9" t="s">
        <v>64</v>
      </c>
      <c r="E2201" s="14">
        <v>4.8000000000000001E-2</v>
      </c>
      <c r="F2201" s="13">
        <v>609000000000</v>
      </c>
      <c r="G2201" s="14">
        <v>581</v>
      </c>
      <c r="H2201" s="14">
        <v>6.8000000000000005E-2</v>
      </c>
      <c r="I2201" s="10">
        <f t="array" ref="I2201">VLOOKUP(A2201,ENERGY!$A$2:$F$2691,5,0)</f>
        <v>249964</v>
      </c>
      <c r="J2201" s="11">
        <f t="array" ref="J2201">VLOOKUP(A2201,ENERGY!$A$2:$F$2691,6,0)</f>
        <v>567567</v>
      </c>
      <c r="K2201" s="10">
        <f t="array" ref="K2201">VLOOKUP(A2201,'HUMAN RESOURCES'!$A$2:$M$2692,5,0)</f>
        <v>0.01</v>
      </c>
      <c r="L2201" s="11">
        <f t="array" ref="L2201">VLOOKUP(A2201,'HUMAN RESOURCES'!$A$2:$M$2692,6,0)</f>
        <v>6.0000000000000001E-3</v>
      </c>
      <c r="M2201" s="10">
        <f t="array" ref="M2201">VLOOKUP(A2201,'HUMAN RESOURCES'!$A$2:$M$2692,7,0)</f>
        <v>80</v>
      </c>
      <c r="N2201" s="10">
        <f t="array" ref="N2201">VLOOKUP(A2201,'HUMAN RESOURCES'!$A$2:$M$2692,8,0)</f>
        <v>73</v>
      </c>
      <c r="O2201" s="10">
        <f t="array" ref="O2201">VLOOKUP(A2201,'HUMAN RESOURCES'!$A$2:$M$2692,9,0)</f>
        <v>0.20300000000000001</v>
      </c>
      <c r="P2201" s="10">
        <f t="array" ref="P2201">VLOOKUP(A2201,'HUMAN RESOURCES'!$A$2:$M$2692,10,0)</f>
        <v>0.71599999999999997</v>
      </c>
      <c r="Q2201" s="10">
        <f t="array" ref="Q2201">VLOOKUP(A2201,'HUMAN RESOURCES'!$A$2:$M$2692,11,0)</f>
        <v>8.1000000000000003E-2</v>
      </c>
      <c r="R2201" s="10">
        <f t="array" ref="R2201">VLOOKUP(A2201,'HUMAN RESOURCES'!$A$2:$M$2692,12,0)</f>
        <v>47622179</v>
      </c>
      <c r="S2201" s="10">
        <f t="array" ref="S2201">VLOOKUP(A2201,'HUMAN RESOURCES'!$A$2:$M$2692,13,0)</f>
        <v>0.80300000000000005</v>
      </c>
      <c r="T2201" s="10">
        <f t="array" ref="T2201">VLOOKUP(A2201,TOURISM!$A$2:$F$2692,5,0)</f>
        <v>7621000000</v>
      </c>
      <c r="U2201" s="10">
        <f t="array" ref="U2201">VLOOKUP(A2201,TOURISM!$A$2:$F$2692,6,0)</f>
        <v>11440000000</v>
      </c>
      <c r="V2201" s="10">
        <f t="array" ref="V2201">VLOOKUP(A2201,BUSINESS!$A$2:$J$2692,5,0)</f>
        <v>0</v>
      </c>
      <c r="W2201" s="10">
        <f t="array" ref="W2201">VLOOKUP(A2201,BUSINESS!$A$2:$J$2692,6,0)</f>
        <v>0</v>
      </c>
      <c r="X2201" s="10">
        <f t="array" ref="X2201">VLOOKUP(A2201,BUSINESS!$A$2:$J$2692,7,0)</f>
        <v>0</v>
      </c>
      <c r="Y2201" s="10">
        <f t="array" ref="Y2201">VLOOKUP(A2201,BUSINESS!$A$2:$J$2692,8,0)</f>
        <v>0</v>
      </c>
      <c r="Z2201" s="10">
        <f t="array" ref="Z2201">VLOOKUP(A2201,BUSINESS!$A$2:$J$2692,9,0)</f>
        <v>0.59399999999999997</v>
      </c>
      <c r="AA2201" s="10">
        <f t="array" ref="AA2201">VLOOKUP(A2201,BUSINESS!$A$2:$J$2692,10,0)</f>
        <v>0.69699999999999995</v>
      </c>
      <c r="AB2201" s="12">
        <f t="shared" si="130"/>
        <v>12788.159063448147</v>
      </c>
      <c r="AC2201" s="10">
        <f t="shared" si="120"/>
        <v>1.1918123276131485E-2</v>
      </c>
      <c r="AD2201" s="10">
        <f t="shared" si="121"/>
        <v>5.2488988376613345E-3</v>
      </c>
      <c r="AE2201" s="10">
        <f t="shared" si="122"/>
        <v>240.22420309662857</v>
      </c>
      <c r="AF2201">
        <f t="shared" si="131"/>
        <v>160.03047655589216</v>
      </c>
    </row>
    <row r="2202" spans="1:32" ht="14.4">
      <c r="A2202" s="7" t="str">
        <f t="shared" si="129"/>
        <v>South Korea-Asia 2003</v>
      </c>
      <c r="B2202" s="7" t="s">
        <v>248</v>
      </c>
      <c r="C2202" s="8" t="s">
        <v>61</v>
      </c>
      <c r="D2202" s="9" t="s">
        <v>65</v>
      </c>
      <c r="E2202" s="14">
        <v>5.1999999999999998E-2</v>
      </c>
      <c r="F2202" s="13">
        <v>681000000000</v>
      </c>
      <c r="G2202" s="14">
        <v>695</v>
      </c>
      <c r="H2202" s="14">
        <v>6.2E-2</v>
      </c>
      <c r="I2202" s="10">
        <f t="array" ref="I2202">VLOOKUP(A2202,ENERGY!$A$2:$F$2691,5,0)</f>
        <v>229178</v>
      </c>
      <c r="J2202" s="11">
        <f t="array" ref="J2202">VLOOKUP(A2202,ENERGY!$A$2:$F$2691,6,0)</f>
        <v>509376</v>
      </c>
      <c r="K2202" s="10">
        <f t="array" ref="K2202">VLOOKUP(A2202,'HUMAN RESOURCES'!$A$2:$M$2692,5,0)</f>
        <v>0.01</v>
      </c>
      <c r="L2202" s="11">
        <f t="array" ref="L2202">VLOOKUP(A2202,'HUMAN RESOURCES'!$A$2:$M$2692,6,0)</f>
        <v>5.0000000000000001E-3</v>
      </c>
      <c r="M2202" s="10">
        <f t="array" ref="M2202">VLOOKUP(A2202,'HUMAN RESOURCES'!$A$2:$M$2692,7,0)</f>
        <v>81</v>
      </c>
      <c r="N2202" s="10">
        <f t="array" ref="N2202">VLOOKUP(A2202,'HUMAN RESOURCES'!$A$2:$M$2692,8,0)</f>
        <v>74</v>
      </c>
      <c r="O2202" s="10">
        <f t="array" ref="O2202">VLOOKUP(A2202,'HUMAN RESOURCES'!$A$2:$M$2692,9,0)</f>
        <v>0.19900000000000001</v>
      </c>
      <c r="P2202" s="10">
        <f t="array" ref="P2202">VLOOKUP(A2202,'HUMAN RESOURCES'!$A$2:$M$2692,10,0)</f>
        <v>0.71599999999999997</v>
      </c>
      <c r="Q2202" s="10">
        <f t="array" ref="Q2202">VLOOKUP(A2202,'HUMAN RESOURCES'!$A$2:$M$2692,11,0)</f>
        <v>8.5000000000000006E-2</v>
      </c>
      <c r="R2202" s="10">
        <f t="array" ref="R2202">VLOOKUP(A2202,'HUMAN RESOURCES'!$A$2:$M$2692,12,0)</f>
        <v>47859311</v>
      </c>
      <c r="S2202" s="10">
        <f t="array" ref="S2202">VLOOKUP(A2202,'HUMAN RESOURCES'!$A$2:$M$2692,13,0)</f>
        <v>0.80700000000000005</v>
      </c>
      <c r="T2202" s="10">
        <f t="array" ref="T2202">VLOOKUP(A2202,TOURISM!$A$2:$F$2692,5,0)</f>
        <v>7005000000</v>
      </c>
      <c r="U2202" s="10">
        <f t="array" ref="U2202">VLOOKUP(A2202,TOURISM!$A$2:$F$2692,6,0)</f>
        <v>11063000000</v>
      </c>
      <c r="V2202" s="10">
        <f t="array" ref="V2202">VLOOKUP(A2202,BUSINESS!$A$2:$J$2692,5,0)</f>
        <v>0</v>
      </c>
      <c r="W2202" s="10">
        <f t="array" ref="W2202">VLOOKUP(A2202,BUSINESS!$A$2:$J$2692,6,0)</f>
        <v>17</v>
      </c>
      <c r="X2202" s="10">
        <f t="array" ref="X2202">VLOOKUP(A2202,BUSINESS!$A$2:$J$2692,7,0)</f>
        <v>0</v>
      </c>
      <c r="Y2202" s="10">
        <f t="array" ref="Y2202">VLOOKUP(A2202,BUSINESS!$A$2:$J$2692,8,0)</f>
        <v>0</v>
      </c>
      <c r="Z2202" s="10">
        <f t="array" ref="Z2202">VLOOKUP(A2202,BUSINESS!$A$2:$J$2692,9,0)</f>
        <v>0.65500000000000003</v>
      </c>
      <c r="AA2202" s="10">
        <f t="array" ref="AA2202">VLOOKUP(A2202,BUSINESS!$A$2:$J$2692,10,0)</f>
        <v>0.72099999999999997</v>
      </c>
      <c r="AB2202" s="12">
        <f t="shared" si="130"/>
        <v>14229.206099519486</v>
      </c>
      <c r="AC2202" s="10">
        <f t="shared" si="120"/>
        <v>1.0643195427531333E-2</v>
      </c>
      <c r="AD2202" s="10">
        <f t="shared" si="121"/>
        <v>4.7885770858673666E-3</v>
      </c>
      <c r="AE2202" s="10">
        <f t="shared" si="122"/>
        <v>231.15669174593842</v>
      </c>
      <c r="AF2202">
        <f t="shared" si="131"/>
        <v>146.36650327038765</v>
      </c>
    </row>
    <row r="2203" spans="1:32" ht="14.4">
      <c r="A2203" s="7" t="str">
        <f t="shared" si="129"/>
        <v>South Korea-Asia 2004</v>
      </c>
      <c r="B2203" s="7" t="s">
        <v>248</v>
      </c>
      <c r="C2203" s="8" t="s">
        <v>61</v>
      </c>
      <c r="D2203" s="9" t="s">
        <v>66</v>
      </c>
      <c r="E2203" s="14">
        <v>5.1999999999999998E-2</v>
      </c>
      <c r="F2203" s="13">
        <v>765000000000</v>
      </c>
      <c r="G2203" s="14">
        <v>784</v>
      </c>
      <c r="H2203" s="14">
        <v>5.8999999999999997E-2</v>
      </c>
      <c r="I2203" s="10">
        <f t="array" ref="I2203">VLOOKUP(A2203,ENERGY!$A$2:$F$2691,5,0)</f>
        <v>226946</v>
      </c>
      <c r="J2203" s="11">
        <f t="array" ref="J2203">VLOOKUP(A2203,ENERGY!$A$2:$F$2691,6,0)</f>
        <v>508052</v>
      </c>
      <c r="K2203" s="10">
        <f t="array" ref="K2203">VLOOKUP(A2203,'HUMAN RESOURCES'!$A$2:$M$2692,5,0)</f>
        <v>0.01</v>
      </c>
      <c r="L2203" s="11">
        <f t="array" ref="L2203">VLOOKUP(A2203,'HUMAN RESOURCES'!$A$2:$M$2692,6,0)</f>
        <v>5.0000000000000001E-3</v>
      </c>
      <c r="M2203" s="10">
        <f t="array" ref="M2203">VLOOKUP(A2203,'HUMAN RESOURCES'!$A$2:$M$2692,7,0)</f>
        <v>81</v>
      </c>
      <c r="N2203" s="10">
        <f t="array" ref="N2203">VLOOKUP(A2203,'HUMAN RESOURCES'!$A$2:$M$2692,8,0)</f>
        <v>75</v>
      </c>
      <c r="O2203" s="10">
        <f t="array" ref="O2203">VLOOKUP(A2203,'HUMAN RESOURCES'!$A$2:$M$2692,9,0)</f>
        <v>0.19600000000000001</v>
      </c>
      <c r="P2203" s="10">
        <f t="array" ref="P2203">VLOOKUP(A2203,'HUMAN RESOURCES'!$A$2:$M$2692,10,0)</f>
        <v>0.71599999999999997</v>
      </c>
      <c r="Q2203" s="10">
        <f t="array" ref="Q2203">VLOOKUP(A2203,'HUMAN RESOURCES'!$A$2:$M$2692,11,0)</f>
        <v>8.8999999999999996E-2</v>
      </c>
      <c r="R2203" s="10">
        <f t="array" ref="R2203">VLOOKUP(A2203,'HUMAN RESOURCES'!$A$2:$M$2692,12,0)</f>
        <v>48039415</v>
      </c>
      <c r="S2203" s="10">
        <f t="array" ref="S2203">VLOOKUP(A2203,'HUMAN RESOURCES'!$A$2:$M$2692,13,0)</f>
        <v>0.81</v>
      </c>
      <c r="T2203" s="10">
        <f t="array" ref="T2203">VLOOKUP(A2203,TOURISM!$A$2:$F$2692,5,0)</f>
        <v>8226000000</v>
      </c>
      <c r="U2203" s="10">
        <f t="array" ref="U2203">VLOOKUP(A2203,TOURISM!$A$2:$F$2692,6,0)</f>
        <v>13507000000</v>
      </c>
      <c r="V2203" s="10">
        <f t="array" ref="V2203">VLOOKUP(A2203,BUSINESS!$A$2:$J$2692,5,0)</f>
        <v>0</v>
      </c>
      <c r="W2203" s="10">
        <f t="array" ref="W2203">VLOOKUP(A2203,BUSINESS!$A$2:$J$2692,6,0)</f>
        <v>17</v>
      </c>
      <c r="X2203" s="10">
        <f t="array" ref="X2203">VLOOKUP(A2203,BUSINESS!$A$2:$J$2692,7,0)</f>
        <v>0</v>
      </c>
      <c r="Y2203" s="10">
        <f t="array" ref="Y2203">VLOOKUP(A2203,BUSINESS!$A$2:$J$2692,8,0)</f>
        <v>0</v>
      </c>
      <c r="Z2203" s="10">
        <f t="array" ref="Z2203">VLOOKUP(A2203,BUSINESS!$A$2:$J$2692,9,0)</f>
        <v>0.72699999999999998</v>
      </c>
      <c r="AA2203" s="10">
        <f t="array" ref="AA2203">VLOOKUP(A2203,BUSINESS!$A$2:$J$2692,10,0)</f>
        <v>0.78200000000000003</v>
      </c>
      <c r="AB2203" s="12">
        <f t="shared" si="130"/>
        <v>15924.423725809318</v>
      </c>
      <c r="AC2203" s="10">
        <f t="shared" si="120"/>
        <v>1.0575732448032516E-2</v>
      </c>
      <c r="AD2203" s="10">
        <f t="shared" si="121"/>
        <v>4.7241624403627728E-3</v>
      </c>
      <c r="AE2203" s="10">
        <f t="shared" si="122"/>
        <v>281.16495590131564</v>
      </c>
      <c r="AF2203">
        <f t="shared" si="131"/>
        <v>171.23439159282017</v>
      </c>
    </row>
    <row r="2204" spans="1:32" ht="14.4">
      <c r="A2204" s="7" t="str">
        <f t="shared" si="129"/>
        <v>South Korea-Asia 2005</v>
      </c>
      <c r="B2204" s="7" t="s">
        <v>248</v>
      </c>
      <c r="C2204" s="8" t="s">
        <v>61</v>
      </c>
      <c r="D2204" s="9" t="s">
        <v>67</v>
      </c>
      <c r="E2204" s="14">
        <v>5.6000000000000001E-2</v>
      </c>
      <c r="F2204" s="13">
        <v>898000000000</v>
      </c>
      <c r="G2204" s="14">
        <v>988</v>
      </c>
      <c r="H2204" s="14">
        <v>5.6000000000000001E-2</v>
      </c>
      <c r="I2204" s="10">
        <v>226946</v>
      </c>
      <c r="J2204" s="11">
        <v>508052</v>
      </c>
      <c r="K2204" s="10">
        <f t="array" ref="K2204">VLOOKUP(A2204,'HUMAN RESOURCES'!$A$2:$M$2692,5,0)</f>
        <v>8.9999999999999993E-3</v>
      </c>
      <c r="L2204" s="11">
        <f t="array" ref="L2204">VLOOKUP(A2204,'HUMAN RESOURCES'!$A$2:$M$2692,6,0)</f>
        <v>5.0000000000000001E-3</v>
      </c>
      <c r="M2204" s="10">
        <f t="array" ref="M2204">VLOOKUP(A2204,'HUMAN RESOURCES'!$A$2:$M$2692,7,0)</f>
        <v>82</v>
      </c>
      <c r="N2204" s="10">
        <f t="array" ref="N2204">VLOOKUP(A2204,'HUMAN RESOURCES'!$A$2:$M$2692,8,0)</f>
        <v>75</v>
      </c>
      <c r="O2204" s="10">
        <f t="array" ref="O2204">VLOOKUP(A2204,'HUMAN RESOURCES'!$A$2:$M$2692,9,0)</f>
        <v>0.191</v>
      </c>
      <c r="P2204" s="10">
        <f t="array" ref="P2204">VLOOKUP(A2204,'HUMAN RESOURCES'!$A$2:$M$2692,10,0)</f>
        <v>0.71599999999999997</v>
      </c>
      <c r="Q2204" s="10">
        <f t="array" ref="Q2204">VLOOKUP(A2204,'HUMAN RESOURCES'!$A$2:$M$2692,11,0)</f>
        <v>9.2999999999999999E-2</v>
      </c>
      <c r="R2204" s="10">
        <f t="array" ref="R2204">VLOOKUP(A2204,'HUMAN RESOURCES'!$A$2:$M$2692,12,0)</f>
        <v>48138077</v>
      </c>
      <c r="S2204" s="10">
        <f t="array" ref="S2204">VLOOKUP(A2204,'HUMAN RESOURCES'!$A$2:$M$2692,13,0)</f>
        <v>0.81299999999999994</v>
      </c>
      <c r="T2204" s="10">
        <f t="array" ref="T2204">VLOOKUP(A2204,TOURISM!$A$2:$F$2692,5,0)</f>
        <v>8290000000</v>
      </c>
      <c r="U2204" s="10">
        <f t="array" ref="U2204">VLOOKUP(A2204,TOURISM!$A$2:$F$2692,6,0)</f>
        <v>16924000000</v>
      </c>
      <c r="V2204" s="10">
        <f t="array" ref="V2204">VLOOKUP(A2204,BUSINESS!$A$2:$J$2692,5,0)</f>
        <v>0.35399999999999998</v>
      </c>
      <c r="W2204" s="10">
        <f t="array" ref="W2204">VLOOKUP(A2204,BUSINESS!$A$2:$J$2692,6,0)</f>
        <v>17</v>
      </c>
      <c r="X2204" s="10">
        <f t="array" ref="X2204">VLOOKUP(A2204,BUSINESS!$A$2:$J$2692,7,0)</f>
        <v>0</v>
      </c>
      <c r="Y2204" s="10">
        <f t="array" ref="Y2204">VLOOKUP(A2204,BUSINESS!$A$2:$J$2692,8,0)</f>
        <v>290</v>
      </c>
      <c r="Z2204" s="10">
        <f t="array" ref="Z2204">VLOOKUP(A2204,BUSINESS!$A$2:$J$2692,9,0)</f>
        <v>0.73499999999999999</v>
      </c>
      <c r="AA2204" s="10">
        <f t="array" ref="AA2204">VLOOKUP(A2204,BUSINESS!$A$2:$J$2692,10,0)</f>
        <v>0.81499999999999995</v>
      </c>
      <c r="AB2204" s="12">
        <f t="shared" si="130"/>
        <v>18654.671228350064</v>
      </c>
      <c r="AC2204" s="10">
        <f t="shared" si="120"/>
        <v>1.0554056822834864E-2</v>
      </c>
      <c r="AD2204" s="10">
        <f t="shared" si="121"/>
        <v>4.7144799739299928E-3</v>
      </c>
      <c r="AE2204" s="10">
        <f t="shared" si="122"/>
        <v>351.57199985367095</v>
      </c>
      <c r="AF2204">
        <f t="shared" si="131"/>
        <v>172.21294485859914</v>
      </c>
    </row>
    <row r="2205" spans="1:32" ht="14.4">
      <c r="A2205" s="7" t="str">
        <f t="shared" si="129"/>
        <v>South Korea-Asia 2006</v>
      </c>
      <c r="B2205" s="7" t="s">
        <v>248</v>
      </c>
      <c r="C2205" s="8" t="s">
        <v>61</v>
      </c>
      <c r="D2205" s="9" t="s">
        <v>68</v>
      </c>
      <c r="E2205" s="14">
        <v>6.0999999999999999E-2</v>
      </c>
      <c r="F2205" s="13">
        <v>1010000000000</v>
      </c>
      <c r="G2205" s="14">
        <v>1201</v>
      </c>
      <c r="H2205" s="14">
        <v>0.06</v>
      </c>
      <c r="I2205" s="10">
        <v>226946</v>
      </c>
      <c r="J2205" s="11">
        <v>508052</v>
      </c>
      <c r="K2205" s="10">
        <f t="array" ref="K2205">VLOOKUP(A2205,'HUMAN RESOURCES'!$A$2:$M$2692,5,0)</f>
        <v>8.9999999999999993E-3</v>
      </c>
      <c r="L2205" s="11">
        <f t="array" ref="L2205">VLOOKUP(A2205,'HUMAN RESOURCES'!$A$2:$M$2692,6,0)</f>
        <v>5.0000000000000001E-3</v>
      </c>
      <c r="M2205" s="10">
        <f t="array" ref="M2205">VLOOKUP(A2205,'HUMAN RESOURCES'!$A$2:$M$2692,7,0)</f>
        <v>82</v>
      </c>
      <c r="N2205" s="10">
        <f t="array" ref="N2205">VLOOKUP(A2205,'HUMAN RESOURCES'!$A$2:$M$2692,8,0)</f>
        <v>76</v>
      </c>
      <c r="O2205" s="10">
        <f t="array" ref="O2205">VLOOKUP(A2205,'HUMAN RESOURCES'!$A$2:$M$2692,9,0)</f>
        <v>0.186</v>
      </c>
      <c r="P2205" s="10">
        <f t="array" ref="P2205">VLOOKUP(A2205,'HUMAN RESOURCES'!$A$2:$M$2692,10,0)</f>
        <v>0.71799999999999997</v>
      </c>
      <c r="Q2205" s="10">
        <f t="array" ref="Q2205">VLOOKUP(A2205,'HUMAN RESOURCES'!$A$2:$M$2692,11,0)</f>
        <v>9.7000000000000003E-2</v>
      </c>
      <c r="R2205" s="10">
        <f t="array" ref="R2205">VLOOKUP(A2205,'HUMAN RESOURCES'!$A$2:$M$2692,12,0)</f>
        <v>48371946</v>
      </c>
      <c r="S2205" s="10">
        <f t="array" ref="S2205">VLOOKUP(A2205,'HUMAN RESOURCES'!$A$2:$M$2692,13,0)</f>
        <v>0.81499999999999995</v>
      </c>
      <c r="T2205" s="10">
        <f t="array" ref="T2205">VLOOKUP(A2205,TOURISM!$A$2:$F$2692,5,0)</f>
        <v>8508000000</v>
      </c>
      <c r="U2205" s="10">
        <f t="array" ref="U2205">VLOOKUP(A2205,TOURISM!$A$2:$F$2692,6,0)</f>
        <v>20989000000</v>
      </c>
      <c r="V2205" s="10">
        <f t="array" ref="V2205">VLOOKUP(A2205,BUSINESS!$A$2:$J$2692,5,0)</f>
        <v>0.311</v>
      </c>
      <c r="W2205" s="10">
        <f t="array" ref="W2205">VLOOKUP(A2205,BUSINESS!$A$2:$J$2692,6,0)</f>
        <v>17</v>
      </c>
      <c r="X2205" s="10">
        <f t="array" ref="X2205">VLOOKUP(A2205,BUSINESS!$A$2:$J$2692,7,0)</f>
        <v>0</v>
      </c>
      <c r="Y2205" s="10">
        <f t="array" ref="Y2205">VLOOKUP(A2205,BUSINESS!$A$2:$J$2692,8,0)</f>
        <v>290</v>
      </c>
      <c r="Z2205" s="10">
        <f t="array" ref="Z2205">VLOOKUP(A2205,BUSINESS!$A$2:$J$2692,9,0)</f>
        <v>0.78100000000000003</v>
      </c>
      <c r="AA2205" s="10">
        <f t="array" ref="AA2205">VLOOKUP(A2205,BUSINESS!$A$2:$J$2692,10,0)</f>
        <v>0.85</v>
      </c>
      <c r="AB2205" s="12">
        <f t="shared" si="130"/>
        <v>20879.871155069923</v>
      </c>
      <c r="AC2205" s="10">
        <f t="shared" si="120"/>
        <v>1.0503030000074836E-2</v>
      </c>
      <c r="AD2205" s="10">
        <f t="shared" si="121"/>
        <v>4.6916863754044545E-3</v>
      </c>
      <c r="AE2205" s="10">
        <f t="shared" si="122"/>
        <v>433.90853037006201</v>
      </c>
      <c r="AF2205">
        <f t="shared" si="131"/>
        <v>175.88707305676724</v>
      </c>
    </row>
    <row r="2206" spans="1:32" ht="14.4">
      <c r="A2206" s="7" t="str">
        <f t="shared" si="129"/>
        <v>South Korea-Asia 2007</v>
      </c>
      <c r="B2206" s="7" t="s">
        <v>248</v>
      </c>
      <c r="C2206" s="8" t="s">
        <v>61</v>
      </c>
      <c r="D2206" s="9" t="s">
        <v>69</v>
      </c>
      <c r="E2206" s="14">
        <v>6.4000000000000001E-2</v>
      </c>
      <c r="F2206" s="13">
        <v>1120000000000</v>
      </c>
      <c r="G2206" s="14">
        <v>1379</v>
      </c>
      <c r="H2206" s="14">
        <v>6.6000000000000003E-2</v>
      </c>
      <c r="I2206" s="10">
        <f t="array" ref="I2206">VLOOKUP(A2206,ENERGY!$A$2:$F$2691,5,0)</f>
        <v>208284</v>
      </c>
      <c r="J2206" s="11">
        <f t="array" ref="J2206">VLOOKUP(A2206,ENERGY!$A$2:$F$2691,6,0)</f>
        <v>482277</v>
      </c>
      <c r="K2206" s="10">
        <f t="array" ref="K2206">VLOOKUP(A2206,'HUMAN RESOURCES'!$A$2:$M$2692,5,0)</f>
        <v>0.01</v>
      </c>
      <c r="L2206" s="11">
        <f t="array" ref="L2206">VLOOKUP(A2206,'HUMAN RESOURCES'!$A$2:$M$2692,6,0)</f>
        <v>4.0000000000000001E-3</v>
      </c>
      <c r="M2206" s="10">
        <f t="array" ref="M2206">VLOOKUP(A2206,'HUMAN RESOURCES'!$A$2:$M$2692,7,0)</f>
        <v>83</v>
      </c>
      <c r="N2206" s="10">
        <f t="array" ref="N2206">VLOOKUP(A2206,'HUMAN RESOURCES'!$A$2:$M$2692,8,0)</f>
        <v>76</v>
      </c>
      <c r="O2206" s="10">
        <f t="array" ref="O2206">VLOOKUP(A2206,'HUMAN RESOURCES'!$A$2:$M$2692,9,0)</f>
        <v>0.18</v>
      </c>
      <c r="P2206" s="10">
        <f t="array" ref="P2206">VLOOKUP(A2206,'HUMAN RESOURCES'!$A$2:$M$2692,10,0)</f>
        <v>0.72</v>
      </c>
      <c r="Q2206" s="10">
        <f t="array" ref="Q2206">VLOOKUP(A2206,'HUMAN RESOURCES'!$A$2:$M$2692,11,0)</f>
        <v>0.1</v>
      </c>
      <c r="R2206" s="10">
        <f t="array" ref="R2206">VLOOKUP(A2206,'HUMAN RESOURCES'!$A$2:$M$2692,12,0)</f>
        <v>48597652</v>
      </c>
      <c r="S2206" s="10">
        <f t="array" ref="S2206">VLOOKUP(A2206,'HUMAN RESOURCES'!$A$2:$M$2692,13,0)</f>
        <v>0.81599999999999995</v>
      </c>
      <c r="T2206" s="10">
        <f t="array" ref="T2206">VLOOKUP(A2206,TOURISM!$A$2:$F$2692,5,0)</f>
        <v>9288000000</v>
      </c>
      <c r="U2206" s="10">
        <f t="array" ref="U2206">VLOOKUP(A2206,TOURISM!$A$2:$F$2692,6,0)</f>
        <v>24449000000</v>
      </c>
      <c r="V2206" s="10">
        <f t="array" ref="V2206">VLOOKUP(A2206,BUSINESS!$A$2:$J$2692,5,0)</f>
        <v>0.30199999999999999</v>
      </c>
      <c r="W2206" s="10">
        <f t="array" ref="W2206">VLOOKUP(A2206,BUSINESS!$A$2:$J$2692,6,0)</f>
        <v>17</v>
      </c>
      <c r="X2206" s="10">
        <f t="array" ref="X2206">VLOOKUP(A2206,BUSINESS!$A$2:$J$2692,7,0)</f>
        <v>0</v>
      </c>
      <c r="Y2206" s="10">
        <f t="array" ref="Y2206">VLOOKUP(A2206,BUSINESS!$A$2:$J$2692,8,0)</f>
        <v>290</v>
      </c>
      <c r="Z2206" s="10">
        <f t="array" ref="Z2206">VLOOKUP(A2206,BUSINESS!$A$2:$J$2692,9,0)</f>
        <v>0.78800000000000003</v>
      </c>
      <c r="AA2206" s="10">
        <f t="array" ref="AA2206">VLOOKUP(A2206,BUSINESS!$A$2:$J$2692,10,0)</f>
        <v>0.93300000000000005</v>
      </c>
      <c r="AB2206" s="12">
        <f t="shared" si="130"/>
        <v>23046.380923917888</v>
      </c>
      <c r="AC2206" s="10">
        <f t="shared" si="120"/>
        <v>9.9238745114681674E-3</v>
      </c>
      <c r="AD2206" s="10">
        <f t="shared" si="121"/>
        <v>4.2858860753190297E-3</v>
      </c>
      <c r="AE2206" s="10">
        <f t="shared" si="122"/>
        <v>503.09014929363252</v>
      </c>
      <c r="AF2206">
        <f t="shared" si="131"/>
        <v>191.12034466191906</v>
      </c>
    </row>
    <row r="2207" spans="1:32" ht="14.4">
      <c r="A2207" s="7" t="str">
        <f t="shared" si="129"/>
        <v>South Korea-Asia 2008</v>
      </c>
      <c r="B2207" s="7" t="s">
        <v>248</v>
      </c>
      <c r="C2207" s="8" t="s">
        <v>61</v>
      </c>
      <c r="D2207" s="9" t="s">
        <v>70</v>
      </c>
      <c r="E2207" s="14">
        <v>6.6000000000000003E-2</v>
      </c>
      <c r="F2207" s="13">
        <v>1000000000000</v>
      </c>
      <c r="G2207" s="14">
        <v>1253</v>
      </c>
      <c r="H2207" s="14">
        <v>7.1999999999999995E-2</v>
      </c>
      <c r="I2207" s="10">
        <f t="array" ref="I2207">VLOOKUP(A2207,ENERGY!$A$2:$F$2691,5,0)</f>
        <v>222147</v>
      </c>
      <c r="J2207" s="11">
        <f t="array" ref="J2207">VLOOKUP(A2207,ENERGY!$A$2:$F$2691,6,0)</f>
        <v>495837</v>
      </c>
      <c r="K2207" s="10">
        <f t="array" ref="K2207">VLOOKUP(A2207,'HUMAN RESOURCES'!$A$2:$M$2692,5,0)</f>
        <v>8.9999999999999993E-3</v>
      </c>
      <c r="L2207" s="11">
        <f t="array" ref="L2207">VLOOKUP(A2207,'HUMAN RESOURCES'!$A$2:$M$2692,6,0)</f>
        <v>4.0000000000000001E-3</v>
      </c>
      <c r="M2207" s="10">
        <f t="array" ref="M2207">VLOOKUP(A2207,'HUMAN RESOURCES'!$A$2:$M$2692,7,0)</f>
        <v>83</v>
      </c>
      <c r="N2207" s="10">
        <f t="array" ref="N2207">VLOOKUP(A2207,'HUMAN RESOURCES'!$A$2:$M$2692,8,0)</f>
        <v>77</v>
      </c>
      <c r="O2207" s="10">
        <f t="array" ref="O2207">VLOOKUP(A2207,'HUMAN RESOURCES'!$A$2:$M$2692,9,0)</f>
        <v>0.17399999999999999</v>
      </c>
      <c r="P2207" s="10">
        <f t="array" ref="P2207">VLOOKUP(A2207,'HUMAN RESOURCES'!$A$2:$M$2692,10,0)</f>
        <v>0.72199999999999998</v>
      </c>
      <c r="Q2207" s="10">
        <f t="array" ref="Q2207">VLOOKUP(A2207,'HUMAN RESOURCES'!$A$2:$M$2692,11,0)</f>
        <v>0.104</v>
      </c>
      <c r="R2207" s="10">
        <f t="array" ref="R2207">VLOOKUP(A2207,'HUMAN RESOURCES'!$A$2:$M$2692,12,0)</f>
        <v>48948698</v>
      </c>
      <c r="S2207" s="10">
        <f t="array" ref="S2207">VLOOKUP(A2207,'HUMAN RESOURCES'!$A$2:$M$2692,13,0)</f>
        <v>0.81699999999999995</v>
      </c>
      <c r="T2207" s="10">
        <f t="array" ref="T2207">VLOOKUP(A2207,TOURISM!$A$2:$F$2692,5,0)</f>
        <v>13479000000</v>
      </c>
      <c r="U2207" s="10">
        <f t="array" ref="U2207">VLOOKUP(A2207,TOURISM!$A$2:$F$2692,6,0)</f>
        <v>21456000000</v>
      </c>
      <c r="V2207" s="10">
        <f t="array" ref="V2207">VLOOKUP(A2207,BUSINESS!$A$2:$J$2692,5,0)</f>
        <v>0.32500000000000001</v>
      </c>
      <c r="W2207" s="10">
        <f t="array" ref="W2207">VLOOKUP(A2207,BUSINESS!$A$2:$J$2692,6,0)</f>
        <v>17</v>
      </c>
      <c r="X2207" s="10">
        <f t="array" ref="X2207">VLOOKUP(A2207,BUSINESS!$A$2:$J$2692,7,0)</f>
        <v>0</v>
      </c>
      <c r="Y2207" s="10">
        <f t="array" ref="Y2207">VLOOKUP(A2207,BUSINESS!$A$2:$J$2692,8,0)</f>
        <v>250</v>
      </c>
      <c r="Z2207" s="10">
        <f t="array" ref="Z2207">VLOOKUP(A2207,BUSINESS!$A$2:$J$2692,9,0)</f>
        <v>0.81</v>
      </c>
      <c r="AA2207" s="10">
        <f t="array" ref="AA2207">VLOOKUP(A2207,BUSINESS!$A$2:$J$2692,10,0)</f>
        <v>0.95299999999999996</v>
      </c>
      <c r="AB2207" s="12">
        <f t="shared" si="130"/>
        <v>20429.552589938143</v>
      </c>
      <c r="AC2207" s="10">
        <f t="shared" si="120"/>
        <v>1.0129728067537159E-2</v>
      </c>
      <c r="AD2207" s="10">
        <f t="shared" si="121"/>
        <v>4.538363819196989E-3</v>
      </c>
      <c r="AE2207" s="10">
        <f t="shared" si="122"/>
        <v>438.33648036971277</v>
      </c>
      <c r="AF2207">
        <f t="shared" si="131"/>
        <v>275.36993935977625</v>
      </c>
    </row>
    <row r="2208" spans="1:32" ht="14.4">
      <c r="A2208" s="7" t="str">
        <f t="shared" si="129"/>
        <v>South Korea-Asia 2009</v>
      </c>
      <c r="B2208" s="7" t="s">
        <v>248</v>
      </c>
      <c r="C2208" s="8" t="s">
        <v>61</v>
      </c>
      <c r="D2208" s="9" t="s">
        <v>71</v>
      </c>
      <c r="E2208" s="14">
        <v>7.0999999999999994E-2</v>
      </c>
      <c r="F2208" s="13">
        <v>902000000000</v>
      </c>
      <c r="G2208" s="14">
        <v>1204</v>
      </c>
      <c r="H2208" s="14">
        <v>5.6000000000000001E-2</v>
      </c>
      <c r="I2208" s="10">
        <v>222147</v>
      </c>
      <c r="J2208" s="11">
        <v>495837</v>
      </c>
      <c r="K2208" s="10">
        <f t="array" ref="K2208">VLOOKUP(A2208,'HUMAN RESOURCES'!$A$2:$M$2692,5,0)</f>
        <v>8.9999999999999993E-3</v>
      </c>
      <c r="L2208" s="11">
        <f t="array" ref="L2208">VLOOKUP(A2208,'HUMAN RESOURCES'!$A$2:$M$2692,6,0)</f>
        <v>4.0000000000000001E-3</v>
      </c>
      <c r="M2208" s="10">
        <f t="array" ref="M2208">VLOOKUP(A2208,'HUMAN RESOURCES'!$A$2:$M$2692,7,0)</f>
        <v>84</v>
      </c>
      <c r="N2208" s="10">
        <f t="array" ref="N2208">VLOOKUP(A2208,'HUMAN RESOURCES'!$A$2:$M$2692,8,0)</f>
        <v>77</v>
      </c>
      <c r="O2208" s="10">
        <f t="array" ref="O2208">VLOOKUP(A2208,'HUMAN RESOURCES'!$A$2:$M$2692,9,0)</f>
        <v>0.16800000000000001</v>
      </c>
      <c r="P2208" s="10">
        <f t="array" ref="P2208">VLOOKUP(A2208,'HUMAN RESOURCES'!$A$2:$M$2692,10,0)</f>
        <v>0.72499999999999998</v>
      </c>
      <c r="Q2208" s="10">
        <f t="array" ref="Q2208">VLOOKUP(A2208,'HUMAN RESOURCES'!$A$2:$M$2692,11,0)</f>
        <v>0.107</v>
      </c>
      <c r="R2208" s="10">
        <f t="array" ref="R2208">VLOOKUP(A2208,'HUMAN RESOURCES'!$A$2:$M$2692,12,0)</f>
        <v>49182038</v>
      </c>
      <c r="S2208" s="10">
        <f t="array" ref="S2208">VLOOKUP(A2208,'HUMAN RESOURCES'!$A$2:$M$2692,13,0)</f>
        <v>0.81799999999999995</v>
      </c>
      <c r="T2208" s="10">
        <f t="array" ref="T2208">VLOOKUP(A2208,TOURISM!$A$2:$F$2692,5,0)</f>
        <v>13304000000</v>
      </c>
      <c r="U2208" s="10">
        <f t="array" ref="U2208">VLOOKUP(A2208,TOURISM!$A$2:$F$2692,6,0)</f>
        <v>16360000000</v>
      </c>
      <c r="V2208" s="10">
        <f t="array" ref="V2208">VLOOKUP(A2208,BUSINESS!$A$2:$J$2692,5,0)</f>
        <v>0.31</v>
      </c>
      <c r="W2208" s="10">
        <f t="array" ref="W2208">VLOOKUP(A2208,BUSINESS!$A$2:$J$2692,6,0)</f>
        <v>14</v>
      </c>
      <c r="X2208" s="10">
        <f t="array" ref="X2208">VLOOKUP(A2208,BUSINESS!$A$2:$J$2692,7,0)</f>
        <v>0</v>
      </c>
      <c r="Y2208" s="10">
        <f t="array" ref="Y2208">VLOOKUP(A2208,BUSINESS!$A$2:$J$2692,8,0)</f>
        <v>250</v>
      </c>
      <c r="Z2208" s="10">
        <f t="array" ref="Z2208">VLOOKUP(A2208,BUSINESS!$A$2:$J$2692,9,0)</f>
        <v>0.81599999999999995</v>
      </c>
      <c r="AA2208" s="10">
        <f t="array" ref="AA2208">VLOOKUP(A2208,BUSINESS!$A$2:$J$2692,10,0)</f>
        <v>0.995</v>
      </c>
      <c r="AB2208" s="12">
        <f t="shared" si="130"/>
        <v>18340.028934953854</v>
      </c>
      <c r="AC2208" s="10">
        <f t="shared" si="120"/>
        <v>1.0081668433504118E-2</v>
      </c>
      <c r="AD2208" s="10">
        <f t="shared" si="121"/>
        <v>4.5168319377086406E-3</v>
      </c>
      <c r="AE2208" s="10">
        <f t="shared" si="122"/>
        <v>332.64176649206769</v>
      </c>
      <c r="AF2208">
        <f t="shared" si="131"/>
        <v>270.50526047741249</v>
      </c>
    </row>
    <row r="2209" spans="1:32" ht="14.4">
      <c r="A2209" s="7" t="str">
        <f t="shared" si="129"/>
        <v>South Korea-Asia 2010</v>
      </c>
      <c r="B2209" s="7" t="s">
        <v>248</v>
      </c>
      <c r="C2209" s="8" t="s">
        <v>61</v>
      </c>
      <c r="D2209" s="9" t="s">
        <v>72</v>
      </c>
      <c r="E2209" s="14">
        <v>7.2999999999999995E-2</v>
      </c>
      <c r="F2209" s="13">
        <v>1090000000000</v>
      </c>
      <c r="G2209" s="14">
        <v>1498</v>
      </c>
      <c r="H2209" s="14">
        <v>5.5E-2</v>
      </c>
      <c r="I2209" s="10">
        <f t="array" ref="I2209">VLOOKUP(A2209,ENERGY!$A$2:$F$2691,5,0)</f>
        <v>210176</v>
      </c>
      <c r="J2209" s="11">
        <f t="array" ref="J2209">VLOOKUP(A2209,ENERGY!$A$2:$F$2691,6,0)</f>
        <v>462918</v>
      </c>
      <c r="K2209" s="10">
        <f t="array" ref="K2209">VLOOKUP(A2209,'HUMAN RESOURCES'!$A$2:$M$2692,5,0)</f>
        <v>8.9999999999999993E-3</v>
      </c>
      <c r="L2209" s="11">
        <f t="array" ref="L2209">VLOOKUP(A2209,'HUMAN RESOURCES'!$A$2:$M$2692,6,0)</f>
        <v>4.0000000000000001E-3</v>
      </c>
      <c r="M2209" s="10">
        <f t="array" ref="M2209">VLOOKUP(A2209,'HUMAN RESOURCES'!$A$2:$M$2692,7,0)</f>
        <v>84</v>
      </c>
      <c r="N2209" s="10">
        <f t="array" ref="N2209">VLOOKUP(A2209,'HUMAN RESOURCES'!$A$2:$M$2692,8,0)</f>
        <v>77</v>
      </c>
      <c r="O2209" s="10">
        <f t="array" ref="O2209">VLOOKUP(A2209,'HUMAN RESOURCES'!$A$2:$M$2692,9,0)</f>
        <v>0.16200000000000001</v>
      </c>
      <c r="P2209" s="10">
        <f t="array" ref="P2209">VLOOKUP(A2209,'HUMAN RESOURCES'!$A$2:$M$2692,10,0)</f>
        <v>0.72699999999999998</v>
      </c>
      <c r="Q2209" s="10">
        <f t="array" ref="Q2209">VLOOKUP(A2209,'HUMAN RESOURCES'!$A$2:$M$2692,11,0)</f>
        <v>0.111</v>
      </c>
      <c r="R2209" s="10">
        <f t="array" ref="R2209">VLOOKUP(A2209,'HUMAN RESOURCES'!$A$2:$M$2692,12,0)</f>
        <v>49410366</v>
      </c>
      <c r="S2209" s="10">
        <f t="array" ref="S2209">VLOOKUP(A2209,'HUMAN RESOURCES'!$A$2:$M$2692,13,0)</f>
        <v>0.81899999999999995</v>
      </c>
      <c r="T2209" s="10">
        <f t="array" ref="T2209">VLOOKUP(A2209,TOURISM!$A$2:$F$2692,5,0)</f>
        <v>14398000000</v>
      </c>
      <c r="U2209" s="10">
        <f t="array" ref="U2209">VLOOKUP(A2209,TOURISM!$A$2:$F$2692,6,0)</f>
        <v>20802000000</v>
      </c>
      <c r="V2209" s="10">
        <f t="array" ref="V2209">VLOOKUP(A2209,BUSINESS!$A$2:$J$2692,5,0)</f>
        <v>0.28799999999999998</v>
      </c>
      <c r="W2209" s="10">
        <f t="array" ref="W2209">VLOOKUP(A2209,BUSINESS!$A$2:$J$2692,6,0)</f>
        <v>14</v>
      </c>
      <c r="X2209" s="10">
        <f t="array" ref="X2209">VLOOKUP(A2209,BUSINESS!$A$2:$J$2692,7,0)</f>
        <v>0</v>
      </c>
      <c r="Y2209" s="10">
        <f t="array" ref="Y2209">VLOOKUP(A2209,BUSINESS!$A$2:$J$2692,8,0)</f>
        <v>250</v>
      </c>
      <c r="Z2209" s="10">
        <f t="array" ref="Z2209">VLOOKUP(A2209,BUSINESS!$A$2:$J$2692,9,0)</f>
        <v>0.83699999999999997</v>
      </c>
      <c r="AA2209" s="10">
        <f t="array" ref="AA2209">VLOOKUP(A2209,BUSINESS!$A$2:$J$2692,10,0)</f>
        <v>1.048</v>
      </c>
      <c r="AB2209" s="12">
        <f t="shared" si="130"/>
        <v>22060.148269292316</v>
      </c>
      <c r="AC2209" s="10">
        <f t="shared" si="120"/>
        <v>9.3688437766277621E-3</v>
      </c>
      <c r="AD2209" s="10">
        <f t="shared" si="121"/>
        <v>4.2536823143548459E-3</v>
      </c>
      <c r="AE2209" s="10">
        <f t="shared" si="122"/>
        <v>421.00477458515485</v>
      </c>
      <c r="AF2209">
        <f t="shared" si="131"/>
        <v>291.39634383602828</v>
      </c>
    </row>
    <row r="2210" spans="1:32" ht="14.4">
      <c r="A2210" s="7" t="str">
        <f t="shared" si="129"/>
        <v>South Korea-Asia 2011</v>
      </c>
      <c r="B2210" s="7" t="s">
        <v>248</v>
      </c>
      <c r="C2210" s="8" t="s">
        <v>61</v>
      </c>
      <c r="D2210" s="9" t="s">
        <v>73</v>
      </c>
      <c r="E2210" s="14">
        <v>7.3999999999999996E-2</v>
      </c>
      <c r="F2210" s="13">
        <v>1200000000000</v>
      </c>
      <c r="G2210" s="14">
        <v>1652</v>
      </c>
      <c r="H2210" s="14">
        <v>5.8000000000000003E-2</v>
      </c>
      <c r="I2210" s="10">
        <v>210176</v>
      </c>
      <c r="J2210" s="11">
        <v>462918</v>
      </c>
      <c r="K2210" s="10">
        <f t="array" ref="K2210">VLOOKUP(A2210,'HUMAN RESOURCES'!$A$2:$M$2692,5,0)</f>
        <v>8.9999999999999993E-3</v>
      </c>
      <c r="L2210" s="11">
        <f t="array" ref="L2210">VLOOKUP(A2210,'HUMAN RESOURCES'!$A$2:$M$2692,6,0)</f>
        <v>3.0000000000000001E-3</v>
      </c>
      <c r="M2210" s="10">
        <f t="array" ref="M2210">VLOOKUP(A2210,'HUMAN RESOURCES'!$A$2:$M$2692,7,0)</f>
        <v>84</v>
      </c>
      <c r="N2210" s="10">
        <f t="array" ref="N2210">VLOOKUP(A2210,'HUMAN RESOURCES'!$A$2:$M$2692,8,0)</f>
        <v>78</v>
      </c>
      <c r="O2210" s="10">
        <f t="array" ref="O2210">VLOOKUP(A2210,'HUMAN RESOURCES'!$A$2:$M$2692,9,0)</f>
        <v>0.157</v>
      </c>
      <c r="P2210" s="10">
        <f t="array" ref="P2210">VLOOKUP(A2210,'HUMAN RESOURCES'!$A$2:$M$2692,10,0)</f>
        <v>0.72799999999999998</v>
      </c>
      <c r="Q2210" s="10">
        <f t="array" ref="Q2210">VLOOKUP(A2210,'HUMAN RESOURCES'!$A$2:$M$2692,11,0)</f>
        <v>0.114</v>
      </c>
      <c r="R2210" s="10">
        <f t="array" ref="R2210">VLOOKUP(A2210,'HUMAN RESOURCES'!$A$2:$M$2692,12,0)</f>
        <v>49779440</v>
      </c>
      <c r="S2210" s="10">
        <f t="array" ref="S2210">VLOOKUP(A2210,'HUMAN RESOURCES'!$A$2:$M$2692,13,0)</f>
        <v>0.82</v>
      </c>
      <c r="T2210" s="10">
        <f t="array" ref="T2210">VLOOKUP(A2210,TOURISM!$A$2:$F$2692,5,0)</f>
        <v>17467000000</v>
      </c>
      <c r="U2210" s="10">
        <f t="array" ref="U2210">VLOOKUP(A2210,TOURISM!$A$2:$F$2692,6,0)</f>
        <v>22209000000</v>
      </c>
      <c r="V2210" s="10">
        <f t="array" ref="V2210">VLOOKUP(A2210,BUSINESS!$A$2:$J$2692,5,0)</f>
        <v>0.28699999999999998</v>
      </c>
      <c r="W2210" s="10">
        <f t="array" ref="W2210">VLOOKUP(A2210,BUSINESS!$A$2:$J$2692,6,0)</f>
        <v>6</v>
      </c>
      <c r="X2210" s="10">
        <f t="array" ref="X2210">VLOOKUP(A2210,BUSINESS!$A$2:$J$2692,7,0)</f>
        <v>0</v>
      </c>
      <c r="Y2210" s="10">
        <f t="array" ref="Y2210">VLOOKUP(A2210,BUSINESS!$A$2:$J$2692,8,0)</f>
        <v>225</v>
      </c>
      <c r="Z2210" s="10">
        <f t="array" ref="Z2210">VLOOKUP(A2210,BUSINESS!$A$2:$J$2692,9,0)</f>
        <v>0.83799999999999997</v>
      </c>
      <c r="AA2210" s="10">
        <f t="array" ref="AA2210">VLOOKUP(A2210,BUSINESS!$A$2:$J$2692,10,0)</f>
        <v>1.077</v>
      </c>
      <c r="AB2210" s="12">
        <f t="shared" si="130"/>
        <v>24106.33787764587</v>
      </c>
      <c r="AC2210" s="10">
        <f t="shared" si="120"/>
        <v>9.2993814313700601E-3</v>
      </c>
      <c r="AD2210" s="10">
        <f t="shared" si="121"/>
        <v>4.2221447248100823E-3</v>
      </c>
      <c r="AE2210" s="10">
        <f t="shared" si="122"/>
        <v>446.14804827053098</v>
      </c>
      <c r="AF2210">
        <f t="shared" si="131"/>
        <v>350.88783642403371</v>
      </c>
    </row>
    <row r="2211" spans="1:32" ht="14.4">
      <c r="A2211" s="7" t="str">
        <f t="shared" si="129"/>
        <v>South Korea-Asia 2012</v>
      </c>
      <c r="B2211" s="7" t="s">
        <v>248</v>
      </c>
      <c r="C2211" s="8" t="s">
        <v>61</v>
      </c>
      <c r="D2211" s="9" t="s">
        <v>74</v>
      </c>
      <c r="E2211" s="14">
        <v>7.4999999999999997E-2</v>
      </c>
      <c r="F2211" s="13">
        <v>1220000000000</v>
      </c>
      <c r="G2211" s="14">
        <v>1703</v>
      </c>
      <c r="H2211" s="14">
        <v>5.3999999999999999E-2</v>
      </c>
      <c r="I2211" s="10">
        <f t="array" ref="I2211">VLOOKUP(A2211,ENERGY!$A$2:$F$2691,5,0)</f>
        <v>213600</v>
      </c>
      <c r="J2211" s="11">
        <f t="array" ref="J2211">VLOOKUP(A2211,ENERGY!$A$2:$F$2691,6,0)</f>
        <v>470806</v>
      </c>
      <c r="K2211" s="10">
        <f t="array" ref="K2211">VLOOKUP(A2211,'HUMAN RESOURCES'!$A$2:$M$2692,5,0)</f>
        <v>0.01</v>
      </c>
      <c r="L2211" s="11">
        <f t="array" ref="L2211">VLOOKUP(A2211,'HUMAN RESOURCES'!$A$2:$M$2692,6,0)</f>
        <v>3.0000000000000001E-3</v>
      </c>
      <c r="M2211" s="10">
        <f t="array" ref="M2211">VLOOKUP(A2211,'HUMAN RESOURCES'!$A$2:$M$2692,7,0)</f>
        <v>85</v>
      </c>
      <c r="N2211" s="10">
        <f t="array" ref="N2211">VLOOKUP(A2211,'HUMAN RESOURCES'!$A$2:$M$2692,8,0)</f>
        <v>78</v>
      </c>
      <c r="O2211" s="10">
        <f t="array" ref="O2211">VLOOKUP(A2211,'HUMAN RESOURCES'!$A$2:$M$2692,9,0)</f>
        <v>0.153</v>
      </c>
      <c r="P2211" s="10">
        <f t="array" ref="P2211">VLOOKUP(A2211,'HUMAN RESOURCES'!$A$2:$M$2692,10,0)</f>
        <v>0.72899999999999998</v>
      </c>
      <c r="Q2211" s="10">
        <f t="array" ref="Q2211">VLOOKUP(A2211,'HUMAN RESOURCES'!$A$2:$M$2692,11,0)</f>
        <v>0.11799999999999999</v>
      </c>
      <c r="R2211" s="10">
        <f t="array" ref="R2211">VLOOKUP(A2211,'HUMAN RESOURCES'!$A$2:$M$2692,12,0)</f>
        <v>50004441</v>
      </c>
      <c r="S2211" s="10">
        <f t="array" ref="S2211">VLOOKUP(A2211,'HUMAN RESOURCES'!$A$2:$M$2692,13,0)</f>
        <v>0.82099999999999995</v>
      </c>
      <c r="T2211" s="10">
        <f t="array" ref="T2211">VLOOKUP(A2211,TOURISM!$A$2:$F$2692,5,0)</f>
        <v>19653000000</v>
      </c>
      <c r="U2211" s="10">
        <f t="array" ref="U2211">VLOOKUP(A2211,TOURISM!$A$2:$F$2692,6,0)</f>
        <v>22386000000</v>
      </c>
      <c r="V2211" s="10">
        <f t="array" ref="V2211">VLOOKUP(A2211,BUSINESS!$A$2:$J$2692,5,0)</f>
        <v>0.28999999999999998</v>
      </c>
      <c r="W2211" s="10">
        <f t="array" ref="W2211">VLOOKUP(A2211,BUSINESS!$A$2:$J$2692,6,0)</f>
        <v>6</v>
      </c>
      <c r="X2211" s="10">
        <f t="array" ref="X2211">VLOOKUP(A2211,BUSINESS!$A$2:$J$2692,7,0)</f>
        <v>6</v>
      </c>
      <c r="Y2211" s="10">
        <f t="array" ref="Y2211">VLOOKUP(A2211,BUSINESS!$A$2:$J$2692,8,0)</f>
        <v>207</v>
      </c>
      <c r="Z2211" s="10">
        <f t="array" ref="Z2211">VLOOKUP(A2211,BUSINESS!$A$2:$J$2692,9,0)</f>
        <v>0.84099999999999997</v>
      </c>
      <c r="AA2211" s="10">
        <f t="array" ref="AA2211">VLOOKUP(A2211,BUSINESS!$A$2:$J$2692,10,0)</f>
        <v>1.0940000000000001</v>
      </c>
      <c r="AB2211" s="12">
        <f t="shared" si="130"/>
        <v>24397.83298447432</v>
      </c>
      <c r="AC2211" s="10">
        <f t="shared" si="120"/>
        <v>9.4152837344987014E-3</v>
      </c>
      <c r="AD2211" s="10">
        <f t="shared" si="121"/>
        <v>4.2716205946587826E-3</v>
      </c>
      <c r="AE2211" s="10">
        <f t="shared" si="122"/>
        <v>447.680237041346</v>
      </c>
      <c r="AF2211">
        <f t="shared" si="131"/>
        <v>393.02509151137195</v>
      </c>
    </row>
    <row r="2212" spans="1:32" ht="14.4">
      <c r="A2212" s="7" t="str">
        <f t="shared" si="129"/>
        <v>South Sudan-Africa 2000</v>
      </c>
      <c r="B2212" s="7" t="s">
        <v>249</v>
      </c>
      <c r="C2212" s="8" t="s">
        <v>78</v>
      </c>
      <c r="D2212" s="9" t="s">
        <v>62</v>
      </c>
      <c r="E2212" s="8"/>
      <c r="F2212" s="7"/>
      <c r="G2212" s="8"/>
      <c r="H2212" s="8"/>
      <c r="I2212" s="10">
        <f t="array" ref="I2212">VLOOKUP(A2212,ENERGY!$A$2:$F$2691,5,0)</f>
        <v>0</v>
      </c>
      <c r="J2212" s="11">
        <f t="array" ref="J2212">VLOOKUP(A2212,ENERGY!$A$2:$F$2691,6,0)</f>
        <v>0</v>
      </c>
      <c r="K2212" s="10">
        <f t="array" ref="K2212">VLOOKUP(A2212,'HUMAN RESOURCES'!$A$2:$M$2692,5,0)</f>
        <v>4.2999999999999997E-2</v>
      </c>
      <c r="L2212" s="11">
        <f t="array" ref="L2212">VLOOKUP(A2212,'HUMAN RESOURCES'!$A$2:$M$2692,6,0)</f>
        <v>0.11</v>
      </c>
      <c r="M2212" s="10">
        <f t="array" ref="M2212">VLOOKUP(A2212,'HUMAN RESOURCES'!$A$2:$M$2692,7,0)</f>
        <v>50</v>
      </c>
      <c r="N2212" s="10">
        <f t="array" ref="N2212">VLOOKUP(A2212,'HUMAN RESOURCES'!$A$2:$M$2692,8,0)</f>
        <v>48</v>
      </c>
      <c r="O2212" s="10">
        <f t="array" ref="O2212">VLOOKUP(A2212,'HUMAN RESOURCES'!$A$2:$M$2692,9,0)</f>
        <v>0.44700000000000001</v>
      </c>
      <c r="P2212" s="10">
        <f t="array" ref="P2212">VLOOKUP(A2212,'HUMAN RESOURCES'!$A$2:$M$2692,10,0)</f>
        <v>0.52300000000000002</v>
      </c>
      <c r="Q2212" s="10">
        <f t="array" ref="Q2212">VLOOKUP(A2212,'HUMAN RESOURCES'!$A$2:$M$2692,11,0)</f>
        <v>0.03</v>
      </c>
      <c r="R2212" s="10">
        <f t="array" ref="R2212">VLOOKUP(A2212,'HUMAN RESOURCES'!$A$2:$M$2692,12,0)</f>
        <v>6652984</v>
      </c>
      <c r="S2212" s="10">
        <f t="array" ref="S2212">VLOOKUP(A2212,'HUMAN RESOURCES'!$A$2:$M$2692,13,0)</f>
        <v>0.16500000000000001</v>
      </c>
      <c r="T2212" s="10">
        <f t="array" ref="T2212">VLOOKUP(A2212,TOURISM!$A$2:$F$2692,5,0)</f>
        <v>0</v>
      </c>
      <c r="U2212" s="10">
        <f t="array" ref="U2212">VLOOKUP(A2212,TOURISM!$A$2:$F$2692,6,0)</f>
        <v>0</v>
      </c>
      <c r="V2212" s="10">
        <f t="array" ref="V2212">VLOOKUP(A2212,BUSINESS!$A$2:$J$2692,5,0)</f>
        <v>0</v>
      </c>
      <c r="W2212" s="10">
        <f t="array" ref="W2212">VLOOKUP(A2212,BUSINESS!$A$2:$J$2692,6,0)</f>
        <v>0</v>
      </c>
      <c r="X2212" s="10">
        <f t="array" ref="X2212">VLOOKUP(A2212,BUSINESS!$A$2:$J$2692,7,0)</f>
        <v>0</v>
      </c>
      <c r="Y2212" s="10">
        <f t="array" ref="Y2212">VLOOKUP(A2212,BUSINESS!$A$2:$J$2692,8,0)</f>
        <v>0</v>
      </c>
      <c r="Z2212" s="10">
        <f t="array" ref="Z2212">VLOOKUP(A2212,BUSINESS!$A$2:$J$2692,9,0)</f>
        <v>0.129</v>
      </c>
      <c r="AA2212" s="10">
        <f t="array" ref="AA2212">VLOOKUP(A2212,BUSINESS!$A$2:$J$2692,10,0)</f>
        <v>0.57976412489999996</v>
      </c>
      <c r="AB2212" s="12">
        <f t="shared" si="130"/>
        <v>0</v>
      </c>
      <c r="AC2212" s="10">
        <f t="shared" si="120"/>
        <v>0</v>
      </c>
      <c r="AD2212" s="10">
        <f t="shared" si="121"/>
        <v>0</v>
      </c>
      <c r="AE2212" s="10">
        <f t="shared" si="122"/>
        <v>0</v>
      </c>
      <c r="AF2212">
        <f t="shared" si="131"/>
        <v>0</v>
      </c>
    </row>
    <row r="2213" spans="1:32" ht="14.4">
      <c r="A2213" s="7" t="str">
        <f t="shared" si="129"/>
        <v>South Sudan-Africa 2001</v>
      </c>
      <c r="B2213" s="7" t="s">
        <v>249</v>
      </c>
      <c r="C2213" s="8" t="s">
        <v>78</v>
      </c>
      <c r="D2213" s="9" t="s">
        <v>63</v>
      </c>
      <c r="E2213" s="8"/>
      <c r="F2213" s="7"/>
      <c r="G2213" s="8"/>
      <c r="H2213" s="8"/>
      <c r="I2213" s="10">
        <f t="array" ref="I2213">VLOOKUP(A2213,ENERGY!$A$2:$F$2691,5,0)</f>
        <v>0</v>
      </c>
      <c r="J2213" s="11">
        <f t="array" ref="J2213">VLOOKUP(A2213,ENERGY!$A$2:$F$2691,6,0)</f>
        <v>0</v>
      </c>
      <c r="K2213" s="10">
        <f t="array" ref="K2213">VLOOKUP(A2213,'HUMAN RESOURCES'!$A$2:$M$2692,5,0)</f>
        <v>4.2000000000000003E-2</v>
      </c>
      <c r="L2213" s="11">
        <f t="array" ref="L2213">VLOOKUP(A2213,'HUMAN RESOURCES'!$A$2:$M$2692,6,0)</f>
        <v>0.105</v>
      </c>
      <c r="M2213" s="10">
        <f t="array" ref="M2213">VLOOKUP(A2213,'HUMAN RESOURCES'!$A$2:$M$2692,7,0)</f>
        <v>51</v>
      </c>
      <c r="N2213" s="10">
        <f t="array" ref="N2213">VLOOKUP(A2213,'HUMAN RESOURCES'!$A$2:$M$2692,8,0)</f>
        <v>48</v>
      </c>
      <c r="O2213" s="10">
        <f t="array" ref="O2213">VLOOKUP(A2213,'HUMAN RESOURCES'!$A$2:$M$2692,9,0)</f>
        <v>0.44600000000000001</v>
      </c>
      <c r="P2213" s="10">
        <f t="array" ref="P2213">VLOOKUP(A2213,'HUMAN RESOURCES'!$A$2:$M$2692,10,0)</f>
        <v>0.52300000000000002</v>
      </c>
      <c r="Q2213" s="10">
        <f t="array" ref="Q2213">VLOOKUP(A2213,'HUMAN RESOURCES'!$A$2:$M$2692,11,0)</f>
        <v>3.1E-2</v>
      </c>
      <c r="R2213" s="10">
        <f t="array" ref="R2213">VLOOKUP(A2213,'HUMAN RESOURCES'!$A$2:$M$2692,12,0)</f>
        <v>6924455</v>
      </c>
      <c r="S2213" s="10">
        <f t="array" ref="S2213">VLOOKUP(A2213,'HUMAN RESOURCES'!$A$2:$M$2692,13,0)</f>
        <v>0.16600000000000001</v>
      </c>
      <c r="T2213" s="10">
        <f t="array" ref="T2213">VLOOKUP(A2213,TOURISM!$A$2:$F$2692,5,0)</f>
        <v>0</v>
      </c>
      <c r="U2213" s="10">
        <f t="array" ref="U2213">VLOOKUP(A2213,TOURISM!$A$2:$F$2692,6,0)</f>
        <v>0</v>
      </c>
      <c r="V2213" s="10">
        <f t="array" ref="V2213">VLOOKUP(A2213,BUSINESS!$A$2:$J$2692,5,0)</f>
        <v>0</v>
      </c>
      <c r="W2213" s="10">
        <f t="array" ref="W2213">VLOOKUP(A2213,BUSINESS!$A$2:$J$2692,6,0)</f>
        <v>0</v>
      </c>
      <c r="X2213" s="10">
        <f t="array" ref="X2213">VLOOKUP(A2213,BUSINESS!$A$2:$J$2692,7,0)</f>
        <v>0</v>
      </c>
      <c r="Y2213" s="10">
        <f t="array" ref="Y2213">VLOOKUP(A2213,BUSINESS!$A$2:$J$2692,8,0)</f>
        <v>0</v>
      </c>
      <c r="Z2213" s="10">
        <f t="array" ref="Z2213">VLOOKUP(A2213,BUSINESS!$A$2:$J$2692,9,0)</f>
        <v>0.129</v>
      </c>
      <c r="AA2213" s="10">
        <f t="array" ref="AA2213">VLOOKUP(A2213,BUSINESS!$A$2:$J$2692,10,0)</f>
        <v>0.57976412489999996</v>
      </c>
      <c r="AB2213" s="12">
        <f t="shared" si="130"/>
        <v>0</v>
      </c>
      <c r="AC2213" s="10">
        <f t="shared" si="120"/>
        <v>0</v>
      </c>
      <c r="AD2213" s="10">
        <f t="shared" si="121"/>
        <v>0</v>
      </c>
      <c r="AE2213" s="10">
        <f t="shared" si="122"/>
        <v>0</v>
      </c>
      <c r="AF2213">
        <f t="shared" si="131"/>
        <v>0</v>
      </c>
    </row>
    <row r="2214" spans="1:32" ht="14.4">
      <c r="A2214" s="7" t="str">
        <f t="shared" si="129"/>
        <v>South Sudan-Africa 2002</v>
      </c>
      <c r="B2214" s="7" t="s">
        <v>249</v>
      </c>
      <c r="C2214" s="8" t="s">
        <v>78</v>
      </c>
      <c r="D2214" s="9" t="s">
        <v>64</v>
      </c>
      <c r="E2214" s="8"/>
      <c r="F2214" s="7"/>
      <c r="G2214" s="8"/>
      <c r="H2214" s="8"/>
      <c r="I2214" s="10">
        <f t="array" ref="I2214">VLOOKUP(A2214,ENERGY!$A$2:$F$2691,5,0)</f>
        <v>0</v>
      </c>
      <c r="J2214" s="11">
        <f t="array" ref="J2214">VLOOKUP(A2214,ENERGY!$A$2:$F$2691,6,0)</f>
        <v>0</v>
      </c>
      <c r="K2214" s="10">
        <f t="array" ref="K2214">VLOOKUP(A2214,'HUMAN RESOURCES'!$A$2:$M$2692,5,0)</f>
        <v>4.1000000000000002E-2</v>
      </c>
      <c r="L2214" s="11">
        <f t="array" ref="L2214">VLOOKUP(A2214,'HUMAN RESOURCES'!$A$2:$M$2692,6,0)</f>
        <v>0.1</v>
      </c>
      <c r="M2214" s="10">
        <f t="array" ref="M2214">VLOOKUP(A2214,'HUMAN RESOURCES'!$A$2:$M$2692,7,0)</f>
        <v>51</v>
      </c>
      <c r="N2214" s="10">
        <f t="array" ref="N2214">VLOOKUP(A2214,'HUMAN RESOURCES'!$A$2:$M$2692,8,0)</f>
        <v>49</v>
      </c>
      <c r="O2214" s="10">
        <f t="array" ref="O2214">VLOOKUP(A2214,'HUMAN RESOURCES'!$A$2:$M$2692,9,0)</f>
        <v>0.44500000000000001</v>
      </c>
      <c r="P2214" s="10">
        <f t="array" ref="P2214">VLOOKUP(A2214,'HUMAN RESOURCES'!$A$2:$M$2692,10,0)</f>
        <v>0.52400000000000002</v>
      </c>
      <c r="Q2214" s="10">
        <f t="array" ref="Q2214">VLOOKUP(A2214,'HUMAN RESOURCES'!$A$2:$M$2692,11,0)</f>
        <v>3.1E-2</v>
      </c>
      <c r="R2214" s="10">
        <f t="array" ref="R2214">VLOOKUP(A2214,'HUMAN RESOURCES'!$A$2:$M$2692,12,0)</f>
        <v>7186820</v>
      </c>
      <c r="S2214" s="10">
        <f t="array" ref="S2214">VLOOKUP(A2214,'HUMAN RESOURCES'!$A$2:$M$2692,13,0)</f>
        <v>0.16800000000000001</v>
      </c>
      <c r="T2214" s="10">
        <f t="array" ref="T2214">VLOOKUP(A2214,TOURISM!$A$2:$F$2692,5,0)</f>
        <v>0</v>
      </c>
      <c r="U2214" s="10">
        <f t="array" ref="U2214">VLOOKUP(A2214,TOURISM!$A$2:$F$2692,6,0)</f>
        <v>0</v>
      </c>
      <c r="V2214" s="10">
        <f t="array" ref="V2214">VLOOKUP(A2214,BUSINESS!$A$2:$J$2692,5,0)</f>
        <v>0</v>
      </c>
      <c r="W2214" s="10">
        <f t="array" ref="W2214">VLOOKUP(A2214,BUSINESS!$A$2:$J$2692,6,0)</f>
        <v>0</v>
      </c>
      <c r="X2214" s="10">
        <f t="array" ref="X2214">VLOOKUP(A2214,BUSINESS!$A$2:$J$2692,7,0)</f>
        <v>0</v>
      </c>
      <c r="Y2214" s="10">
        <f t="array" ref="Y2214">VLOOKUP(A2214,BUSINESS!$A$2:$J$2692,8,0)</f>
        <v>0</v>
      </c>
      <c r="Z2214" s="10">
        <f t="array" ref="Z2214">VLOOKUP(A2214,BUSINESS!$A$2:$J$2692,9,0)</f>
        <v>0.129</v>
      </c>
      <c r="AA2214" s="10">
        <f t="array" ref="AA2214">VLOOKUP(A2214,BUSINESS!$A$2:$J$2692,10,0)</f>
        <v>0.57976412489999996</v>
      </c>
      <c r="AB2214" s="12">
        <f t="shared" si="130"/>
        <v>0</v>
      </c>
      <c r="AC2214" s="10">
        <f t="shared" si="120"/>
        <v>0</v>
      </c>
      <c r="AD2214" s="10">
        <f t="shared" si="121"/>
        <v>0</v>
      </c>
      <c r="AE2214" s="10">
        <f t="shared" si="122"/>
        <v>0</v>
      </c>
      <c r="AF2214">
        <f t="shared" si="131"/>
        <v>0</v>
      </c>
    </row>
    <row r="2215" spans="1:32" ht="14.4">
      <c r="A2215" s="7" t="str">
        <f t="shared" si="129"/>
        <v>South Sudan-Africa 2003</v>
      </c>
      <c r="B2215" s="7" t="s">
        <v>249</v>
      </c>
      <c r="C2215" s="8" t="s">
        <v>78</v>
      </c>
      <c r="D2215" s="9" t="s">
        <v>65</v>
      </c>
      <c r="E2215" s="8"/>
      <c r="F2215" s="7"/>
      <c r="G2215" s="8"/>
      <c r="H2215" s="8"/>
      <c r="I2215" s="10">
        <f t="array" ref="I2215">VLOOKUP(A2215,ENERGY!$A$2:$F$2691,5,0)</f>
        <v>0</v>
      </c>
      <c r="J2215" s="11">
        <f t="array" ref="J2215">VLOOKUP(A2215,ENERGY!$A$2:$F$2691,6,0)</f>
        <v>0</v>
      </c>
      <c r="K2215" s="10">
        <f t="array" ref="K2215">VLOOKUP(A2215,'HUMAN RESOURCES'!$A$2:$M$2692,5,0)</f>
        <v>4.1000000000000002E-2</v>
      </c>
      <c r="L2215" s="11">
        <f t="array" ref="L2215">VLOOKUP(A2215,'HUMAN RESOURCES'!$A$2:$M$2692,6,0)</f>
        <v>9.5000000000000001E-2</v>
      </c>
      <c r="M2215" s="10">
        <f t="array" ref="M2215">VLOOKUP(A2215,'HUMAN RESOURCES'!$A$2:$M$2692,7,0)</f>
        <v>51</v>
      </c>
      <c r="N2215" s="10">
        <f t="array" ref="N2215">VLOOKUP(A2215,'HUMAN RESOURCES'!$A$2:$M$2692,8,0)</f>
        <v>49</v>
      </c>
      <c r="O2215" s="10">
        <f t="array" ref="O2215">VLOOKUP(A2215,'HUMAN RESOURCES'!$A$2:$M$2692,9,0)</f>
        <v>0.44400000000000001</v>
      </c>
      <c r="P2215" s="10">
        <f t="array" ref="P2215">VLOOKUP(A2215,'HUMAN RESOURCES'!$A$2:$M$2692,10,0)</f>
        <v>0.52500000000000002</v>
      </c>
      <c r="Q2215" s="10">
        <f t="array" ref="Q2215">VLOOKUP(A2215,'HUMAN RESOURCES'!$A$2:$M$2692,11,0)</f>
        <v>3.1E-2</v>
      </c>
      <c r="R2215" s="10">
        <f t="array" ref="R2215">VLOOKUP(A2215,'HUMAN RESOURCES'!$A$2:$M$2692,12,0)</f>
        <v>7449905</v>
      </c>
      <c r="S2215" s="10">
        <f t="array" ref="S2215">VLOOKUP(A2215,'HUMAN RESOURCES'!$A$2:$M$2692,13,0)</f>
        <v>0.16900000000000001</v>
      </c>
      <c r="T2215" s="10">
        <f t="array" ref="T2215">VLOOKUP(A2215,TOURISM!$A$2:$F$2692,5,0)</f>
        <v>0</v>
      </c>
      <c r="U2215" s="10">
        <f t="array" ref="U2215">VLOOKUP(A2215,TOURISM!$A$2:$F$2692,6,0)</f>
        <v>0</v>
      </c>
      <c r="V2215" s="10">
        <f t="array" ref="V2215">VLOOKUP(A2215,BUSINESS!$A$2:$J$2692,5,0)</f>
        <v>0</v>
      </c>
      <c r="W2215" s="10">
        <f t="array" ref="W2215">VLOOKUP(A2215,BUSINESS!$A$2:$J$2692,6,0)</f>
        <v>0</v>
      </c>
      <c r="X2215" s="10">
        <f t="array" ref="X2215">VLOOKUP(A2215,BUSINESS!$A$2:$J$2692,7,0)</f>
        <v>0</v>
      </c>
      <c r="Y2215" s="10">
        <f t="array" ref="Y2215">VLOOKUP(A2215,BUSINESS!$A$2:$J$2692,8,0)</f>
        <v>0</v>
      </c>
      <c r="Z2215" s="10">
        <f t="array" ref="Z2215">VLOOKUP(A2215,BUSINESS!$A$2:$J$2692,9,0)</f>
        <v>0.129</v>
      </c>
      <c r="AA2215" s="10">
        <f t="array" ref="AA2215">VLOOKUP(A2215,BUSINESS!$A$2:$J$2692,10,0)</f>
        <v>0.57976412489999996</v>
      </c>
      <c r="AB2215" s="12">
        <f t="shared" si="130"/>
        <v>0</v>
      </c>
      <c r="AC2215" s="10">
        <f t="shared" si="120"/>
        <v>0</v>
      </c>
      <c r="AD2215" s="10">
        <f t="shared" si="121"/>
        <v>0</v>
      </c>
      <c r="AE2215" s="10">
        <f t="shared" si="122"/>
        <v>0</v>
      </c>
      <c r="AF2215">
        <f t="shared" si="131"/>
        <v>0</v>
      </c>
    </row>
    <row r="2216" spans="1:32" ht="14.4">
      <c r="A2216" s="7" t="str">
        <f t="shared" si="129"/>
        <v>South Sudan-Africa 2004</v>
      </c>
      <c r="B2216" s="7" t="s">
        <v>249</v>
      </c>
      <c r="C2216" s="8" t="s">
        <v>78</v>
      </c>
      <c r="D2216" s="9" t="s">
        <v>66</v>
      </c>
      <c r="E2216" s="8"/>
      <c r="F2216" s="7"/>
      <c r="G2216" s="8"/>
      <c r="H2216" s="8"/>
      <c r="I2216" s="10">
        <f t="array" ref="I2216">VLOOKUP(A2216,ENERGY!$A$2:$F$2691,5,0)</f>
        <v>0</v>
      </c>
      <c r="J2216" s="11">
        <f t="array" ref="J2216">VLOOKUP(A2216,ENERGY!$A$2:$F$2691,6,0)</f>
        <v>0</v>
      </c>
      <c r="K2216" s="10">
        <f t="array" ref="K2216">VLOOKUP(A2216,'HUMAN RESOURCES'!$A$2:$M$2692,5,0)</f>
        <v>0.04</v>
      </c>
      <c r="L2216" s="11">
        <f t="array" ref="L2216">VLOOKUP(A2216,'HUMAN RESOURCES'!$A$2:$M$2692,6,0)</f>
        <v>9.0999999999999998E-2</v>
      </c>
      <c r="M2216" s="10">
        <f t="array" ref="M2216">VLOOKUP(A2216,'HUMAN RESOURCES'!$A$2:$M$2692,7,0)</f>
        <v>52</v>
      </c>
      <c r="N2216" s="10">
        <f t="array" ref="N2216">VLOOKUP(A2216,'HUMAN RESOURCES'!$A$2:$M$2692,8,0)</f>
        <v>50</v>
      </c>
      <c r="O2216" s="10">
        <f t="array" ref="O2216">VLOOKUP(A2216,'HUMAN RESOURCES'!$A$2:$M$2692,9,0)</f>
        <v>0.442</v>
      </c>
      <c r="P2216" s="10">
        <f t="array" ref="P2216">VLOOKUP(A2216,'HUMAN RESOURCES'!$A$2:$M$2692,10,0)</f>
        <v>0.52600000000000002</v>
      </c>
      <c r="Q2216" s="10">
        <f t="array" ref="Q2216">VLOOKUP(A2216,'HUMAN RESOURCES'!$A$2:$M$2692,11,0)</f>
        <v>3.2000000000000001E-2</v>
      </c>
      <c r="R2216" s="10">
        <f t="array" ref="R2216">VLOOKUP(A2216,'HUMAN RESOURCES'!$A$2:$M$2692,12,0)</f>
        <v>7730180</v>
      </c>
      <c r="S2216" s="10">
        <f t="array" ref="S2216">VLOOKUP(A2216,'HUMAN RESOURCES'!$A$2:$M$2692,13,0)</f>
        <v>0.17</v>
      </c>
      <c r="T2216" s="10">
        <f t="array" ref="T2216">VLOOKUP(A2216,TOURISM!$A$2:$F$2692,5,0)</f>
        <v>0</v>
      </c>
      <c r="U2216" s="10">
        <f t="array" ref="U2216">VLOOKUP(A2216,TOURISM!$A$2:$F$2692,6,0)</f>
        <v>0</v>
      </c>
      <c r="V2216" s="10">
        <f t="array" ref="V2216">VLOOKUP(A2216,BUSINESS!$A$2:$J$2692,5,0)</f>
        <v>0</v>
      </c>
      <c r="W2216" s="10">
        <f t="array" ref="W2216">VLOOKUP(A2216,BUSINESS!$A$2:$J$2692,6,0)</f>
        <v>0</v>
      </c>
      <c r="X2216" s="10">
        <f t="array" ref="X2216">VLOOKUP(A2216,BUSINESS!$A$2:$J$2692,7,0)</f>
        <v>0</v>
      </c>
      <c r="Y2216" s="10">
        <f t="array" ref="Y2216">VLOOKUP(A2216,BUSINESS!$A$2:$J$2692,8,0)</f>
        <v>0</v>
      </c>
      <c r="Z2216" s="10">
        <f t="array" ref="Z2216">VLOOKUP(A2216,BUSINESS!$A$2:$J$2692,9,0)</f>
        <v>0.129</v>
      </c>
      <c r="AA2216" s="10">
        <f t="array" ref="AA2216">VLOOKUP(A2216,BUSINESS!$A$2:$J$2692,10,0)</f>
        <v>0.57976412489999996</v>
      </c>
      <c r="AB2216" s="12">
        <f t="shared" si="130"/>
        <v>0</v>
      </c>
      <c r="AC2216" s="10">
        <f t="shared" si="120"/>
        <v>0</v>
      </c>
      <c r="AD2216" s="10">
        <f t="shared" si="121"/>
        <v>0</v>
      </c>
      <c r="AE2216" s="10">
        <f t="shared" si="122"/>
        <v>0</v>
      </c>
      <c r="AF2216">
        <f t="shared" si="131"/>
        <v>0</v>
      </c>
    </row>
    <row r="2217" spans="1:32" ht="14.4">
      <c r="A2217" s="7" t="str">
        <f t="shared" si="129"/>
        <v>South Sudan-Africa 2005</v>
      </c>
      <c r="B2217" s="7" t="s">
        <v>249</v>
      </c>
      <c r="C2217" s="8" t="s">
        <v>78</v>
      </c>
      <c r="D2217" s="9" t="s">
        <v>67</v>
      </c>
      <c r="E2217" s="8"/>
      <c r="F2217" s="7"/>
      <c r="G2217" s="8"/>
      <c r="H2217" s="8"/>
      <c r="J2217" s="11"/>
      <c r="K2217" s="10">
        <f t="array" ref="K2217">VLOOKUP(A2217,'HUMAN RESOURCES'!$A$2:$M$2692,5,0)</f>
        <v>0.04</v>
      </c>
      <c r="L2217" s="11">
        <f t="array" ref="L2217">VLOOKUP(A2217,'HUMAN RESOURCES'!$A$2:$M$2692,6,0)</f>
        <v>8.6999999999999994E-2</v>
      </c>
      <c r="M2217" s="10">
        <f t="array" ref="M2217">VLOOKUP(A2217,'HUMAN RESOURCES'!$A$2:$M$2692,7,0)</f>
        <v>52</v>
      </c>
      <c r="N2217" s="10">
        <f t="array" ref="N2217">VLOOKUP(A2217,'HUMAN RESOURCES'!$A$2:$M$2692,8,0)</f>
        <v>50</v>
      </c>
      <c r="O2217" s="10">
        <f t="array" ref="O2217">VLOOKUP(A2217,'HUMAN RESOURCES'!$A$2:$M$2692,9,0)</f>
        <v>0.44</v>
      </c>
      <c r="P2217" s="10">
        <f t="array" ref="P2217">VLOOKUP(A2217,'HUMAN RESOURCES'!$A$2:$M$2692,10,0)</f>
        <v>0.52700000000000002</v>
      </c>
      <c r="Q2217" s="10">
        <f t="array" ref="Q2217">VLOOKUP(A2217,'HUMAN RESOURCES'!$A$2:$M$2692,11,0)</f>
        <v>3.2000000000000001E-2</v>
      </c>
      <c r="R2217" s="10">
        <f t="array" ref="R2217">VLOOKUP(A2217,'HUMAN RESOURCES'!$A$2:$M$2692,12,0)</f>
        <v>8039351</v>
      </c>
      <c r="S2217" s="10">
        <f t="array" ref="S2217">VLOOKUP(A2217,'HUMAN RESOURCES'!$A$2:$M$2692,13,0)</f>
        <v>0.17199999999999999</v>
      </c>
      <c r="T2217" s="10">
        <f t="array" ref="T2217">VLOOKUP(A2217,TOURISM!$A$2:$F$2692,5,0)</f>
        <v>0</v>
      </c>
      <c r="U2217" s="10">
        <f t="array" ref="U2217">VLOOKUP(A2217,TOURISM!$A$2:$F$2692,6,0)</f>
        <v>0</v>
      </c>
      <c r="V2217" s="10">
        <f t="array" ref="V2217">VLOOKUP(A2217,BUSINESS!$A$2:$J$2692,5,0)</f>
        <v>0</v>
      </c>
      <c r="W2217" s="10">
        <f t="array" ref="W2217">VLOOKUP(A2217,BUSINESS!$A$2:$J$2692,6,0)</f>
        <v>0</v>
      </c>
      <c r="X2217" s="10">
        <f t="array" ref="X2217">VLOOKUP(A2217,BUSINESS!$A$2:$J$2692,7,0)</f>
        <v>0</v>
      </c>
      <c r="Y2217" s="10">
        <f t="array" ref="Y2217">VLOOKUP(A2217,BUSINESS!$A$2:$J$2692,8,0)</f>
        <v>0</v>
      </c>
      <c r="Z2217" s="10">
        <f t="array" ref="Z2217">VLOOKUP(A2217,BUSINESS!$A$2:$J$2692,9,0)</f>
        <v>0.129</v>
      </c>
      <c r="AA2217" s="10">
        <f t="array" ref="AA2217">VLOOKUP(A2217,BUSINESS!$A$2:$J$2692,10,0)</f>
        <v>0.57976412489999996</v>
      </c>
      <c r="AB2217" s="12">
        <f t="shared" si="130"/>
        <v>0</v>
      </c>
      <c r="AC2217" s="10">
        <f t="shared" si="120"/>
        <v>0</v>
      </c>
      <c r="AD2217" s="10">
        <f t="shared" si="121"/>
        <v>0</v>
      </c>
      <c r="AE2217" s="10">
        <f t="shared" si="122"/>
        <v>0</v>
      </c>
      <c r="AF2217">
        <f t="shared" si="131"/>
        <v>0</v>
      </c>
    </row>
    <row r="2218" spans="1:32" ht="14.4">
      <c r="A2218" s="7" t="str">
        <f t="shared" si="129"/>
        <v>South Sudan-Africa 2006</v>
      </c>
      <c r="B2218" s="7" t="s">
        <v>249</v>
      </c>
      <c r="C2218" s="8" t="s">
        <v>78</v>
      </c>
      <c r="D2218" s="9" t="s">
        <v>68</v>
      </c>
      <c r="E2218" s="8"/>
      <c r="F2218" s="7"/>
      <c r="G2218" s="8"/>
      <c r="H2218" s="8"/>
      <c r="J2218" s="11"/>
      <c r="K2218" s="10">
        <f t="array" ref="K2218">VLOOKUP(A2218,'HUMAN RESOURCES'!$A$2:$M$2692,5,0)</f>
        <v>3.9E-2</v>
      </c>
      <c r="L2218" s="11">
        <f t="array" ref="L2218">VLOOKUP(A2218,'HUMAN RESOURCES'!$A$2:$M$2692,6,0)</f>
        <v>8.3000000000000004E-2</v>
      </c>
      <c r="M2218" s="10">
        <f t="array" ref="M2218">VLOOKUP(A2218,'HUMAN RESOURCES'!$A$2:$M$2692,7,0)</f>
        <v>53</v>
      </c>
      <c r="N2218" s="10">
        <f t="array" ref="N2218">VLOOKUP(A2218,'HUMAN RESOURCES'!$A$2:$M$2692,8,0)</f>
        <v>50</v>
      </c>
      <c r="O2218" s="10">
        <f t="array" ref="O2218">VLOOKUP(A2218,'HUMAN RESOURCES'!$A$2:$M$2692,9,0)</f>
        <v>0.438</v>
      </c>
      <c r="P2218" s="10">
        <f t="array" ref="P2218">VLOOKUP(A2218,'HUMAN RESOURCES'!$A$2:$M$2692,10,0)</f>
        <v>0.52900000000000003</v>
      </c>
      <c r="Q2218" s="10">
        <f t="array" ref="Q2218">VLOOKUP(A2218,'HUMAN RESOURCES'!$A$2:$M$2692,11,0)</f>
        <v>3.3000000000000002E-2</v>
      </c>
      <c r="R2218" s="10">
        <f t="array" ref="R2218">VLOOKUP(A2218,'HUMAN RESOURCES'!$A$2:$M$2692,12,0)</f>
        <v>8376893</v>
      </c>
      <c r="S2218" s="10">
        <f t="array" ref="S2218">VLOOKUP(A2218,'HUMAN RESOURCES'!$A$2:$M$2692,13,0)</f>
        <v>0.17299999999999999</v>
      </c>
      <c r="T2218" s="10">
        <f t="array" ref="T2218">VLOOKUP(A2218,TOURISM!$A$2:$F$2692,5,0)</f>
        <v>0</v>
      </c>
      <c r="U2218" s="10">
        <f t="array" ref="U2218">VLOOKUP(A2218,TOURISM!$A$2:$F$2692,6,0)</f>
        <v>0</v>
      </c>
      <c r="V2218" s="10">
        <f t="array" ref="V2218">VLOOKUP(A2218,BUSINESS!$A$2:$J$2692,5,0)</f>
        <v>0</v>
      </c>
      <c r="W2218" s="10">
        <f t="array" ref="W2218">VLOOKUP(A2218,BUSINESS!$A$2:$J$2692,6,0)</f>
        <v>0</v>
      </c>
      <c r="X2218" s="10">
        <f t="array" ref="X2218">VLOOKUP(A2218,BUSINESS!$A$2:$J$2692,7,0)</f>
        <v>0</v>
      </c>
      <c r="Y2218" s="10">
        <f t="array" ref="Y2218">VLOOKUP(A2218,BUSINESS!$A$2:$J$2692,8,0)</f>
        <v>0</v>
      </c>
      <c r="Z2218" s="10">
        <f t="array" ref="Z2218">VLOOKUP(A2218,BUSINESS!$A$2:$J$2692,9,0)</f>
        <v>0.129</v>
      </c>
      <c r="AA2218" s="10">
        <f t="array" ref="AA2218">VLOOKUP(A2218,BUSINESS!$A$2:$J$2692,10,0)</f>
        <v>0.57976412489999996</v>
      </c>
      <c r="AB2218" s="12">
        <f t="shared" si="130"/>
        <v>0</v>
      </c>
      <c r="AC2218" s="10">
        <f t="shared" si="120"/>
        <v>0</v>
      </c>
      <c r="AD2218" s="10">
        <f t="shared" si="121"/>
        <v>0</v>
      </c>
      <c r="AE2218" s="10">
        <f t="shared" si="122"/>
        <v>0</v>
      </c>
      <c r="AF2218">
        <f t="shared" si="131"/>
        <v>0</v>
      </c>
    </row>
    <row r="2219" spans="1:32" ht="14.4">
      <c r="A2219" s="7" t="str">
        <f t="shared" si="129"/>
        <v>South Sudan-Africa 2007</v>
      </c>
      <c r="B2219" s="7" t="s">
        <v>249</v>
      </c>
      <c r="C2219" s="8" t="s">
        <v>78</v>
      </c>
      <c r="D2219" s="9" t="s">
        <v>69</v>
      </c>
      <c r="E2219" s="8"/>
      <c r="F2219" s="7"/>
      <c r="G2219" s="8"/>
      <c r="H2219" s="8"/>
      <c r="I2219" s="10">
        <f t="array" ref="I2219">VLOOKUP(A2219,ENERGY!$A$2:$F$2691,5,0)</f>
        <v>0</v>
      </c>
      <c r="J2219" s="11">
        <f t="array" ref="J2219">VLOOKUP(A2219,ENERGY!$A$2:$F$2691,6,0)</f>
        <v>0</v>
      </c>
      <c r="K2219" s="10">
        <f t="array" ref="K2219">VLOOKUP(A2219,'HUMAN RESOURCES'!$A$2:$M$2692,5,0)</f>
        <v>3.9E-2</v>
      </c>
      <c r="L2219" s="11">
        <f t="array" ref="L2219">VLOOKUP(A2219,'HUMAN RESOURCES'!$A$2:$M$2692,6,0)</f>
        <v>7.9000000000000001E-2</v>
      </c>
      <c r="M2219" s="10">
        <f t="array" ref="M2219">VLOOKUP(A2219,'HUMAN RESOURCES'!$A$2:$M$2692,7,0)</f>
        <v>53</v>
      </c>
      <c r="N2219" s="10">
        <f t="array" ref="N2219">VLOOKUP(A2219,'HUMAN RESOURCES'!$A$2:$M$2692,8,0)</f>
        <v>51</v>
      </c>
      <c r="O2219" s="10">
        <f t="array" ref="O2219">VLOOKUP(A2219,'HUMAN RESOURCES'!$A$2:$M$2692,9,0)</f>
        <v>0.436</v>
      </c>
      <c r="P2219" s="10">
        <f t="array" ref="P2219">VLOOKUP(A2219,'HUMAN RESOURCES'!$A$2:$M$2692,10,0)</f>
        <v>0.53100000000000003</v>
      </c>
      <c r="Q2219" s="10">
        <f t="array" ref="Q2219">VLOOKUP(A2219,'HUMAN RESOURCES'!$A$2:$M$2692,11,0)</f>
        <v>3.3000000000000002E-2</v>
      </c>
      <c r="R2219" s="10">
        <f t="array" ref="R2219">VLOOKUP(A2219,'HUMAN RESOURCES'!$A$2:$M$2692,12,0)</f>
        <v>8736736</v>
      </c>
      <c r="S2219" s="10">
        <f t="array" ref="S2219">VLOOKUP(A2219,'HUMAN RESOURCES'!$A$2:$M$2692,13,0)</f>
        <v>0.17399999999999999</v>
      </c>
      <c r="T2219" s="10">
        <f t="array" ref="T2219">VLOOKUP(A2219,TOURISM!$A$2:$F$2692,5,0)</f>
        <v>0</v>
      </c>
      <c r="U2219" s="10">
        <f t="array" ref="U2219">VLOOKUP(A2219,TOURISM!$A$2:$F$2692,6,0)</f>
        <v>0</v>
      </c>
      <c r="V2219" s="10">
        <f t="array" ref="V2219">VLOOKUP(A2219,BUSINESS!$A$2:$J$2692,5,0)</f>
        <v>0</v>
      </c>
      <c r="W2219" s="10">
        <f t="array" ref="W2219">VLOOKUP(A2219,BUSINESS!$A$2:$J$2692,6,0)</f>
        <v>0</v>
      </c>
      <c r="X2219" s="10">
        <f t="array" ref="X2219">VLOOKUP(A2219,BUSINESS!$A$2:$J$2692,7,0)</f>
        <v>0</v>
      </c>
      <c r="Y2219" s="10">
        <f t="array" ref="Y2219">VLOOKUP(A2219,BUSINESS!$A$2:$J$2692,8,0)</f>
        <v>0</v>
      </c>
      <c r="Z2219" s="10">
        <f t="array" ref="Z2219">VLOOKUP(A2219,BUSINESS!$A$2:$J$2692,9,0)</f>
        <v>0.129</v>
      </c>
      <c r="AA2219" s="10">
        <f t="array" ref="AA2219">VLOOKUP(A2219,BUSINESS!$A$2:$J$2692,10,0)</f>
        <v>0.57976412489999996</v>
      </c>
      <c r="AB2219" s="12">
        <f t="shared" si="130"/>
        <v>0</v>
      </c>
      <c r="AC2219" s="10">
        <f t="shared" si="120"/>
        <v>0</v>
      </c>
      <c r="AD2219" s="10">
        <f t="shared" si="121"/>
        <v>0</v>
      </c>
      <c r="AE2219" s="10">
        <f t="shared" si="122"/>
        <v>0</v>
      </c>
      <c r="AF2219">
        <f t="shared" si="131"/>
        <v>0</v>
      </c>
    </row>
    <row r="2220" spans="1:32" ht="14.4">
      <c r="A2220" s="7" t="str">
        <f t="shared" si="129"/>
        <v>South Sudan-Africa 2008</v>
      </c>
      <c r="B2220" s="7" t="s">
        <v>249</v>
      </c>
      <c r="C2220" s="8" t="s">
        <v>78</v>
      </c>
      <c r="D2220" s="9" t="s">
        <v>70</v>
      </c>
      <c r="E2220" s="14">
        <v>0.02</v>
      </c>
      <c r="F2220" s="13">
        <v>16382632812</v>
      </c>
      <c r="G2220" s="14">
        <v>34</v>
      </c>
      <c r="H2220" s="8"/>
      <c r="I2220" s="10">
        <f t="array" ref="I2220">VLOOKUP(A2220,ENERGY!$A$2:$F$2691,5,0)</f>
        <v>0</v>
      </c>
      <c r="J2220" s="11">
        <f t="array" ref="J2220">VLOOKUP(A2220,ENERGY!$A$2:$F$2691,6,0)</f>
        <v>0</v>
      </c>
      <c r="K2220" s="10">
        <f t="array" ref="K2220">VLOOKUP(A2220,'HUMAN RESOURCES'!$A$2:$M$2692,5,0)</f>
        <v>3.7999999999999999E-2</v>
      </c>
      <c r="L2220" s="11">
        <f t="array" ref="L2220">VLOOKUP(A2220,'HUMAN RESOURCES'!$A$2:$M$2692,6,0)</f>
        <v>7.5999999999999998E-2</v>
      </c>
      <c r="M2220" s="10">
        <f t="array" ref="M2220">VLOOKUP(A2220,'HUMAN RESOURCES'!$A$2:$M$2692,7,0)</f>
        <v>53</v>
      </c>
      <c r="N2220" s="10">
        <f t="array" ref="N2220">VLOOKUP(A2220,'HUMAN RESOURCES'!$A$2:$M$2692,8,0)</f>
        <v>51</v>
      </c>
      <c r="O2220" s="10">
        <f t="array" ref="O2220">VLOOKUP(A2220,'HUMAN RESOURCES'!$A$2:$M$2692,9,0)</f>
        <v>0.434</v>
      </c>
      <c r="P2220" s="10">
        <f t="array" ref="P2220">VLOOKUP(A2220,'HUMAN RESOURCES'!$A$2:$M$2692,10,0)</f>
        <v>0.53300000000000003</v>
      </c>
      <c r="Q2220" s="10">
        <f t="array" ref="Q2220">VLOOKUP(A2220,'HUMAN RESOURCES'!$A$2:$M$2692,11,0)</f>
        <v>3.3000000000000002E-2</v>
      </c>
      <c r="R2220" s="10">
        <f t="array" ref="R2220">VLOOKUP(A2220,'HUMAN RESOURCES'!$A$2:$M$2692,12,0)</f>
        <v>9118386</v>
      </c>
      <c r="S2220" s="10">
        <f t="array" ref="S2220">VLOOKUP(A2220,'HUMAN RESOURCES'!$A$2:$M$2692,13,0)</f>
        <v>0.17599999999999999</v>
      </c>
      <c r="T2220" s="10">
        <f t="array" ref="T2220">VLOOKUP(A2220,TOURISM!$A$2:$F$2692,5,0)</f>
        <v>0</v>
      </c>
      <c r="U2220" s="10">
        <f t="array" ref="U2220">VLOOKUP(A2220,TOURISM!$A$2:$F$2692,6,0)</f>
        <v>0</v>
      </c>
      <c r="V2220" s="10">
        <f t="array" ref="V2220">VLOOKUP(A2220,BUSINESS!$A$2:$J$2692,5,0)</f>
        <v>0</v>
      </c>
      <c r="W2220" s="10">
        <f t="array" ref="W2220">VLOOKUP(A2220,BUSINESS!$A$2:$J$2692,6,0)</f>
        <v>0</v>
      </c>
      <c r="X2220" s="10">
        <f t="array" ref="X2220">VLOOKUP(A2220,BUSINESS!$A$2:$J$2692,7,0)</f>
        <v>0</v>
      </c>
      <c r="Y2220" s="10">
        <f t="array" ref="Y2220">VLOOKUP(A2220,BUSINESS!$A$2:$J$2692,8,0)</f>
        <v>0</v>
      </c>
      <c r="Z2220" s="10">
        <f t="array" ref="Z2220">VLOOKUP(A2220,BUSINESS!$A$2:$J$2692,9,0)</f>
        <v>0.129</v>
      </c>
      <c r="AA2220" s="10">
        <f t="array" ref="AA2220">VLOOKUP(A2220,BUSINESS!$A$2:$J$2692,10,0)</f>
        <v>0.57976412489999996</v>
      </c>
      <c r="AB2220" s="12">
        <f t="shared" si="130"/>
        <v>1796.6592785170533</v>
      </c>
      <c r="AC2220" s="10">
        <f t="shared" si="120"/>
        <v>0</v>
      </c>
      <c r="AD2220" s="10">
        <f t="shared" si="121"/>
        <v>0</v>
      </c>
      <c r="AE2220" s="10">
        <f t="shared" si="122"/>
        <v>0</v>
      </c>
      <c r="AF2220">
        <f t="shared" si="131"/>
        <v>0</v>
      </c>
    </row>
    <row r="2221" spans="1:32" ht="14.4">
      <c r="A2221" s="7" t="str">
        <f t="shared" si="129"/>
        <v>South Sudan-Africa 2009</v>
      </c>
      <c r="B2221" s="7" t="s">
        <v>249</v>
      </c>
      <c r="C2221" s="8" t="s">
        <v>78</v>
      </c>
      <c r="D2221" s="9" t="s">
        <v>71</v>
      </c>
      <c r="E2221" s="14">
        <v>2.4E-2</v>
      </c>
      <c r="F2221" s="13">
        <v>13298986925</v>
      </c>
      <c r="G2221" s="14">
        <v>30</v>
      </c>
      <c r="H2221" s="8"/>
      <c r="J2221" s="11"/>
      <c r="K2221" s="10">
        <f t="array" ref="K2221">VLOOKUP(A2221,'HUMAN RESOURCES'!$A$2:$M$2692,5,0)</f>
        <v>3.7999999999999999E-2</v>
      </c>
      <c r="L2221" s="11">
        <f t="array" ref="L2221">VLOOKUP(A2221,'HUMAN RESOURCES'!$A$2:$M$2692,6,0)</f>
        <v>7.2999999999999995E-2</v>
      </c>
      <c r="M2221" s="10">
        <f t="array" ref="M2221">VLOOKUP(A2221,'HUMAN RESOURCES'!$A$2:$M$2692,7,0)</f>
        <v>54</v>
      </c>
      <c r="N2221" s="10">
        <f t="array" ref="N2221">VLOOKUP(A2221,'HUMAN RESOURCES'!$A$2:$M$2692,8,0)</f>
        <v>52</v>
      </c>
      <c r="O2221" s="10">
        <f t="array" ref="O2221">VLOOKUP(A2221,'HUMAN RESOURCES'!$A$2:$M$2692,9,0)</f>
        <v>0.43099999999999999</v>
      </c>
      <c r="P2221" s="10">
        <f t="array" ref="P2221">VLOOKUP(A2221,'HUMAN RESOURCES'!$A$2:$M$2692,10,0)</f>
        <v>0.53500000000000003</v>
      </c>
      <c r="Q2221" s="10">
        <f t="array" ref="Q2221">VLOOKUP(A2221,'HUMAN RESOURCES'!$A$2:$M$2692,11,0)</f>
        <v>3.4000000000000002E-2</v>
      </c>
      <c r="R2221" s="10">
        <f t="array" ref="R2221">VLOOKUP(A2221,'HUMAN RESOURCES'!$A$2:$M$2692,12,0)</f>
        <v>9520571</v>
      </c>
      <c r="S2221" s="10">
        <f t="array" ref="S2221">VLOOKUP(A2221,'HUMAN RESOURCES'!$A$2:$M$2692,13,0)</f>
        <v>0.17699999999999999</v>
      </c>
      <c r="T2221" s="10">
        <f t="array" ref="T2221">VLOOKUP(A2221,TOURISM!$A$2:$F$2692,5,0)</f>
        <v>0</v>
      </c>
      <c r="U2221" s="10">
        <f t="array" ref="U2221">VLOOKUP(A2221,TOURISM!$A$2:$F$2692,6,0)</f>
        <v>0</v>
      </c>
      <c r="V2221" s="10">
        <f t="array" ref="V2221">VLOOKUP(A2221,BUSINESS!$A$2:$J$2692,5,0)</f>
        <v>0</v>
      </c>
      <c r="W2221" s="10">
        <f t="array" ref="W2221">VLOOKUP(A2221,BUSINESS!$A$2:$J$2692,6,0)</f>
        <v>0</v>
      </c>
      <c r="X2221" s="10">
        <f t="array" ref="X2221">VLOOKUP(A2221,BUSINESS!$A$2:$J$2692,7,0)</f>
        <v>0</v>
      </c>
      <c r="Y2221" s="10">
        <f t="array" ref="Y2221">VLOOKUP(A2221,BUSINESS!$A$2:$J$2692,8,0)</f>
        <v>0</v>
      </c>
      <c r="Z2221" s="10">
        <f t="array" ref="Z2221">VLOOKUP(A2221,BUSINESS!$A$2:$J$2692,9,0)</f>
        <v>0.129</v>
      </c>
      <c r="AA2221" s="10">
        <f t="array" ref="AA2221">VLOOKUP(A2221,BUSINESS!$A$2:$J$2692,10,0)</f>
        <v>0.57976412489999996</v>
      </c>
      <c r="AB2221" s="12">
        <f t="shared" si="130"/>
        <v>1396.8686253166959</v>
      </c>
      <c r="AC2221" s="10">
        <f t="shared" si="120"/>
        <v>0</v>
      </c>
      <c r="AD2221" s="10">
        <f t="shared" si="121"/>
        <v>0</v>
      </c>
      <c r="AE2221" s="10">
        <f t="shared" si="122"/>
        <v>0</v>
      </c>
      <c r="AF2221">
        <f t="shared" si="131"/>
        <v>0</v>
      </c>
    </row>
    <row r="2222" spans="1:32" ht="14.4">
      <c r="A2222" s="7" t="str">
        <f t="shared" si="129"/>
        <v>South Sudan-Africa 2010</v>
      </c>
      <c r="B2222" s="7" t="s">
        <v>249</v>
      </c>
      <c r="C2222" s="8" t="s">
        <v>78</v>
      </c>
      <c r="D2222" s="9" t="s">
        <v>72</v>
      </c>
      <c r="E2222" s="14">
        <v>2.1000000000000001E-2</v>
      </c>
      <c r="F2222" s="13">
        <v>16338510934</v>
      </c>
      <c r="G2222" s="14">
        <v>32</v>
      </c>
      <c r="H2222" s="8"/>
      <c r="I2222" s="10">
        <f t="array" ref="I2222">VLOOKUP(A2222,ENERGY!$A$2:$F$2691,5,0)</f>
        <v>0</v>
      </c>
      <c r="J2222" s="11">
        <f t="array" ref="J2222">VLOOKUP(A2222,ENERGY!$A$2:$F$2691,6,0)</f>
        <v>0</v>
      </c>
      <c r="K2222" s="10">
        <f t="array" ref="K2222">VLOOKUP(A2222,'HUMAN RESOURCES'!$A$2:$M$2692,5,0)</f>
        <v>3.6999999999999998E-2</v>
      </c>
      <c r="L2222" s="11">
        <f t="array" ref="L2222">VLOOKUP(A2222,'HUMAN RESOURCES'!$A$2:$M$2692,6,0)</f>
        <v>7.0999999999999994E-2</v>
      </c>
      <c r="M2222" s="10">
        <f t="array" ref="M2222">VLOOKUP(A2222,'HUMAN RESOURCES'!$A$2:$M$2692,7,0)</f>
        <v>54</v>
      </c>
      <c r="N2222" s="10">
        <f t="array" ref="N2222">VLOOKUP(A2222,'HUMAN RESOURCES'!$A$2:$M$2692,8,0)</f>
        <v>52</v>
      </c>
      <c r="O2222" s="10">
        <f t="array" ref="O2222">VLOOKUP(A2222,'HUMAN RESOURCES'!$A$2:$M$2692,9,0)</f>
        <v>0.42799999999999999</v>
      </c>
      <c r="P2222" s="10">
        <f t="array" ref="P2222">VLOOKUP(A2222,'HUMAN RESOURCES'!$A$2:$M$2692,10,0)</f>
        <v>0.53800000000000003</v>
      </c>
      <c r="Q2222" s="10">
        <f t="array" ref="Q2222">VLOOKUP(A2222,'HUMAN RESOURCES'!$A$2:$M$2692,11,0)</f>
        <v>3.4000000000000002E-2</v>
      </c>
      <c r="R2222" s="10">
        <f t="array" ref="R2222">VLOOKUP(A2222,'HUMAN RESOURCES'!$A$2:$M$2692,12,0)</f>
        <v>9940929</v>
      </c>
      <c r="S2222" s="10">
        <f t="array" ref="S2222">VLOOKUP(A2222,'HUMAN RESOURCES'!$A$2:$M$2692,13,0)</f>
        <v>0.17899999999999999</v>
      </c>
      <c r="T2222" s="10">
        <f t="array" ref="T2222">VLOOKUP(A2222,TOURISM!$A$2:$F$2692,5,0)</f>
        <v>0</v>
      </c>
      <c r="U2222" s="10">
        <f t="array" ref="U2222">VLOOKUP(A2222,TOURISM!$A$2:$F$2692,6,0)</f>
        <v>0</v>
      </c>
      <c r="V2222" s="10">
        <f t="array" ref="V2222">VLOOKUP(A2222,BUSINESS!$A$2:$J$2692,5,0)</f>
        <v>0</v>
      </c>
      <c r="W2222" s="10">
        <f t="array" ref="W2222">VLOOKUP(A2222,BUSINESS!$A$2:$J$2692,6,0)</f>
        <v>0</v>
      </c>
      <c r="X2222" s="10">
        <f t="array" ref="X2222">VLOOKUP(A2222,BUSINESS!$A$2:$J$2692,7,0)</f>
        <v>0</v>
      </c>
      <c r="Y2222" s="10">
        <f t="array" ref="Y2222">VLOOKUP(A2222,BUSINESS!$A$2:$J$2692,8,0)</f>
        <v>0</v>
      </c>
      <c r="Z2222" s="10">
        <f t="array" ref="Z2222">VLOOKUP(A2222,BUSINESS!$A$2:$J$2692,9,0)</f>
        <v>0.129</v>
      </c>
      <c r="AA2222" s="10">
        <f t="array" ref="AA2222">VLOOKUP(A2222,BUSINESS!$A$2:$J$2692,10,0)</f>
        <v>0.57976412489999996</v>
      </c>
      <c r="AB2222" s="12">
        <f t="shared" si="130"/>
        <v>1643.5597652895419</v>
      </c>
      <c r="AC2222" s="10">
        <f t="shared" si="120"/>
        <v>0</v>
      </c>
      <c r="AD2222" s="10">
        <f t="shared" si="121"/>
        <v>0</v>
      </c>
      <c r="AE2222" s="10">
        <f t="shared" si="122"/>
        <v>0</v>
      </c>
      <c r="AF2222">
        <f t="shared" si="131"/>
        <v>0</v>
      </c>
    </row>
    <row r="2223" spans="1:32" ht="14.4">
      <c r="A2223" s="7" t="str">
        <f t="shared" si="129"/>
        <v>South Sudan-Africa 2011</v>
      </c>
      <c r="B2223" s="7" t="s">
        <v>249</v>
      </c>
      <c r="C2223" s="8" t="s">
        <v>78</v>
      </c>
      <c r="D2223" s="9" t="s">
        <v>73</v>
      </c>
      <c r="E2223" s="14">
        <v>1.7000000000000001E-2</v>
      </c>
      <c r="F2223" s="13">
        <v>20782116982</v>
      </c>
      <c r="G2223" s="14">
        <v>32</v>
      </c>
      <c r="H2223" s="8"/>
      <c r="J2223" s="11"/>
      <c r="K2223" s="10">
        <f t="array" ref="K2223">VLOOKUP(A2223,'HUMAN RESOURCES'!$A$2:$M$2692,5,0)</f>
        <v>3.6999999999999998E-2</v>
      </c>
      <c r="L2223" s="11">
        <f t="array" ref="L2223">VLOOKUP(A2223,'HUMAN RESOURCES'!$A$2:$M$2692,6,0)</f>
        <v>6.8000000000000005E-2</v>
      </c>
      <c r="M2223" s="10">
        <f t="array" ref="M2223">VLOOKUP(A2223,'HUMAN RESOURCES'!$A$2:$M$2692,7,0)</f>
        <v>55</v>
      </c>
      <c r="N2223" s="10">
        <f t="array" ref="N2223">VLOOKUP(A2223,'HUMAN RESOURCES'!$A$2:$M$2692,8,0)</f>
        <v>53</v>
      </c>
      <c r="O2223" s="10">
        <f t="array" ref="O2223">VLOOKUP(A2223,'HUMAN RESOURCES'!$A$2:$M$2692,9,0)</f>
        <v>0.42599999999999999</v>
      </c>
      <c r="P2223" s="10">
        <f t="array" ref="P2223">VLOOKUP(A2223,'HUMAN RESOURCES'!$A$2:$M$2692,10,0)</f>
        <v>0.54</v>
      </c>
      <c r="Q2223" s="10">
        <f t="array" ref="Q2223">VLOOKUP(A2223,'HUMAN RESOURCES'!$A$2:$M$2692,11,0)</f>
        <v>3.4000000000000002E-2</v>
      </c>
      <c r="R2223" s="10">
        <f t="array" ref="R2223">VLOOKUP(A2223,'HUMAN RESOURCES'!$A$2:$M$2692,12,0)</f>
        <v>10381110</v>
      </c>
      <c r="S2223" s="10">
        <f t="array" ref="S2223">VLOOKUP(A2223,'HUMAN RESOURCES'!$A$2:$M$2692,13,0)</f>
        <v>0.18</v>
      </c>
      <c r="T2223" s="10">
        <f t="array" ref="T2223">VLOOKUP(A2223,TOURISM!$A$2:$F$2692,5,0)</f>
        <v>0</v>
      </c>
      <c r="U2223" s="10">
        <f t="array" ref="U2223">VLOOKUP(A2223,TOURISM!$A$2:$F$2692,6,0)</f>
        <v>0</v>
      </c>
      <c r="V2223" s="10">
        <f t="array" ref="V2223">VLOOKUP(A2223,BUSINESS!$A$2:$J$2692,5,0)</f>
        <v>0</v>
      </c>
      <c r="W2223" s="10">
        <f t="array" ref="W2223">VLOOKUP(A2223,BUSINESS!$A$2:$J$2692,6,0)</f>
        <v>0</v>
      </c>
      <c r="X2223" s="10">
        <f t="array" ref="X2223">VLOOKUP(A2223,BUSINESS!$A$2:$J$2692,7,0)</f>
        <v>0</v>
      </c>
      <c r="Y2223" s="10">
        <f t="array" ref="Y2223">VLOOKUP(A2223,BUSINESS!$A$2:$J$2692,8,0)</f>
        <v>0</v>
      </c>
      <c r="Z2223" s="10">
        <f t="array" ref="Z2223">VLOOKUP(A2223,BUSINESS!$A$2:$J$2692,9,0)</f>
        <v>0.129</v>
      </c>
      <c r="AA2223" s="10">
        <f t="array" ref="AA2223">VLOOKUP(A2223,BUSINESS!$A$2:$J$2692,10,0)</f>
        <v>0.17299999999999999</v>
      </c>
      <c r="AB2223" s="12">
        <f t="shared" si="130"/>
        <v>2001.9166526508245</v>
      </c>
      <c r="AC2223" s="10">
        <f t="shared" si="120"/>
        <v>0</v>
      </c>
      <c r="AD2223" s="10">
        <f t="shared" si="121"/>
        <v>0</v>
      </c>
      <c r="AE2223" s="10">
        <f t="shared" si="122"/>
        <v>0</v>
      </c>
      <c r="AF2223">
        <f t="shared" si="131"/>
        <v>0</v>
      </c>
    </row>
    <row r="2224" spans="1:32" ht="14.4">
      <c r="A2224" s="7" t="str">
        <f t="shared" si="129"/>
        <v>South Sudan-Africa 2012</v>
      </c>
      <c r="B2224" s="7" t="s">
        <v>249</v>
      </c>
      <c r="C2224" s="8" t="s">
        <v>78</v>
      </c>
      <c r="D2224" s="9" t="s">
        <v>74</v>
      </c>
      <c r="E2224" s="14">
        <v>2.5999999999999999E-2</v>
      </c>
      <c r="F2224" s="13">
        <v>10560000000</v>
      </c>
      <c r="G2224" s="14">
        <v>27</v>
      </c>
      <c r="H2224" s="8"/>
      <c r="I2224" s="10">
        <f t="array" ref="I2224">VLOOKUP(A2224,ENERGY!$A$2:$F$2691,5,0)</f>
        <v>0</v>
      </c>
      <c r="J2224" s="11">
        <f t="array" ref="J2224">VLOOKUP(A2224,ENERGY!$A$2:$F$2691,6,0)</f>
        <v>0</v>
      </c>
      <c r="K2224" s="10">
        <f t="array" ref="K2224">VLOOKUP(A2224,'HUMAN RESOURCES'!$A$2:$M$2692,5,0)</f>
        <v>3.6999999999999998E-2</v>
      </c>
      <c r="L2224" s="11">
        <f t="array" ref="L2224">VLOOKUP(A2224,'HUMAN RESOURCES'!$A$2:$M$2692,6,0)</f>
        <v>6.6000000000000003E-2</v>
      </c>
      <c r="M2224" s="10">
        <f t="array" ref="M2224">VLOOKUP(A2224,'HUMAN RESOURCES'!$A$2:$M$2692,7,0)</f>
        <v>56</v>
      </c>
      <c r="N2224" s="10">
        <f t="array" ref="N2224">VLOOKUP(A2224,'HUMAN RESOURCES'!$A$2:$M$2692,8,0)</f>
        <v>54</v>
      </c>
      <c r="O2224" s="10">
        <f t="array" ref="O2224">VLOOKUP(A2224,'HUMAN RESOURCES'!$A$2:$M$2692,9,0)</f>
        <v>0.42299999999999999</v>
      </c>
      <c r="P2224" s="10">
        <f t="array" ref="P2224">VLOOKUP(A2224,'HUMAN RESOURCES'!$A$2:$M$2692,10,0)</f>
        <v>0.54300000000000004</v>
      </c>
      <c r="Q2224" s="10">
        <f t="array" ref="Q2224">VLOOKUP(A2224,'HUMAN RESOURCES'!$A$2:$M$2692,11,0)</f>
        <v>3.5000000000000003E-2</v>
      </c>
      <c r="R2224" s="10">
        <f t="array" ref="R2224">VLOOKUP(A2224,'HUMAN RESOURCES'!$A$2:$M$2692,12,0)</f>
        <v>10837527</v>
      </c>
      <c r="S2224" s="10">
        <f t="array" ref="S2224">VLOOKUP(A2224,'HUMAN RESOURCES'!$A$2:$M$2692,13,0)</f>
        <v>0.182</v>
      </c>
      <c r="T2224" s="10">
        <f t="array" ref="T2224">VLOOKUP(A2224,TOURISM!$A$2:$F$2692,5,0)</f>
        <v>0</v>
      </c>
      <c r="U2224" s="10">
        <f t="array" ref="U2224">VLOOKUP(A2224,TOURISM!$A$2:$F$2692,6,0)</f>
        <v>0</v>
      </c>
      <c r="V2224" s="10">
        <f t="array" ref="V2224">VLOOKUP(A2224,BUSINESS!$A$2:$J$2692,5,0)</f>
        <v>0.26300000000000001</v>
      </c>
      <c r="W2224" s="10">
        <f t="array" ref="W2224">VLOOKUP(A2224,BUSINESS!$A$2:$J$2692,6,0)</f>
        <v>17</v>
      </c>
      <c r="X2224" s="10">
        <f t="array" ref="X2224">VLOOKUP(A2224,BUSINESS!$A$2:$J$2692,7,0)</f>
        <v>184</v>
      </c>
      <c r="Y2224" s="10">
        <f t="array" ref="Y2224">VLOOKUP(A2224,BUSINESS!$A$2:$J$2692,8,0)</f>
        <v>218</v>
      </c>
      <c r="Z2224" s="10">
        <f t="array" ref="Z2224">VLOOKUP(A2224,BUSINESS!$A$2:$J$2692,9,0)</f>
        <v>0.129</v>
      </c>
      <c r="AA2224" s="10">
        <f t="array" ref="AA2224">VLOOKUP(A2224,BUSINESS!$A$2:$J$2692,10,0)</f>
        <v>0.21199999999999999</v>
      </c>
      <c r="AB2224" s="12">
        <f t="shared" si="130"/>
        <v>974.39203611672667</v>
      </c>
      <c r="AC2224" s="10">
        <f t="shared" si="120"/>
        <v>0</v>
      </c>
      <c r="AD2224" s="10">
        <f t="shared" si="121"/>
        <v>0</v>
      </c>
      <c r="AE2224" s="10">
        <f t="shared" si="122"/>
        <v>0</v>
      </c>
      <c r="AF2224">
        <f t="shared" si="131"/>
        <v>0</v>
      </c>
    </row>
    <row r="2225" spans="1:32" ht="14.4">
      <c r="A2225" s="7" t="str">
        <f t="shared" si="129"/>
        <v>Spain-Europe 2000</v>
      </c>
      <c r="B2225" s="7" t="s">
        <v>250</v>
      </c>
      <c r="C2225" s="8" t="s">
        <v>76</v>
      </c>
      <c r="D2225" s="9" t="s">
        <v>62</v>
      </c>
      <c r="E2225" s="14">
        <v>7.1999999999999995E-2</v>
      </c>
      <c r="F2225" s="13">
        <v>580000000000</v>
      </c>
      <c r="G2225" s="14">
        <v>1045</v>
      </c>
      <c r="H2225" s="14">
        <v>5.1999999999999998E-2</v>
      </c>
      <c r="I2225" s="10">
        <f t="array" ref="I2225">VLOOKUP(A2225,ENERGY!$A$2:$F$2691,5,0)</f>
        <v>124679</v>
      </c>
      <c r="J2225" s="11">
        <f t="array" ref="J2225">VLOOKUP(A2225,ENERGY!$A$2:$F$2691,6,0)</f>
        <v>0</v>
      </c>
      <c r="K2225" s="10">
        <f t="array" ref="K2225">VLOOKUP(A2225,'HUMAN RESOURCES'!$A$2:$M$2692,5,0)</f>
        <v>0.01</v>
      </c>
      <c r="L2225" s="11">
        <f t="array" ref="L2225">VLOOKUP(A2225,'HUMAN RESOURCES'!$A$2:$M$2692,6,0)</f>
        <v>5.0000000000000001E-3</v>
      </c>
      <c r="M2225" s="10">
        <f t="array" ref="M2225">VLOOKUP(A2225,'HUMAN RESOURCES'!$A$2:$M$2692,7,0)</f>
        <v>83</v>
      </c>
      <c r="N2225" s="10">
        <f t="array" ref="N2225">VLOOKUP(A2225,'HUMAN RESOURCES'!$A$2:$M$2692,8,0)</f>
        <v>76</v>
      </c>
      <c r="O2225" s="10">
        <f t="array" ref="O2225">VLOOKUP(A2225,'HUMAN RESOURCES'!$A$2:$M$2692,9,0)</f>
        <v>0.14799999999999999</v>
      </c>
      <c r="P2225" s="10">
        <f t="array" ref="P2225">VLOOKUP(A2225,'HUMAN RESOURCES'!$A$2:$M$2692,10,0)</f>
        <v>0.68400000000000005</v>
      </c>
      <c r="Q2225" s="10">
        <f t="array" ref="Q2225">VLOOKUP(A2225,'HUMAN RESOURCES'!$A$2:$M$2692,11,0)</f>
        <v>0.16900000000000001</v>
      </c>
      <c r="R2225" s="10">
        <f t="array" ref="R2225">VLOOKUP(A2225,'HUMAN RESOURCES'!$A$2:$M$2692,12,0)</f>
        <v>40263216</v>
      </c>
      <c r="S2225" s="10">
        <f t="array" ref="S2225">VLOOKUP(A2225,'HUMAN RESOURCES'!$A$2:$M$2692,13,0)</f>
        <v>0.76300000000000001</v>
      </c>
      <c r="T2225" s="10">
        <f t="array" ref="T2225">VLOOKUP(A2225,TOURISM!$A$2:$F$2692,5,0)</f>
        <v>32656000000</v>
      </c>
      <c r="U2225" s="10">
        <f t="array" ref="U2225">VLOOKUP(A2225,TOURISM!$A$2:$F$2692,6,0)</f>
        <v>7710000000</v>
      </c>
      <c r="V2225" s="10">
        <f t="array" ref="V2225">VLOOKUP(A2225,BUSINESS!$A$2:$J$2692,5,0)</f>
        <v>0</v>
      </c>
      <c r="W2225" s="10">
        <f t="array" ref="W2225">VLOOKUP(A2225,BUSINESS!$A$2:$J$2692,6,0)</f>
        <v>0</v>
      </c>
      <c r="X2225" s="10">
        <f t="array" ref="X2225">VLOOKUP(A2225,BUSINESS!$A$2:$J$2692,7,0)</f>
        <v>0</v>
      </c>
      <c r="Y2225" s="10">
        <f t="array" ref="Y2225">VLOOKUP(A2225,BUSINESS!$A$2:$J$2692,8,0)</f>
        <v>0</v>
      </c>
      <c r="Z2225" s="10">
        <f t="array" ref="Z2225">VLOOKUP(A2225,BUSINESS!$A$2:$J$2692,9,0)</f>
        <v>0.13600000000000001</v>
      </c>
      <c r="AA2225" s="10">
        <f t="array" ref="AA2225">VLOOKUP(A2225,BUSINESS!$A$2:$J$2692,10,0)</f>
        <v>0.60199999999999998</v>
      </c>
      <c r="AB2225" s="12">
        <f t="shared" si="130"/>
        <v>14405.207969477649</v>
      </c>
      <c r="AC2225" s="10">
        <f t="shared" si="120"/>
        <v>0</v>
      </c>
      <c r="AD2225" s="10">
        <f t="shared" si="121"/>
        <v>3.0965981455629375E-3</v>
      </c>
      <c r="AE2225" s="10">
        <f t="shared" si="122"/>
        <v>191.48991973219427</v>
      </c>
      <c r="AF2225">
        <f t="shared" si="131"/>
        <v>811.06288181252091</v>
      </c>
    </row>
    <row r="2226" spans="1:32" ht="14.4">
      <c r="A2226" s="7" t="str">
        <f t="shared" si="129"/>
        <v>Spain-Europe 2001</v>
      </c>
      <c r="B2226" s="7" t="s">
        <v>250</v>
      </c>
      <c r="C2226" s="8" t="s">
        <v>76</v>
      </c>
      <c r="D2226" s="9" t="s">
        <v>63</v>
      </c>
      <c r="E2226" s="14">
        <v>7.1999999999999995E-2</v>
      </c>
      <c r="F2226" s="13">
        <v>609000000000</v>
      </c>
      <c r="G2226" s="14">
        <v>1089</v>
      </c>
      <c r="H2226" s="14">
        <v>5.1999999999999998E-2</v>
      </c>
      <c r="I2226" s="10">
        <f t="array" ref="I2226">VLOOKUP(A2226,ENERGY!$A$2:$F$2691,5,0)</f>
        <v>125570</v>
      </c>
      <c r="J2226" s="11">
        <f t="array" ref="J2226">VLOOKUP(A2226,ENERGY!$A$2:$F$2691,6,0)</f>
        <v>0</v>
      </c>
      <c r="K2226" s="10">
        <f t="array" ref="K2226">VLOOKUP(A2226,'HUMAN RESOURCES'!$A$2:$M$2692,5,0)</f>
        <v>0.01</v>
      </c>
      <c r="L2226" s="11">
        <f t="array" ref="L2226">VLOOKUP(A2226,'HUMAN RESOURCES'!$A$2:$M$2692,6,0)</f>
        <v>5.0000000000000001E-3</v>
      </c>
      <c r="M2226" s="10">
        <f t="array" ref="M2226">VLOOKUP(A2226,'HUMAN RESOURCES'!$A$2:$M$2692,7,0)</f>
        <v>83</v>
      </c>
      <c r="N2226" s="10">
        <f t="array" ref="N2226">VLOOKUP(A2226,'HUMAN RESOURCES'!$A$2:$M$2692,8,0)</f>
        <v>76</v>
      </c>
      <c r="O2226" s="10">
        <f t="array" ref="O2226">VLOOKUP(A2226,'HUMAN RESOURCES'!$A$2:$M$2692,9,0)</f>
        <v>0.14599999999999999</v>
      </c>
      <c r="P2226" s="10">
        <f t="array" ref="P2226">VLOOKUP(A2226,'HUMAN RESOURCES'!$A$2:$M$2692,10,0)</f>
        <v>0.68500000000000005</v>
      </c>
      <c r="Q2226" s="10">
        <f t="array" ref="Q2226">VLOOKUP(A2226,'HUMAN RESOURCES'!$A$2:$M$2692,11,0)</f>
        <v>0.16900000000000001</v>
      </c>
      <c r="R2226" s="10">
        <f t="array" ref="R2226">VLOOKUP(A2226,'HUMAN RESOURCES'!$A$2:$M$2692,12,0)</f>
        <v>40756001</v>
      </c>
      <c r="S2226" s="10">
        <f t="array" ref="S2226">VLOOKUP(A2226,'HUMAN RESOURCES'!$A$2:$M$2692,13,0)</f>
        <v>0.76300000000000001</v>
      </c>
      <c r="T2226" s="10">
        <f t="array" ref="T2226">VLOOKUP(A2226,TOURISM!$A$2:$F$2692,5,0)</f>
        <v>33829000000</v>
      </c>
      <c r="U2226" s="10">
        <f t="array" ref="U2226">VLOOKUP(A2226,TOURISM!$A$2:$F$2692,6,0)</f>
        <v>8466000000</v>
      </c>
      <c r="V2226" s="10">
        <f t="array" ref="V2226">VLOOKUP(A2226,BUSINESS!$A$2:$J$2692,5,0)</f>
        <v>0</v>
      </c>
      <c r="W2226" s="10">
        <f t="array" ref="W2226">VLOOKUP(A2226,BUSINESS!$A$2:$J$2692,6,0)</f>
        <v>0</v>
      </c>
      <c r="X2226" s="10">
        <f t="array" ref="X2226">VLOOKUP(A2226,BUSINESS!$A$2:$J$2692,7,0)</f>
        <v>0</v>
      </c>
      <c r="Y2226" s="10">
        <f t="array" ref="Y2226">VLOOKUP(A2226,BUSINESS!$A$2:$J$2692,8,0)</f>
        <v>0</v>
      </c>
      <c r="Z2226" s="10">
        <f t="array" ref="Z2226">VLOOKUP(A2226,BUSINESS!$A$2:$J$2692,9,0)</f>
        <v>0.18099999999999999</v>
      </c>
      <c r="AA2226" s="10">
        <f t="array" ref="AA2226">VLOOKUP(A2226,BUSINESS!$A$2:$J$2692,10,0)</f>
        <v>0.72799999999999998</v>
      </c>
      <c r="AB2226" s="12">
        <f t="shared" si="130"/>
        <v>14942.584774202945</v>
      </c>
      <c r="AC2226" s="10">
        <f t="shared" si="120"/>
        <v>0</v>
      </c>
      <c r="AD2226" s="10">
        <f t="shared" si="121"/>
        <v>3.0810186701094645E-3</v>
      </c>
      <c r="AE2226" s="10">
        <f t="shared" si="122"/>
        <v>207.72401099901828</v>
      </c>
      <c r="AF2226">
        <f t="shared" si="131"/>
        <v>830.03727475617643</v>
      </c>
    </row>
    <row r="2227" spans="1:32" ht="14.4">
      <c r="A2227" s="7" t="str">
        <f t="shared" si="129"/>
        <v>Spain-Europe 2002</v>
      </c>
      <c r="B2227" s="7" t="s">
        <v>250</v>
      </c>
      <c r="C2227" s="8" t="s">
        <v>76</v>
      </c>
      <c r="D2227" s="9" t="s">
        <v>64</v>
      </c>
      <c r="E2227" s="14">
        <v>7.2999999999999995E-2</v>
      </c>
      <c r="F2227" s="13">
        <v>686000000000</v>
      </c>
      <c r="G2227" s="14">
        <v>1215</v>
      </c>
      <c r="H2227" s="14">
        <v>4.2999999999999997E-2</v>
      </c>
      <c r="I2227" s="10">
        <f t="array" ref="I2227">VLOOKUP(A2227,ENERGY!$A$2:$F$2691,5,0)</f>
        <v>127749</v>
      </c>
      <c r="J2227" s="11">
        <f t="array" ref="J2227">VLOOKUP(A2227,ENERGY!$A$2:$F$2691,6,0)</f>
        <v>269675</v>
      </c>
      <c r="K2227" s="10">
        <f t="array" ref="K2227">VLOOKUP(A2227,'HUMAN RESOURCES'!$A$2:$M$2692,5,0)</f>
        <v>0.01</v>
      </c>
      <c r="L2227" s="11">
        <f t="array" ref="L2227">VLOOKUP(A2227,'HUMAN RESOURCES'!$A$2:$M$2692,6,0)</f>
        <v>5.0000000000000001E-3</v>
      </c>
      <c r="M2227" s="10">
        <f t="array" ref="M2227">VLOOKUP(A2227,'HUMAN RESOURCES'!$A$2:$M$2692,7,0)</f>
        <v>83</v>
      </c>
      <c r="N2227" s="10">
        <f t="array" ref="N2227">VLOOKUP(A2227,'HUMAN RESOURCES'!$A$2:$M$2692,8,0)</f>
        <v>76</v>
      </c>
      <c r="O2227" s="10">
        <f t="array" ref="O2227">VLOOKUP(A2227,'HUMAN RESOURCES'!$A$2:$M$2692,9,0)</f>
        <v>0.14499999999999999</v>
      </c>
      <c r="P2227" s="10">
        <f t="array" ref="P2227">VLOOKUP(A2227,'HUMAN RESOURCES'!$A$2:$M$2692,10,0)</f>
        <v>0.68600000000000005</v>
      </c>
      <c r="Q2227" s="10">
        <f t="array" ref="Q2227">VLOOKUP(A2227,'HUMAN RESOURCES'!$A$2:$M$2692,11,0)</f>
        <v>0.16900000000000001</v>
      </c>
      <c r="R2227" s="10">
        <f t="array" ref="R2227">VLOOKUP(A2227,'HUMAN RESOURCES'!$A$2:$M$2692,12,0)</f>
        <v>41431558</v>
      </c>
      <c r="S2227" s="10">
        <f t="array" ref="S2227">VLOOKUP(A2227,'HUMAN RESOURCES'!$A$2:$M$2692,13,0)</f>
        <v>0.76500000000000001</v>
      </c>
      <c r="T2227" s="10">
        <f t="array" ref="T2227">VLOOKUP(A2227,TOURISM!$A$2:$F$2692,5,0)</f>
        <v>35468000000</v>
      </c>
      <c r="U2227" s="10">
        <f t="array" ref="U2227">VLOOKUP(A2227,TOURISM!$A$2:$F$2692,6,0)</f>
        <v>9366000000</v>
      </c>
      <c r="V2227" s="10">
        <f t="array" ref="V2227">VLOOKUP(A2227,BUSINESS!$A$2:$J$2692,5,0)</f>
        <v>0</v>
      </c>
      <c r="W2227" s="10">
        <f t="array" ref="W2227">VLOOKUP(A2227,BUSINESS!$A$2:$J$2692,6,0)</f>
        <v>0</v>
      </c>
      <c r="X2227" s="10">
        <f t="array" ref="X2227">VLOOKUP(A2227,BUSINESS!$A$2:$J$2692,7,0)</f>
        <v>0</v>
      </c>
      <c r="Y2227" s="10">
        <f t="array" ref="Y2227">VLOOKUP(A2227,BUSINESS!$A$2:$J$2692,8,0)</f>
        <v>0</v>
      </c>
      <c r="Z2227" s="10">
        <f t="array" ref="Z2227">VLOOKUP(A2227,BUSINESS!$A$2:$J$2692,9,0)</f>
        <v>0.20399999999999999</v>
      </c>
      <c r="AA2227" s="10">
        <f t="array" ref="AA2227">VLOOKUP(A2227,BUSINESS!$A$2:$J$2692,10,0)</f>
        <v>0.81100000000000005</v>
      </c>
      <c r="AB2227" s="12">
        <f t="shared" si="130"/>
        <v>16557.42707044712</v>
      </c>
      <c r="AC2227" s="10">
        <f t="shared" si="120"/>
        <v>6.5089273253977073E-3</v>
      </c>
      <c r="AD2227" s="10">
        <f t="shared" si="121"/>
        <v>3.0833742723360776E-3</v>
      </c>
      <c r="AE2227" s="10">
        <f t="shared" si="122"/>
        <v>226.05956551283927</v>
      </c>
      <c r="AF2227">
        <f t="shared" si="131"/>
        <v>856.06242468603284</v>
      </c>
    </row>
    <row r="2228" spans="1:32" ht="14.4">
      <c r="A2228" s="7" t="str">
        <f t="shared" si="129"/>
        <v>Spain-Europe 2003</v>
      </c>
      <c r="B2228" s="7" t="s">
        <v>250</v>
      </c>
      <c r="C2228" s="8" t="s">
        <v>76</v>
      </c>
      <c r="D2228" s="9" t="s">
        <v>65</v>
      </c>
      <c r="E2228" s="14">
        <v>8.2000000000000003E-2</v>
      </c>
      <c r="F2228" s="13">
        <v>884000000000</v>
      </c>
      <c r="G2228" s="14">
        <v>1730</v>
      </c>
      <c r="H2228" s="8"/>
      <c r="I2228" s="10">
        <f t="array" ref="I2228">VLOOKUP(A2228,ENERGY!$A$2:$F$2691,5,0)</f>
        <v>127732</v>
      </c>
      <c r="J2228" s="11">
        <f t="array" ref="J2228">VLOOKUP(A2228,ENERGY!$A$2:$F$2691,6,0)</f>
        <v>288237</v>
      </c>
      <c r="K2228" s="10">
        <f t="array" ref="K2228">VLOOKUP(A2228,'HUMAN RESOURCES'!$A$2:$M$2692,5,0)</f>
        <v>0.01</v>
      </c>
      <c r="L2228" s="11">
        <f t="array" ref="L2228">VLOOKUP(A2228,'HUMAN RESOURCES'!$A$2:$M$2692,6,0)</f>
        <v>5.0000000000000001E-3</v>
      </c>
      <c r="M2228" s="10">
        <f t="array" ref="M2228">VLOOKUP(A2228,'HUMAN RESOURCES'!$A$2:$M$2692,7,0)</f>
        <v>83</v>
      </c>
      <c r="N2228" s="10">
        <f t="array" ref="N2228">VLOOKUP(A2228,'HUMAN RESOURCES'!$A$2:$M$2692,8,0)</f>
        <v>76</v>
      </c>
      <c r="O2228" s="10">
        <f t="array" ref="O2228">VLOOKUP(A2228,'HUMAN RESOURCES'!$A$2:$M$2692,9,0)</f>
        <v>0.14499999999999999</v>
      </c>
      <c r="P2228" s="10">
        <f t="array" ref="P2228">VLOOKUP(A2228,'HUMAN RESOURCES'!$A$2:$M$2692,10,0)</f>
        <v>0.68700000000000006</v>
      </c>
      <c r="Q2228" s="10">
        <f t="array" ref="Q2228">VLOOKUP(A2228,'HUMAN RESOURCES'!$A$2:$M$2692,11,0)</f>
        <v>0.16900000000000001</v>
      </c>
      <c r="R2228" s="10">
        <f t="array" ref="R2228">VLOOKUP(A2228,'HUMAN RESOURCES'!$A$2:$M$2692,12,0)</f>
        <v>42187645</v>
      </c>
      <c r="S2228" s="10">
        <f t="array" ref="S2228">VLOOKUP(A2228,'HUMAN RESOURCES'!$A$2:$M$2692,13,0)</f>
        <v>0.76800000000000002</v>
      </c>
      <c r="T2228" s="10">
        <f t="array" ref="T2228">VLOOKUP(A2228,TOURISM!$A$2:$F$2692,5,0)</f>
        <v>43863000000</v>
      </c>
      <c r="U2228" s="10">
        <f t="array" ref="U2228">VLOOKUP(A2228,TOURISM!$A$2:$F$2692,6,0)</f>
        <v>11330000000</v>
      </c>
      <c r="V2228" s="10">
        <f t="array" ref="V2228">VLOOKUP(A2228,BUSINESS!$A$2:$J$2692,5,0)</f>
        <v>0</v>
      </c>
      <c r="W2228" s="10">
        <f t="array" ref="W2228">VLOOKUP(A2228,BUSINESS!$A$2:$J$2692,6,0)</f>
        <v>114</v>
      </c>
      <c r="X2228" s="10">
        <f t="array" ref="X2228">VLOOKUP(A2228,BUSINESS!$A$2:$J$2692,7,0)</f>
        <v>0</v>
      </c>
      <c r="Y2228" s="10">
        <f t="array" ref="Y2228">VLOOKUP(A2228,BUSINESS!$A$2:$J$2692,8,0)</f>
        <v>0</v>
      </c>
      <c r="Z2228" s="10">
        <f t="array" ref="Z2228">VLOOKUP(A2228,BUSINESS!$A$2:$J$2692,9,0)</f>
        <v>0.39900000000000002</v>
      </c>
      <c r="AA2228" s="10">
        <f t="array" ref="AA2228">VLOOKUP(A2228,BUSINESS!$A$2:$J$2692,10,0)</f>
        <v>0.88600000000000001</v>
      </c>
      <c r="AB2228" s="12">
        <f t="shared" si="130"/>
        <v>20954.002054392939</v>
      </c>
      <c r="AC2228" s="10">
        <f t="shared" si="120"/>
        <v>6.8322609617104723E-3</v>
      </c>
      <c r="AD2228" s="10">
        <f t="shared" si="121"/>
        <v>3.0277110751263788E-3</v>
      </c>
      <c r="AE2228" s="10">
        <f t="shared" si="122"/>
        <v>268.56203990528508</v>
      </c>
      <c r="AF2228">
        <f t="shared" si="131"/>
        <v>1039.7119820269654</v>
      </c>
    </row>
    <row r="2229" spans="1:32" ht="14.4">
      <c r="A2229" s="7" t="str">
        <f t="shared" si="129"/>
        <v>Spain-Europe 2004</v>
      </c>
      <c r="B2229" s="7" t="s">
        <v>250</v>
      </c>
      <c r="C2229" s="8" t="s">
        <v>76</v>
      </c>
      <c r="D2229" s="9" t="s">
        <v>66</v>
      </c>
      <c r="E2229" s="14">
        <v>8.2000000000000003E-2</v>
      </c>
      <c r="F2229" s="13">
        <v>1040000000000</v>
      </c>
      <c r="G2229" s="14">
        <v>2028</v>
      </c>
      <c r="H2229" s="8"/>
      <c r="I2229" s="10">
        <f t="array" ref="I2229">VLOOKUP(A2229,ENERGY!$A$2:$F$2691,5,0)</f>
        <v>139013</v>
      </c>
      <c r="J2229" s="11">
        <f t="array" ref="J2229">VLOOKUP(A2229,ENERGY!$A$2:$F$2691,6,0)</f>
        <v>329286</v>
      </c>
      <c r="K2229" s="10">
        <f t="array" ref="K2229">VLOOKUP(A2229,'HUMAN RESOURCES'!$A$2:$M$2692,5,0)</f>
        <v>1.0999999999999999E-2</v>
      </c>
      <c r="L2229" s="11">
        <f t="array" ref="L2229">VLOOKUP(A2229,'HUMAN RESOURCES'!$A$2:$M$2692,6,0)</f>
        <v>5.0000000000000001E-3</v>
      </c>
      <c r="M2229" s="10">
        <f t="array" ref="M2229">VLOOKUP(A2229,'HUMAN RESOURCES'!$A$2:$M$2692,7,0)</f>
        <v>83</v>
      </c>
      <c r="N2229" s="10">
        <f t="array" ref="N2229">VLOOKUP(A2229,'HUMAN RESOURCES'!$A$2:$M$2692,8,0)</f>
        <v>77</v>
      </c>
      <c r="O2229" s="10">
        <f t="array" ref="O2229">VLOOKUP(A2229,'HUMAN RESOURCES'!$A$2:$M$2692,9,0)</f>
        <v>0.14499999999999999</v>
      </c>
      <c r="P2229" s="10">
        <f t="array" ref="P2229">VLOOKUP(A2229,'HUMAN RESOURCES'!$A$2:$M$2692,10,0)</f>
        <v>0.68700000000000006</v>
      </c>
      <c r="Q2229" s="10">
        <f t="array" ref="Q2229">VLOOKUP(A2229,'HUMAN RESOURCES'!$A$2:$M$2692,11,0)</f>
        <v>0.16800000000000001</v>
      </c>
      <c r="R2229" s="10">
        <f t="array" ref="R2229">VLOOKUP(A2229,'HUMAN RESOURCES'!$A$2:$M$2692,12,0)</f>
        <v>42921895</v>
      </c>
      <c r="S2229" s="10">
        <f t="array" ref="S2229">VLOOKUP(A2229,'HUMAN RESOURCES'!$A$2:$M$2692,13,0)</f>
        <v>0.77</v>
      </c>
      <c r="T2229" s="10">
        <f t="array" ref="T2229">VLOOKUP(A2229,TOURISM!$A$2:$F$2692,5,0)</f>
        <v>49996000000</v>
      </c>
      <c r="U2229" s="10">
        <f t="array" ref="U2229">VLOOKUP(A2229,TOURISM!$A$2:$F$2692,6,0)</f>
        <v>14864000000</v>
      </c>
      <c r="V2229" s="10">
        <f t="array" ref="V2229">VLOOKUP(A2229,BUSINESS!$A$2:$J$2692,5,0)</f>
        <v>0</v>
      </c>
      <c r="W2229" s="10">
        <f t="array" ref="W2229">VLOOKUP(A2229,BUSINESS!$A$2:$J$2692,6,0)</f>
        <v>114</v>
      </c>
      <c r="X2229" s="10">
        <f t="array" ref="X2229">VLOOKUP(A2229,BUSINESS!$A$2:$J$2692,7,0)</f>
        <v>0</v>
      </c>
      <c r="Y2229" s="10">
        <f t="array" ref="Y2229">VLOOKUP(A2229,BUSINESS!$A$2:$J$2692,8,0)</f>
        <v>0</v>
      </c>
      <c r="Z2229" s="10">
        <f t="array" ref="Z2229">VLOOKUP(A2229,BUSINESS!$A$2:$J$2692,9,0)</f>
        <v>0.44</v>
      </c>
      <c r="AA2229" s="10">
        <f t="array" ref="AA2229">VLOOKUP(A2229,BUSINESS!$A$2:$J$2692,10,0)</f>
        <v>0.90400000000000003</v>
      </c>
      <c r="AB2229" s="12">
        <f t="shared" si="130"/>
        <v>24230.057876056031</v>
      </c>
      <c r="AC2229" s="10">
        <f t="shared" si="120"/>
        <v>7.6717488824759482E-3</v>
      </c>
      <c r="AD2229" s="10">
        <f t="shared" si="121"/>
        <v>3.238743303388632E-3</v>
      </c>
      <c r="AE2229" s="10">
        <f t="shared" si="122"/>
        <v>346.30344256701619</v>
      </c>
      <c r="AF2229">
        <f t="shared" si="131"/>
        <v>1164.8134361262476</v>
      </c>
    </row>
    <row r="2230" spans="1:32" ht="14.4">
      <c r="A2230" s="7" t="str">
        <f t="shared" si="129"/>
        <v>Spain-Europe 2005</v>
      </c>
      <c r="B2230" s="7" t="s">
        <v>250</v>
      </c>
      <c r="C2230" s="8" t="s">
        <v>76</v>
      </c>
      <c r="D2230" s="9" t="s">
        <v>67</v>
      </c>
      <c r="E2230" s="14">
        <v>8.3000000000000004E-2</v>
      </c>
      <c r="F2230" s="13">
        <v>1130000000000</v>
      </c>
      <c r="G2230" s="14">
        <v>2178</v>
      </c>
      <c r="H2230" s="8"/>
      <c r="I2230" s="10">
        <v>139013</v>
      </c>
      <c r="J2230" s="11">
        <v>329286</v>
      </c>
      <c r="K2230" s="10">
        <f t="array" ref="K2230">VLOOKUP(A2230,'HUMAN RESOURCES'!$A$2:$M$2692,5,0)</f>
        <v>1.0999999999999999E-2</v>
      </c>
      <c r="L2230" s="11">
        <f t="array" ref="L2230">VLOOKUP(A2230,'HUMAN RESOURCES'!$A$2:$M$2692,6,0)</f>
        <v>5.0000000000000001E-3</v>
      </c>
      <c r="M2230" s="10">
        <f t="array" ref="M2230">VLOOKUP(A2230,'HUMAN RESOURCES'!$A$2:$M$2692,7,0)</f>
        <v>84</v>
      </c>
      <c r="N2230" s="10">
        <f t="array" ref="N2230">VLOOKUP(A2230,'HUMAN RESOURCES'!$A$2:$M$2692,8,0)</f>
        <v>77</v>
      </c>
      <c r="O2230" s="10">
        <f t="array" ref="O2230">VLOOKUP(A2230,'HUMAN RESOURCES'!$A$2:$M$2692,9,0)</f>
        <v>0.14499999999999999</v>
      </c>
      <c r="P2230" s="10">
        <f t="array" ref="P2230">VLOOKUP(A2230,'HUMAN RESOURCES'!$A$2:$M$2692,10,0)</f>
        <v>0.68799999999999994</v>
      </c>
      <c r="Q2230" s="10">
        <f t="array" ref="Q2230">VLOOKUP(A2230,'HUMAN RESOURCES'!$A$2:$M$2692,11,0)</f>
        <v>0.16800000000000001</v>
      </c>
      <c r="R2230" s="10">
        <f t="array" ref="R2230">VLOOKUP(A2230,'HUMAN RESOURCES'!$A$2:$M$2692,12,0)</f>
        <v>43653155</v>
      </c>
      <c r="S2230" s="10">
        <f t="array" ref="S2230">VLOOKUP(A2230,'HUMAN RESOURCES'!$A$2:$M$2692,13,0)</f>
        <v>0.77300000000000002</v>
      </c>
      <c r="T2230" s="10">
        <f t="array" ref="T2230">VLOOKUP(A2230,TOURISM!$A$2:$F$2692,5,0)</f>
        <v>53066000000</v>
      </c>
      <c r="U2230" s="10">
        <f t="array" ref="U2230">VLOOKUP(A2230,TOURISM!$A$2:$F$2692,6,0)</f>
        <v>18441000000</v>
      </c>
      <c r="V2230" s="10">
        <f t="array" ref="V2230">VLOOKUP(A2230,BUSINESS!$A$2:$J$2692,5,0)</f>
        <v>0.61899999999999999</v>
      </c>
      <c r="W2230" s="10">
        <f t="array" ref="W2230">VLOOKUP(A2230,BUSINESS!$A$2:$J$2692,6,0)</f>
        <v>47</v>
      </c>
      <c r="X2230" s="10">
        <f t="array" ref="X2230">VLOOKUP(A2230,BUSINESS!$A$2:$J$2692,7,0)</f>
        <v>0</v>
      </c>
      <c r="Y2230" s="10">
        <f t="array" ref="Y2230">VLOOKUP(A2230,BUSINESS!$A$2:$J$2692,8,0)</f>
        <v>298</v>
      </c>
      <c r="Z2230" s="10">
        <f t="array" ref="Z2230">VLOOKUP(A2230,BUSINESS!$A$2:$J$2692,9,0)</f>
        <v>0.47899999999999998</v>
      </c>
      <c r="AA2230" s="10">
        <f t="array" ref="AA2230">VLOOKUP(A2230,BUSINESS!$A$2:$J$2692,10,0)</f>
        <v>0.98399999999999999</v>
      </c>
      <c r="AB2230" s="12">
        <f t="shared" si="130"/>
        <v>25885.872395706563</v>
      </c>
      <c r="AC2230" s="10">
        <f t="shared" si="120"/>
        <v>7.5432348475156031E-3</v>
      </c>
      <c r="AD2230" s="10">
        <f t="shared" si="121"/>
        <v>3.1844891852604927E-3</v>
      </c>
      <c r="AE2230" s="10">
        <f t="shared" si="122"/>
        <v>422.44369278692454</v>
      </c>
      <c r="AF2230">
        <f t="shared" si="131"/>
        <v>1215.6280571243933</v>
      </c>
    </row>
    <row r="2231" spans="1:32" ht="14.4">
      <c r="A2231" s="7" t="str">
        <f t="shared" si="129"/>
        <v>Spain-Europe 2006</v>
      </c>
      <c r="B2231" s="7" t="s">
        <v>250</v>
      </c>
      <c r="C2231" s="8" t="s">
        <v>76</v>
      </c>
      <c r="D2231" s="9" t="s">
        <v>68</v>
      </c>
      <c r="E2231" s="14">
        <v>8.4000000000000005E-2</v>
      </c>
      <c r="F2231" s="13">
        <v>1240000000000</v>
      </c>
      <c r="G2231" s="14">
        <v>2371</v>
      </c>
      <c r="H2231" s="8"/>
      <c r="I2231" s="10">
        <v>139013</v>
      </c>
      <c r="J2231" s="11">
        <v>329286</v>
      </c>
      <c r="K2231" s="10">
        <f t="array" ref="K2231">VLOOKUP(A2231,'HUMAN RESOURCES'!$A$2:$M$2692,5,0)</f>
        <v>1.0999999999999999E-2</v>
      </c>
      <c r="L2231" s="11">
        <f t="array" ref="L2231">VLOOKUP(A2231,'HUMAN RESOURCES'!$A$2:$M$2692,6,0)</f>
        <v>5.0000000000000001E-3</v>
      </c>
      <c r="M2231" s="10">
        <f t="array" ref="M2231">VLOOKUP(A2231,'HUMAN RESOURCES'!$A$2:$M$2692,7,0)</f>
        <v>84</v>
      </c>
      <c r="N2231" s="10">
        <f t="array" ref="N2231">VLOOKUP(A2231,'HUMAN RESOURCES'!$A$2:$M$2692,8,0)</f>
        <v>78</v>
      </c>
      <c r="O2231" s="10">
        <f t="array" ref="O2231">VLOOKUP(A2231,'HUMAN RESOURCES'!$A$2:$M$2692,9,0)</f>
        <v>0.14499999999999999</v>
      </c>
      <c r="P2231" s="10">
        <f t="array" ref="P2231">VLOOKUP(A2231,'HUMAN RESOURCES'!$A$2:$M$2692,10,0)</f>
        <v>0.68700000000000006</v>
      </c>
      <c r="Q2231" s="10">
        <f t="array" ref="Q2231">VLOOKUP(A2231,'HUMAN RESOURCES'!$A$2:$M$2692,11,0)</f>
        <v>0.16800000000000001</v>
      </c>
      <c r="R2231" s="10">
        <f t="array" ref="R2231">VLOOKUP(A2231,'HUMAN RESOURCES'!$A$2:$M$2692,12,0)</f>
        <v>44397319</v>
      </c>
      <c r="S2231" s="10">
        <f t="array" ref="S2231">VLOOKUP(A2231,'HUMAN RESOURCES'!$A$2:$M$2692,13,0)</f>
        <v>0.77500000000000002</v>
      </c>
      <c r="T2231" s="10">
        <f t="array" ref="T2231">VLOOKUP(A2231,TOURISM!$A$2:$F$2692,5,0)</f>
        <v>57543000000</v>
      </c>
      <c r="U2231" s="10">
        <f t="array" ref="U2231">VLOOKUP(A2231,TOURISM!$A$2:$F$2692,6,0)</f>
        <v>20348000000</v>
      </c>
      <c r="V2231" s="10">
        <f t="array" ref="V2231">VLOOKUP(A2231,BUSINESS!$A$2:$J$2692,5,0)</f>
        <v>0.61899999999999999</v>
      </c>
      <c r="W2231" s="10">
        <f t="array" ref="W2231">VLOOKUP(A2231,BUSINESS!$A$2:$J$2692,6,0)</f>
        <v>47</v>
      </c>
      <c r="X2231" s="10">
        <f t="array" ref="X2231">VLOOKUP(A2231,BUSINESS!$A$2:$J$2692,7,0)</f>
        <v>0</v>
      </c>
      <c r="Y2231" s="10">
        <f t="array" ref="Y2231">VLOOKUP(A2231,BUSINESS!$A$2:$J$2692,8,0)</f>
        <v>298</v>
      </c>
      <c r="Z2231" s="10">
        <f t="array" ref="Z2231">VLOOKUP(A2231,BUSINESS!$A$2:$J$2692,9,0)</f>
        <v>0.504</v>
      </c>
      <c r="AA2231" s="10">
        <f t="array" ref="AA2231">VLOOKUP(A2231,BUSINESS!$A$2:$J$2692,10,0)</f>
        <v>1.038</v>
      </c>
      <c r="AB2231" s="12">
        <f t="shared" si="130"/>
        <v>27929.614398563121</v>
      </c>
      <c r="AC2231" s="10">
        <f t="shared" si="120"/>
        <v>7.4167991990687545E-3</v>
      </c>
      <c r="AD2231" s="10">
        <f t="shared" si="121"/>
        <v>3.1311124890221411E-3</v>
      </c>
      <c r="AE2231" s="10">
        <f t="shared" si="122"/>
        <v>458.31596272738904</v>
      </c>
      <c r="AF2231">
        <f t="shared" si="131"/>
        <v>1296.0917752713851</v>
      </c>
    </row>
    <row r="2232" spans="1:32" ht="14.4">
      <c r="A2232" s="7" t="str">
        <f t="shared" si="129"/>
        <v>Spain-Europe 2007</v>
      </c>
      <c r="B2232" s="7" t="s">
        <v>250</v>
      </c>
      <c r="C2232" s="8" t="s">
        <v>76</v>
      </c>
      <c r="D2232" s="9" t="s">
        <v>69</v>
      </c>
      <c r="E2232" s="14">
        <v>8.5000000000000006E-2</v>
      </c>
      <c r="F2232" s="13">
        <v>1440000000000</v>
      </c>
      <c r="G2232" s="14">
        <v>2752</v>
      </c>
      <c r="H2232" s="8"/>
      <c r="I2232" s="10">
        <f t="array" ref="I2232">VLOOKUP(A2232,ENERGY!$A$2:$F$2691,5,0)</f>
        <v>139030</v>
      </c>
      <c r="J2232" s="11">
        <f t="array" ref="J2232">VLOOKUP(A2232,ENERGY!$A$2:$F$2691,6,0)</f>
        <v>339429</v>
      </c>
      <c r="K2232" s="10">
        <f t="array" ref="K2232">VLOOKUP(A2232,'HUMAN RESOURCES'!$A$2:$M$2692,5,0)</f>
        <v>1.0999999999999999E-2</v>
      </c>
      <c r="L2232" s="11">
        <f t="array" ref="L2232">VLOOKUP(A2232,'HUMAN RESOURCES'!$A$2:$M$2692,6,0)</f>
        <v>4.0000000000000001E-3</v>
      </c>
      <c r="M2232" s="10">
        <f t="array" ref="M2232">VLOOKUP(A2232,'HUMAN RESOURCES'!$A$2:$M$2692,7,0)</f>
        <v>84</v>
      </c>
      <c r="N2232" s="10">
        <f t="array" ref="N2232">VLOOKUP(A2232,'HUMAN RESOURCES'!$A$2:$M$2692,8,0)</f>
        <v>78</v>
      </c>
      <c r="O2232" s="10">
        <f t="array" ref="O2232">VLOOKUP(A2232,'HUMAN RESOURCES'!$A$2:$M$2692,9,0)</f>
        <v>0.14599999999999999</v>
      </c>
      <c r="P2232" s="10">
        <f t="array" ref="P2232">VLOOKUP(A2232,'HUMAN RESOURCES'!$A$2:$M$2692,10,0)</f>
        <v>0.68600000000000005</v>
      </c>
      <c r="Q2232" s="10">
        <f t="array" ref="Q2232">VLOOKUP(A2232,'HUMAN RESOURCES'!$A$2:$M$2692,11,0)</f>
        <v>0.16800000000000001</v>
      </c>
      <c r="R2232" s="10">
        <f t="array" ref="R2232">VLOOKUP(A2232,'HUMAN RESOURCES'!$A$2:$M$2692,12,0)</f>
        <v>45226803</v>
      </c>
      <c r="S2232" s="10">
        <f t="array" ref="S2232">VLOOKUP(A2232,'HUMAN RESOURCES'!$A$2:$M$2692,13,0)</f>
        <v>0.77700000000000002</v>
      </c>
      <c r="T2232" s="10">
        <f t="array" ref="T2232">VLOOKUP(A2232,TOURISM!$A$2:$F$2692,5,0)</f>
        <v>65020000000</v>
      </c>
      <c r="U2232" s="10">
        <f t="array" ref="U2232">VLOOKUP(A2232,TOURISM!$A$2:$F$2692,6,0)</f>
        <v>24355000000</v>
      </c>
      <c r="V2232" s="10">
        <f t="array" ref="V2232">VLOOKUP(A2232,BUSINESS!$A$2:$J$2692,5,0)</f>
        <v>0.621</v>
      </c>
      <c r="W2232" s="10">
        <f t="array" ref="W2232">VLOOKUP(A2232,BUSINESS!$A$2:$J$2692,6,0)</f>
        <v>47</v>
      </c>
      <c r="X2232" s="10">
        <f t="array" ref="X2232">VLOOKUP(A2232,BUSINESS!$A$2:$J$2692,7,0)</f>
        <v>0</v>
      </c>
      <c r="Y2232" s="10">
        <f t="array" ref="Y2232">VLOOKUP(A2232,BUSINESS!$A$2:$J$2692,8,0)</f>
        <v>298</v>
      </c>
      <c r="Z2232" s="10">
        <f t="array" ref="Z2232">VLOOKUP(A2232,BUSINESS!$A$2:$J$2692,9,0)</f>
        <v>0.55100000000000005</v>
      </c>
      <c r="AA2232" s="10">
        <f t="array" ref="AA2232">VLOOKUP(A2232,BUSINESS!$A$2:$J$2692,10,0)</f>
        <v>1.0840000000000001</v>
      </c>
      <c r="AB2232" s="12">
        <f t="shared" si="130"/>
        <v>31839.526662983451</v>
      </c>
      <c r="AC2232" s="10">
        <f t="shared" si="120"/>
        <v>7.5050407608957016E-3</v>
      </c>
      <c r="AD2232" s="10">
        <f t="shared" si="121"/>
        <v>3.0740620777462428E-3</v>
      </c>
      <c r="AE2232" s="10">
        <f t="shared" si="122"/>
        <v>538.50810547011247</v>
      </c>
      <c r="AF2232">
        <f t="shared" si="131"/>
        <v>1437.6430719633222</v>
      </c>
    </row>
    <row r="2233" spans="1:32" ht="14.4">
      <c r="A2233" s="7" t="str">
        <f t="shared" si="129"/>
        <v>Spain-Europe 2008</v>
      </c>
      <c r="B2233" s="7" t="s">
        <v>250</v>
      </c>
      <c r="C2233" s="8" t="s">
        <v>76</v>
      </c>
      <c r="D2233" s="9" t="s">
        <v>70</v>
      </c>
      <c r="E2233" s="14">
        <v>8.8999999999999996E-2</v>
      </c>
      <c r="F2233" s="13">
        <v>1590000000000</v>
      </c>
      <c r="G2233" s="14">
        <v>3146</v>
      </c>
      <c r="H2233" s="8"/>
      <c r="I2233" s="10">
        <f t="array" ref="I2233">VLOOKUP(A2233,ENERGY!$A$2:$F$2691,5,0)</f>
        <v>143836</v>
      </c>
      <c r="J2233" s="11">
        <f t="array" ref="J2233">VLOOKUP(A2233,ENERGY!$A$2:$F$2691,6,0)</f>
        <v>358237</v>
      </c>
      <c r="K2233" s="10">
        <f t="array" ref="K2233">VLOOKUP(A2233,'HUMAN RESOURCES'!$A$2:$M$2692,5,0)</f>
        <v>1.0999999999999999E-2</v>
      </c>
      <c r="L2233" s="11">
        <f t="array" ref="L2233">VLOOKUP(A2233,'HUMAN RESOURCES'!$A$2:$M$2692,6,0)</f>
        <v>4.0000000000000001E-3</v>
      </c>
      <c r="M2233" s="10">
        <f t="array" ref="M2233">VLOOKUP(A2233,'HUMAN RESOURCES'!$A$2:$M$2692,7,0)</f>
        <v>84</v>
      </c>
      <c r="N2233" s="10">
        <f t="array" ref="N2233">VLOOKUP(A2233,'HUMAN RESOURCES'!$A$2:$M$2692,8,0)</f>
        <v>78</v>
      </c>
      <c r="O2233" s="10">
        <f t="array" ref="O2233">VLOOKUP(A2233,'HUMAN RESOURCES'!$A$2:$M$2692,9,0)</f>
        <v>0.14699999999999999</v>
      </c>
      <c r="P2233" s="10">
        <f t="array" ref="P2233">VLOOKUP(A2233,'HUMAN RESOURCES'!$A$2:$M$2692,10,0)</f>
        <v>0.68400000000000005</v>
      </c>
      <c r="Q2233" s="10">
        <f t="array" ref="Q2233">VLOOKUP(A2233,'HUMAN RESOURCES'!$A$2:$M$2692,11,0)</f>
        <v>0.16900000000000001</v>
      </c>
      <c r="R2233" s="10">
        <f t="array" ref="R2233">VLOOKUP(A2233,'HUMAN RESOURCES'!$A$2:$M$2692,12,0)</f>
        <v>45954106</v>
      </c>
      <c r="S2233" s="10">
        <f t="array" ref="S2233">VLOOKUP(A2233,'HUMAN RESOURCES'!$A$2:$M$2692,13,0)</f>
        <v>0.78</v>
      </c>
      <c r="T2233" s="10">
        <f t="array" ref="T2233">VLOOKUP(A2233,TOURISM!$A$2:$F$2692,5,0)</f>
        <v>70434000000</v>
      </c>
      <c r="U2233" s="10">
        <f t="array" ref="U2233">VLOOKUP(A2233,TOURISM!$A$2:$F$2692,6,0)</f>
        <v>27157000000</v>
      </c>
      <c r="V2233" s="10">
        <f t="array" ref="V2233">VLOOKUP(A2233,BUSINESS!$A$2:$J$2692,5,0)</f>
        <v>0.60299999999999998</v>
      </c>
      <c r="W2233" s="10">
        <f t="array" ref="W2233">VLOOKUP(A2233,BUSINESS!$A$2:$J$2692,6,0)</f>
        <v>47</v>
      </c>
      <c r="X2233" s="10">
        <f t="array" ref="X2233">VLOOKUP(A2233,BUSINESS!$A$2:$J$2692,7,0)</f>
        <v>0</v>
      </c>
      <c r="Y2233" s="10">
        <f t="array" ref="Y2233">VLOOKUP(A2233,BUSINESS!$A$2:$J$2692,8,0)</f>
        <v>234</v>
      </c>
      <c r="Z2233" s="10">
        <f t="array" ref="Z2233">VLOOKUP(A2233,BUSINESS!$A$2:$J$2692,9,0)</f>
        <v>0.59599999999999997</v>
      </c>
      <c r="AA2233" s="10">
        <f t="array" ref="AA2233">VLOOKUP(A2233,BUSINESS!$A$2:$J$2692,10,0)</f>
        <v>1.097</v>
      </c>
      <c r="AB2233" s="12">
        <f t="shared" si="130"/>
        <v>34599.737398873564</v>
      </c>
      <c r="AC2233" s="10">
        <f t="shared" si="120"/>
        <v>7.7955384443775273E-3</v>
      </c>
      <c r="AD2233" s="10">
        <f t="shared" si="121"/>
        <v>3.129992344971307E-3</v>
      </c>
      <c r="AE2233" s="10">
        <f t="shared" si="122"/>
        <v>590.95916260453419</v>
      </c>
      <c r="AF2233">
        <f t="shared" si="131"/>
        <v>1532.7030842467047</v>
      </c>
    </row>
    <row r="2234" spans="1:32" ht="14.4">
      <c r="A2234" s="7" t="str">
        <f t="shared" si="129"/>
        <v>Spain-Europe 2009</v>
      </c>
      <c r="B2234" s="7" t="s">
        <v>250</v>
      </c>
      <c r="C2234" s="8" t="s">
        <v>76</v>
      </c>
      <c r="D2234" s="9" t="s">
        <v>71</v>
      </c>
      <c r="E2234" s="14">
        <v>9.6000000000000002E-2</v>
      </c>
      <c r="F2234" s="13">
        <v>1450000000000</v>
      </c>
      <c r="G2234" s="14">
        <v>3058</v>
      </c>
      <c r="H2234" s="8"/>
      <c r="I2234" s="10">
        <v>143836</v>
      </c>
      <c r="J2234" s="11">
        <v>358237</v>
      </c>
      <c r="K2234" s="10">
        <f t="array" ref="K2234">VLOOKUP(A2234,'HUMAN RESOURCES'!$A$2:$M$2692,5,0)</f>
        <v>1.0999999999999999E-2</v>
      </c>
      <c r="L2234" s="11">
        <f t="array" ref="L2234">VLOOKUP(A2234,'HUMAN RESOURCES'!$A$2:$M$2692,6,0)</f>
        <v>4.0000000000000001E-3</v>
      </c>
      <c r="M2234" s="10">
        <f t="array" ref="M2234">VLOOKUP(A2234,'HUMAN RESOURCES'!$A$2:$M$2692,7,0)</f>
        <v>85</v>
      </c>
      <c r="N2234" s="10">
        <f t="array" ref="N2234">VLOOKUP(A2234,'HUMAN RESOURCES'!$A$2:$M$2692,8,0)</f>
        <v>79</v>
      </c>
      <c r="O2234" s="10">
        <f t="array" ref="O2234">VLOOKUP(A2234,'HUMAN RESOURCES'!$A$2:$M$2692,9,0)</f>
        <v>0.14799999999999999</v>
      </c>
      <c r="P2234" s="10">
        <f t="array" ref="P2234">VLOOKUP(A2234,'HUMAN RESOURCES'!$A$2:$M$2692,10,0)</f>
        <v>0.68200000000000005</v>
      </c>
      <c r="Q2234" s="10">
        <f t="array" ref="Q2234">VLOOKUP(A2234,'HUMAN RESOURCES'!$A$2:$M$2692,11,0)</f>
        <v>0.17</v>
      </c>
      <c r="R2234" s="10">
        <f t="array" ref="R2234">VLOOKUP(A2234,'HUMAN RESOURCES'!$A$2:$M$2692,12,0)</f>
        <v>46362946</v>
      </c>
      <c r="S2234" s="10">
        <f t="array" ref="S2234">VLOOKUP(A2234,'HUMAN RESOURCES'!$A$2:$M$2692,13,0)</f>
        <v>0.78200000000000003</v>
      </c>
      <c r="T2234" s="10">
        <f t="array" ref="T2234">VLOOKUP(A2234,TOURISM!$A$2:$F$2692,5,0)</f>
        <v>59743000000</v>
      </c>
      <c r="U2234" s="10">
        <f t="array" ref="U2234">VLOOKUP(A2234,TOURISM!$A$2:$F$2692,6,0)</f>
        <v>22787000000</v>
      </c>
      <c r="V2234" s="10">
        <f t="array" ref="V2234">VLOOKUP(A2234,BUSINESS!$A$2:$J$2692,5,0)</f>
        <v>0.57099999999999995</v>
      </c>
      <c r="W2234" s="10">
        <f t="array" ref="W2234">VLOOKUP(A2234,BUSINESS!$A$2:$J$2692,6,0)</f>
        <v>47</v>
      </c>
      <c r="X2234" s="10">
        <f t="array" ref="X2234">VLOOKUP(A2234,BUSINESS!$A$2:$J$2692,7,0)</f>
        <v>0</v>
      </c>
      <c r="Y2234" s="10">
        <f t="array" ref="Y2234">VLOOKUP(A2234,BUSINESS!$A$2:$J$2692,8,0)</f>
        <v>213</v>
      </c>
      <c r="Z2234" s="10">
        <f t="array" ref="Z2234">VLOOKUP(A2234,BUSINESS!$A$2:$J$2692,9,0)</f>
        <v>0.624</v>
      </c>
      <c r="AA2234" s="10">
        <f t="array" ref="AA2234">VLOOKUP(A2234,BUSINESS!$A$2:$J$2692,10,0)</f>
        <v>1.1160000000000001</v>
      </c>
      <c r="AB2234" s="12">
        <f t="shared" si="130"/>
        <v>31274.97549443903</v>
      </c>
      <c r="AC2234" s="10">
        <f t="shared" si="120"/>
        <v>7.7267954456561065E-3</v>
      </c>
      <c r="AD2234" s="10">
        <f t="shared" si="121"/>
        <v>3.1023912932538842E-3</v>
      </c>
      <c r="AE2234" s="10">
        <f t="shared" si="122"/>
        <v>491.49163213226353</v>
      </c>
      <c r="AF2234">
        <f t="shared" si="131"/>
        <v>1288.5936972167385</v>
      </c>
    </row>
    <row r="2235" spans="1:32" ht="14.4">
      <c r="A2235" s="7" t="str">
        <f t="shared" si="129"/>
        <v>Spain-Europe 2010</v>
      </c>
      <c r="B2235" s="7" t="s">
        <v>250</v>
      </c>
      <c r="C2235" s="8" t="s">
        <v>76</v>
      </c>
      <c r="D2235" s="9" t="s">
        <v>72</v>
      </c>
      <c r="E2235" s="14">
        <v>9.6000000000000002E-2</v>
      </c>
      <c r="F2235" s="13">
        <v>1380000000000</v>
      </c>
      <c r="G2235" s="14">
        <v>2902</v>
      </c>
      <c r="H2235" s="8"/>
      <c r="I2235" s="10">
        <f t="array" ref="I2235">VLOOKUP(A2235,ENERGY!$A$2:$F$2691,5,0)</f>
        <v>141914</v>
      </c>
      <c r="J2235" s="11">
        <f t="array" ref="J2235">VLOOKUP(A2235,ENERGY!$A$2:$F$2691,6,0)</f>
        <v>353462</v>
      </c>
      <c r="K2235" s="10">
        <f t="array" ref="K2235">VLOOKUP(A2235,'HUMAN RESOURCES'!$A$2:$M$2692,5,0)</f>
        <v>0.01</v>
      </c>
      <c r="L2235" s="11">
        <f t="array" ref="L2235">VLOOKUP(A2235,'HUMAN RESOURCES'!$A$2:$M$2692,6,0)</f>
        <v>4.0000000000000001E-3</v>
      </c>
      <c r="M2235" s="10">
        <f t="array" ref="M2235">VLOOKUP(A2235,'HUMAN RESOURCES'!$A$2:$M$2692,7,0)</f>
        <v>85</v>
      </c>
      <c r="N2235" s="10">
        <f t="array" ref="N2235">VLOOKUP(A2235,'HUMAN RESOURCES'!$A$2:$M$2692,8,0)</f>
        <v>79</v>
      </c>
      <c r="O2235" s="10">
        <f t="array" ref="O2235">VLOOKUP(A2235,'HUMAN RESOURCES'!$A$2:$M$2692,9,0)</f>
        <v>0.14899999999999999</v>
      </c>
      <c r="P2235" s="10">
        <f t="array" ref="P2235">VLOOKUP(A2235,'HUMAN RESOURCES'!$A$2:$M$2692,10,0)</f>
        <v>0.68</v>
      </c>
      <c r="Q2235" s="10">
        <f t="array" ref="Q2235">VLOOKUP(A2235,'HUMAN RESOURCES'!$A$2:$M$2692,11,0)</f>
        <v>0.17100000000000001</v>
      </c>
      <c r="R2235" s="10">
        <f t="array" ref="R2235">VLOOKUP(A2235,'HUMAN RESOURCES'!$A$2:$M$2692,12,0)</f>
        <v>46576897</v>
      </c>
      <c r="S2235" s="10">
        <f t="array" ref="S2235">VLOOKUP(A2235,'HUMAN RESOURCES'!$A$2:$M$2692,13,0)</f>
        <v>0.78400000000000003</v>
      </c>
      <c r="T2235" s="10">
        <f t="array" ref="T2235">VLOOKUP(A2235,TOURISM!$A$2:$F$2692,5,0)</f>
        <v>59042000000</v>
      </c>
      <c r="U2235" s="10">
        <f t="array" ref="U2235">VLOOKUP(A2235,TOURISM!$A$2:$F$2692,6,0)</f>
        <v>22733000000</v>
      </c>
      <c r="V2235" s="10">
        <f t="array" ref="V2235">VLOOKUP(A2235,BUSINESS!$A$2:$J$2692,5,0)</f>
        <v>0.56799999999999995</v>
      </c>
      <c r="W2235" s="10">
        <f t="array" ref="W2235">VLOOKUP(A2235,BUSINESS!$A$2:$J$2692,6,0)</f>
        <v>47</v>
      </c>
      <c r="X2235" s="10">
        <f t="array" ref="X2235">VLOOKUP(A2235,BUSINESS!$A$2:$J$2692,7,0)</f>
        <v>0</v>
      </c>
      <c r="Y2235" s="10">
        <f t="array" ref="Y2235">VLOOKUP(A2235,BUSINESS!$A$2:$J$2692,8,0)</f>
        <v>197</v>
      </c>
      <c r="Z2235" s="10">
        <f t="array" ref="Z2235">VLOOKUP(A2235,BUSINESS!$A$2:$J$2692,9,0)</f>
        <v>0.65800000000000003</v>
      </c>
      <c r="AA2235" s="10">
        <f t="array" ref="AA2235">VLOOKUP(A2235,BUSINESS!$A$2:$J$2692,10,0)</f>
        <v>1.113</v>
      </c>
      <c r="AB2235" s="12">
        <f t="shared" si="130"/>
        <v>29628.422863807351</v>
      </c>
      <c r="AC2235" s="10">
        <f t="shared" si="120"/>
        <v>7.5887837697732417E-3</v>
      </c>
      <c r="AD2235" s="10">
        <f t="shared" si="121"/>
        <v>3.0468753639814176E-3</v>
      </c>
      <c r="AE2235" s="10">
        <f t="shared" si="122"/>
        <v>488.07459200212503</v>
      </c>
      <c r="AF2235">
        <f t="shared" si="131"/>
        <v>1267.6241613948648</v>
      </c>
    </row>
    <row r="2236" spans="1:32" ht="14.4">
      <c r="A2236" s="7" t="str">
        <f t="shared" si="129"/>
        <v>Spain-Europe 2011</v>
      </c>
      <c r="B2236" s="7" t="s">
        <v>250</v>
      </c>
      <c r="C2236" s="8" t="s">
        <v>76</v>
      </c>
      <c r="D2236" s="9" t="s">
        <v>73</v>
      </c>
      <c r="E2236" s="14">
        <v>9.2999999999999999E-2</v>
      </c>
      <c r="F2236" s="13">
        <v>1450000000000</v>
      </c>
      <c r="G2236" s="14">
        <v>2978</v>
      </c>
      <c r="H2236" s="8"/>
      <c r="I2236" s="10">
        <v>141914</v>
      </c>
      <c r="J2236" s="11">
        <v>353462</v>
      </c>
      <c r="K2236" s="10">
        <f t="array" ref="K2236">VLOOKUP(A2236,'HUMAN RESOURCES'!$A$2:$M$2692,5,0)</f>
        <v>0.01</v>
      </c>
      <c r="L2236" s="11">
        <f t="array" ref="L2236">VLOOKUP(A2236,'HUMAN RESOURCES'!$A$2:$M$2692,6,0)</f>
        <v>4.0000000000000001E-3</v>
      </c>
      <c r="M2236" s="10">
        <f t="array" ref="M2236">VLOOKUP(A2236,'HUMAN RESOURCES'!$A$2:$M$2692,7,0)</f>
        <v>86</v>
      </c>
      <c r="N2236" s="10">
        <f t="array" ref="N2236">VLOOKUP(A2236,'HUMAN RESOURCES'!$A$2:$M$2692,8,0)</f>
        <v>80</v>
      </c>
      <c r="O2236" s="10">
        <f t="array" ref="O2236">VLOOKUP(A2236,'HUMAN RESOURCES'!$A$2:$M$2692,9,0)</f>
        <v>0.151</v>
      </c>
      <c r="P2236" s="10">
        <f t="array" ref="P2236">VLOOKUP(A2236,'HUMAN RESOURCES'!$A$2:$M$2692,10,0)</f>
        <v>0.67700000000000005</v>
      </c>
      <c r="Q2236" s="10">
        <f t="array" ref="Q2236">VLOOKUP(A2236,'HUMAN RESOURCES'!$A$2:$M$2692,11,0)</f>
        <v>0.17299999999999999</v>
      </c>
      <c r="R2236" s="10">
        <f t="array" ref="R2236">VLOOKUP(A2236,'HUMAN RESOURCES'!$A$2:$M$2692,12,0)</f>
        <v>46742697</v>
      </c>
      <c r="S2236" s="10">
        <f t="array" ref="S2236">VLOOKUP(A2236,'HUMAN RESOURCES'!$A$2:$M$2692,13,0)</f>
        <v>0.78700000000000003</v>
      </c>
      <c r="T2236" s="10">
        <f t="array" ref="T2236">VLOOKUP(A2236,TOURISM!$A$2:$F$2692,5,0)</f>
        <v>67698000000</v>
      </c>
      <c r="U2236" s="10">
        <f t="array" ref="U2236">VLOOKUP(A2236,TOURISM!$A$2:$F$2692,6,0)</f>
        <v>23583000000</v>
      </c>
      <c r="V2236" s="10">
        <f t="array" ref="V2236">VLOOKUP(A2236,BUSINESS!$A$2:$J$2692,5,0)</f>
        <v>0.38700000000000001</v>
      </c>
      <c r="W2236" s="10">
        <f t="array" ref="W2236">VLOOKUP(A2236,BUSINESS!$A$2:$J$2692,6,0)</f>
        <v>28</v>
      </c>
      <c r="X2236" s="10">
        <f t="array" ref="X2236">VLOOKUP(A2236,BUSINESS!$A$2:$J$2692,7,0)</f>
        <v>0</v>
      </c>
      <c r="Y2236" s="10">
        <f t="array" ref="Y2236">VLOOKUP(A2236,BUSINESS!$A$2:$J$2692,8,0)</f>
        <v>187</v>
      </c>
      <c r="Z2236" s="10">
        <f t="array" ref="Z2236">VLOOKUP(A2236,BUSINESS!$A$2:$J$2692,9,0)</f>
        <v>0.67600000000000005</v>
      </c>
      <c r="AA2236" s="10">
        <f t="array" ref="AA2236">VLOOKUP(A2236,BUSINESS!$A$2:$J$2692,10,0)</f>
        <v>1.131</v>
      </c>
      <c r="AB2236" s="12">
        <f t="shared" si="130"/>
        <v>31020.88867486615</v>
      </c>
      <c r="AC2236" s="10">
        <f t="shared" si="120"/>
        <v>7.5618657605486476E-3</v>
      </c>
      <c r="AD2236" s="10">
        <f t="shared" si="121"/>
        <v>3.0360678588999689E-3</v>
      </c>
      <c r="AE2236" s="10">
        <f t="shared" si="122"/>
        <v>504.52801215128858</v>
      </c>
      <c r="AF2236">
        <f t="shared" si="131"/>
        <v>1448.3118079386818</v>
      </c>
    </row>
    <row r="2237" spans="1:32" ht="14.4">
      <c r="A2237" s="7" t="str">
        <f t="shared" si="129"/>
        <v>Spain-Europe 2012</v>
      </c>
      <c r="B2237" s="7" t="s">
        <v>250</v>
      </c>
      <c r="C2237" s="8" t="s">
        <v>76</v>
      </c>
      <c r="D2237" s="9" t="s">
        <v>74</v>
      </c>
      <c r="E2237" s="14">
        <v>9.6000000000000002E-2</v>
      </c>
      <c r="F2237" s="13">
        <v>1320000000000</v>
      </c>
      <c r="G2237" s="14">
        <v>2808</v>
      </c>
      <c r="H2237" s="8"/>
      <c r="I2237" s="10">
        <f t="array" ref="I2237">VLOOKUP(A2237,ENERGY!$A$2:$F$2691,5,0)</f>
        <v>141748</v>
      </c>
      <c r="J2237" s="11">
        <f t="array" ref="J2237">VLOOKUP(A2237,ENERGY!$A$2:$F$2691,6,0)</f>
        <v>350037</v>
      </c>
      <c r="K2237" s="10">
        <f t="array" ref="K2237">VLOOKUP(A2237,'HUMAN RESOURCES'!$A$2:$M$2692,5,0)</f>
        <v>0.01</v>
      </c>
      <c r="L2237" s="11">
        <f t="array" ref="L2237">VLOOKUP(A2237,'HUMAN RESOURCES'!$A$2:$M$2692,6,0)</f>
        <v>4.0000000000000001E-3</v>
      </c>
      <c r="M2237" s="10">
        <f t="array" ref="M2237">VLOOKUP(A2237,'HUMAN RESOURCES'!$A$2:$M$2692,7,0)</f>
        <v>85</v>
      </c>
      <c r="N2237" s="10">
        <f t="array" ref="N2237">VLOOKUP(A2237,'HUMAN RESOURCES'!$A$2:$M$2692,8,0)</f>
        <v>80</v>
      </c>
      <c r="O2237" s="10">
        <f t="array" ref="O2237">VLOOKUP(A2237,'HUMAN RESOURCES'!$A$2:$M$2692,9,0)</f>
        <v>0.152</v>
      </c>
      <c r="P2237" s="10">
        <f t="array" ref="P2237">VLOOKUP(A2237,'HUMAN RESOURCES'!$A$2:$M$2692,10,0)</f>
        <v>0.67300000000000004</v>
      </c>
      <c r="Q2237" s="10">
        <f t="array" ref="Q2237">VLOOKUP(A2237,'HUMAN RESOURCES'!$A$2:$M$2692,11,0)</f>
        <v>0.17499999999999999</v>
      </c>
      <c r="R2237" s="10">
        <f t="array" ref="R2237">VLOOKUP(A2237,'HUMAN RESOURCES'!$A$2:$M$2692,12,0)</f>
        <v>46761264</v>
      </c>
      <c r="S2237" s="10">
        <f t="array" ref="S2237">VLOOKUP(A2237,'HUMAN RESOURCES'!$A$2:$M$2692,13,0)</f>
        <v>0.78900000000000003</v>
      </c>
      <c r="T2237" s="10">
        <f t="array" ref="T2237">VLOOKUP(A2237,TOURISM!$A$2:$F$2692,5,0)</f>
        <v>63198000000</v>
      </c>
      <c r="U2237" s="10">
        <f t="array" ref="U2237">VLOOKUP(A2237,TOURISM!$A$2:$F$2692,6,0)</f>
        <v>21749000000</v>
      </c>
      <c r="V2237" s="10">
        <f t="array" ref="V2237">VLOOKUP(A2237,BUSINESS!$A$2:$J$2692,5,0)</f>
        <v>0.38700000000000001</v>
      </c>
      <c r="W2237" s="10">
        <f t="array" ref="W2237">VLOOKUP(A2237,BUSINESS!$A$2:$J$2692,6,0)</f>
        <v>28</v>
      </c>
      <c r="X2237" s="10">
        <f t="array" ref="X2237">VLOOKUP(A2237,BUSINESS!$A$2:$J$2692,7,0)</f>
        <v>46</v>
      </c>
      <c r="Y2237" s="10">
        <f t="array" ref="Y2237">VLOOKUP(A2237,BUSINESS!$A$2:$J$2692,8,0)</f>
        <v>167</v>
      </c>
      <c r="Z2237" s="10">
        <f t="array" ref="Z2237">VLOOKUP(A2237,BUSINESS!$A$2:$J$2692,9,0)</f>
        <v>0.69799999999999995</v>
      </c>
      <c r="AA2237" s="10">
        <f t="array" ref="AA2237">VLOOKUP(A2237,BUSINESS!$A$2:$J$2692,10,0)</f>
        <v>1.0840000000000001</v>
      </c>
      <c r="AB2237" s="12">
        <f t="shared" si="130"/>
        <v>28228.492711403182</v>
      </c>
      <c r="AC2237" s="10">
        <f t="shared" si="120"/>
        <v>7.4856188660768451E-3</v>
      </c>
      <c r="AD2237" s="10">
        <f t="shared" si="121"/>
        <v>3.0313124127696804E-3</v>
      </c>
      <c r="AE2237" s="10">
        <f t="shared" si="122"/>
        <v>465.10718786386957</v>
      </c>
      <c r="AF2237">
        <f t="shared" si="131"/>
        <v>1351.5032442236804</v>
      </c>
    </row>
    <row r="2238" spans="1:32" ht="14.4">
      <c r="A2238" s="7" t="str">
        <f t="shared" si="129"/>
        <v>Sri Lanka-Asia 2000</v>
      </c>
      <c r="B2238" s="7" t="s">
        <v>251</v>
      </c>
      <c r="C2238" s="8" t="s">
        <v>61</v>
      </c>
      <c r="D2238" s="9" t="s">
        <v>62</v>
      </c>
      <c r="E2238" s="14">
        <v>3.6999999999999998E-2</v>
      </c>
      <c r="F2238" s="13">
        <v>16330810304</v>
      </c>
      <c r="G2238" s="14">
        <v>32</v>
      </c>
      <c r="H2238" s="14">
        <v>0.16200000000000001</v>
      </c>
      <c r="I2238" s="10">
        <f t="array" ref="I2238">VLOOKUP(A2238,ENERGY!$A$2:$F$2691,5,0)</f>
        <v>0</v>
      </c>
      <c r="J2238" s="11">
        <f t="array" ref="J2238">VLOOKUP(A2238,ENERGY!$A$2:$F$2691,6,0)</f>
        <v>0</v>
      </c>
      <c r="K2238" s="10">
        <f t="array" ref="K2238">VLOOKUP(A2238,'HUMAN RESOURCES'!$A$2:$M$2692,5,0)</f>
        <v>1.7999999999999999E-2</v>
      </c>
      <c r="L2238" s="11">
        <f t="array" ref="L2238">VLOOKUP(A2238,'HUMAN RESOURCES'!$A$2:$M$2692,6,0)</f>
        <v>1.4E-2</v>
      </c>
      <c r="M2238" s="10">
        <f t="array" ref="M2238">VLOOKUP(A2238,'HUMAN RESOURCES'!$A$2:$M$2692,7,0)</f>
        <v>75</v>
      </c>
      <c r="N2238" s="10">
        <f t="array" ref="N2238">VLOOKUP(A2238,'HUMAN RESOURCES'!$A$2:$M$2692,8,0)</f>
        <v>68</v>
      </c>
      <c r="O2238" s="10">
        <f t="array" ref="O2238">VLOOKUP(A2238,'HUMAN RESOURCES'!$A$2:$M$2692,9,0)</f>
        <v>0.26900000000000002</v>
      </c>
      <c r="P2238" s="10">
        <f t="array" ref="P2238">VLOOKUP(A2238,'HUMAN RESOURCES'!$A$2:$M$2692,10,0)</f>
        <v>0.66900000000000004</v>
      </c>
      <c r="Q2238" s="10">
        <f t="array" ref="Q2238">VLOOKUP(A2238,'HUMAN RESOURCES'!$A$2:$M$2692,11,0)</f>
        <v>6.3E-2</v>
      </c>
      <c r="R2238" s="10">
        <f t="array" ref="R2238">VLOOKUP(A2238,'HUMAN RESOURCES'!$A$2:$M$2692,12,0)</f>
        <v>19102000</v>
      </c>
      <c r="S2238" s="10">
        <f t="array" ref="S2238">VLOOKUP(A2238,'HUMAN RESOURCES'!$A$2:$M$2692,13,0)</f>
        <v>0.184</v>
      </c>
      <c r="T2238" s="10">
        <f t="array" ref="T2238">VLOOKUP(A2238,TOURISM!$A$2:$F$2692,5,0)</f>
        <v>388000000</v>
      </c>
      <c r="U2238" s="10">
        <f t="array" ref="U2238">VLOOKUP(A2238,TOURISM!$A$2:$F$2692,6,0)</f>
        <v>383000000</v>
      </c>
      <c r="V2238" s="10">
        <f t="array" ref="V2238">VLOOKUP(A2238,BUSINESS!$A$2:$J$2692,5,0)</f>
        <v>0</v>
      </c>
      <c r="W2238" s="10">
        <f t="array" ref="W2238">VLOOKUP(A2238,BUSINESS!$A$2:$J$2692,6,0)</f>
        <v>0</v>
      </c>
      <c r="X2238" s="10">
        <f t="array" ref="X2238">VLOOKUP(A2238,BUSINESS!$A$2:$J$2692,7,0)</f>
        <v>0</v>
      </c>
      <c r="Y2238" s="10">
        <f t="array" ref="Y2238">VLOOKUP(A2238,BUSINESS!$A$2:$J$2692,8,0)</f>
        <v>0</v>
      </c>
      <c r="Z2238" s="10">
        <f t="array" ref="Z2238">VLOOKUP(A2238,BUSINESS!$A$2:$J$2692,9,0)</f>
        <v>6.0000000000000001E-3</v>
      </c>
      <c r="AA2238" s="10">
        <f t="array" ref="AA2238">VLOOKUP(A2238,BUSINESS!$A$2:$J$2692,10,0)</f>
        <v>2.3E-2</v>
      </c>
      <c r="AB2238" s="12">
        <f t="shared" si="130"/>
        <v>854.9267251596691</v>
      </c>
      <c r="AC2238" s="10">
        <f t="shared" si="120"/>
        <v>0</v>
      </c>
      <c r="AD2238" s="10">
        <f t="shared" si="121"/>
        <v>0</v>
      </c>
      <c r="AE2238" s="10">
        <f t="shared" si="122"/>
        <v>20.050256517642133</v>
      </c>
      <c r="AF2238">
        <f t="shared" si="131"/>
        <v>20.3120092136949</v>
      </c>
    </row>
    <row r="2239" spans="1:32" ht="14.4">
      <c r="A2239" s="7" t="str">
        <f t="shared" si="129"/>
        <v>Sri Lanka-Asia 2001</v>
      </c>
      <c r="B2239" s="7" t="s">
        <v>251</v>
      </c>
      <c r="C2239" s="8" t="s">
        <v>61</v>
      </c>
      <c r="D2239" s="9" t="s">
        <v>63</v>
      </c>
      <c r="E2239" s="14">
        <v>3.6999999999999998E-2</v>
      </c>
      <c r="F2239" s="13">
        <v>15746224410</v>
      </c>
      <c r="G2239" s="14">
        <v>31</v>
      </c>
      <c r="H2239" s="14">
        <v>0.19400000000000001</v>
      </c>
      <c r="I2239" s="10">
        <f t="array" ref="I2239">VLOOKUP(A2239,ENERGY!$A$2:$F$2691,5,0)</f>
        <v>10421</v>
      </c>
      <c r="J2239" s="11">
        <f t="array" ref="J2239">VLOOKUP(A2239,ENERGY!$A$2:$F$2691,6,0)</f>
        <v>0</v>
      </c>
      <c r="K2239" s="10">
        <f t="array" ref="K2239">VLOOKUP(A2239,'HUMAN RESOURCES'!$A$2:$M$2692,5,0)</f>
        <v>1.7999999999999999E-2</v>
      </c>
      <c r="L2239" s="11">
        <f t="array" ref="L2239">VLOOKUP(A2239,'HUMAN RESOURCES'!$A$2:$M$2692,6,0)</f>
        <v>1.2999999999999999E-2</v>
      </c>
      <c r="M2239" s="10">
        <f t="array" ref="M2239">VLOOKUP(A2239,'HUMAN RESOURCES'!$A$2:$M$2692,7,0)</f>
        <v>76</v>
      </c>
      <c r="N2239" s="10">
        <f t="array" ref="N2239">VLOOKUP(A2239,'HUMAN RESOURCES'!$A$2:$M$2692,8,0)</f>
        <v>68</v>
      </c>
      <c r="O2239" s="10">
        <f t="array" ref="O2239">VLOOKUP(A2239,'HUMAN RESOURCES'!$A$2:$M$2692,9,0)</f>
        <v>0.26500000000000001</v>
      </c>
      <c r="P2239" s="10">
        <f t="array" ref="P2239">VLOOKUP(A2239,'HUMAN RESOURCES'!$A$2:$M$2692,10,0)</f>
        <v>0.67200000000000004</v>
      </c>
      <c r="Q2239" s="10">
        <f t="array" ref="Q2239">VLOOKUP(A2239,'HUMAN RESOURCES'!$A$2:$M$2692,11,0)</f>
        <v>6.4000000000000001E-2</v>
      </c>
      <c r="R2239" s="10">
        <f t="array" ref="R2239">VLOOKUP(A2239,'HUMAN RESOURCES'!$A$2:$M$2692,12,0)</f>
        <v>18797000</v>
      </c>
      <c r="S2239" s="10">
        <f t="array" ref="S2239">VLOOKUP(A2239,'HUMAN RESOURCES'!$A$2:$M$2692,13,0)</f>
        <v>0.184</v>
      </c>
      <c r="T2239" s="10">
        <f t="array" ref="T2239">VLOOKUP(A2239,TOURISM!$A$2:$F$2692,5,0)</f>
        <v>347000000</v>
      </c>
      <c r="U2239" s="10">
        <f t="array" ref="U2239">VLOOKUP(A2239,TOURISM!$A$2:$F$2692,6,0)</f>
        <v>402000000</v>
      </c>
      <c r="V2239" s="10">
        <f t="array" ref="V2239">VLOOKUP(A2239,BUSINESS!$A$2:$J$2692,5,0)</f>
        <v>0</v>
      </c>
      <c r="W2239" s="10">
        <f t="array" ref="W2239">VLOOKUP(A2239,BUSINESS!$A$2:$J$2692,6,0)</f>
        <v>0</v>
      </c>
      <c r="X2239" s="10">
        <f t="array" ref="X2239">VLOOKUP(A2239,BUSINESS!$A$2:$J$2692,7,0)</f>
        <v>0</v>
      </c>
      <c r="Y2239" s="10">
        <f t="array" ref="Y2239">VLOOKUP(A2239,BUSINESS!$A$2:$J$2692,8,0)</f>
        <v>0</v>
      </c>
      <c r="Z2239" s="10">
        <f t="array" ref="Z2239">VLOOKUP(A2239,BUSINESS!$A$2:$J$2692,9,0)</f>
        <v>8.0000000000000002E-3</v>
      </c>
      <c r="AA2239" s="10">
        <f t="array" ref="AA2239">VLOOKUP(A2239,BUSINESS!$A$2:$J$2692,10,0)</f>
        <v>3.5000000000000003E-2</v>
      </c>
      <c r="AB2239" s="12">
        <f t="shared" si="130"/>
        <v>837.69880353247856</v>
      </c>
      <c r="AC2239" s="10">
        <f t="shared" si="120"/>
        <v>0</v>
      </c>
      <c r="AD2239" s="10">
        <f t="shared" si="121"/>
        <v>5.5439697824120871E-4</v>
      </c>
      <c r="AE2239" s="10">
        <f t="shared" si="122"/>
        <v>21.386391445443422</v>
      </c>
      <c r="AF2239">
        <f t="shared" si="131"/>
        <v>18.460392615842952</v>
      </c>
    </row>
    <row r="2240" spans="1:32" ht="14.4">
      <c r="A2240" s="7" t="str">
        <f t="shared" ref="A2240:A2303" si="132">CONCATENATE(B2240," ",D2240)</f>
        <v>Sri Lanka-Asia 2002</v>
      </c>
      <c r="B2240" s="7" t="s">
        <v>251</v>
      </c>
      <c r="C2240" s="8" t="s">
        <v>61</v>
      </c>
      <c r="D2240" s="9" t="s">
        <v>64</v>
      </c>
      <c r="E2240" s="14">
        <v>3.9E-2</v>
      </c>
      <c r="F2240" s="13">
        <v>17102623876</v>
      </c>
      <c r="G2240" s="14">
        <v>34</v>
      </c>
      <c r="H2240" s="14">
        <v>0.13200000000000001</v>
      </c>
      <c r="I2240" s="10">
        <f t="array" ref="I2240">VLOOKUP(A2240,ENERGY!$A$2:$F$2691,5,0)</f>
        <v>9844</v>
      </c>
      <c r="J2240" s="11">
        <f t="array" ref="J2240">VLOOKUP(A2240,ENERGY!$A$2:$F$2691,6,0)</f>
        <v>12710</v>
      </c>
      <c r="K2240" s="10">
        <f t="array" ref="K2240">VLOOKUP(A2240,'HUMAN RESOURCES'!$A$2:$M$2692,5,0)</f>
        <v>1.9E-2</v>
      </c>
      <c r="L2240" s="11">
        <f t="array" ref="L2240">VLOOKUP(A2240,'HUMAN RESOURCES'!$A$2:$M$2692,6,0)</f>
        <v>1.2999999999999999E-2</v>
      </c>
      <c r="M2240" s="10">
        <f t="array" ref="M2240">VLOOKUP(A2240,'HUMAN RESOURCES'!$A$2:$M$2692,7,0)</f>
        <v>76</v>
      </c>
      <c r="N2240" s="10">
        <f t="array" ref="N2240">VLOOKUP(A2240,'HUMAN RESOURCES'!$A$2:$M$2692,8,0)</f>
        <v>69</v>
      </c>
      <c r="O2240" s="10">
        <f t="array" ref="O2240">VLOOKUP(A2240,'HUMAN RESOURCES'!$A$2:$M$2692,9,0)</f>
        <v>0.26100000000000001</v>
      </c>
      <c r="P2240" s="10">
        <f t="array" ref="P2240">VLOOKUP(A2240,'HUMAN RESOURCES'!$A$2:$M$2692,10,0)</f>
        <v>0.67300000000000004</v>
      </c>
      <c r="Q2240" s="10">
        <f t="array" ref="Q2240">VLOOKUP(A2240,'HUMAN RESOURCES'!$A$2:$M$2692,11,0)</f>
        <v>6.5000000000000002E-2</v>
      </c>
      <c r="R2240" s="10">
        <f t="array" ref="R2240">VLOOKUP(A2240,'HUMAN RESOURCES'!$A$2:$M$2692,12,0)</f>
        <v>18921000</v>
      </c>
      <c r="S2240" s="10">
        <f t="array" ref="S2240">VLOOKUP(A2240,'HUMAN RESOURCES'!$A$2:$M$2692,13,0)</f>
        <v>0.184</v>
      </c>
      <c r="T2240" s="10">
        <f t="array" ref="T2240">VLOOKUP(A2240,TOURISM!$A$2:$F$2692,5,0)</f>
        <v>594000000</v>
      </c>
      <c r="U2240" s="10">
        <f t="array" ref="U2240">VLOOKUP(A2240,TOURISM!$A$2:$F$2692,6,0)</f>
        <v>438000000</v>
      </c>
      <c r="V2240" s="10">
        <f t="array" ref="V2240">VLOOKUP(A2240,BUSINESS!$A$2:$J$2692,5,0)</f>
        <v>0</v>
      </c>
      <c r="W2240" s="10">
        <f t="array" ref="W2240">VLOOKUP(A2240,BUSINESS!$A$2:$J$2692,6,0)</f>
        <v>0</v>
      </c>
      <c r="X2240" s="10">
        <f t="array" ref="X2240">VLOOKUP(A2240,BUSINESS!$A$2:$J$2692,7,0)</f>
        <v>0</v>
      </c>
      <c r="Y2240" s="10">
        <f t="array" ref="Y2240">VLOOKUP(A2240,BUSINESS!$A$2:$J$2692,8,0)</f>
        <v>0</v>
      </c>
      <c r="Z2240" s="10">
        <f t="array" ref="Z2240">VLOOKUP(A2240,BUSINESS!$A$2:$J$2692,9,0)</f>
        <v>1.0999999999999999E-2</v>
      </c>
      <c r="AA2240" s="10">
        <f t="array" ref="AA2240">VLOOKUP(A2240,BUSINESS!$A$2:$J$2692,10,0)</f>
        <v>4.8000000000000001E-2</v>
      </c>
      <c r="AB2240" s="12">
        <f t="shared" si="130"/>
        <v>903.89640484118172</v>
      </c>
      <c r="AC2240" s="10">
        <f t="shared" si="120"/>
        <v>6.7174039427091593E-4</v>
      </c>
      <c r="AD2240" s="10">
        <f t="shared" si="121"/>
        <v>5.2026848475239149E-4</v>
      </c>
      <c r="AE2240" s="10">
        <f t="shared" si="122"/>
        <v>23.148882194387188</v>
      </c>
      <c r="AF2240">
        <f t="shared" si="131"/>
        <v>31.393689551292216</v>
      </c>
    </row>
    <row r="2241" spans="1:32" ht="14.4">
      <c r="A2241" s="7" t="str">
        <f t="shared" si="132"/>
        <v>Sri Lanka-Asia 2003</v>
      </c>
      <c r="B2241" s="7" t="s">
        <v>251</v>
      </c>
      <c r="C2241" s="8" t="s">
        <v>61</v>
      </c>
      <c r="D2241" s="9" t="s">
        <v>65</v>
      </c>
      <c r="E2241" s="14">
        <v>3.9E-2</v>
      </c>
      <c r="F2241" s="13">
        <v>18881765437</v>
      </c>
      <c r="G2241" s="14">
        <v>38</v>
      </c>
      <c r="H2241" s="14">
        <v>0.10299999999999999</v>
      </c>
      <c r="I2241" s="10">
        <f t="array" ref="I2241">VLOOKUP(A2241,ENERGY!$A$2:$F$2691,5,0)</f>
        <v>9082</v>
      </c>
      <c r="J2241" s="11">
        <f t="array" ref="J2241">VLOOKUP(A2241,ENERGY!$A$2:$F$2691,6,0)</f>
        <v>12831</v>
      </c>
      <c r="K2241" s="10">
        <f t="array" ref="K2241">VLOOKUP(A2241,'HUMAN RESOURCES'!$A$2:$M$2692,5,0)</f>
        <v>1.9E-2</v>
      </c>
      <c r="L2241" s="11">
        <f t="array" ref="L2241">VLOOKUP(A2241,'HUMAN RESOURCES'!$A$2:$M$2692,6,0)</f>
        <v>1.2999999999999999E-2</v>
      </c>
      <c r="M2241" s="10">
        <f t="array" ref="M2241">VLOOKUP(A2241,'HUMAN RESOURCES'!$A$2:$M$2692,7,0)</f>
        <v>77</v>
      </c>
      <c r="N2241" s="10">
        <f t="array" ref="N2241">VLOOKUP(A2241,'HUMAN RESOURCES'!$A$2:$M$2692,8,0)</f>
        <v>70</v>
      </c>
      <c r="O2241" s="10">
        <f t="array" ref="O2241">VLOOKUP(A2241,'HUMAN RESOURCES'!$A$2:$M$2692,9,0)</f>
        <v>0.25800000000000001</v>
      </c>
      <c r="P2241" s="10">
        <f t="array" ref="P2241">VLOOKUP(A2241,'HUMAN RESOURCES'!$A$2:$M$2692,10,0)</f>
        <v>0.67500000000000004</v>
      </c>
      <c r="Q2241" s="10">
        <f t="array" ref="Q2241">VLOOKUP(A2241,'HUMAN RESOURCES'!$A$2:$M$2692,11,0)</f>
        <v>6.7000000000000004E-2</v>
      </c>
      <c r="R2241" s="10">
        <f t="array" ref="R2241">VLOOKUP(A2241,'HUMAN RESOURCES'!$A$2:$M$2692,12,0)</f>
        <v>19173000</v>
      </c>
      <c r="S2241" s="10">
        <f t="array" ref="S2241">VLOOKUP(A2241,'HUMAN RESOURCES'!$A$2:$M$2692,13,0)</f>
        <v>0.184</v>
      </c>
      <c r="T2241" s="10">
        <f t="array" ref="T2241">VLOOKUP(A2241,TOURISM!$A$2:$F$2692,5,0)</f>
        <v>709000000</v>
      </c>
      <c r="U2241" s="10">
        <f t="array" ref="U2241">VLOOKUP(A2241,TOURISM!$A$2:$F$2692,6,0)</f>
        <v>462000000</v>
      </c>
      <c r="V2241" s="10">
        <f t="array" ref="V2241">VLOOKUP(A2241,BUSINESS!$A$2:$J$2692,5,0)</f>
        <v>0</v>
      </c>
      <c r="W2241" s="10">
        <f t="array" ref="W2241">VLOOKUP(A2241,BUSINESS!$A$2:$J$2692,6,0)</f>
        <v>58</v>
      </c>
      <c r="X2241" s="10">
        <f t="array" ref="X2241">VLOOKUP(A2241,BUSINESS!$A$2:$J$2692,7,0)</f>
        <v>0</v>
      </c>
      <c r="Y2241" s="10">
        <f t="array" ref="Y2241">VLOOKUP(A2241,BUSINESS!$A$2:$J$2692,8,0)</f>
        <v>0</v>
      </c>
      <c r="Z2241" s="10">
        <f t="array" ref="Z2241">VLOOKUP(A2241,BUSINESS!$A$2:$J$2692,9,0)</f>
        <v>1.4999999999999999E-2</v>
      </c>
      <c r="AA2241" s="10">
        <f t="array" ref="AA2241">VLOOKUP(A2241,BUSINESS!$A$2:$J$2692,10,0)</f>
        <v>7.0999999999999994E-2</v>
      </c>
      <c r="AB2241" s="12">
        <f t="shared" si="130"/>
        <v>984.8101724821363</v>
      </c>
      <c r="AC2241" s="10">
        <f t="shared" si="120"/>
        <v>6.692223439211391E-4</v>
      </c>
      <c r="AD2241" s="10">
        <f t="shared" si="121"/>
        <v>4.7368695561466646E-4</v>
      </c>
      <c r="AE2241" s="10">
        <f t="shared" si="122"/>
        <v>24.096385542168676</v>
      </c>
      <c r="AF2241">
        <f t="shared" si="131"/>
        <v>36.979085171856255</v>
      </c>
    </row>
    <row r="2242" spans="1:32" ht="14.4">
      <c r="A2242" s="7" t="str">
        <f t="shared" si="132"/>
        <v>Sri Lanka-Asia 2004</v>
      </c>
      <c r="B2242" s="7" t="s">
        <v>251</v>
      </c>
      <c r="C2242" s="8" t="s">
        <v>61</v>
      </c>
      <c r="D2242" s="9" t="s">
        <v>66</v>
      </c>
      <c r="E2242" s="14">
        <v>4.2000000000000003E-2</v>
      </c>
      <c r="F2242" s="13">
        <v>20662525941</v>
      </c>
      <c r="G2242" s="14">
        <v>44</v>
      </c>
      <c r="H2242" s="14">
        <v>9.5000000000000001E-2</v>
      </c>
      <c r="I2242" s="10">
        <v>9082</v>
      </c>
      <c r="J2242" s="11">
        <v>12831</v>
      </c>
      <c r="K2242" s="10">
        <f t="array" ref="K2242">VLOOKUP(A2242,'HUMAN RESOURCES'!$A$2:$M$2692,5,0)</f>
        <v>1.9E-2</v>
      </c>
      <c r="L2242" s="11">
        <f t="array" ref="L2242">VLOOKUP(A2242,'HUMAN RESOURCES'!$A$2:$M$2692,6,0)</f>
        <v>1.2E-2</v>
      </c>
      <c r="M2242" s="10">
        <f t="array" ref="M2242">VLOOKUP(A2242,'HUMAN RESOURCES'!$A$2:$M$2692,7,0)</f>
        <v>77</v>
      </c>
      <c r="N2242" s="10">
        <f t="array" ref="N2242">VLOOKUP(A2242,'HUMAN RESOURCES'!$A$2:$M$2692,8,0)</f>
        <v>70</v>
      </c>
      <c r="O2242" s="10">
        <f t="array" ref="O2242">VLOOKUP(A2242,'HUMAN RESOURCES'!$A$2:$M$2692,9,0)</f>
        <v>0.25600000000000001</v>
      </c>
      <c r="P2242" s="10">
        <f t="array" ref="P2242">VLOOKUP(A2242,'HUMAN RESOURCES'!$A$2:$M$2692,10,0)</f>
        <v>0.67500000000000004</v>
      </c>
      <c r="Q2242" s="10">
        <f t="array" ref="Q2242">VLOOKUP(A2242,'HUMAN RESOURCES'!$A$2:$M$2692,11,0)</f>
        <v>6.9000000000000006E-2</v>
      </c>
      <c r="R2242" s="10">
        <f t="array" ref="R2242">VLOOKUP(A2242,'HUMAN RESOURCES'!$A$2:$M$2692,12,0)</f>
        <v>19435000</v>
      </c>
      <c r="S2242" s="10">
        <f t="array" ref="S2242">VLOOKUP(A2242,'HUMAN RESOURCES'!$A$2:$M$2692,13,0)</f>
        <v>0.184</v>
      </c>
      <c r="T2242" s="10">
        <f t="array" ref="T2242">VLOOKUP(A2242,TOURISM!$A$2:$F$2692,5,0)</f>
        <v>808000000</v>
      </c>
      <c r="U2242" s="10">
        <f t="array" ref="U2242">VLOOKUP(A2242,TOURISM!$A$2:$F$2692,6,0)</f>
        <v>499000000</v>
      </c>
      <c r="V2242" s="10">
        <f t="array" ref="V2242">VLOOKUP(A2242,BUSINESS!$A$2:$J$2692,5,0)</f>
        <v>0</v>
      </c>
      <c r="W2242" s="10">
        <f t="array" ref="W2242">VLOOKUP(A2242,BUSINESS!$A$2:$J$2692,6,0)</f>
        <v>48</v>
      </c>
      <c r="X2242" s="10">
        <f t="array" ref="X2242">VLOOKUP(A2242,BUSINESS!$A$2:$J$2692,7,0)</f>
        <v>0</v>
      </c>
      <c r="Y2242" s="10">
        <f t="array" ref="Y2242">VLOOKUP(A2242,BUSINESS!$A$2:$J$2692,8,0)</f>
        <v>0</v>
      </c>
      <c r="Z2242" s="10">
        <f t="array" ref="Z2242">VLOOKUP(A2242,BUSINESS!$A$2:$J$2692,9,0)</f>
        <v>1.4E-2</v>
      </c>
      <c r="AA2242" s="10">
        <f t="array" ref="AA2242">VLOOKUP(A2242,BUSINESS!$A$2:$J$2692,10,0)</f>
        <v>0.112</v>
      </c>
      <c r="AB2242" s="12">
        <f t="shared" ref="AB2242:AB2305" si="133">F2242/R2242</f>
        <v>1063.1605835348598</v>
      </c>
      <c r="AC2242" s="10">
        <f t="shared" si="120"/>
        <v>6.6020066889632104E-4</v>
      </c>
      <c r="AD2242" s="10">
        <f t="shared" si="121"/>
        <v>4.6730126061229741E-4</v>
      </c>
      <c r="AE2242" s="10">
        <f t="shared" si="122"/>
        <v>25.675328016465141</v>
      </c>
      <c r="AF2242">
        <f t="shared" si="131"/>
        <v>41.574479032673011</v>
      </c>
    </row>
    <row r="2243" spans="1:32" ht="14.4">
      <c r="A2243" s="7" t="str">
        <f t="shared" si="132"/>
        <v>Sri Lanka-Asia 2005</v>
      </c>
      <c r="B2243" s="7" t="s">
        <v>251</v>
      </c>
      <c r="C2243" s="8" t="s">
        <v>61</v>
      </c>
      <c r="D2243" s="9" t="s">
        <v>67</v>
      </c>
      <c r="E2243" s="14">
        <v>0.04</v>
      </c>
      <c r="F2243" s="13">
        <v>24405791045</v>
      </c>
      <c r="G2243" s="14">
        <v>49</v>
      </c>
      <c r="H2243" s="14">
        <v>0.108</v>
      </c>
      <c r="I2243" s="10">
        <f t="array" ref="I2243">VLOOKUP(A2243,ENERGY!$A$2:$F$2691,5,0)</f>
        <v>8942</v>
      </c>
      <c r="J2243" s="11">
        <f t="array" ref="J2243">VLOOKUP(A2243,ENERGY!$A$2:$F$2691,6,0)</f>
        <v>11892</v>
      </c>
      <c r="K2243" s="10">
        <f t="array" ref="K2243">VLOOKUP(A2243,'HUMAN RESOURCES'!$A$2:$M$2692,5,0)</f>
        <v>1.9E-2</v>
      </c>
      <c r="L2243" s="11">
        <f t="array" ref="L2243">VLOOKUP(A2243,'HUMAN RESOURCES'!$A$2:$M$2692,6,0)</f>
        <v>1.2E-2</v>
      </c>
      <c r="M2243" s="10">
        <f t="array" ref="M2243">VLOOKUP(A2243,'HUMAN RESOURCES'!$A$2:$M$2692,7,0)</f>
        <v>77</v>
      </c>
      <c r="N2243" s="10">
        <f t="array" ref="N2243">VLOOKUP(A2243,'HUMAN RESOURCES'!$A$2:$M$2692,8,0)</f>
        <v>70</v>
      </c>
      <c r="O2243" s="10">
        <f t="array" ref="O2243">VLOOKUP(A2243,'HUMAN RESOURCES'!$A$2:$M$2692,9,0)</f>
        <v>0.254</v>
      </c>
      <c r="P2243" s="10">
        <f t="array" ref="P2243">VLOOKUP(A2243,'HUMAN RESOURCES'!$A$2:$M$2692,10,0)</f>
        <v>0.67500000000000004</v>
      </c>
      <c r="Q2243" s="10">
        <f t="array" ref="Q2243">VLOOKUP(A2243,'HUMAN RESOURCES'!$A$2:$M$2692,11,0)</f>
        <v>7.0000000000000007E-2</v>
      </c>
      <c r="R2243" s="10">
        <f t="array" ref="R2243">VLOOKUP(A2243,'HUMAN RESOURCES'!$A$2:$M$2692,12,0)</f>
        <v>19644000</v>
      </c>
      <c r="S2243" s="10">
        <f t="array" ref="S2243">VLOOKUP(A2243,'HUMAN RESOURCES'!$A$2:$M$2692,13,0)</f>
        <v>0.184</v>
      </c>
      <c r="T2243" s="10">
        <f t="array" ref="T2243">VLOOKUP(A2243,TOURISM!$A$2:$F$2692,5,0)</f>
        <v>729000000</v>
      </c>
      <c r="U2243" s="10">
        <f t="array" ref="U2243">VLOOKUP(A2243,TOURISM!$A$2:$F$2692,6,0)</f>
        <v>552000000</v>
      </c>
      <c r="V2243" s="10">
        <f t="array" ref="V2243">VLOOKUP(A2243,BUSINESS!$A$2:$J$2692,5,0)</f>
        <v>0.56699999999999995</v>
      </c>
      <c r="W2243" s="10">
        <f t="array" ref="W2243">VLOOKUP(A2243,BUSINESS!$A$2:$J$2692,6,0)</f>
        <v>48</v>
      </c>
      <c r="X2243" s="10">
        <f t="array" ref="X2243">VLOOKUP(A2243,BUSINESS!$A$2:$J$2692,7,0)</f>
        <v>0</v>
      </c>
      <c r="Y2243" s="10">
        <f t="array" ref="Y2243">VLOOKUP(A2243,BUSINESS!$A$2:$J$2692,8,0)</f>
        <v>256</v>
      </c>
      <c r="Z2243" s="10">
        <f t="array" ref="Z2243">VLOOKUP(A2243,BUSINESS!$A$2:$J$2692,9,0)</f>
        <v>1.7999999999999999E-2</v>
      </c>
      <c r="AA2243" s="10">
        <f t="array" ref="AA2243">VLOOKUP(A2243,BUSINESS!$A$2:$J$2692,10,0)</f>
        <v>0.16800000000000001</v>
      </c>
      <c r="AB2243" s="12">
        <f t="shared" si="133"/>
        <v>1242.4043496742008</v>
      </c>
      <c r="AC2243" s="10">
        <f t="shared" si="120"/>
        <v>6.0537568723274284E-4</v>
      </c>
      <c r="AD2243" s="10">
        <f t="shared" si="121"/>
        <v>4.5520260639380982E-4</v>
      </c>
      <c r="AE2243" s="10">
        <f t="shared" si="122"/>
        <v>28.100183262064753</v>
      </c>
      <c r="AF2243">
        <f t="shared" ref="AF2243:AF2306" si="134">T2243/R2243</f>
        <v>37.110568112400735</v>
      </c>
    </row>
    <row r="2244" spans="1:32" ht="14.4">
      <c r="A2244" s="7" t="str">
        <f t="shared" si="132"/>
        <v>Sri Lanka-Asia 2006</v>
      </c>
      <c r="B2244" s="7" t="s">
        <v>251</v>
      </c>
      <c r="C2244" s="8" t="s">
        <v>61</v>
      </c>
      <c r="D2244" s="9" t="s">
        <v>68</v>
      </c>
      <c r="E2244" s="14">
        <v>0.04</v>
      </c>
      <c r="F2244" s="13">
        <v>28267410543</v>
      </c>
      <c r="G2244" s="14">
        <v>57</v>
      </c>
      <c r="H2244" s="14">
        <v>0.129</v>
      </c>
      <c r="I2244" s="10">
        <v>8942</v>
      </c>
      <c r="J2244" s="11">
        <v>11892</v>
      </c>
      <c r="K2244" s="10">
        <f t="array" ref="K2244">VLOOKUP(A2244,'HUMAN RESOURCES'!$A$2:$M$2692,5,0)</f>
        <v>1.9E-2</v>
      </c>
      <c r="L2244" s="11">
        <f t="array" ref="L2244">VLOOKUP(A2244,'HUMAN RESOURCES'!$A$2:$M$2692,6,0)</f>
        <v>1.0999999999999999E-2</v>
      </c>
      <c r="M2244" s="10">
        <f t="array" ref="M2244">VLOOKUP(A2244,'HUMAN RESOURCES'!$A$2:$M$2692,7,0)</f>
        <v>77</v>
      </c>
      <c r="N2244" s="10">
        <f t="array" ref="N2244">VLOOKUP(A2244,'HUMAN RESOURCES'!$A$2:$M$2692,8,0)</f>
        <v>70</v>
      </c>
      <c r="O2244" s="10">
        <f t="array" ref="O2244">VLOOKUP(A2244,'HUMAN RESOURCES'!$A$2:$M$2692,9,0)</f>
        <v>0.253</v>
      </c>
      <c r="P2244" s="10">
        <f t="array" ref="P2244">VLOOKUP(A2244,'HUMAN RESOURCES'!$A$2:$M$2692,10,0)</f>
        <v>0.67500000000000004</v>
      </c>
      <c r="Q2244" s="10">
        <f t="array" ref="Q2244">VLOOKUP(A2244,'HUMAN RESOURCES'!$A$2:$M$2692,11,0)</f>
        <v>7.1999999999999995E-2</v>
      </c>
      <c r="R2244" s="10">
        <f t="array" ref="R2244">VLOOKUP(A2244,'HUMAN RESOURCES'!$A$2:$M$2692,12,0)</f>
        <v>19858000</v>
      </c>
      <c r="S2244" s="10">
        <f t="array" ref="S2244">VLOOKUP(A2244,'HUMAN RESOURCES'!$A$2:$M$2692,13,0)</f>
        <v>0.184</v>
      </c>
      <c r="T2244" s="10">
        <f t="array" ref="T2244">VLOOKUP(A2244,TOURISM!$A$2:$F$2692,5,0)</f>
        <v>733000000</v>
      </c>
      <c r="U2244" s="10">
        <f t="array" ref="U2244">VLOOKUP(A2244,TOURISM!$A$2:$F$2692,6,0)</f>
        <v>666000000</v>
      </c>
      <c r="V2244" s="10">
        <f t="array" ref="V2244">VLOOKUP(A2244,BUSINESS!$A$2:$J$2692,5,0)</f>
        <v>0.59799999999999998</v>
      </c>
      <c r="W2244" s="10">
        <f t="array" ref="W2244">VLOOKUP(A2244,BUSINESS!$A$2:$J$2692,6,0)</f>
        <v>48</v>
      </c>
      <c r="X2244" s="10">
        <f t="array" ref="X2244">VLOOKUP(A2244,BUSINESS!$A$2:$J$2692,7,0)</f>
        <v>0</v>
      </c>
      <c r="Y2244" s="10">
        <f t="array" ref="Y2244">VLOOKUP(A2244,BUSINESS!$A$2:$J$2692,8,0)</f>
        <v>256</v>
      </c>
      <c r="Z2244" s="10">
        <f t="array" ref="Z2244">VLOOKUP(A2244,BUSINESS!$A$2:$J$2692,9,0)</f>
        <v>2.5000000000000001E-2</v>
      </c>
      <c r="AA2244" s="10">
        <f t="array" ref="AA2244">VLOOKUP(A2244,BUSINESS!$A$2:$J$2692,10,0)</f>
        <v>0.26900000000000002</v>
      </c>
      <c r="AB2244" s="12">
        <f t="shared" si="133"/>
        <v>1423.4772153791923</v>
      </c>
      <c r="AC2244" s="10">
        <f t="shared" si="120"/>
        <v>5.9885184812166379E-4</v>
      </c>
      <c r="AD2244" s="10">
        <f t="shared" si="121"/>
        <v>4.5029710947728873E-4</v>
      </c>
      <c r="AE2244" s="10">
        <f t="shared" si="122"/>
        <v>33.538120656662301</v>
      </c>
      <c r="AF2244">
        <f t="shared" si="134"/>
        <v>36.912075737737936</v>
      </c>
    </row>
    <row r="2245" spans="1:32" ht="14.4">
      <c r="A2245" s="7" t="str">
        <f t="shared" si="132"/>
        <v>Sri Lanka-Asia 2007</v>
      </c>
      <c r="B2245" s="7" t="s">
        <v>251</v>
      </c>
      <c r="C2245" s="8" t="s">
        <v>61</v>
      </c>
      <c r="D2245" s="9" t="s">
        <v>69</v>
      </c>
      <c r="E2245" s="14">
        <v>3.6999999999999998E-2</v>
      </c>
      <c r="F2245" s="13">
        <v>32351184234</v>
      </c>
      <c r="G2245" s="14">
        <v>59</v>
      </c>
      <c r="H2245" s="14">
        <v>0.17100000000000001</v>
      </c>
      <c r="I2245" s="10">
        <f t="array" ref="I2245">VLOOKUP(A2245,ENERGY!$A$2:$F$2691,5,0)</f>
        <v>8798</v>
      </c>
      <c r="J2245" s="11">
        <f t="array" ref="J2245">VLOOKUP(A2245,ENERGY!$A$2:$F$2691,6,0)</f>
        <v>11965</v>
      </c>
      <c r="K2245" s="10">
        <f t="array" ref="K2245">VLOOKUP(A2245,'HUMAN RESOURCES'!$A$2:$M$2692,5,0)</f>
        <v>1.9E-2</v>
      </c>
      <c r="L2245" s="11">
        <f t="array" ref="L2245">VLOOKUP(A2245,'HUMAN RESOURCES'!$A$2:$M$2692,6,0)</f>
        <v>1.0999999999999999E-2</v>
      </c>
      <c r="M2245" s="10">
        <f t="array" ref="M2245">VLOOKUP(A2245,'HUMAN RESOURCES'!$A$2:$M$2692,7,0)</f>
        <v>77</v>
      </c>
      <c r="N2245" s="10">
        <f t="array" ref="N2245">VLOOKUP(A2245,'HUMAN RESOURCES'!$A$2:$M$2692,8,0)</f>
        <v>70</v>
      </c>
      <c r="O2245" s="10">
        <f t="array" ref="O2245">VLOOKUP(A2245,'HUMAN RESOURCES'!$A$2:$M$2692,9,0)</f>
        <v>0.252</v>
      </c>
      <c r="P2245" s="10">
        <f t="array" ref="P2245">VLOOKUP(A2245,'HUMAN RESOURCES'!$A$2:$M$2692,10,0)</f>
        <v>0.67500000000000004</v>
      </c>
      <c r="Q2245" s="10">
        <f t="array" ref="Q2245">VLOOKUP(A2245,'HUMAN RESOURCES'!$A$2:$M$2692,11,0)</f>
        <v>7.2999999999999995E-2</v>
      </c>
      <c r="R2245" s="10">
        <f t="array" ref="R2245">VLOOKUP(A2245,'HUMAN RESOURCES'!$A$2:$M$2692,12,0)</f>
        <v>20039000</v>
      </c>
      <c r="S2245" s="10">
        <f t="array" ref="S2245">VLOOKUP(A2245,'HUMAN RESOURCES'!$A$2:$M$2692,13,0)</f>
        <v>0.184</v>
      </c>
      <c r="T2245" s="10">
        <f t="array" ref="T2245">VLOOKUP(A2245,TOURISM!$A$2:$F$2692,5,0)</f>
        <v>750000000</v>
      </c>
      <c r="U2245" s="10">
        <f t="array" ref="U2245">VLOOKUP(A2245,TOURISM!$A$2:$F$2692,6,0)</f>
        <v>709000000</v>
      </c>
      <c r="V2245" s="10">
        <f t="array" ref="V2245">VLOOKUP(A2245,BUSINESS!$A$2:$J$2692,5,0)</f>
        <v>0.61699999999999999</v>
      </c>
      <c r="W2245" s="10">
        <f t="array" ref="W2245">VLOOKUP(A2245,BUSINESS!$A$2:$J$2692,6,0)</f>
        <v>40</v>
      </c>
      <c r="X2245" s="10">
        <f t="array" ref="X2245">VLOOKUP(A2245,BUSINESS!$A$2:$J$2692,7,0)</f>
        <v>0</v>
      </c>
      <c r="Y2245" s="10">
        <f t="array" ref="Y2245">VLOOKUP(A2245,BUSINESS!$A$2:$J$2692,8,0)</f>
        <v>256</v>
      </c>
      <c r="Z2245" s="10">
        <f t="array" ref="Z2245">VLOOKUP(A2245,BUSINESS!$A$2:$J$2692,9,0)</f>
        <v>3.9E-2</v>
      </c>
      <c r="AA2245" s="10">
        <f t="array" ref="AA2245">VLOOKUP(A2245,BUSINESS!$A$2:$J$2692,10,0)</f>
        <v>0.39300000000000002</v>
      </c>
      <c r="AB2245" s="12">
        <f t="shared" si="133"/>
        <v>1614.411110035431</v>
      </c>
      <c r="AC2245" s="10">
        <f t="shared" si="120"/>
        <v>5.9708568291830927E-4</v>
      </c>
      <c r="AD2245" s="10">
        <f t="shared" si="121"/>
        <v>4.390438644642946E-4</v>
      </c>
      <c r="AE2245" s="10">
        <f t="shared" si="122"/>
        <v>35.381007036279257</v>
      </c>
      <c r="AF2245">
        <f t="shared" si="134"/>
        <v>37.427017316233346</v>
      </c>
    </row>
    <row r="2246" spans="1:32" ht="14.4">
      <c r="A2246" s="7" t="str">
        <f t="shared" si="132"/>
        <v>Sri Lanka-Asia 2008</v>
      </c>
      <c r="B2246" s="7" t="s">
        <v>251</v>
      </c>
      <c r="C2246" s="8" t="s">
        <v>61</v>
      </c>
      <c r="D2246" s="9" t="s">
        <v>70</v>
      </c>
      <c r="E2246" s="14">
        <v>3.4000000000000002E-2</v>
      </c>
      <c r="F2246" s="13">
        <v>40715240469</v>
      </c>
      <c r="G2246" s="14">
        <v>68</v>
      </c>
      <c r="H2246" s="14">
        <v>0.189</v>
      </c>
      <c r="I2246" s="10">
        <f t="array" ref="I2246">VLOOKUP(A2246,ENERGY!$A$2:$F$2691,5,0)</f>
        <v>9261</v>
      </c>
      <c r="J2246" s="11">
        <f t="array" ref="J2246">VLOOKUP(A2246,ENERGY!$A$2:$F$2691,6,0)</f>
        <v>12457</v>
      </c>
      <c r="K2246" s="10">
        <f t="array" ref="K2246">VLOOKUP(A2246,'HUMAN RESOURCES'!$A$2:$M$2692,5,0)</f>
        <v>1.9E-2</v>
      </c>
      <c r="L2246" s="11">
        <f t="array" ref="L2246">VLOOKUP(A2246,'HUMAN RESOURCES'!$A$2:$M$2692,6,0)</f>
        <v>0.01</v>
      </c>
      <c r="M2246" s="10">
        <f t="array" ref="M2246">VLOOKUP(A2246,'HUMAN RESOURCES'!$A$2:$M$2692,7,0)</f>
        <v>77</v>
      </c>
      <c r="N2246" s="10">
        <f t="array" ref="N2246">VLOOKUP(A2246,'HUMAN RESOURCES'!$A$2:$M$2692,8,0)</f>
        <v>71</v>
      </c>
      <c r="O2246" s="10">
        <f t="array" ref="O2246">VLOOKUP(A2246,'HUMAN RESOURCES'!$A$2:$M$2692,9,0)</f>
        <v>0.252</v>
      </c>
      <c r="P2246" s="10">
        <f t="array" ref="P2246">VLOOKUP(A2246,'HUMAN RESOURCES'!$A$2:$M$2692,10,0)</f>
        <v>0.67400000000000004</v>
      </c>
      <c r="Q2246" s="10">
        <f t="array" ref="Q2246">VLOOKUP(A2246,'HUMAN RESOURCES'!$A$2:$M$2692,11,0)</f>
        <v>7.3999999999999996E-2</v>
      </c>
      <c r="R2246" s="10">
        <f t="array" ref="R2246">VLOOKUP(A2246,'HUMAN RESOURCES'!$A$2:$M$2692,12,0)</f>
        <v>20217000</v>
      </c>
      <c r="S2246" s="10">
        <f t="array" ref="S2246">VLOOKUP(A2246,'HUMAN RESOURCES'!$A$2:$M$2692,13,0)</f>
        <v>0.183</v>
      </c>
      <c r="T2246" s="10">
        <f t="array" ref="T2246">VLOOKUP(A2246,TOURISM!$A$2:$F$2692,5,0)</f>
        <v>803000000</v>
      </c>
      <c r="U2246" s="10">
        <f t="array" ref="U2246">VLOOKUP(A2246,TOURISM!$A$2:$F$2692,6,0)</f>
        <v>777000000</v>
      </c>
      <c r="V2246" s="10">
        <f t="array" ref="V2246">VLOOKUP(A2246,BUSINESS!$A$2:$J$2692,5,0)</f>
        <v>0.61699999999999999</v>
      </c>
      <c r="W2246" s="10">
        <f t="array" ref="W2246">VLOOKUP(A2246,BUSINESS!$A$2:$J$2692,6,0)</f>
        <v>40</v>
      </c>
      <c r="X2246" s="10">
        <f t="array" ref="X2246">VLOOKUP(A2246,BUSINESS!$A$2:$J$2692,7,0)</f>
        <v>0</v>
      </c>
      <c r="Y2246" s="10">
        <f t="array" ref="Y2246">VLOOKUP(A2246,BUSINESS!$A$2:$J$2692,8,0)</f>
        <v>256</v>
      </c>
      <c r="Z2246" s="10">
        <f t="array" ref="Z2246">VLOOKUP(A2246,BUSINESS!$A$2:$J$2692,9,0)</f>
        <v>5.8000000000000003E-2</v>
      </c>
      <c r="AA2246" s="10">
        <f t="array" ref="AA2246">VLOOKUP(A2246,BUSINESS!$A$2:$J$2692,10,0)</f>
        <v>0.54200000000000004</v>
      </c>
      <c r="AB2246" s="12">
        <f t="shared" si="133"/>
        <v>2013.9110881436416</v>
      </c>
      <c r="AC2246" s="10">
        <f t="shared" si="120"/>
        <v>6.161646139387644E-4</v>
      </c>
      <c r="AD2246" s="10">
        <f t="shared" si="121"/>
        <v>4.5807983380323491E-4</v>
      </c>
      <c r="AE2246" s="10">
        <f t="shared" si="122"/>
        <v>38.433001929069597</v>
      </c>
      <c r="AF2246">
        <f t="shared" si="134"/>
        <v>39.71904832566652</v>
      </c>
    </row>
    <row r="2247" spans="1:32" ht="14.4">
      <c r="A2247" s="7" t="str">
        <f t="shared" si="132"/>
        <v>Sri Lanka-Asia 2009</v>
      </c>
      <c r="B2247" s="7" t="s">
        <v>251</v>
      </c>
      <c r="C2247" s="8" t="s">
        <v>61</v>
      </c>
      <c r="D2247" s="9" t="s">
        <v>71</v>
      </c>
      <c r="E2247" s="14">
        <v>3.3000000000000002E-2</v>
      </c>
      <c r="F2247" s="13">
        <v>42067974595</v>
      </c>
      <c r="G2247" s="14">
        <v>68</v>
      </c>
      <c r="H2247" s="14">
        <v>0.157</v>
      </c>
      <c r="I2247" s="10">
        <v>9261</v>
      </c>
      <c r="J2247" s="11">
        <v>12457</v>
      </c>
      <c r="K2247" s="10">
        <f t="array" ref="K2247">VLOOKUP(A2247,'HUMAN RESOURCES'!$A$2:$M$2692,5,0)</f>
        <v>1.9E-2</v>
      </c>
      <c r="L2247" s="11">
        <f t="array" ref="L2247">VLOOKUP(A2247,'HUMAN RESOURCES'!$A$2:$M$2692,6,0)</f>
        <v>0.01</v>
      </c>
      <c r="M2247" s="10">
        <f t="array" ref="M2247">VLOOKUP(A2247,'HUMAN RESOURCES'!$A$2:$M$2692,7,0)</f>
        <v>77</v>
      </c>
      <c r="N2247" s="10">
        <f t="array" ref="N2247">VLOOKUP(A2247,'HUMAN RESOURCES'!$A$2:$M$2692,8,0)</f>
        <v>71</v>
      </c>
      <c r="O2247" s="10">
        <f t="array" ref="O2247">VLOOKUP(A2247,'HUMAN RESOURCES'!$A$2:$M$2692,9,0)</f>
        <v>0.251</v>
      </c>
      <c r="P2247" s="10">
        <f t="array" ref="P2247">VLOOKUP(A2247,'HUMAN RESOURCES'!$A$2:$M$2692,10,0)</f>
        <v>0.67300000000000004</v>
      </c>
      <c r="Q2247" s="10">
        <f t="array" ref="Q2247">VLOOKUP(A2247,'HUMAN RESOURCES'!$A$2:$M$2692,11,0)</f>
        <v>7.5999999999999998E-2</v>
      </c>
      <c r="R2247" s="10">
        <f t="array" ref="R2247">VLOOKUP(A2247,'HUMAN RESOURCES'!$A$2:$M$2692,12,0)</f>
        <v>20450000</v>
      </c>
      <c r="S2247" s="10">
        <f t="array" ref="S2247">VLOOKUP(A2247,'HUMAN RESOURCES'!$A$2:$M$2692,13,0)</f>
        <v>0.183</v>
      </c>
      <c r="T2247" s="10">
        <f t="array" ref="T2247">VLOOKUP(A2247,TOURISM!$A$2:$F$2692,5,0)</f>
        <v>754000000</v>
      </c>
      <c r="U2247" s="10">
        <f t="array" ref="U2247">VLOOKUP(A2247,TOURISM!$A$2:$F$2692,6,0)</f>
        <v>735000000</v>
      </c>
      <c r="V2247" s="10">
        <f t="array" ref="V2247">VLOOKUP(A2247,BUSINESS!$A$2:$J$2692,5,0)</f>
        <v>0.61699999999999999</v>
      </c>
      <c r="W2247" s="10">
        <f t="array" ref="W2247">VLOOKUP(A2247,BUSINESS!$A$2:$J$2692,6,0)</f>
        <v>40</v>
      </c>
      <c r="X2247" s="10">
        <f t="array" ref="X2247">VLOOKUP(A2247,BUSINESS!$A$2:$J$2692,7,0)</f>
        <v>0</v>
      </c>
      <c r="Y2247" s="10">
        <f t="array" ref="Y2247">VLOOKUP(A2247,BUSINESS!$A$2:$J$2692,8,0)</f>
        <v>256</v>
      </c>
      <c r="Z2247" s="10">
        <f t="array" ref="Z2247">VLOOKUP(A2247,BUSINESS!$A$2:$J$2692,9,0)</f>
        <v>8.7999999999999995E-2</v>
      </c>
      <c r="AA2247" s="10">
        <f t="array" ref="AA2247">VLOOKUP(A2247,BUSINESS!$A$2:$J$2692,10,0)</f>
        <v>0.79100000000000004</v>
      </c>
      <c r="AB2247" s="12">
        <f t="shared" si="133"/>
        <v>2057.1136721271396</v>
      </c>
      <c r="AC2247" s="10">
        <f t="shared" si="120"/>
        <v>6.0914425427872866E-4</v>
      </c>
      <c r="AD2247" s="10">
        <f t="shared" si="121"/>
        <v>4.5286063569682154E-4</v>
      </c>
      <c r="AE2247" s="10">
        <f t="shared" si="122"/>
        <v>35.941320293398533</v>
      </c>
      <c r="AF2247">
        <f t="shared" si="134"/>
        <v>36.87041564792176</v>
      </c>
    </row>
    <row r="2248" spans="1:32" ht="14.4">
      <c r="A2248" s="7" t="str">
        <f t="shared" si="132"/>
        <v>Sri Lanka-Asia 2010</v>
      </c>
      <c r="B2248" s="7" t="s">
        <v>251</v>
      </c>
      <c r="C2248" s="8" t="s">
        <v>61</v>
      </c>
      <c r="D2248" s="9" t="s">
        <v>72</v>
      </c>
      <c r="E2248" s="14">
        <v>3.4000000000000002E-2</v>
      </c>
      <c r="F2248" s="13">
        <v>49567521670</v>
      </c>
      <c r="G2248" s="14">
        <v>82</v>
      </c>
      <c r="H2248" s="14">
        <v>0.10199999999999999</v>
      </c>
      <c r="I2248" s="10">
        <f t="array" ref="I2248">VLOOKUP(A2248,ENERGY!$A$2:$F$2691,5,0)</f>
        <v>9001</v>
      </c>
      <c r="J2248" s="11">
        <f t="array" ref="J2248">VLOOKUP(A2248,ENERGY!$A$2:$F$2691,6,0)</f>
        <v>11643</v>
      </c>
      <c r="K2248" s="10">
        <f t="array" ref="K2248">VLOOKUP(A2248,'HUMAN RESOURCES'!$A$2:$M$2692,5,0)</f>
        <v>1.7999999999999999E-2</v>
      </c>
      <c r="L2248" s="11">
        <f t="array" ref="L2248">VLOOKUP(A2248,'HUMAN RESOURCES'!$A$2:$M$2692,6,0)</f>
        <v>8.9999999999999993E-3</v>
      </c>
      <c r="M2248" s="10">
        <f t="array" ref="M2248">VLOOKUP(A2248,'HUMAN RESOURCES'!$A$2:$M$2692,7,0)</f>
        <v>77</v>
      </c>
      <c r="N2248" s="10">
        <f t="array" ref="N2248">VLOOKUP(A2248,'HUMAN RESOURCES'!$A$2:$M$2692,8,0)</f>
        <v>71</v>
      </c>
      <c r="O2248" s="10">
        <f t="array" ref="O2248">VLOOKUP(A2248,'HUMAN RESOURCES'!$A$2:$M$2692,9,0)</f>
        <v>0.251</v>
      </c>
      <c r="P2248" s="10">
        <f t="array" ref="P2248">VLOOKUP(A2248,'HUMAN RESOURCES'!$A$2:$M$2692,10,0)</f>
        <v>0.67100000000000004</v>
      </c>
      <c r="Q2248" s="10">
        <f t="array" ref="Q2248">VLOOKUP(A2248,'HUMAN RESOURCES'!$A$2:$M$2692,11,0)</f>
        <v>7.8E-2</v>
      </c>
      <c r="R2248" s="10">
        <f t="array" ref="R2248">VLOOKUP(A2248,'HUMAN RESOURCES'!$A$2:$M$2692,12,0)</f>
        <v>20653000</v>
      </c>
      <c r="S2248" s="10">
        <f t="array" ref="S2248">VLOOKUP(A2248,'HUMAN RESOURCES'!$A$2:$M$2692,13,0)</f>
        <v>0.183</v>
      </c>
      <c r="T2248" s="10">
        <f t="array" ref="T2248">VLOOKUP(A2248,TOURISM!$A$2:$F$2692,5,0)</f>
        <v>1044000000</v>
      </c>
      <c r="U2248" s="10">
        <f t="array" ref="U2248">VLOOKUP(A2248,TOURISM!$A$2:$F$2692,6,0)</f>
        <v>828000000</v>
      </c>
      <c r="V2248" s="10">
        <f t="array" ref="V2248">VLOOKUP(A2248,BUSINESS!$A$2:$J$2692,5,0)</f>
        <v>0.96599999999999997</v>
      </c>
      <c r="W2248" s="10">
        <f t="array" ref="W2248">VLOOKUP(A2248,BUSINESS!$A$2:$J$2692,6,0)</f>
        <v>37</v>
      </c>
      <c r="X2248" s="10">
        <f t="array" ref="X2248">VLOOKUP(A2248,BUSINESS!$A$2:$J$2692,7,0)</f>
        <v>0</v>
      </c>
      <c r="Y2248" s="10">
        <f t="array" ref="Y2248">VLOOKUP(A2248,BUSINESS!$A$2:$J$2692,8,0)</f>
        <v>256</v>
      </c>
      <c r="Z2248" s="10">
        <f t="array" ref="Z2248">VLOOKUP(A2248,BUSINESS!$A$2:$J$2692,9,0)</f>
        <v>0.12</v>
      </c>
      <c r="AA2248" s="10">
        <f t="array" ref="AA2248">VLOOKUP(A2248,BUSINESS!$A$2:$J$2692,10,0)</f>
        <v>0.83599999999999997</v>
      </c>
      <c r="AB2248" s="12">
        <f t="shared" si="133"/>
        <v>2400.0155749770011</v>
      </c>
      <c r="AC2248" s="10">
        <f t="shared" si="120"/>
        <v>5.637437660388321E-4</v>
      </c>
      <c r="AD2248" s="10">
        <f t="shared" si="121"/>
        <v>4.3582046191836539E-4</v>
      </c>
      <c r="AE2248" s="10">
        <f t="shared" si="122"/>
        <v>40.091027937829857</v>
      </c>
      <c r="AF2248">
        <f t="shared" si="134"/>
        <v>50.54955696508982</v>
      </c>
    </row>
    <row r="2249" spans="1:32" ht="14.4">
      <c r="A2249" s="7" t="str">
        <f t="shared" si="132"/>
        <v>Sri Lanka-Asia 2011</v>
      </c>
      <c r="B2249" s="7" t="s">
        <v>251</v>
      </c>
      <c r="C2249" s="8" t="s">
        <v>61</v>
      </c>
      <c r="D2249" s="9" t="s">
        <v>73</v>
      </c>
      <c r="E2249" s="14">
        <v>3.3000000000000002E-2</v>
      </c>
      <c r="F2249" s="13">
        <v>59178013928</v>
      </c>
      <c r="G2249" s="14">
        <v>93</v>
      </c>
      <c r="H2249" s="14">
        <v>9.4E-2</v>
      </c>
      <c r="I2249" s="10">
        <v>9001</v>
      </c>
      <c r="J2249" s="11">
        <v>11643</v>
      </c>
      <c r="K2249" s="10">
        <f t="array" ref="K2249">VLOOKUP(A2249,'HUMAN RESOURCES'!$A$2:$M$2692,5,0)</f>
        <v>1.7999999999999999E-2</v>
      </c>
      <c r="L2249" s="11">
        <f t="array" ref="L2249">VLOOKUP(A2249,'HUMAN RESOURCES'!$A$2:$M$2692,6,0)</f>
        <v>8.9999999999999993E-3</v>
      </c>
      <c r="M2249" s="10">
        <f t="array" ref="M2249">VLOOKUP(A2249,'HUMAN RESOURCES'!$A$2:$M$2692,7,0)</f>
        <v>77</v>
      </c>
      <c r="N2249" s="10">
        <f t="array" ref="N2249">VLOOKUP(A2249,'HUMAN RESOURCES'!$A$2:$M$2692,8,0)</f>
        <v>71</v>
      </c>
      <c r="O2249" s="10">
        <f t="array" ref="O2249">VLOOKUP(A2249,'HUMAN RESOURCES'!$A$2:$M$2692,9,0)</f>
        <v>0.251</v>
      </c>
      <c r="P2249" s="10">
        <f t="array" ref="P2249">VLOOKUP(A2249,'HUMAN RESOURCES'!$A$2:$M$2692,10,0)</f>
        <v>0.66900000000000004</v>
      </c>
      <c r="Q2249" s="10">
        <f t="array" ref="Q2249">VLOOKUP(A2249,'HUMAN RESOURCES'!$A$2:$M$2692,11,0)</f>
        <v>0.08</v>
      </c>
      <c r="R2249" s="10">
        <f t="array" ref="R2249">VLOOKUP(A2249,'HUMAN RESOURCES'!$A$2:$M$2692,12,0)</f>
        <v>20869000</v>
      </c>
      <c r="S2249" s="10">
        <f t="array" ref="S2249">VLOOKUP(A2249,'HUMAN RESOURCES'!$A$2:$M$2692,13,0)</f>
        <v>0.183</v>
      </c>
      <c r="T2249" s="10">
        <f t="array" ref="T2249">VLOOKUP(A2249,TOURISM!$A$2:$F$2692,5,0)</f>
        <v>1421000000</v>
      </c>
      <c r="U2249" s="10">
        <f t="array" ref="U2249">VLOOKUP(A2249,TOURISM!$A$2:$F$2692,6,0)</f>
        <v>926000000</v>
      </c>
      <c r="V2249" s="10">
        <f t="array" ref="V2249">VLOOKUP(A2249,BUSINESS!$A$2:$J$2692,5,0)</f>
        <v>1.129</v>
      </c>
      <c r="W2249" s="10">
        <f t="array" ref="W2249">VLOOKUP(A2249,BUSINESS!$A$2:$J$2692,6,0)</f>
        <v>37</v>
      </c>
      <c r="X2249" s="10">
        <f t="array" ref="X2249">VLOOKUP(A2249,BUSINESS!$A$2:$J$2692,7,0)</f>
        <v>0</v>
      </c>
      <c r="Y2249" s="10">
        <f t="array" ref="Y2249">VLOOKUP(A2249,BUSINESS!$A$2:$J$2692,8,0)</f>
        <v>256</v>
      </c>
      <c r="Z2249" s="10">
        <f t="array" ref="Z2249">VLOOKUP(A2249,BUSINESS!$A$2:$J$2692,9,0)</f>
        <v>0.15</v>
      </c>
      <c r="AA2249" s="10">
        <f t="array" ref="AA2249">VLOOKUP(A2249,BUSINESS!$A$2:$J$2692,10,0)</f>
        <v>0.875</v>
      </c>
      <c r="AB2249" s="12">
        <f t="shared" si="133"/>
        <v>2835.6899673199482</v>
      </c>
      <c r="AC2249" s="10">
        <f t="shared" si="120"/>
        <v>5.5790886003162586E-4</v>
      </c>
      <c r="AD2249" s="10">
        <f t="shared" si="121"/>
        <v>4.313095979682783E-4</v>
      </c>
      <c r="AE2249" s="10">
        <f t="shared" si="122"/>
        <v>44.372035075949974</v>
      </c>
      <c r="AF2249">
        <f t="shared" si="134"/>
        <v>68.091427476160817</v>
      </c>
    </row>
    <row r="2250" spans="1:32" ht="14.4">
      <c r="A2250" s="7" t="str">
        <f t="shared" si="132"/>
        <v>Sri Lanka-Asia 2012</v>
      </c>
      <c r="B2250" s="7" t="s">
        <v>251</v>
      </c>
      <c r="C2250" s="8" t="s">
        <v>61</v>
      </c>
      <c r="D2250" s="9" t="s">
        <v>74</v>
      </c>
      <c r="E2250" s="14">
        <v>3.1E-2</v>
      </c>
      <c r="F2250" s="13">
        <v>59393056426</v>
      </c>
      <c r="G2250" s="14">
        <v>89</v>
      </c>
      <c r="H2250" s="14">
        <v>0.13300000000000001</v>
      </c>
      <c r="I2250" s="10">
        <f t="array" ref="I2250">VLOOKUP(A2250,ENERGY!$A$2:$F$2691,5,0)</f>
        <v>9083</v>
      </c>
      <c r="J2250" s="11">
        <f t="array" ref="J2250">VLOOKUP(A2250,ENERGY!$A$2:$F$2691,6,0)</f>
        <v>11738</v>
      </c>
      <c r="K2250" s="10">
        <f t="array" ref="K2250">VLOOKUP(A2250,'HUMAN RESOURCES'!$A$2:$M$2692,5,0)</f>
        <v>1.7999999999999999E-2</v>
      </c>
      <c r="L2250" s="11">
        <f t="array" ref="L2250">VLOOKUP(A2250,'HUMAN RESOURCES'!$A$2:$M$2692,6,0)</f>
        <v>8.9999999999999993E-3</v>
      </c>
      <c r="M2250" s="10">
        <f t="array" ref="M2250">VLOOKUP(A2250,'HUMAN RESOURCES'!$A$2:$M$2692,7,0)</f>
        <v>77</v>
      </c>
      <c r="N2250" s="10">
        <f t="array" ref="N2250">VLOOKUP(A2250,'HUMAN RESOURCES'!$A$2:$M$2692,8,0)</f>
        <v>71</v>
      </c>
      <c r="O2250" s="10">
        <f t="array" ref="O2250">VLOOKUP(A2250,'HUMAN RESOURCES'!$A$2:$M$2692,9,0)</f>
        <v>0.252</v>
      </c>
      <c r="P2250" s="10">
        <f t="array" ref="P2250">VLOOKUP(A2250,'HUMAN RESOURCES'!$A$2:$M$2692,10,0)</f>
        <v>0.66600000000000004</v>
      </c>
      <c r="Q2250" s="10">
        <f t="array" ref="Q2250">VLOOKUP(A2250,'HUMAN RESOURCES'!$A$2:$M$2692,11,0)</f>
        <v>8.2000000000000003E-2</v>
      </c>
      <c r="R2250" s="10">
        <f t="array" ref="R2250">VLOOKUP(A2250,'HUMAN RESOURCES'!$A$2:$M$2692,12,0)</f>
        <v>20328000</v>
      </c>
      <c r="S2250" s="10">
        <f t="array" ref="S2250">VLOOKUP(A2250,'HUMAN RESOURCES'!$A$2:$M$2692,13,0)</f>
        <v>0.183</v>
      </c>
      <c r="T2250" s="10">
        <f t="array" ref="T2250">VLOOKUP(A2250,TOURISM!$A$2:$F$2692,5,0)</f>
        <v>1756000000</v>
      </c>
      <c r="U2250" s="10">
        <f t="array" ref="U2250">VLOOKUP(A2250,TOURISM!$A$2:$F$2692,6,0)</f>
        <v>1219000000</v>
      </c>
      <c r="V2250" s="10">
        <f t="array" ref="V2250">VLOOKUP(A2250,BUSINESS!$A$2:$J$2692,5,0)</f>
        <v>0.55300000000000005</v>
      </c>
      <c r="W2250" s="10">
        <f t="array" ref="W2250">VLOOKUP(A2250,BUSINESS!$A$2:$J$2692,6,0)</f>
        <v>8</v>
      </c>
      <c r="X2250" s="10">
        <f t="array" ref="X2250">VLOOKUP(A2250,BUSINESS!$A$2:$J$2692,7,0)</f>
        <v>83</v>
      </c>
      <c r="Y2250" s="10">
        <f t="array" ref="Y2250">VLOOKUP(A2250,BUSINESS!$A$2:$J$2692,8,0)</f>
        <v>254</v>
      </c>
      <c r="Z2250" s="10">
        <f t="array" ref="Z2250">VLOOKUP(A2250,BUSINESS!$A$2:$J$2692,9,0)</f>
        <v>0.183</v>
      </c>
      <c r="AA2250" s="10">
        <f t="array" ref="AA2250">VLOOKUP(A2250,BUSINESS!$A$2:$J$2692,10,0)</f>
        <v>0.91600000000000004</v>
      </c>
      <c r="AB2250" s="12">
        <f t="shared" si="133"/>
        <v>2921.7363452380951</v>
      </c>
      <c r="AC2250" s="10">
        <f t="shared" si="120"/>
        <v>5.7743014561196376E-4</v>
      </c>
      <c r="AD2250" s="10">
        <f t="shared" si="121"/>
        <v>4.468221172766627E-4</v>
      </c>
      <c r="AE2250" s="10">
        <f t="shared" si="122"/>
        <v>59.966548602912241</v>
      </c>
      <c r="AF2250">
        <f t="shared" si="134"/>
        <v>86.383313656040926</v>
      </c>
    </row>
    <row r="2251" spans="1:32" ht="14.4">
      <c r="A2251" s="7" t="str">
        <f t="shared" si="132"/>
        <v>St. Kitts and Nevis-The Americas 2000</v>
      </c>
      <c r="B2251" s="7" t="s">
        <v>252</v>
      </c>
      <c r="C2251" s="8" t="s">
        <v>84</v>
      </c>
      <c r="D2251" s="9" t="s">
        <v>62</v>
      </c>
      <c r="E2251" s="14">
        <v>4.2999999999999997E-2</v>
      </c>
      <c r="F2251" s="13">
        <v>416566954</v>
      </c>
      <c r="G2251" s="14">
        <v>392</v>
      </c>
      <c r="H2251" s="14">
        <v>0.111</v>
      </c>
      <c r="I2251" s="10">
        <f t="array" ref="I2251">VLOOKUP(A2251,ENERGY!$A$2:$F$2691,5,0)</f>
        <v>0</v>
      </c>
      <c r="J2251" s="11">
        <f t="array" ref="J2251">VLOOKUP(A2251,ENERGY!$A$2:$F$2691,6,0)</f>
        <v>0</v>
      </c>
      <c r="K2251" s="10">
        <f t="array" ref="K2251">VLOOKUP(A2251,'HUMAN RESOURCES'!$A$2:$M$2692,5,0)</f>
        <v>0</v>
      </c>
      <c r="L2251" s="11">
        <f t="array" ref="L2251">VLOOKUP(A2251,'HUMAN RESOURCES'!$A$2:$M$2692,6,0)</f>
        <v>1.4E-2</v>
      </c>
      <c r="M2251" s="10">
        <f t="array" ref="M2251">VLOOKUP(A2251,'HUMAN RESOURCES'!$A$2:$M$2692,7,0)</f>
        <v>0</v>
      </c>
      <c r="N2251" s="10">
        <f t="array" ref="N2251">VLOOKUP(A2251,'HUMAN RESOURCES'!$A$2:$M$2692,8,0)</f>
        <v>0</v>
      </c>
      <c r="O2251" s="10">
        <f t="array" ref="O2251">VLOOKUP(A2251,'HUMAN RESOURCES'!$A$2:$M$2692,9,0)</f>
        <v>0</v>
      </c>
      <c r="P2251" s="10">
        <f t="array" ref="P2251">VLOOKUP(A2251,'HUMAN RESOURCES'!$A$2:$M$2692,10,0)</f>
        <v>0</v>
      </c>
      <c r="Q2251" s="10">
        <f t="array" ref="Q2251">VLOOKUP(A2251,'HUMAN RESOURCES'!$A$2:$M$2692,11,0)</f>
        <v>0</v>
      </c>
      <c r="R2251" s="10">
        <f t="array" ref="R2251">VLOOKUP(A2251,'HUMAN RESOURCES'!$A$2:$M$2692,12,0)</f>
        <v>45544</v>
      </c>
      <c r="S2251" s="10">
        <f t="array" ref="S2251">VLOOKUP(A2251,'HUMAN RESOURCES'!$A$2:$M$2692,13,0)</f>
        <v>0.32800000000000001</v>
      </c>
      <c r="T2251" s="10">
        <f t="array" ref="T2251">VLOOKUP(A2251,TOURISM!$A$2:$F$2692,5,0)</f>
        <v>58000000</v>
      </c>
      <c r="U2251" s="10">
        <f t="array" ref="U2251">VLOOKUP(A2251,TOURISM!$A$2:$F$2692,6,0)</f>
        <v>9000000</v>
      </c>
      <c r="V2251" s="10">
        <f t="array" ref="V2251">VLOOKUP(A2251,BUSINESS!$A$2:$J$2692,5,0)</f>
        <v>0</v>
      </c>
      <c r="W2251" s="10">
        <f t="array" ref="W2251">VLOOKUP(A2251,BUSINESS!$A$2:$J$2692,6,0)</f>
        <v>0</v>
      </c>
      <c r="X2251" s="10">
        <f t="array" ref="X2251">VLOOKUP(A2251,BUSINESS!$A$2:$J$2692,7,0)</f>
        <v>0</v>
      </c>
      <c r="Y2251" s="10">
        <f t="array" ref="Y2251">VLOOKUP(A2251,BUSINESS!$A$2:$J$2692,8,0)</f>
        <v>0</v>
      </c>
      <c r="Z2251" s="10">
        <f t="array" ref="Z2251">VLOOKUP(A2251,BUSINESS!$A$2:$J$2692,9,0)</f>
        <v>5.8999999999999997E-2</v>
      </c>
      <c r="AA2251" s="10">
        <f t="array" ref="AA2251">VLOOKUP(A2251,BUSINESS!$A$2:$J$2692,10,0)</f>
        <v>2.5999999999999999E-2</v>
      </c>
      <c r="AB2251" s="12">
        <f t="shared" si="133"/>
        <v>9146.4727296680139</v>
      </c>
      <c r="AC2251" s="10">
        <f t="shared" si="120"/>
        <v>0</v>
      </c>
      <c r="AD2251" s="10">
        <f t="shared" si="121"/>
        <v>0</v>
      </c>
      <c r="AE2251" s="10">
        <f t="shared" si="122"/>
        <v>197.61110135253821</v>
      </c>
      <c r="AF2251">
        <f t="shared" si="134"/>
        <v>1273.4937642719128</v>
      </c>
    </row>
    <row r="2252" spans="1:32" ht="14.4">
      <c r="A2252" s="7" t="str">
        <f t="shared" si="132"/>
        <v>St. Kitts and Nevis-The Americas 2001</v>
      </c>
      <c r="B2252" s="7" t="s">
        <v>252</v>
      </c>
      <c r="C2252" s="8" t="s">
        <v>84</v>
      </c>
      <c r="D2252" s="9" t="s">
        <v>63</v>
      </c>
      <c r="E2252" s="14">
        <v>3.7999999999999999E-2</v>
      </c>
      <c r="F2252" s="13">
        <v>455905602</v>
      </c>
      <c r="G2252" s="14">
        <v>378</v>
      </c>
      <c r="H2252" s="14">
        <v>0.111</v>
      </c>
      <c r="I2252" s="10">
        <f t="array" ref="I2252">VLOOKUP(A2252,ENERGY!$A$2:$F$2691,5,0)</f>
        <v>0</v>
      </c>
      <c r="J2252" s="11">
        <f t="array" ref="J2252">VLOOKUP(A2252,ENERGY!$A$2:$F$2691,6,0)</f>
        <v>0</v>
      </c>
      <c r="K2252" s="10">
        <f t="array" ref="K2252">VLOOKUP(A2252,'HUMAN RESOURCES'!$A$2:$M$2692,5,0)</f>
        <v>1.7000000000000001E-2</v>
      </c>
      <c r="L2252" s="11">
        <f t="array" ref="L2252">VLOOKUP(A2252,'HUMAN RESOURCES'!$A$2:$M$2692,6,0)</f>
        <v>1.2999999999999999E-2</v>
      </c>
      <c r="M2252" s="10">
        <f t="array" ref="M2252">VLOOKUP(A2252,'HUMAN RESOURCES'!$A$2:$M$2692,7,0)</f>
        <v>0</v>
      </c>
      <c r="N2252" s="10">
        <f t="array" ref="N2252">VLOOKUP(A2252,'HUMAN RESOURCES'!$A$2:$M$2692,8,0)</f>
        <v>0</v>
      </c>
      <c r="O2252" s="10">
        <f t="array" ref="O2252">VLOOKUP(A2252,'HUMAN RESOURCES'!$A$2:$M$2692,9,0)</f>
        <v>0</v>
      </c>
      <c r="P2252" s="10">
        <f t="array" ref="P2252">VLOOKUP(A2252,'HUMAN RESOURCES'!$A$2:$M$2692,10,0)</f>
        <v>0</v>
      </c>
      <c r="Q2252" s="10">
        <f t="array" ref="Q2252">VLOOKUP(A2252,'HUMAN RESOURCES'!$A$2:$M$2692,11,0)</f>
        <v>0</v>
      </c>
      <c r="R2252" s="10">
        <f t="array" ref="R2252">VLOOKUP(A2252,'HUMAN RESOURCES'!$A$2:$M$2692,12,0)</f>
        <v>46214</v>
      </c>
      <c r="S2252" s="10">
        <f t="array" ref="S2252">VLOOKUP(A2252,'HUMAN RESOURCES'!$A$2:$M$2692,13,0)</f>
        <v>0.32600000000000001</v>
      </c>
      <c r="T2252" s="10">
        <f t="array" ref="T2252">VLOOKUP(A2252,TOURISM!$A$2:$F$2692,5,0)</f>
        <v>62000000</v>
      </c>
      <c r="U2252" s="10">
        <f t="array" ref="U2252">VLOOKUP(A2252,TOURISM!$A$2:$F$2692,6,0)</f>
        <v>8000000</v>
      </c>
      <c r="V2252" s="10">
        <f t="array" ref="V2252">VLOOKUP(A2252,BUSINESS!$A$2:$J$2692,5,0)</f>
        <v>0</v>
      </c>
      <c r="W2252" s="10">
        <f t="array" ref="W2252">VLOOKUP(A2252,BUSINESS!$A$2:$J$2692,6,0)</f>
        <v>0</v>
      </c>
      <c r="X2252" s="10">
        <f t="array" ref="X2252">VLOOKUP(A2252,BUSINESS!$A$2:$J$2692,7,0)</f>
        <v>0</v>
      </c>
      <c r="Y2252" s="10">
        <f t="array" ref="Y2252">VLOOKUP(A2252,BUSINESS!$A$2:$J$2692,8,0)</f>
        <v>0</v>
      </c>
      <c r="Z2252" s="10">
        <f t="array" ref="Z2252">VLOOKUP(A2252,BUSINESS!$A$2:$J$2692,9,0)</f>
        <v>7.6999999999999999E-2</v>
      </c>
      <c r="AA2252" s="10">
        <f t="array" ref="AA2252">VLOOKUP(A2252,BUSINESS!$A$2:$J$2692,10,0)</f>
        <v>4.4999999999999998E-2</v>
      </c>
      <c r="AB2252" s="12">
        <f t="shared" si="133"/>
        <v>9865.0971999826888</v>
      </c>
      <c r="AC2252" s="10">
        <f t="shared" si="120"/>
        <v>0</v>
      </c>
      <c r="AD2252" s="10">
        <f t="shared" si="121"/>
        <v>0</v>
      </c>
      <c r="AE2252" s="10">
        <f t="shared" si="122"/>
        <v>173.10771627645303</v>
      </c>
      <c r="AF2252">
        <f t="shared" si="134"/>
        <v>1341.584801142511</v>
      </c>
    </row>
    <row r="2253" spans="1:32" ht="14.4">
      <c r="A2253" s="7" t="str">
        <f t="shared" si="132"/>
        <v>St. Kitts and Nevis-The Americas 2002</v>
      </c>
      <c r="B2253" s="7" t="s">
        <v>252</v>
      </c>
      <c r="C2253" s="8" t="s">
        <v>84</v>
      </c>
      <c r="D2253" s="9" t="s">
        <v>64</v>
      </c>
      <c r="E2253" s="14">
        <v>3.6999999999999998E-2</v>
      </c>
      <c r="F2253" s="13">
        <v>478067954</v>
      </c>
      <c r="G2253" s="14">
        <v>374</v>
      </c>
      <c r="H2253" s="14">
        <v>0.109</v>
      </c>
      <c r="I2253" s="10">
        <f t="array" ref="I2253">VLOOKUP(A2253,ENERGY!$A$2:$F$2691,5,0)</f>
        <v>0</v>
      </c>
      <c r="J2253" s="11">
        <f t="array" ref="J2253">VLOOKUP(A2253,ENERGY!$A$2:$F$2691,6,0)</f>
        <v>249</v>
      </c>
      <c r="K2253" s="10">
        <f t="array" ref="K2253">VLOOKUP(A2253,'HUMAN RESOURCES'!$A$2:$M$2692,5,0)</f>
        <v>1.7000000000000001E-2</v>
      </c>
      <c r="L2253" s="11">
        <f t="array" ref="L2253">VLOOKUP(A2253,'HUMAN RESOURCES'!$A$2:$M$2692,6,0)</f>
        <v>1.2E-2</v>
      </c>
      <c r="M2253" s="10">
        <f t="array" ref="M2253">VLOOKUP(A2253,'HUMAN RESOURCES'!$A$2:$M$2692,7,0)</f>
        <v>74</v>
      </c>
      <c r="N2253" s="10">
        <f t="array" ref="N2253">VLOOKUP(A2253,'HUMAN RESOURCES'!$A$2:$M$2692,8,0)</f>
        <v>69</v>
      </c>
      <c r="O2253" s="10">
        <f t="array" ref="O2253">VLOOKUP(A2253,'HUMAN RESOURCES'!$A$2:$M$2692,9,0)</f>
        <v>0</v>
      </c>
      <c r="P2253" s="10">
        <f t="array" ref="P2253">VLOOKUP(A2253,'HUMAN RESOURCES'!$A$2:$M$2692,10,0)</f>
        <v>0</v>
      </c>
      <c r="Q2253" s="10">
        <f t="array" ref="Q2253">VLOOKUP(A2253,'HUMAN RESOURCES'!$A$2:$M$2692,11,0)</f>
        <v>0</v>
      </c>
      <c r="R2253" s="10">
        <f t="array" ref="R2253">VLOOKUP(A2253,'HUMAN RESOURCES'!$A$2:$M$2692,12,0)</f>
        <v>46934</v>
      </c>
      <c r="S2253" s="10">
        <f t="array" ref="S2253">VLOOKUP(A2253,'HUMAN RESOURCES'!$A$2:$M$2692,13,0)</f>
        <v>0.32400000000000001</v>
      </c>
      <c r="T2253" s="10">
        <f t="array" ref="T2253">VLOOKUP(A2253,TOURISM!$A$2:$F$2692,5,0)</f>
        <v>57000000</v>
      </c>
      <c r="U2253" s="10">
        <f t="array" ref="U2253">VLOOKUP(A2253,TOURISM!$A$2:$F$2692,6,0)</f>
        <v>8000000</v>
      </c>
      <c r="V2253" s="10">
        <f t="array" ref="V2253">VLOOKUP(A2253,BUSINESS!$A$2:$J$2692,5,0)</f>
        <v>0</v>
      </c>
      <c r="W2253" s="10">
        <f t="array" ref="W2253">VLOOKUP(A2253,BUSINESS!$A$2:$J$2692,6,0)</f>
        <v>0</v>
      </c>
      <c r="X2253" s="10">
        <f t="array" ref="X2253">VLOOKUP(A2253,BUSINESS!$A$2:$J$2692,7,0)</f>
        <v>0</v>
      </c>
      <c r="Y2253" s="10">
        <f t="array" ref="Y2253">VLOOKUP(A2253,BUSINESS!$A$2:$J$2692,8,0)</f>
        <v>0</v>
      </c>
      <c r="Z2253" s="10">
        <f t="array" ref="Z2253">VLOOKUP(A2253,BUSINESS!$A$2:$J$2692,9,0)</f>
        <v>0.21199999999999999</v>
      </c>
      <c r="AA2253" s="10">
        <f t="array" ref="AA2253">VLOOKUP(A2253,BUSINESS!$A$2:$J$2692,10,0)</f>
        <v>0.107</v>
      </c>
      <c r="AB2253" s="12">
        <f t="shared" si="133"/>
        <v>10185.962287467508</v>
      </c>
      <c r="AC2253" s="10">
        <f t="shared" si="120"/>
        <v>5.3053223675800058E-3</v>
      </c>
      <c r="AD2253" s="10">
        <f t="shared" si="121"/>
        <v>0</v>
      </c>
      <c r="AE2253" s="10">
        <f t="shared" si="122"/>
        <v>170.45212425959858</v>
      </c>
      <c r="AF2253">
        <f t="shared" si="134"/>
        <v>1214.4713853496398</v>
      </c>
    </row>
    <row r="2254" spans="1:32" ht="14.4">
      <c r="A2254" s="7" t="str">
        <f t="shared" si="132"/>
        <v>St. Kitts and Nevis-The Americas 2003</v>
      </c>
      <c r="B2254" s="7" t="s">
        <v>252</v>
      </c>
      <c r="C2254" s="8" t="s">
        <v>84</v>
      </c>
      <c r="D2254" s="9" t="s">
        <v>65</v>
      </c>
      <c r="E2254" s="14">
        <v>3.6999999999999998E-2</v>
      </c>
      <c r="F2254" s="13">
        <v>461576906</v>
      </c>
      <c r="G2254" s="14">
        <v>359</v>
      </c>
      <c r="H2254" s="14">
        <v>0.122</v>
      </c>
      <c r="I2254" s="10">
        <f t="array" ref="I2254">VLOOKUP(A2254,ENERGY!$A$2:$F$2691,5,0)</f>
        <v>0</v>
      </c>
      <c r="J2254" s="11">
        <f t="array" ref="J2254">VLOOKUP(A2254,ENERGY!$A$2:$F$2691,6,0)</f>
        <v>260</v>
      </c>
      <c r="K2254" s="10">
        <f t="array" ref="K2254">VLOOKUP(A2254,'HUMAN RESOURCES'!$A$2:$M$2692,5,0)</f>
        <v>0</v>
      </c>
      <c r="L2254" s="11">
        <f t="array" ref="L2254">VLOOKUP(A2254,'HUMAN RESOURCES'!$A$2:$M$2692,6,0)</f>
        <v>1.2E-2</v>
      </c>
      <c r="M2254" s="10">
        <f t="array" ref="M2254">VLOOKUP(A2254,'HUMAN RESOURCES'!$A$2:$M$2692,7,0)</f>
        <v>0</v>
      </c>
      <c r="N2254" s="10">
        <f t="array" ref="N2254">VLOOKUP(A2254,'HUMAN RESOURCES'!$A$2:$M$2692,8,0)</f>
        <v>0</v>
      </c>
      <c r="O2254" s="10">
        <f t="array" ref="O2254">VLOOKUP(A2254,'HUMAN RESOURCES'!$A$2:$M$2692,9,0)</f>
        <v>0</v>
      </c>
      <c r="P2254" s="10">
        <f t="array" ref="P2254">VLOOKUP(A2254,'HUMAN RESOURCES'!$A$2:$M$2692,10,0)</f>
        <v>0</v>
      </c>
      <c r="Q2254" s="10">
        <f t="array" ref="Q2254">VLOOKUP(A2254,'HUMAN RESOURCES'!$A$2:$M$2692,11,0)</f>
        <v>0</v>
      </c>
      <c r="R2254" s="10">
        <f t="array" ref="R2254">VLOOKUP(A2254,'HUMAN RESOURCES'!$A$2:$M$2692,12,0)</f>
        <v>47679</v>
      </c>
      <c r="S2254" s="10">
        <f t="array" ref="S2254">VLOOKUP(A2254,'HUMAN RESOURCES'!$A$2:$M$2692,13,0)</f>
        <v>0.32300000000000001</v>
      </c>
      <c r="T2254" s="10">
        <f t="array" ref="T2254">VLOOKUP(A2254,TOURISM!$A$2:$F$2692,5,0)</f>
        <v>75000000</v>
      </c>
      <c r="U2254" s="10">
        <f t="array" ref="U2254">VLOOKUP(A2254,TOURISM!$A$2:$F$2692,6,0)</f>
        <v>8000000</v>
      </c>
      <c r="V2254" s="10">
        <f t="array" ref="V2254">VLOOKUP(A2254,BUSINESS!$A$2:$J$2692,5,0)</f>
        <v>0</v>
      </c>
      <c r="W2254" s="10">
        <f t="array" ref="W2254">VLOOKUP(A2254,BUSINESS!$A$2:$J$2692,6,0)</f>
        <v>0</v>
      </c>
      <c r="X2254" s="10">
        <f t="array" ref="X2254">VLOOKUP(A2254,BUSINESS!$A$2:$J$2692,7,0)</f>
        <v>0</v>
      </c>
      <c r="Y2254" s="10">
        <f t="array" ref="Y2254">VLOOKUP(A2254,BUSINESS!$A$2:$J$2692,8,0)</f>
        <v>0</v>
      </c>
      <c r="Z2254" s="10">
        <f t="array" ref="Z2254">VLOOKUP(A2254,BUSINESS!$A$2:$J$2692,9,0)</f>
        <v>0.23</v>
      </c>
      <c r="AA2254" s="10">
        <f t="array" ref="AA2254">VLOOKUP(A2254,BUSINESS!$A$2:$J$2692,10,0)</f>
        <v>0.46100000000000002</v>
      </c>
      <c r="AB2254" s="12">
        <f t="shared" si="133"/>
        <v>9680.9267392353031</v>
      </c>
      <c r="AC2254" s="10">
        <f t="shared" si="120"/>
        <v>5.4531345036598925E-3</v>
      </c>
      <c r="AD2254" s="10">
        <f t="shared" si="121"/>
        <v>0</v>
      </c>
      <c r="AE2254" s="10">
        <f t="shared" si="122"/>
        <v>167.78875395876591</v>
      </c>
      <c r="AF2254">
        <f t="shared" si="134"/>
        <v>1573.0195683634304</v>
      </c>
    </row>
    <row r="2255" spans="1:32" ht="14.4">
      <c r="A2255" s="7" t="str">
        <f t="shared" si="132"/>
        <v>St. Kitts and Nevis-The Americas 2004</v>
      </c>
      <c r="B2255" s="7" t="s">
        <v>252</v>
      </c>
      <c r="C2255" s="8" t="s">
        <v>84</v>
      </c>
      <c r="D2255" s="9" t="s">
        <v>66</v>
      </c>
      <c r="E2255" s="14">
        <v>3.5000000000000003E-2</v>
      </c>
      <c r="F2255" s="13">
        <v>497548517</v>
      </c>
      <c r="G2255" s="14">
        <v>363</v>
      </c>
      <c r="H2255" s="14">
        <v>0.10299999999999999</v>
      </c>
      <c r="J2255" s="11">
        <v>260</v>
      </c>
      <c r="K2255" s="10">
        <f t="array" ref="K2255">VLOOKUP(A2255,'HUMAN RESOURCES'!$A$2:$M$2692,5,0)</f>
        <v>0</v>
      </c>
      <c r="L2255" s="11">
        <f t="array" ref="L2255">VLOOKUP(A2255,'HUMAN RESOURCES'!$A$2:$M$2692,6,0)</f>
        <v>1.0999999999999999E-2</v>
      </c>
      <c r="M2255" s="10">
        <f t="array" ref="M2255">VLOOKUP(A2255,'HUMAN RESOURCES'!$A$2:$M$2692,7,0)</f>
        <v>0</v>
      </c>
      <c r="N2255" s="10">
        <f t="array" ref="N2255">VLOOKUP(A2255,'HUMAN RESOURCES'!$A$2:$M$2692,8,0)</f>
        <v>0</v>
      </c>
      <c r="O2255" s="10">
        <f t="array" ref="O2255">VLOOKUP(A2255,'HUMAN RESOURCES'!$A$2:$M$2692,9,0)</f>
        <v>0</v>
      </c>
      <c r="P2255" s="10">
        <f t="array" ref="P2255">VLOOKUP(A2255,'HUMAN RESOURCES'!$A$2:$M$2692,10,0)</f>
        <v>0</v>
      </c>
      <c r="Q2255" s="10">
        <f t="array" ref="Q2255">VLOOKUP(A2255,'HUMAN RESOURCES'!$A$2:$M$2692,11,0)</f>
        <v>0</v>
      </c>
      <c r="R2255" s="10">
        <f t="array" ref="R2255">VLOOKUP(A2255,'HUMAN RESOURCES'!$A$2:$M$2692,12,0)</f>
        <v>48421</v>
      </c>
      <c r="S2255" s="10">
        <f t="array" ref="S2255">VLOOKUP(A2255,'HUMAN RESOURCES'!$A$2:$M$2692,13,0)</f>
        <v>0.32200000000000001</v>
      </c>
      <c r="T2255" s="10">
        <f t="array" ref="T2255">VLOOKUP(A2255,TOURISM!$A$2:$F$2692,5,0)</f>
        <v>103000000</v>
      </c>
      <c r="U2255" s="10">
        <f t="array" ref="U2255">VLOOKUP(A2255,TOURISM!$A$2:$F$2692,6,0)</f>
        <v>10000000</v>
      </c>
      <c r="V2255" s="10">
        <f t="array" ref="V2255">VLOOKUP(A2255,BUSINESS!$A$2:$J$2692,5,0)</f>
        <v>0</v>
      </c>
      <c r="W2255" s="10">
        <f t="array" ref="W2255">VLOOKUP(A2255,BUSINESS!$A$2:$J$2692,6,0)</f>
        <v>0</v>
      </c>
      <c r="X2255" s="10">
        <f t="array" ref="X2255">VLOOKUP(A2255,BUSINESS!$A$2:$J$2692,7,0)</f>
        <v>0</v>
      </c>
      <c r="Y2255" s="10">
        <f t="array" ref="Y2255">VLOOKUP(A2255,BUSINESS!$A$2:$J$2692,8,0)</f>
        <v>0</v>
      </c>
      <c r="Z2255" s="10">
        <f t="array" ref="Z2255">VLOOKUP(A2255,BUSINESS!$A$2:$J$2692,9,0)</f>
        <v>0.247</v>
      </c>
      <c r="AA2255" s="10">
        <f t="array" ref="AA2255">VLOOKUP(A2255,BUSINESS!$A$2:$J$2692,10,0)</f>
        <v>0.59899999999999998</v>
      </c>
      <c r="AB2255" s="12">
        <f t="shared" si="133"/>
        <v>10275.469672249645</v>
      </c>
      <c r="AC2255" s="10">
        <f t="shared" si="120"/>
        <v>5.3695710538815807E-3</v>
      </c>
      <c r="AD2255" s="10">
        <f t="shared" si="121"/>
        <v>0</v>
      </c>
      <c r="AE2255" s="10">
        <f t="shared" si="122"/>
        <v>206.52196361083</v>
      </c>
      <c r="AF2255">
        <f t="shared" si="134"/>
        <v>2127.1762251915493</v>
      </c>
    </row>
    <row r="2256" spans="1:32" ht="14.4">
      <c r="A2256" s="7" t="str">
        <f t="shared" si="132"/>
        <v>St. Kitts and Nevis-The Americas 2005</v>
      </c>
      <c r="B2256" s="7" t="s">
        <v>252</v>
      </c>
      <c r="C2256" s="8" t="s">
        <v>84</v>
      </c>
      <c r="D2256" s="9" t="s">
        <v>67</v>
      </c>
      <c r="E2256" s="14">
        <v>3.5999999999999997E-2</v>
      </c>
      <c r="F2256" s="13">
        <v>536410666</v>
      </c>
      <c r="G2256" s="14">
        <v>389</v>
      </c>
      <c r="H2256" s="14">
        <v>0.1</v>
      </c>
      <c r="I2256" s="10">
        <f t="array" ref="I2256">VLOOKUP(A2256,ENERGY!$A$2:$F$2691,5,0)</f>
        <v>0</v>
      </c>
      <c r="J2256" s="11">
        <f t="array" ref="J2256">VLOOKUP(A2256,ENERGY!$A$2:$F$2691,6,0)</f>
        <v>249</v>
      </c>
      <c r="K2256" s="10">
        <f t="array" ref="K2256">VLOOKUP(A2256,'HUMAN RESOURCES'!$A$2:$M$2692,5,0)</f>
        <v>0</v>
      </c>
      <c r="L2256" s="11">
        <f t="array" ref="L2256">VLOOKUP(A2256,'HUMAN RESOURCES'!$A$2:$M$2692,6,0)</f>
        <v>1.0999999999999999E-2</v>
      </c>
      <c r="M2256" s="10">
        <f t="array" ref="M2256">VLOOKUP(A2256,'HUMAN RESOURCES'!$A$2:$M$2692,7,0)</f>
        <v>0</v>
      </c>
      <c r="N2256" s="10">
        <f t="array" ref="N2256">VLOOKUP(A2256,'HUMAN RESOURCES'!$A$2:$M$2692,8,0)</f>
        <v>0</v>
      </c>
      <c r="O2256" s="10">
        <f t="array" ref="O2256">VLOOKUP(A2256,'HUMAN RESOURCES'!$A$2:$M$2692,9,0)</f>
        <v>0</v>
      </c>
      <c r="P2256" s="10">
        <f t="array" ref="P2256">VLOOKUP(A2256,'HUMAN RESOURCES'!$A$2:$M$2692,10,0)</f>
        <v>0</v>
      </c>
      <c r="Q2256" s="10">
        <f t="array" ref="Q2256">VLOOKUP(A2256,'HUMAN RESOURCES'!$A$2:$M$2692,11,0)</f>
        <v>0</v>
      </c>
      <c r="R2256" s="10">
        <f t="array" ref="R2256">VLOOKUP(A2256,'HUMAN RESOURCES'!$A$2:$M$2692,12,0)</f>
        <v>49139</v>
      </c>
      <c r="S2256" s="10">
        <f t="array" ref="S2256">VLOOKUP(A2256,'HUMAN RESOURCES'!$A$2:$M$2692,13,0)</f>
        <v>0.32</v>
      </c>
      <c r="T2256" s="10">
        <f t="array" ref="T2256">VLOOKUP(A2256,TOURISM!$A$2:$F$2692,5,0)</f>
        <v>121000000</v>
      </c>
      <c r="U2256" s="10">
        <f t="array" ref="U2256">VLOOKUP(A2256,TOURISM!$A$2:$F$2692,6,0)</f>
        <v>11000000</v>
      </c>
      <c r="V2256" s="10">
        <f t="array" ref="V2256">VLOOKUP(A2256,BUSINESS!$A$2:$J$2692,5,0)</f>
        <v>0.52300000000000002</v>
      </c>
      <c r="W2256" s="10">
        <f t="array" ref="W2256">VLOOKUP(A2256,BUSINESS!$A$2:$J$2692,6,0)</f>
        <v>19</v>
      </c>
      <c r="X2256" s="10">
        <f t="array" ref="X2256">VLOOKUP(A2256,BUSINESS!$A$2:$J$2692,7,0)</f>
        <v>0</v>
      </c>
      <c r="Y2256" s="10">
        <f t="array" ref="Y2256">VLOOKUP(A2256,BUSINESS!$A$2:$J$2692,8,0)</f>
        <v>172</v>
      </c>
      <c r="Z2256" s="10">
        <f t="array" ref="Z2256">VLOOKUP(A2256,BUSINESS!$A$2:$J$2692,9,0)</f>
        <v>0.34</v>
      </c>
      <c r="AA2256" s="10">
        <f t="array" ref="AA2256">VLOOKUP(A2256,BUSINESS!$A$2:$J$2692,10,0)</f>
        <v>1.038</v>
      </c>
      <c r="AB2256" s="12">
        <f t="shared" si="133"/>
        <v>10916.190113758928</v>
      </c>
      <c r="AC2256" s="10">
        <f t="shared" si="120"/>
        <v>5.0672581859622706E-3</v>
      </c>
      <c r="AD2256" s="10">
        <f t="shared" si="121"/>
        <v>0</v>
      </c>
      <c r="AE2256" s="10">
        <f t="shared" si="122"/>
        <v>223.85477929953805</v>
      </c>
      <c r="AF2256">
        <f t="shared" si="134"/>
        <v>2462.4025722949186</v>
      </c>
    </row>
    <row r="2257" spans="1:32" ht="14.4">
      <c r="A2257" s="7" t="str">
        <f t="shared" si="132"/>
        <v>St. Kitts and Nevis-The Americas 2006</v>
      </c>
      <c r="B2257" s="7" t="s">
        <v>252</v>
      </c>
      <c r="C2257" s="8" t="s">
        <v>84</v>
      </c>
      <c r="D2257" s="9" t="s">
        <v>68</v>
      </c>
      <c r="E2257" s="14">
        <v>0.04</v>
      </c>
      <c r="F2257" s="13">
        <v>629511778</v>
      </c>
      <c r="G2257" s="14">
        <v>517</v>
      </c>
      <c r="H2257" s="14">
        <v>9.2999999999999999E-2</v>
      </c>
      <c r="J2257" s="11">
        <v>249</v>
      </c>
      <c r="K2257" s="10">
        <f t="array" ref="K2257">VLOOKUP(A2257,'HUMAN RESOURCES'!$A$2:$M$2692,5,0)</f>
        <v>0</v>
      </c>
      <c r="L2257" s="11">
        <f t="array" ref="L2257">VLOOKUP(A2257,'HUMAN RESOURCES'!$A$2:$M$2692,6,0)</f>
        <v>0.01</v>
      </c>
      <c r="M2257" s="10">
        <f t="array" ref="M2257">VLOOKUP(A2257,'HUMAN RESOURCES'!$A$2:$M$2692,7,0)</f>
        <v>0</v>
      </c>
      <c r="N2257" s="10">
        <f t="array" ref="N2257">VLOOKUP(A2257,'HUMAN RESOURCES'!$A$2:$M$2692,8,0)</f>
        <v>0</v>
      </c>
      <c r="O2257" s="10">
        <f t="array" ref="O2257">VLOOKUP(A2257,'HUMAN RESOURCES'!$A$2:$M$2692,9,0)</f>
        <v>0</v>
      </c>
      <c r="P2257" s="10">
        <f t="array" ref="P2257">VLOOKUP(A2257,'HUMAN RESOURCES'!$A$2:$M$2692,10,0)</f>
        <v>0</v>
      </c>
      <c r="Q2257" s="10">
        <f t="array" ref="Q2257">VLOOKUP(A2257,'HUMAN RESOURCES'!$A$2:$M$2692,11,0)</f>
        <v>0</v>
      </c>
      <c r="R2257" s="10">
        <f t="array" ref="R2257">VLOOKUP(A2257,'HUMAN RESOURCES'!$A$2:$M$2692,12,0)</f>
        <v>49823</v>
      </c>
      <c r="S2257" s="10">
        <f t="array" ref="S2257">VLOOKUP(A2257,'HUMAN RESOURCES'!$A$2:$M$2692,13,0)</f>
        <v>0.32</v>
      </c>
      <c r="T2257" s="10">
        <f t="array" ref="T2257">VLOOKUP(A2257,TOURISM!$A$2:$F$2692,5,0)</f>
        <v>132000000</v>
      </c>
      <c r="U2257" s="10">
        <f t="array" ref="U2257">VLOOKUP(A2257,TOURISM!$A$2:$F$2692,6,0)</f>
        <v>14000000</v>
      </c>
      <c r="V2257" s="10">
        <f t="array" ref="V2257">VLOOKUP(A2257,BUSINESS!$A$2:$J$2692,5,0)</f>
        <v>0.52300000000000002</v>
      </c>
      <c r="W2257" s="10">
        <f t="array" ref="W2257">VLOOKUP(A2257,BUSINESS!$A$2:$J$2692,6,0)</f>
        <v>19</v>
      </c>
      <c r="X2257" s="10">
        <f t="array" ref="X2257">VLOOKUP(A2257,BUSINESS!$A$2:$J$2692,7,0)</f>
        <v>0</v>
      </c>
      <c r="Y2257" s="10">
        <f t="array" ref="Y2257">VLOOKUP(A2257,BUSINESS!$A$2:$J$2692,8,0)</f>
        <v>172</v>
      </c>
      <c r="Z2257" s="10">
        <f t="array" ref="Z2257">VLOOKUP(A2257,BUSINESS!$A$2:$J$2692,9,0)</f>
        <v>0.49</v>
      </c>
      <c r="AA2257" s="10">
        <f t="array" ref="AA2257">VLOOKUP(A2257,BUSINESS!$A$2:$J$2692,10,0)</f>
        <v>1.024</v>
      </c>
      <c r="AB2257" s="12">
        <f t="shared" si="133"/>
        <v>12634.963330188868</v>
      </c>
      <c r="AC2257" s="10">
        <f t="shared" si="120"/>
        <v>4.9976918290749253E-3</v>
      </c>
      <c r="AD2257" s="10">
        <f t="shared" si="121"/>
        <v>0</v>
      </c>
      <c r="AE2257" s="10">
        <f t="shared" si="122"/>
        <v>280.99472131344959</v>
      </c>
      <c r="AF2257">
        <f t="shared" si="134"/>
        <v>2649.3788009553818</v>
      </c>
    </row>
    <row r="2258" spans="1:32" ht="14.4">
      <c r="A2258" s="7" t="str">
        <f t="shared" si="132"/>
        <v>St. Kitts and Nevis-The Americas 2007</v>
      </c>
      <c r="B2258" s="7" t="s">
        <v>252</v>
      </c>
      <c r="C2258" s="8" t="s">
        <v>84</v>
      </c>
      <c r="D2258" s="9" t="s">
        <v>69</v>
      </c>
      <c r="E2258" s="14">
        <v>4.1000000000000002E-2</v>
      </c>
      <c r="F2258" s="13">
        <v>684074062</v>
      </c>
      <c r="G2258" s="14">
        <v>551</v>
      </c>
      <c r="H2258" s="14">
        <v>9.2999999999999999E-2</v>
      </c>
      <c r="I2258" s="10">
        <f t="array" ref="I2258">VLOOKUP(A2258,ENERGY!$A$2:$F$2691,5,0)</f>
        <v>76</v>
      </c>
      <c r="J2258" s="11">
        <f t="array" ref="J2258">VLOOKUP(A2258,ENERGY!$A$2:$F$2691,6,0)</f>
        <v>227</v>
      </c>
      <c r="K2258" s="10">
        <f t="array" ref="K2258">VLOOKUP(A2258,'HUMAN RESOURCES'!$A$2:$M$2692,5,0)</f>
        <v>0</v>
      </c>
      <c r="L2258" s="11">
        <f t="array" ref="L2258">VLOOKUP(A2258,'HUMAN RESOURCES'!$A$2:$M$2692,6,0)</f>
        <v>0.01</v>
      </c>
      <c r="M2258" s="10">
        <f t="array" ref="M2258">VLOOKUP(A2258,'HUMAN RESOURCES'!$A$2:$M$2692,7,0)</f>
        <v>0</v>
      </c>
      <c r="N2258" s="10">
        <f t="array" ref="N2258">VLOOKUP(A2258,'HUMAN RESOURCES'!$A$2:$M$2692,8,0)</f>
        <v>0</v>
      </c>
      <c r="O2258" s="10">
        <f t="array" ref="O2258">VLOOKUP(A2258,'HUMAN RESOURCES'!$A$2:$M$2692,9,0)</f>
        <v>0</v>
      </c>
      <c r="P2258" s="10">
        <f t="array" ref="P2258">VLOOKUP(A2258,'HUMAN RESOURCES'!$A$2:$M$2692,10,0)</f>
        <v>0</v>
      </c>
      <c r="Q2258" s="10">
        <f t="array" ref="Q2258">VLOOKUP(A2258,'HUMAN RESOURCES'!$A$2:$M$2692,11,0)</f>
        <v>0</v>
      </c>
      <c r="R2258" s="10">
        <f t="array" ref="R2258">VLOOKUP(A2258,'HUMAN RESOURCES'!$A$2:$M$2692,12,0)</f>
        <v>50478</v>
      </c>
      <c r="S2258" s="10">
        <f t="array" ref="S2258">VLOOKUP(A2258,'HUMAN RESOURCES'!$A$2:$M$2692,13,0)</f>
        <v>0.31900000000000001</v>
      </c>
      <c r="T2258" s="10">
        <f t="array" ref="T2258">VLOOKUP(A2258,TOURISM!$A$2:$F$2692,5,0)</f>
        <v>125000000</v>
      </c>
      <c r="U2258" s="10">
        <f t="array" ref="U2258">VLOOKUP(A2258,TOURISM!$A$2:$F$2692,6,0)</f>
        <v>12000000</v>
      </c>
      <c r="V2258" s="10">
        <f t="array" ref="V2258">VLOOKUP(A2258,BUSINESS!$A$2:$J$2692,5,0)</f>
        <v>0.52300000000000002</v>
      </c>
      <c r="W2258" s="10">
        <f t="array" ref="W2258">VLOOKUP(A2258,BUSINESS!$A$2:$J$2692,6,0)</f>
        <v>19</v>
      </c>
      <c r="X2258" s="10">
        <f t="array" ref="X2258">VLOOKUP(A2258,BUSINESS!$A$2:$J$2692,7,0)</f>
        <v>0</v>
      </c>
      <c r="Y2258" s="10">
        <f t="array" ref="Y2258">VLOOKUP(A2258,BUSINESS!$A$2:$J$2692,8,0)</f>
        <v>172</v>
      </c>
      <c r="Z2258" s="10">
        <f t="array" ref="Z2258">VLOOKUP(A2258,BUSINESS!$A$2:$J$2692,9,0)</f>
        <v>0.52</v>
      </c>
      <c r="AA2258" s="10">
        <f t="array" ref="AA2258">VLOOKUP(A2258,BUSINESS!$A$2:$J$2692,10,0)</f>
        <v>1.278</v>
      </c>
      <c r="AB2258" s="12">
        <f t="shared" si="133"/>
        <v>13551.924838543524</v>
      </c>
      <c r="AC2258" s="10">
        <f t="shared" si="120"/>
        <v>4.4970085978049846E-3</v>
      </c>
      <c r="AD2258" s="10">
        <f t="shared" si="121"/>
        <v>1.505606402789334E-3</v>
      </c>
      <c r="AE2258" s="10">
        <f t="shared" si="122"/>
        <v>237.72732675621063</v>
      </c>
      <c r="AF2258">
        <f t="shared" si="134"/>
        <v>2476.326320377194</v>
      </c>
    </row>
    <row r="2259" spans="1:32" ht="14.4">
      <c r="A2259" s="7" t="str">
        <f t="shared" si="132"/>
        <v>St. Kitts and Nevis-The Americas 2008</v>
      </c>
      <c r="B2259" s="7" t="s">
        <v>252</v>
      </c>
      <c r="C2259" s="8" t="s">
        <v>84</v>
      </c>
      <c r="D2259" s="9" t="s">
        <v>70</v>
      </c>
      <c r="E2259" s="14">
        <v>4.2000000000000003E-2</v>
      </c>
      <c r="F2259" s="13">
        <v>734814815</v>
      </c>
      <c r="G2259" s="14">
        <v>603</v>
      </c>
      <c r="H2259" s="14">
        <v>8.6999999999999994E-2</v>
      </c>
      <c r="I2259" s="10">
        <f t="array" ref="I2259">VLOOKUP(A2259,ENERGY!$A$2:$F$2691,5,0)</f>
        <v>83</v>
      </c>
      <c r="J2259" s="11">
        <f t="array" ref="J2259">VLOOKUP(A2259,ENERGY!$A$2:$F$2691,6,0)</f>
        <v>249</v>
      </c>
      <c r="K2259" s="10">
        <f t="array" ref="K2259">VLOOKUP(A2259,'HUMAN RESOURCES'!$A$2:$M$2692,5,0)</f>
        <v>0</v>
      </c>
      <c r="L2259" s="11">
        <f t="array" ref="L2259">VLOOKUP(A2259,'HUMAN RESOURCES'!$A$2:$M$2692,6,0)</f>
        <v>8.9999999999999993E-3</v>
      </c>
      <c r="M2259" s="10">
        <f t="array" ref="M2259">VLOOKUP(A2259,'HUMAN RESOURCES'!$A$2:$M$2692,7,0)</f>
        <v>0</v>
      </c>
      <c r="N2259" s="10">
        <f t="array" ref="N2259">VLOOKUP(A2259,'HUMAN RESOURCES'!$A$2:$M$2692,8,0)</f>
        <v>0</v>
      </c>
      <c r="O2259" s="10">
        <f t="array" ref="O2259">VLOOKUP(A2259,'HUMAN RESOURCES'!$A$2:$M$2692,9,0)</f>
        <v>0</v>
      </c>
      <c r="P2259" s="10">
        <f t="array" ref="P2259">VLOOKUP(A2259,'HUMAN RESOURCES'!$A$2:$M$2692,10,0)</f>
        <v>0</v>
      </c>
      <c r="Q2259" s="10">
        <f t="array" ref="Q2259">VLOOKUP(A2259,'HUMAN RESOURCES'!$A$2:$M$2692,11,0)</f>
        <v>0</v>
      </c>
      <c r="R2259" s="10">
        <f t="array" ref="R2259">VLOOKUP(A2259,'HUMAN RESOURCES'!$A$2:$M$2692,12,0)</f>
        <v>51110</v>
      </c>
      <c r="S2259" s="10">
        <f t="array" ref="S2259">VLOOKUP(A2259,'HUMAN RESOURCES'!$A$2:$M$2692,13,0)</f>
        <v>0.318</v>
      </c>
      <c r="T2259" s="10">
        <f t="array" ref="T2259">VLOOKUP(A2259,TOURISM!$A$2:$F$2692,5,0)</f>
        <v>110000000</v>
      </c>
      <c r="U2259" s="10">
        <f t="array" ref="U2259">VLOOKUP(A2259,TOURISM!$A$2:$F$2692,6,0)</f>
        <v>15000000</v>
      </c>
      <c r="V2259" s="10">
        <f t="array" ref="V2259">VLOOKUP(A2259,BUSINESS!$A$2:$J$2692,5,0)</f>
        <v>0.52500000000000002</v>
      </c>
      <c r="W2259" s="10">
        <f t="array" ref="W2259">VLOOKUP(A2259,BUSINESS!$A$2:$J$2692,6,0)</f>
        <v>19</v>
      </c>
      <c r="X2259" s="10">
        <f t="array" ref="X2259">VLOOKUP(A2259,BUSINESS!$A$2:$J$2692,7,0)</f>
        <v>0</v>
      </c>
      <c r="Y2259" s="10">
        <f t="array" ref="Y2259">VLOOKUP(A2259,BUSINESS!$A$2:$J$2692,8,0)</f>
        <v>172</v>
      </c>
      <c r="Z2259" s="10">
        <f t="array" ref="Z2259">VLOOKUP(A2259,BUSINESS!$A$2:$J$2692,9,0)</f>
        <v>0.6</v>
      </c>
      <c r="AA2259" s="10">
        <f t="array" ref="AA2259">VLOOKUP(A2259,BUSINESS!$A$2:$J$2692,10,0)</f>
        <v>1.458</v>
      </c>
      <c r="AB2259" s="12">
        <f t="shared" si="133"/>
        <v>14377.12414400313</v>
      </c>
      <c r="AC2259" s="10">
        <f t="shared" si="120"/>
        <v>4.8718450401095672E-3</v>
      </c>
      <c r="AD2259" s="10">
        <f t="shared" si="121"/>
        <v>1.6239483467031892E-3</v>
      </c>
      <c r="AE2259" s="10">
        <f t="shared" si="122"/>
        <v>293.48464097045587</v>
      </c>
      <c r="AF2259">
        <f t="shared" si="134"/>
        <v>2152.2207004500096</v>
      </c>
    </row>
    <row r="2260" spans="1:32" ht="14.4">
      <c r="A2260" s="7" t="str">
        <f t="shared" si="132"/>
        <v>St. Kitts and Nevis-The Americas 2009</v>
      </c>
      <c r="B2260" s="7" t="s">
        <v>252</v>
      </c>
      <c r="C2260" s="8" t="s">
        <v>84</v>
      </c>
      <c r="D2260" s="9" t="s">
        <v>71</v>
      </c>
      <c r="E2260" s="14">
        <v>0.05</v>
      </c>
      <c r="F2260" s="13">
        <v>708888889</v>
      </c>
      <c r="G2260" s="14">
        <v>686</v>
      </c>
      <c r="H2260" s="14">
        <v>8.7999999999999995E-2</v>
      </c>
      <c r="I2260" s="10">
        <v>83</v>
      </c>
      <c r="J2260" s="11">
        <v>249</v>
      </c>
      <c r="K2260" s="10">
        <f t="array" ref="K2260">VLOOKUP(A2260,'HUMAN RESOURCES'!$A$2:$M$2692,5,0)</f>
        <v>0</v>
      </c>
      <c r="L2260" s="11">
        <f t="array" ref="L2260">VLOOKUP(A2260,'HUMAN RESOURCES'!$A$2:$M$2692,6,0)</f>
        <v>8.9999999999999993E-3</v>
      </c>
      <c r="M2260" s="10">
        <f t="array" ref="M2260">VLOOKUP(A2260,'HUMAN RESOURCES'!$A$2:$M$2692,7,0)</f>
        <v>0</v>
      </c>
      <c r="N2260" s="10">
        <f t="array" ref="N2260">VLOOKUP(A2260,'HUMAN RESOURCES'!$A$2:$M$2692,8,0)</f>
        <v>0</v>
      </c>
      <c r="O2260" s="10">
        <f t="array" ref="O2260">VLOOKUP(A2260,'HUMAN RESOURCES'!$A$2:$M$2692,9,0)</f>
        <v>0</v>
      </c>
      <c r="P2260" s="10">
        <f t="array" ref="P2260">VLOOKUP(A2260,'HUMAN RESOURCES'!$A$2:$M$2692,10,0)</f>
        <v>0</v>
      </c>
      <c r="Q2260" s="10">
        <f t="array" ref="Q2260">VLOOKUP(A2260,'HUMAN RESOURCES'!$A$2:$M$2692,11,0)</f>
        <v>0</v>
      </c>
      <c r="R2260" s="10">
        <f t="array" ref="R2260">VLOOKUP(A2260,'HUMAN RESOURCES'!$A$2:$M$2692,12,0)</f>
        <v>51731</v>
      </c>
      <c r="S2260" s="10">
        <f t="array" ref="S2260">VLOOKUP(A2260,'HUMAN RESOURCES'!$A$2:$M$2692,13,0)</f>
        <v>0.318</v>
      </c>
      <c r="T2260" s="10">
        <f t="array" ref="T2260">VLOOKUP(A2260,TOURISM!$A$2:$F$2692,5,0)</f>
        <v>83000000</v>
      </c>
      <c r="U2260" s="10">
        <f t="array" ref="U2260">VLOOKUP(A2260,TOURISM!$A$2:$F$2692,6,0)</f>
        <v>11000000</v>
      </c>
      <c r="V2260" s="10">
        <f t="array" ref="V2260">VLOOKUP(A2260,BUSINESS!$A$2:$J$2692,5,0)</f>
        <v>0.52500000000000002</v>
      </c>
      <c r="W2260" s="10">
        <f t="array" ref="W2260">VLOOKUP(A2260,BUSINESS!$A$2:$J$2692,6,0)</f>
        <v>19</v>
      </c>
      <c r="X2260" s="10">
        <f t="array" ref="X2260">VLOOKUP(A2260,BUSINESS!$A$2:$J$2692,7,0)</f>
        <v>0</v>
      </c>
      <c r="Y2260" s="10">
        <f t="array" ref="Y2260">VLOOKUP(A2260,BUSINESS!$A$2:$J$2692,8,0)</f>
        <v>155</v>
      </c>
      <c r="Z2260" s="10">
        <f t="array" ref="Z2260">VLOOKUP(A2260,BUSINESS!$A$2:$J$2692,9,0)</f>
        <v>0.69</v>
      </c>
      <c r="AA2260" s="10">
        <f t="array" ref="AA2260">VLOOKUP(A2260,BUSINESS!$A$2:$J$2692,10,0)</f>
        <v>1.4590000000000001</v>
      </c>
      <c r="AB2260" s="12">
        <f t="shared" si="133"/>
        <v>13703.367207283834</v>
      </c>
      <c r="AC2260" s="10">
        <f t="shared" si="120"/>
        <v>4.8133614273839671E-3</v>
      </c>
      <c r="AD2260" s="10">
        <f t="shared" si="121"/>
        <v>1.604453809127989E-3</v>
      </c>
      <c r="AE2260" s="10">
        <f t="shared" si="122"/>
        <v>212.63845663142024</v>
      </c>
      <c r="AF2260">
        <f t="shared" si="134"/>
        <v>1604.453809127989</v>
      </c>
    </row>
    <row r="2261" spans="1:32" ht="14.4">
      <c r="A2261" s="7" t="str">
        <f t="shared" si="132"/>
        <v>St. Kitts and Nevis-The Americas 2010</v>
      </c>
      <c r="B2261" s="7" t="s">
        <v>252</v>
      </c>
      <c r="C2261" s="8" t="s">
        <v>84</v>
      </c>
      <c r="D2261" s="9" t="s">
        <v>72</v>
      </c>
      <c r="E2261" s="14">
        <v>5.3999999999999999E-2</v>
      </c>
      <c r="F2261" s="13">
        <v>692222222</v>
      </c>
      <c r="G2261" s="14">
        <v>739</v>
      </c>
      <c r="H2261" s="14">
        <v>8.5999999999999993E-2</v>
      </c>
      <c r="I2261" s="10">
        <f t="array" ref="I2261">VLOOKUP(A2261,ENERGY!$A$2:$F$2691,5,0)</f>
        <v>79</v>
      </c>
      <c r="J2261" s="11">
        <f t="array" ref="J2261">VLOOKUP(A2261,ENERGY!$A$2:$F$2691,6,0)</f>
        <v>235</v>
      </c>
      <c r="K2261" s="10">
        <f t="array" ref="K2261">VLOOKUP(A2261,'HUMAN RESOURCES'!$A$2:$M$2692,5,0)</f>
        <v>0</v>
      </c>
      <c r="L2261" s="11">
        <f t="array" ref="L2261">VLOOKUP(A2261,'HUMAN RESOURCES'!$A$2:$M$2692,6,0)</f>
        <v>8.9999999999999993E-3</v>
      </c>
      <c r="M2261" s="10">
        <f t="array" ref="M2261">VLOOKUP(A2261,'HUMAN RESOURCES'!$A$2:$M$2692,7,0)</f>
        <v>0</v>
      </c>
      <c r="N2261" s="10">
        <f t="array" ref="N2261">VLOOKUP(A2261,'HUMAN RESOURCES'!$A$2:$M$2692,8,0)</f>
        <v>0</v>
      </c>
      <c r="O2261" s="10">
        <f t="array" ref="O2261">VLOOKUP(A2261,'HUMAN RESOURCES'!$A$2:$M$2692,9,0)</f>
        <v>0</v>
      </c>
      <c r="P2261" s="10">
        <f t="array" ref="P2261">VLOOKUP(A2261,'HUMAN RESOURCES'!$A$2:$M$2692,10,0)</f>
        <v>0</v>
      </c>
      <c r="Q2261" s="10">
        <f t="array" ref="Q2261">VLOOKUP(A2261,'HUMAN RESOURCES'!$A$2:$M$2692,11,0)</f>
        <v>0</v>
      </c>
      <c r="R2261" s="10">
        <f t="array" ref="R2261">VLOOKUP(A2261,'HUMAN RESOURCES'!$A$2:$M$2692,12,0)</f>
        <v>52352</v>
      </c>
      <c r="S2261" s="10">
        <f t="array" ref="S2261">VLOOKUP(A2261,'HUMAN RESOURCES'!$A$2:$M$2692,13,0)</f>
        <v>0.318</v>
      </c>
      <c r="T2261" s="10">
        <f t="array" ref="T2261">VLOOKUP(A2261,TOURISM!$A$2:$F$2692,5,0)</f>
        <v>90000000</v>
      </c>
      <c r="U2261" s="10">
        <f t="array" ref="U2261">VLOOKUP(A2261,TOURISM!$A$2:$F$2692,6,0)</f>
        <v>13000000</v>
      </c>
      <c r="V2261" s="10">
        <f t="array" ref="V2261">VLOOKUP(A2261,BUSINESS!$A$2:$J$2692,5,0)</f>
        <v>0.52500000000000002</v>
      </c>
      <c r="W2261" s="10">
        <f t="array" ref="W2261">VLOOKUP(A2261,BUSINESS!$A$2:$J$2692,6,0)</f>
        <v>19</v>
      </c>
      <c r="X2261" s="10">
        <f t="array" ref="X2261">VLOOKUP(A2261,BUSINESS!$A$2:$J$2692,7,0)</f>
        <v>0</v>
      </c>
      <c r="Y2261" s="10">
        <f t="array" ref="Y2261">VLOOKUP(A2261,BUSINESS!$A$2:$J$2692,8,0)</f>
        <v>155</v>
      </c>
      <c r="Z2261" s="10">
        <f t="array" ref="Z2261">VLOOKUP(A2261,BUSINESS!$A$2:$J$2692,9,0)</f>
        <v>0.76</v>
      </c>
      <c r="AA2261" s="10">
        <f t="array" ref="AA2261">VLOOKUP(A2261,BUSINESS!$A$2:$J$2692,10,0)</f>
        <v>1.528</v>
      </c>
      <c r="AB2261" s="12">
        <f t="shared" si="133"/>
        <v>13222.45992512225</v>
      </c>
      <c r="AC2261" s="10">
        <f t="shared" si="120"/>
        <v>4.4888447432762839E-3</v>
      </c>
      <c r="AD2261" s="10">
        <f t="shared" si="121"/>
        <v>1.5090158924205379E-3</v>
      </c>
      <c r="AE2261" s="10">
        <f t="shared" si="122"/>
        <v>248.31907090464549</v>
      </c>
      <c r="AF2261">
        <f t="shared" si="134"/>
        <v>1719.1320293398533</v>
      </c>
    </row>
    <row r="2262" spans="1:32" ht="14.4">
      <c r="A2262" s="7" t="str">
        <f t="shared" si="132"/>
        <v>St. Kitts and Nevis-The Americas 2011</v>
      </c>
      <c r="B2262" s="7" t="s">
        <v>252</v>
      </c>
      <c r="C2262" s="8" t="s">
        <v>84</v>
      </c>
      <c r="D2262" s="9" t="s">
        <v>73</v>
      </c>
      <c r="E2262" s="14">
        <v>5.8000000000000003E-2</v>
      </c>
      <c r="F2262" s="13">
        <v>728148148</v>
      </c>
      <c r="G2262" s="14">
        <v>820</v>
      </c>
      <c r="H2262" s="14">
        <v>9.4E-2</v>
      </c>
      <c r="I2262" s="10">
        <v>79</v>
      </c>
      <c r="J2262" s="11">
        <v>235</v>
      </c>
      <c r="K2262" s="10">
        <f t="array" ref="K2262">VLOOKUP(A2262,'HUMAN RESOURCES'!$A$2:$M$2692,5,0)</f>
        <v>0</v>
      </c>
      <c r="L2262" s="11">
        <f t="array" ref="L2262">VLOOKUP(A2262,'HUMAN RESOURCES'!$A$2:$M$2692,6,0)</f>
        <v>8.0000000000000002E-3</v>
      </c>
      <c r="M2262" s="10">
        <f t="array" ref="M2262">VLOOKUP(A2262,'HUMAN RESOURCES'!$A$2:$M$2692,7,0)</f>
        <v>0</v>
      </c>
      <c r="N2262" s="10">
        <f t="array" ref="N2262">VLOOKUP(A2262,'HUMAN RESOURCES'!$A$2:$M$2692,8,0)</f>
        <v>0</v>
      </c>
      <c r="O2262" s="10">
        <f t="array" ref="O2262">VLOOKUP(A2262,'HUMAN RESOURCES'!$A$2:$M$2692,9,0)</f>
        <v>0</v>
      </c>
      <c r="P2262" s="10">
        <f t="array" ref="P2262">VLOOKUP(A2262,'HUMAN RESOURCES'!$A$2:$M$2692,10,0)</f>
        <v>0</v>
      </c>
      <c r="Q2262" s="10">
        <f t="array" ref="Q2262">VLOOKUP(A2262,'HUMAN RESOURCES'!$A$2:$M$2692,11,0)</f>
        <v>0</v>
      </c>
      <c r="R2262" s="10">
        <f t="array" ref="R2262">VLOOKUP(A2262,'HUMAN RESOURCES'!$A$2:$M$2692,12,0)</f>
        <v>52971</v>
      </c>
      <c r="S2262" s="10">
        <f t="array" ref="S2262">VLOOKUP(A2262,'HUMAN RESOURCES'!$A$2:$M$2692,13,0)</f>
        <v>0.318</v>
      </c>
      <c r="T2262" s="10">
        <f t="array" ref="T2262">VLOOKUP(A2262,TOURISM!$A$2:$F$2692,5,0)</f>
        <v>94000000</v>
      </c>
      <c r="U2262" s="10">
        <f t="array" ref="U2262">VLOOKUP(A2262,TOURISM!$A$2:$F$2692,6,0)</f>
        <v>14000000</v>
      </c>
      <c r="V2262" s="10">
        <f t="array" ref="V2262">VLOOKUP(A2262,BUSINESS!$A$2:$J$2692,5,0)</f>
        <v>0.52500000000000002</v>
      </c>
      <c r="W2262" s="10">
        <f t="array" ref="W2262">VLOOKUP(A2262,BUSINESS!$A$2:$J$2692,6,0)</f>
        <v>19</v>
      </c>
      <c r="X2262" s="10">
        <f t="array" ref="X2262">VLOOKUP(A2262,BUSINESS!$A$2:$J$2692,7,0)</f>
        <v>0</v>
      </c>
      <c r="Y2262" s="10">
        <f t="array" ref="Y2262">VLOOKUP(A2262,BUSINESS!$A$2:$J$2692,8,0)</f>
        <v>203</v>
      </c>
      <c r="Z2262" s="10">
        <f t="array" ref="Z2262">VLOOKUP(A2262,BUSINESS!$A$2:$J$2692,9,0)</f>
        <v>0.77600000000000002</v>
      </c>
      <c r="AA2262" s="10">
        <f t="array" ref="AA2262">VLOOKUP(A2262,BUSINESS!$A$2:$J$2692,10,0)</f>
        <v>1.454</v>
      </c>
      <c r="AB2262" s="12">
        <f t="shared" si="133"/>
        <v>13746.16578882785</v>
      </c>
      <c r="AC2262" s="10">
        <f t="shared" si="120"/>
        <v>4.4363897226784464E-3</v>
      </c>
      <c r="AD2262" s="10">
        <f t="shared" si="121"/>
        <v>1.4913820769855205E-3</v>
      </c>
      <c r="AE2262" s="10">
        <f t="shared" si="122"/>
        <v>264.29555794680107</v>
      </c>
      <c r="AF2262">
        <f t="shared" si="134"/>
        <v>1774.5558890713787</v>
      </c>
    </row>
    <row r="2263" spans="1:32" ht="14.4">
      <c r="A2263" s="7" t="str">
        <f t="shared" si="132"/>
        <v>St. Kitts and Nevis-The Americas 2012</v>
      </c>
      <c r="B2263" s="7" t="s">
        <v>252</v>
      </c>
      <c r="C2263" s="8" t="s">
        <v>84</v>
      </c>
      <c r="D2263" s="9" t="s">
        <v>74</v>
      </c>
      <c r="E2263" s="14">
        <v>5.8999999999999997E-2</v>
      </c>
      <c r="F2263" s="13">
        <v>731851852</v>
      </c>
      <c r="G2263" s="14">
        <v>825</v>
      </c>
      <c r="H2263" s="14">
        <v>8.6999999999999994E-2</v>
      </c>
      <c r="I2263" s="10">
        <f t="array" ref="I2263">VLOOKUP(A2263,ENERGY!$A$2:$F$2691,5,0)</f>
        <v>79</v>
      </c>
      <c r="J2263" s="11">
        <f t="array" ref="J2263">VLOOKUP(A2263,ENERGY!$A$2:$F$2691,6,0)</f>
        <v>235</v>
      </c>
      <c r="K2263" s="10">
        <f t="array" ref="K2263">VLOOKUP(A2263,'HUMAN RESOURCES'!$A$2:$M$2692,5,0)</f>
        <v>0</v>
      </c>
      <c r="L2263" s="11">
        <f t="array" ref="L2263">VLOOKUP(A2263,'HUMAN RESOURCES'!$A$2:$M$2692,6,0)</f>
        <v>8.0000000000000002E-3</v>
      </c>
      <c r="M2263" s="10">
        <f t="array" ref="M2263">VLOOKUP(A2263,'HUMAN RESOURCES'!$A$2:$M$2692,7,0)</f>
        <v>0</v>
      </c>
      <c r="N2263" s="10">
        <f t="array" ref="N2263">VLOOKUP(A2263,'HUMAN RESOURCES'!$A$2:$M$2692,8,0)</f>
        <v>0</v>
      </c>
      <c r="O2263" s="10">
        <f t="array" ref="O2263">VLOOKUP(A2263,'HUMAN RESOURCES'!$A$2:$M$2692,9,0)</f>
        <v>0</v>
      </c>
      <c r="P2263" s="10">
        <f t="array" ref="P2263">VLOOKUP(A2263,'HUMAN RESOURCES'!$A$2:$M$2692,10,0)</f>
        <v>0</v>
      </c>
      <c r="Q2263" s="10">
        <f t="array" ref="Q2263">VLOOKUP(A2263,'HUMAN RESOURCES'!$A$2:$M$2692,11,0)</f>
        <v>0</v>
      </c>
      <c r="R2263" s="10">
        <f t="array" ref="R2263">VLOOKUP(A2263,'HUMAN RESOURCES'!$A$2:$M$2692,12,0)</f>
        <v>53584</v>
      </c>
      <c r="S2263" s="10">
        <f t="array" ref="S2263">VLOOKUP(A2263,'HUMAN RESOURCES'!$A$2:$M$2692,13,0)</f>
        <v>0.318</v>
      </c>
      <c r="T2263" s="10">
        <f t="array" ref="T2263">VLOOKUP(A2263,TOURISM!$A$2:$F$2692,5,0)</f>
        <v>94000000</v>
      </c>
      <c r="U2263" s="10">
        <f t="array" ref="U2263">VLOOKUP(A2263,TOURISM!$A$2:$F$2692,6,0)</f>
        <v>14000000</v>
      </c>
      <c r="V2263" s="10">
        <f t="array" ref="V2263">VLOOKUP(A2263,BUSINESS!$A$2:$J$2692,5,0)</f>
        <v>0.51900000000000002</v>
      </c>
      <c r="W2263" s="10">
        <f t="array" ref="W2263">VLOOKUP(A2263,BUSINESS!$A$2:$J$2692,6,0)</f>
        <v>19</v>
      </c>
      <c r="X2263" s="10">
        <f t="array" ref="X2263">VLOOKUP(A2263,BUSINESS!$A$2:$J$2692,7,0)</f>
        <v>97</v>
      </c>
      <c r="Y2263" s="10">
        <f t="array" ref="Y2263">VLOOKUP(A2263,BUSINESS!$A$2:$J$2692,8,0)</f>
        <v>203</v>
      </c>
      <c r="Z2263" s="10">
        <f t="array" ref="Z2263">VLOOKUP(A2263,BUSINESS!$A$2:$J$2692,9,0)</f>
        <v>0.79300000000000004</v>
      </c>
      <c r="AA2263" s="10">
        <f t="array" ref="AA2263">VLOOKUP(A2263,BUSINESS!$A$2:$J$2692,10,0)</f>
        <v>1.4179999999999999</v>
      </c>
      <c r="AB2263" s="12">
        <f t="shared" si="133"/>
        <v>13658.029486413854</v>
      </c>
      <c r="AC2263" s="10">
        <f t="shared" si="120"/>
        <v>4.3856375037324572E-3</v>
      </c>
      <c r="AD2263" s="10">
        <f t="shared" si="121"/>
        <v>1.4743206927441026E-3</v>
      </c>
      <c r="AE2263" s="10">
        <f t="shared" si="122"/>
        <v>261.27202149895493</v>
      </c>
      <c r="AF2263">
        <f t="shared" si="134"/>
        <v>1754.255001492983</v>
      </c>
    </row>
    <row r="2264" spans="1:32" ht="14.4">
      <c r="A2264" s="7" t="str">
        <f t="shared" si="132"/>
        <v>St. Lucia-The Americas 2000</v>
      </c>
      <c r="B2264" s="7" t="s">
        <v>253</v>
      </c>
      <c r="C2264" s="8" t="s">
        <v>84</v>
      </c>
      <c r="D2264" s="9" t="s">
        <v>62</v>
      </c>
      <c r="E2264" s="14">
        <v>5.6000000000000001E-2</v>
      </c>
      <c r="F2264" s="13">
        <v>764457723</v>
      </c>
      <c r="G2264" s="14">
        <v>272</v>
      </c>
      <c r="H2264" s="14">
        <v>0.13100000000000001</v>
      </c>
      <c r="I2264" s="10">
        <f t="array" ref="I2264">VLOOKUP(A2264,ENERGY!$A$2:$F$2691,5,0)</f>
        <v>0</v>
      </c>
      <c r="J2264" s="11">
        <f t="array" ref="J2264">VLOOKUP(A2264,ENERGY!$A$2:$F$2691,6,0)</f>
        <v>0</v>
      </c>
      <c r="K2264" s="10">
        <f t="array" ref="K2264">VLOOKUP(A2264,'HUMAN RESOURCES'!$A$2:$M$2692,5,0)</f>
        <v>0.02</v>
      </c>
      <c r="L2264" s="11">
        <f t="array" ref="L2264">VLOOKUP(A2264,'HUMAN RESOURCES'!$A$2:$M$2692,6,0)</f>
        <v>1.4999999999999999E-2</v>
      </c>
      <c r="M2264" s="10">
        <f t="array" ref="M2264">VLOOKUP(A2264,'HUMAN RESOURCES'!$A$2:$M$2692,7,0)</f>
        <v>73</v>
      </c>
      <c r="N2264" s="10">
        <f t="array" ref="N2264">VLOOKUP(A2264,'HUMAN RESOURCES'!$A$2:$M$2692,8,0)</f>
        <v>70</v>
      </c>
      <c r="O2264" s="10">
        <f t="array" ref="O2264">VLOOKUP(A2264,'HUMAN RESOURCES'!$A$2:$M$2692,9,0)</f>
        <v>0.32200000000000001</v>
      </c>
      <c r="P2264" s="10">
        <f t="array" ref="P2264">VLOOKUP(A2264,'HUMAN RESOURCES'!$A$2:$M$2692,10,0)</f>
        <v>0.60199999999999998</v>
      </c>
      <c r="Q2264" s="10">
        <f t="array" ref="Q2264">VLOOKUP(A2264,'HUMAN RESOURCES'!$A$2:$M$2692,11,0)</f>
        <v>7.5999999999999998E-2</v>
      </c>
      <c r="R2264" s="10">
        <f t="array" ref="R2264">VLOOKUP(A2264,'HUMAN RESOURCES'!$A$2:$M$2692,12,0)</f>
        <v>156949</v>
      </c>
      <c r="S2264" s="10">
        <f t="array" ref="S2264">VLOOKUP(A2264,'HUMAN RESOURCES'!$A$2:$M$2692,13,0)</f>
        <v>0.27800000000000002</v>
      </c>
      <c r="T2264" s="10">
        <f t="array" ref="T2264">VLOOKUP(A2264,TOURISM!$A$2:$F$2692,5,0)</f>
        <v>281000000</v>
      </c>
      <c r="U2264" s="10">
        <f t="array" ref="U2264">VLOOKUP(A2264,TOURISM!$A$2:$F$2692,6,0)</f>
        <v>33000000</v>
      </c>
      <c r="V2264" s="10">
        <f t="array" ref="V2264">VLOOKUP(A2264,BUSINESS!$A$2:$J$2692,5,0)</f>
        <v>0</v>
      </c>
      <c r="W2264" s="10">
        <f t="array" ref="W2264">VLOOKUP(A2264,BUSINESS!$A$2:$J$2692,6,0)</f>
        <v>0</v>
      </c>
      <c r="X2264" s="10">
        <f t="array" ref="X2264">VLOOKUP(A2264,BUSINESS!$A$2:$J$2692,7,0)</f>
        <v>0</v>
      </c>
      <c r="Y2264" s="10">
        <f t="array" ref="Y2264">VLOOKUP(A2264,BUSINESS!$A$2:$J$2692,8,0)</f>
        <v>0</v>
      </c>
      <c r="Z2264" s="10">
        <f t="array" ref="Z2264">VLOOKUP(A2264,BUSINESS!$A$2:$J$2692,9,0)</f>
        <v>5.0999999999999997E-2</v>
      </c>
      <c r="AA2264" s="10">
        <f t="array" ref="AA2264">VLOOKUP(A2264,BUSINESS!$A$2:$J$2692,10,0)</f>
        <v>1.6E-2</v>
      </c>
      <c r="AB2264" s="12">
        <f t="shared" si="133"/>
        <v>4870.7396861400839</v>
      </c>
      <c r="AC2264" s="10">
        <f t="shared" si="120"/>
        <v>0</v>
      </c>
      <c r="AD2264" s="10">
        <f t="shared" si="121"/>
        <v>0</v>
      </c>
      <c r="AE2264" s="10">
        <f t="shared" si="122"/>
        <v>210.25938362143117</v>
      </c>
      <c r="AF2264">
        <f t="shared" si="134"/>
        <v>1790.3905090188532</v>
      </c>
    </row>
    <row r="2265" spans="1:32" ht="14.4">
      <c r="A2265" s="7" t="str">
        <f t="shared" si="132"/>
        <v>St. Lucia-The Americas 2001</v>
      </c>
      <c r="B2265" s="7" t="s">
        <v>253</v>
      </c>
      <c r="C2265" s="8" t="s">
        <v>84</v>
      </c>
      <c r="D2265" s="9" t="s">
        <v>63</v>
      </c>
      <c r="E2265" s="14">
        <v>6.2E-2</v>
      </c>
      <c r="F2265" s="13">
        <v>708290496</v>
      </c>
      <c r="G2265" s="14">
        <v>278</v>
      </c>
      <c r="H2265" s="14">
        <v>0.13</v>
      </c>
      <c r="I2265" s="10">
        <f t="array" ref="I2265">VLOOKUP(A2265,ENERGY!$A$2:$F$2691,5,0)</f>
        <v>0</v>
      </c>
      <c r="J2265" s="11">
        <f t="array" ref="J2265">VLOOKUP(A2265,ENERGY!$A$2:$F$2691,6,0)</f>
        <v>0</v>
      </c>
      <c r="K2265" s="10">
        <f t="array" ref="K2265">VLOOKUP(A2265,'HUMAN RESOURCES'!$A$2:$M$2692,5,0)</f>
        <v>1.9E-2</v>
      </c>
      <c r="L2265" s="11">
        <f t="array" ref="L2265">VLOOKUP(A2265,'HUMAN RESOURCES'!$A$2:$M$2692,6,0)</f>
        <v>1.4999999999999999E-2</v>
      </c>
      <c r="M2265" s="10">
        <f t="array" ref="M2265">VLOOKUP(A2265,'HUMAN RESOURCES'!$A$2:$M$2692,7,0)</f>
        <v>74</v>
      </c>
      <c r="N2265" s="10">
        <f t="array" ref="N2265">VLOOKUP(A2265,'HUMAN RESOURCES'!$A$2:$M$2692,8,0)</f>
        <v>70</v>
      </c>
      <c r="O2265" s="10">
        <f t="array" ref="O2265">VLOOKUP(A2265,'HUMAN RESOURCES'!$A$2:$M$2692,9,0)</f>
        <v>0.315</v>
      </c>
      <c r="P2265" s="10">
        <f t="array" ref="P2265">VLOOKUP(A2265,'HUMAN RESOURCES'!$A$2:$M$2692,10,0)</f>
        <v>0.61</v>
      </c>
      <c r="Q2265" s="10">
        <f t="array" ref="Q2265">VLOOKUP(A2265,'HUMAN RESOURCES'!$A$2:$M$2692,11,0)</f>
        <v>7.4999999999999997E-2</v>
      </c>
      <c r="R2265" s="10">
        <f t="array" ref="R2265">VLOOKUP(A2265,'HUMAN RESOURCES'!$A$2:$M$2692,12,0)</f>
        <v>158650</v>
      </c>
      <c r="S2265" s="10">
        <f t="array" ref="S2265">VLOOKUP(A2265,'HUMAN RESOURCES'!$A$2:$M$2692,13,0)</f>
        <v>0.27500000000000002</v>
      </c>
      <c r="T2265" s="10">
        <f t="array" ref="T2265">VLOOKUP(A2265,TOURISM!$A$2:$F$2692,5,0)</f>
        <v>233000000</v>
      </c>
      <c r="U2265" s="10">
        <f t="array" ref="U2265">VLOOKUP(A2265,TOURISM!$A$2:$F$2692,6,0)</f>
        <v>32000000</v>
      </c>
      <c r="V2265" s="10">
        <f t="array" ref="V2265">VLOOKUP(A2265,BUSINESS!$A$2:$J$2692,5,0)</f>
        <v>0</v>
      </c>
      <c r="W2265" s="10">
        <f t="array" ref="W2265">VLOOKUP(A2265,BUSINESS!$A$2:$J$2692,6,0)</f>
        <v>0</v>
      </c>
      <c r="X2265" s="10">
        <f t="array" ref="X2265">VLOOKUP(A2265,BUSINESS!$A$2:$J$2692,7,0)</f>
        <v>0</v>
      </c>
      <c r="Y2265" s="10">
        <f t="array" ref="Y2265">VLOOKUP(A2265,BUSINESS!$A$2:$J$2692,8,0)</f>
        <v>0</v>
      </c>
      <c r="Z2265" s="10">
        <f t="array" ref="Z2265">VLOOKUP(A2265,BUSINESS!$A$2:$J$2692,9,0)</f>
        <v>8.2000000000000003E-2</v>
      </c>
      <c r="AA2265" s="10">
        <f t="array" ref="AA2265">VLOOKUP(A2265,BUSINESS!$A$2:$J$2692,10,0)</f>
        <v>1.7000000000000001E-2</v>
      </c>
      <c r="AB2265" s="12">
        <f t="shared" si="133"/>
        <v>4464.4846895682322</v>
      </c>
      <c r="AC2265" s="10">
        <f t="shared" si="120"/>
        <v>0</v>
      </c>
      <c r="AD2265" s="10">
        <f t="shared" si="121"/>
        <v>0</v>
      </c>
      <c r="AE2265" s="10">
        <f t="shared" si="122"/>
        <v>201.70185943901672</v>
      </c>
      <c r="AF2265">
        <f t="shared" si="134"/>
        <v>1468.6416640403404</v>
      </c>
    </row>
    <row r="2266" spans="1:32" ht="14.4">
      <c r="A2266" s="7" t="str">
        <f t="shared" si="132"/>
        <v>St. Lucia-The Americas 2002</v>
      </c>
      <c r="B2266" s="7" t="s">
        <v>253</v>
      </c>
      <c r="C2266" s="8" t="s">
        <v>84</v>
      </c>
      <c r="D2266" s="9" t="s">
        <v>64</v>
      </c>
      <c r="E2266" s="14">
        <v>6.4000000000000001E-2</v>
      </c>
      <c r="F2266" s="13">
        <v>723027643</v>
      </c>
      <c r="G2266" s="14">
        <v>289</v>
      </c>
      <c r="H2266" s="14">
        <v>0.126</v>
      </c>
      <c r="I2266" s="10">
        <f t="array" ref="I2266">VLOOKUP(A2266,ENERGY!$A$2:$F$2691,5,0)</f>
        <v>0</v>
      </c>
      <c r="J2266" s="11">
        <f t="array" ref="J2266">VLOOKUP(A2266,ENERGY!$A$2:$F$2691,6,0)</f>
        <v>403</v>
      </c>
      <c r="K2266" s="10">
        <f t="array" ref="K2266">VLOOKUP(A2266,'HUMAN RESOURCES'!$A$2:$M$2692,5,0)</f>
        <v>1.7999999999999999E-2</v>
      </c>
      <c r="L2266" s="11">
        <f t="array" ref="L2266">VLOOKUP(A2266,'HUMAN RESOURCES'!$A$2:$M$2692,6,0)</f>
        <v>1.4999999999999999E-2</v>
      </c>
      <c r="M2266" s="10">
        <f t="array" ref="M2266">VLOOKUP(A2266,'HUMAN RESOURCES'!$A$2:$M$2692,7,0)</f>
        <v>74</v>
      </c>
      <c r="N2266" s="10">
        <f t="array" ref="N2266">VLOOKUP(A2266,'HUMAN RESOURCES'!$A$2:$M$2692,8,0)</f>
        <v>70</v>
      </c>
      <c r="O2266" s="10">
        <f t="array" ref="O2266">VLOOKUP(A2266,'HUMAN RESOURCES'!$A$2:$M$2692,9,0)</f>
        <v>0.308</v>
      </c>
      <c r="P2266" s="10">
        <f t="array" ref="P2266">VLOOKUP(A2266,'HUMAN RESOURCES'!$A$2:$M$2692,10,0)</f>
        <v>0.61899999999999999</v>
      </c>
      <c r="Q2266" s="10">
        <f t="array" ref="Q2266">VLOOKUP(A2266,'HUMAN RESOURCES'!$A$2:$M$2692,11,0)</f>
        <v>7.2999999999999995E-2</v>
      </c>
      <c r="R2266" s="10">
        <f t="array" ref="R2266">VLOOKUP(A2266,'HUMAN RESOURCES'!$A$2:$M$2692,12,0)</f>
        <v>160217</v>
      </c>
      <c r="S2266" s="10">
        <f t="array" ref="S2266">VLOOKUP(A2266,'HUMAN RESOURCES'!$A$2:$M$2692,13,0)</f>
        <v>0.26300000000000001</v>
      </c>
      <c r="T2266" s="10">
        <f t="array" ref="T2266">VLOOKUP(A2266,TOURISM!$A$2:$F$2692,5,0)</f>
        <v>210000000</v>
      </c>
      <c r="U2266" s="10">
        <f t="array" ref="U2266">VLOOKUP(A2266,TOURISM!$A$2:$F$2692,6,0)</f>
        <v>34000000</v>
      </c>
      <c r="V2266" s="10">
        <f t="array" ref="V2266">VLOOKUP(A2266,BUSINESS!$A$2:$J$2692,5,0)</f>
        <v>0</v>
      </c>
      <c r="W2266" s="10">
        <f t="array" ref="W2266">VLOOKUP(A2266,BUSINESS!$A$2:$J$2692,6,0)</f>
        <v>0</v>
      </c>
      <c r="X2266" s="10">
        <f t="array" ref="X2266">VLOOKUP(A2266,BUSINESS!$A$2:$J$2692,7,0)</f>
        <v>0</v>
      </c>
      <c r="Y2266" s="10">
        <f t="array" ref="Y2266">VLOOKUP(A2266,BUSINESS!$A$2:$J$2692,8,0)</f>
        <v>0</v>
      </c>
      <c r="Z2266" s="10">
        <f t="array" ref="Z2266">VLOOKUP(A2266,BUSINESS!$A$2:$J$2692,9,0)</f>
        <v>0.14599999999999999</v>
      </c>
      <c r="AA2266" s="10">
        <f t="array" ref="AA2266">VLOOKUP(A2266,BUSINESS!$A$2:$J$2692,10,0)</f>
        <v>8.8999999999999996E-2</v>
      </c>
      <c r="AB2266" s="12">
        <f t="shared" si="133"/>
        <v>4512.8022806568588</v>
      </c>
      <c r="AC2266" s="10">
        <f t="shared" si="120"/>
        <v>2.5153385720616413E-3</v>
      </c>
      <c r="AD2266" s="10">
        <f t="shared" si="121"/>
        <v>0</v>
      </c>
      <c r="AE2266" s="10">
        <f t="shared" si="122"/>
        <v>212.21218722108142</v>
      </c>
      <c r="AF2266">
        <f t="shared" si="134"/>
        <v>1310.722332836091</v>
      </c>
    </row>
    <row r="2267" spans="1:32" ht="14.4">
      <c r="A2267" s="7" t="str">
        <f t="shared" si="132"/>
        <v>St. Lucia-The Americas 2003</v>
      </c>
      <c r="B2267" s="7" t="s">
        <v>253</v>
      </c>
      <c r="C2267" s="8" t="s">
        <v>84</v>
      </c>
      <c r="D2267" s="9" t="s">
        <v>65</v>
      </c>
      <c r="E2267" s="14">
        <v>6.2E-2</v>
      </c>
      <c r="F2267" s="13">
        <v>781338353</v>
      </c>
      <c r="G2267" s="14">
        <v>299</v>
      </c>
      <c r="H2267" s="14">
        <v>0.15</v>
      </c>
      <c r="I2267" s="10">
        <f t="array" ref="I2267">VLOOKUP(A2267,ENERGY!$A$2:$F$2691,5,0)</f>
        <v>0</v>
      </c>
      <c r="J2267" s="11">
        <f t="array" ref="J2267">VLOOKUP(A2267,ENERGY!$A$2:$F$2691,6,0)</f>
        <v>385</v>
      </c>
      <c r="K2267" s="10">
        <f t="array" ref="K2267">VLOOKUP(A2267,'HUMAN RESOURCES'!$A$2:$M$2692,5,0)</f>
        <v>1.7999999999999999E-2</v>
      </c>
      <c r="L2267" s="11">
        <f t="array" ref="L2267">VLOOKUP(A2267,'HUMAN RESOURCES'!$A$2:$M$2692,6,0)</f>
        <v>1.4999999999999999E-2</v>
      </c>
      <c r="M2267" s="10">
        <f t="array" ref="M2267">VLOOKUP(A2267,'HUMAN RESOURCES'!$A$2:$M$2692,7,0)</f>
        <v>74</v>
      </c>
      <c r="N2267" s="10">
        <f t="array" ref="N2267">VLOOKUP(A2267,'HUMAN RESOURCES'!$A$2:$M$2692,8,0)</f>
        <v>70</v>
      </c>
      <c r="O2267" s="10">
        <f t="array" ref="O2267">VLOOKUP(A2267,'HUMAN RESOURCES'!$A$2:$M$2692,9,0)</f>
        <v>0.3</v>
      </c>
      <c r="P2267" s="10">
        <f t="array" ref="P2267">VLOOKUP(A2267,'HUMAN RESOURCES'!$A$2:$M$2692,10,0)</f>
        <v>0.628</v>
      </c>
      <c r="Q2267" s="10">
        <f t="array" ref="Q2267">VLOOKUP(A2267,'HUMAN RESOURCES'!$A$2:$M$2692,11,0)</f>
        <v>7.1999999999999995E-2</v>
      </c>
      <c r="R2267" s="10">
        <f t="array" ref="R2267">VLOOKUP(A2267,'HUMAN RESOURCES'!$A$2:$M$2692,12,0)</f>
        <v>161766</v>
      </c>
      <c r="S2267" s="10">
        <f t="array" ref="S2267">VLOOKUP(A2267,'HUMAN RESOURCES'!$A$2:$M$2692,13,0)</f>
        <v>0.252</v>
      </c>
      <c r="T2267" s="10">
        <f t="array" ref="T2267">VLOOKUP(A2267,TOURISM!$A$2:$F$2692,5,0)</f>
        <v>282000000</v>
      </c>
      <c r="U2267" s="10">
        <f t="array" ref="U2267">VLOOKUP(A2267,TOURISM!$A$2:$F$2692,6,0)</f>
        <v>36000000</v>
      </c>
      <c r="V2267" s="10">
        <f t="array" ref="V2267">VLOOKUP(A2267,BUSINESS!$A$2:$J$2692,5,0)</f>
        <v>0</v>
      </c>
      <c r="W2267" s="10">
        <f t="array" ref="W2267">VLOOKUP(A2267,BUSINESS!$A$2:$J$2692,6,0)</f>
        <v>0</v>
      </c>
      <c r="X2267" s="10">
        <f t="array" ref="X2267">VLOOKUP(A2267,BUSINESS!$A$2:$J$2692,7,0)</f>
        <v>0</v>
      </c>
      <c r="Y2267" s="10">
        <f t="array" ref="Y2267">VLOOKUP(A2267,BUSINESS!$A$2:$J$2692,8,0)</f>
        <v>0</v>
      </c>
      <c r="Z2267" s="10">
        <f t="array" ref="Z2267">VLOOKUP(A2267,BUSINESS!$A$2:$J$2692,9,0)</f>
        <v>0.21</v>
      </c>
      <c r="AA2267" s="10">
        <f t="array" ref="AA2267">VLOOKUP(A2267,BUSINESS!$A$2:$J$2692,10,0)</f>
        <v>0.61199999999999999</v>
      </c>
      <c r="AB2267" s="12">
        <f t="shared" si="133"/>
        <v>4830.0529963033023</v>
      </c>
      <c r="AC2267" s="10">
        <f t="shared" si="120"/>
        <v>2.3799809601523186E-3</v>
      </c>
      <c r="AD2267" s="10">
        <f t="shared" si="121"/>
        <v>0</v>
      </c>
      <c r="AE2267" s="10">
        <f t="shared" si="122"/>
        <v>222.54367419606098</v>
      </c>
      <c r="AF2267">
        <f t="shared" si="134"/>
        <v>1743.2587812024776</v>
      </c>
    </row>
    <row r="2268" spans="1:32" ht="14.4">
      <c r="A2268" s="7" t="str">
        <f t="shared" si="132"/>
        <v>St. Lucia-The Americas 2004</v>
      </c>
      <c r="B2268" s="7" t="s">
        <v>253</v>
      </c>
      <c r="C2268" s="8" t="s">
        <v>84</v>
      </c>
      <c r="D2268" s="9" t="s">
        <v>66</v>
      </c>
      <c r="E2268" s="14">
        <v>6.3E-2</v>
      </c>
      <c r="F2268" s="13">
        <v>858255380</v>
      </c>
      <c r="G2268" s="14">
        <v>330</v>
      </c>
      <c r="H2268" s="14">
        <v>0.111</v>
      </c>
      <c r="J2268" s="11">
        <v>385</v>
      </c>
      <c r="K2268" s="10">
        <f t="array" ref="K2268">VLOOKUP(A2268,'HUMAN RESOURCES'!$A$2:$M$2692,5,0)</f>
        <v>1.7999999999999999E-2</v>
      </c>
      <c r="L2268" s="11">
        <f t="array" ref="L2268">VLOOKUP(A2268,'HUMAN RESOURCES'!$A$2:$M$2692,6,0)</f>
        <v>1.4999999999999999E-2</v>
      </c>
      <c r="M2268" s="10">
        <f t="array" ref="M2268">VLOOKUP(A2268,'HUMAN RESOURCES'!$A$2:$M$2692,7,0)</f>
        <v>75</v>
      </c>
      <c r="N2268" s="10">
        <f t="array" ref="N2268">VLOOKUP(A2268,'HUMAN RESOURCES'!$A$2:$M$2692,8,0)</f>
        <v>71</v>
      </c>
      <c r="O2268" s="10">
        <f t="array" ref="O2268">VLOOKUP(A2268,'HUMAN RESOURCES'!$A$2:$M$2692,9,0)</f>
        <v>0.29199999999999998</v>
      </c>
      <c r="P2268" s="10">
        <f t="array" ref="P2268">VLOOKUP(A2268,'HUMAN RESOURCES'!$A$2:$M$2692,10,0)</f>
        <v>0.63600000000000001</v>
      </c>
      <c r="Q2268" s="10">
        <f t="array" ref="Q2268">VLOOKUP(A2268,'HUMAN RESOURCES'!$A$2:$M$2692,11,0)</f>
        <v>7.1999999999999995E-2</v>
      </c>
      <c r="R2268" s="10">
        <f t="array" ref="R2268">VLOOKUP(A2268,'HUMAN RESOURCES'!$A$2:$M$2692,12,0)</f>
        <v>163460</v>
      </c>
      <c r="S2268" s="10">
        <f t="array" ref="S2268">VLOOKUP(A2268,'HUMAN RESOURCES'!$A$2:$M$2692,13,0)</f>
        <v>0.24099999999999999</v>
      </c>
      <c r="T2268" s="10">
        <f t="array" ref="T2268">VLOOKUP(A2268,TOURISM!$A$2:$F$2692,5,0)</f>
        <v>326000000</v>
      </c>
      <c r="U2268" s="10">
        <f t="array" ref="U2268">VLOOKUP(A2268,TOURISM!$A$2:$F$2692,6,0)</f>
        <v>37000000</v>
      </c>
      <c r="V2268" s="10">
        <f t="array" ref="V2268">VLOOKUP(A2268,BUSINESS!$A$2:$J$2692,5,0)</f>
        <v>0</v>
      </c>
      <c r="W2268" s="10">
        <f t="array" ref="W2268">VLOOKUP(A2268,BUSINESS!$A$2:$J$2692,6,0)</f>
        <v>0</v>
      </c>
      <c r="X2268" s="10">
        <f t="array" ref="X2268">VLOOKUP(A2268,BUSINESS!$A$2:$J$2692,7,0)</f>
        <v>0</v>
      </c>
      <c r="Y2268" s="10">
        <f t="array" ref="Y2268">VLOOKUP(A2268,BUSINESS!$A$2:$J$2692,8,0)</f>
        <v>0</v>
      </c>
      <c r="Z2268" s="10">
        <f t="array" ref="Z2268">VLOOKUP(A2268,BUSINESS!$A$2:$J$2692,9,0)</f>
        <v>0.214</v>
      </c>
      <c r="AA2268" s="10">
        <f t="array" ref="AA2268">VLOOKUP(A2268,BUSINESS!$A$2:$J$2692,10,0)</f>
        <v>0.61799999999999999</v>
      </c>
      <c r="AB2268" s="12">
        <f t="shared" si="133"/>
        <v>5250.552918145112</v>
      </c>
      <c r="AC2268" s="10">
        <f t="shared" si="120"/>
        <v>2.3553162853297443E-3</v>
      </c>
      <c r="AD2268" s="10">
        <f t="shared" si="121"/>
        <v>0</v>
      </c>
      <c r="AE2268" s="10">
        <f t="shared" si="122"/>
        <v>226.35507157714426</v>
      </c>
      <c r="AF2268">
        <f t="shared" si="134"/>
        <v>1994.3717117337576</v>
      </c>
    </row>
    <row r="2269" spans="1:32" ht="14.4">
      <c r="A2269" s="7" t="str">
        <f t="shared" si="132"/>
        <v>St. Lucia-The Americas 2005</v>
      </c>
      <c r="B2269" s="7" t="s">
        <v>253</v>
      </c>
      <c r="C2269" s="8" t="s">
        <v>84</v>
      </c>
      <c r="D2269" s="9" t="s">
        <v>67</v>
      </c>
      <c r="E2269" s="14">
        <v>6.3E-2</v>
      </c>
      <c r="F2269" s="13">
        <v>908558307</v>
      </c>
      <c r="G2269" s="14">
        <v>348</v>
      </c>
      <c r="H2269" s="14">
        <v>0.106</v>
      </c>
      <c r="I2269" s="10">
        <f t="array" ref="I2269">VLOOKUP(A2269,ENERGY!$A$2:$F$2691,5,0)</f>
        <v>0</v>
      </c>
      <c r="J2269" s="11">
        <f t="array" ref="J2269">VLOOKUP(A2269,ENERGY!$A$2:$F$2691,6,0)</f>
        <v>396</v>
      </c>
      <c r="K2269" s="10">
        <f t="array" ref="K2269">VLOOKUP(A2269,'HUMAN RESOURCES'!$A$2:$M$2692,5,0)</f>
        <v>1.7000000000000001E-2</v>
      </c>
      <c r="L2269" s="11">
        <f t="array" ref="L2269">VLOOKUP(A2269,'HUMAN RESOURCES'!$A$2:$M$2692,6,0)</f>
        <v>1.4999999999999999E-2</v>
      </c>
      <c r="M2269" s="10">
        <f t="array" ref="M2269">VLOOKUP(A2269,'HUMAN RESOURCES'!$A$2:$M$2692,7,0)</f>
        <v>75</v>
      </c>
      <c r="N2269" s="10">
        <f t="array" ref="N2269">VLOOKUP(A2269,'HUMAN RESOURCES'!$A$2:$M$2692,8,0)</f>
        <v>71</v>
      </c>
      <c r="O2269" s="10">
        <f t="array" ref="O2269">VLOOKUP(A2269,'HUMAN RESOURCES'!$A$2:$M$2692,9,0)</f>
        <v>0.28499999999999998</v>
      </c>
      <c r="P2269" s="10">
        <f t="array" ref="P2269">VLOOKUP(A2269,'HUMAN RESOURCES'!$A$2:$M$2692,10,0)</f>
        <v>0.64300000000000002</v>
      </c>
      <c r="Q2269" s="10">
        <f t="array" ref="Q2269">VLOOKUP(A2269,'HUMAN RESOURCES'!$A$2:$M$2692,11,0)</f>
        <v>7.1999999999999995E-2</v>
      </c>
      <c r="R2269" s="10">
        <f t="array" ref="R2269">VLOOKUP(A2269,'HUMAN RESOURCES'!$A$2:$M$2692,12,0)</f>
        <v>165407</v>
      </c>
      <c r="S2269" s="10">
        <f t="array" ref="S2269">VLOOKUP(A2269,'HUMAN RESOURCES'!$A$2:$M$2692,13,0)</f>
        <v>0.23100000000000001</v>
      </c>
      <c r="T2269" s="10">
        <f t="array" ref="T2269">VLOOKUP(A2269,TOURISM!$A$2:$F$2692,5,0)</f>
        <v>382000000</v>
      </c>
      <c r="U2269" s="10">
        <f t="array" ref="U2269">VLOOKUP(A2269,TOURISM!$A$2:$F$2692,6,0)</f>
        <v>39000000</v>
      </c>
      <c r="V2269" s="10">
        <f t="array" ref="V2269">VLOOKUP(A2269,BUSINESS!$A$2:$J$2692,5,0)</f>
        <v>0.35699999999999998</v>
      </c>
      <c r="W2269" s="10">
        <f t="array" ref="W2269">VLOOKUP(A2269,BUSINESS!$A$2:$J$2692,6,0)</f>
        <v>20</v>
      </c>
      <c r="X2269" s="10">
        <f t="array" ref="X2269">VLOOKUP(A2269,BUSINESS!$A$2:$J$2692,7,0)</f>
        <v>0</v>
      </c>
      <c r="Y2269" s="10">
        <f t="array" ref="Y2269">VLOOKUP(A2269,BUSINESS!$A$2:$J$2692,8,0)</f>
        <v>71</v>
      </c>
      <c r="Z2269" s="10">
        <f t="array" ref="Z2269">VLOOKUP(A2269,BUSINESS!$A$2:$J$2692,9,0)</f>
        <v>0.216</v>
      </c>
      <c r="AA2269" s="10">
        <f t="array" ref="AA2269">VLOOKUP(A2269,BUSINESS!$A$2:$J$2692,10,0)</f>
        <v>0.63900000000000001</v>
      </c>
      <c r="AB2269" s="12">
        <f t="shared" si="133"/>
        <v>5492.8649150277797</v>
      </c>
      <c r="AC2269" s="10">
        <f t="shared" si="120"/>
        <v>2.3940945667353859E-3</v>
      </c>
      <c r="AD2269" s="10">
        <f t="shared" si="121"/>
        <v>0</v>
      </c>
      <c r="AE2269" s="10">
        <f t="shared" si="122"/>
        <v>235.78204066333348</v>
      </c>
      <c r="AF2269">
        <f t="shared" si="134"/>
        <v>2309.4548598305996</v>
      </c>
    </row>
    <row r="2270" spans="1:32" ht="14.4">
      <c r="A2270" s="7" t="str">
        <f t="shared" si="132"/>
        <v>St. Lucia-The Americas 2006</v>
      </c>
      <c r="B2270" s="7" t="s">
        <v>253</v>
      </c>
      <c r="C2270" s="8" t="s">
        <v>84</v>
      </c>
      <c r="D2270" s="9" t="s">
        <v>68</v>
      </c>
      <c r="E2270" s="14">
        <v>6.5000000000000002E-2</v>
      </c>
      <c r="F2270" s="13">
        <v>1018069267</v>
      </c>
      <c r="G2270" s="14">
        <v>393</v>
      </c>
      <c r="H2270" s="14">
        <v>0.108</v>
      </c>
      <c r="J2270" s="11">
        <v>396</v>
      </c>
      <c r="K2270" s="10">
        <f t="array" ref="K2270">VLOOKUP(A2270,'HUMAN RESOURCES'!$A$2:$M$2692,5,0)</f>
        <v>1.7000000000000001E-2</v>
      </c>
      <c r="L2270" s="11">
        <f t="array" ref="L2270">VLOOKUP(A2270,'HUMAN RESOURCES'!$A$2:$M$2692,6,0)</f>
        <v>1.4999999999999999E-2</v>
      </c>
      <c r="M2270" s="10">
        <f t="array" ref="M2270">VLOOKUP(A2270,'HUMAN RESOURCES'!$A$2:$M$2692,7,0)</f>
        <v>76</v>
      </c>
      <c r="N2270" s="10">
        <f t="array" ref="N2270">VLOOKUP(A2270,'HUMAN RESOURCES'!$A$2:$M$2692,8,0)</f>
        <v>71</v>
      </c>
      <c r="O2270" s="10">
        <f t="array" ref="O2270">VLOOKUP(A2270,'HUMAN RESOURCES'!$A$2:$M$2692,9,0)</f>
        <v>0.27700000000000002</v>
      </c>
      <c r="P2270" s="10">
        <f t="array" ref="P2270">VLOOKUP(A2270,'HUMAN RESOURCES'!$A$2:$M$2692,10,0)</f>
        <v>0.64900000000000002</v>
      </c>
      <c r="Q2270" s="10">
        <f t="array" ref="Q2270">VLOOKUP(A2270,'HUMAN RESOURCES'!$A$2:$M$2692,11,0)</f>
        <v>7.3999999999999996E-2</v>
      </c>
      <c r="R2270" s="10">
        <f t="array" ref="R2270">VLOOKUP(A2270,'HUMAN RESOURCES'!$A$2:$M$2692,12,0)</f>
        <v>167658</v>
      </c>
      <c r="S2270" s="10">
        <f t="array" ref="S2270">VLOOKUP(A2270,'HUMAN RESOURCES'!$A$2:$M$2692,13,0)</f>
        <v>0.221</v>
      </c>
      <c r="T2270" s="10">
        <f t="array" ref="T2270">VLOOKUP(A2270,TOURISM!$A$2:$F$2692,5,0)</f>
        <v>294000000</v>
      </c>
      <c r="U2270" s="10">
        <f t="array" ref="U2270">VLOOKUP(A2270,TOURISM!$A$2:$F$2692,6,0)</f>
        <v>39000000</v>
      </c>
      <c r="V2270" s="10">
        <f t="array" ref="V2270">VLOOKUP(A2270,BUSINESS!$A$2:$J$2692,5,0)</f>
        <v>0.34</v>
      </c>
      <c r="W2270" s="10">
        <f t="array" ref="W2270">VLOOKUP(A2270,BUSINESS!$A$2:$J$2692,6,0)</f>
        <v>20</v>
      </c>
      <c r="X2270" s="10">
        <f t="array" ref="X2270">VLOOKUP(A2270,BUSINESS!$A$2:$J$2692,7,0)</f>
        <v>0</v>
      </c>
      <c r="Y2270" s="10">
        <f t="array" ref="Y2270">VLOOKUP(A2270,BUSINESS!$A$2:$J$2692,8,0)</f>
        <v>71</v>
      </c>
      <c r="Z2270" s="10">
        <f t="array" ref="Z2270">VLOOKUP(A2270,BUSINESS!$A$2:$J$2692,9,0)</f>
        <v>0.245</v>
      </c>
      <c r="AA2270" s="10">
        <f t="array" ref="AA2270">VLOOKUP(A2270,BUSINESS!$A$2:$J$2692,10,0)</f>
        <v>0.63</v>
      </c>
      <c r="AB2270" s="12">
        <f t="shared" si="133"/>
        <v>6072.297576017846</v>
      </c>
      <c r="AC2270" s="10">
        <f t="shared" si="120"/>
        <v>2.3619511147693517E-3</v>
      </c>
      <c r="AD2270" s="10">
        <f t="shared" si="121"/>
        <v>0</v>
      </c>
      <c r="AE2270" s="10">
        <f t="shared" si="122"/>
        <v>232.61639766667861</v>
      </c>
      <c r="AF2270">
        <f t="shared" si="134"/>
        <v>1753.5697670257309</v>
      </c>
    </row>
    <row r="2271" spans="1:32" ht="14.4">
      <c r="A2271" s="7" t="str">
        <f t="shared" si="132"/>
        <v>St. Lucia-The Americas 2007</v>
      </c>
      <c r="B2271" s="7" t="s">
        <v>253</v>
      </c>
      <c r="C2271" s="8" t="s">
        <v>84</v>
      </c>
      <c r="D2271" s="9" t="s">
        <v>69</v>
      </c>
      <c r="E2271" s="14">
        <v>6.8000000000000005E-2</v>
      </c>
      <c r="F2271" s="13">
        <v>1145555535</v>
      </c>
      <c r="G2271" s="14">
        <v>452</v>
      </c>
      <c r="H2271" s="14">
        <v>0.10100000000000001</v>
      </c>
      <c r="I2271" s="10">
        <f t="array" ref="I2271">VLOOKUP(A2271,ENERGY!$A$2:$F$2691,5,0)</f>
        <v>120</v>
      </c>
      <c r="J2271" s="11">
        <f t="array" ref="J2271">VLOOKUP(A2271,ENERGY!$A$2:$F$2691,6,0)</f>
        <v>356</v>
      </c>
      <c r="K2271" s="10">
        <f t="array" ref="K2271">VLOOKUP(A2271,'HUMAN RESOURCES'!$A$2:$M$2692,5,0)</f>
        <v>1.7000000000000001E-2</v>
      </c>
      <c r="L2271" s="11">
        <f t="array" ref="L2271">VLOOKUP(A2271,'HUMAN RESOURCES'!$A$2:$M$2692,6,0)</f>
        <v>1.4E-2</v>
      </c>
      <c r="M2271" s="10">
        <f t="array" ref="M2271">VLOOKUP(A2271,'HUMAN RESOURCES'!$A$2:$M$2692,7,0)</f>
        <v>76</v>
      </c>
      <c r="N2271" s="10">
        <f t="array" ref="N2271">VLOOKUP(A2271,'HUMAN RESOURCES'!$A$2:$M$2692,8,0)</f>
        <v>71</v>
      </c>
      <c r="O2271" s="10">
        <f t="array" ref="O2271">VLOOKUP(A2271,'HUMAN RESOURCES'!$A$2:$M$2692,9,0)</f>
        <v>0.27</v>
      </c>
      <c r="P2271" s="10">
        <f t="array" ref="P2271">VLOOKUP(A2271,'HUMAN RESOURCES'!$A$2:$M$2692,10,0)</f>
        <v>0.65300000000000002</v>
      </c>
      <c r="Q2271" s="10">
        <f t="array" ref="Q2271">VLOOKUP(A2271,'HUMAN RESOURCES'!$A$2:$M$2692,11,0)</f>
        <v>7.6999999999999999E-2</v>
      </c>
      <c r="R2271" s="10">
        <f t="array" ref="R2271">VLOOKUP(A2271,'HUMAN RESOURCES'!$A$2:$M$2692,12,0)</f>
        <v>170149</v>
      </c>
      <c r="S2271" s="10">
        <f t="array" ref="S2271">VLOOKUP(A2271,'HUMAN RESOURCES'!$A$2:$M$2692,13,0)</f>
        <v>0.21099999999999999</v>
      </c>
      <c r="T2271" s="10">
        <f t="array" ref="T2271">VLOOKUP(A2271,TOURISM!$A$2:$F$2692,5,0)</f>
        <v>302000000</v>
      </c>
      <c r="U2271" s="10">
        <f t="array" ref="U2271">VLOOKUP(A2271,TOURISM!$A$2:$F$2692,6,0)</f>
        <v>42000000</v>
      </c>
      <c r="V2271" s="10">
        <f t="array" ref="V2271">VLOOKUP(A2271,BUSINESS!$A$2:$J$2692,5,0)</f>
        <v>0.34</v>
      </c>
      <c r="W2271" s="10">
        <f t="array" ref="W2271">VLOOKUP(A2271,BUSINESS!$A$2:$J$2692,6,0)</f>
        <v>20</v>
      </c>
      <c r="X2271" s="10">
        <f t="array" ref="X2271">VLOOKUP(A2271,BUSINESS!$A$2:$J$2692,7,0)</f>
        <v>0</v>
      </c>
      <c r="Y2271" s="10">
        <f t="array" ref="Y2271">VLOOKUP(A2271,BUSINESS!$A$2:$J$2692,8,0)</f>
        <v>71</v>
      </c>
      <c r="Z2271" s="10">
        <f t="array" ref="Z2271">VLOOKUP(A2271,BUSINESS!$A$2:$J$2692,9,0)</f>
        <v>0.27900000000000003</v>
      </c>
      <c r="AA2271" s="10">
        <f t="array" ref="AA2271">VLOOKUP(A2271,BUSINESS!$A$2:$J$2692,10,0)</f>
        <v>0.86399999999999999</v>
      </c>
      <c r="AB2271" s="12">
        <f t="shared" si="133"/>
        <v>6732.6609912488466</v>
      </c>
      <c r="AC2271" s="10">
        <f t="shared" si="120"/>
        <v>2.092283821826752E-3</v>
      </c>
      <c r="AD2271" s="10">
        <f t="shared" si="121"/>
        <v>7.0526420960452313E-4</v>
      </c>
      <c r="AE2271" s="10">
        <f t="shared" si="122"/>
        <v>246.84247336158307</v>
      </c>
      <c r="AF2271">
        <f t="shared" si="134"/>
        <v>1774.9149275047164</v>
      </c>
    </row>
    <row r="2272" spans="1:32" ht="14.4">
      <c r="A2272" s="7" t="str">
        <f t="shared" si="132"/>
        <v>St. Lucia-The Americas 2008</v>
      </c>
      <c r="B2272" s="7" t="s">
        <v>253</v>
      </c>
      <c r="C2272" s="8" t="s">
        <v>84</v>
      </c>
      <c r="D2272" s="9" t="s">
        <v>70</v>
      </c>
      <c r="E2272" s="14">
        <v>7.4999999999999997E-2</v>
      </c>
      <c r="F2272" s="13">
        <v>1184074074</v>
      </c>
      <c r="G2272" s="14">
        <v>503</v>
      </c>
      <c r="H2272" s="14">
        <v>0.10100000000000001</v>
      </c>
      <c r="I2272" s="10">
        <f t="array" ref="I2272">VLOOKUP(A2272,ENERGY!$A$2:$F$2691,5,0)</f>
        <v>128</v>
      </c>
      <c r="J2272" s="11">
        <f t="array" ref="J2272">VLOOKUP(A2272,ENERGY!$A$2:$F$2691,6,0)</f>
        <v>385</v>
      </c>
      <c r="K2272" s="10">
        <f t="array" ref="K2272">VLOOKUP(A2272,'HUMAN RESOURCES'!$A$2:$M$2692,5,0)</f>
        <v>1.7000000000000001E-2</v>
      </c>
      <c r="L2272" s="11">
        <f t="array" ref="L2272">VLOOKUP(A2272,'HUMAN RESOURCES'!$A$2:$M$2692,6,0)</f>
        <v>1.4E-2</v>
      </c>
      <c r="M2272" s="10">
        <f t="array" ref="M2272">VLOOKUP(A2272,'HUMAN RESOURCES'!$A$2:$M$2692,7,0)</f>
        <v>77</v>
      </c>
      <c r="N2272" s="10">
        <f t="array" ref="N2272">VLOOKUP(A2272,'HUMAN RESOURCES'!$A$2:$M$2692,8,0)</f>
        <v>71</v>
      </c>
      <c r="O2272" s="10">
        <f t="array" ref="O2272">VLOOKUP(A2272,'HUMAN RESOURCES'!$A$2:$M$2692,9,0)</f>
        <v>0.26400000000000001</v>
      </c>
      <c r="P2272" s="10">
        <f t="array" ref="P2272">VLOOKUP(A2272,'HUMAN RESOURCES'!$A$2:$M$2692,10,0)</f>
        <v>0.65600000000000003</v>
      </c>
      <c r="Q2272" s="10">
        <f t="array" ref="Q2272">VLOOKUP(A2272,'HUMAN RESOURCES'!$A$2:$M$2692,11,0)</f>
        <v>0.08</v>
      </c>
      <c r="R2272" s="10">
        <f t="array" ref="R2272">VLOOKUP(A2272,'HUMAN RESOURCES'!$A$2:$M$2692,12,0)</f>
        <v>172734</v>
      </c>
      <c r="S2272" s="10">
        <f t="array" ref="S2272">VLOOKUP(A2272,'HUMAN RESOURCES'!$A$2:$M$2692,13,0)</f>
        <v>0.20100000000000001</v>
      </c>
      <c r="T2272" s="10">
        <f t="array" ref="T2272">VLOOKUP(A2272,TOURISM!$A$2:$F$2692,5,0)</f>
        <v>311000000</v>
      </c>
      <c r="U2272" s="10">
        <f t="array" ref="U2272">VLOOKUP(A2272,TOURISM!$A$2:$F$2692,6,0)</f>
        <v>45000000</v>
      </c>
      <c r="V2272" s="10">
        <f t="array" ref="V2272">VLOOKUP(A2272,BUSINESS!$A$2:$J$2692,5,0)</f>
        <v>0.34</v>
      </c>
      <c r="W2272" s="10">
        <f t="array" ref="W2272">VLOOKUP(A2272,BUSINESS!$A$2:$J$2692,6,0)</f>
        <v>20</v>
      </c>
      <c r="X2272" s="10">
        <f t="array" ref="X2272">VLOOKUP(A2272,BUSINESS!$A$2:$J$2692,7,0)</f>
        <v>0</v>
      </c>
      <c r="Y2272" s="10">
        <f t="array" ref="Y2272">VLOOKUP(A2272,BUSINESS!$A$2:$J$2692,8,0)</f>
        <v>61</v>
      </c>
      <c r="Z2272" s="10">
        <f t="array" ref="Z2272">VLOOKUP(A2272,BUSINESS!$A$2:$J$2692,9,0)</f>
        <v>0.32</v>
      </c>
      <c r="AA2272" s="10">
        <f t="array" ref="AA2272">VLOOKUP(A2272,BUSINESS!$A$2:$J$2692,10,0)</f>
        <v>1.0129999999999999</v>
      </c>
      <c r="AB2272" s="12">
        <f t="shared" si="133"/>
        <v>6854.8987113133489</v>
      </c>
      <c r="AC2272" s="10">
        <f t="shared" si="120"/>
        <v>2.2288605601676567E-3</v>
      </c>
      <c r="AD2272" s="10">
        <f t="shared" si="121"/>
        <v>7.4102377065314302E-4</v>
      </c>
      <c r="AE2272" s="10">
        <f t="shared" si="122"/>
        <v>260.51616937024556</v>
      </c>
      <c r="AF2272">
        <f t="shared" si="134"/>
        <v>1800.4561927588084</v>
      </c>
    </row>
    <row r="2273" spans="1:32" ht="14.4">
      <c r="A2273" s="7" t="str">
        <f t="shared" si="132"/>
        <v>St. Lucia-The Americas 2009</v>
      </c>
      <c r="B2273" s="7" t="s">
        <v>253</v>
      </c>
      <c r="C2273" s="8" t="s">
        <v>84</v>
      </c>
      <c r="D2273" s="9" t="s">
        <v>71</v>
      </c>
      <c r="E2273" s="14">
        <v>8.1000000000000003E-2</v>
      </c>
      <c r="F2273" s="13">
        <v>1180000000</v>
      </c>
      <c r="G2273" s="14">
        <v>537</v>
      </c>
      <c r="H2273" s="14">
        <v>0.106</v>
      </c>
      <c r="I2273" s="10">
        <v>128</v>
      </c>
      <c r="J2273" s="11">
        <f t="array" ref="J2273">VLOOKUP(A2273,ENERGY!$A$2:$F$2691,6,0)</f>
        <v>326</v>
      </c>
      <c r="K2273" s="10">
        <f t="array" ref="K2273">VLOOKUP(A2273,'HUMAN RESOURCES'!$A$2:$M$2692,5,0)</f>
        <v>1.7000000000000001E-2</v>
      </c>
      <c r="L2273" s="11">
        <f t="array" ref="L2273">VLOOKUP(A2273,'HUMAN RESOURCES'!$A$2:$M$2692,6,0)</f>
        <v>1.4E-2</v>
      </c>
      <c r="M2273" s="10">
        <f t="array" ref="M2273">VLOOKUP(A2273,'HUMAN RESOURCES'!$A$2:$M$2692,7,0)</f>
        <v>77</v>
      </c>
      <c r="N2273" s="10">
        <f t="array" ref="N2273">VLOOKUP(A2273,'HUMAN RESOURCES'!$A$2:$M$2692,8,0)</f>
        <v>72</v>
      </c>
      <c r="O2273" s="10">
        <f t="array" ref="O2273">VLOOKUP(A2273,'HUMAN RESOURCES'!$A$2:$M$2692,9,0)</f>
        <v>0.25800000000000001</v>
      </c>
      <c r="P2273" s="10">
        <f t="array" ref="P2273">VLOOKUP(A2273,'HUMAN RESOURCES'!$A$2:$M$2692,10,0)</f>
        <v>0.66</v>
      </c>
      <c r="Q2273" s="10">
        <f t="array" ref="Q2273">VLOOKUP(A2273,'HUMAN RESOURCES'!$A$2:$M$2692,11,0)</f>
        <v>8.3000000000000004E-2</v>
      </c>
      <c r="R2273" s="10">
        <f t="array" ref="R2273">VLOOKUP(A2273,'HUMAN RESOURCES'!$A$2:$M$2692,12,0)</f>
        <v>175200</v>
      </c>
      <c r="S2273" s="10">
        <f t="array" ref="S2273">VLOOKUP(A2273,'HUMAN RESOURCES'!$A$2:$M$2692,13,0)</f>
        <v>0.192</v>
      </c>
      <c r="T2273" s="10">
        <f t="array" ref="T2273">VLOOKUP(A2273,TOURISM!$A$2:$F$2692,5,0)</f>
        <v>296000000</v>
      </c>
      <c r="U2273" s="10">
        <f t="array" ref="U2273">VLOOKUP(A2273,TOURISM!$A$2:$F$2692,6,0)</f>
        <v>47000000</v>
      </c>
      <c r="V2273" s="10">
        <f t="array" ref="V2273">VLOOKUP(A2273,BUSINESS!$A$2:$J$2692,5,0)</f>
        <v>0.34399999999999997</v>
      </c>
      <c r="W2273" s="10">
        <f t="array" ref="W2273">VLOOKUP(A2273,BUSINESS!$A$2:$J$2692,6,0)</f>
        <v>14</v>
      </c>
      <c r="X2273" s="10">
        <f t="array" ref="X2273">VLOOKUP(A2273,BUSINESS!$A$2:$J$2692,7,0)</f>
        <v>0</v>
      </c>
      <c r="Y2273" s="10">
        <f t="array" ref="Y2273">VLOOKUP(A2273,BUSINESS!$A$2:$J$2692,8,0)</f>
        <v>92</v>
      </c>
      <c r="Z2273" s="10">
        <f t="array" ref="Z2273">VLOOKUP(A2273,BUSINESS!$A$2:$J$2692,9,0)</f>
        <v>0.36</v>
      </c>
      <c r="AA2273" s="10">
        <f t="array" ref="AA2273">VLOOKUP(A2273,BUSINESS!$A$2:$J$2692,10,0)</f>
        <v>1.083</v>
      </c>
      <c r="AB2273" s="12">
        <f t="shared" si="133"/>
        <v>6735.1598173515986</v>
      </c>
      <c r="AC2273" s="10">
        <f t="shared" si="120"/>
        <v>1.860730593607306E-3</v>
      </c>
      <c r="AD2273" s="10">
        <f t="shared" si="121"/>
        <v>7.3059360730593609E-4</v>
      </c>
      <c r="AE2273" s="10">
        <f t="shared" si="122"/>
        <v>268.26484018264841</v>
      </c>
      <c r="AF2273">
        <f t="shared" si="134"/>
        <v>1689.4977168949772</v>
      </c>
    </row>
    <row r="2274" spans="1:32" ht="14.4">
      <c r="A2274" s="7" t="str">
        <f t="shared" si="132"/>
        <v>St. Lucia-The Americas 2010</v>
      </c>
      <c r="B2274" s="7" t="s">
        <v>253</v>
      </c>
      <c r="C2274" s="8" t="s">
        <v>84</v>
      </c>
      <c r="D2274" s="9" t="s">
        <v>72</v>
      </c>
      <c r="E2274" s="14">
        <v>7.8E-2</v>
      </c>
      <c r="F2274" s="13">
        <v>1252222222</v>
      </c>
      <c r="G2274" s="14">
        <v>525</v>
      </c>
      <c r="H2274" s="14">
        <v>0.106</v>
      </c>
      <c r="I2274" s="10">
        <f t="array" ref="I2274">VLOOKUP(A2274,ENERGY!$A$2:$F$2691,5,0)</f>
        <v>123</v>
      </c>
      <c r="J2274" s="11">
        <f t="array" ref="J2274">VLOOKUP(A2274,ENERGY!$A$2:$F$2691,6,0)</f>
        <v>367</v>
      </c>
      <c r="K2274" s="10">
        <f t="array" ref="K2274">VLOOKUP(A2274,'HUMAN RESOURCES'!$A$2:$M$2692,5,0)</f>
        <v>1.6E-2</v>
      </c>
      <c r="L2274" s="11">
        <f t="array" ref="L2274">VLOOKUP(A2274,'HUMAN RESOURCES'!$A$2:$M$2692,6,0)</f>
        <v>1.4E-2</v>
      </c>
      <c r="M2274" s="10">
        <f t="array" ref="M2274">VLOOKUP(A2274,'HUMAN RESOURCES'!$A$2:$M$2692,7,0)</f>
        <v>77</v>
      </c>
      <c r="N2274" s="10">
        <f t="array" ref="N2274">VLOOKUP(A2274,'HUMAN RESOURCES'!$A$2:$M$2692,8,0)</f>
        <v>72</v>
      </c>
      <c r="O2274" s="10">
        <f t="array" ref="O2274">VLOOKUP(A2274,'HUMAN RESOURCES'!$A$2:$M$2692,9,0)</f>
        <v>0.253</v>
      </c>
      <c r="P2274" s="10">
        <f t="array" ref="P2274">VLOOKUP(A2274,'HUMAN RESOURCES'!$A$2:$M$2692,10,0)</f>
        <v>0.66300000000000003</v>
      </c>
      <c r="Q2274" s="10">
        <f t="array" ref="Q2274">VLOOKUP(A2274,'HUMAN RESOURCES'!$A$2:$M$2692,11,0)</f>
        <v>8.5000000000000006E-2</v>
      </c>
      <c r="R2274" s="10">
        <f t="array" ref="R2274">VLOOKUP(A2274,'HUMAN RESOURCES'!$A$2:$M$2692,12,0)</f>
        <v>177397</v>
      </c>
      <c r="S2274" s="10">
        <f t="array" ref="S2274">VLOOKUP(A2274,'HUMAN RESOURCES'!$A$2:$M$2692,13,0)</f>
        <v>0.185</v>
      </c>
      <c r="T2274" s="10">
        <f t="array" ref="T2274">VLOOKUP(A2274,TOURISM!$A$2:$F$2692,5,0)</f>
        <v>309000000</v>
      </c>
      <c r="U2274" s="10">
        <f t="array" ref="U2274">VLOOKUP(A2274,TOURISM!$A$2:$F$2692,6,0)</f>
        <v>48000000</v>
      </c>
      <c r="V2274" s="10">
        <f t="array" ref="V2274">VLOOKUP(A2274,BUSINESS!$A$2:$J$2692,5,0)</f>
        <v>0.34</v>
      </c>
      <c r="W2274" s="10">
        <f t="array" ref="W2274">VLOOKUP(A2274,BUSINESS!$A$2:$J$2692,6,0)</f>
        <v>14</v>
      </c>
      <c r="X2274" s="10">
        <f t="array" ref="X2274">VLOOKUP(A2274,BUSINESS!$A$2:$J$2692,7,0)</f>
        <v>0</v>
      </c>
      <c r="Y2274" s="10">
        <f t="array" ref="Y2274">VLOOKUP(A2274,BUSINESS!$A$2:$J$2692,8,0)</f>
        <v>92</v>
      </c>
      <c r="Z2274" s="10">
        <f t="array" ref="Z2274">VLOOKUP(A2274,BUSINESS!$A$2:$J$2692,9,0)</f>
        <v>0.433</v>
      </c>
      <c r="AA2274" s="10">
        <f t="array" ref="AA2274">VLOOKUP(A2274,BUSINESS!$A$2:$J$2692,10,0)</f>
        <v>1.117</v>
      </c>
      <c r="AB2274" s="12">
        <f t="shared" si="133"/>
        <v>7058.8692142482678</v>
      </c>
      <c r="AC2274" s="10">
        <f t="shared" si="120"/>
        <v>2.0688061241170932E-3</v>
      </c>
      <c r="AD2274" s="10">
        <f t="shared" si="121"/>
        <v>6.933600906441484E-4</v>
      </c>
      <c r="AE2274" s="10">
        <f t="shared" si="122"/>
        <v>270.57954756844816</v>
      </c>
      <c r="AF2274">
        <f t="shared" si="134"/>
        <v>1741.855837471885</v>
      </c>
    </row>
    <row r="2275" spans="1:32" ht="14.4">
      <c r="A2275" s="7" t="str">
        <f t="shared" si="132"/>
        <v>St. Lucia-The Americas 2011</v>
      </c>
      <c r="B2275" s="7" t="s">
        <v>253</v>
      </c>
      <c r="C2275" s="8" t="s">
        <v>84</v>
      </c>
      <c r="D2275" s="9" t="s">
        <v>73</v>
      </c>
      <c r="E2275" s="14">
        <v>7.5999999999999998E-2</v>
      </c>
      <c r="F2275" s="13">
        <v>1295925926</v>
      </c>
      <c r="G2275" s="14">
        <v>513</v>
      </c>
      <c r="H2275" s="14">
        <v>0.1</v>
      </c>
      <c r="I2275" s="10">
        <v>123</v>
      </c>
      <c r="J2275" s="11">
        <v>367</v>
      </c>
      <c r="K2275" s="10">
        <f t="array" ref="K2275">VLOOKUP(A2275,'HUMAN RESOURCES'!$A$2:$M$2692,5,0)</f>
        <v>1.6E-2</v>
      </c>
      <c r="L2275" s="11">
        <f t="array" ref="L2275">VLOOKUP(A2275,'HUMAN RESOURCES'!$A$2:$M$2692,6,0)</f>
        <v>1.2999999999999999E-2</v>
      </c>
      <c r="M2275" s="10">
        <f t="array" ref="M2275">VLOOKUP(A2275,'HUMAN RESOURCES'!$A$2:$M$2692,7,0)</f>
        <v>77</v>
      </c>
      <c r="N2275" s="10">
        <f t="array" ref="N2275">VLOOKUP(A2275,'HUMAN RESOURCES'!$A$2:$M$2692,8,0)</f>
        <v>72</v>
      </c>
      <c r="O2275" s="10">
        <f t="array" ref="O2275">VLOOKUP(A2275,'HUMAN RESOURCES'!$A$2:$M$2692,9,0)</f>
        <v>0.248</v>
      </c>
      <c r="P2275" s="10">
        <f t="array" ref="P2275">VLOOKUP(A2275,'HUMAN RESOURCES'!$A$2:$M$2692,10,0)</f>
        <v>0.66600000000000004</v>
      </c>
      <c r="Q2275" s="10">
        <f t="array" ref="Q2275">VLOOKUP(A2275,'HUMAN RESOURCES'!$A$2:$M$2692,11,0)</f>
        <v>8.5999999999999993E-2</v>
      </c>
      <c r="R2275" s="10">
        <f t="array" ref="R2275">VLOOKUP(A2275,'HUMAN RESOURCES'!$A$2:$M$2692,12,0)</f>
        <v>179271</v>
      </c>
      <c r="S2275" s="10">
        <f t="array" ref="S2275">VLOOKUP(A2275,'HUMAN RESOURCES'!$A$2:$M$2692,13,0)</f>
        <v>0.185</v>
      </c>
      <c r="T2275" s="10">
        <f t="array" ref="T2275">VLOOKUP(A2275,TOURISM!$A$2:$F$2692,5,0)</f>
        <v>321000000</v>
      </c>
      <c r="U2275" s="10">
        <f t="array" ref="U2275">VLOOKUP(A2275,TOURISM!$A$2:$F$2692,6,0)</f>
        <v>48000000</v>
      </c>
      <c r="V2275" s="10">
        <f t="array" ref="V2275">VLOOKUP(A2275,BUSINESS!$A$2:$J$2692,5,0)</f>
        <v>0.34399999999999997</v>
      </c>
      <c r="W2275" s="10">
        <f t="array" ref="W2275">VLOOKUP(A2275,BUSINESS!$A$2:$J$2692,6,0)</f>
        <v>15</v>
      </c>
      <c r="X2275" s="10">
        <f t="array" ref="X2275">VLOOKUP(A2275,BUSINESS!$A$2:$J$2692,7,0)</f>
        <v>0</v>
      </c>
      <c r="Y2275" s="10">
        <f t="array" ref="Y2275">VLOOKUP(A2275,BUSINESS!$A$2:$J$2692,8,0)</f>
        <v>92</v>
      </c>
      <c r="Z2275" s="10">
        <f t="array" ref="Z2275">VLOOKUP(A2275,BUSINESS!$A$2:$J$2692,9,0)</f>
        <v>0.45</v>
      </c>
      <c r="AA2275" s="10">
        <f t="array" ref="AA2275">VLOOKUP(A2275,BUSINESS!$A$2:$J$2692,10,0)</f>
        <v>1.208</v>
      </c>
      <c r="AB2275" s="12">
        <f t="shared" si="133"/>
        <v>7228.8653825772153</v>
      </c>
      <c r="AC2275" s="10">
        <f t="shared" si="120"/>
        <v>2.0471799677583102E-3</v>
      </c>
      <c r="AD2275" s="10">
        <f t="shared" si="121"/>
        <v>6.8611208728684508E-4</v>
      </c>
      <c r="AE2275" s="10">
        <f t="shared" si="122"/>
        <v>267.75105845340295</v>
      </c>
      <c r="AF2275">
        <f t="shared" si="134"/>
        <v>1790.5852034071322</v>
      </c>
    </row>
    <row r="2276" spans="1:32" ht="14.4">
      <c r="A2276" s="7" t="str">
        <f t="shared" si="132"/>
        <v>St. Lucia-The Americas 2012</v>
      </c>
      <c r="B2276" s="7" t="s">
        <v>253</v>
      </c>
      <c r="C2276" s="8" t="s">
        <v>84</v>
      </c>
      <c r="D2276" s="9" t="s">
        <v>74</v>
      </c>
      <c r="E2276" s="14">
        <v>8.5000000000000006E-2</v>
      </c>
      <c r="F2276" s="13">
        <v>1318148148</v>
      </c>
      <c r="G2276" s="14">
        <v>556</v>
      </c>
      <c r="H2276" s="14">
        <v>9.5000000000000001E-2</v>
      </c>
      <c r="I2276" s="10">
        <f t="array" ref="I2276">VLOOKUP(A2276,ENERGY!$A$2:$F$2691,5,0)</f>
        <v>119</v>
      </c>
      <c r="J2276" s="11">
        <f t="array" ref="J2276">VLOOKUP(A2276,ENERGY!$A$2:$F$2691,6,0)</f>
        <v>367</v>
      </c>
      <c r="K2276" s="10">
        <f t="array" ref="K2276">VLOOKUP(A2276,'HUMAN RESOURCES'!$A$2:$M$2692,5,0)</f>
        <v>1.6E-2</v>
      </c>
      <c r="L2276" s="11">
        <f t="array" ref="L2276">VLOOKUP(A2276,'HUMAN RESOURCES'!$A$2:$M$2692,6,0)</f>
        <v>1.2999999999999999E-2</v>
      </c>
      <c r="M2276" s="10">
        <f t="array" ref="M2276">VLOOKUP(A2276,'HUMAN RESOURCES'!$A$2:$M$2692,7,0)</f>
        <v>77</v>
      </c>
      <c r="N2276" s="10">
        <f t="array" ref="N2276">VLOOKUP(A2276,'HUMAN RESOURCES'!$A$2:$M$2692,8,0)</f>
        <v>72</v>
      </c>
      <c r="O2276" s="10">
        <f t="array" ref="O2276">VLOOKUP(A2276,'HUMAN RESOURCES'!$A$2:$M$2692,9,0)</f>
        <v>0.24299999999999999</v>
      </c>
      <c r="P2276" s="10">
        <f t="array" ref="P2276">VLOOKUP(A2276,'HUMAN RESOURCES'!$A$2:$M$2692,10,0)</f>
        <v>0.67</v>
      </c>
      <c r="Q2276" s="10">
        <f t="array" ref="Q2276">VLOOKUP(A2276,'HUMAN RESOURCES'!$A$2:$M$2692,11,0)</f>
        <v>8.6999999999999994E-2</v>
      </c>
      <c r="R2276" s="10">
        <f t="array" ref="R2276">VLOOKUP(A2276,'HUMAN RESOURCES'!$A$2:$M$2692,12,0)</f>
        <v>180870</v>
      </c>
      <c r="S2276" s="10">
        <f t="array" ref="S2276">VLOOKUP(A2276,'HUMAN RESOURCES'!$A$2:$M$2692,13,0)</f>
        <v>0.185</v>
      </c>
      <c r="T2276" s="10">
        <f t="array" ref="T2276">VLOOKUP(A2276,TOURISM!$A$2:$F$2692,5,0)</f>
        <v>335000000</v>
      </c>
      <c r="U2276" s="10">
        <f t="array" ref="U2276">VLOOKUP(A2276,TOURISM!$A$2:$F$2692,6,0)</f>
        <v>49000000</v>
      </c>
      <c r="V2276" s="10">
        <f t="array" ref="V2276">VLOOKUP(A2276,BUSINESS!$A$2:$J$2692,5,0)</f>
        <v>0.34599999999999997</v>
      </c>
      <c r="W2276" s="10">
        <f t="array" ref="W2276">VLOOKUP(A2276,BUSINESS!$A$2:$J$2692,6,0)</f>
        <v>15</v>
      </c>
      <c r="X2276" s="10">
        <f t="array" ref="X2276">VLOOKUP(A2276,BUSINESS!$A$2:$J$2692,7,0)</f>
        <v>59</v>
      </c>
      <c r="Y2276" s="10">
        <f t="array" ref="Y2276">VLOOKUP(A2276,BUSINESS!$A$2:$J$2692,8,0)</f>
        <v>92</v>
      </c>
      <c r="Z2276" s="10">
        <f t="array" ref="Z2276">VLOOKUP(A2276,BUSINESS!$A$2:$J$2692,9,0)</f>
        <v>0.34799999999999998</v>
      </c>
      <c r="AA2276" s="10">
        <f t="array" ref="AA2276">VLOOKUP(A2276,BUSINESS!$A$2:$J$2692,10,0)</f>
        <v>1.194</v>
      </c>
      <c r="AB2276" s="12">
        <f t="shared" si="133"/>
        <v>7287.820799469232</v>
      </c>
      <c r="AC2276" s="10">
        <f t="shared" si="120"/>
        <v>2.0290816608613924E-3</v>
      </c>
      <c r="AD2276" s="10">
        <f t="shared" si="121"/>
        <v>6.579311107425223E-4</v>
      </c>
      <c r="AE2276" s="10">
        <f t="shared" si="122"/>
        <v>270.91281030574447</v>
      </c>
      <c r="AF2276">
        <f t="shared" si="134"/>
        <v>1852.159009233151</v>
      </c>
    </row>
    <row r="2277" spans="1:32" ht="14.4">
      <c r="A2277" s="7" t="str">
        <f t="shared" si="132"/>
        <v>St. Martin (French part)-The Americas 2000</v>
      </c>
      <c r="B2277" s="7" t="s">
        <v>254</v>
      </c>
      <c r="C2277" s="8" t="s">
        <v>84</v>
      </c>
      <c r="D2277" s="9" t="s">
        <v>62</v>
      </c>
      <c r="E2277" s="8"/>
      <c r="F2277" s="7"/>
      <c r="G2277" s="8"/>
      <c r="H2277" s="8"/>
      <c r="I2277" s="10">
        <f t="array" ref="I2277">VLOOKUP(A2277,ENERGY!$A$2:$F$2691,5,0)</f>
        <v>0</v>
      </c>
      <c r="J2277" s="11">
        <f t="array" ref="J2277">VLOOKUP(A2277,ENERGY!$A$2:$F$2691,6,0)</f>
        <v>0</v>
      </c>
      <c r="K2277" s="10">
        <f t="array" ref="K2277">VLOOKUP(A2277,'HUMAN RESOURCES'!$A$2:$M$2692,5,0)</f>
        <v>1.7000000000000001E-2</v>
      </c>
      <c r="L2277" s="11">
        <f t="array" ref="L2277">VLOOKUP(A2277,'HUMAN RESOURCES'!$A$2:$M$2692,6,0)</f>
        <v>0</v>
      </c>
      <c r="M2277" s="10">
        <f t="array" ref="M2277">VLOOKUP(A2277,'HUMAN RESOURCES'!$A$2:$M$2692,7,0)</f>
        <v>80</v>
      </c>
      <c r="N2277" s="10">
        <f t="array" ref="N2277">VLOOKUP(A2277,'HUMAN RESOURCES'!$A$2:$M$2692,8,0)</f>
        <v>74</v>
      </c>
      <c r="O2277" s="10">
        <f t="array" ref="O2277">VLOOKUP(A2277,'HUMAN RESOURCES'!$A$2:$M$2692,9,0)</f>
        <v>0</v>
      </c>
      <c r="P2277" s="10">
        <f t="array" ref="P2277">VLOOKUP(A2277,'HUMAN RESOURCES'!$A$2:$M$2692,10,0)</f>
        <v>0</v>
      </c>
      <c r="Q2277" s="10">
        <f t="array" ref="Q2277">VLOOKUP(A2277,'HUMAN RESOURCES'!$A$2:$M$2692,11,0)</f>
        <v>0</v>
      </c>
      <c r="R2277" s="10">
        <f t="array" ref="R2277">VLOOKUP(A2277,'HUMAN RESOURCES'!$A$2:$M$2692,12,0)</f>
        <v>28384</v>
      </c>
      <c r="S2277" s="10">
        <f t="array" ref="S2277">VLOOKUP(A2277,'HUMAN RESOURCES'!$A$2:$M$2692,13,0)</f>
        <v>0</v>
      </c>
      <c r="T2277" s="10">
        <f t="array" ref="T2277">VLOOKUP(A2277,TOURISM!$A$2:$F$2692,5,0)</f>
        <v>0</v>
      </c>
      <c r="U2277" s="10">
        <f t="array" ref="U2277">VLOOKUP(A2277,TOURISM!$A$2:$F$2692,6,0)</f>
        <v>0</v>
      </c>
      <c r="V2277" s="10">
        <f t="array" ref="V2277">VLOOKUP(A2277,BUSINESS!$A$2:$J$2692,5,0)</f>
        <v>0</v>
      </c>
      <c r="W2277" s="10">
        <f t="array" ref="W2277">VLOOKUP(A2277,BUSINESS!$A$2:$J$2692,6,0)</f>
        <v>0</v>
      </c>
      <c r="X2277" s="10">
        <f t="array" ref="X2277">VLOOKUP(A2277,BUSINESS!$A$2:$J$2692,7,0)</f>
        <v>0</v>
      </c>
      <c r="Y2277" s="10">
        <f t="array" ref="Y2277">VLOOKUP(A2277,BUSINESS!$A$2:$J$2692,8,0)</f>
        <v>0</v>
      </c>
      <c r="Z2277" s="10">
        <f t="array" ref="Z2277">VLOOKUP(A2277,BUSINESS!$A$2:$J$2692,9,0)</f>
        <v>0.129</v>
      </c>
      <c r="AA2277" s="10">
        <f t="array" ref="AA2277">VLOOKUP(A2277,BUSINESS!$A$2:$J$2692,10,0)</f>
        <v>0.57976412489999996</v>
      </c>
      <c r="AB2277" s="12">
        <f t="shared" si="133"/>
        <v>0</v>
      </c>
      <c r="AC2277" s="10">
        <f t="shared" si="120"/>
        <v>0</v>
      </c>
      <c r="AD2277" s="10">
        <f t="shared" si="121"/>
        <v>0</v>
      </c>
      <c r="AE2277" s="10">
        <f t="shared" si="122"/>
        <v>0</v>
      </c>
      <c r="AF2277">
        <f t="shared" si="134"/>
        <v>0</v>
      </c>
    </row>
    <row r="2278" spans="1:32" ht="14.4">
      <c r="A2278" s="7" t="str">
        <f t="shared" si="132"/>
        <v>St. Martin (French part)-The Americas 2001</v>
      </c>
      <c r="B2278" s="7" t="s">
        <v>254</v>
      </c>
      <c r="C2278" s="8" t="s">
        <v>84</v>
      </c>
      <c r="D2278" s="9" t="s">
        <v>63</v>
      </c>
      <c r="E2278" s="8"/>
      <c r="F2278" s="7"/>
      <c r="G2278" s="8"/>
      <c r="H2278" s="8"/>
      <c r="I2278" s="10">
        <f t="array" ref="I2278">VLOOKUP(A2278,ENERGY!$A$2:$F$2691,5,0)</f>
        <v>0</v>
      </c>
      <c r="J2278" s="11">
        <f t="array" ref="J2278">VLOOKUP(A2278,ENERGY!$A$2:$F$2691,6,0)</f>
        <v>0</v>
      </c>
      <c r="K2278" s="10">
        <f t="array" ref="K2278">VLOOKUP(A2278,'HUMAN RESOURCES'!$A$2:$M$2692,5,0)</f>
        <v>1.7000000000000001E-2</v>
      </c>
      <c r="L2278" s="11">
        <f t="array" ref="L2278">VLOOKUP(A2278,'HUMAN RESOURCES'!$A$2:$M$2692,6,0)</f>
        <v>0</v>
      </c>
      <c r="M2278" s="10">
        <f t="array" ref="M2278">VLOOKUP(A2278,'HUMAN RESOURCES'!$A$2:$M$2692,7,0)</f>
        <v>81</v>
      </c>
      <c r="N2278" s="10">
        <f t="array" ref="N2278">VLOOKUP(A2278,'HUMAN RESOURCES'!$A$2:$M$2692,8,0)</f>
        <v>74</v>
      </c>
      <c r="O2278" s="10">
        <f t="array" ref="O2278">VLOOKUP(A2278,'HUMAN RESOURCES'!$A$2:$M$2692,9,0)</f>
        <v>0</v>
      </c>
      <c r="P2278" s="10">
        <f t="array" ref="P2278">VLOOKUP(A2278,'HUMAN RESOURCES'!$A$2:$M$2692,10,0)</f>
        <v>0</v>
      </c>
      <c r="Q2278" s="10">
        <f t="array" ref="Q2278">VLOOKUP(A2278,'HUMAN RESOURCES'!$A$2:$M$2692,11,0)</f>
        <v>0</v>
      </c>
      <c r="R2278" s="10">
        <f t="array" ref="R2278">VLOOKUP(A2278,'HUMAN RESOURCES'!$A$2:$M$2692,12,0)</f>
        <v>27782</v>
      </c>
      <c r="S2278" s="10">
        <f t="array" ref="S2278">VLOOKUP(A2278,'HUMAN RESOURCES'!$A$2:$M$2692,13,0)</f>
        <v>0</v>
      </c>
      <c r="T2278" s="10">
        <f t="array" ref="T2278">VLOOKUP(A2278,TOURISM!$A$2:$F$2692,5,0)</f>
        <v>0</v>
      </c>
      <c r="U2278" s="10">
        <f t="array" ref="U2278">VLOOKUP(A2278,TOURISM!$A$2:$F$2692,6,0)</f>
        <v>0</v>
      </c>
      <c r="V2278" s="10">
        <f t="array" ref="V2278">VLOOKUP(A2278,BUSINESS!$A$2:$J$2692,5,0)</f>
        <v>0</v>
      </c>
      <c r="W2278" s="10">
        <f t="array" ref="W2278">VLOOKUP(A2278,BUSINESS!$A$2:$J$2692,6,0)</f>
        <v>0</v>
      </c>
      <c r="X2278" s="10">
        <f t="array" ref="X2278">VLOOKUP(A2278,BUSINESS!$A$2:$J$2692,7,0)</f>
        <v>0</v>
      </c>
      <c r="Y2278" s="10">
        <f t="array" ref="Y2278">VLOOKUP(A2278,BUSINESS!$A$2:$J$2692,8,0)</f>
        <v>0</v>
      </c>
      <c r="Z2278" s="10">
        <f t="array" ref="Z2278">VLOOKUP(A2278,BUSINESS!$A$2:$J$2692,9,0)</f>
        <v>0.129</v>
      </c>
      <c r="AA2278" s="10">
        <f t="array" ref="AA2278">VLOOKUP(A2278,BUSINESS!$A$2:$J$2692,10,0)</f>
        <v>0.57976412489999996</v>
      </c>
      <c r="AB2278" s="12">
        <f t="shared" si="133"/>
        <v>0</v>
      </c>
      <c r="AC2278" s="10">
        <f t="shared" si="120"/>
        <v>0</v>
      </c>
      <c r="AD2278" s="10">
        <f t="shared" si="121"/>
        <v>0</v>
      </c>
      <c r="AE2278" s="10">
        <f t="shared" si="122"/>
        <v>0</v>
      </c>
      <c r="AF2278">
        <f t="shared" si="134"/>
        <v>0</v>
      </c>
    </row>
    <row r="2279" spans="1:32" ht="14.4">
      <c r="A2279" s="7" t="str">
        <f t="shared" si="132"/>
        <v>St. Martin (French part)-The Americas 2002</v>
      </c>
      <c r="B2279" s="7" t="s">
        <v>254</v>
      </c>
      <c r="C2279" s="8" t="s">
        <v>84</v>
      </c>
      <c r="D2279" s="9" t="s">
        <v>64</v>
      </c>
      <c r="E2279" s="8"/>
      <c r="F2279" s="7"/>
      <c r="G2279" s="8"/>
      <c r="H2279" s="8"/>
      <c r="I2279" s="10">
        <f t="array" ref="I2279">VLOOKUP(A2279,ENERGY!$A$2:$F$2691,5,0)</f>
        <v>0</v>
      </c>
      <c r="J2279" s="11">
        <f t="array" ref="J2279">VLOOKUP(A2279,ENERGY!$A$2:$F$2691,6,0)</f>
        <v>0</v>
      </c>
      <c r="K2279" s="10">
        <f t="array" ref="K2279">VLOOKUP(A2279,'HUMAN RESOURCES'!$A$2:$M$2692,5,0)</f>
        <v>1.7000000000000001E-2</v>
      </c>
      <c r="L2279" s="11">
        <f t="array" ref="L2279">VLOOKUP(A2279,'HUMAN RESOURCES'!$A$2:$M$2692,6,0)</f>
        <v>0</v>
      </c>
      <c r="M2279" s="10">
        <f t="array" ref="M2279">VLOOKUP(A2279,'HUMAN RESOURCES'!$A$2:$M$2692,7,0)</f>
        <v>81</v>
      </c>
      <c r="N2279" s="10">
        <f t="array" ref="N2279">VLOOKUP(A2279,'HUMAN RESOURCES'!$A$2:$M$2692,8,0)</f>
        <v>74</v>
      </c>
      <c r="O2279" s="10">
        <f t="array" ref="O2279">VLOOKUP(A2279,'HUMAN RESOURCES'!$A$2:$M$2692,9,0)</f>
        <v>0</v>
      </c>
      <c r="P2279" s="10">
        <f t="array" ref="P2279">VLOOKUP(A2279,'HUMAN RESOURCES'!$A$2:$M$2692,10,0)</f>
        <v>0</v>
      </c>
      <c r="Q2279" s="10">
        <f t="array" ref="Q2279">VLOOKUP(A2279,'HUMAN RESOURCES'!$A$2:$M$2692,11,0)</f>
        <v>0</v>
      </c>
      <c r="R2279" s="10">
        <f t="array" ref="R2279">VLOOKUP(A2279,'HUMAN RESOURCES'!$A$2:$M$2692,12,0)</f>
        <v>27450</v>
      </c>
      <c r="S2279" s="10">
        <f t="array" ref="S2279">VLOOKUP(A2279,'HUMAN RESOURCES'!$A$2:$M$2692,13,0)</f>
        <v>0</v>
      </c>
      <c r="T2279" s="10">
        <f t="array" ref="T2279">VLOOKUP(A2279,TOURISM!$A$2:$F$2692,5,0)</f>
        <v>0</v>
      </c>
      <c r="U2279" s="10">
        <f t="array" ref="U2279">VLOOKUP(A2279,TOURISM!$A$2:$F$2692,6,0)</f>
        <v>0</v>
      </c>
      <c r="V2279" s="10">
        <f t="array" ref="V2279">VLOOKUP(A2279,BUSINESS!$A$2:$J$2692,5,0)</f>
        <v>0</v>
      </c>
      <c r="W2279" s="10">
        <f t="array" ref="W2279">VLOOKUP(A2279,BUSINESS!$A$2:$J$2692,6,0)</f>
        <v>0</v>
      </c>
      <c r="X2279" s="10">
        <f t="array" ref="X2279">VLOOKUP(A2279,BUSINESS!$A$2:$J$2692,7,0)</f>
        <v>0</v>
      </c>
      <c r="Y2279" s="10">
        <f t="array" ref="Y2279">VLOOKUP(A2279,BUSINESS!$A$2:$J$2692,8,0)</f>
        <v>0</v>
      </c>
      <c r="Z2279" s="10">
        <f t="array" ref="Z2279">VLOOKUP(A2279,BUSINESS!$A$2:$J$2692,9,0)</f>
        <v>0.129</v>
      </c>
      <c r="AA2279" s="10">
        <f t="array" ref="AA2279">VLOOKUP(A2279,BUSINESS!$A$2:$J$2692,10,0)</f>
        <v>0.57976412489999996</v>
      </c>
      <c r="AB2279" s="12">
        <f t="shared" si="133"/>
        <v>0</v>
      </c>
      <c r="AC2279" s="10">
        <f t="shared" si="120"/>
        <v>0</v>
      </c>
      <c r="AD2279" s="10">
        <f t="shared" si="121"/>
        <v>0</v>
      </c>
      <c r="AE2279" s="10">
        <f t="shared" si="122"/>
        <v>0</v>
      </c>
      <c r="AF2279">
        <f t="shared" si="134"/>
        <v>0</v>
      </c>
    </row>
    <row r="2280" spans="1:32" ht="14.4">
      <c r="A2280" s="7" t="str">
        <f t="shared" si="132"/>
        <v>St. Martin (French part)-The Americas 2003</v>
      </c>
      <c r="B2280" s="7" t="s">
        <v>254</v>
      </c>
      <c r="C2280" s="8" t="s">
        <v>84</v>
      </c>
      <c r="D2280" s="9" t="s">
        <v>65</v>
      </c>
      <c r="E2280" s="8"/>
      <c r="F2280" s="7"/>
      <c r="G2280" s="8"/>
      <c r="H2280" s="8"/>
      <c r="I2280" s="10">
        <f t="array" ref="I2280">VLOOKUP(A2280,ENERGY!$A$2:$F$2691,5,0)</f>
        <v>0</v>
      </c>
      <c r="J2280" s="11">
        <f t="array" ref="J2280">VLOOKUP(A2280,ENERGY!$A$2:$F$2691,6,0)</f>
        <v>0</v>
      </c>
      <c r="K2280" s="10">
        <f t="array" ref="K2280">VLOOKUP(A2280,'HUMAN RESOURCES'!$A$2:$M$2692,5,0)</f>
        <v>1.7000000000000001E-2</v>
      </c>
      <c r="L2280" s="11">
        <f t="array" ref="L2280">VLOOKUP(A2280,'HUMAN RESOURCES'!$A$2:$M$2692,6,0)</f>
        <v>0</v>
      </c>
      <c r="M2280" s="10">
        <f t="array" ref="M2280">VLOOKUP(A2280,'HUMAN RESOURCES'!$A$2:$M$2692,7,0)</f>
        <v>81</v>
      </c>
      <c r="N2280" s="10">
        <f t="array" ref="N2280">VLOOKUP(A2280,'HUMAN RESOURCES'!$A$2:$M$2692,8,0)</f>
        <v>74</v>
      </c>
      <c r="O2280" s="10">
        <f t="array" ref="O2280">VLOOKUP(A2280,'HUMAN RESOURCES'!$A$2:$M$2692,9,0)</f>
        <v>0</v>
      </c>
      <c r="P2280" s="10">
        <f t="array" ref="P2280">VLOOKUP(A2280,'HUMAN RESOURCES'!$A$2:$M$2692,10,0)</f>
        <v>0</v>
      </c>
      <c r="Q2280" s="10">
        <f t="array" ref="Q2280">VLOOKUP(A2280,'HUMAN RESOURCES'!$A$2:$M$2692,11,0)</f>
        <v>0</v>
      </c>
      <c r="R2280" s="10">
        <f t="array" ref="R2280">VLOOKUP(A2280,'HUMAN RESOURCES'!$A$2:$M$2692,12,0)</f>
        <v>27363</v>
      </c>
      <c r="S2280" s="10">
        <f t="array" ref="S2280">VLOOKUP(A2280,'HUMAN RESOURCES'!$A$2:$M$2692,13,0)</f>
        <v>0</v>
      </c>
      <c r="T2280" s="10">
        <f t="array" ref="T2280">VLOOKUP(A2280,TOURISM!$A$2:$F$2692,5,0)</f>
        <v>0</v>
      </c>
      <c r="U2280" s="10">
        <f t="array" ref="U2280">VLOOKUP(A2280,TOURISM!$A$2:$F$2692,6,0)</f>
        <v>0</v>
      </c>
      <c r="V2280" s="10">
        <f t="array" ref="V2280">VLOOKUP(A2280,BUSINESS!$A$2:$J$2692,5,0)</f>
        <v>0</v>
      </c>
      <c r="W2280" s="10">
        <f t="array" ref="W2280">VLOOKUP(A2280,BUSINESS!$A$2:$J$2692,6,0)</f>
        <v>0</v>
      </c>
      <c r="X2280" s="10">
        <f t="array" ref="X2280">VLOOKUP(A2280,BUSINESS!$A$2:$J$2692,7,0)</f>
        <v>0</v>
      </c>
      <c r="Y2280" s="10">
        <f t="array" ref="Y2280">VLOOKUP(A2280,BUSINESS!$A$2:$J$2692,8,0)</f>
        <v>0</v>
      </c>
      <c r="Z2280" s="10">
        <f t="array" ref="Z2280">VLOOKUP(A2280,BUSINESS!$A$2:$J$2692,9,0)</f>
        <v>0.129</v>
      </c>
      <c r="AA2280" s="10">
        <f t="array" ref="AA2280">VLOOKUP(A2280,BUSINESS!$A$2:$J$2692,10,0)</f>
        <v>0.57976412489999996</v>
      </c>
      <c r="AB2280" s="12">
        <f t="shared" si="133"/>
        <v>0</v>
      </c>
      <c r="AC2280" s="10">
        <f t="shared" si="120"/>
        <v>0</v>
      </c>
      <c r="AD2280" s="10">
        <f t="shared" si="121"/>
        <v>0</v>
      </c>
      <c r="AE2280" s="10">
        <f t="shared" si="122"/>
        <v>0</v>
      </c>
      <c r="AF2280">
        <f t="shared" si="134"/>
        <v>0</v>
      </c>
    </row>
    <row r="2281" spans="1:32" ht="14.4">
      <c r="A2281" s="7" t="str">
        <f t="shared" si="132"/>
        <v>St. Martin (French part)-The Americas 2004</v>
      </c>
      <c r="B2281" s="7" t="s">
        <v>254</v>
      </c>
      <c r="C2281" s="8" t="s">
        <v>84</v>
      </c>
      <c r="D2281" s="9" t="s">
        <v>66</v>
      </c>
      <c r="E2281" s="8"/>
      <c r="F2281" s="7"/>
      <c r="G2281" s="8"/>
      <c r="H2281" s="8"/>
      <c r="J2281" s="11"/>
      <c r="K2281" s="10">
        <f t="array" ref="K2281">VLOOKUP(A2281,'HUMAN RESOURCES'!$A$2:$M$2692,5,0)</f>
        <v>1.7000000000000001E-2</v>
      </c>
      <c r="L2281" s="11">
        <f t="array" ref="L2281">VLOOKUP(A2281,'HUMAN RESOURCES'!$A$2:$M$2692,6,0)</f>
        <v>0</v>
      </c>
      <c r="M2281" s="10">
        <f t="array" ref="M2281">VLOOKUP(A2281,'HUMAN RESOURCES'!$A$2:$M$2692,7,0)</f>
        <v>81</v>
      </c>
      <c r="N2281" s="10">
        <f t="array" ref="N2281">VLOOKUP(A2281,'HUMAN RESOURCES'!$A$2:$M$2692,8,0)</f>
        <v>75</v>
      </c>
      <c r="O2281" s="10">
        <f t="array" ref="O2281">VLOOKUP(A2281,'HUMAN RESOURCES'!$A$2:$M$2692,9,0)</f>
        <v>0</v>
      </c>
      <c r="P2281" s="10">
        <f t="array" ref="P2281">VLOOKUP(A2281,'HUMAN RESOURCES'!$A$2:$M$2692,10,0)</f>
        <v>0</v>
      </c>
      <c r="Q2281" s="10">
        <f t="array" ref="Q2281">VLOOKUP(A2281,'HUMAN RESOURCES'!$A$2:$M$2692,11,0)</f>
        <v>0</v>
      </c>
      <c r="R2281" s="10">
        <f t="array" ref="R2281">VLOOKUP(A2281,'HUMAN RESOURCES'!$A$2:$M$2692,12,0)</f>
        <v>27514</v>
      </c>
      <c r="S2281" s="10">
        <f t="array" ref="S2281">VLOOKUP(A2281,'HUMAN RESOURCES'!$A$2:$M$2692,13,0)</f>
        <v>0</v>
      </c>
      <c r="T2281" s="10">
        <f t="array" ref="T2281">VLOOKUP(A2281,TOURISM!$A$2:$F$2692,5,0)</f>
        <v>0</v>
      </c>
      <c r="U2281" s="10">
        <f t="array" ref="U2281">VLOOKUP(A2281,TOURISM!$A$2:$F$2692,6,0)</f>
        <v>0</v>
      </c>
      <c r="V2281" s="10">
        <f t="array" ref="V2281">VLOOKUP(A2281,BUSINESS!$A$2:$J$2692,5,0)</f>
        <v>0</v>
      </c>
      <c r="W2281" s="10">
        <f t="array" ref="W2281">VLOOKUP(A2281,BUSINESS!$A$2:$J$2692,6,0)</f>
        <v>0</v>
      </c>
      <c r="X2281" s="10">
        <f t="array" ref="X2281">VLOOKUP(A2281,BUSINESS!$A$2:$J$2692,7,0)</f>
        <v>0</v>
      </c>
      <c r="Y2281" s="10">
        <f t="array" ref="Y2281">VLOOKUP(A2281,BUSINESS!$A$2:$J$2692,8,0)</f>
        <v>0</v>
      </c>
      <c r="Z2281" s="10">
        <f t="array" ref="Z2281">VLOOKUP(A2281,BUSINESS!$A$2:$J$2692,9,0)</f>
        <v>0.129</v>
      </c>
      <c r="AA2281" s="10">
        <f t="array" ref="AA2281">VLOOKUP(A2281,BUSINESS!$A$2:$J$2692,10,0)</f>
        <v>0.57976412489999996</v>
      </c>
      <c r="AB2281" s="12">
        <f t="shared" si="133"/>
        <v>0</v>
      </c>
      <c r="AC2281" s="10">
        <f t="shared" si="120"/>
        <v>0</v>
      </c>
      <c r="AD2281" s="10">
        <f t="shared" si="121"/>
        <v>0</v>
      </c>
      <c r="AE2281" s="10">
        <f t="shared" si="122"/>
        <v>0</v>
      </c>
      <c r="AF2281">
        <f t="shared" si="134"/>
        <v>0</v>
      </c>
    </row>
    <row r="2282" spans="1:32" ht="14.4">
      <c r="A2282" s="7" t="str">
        <f t="shared" si="132"/>
        <v>St. Martin (French part)-The Americas 2005</v>
      </c>
      <c r="B2282" s="7" t="s">
        <v>254</v>
      </c>
      <c r="C2282" s="8" t="s">
        <v>84</v>
      </c>
      <c r="D2282" s="9" t="s">
        <v>67</v>
      </c>
      <c r="E2282" s="8"/>
      <c r="F2282" s="7"/>
      <c r="G2282" s="8"/>
      <c r="H2282" s="8"/>
      <c r="I2282" s="10">
        <f t="array" ref="I2282">VLOOKUP(A2282,ENERGY!$A$2:$F$2691,5,0)</f>
        <v>0</v>
      </c>
      <c r="J2282" s="11">
        <f t="array" ref="J2282">VLOOKUP(A2282,ENERGY!$A$2:$F$2691,6,0)</f>
        <v>0</v>
      </c>
      <c r="K2282" s="10">
        <f t="array" ref="K2282">VLOOKUP(A2282,'HUMAN RESOURCES'!$A$2:$M$2692,5,0)</f>
        <v>1.7999999999999999E-2</v>
      </c>
      <c r="L2282" s="11">
        <f t="array" ref="L2282">VLOOKUP(A2282,'HUMAN RESOURCES'!$A$2:$M$2692,6,0)</f>
        <v>0</v>
      </c>
      <c r="M2282" s="10">
        <f t="array" ref="M2282">VLOOKUP(A2282,'HUMAN RESOURCES'!$A$2:$M$2692,7,0)</f>
        <v>81</v>
      </c>
      <c r="N2282" s="10">
        <f t="array" ref="N2282">VLOOKUP(A2282,'HUMAN RESOURCES'!$A$2:$M$2692,8,0)</f>
        <v>75</v>
      </c>
      <c r="O2282" s="10">
        <f t="array" ref="O2282">VLOOKUP(A2282,'HUMAN RESOURCES'!$A$2:$M$2692,9,0)</f>
        <v>0</v>
      </c>
      <c r="P2282" s="10">
        <f t="array" ref="P2282">VLOOKUP(A2282,'HUMAN RESOURCES'!$A$2:$M$2692,10,0)</f>
        <v>0</v>
      </c>
      <c r="Q2282" s="10">
        <f t="array" ref="Q2282">VLOOKUP(A2282,'HUMAN RESOURCES'!$A$2:$M$2692,11,0)</f>
        <v>0</v>
      </c>
      <c r="R2282" s="10">
        <f t="array" ref="R2282">VLOOKUP(A2282,'HUMAN RESOURCES'!$A$2:$M$2692,12,0)</f>
        <v>27906</v>
      </c>
      <c r="S2282" s="10">
        <f t="array" ref="S2282">VLOOKUP(A2282,'HUMAN RESOURCES'!$A$2:$M$2692,13,0)</f>
        <v>0</v>
      </c>
      <c r="T2282" s="10">
        <f t="array" ref="T2282">VLOOKUP(A2282,TOURISM!$A$2:$F$2692,5,0)</f>
        <v>0</v>
      </c>
      <c r="U2282" s="10">
        <f t="array" ref="U2282">VLOOKUP(A2282,TOURISM!$A$2:$F$2692,6,0)</f>
        <v>0</v>
      </c>
      <c r="V2282" s="10">
        <f t="array" ref="V2282">VLOOKUP(A2282,BUSINESS!$A$2:$J$2692,5,0)</f>
        <v>0</v>
      </c>
      <c r="W2282" s="10">
        <f t="array" ref="W2282">VLOOKUP(A2282,BUSINESS!$A$2:$J$2692,6,0)</f>
        <v>0</v>
      </c>
      <c r="X2282" s="10">
        <f t="array" ref="X2282">VLOOKUP(A2282,BUSINESS!$A$2:$J$2692,7,0)</f>
        <v>0</v>
      </c>
      <c r="Y2282" s="10">
        <f t="array" ref="Y2282">VLOOKUP(A2282,BUSINESS!$A$2:$J$2692,8,0)</f>
        <v>0</v>
      </c>
      <c r="Z2282" s="10">
        <f t="array" ref="Z2282">VLOOKUP(A2282,BUSINESS!$A$2:$J$2692,9,0)</f>
        <v>0.129</v>
      </c>
      <c r="AA2282" s="10">
        <f t="array" ref="AA2282">VLOOKUP(A2282,BUSINESS!$A$2:$J$2692,10,0)</f>
        <v>0.57976412489999996</v>
      </c>
      <c r="AB2282" s="12">
        <f t="shared" si="133"/>
        <v>0</v>
      </c>
      <c r="AC2282" s="10">
        <f t="shared" si="120"/>
        <v>0</v>
      </c>
      <c r="AD2282" s="10">
        <f t="shared" si="121"/>
        <v>0</v>
      </c>
      <c r="AE2282" s="10">
        <f t="shared" si="122"/>
        <v>0</v>
      </c>
      <c r="AF2282">
        <f t="shared" si="134"/>
        <v>0</v>
      </c>
    </row>
    <row r="2283" spans="1:32" ht="14.4">
      <c r="A2283" s="7" t="str">
        <f t="shared" si="132"/>
        <v>St. Martin (French part)-The Americas 2006</v>
      </c>
      <c r="B2283" s="7" t="s">
        <v>254</v>
      </c>
      <c r="C2283" s="8" t="s">
        <v>84</v>
      </c>
      <c r="D2283" s="9" t="s">
        <v>68</v>
      </c>
      <c r="E2283" s="8"/>
      <c r="F2283" s="7"/>
      <c r="G2283" s="8"/>
      <c r="H2283" s="8"/>
      <c r="J2283" s="11"/>
      <c r="K2283" s="10">
        <f t="array" ref="K2283">VLOOKUP(A2283,'HUMAN RESOURCES'!$A$2:$M$2692,5,0)</f>
        <v>1.7999999999999999E-2</v>
      </c>
      <c r="L2283" s="11">
        <f t="array" ref="L2283">VLOOKUP(A2283,'HUMAN RESOURCES'!$A$2:$M$2692,6,0)</f>
        <v>0</v>
      </c>
      <c r="M2283" s="10">
        <f t="array" ref="M2283">VLOOKUP(A2283,'HUMAN RESOURCES'!$A$2:$M$2692,7,0)</f>
        <v>81</v>
      </c>
      <c r="N2283" s="10">
        <f t="array" ref="N2283">VLOOKUP(A2283,'HUMAN RESOURCES'!$A$2:$M$2692,8,0)</f>
        <v>75</v>
      </c>
      <c r="O2283" s="10">
        <f t="array" ref="O2283">VLOOKUP(A2283,'HUMAN RESOURCES'!$A$2:$M$2692,9,0)</f>
        <v>0</v>
      </c>
      <c r="P2283" s="10">
        <f t="array" ref="P2283">VLOOKUP(A2283,'HUMAN RESOURCES'!$A$2:$M$2692,10,0)</f>
        <v>0</v>
      </c>
      <c r="Q2283" s="10">
        <f t="array" ref="Q2283">VLOOKUP(A2283,'HUMAN RESOURCES'!$A$2:$M$2692,11,0)</f>
        <v>0</v>
      </c>
      <c r="R2283" s="10">
        <f t="array" ref="R2283">VLOOKUP(A2283,'HUMAN RESOURCES'!$A$2:$M$2692,12,0)</f>
        <v>28414</v>
      </c>
      <c r="S2283" s="10">
        <f t="array" ref="S2283">VLOOKUP(A2283,'HUMAN RESOURCES'!$A$2:$M$2692,13,0)</f>
        <v>0</v>
      </c>
      <c r="T2283" s="10">
        <f t="array" ref="T2283">VLOOKUP(A2283,TOURISM!$A$2:$F$2692,5,0)</f>
        <v>0</v>
      </c>
      <c r="U2283" s="10">
        <f t="array" ref="U2283">VLOOKUP(A2283,TOURISM!$A$2:$F$2692,6,0)</f>
        <v>0</v>
      </c>
      <c r="V2283" s="10">
        <f t="array" ref="V2283">VLOOKUP(A2283,BUSINESS!$A$2:$J$2692,5,0)</f>
        <v>0</v>
      </c>
      <c r="W2283" s="10">
        <f t="array" ref="W2283">VLOOKUP(A2283,BUSINESS!$A$2:$J$2692,6,0)</f>
        <v>0</v>
      </c>
      <c r="X2283" s="10">
        <f t="array" ref="X2283">VLOOKUP(A2283,BUSINESS!$A$2:$J$2692,7,0)</f>
        <v>0</v>
      </c>
      <c r="Y2283" s="10">
        <f t="array" ref="Y2283">VLOOKUP(A2283,BUSINESS!$A$2:$J$2692,8,0)</f>
        <v>0</v>
      </c>
      <c r="Z2283" s="10">
        <f t="array" ref="Z2283">VLOOKUP(A2283,BUSINESS!$A$2:$J$2692,9,0)</f>
        <v>0.129</v>
      </c>
      <c r="AA2283" s="10">
        <f t="array" ref="AA2283">VLOOKUP(A2283,BUSINESS!$A$2:$J$2692,10,0)</f>
        <v>0.57976412489999996</v>
      </c>
      <c r="AB2283" s="12">
        <f t="shared" si="133"/>
        <v>0</v>
      </c>
      <c r="AC2283" s="10">
        <f t="shared" si="120"/>
        <v>0</v>
      </c>
      <c r="AD2283" s="10">
        <f t="shared" si="121"/>
        <v>0</v>
      </c>
      <c r="AE2283" s="10">
        <f t="shared" si="122"/>
        <v>0</v>
      </c>
      <c r="AF2283">
        <f t="shared" si="134"/>
        <v>0</v>
      </c>
    </row>
    <row r="2284" spans="1:32" ht="14.4">
      <c r="A2284" s="7" t="str">
        <f t="shared" si="132"/>
        <v>St. Martin (French part)-The Americas 2007</v>
      </c>
      <c r="B2284" s="7" t="s">
        <v>254</v>
      </c>
      <c r="C2284" s="8" t="s">
        <v>84</v>
      </c>
      <c r="D2284" s="9" t="s">
        <v>69</v>
      </c>
      <c r="E2284" s="8"/>
      <c r="F2284" s="7"/>
      <c r="G2284" s="8"/>
      <c r="H2284" s="8"/>
      <c r="I2284" s="10">
        <f t="array" ref="I2284">VLOOKUP(A2284,ENERGY!$A$2:$F$2691,5,0)</f>
        <v>0</v>
      </c>
      <c r="J2284" s="11">
        <f t="array" ref="J2284">VLOOKUP(A2284,ENERGY!$A$2:$F$2691,6,0)</f>
        <v>0</v>
      </c>
      <c r="K2284" s="10">
        <f t="array" ref="K2284">VLOOKUP(A2284,'HUMAN RESOURCES'!$A$2:$M$2692,5,0)</f>
        <v>1.7000000000000001E-2</v>
      </c>
      <c r="L2284" s="11">
        <f t="array" ref="L2284">VLOOKUP(A2284,'HUMAN RESOURCES'!$A$2:$M$2692,6,0)</f>
        <v>0</v>
      </c>
      <c r="M2284" s="10">
        <f t="array" ref="M2284">VLOOKUP(A2284,'HUMAN RESOURCES'!$A$2:$M$2692,7,0)</f>
        <v>82</v>
      </c>
      <c r="N2284" s="10">
        <f t="array" ref="N2284">VLOOKUP(A2284,'HUMAN RESOURCES'!$A$2:$M$2692,8,0)</f>
        <v>75</v>
      </c>
      <c r="O2284" s="10">
        <f t="array" ref="O2284">VLOOKUP(A2284,'HUMAN RESOURCES'!$A$2:$M$2692,9,0)</f>
        <v>0</v>
      </c>
      <c r="P2284" s="10">
        <f t="array" ref="P2284">VLOOKUP(A2284,'HUMAN RESOURCES'!$A$2:$M$2692,10,0)</f>
        <v>0</v>
      </c>
      <c r="Q2284" s="10">
        <f t="array" ref="Q2284">VLOOKUP(A2284,'HUMAN RESOURCES'!$A$2:$M$2692,11,0)</f>
        <v>0</v>
      </c>
      <c r="R2284" s="10">
        <f t="array" ref="R2284">VLOOKUP(A2284,'HUMAN RESOURCES'!$A$2:$M$2692,12,0)</f>
        <v>28905</v>
      </c>
      <c r="S2284" s="10">
        <f t="array" ref="S2284">VLOOKUP(A2284,'HUMAN RESOURCES'!$A$2:$M$2692,13,0)</f>
        <v>0</v>
      </c>
      <c r="T2284" s="10">
        <f t="array" ref="T2284">VLOOKUP(A2284,TOURISM!$A$2:$F$2692,5,0)</f>
        <v>0</v>
      </c>
      <c r="U2284" s="10">
        <f t="array" ref="U2284">VLOOKUP(A2284,TOURISM!$A$2:$F$2692,6,0)</f>
        <v>0</v>
      </c>
      <c r="V2284" s="10">
        <f t="array" ref="V2284">VLOOKUP(A2284,BUSINESS!$A$2:$J$2692,5,0)</f>
        <v>0</v>
      </c>
      <c r="W2284" s="10">
        <f t="array" ref="W2284">VLOOKUP(A2284,BUSINESS!$A$2:$J$2692,6,0)</f>
        <v>0</v>
      </c>
      <c r="X2284" s="10">
        <f t="array" ref="X2284">VLOOKUP(A2284,BUSINESS!$A$2:$J$2692,7,0)</f>
        <v>0</v>
      </c>
      <c r="Y2284" s="10">
        <f t="array" ref="Y2284">VLOOKUP(A2284,BUSINESS!$A$2:$J$2692,8,0)</f>
        <v>0</v>
      </c>
      <c r="Z2284" s="10">
        <f t="array" ref="Z2284">VLOOKUP(A2284,BUSINESS!$A$2:$J$2692,9,0)</f>
        <v>0.129</v>
      </c>
      <c r="AA2284" s="10">
        <f t="array" ref="AA2284">VLOOKUP(A2284,BUSINESS!$A$2:$J$2692,10,0)</f>
        <v>0.57976412489999996</v>
      </c>
      <c r="AB2284" s="12">
        <f t="shared" si="133"/>
        <v>0</v>
      </c>
      <c r="AC2284" s="10">
        <f t="shared" si="120"/>
        <v>0</v>
      </c>
      <c r="AD2284" s="10">
        <f t="shared" si="121"/>
        <v>0</v>
      </c>
      <c r="AE2284" s="10">
        <f t="shared" si="122"/>
        <v>0</v>
      </c>
      <c r="AF2284">
        <f t="shared" si="134"/>
        <v>0</v>
      </c>
    </row>
    <row r="2285" spans="1:32" ht="14.4">
      <c r="A2285" s="7" t="str">
        <f t="shared" si="132"/>
        <v>St. Martin (French part)-The Americas 2008</v>
      </c>
      <c r="B2285" s="7" t="s">
        <v>254</v>
      </c>
      <c r="C2285" s="8" t="s">
        <v>84</v>
      </c>
      <c r="D2285" s="9" t="s">
        <v>70</v>
      </c>
      <c r="E2285" s="8"/>
      <c r="F2285" s="7"/>
      <c r="G2285" s="8"/>
      <c r="H2285" s="8"/>
      <c r="I2285" s="10">
        <f t="array" ref="I2285">VLOOKUP(A2285,ENERGY!$A$2:$F$2691,5,0)</f>
        <v>0</v>
      </c>
      <c r="J2285" s="11">
        <f t="array" ref="J2285">VLOOKUP(A2285,ENERGY!$A$2:$F$2691,6,0)</f>
        <v>0</v>
      </c>
      <c r="K2285" s="10">
        <f t="array" ref="K2285">VLOOKUP(A2285,'HUMAN RESOURCES'!$A$2:$M$2692,5,0)</f>
        <v>1.7000000000000001E-2</v>
      </c>
      <c r="L2285" s="11">
        <f t="array" ref="L2285">VLOOKUP(A2285,'HUMAN RESOURCES'!$A$2:$M$2692,6,0)</f>
        <v>0</v>
      </c>
      <c r="M2285" s="10">
        <f t="array" ref="M2285">VLOOKUP(A2285,'HUMAN RESOURCES'!$A$2:$M$2692,7,0)</f>
        <v>82</v>
      </c>
      <c r="N2285" s="10">
        <f t="array" ref="N2285">VLOOKUP(A2285,'HUMAN RESOURCES'!$A$2:$M$2692,8,0)</f>
        <v>75</v>
      </c>
      <c r="O2285" s="10">
        <f t="array" ref="O2285">VLOOKUP(A2285,'HUMAN RESOURCES'!$A$2:$M$2692,9,0)</f>
        <v>0</v>
      </c>
      <c r="P2285" s="10">
        <f t="array" ref="P2285">VLOOKUP(A2285,'HUMAN RESOURCES'!$A$2:$M$2692,10,0)</f>
        <v>0</v>
      </c>
      <c r="Q2285" s="10">
        <f t="array" ref="Q2285">VLOOKUP(A2285,'HUMAN RESOURCES'!$A$2:$M$2692,11,0)</f>
        <v>0</v>
      </c>
      <c r="R2285" s="10">
        <f t="array" ref="R2285">VLOOKUP(A2285,'HUMAN RESOURCES'!$A$2:$M$2692,12,0)</f>
        <v>29376</v>
      </c>
      <c r="S2285" s="10">
        <f t="array" ref="S2285">VLOOKUP(A2285,'HUMAN RESOURCES'!$A$2:$M$2692,13,0)</f>
        <v>0</v>
      </c>
      <c r="T2285" s="10">
        <f t="array" ref="T2285">VLOOKUP(A2285,TOURISM!$A$2:$F$2692,5,0)</f>
        <v>0</v>
      </c>
      <c r="U2285" s="10">
        <f t="array" ref="U2285">VLOOKUP(A2285,TOURISM!$A$2:$F$2692,6,0)</f>
        <v>0</v>
      </c>
      <c r="V2285" s="10">
        <f t="array" ref="V2285">VLOOKUP(A2285,BUSINESS!$A$2:$J$2692,5,0)</f>
        <v>0</v>
      </c>
      <c r="W2285" s="10">
        <f t="array" ref="W2285">VLOOKUP(A2285,BUSINESS!$A$2:$J$2692,6,0)</f>
        <v>0</v>
      </c>
      <c r="X2285" s="10">
        <f t="array" ref="X2285">VLOOKUP(A2285,BUSINESS!$A$2:$J$2692,7,0)</f>
        <v>0</v>
      </c>
      <c r="Y2285" s="10">
        <f t="array" ref="Y2285">VLOOKUP(A2285,BUSINESS!$A$2:$J$2692,8,0)</f>
        <v>0</v>
      </c>
      <c r="Z2285" s="10">
        <f t="array" ref="Z2285">VLOOKUP(A2285,BUSINESS!$A$2:$J$2692,9,0)</f>
        <v>0.129</v>
      </c>
      <c r="AA2285" s="10">
        <f t="array" ref="AA2285">VLOOKUP(A2285,BUSINESS!$A$2:$J$2692,10,0)</f>
        <v>0.57976412489999996</v>
      </c>
      <c r="AB2285" s="12">
        <f t="shared" si="133"/>
        <v>0</v>
      </c>
      <c r="AC2285" s="10">
        <f t="shared" si="120"/>
        <v>0</v>
      </c>
      <c r="AD2285" s="10">
        <f t="shared" si="121"/>
        <v>0</v>
      </c>
      <c r="AE2285" s="10">
        <f t="shared" si="122"/>
        <v>0</v>
      </c>
      <c r="AF2285">
        <f t="shared" si="134"/>
        <v>0</v>
      </c>
    </row>
    <row r="2286" spans="1:32" ht="14.4">
      <c r="A2286" s="7" t="str">
        <f t="shared" si="132"/>
        <v>St. Martin (French part)-The Americas 2009</v>
      </c>
      <c r="B2286" s="7" t="s">
        <v>254</v>
      </c>
      <c r="C2286" s="8" t="s">
        <v>84</v>
      </c>
      <c r="D2286" s="9" t="s">
        <v>71</v>
      </c>
      <c r="E2286" s="8"/>
      <c r="F2286" s="7"/>
      <c r="G2286" s="8"/>
      <c r="H2286" s="8"/>
      <c r="I2286" s="10">
        <f t="array" ref="I2286">VLOOKUP(A2286,ENERGY!$A$2:$F$2691,5,0)</f>
        <v>0</v>
      </c>
      <c r="J2286" s="11">
        <f t="array" ref="J2286">VLOOKUP(A2286,ENERGY!$A$2:$F$2691,6,0)</f>
        <v>0</v>
      </c>
      <c r="K2286" s="10">
        <f t="array" ref="K2286">VLOOKUP(A2286,'HUMAN RESOURCES'!$A$2:$M$2692,5,0)</f>
        <v>1.7000000000000001E-2</v>
      </c>
      <c r="L2286" s="11">
        <f t="array" ref="L2286">VLOOKUP(A2286,'HUMAN RESOURCES'!$A$2:$M$2692,6,0)</f>
        <v>0</v>
      </c>
      <c r="M2286" s="10">
        <f t="array" ref="M2286">VLOOKUP(A2286,'HUMAN RESOURCES'!$A$2:$M$2692,7,0)</f>
        <v>82</v>
      </c>
      <c r="N2286" s="10">
        <f t="array" ref="N2286">VLOOKUP(A2286,'HUMAN RESOURCES'!$A$2:$M$2692,8,0)</f>
        <v>75</v>
      </c>
      <c r="O2286" s="10">
        <f t="array" ref="O2286">VLOOKUP(A2286,'HUMAN RESOURCES'!$A$2:$M$2692,9,0)</f>
        <v>0</v>
      </c>
      <c r="P2286" s="10">
        <f t="array" ref="P2286">VLOOKUP(A2286,'HUMAN RESOURCES'!$A$2:$M$2692,10,0)</f>
        <v>0</v>
      </c>
      <c r="Q2286" s="10">
        <f t="array" ref="Q2286">VLOOKUP(A2286,'HUMAN RESOURCES'!$A$2:$M$2692,11,0)</f>
        <v>0</v>
      </c>
      <c r="R2286" s="10">
        <f t="array" ref="R2286">VLOOKUP(A2286,'HUMAN RESOURCES'!$A$2:$M$2692,12,0)</f>
        <v>29820</v>
      </c>
      <c r="S2286" s="10">
        <f t="array" ref="S2286">VLOOKUP(A2286,'HUMAN RESOURCES'!$A$2:$M$2692,13,0)</f>
        <v>0</v>
      </c>
      <c r="T2286" s="10">
        <f t="array" ref="T2286">VLOOKUP(A2286,TOURISM!$A$2:$F$2692,5,0)</f>
        <v>0</v>
      </c>
      <c r="U2286" s="10">
        <f t="array" ref="U2286">VLOOKUP(A2286,TOURISM!$A$2:$F$2692,6,0)</f>
        <v>0</v>
      </c>
      <c r="V2286" s="10">
        <f t="array" ref="V2286">VLOOKUP(A2286,BUSINESS!$A$2:$J$2692,5,0)</f>
        <v>0</v>
      </c>
      <c r="W2286" s="10">
        <f t="array" ref="W2286">VLOOKUP(A2286,BUSINESS!$A$2:$J$2692,6,0)</f>
        <v>0</v>
      </c>
      <c r="X2286" s="10">
        <f t="array" ref="X2286">VLOOKUP(A2286,BUSINESS!$A$2:$J$2692,7,0)</f>
        <v>0</v>
      </c>
      <c r="Y2286" s="10">
        <f t="array" ref="Y2286">VLOOKUP(A2286,BUSINESS!$A$2:$J$2692,8,0)</f>
        <v>0</v>
      </c>
      <c r="Z2286" s="10">
        <f t="array" ref="Z2286">VLOOKUP(A2286,BUSINESS!$A$2:$J$2692,9,0)</f>
        <v>0.129</v>
      </c>
      <c r="AA2286" s="10">
        <f t="array" ref="AA2286">VLOOKUP(A2286,BUSINESS!$A$2:$J$2692,10,0)</f>
        <v>0.57976412489999996</v>
      </c>
      <c r="AB2286" s="12">
        <f t="shared" si="133"/>
        <v>0</v>
      </c>
      <c r="AC2286" s="10">
        <f t="shared" si="120"/>
        <v>0</v>
      </c>
      <c r="AD2286" s="10">
        <f t="shared" si="121"/>
        <v>0</v>
      </c>
      <c r="AE2286" s="10">
        <f t="shared" si="122"/>
        <v>0</v>
      </c>
      <c r="AF2286">
        <f t="shared" si="134"/>
        <v>0</v>
      </c>
    </row>
    <row r="2287" spans="1:32" ht="14.4">
      <c r="A2287" s="7" t="str">
        <f t="shared" si="132"/>
        <v>St. Martin (French part)-The Americas 2010</v>
      </c>
      <c r="B2287" s="7" t="s">
        <v>254</v>
      </c>
      <c r="C2287" s="8" t="s">
        <v>84</v>
      </c>
      <c r="D2287" s="9" t="s">
        <v>72</v>
      </c>
      <c r="E2287" s="8"/>
      <c r="F2287" s="7"/>
      <c r="G2287" s="8"/>
      <c r="H2287" s="8"/>
      <c r="I2287" s="10">
        <f t="array" ref="I2287">VLOOKUP(A2287,ENERGY!$A$2:$F$2691,5,0)</f>
        <v>0</v>
      </c>
      <c r="J2287" s="11">
        <f t="array" ref="J2287">VLOOKUP(A2287,ENERGY!$A$2:$F$2691,6,0)</f>
        <v>0</v>
      </c>
      <c r="K2287" s="10">
        <f t="array" ref="K2287">VLOOKUP(A2287,'HUMAN RESOURCES'!$A$2:$M$2692,5,0)</f>
        <v>1.7000000000000001E-2</v>
      </c>
      <c r="L2287" s="11">
        <f t="array" ref="L2287">VLOOKUP(A2287,'HUMAN RESOURCES'!$A$2:$M$2692,6,0)</f>
        <v>0</v>
      </c>
      <c r="M2287" s="10">
        <f t="array" ref="M2287">VLOOKUP(A2287,'HUMAN RESOURCES'!$A$2:$M$2692,7,0)</f>
        <v>82</v>
      </c>
      <c r="N2287" s="10">
        <f t="array" ref="N2287">VLOOKUP(A2287,'HUMAN RESOURCES'!$A$2:$M$2692,8,0)</f>
        <v>76</v>
      </c>
      <c r="O2287" s="10">
        <f t="array" ref="O2287">VLOOKUP(A2287,'HUMAN RESOURCES'!$A$2:$M$2692,9,0)</f>
        <v>0</v>
      </c>
      <c r="P2287" s="10">
        <f t="array" ref="P2287">VLOOKUP(A2287,'HUMAN RESOURCES'!$A$2:$M$2692,10,0)</f>
        <v>0</v>
      </c>
      <c r="Q2287" s="10">
        <f t="array" ref="Q2287">VLOOKUP(A2287,'HUMAN RESOURCES'!$A$2:$M$2692,11,0)</f>
        <v>0</v>
      </c>
      <c r="R2287" s="10">
        <f t="array" ref="R2287">VLOOKUP(A2287,'HUMAN RESOURCES'!$A$2:$M$2692,12,0)</f>
        <v>30235</v>
      </c>
      <c r="S2287" s="10">
        <f t="array" ref="S2287">VLOOKUP(A2287,'HUMAN RESOURCES'!$A$2:$M$2692,13,0)</f>
        <v>0</v>
      </c>
      <c r="T2287" s="10">
        <f t="array" ref="T2287">VLOOKUP(A2287,TOURISM!$A$2:$F$2692,5,0)</f>
        <v>0</v>
      </c>
      <c r="U2287" s="10">
        <f t="array" ref="U2287">VLOOKUP(A2287,TOURISM!$A$2:$F$2692,6,0)</f>
        <v>0</v>
      </c>
      <c r="V2287" s="10">
        <f t="array" ref="V2287">VLOOKUP(A2287,BUSINESS!$A$2:$J$2692,5,0)</f>
        <v>0</v>
      </c>
      <c r="W2287" s="10">
        <f t="array" ref="W2287">VLOOKUP(A2287,BUSINESS!$A$2:$J$2692,6,0)</f>
        <v>0</v>
      </c>
      <c r="X2287" s="10">
        <f t="array" ref="X2287">VLOOKUP(A2287,BUSINESS!$A$2:$J$2692,7,0)</f>
        <v>0</v>
      </c>
      <c r="Y2287" s="10">
        <f t="array" ref="Y2287">VLOOKUP(A2287,BUSINESS!$A$2:$J$2692,8,0)</f>
        <v>0</v>
      </c>
      <c r="Z2287" s="10">
        <f t="array" ref="Z2287">VLOOKUP(A2287,BUSINESS!$A$2:$J$2692,9,0)</f>
        <v>0.129</v>
      </c>
      <c r="AA2287" s="10">
        <f t="array" ref="AA2287">VLOOKUP(A2287,BUSINESS!$A$2:$J$2692,10,0)</f>
        <v>0.57976412489999996</v>
      </c>
      <c r="AB2287" s="12">
        <f t="shared" si="133"/>
        <v>0</v>
      </c>
      <c r="AC2287" s="10">
        <f t="shared" si="120"/>
        <v>0</v>
      </c>
      <c r="AD2287" s="10">
        <f t="shared" si="121"/>
        <v>0</v>
      </c>
      <c r="AE2287" s="10">
        <f t="shared" si="122"/>
        <v>0</v>
      </c>
      <c r="AF2287">
        <f t="shared" si="134"/>
        <v>0</v>
      </c>
    </row>
    <row r="2288" spans="1:32" ht="14.4">
      <c r="A2288" s="7" t="str">
        <f t="shared" si="132"/>
        <v>St. Martin (French part)-The Americas 2011</v>
      </c>
      <c r="B2288" s="7" t="s">
        <v>254</v>
      </c>
      <c r="C2288" s="8" t="s">
        <v>84</v>
      </c>
      <c r="D2288" s="9" t="s">
        <v>73</v>
      </c>
      <c r="E2288" s="8"/>
      <c r="F2288" s="7"/>
      <c r="G2288" s="8"/>
      <c r="H2288" s="8"/>
      <c r="J2288" s="11"/>
      <c r="K2288" s="10">
        <f t="array" ref="K2288">VLOOKUP(A2288,'HUMAN RESOURCES'!$A$2:$M$2692,5,0)</f>
        <v>1.7000000000000001E-2</v>
      </c>
      <c r="L2288" s="11">
        <f t="array" ref="L2288">VLOOKUP(A2288,'HUMAN RESOURCES'!$A$2:$M$2692,6,0)</f>
        <v>0</v>
      </c>
      <c r="M2288" s="10">
        <f t="array" ref="M2288">VLOOKUP(A2288,'HUMAN RESOURCES'!$A$2:$M$2692,7,0)</f>
        <v>82</v>
      </c>
      <c r="N2288" s="10">
        <f t="array" ref="N2288">VLOOKUP(A2288,'HUMAN RESOURCES'!$A$2:$M$2692,8,0)</f>
        <v>76</v>
      </c>
      <c r="O2288" s="10">
        <f t="array" ref="O2288">VLOOKUP(A2288,'HUMAN RESOURCES'!$A$2:$M$2692,9,0)</f>
        <v>0</v>
      </c>
      <c r="P2288" s="10">
        <f t="array" ref="P2288">VLOOKUP(A2288,'HUMAN RESOURCES'!$A$2:$M$2692,10,0)</f>
        <v>0</v>
      </c>
      <c r="Q2288" s="10">
        <f t="array" ref="Q2288">VLOOKUP(A2288,'HUMAN RESOURCES'!$A$2:$M$2692,11,0)</f>
        <v>0</v>
      </c>
      <c r="R2288" s="10">
        <f t="array" ref="R2288">VLOOKUP(A2288,'HUMAN RESOURCES'!$A$2:$M$2692,12,0)</f>
        <v>30615</v>
      </c>
      <c r="S2288" s="10">
        <f t="array" ref="S2288">VLOOKUP(A2288,'HUMAN RESOURCES'!$A$2:$M$2692,13,0)</f>
        <v>0</v>
      </c>
      <c r="T2288" s="10">
        <f t="array" ref="T2288">VLOOKUP(A2288,TOURISM!$A$2:$F$2692,5,0)</f>
        <v>0</v>
      </c>
      <c r="U2288" s="10">
        <f t="array" ref="U2288">VLOOKUP(A2288,TOURISM!$A$2:$F$2692,6,0)</f>
        <v>0</v>
      </c>
      <c r="V2288" s="10">
        <f t="array" ref="V2288">VLOOKUP(A2288,BUSINESS!$A$2:$J$2692,5,0)</f>
        <v>0</v>
      </c>
      <c r="W2288" s="10">
        <f t="array" ref="W2288">VLOOKUP(A2288,BUSINESS!$A$2:$J$2692,6,0)</f>
        <v>0</v>
      </c>
      <c r="X2288" s="10">
        <f t="array" ref="X2288">VLOOKUP(A2288,BUSINESS!$A$2:$J$2692,7,0)</f>
        <v>0</v>
      </c>
      <c r="Y2288" s="10">
        <f t="array" ref="Y2288">VLOOKUP(A2288,BUSINESS!$A$2:$J$2692,8,0)</f>
        <v>0</v>
      </c>
      <c r="Z2288" s="10">
        <f t="array" ref="Z2288">VLOOKUP(A2288,BUSINESS!$A$2:$J$2692,9,0)</f>
        <v>0.129</v>
      </c>
      <c r="AA2288" s="10">
        <f t="array" ref="AA2288">VLOOKUP(A2288,BUSINESS!$A$2:$J$2692,10,0)</f>
        <v>0.57976412489999996</v>
      </c>
      <c r="AB2288" s="12">
        <f t="shared" si="133"/>
        <v>0</v>
      </c>
      <c r="AC2288" s="10">
        <f t="shared" si="120"/>
        <v>0</v>
      </c>
      <c r="AD2288" s="10">
        <f t="shared" si="121"/>
        <v>0</v>
      </c>
      <c r="AE2288" s="10">
        <f t="shared" si="122"/>
        <v>0</v>
      </c>
      <c r="AF2288">
        <f t="shared" si="134"/>
        <v>0</v>
      </c>
    </row>
    <row r="2289" spans="1:32" ht="14.4">
      <c r="A2289" s="7" t="str">
        <f t="shared" si="132"/>
        <v>St. Martin (French part)-The Americas 2012</v>
      </c>
      <c r="B2289" s="7" t="s">
        <v>254</v>
      </c>
      <c r="C2289" s="8" t="s">
        <v>84</v>
      </c>
      <c r="D2289" s="9" t="s">
        <v>74</v>
      </c>
      <c r="E2289" s="8"/>
      <c r="F2289" s="7"/>
      <c r="G2289" s="8"/>
      <c r="H2289" s="8"/>
      <c r="I2289" s="10">
        <f t="array" ref="I2289">VLOOKUP(A2289,ENERGY!$A$2:$F$2691,5,0)</f>
        <v>0</v>
      </c>
      <c r="J2289" s="11">
        <f t="array" ref="J2289">VLOOKUP(A2289,ENERGY!$A$2:$F$2691,6,0)</f>
        <v>0</v>
      </c>
      <c r="K2289" s="10">
        <f t="array" ref="K2289">VLOOKUP(A2289,'HUMAN RESOURCES'!$A$2:$M$2692,5,0)</f>
        <v>1.6E-2</v>
      </c>
      <c r="L2289" s="11">
        <f t="array" ref="L2289">VLOOKUP(A2289,'HUMAN RESOURCES'!$A$2:$M$2692,6,0)</f>
        <v>0</v>
      </c>
      <c r="M2289" s="10">
        <f t="array" ref="M2289">VLOOKUP(A2289,'HUMAN RESOURCES'!$A$2:$M$2692,7,0)</f>
        <v>82</v>
      </c>
      <c r="N2289" s="10">
        <f t="array" ref="N2289">VLOOKUP(A2289,'HUMAN RESOURCES'!$A$2:$M$2692,8,0)</f>
        <v>76</v>
      </c>
      <c r="O2289" s="10">
        <f t="array" ref="O2289">VLOOKUP(A2289,'HUMAN RESOURCES'!$A$2:$M$2692,9,0)</f>
        <v>0</v>
      </c>
      <c r="P2289" s="10">
        <f t="array" ref="P2289">VLOOKUP(A2289,'HUMAN RESOURCES'!$A$2:$M$2692,10,0)</f>
        <v>0</v>
      </c>
      <c r="Q2289" s="10">
        <f t="array" ref="Q2289">VLOOKUP(A2289,'HUMAN RESOURCES'!$A$2:$M$2692,11,0)</f>
        <v>0</v>
      </c>
      <c r="R2289" s="10">
        <f t="array" ref="R2289">VLOOKUP(A2289,'HUMAN RESOURCES'!$A$2:$M$2692,12,0)</f>
        <v>30959</v>
      </c>
      <c r="S2289" s="10">
        <f t="array" ref="S2289">VLOOKUP(A2289,'HUMAN RESOURCES'!$A$2:$M$2692,13,0)</f>
        <v>0</v>
      </c>
      <c r="T2289" s="10">
        <f t="array" ref="T2289">VLOOKUP(A2289,TOURISM!$A$2:$F$2692,5,0)</f>
        <v>0</v>
      </c>
      <c r="U2289" s="10">
        <f t="array" ref="U2289">VLOOKUP(A2289,TOURISM!$A$2:$F$2692,6,0)</f>
        <v>0</v>
      </c>
      <c r="V2289" s="10">
        <f t="array" ref="V2289">VLOOKUP(A2289,BUSINESS!$A$2:$J$2692,5,0)</f>
        <v>0</v>
      </c>
      <c r="W2289" s="10">
        <f t="array" ref="W2289">VLOOKUP(A2289,BUSINESS!$A$2:$J$2692,6,0)</f>
        <v>0</v>
      </c>
      <c r="X2289" s="10">
        <f t="array" ref="X2289">VLOOKUP(A2289,BUSINESS!$A$2:$J$2692,7,0)</f>
        <v>0</v>
      </c>
      <c r="Y2289" s="10">
        <f t="array" ref="Y2289">VLOOKUP(A2289,BUSINESS!$A$2:$J$2692,8,0)</f>
        <v>0</v>
      </c>
      <c r="Z2289" s="10">
        <f t="array" ref="Z2289">VLOOKUP(A2289,BUSINESS!$A$2:$J$2692,9,0)</f>
        <v>0.129</v>
      </c>
      <c r="AA2289" s="10">
        <f t="array" ref="AA2289">VLOOKUP(A2289,BUSINESS!$A$2:$J$2692,10,0)</f>
        <v>0.57976412489999996</v>
      </c>
      <c r="AB2289" s="12">
        <f t="shared" si="133"/>
        <v>0</v>
      </c>
      <c r="AC2289" s="10">
        <f t="shared" si="120"/>
        <v>0</v>
      </c>
      <c r="AD2289" s="10">
        <f t="shared" si="121"/>
        <v>0</v>
      </c>
      <c r="AE2289" s="10">
        <f t="shared" si="122"/>
        <v>0</v>
      </c>
      <c r="AF2289">
        <f t="shared" si="134"/>
        <v>0</v>
      </c>
    </row>
    <row r="2290" spans="1:32" ht="14.4">
      <c r="A2290" s="7" t="str">
        <f t="shared" si="132"/>
        <v>St. Vincent and the Grenadines-The Americas 2000</v>
      </c>
      <c r="B2290" s="7" t="s">
        <v>255</v>
      </c>
      <c r="C2290" s="8" t="s">
        <v>84</v>
      </c>
      <c r="D2290" s="9" t="s">
        <v>62</v>
      </c>
      <c r="E2290" s="14">
        <v>3.6999999999999998E-2</v>
      </c>
      <c r="F2290" s="13">
        <v>397447007</v>
      </c>
      <c r="G2290" s="14">
        <v>137</v>
      </c>
      <c r="H2290" s="14">
        <v>0.115</v>
      </c>
      <c r="I2290" s="10">
        <f t="array" ref="I2290">VLOOKUP(A2290,ENERGY!$A$2:$F$2691,5,0)</f>
        <v>0</v>
      </c>
      <c r="J2290" s="11">
        <f t="array" ref="J2290">VLOOKUP(A2290,ENERGY!$A$2:$F$2691,6,0)</f>
        <v>0</v>
      </c>
      <c r="K2290" s="10">
        <f t="array" ref="K2290">VLOOKUP(A2290,'HUMAN RESOURCES'!$A$2:$M$2692,5,0)</f>
        <v>0.02</v>
      </c>
      <c r="L2290" s="11">
        <f t="array" ref="L2290">VLOOKUP(A2290,'HUMAN RESOURCES'!$A$2:$M$2692,6,0)</f>
        <v>1.9E-2</v>
      </c>
      <c r="M2290" s="10">
        <f t="array" ref="M2290">VLOOKUP(A2290,'HUMAN RESOURCES'!$A$2:$M$2692,7,0)</f>
        <v>73</v>
      </c>
      <c r="N2290" s="10">
        <f t="array" ref="N2290">VLOOKUP(A2290,'HUMAN RESOURCES'!$A$2:$M$2692,8,0)</f>
        <v>68</v>
      </c>
      <c r="O2290" s="10">
        <f t="array" ref="O2290">VLOOKUP(A2290,'HUMAN RESOURCES'!$A$2:$M$2692,9,0)</f>
        <v>0.314</v>
      </c>
      <c r="P2290" s="10">
        <f t="array" ref="P2290">VLOOKUP(A2290,'HUMAN RESOURCES'!$A$2:$M$2692,10,0)</f>
        <v>0.61599999999999999</v>
      </c>
      <c r="Q2290" s="10">
        <f t="array" ref="Q2290">VLOOKUP(A2290,'HUMAN RESOURCES'!$A$2:$M$2692,11,0)</f>
        <v>6.9000000000000006E-2</v>
      </c>
      <c r="R2290" s="10">
        <f t="array" ref="R2290">VLOOKUP(A2290,'HUMAN RESOURCES'!$A$2:$M$2692,12,0)</f>
        <v>107897</v>
      </c>
      <c r="S2290" s="10">
        <f t="array" ref="S2290">VLOOKUP(A2290,'HUMAN RESOURCES'!$A$2:$M$2692,13,0)</f>
        <v>0.45200000000000001</v>
      </c>
      <c r="T2290" s="10">
        <f t="array" ref="T2290">VLOOKUP(A2290,TOURISM!$A$2:$F$2692,5,0)</f>
        <v>82000000</v>
      </c>
      <c r="U2290" s="10">
        <f t="array" ref="U2290">VLOOKUP(A2290,TOURISM!$A$2:$F$2692,6,0)</f>
        <v>10000000</v>
      </c>
      <c r="V2290" s="10">
        <f t="array" ref="V2290">VLOOKUP(A2290,BUSINESS!$A$2:$J$2692,5,0)</f>
        <v>0</v>
      </c>
      <c r="W2290" s="10">
        <f t="array" ref="W2290">VLOOKUP(A2290,BUSINESS!$A$2:$J$2692,6,0)</f>
        <v>0</v>
      </c>
      <c r="X2290" s="10">
        <f t="array" ref="X2290">VLOOKUP(A2290,BUSINESS!$A$2:$J$2692,7,0)</f>
        <v>0</v>
      </c>
      <c r="Y2290" s="10">
        <f t="array" ref="Y2290">VLOOKUP(A2290,BUSINESS!$A$2:$J$2692,8,0)</f>
        <v>0</v>
      </c>
      <c r="Z2290" s="10">
        <f t="array" ref="Z2290">VLOOKUP(A2290,BUSINESS!$A$2:$J$2692,9,0)</f>
        <v>3.2000000000000001E-2</v>
      </c>
      <c r="AA2290" s="10">
        <f t="array" ref="AA2290">VLOOKUP(A2290,BUSINESS!$A$2:$J$2692,10,0)</f>
        <v>2.1999999999999999E-2</v>
      </c>
      <c r="AB2290" s="12">
        <f t="shared" si="133"/>
        <v>3683.57792153628</v>
      </c>
      <c r="AC2290" s="10">
        <f t="shared" si="120"/>
        <v>0</v>
      </c>
      <c r="AD2290" s="10">
        <f t="shared" si="121"/>
        <v>0</v>
      </c>
      <c r="AE2290" s="10">
        <f t="shared" si="122"/>
        <v>92.680982789141495</v>
      </c>
      <c r="AF2290">
        <f t="shared" si="134"/>
        <v>759.98405887096021</v>
      </c>
    </row>
    <row r="2291" spans="1:32" ht="14.4">
      <c r="A2291" s="7" t="str">
        <f t="shared" si="132"/>
        <v>St. Vincent and the Grenadines-The Americas 2001</v>
      </c>
      <c r="B2291" s="7" t="s">
        <v>255</v>
      </c>
      <c r="C2291" s="8" t="s">
        <v>84</v>
      </c>
      <c r="D2291" s="9" t="s">
        <v>63</v>
      </c>
      <c r="E2291" s="14">
        <v>3.5999999999999997E-2</v>
      </c>
      <c r="F2291" s="13">
        <v>431017935</v>
      </c>
      <c r="G2291" s="14">
        <v>145</v>
      </c>
      <c r="H2291" s="14">
        <v>0.11600000000000001</v>
      </c>
      <c r="I2291" s="10">
        <f t="array" ref="I2291">VLOOKUP(A2291,ENERGY!$A$2:$F$2691,5,0)</f>
        <v>0</v>
      </c>
      <c r="J2291" s="11">
        <f t="array" ref="J2291">VLOOKUP(A2291,ENERGY!$A$2:$F$2691,6,0)</f>
        <v>0</v>
      </c>
      <c r="K2291" s="10">
        <f t="array" ref="K2291">VLOOKUP(A2291,'HUMAN RESOURCES'!$A$2:$M$2692,5,0)</f>
        <v>1.9E-2</v>
      </c>
      <c r="L2291" s="11">
        <f t="array" ref="L2291">VLOOKUP(A2291,'HUMAN RESOURCES'!$A$2:$M$2692,6,0)</f>
        <v>1.9E-2</v>
      </c>
      <c r="M2291" s="10">
        <f t="array" ref="M2291">VLOOKUP(A2291,'HUMAN RESOURCES'!$A$2:$M$2692,7,0)</f>
        <v>73</v>
      </c>
      <c r="N2291" s="10">
        <f t="array" ref="N2291">VLOOKUP(A2291,'HUMAN RESOURCES'!$A$2:$M$2692,8,0)</f>
        <v>68</v>
      </c>
      <c r="O2291" s="10">
        <f t="array" ref="O2291">VLOOKUP(A2291,'HUMAN RESOURCES'!$A$2:$M$2692,9,0)</f>
        <v>0.308</v>
      </c>
      <c r="P2291" s="10">
        <f t="array" ref="P2291">VLOOKUP(A2291,'HUMAN RESOURCES'!$A$2:$M$2692,10,0)</f>
        <v>0.622</v>
      </c>
      <c r="Q2291" s="10">
        <f t="array" ref="Q2291">VLOOKUP(A2291,'HUMAN RESOURCES'!$A$2:$M$2692,11,0)</f>
        <v>7.0000000000000007E-2</v>
      </c>
      <c r="R2291" s="10">
        <f t="array" ref="R2291">VLOOKUP(A2291,'HUMAN RESOURCES'!$A$2:$M$2692,12,0)</f>
        <v>107989</v>
      </c>
      <c r="S2291" s="10">
        <f t="array" ref="S2291">VLOOKUP(A2291,'HUMAN RESOURCES'!$A$2:$M$2692,13,0)</f>
        <v>0.45500000000000002</v>
      </c>
      <c r="T2291" s="10">
        <f t="array" ref="T2291">VLOOKUP(A2291,TOURISM!$A$2:$F$2692,5,0)</f>
        <v>89000000</v>
      </c>
      <c r="U2291" s="10">
        <f t="array" ref="U2291">VLOOKUP(A2291,TOURISM!$A$2:$F$2692,6,0)</f>
        <v>12000000</v>
      </c>
      <c r="V2291" s="10">
        <f t="array" ref="V2291">VLOOKUP(A2291,BUSINESS!$A$2:$J$2692,5,0)</f>
        <v>0</v>
      </c>
      <c r="W2291" s="10">
        <f t="array" ref="W2291">VLOOKUP(A2291,BUSINESS!$A$2:$J$2692,6,0)</f>
        <v>0</v>
      </c>
      <c r="X2291" s="10">
        <f t="array" ref="X2291">VLOOKUP(A2291,BUSINESS!$A$2:$J$2692,7,0)</f>
        <v>0</v>
      </c>
      <c r="Y2291" s="10">
        <f t="array" ref="Y2291">VLOOKUP(A2291,BUSINESS!$A$2:$J$2692,8,0)</f>
        <v>0</v>
      </c>
      <c r="Z2291" s="10">
        <f t="array" ref="Z2291">VLOOKUP(A2291,BUSINESS!$A$2:$J$2692,9,0)</f>
        <v>5.0999999999999997E-2</v>
      </c>
      <c r="AA2291" s="10">
        <f t="array" ref="AA2291">VLOOKUP(A2291,BUSINESS!$A$2:$J$2692,10,0)</f>
        <v>6.9000000000000006E-2</v>
      </c>
      <c r="AB2291" s="12">
        <f t="shared" si="133"/>
        <v>3991.3133282093545</v>
      </c>
      <c r="AC2291" s="10">
        <f t="shared" si="120"/>
        <v>0</v>
      </c>
      <c r="AD2291" s="10">
        <f t="shared" si="121"/>
        <v>0</v>
      </c>
      <c r="AE2291" s="10">
        <f t="shared" si="122"/>
        <v>111.12242913630092</v>
      </c>
      <c r="AF2291">
        <f t="shared" si="134"/>
        <v>824.15801609423181</v>
      </c>
    </row>
    <row r="2292" spans="1:32" ht="14.4">
      <c r="A2292" s="7" t="str">
        <f t="shared" si="132"/>
        <v>St. Vincent and the Grenadines-The Americas 2002</v>
      </c>
      <c r="B2292" s="7" t="s">
        <v>255</v>
      </c>
      <c r="C2292" s="8" t="s">
        <v>84</v>
      </c>
      <c r="D2292" s="9" t="s">
        <v>64</v>
      </c>
      <c r="E2292" s="14">
        <v>3.9E-2</v>
      </c>
      <c r="F2292" s="13">
        <v>462641610</v>
      </c>
      <c r="G2292" s="14">
        <v>168</v>
      </c>
      <c r="H2292" s="14">
        <v>0.11600000000000001</v>
      </c>
      <c r="I2292" s="10">
        <f t="array" ref="I2292">VLOOKUP(A2292,ENERGY!$A$2:$F$2691,5,0)</f>
        <v>0</v>
      </c>
      <c r="J2292" s="11">
        <f t="array" ref="J2292">VLOOKUP(A2292,ENERGY!$A$2:$F$2691,6,0)</f>
        <v>209</v>
      </c>
      <c r="K2292" s="10">
        <f t="array" ref="K2292">VLOOKUP(A2292,'HUMAN RESOURCES'!$A$2:$M$2692,5,0)</f>
        <v>1.9E-2</v>
      </c>
      <c r="L2292" s="11">
        <f t="array" ref="L2292">VLOOKUP(A2292,'HUMAN RESOURCES'!$A$2:$M$2692,6,0)</f>
        <v>1.9E-2</v>
      </c>
      <c r="M2292" s="10">
        <f t="array" ref="M2292">VLOOKUP(A2292,'HUMAN RESOURCES'!$A$2:$M$2692,7,0)</f>
        <v>73</v>
      </c>
      <c r="N2292" s="10">
        <f t="array" ref="N2292">VLOOKUP(A2292,'HUMAN RESOURCES'!$A$2:$M$2692,8,0)</f>
        <v>68</v>
      </c>
      <c r="O2292" s="10">
        <f t="array" ref="O2292">VLOOKUP(A2292,'HUMAN RESOURCES'!$A$2:$M$2692,9,0)</f>
        <v>0.30199999999999999</v>
      </c>
      <c r="P2292" s="10">
        <f t="array" ref="P2292">VLOOKUP(A2292,'HUMAN RESOURCES'!$A$2:$M$2692,10,0)</f>
        <v>0.627</v>
      </c>
      <c r="Q2292" s="10">
        <f t="array" ref="Q2292">VLOOKUP(A2292,'HUMAN RESOURCES'!$A$2:$M$2692,11,0)</f>
        <v>7.0999999999999994E-2</v>
      </c>
      <c r="R2292" s="10">
        <f t="array" ref="R2292">VLOOKUP(A2292,'HUMAN RESOURCES'!$A$2:$M$2692,12,0)</f>
        <v>108150</v>
      </c>
      <c r="S2292" s="10">
        <f t="array" ref="S2292">VLOOKUP(A2292,'HUMAN RESOURCES'!$A$2:$M$2692,13,0)</f>
        <v>0.45900000000000002</v>
      </c>
      <c r="T2292" s="10">
        <f t="array" ref="T2292">VLOOKUP(A2292,TOURISM!$A$2:$F$2692,5,0)</f>
        <v>91000000</v>
      </c>
      <c r="U2292" s="10">
        <f t="array" ref="U2292">VLOOKUP(A2292,TOURISM!$A$2:$F$2692,6,0)</f>
        <v>10000000</v>
      </c>
      <c r="V2292" s="10">
        <f t="array" ref="V2292">VLOOKUP(A2292,BUSINESS!$A$2:$J$2692,5,0)</f>
        <v>0</v>
      </c>
      <c r="W2292" s="10">
        <f t="array" ref="W2292">VLOOKUP(A2292,BUSINESS!$A$2:$J$2692,6,0)</f>
        <v>0</v>
      </c>
      <c r="X2292" s="10">
        <f t="array" ref="X2292">VLOOKUP(A2292,BUSINESS!$A$2:$J$2692,7,0)</f>
        <v>0</v>
      </c>
      <c r="Y2292" s="10">
        <f t="array" ref="Y2292">VLOOKUP(A2292,BUSINESS!$A$2:$J$2692,8,0)</f>
        <v>0</v>
      </c>
      <c r="Z2292" s="10">
        <f t="array" ref="Z2292">VLOOKUP(A2292,BUSINESS!$A$2:$J$2692,9,0)</f>
        <v>5.5E-2</v>
      </c>
      <c r="AA2292" s="10">
        <f t="array" ref="AA2292">VLOOKUP(A2292,BUSINESS!$A$2:$J$2692,10,0)</f>
        <v>9.1999999999999998E-2</v>
      </c>
      <c r="AB2292" s="12">
        <f t="shared" si="133"/>
        <v>4277.7772538141471</v>
      </c>
      <c r="AC2292" s="10">
        <f t="shared" si="120"/>
        <v>1.9325011558021267E-3</v>
      </c>
      <c r="AD2292" s="10">
        <f t="shared" si="121"/>
        <v>0</v>
      </c>
      <c r="AE2292" s="10">
        <f t="shared" si="122"/>
        <v>92.464170134073044</v>
      </c>
      <c r="AF2292">
        <f t="shared" si="134"/>
        <v>841.42394822006474</v>
      </c>
    </row>
    <row r="2293" spans="1:32" ht="14.4">
      <c r="A2293" s="7" t="str">
        <f t="shared" si="132"/>
        <v>St. Vincent and the Grenadines-The Americas 2003</v>
      </c>
      <c r="B2293" s="7" t="s">
        <v>255</v>
      </c>
      <c r="C2293" s="8" t="s">
        <v>84</v>
      </c>
      <c r="D2293" s="9" t="s">
        <v>65</v>
      </c>
      <c r="E2293" s="14">
        <v>3.9E-2</v>
      </c>
      <c r="F2293" s="13">
        <v>482397041</v>
      </c>
      <c r="G2293" s="14">
        <v>174</v>
      </c>
      <c r="H2293" s="14">
        <v>0.11799999999999999</v>
      </c>
      <c r="I2293" s="10">
        <f t="array" ref="I2293">VLOOKUP(A2293,ENERGY!$A$2:$F$2691,5,0)</f>
        <v>0</v>
      </c>
      <c r="J2293" s="11">
        <f t="array" ref="J2293">VLOOKUP(A2293,ENERGY!$A$2:$F$2691,6,0)</f>
        <v>202</v>
      </c>
      <c r="K2293" s="10">
        <f t="array" ref="K2293">VLOOKUP(A2293,'HUMAN RESOURCES'!$A$2:$M$2692,5,0)</f>
        <v>1.9E-2</v>
      </c>
      <c r="L2293" s="11">
        <f t="array" ref="L2293">VLOOKUP(A2293,'HUMAN RESOURCES'!$A$2:$M$2692,6,0)</f>
        <v>1.9E-2</v>
      </c>
      <c r="M2293" s="10">
        <f t="array" ref="M2293">VLOOKUP(A2293,'HUMAN RESOURCES'!$A$2:$M$2692,7,0)</f>
        <v>73</v>
      </c>
      <c r="N2293" s="10">
        <f t="array" ref="N2293">VLOOKUP(A2293,'HUMAN RESOURCES'!$A$2:$M$2692,8,0)</f>
        <v>69</v>
      </c>
      <c r="O2293" s="10">
        <f t="array" ref="O2293">VLOOKUP(A2293,'HUMAN RESOURCES'!$A$2:$M$2692,9,0)</f>
        <v>0.29599999999999999</v>
      </c>
      <c r="P2293" s="10">
        <f t="array" ref="P2293">VLOOKUP(A2293,'HUMAN RESOURCES'!$A$2:$M$2692,10,0)</f>
        <v>0.63200000000000001</v>
      </c>
      <c r="Q2293" s="10">
        <f t="array" ref="Q2293">VLOOKUP(A2293,'HUMAN RESOURCES'!$A$2:$M$2692,11,0)</f>
        <v>7.1999999999999995E-2</v>
      </c>
      <c r="R2293" s="10">
        <f t="array" ref="R2293">VLOOKUP(A2293,'HUMAN RESOURCES'!$A$2:$M$2692,12,0)</f>
        <v>108353</v>
      </c>
      <c r="S2293" s="10">
        <f t="array" ref="S2293">VLOOKUP(A2293,'HUMAN RESOURCES'!$A$2:$M$2692,13,0)</f>
        <v>0.46300000000000002</v>
      </c>
      <c r="T2293" s="10">
        <f t="array" ref="T2293">VLOOKUP(A2293,TOURISM!$A$2:$F$2692,5,0)</f>
        <v>91000000</v>
      </c>
      <c r="U2293" s="10">
        <f t="array" ref="U2293">VLOOKUP(A2293,TOURISM!$A$2:$F$2692,6,0)</f>
        <v>13000000</v>
      </c>
      <c r="V2293" s="10">
        <f t="array" ref="V2293">VLOOKUP(A2293,BUSINESS!$A$2:$J$2692,5,0)</f>
        <v>0</v>
      </c>
      <c r="W2293" s="10">
        <f t="array" ref="W2293">VLOOKUP(A2293,BUSINESS!$A$2:$J$2692,6,0)</f>
        <v>0</v>
      </c>
      <c r="X2293" s="10">
        <f t="array" ref="X2293">VLOOKUP(A2293,BUSINESS!$A$2:$J$2692,7,0)</f>
        <v>0</v>
      </c>
      <c r="Y2293" s="10">
        <f t="array" ref="Y2293">VLOOKUP(A2293,BUSINESS!$A$2:$J$2692,8,0)</f>
        <v>0</v>
      </c>
      <c r="Z2293" s="10">
        <f t="array" ref="Z2293">VLOOKUP(A2293,BUSINESS!$A$2:$J$2692,9,0)</f>
        <v>6.5000000000000002E-2</v>
      </c>
      <c r="AA2293" s="10">
        <f t="array" ref="AA2293">VLOOKUP(A2293,BUSINESS!$A$2:$J$2692,10,0)</f>
        <v>0.58099999999999996</v>
      </c>
      <c r="AB2293" s="12">
        <f t="shared" si="133"/>
        <v>4452.0875379546478</v>
      </c>
      <c r="AC2293" s="10">
        <f t="shared" si="120"/>
        <v>1.8642769466466088E-3</v>
      </c>
      <c r="AD2293" s="10">
        <f t="shared" si="121"/>
        <v>0</v>
      </c>
      <c r="AE2293" s="10">
        <f t="shared" si="122"/>
        <v>119.97821933864314</v>
      </c>
      <c r="AF2293">
        <f t="shared" si="134"/>
        <v>839.84753537050199</v>
      </c>
    </row>
    <row r="2294" spans="1:32" ht="14.4">
      <c r="A2294" s="7" t="str">
        <f t="shared" si="132"/>
        <v>St. Vincent and the Grenadines-The Americas 2004</v>
      </c>
      <c r="B2294" s="7" t="s">
        <v>255</v>
      </c>
      <c r="C2294" s="8" t="s">
        <v>84</v>
      </c>
      <c r="D2294" s="9" t="s">
        <v>66</v>
      </c>
      <c r="E2294" s="14">
        <v>3.6999999999999998E-2</v>
      </c>
      <c r="F2294" s="13">
        <v>522544702</v>
      </c>
      <c r="G2294" s="14">
        <v>179</v>
      </c>
      <c r="H2294" s="14">
        <v>9.7000000000000003E-2</v>
      </c>
      <c r="J2294" s="11">
        <v>202</v>
      </c>
      <c r="K2294" s="10">
        <f t="array" ref="K2294">VLOOKUP(A2294,'HUMAN RESOURCES'!$A$2:$M$2692,5,0)</f>
        <v>1.7999999999999999E-2</v>
      </c>
      <c r="L2294" s="11">
        <f t="array" ref="L2294">VLOOKUP(A2294,'HUMAN RESOURCES'!$A$2:$M$2692,6,0)</f>
        <v>1.9E-2</v>
      </c>
      <c r="M2294" s="10">
        <f t="array" ref="M2294">VLOOKUP(A2294,'HUMAN RESOURCES'!$A$2:$M$2692,7,0)</f>
        <v>73</v>
      </c>
      <c r="N2294" s="10">
        <f t="array" ref="N2294">VLOOKUP(A2294,'HUMAN RESOURCES'!$A$2:$M$2692,8,0)</f>
        <v>69</v>
      </c>
      <c r="O2294" s="10">
        <f t="array" ref="O2294">VLOOKUP(A2294,'HUMAN RESOURCES'!$A$2:$M$2692,9,0)</f>
        <v>0.28999999999999998</v>
      </c>
      <c r="P2294" s="10">
        <f t="array" ref="P2294">VLOOKUP(A2294,'HUMAN RESOURCES'!$A$2:$M$2692,10,0)</f>
        <v>0.63800000000000001</v>
      </c>
      <c r="Q2294" s="10">
        <f t="array" ref="Q2294">VLOOKUP(A2294,'HUMAN RESOURCES'!$A$2:$M$2692,11,0)</f>
        <v>7.1999999999999995E-2</v>
      </c>
      <c r="R2294" s="10">
        <f t="array" ref="R2294">VLOOKUP(A2294,'HUMAN RESOURCES'!$A$2:$M$2692,12,0)</f>
        <v>108562</v>
      </c>
      <c r="S2294" s="10">
        <f t="array" ref="S2294">VLOOKUP(A2294,'HUMAN RESOURCES'!$A$2:$M$2692,13,0)</f>
        <v>0.46600000000000003</v>
      </c>
      <c r="T2294" s="10">
        <f t="array" ref="T2294">VLOOKUP(A2294,TOURISM!$A$2:$F$2692,5,0)</f>
        <v>96000000</v>
      </c>
      <c r="U2294" s="10">
        <f t="array" ref="U2294">VLOOKUP(A2294,TOURISM!$A$2:$F$2692,6,0)</f>
        <v>14000000</v>
      </c>
      <c r="V2294" s="10">
        <f t="array" ref="V2294">VLOOKUP(A2294,BUSINESS!$A$2:$J$2692,5,0)</f>
        <v>0</v>
      </c>
      <c r="W2294" s="10">
        <f t="array" ref="W2294">VLOOKUP(A2294,BUSINESS!$A$2:$J$2692,6,0)</f>
        <v>0</v>
      </c>
      <c r="X2294" s="10">
        <f t="array" ref="X2294">VLOOKUP(A2294,BUSINESS!$A$2:$J$2692,7,0)</f>
        <v>0</v>
      </c>
      <c r="Y2294" s="10">
        <f t="array" ref="Y2294">VLOOKUP(A2294,BUSINESS!$A$2:$J$2692,8,0)</f>
        <v>0</v>
      </c>
      <c r="Z2294" s="10">
        <f t="array" ref="Z2294">VLOOKUP(A2294,BUSINESS!$A$2:$J$2692,9,0)</f>
        <v>7.3999999999999996E-2</v>
      </c>
      <c r="AA2294" s="10">
        <f t="array" ref="AA2294">VLOOKUP(A2294,BUSINESS!$A$2:$J$2692,10,0)</f>
        <v>0.66300000000000003</v>
      </c>
      <c r="AB2294" s="12">
        <f t="shared" si="133"/>
        <v>4813.3297286343286</v>
      </c>
      <c r="AC2294" s="10">
        <f t="shared" si="120"/>
        <v>1.8606879018441076E-3</v>
      </c>
      <c r="AD2294" s="10">
        <f t="shared" si="121"/>
        <v>0</v>
      </c>
      <c r="AE2294" s="10">
        <f t="shared" si="122"/>
        <v>128.95856745454211</v>
      </c>
      <c r="AF2294">
        <f t="shared" si="134"/>
        <v>884.28731968828868</v>
      </c>
    </row>
    <row r="2295" spans="1:32" ht="14.4">
      <c r="A2295" s="7" t="str">
        <f t="shared" si="132"/>
        <v>St. Vincent and the Grenadines-The Americas 2005</v>
      </c>
      <c r="B2295" s="7" t="s">
        <v>255</v>
      </c>
      <c r="C2295" s="8" t="s">
        <v>84</v>
      </c>
      <c r="D2295" s="9" t="s">
        <v>67</v>
      </c>
      <c r="E2295" s="14">
        <v>3.6999999999999998E-2</v>
      </c>
      <c r="F2295" s="13">
        <v>551431645</v>
      </c>
      <c r="G2295" s="14">
        <v>185</v>
      </c>
      <c r="H2295" s="14">
        <v>9.6000000000000002E-2</v>
      </c>
      <c r="I2295" s="10">
        <f t="array" ref="I2295">VLOOKUP(A2295,ENERGY!$A$2:$F$2691,5,0)</f>
        <v>0</v>
      </c>
      <c r="J2295" s="11">
        <f t="array" ref="J2295">VLOOKUP(A2295,ENERGY!$A$2:$F$2691,6,0)</f>
        <v>202</v>
      </c>
      <c r="K2295" s="10">
        <f t="array" ref="K2295">VLOOKUP(A2295,'HUMAN RESOURCES'!$A$2:$M$2692,5,0)</f>
        <v>1.7999999999999999E-2</v>
      </c>
      <c r="L2295" s="11">
        <f t="array" ref="L2295">VLOOKUP(A2295,'HUMAN RESOURCES'!$A$2:$M$2692,6,0)</f>
        <v>1.9E-2</v>
      </c>
      <c r="M2295" s="10">
        <f t="array" ref="M2295">VLOOKUP(A2295,'HUMAN RESOURCES'!$A$2:$M$2692,7,0)</f>
        <v>74</v>
      </c>
      <c r="N2295" s="10">
        <f t="array" ref="N2295">VLOOKUP(A2295,'HUMAN RESOURCES'!$A$2:$M$2692,8,0)</f>
        <v>69</v>
      </c>
      <c r="O2295" s="10">
        <f t="array" ref="O2295">VLOOKUP(A2295,'HUMAN RESOURCES'!$A$2:$M$2692,9,0)</f>
        <v>0.28499999999999998</v>
      </c>
      <c r="P2295" s="10">
        <f t="array" ref="P2295">VLOOKUP(A2295,'HUMAN RESOURCES'!$A$2:$M$2692,10,0)</f>
        <v>0.64300000000000002</v>
      </c>
      <c r="Q2295" s="10">
        <f t="array" ref="Q2295">VLOOKUP(A2295,'HUMAN RESOURCES'!$A$2:$M$2692,11,0)</f>
        <v>7.1999999999999995E-2</v>
      </c>
      <c r="R2295" s="10">
        <f t="array" ref="R2295">VLOOKUP(A2295,'HUMAN RESOURCES'!$A$2:$M$2692,12,0)</f>
        <v>108749</v>
      </c>
      <c r="S2295" s="10">
        <f t="array" ref="S2295">VLOOKUP(A2295,'HUMAN RESOURCES'!$A$2:$M$2692,13,0)</f>
        <v>0.47</v>
      </c>
      <c r="T2295" s="10">
        <f t="array" ref="T2295">VLOOKUP(A2295,TOURISM!$A$2:$F$2692,5,0)</f>
        <v>104000000</v>
      </c>
      <c r="U2295" s="10">
        <f t="array" ref="U2295">VLOOKUP(A2295,TOURISM!$A$2:$F$2692,6,0)</f>
        <v>15000000</v>
      </c>
      <c r="V2295" s="10">
        <f t="array" ref="V2295">VLOOKUP(A2295,BUSINESS!$A$2:$J$2692,5,0)</f>
        <v>0.45</v>
      </c>
      <c r="W2295" s="10">
        <f t="array" ref="W2295">VLOOKUP(A2295,BUSINESS!$A$2:$J$2692,6,0)</f>
        <v>12</v>
      </c>
      <c r="X2295" s="10">
        <f t="array" ref="X2295">VLOOKUP(A2295,BUSINESS!$A$2:$J$2692,7,0)</f>
        <v>0</v>
      </c>
      <c r="Y2295" s="10">
        <f t="array" ref="Y2295">VLOOKUP(A2295,BUSINESS!$A$2:$J$2692,8,0)</f>
        <v>76</v>
      </c>
      <c r="Z2295" s="10">
        <f t="array" ref="Z2295">VLOOKUP(A2295,BUSINESS!$A$2:$J$2692,9,0)</f>
        <v>9.1999999999999998E-2</v>
      </c>
      <c r="AA2295" s="10">
        <f t="array" ref="AA2295">VLOOKUP(A2295,BUSINESS!$A$2:$J$2692,10,0)</f>
        <v>0.64900000000000002</v>
      </c>
      <c r="AB2295" s="12">
        <f t="shared" si="133"/>
        <v>5070.6824430569477</v>
      </c>
      <c r="AC2295" s="10">
        <f t="shared" si="120"/>
        <v>1.8574883447204113E-3</v>
      </c>
      <c r="AD2295" s="10">
        <f t="shared" si="121"/>
        <v>0</v>
      </c>
      <c r="AE2295" s="10">
        <f t="shared" si="122"/>
        <v>137.93230282577312</v>
      </c>
      <c r="AF2295">
        <f t="shared" si="134"/>
        <v>956.33063292536019</v>
      </c>
    </row>
    <row r="2296" spans="1:32" ht="14.4">
      <c r="A2296" s="7" t="str">
        <f t="shared" si="132"/>
        <v>St. Vincent and the Grenadines-The Americas 2006</v>
      </c>
      <c r="B2296" s="7" t="s">
        <v>255</v>
      </c>
      <c r="C2296" s="8" t="s">
        <v>84</v>
      </c>
      <c r="D2296" s="9" t="s">
        <v>68</v>
      </c>
      <c r="E2296" s="14">
        <v>3.9E-2</v>
      </c>
      <c r="F2296" s="13">
        <v>611040126</v>
      </c>
      <c r="G2296" s="14">
        <v>218</v>
      </c>
      <c r="H2296" s="14">
        <v>9.7000000000000003E-2</v>
      </c>
      <c r="J2296" s="11">
        <v>202</v>
      </c>
      <c r="K2296" s="10">
        <f t="array" ref="K2296">VLOOKUP(A2296,'HUMAN RESOURCES'!$A$2:$M$2692,5,0)</f>
        <v>1.7999999999999999E-2</v>
      </c>
      <c r="L2296" s="11">
        <f t="array" ref="L2296">VLOOKUP(A2296,'HUMAN RESOURCES'!$A$2:$M$2692,6,0)</f>
        <v>1.9E-2</v>
      </c>
      <c r="M2296" s="10">
        <f t="array" ref="M2296">VLOOKUP(A2296,'HUMAN RESOURCES'!$A$2:$M$2692,7,0)</f>
        <v>74</v>
      </c>
      <c r="N2296" s="10">
        <f t="array" ref="N2296">VLOOKUP(A2296,'HUMAN RESOURCES'!$A$2:$M$2692,8,0)</f>
        <v>69</v>
      </c>
      <c r="O2296" s="10">
        <f t="array" ref="O2296">VLOOKUP(A2296,'HUMAN RESOURCES'!$A$2:$M$2692,9,0)</f>
        <v>0.28100000000000003</v>
      </c>
      <c r="P2296" s="10">
        <f t="array" ref="P2296">VLOOKUP(A2296,'HUMAN RESOURCES'!$A$2:$M$2692,10,0)</f>
        <v>0.64800000000000002</v>
      </c>
      <c r="Q2296" s="10">
        <f t="array" ref="Q2296">VLOOKUP(A2296,'HUMAN RESOURCES'!$A$2:$M$2692,11,0)</f>
        <v>7.0999999999999994E-2</v>
      </c>
      <c r="R2296" s="10">
        <f t="array" ref="R2296">VLOOKUP(A2296,'HUMAN RESOURCES'!$A$2:$M$2692,12,0)</f>
        <v>108908</v>
      </c>
      <c r="S2296" s="10">
        <f t="array" ref="S2296">VLOOKUP(A2296,'HUMAN RESOURCES'!$A$2:$M$2692,13,0)</f>
        <v>0.47399999999999998</v>
      </c>
      <c r="T2296" s="10">
        <f t="array" ref="T2296">VLOOKUP(A2296,TOURISM!$A$2:$F$2692,5,0)</f>
        <v>113000000</v>
      </c>
      <c r="U2296" s="10">
        <f t="array" ref="U2296">VLOOKUP(A2296,TOURISM!$A$2:$F$2692,6,0)</f>
        <v>16000000</v>
      </c>
      <c r="V2296" s="10">
        <f t="array" ref="V2296">VLOOKUP(A2296,BUSINESS!$A$2:$J$2692,5,0)</f>
        <v>0.45</v>
      </c>
      <c r="W2296" s="10">
        <f t="array" ref="W2296">VLOOKUP(A2296,BUSINESS!$A$2:$J$2692,6,0)</f>
        <v>12</v>
      </c>
      <c r="X2296" s="10">
        <f t="array" ref="X2296">VLOOKUP(A2296,BUSINESS!$A$2:$J$2692,7,0)</f>
        <v>0</v>
      </c>
      <c r="Y2296" s="10">
        <f t="array" ref="Y2296">VLOOKUP(A2296,BUSINESS!$A$2:$J$2692,8,0)</f>
        <v>76</v>
      </c>
      <c r="Z2296" s="10">
        <f t="array" ref="Z2296">VLOOKUP(A2296,BUSINESS!$A$2:$J$2692,9,0)</f>
        <v>0.12</v>
      </c>
      <c r="AA2296" s="10">
        <f t="array" ref="AA2296">VLOOKUP(A2296,BUSINESS!$A$2:$J$2692,10,0)</f>
        <v>0.80500000000000005</v>
      </c>
      <c r="AB2296" s="12">
        <f t="shared" si="133"/>
        <v>5610.6082748742056</v>
      </c>
      <c r="AC2296" s="10">
        <f t="shared" si="120"/>
        <v>1.8547765086127741E-3</v>
      </c>
      <c r="AD2296" s="10">
        <f t="shared" si="121"/>
        <v>0</v>
      </c>
      <c r="AE2296" s="10">
        <f t="shared" si="122"/>
        <v>146.91299078120983</v>
      </c>
      <c r="AF2296">
        <f t="shared" si="134"/>
        <v>1037.5729973922944</v>
      </c>
    </row>
    <row r="2297" spans="1:32" ht="14.4">
      <c r="A2297" s="7" t="str">
        <f t="shared" si="132"/>
        <v>St. Vincent and the Grenadines-The Americas 2007</v>
      </c>
      <c r="B2297" s="7" t="s">
        <v>255</v>
      </c>
      <c r="C2297" s="8" t="s">
        <v>84</v>
      </c>
      <c r="D2297" s="9" t="s">
        <v>69</v>
      </c>
      <c r="E2297" s="14">
        <v>3.9E-2</v>
      </c>
      <c r="F2297" s="13">
        <v>684074074</v>
      </c>
      <c r="G2297" s="14">
        <v>246</v>
      </c>
      <c r="H2297" s="14">
        <v>9.6000000000000002E-2</v>
      </c>
      <c r="I2297" s="10">
        <f t="array" ref="I2297">VLOOKUP(A2297,ENERGY!$A$2:$F$2691,5,0)</f>
        <v>66</v>
      </c>
      <c r="J2297" s="11">
        <f t="array" ref="J2297">VLOOKUP(A2297,ENERGY!$A$2:$F$2691,6,0)</f>
        <v>194</v>
      </c>
      <c r="K2297" s="10">
        <f t="array" ref="K2297">VLOOKUP(A2297,'HUMAN RESOURCES'!$A$2:$M$2692,5,0)</f>
        <v>1.7999999999999999E-2</v>
      </c>
      <c r="L2297" s="11">
        <f t="array" ref="L2297">VLOOKUP(A2297,'HUMAN RESOURCES'!$A$2:$M$2692,6,0)</f>
        <v>1.9E-2</v>
      </c>
      <c r="M2297" s="10">
        <f t="array" ref="M2297">VLOOKUP(A2297,'HUMAN RESOURCES'!$A$2:$M$2692,7,0)</f>
        <v>74</v>
      </c>
      <c r="N2297" s="10">
        <f t="array" ref="N2297">VLOOKUP(A2297,'HUMAN RESOURCES'!$A$2:$M$2692,8,0)</f>
        <v>70</v>
      </c>
      <c r="O2297" s="10">
        <f t="array" ref="O2297">VLOOKUP(A2297,'HUMAN RESOURCES'!$A$2:$M$2692,9,0)</f>
        <v>0.27600000000000002</v>
      </c>
      <c r="P2297" s="10">
        <f t="array" ref="P2297">VLOOKUP(A2297,'HUMAN RESOURCES'!$A$2:$M$2692,10,0)</f>
        <v>0.65300000000000002</v>
      </c>
      <c r="Q2297" s="10">
        <f t="array" ref="Q2297">VLOOKUP(A2297,'HUMAN RESOURCES'!$A$2:$M$2692,11,0)</f>
        <v>7.0000000000000007E-2</v>
      </c>
      <c r="R2297" s="10">
        <f t="array" ref="R2297">VLOOKUP(A2297,'HUMAN RESOURCES'!$A$2:$M$2692,12,0)</f>
        <v>109045</v>
      </c>
      <c r="S2297" s="10">
        <f t="array" ref="S2297">VLOOKUP(A2297,'HUMAN RESOURCES'!$A$2:$M$2692,13,0)</f>
        <v>0.47699999999999998</v>
      </c>
      <c r="T2297" s="10">
        <f t="array" ref="T2297">VLOOKUP(A2297,TOURISM!$A$2:$F$2692,5,0)</f>
        <v>110000000</v>
      </c>
      <c r="U2297" s="10">
        <f t="array" ref="U2297">VLOOKUP(A2297,TOURISM!$A$2:$F$2692,6,0)</f>
        <v>20000000</v>
      </c>
      <c r="V2297" s="10">
        <f t="array" ref="V2297">VLOOKUP(A2297,BUSINESS!$A$2:$J$2692,5,0)</f>
        <v>0.45</v>
      </c>
      <c r="W2297" s="10">
        <f t="array" ref="W2297">VLOOKUP(A2297,BUSINESS!$A$2:$J$2692,6,0)</f>
        <v>12</v>
      </c>
      <c r="X2297" s="10">
        <f t="array" ref="X2297">VLOOKUP(A2297,BUSINESS!$A$2:$J$2692,7,0)</f>
        <v>0</v>
      </c>
      <c r="Y2297" s="10">
        <f t="array" ref="Y2297">VLOOKUP(A2297,BUSINESS!$A$2:$J$2692,8,0)</f>
        <v>76</v>
      </c>
      <c r="Z2297" s="10">
        <f t="array" ref="Z2297">VLOOKUP(A2297,BUSINESS!$A$2:$J$2692,9,0)</f>
        <v>0.16</v>
      </c>
      <c r="AA2297" s="10">
        <f t="array" ref="AA2297">VLOOKUP(A2297,BUSINESS!$A$2:$J$2692,10,0)</f>
        <v>1.0129999999999999</v>
      </c>
      <c r="AB2297" s="12">
        <f t="shared" si="133"/>
        <v>6273.3190334265673</v>
      </c>
      <c r="AC2297" s="10">
        <f t="shared" ref="AC2297:AC2551" si="135">J2297/R2297</f>
        <v>1.7790820303544407E-3</v>
      </c>
      <c r="AD2297" s="10">
        <f t="shared" ref="AD2297:AD2551" si="136">I2297/R2297</f>
        <v>6.0525471135769633E-4</v>
      </c>
      <c r="AE2297" s="10">
        <f t="shared" ref="AE2297:AE2551" si="137">U2297/R2297</f>
        <v>183.41051859324133</v>
      </c>
      <c r="AF2297">
        <f t="shared" si="134"/>
        <v>1008.7578522628273</v>
      </c>
    </row>
    <row r="2298" spans="1:32" ht="14.4">
      <c r="A2298" s="7" t="str">
        <f t="shared" si="132"/>
        <v>St. Vincent and the Grenadines-The Americas 2008</v>
      </c>
      <c r="B2298" s="7" t="s">
        <v>255</v>
      </c>
      <c r="C2298" s="8" t="s">
        <v>84</v>
      </c>
      <c r="D2298" s="9" t="s">
        <v>70</v>
      </c>
      <c r="E2298" s="14">
        <v>4.7E-2</v>
      </c>
      <c r="F2298" s="13">
        <v>695555556</v>
      </c>
      <c r="G2298" s="14">
        <v>299</v>
      </c>
      <c r="H2298" s="14">
        <v>9.5000000000000001E-2</v>
      </c>
      <c r="I2298" s="10">
        <f t="array" ref="I2298">VLOOKUP(A2298,ENERGY!$A$2:$F$2691,5,0)</f>
        <v>70</v>
      </c>
      <c r="J2298" s="11">
        <f t="array" ref="J2298">VLOOKUP(A2298,ENERGY!$A$2:$F$2691,6,0)</f>
        <v>202</v>
      </c>
      <c r="K2298" s="10">
        <f t="array" ref="K2298">VLOOKUP(A2298,'HUMAN RESOURCES'!$A$2:$M$2692,5,0)</f>
        <v>1.7999999999999999E-2</v>
      </c>
      <c r="L2298" s="11">
        <f t="array" ref="L2298">VLOOKUP(A2298,'HUMAN RESOURCES'!$A$2:$M$2692,6,0)</f>
        <v>1.9E-2</v>
      </c>
      <c r="M2298" s="10">
        <f t="array" ref="M2298">VLOOKUP(A2298,'HUMAN RESOURCES'!$A$2:$M$2692,7,0)</f>
        <v>74</v>
      </c>
      <c r="N2298" s="10">
        <f t="array" ref="N2298">VLOOKUP(A2298,'HUMAN RESOURCES'!$A$2:$M$2692,8,0)</f>
        <v>70</v>
      </c>
      <c r="O2298" s="10">
        <f t="array" ref="O2298">VLOOKUP(A2298,'HUMAN RESOURCES'!$A$2:$M$2692,9,0)</f>
        <v>0.27300000000000002</v>
      </c>
      <c r="P2298" s="10">
        <f t="array" ref="P2298">VLOOKUP(A2298,'HUMAN RESOURCES'!$A$2:$M$2692,10,0)</f>
        <v>0.65900000000000003</v>
      </c>
      <c r="Q2298" s="10">
        <f t="array" ref="Q2298">VLOOKUP(A2298,'HUMAN RESOURCES'!$A$2:$M$2692,11,0)</f>
        <v>6.9000000000000006E-2</v>
      </c>
      <c r="R2298" s="10">
        <f t="array" ref="R2298">VLOOKUP(A2298,'HUMAN RESOURCES'!$A$2:$M$2692,12,0)</f>
        <v>109158</v>
      </c>
      <c r="S2298" s="10">
        <f t="array" ref="S2298">VLOOKUP(A2298,'HUMAN RESOURCES'!$A$2:$M$2692,13,0)</f>
        <v>0.48099999999999998</v>
      </c>
      <c r="T2298" s="10">
        <f t="array" ref="T2298">VLOOKUP(A2298,TOURISM!$A$2:$F$2692,5,0)</f>
        <v>96000000</v>
      </c>
      <c r="U2298" s="10">
        <f t="array" ref="U2298">VLOOKUP(A2298,TOURISM!$A$2:$F$2692,6,0)</f>
        <v>18000000</v>
      </c>
      <c r="V2298" s="10">
        <f t="array" ref="V2298">VLOOKUP(A2298,BUSINESS!$A$2:$J$2692,5,0)</f>
        <v>0.42599999999999999</v>
      </c>
      <c r="W2298" s="10">
        <f t="array" ref="W2298">VLOOKUP(A2298,BUSINESS!$A$2:$J$2692,6,0)</f>
        <v>12</v>
      </c>
      <c r="X2298" s="10">
        <f t="array" ref="X2298">VLOOKUP(A2298,BUSINESS!$A$2:$J$2692,7,0)</f>
        <v>0</v>
      </c>
      <c r="Y2298" s="10">
        <f t="array" ref="Y2298">VLOOKUP(A2298,BUSINESS!$A$2:$J$2692,8,0)</f>
        <v>117</v>
      </c>
      <c r="Z2298" s="10">
        <f t="array" ref="Z2298">VLOOKUP(A2298,BUSINESS!$A$2:$J$2692,9,0)</f>
        <v>0.21</v>
      </c>
      <c r="AA2298" s="10">
        <f t="array" ref="AA2298">VLOOKUP(A2298,BUSINESS!$A$2:$J$2692,10,0)</f>
        <v>1.1919999999999999</v>
      </c>
      <c r="AB2298" s="12">
        <f t="shared" si="133"/>
        <v>6372.0071456054529</v>
      </c>
      <c r="AC2298" s="10">
        <f t="shared" si="135"/>
        <v>1.8505285915828432E-3</v>
      </c>
      <c r="AD2298" s="10">
        <f t="shared" si="136"/>
        <v>6.4127228421187639E-4</v>
      </c>
      <c r="AE2298" s="10">
        <f t="shared" si="137"/>
        <v>164.8985873687682</v>
      </c>
      <c r="AF2298">
        <f t="shared" si="134"/>
        <v>879.45913263343039</v>
      </c>
    </row>
    <row r="2299" spans="1:32" ht="14.4">
      <c r="A2299" s="7" t="str">
        <f t="shared" si="132"/>
        <v>St. Vincent and the Grenadines-The Americas 2009</v>
      </c>
      <c r="B2299" s="7" t="s">
        <v>255</v>
      </c>
      <c r="C2299" s="8" t="s">
        <v>84</v>
      </c>
      <c r="D2299" s="9" t="s">
        <v>71</v>
      </c>
      <c r="E2299" s="14">
        <v>5.0999999999999997E-2</v>
      </c>
      <c r="F2299" s="13">
        <v>674814815</v>
      </c>
      <c r="G2299" s="14">
        <v>317</v>
      </c>
      <c r="H2299" s="14">
        <v>9.1999999999999998E-2</v>
      </c>
      <c r="I2299" s="10">
        <v>70</v>
      </c>
      <c r="J2299" s="11">
        <f t="array" ref="J2299">VLOOKUP(A2299,ENERGY!$A$2:$F$2691,6,0)</f>
        <v>187</v>
      </c>
      <c r="K2299" s="10">
        <f t="array" ref="K2299">VLOOKUP(A2299,'HUMAN RESOURCES'!$A$2:$M$2692,5,0)</f>
        <v>1.7000000000000001E-2</v>
      </c>
      <c r="L2299" s="11">
        <f t="array" ref="L2299">VLOOKUP(A2299,'HUMAN RESOURCES'!$A$2:$M$2692,6,0)</f>
        <v>1.9E-2</v>
      </c>
      <c r="M2299" s="10">
        <f t="array" ref="M2299">VLOOKUP(A2299,'HUMAN RESOURCES'!$A$2:$M$2692,7,0)</f>
        <v>74</v>
      </c>
      <c r="N2299" s="10">
        <f t="array" ref="N2299">VLOOKUP(A2299,'HUMAN RESOURCES'!$A$2:$M$2692,8,0)</f>
        <v>70</v>
      </c>
      <c r="O2299" s="10">
        <f t="array" ref="O2299">VLOOKUP(A2299,'HUMAN RESOURCES'!$A$2:$M$2692,9,0)</f>
        <v>0.26900000000000002</v>
      </c>
      <c r="P2299" s="10">
        <f t="array" ref="P2299">VLOOKUP(A2299,'HUMAN RESOURCES'!$A$2:$M$2692,10,0)</f>
        <v>0.66300000000000003</v>
      </c>
      <c r="Q2299" s="10">
        <f t="array" ref="Q2299">VLOOKUP(A2299,'HUMAN RESOURCES'!$A$2:$M$2692,11,0)</f>
        <v>6.8000000000000005E-2</v>
      </c>
      <c r="R2299" s="10">
        <f t="array" ref="R2299">VLOOKUP(A2299,'HUMAN RESOURCES'!$A$2:$M$2692,12,0)</f>
        <v>109249</v>
      </c>
      <c r="S2299" s="10">
        <f t="array" ref="S2299">VLOOKUP(A2299,'HUMAN RESOURCES'!$A$2:$M$2692,13,0)</f>
        <v>0.48399999999999999</v>
      </c>
      <c r="T2299" s="10">
        <f t="array" ref="T2299">VLOOKUP(A2299,TOURISM!$A$2:$F$2692,5,0)</f>
        <v>88000000</v>
      </c>
      <c r="U2299" s="10">
        <f t="array" ref="U2299">VLOOKUP(A2299,TOURISM!$A$2:$F$2692,6,0)</f>
        <v>14000000</v>
      </c>
      <c r="V2299" s="10">
        <f t="array" ref="V2299">VLOOKUP(A2299,BUSINESS!$A$2:$J$2692,5,0)</f>
        <v>0.41</v>
      </c>
      <c r="W2299" s="10">
        <f t="array" ref="W2299">VLOOKUP(A2299,BUSINESS!$A$2:$J$2692,6,0)</f>
        <v>11</v>
      </c>
      <c r="X2299" s="10">
        <f t="array" ref="X2299">VLOOKUP(A2299,BUSINESS!$A$2:$J$2692,7,0)</f>
        <v>0</v>
      </c>
      <c r="Y2299" s="10">
        <f t="array" ref="Y2299">VLOOKUP(A2299,BUSINESS!$A$2:$J$2692,8,0)</f>
        <v>111</v>
      </c>
      <c r="Z2299" s="10">
        <f t="array" ref="Z2299">VLOOKUP(A2299,BUSINESS!$A$2:$J$2692,9,0)</f>
        <v>0.31</v>
      </c>
      <c r="AA2299" s="10">
        <f t="array" ref="AA2299">VLOOKUP(A2299,BUSINESS!$A$2:$J$2692,10,0)</f>
        <v>1.109</v>
      </c>
      <c r="AB2299" s="12">
        <f t="shared" si="133"/>
        <v>6176.8511839925304</v>
      </c>
      <c r="AC2299" s="10">
        <f t="shared" si="135"/>
        <v>1.7116861481569626E-3</v>
      </c>
      <c r="AD2299" s="10">
        <f t="shared" si="136"/>
        <v>6.407381303261357E-4</v>
      </c>
      <c r="AE2299" s="10">
        <f t="shared" si="137"/>
        <v>128.14762606522714</v>
      </c>
      <c r="AF2299">
        <f t="shared" si="134"/>
        <v>805.49936383857062</v>
      </c>
    </row>
    <row r="2300" spans="1:32" ht="14.4">
      <c r="A2300" s="7" t="str">
        <f t="shared" si="132"/>
        <v>St. Vincent and the Grenadines-The Americas 2010</v>
      </c>
      <c r="B2300" s="7" t="s">
        <v>255</v>
      </c>
      <c r="C2300" s="8" t="s">
        <v>84</v>
      </c>
      <c r="D2300" s="9" t="s">
        <v>72</v>
      </c>
      <c r="E2300" s="14">
        <v>4.7E-2</v>
      </c>
      <c r="F2300" s="13">
        <v>681481481</v>
      </c>
      <c r="G2300" s="14">
        <v>293</v>
      </c>
      <c r="H2300" s="14">
        <v>9.1999999999999998E-2</v>
      </c>
      <c r="I2300" s="10">
        <f t="array" ref="I2300">VLOOKUP(A2300,ENERGY!$A$2:$F$2691,5,0)</f>
        <v>67</v>
      </c>
      <c r="J2300" s="11">
        <f t="array" ref="J2300">VLOOKUP(A2300,ENERGY!$A$2:$F$2691,6,0)</f>
        <v>198</v>
      </c>
      <c r="K2300" s="10">
        <f t="array" ref="K2300">VLOOKUP(A2300,'HUMAN RESOURCES'!$A$2:$M$2692,5,0)</f>
        <v>1.7000000000000001E-2</v>
      </c>
      <c r="L2300" s="11">
        <f t="array" ref="L2300">VLOOKUP(A2300,'HUMAN RESOURCES'!$A$2:$M$2692,6,0)</f>
        <v>1.9E-2</v>
      </c>
      <c r="M2300" s="10">
        <f t="array" ref="M2300">VLOOKUP(A2300,'HUMAN RESOURCES'!$A$2:$M$2692,7,0)</f>
        <v>74</v>
      </c>
      <c r="N2300" s="10">
        <f t="array" ref="N2300">VLOOKUP(A2300,'HUMAN RESOURCES'!$A$2:$M$2692,8,0)</f>
        <v>70</v>
      </c>
      <c r="O2300" s="10">
        <f t="array" ref="O2300">VLOOKUP(A2300,'HUMAN RESOURCES'!$A$2:$M$2692,9,0)</f>
        <v>0.26500000000000001</v>
      </c>
      <c r="P2300" s="10">
        <f t="array" ref="P2300">VLOOKUP(A2300,'HUMAN RESOURCES'!$A$2:$M$2692,10,0)</f>
        <v>0.66800000000000004</v>
      </c>
      <c r="Q2300" s="10">
        <f t="array" ref="Q2300">VLOOKUP(A2300,'HUMAN RESOURCES'!$A$2:$M$2692,11,0)</f>
        <v>6.7000000000000004E-2</v>
      </c>
      <c r="R2300" s="10">
        <f t="array" ref="R2300">VLOOKUP(A2300,'HUMAN RESOURCES'!$A$2:$M$2692,12,0)</f>
        <v>109316</v>
      </c>
      <c r="S2300" s="10">
        <f t="array" ref="S2300">VLOOKUP(A2300,'HUMAN RESOURCES'!$A$2:$M$2692,13,0)</f>
        <v>0.48799999999999999</v>
      </c>
      <c r="T2300" s="10">
        <f t="array" ref="T2300">VLOOKUP(A2300,TOURISM!$A$2:$F$2692,5,0)</f>
        <v>86000000</v>
      </c>
      <c r="U2300" s="10">
        <f t="array" ref="U2300">VLOOKUP(A2300,TOURISM!$A$2:$F$2692,6,0)</f>
        <v>15000000</v>
      </c>
      <c r="V2300" s="10">
        <f t="array" ref="V2300">VLOOKUP(A2300,BUSINESS!$A$2:$J$2692,5,0)</f>
        <v>0.38700000000000001</v>
      </c>
      <c r="W2300" s="10">
        <f t="array" ref="W2300">VLOOKUP(A2300,BUSINESS!$A$2:$J$2692,6,0)</f>
        <v>10</v>
      </c>
      <c r="X2300" s="10">
        <f t="array" ref="X2300">VLOOKUP(A2300,BUSINESS!$A$2:$J$2692,7,0)</f>
        <v>0</v>
      </c>
      <c r="Y2300" s="10">
        <f t="array" ref="Y2300">VLOOKUP(A2300,BUSINESS!$A$2:$J$2692,8,0)</f>
        <v>111</v>
      </c>
      <c r="Z2300" s="10">
        <f t="array" ref="Z2300">VLOOKUP(A2300,BUSINESS!$A$2:$J$2692,9,0)</f>
        <v>0.38500000000000001</v>
      </c>
      <c r="AA2300" s="10">
        <f t="array" ref="AA2300">VLOOKUP(A2300,BUSINESS!$A$2:$J$2692,10,0)</f>
        <v>1.206</v>
      </c>
      <c r="AB2300" s="12">
        <f t="shared" si="133"/>
        <v>6234.050651322771</v>
      </c>
      <c r="AC2300" s="10">
        <f t="shared" si="135"/>
        <v>1.8112627611694538E-3</v>
      </c>
      <c r="AD2300" s="10">
        <f t="shared" si="136"/>
        <v>6.1290204544622927E-4</v>
      </c>
      <c r="AE2300" s="10">
        <f t="shared" si="137"/>
        <v>137.21687584617072</v>
      </c>
      <c r="AF2300">
        <f t="shared" si="134"/>
        <v>786.71008818471216</v>
      </c>
    </row>
    <row r="2301" spans="1:32" ht="14.4">
      <c r="A2301" s="7" t="str">
        <f t="shared" si="132"/>
        <v>St. Vincent and the Grenadines-The Americas 2011</v>
      </c>
      <c r="B2301" s="7" t="s">
        <v>255</v>
      </c>
      <c r="C2301" s="8" t="s">
        <v>84</v>
      </c>
      <c r="D2301" s="9" t="s">
        <v>73</v>
      </c>
      <c r="E2301" s="14">
        <v>4.9000000000000002E-2</v>
      </c>
      <c r="F2301" s="13">
        <v>677037037</v>
      </c>
      <c r="G2301" s="14">
        <v>310</v>
      </c>
      <c r="H2301" s="14">
        <v>9.0999999999999998E-2</v>
      </c>
      <c r="I2301" s="10">
        <v>67</v>
      </c>
      <c r="J2301" s="11">
        <v>198</v>
      </c>
      <c r="K2301" s="10">
        <f t="array" ref="K2301">VLOOKUP(A2301,'HUMAN RESOURCES'!$A$2:$M$2692,5,0)</f>
        <v>1.7000000000000001E-2</v>
      </c>
      <c r="L2301" s="11">
        <f t="array" ref="L2301">VLOOKUP(A2301,'HUMAN RESOURCES'!$A$2:$M$2692,6,0)</f>
        <v>1.7999999999999999E-2</v>
      </c>
      <c r="M2301" s="10">
        <f t="array" ref="M2301">VLOOKUP(A2301,'HUMAN RESOURCES'!$A$2:$M$2692,7,0)</f>
        <v>74</v>
      </c>
      <c r="N2301" s="10">
        <f t="array" ref="N2301">VLOOKUP(A2301,'HUMAN RESOURCES'!$A$2:$M$2692,8,0)</f>
        <v>70</v>
      </c>
      <c r="O2301" s="10">
        <f t="array" ref="O2301">VLOOKUP(A2301,'HUMAN RESOURCES'!$A$2:$M$2692,9,0)</f>
        <v>0.26100000000000001</v>
      </c>
      <c r="P2301" s="10">
        <f t="array" ref="P2301">VLOOKUP(A2301,'HUMAN RESOURCES'!$A$2:$M$2692,10,0)</f>
        <v>0.67100000000000004</v>
      </c>
      <c r="Q2301" s="10">
        <f t="array" ref="Q2301">VLOOKUP(A2301,'HUMAN RESOURCES'!$A$2:$M$2692,11,0)</f>
        <v>6.8000000000000005E-2</v>
      </c>
      <c r="R2301" s="10">
        <f t="array" ref="R2301">VLOOKUP(A2301,'HUMAN RESOURCES'!$A$2:$M$2692,12,0)</f>
        <v>109357</v>
      </c>
      <c r="S2301" s="10">
        <f t="array" ref="S2301">VLOOKUP(A2301,'HUMAN RESOURCES'!$A$2:$M$2692,13,0)</f>
        <v>0.49099999999999999</v>
      </c>
      <c r="T2301" s="10">
        <f t="array" ref="T2301">VLOOKUP(A2301,TOURISM!$A$2:$F$2692,5,0)</f>
        <v>92000000</v>
      </c>
      <c r="U2301" s="10">
        <f t="array" ref="U2301">VLOOKUP(A2301,TOURISM!$A$2:$F$2692,6,0)</f>
        <v>13000000</v>
      </c>
      <c r="V2301" s="10">
        <f t="array" ref="V2301">VLOOKUP(A2301,BUSINESS!$A$2:$J$2692,5,0)</f>
        <v>0.38700000000000001</v>
      </c>
      <c r="W2301" s="10">
        <f t="array" ref="W2301">VLOOKUP(A2301,BUSINESS!$A$2:$J$2692,6,0)</f>
        <v>10</v>
      </c>
      <c r="X2301" s="10">
        <f t="array" ref="X2301">VLOOKUP(A2301,BUSINESS!$A$2:$J$2692,7,0)</f>
        <v>0</v>
      </c>
      <c r="Y2301" s="10">
        <f t="array" ref="Y2301">VLOOKUP(A2301,BUSINESS!$A$2:$J$2692,8,0)</f>
        <v>111</v>
      </c>
      <c r="Z2301" s="10">
        <f t="array" ref="Z2301">VLOOKUP(A2301,BUSINESS!$A$2:$J$2692,9,0)</f>
        <v>0.43</v>
      </c>
      <c r="AA2301" s="10">
        <f t="array" ref="AA2301">VLOOKUP(A2301,BUSINESS!$A$2:$J$2692,10,0)</f>
        <v>1.2050000000000001</v>
      </c>
      <c r="AB2301" s="12">
        <f t="shared" si="133"/>
        <v>6191.0717832420423</v>
      </c>
      <c r="AC2301" s="10">
        <f t="shared" si="135"/>
        <v>1.8105836846292419E-3</v>
      </c>
      <c r="AD2301" s="10">
        <f t="shared" si="136"/>
        <v>6.12672256919996E-4</v>
      </c>
      <c r="AE2301" s="10">
        <f t="shared" si="137"/>
        <v>118.87670656656638</v>
      </c>
      <c r="AF2301">
        <f t="shared" si="134"/>
        <v>841.28130800954671</v>
      </c>
    </row>
    <row r="2302" spans="1:32" ht="14.4">
      <c r="A2302" s="7" t="str">
        <f t="shared" si="132"/>
        <v>St. Vincent and the Grenadines-The Americas 2012</v>
      </c>
      <c r="B2302" s="7" t="s">
        <v>255</v>
      </c>
      <c r="C2302" s="8" t="s">
        <v>84</v>
      </c>
      <c r="D2302" s="9" t="s">
        <v>74</v>
      </c>
      <c r="E2302" s="14">
        <v>5.1999999999999998E-2</v>
      </c>
      <c r="F2302" s="13">
        <v>694444444</v>
      </c>
      <c r="G2302" s="14">
        <v>340</v>
      </c>
      <c r="H2302" s="14">
        <v>9.4E-2</v>
      </c>
      <c r="I2302" s="10">
        <f t="array" ref="I2302">VLOOKUP(A2302,ENERGY!$A$2:$F$2691,5,0)</f>
        <v>70</v>
      </c>
      <c r="J2302" s="11">
        <f t="array" ref="J2302">VLOOKUP(A2302,ENERGY!$A$2:$F$2691,6,0)</f>
        <v>202</v>
      </c>
      <c r="K2302" s="10">
        <f t="array" ref="K2302">VLOOKUP(A2302,'HUMAN RESOURCES'!$A$2:$M$2692,5,0)</f>
        <v>1.7000000000000001E-2</v>
      </c>
      <c r="L2302" s="11">
        <f t="array" ref="L2302">VLOOKUP(A2302,'HUMAN RESOURCES'!$A$2:$M$2692,6,0)</f>
        <v>1.7999999999999999E-2</v>
      </c>
      <c r="M2302" s="10">
        <f t="array" ref="M2302">VLOOKUP(A2302,'HUMAN RESOURCES'!$A$2:$M$2692,7,0)</f>
        <v>75</v>
      </c>
      <c r="N2302" s="10">
        <f t="array" ref="N2302">VLOOKUP(A2302,'HUMAN RESOURCES'!$A$2:$M$2692,8,0)</f>
        <v>70</v>
      </c>
      <c r="O2302" s="10">
        <f t="array" ref="O2302">VLOOKUP(A2302,'HUMAN RESOURCES'!$A$2:$M$2692,9,0)</f>
        <v>0.25700000000000001</v>
      </c>
      <c r="P2302" s="10">
        <f t="array" ref="P2302">VLOOKUP(A2302,'HUMAN RESOURCES'!$A$2:$M$2692,10,0)</f>
        <v>0.67500000000000004</v>
      </c>
      <c r="Q2302" s="10">
        <f t="array" ref="Q2302">VLOOKUP(A2302,'HUMAN RESOURCES'!$A$2:$M$2692,11,0)</f>
        <v>6.8000000000000005E-2</v>
      </c>
      <c r="R2302" s="10">
        <f t="array" ref="R2302">VLOOKUP(A2302,'HUMAN RESOURCES'!$A$2:$M$2692,12,0)</f>
        <v>109373</v>
      </c>
      <c r="S2302" s="10">
        <f t="array" ref="S2302">VLOOKUP(A2302,'HUMAN RESOURCES'!$A$2:$M$2692,13,0)</f>
        <v>0.495</v>
      </c>
      <c r="T2302" s="10">
        <f t="array" ref="T2302">VLOOKUP(A2302,TOURISM!$A$2:$F$2692,5,0)</f>
        <v>93000000</v>
      </c>
      <c r="U2302" s="10">
        <f t="array" ref="U2302">VLOOKUP(A2302,TOURISM!$A$2:$F$2692,6,0)</f>
        <v>14000000</v>
      </c>
      <c r="V2302" s="10">
        <f t="array" ref="V2302">VLOOKUP(A2302,BUSINESS!$A$2:$J$2692,5,0)</f>
        <v>0.38700000000000001</v>
      </c>
      <c r="W2302" s="10">
        <f t="array" ref="W2302">VLOOKUP(A2302,BUSINESS!$A$2:$J$2692,6,0)</f>
        <v>10</v>
      </c>
      <c r="X2302" s="10">
        <f t="array" ref="X2302">VLOOKUP(A2302,BUSINESS!$A$2:$J$2692,7,0)</f>
        <v>75</v>
      </c>
      <c r="Y2302" s="10">
        <f t="array" ref="Y2302">VLOOKUP(A2302,BUSINESS!$A$2:$J$2692,8,0)</f>
        <v>111</v>
      </c>
      <c r="Z2302" s="10">
        <f t="array" ref="Z2302">VLOOKUP(A2302,BUSINESS!$A$2:$J$2692,9,0)</f>
        <v>0.47499999999999998</v>
      </c>
      <c r="AA2302" s="10">
        <f t="array" ref="AA2302">VLOOKUP(A2302,BUSINESS!$A$2:$J$2692,10,0)</f>
        <v>1.161</v>
      </c>
      <c r="AB2302" s="12">
        <f t="shared" si="133"/>
        <v>6349.3224470390314</v>
      </c>
      <c r="AC2302" s="10">
        <f t="shared" si="135"/>
        <v>1.8468909145767237E-3</v>
      </c>
      <c r="AD2302" s="10">
        <f t="shared" si="136"/>
        <v>6.400117030711419E-4</v>
      </c>
      <c r="AE2302" s="10">
        <f t="shared" si="137"/>
        <v>128.00234061422839</v>
      </c>
      <c r="AF2302">
        <f t="shared" si="134"/>
        <v>850.30126265165995</v>
      </c>
    </row>
    <row r="2303" spans="1:32" ht="14.4">
      <c r="A2303" s="7" t="str">
        <f t="shared" si="132"/>
        <v>Sudan-Africa 2000</v>
      </c>
      <c r="B2303" s="7" t="s">
        <v>256</v>
      </c>
      <c r="C2303" s="8" t="s">
        <v>78</v>
      </c>
      <c r="D2303" s="9" t="s">
        <v>62</v>
      </c>
      <c r="E2303" s="14">
        <v>3.4000000000000002E-2</v>
      </c>
      <c r="F2303" s="13">
        <v>12257299163</v>
      </c>
      <c r="G2303" s="14">
        <v>15</v>
      </c>
      <c r="H2303" s="8"/>
      <c r="I2303" s="10">
        <f t="array" ref="I2303">VLOOKUP(A2303,ENERGY!$A$2:$F$2691,5,0)</f>
        <v>0</v>
      </c>
      <c r="J2303" s="11">
        <f t="array" ref="J2303">VLOOKUP(A2303,ENERGY!$A$2:$F$2691,6,0)</f>
        <v>0</v>
      </c>
      <c r="K2303" s="10">
        <f t="array" ref="K2303">VLOOKUP(A2303,'HUMAN RESOURCES'!$A$2:$M$2692,5,0)</f>
        <v>0.04</v>
      </c>
      <c r="L2303" s="11">
        <f t="array" ref="L2303">VLOOKUP(A2303,'HUMAN RESOURCES'!$A$2:$M$2692,6,0)</f>
        <v>6.9000000000000006E-2</v>
      </c>
      <c r="M2303" s="10">
        <f t="array" ref="M2303">VLOOKUP(A2303,'HUMAN RESOURCES'!$A$2:$M$2692,7,0)</f>
        <v>60</v>
      </c>
      <c r="N2303" s="10">
        <f t="array" ref="N2303">VLOOKUP(A2303,'HUMAN RESOURCES'!$A$2:$M$2692,8,0)</f>
        <v>56</v>
      </c>
      <c r="O2303" s="10">
        <f t="array" ref="O2303">VLOOKUP(A2303,'HUMAN RESOURCES'!$A$2:$M$2692,9,0)</f>
        <v>0.437</v>
      </c>
      <c r="P2303" s="10">
        <f t="array" ref="P2303">VLOOKUP(A2303,'HUMAN RESOURCES'!$A$2:$M$2692,10,0)</f>
        <v>0.53300000000000003</v>
      </c>
      <c r="Q2303" s="10">
        <f t="array" ref="Q2303">VLOOKUP(A2303,'HUMAN RESOURCES'!$A$2:$M$2692,11,0)</f>
        <v>0.03</v>
      </c>
      <c r="R2303" s="10">
        <f t="array" ref="R2303">VLOOKUP(A2303,'HUMAN RESOURCES'!$A$2:$M$2692,12,0)</f>
        <v>27729798</v>
      </c>
      <c r="S2303" s="10">
        <f t="array" ref="S2303">VLOOKUP(A2303,'HUMAN RESOURCES'!$A$2:$M$2692,13,0)</f>
        <v>0.32500000000000001</v>
      </c>
      <c r="T2303" s="10">
        <f t="array" ref="T2303">VLOOKUP(A2303,TOURISM!$A$2:$F$2692,5,0)</f>
        <v>5000000</v>
      </c>
      <c r="U2303" s="10">
        <f t="array" ref="U2303">VLOOKUP(A2303,TOURISM!$A$2:$F$2692,6,0)</f>
        <v>55000000</v>
      </c>
      <c r="V2303" s="10">
        <f t="array" ref="V2303">VLOOKUP(A2303,BUSINESS!$A$2:$J$2692,5,0)</f>
        <v>0</v>
      </c>
      <c r="W2303" s="10">
        <f t="array" ref="W2303">VLOOKUP(A2303,BUSINESS!$A$2:$J$2692,6,0)</f>
        <v>0</v>
      </c>
      <c r="X2303" s="10">
        <f t="array" ref="X2303">VLOOKUP(A2303,BUSINESS!$A$2:$J$2692,7,0)</f>
        <v>0</v>
      </c>
      <c r="Y2303" s="10">
        <f t="array" ref="Y2303">VLOOKUP(A2303,BUSINESS!$A$2:$J$2692,8,0)</f>
        <v>0</v>
      </c>
      <c r="Z2303" s="10">
        <f t="array" ref="Z2303">VLOOKUP(A2303,BUSINESS!$A$2:$J$2692,9,0)</f>
        <v>0</v>
      </c>
      <c r="AA2303" s="10">
        <f t="array" ref="AA2303">VLOOKUP(A2303,BUSINESS!$A$2:$J$2692,10,0)</f>
        <v>1E-3</v>
      </c>
      <c r="AB2303" s="12">
        <f t="shared" si="133"/>
        <v>442.02626946651395</v>
      </c>
      <c r="AC2303" s="10">
        <f t="shared" si="135"/>
        <v>0</v>
      </c>
      <c r="AD2303" s="10">
        <f t="shared" si="136"/>
        <v>0</v>
      </c>
      <c r="AE2303" s="10">
        <f t="shared" si="137"/>
        <v>1.9834259160488656</v>
      </c>
      <c r="AF2303">
        <f t="shared" si="134"/>
        <v>0.18031144691353324</v>
      </c>
    </row>
    <row r="2304" spans="1:32" ht="14.4">
      <c r="A2304" s="7" t="str">
        <f t="shared" ref="A2304:A2367" si="138">CONCATENATE(B2304," ",D2304)</f>
        <v>Sudan-Africa 2001</v>
      </c>
      <c r="B2304" s="7" t="s">
        <v>256</v>
      </c>
      <c r="C2304" s="8" t="s">
        <v>78</v>
      </c>
      <c r="D2304" s="9" t="s">
        <v>63</v>
      </c>
      <c r="E2304" s="14">
        <v>3.5000000000000003E-2</v>
      </c>
      <c r="F2304" s="13">
        <v>13182872555</v>
      </c>
      <c r="G2304" s="14">
        <v>16</v>
      </c>
      <c r="H2304" s="8"/>
      <c r="I2304" s="10">
        <f t="array" ref="I2304">VLOOKUP(A2304,ENERGY!$A$2:$F$2691,5,0)</f>
        <v>16622</v>
      </c>
      <c r="J2304" s="11">
        <f t="array" ref="J2304">VLOOKUP(A2304,ENERGY!$A$2:$F$2691,6,0)</f>
        <v>0</v>
      </c>
      <c r="K2304" s="10">
        <f t="array" ref="K2304">VLOOKUP(A2304,'HUMAN RESOURCES'!$A$2:$M$2692,5,0)</f>
        <v>3.9E-2</v>
      </c>
      <c r="L2304" s="11">
        <f t="array" ref="L2304">VLOOKUP(A2304,'HUMAN RESOURCES'!$A$2:$M$2692,6,0)</f>
        <v>6.7000000000000004E-2</v>
      </c>
      <c r="M2304" s="10">
        <f t="array" ref="M2304">VLOOKUP(A2304,'HUMAN RESOURCES'!$A$2:$M$2692,7,0)</f>
        <v>60</v>
      </c>
      <c r="N2304" s="10">
        <f t="array" ref="N2304">VLOOKUP(A2304,'HUMAN RESOURCES'!$A$2:$M$2692,8,0)</f>
        <v>57</v>
      </c>
      <c r="O2304" s="10">
        <f t="array" ref="O2304">VLOOKUP(A2304,'HUMAN RESOURCES'!$A$2:$M$2692,9,0)</f>
        <v>0.436</v>
      </c>
      <c r="P2304" s="10">
        <f t="array" ref="P2304">VLOOKUP(A2304,'HUMAN RESOURCES'!$A$2:$M$2692,10,0)</f>
        <v>0.53400000000000003</v>
      </c>
      <c r="Q2304" s="10">
        <f t="array" ref="Q2304">VLOOKUP(A2304,'HUMAN RESOURCES'!$A$2:$M$2692,11,0)</f>
        <v>0.03</v>
      </c>
      <c r="R2304" s="10">
        <f t="array" ref="R2304">VLOOKUP(A2304,'HUMAN RESOURCES'!$A$2:$M$2692,12,0)</f>
        <v>28434810</v>
      </c>
      <c r="S2304" s="10">
        <f t="array" ref="S2304">VLOOKUP(A2304,'HUMAN RESOURCES'!$A$2:$M$2692,13,0)</f>
        <v>0.32500000000000001</v>
      </c>
      <c r="T2304" s="10">
        <f t="array" ref="T2304">VLOOKUP(A2304,TOURISM!$A$2:$F$2692,5,0)</f>
        <v>3000000</v>
      </c>
      <c r="U2304" s="10">
        <f t="array" ref="U2304">VLOOKUP(A2304,TOURISM!$A$2:$F$2692,6,0)</f>
        <v>74000000</v>
      </c>
      <c r="V2304" s="10">
        <f t="array" ref="V2304">VLOOKUP(A2304,BUSINESS!$A$2:$J$2692,5,0)</f>
        <v>0</v>
      </c>
      <c r="W2304" s="10">
        <f t="array" ref="W2304">VLOOKUP(A2304,BUSINESS!$A$2:$J$2692,6,0)</f>
        <v>0</v>
      </c>
      <c r="X2304" s="10">
        <f t="array" ref="X2304">VLOOKUP(A2304,BUSINESS!$A$2:$J$2692,7,0)</f>
        <v>0</v>
      </c>
      <c r="Y2304" s="10">
        <f t="array" ref="Y2304">VLOOKUP(A2304,BUSINESS!$A$2:$J$2692,8,0)</f>
        <v>0</v>
      </c>
      <c r="Z2304" s="10">
        <f t="array" ref="Z2304">VLOOKUP(A2304,BUSINESS!$A$2:$J$2692,9,0)</f>
        <v>1E-3</v>
      </c>
      <c r="AA2304" s="10">
        <f t="array" ref="AA2304">VLOOKUP(A2304,BUSINESS!$A$2:$J$2692,10,0)</f>
        <v>3.0000000000000001E-3</v>
      </c>
      <c r="AB2304" s="12">
        <f t="shared" si="133"/>
        <v>463.61739554440493</v>
      </c>
      <c r="AC2304" s="10">
        <f t="shared" si="135"/>
        <v>0</v>
      </c>
      <c r="AD2304" s="10">
        <f t="shared" si="136"/>
        <v>5.8456518612222137E-4</v>
      </c>
      <c r="AE2304" s="10">
        <f t="shared" si="137"/>
        <v>2.602443976238983</v>
      </c>
      <c r="AF2304">
        <f t="shared" si="134"/>
        <v>0.10550448552320202</v>
      </c>
    </row>
    <row r="2305" spans="1:32" ht="14.4">
      <c r="A2305" s="7" t="str">
        <f t="shared" si="138"/>
        <v>Sudan-Africa 2002</v>
      </c>
      <c r="B2305" s="7" t="s">
        <v>256</v>
      </c>
      <c r="C2305" s="8" t="s">
        <v>78</v>
      </c>
      <c r="D2305" s="9" t="s">
        <v>64</v>
      </c>
      <c r="E2305" s="14">
        <v>3.5999999999999997E-2</v>
      </c>
      <c r="F2305" s="13">
        <v>14803423335</v>
      </c>
      <c r="G2305" s="14">
        <v>18</v>
      </c>
      <c r="H2305" s="8"/>
      <c r="I2305" s="10">
        <f t="array" ref="I2305">VLOOKUP(A2305,ENERGY!$A$2:$F$2691,5,0)</f>
        <v>16605</v>
      </c>
      <c r="J2305" s="11">
        <f t="array" ref="J2305">VLOOKUP(A2305,ENERGY!$A$2:$F$2691,6,0)</f>
        <v>14173</v>
      </c>
      <c r="K2305" s="10">
        <f t="array" ref="K2305">VLOOKUP(A2305,'HUMAN RESOURCES'!$A$2:$M$2692,5,0)</f>
        <v>3.9E-2</v>
      </c>
      <c r="L2305" s="11">
        <f t="array" ref="L2305">VLOOKUP(A2305,'HUMAN RESOURCES'!$A$2:$M$2692,6,0)</f>
        <v>6.6000000000000003E-2</v>
      </c>
      <c r="M2305" s="10">
        <f t="array" ref="M2305">VLOOKUP(A2305,'HUMAN RESOURCES'!$A$2:$M$2692,7,0)</f>
        <v>61</v>
      </c>
      <c r="N2305" s="10">
        <f t="array" ref="N2305">VLOOKUP(A2305,'HUMAN RESOURCES'!$A$2:$M$2692,8,0)</f>
        <v>57</v>
      </c>
      <c r="O2305" s="10">
        <f t="array" ref="O2305">VLOOKUP(A2305,'HUMAN RESOURCES'!$A$2:$M$2692,9,0)</f>
        <v>0.435</v>
      </c>
      <c r="P2305" s="10">
        <f t="array" ref="P2305">VLOOKUP(A2305,'HUMAN RESOURCES'!$A$2:$M$2692,10,0)</f>
        <v>0.53500000000000003</v>
      </c>
      <c r="Q2305" s="10">
        <f t="array" ref="Q2305">VLOOKUP(A2305,'HUMAN RESOURCES'!$A$2:$M$2692,11,0)</f>
        <v>0.03</v>
      </c>
      <c r="R2305" s="10">
        <f t="array" ref="R2305">VLOOKUP(A2305,'HUMAN RESOURCES'!$A$2:$M$2692,12,0)</f>
        <v>29186427</v>
      </c>
      <c r="S2305" s="10">
        <f t="array" ref="S2305">VLOOKUP(A2305,'HUMAN RESOURCES'!$A$2:$M$2692,13,0)</f>
        <v>0.32600000000000001</v>
      </c>
      <c r="T2305" s="10">
        <f t="array" ref="T2305">VLOOKUP(A2305,TOURISM!$A$2:$F$2692,5,0)</f>
        <v>108000000</v>
      </c>
      <c r="U2305" s="10">
        <f t="array" ref="U2305">VLOOKUP(A2305,TOURISM!$A$2:$F$2692,6,0)</f>
        <v>91000000</v>
      </c>
      <c r="V2305" s="10">
        <f t="array" ref="V2305">VLOOKUP(A2305,BUSINESS!$A$2:$J$2692,5,0)</f>
        <v>0</v>
      </c>
      <c r="W2305" s="10">
        <f t="array" ref="W2305">VLOOKUP(A2305,BUSINESS!$A$2:$J$2692,6,0)</f>
        <v>0</v>
      </c>
      <c r="X2305" s="10">
        <f t="array" ref="X2305">VLOOKUP(A2305,BUSINESS!$A$2:$J$2692,7,0)</f>
        <v>0</v>
      </c>
      <c r="Y2305" s="10">
        <f t="array" ref="Y2305">VLOOKUP(A2305,BUSINESS!$A$2:$J$2692,8,0)</f>
        <v>0</v>
      </c>
      <c r="Z2305" s="10">
        <f t="array" ref="Z2305">VLOOKUP(A2305,BUSINESS!$A$2:$J$2692,9,0)</f>
        <v>4.0000000000000001E-3</v>
      </c>
      <c r="AA2305" s="10">
        <f t="array" ref="AA2305">VLOOKUP(A2305,BUSINESS!$A$2:$J$2692,10,0)</f>
        <v>5.0000000000000001E-3</v>
      </c>
      <c r="AB2305" s="12">
        <f t="shared" si="133"/>
        <v>507.20231479516144</v>
      </c>
      <c r="AC2305" s="10">
        <f t="shared" si="135"/>
        <v>4.8560243430961932E-4</v>
      </c>
      <c r="AD2305" s="10">
        <f t="shared" si="136"/>
        <v>5.6892883805201647E-4</v>
      </c>
      <c r="AE2305" s="10">
        <f t="shared" si="137"/>
        <v>3.1178876400321287</v>
      </c>
      <c r="AF2305">
        <f t="shared" si="134"/>
        <v>3.7003501661919769</v>
      </c>
    </row>
    <row r="2306" spans="1:32" ht="14.4">
      <c r="A2306" s="7" t="str">
        <f t="shared" si="138"/>
        <v>Sudan-Africa 2003</v>
      </c>
      <c r="B2306" s="7" t="s">
        <v>256</v>
      </c>
      <c r="C2306" s="8" t="s">
        <v>78</v>
      </c>
      <c r="D2306" s="9" t="s">
        <v>65</v>
      </c>
      <c r="E2306" s="14">
        <v>3.7999999999999999E-2</v>
      </c>
      <c r="F2306" s="13">
        <v>17646271397</v>
      </c>
      <c r="G2306" s="14">
        <v>23</v>
      </c>
      <c r="H2306" s="8"/>
      <c r="I2306" s="10">
        <f t="array" ref="I2306">VLOOKUP(A2306,ENERGY!$A$2:$F$2691,5,0)</f>
        <v>16297</v>
      </c>
      <c r="J2306" s="11">
        <f t="array" ref="J2306">VLOOKUP(A2306,ENERGY!$A$2:$F$2691,6,0)</f>
        <v>14056</v>
      </c>
      <c r="K2306" s="10">
        <f t="array" ref="K2306">VLOOKUP(A2306,'HUMAN RESOURCES'!$A$2:$M$2692,5,0)</f>
        <v>3.9E-2</v>
      </c>
      <c r="L2306" s="11">
        <f t="array" ref="L2306">VLOOKUP(A2306,'HUMAN RESOURCES'!$A$2:$M$2692,6,0)</f>
        <v>6.4000000000000001E-2</v>
      </c>
      <c r="M2306" s="10">
        <f t="array" ref="M2306">VLOOKUP(A2306,'HUMAN RESOURCES'!$A$2:$M$2692,7,0)</f>
        <v>61</v>
      </c>
      <c r="N2306" s="10">
        <f t="array" ref="N2306">VLOOKUP(A2306,'HUMAN RESOURCES'!$A$2:$M$2692,8,0)</f>
        <v>57</v>
      </c>
      <c r="O2306" s="10">
        <f t="array" ref="O2306">VLOOKUP(A2306,'HUMAN RESOURCES'!$A$2:$M$2692,9,0)</f>
        <v>0.435</v>
      </c>
      <c r="P2306" s="10">
        <f t="array" ref="P2306">VLOOKUP(A2306,'HUMAN RESOURCES'!$A$2:$M$2692,10,0)</f>
        <v>0.53500000000000003</v>
      </c>
      <c r="Q2306" s="10">
        <f t="array" ref="Q2306">VLOOKUP(A2306,'HUMAN RESOURCES'!$A$2:$M$2692,11,0)</f>
        <v>0.03</v>
      </c>
      <c r="R2306" s="10">
        <f t="array" ref="R2306">VLOOKUP(A2306,'HUMAN RESOURCES'!$A$2:$M$2692,12,0)</f>
        <v>29973979</v>
      </c>
      <c r="S2306" s="10">
        <f t="array" ref="S2306">VLOOKUP(A2306,'HUMAN RESOURCES'!$A$2:$M$2692,13,0)</f>
        <v>0.32700000000000001</v>
      </c>
      <c r="T2306" s="10">
        <f t="array" ref="T2306">VLOOKUP(A2306,TOURISM!$A$2:$F$2692,5,0)</f>
        <v>17000000</v>
      </c>
      <c r="U2306" s="10">
        <f t="array" ref="U2306">VLOOKUP(A2306,TOURISM!$A$2:$F$2692,6,0)</f>
        <v>119000000</v>
      </c>
      <c r="V2306" s="10">
        <f t="array" ref="V2306">VLOOKUP(A2306,BUSINESS!$A$2:$J$2692,5,0)</f>
        <v>0</v>
      </c>
      <c r="W2306" s="10">
        <f t="array" ref="W2306">VLOOKUP(A2306,BUSINESS!$A$2:$J$2692,6,0)</f>
        <v>0</v>
      </c>
      <c r="X2306" s="10">
        <f t="array" ref="X2306">VLOOKUP(A2306,BUSINESS!$A$2:$J$2692,7,0)</f>
        <v>0</v>
      </c>
      <c r="Y2306" s="10">
        <f t="array" ref="Y2306">VLOOKUP(A2306,BUSINESS!$A$2:$J$2692,8,0)</f>
        <v>0</v>
      </c>
      <c r="Z2306" s="10">
        <f t="array" ref="Z2306">VLOOKUP(A2306,BUSINESS!$A$2:$J$2692,9,0)</f>
        <v>5.0000000000000001E-3</v>
      </c>
      <c r="AA2306" s="10">
        <f t="array" ref="AA2306">VLOOKUP(A2306,BUSINESS!$A$2:$J$2692,10,0)</f>
        <v>1.4E-2</v>
      </c>
      <c r="AB2306" s="12">
        <f t="shared" ref="AB2306:AB2369" si="139">F2306/R2306</f>
        <v>588.71968239518685</v>
      </c>
      <c r="AC2306" s="10">
        <f t="shared" si="135"/>
        <v>4.6894007632420108E-4</v>
      </c>
      <c r="AD2306" s="10">
        <f t="shared" si="136"/>
        <v>5.4370492486166089E-4</v>
      </c>
      <c r="AE2306" s="10">
        <f t="shared" si="137"/>
        <v>3.9701102079240131</v>
      </c>
      <c r="AF2306">
        <f t="shared" si="134"/>
        <v>0.56715860113200189</v>
      </c>
    </row>
    <row r="2307" spans="1:32" ht="14.4">
      <c r="A2307" s="7" t="str">
        <f t="shared" si="138"/>
        <v>Sudan-Africa 2004</v>
      </c>
      <c r="B2307" s="7" t="s">
        <v>256</v>
      </c>
      <c r="C2307" s="8" t="s">
        <v>78</v>
      </c>
      <c r="D2307" s="9" t="s">
        <v>66</v>
      </c>
      <c r="E2307" s="14">
        <v>4.1000000000000002E-2</v>
      </c>
      <c r="F2307" s="13">
        <v>21457886199</v>
      </c>
      <c r="G2307" s="14">
        <v>29</v>
      </c>
      <c r="H2307" s="8"/>
      <c r="I2307" s="10">
        <v>16297</v>
      </c>
      <c r="J2307" s="11">
        <v>14056</v>
      </c>
      <c r="K2307" s="10">
        <f t="array" ref="K2307">VLOOKUP(A2307,'HUMAN RESOURCES'!$A$2:$M$2692,5,0)</f>
        <v>3.7999999999999999E-2</v>
      </c>
      <c r="L2307" s="11">
        <f t="array" ref="L2307">VLOOKUP(A2307,'HUMAN RESOURCES'!$A$2:$M$2692,6,0)</f>
        <v>6.3E-2</v>
      </c>
      <c r="M2307" s="10">
        <f t="array" ref="M2307">VLOOKUP(A2307,'HUMAN RESOURCES'!$A$2:$M$2692,7,0)</f>
        <v>61</v>
      </c>
      <c r="N2307" s="10">
        <f t="array" ref="N2307">VLOOKUP(A2307,'HUMAN RESOURCES'!$A$2:$M$2692,8,0)</f>
        <v>58</v>
      </c>
      <c r="O2307" s="10">
        <f t="array" ref="O2307">VLOOKUP(A2307,'HUMAN RESOURCES'!$A$2:$M$2692,9,0)</f>
        <v>0.433</v>
      </c>
      <c r="P2307" s="10">
        <f t="array" ref="P2307">VLOOKUP(A2307,'HUMAN RESOURCES'!$A$2:$M$2692,10,0)</f>
        <v>0.53600000000000003</v>
      </c>
      <c r="Q2307" s="10">
        <f t="array" ref="Q2307">VLOOKUP(A2307,'HUMAN RESOURCES'!$A$2:$M$2692,11,0)</f>
        <v>0.03</v>
      </c>
      <c r="R2307" s="10">
        <f t="array" ref="R2307">VLOOKUP(A2307,'HUMAN RESOURCES'!$A$2:$M$2692,12,0)</f>
        <v>30778572</v>
      </c>
      <c r="S2307" s="10">
        <f t="array" ref="S2307">VLOOKUP(A2307,'HUMAN RESOURCES'!$A$2:$M$2692,13,0)</f>
        <v>0.32700000000000001</v>
      </c>
      <c r="T2307" s="10">
        <f t="array" ref="T2307">VLOOKUP(A2307,TOURISM!$A$2:$F$2692,5,0)</f>
        <v>21000000</v>
      </c>
      <c r="U2307" s="10">
        <f t="array" ref="U2307">VLOOKUP(A2307,TOURISM!$A$2:$F$2692,6,0)</f>
        <v>176000000</v>
      </c>
      <c r="V2307" s="10">
        <f t="array" ref="V2307">VLOOKUP(A2307,BUSINESS!$A$2:$J$2692,5,0)</f>
        <v>0</v>
      </c>
      <c r="W2307" s="10">
        <f t="array" ref="W2307">VLOOKUP(A2307,BUSINESS!$A$2:$J$2692,6,0)</f>
        <v>39</v>
      </c>
      <c r="X2307" s="10">
        <f t="array" ref="X2307">VLOOKUP(A2307,BUSINESS!$A$2:$J$2692,7,0)</f>
        <v>0</v>
      </c>
      <c r="Y2307" s="10">
        <f t="array" ref="Y2307">VLOOKUP(A2307,BUSINESS!$A$2:$J$2692,8,0)</f>
        <v>0</v>
      </c>
      <c r="Z2307" s="10">
        <f t="array" ref="Z2307">VLOOKUP(A2307,BUSINESS!$A$2:$J$2692,9,0)</f>
        <v>8.0000000000000002E-3</v>
      </c>
      <c r="AA2307" s="10">
        <f t="array" ref="AA2307">VLOOKUP(A2307,BUSINESS!$A$2:$J$2692,10,0)</f>
        <v>2.8000000000000001E-2</v>
      </c>
      <c r="AB2307" s="12">
        <f t="shared" si="139"/>
        <v>697.16964773414441</v>
      </c>
      <c r="AC2307" s="10">
        <f t="shared" si="135"/>
        <v>4.5668135610709944E-4</v>
      </c>
      <c r="AD2307" s="10">
        <f t="shared" si="136"/>
        <v>5.2949175159913199E-4</v>
      </c>
      <c r="AE2307" s="10">
        <f t="shared" si="137"/>
        <v>5.7182639922345979</v>
      </c>
      <c r="AF2307">
        <f t="shared" ref="AF2307:AF2370" si="140">T2307/R2307</f>
        <v>0.68229286270980993</v>
      </c>
    </row>
    <row r="2308" spans="1:32" ht="14.4">
      <c r="A2308" s="7" t="str">
        <f t="shared" si="138"/>
        <v>Sudan-Africa 2005</v>
      </c>
      <c r="B2308" s="7" t="s">
        <v>256</v>
      </c>
      <c r="C2308" s="8" t="s">
        <v>78</v>
      </c>
      <c r="D2308" s="9" t="s">
        <v>67</v>
      </c>
      <c r="E2308" s="14">
        <v>4.1000000000000002E-2</v>
      </c>
      <c r="F2308" s="13">
        <v>26524992225</v>
      </c>
      <c r="G2308" s="14">
        <v>35</v>
      </c>
      <c r="H2308" s="8"/>
      <c r="I2308" s="10">
        <f t="array" ref="I2308">VLOOKUP(A2308,ENERGY!$A$2:$F$2691,5,0)</f>
        <v>15539</v>
      </c>
      <c r="J2308" s="11">
        <f t="array" ref="J2308">VLOOKUP(A2308,ENERGY!$A$2:$F$2691,6,0)</f>
        <v>12589</v>
      </c>
      <c r="K2308" s="10">
        <f t="array" ref="K2308">VLOOKUP(A2308,'HUMAN RESOURCES'!$A$2:$M$2692,5,0)</f>
        <v>3.7999999999999999E-2</v>
      </c>
      <c r="L2308" s="11">
        <f t="array" ref="L2308">VLOOKUP(A2308,'HUMAN RESOURCES'!$A$2:$M$2692,6,0)</f>
        <v>6.0999999999999999E-2</v>
      </c>
      <c r="M2308" s="10">
        <f t="array" ref="M2308">VLOOKUP(A2308,'HUMAN RESOURCES'!$A$2:$M$2692,7,0)</f>
        <v>62</v>
      </c>
      <c r="N2308" s="10">
        <f t="array" ref="N2308">VLOOKUP(A2308,'HUMAN RESOURCES'!$A$2:$M$2692,8,0)</f>
        <v>58</v>
      </c>
      <c r="O2308" s="10">
        <f t="array" ref="O2308">VLOOKUP(A2308,'HUMAN RESOURCES'!$A$2:$M$2692,9,0)</f>
        <v>0.432</v>
      </c>
      <c r="P2308" s="10">
        <f t="array" ref="P2308">VLOOKUP(A2308,'HUMAN RESOURCES'!$A$2:$M$2692,10,0)</f>
        <v>0.53800000000000003</v>
      </c>
      <c r="Q2308" s="10">
        <f t="array" ref="Q2308">VLOOKUP(A2308,'HUMAN RESOURCES'!$A$2:$M$2692,11,0)</f>
        <v>0.03</v>
      </c>
      <c r="R2308" s="10">
        <f t="array" ref="R2308">VLOOKUP(A2308,'HUMAN RESOURCES'!$A$2:$M$2692,12,0)</f>
        <v>31585871</v>
      </c>
      <c r="S2308" s="10">
        <f t="array" ref="S2308">VLOOKUP(A2308,'HUMAN RESOURCES'!$A$2:$M$2692,13,0)</f>
        <v>0.32800000000000001</v>
      </c>
      <c r="T2308" s="10">
        <f t="array" ref="T2308">VLOOKUP(A2308,TOURISM!$A$2:$F$2692,5,0)</f>
        <v>150000000</v>
      </c>
      <c r="U2308" s="10">
        <f t="array" ref="U2308">VLOOKUP(A2308,TOURISM!$A$2:$F$2692,6,0)</f>
        <v>667000000</v>
      </c>
      <c r="V2308" s="10">
        <f t="array" ref="V2308">VLOOKUP(A2308,BUSINESS!$A$2:$J$2692,5,0)</f>
        <v>0.497</v>
      </c>
      <c r="W2308" s="10">
        <f t="array" ref="W2308">VLOOKUP(A2308,BUSINESS!$A$2:$J$2692,6,0)</f>
        <v>39</v>
      </c>
      <c r="X2308" s="10">
        <f t="array" ref="X2308">VLOOKUP(A2308,BUSINESS!$A$2:$J$2692,7,0)</f>
        <v>0</v>
      </c>
      <c r="Y2308" s="10">
        <f t="array" ref="Y2308">VLOOKUP(A2308,BUSINESS!$A$2:$J$2692,8,0)</f>
        <v>180</v>
      </c>
      <c r="Z2308" s="10">
        <f t="array" ref="Z2308">VLOOKUP(A2308,BUSINESS!$A$2:$J$2692,9,0)</f>
        <v>1.2999999999999999E-2</v>
      </c>
      <c r="AA2308" s="10">
        <f t="array" ref="AA2308">VLOOKUP(A2308,BUSINESS!$A$2:$J$2692,10,0)</f>
        <v>4.8000000000000001E-2</v>
      </c>
      <c r="AB2308" s="12">
        <f t="shared" si="139"/>
        <v>839.77396808212131</v>
      </c>
      <c r="AC2308" s="10">
        <f t="shared" si="135"/>
        <v>3.9856428211208739E-4</v>
      </c>
      <c r="AD2308" s="10">
        <f t="shared" si="136"/>
        <v>4.9196047181982101E-4</v>
      </c>
      <c r="AE2308" s="10">
        <f t="shared" si="137"/>
        <v>21.117036791545182</v>
      </c>
      <c r="AF2308">
        <f t="shared" si="140"/>
        <v>4.7489587986983164</v>
      </c>
    </row>
    <row r="2309" spans="1:32" ht="14.4">
      <c r="A2309" s="7" t="str">
        <f t="shared" si="138"/>
        <v>Sudan-Africa 2006</v>
      </c>
      <c r="B2309" s="7" t="s">
        <v>256</v>
      </c>
      <c r="C2309" s="8" t="s">
        <v>78</v>
      </c>
      <c r="D2309" s="9" t="s">
        <v>68</v>
      </c>
      <c r="E2309" s="14">
        <v>0.05</v>
      </c>
      <c r="F2309" s="13">
        <v>35159250985</v>
      </c>
      <c r="G2309" s="14">
        <v>54</v>
      </c>
      <c r="H2309" s="8"/>
      <c r="I2309" s="10">
        <v>15539</v>
      </c>
      <c r="J2309" s="11">
        <v>12589</v>
      </c>
      <c r="K2309" s="10">
        <f t="array" ref="K2309">VLOOKUP(A2309,'HUMAN RESOURCES'!$A$2:$M$2692,5,0)</f>
        <v>3.6999999999999998E-2</v>
      </c>
      <c r="L2309" s="11">
        <f t="array" ref="L2309">VLOOKUP(A2309,'HUMAN RESOURCES'!$A$2:$M$2692,6,0)</f>
        <v>0.06</v>
      </c>
      <c r="M2309" s="10">
        <f t="array" ref="M2309">VLOOKUP(A2309,'HUMAN RESOURCES'!$A$2:$M$2692,7,0)</f>
        <v>62</v>
      </c>
      <c r="N2309" s="10">
        <f t="array" ref="N2309">VLOOKUP(A2309,'HUMAN RESOURCES'!$A$2:$M$2692,8,0)</f>
        <v>59</v>
      </c>
      <c r="O2309" s="10">
        <f t="array" ref="O2309">VLOOKUP(A2309,'HUMAN RESOURCES'!$A$2:$M$2692,9,0)</f>
        <v>0.43</v>
      </c>
      <c r="P2309" s="10">
        <f t="array" ref="P2309">VLOOKUP(A2309,'HUMAN RESOURCES'!$A$2:$M$2692,10,0)</f>
        <v>0.53900000000000003</v>
      </c>
      <c r="Q2309" s="10">
        <f t="array" ref="Q2309">VLOOKUP(A2309,'HUMAN RESOURCES'!$A$2:$M$2692,11,0)</f>
        <v>3.1E-2</v>
      </c>
      <c r="R2309" s="10">
        <f t="array" ref="R2309">VLOOKUP(A2309,'HUMAN RESOURCES'!$A$2:$M$2692,12,0)</f>
        <v>32397535</v>
      </c>
      <c r="S2309" s="10">
        <f t="array" ref="S2309">VLOOKUP(A2309,'HUMAN RESOURCES'!$A$2:$M$2692,13,0)</f>
        <v>0.32800000000000001</v>
      </c>
      <c r="T2309" s="10">
        <f t="array" ref="T2309">VLOOKUP(A2309,TOURISM!$A$2:$F$2692,5,0)</f>
        <v>252000000</v>
      </c>
      <c r="U2309" s="10">
        <f t="array" ref="U2309">VLOOKUP(A2309,TOURISM!$A$2:$F$2692,6,0)</f>
        <v>1414000000</v>
      </c>
      <c r="V2309" s="10">
        <f t="array" ref="V2309">VLOOKUP(A2309,BUSINESS!$A$2:$J$2692,5,0)</f>
        <v>0.36099999999999999</v>
      </c>
      <c r="W2309" s="10">
        <f t="array" ref="W2309">VLOOKUP(A2309,BUSINESS!$A$2:$J$2692,6,0)</f>
        <v>39</v>
      </c>
      <c r="X2309" s="10">
        <f t="array" ref="X2309">VLOOKUP(A2309,BUSINESS!$A$2:$J$2692,7,0)</f>
        <v>0</v>
      </c>
      <c r="Y2309" s="10">
        <f t="array" ref="Y2309">VLOOKUP(A2309,BUSINESS!$A$2:$J$2692,8,0)</f>
        <v>180</v>
      </c>
      <c r="Z2309" s="10">
        <f t="array" ref="Z2309">VLOOKUP(A2309,BUSINESS!$A$2:$J$2692,9,0)</f>
        <v>0.129</v>
      </c>
      <c r="AA2309" s="10">
        <f t="array" ref="AA2309">VLOOKUP(A2309,BUSINESS!$A$2:$J$2692,10,0)</f>
        <v>0.11899999999999999</v>
      </c>
      <c r="AB2309" s="12">
        <f t="shared" si="139"/>
        <v>1085.2446331179208</v>
      </c>
      <c r="AC2309" s="10">
        <f t="shared" si="135"/>
        <v>3.8857894589819874E-4</v>
      </c>
      <c r="AD2309" s="10">
        <f t="shared" si="136"/>
        <v>4.7963525620081898E-4</v>
      </c>
      <c r="AE2309" s="10">
        <f t="shared" si="137"/>
        <v>43.645295853527131</v>
      </c>
      <c r="AF2309">
        <f t="shared" si="140"/>
        <v>7.7783695580543393</v>
      </c>
    </row>
    <row r="2310" spans="1:32" ht="14.4">
      <c r="A2310" s="7" t="str">
        <f t="shared" si="138"/>
        <v>Sudan-Africa 2007</v>
      </c>
      <c r="B2310" s="7" t="s">
        <v>256</v>
      </c>
      <c r="C2310" s="8" t="s">
        <v>78</v>
      </c>
      <c r="D2310" s="9" t="s">
        <v>69</v>
      </c>
      <c r="E2310" s="14">
        <v>6.2E-2</v>
      </c>
      <c r="F2310" s="13">
        <v>45456460335</v>
      </c>
      <c r="G2310" s="14">
        <v>85</v>
      </c>
      <c r="H2310" s="8"/>
      <c r="I2310" s="10">
        <f t="array" ref="I2310">VLOOKUP(A2310,ENERGY!$A$2:$F$2691,5,0)</f>
        <v>14769</v>
      </c>
      <c r="J2310" s="11">
        <f t="array" ref="J2310">VLOOKUP(A2310,ENERGY!$A$2:$F$2691,6,0)</f>
        <v>11382</v>
      </c>
      <c r="K2310" s="10">
        <f t="array" ref="K2310">VLOOKUP(A2310,'HUMAN RESOURCES'!$A$2:$M$2692,5,0)</f>
        <v>3.5999999999999997E-2</v>
      </c>
      <c r="L2310" s="11">
        <f t="array" ref="L2310">VLOOKUP(A2310,'HUMAN RESOURCES'!$A$2:$M$2692,6,0)</f>
        <v>5.8999999999999997E-2</v>
      </c>
      <c r="M2310" s="10">
        <f t="array" ref="M2310">VLOOKUP(A2310,'HUMAN RESOURCES'!$A$2:$M$2692,7,0)</f>
        <v>62</v>
      </c>
      <c r="N2310" s="10">
        <f t="array" ref="N2310">VLOOKUP(A2310,'HUMAN RESOURCES'!$A$2:$M$2692,8,0)</f>
        <v>59</v>
      </c>
      <c r="O2310" s="10">
        <f t="array" ref="O2310">VLOOKUP(A2310,'HUMAN RESOURCES'!$A$2:$M$2692,9,0)</f>
        <v>0.42799999999999999</v>
      </c>
      <c r="P2310" s="10">
        <f t="array" ref="P2310">VLOOKUP(A2310,'HUMAN RESOURCES'!$A$2:$M$2692,10,0)</f>
        <v>0.54100000000000004</v>
      </c>
      <c r="Q2310" s="10">
        <f t="array" ref="Q2310">VLOOKUP(A2310,'HUMAN RESOURCES'!$A$2:$M$2692,11,0)</f>
        <v>3.1E-2</v>
      </c>
      <c r="R2310" s="10">
        <f t="array" ref="R2310">VLOOKUP(A2310,'HUMAN RESOURCES'!$A$2:$M$2692,12,0)</f>
        <v>33218250</v>
      </c>
      <c r="S2310" s="10">
        <f t="array" ref="S2310">VLOOKUP(A2310,'HUMAN RESOURCES'!$A$2:$M$2692,13,0)</f>
        <v>0.32900000000000001</v>
      </c>
      <c r="T2310" s="10">
        <f t="array" ref="T2310">VLOOKUP(A2310,TOURISM!$A$2:$F$2692,5,0)</f>
        <v>262000000</v>
      </c>
      <c r="U2310" s="10">
        <f t="array" ref="U2310">VLOOKUP(A2310,TOURISM!$A$2:$F$2692,6,0)</f>
        <v>1477000000</v>
      </c>
      <c r="V2310" s="10">
        <f t="array" ref="V2310">VLOOKUP(A2310,BUSINESS!$A$2:$J$2692,5,0)</f>
        <v>0.36099999999999999</v>
      </c>
      <c r="W2310" s="10">
        <f t="array" ref="W2310">VLOOKUP(A2310,BUSINESS!$A$2:$J$2692,6,0)</f>
        <v>39</v>
      </c>
      <c r="X2310" s="10">
        <f t="array" ref="X2310">VLOOKUP(A2310,BUSINESS!$A$2:$J$2692,7,0)</f>
        <v>0</v>
      </c>
      <c r="Y2310" s="10">
        <f t="array" ref="Y2310">VLOOKUP(A2310,BUSINESS!$A$2:$J$2692,8,0)</f>
        <v>180</v>
      </c>
      <c r="Z2310" s="10">
        <f t="array" ref="Z2310">VLOOKUP(A2310,BUSINESS!$A$2:$J$2692,9,0)</f>
        <v>8.6999999999999994E-2</v>
      </c>
      <c r="AA2310" s="10">
        <f t="array" ref="AA2310">VLOOKUP(A2310,BUSINESS!$A$2:$J$2692,10,0)</f>
        <v>0.20399999999999999</v>
      </c>
      <c r="AB2310" s="12">
        <f t="shared" si="139"/>
        <v>1368.4182741414734</v>
      </c>
      <c r="AC2310" s="10">
        <f t="shared" si="135"/>
        <v>3.4264297487074125E-4</v>
      </c>
      <c r="AD2310" s="10">
        <f t="shared" si="136"/>
        <v>4.4460499875821272E-4</v>
      </c>
      <c r="AE2310" s="10">
        <f t="shared" si="137"/>
        <v>44.463510269204427</v>
      </c>
      <c r="AF2310">
        <f t="shared" si="140"/>
        <v>7.8872306638670011</v>
      </c>
    </row>
    <row r="2311" spans="1:32" ht="14.4">
      <c r="A2311" s="7" t="str">
        <f t="shared" si="138"/>
        <v>Sudan-Africa 2008</v>
      </c>
      <c r="B2311" s="7" t="s">
        <v>256</v>
      </c>
      <c r="C2311" s="8" t="s">
        <v>78</v>
      </c>
      <c r="D2311" s="9" t="s">
        <v>70</v>
      </c>
      <c r="E2311" s="14">
        <v>7.4999999999999997E-2</v>
      </c>
      <c r="F2311" s="13">
        <v>54082389393</v>
      </c>
      <c r="G2311" s="14">
        <v>118</v>
      </c>
      <c r="H2311" s="8"/>
      <c r="I2311" s="10">
        <v>14769</v>
      </c>
      <c r="J2311" s="11">
        <v>11382</v>
      </c>
      <c r="K2311" s="10">
        <f t="array" ref="K2311">VLOOKUP(A2311,'HUMAN RESOURCES'!$A$2:$M$2692,5,0)</f>
        <v>3.5999999999999997E-2</v>
      </c>
      <c r="L2311" s="11">
        <f t="array" ref="L2311">VLOOKUP(A2311,'HUMAN RESOURCES'!$A$2:$M$2692,6,0)</f>
        <v>5.8000000000000003E-2</v>
      </c>
      <c r="M2311" s="10">
        <f t="array" ref="M2311">VLOOKUP(A2311,'HUMAN RESOURCES'!$A$2:$M$2692,7,0)</f>
        <v>63</v>
      </c>
      <c r="N2311" s="10">
        <f t="array" ref="N2311">VLOOKUP(A2311,'HUMAN RESOURCES'!$A$2:$M$2692,8,0)</f>
        <v>59</v>
      </c>
      <c r="O2311" s="10">
        <f t="array" ref="O2311">VLOOKUP(A2311,'HUMAN RESOURCES'!$A$2:$M$2692,9,0)</f>
        <v>0.42599999999999999</v>
      </c>
      <c r="P2311" s="10">
        <f t="array" ref="P2311">VLOOKUP(A2311,'HUMAN RESOURCES'!$A$2:$M$2692,10,0)</f>
        <v>0.54300000000000004</v>
      </c>
      <c r="Q2311" s="10">
        <f t="array" ref="Q2311">VLOOKUP(A2311,'HUMAN RESOURCES'!$A$2:$M$2692,11,0)</f>
        <v>3.1E-2</v>
      </c>
      <c r="R2311" s="10">
        <f t="array" ref="R2311">VLOOKUP(A2311,'HUMAN RESOURCES'!$A$2:$M$2692,12,0)</f>
        <v>34040065</v>
      </c>
      <c r="S2311" s="10">
        <f t="array" ref="S2311">VLOOKUP(A2311,'HUMAN RESOURCES'!$A$2:$M$2692,13,0)</f>
        <v>0.32900000000000001</v>
      </c>
      <c r="T2311" s="10">
        <f t="array" ref="T2311">VLOOKUP(A2311,TOURISM!$A$2:$F$2692,5,0)</f>
        <v>331000000</v>
      </c>
      <c r="U2311" s="10">
        <f t="array" ref="U2311">VLOOKUP(A2311,TOURISM!$A$2:$F$2692,6,0)</f>
        <v>1188000000</v>
      </c>
      <c r="V2311" s="10">
        <f t="array" ref="V2311">VLOOKUP(A2311,BUSINESS!$A$2:$J$2692,5,0)</f>
        <v>0.36099999999999999</v>
      </c>
      <c r="W2311" s="10">
        <f t="array" ref="W2311">VLOOKUP(A2311,BUSINESS!$A$2:$J$2692,6,0)</f>
        <v>39</v>
      </c>
      <c r="X2311" s="10">
        <f t="array" ref="X2311">VLOOKUP(A2311,BUSINESS!$A$2:$J$2692,7,0)</f>
        <v>0</v>
      </c>
      <c r="Y2311" s="10">
        <f t="array" ref="Y2311">VLOOKUP(A2311,BUSINESS!$A$2:$J$2692,8,0)</f>
        <v>180</v>
      </c>
      <c r="Z2311" s="10">
        <f t="array" ref="Z2311">VLOOKUP(A2311,BUSINESS!$A$2:$J$2692,9,0)</f>
        <v>0.129</v>
      </c>
      <c r="AA2311" s="10">
        <f t="array" ref="AA2311">VLOOKUP(A2311,BUSINESS!$A$2:$J$2692,10,0)</f>
        <v>0.28999999999999998</v>
      </c>
      <c r="AB2311" s="12">
        <f t="shared" si="139"/>
        <v>1588.7863138040425</v>
      </c>
      <c r="AC2311" s="10">
        <f t="shared" si="135"/>
        <v>3.3437068936266722E-4</v>
      </c>
      <c r="AD2311" s="10">
        <f t="shared" si="136"/>
        <v>4.3387108690891161E-4</v>
      </c>
      <c r="AE2311" s="10">
        <f t="shared" si="137"/>
        <v>34.900050866530364</v>
      </c>
      <c r="AF2311">
        <f t="shared" si="140"/>
        <v>9.7238357212302624</v>
      </c>
    </row>
    <row r="2312" spans="1:32" ht="14.4">
      <c r="A2312" s="7" t="str">
        <f t="shared" si="138"/>
        <v>Sudan-Africa 2009</v>
      </c>
      <c r="B2312" s="7" t="s">
        <v>256</v>
      </c>
      <c r="C2312" s="8" t="s">
        <v>78</v>
      </c>
      <c r="D2312" s="9" t="s">
        <v>71</v>
      </c>
      <c r="E2312" s="14">
        <v>7.3999999999999996E-2</v>
      </c>
      <c r="F2312" s="13">
        <v>52839990731</v>
      </c>
      <c r="G2312" s="14">
        <v>112</v>
      </c>
      <c r="H2312" s="8"/>
      <c r="I2312" s="10">
        <f t="array" ref="I2312">VLOOKUP(A2312,ENERGY!$A$2:$F$2691,5,0)</f>
        <v>15294</v>
      </c>
      <c r="J2312" s="11">
        <f t="array" ref="J2312">VLOOKUP(A2312,ENERGY!$A$2:$F$2691,6,0)</f>
        <v>12541</v>
      </c>
      <c r="K2312" s="10">
        <f t="array" ref="K2312">VLOOKUP(A2312,'HUMAN RESOURCES'!$A$2:$M$2692,5,0)</f>
        <v>3.5000000000000003E-2</v>
      </c>
      <c r="L2312" s="11">
        <f t="array" ref="L2312">VLOOKUP(A2312,'HUMAN RESOURCES'!$A$2:$M$2692,6,0)</f>
        <v>5.6000000000000001E-2</v>
      </c>
      <c r="M2312" s="10">
        <f t="array" ref="M2312">VLOOKUP(A2312,'HUMAN RESOURCES'!$A$2:$M$2692,7,0)</f>
        <v>63</v>
      </c>
      <c r="N2312" s="10">
        <f t="array" ref="N2312">VLOOKUP(A2312,'HUMAN RESOURCES'!$A$2:$M$2692,8,0)</f>
        <v>60</v>
      </c>
      <c r="O2312" s="10">
        <f t="array" ref="O2312">VLOOKUP(A2312,'HUMAN RESOURCES'!$A$2:$M$2692,9,0)</f>
        <v>0.42299999999999999</v>
      </c>
      <c r="P2312" s="10">
        <f t="array" ref="P2312">VLOOKUP(A2312,'HUMAN RESOURCES'!$A$2:$M$2692,10,0)</f>
        <v>0.54600000000000004</v>
      </c>
      <c r="Q2312" s="10">
        <f t="array" ref="Q2312">VLOOKUP(A2312,'HUMAN RESOURCES'!$A$2:$M$2692,11,0)</f>
        <v>3.1E-2</v>
      </c>
      <c r="R2312" s="10">
        <f t="array" ref="R2312">VLOOKUP(A2312,'HUMAN RESOURCES'!$A$2:$M$2692,12,0)</f>
        <v>34853178</v>
      </c>
      <c r="S2312" s="10">
        <f t="array" ref="S2312">VLOOKUP(A2312,'HUMAN RESOURCES'!$A$2:$M$2692,13,0)</f>
        <v>0.33</v>
      </c>
      <c r="T2312" s="10">
        <f t="array" ref="T2312">VLOOKUP(A2312,TOURISM!$A$2:$F$2692,5,0)</f>
        <v>299000000</v>
      </c>
      <c r="U2312" s="10">
        <f t="array" ref="U2312">VLOOKUP(A2312,TOURISM!$A$2:$F$2692,6,0)</f>
        <v>868000000</v>
      </c>
      <c r="V2312" s="10">
        <f t="array" ref="V2312">VLOOKUP(A2312,BUSINESS!$A$2:$J$2692,5,0)</f>
        <v>0.36099999999999999</v>
      </c>
      <c r="W2312" s="10">
        <f t="array" ref="W2312">VLOOKUP(A2312,BUSINESS!$A$2:$J$2692,6,0)</f>
        <v>36</v>
      </c>
      <c r="X2312" s="10">
        <f t="array" ref="X2312">VLOOKUP(A2312,BUSINESS!$A$2:$J$2692,7,0)</f>
        <v>0</v>
      </c>
      <c r="Y2312" s="10">
        <f t="array" ref="Y2312">VLOOKUP(A2312,BUSINESS!$A$2:$J$2692,8,0)</f>
        <v>180</v>
      </c>
      <c r="Z2312" s="10">
        <f t="array" ref="Z2312">VLOOKUP(A2312,BUSINESS!$A$2:$J$2692,9,0)</f>
        <v>0.129</v>
      </c>
      <c r="AA2312" s="10">
        <f t="array" ref="AA2312">VLOOKUP(A2312,BUSINESS!$A$2:$J$2692,10,0)</f>
        <v>0.36099999999999999</v>
      </c>
      <c r="AB2312" s="12">
        <f t="shared" si="139"/>
        <v>1516.0738206140054</v>
      </c>
      <c r="AC2312" s="10">
        <f t="shared" si="135"/>
        <v>3.5982371535818052E-4</v>
      </c>
      <c r="AD2312" s="10">
        <f t="shared" si="136"/>
        <v>4.3881220817223614E-4</v>
      </c>
      <c r="AE2312" s="10">
        <f t="shared" si="137"/>
        <v>24.904472125899108</v>
      </c>
      <c r="AF2312">
        <f t="shared" si="140"/>
        <v>8.5788446608799926</v>
      </c>
    </row>
    <row r="2313" spans="1:32" ht="14.4">
      <c r="A2313" s="7" t="str">
        <f t="shared" si="138"/>
        <v>Sudan-Africa 2010</v>
      </c>
      <c r="B2313" s="7" t="s">
        <v>256</v>
      </c>
      <c r="C2313" s="8" t="s">
        <v>78</v>
      </c>
      <c r="D2313" s="9" t="s">
        <v>72</v>
      </c>
      <c r="E2313" s="14">
        <v>6.5000000000000002E-2</v>
      </c>
      <c r="F2313" s="13">
        <v>65632237471</v>
      </c>
      <c r="G2313" s="14">
        <v>119</v>
      </c>
      <c r="H2313" s="8"/>
      <c r="I2313" s="10">
        <f t="array" ref="I2313">VLOOKUP(A2313,ENERGY!$A$2:$F$2691,5,0)</f>
        <v>14837</v>
      </c>
      <c r="J2313" s="11">
        <f t="array" ref="J2313">VLOOKUP(A2313,ENERGY!$A$2:$F$2691,6,0)</f>
        <v>10708</v>
      </c>
      <c r="K2313" s="10">
        <f t="array" ref="K2313">VLOOKUP(A2313,'HUMAN RESOURCES'!$A$2:$M$2692,5,0)</f>
        <v>3.5000000000000003E-2</v>
      </c>
      <c r="L2313" s="11">
        <f t="array" ref="L2313">VLOOKUP(A2313,'HUMAN RESOURCES'!$A$2:$M$2692,6,0)</f>
        <v>5.5E-2</v>
      </c>
      <c r="M2313" s="10">
        <f t="array" ref="M2313">VLOOKUP(A2313,'HUMAN RESOURCES'!$A$2:$M$2692,7,0)</f>
        <v>63</v>
      </c>
      <c r="N2313" s="10">
        <f t="array" ref="N2313">VLOOKUP(A2313,'HUMAN RESOURCES'!$A$2:$M$2692,8,0)</f>
        <v>60</v>
      </c>
      <c r="O2313" s="10">
        <f t="array" ref="O2313">VLOOKUP(A2313,'HUMAN RESOURCES'!$A$2:$M$2692,9,0)</f>
        <v>0.42099999999999999</v>
      </c>
      <c r="P2313" s="10">
        <f t="array" ref="P2313">VLOOKUP(A2313,'HUMAN RESOURCES'!$A$2:$M$2692,10,0)</f>
        <v>0.54800000000000004</v>
      </c>
      <c r="Q2313" s="10">
        <f t="array" ref="Q2313">VLOOKUP(A2313,'HUMAN RESOURCES'!$A$2:$M$2692,11,0)</f>
        <v>3.1E-2</v>
      </c>
      <c r="R2313" s="10">
        <f t="array" ref="R2313">VLOOKUP(A2313,'HUMAN RESOURCES'!$A$2:$M$2692,12,0)</f>
        <v>35652002</v>
      </c>
      <c r="S2313" s="10">
        <f t="array" ref="S2313">VLOOKUP(A2313,'HUMAN RESOURCES'!$A$2:$M$2692,13,0)</f>
        <v>0.33100000000000002</v>
      </c>
      <c r="T2313" s="10">
        <f t="array" ref="T2313">VLOOKUP(A2313,TOURISM!$A$2:$F$2692,5,0)</f>
        <v>94000000</v>
      </c>
      <c r="U2313" s="10">
        <f t="array" ref="U2313">VLOOKUP(A2313,TOURISM!$A$2:$F$2692,6,0)</f>
        <v>1116000000</v>
      </c>
      <c r="V2313" s="10">
        <f t="array" ref="V2313">VLOOKUP(A2313,BUSINESS!$A$2:$J$2692,5,0)</f>
        <v>0.36099999999999999</v>
      </c>
      <c r="W2313" s="10">
        <f t="array" ref="W2313">VLOOKUP(A2313,BUSINESS!$A$2:$J$2692,6,0)</f>
        <v>36</v>
      </c>
      <c r="X2313" s="10">
        <f t="array" ref="X2313">VLOOKUP(A2313,BUSINESS!$A$2:$J$2692,7,0)</f>
        <v>0</v>
      </c>
      <c r="Y2313" s="10">
        <f t="array" ref="Y2313">VLOOKUP(A2313,BUSINESS!$A$2:$J$2692,8,0)</f>
        <v>180</v>
      </c>
      <c r="Z2313" s="10">
        <f t="array" ref="Z2313">VLOOKUP(A2313,BUSINESS!$A$2:$J$2692,9,0)</f>
        <v>0.16700000000000001</v>
      </c>
      <c r="AA2313" s="10">
        <f t="array" ref="AA2313">VLOOKUP(A2313,BUSINESS!$A$2:$J$2692,10,0)</f>
        <v>0.41499999999999998</v>
      </c>
      <c r="AB2313" s="12">
        <f t="shared" si="139"/>
        <v>1840.9130985407214</v>
      </c>
      <c r="AC2313" s="10">
        <f t="shared" si="135"/>
        <v>3.003477897258056E-4</v>
      </c>
      <c r="AD2313" s="10">
        <f t="shared" si="136"/>
        <v>4.1616176280928065E-4</v>
      </c>
      <c r="AE2313" s="10">
        <f t="shared" si="137"/>
        <v>31.302589963952094</v>
      </c>
      <c r="AF2313">
        <f t="shared" si="140"/>
        <v>2.6365980794009829</v>
      </c>
    </row>
    <row r="2314" spans="1:32" ht="14.4">
      <c r="A2314" s="7" t="str">
        <f t="shared" si="138"/>
        <v>Sudan-Africa 2011</v>
      </c>
      <c r="B2314" s="7" t="s">
        <v>256</v>
      </c>
      <c r="C2314" s="8" t="s">
        <v>78</v>
      </c>
      <c r="D2314" s="9" t="s">
        <v>73</v>
      </c>
      <c r="E2314" s="14">
        <v>6.7000000000000004E-2</v>
      </c>
      <c r="F2314" s="13">
        <v>67320812663</v>
      </c>
      <c r="G2314" s="14">
        <v>119</v>
      </c>
      <c r="H2314" s="8"/>
      <c r="I2314" s="10">
        <v>14837</v>
      </c>
      <c r="J2314" s="11">
        <v>10708</v>
      </c>
      <c r="K2314" s="10">
        <f t="array" ref="K2314">VLOOKUP(A2314,'HUMAN RESOURCES'!$A$2:$M$2692,5,0)</f>
        <v>3.4000000000000002E-2</v>
      </c>
      <c r="L2314" s="11">
        <f t="array" ref="L2314">VLOOKUP(A2314,'HUMAN RESOURCES'!$A$2:$M$2692,6,0)</f>
        <v>5.3999999999999999E-2</v>
      </c>
      <c r="M2314" s="10">
        <f t="array" ref="M2314">VLOOKUP(A2314,'HUMAN RESOURCES'!$A$2:$M$2692,7,0)</f>
        <v>63</v>
      </c>
      <c r="N2314" s="10">
        <f t="array" ref="N2314">VLOOKUP(A2314,'HUMAN RESOURCES'!$A$2:$M$2692,8,0)</f>
        <v>60</v>
      </c>
      <c r="O2314" s="10">
        <f t="array" ref="O2314">VLOOKUP(A2314,'HUMAN RESOURCES'!$A$2:$M$2692,9,0)</f>
        <v>0.41799999999999998</v>
      </c>
      <c r="P2314" s="10">
        <f t="array" ref="P2314">VLOOKUP(A2314,'HUMAN RESOURCES'!$A$2:$M$2692,10,0)</f>
        <v>0.55100000000000005</v>
      </c>
      <c r="Q2314" s="10">
        <f t="array" ref="Q2314">VLOOKUP(A2314,'HUMAN RESOURCES'!$A$2:$M$2692,11,0)</f>
        <v>3.2000000000000001E-2</v>
      </c>
      <c r="R2314" s="10">
        <f t="array" ref="R2314">VLOOKUP(A2314,'HUMAN RESOURCES'!$A$2:$M$2692,12,0)</f>
        <v>36430923</v>
      </c>
      <c r="S2314" s="10">
        <f t="array" ref="S2314">VLOOKUP(A2314,'HUMAN RESOURCES'!$A$2:$M$2692,13,0)</f>
        <v>0.33200000000000002</v>
      </c>
      <c r="T2314" s="10">
        <f t="array" ref="T2314">VLOOKUP(A2314,TOURISM!$A$2:$F$2692,5,0)</f>
        <v>185000000</v>
      </c>
      <c r="U2314" s="10">
        <f t="array" ref="U2314">VLOOKUP(A2314,TOURISM!$A$2:$F$2692,6,0)</f>
        <v>937000000</v>
      </c>
      <c r="V2314" s="10">
        <f t="array" ref="V2314">VLOOKUP(A2314,BUSINESS!$A$2:$J$2692,5,0)</f>
        <v>0.36099999999999999</v>
      </c>
      <c r="W2314" s="10">
        <f t="array" ref="W2314">VLOOKUP(A2314,BUSINESS!$A$2:$J$2692,6,0)</f>
        <v>36</v>
      </c>
      <c r="X2314" s="10">
        <f t="array" ref="X2314">VLOOKUP(A2314,BUSINESS!$A$2:$J$2692,7,0)</f>
        <v>0</v>
      </c>
      <c r="Y2314" s="10">
        <f t="array" ref="Y2314">VLOOKUP(A2314,BUSINESS!$A$2:$J$2692,8,0)</f>
        <v>180</v>
      </c>
      <c r="Z2314" s="10">
        <f t="array" ref="Z2314">VLOOKUP(A2314,BUSINESS!$A$2:$J$2692,9,0)</f>
        <v>0.17299999999999999</v>
      </c>
      <c r="AA2314" s="10">
        <f t="array" ref="AA2314">VLOOKUP(A2314,BUSINESS!$A$2:$J$2692,10,0)</f>
        <v>0.68799999999999994</v>
      </c>
      <c r="AB2314" s="12">
        <f t="shared" si="139"/>
        <v>1847.9030208210756</v>
      </c>
      <c r="AC2314" s="10">
        <f t="shared" si="135"/>
        <v>2.9392612424340719E-4</v>
      </c>
      <c r="AD2314" s="10">
        <f t="shared" si="136"/>
        <v>4.0726390599546435E-4</v>
      </c>
      <c r="AE2314" s="10">
        <f t="shared" si="137"/>
        <v>25.719908331721378</v>
      </c>
      <c r="AF2314">
        <f t="shared" si="140"/>
        <v>5.0781035660282337</v>
      </c>
    </row>
    <row r="2315" spans="1:32" ht="14.4">
      <c r="A2315" s="7" t="str">
        <f t="shared" si="138"/>
        <v>Sudan-Africa 2012</v>
      </c>
      <c r="B2315" s="7" t="s">
        <v>256</v>
      </c>
      <c r="C2315" s="8" t="s">
        <v>78</v>
      </c>
      <c r="D2315" s="9" t="s">
        <v>74</v>
      </c>
      <c r="E2315" s="14">
        <v>7.1999999999999995E-2</v>
      </c>
      <c r="F2315" s="13">
        <v>63029562337</v>
      </c>
      <c r="G2315" s="14">
        <v>115</v>
      </c>
      <c r="H2315" s="8"/>
      <c r="I2315" s="10">
        <f t="array" ref="I2315">VLOOKUP(A2315,ENERGY!$A$2:$F$2691,5,0)</f>
        <v>15917</v>
      </c>
      <c r="J2315" s="11">
        <f t="array" ref="J2315">VLOOKUP(A2315,ENERGY!$A$2:$F$2691,6,0)</f>
        <v>11503</v>
      </c>
      <c r="K2315" s="10">
        <f t="array" ref="K2315">VLOOKUP(A2315,'HUMAN RESOURCES'!$A$2:$M$2692,5,0)</f>
        <v>3.4000000000000002E-2</v>
      </c>
      <c r="L2315" s="11">
        <f t="array" ref="L2315">VLOOKUP(A2315,'HUMAN RESOURCES'!$A$2:$M$2692,6,0)</f>
        <v>5.2999999999999999E-2</v>
      </c>
      <c r="M2315" s="10">
        <f t="array" ref="M2315">VLOOKUP(A2315,'HUMAN RESOURCES'!$A$2:$M$2692,7,0)</f>
        <v>64</v>
      </c>
      <c r="N2315" s="10">
        <f t="array" ref="N2315">VLOOKUP(A2315,'HUMAN RESOURCES'!$A$2:$M$2692,8,0)</f>
        <v>60</v>
      </c>
      <c r="O2315" s="10">
        <f t="array" ref="O2315">VLOOKUP(A2315,'HUMAN RESOURCES'!$A$2:$M$2692,9,0)</f>
        <v>0.41499999999999998</v>
      </c>
      <c r="P2315" s="10">
        <f t="array" ref="P2315">VLOOKUP(A2315,'HUMAN RESOURCES'!$A$2:$M$2692,10,0)</f>
        <v>0.55300000000000005</v>
      </c>
      <c r="Q2315" s="10">
        <f t="array" ref="Q2315">VLOOKUP(A2315,'HUMAN RESOURCES'!$A$2:$M$2692,11,0)</f>
        <v>3.2000000000000001E-2</v>
      </c>
      <c r="R2315" s="10">
        <f t="array" ref="R2315">VLOOKUP(A2315,'HUMAN RESOURCES'!$A$2:$M$2692,12,0)</f>
        <v>37195349</v>
      </c>
      <c r="S2315" s="10">
        <f t="array" ref="S2315">VLOOKUP(A2315,'HUMAN RESOURCES'!$A$2:$M$2692,13,0)</f>
        <v>0.33300000000000002</v>
      </c>
      <c r="T2315" s="10">
        <f t="array" ref="T2315">VLOOKUP(A2315,TOURISM!$A$2:$F$2692,5,0)</f>
        <v>880000000</v>
      </c>
      <c r="U2315" s="10">
        <f t="array" ref="U2315">VLOOKUP(A2315,TOURISM!$A$2:$F$2692,6,0)</f>
        <v>908000000</v>
      </c>
      <c r="V2315" s="10">
        <f t="array" ref="V2315">VLOOKUP(A2315,BUSINESS!$A$2:$J$2692,5,0)</f>
        <v>0.36099999999999999</v>
      </c>
      <c r="W2315" s="10">
        <f t="array" ref="W2315">VLOOKUP(A2315,BUSINESS!$A$2:$J$2692,6,0)</f>
        <v>36</v>
      </c>
      <c r="X2315" s="10">
        <f t="array" ref="X2315">VLOOKUP(A2315,BUSINESS!$A$2:$J$2692,7,0)</f>
        <v>143</v>
      </c>
      <c r="Y2315" s="10">
        <f t="array" ref="Y2315">VLOOKUP(A2315,BUSINESS!$A$2:$J$2692,8,0)</f>
        <v>180</v>
      </c>
      <c r="Z2315" s="10">
        <f t="array" ref="Z2315">VLOOKUP(A2315,BUSINESS!$A$2:$J$2692,9,0)</f>
        <v>0.21</v>
      </c>
      <c r="AA2315" s="10">
        <f t="array" ref="AA2315">VLOOKUP(A2315,BUSINESS!$A$2:$J$2692,10,0)</f>
        <v>0.74399999999999999</v>
      </c>
      <c r="AB2315" s="12">
        <f t="shared" si="139"/>
        <v>1694.5549384951328</v>
      </c>
      <c r="AC2315" s="10">
        <f t="shared" si="135"/>
        <v>3.0925909580791942E-4</v>
      </c>
      <c r="AD2315" s="10">
        <f t="shared" si="136"/>
        <v>4.2792984682036455E-4</v>
      </c>
      <c r="AE2315" s="10">
        <f t="shared" si="137"/>
        <v>24.411654263547842</v>
      </c>
      <c r="AF2315">
        <f t="shared" si="140"/>
        <v>23.658871973482491</v>
      </c>
    </row>
    <row r="2316" spans="1:32" ht="14.4">
      <c r="A2316" s="7" t="str">
        <f t="shared" si="138"/>
        <v>Suriname-The Americas 2000</v>
      </c>
      <c r="B2316" s="7" t="s">
        <v>257</v>
      </c>
      <c r="C2316" s="8" t="s">
        <v>84</v>
      </c>
      <c r="D2316" s="9" t="s">
        <v>62</v>
      </c>
      <c r="E2316" s="14">
        <v>8.6999999999999994E-2</v>
      </c>
      <c r="F2316" s="13">
        <v>892164364</v>
      </c>
      <c r="G2316" s="14">
        <v>167</v>
      </c>
      <c r="H2316" s="14">
        <v>0.28999999999999998</v>
      </c>
      <c r="I2316" s="10">
        <f t="array" ref="I2316">VLOOKUP(A2316,ENERGY!$A$2:$F$2691,5,0)</f>
        <v>0</v>
      </c>
      <c r="J2316" s="11">
        <f t="array" ref="J2316">VLOOKUP(A2316,ENERGY!$A$2:$F$2691,6,0)</f>
        <v>0</v>
      </c>
      <c r="K2316" s="10">
        <f t="array" ref="K2316">VLOOKUP(A2316,'HUMAN RESOURCES'!$A$2:$M$2692,5,0)</f>
        <v>2.3E-2</v>
      </c>
      <c r="L2316" s="11">
        <f t="array" ref="L2316">VLOOKUP(A2316,'HUMAN RESOURCES'!$A$2:$M$2692,6,0)</f>
        <v>0.03</v>
      </c>
      <c r="M2316" s="10">
        <f t="array" ref="M2316">VLOOKUP(A2316,'HUMAN RESOURCES'!$A$2:$M$2692,7,0)</f>
        <v>71</v>
      </c>
      <c r="N2316" s="10">
        <f t="array" ref="N2316">VLOOKUP(A2316,'HUMAN RESOURCES'!$A$2:$M$2692,8,0)</f>
        <v>65</v>
      </c>
      <c r="O2316" s="10">
        <f t="array" ref="O2316">VLOOKUP(A2316,'HUMAN RESOURCES'!$A$2:$M$2692,9,0)</f>
        <v>0.30599999999999999</v>
      </c>
      <c r="P2316" s="10">
        <f t="array" ref="P2316">VLOOKUP(A2316,'HUMAN RESOURCES'!$A$2:$M$2692,10,0)</f>
        <v>0.63700000000000001</v>
      </c>
      <c r="Q2316" s="10">
        <f t="array" ref="Q2316">VLOOKUP(A2316,'HUMAN RESOURCES'!$A$2:$M$2692,11,0)</f>
        <v>5.7000000000000002E-2</v>
      </c>
      <c r="R2316" s="10">
        <f t="array" ref="R2316">VLOOKUP(A2316,'HUMAN RESOURCES'!$A$2:$M$2692,12,0)</f>
        <v>466668</v>
      </c>
      <c r="S2316" s="10">
        <f t="array" ref="S2316">VLOOKUP(A2316,'HUMAN RESOURCES'!$A$2:$M$2692,13,0)</f>
        <v>0.66400000000000003</v>
      </c>
      <c r="T2316" s="10">
        <f t="array" ref="T2316">VLOOKUP(A2316,TOURISM!$A$2:$F$2692,5,0)</f>
        <v>42000000</v>
      </c>
      <c r="U2316" s="10">
        <f t="array" ref="U2316">VLOOKUP(A2316,TOURISM!$A$2:$F$2692,6,0)</f>
        <v>67000000</v>
      </c>
      <c r="V2316" s="10">
        <f t="array" ref="V2316">VLOOKUP(A2316,BUSINESS!$A$2:$J$2692,5,0)</f>
        <v>0</v>
      </c>
      <c r="W2316" s="10">
        <f t="array" ref="W2316">VLOOKUP(A2316,BUSINESS!$A$2:$J$2692,6,0)</f>
        <v>0</v>
      </c>
      <c r="X2316" s="10">
        <f t="array" ref="X2316">VLOOKUP(A2316,BUSINESS!$A$2:$J$2692,7,0)</f>
        <v>0</v>
      </c>
      <c r="Y2316" s="10">
        <f t="array" ref="Y2316">VLOOKUP(A2316,BUSINESS!$A$2:$J$2692,8,0)</f>
        <v>0</v>
      </c>
      <c r="Z2316" s="10">
        <f t="array" ref="Z2316">VLOOKUP(A2316,BUSINESS!$A$2:$J$2692,9,0)</f>
        <v>2.5000000000000001E-2</v>
      </c>
      <c r="AA2316" s="10">
        <f t="array" ref="AA2316">VLOOKUP(A2316,BUSINESS!$A$2:$J$2692,10,0)</f>
        <v>8.7999999999999995E-2</v>
      </c>
      <c r="AB2316" s="12">
        <f t="shared" si="139"/>
        <v>1911.7753177848062</v>
      </c>
      <c r="AC2316" s="10">
        <f t="shared" si="135"/>
        <v>0</v>
      </c>
      <c r="AD2316" s="10">
        <f t="shared" si="136"/>
        <v>0</v>
      </c>
      <c r="AE2316" s="10">
        <f t="shared" si="137"/>
        <v>143.57101836851893</v>
      </c>
      <c r="AF2316">
        <f t="shared" si="140"/>
        <v>89.99974285787755</v>
      </c>
    </row>
    <row r="2317" spans="1:32" ht="14.4">
      <c r="A2317" s="7" t="str">
        <f t="shared" si="138"/>
        <v>Suriname-The Americas 2001</v>
      </c>
      <c r="B2317" s="7" t="s">
        <v>257</v>
      </c>
      <c r="C2317" s="8" t="s">
        <v>84</v>
      </c>
      <c r="D2317" s="9" t="s">
        <v>63</v>
      </c>
      <c r="E2317" s="14">
        <v>8.4000000000000005E-2</v>
      </c>
      <c r="F2317" s="13">
        <v>763465571</v>
      </c>
      <c r="G2317" s="14">
        <v>136</v>
      </c>
      <c r="H2317" s="14">
        <v>0.25700000000000001</v>
      </c>
      <c r="I2317" s="10">
        <f t="array" ref="I2317">VLOOKUP(A2317,ENERGY!$A$2:$F$2691,5,0)</f>
        <v>0</v>
      </c>
      <c r="J2317" s="11">
        <f t="array" ref="J2317">VLOOKUP(A2317,ENERGY!$A$2:$F$2691,6,0)</f>
        <v>0</v>
      </c>
      <c r="K2317" s="10">
        <f t="array" ref="K2317">VLOOKUP(A2317,'HUMAN RESOURCES'!$A$2:$M$2692,5,0)</f>
        <v>2.1999999999999999E-2</v>
      </c>
      <c r="L2317" s="11">
        <f t="array" ref="L2317">VLOOKUP(A2317,'HUMAN RESOURCES'!$A$2:$M$2692,6,0)</f>
        <v>2.9000000000000001E-2</v>
      </c>
      <c r="M2317" s="10">
        <f t="array" ref="M2317">VLOOKUP(A2317,'HUMAN RESOURCES'!$A$2:$M$2692,7,0)</f>
        <v>72</v>
      </c>
      <c r="N2317" s="10">
        <f t="array" ref="N2317">VLOOKUP(A2317,'HUMAN RESOURCES'!$A$2:$M$2692,8,0)</f>
        <v>65</v>
      </c>
      <c r="O2317" s="10">
        <f t="array" ref="O2317">VLOOKUP(A2317,'HUMAN RESOURCES'!$A$2:$M$2692,9,0)</f>
        <v>0.30399999999999999</v>
      </c>
      <c r="P2317" s="10">
        <f t="array" ref="P2317">VLOOKUP(A2317,'HUMAN RESOURCES'!$A$2:$M$2692,10,0)</f>
        <v>0.63800000000000001</v>
      </c>
      <c r="Q2317" s="10">
        <f t="array" ref="Q2317">VLOOKUP(A2317,'HUMAN RESOURCES'!$A$2:$M$2692,11,0)</f>
        <v>5.8000000000000003E-2</v>
      </c>
      <c r="R2317" s="10">
        <f t="array" ref="R2317">VLOOKUP(A2317,'HUMAN RESOURCES'!$A$2:$M$2692,12,0)</f>
        <v>473312</v>
      </c>
      <c r="S2317" s="10">
        <f t="array" ref="S2317">VLOOKUP(A2317,'HUMAN RESOURCES'!$A$2:$M$2692,13,0)</f>
        <v>0.66500000000000004</v>
      </c>
      <c r="T2317" s="10">
        <f t="array" ref="T2317">VLOOKUP(A2317,TOURISM!$A$2:$F$2692,5,0)</f>
        <v>26000000</v>
      </c>
      <c r="U2317" s="10">
        <f t="array" ref="U2317">VLOOKUP(A2317,TOURISM!$A$2:$F$2692,6,0)</f>
        <v>62000000</v>
      </c>
      <c r="V2317" s="10">
        <f t="array" ref="V2317">VLOOKUP(A2317,BUSINESS!$A$2:$J$2692,5,0)</f>
        <v>0</v>
      </c>
      <c r="W2317" s="10">
        <f t="array" ref="W2317">VLOOKUP(A2317,BUSINESS!$A$2:$J$2692,6,0)</f>
        <v>0</v>
      </c>
      <c r="X2317" s="10">
        <f t="array" ref="X2317">VLOOKUP(A2317,BUSINESS!$A$2:$J$2692,7,0)</f>
        <v>0</v>
      </c>
      <c r="Y2317" s="10">
        <f t="array" ref="Y2317">VLOOKUP(A2317,BUSINESS!$A$2:$J$2692,8,0)</f>
        <v>0</v>
      </c>
      <c r="Z2317" s="10">
        <f t="array" ref="Z2317">VLOOKUP(A2317,BUSINESS!$A$2:$J$2692,9,0)</f>
        <v>3.1E-2</v>
      </c>
      <c r="AA2317" s="10">
        <f t="array" ref="AA2317">VLOOKUP(A2317,BUSINESS!$A$2:$J$2692,10,0)</f>
        <v>0.184</v>
      </c>
      <c r="AB2317" s="12">
        <f t="shared" si="139"/>
        <v>1613.0281315495911</v>
      </c>
      <c r="AC2317" s="10">
        <f t="shared" si="135"/>
        <v>0</v>
      </c>
      <c r="AD2317" s="10">
        <f t="shared" si="136"/>
        <v>0</v>
      </c>
      <c r="AE2317" s="10">
        <f t="shared" si="137"/>
        <v>130.9918193496045</v>
      </c>
      <c r="AF2317">
        <f t="shared" si="140"/>
        <v>54.932053275640591</v>
      </c>
    </row>
    <row r="2318" spans="1:32" ht="14.4">
      <c r="A2318" s="7" t="str">
        <f t="shared" si="138"/>
        <v>Suriname-The Americas 2002</v>
      </c>
      <c r="B2318" s="7" t="s">
        <v>257</v>
      </c>
      <c r="C2318" s="8" t="s">
        <v>84</v>
      </c>
      <c r="D2318" s="9" t="s">
        <v>64</v>
      </c>
      <c r="E2318" s="14">
        <v>7.0999999999999994E-2</v>
      </c>
      <c r="F2318" s="13">
        <v>1078402128</v>
      </c>
      <c r="G2318" s="14">
        <v>161</v>
      </c>
      <c r="H2318" s="14">
        <v>0.222</v>
      </c>
      <c r="I2318" s="10">
        <f t="array" ref="I2318">VLOOKUP(A2318,ENERGY!$A$2:$F$2691,5,0)</f>
        <v>0</v>
      </c>
      <c r="J2318" s="11">
        <f t="array" ref="J2318">VLOOKUP(A2318,ENERGY!$A$2:$F$2691,6,0)</f>
        <v>2384</v>
      </c>
      <c r="K2318" s="10">
        <f t="array" ref="K2318">VLOOKUP(A2318,'HUMAN RESOURCES'!$A$2:$M$2692,5,0)</f>
        <v>2.1999999999999999E-2</v>
      </c>
      <c r="L2318" s="11">
        <f t="array" ref="L2318">VLOOKUP(A2318,'HUMAN RESOURCES'!$A$2:$M$2692,6,0)</f>
        <v>2.9000000000000001E-2</v>
      </c>
      <c r="M2318" s="10">
        <f t="array" ref="M2318">VLOOKUP(A2318,'HUMAN RESOURCES'!$A$2:$M$2692,7,0)</f>
        <v>72</v>
      </c>
      <c r="N2318" s="10">
        <f t="array" ref="N2318">VLOOKUP(A2318,'HUMAN RESOURCES'!$A$2:$M$2692,8,0)</f>
        <v>65</v>
      </c>
      <c r="O2318" s="10">
        <f t="array" ref="O2318">VLOOKUP(A2318,'HUMAN RESOURCES'!$A$2:$M$2692,9,0)</f>
        <v>0.30299999999999999</v>
      </c>
      <c r="P2318" s="10">
        <f t="array" ref="P2318">VLOOKUP(A2318,'HUMAN RESOURCES'!$A$2:$M$2692,10,0)</f>
        <v>0.63900000000000001</v>
      </c>
      <c r="Q2318" s="10">
        <f t="array" ref="Q2318">VLOOKUP(A2318,'HUMAN RESOURCES'!$A$2:$M$2692,11,0)</f>
        <v>5.8999999999999997E-2</v>
      </c>
      <c r="R2318" s="10">
        <f t="array" ref="R2318">VLOOKUP(A2318,'HUMAN RESOURCES'!$A$2:$M$2692,12,0)</f>
        <v>480099</v>
      </c>
      <c r="S2318" s="10">
        <f t="array" ref="S2318">VLOOKUP(A2318,'HUMAN RESOURCES'!$A$2:$M$2692,13,0)</f>
        <v>0.66600000000000004</v>
      </c>
      <c r="T2318" s="10">
        <f t="array" ref="T2318">VLOOKUP(A2318,TOURISM!$A$2:$F$2692,5,0)</f>
        <v>17000000</v>
      </c>
      <c r="U2318" s="10">
        <f t="array" ref="U2318">VLOOKUP(A2318,TOURISM!$A$2:$F$2692,6,0)</f>
        <v>54000000</v>
      </c>
      <c r="V2318" s="10">
        <f t="array" ref="V2318">VLOOKUP(A2318,BUSINESS!$A$2:$J$2692,5,0)</f>
        <v>0</v>
      </c>
      <c r="W2318" s="10">
        <f t="array" ref="W2318">VLOOKUP(A2318,BUSINESS!$A$2:$J$2692,6,0)</f>
        <v>0</v>
      </c>
      <c r="X2318" s="10">
        <f t="array" ref="X2318">VLOOKUP(A2318,BUSINESS!$A$2:$J$2692,7,0)</f>
        <v>0</v>
      </c>
      <c r="Y2318" s="10">
        <f t="array" ref="Y2318">VLOOKUP(A2318,BUSINESS!$A$2:$J$2692,8,0)</f>
        <v>0</v>
      </c>
      <c r="Z2318" s="10">
        <f t="array" ref="Z2318">VLOOKUP(A2318,BUSINESS!$A$2:$J$2692,9,0)</f>
        <v>4.2000000000000003E-2</v>
      </c>
      <c r="AA2318" s="10">
        <f t="array" ref="AA2318">VLOOKUP(A2318,BUSINESS!$A$2:$J$2692,10,0)</f>
        <v>0.22600000000000001</v>
      </c>
      <c r="AB2318" s="12">
        <f t="shared" si="139"/>
        <v>2246.2078196371999</v>
      </c>
      <c r="AC2318" s="10">
        <f t="shared" si="135"/>
        <v>4.9656425029004437E-3</v>
      </c>
      <c r="AD2318" s="10">
        <f t="shared" si="136"/>
        <v>0</v>
      </c>
      <c r="AE2318" s="10">
        <f t="shared" si="137"/>
        <v>112.4768016596577</v>
      </c>
      <c r="AF2318">
        <f t="shared" si="140"/>
        <v>35.409363485447791</v>
      </c>
    </row>
    <row r="2319" spans="1:32" ht="14.4">
      <c r="A2319" s="7" t="str">
        <f t="shared" si="138"/>
        <v>Suriname-The Americas 2003</v>
      </c>
      <c r="B2319" s="7" t="s">
        <v>257</v>
      </c>
      <c r="C2319" s="8" t="s">
        <v>84</v>
      </c>
      <c r="D2319" s="9" t="s">
        <v>65</v>
      </c>
      <c r="E2319" s="14">
        <v>6.6000000000000003E-2</v>
      </c>
      <c r="F2319" s="13">
        <v>1271196078</v>
      </c>
      <c r="G2319" s="14">
        <v>173</v>
      </c>
      <c r="H2319" s="14">
        <v>0.21</v>
      </c>
      <c r="I2319" s="10">
        <f t="array" ref="I2319">VLOOKUP(A2319,ENERGY!$A$2:$F$2691,5,0)</f>
        <v>0</v>
      </c>
      <c r="J2319" s="11">
        <f t="array" ref="J2319">VLOOKUP(A2319,ENERGY!$A$2:$F$2691,6,0)</f>
        <v>2468</v>
      </c>
      <c r="K2319" s="10">
        <f t="array" ref="K2319">VLOOKUP(A2319,'HUMAN RESOURCES'!$A$2:$M$2692,5,0)</f>
        <v>2.1000000000000001E-2</v>
      </c>
      <c r="L2319" s="11">
        <f t="array" ref="L2319">VLOOKUP(A2319,'HUMAN RESOURCES'!$A$2:$M$2692,6,0)</f>
        <v>2.8000000000000001E-2</v>
      </c>
      <c r="M2319" s="10">
        <f t="array" ref="M2319">VLOOKUP(A2319,'HUMAN RESOURCES'!$A$2:$M$2692,7,0)</f>
        <v>72</v>
      </c>
      <c r="N2319" s="10">
        <f t="array" ref="N2319">VLOOKUP(A2319,'HUMAN RESOURCES'!$A$2:$M$2692,8,0)</f>
        <v>65</v>
      </c>
      <c r="O2319" s="10">
        <f t="array" ref="O2319">VLOOKUP(A2319,'HUMAN RESOURCES'!$A$2:$M$2692,9,0)</f>
        <v>0.30099999999999999</v>
      </c>
      <c r="P2319" s="10">
        <f t="array" ref="P2319">VLOOKUP(A2319,'HUMAN RESOURCES'!$A$2:$M$2692,10,0)</f>
        <v>0.63900000000000001</v>
      </c>
      <c r="Q2319" s="10">
        <f t="array" ref="Q2319">VLOOKUP(A2319,'HUMAN RESOURCES'!$A$2:$M$2692,11,0)</f>
        <v>5.8999999999999997E-2</v>
      </c>
      <c r="R2319" s="10">
        <f t="array" ref="R2319">VLOOKUP(A2319,'HUMAN RESOURCES'!$A$2:$M$2692,12,0)</f>
        <v>486867</v>
      </c>
      <c r="S2319" s="10">
        <f t="array" ref="S2319">VLOOKUP(A2319,'HUMAN RESOURCES'!$A$2:$M$2692,13,0)</f>
        <v>0.66700000000000004</v>
      </c>
      <c r="T2319" s="10">
        <f t="array" ref="T2319">VLOOKUP(A2319,TOURISM!$A$2:$F$2692,5,0)</f>
        <v>18000000</v>
      </c>
      <c r="U2319" s="10">
        <f t="array" ref="U2319">VLOOKUP(A2319,TOURISM!$A$2:$F$2692,6,0)</f>
        <v>68000000</v>
      </c>
      <c r="V2319" s="10">
        <f t="array" ref="V2319">VLOOKUP(A2319,BUSINESS!$A$2:$J$2692,5,0)</f>
        <v>0</v>
      </c>
      <c r="W2319" s="10">
        <f t="array" ref="W2319">VLOOKUP(A2319,BUSINESS!$A$2:$J$2692,6,0)</f>
        <v>0</v>
      </c>
      <c r="X2319" s="10">
        <f t="array" ref="X2319">VLOOKUP(A2319,BUSINESS!$A$2:$J$2692,7,0)</f>
        <v>0</v>
      </c>
      <c r="Y2319" s="10">
        <f t="array" ref="Y2319">VLOOKUP(A2319,BUSINESS!$A$2:$J$2692,8,0)</f>
        <v>0</v>
      </c>
      <c r="Z2319" s="10">
        <f t="array" ref="Z2319">VLOOKUP(A2319,BUSINESS!$A$2:$J$2692,9,0)</f>
        <v>4.7E-2</v>
      </c>
      <c r="AA2319" s="10">
        <f t="array" ref="AA2319">VLOOKUP(A2319,BUSINESS!$A$2:$J$2692,10,0)</f>
        <v>0.34599999999999997</v>
      </c>
      <c r="AB2319" s="12">
        <f t="shared" si="139"/>
        <v>2610.9719451102665</v>
      </c>
      <c r="AC2319" s="10">
        <f t="shared" si="135"/>
        <v>5.0691461939297595E-3</v>
      </c>
      <c r="AD2319" s="10">
        <f t="shared" si="136"/>
        <v>0</v>
      </c>
      <c r="AE2319" s="10">
        <f t="shared" si="137"/>
        <v>139.66853370633046</v>
      </c>
      <c r="AF2319">
        <f t="shared" si="140"/>
        <v>36.971082451675713</v>
      </c>
    </row>
    <row r="2320" spans="1:32" ht="14.4">
      <c r="A2320" s="7" t="str">
        <f t="shared" si="138"/>
        <v>Suriname-The Americas 2004</v>
      </c>
      <c r="B2320" s="7" t="s">
        <v>257</v>
      </c>
      <c r="C2320" s="8" t="s">
        <v>84</v>
      </c>
      <c r="D2320" s="9" t="s">
        <v>66</v>
      </c>
      <c r="E2320" s="14">
        <v>6.9000000000000006E-2</v>
      </c>
      <c r="F2320" s="13">
        <v>1484092538</v>
      </c>
      <c r="G2320" s="14">
        <v>207</v>
      </c>
      <c r="H2320" s="14">
        <v>0.20399999999999999</v>
      </c>
      <c r="J2320" s="11">
        <v>2468</v>
      </c>
      <c r="K2320" s="10">
        <f t="array" ref="K2320">VLOOKUP(A2320,'HUMAN RESOURCES'!$A$2:$M$2692,5,0)</f>
        <v>2.1000000000000001E-2</v>
      </c>
      <c r="L2320" s="11">
        <f t="array" ref="L2320">VLOOKUP(A2320,'HUMAN RESOURCES'!$A$2:$M$2692,6,0)</f>
        <v>2.7E-2</v>
      </c>
      <c r="M2320" s="10">
        <f t="array" ref="M2320">VLOOKUP(A2320,'HUMAN RESOURCES'!$A$2:$M$2692,7,0)</f>
        <v>72</v>
      </c>
      <c r="N2320" s="10">
        <f t="array" ref="N2320">VLOOKUP(A2320,'HUMAN RESOURCES'!$A$2:$M$2692,8,0)</f>
        <v>65</v>
      </c>
      <c r="O2320" s="10">
        <f t="array" ref="O2320">VLOOKUP(A2320,'HUMAN RESOURCES'!$A$2:$M$2692,9,0)</f>
        <v>0.3</v>
      </c>
      <c r="P2320" s="10">
        <f t="array" ref="P2320">VLOOKUP(A2320,'HUMAN RESOURCES'!$A$2:$M$2692,10,0)</f>
        <v>0.64</v>
      </c>
      <c r="Q2320" s="10">
        <f t="array" ref="Q2320">VLOOKUP(A2320,'HUMAN RESOURCES'!$A$2:$M$2692,11,0)</f>
        <v>0.06</v>
      </c>
      <c r="R2320" s="10">
        <f t="array" ref="R2320">VLOOKUP(A2320,'HUMAN RESOURCES'!$A$2:$M$2692,12,0)</f>
        <v>493394</v>
      </c>
      <c r="S2320" s="10">
        <f t="array" ref="S2320">VLOOKUP(A2320,'HUMAN RESOURCES'!$A$2:$M$2692,13,0)</f>
        <v>0.66700000000000004</v>
      </c>
      <c r="T2320" s="10">
        <f t="array" ref="T2320">VLOOKUP(A2320,TOURISM!$A$2:$F$2692,5,0)</f>
        <v>52000000</v>
      </c>
      <c r="U2320" s="10">
        <f t="array" ref="U2320">VLOOKUP(A2320,TOURISM!$A$2:$F$2692,6,0)</f>
        <v>85000000</v>
      </c>
      <c r="V2320" s="10">
        <f t="array" ref="V2320">VLOOKUP(A2320,BUSINESS!$A$2:$J$2692,5,0)</f>
        <v>0</v>
      </c>
      <c r="W2320" s="10">
        <f t="array" ref="W2320">VLOOKUP(A2320,BUSINESS!$A$2:$J$2692,6,0)</f>
        <v>0</v>
      </c>
      <c r="X2320" s="10">
        <f t="array" ref="X2320">VLOOKUP(A2320,BUSINESS!$A$2:$J$2692,7,0)</f>
        <v>0</v>
      </c>
      <c r="Y2320" s="10">
        <f t="array" ref="Y2320">VLOOKUP(A2320,BUSINESS!$A$2:$J$2692,8,0)</f>
        <v>0</v>
      </c>
      <c r="Z2320" s="10">
        <f t="array" ref="Z2320">VLOOKUP(A2320,BUSINESS!$A$2:$J$2692,9,0)</f>
        <v>6.0999999999999999E-2</v>
      </c>
      <c r="AA2320" s="10">
        <f t="array" ref="AA2320">VLOOKUP(A2320,BUSINESS!$A$2:$J$2692,10,0)</f>
        <v>0.43099999999999999</v>
      </c>
      <c r="AB2320" s="12">
        <f t="shared" si="139"/>
        <v>3007.9257915580652</v>
      </c>
      <c r="AC2320" s="10">
        <f t="shared" si="135"/>
        <v>5.0020875811217806E-3</v>
      </c>
      <c r="AD2320" s="10">
        <f t="shared" si="136"/>
        <v>0</v>
      </c>
      <c r="AE2320" s="10">
        <f t="shared" si="137"/>
        <v>172.27611199163346</v>
      </c>
      <c r="AF2320">
        <f t="shared" si="140"/>
        <v>105.39244498311695</v>
      </c>
    </row>
    <row r="2321" spans="1:32" ht="14.4">
      <c r="A2321" s="7" t="str">
        <f t="shared" si="138"/>
        <v>Suriname-The Americas 2005</v>
      </c>
      <c r="B2321" s="7" t="s">
        <v>257</v>
      </c>
      <c r="C2321" s="8" t="s">
        <v>84</v>
      </c>
      <c r="D2321" s="9" t="s">
        <v>67</v>
      </c>
      <c r="E2321" s="14">
        <v>6.8000000000000005E-2</v>
      </c>
      <c r="F2321" s="13">
        <v>1793557833</v>
      </c>
      <c r="G2321" s="14">
        <v>243</v>
      </c>
      <c r="H2321" s="14">
        <v>0.17399999999999999</v>
      </c>
      <c r="I2321" s="10">
        <f t="array" ref="I2321">VLOOKUP(A2321,ENERGY!$A$2:$F$2691,5,0)</f>
        <v>0</v>
      </c>
      <c r="J2321" s="11">
        <f t="array" ref="J2321">VLOOKUP(A2321,ENERGY!$A$2:$F$2691,6,0)</f>
        <v>2442</v>
      </c>
      <c r="K2321" s="10">
        <f t="array" ref="K2321">VLOOKUP(A2321,'HUMAN RESOURCES'!$A$2:$M$2692,5,0)</f>
        <v>0.02</v>
      </c>
      <c r="L2321" s="11">
        <f t="array" ref="L2321">VLOOKUP(A2321,'HUMAN RESOURCES'!$A$2:$M$2692,6,0)</f>
        <v>2.5999999999999999E-2</v>
      </c>
      <c r="M2321" s="10">
        <f t="array" ref="M2321">VLOOKUP(A2321,'HUMAN RESOURCES'!$A$2:$M$2692,7,0)</f>
        <v>72</v>
      </c>
      <c r="N2321" s="10">
        <f t="array" ref="N2321">VLOOKUP(A2321,'HUMAN RESOURCES'!$A$2:$M$2692,8,0)</f>
        <v>66</v>
      </c>
      <c r="O2321" s="10">
        <f t="array" ref="O2321">VLOOKUP(A2321,'HUMAN RESOURCES'!$A$2:$M$2692,9,0)</f>
        <v>0.29899999999999999</v>
      </c>
      <c r="P2321" s="10">
        <f t="array" ref="P2321">VLOOKUP(A2321,'HUMAN RESOURCES'!$A$2:$M$2692,10,0)</f>
        <v>0.64</v>
      </c>
      <c r="Q2321" s="10">
        <f t="array" ref="Q2321">VLOOKUP(A2321,'HUMAN RESOURCES'!$A$2:$M$2692,11,0)</f>
        <v>6.0999999999999999E-2</v>
      </c>
      <c r="R2321" s="10">
        <f t="array" ref="R2321">VLOOKUP(A2321,'HUMAN RESOURCES'!$A$2:$M$2692,12,0)</f>
        <v>499523</v>
      </c>
      <c r="S2321" s="10">
        <f t="array" ref="S2321">VLOOKUP(A2321,'HUMAN RESOURCES'!$A$2:$M$2692,13,0)</f>
        <v>0.66700000000000004</v>
      </c>
      <c r="T2321" s="10">
        <f t="array" ref="T2321">VLOOKUP(A2321,TOURISM!$A$2:$F$2692,5,0)</f>
        <v>96000000</v>
      </c>
      <c r="U2321" s="10">
        <f t="array" ref="U2321">VLOOKUP(A2321,TOURISM!$A$2:$F$2692,6,0)</f>
        <v>94000000</v>
      </c>
      <c r="V2321" s="10">
        <f t="array" ref="V2321">VLOOKUP(A2321,BUSINESS!$A$2:$J$2692,5,0)</f>
        <v>0.27900000000000003</v>
      </c>
      <c r="W2321" s="10">
        <f t="array" ref="W2321">VLOOKUP(A2321,BUSINESS!$A$2:$J$2692,6,0)</f>
        <v>694</v>
      </c>
      <c r="X2321" s="10">
        <f t="array" ref="X2321">VLOOKUP(A2321,BUSINESS!$A$2:$J$2692,7,0)</f>
        <v>0</v>
      </c>
      <c r="Y2321" s="10">
        <f t="array" ref="Y2321">VLOOKUP(A2321,BUSINESS!$A$2:$J$2692,8,0)</f>
        <v>199</v>
      </c>
      <c r="Z2321" s="10">
        <f t="array" ref="Z2321">VLOOKUP(A2321,BUSINESS!$A$2:$J$2692,9,0)</f>
        <v>6.4000000000000001E-2</v>
      </c>
      <c r="AA2321" s="10">
        <f t="array" ref="AA2321">VLOOKUP(A2321,BUSINESS!$A$2:$J$2692,10,0)</f>
        <v>0.46600000000000003</v>
      </c>
      <c r="AB2321" s="12">
        <f t="shared" si="139"/>
        <v>3590.5410421542151</v>
      </c>
      <c r="AC2321" s="10">
        <f t="shared" si="135"/>
        <v>4.8886637852511294E-3</v>
      </c>
      <c r="AD2321" s="10">
        <f t="shared" si="136"/>
        <v>0</v>
      </c>
      <c r="AE2321" s="10">
        <f t="shared" si="137"/>
        <v>188.179523265195</v>
      </c>
      <c r="AF2321">
        <f t="shared" si="140"/>
        <v>192.18334290913532</v>
      </c>
    </row>
    <row r="2322" spans="1:32" ht="14.4">
      <c r="A2322" s="7" t="str">
        <f t="shared" si="138"/>
        <v>Suriname-The Americas 2006</v>
      </c>
      <c r="B2322" s="7" t="s">
        <v>257</v>
      </c>
      <c r="C2322" s="8" t="s">
        <v>84</v>
      </c>
      <c r="D2322" s="9" t="s">
        <v>68</v>
      </c>
      <c r="E2322" s="14">
        <v>6.2E-2</v>
      </c>
      <c r="F2322" s="13">
        <v>2626093294</v>
      </c>
      <c r="G2322" s="14">
        <v>323</v>
      </c>
      <c r="H2322" s="14">
        <v>0.156</v>
      </c>
      <c r="J2322" s="11">
        <v>2442</v>
      </c>
      <c r="K2322" s="10">
        <f t="array" ref="K2322">VLOOKUP(A2322,'HUMAN RESOURCES'!$A$2:$M$2692,5,0)</f>
        <v>0.02</v>
      </c>
      <c r="L2322" s="11">
        <f t="array" ref="L2322">VLOOKUP(A2322,'HUMAN RESOURCES'!$A$2:$M$2692,6,0)</f>
        <v>2.5000000000000001E-2</v>
      </c>
      <c r="M2322" s="10">
        <f t="array" ref="M2322">VLOOKUP(A2322,'HUMAN RESOURCES'!$A$2:$M$2692,7,0)</f>
        <v>73</v>
      </c>
      <c r="N2322" s="10">
        <f t="array" ref="N2322">VLOOKUP(A2322,'HUMAN RESOURCES'!$A$2:$M$2692,8,0)</f>
        <v>66</v>
      </c>
      <c r="O2322" s="10">
        <f t="array" ref="O2322">VLOOKUP(A2322,'HUMAN RESOURCES'!$A$2:$M$2692,9,0)</f>
        <v>0.29699999999999999</v>
      </c>
      <c r="P2322" s="10">
        <f t="array" ref="P2322">VLOOKUP(A2322,'HUMAN RESOURCES'!$A$2:$M$2692,10,0)</f>
        <v>0.64100000000000001</v>
      </c>
      <c r="Q2322" s="10">
        <f t="array" ref="Q2322">VLOOKUP(A2322,'HUMAN RESOURCES'!$A$2:$M$2692,11,0)</f>
        <v>6.2E-2</v>
      </c>
      <c r="R2322" s="10">
        <f t="array" ref="R2322">VLOOKUP(A2322,'HUMAN RESOURCES'!$A$2:$M$2692,12,0)</f>
        <v>505186</v>
      </c>
      <c r="S2322" s="10">
        <f t="array" ref="S2322">VLOOKUP(A2322,'HUMAN RESOURCES'!$A$2:$M$2692,13,0)</f>
        <v>0.66600000000000004</v>
      </c>
      <c r="T2322" s="10">
        <f t="array" ref="T2322">VLOOKUP(A2322,TOURISM!$A$2:$F$2692,5,0)</f>
        <v>109000000</v>
      </c>
      <c r="U2322" s="10">
        <f t="array" ref="U2322">VLOOKUP(A2322,TOURISM!$A$2:$F$2692,6,0)</f>
        <v>33000000</v>
      </c>
      <c r="V2322" s="10">
        <f t="array" ref="V2322">VLOOKUP(A2322,BUSINESS!$A$2:$J$2692,5,0)</f>
        <v>0.27900000000000003</v>
      </c>
      <c r="W2322" s="10">
        <f t="array" ref="W2322">VLOOKUP(A2322,BUSINESS!$A$2:$J$2692,6,0)</f>
        <v>694</v>
      </c>
      <c r="X2322" s="10">
        <f t="array" ref="X2322">VLOOKUP(A2322,BUSINESS!$A$2:$J$2692,7,0)</f>
        <v>0</v>
      </c>
      <c r="Y2322" s="10">
        <f t="array" ref="Y2322">VLOOKUP(A2322,BUSINESS!$A$2:$J$2692,8,0)</f>
        <v>199</v>
      </c>
      <c r="Z2322" s="10">
        <f t="array" ref="Z2322">VLOOKUP(A2322,BUSINESS!$A$2:$J$2692,9,0)</f>
        <v>9.5000000000000001E-2</v>
      </c>
      <c r="AA2322" s="10">
        <f t="array" ref="AA2322">VLOOKUP(A2322,BUSINESS!$A$2:$J$2692,10,0)</f>
        <v>0.63300000000000001</v>
      </c>
      <c r="AB2322" s="12">
        <f t="shared" si="139"/>
        <v>5198.2701302094674</v>
      </c>
      <c r="AC2322" s="10">
        <f t="shared" si="135"/>
        <v>4.833863171188434E-3</v>
      </c>
      <c r="AD2322" s="10">
        <f t="shared" si="136"/>
        <v>0</v>
      </c>
      <c r="AE2322" s="10">
        <f t="shared" si="137"/>
        <v>65.322475286330189</v>
      </c>
      <c r="AF2322">
        <f t="shared" si="140"/>
        <v>215.76211533969666</v>
      </c>
    </row>
    <row r="2323" spans="1:32" ht="14.4">
      <c r="A2323" s="7" t="str">
        <f t="shared" si="138"/>
        <v>Suriname-The Americas 2007</v>
      </c>
      <c r="B2323" s="7" t="s">
        <v>257</v>
      </c>
      <c r="C2323" s="8" t="s">
        <v>84</v>
      </c>
      <c r="D2323" s="9" t="s">
        <v>69</v>
      </c>
      <c r="E2323" s="14">
        <v>5.8999999999999997E-2</v>
      </c>
      <c r="F2323" s="13">
        <v>2936612022</v>
      </c>
      <c r="G2323" s="14">
        <v>341</v>
      </c>
      <c r="H2323" s="14">
        <v>0.13800000000000001</v>
      </c>
      <c r="I2323" s="10">
        <f t="array" ref="I2323">VLOOKUP(A2323,ENERGY!$A$2:$F$2691,5,0)</f>
        <v>664</v>
      </c>
      <c r="J2323" s="11">
        <f t="array" ref="J2323">VLOOKUP(A2323,ENERGY!$A$2:$F$2691,6,0)</f>
        <v>2292</v>
      </c>
      <c r="K2323" s="10">
        <f t="array" ref="K2323">VLOOKUP(A2323,'HUMAN RESOURCES'!$A$2:$M$2692,5,0)</f>
        <v>1.9E-2</v>
      </c>
      <c r="L2323" s="11">
        <f t="array" ref="L2323">VLOOKUP(A2323,'HUMAN RESOURCES'!$A$2:$M$2692,6,0)</f>
        <v>2.4E-2</v>
      </c>
      <c r="M2323" s="10">
        <f t="array" ref="M2323">VLOOKUP(A2323,'HUMAN RESOURCES'!$A$2:$M$2692,7,0)</f>
        <v>73</v>
      </c>
      <c r="N2323" s="10">
        <f t="array" ref="N2323">VLOOKUP(A2323,'HUMAN RESOURCES'!$A$2:$M$2692,8,0)</f>
        <v>66</v>
      </c>
      <c r="O2323" s="10">
        <f t="array" ref="O2323">VLOOKUP(A2323,'HUMAN RESOURCES'!$A$2:$M$2692,9,0)</f>
        <v>0.29499999999999998</v>
      </c>
      <c r="P2323" s="10">
        <f t="array" ref="P2323">VLOOKUP(A2323,'HUMAN RESOURCES'!$A$2:$M$2692,10,0)</f>
        <v>0.64300000000000002</v>
      </c>
      <c r="Q2323" s="10">
        <f t="array" ref="Q2323">VLOOKUP(A2323,'HUMAN RESOURCES'!$A$2:$M$2692,11,0)</f>
        <v>6.2E-2</v>
      </c>
      <c r="R2323" s="10">
        <f t="array" ref="R2323">VLOOKUP(A2323,'HUMAN RESOURCES'!$A$2:$M$2692,12,0)</f>
        <v>510433</v>
      </c>
      <c r="S2323" s="10">
        <f t="array" ref="S2323">VLOOKUP(A2323,'HUMAN RESOURCES'!$A$2:$M$2692,13,0)</f>
        <v>0.66500000000000004</v>
      </c>
      <c r="T2323" s="10">
        <f t="array" ref="T2323">VLOOKUP(A2323,TOURISM!$A$2:$F$2692,5,0)</f>
        <v>73000000</v>
      </c>
      <c r="U2323" s="10">
        <f t="array" ref="U2323">VLOOKUP(A2323,TOURISM!$A$2:$F$2692,6,0)</f>
        <v>28000000</v>
      </c>
      <c r="V2323" s="10">
        <f t="array" ref="V2323">VLOOKUP(A2323,BUSINESS!$A$2:$J$2692,5,0)</f>
        <v>0.27900000000000003</v>
      </c>
      <c r="W2323" s="10">
        <f t="array" ref="W2323">VLOOKUP(A2323,BUSINESS!$A$2:$J$2692,6,0)</f>
        <v>694</v>
      </c>
      <c r="X2323" s="10">
        <f t="array" ref="X2323">VLOOKUP(A2323,BUSINESS!$A$2:$J$2692,7,0)</f>
        <v>0</v>
      </c>
      <c r="Y2323" s="10">
        <f t="array" ref="Y2323">VLOOKUP(A2323,BUSINESS!$A$2:$J$2692,8,0)</f>
        <v>199</v>
      </c>
      <c r="Z2323" s="10">
        <f t="array" ref="Z2323">VLOOKUP(A2323,BUSINESS!$A$2:$J$2692,9,0)</f>
        <v>0.14099999999999999</v>
      </c>
      <c r="AA2323" s="10">
        <f t="array" ref="AA2323">VLOOKUP(A2323,BUSINESS!$A$2:$J$2692,10,0)</f>
        <v>0.74399999999999999</v>
      </c>
      <c r="AB2323" s="12">
        <f t="shared" si="139"/>
        <v>5753.1782271130587</v>
      </c>
      <c r="AC2323" s="10">
        <f t="shared" si="135"/>
        <v>4.4903052898225626E-3</v>
      </c>
      <c r="AD2323" s="10">
        <f t="shared" si="136"/>
        <v>1.3008563317810564E-3</v>
      </c>
      <c r="AE2323" s="10">
        <f t="shared" si="137"/>
        <v>54.855387484743346</v>
      </c>
      <c r="AF2323">
        <f t="shared" si="140"/>
        <v>143.0158316566523</v>
      </c>
    </row>
    <row r="2324" spans="1:32" ht="14.4">
      <c r="A2324" s="7" t="str">
        <f t="shared" si="138"/>
        <v>Suriname-The Americas 2008</v>
      </c>
      <c r="B2324" s="7" t="s">
        <v>257</v>
      </c>
      <c r="C2324" s="8" t="s">
        <v>84</v>
      </c>
      <c r="D2324" s="9" t="s">
        <v>70</v>
      </c>
      <c r="E2324" s="14">
        <v>5.8999999999999997E-2</v>
      </c>
      <c r="F2324" s="13">
        <v>3532969035</v>
      </c>
      <c r="G2324" s="14">
        <v>406</v>
      </c>
      <c r="H2324" s="14">
        <v>0.122</v>
      </c>
      <c r="I2324" s="10">
        <v>664</v>
      </c>
      <c r="J2324" s="11">
        <v>2292</v>
      </c>
      <c r="K2324" s="10">
        <f t="array" ref="K2324">VLOOKUP(A2324,'HUMAN RESOURCES'!$A$2:$M$2692,5,0)</f>
        <v>1.9E-2</v>
      </c>
      <c r="L2324" s="11">
        <f t="array" ref="L2324">VLOOKUP(A2324,'HUMAN RESOURCES'!$A$2:$M$2692,6,0)</f>
        <v>2.4E-2</v>
      </c>
      <c r="M2324" s="10">
        <f t="array" ref="M2324">VLOOKUP(A2324,'HUMAN RESOURCES'!$A$2:$M$2692,7,0)</f>
        <v>73</v>
      </c>
      <c r="N2324" s="10">
        <f t="array" ref="N2324">VLOOKUP(A2324,'HUMAN RESOURCES'!$A$2:$M$2692,8,0)</f>
        <v>67</v>
      </c>
      <c r="O2324" s="10">
        <f t="array" ref="O2324">VLOOKUP(A2324,'HUMAN RESOURCES'!$A$2:$M$2692,9,0)</f>
        <v>0.29299999999999998</v>
      </c>
      <c r="P2324" s="10">
        <f t="array" ref="P2324">VLOOKUP(A2324,'HUMAN RESOURCES'!$A$2:$M$2692,10,0)</f>
        <v>0.64400000000000002</v>
      </c>
      <c r="Q2324" s="10">
        <f t="array" ref="Q2324">VLOOKUP(A2324,'HUMAN RESOURCES'!$A$2:$M$2692,11,0)</f>
        <v>6.3E-2</v>
      </c>
      <c r="R2324" s="10">
        <f t="array" ref="R2324">VLOOKUP(A2324,'HUMAN RESOURCES'!$A$2:$M$2692,12,0)</f>
        <v>515372</v>
      </c>
      <c r="S2324" s="10">
        <f t="array" ref="S2324">VLOOKUP(A2324,'HUMAN RESOURCES'!$A$2:$M$2692,13,0)</f>
        <v>0.66500000000000004</v>
      </c>
      <c r="T2324" s="10">
        <f t="array" ref="T2324">VLOOKUP(A2324,TOURISM!$A$2:$F$2692,5,0)</f>
        <v>83000000</v>
      </c>
      <c r="U2324" s="10">
        <f t="array" ref="U2324">VLOOKUP(A2324,TOURISM!$A$2:$F$2692,6,0)</f>
        <v>35000000</v>
      </c>
      <c r="V2324" s="10">
        <f t="array" ref="V2324">VLOOKUP(A2324,BUSINESS!$A$2:$J$2692,5,0)</f>
        <v>0.27900000000000003</v>
      </c>
      <c r="W2324" s="10">
        <f t="array" ref="W2324">VLOOKUP(A2324,BUSINESS!$A$2:$J$2692,6,0)</f>
        <v>694</v>
      </c>
      <c r="X2324" s="10">
        <f t="array" ref="X2324">VLOOKUP(A2324,BUSINESS!$A$2:$J$2692,7,0)</f>
        <v>0</v>
      </c>
      <c r="Y2324" s="10">
        <f t="array" ref="Y2324">VLOOKUP(A2324,BUSINESS!$A$2:$J$2692,8,0)</f>
        <v>199</v>
      </c>
      <c r="Z2324" s="10">
        <f t="array" ref="Z2324">VLOOKUP(A2324,BUSINESS!$A$2:$J$2692,9,0)</f>
        <v>0.21099999999999999</v>
      </c>
      <c r="AA2324" s="10">
        <f t="array" ref="AA2324">VLOOKUP(A2324,BUSINESS!$A$2:$J$2692,10,0)</f>
        <v>1.2749999999999999</v>
      </c>
      <c r="AB2324" s="12">
        <f t="shared" si="139"/>
        <v>6855.1823440155849</v>
      </c>
      <c r="AC2324" s="10">
        <f t="shared" si="135"/>
        <v>4.4472730377280879E-3</v>
      </c>
      <c r="AD2324" s="10">
        <f t="shared" si="136"/>
        <v>1.2883897456594459E-3</v>
      </c>
      <c r="AE2324" s="10">
        <f t="shared" si="137"/>
        <v>67.912110087470793</v>
      </c>
      <c r="AF2324">
        <f t="shared" si="140"/>
        <v>161.04871820743074</v>
      </c>
    </row>
    <row r="2325" spans="1:32" ht="14.4">
      <c r="A2325" s="7" t="str">
        <f t="shared" si="138"/>
        <v>Suriname-The Americas 2009</v>
      </c>
      <c r="B2325" s="7" t="s">
        <v>257</v>
      </c>
      <c r="C2325" s="8" t="s">
        <v>84</v>
      </c>
      <c r="D2325" s="9" t="s">
        <v>71</v>
      </c>
      <c r="E2325" s="14">
        <v>6.0999999999999999E-2</v>
      </c>
      <c r="F2325" s="13">
        <v>3875409836</v>
      </c>
      <c r="G2325" s="14">
        <v>457</v>
      </c>
      <c r="H2325" s="14">
        <v>0.11700000000000001</v>
      </c>
      <c r="I2325" s="10">
        <f t="array" ref="I2325">VLOOKUP(A2325,ENERGY!$A$2:$F$2691,5,0)</f>
        <v>714</v>
      </c>
      <c r="J2325" s="11">
        <f t="array" ref="J2325">VLOOKUP(A2325,ENERGY!$A$2:$F$2691,6,0)</f>
        <v>2442</v>
      </c>
      <c r="K2325" s="10">
        <f t="array" ref="K2325">VLOOKUP(A2325,'HUMAN RESOURCES'!$A$2:$M$2692,5,0)</f>
        <v>1.9E-2</v>
      </c>
      <c r="L2325" s="11">
        <f t="array" ref="L2325">VLOOKUP(A2325,'HUMAN RESOURCES'!$A$2:$M$2692,6,0)</f>
        <v>2.3E-2</v>
      </c>
      <c r="M2325" s="10">
        <f t="array" ref="M2325">VLOOKUP(A2325,'HUMAN RESOURCES'!$A$2:$M$2692,7,0)</f>
        <v>73</v>
      </c>
      <c r="N2325" s="10">
        <f t="array" ref="N2325">VLOOKUP(A2325,'HUMAN RESOURCES'!$A$2:$M$2692,8,0)</f>
        <v>67</v>
      </c>
      <c r="O2325" s="10">
        <f t="array" ref="O2325">VLOOKUP(A2325,'HUMAN RESOURCES'!$A$2:$M$2692,9,0)</f>
        <v>0.28999999999999998</v>
      </c>
      <c r="P2325" s="10">
        <f t="array" ref="P2325">VLOOKUP(A2325,'HUMAN RESOURCES'!$A$2:$M$2692,10,0)</f>
        <v>0.64700000000000002</v>
      </c>
      <c r="Q2325" s="10">
        <f t="array" ref="Q2325">VLOOKUP(A2325,'HUMAN RESOURCES'!$A$2:$M$2692,11,0)</f>
        <v>6.4000000000000001E-2</v>
      </c>
      <c r="R2325" s="10">
        <f t="array" ref="R2325">VLOOKUP(A2325,'HUMAN RESOURCES'!$A$2:$M$2692,12,0)</f>
        <v>520173</v>
      </c>
      <c r="S2325" s="10">
        <f t="array" ref="S2325">VLOOKUP(A2325,'HUMAN RESOURCES'!$A$2:$M$2692,13,0)</f>
        <v>0.66400000000000003</v>
      </c>
      <c r="T2325" s="10">
        <f t="array" ref="T2325">VLOOKUP(A2325,TOURISM!$A$2:$F$2692,5,0)</f>
        <v>70000000</v>
      </c>
      <c r="U2325" s="10">
        <f t="array" ref="U2325">VLOOKUP(A2325,TOURISM!$A$2:$F$2692,6,0)</f>
        <v>35000000</v>
      </c>
      <c r="V2325" s="10">
        <f t="array" ref="V2325">VLOOKUP(A2325,BUSINESS!$A$2:$J$2692,5,0)</f>
        <v>0.27900000000000003</v>
      </c>
      <c r="W2325" s="10">
        <f t="array" ref="W2325">VLOOKUP(A2325,BUSINESS!$A$2:$J$2692,6,0)</f>
        <v>694</v>
      </c>
      <c r="X2325" s="10">
        <f t="array" ref="X2325">VLOOKUP(A2325,BUSINESS!$A$2:$J$2692,7,0)</f>
        <v>0</v>
      </c>
      <c r="Y2325" s="10">
        <f t="array" ref="Y2325">VLOOKUP(A2325,BUSINESS!$A$2:$J$2692,8,0)</f>
        <v>199</v>
      </c>
      <c r="Z2325" s="10">
        <f t="array" ref="Z2325">VLOOKUP(A2325,BUSINESS!$A$2:$J$2692,9,0)</f>
        <v>0.314</v>
      </c>
      <c r="AA2325" s="10">
        <f t="array" ref="AA2325">VLOOKUP(A2325,BUSINESS!$A$2:$J$2692,10,0)</f>
        <v>1.4690000000000001</v>
      </c>
      <c r="AB2325" s="12">
        <f t="shared" si="139"/>
        <v>7450.2325880043754</v>
      </c>
      <c r="AC2325" s="10">
        <f t="shared" si="135"/>
        <v>4.6945919915105166E-3</v>
      </c>
      <c r="AD2325" s="10">
        <f t="shared" si="136"/>
        <v>1.3726202628740823E-3</v>
      </c>
      <c r="AE2325" s="10">
        <f t="shared" si="137"/>
        <v>67.285307003631488</v>
      </c>
      <c r="AF2325">
        <f t="shared" si="140"/>
        <v>134.57061400726298</v>
      </c>
    </row>
    <row r="2326" spans="1:32" ht="14.4">
      <c r="A2326" s="7" t="str">
        <f t="shared" si="138"/>
        <v>Suriname-The Americas 2010</v>
      </c>
      <c r="B2326" s="7" t="s">
        <v>257</v>
      </c>
      <c r="C2326" s="8" t="s">
        <v>84</v>
      </c>
      <c r="D2326" s="9" t="s">
        <v>72</v>
      </c>
      <c r="E2326" s="14">
        <v>5.8000000000000003E-2</v>
      </c>
      <c r="F2326" s="13">
        <v>4368033802</v>
      </c>
      <c r="G2326" s="14">
        <v>483</v>
      </c>
      <c r="H2326" s="14">
        <v>0.11600000000000001</v>
      </c>
      <c r="I2326" s="10">
        <f t="array" ref="I2326">VLOOKUP(A2326,ENERGY!$A$2:$F$2691,5,0)</f>
        <v>696</v>
      </c>
      <c r="J2326" s="11">
        <f t="array" ref="J2326">VLOOKUP(A2326,ENERGY!$A$2:$F$2691,6,0)</f>
        <v>2380</v>
      </c>
      <c r="K2326" s="10">
        <f t="array" ref="K2326">VLOOKUP(A2326,'HUMAN RESOURCES'!$A$2:$M$2692,5,0)</f>
        <v>1.7999999999999999E-2</v>
      </c>
      <c r="L2326" s="11">
        <f t="array" ref="L2326">VLOOKUP(A2326,'HUMAN RESOURCES'!$A$2:$M$2692,6,0)</f>
        <v>2.1999999999999999E-2</v>
      </c>
      <c r="M2326" s="10">
        <f t="array" ref="M2326">VLOOKUP(A2326,'HUMAN RESOURCES'!$A$2:$M$2692,7,0)</f>
        <v>74</v>
      </c>
      <c r="N2326" s="10">
        <f t="array" ref="N2326">VLOOKUP(A2326,'HUMAN RESOURCES'!$A$2:$M$2692,8,0)</f>
        <v>67</v>
      </c>
      <c r="O2326" s="10">
        <f t="array" ref="O2326">VLOOKUP(A2326,'HUMAN RESOURCES'!$A$2:$M$2692,9,0)</f>
        <v>0.28599999999999998</v>
      </c>
      <c r="P2326" s="10">
        <f t="array" ref="P2326">VLOOKUP(A2326,'HUMAN RESOURCES'!$A$2:$M$2692,10,0)</f>
        <v>0.64900000000000002</v>
      </c>
      <c r="Q2326" s="10">
        <f t="array" ref="Q2326">VLOOKUP(A2326,'HUMAN RESOURCES'!$A$2:$M$2692,11,0)</f>
        <v>6.4000000000000001E-2</v>
      </c>
      <c r="R2326" s="10">
        <f t="array" ref="R2326">VLOOKUP(A2326,'HUMAN RESOURCES'!$A$2:$M$2692,12,0)</f>
        <v>524960</v>
      </c>
      <c r="S2326" s="10">
        <f t="array" ref="S2326">VLOOKUP(A2326,'HUMAN RESOURCES'!$A$2:$M$2692,13,0)</f>
        <v>0.66300000000000003</v>
      </c>
      <c r="T2326" s="10">
        <f t="array" ref="T2326">VLOOKUP(A2326,TOURISM!$A$2:$F$2692,5,0)</f>
        <v>69000000</v>
      </c>
      <c r="U2326" s="10">
        <f t="array" ref="U2326">VLOOKUP(A2326,TOURISM!$A$2:$F$2692,6,0)</f>
        <v>41000000</v>
      </c>
      <c r="V2326" s="10">
        <f t="array" ref="V2326">VLOOKUP(A2326,BUSINESS!$A$2:$J$2692,5,0)</f>
        <v>0.27900000000000003</v>
      </c>
      <c r="W2326" s="10">
        <f t="array" ref="W2326">VLOOKUP(A2326,BUSINESS!$A$2:$J$2692,6,0)</f>
        <v>694</v>
      </c>
      <c r="X2326" s="10">
        <f t="array" ref="X2326">VLOOKUP(A2326,BUSINESS!$A$2:$J$2692,7,0)</f>
        <v>0</v>
      </c>
      <c r="Y2326" s="10">
        <f t="array" ref="Y2326">VLOOKUP(A2326,BUSINESS!$A$2:$J$2692,8,0)</f>
        <v>199</v>
      </c>
      <c r="Z2326" s="10">
        <f t="array" ref="Z2326">VLOOKUP(A2326,BUSINESS!$A$2:$J$2692,9,0)</f>
        <v>0.316</v>
      </c>
      <c r="AA2326" s="10">
        <f t="array" ref="AA2326">VLOOKUP(A2326,BUSINESS!$A$2:$J$2692,10,0)</f>
        <v>0.99299999999999999</v>
      </c>
      <c r="AB2326" s="12">
        <f t="shared" si="139"/>
        <v>8320.6983427308751</v>
      </c>
      <c r="AC2326" s="10">
        <f t="shared" si="135"/>
        <v>4.5336787564766836E-3</v>
      </c>
      <c r="AD2326" s="10">
        <f t="shared" si="136"/>
        <v>1.3258153002133496E-3</v>
      </c>
      <c r="AE2326" s="10">
        <f t="shared" si="137"/>
        <v>78.101188661993291</v>
      </c>
      <c r="AF2326">
        <f t="shared" si="140"/>
        <v>131.4385857970131</v>
      </c>
    </row>
    <row r="2327" spans="1:32" ht="14.4">
      <c r="A2327" s="7" t="str">
        <f t="shared" si="138"/>
        <v>Suriname-The Americas 2011</v>
      </c>
      <c r="B2327" s="7" t="s">
        <v>257</v>
      </c>
      <c r="C2327" s="8" t="s">
        <v>84</v>
      </c>
      <c r="D2327" s="9" t="s">
        <v>73</v>
      </c>
      <c r="E2327" s="14">
        <v>0.06</v>
      </c>
      <c r="F2327" s="13">
        <v>4363219094</v>
      </c>
      <c r="G2327" s="14">
        <v>490</v>
      </c>
      <c r="H2327" s="14">
        <v>0.11799999999999999</v>
      </c>
      <c r="I2327" s="10">
        <v>696</v>
      </c>
      <c r="J2327" s="11">
        <v>2380</v>
      </c>
      <c r="K2327" s="10">
        <f t="array" ref="K2327">VLOOKUP(A2327,'HUMAN RESOURCES'!$A$2:$M$2692,5,0)</f>
        <v>1.7999999999999999E-2</v>
      </c>
      <c r="L2327" s="11">
        <f t="array" ref="L2327">VLOOKUP(A2327,'HUMAN RESOURCES'!$A$2:$M$2692,6,0)</f>
        <v>2.1999999999999999E-2</v>
      </c>
      <c r="M2327" s="10">
        <f t="array" ref="M2327">VLOOKUP(A2327,'HUMAN RESOURCES'!$A$2:$M$2692,7,0)</f>
        <v>74</v>
      </c>
      <c r="N2327" s="10">
        <f t="array" ref="N2327">VLOOKUP(A2327,'HUMAN RESOURCES'!$A$2:$M$2692,8,0)</f>
        <v>67</v>
      </c>
      <c r="O2327" s="10">
        <f t="array" ref="O2327">VLOOKUP(A2327,'HUMAN RESOURCES'!$A$2:$M$2692,9,0)</f>
        <v>0.28299999999999997</v>
      </c>
      <c r="P2327" s="10">
        <f t="array" ref="P2327">VLOOKUP(A2327,'HUMAN RESOURCES'!$A$2:$M$2692,10,0)</f>
        <v>0.65200000000000002</v>
      </c>
      <c r="Q2327" s="10">
        <f t="array" ref="Q2327">VLOOKUP(A2327,'HUMAN RESOURCES'!$A$2:$M$2692,11,0)</f>
        <v>6.5000000000000002E-2</v>
      </c>
      <c r="R2327" s="10">
        <f t="array" ref="R2327">VLOOKUP(A2327,'HUMAN RESOURCES'!$A$2:$M$2692,12,0)</f>
        <v>529761</v>
      </c>
      <c r="S2327" s="10">
        <f t="array" ref="S2327">VLOOKUP(A2327,'HUMAN RESOURCES'!$A$2:$M$2692,13,0)</f>
        <v>0.66300000000000003</v>
      </c>
      <c r="T2327" s="10">
        <f t="array" ref="T2327">VLOOKUP(A2327,TOURISM!$A$2:$F$2692,5,0)</f>
        <v>69000000</v>
      </c>
      <c r="U2327" s="10">
        <f t="array" ref="U2327">VLOOKUP(A2327,TOURISM!$A$2:$F$2692,6,0)</f>
        <v>49000000</v>
      </c>
      <c r="V2327" s="10">
        <f t="array" ref="V2327">VLOOKUP(A2327,BUSINESS!$A$2:$J$2692,5,0)</f>
        <v>0.27900000000000003</v>
      </c>
      <c r="W2327" s="10">
        <f t="array" ref="W2327">VLOOKUP(A2327,BUSINESS!$A$2:$J$2692,6,0)</f>
        <v>694</v>
      </c>
      <c r="X2327" s="10">
        <f t="array" ref="X2327">VLOOKUP(A2327,BUSINESS!$A$2:$J$2692,7,0)</f>
        <v>0</v>
      </c>
      <c r="Y2327" s="10">
        <f t="array" ref="Y2327">VLOOKUP(A2327,BUSINESS!$A$2:$J$2692,8,0)</f>
        <v>199</v>
      </c>
      <c r="Z2327" s="10">
        <f t="array" ref="Z2327">VLOOKUP(A2327,BUSINESS!$A$2:$J$2692,9,0)</f>
        <v>0.32</v>
      </c>
      <c r="AA2327" s="10">
        <f t="array" ref="AA2327">VLOOKUP(A2327,BUSINESS!$A$2:$J$2692,10,0)</f>
        <v>1.0069999999999999</v>
      </c>
      <c r="AB2327" s="12">
        <f t="shared" si="139"/>
        <v>8236.2029179195906</v>
      </c>
      <c r="AC2327" s="10">
        <f t="shared" si="135"/>
        <v>4.4925919424042161E-3</v>
      </c>
      <c r="AD2327" s="10">
        <f t="shared" si="136"/>
        <v>1.3137999966022413E-3</v>
      </c>
      <c r="AE2327" s="10">
        <f t="shared" si="137"/>
        <v>92.494539990675037</v>
      </c>
      <c r="AF2327">
        <f t="shared" si="140"/>
        <v>130.24741345625668</v>
      </c>
    </row>
    <row r="2328" spans="1:32" ht="14.4">
      <c r="A2328" s="7" t="str">
        <f t="shared" si="138"/>
        <v>Suriname-The Americas 2012</v>
      </c>
      <c r="B2328" s="7" t="s">
        <v>257</v>
      </c>
      <c r="C2328" s="8" t="s">
        <v>84</v>
      </c>
      <c r="D2328" s="9" t="s">
        <v>74</v>
      </c>
      <c r="E2328" s="14">
        <v>5.8999999999999997E-2</v>
      </c>
      <c r="F2328" s="13">
        <v>5012121212</v>
      </c>
      <c r="G2328" s="14">
        <v>521</v>
      </c>
      <c r="H2328" s="14">
        <v>0.11700000000000001</v>
      </c>
      <c r="I2328" s="10">
        <f t="array" ref="I2328">VLOOKUP(A2328,ENERGY!$A$2:$F$2691,5,0)</f>
        <v>714</v>
      </c>
      <c r="J2328" s="11">
        <f t="array" ref="J2328">VLOOKUP(A2328,ENERGY!$A$2:$F$2691,6,0)</f>
        <v>2442</v>
      </c>
      <c r="K2328" s="10">
        <f t="array" ref="K2328">VLOOKUP(A2328,'HUMAN RESOURCES'!$A$2:$M$2692,5,0)</f>
        <v>1.7999999999999999E-2</v>
      </c>
      <c r="L2328" s="11">
        <f t="array" ref="L2328">VLOOKUP(A2328,'HUMAN RESOURCES'!$A$2:$M$2692,6,0)</f>
        <v>2.1000000000000001E-2</v>
      </c>
      <c r="M2328" s="10">
        <f t="array" ref="M2328">VLOOKUP(A2328,'HUMAN RESOURCES'!$A$2:$M$2692,7,0)</f>
        <v>74</v>
      </c>
      <c r="N2328" s="10">
        <f t="array" ref="N2328">VLOOKUP(A2328,'HUMAN RESOURCES'!$A$2:$M$2692,8,0)</f>
        <v>68</v>
      </c>
      <c r="O2328" s="10">
        <f t="array" ref="O2328">VLOOKUP(A2328,'HUMAN RESOURCES'!$A$2:$M$2692,9,0)</f>
        <v>0.27800000000000002</v>
      </c>
      <c r="P2328" s="10">
        <f t="array" ref="P2328">VLOOKUP(A2328,'HUMAN RESOURCES'!$A$2:$M$2692,10,0)</f>
        <v>0.65600000000000003</v>
      </c>
      <c r="Q2328" s="10">
        <f t="array" ref="Q2328">VLOOKUP(A2328,'HUMAN RESOURCES'!$A$2:$M$2692,11,0)</f>
        <v>6.6000000000000003E-2</v>
      </c>
      <c r="R2328" s="10">
        <f t="array" ref="R2328">VLOOKUP(A2328,'HUMAN RESOURCES'!$A$2:$M$2692,12,0)</f>
        <v>534541</v>
      </c>
      <c r="S2328" s="10">
        <f t="array" ref="S2328">VLOOKUP(A2328,'HUMAN RESOURCES'!$A$2:$M$2692,13,0)</f>
        <v>0.66200000000000003</v>
      </c>
      <c r="T2328" s="10">
        <f t="array" ref="T2328">VLOOKUP(A2328,TOURISM!$A$2:$F$2692,5,0)</f>
        <v>79000000</v>
      </c>
      <c r="U2328" s="10">
        <f t="array" ref="U2328">VLOOKUP(A2328,TOURISM!$A$2:$F$2692,6,0)</f>
        <v>58000000</v>
      </c>
      <c r="V2328" s="10">
        <f t="array" ref="V2328">VLOOKUP(A2328,BUSINESS!$A$2:$J$2692,5,0)</f>
        <v>0.27900000000000003</v>
      </c>
      <c r="W2328" s="10">
        <f t="array" ref="W2328">VLOOKUP(A2328,BUSINESS!$A$2:$J$2692,6,0)</f>
        <v>694</v>
      </c>
      <c r="X2328" s="10">
        <f t="array" ref="X2328">VLOOKUP(A2328,BUSINESS!$A$2:$J$2692,7,0)</f>
        <v>165</v>
      </c>
      <c r="Y2328" s="10">
        <f t="array" ref="Y2328">VLOOKUP(A2328,BUSINESS!$A$2:$J$2692,8,0)</f>
        <v>199</v>
      </c>
      <c r="Z2328" s="10">
        <f t="array" ref="Z2328">VLOOKUP(A2328,BUSINESS!$A$2:$J$2692,9,0)</f>
        <v>0.34699999999999998</v>
      </c>
      <c r="AA2328" s="10">
        <f t="array" ref="AA2328">VLOOKUP(A2328,BUSINESS!$A$2:$J$2692,10,0)</f>
        <v>1.0649999999999999</v>
      </c>
      <c r="AB2328" s="12">
        <f t="shared" si="139"/>
        <v>9376.495370794757</v>
      </c>
      <c r="AC2328" s="10">
        <f t="shared" si="135"/>
        <v>4.5684054169839172E-3</v>
      </c>
      <c r="AD2328" s="10">
        <f t="shared" si="136"/>
        <v>1.3357254167594254E-3</v>
      </c>
      <c r="AE2328" s="10">
        <f t="shared" si="137"/>
        <v>108.50430556309058</v>
      </c>
      <c r="AF2328">
        <f t="shared" si="140"/>
        <v>147.79034723248543</v>
      </c>
    </row>
    <row r="2329" spans="1:32" ht="14.4">
      <c r="A2329" s="7" t="str">
        <f t="shared" si="138"/>
        <v>Swaziland-Africa 2000</v>
      </c>
      <c r="B2329" s="7" t="s">
        <v>258</v>
      </c>
      <c r="C2329" s="8" t="s">
        <v>78</v>
      </c>
      <c r="D2329" s="9" t="s">
        <v>62</v>
      </c>
      <c r="E2329" s="14">
        <v>5.2999999999999999E-2</v>
      </c>
      <c r="F2329" s="13">
        <v>1524490159</v>
      </c>
      <c r="G2329" s="14">
        <v>75</v>
      </c>
      <c r="H2329" s="14">
        <v>0.14000000000000001</v>
      </c>
      <c r="I2329" s="10">
        <f t="array" ref="I2329">VLOOKUP(A2329,ENERGY!$A$2:$F$2691,5,0)</f>
        <v>0</v>
      </c>
      <c r="J2329" s="11">
        <f t="array" ref="J2329">VLOOKUP(A2329,ENERGY!$A$2:$F$2691,6,0)</f>
        <v>0</v>
      </c>
      <c r="K2329" s="10">
        <f t="array" ref="K2329">VLOOKUP(A2329,'HUMAN RESOURCES'!$A$2:$M$2692,5,0)</f>
        <v>3.3000000000000002E-2</v>
      </c>
      <c r="L2329" s="11">
        <f t="array" ref="L2329">VLOOKUP(A2329,'HUMAN RESOURCES'!$A$2:$M$2692,6,0)</f>
        <v>0.08</v>
      </c>
      <c r="M2329" s="10">
        <f t="array" ref="M2329">VLOOKUP(A2329,'HUMAN RESOURCES'!$A$2:$M$2692,7,0)</f>
        <v>49</v>
      </c>
      <c r="N2329" s="10">
        <f t="array" ref="N2329">VLOOKUP(A2329,'HUMAN RESOURCES'!$A$2:$M$2692,8,0)</f>
        <v>48</v>
      </c>
      <c r="O2329" s="10">
        <f t="array" ref="O2329">VLOOKUP(A2329,'HUMAN RESOURCES'!$A$2:$M$2692,9,0)</f>
        <v>0.44600000000000001</v>
      </c>
      <c r="P2329" s="10">
        <f t="array" ref="P2329">VLOOKUP(A2329,'HUMAN RESOURCES'!$A$2:$M$2692,10,0)</f>
        <v>0.52400000000000002</v>
      </c>
      <c r="Q2329" s="10">
        <f t="array" ref="Q2329">VLOOKUP(A2329,'HUMAN RESOURCES'!$A$2:$M$2692,11,0)</f>
        <v>2.9000000000000001E-2</v>
      </c>
      <c r="R2329" s="10">
        <f t="array" ref="R2329">VLOOKUP(A2329,'HUMAN RESOURCES'!$A$2:$M$2692,12,0)</f>
        <v>1063715</v>
      </c>
      <c r="S2329" s="10">
        <f t="array" ref="S2329">VLOOKUP(A2329,'HUMAN RESOURCES'!$A$2:$M$2692,13,0)</f>
        <v>0.22700000000000001</v>
      </c>
      <c r="T2329" s="10">
        <f t="array" ref="T2329">VLOOKUP(A2329,TOURISM!$A$2:$F$2692,5,0)</f>
        <v>24000000</v>
      </c>
      <c r="U2329" s="10">
        <f t="array" ref="U2329">VLOOKUP(A2329,TOURISM!$A$2:$F$2692,6,0)</f>
        <v>32000000</v>
      </c>
      <c r="V2329" s="10">
        <f t="array" ref="V2329">VLOOKUP(A2329,BUSINESS!$A$2:$J$2692,5,0)</f>
        <v>0</v>
      </c>
      <c r="W2329" s="10">
        <f t="array" ref="W2329">VLOOKUP(A2329,BUSINESS!$A$2:$J$2692,6,0)</f>
        <v>0</v>
      </c>
      <c r="X2329" s="10">
        <f t="array" ref="X2329">VLOOKUP(A2329,BUSINESS!$A$2:$J$2692,7,0)</f>
        <v>0</v>
      </c>
      <c r="Y2329" s="10">
        <f t="array" ref="Y2329">VLOOKUP(A2329,BUSINESS!$A$2:$J$2692,8,0)</f>
        <v>0</v>
      </c>
      <c r="Z2329" s="10">
        <f t="array" ref="Z2329">VLOOKUP(A2329,BUSINESS!$A$2:$J$2692,9,0)</f>
        <v>8.9999999999999993E-3</v>
      </c>
      <c r="AA2329" s="10">
        <f t="array" ref="AA2329">VLOOKUP(A2329,BUSINESS!$A$2:$J$2692,10,0)</f>
        <v>3.1E-2</v>
      </c>
      <c r="AB2329" s="12">
        <f t="shared" si="139"/>
        <v>1433.1753890844823</v>
      </c>
      <c r="AC2329" s="10">
        <f t="shared" si="135"/>
        <v>0</v>
      </c>
      <c r="AD2329" s="10">
        <f t="shared" si="136"/>
        <v>0</v>
      </c>
      <c r="AE2329" s="10">
        <f t="shared" si="137"/>
        <v>30.083245982241483</v>
      </c>
      <c r="AF2329">
        <f t="shared" si="140"/>
        <v>22.562434486681113</v>
      </c>
    </row>
    <row r="2330" spans="1:32" ht="14.4">
      <c r="A2330" s="7" t="str">
        <f t="shared" si="138"/>
        <v>Swaziland-Africa 2001</v>
      </c>
      <c r="B2330" s="7" t="s">
        <v>258</v>
      </c>
      <c r="C2330" s="8" t="s">
        <v>78</v>
      </c>
      <c r="D2330" s="9" t="s">
        <v>63</v>
      </c>
      <c r="E2330" s="14">
        <v>5.1999999999999998E-2</v>
      </c>
      <c r="F2330" s="13">
        <v>1349326983</v>
      </c>
      <c r="G2330" s="14">
        <v>65</v>
      </c>
      <c r="H2330" s="14">
        <v>0.13300000000000001</v>
      </c>
      <c r="I2330" s="10">
        <f t="array" ref="I2330">VLOOKUP(A2330,ENERGY!$A$2:$F$2691,5,0)</f>
        <v>0</v>
      </c>
      <c r="J2330" s="11">
        <f t="array" ref="J2330">VLOOKUP(A2330,ENERGY!$A$2:$F$2691,6,0)</f>
        <v>0</v>
      </c>
      <c r="K2330" s="10">
        <f t="array" ref="K2330">VLOOKUP(A2330,'HUMAN RESOURCES'!$A$2:$M$2692,5,0)</f>
        <v>3.2000000000000001E-2</v>
      </c>
      <c r="L2330" s="11">
        <f t="array" ref="L2330">VLOOKUP(A2330,'HUMAN RESOURCES'!$A$2:$M$2692,6,0)</f>
        <v>8.1000000000000003E-2</v>
      </c>
      <c r="M2330" s="10">
        <f t="array" ref="M2330">VLOOKUP(A2330,'HUMAN RESOURCES'!$A$2:$M$2692,7,0)</f>
        <v>48</v>
      </c>
      <c r="N2330" s="10">
        <f t="array" ref="N2330">VLOOKUP(A2330,'HUMAN RESOURCES'!$A$2:$M$2692,8,0)</f>
        <v>47</v>
      </c>
      <c r="O2330" s="10">
        <f t="array" ref="O2330">VLOOKUP(A2330,'HUMAN RESOURCES'!$A$2:$M$2692,9,0)</f>
        <v>0.44</v>
      </c>
      <c r="P2330" s="10">
        <f t="array" ref="P2330">VLOOKUP(A2330,'HUMAN RESOURCES'!$A$2:$M$2692,10,0)</f>
        <v>0.53</v>
      </c>
      <c r="Q2330" s="10">
        <f t="array" ref="Q2330">VLOOKUP(A2330,'HUMAN RESOURCES'!$A$2:$M$2692,11,0)</f>
        <v>0.03</v>
      </c>
      <c r="R2330" s="10">
        <f t="array" ref="R2330">VLOOKUP(A2330,'HUMAN RESOURCES'!$A$2:$M$2692,12,0)</f>
        <v>1074761</v>
      </c>
      <c r="S2330" s="10">
        <f t="array" ref="S2330">VLOOKUP(A2330,'HUMAN RESOURCES'!$A$2:$M$2692,13,0)</f>
        <v>0.22600000000000001</v>
      </c>
      <c r="T2330" s="10">
        <f t="array" ref="T2330">VLOOKUP(A2330,TOURISM!$A$2:$F$2692,5,0)</f>
        <v>23000000</v>
      </c>
      <c r="U2330" s="10">
        <f t="array" ref="U2330">VLOOKUP(A2330,TOURISM!$A$2:$F$2692,6,0)</f>
        <v>31000000</v>
      </c>
      <c r="V2330" s="10">
        <f t="array" ref="V2330">VLOOKUP(A2330,BUSINESS!$A$2:$J$2692,5,0)</f>
        <v>0</v>
      </c>
      <c r="W2330" s="10">
        <f t="array" ref="W2330">VLOOKUP(A2330,BUSINESS!$A$2:$J$2692,6,0)</f>
        <v>0</v>
      </c>
      <c r="X2330" s="10">
        <f t="array" ref="X2330">VLOOKUP(A2330,BUSINESS!$A$2:$J$2692,7,0)</f>
        <v>0</v>
      </c>
      <c r="Y2330" s="10">
        <f t="array" ref="Y2330">VLOOKUP(A2330,BUSINESS!$A$2:$J$2692,8,0)</f>
        <v>0</v>
      </c>
      <c r="Z2330" s="10">
        <f t="array" ref="Z2330">VLOOKUP(A2330,BUSINESS!$A$2:$J$2692,9,0)</f>
        <v>1.2999999999999999E-2</v>
      </c>
      <c r="AA2330" s="10">
        <f t="array" ref="AA2330">VLOOKUP(A2330,BUSINESS!$A$2:$J$2692,10,0)</f>
        <v>5.0999999999999997E-2</v>
      </c>
      <c r="AB2330" s="12">
        <f t="shared" si="139"/>
        <v>1255.4670135965112</v>
      </c>
      <c r="AC2330" s="10">
        <f t="shared" si="135"/>
        <v>0</v>
      </c>
      <c r="AD2330" s="10">
        <f t="shared" si="136"/>
        <v>0</v>
      </c>
      <c r="AE2330" s="10">
        <f t="shared" si="137"/>
        <v>28.843621977351244</v>
      </c>
      <c r="AF2330">
        <f t="shared" si="140"/>
        <v>21.400106628357374</v>
      </c>
    </row>
    <row r="2331" spans="1:32" ht="14.4">
      <c r="A2331" s="7" t="str">
        <f t="shared" si="138"/>
        <v>Swaziland-Africa 2002</v>
      </c>
      <c r="B2331" s="7" t="s">
        <v>258</v>
      </c>
      <c r="C2331" s="8" t="s">
        <v>78</v>
      </c>
      <c r="D2331" s="9" t="s">
        <v>64</v>
      </c>
      <c r="E2331" s="14">
        <v>5.1999999999999998E-2</v>
      </c>
      <c r="F2331" s="13">
        <v>1224220675</v>
      </c>
      <c r="G2331" s="14">
        <v>58</v>
      </c>
      <c r="H2331" s="14">
        <v>0.153</v>
      </c>
      <c r="I2331" s="10">
        <f t="array" ref="I2331">VLOOKUP(A2331,ENERGY!$A$2:$F$2691,5,0)</f>
        <v>0</v>
      </c>
      <c r="J2331" s="11">
        <f t="array" ref="J2331">VLOOKUP(A2331,ENERGY!$A$2:$F$2691,6,0)</f>
        <v>1023</v>
      </c>
      <c r="K2331" s="10">
        <f t="array" ref="K2331">VLOOKUP(A2331,'HUMAN RESOURCES'!$A$2:$M$2692,5,0)</f>
        <v>3.2000000000000001E-2</v>
      </c>
      <c r="L2331" s="11">
        <f t="array" ref="L2331">VLOOKUP(A2331,'HUMAN RESOURCES'!$A$2:$M$2692,6,0)</f>
        <v>8.2000000000000003E-2</v>
      </c>
      <c r="M2331" s="10">
        <f t="array" ref="M2331">VLOOKUP(A2331,'HUMAN RESOURCES'!$A$2:$M$2692,7,0)</f>
        <v>47</v>
      </c>
      <c r="N2331" s="10">
        <f t="array" ref="N2331">VLOOKUP(A2331,'HUMAN RESOURCES'!$A$2:$M$2692,8,0)</f>
        <v>46</v>
      </c>
      <c r="O2331" s="10">
        <f t="array" ref="O2331">VLOOKUP(A2331,'HUMAN RESOURCES'!$A$2:$M$2692,9,0)</f>
        <v>0.435</v>
      </c>
      <c r="P2331" s="10">
        <f t="array" ref="P2331">VLOOKUP(A2331,'HUMAN RESOURCES'!$A$2:$M$2692,10,0)</f>
        <v>0.53500000000000003</v>
      </c>
      <c r="Q2331" s="10">
        <f t="array" ref="Q2331">VLOOKUP(A2331,'HUMAN RESOURCES'!$A$2:$M$2692,11,0)</f>
        <v>0.03</v>
      </c>
      <c r="R2331" s="10">
        <f t="array" ref="R2331">VLOOKUP(A2331,'HUMAN RESOURCES'!$A$2:$M$2692,12,0)</f>
        <v>1082183</v>
      </c>
      <c r="S2331" s="10">
        <f t="array" ref="S2331">VLOOKUP(A2331,'HUMAN RESOURCES'!$A$2:$M$2692,13,0)</f>
        <v>0.224</v>
      </c>
      <c r="T2331" s="10">
        <f t="array" ref="T2331">VLOOKUP(A2331,TOURISM!$A$2:$F$2692,5,0)</f>
        <v>45000000</v>
      </c>
      <c r="U2331" s="10">
        <f t="array" ref="U2331">VLOOKUP(A2331,TOURISM!$A$2:$F$2692,6,0)</f>
        <v>27000000</v>
      </c>
      <c r="V2331" s="10">
        <f t="array" ref="V2331">VLOOKUP(A2331,BUSINESS!$A$2:$J$2692,5,0)</f>
        <v>0</v>
      </c>
      <c r="W2331" s="10">
        <f t="array" ref="W2331">VLOOKUP(A2331,BUSINESS!$A$2:$J$2692,6,0)</f>
        <v>0</v>
      </c>
      <c r="X2331" s="10">
        <f t="array" ref="X2331">VLOOKUP(A2331,BUSINESS!$A$2:$J$2692,7,0)</f>
        <v>0</v>
      </c>
      <c r="Y2331" s="10">
        <f t="array" ref="Y2331">VLOOKUP(A2331,BUSINESS!$A$2:$J$2692,8,0)</f>
        <v>0</v>
      </c>
      <c r="Z2331" s="10">
        <f t="array" ref="Z2331">VLOOKUP(A2331,BUSINESS!$A$2:$J$2692,9,0)</f>
        <v>1.7999999999999999E-2</v>
      </c>
      <c r="AA2331" s="10">
        <f t="array" ref="AA2331">VLOOKUP(A2331,BUSINESS!$A$2:$J$2692,10,0)</f>
        <v>6.3E-2</v>
      </c>
      <c r="AB2331" s="12">
        <f t="shared" si="139"/>
        <v>1131.2510684422136</v>
      </c>
      <c r="AC2331" s="10">
        <f t="shared" si="135"/>
        <v>9.4531146765380717E-4</v>
      </c>
      <c r="AD2331" s="10">
        <f t="shared" si="136"/>
        <v>0</v>
      </c>
      <c r="AE2331" s="10">
        <f t="shared" si="137"/>
        <v>24.949569527519838</v>
      </c>
      <c r="AF2331">
        <f t="shared" si="140"/>
        <v>41.582615879199729</v>
      </c>
    </row>
    <row r="2332" spans="1:32" ht="14.4">
      <c r="A2332" s="7" t="str">
        <f t="shared" si="138"/>
        <v>Swaziland-Africa 2003</v>
      </c>
      <c r="B2332" s="7" t="s">
        <v>258</v>
      </c>
      <c r="C2332" s="8" t="s">
        <v>78</v>
      </c>
      <c r="D2332" s="9" t="s">
        <v>65</v>
      </c>
      <c r="E2332" s="14">
        <v>5.8000000000000003E-2</v>
      </c>
      <c r="F2332" s="13">
        <v>1854020496</v>
      </c>
      <c r="G2332" s="14">
        <v>98</v>
      </c>
      <c r="H2332" s="14">
        <v>0.14599999999999999</v>
      </c>
      <c r="I2332" s="10">
        <f t="array" ref="I2332">VLOOKUP(A2332,ENERGY!$A$2:$F$2691,5,0)</f>
        <v>0</v>
      </c>
      <c r="J2332" s="11">
        <f t="array" ref="J2332">VLOOKUP(A2332,ENERGY!$A$2:$F$2691,6,0)</f>
        <v>1023</v>
      </c>
      <c r="K2332" s="10">
        <f t="array" ref="K2332">VLOOKUP(A2332,'HUMAN RESOURCES'!$A$2:$M$2692,5,0)</f>
        <v>3.2000000000000001E-2</v>
      </c>
      <c r="L2332" s="11">
        <f t="array" ref="L2332">VLOOKUP(A2332,'HUMAN RESOURCES'!$A$2:$M$2692,6,0)</f>
        <v>8.2000000000000003E-2</v>
      </c>
      <c r="M2332" s="10">
        <f t="array" ref="M2332">VLOOKUP(A2332,'HUMAN RESOURCES'!$A$2:$M$2692,7,0)</f>
        <v>46</v>
      </c>
      <c r="N2332" s="10">
        <f t="array" ref="N2332">VLOOKUP(A2332,'HUMAN RESOURCES'!$A$2:$M$2692,8,0)</f>
        <v>46</v>
      </c>
      <c r="O2332" s="10">
        <f t="array" ref="O2332">VLOOKUP(A2332,'HUMAN RESOURCES'!$A$2:$M$2692,9,0)</f>
        <v>0.43</v>
      </c>
      <c r="P2332" s="10">
        <f t="array" ref="P2332">VLOOKUP(A2332,'HUMAN RESOURCES'!$A$2:$M$2692,10,0)</f>
        <v>0.53900000000000003</v>
      </c>
      <c r="Q2332" s="10">
        <f t="array" ref="Q2332">VLOOKUP(A2332,'HUMAN RESOURCES'!$A$2:$M$2692,11,0)</f>
        <v>3.1E-2</v>
      </c>
      <c r="R2332" s="10">
        <f t="array" ref="R2332">VLOOKUP(A2332,'HUMAN RESOURCES'!$A$2:$M$2692,12,0)</f>
        <v>1087929</v>
      </c>
      <c r="S2332" s="10">
        <f t="array" ref="S2332">VLOOKUP(A2332,'HUMAN RESOURCES'!$A$2:$M$2692,13,0)</f>
        <v>0.223</v>
      </c>
      <c r="T2332" s="10">
        <f t="array" ref="T2332">VLOOKUP(A2332,TOURISM!$A$2:$F$2692,5,0)</f>
        <v>70000000</v>
      </c>
      <c r="U2332" s="10">
        <f t="array" ref="U2332">VLOOKUP(A2332,TOURISM!$A$2:$F$2692,6,0)</f>
        <v>23000000</v>
      </c>
      <c r="V2332" s="10">
        <f t="array" ref="V2332">VLOOKUP(A2332,BUSINESS!$A$2:$J$2692,5,0)</f>
        <v>0</v>
      </c>
      <c r="W2332" s="10">
        <f t="array" ref="W2332">VLOOKUP(A2332,BUSINESS!$A$2:$J$2692,6,0)</f>
        <v>0</v>
      </c>
      <c r="X2332" s="10">
        <f t="array" ref="X2332">VLOOKUP(A2332,BUSINESS!$A$2:$J$2692,7,0)</f>
        <v>0</v>
      </c>
      <c r="Y2332" s="10">
        <f t="array" ref="Y2332">VLOOKUP(A2332,BUSINESS!$A$2:$J$2692,8,0)</f>
        <v>0</v>
      </c>
      <c r="Z2332" s="10">
        <f t="array" ref="Z2332">VLOOKUP(A2332,BUSINESS!$A$2:$J$2692,9,0)</f>
        <v>2.4E-2</v>
      </c>
      <c r="AA2332" s="10">
        <f t="array" ref="AA2332">VLOOKUP(A2332,BUSINESS!$A$2:$J$2692,10,0)</f>
        <v>7.8E-2</v>
      </c>
      <c r="AB2332" s="12">
        <f t="shared" si="139"/>
        <v>1704.1741657773623</v>
      </c>
      <c r="AC2332" s="10">
        <f t="shared" si="135"/>
        <v>9.4031871565148088E-4</v>
      </c>
      <c r="AD2332" s="10">
        <f t="shared" si="136"/>
        <v>0</v>
      </c>
      <c r="AE2332" s="10">
        <f t="shared" si="137"/>
        <v>21.141085493630559</v>
      </c>
      <c r="AF2332">
        <f t="shared" si="140"/>
        <v>64.342434111049528</v>
      </c>
    </row>
    <row r="2333" spans="1:32" ht="14.4">
      <c r="A2333" s="7" t="str">
        <f t="shared" si="138"/>
        <v>Swaziland-Africa 2004</v>
      </c>
      <c r="B2333" s="7" t="s">
        <v>258</v>
      </c>
      <c r="C2333" s="8" t="s">
        <v>78</v>
      </c>
      <c r="D2333" s="9" t="s">
        <v>66</v>
      </c>
      <c r="E2333" s="14">
        <v>5.8999999999999997E-2</v>
      </c>
      <c r="F2333" s="13">
        <v>2420610579</v>
      </c>
      <c r="G2333" s="14">
        <v>130</v>
      </c>
      <c r="H2333" s="14">
        <v>0.113</v>
      </c>
      <c r="J2333" s="11">
        <v>1023</v>
      </c>
      <c r="K2333" s="10">
        <f t="array" ref="K2333">VLOOKUP(A2333,'HUMAN RESOURCES'!$A$2:$M$2692,5,0)</f>
        <v>3.2000000000000001E-2</v>
      </c>
      <c r="L2333" s="11">
        <f t="array" ref="L2333">VLOOKUP(A2333,'HUMAN RESOURCES'!$A$2:$M$2692,6,0)</f>
        <v>8.2000000000000003E-2</v>
      </c>
      <c r="M2333" s="10">
        <f t="array" ref="M2333">VLOOKUP(A2333,'HUMAN RESOURCES'!$A$2:$M$2692,7,0)</f>
        <v>46</v>
      </c>
      <c r="N2333" s="10">
        <f t="array" ref="N2333">VLOOKUP(A2333,'HUMAN RESOURCES'!$A$2:$M$2692,8,0)</f>
        <v>46</v>
      </c>
      <c r="O2333" s="10">
        <f t="array" ref="O2333">VLOOKUP(A2333,'HUMAN RESOURCES'!$A$2:$M$2692,9,0)</f>
        <v>0.42399999999999999</v>
      </c>
      <c r="P2333" s="10">
        <f t="array" ref="P2333">VLOOKUP(A2333,'HUMAN RESOURCES'!$A$2:$M$2692,10,0)</f>
        <v>0.54500000000000004</v>
      </c>
      <c r="Q2333" s="10">
        <f t="array" ref="Q2333">VLOOKUP(A2333,'HUMAN RESOURCES'!$A$2:$M$2692,11,0)</f>
        <v>3.1E-2</v>
      </c>
      <c r="R2333" s="10">
        <f t="array" ref="R2333">VLOOKUP(A2333,'HUMAN RESOURCES'!$A$2:$M$2692,12,0)</f>
        <v>1094758</v>
      </c>
      <c r="S2333" s="10">
        <f t="array" ref="S2333">VLOOKUP(A2333,'HUMAN RESOURCES'!$A$2:$M$2692,13,0)</f>
        <v>0.222</v>
      </c>
      <c r="T2333" s="10">
        <f t="array" ref="T2333">VLOOKUP(A2333,TOURISM!$A$2:$F$2692,5,0)</f>
        <v>75000000</v>
      </c>
      <c r="U2333" s="10">
        <f t="array" ref="U2333">VLOOKUP(A2333,TOURISM!$A$2:$F$2692,6,0)</f>
        <v>54000000</v>
      </c>
      <c r="V2333" s="10">
        <f t="array" ref="V2333">VLOOKUP(A2333,BUSINESS!$A$2:$J$2692,5,0)</f>
        <v>0</v>
      </c>
      <c r="W2333" s="10">
        <f t="array" ref="W2333">VLOOKUP(A2333,BUSINESS!$A$2:$J$2692,6,0)</f>
        <v>0</v>
      </c>
      <c r="X2333" s="10">
        <f t="array" ref="X2333">VLOOKUP(A2333,BUSINESS!$A$2:$J$2692,7,0)</f>
        <v>0</v>
      </c>
      <c r="Y2333" s="10">
        <f t="array" ref="Y2333">VLOOKUP(A2333,BUSINESS!$A$2:$J$2692,8,0)</f>
        <v>0</v>
      </c>
      <c r="Z2333" s="10">
        <f t="array" ref="Z2333">VLOOKUP(A2333,BUSINESS!$A$2:$J$2692,9,0)</f>
        <v>3.2000000000000001E-2</v>
      </c>
      <c r="AA2333" s="10">
        <f t="array" ref="AA2333">VLOOKUP(A2333,BUSINESS!$A$2:$J$2692,10,0)</f>
        <v>0.13200000000000001</v>
      </c>
      <c r="AB2333" s="12">
        <f t="shared" si="139"/>
        <v>2211.0919299059701</v>
      </c>
      <c r="AC2333" s="10">
        <f t="shared" si="135"/>
        <v>9.3445309374309208E-4</v>
      </c>
      <c r="AD2333" s="10">
        <f t="shared" si="136"/>
        <v>0</v>
      </c>
      <c r="AE2333" s="10">
        <f t="shared" si="137"/>
        <v>49.325969757699873</v>
      </c>
      <c r="AF2333">
        <f t="shared" si="140"/>
        <v>68.508291330138718</v>
      </c>
    </row>
    <row r="2334" spans="1:32" ht="14.4">
      <c r="A2334" s="7" t="str">
        <f t="shared" si="138"/>
        <v>Swaziland-Africa 2005</v>
      </c>
      <c r="B2334" s="7" t="s">
        <v>258</v>
      </c>
      <c r="C2334" s="8" t="s">
        <v>78</v>
      </c>
      <c r="D2334" s="9" t="s">
        <v>67</v>
      </c>
      <c r="E2334" s="14">
        <v>6.8000000000000005E-2</v>
      </c>
      <c r="F2334" s="13">
        <v>2584077931</v>
      </c>
      <c r="G2334" s="14">
        <v>159</v>
      </c>
      <c r="H2334" s="14">
        <v>0.106</v>
      </c>
      <c r="I2334" s="10">
        <f t="array" ref="I2334">VLOOKUP(A2334,ENERGY!$A$2:$F$2691,5,0)</f>
        <v>0</v>
      </c>
      <c r="J2334" s="11">
        <f t="array" ref="J2334">VLOOKUP(A2334,ENERGY!$A$2:$F$2691,6,0)</f>
        <v>1093</v>
      </c>
      <c r="K2334" s="10">
        <f t="array" ref="K2334">VLOOKUP(A2334,'HUMAN RESOURCES'!$A$2:$M$2692,5,0)</f>
        <v>3.2000000000000001E-2</v>
      </c>
      <c r="L2334" s="11">
        <f t="array" ref="L2334">VLOOKUP(A2334,'HUMAN RESOURCES'!$A$2:$M$2692,6,0)</f>
        <v>8.1000000000000003E-2</v>
      </c>
      <c r="M2334" s="10">
        <f t="array" ref="M2334">VLOOKUP(A2334,'HUMAN RESOURCES'!$A$2:$M$2692,7,0)</f>
        <v>46</v>
      </c>
      <c r="N2334" s="10">
        <f t="array" ref="N2334">VLOOKUP(A2334,'HUMAN RESOURCES'!$A$2:$M$2692,8,0)</f>
        <v>46</v>
      </c>
      <c r="O2334" s="10">
        <f t="array" ref="O2334">VLOOKUP(A2334,'HUMAN RESOURCES'!$A$2:$M$2692,9,0)</f>
        <v>0.41799999999999998</v>
      </c>
      <c r="P2334" s="10">
        <f t="array" ref="P2334">VLOOKUP(A2334,'HUMAN RESOURCES'!$A$2:$M$2692,10,0)</f>
        <v>0.55000000000000004</v>
      </c>
      <c r="Q2334" s="10">
        <f t="array" ref="Q2334">VLOOKUP(A2334,'HUMAN RESOURCES'!$A$2:$M$2692,11,0)</f>
        <v>3.2000000000000001E-2</v>
      </c>
      <c r="R2334" s="10">
        <f t="array" ref="R2334">VLOOKUP(A2334,'HUMAN RESOURCES'!$A$2:$M$2692,12,0)</f>
        <v>1104642</v>
      </c>
      <c r="S2334" s="10">
        <f t="array" ref="S2334">VLOOKUP(A2334,'HUMAN RESOURCES'!$A$2:$M$2692,13,0)</f>
        <v>0.22</v>
      </c>
      <c r="T2334" s="10">
        <f t="array" ref="T2334">VLOOKUP(A2334,TOURISM!$A$2:$F$2692,5,0)</f>
        <v>77000000</v>
      </c>
      <c r="U2334" s="10">
        <f t="array" ref="U2334">VLOOKUP(A2334,TOURISM!$A$2:$F$2692,6,0)</f>
        <v>60000000</v>
      </c>
      <c r="V2334" s="10">
        <f t="array" ref="V2334">VLOOKUP(A2334,BUSINESS!$A$2:$J$2692,5,0)</f>
        <v>0.36299999999999999</v>
      </c>
      <c r="W2334" s="10">
        <f t="array" ref="W2334">VLOOKUP(A2334,BUSINESS!$A$2:$J$2692,6,0)</f>
        <v>60</v>
      </c>
      <c r="X2334" s="10">
        <f t="array" ref="X2334">VLOOKUP(A2334,BUSINESS!$A$2:$J$2692,7,0)</f>
        <v>0</v>
      </c>
      <c r="Y2334" s="10">
        <f t="array" ref="Y2334">VLOOKUP(A2334,BUSINESS!$A$2:$J$2692,8,0)</f>
        <v>104</v>
      </c>
      <c r="Z2334" s="10">
        <f t="array" ref="Z2334">VLOOKUP(A2334,BUSINESS!$A$2:$J$2692,9,0)</f>
        <v>3.6999999999999998E-2</v>
      </c>
      <c r="AA2334" s="10">
        <f t="array" ref="AA2334">VLOOKUP(A2334,BUSINESS!$A$2:$J$2692,10,0)</f>
        <v>0.18099999999999999</v>
      </c>
      <c r="AB2334" s="12">
        <f t="shared" si="139"/>
        <v>2339.289951857706</v>
      </c>
      <c r="AC2334" s="10">
        <f t="shared" si="135"/>
        <v>9.8946083889622153E-4</v>
      </c>
      <c r="AD2334" s="10">
        <f t="shared" si="136"/>
        <v>0</v>
      </c>
      <c r="AE2334" s="10">
        <f t="shared" si="137"/>
        <v>54.316240012601369</v>
      </c>
      <c r="AF2334">
        <f t="shared" si="140"/>
        <v>69.705841349505093</v>
      </c>
    </row>
    <row r="2335" spans="1:32" ht="14.4">
      <c r="A2335" s="7" t="str">
        <f t="shared" si="138"/>
        <v>Swaziland-Africa 2006</v>
      </c>
      <c r="B2335" s="7" t="s">
        <v>258</v>
      </c>
      <c r="C2335" s="8" t="s">
        <v>78</v>
      </c>
      <c r="D2335" s="9" t="s">
        <v>68</v>
      </c>
      <c r="E2335" s="14">
        <v>6.8000000000000005E-2</v>
      </c>
      <c r="F2335" s="13">
        <v>2947922183</v>
      </c>
      <c r="G2335" s="14">
        <v>180</v>
      </c>
      <c r="H2335" s="14">
        <v>0.112</v>
      </c>
      <c r="J2335" s="11">
        <v>1093</v>
      </c>
      <c r="K2335" s="10">
        <f t="array" ref="K2335">VLOOKUP(A2335,'HUMAN RESOURCES'!$A$2:$M$2692,5,0)</f>
        <v>3.1E-2</v>
      </c>
      <c r="L2335" s="11">
        <f t="array" ref="L2335">VLOOKUP(A2335,'HUMAN RESOURCES'!$A$2:$M$2692,6,0)</f>
        <v>7.5999999999999998E-2</v>
      </c>
      <c r="M2335" s="10">
        <f t="array" ref="M2335">VLOOKUP(A2335,'HUMAN RESOURCES'!$A$2:$M$2692,7,0)</f>
        <v>46</v>
      </c>
      <c r="N2335" s="10">
        <f t="array" ref="N2335">VLOOKUP(A2335,'HUMAN RESOURCES'!$A$2:$M$2692,8,0)</f>
        <v>46</v>
      </c>
      <c r="O2335" s="10">
        <f t="array" ref="O2335">VLOOKUP(A2335,'HUMAN RESOURCES'!$A$2:$M$2692,9,0)</f>
        <v>0.41199999999999998</v>
      </c>
      <c r="P2335" s="10">
        <f t="array" ref="P2335">VLOOKUP(A2335,'HUMAN RESOURCES'!$A$2:$M$2692,10,0)</f>
        <v>0.55600000000000005</v>
      </c>
      <c r="Q2335" s="10">
        <f t="array" ref="Q2335">VLOOKUP(A2335,'HUMAN RESOURCES'!$A$2:$M$2692,11,0)</f>
        <v>3.2000000000000001E-2</v>
      </c>
      <c r="R2335" s="10">
        <f t="array" ref="R2335">VLOOKUP(A2335,'HUMAN RESOURCES'!$A$2:$M$2692,12,0)</f>
        <v>1118253</v>
      </c>
      <c r="S2335" s="10">
        <f t="array" ref="S2335">VLOOKUP(A2335,'HUMAN RESOURCES'!$A$2:$M$2692,13,0)</f>
        <v>0.219</v>
      </c>
      <c r="T2335" s="10">
        <f t="array" ref="T2335">VLOOKUP(A2335,TOURISM!$A$2:$F$2692,5,0)</f>
        <v>75000000</v>
      </c>
      <c r="U2335" s="10">
        <f t="array" ref="U2335">VLOOKUP(A2335,TOURISM!$A$2:$F$2692,6,0)</f>
        <v>54000000</v>
      </c>
      <c r="V2335" s="10">
        <f t="array" ref="V2335">VLOOKUP(A2335,BUSINESS!$A$2:$J$2692,5,0)</f>
        <v>0.36299999999999999</v>
      </c>
      <c r="W2335" s="10">
        <f t="array" ref="W2335">VLOOKUP(A2335,BUSINESS!$A$2:$J$2692,6,0)</f>
        <v>60</v>
      </c>
      <c r="X2335" s="10">
        <f t="array" ref="X2335">VLOOKUP(A2335,BUSINESS!$A$2:$J$2692,7,0)</f>
        <v>0</v>
      </c>
      <c r="Y2335" s="10">
        <f t="array" ref="Y2335">VLOOKUP(A2335,BUSINESS!$A$2:$J$2692,8,0)</f>
        <v>104</v>
      </c>
      <c r="Z2335" s="10">
        <f t="array" ref="Z2335">VLOOKUP(A2335,BUSINESS!$A$2:$J$2692,9,0)</f>
        <v>3.6999999999999998E-2</v>
      </c>
      <c r="AA2335" s="10">
        <f t="array" ref="AA2335">VLOOKUP(A2335,BUSINESS!$A$2:$J$2692,10,0)</f>
        <v>0.224</v>
      </c>
      <c r="AB2335" s="12">
        <f t="shared" si="139"/>
        <v>2636.1853560866816</v>
      </c>
      <c r="AC2335" s="10">
        <f t="shared" si="135"/>
        <v>9.7741745383200405E-4</v>
      </c>
      <c r="AD2335" s="10">
        <f t="shared" si="136"/>
        <v>0</v>
      </c>
      <c r="AE2335" s="10">
        <f t="shared" si="137"/>
        <v>48.289608880995623</v>
      </c>
      <c r="AF2335">
        <f t="shared" si="140"/>
        <v>67.068901223605039</v>
      </c>
    </row>
    <row r="2336" spans="1:32" ht="14.4">
      <c r="A2336" s="7" t="str">
        <f t="shared" si="138"/>
        <v>Swaziland-Africa 2007</v>
      </c>
      <c r="B2336" s="7" t="s">
        <v>258</v>
      </c>
      <c r="C2336" s="8" t="s">
        <v>78</v>
      </c>
      <c r="D2336" s="9" t="s">
        <v>69</v>
      </c>
      <c r="E2336" s="14">
        <v>7.0000000000000007E-2</v>
      </c>
      <c r="F2336" s="13">
        <v>3053823329</v>
      </c>
      <c r="G2336" s="14">
        <v>190</v>
      </c>
      <c r="H2336" s="14">
        <v>0.13200000000000001</v>
      </c>
      <c r="I2336" s="10">
        <f t="array" ref="I2336">VLOOKUP(A2336,ENERGY!$A$2:$F$2691,5,0)</f>
        <v>406</v>
      </c>
      <c r="J2336" s="11">
        <f t="array" ref="J2336">VLOOKUP(A2336,ENERGY!$A$2:$F$2691,6,0)</f>
        <v>1030</v>
      </c>
      <c r="K2336" s="10">
        <f t="array" ref="K2336">VLOOKUP(A2336,'HUMAN RESOURCES'!$A$2:$M$2692,5,0)</f>
        <v>3.1E-2</v>
      </c>
      <c r="L2336" s="11">
        <f t="array" ref="L2336">VLOOKUP(A2336,'HUMAN RESOURCES'!$A$2:$M$2692,6,0)</f>
        <v>7.4999999999999997E-2</v>
      </c>
      <c r="M2336" s="10">
        <f t="array" ref="M2336">VLOOKUP(A2336,'HUMAN RESOURCES'!$A$2:$M$2692,7,0)</f>
        <v>47</v>
      </c>
      <c r="N2336" s="10">
        <f t="array" ref="N2336">VLOOKUP(A2336,'HUMAN RESOURCES'!$A$2:$M$2692,8,0)</f>
        <v>47</v>
      </c>
      <c r="O2336" s="10">
        <f t="array" ref="O2336">VLOOKUP(A2336,'HUMAN RESOURCES'!$A$2:$M$2692,9,0)</f>
        <v>0.40600000000000003</v>
      </c>
      <c r="P2336" s="10">
        <f t="array" ref="P2336">VLOOKUP(A2336,'HUMAN RESOURCES'!$A$2:$M$2692,10,0)</f>
        <v>0.56200000000000006</v>
      </c>
      <c r="Q2336" s="10">
        <f t="array" ref="Q2336">VLOOKUP(A2336,'HUMAN RESOURCES'!$A$2:$M$2692,11,0)</f>
        <v>3.2000000000000001E-2</v>
      </c>
      <c r="R2336" s="10">
        <f t="array" ref="R2336">VLOOKUP(A2336,'HUMAN RESOURCES'!$A$2:$M$2692,12,0)</f>
        <v>1134977</v>
      </c>
      <c r="S2336" s="10">
        <f t="array" ref="S2336">VLOOKUP(A2336,'HUMAN RESOURCES'!$A$2:$M$2692,13,0)</f>
        <v>0.218</v>
      </c>
      <c r="T2336" s="10">
        <f t="array" ref="T2336">VLOOKUP(A2336,TOURISM!$A$2:$F$2692,5,0)</f>
        <v>32000000</v>
      </c>
      <c r="U2336" s="10">
        <f t="array" ref="U2336">VLOOKUP(A2336,TOURISM!$A$2:$F$2692,6,0)</f>
        <v>63000000</v>
      </c>
      <c r="V2336" s="10">
        <f t="array" ref="V2336">VLOOKUP(A2336,BUSINESS!$A$2:$J$2692,5,0)</f>
        <v>0.36299999999999999</v>
      </c>
      <c r="W2336" s="10">
        <f t="array" ref="W2336">VLOOKUP(A2336,BUSINESS!$A$2:$J$2692,6,0)</f>
        <v>60</v>
      </c>
      <c r="X2336" s="10">
        <f t="array" ref="X2336">VLOOKUP(A2336,BUSINESS!$A$2:$J$2692,7,0)</f>
        <v>0</v>
      </c>
      <c r="Y2336" s="10">
        <f t="array" ref="Y2336">VLOOKUP(A2336,BUSINESS!$A$2:$J$2692,8,0)</f>
        <v>104</v>
      </c>
      <c r="Z2336" s="10">
        <f t="array" ref="Z2336">VLOOKUP(A2336,BUSINESS!$A$2:$J$2692,9,0)</f>
        <v>4.1000000000000002E-2</v>
      </c>
      <c r="AA2336" s="10">
        <f t="array" ref="AA2336">VLOOKUP(A2336,BUSINESS!$A$2:$J$2692,10,0)</f>
        <v>0.33500000000000002</v>
      </c>
      <c r="AB2336" s="12">
        <f t="shared" si="139"/>
        <v>2690.6477655494341</v>
      </c>
      <c r="AC2336" s="10">
        <f t="shared" si="135"/>
        <v>9.0750737680146817E-4</v>
      </c>
      <c r="AD2336" s="10">
        <f t="shared" si="136"/>
        <v>3.5771649998193796E-4</v>
      </c>
      <c r="AE2336" s="10">
        <f t="shared" si="137"/>
        <v>55.507732755817962</v>
      </c>
      <c r="AF2336">
        <f t="shared" si="140"/>
        <v>28.19440393946309</v>
      </c>
    </row>
    <row r="2337" spans="1:32" ht="14.4">
      <c r="A2337" s="7" t="str">
        <f t="shared" si="138"/>
        <v>Swaziland-Africa 2008</v>
      </c>
      <c r="B2337" s="7" t="s">
        <v>258</v>
      </c>
      <c r="C2337" s="8" t="s">
        <v>78</v>
      </c>
      <c r="D2337" s="9" t="s">
        <v>70</v>
      </c>
      <c r="E2337" s="14">
        <v>8.2000000000000003E-2</v>
      </c>
      <c r="F2337" s="13">
        <v>3019770680</v>
      </c>
      <c r="G2337" s="14">
        <v>214</v>
      </c>
      <c r="H2337" s="14">
        <v>0.14799999999999999</v>
      </c>
      <c r="I2337" s="10">
        <v>406</v>
      </c>
      <c r="J2337" s="11">
        <v>1030</v>
      </c>
      <c r="K2337" s="10">
        <f t="array" ref="K2337">VLOOKUP(A2337,'HUMAN RESOURCES'!$A$2:$M$2692,5,0)</f>
        <v>3.1E-2</v>
      </c>
      <c r="L2337" s="11">
        <f t="array" ref="L2337">VLOOKUP(A2337,'HUMAN RESOURCES'!$A$2:$M$2692,6,0)</f>
        <v>7.3999999999999996E-2</v>
      </c>
      <c r="M2337" s="10">
        <f t="array" ref="M2337">VLOOKUP(A2337,'HUMAN RESOURCES'!$A$2:$M$2692,7,0)</f>
        <v>47</v>
      </c>
      <c r="N2337" s="10">
        <f t="array" ref="N2337">VLOOKUP(A2337,'HUMAN RESOURCES'!$A$2:$M$2692,8,0)</f>
        <v>48</v>
      </c>
      <c r="O2337" s="10">
        <f t="array" ref="O2337">VLOOKUP(A2337,'HUMAN RESOURCES'!$A$2:$M$2692,9,0)</f>
        <v>0.39900000000000002</v>
      </c>
      <c r="P2337" s="10">
        <f t="array" ref="P2337">VLOOKUP(A2337,'HUMAN RESOURCES'!$A$2:$M$2692,10,0)</f>
        <v>0.56799999999999995</v>
      </c>
      <c r="Q2337" s="10">
        <f t="array" ref="Q2337">VLOOKUP(A2337,'HUMAN RESOURCES'!$A$2:$M$2692,11,0)</f>
        <v>3.3000000000000002E-2</v>
      </c>
      <c r="R2337" s="10">
        <f t="array" ref="R2337">VLOOKUP(A2337,'HUMAN RESOURCES'!$A$2:$M$2692,12,0)</f>
        <v>1153929</v>
      </c>
      <c r="S2337" s="10">
        <f t="array" ref="S2337">VLOOKUP(A2337,'HUMAN RESOURCES'!$A$2:$M$2692,13,0)</f>
        <v>0.217</v>
      </c>
      <c r="T2337" s="10">
        <f t="array" ref="T2337">VLOOKUP(A2337,TOURISM!$A$2:$F$2692,5,0)</f>
        <v>26000000</v>
      </c>
      <c r="U2337" s="10">
        <f t="array" ref="U2337">VLOOKUP(A2337,TOURISM!$A$2:$F$2692,6,0)</f>
        <v>59000000</v>
      </c>
      <c r="V2337" s="10">
        <f t="array" ref="V2337">VLOOKUP(A2337,BUSINESS!$A$2:$J$2692,5,0)</f>
        <v>0.36299999999999999</v>
      </c>
      <c r="W2337" s="10">
        <f t="array" ref="W2337">VLOOKUP(A2337,BUSINESS!$A$2:$J$2692,6,0)</f>
        <v>60</v>
      </c>
      <c r="X2337" s="10">
        <f t="array" ref="X2337">VLOOKUP(A2337,BUSINESS!$A$2:$J$2692,7,0)</f>
        <v>0</v>
      </c>
      <c r="Y2337" s="10">
        <f t="array" ref="Y2337">VLOOKUP(A2337,BUSINESS!$A$2:$J$2692,8,0)</f>
        <v>104</v>
      </c>
      <c r="Z2337" s="10">
        <f t="array" ref="Z2337">VLOOKUP(A2337,BUSINESS!$A$2:$J$2692,9,0)</f>
        <v>6.9000000000000006E-2</v>
      </c>
      <c r="AA2337" s="10">
        <f t="array" ref="AA2337">VLOOKUP(A2337,BUSINESS!$A$2:$J$2692,10,0)</f>
        <v>0.46100000000000002</v>
      </c>
      <c r="AB2337" s="12">
        <f t="shared" si="139"/>
        <v>2616.9466925608076</v>
      </c>
      <c r="AC2337" s="10">
        <f t="shared" si="135"/>
        <v>8.926025778015805E-4</v>
      </c>
      <c r="AD2337" s="10">
        <f t="shared" si="136"/>
        <v>3.5184140445382686E-4</v>
      </c>
      <c r="AE2337" s="10">
        <f t="shared" si="137"/>
        <v>51.129662223585683</v>
      </c>
      <c r="AF2337">
        <f t="shared" si="140"/>
        <v>22.531715556156403</v>
      </c>
    </row>
    <row r="2338" spans="1:32" ht="14.4">
      <c r="A2338" s="7" t="str">
        <f t="shared" si="138"/>
        <v>Swaziland-Africa 2009</v>
      </c>
      <c r="B2338" s="7" t="s">
        <v>258</v>
      </c>
      <c r="C2338" s="8" t="s">
        <v>78</v>
      </c>
      <c r="D2338" s="9" t="s">
        <v>71</v>
      </c>
      <c r="E2338" s="14">
        <v>8.4000000000000005E-2</v>
      </c>
      <c r="F2338" s="13">
        <v>3144680749</v>
      </c>
      <c r="G2338" s="14">
        <v>227</v>
      </c>
      <c r="H2338" s="14">
        <v>0.114</v>
      </c>
      <c r="I2338" s="10">
        <f t="array" ref="I2338">VLOOKUP(A2338,ENERGY!$A$2:$F$2691,5,0)</f>
        <v>423</v>
      </c>
      <c r="J2338" s="11">
        <f t="array" ref="J2338">VLOOKUP(A2338,ENERGY!$A$2:$F$2691,6,0)</f>
        <v>1063</v>
      </c>
      <c r="K2338" s="10">
        <f t="array" ref="K2338">VLOOKUP(A2338,'HUMAN RESOURCES'!$A$2:$M$2692,5,0)</f>
        <v>3.1E-2</v>
      </c>
      <c r="L2338" s="11">
        <f t="array" ref="L2338">VLOOKUP(A2338,'HUMAN RESOURCES'!$A$2:$M$2692,6,0)</f>
        <v>6.8000000000000005E-2</v>
      </c>
      <c r="M2338" s="10">
        <f t="array" ref="M2338">VLOOKUP(A2338,'HUMAN RESOURCES'!$A$2:$M$2692,7,0)</f>
        <v>48</v>
      </c>
      <c r="N2338" s="10">
        <f t="array" ref="N2338">VLOOKUP(A2338,'HUMAN RESOURCES'!$A$2:$M$2692,8,0)</f>
        <v>48</v>
      </c>
      <c r="O2338" s="10">
        <f t="array" ref="O2338">VLOOKUP(A2338,'HUMAN RESOURCES'!$A$2:$M$2692,9,0)</f>
        <v>0.39300000000000002</v>
      </c>
      <c r="P2338" s="10">
        <f t="array" ref="P2338">VLOOKUP(A2338,'HUMAN RESOURCES'!$A$2:$M$2692,10,0)</f>
        <v>0.57399999999999995</v>
      </c>
      <c r="Q2338" s="10">
        <f t="array" ref="Q2338">VLOOKUP(A2338,'HUMAN RESOURCES'!$A$2:$M$2692,11,0)</f>
        <v>3.3000000000000002E-2</v>
      </c>
      <c r="R2338" s="10">
        <f t="array" ref="R2338">VLOOKUP(A2338,'HUMAN RESOURCES'!$A$2:$M$2692,12,0)</f>
        <v>1173678</v>
      </c>
      <c r="S2338" s="10">
        <f t="array" ref="S2338">VLOOKUP(A2338,'HUMAN RESOURCES'!$A$2:$M$2692,13,0)</f>
        <v>0.216</v>
      </c>
      <c r="T2338" s="10">
        <f t="array" ref="T2338">VLOOKUP(A2338,TOURISM!$A$2:$F$2692,5,0)</f>
        <v>40000000</v>
      </c>
      <c r="U2338" s="10">
        <f t="array" ref="U2338">VLOOKUP(A2338,TOURISM!$A$2:$F$2692,6,0)</f>
        <v>98000000</v>
      </c>
      <c r="V2338" s="10">
        <f t="array" ref="V2338">VLOOKUP(A2338,BUSINESS!$A$2:$J$2692,5,0)</f>
        <v>0.36299999999999999</v>
      </c>
      <c r="W2338" s="10">
        <f t="array" ref="W2338">VLOOKUP(A2338,BUSINESS!$A$2:$J$2692,6,0)</f>
        <v>60</v>
      </c>
      <c r="X2338" s="10">
        <f t="array" ref="X2338">VLOOKUP(A2338,BUSINESS!$A$2:$J$2692,7,0)</f>
        <v>0</v>
      </c>
      <c r="Y2338" s="10">
        <f t="array" ref="Y2338">VLOOKUP(A2338,BUSINESS!$A$2:$J$2692,8,0)</f>
        <v>104</v>
      </c>
      <c r="Z2338" s="10">
        <f t="array" ref="Z2338">VLOOKUP(A2338,BUSINESS!$A$2:$J$2692,9,0)</f>
        <v>8.8999999999999996E-2</v>
      </c>
      <c r="AA2338" s="10">
        <f t="array" ref="AA2338">VLOOKUP(A2338,BUSINESS!$A$2:$J$2692,10,0)</f>
        <v>0.56599999999999995</v>
      </c>
      <c r="AB2338" s="12">
        <f t="shared" si="139"/>
        <v>2679.3385826436211</v>
      </c>
      <c r="AC2338" s="10">
        <f t="shared" si="135"/>
        <v>9.056998597571054E-4</v>
      </c>
      <c r="AD2338" s="10">
        <f t="shared" si="136"/>
        <v>3.6040549452234772E-4</v>
      </c>
      <c r="AE2338" s="10">
        <f t="shared" si="137"/>
        <v>83.498199676572284</v>
      </c>
      <c r="AF2338">
        <f t="shared" si="140"/>
        <v>34.080897827172357</v>
      </c>
    </row>
    <row r="2339" spans="1:32" ht="14.4">
      <c r="A2339" s="7" t="str">
        <f t="shared" si="138"/>
        <v>Swaziland-Africa 2010</v>
      </c>
      <c r="B2339" s="7" t="s">
        <v>258</v>
      </c>
      <c r="C2339" s="8" t="s">
        <v>78</v>
      </c>
      <c r="D2339" s="9" t="s">
        <v>72</v>
      </c>
      <c r="E2339" s="14">
        <v>8.4000000000000005E-2</v>
      </c>
      <c r="F2339" s="13">
        <v>3891563478</v>
      </c>
      <c r="G2339" s="14">
        <v>261</v>
      </c>
      <c r="H2339" s="14">
        <v>9.8000000000000004E-2</v>
      </c>
      <c r="I2339" s="10">
        <v>423</v>
      </c>
      <c r="J2339" s="11">
        <v>1063</v>
      </c>
      <c r="K2339" s="10">
        <f t="array" ref="K2339">VLOOKUP(A2339,'HUMAN RESOURCES'!$A$2:$M$2692,5,0)</f>
        <v>3.1E-2</v>
      </c>
      <c r="L2339" s="11">
        <f t="array" ref="L2339">VLOOKUP(A2339,'HUMAN RESOURCES'!$A$2:$M$2692,6,0)</f>
        <v>6.3E-2</v>
      </c>
      <c r="M2339" s="10">
        <f t="array" ref="M2339">VLOOKUP(A2339,'HUMAN RESOURCES'!$A$2:$M$2692,7,0)</f>
        <v>48</v>
      </c>
      <c r="N2339" s="10">
        <f t="array" ref="N2339">VLOOKUP(A2339,'HUMAN RESOURCES'!$A$2:$M$2692,8,0)</f>
        <v>49</v>
      </c>
      <c r="O2339" s="10">
        <f t="array" ref="O2339">VLOOKUP(A2339,'HUMAN RESOURCES'!$A$2:$M$2692,9,0)</f>
        <v>0.38800000000000001</v>
      </c>
      <c r="P2339" s="10">
        <f t="array" ref="P2339">VLOOKUP(A2339,'HUMAN RESOURCES'!$A$2:$M$2692,10,0)</f>
        <v>0.57799999999999996</v>
      </c>
      <c r="Q2339" s="10">
        <f t="array" ref="Q2339">VLOOKUP(A2339,'HUMAN RESOURCES'!$A$2:$M$2692,11,0)</f>
        <v>3.3000000000000002E-2</v>
      </c>
      <c r="R2339" s="10">
        <f t="array" ref="R2339">VLOOKUP(A2339,'HUMAN RESOURCES'!$A$2:$M$2692,12,0)</f>
        <v>1193148</v>
      </c>
      <c r="S2339" s="10">
        <f t="array" ref="S2339">VLOOKUP(A2339,'HUMAN RESOURCES'!$A$2:$M$2692,13,0)</f>
        <v>0.215</v>
      </c>
      <c r="T2339" s="10">
        <f t="array" ref="T2339">VLOOKUP(A2339,TOURISM!$A$2:$F$2692,5,0)</f>
        <v>51000000</v>
      </c>
      <c r="U2339" s="10">
        <f t="array" ref="U2339">VLOOKUP(A2339,TOURISM!$A$2:$F$2692,6,0)</f>
        <v>87000000</v>
      </c>
      <c r="V2339" s="10">
        <f t="array" ref="V2339">VLOOKUP(A2339,BUSINESS!$A$2:$J$2692,5,0)</f>
        <v>0.36499999999999999</v>
      </c>
      <c r="W2339" s="10">
        <f t="array" ref="W2339">VLOOKUP(A2339,BUSINESS!$A$2:$J$2692,6,0)</f>
        <v>56</v>
      </c>
      <c r="X2339" s="10">
        <f t="array" ref="X2339">VLOOKUP(A2339,BUSINESS!$A$2:$J$2692,7,0)</f>
        <v>0</v>
      </c>
      <c r="Y2339" s="10">
        <f t="array" ref="Y2339">VLOOKUP(A2339,BUSINESS!$A$2:$J$2692,8,0)</f>
        <v>104</v>
      </c>
      <c r="Z2339" s="10">
        <f t="array" ref="Z2339">VLOOKUP(A2339,BUSINESS!$A$2:$J$2692,9,0)</f>
        <v>0.11</v>
      </c>
      <c r="AA2339" s="10">
        <f t="array" ref="AA2339">VLOOKUP(A2339,BUSINESS!$A$2:$J$2692,10,0)</f>
        <v>0.60799999999999998</v>
      </c>
      <c r="AB2339" s="12">
        <f t="shared" si="139"/>
        <v>3261.5932625290407</v>
      </c>
      <c r="AC2339" s="10">
        <f t="shared" si="135"/>
        <v>8.9092048932739275E-4</v>
      </c>
      <c r="AD2339" s="10">
        <f t="shared" si="136"/>
        <v>3.5452433394683643E-4</v>
      </c>
      <c r="AE2339" s="10">
        <f t="shared" si="137"/>
        <v>72.916352372044372</v>
      </c>
      <c r="AF2339">
        <f t="shared" si="140"/>
        <v>42.744068631888084</v>
      </c>
    </row>
    <row r="2340" spans="1:32" ht="14.4">
      <c r="A2340" s="7" t="str">
        <f t="shared" si="138"/>
        <v>Swaziland-Africa 2011</v>
      </c>
      <c r="B2340" s="7" t="s">
        <v>258</v>
      </c>
      <c r="C2340" s="8" t="s">
        <v>78</v>
      </c>
      <c r="D2340" s="9" t="s">
        <v>73</v>
      </c>
      <c r="E2340" s="14">
        <v>8.3000000000000004E-2</v>
      </c>
      <c r="F2340" s="13">
        <v>4145772237</v>
      </c>
      <c r="G2340" s="14">
        <v>270</v>
      </c>
      <c r="H2340" s="14">
        <v>0.09</v>
      </c>
      <c r="I2340" s="10">
        <f t="array" ref="I2340">VLOOKUP(A2340,ENERGY!$A$2:$F$2691,5,0)</f>
        <v>399</v>
      </c>
      <c r="J2340" s="11">
        <f t="array" ref="J2340">VLOOKUP(A2340,ENERGY!$A$2:$F$2691,6,0)</f>
        <v>1019</v>
      </c>
      <c r="K2340" s="10">
        <f t="array" ref="K2340">VLOOKUP(A2340,'HUMAN RESOURCES'!$A$2:$M$2692,5,0)</f>
        <v>3.1E-2</v>
      </c>
      <c r="L2340" s="11">
        <f t="array" ref="L2340">VLOOKUP(A2340,'HUMAN RESOURCES'!$A$2:$M$2692,6,0)</f>
        <v>5.8000000000000003E-2</v>
      </c>
      <c r="M2340" s="10">
        <f t="array" ref="M2340">VLOOKUP(A2340,'HUMAN RESOURCES'!$A$2:$M$2692,7,0)</f>
        <v>48</v>
      </c>
      <c r="N2340" s="10">
        <f t="array" ref="N2340">VLOOKUP(A2340,'HUMAN RESOURCES'!$A$2:$M$2692,8,0)</f>
        <v>49</v>
      </c>
      <c r="O2340" s="10">
        <f t="array" ref="O2340">VLOOKUP(A2340,'HUMAN RESOURCES'!$A$2:$M$2692,9,0)</f>
        <v>0.38400000000000001</v>
      </c>
      <c r="P2340" s="10">
        <f t="array" ref="P2340">VLOOKUP(A2340,'HUMAN RESOURCES'!$A$2:$M$2692,10,0)</f>
        <v>0.58199999999999996</v>
      </c>
      <c r="Q2340" s="10">
        <f t="array" ref="Q2340">VLOOKUP(A2340,'HUMAN RESOURCES'!$A$2:$M$2692,11,0)</f>
        <v>3.4000000000000002E-2</v>
      </c>
      <c r="R2340" s="10">
        <f t="array" ref="R2340">VLOOKUP(A2340,'HUMAN RESOURCES'!$A$2:$M$2692,12,0)</f>
        <v>1212159</v>
      </c>
      <c r="S2340" s="10">
        <f t="array" ref="S2340">VLOOKUP(A2340,'HUMAN RESOURCES'!$A$2:$M$2692,13,0)</f>
        <v>0.214</v>
      </c>
      <c r="T2340" s="10">
        <f t="array" ref="T2340">VLOOKUP(A2340,TOURISM!$A$2:$F$2692,5,0)</f>
        <v>0</v>
      </c>
      <c r="U2340" s="10">
        <v>87000000</v>
      </c>
      <c r="V2340" s="10">
        <f t="array" ref="V2340">VLOOKUP(A2340,BUSINESS!$A$2:$J$2692,5,0)</f>
        <v>0.36499999999999999</v>
      </c>
      <c r="W2340" s="10">
        <f t="array" ref="W2340">VLOOKUP(A2340,BUSINESS!$A$2:$J$2692,6,0)</f>
        <v>56</v>
      </c>
      <c r="X2340" s="10">
        <f t="array" ref="X2340">VLOOKUP(A2340,BUSINESS!$A$2:$J$2692,7,0)</f>
        <v>0</v>
      </c>
      <c r="Y2340" s="10">
        <f t="array" ref="Y2340">VLOOKUP(A2340,BUSINESS!$A$2:$J$2692,8,0)</f>
        <v>104</v>
      </c>
      <c r="Z2340" s="10">
        <f t="array" ref="Z2340">VLOOKUP(A2340,BUSINESS!$A$2:$J$2692,9,0)</f>
        <v>0.18099999999999999</v>
      </c>
      <c r="AA2340" s="10">
        <f t="array" ref="AA2340">VLOOKUP(A2340,BUSINESS!$A$2:$J$2692,10,0)</f>
        <v>0.63200000000000001</v>
      </c>
      <c r="AB2340" s="12">
        <f t="shared" si="139"/>
        <v>3420.1554721781549</v>
      </c>
      <c r="AC2340" s="10">
        <f t="shared" si="135"/>
        <v>8.4064879277388532E-4</v>
      </c>
      <c r="AD2340" s="10">
        <f t="shared" si="136"/>
        <v>3.2916473828928383E-4</v>
      </c>
      <c r="AE2340" s="10">
        <f t="shared" si="137"/>
        <v>71.772762484129558</v>
      </c>
      <c r="AF2340">
        <f t="shared" si="140"/>
        <v>0</v>
      </c>
    </row>
    <row r="2341" spans="1:32" ht="14.4">
      <c r="A2341" s="7" t="str">
        <f t="shared" si="138"/>
        <v>Swaziland-Africa 2012</v>
      </c>
      <c r="B2341" s="7" t="s">
        <v>258</v>
      </c>
      <c r="C2341" s="8" t="s">
        <v>78</v>
      </c>
      <c r="D2341" s="9" t="s">
        <v>74</v>
      </c>
      <c r="E2341" s="14">
        <v>8.5000000000000006E-2</v>
      </c>
      <c r="F2341" s="13">
        <v>4049589166</v>
      </c>
      <c r="G2341" s="14">
        <v>259</v>
      </c>
      <c r="H2341" s="14">
        <v>8.7999999999999995E-2</v>
      </c>
      <c r="I2341" s="10">
        <f t="array" ref="I2341">VLOOKUP(A2341,ENERGY!$A$2:$F$2691,5,0)</f>
        <v>406</v>
      </c>
      <c r="J2341" s="11">
        <f t="array" ref="J2341">VLOOKUP(A2341,ENERGY!$A$2:$F$2691,6,0)</f>
        <v>1016</v>
      </c>
      <c r="K2341" s="10">
        <f t="array" ref="K2341">VLOOKUP(A2341,'HUMAN RESOURCES'!$A$2:$M$2692,5,0)</f>
        <v>0.03</v>
      </c>
      <c r="L2341" s="11">
        <f t="array" ref="L2341">VLOOKUP(A2341,'HUMAN RESOURCES'!$A$2:$M$2692,6,0)</f>
        <v>5.7000000000000002E-2</v>
      </c>
      <c r="M2341" s="10">
        <f t="array" ref="M2341">VLOOKUP(A2341,'HUMAN RESOURCES'!$A$2:$M$2692,7,0)</f>
        <v>48</v>
      </c>
      <c r="N2341" s="10">
        <f t="array" ref="N2341">VLOOKUP(A2341,'HUMAN RESOURCES'!$A$2:$M$2692,8,0)</f>
        <v>49</v>
      </c>
      <c r="O2341" s="10">
        <f t="array" ref="O2341">VLOOKUP(A2341,'HUMAN RESOURCES'!$A$2:$M$2692,9,0)</f>
        <v>0.38</v>
      </c>
      <c r="P2341" s="10">
        <f t="array" ref="P2341">VLOOKUP(A2341,'HUMAN RESOURCES'!$A$2:$M$2692,10,0)</f>
        <v>0.58499999999999996</v>
      </c>
      <c r="Q2341" s="10">
        <f t="array" ref="Q2341">VLOOKUP(A2341,'HUMAN RESOURCES'!$A$2:$M$2692,11,0)</f>
        <v>3.4000000000000002E-2</v>
      </c>
      <c r="R2341" s="10">
        <f t="array" ref="R2341">VLOOKUP(A2341,'HUMAN RESOURCES'!$A$2:$M$2692,12,0)</f>
        <v>1230985</v>
      </c>
      <c r="S2341" s="10">
        <f t="array" ref="S2341">VLOOKUP(A2341,'HUMAN RESOURCES'!$A$2:$M$2692,13,0)</f>
        <v>0.214</v>
      </c>
      <c r="T2341" s="10">
        <f t="array" ref="T2341">VLOOKUP(A2341,TOURISM!$A$2:$F$2692,5,0)</f>
        <v>0</v>
      </c>
      <c r="U2341" s="10">
        <v>87000000</v>
      </c>
      <c r="V2341" s="10">
        <f t="array" ref="V2341">VLOOKUP(A2341,BUSINESS!$A$2:$J$2692,5,0)</f>
        <v>0.36499999999999999</v>
      </c>
      <c r="W2341" s="10">
        <f t="array" ref="W2341">VLOOKUP(A2341,BUSINESS!$A$2:$J$2692,6,0)</f>
        <v>56</v>
      </c>
      <c r="X2341" s="10">
        <f t="array" ref="X2341">VLOOKUP(A2341,BUSINESS!$A$2:$J$2692,7,0)</f>
        <v>120</v>
      </c>
      <c r="Y2341" s="10">
        <f t="array" ref="Y2341">VLOOKUP(A2341,BUSINESS!$A$2:$J$2692,8,0)</f>
        <v>104</v>
      </c>
      <c r="Z2341" s="10">
        <f t="array" ref="Z2341">VLOOKUP(A2341,BUSINESS!$A$2:$J$2692,9,0)</f>
        <v>0.20799999999999999</v>
      </c>
      <c r="AA2341" s="10">
        <f t="array" ref="AA2341">VLOOKUP(A2341,BUSINESS!$A$2:$J$2692,10,0)</f>
        <v>0.65400000000000003</v>
      </c>
      <c r="AB2341" s="12">
        <f t="shared" si="139"/>
        <v>3289.7144693070995</v>
      </c>
      <c r="AC2341" s="10">
        <f t="shared" si="135"/>
        <v>8.2535530489811007E-4</v>
      </c>
      <c r="AD2341" s="10">
        <f t="shared" si="136"/>
        <v>3.2981717892581957E-4</v>
      </c>
      <c r="AE2341" s="10">
        <f t="shared" si="137"/>
        <v>70.675109769818476</v>
      </c>
      <c r="AF2341">
        <f t="shared" si="140"/>
        <v>0</v>
      </c>
    </row>
    <row r="2342" spans="1:32" ht="14.4">
      <c r="A2342" s="7" t="str">
        <f t="shared" si="138"/>
        <v>Sweden-Europe 2000</v>
      </c>
      <c r="B2342" s="7" t="s">
        <v>259</v>
      </c>
      <c r="C2342" s="8" t="s">
        <v>76</v>
      </c>
      <c r="D2342" s="9" t="s">
        <v>62</v>
      </c>
      <c r="E2342" s="14">
        <v>8.2000000000000003E-2</v>
      </c>
      <c r="F2342" s="13">
        <v>247000000000</v>
      </c>
      <c r="G2342" s="14">
        <v>2282</v>
      </c>
      <c r="H2342" s="14">
        <v>5.8000000000000003E-2</v>
      </c>
      <c r="I2342" s="10">
        <f t="array" ref="I2342">VLOOKUP(A2342,ENERGY!$A$2:$F$2691,5,0)</f>
        <v>48877</v>
      </c>
      <c r="J2342" s="11">
        <f t="array" ref="J2342">VLOOKUP(A2342,ENERGY!$A$2:$F$2691,6,0)</f>
        <v>0</v>
      </c>
      <c r="K2342" s="10">
        <f t="array" ref="K2342">VLOOKUP(A2342,'HUMAN RESOURCES'!$A$2:$M$2692,5,0)</f>
        <v>0.01</v>
      </c>
      <c r="L2342" s="11">
        <f t="array" ref="L2342">VLOOKUP(A2342,'HUMAN RESOURCES'!$A$2:$M$2692,6,0)</f>
        <v>3.0000000000000001E-3</v>
      </c>
      <c r="M2342" s="10">
        <f t="array" ref="M2342">VLOOKUP(A2342,'HUMAN RESOURCES'!$A$2:$M$2692,7,0)</f>
        <v>82</v>
      </c>
      <c r="N2342" s="10">
        <f t="array" ref="N2342">VLOOKUP(A2342,'HUMAN RESOURCES'!$A$2:$M$2692,8,0)</f>
        <v>77</v>
      </c>
      <c r="O2342" s="10">
        <f t="array" ref="O2342">VLOOKUP(A2342,'HUMAN RESOURCES'!$A$2:$M$2692,9,0)</f>
        <v>0.184</v>
      </c>
      <c r="P2342" s="10">
        <f t="array" ref="P2342">VLOOKUP(A2342,'HUMAN RESOURCES'!$A$2:$M$2692,10,0)</f>
        <v>0.64300000000000002</v>
      </c>
      <c r="Q2342" s="10">
        <f t="array" ref="Q2342">VLOOKUP(A2342,'HUMAN RESOURCES'!$A$2:$M$2692,11,0)</f>
        <v>0.17299999999999999</v>
      </c>
      <c r="R2342" s="10">
        <f t="array" ref="R2342">VLOOKUP(A2342,'HUMAN RESOURCES'!$A$2:$M$2692,12,0)</f>
        <v>8872109</v>
      </c>
      <c r="S2342" s="10">
        <f t="array" ref="S2342">VLOOKUP(A2342,'HUMAN RESOURCES'!$A$2:$M$2692,13,0)</f>
        <v>0.84</v>
      </c>
      <c r="T2342" s="10">
        <f t="array" ref="T2342">VLOOKUP(A2342,TOURISM!$A$2:$F$2692,5,0)</f>
        <v>4825000000</v>
      </c>
      <c r="U2342" s="10">
        <f t="array" ref="U2342">VLOOKUP(A2342,TOURISM!$A$2:$F$2692,6,0)</f>
        <v>8959000000</v>
      </c>
      <c r="V2342" s="10">
        <f t="array" ref="V2342">VLOOKUP(A2342,BUSINESS!$A$2:$J$2692,5,0)</f>
        <v>0</v>
      </c>
      <c r="W2342" s="10">
        <f t="array" ref="W2342">VLOOKUP(A2342,BUSINESS!$A$2:$J$2692,6,0)</f>
        <v>0</v>
      </c>
      <c r="X2342" s="10">
        <f t="array" ref="X2342">VLOOKUP(A2342,BUSINESS!$A$2:$J$2692,7,0)</f>
        <v>0</v>
      </c>
      <c r="Y2342" s="10">
        <f t="array" ref="Y2342">VLOOKUP(A2342,BUSINESS!$A$2:$J$2692,8,0)</f>
        <v>0</v>
      </c>
      <c r="Z2342" s="10">
        <f t="array" ref="Z2342">VLOOKUP(A2342,BUSINESS!$A$2:$J$2692,9,0)</f>
        <v>0.45700000000000002</v>
      </c>
      <c r="AA2342" s="10">
        <f t="array" ref="AA2342">VLOOKUP(A2342,BUSINESS!$A$2:$J$2692,10,0)</f>
        <v>0.71799999999999997</v>
      </c>
      <c r="AB2342" s="12">
        <f t="shared" si="139"/>
        <v>27840.054715288101</v>
      </c>
      <c r="AC2342" s="10">
        <f t="shared" si="135"/>
        <v>0</v>
      </c>
      <c r="AD2342" s="10">
        <f t="shared" si="136"/>
        <v>5.5090621632353709E-3</v>
      </c>
      <c r="AE2342" s="10">
        <f t="shared" si="137"/>
        <v>1009.7937254828587</v>
      </c>
      <c r="AF2342">
        <f t="shared" si="140"/>
        <v>543.83912551119465</v>
      </c>
    </row>
    <row r="2343" spans="1:32" ht="14.4">
      <c r="A2343" s="7" t="str">
        <f t="shared" si="138"/>
        <v>Sweden-Europe 2001</v>
      </c>
      <c r="B2343" s="7" t="s">
        <v>259</v>
      </c>
      <c r="C2343" s="8" t="s">
        <v>76</v>
      </c>
      <c r="D2343" s="9" t="s">
        <v>63</v>
      </c>
      <c r="E2343" s="14">
        <v>8.8999999999999996E-2</v>
      </c>
      <c r="F2343" s="13">
        <v>227000000000</v>
      </c>
      <c r="G2343" s="14">
        <v>2268</v>
      </c>
      <c r="H2343" s="14">
        <v>5.6000000000000001E-2</v>
      </c>
      <c r="I2343" s="10">
        <f t="array" ref="I2343">VLOOKUP(A2343,ENERGY!$A$2:$F$2691,5,0)</f>
        <v>49045</v>
      </c>
      <c r="J2343" s="11">
        <f t="array" ref="J2343">VLOOKUP(A2343,ENERGY!$A$2:$F$2691,6,0)</f>
        <v>0</v>
      </c>
      <c r="K2343" s="10">
        <f t="array" ref="K2343">VLOOKUP(A2343,'HUMAN RESOURCES'!$A$2:$M$2692,5,0)</f>
        <v>0.01</v>
      </c>
      <c r="L2343" s="11">
        <f t="array" ref="L2343">VLOOKUP(A2343,'HUMAN RESOURCES'!$A$2:$M$2692,6,0)</f>
        <v>3.0000000000000001E-3</v>
      </c>
      <c r="M2343" s="10">
        <f t="array" ref="M2343">VLOOKUP(A2343,'HUMAN RESOURCES'!$A$2:$M$2692,7,0)</f>
        <v>82</v>
      </c>
      <c r="N2343" s="10">
        <f t="array" ref="N2343">VLOOKUP(A2343,'HUMAN RESOURCES'!$A$2:$M$2692,8,0)</f>
        <v>78</v>
      </c>
      <c r="O2343" s="10">
        <f t="array" ref="O2343">VLOOKUP(A2343,'HUMAN RESOURCES'!$A$2:$M$2692,9,0)</f>
        <v>0.183</v>
      </c>
      <c r="P2343" s="10">
        <f t="array" ref="P2343">VLOOKUP(A2343,'HUMAN RESOURCES'!$A$2:$M$2692,10,0)</f>
        <v>0.64500000000000002</v>
      </c>
      <c r="Q2343" s="10">
        <f t="array" ref="Q2343">VLOOKUP(A2343,'HUMAN RESOURCES'!$A$2:$M$2692,11,0)</f>
        <v>0.17199999999999999</v>
      </c>
      <c r="R2343" s="10">
        <f t="array" ref="R2343">VLOOKUP(A2343,'HUMAN RESOURCES'!$A$2:$M$2692,12,0)</f>
        <v>8895960</v>
      </c>
      <c r="S2343" s="10">
        <f t="array" ref="S2343">VLOOKUP(A2343,'HUMAN RESOURCES'!$A$2:$M$2692,13,0)</f>
        <v>0.84099999999999997</v>
      </c>
      <c r="T2343" s="10">
        <f t="array" ref="T2343">VLOOKUP(A2343,TOURISM!$A$2:$F$2692,5,0)</f>
        <v>5200000000</v>
      </c>
      <c r="U2343" s="10">
        <f t="array" ref="U2343">VLOOKUP(A2343,TOURISM!$A$2:$F$2692,6,0)</f>
        <v>7916000000</v>
      </c>
      <c r="V2343" s="10">
        <f t="array" ref="V2343">VLOOKUP(A2343,BUSINESS!$A$2:$J$2692,5,0)</f>
        <v>0</v>
      </c>
      <c r="W2343" s="10">
        <f t="array" ref="W2343">VLOOKUP(A2343,BUSINESS!$A$2:$J$2692,6,0)</f>
        <v>0</v>
      </c>
      <c r="X2343" s="10">
        <f t="array" ref="X2343">VLOOKUP(A2343,BUSINESS!$A$2:$J$2692,7,0)</f>
        <v>0</v>
      </c>
      <c r="Y2343" s="10">
        <f t="array" ref="Y2343">VLOOKUP(A2343,BUSINESS!$A$2:$J$2692,8,0)</f>
        <v>0</v>
      </c>
      <c r="Z2343" s="10">
        <f t="array" ref="Z2343">VLOOKUP(A2343,BUSINESS!$A$2:$J$2692,9,0)</f>
        <v>0.51800000000000002</v>
      </c>
      <c r="AA2343" s="10">
        <f t="array" ref="AA2343">VLOOKUP(A2343,BUSINESS!$A$2:$J$2692,10,0)</f>
        <v>0.80800000000000005</v>
      </c>
      <c r="AB2343" s="12">
        <f t="shared" si="139"/>
        <v>25517.201066551559</v>
      </c>
      <c r="AC2343" s="10">
        <f t="shared" si="135"/>
        <v>0</v>
      </c>
      <c r="AD2343" s="10">
        <f t="shared" si="136"/>
        <v>5.5131767678811509E-3</v>
      </c>
      <c r="AE2343" s="10">
        <f t="shared" si="137"/>
        <v>889.84213058511955</v>
      </c>
      <c r="AF2343">
        <f t="shared" si="140"/>
        <v>584.5350024055864</v>
      </c>
    </row>
    <row r="2344" spans="1:32" ht="14.4">
      <c r="A2344" s="7" t="str">
        <f t="shared" si="138"/>
        <v>Sweden-Europe 2002</v>
      </c>
      <c r="B2344" s="7" t="s">
        <v>259</v>
      </c>
      <c r="C2344" s="8" t="s">
        <v>76</v>
      </c>
      <c r="D2344" s="9" t="s">
        <v>64</v>
      </c>
      <c r="E2344" s="14">
        <v>9.1999999999999998E-2</v>
      </c>
      <c r="F2344" s="13">
        <v>251000000000</v>
      </c>
      <c r="G2344" s="14">
        <v>2599</v>
      </c>
      <c r="H2344" s="14">
        <v>5.6000000000000001E-2</v>
      </c>
      <c r="I2344" s="10">
        <f t="array" ref="I2344">VLOOKUP(A2344,ENERGY!$A$2:$F$2691,5,0)</f>
        <v>51315</v>
      </c>
      <c r="J2344" s="11">
        <f t="array" ref="J2344">VLOOKUP(A2344,ENERGY!$A$2:$F$2691,6,0)</f>
        <v>52515</v>
      </c>
      <c r="K2344" s="10">
        <f t="array" ref="K2344">VLOOKUP(A2344,'HUMAN RESOURCES'!$A$2:$M$2692,5,0)</f>
        <v>1.0999999999999999E-2</v>
      </c>
      <c r="L2344" s="11">
        <f t="array" ref="L2344">VLOOKUP(A2344,'HUMAN RESOURCES'!$A$2:$M$2692,6,0)</f>
        <v>3.0000000000000001E-3</v>
      </c>
      <c r="M2344" s="10">
        <f t="array" ref="M2344">VLOOKUP(A2344,'HUMAN RESOURCES'!$A$2:$M$2692,7,0)</f>
        <v>82</v>
      </c>
      <c r="N2344" s="10">
        <f t="array" ref="N2344">VLOOKUP(A2344,'HUMAN RESOURCES'!$A$2:$M$2692,8,0)</f>
        <v>78</v>
      </c>
      <c r="O2344" s="10">
        <f t="array" ref="O2344">VLOOKUP(A2344,'HUMAN RESOURCES'!$A$2:$M$2692,9,0)</f>
        <v>0.18099999999999999</v>
      </c>
      <c r="P2344" s="10">
        <f t="array" ref="P2344">VLOOKUP(A2344,'HUMAN RESOURCES'!$A$2:$M$2692,10,0)</f>
        <v>0.64700000000000002</v>
      </c>
      <c r="Q2344" s="10">
        <f t="array" ref="Q2344">VLOOKUP(A2344,'HUMAN RESOURCES'!$A$2:$M$2692,11,0)</f>
        <v>0.17199999999999999</v>
      </c>
      <c r="R2344" s="10">
        <f t="array" ref="R2344">VLOOKUP(A2344,'HUMAN RESOURCES'!$A$2:$M$2692,12,0)</f>
        <v>8924958</v>
      </c>
      <c r="S2344" s="10">
        <f t="array" ref="S2344">VLOOKUP(A2344,'HUMAN RESOURCES'!$A$2:$M$2692,13,0)</f>
        <v>0.84099999999999997</v>
      </c>
      <c r="T2344" s="10">
        <f t="array" ref="T2344">VLOOKUP(A2344,TOURISM!$A$2:$F$2692,5,0)</f>
        <v>5671000000</v>
      </c>
      <c r="U2344" s="10">
        <f t="array" ref="U2344">VLOOKUP(A2344,TOURISM!$A$2:$F$2692,6,0)</f>
        <v>8221000000</v>
      </c>
      <c r="V2344" s="10">
        <f t="array" ref="V2344">VLOOKUP(A2344,BUSINESS!$A$2:$J$2692,5,0)</f>
        <v>0</v>
      </c>
      <c r="W2344" s="10">
        <f t="array" ref="W2344">VLOOKUP(A2344,BUSINESS!$A$2:$J$2692,6,0)</f>
        <v>0</v>
      </c>
      <c r="X2344" s="10">
        <f t="array" ref="X2344">VLOOKUP(A2344,BUSINESS!$A$2:$J$2692,7,0)</f>
        <v>0</v>
      </c>
      <c r="Y2344" s="10">
        <f t="array" ref="Y2344">VLOOKUP(A2344,BUSINESS!$A$2:$J$2692,8,0)</f>
        <v>0</v>
      </c>
      <c r="Z2344" s="10">
        <f t="array" ref="Z2344">VLOOKUP(A2344,BUSINESS!$A$2:$J$2692,9,0)</f>
        <v>0.70599999999999996</v>
      </c>
      <c r="AA2344" s="10">
        <f t="array" ref="AA2344">VLOOKUP(A2344,BUSINESS!$A$2:$J$2692,10,0)</f>
        <v>0.89200000000000002</v>
      </c>
      <c r="AB2344" s="12">
        <f t="shared" si="139"/>
        <v>28123.381645045276</v>
      </c>
      <c r="AC2344" s="10">
        <f t="shared" si="135"/>
        <v>5.8840613031456278E-3</v>
      </c>
      <c r="AD2344" s="10">
        <f t="shared" si="136"/>
        <v>5.7496068889063678E-3</v>
      </c>
      <c r="AE2344" s="10">
        <f t="shared" si="137"/>
        <v>921.12478288413229</v>
      </c>
      <c r="AF2344">
        <f t="shared" si="140"/>
        <v>635.40915262570422</v>
      </c>
    </row>
    <row r="2345" spans="1:32" ht="14.4">
      <c r="A2345" s="7" t="str">
        <f t="shared" si="138"/>
        <v>Sweden-Europe 2003</v>
      </c>
      <c r="B2345" s="7" t="s">
        <v>259</v>
      </c>
      <c r="C2345" s="8" t="s">
        <v>76</v>
      </c>
      <c r="D2345" s="9" t="s">
        <v>65</v>
      </c>
      <c r="E2345" s="14">
        <v>9.2999999999999999E-2</v>
      </c>
      <c r="F2345" s="13">
        <v>315000000000</v>
      </c>
      <c r="G2345" s="14">
        <v>3277</v>
      </c>
      <c r="H2345" s="14">
        <v>4.8000000000000001E-2</v>
      </c>
      <c r="I2345" s="10">
        <f t="array" ref="I2345">VLOOKUP(A2345,ENERGY!$A$2:$F$2691,5,0)</f>
        <v>45407</v>
      </c>
      <c r="J2345" s="11">
        <f t="array" ref="J2345">VLOOKUP(A2345,ENERGY!$A$2:$F$2691,6,0)</f>
        <v>43744</v>
      </c>
      <c r="K2345" s="10">
        <f t="array" ref="K2345">VLOOKUP(A2345,'HUMAN RESOURCES'!$A$2:$M$2692,5,0)</f>
        <v>1.0999999999999999E-2</v>
      </c>
      <c r="L2345" s="11">
        <f t="array" ref="L2345">VLOOKUP(A2345,'HUMAN RESOURCES'!$A$2:$M$2692,6,0)</f>
        <v>3.0000000000000001E-3</v>
      </c>
      <c r="M2345" s="10">
        <f t="array" ref="M2345">VLOOKUP(A2345,'HUMAN RESOURCES'!$A$2:$M$2692,7,0)</f>
        <v>82</v>
      </c>
      <c r="N2345" s="10">
        <f t="array" ref="N2345">VLOOKUP(A2345,'HUMAN RESOURCES'!$A$2:$M$2692,8,0)</f>
        <v>78</v>
      </c>
      <c r="O2345" s="10">
        <f t="array" ref="O2345">VLOOKUP(A2345,'HUMAN RESOURCES'!$A$2:$M$2692,9,0)</f>
        <v>0.17899999999999999</v>
      </c>
      <c r="P2345" s="10">
        <f t="array" ref="P2345">VLOOKUP(A2345,'HUMAN RESOURCES'!$A$2:$M$2692,10,0)</f>
        <v>0.64900000000000002</v>
      </c>
      <c r="Q2345" s="10">
        <f t="array" ref="Q2345">VLOOKUP(A2345,'HUMAN RESOURCES'!$A$2:$M$2692,11,0)</f>
        <v>0.17199999999999999</v>
      </c>
      <c r="R2345" s="10">
        <f t="array" ref="R2345">VLOOKUP(A2345,'HUMAN RESOURCES'!$A$2:$M$2692,12,0)</f>
        <v>8958229</v>
      </c>
      <c r="S2345" s="10">
        <f t="array" ref="S2345">VLOOKUP(A2345,'HUMAN RESOURCES'!$A$2:$M$2692,13,0)</f>
        <v>0.84199999999999997</v>
      </c>
      <c r="T2345" s="10">
        <f t="array" ref="T2345">VLOOKUP(A2345,TOURISM!$A$2:$F$2692,5,0)</f>
        <v>6548000000</v>
      </c>
      <c r="U2345" s="10">
        <f t="array" ref="U2345">VLOOKUP(A2345,TOURISM!$A$2:$F$2692,6,0)</f>
        <v>9375000000</v>
      </c>
      <c r="V2345" s="10">
        <f t="array" ref="V2345">VLOOKUP(A2345,BUSINESS!$A$2:$J$2692,5,0)</f>
        <v>0</v>
      </c>
      <c r="W2345" s="10">
        <f t="array" ref="W2345">VLOOKUP(A2345,BUSINESS!$A$2:$J$2692,6,0)</f>
        <v>16</v>
      </c>
      <c r="X2345" s="10">
        <f t="array" ref="X2345">VLOOKUP(A2345,BUSINESS!$A$2:$J$2692,7,0)</f>
        <v>0</v>
      </c>
      <c r="Y2345" s="10">
        <f t="array" ref="Y2345">VLOOKUP(A2345,BUSINESS!$A$2:$J$2692,8,0)</f>
        <v>0</v>
      </c>
      <c r="Z2345" s="10">
        <f t="array" ref="Z2345">VLOOKUP(A2345,BUSINESS!$A$2:$J$2692,9,0)</f>
        <v>0.79100000000000004</v>
      </c>
      <c r="AA2345" s="10">
        <f t="array" ref="AA2345">VLOOKUP(A2345,BUSINESS!$A$2:$J$2692,10,0)</f>
        <v>0.98399999999999999</v>
      </c>
      <c r="AB2345" s="12">
        <f t="shared" si="139"/>
        <v>35163.200226294728</v>
      </c>
      <c r="AC2345" s="10">
        <f t="shared" si="135"/>
        <v>4.8831080339651958E-3</v>
      </c>
      <c r="AD2345" s="10">
        <f t="shared" si="136"/>
        <v>5.0687474053186183E-3</v>
      </c>
      <c r="AE2345" s="10">
        <f t="shared" si="137"/>
        <v>1046.5238162587716</v>
      </c>
      <c r="AF2345">
        <f t="shared" si="140"/>
        <v>730.94804787865996</v>
      </c>
    </row>
    <row r="2346" spans="1:32" ht="14.4">
      <c r="A2346" s="7" t="str">
        <f t="shared" si="138"/>
        <v>Sweden-Europe 2004</v>
      </c>
      <c r="B2346" s="7" t="s">
        <v>259</v>
      </c>
      <c r="C2346" s="8" t="s">
        <v>76</v>
      </c>
      <c r="D2346" s="9" t="s">
        <v>66</v>
      </c>
      <c r="E2346" s="14">
        <v>9.0999999999999998E-2</v>
      </c>
      <c r="F2346" s="13">
        <v>362000000000</v>
      </c>
      <c r="G2346" s="14">
        <v>3666</v>
      </c>
      <c r="H2346" s="14">
        <v>0.04</v>
      </c>
      <c r="I2346" s="10">
        <v>45407</v>
      </c>
      <c r="J2346" s="11">
        <v>43744</v>
      </c>
      <c r="K2346" s="10">
        <f t="array" ref="K2346">VLOOKUP(A2346,'HUMAN RESOURCES'!$A$2:$M$2692,5,0)</f>
        <v>1.0999999999999999E-2</v>
      </c>
      <c r="L2346" s="11">
        <f t="array" ref="L2346">VLOOKUP(A2346,'HUMAN RESOURCES'!$A$2:$M$2692,6,0)</f>
        <v>3.0000000000000001E-3</v>
      </c>
      <c r="M2346" s="10">
        <f t="array" ref="M2346">VLOOKUP(A2346,'HUMAN RESOURCES'!$A$2:$M$2692,7,0)</f>
        <v>83</v>
      </c>
      <c r="N2346" s="10">
        <f t="array" ref="N2346">VLOOKUP(A2346,'HUMAN RESOURCES'!$A$2:$M$2692,8,0)</f>
        <v>78</v>
      </c>
      <c r="O2346" s="10">
        <f t="array" ref="O2346">VLOOKUP(A2346,'HUMAN RESOURCES'!$A$2:$M$2692,9,0)</f>
        <v>0.17599999999999999</v>
      </c>
      <c r="P2346" s="10">
        <f t="array" ref="P2346">VLOOKUP(A2346,'HUMAN RESOURCES'!$A$2:$M$2692,10,0)</f>
        <v>0.65100000000000002</v>
      </c>
      <c r="Q2346" s="10">
        <f t="array" ref="Q2346">VLOOKUP(A2346,'HUMAN RESOURCES'!$A$2:$M$2692,11,0)</f>
        <v>0.17199999999999999</v>
      </c>
      <c r="R2346" s="10">
        <f t="array" ref="R2346">VLOOKUP(A2346,'HUMAN RESOURCES'!$A$2:$M$2692,12,0)</f>
        <v>8993531</v>
      </c>
      <c r="S2346" s="10">
        <f t="array" ref="S2346">VLOOKUP(A2346,'HUMAN RESOURCES'!$A$2:$M$2692,13,0)</f>
        <v>0.84299999999999997</v>
      </c>
      <c r="T2346" s="10">
        <f t="array" ref="T2346">VLOOKUP(A2346,TOURISM!$A$2:$F$2692,5,0)</f>
        <v>7686000000</v>
      </c>
      <c r="U2346" s="10">
        <f t="array" ref="U2346">VLOOKUP(A2346,TOURISM!$A$2:$F$2692,6,0)</f>
        <v>11088000000</v>
      </c>
      <c r="V2346" s="10">
        <f t="array" ref="V2346">VLOOKUP(A2346,BUSINESS!$A$2:$J$2692,5,0)</f>
        <v>0</v>
      </c>
      <c r="W2346" s="10">
        <f t="array" ref="W2346">VLOOKUP(A2346,BUSINESS!$A$2:$J$2692,6,0)</f>
        <v>16</v>
      </c>
      <c r="X2346" s="10">
        <f t="array" ref="X2346">VLOOKUP(A2346,BUSINESS!$A$2:$J$2692,7,0)</f>
        <v>0</v>
      </c>
      <c r="Y2346" s="10">
        <f t="array" ref="Y2346">VLOOKUP(A2346,BUSINESS!$A$2:$J$2692,8,0)</f>
        <v>0</v>
      </c>
      <c r="Z2346" s="10">
        <f t="array" ref="Z2346">VLOOKUP(A2346,BUSINESS!$A$2:$J$2692,9,0)</f>
        <v>0.83899999999999997</v>
      </c>
      <c r="AA2346" s="10">
        <f t="array" ref="AA2346">VLOOKUP(A2346,BUSINESS!$A$2:$J$2692,10,0)</f>
        <v>0.97799999999999998</v>
      </c>
      <c r="AB2346" s="12">
        <f t="shared" si="139"/>
        <v>40251.153857144651</v>
      </c>
      <c r="AC2346" s="10">
        <f t="shared" si="135"/>
        <v>4.8639405368147391E-3</v>
      </c>
      <c r="AD2346" s="10">
        <f t="shared" si="136"/>
        <v>5.048851224285545E-3</v>
      </c>
      <c r="AE2346" s="10">
        <f t="shared" si="137"/>
        <v>1232.8861711823754</v>
      </c>
      <c r="AF2346">
        <f t="shared" si="140"/>
        <v>854.61427775141931</v>
      </c>
    </row>
    <row r="2347" spans="1:32" ht="14.4">
      <c r="A2347" s="7" t="str">
        <f t="shared" si="138"/>
        <v>Sweden-Europe 2005</v>
      </c>
      <c r="B2347" s="7" t="s">
        <v>259</v>
      </c>
      <c r="C2347" s="8" t="s">
        <v>76</v>
      </c>
      <c r="D2347" s="9" t="s">
        <v>67</v>
      </c>
      <c r="E2347" s="14">
        <v>9.0999999999999998E-2</v>
      </c>
      <c r="F2347" s="13">
        <v>371000000000</v>
      </c>
      <c r="G2347" s="14">
        <v>3726</v>
      </c>
      <c r="H2347" s="14">
        <v>3.3000000000000002E-2</v>
      </c>
      <c r="I2347" s="10">
        <f t="array" ref="I2347">VLOOKUP(A2347,ENERGY!$A$2:$F$2691,5,0)</f>
        <v>49601</v>
      </c>
      <c r="J2347" s="11">
        <f t="array" ref="J2347">VLOOKUP(A2347,ENERGY!$A$2:$F$2691,6,0)</f>
        <v>49105</v>
      </c>
      <c r="K2347" s="10">
        <f t="array" ref="K2347">VLOOKUP(A2347,'HUMAN RESOURCES'!$A$2:$M$2692,5,0)</f>
        <v>1.0999999999999999E-2</v>
      </c>
      <c r="L2347" s="11">
        <f t="array" ref="L2347">VLOOKUP(A2347,'HUMAN RESOURCES'!$A$2:$M$2692,6,0)</f>
        <v>3.0000000000000001E-3</v>
      </c>
      <c r="M2347" s="10">
        <f t="array" ref="M2347">VLOOKUP(A2347,'HUMAN RESOURCES'!$A$2:$M$2692,7,0)</f>
        <v>83</v>
      </c>
      <c r="N2347" s="10">
        <f t="array" ref="N2347">VLOOKUP(A2347,'HUMAN RESOURCES'!$A$2:$M$2692,8,0)</f>
        <v>78</v>
      </c>
      <c r="O2347" s="10">
        <f t="array" ref="O2347">VLOOKUP(A2347,'HUMAN RESOURCES'!$A$2:$M$2692,9,0)</f>
        <v>0.17399999999999999</v>
      </c>
      <c r="P2347" s="10">
        <f t="array" ref="P2347">VLOOKUP(A2347,'HUMAN RESOURCES'!$A$2:$M$2692,10,0)</f>
        <v>0.65300000000000002</v>
      </c>
      <c r="Q2347" s="10">
        <f t="array" ref="Q2347">VLOOKUP(A2347,'HUMAN RESOURCES'!$A$2:$M$2692,11,0)</f>
        <v>0.17299999999999999</v>
      </c>
      <c r="R2347" s="10">
        <f t="array" ref="R2347">VLOOKUP(A2347,'HUMAN RESOURCES'!$A$2:$M$2692,12,0)</f>
        <v>9029572</v>
      </c>
      <c r="S2347" s="10">
        <f t="array" ref="S2347">VLOOKUP(A2347,'HUMAN RESOURCES'!$A$2:$M$2692,13,0)</f>
        <v>0.84299999999999997</v>
      </c>
      <c r="T2347" s="10">
        <f t="array" ref="T2347">VLOOKUP(A2347,TOURISM!$A$2:$F$2692,5,0)</f>
        <v>7739000000</v>
      </c>
      <c r="U2347" s="10">
        <f t="array" ref="U2347">VLOOKUP(A2347,TOURISM!$A$2:$F$2692,6,0)</f>
        <v>11380000000</v>
      </c>
      <c r="V2347" s="10">
        <f t="array" ref="V2347">VLOOKUP(A2347,BUSINESS!$A$2:$J$2692,5,0)</f>
        <v>0.54100000000000004</v>
      </c>
      <c r="W2347" s="10">
        <f t="array" ref="W2347">VLOOKUP(A2347,BUSINESS!$A$2:$J$2692,6,0)</f>
        <v>16</v>
      </c>
      <c r="X2347" s="10">
        <f t="array" ref="X2347">VLOOKUP(A2347,BUSINESS!$A$2:$J$2692,7,0)</f>
        <v>0</v>
      </c>
      <c r="Y2347" s="10">
        <f t="array" ref="Y2347">VLOOKUP(A2347,BUSINESS!$A$2:$J$2692,8,0)</f>
        <v>122</v>
      </c>
      <c r="Z2347" s="10">
        <f t="array" ref="Z2347">VLOOKUP(A2347,BUSINESS!$A$2:$J$2692,9,0)</f>
        <v>0.84799999999999998</v>
      </c>
      <c r="AA2347" s="10">
        <f t="array" ref="AA2347">VLOOKUP(A2347,BUSINESS!$A$2:$J$2692,10,0)</f>
        <v>1.008</v>
      </c>
      <c r="AB2347" s="12">
        <f t="shared" si="139"/>
        <v>41087.218751896544</v>
      </c>
      <c r="AC2347" s="10">
        <f t="shared" si="135"/>
        <v>5.4382422555576274E-3</v>
      </c>
      <c r="AD2347" s="10">
        <f t="shared" si="136"/>
        <v>5.4931728768539637E-3</v>
      </c>
      <c r="AE2347" s="10">
        <f t="shared" si="137"/>
        <v>1260.3033676457756</v>
      </c>
      <c r="AF2347">
        <f t="shared" si="140"/>
        <v>857.07273833134059</v>
      </c>
    </row>
    <row r="2348" spans="1:32" ht="14.4">
      <c r="A2348" s="7" t="str">
        <f t="shared" si="138"/>
        <v>Sweden-Europe 2006</v>
      </c>
      <c r="B2348" s="7" t="s">
        <v>259</v>
      </c>
      <c r="C2348" s="8" t="s">
        <v>76</v>
      </c>
      <c r="D2348" s="9" t="s">
        <v>68</v>
      </c>
      <c r="E2348" s="14">
        <v>8.8999999999999996E-2</v>
      </c>
      <c r="F2348" s="13">
        <v>399000000000</v>
      </c>
      <c r="G2348" s="14">
        <v>3947</v>
      </c>
      <c r="H2348" s="8"/>
      <c r="I2348" s="10">
        <v>49601</v>
      </c>
      <c r="J2348" s="11">
        <v>49105</v>
      </c>
      <c r="K2348" s="10">
        <f t="array" ref="K2348">VLOOKUP(A2348,'HUMAN RESOURCES'!$A$2:$M$2692,5,0)</f>
        <v>1.2E-2</v>
      </c>
      <c r="L2348" s="11">
        <f t="array" ref="L2348">VLOOKUP(A2348,'HUMAN RESOURCES'!$A$2:$M$2692,6,0)</f>
        <v>3.0000000000000001E-3</v>
      </c>
      <c r="M2348" s="10">
        <f t="array" ref="M2348">VLOOKUP(A2348,'HUMAN RESOURCES'!$A$2:$M$2692,7,0)</f>
        <v>83</v>
      </c>
      <c r="N2348" s="10">
        <f t="array" ref="N2348">VLOOKUP(A2348,'HUMAN RESOURCES'!$A$2:$M$2692,8,0)</f>
        <v>79</v>
      </c>
      <c r="O2348" s="10">
        <f t="array" ref="O2348">VLOOKUP(A2348,'HUMAN RESOURCES'!$A$2:$M$2692,9,0)</f>
        <v>0.17199999999999999</v>
      </c>
      <c r="P2348" s="10">
        <f t="array" ref="P2348">VLOOKUP(A2348,'HUMAN RESOURCES'!$A$2:$M$2692,10,0)</f>
        <v>0.65500000000000003</v>
      </c>
      <c r="Q2348" s="10">
        <f t="array" ref="Q2348">VLOOKUP(A2348,'HUMAN RESOURCES'!$A$2:$M$2692,11,0)</f>
        <v>0.17399999999999999</v>
      </c>
      <c r="R2348" s="10">
        <f t="array" ref="R2348">VLOOKUP(A2348,'HUMAN RESOURCES'!$A$2:$M$2692,12,0)</f>
        <v>9080505</v>
      </c>
      <c r="S2348" s="10">
        <f t="array" ref="S2348">VLOOKUP(A2348,'HUMAN RESOURCES'!$A$2:$M$2692,13,0)</f>
        <v>0.84399999999999997</v>
      </c>
      <c r="T2348" s="10">
        <f t="array" ref="T2348">VLOOKUP(A2348,TOURISM!$A$2:$F$2692,5,0)</f>
        <v>10016000000</v>
      </c>
      <c r="U2348" s="10">
        <f t="array" ref="U2348">VLOOKUP(A2348,TOURISM!$A$2:$F$2692,6,0)</f>
        <v>11685000000</v>
      </c>
      <c r="V2348" s="10">
        <f t="array" ref="V2348">VLOOKUP(A2348,BUSINESS!$A$2:$J$2692,5,0)</f>
        <v>0.54100000000000004</v>
      </c>
      <c r="W2348" s="10">
        <f t="array" ref="W2348">VLOOKUP(A2348,BUSINESS!$A$2:$J$2692,6,0)</f>
        <v>16</v>
      </c>
      <c r="X2348" s="10">
        <f t="array" ref="X2348">VLOOKUP(A2348,BUSINESS!$A$2:$J$2692,7,0)</f>
        <v>0</v>
      </c>
      <c r="Y2348" s="10">
        <f t="array" ref="Y2348">VLOOKUP(A2348,BUSINESS!$A$2:$J$2692,8,0)</f>
        <v>122</v>
      </c>
      <c r="Z2348" s="10">
        <f t="array" ref="Z2348">VLOOKUP(A2348,BUSINESS!$A$2:$J$2692,9,0)</f>
        <v>0.878</v>
      </c>
      <c r="AA2348" s="10">
        <f t="array" ref="AA2348">VLOOKUP(A2348,BUSINESS!$A$2:$J$2692,10,0)</f>
        <v>1.0569999999999999</v>
      </c>
      <c r="AB2348" s="12">
        <f t="shared" si="139"/>
        <v>43940.28746198587</v>
      </c>
      <c r="AC2348" s="10">
        <f t="shared" si="135"/>
        <v>5.4077388867689626E-3</v>
      </c>
      <c r="AD2348" s="10">
        <f t="shared" si="136"/>
        <v>5.4623613995036617E-3</v>
      </c>
      <c r="AE2348" s="10">
        <f t="shared" si="137"/>
        <v>1286.8227042438718</v>
      </c>
      <c r="AF2348">
        <f t="shared" si="140"/>
        <v>1103.0223539329586</v>
      </c>
    </row>
    <row r="2349" spans="1:32" ht="14.4">
      <c r="A2349" s="7" t="str">
        <f t="shared" si="138"/>
        <v>Sweden-Europe 2007</v>
      </c>
      <c r="B2349" s="7" t="s">
        <v>259</v>
      </c>
      <c r="C2349" s="8" t="s">
        <v>76</v>
      </c>
      <c r="D2349" s="9" t="s">
        <v>69</v>
      </c>
      <c r="E2349" s="14">
        <v>8.8999999999999996E-2</v>
      </c>
      <c r="F2349" s="13">
        <v>463000000000</v>
      </c>
      <c r="G2349" s="14">
        <v>4526</v>
      </c>
      <c r="H2349" s="8"/>
      <c r="I2349" s="10">
        <f t="array" ref="I2349">VLOOKUP(A2349,ENERGY!$A$2:$F$2691,5,0)</f>
        <v>52588</v>
      </c>
      <c r="J2349" s="11">
        <f t="array" ref="J2349">VLOOKUP(A2349,ENERGY!$A$2:$F$2691,6,0)</f>
        <v>54521</v>
      </c>
      <c r="K2349" s="10">
        <f t="array" ref="K2349">VLOOKUP(A2349,'HUMAN RESOURCES'!$A$2:$M$2692,5,0)</f>
        <v>1.2E-2</v>
      </c>
      <c r="L2349" s="11">
        <f t="array" ref="L2349">VLOOKUP(A2349,'HUMAN RESOURCES'!$A$2:$M$2692,6,0)</f>
        <v>3.0000000000000001E-3</v>
      </c>
      <c r="M2349" s="10">
        <f t="array" ref="M2349">VLOOKUP(A2349,'HUMAN RESOURCES'!$A$2:$M$2692,7,0)</f>
        <v>83</v>
      </c>
      <c r="N2349" s="10">
        <f t="array" ref="N2349">VLOOKUP(A2349,'HUMAN RESOURCES'!$A$2:$M$2692,8,0)</f>
        <v>79</v>
      </c>
      <c r="O2349" s="10">
        <f t="array" ref="O2349">VLOOKUP(A2349,'HUMAN RESOURCES'!$A$2:$M$2692,9,0)</f>
        <v>0.16900000000000001</v>
      </c>
      <c r="P2349" s="10">
        <f t="array" ref="P2349">VLOOKUP(A2349,'HUMAN RESOURCES'!$A$2:$M$2692,10,0)</f>
        <v>0.65600000000000003</v>
      </c>
      <c r="Q2349" s="10">
        <f t="array" ref="Q2349">VLOOKUP(A2349,'HUMAN RESOURCES'!$A$2:$M$2692,11,0)</f>
        <v>0.17499999999999999</v>
      </c>
      <c r="R2349" s="10">
        <f t="array" ref="R2349">VLOOKUP(A2349,'HUMAN RESOURCES'!$A$2:$M$2692,12,0)</f>
        <v>9148092</v>
      </c>
      <c r="S2349" s="10">
        <f t="array" ref="S2349">VLOOKUP(A2349,'HUMAN RESOURCES'!$A$2:$M$2692,13,0)</f>
        <v>0.84599999999999997</v>
      </c>
      <c r="T2349" s="10">
        <f t="array" ref="T2349">VLOOKUP(A2349,TOURISM!$A$2:$F$2692,5,0)</f>
        <v>12259000000</v>
      </c>
      <c r="U2349" s="10">
        <f t="array" ref="U2349">VLOOKUP(A2349,TOURISM!$A$2:$F$2692,6,0)</f>
        <v>14336000000</v>
      </c>
      <c r="V2349" s="10">
        <f t="array" ref="V2349">VLOOKUP(A2349,BUSINESS!$A$2:$J$2692,5,0)</f>
        <v>0.53700000000000003</v>
      </c>
      <c r="W2349" s="10">
        <f t="array" ref="W2349">VLOOKUP(A2349,BUSINESS!$A$2:$J$2692,6,0)</f>
        <v>16</v>
      </c>
      <c r="X2349" s="10">
        <f t="array" ref="X2349">VLOOKUP(A2349,BUSINESS!$A$2:$J$2692,7,0)</f>
        <v>0</v>
      </c>
      <c r="Y2349" s="10">
        <f t="array" ref="Y2349">VLOOKUP(A2349,BUSINESS!$A$2:$J$2692,8,0)</f>
        <v>122</v>
      </c>
      <c r="Z2349" s="10">
        <f t="array" ref="Z2349">VLOOKUP(A2349,BUSINESS!$A$2:$J$2692,9,0)</f>
        <v>0.82</v>
      </c>
      <c r="AA2349" s="10">
        <f t="array" ref="AA2349">VLOOKUP(A2349,BUSINESS!$A$2:$J$2692,10,0)</f>
        <v>1.105</v>
      </c>
      <c r="AB2349" s="12">
        <f t="shared" si="139"/>
        <v>50611.646669054047</v>
      </c>
      <c r="AC2349" s="10">
        <f t="shared" si="135"/>
        <v>5.959822004413598E-3</v>
      </c>
      <c r="AD2349" s="10">
        <f t="shared" si="136"/>
        <v>5.7485211123805922E-3</v>
      </c>
      <c r="AE2349" s="10">
        <f t="shared" si="137"/>
        <v>1567.102735739868</v>
      </c>
      <c r="AF2349">
        <f t="shared" si="140"/>
        <v>1340.0608564059041</v>
      </c>
    </row>
    <row r="2350" spans="1:32" ht="14.4">
      <c r="A2350" s="7" t="str">
        <f t="shared" si="138"/>
        <v>Sweden-Europe 2008</v>
      </c>
      <c r="B2350" s="7" t="s">
        <v>259</v>
      </c>
      <c r="C2350" s="8" t="s">
        <v>76</v>
      </c>
      <c r="D2350" s="9" t="s">
        <v>70</v>
      </c>
      <c r="E2350" s="14">
        <v>9.1999999999999998E-2</v>
      </c>
      <c r="F2350" s="13">
        <v>486000000000</v>
      </c>
      <c r="G2350" s="14">
        <v>4886</v>
      </c>
      <c r="H2350" s="8"/>
      <c r="I2350" s="10">
        <v>52588</v>
      </c>
      <c r="J2350" s="11">
        <v>54521</v>
      </c>
      <c r="K2350" s="10">
        <f t="array" ref="K2350">VLOOKUP(A2350,'HUMAN RESOURCES'!$A$2:$M$2692,5,0)</f>
        <v>1.2E-2</v>
      </c>
      <c r="L2350" s="11">
        <f t="array" ref="L2350">VLOOKUP(A2350,'HUMAN RESOURCES'!$A$2:$M$2692,6,0)</f>
        <v>3.0000000000000001E-3</v>
      </c>
      <c r="M2350" s="10">
        <f t="array" ref="M2350">VLOOKUP(A2350,'HUMAN RESOURCES'!$A$2:$M$2692,7,0)</f>
        <v>83</v>
      </c>
      <c r="N2350" s="10">
        <f t="array" ref="N2350">VLOOKUP(A2350,'HUMAN RESOURCES'!$A$2:$M$2692,8,0)</f>
        <v>79</v>
      </c>
      <c r="O2350" s="10">
        <f t="array" ref="O2350">VLOOKUP(A2350,'HUMAN RESOURCES'!$A$2:$M$2692,9,0)</f>
        <v>0.16700000000000001</v>
      </c>
      <c r="P2350" s="10">
        <f t="array" ref="P2350">VLOOKUP(A2350,'HUMAN RESOURCES'!$A$2:$M$2692,10,0)</f>
        <v>0.65600000000000003</v>
      </c>
      <c r="Q2350" s="10">
        <f t="array" ref="Q2350">VLOOKUP(A2350,'HUMAN RESOURCES'!$A$2:$M$2692,11,0)</f>
        <v>0.17699999999999999</v>
      </c>
      <c r="R2350" s="10">
        <f t="array" ref="R2350">VLOOKUP(A2350,'HUMAN RESOURCES'!$A$2:$M$2692,12,0)</f>
        <v>9219637</v>
      </c>
      <c r="S2350" s="10">
        <f t="array" ref="S2350">VLOOKUP(A2350,'HUMAN RESOURCES'!$A$2:$M$2692,13,0)</f>
        <v>0.84699999999999998</v>
      </c>
      <c r="T2350" s="10">
        <f t="array" ref="T2350">VLOOKUP(A2350,TOURISM!$A$2:$F$2692,5,0)</f>
        <v>12060000000</v>
      </c>
      <c r="U2350" s="10">
        <f t="array" ref="U2350">VLOOKUP(A2350,TOURISM!$A$2:$F$2692,6,0)</f>
        <v>15447000000</v>
      </c>
      <c r="V2350" s="10">
        <f t="array" ref="V2350">VLOOKUP(A2350,BUSINESS!$A$2:$J$2692,5,0)</f>
        <v>0.53700000000000003</v>
      </c>
      <c r="W2350" s="10">
        <f t="array" ref="W2350">VLOOKUP(A2350,BUSINESS!$A$2:$J$2692,6,0)</f>
        <v>16</v>
      </c>
      <c r="X2350" s="10">
        <f t="array" ref="X2350">VLOOKUP(A2350,BUSINESS!$A$2:$J$2692,7,0)</f>
        <v>0</v>
      </c>
      <c r="Y2350" s="10">
        <f t="array" ref="Y2350">VLOOKUP(A2350,BUSINESS!$A$2:$J$2692,8,0)</f>
        <v>122</v>
      </c>
      <c r="Z2350" s="10">
        <f t="array" ref="Z2350">VLOOKUP(A2350,BUSINESS!$A$2:$J$2692,9,0)</f>
        <v>0.9</v>
      </c>
      <c r="AA2350" s="10">
        <f t="array" ref="AA2350">VLOOKUP(A2350,BUSINESS!$A$2:$J$2692,10,0)</f>
        <v>1.0840000000000001</v>
      </c>
      <c r="AB2350" s="12">
        <f t="shared" si="139"/>
        <v>52713.572128707456</v>
      </c>
      <c r="AC2350" s="10">
        <f t="shared" si="135"/>
        <v>5.9135733868914799E-3</v>
      </c>
      <c r="AD2350" s="10">
        <f t="shared" si="136"/>
        <v>5.7039122039186574E-3</v>
      </c>
      <c r="AE2350" s="10">
        <f t="shared" si="137"/>
        <v>1675.4455733994732</v>
      </c>
      <c r="AF2350">
        <f t="shared" si="140"/>
        <v>1308.077530601259</v>
      </c>
    </row>
    <row r="2351" spans="1:32" ht="14.4">
      <c r="A2351" s="7" t="str">
        <f t="shared" si="138"/>
        <v>Sweden-Europe 2009</v>
      </c>
      <c r="B2351" s="7" t="s">
        <v>259</v>
      </c>
      <c r="C2351" s="8" t="s">
        <v>76</v>
      </c>
      <c r="D2351" s="9" t="s">
        <v>71</v>
      </c>
      <c r="E2351" s="14">
        <v>9.9000000000000005E-2</v>
      </c>
      <c r="F2351" s="13">
        <v>406000000000</v>
      </c>
      <c r="G2351" s="14">
        <v>4357</v>
      </c>
      <c r="H2351" s="8"/>
      <c r="I2351" s="10">
        <f t="array" ref="I2351">VLOOKUP(A2351,ENERGY!$A$2:$F$2691,5,0)</f>
        <v>50060</v>
      </c>
      <c r="J2351" s="11">
        <f t="array" ref="J2351">VLOOKUP(A2351,ENERGY!$A$2:$F$2691,6,0)</f>
        <v>48060</v>
      </c>
      <c r="K2351" s="10">
        <f t="array" ref="K2351">VLOOKUP(A2351,'HUMAN RESOURCES'!$A$2:$M$2692,5,0)</f>
        <v>1.2E-2</v>
      </c>
      <c r="L2351" s="11">
        <f t="array" ref="L2351">VLOOKUP(A2351,'HUMAN RESOURCES'!$A$2:$M$2692,6,0)</f>
        <v>3.0000000000000001E-3</v>
      </c>
      <c r="M2351" s="10">
        <f t="array" ref="M2351">VLOOKUP(A2351,'HUMAN RESOURCES'!$A$2:$M$2692,7,0)</f>
        <v>83</v>
      </c>
      <c r="N2351" s="10">
        <f t="array" ref="N2351">VLOOKUP(A2351,'HUMAN RESOURCES'!$A$2:$M$2692,8,0)</f>
        <v>79</v>
      </c>
      <c r="O2351" s="10">
        <f t="array" ref="O2351">VLOOKUP(A2351,'HUMAN RESOURCES'!$A$2:$M$2692,9,0)</f>
        <v>0.16600000000000001</v>
      </c>
      <c r="P2351" s="10">
        <f t="array" ref="P2351">VLOOKUP(A2351,'HUMAN RESOURCES'!$A$2:$M$2692,10,0)</f>
        <v>0.65500000000000003</v>
      </c>
      <c r="Q2351" s="10">
        <f t="array" ref="Q2351">VLOOKUP(A2351,'HUMAN RESOURCES'!$A$2:$M$2692,11,0)</f>
        <v>0.17899999999999999</v>
      </c>
      <c r="R2351" s="10">
        <f t="array" ref="R2351">VLOOKUP(A2351,'HUMAN RESOURCES'!$A$2:$M$2692,12,0)</f>
        <v>9298515</v>
      </c>
      <c r="S2351" s="10">
        <f t="array" ref="S2351">VLOOKUP(A2351,'HUMAN RESOURCES'!$A$2:$M$2692,13,0)</f>
        <v>0.84899999999999998</v>
      </c>
      <c r="T2351" s="10">
        <f t="array" ref="T2351">VLOOKUP(A2351,TOURISM!$A$2:$F$2692,5,0)</f>
        <v>10100000000</v>
      </c>
      <c r="U2351" s="10">
        <f t="array" ref="U2351">VLOOKUP(A2351,TOURISM!$A$2:$F$2692,6,0)</f>
        <v>12791000000</v>
      </c>
      <c r="V2351" s="10">
        <f t="array" ref="V2351">VLOOKUP(A2351,BUSINESS!$A$2:$J$2692,5,0)</f>
        <v>0.53900000000000003</v>
      </c>
      <c r="W2351" s="10">
        <f t="array" ref="W2351">VLOOKUP(A2351,BUSINESS!$A$2:$J$2692,6,0)</f>
        <v>16</v>
      </c>
      <c r="X2351" s="10">
        <f t="array" ref="X2351">VLOOKUP(A2351,BUSINESS!$A$2:$J$2692,7,0)</f>
        <v>0</v>
      </c>
      <c r="Y2351" s="10">
        <f t="array" ref="Y2351">VLOOKUP(A2351,BUSINESS!$A$2:$J$2692,8,0)</f>
        <v>122</v>
      </c>
      <c r="Z2351" s="10">
        <f t="array" ref="Z2351">VLOOKUP(A2351,BUSINESS!$A$2:$J$2692,9,0)</f>
        <v>0.91</v>
      </c>
      <c r="AA2351" s="10">
        <f t="array" ref="AA2351">VLOOKUP(A2351,BUSINESS!$A$2:$J$2692,10,0)</f>
        <v>1.121</v>
      </c>
      <c r="AB2351" s="12">
        <f t="shared" si="139"/>
        <v>43662.88595544557</v>
      </c>
      <c r="AC2351" s="10">
        <f t="shared" si="135"/>
        <v>5.1685672389623506E-3</v>
      </c>
      <c r="AD2351" s="10">
        <f t="shared" si="136"/>
        <v>5.3836553471172544E-3</v>
      </c>
      <c r="AE2351" s="10">
        <f t="shared" si="137"/>
        <v>1375.5959957046905</v>
      </c>
      <c r="AF2351">
        <f t="shared" si="140"/>
        <v>1086.1949461822667</v>
      </c>
    </row>
    <row r="2352" spans="1:32" ht="14.4">
      <c r="A2352" s="7" t="str">
        <f t="shared" si="138"/>
        <v>Sweden-Europe 2010</v>
      </c>
      <c r="B2352" s="7" t="s">
        <v>259</v>
      </c>
      <c r="C2352" s="8" t="s">
        <v>76</v>
      </c>
      <c r="D2352" s="9" t="s">
        <v>72</v>
      </c>
      <c r="E2352" s="14">
        <v>9.5000000000000001E-2</v>
      </c>
      <c r="F2352" s="13">
        <v>463000000000</v>
      </c>
      <c r="G2352" s="14">
        <v>4694</v>
      </c>
      <c r="H2352" s="8"/>
      <c r="I2352" s="10">
        <v>50060</v>
      </c>
      <c r="J2352" s="11">
        <v>48060</v>
      </c>
      <c r="K2352" s="10">
        <f t="array" ref="K2352">VLOOKUP(A2352,'HUMAN RESOURCES'!$A$2:$M$2692,5,0)</f>
        <v>1.2E-2</v>
      </c>
      <c r="L2352" s="11">
        <f t="array" ref="L2352">VLOOKUP(A2352,'HUMAN RESOURCES'!$A$2:$M$2692,6,0)</f>
        <v>3.0000000000000001E-3</v>
      </c>
      <c r="M2352" s="10">
        <f t="array" ref="M2352">VLOOKUP(A2352,'HUMAN RESOURCES'!$A$2:$M$2692,7,0)</f>
        <v>84</v>
      </c>
      <c r="N2352" s="10">
        <f t="array" ref="N2352">VLOOKUP(A2352,'HUMAN RESOURCES'!$A$2:$M$2692,8,0)</f>
        <v>80</v>
      </c>
      <c r="O2352" s="10">
        <f t="array" ref="O2352">VLOOKUP(A2352,'HUMAN RESOURCES'!$A$2:$M$2692,9,0)</f>
        <v>0.16500000000000001</v>
      </c>
      <c r="P2352" s="10">
        <f t="array" ref="P2352">VLOOKUP(A2352,'HUMAN RESOURCES'!$A$2:$M$2692,10,0)</f>
        <v>0.65300000000000002</v>
      </c>
      <c r="Q2352" s="10">
        <f t="array" ref="Q2352">VLOOKUP(A2352,'HUMAN RESOURCES'!$A$2:$M$2692,11,0)</f>
        <v>0.182</v>
      </c>
      <c r="R2352" s="10">
        <f t="array" ref="R2352">VLOOKUP(A2352,'HUMAN RESOURCES'!$A$2:$M$2692,12,0)</f>
        <v>9378126</v>
      </c>
      <c r="S2352" s="10">
        <f t="array" ref="S2352">VLOOKUP(A2352,'HUMAN RESOURCES'!$A$2:$M$2692,13,0)</f>
        <v>0.85099999999999998</v>
      </c>
      <c r="T2352" s="10">
        <f t="array" ref="T2352">VLOOKUP(A2352,TOURISM!$A$2:$F$2692,5,0)</f>
        <v>10991000000</v>
      </c>
      <c r="U2352" s="10">
        <f t="array" ref="U2352">VLOOKUP(A2352,TOURISM!$A$2:$F$2692,6,0)</f>
        <v>14912000000</v>
      </c>
      <c r="V2352" s="10">
        <f t="array" ref="V2352">VLOOKUP(A2352,BUSINESS!$A$2:$J$2692,5,0)</f>
        <v>0.52</v>
      </c>
      <c r="W2352" s="10">
        <f t="array" ref="W2352">VLOOKUP(A2352,BUSINESS!$A$2:$J$2692,6,0)</f>
        <v>16</v>
      </c>
      <c r="X2352" s="10">
        <f t="array" ref="X2352">VLOOKUP(A2352,BUSINESS!$A$2:$J$2692,7,0)</f>
        <v>0</v>
      </c>
      <c r="Y2352" s="10">
        <f t="array" ref="Y2352">VLOOKUP(A2352,BUSINESS!$A$2:$J$2692,8,0)</f>
        <v>122</v>
      </c>
      <c r="Z2352" s="10">
        <f t="array" ref="Z2352">VLOOKUP(A2352,BUSINESS!$A$2:$J$2692,9,0)</f>
        <v>0.9</v>
      </c>
      <c r="AA2352" s="10">
        <f t="array" ref="AA2352">VLOOKUP(A2352,BUSINESS!$A$2:$J$2692,10,0)</f>
        <v>1.1719999999999999</v>
      </c>
      <c r="AB2352" s="12">
        <f t="shared" si="139"/>
        <v>49370.204665622965</v>
      </c>
      <c r="AC2352" s="10">
        <f t="shared" si="135"/>
        <v>5.1246912229586166E-3</v>
      </c>
      <c r="AD2352" s="10">
        <f t="shared" si="136"/>
        <v>5.3379534461362533E-3</v>
      </c>
      <c r="AE2352" s="10">
        <f t="shared" si="137"/>
        <v>1590.0831360124614</v>
      </c>
      <c r="AF2352">
        <f t="shared" si="140"/>
        <v>1171.982547472704</v>
      </c>
    </row>
    <row r="2353" spans="1:32" ht="14.4">
      <c r="A2353" s="7" t="str">
        <f t="shared" si="138"/>
        <v>Sweden-Europe 2011</v>
      </c>
      <c r="B2353" s="7" t="s">
        <v>259</v>
      </c>
      <c r="C2353" s="8" t="s">
        <v>76</v>
      </c>
      <c r="D2353" s="9" t="s">
        <v>73</v>
      </c>
      <c r="E2353" s="14">
        <v>9.5000000000000001E-2</v>
      </c>
      <c r="F2353" s="13">
        <v>536000000000</v>
      </c>
      <c r="G2353" s="14">
        <v>5419</v>
      </c>
      <c r="H2353" s="8"/>
      <c r="I2353" s="10">
        <f t="array" ref="I2353">VLOOKUP(A2353,ENERGY!$A$2:$F$2691,5,0)</f>
        <v>51569</v>
      </c>
      <c r="J2353" s="11">
        <f t="array" ref="J2353">VLOOKUP(A2353,ENERGY!$A$2:$F$2691,6,0)</f>
        <v>51562</v>
      </c>
      <c r="K2353" s="10">
        <f t="array" ref="K2353">VLOOKUP(A2353,'HUMAN RESOURCES'!$A$2:$M$2692,5,0)</f>
        <v>1.2E-2</v>
      </c>
      <c r="L2353" s="11">
        <f t="array" ref="L2353">VLOOKUP(A2353,'HUMAN RESOURCES'!$A$2:$M$2692,6,0)</f>
        <v>2E-3</v>
      </c>
      <c r="M2353" s="10">
        <f t="array" ref="M2353">VLOOKUP(A2353,'HUMAN RESOURCES'!$A$2:$M$2692,7,0)</f>
        <v>84</v>
      </c>
      <c r="N2353" s="10">
        <f t="array" ref="N2353">VLOOKUP(A2353,'HUMAN RESOURCES'!$A$2:$M$2692,8,0)</f>
        <v>80</v>
      </c>
      <c r="O2353" s="10">
        <f t="array" ref="O2353">VLOOKUP(A2353,'HUMAN RESOURCES'!$A$2:$M$2692,9,0)</f>
        <v>0.16600000000000001</v>
      </c>
      <c r="P2353" s="10">
        <f t="array" ref="P2353">VLOOKUP(A2353,'HUMAN RESOURCES'!$A$2:$M$2692,10,0)</f>
        <v>0.64900000000000002</v>
      </c>
      <c r="Q2353" s="10">
        <f t="array" ref="Q2353">VLOOKUP(A2353,'HUMAN RESOURCES'!$A$2:$M$2692,11,0)</f>
        <v>0.185</v>
      </c>
      <c r="R2353" s="10">
        <f t="array" ref="R2353">VLOOKUP(A2353,'HUMAN RESOURCES'!$A$2:$M$2692,12,0)</f>
        <v>9449213</v>
      </c>
      <c r="S2353" s="10">
        <f t="array" ref="S2353">VLOOKUP(A2353,'HUMAN RESOURCES'!$A$2:$M$2692,13,0)</f>
        <v>0.85199999999999998</v>
      </c>
      <c r="T2353" s="10">
        <f t="array" ref="T2353">VLOOKUP(A2353,TOURISM!$A$2:$F$2692,5,0)</f>
        <v>12777000000</v>
      </c>
      <c r="U2353" s="10">
        <f t="array" ref="U2353">VLOOKUP(A2353,TOURISM!$A$2:$F$2692,6,0)</f>
        <v>17187000000</v>
      </c>
      <c r="V2353" s="10">
        <f t="array" ref="V2353">VLOOKUP(A2353,BUSINESS!$A$2:$J$2692,5,0)</f>
        <v>0.52</v>
      </c>
      <c r="W2353" s="10">
        <f t="array" ref="W2353">VLOOKUP(A2353,BUSINESS!$A$2:$J$2692,6,0)</f>
        <v>16</v>
      </c>
      <c r="X2353" s="10">
        <f t="array" ref="X2353">VLOOKUP(A2353,BUSINESS!$A$2:$J$2692,7,0)</f>
        <v>0</v>
      </c>
      <c r="Y2353" s="10">
        <f t="array" ref="Y2353">VLOOKUP(A2353,BUSINESS!$A$2:$J$2692,8,0)</f>
        <v>122</v>
      </c>
      <c r="Z2353" s="10">
        <f t="array" ref="Z2353">VLOOKUP(A2353,BUSINESS!$A$2:$J$2692,9,0)</f>
        <v>0.92800000000000005</v>
      </c>
      <c r="AA2353" s="10">
        <f t="array" ref="AA2353">VLOOKUP(A2353,BUSINESS!$A$2:$J$2692,10,0)</f>
        <v>1.212</v>
      </c>
      <c r="AB2353" s="12">
        <f t="shared" si="139"/>
        <v>56724.300743352913</v>
      </c>
      <c r="AC2353" s="10">
        <f t="shared" si="135"/>
        <v>5.4567507368073935E-3</v>
      </c>
      <c r="AD2353" s="10">
        <f t="shared" si="136"/>
        <v>5.4574915392424745E-3</v>
      </c>
      <c r="AE2353" s="10">
        <f t="shared" si="137"/>
        <v>1818.8816359626987</v>
      </c>
      <c r="AF2353">
        <f t="shared" si="140"/>
        <v>1352.1761018616048</v>
      </c>
    </row>
    <row r="2354" spans="1:32" ht="14.4">
      <c r="A2354" s="7" t="str">
        <f t="shared" si="138"/>
        <v>Sweden-Europe 2012</v>
      </c>
      <c r="B2354" s="7" t="s">
        <v>259</v>
      </c>
      <c r="C2354" s="8" t="s">
        <v>76</v>
      </c>
      <c r="D2354" s="9" t="s">
        <v>74</v>
      </c>
      <c r="E2354" s="14">
        <v>9.6000000000000002E-2</v>
      </c>
      <c r="F2354" s="13">
        <v>524000000000</v>
      </c>
      <c r="G2354" s="14">
        <v>5319</v>
      </c>
      <c r="H2354" s="8"/>
      <c r="I2354" s="10">
        <f t="array" ref="I2354">VLOOKUP(A2354,ENERGY!$A$2:$F$2691,5,0)</f>
        <v>50207</v>
      </c>
      <c r="J2354" s="11">
        <f t="array" ref="J2354">VLOOKUP(A2354,ENERGY!$A$2:$F$2691,6,0)</f>
        <v>49571</v>
      </c>
      <c r="K2354" s="10">
        <f t="array" ref="K2354">VLOOKUP(A2354,'HUMAN RESOURCES'!$A$2:$M$2692,5,0)</f>
        <v>1.2E-2</v>
      </c>
      <c r="L2354" s="11">
        <f t="array" ref="L2354">VLOOKUP(A2354,'HUMAN RESOURCES'!$A$2:$M$2692,6,0)</f>
        <v>2E-3</v>
      </c>
      <c r="M2354" s="10">
        <f t="array" ref="M2354">VLOOKUP(A2354,'HUMAN RESOURCES'!$A$2:$M$2692,7,0)</f>
        <v>84</v>
      </c>
      <c r="N2354" s="10">
        <f t="array" ref="N2354">VLOOKUP(A2354,'HUMAN RESOURCES'!$A$2:$M$2692,8,0)</f>
        <v>80</v>
      </c>
      <c r="O2354" s="10">
        <f t="array" ref="O2354">VLOOKUP(A2354,'HUMAN RESOURCES'!$A$2:$M$2692,9,0)</f>
        <v>0.16700000000000001</v>
      </c>
      <c r="P2354" s="10">
        <f t="array" ref="P2354">VLOOKUP(A2354,'HUMAN RESOURCES'!$A$2:$M$2692,10,0)</f>
        <v>0.64400000000000002</v>
      </c>
      <c r="Q2354" s="10">
        <f t="array" ref="Q2354">VLOOKUP(A2354,'HUMAN RESOURCES'!$A$2:$M$2692,11,0)</f>
        <v>0.189</v>
      </c>
      <c r="R2354" s="10">
        <f t="array" ref="R2354">VLOOKUP(A2354,'HUMAN RESOURCES'!$A$2:$M$2692,12,0)</f>
        <v>9519374</v>
      </c>
      <c r="S2354" s="10">
        <f t="array" ref="S2354">VLOOKUP(A2354,'HUMAN RESOURCES'!$A$2:$M$2692,13,0)</f>
        <v>0.85399999999999998</v>
      </c>
      <c r="T2354" s="10">
        <f t="array" ref="T2354">VLOOKUP(A2354,TOURISM!$A$2:$F$2692,5,0)</f>
        <v>12415000000</v>
      </c>
      <c r="U2354" s="10">
        <f t="array" ref="U2354">VLOOKUP(A2354,TOURISM!$A$2:$F$2692,6,0)</f>
        <v>17664000000</v>
      </c>
      <c r="V2354" s="10">
        <f t="array" ref="V2354">VLOOKUP(A2354,BUSINESS!$A$2:$J$2692,5,0)</f>
        <v>0.52</v>
      </c>
      <c r="W2354" s="10">
        <f t="array" ref="W2354">VLOOKUP(A2354,BUSINESS!$A$2:$J$2692,6,0)</f>
        <v>16</v>
      </c>
      <c r="X2354" s="10">
        <f t="array" ref="X2354">VLOOKUP(A2354,BUSINESS!$A$2:$J$2692,7,0)</f>
        <v>14</v>
      </c>
      <c r="Y2354" s="10">
        <f t="array" ref="Y2354">VLOOKUP(A2354,BUSINESS!$A$2:$J$2692,8,0)</f>
        <v>122</v>
      </c>
      <c r="Z2354" s="10">
        <f t="array" ref="Z2354">VLOOKUP(A2354,BUSINESS!$A$2:$J$2692,9,0)</f>
        <v>0.93200000000000005</v>
      </c>
      <c r="AA2354" s="10">
        <f t="array" ref="AA2354">VLOOKUP(A2354,BUSINESS!$A$2:$J$2692,10,0)</f>
        <v>1.246</v>
      </c>
      <c r="AB2354" s="12">
        <f t="shared" si="139"/>
        <v>55045.636404242548</v>
      </c>
      <c r="AC2354" s="10">
        <f t="shared" si="135"/>
        <v>5.2073802331960061E-3</v>
      </c>
      <c r="AD2354" s="10">
        <f t="shared" si="136"/>
        <v>5.2741913491370336E-3</v>
      </c>
      <c r="AE2354" s="10">
        <f t="shared" si="137"/>
        <v>1855.5842012300388</v>
      </c>
      <c r="AF2354">
        <f t="shared" si="140"/>
        <v>1304.1823968676931</v>
      </c>
    </row>
    <row r="2355" spans="1:32" ht="14.4">
      <c r="A2355" s="7" t="str">
        <f t="shared" si="138"/>
        <v>Switzerland-Europe 2000</v>
      </c>
      <c r="B2355" s="7" t="s">
        <v>260</v>
      </c>
      <c r="C2355" s="8" t="s">
        <v>76</v>
      </c>
      <c r="D2355" s="9" t="s">
        <v>62</v>
      </c>
      <c r="E2355" s="14">
        <v>9.9000000000000005E-2</v>
      </c>
      <c r="F2355" s="13">
        <v>256000000000</v>
      </c>
      <c r="G2355" s="14">
        <v>3541</v>
      </c>
      <c r="H2355" s="14">
        <v>4.2999999999999997E-2</v>
      </c>
      <c r="I2355" s="10">
        <f t="array" ref="I2355">VLOOKUP(A2355,ENERGY!$A$2:$F$2691,5,0)</f>
        <v>25500</v>
      </c>
      <c r="J2355" s="11">
        <f t="array" ref="J2355">VLOOKUP(A2355,ENERGY!$A$2:$F$2691,6,0)</f>
        <v>0</v>
      </c>
      <c r="K2355" s="10">
        <f t="array" ref="K2355">VLOOKUP(A2355,'HUMAN RESOURCES'!$A$2:$M$2692,5,0)</f>
        <v>1.0999999999999999E-2</v>
      </c>
      <c r="L2355" s="11">
        <f t="array" ref="L2355">VLOOKUP(A2355,'HUMAN RESOURCES'!$A$2:$M$2692,6,0)</f>
        <v>5.0000000000000001E-3</v>
      </c>
      <c r="M2355" s="10">
        <f t="array" ref="M2355">VLOOKUP(A2355,'HUMAN RESOURCES'!$A$2:$M$2692,7,0)</f>
        <v>83</v>
      </c>
      <c r="N2355" s="10">
        <f t="array" ref="N2355">VLOOKUP(A2355,'HUMAN RESOURCES'!$A$2:$M$2692,8,0)</f>
        <v>77</v>
      </c>
      <c r="O2355" s="10">
        <f t="array" ref="O2355">VLOOKUP(A2355,'HUMAN RESOURCES'!$A$2:$M$2692,9,0)</f>
        <v>0.17399999999999999</v>
      </c>
      <c r="P2355" s="10">
        <f t="array" ref="P2355">VLOOKUP(A2355,'HUMAN RESOURCES'!$A$2:$M$2692,10,0)</f>
        <v>0.67300000000000004</v>
      </c>
      <c r="Q2355" s="10">
        <f t="array" ref="Q2355">VLOOKUP(A2355,'HUMAN RESOURCES'!$A$2:$M$2692,11,0)</f>
        <v>0.153</v>
      </c>
      <c r="R2355" s="10">
        <f t="array" ref="R2355">VLOOKUP(A2355,'HUMAN RESOURCES'!$A$2:$M$2692,12,0)</f>
        <v>7184250</v>
      </c>
      <c r="S2355" s="10">
        <f t="array" ref="S2355">VLOOKUP(A2355,'HUMAN RESOURCES'!$A$2:$M$2692,13,0)</f>
        <v>0.73299999999999998</v>
      </c>
      <c r="T2355" s="10">
        <f t="array" ref="T2355">VLOOKUP(A2355,TOURISM!$A$2:$F$2692,5,0)</f>
        <v>8988000000</v>
      </c>
      <c r="U2355" s="10">
        <f t="array" ref="U2355">VLOOKUP(A2355,TOURISM!$A$2:$F$2692,6,0)</f>
        <v>7360000000</v>
      </c>
      <c r="V2355" s="10">
        <f t="array" ref="V2355">VLOOKUP(A2355,BUSINESS!$A$2:$J$2692,5,0)</f>
        <v>0</v>
      </c>
      <c r="W2355" s="10">
        <f t="array" ref="W2355">VLOOKUP(A2355,BUSINESS!$A$2:$J$2692,6,0)</f>
        <v>0</v>
      </c>
      <c r="X2355" s="10">
        <f t="array" ref="X2355">VLOOKUP(A2355,BUSINESS!$A$2:$J$2692,7,0)</f>
        <v>0</v>
      </c>
      <c r="Y2355" s="10">
        <f t="array" ref="Y2355">VLOOKUP(A2355,BUSINESS!$A$2:$J$2692,8,0)</f>
        <v>0</v>
      </c>
      <c r="Z2355" s="10">
        <f t="array" ref="Z2355">VLOOKUP(A2355,BUSINESS!$A$2:$J$2692,9,0)</f>
        <v>0.47099999999999997</v>
      </c>
      <c r="AA2355" s="10">
        <f t="array" ref="AA2355">VLOOKUP(A2355,BUSINESS!$A$2:$J$2692,10,0)</f>
        <v>0.64700000000000002</v>
      </c>
      <c r="AB2355" s="12">
        <f t="shared" si="139"/>
        <v>35633.503845216968</v>
      </c>
      <c r="AC2355" s="10">
        <f t="shared" si="135"/>
        <v>0</v>
      </c>
      <c r="AD2355" s="10">
        <f t="shared" si="136"/>
        <v>3.5494310470821589E-3</v>
      </c>
      <c r="AE2355" s="10">
        <f t="shared" si="137"/>
        <v>1024.4632355499878</v>
      </c>
      <c r="AF2355">
        <f t="shared" si="140"/>
        <v>1251.0700490656645</v>
      </c>
    </row>
    <row r="2356" spans="1:32" ht="14.4">
      <c r="A2356" s="7" t="str">
        <f t="shared" si="138"/>
        <v>Switzerland-Europe 2001</v>
      </c>
      <c r="B2356" s="7" t="s">
        <v>260</v>
      </c>
      <c r="C2356" s="8" t="s">
        <v>76</v>
      </c>
      <c r="D2356" s="9" t="s">
        <v>63</v>
      </c>
      <c r="E2356" s="14">
        <v>0.10299999999999999</v>
      </c>
      <c r="F2356" s="13">
        <v>263000000000</v>
      </c>
      <c r="G2356" s="14">
        <v>3748</v>
      </c>
      <c r="H2356" s="14">
        <v>4.2999999999999997E-2</v>
      </c>
      <c r="I2356" s="10">
        <f t="array" ref="I2356">VLOOKUP(A2356,ENERGY!$A$2:$F$2691,5,0)</f>
        <v>25375</v>
      </c>
      <c r="J2356" s="11">
        <f t="array" ref="J2356">VLOOKUP(A2356,ENERGY!$A$2:$F$2691,6,0)</f>
        <v>0</v>
      </c>
      <c r="K2356" s="10">
        <f t="array" ref="K2356">VLOOKUP(A2356,'HUMAN RESOURCES'!$A$2:$M$2692,5,0)</f>
        <v>0.01</v>
      </c>
      <c r="L2356" s="11">
        <f t="array" ref="L2356">VLOOKUP(A2356,'HUMAN RESOURCES'!$A$2:$M$2692,6,0)</f>
        <v>5.0000000000000001E-3</v>
      </c>
      <c r="M2356" s="10">
        <f t="array" ref="M2356">VLOOKUP(A2356,'HUMAN RESOURCES'!$A$2:$M$2692,7,0)</f>
        <v>83</v>
      </c>
      <c r="N2356" s="10">
        <f t="array" ref="N2356">VLOOKUP(A2356,'HUMAN RESOURCES'!$A$2:$M$2692,8,0)</f>
        <v>77</v>
      </c>
      <c r="O2356" s="10">
        <f t="array" ref="O2356">VLOOKUP(A2356,'HUMAN RESOURCES'!$A$2:$M$2692,9,0)</f>
        <v>0.17299999999999999</v>
      </c>
      <c r="P2356" s="10">
        <f t="array" ref="P2356">VLOOKUP(A2356,'HUMAN RESOURCES'!$A$2:$M$2692,10,0)</f>
        <v>0.67300000000000004</v>
      </c>
      <c r="Q2356" s="10">
        <f t="array" ref="Q2356">VLOOKUP(A2356,'HUMAN RESOURCES'!$A$2:$M$2692,11,0)</f>
        <v>0.154</v>
      </c>
      <c r="R2356" s="10">
        <f t="array" ref="R2356">VLOOKUP(A2356,'HUMAN RESOURCES'!$A$2:$M$2692,12,0)</f>
        <v>7229854</v>
      </c>
      <c r="S2356" s="10">
        <f t="array" ref="S2356">VLOOKUP(A2356,'HUMAN RESOURCES'!$A$2:$M$2692,13,0)</f>
        <v>0.73299999999999998</v>
      </c>
      <c r="T2356" s="10">
        <f t="array" ref="T2356">VLOOKUP(A2356,TOURISM!$A$2:$F$2692,5,0)</f>
        <v>9290000000</v>
      </c>
      <c r="U2356" s="10">
        <f t="array" ref="U2356">VLOOKUP(A2356,TOURISM!$A$2:$F$2692,6,0)</f>
        <v>7085000000</v>
      </c>
      <c r="V2356" s="10">
        <f t="array" ref="V2356">VLOOKUP(A2356,BUSINESS!$A$2:$J$2692,5,0)</f>
        <v>0</v>
      </c>
      <c r="W2356" s="10">
        <f t="array" ref="W2356">VLOOKUP(A2356,BUSINESS!$A$2:$J$2692,6,0)</f>
        <v>0</v>
      </c>
      <c r="X2356" s="10">
        <f t="array" ref="X2356">VLOOKUP(A2356,BUSINESS!$A$2:$J$2692,7,0)</f>
        <v>0</v>
      </c>
      <c r="Y2356" s="10">
        <f t="array" ref="Y2356">VLOOKUP(A2356,BUSINESS!$A$2:$J$2692,8,0)</f>
        <v>0</v>
      </c>
      <c r="Z2356" s="10">
        <f t="array" ref="Z2356">VLOOKUP(A2356,BUSINESS!$A$2:$J$2692,9,0)</f>
        <v>0.55100000000000005</v>
      </c>
      <c r="AA2356" s="10">
        <f t="array" ref="AA2356">VLOOKUP(A2356,BUSINESS!$A$2:$J$2692,10,0)</f>
        <v>0.73299999999999998</v>
      </c>
      <c r="AB2356" s="12">
        <f t="shared" si="139"/>
        <v>36376.944817972813</v>
      </c>
      <c r="AC2356" s="10">
        <f t="shared" si="135"/>
        <v>0</v>
      </c>
      <c r="AD2356" s="10">
        <f t="shared" si="136"/>
        <v>3.5097527557264641E-3</v>
      </c>
      <c r="AE2356" s="10">
        <f t="shared" si="137"/>
        <v>979.96446401268963</v>
      </c>
      <c r="AF2356">
        <f t="shared" si="140"/>
        <v>1284.94987588961</v>
      </c>
    </row>
    <row r="2357" spans="1:32" ht="14.4">
      <c r="A2357" s="7" t="str">
        <f t="shared" si="138"/>
        <v>Switzerland-Europe 2002</v>
      </c>
      <c r="B2357" s="7" t="s">
        <v>260</v>
      </c>
      <c r="C2357" s="8" t="s">
        <v>76</v>
      </c>
      <c r="D2357" s="9" t="s">
        <v>64</v>
      </c>
      <c r="E2357" s="14">
        <v>0.106</v>
      </c>
      <c r="F2357" s="13">
        <v>287000000000</v>
      </c>
      <c r="G2357" s="14">
        <v>4190</v>
      </c>
      <c r="H2357" s="14">
        <v>3.9E-2</v>
      </c>
      <c r="I2357" s="10">
        <f t="array" ref="I2357">VLOOKUP(A2357,ENERGY!$A$2:$F$2691,5,0)</f>
        <v>26199</v>
      </c>
      <c r="J2357" s="11">
        <f t="array" ref="J2357">VLOOKUP(A2357,ENERGY!$A$2:$F$2691,6,0)</f>
        <v>38757</v>
      </c>
      <c r="K2357" s="10">
        <f t="array" ref="K2357">VLOOKUP(A2357,'HUMAN RESOURCES'!$A$2:$M$2692,5,0)</f>
        <v>0.01</v>
      </c>
      <c r="L2357" s="11">
        <f t="array" ref="L2357">VLOOKUP(A2357,'HUMAN RESOURCES'!$A$2:$M$2692,6,0)</f>
        <v>5.0000000000000001E-3</v>
      </c>
      <c r="M2357" s="10">
        <f t="array" ref="M2357">VLOOKUP(A2357,'HUMAN RESOURCES'!$A$2:$M$2692,7,0)</f>
        <v>83</v>
      </c>
      <c r="N2357" s="10">
        <f t="array" ref="N2357">VLOOKUP(A2357,'HUMAN RESOURCES'!$A$2:$M$2692,8,0)</f>
        <v>78</v>
      </c>
      <c r="O2357" s="10">
        <f t="array" ref="O2357">VLOOKUP(A2357,'HUMAN RESOURCES'!$A$2:$M$2692,9,0)</f>
        <v>0.17100000000000001</v>
      </c>
      <c r="P2357" s="10">
        <f t="array" ref="P2357">VLOOKUP(A2357,'HUMAN RESOURCES'!$A$2:$M$2692,10,0)</f>
        <v>0.67500000000000004</v>
      </c>
      <c r="Q2357" s="10">
        <f t="array" ref="Q2357">VLOOKUP(A2357,'HUMAN RESOURCES'!$A$2:$M$2692,11,0)</f>
        <v>0.155</v>
      </c>
      <c r="R2357" s="10">
        <f t="array" ref="R2357">VLOOKUP(A2357,'HUMAN RESOURCES'!$A$2:$M$2692,12,0)</f>
        <v>7284753</v>
      </c>
      <c r="S2357" s="10">
        <f t="array" ref="S2357">VLOOKUP(A2357,'HUMAN RESOURCES'!$A$2:$M$2692,13,0)</f>
        <v>0.73399999999999999</v>
      </c>
      <c r="T2357" s="10">
        <f t="array" ref="T2357">VLOOKUP(A2357,TOURISM!$A$2:$F$2692,5,0)</f>
        <v>9117000000</v>
      </c>
      <c r="U2357" s="10">
        <f t="array" ref="U2357">VLOOKUP(A2357,TOURISM!$A$2:$F$2692,6,0)</f>
        <v>7210000000</v>
      </c>
      <c r="V2357" s="10">
        <f t="array" ref="V2357">VLOOKUP(A2357,BUSINESS!$A$2:$J$2692,5,0)</f>
        <v>0</v>
      </c>
      <c r="W2357" s="10">
        <f t="array" ref="W2357">VLOOKUP(A2357,BUSINESS!$A$2:$J$2692,6,0)</f>
        <v>0</v>
      </c>
      <c r="X2357" s="10">
        <f t="array" ref="X2357">VLOOKUP(A2357,BUSINESS!$A$2:$J$2692,7,0)</f>
        <v>0</v>
      </c>
      <c r="Y2357" s="10">
        <f t="array" ref="Y2357">VLOOKUP(A2357,BUSINESS!$A$2:$J$2692,8,0)</f>
        <v>0</v>
      </c>
      <c r="Z2357" s="10">
        <f t="array" ref="Z2357">VLOOKUP(A2357,BUSINESS!$A$2:$J$2692,9,0)</f>
        <v>0.61399999999999999</v>
      </c>
      <c r="AA2357" s="10">
        <f t="array" ref="AA2357">VLOOKUP(A2357,BUSINESS!$A$2:$J$2692,10,0)</f>
        <v>0.79200000000000004</v>
      </c>
      <c r="AB2357" s="12">
        <f t="shared" si="139"/>
        <v>39397.354996113114</v>
      </c>
      <c r="AC2357" s="10">
        <f t="shared" si="135"/>
        <v>5.3202902006423552E-3</v>
      </c>
      <c r="AD2357" s="10">
        <f t="shared" si="136"/>
        <v>3.59641569178804E-3</v>
      </c>
      <c r="AE2357" s="10">
        <f t="shared" si="137"/>
        <v>989.73843039015878</v>
      </c>
      <c r="AF2357">
        <f t="shared" si="140"/>
        <v>1251.5180679427292</v>
      </c>
    </row>
    <row r="2358" spans="1:32" ht="14.4">
      <c r="A2358" s="7" t="str">
        <f t="shared" si="138"/>
        <v>Switzerland-Europe 2003</v>
      </c>
      <c r="B2358" s="7" t="s">
        <v>260</v>
      </c>
      <c r="C2358" s="8" t="s">
        <v>76</v>
      </c>
      <c r="D2358" s="9" t="s">
        <v>65</v>
      </c>
      <c r="E2358" s="14">
        <v>0.109</v>
      </c>
      <c r="F2358" s="13">
        <v>335000000000</v>
      </c>
      <c r="G2358" s="14">
        <v>5002</v>
      </c>
      <c r="H2358" s="14">
        <v>3.3000000000000002E-2</v>
      </c>
      <c r="I2358" s="10">
        <f t="array" ref="I2358">VLOOKUP(A2358,ENERGY!$A$2:$F$2691,5,0)</f>
        <v>26968</v>
      </c>
      <c r="J2358" s="11">
        <f t="array" ref="J2358">VLOOKUP(A2358,ENERGY!$A$2:$F$2691,6,0)</f>
        <v>41598</v>
      </c>
      <c r="K2358" s="10">
        <f t="array" ref="K2358">VLOOKUP(A2358,'HUMAN RESOURCES'!$A$2:$M$2692,5,0)</f>
        <v>0.01</v>
      </c>
      <c r="L2358" s="11">
        <f t="array" ref="L2358">VLOOKUP(A2358,'HUMAN RESOURCES'!$A$2:$M$2692,6,0)</f>
        <v>4.0000000000000001E-3</v>
      </c>
      <c r="M2358" s="10">
        <f t="array" ref="M2358">VLOOKUP(A2358,'HUMAN RESOURCES'!$A$2:$M$2692,7,0)</f>
        <v>83</v>
      </c>
      <c r="N2358" s="10">
        <f t="array" ref="N2358">VLOOKUP(A2358,'HUMAN RESOURCES'!$A$2:$M$2692,8,0)</f>
        <v>78</v>
      </c>
      <c r="O2358" s="10">
        <f t="array" ref="O2358">VLOOKUP(A2358,'HUMAN RESOURCES'!$A$2:$M$2692,9,0)</f>
        <v>0.16800000000000001</v>
      </c>
      <c r="P2358" s="10">
        <f t="array" ref="P2358">VLOOKUP(A2358,'HUMAN RESOURCES'!$A$2:$M$2692,10,0)</f>
        <v>0.67600000000000005</v>
      </c>
      <c r="Q2358" s="10">
        <f t="array" ref="Q2358">VLOOKUP(A2358,'HUMAN RESOURCES'!$A$2:$M$2692,11,0)</f>
        <v>0.156</v>
      </c>
      <c r="R2358" s="10">
        <f t="array" ref="R2358">VLOOKUP(A2358,'HUMAN RESOURCES'!$A$2:$M$2692,12,0)</f>
        <v>7339001</v>
      </c>
      <c r="S2358" s="10">
        <f t="array" ref="S2358">VLOOKUP(A2358,'HUMAN RESOURCES'!$A$2:$M$2692,13,0)</f>
        <v>0.73399999999999999</v>
      </c>
      <c r="T2358" s="10">
        <f t="array" ref="T2358">VLOOKUP(A2358,TOURISM!$A$2:$F$2692,5,0)</f>
        <v>10493000000</v>
      </c>
      <c r="U2358" s="10">
        <f t="array" ref="U2358">VLOOKUP(A2358,TOURISM!$A$2:$F$2692,6,0)</f>
        <v>8614000000</v>
      </c>
      <c r="V2358" s="10">
        <f t="array" ref="V2358">VLOOKUP(A2358,BUSINESS!$A$2:$J$2692,5,0)</f>
        <v>0</v>
      </c>
      <c r="W2358" s="10">
        <f t="array" ref="W2358">VLOOKUP(A2358,BUSINESS!$A$2:$J$2692,6,0)</f>
        <v>20</v>
      </c>
      <c r="X2358" s="10">
        <f t="array" ref="X2358">VLOOKUP(A2358,BUSINESS!$A$2:$J$2692,7,0)</f>
        <v>0</v>
      </c>
      <c r="Y2358" s="10">
        <f t="array" ref="Y2358">VLOOKUP(A2358,BUSINESS!$A$2:$J$2692,8,0)</f>
        <v>0</v>
      </c>
      <c r="Z2358" s="10">
        <f t="array" ref="Z2358">VLOOKUP(A2358,BUSINESS!$A$2:$J$2692,9,0)</f>
        <v>0.65100000000000002</v>
      </c>
      <c r="AA2358" s="10">
        <f t="array" ref="AA2358">VLOOKUP(A2358,BUSINESS!$A$2:$J$2692,10,0)</f>
        <v>0.84899999999999998</v>
      </c>
      <c r="AB2358" s="12">
        <f t="shared" si="139"/>
        <v>45646.539631211388</v>
      </c>
      <c r="AC2358" s="10">
        <f t="shared" si="135"/>
        <v>5.668073897251138E-3</v>
      </c>
      <c r="AD2358" s="10">
        <f t="shared" si="136"/>
        <v>3.6746145694761452E-3</v>
      </c>
      <c r="AE2358" s="10">
        <f t="shared" si="137"/>
        <v>1173.7292309947907</v>
      </c>
      <c r="AF2358">
        <f t="shared" si="140"/>
        <v>1429.7586279113466</v>
      </c>
    </row>
    <row r="2359" spans="1:32" ht="14.4">
      <c r="A2359" s="7" t="str">
        <f t="shared" si="138"/>
        <v>Switzerland-Europe 2004</v>
      </c>
      <c r="B2359" s="7" t="s">
        <v>260</v>
      </c>
      <c r="C2359" s="8" t="s">
        <v>76</v>
      </c>
      <c r="D2359" s="9" t="s">
        <v>66</v>
      </c>
      <c r="E2359" s="14">
        <v>0.11</v>
      </c>
      <c r="F2359" s="13">
        <v>374000000000</v>
      </c>
      <c r="G2359" s="14">
        <v>5570</v>
      </c>
      <c r="H2359" s="14">
        <v>3.2000000000000001E-2</v>
      </c>
      <c r="I2359" s="10">
        <v>26968</v>
      </c>
      <c r="J2359" s="11">
        <v>41598</v>
      </c>
      <c r="K2359" s="10">
        <f t="array" ref="K2359">VLOOKUP(A2359,'HUMAN RESOURCES'!$A$2:$M$2692,5,0)</f>
        <v>0.01</v>
      </c>
      <c r="L2359" s="11">
        <f t="array" ref="L2359">VLOOKUP(A2359,'HUMAN RESOURCES'!$A$2:$M$2692,6,0)</f>
        <v>4.0000000000000001E-3</v>
      </c>
      <c r="M2359" s="10">
        <f t="array" ref="M2359">VLOOKUP(A2359,'HUMAN RESOURCES'!$A$2:$M$2692,7,0)</f>
        <v>84</v>
      </c>
      <c r="N2359" s="10">
        <f t="array" ref="N2359">VLOOKUP(A2359,'HUMAN RESOURCES'!$A$2:$M$2692,8,0)</f>
        <v>79</v>
      </c>
      <c r="O2359" s="10">
        <f t="array" ref="O2359">VLOOKUP(A2359,'HUMAN RESOURCES'!$A$2:$M$2692,9,0)</f>
        <v>0.16600000000000001</v>
      </c>
      <c r="P2359" s="10">
        <f t="array" ref="P2359">VLOOKUP(A2359,'HUMAN RESOURCES'!$A$2:$M$2692,10,0)</f>
        <v>0.67800000000000005</v>
      </c>
      <c r="Q2359" s="10">
        <f t="array" ref="Q2359">VLOOKUP(A2359,'HUMAN RESOURCES'!$A$2:$M$2692,11,0)</f>
        <v>0.157</v>
      </c>
      <c r="R2359" s="10">
        <f t="array" ref="R2359">VLOOKUP(A2359,'HUMAN RESOURCES'!$A$2:$M$2692,12,0)</f>
        <v>7389625</v>
      </c>
      <c r="S2359" s="10">
        <f t="array" ref="S2359">VLOOKUP(A2359,'HUMAN RESOURCES'!$A$2:$M$2692,13,0)</f>
        <v>0.73399999999999999</v>
      </c>
      <c r="T2359" s="10">
        <f t="array" ref="T2359">VLOOKUP(A2359,TOURISM!$A$2:$F$2692,5,0)</f>
        <v>11404000000</v>
      </c>
      <c r="U2359" s="10">
        <f t="array" ref="U2359">VLOOKUP(A2359,TOURISM!$A$2:$F$2692,6,0)</f>
        <v>9924000000</v>
      </c>
      <c r="V2359" s="10">
        <f t="array" ref="V2359">VLOOKUP(A2359,BUSINESS!$A$2:$J$2692,5,0)</f>
        <v>0</v>
      </c>
      <c r="W2359" s="10">
        <f t="array" ref="W2359">VLOOKUP(A2359,BUSINESS!$A$2:$J$2692,6,0)</f>
        <v>18</v>
      </c>
      <c r="X2359" s="10">
        <f t="array" ref="X2359">VLOOKUP(A2359,BUSINESS!$A$2:$J$2692,7,0)</f>
        <v>0</v>
      </c>
      <c r="Y2359" s="10">
        <f t="array" ref="Y2359">VLOOKUP(A2359,BUSINESS!$A$2:$J$2692,8,0)</f>
        <v>0</v>
      </c>
      <c r="Z2359" s="10">
        <f t="array" ref="Z2359">VLOOKUP(A2359,BUSINESS!$A$2:$J$2692,9,0)</f>
        <v>0.67800000000000005</v>
      </c>
      <c r="AA2359" s="10">
        <f t="array" ref="AA2359">VLOOKUP(A2359,BUSINESS!$A$2:$J$2692,10,0)</f>
        <v>0.85399999999999998</v>
      </c>
      <c r="AB2359" s="12">
        <f t="shared" si="139"/>
        <v>50611.499230339832</v>
      </c>
      <c r="AC2359" s="10">
        <f t="shared" si="135"/>
        <v>5.6292437031649099E-3</v>
      </c>
      <c r="AD2359" s="10">
        <f t="shared" si="136"/>
        <v>3.6494409391545578E-3</v>
      </c>
      <c r="AE2359" s="10">
        <f t="shared" si="137"/>
        <v>1342.9639528392847</v>
      </c>
      <c r="AF2359">
        <f t="shared" si="140"/>
        <v>1543.2447519326083</v>
      </c>
    </row>
    <row r="2360" spans="1:32" ht="14.4">
      <c r="A2360" s="7" t="str">
        <f t="shared" si="138"/>
        <v>Switzerland-Europe 2005</v>
      </c>
      <c r="B2360" s="7" t="s">
        <v>260</v>
      </c>
      <c r="C2360" s="8" t="s">
        <v>76</v>
      </c>
      <c r="D2360" s="9" t="s">
        <v>67</v>
      </c>
      <c r="E2360" s="14">
        <v>0.109</v>
      </c>
      <c r="F2360" s="13">
        <v>385000000000</v>
      </c>
      <c r="G2360" s="14">
        <v>5637</v>
      </c>
      <c r="H2360" s="14">
        <v>3.1E-2</v>
      </c>
      <c r="I2360" s="10">
        <f t="array" ref="I2360">VLOOKUP(A2360,ENERGY!$A$2:$F$2691,5,0)</f>
        <v>26773</v>
      </c>
      <c r="J2360" s="11">
        <f t="array" ref="J2360">VLOOKUP(A2360,ENERGY!$A$2:$F$2691,6,0)</f>
        <v>40392</v>
      </c>
      <c r="K2360" s="10">
        <f t="array" ref="K2360">VLOOKUP(A2360,'HUMAN RESOURCES'!$A$2:$M$2692,5,0)</f>
        <v>0.01</v>
      </c>
      <c r="L2360" s="11">
        <f t="array" ref="L2360">VLOOKUP(A2360,'HUMAN RESOURCES'!$A$2:$M$2692,6,0)</f>
        <v>4.0000000000000001E-3</v>
      </c>
      <c r="M2360" s="10">
        <f t="array" ref="M2360">VLOOKUP(A2360,'HUMAN RESOURCES'!$A$2:$M$2692,7,0)</f>
        <v>84</v>
      </c>
      <c r="N2360" s="10">
        <f t="array" ref="N2360">VLOOKUP(A2360,'HUMAN RESOURCES'!$A$2:$M$2692,8,0)</f>
        <v>79</v>
      </c>
      <c r="O2360" s="10">
        <f t="array" ref="O2360">VLOOKUP(A2360,'HUMAN RESOURCES'!$A$2:$M$2692,9,0)</f>
        <v>0.16300000000000001</v>
      </c>
      <c r="P2360" s="10">
        <f t="array" ref="P2360">VLOOKUP(A2360,'HUMAN RESOURCES'!$A$2:$M$2692,10,0)</f>
        <v>0.67900000000000005</v>
      </c>
      <c r="Q2360" s="10">
        <f t="array" ref="Q2360">VLOOKUP(A2360,'HUMAN RESOURCES'!$A$2:$M$2692,11,0)</f>
        <v>0.158</v>
      </c>
      <c r="R2360" s="10">
        <f t="array" ref="R2360">VLOOKUP(A2360,'HUMAN RESOURCES'!$A$2:$M$2692,12,0)</f>
        <v>7437115</v>
      </c>
      <c r="S2360" s="10">
        <f t="array" ref="S2360">VLOOKUP(A2360,'HUMAN RESOURCES'!$A$2:$M$2692,13,0)</f>
        <v>0.73499999999999999</v>
      </c>
      <c r="T2360" s="10">
        <f t="array" ref="T2360">VLOOKUP(A2360,TOURISM!$A$2:$F$2692,5,0)</f>
        <v>11937000000</v>
      </c>
      <c r="U2360" s="10">
        <f t="array" ref="U2360">VLOOKUP(A2360,TOURISM!$A$2:$F$2692,6,0)</f>
        <v>10579000000</v>
      </c>
      <c r="V2360" s="10">
        <f t="array" ref="V2360">VLOOKUP(A2360,BUSINESS!$A$2:$J$2692,5,0)</f>
        <v>0.28799999999999998</v>
      </c>
      <c r="W2360" s="10">
        <f t="array" ref="W2360">VLOOKUP(A2360,BUSINESS!$A$2:$J$2692,6,0)</f>
        <v>18</v>
      </c>
      <c r="X2360" s="10">
        <f t="array" ref="X2360">VLOOKUP(A2360,BUSINESS!$A$2:$J$2692,7,0)</f>
        <v>0</v>
      </c>
      <c r="Y2360" s="10">
        <f t="array" ref="Y2360">VLOOKUP(A2360,BUSINESS!$A$2:$J$2692,8,0)</f>
        <v>63</v>
      </c>
      <c r="Z2360" s="10">
        <f t="array" ref="Z2360">VLOOKUP(A2360,BUSINESS!$A$2:$J$2692,9,0)</f>
        <v>0.70099999999999996</v>
      </c>
      <c r="AA2360" s="10">
        <f t="array" ref="AA2360">VLOOKUP(A2360,BUSINESS!$A$2:$J$2692,10,0)</f>
        <v>0.92200000000000004</v>
      </c>
      <c r="AB2360" s="12">
        <f t="shared" si="139"/>
        <v>51767.385605843127</v>
      </c>
      <c r="AC2360" s="10">
        <f t="shared" si="135"/>
        <v>5.4311382841330273E-3</v>
      </c>
      <c r="AD2360" s="10">
        <f t="shared" si="136"/>
        <v>3.5999174411045142E-3</v>
      </c>
      <c r="AE2360" s="10">
        <f t="shared" si="137"/>
        <v>1422.4601878551025</v>
      </c>
      <c r="AF2360">
        <f t="shared" si="140"/>
        <v>1605.0578752648037</v>
      </c>
    </row>
    <row r="2361" spans="1:32" ht="14.4">
      <c r="A2361" s="7" t="str">
        <f t="shared" si="138"/>
        <v>Switzerland-Europe 2006</v>
      </c>
      <c r="B2361" s="7" t="s">
        <v>260</v>
      </c>
      <c r="C2361" s="8" t="s">
        <v>76</v>
      </c>
      <c r="D2361" s="9" t="s">
        <v>68</v>
      </c>
      <c r="E2361" s="14">
        <v>0.104</v>
      </c>
      <c r="F2361" s="13">
        <v>405000000000</v>
      </c>
      <c r="G2361" s="14">
        <v>5643</v>
      </c>
      <c r="H2361" s="14">
        <v>0.03</v>
      </c>
      <c r="I2361" s="10">
        <v>26773</v>
      </c>
      <c r="J2361" s="11">
        <v>40392</v>
      </c>
      <c r="K2361" s="10">
        <f t="array" ref="K2361">VLOOKUP(A2361,'HUMAN RESOURCES'!$A$2:$M$2692,5,0)</f>
        <v>0.01</v>
      </c>
      <c r="L2361" s="11">
        <f t="array" ref="L2361">VLOOKUP(A2361,'HUMAN RESOURCES'!$A$2:$M$2692,6,0)</f>
        <v>4.0000000000000001E-3</v>
      </c>
      <c r="M2361" s="10">
        <f t="array" ref="M2361">VLOOKUP(A2361,'HUMAN RESOURCES'!$A$2:$M$2692,7,0)</f>
        <v>84</v>
      </c>
      <c r="N2361" s="10">
        <f t="array" ref="N2361">VLOOKUP(A2361,'HUMAN RESOURCES'!$A$2:$M$2692,8,0)</f>
        <v>79</v>
      </c>
      <c r="O2361" s="10">
        <f t="array" ref="O2361">VLOOKUP(A2361,'HUMAN RESOURCES'!$A$2:$M$2692,9,0)</f>
        <v>0.16</v>
      </c>
      <c r="P2361" s="10">
        <f t="array" ref="P2361">VLOOKUP(A2361,'HUMAN RESOURCES'!$A$2:$M$2692,10,0)</f>
        <v>0.68</v>
      </c>
      <c r="Q2361" s="10">
        <f t="array" ref="Q2361">VLOOKUP(A2361,'HUMAN RESOURCES'!$A$2:$M$2692,11,0)</f>
        <v>0.16</v>
      </c>
      <c r="R2361" s="10">
        <f t="array" ref="R2361">VLOOKUP(A2361,'HUMAN RESOURCES'!$A$2:$M$2692,12,0)</f>
        <v>7483934</v>
      </c>
      <c r="S2361" s="10">
        <f t="array" ref="S2361">VLOOKUP(A2361,'HUMAN RESOURCES'!$A$2:$M$2692,13,0)</f>
        <v>0.73499999999999999</v>
      </c>
      <c r="T2361" s="10">
        <f t="array" ref="T2361">VLOOKUP(A2361,TOURISM!$A$2:$F$2692,5,0)</f>
        <v>12852000000</v>
      </c>
      <c r="U2361" s="10">
        <f t="array" ref="U2361">VLOOKUP(A2361,TOURISM!$A$2:$F$2692,6,0)</f>
        <v>11199000000</v>
      </c>
      <c r="V2361" s="10">
        <f t="array" ref="V2361">VLOOKUP(A2361,BUSINESS!$A$2:$J$2692,5,0)</f>
        <v>0.27600000000000002</v>
      </c>
      <c r="W2361" s="10">
        <f t="array" ref="W2361">VLOOKUP(A2361,BUSINESS!$A$2:$J$2692,6,0)</f>
        <v>18</v>
      </c>
      <c r="X2361" s="10">
        <f t="array" ref="X2361">VLOOKUP(A2361,BUSINESS!$A$2:$J$2692,7,0)</f>
        <v>0</v>
      </c>
      <c r="Y2361" s="10">
        <f t="array" ref="Y2361">VLOOKUP(A2361,BUSINESS!$A$2:$J$2692,8,0)</f>
        <v>63</v>
      </c>
      <c r="Z2361" s="10">
        <f t="array" ref="Z2361">VLOOKUP(A2361,BUSINESS!$A$2:$J$2692,9,0)</f>
        <v>0.75700000000000001</v>
      </c>
      <c r="AA2361" s="10">
        <f t="array" ref="AA2361">VLOOKUP(A2361,BUSINESS!$A$2:$J$2692,10,0)</f>
        <v>0.99399999999999999</v>
      </c>
      <c r="AB2361" s="12">
        <f t="shared" si="139"/>
        <v>54115.923523644116</v>
      </c>
      <c r="AC2361" s="10">
        <f t="shared" si="135"/>
        <v>5.3971614394247728E-3</v>
      </c>
      <c r="AD2361" s="10">
        <f t="shared" si="136"/>
        <v>3.577396593823516E-3</v>
      </c>
      <c r="AE2361" s="10">
        <f t="shared" si="137"/>
        <v>1496.4055001019517</v>
      </c>
      <c r="AF2361">
        <f t="shared" si="140"/>
        <v>1717.2786398169733</v>
      </c>
    </row>
    <row r="2362" spans="1:32" ht="14.4">
      <c r="A2362" s="7" t="str">
        <f t="shared" si="138"/>
        <v>Switzerland-Europe 2007</v>
      </c>
      <c r="B2362" s="7" t="s">
        <v>260</v>
      </c>
      <c r="C2362" s="8" t="s">
        <v>76</v>
      </c>
      <c r="D2362" s="9" t="s">
        <v>69</v>
      </c>
      <c r="E2362" s="14">
        <v>0.10199999999999999</v>
      </c>
      <c r="F2362" s="13">
        <v>451000000000</v>
      </c>
      <c r="G2362" s="14">
        <v>6126</v>
      </c>
      <c r="H2362" s="14">
        <v>3.2000000000000001E-2</v>
      </c>
      <c r="I2362" s="10">
        <f t="array" ref="I2362">VLOOKUP(A2362,ENERGY!$A$2:$F$2691,5,0)</f>
        <v>26090</v>
      </c>
      <c r="J2362" s="11">
        <f t="array" ref="J2362">VLOOKUP(A2362,ENERGY!$A$2:$F$2691,6,0)</f>
        <v>40392</v>
      </c>
      <c r="K2362" s="10">
        <f t="array" ref="K2362">VLOOKUP(A2362,'HUMAN RESOURCES'!$A$2:$M$2692,5,0)</f>
        <v>0.01</v>
      </c>
      <c r="L2362" s="11">
        <f t="array" ref="L2362">VLOOKUP(A2362,'HUMAN RESOURCES'!$A$2:$M$2692,6,0)</f>
        <v>4.0000000000000001E-3</v>
      </c>
      <c r="M2362" s="10">
        <f t="array" ref="M2362">VLOOKUP(A2362,'HUMAN RESOURCES'!$A$2:$M$2692,7,0)</f>
        <v>84</v>
      </c>
      <c r="N2362" s="10">
        <f t="array" ref="N2362">VLOOKUP(A2362,'HUMAN RESOURCES'!$A$2:$M$2692,8,0)</f>
        <v>79</v>
      </c>
      <c r="O2362" s="10">
        <f t="array" ref="O2362">VLOOKUP(A2362,'HUMAN RESOURCES'!$A$2:$M$2692,9,0)</f>
        <v>0.157</v>
      </c>
      <c r="P2362" s="10">
        <f t="array" ref="P2362">VLOOKUP(A2362,'HUMAN RESOURCES'!$A$2:$M$2692,10,0)</f>
        <v>0.68100000000000005</v>
      </c>
      <c r="Q2362" s="10">
        <f t="array" ref="Q2362">VLOOKUP(A2362,'HUMAN RESOURCES'!$A$2:$M$2692,11,0)</f>
        <v>0.16200000000000001</v>
      </c>
      <c r="R2362" s="10">
        <f t="array" ref="R2362">VLOOKUP(A2362,'HUMAN RESOURCES'!$A$2:$M$2692,12,0)</f>
        <v>7551117</v>
      </c>
      <c r="S2362" s="10">
        <f t="array" ref="S2362">VLOOKUP(A2362,'HUMAN RESOURCES'!$A$2:$M$2692,13,0)</f>
        <v>0.73599999999999999</v>
      </c>
      <c r="T2362" s="10">
        <f t="array" ref="T2362">VLOOKUP(A2362,TOURISM!$A$2:$F$2692,5,0)</f>
        <v>14721000000</v>
      </c>
      <c r="U2362" s="10">
        <f t="array" ref="U2362">VLOOKUP(A2362,TOURISM!$A$2:$F$2692,6,0)</f>
        <v>12298000000</v>
      </c>
      <c r="V2362" s="10">
        <f t="array" ref="V2362">VLOOKUP(A2362,BUSINESS!$A$2:$J$2692,5,0)</f>
        <v>0.27900000000000003</v>
      </c>
      <c r="W2362" s="10">
        <f t="array" ref="W2362">VLOOKUP(A2362,BUSINESS!$A$2:$J$2692,6,0)</f>
        <v>18</v>
      </c>
      <c r="X2362" s="10">
        <f t="array" ref="X2362">VLOOKUP(A2362,BUSINESS!$A$2:$J$2692,7,0)</f>
        <v>0</v>
      </c>
      <c r="Y2362" s="10">
        <f t="array" ref="Y2362">VLOOKUP(A2362,BUSINESS!$A$2:$J$2692,8,0)</f>
        <v>63</v>
      </c>
      <c r="Z2362" s="10">
        <f t="array" ref="Z2362">VLOOKUP(A2362,BUSINESS!$A$2:$J$2692,9,0)</f>
        <v>0.77200000000000002</v>
      </c>
      <c r="AA2362" s="10">
        <f t="array" ref="AA2362">VLOOKUP(A2362,BUSINESS!$A$2:$J$2692,10,0)</f>
        <v>1.085</v>
      </c>
      <c r="AB2362" s="12">
        <f t="shared" si="139"/>
        <v>59726.263015127428</v>
      </c>
      <c r="AC2362" s="10">
        <f t="shared" si="135"/>
        <v>5.3491423851597057E-3</v>
      </c>
      <c r="AD2362" s="10">
        <f t="shared" si="136"/>
        <v>3.4551179646666844E-3</v>
      </c>
      <c r="AE2362" s="10">
        <f t="shared" si="137"/>
        <v>1628.6332207539626</v>
      </c>
      <c r="AF2362">
        <f t="shared" si="140"/>
        <v>1949.5128998795808</v>
      </c>
    </row>
    <row r="2363" spans="1:32" ht="14.4">
      <c r="A2363" s="7" t="str">
        <f t="shared" si="138"/>
        <v>Switzerland-Europe 2008</v>
      </c>
      <c r="B2363" s="7" t="s">
        <v>260</v>
      </c>
      <c r="C2363" s="8" t="s">
        <v>76</v>
      </c>
      <c r="D2363" s="9" t="s">
        <v>70</v>
      </c>
      <c r="E2363" s="14">
        <v>0.10299999999999999</v>
      </c>
      <c r="F2363" s="13">
        <v>524000000000</v>
      </c>
      <c r="G2363" s="14">
        <v>7104</v>
      </c>
      <c r="H2363" s="14">
        <v>3.3000000000000002E-2</v>
      </c>
      <c r="I2363" s="10">
        <v>26090</v>
      </c>
      <c r="J2363" s="11">
        <v>40392</v>
      </c>
      <c r="K2363" s="10">
        <f t="array" ref="K2363">VLOOKUP(A2363,'HUMAN RESOURCES'!$A$2:$M$2692,5,0)</f>
        <v>0.01</v>
      </c>
      <c r="L2363" s="11">
        <f t="array" ref="L2363">VLOOKUP(A2363,'HUMAN RESOURCES'!$A$2:$M$2692,6,0)</f>
        <v>4.0000000000000001E-3</v>
      </c>
      <c r="M2363" s="10">
        <f t="array" ref="M2363">VLOOKUP(A2363,'HUMAN RESOURCES'!$A$2:$M$2692,7,0)</f>
        <v>84</v>
      </c>
      <c r="N2363" s="10">
        <f t="array" ref="N2363">VLOOKUP(A2363,'HUMAN RESOURCES'!$A$2:$M$2692,8,0)</f>
        <v>80</v>
      </c>
      <c r="O2363" s="10">
        <f t="array" ref="O2363">VLOOKUP(A2363,'HUMAN RESOURCES'!$A$2:$M$2692,9,0)</f>
        <v>0.155</v>
      </c>
      <c r="P2363" s="10">
        <f t="array" ref="P2363">VLOOKUP(A2363,'HUMAN RESOURCES'!$A$2:$M$2692,10,0)</f>
        <v>0.68100000000000005</v>
      </c>
      <c r="Q2363" s="10">
        <f t="array" ref="Q2363">VLOOKUP(A2363,'HUMAN RESOURCES'!$A$2:$M$2692,11,0)</f>
        <v>0.16400000000000001</v>
      </c>
      <c r="R2363" s="10">
        <f t="array" ref="R2363">VLOOKUP(A2363,'HUMAN RESOURCES'!$A$2:$M$2692,12,0)</f>
        <v>7647675</v>
      </c>
      <c r="S2363" s="10">
        <f t="array" ref="S2363">VLOOKUP(A2363,'HUMAN RESOURCES'!$A$2:$M$2692,13,0)</f>
        <v>0.73599999999999999</v>
      </c>
      <c r="T2363" s="10">
        <f t="array" ref="T2363">VLOOKUP(A2363,TOURISM!$A$2:$F$2692,5,0)</f>
        <v>17570000000</v>
      </c>
      <c r="U2363" s="10">
        <f t="array" ref="U2363">VLOOKUP(A2363,TOURISM!$A$2:$F$2692,6,0)</f>
        <v>13346000000</v>
      </c>
      <c r="V2363" s="10">
        <f t="array" ref="V2363">VLOOKUP(A2363,BUSINESS!$A$2:$J$2692,5,0)</f>
        <v>0.27800000000000002</v>
      </c>
      <c r="W2363" s="10">
        <f t="array" ref="W2363">VLOOKUP(A2363,BUSINESS!$A$2:$J$2692,6,0)</f>
        <v>18</v>
      </c>
      <c r="X2363" s="10">
        <f t="array" ref="X2363">VLOOKUP(A2363,BUSINESS!$A$2:$J$2692,7,0)</f>
        <v>0</v>
      </c>
      <c r="Y2363" s="10">
        <f t="array" ref="Y2363">VLOOKUP(A2363,BUSINESS!$A$2:$J$2692,8,0)</f>
        <v>63</v>
      </c>
      <c r="Z2363" s="10">
        <f t="array" ref="Z2363">VLOOKUP(A2363,BUSINESS!$A$2:$J$2692,9,0)</f>
        <v>0.79200000000000004</v>
      </c>
      <c r="AA2363" s="10">
        <f t="array" ref="AA2363">VLOOKUP(A2363,BUSINESS!$A$2:$J$2692,10,0)</f>
        <v>1.163</v>
      </c>
      <c r="AB2363" s="12">
        <f t="shared" si="139"/>
        <v>68517.555989238565</v>
      </c>
      <c r="AC2363" s="10">
        <f t="shared" si="135"/>
        <v>5.2816051937353507E-3</v>
      </c>
      <c r="AD2363" s="10">
        <f t="shared" si="136"/>
        <v>3.4114943430519733E-3</v>
      </c>
      <c r="AE2363" s="10">
        <f t="shared" si="137"/>
        <v>1745.1055386114081</v>
      </c>
      <c r="AF2363">
        <f t="shared" si="140"/>
        <v>2297.430264753667</v>
      </c>
    </row>
    <row r="2364" spans="1:32" ht="14.4">
      <c r="A2364" s="7" t="str">
        <f t="shared" si="138"/>
        <v>Switzerland-Europe 2009</v>
      </c>
      <c r="B2364" s="7" t="s">
        <v>260</v>
      </c>
      <c r="C2364" s="8" t="s">
        <v>76</v>
      </c>
      <c r="D2364" s="9" t="s">
        <v>71</v>
      </c>
      <c r="E2364" s="14">
        <v>0.11</v>
      </c>
      <c r="F2364" s="13">
        <v>509000000000</v>
      </c>
      <c r="G2364" s="14">
        <v>7277</v>
      </c>
      <c r="H2364" s="14">
        <v>2.8000000000000001E-2</v>
      </c>
      <c r="I2364" s="10">
        <f t="array" ref="I2364">VLOOKUP(A2364,ENERGY!$A$2:$F$2691,5,0)</f>
        <v>25760</v>
      </c>
      <c r="J2364" s="11">
        <f t="array" ref="J2364">VLOOKUP(A2364,ENERGY!$A$2:$F$2691,6,0)</f>
        <v>38019</v>
      </c>
      <c r="K2364" s="10">
        <f t="array" ref="K2364">VLOOKUP(A2364,'HUMAN RESOURCES'!$A$2:$M$2692,5,0)</f>
        <v>0.01</v>
      </c>
      <c r="L2364" s="11">
        <f t="array" ref="L2364">VLOOKUP(A2364,'HUMAN RESOURCES'!$A$2:$M$2692,6,0)</f>
        <v>4.0000000000000001E-3</v>
      </c>
      <c r="M2364" s="10">
        <f t="array" ref="M2364">VLOOKUP(A2364,'HUMAN RESOURCES'!$A$2:$M$2692,7,0)</f>
        <v>84</v>
      </c>
      <c r="N2364" s="10">
        <f t="array" ref="N2364">VLOOKUP(A2364,'HUMAN RESOURCES'!$A$2:$M$2692,8,0)</f>
        <v>80</v>
      </c>
      <c r="O2364" s="10">
        <f t="array" ref="O2364">VLOOKUP(A2364,'HUMAN RESOURCES'!$A$2:$M$2692,9,0)</f>
        <v>0.152</v>
      </c>
      <c r="P2364" s="10">
        <f t="array" ref="P2364">VLOOKUP(A2364,'HUMAN RESOURCES'!$A$2:$M$2692,10,0)</f>
        <v>0.68100000000000005</v>
      </c>
      <c r="Q2364" s="10">
        <f t="array" ref="Q2364">VLOOKUP(A2364,'HUMAN RESOURCES'!$A$2:$M$2692,11,0)</f>
        <v>0.16700000000000001</v>
      </c>
      <c r="R2364" s="10">
        <f t="array" ref="R2364">VLOOKUP(A2364,'HUMAN RESOURCES'!$A$2:$M$2692,12,0)</f>
        <v>7743831</v>
      </c>
      <c r="S2364" s="10">
        <f t="array" ref="S2364">VLOOKUP(A2364,'HUMAN RESOURCES'!$A$2:$M$2692,13,0)</f>
        <v>0.73599999999999999</v>
      </c>
      <c r="T2364" s="10">
        <f t="array" ref="T2364">VLOOKUP(A2364,TOURISM!$A$2:$F$2692,5,0)</f>
        <v>16665000000</v>
      </c>
      <c r="U2364" s="10">
        <f t="array" ref="U2364">VLOOKUP(A2364,TOURISM!$A$2:$F$2692,6,0)</f>
        <v>13058000000</v>
      </c>
      <c r="V2364" s="10">
        <f t="array" ref="V2364">VLOOKUP(A2364,BUSINESS!$A$2:$J$2692,5,0)</f>
        <v>0.28699999999999998</v>
      </c>
      <c r="W2364" s="10">
        <f t="array" ref="W2364">VLOOKUP(A2364,BUSINESS!$A$2:$J$2692,6,0)</f>
        <v>18</v>
      </c>
      <c r="X2364" s="10">
        <f t="array" ref="X2364">VLOOKUP(A2364,BUSINESS!$A$2:$J$2692,7,0)</f>
        <v>0</v>
      </c>
      <c r="Y2364" s="10">
        <f t="array" ref="Y2364">VLOOKUP(A2364,BUSINESS!$A$2:$J$2692,8,0)</f>
        <v>63</v>
      </c>
      <c r="Z2364" s="10">
        <f t="array" ref="Z2364">VLOOKUP(A2364,BUSINESS!$A$2:$J$2692,9,0)</f>
        <v>0.81299999999999994</v>
      </c>
      <c r="AA2364" s="10">
        <f t="array" ref="AA2364">VLOOKUP(A2364,BUSINESS!$A$2:$J$2692,10,0)</f>
        <v>1.204</v>
      </c>
      <c r="AB2364" s="12">
        <f t="shared" si="139"/>
        <v>65729.74022806024</v>
      </c>
      <c r="AC2364" s="10">
        <f t="shared" si="135"/>
        <v>4.9095854493725393E-3</v>
      </c>
      <c r="AD2364" s="10">
        <f t="shared" si="136"/>
        <v>3.3265188767678429E-3</v>
      </c>
      <c r="AE2364" s="10">
        <f t="shared" si="137"/>
        <v>1686.2454772063079</v>
      </c>
      <c r="AF2364">
        <f t="shared" si="140"/>
        <v>2152.0356009835441</v>
      </c>
    </row>
    <row r="2365" spans="1:32" ht="14.4">
      <c r="A2365" s="7" t="str">
        <f t="shared" si="138"/>
        <v>Switzerland-Europe 2010</v>
      </c>
      <c r="B2365" s="7" t="s">
        <v>260</v>
      </c>
      <c r="C2365" s="8" t="s">
        <v>76</v>
      </c>
      <c r="D2365" s="9" t="s">
        <v>72</v>
      </c>
      <c r="E2365" s="14">
        <v>0.109</v>
      </c>
      <c r="F2365" s="13">
        <v>549000000000</v>
      </c>
      <c r="G2365" s="14">
        <v>7697</v>
      </c>
      <c r="H2365" s="14">
        <v>2.7E-2</v>
      </c>
      <c r="I2365" s="10">
        <v>25760</v>
      </c>
      <c r="J2365" s="11">
        <v>38019</v>
      </c>
      <c r="K2365" s="10">
        <f t="array" ref="K2365">VLOOKUP(A2365,'HUMAN RESOURCES'!$A$2:$M$2692,5,0)</f>
        <v>0.01</v>
      </c>
      <c r="L2365" s="11">
        <f t="array" ref="L2365">VLOOKUP(A2365,'HUMAN RESOURCES'!$A$2:$M$2692,6,0)</f>
        <v>4.0000000000000001E-3</v>
      </c>
      <c r="M2365" s="10">
        <f t="array" ref="M2365">VLOOKUP(A2365,'HUMAN RESOURCES'!$A$2:$M$2692,7,0)</f>
        <v>85</v>
      </c>
      <c r="N2365" s="10">
        <f t="array" ref="N2365">VLOOKUP(A2365,'HUMAN RESOURCES'!$A$2:$M$2692,8,0)</f>
        <v>80</v>
      </c>
      <c r="O2365" s="10">
        <f t="array" ref="O2365">VLOOKUP(A2365,'HUMAN RESOURCES'!$A$2:$M$2692,9,0)</f>
        <v>0.151</v>
      </c>
      <c r="P2365" s="10">
        <f t="array" ref="P2365">VLOOKUP(A2365,'HUMAN RESOURCES'!$A$2:$M$2692,10,0)</f>
        <v>0.68</v>
      </c>
      <c r="Q2365" s="10">
        <f t="array" ref="Q2365">VLOOKUP(A2365,'HUMAN RESOURCES'!$A$2:$M$2692,11,0)</f>
        <v>0.16900000000000001</v>
      </c>
      <c r="R2365" s="10">
        <f t="array" ref="R2365">VLOOKUP(A2365,'HUMAN RESOURCES'!$A$2:$M$2692,12,0)</f>
        <v>7824909</v>
      </c>
      <c r="S2365" s="10">
        <f t="array" ref="S2365">VLOOKUP(A2365,'HUMAN RESOURCES'!$A$2:$M$2692,13,0)</f>
        <v>0.73699999999999999</v>
      </c>
      <c r="T2365" s="10">
        <f t="array" ref="T2365">VLOOKUP(A2365,TOURISM!$A$2:$F$2692,5,0)</f>
        <v>17614000000</v>
      </c>
      <c r="U2365" s="10">
        <f t="array" ref="U2365">VLOOKUP(A2365,TOURISM!$A$2:$F$2692,6,0)</f>
        <v>13528000000</v>
      </c>
      <c r="V2365" s="10">
        <f t="array" ref="V2365">VLOOKUP(A2365,BUSINESS!$A$2:$J$2692,5,0)</f>
        <v>0.28799999999999998</v>
      </c>
      <c r="W2365" s="10">
        <f t="array" ref="W2365">VLOOKUP(A2365,BUSINESS!$A$2:$J$2692,6,0)</f>
        <v>18</v>
      </c>
      <c r="X2365" s="10">
        <f t="array" ref="X2365">VLOOKUP(A2365,BUSINESS!$A$2:$J$2692,7,0)</f>
        <v>0</v>
      </c>
      <c r="Y2365" s="10">
        <f t="array" ref="Y2365">VLOOKUP(A2365,BUSINESS!$A$2:$J$2692,8,0)</f>
        <v>63</v>
      </c>
      <c r="Z2365" s="10">
        <f t="array" ref="Z2365">VLOOKUP(A2365,BUSINESS!$A$2:$J$2692,9,0)</f>
        <v>0.83899999999999997</v>
      </c>
      <c r="AA2365" s="10">
        <f t="array" ref="AA2365">VLOOKUP(A2365,BUSINESS!$A$2:$J$2692,10,0)</f>
        <v>1.232</v>
      </c>
      <c r="AB2365" s="12">
        <f t="shared" si="139"/>
        <v>70160.560333672896</v>
      </c>
      <c r="AC2365" s="10">
        <f t="shared" si="135"/>
        <v>4.8587146508668666E-3</v>
      </c>
      <c r="AD2365" s="10">
        <f t="shared" si="136"/>
        <v>3.2920510641082216E-3</v>
      </c>
      <c r="AE2365" s="10">
        <f t="shared" si="137"/>
        <v>1728.8379967102492</v>
      </c>
      <c r="AF2365">
        <f t="shared" si="140"/>
        <v>2251.0165932920113</v>
      </c>
    </row>
    <row r="2366" spans="1:32" ht="14.4">
      <c r="A2366" s="7" t="str">
        <f t="shared" si="138"/>
        <v>Switzerland-Europe 2011</v>
      </c>
      <c r="B2366" s="7" t="s">
        <v>260</v>
      </c>
      <c r="C2366" s="8" t="s">
        <v>76</v>
      </c>
      <c r="D2366" s="9" t="s">
        <v>73</v>
      </c>
      <c r="E2366" s="14">
        <v>0.11</v>
      </c>
      <c r="F2366" s="13">
        <v>659000000000</v>
      </c>
      <c r="G2366" s="14">
        <v>9248</v>
      </c>
      <c r="H2366" s="14">
        <v>2.7E-2</v>
      </c>
      <c r="I2366" s="10">
        <f t="array" ref="I2366">VLOOKUP(A2366,ENERGY!$A$2:$F$2691,5,0)</f>
        <v>25941</v>
      </c>
      <c r="J2366" s="11">
        <f t="array" ref="J2366">VLOOKUP(A2366,ENERGY!$A$2:$F$2691,6,0)</f>
        <v>41375</v>
      </c>
      <c r="K2366" s="10">
        <f t="array" ref="K2366">VLOOKUP(A2366,'HUMAN RESOURCES'!$A$2:$M$2692,5,0)</f>
        <v>0.01</v>
      </c>
      <c r="L2366" s="11">
        <f t="array" ref="L2366">VLOOKUP(A2366,'HUMAN RESOURCES'!$A$2:$M$2692,6,0)</f>
        <v>4.0000000000000001E-3</v>
      </c>
      <c r="M2366" s="10">
        <f t="array" ref="M2366">VLOOKUP(A2366,'HUMAN RESOURCES'!$A$2:$M$2692,7,0)</f>
        <v>85</v>
      </c>
      <c r="N2366" s="10">
        <f t="array" ref="N2366">VLOOKUP(A2366,'HUMAN RESOURCES'!$A$2:$M$2692,8,0)</f>
        <v>81</v>
      </c>
      <c r="O2366" s="10">
        <f t="array" ref="O2366">VLOOKUP(A2366,'HUMAN RESOURCES'!$A$2:$M$2692,9,0)</f>
        <v>0.14899999999999999</v>
      </c>
      <c r="P2366" s="10">
        <f t="array" ref="P2366">VLOOKUP(A2366,'HUMAN RESOURCES'!$A$2:$M$2692,10,0)</f>
        <v>0.67900000000000005</v>
      </c>
      <c r="Q2366" s="10">
        <f t="array" ref="Q2366">VLOOKUP(A2366,'HUMAN RESOURCES'!$A$2:$M$2692,11,0)</f>
        <v>0.17199999999999999</v>
      </c>
      <c r="R2366" s="10">
        <f t="array" ref="R2366">VLOOKUP(A2366,'HUMAN RESOURCES'!$A$2:$M$2692,12,0)</f>
        <v>7912398</v>
      </c>
      <c r="S2366" s="10">
        <f t="array" ref="S2366">VLOOKUP(A2366,'HUMAN RESOURCES'!$A$2:$M$2692,13,0)</f>
        <v>0.73699999999999999</v>
      </c>
      <c r="T2366" s="10">
        <f t="array" ref="T2366">VLOOKUP(A2366,TOURISM!$A$2:$F$2692,5,0)</f>
        <v>20640000000</v>
      </c>
      <c r="U2366" s="10">
        <f t="array" ref="U2366">VLOOKUP(A2366,TOURISM!$A$2:$F$2692,6,0)</f>
        <v>16612000000</v>
      </c>
      <c r="V2366" s="10">
        <f t="array" ref="V2366">VLOOKUP(A2366,BUSINESS!$A$2:$J$2692,5,0)</f>
        <v>0.28899999999999998</v>
      </c>
      <c r="W2366" s="10">
        <f t="array" ref="W2366">VLOOKUP(A2366,BUSINESS!$A$2:$J$2692,6,0)</f>
        <v>18</v>
      </c>
      <c r="X2366" s="10">
        <f t="array" ref="X2366">VLOOKUP(A2366,BUSINESS!$A$2:$J$2692,7,0)</f>
        <v>0</v>
      </c>
      <c r="Y2366" s="10">
        <f t="array" ref="Y2366">VLOOKUP(A2366,BUSINESS!$A$2:$J$2692,8,0)</f>
        <v>63</v>
      </c>
      <c r="Z2366" s="10">
        <f t="array" ref="Z2366">VLOOKUP(A2366,BUSINESS!$A$2:$J$2692,9,0)</f>
        <v>0.85199999999999998</v>
      </c>
      <c r="AA2366" s="10">
        <f t="array" ref="AA2366">VLOOKUP(A2366,BUSINESS!$A$2:$J$2692,10,0)</f>
        <v>1.274</v>
      </c>
      <c r="AB2366" s="12">
        <f t="shared" si="139"/>
        <v>83287.013620902289</v>
      </c>
      <c r="AC2366" s="10">
        <f t="shared" si="135"/>
        <v>5.2291353392486068E-3</v>
      </c>
      <c r="AD2366" s="10">
        <f t="shared" si="136"/>
        <v>3.2785256757812235E-3</v>
      </c>
      <c r="AE2366" s="10">
        <f t="shared" si="137"/>
        <v>2099.4899397123349</v>
      </c>
      <c r="AF2366">
        <f t="shared" si="140"/>
        <v>2608.5644326789425</v>
      </c>
    </row>
    <row r="2367" spans="1:32" ht="14.4">
      <c r="A2367" s="7" t="str">
        <f t="shared" si="138"/>
        <v>Switzerland-Europe 2012</v>
      </c>
      <c r="B2367" s="7" t="s">
        <v>260</v>
      </c>
      <c r="C2367" s="8" t="s">
        <v>76</v>
      </c>
      <c r="D2367" s="9" t="s">
        <v>74</v>
      </c>
      <c r="E2367" s="14">
        <v>0.113</v>
      </c>
      <c r="F2367" s="13">
        <v>631000000000</v>
      </c>
      <c r="G2367" s="14">
        <v>8980</v>
      </c>
      <c r="H2367" s="14">
        <v>2.7E-2</v>
      </c>
      <c r="I2367" s="10">
        <f t="array" ref="I2367">VLOOKUP(A2367,ENERGY!$A$2:$F$2691,5,0)</f>
        <v>27084</v>
      </c>
      <c r="J2367" s="11">
        <f t="array" ref="J2367">VLOOKUP(A2367,ENERGY!$A$2:$F$2691,6,0)</f>
        <v>41877</v>
      </c>
      <c r="K2367" s="10">
        <f t="array" ref="K2367">VLOOKUP(A2367,'HUMAN RESOURCES'!$A$2:$M$2692,5,0)</f>
        <v>0.01</v>
      </c>
      <c r="L2367" s="11">
        <f t="array" ref="L2367">VLOOKUP(A2367,'HUMAN RESOURCES'!$A$2:$M$2692,6,0)</f>
        <v>4.0000000000000001E-3</v>
      </c>
      <c r="M2367" s="10">
        <f t="array" ref="M2367">VLOOKUP(A2367,'HUMAN RESOURCES'!$A$2:$M$2692,7,0)</f>
        <v>85</v>
      </c>
      <c r="N2367" s="10">
        <f t="array" ref="N2367">VLOOKUP(A2367,'HUMAN RESOURCES'!$A$2:$M$2692,8,0)</f>
        <v>81</v>
      </c>
      <c r="O2367" s="10">
        <f t="array" ref="O2367">VLOOKUP(A2367,'HUMAN RESOURCES'!$A$2:$M$2692,9,0)</f>
        <v>0.14799999999999999</v>
      </c>
      <c r="P2367" s="10">
        <f t="array" ref="P2367">VLOOKUP(A2367,'HUMAN RESOURCES'!$A$2:$M$2692,10,0)</f>
        <v>0.67800000000000005</v>
      </c>
      <c r="Q2367" s="10">
        <f t="array" ref="Q2367">VLOOKUP(A2367,'HUMAN RESOURCES'!$A$2:$M$2692,11,0)</f>
        <v>0.17399999999999999</v>
      </c>
      <c r="R2367" s="10">
        <f t="array" ref="R2367">VLOOKUP(A2367,'HUMAN RESOURCES'!$A$2:$M$2692,12,0)</f>
        <v>7996861</v>
      </c>
      <c r="S2367" s="10">
        <f t="array" ref="S2367">VLOOKUP(A2367,'HUMAN RESOURCES'!$A$2:$M$2692,13,0)</f>
        <v>0.73699999999999999</v>
      </c>
      <c r="T2367" s="10">
        <f t="array" ref="T2367">VLOOKUP(A2367,TOURISM!$A$2:$F$2692,5,0)</f>
        <v>19439000000</v>
      </c>
      <c r="U2367" s="10">
        <f t="array" ref="U2367">VLOOKUP(A2367,TOURISM!$A$2:$F$2692,6,0)</f>
        <v>16675000000</v>
      </c>
      <c r="V2367" s="10">
        <f t="array" ref="V2367">VLOOKUP(A2367,BUSINESS!$A$2:$J$2692,5,0)</f>
        <v>0.29099999999999998</v>
      </c>
      <c r="W2367" s="10">
        <f t="array" ref="W2367">VLOOKUP(A2367,BUSINESS!$A$2:$J$2692,6,0)</f>
        <v>18</v>
      </c>
      <c r="X2367" s="10">
        <f t="array" ref="X2367">VLOOKUP(A2367,BUSINESS!$A$2:$J$2692,7,0)</f>
        <v>27</v>
      </c>
      <c r="Y2367" s="10">
        <f t="array" ref="Y2367">VLOOKUP(A2367,BUSINESS!$A$2:$J$2692,8,0)</f>
        <v>63</v>
      </c>
      <c r="Z2367" s="10">
        <f t="array" ref="Z2367">VLOOKUP(A2367,BUSINESS!$A$2:$J$2692,9,0)</f>
        <v>0.85199999999999998</v>
      </c>
      <c r="AA2367" s="10">
        <f t="array" ref="AA2367">VLOOKUP(A2367,BUSINESS!$A$2:$J$2692,10,0)</f>
        <v>1.321</v>
      </c>
      <c r="AB2367" s="12">
        <f t="shared" si="139"/>
        <v>78905.960726339996</v>
      </c>
      <c r="AC2367" s="10">
        <f t="shared" si="135"/>
        <v>5.2366797422138513E-3</v>
      </c>
      <c r="AD2367" s="10">
        <f t="shared" si="136"/>
        <v>3.3868289069923811E-3</v>
      </c>
      <c r="AE2367" s="10">
        <f t="shared" si="137"/>
        <v>2085.1931776730894</v>
      </c>
      <c r="AF2367">
        <f t="shared" si="140"/>
        <v>2430.8287964490069</v>
      </c>
    </row>
    <row r="2368" spans="1:32" ht="14.4">
      <c r="A2368" s="7" t="str">
        <f t="shared" ref="A2368:A2431" si="141">CONCATENATE(B2368," ",D2368)</f>
        <v>Syria-Middle East 2000</v>
      </c>
      <c r="B2368" s="7" t="s">
        <v>261</v>
      </c>
      <c r="C2368" s="8" t="s">
        <v>93</v>
      </c>
      <c r="D2368" s="9" t="s">
        <v>62</v>
      </c>
      <c r="E2368" s="14">
        <v>4.9000000000000002E-2</v>
      </c>
      <c r="F2368" s="13">
        <v>19325894913</v>
      </c>
      <c r="G2368" s="14">
        <v>59</v>
      </c>
      <c r="H2368" s="14">
        <v>0.09</v>
      </c>
      <c r="I2368" s="10">
        <f t="array" ref="I2368">VLOOKUP(A2368,ENERGY!$A$2:$F$2691,5,0)</f>
        <v>0</v>
      </c>
      <c r="J2368" s="11">
        <f t="array" ref="J2368">VLOOKUP(A2368,ENERGY!$A$2:$F$2691,6,0)</f>
        <v>0</v>
      </c>
      <c r="K2368" s="10">
        <f t="array" ref="K2368">VLOOKUP(A2368,'HUMAN RESOURCES'!$A$2:$M$2692,5,0)</f>
        <v>0.03</v>
      </c>
      <c r="L2368" s="11">
        <f t="array" ref="L2368">VLOOKUP(A2368,'HUMAN RESOURCES'!$A$2:$M$2692,6,0)</f>
        <v>0.02</v>
      </c>
      <c r="M2368" s="10">
        <f t="array" ref="M2368">VLOOKUP(A2368,'HUMAN RESOURCES'!$A$2:$M$2692,7,0)</f>
        <v>75</v>
      </c>
      <c r="N2368" s="10">
        <f t="array" ref="N2368">VLOOKUP(A2368,'HUMAN RESOURCES'!$A$2:$M$2692,8,0)</f>
        <v>72</v>
      </c>
      <c r="O2368" s="10">
        <f t="array" ref="O2368">VLOOKUP(A2368,'HUMAN RESOURCES'!$A$2:$M$2692,9,0)</f>
        <v>0.40799999999999997</v>
      </c>
      <c r="P2368" s="10">
        <f t="array" ref="P2368">VLOOKUP(A2368,'HUMAN RESOURCES'!$A$2:$M$2692,10,0)</f>
        <v>0.55800000000000005</v>
      </c>
      <c r="Q2368" s="10">
        <f t="array" ref="Q2368">VLOOKUP(A2368,'HUMAN RESOURCES'!$A$2:$M$2692,11,0)</f>
        <v>3.4000000000000002E-2</v>
      </c>
      <c r="R2368" s="10">
        <f t="array" ref="R2368">VLOOKUP(A2368,'HUMAN RESOURCES'!$A$2:$M$2692,12,0)</f>
        <v>16371208</v>
      </c>
      <c r="S2368" s="10">
        <f t="array" ref="S2368">VLOOKUP(A2368,'HUMAN RESOURCES'!$A$2:$M$2692,13,0)</f>
        <v>0.51900000000000002</v>
      </c>
      <c r="T2368" s="10">
        <f t="array" ref="T2368">VLOOKUP(A2368,TOURISM!$A$2:$F$2692,5,0)</f>
        <v>1082000000</v>
      </c>
      <c r="U2368" s="10">
        <f t="array" ref="U2368">VLOOKUP(A2368,TOURISM!$A$2:$F$2692,6,0)</f>
        <v>669000000</v>
      </c>
      <c r="V2368" s="10">
        <f t="array" ref="V2368">VLOOKUP(A2368,BUSINESS!$A$2:$J$2692,5,0)</f>
        <v>0</v>
      </c>
      <c r="W2368" s="10">
        <f t="array" ref="W2368">VLOOKUP(A2368,BUSINESS!$A$2:$J$2692,6,0)</f>
        <v>0</v>
      </c>
      <c r="X2368" s="10">
        <f t="array" ref="X2368">VLOOKUP(A2368,BUSINESS!$A$2:$J$2692,7,0)</f>
        <v>0</v>
      </c>
      <c r="Y2368" s="10">
        <f t="array" ref="Y2368">VLOOKUP(A2368,BUSINESS!$A$2:$J$2692,8,0)</f>
        <v>0</v>
      </c>
      <c r="Z2368" s="10">
        <f t="array" ref="Z2368">VLOOKUP(A2368,BUSINESS!$A$2:$J$2692,9,0)</f>
        <v>2E-3</v>
      </c>
      <c r="AA2368" s="10">
        <f t="array" ref="AA2368">VLOOKUP(A2368,BUSINESS!$A$2:$J$2692,10,0)</f>
        <v>2E-3</v>
      </c>
      <c r="AB2368" s="12">
        <f t="shared" si="139"/>
        <v>1180.480689818369</v>
      </c>
      <c r="AC2368" s="10">
        <f t="shared" si="135"/>
        <v>0</v>
      </c>
      <c r="AD2368" s="10">
        <f t="shared" si="136"/>
        <v>0</v>
      </c>
      <c r="AE2368" s="10">
        <f t="shared" si="137"/>
        <v>40.864424909878366</v>
      </c>
      <c r="AF2368">
        <f t="shared" si="140"/>
        <v>66.09164088563287</v>
      </c>
    </row>
    <row r="2369" spans="1:32" ht="14.4">
      <c r="A2369" s="7" t="str">
        <f t="shared" si="141"/>
        <v>Syria-Middle East 2001</v>
      </c>
      <c r="B2369" s="7" t="s">
        <v>261</v>
      </c>
      <c r="C2369" s="8" t="s">
        <v>93</v>
      </c>
      <c r="D2369" s="9" t="s">
        <v>63</v>
      </c>
      <c r="E2369" s="14">
        <v>4.9000000000000002E-2</v>
      </c>
      <c r="F2369" s="13">
        <v>21099833784</v>
      </c>
      <c r="G2369" s="14">
        <v>58</v>
      </c>
      <c r="H2369" s="14">
        <v>0.09</v>
      </c>
      <c r="I2369" s="10">
        <f t="array" ref="I2369">VLOOKUP(A2369,ENERGY!$A$2:$F$2691,5,0)</f>
        <v>19986</v>
      </c>
      <c r="J2369" s="11">
        <f t="array" ref="J2369">VLOOKUP(A2369,ENERGY!$A$2:$F$2691,6,0)</f>
        <v>0</v>
      </c>
      <c r="K2369" s="10">
        <f t="array" ref="K2369">VLOOKUP(A2369,'HUMAN RESOURCES'!$A$2:$M$2692,5,0)</f>
        <v>0.03</v>
      </c>
      <c r="L2369" s="11">
        <f t="array" ref="L2369">VLOOKUP(A2369,'HUMAN RESOURCES'!$A$2:$M$2692,6,0)</f>
        <v>1.9E-2</v>
      </c>
      <c r="M2369" s="10">
        <f t="array" ref="M2369">VLOOKUP(A2369,'HUMAN RESOURCES'!$A$2:$M$2692,7,0)</f>
        <v>75</v>
      </c>
      <c r="N2369" s="10">
        <f t="array" ref="N2369">VLOOKUP(A2369,'HUMAN RESOURCES'!$A$2:$M$2692,8,0)</f>
        <v>72</v>
      </c>
      <c r="O2369" s="10">
        <f t="array" ref="O2369">VLOOKUP(A2369,'HUMAN RESOURCES'!$A$2:$M$2692,9,0)</f>
        <v>0.40400000000000003</v>
      </c>
      <c r="P2369" s="10">
        <f t="array" ref="P2369">VLOOKUP(A2369,'HUMAN RESOURCES'!$A$2:$M$2692,10,0)</f>
        <v>0.56299999999999994</v>
      </c>
      <c r="Q2369" s="10">
        <f t="array" ref="Q2369">VLOOKUP(A2369,'HUMAN RESOURCES'!$A$2:$M$2692,11,0)</f>
        <v>3.4000000000000002E-2</v>
      </c>
      <c r="R2369" s="10">
        <f t="array" ref="R2369">VLOOKUP(A2369,'HUMAN RESOURCES'!$A$2:$M$2692,12,0)</f>
        <v>16700984</v>
      </c>
      <c r="S2369" s="10">
        <f t="array" ref="S2369">VLOOKUP(A2369,'HUMAN RESOURCES'!$A$2:$M$2692,13,0)</f>
        <v>0.52300000000000002</v>
      </c>
      <c r="T2369" s="10">
        <f t="array" ref="T2369">VLOOKUP(A2369,TOURISM!$A$2:$F$2692,5,0)</f>
        <v>1150000000</v>
      </c>
      <c r="U2369" s="10">
        <f t="array" ref="U2369">VLOOKUP(A2369,TOURISM!$A$2:$F$2692,6,0)</f>
        <v>670000000</v>
      </c>
      <c r="V2369" s="10">
        <f t="array" ref="V2369">VLOOKUP(A2369,BUSINESS!$A$2:$J$2692,5,0)</f>
        <v>0</v>
      </c>
      <c r="W2369" s="10">
        <f t="array" ref="W2369">VLOOKUP(A2369,BUSINESS!$A$2:$J$2692,6,0)</f>
        <v>0</v>
      </c>
      <c r="X2369" s="10">
        <f t="array" ref="X2369">VLOOKUP(A2369,BUSINESS!$A$2:$J$2692,7,0)</f>
        <v>0</v>
      </c>
      <c r="Y2369" s="10">
        <f t="array" ref="Y2369">VLOOKUP(A2369,BUSINESS!$A$2:$J$2692,8,0)</f>
        <v>0</v>
      </c>
      <c r="Z2369" s="10">
        <f t="array" ref="Z2369">VLOOKUP(A2369,BUSINESS!$A$2:$J$2692,9,0)</f>
        <v>4.0000000000000001E-3</v>
      </c>
      <c r="AA2369" s="10">
        <f t="array" ref="AA2369">VLOOKUP(A2369,BUSINESS!$A$2:$J$2692,10,0)</f>
        <v>1.2E-2</v>
      </c>
      <c r="AB2369" s="12">
        <f t="shared" si="139"/>
        <v>1263.3886592550475</v>
      </c>
      <c r="AC2369" s="10">
        <f t="shared" si="135"/>
        <v>0</v>
      </c>
      <c r="AD2369" s="10">
        <f t="shared" si="136"/>
        <v>1.1966959551604863E-3</v>
      </c>
      <c r="AE2369" s="10">
        <f t="shared" si="137"/>
        <v>40.11739667554918</v>
      </c>
      <c r="AF2369">
        <f t="shared" si="140"/>
        <v>68.858218174450087</v>
      </c>
    </row>
    <row r="2370" spans="1:32" ht="14.4">
      <c r="A2370" s="7" t="str">
        <f t="shared" si="141"/>
        <v>Syria-Middle East 2002</v>
      </c>
      <c r="B2370" s="7" t="s">
        <v>261</v>
      </c>
      <c r="C2370" s="8" t="s">
        <v>93</v>
      </c>
      <c r="D2370" s="9" t="s">
        <v>64</v>
      </c>
      <c r="E2370" s="14">
        <v>4.9000000000000002E-2</v>
      </c>
      <c r="F2370" s="13">
        <v>21582248882</v>
      </c>
      <c r="G2370" s="14">
        <v>57</v>
      </c>
      <c r="H2370" s="14">
        <v>0.09</v>
      </c>
      <c r="I2370" s="10">
        <f t="array" ref="I2370">VLOOKUP(A2370,ENERGY!$A$2:$F$2691,5,0)</f>
        <v>21649</v>
      </c>
      <c r="J2370" s="11">
        <f t="array" ref="J2370">VLOOKUP(A2370,ENERGY!$A$2:$F$2691,6,0)</f>
        <v>61859</v>
      </c>
      <c r="K2370" s="10">
        <f t="array" ref="K2370">VLOOKUP(A2370,'HUMAN RESOURCES'!$A$2:$M$2692,5,0)</f>
        <v>2.9000000000000001E-2</v>
      </c>
      <c r="L2370" s="11">
        <f t="array" ref="L2370">VLOOKUP(A2370,'HUMAN RESOURCES'!$A$2:$M$2692,6,0)</f>
        <v>1.7999999999999999E-2</v>
      </c>
      <c r="M2370" s="10">
        <f t="array" ref="M2370">VLOOKUP(A2370,'HUMAN RESOURCES'!$A$2:$M$2692,7,0)</f>
        <v>76</v>
      </c>
      <c r="N2370" s="10">
        <f t="array" ref="N2370">VLOOKUP(A2370,'HUMAN RESOURCES'!$A$2:$M$2692,8,0)</f>
        <v>72</v>
      </c>
      <c r="O2370" s="10">
        <f t="array" ref="O2370">VLOOKUP(A2370,'HUMAN RESOURCES'!$A$2:$M$2692,9,0)</f>
        <v>0.4</v>
      </c>
      <c r="P2370" s="10">
        <f t="array" ref="P2370">VLOOKUP(A2370,'HUMAN RESOURCES'!$A$2:$M$2692,10,0)</f>
        <v>0.56699999999999995</v>
      </c>
      <c r="Q2370" s="10">
        <f t="array" ref="Q2370">VLOOKUP(A2370,'HUMAN RESOURCES'!$A$2:$M$2692,11,0)</f>
        <v>3.4000000000000002E-2</v>
      </c>
      <c r="R2370" s="10">
        <f t="array" ref="R2370">VLOOKUP(A2370,'HUMAN RESOURCES'!$A$2:$M$2692,12,0)</f>
        <v>16994676</v>
      </c>
      <c r="S2370" s="10">
        <f t="array" ref="S2370">VLOOKUP(A2370,'HUMAN RESOURCES'!$A$2:$M$2692,13,0)</f>
        <v>0.52700000000000002</v>
      </c>
      <c r="T2370" s="10">
        <f t="array" ref="T2370">VLOOKUP(A2370,TOURISM!$A$2:$F$2692,5,0)</f>
        <v>970000000</v>
      </c>
      <c r="U2370" s="10">
        <f t="array" ref="U2370">VLOOKUP(A2370,TOURISM!$A$2:$F$2692,6,0)</f>
        <v>760000000</v>
      </c>
      <c r="V2370" s="10">
        <f t="array" ref="V2370">VLOOKUP(A2370,BUSINESS!$A$2:$J$2692,5,0)</f>
        <v>0</v>
      </c>
      <c r="W2370" s="10">
        <f t="array" ref="W2370">VLOOKUP(A2370,BUSINESS!$A$2:$J$2692,6,0)</f>
        <v>0</v>
      </c>
      <c r="X2370" s="10">
        <f t="array" ref="X2370">VLOOKUP(A2370,BUSINESS!$A$2:$J$2692,7,0)</f>
        <v>0</v>
      </c>
      <c r="Y2370" s="10">
        <f t="array" ref="Y2370">VLOOKUP(A2370,BUSINESS!$A$2:$J$2692,8,0)</f>
        <v>0</v>
      </c>
      <c r="Z2370" s="10">
        <f t="array" ref="Z2370">VLOOKUP(A2370,BUSINESS!$A$2:$J$2692,9,0)</f>
        <v>2.1000000000000001E-2</v>
      </c>
      <c r="AA2370" s="10">
        <f t="array" ref="AA2370">VLOOKUP(A2370,BUSINESS!$A$2:$J$2692,10,0)</f>
        <v>2.4E-2</v>
      </c>
      <c r="AB2370" s="12">
        <f t="shared" ref="AB2370:AB2433" si="142">F2370/R2370</f>
        <v>1269.9417677630336</v>
      </c>
      <c r="AC2370" s="10">
        <f t="shared" si="135"/>
        <v>3.6399046383702757E-3</v>
      </c>
      <c r="AD2370" s="10">
        <f t="shared" si="136"/>
        <v>1.2738695342000047E-3</v>
      </c>
      <c r="AE2370" s="10">
        <f t="shared" si="137"/>
        <v>44.719887569495292</v>
      </c>
      <c r="AF2370">
        <f t="shared" si="140"/>
        <v>57.076698608434782</v>
      </c>
    </row>
    <row r="2371" spans="1:32" ht="14.4">
      <c r="A2371" s="7" t="str">
        <f t="shared" si="141"/>
        <v>Syria-Middle East 2003</v>
      </c>
      <c r="B2371" s="7" t="s">
        <v>261</v>
      </c>
      <c r="C2371" s="8" t="s">
        <v>93</v>
      </c>
      <c r="D2371" s="9" t="s">
        <v>65</v>
      </c>
      <c r="E2371" s="14">
        <v>5.0999999999999997E-2</v>
      </c>
      <c r="F2371" s="13">
        <v>21828144686</v>
      </c>
      <c r="G2371" s="14">
        <v>60</v>
      </c>
      <c r="H2371" s="14">
        <v>7.4999999999999997E-2</v>
      </c>
      <c r="I2371" s="10">
        <f t="array" ref="I2371">VLOOKUP(A2371,ENERGY!$A$2:$F$2691,5,0)</f>
        <v>21233</v>
      </c>
      <c r="J2371" s="11">
        <f t="array" ref="J2371">VLOOKUP(A2371,ENERGY!$A$2:$F$2691,6,0)</f>
        <v>62112</v>
      </c>
      <c r="K2371" s="10">
        <f t="array" ref="K2371">VLOOKUP(A2371,'HUMAN RESOURCES'!$A$2:$M$2692,5,0)</f>
        <v>2.8000000000000001E-2</v>
      </c>
      <c r="L2371" s="11">
        <f t="array" ref="L2371">VLOOKUP(A2371,'HUMAN RESOURCES'!$A$2:$M$2692,6,0)</f>
        <v>1.7999999999999999E-2</v>
      </c>
      <c r="M2371" s="10">
        <f t="array" ref="M2371">VLOOKUP(A2371,'HUMAN RESOURCES'!$A$2:$M$2692,7,0)</f>
        <v>76</v>
      </c>
      <c r="N2371" s="10">
        <f t="array" ref="N2371">VLOOKUP(A2371,'HUMAN RESOURCES'!$A$2:$M$2692,8,0)</f>
        <v>72</v>
      </c>
      <c r="O2371" s="10">
        <f t="array" ref="O2371">VLOOKUP(A2371,'HUMAN RESOURCES'!$A$2:$M$2692,9,0)</f>
        <v>0.39600000000000002</v>
      </c>
      <c r="P2371" s="10">
        <f t="array" ref="P2371">VLOOKUP(A2371,'HUMAN RESOURCES'!$A$2:$M$2692,10,0)</f>
        <v>0.56999999999999995</v>
      </c>
      <c r="Q2371" s="10">
        <f t="array" ref="Q2371">VLOOKUP(A2371,'HUMAN RESOURCES'!$A$2:$M$2692,11,0)</f>
        <v>3.4000000000000002E-2</v>
      </c>
      <c r="R2371" s="10">
        <f t="array" ref="R2371">VLOOKUP(A2371,'HUMAN RESOURCES'!$A$2:$M$2692,12,0)</f>
        <v>17298476</v>
      </c>
      <c r="S2371" s="10">
        <f t="array" ref="S2371">VLOOKUP(A2371,'HUMAN RESOURCES'!$A$2:$M$2692,13,0)</f>
        <v>0.53</v>
      </c>
      <c r="T2371" s="10">
        <f t="array" ref="T2371">VLOOKUP(A2371,TOURISM!$A$2:$F$2692,5,0)</f>
        <v>877000000</v>
      </c>
      <c r="U2371" s="10">
        <f t="array" ref="U2371">VLOOKUP(A2371,TOURISM!$A$2:$F$2692,6,0)</f>
        <v>734000000</v>
      </c>
      <c r="V2371" s="10">
        <f t="array" ref="V2371">VLOOKUP(A2371,BUSINESS!$A$2:$J$2692,5,0)</f>
        <v>0</v>
      </c>
      <c r="W2371" s="10">
        <f t="array" ref="W2371">VLOOKUP(A2371,BUSINESS!$A$2:$J$2692,6,0)</f>
        <v>43</v>
      </c>
      <c r="X2371" s="10">
        <f t="array" ref="X2371">VLOOKUP(A2371,BUSINESS!$A$2:$J$2692,7,0)</f>
        <v>0</v>
      </c>
      <c r="Y2371" s="10">
        <f t="array" ref="Y2371">VLOOKUP(A2371,BUSINESS!$A$2:$J$2692,8,0)</f>
        <v>0</v>
      </c>
      <c r="Z2371" s="10">
        <f t="array" ref="Z2371">VLOOKUP(A2371,BUSINESS!$A$2:$J$2692,9,0)</f>
        <v>3.4000000000000002E-2</v>
      </c>
      <c r="AA2371" s="10">
        <f t="array" ref="AA2371">VLOOKUP(A2371,BUSINESS!$A$2:$J$2692,10,0)</f>
        <v>6.9000000000000006E-2</v>
      </c>
      <c r="AB2371" s="12">
        <f t="shared" si="142"/>
        <v>1261.853627221265</v>
      </c>
      <c r="AC2371" s="10">
        <f t="shared" si="135"/>
        <v>3.5906053226885419E-3</v>
      </c>
      <c r="AD2371" s="10">
        <f t="shared" si="136"/>
        <v>1.2274491695106551E-3</v>
      </c>
      <c r="AE2371" s="10">
        <f t="shared" si="137"/>
        <v>42.431483559592188</v>
      </c>
      <c r="AF2371">
        <f t="shared" ref="AF2371:AF2434" si="143">T2371/R2371</f>
        <v>50.698107740820639</v>
      </c>
    </row>
    <row r="2372" spans="1:32" ht="14.4">
      <c r="A2372" s="7" t="str">
        <f t="shared" si="141"/>
        <v>Syria-Middle East 2004</v>
      </c>
      <c r="B2372" s="7" t="s">
        <v>261</v>
      </c>
      <c r="C2372" s="8" t="s">
        <v>93</v>
      </c>
      <c r="D2372" s="9" t="s">
        <v>66</v>
      </c>
      <c r="E2372" s="14">
        <v>4.4999999999999998E-2</v>
      </c>
      <c r="F2372" s="13">
        <v>25086930693</v>
      </c>
      <c r="G2372" s="14">
        <v>61</v>
      </c>
      <c r="H2372" s="14">
        <v>7.4999999999999997E-2</v>
      </c>
      <c r="I2372" s="10">
        <v>21233</v>
      </c>
      <c r="J2372" s="11">
        <v>62112</v>
      </c>
      <c r="K2372" s="10">
        <f t="array" ref="K2372">VLOOKUP(A2372,'HUMAN RESOURCES'!$A$2:$M$2692,5,0)</f>
        <v>2.8000000000000001E-2</v>
      </c>
      <c r="L2372" s="11">
        <f t="array" ref="L2372">VLOOKUP(A2372,'HUMAN RESOURCES'!$A$2:$M$2692,6,0)</f>
        <v>1.7000000000000001E-2</v>
      </c>
      <c r="M2372" s="10">
        <f t="array" ref="M2372">VLOOKUP(A2372,'HUMAN RESOURCES'!$A$2:$M$2692,7,0)</f>
        <v>76</v>
      </c>
      <c r="N2372" s="10">
        <f t="array" ref="N2372">VLOOKUP(A2372,'HUMAN RESOURCES'!$A$2:$M$2692,8,0)</f>
        <v>73</v>
      </c>
      <c r="O2372" s="10">
        <f t="array" ref="O2372">VLOOKUP(A2372,'HUMAN RESOURCES'!$A$2:$M$2692,9,0)</f>
        <v>0.39200000000000002</v>
      </c>
      <c r="P2372" s="10">
        <f t="array" ref="P2372">VLOOKUP(A2372,'HUMAN RESOURCES'!$A$2:$M$2692,10,0)</f>
        <v>0.57499999999999996</v>
      </c>
      <c r="Q2372" s="10">
        <f t="array" ref="Q2372">VLOOKUP(A2372,'HUMAN RESOURCES'!$A$2:$M$2692,11,0)</f>
        <v>3.4000000000000002E-2</v>
      </c>
      <c r="R2372" s="10">
        <f t="array" ref="R2372">VLOOKUP(A2372,'HUMAN RESOURCES'!$A$2:$M$2692,12,0)</f>
        <v>17676012</v>
      </c>
      <c r="S2372" s="10">
        <f t="array" ref="S2372">VLOOKUP(A2372,'HUMAN RESOURCES'!$A$2:$M$2692,13,0)</f>
        <v>0.53400000000000003</v>
      </c>
      <c r="T2372" s="10">
        <f t="array" ref="T2372">VLOOKUP(A2372,TOURISM!$A$2:$F$2692,5,0)</f>
        <v>1883000000</v>
      </c>
      <c r="U2372" s="10">
        <f t="array" ref="U2372">VLOOKUP(A2372,TOURISM!$A$2:$F$2692,6,0)</f>
        <v>688000000</v>
      </c>
      <c r="V2372" s="10">
        <f t="array" ref="V2372">VLOOKUP(A2372,BUSINESS!$A$2:$J$2692,5,0)</f>
        <v>0</v>
      </c>
      <c r="W2372" s="10">
        <f t="array" ref="W2372">VLOOKUP(A2372,BUSINESS!$A$2:$J$2692,6,0)</f>
        <v>43</v>
      </c>
      <c r="X2372" s="10">
        <f t="array" ref="X2372">VLOOKUP(A2372,BUSINESS!$A$2:$J$2692,7,0)</f>
        <v>0</v>
      </c>
      <c r="Y2372" s="10">
        <f t="array" ref="Y2372">VLOOKUP(A2372,BUSINESS!$A$2:$J$2692,8,0)</f>
        <v>0</v>
      </c>
      <c r="Z2372" s="10">
        <f t="array" ref="Z2372">VLOOKUP(A2372,BUSINESS!$A$2:$J$2692,9,0)</f>
        <v>4.2999999999999997E-2</v>
      </c>
      <c r="AA2372" s="10">
        <f t="array" ref="AA2372">VLOOKUP(A2372,BUSINESS!$A$2:$J$2692,10,0)</f>
        <v>0.13300000000000001</v>
      </c>
      <c r="AB2372" s="12">
        <f t="shared" si="142"/>
        <v>1419.2641809136585</v>
      </c>
      <c r="AC2372" s="10">
        <f t="shared" si="135"/>
        <v>3.5139147902818802E-3</v>
      </c>
      <c r="AD2372" s="10">
        <f t="shared" si="136"/>
        <v>1.2012324952031036E-3</v>
      </c>
      <c r="AE2372" s="10">
        <f t="shared" si="137"/>
        <v>38.922806796012587</v>
      </c>
      <c r="AF2372">
        <f t="shared" si="143"/>
        <v>106.52855406524957</v>
      </c>
    </row>
    <row r="2373" spans="1:32" ht="14.4">
      <c r="A2373" s="7" t="str">
        <f t="shared" si="141"/>
        <v>Syria-Middle East 2005</v>
      </c>
      <c r="B2373" s="7" t="s">
        <v>261</v>
      </c>
      <c r="C2373" s="8" t="s">
        <v>93</v>
      </c>
      <c r="D2373" s="9" t="s">
        <v>67</v>
      </c>
      <c r="E2373" s="14">
        <v>4.1000000000000002E-2</v>
      </c>
      <c r="F2373" s="13">
        <v>28858965517</v>
      </c>
      <c r="G2373" s="14">
        <v>63</v>
      </c>
      <c r="H2373" s="14">
        <v>0.08</v>
      </c>
      <c r="I2373" s="10">
        <f t="array" ref="I2373">VLOOKUP(A2373,ENERGY!$A$2:$F$2691,5,0)</f>
        <v>23052</v>
      </c>
      <c r="J2373" s="11">
        <f t="array" ref="J2373">VLOOKUP(A2373,ENERGY!$A$2:$F$2691,6,0)</f>
        <v>67700</v>
      </c>
      <c r="K2373" s="10">
        <f t="array" ref="K2373">VLOOKUP(A2373,'HUMAN RESOURCES'!$A$2:$M$2692,5,0)</f>
        <v>2.7E-2</v>
      </c>
      <c r="L2373" s="11">
        <f t="array" ref="L2373">VLOOKUP(A2373,'HUMAN RESOURCES'!$A$2:$M$2692,6,0)</f>
        <v>1.6E-2</v>
      </c>
      <c r="M2373" s="10">
        <f t="array" ref="M2373">VLOOKUP(A2373,'HUMAN RESOURCES'!$A$2:$M$2692,7,0)</f>
        <v>77</v>
      </c>
      <c r="N2373" s="10">
        <f t="array" ref="N2373">VLOOKUP(A2373,'HUMAN RESOURCES'!$A$2:$M$2692,8,0)</f>
        <v>73</v>
      </c>
      <c r="O2373" s="10">
        <f t="array" ref="O2373">VLOOKUP(A2373,'HUMAN RESOURCES'!$A$2:$M$2692,9,0)</f>
        <v>0.38600000000000001</v>
      </c>
      <c r="P2373" s="10">
        <f t="array" ref="P2373">VLOOKUP(A2373,'HUMAN RESOURCES'!$A$2:$M$2692,10,0)</f>
        <v>0.57999999999999996</v>
      </c>
      <c r="Q2373" s="10">
        <f t="array" ref="Q2373">VLOOKUP(A2373,'HUMAN RESOURCES'!$A$2:$M$2692,11,0)</f>
        <v>3.4000000000000002E-2</v>
      </c>
      <c r="R2373" s="10">
        <f t="array" ref="R2373">VLOOKUP(A2373,'HUMAN RESOURCES'!$A$2:$M$2692,12,0)</f>
        <v>18167367</v>
      </c>
      <c r="S2373" s="10">
        <f t="array" ref="S2373">VLOOKUP(A2373,'HUMAN RESOURCES'!$A$2:$M$2692,13,0)</f>
        <v>0.53800000000000003</v>
      </c>
      <c r="T2373" s="10">
        <f t="array" ref="T2373">VLOOKUP(A2373,TOURISM!$A$2:$F$2692,5,0)</f>
        <v>2035000000</v>
      </c>
      <c r="U2373" s="10">
        <f t="array" ref="U2373">VLOOKUP(A2373,TOURISM!$A$2:$F$2692,6,0)</f>
        <v>584000000</v>
      </c>
      <c r="V2373" s="10">
        <f t="array" ref="V2373">VLOOKUP(A2373,BUSINESS!$A$2:$J$2692,5,0)</f>
        <v>0.433</v>
      </c>
      <c r="W2373" s="10">
        <f t="array" ref="W2373">VLOOKUP(A2373,BUSINESS!$A$2:$J$2692,6,0)</f>
        <v>43</v>
      </c>
      <c r="X2373" s="10">
        <f t="array" ref="X2373">VLOOKUP(A2373,BUSINESS!$A$2:$J$2692,7,0)</f>
        <v>0</v>
      </c>
      <c r="Y2373" s="10">
        <f t="array" ref="Y2373">VLOOKUP(A2373,BUSINESS!$A$2:$J$2692,8,0)</f>
        <v>336</v>
      </c>
      <c r="Z2373" s="10">
        <f t="array" ref="Z2373">VLOOKUP(A2373,BUSINESS!$A$2:$J$2692,9,0)</f>
        <v>5.6000000000000001E-2</v>
      </c>
      <c r="AA2373" s="10">
        <f t="array" ref="AA2373">VLOOKUP(A2373,BUSINESS!$A$2:$J$2692,10,0)</f>
        <v>0.16200000000000001</v>
      </c>
      <c r="AB2373" s="12">
        <f t="shared" si="142"/>
        <v>1588.5056715703493</v>
      </c>
      <c r="AC2373" s="10">
        <f t="shared" si="135"/>
        <v>3.7264618477735379E-3</v>
      </c>
      <c r="AD2373" s="10">
        <f t="shared" si="136"/>
        <v>1.2688685157293295E-3</v>
      </c>
      <c r="AE2373" s="10">
        <f t="shared" si="137"/>
        <v>32.145549765136579</v>
      </c>
      <c r="AF2373">
        <f t="shared" si="143"/>
        <v>112.01403043159749</v>
      </c>
    </row>
    <row r="2374" spans="1:32" ht="14.4">
      <c r="A2374" s="7" t="str">
        <f t="shared" si="141"/>
        <v>Syria-Middle East 2006</v>
      </c>
      <c r="B2374" s="7" t="s">
        <v>261</v>
      </c>
      <c r="C2374" s="8" t="s">
        <v>93</v>
      </c>
      <c r="D2374" s="9" t="s">
        <v>68</v>
      </c>
      <c r="E2374" s="14">
        <v>3.7999999999999999E-2</v>
      </c>
      <c r="F2374" s="13">
        <v>33332844575</v>
      </c>
      <c r="G2374" s="14">
        <v>66</v>
      </c>
      <c r="H2374" s="14">
        <v>0.08</v>
      </c>
      <c r="I2374" s="10">
        <v>23052</v>
      </c>
      <c r="J2374" s="11">
        <v>67700</v>
      </c>
      <c r="K2374" s="10">
        <f t="array" ref="K2374">VLOOKUP(A2374,'HUMAN RESOURCES'!$A$2:$M$2692,5,0)</f>
        <v>2.7E-2</v>
      </c>
      <c r="L2374" s="11">
        <f t="array" ref="L2374">VLOOKUP(A2374,'HUMAN RESOURCES'!$A$2:$M$2692,6,0)</f>
        <v>1.4999999999999999E-2</v>
      </c>
      <c r="M2374" s="10">
        <f t="array" ref="M2374">VLOOKUP(A2374,'HUMAN RESOURCES'!$A$2:$M$2692,7,0)</f>
        <v>77</v>
      </c>
      <c r="N2374" s="10">
        <f t="array" ref="N2374">VLOOKUP(A2374,'HUMAN RESOURCES'!$A$2:$M$2692,8,0)</f>
        <v>73</v>
      </c>
      <c r="O2374" s="10">
        <f t="array" ref="O2374">VLOOKUP(A2374,'HUMAN RESOURCES'!$A$2:$M$2692,9,0)</f>
        <v>0.38</v>
      </c>
      <c r="P2374" s="10">
        <f t="array" ref="P2374">VLOOKUP(A2374,'HUMAN RESOURCES'!$A$2:$M$2692,10,0)</f>
        <v>0.58499999999999996</v>
      </c>
      <c r="Q2374" s="10">
        <f t="array" ref="Q2374">VLOOKUP(A2374,'HUMAN RESOURCES'!$A$2:$M$2692,11,0)</f>
        <v>3.4000000000000002E-2</v>
      </c>
      <c r="R2374" s="10">
        <f t="array" ref="R2374">VLOOKUP(A2374,'HUMAN RESOURCES'!$A$2:$M$2692,12,0)</f>
        <v>18804914</v>
      </c>
      <c r="S2374" s="10">
        <f t="array" ref="S2374">VLOOKUP(A2374,'HUMAN RESOURCES'!$A$2:$M$2692,13,0)</f>
        <v>0.54200000000000004</v>
      </c>
      <c r="T2374" s="10">
        <f t="array" ref="T2374">VLOOKUP(A2374,TOURISM!$A$2:$F$2692,5,0)</f>
        <v>2113000000</v>
      </c>
      <c r="U2374" s="10">
        <f t="array" ref="U2374">VLOOKUP(A2374,TOURISM!$A$2:$F$2692,6,0)</f>
        <v>585000000</v>
      </c>
      <c r="V2374" s="10">
        <f t="array" ref="V2374">VLOOKUP(A2374,BUSINESS!$A$2:$J$2692,5,0)</f>
        <v>0.433</v>
      </c>
      <c r="W2374" s="10">
        <f t="array" ref="W2374">VLOOKUP(A2374,BUSINESS!$A$2:$J$2692,6,0)</f>
        <v>43</v>
      </c>
      <c r="X2374" s="10">
        <f t="array" ref="X2374">VLOOKUP(A2374,BUSINESS!$A$2:$J$2692,7,0)</f>
        <v>0</v>
      </c>
      <c r="Y2374" s="10">
        <f t="array" ref="Y2374">VLOOKUP(A2374,BUSINESS!$A$2:$J$2692,8,0)</f>
        <v>336</v>
      </c>
      <c r="Z2374" s="10">
        <f t="array" ref="Z2374">VLOOKUP(A2374,BUSINESS!$A$2:$J$2692,9,0)</f>
        <v>7.8E-2</v>
      </c>
      <c r="AA2374" s="10">
        <f t="array" ref="AA2374">VLOOKUP(A2374,BUSINESS!$A$2:$J$2692,10,0)</f>
        <v>0.249</v>
      </c>
      <c r="AB2374" s="12">
        <f t="shared" si="142"/>
        <v>1772.5603305072279</v>
      </c>
      <c r="AC2374" s="10">
        <f t="shared" si="135"/>
        <v>3.6001228189610438E-3</v>
      </c>
      <c r="AD2374" s="10">
        <f t="shared" si="136"/>
        <v>1.2258497964946823E-3</v>
      </c>
      <c r="AE2374" s="10">
        <f t="shared" si="137"/>
        <v>31.108889942277855</v>
      </c>
      <c r="AF2374">
        <f t="shared" si="143"/>
        <v>112.3642469197147</v>
      </c>
    </row>
    <row r="2375" spans="1:32" ht="14.4">
      <c r="A2375" s="7" t="str">
        <f t="shared" si="141"/>
        <v>Syria-Middle East 2007</v>
      </c>
      <c r="B2375" s="7" t="s">
        <v>261</v>
      </c>
      <c r="C2375" s="8" t="s">
        <v>93</v>
      </c>
      <c r="D2375" s="9" t="s">
        <v>69</v>
      </c>
      <c r="E2375" s="14">
        <v>3.7999999999999999E-2</v>
      </c>
      <c r="F2375" s="13">
        <v>40405006007</v>
      </c>
      <c r="G2375" s="14">
        <v>79</v>
      </c>
      <c r="H2375" s="14">
        <v>0.10199999999999999</v>
      </c>
      <c r="I2375" s="10">
        <f t="array" ref="I2375">VLOOKUP(A2375,ENERGY!$A$2:$F$2691,5,0)</f>
        <v>17937</v>
      </c>
      <c r="J2375" s="11">
        <f t="array" ref="J2375">VLOOKUP(A2375,ENERGY!$A$2:$F$2691,6,0)</f>
        <v>51111</v>
      </c>
      <c r="K2375" s="10">
        <f t="array" ref="K2375">VLOOKUP(A2375,'HUMAN RESOURCES'!$A$2:$M$2692,5,0)</f>
        <v>2.5999999999999999E-2</v>
      </c>
      <c r="L2375" s="11">
        <f t="array" ref="L2375">VLOOKUP(A2375,'HUMAN RESOURCES'!$A$2:$M$2692,6,0)</f>
        <v>1.4999999999999999E-2</v>
      </c>
      <c r="M2375" s="10">
        <f t="array" ref="M2375">VLOOKUP(A2375,'HUMAN RESOURCES'!$A$2:$M$2692,7,0)</f>
        <v>77</v>
      </c>
      <c r="N2375" s="10">
        <f t="array" ref="N2375">VLOOKUP(A2375,'HUMAN RESOURCES'!$A$2:$M$2692,8,0)</f>
        <v>73</v>
      </c>
      <c r="O2375" s="10">
        <f t="array" ref="O2375">VLOOKUP(A2375,'HUMAN RESOURCES'!$A$2:$M$2692,9,0)</f>
        <v>0.373</v>
      </c>
      <c r="P2375" s="10">
        <f t="array" ref="P2375">VLOOKUP(A2375,'HUMAN RESOURCES'!$A$2:$M$2692,10,0)</f>
        <v>0.59199999999999997</v>
      </c>
      <c r="Q2375" s="10">
        <f t="array" ref="Q2375">VLOOKUP(A2375,'HUMAN RESOURCES'!$A$2:$M$2692,11,0)</f>
        <v>3.5000000000000003E-2</v>
      </c>
      <c r="R2375" s="10">
        <f t="array" ref="R2375">VLOOKUP(A2375,'HUMAN RESOURCES'!$A$2:$M$2692,12,0)</f>
        <v>19561477</v>
      </c>
      <c r="S2375" s="10">
        <f t="array" ref="S2375">VLOOKUP(A2375,'HUMAN RESOURCES'!$A$2:$M$2692,13,0)</f>
        <v>0.54500000000000004</v>
      </c>
      <c r="T2375" s="10">
        <f t="array" ref="T2375">VLOOKUP(A2375,TOURISM!$A$2:$F$2692,5,0)</f>
        <v>2972000000</v>
      </c>
      <c r="U2375" s="10">
        <f t="array" ref="U2375">VLOOKUP(A2375,TOURISM!$A$2:$F$2692,6,0)</f>
        <v>710000000</v>
      </c>
      <c r="V2375" s="10">
        <f t="array" ref="V2375">VLOOKUP(A2375,BUSINESS!$A$2:$J$2692,5,0)</f>
        <v>0.433</v>
      </c>
      <c r="W2375" s="10">
        <f t="array" ref="W2375">VLOOKUP(A2375,BUSINESS!$A$2:$J$2692,6,0)</f>
        <v>43</v>
      </c>
      <c r="X2375" s="10">
        <f t="array" ref="X2375">VLOOKUP(A2375,BUSINESS!$A$2:$J$2692,7,0)</f>
        <v>0</v>
      </c>
      <c r="Y2375" s="10">
        <f t="array" ref="Y2375">VLOOKUP(A2375,BUSINESS!$A$2:$J$2692,8,0)</f>
        <v>336</v>
      </c>
      <c r="Z2375" s="10">
        <f t="array" ref="Z2375">VLOOKUP(A2375,BUSINESS!$A$2:$J$2692,9,0)</f>
        <v>0.115</v>
      </c>
      <c r="AA2375" s="10">
        <f t="array" ref="AA2375">VLOOKUP(A2375,BUSINESS!$A$2:$J$2692,10,0)</f>
        <v>0.31900000000000001</v>
      </c>
      <c r="AB2375" s="12">
        <f t="shared" si="142"/>
        <v>2065.5396321555882</v>
      </c>
      <c r="AC2375" s="10">
        <f t="shared" si="135"/>
        <v>2.6128395110451017E-3</v>
      </c>
      <c r="AD2375" s="10">
        <f t="shared" si="136"/>
        <v>9.1695529943878985E-4</v>
      </c>
      <c r="AE2375" s="10">
        <f t="shared" si="137"/>
        <v>36.295827763926006</v>
      </c>
      <c r="AF2375">
        <f t="shared" si="143"/>
        <v>151.93126776674379</v>
      </c>
    </row>
    <row r="2376" spans="1:32" ht="14.4">
      <c r="A2376" s="7" t="str">
        <f t="shared" si="141"/>
        <v>Syria-Middle East 2008</v>
      </c>
      <c r="B2376" s="7" t="s">
        <v>261</v>
      </c>
      <c r="C2376" s="8" t="s">
        <v>93</v>
      </c>
      <c r="D2376" s="9" t="s">
        <v>70</v>
      </c>
      <c r="E2376" s="14">
        <v>3.4000000000000002E-2</v>
      </c>
      <c r="F2376" s="13">
        <v>40405006007</v>
      </c>
      <c r="G2376" s="14">
        <v>90</v>
      </c>
      <c r="H2376" s="14">
        <v>0.10199999999999999</v>
      </c>
      <c r="I2376" s="10">
        <v>17937</v>
      </c>
      <c r="J2376" s="11">
        <v>51111</v>
      </c>
      <c r="K2376" s="10">
        <f t="array" ref="K2376">VLOOKUP(A2376,'HUMAN RESOURCES'!$A$2:$M$2692,5,0)</f>
        <v>2.5999999999999999E-2</v>
      </c>
      <c r="L2376" s="11">
        <f t="array" ref="L2376">VLOOKUP(A2376,'HUMAN RESOURCES'!$A$2:$M$2692,6,0)</f>
        <v>1.4E-2</v>
      </c>
      <c r="M2376" s="10">
        <f t="array" ref="M2376">VLOOKUP(A2376,'HUMAN RESOURCES'!$A$2:$M$2692,7,0)</f>
        <v>77</v>
      </c>
      <c r="N2376" s="10">
        <f t="array" ref="N2376">VLOOKUP(A2376,'HUMAN RESOURCES'!$A$2:$M$2692,8,0)</f>
        <v>73</v>
      </c>
      <c r="O2376" s="10">
        <f t="array" ref="O2376">VLOOKUP(A2376,'HUMAN RESOURCES'!$A$2:$M$2692,9,0)</f>
        <v>0.36699999999999999</v>
      </c>
      <c r="P2376" s="10">
        <f t="array" ref="P2376">VLOOKUP(A2376,'HUMAN RESOURCES'!$A$2:$M$2692,10,0)</f>
        <v>0.59799999999999998</v>
      </c>
      <c r="Q2376" s="10">
        <f t="array" ref="Q2376">VLOOKUP(A2376,'HUMAN RESOURCES'!$A$2:$M$2692,11,0)</f>
        <v>3.5999999999999997E-2</v>
      </c>
      <c r="R2376" s="10">
        <f t="array" ref="R2376">VLOOKUP(A2376,'HUMAN RESOURCES'!$A$2:$M$2692,12,0)</f>
        <v>20346056</v>
      </c>
      <c r="S2376" s="10">
        <f t="array" ref="S2376">VLOOKUP(A2376,'HUMAN RESOURCES'!$A$2:$M$2692,13,0)</f>
        <v>0.54900000000000004</v>
      </c>
      <c r="T2376" s="10">
        <f t="array" ref="T2376">VLOOKUP(A2376,TOURISM!$A$2:$F$2692,5,0)</f>
        <v>3176000000</v>
      </c>
      <c r="U2376" s="10">
        <f t="array" ref="U2376">VLOOKUP(A2376,TOURISM!$A$2:$F$2692,6,0)</f>
        <v>912000000</v>
      </c>
      <c r="V2376" s="10">
        <f t="array" ref="V2376">VLOOKUP(A2376,BUSINESS!$A$2:$J$2692,5,0)</f>
        <v>0.39800000000000002</v>
      </c>
      <c r="W2376" s="10">
        <f t="array" ref="W2376">VLOOKUP(A2376,BUSINESS!$A$2:$J$2692,6,0)</f>
        <v>16</v>
      </c>
      <c r="X2376" s="10">
        <f t="array" ref="X2376">VLOOKUP(A2376,BUSINESS!$A$2:$J$2692,7,0)</f>
        <v>0</v>
      </c>
      <c r="Y2376" s="10">
        <f t="array" ref="Y2376">VLOOKUP(A2376,BUSINESS!$A$2:$J$2692,8,0)</f>
        <v>336</v>
      </c>
      <c r="Z2376" s="10">
        <f t="array" ref="Z2376">VLOOKUP(A2376,BUSINESS!$A$2:$J$2692,9,0)</f>
        <v>0.14000000000000001</v>
      </c>
      <c r="AA2376" s="10">
        <f t="array" ref="AA2376">VLOOKUP(A2376,BUSINESS!$A$2:$J$2692,10,0)</f>
        <v>0.34699999999999998</v>
      </c>
      <c r="AB2376" s="12">
        <f t="shared" si="142"/>
        <v>1985.8888625392558</v>
      </c>
      <c r="AC2376" s="10">
        <f t="shared" si="135"/>
        <v>2.5120839144451386E-3</v>
      </c>
      <c r="AD2376" s="10">
        <f t="shared" si="136"/>
        <v>8.8159592207944382E-4</v>
      </c>
      <c r="AE2376" s="10">
        <f t="shared" si="137"/>
        <v>44.824412161256213</v>
      </c>
      <c r="AF2376">
        <f t="shared" si="143"/>
        <v>156.09904936858524</v>
      </c>
    </row>
    <row r="2377" spans="1:32" ht="14.4">
      <c r="A2377" s="7" t="str">
        <f t="shared" si="141"/>
        <v>Syria-Middle East 2009</v>
      </c>
      <c r="B2377" s="7" t="s">
        <v>261</v>
      </c>
      <c r="C2377" s="8" t="s">
        <v>93</v>
      </c>
      <c r="D2377" s="9" t="s">
        <v>71</v>
      </c>
      <c r="E2377" s="14">
        <v>3.5000000000000003E-2</v>
      </c>
      <c r="F2377" s="13">
        <v>40405006007</v>
      </c>
      <c r="G2377" s="14">
        <v>95</v>
      </c>
      <c r="H2377" s="14">
        <v>0.1</v>
      </c>
      <c r="I2377" s="10">
        <f t="array" ref="I2377">VLOOKUP(A2377,ENERGY!$A$2:$F$2691,5,0)</f>
        <v>22803</v>
      </c>
      <c r="J2377" s="11">
        <f t="array" ref="J2377">VLOOKUP(A2377,ENERGY!$A$2:$F$2691,6,0)</f>
        <v>57429</v>
      </c>
      <c r="K2377" s="10">
        <f t="array" ref="K2377">VLOOKUP(A2377,'HUMAN RESOURCES'!$A$2:$M$2692,5,0)</f>
        <v>2.5000000000000001E-2</v>
      </c>
      <c r="L2377" s="11">
        <f t="array" ref="L2377">VLOOKUP(A2377,'HUMAN RESOURCES'!$A$2:$M$2692,6,0)</f>
        <v>1.4E-2</v>
      </c>
      <c r="M2377" s="10">
        <f t="array" ref="M2377">VLOOKUP(A2377,'HUMAN RESOURCES'!$A$2:$M$2692,7,0)</f>
        <v>77</v>
      </c>
      <c r="N2377" s="10">
        <f t="array" ref="N2377">VLOOKUP(A2377,'HUMAN RESOURCES'!$A$2:$M$2692,8,0)</f>
        <v>73</v>
      </c>
      <c r="O2377" s="10">
        <f t="array" ref="O2377">VLOOKUP(A2377,'HUMAN RESOURCES'!$A$2:$M$2692,9,0)</f>
        <v>0.36099999999999999</v>
      </c>
      <c r="P2377" s="10">
        <f t="array" ref="P2377">VLOOKUP(A2377,'HUMAN RESOURCES'!$A$2:$M$2692,10,0)</f>
        <v>0.60199999999999998</v>
      </c>
      <c r="Q2377" s="10">
        <f t="array" ref="Q2377">VLOOKUP(A2377,'HUMAN RESOURCES'!$A$2:$M$2692,11,0)</f>
        <v>3.5999999999999997E-2</v>
      </c>
      <c r="R2377" s="10">
        <f t="array" ref="R2377">VLOOKUP(A2377,'HUMAN RESOURCES'!$A$2:$M$2692,12,0)</f>
        <v>21031546</v>
      </c>
      <c r="S2377" s="10">
        <f t="array" ref="S2377">VLOOKUP(A2377,'HUMAN RESOURCES'!$A$2:$M$2692,13,0)</f>
        <v>0.55300000000000005</v>
      </c>
      <c r="T2377" s="10">
        <f t="array" ref="T2377">VLOOKUP(A2377,TOURISM!$A$2:$F$2692,5,0)</f>
        <v>3781000000</v>
      </c>
      <c r="U2377" s="10">
        <f t="array" ref="U2377">VLOOKUP(A2377,TOURISM!$A$2:$F$2692,6,0)</f>
        <v>980000000</v>
      </c>
      <c r="V2377" s="10">
        <f t="array" ref="V2377">VLOOKUP(A2377,BUSINESS!$A$2:$J$2692,5,0)</f>
        <v>0.39700000000000002</v>
      </c>
      <c r="W2377" s="10">
        <f t="array" ref="W2377">VLOOKUP(A2377,BUSINESS!$A$2:$J$2692,6,0)</f>
        <v>15</v>
      </c>
      <c r="X2377" s="10">
        <f t="array" ref="X2377">VLOOKUP(A2377,BUSINESS!$A$2:$J$2692,7,0)</f>
        <v>0</v>
      </c>
      <c r="Y2377" s="10">
        <f t="array" ref="Y2377">VLOOKUP(A2377,BUSINESS!$A$2:$J$2692,8,0)</f>
        <v>336</v>
      </c>
      <c r="Z2377" s="10">
        <f t="array" ref="Z2377">VLOOKUP(A2377,BUSINESS!$A$2:$J$2692,9,0)</f>
        <v>0.17299999999999999</v>
      </c>
      <c r="AA2377" s="10">
        <f t="array" ref="AA2377">VLOOKUP(A2377,BUSINESS!$A$2:$J$2692,10,0)</f>
        <v>0.47699999999999998</v>
      </c>
      <c r="AB2377" s="12">
        <f t="shared" si="142"/>
        <v>1921.1619539048627</v>
      </c>
      <c r="AC2377" s="10">
        <f t="shared" si="135"/>
        <v>2.7306123857941777E-3</v>
      </c>
      <c r="AD2377" s="10">
        <f t="shared" si="136"/>
        <v>1.0842284252427282E-3</v>
      </c>
      <c r="AE2377" s="10">
        <f t="shared" si="137"/>
        <v>46.596669593381293</v>
      </c>
      <c r="AF2377">
        <f t="shared" si="143"/>
        <v>179.77755891079048</v>
      </c>
    </row>
    <row r="2378" spans="1:32" ht="14.4">
      <c r="A2378" s="7" t="str">
        <f t="shared" si="141"/>
        <v>Syria-Middle East 2010</v>
      </c>
      <c r="B2378" s="7" t="s">
        <v>261</v>
      </c>
      <c r="C2378" s="8" t="s">
        <v>93</v>
      </c>
      <c r="D2378" s="9" t="s">
        <v>72</v>
      </c>
      <c r="E2378" s="14">
        <v>3.4000000000000002E-2</v>
      </c>
      <c r="F2378" s="13">
        <v>40405006007</v>
      </c>
      <c r="G2378" s="14">
        <v>97</v>
      </c>
      <c r="H2378" s="14">
        <v>9.9000000000000005E-2</v>
      </c>
      <c r="I2378" s="10">
        <v>22803</v>
      </c>
      <c r="J2378" s="11">
        <v>57429</v>
      </c>
      <c r="K2378" s="10">
        <f t="array" ref="K2378">VLOOKUP(A2378,'HUMAN RESOURCES'!$A$2:$M$2692,5,0)</f>
        <v>2.5000000000000001E-2</v>
      </c>
      <c r="L2378" s="11">
        <f t="array" ref="L2378">VLOOKUP(A2378,'HUMAN RESOURCES'!$A$2:$M$2692,6,0)</f>
        <v>1.2999999999999999E-2</v>
      </c>
      <c r="M2378" s="10">
        <f t="array" ref="M2378">VLOOKUP(A2378,'HUMAN RESOURCES'!$A$2:$M$2692,7,0)</f>
        <v>78</v>
      </c>
      <c r="N2378" s="10">
        <f t="array" ref="N2378">VLOOKUP(A2378,'HUMAN RESOURCES'!$A$2:$M$2692,8,0)</f>
        <v>72</v>
      </c>
      <c r="O2378" s="10">
        <f t="array" ref="O2378">VLOOKUP(A2378,'HUMAN RESOURCES'!$A$2:$M$2692,9,0)</f>
        <v>0.35699999999999998</v>
      </c>
      <c r="P2378" s="10">
        <f t="array" ref="P2378">VLOOKUP(A2378,'HUMAN RESOURCES'!$A$2:$M$2692,10,0)</f>
        <v>0.60499999999999998</v>
      </c>
      <c r="Q2378" s="10">
        <f t="array" ref="Q2378">VLOOKUP(A2378,'HUMAN RESOURCES'!$A$2:$M$2692,11,0)</f>
        <v>3.6999999999999998E-2</v>
      </c>
      <c r="R2378" s="10">
        <f t="array" ref="R2378">VLOOKUP(A2378,'HUMAN RESOURCES'!$A$2:$M$2692,12,0)</f>
        <v>21532647</v>
      </c>
      <c r="S2378" s="10">
        <f t="array" ref="S2378">VLOOKUP(A2378,'HUMAN RESOURCES'!$A$2:$M$2692,13,0)</f>
        <v>0.55700000000000005</v>
      </c>
      <c r="T2378" s="10">
        <f t="array" ref="T2378">VLOOKUP(A2378,TOURISM!$A$2:$F$2692,5,0)</f>
        <v>6308000000</v>
      </c>
      <c r="U2378" s="10">
        <f t="array" ref="U2378">VLOOKUP(A2378,TOURISM!$A$2:$F$2692,6,0)</f>
        <v>1598000000</v>
      </c>
      <c r="V2378" s="10">
        <f t="array" ref="V2378">VLOOKUP(A2378,BUSINESS!$A$2:$J$2692,5,0)</f>
        <v>0.39700000000000002</v>
      </c>
      <c r="W2378" s="10">
        <f t="array" ref="W2378">VLOOKUP(A2378,BUSINESS!$A$2:$J$2692,6,0)</f>
        <v>13</v>
      </c>
      <c r="X2378" s="10">
        <f t="array" ref="X2378">VLOOKUP(A2378,BUSINESS!$A$2:$J$2692,7,0)</f>
        <v>0</v>
      </c>
      <c r="Y2378" s="10">
        <f t="array" ref="Y2378">VLOOKUP(A2378,BUSINESS!$A$2:$J$2692,8,0)</f>
        <v>336</v>
      </c>
      <c r="Z2378" s="10">
        <f t="array" ref="Z2378">VLOOKUP(A2378,BUSINESS!$A$2:$J$2692,9,0)</f>
        <v>0.20699999999999999</v>
      </c>
      <c r="AA2378" s="10">
        <f t="array" ref="AA2378">VLOOKUP(A2378,BUSINESS!$A$2:$J$2692,10,0)</f>
        <v>0.54300000000000004</v>
      </c>
      <c r="AB2378" s="12">
        <f t="shared" si="142"/>
        <v>1876.4532761346063</v>
      </c>
      <c r="AC2378" s="10">
        <f t="shared" si="135"/>
        <v>2.6670664317303859E-3</v>
      </c>
      <c r="AD2378" s="10">
        <f t="shared" si="136"/>
        <v>1.0589966017647528E-3</v>
      </c>
      <c r="AE2378" s="10">
        <f t="shared" si="137"/>
        <v>74.212891708111869</v>
      </c>
      <c r="AF2378">
        <f t="shared" si="143"/>
        <v>292.95051370135775</v>
      </c>
    </row>
    <row r="2379" spans="1:32" ht="14.4">
      <c r="A2379" s="7" t="str">
        <f t="shared" si="141"/>
        <v>Syria-Middle East 2011</v>
      </c>
      <c r="B2379" s="7" t="s">
        <v>261</v>
      </c>
      <c r="C2379" s="8" t="s">
        <v>93</v>
      </c>
      <c r="D2379" s="9" t="s">
        <v>73</v>
      </c>
      <c r="E2379" s="14">
        <v>3.4000000000000002E-2</v>
      </c>
      <c r="F2379" s="13">
        <v>40405006007</v>
      </c>
      <c r="G2379" s="14">
        <v>102</v>
      </c>
      <c r="H2379" s="8"/>
      <c r="I2379" s="10">
        <f t="array" ref="I2379">VLOOKUP(A2379,ENERGY!$A$2:$F$2691,5,0)</f>
        <v>20792</v>
      </c>
      <c r="J2379" s="11">
        <f t="array" ref="J2379">VLOOKUP(A2379,ENERGY!$A$2:$F$2691,6,0)</f>
        <v>50634</v>
      </c>
      <c r="K2379" s="10">
        <f t="array" ref="K2379">VLOOKUP(A2379,'HUMAN RESOURCES'!$A$2:$M$2692,5,0)</f>
        <v>2.5000000000000001E-2</v>
      </c>
      <c r="L2379" s="11">
        <f t="array" ref="L2379">VLOOKUP(A2379,'HUMAN RESOURCES'!$A$2:$M$2692,6,0)</f>
        <v>1.2999999999999999E-2</v>
      </c>
      <c r="M2379" s="10">
        <f t="array" ref="M2379">VLOOKUP(A2379,'HUMAN RESOURCES'!$A$2:$M$2692,7,0)</f>
        <v>78</v>
      </c>
      <c r="N2379" s="10">
        <f t="array" ref="N2379">VLOOKUP(A2379,'HUMAN RESOURCES'!$A$2:$M$2692,8,0)</f>
        <v>72</v>
      </c>
      <c r="O2379" s="10">
        <f t="array" ref="O2379">VLOOKUP(A2379,'HUMAN RESOURCES'!$A$2:$M$2692,9,0)</f>
        <v>0.35499999999999998</v>
      </c>
      <c r="P2379" s="10">
        <f t="array" ref="P2379">VLOOKUP(A2379,'HUMAN RESOURCES'!$A$2:$M$2692,10,0)</f>
        <v>0.60699999999999998</v>
      </c>
      <c r="Q2379" s="10">
        <f t="array" ref="Q2379">VLOOKUP(A2379,'HUMAN RESOURCES'!$A$2:$M$2692,11,0)</f>
        <v>3.7999999999999999E-2</v>
      </c>
      <c r="R2379" s="10">
        <f t="array" ref="R2379">VLOOKUP(A2379,'HUMAN RESOURCES'!$A$2:$M$2692,12,0)</f>
        <v>21961676</v>
      </c>
      <c r="S2379" s="10">
        <f t="array" ref="S2379">VLOOKUP(A2379,'HUMAN RESOURCES'!$A$2:$M$2692,13,0)</f>
        <v>0.56100000000000005</v>
      </c>
      <c r="T2379" s="10">
        <f t="array" ref="T2379">VLOOKUP(A2379,TOURISM!$A$2:$F$2692,5,0)</f>
        <v>0</v>
      </c>
      <c r="U2379" s="10">
        <v>1598000000</v>
      </c>
      <c r="V2379" s="10">
        <f t="array" ref="V2379">VLOOKUP(A2379,BUSINESS!$A$2:$J$2692,5,0)</f>
        <v>0.39700000000000002</v>
      </c>
      <c r="W2379" s="10">
        <f t="array" ref="W2379">VLOOKUP(A2379,BUSINESS!$A$2:$J$2692,6,0)</f>
        <v>13</v>
      </c>
      <c r="X2379" s="10">
        <f t="array" ref="X2379">VLOOKUP(A2379,BUSINESS!$A$2:$J$2692,7,0)</f>
        <v>0</v>
      </c>
      <c r="Y2379" s="10">
        <f t="array" ref="Y2379">VLOOKUP(A2379,BUSINESS!$A$2:$J$2692,8,0)</f>
        <v>336</v>
      </c>
      <c r="Z2379" s="10">
        <f t="array" ref="Z2379">VLOOKUP(A2379,BUSINESS!$A$2:$J$2692,9,0)</f>
        <v>0.22500000000000001</v>
      </c>
      <c r="AA2379" s="10">
        <f t="array" ref="AA2379">VLOOKUP(A2379,BUSINESS!$A$2:$J$2692,10,0)</f>
        <v>0.59199999999999997</v>
      </c>
      <c r="AB2379" s="12">
        <f t="shared" si="142"/>
        <v>1839.7961069546786</v>
      </c>
      <c r="AC2379" s="10">
        <f t="shared" si="135"/>
        <v>2.3055617431019383E-3</v>
      </c>
      <c r="AD2379" s="10">
        <f t="shared" si="136"/>
        <v>9.4674013039806252E-4</v>
      </c>
      <c r="AE2379" s="10">
        <f t="shared" si="137"/>
        <v>72.76311698615352</v>
      </c>
      <c r="AF2379">
        <f t="shared" si="143"/>
        <v>0</v>
      </c>
    </row>
    <row r="2380" spans="1:32" ht="14.4">
      <c r="A2380" s="7" t="str">
        <f t="shared" si="141"/>
        <v>Syria-Middle East 2012</v>
      </c>
      <c r="B2380" s="7" t="s">
        <v>261</v>
      </c>
      <c r="C2380" s="8" t="s">
        <v>93</v>
      </c>
      <c r="D2380" s="9" t="s">
        <v>74</v>
      </c>
      <c r="E2380" s="14">
        <v>3.4000000000000002E-2</v>
      </c>
      <c r="F2380" s="13">
        <v>40405006007</v>
      </c>
      <c r="G2380" s="14">
        <v>105</v>
      </c>
      <c r="H2380" s="8"/>
      <c r="I2380" s="10">
        <f t="array" ref="I2380">VLOOKUP(A2380,ENERGY!$A$2:$F$2691,5,0)</f>
        <v>16543</v>
      </c>
      <c r="J2380" s="11">
        <f t="array" ref="J2380">VLOOKUP(A2380,ENERGY!$A$2:$F$2691,6,0)</f>
        <v>54286</v>
      </c>
      <c r="K2380" s="10">
        <f t="array" ref="K2380">VLOOKUP(A2380,'HUMAN RESOURCES'!$A$2:$M$2692,5,0)</f>
        <v>2.4E-2</v>
      </c>
      <c r="L2380" s="11">
        <f t="array" ref="L2380">VLOOKUP(A2380,'HUMAN RESOURCES'!$A$2:$M$2692,6,0)</f>
        <v>1.2E-2</v>
      </c>
      <c r="M2380" s="10">
        <f t="array" ref="M2380">VLOOKUP(A2380,'HUMAN RESOURCES'!$A$2:$M$2692,7,0)</f>
        <v>78</v>
      </c>
      <c r="N2380" s="10">
        <f t="array" ref="N2380">VLOOKUP(A2380,'HUMAN RESOURCES'!$A$2:$M$2692,8,0)</f>
        <v>72</v>
      </c>
      <c r="O2380" s="10">
        <f t="array" ref="O2380">VLOOKUP(A2380,'HUMAN RESOURCES'!$A$2:$M$2692,9,0)</f>
        <v>0.35399999999999998</v>
      </c>
      <c r="P2380" s="10">
        <f t="array" ref="P2380">VLOOKUP(A2380,'HUMAN RESOURCES'!$A$2:$M$2692,10,0)</f>
        <v>0.60699999999999998</v>
      </c>
      <c r="Q2380" s="10">
        <f t="array" ref="Q2380">VLOOKUP(A2380,'HUMAN RESOURCES'!$A$2:$M$2692,11,0)</f>
        <v>3.9E-2</v>
      </c>
      <c r="R2380" s="10">
        <f t="array" ref="R2380">VLOOKUP(A2380,'HUMAN RESOURCES'!$A$2:$M$2692,12,0)</f>
        <v>22399254</v>
      </c>
      <c r="S2380" s="10">
        <f t="array" ref="S2380">VLOOKUP(A2380,'HUMAN RESOURCES'!$A$2:$M$2692,13,0)</f>
        <v>0.56499999999999995</v>
      </c>
      <c r="T2380" s="10">
        <f t="array" ref="T2380">VLOOKUP(A2380,TOURISM!$A$2:$F$2692,5,0)</f>
        <v>0</v>
      </c>
      <c r="U2380" s="10">
        <v>1598000000</v>
      </c>
      <c r="V2380" s="10">
        <f t="array" ref="V2380">VLOOKUP(A2380,BUSINESS!$A$2:$J$2692,5,0)</f>
        <v>0.39700000000000002</v>
      </c>
      <c r="W2380" s="10">
        <f t="array" ref="W2380">VLOOKUP(A2380,BUSINESS!$A$2:$J$2692,6,0)</f>
        <v>13</v>
      </c>
      <c r="X2380" s="10">
        <f t="array" ref="X2380">VLOOKUP(A2380,BUSINESS!$A$2:$J$2692,7,0)</f>
        <v>147</v>
      </c>
      <c r="Y2380" s="10">
        <f t="array" ref="Y2380">VLOOKUP(A2380,BUSINESS!$A$2:$J$2692,8,0)</f>
        <v>336</v>
      </c>
      <c r="Z2380" s="10">
        <f t="array" ref="Z2380">VLOOKUP(A2380,BUSINESS!$A$2:$J$2692,9,0)</f>
        <v>0.24299999999999999</v>
      </c>
      <c r="AA2380" s="10">
        <f t="array" ref="AA2380">VLOOKUP(A2380,BUSINESS!$A$2:$J$2692,10,0)</f>
        <v>0.59299999999999997</v>
      </c>
      <c r="AB2380" s="12">
        <f t="shared" si="142"/>
        <v>1803.8549858401534</v>
      </c>
      <c r="AC2380" s="10">
        <f t="shared" si="135"/>
        <v>2.4235628561558344E-3</v>
      </c>
      <c r="AD2380" s="10">
        <f t="shared" si="136"/>
        <v>7.3855138211299353E-4</v>
      </c>
      <c r="AE2380" s="10">
        <f t="shared" si="137"/>
        <v>71.341661646410188</v>
      </c>
      <c r="AF2380">
        <f t="shared" si="143"/>
        <v>0</v>
      </c>
    </row>
    <row r="2381" spans="1:32" ht="14.4">
      <c r="A2381" s="7" t="str">
        <f t="shared" si="141"/>
        <v>Tajikistan-Asia 2000</v>
      </c>
      <c r="B2381" s="7" t="s">
        <v>262</v>
      </c>
      <c r="C2381" s="8" t="s">
        <v>61</v>
      </c>
      <c r="D2381" s="9" t="s">
        <v>62</v>
      </c>
      <c r="E2381" s="14">
        <v>4.5999999999999999E-2</v>
      </c>
      <c r="F2381" s="13">
        <v>860550294</v>
      </c>
      <c r="G2381" s="14">
        <v>6</v>
      </c>
      <c r="H2381" s="14">
        <v>0.25600000000000001</v>
      </c>
      <c r="I2381" s="10">
        <f t="array" ref="I2381">VLOOKUP(A2381,ENERGY!$A$2:$F$2691,5,0)</f>
        <v>0</v>
      </c>
      <c r="J2381" s="11">
        <f t="array" ref="J2381">VLOOKUP(A2381,ENERGY!$A$2:$F$2691,6,0)</f>
        <v>0</v>
      </c>
      <c r="K2381" s="10">
        <f t="array" ref="K2381">VLOOKUP(A2381,'HUMAN RESOURCES'!$A$2:$M$2692,5,0)</f>
        <v>0.03</v>
      </c>
      <c r="L2381" s="11">
        <f t="array" ref="L2381">VLOOKUP(A2381,'HUMAN RESOURCES'!$A$2:$M$2692,6,0)</f>
        <v>7.4999999999999997E-2</v>
      </c>
      <c r="M2381" s="10">
        <f t="array" ref="M2381">VLOOKUP(A2381,'HUMAN RESOURCES'!$A$2:$M$2692,7,0)</f>
        <v>68</v>
      </c>
      <c r="N2381" s="10">
        <f t="array" ref="N2381">VLOOKUP(A2381,'HUMAN RESOURCES'!$A$2:$M$2692,8,0)</f>
        <v>60</v>
      </c>
      <c r="O2381" s="10">
        <f t="array" ref="O2381">VLOOKUP(A2381,'HUMAN RESOURCES'!$A$2:$M$2692,9,0)</f>
        <v>0.42899999999999999</v>
      </c>
      <c r="P2381" s="10">
        <f t="array" ref="P2381">VLOOKUP(A2381,'HUMAN RESOURCES'!$A$2:$M$2692,10,0)</f>
        <v>0.53600000000000003</v>
      </c>
      <c r="Q2381" s="10">
        <f t="array" ref="Q2381">VLOOKUP(A2381,'HUMAN RESOURCES'!$A$2:$M$2692,11,0)</f>
        <v>3.5000000000000003E-2</v>
      </c>
      <c r="R2381" s="10">
        <f t="array" ref="R2381">VLOOKUP(A2381,'HUMAN RESOURCES'!$A$2:$M$2692,12,0)</f>
        <v>6186152</v>
      </c>
      <c r="S2381" s="10">
        <f t="array" ref="S2381">VLOOKUP(A2381,'HUMAN RESOURCES'!$A$2:$M$2692,13,0)</f>
        <v>0.26500000000000001</v>
      </c>
      <c r="T2381" s="10">
        <f t="array" ref="T2381">VLOOKUP(A2381,TOURISM!$A$2:$F$2692,5,0)</f>
        <v>0</v>
      </c>
      <c r="U2381" s="10">
        <f t="array" ref="U2381">VLOOKUP(A2381,TOURISM!$A$2:$F$2692,6,0)</f>
        <v>0</v>
      </c>
      <c r="V2381" s="10">
        <f t="array" ref="V2381">VLOOKUP(A2381,BUSINESS!$A$2:$J$2692,5,0)</f>
        <v>0</v>
      </c>
      <c r="W2381" s="10">
        <f t="array" ref="W2381">VLOOKUP(A2381,BUSINESS!$A$2:$J$2692,6,0)</f>
        <v>0</v>
      </c>
      <c r="X2381" s="10">
        <f t="array" ref="X2381">VLOOKUP(A2381,BUSINESS!$A$2:$J$2692,7,0)</f>
        <v>0</v>
      </c>
      <c r="Y2381" s="10">
        <f t="array" ref="Y2381">VLOOKUP(A2381,BUSINESS!$A$2:$J$2692,8,0)</f>
        <v>0</v>
      </c>
      <c r="Z2381" s="10">
        <f t="array" ref="Z2381">VLOOKUP(A2381,BUSINESS!$A$2:$J$2692,9,0)</f>
        <v>0</v>
      </c>
      <c r="AA2381" s="10">
        <f t="array" ref="AA2381">VLOOKUP(A2381,BUSINESS!$A$2:$J$2692,10,0)</f>
        <v>0</v>
      </c>
      <c r="AB2381" s="12">
        <f t="shared" si="142"/>
        <v>139.1091415147898</v>
      </c>
      <c r="AC2381" s="10">
        <f t="shared" si="135"/>
        <v>0</v>
      </c>
      <c r="AD2381" s="10">
        <f t="shared" si="136"/>
        <v>0</v>
      </c>
      <c r="AE2381" s="10">
        <f t="shared" si="137"/>
        <v>0</v>
      </c>
      <c r="AF2381">
        <f t="shared" si="143"/>
        <v>0</v>
      </c>
    </row>
    <row r="2382" spans="1:32" ht="14.4">
      <c r="A2382" s="7" t="str">
        <f t="shared" si="141"/>
        <v>Tajikistan-Asia 2001</v>
      </c>
      <c r="B2382" s="7" t="s">
        <v>262</v>
      </c>
      <c r="C2382" s="8" t="s">
        <v>61</v>
      </c>
      <c r="D2382" s="9" t="s">
        <v>63</v>
      </c>
      <c r="E2382" s="14">
        <v>4.5999999999999999E-2</v>
      </c>
      <c r="F2382" s="13">
        <v>1080774006</v>
      </c>
      <c r="G2382" s="14">
        <v>8</v>
      </c>
      <c r="H2382" s="14">
        <v>0.21099999999999999</v>
      </c>
      <c r="I2382" s="10">
        <f t="array" ref="I2382">VLOOKUP(A2382,ENERGY!$A$2:$F$2691,5,0)</f>
        <v>2395</v>
      </c>
      <c r="J2382" s="11">
        <f t="array" ref="J2382">VLOOKUP(A2382,ENERGY!$A$2:$F$2691,6,0)</f>
        <v>0</v>
      </c>
      <c r="K2382" s="10">
        <f t="array" ref="K2382">VLOOKUP(A2382,'HUMAN RESOURCES'!$A$2:$M$2692,5,0)</f>
        <v>0.03</v>
      </c>
      <c r="L2382" s="11">
        <f t="array" ref="L2382">VLOOKUP(A2382,'HUMAN RESOURCES'!$A$2:$M$2692,6,0)</f>
        <v>7.0000000000000007E-2</v>
      </c>
      <c r="M2382" s="10">
        <f t="array" ref="M2382">VLOOKUP(A2382,'HUMAN RESOURCES'!$A$2:$M$2692,7,0)</f>
        <v>68</v>
      </c>
      <c r="N2382" s="10">
        <f t="array" ref="N2382">VLOOKUP(A2382,'HUMAN RESOURCES'!$A$2:$M$2692,8,0)</f>
        <v>60</v>
      </c>
      <c r="O2382" s="10">
        <f t="array" ref="O2382">VLOOKUP(A2382,'HUMAN RESOURCES'!$A$2:$M$2692,9,0)</f>
        <v>0.42099999999999999</v>
      </c>
      <c r="P2382" s="10">
        <f t="array" ref="P2382">VLOOKUP(A2382,'HUMAN RESOURCES'!$A$2:$M$2692,10,0)</f>
        <v>0.54300000000000004</v>
      </c>
      <c r="Q2382" s="10">
        <f t="array" ref="Q2382">VLOOKUP(A2382,'HUMAN RESOURCES'!$A$2:$M$2692,11,0)</f>
        <v>3.5999999999999997E-2</v>
      </c>
      <c r="R2382" s="10">
        <f t="array" ref="R2382">VLOOKUP(A2382,'HUMAN RESOURCES'!$A$2:$M$2692,12,0)</f>
        <v>6289340</v>
      </c>
      <c r="S2382" s="10">
        <f t="array" ref="S2382">VLOOKUP(A2382,'HUMAN RESOURCES'!$A$2:$M$2692,13,0)</f>
        <v>0.26500000000000001</v>
      </c>
      <c r="T2382" s="10">
        <f t="array" ref="T2382">VLOOKUP(A2382,TOURISM!$A$2:$F$2692,5,0)</f>
        <v>0</v>
      </c>
      <c r="U2382" s="10">
        <f t="array" ref="U2382">VLOOKUP(A2382,TOURISM!$A$2:$F$2692,6,0)</f>
        <v>0</v>
      </c>
      <c r="V2382" s="10">
        <f t="array" ref="V2382">VLOOKUP(A2382,BUSINESS!$A$2:$J$2692,5,0)</f>
        <v>0</v>
      </c>
      <c r="W2382" s="10">
        <f t="array" ref="W2382">VLOOKUP(A2382,BUSINESS!$A$2:$J$2692,6,0)</f>
        <v>0</v>
      </c>
      <c r="X2382" s="10">
        <f t="array" ref="X2382">VLOOKUP(A2382,BUSINESS!$A$2:$J$2692,7,0)</f>
        <v>0</v>
      </c>
      <c r="Y2382" s="10">
        <f t="array" ref="Y2382">VLOOKUP(A2382,BUSINESS!$A$2:$J$2692,8,0)</f>
        <v>0</v>
      </c>
      <c r="Z2382" s="10">
        <f t="array" ref="Z2382">VLOOKUP(A2382,BUSINESS!$A$2:$J$2692,9,0)</f>
        <v>1E-3</v>
      </c>
      <c r="AA2382" s="10">
        <f t="array" ref="AA2382">VLOOKUP(A2382,BUSINESS!$A$2:$J$2692,10,0)</f>
        <v>0</v>
      </c>
      <c r="AB2382" s="12">
        <f t="shared" si="142"/>
        <v>171.84219743248099</v>
      </c>
      <c r="AC2382" s="10">
        <f t="shared" si="135"/>
        <v>0</v>
      </c>
      <c r="AD2382" s="10">
        <f t="shared" si="136"/>
        <v>3.8080307313644995E-4</v>
      </c>
      <c r="AE2382" s="10">
        <f t="shared" si="137"/>
        <v>0</v>
      </c>
      <c r="AF2382">
        <f t="shared" si="143"/>
        <v>0</v>
      </c>
    </row>
    <row r="2383" spans="1:32" ht="14.4">
      <c r="A2383" s="7" t="str">
        <f t="shared" si="141"/>
        <v>Tajikistan-Asia 2002</v>
      </c>
      <c r="B2383" s="7" t="s">
        <v>262</v>
      </c>
      <c r="C2383" s="8" t="s">
        <v>61</v>
      </c>
      <c r="D2383" s="9" t="s">
        <v>64</v>
      </c>
      <c r="E2383" s="14">
        <v>4.4999999999999998E-2</v>
      </c>
      <c r="F2383" s="13">
        <v>1221113795</v>
      </c>
      <c r="G2383" s="14">
        <v>9</v>
      </c>
      <c r="H2383" s="14">
        <v>0.14699999999999999</v>
      </c>
      <c r="I2383" s="10">
        <f t="array" ref="I2383">VLOOKUP(A2383,ENERGY!$A$2:$F$2691,5,0)</f>
        <v>2370</v>
      </c>
      <c r="J2383" s="11">
        <f t="array" ref="J2383">VLOOKUP(A2383,ENERGY!$A$2:$F$2691,6,0)</f>
        <v>2860</v>
      </c>
      <c r="K2383" s="10">
        <f t="array" ref="K2383">VLOOKUP(A2383,'HUMAN RESOURCES'!$A$2:$M$2692,5,0)</f>
        <v>2.9000000000000001E-2</v>
      </c>
      <c r="L2383" s="11">
        <f t="array" ref="L2383">VLOOKUP(A2383,'HUMAN RESOURCES'!$A$2:$M$2692,6,0)</f>
        <v>6.6000000000000003E-2</v>
      </c>
      <c r="M2383" s="10">
        <f t="array" ref="M2383">VLOOKUP(A2383,'HUMAN RESOURCES'!$A$2:$M$2692,7,0)</f>
        <v>68</v>
      </c>
      <c r="N2383" s="10">
        <f t="array" ref="N2383">VLOOKUP(A2383,'HUMAN RESOURCES'!$A$2:$M$2692,8,0)</f>
        <v>61</v>
      </c>
      <c r="O2383" s="10">
        <f t="array" ref="O2383">VLOOKUP(A2383,'HUMAN RESOURCES'!$A$2:$M$2692,9,0)</f>
        <v>0.41199999999999998</v>
      </c>
      <c r="P2383" s="10">
        <f t="array" ref="P2383">VLOOKUP(A2383,'HUMAN RESOURCES'!$A$2:$M$2692,10,0)</f>
        <v>0.55200000000000005</v>
      </c>
      <c r="Q2383" s="10">
        <f t="array" ref="Q2383">VLOOKUP(A2383,'HUMAN RESOURCES'!$A$2:$M$2692,11,0)</f>
        <v>3.5999999999999997E-2</v>
      </c>
      <c r="R2383" s="10">
        <f t="array" ref="R2383">VLOOKUP(A2383,'HUMAN RESOURCES'!$A$2:$M$2692,12,0)</f>
        <v>6404118</v>
      </c>
      <c r="S2383" s="10">
        <f t="array" ref="S2383">VLOOKUP(A2383,'HUMAN RESOURCES'!$A$2:$M$2692,13,0)</f>
        <v>0.26400000000000001</v>
      </c>
      <c r="T2383" s="10">
        <f t="array" ref="T2383">VLOOKUP(A2383,TOURISM!$A$2:$F$2692,5,0)</f>
        <v>5000000</v>
      </c>
      <c r="U2383" s="10">
        <f t="array" ref="U2383">VLOOKUP(A2383,TOURISM!$A$2:$F$2692,6,0)</f>
        <v>1700000</v>
      </c>
      <c r="V2383" s="10">
        <f t="array" ref="V2383">VLOOKUP(A2383,BUSINESS!$A$2:$J$2692,5,0)</f>
        <v>0</v>
      </c>
      <c r="W2383" s="10">
        <f t="array" ref="W2383">VLOOKUP(A2383,BUSINESS!$A$2:$J$2692,6,0)</f>
        <v>0</v>
      </c>
      <c r="X2383" s="10">
        <f t="array" ref="X2383">VLOOKUP(A2383,BUSINESS!$A$2:$J$2692,7,0)</f>
        <v>0</v>
      </c>
      <c r="Y2383" s="10">
        <f t="array" ref="Y2383">VLOOKUP(A2383,BUSINESS!$A$2:$J$2692,8,0)</f>
        <v>0</v>
      </c>
      <c r="Z2383" s="10">
        <f t="array" ref="Z2383">VLOOKUP(A2383,BUSINESS!$A$2:$J$2692,9,0)</f>
        <v>1E-3</v>
      </c>
      <c r="AA2383" s="10">
        <f t="array" ref="AA2383">VLOOKUP(A2383,BUSINESS!$A$2:$J$2692,10,0)</f>
        <v>2E-3</v>
      </c>
      <c r="AB2383" s="12">
        <f t="shared" si="142"/>
        <v>190.67634215984154</v>
      </c>
      <c r="AC2383" s="10">
        <f t="shared" si="135"/>
        <v>4.4658764875975113E-4</v>
      </c>
      <c r="AD2383" s="10">
        <f t="shared" si="136"/>
        <v>3.700743802659476E-4</v>
      </c>
      <c r="AE2383" s="10">
        <f t="shared" si="137"/>
        <v>0.26545419681523669</v>
      </c>
      <c r="AF2383">
        <f t="shared" si="143"/>
        <v>0.78074763769187261</v>
      </c>
    </row>
    <row r="2384" spans="1:32" ht="14.4">
      <c r="A2384" s="7" t="str">
        <f t="shared" si="141"/>
        <v>Tajikistan-Asia 2003</v>
      </c>
      <c r="B2384" s="7" t="s">
        <v>262</v>
      </c>
      <c r="C2384" s="8" t="s">
        <v>61</v>
      </c>
      <c r="D2384" s="9" t="s">
        <v>65</v>
      </c>
      <c r="E2384" s="14">
        <v>4.4999999999999998E-2</v>
      </c>
      <c r="F2384" s="13">
        <v>1554125543</v>
      </c>
      <c r="G2384" s="14">
        <v>11</v>
      </c>
      <c r="H2384" s="14">
        <v>0.16700000000000001</v>
      </c>
      <c r="I2384" s="10">
        <f t="array" ref="I2384">VLOOKUP(A2384,ENERGY!$A$2:$F$2691,5,0)</f>
        <v>2333</v>
      </c>
      <c r="J2384" s="11">
        <f t="array" ref="J2384">VLOOKUP(A2384,ENERGY!$A$2:$F$2691,6,0)</f>
        <v>2893</v>
      </c>
      <c r="K2384" s="10">
        <f t="array" ref="K2384">VLOOKUP(A2384,'HUMAN RESOURCES'!$A$2:$M$2692,5,0)</f>
        <v>2.9000000000000001E-2</v>
      </c>
      <c r="L2384" s="11">
        <f t="array" ref="L2384">VLOOKUP(A2384,'HUMAN RESOURCES'!$A$2:$M$2692,6,0)</f>
        <v>6.0999999999999999E-2</v>
      </c>
      <c r="M2384" s="10">
        <f t="array" ref="M2384">VLOOKUP(A2384,'HUMAN RESOURCES'!$A$2:$M$2692,7,0)</f>
        <v>69</v>
      </c>
      <c r="N2384" s="10">
        <f t="array" ref="N2384">VLOOKUP(A2384,'HUMAN RESOURCES'!$A$2:$M$2692,8,0)</f>
        <v>61</v>
      </c>
      <c r="O2384" s="10">
        <f t="array" ref="O2384">VLOOKUP(A2384,'HUMAN RESOURCES'!$A$2:$M$2692,9,0)</f>
        <v>0.40200000000000002</v>
      </c>
      <c r="P2384" s="10">
        <f t="array" ref="P2384">VLOOKUP(A2384,'HUMAN RESOURCES'!$A$2:$M$2692,10,0)</f>
        <v>0.56100000000000005</v>
      </c>
      <c r="Q2384" s="10">
        <f t="array" ref="Q2384">VLOOKUP(A2384,'HUMAN RESOURCES'!$A$2:$M$2692,11,0)</f>
        <v>3.6999999999999998E-2</v>
      </c>
      <c r="R2384" s="10">
        <f t="array" ref="R2384">VLOOKUP(A2384,'HUMAN RESOURCES'!$A$2:$M$2692,12,0)</f>
        <v>6529609</v>
      </c>
      <c r="S2384" s="10">
        <f t="array" ref="S2384">VLOOKUP(A2384,'HUMAN RESOURCES'!$A$2:$M$2692,13,0)</f>
        <v>0.26400000000000001</v>
      </c>
      <c r="T2384" s="10">
        <f t="array" ref="T2384">VLOOKUP(A2384,TOURISM!$A$2:$F$2692,5,0)</f>
        <v>6200000</v>
      </c>
      <c r="U2384" s="10">
        <f t="array" ref="U2384">VLOOKUP(A2384,TOURISM!$A$2:$F$2692,6,0)</f>
        <v>2100000</v>
      </c>
      <c r="V2384" s="10">
        <f t="array" ref="V2384">VLOOKUP(A2384,BUSINESS!$A$2:$J$2692,5,0)</f>
        <v>0</v>
      </c>
      <c r="W2384" s="10">
        <f t="array" ref="W2384">VLOOKUP(A2384,BUSINESS!$A$2:$J$2692,6,0)</f>
        <v>0</v>
      </c>
      <c r="X2384" s="10">
        <f t="array" ref="X2384">VLOOKUP(A2384,BUSINESS!$A$2:$J$2692,7,0)</f>
        <v>0</v>
      </c>
      <c r="Y2384" s="10">
        <f t="array" ref="Y2384">VLOOKUP(A2384,BUSINESS!$A$2:$J$2692,8,0)</f>
        <v>0</v>
      </c>
      <c r="Z2384" s="10">
        <f t="array" ref="Z2384">VLOOKUP(A2384,BUSINESS!$A$2:$J$2692,9,0)</f>
        <v>1E-3</v>
      </c>
      <c r="AA2384" s="10">
        <f t="array" ref="AA2384">VLOOKUP(A2384,BUSINESS!$A$2:$J$2692,10,0)</f>
        <v>7.0000000000000001E-3</v>
      </c>
      <c r="AB2384" s="12">
        <f t="shared" si="142"/>
        <v>238.01203762736787</v>
      </c>
      <c r="AC2384" s="10">
        <f t="shared" si="135"/>
        <v>4.430586885064634E-4</v>
      </c>
      <c r="AD2384" s="10">
        <f t="shared" si="136"/>
        <v>3.5729551340669865E-4</v>
      </c>
      <c r="AE2384" s="10">
        <f t="shared" si="137"/>
        <v>0.32161190662411793</v>
      </c>
      <c r="AF2384">
        <f t="shared" si="143"/>
        <v>0.94952086717596718</v>
      </c>
    </row>
    <row r="2385" spans="1:32" ht="14.4">
      <c r="A2385" s="7" t="str">
        <f t="shared" si="141"/>
        <v>Tajikistan-Asia 2004</v>
      </c>
      <c r="B2385" s="7" t="s">
        <v>262</v>
      </c>
      <c r="C2385" s="8" t="s">
        <v>61</v>
      </c>
      <c r="D2385" s="9" t="s">
        <v>66</v>
      </c>
      <c r="E2385" s="14">
        <v>4.2999999999999997E-2</v>
      </c>
      <c r="F2385" s="13">
        <v>2076148710</v>
      </c>
      <c r="G2385" s="14">
        <v>13</v>
      </c>
      <c r="H2385" s="14">
        <v>0.20300000000000001</v>
      </c>
      <c r="I2385" s="10">
        <v>2333</v>
      </c>
      <c r="J2385" s="11">
        <v>2893</v>
      </c>
      <c r="K2385" s="10">
        <f t="array" ref="K2385">VLOOKUP(A2385,'HUMAN RESOURCES'!$A$2:$M$2692,5,0)</f>
        <v>2.9000000000000001E-2</v>
      </c>
      <c r="L2385" s="11">
        <f t="array" ref="L2385">VLOOKUP(A2385,'HUMAN RESOURCES'!$A$2:$M$2692,6,0)</f>
        <v>5.8000000000000003E-2</v>
      </c>
      <c r="M2385" s="10">
        <f t="array" ref="M2385">VLOOKUP(A2385,'HUMAN RESOURCES'!$A$2:$M$2692,7,0)</f>
        <v>69</v>
      </c>
      <c r="N2385" s="10">
        <f t="array" ref="N2385">VLOOKUP(A2385,'HUMAN RESOURCES'!$A$2:$M$2692,8,0)</f>
        <v>62</v>
      </c>
      <c r="O2385" s="10">
        <f t="array" ref="O2385">VLOOKUP(A2385,'HUMAN RESOURCES'!$A$2:$M$2692,9,0)</f>
        <v>0.39200000000000002</v>
      </c>
      <c r="P2385" s="10">
        <f t="array" ref="P2385">VLOOKUP(A2385,'HUMAN RESOURCES'!$A$2:$M$2692,10,0)</f>
        <v>0.56999999999999995</v>
      </c>
      <c r="Q2385" s="10">
        <f t="array" ref="Q2385">VLOOKUP(A2385,'HUMAN RESOURCES'!$A$2:$M$2692,11,0)</f>
        <v>3.6999999999999998E-2</v>
      </c>
      <c r="R2385" s="10">
        <f t="array" ref="R2385">VLOOKUP(A2385,'HUMAN RESOURCES'!$A$2:$M$2692,12,0)</f>
        <v>6663929</v>
      </c>
      <c r="S2385" s="10">
        <f t="array" ref="S2385">VLOOKUP(A2385,'HUMAN RESOURCES'!$A$2:$M$2692,13,0)</f>
        <v>0.26400000000000001</v>
      </c>
      <c r="T2385" s="10">
        <f t="array" ref="T2385">VLOOKUP(A2385,TOURISM!$A$2:$F$2692,5,0)</f>
        <v>9600000</v>
      </c>
      <c r="U2385" s="10">
        <f t="array" ref="U2385">VLOOKUP(A2385,TOURISM!$A$2:$F$2692,6,0)</f>
        <v>3400000</v>
      </c>
      <c r="V2385" s="10">
        <f t="array" ref="V2385">VLOOKUP(A2385,BUSINESS!$A$2:$J$2692,5,0)</f>
        <v>0</v>
      </c>
      <c r="W2385" s="10">
        <f t="array" ref="W2385">VLOOKUP(A2385,BUSINESS!$A$2:$J$2692,6,0)</f>
        <v>0</v>
      </c>
      <c r="X2385" s="10">
        <f t="array" ref="X2385">VLOOKUP(A2385,BUSINESS!$A$2:$J$2692,7,0)</f>
        <v>0</v>
      </c>
      <c r="Y2385" s="10">
        <f t="array" ref="Y2385">VLOOKUP(A2385,BUSINESS!$A$2:$J$2692,8,0)</f>
        <v>0</v>
      </c>
      <c r="Z2385" s="10">
        <f t="array" ref="Z2385">VLOOKUP(A2385,BUSINESS!$A$2:$J$2692,9,0)</f>
        <v>1E-3</v>
      </c>
      <c r="AA2385" s="10">
        <f t="array" ref="AA2385">VLOOKUP(A2385,BUSINESS!$A$2:$J$2692,10,0)</f>
        <v>0.02</v>
      </c>
      <c r="AB2385" s="12">
        <f t="shared" si="142"/>
        <v>311.55024460794823</v>
      </c>
      <c r="AC2385" s="10">
        <f t="shared" si="135"/>
        <v>4.3412827477603676E-4</v>
      </c>
      <c r="AD2385" s="10">
        <f t="shared" si="136"/>
        <v>3.5009376600500996E-4</v>
      </c>
      <c r="AE2385" s="10">
        <f t="shared" si="137"/>
        <v>0.51020951753837718</v>
      </c>
      <c r="AF2385">
        <f t="shared" si="143"/>
        <v>1.4405915789318884</v>
      </c>
    </row>
    <row r="2386" spans="1:32" ht="14.4">
      <c r="A2386" s="7" t="str">
        <f t="shared" si="141"/>
        <v>Tajikistan-Asia 2005</v>
      </c>
      <c r="B2386" s="7" t="s">
        <v>262</v>
      </c>
      <c r="C2386" s="8" t="s">
        <v>61</v>
      </c>
      <c r="D2386" s="9" t="s">
        <v>67</v>
      </c>
      <c r="E2386" s="14">
        <v>4.8000000000000001E-2</v>
      </c>
      <c r="F2386" s="13">
        <v>2312319579</v>
      </c>
      <c r="G2386" s="14">
        <v>16</v>
      </c>
      <c r="H2386" s="14">
        <v>0.23300000000000001</v>
      </c>
      <c r="I2386" s="10">
        <f t="array" ref="I2386">VLOOKUP(A2386,ENERGY!$A$2:$F$2691,5,0)</f>
        <v>2473</v>
      </c>
      <c r="J2386" s="11">
        <f t="array" ref="J2386">VLOOKUP(A2386,ENERGY!$A$2:$F$2691,6,0)</f>
        <v>3033</v>
      </c>
      <c r="K2386" s="10">
        <f t="array" ref="K2386">VLOOKUP(A2386,'HUMAN RESOURCES'!$A$2:$M$2692,5,0)</f>
        <v>0.03</v>
      </c>
      <c r="L2386" s="11">
        <f t="array" ref="L2386">VLOOKUP(A2386,'HUMAN RESOURCES'!$A$2:$M$2692,6,0)</f>
        <v>5.3999999999999999E-2</v>
      </c>
      <c r="M2386" s="10">
        <f t="array" ref="M2386">VLOOKUP(A2386,'HUMAN RESOURCES'!$A$2:$M$2692,7,0)</f>
        <v>69</v>
      </c>
      <c r="N2386" s="10">
        <f t="array" ref="N2386">VLOOKUP(A2386,'HUMAN RESOURCES'!$A$2:$M$2692,8,0)</f>
        <v>62</v>
      </c>
      <c r="O2386" s="10">
        <f t="array" ref="O2386">VLOOKUP(A2386,'HUMAN RESOURCES'!$A$2:$M$2692,9,0)</f>
        <v>0.38400000000000001</v>
      </c>
      <c r="P2386" s="10">
        <f t="array" ref="P2386">VLOOKUP(A2386,'HUMAN RESOURCES'!$A$2:$M$2692,10,0)</f>
        <v>0.57899999999999996</v>
      </c>
      <c r="Q2386" s="10">
        <f t="array" ref="Q2386">VLOOKUP(A2386,'HUMAN RESOURCES'!$A$2:$M$2692,11,0)</f>
        <v>3.6999999999999998E-2</v>
      </c>
      <c r="R2386" s="10">
        <f t="array" ref="R2386">VLOOKUP(A2386,'HUMAN RESOURCES'!$A$2:$M$2692,12,0)</f>
        <v>6805655</v>
      </c>
      <c r="S2386" s="10">
        <f t="array" ref="S2386">VLOOKUP(A2386,'HUMAN RESOURCES'!$A$2:$M$2692,13,0)</f>
        <v>0.26400000000000001</v>
      </c>
      <c r="T2386" s="10">
        <f t="array" ref="T2386">VLOOKUP(A2386,TOURISM!$A$2:$F$2692,5,0)</f>
        <v>9100000</v>
      </c>
      <c r="U2386" s="10">
        <f t="array" ref="U2386">VLOOKUP(A2386,TOURISM!$A$2:$F$2692,6,0)</f>
        <v>3800000</v>
      </c>
      <c r="V2386" s="10">
        <f t="array" ref="V2386">VLOOKUP(A2386,BUSINESS!$A$2:$J$2692,5,0)</f>
        <v>0.79900000000000004</v>
      </c>
      <c r="W2386" s="10">
        <f t="array" ref="W2386">VLOOKUP(A2386,BUSINESS!$A$2:$J$2692,6,0)</f>
        <v>80</v>
      </c>
      <c r="X2386" s="10">
        <f t="array" ref="X2386">VLOOKUP(A2386,BUSINESS!$A$2:$J$2692,7,0)</f>
        <v>0</v>
      </c>
      <c r="Y2386" s="10">
        <f t="array" ref="Y2386">VLOOKUP(A2386,BUSINESS!$A$2:$J$2692,8,0)</f>
        <v>224</v>
      </c>
      <c r="Z2386" s="10">
        <f t="array" ref="Z2386">VLOOKUP(A2386,BUSINESS!$A$2:$J$2692,9,0)</f>
        <v>3.0000000000000001E-3</v>
      </c>
      <c r="AA2386" s="10">
        <f t="array" ref="AA2386">VLOOKUP(A2386,BUSINESS!$A$2:$J$2692,10,0)</f>
        <v>3.9E-2</v>
      </c>
      <c r="AB2386" s="12">
        <f t="shared" si="142"/>
        <v>339.76444280528472</v>
      </c>
      <c r="AC2386" s="10">
        <f t="shared" si="135"/>
        <v>4.4565879404700944E-4</v>
      </c>
      <c r="AD2386" s="10">
        <f t="shared" si="136"/>
        <v>3.633742821227347E-4</v>
      </c>
      <c r="AE2386" s="10">
        <f t="shared" si="137"/>
        <v>0.55835918805757856</v>
      </c>
      <c r="AF2386">
        <f t="shared" si="143"/>
        <v>1.3371233187694644</v>
      </c>
    </row>
    <row r="2387" spans="1:32" ht="14.4">
      <c r="A2387" s="7" t="str">
        <f t="shared" si="141"/>
        <v>Tajikistan-Asia 2006</v>
      </c>
      <c r="B2387" s="7" t="s">
        <v>262</v>
      </c>
      <c r="C2387" s="8" t="s">
        <v>61</v>
      </c>
      <c r="D2387" s="9" t="s">
        <v>68</v>
      </c>
      <c r="E2387" s="14">
        <v>4.8000000000000001E-2</v>
      </c>
      <c r="F2387" s="13">
        <v>2830236054</v>
      </c>
      <c r="G2387" s="14">
        <v>19</v>
      </c>
      <c r="H2387" s="14">
        <v>0.14399999999999999</v>
      </c>
      <c r="I2387" s="10">
        <v>2473</v>
      </c>
      <c r="J2387" s="11">
        <v>3033</v>
      </c>
      <c r="K2387" s="10">
        <f t="array" ref="K2387">VLOOKUP(A2387,'HUMAN RESOURCES'!$A$2:$M$2692,5,0)</f>
        <v>0.03</v>
      </c>
      <c r="L2387" s="11">
        <f t="array" ref="L2387">VLOOKUP(A2387,'HUMAN RESOURCES'!$A$2:$M$2692,6,0)</f>
        <v>5.1999999999999998E-2</v>
      </c>
      <c r="M2387" s="10">
        <f t="array" ref="M2387">VLOOKUP(A2387,'HUMAN RESOURCES'!$A$2:$M$2692,7,0)</f>
        <v>70</v>
      </c>
      <c r="N2387" s="10">
        <f t="array" ref="N2387">VLOOKUP(A2387,'HUMAN RESOURCES'!$A$2:$M$2692,8,0)</f>
        <v>63</v>
      </c>
      <c r="O2387" s="10">
        <f t="array" ref="O2387">VLOOKUP(A2387,'HUMAN RESOURCES'!$A$2:$M$2692,9,0)</f>
        <v>0.376</v>
      </c>
      <c r="P2387" s="10">
        <f t="array" ref="P2387">VLOOKUP(A2387,'HUMAN RESOURCES'!$A$2:$M$2692,10,0)</f>
        <v>0.58699999999999997</v>
      </c>
      <c r="Q2387" s="10">
        <f t="array" ref="Q2387">VLOOKUP(A2387,'HUMAN RESOURCES'!$A$2:$M$2692,11,0)</f>
        <v>3.6999999999999998E-2</v>
      </c>
      <c r="R2387" s="10">
        <f t="array" ref="R2387">VLOOKUP(A2387,'HUMAN RESOURCES'!$A$2:$M$2692,12,0)</f>
        <v>6954522</v>
      </c>
      <c r="S2387" s="10">
        <f t="array" ref="S2387">VLOOKUP(A2387,'HUMAN RESOURCES'!$A$2:$M$2692,13,0)</f>
        <v>0.26500000000000001</v>
      </c>
      <c r="T2387" s="10">
        <f t="array" ref="T2387">VLOOKUP(A2387,TOURISM!$A$2:$F$2692,5,0)</f>
        <v>11200000</v>
      </c>
      <c r="U2387" s="10">
        <f t="array" ref="U2387">VLOOKUP(A2387,TOURISM!$A$2:$F$2692,6,0)</f>
        <v>6000000</v>
      </c>
      <c r="V2387" s="10">
        <f t="array" ref="V2387">VLOOKUP(A2387,BUSINESS!$A$2:$J$2692,5,0)</f>
        <v>0.79900000000000004</v>
      </c>
      <c r="W2387" s="10">
        <f t="array" ref="W2387">VLOOKUP(A2387,BUSINESS!$A$2:$J$2692,6,0)</f>
        <v>80</v>
      </c>
      <c r="X2387" s="10">
        <f t="array" ref="X2387">VLOOKUP(A2387,BUSINESS!$A$2:$J$2692,7,0)</f>
        <v>0</v>
      </c>
      <c r="Y2387" s="10">
        <f t="array" ref="Y2387">VLOOKUP(A2387,BUSINESS!$A$2:$J$2692,8,0)</f>
        <v>224</v>
      </c>
      <c r="Z2387" s="10">
        <f t="array" ref="Z2387">VLOOKUP(A2387,BUSINESS!$A$2:$J$2692,9,0)</f>
        <v>3.7999999999999999E-2</v>
      </c>
      <c r="AA2387" s="10">
        <f t="array" ref="AA2387">VLOOKUP(A2387,BUSINESS!$A$2:$J$2692,10,0)</f>
        <v>0.309</v>
      </c>
      <c r="AB2387" s="12">
        <f t="shared" si="142"/>
        <v>406.96341948447355</v>
      </c>
      <c r="AC2387" s="10">
        <f t="shared" si="135"/>
        <v>4.3611911789192702E-4</v>
      </c>
      <c r="AD2387" s="10">
        <f t="shared" si="136"/>
        <v>3.5559597050667177E-4</v>
      </c>
      <c r="AE2387" s="10">
        <f t="shared" si="137"/>
        <v>0.86274800769916327</v>
      </c>
      <c r="AF2387">
        <f t="shared" si="143"/>
        <v>1.6104629477051047</v>
      </c>
    </row>
    <row r="2388" spans="1:32" ht="14.4">
      <c r="A2388" s="7" t="str">
        <f t="shared" si="141"/>
        <v>Tajikistan-Asia 2007</v>
      </c>
      <c r="B2388" s="7" t="s">
        <v>262</v>
      </c>
      <c r="C2388" s="8" t="s">
        <v>61</v>
      </c>
      <c r="D2388" s="9" t="s">
        <v>69</v>
      </c>
      <c r="E2388" s="14">
        <v>5.2999999999999999E-2</v>
      </c>
      <c r="F2388" s="13">
        <v>3719497371</v>
      </c>
      <c r="G2388" s="14">
        <v>28</v>
      </c>
      <c r="H2388" s="14">
        <v>0.22700000000000001</v>
      </c>
      <c r="I2388" s="10">
        <f t="array" ref="I2388">VLOOKUP(A2388,ENERGY!$A$2:$F$2691,5,0)</f>
        <v>2346</v>
      </c>
      <c r="J2388" s="11">
        <f t="array" ref="J2388">VLOOKUP(A2388,ENERGY!$A$2:$F$2691,6,0)</f>
        <v>2563</v>
      </c>
      <c r="K2388" s="10">
        <f t="array" ref="K2388">VLOOKUP(A2388,'HUMAN RESOURCES'!$A$2:$M$2692,5,0)</f>
        <v>3.1E-2</v>
      </c>
      <c r="L2388" s="11">
        <f t="array" ref="L2388">VLOOKUP(A2388,'HUMAN RESOURCES'!$A$2:$M$2692,6,0)</f>
        <v>0.05</v>
      </c>
      <c r="M2388" s="10">
        <f t="array" ref="M2388">VLOOKUP(A2388,'HUMAN RESOURCES'!$A$2:$M$2692,7,0)</f>
        <v>70</v>
      </c>
      <c r="N2388" s="10">
        <f t="array" ref="N2388">VLOOKUP(A2388,'HUMAN RESOURCES'!$A$2:$M$2692,8,0)</f>
        <v>63</v>
      </c>
      <c r="O2388" s="10">
        <f t="array" ref="O2388">VLOOKUP(A2388,'HUMAN RESOURCES'!$A$2:$M$2692,9,0)</f>
        <v>0.37</v>
      </c>
      <c r="P2388" s="10">
        <f t="array" ref="P2388">VLOOKUP(A2388,'HUMAN RESOURCES'!$A$2:$M$2692,10,0)</f>
        <v>0.59399999999999997</v>
      </c>
      <c r="Q2388" s="10">
        <f t="array" ref="Q2388">VLOOKUP(A2388,'HUMAN RESOURCES'!$A$2:$M$2692,11,0)</f>
        <v>3.5999999999999997E-2</v>
      </c>
      <c r="R2388" s="10">
        <f t="array" ref="R2388">VLOOKUP(A2388,'HUMAN RESOURCES'!$A$2:$M$2692,12,0)</f>
        <v>7111025</v>
      </c>
      <c r="S2388" s="10">
        <f t="array" ref="S2388">VLOOKUP(A2388,'HUMAN RESOURCES'!$A$2:$M$2692,13,0)</f>
        <v>0.26500000000000001</v>
      </c>
      <c r="T2388" s="10">
        <f t="array" ref="T2388">VLOOKUP(A2388,TOURISM!$A$2:$F$2692,5,0)</f>
        <v>16500000</v>
      </c>
      <c r="U2388" s="10">
        <f t="array" ref="U2388">VLOOKUP(A2388,TOURISM!$A$2:$F$2692,6,0)</f>
        <v>6600000</v>
      </c>
      <c r="V2388" s="10">
        <f t="array" ref="V2388">VLOOKUP(A2388,BUSINESS!$A$2:$J$2692,5,0)</f>
        <v>0.8</v>
      </c>
      <c r="W2388" s="10">
        <f t="array" ref="W2388">VLOOKUP(A2388,BUSINESS!$A$2:$J$2692,6,0)</f>
        <v>62</v>
      </c>
      <c r="X2388" s="10">
        <f t="array" ref="X2388">VLOOKUP(A2388,BUSINESS!$A$2:$J$2692,7,0)</f>
        <v>0</v>
      </c>
      <c r="Y2388" s="10">
        <f t="array" ref="Y2388">VLOOKUP(A2388,BUSINESS!$A$2:$J$2692,8,0)</f>
        <v>224</v>
      </c>
      <c r="Z2388" s="10">
        <f t="array" ref="Z2388">VLOOKUP(A2388,BUSINESS!$A$2:$J$2692,9,0)</f>
        <v>7.1999999999999995E-2</v>
      </c>
      <c r="AA2388" s="10">
        <f t="array" ref="AA2388">VLOOKUP(A2388,BUSINESS!$A$2:$J$2692,10,0)</f>
        <v>0.3</v>
      </c>
      <c r="AB2388" s="12">
        <f t="shared" si="142"/>
        <v>523.06065173445461</v>
      </c>
      <c r="AC2388" s="10">
        <f t="shared" si="135"/>
        <v>3.6042623953649438E-4</v>
      </c>
      <c r="AD2388" s="10">
        <f t="shared" si="136"/>
        <v>3.2991024500687312E-4</v>
      </c>
      <c r="AE2388" s="10">
        <f t="shared" si="137"/>
        <v>0.92813623914977095</v>
      </c>
      <c r="AF2388">
        <f t="shared" si="143"/>
        <v>2.3203405978744276</v>
      </c>
    </row>
    <row r="2389" spans="1:32" ht="14.4">
      <c r="A2389" s="7" t="str">
        <f t="shared" si="141"/>
        <v>Tajikistan-Asia 2008</v>
      </c>
      <c r="B2389" s="7" t="s">
        <v>262</v>
      </c>
      <c r="C2389" s="8" t="s">
        <v>61</v>
      </c>
      <c r="D2389" s="9" t="s">
        <v>70</v>
      </c>
      <c r="E2389" s="14">
        <v>5.6000000000000001E-2</v>
      </c>
      <c r="F2389" s="13">
        <v>5161336170</v>
      </c>
      <c r="G2389" s="14">
        <v>40</v>
      </c>
      <c r="H2389" s="14">
        <v>0.23699999999999999</v>
      </c>
      <c r="I2389" s="10">
        <v>2346</v>
      </c>
      <c r="J2389" s="11">
        <v>2563</v>
      </c>
      <c r="K2389" s="10">
        <f t="array" ref="K2389">VLOOKUP(A2389,'HUMAN RESOURCES'!$A$2:$M$2692,5,0)</f>
        <v>3.1E-2</v>
      </c>
      <c r="L2389" s="11">
        <f t="array" ref="L2389">VLOOKUP(A2389,'HUMAN RESOURCES'!$A$2:$M$2692,6,0)</f>
        <v>4.8000000000000001E-2</v>
      </c>
      <c r="M2389" s="10">
        <f t="array" ref="M2389">VLOOKUP(A2389,'HUMAN RESOURCES'!$A$2:$M$2692,7,0)</f>
        <v>70</v>
      </c>
      <c r="N2389" s="10">
        <f t="array" ref="N2389">VLOOKUP(A2389,'HUMAN RESOURCES'!$A$2:$M$2692,8,0)</f>
        <v>63</v>
      </c>
      <c r="O2389" s="10">
        <f t="array" ref="O2389">VLOOKUP(A2389,'HUMAN RESOURCES'!$A$2:$M$2692,9,0)</f>
        <v>0.36499999999999999</v>
      </c>
      <c r="P2389" s="10">
        <f t="array" ref="P2389">VLOOKUP(A2389,'HUMAN RESOURCES'!$A$2:$M$2692,10,0)</f>
        <v>0.6</v>
      </c>
      <c r="Q2389" s="10">
        <f t="array" ref="Q2389">VLOOKUP(A2389,'HUMAN RESOURCES'!$A$2:$M$2692,11,0)</f>
        <v>3.5000000000000003E-2</v>
      </c>
      <c r="R2389" s="10">
        <f t="array" ref="R2389">VLOOKUP(A2389,'HUMAN RESOURCES'!$A$2:$M$2692,12,0)</f>
        <v>7275252</v>
      </c>
      <c r="S2389" s="10">
        <f t="array" ref="S2389">VLOOKUP(A2389,'HUMAN RESOURCES'!$A$2:$M$2692,13,0)</f>
        <v>0.26500000000000001</v>
      </c>
      <c r="T2389" s="10">
        <f t="array" ref="T2389">VLOOKUP(A2389,TOURISM!$A$2:$F$2692,5,0)</f>
        <v>23700000</v>
      </c>
      <c r="U2389" s="10">
        <f t="array" ref="U2389">VLOOKUP(A2389,TOURISM!$A$2:$F$2692,6,0)</f>
        <v>10800000</v>
      </c>
      <c r="V2389" s="10">
        <f t="array" ref="V2389">VLOOKUP(A2389,BUSINESS!$A$2:$J$2692,5,0)</f>
        <v>0.83399999999999996</v>
      </c>
      <c r="W2389" s="10">
        <f t="array" ref="W2389">VLOOKUP(A2389,BUSINESS!$A$2:$J$2692,6,0)</f>
        <v>62</v>
      </c>
      <c r="X2389" s="10">
        <f t="array" ref="X2389">VLOOKUP(A2389,BUSINESS!$A$2:$J$2692,7,0)</f>
        <v>0</v>
      </c>
      <c r="Y2389" s="10">
        <f t="array" ref="Y2389">VLOOKUP(A2389,BUSINESS!$A$2:$J$2692,8,0)</f>
        <v>224</v>
      </c>
      <c r="Z2389" s="10">
        <f t="array" ref="Z2389">VLOOKUP(A2389,BUSINESS!$A$2:$J$2692,9,0)</f>
        <v>8.7999999999999995E-2</v>
      </c>
      <c r="AA2389" s="10">
        <f t="array" ref="AA2389">VLOOKUP(A2389,BUSINESS!$A$2:$J$2692,10,0)</f>
        <v>0.505</v>
      </c>
      <c r="AB2389" s="12">
        <f t="shared" si="142"/>
        <v>709.43744216695177</v>
      </c>
      <c r="AC2389" s="10">
        <f t="shared" si="135"/>
        <v>3.5229020245621732E-4</v>
      </c>
      <c r="AD2389" s="10">
        <f t="shared" si="136"/>
        <v>3.224630569497799E-4</v>
      </c>
      <c r="AE2389" s="10">
        <f t="shared" si="137"/>
        <v>1.4844846611498819</v>
      </c>
      <c r="AF2389">
        <f t="shared" si="143"/>
        <v>3.257619117523352</v>
      </c>
    </row>
    <row r="2390" spans="1:32" ht="14.4">
      <c r="A2390" s="7" t="str">
        <f t="shared" si="141"/>
        <v>Tajikistan-Asia 2009</v>
      </c>
      <c r="B2390" s="7" t="s">
        <v>262</v>
      </c>
      <c r="C2390" s="8" t="s">
        <v>61</v>
      </c>
      <c r="D2390" s="9" t="s">
        <v>71</v>
      </c>
      <c r="E2390" s="14">
        <v>5.8999999999999997E-2</v>
      </c>
      <c r="F2390" s="13">
        <v>4979481980</v>
      </c>
      <c r="G2390" s="14">
        <v>40</v>
      </c>
      <c r="H2390" s="14">
        <v>0.22600000000000001</v>
      </c>
      <c r="I2390" s="10">
        <f t="array" ref="I2390">VLOOKUP(A2390,ENERGY!$A$2:$F$2691,5,0)</f>
        <v>2583</v>
      </c>
      <c r="J2390" s="11">
        <f t="array" ref="J2390">VLOOKUP(A2390,ENERGY!$A$2:$F$2691,6,0)</f>
        <v>3223</v>
      </c>
      <c r="K2390" s="10">
        <f t="array" ref="K2390">VLOOKUP(A2390,'HUMAN RESOURCES'!$A$2:$M$2692,5,0)</f>
        <v>3.2000000000000001E-2</v>
      </c>
      <c r="L2390" s="11">
        <f t="array" ref="L2390">VLOOKUP(A2390,'HUMAN RESOURCES'!$A$2:$M$2692,6,0)</f>
        <v>4.5999999999999999E-2</v>
      </c>
      <c r="M2390" s="10">
        <f t="array" ref="M2390">VLOOKUP(A2390,'HUMAN RESOURCES'!$A$2:$M$2692,7,0)</f>
        <v>70</v>
      </c>
      <c r="N2390" s="10">
        <f t="array" ref="N2390">VLOOKUP(A2390,'HUMAN RESOURCES'!$A$2:$M$2692,8,0)</f>
        <v>64</v>
      </c>
      <c r="O2390" s="10">
        <f t="array" ref="O2390">VLOOKUP(A2390,'HUMAN RESOURCES'!$A$2:$M$2692,9,0)</f>
        <v>0.36199999999999999</v>
      </c>
      <c r="P2390" s="10">
        <f t="array" ref="P2390">VLOOKUP(A2390,'HUMAN RESOURCES'!$A$2:$M$2692,10,0)</f>
        <v>0.60399999999999998</v>
      </c>
      <c r="Q2390" s="10">
        <f t="array" ref="Q2390">VLOOKUP(A2390,'HUMAN RESOURCES'!$A$2:$M$2692,11,0)</f>
        <v>3.4000000000000002E-2</v>
      </c>
      <c r="R2390" s="10">
        <f t="array" ref="R2390">VLOOKUP(A2390,'HUMAN RESOURCES'!$A$2:$M$2692,12,0)</f>
        <v>7447396</v>
      </c>
      <c r="S2390" s="10">
        <f t="array" ref="S2390">VLOOKUP(A2390,'HUMAN RESOURCES'!$A$2:$M$2692,13,0)</f>
        <v>0.26500000000000001</v>
      </c>
      <c r="T2390" s="10">
        <f t="array" ref="T2390">VLOOKUP(A2390,TOURISM!$A$2:$F$2692,5,0)</f>
        <v>19500000</v>
      </c>
      <c r="U2390" s="10">
        <f t="array" ref="U2390">VLOOKUP(A2390,TOURISM!$A$2:$F$2692,6,0)</f>
        <v>5800000</v>
      </c>
      <c r="V2390" s="10">
        <f t="array" ref="V2390">VLOOKUP(A2390,BUSINESS!$A$2:$J$2692,5,0)</f>
        <v>0.83799999999999997</v>
      </c>
      <c r="W2390" s="10">
        <f t="array" ref="W2390">VLOOKUP(A2390,BUSINESS!$A$2:$J$2692,6,0)</f>
        <v>38</v>
      </c>
      <c r="X2390" s="10">
        <f t="array" ref="X2390">VLOOKUP(A2390,BUSINESS!$A$2:$J$2692,7,0)</f>
        <v>0</v>
      </c>
      <c r="Y2390" s="10">
        <f t="array" ref="Y2390">VLOOKUP(A2390,BUSINESS!$A$2:$J$2692,8,0)</f>
        <v>224</v>
      </c>
      <c r="Z2390" s="10">
        <f t="array" ref="Z2390">VLOOKUP(A2390,BUSINESS!$A$2:$J$2692,9,0)</f>
        <v>0.10100000000000001</v>
      </c>
      <c r="AA2390" s="10">
        <f t="array" ref="AA2390">VLOOKUP(A2390,BUSINESS!$A$2:$J$2692,10,0)</f>
        <v>0.65800000000000003</v>
      </c>
      <c r="AB2390" s="12">
        <f t="shared" si="142"/>
        <v>668.62054602709452</v>
      </c>
      <c r="AC2390" s="10">
        <f t="shared" si="135"/>
        <v>4.3276871540065819E-4</v>
      </c>
      <c r="AD2390" s="10">
        <f t="shared" si="136"/>
        <v>3.4683263787772264E-4</v>
      </c>
      <c r="AE2390" s="10">
        <f t="shared" si="137"/>
        <v>0.77879570255160324</v>
      </c>
      <c r="AF2390">
        <f t="shared" si="143"/>
        <v>2.618364862026942</v>
      </c>
    </row>
    <row r="2391" spans="1:32" ht="14.4">
      <c r="A2391" s="7" t="str">
        <f t="shared" si="141"/>
        <v>Tajikistan-Asia 2010</v>
      </c>
      <c r="B2391" s="7" t="s">
        <v>262</v>
      </c>
      <c r="C2391" s="8" t="s">
        <v>61</v>
      </c>
      <c r="D2391" s="9" t="s">
        <v>72</v>
      </c>
      <c r="E2391" s="14">
        <v>0.06</v>
      </c>
      <c r="F2391" s="13">
        <v>5642178580</v>
      </c>
      <c r="G2391" s="14">
        <v>44</v>
      </c>
      <c r="H2391" s="14">
        <v>0.24199999999999999</v>
      </c>
      <c r="I2391" s="10">
        <v>2583</v>
      </c>
      <c r="J2391" s="11">
        <v>3223</v>
      </c>
      <c r="K2391" s="10">
        <f t="array" ref="K2391">VLOOKUP(A2391,'HUMAN RESOURCES'!$A$2:$M$2692,5,0)</f>
        <v>3.3000000000000002E-2</v>
      </c>
      <c r="L2391" s="11">
        <f t="array" ref="L2391">VLOOKUP(A2391,'HUMAN RESOURCES'!$A$2:$M$2692,6,0)</f>
        <v>4.4999999999999998E-2</v>
      </c>
      <c r="M2391" s="10">
        <f t="array" ref="M2391">VLOOKUP(A2391,'HUMAN RESOURCES'!$A$2:$M$2692,7,0)</f>
        <v>70</v>
      </c>
      <c r="N2391" s="10">
        <f t="array" ref="N2391">VLOOKUP(A2391,'HUMAN RESOURCES'!$A$2:$M$2692,8,0)</f>
        <v>64</v>
      </c>
      <c r="O2391" s="10">
        <f t="array" ref="O2391">VLOOKUP(A2391,'HUMAN RESOURCES'!$A$2:$M$2692,9,0)</f>
        <v>0.35899999999999999</v>
      </c>
      <c r="P2391" s="10">
        <f t="array" ref="P2391">VLOOKUP(A2391,'HUMAN RESOURCES'!$A$2:$M$2692,10,0)</f>
        <v>0.60799999999999998</v>
      </c>
      <c r="Q2391" s="10">
        <f t="array" ref="Q2391">VLOOKUP(A2391,'HUMAN RESOURCES'!$A$2:$M$2692,11,0)</f>
        <v>3.3000000000000002E-2</v>
      </c>
      <c r="R2391" s="10">
        <f t="array" ref="R2391">VLOOKUP(A2391,'HUMAN RESOURCES'!$A$2:$M$2692,12,0)</f>
        <v>7627326</v>
      </c>
      <c r="S2391" s="10">
        <f t="array" ref="S2391">VLOOKUP(A2391,'HUMAN RESOURCES'!$A$2:$M$2692,13,0)</f>
        <v>0.26500000000000001</v>
      </c>
      <c r="T2391" s="10">
        <f t="array" ref="T2391">VLOOKUP(A2391,TOURISM!$A$2:$F$2692,5,0)</f>
        <v>32400000</v>
      </c>
      <c r="U2391" s="10">
        <f t="array" ref="U2391">VLOOKUP(A2391,TOURISM!$A$2:$F$2692,6,0)</f>
        <v>17800000</v>
      </c>
      <c r="V2391" s="10">
        <f t="array" ref="V2391">VLOOKUP(A2391,BUSINESS!$A$2:$J$2692,5,0)</f>
        <v>0.84</v>
      </c>
      <c r="W2391" s="10">
        <f t="array" ref="W2391">VLOOKUP(A2391,BUSINESS!$A$2:$J$2692,6,0)</f>
        <v>27</v>
      </c>
      <c r="X2391" s="10">
        <f t="array" ref="X2391">VLOOKUP(A2391,BUSINESS!$A$2:$J$2692,7,0)</f>
        <v>0</v>
      </c>
      <c r="Y2391" s="10">
        <f t="array" ref="Y2391">VLOOKUP(A2391,BUSINESS!$A$2:$J$2692,8,0)</f>
        <v>224</v>
      </c>
      <c r="Z2391" s="10">
        <f t="array" ref="Z2391">VLOOKUP(A2391,BUSINESS!$A$2:$J$2692,9,0)</f>
        <v>0.11600000000000001</v>
      </c>
      <c r="AA2391" s="10">
        <f t="array" ref="AA2391">VLOOKUP(A2391,BUSINESS!$A$2:$J$2692,10,0)</f>
        <v>0.77900000000000003</v>
      </c>
      <c r="AB2391" s="12">
        <f t="shared" si="142"/>
        <v>739.73219185858841</v>
      </c>
      <c r="AC2391" s="10">
        <f t="shared" si="135"/>
        <v>4.2255962312349045E-4</v>
      </c>
      <c r="AD2391" s="10">
        <f t="shared" si="136"/>
        <v>3.386507932137685E-4</v>
      </c>
      <c r="AE2391" s="10">
        <f t="shared" si="137"/>
        <v>2.333714331864142</v>
      </c>
      <c r="AF2391">
        <f t="shared" si="143"/>
        <v>4.2478845141796748</v>
      </c>
    </row>
    <row r="2392" spans="1:32" ht="14.4">
      <c r="A2392" s="7" t="str">
        <f t="shared" si="141"/>
        <v>Tajikistan-Asia 2011</v>
      </c>
      <c r="B2392" s="7" t="s">
        <v>262</v>
      </c>
      <c r="C2392" s="8" t="s">
        <v>61</v>
      </c>
      <c r="D2392" s="9" t="s">
        <v>73</v>
      </c>
      <c r="E2392" s="14">
        <v>5.8000000000000003E-2</v>
      </c>
      <c r="F2392" s="13">
        <v>6522732203</v>
      </c>
      <c r="G2392" s="14">
        <v>48</v>
      </c>
      <c r="H2392" s="14">
        <v>0.248</v>
      </c>
      <c r="I2392" s="10">
        <f t="array" ref="I2392">VLOOKUP(A2392,ENERGY!$A$2:$F$2691,5,0)</f>
        <v>2342</v>
      </c>
      <c r="J2392" s="11">
        <f t="array" ref="J2392">VLOOKUP(A2392,ENERGY!$A$2:$F$2691,6,0)</f>
        <v>2439</v>
      </c>
      <c r="K2392" s="10">
        <f t="array" ref="K2392">VLOOKUP(A2392,'HUMAN RESOURCES'!$A$2:$M$2692,5,0)</f>
        <v>3.3000000000000002E-2</v>
      </c>
      <c r="L2392" s="11">
        <f t="array" ref="L2392">VLOOKUP(A2392,'HUMAN RESOURCES'!$A$2:$M$2692,6,0)</f>
        <v>4.2999999999999997E-2</v>
      </c>
      <c r="M2392" s="10">
        <f t="array" ref="M2392">VLOOKUP(A2392,'HUMAN RESOURCES'!$A$2:$M$2692,7,0)</f>
        <v>71</v>
      </c>
      <c r="N2392" s="10">
        <f t="array" ref="N2392">VLOOKUP(A2392,'HUMAN RESOURCES'!$A$2:$M$2692,8,0)</f>
        <v>64</v>
      </c>
      <c r="O2392" s="10">
        <f t="array" ref="O2392">VLOOKUP(A2392,'HUMAN RESOURCES'!$A$2:$M$2692,9,0)</f>
        <v>0.35799999999999998</v>
      </c>
      <c r="P2392" s="10">
        <f t="array" ref="P2392">VLOOKUP(A2392,'HUMAN RESOURCES'!$A$2:$M$2692,10,0)</f>
        <v>0.61</v>
      </c>
      <c r="Q2392" s="10">
        <f t="array" ref="Q2392">VLOOKUP(A2392,'HUMAN RESOURCES'!$A$2:$M$2692,11,0)</f>
        <v>3.2000000000000001E-2</v>
      </c>
      <c r="R2392" s="10">
        <f t="array" ref="R2392">VLOOKUP(A2392,'HUMAN RESOURCES'!$A$2:$M$2692,12,0)</f>
        <v>7814850</v>
      </c>
      <c r="S2392" s="10">
        <f t="array" ref="S2392">VLOOKUP(A2392,'HUMAN RESOURCES'!$A$2:$M$2692,13,0)</f>
        <v>0.26500000000000001</v>
      </c>
      <c r="T2392" s="10">
        <f t="array" ref="T2392">VLOOKUP(A2392,TOURISM!$A$2:$F$2692,5,0)</f>
        <v>39800000</v>
      </c>
      <c r="U2392" s="10">
        <f t="array" ref="U2392">VLOOKUP(A2392,TOURISM!$A$2:$F$2692,6,0)</f>
        <v>8400000</v>
      </c>
      <c r="V2392" s="10">
        <f t="array" ref="V2392">VLOOKUP(A2392,BUSINESS!$A$2:$J$2692,5,0)</f>
        <v>0.84499999999999997</v>
      </c>
      <c r="W2392" s="10">
        <f t="array" ref="W2392">VLOOKUP(A2392,BUSINESS!$A$2:$J$2692,6,0)</f>
        <v>24</v>
      </c>
      <c r="X2392" s="10">
        <f t="array" ref="X2392">VLOOKUP(A2392,BUSINESS!$A$2:$J$2692,7,0)</f>
        <v>0</v>
      </c>
      <c r="Y2392" s="10">
        <f t="array" ref="Y2392">VLOOKUP(A2392,BUSINESS!$A$2:$J$2692,8,0)</f>
        <v>224</v>
      </c>
      <c r="Z2392" s="10">
        <f t="array" ref="Z2392">VLOOKUP(A2392,BUSINESS!$A$2:$J$2692,9,0)</f>
        <v>0.13</v>
      </c>
      <c r="AA2392" s="10">
        <f t="array" ref="AA2392">VLOOKUP(A2392,BUSINESS!$A$2:$J$2692,10,0)</f>
        <v>0.80900000000000005</v>
      </c>
      <c r="AB2392" s="12">
        <f t="shared" si="142"/>
        <v>834.65865666007664</v>
      </c>
      <c r="AC2392" s="10">
        <f t="shared" si="135"/>
        <v>3.1209812088523771E-4</v>
      </c>
      <c r="AD2392" s="10">
        <f t="shared" si="136"/>
        <v>2.9968585449496789E-4</v>
      </c>
      <c r="AE2392" s="10">
        <f t="shared" si="137"/>
        <v>1.0748766770955296</v>
      </c>
      <c r="AF2392">
        <f t="shared" si="143"/>
        <v>5.0928680652859617</v>
      </c>
    </row>
    <row r="2393" spans="1:32" ht="14.4">
      <c r="A2393" s="7" t="str">
        <f t="shared" si="141"/>
        <v>Tajikistan-Asia 2012</v>
      </c>
      <c r="B2393" s="7" t="s">
        <v>262</v>
      </c>
      <c r="C2393" s="8" t="s">
        <v>61</v>
      </c>
      <c r="D2393" s="9" t="s">
        <v>74</v>
      </c>
      <c r="E2393" s="14">
        <v>5.8000000000000003E-2</v>
      </c>
      <c r="F2393" s="13">
        <v>7633049792</v>
      </c>
      <c r="G2393" s="14">
        <v>55</v>
      </c>
      <c r="H2393" s="14">
        <v>0.252</v>
      </c>
      <c r="I2393" s="10">
        <f t="array" ref="I2393">VLOOKUP(A2393,ENERGY!$A$2:$F$2691,5,0)</f>
        <v>2170</v>
      </c>
      <c r="J2393" s="11">
        <f t="array" ref="J2393">VLOOKUP(A2393,ENERGY!$A$2:$F$2691,6,0)</f>
        <v>2076</v>
      </c>
      <c r="K2393" s="10">
        <f t="array" ref="K2393">VLOOKUP(A2393,'HUMAN RESOURCES'!$A$2:$M$2692,5,0)</f>
        <v>3.3000000000000002E-2</v>
      </c>
      <c r="L2393" s="11">
        <f t="array" ref="L2393">VLOOKUP(A2393,'HUMAN RESOURCES'!$A$2:$M$2692,6,0)</f>
        <v>4.2000000000000003E-2</v>
      </c>
      <c r="M2393" s="10">
        <f t="array" ref="M2393">VLOOKUP(A2393,'HUMAN RESOURCES'!$A$2:$M$2692,7,0)</f>
        <v>71</v>
      </c>
      <c r="N2393" s="10">
        <f t="array" ref="N2393">VLOOKUP(A2393,'HUMAN RESOURCES'!$A$2:$M$2692,8,0)</f>
        <v>64</v>
      </c>
      <c r="O2393" s="10">
        <f t="array" ref="O2393">VLOOKUP(A2393,'HUMAN RESOURCES'!$A$2:$M$2692,9,0)</f>
        <v>0.35799999999999998</v>
      </c>
      <c r="P2393" s="10">
        <f t="array" ref="P2393">VLOOKUP(A2393,'HUMAN RESOURCES'!$A$2:$M$2692,10,0)</f>
        <v>0.61</v>
      </c>
      <c r="Q2393" s="10">
        <f t="array" ref="Q2393">VLOOKUP(A2393,'HUMAN RESOURCES'!$A$2:$M$2692,11,0)</f>
        <v>3.2000000000000001E-2</v>
      </c>
      <c r="R2393" s="10">
        <f t="array" ref="R2393">VLOOKUP(A2393,'HUMAN RESOURCES'!$A$2:$M$2692,12,0)</f>
        <v>8008990</v>
      </c>
      <c r="S2393" s="10">
        <f t="array" ref="S2393">VLOOKUP(A2393,'HUMAN RESOURCES'!$A$2:$M$2692,13,0)</f>
        <v>0.26600000000000001</v>
      </c>
      <c r="T2393" s="10">
        <f t="array" ref="T2393">VLOOKUP(A2393,TOURISM!$A$2:$F$2692,5,0)</f>
        <v>60400000</v>
      </c>
      <c r="U2393" s="10">
        <f t="array" ref="U2393">VLOOKUP(A2393,TOURISM!$A$2:$F$2692,6,0)</f>
        <v>6800000</v>
      </c>
      <c r="V2393" s="10">
        <f t="array" ref="V2393">VLOOKUP(A2393,BUSINESS!$A$2:$J$2692,5,0)</f>
        <v>0.84499999999999997</v>
      </c>
      <c r="W2393" s="10">
        <f t="array" ref="W2393">VLOOKUP(A2393,BUSINESS!$A$2:$J$2692,6,0)</f>
        <v>24</v>
      </c>
      <c r="X2393" s="10">
        <f t="array" ref="X2393">VLOOKUP(A2393,BUSINESS!$A$2:$J$2692,7,0)</f>
        <v>141</v>
      </c>
      <c r="Y2393" s="10">
        <f t="array" ref="Y2393">VLOOKUP(A2393,BUSINESS!$A$2:$J$2692,8,0)</f>
        <v>224</v>
      </c>
      <c r="Z2393" s="10">
        <f t="array" ref="Z2393">VLOOKUP(A2393,BUSINESS!$A$2:$J$2692,9,0)</f>
        <v>0.14499999999999999</v>
      </c>
      <c r="AA2393" s="10">
        <f t="array" ref="AA2393">VLOOKUP(A2393,BUSINESS!$A$2:$J$2692,10,0)</f>
        <v>0.81499999999999995</v>
      </c>
      <c r="AB2393" s="12">
        <f t="shared" si="142"/>
        <v>953.06022257488144</v>
      </c>
      <c r="AC2393" s="10">
        <f t="shared" si="135"/>
        <v>2.5920871420740944E-4</v>
      </c>
      <c r="AD2393" s="10">
        <f t="shared" si="136"/>
        <v>2.7094552496631909E-4</v>
      </c>
      <c r="AE2393" s="10">
        <f t="shared" si="137"/>
        <v>0.84904588468708286</v>
      </c>
      <c r="AF2393">
        <f t="shared" si="143"/>
        <v>7.5415252110440889</v>
      </c>
    </row>
    <row r="2394" spans="1:32" ht="14.4">
      <c r="A2394" s="7" t="str">
        <f t="shared" si="141"/>
        <v>Tanzania-Africa 2000</v>
      </c>
      <c r="B2394" s="7" t="s">
        <v>263</v>
      </c>
      <c r="C2394" s="8" t="s">
        <v>78</v>
      </c>
      <c r="D2394" s="9" t="s">
        <v>62</v>
      </c>
      <c r="E2394" s="14">
        <v>3.4000000000000002E-2</v>
      </c>
      <c r="F2394" s="13">
        <v>10185786171</v>
      </c>
      <c r="G2394" s="14">
        <v>10</v>
      </c>
      <c r="H2394" s="14">
        <v>0.216</v>
      </c>
      <c r="I2394" s="10">
        <f t="array" ref="I2394">VLOOKUP(A2394,ENERGY!$A$2:$F$2691,5,0)</f>
        <v>0</v>
      </c>
      <c r="J2394" s="11">
        <f t="array" ref="J2394">VLOOKUP(A2394,ENERGY!$A$2:$F$2691,6,0)</f>
        <v>0</v>
      </c>
      <c r="K2394" s="10">
        <f t="array" ref="K2394">VLOOKUP(A2394,'HUMAN RESOURCES'!$A$2:$M$2692,5,0)</f>
        <v>4.2000000000000003E-2</v>
      </c>
      <c r="L2394" s="11">
        <f t="array" ref="L2394">VLOOKUP(A2394,'HUMAN RESOURCES'!$A$2:$M$2692,6,0)</f>
        <v>0.08</v>
      </c>
      <c r="M2394" s="10">
        <f t="array" ref="M2394">VLOOKUP(A2394,'HUMAN RESOURCES'!$A$2:$M$2692,7,0)</f>
        <v>51</v>
      </c>
      <c r="N2394" s="10">
        <f t="array" ref="N2394">VLOOKUP(A2394,'HUMAN RESOURCES'!$A$2:$M$2692,8,0)</f>
        <v>49</v>
      </c>
      <c r="O2394" s="10">
        <f t="array" ref="O2394">VLOOKUP(A2394,'HUMAN RESOURCES'!$A$2:$M$2692,9,0)</f>
        <v>0.44800000000000001</v>
      </c>
      <c r="P2394" s="10">
        <f t="array" ref="P2394">VLOOKUP(A2394,'HUMAN RESOURCES'!$A$2:$M$2692,10,0)</f>
        <v>0.52300000000000002</v>
      </c>
      <c r="Q2394" s="10">
        <f t="array" ref="Q2394">VLOOKUP(A2394,'HUMAN RESOURCES'!$A$2:$M$2692,11,0)</f>
        <v>2.9000000000000001E-2</v>
      </c>
      <c r="R2394" s="10">
        <f t="array" ref="R2394">VLOOKUP(A2394,'HUMAN RESOURCES'!$A$2:$M$2692,12,0)</f>
        <v>34020512</v>
      </c>
      <c r="S2394" s="10">
        <f t="array" ref="S2394">VLOOKUP(A2394,'HUMAN RESOURCES'!$A$2:$M$2692,13,0)</f>
        <v>0.223</v>
      </c>
      <c r="T2394" s="10">
        <f t="array" ref="T2394">VLOOKUP(A2394,TOURISM!$A$2:$F$2692,5,0)</f>
        <v>381000000</v>
      </c>
      <c r="U2394" s="10">
        <f t="array" ref="U2394">VLOOKUP(A2394,TOURISM!$A$2:$F$2692,6,0)</f>
        <v>369000000</v>
      </c>
      <c r="V2394" s="10">
        <f t="array" ref="V2394">VLOOKUP(A2394,BUSINESS!$A$2:$J$2692,5,0)</f>
        <v>0</v>
      </c>
      <c r="W2394" s="10">
        <f t="array" ref="W2394">VLOOKUP(A2394,BUSINESS!$A$2:$J$2692,6,0)</f>
        <v>0</v>
      </c>
      <c r="X2394" s="10">
        <f t="array" ref="X2394">VLOOKUP(A2394,BUSINESS!$A$2:$J$2692,7,0)</f>
        <v>0</v>
      </c>
      <c r="Y2394" s="10">
        <f t="array" ref="Y2394">VLOOKUP(A2394,BUSINESS!$A$2:$J$2692,8,0)</f>
        <v>0</v>
      </c>
      <c r="Z2394" s="10">
        <f t="array" ref="Z2394">VLOOKUP(A2394,BUSINESS!$A$2:$J$2692,9,0)</f>
        <v>1E-3</v>
      </c>
      <c r="AA2394" s="10">
        <f t="array" ref="AA2394">VLOOKUP(A2394,BUSINESS!$A$2:$J$2692,10,0)</f>
        <v>3.0000000000000001E-3</v>
      </c>
      <c r="AB2394" s="12">
        <f t="shared" si="142"/>
        <v>299.40131915122265</v>
      </c>
      <c r="AC2394" s="10">
        <f t="shared" si="135"/>
        <v>0</v>
      </c>
      <c r="AD2394" s="10">
        <f t="shared" si="136"/>
        <v>0</v>
      </c>
      <c r="AE2394" s="10">
        <f t="shared" si="137"/>
        <v>10.846397608595661</v>
      </c>
      <c r="AF2394">
        <f t="shared" si="143"/>
        <v>11.199125986110968</v>
      </c>
    </row>
    <row r="2395" spans="1:32" ht="14.4">
      <c r="A2395" s="7" t="str">
        <f t="shared" si="141"/>
        <v>Tanzania-Africa 2001</v>
      </c>
      <c r="B2395" s="7" t="s">
        <v>263</v>
      </c>
      <c r="C2395" s="8" t="s">
        <v>78</v>
      </c>
      <c r="D2395" s="9" t="s">
        <v>63</v>
      </c>
      <c r="E2395" s="14">
        <v>3.5000000000000003E-2</v>
      </c>
      <c r="F2395" s="13">
        <v>10383560998</v>
      </c>
      <c r="G2395" s="14">
        <v>11</v>
      </c>
      <c r="H2395" s="14">
        <v>0.20100000000000001</v>
      </c>
      <c r="I2395" s="10">
        <f t="array" ref="I2395">VLOOKUP(A2395,ENERGY!$A$2:$F$2691,5,0)</f>
        <v>20747</v>
      </c>
      <c r="J2395" s="11">
        <f t="array" ref="J2395">VLOOKUP(A2395,ENERGY!$A$2:$F$2691,6,0)</f>
        <v>0</v>
      </c>
      <c r="K2395" s="10">
        <f t="array" ref="K2395">VLOOKUP(A2395,'HUMAN RESOURCES'!$A$2:$M$2692,5,0)</f>
        <v>4.2000000000000003E-2</v>
      </c>
      <c r="L2395" s="11">
        <f t="array" ref="L2395">VLOOKUP(A2395,'HUMAN RESOURCES'!$A$2:$M$2692,6,0)</f>
        <v>7.5999999999999998E-2</v>
      </c>
      <c r="M2395" s="10">
        <f t="array" ref="M2395">VLOOKUP(A2395,'HUMAN RESOURCES'!$A$2:$M$2692,7,0)</f>
        <v>51</v>
      </c>
      <c r="N2395" s="10">
        <f t="array" ref="N2395">VLOOKUP(A2395,'HUMAN RESOURCES'!$A$2:$M$2692,8,0)</f>
        <v>50</v>
      </c>
      <c r="O2395" s="10">
        <f t="array" ref="O2395">VLOOKUP(A2395,'HUMAN RESOURCES'!$A$2:$M$2692,9,0)</f>
        <v>0.44700000000000001</v>
      </c>
      <c r="P2395" s="10">
        <f t="array" ref="P2395">VLOOKUP(A2395,'HUMAN RESOURCES'!$A$2:$M$2692,10,0)</f>
        <v>0.52400000000000002</v>
      </c>
      <c r="Q2395" s="10">
        <f t="array" ref="Q2395">VLOOKUP(A2395,'HUMAN RESOURCES'!$A$2:$M$2692,11,0)</f>
        <v>2.9000000000000001E-2</v>
      </c>
      <c r="R2395" s="10">
        <f t="array" ref="R2395">VLOOKUP(A2395,'HUMAN RESOURCES'!$A$2:$M$2692,12,0)</f>
        <v>34895398</v>
      </c>
      <c r="S2395" s="10">
        <f t="array" ref="S2395">VLOOKUP(A2395,'HUMAN RESOURCES'!$A$2:$M$2692,13,0)</f>
        <v>0.22700000000000001</v>
      </c>
      <c r="T2395" s="10">
        <f t="array" ref="T2395">VLOOKUP(A2395,TOURISM!$A$2:$F$2692,5,0)</f>
        <v>626000000</v>
      </c>
      <c r="U2395" s="10">
        <f t="array" ref="U2395">VLOOKUP(A2395,TOURISM!$A$2:$F$2692,6,0)</f>
        <v>363000000</v>
      </c>
      <c r="V2395" s="10">
        <f t="array" ref="V2395">VLOOKUP(A2395,BUSINESS!$A$2:$J$2692,5,0)</f>
        <v>0</v>
      </c>
      <c r="W2395" s="10">
        <f t="array" ref="W2395">VLOOKUP(A2395,BUSINESS!$A$2:$J$2692,6,0)</f>
        <v>0</v>
      </c>
      <c r="X2395" s="10">
        <f t="array" ref="X2395">VLOOKUP(A2395,BUSINESS!$A$2:$J$2692,7,0)</f>
        <v>0</v>
      </c>
      <c r="Y2395" s="10">
        <f t="array" ref="Y2395">VLOOKUP(A2395,BUSINESS!$A$2:$J$2692,8,0)</f>
        <v>0</v>
      </c>
      <c r="Z2395" s="10">
        <f t="array" ref="Z2395">VLOOKUP(A2395,BUSINESS!$A$2:$J$2692,9,0)</f>
        <v>2E-3</v>
      </c>
      <c r="AA2395" s="10">
        <f t="array" ref="AA2395">VLOOKUP(A2395,BUSINESS!$A$2:$J$2692,10,0)</f>
        <v>8.0000000000000002E-3</v>
      </c>
      <c r="AB2395" s="12">
        <f t="shared" si="142"/>
        <v>297.56247508625637</v>
      </c>
      <c r="AC2395" s="10">
        <f t="shared" si="135"/>
        <v>0</v>
      </c>
      <c r="AD2395" s="10">
        <f t="shared" si="136"/>
        <v>5.945483126456962E-4</v>
      </c>
      <c r="AE2395" s="10">
        <f t="shared" si="137"/>
        <v>10.402517833440386</v>
      </c>
      <c r="AF2395">
        <f t="shared" si="143"/>
        <v>17.939328274748437</v>
      </c>
    </row>
    <row r="2396" spans="1:32" ht="14.4">
      <c r="A2396" s="7" t="str">
        <f t="shared" si="141"/>
        <v>Tanzania-Africa 2002</v>
      </c>
      <c r="B2396" s="7" t="s">
        <v>263</v>
      </c>
      <c r="C2396" s="8" t="s">
        <v>78</v>
      </c>
      <c r="D2396" s="9" t="s">
        <v>64</v>
      </c>
      <c r="E2396" s="14">
        <v>3.4000000000000002E-2</v>
      </c>
      <c r="F2396" s="13">
        <v>10805600069</v>
      </c>
      <c r="G2396" s="14">
        <v>10</v>
      </c>
      <c r="H2396" s="14">
        <v>0.16400000000000001</v>
      </c>
      <c r="I2396" s="10">
        <f t="array" ref="I2396">VLOOKUP(A2396,ENERGY!$A$2:$F$2691,5,0)</f>
        <v>20043</v>
      </c>
      <c r="J2396" s="11">
        <f t="array" ref="J2396">VLOOKUP(A2396,ENERGY!$A$2:$F$2691,6,0)</f>
        <v>6846</v>
      </c>
      <c r="K2396" s="10">
        <f t="array" ref="K2396">VLOOKUP(A2396,'HUMAN RESOURCES'!$A$2:$M$2692,5,0)</f>
        <v>4.2000000000000003E-2</v>
      </c>
      <c r="L2396" s="11">
        <f t="array" ref="L2396">VLOOKUP(A2396,'HUMAN RESOURCES'!$A$2:$M$2692,6,0)</f>
        <v>7.0999999999999994E-2</v>
      </c>
      <c r="M2396" s="10">
        <f t="array" ref="M2396">VLOOKUP(A2396,'HUMAN RESOURCES'!$A$2:$M$2692,7,0)</f>
        <v>52</v>
      </c>
      <c r="N2396" s="10">
        <f t="array" ref="N2396">VLOOKUP(A2396,'HUMAN RESOURCES'!$A$2:$M$2692,8,0)</f>
        <v>51</v>
      </c>
      <c r="O2396" s="10">
        <f t="array" ref="O2396">VLOOKUP(A2396,'HUMAN RESOURCES'!$A$2:$M$2692,9,0)</f>
        <v>0.44700000000000001</v>
      </c>
      <c r="P2396" s="10">
        <f t="array" ref="P2396">VLOOKUP(A2396,'HUMAN RESOURCES'!$A$2:$M$2692,10,0)</f>
        <v>0.52400000000000002</v>
      </c>
      <c r="Q2396" s="10">
        <f t="array" ref="Q2396">VLOOKUP(A2396,'HUMAN RESOURCES'!$A$2:$M$2692,11,0)</f>
        <v>2.9000000000000001E-2</v>
      </c>
      <c r="R2396" s="10">
        <f t="array" ref="R2396">VLOOKUP(A2396,'HUMAN RESOURCES'!$A$2:$M$2692,12,0)</f>
        <v>35806497</v>
      </c>
      <c r="S2396" s="10">
        <f t="array" ref="S2396">VLOOKUP(A2396,'HUMAN RESOURCES'!$A$2:$M$2692,13,0)</f>
        <v>0.23</v>
      </c>
      <c r="T2396" s="10">
        <f t="array" ref="T2396">VLOOKUP(A2396,TOURISM!$A$2:$F$2692,5,0)</f>
        <v>639000000</v>
      </c>
      <c r="U2396" s="10">
        <f t="array" ref="U2396">VLOOKUP(A2396,TOURISM!$A$2:$F$2692,6,0)</f>
        <v>361000000</v>
      </c>
      <c r="V2396" s="10">
        <f t="array" ref="V2396">VLOOKUP(A2396,BUSINESS!$A$2:$J$2692,5,0)</f>
        <v>0</v>
      </c>
      <c r="W2396" s="10">
        <f t="array" ref="W2396">VLOOKUP(A2396,BUSINESS!$A$2:$J$2692,6,0)</f>
        <v>0</v>
      </c>
      <c r="X2396" s="10">
        <f t="array" ref="X2396">VLOOKUP(A2396,BUSINESS!$A$2:$J$2692,7,0)</f>
        <v>0</v>
      </c>
      <c r="Y2396" s="10">
        <f t="array" ref="Y2396">VLOOKUP(A2396,BUSINESS!$A$2:$J$2692,8,0)</f>
        <v>0</v>
      </c>
      <c r="Z2396" s="10">
        <f t="array" ref="Z2396">VLOOKUP(A2396,BUSINESS!$A$2:$J$2692,9,0)</f>
        <v>2E-3</v>
      </c>
      <c r="AA2396" s="10">
        <f t="array" ref="AA2396">VLOOKUP(A2396,BUSINESS!$A$2:$J$2692,10,0)</f>
        <v>1.7000000000000001E-2</v>
      </c>
      <c r="AB2396" s="12">
        <f t="shared" si="142"/>
        <v>301.77763742149921</v>
      </c>
      <c r="AC2396" s="10">
        <f t="shared" si="135"/>
        <v>1.9119435224283459E-4</v>
      </c>
      <c r="AD2396" s="10">
        <f t="shared" si="136"/>
        <v>5.597587499274224E-4</v>
      </c>
      <c r="AE2396" s="10">
        <f t="shared" si="137"/>
        <v>10.081969202404803</v>
      </c>
      <c r="AF2396">
        <f t="shared" si="143"/>
        <v>17.845923325032327</v>
      </c>
    </row>
    <row r="2397" spans="1:32" ht="14.4">
      <c r="A2397" s="7" t="str">
        <f t="shared" si="141"/>
        <v>Tanzania-Africa 2003</v>
      </c>
      <c r="B2397" s="7" t="s">
        <v>263</v>
      </c>
      <c r="C2397" s="8" t="s">
        <v>78</v>
      </c>
      <c r="D2397" s="9" t="s">
        <v>65</v>
      </c>
      <c r="E2397" s="14">
        <v>3.6999999999999998E-2</v>
      </c>
      <c r="F2397" s="13">
        <v>11659129815</v>
      </c>
      <c r="G2397" s="14">
        <v>12</v>
      </c>
      <c r="H2397" s="14">
        <v>0.14499999999999999</v>
      </c>
      <c r="I2397" s="10">
        <f t="array" ref="I2397">VLOOKUP(A2397,ENERGY!$A$2:$F$2691,5,0)</f>
        <v>19345</v>
      </c>
      <c r="J2397" s="11">
        <f t="array" ref="J2397">VLOOKUP(A2397,ENERGY!$A$2:$F$2691,6,0)</f>
        <v>6447</v>
      </c>
      <c r="K2397" s="10">
        <f t="array" ref="K2397">VLOOKUP(A2397,'HUMAN RESOURCES'!$A$2:$M$2692,5,0)</f>
        <v>4.2000000000000003E-2</v>
      </c>
      <c r="L2397" s="11">
        <f t="array" ref="L2397">VLOOKUP(A2397,'HUMAN RESOURCES'!$A$2:$M$2692,6,0)</f>
        <v>6.6000000000000003E-2</v>
      </c>
      <c r="M2397" s="10">
        <f t="array" ref="M2397">VLOOKUP(A2397,'HUMAN RESOURCES'!$A$2:$M$2692,7,0)</f>
        <v>53</v>
      </c>
      <c r="N2397" s="10">
        <f t="array" ref="N2397">VLOOKUP(A2397,'HUMAN RESOURCES'!$A$2:$M$2692,8,0)</f>
        <v>51</v>
      </c>
      <c r="O2397" s="10">
        <f t="array" ref="O2397">VLOOKUP(A2397,'HUMAN RESOURCES'!$A$2:$M$2692,9,0)</f>
        <v>0.44600000000000001</v>
      </c>
      <c r="P2397" s="10">
        <f t="array" ref="P2397">VLOOKUP(A2397,'HUMAN RESOURCES'!$A$2:$M$2692,10,0)</f>
        <v>0.52400000000000002</v>
      </c>
      <c r="Q2397" s="10">
        <f t="array" ref="Q2397">VLOOKUP(A2397,'HUMAN RESOURCES'!$A$2:$M$2692,11,0)</f>
        <v>0.03</v>
      </c>
      <c r="R2397" s="10">
        <f t="array" ref="R2397">VLOOKUP(A2397,'HUMAN RESOURCES'!$A$2:$M$2692,12,0)</f>
        <v>36760831</v>
      </c>
      <c r="S2397" s="10">
        <f t="array" ref="S2397">VLOOKUP(A2397,'HUMAN RESOURCES'!$A$2:$M$2692,13,0)</f>
        <v>0.23599999999999999</v>
      </c>
      <c r="T2397" s="10">
        <f t="array" ref="T2397">VLOOKUP(A2397,TOURISM!$A$2:$F$2692,5,0)</f>
        <v>654000000</v>
      </c>
      <c r="U2397" s="10">
        <f t="array" ref="U2397">VLOOKUP(A2397,TOURISM!$A$2:$F$2692,6,0)</f>
        <v>375000000</v>
      </c>
      <c r="V2397" s="10">
        <f t="array" ref="V2397">VLOOKUP(A2397,BUSINESS!$A$2:$J$2692,5,0)</f>
        <v>0</v>
      </c>
      <c r="W2397" s="10">
        <f t="array" ref="W2397">VLOOKUP(A2397,BUSINESS!$A$2:$J$2692,6,0)</f>
        <v>28</v>
      </c>
      <c r="X2397" s="10">
        <f t="array" ref="X2397">VLOOKUP(A2397,BUSINESS!$A$2:$J$2692,7,0)</f>
        <v>0</v>
      </c>
      <c r="Y2397" s="10">
        <f t="array" ref="Y2397">VLOOKUP(A2397,BUSINESS!$A$2:$J$2692,8,0)</f>
        <v>0</v>
      </c>
      <c r="Z2397" s="10">
        <f t="array" ref="Z2397">VLOOKUP(A2397,BUSINESS!$A$2:$J$2692,9,0)</f>
        <v>7.0000000000000001E-3</v>
      </c>
      <c r="AA2397" s="10">
        <f t="array" ref="AA2397">VLOOKUP(A2397,BUSINESS!$A$2:$J$2692,10,0)</f>
        <v>3.5000000000000003E-2</v>
      </c>
      <c r="AB2397" s="12">
        <f t="shared" si="142"/>
        <v>317.16175880246016</v>
      </c>
      <c r="AC2397" s="10">
        <f t="shared" si="135"/>
        <v>1.7537688416238467E-4</v>
      </c>
      <c r="AD2397" s="10">
        <f t="shared" si="136"/>
        <v>5.2623946395553465E-4</v>
      </c>
      <c r="AE2397" s="10">
        <f t="shared" si="137"/>
        <v>10.201075160678496</v>
      </c>
      <c r="AF2397">
        <f t="shared" si="143"/>
        <v>17.790675080223295</v>
      </c>
    </row>
    <row r="2398" spans="1:32" ht="14.4">
      <c r="A2398" s="7" t="str">
        <f t="shared" si="141"/>
        <v>Tanzania-Africa 2004</v>
      </c>
      <c r="B2398" s="7" t="s">
        <v>263</v>
      </c>
      <c r="C2398" s="8" t="s">
        <v>78</v>
      </c>
      <c r="D2398" s="9" t="s">
        <v>66</v>
      </c>
      <c r="E2398" s="14">
        <v>3.4000000000000002E-2</v>
      </c>
      <c r="F2398" s="13">
        <v>12825801917</v>
      </c>
      <c r="G2398" s="14">
        <v>12</v>
      </c>
      <c r="H2398" s="14">
        <v>0.14099999999999999</v>
      </c>
      <c r="I2398" s="10">
        <v>19345</v>
      </c>
      <c r="J2398" s="11">
        <v>6447</v>
      </c>
      <c r="K2398" s="10">
        <f t="array" ref="K2398">VLOOKUP(A2398,'HUMAN RESOURCES'!$A$2:$M$2692,5,0)</f>
        <v>4.2000000000000003E-2</v>
      </c>
      <c r="L2398" s="11">
        <f t="array" ref="L2398">VLOOKUP(A2398,'HUMAN RESOURCES'!$A$2:$M$2692,6,0)</f>
        <v>6.0999999999999999E-2</v>
      </c>
      <c r="M2398" s="10">
        <f t="array" ref="M2398">VLOOKUP(A2398,'HUMAN RESOURCES'!$A$2:$M$2692,7,0)</f>
        <v>53</v>
      </c>
      <c r="N2398" s="10">
        <f t="array" ref="N2398">VLOOKUP(A2398,'HUMAN RESOURCES'!$A$2:$M$2692,8,0)</f>
        <v>52</v>
      </c>
      <c r="O2398" s="10">
        <f t="array" ref="O2398">VLOOKUP(A2398,'HUMAN RESOURCES'!$A$2:$M$2692,9,0)</f>
        <v>0.44600000000000001</v>
      </c>
      <c r="P2398" s="10">
        <f t="array" ref="P2398">VLOOKUP(A2398,'HUMAN RESOURCES'!$A$2:$M$2692,10,0)</f>
        <v>0.52400000000000002</v>
      </c>
      <c r="Q2398" s="10">
        <f t="array" ref="Q2398">VLOOKUP(A2398,'HUMAN RESOURCES'!$A$2:$M$2692,11,0)</f>
        <v>0.03</v>
      </c>
      <c r="R2398" s="10">
        <f t="array" ref="R2398">VLOOKUP(A2398,'HUMAN RESOURCES'!$A$2:$M$2692,12,0)</f>
        <v>37765139</v>
      </c>
      <c r="S2398" s="10">
        <f t="array" ref="S2398">VLOOKUP(A2398,'HUMAN RESOURCES'!$A$2:$M$2692,13,0)</f>
        <v>0.24199999999999999</v>
      </c>
      <c r="T2398" s="10">
        <f t="array" ref="T2398">VLOOKUP(A2398,TOURISM!$A$2:$F$2692,5,0)</f>
        <v>762000000</v>
      </c>
      <c r="U2398" s="10">
        <f t="array" ref="U2398">VLOOKUP(A2398,TOURISM!$A$2:$F$2692,6,0)</f>
        <v>470000000</v>
      </c>
      <c r="V2398" s="10">
        <f t="array" ref="V2398">VLOOKUP(A2398,BUSINESS!$A$2:$J$2692,5,0)</f>
        <v>0</v>
      </c>
      <c r="W2398" s="10">
        <f t="array" ref="W2398">VLOOKUP(A2398,BUSINESS!$A$2:$J$2692,6,0)</f>
        <v>28</v>
      </c>
      <c r="X2398" s="10">
        <f t="array" ref="X2398">VLOOKUP(A2398,BUSINESS!$A$2:$J$2692,7,0)</f>
        <v>0</v>
      </c>
      <c r="Y2398" s="10">
        <f t="array" ref="Y2398">VLOOKUP(A2398,BUSINESS!$A$2:$J$2692,8,0)</f>
        <v>0</v>
      </c>
      <c r="Z2398" s="10">
        <f t="array" ref="Z2398">VLOOKUP(A2398,BUSINESS!$A$2:$J$2692,9,0)</f>
        <v>8.9999999999999993E-3</v>
      </c>
      <c r="AA2398" s="10">
        <f t="array" ref="AA2398">VLOOKUP(A2398,BUSINESS!$A$2:$J$2692,10,0)</f>
        <v>5.0999999999999997E-2</v>
      </c>
      <c r="AB2398" s="12">
        <f t="shared" si="142"/>
        <v>339.62014324904248</v>
      </c>
      <c r="AC2398" s="10">
        <f t="shared" si="135"/>
        <v>1.7071299538974291E-4</v>
      </c>
      <c r="AD2398" s="10">
        <f t="shared" si="136"/>
        <v>5.1224490395758904E-4</v>
      </c>
      <c r="AE2398" s="10">
        <f t="shared" si="137"/>
        <v>12.445340132337392</v>
      </c>
      <c r="AF2398">
        <f t="shared" si="143"/>
        <v>20.177338682640624</v>
      </c>
    </row>
    <row r="2399" spans="1:32" ht="14.4">
      <c r="A2399" s="7" t="str">
        <f t="shared" si="141"/>
        <v>Tanzania-Africa 2005</v>
      </c>
      <c r="B2399" s="7" t="s">
        <v>263</v>
      </c>
      <c r="C2399" s="8" t="s">
        <v>78</v>
      </c>
      <c r="D2399" s="9" t="s">
        <v>67</v>
      </c>
      <c r="E2399" s="14">
        <v>0.04</v>
      </c>
      <c r="F2399" s="13">
        <v>14141916592</v>
      </c>
      <c r="G2399" s="14">
        <v>15</v>
      </c>
      <c r="H2399" s="14">
        <v>0.152</v>
      </c>
      <c r="I2399" s="10">
        <f t="array" ref="I2399">VLOOKUP(A2399,ENERGY!$A$2:$F$2691,5,0)</f>
        <v>18921</v>
      </c>
      <c r="J2399" s="11">
        <f t="array" ref="J2399">VLOOKUP(A2399,ENERGY!$A$2:$F$2691,6,0)</f>
        <v>6538</v>
      </c>
      <c r="K2399" s="10">
        <f t="array" ref="K2399">VLOOKUP(A2399,'HUMAN RESOURCES'!$A$2:$M$2692,5,0)</f>
        <v>4.2000000000000003E-2</v>
      </c>
      <c r="L2399" s="11">
        <f t="array" ref="L2399">VLOOKUP(A2399,'HUMAN RESOURCES'!$A$2:$M$2692,6,0)</f>
        <v>5.7000000000000002E-2</v>
      </c>
      <c r="M2399" s="10">
        <f t="array" ref="M2399">VLOOKUP(A2399,'HUMAN RESOURCES'!$A$2:$M$2692,7,0)</f>
        <v>54</v>
      </c>
      <c r="N2399" s="10">
        <f t="array" ref="N2399">VLOOKUP(A2399,'HUMAN RESOURCES'!$A$2:$M$2692,8,0)</f>
        <v>53</v>
      </c>
      <c r="O2399" s="10">
        <f t="array" ref="O2399">VLOOKUP(A2399,'HUMAN RESOURCES'!$A$2:$M$2692,9,0)</f>
        <v>0.44600000000000001</v>
      </c>
      <c r="P2399" s="10">
        <f t="array" ref="P2399">VLOOKUP(A2399,'HUMAN RESOURCES'!$A$2:$M$2692,10,0)</f>
        <v>0.52400000000000002</v>
      </c>
      <c r="Q2399" s="10">
        <f t="array" ref="Q2399">VLOOKUP(A2399,'HUMAN RESOURCES'!$A$2:$M$2692,11,0)</f>
        <v>0.03</v>
      </c>
      <c r="R2399" s="10">
        <f t="array" ref="R2399">VLOOKUP(A2399,'HUMAN RESOURCES'!$A$2:$M$2692,12,0)</f>
        <v>38824384</v>
      </c>
      <c r="S2399" s="10">
        <f t="array" ref="S2399">VLOOKUP(A2399,'HUMAN RESOURCES'!$A$2:$M$2692,13,0)</f>
        <v>0.248</v>
      </c>
      <c r="T2399" s="10">
        <f t="array" ref="T2399">VLOOKUP(A2399,TOURISM!$A$2:$F$2692,5,0)</f>
        <v>835000000</v>
      </c>
      <c r="U2399" s="10">
        <f t="array" ref="U2399">VLOOKUP(A2399,TOURISM!$A$2:$F$2692,6,0)</f>
        <v>577000000</v>
      </c>
      <c r="V2399" s="10">
        <f t="array" ref="V2399">VLOOKUP(A2399,BUSINESS!$A$2:$J$2692,5,0)</f>
        <v>0.438</v>
      </c>
      <c r="W2399" s="10">
        <f t="array" ref="W2399">VLOOKUP(A2399,BUSINESS!$A$2:$J$2692,6,0)</f>
        <v>28</v>
      </c>
      <c r="X2399" s="10">
        <f t="array" ref="X2399">VLOOKUP(A2399,BUSINESS!$A$2:$J$2692,7,0)</f>
        <v>0</v>
      </c>
      <c r="Y2399" s="10">
        <f t="array" ref="Y2399">VLOOKUP(A2399,BUSINESS!$A$2:$J$2692,8,0)</f>
        <v>172</v>
      </c>
      <c r="Z2399" s="10">
        <f t="array" ref="Z2399">VLOOKUP(A2399,BUSINESS!$A$2:$J$2692,9,0)</f>
        <v>1.0999999999999999E-2</v>
      </c>
      <c r="AA2399" s="10">
        <f t="array" ref="AA2399">VLOOKUP(A2399,BUSINESS!$A$2:$J$2692,10,0)</f>
        <v>7.5999999999999998E-2</v>
      </c>
      <c r="AB2399" s="12">
        <f t="shared" si="142"/>
        <v>364.25346998422435</v>
      </c>
      <c r="AC2399" s="10">
        <f t="shared" si="135"/>
        <v>1.6839932347670989E-4</v>
      </c>
      <c r="AD2399" s="10">
        <f t="shared" si="136"/>
        <v>4.8734836333784459E-4</v>
      </c>
      <c r="AE2399" s="10">
        <f t="shared" si="137"/>
        <v>14.861794072508658</v>
      </c>
      <c r="AF2399">
        <f t="shared" si="143"/>
        <v>21.507102340632112</v>
      </c>
    </row>
    <row r="2400" spans="1:32" ht="14.4">
      <c r="A2400" s="7" t="str">
        <f t="shared" si="141"/>
        <v>Tanzania-Africa 2006</v>
      </c>
      <c r="B2400" s="7" t="s">
        <v>263</v>
      </c>
      <c r="C2400" s="8" t="s">
        <v>78</v>
      </c>
      <c r="D2400" s="9" t="s">
        <v>68</v>
      </c>
      <c r="E2400" s="14">
        <v>6.5000000000000002E-2</v>
      </c>
      <c r="F2400" s="13">
        <v>14331231239</v>
      </c>
      <c r="G2400" s="14">
        <v>23</v>
      </c>
      <c r="H2400" s="14">
        <v>0.157</v>
      </c>
      <c r="I2400" s="10">
        <v>18921</v>
      </c>
      <c r="J2400" s="11">
        <v>6538</v>
      </c>
      <c r="K2400" s="10">
        <f t="array" ref="K2400">VLOOKUP(A2400,'HUMAN RESOURCES'!$A$2:$M$2692,5,0)</f>
        <v>4.2000000000000003E-2</v>
      </c>
      <c r="L2400" s="11">
        <f t="array" ref="L2400">VLOOKUP(A2400,'HUMAN RESOURCES'!$A$2:$M$2692,6,0)</f>
        <v>5.3999999999999999E-2</v>
      </c>
      <c r="M2400" s="10">
        <f t="array" ref="M2400">VLOOKUP(A2400,'HUMAN RESOURCES'!$A$2:$M$2692,7,0)</f>
        <v>56</v>
      </c>
      <c r="N2400" s="10">
        <f t="array" ref="N2400">VLOOKUP(A2400,'HUMAN RESOURCES'!$A$2:$M$2692,8,0)</f>
        <v>54</v>
      </c>
      <c r="O2400" s="10">
        <f t="array" ref="O2400">VLOOKUP(A2400,'HUMAN RESOURCES'!$A$2:$M$2692,9,0)</f>
        <v>0.44700000000000001</v>
      </c>
      <c r="P2400" s="10">
        <f t="array" ref="P2400">VLOOKUP(A2400,'HUMAN RESOURCES'!$A$2:$M$2692,10,0)</f>
        <v>0.52300000000000002</v>
      </c>
      <c r="Q2400" s="10">
        <f t="array" ref="Q2400">VLOOKUP(A2400,'HUMAN RESOURCES'!$A$2:$M$2692,11,0)</f>
        <v>0.03</v>
      </c>
      <c r="R2400" s="10">
        <f t="array" ref="R2400">VLOOKUP(A2400,'HUMAN RESOURCES'!$A$2:$M$2692,12,0)</f>
        <v>39942347</v>
      </c>
      <c r="S2400" s="10">
        <f t="array" ref="S2400">VLOOKUP(A2400,'HUMAN RESOURCES'!$A$2:$M$2692,13,0)</f>
        <v>0.255</v>
      </c>
      <c r="T2400" s="10">
        <f t="array" ref="T2400">VLOOKUP(A2400,TOURISM!$A$2:$F$2692,5,0)</f>
        <v>986000000</v>
      </c>
      <c r="U2400" s="10">
        <f t="array" ref="U2400">VLOOKUP(A2400,TOURISM!$A$2:$F$2692,6,0)</f>
        <v>571000000</v>
      </c>
      <c r="V2400" s="10">
        <f t="array" ref="V2400">VLOOKUP(A2400,BUSINESS!$A$2:$J$2692,5,0)</f>
        <v>0.438</v>
      </c>
      <c r="W2400" s="10">
        <f t="array" ref="W2400">VLOOKUP(A2400,BUSINESS!$A$2:$J$2692,6,0)</f>
        <v>27</v>
      </c>
      <c r="X2400" s="10">
        <f t="array" ref="X2400">VLOOKUP(A2400,BUSINESS!$A$2:$J$2692,7,0)</f>
        <v>0</v>
      </c>
      <c r="Y2400" s="10">
        <f t="array" ref="Y2400">VLOOKUP(A2400,BUSINESS!$A$2:$J$2692,8,0)</f>
        <v>172</v>
      </c>
      <c r="Z2400" s="10">
        <f t="array" ref="Z2400">VLOOKUP(A2400,BUSINESS!$A$2:$J$2692,9,0)</f>
        <v>1.2999999999999999E-2</v>
      </c>
      <c r="AA2400" s="10">
        <f t="array" ref="AA2400">VLOOKUP(A2400,BUSINESS!$A$2:$J$2692,10,0)</f>
        <v>0.14000000000000001</v>
      </c>
      <c r="AB2400" s="12">
        <f t="shared" si="142"/>
        <v>358.79792539481969</v>
      </c>
      <c r="AC2400" s="10">
        <f t="shared" si="135"/>
        <v>1.6368592461529614E-4</v>
      </c>
      <c r="AD2400" s="10">
        <f t="shared" si="136"/>
        <v>4.7370776684705084E-4</v>
      </c>
      <c r="AE2400" s="10">
        <f t="shared" si="137"/>
        <v>14.295604612317849</v>
      </c>
      <c r="AF2400">
        <f t="shared" si="143"/>
        <v>24.685579943512082</v>
      </c>
    </row>
    <row r="2401" spans="1:32" ht="14.4">
      <c r="A2401" s="7" t="str">
        <f t="shared" si="141"/>
        <v>Tanzania-Africa 2007</v>
      </c>
      <c r="B2401" s="7" t="s">
        <v>263</v>
      </c>
      <c r="C2401" s="8" t="s">
        <v>78</v>
      </c>
      <c r="D2401" s="9" t="s">
        <v>69</v>
      </c>
      <c r="E2401" s="14">
        <v>5.7000000000000002E-2</v>
      </c>
      <c r="F2401" s="13">
        <v>16825547176</v>
      </c>
      <c r="G2401" s="14">
        <v>23</v>
      </c>
      <c r="H2401" s="14">
        <v>0.161</v>
      </c>
      <c r="I2401" s="10">
        <f t="array" ref="I2401">VLOOKUP(A2401,ENERGY!$A$2:$F$2691,5,0)</f>
        <v>14203</v>
      </c>
      <c r="J2401" s="11">
        <f t="array" ref="J2401">VLOOKUP(A2401,ENERGY!$A$2:$F$2691,6,0)</f>
        <v>3128</v>
      </c>
      <c r="K2401" s="10">
        <f t="array" ref="K2401">VLOOKUP(A2401,'HUMAN RESOURCES'!$A$2:$M$2692,5,0)</f>
        <v>4.2000000000000003E-2</v>
      </c>
      <c r="L2401" s="11">
        <f t="array" ref="L2401">VLOOKUP(A2401,'HUMAN RESOURCES'!$A$2:$M$2692,6,0)</f>
        <v>0.05</v>
      </c>
      <c r="M2401" s="10">
        <f t="array" ref="M2401">VLOOKUP(A2401,'HUMAN RESOURCES'!$A$2:$M$2692,7,0)</f>
        <v>57</v>
      </c>
      <c r="N2401" s="10">
        <f t="array" ref="N2401">VLOOKUP(A2401,'HUMAN RESOURCES'!$A$2:$M$2692,8,0)</f>
        <v>55</v>
      </c>
      <c r="O2401" s="10">
        <f t="array" ref="O2401">VLOOKUP(A2401,'HUMAN RESOURCES'!$A$2:$M$2692,9,0)</f>
        <v>0.44700000000000001</v>
      </c>
      <c r="P2401" s="10">
        <f t="array" ref="P2401">VLOOKUP(A2401,'HUMAN RESOURCES'!$A$2:$M$2692,10,0)</f>
        <v>0.52200000000000002</v>
      </c>
      <c r="Q2401" s="10">
        <f t="array" ref="Q2401">VLOOKUP(A2401,'HUMAN RESOURCES'!$A$2:$M$2692,11,0)</f>
        <v>0.03</v>
      </c>
      <c r="R2401" s="10">
        <f t="array" ref="R2401">VLOOKUP(A2401,'HUMAN RESOURCES'!$A$2:$M$2692,12,0)</f>
        <v>41119693</v>
      </c>
      <c r="S2401" s="10">
        <f t="array" ref="S2401">VLOOKUP(A2401,'HUMAN RESOURCES'!$A$2:$M$2692,13,0)</f>
        <v>0.26100000000000001</v>
      </c>
      <c r="T2401" s="10">
        <f t="array" ref="T2401">VLOOKUP(A2401,TOURISM!$A$2:$F$2692,5,0)</f>
        <v>1215000000</v>
      </c>
      <c r="U2401" s="10">
        <f t="array" ref="U2401">VLOOKUP(A2401,TOURISM!$A$2:$F$2692,6,0)</f>
        <v>616000000</v>
      </c>
      <c r="V2401" s="10">
        <f t="array" ref="V2401">VLOOKUP(A2401,BUSINESS!$A$2:$J$2692,5,0)</f>
        <v>0.439</v>
      </c>
      <c r="W2401" s="10">
        <f t="array" ref="W2401">VLOOKUP(A2401,BUSINESS!$A$2:$J$2692,6,0)</f>
        <v>26</v>
      </c>
      <c r="X2401" s="10">
        <f t="array" ref="X2401">VLOOKUP(A2401,BUSINESS!$A$2:$J$2692,7,0)</f>
        <v>0</v>
      </c>
      <c r="Y2401" s="10">
        <f t="array" ref="Y2401">VLOOKUP(A2401,BUSINESS!$A$2:$J$2692,8,0)</f>
        <v>172</v>
      </c>
      <c r="Z2401" s="10">
        <f t="array" ref="Z2401">VLOOKUP(A2401,BUSINESS!$A$2:$J$2692,9,0)</f>
        <v>1.6E-2</v>
      </c>
      <c r="AA2401" s="10">
        <f t="array" ref="AA2401">VLOOKUP(A2401,BUSINESS!$A$2:$J$2692,10,0)</f>
        <v>0.20100000000000001</v>
      </c>
      <c r="AB2401" s="12">
        <f t="shared" si="142"/>
        <v>409.1846497005705</v>
      </c>
      <c r="AC2401" s="10">
        <f t="shared" si="135"/>
        <v>7.6070606850104641E-5</v>
      </c>
      <c r="AD2401" s="10">
        <f t="shared" si="136"/>
        <v>3.4540627528517782E-4</v>
      </c>
      <c r="AE2401" s="10">
        <f t="shared" si="137"/>
        <v>14.980656591964342</v>
      </c>
      <c r="AF2401">
        <f t="shared" si="143"/>
        <v>29.547885972786812</v>
      </c>
    </row>
    <row r="2402" spans="1:32" ht="14.4">
      <c r="A2402" s="7" t="str">
        <f t="shared" si="141"/>
        <v>Tanzania-Africa 2008</v>
      </c>
      <c r="B2402" s="7" t="s">
        <v>263</v>
      </c>
      <c r="C2402" s="8" t="s">
        <v>78</v>
      </c>
      <c r="D2402" s="9" t="s">
        <v>70</v>
      </c>
      <c r="E2402" s="14">
        <v>5.3999999999999999E-2</v>
      </c>
      <c r="F2402" s="13">
        <v>20715086119</v>
      </c>
      <c r="G2402" s="14">
        <v>26</v>
      </c>
      <c r="H2402" s="14">
        <v>0.15</v>
      </c>
      <c r="I2402" s="10">
        <f t="array" ref="I2402">VLOOKUP(A2402,ENERGY!$A$2:$F$2691,5,0)</f>
        <v>16198</v>
      </c>
      <c r="J2402" s="11">
        <f t="array" ref="J2402">VLOOKUP(A2402,ENERGY!$A$2:$F$2691,6,0)</f>
        <v>4353</v>
      </c>
      <c r="K2402" s="10">
        <f t="array" ref="K2402">VLOOKUP(A2402,'HUMAN RESOURCES'!$A$2:$M$2692,5,0)</f>
        <v>4.1000000000000002E-2</v>
      </c>
      <c r="L2402" s="11">
        <f t="array" ref="L2402">VLOOKUP(A2402,'HUMAN RESOURCES'!$A$2:$M$2692,6,0)</f>
        <v>4.7E-2</v>
      </c>
      <c r="M2402" s="10">
        <f t="array" ref="M2402">VLOOKUP(A2402,'HUMAN RESOURCES'!$A$2:$M$2692,7,0)</f>
        <v>58</v>
      </c>
      <c r="N2402" s="10">
        <f t="array" ref="N2402">VLOOKUP(A2402,'HUMAN RESOURCES'!$A$2:$M$2692,8,0)</f>
        <v>56</v>
      </c>
      <c r="O2402" s="10">
        <f t="array" ref="O2402">VLOOKUP(A2402,'HUMAN RESOURCES'!$A$2:$M$2692,9,0)</f>
        <v>0.44800000000000001</v>
      </c>
      <c r="P2402" s="10">
        <f t="array" ref="P2402">VLOOKUP(A2402,'HUMAN RESOURCES'!$A$2:$M$2692,10,0)</f>
        <v>0.52200000000000002</v>
      </c>
      <c r="Q2402" s="10">
        <f t="array" ref="Q2402">VLOOKUP(A2402,'HUMAN RESOURCES'!$A$2:$M$2692,11,0)</f>
        <v>3.1E-2</v>
      </c>
      <c r="R2402" s="10">
        <f t="array" ref="R2402">VLOOKUP(A2402,'HUMAN RESOURCES'!$A$2:$M$2692,12,0)</f>
        <v>42353790</v>
      </c>
      <c r="S2402" s="10">
        <f t="array" ref="S2402">VLOOKUP(A2402,'HUMAN RESOURCES'!$A$2:$M$2692,13,0)</f>
        <v>0.26800000000000002</v>
      </c>
      <c r="T2402" s="10">
        <f t="array" ref="T2402">VLOOKUP(A2402,TOURISM!$A$2:$F$2692,5,0)</f>
        <v>1293000000</v>
      </c>
      <c r="U2402" s="10">
        <f t="array" ref="U2402">VLOOKUP(A2402,TOURISM!$A$2:$F$2692,6,0)</f>
        <v>746000000</v>
      </c>
      <c r="V2402" s="10">
        <f t="array" ref="V2402">VLOOKUP(A2402,BUSINESS!$A$2:$J$2692,5,0)</f>
        <v>0.44400000000000001</v>
      </c>
      <c r="W2402" s="10">
        <f t="array" ref="W2402">VLOOKUP(A2402,BUSINESS!$A$2:$J$2692,6,0)</f>
        <v>26</v>
      </c>
      <c r="X2402" s="10">
        <f t="array" ref="X2402">VLOOKUP(A2402,BUSINESS!$A$2:$J$2692,7,0)</f>
        <v>0</v>
      </c>
      <c r="Y2402" s="10">
        <f t="array" ref="Y2402">VLOOKUP(A2402,BUSINESS!$A$2:$J$2692,8,0)</f>
        <v>172</v>
      </c>
      <c r="Z2402" s="10">
        <f t="array" ref="Z2402">VLOOKUP(A2402,BUSINESS!$A$2:$J$2692,9,0)</f>
        <v>1.9E-2</v>
      </c>
      <c r="AA2402" s="10">
        <f t="array" ref="AA2402">VLOOKUP(A2402,BUSINESS!$A$2:$J$2692,10,0)</f>
        <v>0.307</v>
      </c>
      <c r="AB2402" s="12">
        <f t="shared" si="142"/>
        <v>489.09639772497337</v>
      </c>
      <c r="AC2402" s="10">
        <f t="shared" si="135"/>
        <v>1.0277710684215037E-4</v>
      </c>
      <c r="AD2402" s="10">
        <f t="shared" si="136"/>
        <v>3.8244511294030595E-4</v>
      </c>
      <c r="AE2402" s="10">
        <f t="shared" si="137"/>
        <v>17.613535884273876</v>
      </c>
      <c r="AF2402">
        <f t="shared" si="143"/>
        <v>30.528554823547079</v>
      </c>
    </row>
    <row r="2403" spans="1:32" ht="14.4">
      <c r="A2403" s="7" t="str">
        <f t="shared" si="141"/>
        <v>Tanzania-Africa 2009</v>
      </c>
      <c r="B2403" s="7" t="s">
        <v>263</v>
      </c>
      <c r="C2403" s="8" t="s">
        <v>78</v>
      </c>
      <c r="D2403" s="9" t="s">
        <v>71</v>
      </c>
      <c r="E2403" s="14">
        <v>5.6000000000000001E-2</v>
      </c>
      <c r="F2403" s="13">
        <v>21368165400</v>
      </c>
      <c r="G2403" s="14">
        <v>28</v>
      </c>
      <c r="H2403" s="14">
        <v>0.15</v>
      </c>
      <c r="I2403" s="10">
        <f t="array" ref="I2403">VLOOKUP(A2403,ENERGY!$A$2:$F$2691,5,0)</f>
        <v>18306</v>
      </c>
      <c r="J2403" s="11">
        <f t="array" ref="J2403">VLOOKUP(A2403,ENERGY!$A$2:$F$2691,6,0)</f>
        <v>6150</v>
      </c>
      <c r="K2403" s="10">
        <f t="array" ref="K2403">VLOOKUP(A2403,'HUMAN RESOURCES'!$A$2:$M$2692,5,0)</f>
        <v>4.1000000000000002E-2</v>
      </c>
      <c r="L2403" s="11">
        <f t="array" ref="L2403">VLOOKUP(A2403,'HUMAN RESOURCES'!$A$2:$M$2692,6,0)</f>
        <v>4.3999999999999997E-2</v>
      </c>
      <c r="M2403" s="10">
        <f t="array" ref="M2403">VLOOKUP(A2403,'HUMAN RESOURCES'!$A$2:$M$2692,7,0)</f>
        <v>59</v>
      </c>
      <c r="N2403" s="10">
        <f t="array" ref="N2403">VLOOKUP(A2403,'HUMAN RESOURCES'!$A$2:$M$2692,8,0)</f>
        <v>57</v>
      </c>
      <c r="O2403" s="10">
        <f t="array" ref="O2403">VLOOKUP(A2403,'HUMAN RESOURCES'!$A$2:$M$2692,9,0)</f>
        <v>0.44800000000000001</v>
      </c>
      <c r="P2403" s="10">
        <f t="array" ref="P2403">VLOOKUP(A2403,'HUMAN RESOURCES'!$A$2:$M$2692,10,0)</f>
        <v>0.52100000000000002</v>
      </c>
      <c r="Q2403" s="10">
        <f t="array" ref="Q2403">VLOOKUP(A2403,'HUMAN RESOURCES'!$A$2:$M$2692,11,0)</f>
        <v>3.1E-2</v>
      </c>
      <c r="R2403" s="10">
        <f t="array" ref="R2403">VLOOKUP(A2403,'HUMAN RESOURCES'!$A$2:$M$2692,12,0)</f>
        <v>43639752</v>
      </c>
      <c r="S2403" s="10">
        <f t="array" ref="S2403">VLOOKUP(A2403,'HUMAN RESOURCES'!$A$2:$M$2692,13,0)</f>
        <v>0.27400000000000002</v>
      </c>
      <c r="T2403" s="10">
        <f t="array" ref="T2403">VLOOKUP(A2403,TOURISM!$A$2:$F$2692,5,0)</f>
        <v>1192000000</v>
      </c>
      <c r="U2403" s="10">
        <f t="array" ref="U2403">VLOOKUP(A2403,TOURISM!$A$2:$F$2692,6,0)</f>
        <v>806000000</v>
      </c>
      <c r="V2403" s="10">
        <f t="array" ref="V2403">VLOOKUP(A2403,BUSINESS!$A$2:$J$2692,5,0)</f>
        <v>0.44400000000000001</v>
      </c>
      <c r="W2403" s="10">
        <f t="array" ref="W2403">VLOOKUP(A2403,BUSINESS!$A$2:$J$2692,6,0)</f>
        <v>26</v>
      </c>
      <c r="X2403" s="10">
        <f t="array" ref="X2403">VLOOKUP(A2403,BUSINESS!$A$2:$J$2692,7,0)</f>
        <v>0</v>
      </c>
      <c r="Y2403" s="10">
        <f t="array" ref="Y2403">VLOOKUP(A2403,BUSINESS!$A$2:$J$2692,8,0)</f>
        <v>172</v>
      </c>
      <c r="Z2403" s="10">
        <f t="array" ref="Z2403">VLOOKUP(A2403,BUSINESS!$A$2:$J$2692,9,0)</f>
        <v>2.4E-2</v>
      </c>
      <c r="AA2403" s="10">
        <f t="array" ref="AA2403">VLOOKUP(A2403,BUSINESS!$A$2:$J$2692,10,0)</f>
        <v>0.4</v>
      </c>
      <c r="AB2403" s="12">
        <f t="shared" si="142"/>
        <v>489.64910249719111</v>
      </c>
      <c r="AC2403" s="10">
        <f t="shared" si="135"/>
        <v>1.4092655705284484E-4</v>
      </c>
      <c r="AD2403" s="10">
        <f t="shared" si="136"/>
        <v>4.1947992738363869E-4</v>
      </c>
      <c r="AE2403" s="10">
        <f t="shared" si="137"/>
        <v>18.469399184486658</v>
      </c>
      <c r="AF2403">
        <f t="shared" si="143"/>
        <v>27.314545692193668</v>
      </c>
    </row>
    <row r="2404" spans="1:32" ht="14.4">
      <c r="A2404" s="7" t="str">
        <f t="shared" si="141"/>
        <v>Tanzania-Africa 2010</v>
      </c>
      <c r="B2404" s="7" t="s">
        <v>263</v>
      </c>
      <c r="C2404" s="8" t="s">
        <v>78</v>
      </c>
      <c r="D2404" s="9" t="s">
        <v>72</v>
      </c>
      <c r="E2404" s="14">
        <v>7.1999999999999995E-2</v>
      </c>
      <c r="F2404" s="13">
        <v>22915004297</v>
      </c>
      <c r="G2404" s="14">
        <v>37</v>
      </c>
      <c r="H2404" s="14">
        <v>0.14499999999999999</v>
      </c>
      <c r="I2404" s="10">
        <v>18306</v>
      </c>
      <c r="J2404" s="11">
        <v>6150</v>
      </c>
      <c r="K2404" s="10">
        <f t="array" ref="K2404">VLOOKUP(A2404,'HUMAN RESOURCES'!$A$2:$M$2692,5,0)</f>
        <v>4.1000000000000002E-2</v>
      </c>
      <c r="L2404" s="11">
        <f t="array" ref="L2404">VLOOKUP(A2404,'HUMAN RESOURCES'!$A$2:$M$2692,6,0)</f>
        <v>4.1000000000000002E-2</v>
      </c>
      <c r="M2404" s="10">
        <f t="array" ref="M2404">VLOOKUP(A2404,'HUMAN RESOURCES'!$A$2:$M$2692,7,0)</f>
        <v>60</v>
      </c>
      <c r="N2404" s="10">
        <f t="array" ref="N2404">VLOOKUP(A2404,'HUMAN RESOURCES'!$A$2:$M$2692,8,0)</f>
        <v>58</v>
      </c>
      <c r="O2404" s="10">
        <f t="array" ref="O2404">VLOOKUP(A2404,'HUMAN RESOURCES'!$A$2:$M$2692,9,0)</f>
        <v>0.44800000000000001</v>
      </c>
      <c r="P2404" s="10">
        <f t="array" ref="P2404">VLOOKUP(A2404,'HUMAN RESOURCES'!$A$2:$M$2692,10,0)</f>
        <v>0.52</v>
      </c>
      <c r="Q2404" s="10">
        <f t="array" ref="Q2404">VLOOKUP(A2404,'HUMAN RESOURCES'!$A$2:$M$2692,11,0)</f>
        <v>3.1E-2</v>
      </c>
      <c r="R2404" s="10">
        <f t="array" ref="R2404">VLOOKUP(A2404,'HUMAN RESOURCES'!$A$2:$M$2692,12,0)</f>
        <v>44973330</v>
      </c>
      <c r="S2404" s="10">
        <f t="array" ref="S2404">VLOOKUP(A2404,'HUMAN RESOURCES'!$A$2:$M$2692,13,0)</f>
        <v>0.28100000000000003</v>
      </c>
      <c r="T2404" s="10">
        <f t="array" ref="T2404">VLOOKUP(A2404,TOURISM!$A$2:$F$2692,5,0)</f>
        <v>1279000000</v>
      </c>
      <c r="U2404" s="10">
        <f t="array" ref="U2404">VLOOKUP(A2404,TOURISM!$A$2:$F$2692,6,0)</f>
        <v>861000000</v>
      </c>
      <c r="V2404" s="10">
        <f t="array" ref="V2404">VLOOKUP(A2404,BUSINESS!$A$2:$J$2692,5,0)</f>
        <v>0.44400000000000001</v>
      </c>
      <c r="W2404" s="10">
        <f t="array" ref="W2404">VLOOKUP(A2404,BUSINESS!$A$2:$J$2692,6,0)</f>
        <v>26</v>
      </c>
      <c r="X2404" s="10">
        <f t="array" ref="X2404">VLOOKUP(A2404,BUSINESS!$A$2:$J$2692,7,0)</f>
        <v>0</v>
      </c>
      <c r="Y2404" s="10">
        <f t="array" ref="Y2404">VLOOKUP(A2404,BUSINESS!$A$2:$J$2692,8,0)</f>
        <v>172</v>
      </c>
      <c r="Z2404" s="10">
        <f t="array" ref="Z2404">VLOOKUP(A2404,BUSINESS!$A$2:$J$2692,9,0)</f>
        <v>2.9000000000000001E-2</v>
      </c>
      <c r="AA2404" s="10">
        <f t="array" ref="AA2404">VLOOKUP(A2404,BUSINESS!$A$2:$J$2692,10,0)</f>
        <v>0.46700000000000003</v>
      </c>
      <c r="AB2404" s="12">
        <f t="shared" si="142"/>
        <v>509.524295777075</v>
      </c>
      <c r="AC2404" s="10">
        <f t="shared" si="135"/>
        <v>1.3674771247759507E-4</v>
      </c>
      <c r="AD2404" s="10">
        <f t="shared" si="136"/>
        <v>4.0704123977477319E-4</v>
      </c>
      <c r="AE2404" s="10">
        <f t="shared" si="137"/>
        <v>19.144679746863307</v>
      </c>
      <c r="AF2404">
        <f t="shared" si="143"/>
        <v>28.439077115259199</v>
      </c>
    </row>
    <row r="2405" spans="1:32" ht="14.4">
      <c r="A2405" s="7" t="str">
        <f t="shared" si="141"/>
        <v>Tanzania-Africa 2011</v>
      </c>
      <c r="B2405" s="7" t="s">
        <v>263</v>
      </c>
      <c r="C2405" s="8" t="s">
        <v>78</v>
      </c>
      <c r="D2405" s="9" t="s">
        <v>73</v>
      </c>
      <c r="E2405" s="14">
        <v>7.3999999999999996E-2</v>
      </c>
      <c r="F2405" s="13">
        <v>23874165047</v>
      </c>
      <c r="G2405" s="14">
        <v>38</v>
      </c>
      <c r="H2405" s="14">
        <v>0.15</v>
      </c>
      <c r="I2405" s="10">
        <f t="array" ref="I2405">VLOOKUP(A2405,ENERGY!$A$2:$F$2691,5,0)</f>
        <v>17141</v>
      </c>
      <c r="J2405" s="11">
        <f t="array" ref="J2405">VLOOKUP(A2405,ENERGY!$A$2:$F$2691,6,0)</f>
        <v>5618</v>
      </c>
      <c r="K2405" s="10">
        <f t="array" ref="K2405">VLOOKUP(A2405,'HUMAN RESOURCES'!$A$2:$M$2692,5,0)</f>
        <v>0.04</v>
      </c>
      <c r="L2405" s="11">
        <f t="array" ref="L2405">VLOOKUP(A2405,'HUMAN RESOURCES'!$A$2:$M$2692,6,0)</f>
        <v>3.9E-2</v>
      </c>
      <c r="M2405" s="10">
        <f t="array" ref="M2405">VLOOKUP(A2405,'HUMAN RESOURCES'!$A$2:$M$2692,7,0)</f>
        <v>61</v>
      </c>
      <c r="N2405" s="10">
        <f t="array" ref="N2405">VLOOKUP(A2405,'HUMAN RESOURCES'!$A$2:$M$2692,8,0)</f>
        <v>59</v>
      </c>
      <c r="O2405" s="10">
        <f t="array" ref="O2405">VLOOKUP(A2405,'HUMAN RESOURCES'!$A$2:$M$2692,9,0)</f>
        <v>0.44900000000000001</v>
      </c>
      <c r="P2405" s="10">
        <f t="array" ref="P2405">VLOOKUP(A2405,'HUMAN RESOURCES'!$A$2:$M$2692,10,0)</f>
        <v>0.52</v>
      </c>
      <c r="Q2405" s="10">
        <f t="array" ref="Q2405">VLOOKUP(A2405,'HUMAN RESOURCES'!$A$2:$M$2692,11,0)</f>
        <v>3.1E-2</v>
      </c>
      <c r="R2405" s="10">
        <f t="array" ref="R2405">VLOOKUP(A2405,'HUMAN RESOURCES'!$A$2:$M$2692,12,0)</f>
        <v>46354607</v>
      </c>
      <c r="S2405" s="10">
        <f t="array" ref="S2405">VLOOKUP(A2405,'HUMAN RESOURCES'!$A$2:$M$2692,13,0)</f>
        <v>0.28799999999999998</v>
      </c>
      <c r="T2405" s="10">
        <f t="array" ref="T2405">VLOOKUP(A2405,TOURISM!$A$2:$F$2692,5,0)</f>
        <v>1383000000</v>
      </c>
      <c r="U2405" s="10">
        <f t="array" ref="U2405">VLOOKUP(A2405,TOURISM!$A$2:$F$2692,6,0)</f>
        <v>928000000</v>
      </c>
      <c r="V2405" s="10">
        <f t="array" ref="V2405">VLOOKUP(A2405,BUSINESS!$A$2:$J$2692,5,0)</f>
        <v>0.44900000000000001</v>
      </c>
      <c r="W2405" s="10">
        <f t="array" ref="W2405">VLOOKUP(A2405,BUSINESS!$A$2:$J$2692,6,0)</f>
        <v>26</v>
      </c>
      <c r="X2405" s="10">
        <f t="array" ref="X2405">VLOOKUP(A2405,BUSINESS!$A$2:$J$2692,7,0)</f>
        <v>0</v>
      </c>
      <c r="Y2405" s="10">
        <f t="array" ref="Y2405">VLOOKUP(A2405,BUSINESS!$A$2:$J$2692,8,0)</f>
        <v>172</v>
      </c>
      <c r="Z2405" s="10">
        <f t="array" ref="Z2405">VLOOKUP(A2405,BUSINESS!$A$2:$J$2692,9,0)</f>
        <v>3.5000000000000003E-2</v>
      </c>
      <c r="AA2405" s="10">
        <f t="array" ref="AA2405">VLOOKUP(A2405,BUSINESS!$A$2:$J$2692,10,0)</f>
        <v>0.55400000000000005</v>
      </c>
      <c r="AB2405" s="12">
        <f t="shared" si="142"/>
        <v>515.03327483716987</v>
      </c>
      <c r="AC2405" s="10">
        <f t="shared" si="135"/>
        <v>1.2119615208904695E-4</v>
      </c>
      <c r="AD2405" s="10">
        <f t="shared" si="136"/>
        <v>3.6977985812715444E-4</v>
      </c>
      <c r="AE2405" s="10">
        <f t="shared" si="137"/>
        <v>20.019585108336695</v>
      </c>
      <c r="AF2405">
        <f t="shared" si="143"/>
        <v>29.835222203480228</v>
      </c>
    </row>
    <row r="2406" spans="1:32" ht="14.4">
      <c r="A2406" s="7" t="str">
        <f t="shared" si="141"/>
        <v>Tanzania-Africa 2012</v>
      </c>
      <c r="B2406" s="7" t="s">
        <v>263</v>
      </c>
      <c r="C2406" s="8" t="s">
        <v>78</v>
      </c>
      <c r="D2406" s="9" t="s">
        <v>74</v>
      </c>
      <c r="E2406" s="14">
        <v>7.0000000000000007E-2</v>
      </c>
      <c r="F2406" s="13">
        <v>28248631876</v>
      </c>
      <c r="G2406" s="14">
        <v>41</v>
      </c>
      <c r="H2406" s="14">
        <v>0.155</v>
      </c>
      <c r="I2406" s="10">
        <f t="array" ref="I2406">VLOOKUP(A2406,ENERGY!$A$2:$F$2691,5,0)</f>
        <v>15491</v>
      </c>
      <c r="J2406" s="11">
        <f t="array" ref="J2406">VLOOKUP(A2406,ENERGY!$A$2:$F$2691,6,0)</f>
        <v>3806</v>
      </c>
      <c r="K2406" s="10">
        <f t="array" ref="K2406">VLOOKUP(A2406,'HUMAN RESOURCES'!$A$2:$M$2692,5,0)</f>
        <v>0.04</v>
      </c>
      <c r="L2406" s="11">
        <f t="array" ref="L2406">VLOOKUP(A2406,'HUMAN RESOURCES'!$A$2:$M$2692,6,0)</f>
        <v>3.7999999999999999E-2</v>
      </c>
      <c r="M2406" s="10">
        <f t="array" ref="M2406">VLOOKUP(A2406,'HUMAN RESOURCES'!$A$2:$M$2692,7,0)</f>
        <v>62</v>
      </c>
      <c r="N2406" s="10">
        <f t="array" ref="N2406">VLOOKUP(A2406,'HUMAN RESOURCES'!$A$2:$M$2692,8,0)</f>
        <v>60</v>
      </c>
      <c r="O2406" s="10">
        <f t="array" ref="O2406">VLOOKUP(A2406,'HUMAN RESOURCES'!$A$2:$M$2692,9,0)</f>
        <v>0.44900000000000001</v>
      </c>
      <c r="P2406" s="10">
        <f t="array" ref="P2406">VLOOKUP(A2406,'HUMAN RESOURCES'!$A$2:$M$2692,10,0)</f>
        <v>0.52</v>
      </c>
      <c r="Q2406" s="10">
        <f t="array" ref="Q2406">VLOOKUP(A2406,'HUMAN RESOURCES'!$A$2:$M$2692,11,0)</f>
        <v>3.2000000000000001E-2</v>
      </c>
      <c r="R2406" s="10">
        <f t="array" ref="R2406">VLOOKUP(A2406,'HUMAN RESOURCES'!$A$2:$M$2692,12,0)</f>
        <v>47783107</v>
      </c>
      <c r="S2406" s="10">
        <f t="array" ref="S2406">VLOOKUP(A2406,'HUMAN RESOURCES'!$A$2:$M$2692,13,0)</f>
        <v>0.29499999999999998</v>
      </c>
      <c r="T2406" s="10">
        <f t="array" ref="T2406">VLOOKUP(A2406,TOURISM!$A$2:$F$2692,5,0)</f>
        <v>1605000000</v>
      </c>
      <c r="U2406" s="10">
        <f t="array" ref="U2406">VLOOKUP(A2406,TOURISM!$A$2:$F$2692,6,0)</f>
        <v>1003000000</v>
      </c>
      <c r="V2406" s="10">
        <f t="array" ref="V2406">VLOOKUP(A2406,BUSINESS!$A$2:$J$2692,5,0)</f>
        <v>0.44900000000000001</v>
      </c>
      <c r="W2406" s="10">
        <f t="array" ref="W2406">VLOOKUP(A2406,BUSINESS!$A$2:$J$2692,6,0)</f>
        <v>26</v>
      </c>
      <c r="X2406" s="10">
        <f t="array" ref="X2406">VLOOKUP(A2406,BUSINESS!$A$2:$J$2692,7,0)</f>
        <v>136</v>
      </c>
      <c r="Y2406" s="10">
        <f t="array" ref="Y2406">VLOOKUP(A2406,BUSINESS!$A$2:$J$2692,8,0)</f>
        <v>172</v>
      </c>
      <c r="Z2406" s="10">
        <f t="array" ref="Z2406">VLOOKUP(A2406,BUSINESS!$A$2:$J$2692,9,0)</f>
        <v>0.04</v>
      </c>
      <c r="AA2406" s="10">
        <f t="array" ref="AA2406">VLOOKUP(A2406,BUSINESS!$A$2:$J$2692,10,0)</f>
        <v>0.56999999999999995</v>
      </c>
      <c r="AB2406" s="12">
        <f t="shared" si="142"/>
        <v>591.18449279574895</v>
      </c>
      <c r="AC2406" s="10">
        <f t="shared" si="135"/>
        <v>7.965158063078652E-5</v>
      </c>
      <c r="AD2406" s="10">
        <f t="shared" si="136"/>
        <v>3.2419407134826961E-4</v>
      </c>
      <c r="AE2406" s="10">
        <f t="shared" si="137"/>
        <v>20.990681916100598</v>
      </c>
      <c r="AF2406">
        <f t="shared" si="143"/>
        <v>33.589276645405249</v>
      </c>
    </row>
    <row r="2407" spans="1:32" ht="14.4">
      <c r="A2407" s="7" t="str">
        <f t="shared" si="141"/>
        <v>Thailand-Asia 2000</v>
      </c>
      <c r="B2407" s="7" t="s">
        <v>264</v>
      </c>
      <c r="C2407" s="8" t="s">
        <v>61</v>
      </c>
      <c r="D2407" s="9" t="s">
        <v>62</v>
      </c>
      <c r="E2407" s="14">
        <v>3.4000000000000002E-2</v>
      </c>
      <c r="F2407" s="13">
        <v>123000000000</v>
      </c>
      <c r="G2407" s="14">
        <v>67</v>
      </c>
      <c r="H2407" s="14">
        <v>7.8E-2</v>
      </c>
      <c r="I2407" s="10">
        <f t="array" ref="I2407">VLOOKUP(A2407,ENERGY!$A$2:$F$2691,5,0)</f>
        <v>0</v>
      </c>
      <c r="J2407" s="11">
        <f t="array" ref="J2407">VLOOKUP(A2407,ENERGY!$A$2:$F$2691,6,0)</f>
        <v>0</v>
      </c>
      <c r="K2407" s="10">
        <f t="array" ref="K2407">VLOOKUP(A2407,'HUMAN RESOURCES'!$A$2:$M$2692,5,0)</f>
        <v>1.4999999999999999E-2</v>
      </c>
      <c r="L2407" s="11">
        <f t="array" ref="L2407">VLOOKUP(A2407,'HUMAN RESOURCES'!$A$2:$M$2692,6,0)</f>
        <v>1.9E-2</v>
      </c>
      <c r="M2407" s="10">
        <f t="array" ref="M2407">VLOOKUP(A2407,'HUMAN RESOURCES'!$A$2:$M$2692,7,0)</f>
        <v>75</v>
      </c>
      <c r="N2407" s="10">
        <f t="array" ref="N2407">VLOOKUP(A2407,'HUMAN RESOURCES'!$A$2:$M$2692,8,0)</f>
        <v>67</v>
      </c>
      <c r="O2407" s="10">
        <f t="array" ref="O2407">VLOOKUP(A2407,'HUMAN RESOURCES'!$A$2:$M$2692,9,0)</f>
        <v>0.24199999999999999</v>
      </c>
      <c r="P2407" s="10">
        <f t="array" ref="P2407">VLOOKUP(A2407,'HUMAN RESOURCES'!$A$2:$M$2692,10,0)</f>
        <v>0.69299999999999995</v>
      </c>
      <c r="Q2407" s="10">
        <f t="array" ref="Q2407">VLOOKUP(A2407,'HUMAN RESOURCES'!$A$2:$M$2692,11,0)</f>
        <v>6.6000000000000003E-2</v>
      </c>
      <c r="R2407" s="10">
        <f t="array" ref="R2407">VLOOKUP(A2407,'HUMAN RESOURCES'!$A$2:$M$2692,12,0)</f>
        <v>62343379</v>
      </c>
      <c r="S2407" s="10">
        <f t="array" ref="S2407">VLOOKUP(A2407,'HUMAN RESOURCES'!$A$2:$M$2692,13,0)</f>
        <v>0.314</v>
      </c>
      <c r="T2407" s="10">
        <f t="array" ref="T2407">VLOOKUP(A2407,TOURISM!$A$2:$F$2692,5,0)</f>
        <v>9935000000</v>
      </c>
      <c r="U2407" s="10">
        <f t="array" ref="U2407">VLOOKUP(A2407,TOURISM!$A$2:$F$2692,6,0)</f>
        <v>3218000000</v>
      </c>
      <c r="V2407" s="10">
        <f t="array" ref="V2407">VLOOKUP(A2407,BUSINESS!$A$2:$J$2692,5,0)</f>
        <v>0</v>
      </c>
      <c r="W2407" s="10">
        <f t="array" ref="W2407">VLOOKUP(A2407,BUSINESS!$A$2:$J$2692,6,0)</f>
        <v>0</v>
      </c>
      <c r="X2407" s="10">
        <f t="array" ref="X2407">VLOOKUP(A2407,BUSINESS!$A$2:$J$2692,7,0)</f>
        <v>0</v>
      </c>
      <c r="Y2407" s="10">
        <f t="array" ref="Y2407">VLOOKUP(A2407,BUSINESS!$A$2:$J$2692,8,0)</f>
        <v>0</v>
      </c>
      <c r="Z2407" s="10">
        <f t="array" ref="Z2407">VLOOKUP(A2407,BUSINESS!$A$2:$J$2692,9,0)</f>
        <v>3.6999999999999998E-2</v>
      </c>
      <c r="AA2407" s="10">
        <f t="array" ref="AA2407">VLOOKUP(A2407,BUSINESS!$A$2:$J$2692,10,0)</f>
        <v>4.9000000000000002E-2</v>
      </c>
      <c r="AB2407" s="12">
        <f t="shared" si="142"/>
        <v>1972.9440715749463</v>
      </c>
      <c r="AC2407" s="10">
        <f t="shared" si="135"/>
        <v>0</v>
      </c>
      <c r="AD2407" s="10">
        <f t="shared" si="136"/>
        <v>0</v>
      </c>
      <c r="AE2407" s="10">
        <f t="shared" si="137"/>
        <v>51.617349775025829</v>
      </c>
      <c r="AF2407">
        <f t="shared" si="143"/>
        <v>159.35934431786254</v>
      </c>
    </row>
    <row r="2408" spans="1:32" ht="14.4">
      <c r="A2408" s="7" t="str">
        <f t="shared" si="141"/>
        <v>Thailand-Asia 2001</v>
      </c>
      <c r="B2408" s="7" t="s">
        <v>264</v>
      </c>
      <c r="C2408" s="8" t="s">
        <v>61</v>
      </c>
      <c r="D2408" s="9" t="s">
        <v>63</v>
      </c>
      <c r="E2408" s="14">
        <v>3.3000000000000002E-2</v>
      </c>
      <c r="F2408" s="13">
        <v>116000000000</v>
      </c>
      <c r="G2408" s="14">
        <v>61</v>
      </c>
      <c r="H2408" s="14">
        <v>7.2999999999999995E-2</v>
      </c>
      <c r="I2408" s="10">
        <f t="array" ref="I2408">VLOOKUP(A2408,ENERGY!$A$2:$F$2691,5,0)</f>
        <v>119147</v>
      </c>
      <c r="J2408" s="11">
        <f t="array" ref="J2408">VLOOKUP(A2408,ENERGY!$A$2:$F$2691,6,0)</f>
        <v>0</v>
      </c>
      <c r="K2408" s="10">
        <f t="array" ref="K2408">VLOOKUP(A2408,'HUMAN RESOURCES'!$A$2:$M$2692,5,0)</f>
        <v>1.4E-2</v>
      </c>
      <c r="L2408" s="11">
        <f t="array" ref="L2408">VLOOKUP(A2408,'HUMAN RESOURCES'!$A$2:$M$2692,6,0)</f>
        <v>1.7999999999999999E-2</v>
      </c>
      <c r="M2408" s="10">
        <f t="array" ref="M2408">VLOOKUP(A2408,'HUMAN RESOURCES'!$A$2:$M$2692,7,0)</f>
        <v>75</v>
      </c>
      <c r="N2408" s="10">
        <f t="array" ref="N2408">VLOOKUP(A2408,'HUMAN RESOURCES'!$A$2:$M$2692,8,0)</f>
        <v>67</v>
      </c>
      <c r="O2408" s="10">
        <f t="array" ref="O2408">VLOOKUP(A2408,'HUMAN RESOURCES'!$A$2:$M$2692,9,0)</f>
        <v>0.23799999999999999</v>
      </c>
      <c r="P2408" s="10">
        <f t="array" ref="P2408">VLOOKUP(A2408,'HUMAN RESOURCES'!$A$2:$M$2692,10,0)</f>
        <v>0.69399999999999995</v>
      </c>
      <c r="Q2408" s="10">
        <f t="array" ref="Q2408">VLOOKUP(A2408,'HUMAN RESOURCES'!$A$2:$M$2692,11,0)</f>
        <v>6.8000000000000005E-2</v>
      </c>
      <c r="R2408" s="10">
        <f t="array" ref="R2408">VLOOKUP(A2408,'HUMAN RESOURCES'!$A$2:$M$2692,12,0)</f>
        <v>63069070</v>
      </c>
      <c r="S2408" s="10">
        <f t="array" ref="S2408">VLOOKUP(A2408,'HUMAN RESOURCES'!$A$2:$M$2692,13,0)</f>
        <v>0.32600000000000001</v>
      </c>
      <c r="T2408" s="10">
        <f t="array" ref="T2408">VLOOKUP(A2408,TOURISM!$A$2:$F$2692,5,0)</f>
        <v>9378000000</v>
      </c>
      <c r="U2408" s="10">
        <f t="array" ref="U2408">VLOOKUP(A2408,TOURISM!$A$2:$F$2692,6,0)</f>
        <v>3334000000</v>
      </c>
      <c r="V2408" s="10">
        <f t="array" ref="V2408">VLOOKUP(A2408,BUSINESS!$A$2:$J$2692,5,0)</f>
        <v>0</v>
      </c>
      <c r="W2408" s="10">
        <f t="array" ref="W2408">VLOOKUP(A2408,BUSINESS!$A$2:$J$2692,6,0)</f>
        <v>0</v>
      </c>
      <c r="X2408" s="10">
        <f t="array" ref="X2408">VLOOKUP(A2408,BUSINESS!$A$2:$J$2692,7,0)</f>
        <v>0</v>
      </c>
      <c r="Y2408" s="10">
        <f t="array" ref="Y2408">VLOOKUP(A2408,BUSINESS!$A$2:$J$2692,8,0)</f>
        <v>0</v>
      </c>
      <c r="Z2408" s="10">
        <f t="array" ref="Z2408">VLOOKUP(A2408,BUSINESS!$A$2:$J$2692,9,0)</f>
        <v>5.6000000000000001E-2</v>
      </c>
      <c r="AA2408" s="10">
        <f t="array" ref="AA2408">VLOOKUP(A2408,BUSINESS!$A$2:$J$2692,10,0)</f>
        <v>0.12</v>
      </c>
      <c r="AB2408" s="12">
        <f t="shared" si="142"/>
        <v>1839.2533772893751</v>
      </c>
      <c r="AC2408" s="10">
        <f t="shared" si="135"/>
        <v>0</v>
      </c>
      <c r="AD2408" s="10">
        <f t="shared" si="136"/>
        <v>1.8891510529646307E-3</v>
      </c>
      <c r="AE2408" s="10">
        <f t="shared" si="137"/>
        <v>52.862678964506692</v>
      </c>
      <c r="AF2408">
        <f t="shared" si="143"/>
        <v>148.69412217430826</v>
      </c>
    </row>
    <row r="2409" spans="1:32" ht="14.4">
      <c r="A2409" s="7" t="str">
        <f t="shared" si="141"/>
        <v>Thailand-Asia 2002</v>
      </c>
      <c r="B2409" s="7" t="s">
        <v>264</v>
      </c>
      <c r="C2409" s="8" t="s">
        <v>61</v>
      </c>
      <c r="D2409" s="9" t="s">
        <v>64</v>
      </c>
      <c r="E2409" s="14">
        <v>3.6999999999999998E-2</v>
      </c>
      <c r="F2409" s="13">
        <v>127000000000</v>
      </c>
      <c r="G2409" s="14">
        <v>74</v>
      </c>
      <c r="H2409" s="14">
        <v>6.9000000000000006E-2</v>
      </c>
      <c r="I2409" s="10">
        <f t="array" ref="I2409">VLOOKUP(A2409,ENERGY!$A$2:$F$2691,5,0)</f>
        <v>117429</v>
      </c>
      <c r="J2409" s="11">
        <f t="array" ref="J2409">VLOOKUP(A2409,ENERGY!$A$2:$F$2691,6,0)</f>
        <v>295282</v>
      </c>
      <c r="K2409" s="10">
        <f t="array" ref="K2409">VLOOKUP(A2409,'HUMAN RESOURCES'!$A$2:$M$2692,5,0)</f>
        <v>1.4E-2</v>
      </c>
      <c r="L2409" s="11">
        <f t="array" ref="L2409">VLOOKUP(A2409,'HUMAN RESOURCES'!$A$2:$M$2692,6,0)</f>
        <v>1.7999999999999999E-2</v>
      </c>
      <c r="M2409" s="10">
        <f t="array" ref="M2409">VLOOKUP(A2409,'HUMAN RESOURCES'!$A$2:$M$2692,7,0)</f>
        <v>75</v>
      </c>
      <c r="N2409" s="10">
        <f t="array" ref="N2409">VLOOKUP(A2409,'HUMAN RESOURCES'!$A$2:$M$2692,8,0)</f>
        <v>68</v>
      </c>
      <c r="O2409" s="10">
        <f t="array" ref="O2409">VLOOKUP(A2409,'HUMAN RESOURCES'!$A$2:$M$2692,9,0)</f>
        <v>0.23400000000000001</v>
      </c>
      <c r="P2409" s="10">
        <f t="array" ref="P2409">VLOOKUP(A2409,'HUMAN RESOURCES'!$A$2:$M$2692,10,0)</f>
        <v>0.69599999999999995</v>
      </c>
      <c r="Q2409" s="10">
        <f t="array" ref="Q2409">VLOOKUP(A2409,'HUMAN RESOURCES'!$A$2:$M$2692,11,0)</f>
        <v>7.0000000000000007E-2</v>
      </c>
      <c r="R2409" s="10">
        <f t="array" ref="R2409">VLOOKUP(A2409,'HUMAN RESOURCES'!$A$2:$M$2692,12,0)</f>
        <v>63797841</v>
      </c>
      <c r="S2409" s="10">
        <f t="array" ref="S2409">VLOOKUP(A2409,'HUMAN RESOURCES'!$A$2:$M$2692,13,0)</f>
        <v>0.33800000000000002</v>
      </c>
      <c r="T2409" s="10">
        <f t="array" ref="T2409">VLOOKUP(A2409,TOURISM!$A$2:$F$2692,5,0)</f>
        <v>10388000000</v>
      </c>
      <c r="U2409" s="10">
        <f t="array" ref="U2409">VLOOKUP(A2409,TOURISM!$A$2:$F$2692,6,0)</f>
        <v>3888000000</v>
      </c>
      <c r="V2409" s="10">
        <f t="array" ref="V2409">VLOOKUP(A2409,BUSINESS!$A$2:$J$2692,5,0)</f>
        <v>0</v>
      </c>
      <c r="W2409" s="10">
        <f t="array" ref="W2409">VLOOKUP(A2409,BUSINESS!$A$2:$J$2692,6,0)</f>
        <v>0</v>
      </c>
      <c r="X2409" s="10">
        <f t="array" ref="X2409">VLOOKUP(A2409,BUSINESS!$A$2:$J$2692,7,0)</f>
        <v>0</v>
      </c>
      <c r="Y2409" s="10">
        <f t="array" ref="Y2409">VLOOKUP(A2409,BUSINESS!$A$2:$J$2692,8,0)</f>
        <v>0</v>
      </c>
      <c r="Z2409" s="10">
        <f t="array" ref="Z2409">VLOOKUP(A2409,BUSINESS!$A$2:$J$2692,9,0)</f>
        <v>7.4999999999999997E-2</v>
      </c>
      <c r="AA2409" s="10">
        <f t="array" ref="AA2409">VLOOKUP(A2409,BUSINESS!$A$2:$J$2692,10,0)</f>
        <v>0.27400000000000002</v>
      </c>
      <c r="AB2409" s="12">
        <f t="shared" si="142"/>
        <v>1990.6629755699726</v>
      </c>
      <c r="AC2409" s="10">
        <f t="shared" si="135"/>
        <v>4.628401139781517E-3</v>
      </c>
      <c r="AD2409" s="10">
        <f t="shared" si="136"/>
        <v>1.8406422248677663E-3</v>
      </c>
      <c r="AE2409" s="10">
        <f t="shared" si="137"/>
        <v>60.942501173354756</v>
      </c>
      <c r="AF2409">
        <f t="shared" si="143"/>
        <v>162.82682669465257</v>
      </c>
    </row>
    <row r="2410" spans="1:32" ht="14.4">
      <c r="A2410" s="7" t="str">
        <f t="shared" si="141"/>
        <v>Thailand-Asia 2003</v>
      </c>
      <c r="B2410" s="7" t="s">
        <v>264</v>
      </c>
      <c r="C2410" s="8" t="s">
        <v>61</v>
      </c>
      <c r="D2410" s="9" t="s">
        <v>65</v>
      </c>
      <c r="E2410" s="14">
        <v>3.5999999999999997E-2</v>
      </c>
      <c r="F2410" s="13">
        <v>143000000000</v>
      </c>
      <c r="G2410" s="14">
        <v>79</v>
      </c>
      <c r="H2410" s="14">
        <v>5.8999999999999997E-2</v>
      </c>
      <c r="I2410" s="10">
        <f t="array" ref="I2410">VLOOKUP(A2410,ENERGY!$A$2:$F$2691,5,0)</f>
        <v>107300</v>
      </c>
      <c r="J2410" s="11">
        <f t="array" ref="J2410">VLOOKUP(A2410,ENERGY!$A$2:$F$2691,6,0)</f>
        <v>276587</v>
      </c>
      <c r="K2410" s="10">
        <f t="array" ref="K2410">VLOOKUP(A2410,'HUMAN RESOURCES'!$A$2:$M$2692,5,0)</f>
        <v>1.2999999999999999E-2</v>
      </c>
      <c r="L2410" s="11">
        <f t="array" ref="L2410">VLOOKUP(A2410,'HUMAN RESOURCES'!$A$2:$M$2692,6,0)</f>
        <v>1.7000000000000001E-2</v>
      </c>
      <c r="M2410" s="10">
        <f t="array" ref="M2410">VLOOKUP(A2410,'HUMAN RESOURCES'!$A$2:$M$2692,7,0)</f>
        <v>75</v>
      </c>
      <c r="N2410" s="10">
        <f t="array" ref="N2410">VLOOKUP(A2410,'HUMAN RESOURCES'!$A$2:$M$2692,8,0)</f>
        <v>68</v>
      </c>
      <c r="O2410" s="10">
        <f t="array" ref="O2410">VLOOKUP(A2410,'HUMAN RESOURCES'!$A$2:$M$2692,9,0)</f>
        <v>0.23100000000000001</v>
      </c>
      <c r="P2410" s="10">
        <f t="array" ref="P2410">VLOOKUP(A2410,'HUMAN RESOURCES'!$A$2:$M$2692,10,0)</f>
        <v>0.69599999999999995</v>
      </c>
      <c r="Q2410" s="10">
        <f t="array" ref="Q2410">VLOOKUP(A2410,'HUMAN RESOURCES'!$A$2:$M$2692,11,0)</f>
        <v>7.2999999999999995E-2</v>
      </c>
      <c r="R2410" s="10">
        <f t="array" ref="R2410">VLOOKUP(A2410,'HUMAN RESOURCES'!$A$2:$M$2692,12,0)</f>
        <v>64488338</v>
      </c>
      <c r="S2410" s="10">
        <f t="array" ref="S2410">VLOOKUP(A2410,'HUMAN RESOURCES'!$A$2:$M$2692,13,0)</f>
        <v>0.35</v>
      </c>
      <c r="T2410" s="10">
        <f t="array" ref="T2410">VLOOKUP(A2410,TOURISM!$A$2:$F$2692,5,0)</f>
        <v>10456000000</v>
      </c>
      <c r="U2410" s="10">
        <f t="array" ref="U2410">VLOOKUP(A2410,TOURISM!$A$2:$F$2692,6,0)</f>
        <v>3538000000</v>
      </c>
      <c r="V2410" s="10">
        <f t="array" ref="V2410">VLOOKUP(A2410,BUSINESS!$A$2:$J$2692,5,0)</f>
        <v>0</v>
      </c>
      <c r="W2410" s="10">
        <f t="array" ref="W2410">VLOOKUP(A2410,BUSINESS!$A$2:$J$2692,6,0)</f>
        <v>33</v>
      </c>
      <c r="X2410" s="10">
        <f t="array" ref="X2410">VLOOKUP(A2410,BUSINESS!$A$2:$J$2692,7,0)</f>
        <v>0</v>
      </c>
      <c r="Y2410" s="10">
        <f t="array" ref="Y2410">VLOOKUP(A2410,BUSINESS!$A$2:$J$2692,8,0)</f>
        <v>0</v>
      </c>
      <c r="Z2410" s="10">
        <f t="array" ref="Z2410">VLOOKUP(A2410,BUSINESS!$A$2:$J$2692,9,0)</f>
        <v>9.2999999999999999E-2</v>
      </c>
      <c r="AA2410" s="10">
        <f t="array" ref="AA2410">VLOOKUP(A2410,BUSINESS!$A$2:$J$2692,10,0)</f>
        <v>0.33500000000000002</v>
      </c>
      <c r="AB2410" s="12">
        <f t="shared" si="142"/>
        <v>2217.455193216485</v>
      </c>
      <c r="AC2410" s="10">
        <f t="shared" si="135"/>
        <v>4.2889460106725029E-3</v>
      </c>
      <c r="AD2410" s="10">
        <f t="shared" si="136"/>
        <v>1.663866728896006E-3</v>
      </c>
      <c r="AE2410" s="10">
        <f t="shared" si="137"/>
        <v>54.862632682516953</v>
      </c>
      <c r="AF2410">
        <f t="shared" si="143"/>
        <v>162.13784265924173</v>
      </c>
    </row>
    <row r="2411" spans="1:32" ht="14.4">
      <c r="A2411" s="7" t="str">
        <f t="shared" si="141"/>
        <v>Thailand-Asia 2004</v>
      </c>
      <c r="B2411" s="7" t="s">
        <v>264</v>
      </c>
      <c r="C2411" s="8" t="s">
        <v>61</v>
      </c>
      <c r="D2411" s="9" t="s">
        <v>66</v>
      </c>
      <c r="E2411" s="14">
        <v>3.5000000000000003E-2</v>
      </c>
      <c r="F2411" s="13">
        <v>161000000000</v>
      </c>
      <c r="G2411" s="14">
        <v>87</v>
      </c>
      <c r="H2411" s="14">
        <v>5.5E-2</v>
      </c>
      <c r="I2411" s="10">
        <v>107300</v>
      </c>
      <c r="J2411" s="11">
        <v>276587</v>
      </c>
      <c r="K2411" s="10">
        <f t="array" ref="K2411">VLOOKUP(A2411,'HUMAN RESOURCES'!$A$2:$M$2692,5,0)</f>
        <v>1.2999999999999999E-2</v>
      </c>
      <c r="L2411" s="11">
        <f t="array" ref="L2411">VLOOKUP(A2411,'HUMAN RESOURCES'!$A$2:$M$2692,6,0)</f>
        <v>1.6E-2</v>
      </c>
      <c r="M2411" s="10">
        <f t="array" ref="M2411">VLOOKUP(A2411,'HUMAN RESOURCES'!$A$2:$M$2692,7,0)</f>
        <v>76</v>
      </c>
      <c r="N2411" s="10">
        <f t="array" ref="N2411">VLOOKUP(A2411,'HUMAN RESOURCES'!$A$2:$M$2692,8,0)</f>
        <v>69</v>
      </c>
      <c r="O2411" s="10">
        <f t="array" ref="O2411">VLOOKUP(A2411,'HUMAN RESOURCES'!$A$2:$M$2692,9,0)</f>
        <v>0.22800000000000001</v>
      </c>
      <c r="P2411" s="10">
        <f t="array" ref="P2411">VLOOKUP(A2411,'HUMAN RESOURCES'!$A$2:$M$2692,10,0)</f>
        <v>0.69699999999999995</v>
      </c>
      <c r="Q2411" s="10">
        <f t="array" ref="Q2411">VLOOKUP(A2411,'HUMAN RESOURCES'!$A$2:$M$2692,11,0)</f>
        <v>7.4999999999999997E-2</v>
      </c>
      <c r="R2411" s="10">
        <f t="array" ref="R2411">VLOOKUP(A2411,'HUMAN RESOURCES'!$A$2:$M$2692,12,0)</f>
        <v>65087400</v>
      </c>
      <c r="S2411" s="10">
        <f t="array" ref="S2411">VLOOKUP(A2411,'HUMAN RESOURCES'!$A$2:$M$2692,13,0)</f>
        <v>0.36299999999999999</v>
      </c>
      <c r="T2411" s="10">
        <f t="array" ref="T2411">VLOOKUP(A2411,TOURISM!$A$2:$F$2692,5,0)</f>
        <v>13054000000</v>
      </c>
      <c r="U2411" s="10">
        <f t="array" ref="U2411">VLOOKUP(A2411,TOURISM!$A$2:$F$2692,6,0)</f>
        <v>5343000000</v>
      </c>
      <c r="V2411" s="10">
        <f t="array" ref="V2411">VLOOKUP(A2411,BUSINESS!$A$2:$J$2692,5,0)</f>
        <v>0</v>
      </c>
      <c r="W2411" s="10">
        <f t="array" ref="W2411">VLOOKUP(A2411,BUSINESS!$A$2:$J$2692,6,0)</f>
        <v>33</v>
      </c>
      <c r="X2411" s="10">
        <f t="array" ref="X2411">VLOOKUP(A2411,BUSINESS!$A$2:$J$2692,7,0)</f>
        <v>0</v>
      </c>
      <c r="Y2411" s="10">
        <f t="array" ref="Y2411">VLOOKUP(A2411,BUSINESS!$A$2:$J$2692,8,0)</f>
        <v>0</v>
      </c>
      <c r="Z2411" s="10">
        <f t="array" ref="Z2411">VLOOKUP(A2411,BUSINESS!$A$2:$J$2692,9,0)</f>
        <v>0.107</v>
      </c>
      <c r="AA2411" s="10">
        <f t="array" ref="AA2411">VLOOKUP(A2411,BUSINESS!$A$2:$J$2692,10,0)</f>
        <v>0.41399999999999998</v>
      </c>
      <c r="AB2411" s="12">
        <f t="shared" si="142"/>
        <v>2473.5970402873672</v>
      </c>
      <c r="AC2411" s="10">
        <f t="shared" si="135"/>
        <v>4.2494707116892058E-3</v>
      </c>
      <c r="AD2411" s="10">
        <f t="shared" si="136"/>
        <v>1.6485525616325126E-3</v>
      </c>
      <c r="AE2411" s="10">
        <f t="shared" si="137"/>
        <v>82.089621032642256</v>
      </c>
      <c r="AF2411">
        <f t="shared" si="143"/>
        <v>200.56109170131239</v>
      </c>
    </row>
    <row r="2412" spans="1:32" ht="14.4">
      <c r="A2412" s="7" t="str">
        <f t="shared" si="141"/>
        <v>Thailand-Asia 2005</v>
      </c>
      <c r="B2412" s="7" t="s">
        <v>264</v>
      </c>
      <c r="C2412" s="8" t="s">
        <v>61</v>
      </c>
      <c r="D2412" s="9" t="s">
        <v>67</v>
      </c>
      <c r="E2412" s="14">
        <v>3.5000000000000003E-2</v>
      </c>
      <c r="F2412" s="13">
        <v>176000000000</v>
      </c>
      <c r="G2412" s="14">
        <v>95</v>
      </c>
      <c r="H2412" s="14">
        <v>5.8000000000000003E-2</v>
      </c>
      <c r="I2412" s="10">
        <f t="array" ref="I2412">VLOOKUP(A2412,ENERGY!$A$2:$F$2691,5,0)</f>
        <v>107656</v>
      </c>
      <c r="J2412" s="11">
        <f t="array" ref="J2412">VLOOKUP(A2412,ENERGY!$A$2:$F$2691,6,0)</f>
        <v>261838</v>
      </c>
      <c r="K2412" s="10">
        <f t="array" ref="K2412">VLOOKUP(A2412,'HUMAN RESOURCES'!$A$2:$M$2692,5,0)</f>
        <v>1.2999999999999999E-2</v>
      </c>
      <c r="L2412" s="11">
        <f t="array" ref="L2412">VLOOKUP(A2412,'HUMAN RESOURCES'!$A$2:$M$2692,6,0)</f>
        <v>1.4999999999999999E-2</v>
      </c>
      <c r="M2412" s="10">
        <f t="array" ref="M2412">VLOOKUP(A2412,'HUMAN RESOURCES'!$A$2:$M$2692,7,0)</f>
        <v>76</v>
      </c>
      <c r="N2412" s="10">
        <f t="array" ref="N2412">VLOOKUP(A2412,'HUMAN RESOURCES'!$A$2:$M$2692,8,0)</f>
        <v>69</v>
      </c>
      <c r="O2412" s="10">
        <f t="array" ref="O2412">VLOOKUP(A2412,'HUMAN RESOURCES'!$A$2:$M$2692,9,0)</f>
        <v>0.223</v>
      </c>
      <c r="P2412" s="10">
        <f t="array" ref="P2412">VLOOKUP(A2412,'HUMAN RESOURCES'!$A$2:$M$2692,10,0)</f>
        <v>0.7</v>
      </c>
      <c r="Q2412" s="10">
        <f t="array" ref="Q2412">VLOOKUP(A2412,'HUMAN RESOURCES'!$A$2:$M$2692,11,0)</f>
        <v>7.6999999999999999E-2</v>
      </c>
      <c r="R2412" s="10">
        <f t="array" ref="R2412">VLOOKUP(A2412,'HUMAN RESOURCES'!$A$2:$M$2692,12,0)</f>
        <v>65559487</v>
      </c>
      <c r="S2412" s="10">
        <f t="array" ref="S2412">VLOOKUP(A2412,'HUMAN RESOURCES'!$A$2:$M$2692,13,0)</f>
        <v>0.375</v>
      </c>
      <c r="T2412" s="10">
        <f t="array" ref="T2412">VLOOKUP(A2412,TOURISM!$A$2:$F$2692,5,0)</f>
        <v>12102000000</v>
      </c>
      <c r="U2412" s="10">
        <f t="array" ref="U2412">VLOOKUP(A2412,TOURISM!$A$2:$F$2692,6,0)</f>
        <v>4917000000</v>
      </c>
      <c r="V2412" s="10">
        <f t="array" ref="V2412">VLOOKUP(A2412,BUSINESS!$A$2:$J$2692,5,0)</f>
        <v>0.375</v>
      </c>
      <c r="W2412" s="10">
        <f t="array" ref="W2412">VLOOKUP(A2412,BUSINESS!$A$2:$J$2692,6,0)</f>
        <v>33</v>
      </c>
      <c r="X2412" s="10">
        <f t="array" ref="X2412">VLOOKUP(A2412,BUSINESS!$A$2:$J$2692,7,0)</f>
        <v>0</v>
      </c>
      <c r="Y2412" s="10">
        <f t="array" ref="Y2412">VLOOKUP(A2412,BUSINESS!$A$2:$J$2692,8,0)</f>
        <v>264</v>
      </c>
      <c r="Z2412" s="10">
        <f t="array" ref="Z2412">VLOOKUP(A2412,BUSINESS!$A$2:$J$2692,9,0)</f>
        <v>0.15</v>
      </c>
      <c r="AA2412" s="10">
        <f t="array" ref="AA2412">VLOOKUP(A2412,BUSINESS!$A$2:$J$2692,10,0)</f>
        <v>0.46500000000000002</v>
      </c>
      <c r="AB2412" s="12">
        <f t="shared" si="142"/>
        <v>2684.5847649784082</v>
      </c>
      <c r="AC2412" s="10">
        <f t="shared" si="135"/>
        <v>3.9938994641614571E-3</v>
      </c>
      <c r="AD2412" s="10">
        <f t="shared" si="136"/>
        <v>1.6421116901052016E-3</v>
      </c>
      <c r="AE2412" s="10">
        <f t="shared" si="137"/>
        <v>75.000586871584275</v>
      </c>
      <c r="AF2412">
        <f t="shared" si="143"/>
        <v>184.59570923732213</v>
      </c>
    </row>
    <row r="2413" spans="1:32" ht="14.4">
      <c r="A2413" s="7" t="str">
        <f t="shared" si="141"/>
        <v>Thailand-Asia 2006</v>
      </c>
      <c r="B2413" s="7" t="s">
        <v>264</v>
      </c>
      <c r="C2413" s="8" t="s">
        <v>61</v>
      </c>
      <c r="D2413" s="9" t="s">
        <v>68</v>
      </c>
      <c r="E2413" s="14">
        <v>3.5000000000000003E-2</v>
      </c>
      <c r="F2413" s="13">
        <v>207000000000</v>
      </c>
      <c r="G2413" s="14">
        <v>110</v>
      </c>
      <c r="H2413" s="14">
        <v>7.3999999999999996E-2</v>
      </c>
      <c r="I2413" s="10">
        <v>107656</v>
      </c>
      <c r="J2413" s="11">
        <v>261838</v>
      </c>
      <c r="K2413" s="10">
        <f t="array" ref="K2413">VLOOKUP(A2413,'HUMAN RESOURCES'!$A$2:$M$2692,5,0)</f>
        <v>1.2E-2</v>
      </c>
      <c r="L2413" s="11">
        <f t="array" ref="L2413">VLOOKUP(A2413,'HUMAN RESOURCES'!$A$2:$M$2692,6,0)</f>
        <v>1.4999999999999999E-2</v>
      </c>
      <c r="M2413" s="10">
        <f t="array" ref="M2413">VLOOKUP(A2413,'HUMAN RESOURCES'!$A$2:$M$2692,7,0)</f>
        <v>76</v>
      </c>
      <c r="N2413" s="10">
        <f t="array" ref="N2413">VLOOKUP(A2413,'HUMAN RESOURCES'!$A$2:$M$2692,8,0)</f>
        <v>69</v>
      </c>
      <c r="O2413" s="10">
        <f t="array" ref="O2413">VLOOKUP(A2413,'HUMAN RESOURCES'!$A$2:$M$2692,9,0)</f>
        <v>0.218</v>
      </c>
      <c r="P2413" s="10">
        <f t="array" ref="P2413">VLOOKUP(A2413,'HUMAN RESOURCES'!$A$2:$M$2692,10,0)</f>
        <v>0.70299999999999996</v>
      </c>
      <c r="Q2413" s="10">
        <f t="array" ref="Q2413">VLOOKUP(A2413,'HUMAN RESOURCES'!$A$2:$M$2692,11,0)</f>
        <v>7.9000000000000001E-2</v>
      </c>
      <c r="R2413" s="10">
        <f t="array" ref="R2413">VLOOKUP(A2413,'HUMAN RESOURCES'!$A$2:$M$2692,12,0)</f>
        <v>65883961</v>
      </c>
      <c r="S2413" s="10">
        <f t="array" ref="S2413">VLOOKUP(A2413,'HUMAN RESOURCES'!$A$2:$M$2692,13,0)</f>
        <v>0.38800000000000001</v>
      </c>
      <c r="T2413" s="10">
        <f t="array" ref="T2413">VLOOKUP(A2413,TOURISM!$A$2:$F$2692,5,0)</f>
        <v>16614000000</v>
      </c>
      <c r="U2413" s="10">
        <f t="array" ref="U2413">VLOOKUP(A2413,TOURISM!$A$2:$F$2692,6,0)</f>
        <v>6173000000</v>
      </c>
      <c r="V2413" s="10">
        <f t="array" ref="V2413">VLOOKUP(A2413,BUSINESS!$A$2:$J$2692,5,0)</f>
        <v>0.374</v>
      </c>
      <c r="W2413" s="10">
        <f t="array" ref="W2413">VLOOKUP(A2413,BUSINESS!$A$2:$J$2692,6,0)</f>
        <v>33</v>
      </c>
      <c r="X2413" s="10">
        <f t="array" ref="X2413">VLOOKUP(A2413,BUSINESS!$A$2:$J$2692,7,0)</f>
        <v>0</v>
      </c>
      <c r="Y2413" s="10">
        <f t="array" ref="Y2413">VLOOKUP(A2413,BUSINESS!$A$2:$J$2692,8,0)</f>
        <v>264</v>
      </c>
      <c r="Z2413" s="10">
        <f t="array" ref="Z2413">VLOOKUP(A2413,BUSINESS!$A$2:$J$2692,9,0)</f>
        <v>0.17199999999999999</v>
      </c>
      <c r="AA2413" s="10">
        <f t="array" ref="AA2413">VLOOKUP(A2413,BUSINESS!$A$2:$J$2692,10,0)</f>
        <v>0.60899999999999999</v>
      </c>
      <c r="AB2413" s="12">
        <f t="shared" si="142"/>
        <v>3141.8875984095735</v>
      </c>
      <c r="AC2413" s="10">
        <f t="shared" si="135"/>
        <v>3.9742297825718156E-3</v>
      </c>
      <c r="AD2413" s="10">
        <f t="shared" si="136"/>
        <v>1.6340244023883143E-3</v>
      </c>
      <c r="AE2413" s="10">
        <f t="shared" si="137"/>
        <v>93.695034516822687</v>
      </c>
      <c r="AF2413">
        <f t="shared" si="143"/>
        <v>252.1706307245249</v>
      </c>
    </row>
    <row r="2414" spans="1:32" ht="14.4">
      <c r="A2414" s="7" t="str">
        <f t="shared" si="141"/>
        <v>Thailand-Asia 2007</v>
      </c>
      <c r="B2414" s="7" t="s">
        <v>264</v>
      </c>
      <c r="C2414" s="8" t="s">
        <v>61</v>
      </c>
      <c r="D2414" s="9" t="s">
        <v>69</v>
      </c>
      <c r="E2414" s="14">
        <v>3.5999999999999997E-2</v>
      </c>
      <c r="F2414" s="13">
        <v>247000000000</v>
      </c>
      <c r="G2414" s="14">
        <v>133</v>
      </c>
      <c r="H2414" s="14">
        <v>7.0999999999999994E-2</v>
      </c>
      <c r="I2414" s="10">
        <f t="array" ref="I2414">VLOOKUP(A2414,ENERGY!$A$2:$F$2691,5,0)</f>
        <v>74385</v>
      </c>
      <c r="J2414" s="11">
        <f t="array" ref="J2414">VLOOKUP(A2414,ENERGY!$A$2:$F$2691,6,0)</f>
        <v>202132</v>
      </c>
      <c r="K2414" s="10">
        <f t="array" ref="K2414">VLOOKUP(A2414,'HUMAN RESOURCES'!$A$2:$M$2692,5,0)</f>
        <v>1.2E-2</v>
      </c>
      <c r="L2414" s="11">
        <f t="array" ref="L2414">VLOOKUP(A2414,'HUMAN RESOURCES'!$A$2:$M$2692,6,0)</f>
        <v>1.4E-2</v>
      </c>
      <c r="M2414" s="10">
        <f t="array" ref="M2414">VLOOKUP(A2414,'HUMAN RESOURCES'!$A$2:$M$2692,7,0)</f>
        <v>76</v>
      </c>
      <c r="N2414" s="10">
        <f t="array" ref="N2414">VLOOKUP(A2414,'HUMAN RESOURCES'!$A$2:$M$2692,8,0)</f>
        <v>70</v>
      </c>
      <c r="O2414" s="10">
        <f t="array" ref="O2414">VLOOKUP(A2414,'HUMAN RESOURCES'!$A$2:$M$2692,9,0)</f>
        <v>0.21199999999999999</v>
      </c>
      <c r="P2414" s="10">
        <f t="array" ref="P2414">VLOOKUP(A2414,'HUMAN RESOURCES'!$A$2:$M$2692,10,0)</f>
        <v>0.70699999999999996</v>
      </c>
      <c r="Q2414" s="10">
        <f t="array" ref="Q2414">VLOOKUP(A2414,'HUMAN RESOURCES'!$A$2:$M$2692,11,0)</f>
        <v>8.2000000000000003E-2</v>
      </c>
      <c r="R2414" s="10">
        <f t="array" ref="R2414">VLOOKUP(A2414,'HUMAN RESOURCES'!$A$2:$M$2692,12,0)</f>
        <v>66076927</v>
      </c>
      <c r="S2414" s="10">
        <f t="array" ref="S2414">VLOOKUP(A2414,'HUMAN RESOURCES'!$A$2:$M$2692,13,0)</f>
        <v>0.40100000000000002</v>
      </c>
      <c r="T2414" s="10">
        <f t="array" ref="T2414">VLOOKUP(A2414,TOURISM!$A$2:$F$2692,5,0)</f>
        <v>20623000000</v>
      </c>
      <c r="U2414" s="10">
        <f t="array" ref="U2414">VLOOKUP(A2414,TOURISM!$A$2:$F$2692,6,0)</f>
        <v>6887000000</v>
      </c>
      <c r="V2414" s="10">
        <f t="array" ref="V2414">VLOOKUP(A2414,BUSINESS!$A$2:$J$2692,5,0)</f>
        <v>0.374</v>
      </c>
      <c r="W2414" s="10">
        <f t="array" ref="W2414">VLOOKUP(A2414,BUSINESS!$A$2:$J$2692,6,0)</f>
        <v>33</v>
      </c>
      <c r="X2414" s="10">
        <f t="array" ref="X2414">VLOOKUP(A2414,BUSINESS!$A$2:$J$2692,7,0)</f>
        <v>0</v>
      </c>
      <c r="Y2414" s="10">
        <f t="array" ref="Y2414">VLOOKUP(A2414,BUSINESS!$A$2:$J$2692,8,0)</f>
        <v>264</v>
      </c>
      <c r="Z2414" s="10">
        <f t="array" ref="Z2414">VLOOKUP(A2414,BUSINESS!$A$2:$J$2692,9,0)</f>
        <v>0.2</v>
      </c>
      <c r="AA2414" s="10">
        <f t="array" ref="AA2414">VLOOKUP(A2414,BUSINESS!$A$2:$J$2692,10,0)</f>
        <v>0.80200000000000005</v>
      </c>
      <c r="AB2414" s="12">
        <f t="shared" si="142"/>
        <v>3738.0672984383791</v>
      </c>
      <c r="AC2414" s="10">
        <f t="shared" si="135"/>
        <v>3.0590405634329815E-3</v>
      </c>
      <c r="AD2414" s="10">
        <f t="shared" si="136"/>
        <v>1.125733344106635E-3</v>
      </c>
      <c r="AE2414" s="10">
        <f t="shared" si="137"/>
        <v>104.22700196091141</v>
      </c>
      <c r="AF2414">
        <f t="shared" si="143"/>
        <v>312.10591860605138</v>
      </c>
    </row>
    <row r="2415" spans="1:32" ht="14.4">
      <c r="A2415" s="7" t="str">
        <f t="shared" si="141"/>
        <v>Thailand-Asia 2008</v>
      </c>
      <c r="B2415" s="7" t="s">
        <v>264</v>
      </c>
      <c r="C2415" s="8" t="s">
        <v>61</v>
      </c>
      <c r="D2415" s="9" t="s">
        <v>70</v>
      </c>
      <c r="E2415" s="14">
        <v>3.9E-2</v>
      </c>
      <c r="F2415" s="13">
        <v>273000000000</v>
      </c>
      <c r="G2415" s="14">
        <v>162</v>
      </c>
      <c r="H2415" s="14">
        <v>7.0000000000000007E-2</v>
      </c>
      <c r="I2415" s="10">
        <f t="array" ref="I2415">VLOOKUP(A2415,ENERGY!$A$2:$F$2691,5,0)</f>
        <v>96291</v>
      </c>
      <c r="J2415" s="11">
        <f t="array" ref="J2415">VLOOKUP(A2415,ENERGY!$A$2:$F$2691,6,0)</f>
        <v>252345</v>
      </c>
      <c r="K2415" s="10">
        <f t="array" ref="K2415">VLOOKUP(A2415,'HUMAN RESOURCES'!$A$2:$M$2692,5,0)</f>
        <v>1.2E-2</v>
      </c>
      <c r="L2415" s="11">
        <f t="array" ref="L2415">VLOOKUP(A2415,'HUMAN RESOURCES'!$A$2:$M$2692,6,0)</f>
        <v>1.2999999999999999E-2</v>
      </c>
      <c r="M2415" s="10">
        <f t="array" ref="M2415">VLOOKUP(A2415,'HUMAN RESOURCES'!$A$2:$M$2692,7,0)</f>
        <v>77</v>
      </c>
      <c r="N2415" s="10">
        <f t="array" ref="N2415">VLOOKUP(A2415,'HUMAN RESOURCES'!$A$2:$M$2692,8,0)</f>
        <v>70</v>
      </c>
      <c r="O2415" s="10">
        <f t="array" ref="O2415">VLOOKUP(A2415,'HUMAN RESOURCES'!$A$2:$M$2692,9,0)</f>
        <v>0.20499999999999999</v>
      </c>
      <c r="P2415" s="10">
        <f t="array" ref="P2415">VLOOKUP(A2415,'HUMAN RESOURCES'!$A$2:$M$2692,10,0)</f>
        <v>0.71099999999999997</v>
      </c>
      <c r="Q2415" s="10">
        <f t="array" ref="Q2415">VLOOKUP(A2415,'HUMAN RESOURCES'!$A$2:$M$2692,11,0)</f>
        <v>8.4000000000000005E-2</v>
      </c>
      <c r="R2415" s="10">
        <f t="array" ref="R2415">VLOOKUP(A2415,'HUMAN RESOURCES'!$A$2:$M$2692,12,0)</f>
        <v>66185340</v>
      </c>
      <c r="S2415" s="10">
        <f t="array" ref="S2415">VLOOKUP(A2415,'HUMAN RESOURCES'!$A$2:$M$2692,13,0)</f>
        <v>0.41399999999999998</v>
      </c>
      <c r="T2415" s="10">
        <f t="array" ref="T2415">VLOOKUP(A2415,TOURISM!$A$2:$F$2692,5,0)</f>
        <v>22497000000</v>
      </c>
      <c r="U2415" s="10">
        <f t="array" ref="U2415">VLOOKUP(A2415,TOURISM!$A$2:$F$2692,6,0)</f>
        <v>6700000000</v>
      </c>
      <c r="V2415" s="10">
        <f t="array" ref="V2415">VLOOKUP(A2415,BUSINESS!$A$2:$J$2692,5,0)</f>
        <v>0.375</v>
      </c>
      <c r="W2415" s="10">
        <f t="array" ref="W2415">VLOOKUP(A2415,BUSINESS!$A$2:$J$2692,6,0)</f>
        <v>33</v>
      </c>
      <c r="X2415" s="10">
        <f t="array" ref="X2415">VLOOKUP(A2415,BUSINESS!$A$2:$J$2692,7,0)</f>
        <v>0</v>
      </c>
      <c r="Y2415" s="10">
        <f t="array" ref="Y2415">VLOOKUP(A2415,BUSINESS!$A$2:$J$2692,8,0)</f>
        <v>264</v>
      </c>
      <c r="Z2415" s="10">
        <f t="array" ref="Z2415">VLOOKUP(A2415,BUSINESS!$A$2:$J$2692,9,0)</f>
        <v>0.182</v>
      </c>
      <c r="AA2415" s="10">
        <f t="array" ref="AA2415">VLOOKUP(A2415,BUSINESS!$A$2:$J$2692,10,0)</f>
        <v>0.93400000000000005</v>
      </c>
      <c r="AB2415" s="12">
        <f t="shared" si="142"/>
        <v>4124.7805027518179</v>
      </c>
      <c r="AC2415" s="10">
        <f t="shared" si="135"/>
        <v>3.8127023295491118E-3</v>
      </c>
      <c r="AD2415" s="10">
        <f t="shared" si="136"/>
        <v>1.4548690087563198E-3</v>
      </c>
      <c r="AE2415" s="10">
        <f t="shared" si="137"/>
        <v>101.2308768074622</v>
      </c>
      <c r="AF2415">
        <f t="shared" si="143"/>
        <v>339.90910978171297</v>
      </c>
    </row>
    <row r="2416" spans="1:32" ht="14.4">
      <c r="A2416" s="7" t="str">
        <f t="shared" si="141"/>
        <v>Thailand-Asia 2009</v>
      </c>
      <c r="B2416" s="7" t="s">
        <v>264</v>
      </c>
      <c r="C2416" s="8" t="s">
        <v>61</v>
      </c>
      <c r="D2416" s="9" t="s">
        <v>71</v>
      </c>
      <c r="E2416" s="14">
        <v>4.1000000000000002E-2</v>
      </c>
      <c r="F2416" s="13">
        <v>264000000000</v>
      </c>
      <c r="G2416" s="14">
        <v>164</v>
      </c>
      <c r="H2416" s="14">
        <v>0.06</v>
      </c>
      <c r="I2416" s="10">
        <f t="array" ref="I2416">VLOOKUP(A2416,ENERGY!$A$2:$F$2691,5,0)</f>
        <v>104886</v>
      </c>
      <c r="J2416" s="11">
        <f t="array" ref="J2416">VLOOKUP(A2416,ENERGY!$A$2:$F$2691,6,0)</f>
        <v>262205</v>
      </c>
      <c r="K2416" s="10">
        <f t="array" ref="K2416">VLOOKUP(A2416,'HUMAN RESOURCES'!$A$2:$M$2692,5,0)</f>
        <v>1.0999999999999999E-2</v>
      </c>
      <c r="L2416" s="11">
        <f t="array" ref="L2416">VLOOKUP(A2416,'HUMAN RESOURCES'!$A$2:$M$2692,6,0)</f>
        <v>1.2999999999999999E-2</v>
      </c>
      <c r="M2416" s="10">
        <f t="array" ref="M2416">VLOOKUP(A2416,'HUMAN RESOURCES'!$A$2:$M$2692,7,0)</f>
        <v>77</v>
      </c>
      <c r="N2416" s="10">
        <f t="array" ref="N2416">VLOOKUP(A2416,'HUMAN RESOURCES'!$A$2:$M$2692,8,0)</f>
        <v>70</v>
      </c>
      <c r="O2416" s="10">
        <f t="array" ref="O2416">VLOOKUP(A2416,'HUMAN RESOURCES'!$A$2:$M$2692,9,0)</f>
        <v>0.19900000000000001</v>
      </c>
      <c r="P2416" s="10">
        <f t="array" ref="P2416">VLOOKUP(A2416,'HUMAN RESOURCES'!$A$2:$M$2692,10,0)</f>
        <v>0.71499999999999997</v>
      </c>
      <c r="Q2416" s="10">
        <f t="array" ref="Q2416">VLOOKUP(A2416,'HUMAN RESOURCES'!$A$2:$M$2692,11,0)</f>
        <v>8.5999999999999993E-2</v>
      </c>
      <c r="R2416" s="10">
        <f t="array" ref="R2416">VLOOKUP(A2416,'HUMAN RESOURCES'!$A$2:$M$2692,12,0)</f>
        <v>66277335</v>
      </c>
      <c r="S2416" s="10">
        <f t="array" ref="S2416">VLOOKUP(A2416,'HUMAN RESOURCES'!$A$2:$M$2692,13,0)</f>
        <v>0.42699999999999999</v>
      </c>
      <c r="T2416" s="10">
        <f t="array" ref="T2416">VLOOKUP(A2416,TOURISM!$A$2:$F$2692,5,0)</f>
        <v>19814000000</v>
      </c>
      <c r="U2416" s="10">
        <f t="array" ref="U2416">VLOOKUP(A2416,TOURISM!$A$2:$F$2692,6,0)</f>
        <v>5749000000</v>
      </c>
      <c r="V2416" s="10">
        <f t="array" ref="V2416">VLOOKUP(A2416,BUSINESS!$A$2:$J$2692,5,0)</f>
        <v>0.36899999999999999</v>
      </c>
      <c r="W2416" s="10">
        <f t="array" ref="W2416">VLOOKUP(A2416,BUSINESS!$A$2:$J$2692,6,0)</f>
        <v>32</v>
      </c>
      <c r="X2416" s="10">
        <f t="array" ref="X2416">VLOOKUP(A2416,BUSINESS!$A$2:$J$2692,7,0)</f>
        <v>0</v>
      </c>
      <c r="Y2416" s="10">
        <f t="array" ref="Y2416">VLOOKUP(A2416,BUSINESS!$A$2:$J$2692,8,0)</f>
        <v>264</v>
      </c>
      <c r="Z2416" s="10">
        <f t="array" ref="Z2416">VLOOKUP(A2416,BUSINESS!$A$2:$J$2692,9,0)</f>
        <v>0.20100000000000001</v>
      </c>
      <c r="AA2416" s="10">
        <f t="array" ref="AA2416">VLOOKUP(A2416,BUSINESS!$A$2:$J$2692,10,0)</f>
        <v>0.995</v>
      </c>
      <c r="AB2416" s="12">
        <f t="shared" si="142"/>
        <v>3983.2621513825202</v>
      </c>
      <c r="AC2416" s="10">
        <f t="shared" si="135"/>
        <v>3.9561789863759612E-3</v>
      </c>
      <c r="AD2416" s="10">
        <f t="shared" si="136"/>
        <v>1.5825319470072236E-3</v>
      </c>
      <c r="AE2416" s="10">
        <f t="shared" si="137"/>
        <v>86.741568592038291</v>
      </c>
      <c r="AF2416">
        <f t="shared" si="143"/>
        <v>298.95589495262595</v>
      </c>
    </row>
    <row r="2417" spans="1:32" ht="14.4">
      <c r="A2417" s="7" t="str">
        <f t="shared" si="141"/>
        <v>Thailand-Asia 2010</v>
      </c>
      <c r="B2417" s="7" t="s">
        <v>264</v>
      </c>
      <c r="C2417" s="8" t="s">
        <v>61</v>
      </c>
      <c r="D2417" s="9" t="s">
        <v>72</v>
      </c>
      <c r="E2417" s="14">
        <v>3.7999999999999999E-2</v>
      </c>
      <c r="F2417" s="13">
        <v>319000000000</v>
      </c>
      <c r="G2417" s="14">
        <v>183</v>
      </c>
      <c r="H2417" s="14">
        <v>5.8999999999999997E-2</v>
      </c>
      <c r="I2417" s="10">
        <v>104886</v>
      </c>
      <c r="J2417" s="11">
        <v>262205</v>
      </c>
      <c r="K2417" s="10">
        <f t="array" ref="K2417">VLOOKUP(A2417,'HUMAN RESOURCES'!$A$2:$M$2692,5,0)</f>
        <v>1.0999999999999999E-2</v>
      </c>
      <c r="L2417" s="11">
        <f t="array" ref="L2417">VLOOKUP(A2417,'HUMAN RESOURCES'!$A$2:$M$2692,6,0)</f>
        <v>1.2999999999999999E-2</v>
      </c>
      <c r="M2417" s="10">
        <f t="array" ref="M2417">VLOOKUP(A2417,'HUMAN RESOURCES'!$A$2:$M$2692,7,0)</f>
        <v>77</v>
      </c>
      <c r="N2417" s="10">
        <f t="array" ref="N2417">VLOOKUP(A2417,'HUMAN RESOURCES'!$A$2:$M$2692,8,0)</f>
        <v>71</v>
      </c>
      <c r="O2417" s="10">
        <f t="array" ref="O2417">VLOOKUP(A2417,'HUMAN RESOURCES'!$A$2:$M$2692,9,0)</f>
        <v>0.193</v>
      </c>
      <c r="P2417" s="10">
        <f t="array" ref="P2417">VLOOKUP(A2417,'HUMAN RESOURCES'!$A$2:$M$2692,10,0)</f>
        <v>0.71799999999999997</v>
      </c>
      <c r="Q2417" s="10">
        <f t="array" ref="Q2417">VLOOKUP(A2417,'HUMAN RESOURCES'!$A$2:$M$2692,11,0)</f>
        <v>8.8999999999999996E-2</v>
      </c>
      <c r="R2417" s="10">
        <f t="array" ref="R2417">VLOOKUP(A2417,'HUMAN RESOURCES'!$A$2:$M$2692,12,0)</f>
        <v>66402316</v>
      </c>
      <c r="S2417" s="10">
        <f t="array" ref="S2417">VLOOKUP(A2417,'HUMAN RESOURCES'!$A$2:$M$2692,13,0)</f>
        <v>0.441</v>
      </c>
      <c r="T2417" s="10">
        <f t="array" ref="T2417">VLOOKUP(A2417,TOURISM!$A$2:$F$2692,5,0)</f>
        <v>23809000000</v>
      </c>
      <c r="U2417" s="10">
        <f t="array" ref="U2417">VLOOKUP(A2417,TOURISM!$A$2:$F$2692,6,0)</f>
        <v>7151000000</v>
      </c>
      <c r="V2417" s="10">
        <f t="array" ref="V2417">VLOOKUP(A2417,BUSINESS!$A$2:$J$2692,5,0)</f>
        <v>0.36899999999999999</v>
      </c>
      <c r="W2417" s="10">
        <f t="array" ref="W2417">VLOOKUP(A2417,BUSINESS!$A$2:$J$2692,6,0)</f>
        <v>32</v>
      </c>
      <c r="X2417" s="10">
        <f t="array" ref="X2417">VLOOKUP(A2417,BUSINESS!$A$2:$J$2692,7,0)</f>
        <v>0</v>
      </c>
      <c r="Y2417" s="10">
        <f t="array" ref="Y2417">VLOOKUP(A2417,BUSINESS!$A$2:$J$2692,8,0)</f>
        <v>264</v>
      </c>
      <c r="Z2417" s="10">
        <f t="array" ref="Z2417">VLOOKUP(A2417,BUSINESS!$A$2:$J$2692,9,0)</f>
        <v>0.224</v>
      </c>
      <c r="AA2417" s="10">
        <f t="array" ref="AA2417">VLOOKUP(A2417,BUSINESS!$A$2:$J$2692,10,0)</f>
        <v>1.08</v>
      </c>
      <c r="AB2417" s="12">
        <f t="shared" si="142"/>
        <v>4804.0493045453413</v>
      </c>
      <c r="AC2417" s="10">
        <f t="shared" si="135"/>
        <v>3.9487327520323235E-3</v>
      </c>
      <c r="AD2417" s="10">
        <f t="shared" si="136"/>
        <v>1.5795533396756824E-3</v>
      </c>
      <c r="AE2417" s="10">
        <f t="shared" si="137"/>
        <v>107.69202688653209</v>
      </c>
      <c r="AF2417">
        <f t="shared" si="143"/>
        <v>358.55677082106592</v>
      </c>
    </row>
    <row r="2418" spans="1:32" ht="14.4">
      <c r="A2418" s="7" t="str">
        <f t="shared" si="141"/>
        <v>Thailand-Asia 2011</v>
      </c>
      <c r="B2418" s="7" t="s">
        <v>264</v>
      </c>
      <c r="C2418" s="8" t="s">
        <v>61</v>
      </c>
      <c r="D2418" s="9" t="s">
        <v>73</v>
      </c>
      <c r="E2418" s="14">
        <v>4.1000000000000002E-2</v>
      </c>
      <c r="F2418" s="13">
        <v>346000000000</v>
      </c>
      <c r="G2418" s="14">
        <v>214</v>
      </c>
      <c r="H2418" s="14">
        <v>6.9000000000000006E-2</v>
      </c>
      <c r="I2418" s="10">
        <f t="array" ref="I2418">VLOOKUP(A2418,ENERGY!$A$2:$F$2691,5,0)</f>
        <v>99166</v>
      </c>
      <c r="J2418" s="11">
        <f t="array" ref="J2418">VLOOKUP(A2418,ENERGY!$A$2:$F$2691,6,0)</f>
        <v>256169</v>
      </c>
      <c r="K2418" s="10">
        <f t="array" ref="K2418">VLOOKUP(A2418,'HUMAN RESOURCES'!$A$2:$M$2692,5,0)</f>
        <v>1.0999999999999999E-2</v>
      </c>
      <c r="L2418" s="11">
        <f t="array" ref="L2418">VLOOKUP(A2418,'HUMAN RESOURCES'!$A$2:$M$2692,6,0)</f>
        <v>1.2E-2</v>
      </c>
      <c r="M2418" s="10">
        <f t="array" ref="M2418">VLOOKUP(A2418,'HUMAN RESOURCES'!$A$2:$M$2692,7,0)</f>
        <v>77</v>
      </c>
      <c r="N2418" s="10">
        <f t="array" ref="N2418">VLOOKUP(A2418,'HUMAN RESOURCES'!$A$2:$M$2692,8,0)</f>
        <v>71</v>
      </c>
      <c r="O2418" s="10">
        <f t="array" ref="O2418">VLOOKUP(A2418,'HUMAN RESOURCES'!$A$2:$M$2692,9,0)</f>
        <v>0.189</v>
      </c>
      <c r="P2418" s="10">
        <f t="array" ref="P2418">VLOOKUP(A2418,'HUMAN RESOURCES'!$A$2:$M$2692,10,0)</f>
        <v>0.72</v>
      </c>
      <c r="Q2418" s="10">
        <f t="array" ref="Q2418">VLOOKUP(A2418,'HUMAN RESOURCES'!$A$2:$M$2692,11,0)</f>
        <v>9.0999999999999998E-2</v>
      </c>
      <c r="R2418" s="10">
        <f t="array" ref="R2418">VLOOKUP(A2418,'HUMAN RESOURCES'!$A$2:$M$2692,12,0)</f>
        <v>66576332</v>
      </c>
      <c r="S2418" s="10">
        <f t="array" ref="S2418">VLOOKUP(A2418,'HUMAN RESOURCES'!$A$2:$M$2692,13,0)</f>
        <v>0.45400000000000001</v>
      </c>
      <c r="T2418" s="10">
        <f t="array" ref="T2418">VLOOKUP(A2418,TOURISM!$A$2:$F$2692,5,0)</f>
        <v>30926000000</v>
      </c>
      <c r="U2418" s="10">
        <f t="array" ref="U2418">VLOOKUP(A2418,TOURISM!$A$2:$F$2692,6,0)</f>
        <v>7320000000</v>
      </c>
      <c r="V2418" s="10">
        <f t="array" ref="V2418">VLOOKUP(A2418,BUSINESS!$A$2:$J$2692,5,0)</f>
        <v>0.36899999999999999</v>
      </c>
      <c r="W2418" s="10">
        <f t="array" ref="W2418">VLOOKUP(A2418,BUSINESS!$A$2:$J$2692,6,0)</f>
        <v>29</v>
      </c>
      <c r="X2418" s="10">
        <f t="array" ref="X2418">VLOOKUP(A2418,BUSINESS!$A$2:$J$2692,7,0)</f>
        <v>0</v>
      </c>
      <c r="Y2418" s="10">
        <f t="array" ref="Y2418">VLOOKUP(A2418,BUSINESS!$A$2:$J$2692,8,0)</f>
        <v>264</v>
      </c>
      <c r="Z2418" s="10">
        <f t="array" ref="Z2418">VLOOKUP(A2418,BUSINESS!$A$2:$J$2692,9,0)</f>
        <v>0.23699999999999999</v>
      </c>
      <c r="AA2418" s="10">
        <f t="array" ref="AA2418">VLOOKUP(A2418,BUSINESS!$A$2:$J$2692,10,0)</f>
        <v>1.163</v>
      </c>
      <c r="AB2418" s="12">
        <f t="shared" si="142"/>
        <v>5197.0420959808962</v>
      </c>
      <c r="AC2418" s="10">
        <f t="shared" si="135"/>
        <v>3.847748776547197E-3</v>
      </c>
      <c r="AD2418" s="10">
        <f t="shared" si="136"/>
        <v>1.4895083135550333E-3</v>
      </c>
      <c r="AE2418" s="10">
        <f t="shared" si="137"/>
        <v>109.94898307104093</v>
      </c>
      <c r="AF2418">
        <f t="shared" si="143"/>
        <v>464.51943312226933</v>
      </c>
    </row>
    <row r="2419" spans="1:32" ht="14.4">
      <c r="A2419" s="7" t="str">
        <f t="shared" si="141"/>
        <v>Thailand-Asia 2012</v>
      </c>
      <c r="B2419" s="7" t="s">
        <v>264</v>
      </c>
      <c r="C2419" s="8" t="s">
        <v>61</v>
      </c>
      <c r="D2419" s="9" t="s">
        <v>74</v>
      </c>
      <c r="E2419" s="14">
        <v>3.9E-2</v>
      </c>
      <c r="F2419" s="13">
        <v>366000000000</v>
      </c>
      <c r="G2419" s="14">
        <v>215</v>
      </c>
      <c r="H2419" s="14">
        <v>7.0999999999999994E-2</v>
      </c>
      <c r="I2419" s="10">
        <f t="array" ref="I2419">VLOOKUP(A2419,ENERGY!$A$2:$F$2691,5,0)</f>
        <v>89107</v>
      </c>
      <c r="J2419" s="11">
        <f t="array" ref="J2419">VLOOKUP(A2419,ENERGY!$A$2:$F$2691,6,0)</f>
        <v>232198</v>
      </c>
      <c r="K2419" s="10">
        <f t="array" ref="K2419">VLOOKUP(A2419,'HUMAN RESOURCES'!$A$2:$M$2692,5,0)</f>
        <v>0.01</v>
      </c>
      <c r="L2419" s="11">
        <f t="array" ref="L2419">VLOOKUP(A2419,'HUMAN RESOURCES'!$A$2:$M$2692,6,0)</f>
        <v>1.2E-2</v>
      </c>
      <c r="M2419" s="10">
        <f t="array" ref="M2419">VLOOKUP(A2419,'HUMAN RESOURCES'!$A$2:$M$2692,7,0)</f>
        <v>78</v>
      </c>
      <c r="N2419" s="10">
        <f t="array" ref="N2419">VLOOKUP(A2419,'HUMAN RESOURCES'!$A$2:$M$2692,8,0)</f>
        <v>71</v>
      </c>
      <c r="O2419" s="10">
        <f t="array" ref="O2419">VLOOKUP(A2419,'HUMAN RESOURCES'!$A$2:$M$2692,9,0)</f>
        <v>0.185</v>
      </c>
      <c r="P2419" s="10">
        <f t="array" ref="P2419">VLOOKUP(A2419,'HUMAN RESOURCES'!$A$2:$M$2692,10,0)</f>
        <v>0.72099999999999997</v>
      </c>
      <c r="Q2419" s="10">
        <f t="array" ref="Q2419">VLOOKUP(A2419,'HUMAN RESOURCES'!$A$2:$M$2692,11,0)</f>
        <v>9.4E-2</v>
      </c>
      <c r="R2419" s="10">
        <f t="array" ref="R2419">VLOOKUP(A2419,'HUMAN RESOURCES'!$A$2:$M$2692,12,0)</f>
        <v>66785001</v>
      </c>
      <c r="S2419" s="10">
        <f t="array" ref="S2419">VLOOKUP(A2419,'HUMAN RESOURCES'!$A$2:$M$2692,13,0)</f>
        <v>0.46700000000000003</v>
      </c>
      <c r="T2419" s="10">
        <f t="array" ref="T2419">VLOOKUP(A2419,TOURISM!$A$2:$F$2692,5,0)</f>
        <v>37740000000</v>
      </c>
      <c r="U2419" s="10">
        <f t="array" ref="U2419">VLOOKUP(A2419,TOURISM!$A$2:$F$2692,6,0)</f>
        <v>7864000000</v>
      </c>
      <c r="V2419" s="10">
        <f t="array" ref="V2419">VLOOKUP(A2419,BUSINESS!$A$2:$J$2692,5,0)</f>
        <v>0.372</v>
      </c>
      <c r="W2419" s="10">
        <f t="array" ref="W2419">VLOOKUP(A2419,BUSINESS!$A$2:$J$2692,6,0)</f>
        <v>29</v>
      </c>
      <c r="X2419" s="10">
        <f t="array" ref="X2419">VLOOKUP(A2419,BUSINESS!$A$2:$J$2692,7,0)</f>
        <v>18</v>
      </c>
      <c r="Y2419" s="10">
        <f t="array" ref="Y2419">VLOOKUP(A2419,BUSINESS!$A$2:$J$2692,8,0)</f>
        <v>264</v>
      </c>
      <c r="Z2419" s="10">
        <f t="array" ref="Z2419">VLOOKUP(A2419,BUSINESS!$A$2:$J$2692,9,0)</f>
        <v>0.26500000000000001</v>
      </c>
      <c r="AA2419" s="10">
        <f t="array" ref="AA2419">VLOOKUP(A2419,BUSINESS!$A$2:$J$2692,10,0)</f>
        <v>1.2729999999999999</v>
      </c>
      <c r="AB2419" s="12">
        <f t="shared" si="142"/>
        <v>5480.272434225164</v>
      </c>
      <c r="AC2419" s="10">
        <f t="shared" si="135"/>
        <v>3.4767986302792746E-3</v>
      </c>
      <c r="AD2419" s="10">
        <f t="shared" si="136"/>
        <v>1.3342367098265074E-3</v>
      </c>
      <c r="AE2419" s="10">
        <f t="shared" si="137"/>
        <v>117.75099022608384</v>
      </c>
      <c r="AF2419">
        <f t="shared" si="143"/>
        <v>565.09694444715217</v>
      </c>
    </row>
    <row r="2420" spans="1:32" ht="14.4">
      <c r="A2420" s="7" t="str">
        <f t="shared" si="141"/>
        <v>Timor-Leste-Asia 2000</v>
      </c>
      <c r="B2420" s="7" t="s">
        <v>265</v>
      </c>
      <c r="C2420" s="8" t="s">
        <v>61</v>
      </c>
      <c r="D2420" s="9" t="s">
        <v>62</v>
      </c>
      <c r="E2420" s="14">
        <v>5.0999999999999997E-2</v>
      </c>
      <c r="F2420" s="13">
        <v>350100000</v>
      </c>
      <c r="G2420" s="14">
        <v>19</v>
      </c>
      <c r="H2420" s="8"/>
      <c r="I2420" s="10">
        <f t="array" ref="I2420">VLOOKUP(A2420,ENERGY!$A$2:$F$2691,5,0)</f>
        <v>0</v>
      </c>
      <c r="J2420" s="11">
        <f t="array" ref="J2420">VLOOKUP(A2420,ENERGY!$A$2:$F$2691,6,0)</f>
        <v>0</v>
      </c>
      <c r="K2420" s="10">
        <f t="array" ref="K2420">VLOOKUP(A2420,'HUMAN RESOURCES'!$A$2:$M$2692,5,0)</f>
        <v>4.2999999999999997E-2</v>
      </c>
      <c r="L2420" s="11">
        <f t="array" ref="L2420">VLOOKUP(A2420,'HUMAN RESOURCES'!$A$2:$M$2692,6,0)</f>
        <v>8.4000000000000005E-2</v>
      </c>
      <c r="M2420" s="10">
        <f t="array" ref="M2420">VLOOKUP(A2420,'HUMAN RESOURCES'!$A$2:$M$2692,7,0)</f>
        <v>61</v>
      </c>
      <c r="N2420" s="10">
        <f t="array" ref="N2420">VLOOKUP(A2420,'HUMAN RESOURCES'!$A$2:$M$2692,8,0)</f>
        <v>58</v>
      </c>
      <c r="O2420" s="10">
        <f t="array" ref="O2420">VLOOKUP(A2420,'HUMAN RESOURCES'!$A$2:$M$2692,9,0)</f>
        <v>0.498</v>
      </c>
      <c r="P2420" s="10">
        <f t="array" ref="P2420">VLOOKUP(A2420,'HUMAN RESOURCES'!$A$2:$M$2692,10,0)</f>
        <v>0.47899999999999998</v>
      </c>
      <c r="Q2420" s="10">
        <f t="array" ref="Q2420">VLOOKUP(A2420,'HUMAN RESOURCES'!$A$2:$M$2692,11,0)</f>
        <v>2.4E-2</v>
      </c>
      <c r="R2420" s="10">
        <f t="array" ref="R2420">VLOOKUP(A2420,'HUMAN RESOURCES'!$A$2:$M$2692,12,0)</f>
        <v>853585</v>
      </c>
      <c r="S2420" s="10">
        <f t="array" ref="S2420">VLOOKUP(A2420,'HUMAN RESOURCES'!$A$2:$M$2692,13,0)</f>
        <v>0.24299999999999999</v>
      </c>
      <c r="T2420" s="10">
        <f t="array" ref="T2420">VLOOKUP(A2420,TOURISM!$A$2:$F$2692,5,0)</f>
        <v>0</v>
      </c>
      <c r="U2420" s="10">
        <f t="array" ref="U2420">VLOOKUP(A2420,TOURISM!$A$2:$F$2692,6,0)</f>
        <v>0</v>
      </c>
      <c r="V2420" s="10">
        <f t="array" ref="V2420">VLOOKUP(A2420,BUSINESS!$A$2:$J$2692,5,0)</f>
        <v>0</v>
      </c>
      <c r="W2420" s="10">
        <f t="array" ref="W2420">VLOOKUP(A2420,BUSINESS!$A$2:$J$2692,6,0)</f>
        <v>0</v>
      </c>
      <c r="X2420" s="10">
        <f t="array" ref="X2420">VLOOKUP(A2420,BUSINESS!$A$2:$J$2692,7,0)</f>
        <v>0</v>
      </c>
      <c r="Y2420" s="10">
        <f t="array" ref="Y2420">VLOOKUP(A2420,BUSINESS!$A$2:$J$2692,8,0)</f>
        <v>0</v>
      </c>
      <c r="Z2420" s="10">
        <f t="array" ref="Z2420">VLOOKUP(A2420,BUSINESS!$A$2:$J$2692,9,0)</f>
        <v>0.129</v>
      </c>
      <c r="AA2420" s="10">
        <f t="array" ref="AA2420">VLOOKUP(A2420,BUSINESS!$A$2:$J$2692,10,0)</f>
        <v>0.57976412489999996</v>
      </c>
      <c r="AB2420" s="12">
        <f t="shared" si="142"/>
        <v>410.15247456316592</v>
      </c>
      <c r="AC2420" s="10">
        <f t="shared" si="135"/>
        <v>0</v>
      </c>
      <c r="AD2420" s="10">
        <f t="shared" si="136"/>
        <v>0</v>
      </c>
      <c r="AE2420" s="10">
        <f t="shared" si="137"/>
        <v>0</v>
      </c>
      <c r="AF2420">
        <f t="shared" si="143"/>
        <v>0</v>
      </c>
    </row>
    <row r="2421" spans="1:32" ht="14.4">
      <c r="A2421" s="7" t="str">
        <f t="shared" si="141"/>
        <v>Timor-Leste-Asia 2001</v>
      </c>
      <c r="B2421" s="7" t="s">
        <v>265</v>
      </c>
      <c r="C2421" s="8" t="s">
        <v>61</v>
      </c>
      <c r="D2421" s="9" t="s">
        <v>63</v>
      </c>
      <c r="E2421" s="14">
        <v>6.2E-2</v>
      </c>
      <c r="F2421" s="13">
        <v>429700000</v>
      </c>
      <c r="G2421" s="14">
        <v>20</v>
      </c>
      <c r="H2421" s="8"/>
      <c r="I2421" s="10">
        <f t="array" ref="I2421">VLOOKUP(A2421,ENERGY!$A$2:$F$2691,5,0)</f>
        <v>0</v>
      </c>
      <c r="J2421" s="11">
        <f t="array" ref="J2421">VLOOKUP(A2421,ENERGY!$A$2:$F$2691,6,0)</f>
        <v>0</v>
      </c>
      <c r="K2421" s="10">
        <f t="array" ref="K2421">VLOOKUP(A2421,'HUMAN RESOURCES'!$A$2:$M$2692,5,0)</f>
        <v>4.1000000000000002E-2</v>
      </c>
      <c r="L2421" s="11">
        <f t="array" ref="L2421">VLOOKUP(A2421,'HUMAN RESOURCES'!$A$2:$M$2692,6,0)</f>
        <v>0.08</v>
      </c>
      <c r="M2421" s="10">
        <f t="array" ref="M2421">VLOOKUP(A2421,'HUMAN RESOURCES'!$A$2:$M$2692,7,0)</f>
        <v>62</v>
      </c>
      <c r="N2421" s="10">
        <f t="array" ref="N2421">VLOOKUP(A2421,'HUMAN RESOURCES'!$A$2:$M$2692,8,0)</f>
        <v>59</v>
      </c>
      <c r="O2421" s="10">
        <f t="array" ref="O2421">VLOOKUP(A2421,'HUMAN RESOURCES'!$A$2:$M$2692,9,0)</f>
        <v>0.5</v>
      </c>
      <c r="P2421" s="10">
        <f t="array" ref="P2421">VLOOKUP(A2421,'HUMAN RESOURCES'!$A$2:$M$2692,10,0)</f>
        <v>0.47499999999999998</v>
      </c>
      <c r="Q2421" s="10">
        <f t="array" ref="Q2421">VLOOKUP(A2421,'HUMAN RESOURCES'!$A$2:$M$2692,11,0)</f>
        <v>2.4E-2</v>
      </c>
      <c r="R2421" s="10">
        <f t="array" ref="R2421">VLOOKUP(A2421,'HUMAN RESOURCES'!$A$2:$M$2692,12,0)</f>
        <v>871353</v>
      </c>
      <c r="S2421" s="10">
        <f t="array" ref="S2421">VLOOKUP(A2421,'HUMAN RESOURCES'!$A$2:$M$2692,13,0)</f>
        <v>0.246</v>
      </c>
      <c r="T2421" s="10">
        <f t="array" ref="T2421">VLOOKUP(A2421,TOURISM!$A$2:$F$2692,5,0)</f>
        <v>0</v>
      </c>
      <c r="U2421" s="10">
        <f t="array" ref="U2421">VLOOKUP(A2421,TOURISM!$A$2:$F$2692,6,0)</f>
        <v>0</v>
      </c>
      <c r="V2421" s="10">
        <f t="array" ref="V2421">VLOOKUP(A2421,BUSINESS!$A$2:$J$2692,5,0)</f>
        <v>0</v>
      </c>
      <c r="W2421" s="10">
        <f t="array" ref="W2421">VLOOKUP(A2421,BUSINESS!$A$2:$J$2692,6,0)</f>
        <v>0</v>
      </c>
      <c r="X2421" s="10">
        <f t="array" ref="X2421">VLOOKUP(A2421,BUSINESS!$A$2:$J$2692,7,0)</f>
        <v>0</v>
      </c>
      <c r="Y2421" s="10">
        <f t="array" ref="Y2421">VLOOKUP(A2421,BUSINESS!$A$2:$J$2692,8,0)</f>
        <v>0</v>
      </c>
      <c r="Z2421" s="10">
        <f t="array" ref="Z2421">VLOOKUP(A2421,BUSINESS!$A$2:$J$2692,9,0)</f>
        <v>0.129</v>
      </c>
      <c r="AA2421" s="10">
        <f t="array" ref="AA2421">VLOOKUP(A2421,BUSINESS!$A$2:$J$2692,10,0)</f>
        <v>0.57976412489999996</v>
      </c>
      <c r="AB2421" s="12">
        <f t="shared" si="142"/>
        <v>493.14112650097036</v>
      </c>
      <c r="AC2421" s="10">
        <f t="shared" si="135"/>
        <v>0</v>
      </c>
      <c r="AD2421" s="10">
        <f t="shared" si="136"/>
        <v>0</v>
      </c>
      <c r="AE2421" s="10">
        <f t="shared" si="137"/>
        <v>0</v>
      </c>
      <c r="AF2421">
        <f t="shared" si="143"/>
        <v>0</v>
      </c>
    </row>
    <row r="2422" spans="1:32" ht="14.4">
      <c r="A2422" s="7" t="str">
        <f t="shared" si="141"/>
        <v>Timor-Leste-Asia 2002</v>
      </c>
      <c r="B2422" s="7" t="s">
        <v>265</v>
      </c>
      <c r="C2422" s="8" t="s">
        <v>61</v>
      </c>
      <c r="D2422" s="9" t="s">
        <v>64</v>
      </c>
      <c r="E2422" s="14">
        <v>6.0999999999999999E-2</v>
      </c>
      <c r="F2422" s="13">
        <v>426700000</v>
      </c>
      <c r="G2422" s="14">
        <v>19</v>
      </c>
      <c r="H2422" s="8"/>
      <c r="I2422" s="10">
        <f t="array" ref="I2422">VLOOKUP(A2422,ENERGY!$A$2:$F$2691,5,0)</f>
        <v>0</v>
      </c>
      <c r="J2422" s="11">
        <f t="array" ref="J2422">VLOOKUP(A2422,ENERGY!$A$2:$F$2691,6,0)</f>
        <v>183</v>
      </c>
      <c r="K2422" s="10">
        <f t="array" ref="K2422">VLOOKUP(A2422,'HUMAN RESOURCES'!$A$2:$M$2692,5,0)</f>
        <v>0.04</v>
      </c>
      <c r="L2422" s="11">
        <f t="array" ref="L2422">VLOOKUP(A2422,'HUMAN RESOURCES'!$A$2:$M$2692,6,0)</f>
        <v>7.5999999999999998E-2</v>
      </c>
      <c r="M2422" s="10">
        <f t="array" ref="M2422">VLOOKUP(A2422,'HUMAN RESOURCES'!$A$2:$M$2692,7,0)</f>
        <v>63</v>
      </c>
      <c r="N2422" s="10">
        <f t="array" ref="N2422">VLOOKUP(A2422,'HUMAN RESOURCES'!$A$2:$M$2692,8,0)</f>
        <v>60</v>
      </c>
      <c r="O2422" s="10">
        <f t="array" ref="O2422">VLOOKUP(A2422,'HUMAN RESOURCES'!$A$2:$M$2692,9,0)</f>
        <v>0.497</v>
      </c>
      <c r="P2422" s="10">
        <f t="array" ref="P2422">VLOOKUP(A2422,'HUMAN RESOURCES'!$A$2:$M$2692,10,0)</f>
        <v>0.47799999999999998</v>
      </c>
      <c r="Q2422" s="10">
        <f t="array" ref="Q2422">VLOOKUP(A2422,'HUMAN RESOURCES'!$A$2:$M$2692,11,0)</f>
        <v>2.5000000000000001E-2</v>
      </c>
      <c r="R2422" s="10">
        <f t="array" ref="R2422">VLOOKUP(A2422,'HUMAN RESOURCES'!$A$2:$M$2692,12,0)</f>
        <v>899367</v>
      </c>
      <c r="S2422" s="10">
        <f t="array" ref="S2422">VLOOKUP(A2422,'HUMAN RESOURCES'!$A$2:$M$2692,13,0)</f>
        <v>0.25</v>
      </c>
      <c r="T2422" s="10">
        <f t="array" ref="T2422">VLOOKUP(A2422,TOURISM!$A$2:$F$2692,5,0)</f>
        <v>0</v>
      </c>
      <c r="U2422" s="10">
        <f t="array" ref="U2422">VLOOKUP(A2422,TOURISM!$A$2:$F$2692,6,0)</f>
        <v>0</v>
      </c>
      <c r="V2422" s="10">
        <f t="array" ref="V2422">VLOOKUP(A2422,BUSINESS!$A$2:$J$2692,5,0)</f>
        <v>0</v>
      </c>
      <c r="W2422" s="10">
        <f t="array" ref="W2422">VLOOKUP(A2422,BUSINESS!$A$2:$J$2692,6,0)</f>
        <v>0</v>
      </c>
      <c r="X2422" s="10">
        <f t="array" ref="X2422">VLOOKUP(A2422,BUSINESS!$A$2:$J$2692,7,0)</f>
        <v>0</v>
      </c>
      <c r="Y2422" s="10">
        <f t="array" ref="Y2422">VLOOKUP(A2422,BUSINESS!$A$2:$J$2692,8,0)</f>
        <v>0</v>
      </c>
      <c r="Z2422" s="10">
        <f t="array" ref="Z2422">VLOOKUP(A2422,BUSINESS!$A$2:$J$2692,9,0)</f>
        <v>0.129</v>
      </c>
      <c r="AA2422" s="10">
        <f t="array" ref="AA2422">VLOOKUP(A2422,BUSINESS!$A$2:$J$2692,10,0)</f>
        <v>0.57976412489999996</v>
      </c>
      <c r="AB2422" s="12">
        <f t="shared" si="142"/>
        <v>474.44480395656058</v>
      </c>
      <c r="AC2422" s="10">
        <f t="shared" si="135"/>
        <v>2.0347644509972014E-4</v>
      </c>
      <c r="AD2422" s="10">
        <f t="shared" si="136"/>
        <v>0</v>
      </c>
      <c r="AE2422" s="10">
        <f t="shared" si="137"/>
        <v>0</v>
      </c>
      <c r="AF2422">
        <f t="shared" si="143"/>
        <v>0</v>
      </c>
    </row>
    <row r="2423" spans="1:32" ht="14.4">
      <c r="A2423" s="7" t="str">
        <f t="shared" si="141"/>
        <v>Timor-Leste-Asia 2003</v>
      </c>
      <c r="B2423" s="7" t="s">
        <v>265</v>
      </c>
      <c r="C2423" s="8" t="s">
        <v>61</v>
      </c>
      <c r="D2423" s="9" t="s">
        <v>65</v>
      </c>
      <c r="E2423" s="14">
        <v>7.4999999999999997E-2</v>
      </c>
      <c r="F2423" s="13">
        <v>436500000</v>
      </c>
      <c r="G2423" s="14">
        <v>24</v>
      </c>
      <c r="H2423" s="14">
        <v>0.16700000000000001</v>
      </c>
      <c r="I2423" s="10">
        <f t="array" ref="I2423">VLOOKUP(A2423,ENERGY!$A$2:$F$2691,5,0)</f>
        <v>0</v>
      </c>
      <c r="J2423" s="11">
        <f t="array" ref="J2423">VLOOKUP(A2423,ENERGY!$A$2:$F$2691,6,0)</f>
        <v>183</v>
      </c>
      <c r="K2423" s="10">
        <f t="array" ref="K2423">VLOOKUP(A2423,'HUMAN RESOURCES'!$A$2:$M$2692,5,0)</f>
        <v>3.9E-2</v>
      </c>
      <c r="L2423" s="11">
        <f t="array" ref="L2423">VLOOKUP(A2423,'HUMAN RESOURCES'!$A$2:$M$2692,6,0)</f>
        <v>7.1999999999999995E-2</v>
      </c>
      <c r="M2423" s="10">
        <f t="array" ref="M2423">VLOOKUP(A2423,'HUMAN RESOURCES'!$A$2:$M$2692,7,0)</f>
        <v>63</v>
      </c>
      <c r="N2423" s="10">
        <f t="array" ref="N2423">VLOOKUP(A2423,'HUMAN RESOURCES'!$A$2:$M$2692,8,0)</f>
        <v>60</v>
      </c>
      <c r="O2423" s="10">
        <f t="array" ref="O2423">VLOOKUP(A2423,'HUMAN RESOURCES'!$A$2:$M$2692,9,0)</f>
        <v>0.49099999999999999</v>
      </c>
      <c r="P2423" s="10">
        <f t="array" ref="P2423">VLOOKUP(A2423,'HUMAN RESOURCES'!$A$2:$M$2692,10,0)</f>
        <v>0.48299999999999998</v>
      </c>
      <c r="Q2423" s="10">
        <f t="array" ref="Q2423">VLOOKUP(A2423,'HUMAN RESOURCES'!$A$2:$M$2692,11,0)</f>
        <v>2.5999999999999999E-2</v>
      </c>
      <c r="R2423" s="10">
        <f t="array" ref="R2423">VLOOKUP(A2423,'HUMAN RESOURCES'!$A$2:$M$2692,12,0)</f>
        <v>933369</v>
      </c>
      <c r="S2423" s="10">
        <f t="array" ref="S2423">VLOOKUP(A2423,'HUMAN RESOURCES'!$A$2:$M$2692,13,0)</f>
        <v>0.253</v>
      </c>
      <c r="T2423" s="10">
        <f t="array" ref="T2423">VLOOKUP(A2423,TOURISM!$A$2:$F$2692,5,0)</f>
        <v>0</v>
      </c>
      <c r="U2423" s="10">
        <f t="array" ref="U2423">VLOOKUP(A2423,TOURISM!$A$2:$F$2692,6,0)</f>
        <v>0</v>
      </c>
      <c r="V2423" s="10">
        <f t="array" ref="V2423">VLOOKUP(A2423,BUSINESS!$A$2:$J$2692,5,0)</f>
        <v>0</v>
      </c>
      <c r="W2423" s="10">
        <f t="array" ref="W2423">VLOOKUP(A2423,BUSINESS!$A$2:$J$2692,6,0)</f>
        <v>0</v>
      </c>
      <c r="X2423" s="10">
        <f t="array" ref="X2423">VLOOKUP(A2423,BUSINESS!$A$2:$J$2692,7,0)</f>
        <v>0</v>
      </c>
      <c r="Y2423" s="10">
        <f t="array" ref="Y2423">VLOOKUP(A2423,BUSINESS!$A$2:$J$2692,8,0)</f>
        <v>0</v>
      </c>
      <c r="Z2423" s="10">
        <f t="array" ref="Z2423">VLOOKUP(A2423,BUSINESS!$A$2:$J$2692,9,0)</f>
        <v>0.129</v>
      </c>
      <c r="AA2423" s="10">
        <f t="array" ref="AA2423">VLOOKUP(A2423,BUSINESS!$A$2:$J$2692,10,0)</f>
        <v>2.1000000000000001E-2</v>
      </c>
      <c r="AB2423" s="12">
        <f t="shared" si="142"/>
        <v>467.6607001089601</v>
      </c>
      <c r="AC2423" s="10">
        <f t="shared" si="135"/>
        <v>1.9606393612815509E-4</v>
      </c>
      <c r="AD2423" s="10">
        <f t="shared" si="136"/>
        <v>0</v>
      </c>
      <c r="AE2423" s="10">
        <f t="shared" si="137"/>
        <v>0</v>
      </c>
      <c r="AF2423">
        <f t="shared" si="143"/>
        <v>0</v>
      </c>
    </row>
    <row r="2424" spans="1:32" ht="14.4">
      <c r="A2424" s="7" t="str">
        <f t="shared" si="141"/>
        <v>Timor-Leste-Asia 2004</v>
      </c>
      <c r="B2424" s="7" t="s">
        <v>265</v>
      </c>
      <c r="C2424" s="8" t="s">
        <v>61</v>
      </c>
      <c r="D2424" s="9" t="s">
        <v>66</v>
      </c>
      <c r="E2424" s="14">
        <v>8.5999999999999993E-2</v>
      </c>
      <c r="F2424" s="13">
        <v>455500000</v>
      </c>
      <c r="G2424" s="14">
        <v>27</v>
      </c>
      <c r="H2424" s="14">
        <v>0.155</v>
      </c>
      <c r="J2424" s="11">
        <v>183</v>
      </c>
      <c r="K2424" s="10">
        <f t="array" ref="K2424">VLOOKUP(A2424,'HUMAN RESOURCES'!$A$2:$M$2692,5,0)</f>
        <v>3.7999999999999999E-2</v>
      </c>
      <c r="L2424" s="11">
        <f t="array" ref="L2424">VLOOKUP(A2424,'HUMAN RESOURCES'!$A$2:$M$2692,6,0)</f>
        <v>6.9000000000000006E-2</v>
      </c>
      <c r="M2424" s="10">
        <f t="array" ref="M2424">VLOOKUP(A2424,'HUMAN RESOURCES'!$A$2:$M$2692,7,0)</f>
        <v>64</v>
      </c>
      <c r="N2424" s="10">
        <f t="array" ref="N2424">VLOOKUP(A2424,'HUMAN RESOURCES'!$A$2:$M$2692,8,0)</f>
        <v>61</v>
      </c>
      <c r="O2424" s="10">
        <f t="array" ref="O2424">VLOOKUP(A2424,'HUMAN RESOURCES'!$A$2:$M$2692,9,0)</f>
        <v>0.48399999999999999</v>
      </c>
      <c r="P2424" s="10">
        <f t="array" ref="P2424">VLOOKUP(A2424,'HUMAN RESOURCES'!$A$2:$M$2692,10,0)</f>
        <v>0.48899999999999999</v>
      </c>
      <c r="Q2424" s="10">
        <f t="array" ref="Q2424">VLOOKUP(A2424,'HUMAN RESOURCES'!$A$2:$M$2692,11,0)</f>
        <v>2.7E-2</v>
      </c>
      <c r="R2424" s="10">
        <f t="array" ref="R2424">VLOOKUP(A2424,'HUMAN RESOURCES'!$A$2:$M$2692,12,0)</f>
        <v>966987</v>
      </c>
      <c r="S2424" s="10">
        <f t="array" ref="S2424">VLOOKUP(A2424,'HUMAN RESOURCES'!$A$2:$M$2692,13,0)</f>
        <v>0.25700000000000001</v>
      </c>
      <c r="T2424" s="10">
        <f t="array" ref="T2424">VLOOKUP(A2424,TOURISM!$A$2:$F$2692,5,0)</f>
        <v>0</v>
      </c>
      <c r="U2424" s="10">
        <f t="array" ref="U2424">VLOOKUP(A2424,TOURISM!$A$2:$F$2692,6,0)</f>
        <v>0</v>
      </c>
      <c r="V2424" s="10">
        <f t="array" ref="V2424">VLOOKUP(A2424,BUSINESS!$A$2:$J$2692,5,0)</f>
        <v>0</v>
      </c>
      <c r="W2424" s="10">
        <f t="array" ref="W2424">VLOOKUP(A2424,BUSINESS!$A$2:$J$2692,6,0)</f>
        <v>158</v>
      </c>
      <c r="X2424" s="10">
        <f t="array" ref="X2424">VLOOKUP(A2424,BUSINESS!$A$2:$J$2692,7,0)</f>
        <v>0</v>
      </c>
      <c r="Y2424" s="10">
        <f t="array" ref="Y2424">VLOOKUP(A2424,BUSINESS!$A$2:$J$2692,8,0)</f>
        <v>0</v>
      </c>
      <c r="Z2424" s="10">
        <f t="array" ref="Z2424">VLOOKUP(A2424,BUSINESS!$A$2:$J$2692,9,0)</f>
        <v>0.129</v>
      </c>
      <c r="AA2424" s="10">
        <f t="array" ref="AA2424">VLOOKUP(A2424,BUSINESS!$A$2:$J$2692,10,0)</f>
        <v>2.7E-2</v>
      </c>
      <c r="AB2424" s="12">
        <f t="shared" si="142"/>
        <v>471.05080006246209</v>
      </c>
      <c r="AC2424" s="10">
        <f t="shared" si="135"/>
        <v>1.8924763207778388E-4</v>
      </c>
      <c r="AD2424" s="10">
        <f t="shared" si="136"/>
        <v>0</v>
      </c>
      <c r="AE2424" s="10">
        <f t="shared" si="137"/>
        <v>0</v>
      </c>
      <c r="AF2424">
        <f t="shared" si="143"/>
        <v>0</v>
      </c>
    </row>
    <row r="2425" spans="1:32" ht="14.4">
      <c r="A2425" s="7" t="str">
        <f t="shared" si="141"/>
        <v>Timor-Leste-Asia 2005</v>
      </c>
      <c r="B2425" s="7" t="s">
        <v>265</v>
      </c>
      <c r="C2425" s="8" t="s">
        <v>61</v>
      </c>
      <c r="D2425" s="9" t="s">
        <v>67</v>
      </c>
      <c r="E2425" s="14">
        <v>7.2999999999999995E-2</v>
      </c>
      <c r="F2425" s="13">
        <v>479100000</v>
      </c>
      <c r="G2425" s="14">
        <v>33</v>
      </c>
      <c r="H2425" s="14">
        <v>0.16700000000000001</v>
      </c>
      <c r="I2425" s="10">
        <f t="array" ref="I2425">VLOOKUP(A2425,ENERGY!$A$2:$F$2691,5,0)</f>
        <v>0</v>
      </c>
      <c r="J2425" s="11">
        <f t="array" ref="J2425">VLOOKUP(A2425,ENERGY!$A$2:$F$2691,6,0)</f>
        <v>191</v>
      </c>
      <c r="K2425" s="10">
        <f t="array" ref="K2425">VLOOKUP(A2425,'HUMAN RESOURCES'!$A$2:$M$2692,5,0)</f>
        <v>3.7999999999999999E-2</v>
      </c>
      <c r="L2425" s="11">
        <f t="array" ref="L2425">VLOOKUP(A2425,'HUMAN RESOURCES'!$A$2:$M$2692,6,0)</f>
        <v>6.5000000000000002E-2</v>
      </c>
      <c r="M2425" s="10">
        <f t="array" ref="M2425">VLOOKUP(A2425,'HUMAN RESOURCES'!$A$2:$M$2692,7,0)</f>
        <v>65</v>
      </c>
      <c r="N2425" s="10">
        <f t="array" ref="N2425">VLOOKUP(A2425,'HUMAN RESOURCES'!$A$2:$M$2692,8,0)</f>
        <v>62</v>
      </c>
      <c r="O2425" s="10">
        <f t="array" ref="O2425">VLOOKUP(A2425,'HUMAN RESOURCES'!$A$2:$M$2692,9,0)</f>
        <v>0.48</v>
      </c>
      <c r="P2425" s="10">
        <f t="array" ref="P2425">VLOOKUP(A2425,'HUMAN RESOURCES'!$A$2:$M$2692,10,0)</f>
        <v>0.49299999999999999</v>
      </c>
      <c r="Q2425" s="10">
        <f t="array" ref="Q2425">VLOOKUP(A2425,'HUMAN RESOURCES'!$A$2:$M$2692,11,0)</f>
        <v>2.7E-2</v>
      </c>
      <c r="R2425" s="10">
        <f t="array" ref="R2425">VLOOKUP(A2425,'HUMAN RESOURCES'!$A$2:$M$2692,12,0)</f>
        <v>982889</v>
      </c>
      <c r="S2425" s="10">
        <f t="array" ref="S2425">VLOOKUP(A2425,'HUMAN RESOURCES'!$A$2:$M$2692,13,0)</f>
        <v>0.26300000000000001</v>
      </c>
      <c r="T2425" s="10">
        <f t="array" ref="T2425">VLOOKUP(A2425,TOURISM!$A$2:$F$2692,5,0)</f>
        <v>0</v>
      </c>
      <c r="U2425" s="10">
        <f t="array" ref="U2425">VLOOKUP(A2425,TOURISM!$A$2:$F$2692,6,0)</f>
        <v>0</v>
      </c>
      <c r="V2425" s="10">
        <f t="array" ref="V2425">VLOOKUP(A2425,BUSINESS!$A$2:$J$2692,5,0)</f>
        <v>0.48399999999999999</v>
      </c>
      <c r="W2425" s="10">
        <f t="array" ref="W2425">VLOOKUP(A2425,BUSINESS!$A$2:$J$2692,6,0)</f>
        <v>167</v>
      </c>
      <c r="X2425" s="10">
        <f t="array" ref="X2425">VLOOKUP(A2425,BUSINESS!$A$2:$J$2692,7,0)</f>
        <v>0</v>
      </c>
      <c r="Y2425" s="10">
        <f t="array" ref="Y2425">VLOOKUP(A2425,BUSINESS!$A$2:$J$2692,8,0)</f>
        <v>640</v>
      </c>
      <c r="Z2425" s="10">
        <f t="array" ref="Z2425">VLOOKUP(A2425,BUSINESS!$A$2:$J$2692,9,0)</f>
        <v>1E-3</v>
      </c>
      <c r="AA2425" s="10">
        <f t="array" ref="AA2425">VLOOKUP(A2425,BUSINESS!$A$2:$J$2692,10,0)</f>
        <v>3.3000000000000002E-2</v>
      </c>
      <c r="AB2425" s="12">
        <f t="shared" si="142"/>
        <v>487.44059603882027</v>
      </c>
      <c r="AC2425" s="10">
        <f t="shared" si="135"/>
        <v>1.943250967301496E-4</v>
      </c>
      <c r="AD2425" s="10">
        <f t="shared" si="136"/>
        <v>0</v>
      </c>
      <c r="AE2425" s="10">
        <f t="shared" si="137"/>
        <v>0</v>
      </c>
      <c r="AF2425">
        <f t="shared" si="143"/>
        <v>0</v>
      </c>
    </row>
    <row r="2426" spans="1:32" ht="14.4">
      <c r="A2426" s="7" t="str">
        <f t="shared" si="141"/>
        <v>Timor-Leste-Asia 2006</v>
      </c>
      <c r="B2426" s="7" t="s">
        <v>265</v>
      </c>
      <c r="C2426" s="8" t="s">
        <v>61</v>
      </c>
      <c r="D2426" s="9" t="s">
        <v>68</v>
      </c>
      <c r="E2426" s="14">
        <v>0.106</v>
      </c>
      <c r="F2426" s="13">
        <v>462600000</v>
      </c>
      <c r="G2426" s="14">
        <v>46</v>
      </c>
      <c r="H2426" s="14">
        <v>0.16500000000000001</v>
      </c>
      <c r="J2426" s="11">
        <v>191</v>
      </c>
      <c r="K2426" s="10">
        <f t="array" ref="K2426">VLOOKUP(A2426,'HUMAN RESOURCES'!$A$2:$M$2692,5,0)</f>
        <v>3.7999999999999999E-2</v>
      </c>
      <c r="L2426" s="11">
        <f t="array" ref="L2426">VLOOKUP(A2426,'HUMAN RESOURCES'!$A$2:$M$2692,6,0)</f>
        <v>6.2E-2</v>
      </c>
      <c r="M2426" s="10">
        <f t="array" ref="M2426">VLOOKUP(A2426,'HUMAN RESOURCES'!$A$2:$M$2692,7,0)</f>
        <v>65</v>
      </c>
      <c r="N2426" s="10">
        <f t="array" ref="N2426">VLOOKUP(A2426,'HUMAN RESOURCES'!$A$2:$M$2692,8,0)</f>
        <v>62</v>
      </c>
      <c r="O2426" s="10">
        <f t="array" ref="O2426">VLOOKUP(A2426,'HUMAN RESOURCES'!$A$2:$M$2692,9,0)</f>
        <v>0.47799999999999998</v>
      </c>
      <c r="P2426" s="10">
        <f t="array" ref="P2426">VLOOKUP(A2426,'HUMAN RESOURCES'!$A$2:$M$2692,10,0)</f>
        <v>0.49399999999999999</v>
      </c>
      <c r="Q2426" s="10">
        <f t="array" ref="Q2426">VLOOKUP(A2426,'HUMAN RESOURCES'!$A$2:$M$2692,11,0)</f>
        <v>2.8000000000000001E-2</v>
      </c>
      <c r="R2426" s="10">
        <f t="array" ref="R2426">VLOOKUP(A2426,'HUMAN RESOURCES'!$A$2:$M$2692,12,0)</f>
        <v>999053</v>
      </c>
      <c r="S2426" s="10">
        <f t="array" ref="S2426">VLOOKUP(A2426,'HUMAN RESOURCES'!$A$2:$M$2692,13,0)</f>
        <v>0.26900000000000002</v>
      </c>
      <c r="T2426" s="10">
        <f t="array" ref="T2426">VLOOKUP(A2426,TOURISM!$A$2:$F$2692,5,0)</f>
        <v>20000000</v>
      </c>
      <c r="U2426" s="10">
        <f t="array" ref="U2426">VLOOKUP(A2426,TOURISM!$A$2:$F$2692,6,0)</f>
        <v>2000000</v>
      </c>
      <c r="V2426" s="10">
        <f t="array" ref="V2426">VLOOKUP(A2426,BUSINESS!$A$2:$J$2692,5,0)</f>
        <v>0.48399999999999999</v>
      </c>
      <c r="W2426" s="10">
        <f t="array" ref="W2426">VLOOKUP(A2426,BUSINESS!$A$2:$J$2692,6,0)</f>
        <v>167</v>
      </c>
      <c r="X2426" s="10">
        <f t="array" ref="X2426">VLOOKUP(A2426,BUSINESS!$A$2:$J$2692,7,0)</f>
        <v>0</v>
      </c>
      <c r="Y2426" s="10">
        <f t="array" ref="Y2426">VLOOKUP(A2426,BUSINESS!$A$2:$J$2692,8,0)</f>
        <v>640</v>
      </c>
      <c r="Z2426" s="10">
        <f t="array" ref="Z2426">VLOOKUP(A2426,BUSINESS!$A$2:$J$2692,9,0)</f>
        <v>1E-3</v>
      </c>
      <c r="AA2426" s="10">
        <f t="array" ref="AA2426">VLOOKUP(A2426,BUSINESS!$A$2:$J$2692,10,0)</f>
        <v>4.8000000000000001E-2</v>
      </c>
      <c r="AB2426" s="12">
        <f t="shared" si="142"/>
        <v>463.03849745709186</v>
      </c>
      <c r="AC2426" s="10">
        <f t="shared" si="135"/>
        <v>1.9118104845288489E-4</v>
      </c>
      <c r="AD2426" s="10">
        <f t="shared" si="136"/>
        <v>0</v>
      </c>
      <c r="AE2426" s="10">
        <f t="shared" si="137"/>
        <v>2.0018957953181662</v>
      </c>
      <c r="AF2426">
        <f t="shared" si="143"/>
        <v>20.018957953181662</v>
      </c>
    </row>
    <row r="2427" spans="1:32" ht="14.4">
      <c r="A2427" s="7" t="str">
        <f t="shared" si="141"/>
        <v>Timor-Leste-Asia 2007</v>
      </c>
      <c r="B2427" s="7" t="s">
        <v>265</v>
      </c>
      <c r="C2427" s="8" t="s">
        <v>61</v>
      </c>
      <c r="D2427" s="9" t="s">
        <v>69</v>
      </c>
      <c r="E2427" s="14">
        <v>0.08</v>
      </c>
      <c r="F2427" s="13">
        <v>558700000</v>
      </c>
      <c r="G2427" s="14">
        <v>41</v>
      </c>
      <c r="H2427" s="14">
        <v>0.15</v>
      </c>
      <c r="I2427" s="10">
        <f t="array" ref="I2427">VLOOKUP(A2427,ENERGY!$A$2:$F$2691,5,0)</f>
        <v>0</v>
      </c>
      <c r="J2427" s="11">
        <v>191</v>
      </c>
      <c r="K2427" s="10">
        <f t="array" ref="K2427">VLOOKUP(A2427,'HUMAN RESOURCES'!$A$2:$M$2692,5,0)</f>
        <v>3.6999999999999998E-2</v>
      </c>
      <c r="L2427" s="11">
        <f t="array" ref="L2427">VLOOKUP(A2427,'HUMAN RESOURCES'!$A$2:$M$2692,6,0)</f>
        <v>5.8999999999999997E-2</v>
      </c>
      <c r="M2427" s="10">
        <f t="array" ref="M2427">VLOOKUP(A2427,'HUMAN RESOURCES'!$A$2:$M$2692,7,0)</f>
        <v>66</v>
      </c>
      <c r="N2427" s="10">
        <f t="array" ref="N2427">VLOOKUP(A2427,'HUMAN RESOURCES'!$A$2:$M$2692,8,0)</f>
        <v>63</v>
      </c>
      <c r="O2427" s="10">
        <f t="array" ref="O2427">VLOOKUP(A2427,'HUMAN RESOURCES'!$A$2:$M$2692,9,0)</f>
        <v>0.47699999999999998</v>
      </c>
      <c r="P2427" s="10">
        <f t="array" ref="P2427">VLOOKUP(A2427,'HUMAN RESOURCES'!$A$2:$M$2692,10,0)</f>
        <v>0.49399999999999999</v>
      </c>
      <c r="Q2427" s="10">
        <f t="array" ref="Q2427">VLOOKUP(A2427,'HUMAN RESOURCES'!$A$2:$M$2692,11,0)</f>
        <v>2.9000000000000001E-2</v>
      </c>
      <c r="R2427" s="10">
        <f t="array" ref="R2427">VLOOKUP(A2427,'HUMAN RESOURCES'!$A$2:$M$2692,12,0)</f>
        <v>1015482</v>
      </c>
      <c r="S2427" s="10">
        <f t="array" ref="S2427">VLOOKUP(A2427,'HUMAN RESOURCES'!$A$2:$M$2692,13,0)</f>
        <v>0.27600000000000002</v>
      </c>
      <c r="T2427" s="10">
        <f t="array" ref="T2427">VLOOKUP(A2427,TOURISM!$A$2:$F$2692,5,0)</f>
        <v>26000000</v>
      </c>
      <c r="U2427" s="10">
        <f t="array" ref="U2427">VLOOKUP(A2427,TOURISM!$A$2:$F$2692,6,0)</f>
        <v>5000000</v>
      </c>
      <c r="V2427" s="10">
        <f t="array" ref="V2427">VLOOKUP(A2427,BUSINESS!$A$2:$J$2692,5,0)</f>
        <v>0.48399999999999999</v>
      </c>
      <c r="W2427" s="10">
        <f t="array" ref="W2427">VLOOKUP(A2427,BUSINESS!$A$2:$J$2692,6,0)</f>
        <v>158</v>
      </c>
      <c r="X2427" s="10">
        <f t="array" ref="X2427">VLOOKUP(A2427,BUSINESS!$A$2:$J$2692,7,0)</f>
        <v>0</v>
      </c>
      <c r="Y2427" s="10">
        <f t="array" ref="Y2427">VLOOKUP(A2427,BUSINESS!$A$2:$J$2692,8,0)</f>
        <v>640</v>
      </c>
      <c r="Z2427" s="10">
        <f t="array" ref="Z2427">VLOOKUP(A2427,BUSINESS!$A$2:$J$2692,9,0)</f>
        <v>1E-3</v>
      </c>
      <c r="AA2427" s="10">
        <f t="array" ref="AA2427">VLOOKUP(A2427,BUSINESS!$A$2:$J$2692,10,0)</f>
        <v>7.5999999999999998E-2</v>
      </c>
      <c r="AB2427" s="12">
        <f t="shared" si="142"/>
        <v>550.18208102162328</v>
      </c>
      <c r="AC2427" s="10">
        <f t="shared" si="135"/>
        <v>1.8808802125493116E-4</v>
      </c>
      <c r="AD2427" s="10">
        <f t="shared" si="136"/>
        <v>0</v>
      </c>
      <c r="AE2427" s="10">
        <f t="shared" si="137"/>
        <v>4.9237701899196642</v>
      </c>
      <c r="AF2427">
        <f t="shared" si="143"/>
        <v>25.603604987582251</v>
      </c>
    </row>
    <row r="2428" spans="1:32" ht="14.4">
      <c r="A2428" s="7" t="str">
        <f t="shared" si="141"/>
        <v>Timor-Leste-Asia 2008</v>
      </c>
      <c r="B2428" s="7" t="s">
        <v>265</v>
      </c>
      <c r="C2428" s="8" t="s">
        <v>61</v>
      </c>
      <c r="D2428" s="9" t="s">
        <v>70</v>
      </c>
      <c r="E2428" s="14">
        <v>8.5999999999999993E-2</v>
      </c>
      <c r="F2428" s="13">
        <v>693800000</v>
      </c>
      <c r="G2428" s="14">
        <v>55</v>
      </c>
      <c r="H2428" s="14">
        <v>0.13100000000000001</v>
      </c>
      <c r="I2428" s="10">
        <f t="array" ref="I2428">VLOOKUP(A2428,ENERGY!$A$2:$F$2691,5,0)</f>
        <v>58</v>
      </c>
      <c r="J2428" s="11">
        <f t="array" ref="J2428">VLOOKUP(A2428,ENERGY!$A$2:$F$2691,6,0)</f>
        <v>176</v>
      </c>
      <c r="K2428" s="10">
        <f t="array" ref="K2428">VLOOKUP(A2428,'HUMAN RESOURCES'!$A$2:$M$2692,5,0)</f>
        <v>3.6999999999999998E-2</v>
      </c>
      <c r="L2428" s="11">
        <f t="array" ref="L2428">VLOOKUP(A2428,'HUMAN RESOURCES'!$A$2:$M$2692,6,0)</f>
        <v>5.6000000000000001E-2</v>
      </c>
      <c r="M2428" s="10">
        <f t="array" ref="M2428">VLOOKUP(A2428,'HUMAN RESOURCES'!$A$2:$M$2692,7,0)</f>
        <v>66</v>
      </c>
      <c r="N2428" s="10">
        <f t="array" ref="N2428">VLOOKUP(A2428,'HUMAN RESOURCES'!$A$2:$M$2692,8,0)</f>
        <v>63</v>
      </c>
      <c r="O2428" s="10">
        <f t="array" ref="O2428">VLOOKUP(A2428,'HUMAN RESOURCES'!$A$2:$M$2692,9,0)</f>
        <v>0.47699999999999998</v>
      </c>
      <c r="P2428" s="10">
        <f t="array" ref="P2428">VLOOKUP(A2428,'HUMAN RESOURCES'!$A$2:$M$2692,10,0)</f>
        <v>0.49399999999999999</v>
      </c>
      <c r="Q2428" s="10">
        <f t="array" ref="Q2428">VLOOKUP(A2428,'HUMAN RESOURCES'!$A$2:$M$2692,11,0)</f>
        <v>0.03</v>
      </c>
      <c r="R2428" s="10">
        <f t="array" ref="R2428">VLOOKUP(A2428,'HUMAN RESOURCES'!$A$2:$M$2692,12,0)</f>
        <v>1032182</v>
      </c>
      <c r="S2428" s="10">
        <f t="array" ref="S2428">VLOOKUP(A2428,'HUMAN RESOURCES'!$A$2:$M$2692,13,0)</f>
        <v>0.28199999999999997</v>
      </c>
      <c r="T2428" s="10">
        <f t="array" ref="T2428">VLOOKUP(A2428,TOURISM!$A$2:$F$2692,5,0)</f>
        <v>14000000</v>
      </c>
      <c r="U2428" s="10">
        <f t="array" ref="U2428">VLOOKUP(A2428,TOURISM!$A$2:$F$2692,6,0)</f>
        <v>51000000</v>
      </c>
      <c r="V2428" s="10">
        <f t="array" ref="V2428">VLOOKUP(A2428,BUSINESS!$A$2:$J$2692,5,0)</f>
        <v>0.32600000000000001</v>
      </c>
      <c r="W2428" s="10">
        <f t="array" ref="W2428">VLOOKUP(A2428,BUSINESS!$A$2:$J$2692,6,0)</f>
        <v>157</v>
      </c>
      <c r="X2428" s="10">
        <f t="array" ref="X2428">VLOOKUP(A2428,BUSINESS!$A$2:$J$2692,7,0)</f>
        <v>0</v>
      </c>
      <c r="Y2428" s="10">
        <f t="array" ref="Y2428">VLOOKUP(A2428,BUSINESS!$A$2:$J$2692,8,0)</f>
        <v>640</v>
      </c>
      <c r="Z2428" s="10">
        <f t="array" ref="Z2428">VLOOKUP(A2428,BUSINESS!$A$2:$J$2692,9,0)</f>
        <v>2E-3</v>
      </c>
      <c r="AA2428" s="10">
        <f t="array" ref="AA2428">VLOOKUP(A2428,BUSINESS!$A$2:$J$2692,10,0)</f>
        <v>0.11899999999999999</v>
      </c>
      <c r="AB2428" s="12">
        <f t="shared" si="142"/>
        <v>672.16828040016196</v>
      </c>
      <c r="AC2428" s="10">
        <f t="shared" si="135"/>
        <v>1.7051256464460724E-4</v>
      </c>
      <c r="AD2428" s="10">
        <f t="shared" si="136"/>
        <v>5.6191640621518301E-5</v>
      </c>
      <c r="AE2428" s="10">
        <f t="shared" si="137"/>
        <v>49.409890891335053</v>
      </c>
      <c r="AF2428">
        <f t="shared" si="143"/>
        <v>13.563499460366486</v>
      </c>
    </row>
    <row r="2429" spans="1:32" ht="14.4">
      <c r="A2429" s="7" t="str">
        <f t="shared" si="141"/>
        <v>Timor-Leste-Asia 2009</v>
      </c>
      <c r="B2429" s="7" t="s">
        <v>265</v>
      </c>
      <c r="C2429" s="8" t="s">
        <v>61</v>
      </c>
      <c r="D2429" s="9" t="s">
        <v>71</v>
      </c>
      <c r="E2429" s="14">
        <v>6.8000000000000005E-2</v>
      </c>
      <c r="F2429" s="13">
        <v>826700000</v>
      </c>
      <c r="G2429" s="14">
        <v>50</v>
      </c>
      <c r="H2429" s="14">
        <v>0.112</v>
      </c>
      <c r="I2429" s="10">
        <f t="array" ref="I2429">VLOOKUP(A2429,ENERGY!$A$2:$F$2691,5,0)</f>
        <v>61</v>
      </c>
      <c r="J2429" s="11">
        <f t="array" ref="J2429">VLOOKUP(A2429,ENERGY!$A$2:$F$2691,6,0)</f>
        <v>183</v>
      </c>
      <c r="K2429" s="10">
        <f t="array" ref="K2429">VLOOKUP(A2429,'HUMAN RESOURCES'!$A$2:$M$2692,5,0)</f>
        <v>3.6999999999999998E-2</v>
      </c>
      <c r="L2429" s="11">
        <f t="array" ref="L2429">VLOOKUP(A2429,'HUMAN RESOURCES'!$A$2:$M$2692,6,0)</f>
        <v>5.3999999999999999E-2</v>
      </c>
      <c r="M2429" s="10">
        <f t="array" ref="M2429">VLOOKUP(A2429,'HUMAN RESOURCES'!$A$2:$M$2692,7,0)</f>
        <v>67</v>
      </c>
      <c r="N2429" s="10">
        <f t="array" ref="N2429">VLOOKUP(A2429,'HUMAN RESOURCES'!$A$2:$M$2692,8,0)</f>
        <v>64</v>
      </c>
      <c r="O2429" s="10">
        <f t="array" ref="O2429">VLOOKUP(A2429,'HUMAN RESOURCES'!$A$2:$M$2692,9,0)</f>
        <v>0.47599999999999998</v>
      </c>
      <c r="P2429" s="10">
        <f t="array" ref="P2429">VLOOKUP(A2429,'HUMAN RESOURCES'!$A$2:$M$2692,10,0)</f>
        <v>0.49399999999999999</v>
      </c>
      <c r="Q2429" s="10">
        <f t="array" ref="Q2429">VLOOKUP(A2429,'HUMAN RESOURCES'!$A$2:$M$2692,11,0)</f>
        <v>0.03</v>
      </c>
      <c r="R2429" s="10">
        <f t="array" ref="R2429">VLOOKUP(A2429,'HUMAN RESOURCES'!$A$2:$M$2692,12,0)</f>
        <v>1049156</v>
      </c>
      <c r="S2429" s="10">
        <f t="array" ref="S2429">VLOOKUP(A2429,'HUMAN RESOURCES'!$A$2:$M$2692,13,0)</f>
        <v>0.28899999999999998</v>
      </c>
      <c r="T2429" s="10">
        <f t="array" ref="T2429">VLOOKUP(A2429,TOURISM!$A$2:$F$2692,5,0)</f>
        <v>16000000</v>
      </c>
      <c r="U2429" s="10">
        <f t="array" ref="U2429">VLOOKUP(A2429,TOURISM!$A$2:$F$2692,6,0)</f>
        <v>69000000</v>
      </c>
      <c r="V2429" s="10">
        <f t="array" ref="V2429">VLOOKUP(A2429,BUSINESS!$A$2:$J$2692,5,0)</f>
        <v>0.11</v>
      </c>
      <c r="W2429" s="10">
        <f t="array" ref="W2429">VLOOKUP(A2429,BUSINESS!$A$2:$J$2692,6,0)</f>
        <v>157</v>
      </c>
      <c r="X2429" s="10">
        <f t="array" ref="X2429">VLOOKUP(A2429,BUSINESS!$A$2:$J$2692,7,0)</f>
        <v>0</v>
      </c>
      <c r="Y2429" s="10">
        <f t="array" ref="Y2429">VLOOKUP(A2429,BUSINESS!$A$2:$J$2692,8,0)</f>
        <v>276</v>
      </c>
      <c r="Z2429" s="10">
        <f t="array" ref="Z2429">VLOOKUP(A2429,BUSINESS!$A$2:$J$2692,9,0)</f>
        <v>2E-3</v>
      </c>
      <c r="AA2429" s="10">
        <f t="array" ref="AA2429">VLOOKUP(A2429,BUSINESS!$A$2:$J$2692,10,0)</f>
        <v>0.33</v>
      </c>
      <c r="AB2429" s="12">
        <f t="shared" si="142"/>
        <v>787.96670847805285</v>
      </c>
      <c r="AC2429" s="10">
        <f t="shared" si="135"/>
        <v>1.7442591950100843E-4</v>
      </c>
      <c r="AD2429" s="10">
        <f t="shared" si="136"/>
        <v>5.8141973167002811E-5</v>
      </c>
      <c r="AE2429" s="10">
        <f t="shared" si="137"/>
        <v>65.767149975790062</v>
      </c>
      <c r="AF2429">
        <f t="shared" si="143"/>
        <v>15.250353617574508</v>
      </c>
    </row>
    <row r="2430" spans="1:32" ht="14.4">
      <c r="A2430" s="7" t="str">
        <f t="shared" si="141"/>
        <v>Timor-Leste-Asia 2010</v>
      </c>
      <c r="B2430" s="7" t="s">
        <v>265</v>
      </c>
      <c r="C2430" s="8" t="s">
        <v>61</v>
      </c>
      <c r="D2430" s="9" t="s">
        <v>72</v>
      </c>
      <c r="E2430" s="14">
        <v>5.6000000000000001E-2</v>
      </c>
      <c r="F2430" s="13">
        <v>934300000</v>
      </c>
      <c r="G2430" s="14">
        <v>46</v>
      </c>
      <c r="H2430" s="14">
        <v>0.11</v>
      </c>
      <c r="I2430" s="10">
        <v>61</v>
      </c>
      <c r="J2430" s="11">
        <v>183</v>
      </c>
      <c r="K2430" s="10">
        <f t="array" ref="K2430">VLOOKUP(A2430,'HUMAN RESOURCES'!$A$2:$M$2692,5,0)</f>
        <v>3.5999999999999997E-2</v>
      </c>
      <c r="L2430" s="11">
        <f t="array" ref="L2430">VLOOKUP(A2430,'HUMAN RESOURCES'!$A$2:$M$2692,6,0)</f>
        <v>5.1999999999999998E-2</v>
      </c>
      <c r="M2430" s="10">
        <f t="array" ref="M2430">VLOOKUP(A2430,'HUMAN RESOURCES'!$A$2:$M$2692,7,0)</f>
        <v>68</v>
      </c>
      <c r="N2430" s="10">
        <f t="array" ref="N2430">VLOOKUP(A2430,'HUMAN RESOURCES'!$A$2:$M$2692,8,0)</f>
        <v>64</v>
      </c>
      <c r="O2430" s="10">
        <f t="array" ref="O2430">VLOOKUP(A2430,'HUMAN RESOURCES'!$A$2:$M$2692,9,0)</f>
        <v>0.47299999999999998</v>
      </c>
      <c r="P2430" s="10">
        <f t="array" ref="P2430">VLOOKUP(A2430,'HUMAN RESOURCES'!$A$2:$M$2692,10,0)</f>
        <v>0.496</v>
      </c>
      <c r="Q2430" s="10">
        <f t="array" ref="Q2430">VLOOKUP(A2430,'HUMAN RESOURCES'!$A$2:$M$2692,11,0)</f>
        <v>3.1E-2</v>
      </c>
      <c r="R2430" s="10">
        <f t="array" ref="R2430">VLOOKUP(A2430,'HUMAN RESOURCES'!$A$2:$M$2692,12,0)</f>
        <v>1066409</v>
      </c>
      <c r="S2430" s="10">
        <f t="array" ref="S2430">VLOOKUP(A2430,'HUMAN RESOURCES'!$A$2:$M$2692,13,0)</f>
        <v>0.29499999999999998</v>
      </c>
      <c r="T2430" s="10">
        <f t="array" ref="T2430">VLOOKUP(A2430,TOURISM!$A$2:$F$2692,5,0)</f>
        <v>31000000</v>
      </c>
      <c r="U2430" s="10">
        <f t="array" ref="U2430">VLOOKUP(A2430,TOURISM!$A$2:$F$2692,6,0)</f>
        <v>68000000</v>
      </c>
      <c r="V2430" s="10">
        <f t="array" ref="V2430">VLOOKUP(A2430,BUSINESS!$A$2:$J$2692,5,0)</f>
        <v>0.11</v>
      </c>
      <c r="W2430" s="10">
        <f t="array" ref="W2430">VLOOKUP(A2430,BUSINESS!$A$2:$J$2692,6,0)</f>
        <v>110</v>
      </c>
      <c r="X2430" s="10">
        <f t="array" ref="X2430">VLOOKUP(A2430,BUSINESS!$A$2:$J$2692,7,0)</f>
        <v>0</v>
      </c>
      <c r="Y2430" s="10">
        <f t="array" ref="Y2430">VLOOKUP(A2430,BUSINESS!$A$2:$J$2692,8,0)</f>
        <v>276</v>
      </c>
      <c r="Z2430" s="10">
        <f t="array" ref="Z2430">VLOOKUP(A2430,BUSINESS!$A$2:$J$2692,9,0)</f>
        <v>2E-3</v>
      </c>
      <c r="AA2430" s="10">
        <f t="array" ref="AA2430">VLOOKUP(A2430,BUSINESS!$A$2:$J$2692,10,0)</f>
        <v>0.438</v>
      </c>
      <c r="AB2430" s="12">
        <f t="shared" si="142"/>
        <v>876.11788722713334</v>
      </c>
      <c r="AC2430" s="10">
        <f t="shared" si="135"/>
        <v>1.7160395307991587E-4</v>
      </c>
      <c r="AD2430" s="10">
        <f t="shared" si="136"/>
        <v>5.7201317693305287E-5</v>
      </c>
      <c r="AE2430" s="10">
        <f t="shared" si="137"/>
        <v>63.765403330241959</v>
      </c>
      <c r="AF2430">
        <f t="shared" si="143"/>
        <v>29.069522106433837</v>
      </c>
    </row>
    <row r="2431" spans="1:32" ht="14.4">
      <c r="A2431" s="7" t="str">
        <f t="shared" si="141"/>
        <v>Timor-Leste-Asia 2011</v>
      </c>
      <c r="B2431" s="7" t="s">
        <v>265</v>
      </c>
      <c r="C2431" s="8" t="s">
        <v>61</v>
      </c>
      <c r="D2431" s="9" t="s">
        <v>73</v>
      </c>
      <c r="E2431" s="14">
        <v>4.5999999999999999E-2</v>
      </c>
      <c r="F2431" s="13">
        <v>1128300000</v>
      </c>
      <c r="G2431" s="14">
        <v>46</v>
      </c>
      <c r="H2431" s="14">
        <v>0.11</v>
      </c>
      <c r="I2431" s="10">
        <f t="array" ref="I2431">VLOOKUP(A2431,ENERGY!$A$2:$F$2691,5,0)</f>
        <v>58</v>
      </c>
      <c r="J2431" s="11">
        <f t="array" ref="J2431">VLOOKUP(A2431,ENERGY!$A$2:$F$2691,6,0)</f>
        <v>176</v>
      </c>
      <c r="K2431" s="10">
        <f t="array" ref="K2431">VLOOKUP(A2431,'HUMAN RESOURCES'!$A$2:$M$2692,5,0)</f>
        <v>3.5999999999999997E-2</v>
      </c>
      <c r="L2431" s="11">
        <f t="array" ref="L2431">VLOOKUP(A2431,'HUMAN RESOURCES'!$A$2:$M$2692,6,0)</f>
        <v>0.05</v>
      </c>
      <c r="M2431" s="10">
        <f t="array" ref="M2431">VLOOKUP(A2431,'HUMAN RESOURCES'!$A$2:$M$2692,7,0)</f>
        <v>68</v>
      </c>
      <c r="N2431" s="10">
        <f t="array" ref="N2431">VLOOKUP(A2431,'HUMAN RESOURCES'!$A$2:$M$2692,8,0)</f>
        <v>65</v>
      </c>
      <c r="O2431" s="10">
        <f t="array" ref="O2431">VLOOKUP(A2431,'HUMAN RESOURCES'!$A$2:$M$2692,9,0)</f>
        <v>0.46899999999999997</v>
      </c>
      <c r="P2431" s="10">
        <f t="array" ref="P2431">VLOOKUP(A2431,'HUMAN RESOURCES'!$A$2:$M$2692,10,0)</f>
        <v>0.5</v>
      </c>
      <c r="Q2431" s="10">
        <f t="array" ref="Q2431">VLOOKUP(A2431,'HUMAN RESOURCES'!$A$2:$M$2692,11,0)</f>
        <v>3.2000000000000001E-2</v>
      </c>
      <c r="R2431" s="10">
        <f t="array" ref="R2431">VLOOKUP(A2431,'HUMAN RESOURCES'!$A$2:$M$2692,12,0)</f>
        <v>1120392</v>
      </c>
      <c r="S2431" s="10">
        <f t="array" ref="S2431">VLOOKUP(A2431,'HUMAN RESOURCES'!$A$2:$M$2692,13,0)</f>
        <v>0.30199999999999999</v>
      </c>
      <c r="T2431" s="10">
        <f t="array" ref="T2431">VLOOKUP(A2431,TOURISM!$A$2:$F$2692,5,0)</f>
        <v>24000000</v>
      </c>
      <c r="U2431" s="10">
        <f t="array" ref="U2431">VLOOKUP(A2431,TOURISM!$A$2:$F$2692,6,0)</f>
        <v>63000000</v>
      </c>
      <c r="V2431" s="10">
        <f t="array" ref="V2431">VLOOKUP(A2431,BUSINESS!$A$2:$J$2692,5,0)</f>
        <v>0.11</v>
      </c>
      <c r="W2431" s="10">
        <f t="array" ref="W2431">VLOOKUP(A2431,BUSINESS!$A$2:$J$2692,6,0)</f>
        <v>94</v>
      </c>
      <c r="X2431" s="10">
        <f t="array" ref="X2431">VLOOKUP(A2431,BUSINESS!$A$2:$J$2692,7,0)</f>
        <v>0</v>
      </c>
      <c r="Y2431" s="10">
        <f t="array" ref="Y2431">VLOOKUP(A2431,BUSINESS!$A$2:$J$2692,8,0)</f>
        <v>276</v>
      </c>
      <c r="Z2431" s="10">
        <f t="array" ref="Z2431">VLOOKUP(A2431,BUSINESS!$A$2:$J$2692,9,0)</f>
        <v>8.9999999999999993E-3</v>
      </c>
      <c r="AA2431" s="10">
        <f t="array" ref="AA2431">VLOOKUP(A2431,BUSINESS!$A$2:$J$2692,10,0)</f>
        <v>0.56000000000000005</v>
      </c>
      <c r="AB2431" s="12">
        <f t="shared" si="142"/>
        <v>1007.0582439003491</v>
      </c>
      <c r="AC2431" s="10">
        <f t="shared" si="135"/>
        <v>1.5708787638612199E-4</v>
      </c>
      <c r="AD2431" s="10">
        <f t="shared" si="136"/>
        <v>5.1767595627244752E-5</v>
      </c>
      <c r="AE2431" s="10">
        <f t="shared" si="137"/>
        <v>56.230319388214127</v>
      </c>
      <c r="AF2431">
        <f t="shared" si="143"/>
        <v>21.421074052653001</v>
      </c>
    </row>
    <row r="2432" spans="1:32" ht="14.4">
      <c r="A2432" s="7" t="str">
        <f t="shared" ref="A2432:A2495" si="144">CONCATENATE(B2432," ",D2432)</f>
        <v>Timor-Leste-Asia 2012</v>
      </c>
      <c r="B2432" s="7" t="s">
        <v>265</v>
      </c>
      <c r="C2432" s="8" t="s">
        <v>61</v>
      </c>
      <c r="D2432" s="9" t="s">
        <v>74</v>
      </c>
      <c r="E2432" s="14">
        <v>4.2999999999999997E-2</v>
      </c>
      <c r="F2432" s="13">
        <v>1355000000</v>
      </c>
      <c r="G2432" s="14">
        <v>50</v>
      </c>
      <c r="H2432" s="14">
        <v>0.122</v>
      </c>
      <c r="I2432" s="10">
        <v>58</v>
      </c>
      <c r="J2432" s="11">
        <f t="array" ref="J2432">VLOOKUP(A2432,ENERGY!$A$2:$F$2691,6,0)</f>
        <v>161</v>
      </c>
      <c r="K2432" s="10">
        <f t="array" ref="K2432">VLOOKUP(A2432,'HUMAN RESOURCES'!$A$2:$M$2692,5,0)</f>
        <v>3.5999999999999997E-2</v>
      </c>
      <c r="L2432" s="11">
        <f t="array" ref="L2432">VLOOKUP(A2432,'HUMAN RESOURCES'!$A$2:$M$2692,6,0)</f>
        <v>4.8000000000000001E-2</v>
      </c>
      <c r="M2432" s="10">
        <f t="array" ref="M2432">VLOOKUP(A2432,'HUMAN RESOURCES'!$A$2:$M$2692,7,0)</f>
        <v>69</v>
      </c>
      <c r="N2432" s="10">
        <f t="array" ref="N2432">VLOOKUP(A2432,'HUMAN RESOURCES'!$A$2:$M$2692,8,0)</f>
        <v>66</v>
      </c>
      <c r="O2432" s="10">
        <f t="array" ref="O2432">VLOOKUP(A2432,'HUMAN RESOURCES'!$A$2:$M$2692,9,0)</f>
        <v>0.46300000000000002</v>
      </c>
      <c r="P2432" s="10">
        <f t="array" ref="P2432">VLOOKUP(A2432,'HUMAN RESOURCES'!$A$2:$M$2692,10,0)</f>
        <v>0.505</v>
      </c>
      <c r="Q2432" s="10">
        <f t="array" ref="Q2432">VLOOKUP(A2432,'HUMAN RESOURCES'!$A$2:$M$2692,11,0)</f>
        <v>3.2000000000000001E-2</v>
      </c>
      <c r="R2432" s="10">
        <f t="array" ref="R2432">VLOOKUP(A2432,'HUMAN RESOURCES'!$A$2:$M$2692,12,0)</f>
        <v>1148958</v>
      </c>
      <c r="S2432" s="10">
        <f t="array" ref="S2432">VLOOKUP(A2432,'HUMAN RESOURCES'!$A$2:$M$2692,13,0)</f>
        <v>0.308</v>
      </c>
      <c r="T2432" s="10">
        <f t="array" ref="T2432">VLOOKUP(A2432,TOURISM!$A$2:$F$2692,5,0)</f>
        <v>21000000</v>
      </c>
      <c r="U2432" s="10">
        <f t="array" ref="U2432">VLOOKUP(A2432,TOURISM!$A$2:$F$2692,6,0)</f>
        <v>80000000</v>
      </c>
      <c r="V2432" s="10">
        <f t="array" ref="V2432">VLOOKUP(A2432,BUSINESS!$A$2:$J$2692,5,0)</f>
        <v>0.11</v>
      </c>
      <c r="W2432" s="10">
        <f t="array" ref="W2432">VLOOKUP(A2432,BUSINESS!$A$2:$J$2692,6,0)</f>
        <v>94</v>
      </c>
      <c r="X2432" s="10">
        <f t="array" ref="X2432">VLOOKUP(A2432,BUSINESS!$A$2:$J$2692,7,0)</f>
        <v>167</v>
      </c>
      <c r="Y2432" s="10">
        <f t="array" ref="Y2432">VLOOKUP(A2432,BUSINESS!$A$2:$J$2692,8,0)</f>
        <v>276</v>
      </c>
      <c r="Z2432" s="10">
        <f t="array" ref="Z2432">VLOOKUP(A2432,BUSINESS!$A$2:$J$2692,9,0)</f>
        <v>8.9999999999999993E-3</v>
      </c>
      <c r="AA2432" s="10">
        <f t="array" ref="AA2432">VLOOKUP(A2432,BUSINESS!$A$2:$J$2692,10,0)</f>
        <v>0.55700000000000005</v>
      </c>
      <c r="AB2432" s="12">
        <f t="shared" si="142"/>
        <v>1179.3294445924046</v>
      </c>
      <c r="AC2432" s="10">
        <f t="shared" si="135"/>
        <v>1.4012696721725249E-4</v>
      </c>
      <c r="AD2432" s="10">
        <f t="shared" si="136"/>
        <v>5.0480522351556802E-5</v>
      </c>
      <c r="AE2432" s="10">
        <f t="shared" si="137"/>
        <v>69.628306691802479</v>
      </c>
      <c r="AF2432">
        <f t="shared" si="143"/>
        <v>18.277430506598151</v>
      </c>
    </row>
    <row r="2433" spans="1:32" ht="14.4">
      <c r="A2433" s="7" t="str">
        <f t="shared" si="144"/>
        <v>Togo-Africa 2000</v>
      </c>
      <c r="B2433" s="7" t="s">
        <v>266</v>
      </c>
      <c r="C2433" s="8" t="s">
        <v>78</v>
      </c>
      <c r="D2433" s="9" t="s">
        <v>62</v>
      </c>
      <c r="E2433" s="14">
        <v>5.2999999999999999E-2</v>
      </c>
      <c r="F2433" s="13">
        <v>1294250280</v>
      </c>
      <c r="G2433" s="14">
        <v>14</v>
      </c>
      <c r="H2433" s="8"/>
      <c r="I2433" s="10">
        <f t="array" ref="I2433">VLOOKUP(A2433,ENERGY!$A$2:$F$2691,5,0)</f>
        <v>0</v>
      </c>
      <c r="J2433" s="11">
        <f t="array" ref="J2433">VLOOKUP(A2433,ENERGY!$A$2:$F$2691,6,0)</f>
        <v>0</v>
      </c>
      <c r="K2433" s="10">
        <f t="array" ref="K2433">VLOOKUP(A2433,'HUMAN RESOURCES'!$A$2:$M$2692,5,0)</f>
        <v>3.9E-2</v>
      </c>
      <c r="L2433" s="11">
        <f t="array" ref="L2433">VLOOKUP(A2433,'HUMAN RESOURCES'!$A$2:$M$2692,6,0)</f>
        <v>7.6999999999999999E-2</v>
      </c>
      <c r="M2433" s="10">
        <f t="array" ref="M2433">VLOOKUP(A2433,'HUMAN RESOURCES'!$A$2:$M$2692,7,0)</f>
        <v>54</v>
      </c>
      <c r="N2433" s="10">
        <f t="array" ref="N2433">VLOOKUP(A2433,'HUMAN RESOURCES'!$A$2:$M$2692,8,0)</f>
        <v>53</v>
      </c>
      <c r="O2433" s="10">
        <f t="array" ref="O2433">VLOOKUP(A2433,'HUMAN RESOURCES'!$A$2:$M$2692,9,0)</f>
        <v>0.442</v>
      </c>
      <c r="P2433" s="10">
        <f t="array" ref="P2433">VLOOKUP(A2433,'HUMAN RESOURCES'!$A$2:$M$2692,10,0)</f>
        <v>0.52900000000000003</v>
      </c>
      <c r="Q2433" s="10">
        <f t="array" ref="Q2433">VLOOKUP(A2433,'HUMAN RESOURCES'!$A$2:$M$2692,11,0)</f>
        <v>2.9000000000000001E-2</v>
      </c>
      <c r="R2433" s="10">
        <f t="array" ref="R2433">VLOOKUP(A2433,'HUMAN RESOURCES'!$A$2:$M$2692,12,0)</f>
        <v>4864753</v>
      </c>
      <c r="S2433" s="10">
        <f t="array" ref="S2433">VLOOKUP(A2433,'HUMAN RESOURCES'!$A$2:$M$2692,13,0)</f>
        <v>0.32900000000000001</v>
      </c>
      <c r="T2433" s="10">
        <f t="array" ref="T2433">VLOOKUP(A2433,TOURISM!$A$2:$F$2692,5,0)</f>
        <v>11000000</v>
      </c>
      <c r="U2433" s="10">
        <f t="array" ref="U2433">VLOOKUP(A2433,TOURISM!$A$2:$F$2692,6,0)</f>
        <v>15000000</v>
      </c>
      <c r="V2433" s="10">
        <f t="array" ref="V2433">VLOOKUP(A2433,BUSINESS!$A$2:$J$2692,5,0)</f>
        <v>0</v>
      </c>
      <c r="W2433" s="10">
        <f t="array" ref="W2433">VLOOKUP(A2433,BUSINESS!$A$2:$J$2692,6,0)</f>
        <v>0</v>
      </c>
      <c r="X2433" s="10">
        <f t="array" ref="X2433">VLOOKUP(A2433,BUSINESS!$A$2:$J$2692,7,0)</f>
        <v>0</v>
      </c>
      <c r="Y2433" s="10">
        <f t="array" ref="Y2433">VLOOKUP(A2433,BUSINESS!$A$2:$J$2692,8,0)</f>
        <v>0</v>
      </c>
      <c r="Z2433" s="10">
        <f t="array" ref="Z2433">VLOOKUP(A2433,BUSINESS!$A$2:$J$2692,9,0)</f>
        <v>8.0000000000000002E-3</v>
      </c>
      <c r="AA2433" s="10">
        <f t="array" ref="AA2433">VLOOKUP(A2433,BUSINESS!$A$2:$J$2692,10,0)</f>
        <v>0.01</v>
      </c>
      <c r="AB2433" s="12">
        <f t="shared" si="142"/>
        <v>266.04645292371475</v>
      </c>
      <c r="AC2433" s="10">
        <f t="shared" si="135"/>
        <v>0</v>
      </c>
      <c r="AD2433" s="10">
        <f t="shared" si="136"/>
        <v>0</v>
      </c>
      <c r="AE2433" s="10">
        <f t="shared" si="137"/>
        <v>3.0834042345007031</v>
      </c>
      <c r="AF2433">
        <f t="shared" si="143"/>
        <v>2.2611631053005157</v>
      </c>
    </row>
    <row r="2434" spans="1:32" ht="14.4">
      <c r="A2434" s="7" t="str">
        <f t="shared" si="144"/>
        <v>Togo-Africa 2001</v>
      </c>
      <c r="B2434" s="7" t="s">
        <v>266</v>
      </c>
      <c r="C2434" s="8" t="s">
        <v>78</v>
      </c>
      <c r="D2434" s="9" t="s">
        <v>63</v>
      </c>
      <c r="E2434" s="14">
        <v>5.1999999999999998E-2</v>
      </c>
      <c r="F2434" s="13">
        <v>1332328986</v>
      </c>
      <c r="G2434" s="14">
        <v>14</v>
      </c>
      <c r="H2434" s="8"/>
      <c r="I2434" s="10">
        <f t="array" ref="I2434">VLOOKUP(A2434,ENERGY!$A$2:$F$2691,5,0)</f>
        <v>2764</v>
      </c>
      <c r="J2434" s="11">
        <f t="array" ref="J2434">VLOOKUP(A2434,ENERGY!$A$2:$F$2691,6,0)</f>
        <v>0</v>
      </c>
      <c r="K2434" s="10">
        <f t="array" ref="K2434">VLOOKUP(A2434,'HUMAN RESOURCES'!$A$2:$M$2692,5,0)</f>
        <v>3.9E-2</v>
      </c>
      <c r="L2434" s="11">
        <f t="array" ref="L2434">VLOOKUP(A2434,'HUMAN RESOURCES'!$A$2:$M$2692,6,0)</f>
        <v>7.4999999999999997E-2</v>
      </c>
      <c r="M2434" s="10">
        <f t="array" ref="M2434">VLOOKUP(A2434,'HUMAN RESOURCES'!$A$2:$M$2692,7,0)</f>
        <v>54</v>
      </c>
      <c r="N2434" s="10">
        <f t="array" ref="N2434">VLOOKUP(A2434,'HUMAN RESOURCES'!$A$2:$M$2692,8,0)</f>
        <v>53</v>
      </c>
      <c r="O2434" s="10">
        <f t="array" ref="O2434">VLOOKUP(A2434,'HUMAN RESOURCES'!$A$2:$M$2692,9,0)</f>
        <v>0.439</v>
      </c>
      <c r="P2434" s="10">
        <f t="array" ref="P2434">VLOOKUP(A2434,'HUMAN RESOURCES'!$A$2:$M$2692,10,0)</f>
        <v>0.53200000000000003</v>
      </c>
      <c r="Q2434" s="10">
        <f t="array" ref="Q2434">VLOOKUP(A2434,'HUMAN RESOURCES'!$A$2:$M$2692,11,0)</f>
        <v>2.8000000000000001E-2</v>
      </c>
      <c r="R2434" s="10">
        <f t="array" ref="R2434">VLOOKUP(A2434,'HUMAN RESOURCES'!$A$2:$M$2692,12,0)</f>
        <v>4992225</v>
      </c>
      <c r="S2434" s="10">
        <f t="array" ref="S2434">VLOOKUP(A2434,'HUMAN RESOURCES'!$A$2:$M$2692,13,0)</f>
        <v>0.33400000000000002</v>
      </c>
      <c r="T2434" s="10">
        <f t="array" ref="T2434">VLOOKUP(A2434,TOURISM!$A$2:$F$2692,5,0)</f>
        <v>14000000</v>
      </c>
      <c r="U2434" s="10">
        <f t="array" ref="U2434">VLOOKUP(A2434,TOURISM!$A$2:$F$2692,6,0)</f>
        <v>20000000</v>
      </c>
      <c r="V2434" s="10">
        <f t="array" ref="V2434">VLOOKUP(A2434,BUSINESS!$A$2:$J$2692,5,0)</f>
        <v>0</v>
      </c>
      <c r="W2434" s="10">
        <f t="array" ref="W2434">VLOOKUP(A2434,BUSINESS!$A$2:$J$2692,6,0)</f>
        <v>0</v>
      </c>
      <c r="X2434" s="10">
        <f t="array" ref="X2434">VLOOKUP(A2434,BUSINESS!$A$2:$J$2692,7,0)</f>
        <v>0</v>
      </c>
      <c r="Y2434" s="10">
        <f t="array" ref="Y2434">VLOOKUP(A2434,BUSINESS!$A$2:$J$2692,8,0)</f>
        <v>0</v>
      </c>
      <c r="Z2434" s="10">
        <f t="array" ref="Z2434">VLOOKUP(A2434,BUSINESS!$A$2:$J$2692,9,0)</f>
        <v>8.9999999999999993E-3</v>
      </c>
      <c r="AA2434" s="10">
        <f t="array" ref="AA2434">VLOOKUP(A2434,BUSINESS!$A$2:$J$2692,10,0)</f>
        <v>1.9E-2</v>
      </c>
      <c r="AB2434" s="12">
        <f t="shared" ref="AB2434:AB2497" si="145">F2434/R2434</f>
        <v>266.88079683908478</v>
      </c>
      <c r="AC2434" s="10">
        <f t="shared" si="135"/>
        <v>0</v>
      </c>
      <c r="AD2434" s="10">
        <f t="shared" si="136"/>
        <v>5.536609427660011E-4</v>
      </c>
      <c r="AE2434" s="10">
        <f t="shared" si="137"/>
        <v>4.0062296871635397</v>
      </c>
      <c r="AF2434">
        <f t="shared" si="143"/>
        <v>2.8043607810144775</v>
      </c>
    </row>
    <row r="2435" spans="1:32" ht="14.4">
      <c r="A2435" s="7" t="str">
        <f t="shared" si="144"/>
        <v>Togo-Africa 2002</v>
      </c>
      <c r="B2435" s="7" t="s">
        <v>266</v>
      </c>
      <c r="C2435" s="8" t="s">
        <v>78</v>
      </c>
      <c r="D2435" s="9" t="s">
        <v>64</v>
      </c>
      <c r="E2435" s="14">
        <v>0.05</v>
      </c>
      <c r="F2435" s="13">
        <v>1474630199</v>
      </c>
      <c r="G2435" s="14">
        <v>14</v>
      </c>
      <c r="H2435" s="8"/>
      <c r="I2435" s="10">
        <f t="array" ref="I2435">VLOOKUP(A2435,ENERGY!$A$2:$F$2691,5,0)</f>
        <v>2692</v>
      </c>
      <c r="J2435" s="11">
        <f t="array" ref="J2435">VLOOKUP(A2435,ENERGY!$A$2:$F$2691,6,0)</f>
        <v>1540</v>
      </c>
      <c r="K2435" s="10">
        <f t="array" ref="K2435">VLOOKUP(A2435,'HUMAN RESOURCES'!$A$2:$M$2692,5,0)</f>
        <v>3.9E-2</v>
      </c>
      <c r="L2435" s="11">
        <f t="array" ref="L2435">VLOOKUP(A2435,'HUMAN RESOURCES'!$A$2:$M$2692,6,0)</f>
        <v>7.2999999999999995E-2</v>
      </c>
      <c r="M2435" s="10">
        <f t="array" ref="M2435">VLOOKUP(A2435,'HUMAN RESOURCES'!$A$2:$M$2692,7,0)</f>
        <v>55</v>
      </c>
      <c r="N2435" s="10">
        <f t="array" ref="N2435">VLOOKUP(A2435,'HUMAN RESOURCES'!$A$2:$M$2692,8,0)</f>
        <v>53</v>
      </c>
      <c r="O2435" s="10">
        <f t="array" ref="O2435">VLOOKUP(A2435,'HUMAN RESOURCES'!$A$2:$M$2692,9,0)</f>
        <v>0.436</v>
      </c>
      <c r="P2435" s="10">
        <f t="array" ref="P2435">VLOOKUP(A2435,'HUMAN RESOURCES'!$A$2:$M$2692,10,0)</f>
        <v>0.53600000000000003</v>
      </c>
      <c r="Q2435" s="10">
        <f t="array" ref="Q2435">VLOOKUP(A2435,'HUMAN RESOURCES'!$A$2:$M$2692,11,0)</f>
        <v>2.8000000000000001E-2</v>
      </c>
      <c r="R2435" s="10">
        <f t="array" ref="R2435">VLOOKUP(A2435,'HUMAN RESOURCES'!$A$2:$M$2692,12,0)</f>
        <v>5123674</v>
      </c>
      <c r="S2435" s="10">
        <f t="array" ref="S2435">VLOOKUP(A2435,'HUMAN RESOURCES'!$A$2:$M$2692,13,0)</f>
        <v>0.33800000000000002</v>
      </c>
      <c r="T2435" s="10">
        <f t="array" ref="T2435">VLOOKUP(A2435,TOURISM!$A$2:$F$2692,5,0)</f>
        <v>16000000</v>
      </c>
      <c r="U2435" s="10">
        <f t="array" ref="U2435">VLOOKUP(A2435,TOURISM!$A$2:$F$2692,6,0)</f>
        <v>26000000</v>
      </c>
      <c r="V2435" s="10">
        <f t="array" ref="V2435">VLOOKUP(A2435,BUSINESS!$A$2:$J$2692,5,0)</f>
        <v>0</v>
      </c>
      <c r="W2435" s="10">
        <f t="array" ref="W2435">VLOOKUP(A2435,BUSINESS!$A$2:$J$2692,6,0)</f>
        <v>0</v>
      </c>
      <c r="X2435" s="10">
        <f t="array" ref="X2435">VLOOKUP(A2435,BUSINESS!$A$2:$J$2692,7,0)</f>
        <v>0</v>
      </c>
      <c r="Y2435" s="10">
        <f t="array" ref="Y2435">VLOOKUP(A2435,BUSINESS!$A$2:$J$2692,8,0)</f>
        <v>0</v>
      </c>
      <c r="Z2435" s="10">
        <f t="array" ref="Z2435">VLOOKUP(A2435,BUSINESS!$A$2:$J$2692,9,0)</f>
        <v>0.01</v>
      </c>
      <c r="AA2435" s="10">
        <f t="array" ref="AA2435">VLOOKUP(A2435,BUSINESS!$A$2:$J$2692,10,0)</f>
        <v>3.2000000000000001E-2</v>
      </c>
      <c r="AB2435" s="12">
        <f t="shared" si="145"/>
        <v>287.80718660086495</v>
      </c>
      <c r="AC2435" s="10">
        <f t="shared" si="135"/>
        <v>3.0056557072132223E-4</v>
      </c>
      <c r="AD2435" s="10">
        <f t="shared" si="136"/>
        <v>5.2540423141675288E-4</v>
      </c>
      <c r="AE2435" s="10">
        <f t="shared" si="137"/>
        <v>5.0744836615288174</v>
      </c>
      <c r="AF2435">
        <f t="shared" ref="AF2435:AF2498" si="146">T2435/R2435</f>
        <v>3.1227591763254257</v>
      </c>
    </row>
    <row r="2436" spans="1:32" ht="14.4">
      <c r="A2436" s="7" t="str">
        <f t="shared" si="144"/>
        <v>Togo-Africa 2003</v>
      </c>
      <c r="B2436" s="7" t="s">
        <v>266</v>
      </c>
      <c r="C2436" s="8" t="s">
        <v>78</v>
      </c>
      <c r="D2436" s="9" t="s">
        <v>65</v>
      </c>
      <c r="E2436" s="14">
        <v>5.6000000000000001E-2</v>
      </c>
      <c r="F2436" s="13">
        <v>1673690390</v>
      </c>
      <c r="G2436" s="14">
        <v>18</v>
      </c>
      <c r="H2436" s="8"/>
      <c r="I2436" s="10">
        <f t="array" ref="I2436">VLOOKUP(A2436,ENERGY!$A$2:$F$2691,5,0)</f>
        <v>2628</v>
      </c>
      <c r="J2436" s="11">
        <f t="array" ref="J2436">VLOOKUP(A2436,ENERGY!$A$2:$F$2691,6,0)</f>
        <v>1503</v>
      </c>
      <c r="K2436" s="10">
        <f t="array" ref="K2436">VLOOKUP(A2436,'HUMAN RESOURCES'!$A$2:$M$2692,5,0)</f>
        <v>3.9E-2</v>
      </c>
      <c r="L2436" s="11">
        <f t="array" ref="L2436">VLOOKUP(A2436,'HUMAN RESOURCES'!$A$2:$M$2692,6,0)</f>
        <v>7.1999999999999995E-2</v>
      </c>
      <c r="M2436" s="10">
        <f t="array" ref="M2436">VLOOKUP(A2436,'HUMAN RESOURCES'!$A$2:$M$2692,7,0)</f>
        <v>55</v>
      </c>
      <c r="N2436" s="10">
        <f t="array" ref="N2436">VLOOKUP(A2436,'HUMAN RESOURCES'!$A$2:$M$2692,8,0)</f>
        <v>53</v>
      </c>
      <c r="O2436" s="10">
        <f t="array" ref="O2436">VLOOKUP(A2436,'HUMAN RESOURCES'!$A$2:$M$2692,9,0)</f>
        <v>0.433</v>
      </c>
      <c r="P2436" s="10">
        <f t="array" ref="P2436">VLOOKUP(A2436,'HUMAN RESOURCES'!$A$2:$M$2692,10,0)</f>
        <v>0.53900000000000003</v>
      </c>
      <c r="Q2436" s="10">
        <f t="array" ref="Q2436">VLOOKUP(A2436,'HUMAN RESOURCES'!$A$2:$M$2692,11,0)</f>
        <v>2.8000000000000001E-2</v>
      </c>
      <c r="R2436" s="10">
        <f t="array" ref="R2436">VLOOKUP(A2436,'HUMAN RESOURCES'!$A$2:$M$2692,12,0)</f>
        <v>5258956</v>
      </c>
      <c r="S2436" s="10">
        <f t="array" ref="S2436">VLOOKUP(A2436,'HUMAN RESOURCES'!$A$2:$M$2692,13,0)</f>
        <v>0.34300000000000003</v>
      </c>
      <c r="T2436" s="10">
        <f t="array" ref="T2436">VLOOKUP(A2436,TOURISM!$A$2:$F$2692,5,0)</f>
        <v>26000000</v>
      </c>
      <c r="U2436" s="10">
        <f t="array" ref="U2436">VLOOKUP(A2436,TOURISM!$A$2:$F$2692,6,0)</f>
        <v>37000000</v>
      </c>
      <c r="V2436" s="10">
        <f t="array" ref="V2436">VLOOKUP(A2436,BUSINESS!$A$2:$J$2692,5,0)</f>
        <v>0</v>
      </c>
      <c r="W2436" s="10">
        <f t="array" ref="W2436">VLOOKUP(A2436,BUSINESS!$A$2:$J$2692,6,0)</f>
        <v>65</v>
      </c>
      <c r="X2436" s="10">
        <f t="array" ref="X2436">VLOOKUP(A2436,BUSINESS!$A$2:$J$2692,7,0)</f>
        <v>0</v>
      </c>
      <c r="Y2436" s="10">
        <f t="array" ref="Y2436">VLOOKUP(A2436,BUSINESS!$A$2:$J$2692,8,0)</f>
        <v>0</v>
      </c>
      <c r="Z2436" s="10">
        <f t="array" ref="Z2436">VLOOKUP(A2436,BUSINESS!$A$2:$J$2692,9,0)</f>
        <v>1.2E-2</v>
      </c>
      <c r="AA2436" s="10">
        <f t="array" ref="AA2436">VLOOKUP(A2436,BUSINESS!$A$2:$J$2692,10,0)</f>
        <v>4.5999999999999999E-2</v>
      </c>
      <c r="AB2436" s="12">
        <f t="shared" si="145"/>
        <v>318.25525636647274</v>
      </c>
      <c r="AC2436" s="10">
        <f t="shared" si="135"/>
        <v>2.85798169826863E-4</v>
      </c>
      <c r="AD2436" s="10">
        <f t="shared" si="136"/>
        <v>4.9971895562541313E-4</v>
      </c>
      <c r="AE2436" s="10">
        <f t="shared" si="137"/>
        <v>7.0356169551523156</v>
      </c>
      <c r="AF2436">
        <f t="shared" si="146"/>
        <v>4.9439470495664919</v>
      </c>
    </row>
    <row r="2437" spans="1:32" ht="14.4">
      <c r="A2437" s="7" t="str">
        <f t="shared" si="144"/>
        <v>Togo-Africa 2004</v>
      </c>
      <c r="B2437" s="7" t="s">
        <v>266</v>
      </c>
      <c r="C2437" s="8" t="s">
        <v>78</v>
      </c>
      <c r="D2437" s="9" t="s">
        <v>66</v>
      </c>
      <c r="E2437" s="14">
        <v>5.8999999999999997E-2</v>
      </c>
      <c r="F2437" s="13">
        <v>1937074538</v>
      </c>
      <c r="G2437" s="14">
        <v>21</v>
      </c>
      <c r="H2437" s="8"/>
      <c r="I2437" s="10">
        <v>2628</v>
      </c>
      <c r="J2437" s="11">
        <v>1503</v>
      </c>
      <c r="K2437" s="10">
        <f t="array" ref="K2437">VLOOKUP(A2437,'HUMAN RESOURCES'!$A$2:$M$2692,5,0)</f>
        <v>3.7999999999999999E-2</v>
      </c>
      <c r="L2437" s="11">
        <f t="array" ref="L2437">VLOOKUP(A2437,'HUMAN RESOURCES'!$A$2:$M$2692,6,0)</f>
        <v>7.0000000000000007E-2</v>
      </c>
      <c r="M2437" s="10">
        <f t="array" ref="M2437">VLOOKUP(A2437,'HUMAN RESOURCES'!$A$2:$M$2692,7,0)</f>
        <v>55</v>
      </c>
      <c r="N2437" s="10">
        <f t="array" ref="N2437">VLOOKUP(A2437,'HUMAN RESOURCES'!$A$2:$M$2692,8,0)</f>
        <v>53</v>
      </c>
      <c r="O2437" s="10">
        <f t="array" ref="O2437">VLOOKUP(A2437,'HUMAN RESOURCES'!$A$2:$M$2692,9,0)</f>
        <v>0.43099999999999999</v>
      </c>
      <c r="P2437" s="10">
        <f t="array" ref="P2437">VLOOKUP(A2437,'HUMAN RESOURCES'!$A$2:$M$2692,10,0)</f>
        <v>0.54100000000000004</v>
      </c>
      <c r="Q2437" s="10">
        <f t="array" ref="Q2437">VLOOKUP(A2437,'HUMAN RESOURCES'!$A$2:$M$2692,11,0)</f>
        <v>2.8000000000000001E-2</v>
      </c>
      <c r="R2437" s="10">
        <f t="array" ref="R2437">VLOOKUP(A2437,'HUMAN RESOURCES'!$A$2:$M$2692,12,0)</f>
        <v>5397851</v>
      </c>
      <c r="S2437" s="10">
        <f t="array" ref="S2437">VLOOKUP(A2437,'HUMAN RESOURCES'!$A$2:$M$2692,13,0)</f>
        <v>0.34699999999999998</v>
      </c>
      <c r="T2437" s="10">
        <f t="array" ref="T2437">VLOOKUP(A2437,TOURISM!$A$2:$F$2692,5,0)</f>
        <v>25000000</v>
      </c>
      <c r="U2437" s="10">
        <f t="array" ref="U2437">VLOOKUP(A2437,TOURISM!$A$2:$F$2692,6,0)</f>
        <v>38000000</v>
      </c>
      <c r="V2437" s="10">
        <f t="array" ref="V2437">VLOOKUP(A2437,BUSINESS!$A$2:$J$2692,5,0)</f>
        <v>0</v>
      </c>
      <c r="W2437" s="10">
        <f t="array" ref="W2437">VLOOKUP(A2437,BUSINESS!$A$2:$J$2692,6,0)</f>
        <v>65</v>
      </c>
      <c r="X2437" s="10">
        <f t="array" ref="X2437">VLOOKUP(A2437,BUSINESS!$A$2:$J$2692,7,0)</f>
        <v>0</v>
      </c>
      <c r="Y2437" s="10">
        <f t="array" ref="Y2437">VLOOKUP(A2437,BUSINESS!$A$2:$J$2692,8,0)</f>
        <v>0</v>
      </c>
      <c r="Z2437" s="10">
        <f t="array" ref="Z2437">VLOOKUP(A2437,BUSINESS!$A$2:$J$2692,9,0)</f>
        <v>1.4999999999999999E-2</v>
      </c>
      <c r="AA2437" s="10">
        <f t="array" ref="AA2437">VLOOKUP(A2437,BUSINESS!$A$2:$J$2692,10,0)</f>
        <v>6.2E-2</v>
      </c>
      <c r="AB2437" s="12">
        <f t="shared" si="145"/>
        <v>358.86032015333512</v>
      </c>
      <c r="AC2437" s="10">
        <f t="shared" si="135"/>
        <v>2.7844414378981559E-4</v>
      </c>
      <c r="AD2437" s="10">
        <f t="shared" si="136"/>
        <v>4.8686041908159379E-4</v>
      </c>
      <c r="AE2437" s="10">
        <f t="shared" si="137"/>
        <v>7.0398386320778394</v>
      </c>
      <c r="AF2437">
        <f t="shared" si="146"/>
        <v>4.6314727842617369</v>
      </c>
    </row>
    <row r="2438" spans="1:32" ht="14.4">
      <c r="A2438" s="7" t="str">
        <f t="shared" si="144"/>
        <v>Togo-Africa 2005</v>
      </c>
      <c r="B2438" s="7" t="s">
        <v>266</v>
      </c>
      <c r="C2438" s="8" t="s">
        <v>78</v>
      </c>
      <c r="D2438" s="9" t="s">
        <v>67</v>
      </c>
      <c r="E2438" s="14">
        <v>6.6000000000000003E-2</v>
      </c>
      <c r="F2438" s="13">
        <v>2115154090</v>
      </c>
      <c r="G2438" s="14">
        <v>25</v>
      </c>
      <c r="H2438" s="8"/>
      <c r="I2438" s="10">
        <f t="array" ref="I2438">VLOOKUP(A2438,ENERGY!$A$2:$F$2691,5,0)</f>
        <v>2563</v>
      </c>
      <c r="J2438" s="11">
        <f t="array" ref="J2438">VLOOKUP(A2438,ENERGY!$A$2:$F$2691,6,0)</f>
        <v>1456</v>
      </c>
      <c r="K2438" s="10">
        <f t="array" ref="K2438">VLOOKUP(A2438,'HUMAN RESOURCES'!$A$2:$M$2692,5,0)</f>
        <v>3.7999999999999999E-2</v>
      </c>
      <c r="L2438" s="11">
        <f t="array" ref="L2438">VLOOKUP(A2438,'HUMAN RESOURCES'!$A$2:$M$2692,6,0)</f>
        <v>6.8000000000000005E-2</v>
      </c>
      <c r="M2438" s="10">
        <f t="array" ref="M2438">VLOOKUP(A2438,'HUMAN RESOURCES'!$A$2:$M$2692,7,0)</f>
        <v>55</v>
      </c>
      <c r="N2438" s="10">
        <f t="array" ref="N2438">VLOOKUP(A2438,'HUMAN RESOURCES'!$A$2:$M$2692,8,0)</f>
        <v>53</v>
      </c>
      <c r="O2438" s="10">
        <f t="array" ref="O2438">VLOOKUP(A2438,'HUMAN RESOURCES'!$A$2:$M$2692,9,0)</f>
        <v>0.42799999999999999</v>
      </c>
      <c r="P2438" s="10">
        <f t="array" ref="P2438">VLOOKUP(A2438,'HUMAN RESOURCES'!$A$2:$M$2692,10,0)</f>
        <v>0.54400000000000004</v>
      </c>
      <c r="Q2438" s="10">
        <f t="array" ref="Q2438">VLOOKUP(A2438,'HUMAN RESOURCES'!$A$2:$M$2692,11,0)</f>
        <v>2.8000000000000001E-2</v>
      </c>
      <c r="R2438" s="10">
        <f t="array" ref="R2438">VLOOKUP(A2438,'HUMAN RESOURCES'!$A$2:$M$2692,12,0)</f>
        <v>5540214</v>
      </c>
      <c r="S2438" s="10">
        <f t="array" ref="S2438">VLOOKUP(A2438,'HUMAN RESOURCES'!$A$2:$M$2692,13,0)</f>
        <v>0.35199999999999998</v>
      </c>
      <c r="T2438" s="10">
        <f t="array" ref="T2438">VLOOKUP(A2438,TOURISM!$A$2:$F$2692,5,0)</f>
        <v>27000000</v>
      </c>
      <c r="U2438" s="10">
        <f t="array" ref="U2438">VLOOKUP(A2438,TOURISM!$A$2:$F$2692,6,0)</f>
        <v>42000000</v>
      </c>
      <c r="V2438" s="10">
        <f t="array" ref="V2438">VLOOKUP(A2438,BUSINESS!$A$2:$J$2692,5,0)</f>
        <v>0.52500000000000002</v>
      </c>
      <c r="W2438" s="10">
        <f t="array" ref="W2438">VLOOKUP(A2438,BUSINESS!$A$2:$J$2692,6,0)</f>
        <v>65</v>
      </c>
      <c r="X2438" s="10">
        <f t="array" ref="X2438">VLOOKUP(A2438,BUSINESS!$A$2:$J$2692,7,0)</f>
        <v>0</v>
      </c>
      <c r="Y2438" s="10">
        <f t="array" ref="Y2438">VLOOKUP(A2438,BUSINESS!$A$2:$J$2692,8,0)</f>
        <v>270</v>
      </c>
      <c r="Z2438" s="10">
        <f t="array" ref="Z2438">VLOOKUP(A2438,BUSINESS!$A$2:$J$2692,9,0)</f>
        <v>1.7999999999999999E-2</v>
      </c>
      <c r="AA2438" s="10">
        <f t="array" ref="AA2438">VLOOKUP(A2438,BUSINESS!$A$2:$J$2692,10,0)</f>
        <v>7.8E-2</v>
      </c>
      <c r="AB2438" s="12">
        <f t="shared" si="145"/>
        <v>381.78201961151683</v>
      </c>
      <c r="AC2438" s="10">
        <f t="shared" si="135"/>
        <v>2.6280573277494333E-4</v>
      </c>
      <c r="AD2438" s="10">
        <f t="shared" si="136"/>
        <v>4.6261750899874985E-4</v>
      </c>
      <c r="AE2438" s="10">
        <f t="shared" si="137"/>
        <v>7.5809345992772119</v>
      </c>
      <c r="AF2438">
        <f t="shared" si="146"/>
        <v>4.8734579566782079</v>
      </c>
    </row>
    <row r="2439" spans="1:32" ht="14.4">
      <c r="A2439" s="7" t="str">
        <f t="shared" si="144"/>
        <v>Togo-Africa 2006</v>
      </c>
      <c r="B2439" s="7" t="s">
        <v>266</v>
      </c>
      <c r="C2439" s="8" t="s">
        <v>78</v>
      </c>
      <c r="D2439" s="9" t="s">
        <v>68</v>
      </c>
      <c r="E2439" s="14">
        <v>6.4000000000000001E-2</v>
      </c>
      <c r="F2439" s="13">
        <v>2202809211</v>
      </c>
      <c r="G2439" s="14">
        <v>25</v>
      </c>
      <c r="H2439" s="8"/>
      <c r="I2439" s="10">
        <v>2563</v>
      </c>
      <c r="J2439" s="11">
        <v>1456</v>
      </c>
      <c r="K2439" s="10">
        <f t="array" ref="K2439">VLOOKUP(A2439,'HUMAN RESOURCES'!$A$2:$M$2692,5,0)</f>
        <v>3.7999999999999999E-2</v>
      </c>
      <c r="L2439" s="11">
        <f t="array" ref="L2439">VLOOKUP(A2439,'HUMAN RESOURCES'!$A$2:$M$2692,6,0)</f>
        <v>6.7000000000000004E-2</v>
      </c>
      <c r="M2439" s="10">
        <f t="array" ref="M2439">VLOOKUP(A2439,'HUMAN RESOURCES'!$A$2:$M$2692,7,0)</f>
        <v>55</v>
      </c>
      <c r="N2439" s="10">
        <f t="array" ref="N2439">VLOOKUP(A2439,'HUMAN RESOURCES'!$A$2:$M$2692,8,0)</f>
        <v>54</v>
      </c>
      <c r="O2439" s="10">
        <f t="array" ref="O2439">VLOOKUP(A2439,'HUMAN RESOURCES'!$A$2:$M$2692,9,0)</f>
        <v>0.42599999999999999</v>
      </c>
      <c r="P2439" s="10">
        <f t="array" ref="P2439">VLOOKUP(A2439,'HUMAN RESOURCES'!$A$2:$M$2692,10,0)</f>
        <v>0.54600000000000004</v>
      </c>
      <c r="Q2439" s="10">
        <f t="array" ref="Q2439">VLOOKUP(A2439,'HUMAN RESOURCES'!$A$2:$M$2692,11,0)</f>
        <v>2.8000000000000001E-2</v>
      </c>
      <c r="R2439" s="10">
        <f t="array" ref="R2439">VLOOKUP(A2439,'HUMAN RESOURCES'!$A$2:$M$2692,12,0)</f>
        <v>5685845</v>
      </c>
      <c r="S2439" s="10">
        <f t="array" ref="S2439">VLOOKUP(A2439,'HUMAN RESOURCES'!$A$2:$M$2692,13,0)</f>
        <v>0.35599999999999998</v>
      </c>
      <c r="T2439" s="10">
        <f t="array" ref="T2439">VLOOKUP(A2439,TOURISM!$A$2:$F$2692,5,0)</f>
        <v>23000000</v>
      </c>
      <c r="U2439" s="10">
        <f t="array" ref="U2439">VLOOKUP(A2439,TOURISM!$A$2:$F$2692,6,0)</f>
        <v>42000000</v>
      </c>
      <c r="V2439" s="10">
        <f t="array" ref="V2439">VLOOKUP(A2439,BUSINESS!$A$2:$J$2692,5,0)</f>
        <v>0.52500000000000002</v>
      </c>
      <c r="W2439" s="10">
        <f t="array" ref="W2439">VLOOKUP(A2439,BUSINESS!$A$2:$J$2692,6,0)</f>
        <v>64</v>
      </c>
      <c r="X2439" s="10">
        <f t="array" ref="X2439">VLOOKUP(A2439,BUSINESS!$A$2:$J$2692,7,0)</f>
        <v>0</v>
      </c>
      <c r="Y2439" s="10">
        <f t="array" ref="Y2439">VLOOKUP(A2439,BUSINESS!$A$2:$J$2692,8,0)</f>
        <v>270</v>
      </c>
      <c r="Z2439" s="10">
        <f t="array" ref="Z2439">VLOOKUP(A2439,BUSINESS!$A$2:$J$2692,9,0)</f>
        <v>0.02</v>
      </c>
      <c r="AA2439" s="10">
        <f t="array" ref="AA2439">VLOOKUP(A2439,BUSINESS!$A$2:$J$2692,10,0)</f>
        <v>0.125</v>
      </c>
      <c r="AB2439" s="12">
        <f t="shared" si="145"/>
        <v>387.41984894065877</v>
      </c>
      <c r="AC2439" s="10">
        <f t="shared" si="135"/>
        <v>2.5607451486982143E-4</v>
      </c>
      <c r="AD2439" s="10">
        <f t="shared" si="136"/>
        <v>4.507685313264783E-4</v>
      </c>
      <c r="AE2439" s="10">
        <f t="shared" si="137"/>
        <v>7.386764852014081</v>
      </c>
      <c r="AF2439">
        <f t="shared" si="146"/>
        <v>4.0451331332458063</v>
      </c>
    </row>
    <row r="2440" spans="1:32" ht="14.4">
      <c r="A2440" s="7" t="str">
        <f t="shared" si="144"/>
        <v>Togo-Africa 2007</v>
      </c>
      <c r="B2440" s="7" t="s">
        <v>266</v>
      </c>
      <c r="C2440" s="8" t="s">
        <v>78</v>
      </c>
      <c r="D2440" s="9" t="s">
        <v>69</v>
      </c>
      <c r="E2440" s="14">
        <v>6.5000000000000002E-2</v>
      </c>
      <c r="F2440" s="13">
        <v>2523462649</v>
      </c>
      <c r="G2440" s="14">
        <v>28</v>
      </c>
      <c r="H2440" s="8"/>
      <c r="I2440" s="10">
        <f t="array" ref="I2440">VLOOKUP(A2440,ENERGY!$A$2:$F$2691,5,0)</f>
        <v>2106</v>
      </c>
      <c r="J2440" s="11">
        <f t="array" ref="J2440">VLOOKUP(A2440,ENERGY!$A$2:$F$2691,6,0)</f>
        <v>1162</v>
      </c>
      <c r="K2440" s="10">
        <f t="array" ref="K2440">VLOOKUP(A2440,'HUMAN RESOURCES'!$A$2:$M$2692,5,0)</f>
        <v>3.7999999999999999E-2</v>
      </c>
      <c r="L2440" s="11">
        <f t="array" ref="L2440">VLOOKUP(A2440,'HUMAN RESOURCES'!$A$2:$M$2692,6,0)</f>
        <v>6.5000000000000002E-2</v>
      </c>
      <c r="M2440" s="10">
        <f t="array" ref="M2440">VLOOKUP(A2440,'HUMAN RESOURCES'!$A$2:$M$2692,7,0)</f>
        <v>55</v>
      </c>
      <c r="N2440" s="10">
        <f t="array" ref="N2440">VLOOKUP(A2440,'HUMAN RESOURCES'!$A$2:$M$2692,8,0)</f>
        <v>54</v>
      </c>
      <c r="O2440" s="10">
        <f t="array" ref="O2440">VLOOKUP(A2440,'HUMAN RESOURCES'!$A$2:$M$2692,9,0)</f>
        <v>0.42499999999999999</v>
      </c>
      <c r="P2440" s="10">
        <f t="array" ref="P2440">VLOOKUP(A2440,'HUMAN RESOURCES'!$A$2:$M$2692,10,0)</f>
        <v>0.54800000000000004</v>
      </c>
      <c r="Q2440" s="10">
        <f t="array" ref="Q2440">VLOOKUP(A2440,'HUMAN RESOURCES'!$A$2:$M$2692,11,0)</f>
        <v>2.8000000000000001E-2</v>
      </c>
      <c r="R2440" s="10">
        <f t="array" ref="R2440">VLOOKUP(A2440,'HUMAN RESOURCES'!$A$2:$M$2692,12,0)</f>
        <v>5834806</v>
      </c>
      <c r="S2440" s="10">
        <f t="array" ref="S2440">VLOOKUP(A2440,'HUMAN RESOURCES'!$A$2:$M$2692,13,0)</f>
        <v>0.36099999999999999</v>
      </c>
      <c r="T2440" s="10">
        <f t="array" ref="T2440">VLOOKUP(A2440,TOURISM!$A$2:$F$2692,5,0)</f>
        <v>38000000</v>
      </c>
      <c r="U2440" s="10">
        <f t="array" ref="U2440">VLOOKUP(A2440,TOURISM!$A$2:$F$2692,6,0)</f>
        <v>59000000</v>
      </c>
      <c r="V2440" s="10">
        <f t="array" ref="V2440">VLOOKUP(A2440,BUSINESS!$A$2:$J$2692,5,0)</f>
        <v>0.52600000000000002</v>
      </c>
      <c r="W2440" s="10">
        <f t="array" ref="W2440">VLOOKUP(A2440,BUSINESS!$A$2:$J$2692,6,0)</f>
        <v>62</v>
      </c>
      <c r="X2440" s="10">
        <f t="array" ref="X2440">VLOOKUP(A2440,BUSINESS!$A$2:$J$2692,7,0)</f>
        <v>0</v>
      </c>
      <c r="Y2440" s="10">
        <f t="array" ref="Y2440">VLOOKUP(A2440,BUSINESS!$A$2:$J$2692,8,0)</f>
        <v>270</v>
      </c>
      <c r="Z2440" s="10">
        <f t="array" ref="Z2440">VLOOKUP(A2440,BUSINESS!$A$2:$J$2692,9,0)</f>
        <v>2.1999999999999999E-2</v>
      </c>
      <c r="AA2440" s="10">
        <f t="array" ref="AA2440">VLOOKUP(A2440,BUSINESS!$A$2:$J$2692,10,0)</f>
        <v>0.20399999999999999</v>
      </c>
      <c r="AB2440" s="12">
        <f t="shared" si="145"/>
        <v>432.48441319214385</v>
      </c>
      <c r="AC2440" s="10">
        <f t="shared" si="135"/>
        <v>1.9914972322987258E-4</v>
      </c>
      <c r="AD2440" s="10">
        <f t="shared" si="136"/>
        <v>3.60937450191146E-4</v>
      </c>
      <c r="AE2440" s="10">
        <f t="shared" si="137"/>
        <v>10.111732935079589</v>
      </c>
      <c r="AF2440">
        <f t="shared" si="146"/>
        <v>6.5126415514071931</v>
      </c>
    </row>
    <row r="2441" spans="1:32" ht="14.4">
      <c r="A2441" s="7" t="str">
        <f t="shared" si="144"/>
        <v>Togo-Africa 2008</v>
      </c>
      <c r="B2441" s="7" t="s">
        <v>266</v>
      </c>
      <c r="C2441" s="8" t="s">
        <v>78</v>
      </c>
      <c r="D2441" s="9" t="s">
        <v>70</v>
      </c>
      <c r="E2441" s="14">
        <v>6.5000000000000002E-2</v>
      </c>
      <c r="F2441" s="13">
        <v>3163416556</v>
      </c>
      <c r="G2441" s="14">
        <v>34</v>
      </c>
      <c r="H2441" s="8"/>
      <c r="I2441" s="10">
        <f t="array" ref="I2441">VLOOKUP(A2441,ENERGY!$A$2:$F$2691,5,0)</f>
        <v>2327</v>
      </c>
      <c r="J2441" s="11">
        <f t="array" ref="J2441">VLOOKUP(A2441,ENERGY!$A$2:$F$2691,6,0)</f>
        <v>1397</v>
      </c>
      <c r="K2441" s="10">
        <f t="array" ref="K2441">VLOOKUP(A2441,'HUMAN RESOURCES'!$A$2:$M$2692,5,0)</f>
        <v>3.7999999999999999E-2</v>
      </c>
      <c r="L2441" s="11">
        <f t="array" ref="L2441">VLOOKUP(A2441,'HUMAN RESOURCES'!$A$2:$M$2692,6,0)</f>
        <v>6.4000000000000001E-2</v>
      </c>
      <c r="M2441" s="10">
        <f t="array" ref="M2441">VLOOKUP(A2441,'HUMAN RESOURCES'!$A$2:$M$2692,7,0)</f>
        <v>56</v>
      </c>
      <c r="N2441" s="10">
        <f t="array" ref="N2441">VLOOKUP(A2441,'HUMAN RESOURCES'!$A$2:$M$2692,8,0)</f>
        <v>54</v>
      </c>
      <c r="O2441" s="10">
        <f t="array" ref="O2441">VLOOKUP(A2441,'HUMAN RESOURCES'!$A$2:$M$2692,9,0)</f>
        <v>0.42299999999999999</v>
      </c>
      <c r="P2441" s="10">
        <f t="array" ref="P2441">VLOOKUP(A2441,'HUMAN RESOURCES'!$A$2:$M$2692,10,0)</f>
        <v>0.54900000000000004</v>
      </c>
      <c r="Q2441" s="10">
        <f t="array" ref="Q2441">VLOOKUP(A2441,'HUMAN RESOURCES'!$A$2:$M$2692,11,0)</f>
        <v>2.8000000000000001E-2</v>
      </c>
      <c r="R2441" s="10">
        <f t="array" ref="R2441">VLOOKUP(A2441,'HUMAN RESOURCES'!$A$2:$M$2692,12,0)</f>
        <v>5987491</v>
      </c>
      <c r="S2441" s="10">
        <f t="array" ref="S2441">VLOOKUP(A2441,'HUMAN RESOURCES'!$A$2:$M$2692,13,0)</f>
        <v>0.36599999999999999</v>
      </c>
      <c r="T2441" s="10">
        <f t="array" ref="T2441">VLOOKUP(A2441,TOURISM!$A$2:$F$2692,5,0)</f>
        <v>44000000</v>
      </c>
      <c r="U2441" s="10">
        <f t="array" ref="U2441">VLOOKUP(A2441,TOURISM!$A$2:$F$2692,6,0)</f>
        <v>68000000</v>
      </c>
      <c r="V2441" s="10">
        <f t="array" ref="V2441">VLOOKUP(A2441,BUSINESS!$A$2:$J$2692,5,0)</f>
        <v>0.52600000000000002</v>
      </c>
      <c r="W2441" s="10">
        <f t="array" ref="W2441">VLOOKUP(A2441,BUSINESS!$A$2:$J$2692,6,0)</f>
        <v>62</v>
      </c>
      <c r="X2441" s="10">
        <f t="array" ref="X2441">VLOOKUP(A2441,BUSINESS!$A$2:$J$2692,7,0)</f>
        <v>0</v>
      </c>
      <c r="Y2441" s="10">
        <f t="array" ref="Y2441">VLOOKUP(A2441,BUSINESS!$A$2:$J$2692,8,0)</f>
        <v>270</v>
      </c>
      <c r="Z2441" s="10">
        <f t="array" ref="Z2441">VLOOKUP(A2441,BUSINESS!$A$2:$J$2692,9,0)</f>
        <v>2.4E-2</v>
      </c>
      <c r="AA2441" s="10">
        <f t="array" ref="AA2441">VLOOKUP(A2441,BUSINESS!$A$2:$J$2692,10,0)</f>
        <v>0.25900000000000001</v>
      </c>
      <c r="AB2441" s="12">
        <f t="shared" si="145"/>
        <v>528.33758848238767</v>
      </c>
      <c r="AC2441" s="10">
        <f t="shared" si="135"/>
        <v>2.3331976615914747E-4</v>
      </c>
      <c r="AD2441" s="10">
        <f t="shared" si="136"/>
        <v>3.8864359044548042E-4</v>
      </c>
      <c r="AE2441" s="10">
        <f t="shared" si="137"/>
        <v>11.357010808032948</v>
      </c>
      <c r="AF2441">
        <f t="shared" si="146"/>
        <v>7.3486540522566131</v>
      </c>
    </row>
    <row r="2442" spans="1:32" ht="14.4">
      <c r="A2442" s="7" t="str">
        <f t="shared" si="144"/>
        <v>Togo-Africa 2009</v>
      </c>
      <c r="B2442" s="7" t="s">
        <v>266</v>
      </c>
      <c r="C2442" s="8" t="s">
        <v>78</v>
      </c>
      <c r="D2442" s="9" t="s">
        <v>71</v>
      </c>
      <c r="E2442" s="14">
        <v>7.1999999999999995E-2</v>
      </c>
      <c r="F2442" s="13">
        <v>3163000591</v>
      </c>
      <c r="G2442" s="14">
        <v>37</v>
      </c>
      <c r="H2442" s="8"/>
      <c r="I2442" s="10">
        <f t="array" ref="I2442">VLOOKUP(A2442,ENERGY!$A$2:$F$2691,5,0)</f>
        <v>2458</v>
      </c>
      <c r="J2442" s="11">
        <f t="array" ref="J2442">VLOOKUP(A2442,ENERGY!$A$2:$F$2691,6,0)</f>
        <v>1316</v>
      </c>
      <c r="K2442" s="10">
        <f t="array" ref="K2442">VLOOKUP(A2442,'HUMAN RESOURCES'!$A$2:$M$2692,5,0)</f>
        <v>3.7999999999999999E-2</v>
      </c>
      <c r="L2442" s="11">
        <f t="array" ref="L2442">VLOOKUP(A2442,'HUMAN RESOURCES'!$A$2:$M$2692,6,0)</f>
        <v>6.2E-2</v>
      </c>
      <c r="M2442" s="10">
        <f t="array" ref="M2442">VLOOKUP(A2442,'HUMAN RESOURCES'!$A$2:$M$2692,7,0)</f>
        <v>56</v>
      </c>
      <c r="N2442" s="10">
        <f t="array" ref="N2442">VLOOKUP(A2442,'HUMAN RESOURCES'!$A$2:$M$2692,8,0)</f>
        <v>54</v>
      </c>
      <c r="O2442" s="10">
        <f t="array" ref="O2442">VLOOKUP(A2442,'HUMAN RESOURCES'!$A$2:$M$2692,9,0)</f>
        <v>0.42199999999999999</v>
      </c>
      <c r="P2442" s="10">
        <f t="array" ref="P2442">VLOOKUP(A2442,'HUMAN RESOURCES'!$A$2:$M$2692,10,0)</f>
        <v>0.55100000000000005</v>
      </c>
      <c r="Q2442" s="10">
        <f t="array" ref="Q2442">VLOOKUP(A2442,'HUMAN RESOURCES'!$A$2:$M$2692,11,0)</f>
        <v>2.7E-2</v>
      </c>
      <c r="R2442" s="10">
        <f t="array" ref="R2442">VLOOKUP(A2442,'HUMAN RESOURCES'!$A$2:$M$2692,12,0)</f>
        <v>6144457</v>
      </c>
      <c r="S2442" s="10">
        <f t="array" ref="S2442">VLOOKUP(A2442,'HUMAN RESOURCES'!$A$2:$M$2692,13,0)</f>
        <v>0.371</v>
      </c>
      <c r="T2442" s="10">
        <f t="array" ref="T2442">VLOOKUP(A2442,TOURISM!$A$2:$F$2692,5,0)</f>
        <v>73000000</v>
      </c>
      <c r="U2442" s="10">
        <f t="array" ref="U2442">VLOOKUP(A2442,TOURISM!$A$2:$F$2692,6,0)</f>
        <v>94000000</v>
      </c>
      <c r="V2442" s="10">
        <f t="array" ref="V2442">VLOOKUP(A2442,BUSINESS!$A$2:$J$2692,5,0)</f>
        <v>0.52500000000000002</v>
      </c>
      <c r="W2442" s="10">
        <f t="array" ref="W2442">VLOOKUP(A2442,BUSINESS!$A$2:$J$2692,6,0)</f>
        <v>84</v>
      </c>
      <c r="X2442" s="10">
        <f t="array" ref="X2442">VLOOKUP(A2442,BUSINESS!$A$2:$J$2692,7,0)</f>
        <v>0</v>
      </c>
      <c r="Y2442" s="10">
        <f t="array" ref="Y2442">VLOOKUP(A2442,BUSINESS!$A$2:$J$2692,8,0)</f>
        <v>270</v>
      </c>
      <c r="Z2442" s="10">
        <f t="array" ref="Z2442">VLOOKUP(A2442,BUSINESS!$A$2:$J$2692,9,0)</f>
        <v>2.5999999999999999E-2</v>
      </c>
      <c r="AA2442" s="10">
        <f t="array" ref="AA2442">VLOOKUP(A2442,BUSINESS!$A$2:$J$2692,10,0)</f>
        <v>0.35599999999999998</v>
      </c>
      <c r="AB2442" s="12">
        <f t="shared" si="145"/>
        <v>514.77300451447536</v>
      </c>
      <c r="AC2442" s="10">
        <f t="shared" si="135"/>
        <v>2.1417677754112364E-4</v>
      </c>
      <c r="AD2442" s="10">
        <f t="shared" si="136"/>
        <v>4.0003534893319297E-4</v>
      </c>
      <c r="AE2442" s="10">
        <f t="shared" si="137"/>
        <v>15.298341252937403</v>
      </c>
      <c r="AF2442">
        <f t="shared" si="146"/>
        <v>11.880626717706708</v>
      </c>
    </row>
    <row r="2443" spans="1:32" ht="14.4">
      <c r="A2443" s="7" t="str">
        <f t="shared" si="144"/>
        <v>Togo-Africa 2010</v>
      </c>
      <c r="B2443" s="7" t="s">
        <v>266</v>
      </c>
      <c r="C2443" s="8" t="s">
        <v>78</v>
      </c>
      <c r="D2443" s="9" t="s">
        <v>72</v>
      </c>
      <c r="E2443" s="14">
        <v>7.4999999999999997E-2</v>
      </c>
      <c r="F2443" s="13">
        <v>3172945506</v>
      </c>
      <c r="G2443" s="14">
        <v>37</v>
      </c>
      <c r="H2443" s="8"/>
      <c r="I2443" s="10">
        <v>2458</v>
      </c>
      <c r="J2443" s="11">
        <v>1316</v>
      </c>
      <c r="K2443" s="10">
        <f t="array" ref="K2443">VLOOKUP(A2443,'HUMAN RESOURCES'!$A$2:$M$2692,5,0)</f>
        <v>3.6999999999999998E-2</v>
      </c>
      <c r="L2443" s="11">
        <f t="array" ref="L2443">VLOOKUP(A2443,'HUMAN RESOURCES'!$A$2:$M$2692,6,0)</f>
        <v>6.0999999999999999E-2</v>
      </c>
      <c r="M2443" s="10">
        <f t="array" ref="M2443">VLOOKUP(A2443,'HUMAN RESOURCES'!$A$2:$M$2692,7,0)</f>
        <v>56</v>
      </c>
      <c r="N2443" s="10">
        <f t="array" ref="N2443">VLOOKUP(A2443,'HUMAN RESOURCES'!$A$2:$M$2692,8,0)</f>
        <v>55</v>
      </c>
      <c r="O2443" s="10">
        <f t="array" ref="O2443">VLOOKUP(A2443,'HUMAN RESOURCES'!$A$2:$M$2692,9,0)</f>
        <v>0.42099999999999999</v>
      </c>
      <c r="P2443" s="10">
        <f t="array" ref="P2443">VLOOKUP(A2443,'HUMAN RESOURCES'!$A$2:$M$2692,10,0)</f>
        <v>0.55200000000000005</v>
      </c>
      <c r="Q2443" s="10">
        <f t="array" ref="Q2443">VLOOKUP(A2443,'HUMAN RESOURCES'!$A$2:$M$2692,11,0)</f>
        <v>2.7E-2</v>
      </c>
      <c r="R2443" s="10">
        <f t="array" ref="R2443">VLOOKUP(A2443,'HUMAN RESOURCES'!$A$2:$M$2692,12,0)</f>
        <v>6306014</v>
      </c>
      <c r="S2443" s="10">
        <f t="array" ref="S2443">VLOOKUP(A2443,'HUMAN RESOURCES'!$A$2:$M$2692,13,0)</f>
        <v>0.375</v>
      </c>
      <c r="T2443" s="10">
        <f t="array" ref="T2443">VLOOKUP(A2443,TOURISM!$A$2:$F$2692,5,0)</f>
        <v>105000000</v>
      </c>
      <c r="U2443" s="10">
        <f t="array" ref="U2443">VLOOKUP(A2443,TOURISM!$A$2:$F$2692,6,0)</f>
        <v>89000000</v>
      </c>
      <c r="V2443" s="10">
        <f t="array" ref="V2443">VLOOKUP(A2443,BUSINESS!$A$2:$J$2692,5,0)</f>
        <v>0.503</v>
      </c>
      <c r="W2443" s="10">
        <f t="array" ref="W2443">VLOOKUP(A2443,BUSINESS!$A$2:$J$2692,6,0)</f>
        <v>84</v>
      </c>
      <c r="X2443" s="10">
        <f t="array" ref="X2443">VLOOKUP(A2443,BUSINESS!$A$2:$J$2692,7,0)</f>
        <v>0</v>
      </c>
      <c r="Y2443" s="10">
        <f t="array" ref="Y2443">VLOOKUP(A2443,BUSINESS!$A$2:$J$2692,8,0)</f>
        <v>270</v>
      </c>
      <c r="Z2443" s="10">
        <f t="array" ref="Z2443">VLOOKUP(A2443,BUSINESS!$A$2:$J$2692,9,0)</f>
        <v>0.03</v>
      </c>
      <c r="AA2443" s="10">
        <f t="array" ref="AA2443">VLOOKUP(A2443,BUSINESS!$A$2:$J$2692,10,0)</f>
        <v>0.41299999999999998</v>
      </c>
      <c r="AB2443" s="12">
        <f t="shared" si="145"/>
        <v>503.1618239350563</v>
      </c>
      <c r="AC2443" s="10">
        <f t="shared" si="135"/>
        <v>2.0868967306447465E-4</v>
      </c>
      <c r="AD2443" s="10">
        <f t="shared" si="136"/>
        <v>3.8978663859610843E-4</v>
      </c>
      <c r="AE2443" s="10">
        <f t="shared" si="137"/>
        <v>14.113511324269181</v>
      </c>
      <c r="AF2443">
        <f t="shared" si="146"/>
        <v>16.650771787059146</v>
      </c>
    </row>
    <row r="2444" spans="1:32" ht="14.4">
      <c r="A2444" s="7" t="str">
        <f t="shared" si="144"/>
        <v>Togo-Africa 2011</v>
      </c>
      <c r="B2444" s="7" t="s">
        <v>266</v>
      </c>
      <c r="C2444" s="8" t="s">
        <v>78</v>
      </c>
      <c r="D2444" s="9" t="s">
        <v>73</v>
      </c>
      <c r="E2444" s="14">
        <v>0.08</v>
      </c>
      <c r="F2444" s="13">
        <v>3756023048</v>
      </c>
      <c r="G2444" s="14">
        <v>43</v>
      </c>
      <c r="H2444" s="8"/>
      <c r="I2444" s="10">
        <f t="array" ref="I2444">VLOOKUP(A2444,ENERGY!$A$2:$F$2691,5,0)</f>
        <v>2372</v>
      </c>
      <c r="J2444" s="11">
        <f t="array" ref="J2444">VLOOKUP(A2444,ENERGY!$A$2:$F$2691,6,0)</f>
        <v>1338</v>
      </c>
      <c r="K2444" s="10">
        <f t="array" ref="K2444">VLOOKUP(A2444,'HUMAN RESOURCES'!$A$2:$M$2692,5,0)</f>
        <v>3.6999999999999998E-2</v>
      </c>
      <c r="L2444" s="11">
        <f t="array" ref="L2444">VLOOKUP(A2444,'HUMAN RESOURCES'!$A$2:$M$2692,6,0)</f>
        <v>5.8999999999999997E-2</v>
      </c>
      <c r="M2444" s="10">
        <f t="array" ref="M2444">VLOOKUP(A2444,'HUMAN RESOURCES'!$A$2:$M$2692,7,0)</f>
        <v>57</v>
      </c>
      <c r="N2444" s="10">
        <f t="array" ref="N2444">VLOOKUP(A2444,'HUMAN RESOURCES'!$A$2:$M$2692,8,0)</f>
        <v>55</v>
      </c>
      <c r="O2444" s="10">
        <f t="array" ref="O2444">VLOOKUP(A2444,'HUMAN RESOURCES'!$A$2:$M$2692,9,0)</f>
        <v>0.42</v>
      </c>
      <c r="P2444" s="10">
        <f t="array" ref="P2444">VLOOKUP(A2444,'HUMAN RESOURCES'!$A$2:$M$2692,10,0)</f>
        <v>0.55300000000000005</v>
      </c>
      <c r="Q2444" s="10">
        <f t="array" ref="Q2444">VLOOKUP(A2444,'HUMAN RESOURCES'!$A$2:$M$2692,11,0)</f>
        <v>2.7E-2</v>
      </c>
      <c r="R2444" s="10">
        <f t="array" ref="R2444">VLOOKUP(A2444,'HUMAN RESOURCES'!$A$2:$M$2692,12,0)</f>
        <v>6472304</v>
      </c>
      <c r="S2444" s="10">
        <f t="array" ref="S2444">VLOOKUP(A2444,'HUMAN RESOURCES'!$A$2:$M$2692,13,0)</f>
        <v>0.38</v>
      </c>
      <c r="T2444" s="10">
        <f t="array" ref="T2444">VLOOKUP(A2444,TOURISM!$A$2:$F$2692,5,0)</f>
        <v>0</v>
      </c>
      <c r="U2444" s="10">
        <v>89000000</v>
      </c>
      <c r="V2444" s="10">
        <f t="array" ref="V2444">VLOOKUP(A2444,BUSINESS!$A$2:$J$2692,5,0)</f>
        <v>0.48899999999999999</v>
      </c>
      <c r="W2444" s="10">
        <f t="array" ref="W2444">VLOOKUP(A2444,BUSINESS!$A$2:$J$2692,6,0)</f>
        <v>84</v>
      </c>
      <c r="X2444" s="10">
        <f t="array" ref="X2444">VLOOKUP(A2444,BUSINESS!$A$2:$J$2692,7,0)</f>
        <v>0</v>
      </c>
      <c r="Y2444" s="10">
        <f t="array" ref="Y2444">VLOOKUP(A2444,BUSINESS!$A$2:$J$2692,8,0)</f>
        <v>270</v>
      </c>
      <c r="Z2444" s="10">
        <f t="array" ref="Z2444">VLOOKUP(A2444,BUSINESS!$A$2:$J$2692,9,0)</f>
        <v>3.5000000000000003E-2</v>
      </c>
      <c r="AA2444" s="10">
        <f t="array" ref="AA2444">VLOOKUP(A2444,BUSINESS!$A$2:$J$2692,10,0)</f>
        <v>0.41599999999999998</v>
      </c>
      <c r="AB2444" s="12">
        <f t="shared" si="145"/>
        <v>580.32240883617328</v>
      </c>
      <c r="AC2444" s="10">
        <f t="shared" si="135"/>
        <v>2.0672700169831331E-4</v>
      </c>
      <c r="AD2444" s="10">
        <f t="shared" si="136"/>
        <v>3.6648463978206216E-4</v>
      </c>
      <c r="AE2444" s="10">
        <f t="shared" si="137"/>
        <v>13.750899216106042</v>
      </c>
      <c r="AF2444">
        <f t="shared" si="146"/>
        <v>0</v>
      </c>
    </row>
    <row r="2445" spans="1:32" ht="14.4">
      <c r="A2445" s="7" t="str">
        <f t="shared" si="144"/>
        <v>Togo-Africa 2012</v>
      </c>
      <c r="B2445" s="7" t="s">
        <v>266</v>
      </c>
      <c r="C2445" s="8" t="s">
        <v>78</v>
      </c>
      <c r="D2445" s="9" t="s">
        <v>74</v>
      </c>
      <c r="E2445" s="14">
        <v>8.5999999999999993E-2</v>
      </c>
      <c r="F2445" s="13">
        <v>3915754216</v>
      </c>
      <c r="G2445" s="14">
        <v>41</v>
      </c>
      <c r="H2445" s="8"/>
      <c r="I2445" s="10">
        <f t="array" ref="I2445">VLOOKUP(A2445,ENERGY!$A$2:$F$2691,5,0)</f>
        <v>2303</v>
      </c>
      <c r="J2445" s="11">
        <f t="array" ref="J2445">VLOOKUP(A2445,ENERGY!$A$2:$F$2691,6,0)</f>
        <v>1463</v>
      </c>
      <c r="K2445" s="10">
        <f t="array" ref="K2445">VLOOKUP(A2445,'HUMAN RESOURCES'!$A$2:$M$2692,5,0)</f>
        <v>3.6999999999999998E-2</v>
      </c>
      <c r="L2445" s="11">
        <f t="array" ref="L2445">VLOOKUP(A2445,'HUMAN RESOURCES'!$A$2:$M$2692,6,0)</f>
        <v>5.7000000000000002E-2</v>
      </c>
      <c r="M2445" s="10">
        <f t="array" ref="M2445">VLOOKUP(A2445,'HUMAN RESOURCES'!$A$2:$M$2692,7,0)</f>
        <v>57</v>
      </c>
      <c r="N2445" s="10">
        <f t="array" ref="N2445">VLOOKUP(A2445,'HUMAN RESOURCES'!$A$2:$M$2692,8,0)</f>
        <v>55</v>
      </c>
      <c r="O2445" s="10">
        <f t="array" ref="O2445">VLOOKUP(A2445,'HUMAN RESOURCES'!$A$2:$M$2692,9,0)</f>
        <v>0.41899999999999998</v>
      </c>
      <c r="P2445" s="10">
        <f t="array" ref="P2445">VLOOKUP(A2445,'HUMAN RESOURCES'!$A$2:$M$2692,10,0)</f>
        <v>0.55400000000000005</v>
      </c>
      <c r="Q2445" s="10">
        <f t="array" ref="Q2445">VLOOKUP(A2445,'HUMAN RESOURCES'!$A$2:$M$2692,11,0)</f>
        <v>2.7E-2</v>
      </c>
      <c r="R2445" s="10">
        <f t="array" ref="R2445">VLOOKUP(A2445,'HUMAN RESOURCES'!$A$2:$M$2692,12,0)</f>
        <v>6642928</v>
      </c>
      <c r="S2445" s="10">
        <f t="array" ref="S2445">VLOOKUP(A2445,'HUMAN RESOURCES'!$A$2:$M$2692,13,0)</f>
        <v>0.38500000000000001</v>
      </c>
      <c r="T2445" s="10">
        <f t="array" ref="T2445">VLOOKUP(A2445,TOURISM!$A$2:$F$2692,5,0)</f>
        <v>0</v>
      </c>
      <c r="U2445" s="10">
        <v>89000000</v>
      </c>
      <c r="V2445" s="10">
        <f t="array" ref="V2445">VLOOKUP(A2445,BUSINESS!$A$2:$J$2692,5,0)</f>
        <v>0.48899999999999999</v>
      </c>
      <c r="W2445" s="10">
        <f t="array" ref="W2445">VLOOKUP(A2445,BUSINESS!$A$2:$J$2692,6,0)</f>
        <v>38</v>
      </c>
      <c r="X2445" s="10">
        <f t="array" ref="X2445">VLOOKUP(A2445,BUSINESS!$A$2:$J$2692,7,0)</f>
        <v>159</v>
      </c>
      <c r="Y2445" s="10">
        <f t="array" ref="Y2445">VLOOKUP(A2445,BUSINESS!$A$2:$J$2692,8,0)</f>
        <v>270</v>
      </c>
      <c r="Z2445" s="10">
        <f t="array" ref="Z2445">VLOOKUP(A2445,BUSINESS!$A$2:$J$2692,9,0)</f>
        <v>0.04</v>
      </c>
      <c r="AA2445" s="10">
        <f t="array" ref="AA2445">VLOOKUP(A2445,BUSINESS!$A$2:$J$2692,10,0)</f>
        <v>0.499</v>
      </c>
      <c r="AB2445" s="12">
        <f t="shared" si="145"/>
        <v>589.46208900653448</v>
      </c>
      <c r="AC2445" s="10">
        <f t="shared" si="135"/>
        <v>2.2023420997487855E-4</v>
      </c>
      <c r="AD2445" s="10">
        <f t="shared" si="136"/>
        <v>3.4668447407528726E-4</v>
      </c>
      <c r="AE2445" s="10">
        <f t="shared" si="137"/>
        <v>13.397706553495688</v>
      </c>
      <c r="AF2445">
        <f t="shared" si="146"/>
        <v>0</v>
      </c>
    </row>
    <row r="2446" spans="1:32" ht="14.4">
      <c r="A2446" s="7" t="str">
        <f t="shared" si="144"/>
        <v>Tonga-Oceania 2000</v>
      </c>
      <c r="B2446" s="7" t="s">
        <v>267</v>
      </c>
      <c r="C2446" s="8" t="s">
        <v>80</v>
      </c>
      <c r="D2446" s="9" t="s">
        <v>62</v>
      </c>
      <c r="E2446" s="14">
        <v>4.8000000000000001E-2</v>
      </c>
      <c r="F2446" s="13">
        <v>188623258</v>
      </c>
      <c r="G2446" s="14">
        <v>92</v>
      </c>
      <c r="H2446" s="14">
        <v>0.113</v>
      </c>
      <c r="I2446" s="10">
        <f t="array" ref="I2446">VLOOKUP(A2446,ENERGY!$A$2:$F$2691,5,0)</f>
        <v>0</v>
      </c>
      <c r="J2446" s="11">
        <f t="array" ref="J2446">VLOOKUP(A2446,ENERGY!$A$2:$F$2691,6,0)</f>
        <v>0</v>
      </c>
      <c r="K2446" s="10">
        <f t="array" ref="K2446">VLOOKUP(A2446,'HUMAN RESOURCES'!$A$2:$M$2692,5,0)</f>
        <v>2.8000000000000001E-2</v>
      </c>
      <c r="L2446" s="11">
        <f t="array" ref="L2446">VLOOKUP(A2446,'HUMAN RESOURCES'!$A$2:$M$2692,6,0)</f>
        <v>1.4999999999999999E-2</v>
      </c>
      <c r="M2446" s="10">
        <f t="array" ref="M2446">VLOOKUP(A2446,'HUMAN RESOURCES'!$A$2:$M$2692,7,0)</f>
        <v>73</v>
      </c>
      <c r="N2446" s="10">
        <f t="array" ref="N2446">VLOOKUP(A2446,'HUMAN RESOURCES'!$A$2:$M$2692,8,0)</f>
        <v>69</v>
      </c>
      <c r="O2446" s="10">
        <f t="array" ref="O2446">VLOOKUP(A2446,'HUMAN RESOURCES'!$A$2:$M$2692,9,0)</f>
        <v>0.38400000000000001</v>
      </c>
      <c r="P2446" s="10">
        <f t="array" ref="P2446">VLOOKUP(A2446,'HUMAN RESOURCES'!$A$2:$M$2692,10,0)</f>
        <v>0.55900000000000005</v>
      </c>
      <c r="Q2446" s="10">
        <f t="array" ref="Q2446">VLOOKUP(A2446,'HUMAN RESOURCES'!$A$2:$M$2692,11,0)</f>
        <v>5.7000000000000002E-2</v>
      </c>
      <c r="R2446" s="10">
        <f t="array" ref="R2446">VLOOKUP(A2446,'HUMAN RESOURCES'!$A$2:$M$2692,12,0)</f>
        <v>97962</v>
      </c>
      <c r="S2446" s="10">
        <f t="array" ref="S2446">VLOOKUP(A2446,'HUMAN RESOURCES'!$A$2:$M$2692,13,0)</f>
        <v>0.23</v>
      </c>
      <c r="T2446" s="10">
        <f t="array" ref="T2446">VLOOKUP(A2446,TOURISM!$A$2:$F$2692,5,0)</f>
        <v>7000000</v>
      </c>
      <c r="U2446" s="10">
        <f t="array" ref="U2446">VLOOKUP(A2446,TOURISM!$A$2:$F$2692,6,0)</f>
        <v>0</v>
      </c>
      <c r="V2446" s="10">
        <f t="array" ref="V2446">VLOOKUP(A2446,BUSINESS!$A$2:$J$2692,5,0)</f>
        <v>0</v>
      </c>
      <c r="W2446" s="10">
        <f t="array" ref="W2446">VLOOKUP(A2446,BUSINESS!$A$2:$J$2692,6,0)</f>
        <v>0</v>
      </c>
      <c r="X2446" s="10">
        <f t="array" ref="X2446">VLOOKUP(A2446,BUSINESS!$A$2:$J$2692,7,0)</f>
        <v>0</v>
      </c>
      <c r="Y2446" s="10">
        <f t="array" ref="Y2446">VLOOKUP(A2446,BUSINESS!$A$2:$J$2692,8,0)</f>
        <v>0</v>
      </c>
      <c r="Z2446" s="10">
        <f t="array" ref="Z2446">VLOOKUP(A2446,BUSINESS!$A$2:$J$2692,9,0)</f>
        <v>2.4E-2</v>
      </c>
      <c r="AA2446" s="10">
        <f t="array" ref="AA2446">VLOOKUP(A2446,BUSINESS!$A$2:$J$2692,10,0)</f>
        <v>2E-3</v>
      </c>
      <c r="AB2446" s="12">
        <f t="shared" si="145"/>
        <v>1925.4737347134603</v>
      </c>
      <c r="AC2446" s="10">
        <f t="shared" si="135"/>
        <v>0</v>
      </c>
      <c r="AD2446" s="10">
        <f t="shared" si="136"/>
        <v>0</v>
      </c>
      <c r="AE2446" s="10">
        <f t="shared" si="137"/>
        <v>0</v>
      </c>
      <c r="AF2446">
        <f t="shared" si="146"/>
        <v>71.456278965313075</v>
      </c>
    </row>
    <row r="2447" spans="1:32" ht="14.4">
      <c r="A2447" s="7" t="str">
        <f t="shared" si="144"/>
        <v>Tonga-Oceania 2001</v>
      </c>
      <c r="B2447" s="7" t="s">
        <v>267</v>
      </c>
      <c r="C2447" s="8" t="s">
        <v>80</v>
      </c>
      <c r="D2447" s="9" t="s">
        <v>63</v>
      </c>
      <c r="E2447" s="14">
        <v>5.7000000000000002E-2</v>
      </c>
      <c r="F2447" s="13">
        <v>167042880</v>
      </c>
      <c r="G2447" s="14">
        <v>96</v>
      </c>
      <c r="H2447" s="14">
        <v>0.113</v>
      </c>
      <c r="I2447" s="10">
        <f t="array" ref="I2447">VLOOKUP(A2447,ENERGY!$A$2:$F$2691,5,0)</f>
        <v>0</v>
      </c>
      <c r="J2447" s="11">
        <f t="array" ref="J2447">VLOOKUP(A2447,ENERGY!$A$2:$F$2691,6,0)</f>
        <v>0</v>
      </c>
      <c r="K2447" s="10">
        <f t="array" ref="K2447">VLOOKUP(A2447,'HUMAN RESOURCES'!$A$2:$M$2692,5,0)</f>
        <v>2.8000000000000001E-2</v>
      </c>
      <c r="L2447" s="11">
        <f t="array" ref="L2447">VLOOKUP(A2447,'HUMAN RESOURCES'!$A$2:$M$2692,6,0)</f>
        <v>1.4999999999999999E-2</v>
      </c>
      <c r="M2447" s="10">
        <f t="array" ref="M2447">VLOOKUP(A2447,'HUMAN RESOURCES'!$A$2:$M$2692,7,0)</f>
        <v>73</v>
      </c>
      <c r="N2447" s="10">
        <f t="array" ref="N2447">VLOOKUP(A2447,'HUMAN RESOURCES'!$A$2:$M$2692,8,0)</f>
        <v>69</v>
      </c>
      <c r="O2447" s="10">
        <f t="array" ref="O2447">VLOOKUP(A2447,'HUMAN RESOURCES'!$A$2:$M$2692,9,0)</f>
        <v>0.38200000000000001</v>
      </c>
      <c r="P2447" s="10">
        <f t="array" ref="P2447">VLOOKUP(A2447,'HUMAN RESOURCES'!$A$2:$M$2692,10,0)</f>
        <v>0.56000000000000005</v>
      </c>
      <c r="Q2447" s="10">
        <f t="array" ref="Q2447">VLOOKUP(A2447,'HUMAN RESOURCES'!$A$2:$M$2692,11,0)</f>
        <v>5.8000000000000003E-2</v>
      </c>
      <c r="R2447" s="10">
        <f t="array" ref="R2447">VLOOKUP(A2447,'HUMAN RESOURCES'!$A$2:$M$2692,12,0)</f>
        <v>98504</v>
      </c>
      <c r="S2447" s="10">
        <f t="array" ref="S2447">VLOOKUP(A2447,'HUMAN RESOURCES'!$A$2:$M$2692,13,0)</f>
        <v>0.23</v>
      </c>
      <c r="T2447" s="10">
        <f t="array" ref="T2447">VLOOKUP(A2447,TOURISM!$A$2:$F$2692,5,0)</f>
        <v>6800000</v>
      </c>
      <c r="U2447" s="10">
        <f t="array" ref="U2447">VLOOKUP(A2447,TOURISM!$A$2:$F$2692,6,0)</f>
        <v>3200000</v>
      </c>
      <c r="V2447" s="10">
        <f t="array" ref="V2447">VLOOKUP(A2447,BUSINESS!$A$2:$J$2692,5,0)</f>
        <v>0</v>
      </c>
      <c r="W2447" s="10">
        <f t="array" ref="W2447">VLOOKUP(A2447,BUSINESS!$A$2:$J$2692,6,0)</f>
        <v>0</v>
      </c>
      <c r="X2447" s="10">
        <f t="array" ref="X2447">VLOOKUP(A2447,BUSINESS!$A$2:$J$2692,7,0)</f>
        <v>0</v>
      </c>
      <c r="Y2447" s="10">
        <f t="array" ref="Y2447">VLOOKUP(A2447,BUSINESS!$A$2:$J$2692,8,0)</f>
        <v>0</v>
      </c>
      <c r="Z2447" s="10">
        <f t="array" ref="Z2447">VLOOKUP(A2447,BUSINESS!$A$2:$J$2692,9,0)</f>
        <v>2.8000000000000001E-2</v>
      </c>
      <c r="AA2447" s="10">
        <f t="array" ref="AA2447">VLOOKUP(A2447,BUSINESS!$A$2:$J$2692,10,0)</f>
        <v>2E-3</v>
      </c>
      <c r="AB2447" s="12">
        <f t="shared" si="145"/>
        <v>1695.7979371396086</v>
      </c>
      <c r="AC2447" s="10">
        <f t="shared" si="135"/>
        <v>0</v>
      </c>
      <c r="AD2447" s="10">
        <f t="shared" si="136"/>
        <v>0</v>
      </c>
      <c r="AE2447" s="10">
        <f t="shared" si="137"/>
        <v>32.485990416632831</v>
      </c>
      <c r="AF2447">
        <f t="shared" si="146"/>
        <v>69.032729635344751</v>
      </c>
    </row>
    <row r="2448" spans="1:32" ht="14.4">
      <c r="A2448" s="7" t="str">
        <f t="shared" si="144"/>
        <v>Tonga-Oceania 2002</v>
      </c>
      <c r="B2448" s="7" t="s">
        <v>267</v>
      </c>
      <c r="C2448" s="8" t="s">
        <v>80</v>
      </c>
      <c r="D2448" s="9" t="s">
        <v>64</v>
      </c>
      <c r="E2448" s="14">
        <v>0.05</v>
      </c>
      <c r="F2448" s="13">
        <v>181801947</v>
      </c>
      <c r="G2448" s="14">
        <v>92</v>
      </c>
      <c r="H2448" s="14">
        <v>0.114</v>
      </c>
      <c r="I2448" s="10">
        <f t="array" ref="I2448">VLOOKUP(A2448,ENERGY!$A$2:$F$2691,5,0)</f>
        <v>0</v>
      </c>
      <c r="J2448" s="11">
        <f t="array" ref="J2448">VLOOKUP(A2448,ENERGY!$A$2:$F$2691,6,0)</f>
        <v>158</v>
      </c>
      <c r="K2448" s="10">
        <f t="array" ref="K2448">VLOOKUP(A2448,'HUMAN RESOURCES'!$A$2:$M$2692,5,0)</f>
        <v>2.9000000000000001E-2</v>
      </c>
      <c r="L2448" s="11">
        <f t="array" ref="L2448">VLOOKUP(A2448,'HUMAN RESOURCES'!$A$2:$M$2692,6,0)</f>
        <v>1.4999999999999999E-2</v>
      </c>
      <c r="M2448" s="10">
        <f t="array" ref="M2448">VLOOKUP(A2448,'HUMAN RESOURCES'!$A$2:$M$2692,7,0)</f>
        <v>73</v>
      </c>
      <c r="N2448" s="10">
        <f t="array" ref="N2448">VLOOKUP(A2448,'HUMAN RESOURCES'!$A$2:$M$2692,8,0)</f>
        <v>69</v>
      </c>
      <c r="O2448" s="10">
        <f t="array" ref="O2448">VLOOKUP(A2448,'HUMAN RESOURCES'!$A$2:$M$2692,9,0)</f>
        <v>0.38200000000000001</v>
      </c>
      <c r="P2448" s="10">
        <f t="array" ref="P2448">VLOOKUP(A2448,'HUMAN RESOURCES'!$A$2:$M$2692,10,0)</f>
        <v>0.55900000000000005</v>
      </c>
      <c r="Q2448" s="10">
        <f t="array" ref="Q2448">VLOOKUP(A2448,'HUMAN RESOURCES'!$A$2:$M$2692,11,0)</f>
        <v>5.8999999999999997E-2</v>
      </c>
      <c r="R2448" s="10">
        <f t="array" ref="R2448">VLOOKUP(A2448,'HUMAN RESOURCES'!$A$2:$M$2692,12,0)</f>
        <v>99083</v>
      </c>
      <c r="S2448" s="10">
        <f t="array" ref="S2448">VLOOKUP(A2448,'HUMAN RESOURCES'!$A$2:$M$2692,13,0)</f>
        <v>0.23100000000000001</v>
      </c>
      <c r="T2448" s="10">
        <f t="array" ref="T2448">VLOOKUP(A2448,TOURISM!$A$2:$F$2692,5,0)</f>
        <v>5900000</v>
      </c>
      <c r="U2448" s="10">
        <f t="array" ref="U2448">VLOOKUP(A2448,TOURISM!$A$2:$F$2692,6,0)</f>
        <v>3200000</v>
      </c>
      <c r="V2448" s="10">
        <f t="array" ref="V2448">VLOOKUP(A2448,BUSINESS!$A$2:$J$2692,5,0)</f>
        <v>0</v>
      </c>
      <c r="W2448" s="10">
        <f t="array" ref="W2448">VLOOKUP(A2448,BUSINESS!$A$2:$J$2692,6,0)</f>
        <v>0</v>
      </c>
      <c r="X2448" s="10">
        <f t="array" ref="X2448">VLOOKUP(A2448,BUSINESS!$A$2:$J$2692,7,0)</f>
        <v>0</v>
      </c>
      <c r="Y2448" s="10">
        <f t="array" ref="Y2448">VLOOKUP(A2448,BUSINESS!$A$2:$J$2692,8,0)</f>
        <v>0</v>
      </c>
      <c r="Z2448" s="10">
        <f t="array" ref="Z2448">VLOOKUP(A2448,BUSINESS!$A$2:$J$2692,9,0)</f>
        <v>2.9000000000000001E-2</v>
      </c>
      <c r="AA2448" s="10">
        <f t="array" ref="AA2448">VLOOKUP(A2448,BUSINESS!$A$2:$J$2692,10,0)</f>
        <v>3.4000000000000002E-2</v>
      </c>
      <c r="AB2448" s="12">
        <f t="shared" si="145"/>
        <v>1834.844998637506</v>
      </c>
      <c r="AC2448" s="10">
        <f t="shared" si="135"/>
        <v>1.5946226900679229E-3</v>
      </c>
      <c r="AD2448" s="10">
        <f t="shared" si="136"/>
        <v>0</v>
      </c>
      <c r="AE2448" s="10">
        <f t="shared" si="137"/>
        <v>32.296155748211099</v>
      </c>
      <c r="AF2448">
        <f t="shared" si="146"/>
        <v>59.546037160764207</v>
      </c>
    </row>
    <row r="2449" spans="1:32" ht="14.4">
      <c r="A2449" s="7" t="str">
        <f t="shared" si="144"/>
        <v>Tonga-Oceania 2003</v>
      </c>
      <c r="B2449" s="7" t="s">
        <v>267</v>
      </c>
      <c r="C2449" s="8" t="s">
        <v>80</v>
      </c>
      <c r="D2449" s="9" t="s">
        <v>65</v>
      </c>
      <c r="E2449" s="14">
        <v>5.0999999999999997E-2</v>
      </c>
      <c r="F2449" s="13">
        <v>208098552</v>
      </c>
      <c r="G2449" s="14">
        <v>106</v>
      </c>
      <c r="H2449" s="14">
        <v>0.113</v>
      </c>
      <c r="I2449" s="10">
        <f t="array" ref="I2449">VLOOKUP(A2449,ENERGY!$A$2:$F$2691,5,0)</f>
        <v>0</v>
      </c>
      <c r="J2449" s="11">
        <f t="array" ref="J2449">VLOOKUP(A2449,ENERGY!$A$2:$F$2691,6,0)</f>
        <v>172</v>
      </c>
      <c r="K2449" s="10">
        <f t="array" ref="K2449">VLOOKUP(A2449,'HUMAN RESOURCES'!$A$2:$M$2692,5,0)</f>
        <v>2.9000000000000001E-2</v>
      </c>
      <c r="L2449" s="11">
        <f t="array" ref="L2449">VLOOKUP(A2449,'HUMAN RESOURCES'!$A$2:$M$2692,6,0)</f>
        <v>1.4E-2</v>
      </c>
      <c r="M2449" s="10">
        <f t="array" ref="M2449">VLOOKUP(A2449,'HUMAN RESOURCES'!$A$2:$M$2692,7,0)</f>
        <v>74</v>
      </c>
      <c r="N2449" s="10">
        <f t="array" ref="N2449">VLOOKUP(A2449,'HUMAN RESOURCES'!$A$2:$M$2692,8,0)</f>
        <v>69</v>
      </c>
      <c r="O2449" s="10">
        <f t="array" ref="O2449">VLOOKUP(A2449,'HUMAN RESOURCES'!$A$2:$M$2692,9,0)</f>
        <v>0.38200000000000001</v>
      </c>
      <c r="P2449" s="10">
        <f t="array" ref="P2449">VLOOKUP(A2449,'HUMAN RESOURCES'!$A$2:$M$2692,10,0)</f>
        <v>0.55900000000000005</v>
      </c>
      <c r="Q2449" s="10">
        <f t="array" ref="Q2449">VLOOKUP(A2449,'HUMAN RESOURCES'!$A$2:$M$2692,11,0)</f>
        <v>0.06</v>
      </c>
      <c r="R2449" s="10">
        <f t="array" ref="R2449">VLOOKUP(A2449,'HUMAN RESOURCES'!$A$2:$M$2692,12,0)</f>
        <v>99691</v>
      </c>
      <c r="S2449" s="10">
        <f t="array" ref="S2449">VLOOKUP(A2449,'HUMAN RESOURCES'!$A$2:$M$2692,13,0)</f>
        <v>0.23100000000000001</v>
      </c>
      <c r="T2449" s="10">
        <f t="array" ref="T2449">VLOOKUP(A2449,TOURISM!$A$2:$F$2692,5,0)</f>
        <v>10300000</v>
      </c>
      <c r="U2449" s="10">
        <f t="array" ref="U2449">VLOOKUP(A2449,TOURISM!$A$2:$F$2692,6,0)</f>
        <v>13200000</v>
      </c>
      <c r="V2449" s="10">
        <f t="array" ref="V2449">VLOOKUP(A2449,BUSINESS!$A$2:$J$2692,5,0)</f>
        <v>0</v>
      </c>
      <c r="W2449" s="10">
        <f t="array" ref="W2449">VLOOKUP(A2449,BUSINESS!$A$2:$J$2692,6,0)</f>
        <v>32</v>
      </c>
      <c r="X2449" s="10">
        <f t="array" ref="X2449">VLOOKUP(A2449,BUSINESS!$A$2:$J$2692,7,0)</f>
        <v>0</v>
      </c>
      <c r="Y2449" s="10">
        <f t="array" ref="Y2449">VLOOKUP(A2449,BUSINESS!$A$2:$J$2692,8,0)</f>
        <v>0</v>
      </c>
      <c r="Z2449" s="10">
        <f t="array" ref="Z2449">VLOOKUP(A2449,BUSINESS!$A$2:$J$2692,9,0)</f>
        <v>0.03</v>
      </c>
      <c r="AA2449" s="10">
        <f t="array" ref="AA2449">VLOOKUP(A2449,BUSINESS!$A$2:$J$2692,10,0)</f>
        <v>0.112</v>
      </c>
      <c r="AB2449" s="12">
        <f t="shared" si="145"/>
        <v>2087.4356963015721</v>
      </c>
      <c r="AC2449" s="10">
        <f t="shared" si="135"/>
        <v>1.7253312736355338E-3</v>
      </c>
      <c r="AD2449" s="10">
        <f t="shared" si="136"/>
        <v>0</v>
      </c>
      <c r="AE2449" s="10">
        <f t="shared" si="137"/>
        <v>132.40914425575028</v>
      </c>
      <c r="AF2449">
        <f t="shared" si="146"/>
        <v>103.31925650259301</v>
      </c>
    </row>
    <row r="2450" spans="1:32" ht="14.4">
      <c r="A2450" s="7" t="str">
        <f t="shared" si="144"/>
        <v>Tonga-Oceania 2004</v>
      </c>
      <c r="B2450" s="7" t="s">
        <v>267</v>
      </c>
      <c r="C2450" s="8" t="s">
        <v>80</v>
      </c>
      <c r="D2450" s="9" t="s">
        <v>66</v>
      </c>
      <c r="E2450" s="14">
        <v>4.8000000000000001E-2</v>
      </c>
      <c r="F2450" s="13">
        <v>240794581</v>
      </c>
      <c r="G2450" s="14">
        <v>115</v>
      </c>
      <c r="H2450" s="14">
        <v>0.11600000000000001</v>
      </c>
      <c r="J2450" s="11">
        <v>172</v>
      </c>
      <c r="K2450" s="10">
        <f t="array" ref="K2450">VLOOKUP(A2450,'HUMAN RESOURCES'!$A$2:$M$2692,5,0)</f>
        <v>2.9000000000000001E-2</v>
      </c>
      <c r="L2450" s="11">
        <f t="array" ref="L2450">VLOOKUP(A2450,'HUMAN RESOURCES'!$A$2:$M$2692,6,0)</f>
        <v>1.4E-2</v>
      </c>
      <c r="M2450" s="10">
        <f t="array" ref="M2450">VLOOKUP(A2450,'HUMAN RESOURCES'!$A$2:$M$2692,7,0)</f>
        <v>74</v>
      </c>
      <c r="N2450" s="10">
        <f t="array" ref="N2450">VLOOKUP(A2450,'HUMAN RESOURCES'!$A$2:$M$2692,8,0)</f>
        <v>69</v>
      </c>
      <c r="O2450" s="10">
        <f t="array" ref="O2450">VLOOKUP(A2450,'HUMAN RESOURCES'!$A$2:$M$2692,9,0)</f>
        <v>0.38100000000000001</v>
      </c>
      <c r="P2450" s="10">
        <f t="array" ref="P2450">VLOOKUP(A2450,'HUMAN RESOURCES'!$A$2:$M$2692,10,0)</f>
        <v>0.55800000000000005</v>
      </c>
      <c r="Q2450" s="10">
        <f t="array" ref="Q2450">VLOOKUP(A2450,'HUMAN RESOURCES'!$A$2:$M$2692,11,0)</f>
        <v>0.06</v>
      </c>
      <c r="R2450" s="10">
        <f t="array" ref="R2450">VLOOKUP(A2450,'HUMAN RESOURCES'!$A$2:$M$2692,12,0)</f>
        <v>100319</v>
      </c>
      <c r="S2450" s="10">
        <f t="array" ref="S2450">VLOOKUP(A2450,'HUMAN RESOURCES'!$A$2:$M$2692,13,0)</f>
        <v>0.23100000000000001</v>
      </c>
      <c r="T2450" s="10">
        <f t="array" ref="T2450">VLOOKUP(A2450,TOURISM!$A$2:$F$2692,5,0)</f>
        <v>13100000</v>
      </c>
      <c r="U2450" s="10">
        <f t="array" ref="U2450">VLOOKUP(A2450,TOURISM!$A$2:$F$2692,6,0)</f>
        <v>16200000</v>
      </c>
      <c r="V2450" s="10">
        <f t="array" ref="V2450">VLOOKUP(A2450,BUSINESS!$A$2:$J$2692,5,0)</f>
        <v>0</v>
      </c>
      <c r="W2450" s="10">
        <f t="array" ref="W2450">VLOOKUP(A2450,BUSINESS!$A$2:$J$2692,6,0)</f>
        <v>32</v>
      </c>
      <c r="X2450" s="10">
        <f t="array" ref="X2450">VLOOKUP(A2450,BUSINESS!$A$2:$J$2692,7,0)</f>
        <v>0</v>
      </c>
      <c r="Y2450" s="10">
        <f t="array" ref="Y2450">VLOOKUP(A2450,BUSINESS!$A$2:$J$2692,8,0)</f>
        <v>0</v>
      </c>
      <c r="Z2450" s="10">
        <f t="array" ref="Z2450">VLOOKUP(A2450,BUSINESS!$A$2:$J$2692,9,0)</f>
        <v>0.04</v>
      </c>
      <c r="AA2450" s="10">
        <f t="array" ref="AA2450">VLOOKUP(A2450,BUSINESS!$A$2:$J$2692,10,0)</f>
        <v>0.16300000000000001</v>
      </c>
      <c r="AB2450" s="12">
        <f t="shared" si="145"/>
        <v>2400.2888884458575</v>
      </c>
      <c r="AC2450" s="10">
        <f t="shared" si="135"/>
        <v>1.7145306472353193E-3</v>
      </c>
      <c r="AD2450" s="10">
        <f t="shared" si="136"/>
        <v>0</v>
      </c>
      <c r="AE2450" s="10">
        <f t="shared" si="137"/>
        <v>161.48486328611727</v>
      </c>
      <c r="AF2450">
        <f t="shared" si="146"/>
        <v>130.58343883013188</v>
      </c>
    </row>
    <row r="2451" spans="1:32" ht="14.4">
      <c r="A2451" s="7" t="str">
        <f t="shared" si="144"/>
        <v>Tonga-Oceania 2005</v>
      </c>
      <c r="B2451" s="7" t="s">
        <v>267</v>
      </c>
      <c r="C2451" s="8" t="s">
        <v>80</v>
      </c>
      <c r="D2451" s="9" t="s">
        <v>67</v>
      </c>
      <c r="E2451" s="14">
        <v>6.4000000000000001E-2</v>
      </c>
      <c r="F2451" s="13">
        <v>264812954</v>
      </c>
      <c r="G2451" s="14">
        <v>167</v>
      </c>
      <c r="H2451" s="14">
        <v>0.114</v>
      </c>
      <c r="I2451" s="10">
        <f t="array" ref="I2451">VLOOKUP(A2451,ENERGY!$A$2:$F$2691,5,0)</f>
        <v>0</v>
      </c>
      <c r="J2451" s="11">
        <f t="array" ref="J2451">VLOOKUP(A2451,ENERGY!$A$2:$F$2691,6,0)</f>
        <v>161</v>
      </c>
      <c r="K2451" s="10">
        <f t="array" ref="K2451">VLOOKUP(A2451,'HUMAN RESOURCES'!$A$2:$M$2692,5,0)</f>
        <v>2.9000000000000001E-2</v>
      </c>
      <c r="L2451" s="11">
        <f t="array" ref="L2451">VLOOKUP(A2451,'HUMAN RESOURCES'!$A$2:$M$2692,6,0)</f>
        <v>1.2999999999999999E-2</v>
      </c>
      <c r="M2451" s="10">
        <f t="array" ref="M2451">VLOOKUP(A2451,'HUMAN RESOURCES'!$A$2:$M$2692,7,0)</f>
        <v>74</v>
      </c>
      <c r="N2451" s="10">
        <f t="array" ref="N2451">VLOOKUP(A2451,'HUMAN RESOURCES'!$A$2:$M$2692,8,0)</f>
        <v>69</v>
      </c>
      <c r="O2451" s="10">
        <f t="array" ref="O2451">VLOOKUP(A2451,'HUMAN RESOURCES'!$A$2:$M$2692,9,0)</f>
        <v>0.38100000000000001</v>
      </c>
      <c r="P2451" s="10">
        <f t="array" ref="P2451">VLOOKUP(A2451,'HUMAN RESOURCES'!$A$2:$M$2692,10,0)</f>
        <v>0.55900000000000005</v>
      </c>
      <c r="Q2451" s="10">
        <f t="array" ref="Q2451">VLOOKUP(A2451,'HUMAN RESOURCES'!$A$2:$M$2692,11,0)</f>
        <v>0.06</v>
      </c>
      <c r="R2451" s="10">
        <f t="array" ref="R2451">VLOOKUP(A2451,'HUMAN RESOURCES'!$A$2:$M$2692,12,0)</f>
        <v>100960</v>
      </c>
      <c r="S2451" s="10">
        <f t="array" ref="S2451">VLOOKUP(A2451,'HUMAN RESOURCES'!$A$2:$M$2692,13,0)</f>
        <v>0.23200000000000001</v>
      </c>
      <c r="T2451" s="10">
        <f t="array" ref="T2451">VLOOKUP(A2451,TOURISM!$A$2:$F$2692,5,0)</f>
        <v>15000000</v>
      </c>
      <c r="U2451" s="10">
        <f t="array" ref="U2451">VLOOKUP(A2451,TOURISM!$A$2:$F$2692,6,0)</f>
        <v>16000000</v>
      </c>
      <c r="V2451" s="10">
        <f t="array" ref="V2451">VLOOKUP(A2451,BUSINESS!$A$2:$J$2692,5,0)</f>
        <v>0.27500000000000002</v>
      </c>
      <c r="W2451" s="10">
        <f t="array" ref="W2451">VLOOKUP(A2451,BUSINESS!$A$2:$J$2692,6,0)</f>
        <v>32</v>
      </c>
      <c r="X2451" s="10">
        <f t="array" ref="X2451">VLOOKUP(A2451,BUSINESS!$A$2:$J$2692,7,0)</f>
        <v>0</v>
      </c>
      <c r="Y2451" s="10">
        <f t="array" ref="Y2451">VLOOKUP(A2451,BUSINESS!$A$2:$J$2692,8,0)</f>
        <v>164</v>
      </c>
      <c r="Z2451" s="10">
        <f t="array" ref="Z2451">VLOOKUP(A2451,BUSINESS!$A$2:$J$2692,9,0)</f>
        <v>4.9000000000000002E-2</v>
      </c>
      <c r="AA2451" s="10">
        <f t="array" ref="AA2451">VLOOKUP(A2451,BUSINESS!$A$2:$J$2692,10,0)</f>
        <v>0.29599999999999999</v>
      </c>
      <c r="AB2451" s="12">
        <f t="shared" si="145"/>
        <v>2622.9492274167987</v>
      </c>
      <c r="AC2451" s="10">
        <f t="shared" si="135"/>
        <v>1.5946909667194928E-3</v>
      </c>
      <c r="AD2451" s="10">
        <f t="shared" si="136"/>
        <v>0</v>
      </c>
      <c r="AE2451" s="10">
        <f t="shared" si="137"/>
        <v>158.47860538827257</v>
      </c>
      <c r="AF2451">
        <f t="shared" si="146"/>
        <v>148.57369255150556</v>
      </c>
    </row>
    <row r="2452" spans="1:32" ht="14.4">
      <c r="A2452" s="7" t="str">
        <f t="shared" si="144"/>
        <v>Tonga-Oceania 2006</v>
      </c>
      <c r="B2452" s="7" t="s">
        <v>267</v>
      </c>
      <c r="C2452" s="8" t="s">
        <v>80</v>
      </c>
      <c r="D2452" s="9" t="s">
        <v>68</v>
      </c>
      <c r="E2452" s="14">
        <v>5.5E-2</v>
      </c>
      <c r="F2452" s="13">
        <v>295998379</v>
      </c>
      <c r="G2452" s="14">
        <v>159</v>
      </c>
      <c r="H2452" s="14">
        <v>0.12</v>
      </c>
      <c r="J2452" s="11">
        <v>161</v>
      </c>
      <c r="K2452" s="10">
        <f t="array" ref="K2452">VLOOKUP(A2452,'HUMAN RESOURCES'!$A$2:$M$2692,5,0)</f>
        <v>2.9000000000000001E-2</v>
      </c>
      <c r="L2452" s="11">
        <f t="array" ref="L2452">VLOOKUP(A2452,'HUMAN RESOURCES'!$A$2:$M$2692,6,0)</f>
        <v>1.2999999999999999E-2</v>
      </c>
      <c r="M2452" s="10">
        <f t="array" ref="M2452">VLOOKUP(A2452,'HUMAN RESOURCES'!$A$2:$M$2692,7,0)</f>
        <v>74</v>
      </c>
      <c r="N2452" s="10">
        <f t="array" ref="N2452">VLOOKUP(A2452,'HUMAN RESOURCES'!$A$2:$M$2692,8,0)</f>
        <v>69</v>
      </c>
      <c r="O2452" s="10">
        <f t="array" ref="O2452">VLOOKUP(A2452,'HUMAN RESOURCES'!$A$2:$M$2692,9,0)</f>
        <v>0.38</v>
      </c>
      <c r="P2452" s="10">
        <f t="array" ref="P2452">VLOOKUP(A2452,'HUMAN RESOURCES'!$A$2:$M$2692,10,0)</f>
        <v>0.56000000000000005</v>
      </c>
      <c r="Q2452" s="10">
        <f t="array" ref="Q2452">VLOOKUP(A2452,'HUMAN RESOURCES'!$A$2:$M$2692,11,0)</f>
        <v>0.06</v>
      </c>
      <c r="R2452" s="10">
        <f t="array" ref="R2452">VLOOKUP(A2452,'HUMAN RESOURCES'!$A$2:$M$2692,12,0)</f>
        <v>101617</v>
      </c>
      <c r="S2452" s="10">
        <f t="array" ref="S2452">VLOOKUP(A2452,'HUMAN RESOURCES'!$A$2:$M$2692,13,0)</f>
        <v>0.23200000000000001</v>
      </c>
      <c r="T2452" s="10">
        <f t="array" ref="T2452">VLOOKUP(A2452,TOURISM!$A$2:$F$2692,5,0)</f>
        <v>15700000</v>
      </c>
      <c r="U2452" s="10">
        <f t="array" ref="U2452">VLOOKUP(A2452,TOURISM!$A$2:$F$2692,6,0)</f>
        <v>16400000</v>
      </c>
      <c r="V2452" s="10">
        <f t="array" ref="V2452">VLOOKUP(A2452,BUSINESS!$A$2:$J$2692,5,0)</f>
        <v>0.27500000000000002</v>
      </c>
      <c r="W2452" s="10">
        <f t="array" ref="W2452">VLOOKUP(A2452,BUSINESS!$A$2:$J$2692,6,0)</f>
        <v>32</v>
      </c>
      <c r="X2452" s="10">
        <f t="array" ref="X2452">VLOOKUP(A2452,BUSINESS!$A$2:$J$2692,7,0)</f>
        <v>0</v>
      </c>
      <c r="Y2452" s="10">
        <f t="array" ref="Y2452">VLOOKUP(A2452,BUSINESS!$A$2:$J$2692,8,0)</f>
        <v>164</v>
      </c>
      <c r="Z2452" s="10">
        <f t="array" ref="Z2452">VLOOKUP(A2452,BUSINESS!$A$2:$J$2692,9,0)</f>
        <v>5.8999999999999997E-2</v>
      </c>
      <c r="AA2452" s="10">
        <f t="array" ref="AA2452">VLOOKUP(A2452,BUSINESS!$A$2:$J$2692,10,0)</f>
        <v>0.29599999999999999</v>
      </c>
      <c r="AB2452" s="12">
        <f t="shared" si="145"/>
        <v>2912.8824802936515</v>
      </c>
      <c r="AC2452" s="10">
        <f t="shared" si="135"/>
        <v>1.5843805662438372E-3</v>
      </c>
      <c r="AD2452" s="10">
        <f t="shared" si="136"/>
        <v>0</v>
      </c>
      <c r="AE2452" s="10">
        <f t="shared" si="137"/>
        <v>161.39031854906167</v>
      </c>
      <c r="AF2452">
        <f t="shared" si="146"/>
        <v>154.50170739147978</v>
      </c>
    </row>
    <row r="2453" spans="1:32" ht="14.4">
      <c r="A2453" s="7" t="str">
        <f t="shared" si="144"/>
        <v>Tonga-Oceania 2007</v>
      </c>
      <c r="B2453" s="7" t="s">
        <v>267</v>
      </c>
      <c r="C2453" s="8" t="s">
        <v>80</v>
      </c>
      <c r="D2453" s="9" t="s">
        <v>69</v>
      </c>
      <c r="E2453" s="14">
        <v>6.9000000000000006E-2</v>
      </c>
      <c r="F2453" s="13">
        <v>301064027</v>
      </c>
      <c r="G2453" s="14">
        <v>205</v>
      </c>
      <c r="H2453" s="14">
        <v>0.122</v>
      </c>
      <c r="I2453" s="10">
        <f t="array" ref="I2453">VLOOKUP(A2453,ENERGY!$A$2:$F$2691,5,0)</f>
        <v>0</v>
      </c>
      <c r="J2453" s="11">
        <f t="array" ref="J2453">VLOOKUP(A2453,ENERGY!$A$2:$F$2691,6,0)</f>
        <v>143</v>
      </c>
      <c r="K2453" s="10">
        <f t="array" ref="K2453">VLOOKUP(A2453,'HUMAN RESOURCES'!$A$2:$M$2692,5,0)</f>
        <v>2.8000000000000001E-2</v>
      </c>
      <c r="L2453" s="11">
        <f t="array" ref="L2453">VLOOKUP(A2453,'HUMAN RESOURCES'!$A$2:$M$2692,6,0)</f>
        <v>1.2999999999999999E-2</v>
      </c>
      <c r="M2453" s="10">
        <f t="array" ref="M2453">VLOOKUP(A2453,'HUMAN RESOURCES'!$A$2:$M$2692,7,0)</f>
        <v>75</v>
      </c>
      <c r="N2453" s="10">
        <f t="array" ref="N2453">VLOOKUP(A2453,'HUMAN RESOURCES'!$A$2:$M$2692,8,0)</f>
        <v>69</v>
      </c>
      <c r="O2453" s="10">
        <f t="array" ref="O2453">VLOOKUP(A2453,'HUMAN RESOURCES'!$A$2:$M$2692,9,0)</f>
        <v>0.379</v>
      </c>
      <c r="P2453" s="10">
        <f t="array" ref="P2453">VLOOKUP(A2453,'HUMAN RESOURCES'!$A$2:$M$2692,10,0)</f>
        <v>0.56100000000000005</v>
      </c>
      <c r="Q2453" s="10">
        <f t="array" ref="Q2453">VLOOKUP(A2453,'HUMAN RESOURCES'!$A$2:$M$2692,11,0)</f>
        <v>0.06</v>
      </c>
      <c r="R2453" s="10">
        <f t="array" ref="R2453">VLOOKUP(A2453,'HUMAN RESOURCES'!$A$2:$M$2692,12,0)</f>
        <v>102289</v>
      </c>
      <c r="S2453" s="10">
        <f t="array" ref="S2453">VLOOKUP(A2453,'HUMAN RESOURCES'!$A$2:$M$2692,13,0)</f>
        <v>0.23200000000000001</v>
      </c>
      <c r="T2453" s="10">
        <f t="array" ref="T2453">VLOOKUP(A2453,TOURISM!$A$2:$F$2692,5,0)</f>
        <v>15200000</v>
      </c>
      <c r="U2453" s="10">
        <f t="array" ref="U2453">VLOOKUP(A2453,TOURISM!$A$2:$F$2692,6,0)</f>
        <v>19200000</v>
      </c>
      <c r="V2453" s="10">
        <f t="array" ref="V2453">VLOOKUP(A2453,BUSINESS!$A$2:$J$2692,5,0)</f>
        <v>0.27500000000000002</v>
      </c>
      <c r="W2453" s="10">
        <f t="array" ref="W2453">VLOOKUP(A2453,BUSINESS!$A$2:$J$2692,6,0)</f>
        <v>32</v>
      </c>
      <c r="X2453" s="10">
        <f t="array" ref="X2453">VLOOKUP(A2453,BUSINESS!$A$2:$J$2692,7,0)</f>
        <v>0</v>
      </c>
      <c r="Y2453" s="10">
        <f t="array" ref="Y2453">VLOOKUP(A2453,BUSINESS!$A$2:$J$2692,8,0)</f>
        <v>164</v>
      </c>
      <c r="Z2453" s="10">
        <f t="array" ref="Z2453">VLOOKUP(A2453,BUSINESS!$A$2:$J$2692,9,0)</f>
        <v>7.1999999999999995E-2</v>
      </c>
      <c r="AA2453" s="10">
        <f t="array" ref="AA2453">VLOOKUP(A2453,BUSINESS!$A$2:$J$2692,10,0)</f>
        <v>0.45500000000000002</v>
      </c>
      <c r="AB2453" s="12">
        <f t="shared" si="145"/>
        <v>2943.2688461124853</v>
      </c>
      <c r="AC2453" s="10">
        <f t="shared" si="135"/>
        <v>1.39799978492311E-3</v>
      </c>
      <c r="AD2453" s="10">
        <f t="shared" si="136"/>
        <v>0</v>
      </c>
      <c r="AE2453" s="10">
        <f t="shared" si="137"/>
        <v>187.70346762603995</v>
      </c>
      <c r="AF2453">
        <f t="shared" si="146"/>
        <v>148.59857853728161</v>
      </c>
    </row>
    <row r="2454" spans="1:32" ht="14.4">
      <c r="A2454" s="7" t="str">
        <f t="shared" si="144"/>
        <v>Tonga-Oceania 2008</v>
      </c>
      <c r="B2454" s="7" t="s">
        <v>267</v>
      </c>
      <c r="C2454" s="8" t="s">
        <v>80</v>
      </c>
      <c r="D2454" s="9" t="s">
        <v>70</v>
      </c>
      <c r="E2454" s="14">
        <v>6.3E-2</v>
      </c>
      <c r="F2454" s="13">
        <v>346850176</v>
      </c>
      <c r="G2454" s="14">
        <v>207</v>
      </c>
      <c r="H2454" s="14">
        <v>0.125</v>
      </c>
      <c r="I2454" s="10">
        <f t="array" ref="I2454">VLOOKUP(A2454,ENERGY!$A$2:$F$2691,5,0)</f>
        <v>57</v>
      </c>
      <c r="J2454" s="11">
        <f t="array" ref="J2454">VLOOKUP(A2454,ENERGY!$A$2:$F$2691,6,0)</f>
        <v>172</v>
      </c>
      <c r="K2454" s="10">
        <f t="array" ref="K2454">VLOOKUP(A2454,'HUMAN RESOURCES'!$A$2:$M$2692,5,0)</f>
        <v>2.8000000000000001E-2</v>
      </c>
      <c r="L2454" s="11">
        <f t="array" ref="L2454">VLOOKUP(A2454,'HUMAN RESOURCES'!$A$2:$M$2692,6,0)</f>
        <v>1.2E-2</v>
      </c>
      <c r="M2454" s="10">
        <f t="array" ref="M2454">VLOOKUP(A2454,'HUMAN RESOURCES'!$A$2:$M$2692,7,0)</f>
        <v>75</v>
      </c>
      <c r="N2454" s="10">
        <f t="array" ref="N2454">VLOOKUP(A2454,'HUMAN RESOURCES'!$A$2:$M$2692,8,0)</f>
        <v>69</v>
      </c>
      <c r="O2454" s="10">
        <f t="array" ref="O2454">VLOOKUP(A2454,'HUMAN RESOURCES'!$A$2:$M$2692,9,0)</f>
        <v>0.377</v>
      </c>
      <c r="P2454" s="10">
        <f t="array" ref="P2454">VLOOKUP(A2454,'HUMAN RESOURCES'!$A$2:$M$2692,10,0)</f>
        <v>0.56299999999999994</v>
      </c>
      <c r="Q2454" s="10">
        <f t="array" ref="Q2454">VLOOKUP(A2454,'HUMAN RESOURCES'!$A$2:$M$2692,11,0)</f>
        <v>5.8999999999999997E-2</v>
      </c>
      <c r="R2454" s="10">
        <f t="array" ref="R2454">VLOOKUP(A2454,'HUMAN RESOURCES'!$A$2:$M$2692,12,0)</f>
        <v>102947</v>
      </c>
      <c r="S2454" s="10">
        <f t="array" ref="S2454">VLOOKUP(A2454,'HUMAN RESOURCES'!$A$2:$M$2692,13,0)</f>
        <v>0.23300000000000001</v>
      </c>
      <c r="T2454" s="10">
        <f t="array" ref="T2454">VLOOKUP(A2454,TOURISM!$A$2:$F$2692,5,0)</f>
        <v>19500000</v>
      </c>
      <c r="U2454" s="10">
        <f t="array" ref="U2454">VLOOKUP(A2454,TOURISM!$A$2:$F$2692,6,0)</f>
        <v>25100000</v>
      </c>
      <c r="V2454" s="10">
        <f t="array" ref="V2454">VLOOKUP(A2454,BUSINESS!$A$2:$J$2692,5,0)</f>
        <v>0.27500000000000002</v>
      </c>
      <c r="W2454" s="10">
        <f t="array" ref="W2454">VLOOKUP(A2454,BUSINESS!$A$2:$J$2692,6,0)</f>
        <v>25</v>
      </c>
      <c r="X2454" s="10">
        <f t="array" ref="X2454">VLOOKUP(A2454,BUSINESS!$A$2:$J$2692,7,0)</f>
        <v>0</v>
      </c>
      <c r="Y2454" s="10">
        <f t="array" ref="Y2454">VLOOKUP(A2454,BUSINESS!$A$2:$J$2692,8,0)</f>
        <v>164</v>
      </c>
      <c r="Z2454" s="10">
        <f t="array" ref="Z2454">VLOOKUP(A2454,BUSINESS!$A$2:$J$2692,9,0)</f>
        <v>8.1000000000000003E-2</v>
      </c>
      <c r="AA2454" s="10">
        <f t="array" ref="AA2454">VLOOKUP(A2454,BUSINESS!$A$2:$J$2692,10,0)</f>
        <v>0.49</v>
      </c>
      <c r="AB2454" s="12">
        <f t="shared" si="145"/>
        <v>3369.2111086287118</v>
      </c>
      <c r="AC2454" s="10">
        <f t="shared" si="135"/>
        <v>1.6707626254286185E-3</v>
      </c>
      <c r="AD2454" s="10">
        <f t="shared" si="136"/>
        <v>5.5368296307808874E-4</v>
      </c>
      <c r="AE2454" s="10">
        <f t="shared" si="137"/>
        <v>243.8147784782461</v>
      </c>
      <c r="AF2454">
        <f t="shared" si="146"/>
        <v>189.41785578987245</v>
      </c>
    </row>
    <row r="2455" spans="1:32" ht="14.4">
      <c r="A2455" s="7" t="str">
        <f t="shared" si="144"/>
        <v>Tonga-Oceania 2009</v>
      </c>
      <c r="B2455" s="7" t="s">
        <v>267</v>
      </c>
      <c r="C2455" s="8" t="s">
        <v>80</v>
      </c>
      <c r="D2455" s="9" t="s">
        <v>71</v>
      </c>
      <c r="E2455" s="14">
        <v>4.5999999999999999E-2</v>
      </c>
      <c r="F2455" s="13">
        <v>318522296</v>
      </c>
      <c r="G2455" s="14">
        <v>145</v>
      </c>
      <c r="H2455" s="14">
        <v>0.125</v>
      </c>
      <c r="I2455" s="10">
        <f t="array" ref="I2455">VLOOKUP(A2455,ENERGY!$A$2:$F$2691,5,0)</f>
        <v>58</v>
      </c>
      <c r="J2455" s="11">
        <f t="array" ref="J2455">VLOOKUP(A2455,ENERGY!$A$2:$F$2691,6,0)</f>
        <v>154</v>
      </c>
      <c r="K2455" s="10">
        <f t="array" ref="K2455">VLOOKUP(A2455,'HUMAN RESOURCES'!$A$2:$M$2692,5,0)</f>
        <v>2.8000000000000001E-2</v>
      </c>
      <c r="L2455" s="11">
        <f t="array" ref="L2455">VLOOKUP(A2455,'HUMAN RESOURCES'!$A$2:$M$2692,6,0)</f>
        <v>1.2E-2</v>
      </c>
      <c r="M2455" s="10">
        <f t="array" ref="M2455">VLOOKUP(A2455,'HUMAN RESOURCES'!$A$2:$M$2692,7,0)</f>
        <v>75</v>
      </c>
      <c r="N2455" s="10">
        <f t="array" ref="N2455">VLOOKUP(A2455,'HUMAN RESOURCES'!$A$2:$M$2692,8,0)</f>
        <v>69</v>
      </c>
      <c r="O2455" s="10">
        <f t="array" ref="O2455">VLOOKUP(A2455,'HUMAN RESOURCES'!$A$2:$M$2692,9,0)</f>
        <v>0.376</v>
      </c>
      <c r="P2455" s="10">
        <f t="array" ref="P2455">VLOOKUP(A2455,'HUMAN RESOURCES'!$A$2:$M$2692,10,0)</f>
        <v>0.56499999999999995</v>
      </c>
      <c r="Q2455" s="10">
        <f t="array" ref="Q2455">VLOOKUP(A2455,'HUMAN RESOURCES'!$A$2:$M$2692,11,0)</f>
        <v>5.8999999999999997E-2</v>
      </c>
      <c r="R2455" s="10">
        <f t="array" ref="R2455">VLOOKUP(A2455,'HUMAN RESOURCES'!$A$2:$M$2692,12,0)</f>
        <v>103557</v>
      </c>
      <c r="S2455" s="10">
        <f t="array" ref="S2455">VLOOKUP(A2455,'HUMAN RESOURCES'!$A$2:$M$2692,13,0)</f>
        <v>0.23300000000000001</v>
      </c>
      <c r="T2455" s="10">
        <f t="array" ref="T2455">VLOOKUP(A2455,TOURISM!$A$2:$F$2692,5,0)</f>
        <v>16800000</v>
      </c>
      <c r="U2455" s="10">
        <f t="array" ref="U2455">VLOOKUP(A2455,TOURISM!$A$2:$F$2692,6,0)</f>
        <v>19100000</v>
      </c>
      <c r="V2455" s="10">
        <f t="array" ref="V2455">VLOOKUP(A2455,BUSINESS!$A$2:$J$2692,5,0)</f>
        <v>0.27500000000000002</v>
      </c>
      <c r="W2455" s="10">
        <f t="array" ref="W2455">VLOOKUP(A2455,BUSINESS!$A$2:$J$2692,6,0)</f>
        <v>25</v>
      </c>
      <c r="X2455" s="10">
        <f t="array" ref="X2455">VLOOKUP(A2455,BUSINESS!$A$2:$J$2692,7,0)</f>
        <v>0</v>
      </c>
      <c r="Y2455" s="10">
        <f t="array" ref="Y2455">VLOOKUP(A2455,BUSINESS!$A$2:$J$2692,8,0)</f>
        <v>164</v>
      </c>
      <c r="Z2455" s="10">
        <f t="array" ref="Z2455">VLOOKUP(A2455,BUSINESS!$A$2:$J$2692,9,0)</f>
        <v>0.1</v>
      </c>
      <c r="AA2455" s="10">
        <f t="array" ref="AA2455">VLOOKUP(A2455,BUSINESS!$A$2:$J$2692,10,0)</f>
        <v>0.51200000000000001</v>
      </c>
      <c r="AB2455" s="12">
        <f t="shared" si="145"/>
        <v>3075.8161785296988</v>
      </c>
      <c r="AC2455" s="10">
        <f t="shared" si="135"/>
        <v>1.4871037206562569E-3</v>
      </c>
      <c r="AD2455" s="10">
        <f t="shared" si="136"/>
        <v>5.6007802466274612E-4</v>
      </c>
      <c r="AE2455" s="10">
        <f t="shared" si="137"/>
        <v>184.43948743204226</v>
      </c>
      <c r="AF2455">
        <f t="shared" si="146"/>
        <v>162.2294967988644</v>
      </c>
    </row>
    <row r="2456" spans="1:32" ht="14.4">
      <c r="A2456" s="7" t="str">
        <f t="shared" si="144"/>
        <v>Tonga-Oceania 2010</v>
      </c>
      <c r="B2456" s="7" t="s">
        <v>267</v>
      </c>
      <c r="C2456" s="8" t="s">
        <v>80</v>
      </c>
      <c r="D2456" s="9" t="s">
        <v>72</v>
      </c>
      <c r="E2456" s="14">
        <v>4.8000000000000001E-2</v>
      </c>
      <c r="F2456" s="13">
        <v>369212477</v>
      </c>
      <c r="G2456" s="14">
        <v>172</v>
      </c>
      <c r="H2456" s="14">
        <v>0.115</v>
      </c>
      <c r="I2456" s="10">
        <v>58</v>
      </c>
      <c r="J2456" s="11">
        <v>154</v>
      </c>
      <c r="K2456" s="10">
        <f t="array" ref="K2456">VLOOKUP(A2456,'HUMAN RESOURCES'!$A$2:$M$2692,5,0)</f>
        <v>2.7E-2</v>
      </c>
      <c r="L2456" s="11">
        <f t="array" ref="L2456">VLOOKUP(A2456,'HUMAN RESOURCES'!$A$2:$M$2692,6,0)</f>
        <v>1.2E-2</v>
      </c>
      <c r="M2456" s="10">
        <f t="array" ref="M2456">VLOOKUP(A2456,'HUMAN RESOURCES'!$A$2:$M$2692,7,0)</f>
        <v>75</v>
      </c>
      <c r="N2456" s="10">
        <f t="array" ref="N2456">VLOOKUP(A2456,'HUMAN RESOURCES'!$A$2:$M$2692,8,0)</f>
        <v>69</v>
      </c>
      <c r="O2456" s="10">
        <f t="array" ref="O2456">VLOOKUP(A2456,'HUMAN RESOURCES'!$A$2:$M$2692,9,0)</f>
        <v>0.375</v>
      </c>
      <c r="P2456" s="10">
        <f t="array" ref="P2456">VLOOKUP(A2456,'HUMAN RESOURCES'!$A$2:$M$2692,10,0)</f>
        <v>0.56699999999999995</v>
      </c>
      <c r="Q2456" s="10">
        <f t="array" ref="Q2456">VLOOKUP(A2456,'HUMAN RESOURCES'!$A$2:$M$2692,11,0)</f>
        <v>5.8999999999999997E-2</v>
      </c>
      <c r="R2456" s="10">
        <f t="array" ref="R2456">VLOOKUP(A2456,'HUMAN RESOURCES'!$A$2:$M$2692,12,0)</f>
        <v>104098</v>
      </c>
      <c r="S2456" s="10">
        <f t="array" ref="S2456">VLOOKUP(A2456,'HUMAN RESOURCES'!$A$2:$M$2692,13,0)</f>
        <v>0.23400000000000001</v>
      </c>
      <c r="T2456" s="10">
        <f t="array" ref="T2456">VLOOKUP(A2456,TOURISM!$A$2:$F$2692,5,0)</f>
        <v>0</v>
      </c>
      <c r="U2456" s="10">
        <v>19100000</v>
      </c>
      <c r="V2456" s="10">
        <f t="array" ref="V2456">VLOOKUP(A2456,BUSINESS!$A$2:$J$2692,5,0)</f>
        <v>0.254</v>
      </c>
      <c r="W2456" s="10">
        <f t="array" ref="W2456">VLOOKUP(A2456,BUSINESS!$A$2:$J$2692,6,0)</f>
        <v>25</v>
      </c>
      <c r="X2456" s="10">
        <f t="array" ref="X2456">VLOOKUP(A2456,BUSINESS!$A$2:$J$2692,7,0)</f>
        <v>0</v>
      </c>
      <c r="Y2456" s="10">
        <f t="array" ref="Y2456">VLOOKUP(A2456,BUSINESS!$A$2:$J$2692,8,0)</f>
        <v>164</v>
      </c>
      <c r="Z2456" s="10">
        <f t="array" ref="Z2456">VLOOKUP(A2456,BUSINESS!$A$2:$J$2692,9,0)</f>
        <v>0.16</v>
      </c>
      <c r="AA2456" s="10">
        <f t="array" ref="AA2456">VLOOKUP(A2456,BUSINESS!$A$2:$J$2692,10,0)</f>
        <v>0.52200000000000002</v>
      </c>
      <c r="AB2456" s="12">
        <f t="shared" si="145"/>
        <v>3546.7778151357375</v>
      </c>
      <c r="AC2456" s="10">
        <f t="shared" si="135"/>
        <v>1.4793752041345656E-3</v>
      </c>
      <c r="AD2456" s="10">
        <f t="shared" si="136"/>
        <v>5.5716728467405713E-4</v>
      </c>
      <c r="AE2456" s="10">
        <f t="shared" si="137"/>
        <v>183.48095064266366</v>
      </c>
      <c r="AF2456">
        <f t="shared" si="146"/>
        <v>0</v>
      </c>
    </row>
    <row r="2457" spans="1:32" ht="14.4">
      <c r="A2457" s="7" t="str">
        <f t="shared" si="144"/>
        <v>Tonga-Oceania 2011</v>
      </c>
      <c r="B2457" s="7" t="s">
        <v>267</v>
      </c>
      <c r="C2457" s="8" t="s">
        <v>80</v>
      </c>
      <c r="D2457" s="9" t="s">
        <v>73</v>
      </c>
      <c r="E2457" s="14">
        <v>0.05</v>
      </c>
      <c r="F2457" s="13">
        <v>423038017</v>
      </c>
      <c r="G2457" s="14">
        <v>219</v>
      </c>
      <c r="H2457" s="14">
        <v>0.114</v>
      </c>
      <c r="I2457" s="10">
        <f t="array" ref="I2457">VLOOKUP(A2457,ENERGY!$A$2:$F$2691,5,0)</f>
        <v>57</v>
      </c>
      <c r="J2457" s="11">
        <f t="array" ref="J2457">VLOOKUP(A2457,ENERGY!$A$2:$F$2691,6,0)</f>
        <v>158</v>
      </c>
      <c r="K2457" s="10">
        <f t="array" ref="K2457">VLOOKUP(A2457,'HUMAN RESOURCES'!$A$2:$M$2692,5,0)</f>
        <v>2.7E-2</v>
      </c>
      <c r="L2457" s="11">
        <f t="array" ref="L2457">VLOOKUP(A2457,'HUMAN RESOURCES'!$A$2:$M$2692,6,0)</f>
        <v>1.0999999999999999E-2</v>
      </c>
      <c r="M2457" s="10">
        <f t="array" ref="M2457">VLOOKUP(A2457,'HUMAN RESOURCES'!$A$2:$M$2692,7,0)</f>
        <v>75</v>
      </c>
      <c r="N2457" s="10">
        <f t="array" ref="N2457">VLOOKUP(A2457,'HUMAN RESOURCES'!$A$2:$M$2692,8,0)</f>
        <v>69</v>
      </c>
      <c r="O2457" s="10">
        <f t="array" ref="O2457">VLOOKUP(A2457,'HUMAN RESOURCES'!$A$2:$M$2692,9,0)</f>
        <v>0.374</v>
      </c>
      <c r="P2457" s="10">
        <f t="array" ref="P2457">VLOOKUP(A2457,'HUMAN RESOURCES'!$A$2:$M$2692,10,0)</f>
        <v>0.56799999999999995</v>
      </c>
      <c r="Q2457" s="10">
        <f t="array" ref="Q2457">VLOOKUP(A2457,'HUMAN RESOURCES'!$A$2:$M$2692,11,0)</f>
        <v>5.8000000000000003E-2</v>
      </c>
      <c r="R2457" s="10">
        <f t="array" ref="R2457">VLOOKUP(A2457,'HUMAN RESOURCES'!$A$2:$M$2692,12,0)</f>
        <v>104554</v>
      </c>
      <c r="S2457" s="10">
        <f t="array" ref="S2457">VLOOKUP(A2457,'HUMAN RESOURCES'!$A$2:$M$2692,13,0)</f>
        <v>0.23400000000000001</v>
      </c>
      <c r="T2457" s="10">
        <f t="array" ref="T2457">VLOOKUP(A2457,TOURISM!$A$2:$F$2692,5,0)</f>
        <v>0</v>
      </c>
      <c r="U2457" s="10">
        <v>19100000</v>
      </c>
      <c r="V2457" s="10">
        <f t="array" ref="V2457">VLOOKUP(A2457,BUSINESS!$A$2:$J$2692,5,0)</f>
        <v>0.254</v>
      </c>
      <c r="W2457" s="10">
        <f t="array" ref="W2457">VLOOKUP(A2457,BUSINESS!$A$2:$J$2692,6,0)</f>
        <v>16</v>
      </c>
      <c r="X2457" s="10">
        <f t="array" ref="X2457">VLOOKUP(A2457,BUSINESS!$A$2:$J$2692,7,0)</f>
        <v>0</v>
      </c>
      <c r="Y2457" s="10">
        <f t="array" ref="Y2457">VLOOKUP(A2457,BUSINESS!$A$2:$J$2692,8,0)</f>
        <v>164</v>
      </c>
      <c r="Z2457" s="10">
        <f t="array" ref="Z2457">VLOOKUP(A2457,BUSINESS!$A$2:$J$2692,9,0)</f>
        <v>0.25</v>
      </c>
      <c r="AA2457" s="10">
        <f t="array" ref="AA2457">VLOOKUP(A2457,BUSINESS!$A$2:$J$2692,10,0)</f>
        <v>0.52600000000000002</v>
      </c>
      <c r="AB2457" s="12">
        <f t="shared" si="145"/>
        <v>4046.1198710714079</v>
      </c>
      <c r="AC2457" s="10">
        <f t="shared" si="135"/>
        <v>1.5111808252195038E-3</v>
      </c>
      <c r="AD2457" s="10">
        <f t="shared" si="136"/>
        <v>5.4517282935134001E-4</v>
      </c>
      <c r="AE2457" s="10">
        <f t="shared" si="137"/>
        <v>182.68072001071218</v>
      </c>
      <c r="AF2457">
        <f t="shared" si="146"/>
        <v>0</v>
      </c>
    </row>
    <row r="2458" spans="1:32" ht="14.4">
      <c r="A2458" s="7" t="str">
        <f t="shared" si="144"/>
        <v>Tonga-Oceania 2012</v>
      </c>
      <c r="B2458" s="7" t="s">
        <v>267</v>
      </c>
      <c r="C2458" s="8" t="s">
        <v>80</v>
      </c>
      <c r="D2458" s="9" t="s">
        <v>74</v>
      </c>
      <c r="E2458" s="14">
        <v>5.3999999999999999E-2</v>
      </c>
      <c r="F2458" s="13">
        <v>471575497</v>
      </c>
      <c r="G2458" s="14">
        <v>238</v>
      </c>
      <c r="H2458" s="14">
        <v>0.1</v>
      </c>
      <c r="I2458" s="10">
        <v>57</v>
      </c>
      <c r="J2458" s="11">
        <f t="array" ref="J2458">VLOOKUP(A2458,ENERGY!$A$2:$F$2691,6,0)</f>
        <v>176</v>
      </c>
      <c r="K2458" s="10">
        <f t="array" ref="K2458">VLOOKUP(A2458,'HUMAN RESOURCES'!$A$2:$M$2692,5,0)</f>
        <v>2.5999999999999999E-2</v>
      </c>
      <c r="L2458" s="11">
        <f t="array" ref="L2458">VLOOKUP(A2458,'HUMAN RESOURCES'!$A$2:$M$2692,6,0)</f>
        <v>1.0999999999999999E-2</v>
      </c>
      <c r="M2458" s="10">
        <f t="array" ref="M2458">VLOOKUP(A2458,'HUMAN RESOURCES'!$A$2:$M$2692,7,0)</f>
        <v>75</v>
      </c>
      <c r="N2458" s="10">
        <f t="array" ref="N2458">VLOOKUP(A2458,'HUMAN RESOURCES'!$A$2:$M$2692,8,0)</f>
        <v>70</v>
      </c>
      <c r="O2458" s="10">
        <f t="array" ref="O2458">VLOOKUP(A2458,'HUMAN RESOURCES'!$A$2:$M$2692,9,0)</f>
        <v>0.373</v>
      </c>
      <c r="P2458" s="10">
        <f t="array" ref="P2458">VLOOKUP(A2458,'HUMAN RESOURCES'!$A$2:$M$2692,10,0)</f>
        <v>0.56799999999999995</v>
      </c>
      <c r="Q2458" s="10">
        <f t="array" ref="Q2458">VLOOKUP(A2458,'HUMAN RESOURCES'!$A$2:$M$2692,11,0)</f>
        <v>5.8000000000000003E-2</v>
      </c>
      <c r="R2458" s="10">
        <f t="array" ref="R2458">VLOOKUP(A2458,'HUMAN RESOURCES'!$A$2:$M$2692,12,0)</f>
        <v>104941</v>
      </c>
      <c r="S2458" s="10">
        <f t="array" ref="S2458">VLOOKUP(A2458,'HUMAN RESOURCES'!$A$2:$M$2692,13,0)</f>
        <v>0.23499999999999999</v>
      </c>
      <c r="T2458" s="10">
        <f t="array" ref="T2458">VLOOKUP(A2458,TOURISM!$A$2:$F$2692,5,0)</f>
        <v>0</v>
      </c>
      <c r="U2458" s="10">
        <v>19100000</v>
      </c>
      <c r="V2458" s="10">
        <f t="array" ref="V2458">VLOOKUP(A2458,BUSINESS!$A$2:$J$2692,5,0)</f>
        <v>0.254</v>
      </c>
      <c r="W2458" s="10">
        <f t="array" ref="W2458">VLOOKUP(A2458,BUSINESS!$A$2:$J$2692,6,0)</f>
        <v>16</v>
      </c>
      <c r="X2458" s="10">
        <f t="array" ref="X2458">VLOOKUP(A2458,BUSINESS!$A$2:$J$2692,7,0)</f>
        <v>60</v>
      </c>
      <c r="Y2458" s="10">
        <f t="array" ref="Y2458">VLOOKUP(A2458,BUSINESS!$A$2:$J$2692,8,0)</f>
        <v>164</v>
      </c>
      <c r="Z2458" s="10">
        <f t="array" ref="Z2458">VLOOKUP(A2458,BUSINESS!$A$2:$J$2692,9,0)</f>
        <v>0.34899999999999998</v>
      </c>
      <c r="AA2458" s="10">
        <f t="array" ref="AA2458">VLOOKUP(A2458,BUSINESS!$A$2:$J$2692,10,0)</f>
        <v>0.53400000000000003</v>
      </c>
      <c r="AB2458" s="12">
        <f t="shared" si="145"/>
        <v>4493.720252332263</v>
      </c>
      <c r="AC2458" s="10">
        <f t="shared" si="135"/>
        <v>1.6771328651337418E-3</v>
      </c>
      <c r="AD2458" s="10">
        <f t="shared" si="136"/>
        <v>5.431623483671778E-4</v>
      </c>
      <c r="AE2458" s="10">
        <f t="shared" si="137"/>
        <v>182.00703252303674</v>
      </c>
      <c r="AF2458">
        <f t="shared" si="146"/>
        <v>0</v>
      </c>
    </row>
    <row r="2459" spans="1:32" ht="14.4">
      <c r="A2459" s="7" t="str">
        <f t="shared" si="144"/>
        <v>Trinidad and Tobago-The Americas 2000</v>
      </c>
      <c r="B2459" s="7" t="s">
        <v>268</v>
      </c>
      <c r="C2459" s="8" t="s">
        <v>84</v>
      </c>
      <c r="D2459" s="9" t="s">
        <v>62</v>
      </c>
      <c r="E2459" s="14">
        <v>0.04</v>
      </c>
      <c r="F2459" s="13">
        <v>8154315708</v>
      </c>
      <c r="G2459" s="14">
        <v>260</v>
      </c>
      <c r="H2459" s="14">
        <v>0.16500000000000001</v>
      </c>
      <c r="I2459" s="10">
        <f t="array" ref="I2459">VLOOKUP(A2459,ENERGY!$A$2:$F$2691,5,0)</f>
        <v>0</v>
      </c>
      <c r="J2459" s="11">
        <f t="array" ref="J2459">VLOOKUP(A2459,ENERGY!$A$2:$F$2691,6,0)</f>
        <v>0</v>
      </c>
      <c r="K2459" s="10">
        <f t="array" ref="K2459">VLOOKUP(A2459,'HUMAN RESOURCES'!$A$2:$M$2692,5,0)</f>
        <v>1.4999999999999999E-2</v>
      </c>
      <c r="L2459" s="11">
        <f t="array" ref="L2459">VLOOKUP(A2459,'HUMAN RESOURCES'!$A$2:$M$2692,6,0)</f>
        <v>2.5000000000000001E-2</v>
      </c>
      <c r="M2459" s="10">
        <f t="array" ref="M2459">VLOOKUP(A2459,'HUMAN RESOURCES'!$A$2:$M$2692,7,0)</f>
        <v>72</v>
      </c>
      <c r="N2459" s="10">
        <f t="array" ref="N2459">VLOOKUP(A2459,'HUMAN RESOURCES'!$A$2:$M$2692,8,0)</f>
        <v>65</v>
      </c>
      <c r="O2459" s="10">
        <f t="array" ref="O2459">VLOOKUP(A2459,'HUMAN RESOURCES'!$A$2:$M$2692,9,0)</f>
        <v>0.25600000000000001</v>
      </c>
      <c r="P2459" s="10">
        <f t="array" ref="P2459">VLOOKUP(A2459,'HUMAN RESOURCES'!$A$2:$M$2692,10,0)</f>
        <v>0.67900000000000005</v>
      </c>
      <c r="Q2459" s="10">
        <f t="array" ref="Q2459">VLOOKUP(A2459,'HUMAN RESOURCES'!$A$2:$M$2692,11,0)</f>
        <v>6.5000000000000002E-2</v>
      </c>
      <c r="R2459" s="10">
        <f t="array" ref="R2459">VLOOKUP(A2459,'HUMAN RESOURCES'!$A$2:$M$2692,12,0)</f>
        <v>1267980</v>
      </c>
      <c r="S2459" s="10">
        <f t="array" ref="S2459">VLOOKUP(A2459,'HUMAN RESOURCES'!$A$2:$M$2692,13,0)</f>
        <v>0.108</v>
      </c>
      <c r="T2459" s="10">
        <f t="array" ref="T2459">VLOOKUP(A2459,TOURISM!$A$2:$F$2692,5,0)</f>
        <v>371000000</v>
      </c>
      <c r="U2459" s="10">
        <f t="array" ref="U2459">VLOOKUP(A2459,TOURISM!$A$2:$F$2692,6,0)</f>
        <v>190000000</v>
      </c>
      <c r="V2459" s="10">
        <f t="array" ref="V2459">VLOOKUP(A2459,BUSINESS!$A$2:$J$2692,5,0)</f>
        <v>0</v>
      </c>
      <c r="W2459" s="10">
        <f t="array" ref="W2459">VLOOKUP(A2459,BUSINESS!$A$2:$J$2692,6,0)</f>
        <v>0</v>
      </c>
      <c r="X2459" s="10">
        <f t="array" ref="X2459">VLOOKUP(A2459,BUSINESS!$A$2:$J$2692,7,0)</f>
        <v>0</v>
      </c>
      <c r="Y2459" s="10">
        <f t="array" ref="Y2459">VLOOKUP(A2459,BUSINESS!$A$2:$J$2692,8,0)</f>
        <v>0</v>
      </c>
      <c r="Z2459" s="10">
        <f t="array" ref="Z2459">VLOOKUP(A2459,BUSINESS!$A$2:$J$2692,9,0)</f>
        <v>7.6999999999999999E-2</v>
      </c>
      <c r="AA2459" s="10">
        <f t="array" ref="AA2459">VLOOKUP(A2459,BUSINESS!$A$2:$J$2692,10,0)</f>
        <v>0.128</v>
      </c>
      <c r="AB2459" s="12">
        <f t="shared" si="145"/>
        <v>6430.9497846969198</v>
      </c>
      <c r="AC2459" s="10">
        <f t="shared" si="135"/>
        <v>0</v>
      </c>
      <c r="AD2459" s="10">
        <f t="shared" si="136"/>
        <v>0</v>
      </c>
      <c r="AE2459" s="10">
        <f t="shared" si="137"/>
        <v>149.84463477341913</v>
      </c>
      <c r="AF2459">
        <f t="shared" si="146"/>
        <v>292.59136579441315</v>
      </c>
    </row>
    <row r="2460" spans="1:32" ht="14.4">
      <c r="A2460" s="7" t="str">
        <f t="shared" si="144"/>
        <v>Trinidad and Tobago-The Americas 2001</v>
      </c>
      <c r="B2460" s="7" t="s">
        <v>268</v>
      </c>
      <c r="C2460" s="8" t="s">
        <v>84</v>
      </c>
      <c r="D2460" s="9" t="s">
        <v>63</v>
      </c>
      <c r="E2460" s="14">
        <v>4.3999999999999997E-2</v>
      </c>
      <c r="F2460" s="13">
        <v>8824873156</v>
      </c>
      <c r="G2460" s="14">
        <v>305</v>
      </c>
      <c r="H2460" s="14">
        <v>0.157</v>
      </c>
      <c r="I2460" s="10">
        <f t="array" ref="I2460">VLOOKUP(A2460,ENERGY!$A$2:$F$2691,5,0)</f>
        <v>20918</v>
      </c>
      <c r="J2460" s="11">
        <f t="array" ref="J2460">VLOOKUP(A2460,ENERGY!$A$2:$F$2691,6,0)</f>
        <v>0</v>
      </c>
      <c r="K2460" s="10">
        <f t="array" ref="K2460">VLOOKUP(A2460,'HUMAN RESOURCES'!$A$2:$M$2692,5,0)</f>
        <v>1.4999999999999999E-2</v>
      </c>
      <c r="L2460" s="11">
        <f t="array" ref="L2460">VLOOKUP(A2460,'HUMAN RESOURCES'!$A$2:$M$2692,6,0)</f>
        <v>2.5000000000000001E-2</v>
      </c>
      <c r="M2460" s="10">
        <f t="array" ref="M2460">VLOOKUP(A2460,'HUMAN RESOURCES'!$A$2:$M$2692,7,0)</f>
        <v>72</v>
      </c>
      <c r="N2460" s="10">
        <f t="array" ref="N2460">VLOOKUP(A2460,'HUMAN RESOURCES'!$A$2:$M$2692,8,0)</f>
        <v>65</v>
      </c>
      <c r="O2460" s="10">
        <f t="array" ref="O2460">VLOOKUP(A2460,'HUMAN RESOURCES'!$A$2:$M$2692,9,0)</f>
        <v>0.246</v>
      </c>
      <c r="P2460" s="10">
        <f t="array" ref="P2460">VLOOKUP(A2460,'HUMAN RESOURCES'!$A$2:$M$2692,10,0)</f>
        <v>0.68700000000000006</v>
      </c>
      <c r="Q2460" s="10">
        <f t="array" ref="Q2460">VLOOKUP(A2460,'HUMAN RESOURCES'!$A$2:$M$2692,11,0)</f>
        <v>6.7000000000000004E-2</v>
      </c>
      <c r="R2460" s="10">
        <f t="array" ref="R2460">VLOOKUP(A2460,'HUMAN RESOURCES'!$A$2:$M$2692,12,0)</f>
        <v>1272347</v>
      </c>
      <c r="S2460" s="10">
        <f t="array" ref="S2460">VLOOKUP(A2460,'HUMAN RESOURCES'!$A$2:$M$2692,13,0)</f>
        <v>0.106</v>
      </c>
      <c r="T2460" s="10">
        <f t="array" ref="T2460">VLOOKUP(A2460,TOURISM!$A$2:$F$2692,5,0)</f>
        <v>361000000</v>
      </c>
      <c r="U2460" s="10">
        <f t="array" ref="U2460">VLOOKUP(A2460,TOURISM!$A$2:$F$2692,6,0)</f>
        <v>172000000</v>
      </c>
      <c r="V2460" s="10">
        <f t="array" ref="V2460">VLOOKUP(A2460,BUSINESS!$A$2:$J$2692,5,0)</f>
        <v>0</v>
      </c>
      <c r="W2460" s="10">
        <f t="array" ref="W2460">VLOOKUP(A2460,BUSINESS!$A$2:$J$2692,6,0)</f>
        <v>0</v>
      </c>
      <c r="X2460" s="10">
        <f t="array" ref="X2460">VLOOKUP(A2460,BUSINESS!$A$2:$J$2692,7,0)</f>
        <v>0</v>
      </c>
      <c r="Y2460" s="10">
        <f t="array" ref="Y2460">VLOOKUP(A2460,BUSINESS!$A$2:$J$2692,8,0)</f>
        <v>0</v>
      </c>
      <c r="Z2460" s="10">
        <f t="array" ref="Z2460">VLOOKUP(A2460,BUSINESS!$A$2:$J$2692,9,0)</f>
        <v>0.154</v>
      </c>
      <c r="AA2460" s="10">
        <f t="array" ref="AA2460">VLOOKUP(A2460,BUSINESS!$A$2:$J$2692,10,0)</f>
        <v>0.20100000000000001</v>
      </c>
      <c r="AB2460" s="12">
        <f t="shared" si="145"/>
        <v>6935.9012564968516</v>
      </c>
      <c r="AC2460" s="10">
        <f t="shared" si="135"/>
        <v>0</v>
      </c>
      <c r="AD2460" s="10">
        <f t="shared" si="136"/>
        <v>1.6440483610210107E-2</v>
      </c>
      <c r="AE2460" s="10">
        <f t="shared" si="137"/>
        <v>135.18324796616017</v>
      </c>
      <c r="AF2460">
        <f t="shared" si="146"/>
        <v>283.72763090571988</v>
      </c>
    </row>
    <row r="2461" spans="1:32" ht="14.4">
      <c r="A2461" s="7" t="str">
        <f t="shared" si="144"/>
        <v>Trinidad and Tobago-The Americas 2002</v>
      </c>
      <c r="B2461" s="7" t="s">
        <v>268</v>
      </c>
      <c r="C2461" s="8" t="s">
        <v>84</v>
      </c>
      <c r="D2461" s="9" t="s">
        <v>64</v>
      </c>
      <c r="E2461" s="14">
        <v>0.05</v>
      </c>
      <c r="F2461" s="13">
        <v>9008273516</v>
      </c>
      <c r="G2461" s="14">
        <v>352</v>
      </c>
      <c r="H2461" s="14">
        <v>0.125</v>
      </c>
      <c r="I2461" s="10">
        <f t="array" ref="I2461">VLOOKUP(A2461,ENERGY!$A$2:$F$2691,5,0)</f>
        <v>21370</v>
      </c>
      <c r="J2461" s="11">
        <f t="array" ref="J2461">VLOOKUP(A2461,ENERGY!$A$2:$F$2691,6,0)</f>
        <v>50682</v>
      </c>
      <c r="K2461" s="10">
        <f t="array" ref="K2461">VLOOKUP(A2461,'HUMAN RESOURCES'!$A$2:$M$2692,5,0)</f>
        <v>1.4999999999999999E-2</v>
      </c>
      <c r="L2461" s="11">
        <f t="array" ref="L2461">VLOOKUP(A2461,'HUMAN RESOURCES'!$A$2:$M$2692,6,0)</f>
        <v>2.5000000000000001E-2</v>
      </c>
      <c r="M2461" s="10">
        <f t="array" ref="M2461">VLOOKUP(A2461,'HUMAN RESOURCES'!$A$2:$M$2692,7,0)</f>
        <v>73</v>
      </c>
      <c r="N2461" s="10">
        <f t="array" ref="N2461">VLOOKUP(A2461,'HUMAN RESOURCES'!$A$2:$M$2692,8,0)</f>
        <v>65</v>
      </c>
      <c r="O2461" s="10">
        <f t="array" ref="O2461">VLOOKUP(A2461,'HUMAN RESOURCES'!$A$2:$M$2692,9,0)</f>
        <v>0.23799999999999999</v>
      </c>
      <c r="P2461" s="10">
        <f t="array" ref="P2461">VLOOKUP(A2461,'HUMAN RESOURCES'!$A$2:$M$2692,10,0)</f>
        <v>0.69399999999999995</v>
      </c>
      <c r="Q2461" s="10">
        <f t="array" ref="Q2461">VLOOKUP(A2461,'HUMAN RESOURCES'!$A$2:$M$2692,11,0)</f>
        <v>6.8000000000000005E-2</v>
      </c>
      <c r="R2461" s="10">
        <f t="array" ref="R2461">VLOOKUP(A2461,'HUMAN RESOURCES'!$A$2:$M$2692,12,0)</f>
        <v>1277723</v>
      </c>
      <c r="S2461" s="10">
        <f t="array" ref="S2461">VLOOKUP(A2461,'HUMAN RESOURCES'!$A$2:$M$2692,13,0)</f>
        <v>0.104</v>
      </c>
      <c r="T2461" s="10">
        <f t="array" ref="T2461">VLOOKUP(A2461,TOURISM!$A$2:$F$2692,5,0)</f>
        <v>402000000</v>
      </c>
      <c r="U2461" s="10">
        <f t="array" ref="U2461">VLOOKUP(A2461,TOURISM!$A$2:$F$2692,6,0)</f>
        <v>208000000</v>
      </c>
      <c r="V2461" s="10">
        <f t="array" ref="V2461">VLOOKUP(A2461,BUSINESS!$A$2:$J$2692,5,0)</f>
        <v>0</v>
      </c>
      <c r="W2461" s="10">
        <f t="array" ref="W2461">VLOOKUP(A2461,BUSINESS!$A$2:$J$2692,6,0)</f>
        <v>0</v>
      </c>
      <c r="X2461" s="10">
        <f t="array" ref="X2461">VLOOKUP(A2461,BUSINESS!$A$2:$J$2692,7,0)</f>
        <v>0</v>
      </c>
      <c r="Y2461" s="10">
        <f t="array" ref="Y2461">VLOOKUP(A2461,BUSINESS!$A$2:$J$2692,8,0)</f>
        <v>0</v>
      </c>
      <c r="Z2461" s="10">
        <f t="array" ref="Z2461">VLOOKUP(A2461,BUSINESS!$A$2:$J$2692,9,0)</f>
        <v>0.22</v>
      </c>
      <c r="AA2461" s="10">
        <f t="array" ref="AA2461">VLOOKUP(A2461,BUSINESS!$A$2:$J$2692,10,0)</f>
        <v>0.20599999999999999</v>
      </c>
      <c r="AB2461" s="12">
        <f t="shared" si="145"/>
        <v>7050.2554278196449</v>
      </c>
      <c r="AC2461" s="10">
        <f t="shared" si="135"/>
        <v>3.9665874371831764E-2</v>
      </c>
      <c r="AD2461" s="10">
        <f t="shared" si="136"/>
        <v>1.6725064822344125E-2</v>
      </c>
      <c r="AE2461" s="10">
        <f t="shared" si="137"/>
        <v>162.78958741448656</v>
      </c>
      <c r="AF2461">
        <f t="shared" si="146"/>
        <v>314.62218336838265</v>
      </c>
    </row>
    <row r="2462" spans="1:32" ht="14.4">
      <c r="A2462" s="7" t="str">
        <f t="shared" si="144"/>
        <v>Trinidad and Tobago-The Americas 2003</v>
      </c>
      <c r="B2462" s="7" t="s">
        <v>268</v>
      </c>
      <c r="C2462" s="8" t="s">
        <v>84</v>
      </c>
      <c r="D2462" s="9" t="s">
        <v>65</v>
      </c>
      <c r="E2462" s="14">
        <v>5.0999999999999997E-2</v>
      </c>
      <c r="F2462" s="13">
        <v>11235960523</v>
      </c>
      <c r="G2462" s="14">
        <v>449</v>
      </c>
      <c r="H2462" s="14">
        <v>0.112</v>
      </c>
      <c r="I2462" s="10">
        <f t="array" ref="I2462">VLOOKUP(A2462,ENERGY!$A$2:$F$2691,5,0)</f>
        <v>20277</v>
      </c>
      <c r="J2462" s="11">
        <f t="array" ref="J2462">VLOOKUP(A2462,ENERGY!$A$2:$F$2691,6,0)</f>
        <v>48177</v>
      </c>
      <c r="K2462" s="10">
        <f t="array" ref="K2462">VLOOKUP(A2462,'HUMAN RESOURCES'!$A$2:$M$2692,5,0)</f>
        <v>1.4999999999999999E-2</v>
      </c>
      <c r="L2462" s="11">
        <f t="array" ref="L2462">VLOOKUP(A2462,'HUMAN RESOURCES'!$A$2:$M$2692,6,0)</f>
        <v>2.5000000000000001E-2</v>
      </c>
      <c r="M2462" s="10">
        <f t="array" ref="M2462">VLOOKUP(A2462,'HUMAN RESOURCES'!$A$2:$M$2692,7,0)</f>
        <v>73</v>
      </c>
      <c r="N2462" s="10">
        <f t="array" ref="N2462">VLOOKUP(A2462,'HUMAN RESOURCES'!$A$2:$M$2692,8,0)</f>
        <v>65</v>
      </c>
      <c r="O2462" s="10">
        <f t="array" ref="O2462">VLOOKUP(A2462,'HUMAN RESOURCES'!$A$2:$M$2692,9,0)</f>
        <v>0.23</v>
      </c>
      <c r="P2462" s="10">
        <f t="array" ref="P2462">VLOOKUP(A2462,'HUMAN RESOURCES'!$A$2:$M$2692,10,0)</f>
        <v>0.70099999999999996</v>
      </c>
      <c r="Q2462" s="10">
        <f t="array" ref="Q2462">VLOOKUP(A2462,'HUMAN RESOURCES'!$A$2:$M$2692,11,0)</f>
        <v>6.9000000000000006E-2</v>
      </c>
      <c r="R2462" s="10">
        <f t="array" ref="R2462">VLOOKUP(A2462,'HUMAN RESOURCES'!$A$2:$M$2692,12,0)</f>
        <v>1283868</v>
      </c>
      <c r="S2462" s="10">
        <f t="array" ref="S2462">VLOOKUP(A2462,'HUMAN RESOURCES'!$A$2:$M$2692,13,0)</f>
        <v>0.10199999999999999</v>
      </c>
      <c r="T2462" s="10">
        <f t="array" ref="T2462">VLOOKUP(A2462,TOURISM!$A$2:$F$2692,5,0)</f>
        <v>437000000</v>
      </c>
      <c r="U2462" s="10">
        <f t="array" ref="U2462">VLOOKUP(A2462,TOURISM!$A$2:$F$2692,6,0)</f>
        <v>143000000</v>
      </c>
      <c r="V2462" s="10">
        <f t="array" ref="V2462">VLOOKUP(A2462,BUSINESS!$A$2:$J$2692,5,0)</f>
        <v>0</v>
      </c>
      <c r="W2462" s="10">
        <f t="array" ref="W2462">VLOOKUP(A2462,BUSINESS!$A$2:$J$2692,6,0)</f>
        <v>0</v>
      </c>
      <c r="X2462" s="10">
        <f t="array" ref="X2462">VLOOKUP(A2462,BUSINESS!$A$2:$J$2692,7,0)</f>
        <v>0</v>
      </c>
      <c r="Y2462" s="10">
        <f t="array" ref="Y2462">VLOOKUP(A2462,BUSINESS!$A$2:$J$2692,8,0)</f>
        <v>0</v>
      </c>
      <c r="Z2462" s="10">
        <f t="array" ref="Z2462">VLOOKUP(A2462,BUSINESS!$A$2:$J$2692,9,0)</f>
        <v>0.26</v>
      </c>
      <c r="AA2462" s="10">
        <f t="array" ref="AA2462">VLOOKUP(A2462,BUSINESS!$A$2:$J$2692,10,0)</f>
        <v>0.26200000000000001</v>
      </c>
      <c r="AB2462" s="12">
        <f t="shared" si="145"/>
        <v>8751.6477729797771</v>
      </c>
      <c r="AC2462" s="10">
        <f t="shared" si="135"/>
        <v>3.752488573591678E-2</v>
      </c>
      <c r="AD2462" s="10">
        <f t="shared" si="136"/>
        <v>1.5793679724083784E-2</v>
      </c>
      <c r="AE2462" s="10">
        <f t="shared" si="137"/>
        <v>111.3821670140544</v>
      </c>
      <c r="AF2462">
        <f t="shared" si="146"/>
        <v>340.37767122476765</v>
      </c>
    </row>
    <row r="2463" spans="1:32" ht="14.4">
      <c r="A2463" s="7" t="str">
        <f t="shared" si="144"/>
        <v>Trinidad and Tobago-The Americas 2004</v>
      </c>
      <c r="B2463" s="7" t="s">
        <v>268</v>
      </c>
      <c r="C2463" s="8" t="s">
        <v>84</v>
      </c>
      <c r="D2463" s="9" t="s">
        <v>66</v>
      </c>
      <c r="E2463" s="14">
        <v>5.1999999999999998E-2</v>
      </c>
      <c r="F2463" s="13">
        <v>12884712296</v>
      </c>
      <c r="G2463" s="14">
        <v>522</v>
      </c>
      <c r="H2463" s="14">
        <v>9.2999999999999999E-2</v>
      </c>
      <c r="I2463" s="10">
        <v>20277</v>
      </c>
      <c r="J2463" s="11">
        <v>48177</v>
      </c>
      <c r="K2463" s="10">
        <f t="array" ref="K2463">VLOOKUP(A2463,'HUMAN RESOURCES'!$A$2:$M$2692,5,0)</f>
        <v>1.4999999999999999E-2</v>
      </c>
      <c r="L2463" s="11">
        <f t="array" ref="L2463">VLOOKUP(A2463,'HUMAN RESOURCES'!$A$2:$M$2692,6,0)</f>
        <v>2.4E-2</v>
      </c>
      <c r="M2463" s="10">
        <f t="array" ref="M2463">VLOOKUP(A2463,'HUMAN RESOURCES'!$A$2:$M$2692,7,0)</f>
        <v>73</v>
      </c>
      <c r="N2463" s="10">
        <f t="array" ref="N2463">VLOOKUP(A2463,'HUMAN RESOURCES'!$A$2:$M$2692,8,0)</f>
        <v>65</v>
      </c>
      <c r="O2463" s="10">
        <f t="array" ref="O2463">VLOOKUP(A2463,'HUMAN RESOURCES'!$A$2:$M$2692,9,0)</f>
        <v>0.224</v>
      </c>
      <c r="P2463" s="10">
        <f t="array" ref="P2463">VLOOKUP(A2463,'HUMAN RESOURCES'!$A$2:$M$2692,10,0)</f>
        <v>0.70599999999999996</v>
      </c>
      <c r="Q2463" s="10">
        <f t="array" ref="Q2463">VLOOKUP(A2463,'HUMAN RESOURCES'!$A$2:$M$2692,11,0)</f>
        <v>7.0999999999999994E-2</v>
      </c>
      <c r="R2463" s="10">
        <f t="array" ref="R2463">VLOOKUP(A2463,'HUMAN RESOURCES'!$A$2:$M$2692,12,0)</f>
        <v>1290379</v>
      </c>
      <c r="S2463" s="10">
        <f t="array" ref="S2463">VLOOKUP(A2463,'HUMAN RESOURCES'!$A$2:$M$2692,13,0)</f>
        <v>0.10100000000000001</v>
      </c>
      <c r="T2463" s="10">
        <f t="array" ref="T2463">VLOOKUP(A2463,TOURISM!$A$2:$F$2692,5,0)</f>
        <v>568000000</v>
      </c>
      <c r="U2463" s="10">
        <f t="array" ref="U2463">VLOOKUP(A2463,TOURISM!$A$2:$F$2692,6,0)</f>
        <v>141000000</v>
      </c>
      <c r="V2463" s="10">
        <f t="array" ref="V2463">VLOOKUP(A2463,BUSINESS!$A$2:$J$2692,5,0)</f>
        <v>0</v>
      </c>
      <c r="W2463" s="10">
        <f t="array" ref="W2463">VLOOKUP(A2463,BUSINESS!$A$2:$J$2692,6,0)</f>
        <v>0</v>
      </c>
      <c r="X2463" s="10">
        <f t="array" ref="X2463">VLOOKUP(A2463,BUSINESS!$A$2:$J$2692,7,0)</f>
        <v>0</v>
      </c>
      <c r="Y2463" s="10">
        <f t="array" ref="Y2463">VLOOKUP(A2463,BUSINESS!$A$2:$J$2692,8,0)</f>
        <v>0</v>
      </c>
      <c r="Z2463" s="10">
        <f t="array" ref="Z2463">VLOOKUP(A2463,BUSINESS!$A$2:$J$2692,9,0)</f>
        <v>0.27</v>
      </c>
      <c r="AA2463" s="10">
        <f t="array" ref="AA2463">VLOOKUP(A2463,BUSINESS!$A$2:$J$2692,10,0)</f>
        <v>0.505</v>
      </c>
      <c r="AB2463" s="12">
        <f t="shared" si="145"/>
        <v>9985.2154258555038</v>
      </c>
      <c r="AC2463" s="10">
        <f t="shared" si="135"/>
        <v>3.733554250340404E-2</v>
      </c>
      <c r="AD2463" s="10">
        <f t="shared" si="136"/>
        <v>1.5713987905878815E-2</v>
      </c>
      <c r="AE2463" s="10">
        <f t="shared" si="137"/>
        <v>109.27022215953608</v>
      </c>
      <c r="AF2463">
        <f t="shared" si="146"/>
        <v>440.18075309657087</v>
      </c>
    </row>
    <row r="2464" spans="1:32" ht="14.4">
      <c r="A2464" s="7" t="str">
        <f t="shared" si="144"/>
        <v>Trinidad and Tobago-The Americas 2005</v>
      </c>
      <c r="B2464" s="7" t="s">
        <v>268</v>
      </c>
      <c r="C2464" s="8" t="s">
        <v>84</v>
      </c>
      <c r="D2464" s="9" t="s">
        <v>67</v>
      </c>
      <c r="E2464" s="14">
        <v>5.2999999999999999E-2</v>
      </c>
      <c r="F2464" s="13">
        <v>16088526686</v>
      </c>
      <c r="G2464" s="14">
        <v>648</v>
      </c>
      <c r="H2464" s="14">
        <v>9.0999999999999998E-2</v>
      </c>
      <c r="I2464" s="10">
        <f t="array" ref="I2464">VLOOKUP(A2464,ENERGY!$A$2:$F$2691,5,0)</f>
        <v>19563</v>
      </c>
      <c r="J2464" s="11">
        <f t="array" ref="J2464">VLOOKUP(A2464,ENERGY!$A$2:$F$2691,6,0)</f>
        <v>42541</v>
      </c>
      <c r="K2464" s="10">
        <f t="array" ref="K2464">VLOOKUP(A2464,'HUMAN RESOURCES'!$A$2:$M$2692,5,0)</f>
        <v>1.4999999999999999E-2</v>
      </c>
      <c r="L2464" s="11">
        <f t="array" ref="L2464">VLOOKUP(A2464,'HUMAN RESOURCES'!$A$2:$M$2692,6,0)</f>
        <v>2.4E-2</v>
      </c>
      <c r="M2464" s="10">
        <f t="array" ref="M2464">VLOOKUP(A2464,'HUMAN RESOURCES'!$A$2:$M$2692,7,0)</f>
        <v>73</v>
      </c>
      <c r="N2464" s="10">
        <f t="array" ref="N2464">VLOOKUP(A2464,'HUMAN RESOURCES'!$A$2:$M$2692,8,0)</f>
        <v>65</v>
      </c>
      <c r="O2464" s="10">
        <f t="array" ref="O2464">VLOOKUP(A2464,'HUMAN RESOURCES'!$A$2:$M$2692,9,0)</f>
        <v>0.218</v>
      </c>
      <c r="P2464" s="10">
        <f t="array" ref="P2464">VLOOKUP(A2464,'HUMAN RESOURCES'!$A$2:$M$2692,10,0)</f>
        <v>0.70899999999999996</v>
      </c>
      <c r="Q2464" s="10">
        <f t="array" ref="Q2464">VLOOKUP(A2464,'HUMAN RESOURCES'!$A$2:$M$2692,11,0)</f>
        <v>7.1999999999999995E-2</v>
      </c>
      <c r="R2464" s="10">
        <f t="array" ref="R2464">VLOOKUP(A2464,'HUMAN RESOURCES'!$A$2:$M$2692,12,0)</f>
        <v>1296933</v>
      </c>
      <c r="S2464" s="10">
        <f t="array" ref="S2464">VLOOKUP(A2464,'HUMAN RESOURCES'!$A$2:$M$2692,13,0)</f>
        <v>9.9000000000000005E-2</v>
      </c>
      <c r="T2464" s="10">
        <f t="array" ref="T2464">VLOOKUP(A2464,TOURISM!$A$2:$F$2692,5,0)</f>
        <v>593000000</v>
      </c>
      <c r="U2464" s="10">
        <f t="array" ref="U2464">VLOOKUP(A2464,TOURISM!$A$2:$F$2692,6,0)</f>
        <v>234000000</v>
      </c>
      <c r="V2464" s="10">
        <f t="array" ref="V2464">VLOOKUP(A2464,BUSINESS!$A$2:$J$2692,5,0)</f>
        <v>0.37</v>
      </c>
      <c r="W2464" s="10">
        <f t="array" ref="W2464">VLOOKUP(A2464,BUSINESS!$A$2:$J$2692,6,0)</f>
        <v>43</v>
      </c>
      <c r="X2464" s="10">
        <f t="array" ref="X2464">VLOOKUP(A2464,BUSINESS!$A$2:$J$2692,7,0)</f>
        <v>0</v>
      </c>
      <c r="Y2464" s="10">
        <f t="array" ref="Y2464">VLOOKUP(A2464,BUSINESS!$A$2:$J$2692,8,0)</f>
        <v>210</v>
      </c>
      <c r="Z2464" s="10">
        <f t="array" ref="Z2464">VLOOKUP(A2464,BUSINESS!$A$2:$J$2692,9,0)</f>
        <v>0.28999999999999998</v>
      </c>
      <c r="AA2464" s="10">
        <f t="array" ref="AA2464">VLOOKUP(A2464,BUSINESS!$A$2:$J$2692,10,0)</f>
        <v>0.71299999999999997</v>
      </c>
      <c r="AB2464" s="12">
        <f t="shared" si="145"/>
        <v>12405.056148621401</v>
      </c>
      <c r="AC2464" s="10">
        <f t="shared" si="135"/>
        <v>3.2801231829246387E-2</v>
      </c>
      <c r="AD2464" s="10">
        <f t="shared" si="136"/>
        <v>1.5084048289310242E-2</v>
      </c>
      <c r="AE2464" s="10">
        <f t="shared" si="137"/>
        <v>180.42566578227249</v>
      </c>
      <c r="AF2464">
        <f t="shared" si="146"/>
        <v>457.23256328584438</v>
      </c>
    </row>
    <row r="2465" spans="1:32" ht="14.4">
      <c r="A2465" s="7" t="str">
        <f t="shared" si="144"/>
        <v>Trinidad and Tobago-The Americas 2006</v>
      </c>
      <c r="B2465" s="7" t="s">
        <v>268</v>
      </c>
      <c r="C2465" s="8" t="s">
        <v>84</v>
      </c>
      <c r="D2465" s="9" t="s">
        <v>68</v>
      </c>
      <c r="E2465" s="14">
        <v>4.3999999999999997E-2</v>
      </c>
      <c r="F2465" s="13">
        <v>18460905284</v>
      </c>
      <c r="G2465" s="14">
        <v>625</v>
      </c>
      <c r="H2465" s="14">
        <v>0.109</v>
      </c>
      <c r="I2465" s="10">
        <v>19563</v>
      </c>
      <c r="J2465" s="11">
        <v>42541</v>
      </c>
      <c r="K2465" s="10">
        <f t="array" ref="K2465">VLOOKUP(A2465,'HUMAN RESOURCES'!$A$2:$M$2692,5,0)</f>
        <v>1.4999999999999999E-2</v>
      </c>
      <c r="L2465" s="11">
        <f t="array" ref="L2465">VLOOKUP(A2465,'HUMAN RESOURCES'!$A$2:$M$2692,6,0)</f>
        <v>2.3E-2</v>
      </c>
      <c r="M2465" s="10">
        <f t="array" ref="M2465">VLOOKUP(A2465,'HUMAN RESOURCES'!$A$2:$M$2692,7,0)</f>
        <v>73</v>
      </c>
      <c r="N2465" s="10">
        <f t="array" ref="N2465">VLOOKUP(A2465,'HUMAN RESOURCES'!$A$2:$M$2692,8,0)</f>
        <v>66</v>
      </c>
      <c r="O2465" s="10">
        <f t="array" ref="O2465">VLOOKUP(A2465,'HUMAN RESOURCES'!$A$2:$M$2692,9,0)</f>
        <v>0.214</v>
      </c>
      <c r="P2465" s="10">
        <f t="array" ref="P2465">VLOOKUP(A2465,'HUMAN RESOURCES'!$A$2:$M$2692,10,0)</f>
        <v>0.71199999999999997</v>
      </c>
      <c r="Q2465" s="10">
        <f t="array" ref="Q2465">VLOOKUP(A2465,'HUMAN RESOURCES'!$A$2:$M$2692,11,0)</f>
        <v>7.3999999999999996E-2</v>
      </c>
      <c r="R2465" s="10">
        <f t="array" ref="R2465">VLOOKUP(A2465,'HUMAN RESOURCES'!$A$2:$M$2692,12,0)</f>
        <v>1303478</v>
      </c>
      <c r="S2465" s="10">
        <f t="array" ref="S2465">VLOOKUP(A2465,'HUMAN RESOURCES'!$A$2:$M$2692,13,0)</f>
        <v>9.7000000000000003E-2</v>
      </c>
      <c r="T2465" s="10">
        <f t="array" ref="T2465">VLOOKUP(A2465,TOURISM!$A$2:$F$2692,5,0)</f>
        <v>517000000</v>
      </c>
      <c r="U2465" s="10">
        <f t="array" ref="U2465">VLOOKUP(A2465,TOURISM!$A$2:$F$2692,6,0)</f>
        <v>146000000</v>
      </c>
      <c r="V2465" s="10">
        <f t="array" ref="V2465">VLOOKUP(A2465,BUSINESS!$A$2:$J$2692,5,0)</f>
        <v>0.372</v>
      </c>
      <c r="W2465" s="10">
        <f t="array" ref="W2465">VLOOKUP(A2465,BUSINESS!$A$2:$J$2692,6,0)</f>
        <v>43</v>
      </c>
      <c r="X2465" s="10">
        <f t="array" ref="X2465">VLOOKUP(A2465,BUSINESS!$A$2:$J$2692,7,0)</f>
        <v>0</v>
      </c>
      <c r="Y2465" s="10">
        <f t="array" ref="Y2465">VLOOKUP(A2465,BUSINESS!$A$2:$J$2692,8,0)</f>
        <v>210</v>
      </c>
      <c r="Z2465" s="10">
        <f t="array" ref="Z2465">VLOOKUP(A2465,BUSINESS!$A$2:$J$2692,9,0)</f>
        <v>0.3</v>
      </c>
      <c r="AA2465" s="10">
        <f t="array" ref="AA2465">VLOOKUP(A2465,BUSINESS!$A$2:$J$2692,10,0)</f>
        <v>1.165</v>
      </c>
      <c r="AB2465" s="12">
        <f t="shared" si="145"/>
        <v>14162.805420574801</v>
      </c>
      <c r="AC2465" s="10">
        <f t="shared" si="135"/>
        <v>3.2636530881226991E-2</v>
      </c>
      <c r="AD2465" s="10">
        <f t="shared" si="136"/>
        <v>1.5008308540688834E-2</v>
      </c>
      <c r="AE2465" s="10">
        <f t="shared" si="137"/>
        <v>112.00802775344118</v>
      </c>
      <c r="AF2465">
        <f t="shared" si="146"/>
        <v>396.6311667707472</v>
      </c>
    </row>
    <row r="2466" spans="1:32" ht="14.4">
      <c r="A2466" s="7" t="str">
        <f t="shared" si="144"/>
        <v>Trinidad and Tobago-The Americas 2007</v>
      </c>
      <c r="B2466" s="7" t="s">
        <v>268</v>
      </c>
      <c r="C2466" s="8" t="s">
        <v>84</v>
      </c>
      <c r="D2466" s="9" t="s">
        <v>69</v>
      </c>
      <c r="E2466" s="14">
        <v>4.8000000000000001E-2</v>
      </c>
      <c r="F2466" s="13">
        <v>21830397705</v>
      </c>
      <c r="G2466" s="14">
        <v>790</v>
      </c>
      <c r="H2466" s="14">
        <v>0.11799999999999999</v>
      </c>
      <c r="I2466" s="10">
        <f t="array" ref="I2466">VLOOKUP(A2466,ENERGY!$A$2:$F$2691,5,0)</f>
        <v>11762</v>
      </c>
      <c r="J2466" s="11">
        <f t="array" ref="J2466">VLOOKUP(A2466,ENERGY!$A$2:$F$2691,6,0)</f>
        <v>25024</v>
      </c>
      <c r="K2466" s="10">
        <f t="array" ref="K2466">VLOOKUP(A2466,'HUMAN RESOURCES'!$A$2:$M$2692,5,0)</f>
        <v>1.4999999999999999E-2</v>
      </c>
      <c r="L2466" s="11">
        <f t="array" ref="L2466">VLOOKUP(A2466,'HUMAN RESOURCES'!$A$2:$M$2692,6,0)</f>
        <v>2.3E-2</v>
      </c>
      <c r="M2466" s="10">
        <f t="array" ref="M2466">VLOOKUP(A2466,'HUMAN RESOURCES'!$A$2:$M$2692,7,0)</f>
        <v>73</v>
      </c>
      <c r="N2466" s="10">
        <f t="array" ref="N2466">VLOOKUP(A2466,'HUMAN RESOURCES'!$A$2:$M$2692,8,0)</f>
        <v>66</v>
      </c>
      <c r="O2466" s="10">
        <f t="array" ref="O2466">VLOOKUP(A2466,'HUMAN RESOURCES'!$A$2:$M$2692,9,0)</f>
        <v>0.21099999999999999</v>
      </c>
      <c r="P2466" s="10">
        <f t="array" ref="P2466">VLOOKUP(A2466,'HUMAN RESOURCES'!$A$2:$M$2692,10,0)</f>
        <v>0.71299999999999997</v>
      </c>
      <c r="Q2466" s="10">
        <f t="array" ref="Q2466">VLOOKUP(A2466,'HUMAN RESOURCES'!$A$2:$M$2692,11,0)</f>
        <v>7.5999999999999998E-2</v>
      </c>
      <c r="R2466" s="10">
        <f t="array" ref="R2466">VLOOKUP(A2466,'HUMAN RESOURCES'!$A$2:$M$2692,12,0)</f>
        <v>1310040</v>
      </c>
      <c r="S2466" s="10">
        <f t="array" ref="S2466">VLOOKUP(A2466,'HUMAN RESOURCES'!$A$2:$M$2692,13,0)</f>
        <v>9.6000000000000002E-2</v>
      </c>
      <c r="T2466" s="10">
        <f t="array" ref="T2466">VLOOKUP(A2466,TOURISM!$A$2:$F$2692,5,0)</f>
        <v>621000000</v>
      </c>
      <c r="U2466" s="10">
        <f t="array" ref="U2466">VLOOKUP(A2466,TOURISM!$A$2:$F$2692,6,0)</f>
        <v>155000000</v>
      </c>
      <c r="V2466" s="10">
        <f t="array" ref="V2466">VLOOKUP(A2466,BUSINESS!$A$2:$J$2692,5,0)</f>
        <v>0.33100000000000002</v>
      </c>
      <c r="W2466" s="10">
        <f t="array" ref="W2466">VLOOKUP(A2466,BUSINESS!$A$2:$J$2692,6,0)</f>
        <v>43</v>
      </c>
      <c r="X2466" s="10">
        <f t="array" ref="X2466">VLOOKUP(A2466,BUSINESS!$A$2:$J$2692,7,0)</f>
        <v>0</v>
      </c>
      <c r="Y2466" s="10">
        <f t="array" ref="Y2466">VLOOKUP(A2466,BUSINESS!$A$2:$J$2692,8,0)</f>
        <v>210</v>
      </c>
      <c r="Z2466" s="10">
        <f t="array" ref="Z2466">VLOOKUP(A2466,BUSINESS!$A$2:$J$2692,9,0)</f>
        <v>0.32300000000000001</v>
      </c>
      <c r="AA2466" s="10">
        <f t="array" ref="AA2466">VLOOKUP(A2466,BUSINESS!$A$2:$J$2692,10,0)</f>
        <v>1.1519999999999999</v>
      </c>
      <c r="AB2466" s="12">
        <f t="shared" si="145"/>
        <v>16663.916907117338</v>
      </c>
      <c r="AC2466" s="10">
        <f t="shared" si="135"/>
        <v>1.9101706818112425E-2</v>
      </c>
      <c r="AD2466" s="10">
        <f t="shared" si="136"/>
        <v>8.9783518060517244E-3</v>
      </c>
      <c r="AE2466" s="10">
        <f t="shared" si="137"/>
        <v>118.31699795426094</v>
      </c>
      <c r="AF2466">
        <f t="shared" si="146"/>
        <v>474.03132728771641</v>
      </c>
    </row>
    <row r="2467" spans="1:32" ht="14.4">
      <c r="A2467" s="7" t="str">
        <f t="shared" si="144"/>
        <v>Trinidad and Tobago-The Americas 2008</v>
      </c>
      <c r="B2467" s="7" t="s">
        <v>268</v>
      </c>
      <c r="C2467" s="8" t="s">
        <v>84</v>
      </c>
      <c r="D2467" s="9" t="s">
        <v>70</v>
      </c>
      <c r="E2467" s="14">
        <v>4.3999999999999997E-2</v>
      </c>
      <c r="F2467" s="13">
        <v>28165793618</v>
      </c>
      <c r="G2467" s="14">
        <v>924</v>
      </c>
      <c r="H2467" s="14">
        <v>0.124</v>
      </c>
      <c r="I2467" s="10">
        <f t="array" ref="I2467">VLOOKUP(A2467,ENERGY!$A$2:$F$2691,5,0)</f>
        <v>14115</v>
      </c>
      <c r="J2467" s="11">
        <f t="array" ref="J2467">VLOOKUP(A2467,ENERGY!$A$2:$F$2691,6,0)</f>
        <v>30993</v>
      </c>
      <c r="K2467" s="10">
        <f t="array" ref="K2467">VLOOKUP(A2467,'HUMAN RESOURCES'!$A$2:$M$2692,5,0)</f>
        <v>1.4999999999999999E-2</v>
      </c>
      <c r="L2467" s="11">
        <f t="array" ref="L2467">VLOOKUP(A2467,'HUMAN RESOURCES'!$A$2:$M$2692,6,0)</f>
        <v>2.1999999999999999E-2</v>
      </c>
      <c r="M2467" s="10">
        <f t="array" ref="M2467">VLOOKUP(A2467,'HUMAN RESOURCES'!$A$2:$M$2692,7,0)</f>
        <v>73</v>
      </c>
      <c r="N2467" s="10">
        <f t="array" ref="N2467">VLOOKUP(A2467,'HUMAN RESOURCES'!$A$2:$M$2692,8,0)</f>
        <v>66</v>
      </c>
      <c r="O2467" s="10">
        <f t="array" ref="O2467">VLOOKUP(A2467,'HUMAN RESOURCES'!$A$2:$M$2692,9,0)</f>
        <v>0.20899999999999999</v>
      </c>
      <c r="P2467" s="10">
        <f t="array" ref="P2467">VLOOKUP(A2467,'HUMAN RESOURCES'!$A$2:$M$2692,10,0)</f>
        <v>0.71199999999999997</v>
      </c>
      <c r="Q2467" s="10">
        <f t="array" ref="Q2467">VLOOKUP(A2467,'HUMAN RESOURCES'!$A$2:$M$2692,11,0)</f>
        <v>7.8E-2</v>
      </c>
      <c r="R2467" s="10">
        <f t="array" ref="R2467">VLOOKUP(A2467,'HUMAN RESOURCES'!$A$2:$M$2692,12,0)</f>
        <v>1316449</v>
      </c>
      <c r="S2467" s="10">
        <f t="array" ref="S2467">VLOOKUP(A2467,'HUMAN RESOURCES'!$A$2:$M$2692,13,0)</f>
        <v>9.4E-2</v>
      </c>
      <c r="T2467" s="10">
        <f t="array" ref="T2467">VLOOKUP(A2467,TOURISM!$A$2:$F$2692,5,0)</f>
        <v>557000000</v>
      </c>
      <c r="U2467" s="10">
        <f t="array" ref="U2467">VLOOKUP(A2467,TOURISM!$A$2:$F$2692,6,0)</f>
        <v>102000000</v>
      </c>
      <c r="V2467" s="10">
        <f t="array" ref="V2467">VLOOKUP(A2467,BUSINESS!$A$2:$J$2692,5,0)</f>
        <v>0.33100000000000002</v>
      </c>
      <c r="W2467" s="10">
        <f t="array" ref="W2467">VLOOKUP(A2467,BUSINESS!$A$2:$J$2692,6,0)</f>
        <v>43</v>
      </c>
      <c r="X2467" s="10">
        <f t="array" ref="X2467">VLOOKUP(A2467,BUSINESS!$A$2:$J$2692,7,0)</f>
        <v>0</v>
      </c>
      <c r="Y2467" s="10">
        <f t="array" ref="Y2467">VLOOKUP(A2467,BUSINESS!$A$2:$J$2692,8,0)</f>
        <v>210</v>
      </c>
      <c r="Z2467" s="10">
        <f t="array" ref="Z2467">VLOOKUP(A2467,BUSINESS!$A$2:$J$2692,9,0)</f>
        <v>0.34799999999999998</v>
      </c>
      <c r="AA2467" s="10">
        <f t="array" ref="AA2467">VLOOKUP(A2467,BUSINESS!$A$2:$J$2692,10,0)</f>
        <v>1.3720000000000001</v>
      </c>
      <c r="AB2467" s="12">
        <f t="shared" si="145"/>
        <v>21395.278980044044</v>
      </c>
      <c r="AC2467" s="10">
        <f t="shared" si="135"/>
        <v>2.3542879367146011E-2</v>
      </c>
      <c r="AD2467" s="10">
        <f t="shared" si="136"/>
        <v>1.072202569184222E-2</v>
      </c>
      <c r="AE2467" s="10">
        <f t="shared" si="137"/>
        <v>77.48116334168661</v>
      </c>
      <c r="AF2467">
        <f t="shared" si="146"/>
        <v>423.10792138548476</v>
      </c>
    </row>
    <row r="2468" spans="1:32" ht="14.4">
      <c r="A2468" s="7" t="str">
        <f t="shared" si="144"/>
        <v>Trinidad and Tobago-The Americas 2009</v>
      </c>
      <c r="B2468" s="7" t="s">
        <v>268</v>
      </c>
      <c r="C2468" s="8" t="s">
        <v>84</v>
      </c>
      <c r="D2468" s="9" t="s">
        <v>71</v>
      </c>
      <c r="E2468" s="14">
        <v>6.0999999999999999E-2</v>
      </c>
      <c r="F2468" s="13">
        <v>19332270662</v>
      </c>
      <c r="G2468" s="14">
        <v>887</v>
      </c>
      <c r="H2468" s="14">
        <v>0.11899999999999999</v>
      </c>
      <c r="I2468" s="10">
        <f t="array" ref="I2468">VLOOKUP(A2468,ENERGY!$A$2:$F$2691,5,0)</f>
        <v>20331</v>
      </c>
      <c r="J2468" s="11">
        <f t="array" ref="J2468">VLOOKUP(A2468,ENERGY!$A$2:$F$2691,6,0)</f>
        <v>46461</v>
      </c>
      <c r="K2468" s="10">
        <f t="array" ref="K2468">VLOOKUP(A2468,'HUMAN RESOURCES'!$A$2:$M$2692,5,0)</f>
        <v>1.4999999999999999E-2</v>
      </c>
      <c r="L2468" s="11">
        <f t="array" ref="L2468">VLOOKUP(A2468,'HUMAN RESOURCES'!$A$2:$M$2692,6,0)</f>
        <v>2.1000000000000001E-2</v>
      </c>
      <c r="M2468" s="10">
        <f t="array" ref="M2468">VLOOKUP(A2468,'HUMAN RESOURCES'!$A$2:$M$2692,7,0)</f>
        <v>73</v>
      </c>
      <c r="N2468" s="10">
        <f t="array" ref="N2468">VLOOKUP(A2468,'HUMAN RESOURCES'!$A$2:$M$2692,8,0)</f>
        <v>66</v>
      </c>
      <c r="O2468" s="10">
        <f t="array" ref="O2468">VLOOKUP(A2468,'HUMAN RESOURCES'!$A$2:$M$2692,9,0)</f>
        <v>0.20799999999999999</v>
      </c>
      <c r="P2468" s="10">
        <f t="array" ref="P2468">VLOOKUP(A2468,'HUMAN RESOURCES'!$A$2:$M$2692,10,0)</f>
        <v>0.71099999999999997</v>
      </c>
      <c r="Q2468" s="10">
        <f t="array" ref="Q2468">VLOOKUP(A2468,'HUMAN RESOURCES'!$A$2:$M$2692,11,0)</f>
        <v>8.1000000000000003E-2</v>
      </c>
      <c r="R2468" s="10">
        <f t="array" ref="R2468">VLOOKUP(A2468,'HUMAN RESOURCES'!$A$2:$M$2692,12,0)</f>
        <v>1322518</v>
      </c>
      <c r="S2468" s="10">
        <f t="array" ref="S2468">VLOOKUP(A2468,'HUMAN RESOURCES'!$A$2:$M$2692,13,0)</f>
        <v>9.1999999999999998E-2</v>
      </c>
      <c r="T2468" s="10">
        <f t="array" ref="T2468">VLOOKUP(A2468,TOURISM!$A$2:$F$2692,5,0)</f>
        <v>548000000</v>
      </c>
      <c r="U2468" s="10">
        <f t="array" ref="U2468">VLOOKUP(A2468,TOURISM!$A$2:$F$2692,6,0)</f>
        <v>136000000</v>
      </c>
      <c r="V2468" s="10">
        <f t="array" ref="V2468">VLOOKUP(A2468,BUSINESS!$A$2:$J$2692,5,0)</f>
        <v>0.33100000000000002</v>
      </c>
      <c r="W2468" s="10">
        <f t="array" ref="W2468">VLOOKUP(A2468,BUSINESS!$A$2:$J$2692,6,0)</f>
        <v>43</v>
      </c>
      <c r="X2468" s="10">
        <f t="array" ref="X2468">VLOOKUP(A2468,BUSINESS!$A$2:$J$2692,7,0)</f>
        <v>0</v>
      </c>
      <c r="Y2468" s="10">
        <f t="array" ref="Y2468">VLOOKUP(A2468,BUSINESS!$A$2:$J$2692,8,0)</f>
        <v>210</v>
      </c>
      <c r="Z2468" s="10">
        <f t="array" ref="Z2468">VLOOKUP(A2468,BUSINESS!$A$2:$J$2692,9,0)</f>
        <v>0.443</v>
      </c>
      <c r="AA2468" s="10">
        <f t="array" ref="AA2468">VLOOKUP(A2468,BUSINESS!$A$2:$J$2692,10,0)</f>
        <v>1.3959999999999999</v>
      </c>
      <c r="AB2468" s="12">
        <f t="shared" si="145"/>
        <v>14617.775079053745</v>
      </c>
      <c r="AC2468" s="10">
        <f t="shared" si="135"/>
        <v>3.5130712776688104E-2</v>
      </c>
      <c r="AD2468" s="10">
        <f t="shared" si="136"/>
        <v>1.5372947664984522E-2</v>
      </c>
      <c r="AE2468" s="10">
        <f t="shared" si="137"/>
        <v>102.83413911946757</v>
      </c>
      <c r="AF2468">
        <f t="shared" si="146"/>
        <v>414.361089981384</v>
      </c>
    </row>
    <row r="2469" spans="1:32" ht="14.4">
      <c r="A2469" s="7" t="str">
        <f t="shared" si="144"/>
        <v>Trinidad and Tobago-The Americas 2010</v>
      </c>
      <c r="B2469" s="7" t="s">
        <v>268</v>
      </c>
      <c r="C2469" s="8" t="s">
        <v>84</v>
      </c>
      <c r="D2469" s="9" t="s">
        <v>72</v>
      </c>
      <c r="E2469" s="14">
        <v>5.1999999999999998E-2</v>
      </c>
      <c r="F2469" s="13">
        <v>20758191858</v>
      </c>
      <c r="G2469" s="14">
        <v>805</v>
      </c>
      <c r="H2469" s="14">
        <v>9.2999999999999999E-2</v>
      </c>
      <c r="I2469" s="10">
        <f t="array" ref="I2469">VLOOKUP(A2469,ENERGY!$A$2:$F$2691,5,0)</f>
        <v>12540</v>
      </c>
      <c r="J2469" s="11">
        <f t="array" ref="J2469">VLOOKUP(A2469,ENERGY!$A$2:$F$2691,6,0)</f>
        <v>26890</v>
      </c>
      <c r="K2469" s="10">
        <f t="array" ref="K2469">VLOOKUP(A2469,'HUMAN RESOURCES'!$A$2:$M$2692,5,0)</f>
        <v>1.4999999999999999E-2</v>
      </c>
      <c r="L2469" s="11">
        <f t="array" ref="L2469">VLOOKUP(A2469,'HUMAN RESOURCES'!$A$2:$M$2692,6,0)</f>
        <v>2.1000000000000001E-2</v>
      </c>
      <c r="M2469" s="10">
        <f t="array" ref="M2469">VLOOKUP(A2469,'HUMAN RESOURCES'!$A$2:$M$2692,7,0)</f>
        <v>73</v>
      </c>
      <c r="N2469" s="10">
        <f t="array" ref="N2469">VLOOKUP(A2469,'HUMAN RESOURCES'!$A$2:$M$2692,8,0)</f>
        <v>66</v>
      </c>
      <c r="O2469" s="10">
        <f t="array" ref="O2469">VLOOKUP(A2469,'HUMAN RESOURCES'!$A$2:$M$2692,9,0)</f>
        <v>0.20699999999999999</v>
      </c>
      <c r="P2469" s="10">
        <f t="array" ref="P2469">VLOOKUP(A2469,'HUMAN RESOURCES'!$A$2:$M$2692,10,0)</f>
        <v>0.71</v>
      </c>
      <c r="Q2469" s="10">
        <f t="array" ref="Q2469">VLOOKUP(A2469,'HUMAN RESOURCES'!$A$2:$M$2692,11,0)</f>
        <v>8.3000000000000004E-2</v>
      </c>
      <c r="R2469" s="10">
        <f t="array" ref="R2469">VLOOKUP(A2469,'HUMAN RESOURCES'!$A$2:$M$2692,12,0)</f>
        <v>1328095</v>
      </c>
      <c r="S2469" s="10">
        <f t="array" ref="S2469">VLOOKUP(A2469,'HUMAN RESOURCES'!$A$2:$M$2692,13,0)</f>
        <v>9.0999999999999998E-2</v>
      </c>
      <c r="T2469" s="10">
        <f t="array" ref="T2469">VLOOKUP(A2469,TOURISM!$A$2:$F$2692,5,0)</f>
        <v>630000000</v>
      </c>
      <c r="U2469" s="10">
        <f t="array" ref="U2469">VLOOKUP(A2469,TOURISM!$A$2:$F$2692,6,0)</f>
        <v>97000000</v>
      </c>
      <c r="V2469" s="10">
        <f t="array" ref="V2469">VLOOKUP(A2469,BUSINESS!$A$2:$J$2692,5,0)</f>
        <v>0.33100000000000002</v>
      </c>
      <c r="W2469" s="10">
        <f t="array" ref="W2469">VLOOKUP(A2469,BUSINESS!$A$2:$J$2692,6,0)</f>
        <v>41</v>
      </c>
      <c r="X2469" s="10">
        <f t="array" ref="X2469">VLOOKUP(A2469,BUSINESS!$A$2:$J$2692,7,0)</f>
        <v>0</v>
      </c>
      <c r="Y2469" s="10">
        <f t="array" ref="Y2469">VLOOKUP(A2469,BUSINESS!$A$2:$J$2692,8,0)</f>
        <v>210</v>
      </c>
      <c r="Z2469" s="10">
        <f t="array" ref="Z2469">VLOOKUP(A2469,BUSINESS!$A$2:$J$2692,9,0)</f>
        <v>0.48499999999999999</v>
      </c>
      <c r="AA2469" s="10">
        <f t="array" ref="AA2469">VLOOKUP(A2469,BUSINESS!$A$2:$J$2692,10,0)</f>
        <v>1.4259999999999999</v>
      </c>
      <c r="AB2469" s="12">
        <f t="shared" si="145"/>
        <v>15630.050454222024</v>
      </c>
      <c r="AC2469" s="10">
        <f t="shared" si="135"/>
        <v>2.0247045580323697E-2</v>
      </c>
      <c r="AD2469" s="10">
        <f t="shared" si="136"/>
        <v>9.4420956332190095E-3</v>
      </c>
      <c r="AE2469" s="10">
        <f t="shared" si="137"/>
        <v>73.036943893320881</v>
      </c>
      <c r="AF2469">
        <f t="shared" si="146"/>
        <v>474.36365621435215</v>
      </c>
    </row>
    <row r="2470" spans="1:32" ht="14.4">
      <c r="A2470" s="7" t="str">
        <f t="shared" si="144"/>
        <v>Trinidad and Tobago-The Americas 2011</v>
      </c>
      <c r="B2470" s="7" t="s">
        <v>268</v>
      </c>
      <c r="C2470" s="8" t="s">
        <v>84</v>
      </c>
      <c r="D2470" s="9" t="s">
        <v>73</v>
      </c>
      <c r="E2470" s="14">
        <v>5.2999999999999999E-2</v>
      </c>
      <c r="F2470" s="13">
        <v>23676348287</v>
      </c>
      <c r="G2470" s="14">
        <v>935</v>
      </c>
      <c r="H2470" s="14">
        <v>0.08</v>
      </c>
      <c r="I2470" s="10">
        <f t="array" ref="I2470">VLOOKUP(A2470,ENERGY!$A$2:$F$2691,5,0)</f>
        <v>16880</v>
      </c>
      <c r="J2470" s="11">
        <f t="array" ref="J2470">VLOOKUP(A2470,ENERGY!$A$2:$F$2691,6,0)</f>
        <v>28581</v>
      </c>
      <c r="K2470" s="10">
        <f t="array" ref="K2470">VLOOKUP(A2470,'HUMAN RESOURCES'!$A$2:$M$2692,5,0)</f>
        <v>1.4999999999999999E-2</v>
      </c>
      <c r="L2470" s="11">
        <f t="array" ref="L2470">VLOOKUP(A2470,'HUMAN RESOURCES'!$A$2:$M$2692,6,0)</f>
        <v>0.02</v>
      </c>
      <c r="M2470" s="10">
        <f t="array" ref="M2470">VLOOKUP(A2470,'HUMAN RESOURCES'!$A$2:$M$2692,7,0)</f>
        <v>73</v>
      </c>
      <c r="N2470" s="10">
        <f t="array" ref="N2470">VLOOKUP(A2470,'HUMAN RESOURCES'!$A$2:$M$2692,8,0)</f>
        <v>66</v>
      </c>
      <c r="O2470" s="10">
        <f t="array" ref="O2470">VLOOKUP(A2470,'HUMAN RESOURCES'!$A$2:$M$2692,9,0)</f>
        <v>0.20699999999999999</v>
      </c>
      <c r="P2470" s="10">
        <f t="array" ref="P2470">VLOOKUP(A2470,'HUMAN RESOURCES'!$A$2:$M$2692,10,0)</f>
        <v>0.70799999999999996</v>
      </c>
      <c r="Q2470" s="10">
        <f t="array" ref="Q2470">VLOOKUP(A2470,'HUMAN RESOURCES'!$A$2:$M$2692,11,0)</f>
        <v>8.5000000000000006E-2</v>
      </c>
      <c r="R2470" s="10">
        <f t="array" ref="R2470">VLOOKUP(A2470,'HUMAN RESOURCES'!$A$2:$M$2692,12,0)</f>
        <v>1333082</v>
      </c>
      <c r="S2470" s="10">
        <f t="array" ref="S2470">VLOOKUP(A2470,'HUMAN RESOURCES'!$A$2:$M$2692,13,0)</f>
        <v>8.8999999999999996E-2</v>
      </c>
      <c r="T2470" s="10">
        <f t="array" ref="T2470">VLOOKUP(A2470,TOURISM!$A$2:$F$2692,5,0)</f>
        <v>650000000</v>
      </c>
      <c r="U2470" s="10">
        <f t="array" ref="U2470">VLOOKUP(A2470,TOURISM!$A$2:$F$2692,6,0)</f>
        <v>192000000</v>
      </c>
      <c r="V2470" s="10">
        <f t="array" ref="V2470">VLOOKUP(A2470,BUSINESS!$A$2:$J$2692,5,0)</f>
        <v>0.29099999999999998</v>
      </c>
      <c r="W2470" s="10">
        <f t="array" ref="W2470">VLOOKUP(A2470,BUSINESS!$A$2:$J$2692,6,0)</f>
        <v>41</v>
      </c>
      <c r="X2470" s="10">
        <f t="array" ref="X2470">VLOOKUP(A2470,BUSINESS!$A$2:$J$2692,7,0)</f>
        <v>0</v>
      </c>
      <c r="Y2470" s="10">
        <f t="array" ref="Y2470">VLOOKUP(A2470,BUSINESS!$A$2:$J$2692,8,0)</f>
        <v>210</v>
      </c>
      <c r="Z2470" s="10">
        <f t="array" ref="Z2470">VLOOKUP(A2470,BUSINESS!$A$2:$J$2692,9,0)</f>
        <v>0.55200000000000005</v>
      </c>
      <c r="AA2470" s="10">
        <f t="array" ref="AA2470">VLOOKUP(A2470,BUSINESS!$A$2:$J$2692,10,0)</f>
        <v>1.37</v>
      </c>
      <c r="AB2470" s="12">
        <f t="shared" si="145"/>
        <v>17760.609090063477</v>
      </c>
      <c r="AC2470" s="10">
        <f t="shared" si="135"/>
        <v>2.1439791400679028E-2</v>
      </c>
      <c r="AD2470" s="10">
        <f t="shared" si="136"/>
        <v>1.2662386859923096E-2</v>
      </c>
      <c r="AE2470" s="10">
        <f t="shared" si="137"/>
        <v>144.02714911760867</v>
      </c>
      <c r="AF2470">
        <f t="shared" si="146"/>
        <v>487.5919110752377</v>
      </c>
    </row>
    <row r="2471" spans="1:32" ht="14.4">
      <c r="A2471" s="7" t="str">
        <f t="shared" si="144"/>
        <v>Trinidad and Tobago-The Americas 2012</v>
      </c>
      <c r="B2471" s="7" t="s">
        <v>268</v>
      </c>
      <c r="C2471" s="8" t="s">
        <v>84</v>
      </c>
      <c r="D2471" s="9" t="s">
        <v>74</v>
      </c>
      <c r="E2471" s="14">
        <v>5.3999999999999999E-2</v>
      </c>
      <c r="F2471" s="13">
        <v>23436342520</v>
      </c>
      <c r="G2471" s="14">
        <v>972</v>
      </c>
      <c r="H2471" s="14">
        <v>7.6999999999999999E-2</v>
      </c>
      <c r="I2471" s="10">
        <f t="array" ref="I2471">VLOOKUP(A2471,ENERGY!$A$2:$F$2691,5,0)</f>
        <v>13541</v>
      </c>
      <c r="J2471" s="11">
        <f t="array" ref="J2471">VLOOKUP(A2471,ENERGY!$A$2:$F$2691,6,0)</f>
        <v>27697</v>
      </c>
      <c r="K2471" s="10">
        <f t="array" ref="K2471">VLOOKUP(A2471,'HUMAN RESOURCES'!$A$2:$M$2692,5,0)</f>
        <v>1.4999999999999999E-2</v>
      </c>
      <c r="L2471" s="11">
        <f t="array" ref="L2471">VLOOKUP(A2471,'HUMAN RESOURCES'!$A$2:$M$2692,6,0)</f>
        <v>0.02</v>
      </c>
      <c r="M2471" s="10">
        <f t="array" ref="M2471">VLOOKUP(A2471,'HUMAN RESOURCES'!$A$2:$M$2692,7,0)</f>
        <v>74</v>
      </c>
      <c r="N2471" s="10">
        <f t="array" ref="N2471">VLOOKUP(A2471,'HUMAN RESOURCES'!$A$2:$M$2692,8,0)</f>
        <v>66</v>
      </c>
      <c r="O2471" s="10">
        <f t="array" ref="O2471">VLOOKUP(A2471,'HUMAN RESOURCES'!$A$2:$M$2692,9,0)</f>
        <v>0.20699999999999999</v>
      </c>
      <c r="P2471" s="10">
        <f t="array" ref="P2471">VLOOKUP(A2471,'HUMAN RESOURCES'!$A$2:$M$2692,10,0)</f>
        <v>0.70499999999999996</v>
      </c>
      <c r="Q2471" s="10">
        <f t="array" ref="Q2471">VLOOKUP(A2471,'HUMAN RESOURCES'!$A$2:$M$2692,11,0)</f>
        <v>8.7999999999999995E-2</v>
      </c>
      <c r="R2471" s="10">
        <f t="array" ref="R2471">VLOOKUP(A2471,'HUMAN RESOURCES'!$A$2:$M$2692,12,0)</f>
        <v>1337439</v>
      </c>
      <c r="S2471" s="10">
        <f t="array" ref="S2471">VLOOKUP(A2471,'HUMAN RESOURCES'!$A$2:$M$2692,13,0)</f>
        <v>8.7999999999999995E-2</v>
      </c>
      <c r="T2471" s="10">
        <f t="array" ref="T2471">VLOOKUP(A2471,TOURISM!$A$2:$F$2692,5,0)</f>
        <v>0</v>
      </c>
      <c r="U2471" s="10">
        <v>192000000</v>
      </c>
      <c r="V2471" s="10">
        <f t="array" ref="V2471">VLOOKUP(A2471,BUSINESS!$A$2:$J$2692,5,0)</f>
        <v>0.29099999999999998</v>
      </c>
      <c r="W2471" s="10">
        <f t="array" ref="W2471">VLOOKUP(A2471,BUSINESS!$A$2:$J$2692,6,0)</f>
        <v>41</v>
      </c>
      <c r="X2471" s="10">
        <f t="array" ref="X2471">VLOOKUP(A2471,BUSINESS!$A$2:$J$2692,7,0)</f>
        <v>63</v>
      </c>
      <c r="Y2471" s="10">
        <f t="array" ref="Y2471">VLOOKUP(A2471,BUSINESS!$A$2:$J$2692,8,0)</f>
        <v>210</v>
      </c>
      <c r="Z2471" s="10">
        <f t="array" ref="Z2471">VLOOKUP(A2471,BUSINESS!$A$2:$J$2692,9,0)</f>
        <v>0.59499999999999997</v>
      </c>
      <c r="AA2471" s="10">
        <f t="array" ref="AA2471">VLOOKUP(A2471,BUSINESS!$A$2:$J$2692,10,0)</f>
        <v>1.4079999999999999</v>
      </c>
      <c r="AB2471" s="12">
        <f t="shared" si="145"/>
        <v>17523.298273790431</v>
      </c>
      <c r="AC2471" s="10">
        <f t="shared" si="135"/>
        <v>2.0708981867584242E-2</v>
      </c>
      <c r="AD2471" s="10">
        <f t="shared" si="136"/>
        <v>1.0124573905800564E-2</v>
      </c>
      <c r="AE2471" s="10">
        <f t="shared" si="137"/>
        <v>143.55794918497219</v>
      </c>
      <c r="AF2471">
        <f t="shared" si="146"/>
        <v>0</v>
      </c>
    </row>
    <row r="2472" spans="1:32" ht="14.4">
      <c r="A2472" s="7" t="str">
        <f t="shared" si="144"/>
        <v>Tunisia-Africa 2000</v>
      </c>
      <c r="B2472" s="7" t="s">
        <v>269</v>
      </c>
      <c r="C2472" s="8" t="s">
        <v>78</v>
      </c>
      <c r="D2472" s="9" t="s">
        <v>62</v>
      </c>
      <c r="E2472" s="14">
        <v>5.3999999999999999E-2</v>
      </c>
      <c r="F2472" s="13">
        <v>21473188882</v>
      </c>
      <c r="G2472" s="14">
        <v>123</v>
      </c>
      <c r="H2472" s="8"/>
      <c r="I2472" s="10">
        <f t="array" ref="I2472">VLOOKUP(A2472,ENERGY!$A$2:$F$2691,5,0)</f>
        <v>0</v>
      </c>
      <c r="J2472" s="11">
        <f t="array" ref="J2472">VLOOKUP(A2472,ENERGY!$A$2:$F$2691,6,0)</f>
        <v>0</v>
      </c>
      <c r="K2472" s="10">
        <f t="array" ref="K2472">VLOOKUP(A2472,'HUMAN RESOURCES'!$A$2:$M$2692,5,0)</f>
        <v>1.7000000000000001E-2</v>
      </c>
      <c r="L2472" s="11">
        <f t="array" ref="L2472">VLOOKUP(A2472,'HUMAN RESOURCES'!$A$2:$M$2692,6,0)</f>
        <v>2.5999999999999999E-2</v>
      </c>
      <c r="M2472" s="10">
        <f t="array" ref="M2472">VLOOKUP(A2472,'HUMAN RESOURCES'!$A$2:$M$2692,7,0)</f>
        <v>75</v>
      </c>
      <c r="N2472" s="10">
        <f t="array" ref="N2472">VLOOKUP(A2472,'HUMAN RESOURCES'!$A$2:$M$2692,8,0)</f>
        <v>71</v>
      </c>
      <c r="O2472" s="10">
        <f t="array" ref="O2472">VLOOKUP(A2472,'HUMAN RESOURCES'!$A$2:$M$2692,9,0)</f>
        <v>0.29799999999999999</v>
      </c>
      <c r="P2472" s="10">
        <f t="array" ref="P2472">VLOOKUP(A2472,'HUMAN RESOURCES'!$A$2:$M$2692,10,0)</f>
        <v>0.64100000000000001</v>
      </c>
      <c r="Q2472" s="10">
        <f t="array" ref="Q2472">VLOOKUP(A2472,'HUMAN RESOURCES'!$A$2:$M$2692,11,0)</f>
        <v>0.06</v>
      </c>
      <c r="R2472" s="10">
        <f t="array" ref="R2472">VLOOKUP(A2472,'HUMAN RESOURCES'!$A$2:$M$2692,12,0)</f>
        <v>9563500</v>
      </c>
      <c r="S2472" s="10">
        <f t="array" ref="S2472">VLOOKUP(A2472,'HUMAN RESOURCES'!$A$2:$M$2692,13,0)</f>
        <v>0.63400000000000001</v>
      </c>
      <c r="T2472" s="10">
        <f t="array" ref="T2472">VLOOKUP(A2472,TOURISM!$A$2:$F$2692,5,0)</f>
        <v>1977000000</v>
      </c>
      <c r="U2472" s="10">
        <f t="array" ref="U2472">VLOOKUP(A2472,TOURISM!$A$2:$F$2692,6,0)</f>
        <v>310000000</v>
      </c>
      <c r="V2472" s="10">
        <f t="array" ref="V2472">VLOOKUP(A2472,BUSINESS!$A$2:$J$2692,5,0)</f>
        <v>0</v>
      </c>
      <c r="W2472" s="10">
        <f t="array" ref="W2472">VLOOKUP(A2472,BUSINESS!$A$2:$J$2692,6,0)</f>
        <v>0</v>
      </c>
      <c r="X2472" s="10">
        <f t="array" ref="X2472">VLOOKUP(A2472,BUSINESS!$A$2:$J$2692,7,0)</f>
        <v>0</v>
      </c>
      <c r="Y2472" s="10">
        <f t="array" ref="Y2472">VLOOKUP(A2472,BUSINESS!$A$2:$J$2692,8,0)</f>
        <v>0</v>
      </c>
      <c r="Z2472" s="10">
        <f t="array" ref="Z2472">VLOOKUP(A2472,BUSINESS!$A$2:$J$2692,9,0)</f>
        <v>2.8000000000000001E-2</v>
      </c>
      <c r="AA2472" s="10">
        <f t="array" ref="AA2472">VLOOKUP(A2472,BUSINESS!$A$2:$J$2692,10,0)</f>
        <v>1.2E-2</v>
      </c>
      <c r="AB2472" s="12">
        <f t="shared" si="145"/>
        <v>2245.327430543211</v>
      </c>
      <c r="AC2472" s="10">
        <f t="shared" si="135"/>
        <v>0</v>
      </c>
      <c r="AD2472" s="10">
        <f t="shared" si="136"/>
        <v>0</v>
      </c>
      <c r="AE2472" s="10">
        <f t="shared" si="137"/>
        <v>32.414910858995135</v>
      </c>
      <c r="AF2472">
        <f t="shared" si="146"/>
        <v>206.72347989752706</v>
      </c>
    </row>
    <row r="2473" spans="1:32" ht="14.4">
      <c r="A2473" s="7" t="str">
        <f t="shared" si="144"/>
        <v>Tunisia-Africa 2001</v>
      </c>
      <c r="B2473" s="7" t="s">
        <v>269</v>
      </c>
      <c r="C2473" s="8" t="s">
        <v>78</v>
      </c>
      <c r="D2473" s="9" t="s">
        <v>63</v>
      </c>
      <c r="E2473" s="14">
        <v>5.2999999999999999E-2</v>
      </c>
      <c r="F2473" s="13">
        <v>22066101341</v>
      </c>
      <c r="G2473" s="14">
        <v>122</v>
      </c>
      <c r="H2473" s="8"/>
      <c r="I2473" s="10">
        <f t="array" ref="I2473">VLOOKUP(A2473,ENERGY!$A$2:$F$2691,5,0)</f>
        <v>9504</v>
      </c>
      <c r="J2473" s="11">
        <f t="array" ref="J2473">VLOOKUP(A2473,ENERGY!$A$2:$F$2691,6,0)</f>
        <v>0</v>
      </c>
      <c r="K2473" s="10">
        <f t="array" ref="K2473">VLOOKUP(A2473,'HUMAN RESOURCES'!$A$2:$M$2692,5,0)</f>
        <v>1.7000000000000001E-2</v>
      </c>
      <c r="L2473" s="11">
        <f t="array" ref="L2473">VLOOKUP(A2473,'HUMAN RESOURCES'!$A$2:$M$2692,6,0)</f>
        <v>2.4E-2</v>
      </c>
      <c r="M2473" s="10">
        <f t="array" ref="M2473">VLOOKUP(A2473,'HUMAN RESOURCES'!$A$2:$M$2692,7,0)</f>
        <v>75</v>
      </c>
      <c r="N2473" s="10">
        <f t="array" ref="N2473">VLOOKUP(A2473,'HUMAN RESOURCES'!$A$2:$M$2692,8,0)</f>
        <v>71</v>
      </c>
      <c r="O2473" s="10">
        <f t="array" ref="O2473">VLOOKUP(A2473,'HUMAN RESOURCES'!$A$2:$M$2692,9,0)</f>
        <v>0.28899999999999998</v>
      </c>
      <c r="P2473" s="10">
        <f t="array" ref="P2473">VLOOKUP(A2473,'HUMAN RESOURCES'!$A$2:$M$2692,10,0)</f>
        <v>0.64900000000000002</v>
      </c>
      <c r="Q2473" s="10">
        <f t="array" ref="Q2473">VLOOKUP(A2473,'HUMAN RESOURCES'!$A$2:$M$2692,11,0)</f>
        <v>6.2E-2</v>
      </c>
      <c r="R2473" s="10">
        <f t="array" ref="R2473">VLOOKUP(A2473,'HUMAN RESOURCES'!$A$2:$M$2692,12,0)</f>
        <v>9673600</v>
      </c>
      <c r="S2473" s="10">
        <f t="array" ref="S2473">VLOOKUP(A2473,'HUMAN RESOURCES'!$A$2:$M$2692,13,0)</f>
        <v>0.63800000000000001</v>
      </c>
      <c r="T2473" s="10">
        <f t="array" ref="T2473">VLOOKUP(A2473,TOURISM!$A$2:$F$2692,5,0)</f>
        <v>2061000000</v>
      </c>
      <c r="U2473" s="10">
        <f t="array" ref="U2473">VLOOKUP(A2473,TOURISM!$A$2:$F$2692,6,0)</f>
        <v>322000000</v>
      </c>
      <c r="V2473" s="10">
        <f t="array" ref="V2473">VLOOKUP(A2473,BUSINESS!$A$2:$J$2692,5,0)</f>
        <v>0</v>
      </c>
      <c r="W2473" s="10">
        <f t="array" ref="W2473">VLOOKUP(A2473,BUSINESS!$A$2:$J$2692,6,0)</f>
        <v>0</v>
      </c>
      <c r="X2473" s="10">
        <f t="array" ref="X2473">VLOOKUP(A2473,BUSINESS!$A$2:$J$2692,7,0)</f>
        <v>0</v>
      </c>
      <c r="Y2473" s="10">
        <f t="array" ref="Y2473">VLOOKUP(A2473,BUSINESS!$A$2:$J$2692,8,0)</f>
        <v>0</v>
      </c>
      <c r="Z2473" s="10">
        <f t="array" ref="Z2473">VLOOKUP(A2473,BUSINESS!$A$2:$J$2692,9,0)</f>
        <v>4.2999999999999997E-2</v>
      </c>
      <c r="AA2473" s="10">
        <f t="array" ref="AA2473">VLOOKUP(A2473,BUSINESS!$A$2:$J$2692,10,0)</f>
        <v>0.04</v>
      </c>
      <c r="AB2473" s="12">
        <f t="shared" si="145"/>
        <v>2281.0640651877275</v>
      </c>
      <c r="AC2473" s="10">
        <f t="shared" si="135"/>
        <v>0</v>
      </c>
      <c r="AD2473" s="10">
        <f t="shared" si="136"/>
        <v>9.8246774727092298E-4</v>
      </c>
      <c r="AE2473" s="10">
        <f t="shared" si="137"/>
        <v>33.286470393648692</v>
      </c>
      <c r="AF2473">
        <f t="shared" si="146"/>
        <v>213.05408534568309</v>
      </c>
    </row>
    <row r="2474" spans="1:32" ht="14.4">
      <c r="A2474" s="7" t="str">
        <f t="shared" si="144"/>
        <v>Tunisia-Africa 2002</v>
      </c>
      <c r="B2474" s="7" t="s">
        <v>269</v>
      </c>
      <c r="C2474" s="8" t="s">
        <v>78</v>
      </c>
      <c r="D2474" s="9" t="s">
        <v>64</v>
      </c>
      <c r="E2474" s="14">
        <v>5.2999999999999999E-2</v>
      </c>
      <c r="F2474" s="13">
        <v>23141757278</v>
      </c>
      <c r="G2474" s="14">
        <v>128</v>
      </c>
      <c r="H2474" s="8"/>
      <c r="I2474" s="10">
        <f t="array" ref="I2474">VLOOKUP(A2474,ENERGY!$A$2:$F$2691,5,0)</f>
        <v>9674</v>
      </c>
      <c r="J2474" s="11">
        <f t="array" ref="J2474">VLOOKUP(A2474,ENERGY!$A$2:$F$2691,6,0)</f>
        <v>25878</v>
      </c>
      <c r="K2474" s="10">
        <f t="array" ref="K2474">VLOOKUP(A2474,'HUMAN RESOURCES'!$A$2:$M$2692,5,0)</f>
        <v>1.7000000000000001E-2</v>
      </c>
      <c r="L2474" s="11">
        <f t="array" ref="L2474">VLOOKUP(A2474,'HUMAN RESOURCES'!$A$2:$M$2692,6,0)</f>
        <v>2.3E-2</v>
      </c>
      <c r="M2474" s="10">
        <f t="array" ref="M2474">VLOOKUP(A2474,'HUMAN RESOURCES'!$A$2:$M$2692,7,0)</f>
        <v>75</v>
      </c>
      <c r="N2474" s="10">
        <f t="array" ref="N2474">VLOOKUP(A2474,'HUMAN RESOURCES'!$A$2:$M$2692,8,0)</f>
        <v>71</v>
      </c>
      <c r="O2474" s="10">
        <f t="array" ref="O2474">VLOOKUP(A2474,'HUMAN RESOURCES'!$A$2:$M$2692,9,0)</f>
        <v>0.28100000000000003</v>
      </c>
      <c r="P2474" s="10">
        <f t="array" ref="P2474">VLOOKUP(A2474,'HUMAN RESOURCES'!$A$2:$M$2692,10,0)</f>
        <v>0.65600000000000003</v>
      </c>
      <c r="Q2474" s="10">
        <f t="array" ref="Q2474">VLOOKUP(A2474,'HUMAN RESOURCES'!$A$2:$M$2692,11,0)</f>
        <v>6.4000000000000001E-2</v>
      </c>
      <c r="R2474" s="10">
        <f t="array" ref="R2474">VLOOKUP(A2474,'HUMAN RESOURCES'!$A$2:$M$2692,12,0)</f>
        <v>9781900</v>
      </c>
      <c r="S2474" s="10">
        <f t="array" ref="S2474">VLOOKUP(A2474,'HUMAN RESOURCES'!$A$2:$M$2692,13,0)</f>
        <v>0.64200000000000002</v>
      </c>
      <c r="T2474" s="10">
        <f t="array" ref="T2474">VLOOKUP(A2474,TOURISM!$A$2:$F$2692,5,0)</f>
        <v>1831000000</v>
      </c>
      <c r="U2474" s="10">
        <f t="array" ref="U2474">VLOOKUP(A2474,TOURISM!$A$2:$F$2692,6,0)</f>
        <v>303000000</v>
      </c>
      <c r="V2474" s="10">
        <f t="array" ref="V2474">VLOOKUP(A2474,BUSINESS!$A$2:$J$2692,5,0)</f>
        <v>0</v>
      </c>
      <c r="W2474" s="10">
        <f t="array" ref="W2474">VLOOKUP(A2474,BUSINESS!$A$2:$J$2692,6,0)</f>
        <v>0</v>
      </c>
      <c r="X2474" s="10">
        <f t="array" ref="X2474">VLOOKUP(A2474,BUSINESS!$A$2:$J$2692,7,0)</f>
        <v>0</v>
      </c>
      <c r="Y2474" s="10">
        <f t="array" ref="Y2474">VLOOKUP(A2474,BUSINESS!$A$2:$J$2692,8,0)</f>
        <v>0</v>
      </c>
      <c r="Z2474" s="10">
        <f t="array" ref="Z2474">VLOOKUP(A2474,BUSINESS!$A$2:$J$2692,9,0)</f>
        <v>5.2999999999999999E-2</v>
      </c>
      <c r="AA2474" s="10">
        <f t="array" ref="AA2474">VLOOKUP(A2474,BUSINESS!$A$2:$J$2692,10,0)</f>
        <v>5.8999999999999997E-2</v>
      </c>
      <c r="AB2474" s="12">
        <f t="shared" si="145"/>
        <v>2365.7732422126583</v>
      </c>
      <c r="AC2474" s="10">
        <f t="shared" si="135"/>
        <v>2.6454983183226161E-3</v>
      </c>
      <c r="AD2474" s="10">
        <f t="shared" si="136"/>
        <v>9.8896942311820814E-4</v>
      </c>
      <c r="AE2474" s="10">
        <f t="shared" si="137"/>
        <v>30.975577341825208</v>
      </c>
      <c r="AF2474">
        <f t="shared" si="146"/>
        <v>187.18244921743221</v>
      </c>
    </row>
    <row r="2475" spans="1:32" ht="14.4">
      <c r="A2475" s="7" t="str">
        <f t="shared" si="144"/>
        <v>Tunisia-Africa 2003</v>
      </c>
      <c r="B2475" s="7" t="s">
        <v>269</v>
      </c>
      <c r="C2475" s="8" t="s">
        <v>78</v>
      </c>
      <c r="D2475" s="9" t="s">
        <v>65</v>
      </c>
      <c r="E2475" s="14">
        <v>5.3999999999999999E-2</v>
      </c>
      <c r="F2475" s="13">
        <v>27453084983</v>
      </c>
      <c r="G2475" s="14">
        <v>151</v>
      </c>
      <c r="H2475" s="8"/>
      <c r="I2475" s="10">
        <f t="array" ref="I2475">VLOOKUP(A2475,ENERGY!$A$2:$F$2691,5,0)</f>
        <v>9193</v>
      </c>
      <c r="J2475" s="11">
        <f t="array" ref="J2475">VLOOKUP(A2475,ENERGY!$A$2:$F$2691,6,0)</f>
        <v>24807</v>
      </c>
      <c r="K2475" s="10">
        <f t="array" ref="K2475">VLOOKUP(A2475,'HUMAN RESOURCES'!$A$2:$M$2692,5,0)</f>
        <v>1.7000000000000001E-2</v>
      </c>
      <c r="L2475" s="11">
        <f t="array" ref="L2475">VLOOKUP(A2475,'HUMAN RESOURCES'!$A$2:$M$2692,6,0)</f>
        <v>2.1999999999999999E-2</v>
      </c>
      <c r="M2475" s="10">
        <f t="array" ref="M2475">VLOOKUP(A2475,'HUMAN RESOURCES'!$A$2:$M$2692,7,0)</f>
        <v>75</v>
      </c>
      <c r="N2475" s="10">
        <f t="array" ref="N2475">VLOOKUP(A2475,'HUMAN RESOURCES'!$A$2:$M$2692,8,0)</f>
        <v>71</v>
      </c>
      <c r="O2475" s="10">
        <f t="array" ref="O2475">VLOOKUP(A2475,'HUMAN RESOURCES'!$A$2:$M$2692,9,0)</f>
        <v>0.27200000000000002</v>
      </c>
      <c r="P2475" s="10">
        <f t="array" ref="P2475">VLOOKUP(A2475,'HUMAN RESOURCES'!$A$2:$M$2692,10,0)</f>
        <v>0.66300000000000003</v>
      </c>
      <c r="Q2475" s="10">
        <f t="array" ref="Q2475">VLOOKUP(A2475,'HUMAN RESOURCES'!$A$2:$M$2692,11,0)</f>
        <v>6.5000000000000002E-2</v>
      </c>
      <c r="R2475" s="10">
        <f t="array" ref="R2475">VLOOKUP(A2475,'HUMAN RESOURCES'!$A$2:$M$2692,12,0)</f>
        <v>9839800</v>
      </c>
      <c r="S2475" s="10">
        <f t="array" ref="S2475">VLOOKUP(A2475,'HUMAN RESOURCES'!$A$2:$M$2692,13,0)</f>
        <v>0.64600000000000002</v>
      </c>
      <c r="T2475" s="10">
        <f t="array" ref="T2475">VLOOKUP(A2475,TOURISM!$A$2:$F$2692,5,0)</f>
        <v>1935000000</v>
      </c>
      <c r="U2475" s="10">
        <f t="array" ref="U2475">VLOOKUP(A2475,TOURISM!$A$2:$F$2692,6,0)</f>
        <v>355000000</v>
      </c>
      <c r="V2475" s="10">
        <f t="array" ref="V2475">VLOOKUP(A2475,BUSINESS!$A$2:$J$2692,5,0)</f>
        <v>0</v>
      </c>
      <c r="W2475" s="10">
        <f t="array" ref="W2475">VLOOKUP(A2475,BUSINESS!$A$2:$J$2692,6,0)</f>
        <v>11</v>
      </c>
      <c r="X2475" s="10">
        <f t="array" ref="X2475">VLOOKUP(A2475,BUSINESS!$A$2:$J$2692,7,0)</f>
        <v>0</v>
      </c>
      <c r="Y2475" s="10">
        <f t="array" ref="Y2475">VLOOKUP(A2475,BUSINESS!$A$2:$J$2692,8,0)</f>
        <v>0</v>
      </c>
      <c r="Z2475" s="10">
        <f t="array" ref="Z2475">VLOOKUP(A2475,BUSINESS!$A$2:$J$2692,9,0)</f>
        <v>6.5000000000000002E-2</v>
      </c>
      <c r="AA2475" s="10">
        <f t="array" ref="AA2475">VLOOKUP(A2475,BUSINESS!$A$2:$J$2692,10,0)</f>
        <v>0.19500000000000001</v>
      </c>
      <c r="AB2475" s="12">
        <f t="shared" si="145"/>
        <v>2790.0043682798432</v>
      </c>
      <c r="AC2475" s="10">
        <f t="shared" si="135"/>
        <v>2.5210878269883532E-3</v>
      </c>
      <c r="AD2475" s="10">
        <f t="shared" si="136"/>
        <v>9.3426695664546023E-4</v>
      </c>
      <c r="AE2475" s="10">
        <f t="shared" si="137"/>
        <v>36.077969064411882</v>
      </c>
      <c r="AF2475">
        <f t="shared" si="146"/>
        <v>196.65033842151263</v>
      </c>
    </row>
    <row r="2476" spans="1:32" ht="14.4">
      <c r="A2476" s="7" t="str">
        <f t="shared" si="144"/>
        <v>Tunisia-Africa 2004</v>
      </c>
      <c r="B2476" s="7" t="s">
        <v>269</v>
      </c>
      <c r="C2476" s="8" t="s">
        <v>78</v>
      </c>
      <c r="D2476" s="9" t="s">
        <v>66</v>
      </c>
      <c r="E2476" s="14">
        <v>5.6000000000000001E-2</v>
      </c>
      <c r="F2476" s="13">
        <v>31183139301</v>
      </c>
      <c r="G2476" s="14">
        <v>179</v>
      </c>
      <c r="H2476" s="8"/>
      <c r="I2476" s="10">
        <v>9193</v>
      </c>
      <c r="J2476" s="11">
        <v>24807</v>
      </c>
      <c r="K2476" s="10">
        <f t="array" ref="K2476">VLOOKUP(A2476,'HUMAN RESOURCES'!$A$2:$M$2692,5,0)</f>
        <v>1.7000000000000001E-2</v>
      </c>
      <c r="L2476" s="11">
        <f t="array" ref="L2476">VLOOKUP(A2476,'HUMAN RESOURCES'!$A$2:$M$2692,6,0)</f>
        <v>2.1000000000000001E-2</v>
      </c>
      <c r="M2476" s="10">
        <f t="array" ref="M2476">VLOOKUP(A2476,'HUMAN RESOURCES'!$A$2:$M$2692,7,0)</f>
        <v>75</v>
      </c>
      <c r="N2476" s="10">
        <f t="array" ref="N2476">VLOOKUP(A2476,'HUMAN RESOURCES'!$A$2:$M$2692,8,0)</f>
        <v>71</v>
      </c>
      <c r="O2476" s="10">
        <f t="array" ref="O2476">VLOOKUP(A2476,'HUMAN RESOURCES'!$A$2:$M$2692,9,0)</f>
        <v>0.26500000000000001</v>
      </c>
      <c r="P2476" s="10">
        <f t="array" ref="P2476">VLOOKUP(A2476,'HUMAN RESOURCES'!$A$2:$M$2692,10,0)</f>
        <v>0.66900000000000004</v>
      </c>
      <c r="Q2476" s="10">
        <f t="array" ref="Q2476">VLOOKUP(A2476,'HUMAN RESOURCES'!$A$2:$M$2692,11,0)</f>
        <v>6.6000000000000003E-2</v>
      </c>
      <c r="R2476" s="10">
        <f t="array" ref="R2476">VLOOKUP(A2476,'HUMAN RESOURCES'!$A$2:$M$2692,12,0)</f>
        <v>9932400</v>
      </c>
      <c r="S2476" s="10">
        <f t="array" ref="S2476">VLOOKUP(A2476,'HUMAN RESOURCES'!$A$2:$M$2692,13,0)</f>
        <v>0.64900000000000002</v>
      </c>
      <c r="T2476" s="10">
        <f t="array" ref="T2476">VLOOKUP(A2476,TOURISM!$A$2:$F$2692,5,0)</f>
        <v>2432000000</v>
      </c>
      <c r="U2476" s="10">
        <f t="array" ref="U2476">VLOOKUP(A2476,TOURISM!$A$2:$F$2692,6,0)</f>
        <v>427000000</v>
      </c>
      <c r="V2476" s="10">
        <f t="array" ref="V2476">VLOOKUP(A2476,BUSINESS!$A$2:$J$2692,5,0)</f>
        <v>0</v>
      </c>
      <c r="W2476" s="10">
        <f t="array" ref="W2476">VLOOKUP(A2476,BUSINESS!$A$2:$J$2692,6,0)</f>
        <v>11</v>
      </c>
      <c r="X2476" s="10">
        <f t="array" ref="X2476">VLOOKUP(A2476,BUSINESS!$A$2:$J$2692,7,0)</f>
        <v>0</v>
      </c>
      <c r="Y2476" s="10">
        <f t="array" ref="Y2476">VLOOKUP(A2476,BUSINESS!$A$2:$J$2692,8,0)</f>
        <v>0</v>
      </c>
      <c r="Z2476" s="10">
        <f t="array" ref="Z2476">VLOOKUP(A2476,BUSINESS!$A$2:$J$2692,9,0)</f>
        <v>8.5000000000000006E-2</v>
      </c>
      <c r="AA2476" s="10">
        <f t="array" ref="AA2476">VLOOKUP(A2476,BUSINESS!$A$2:$J$2692,10,0)</f>
        <v>0.376</v>
      </c>
      <c r="AB2476" s="12">
        <f t="shared" si="145"/>
        <v>3139.5372015826993</v>
      </c>
      <c r="AC2476" s="10">
        <f t="shared" si="135"/>
        <v>2.4975836655793163E-3</v>
      </c>
      <c r="AD2476" s="10">
        <f t="shared" si="136"/>
        <v>9.2555676372276592E-4</v>
      </c>
      <c r="AE2476" s="10">
        <f t="shared" si="137"/>
        <v>42.99061656799968</v>
      </c>
      <c r="AF2476">
        <f t="shared" si="146"/>
        <v>244.85522129596069</v>
      </c>
    </row>
    <row r="2477" spans="1:32" ht="14.4">
      <c r="A2477" s="7" t="str">
        <f t="shared" si="144"/>
        <v>Tunisia-Africa 2005</v>
      </c>
      <c r="B2477" s="7" t="s">
        <v>269</v>
      </c>
      <c r="C2477" s="8" t="s">
        <v>78</v>
      </c>
      <c r="D2477" s="9" t="s">
        <v>67</v>
      </c>
      <c r="E2477" s="14">
        <v>5.6000000000000001E-2</v>
      </c>
      <c r="F2477" s="13">
        <v>32282960678</v>
      </c>
      <c r="G2477" s="14">
        <v>181</v>
      </c>
      <c r="H2477" s="8"/>
      <c r="I2477" s="10">
        <f t="array" ref="I2477">VLOOKUP(A2477,ENERGY!$A$2:$F$2691,5,0)</f>
        <v>9427</v>
      </c>
      <c r="J2477" s="11">
        <f t="array" ref="J2477">VLOOKUP(A2477,ENERGY!$A$2:$F$2691,6,0)</f>
        <v>25013</v>
      </c>
      <c r="K2477" s="10">
        <f t="array" ref="K2477">VLOOKUP(A2477,'HUMAN RESOURCES'!$A$2:$M$2692,5,0)</f>
        <v>1.7000000000000001E-2</v>
      </c>
      <c r="L2477" s="11">
        <f t="array" ref="L2477">VLOOKUP(A2477,'HUMAN RESOURCES'!$A$2:$M$2692,6,0)</f>
        <v>0.02</v>
      </c>
      <c r="M2477" s="10">
        <f t="array" ref="M2477">VLOOKUP(A2477,'HUMAN RESOURCES'!$A$2:$M$2692,7,0)</f>
        <v>76</v>
      </c>
      <c r="N2477" s="10">
        <f t="array" ref="N2477">VLOOKUP(A2477,'HUMAN RESOURCES'!$A$2:$M$2692,8,0)</f>
        <v>72</v>
      </c>
      <c r="O2477" s="10">
        <f t="array" ref="O2477">VLOOKUP(A2477,'HUMAN RESOURCES'!$A$2:$M$2692,9,0)</f>
        <v>0.25800000000000001</v>
      </c>
      <c r="P2477" s="10">
        <f t="array" ref="P2477">VLOOKUP(A2477,'HUMAN RESOURCES'!$A$2:$M$2692,10,0)</f>
        <v>0.67500000000000004</v>
      </c>
      <c r="Q2477" s="10">
        <f t="array" ref="Q2477">VLOOKUP(A2477,'HUMAN RESOURCES'!$A$2:$M$2692,11,0)</f>
        <v>6.7000000000000004E-2</v>
      </c>
      <c r="R2477" s="10">
        <f t="array" ref="R2477">VLOOKUP(A2477,'HUMAN RESOURCES'!$A$2:$M$2692,12,0)</f>
        <v>10029000</v>
      </c>
      <c r="S2477" s="10">
        <f t="array" ref="S2477">VLOOKUP(A2477,'HUMAN RESOURCES'!$A$2:$M$2692,13,0)</f>
        <v>0.65100000000000002</v>
      </c>
      <c r="T2477" s="10">
        <f t="array" ref="T2477">VLOOKUP(A2477,TOURISM!$A$2:$F$2692,5,0)</f>
        <v>2800000000</v>
      </c>
      <c r="U2477" s="10">
        <f t="array" ref="U2477">VLOOKUP(A2477,TOURISM!$A$2:$F$2692,6,0)</f>
        <v>452000000</v>
      </c>
      <c r="V2477" s="10">
        <f t="array" ref="V2477">VLOOKUP(A2477,BUSINESS!$A$2:$J$2692,5,0)</f>
        <v>0.60599999999999998</v>
      </c>
      <c r="W2477" s="10">
        <f t="array" ref="W2477">VLOOKUP(A2477,BUSINESS!$A$2:$J$2692,6,0)</f>
        <v>11</v>
      </c>
      <c r="X2477" s="10">
        <f t="array" ref="X2477">VLOOKUP(A2477,BUSINESS!$A$2:$J$2692,7,0)</f>
        <v>0</v>
      </c>
      <c r="Y2477" s="10">
        <f t="array" ref="Y2477">VLOOKUP(A2477,BUSINESS!$A$2:$J$2692,8,0)</f>
        <v>268</v>
      </c>
      <c r="Z2477" s="10">
        <f t="array" ref="Z2477">VLOOKUP(A2477,BUSINESS!$A$2:$J$2692,9,0)</f>
        <v>9.7000000000000003E-2</v>
      </c>
      <c r="AA2477" s="10">
        <f t="array" ref="AA2477">VLOOKUP(A2477,BUSINESS!$A$2:$J$2692,10,0)</f>
        <v>0.56499999999999995</v>
      </c>
      <c r="AB2477" s="12">
        <f t="shared" si="145"/>
        <v>3218.9610806660685</v>
      </c>
      <c r="AC2477" s="10">
        <f t="shared" si="135"/>
        <v>2.494067205105195E-3</v>
      </c>
      <c r="AD2477" s="10">
        <f t="shared" si="136"/>
        <v>9.399740751819723E-4</v>
      </c>
      <c r="AE2477" s="10">
        <f t="shared" si="137"/>
        <v>45.069299032804864</v>
      </c>
      <c r="AF2477">
        <f t="shared" si="146"/>
        <v>279.19034799082658</v>
      </c>
    </row>
    <row r="2478" spans="1:32" ht="14.4">
      <c r="A2478" s="7" t="str">
        <f t="shared" si="144"/>
        <v>Tunisia-Africa 2006</v>
      </c>
      <c r="B2478" s="7" t="s">
        <v>269</v>
      </c>
      <c r="C2478" s="8" t="s">
        <v>78</v>
      </c>
      <c r="D2478" s="9" t="s">
        <v>68</v>
      </c>
      <c r="E2478" s="14">
        <v>5.6000000000000001E-2</v>
      </c>
      <c r="F2478" s="13">
        <v>34378437265</v>
      </c>
      <c r="G2478" s="14">
        <v>194</v>
      </c>
      <c r="H2478" s="8"/>
      <c r="I2478" s="10">
        <v>9427</v>
      </c>
      <c r="J2478" s="11">
        <v>25013</v>
      </c>
      <c r="K2478" s="10">
        <f t="array" ref="K2478">VLOOKUP(A2478,'HUMAN RESOURCES'!$A$2:$M$2692,5,0)</f>
        <v>1.7000000000000001E-2</v>
      </c>
      <c r="L2478" s="11">
        <f t="array" ref="L2478">VLOOKUP(A2478,'HUMAN RESOURCES'!$A$2:$M$2692,6,0)</f>
        <v>1.9E-2</v>
      </c>
      <c r="M2478" s="10">
        <f t="array" ref="M2478">VLOOKUP(A2478,'HUMAN RESOURCES'!$A$2:$M$2692,7,0)</f>
        <v>76</v>
      </c>
      <c r="N2478" s="10">
        <f t="array" ref="N2478">VLOOKUP(A2478,'HUMAN RESOURCES'!$A$2:$M$2692,8,0)</f>
        <v>72</v>
      </c>
      <c r="O2478" s="10">
        <f t="array" ref="O2478">VLOOKUP(A2478,'HUMAN RESOURCES'!$A$2:$M$2692,9,0)</f>
        <v>0.252</v>
      </c>
      <c r="P2478" s="10">
        <f t="array" ref="P2478">VLOOKUP(A2478,'HUMAN RESOURCES'!$A$2:$M$2692,10,0)</f>
        <v>0.68100000000000005</v>
      </c>
      <c r="Q2478" s="10">
        <f t="array" ref="Q2478">VLOOKUP(A2478,'HUMAN RESOURCES'!$A$2:$M$2692,11,0)</f>
        <v>6.8000000000000005E-2</v>
      </c>
      <c r="R2478" s="10">
        <f t="array" ref="R2478">VLOOKUP(A2478,'HUMAN RESOURCES'!$A$2:$M$2692,12,0)</f>
        <v>10127900</v>
      </c>
      <c r="S2478" s="10">
        <f t="array" ref="S2478">VLOOKUP(A2478,'HUMAN RESOURCES'!$A$2:$M$2692,13,0)</f>
        <v>0.65300000000000002</v>
      </c>
      <c r="T2478" s="10">
        <f t="array" ref="T2478">VLOOKUP(A2478,TOURISM!$A$2:$F$2692,5,0)</f>
        <v>2999000000</v>
      </c>
      <c r="U2478" s="10">
        <f t="array" ref="U2478">VLOOKUP(A2478,TOURISM!$A$2:$F$2692,6,0)</f>
        <v>498000000</v>
      </c>
      <c r="V2478" s="10">
        <f t="array" ref="V2478">VLOOKUP(A2478,BUSINESS!$A$2:$J$2692,5,0)</f>
        <v>0.60599999999999998</v>
      </c>
      <c r="W2478" s="10">
        <f t="array" ref="W2478">VLOOKUP(A2478,BUSINESS!$A$2:$J$2692,6,0)</f>
        <v>11</v>
      </c>
      <c r="X2478" s="10">
        <f t="array" ref="X2478">VLOOKUP(A2478,BUSINESS!$A$2:$J$2692,7,0)</f>
        <v>0</v>
      </c>
      <c r="Y2478" s="10">
        <f t="array" ref="Y2478">VLOOKUP(A2478,BUSINESS!$A$2:$J$2692,8,0)</f>
        <v>268</v>
      </c>
      <c r="Z2478" s="10">
        <f t="array" ref="Z2478">VLOOKUP(A2478,BUSINESS!$A$2:$J$2692,9,0)</f>
        <v>0.13</v>
      </c>
      <c r="AA2478" s="10">
        <f t="array" ref="AA2478">VLOOKUP(A2478,BUSINESS!$A$2:$J$2692,10,0)</f>
        <v>0.72199999999999998</v>
      </c>
      <c r="AB2478" s="12">
        <f t="shared" si="145"/>
        <v>3394.4289798477471</v>
      </c>
      <c r="AC2478" s="10">
        <f t="shared" si="135"/>
        <v>2.4697123786767247E-3</v>
      </c>
      <c r="AD2478" s="10">
        <f t="shared" si="136"/>
        <v>9.3079513028367187E-4</v>
      </c>
      <c r="AE2478" s="10">
        <f t="shared" si="137"/>
        <v>49.17110161040295</v>
      </c>
      <c r="AF2478">
        <f t="shared" si="146"/>
        <v>296.11271833252698</v>
      </c>
    </row>
    <row r="2479" spans="1:32" ht="14.4">
      <c r="A2479" s="7" t="str">
        <f t="shared" si="144"/>
        <v>Tunisia-Africa 2007</v>
      </c>
      <c r="B2479" s="7" t="s">
        <v>269</v>
      </c>
      <c r="C2479" s="8" t="s">
        <v>78</v>
      </c>
      <c r="D2479" s="9" t="s">
        <v>69</v>
      </c>
      <c r="E2479" s="14">
        <v>5.6000000000000001E-2</v>
      </c>
      <c r="F2479" s="13">
        <v>38920218579</v>
      </c>
      <c r="G2479" s="14">
        <v>217</v>
      </c>
      <c r="H2479" s="8"/>
      <c r="I2479" s="10">
        <f t="array" ref="I2479">VLOOKUP(A2479,ENERGY!$A$2:$F$2691,5,0)</f>
        <v>7711</v>
      </c>
      <c r="J2479" s="11">
        <f t="array" ref="J2479">VLOOKUP(A2479,ENERGY!$A$2:$F$2691,6,0)</f>
        <v>20818</v>
      </c>
      <c r="K2479" s="10">
        <f t="array" ref="K2479">VLOOKUP(A2479,'HUMAN RESOURCES'!$A$2:$M$2692,5,0)</f>
        <v>1.7000000000000001E-2</v>
      </c>
      <c r="L2479" s="11">
        <f t="array" ref="L2479">VLOOKUP(A2479,'HUMAN RESOURCES'!$A$2:$M$2692,6,0)</f>
        <v>1.7999999999999999E-2</v>
      </c>
      <c r="M2479" s="10">
        <f t="array" ref="M2479">VLOOKUP(A2479,'HUMAN RESOURCES'!$A$2:$M$2692,7,0)</f>
        <v>76</v>
      </c>
      <c r="N2479" s="10">
        <f t="array" ref="N2479">VLOOKUP(A2479,'HUMAN RESOURCES'!$A$2:$M$2692,8,0)</f>
        <v>72</v>
      </c>
      <c r="O2479" s="10">
        <f t="array" ref="O2479">VLOOKUP(A2479,'HUMAN RESOURCES'!$A$2:$M$2692,9,0)</f>
        <v>0.246</v>
      </c>
      <c r="P2479" s="10">
        <f t="array" ref="P2479">VLOOKUP(A2479,'HUMAN RESOURCES'!$A$2:$M$2692,10,0)</f>
        <v>0.68600000000000005</v>
      </c>
      <c r="Q2479" s="10">
        <f t="array" ref="Q2479">VLOOKUP(A2479,'HUMAN RESOURCES'!$A$2:$M$2692,11,0)</f>
        <v>6.8000000000000005E-2</v>
      </c>
      <c r="R2479" s="10">
        <f t="array" ref="R2479">VLOOKUP(A2479,'HUMAN RESOURCES'!$A$2:$M$2692,12,0)</f>
        <v>10225100</v>
      </c>
      <c r="S2479" s="10">
        <f t="array" ref="S2479">VLOOKUP(A2479,'HUMAN RESOURCES'!$A$2:$M$2692,13,0)</f>
        <v>0.65400000000000003</v>
      </c>
      <c r="T2479" s="10">
        <f t="array" ref="T2479">VLOOKUP(A2479,TOURISM!$A$2:$F$2692,5,0)</f>
        <v>3373000000</v>
      </c>
      <c r="U2479" s="10">
        <f t="array" ref="U2479">VLOOKUP(A2479,TOURISM!$A$2:$F$2692,6,0)</f>
        <v>530000000</v>
      </c>
      <c r="V2479" s="10">
        <f t="array" ref="V2479">VLOOKUP(A2479,BUSINESS!$A$2:$J$2692,5,0)</f>
        <v>0.60599999999999998</v>
      </c>
      <c r="W2479" s="10">
        <f t="array" ref="W2479">VLOOKUP(A2479,BUSINESS!$A$2:$J$2692,6,0)</f>
        <v>11</v>
      </c>
      <c r="X2479" s="10">
        <f t="array" ref="X2479">VLOOKUP(A2479,BUSINESS!$A$2:$J$2692,7,0)</f>
        <v>0</v>
      </c>
      <c r="Y2479" s="10">
        <f t="array" ref="Y2479">VLOOKUP(A2479,BUSINESS!$A$2:$J$2692,8,0)</f>
        <v>268</v>
      </c>
      <c r="Z2479" s="10">
        <f t="array" ref="Z2479">VLOOKUP(A2479,BUSINESS!$A$2:$J$2692,9,0)</f>
        <v>0.17100000000000001</v>
      </c>
      <c r="AA2479" s="10">
        <f t="array" ref="AA2479">VLOOKUP(A2479,BUSINESS!$A$2:$J$2692,10,0)</f>
        <v>0.76300000000000001</v>
      </c>
      <c r="AB2479" s="12">
        <f t="shared" si="145"/>
        <v>3806.3411193044567</v>
      </c>
      <c r="AC2479" s="10">
        <f t="shared" si="135"/>
        <v>2.0359703083588426E-3</v>
      </c>
      <c r="AD2479" s="10">
        <f t="shared" si="136"/>
        <v>7.5412465403761335E-4</v>
      </c>
      <c r="AE2479" s="10">
        <f t="shared" si="137"/>
        <v>51.833233904802889</v>
      </c>
      <c r="AF2479">
        <f t="shared" si="146"/>
        <v>329.87452445452857</v>
      </c>
    </row>
    <row r="2480" spans="1:32" ht="14.4">
      <c r="A2480" s="7" t="str">
        <f t="shared" si="144"/>
        <v>Tunisia-Africa 2008</v>
      </c>
      <c r="B2480" s="7" t="s">
        <v>269</v>
      </c>
      <c r="C2480" s="8" t="s">
        <v>78</v>
      </c>
      <c r="D2480" s="9" t="s">
        <v>70</v>
      </c>
      <c r="E2480" s="14">
        <v>5.6000000000000001E-2</v>
      </c>
      <c r="F2480" s="13">
        <v>44856586316</v>
      </c>
      <c r="G2480" s="14">
        <v>246</v>
      </c>
      <c r="H2480" s="8"/>
      <c r="I2480" s="10">
        <f t="array" ref="I2480">VLOOKUP(A2480,ENERGY!$A$2:$F$2691,5,0)</f>
        <v>8463</v>
      </c>
      <c r="J2480" s="11">
        <f t="array" ref="J2480">VLOOKUP(A2480,ENERGY!$A$2:$F$2691,6,0)</f>
        <v>22446</v>
      </c>
      <c r="K2480" s="10">
        <f t="array" ref="K2480">VLOOKUP(A2480,'HUMAN RESOURCES'!$A$2:$M$2692,5,0)</f>
        <v>1.7999999999999999E-2</v>
      </c>
      <c r="L2480" s="11">
        <f t="array" ref="L2480">VLOOKUP(A2480,'HUMAN RESOURCES'!$A$2:$M$2692,6,0)</f>
        <v>1.7000000000000001E-2</v>
      </c>
      <c r="M2480" s="10">
        <f t="array" ref="M2480">VLOOKUP(A2480,'HUMAN RESOURCES'!$A$2:$M$2692,7,0)</f>
        <v>76</v>
      </c>
      <c r="N2480" s="10">
        <f t="array" ref="N2480">VLOOKUP(A2480,'HUMAN RESOURCES'!$A$2:$M$2692,8,0)</f>
        <v>72</v>
      </c>
      <c r="O2480" s="10">
        <f t="array" ref="O2480">VLOOKUP(A2480,'HUMAN RESOURCES'!$A$2:$M$2692,9,0)</f>
        <v>0.24099999999999999</v>
      </c>
      <c r="P2480" s="10">
        <f t="array" ref="P2480">VLOOKUP(A2480,'HUMAN RESOURCES'!$A$2:$M$2692,10,0)</f>
        <v>0.69</v>
      </c>
      <c r="Q2480" s="10">
        <f t="array" ref="Q2480">VLOOKUP(A2480,'HUMAN RESOURCES'!$A$2:$M$2692,11,0)</f>
        <v>6.9000000000000006E-2</v>
      </c>
      <c r="R2480" s="10">
        <f t="array" ref="R2480">VLOOKUP(A2480,'HUMAN RESOURCES'!$A$2:$M$2692,12,0)</f>
        <v>10328900</v>
      </c>
      <c r="S2480" s="10">
        <f t="array" ref="S2480">VLOOKUP(A2480,'HUMAN RESOURCES'!$A$2:$M$2692,13,0)</f>
        <v>0.65600000000000003</v>
      </c>
      <c r="T2480" s="10">
        <f t="array" ref="T2480">VLOOKUP(A2480,TOURISM!$A$2:$F$2692,5,0)</f>
        <v>3909000000</v>
      </c>
      <c r="U2480" s="10">
        <f t="array" ref="U2480">VLOOKUP(A2480,TOURISM!$A$2:$F$2692,6,0)</f>
        <v>555000000</v>
      </c>
      <c r="V2480" s="10">
        <f t="array" ref="V2480">VLOOKUP(A2480,BUSINESS!$A$2:$J$2692,5,0)</f>
        <v>0.58599999999999997</v>
      </c>
      <c r="W2480" s="10">
        <f t="array" ref="W2480">VLOOKUP(A2480,BUSINESS!$A$2:$J$2692,6,0)</f>
        <v>11</v>
      </c>
      <c r="X2480" s="10">
        <f t="array" ref="X2480">VLOOKUP(A2480,BUSINESS!$A$2:$J$2692,7,0)</f>
        <v>0</v>
      </c>
      <c r="Y2480" s="10">
        <f t="array" ref="Y2480">VLOOKUP(A2480,BUSINESS!$A$2:$J$2692,8,0)</f>
        <v>228</v>
      </c>
      <c r="Z2480" s="10">
        <f t="array" ref="Z2480">VLOOKUP(A2480,BUSINESS!$A$2:$J$2692,9,0)</f>
        <v>0.27500000000000002</v>
      </c>
      <c r="AA2480" s="10">
        <f t="array" ref="AA2480">VLOOKUP(A2480,BUSINESS!$A$2:$J$2692,10,0)</f>
        <v>0.82799999999999996</v>
      </c>
      <c r="AB2480" s="12">
        <f t="shared" si="145"/>
        <v>4342.8231772986474</v>
      </c>
      <c r="AC2480" s="10">
        <f t="shared" si="135"/>
        <v>2.1731258894945251E-3</v>
      </c>
      <c r="AD2480" s="10">
        <f t="shared" si="136"/>
        <v>8.1935152823630784E-4</v>
      </c>
      <c r="AE2480" s="10">
        <f t="shared" si="137"/>
        <v>53.732730494050671</v>
      </c>
      <c r="AF2480">
        <f t="shared" si="146"/>
        <v>378.45269099323258</v>
      </c>
    </row>
    <row r="2481" spans="1:32" ht="14.4">
      <c r="A2481" s="7" t="str">
        <f t="shared" si="144"/>
        <v>Tunisia-Africa 2009</v>
      </c>
      <c r="B2481" s="7" t="s">
        <v>269</v>
      </c>
      <c r="C2481" s="8" t="s">
        <v>78</v>
      </c>
      <c r="D2481" s="9" t="s">
        <v>71</v>
      </c>
      <c r="E2481" s="14">
        <v>6.2E-2</v>
      </c>
      <c r="F2481" s="13">
        <v>43454935940</v>
      </c>
      <c r="G2481" s="14">
        <v>259</v>
      </c>
      <c r="H2481" s="8"/>
      <c r="I2481" s="10">
        <f t="array" ref="I2481">VLOOKUP(A2481,ENERGY!$A$2:$F$2691,5,0)</f>
        <v>9039</v>
      </c>
      <c r="J2481" s="11">
        <f t="array" ref="J2481">VLOOKUP(A2481,ENERGY!$A$2:$F$2691,6,0)</f>
        <v>23869</v>
      </c>
      <c r="K2481" s="10">
        <f t="array" ref="K2481">VLOOKUP(A2481,'HUMAN RESOURCES'!$A$2:$M$2692,5,0)</f>
        <v>1.7999999999999999E-2</v>
      </c>
      <c r="L2481" s="11">
        <f t="array" ref="L2481">VLOOKUP(A2481,'HUMAN RESOURCES'!$A$2:$M$2692,6,0)</f>
        <v>1.6E-2</v>
      </c>
      <c r="M2481" s="10">
        <f t="array" ref="M2481">VLOOKUP(A2481,'HUMAN RESOURCES'!$A$2:$M$2692,7,0)</f>
        <v>77</v>
      </c>
      <c r="N2481" s="10">
        <f t="array" ref="N2481">VLOOKUP(A2481,'HUMAN RESOURCES'!$A$2:$M$2692,8,0)</f>
        <v>73</v>
      </c>
      <c r="O2481" s="10">
        <f t="array" ref="O2481">VLOOKUP(A2481,'HUMAN RESOURCES'!$A$2:$M$2692,9,0)</f>
        <v>0.23799999999999999</v>
      </c>
      <c r="P2481" s="10">
        <f t="array" ref="P2481">VLOOKUP(A2481,'HUMAN RESOURCES'!$A$2:$M$2692,10,0)</f>
        <v>0.69299999999999995</v>
      </c>
      <c r="Q2481" s="10">
        <f t="array" ref="Q2481">VLOOKUP(A2481,'HUMAN RESOURCES'!$A$2:$M$2692,11,0)</f>
        <v>6.9000000000000006E-2</v>
      </c>
      <c r="R2481" s="10">
        <f t="array" ref="R2481">VLOOKUP(A2481,'HUMAN RESOURCES'!$A$2:$M$2692,12,0)</f>
        <v>10439600</v>
      </c>
      <c r="S2481" s="10">
        <f t="array" ref="S2481">VLOOKUP(A2481,'HUMAN RESOURCES'!$A$2:$M$2692,13,0)</f>
        <v>0.65800000000000003</v>
      </c>
      <c r="T2481" s="10">
        <f t="array" ref="T2481">VLOOKUP(A2481,TOURISM!$A$2:$F$2692,5,0)</f>
        <v>3526000000</v>
      </c>
      <c r="U2481" s="10">
        <f t="array" ref="U2481">VLOOKUP(A2481,TOURISM!$A$2:$F$2692,6,0)</f>
        <v>478000000</v>
      </c>
      <c r="V2481" s="10">
        <f t="array" ref="V2481">VLOOKUP(A2481,BUSINESS!$A$2:$J$2692,5,0)</f>
        <v>0.623</v>
      </c>
      <c r="W2481" s="10">
        <f t="array" ref="W2481">VLOOKUP(A2481,BUSINESS!$A$2:$J$2692,6,0)</f>
        <v>11</v>
      </c>
      <c r="X2481" s="10">
        <f t="array" ref="X2481">VLOOKUP(A2481,BUSINESS!$A$2:$J$2692,7,0)</f>
        <v>0</v>
      </c>
      <c r="Y2481" s="10">
        <f t="array" ref="Y2481">VLOOKUP(A2481,BUSINESS!$A$2:$J$2692,8,0)</f>
        <v>228</v>
      </c>
      <c r="Z2481" s="10">
        <f t="array" ref="Z2481">VLOOKUP(A2481,BUSINESS!$A$2:$J$2692,9,0)</f>
        <v>0.34100000000000003</v>
      </c>
      <c r="AA2481" s="10">
        <f t="array" ref="AA2481">VLOOKUP(A2481,BUSINESS!$A$2:$J$2692,10,0)</f>
        <v>0.93200000000000005</v>
      </c>
      <c r="AB2481" s="12">
        <f t="shared" si="145"/>
        <v>4162.5096689528336</v>
      </c>
      <c r="AC2481" s="10">
        <f t="shared" si="135"/>
        <v>2.2863902831526113E-3</v>
      </c>
      <c r="AD2481" s="10">
        <f t="shared" si="136"/>
        <v>8.658377715621288E-4</v>
      </c>
      <c r="AE2481" s="10">
        <f t="shared" si="137"/>
        <v>45.787194911682441</v>
      </c>
      <c r="AF2481">
        <f t="shared" si="146"/>
        <v>337.75240430667844</v>
      </c>
    </row>
    <row r="2482" spans="1:32" ht="14.4">
      <c r="A2482" s="7" t="str">
        <f t="shared" si="144"/>
        <v>Tunisia-Africa 2010</v>
      </c>
      <c r="B2482" s="7" t="s">
        <v>269</v>
      </c>
      <c r="C2482" s="8" t="s">
        <v>78</v>
      </c>
      <c r="D2482" s="9" t="s">
        <v>72</v>
      </c>
      <c r="E2482" s="14">
        <v>6.7000000000000004E-2</v>
      </c>
      <c r="F2482" s="13">
        <v>44054072936</v>
      </c>
      <c r="G2482" s="14">
        <v>282</v>
      </c>
      <c r="H2482" s="8"/>
      <c r="I2482" s="10">
        <f t="array" ref="I2482">VLOOKUP(A2482,ENERGY!$A$2:$F$2691,5,0)</f>
        <v>7814</v>
      </c>
      <c r="J2482" s="11">
        <f t="array" ref="J2482">VLOOKUP(A2482,ENERGY!$A$2:$F$2691,6,0)</f>
        <v>21016</v>
      </c>
      <c r="K2482" s="10">
        <f t="array" ref="K2482">VLOOKUP(A2482,'HUMAN RESOURCES'!$A$2:$M$2692,5,0)</f>
        <v>1.9E-2</v>
      </c>
      <c r="L2482" s="11">
        <f t="array" ref="L2482">VLOOKUP(A2482,'HUMAN RESOURCES'!$A$2:$M$2692,6,0)</f>
        <v>1.4999999999999999E-2</v>
      </c>
      <c r="M2482" s="10">
        <f t="array" ref="M2482">VLOOKUP(A2482,'HUMAN RESOURCES'!$A$2:$M$2692,7,0)</f>
        <v>77</v>
      </c>
      <c r="N2482" s="10">
        <f t="array" ref="N2482">VLOOKUP(A2482,'HUMAN RESOURCES'!$A$2:$M$2692,8,0)</f>
        <v>73</v>
      </c>
      <c r="O2482" s="10">
        <f t="array" ref="O2482">VLOOKUP(A2482,'HUMAN RESOURCES'!$A$2:$M$2692,9,0)</f>
        <v>0.23499999999999999</v>
      </c>
      <c r="P2482" s="10">
        <f t="array" ref="P2482">VLOOKUP(A2482,'HUMAN RESOURCES'!$A$2:$M$2692,10,0)</f>
        <v>0.69599999999999995</v>
      </c>
      <c r="Q2482" s="10">
        <f t="array" ref="Q2482">VLOOKUP(A2482,'HUMAN RESOURCES'!$A$2:$M$2692,11,0)</f>
        <v>6.9000000000000006E-2</v>
      </c>
      <c r="R2482" s="10">
        <f t="array" ref="R2482">VLOOKUP(A2482,'HUMAN RESOURCES'!$A$2:$M$2692,12,0)</f>
        <v>10549100</v>
      </c>
      <c r="S2482" s="10">
        <f t="array" ref="S2482">VLOOKUP(A2482,'HUMAN RESOURCES'!$A$2:$M$2692,13,0)</f>
        <v>0.65900000000000003</v>
      </c>
      <c r="T2482" s="10">
        <f t="array" ref="T2482">VLOOKUP(A2482,TOURISM!$A$2:$F$2692,5,0)</f>
        <v>3477000000</v>
      </c>
      <c r="U2482" s="10">
        <f t="array" ref="U2482">VLOOKUP(A2482,TOURISM!$A$2:$F$2692,6,0)</f>
        <v>611000000</v>
      </c>
      <c r="V2482" s="10">
        <f t="array" ref="V2482">VLOOKUP(A2482,BUSINESS!$A$2:$J$2692,5,0)</f>
        <v>0.623</v>
      </c>
      <c r="W2482" s="10">
        <f t="array" ref="W2482">VLOOKUP(A2482,BUSINESS!$A$2:$J$2692,6,0)</f>
        <v>11</v>
      </c>
      <c r="X2482" s="10">
        <f t="array" ref="X2482">VLOOKUP(A2482,BUSINESS!$A$2:$J$2692,7,0)</f>
        <v>0</v>
      </c>
      <c r="Y2482" s="10">
        <f t="array" ref="Y2482">VLOOKUP(A2482,BUSINESS!$A$2:$J$2692,8,0)</f>
        <v>144</v>
      </c>
      <c r="Z2482" s="10">
        <f t="array" ref="Z2482">VLOOKUP(A2482,BUSINESS!$A$2:$J$2692,9,0)</f>
        <v>0.36799999999999999</v>
      </c>
      <c r="AA2482" s="10">
        <f t="array" ref="AA2482">VLOOKUP(A2482,BUSINESS!$A$2:$J$2692,10,0)</f>
        <v>1.0449999999999999</v>
      </c>
      <c r="AB2482" s="12">
        <f t="shared" si="145"/>
        <v>4176.0977653069931</v>
      </c>
      <c r="AC2482" s="10">
        <f t="shared" si="135"/>
        <v>1.9922078660738829E-3</v>
      </c>
      <c r="AD2482" s="10">
        <f t="shared" si="136"/>
        <v>7.4072669706420457E-4</v>
      </c>
      <c r="AE2482" s="10">
        <f t="shared" si="137"/>
        <v>57.919632954470046</v>
      </c>
      <c r="AF2482">
        <f t="shared" si="146"/>
        <v>329.60157738574856</v>
      </c>
    </row>
    <row r="2483" spans="1:32" ht="14.4">
      <c r="A2483" s="7" t="str">
        <f t="shared" si="144"/>
        <v>Tunisia-Africa 2011</v>
      </c>
      <c r="B2483" s="7" t="s">
        <v>269</v>
      </c>
      <c r="C2483" s="8" t="s">
        <v>78</v>
      </c>
      <c r="D2483" s="9" t="s">
        <v>73</v>
      </c>
      <c r="E2483" s="14">
        <v>7.0000000000000007E-2</v>
      </c>
      <c r="F2483" s="13">
        <v>45951129422</v>
      </c>
      <c r="G2483" s="14">
        <v>304</v>
      </c>
      <c r="H2483" s="8"/>
      <c r="I2483" s="10">
        <f t="array" ref="I2483">VLOOKUP(A2483,ENERGY!$A$2:$F$2691,5,0)</f>
        <v>8314</v>
      </c>
      <c r="J2483" s="11">
        <f t="array" ref="J2483">VLOOKUP(A2483,ENERGY!$A$2:$F$2691,6,0)</f>
        <v>22801</v>
      </c>
      <c r="K2483" s="10">
        <f t="array" ref="K2483">VLOOKUP(A2483,'HUMAN RESOURCES'!$A$2:$M$2692,5,0)</f>
        <v>1.9E-2</v>
      </c>
      <c r="L2483" s="11">
        <f t="array" ref="L2483">VLOOKUP(A2483,'HUMAN RESOURCES'!$A$2:$M$2692,6,0)</f>
        <v>1.4E-2</v>
      </c>
      <c r="M2483" s="10">
        <f t="array" ref="M2483">VLOOKUP(A2483,'HUMAN RESOURCES'!$A$2:$M$2692,7,0)</f>
        <v>77</v>
      </c>
      <c r="N2483" s="10">
        <f t="array" ref="N2483">VLOOKUP(A2483,'HUMAN RESOURCES'!$A$2:$M$2692,8,0)</f>
        <v>73</v>
      </c>
      <c r="O2483" s="10">
        <f t="array" ref="O2483">VLOOKUP(A2483,'HUMAN RESOURCES'!$A$2:$M$2692,9,0)</f>
        <v>0.23300000000000001</v>
      </c>
      <c r="P2483" s="10">
        <f t="array" ref="P2483">VLOOKUP(A2483,'HUMAN RESOURCES'!$A$2:$M$2692,10,0)</f>
        <v>0.69699999999999995</v>
      </c>
      <c r="Q2483" s="10">
        <f t="array" ref="Q2483">VLOOKUP(A2483,'HUMAN RESOURCES'!$A$2:$M$2692,11,0)</f>
        <v>7.0000000000000007E-2</v>
      </c>
      <c r="R2483" s="10">
        <f t="array" ref="R2483">VLOOKUP(A2483,'HUMAN RESOURCES'!$A$2:$M$2692,12,0)</f>
        <v>10673800</v>
      </c>
      <c r="S2483" s="10">
        <f t="array" ref="S2483">VLOOKUP(A2483,'HUMAN RESOURCES'!$A$2:$M$2692,13,0)</f>
        <v>0.66100000000000003</v>
      </c>
      <c r="T2483" s="10">
        <f t="array" ref="T2483">VLOOKUP(A2483,TOURISM!$A$2:$F$2692,5,0)</f>
        <v>2529000000</v>
      </c>
      <c r="U2483" s="10">
        <f t="array" ref="U2483">VLOOKUP(A2483,TOURISM!$A$2:$F$2692,6,0)</f>
        <v>678000000</v>
      </c>
      <c r="V2483" s="10">
        <f t="array" ref="V2483">VLOOKUP(A2483,BUSINESS!$A$2:$J$2692,5,0)</f>
        <v>0.624</v>
      </c>
      <c r="W2483" s="10">
        <f t="array" ref="W2483">VLOOKUP(A2483,BUSINESS!$A$2:$J$2692,6,0)</f>
        <v>11</v>
      </c>
      <c r="X2483" s="10">
        <f t="array" ref="X2483">VLOOKUP(A2483,BUSINESS!$A$2:$J$2692,7,0)</f>
        <v>0</v>
      </c>
      <c r="Y2483" s="10">
        <f t="array" ref="Y2483">VLOOKUP(A2483,BUSINESS!$A$2:$J$2692,8,0)</f>
        <v>144</v>
      </c>
      <c r="Z2483" s="10">
        <f t="array" ref="Z2483">VLOOKUP(A2483,BUSINESS!$A$2:$J$2692,9,0)</f>
        <v>0.39100000000000001</v>
      </c>
      <c r="AA2483" s="10">
        <f t="array" ref="AA2483">VLOOKUP(A2483,BUSINESS!$A$2:$J$2692,10,0)</f>
        <v>1.1519999999999999</v>
      </c>
      <c r="AB2483" s="12">
        <f t="shared" si="145"/>
        <v>4305.0393882216267</v>
      </c>
      <c r="AC2483" s="10">
        <f t="shared" si="135"/>
        <v>2.1361651895295021E-3</v>
      </c>
      <c r="AD2483" s="10">
        <f t="shared" si="136"/>
        <v>7.7891659952406824E-4</v>
      </c>
      <c r="AE2483" s="10">
        <f t="shared" si="137"/>
        <v>63.520020985965637</v>
      </c>
      <c r="AF2483">
        <f t="shared" si="146"/>
        <v>236.93529951844704</v>
      </c>
    </row>
    <row r="2484" spans="1:32" ht="14.4">
      <c r="A2484" s="7" t="str">
        <f t="shared" si="144"/>
        <v>Tunisia-Africa 2012</v>
      </c>
      <c r="B2484" s="7" t="s">
        <v>269</v>
      </c>
      <c r="C2484" s="8" t="s">
        <v>78</v>
      </c>
      <c r="D2484" s="9" t="s">
        <v>74</v>
      </c>
      <c r="E2484" s="14">
        <v>7.0000000000000007E-2</v>
      </c>
      <c r="F2484" s="13">
        <v>45238491581</v>
      </c>
      <c r="G2484" s="14">
        <v>297</v>
      </c>
      <c r="H2484" s="8"/>
      <c r="I2484" s="10">
        <f t="array" ref="I2484">VLOOKUP(A2484,ENERGY!$A$2:$F$2691,5,0)</f>
        <v>8028</v>
      </c>
      <c r="J2484" s="11">
        <f t="array" ref="J2484">VLOOKUP(A2484,ENERGY!$A$2:$F$2691,6,0)</f>
        <v>21397</v>
      </c>
      <c r="K2484" s="10">
        <f t="array" ref="K2484">VLOOKUP(A2484,'HUMAN RESOURCES'!$A$2:$M$2692,5,0)</f>
        <v>1.9E-2</v>
      </c>
      <c r="L2484" s="11">
        <f t="array" ref="L2484">VLOOKUP(A2484,'HUMAN RESOURCES'!$A$2:$M$2692,6,0)</f>
        <v>1.4E-2</v>
      </c>
      <c r="M2484" s="10">
        <f t="array" ref="M2484">VLOOKUP(A2484,'HUMAN RESOURCES'!$A$2:$M$2692,7,0)</f>
        <v>77</v>
      </c>
      <c r="N2484" s="10">
        <f t="array" ref="N2484">VLOOKUP(A2484,'HUMAN RESOURCES'!$A$2:$M$2692,8,0)</f>
        <v>73</v>
      </c>
      <c r="O2484" s="10">
        <f t="array" ref="O2484">VLOOKUP(A2484,'HUMAN RESOURCES'!$A$2:$M$2692,9,0)</f>
        <v>0.23200000000000001</v>
      </c>
      <c r="P2484" s="10">
        <f t="array" ref="P2484">VLOOKUP(A2484,'HUMAN RESOURCES'!$A$2:$M$2692,10,0)</f>
        <v>0.69699999999999995</v>
      </c>
      <c r="Q2484" s="10">
        <f t="array" ref="Q2484">VLOOKUP(A2484,'HUMAN RESOURCES'!$A$2:$M$2692,11,0)</f>
        <v>7.0999999999999994E-2</v>
      </c>
      <c r="R2484" s="10">
        <f t="array" ref="R2484">VLOOKUP(A2484,'HUMAN RESOURCES'!$A$2:$M$2692,12,0)</f>
        <v>10777500</v>
      </c>
      <c r="S2484" s="10">
        <f t="array" ref="S2484">VLOOKUP(A2484,'HUMAN RESOURCES'!$A$2:$M$2692,13,0)</f>
        <v>0.66300000000000003</v>
      </c>
      <c r="T2484" s="10">
        <f t="array" ref="T2484">VLOOKUP(A2484,TOURISM!$A$2:$F$2692,5,0)</f>
        <v>2931000000</v>
      </c>
      <c r="U2484" s="10">
        <f t="array" ref="U2484">VLOOKUP(A2484,TOURISM!$A$2:$F$2692,6,0)</f>
        <v>673000000</v>
      </c>
      <c r="V2484" s="10">
        <f t="array" ref="V2484">VLOOKUP(A2484,BUSINESS!$A$2:$J$2692,5,0)</f>
        <v>0.624</v>
      </c>
      <c r="W2484" s="10">
        <f t="array" ref="W2484">VLOOKUP(A2484,BUSINESS!$A$2:$J$2692,6,0)</f>
        <v>11</v>
      </c>
      <c r="X2484" s="10">
        <f t="array" ref="X2484">VLOOKUP(A2484,BUSINESS!$A$2:$J$2692,7,0)</f>
        <v>49</v>
      </c>
      <c r="Y2484" s="10">
        <f t="array" ref="Y2484">VLOOKUP(A2484,BUSINESS!$A$2:$J$2692,8,0)</f>
        <v>144</v>
      </c>
      <c r="Z2484" s="10">
        <f t="array" ref="Z2484">VLOOKUP(A2484,BUSINESS!$A$2:$J$2692,9,0)</f>
        <v>0.41399999999999998</v>
      </c>
      <c r="AA2484" s="10">
        <f t="array" ref="AA2484">VLOOKUP(A2484,BUSINESS!$A$2:$J$2692,10,0)</f>
        <v>1.181</v>
      </c>
      <c r="AB2484" s="12">
        <f t="shared" si="145"/>
        <v>4197.4939996288567</v>
      </c>
      <c r="AC2484" s="10">
        <f t="shared" si="135"/>
        <v>1.9853398283460914E-3</v>
      </c>
      <c r="AD2484" s="10">
        <f t="shared" si="136"/>
        <v>7.4488517745302713E-4</v>
      </c>
      <c r="AE2484" s="10">
        <f t="shared" si="137"/>
        <v>62.444908373927163</v>
      </c>
      <c r="AF2484">
        <f t="shared" si="146"/>
        <v>271.95546276965899</v>
      </c>
    </row>
    <row r="2485" spans="1:32" ht="14.4">
      <c r="A2485" s="7" t="str">
        <f t="shared" si="144"/>
        <v>Turkey-Europe 2000</v>
      </c>
      <c r="B2485" s="7" t="s">
        <v>270</v>
      </c>
      <c r="C2485" s="8" t="s">
        <v>76</v>
      </c>
      <c r="D2485" s="9" t="s">
        <v>62</v>
      </c>
      <c r="E2485" s="14">
        <v>4.9000000000000002E-2</v>
      </c>
      <c r="F2485" s="13">
        <v>267000000000</v>
      </c>
      <c r="G2485" s="14">
        <v>196</v>
      </c>
      <c r="H2485" s="8"/>
      <c r="I2485" s="10">
        <f t="array" ref="I2485">VLOOKUP(A2485,ENERGY!$A$2:$F$2691,5,0)</f>
        <v>115701</v>
      </c>
      <c r="J2485" s="11">
        <f t="array" ref="J2485">VLOOKUP(A2485,ENERGY!$A$2:$F$2691,6,0)</f>
        <v>0</v>
      </c>
      <c r="K2485" s="10">
        <f t="array" ref="K2485">VLOOKUP(A2485,'HUMAN RESOURCES'!$A$2:$M$2692,5,0)</f>
        <v>2.1000000000000001E-2</v>
      </c>
      <c r="L2485" s="11">
        <f t="array" ref="L2485">VLOOKUP(A2485,'HUMAN RESOURCES'!$A$2:$M$2692,6,0)</f>
        <v>3.4000000000000002E-2</v>
      </c>
      <c r="M2485" s="10">
        <f t="array" ref="M2485">VLOOKUP(A2485,'HUMAN RESOURCES'!$A$2:$M$2692,7,0)</f>
        <v>74</v>
      </c>
      <c r="N2485" s="10">
        <f t="array" ref="N2485">VLOOKUP(A2485,'HUMAN RESOURCES'!$A$2:$M$2692,8,0)</f>
        <v>66</v>
      </c>
      <c r="O2485" s="10">
        <f t="array" ref="O2485">VLOOKUP(A2485,'HUMAN RESOURCES'!$A$2:$M$2692,9,0)</f>
        <v>0.307</v>
      </c>
      <c r="P2485" s="10">
        <f t="array" ref="P2485">VLOOKUP(A2485,'HUMAN RESOURCES'!$A$2:$M$2692,10,0)</f>
        <v>0.63400000000000001</v>
      </c>
      <c r="Q2485" s="10">
        <f t="array" ref="Q2485">VLOOKUP(A2485,'HUMAN RESOURCES'!$A$2:$M$2692,11,0)</f>
        <v>0.06</v>
      </c>
      <c r="R2485" s="10">
        <f t="array" ref="R2485">VLOOKUP(A2485,'HUMAN RESOURCES'!$A$2:$M$2692,12,0)</f>
        <v>63174483</v>
      </c>
      <c r="S2485" s="10">
        <f t="array" ref="S2485">VLOOKUP(A2485,'HUMAN RESOURCES'!$A$2:$M$2692,13,0)</f>
        <v>0.64700000000000002</v>
      </c>
      <c r="T2485" s="10">
        <f t="array" ref="T2485">VLOOKUP(A2485,TOURISM!$A$2:$F$2692,5,0)</f>
        <v>7636000000</v>
      </c>
      <c r="U2485" s="10">
        <f t="array" ref="U2485">VLOOKUP(A2485,TOURISM!$A$2:$F$2692,6,0)</f>
        <v>1713000000</v>
      </c>
      <c r="V2485" s="10">
        <f t="array" ref="V2485">VLOOKUP(A2485,BUSINESS!$A$2:$J$2692,5,0)</f>
        <v>0</v>
      </c>
      <c r="W2485" s="10">
        <f t="array" ref="W2485">VLOOKUP(A2485,BUSINESS!$A$2:$J$2692,6,0)</f>
        <v>0</v>
      </c>
      <c r="X2485" s="10">
        <f t="array" ref="X2485">VLOOKUP(A2485,BUSINESS!$A$2:$J$2692,7,0)</f>
        <v>0</v>
      </c>
      <c r="Y2485" s="10">
        <f t="array" ref="Y2485">VLOOKUP(A2485,BUSINESS!$A$2:$J$2692,8,0)</f>
        <v>0</v>
      </c>
      <c r="Z2485" s="10">
        <f t="array" ref="Z2485">VLOOKUP(A2485,BUSINESS!$A$2:$J$2692,9,0)</f>
        <v>3.7999999999999999E-2</v>
      </c>
      <c r="AA2485" s="10">
        <f t="array" ref="AA2485">VLOOKUP(A2485,BUSINESS!$A$2:$J$2692,10,0)</f>
        <v>0.255</v>
      </c>
      <c r="AB2485" s="12">
        <f t="shared" si="145"/>
        <v>4226.3899492458058</v>
      </c>
      <c r="AC2485" s="10">
        <f t="shared" si="135"/>
        <v>0</v>
      </c>
      <c r="AD2485" s="10">
        <f t="shared" si="136"/>
        <v>1.8314514738490223E-3</v>
      </c>
      <c r="AE2485" s="10">
        <f t="shared" si="137"/>
        <v>27.115378213700616</v>
      </c>
      <c r="AF2485">
        <f t="shared" si="146"/>
        <v>120.87158671326206</v>
      </c>
    </row>
    <row r="2486" spans="1:32" ht="14.4">
      <c r="A2486" s="7" t="str">
        <f t="shared" si="144"/>
        <v>Turkey-Europe 2001</v>
      </c>
      <c r="B2486" s="7" t="s">
        <v>270</v>
      </c>
      <c r="C2486" s="8" t="s">
        <v>76</v>
      </c>
      <c r="D2486" s="9" t="s">
        <v>63</v>
      </c>
      <c r="E2486" s="14">
        <v>5.1999999999999998E-2</v>
      </c>
      <c r="F2486" s="13">
        <v>196000000000</v>
      </c>
      <c r="G2486" s="14">
        <v>148</v>
      </c>
      <c r="H2486" s="8"/>
      <c r="I2486" s="10">
        <f t="array" ref="I2486">VLOOKUP(A2486,ENERGY!$A$2:$F$2691,5,0)</f>
        <v>112459</v>
      </c>
      <c r="J2486" s="11">
        <f t="array" ref="J2486">VLOOKUP(A2486,ENERGY!$A$2:$F$2691,6,0)</f>
        <v>0</v>
      </c>
      <c r="K2486" s="10">
        <f t="array" ref="K2486">VLOOKUP(A2486,'HUMAN RESOURCES'!$A$2:$M$2692,5,0)</f>
        <v>2.1000000000000001E-2</v>
      </c>
      <c r="L2486" s="11">
        <f t="array" ref="L2486">VLOOKUP(A2486,'HUMAN RESOURCES'!$A$2:$M$2692,6,0)</f>
        <v>3.2000000000000001E-2</v>
      </c>
      <c r="M2486" s="10">
        <f t="array" ref="M2486">VLOOKUP(A2486,'HUMAN RESOURCES'!$A$2:$M$2692,7,0)</f>
        <v>74</v>
      </c>
      <c r="N2486" s="10">
        <f t="array" ref="N2486">VLOOKUP(A2486,'HUMAN RESOURCES'!$A$2:$M$2692,8,0)</f>
        <v>67</v>
      </c>
      <c r="O2486" s="10">
        <f t="array" ref="O2486">VLOOKUP(A2486,'HUMAN RESOURCES'!$A$2:$M$2692,9,0)</f>
        <v>0.30199999999999999</v>
      </c>
      <c r="P2486" s="10">
        <f t="array" ref="P2486">VLOOKUP(A2486,'HUMAN RESOURCES'!$A$2:$M$2692,10,0)</f>
        <v>0.63700000000000001</v>
      </c>
      <c r="Q2486" s="10">
        <f t="array" ref="Q2486">VLOOKUP(A2486,'HUMAN RESOURCES'!$A$2:$M$2692,11,0)</f>
        <v>6.0999999999999999E-2</v>
      </c>
      <c r="R2486" s="10">
        <f t="array" ref="R2486">VLOOKUP(A2486,'HUMAN RESOURCES'!$A$2:$M$2692,12,0)</f>
        <v>64100297</v>
      </c>
      <c r="S2486" s="10">
        <f t="array" ref="S2486">VLOOKUP(A2486,'HUMAN RESOURCES'!$A$2:$M$2692,13,0)</f>
        <v>0.65300000000000002</v>
      </c>
      <c r="T2486" s="10">
        <f t="array" ref="T2486">VLOOKUP(A2486,TOURISM!$A$2:$F$2692,5,0)</f>
        <v>10067000000</v>
      </c>
      <c r="U2486" s="10">
        <f t="array" ref="U2486">VLOOKUP(A2486,TOURISM!$A$2:$F$2692,6,0)</f>
        <v>1738000000</v>
      </c>
      <c r="V2486" s="10">
        <f t="array" ref="V2486">VLOOKUP(A2486,BUSINESS!$A$2:$J$2692,5,0)</f>
        <v>0</v>
      </c>
      <c r="W2486" s="10">
        <f t="array" ref="W2486">VLOOKUP(A2486,BUSINESS!$A$2:$J$2692,6,0)</f>
        <v>0</v>
      </c>
      <c r="X2486" s="10">
        <f t="array" ref="X2486">VLOOKUP(A2486,BUSINESS!$A$2:$J$2692,7,0)</f>
        <v>0</v>
      </c>
      <c r="Y2486" s="10">
        <f t="array" ref="Y2486">VLOOKUP(A2486,BUSINESS!$A$2:$J$2692,8,0)</f>
        <v>0</v>
      </c>
      <c r="Z2486" s="10">
        <f t="array" ref="Z2486">VLOOKUP(A2486,BUSINESS!$A$2:$J$2692,9,0)</f>
        <v>5.1999999999999998E-2</v>
      </c>
      <c r="AA2486" s="10">
        <f t="array" ref="AA2486">VLOOKUP(A2486,BUSINESS!$A$2:$J$2692,10,0)</f>
        <v>0.30499999999999999</v>
      </c>
      <c r="AB2486" s="12">
        <f t="shared" si="145"/>
        <v>3057.7081413522938</v>
      </c>
      <c r="AC2486" s="10">
        <f t="shared" si="135"/>
        <v>0</v>
      </c>
      <c r="AD2486" s="10">
        <f t="shared" si="136"/>
        <v>1.7544224483078449E-3</v>
      </c>
      <c r="AE2486" s="10">
        <f t="shared" si="137"/>
        <v>27.113758926889215</v>
      </c>
      <c r="AF2486">
        <f t="shared" si="146"/>
        <v>157.05075438262011</v>
      </c>
    </row>
    <row r="2487" spans="1:32" ht="14.4">
      <c r="A2487" s="7" t="str">
        <f t="shared" si="144"/>
        <v>Turkey-Europe 2002</v>
      </c>
      <c r="B2487" s="7" t="s">
        <v>270</v>
      </c>
      <c r="C2487" s="8" t="s">
        <v>76</v>
      </c>
      <c r="D2487" s="9" t="s">
        <v>64</v>
      </c>
      <c r="E2487" s="14">
        <v>5.3999999999999999E-2</v>
      </c>
      <c r="F2487" s="13">
        <v>233000000000</v>
      </c>
      <c r="G2487" s="14">
        <v>180</v>
      </c>
      <c r="H2487" s="8"/>
      <c r="I2487" s="10">
        <f t="array" ref="I2487">VLOOKUP(A2487,ENERGY!$A$2:$F$2691,5,0)</f>
        <v>105133</v>
      </c>
      <c r="J2487" s="11">
        <f t="array" ref="J2487">VLOOKUP(A2487,ENERGY!$A$2:$F$2691,6,0)</f>
        <v>298002</v>
      </c>
      <c r="K2487" s="10">
        <f t="array" ref="K2487">VLOOKUP(A2487,'HUMAN RESOURCES'!$A$2:$M$2692,5,0)</f>
        <v>2.1000000000000001E-2</v>
      </c>
      <c r="L2487" s="11">
        <f t="array" ref="L2487">VLOOKUP(A2487,'HUMAN RESOURCES'!$A$2:$M$2692,6,0)</f>
        <v>0.03</v>
      </c>
      <c r="M2487" s="10">
        <f t="array" ref="M2487">VLOOKUP(A2487,'HUMAN RESOURCES'!$A$2:$M$2692,7,0)</f>
        <v>75</v>
      </c>
      <c r="N2487" s="10">
        <f t="array" ref="N2487">VLOOKUP(A2487,'HUMAN RESOURCES'!$A$2:$M$2692,8,0)</f>
        <v>68</v>
      </c>
      <c r="O2487" s="10">
        <f t="array" ref="O2487">VLOOKUP(A2487,'HUMAN RESOURCES'!$A$2:$M$2692,9,0)</f>
        <v>0.29699999999999999</v>
      </c>
      <c r="P2487" s="10">
        <f t="array" ref="P2487">VLOOKUP(A2487,'HUMAN RESOURCES'!$A$2:$M$2692,10,0)</f>
        <v>0.64</v>
      </c>
      <c r="Q2487" s="10">
        <f t="array" ref="Q2487">VLOOKUP(A2487,'HUMAN RESOURCES'!$A$2:$M$2692,11,0)</f>
        <v>6.3E-2</v>
      </c>
      <c r="R2487" s="10">
        <f t="array" ref="R2487">VLOOKUP(A2487,'HUMAN RESOURCES'!$A$2:$M$2692,12,0)</f>
        <v>65022300</v>
      </c>
      <c r="S2487" s="10">
        <f t="array" ref="S2487">VLOOKUP(A2487,'HUMAN RESOURCES'!$A$2:$M$2692,13,0)</f>
        <v>0.66</v>
      </c>
      <c r="T2487" s="10">
        <f t="array" ref="T2487">VLOOKUP(A2487,TOURISM!$A$2:$F$2692,5,0)</f>
        <v>11901000000</v>
      </c>
      <c r="U2487" s="10">
        <f t="array" ref="U2487">VLOOKUP(A2487,TOURISM!$A$2:$F$2692,6,0)</f>
        <v>1880000000</v>
      </c>
      <c r="V2487" s="10">
        <f t="array" ref="V2487">VLOOKUP(A2487,BUSINESS!$A$2:$J$2692,5,0)</f>
        <v>0</v>
      </c>
      <c r="W2487" s="10">
        <f t="array" ref="W2487">VLOOKUP(A2487,BUSINESS!$A$2:$J$2692,6,0)</f>
        <v>0</v>
      </c>
      <c r="X2487" s="10">
        <f t="array" ref="X2487">VLOOKUP(A2487,BUSINESS!$A$2:$J$2692,7,0)</f>
        <v>0</v>
      </c>
      <c r="Y2487" s="10">
        <f t="array" ref="Y2487">VLOOKUP(A2487,BUSINESS!$A$2:$J$2692,8,0)</f>
        <v>0</v>
      </c>
      <c r="Z2487" s="10">
        <f t="array" ref="Z2487">VLOOKUP(A2487,BUSINESS!$A$2:$J$2692,9,0)</f>
        <v>0.114</v>
      </c>
      <c r="AA2487" s="10">
        <f t="array" ref="AA2487">VLOOKUP(A2487,BUSINESS!$A$2:$J$2692,10,0)</f>
        <v>0.35899999999999999</v>
      </c>
      <c r="AB2487" s="12">
        <f t="shared" si="145"/>
        <v>3583.3860075697107</v>
      </c>
      <c r="AC2487" s="10">
        <f t="shared" si="135"/>
        <v>4.5830738069862183E-3</v>
      </c>
      <c r="AD2487" s="10">
        <f t="shared" si="136"/>
        <v>1.6168760563683537E-3</v>
      </c>
      <c r="AE2487" s="10">
        <f t="shared" si="137"/>
        <v>28.913157485970199</v>
      </c>
      <c r="AF2487">
        <f t="shared" si="146"/>
        <v>183.02951448964433</v>
      </c>
    </row>
    <row r="2488" spans="1:32" ht="14.4">
      <c r="A2488" s="7" t="str">
        <f t="shared" si="144"/>
        <v>Turkey-Europe 2003</v>
      </c>
      <c r="B2488" s="7" t="s">
        <v>270</v>
      </c>
      <c r="C2488" s="8" t="s">
        <v>76</v>
      </c>
      <c r="D2488" s="9" t="s">
        <v>65</v>
      </c>
      <c r="E2488" s="14">
        <v>5.2999999999999999E-2</v>
      </c>
      <c r="F2488" s="13">
        <v>303000000000</v>
      </c>
      <c r="G2488" s="14">
        <v>232</v>
      </c>
      <c r="H2488" s="8"/>
      <c r="I2488" s="10">
        <f t="array" ref="I2488">VLOOKUP(A2488,ENERGY!$A$2:$F$2691,5,0)</f>
        <v>97661</v>
      </c>
      <c r="J2488" s="11">
        <f t="array" ref="J2488">VLOOKUP(A2488,ENERGY!$A$2:$F$2691,6,0)</f>
        <v>277845</v>
      </c>
      <c r="K2488" s="10">
        <f t="array" ref="K2488">VLOOKUP(A2488,'HUMAN RESOURCES'!$A$2:$M$2692,5,0)</f>
        <v>0.02</v>
      </c>
      <c r="L2488" s="11">
        <f t="array" ref="L2488">VLOOKUP(A2488,'HUMAN RESOURCES'!$A$2:$M$2692,6,0)</f>
        <v>2.9000000000000001E-2</v>
      </c>
      <c r="M2488" s="10">
        <f t="array" ref="M2488">VLOOKUP(A2488,'HUMAN RESOURCES'!$A$2:$M$2692,7,0)</f>
        <v>75</v>
      </c>
      <c r="N2488" s="10">
        <f t="array" ref="N2488">VLOOKUP(A2488,'HUMAN RESOURCES'!$A$2:$M$2692,8,0)</f>
        <v>68</v>
      </c>
      <c r="O2488" s="10">
        <f t="array" ref="O2488">VLOOKUP(A2488,'HUMAN RESOURCES'!$A$2:$M$2692,9,0)</f>
        <v>0.29299999999999998</v>
      </c>
      <c r="P2488" s="10">
        <f t="array" ref="P2488">VLOOKUP(A2488,'HUMAN RESOURCES'!$A$2:$M$2692,10,0)</f>
        <v>0.64300000000000002</v>
      </c>
      <c r="Q2488" s="10">
        <f t="array" ref="Q2488">VLOOKUP(A2488,'HUMAN RESOURCES'!$A$2:$M$2692,11,0)</f>
        <v>6.4000000000000001E-2</v>
      </c>
      <c r="R2488" s="10">
        <f t="array" ref="R2488">VLOOKUP(A2488,'HUMAN RESOURCES'!$A$2:$M$2692,12,0)</f>
        <v>65938265</v>
      </c>
      <c r="S2488" s="10">
        <f t="array" ref="S2488">VLOOKUP(A2488,'HUMAN RESOURCES'!$A$2:$M$2692,13,0)</f>
        <v>0.66600000000000004</v>
      </c>
      <c r="T2488" s="10">
        <f t="array" ref="T2488">VLOOKUP(A2488,TOURISM!$A$2:$F$2692,5,0)</f>
        <v>13203000000</v>
      </c>
      <c r="U2488" s="10">
        <f t="array" ref="U2488">VLOOKUP(A2488,TOURISM!$A$2:$F$2692,6,0)</f>
        <v>2113000000</v>
      </c>
      <c r="V2488" s="10">
        <f t="array" ref="V2488">VLOOKUP(A2488,BUSINESS!$A$2:$J$2692,5,0)</f>
        <v>0</v>
      </c>
      <c r="W2488" s="10">
        <f t="array" ref="W2488">VLOOKUP(A2488,BUSINESS!$A$2:$J$2692,6,0)</f>
        <v>38</v>
      </c>
      <c r="X2488" s="10">
        <f t="array" ref="X2488">VLOOKUP(A2488,BUSINESS!$A$2:$J$2692,7,0)</f>
        <v>0</v>
      </c>
      <c r="Y2488" s="10">
        <f t="array" ref="Y2488">VLOOKUP(A2488,BUSINESS!$A$2:$J$2692,8,0)</f>
        <v>0</v>
      </c>
      <c r="Z2488" s="10">
        <f t="array" ref="Z2488">VLOOKUP(A2488,BUSINESS!$A$2:$J$2692,9,0)</f>
        <v>0.123</v>
      </c>
      <c r="AA2488" s="10">
        <f t="array" ref="AA2488">VLOOKUP(A2488,BUSINESS!$A$2:$J$2692,10,0)</f>
        <v>0.42299999999999999</v>
      </c>
      <c r="AB2488" s="12">
        <f t="shared" si="145"/>
        <v>4595.2073503905513</v>
      </c>
      <c r="AC2488" s="10">
        <f t="shared" si="135"/>
        <v>4.2137141461031768E-3</v>
      </c>
      <c r="AD2488" s="10">
        <f t="shared" si="136"/>
        <v>1.4810975084042627E-3</v>
      </c>
      <c r="AE2488" s="10">
        <f t="shared" si="137"/>
        <v>32.045125846122886</v>
      </c>
      <c r="AF2488">
        <f t="shared" si="146"/>
        <v>200.23274801058233</v>
      </c>
    </row>
    <row r="2489" spans="1:32" ht="14.4">
      <c r="A2489" s="7" t="str">
        <f t="shared" si="144"/>
        <v>Turkey-Europe 2004</v>
      </c>
      <c r="B2489" s="7" t="s">
        <v>270</v>
      </c>
      <c r="C2489" s="8" t="s">
        <v>76</v>
      </c>
      <c r="D2489" s="9" t="s">
        <v>66</v>
      </c>
      <c r="E2489" s="14">
        <v>5.3999999999999999E-2</v>
      </c>
      <c r="F2489" s="13">
        <v>392000000000</v>
      </c>
      <c r="G2489" s="14">
        <v>297</v>
      </c>
      <c r="H2489" s="8"/>
      <c r="I2489" s="10">
        <v>97661</v>
      </c>
      <c r="J2489" s="11">
        <v>277845</v>
      </c>
      <c r="K2489" s="10">
        <f t="array" ref="K2489">VLOOKUP(A2489,'HUMAN RESOURCES'!$A$2:$M$2692,5,0)</f>
        <v>0.02</v>
      </c>
      <c r="L2489" s="11">
        <f t="array" ref="L2489">VLOOKUP(A2489,'HUMAN RESOURCES'!$A$2:$M$2692,6,0)</f>
        <v>2.7E-2</v>
      </c>
      <c r="M2489" s="10">
        <f t="array" ref="M2489">VLOOKUP(A2489,'HUMAN RESOURCES'!$A$2:$M$2692,7,0)</f>
        <v>76</v>
      </c>
      <c r="N2489" s="10">
        <f t="array" ref="N2489">VLOOKUP(A2489,'HUMAN RESOURCES'!$A$2:$M$2692,8,0)</f>
        <v>69</v>
      </c>
      <c r="O2489" s="10">
        <f t="array" ref="O2489">VLOOKUP(A2489,'HUMAN RESOURCES'!$A$2:$M$2692,9,0)</f>
        <v>0.28899999999999998</v>
      </c>
      <c r="P2489" s="10">
        <f t="array" ref="P2489">VLOOKUP(A2489,'HUMAN RESOURCES'!$A$2:$M$2692,10,0)</f>
        <v>0.64600000000000002</v>
      </c>
      <c r="Q2489" s="10">
        <f t="array" ref="Q2489">VLOOKUP(A2489,'HUMAN RESOURCES'!$A$2:$M$2692,11,0)</f>
        <v>6.5000000000000002E-2</v>
      </c>
      <c r="R2489" s="10">
        <f t="array" ref="R2489">VLOOKUP(A2489,'HUMAN RESOURCES'!$A$2:$M$2692,12,0)</f>
        <v>66845635</v>
      </c>
      <c r="S2489" s="10">
        <f t="array" ref="S2489">VLOOKUP(A2489,'HUMAN RESOURCES'!$A$2:$M$2692,13,0)</f>
        <v>0.67200000000000004</v>
      </c>
      <c r="T2489" s="10">
        <f t="array" ref="T2489">VLOOKUP(A2489,TOURISM!$A$2:$F$2692,5,0)</f>
        <v>15888000000</v>
      </c>
      <c r="U2489" s="10">
        <f t="array" ref="U2489">VLOOKUP(A2489,TOURISM!$A$2:$F$2692,6,0)</f>
        <v>2524000000</v>
      </c>
      <c r="V2489" s="10">
        <f t="array" ref="V2489">VLOOKUP(A2489,BUSINESS!$A$2:$J$2692,5,0)</f>
        <v>0</v>
      </c>
      <c r="W2489" s="10">
        <f t="array" ref="W2489">VLOOKUP(A2489,BUSINESS!$A$2:$J$2692,6,0)</f>
        <v>6</v>
      </c>
      <c r="X2489" s="10">
        <f t="array" ref="X2489">VLOOKUP(A2489,BUSINESS!$A$2:$J$2692,7,0)</f>
        <v>0</v>
      </c>
      <c r="Y2489" s="10">
        <f t="array" ref="Y2489">VLOOKUP(A2489,BUSINESS!$A$2:$J$2692,8,0)</f>
        <v>0</v>
      </c>
      <c r="Z2489" s="10">
        <f t="array" ref="Z2489">VLOOKUP(A2489,BUSINESS!$A$2:$J$2692,9,0)</f>
        <v>0.14599999999999999</v>
      </c>
      <c r="AA2489" s="10">
        <f t="array" ref="AA2489">VLOOKUP(A2489,BUSINESS!$A$2:$J$2692,10,0)</f>
        <v>0.51900000000000002</v>
      </c>
      <c r="AB2489" s="12">
        <f t="shared" si="145"/>
        <v>5864.2572547930768</v>
      </c>
      <c r="AC2489" s="10">
        <f t="shared" si="135"/>
        <v>4.1565167269336286E-3</v>
      </c>
      <c r="AD2489" s="10">
        <f t="shared" si="136"/>
        <v>1.4609929279600681E-3</v>
      </c>
      <c r="AE2489" s="10">
        <f t="shared" si="137"/>
        <v>37.758635997698278</v>
      </c>
      <c r="AF2489">
        <f t="shared" si="146"/>
        <v>237.68193689834797</v>
      </c>
    </row>
    <row r="2490" spans="1:32" ht="14.4">
      <c r="A2490" s="7" t="str">
        <f t="shared" si="144"/>
        <v>Turkey-Europe 2005</v>
      </c>
      <c r="B2490" s="7" t="s">
        <v>270</v>
      </c>
      <c r="C2490" s="8" t="s">
        <v>76</v>
      </c>
      <c r="D2490" s="9" t="s">
        <v>67</v>
      </c>
      <c r="E2490" s="14">
        <v>5.3999999999999999E-2</v>
      </c>
      <c r="F2490" s="13">
        <v>483000000000</v>
      </c>
      <c r="G2490" s="14">
        <v>366</v>
      </c>
      <c r="H2490" s="8"/>
      <c r="I2490" s="10">
        <f t="array" ref="I2490">VLOOKUP(A2490,ENERGY!$A$2:$F$2691,5,0)</f>
        <v>98502</v>
      </c>
      <c r="J2490" s="11">
        <f t="array" ref="J2490">VLOOKUP(A2490,ENERGY!$A$2:$F$2691,6,0)</f>
        <v>285274</v>
      </c>
      <c r="K2490" s="10">
        <f t="array" ref="K2490">VLOOKUP(A2490,'HUMAN RESOURCES'!$A$2:$M$2692,5,0)</f>
        <v>1.9E-2</v>
      </c>
      <c r="L2490" s="11">
        <f t="array" ref="L2490">VLOOKUP(A2490,'HUMAN RESOURCES'!$A$2:$M$2692,6,0)</f>
        <v>2.5999999999999999E-2</v>
      </c>
      <c r="M2490" s="10">
        <f t="array" ref="M2490">VLOOKUP(A2490,'HUMAN RESOURCES'!$A$2:$M$2692,7,0)</f>
        <v>76</v>
      </c>
      <c r="N2490" s="10">
        <f t="array" ref="N2490">VLOOKUP(A2490,'HUMAN RESOURCES'!$A$2:$M$2692,8,0)</f>
        <v>69</v>
      </c>
      <c r="O2490" s="10">
        <f t="array" ref="O2490">VLOOKUP(A2490,'HUMAN RESOURCES'!$A$2:$M$2692,9,0)</f>
        <v>0.28499999999999998</v>
      </c>
      <c r="P2490" s="10">
        <f t="array" ref="P2490">VLOOKUP(A2490,'HUMAN RESOURCES'!$A$2:$M$2692,10,0)</f>
        <v>0.64900000000000002</v>
      </c>
      <c r="Q2490" s="10">
        <f t="array" ref="Q2490">VLOOKUP(A2490,'HUMAN RESOURCES'!$A$2:$M$2692,11,0)</f>
        <v>6.6000000000000003E-2</v>
      </c>
      <c r="R2490" s="10">
        <f t="array" ref="R2490">VLOOKUP(A2490,'HUMAN RESOURCES'!$A$2:$M$2692,12,0)</f>
        <v>67743052</v>
      </c>
      <c r="S2490" s="10">
        <f t="array" ref="S2490">VLOOKUP(A2490,'HUMAN RESOURCES'!$A$2:$M$2692,13,0)</f>
        <v>0.67800000000000005</v>
      </c>
      <c r="T2490" s="10">
        <f t="array" ref="T2490">VLOOKUP(A2490,TOURISM!$A$2:$F$2692,5,0)</f>
        <v>20760000000</v>
      </c>
      <c r="U2490" s="10">
        <f t="array" ref="U2490">VLOOKUP(A2490,TOURISM!$A$2:$F$2692,6,0)</f>
        <v>3563000000</v>
      </c>
      <c r="V2490" s="10">
        <f t="array" ref="V2490">VLOOKUP(A2490,BUSINESS!$A$2:$J$2692,5,0)</f>
        <v>0.52800000000000002</v>
      </c>
      <c r="W2490" s="10">
        <f t="array" ref="W2490">VLOOKUP(A2490,BUSINESS!$A$2:$J$2692,6,0)</f>
        <v>6</v>
      </c>
      <c r="X2490" s="10">
        <f t="array" ref="X2490">VLOOKUP(A2490,BUSINESS!$A$2:$J$2692,7,0)</f>
        <v>0</v>
      </c>
      <c r="Y2490" s="10">
        <f t="array" ref="Y2490">VLOOKUP(A2490,BUSINESS!$A$2:$J$2692,8,0)</f>
        <v>254</v>
      </c>
      <c r="Z2490" s="10">
        <f t="array" ref="Z2490">VLOOKUP(A2490,BUSINESS!$A$2:$J$2692,9,0)</f>
        <v>0.155</v>
      </c>
      <c r="AA2490" s="10">
        <f t="array" ref="AA2490">VLOOKUP(A2490,BUSINESS!$A$2:$J$2692,10,0)</f>
        <v>0.64400000000000002</v>
      </c>
      <c r="AB2490" s="12">
        <f t="shared" si="145"/>
        <v>7129.8824859559027</v>
      </c>
      <c r="AC2490" s="10">
        <f t="shared" si="135"/>
        <v>4.2111182117983113E-3</v>
      </c>
      <c r="AD2490" s="10">
        <f t="shared" si="136"/>
        <v>1.454053177291156E-3</v>
      </c>
      <c r="AE2490" s="10">
        <f t="shared" si="137"/>
        <v>52.59579978770369</v>
      </c>
      <c r="AF2490">
        <f t="shared" si="146"/>
        <v>306.45209194294938</v>
      </c>
    </row>
    <row r="2491" spans="1:32" ht="14.4">
      <c r="A2491" s="7" t="str">
        <f t="shared" si="144"/>
        <v>Turkey-Europe 2006</v>
      </c>
      <c r="B2491" s="7" t="s">
        <v>270</v>
      </c>
      <c r="C2491" s="8" t="s">
        <v>76</v>
      </c>
      <c r="D2491" s="9" t="s">
        <v>68</v>
      </c>
      <c r="E2491" s="14">
        <v>5.8000000000000003E-2</v>
      </c>
      <c r="F2491" s="13">
        <v>531000000000</v>
      </c>
      <c r="G2491" s="14">
        <v>422</v>
      </c>
      <c r="H2491" s="8"/>
      <c r="I2491" s="10">
        <v>98502</v>
      </c>
      <c r="J2491" s="11">
        <v>285274</v>
      </c>
      <c r="K2491" s="10">
        <f t="array" ref="K2491">VLOOKUP(A2491,'HUMAN RESOURCES'!$A$2:$M$2692,5,0)</f>
        <v>1.9E-2</v>
      </c>
      <c r="L2491" s="11">
        <f t="array" ref="L2491">VLOOKUP(A2491,'HUMAN RESOURCES'!$A$2:$M$2692,6,0)</f>
        <v>2.4E-2</v>
      </c>
      <c r="M2491" s="10">
        <f t="array" ref="M2491">VLOOKUP(A2491,'HUMAN RESOURCES'!$A$2:$M$2692,7,0)</f>
        <v>76</v>
      </c>
      <c r="N2491" s="10">
        <f t="array" ref="N2491">VLOOKUP(A2491,'HUMAN RESOURCES'!$A$2:$M$2692,8,0)</f>
        <v>69</v>
      </c>
      <c r="O2491" s="10">
        <f t="array" ref="O2491">VLOOKUP(A2491,'HUMAN RESOURCES'!$A$2:$M$2692,9,0)</f>
        <v>0.28100000000000003</v>
      </c>
      <c r="P2491" s="10">
        <f t="array" ref="P2491">VLOOKUP(A2491,'HUMAN RESOURCES'!$A$2:$M$2692,10,0)</f>
        <v>0.65200000000000002</v>
      </c>
      <c r="Q2491" s="10">
        <f t="array" ref="Q2491">VLOOKUP(A2491,'HUMAN RESOURCES'!$A$2:$M$2692,11,0)</f>
        <v>6.7000000000000004E-2</v>
      </c>
      <c r="R2491" s="10">
        <f t="array" ref="R2491">VLOOKUP(A2491,'HUMAN RESOURCES'!$A$2:$M$2692,12,0)</f>
        <v>68626337</v>
      </c>
      <c r="S2491" s="10">
        <f t="array" ref="S2491">VLOOKUP(A2491,'HUMAN RESOURCES'!$A$2:$M$2692,13,0)</f>
        <v>0.68400000000000005</v>
      </c>
      <c r="T2491" s="10">
        <f t="array" ref="T2491">VLOOKUP(A2491,TOURISM!$A$2:$F$2692,5,0)</f>
        <v>19137000000</v>
      </c>
      <c r="U2491" s="10">
        <f t="array" ref="U2491">VLOOKUP(A2491,TOURISM!$A$2:$F$2692,6,0)</f>
        <v>3517000000</v>
      </c>
      <c r="V2491" s="10">
        <f t="array" ref="V2491">VLOOKUP(A2491,BUSINESS!$A$2:$J$2692,5,0)</f>
        <v>0.52400000000000002</v>
      </c>
      <c r="W2491" s="10">
        <f t="array" ref="W2491">VLOOKUP(A2491,BUSINESS!$A$2:$J$2692,6,0)</f>
        <v>6</v>
      </c>
      <c r="X2491" s="10">
        <f t="array" ref="X2491">VLOOKUP(A2491,BUSINESS!$A$2:$J$2692,7,0)</f>
        <v>0</v>
      </c>
      <c r="Y2491" s="10">
        <f t="array" ref="Y2491">VLOOKUP(A2491,BUSINESS!$A$2:$J$2692,8,0)</f>
        <v>254</v>
      </c>
      <c r="Z2491" s="10">
        <f t="array" ref="Z2491">VLOOKUP(A2491,BUSINESS!$A$2:$J$2692,9,0)</f>
        <v>0.182</v>
      </c>
      <c r="AA2491" s="10">
        <f t="array" ref="AA2491">VLOOKUP(A2491,BUSINESS!$A$2:$J$2692,10,0)</f>
        <v>0.76700000000000002</v>
      </c>
      <c r="AB2491" s="12">
        <f t="shared" si="145"/>
        <v>7737.5541696185828</v>
      </c>
      <c r="AC2491" s="10">
        <f t="shared" si="135"/>
        <v>4.156917190553242E-3</v>
      </c>
      <c r="AD2491" s="10">
        <f t="shared" si="136"/>
        <v>1.4353381559619014E-3</v>
      </c>
      <c r="AE2491" s="10">
        <f t="shared" si="137"/>
        <v>51.248546166758103</v>
      </c>
      <c r="AF2491">
        <f t="shared" si="146"/>
        <v>278.85795507342903</v>
      </c>
    </row>
    <row r="2492" spans="1:32" ht="14.4">
      <c r="A2492" s="7" t="str">
        <f t="shared" si="144"/>
        <v>Turkey-Europe 2007</v>
      </c>
      <c r="B2492" s="7" t="s">
        <v>270</v>
      </c>
      <c r="C2492" s="8" t="s">
        <v>76</v>
      </c>
      <c r="D2492" s="9" t="s">
        <v>69</v>
      </c>
      <c r="E2492" s="14">
        <v>0.06</v>
      </c>
      <c r="F2492" s="13">
        <v>647000000000</v>
      </c>
      <c r="G2492" s="14">
        <v>558</v>
      </c>
      <c r="H2492" s="8"/>
      <c r="I2492" s="10">
        <f t="array" ref="I2492">VLOOKUP(A2492,ENERGY!$A$2:$F$2691,5,0)</f>
        <v>70402</v>
      </c>
      <c r="J2492" s="11">
        <f t="array" ref="J2492">VLOOKUP(A2492,ENERGY!$A$2:$F$2691,6,0)</f>
        <v>194538</v>
      </c>
      <c r="K2492" s="10">
        <f t="array" ref="K2492">VLOOKUP(A2492,'HUMAN RESOURCES'!$A$2:$M$2692,5,0)</f>
        <v>1.9E-2</v>
      </c>
      <c r="L2492" s="11">
        <f t="array" ref="L2492">VLOOKUP(A2492,'HUMAN RESOURCES'!$A$2:$M$2692,6,0)</f>
        <v>2.3E-2</v>
      </c>
      <c r="M2492" s="10">
        <f t="array" ref="M2492">VLOOKUP(A2492,'HUMAN RESOURCES'!$A$2:$M$2692,7,0)</f>
        <v>77</v>
      </c>
      <c r="N2492" s="10">
        <f t="array" ref="N2492">VLOOKUP(A2492,'HUMAN RESOURCES'!$A$2:$M$2692,8,0)</f>
        <v>70</v>
      </c>
      <c r="O2492" s="10">
        <f t="array" ref="O2492">VLOOKUP(A2492,'HUMAN RESOURCES'!$A$2:$M$2692,9,0)</f>
        <v>0.27800000000000002</v>
      </c>
      <c r="P2492" s="10">
        <f t="array" ref="P2492">VLOOKUP(A2492,'HUMAN RESOURCES'!$A$2:$M$2692,10,0)</f>
        <v>0.65500000000000003</v>
      </c>
      <c r="Q2492" s="10">
        <f t="array" ref="Q2492">VLOOKUP(A2492,'HUMAN RESOURCES'!$A$2:$M$2692,11,0)</f>
        <v>6.8000000000000005E-2</v>
      </c>
      <c r="R2492" s="10">
        <f t="array" ref="R2492">VLOOKUP(A2492,'HUMAN RESOURCES'!$A$2:$M$2692,12,0)</f>
        <v>69496513</v>
      </c>
      <c r="S2492" s="10">
        <f t="array" ref="S2492">VLOOKUP(A2492,'HUMAN RESOURCES'!$A$2:$M$2692,13,0)</f>
        <v>0.69</v>
      </c>
      <c r="T2492" s="10">
        <f t="array" ref="T2492">VLOOKUP(A2492,TOURISM!$A$2:$F$2692,5,0)</f>
        <v>21662000000</v>
      </c>
      <c r="U2492" s="10">
        <f t="array" ref="U2492">VLOOKUP(A2492,TOURISM!$A$2:$F$2692,6,0)</f>
        <v>4254000000</v>
      </c>
      <c r="V2492" s="10">
        <f t="array" ref="V2492">VLOOKUP(A2492,BUSINESS!$A$2:$J$2692,5,0)</f>
        <v>0.443</v>
      </c>
      <c r="W2492" s="10">
        <f t="array" ref="W2492">VLOOKUP(A2492,BUSINESS!$A$2:$J$2692,6,0)</f>
        <v>6</v>
      </c>
      <c r="X2492" s="10">
        <f t="array" ref="X2492">VLOOKUP(A2492,BUSINESS!$A$2:$J$2692,7,0)</f>
        <v>0</v>
      </c>
      <c r="Y2492" s="10">
        <f t="array" ref="Y2492">VLOOKUP(A2492,BUSINESS!$A$2:$J$2692,8,0)</f>
        <v>223</v>
      </c>
      <c r="Z2492" s="10">
        <f t="array" ref="Z2492">VLOOKUP(A2492,BUSINESS!$A$2:$J$2692,9,0)</f>
        <v>0.28599999999999998</v>
      </c>
      <c r="AA2492" s="10">
        <f t="array" ref="AA2492">VLOOKUP(A2492,BUSINESS!$A$2:$J$2692,10,0)</f>
        <v>0.89200000000000002</v>
      </c>
      <c r="AB2492" s="12">
        <f t="shared" si="145"/>
        <v>9309.8196164173005</v>
      </c>
      <c r="AC2492" s="10">
        <f t="shared" si="135"/>
        <v>2.799248359410493E-3</v>
      </c>
      <c r="AD2492" s="10">
        <f t="shared" si="136"/>
        <v>1.0130292436398931E-3</v>
      </c>
      <c r="AE2492" s="10">
        <f t="shared" si="137"/>
        <v>61.211704247664912</v>
      </c>
      <c r="AF2492">
        <f t="shared" si="146"/>
        <v>311.69909201055884</v>
      </c>
    </row>
    <row r="2493" spans="1:32" ht="14.4">
      <c r="A2493" s="7" t="str">
        <f t="shared" si="144"/>
        <v>Turkey-Europe 2008</v>
      </c>
      <c r="B2493" s="7" t="s">
        <v>270</v>
      </c>
      <c r="C2493" s="8" t="s">
        <v>76</v>
      </c>
      <c r="D2493" s="9" t="s">
        <v>70</v>
      </c>
      <c r="E2493" s="14">
        <v>6.0999999999999999E-2</v>
      </c>
      <c r="F2493" s="13">
        <v>730000000000</v>
      </c>
      <c r="G2493" s="14">
        <v>628</v>
      </c>
      <c r="H2493" s="8"/>
      <c r="I2493" s="10">
        <f t="array" ref="I2493">VLOOKUP(A2493,ENERGY!$A$2:$F$2691,5,0)</f>
        <v>80858</v>
      </c>
      <c r="J2493" s="11">
        <f t="array" ref="J2493">VLOOKUP(A2493,ENERGY!$A$2:$F$2691,6,0)</f>
        <v>225407</v>
      </c>
      <c r="K2493" s="10">
        <f t="array" ref="K2493">VLOOKUP(A2493,'HUMAN RESOURCES'!$A$2:$M$2692,5,0)</f>
        <v>1.7999999999999999E-2</v>
      </c>
      <c r="L2493" s="11">
        <f t="array" ref="L2493">VLOOKUP(A2493,'HUMAN RESOURCES'!$A$2:$M$2692,6,0)</f>
        <v>2.1999999999999999E-2</v>
      </c>
      <c r="M2493" s="10">
        <f t="array" ref="M2493">VLOOKUP(A2493,'HUMAN RESOURCES'!$A$2:$M$2692,7,0)</f>
        <v>77</v>
      </c>
      <c r="N2493" s="10">
        <f t="array" ref="N2493">VLOOKUP(A2493,'HUMAN RESOURCES'!$A$2:$M$2692,8,0)</f>
        <v>70</v>
      </c>
      <c r="O2493" s="10">
        <f t="array" ref="O2493">VLOOKUP(A2493,'HUMAN RESOURCES'!$A$2:$M$2692,9,0)</f>
        <v>0.27400000000000002</v>
      </c>
      <c r="P2493" s="10">
        <f t="array" ref="P2493">VLOOKUP(A2493,'HUMAN RESOURCES'!$A$2:$M$2692,10,0)</f>
        <v>0.65700000000000003</v>
      </c>
      <c r="Q2493" s="10">
        <f t="array" ref="Q2493">VLOOKUP(A2493,'HUMAN RESOURCES'!$A$2:$M$2692,11,0)</f>
        <v>6.9000000000000006E-2</v>
      </c>
      <c r="R2493" s="10">
        <f t="array" ref="R2493">VLOOKUP(A2493,'HUMAN RESOURCES'!$A$2:$M$2692,12,0)</f>
        <v>70363511</v>
      </c>
      <c r="S2493" s="10">
        <f t="array" ref="S2493">VLOOKUP(A2493,'HUMAN RESOURCES'!$A$2:$M$2692,13,0)</f>
        <v>0.69599999999999995</v>
      </c>
      <c r="T2493" s="10">
        <f t="array" ref="T2493">VLOOKUP(A2493,TOURISM!$A$2:$F$2692,5,0)</f>
        <v>26446000000</v>
      </c>
      <c r="U2493" s="10">
        <f t="array" ref="U2493">VLOOKUP(A2493,TOURISM!$A$2:$F$2692,6,0)</f>
        <v>4509000000</v>
      </c>
      <c r="V2493" s="10">
        <f t="array" ref="V2493">VLOOKUP(A2493,BUSINESS!$A$2:$J$2692,5,0)</f>
        <v>0.443</v>
      </c>
      <c r="W2493" s="10">
        <f t="array" ref="W2493">VLOOKUP(A2493,BUSINESS!$A$2:$J$2692,6,0)</f>
        <v>6</v>
      </c>
      <c r="X2493" s="10">
        <f t="array" ref="X2493">VLOOKUP(A2493,BUSINESS!$A$2:$J$2692,7,0)</f>
        <v>0</v>
      </c>
      <c r="Y2493" s="10">
        <f t="array" ref="Y2493">VLOOKUP(A2493,BUSINESS!$A$2:$J$2692,8,0)</f>
        <v>223</v>
      </c>
      <c r="Z2493" s="10">
        <f t="array" ref="Z2493">VLOOKUP(A2493,BUSINESS!$A$2:$J$2692,9,0)</f>
        <v>0.34399999999999997</v>
      </c>
      <c r="AA2493" s="10">
        <f t="array" ref="AA2493">VLOOKUP(A2493,BUSINESS!$A$2:$J$2692,10,0)</f>
        <v>0.93500000000000005</v>
      </c>
      <c r="AB2493" s="12">
        <f t="shared" si="145"/>
        <v>10374.695486699065</v>
      </c>
      <c r="AC2493" s="10">
        <f t="shared" si="135"/>
        <v>3.2034643637950358E-3</v>
      </c>
      <c r="AD2493" s="10">
        <f t="shared" si="136"/>
        <v>1.1491467502239903E-3</v>
      </c>
      <c r="AE2493" s="10">
        <f t="shared" si="137"/>
        <v>64.081509519898745</v>
      </c>
      <c r="AF2493">
        <f t="shared" si="146"/>
        <v>375.84821485101844</v>
      </c>
    </row>
    <row r="2494" spans="1:32" ht="14.4">
      <c r="A2494" s="7" t="str">
        <f t="shared" si="144"/>
        <v>Turkey-Europe 2009</v>
      </c>
      <c r="B2494" s="7" t="s">
        <v>270</v>
      </c>
      <c r="C2494" s="8" t="s">
        <v>76</v>
      </c>
      <c r="D2494" s="9" t="s">
        <v>71</v>
      </c>
      <c r="E2494" s="14">
        <v>6.7000000000000004E-2</v>
      </c>
      <c r="F2494" s="13">
        <v>615000000000</v>
      </c>
      <c r="G2494" s="14">
        <v>580</v>
      </c>
      <c r="H2494" s="8"/>
      <c r="I2494" s="10">
        <f t="array" ref="I2494">VLOOKUP(A2494,ENERGY!$A$2:$F$2691,5,0)</f>
        <v>100005</v>
      </c>
      <c r="J2494" s="11">
        <f t="array" ref="J2494">VLOOKUP(A2494,ENERGY!$A$2:$F$2691,6,0)</f>
        <v>284658</v>
      </c>
      <c r="K2494" s="10">
        <f t="array" ref="K2494">VLOOKUP(A2494,'HUMAN RESOURCES'!$A$2:$M$2692,5,0)</f>
        <v>1.7999999999999999E-2</v>
      </c>
      <c r="L2494" s="11">
        <f t="array" ref="L2494">VLOOKUP(A2494,'HUMAN RESOURCES'!$A$2:$M$2692,6,0)</f>
        <v>2.1000000000000001E-2</v>
      </c>
      <c r="M2494" s="10">
        <f t="array" ref="M2494">VLOOKUP(A2494,'HUMAN RESOURCES'!$A$2:$M$2692,7,0)</f>
        <v>77</v>
      </c>
      <c r="N2494" s="10">
        <f t="array" ref="N2494">VLOOKUP(A2494,'HUMAN RESOURCES'!$A$2:$M$2692,8,0)</f>
        <v>70</v>
      </c>
      <c r="O2494" s="10">
        <f t="array" ref="O2494">VLOOKUP(A2494,'HUMAN RESOURCES'!$A$2:$M$2692,9,0)</f>
        <v>0.27100000000000002</v>
      </c>
      <c r="P2494" s="10">
        <f t="array" ref="P2494">VLOOKUP(A2494,'HUMAN RESOURCES'!$A$2:$M$2692,10,0)</f>
        <v>0.66</v>
      </c>
      <c r="Q2494" s="10">
        <f t="array" ref="Q2494">VLOOKUP(A2494,'HUMAN RESOURCES'!$A$2:$M$2692,11,0)</f>
        <v>6.9000000000000006E-2</v>
      </c>
      <c r="R2494" s="10">
        <f t="array" ref="R2494">VLOOKUP(A2494,'HUMAN RESOURCES'!$A$2:$M$2692,12,0)</f>
        <v>71241080</v>
      </c>
      <c r="S2494" s="10">
        <f t="array" ref="S2494">VLOOKUP(A2494,'HUMAN RESOURCES'!$A$2:$M$2692,13,0)</f>
        <v>0.70099999999999996</v>
      </c>
      <c r="T2494" s="10">
        <f t="array" ref="T2494">VLOOKUP(A2494,TOURISM!$A$2:$F$2692,5,0)</f>
        <v>26331000000</v>
      </c>
      <c r="U2494" s="10">
        <f t="array" ref="U2494">VLOOKUP(A2494,TOURISM!$A$2:$F$2692,6,0)</f>
        <v>5061000000</v>
      </c>
      <c r="V2494" s="10">
        <f t="array" ref="V2494">VLOOKUP(A2494,BUSINESS!$A$2:$J$2692,5,0)</f>
        <v>0.433</v>
      </c>
      <c r="W2494" s="10">
        <f t="array" ref="W2494">VLOOKUP(A2494,BUSINESS!$A$2:$J$2692,6,0)</f>
        <v>6</v>
      </c>
      <c r="X2494" s="10">
        <f t="array" ref="X2494">VLOOKUP(A2494,BUSINESS!$A$2:$J$2692,7,0)</f>
        <v>0</v>
      </c>
      <c r="Y2494" s="10">
        <f t="array" ref="Y2494">VLOOKUP(A2494,BUSINESS!$A$2:$J$2692,8,0)</f>
        <v>223</v>
      </c>
      <c r="Z2494" s="10">
        <f t="array" ref="Z2494">VLOOKUP(A2494,BUSINESS!$A$2:$J$2692,9,0)</f>
        <v>0.36399999999999999</v>
      </c>
      <c r="AA2494" s="10">
        <f t="array" ref="AA2494">VLOOKUP(A2494,BUSINESS!$A$2:$J$2692,10,0)</f>
        <v>0.88100000000000001</v>
      </c>
      <c r="AB2494" s="12">
        <f t="shared" si="145"/>
        <v>8632.6596957822658</v>
      </c>
      <c r="AC2494" s="10">
        <f t="shared" si="135"/>
        <v>3.9957002336292484E-3</v>
      </c>
      <c r="AD2494" s="10">
        <f t="shared" si="136"/>
        <v>1.4037546876043991E-3</v>
      </c>
      <c r="AE2494" s="10">
        <f t="shared" si="137"/>
        <v>71.040472716022833</v>
      </c>
      <c r="AF2494">
        <f t="shared" si="146"/>
        <v>369.60416658478505</v>
      </c>
    </row>
    <row r="2495" spans="1:32" ht="14.4">
      <c r="A2495" s="7" t="str">
        <f t="shared" si="144"/>
        <v>Turkey-Europe 2010</v>
      </c>
      <c r="B2495" s="7" t="s">
        <v>270</v>
      </c>
      <c r="C2495" s="8" t="s">
        <v>76</v>
      </c>
      <c r="D2495" s="9" t="s">
        <v>72</v>
      </c>
      <c r="E2495" s="14">
        <v>6.8000000000000005E-2</v>
      </c>
      <c r="F2495" s="13">
        <v>731000000000</v>
      </c>
      <c r="G2495" s="14">
        <v>680</v>
      </c>
      <c r="H2495" s="8"/>
      <c r="I2495" s="10">
        <f t="array" ref="I2495">VLOOKUP(A2495,ENERGY!$A$2:$F$2691,5,0)</f>
        <v>74248</v>
      </c>
      <c r="J2495" s="11">
        <f t="array" ref="J2495">VLOOKUP(A2495,ENERGY!$A$2:$F$2691,6,0)</f>
        <v>205678</v>
      </c>
      <c r="K2495" s="10">
        <f t="array" ref="K2495">VLOOKUP(A2495,'HUMAN RESOURCES'!$A$2:$M$2692,5,0)</f>
        <v>1.7999999999999999E-2</v>
      </c>
      <c r="L2495" s="11">
        <f t="array" ref="L2495">VLOOKUP(A2495,'HUMAN RESOURCES'!$A$2:$M$2692,6,0)</f>
        <v>0.02</v>
      </c>
      <c r="M2495" s="10">
        <f t="array" ref="M2495">VLOOKUP(A2495,'HUMAN RESOURCES'!$A$2:$M$2692,7,0)</f>
        <v>78</v>
      </c>
      <c r="N2495" s="10">
        <f t="array" ref="N2495">VLOOKUP(A2495,'HUMAN RESOURCES'!$A$2:$M$2692,8,0)</f>
        <v>71</v>
      </c>
      <c r="O2495" s="10">
        <f t="array" ref="O2495">VLOOKUP(A2495,'HUMAN RESOURCES'!$A$2:$M$2692,9,0)</f>
        <v>0.26700000000000002</v>
      </c>
      <c r="P2495" s="10">
        <f t="array" ref="P2495">VLOOKUP(A2495,'HUMAN RESOURCES'!$A$2:$M$2692,10,0)</f>
        <v>0.66200000000000003</v>
      </c>
      <c r="Q2495" s="10">
        <f t="array" ref="Q2495">VLOOKUP(A2495,'HUMAN RESOURCES'!$A$2:$M$2692,11,0)</f>
        <v>7.0999999999999994E-2</v>
      </c>
      <c r="R2495" s="10">
        <f t="array" ref="R2495">VLOOKUP(A2495,'HUMAN RESOURCES'!$A$2:$M$2692,12,0)</f>
        <v>72137546</v>
      </c>
      <c r="S2495" s="10">
        <f t="array" ref="S2495">VLOOKUP(A2495,'HUMAN RESOURCES'!$A$2:$M$2692,13,0)</f>
        <v>0.70699999999999996</v>
      </c>
      <c r="T2495" s="10">
        <f t="array" ref="T2495">VLOOKUP(A2495,TOURISM!$A$2:$F$2692,5,0)</f>
        <v>26318000000</v>
      </c>
      <c r="U2495" s="10">
        <f t="array" ref="U2495">VLOOKUP(A2495,TOURISM!$A$2:$F$2692,6,0)</f>
        <v>5817000000</v>
      </c>
      <c r="V2495" s="10">
        <f t="array" ref="V2495">VLOOKUP(A2495,BUSINESS!$A$2:$J$2692,5,0)</f>
        <v>0.433</v>
      </c>
      <c r="W2495" s="10">
        <f t="array" ref="W2495">VLOOKUP(A2495,BUSINESS!$A$2:$J$2692,6,0)</f>
        <v>6</v>
      </c>
      <c r="X2495" s="10">
        <f t="array" ref="X2495">VLOOKUP(A2495,BUSINESS!$A$2:$J$2692,7,0)</f>
        <v>0</v>
      </c>
      <c r="Y2495" s="10">
        <f t="array" ref="Y2495">VLOOKUP(A2495,BUSINESS!$A$2:$J$2692,8,0)</f>
        <v>226</v>
      </c>
      <c r="Z2495" s="10">
        <f t="array" ref="Z2495">VLOOKUP(A2495,BUSINESS!$A$2:$J$2692,9,0)</f>
        <v>0.39800000000000002</v>
      </c>
      <c r="AA2495" s="10">
        <f t="array" ref="AA2495">VLOOKUP(A2495,BUSINESS!$A$2:$J$2692,10,0)</f>
        <v>0.85599999999999998</v>
      </c>
      <c r="AB2495" s="12">
        <f t="shared" si="145"/>
        <v>10133.419287648072</v>
      </c>
      <c r="AC2495" s="10">
        <f t="shared" si="135"/>
        <v>2.8511920824143364E-3</v>
      </c>
      <c r="AD2495" s="10">
        <f t="shared" si="136"/>
        <v>1.029255971640621E-3</v>
      </c>
      <c r="AE2495" s="10">
        <f t="shared" si="137"/>
        <v>80.63761969391085</v>
      </c>
      <c r="AF2495">
        <f t="shared" si="146"/>
        <v>364.8308191687031</v>
      </c>
    </row>
    <row r="2496" spans="1:32" ht="14.4">
      <c r="A2496" s="7" t="str">
        <f t="shared" ref="A2496:A2559" si="147">CONCATENATE(B2496," ",D2496)</f>
        <v>Turkey-Europe 2011</v>
      </c>
      <c r="B2496" s="7" t="s">
        <v>270</v>
      </c>
      <c r="C2496" s="8" t="s">
        <v>76</v>
      </c>
      <c r="D2496" s="9" t="s">
        <v>73</v>
      </c>
      <c r="E2496" s="14">
        <v>6.0999999999999999E-2</v>
      </c>
      <c r="F2496" s="13">
        <v>775000000000</v>
      </c>
      <c r="G2496" s="14">
        <v>644</v>
      </c>
      <c r="H2496" s="8"/>
      <c r="I2496" s="10">
        <f t="array" ref="I2496">VLOOKUP(A2496,ENERGY!$A$2:$F$2691,5,0)</f>
        <v>84379</v>
      </c>
      <c r="J2496" s="11">
        <f t="array" ref="J2496">VLOOKUP(A2496,ENERGY!$A$2:$F$2691,6,0)</f>
        <v>237369</v>
      </c>
      <c r="K2496" s="10">
        <f t="array" ref="K2496">VLOOKUP(A2496,'HUMAN RESOURCES'!$A$2:$M$2692,5,0)</f>
        <v>1.7000000000000001E-2</v>
      </c>
      <c r="L2496" s="11">
        <f t="array" ref="L2496">VLOOKUP(A2496,'HUMAN RESOURCES'!$A$2:$M$2692,6,0)</f>
        <v>1.9E-2</v>
      </c>
      <c r="M2496" s="10">
        <f t="array" ref="M2496">VLOOKUP(A2496,'HUMAN RESOURCES'!$A$2:$M$2692,7,0)</f>
        <v>78</v>
      </c>
      <c r="N2496" s="10">
        <f t="array" ref="N2496">VLOOKUP(A2496,'HUMAN RESOURCES'!$A$2:$M$2692,8,0)</f>
        <v>71</v>
      </c>
      <c r="O2496" s="10">
        <f t="array" ref="O2496">VLOOKUP(A2496,'HUMAN RESOURCES'!$A$2:$M$2692,9,0)</f>
        <v>0.26400000000000001</v>
      </c>
      <c r="P2496" s="10">
        <f t="array" ref="P2496">VLOOKUP(A2496,'HUMAN RESOURCES'!$A$2:$M$2692,10,0)</f>
        <v>0.66500000000000004</v>
      </c>
      <c r="Q2496" s="10">
        <f t="array" ref="Q2496">VLOOKUP(A2496,'HUMAN RESOURCES'!$A$2:$M$2692,11,0)</f>
        <v>7.1999999999999995E-2</v>
      </c>
      <c r="R2496" s="10">
        <f t="array" ref="R2496">VLOOKUP(A2496,'HUMAN RESOURCES'!$A$2:$M$2692,12,0)</f>
        <v>73058638</v>
      </c>
      <c r="S2496" s="10">
        <f t="array" ref="S2496">VLOOKUP(A2496,'HUMAN RESOURCES'!$A$2:$M$2692,13,0)</f>
        <v>0.71299999999999997</v>
      </c>
      <c r="T2496" s="10">
        <f t="array" ref="T2496">VLOOKUP(A2496,TOURISM!$A$2:$F$2692,5,0)</f>
        <v>30093000000</v>
      </c>
      <c r="U2496" s="10">
        <f t="array" ref="U2496">VLOOKUP(A2496,TOURISM!$A$2:$F$2692,6,0)</f>
        <v>5372000000</v>
      </c>
      <c r="V2496" s="10">
        <f t="array" ref="V2496">VLOOKUP(A2496,BUSINESS!$A$2:$J$2692,5,0)</f>
        <v>0.4</v>
      </c>
      <c r="W2496" s="10">
        <f t="array" ref="W2496">VLOOKUP(A2496,BUSINESS!$A$2:$J$2692,6,0)</f>
        <v>6</v>
      </c>
      <c r="X2496" s="10">
        <f t="array" ref="X2496">VLOOKUP(A2496,BUSINESS!$A$2:$J$2692,7,0)</f>
        <v>0</v>
      </c>
      <c r="Y2496" s="10">
        <f t="array" ref="Y2496">VLOOKUP(A2496,BUSINESS!$A$2:$J$2692,8,0)</f>
        <v>226</v>
      </c>
      <c r="Z2496" s="10">
        <f t="array" ref="Z2496">VLOOKUP(A2496,BUSINESS!$A$2:$J$2692,9,0)</f>
        <v>0.43099999999999999</v>
      </c>
      <c r="AA2496" s="10">
        <f t="array" ref="AA2496">VLOOKUP(A2496,BUSINESS!$A$2:$J$2692,10,0)</f>
        <v>0.89400000000000002</v>
      </c>
      <c r="AB2496" s="12">
        <f t="shared" si="145"/>
        <v>10607.917437497261</v>
      </c>
      <c r="AC2496" s="10">
        <f t="shared" si="135"/>
        <v>3.2490203280274676E-3</v>
      </c>
      <c r="AD2496" s="10">
        <f t="shared" si="136"/>
        <v>1.154948987688492E-3</v>
      </c>
      <c r="AE2496" s="10">
        <f t="shared" si="137"/>
        <v>73.529977386110048</v>
      </c>
      <c r="AF2496">
        <f t="shared" si="146"/>
        <v>411.90201218916781</v>
      </c>
    </row>
    <row r="2497" spans="1:32" ht="14.4">
      <c r="A2497" s="7" t="str">
        <f t="shared" si="147"/>
        <v>Turkey-Europe 2012</v>
      </c>
      <c r="B2497" s="7" t="s">
        <v>270</v>
      </c>
      <c r="C2497" s="8" t="s">
        <v>76</v>
      </c>
      <c r="D2497" s="9" t="s">
        <v>74</v>
      </c>
      <c r="E2497" s="14">
        <v>6.3E-2</v>
      </c>
      <c r="F2497" s="13">
        <v>789000000000</v>
      </c>
      <c r="G2497" s="14">
        <v>665</v>
      </c>
      <c r="H2497" s="8"/>
      <c r="I2497" s="10">
        <f t="array" ref="I2497">VLOOKUP(A2497,ENERGY!$A$2:$F$2691,5,0)</f>
        <v>77833</v>
      </c>
      <c r="J2497" s="11">
        <f t="array" ref="J2497">VLOOKUP(A2497,ENERGY!$A$2:$F$2691,6,0)</f>
        <v>218509</v>
      </c>
      <c r="K2497" s="10">
        <f t="array" ref="K2497">VLOOKUP(A2497,'HUMAN RESOURCES'!$A$2:$M$2692,5,0)</f>
        <v>1.7000000000000001E-2</v>
      </c>
      <c r="L2497" s="11">
        <f t="array" ref="L2497">VLOOKUP(A2497,'HUMAN RESOURCES'!$A$2:$M$2692,6,0)</f>
        <v>1.7000000000000001E-2</v>
      </c>
      <c r="M2497" s="10">
        <f t="array" ref="M2497">VLOOKUP(A2497,'HUMAN RESOURCES'!$A$2:$M$2692,7,0)</f>
        <v>78</v>
      </c>
      <c r="N2497" s="10">
        <f t="array" ref="N2497">VLOOKUP(A2497,'HUMAN RESOURCES'!$A$2:$M$2692,8,0)</f>
        <v>72</v>
      </c>
      <c r="O2497" s="10">
        <f t="array" ref="O2497">VLOOKUP(A2497,'HUMAN RESOURCES'!$A$2:$M$2692,9,0)</f>
        <v>0.26</v>
      </c>
      <c r="P2497" s="10">
        <f t="array" ref="P2497">VLOOKUP(A2497,'HUMAN RESOURCES'!$A$2:$M$2692,10,0)</f>
        <v>0.66700000000000004</v>
      </c>
      <c r="Q2497" s="10">
        <f t="array" ref="Q2497">VLOOKUP(A2497,'HUMAN RESOURCES'!$A$2:$M$2692,11,0)</f>
        <v>7.2999999999999995E-2</v>
      </c>
      <c r="R2497" s="10">
        <f t="array" ref="R2497">VLOOKUP(A2497,'HUMAN RESOURCES'!$A$2:$M$2692,12,0)</f>
        <v>73997128</v>
      </c>
      <c r="S2497" s="10">
        <f t="array" ref="S2497">VLOOKUP(A2497,'HUMAN RESOURCES'!$A$2:$M$2692,13,0)</f>
        <v>0.71799999999999997</v>
      </c>
      <c r="T2497" s="10">
        <f t="array" ref="T2497">VLOOKUP(A2497,TOURISM!$A$2:$F$2692,5,0)</f>
        <v>32249000000</v>
      </c>
      <c r="U2497" s="10">
        <f t="array" ref="U2497">VLOOKUP(A2497,TOURISM!$A$2:$F$2692,6,0)</f>
        <v>4604000000</v>
      </c>
      <c r="V2497" s="10">
        <f t="array" ref="V2497">VLOOKUP(A2497,BUSINESS!$A$2:$J$2692,5,0)</f>
        <v>0.4</v>
      </c>
      <c r="W2497" s="10">
        <f t="array" ref="W2497">VLOOKUP(A2497,BUSINESS!$A$2:$J$2692,6,0)</f>
        <v>6</v>
      </c>
      <c r="X2497" s="10">
        <f t="array" ref="X2497">VLOOKUP(A2497,BUSINESS!$A$2:$J$2692,7,0)</f>
        <v>72</v>
      </c>
      <c r="Y2497" s="10">
        <f t="array" ref="Y2497">VLOOKUP(A2497,BUSINESS!$A$2:$J$2692,8,0)</f>
        <v>226</v>
      </c>
      <c r="Z2497" s="10">
        <f t="array" ref="Z2497">VLOOKUP(A2497,BUSINESS!$A$2:$J$2692,9,0)</f>
        <v>0.45100000000000001</v>
      </c>
      <c r="AA2497" s="10">
        <f t="array" ref="AA2497">VLOOKUP(A2497,BUSINESS!$A$2:$J$2692,10,0)</f>
        <v>0.91500000000000004</v>
      </c>
      <c r="AB2497" s="12">
        <f t="shared" si="145"/>
        <v>10662.575985381487</v>
      </c>
      <c r="AC2497" s="10">
        <f t="shared" si="135"/>
        <v>2.9529389302784832E-3</v>
      </c>
      <c r="AD2497" s="10">
        <f t="shared" si="136"/>
        <v>1.0518381199875757E-3</v>
      </c>
      <c r="AE2497" s="10">
        <f t="shared" si="137"/>
        <v>62.21863097173177</v>
      </c>
      <c r="AF2497">
        <f t="shared" si="146"/>
        <v>435.81421160021239</v>
      </c>
    </row>
    <row r="2498" spans="1:32" ht="14.4">
      <c r="A2498" s="7" t="str">
        <f t="shared" si="147"/>
        <v>Turkmenistan-Asia 2000</v>
      </c>
      <c r="B2498" s="7" t="s">
        <v>271</v>
      </c>
      <c r="C2498" s="8" t="s">
        <v>61</v>
      </c>
      <c r="D2498" s="9" t="s">
        <v>62</v>
      </c>
      <c r="E2498" s="14">
        <v>3.9E-2</v>
      </c>
      <c r="F2498" s="13">
        <v>2904662605</v>
      </c>
      <c r="G2498" s="14">
        <v>44</v>
      </c>
      <c r="H2498" s="8"/>
      <c r="I2498" s="10">
        <f t="array" ref="I2498">VLOOKUP(A2498,ENERGY!$A$2:$F$2691,5,0)</f>
        <v>0</v>
      </c>
      <c r="J2498" s="11">
        <f t="array" ref="J2498">VLOOKUP(A2498,ENERGY!$A$2:$F$2691,6,0)</f>
        <v>0</v>
      </c>
      <c r="K2498" s="10">
        <f t="array" ref="K2498">VLOOKUP(A2498,'HUMAN RESOURCES'!$A$2:$M$2692,5,0)</f>
        <v>2.4E-2</v>
      </c>
      <c r="L2498" s="11">
        <f t="array" ref="L2498">VLOOKUP(A2498,'HUMAN RESOURCES'!$A$2:$M$2692,6,0)</f>
        <v>6.6000000000000003E-2</v>
      </c>
      <c r="M2498" s="10">
        <f t="array" ref="M2498">VLOOKUP(A2498,'HUMAN RESOURCES'!$A$2:$M$2692,7,0)</f>
        <v>68</v>
      </c>
      <c r="N2498" s="10">
        <f t="array" ref="N2498">VLOOKUP(A2498,'HUMAN RESOURCES'!$A$2:$M$2692,8,0)</f>
        <v>60</v>
      </c>
      <c r="O2498" s="10">
        <f t="array" ref="O2498">VLOOKUP(A2498,'HUMAN RESOURCES'!$A$2:$M$2692,9,0)</f>
        <v>0.36299999999999999</v>
      </c>
      <c r="P2498" s="10">
        <f t="array" ref="P2498">VLOOKUP(A2498,'HUMAN RESOURCES'!$A$2:$M$2692,10,0)</f>
        <v>0.59399999999999997</v>
      </c>
      <c r="Q2498" s="10">
        <f t="array" ref="Q2498">VLOOKUP(A2498,'HUMAN RESOURCES'!$A$2:$M$2692,11,0)</f>
        <v>4.2999999999999997E-2</v>
      </c>
      <c r="R2498" s="10">
        <f t="array" ref="R2498">VLOOKUP(A2498,'HUMAN RESOURCES'!$A$2:$M$2692,12,0)</f>
        <v>4501419</v>
      </c>
      <c r="S2498" s="10">
        <f t="array" ref="S2498">VLOOKUP(A2498,'HUMAN RESOURCES'!$A$2:$M$2692,13,0)</f>
        <v>0.45900000000000002</v>
      </c>
      <c r="T2498" s="10">
        <f t="array" ref="T2498">VLOOKUP(A2498,TOURISM!$A$2:$F$2692,5,0)</f>
        <v>0</v>
      </c>
      <c r="U2498" s="10">
        <f t="array" ref="U2498">VLOOKUP(A2498,TOURISM!$A$2:$F$2692,6,0)</f>
        <v>0</v>
      </c>
      <c r="V2498" s="10">
        <f t="array" ref="V2498">VLOOKUP(A2498,BUSINESS!$A$2:$J$2692,5,0)</f>
        <v>0</v>
      </c>
      <c r="W2498" s="10">
        <f t="array" ref="W2498">VLOOKUP(A2498,BUSINESS!$A$2:$J$2692,6,0)</f>
        <v>0</v>
      </c>
      <c r="X2498" s="10">
        <f t="array" ref="X2498">VLOOKUP(A2498,BUSINESS!$A$2:$J$2692,7,0)</f>
        <v>0</v>
      </c>
      <c r="Y2498" s="10">
        <f t="array" ref="Y2498">VLOOKUP(A2498,BUSINESS!$A$2:$J$2692,8,0)</f>
        <v>0</v>
      </c>
      <c r="Z2498" s="10">
        <f t="array" ref="Z2498">VLOOKUP(A2498,BUSINESS!$A$2:$J$2692,9,0)</f>
        <v>1E-3</v>
      </c>
      <c r="AA2498" s="10">
        <f t="array" ref="AA2498">VLOOKUP(A2498,BUSINESS!$A$2:$J$2692,10,0)</f>
        <v>2E-3</v>
      </c>
      <c r="AB2498" s="12">
        <f t="shared" ref="AB2498:AB2561" si="148">F2498/R2498</f>
        <v>645.27710150954624</v>
      </c>
      <c r="AC2498" s="10">
        <f t="shared" si="135"/>
        <v>0</v>
      </c>
      <c r="AD2498" s="10">
        <f t="shared" si="136"/>
        <v>0</v>
      </c>
      <c r="AE2498" s="10">
        <f t="shared" si="137"/>
        <v>0</v>
      </c>
      <c r="AF2498">
        <f t="shared" si="146"/>
        <v>0</v>
      </c>
    </row>
    <row r="2499" spans="1:32" ht="14.4">
      <c r="A2499" s="7" t="str">
        <f t="shared" si="147"/>
        <v>Turkmenistan-Asia 2001</v>
      </c>
      <c r="B2499" s="7" t="s">
        <v>271</v>
      </c>
      <c r="C2499" s="8" t="s">
        <v>61</v>
      </c>
      <c r="D2499" s="9" t="s">
        <v>63</v>
      </c>
      <c r="E2499" s="14">
        <v>3.7999999999999999E-2</v>
      </c>
      <c r="F2499" s="13">
        <v>3534771969</v>
      </c>
      <c r="G2499" s="14">
        <v>58</v>
      </c>
      <c r="H2499" s="8"/>
      <c r="I2499" s="10">
        <f t="array" ref="I2499">VLOOKUP(A2499,ENERGY!$A$2:$F$2691,5,0)</f>
        <v>24710</v>
      </c>
      <c r="J2499" s="11">
        <f t="array" ref="J2499">VLOOKUP(A2499,ENERGY!$A$2:$F$2691,6,0)</f>
        <v>0</v>
      </c>
      <c r="K2499" s="10">
        <f t="array" ref="K2499">VLOOKUP(A2499,'HUMAN RESOURCES'!$A$2:$M$2692,5,0)</f>
        <v>2.3E-2</v>
      </c>
      <c r="L2499" s="11">
        <f t="array" ref="L2499">VLOOKUP(A2499,'HUMAN RESOURCES'!$A$2:$M$2692,6,0)</f>
        <v>6.5000000000000002E-2</v>
      </c>
      <c r="M2499" s="10">
        <f t="array" ref="M2499">VLOOKUP(A2499,'HUMAN RESOURCES'!$A$2:$M$2692,7,0)</f>
        <v>68</v>
      </c>
      <c r="N2499" s="10">
        <f t="array" ref="N2499">VLOOKUP(A2499,'HUMAN RESOURCES'!$A$2:$M$2692,8,0)</f>
        <v>60</v>
      </c>
      <c r="O2499" s="10">
        <f t="array" ref="O2499">VLOOKUP(A2499,'HUMAN RESOURCES'!$A$2:$M$2692,9,0)</f>
        <v>0.35599999999999998</v>
      </c>
      <c r="P2499" s="10">
        <f t="array" ref="P2499">VLOOKUP(A2499,'HUMAN RESOURCES'!$A$2:$M$2692,10,0)</f>
        <v>0.6</v>
      </c>
      <c r="Q2499" s="10">
        <f t="array" ref="Q2499">VLOOKUP(A2499,'HUMAN RESOURCES'!$A$2:$M$2692,11,0)</f>
        <v>4.3999999999999997E-2</v>
      </c>
      <c r="R2499" s="10">
        <f t="array" ref="R2499">VLOOKUP(A2499,'HUMAN RESOURCES'!$A$2:$M$2692,12,0)</f>
        <v>4551762</v>
      </c>
      <c r="S2499" s="10">
        <f t="array" ref="S2499">VLOOKUP(A2499,'HUMAN RESOURCES'!$A$2:$M$2692,13,0)</f>
        <v>0.46100000000000002</v>
      </c>
      <c r="T2499" s="10">
        <f t="array" ref="T2499">VLOOKUP(A2499,TOURISM!$A$2:$F$2692,5,0)</f>
        <v>0</v>
      </c>
      <c r="U2499" s="10">
        <f t="array" ref="U2499">VLOOKUP(A2499,TOURISM!$A$2:$F$2692,6,0)</f>
        <v>0</v>
      </c>
      <c r="V2499" s="10">
        <f t="array" ref="V2499">VLOOKUP(A2499,BUSINESS!$A$2:$J$2692,5,0)</f>
        <v>0</v>
      </c>
      <c r="W2499" s="10">
        <f t="array" ref="W2499">VLOOKUP(A2499,BUSINESS!$A$2:$J$2692,6,0)</f>
        <v>0</v>
      </c>
      <c r="X2499" s="10">
        <f t="array" ref="X2499">VLOOKUP(A2499,BUSINESS!$A$2:$J$2692,7,0)</f>
        <v>0</v>
      </c>
      <c r="Y2499" s="10">
        <f t="array" ref="Y2499">VLOOKUP(A2499,BUSINESS!$A$2:$J$2692,8,0)</f>
        <v>0</v>
      </c>
      <c r="Z2499" s="10">
        <f t="array" ref="Z2499">VLOOKUP(A2499,BUSINESS!$A$2:$J$2692,9,0)</f>
        <v>2E-3</v>
      </c>
      <c r="AA2499" s="10">
        <f t="array" ref="AA2499">VLOOKUP(A2499,BUSINESS!$A$2:$J$2692,10,0)</f>
        <v>2E-3</v>
      </c>
      <c r="AB2499" s="12">
        <f t="shared" si="148"/>
        <v>776.57223049008269</v>
      </c>
      <c r="AC2499" s="10">
        <f t="shared" si="135"/>
        <v>0</v>
      </c>
      <c r="AD2499" s="10">
        <f t="shared" si="136"/>
        <v>5.4286669645732793E-3</v>
      </c>
      <c r="AE2499" s="10">
        <f t="shared" si="137"/>
        <v>0</v>
      </c>
      <c r="AF2499">
        <f t="shared" ref="AF2499:AF2562" si="149">T2499/R2499</f>
        <v>0</v>
      </c>
    </row>
    <row r="2500" spans="1:32" ht="14.4">
      <c r="A2500" s="7" t="str">
        <f t="shared" si="147"/>
        <v>Turkmenistan-Asia 2002</v>
      </c>
      <c r="B2500" s="7" t="s">
        <v>271</v>
      </c>
      <c r="C2500" s="8" t="s">
        <v>61</v>
      </c>
      <c r="D2500" s="9" t="s">
        <v>64</v>
      </c>
      <c r="E2500" s="14">
        <v>3.3000000000000002E-2</v>
      </c>
      <c r="F2500" s="13">
        <v>4462028989</v>
      </c>
      <c r="G2500" s="14">
        <v>63</v>
      </c>
      <c r="H2500" s="8"/>
      <c r="I2500" s="10">
        <f t="array" ref="I2500">VLOOKUP(A2500,ENERGY!$A$2:$F$2691,5,0)</f>
        <v>22675</v>
      </c>
      <c r="J2500" s="11">
        <f t="array" ref="J2500">VLOOKUP(A2500,ENERGY!$A$2:$F$2691,6,0)</f>
        <v>53054</v>
      </c>
      <c r="K2500" s="10">
        <f t="array" ref="K2500">VLOOKUP(A2500,'HUMAN RESOURCES'!$A$2:$M$2692,5,0)</f>
        <v>2.3E-2</v>
      </c>
      <c r="L2500" s="11">
        <f t="array" ref="L2500">VLOOKUP(A2500,'HUMAN RESOURCES'!$A$2:$M$2692,6,0)</f>
        <v>6.3E-2</v>
      </c>
      <c r="M2500" s="10">
        <f t="array" ref="M2500">VLOOKUP(A2500,'HUMAN RESOURCES'!$A$2:$M$2692,7,0)</f>
        <v>68</v>
      </c>
      <c r="N2500" s="10">
        <f t="array" ref="N2500">VLOOKUP(A2500,'HUMAN RESOURCES'!$A$2:$M$2692,8,0)</f>
        <v>60</v>
      </c>
      <c r="O2500" s="10">
        <f t="array" ref="O2500">VLOOKUP(A2500,'HUMAN RESOURCES'!$A$2:$M$2692,9,0)</f>
        <v>0.34899999999999998</v>
      </c>
      <c r="P2500" s="10">
        <f t="array" ref="P2500">VLOOKUP(A2500,'HUMAN RESOURCES'!$A$2:$M$2692,10,0)</f>
        <v>0.60699999999999998</v>
      </c>
      <c r="Q2500" s="10">
        <f t="array" ref="Q2500">VLOOKUP(A2500,'HUMAN RESOURCES'!$A$2:$M$2692,11,0)</f>
        <v>4.3999999999999997E-2</v>
      </c>
      <c r="R2500" s="10">
        <f t="array" ref="R2500">VLOOKUP(A2500,'HUMAN RESOURCES'!$A$2:$M$2692,12,0)</f>
        <v>4600171</v>
      </c>
      <c r="S2500" s="10">
        <f t="array" ref="S2500">VLOOKUP(A2500,'HUMAN RESOURCES'!$A$2:$M$2692,13,0)</f>
        <v>0.46400000000000002</v>
      </c>
      <c r="T2500" s="10">
        <f t="array" ref="T2500">VLOOKUP(A2500,TOURISM!$A$2:$F$2692,5,0)</f>
        <v>0</v>
      </c>
      <c r="U2500" s="10">
        <f t="array" ref="U2500">VLOOKUP(A2500,TOURISM!$A$2:$F$2692,6,0)</f>
        <v>0</v>
      </c>
      <c r="V2500" s="10">
        <f t="array" ref="V2500">VLOOKUP(A2500,BUSINESS!$A$2:$J$2692,5,0)</f>
        <v>0</v>
      </c>
      <c r="W2500" s="10">
        <f t="array" ref="W2500">VLOOKUP(A2500,BUSINESS!$A$2:$J$2692,6,0)</f>
        <v>0</v>
      </c>
      <c r="X2500" s="10">
        <f t="array" ref="X2500">VLOOKUP(A2500,BUSINESS!$A$2:$J$2692,7,0)</f>
        <v>0</v>
      </c>
      <c r="Y2500" s="10">
        <f t="array" ref="Y2500">VLOOKUP(A2500,BUSINESS!$A$2:$J$2692,8,0)</f>
        <v>0</v>
      </c>
      <c r="Z2500" s="10">
        <f t="array" ref="Z2500">VLOOKUP(A2500,BUSINESS!$A$2:$J$2692,9,0)</f>
        <v>3.0000000000000001E-3</v>
      </c>
      <c r="AA2500" s="10">
        <f t="array" ref="AA2500">VLOOKUP(A2500,BUSINESS!$A$2:$J$2692,10,0)</f>
        <v>2E-3</v>
      </c>
      <c r="AB2500" s="12">
        <f t="shared" si="148"/>
        <v>969.97024436700292</v>
      </c>
      <c r="AC2500" s="10">
        <f t="shared" si="135"/>
        <v>1.1533049532289126E-2</v>
      </c>
      <c r="AD2500" s="10">
        <f t="shared" si="136"/>
        <v>4.9291645897511201E-3</v>
      </c>
      <c r="AE2500" s="10">
        <f t="shared" si="137"/>
        <v>0</v>
      </c>
      <c r="AF2500">
        <f t="shared" si="149"/>
        <v>0</v>
      </c>
    </row>
    <row r="2501" spans="1:32" ht="14.4">
      <c r="A2501" s="7" t="str">
        <f t="shared" si="147"/>
        <v>Turkmenistan-Asia 2003</v>
      </c>
      <c r="B2501" s="7" t="s">
        <v>271</v>
      </c>
      <c r="C2501" s="8" t="s">
        <v>61</v>
      </c>
      <c r="D2501" s="9" t="s">
        <v>65</v>
      </c>
      <c r="E2501" s="14">
        <v>3.7999999999999999E-2</v>
      </c>
      <c r="F2501" s="13">
        <v>5977440583</v>
      </c>
      <c r="G2501" s="14">
        <v>95</v>
      </c>
      <c r="H2501" s="8"/>
      <c r="I2501" s="10">
        <f t="array" ref="I2501">VLOOKUP(A2501,ENERGY!$A$2:$F$2691,5,0)</f>
        <v>19873</v>
      </c>
      <c r="J2501" s="11">
        <f t="array" ref="J2501">VLOOKUP(A2501,ENERGY!$A$2:$F$2691,6,0)</f>
        <v>48525</v>
      </c>
      <c r="K2501" s="10">
        <f t="array" ref="K2501">VLOOKUP(A2501,'HUMAN RESOURCES'!$A$2:$M$2692,5,0)</f>
        <v>2.3E-2</v>
      </c>
      <c r="L2501" s="11">
        <f t="array" ref="L2501">VLOOKUP(A2501,'HUMAN RESOURCES'!$A$2:$M$2692,6,0)</f>
        <v>6.2E-2</v>
      </c>
      <c r="M2501" s="10">
        <f t="array" ref="M2501">VLOOKUP(A2501,'HUMAN RESOURCES'!$A$2:$M$2692,7,0)</f>
        <v>68</v>
      </c>
      <c r="N2501" s="10">
        <f t="array" ref="N2501">VLOOKUP(A2501,'HUMAN RESOURCES'!$A$2:$M$2692,8,0)</f>
        <v>60</v>
      </c>
      <c r="O2501" s="10">
        <f t="array" ref="O2501">VLOOKUP(A2501,'HUMAN RESOURCES'!$A$2:$M$2692,9,0)</f>
        <v>0.34200000000000003</v>
      </c>
      <c r="P2501" s="10">
        <f t="array" ref="P2501">VLOOKUP(A2501,'HUMAN RESOURCES'!$A$2:$M$2692,10,0)</f>
        <v>0.61299999999999999</v>
      </c>
      <c r="Q2501" s="10">
        <f t="array" ref="Q2501">VLOOKUP(A2501,'HUMAN RESOURCES'!$A$2:$M$2692,11,0)</f>
        <v>4.4999999999999998E-2</v>
      </c>
      <c r="R2501" s="10">
        <f t="array" ref="R2501">VLOOKUP(A2501,'HUMAN RESOURCES'!$A$2:$M$2692,12,0)</f>
        <v>4648037</v>
      </c>
      <c r="S2501" s="10">
        <f t="array" ref="S2501">VLOOKUP(A2501,'HUMAN RESOURCES'!$A$2:$M$2692,13,0)</f>
        <v>0.46600000000000003</v>
      </c>
      <c r="T2501" s="10">
        <f t="array" ref="T2501">VLOOKUP(A2501,TOURISM!$A$2:$F$2692,5,0)</f>
        <v>0</v>
      </c>
      <c r="U2501" s="10">
        <f t="array" ref="U2501">VLOOKUP(A2501,TOURISM!$A$2:$F$2692,6,0)</f>
        <v>0</v>
      </c>
      <c r="V2501" s="10">
        <f t="array" ref="V2501">VLOOKUP(A2501,BUSINESS!$A$2:$J$2692,5,0)</f>
        <v>0</v>
      </c>
      <c r="W2501" s="10">
        <f t="array" ref="W2501">VLOOKUP(A2501,BUSINESS!$A$2:$J$2692,6,0)</f>
        <v>0</v>
      </c>
      <c r="X2501" s="10">
        <f t="array" ref="X2501">VLOOKUP(A2501,BUSINESS!$A$2:$J$2692,7,0)</f>
        <v>0</v>
      </c>
      <c r="Y2501" s="10">
        <f t="array" ref="Y2501">VLOOKUP(A2501,BUSINESS!$A$2:$J$2692,8,0)</f>
        <v>0</v>
      </c>
      <c r="Z2501" s="10">
        <f t="array" ref="Z2501">VLOOKUP(A2501,BUSINESS!$A$2:$J$2692,9,0)</f>
        <v>4.0000000000000001E-3</v>
      </c>
      <c r="AA2501" s="10">
        <f t="array" ref="AA2501">VLOOKUP(A2501,BUSINESS!$A$2:$J$2692,10,0)</f>
        <v>2E-3</v>
      </c>
      <c r="AB2501" s="12">
        <f t="shared" si="148"/>
        <v>1286.0139846132895</v>
      </c>
      <c r="AC2501" s="10">
        <f t="shared" si="135"/>
        <v>1.0439891076598573E-2</v>
      </c>
      <c r="AD2501" s="10">
        <f t="shared" si="136"/>
        <v>4.2755683743481388E-3</v>
      </c>
      <c r="AE2501" s="10">
        <f t="shared" si="137"/>
        <v>0</v>
      </c>
      <c r="AF2501">
        <f t="shared" si="149"/>
        <v>0</v>
      </c>
    </row>
    <row r="2502" spans="1:32" ht="14.4">
      <c r="A2502" s="7" t="str">
        <f t="shared" si="147"/>
        <v>Turkmenistan-Asia 2004</v>
      </c>
      <c r="B2502" s="7" t="s">
        <v>271</v>
      </c>
      <c r="C2502" s="8" t="s">
        <v>61</v>
      </c>
      <c r="D2502" s="9" t="s">
        <v>66</v>
      </c>
      <c r="E2502" s="14">
        <v>3.6999999999999998E-2</v>
      </c>
      <c r="F2502" s="13">
        <v>6838351088</v>
      </c>
      <c r="G2502" s="14">
        <v>111</v>
      </c>
      <c r="H2502" s="8"/>
      <c r="I2502" s="10">
        <v>19873</v>
      </c>
      <c r="J2502" s="11">
        <v>48525</v>
      </c>
      <c r="K2502" s="10">
        <f t="array" ref="K2502">VLOOKUP(A2502,'HUMAN RESOURCES'!$A$2:$M$2692,5,0)</f>
        <v>2.3E-2</v>
      </c>
      <c r="L2502" s="11">
        <f t="array" ref="L2502">VLOOKUP(A2502,'HUMAN RESOURCES'!$A$2:$M$2692,6,0)</f>
        <v>0.06</v>
      </c>
      <c r="M2502" s="10">
        <f t="array" ref="M2502">VLOOKUP(A2502,'HUMAN RESOURCES'!$A$2:$M$2692,7,0)</f>
        <v>68</v>
      </c>
      <c r="N2502" s="10">
        <f t="array" ref="N2502">VLOOKUP(A2502,'HUMAN RESOURCES'!$A$2:$M$2692,8,0)</f>
        <v>60</v>
      </c>
      <c r="O2502" s="10">
        <f t="array" ref="O2502">VLOOKUP(A2502,'HUMAN RESOURCES'!$A$2:$M$2692,9,0)</f>
        <v>0.33400000000000002</v>
      </c>
      <c r="P2502" s="10">
        <f t="array" ref="P2502">VLOOKUP(A2502,'HUMAN RESOURCES'!$A$2:$M$2692,10,0)</f>
        <v>0.62</v>
      </c>
      <c r="Q2502" s="10">
        <f t="array" ref="Q2502">VLOOKUP(A2502,'HUMAN RESOURCES'!$A$2:$M$2692,11,0)</f>
        <v>4.5999999999999999E-2</v>
      </c>
      <c r="R2502" s="10">
        <f t="array" ref="R2502">VLOOKUP(A2502,'HUMAN RESOURCES'!$A$2:$M$2692,12,0)</f>
        <v>4696876</v>
      </c>
      <c r="S2502" s="10">
        <f t="array" ref="S2502">VLOOKUP(A2502,'HUMAN RESOURCES'!$A$2:$M$2692,13,0)</f>
        <v>0.46800000000000003</v>
      </c>
      <c r="T2502" s="10">
        <f t="array" ref="T2502">VLOOKUP(A2502,TOURISM!$A$2:$F$2692,5,0)</f>
        <v>0</v>
      </c>
      <c r="U2502" s="10">
        <f t="array" ref="U2502">VLOOKUP(A2502,TOURISM!$A$2:$F$2692,6,0)</f>
        <v>0</v>
      </c>
      <c r="V2502" s="10">
        <f t="array" ref="V2502">VLOOKUP(A2502,BUSINESS!$A$2:$J$2692,5,0)</f>
        <v>0</v>
      </c>
      <c r="W2502" s="10">
        <f t="array" ref="W2502">VLOOKUP(A2502,BUSINESS!$A$2:$J$2692,6,0)</f>
        <v>0</v>
      </c>
      <c r="X2502" s="10">
        <f t="array" ref="X2502">VLOOKUP(A2502,BUSINESS!$A$2:$J$2692,7,0)</f>
        <v>0</v>
      </c>
      <c r="Y2502" s="10">
        <f t="array" ref="Y2502">VLOOKUP(A2502,BUSINESS!$A$2:$J$2692,8,0)</f>
        <v>0</v>
      </c>
      <c r="Z2502" s="10">
        <f t="array" ref="Z2502">VLOOKUP(A2502,BUSINESS!$A$2:$J$2692,9,0)</f>
        <v>8.0000000000000002E-3</v>
      </c>
      <c r="AA2502" s="10">
        <f t="array" ref="AA2502">VLOOKUP(A2502,BUSINESS!$A$2:$J$2692,10,0)</f>
        <v>1.0999999999999999E-2</v>
      </c>
      <c r="AB2502" s="12">
        <f t="shared" si="148"/>
        <v>1455.9360494081598</v>
      </c>
      <c r="AC2502" s="10">
        <f t="shared" si="135"/>
        <v>1.033133512573038E-2</v>
      </c>
      <c r="AD2502" s="10">
        <f t="shared" si="136"/>
        <v>4.231110210275937E-3</v>
      </c>
      <c r="AE2502" s="10">
        <f t="shared" si="137"/>
        <v>0</v>
      </c>
      <c r="AF2502">
        <f t="shared" si="149"/>
        <v>0</v>
      </c>
    </row>
    <row r="2503" spans="1:32" ht="14.4">
      <c r="A2503" s="7" t="str">
        <f t="shared" si="147"/>
        <v>Turkmenistan-Asia 2005</v>
      </c>
      <c r="B2503" s="7" t="s">
        <v>271</v>
      </c>
      <c r="C2503" s="8" t="s">
        <v>61</v>
      </c>
      <c r="D2503" s="9" t="s">
        <v>67</v>
      </c>
      <c r="E2503" s="14">
        <v>0.03</v>
      </c>
      <c r="F2503" s="13">
        <v>8104355717</v>
      </c>
      <c r="G2503" s="14">
        <v>107</v>
      </c>
      <c r="H2503" s="8"/>
      <c r="I2503" s="10">
        <f t="array" ref="I2503">VLOOKUP(A2503,ENERGY!$A$2:$F$2691,5,0)</f>
        <v>22669</v>
      </c>
      <c r="J2503" s="11">
        <f t="array" ref="J2503">VLOOKUP(A2503,ENERGY!$A$2:$F$2691,6,0)</f>
        <v>55093</v>
      </c>
      <c r="K2503" s="10">
        <f t="array" ref="K2503">VLOOKUP(A2503,'HUMAN RESOURCES'!$A$2:$M$2692,5,0)</f>
        <v>2.3E-2</v>
      </c>
      <c r="L2503" s="11">
        <f t="array" ref="L2503">VLOOKUP(A2503,'HUMAN RESOURCES'!$A$2:$M$2692,6,0)</f>
        <v>5.8000000000000003E-2</v>
      </c>
      <c r="M2503" s="10">
        <f t="array" ref="M2503">VLOOKUP(A2503,'HUMAN RESOURCES'!$A$2:$M$2692,7,0)</f>
        <v>69</v>
      </c>
      <c r="N2503" s="10">
        <f t="array" ref="N2503">VLOOKUP(A2503,'HUMAN RESOURCES'!$A$2:$M$2692,8,0)</f>
        <v>60</v>
      </c>
      <c r="O2503" s="10">
        <f t="array" ref="O2503">VLOOKUP(A2503,'HUMAN RESOURCES'!$A$2:$M$2692,9,0)</f>
        <v>0.32700000000000001</v>
      </c>
      <c r="P2503" s="10">
        <f t="array" ref="P2503">VLOOKUP(A2503,'HUMAN RESOURCES'!$A$2:$M$2692,10,0)</f>
        <v>0.627</v>
      </c>
      <c r="Q2503" s="10">
        <f t="array" ref="Q2503">VLOOKUP(A2503,'HUMAN RESOURCES'!$A$2:$M$2692,11,0)</f>
        <v>4.5999999999999999E-2</v>
      </c>
      <c r="R2503" s="10">
        <f t="array" ref="R2503">VLOOKUP(A2503,'HUMAN RESOURCES'!$A$2:$M$2692,12,0)</f>
        <v>4747839</v>
      </c>
      <c r="S2503" s="10">
        <f t="array" ref="S2503">VLOOKUP(A2503,'HUMAN RESOURCES'!$A$2:$M$2692,13,0)</f>
        <v>0.47</v>
      </c>
      <c r="T2503" s="10">
        <f t="array" ref="T2503">VLOOKUP(A2503,TOURISM!$A$2:$F$2692,5,0)</f>
        <v>0</v>
      </c>
      <c r="U2503" s="10">
        <f t="array" ref="U2503">VLOOKUP(A2503,TOURISM!$A$2:$F$2692,6,0)</f>
        <v>0</v>
      </c>
      <c r="V2503" s="10">
        <f t="array" ref="V2503">VLOOKUP(A2503,BUSINESS!$A$2:$J$2692,5,0)</f>
        <v>0</v>
      </c>
      <c r="W2503" s="10">
        <f t="array" ref="W2503">VLOOKUP(A2503,BUSINESS!$A$2:$J$2692,6,0)</f>
        <v>0</v>
      </c>
      <c r="X2503" s="10">
        <f t="array" ref="X2503">VLOOKUP(A2503,BUSINESS!$A$2:$J$2692,7,0)</f>
        <v>0</v>
      </c>
      <c r="Y2503" s="10">
        <f t="array" ref="Y2503">VLOOKUP(A2503,BUSINESS!$A$2:$J$2692,8,0)</f>
        <v>0</v>
      </c>
      <c r="Z2503" s="10">
        <f t="array" ref="Z2503">VLOOKUP(A2503,BUSINESS!$A$2:$J$2692,9,0)</f>
        <v>0.01</v>
      </c>
      <c r="AA2503" s="10">
        <f t="array" ref="AA2503">VLOOKUP(A2503,BUSINESS!$A$2:$J$2692,10,0)</f>
        <v>2.1999999999999999E-2</v>
      </c>
      <c r="AB2503" s="12">
        <f t="shared" si="148"/>
        <v>1706.956726418061</v>
      </c>
      <c r="AC2503" s="10">
        <f t="shared" si="135"/>
        <v>1.1603805436536496E-2</v>
      </c>
      <c r="AD2503" s="10">
        <f t="shared" si="136"/>
        <v>4.7745932412619719E-3</v>
      </c>
      <c r="AE2503" s="10">
        <f t="shared" si="137"/>
        <v>0</v>
      </c>
      <c r="AF2503">
        <f t="shared" si="149"/>
        <v>0</v>
      </c>
    </row>
    <row r="2504" spans="1:32" ht="14.4">
      <c r="A2504" s="7" t="str">
        <f t="shared" si="147"/>
        <v>Turkmenistan-Asia 2006</v>
      </c>
      <c r="B2504" s="7" t="s">
        <v>271</v>
      </c>
      <c r="C2504" s="8" t="s">
        <v>61</v>
      </c>
      <c r="D2504" s="9" t="s">
        <v>68</v>
      </c>
      <c r="E2504" s="14">
        <v>2.1999999999999999E-2</v>
      </c>
      <c r="F2504" s="13">
        <v>10277598152</v>
      </c>
      <c r="G2504" s="14">
        <v>98</v>
      </c>
      <c r="H2504" s="8"/>
      <c r="I2504" s="10">
        <v>22669</v>
      </c>
      <c r="J2504" s="11">
        <v>55093</v>
      </c>
      <c r="K2504" s="10">
        <f t="array" ref="K2504">VLOOKUP(A2504,'HUMAN RESOURCES'!$A$2:$M$2692,5,0)</f>
        <v>2.1999999999999999E-2</v>
      </c>
      <c r="L2504" s="11">
        <f t="array" ref="L2504">VLOOKUP(A2504,'HUMAN RESOURCES'!$A$2:$M$2692,6,0)</f>
        <v>5.7000000000000002E-2</v>
      </c>
      <c r="M2504" s="10">
        <f t="array" ref="M2504">VLOOKUP(A2504,'HUMAN RESOURCES'!$A$2:$M$2692,7,0)</f>
        <v>69</v>
      </c>
      <c r="N2504" s="10">
        <f t="array" ref="N2504">VLOOKUP(A2504,'HUMAN RESOURCES'!$A$2:$M$2692,8,0)</f>
        <v>61</v>
      </c>
      <c r="O2504" s="10">
        <f t="array" ref="O2504">VLOOKUP(A2504,'HUMAN RESOURCES'!$A$2:$M$2692,9,0)</f>
        <v>0.31900000000000001</v>
      </c>
      <c r="P2504" s="10">
        <f t="array" ref="P2504">VLOOKUP(A2504,'HUMAN RESOURCES'!$A$2:$M$2692,10,0)</f>
        <v>0.63600000000000001</v>
      </c>
      <c r="Q2504" s="10">
        <f t="array" ref="Q2504">VLOOKUP(A2504,'HUMAN RESOURCES'!$A$2:$M$2692,11,0)</f>
        <v>4.4999999999999998E-2</v>
      </c>
      <c r="R2504" s="10">
        <f t="array" ref="R2504">VLOOKUP(A2504,'HUMAN RESOURCES'!$A$2:$M$2692,12,0)</f>
        <v>4801595</v>
      </c>
      <c r="S2504" s="10">
        <f t="array" ref="S2504">VLOOKUP(A2504,'HUMAN RESOURCES'!$A$2:$M$2692,13,0)</f>
        <v>0.47299999999999998</v>
      </c>
      <c r="T2504" s="10">
        <f t="array" ref="T2504">VLOOKUP(A2504,TOURISM!$A$2:$F$2692,5,0)</f>
        <v>0</v>
      </c>
      <c r="U2504" s="10">
        <f t="array" ref="U2504">VLOOKUP(A2504,TOURISM!$A$2:$F$2692,6,0)</f>
        <v>0</v>
      </c>
      <c r="V2504" s="10">
        <f t="array" ref="V2504">VLOOKUP(A2504,BUSINESS!$A$2:$J$2692,5,0)</f>
        <v>0</v>
      </c>
      <c r="W2504" s="10">
        <f t="array" ref="W2504">VLOOKUP(A2504,BUSINESS!$A$2:$J$2692,6,0)</f>
        <v>0</v>
      </c>
      <c r="X2504" s="10">
        <f t="array" ref="X2504">VLOOKUP(A2504,BUSINESS!$A$2:$J$2692,7,0)</f>
        <v>0</v>
      </c>
      <c r="Y2504" s="10">
        <f t="array" ref="Y2504">VLOOKUP(A2504,BUSINESS!$A$2:$J$2692,8,0)</f>
        <v>0</v>
      </c>
      <c r="Z2504" s="10">
        <f t="array" ref="Z2504">VLOOKUP(A2504,BUSINESS!$A$2:$J$2692,9,0)</f>
        <v>1.2999999999999999E-2</v>
      </c>
      <c r="AA2504" s="10">
        <f t="array" ref="AA2504">VLOOKUP(A2504,BUSINESS!$A$2:$J$2692,10,0)</f>
        <v>4.4999999999999998E-2</v>
      </c>
      <c r="AB2504" s="12">
        <f t="shared" si="148"/>
        <v>2140.4550262985531</v>
      </c>
      <c r="AC2504" s="10">
        <f t="shared" si="135"/>
        <v>1.1473895653423497E-2</v>
      </c>
      <c r="AD2504" s="10">
        <f t="shared" si="136"/>
        <v>4.7211395380076827E-3</v>
      </c>
      <c r="AE2504" s="10">
        <f t="shared" si="137"/>
        <v>0</v>
      </c>
      <c r="AF2504">
        <f t="shared" si="149"/>
        <v>0</v>
      </c>
    </row>
    <row r="2505" spans="1:32" ht="14.4">
      <c r="A2505" s="7" t="str">
        <f t="shared" si="147"/>
        <v>Turkmenistan-Asia 2007</v>
      </c>
      <c r="B2505" s="7" t="s">
        <v>271</v>
      </c>
      <c r="C2505" s="8" t="s">
        <v>61</v>
      </c>
      <c r="D2505" s="9" t="s">
        <v>69</v>
      </c>
      <c r="E2505" s="14">
        <v>2.1000000000000001E-2</v>
      </c>
      <c r="F2505" s="13">
        <v>12664165103</v>
      </c>
      <c r="G2505" s="14">
        <v>113</v>
      </c>
      <c r="H2505" s="8"/>
      <c r="I2505" s="10">
        <f t="array" ref="I2505">VLOOKUP(A2505,ENERGY!$A$2:$F$2691,5,0)</f>
        <v>15153</v>
      </c>
      <c r="J2505" s="11">
        <f t="array" ref="J2505">VLOOKUP(A2505,ENERGY!$A$2:$F$2691,6,0)</f>
        <v>39270</v>
      </c>
      <c r="K2505" s="10">
        <f t="array" ref="K2505">VLOOKUP(A2505,'HUMAN RESOURCES'!$A$2:$M$2692,5,0)</f>
        <v>2.1999999999999999E-2</v>
      </c>
      <c r="L2505" s="11">
        <f t="array" ref="L2505">VLOOKUP(A2505,'HUMAN RESOURCES'!$A$2:$M$2692,6,0)</f>
        <v>5.5E-2</v>
      </c>
      <c r="M2505" s="10">
        <f t="array" ref="M2505">VLOOKUP(A2505,'HUMAN RESOURCES'!$A$2:$M$2692,7,0)</f>
        <v>69</v>
      </c>
      <c r="N2505" s="10">
        <f t="array" ref="N2505">VLOOKUP(A2505,'HUMAN RESOURCES'!$A$2:$M$2692,8,0)</f>
        <v>61</v>
      </c>
      <c r="O2505" s="10">
        <f t="array" ref="O2505">VLOOKUP(A2505,'HUMAN RESOURCES'!$A$2:$M$2692,9,0)</f>
        <v>0.311</v>
      </c>
      <c r="P2505" s="10">
        <f t="array" ref="P2505">VLOOKUP(A2505,'HUMAN RESOURCES'!$A$2:$M$2692,10,0)</f>
        <v>0.64500000000000002</v>
      </c>
      <c r="Q2505" s="10">
        <f t="array" ref="Q2505">VLOOKUP(A2505,'HUMAN RESOURCES'!$A$2:$M$2692,11,0)</f>
        <v>4.3999999999999997E-2</v>
      </c>
      <c r="R2505" s="10">
        <f t="array" ref="R2505">VLOOKUP(A2505,'HUMAN RESOURCES'!$A$2:$M$2692,12,0)</f>
        <v>4858236</v>
      </c>
      <c r="S2505" s="10">
        <f t="array" ref="S2505">VLOOKUP(A2505,'HUMAN RESOURCES'!$A$2:$M$2692,13,0)</f>
        <v>0.47599999999999998</v>
      </c>
      <c r="T2505" s="10">
        <f t="array" ref="T2505">VLOOKUP(A2505,TOURISM!$A$2:$F$2692,5,0)</f>
        <v>0</v>
      </c>
      <c r="U2505" s="10">
        <f t="array" ref="U2505">VLOOKUP(A2505,TOURISM!$A$2:$F$2692,6,0)</f>
        <v>0</v>
      </c>
      <c r="V2505" s="10">
        <f t="array" ref="V2505">VLOOKUP(A2505,BUSINESS!$A$2:$J$2692,5,0)</f>
        <v>0</v>
      </c>
      <c r="W2505" s="10">
        <f t="array" ref="W2505">VLOOKUP(A2505,BUSINESS!$A$2:$J$2692,6,0)</f>
        <v>0</v>
      </c>
      <c r="X2505" s="10">
        <f t="array" ref="X2505">VLOOKUP(A2505,BUSINESS!$A$2:$J$2692,7,0)</f>
        <v>0</v>
      </c>
      <c r="Y2505" s="10">
        <f t="array" ref="Y2505">VLOOKUP(A2505,BUSINESS!$A$2:$J$2692,8,0)</f>
        <v>0</v>
      </c>
      <c r="Z2505" s="10">
        <f t="array" ref="Z2505">VLOOKUP(A2505,BUSINESS!$A$2:$J$2692,9,0)</f>
        <v>1.4E-2</v>
      </c>
      <c r="AA2505" s="10">
        <f t="array" ref="AA2505">VLOOKUP(A2505,BUSINESS!$A$2:$J$2692,10,0)</f>
        <v>7.9000000000000001E-2</v>
      </c>
      <c r="AB2505" s="12">
        <f t="shared" si="148"/>
        <v>2606.7414392796068</v>
      </c>
      <c r="AC2505" s="10">
        <f t="shared" si="135"/>
        <v>8.0831808088367881E-3</v>
      </c>
      <c r="AD2505" s="10">
        <f t="shared" si="136"/>
        <v>3.1190333281462656E-3</v>
      </c>
      <c r="AE2505" s="10">
        <f t="shared" si="137"/>
        <v>0</v>
      </c>
      <c r="AF2505">
        <f t="shared" si="149"/>
        <v>0</v>
      </c>
    </row>
    <row r="2506" spans="1:32" ht="14.4">
      <c r="A2506" s="7" t="str">
        <f t="shared" si="147"/>
        <v>Turkmenistan-Asia 2008</v>
      </c>
      <c r="B2506" s="7" t="s">
        <v>271</v>
      </c>
      <c r="C2506" s="8" t="s">
        <v>61</v>
      </c>
      <c r="D2506" s="9" t="s">
        <v>70</v>
      </c>
      <c r="E2506" s="14">
        <v>1.9E-2</v>
      </c>
      <c r="F2506" s="13">
        <v>19271523179</v>
      </c>
      <c r="G2506" s="14">
        <v>81</v>
      </c>
      <c r="H2506" s="8"/>
      <c r="I2506" s="10">
        <f t="array" ref="I2506">VLOOKUP(A2506,ENERGY!$A$2:$F$2691,5,0)</f>
        <v>18406</v>
      </c>
      <c r="J2506" s="11">
        <f t="array" ref="J2506">VLOOKUP(A2506,ENERGY!$A$2:$F$2691,6,0)</f>
        <v>43337</v>
      </c>
      <c r="K2506" s="10">
        <f t="array" ref="K2506">VLOOKUP(A2506,'HUMAN RESOURCES'!$A$2:$M$2692,5,0)</f>
        <v>2.1999999999999999E-2</v>
      </c>
      <c r="L2506" s="11">
        <f t="array" ref="L2506">VLOOKUP(A2506,'HUMAN RESOURCES'!$A$2:$M$2692,6,0)</f>
        <v>5.3999999999999999E-2</v>
      </c>
      <c r="M2506" s="10">
        <f t="array" ref="M2506">VLOOKUP(A2506,'HUMAN RESOURCES'!$A$2:$M$2692,7,0)</f>
        <v>69</v>
      </c>
      <c r="N2506" s="10">
        <f t="array" ref="N2506">VLOOKUP(A2506,'HUMAN RESOURCES'!$A$2:$M$2692,8,0)</f>
        <v>61</v>
      </c>
      <c r="O2506" s="10">
        <f t="array" ref="O2506">VLOOKUP(A2506,'HUMAN RESOURCES'!$A$2:$M$2692,9,0)</f>
        <v>0.30399999999999999</v>
      </c>
      <c r="P2506" s="10">
        <f t="array" ref="P2506">VLOOKUP(A2506,'HUMAN RESOURCES'!$A$2:$M$2692,10,0)</f>
        <v>0.65300000000000002</v>
      </c>
      <c r="Q2506" s="10">
        <f t="array" ref="Q2506">VLOOKUP(A2506,'HUMAN RESOURCES'!$A$2:$M$2692,11,0)</f>
        <v>4.2999999999999997E-2</v>
      </c>
      <c r="R2506" s="10">
        <f t="array" ref="R2506">VLOOKUP(A2506,'HUMAN RESOURCES'!$A$2:$M$2692,12,0)</f>
        <v>4917543</v>
      </c>
      <c r="S2506" s="10">
        <f t="array" ref="S2506">VLOOKUP(A2506,'HUMAN RESOURCES'!$A$2:$M$2692,13,0)</f>
        <v>0.47799999999999998</v>
      </c>
      <c r="T2506" s="10">
        <f t="array" ref="T2506">VLOOKUP(A2506,TOURISM!$A$2:$F$2692,5,0)</f>
        <v>0</v>
      </c>
      <c r="U2506" s="10">
        <f t="array" ref="U2506">VLOOKUP(A2506,TOURISM!$A$2:$F$2692,6,0)</f>
        <v>0</v>
      </c>
      <c r="V2506" s="10">
        <f t="array" ref="V2506">VLOOKUP(A2506,BUSINESS!$A$2:$J$2692,5,0)</f>
        <v>0</v>
      </c>
      <c r="W2506" s="10">
        <f t="array" ref="W2506">VLOOKUP(A2506,BUSINESS!$A$2:$J$2692,6,0)</f>
        <v>0</v>
      </c>
      <c r="X2506" s="10">
        <f t="array" ref="X2506">VLOOKUP(A2506,BUSINESS!$A$2:$J$2692,7,0)</f>
        <v>0</v>
      </c>
      <c r="Y2506" s="10">
        <f t="array" ref="Y2506">VLOOKUP(A2506,BUSINESS!$A$2:$J$2692,8,0)</f>
        <v>0</v>
      </c>
      <c r="Z2506" s="10">
        <f t="array" ref="Z2506">VLOOKUP(A2506,BUSINESS!$A$2:$J$2692,9,0)</f>
        <v>1.7999999999999999E-2</v>
      </c>
      <c r="AA2506" s="10">
        <f t="array" ref="AA2506">VLOOKUP(A2506,BUSINESS!$A$2:$J$2692,10,0)</f>
        <v>0.23100000000000001</v>
      </c>
      <c r="AB2506" s="12">
        <f t="shared" si="148"/>
        <v>3918.9333329672968</v>
      </c>
      <c r="AC2506" s="10">
        <f t="shared" si="135"/>
        <v>8.8127343268782805E-3</v>
      </c>
      <c r="AD2506" s="10">
        <f t="shared" si="136"/>
        <v>3.7429260913427703E-3</v>
      </c>
      <c r="AE2506" s="10">
        <f t="shared" si="137"/>
        <v>0</v>
      </c>
      <c r="AF2506">
        <f t="shared" si="149"/>
        <v>0</v>
      </c>
    </row>
    <row r="2507" spans="1:32" ht="14.4">
      <c r="A2507" s="7" t="str">
        <f t="shared" si="147"/>
        <v>Turkmenistan-Asia 2009</v>
      </c>
      <c r="B2507" s="7" t="s">
        <v>271</v>
      </c>
      <c r="C2507" s="8" t="s">
        <v>61</v>
      </c>
      <c r="D2507" s="9" t="s">
        <v>71</v>
      </c>
      <c r="E2507" s="14">
        <v>2.1000000000000001E-2</v>
      </c>
      <c r="F2507" s="13">
        <v>20214385965</v>
      </c>
      <c r="G2507" s="14">
        <v>86</v>
      </c>
      <c r="H2507" s="8"/>
      <c r="I2507" s="10">
        <f t="array" ref="I2507">VLOOKUP(A2507,ENERGY!$A$2:$F$2691,5,0)</f>
        <v>22367</v>
      </c>
      <c r="J2507" s="11">
        <f t="array" ref="J2507">VLOOKUP(A2507,ENERGY!$A$2:$F$2691,6,0)</f>
        <v>53516</v>
      </c>
      <c r="K2507" s="10">
        <f t="array" ref="K2507">VLOOKUP(A2507,'HUMAN RESOURCES'!$A$2:$M$2692,5,0)</f>
        <v>2.1999999999999999E-2</v>
      </c>
      <c r="L2507" s="11">
        <f t="array" ref="L2507">VLOOKUP(A2507,'HUMAN RESOURCES'!$A$2:$M$2692,6,0)</f>
        <v>5.1999999999999998E-2</v>
      </c>
      <c r="M2507" s="10">
        <f t="array" ref="M2507">VLOOKUP(A2507,'HUMAN RESOURCES'!$A$2:$M$2692,7,0)</f>
        <v>69</v>
      </c>
      <c r="N2507" s="10">
        <f t="array" ref="N2507">VLOOKUP(A2507,'HUMAN RESOURCES'!$A$2:$M$2692,8,0)</f>
        <v>61</v>
      </c>
      <c r="O2507" s="10">
        <f t="array" ref="O2507">VLOOKUP(A2507,'HUMAN RESOURCES'!$A$2:$M$2692,9,0)</f>
        <v>0.29699999999999999</v>
      </c>
      <c r="P2507" s="10">
        <f t="array" ref="P2507">VLOOKUP(A2507,'HUMAN RESOURCES'!$A$2:$M$2692,10,0)</f>
        <v>0.66100000000000003</v>
      </c>
      <c r="Q2507" s="10">
        <f t="array" ref="Q2507">VLOOKUP(A2507,'HUMAN RESOURCES'!$A$2:$M$2692,11,0)</f>
        <v>4.2000000000000003E-2</v>
      </c>
      <c r="R2507" s="10">
        <f t="array" ref="R2507">VLOOKUP(A2507,'HUMAN RESOURCES'!$A$2:$M$2692,12,0)</f>
        <v>4978962</v>
      </c>
      <c r="S2507" s="10">
        <f t="array" ref="S2507">VLOOKUP(A2507,'HUMAN RESOURCES'!$A$2:$M$2692,13,0)</f>
        <v>0.48099999999999998</v>
      </c>
      <c r="T2507" s="10">
        <f t="array" ref="T2507">VLOOKUP(A2507,TOURISM!$A$2:$F$2692,5,0)</f>
        <v>0</v>
      </c>
      <c r="U2507" s="10">
        <f t="array" ref="U2507">VLOOKUP(A2507,TOURISM!$A$2:$F$2692,6,0)</f>
        <v>0</v>
      </c>
      <c r="V2507" s="10">
        <f t="array" ref="V2507">VLOOKUP(A2507,BUSINESS!$A$2:$J$2692,5,0)</f>
        <v>0</v>
      </c>
      <c r="W2507" s="10">
        <f t="array" ref="W2507">VLOOKUP(A2507,BUSINESS!$A$2:$J$2692,6,0)</f>
        <v>0</v>
      </c>
      <c r="X2507" s="10">
        <f t="array" ref="X2507">VLOOKUP(A2507,BUSINESS!$A$2:$J$2692,7,0)</f>
        <v>0</v>
      </c>
      <c r="Y2507" s="10">
        <f t="array" ref="Y2507">VLOOKUP(A2507,BUSINESS!$A$2:$J$2692,8,0)</f>
        <v>0</v>
      </c>
      <c r="Z2507" s="10">
        <f t="array" ref="Z2507">VLOOKUP(A2507,BUSINESS!$A$2:$J$2692,9,0)</f>
        <v>0.02</v>
      </c>
      <c r="AA2507" s="10">
        <f t="array" ref="AA2507">VLOOKUP(A2507,BUSINESS!$A$2:$J$2692,10,0)</f>
        <v>0.42799999999999999</v>
      </c>
      <c r="AB2507" s="12">
        <f t="shared" si="148"/>
        <v>4059.9598801918955</v>
      </c>
      <c r="AC2507" s="10">
        <f t="shared" si="135"/>
        <v>1.0748425073338579E-2</v>
      </c>
      <c r="AD2507" s="10">
        <f t="shared" si="136"/>
        <v>4.4923018090919356E-3</v>
      </c>
      <c r="AE2507" s="10">
        <f t="shared" si="137"/>
        <v>0</v>
      </c>
      <c r="AF2507">
        <f t="shared" si="149"/>
        <v>0</v>
      </c>
    </row>
    <row r="2508" spans="1:32" ht="14.4">
      <c r="A2508" s="7" t="str">
        <f t="shared" si="147"/>
        <v>Turkmenistan-Asia 2010</v>
      </c>
      <c r="B2508" s="7" t="s">
        <v>271</v>
      </c>
      <c r="C2508" s="8" t="s">
        <v>61</v>
      </c>
      <c r="D2508" s="9" t="s">
        <v>72</v>
      </c>
      <c r="E2508" s="14">
        <v>2.1000000000000001E-2</v>
      </c>
      <c r="F2508" s="13">
        <v>22148070175</v>
      </c>
      <c r="G2508" s="14">
        <v>95</v>
      </c>
      <c r="H2508" s="8"/>
      <c r="I2508" s="10">
        <f t="array" ref="I2508">VLOOKUP(A2508,ENERGY!$A$2:$F$2691,5,0)</f>
        <v>15811</v>
      </c>
      <c r="J2508" s="11">
        <f t="array" ref="J2508">VLOOKUP(A2508,ENERGY!$A$2:$F$2691,6,0)</f>
        <v>40245</v>
      </c>
      <c r="K2508" s="10">
        <f t="array" ref="K2508">VLOOKUP(A2508,'HUMAN RESOURCES'!$A$2:$M$2692,5,0)</f>
        <v>2.1999999999999999E-2</v>
      </c>
      <c r="L2508" s="11">
        <f t="array" ref="L2508">VLOOKUP(A2508,'HUMAN RESOURCES'!$A$2:$M$2692,6,0)</f>
        <v>5.0999999999999997E-2</v>
      </c>
      <c r="M2508" s="10">
        <f t="array" ref="M2508">VLOOKUP(A2508,'HUMAN RESOURCES'!$A$2:$M$2692,7,0)</f>
        <v>69</v>
      </c>
      <c r="N2508" s="10">
        <f t="array" ref="N2508">VLOOKUP(A2508,'HUMAN RESOURCES'!$A$2:$M$2692,8,0)</f>
        <v>61</v>
      </c>
      <c r="O2508" s="10">
        <f t="array" ref="O2508">VLOOKUP(A2508,'HUMAN RESOURCES'!$A$2:$M$2692,9,0)</f>
        <v>0.29199999999999998</v>
      </c>
      <c r="P2508" s="10">
        <f t="array" ref="P2508">VLOOKUP(A2508,'HUMAN RESOURCES'!$A$2:$M$2692,10,0)</f>
        <v>0.66600000000000004</v>
      </c>
      <c r="Q2508" s="10">
        <f t="array" ref="Q2508">VLOOKUP(A2508,'HUMAN RESOURCES'!$A$2:$M$2692,11,0)</f>
        <v>4.1000000000000002E-2</v>
      </c>
      <c r="R2508" s="10">
        <f t="array" ref="R2508">VLOOKUP(A2508,'HUMAN RESOURCES'!$A$2:$M$2692,12,0)</f>
        <v>5041995</v>
      </c>
      <c r="S2508" s="10">
        <f t="array" ref="S2508">VLOOKUP(A2508,'HUMAN RESOURCES'!$A$2:$M$2692,13,0)</f>
        <v>0.48399999999999999</v>
      </c>
      <c r="T2508" s="10">
        <f t="array" ref="T2508">VLOOKUP(A2508,TOURISM!$A$2:$F$2692,5,0)</f>
        <v>0</v>
      </c>
      <c r="U2508" s="10">
        <f t="array" ref="U2508">VLOOKUP(A2508,TOURISM!$A$2:$F$2692,6,0)</f>
        <v>0</v>
      </c>
      <c r="V2508" s="10">
        <f t="array" ref="V2508">VLOOKUP(A2508,BUSINESS!$A$2:$J$2692,5,0)</f>
        <v>0</v>
      </c>
      <c r="W2508" s="10">
        <f t="array" ref="W2508">VLOOKUP(A2508,BUSINESS!$A$2:$J$2692,6,0)</f>
        <v>0</v>
      </c>
      <c r="X2508" s="10">
        <f t="array" ref="X2508">VLOOKUP(A2508,BUSINESS!$A$2:$J$2692,7,0)</f>
        <v>0</v>
      </c>
      <c r="Y2508" s="10">
        <f t="array" ref="Y2508">VLOOKUP(A2508,BUSINESS!$A$2:$J$2692,8,0)</f>
        <v>0</v>
      </c>
      <c r="Z2508" s="10">
        <f t="array" ref="Z2508">VLOOKUP(A2508,BUSINESS!$A$2:$J$2692,9,0)</f>
        <v>0.03</v>
      </c>
      <c r="AA2508" s="10">
        <f t="array" ref="AA2508">VLOOKUP(A2508,BUSINESS!$A$2:$J$2692,10,0)</f>
        <v>0.63400000000000001</v>
      </c>
      <c r="AB2508" s="12">
        <f t="shared" si="148"/>
        <v>4392.7195832205307</v>
      </c>
      <c r="AC2508" s="10">
        <f t="shared" si="135"/>
        <v>7.9819595219749323E-3</v>
      </c>
      <c r="AD2508" s="10">
        <f t="shared" si="136"/>
        <v>3.1358618959360335E-3</v>
      </c>
      <c r="AE2508" s="10">
        <f t="shared" si="137"/>
        <v>0</v>
      </c>
      <c r="AF2508">
        <f t="shared" si="149"/>
        <v>0</v>
      </c>
    </row>
    <row r="2509" spans="1:32" ht="14.4">
      <c r="A2509" s="7" t="str">
        <f t="shared" si="147"/>
        <v>Turkmenistan-Asia 2011</v>
      </c>
      <c r="B2509" s="7" t="s">
        <v>271</v>
      </c>
      <c r="C2509" s="8" t="s">
        <v>61</v>
      </c>
      <c r="D2509" s="9" t="s">
        <v>73</v>
      </c>
      <c r="E2509" s="14">
        <v>2.1000000000000001E-2</v>
      </c>
      <c r="F2509" s="13">
        <v>29233333333</v>
      </c>
      <c r="G2509" s="14">
        <v>114</v>
      </c>
      <c r="H2509" s="8"/>
      <c r="I2509" s="10">
        <f t="array" ref="I2509">VLOOKUP(A2509,ENERGY!$A$2:$F$2691,5,0)</f>
        <v>19166</v>
      </c>
      <c r="J2509" s="11">
        <f t="array" ref="J2509">VLOOKUP(A2509,ENERGY!$A$2:$F$2691,6,0)</f>
        <v>45375</v>
      </c>
      <c r="K2509" s="10">
        <f t="array" ref="K2509">VLOOKUP(A2509,'HUMAN RESOURCES'!$A$2:$M$2692,5,0)</f>
        <v>2.1999999999999999E-2</v>
      </c>
      <c r="L2509" s="11">
        <f t="array" ref="L2509">VLOOKUP(A2509,'HUMAN RESOURCES'!$A$2:$M$2692,6,0)</f>
        <v>0.05</v>
      </c>
      <c r="M2509" s="10">
        <f t="array" ref="M2509">VLOOKUP(A2509,'HUMAN RESOURCES'!$A$2:$M$2692,7,0)</f>
        <v>69</v>
      </c>
      <c r="N2509" s="10">
        <f t="array" ref="N2509">VLOOKUP(A2509,'HUMAN RESOURCES'!$A$2:$M$2692,8,0)</f>
        <v>61</v>
      </c>
      <c r="O2509" s="10">
        <f t="array" ref="O2509">VLOOKUP(A2509,'HUMAN RESOURCES'!$A$2:$M$2692,9,0)</f>
        <v>0.28899999999999998</v>
      </c>
      <c r="P2509" s="10">
        <f t="array" ref="P2509">VLOOKUP(A2509,'HUMAN RESOURCES'!$A$2:$M$2692,10,0)</f>
        <v>0.67100000000000004</v>
      </c>
      <c r="Q2509" s="10">
        <f t="array" ref="Q2509">VLOOKUP(A2509,'HUMAN RESOURCES'!$A$2:$M$2692,11,0)</f>
        <v>4.1000000000000002E-2</v>
      </c>
      <c r="R2509" s="10">
        <f t="array" ref="R2509">VLOOKUP(A2509,'HUMAN RESOURCES'!$A$2:$M$2692,12,0)</f>
        <v>5106668</v>
      </c>
      <c r="S2509" s="10">
        <f t="array" ref="S2509">VLOOKUP(A2509,'HUMAN RESOURCES'!$A$2:$M$2692,13,0)</f>
        <v>0.48699999999999999</v>
      </c>
      <c r="T2509" s="10">
        <f t="array" ref="T2509">VLOOKUP(A2509,TOURISM!$A$2:$F$2692,5,0)</f>
        <v>0</v>
      </c>
      <c r="U2509" s="10">
        <f t="array" ref="U2509">VLOOKUP(A2509,TOURISM!$A$2:$F$2692,6,0)</f>
        <v>0</v>
      </c>
      <c r="V2509" s="10">
        <f t="array" ref="V2509">VLOOKUP(A2509,BUSINESS!$A$2:$J$2692,5,0)</f>
        <v>0</v>
      </c>
      <c r="W2509" s="10">
        <f t="array" ref="W2509">VLOOKUP(A2509,BUSINESS!$A$2:$J$2692,6,0)</f>
        <v>0</v>
      </c>
      <c r="X2509" s="10">
        <f t="array" ref="X2509">VLOOKUP(A2509,BUSINESS!$A$2:$J$2692,7,0)</f>
        <v>0</v>
      </c>
      <c r="Y2509" s="10">
        <f t="array" ref="Y2509">VLOOKUP(A2509,BUSINESS!$A$2:$J$2692,8,0)</f>
        <v>0</v>
      </c>
      <c r="Z2509" s="10">
        <f t="array" ref="Z2509">VLOOKUP(A2509,BUSINESS!$A$2:$J$2692,9,0)</f>
        <v>0.05</v>
      </c>
      <c r="AA2509" s="10">
        <f t="array" ref="AA2509">VLOOKUP(A2509,BUSINESS!$A$2:$J$2692,10,0)</f>
        <v>1.038</v>
      </c>
      <c r="AB2509" s="12">
        <f t="shared" si="148"/>
        <v>5724.5415862162963</v>
      </c>
      <c r="AC2509" s="10">
        <f t="shared" si="135"/>
        <v>8.8854415442711377E-3</v>
      </c>
      <c r="AD2509" s="10">
        <f t="shared" si="136"/>
        <v>3.7531321793388564E-3</v>
      </c>
      <c r="AE2509" s="10">
        <f t="shared" si="137"/>
        <v>0</v>
      </c>
      <c r="AF2509">
        <f t="shared" si="149"/>
        <v>0</v>
      </c>
    </row>
    <row r="2510" spans="1:32" ht="14.4">
      <c r="A2510" s="7" t="str">
        <f t="shared" si="147"/>
        <v>Turkmenistan-Asia 2012</v>
      </c>
      <c r="B2510" s="7" t="s">
        <v>271</v>
      </c>
      <c r="C2510" s="8" t="s">
        <v>61</v>
      </c>
      <c r="D2510" s="9" t="s">
        <v>74</v>
      </c>
      <c r="E2510" s="14">
        <v>0.02</v>
      </c>
      <c r="F2510" s="13">
        <v>35164210526</v>
      </c>
      <c r="G2510" s="14">
        <v>129</v>
      </c>
      <c r="H2510" s="8"/>
      <c r="I2510" s="10">
        <f t="array" ref="I2510">VLOOKUP(A2510,ENERGY!$A$2:$F$2691,5,0)</f>
        <v>17629</v>
      </c>
      <c r="J2510" s="11">
        <f t="array" ref="J2510">VLOOKUP(A2510,ENERGY!$A$2:$F$2691,6,0)</f>
        <v>42215</v>
      </c>
      <c r="K2510" s="10">
        <f t="array" ref="K2510">VLOOKUP(A2510,'HUMAN RESOURCES'!$A$2:$M$2692,5,0)</f>
        <v>2.1999999999999999E-2</v>
      </c>
      <c r="L2510" s="11">
        <f t="array" ref="L2510">VLOOKUP(A2510,'HUMAN RESOURCES'!$A$2:$M$2692,6,0)</f>
        <v>4.8000000000000001E-2</v>
      </c>
      <c r="M2510" s="10">
        <f t="array" ref="M2510">VLOOKUP(A2510,'HUMAN RESOURCES'!$A$2:$M$2692,7,0)</f>
        <v>70</v>
      </c>
      <c r="N2510" s="10">
        <f t="array" ref="N2510">VLOOKUP(A2510,'HUMAN RESOURCES'!$A$2:$M$2692,8,0)</f>
        <v>61</v>
      </c>
      <c r="O2510" s="10">
        <f t="array" ref="O2510">VLOOKUP(A2510,'HUMAN RESOURCES'!$A$2:$M$2692,9,0)</f>
        <v>0.28599999999999998</v>
      </c>
      <c r="P2510" s="10">
        <f t="array" ref="P2510">VLOOKUP(A2510,'HUMAN RESOURCES'!$A$2:$M$2692,10,0)</f>
        <v>0.67300000000000004</v>
      </c>
      <c r="Q2510" s="10">
        <f t="array" ref="Q2510">VLOOKUP(A2510,'HUMAN RESOURCES'!$A$2:$M$2692,11,0)</f>
        <v>4.1000000000000002E-2</v>
      </c>
      <c r="R2510" s="10">
        <f t="array" ref="R2510">VLOOKUP(A2510,'HUMAN RESOURCES'!$A$2:$M$2692,12,0)</f>
        <v>5172931</v>
      </c>
      <c r="S2510" s="10">
        <f t="array" ref="S2510">VLOOKUP(A2510,'HUMAN RESOURCES'!$A$2:$M$2692,13,0)</f>
        <v>0.49</v>
      </c>
      <c r="T2510" s="10">
        <f t="array" ref="T2510">VLOOKUP(A2510,TOURISM!$A$2:$F$2692,5,0)</f>
        <v>0</v>
      </c>
      <c r="U2510" s="10">
        <f t="array" ref="U2510">VLOOKUP(A2510,TOURISM!$A$2:$F$2692,6,0)</f>
        <v>0</v>
      </c>
      <c r="V2510" s="10">
        <f t="array" ref="V2510">VLOOKUP(A2510,BUSINESS!$A$2:$J$2692,5,0)</f>
        <v>0</v>
      </c>
      <c r="W2510" s="10">
        <f t="array" ref="W2510">VLOOKUP(A2510,BUSINESS!$A$2:$J$2692,6,0)</f>
        <v>0</v>
      </c>
      <c r="X2510" s="10">
        <f t="array" ref="X2510">VLOOKUP(A2510,BUSINESS!$A$2:$J$2692,7,0)</f>
        <v>0</v>
      </c>
      <c r="Y2510" s="10">
        <f t="array" ref="Y2510">VLOOKUP(A2510,BUSINESS!$A$2:$J$2692,8,0)</f>
        <v>0</v>
      </c>
      <c r="Z2510" s="10">
        <f t="array" ref="Z2510">VLOOKUP(A2510,BUSINESS!$A$2:$J$2692,9,0)</f>
        <v>7.1999999999999995E-2</v>
      </c>
      <c r="AA2510" s="10">
        <f t="array" ref="AA2510">VLOOKUP(A2510,BUSINESS!$A$2:$J$2692,10,0)</f>
        <v>1.141</v>
      </c>
      <c r="AB2510" s="12">
        <f t="shared" si="148"/>
        <v>6797.7343069142044</v>
      </c>
      <c r="AC2510" s="10">
        <f t="shared" si="135"/>
        <v>8.1607506460070704E-3</v>
      </c>
      <c r="AD2510" s="10">
        <f t="shared" si="136"/>
        <v>3.4079325627966043E-3</v>
      </c>
      <c r="AE2510" s="10">
        <f t="shared" si="137"/>
        <v>0</v>
      </c>
      <c r="AF2510">
        <f t="shared" si="149"/>
        <v>0</v>
      </c>
    </row>
    <row r="2511" spans="1:32" ht="14.4">
      <c r="A2511" s="7" t="str">
        <f t="shared" si="147"/>
        <v>Turks and Caicos Islands-The Americas 2000</v>
      </c>
      <c r="B2511" s="7" t="s">
        <v>272</v>
      </c>
      <c r="C2511" s="8" t="s">
        <v>84</v>
      </c>
      <c r="D2511" s="9" t="s">
        <v>62</v>
      </c>
      <c r="E2511" s="8"/>
      <c r="F2511" s="7"/>
      <c r="G2511" s="8"/>
      <c r="H2511" s="8"/>
      <c r="I2511" s="10">
        <f t="array" ref="I2511">VLOOKUP(A2511,ENERGY!$A$2:$F$2691,5,0)</f>
        <v>0</v>
      </c>
      <c r="J2511" s="11">
        <f t="array" ref="J2511">VLOOKUP(A2511,ENERGY!$A$2:$F$2691,6,0)</f>
        <v>0</v>
      </c>
      <c r="K2511" s="10">
        <f t="array" ref="K2511">VLOOKUP(A2511,'HUMAN RESOURCES'!$A$2:$M$2692,5,0)</f>
        <v>0</v>
      </c>
      <c r="L2511" s="11">
        <f t="array" ref="L2511">VLOOKUP(A2511,'HUMAN RESOURCES'!$A$2:$M$2692,6,0)</f>
        <v>0</v>
      </c>
      <c r="M2511" s="10">
        <f t="array" ref="M2511">VLOOKUP(A2511,'HUMAN RESOURCES'!$A$2:$M$2692,7,0)</f>
        <v>0</v>
      </c>
      <c r="N2511" s="10">
        <f t="array" ref="N2511">VLOOKUP(A2511,'HUMAN RESOURCES'!$A$2:$M$2692,8,0)</f>
        <v>0</v>
      </c>
      <c r="O2511" s="10">
        <f t="array" ref="O2511">VLOOKUP(A2511,'HUMAN RESOURCES'!$A$2:$M$2692,9,0)</f>
        <v>0</v>
      </c>
      <c r="P2511" s="10">
        <f t="array" ref="P2511">VLOOKUP(A2511,'HUMAN RESOURCES'!$A$2:$M$2692,10,0)</f>
        <v>0</v>
      </c>
      <c r="Q2511" s="10">
        <f t="array" ref="Q2511">VLOOKUP(A2511,'HUMAN RESOURCES'!$A$2:$M$2692,11,0)</f>
        <v>0</v>
      </c>
      <c r="R2511" s="10">
        <f t="array" ref="R2511">VLOOKUP(A2511,'HUMAN RESOURCES'!$A$2:$M$2692,12,0)</f>
        <v>18876</v>
      </c>
      <c r="S2511" s="10">
        <f t="array" ref="S2511">VLOOKUP(A2511,'HUMAN RESOURCES'!$A$2:$M$2692,13,0)</f>
        <v>0.84599999999999997</v>
      </c>
      <c r="T2511" s="10">
        <f t="array" ref="T2511">VLOOKUP(A2511,TOURISM!$A$2:$F$2692,5,0)</f>
        <v>285000000</v>
      </c>
      <c r="U2511" s="10">
        <f t="array" ref="U2511">VLOOKUP(A2511,TOURISM!$A$2:$F$2692,6,0)</f>
        <v>0</v>
      </c>
      <c r="V2511" s="10">
        <f t="array" ref="V2511">VLOOKUP(A2511,BUSINESS!$A$2:$J$2692,5,0)</f>
        <v>0</v>
      </c>
      <c r="W2511" s="10">
        <f t="array" ref="W2511">VLOOKUP(A2511,BUSINESS!$A$2:$J$2692,6,0)</f>
        <v>0</v>
      </c>
      <c r="X2511" s="10">
        <f t="array" ref="X2511">VLOOKUP(A2511,BUSINESS!$A$2:$J$2692,7,0)</f>
        <v>0</v>
      </c>
      <c r="Y2511" s="10">
        <f t="array" ref="Y2511">VLOOKUP(A2511,BUSINESS!$A$2:$J$2692,8,0)</f>
        <v>0</v>
      </c>
      <c r="Z2511" s="10">
        <f t="array" ref="Z2511">VLOOKUP(A2511,BUSINESS!$A$2:$J$2692,9,0)</f>
        <v>0.129</v>
      </c>
      <c r="AA2511" s="10">
        <f t="array" ref="AA2511">VLOOKUP(A2511,BUSINESS!$A$2:$J$2692,10,0)</f>
        <v>0.57976412489999996</v>
      </c>
      <c r="AB2511" s="12">
        <f t="shared" si="148"/>
        <v>0</v>
      </c>
      <c r="AC2511" s="10">
        <f t="shared" si="135"/>
        <v>0</v>
      </c>
      <c r="AD2511" s="10">
        <f t="shared" si="136"/>
        <v>0</v>
      </c>
      <c r="AE2511" s="10">
        <f t="shared" si="137"/>
        <v>0</v>
      </c>
      <c r="AF2511">
        <f t="shared" si="149"/>
        <v>15098.537825810554</v>
      </c>
    </row>
    <row r="2512" spans="1:32" ht="14.4">
      <c r="A2512" s="7" t="str">
        <f t="shared" si="147"/>
        <v>Turks and Caicos Islands-The Americas 2001</v>
      </c>
      <c r="B2512" s="7" t="s">
        <v>272</v>
      </c>
      <c r="C2512" s="8" t="s">
        <v>84</v>
      </c>
      <c r="D2512" s="9" t="s">
        <v>63</v>
      </c>
      <c r="E2512" s="8"/>
      <c r="F2512" s="7"/>
      <c r="G2512" s="8"/>
      <c r="H2512" s="8"/>
      <c r="I2512" s="10">
        <f t="array" ref="I2512">VLOOKUP(A2512,ENERGY!$A$2:$F$2691,5,0)</f>
        <v>0</v>
      </c>
      <c r="J2512" s="11">
        <f t="array" ref="J2512">VLOOKUP(A2512,ENERGY!$A$2:$F$2691,6,0)</f>
        <v>0</v>
      </c>
      <c r="K2512" s="10">
        <f t="array" ref="K2512">VLOOKUP(A2512,'HUMAN RESOURCES'!$A$2:$M$2692,5,0)</f>
        <v>0</v>
      </c>
      <c r="L2512" s="11">
        <f t="array" ref="L2512">VLOOKUP(A2512,'HUMAN RESOURCES'!$A$2:$M$2692,6,0)</f>
        <v>0</v>
      </c>
      <c r="M2512" s="10">
        <f t="array" ref="M2512">VLOOKUP(A2512,'HUMAN RESOURCES'!$A$2:$M$2692,7,0)</f>
        <v>0</v>
      </c>
      <c r="N2512" s="10">
        <f t="array" ref="N2512">VLOOKUP(A2512,'HUMAN RESOURCES'!$A$2:$M$2692,8,0)</f>
        <v>0</v>
      </c>
      <c r="O2512" s="10">
        <f t="array" ref="O2512">VLOOKUP(A2512,'HUMAN RESOURCES'!$A$2:$M$2692,9,0)</f>
        <v>0</v>
      </c>
      <c r="P2512" s="10">
        <f t="array" ref="P2512">VLOOKUP(A2512,'HUMAN RESOURCES'!$A$2:$M$2692,10,0)</f>
        <v>0</v>
      </c>
      <c r="Q2512" s="10">
        <f t="array" ref="Q2512">VLOOKUP(A2512,'HUMAN RESOURCES'!$A$2:$M$2692,11,0)</f>
        <v>0</v>
      </c>
      <c r="R2512" s="10">
        <f t="array" ref="R2512">VLOOKUP(A2512,'HUMAN RESOURCES'!$A$2:$M$2692,12,0)</f>
        <v>20186</v>
      </c>
      <c r="S2512" s="10">
        <f t="array" ref="S2512">VLOOKUP(A2512,'HUMAN RESOURCES'!$A$2:$M$2692,13,0)</f>
        <v>0.85399999999999998</v>
      </c>
      <c r="T2512" s="10">
        <f t="array" ref="T2512">VLOOKUP(A2512,TOURISM!$A$2:$F$2692,5,0)</f>
        <v>311000000</v>
      </c>
      <c r="U2512" s="10">
        <f t="array" ref="U2512">VLOOKUP(A2512,TOURISM!$A$2:$F$2692,6,0)</f>
        <v>0</v>
      </c>
      <c r="V2512" s="10">
        <f t="array" ref="V2512">VLOOKUP(A2512,BUSINESS!$A$2:$J$2692,5,0)</f>
        <v>0</v>
      </c>
      <c r="W2512" s="10">
        <f t="array" ref="W2512">VLOOKUP(A2512,BUSINESS!$A$2:$J$2692,6,0)</f>
        <v>0</v>
      </c>
      <c r="X2512" s="10">
        <f t="array" ref="X2512">VLOOKUP(A2512,BUSINESS!$A$2:$J$2692,7,0)</f>
        <v>0</v>
      </c>
      <c r="Y2512" s="10">
        <f t="array" ref="Y2512">VLOOKUP(A2512,BUSINESS!$A$2:$J$2692,8,0)</f>
        <v>0</v>
      </c>
      <c r="Z2512" s="10">
        <f t="array" ref="Z2512">VLOOKUP(A2512,BUSINESS!$A$2:$J$2692,9,0)</f>
        <v>0.129</v>
      </c>
      <c r="AA2512" s="10">
        <f t="array" ref="AA2512">VLOOKUP(A2512,BUSINESS!$A$2:$J$2692,10,0)</f>
        <v>0.57976412489999996</v>
      </c>
      <c r="AB2512" s="12">
        <f t="shared" si="148"/>
        <v>0</v>
      </c>
      <c r="AC2512" s="10">
        <f t="shared" si="135"/>
        <v>0</v>
      </c>
      <c r="AD2512" s="10">
        <f t="shared" si="136"/>
        <v>0</v>
      </c>
      <c r="AE2512" s="10">
        <f t="shared" si="137"/>
        <v>0</v>
      </c>
      <c r="AF2512">
        <f t="shared" si="149"/>
        <v>15406.717526998909</v>
      </c>
    </row>
    <row r="2513" spans="1:32" ht="14.4">
      <c r="A2513" s="7" t="str">
        <f t="shared" si="147"/>
        <v>Turks and Caicos Islands-The Americas 2002</v>
      </c>
      <c r="B2513" s="7" t="s">
        <v>272</v>
      </c>
      <c r="C2513" s="8" t="s">
        <v>84</v>
      </c>
      <c r="D2513" s="9" t="s">
        <v>64</v>
      </c>
      <c r="E2513" s="8"/>
      <c r="F2513" s="7"/>
      <c r="G2513" s="8"/>
      <c r="H2513" s="8"/>
      <c r="I2513" s="10">
        <f t="array" ref="I2513">VLOOKUP(A2513,ENERGY!$A$2:$F$2691,5,0)</f>
        <v>0</v>
      </c>
      <c r="J2513" s="11">
        <f t="array" ref="J2513">VLOOKUP(A2513,ENERGY!$A$2:$F$2691,6,0)</f>
        <v>161</v>
      </c>
      <c r="K2513" s="10">
        <f t="array" ref="K2513">VLOOKUP(A2513,'HUMAN RESOURCES'!$A$2:$M$2692,5,0)</f>
        <v>0</v>
      </c>
      <c r="L2513" s="11">
        <f t="array" ref="L2513">VLOOKUP(A2513,'HUMAN RESOURCES'!$A$2:$M$2692,6,0)</f>
        <v>0</v>
      </c>
      <c r="M2513" s="10">
        <f t="array" ref="M2513">VLOOKUP(A2513,'HUMAN RESOURCES'!$A$2:$M$2692,7,0)</f>
        <v>0</v>
      </c>
      <c r="N2513" s="10">
        <f t="array" ref="N2513">VLOOKUP(A2513,'HUMAN RESOURCES'!$A$2:$M$2692,8,0)</f>
        <v>0</v>
      </c>
      <c r="O2513" s="10">
        <f t="array" ref="O2513">VLOOKUP(A2513,'HUMAN RESOURCES'!$A$2:$M$2692,9,0)</f>
        <v>0</v>
      </c>
      <c r="P2513" s="10">
        <f t="array" ref="P2513">VLOOKUP(A2513,'HUMAN RESOURCES'!$A$2:$M$2692,10,0)</f>
        <v>0</v>
      </c>
      <c r="Q2513" s="10">
        <f t="array" ref="Q2513">VLOOKUP(A2513,'HUMAN RESOURCES'!$A$2:$M$2692,11,0)</f>
        <v>0</v>
      </c>
      <c r="R2513" s="10">
        <f t="array" ref="R2513">VLOOKUP(A2513,'HUMAN RESOURCES'!$A$2:$M$2692,12,0)</f>
        <v>21740</v>
      </c>
      <c r="S2513" s="10">
        <f t="array" ref="S2513">VLOOKUP(A2513,'HUMAN RESOURCES'!$A$2:$M$2692,13,0)</f>
        <v>0.86</v>
      </c>
      <c r="T2513" s="10">
        <f t="array" ref="T2513">VLOOKUP(A2513,TOURISM!$A$2:$F$2692,5,0)</f>
        <v>292000000</v>
      </c>
      <c r="U2513" s="10">
        <f t="array" ref="U2513">VLOOKUP(A2513,TOURISM!$A$2:$F$2692,6,0)</f>
        <v>0</v>
      </c>
      <c r="V2513" s="10">
        <f t="array" ref="V2513">VLOOKUP(A2513,BUSINESS!$A$2:$J$2692,5,0)</f>
        <v>0</v>
      </c>
      <c r="W2513" s="10">
        <f t="array" ref="W2513">VLOOKUP(A2513,BUSINESS!$A$2:$J$2692,6,0)</f>
        <v>0</v>
      </c>
      <c r="X2513" s="10">
        <f t="array" ref="X2513">VLOOKUP(A2513,BUSINESS!$A$2:$J$2692,7,0)</f>
        <v>0</v>
      </c>
      <c r="Y2513" s="10">
        <f t="array" ref="Y2513">VLOOKUP(A2513,BUSINESS!$A$2:$J$2692,8,0)</f>
        <v>0</v>
      </c>
      <c r="Z2513" s="10">
        <f t="array" ref="Z2513">VLOOKUP(A2513,BUSINESS!$A$2:$J$2692,9,0)</f>
        <v>0.129</v>
      </c>
      <c r="AA2513" s="10">
        <f t="array" ref="AA2513">VLOOKUP(A2513,BUSINESS!$A$2:$J$2692,10,0)</f>
        <v>0.57976412489999996</v>
      </c>
      <c r="AB2513" s="12">
        <f t="shared" si="148"/>
        <v>0</v>
      </c>
      <c r="AC2513" s="10">
        <f t="shared" si="135"/>
        <v>7.4057037718491259E-3</v>
      </c>
      <c r="AD2513" s="10">
        <f t="shared" si="136"/>
        <v>0</v>
      </c>
      <c r="AE2513" s="10">
        <f t="shared" si="137"/>
        <v>0</v>
      </c>
      <c r="AF2513">
        <f t="shared" si="149"/>
        <v>13431.462741490341</v>
      </c>
    </row>
    <row r="2514" spans="1:32" ht="14.4">
      <c r="A2514" s="7" t="str">
        <f t="shared" si="147"/>
        <v>Turks and Caicos Islands-The Americas 2003</v>
      </c>
      <c r="B2514" s="7" t="s">
        <v>272</v>
      </c>
      <c r="C2514" s="8" t="s">
        <v>84</v>
      </c>
      <c r="D2514" s="9" t="s">
        <v>65</v>
      </c>
      <c r="E2514" s="8"/>
      <c r="F2514" s="7"/>
      <c r="G2514" s="8"/>
      <c r="H2514" s="8"/>
      <c r="I2514" s="10">
        <f t="array" ref="I2514">VLOOKUP(A2514,ENERGY!$A$2:$F$2691,5,0)</f>
        <v>0</v>
      </c>
      <c r="J2514" s="11">
        <f t="array" ref="J2514">VLOOKUP(A2514,ENERGY!$A$2:$F$2691,6,0)</f>
        <v>161</v>
      </c>
      <c r="K2514" s="10">
        <f t="array" ref="K2514">VLOOKUP(A2514,'HUMAN RESOURCES'!$A$2:$M$2692,5,0)</f>
        <v>0</v>
      </c>
      <c r="L2514" s="11">
        <f t="array" ref="L2514">VLOOKUP(A2514,'HUMAN RESOURCES'!$A$2:$M$2692,6,0)</f>
        <v>0</v>
      </c>
      <c r="M2514" s="10">
        <f t="array" ref="M2514">VLOOKUP(A2514,'HUMAN RESOURCES'!$A$2:$M$2692,7,0)</f>
        <v>0</v>
      </c>
      <c r="N2514" s="10">
        <f t="array" ref="N2514">VLOOKUP(A2514,'HUMAN RESOURCES'!$A$2:$M$2692,8,0)</f>
        <v>0</v>
      </c>
      <c r="O2514" s="10">
        <f t="array" ref="O2514">VLOOKUP(A2514,'HUMAN RESOURCES'!$A$2:$M$2692,9,0)</f>
        <v>0</v>
      </c>
      <c r="P2514" s="10">
        <f t="array" ref="P2514">VLOOKUP(A2514,'HUMAN RESOURCES'!$A$2:$M$2692,10,0)</f>
        <v>0</v>
      </c>
      <c r="Q2514" s="10">
        <f t="array" ref="Q2514">VLOOKUP(A2514,'HUMAN RESOURCES'!$A$2:$M$2692,11,0)</f>
        <v>0</v>
      </c>
      <c r="R2514" s="10">
        <f t="array" ref="R2514">VLOOKUP(A2514,'HUMAN RESOURCES'!$A$2:$M$2692,12,0)</f>
        <v>23412</v>
      </c>
      <c r="S2514" s="10">
        <f t="array" ref="S2514">VLOOKUP(A2514,'HUMAN RESOURCES'!$A$2:$M$2692,13,0)</f>
        <v>0.86599999999999999</v>
      </c>
      <c r="T2514" s="10">
        <f t="array" ref="T2514">VLOOKUP(A2514,TOURISM!$A$2:$F$2692,5,0)</f>
        <v>0</v>
      </c>
      <c r="U2514" s="10">
        <f t="array" ref="U2514">VLOOKUP(A2514,TOURISM!$A$2:$F$2692,6,0)</f>
        <v>0</v>
      </c>
      <c r="V2514" s="10">
        <f t="array" ref="V2514">VLOOKUP(A2514,BUSINESS!$A$2:$J$2692,5,0)</f>
        <v>0</v>
      </c>
      <c r="W2514" s="10">
        <f t="array" ref="W2514">VLOOKUP(A2514,BUSINESS!$A$2:$J$2692,6,0)</f>
        <v>0</v>
      </c>
      <c r="X2514" s="10">
        <f t="array" ref="X2514">VLOOKUP(A2514,BUSINESS!$A$2:$J$2692,7,0)</f>
        <v>0</v>
      </c>
      <c r="Y2514" s="10">
        <f t="array" ref="Y2514">VLOOKUP(A2514,BUSINESS!$A$2:$J$2692,8,0)</f>
        <v>0</v>
      </c>
      <c r="Z2514" s="10">
        <f t="array" ref="Z2514">VLOOKUP(A2514,BUSINESS!$A$2:$J$2692,9,0)</f>
        <v>0.129</v>
      </c>
      <c r="AA2514" s="10">
        <f t="array" ref="AA2514">VLOOKUP(A2514,BUSINESS!$A$2:$J$2692,10,0)</f>
        <v>0.57976412489999996</v>
      </c>
      <c r="AB2514" s="12">
        <f t="shared" si="148"/>
        <v>0</v>
      </c>
      <c r="AC2514" s="10">
        <f t="shared" si="135"/>
        <v>6.8768153083888601E-3</v>
      </c>
      <c r="AD2514" s="10">
        <f t="shared" si="136"/>
        <v>0</v>
      </c>
      <c r="AE2514" s="10">
        <f t="shared" si="137"/>
        <v>0</v>
      </c>
      <c r="AF2514">
        <f t="shared" si="149"/>
        <v>0</v>
      </c>
    </row>
    <row r="2515" spans="1:32" ht="14.4">
      <c r="A2515" s="7" t="str">
        <f t="shared" si="147"/>
        <v>Turks and Caicos Islands-The Americas 2004</v>
      </c>
      <c r="B2515" s="7" t="s">
        <v>272</v>
      </c>
      <c r="C2515" s="8" t="s">
        <v>84</v>
      </c>
      <c r="D2515" s="9" t="s">
        <v>66</v>
      </c>
      <c r="E2515" s="8"/>
      <c r="F2515" s="7"/>
      <c r="G2515" s="8"/>
      <c r="H2515" s="8"/>
      <c r="J2515" s="11">
        <v>161</v>
      </c>
      <c r="K2515" s="10">
        <f t="array" ref="K2515">VLOOKUP(A2515,'HUMAN RESOURCES'!$A$2:$M$2692,5,0)</f>
        <v>0</v>
      </c>
      <c r="L2515" s="11">
        <f t="array" ref="L2515">VLOOKUP(A2515,'HUMAN RESOURCES'!$A$2:$M$2692,6,0)</f>
        <v>0</v>
      </c>
      <c r="M2515" s="10">
        <f t="array" ref="M2515">VLOOKUP(A2515,'HUMAN RESOURCES'!$A$2:$M$2692,7,0)</f>
        <v>0</v>
      </c>
      <c r="N2515" s="10">
        <f t="array" ref="N2515">VLOOKUP(A2515,'HUMAN RESOURCES'!$A$2:$M$2692,8,0)</f>
        <v>0</v>
      </c>
      <c r="O2515" s="10">
        <f t="array" ref="O2515">VLOOKUP(A2515,'HUMAN RESOURCES'!$A$2:$M$2692,9,0)</f>
        <v>0</v>
      </c>
      <c r="P2515" s="10">
        <f t="array" ref="P2515">VLOOKUP(A2515,'HUMAN RESOURCES'!$A$2:$M$2692,10,0)</f>
        <v>0</v>
      </c>
      <c r="Q2515" s="10">
        <f t="array" ref="Q2515">VLOOKUP(A2515,'HUMAN RESOURCES'!$A$2:$M$2692,11,0)</f>
        <v>0</v>
      </c>
      <c r="R2515" s="10">
        <f t="array" ref="R2515">VLOOKUP(A2515,'HUMAN RESOURCES'!$A$2:$M$2692,12,0)</f>
        <v>25025</v>
      </c>
      <c r="S2515" s="10">
        <f t="array" ref="S2515">VLOOKUP(A2515,'HUMAN RESOURCES'!$A$2:$M$2692,13,0)</f>
        <v>0.872</v>
      </c>
      <c r="T2515" s="10">
        <f t="array" ref="T2515">VLOOKUP(A2515,TOURISM!$A$2:$F$2692,5,0)</f>
        <v>0</v>
      </c>
      <c r="U2515" s="10">
        <f t="array" ref="U2515">VLOOKUP(A2515,TOURISM!$A$2:$F$2692,6,0)</f>
        <v>0</v>
      </c>
      <c r="V2515" s="10">
        <f t="array" ref="V2515">VLOOKUP(A2515,BUSINESS!$A$2:$J$2692,5,0)</f>
        <v>0</v>
      </c>
      <c r="W2515" s="10">
        <f t="array" ref="W2515">VLOOKUP(A2515,BUSINESS!$A$2:$J$2692,6,0)</f>
        <v>0</v>
      </c>
      <c r="X2515" s="10">
        <f t="array" ref="X2515">VLOOKUP(A2515,BUSINESS!$A$2:$J$2692,7,0)</f>
        <v>0</v>
      </c>
      <c r="Y2515" s="10">
        <f t="array" ref="Y2515">VLOOKUP(A2515,BUSINESS!$A$2:$J$2692,8,0)</f>
        <v>0</v>
      </c>
      <c r="Z2515" s="10">
        <f t="array" ref="Z2515">VLOOKUP(A2515,BUSINESS!$A$2:$J$2692,9,0)</f>
        <v>0.129</v>
      </c>
      <c r="AA2515" s="10">
        <f t="array" ref="AA2515">VLOOKUP(A2515,BUSINESS!$A$2:$J$2692,10,0)</f>
        <v>0.57976412489999996</v>
      </c>
      <c r="AB2515" s="12">
        <f t="shared" si="148"/>
        <v>0</v>
      </c>
      <c r="AC2515" s="10">
        <f t="shared" si="135"/>
        <v>6.4335664335664336E-3</v>
      </c>
      <c r="AD2515" s="10">
        <f t="shared" si="136"/>
        <v>0</v>
      </c>
      <c r="AE2515" s="10">
        <f t="shared" si="137"/>
        <v>0</v>
      </c>
      <c r="AF2515">
        <f t="shared" si="149"/>
        <v>0</v>
      </c>
    </row>
    <row r="2516" spans="1:32" ht="14.4">
      <c r="A2516" s="7" t="str">
        <f t="shared" si="147"/>
        <v>Turks and Caicos Islands-The Americas 2005</v>
      </c>
      <c r="B2516" s="7" t="s">
        <v>272</v>
      </c>
      <c r="C2516" s="8" t="s">
        <v>84</v>
      </c>
      <c r="D2516" s="9" t="s">
        <v>67</v>
      </c>
      <c r="E2516" s="8"/>
      <c r="F2516" s="7"/>
      <c r="G2516" s="8"/>
      <c r="H2516" s="8"/>
      <c r="I2516" s="10">
        <f t="array" ref="I2516">VLOOKUP(A2516,ENERGY!$A$2:$F$2691,5,0)</f>
        <v>0</v>
      </c>
      <c r="J2516" s="11">
        <f t="array" ref="J2516">VLOOKUP(A2516,ENERGY!$A$2:$F$2691,6,0)</f>
        <v>158</v>
      </c>
      <c r="K2516" s="10">
        <f t="array" ref="K2516">VLOOKUP(A2516,'HUMAN RESOURCES'!$A$2:$M$2692,5,0)</f>
        <v>0</v>
      </c>
      <c r="L2516" s="11">
        <f t="array" ref="L2516">VLOOKUP(A2516,'HUMAN RESOURCES'!$A$2:$M$2692,6,0)</f>
        <v>0</v>
      </c>
      <c r="M2516" s="10">
        <f t="array" ref="M2516">VLOOKUP(A2516,'HUMAN RESOURCES'!$A$2:$M$2692,7,0)</f>
        <v>0</v>
      </c>
      <c r="N2516" s="10">
        <f t="array" ref="N2516">VLOOKUP(A2516,'HUMAN RESOURCES'!$A$2:$M$2692,8,0)</f>
        <v>0</v>
      </c>
      <c r="O2516" s="10">
        <f t="array" ref="O2516">VLOOKUP(A2516,'HUMAN RESOURCES'!$A$2:$M$2692,9,0)</f>
        <v>0</v>
      </c>
      <c r="P2516" s="10">
        <f t="array" ref="P2516">VLOOKUP(A2516,'HUMAN RESOURCES'!$A$2:$M$2692,10,0)</f>
        <v>0</v>
      </c>
      <c r="Q2516" s="10">
        <f t="array" ref="Q2516">VLOOKUP(A2516,'HUMAN RESOURCES'!$A$2:$M$2692,11,0)</f>
        <v>0</v>
      </c>
      <c r="R2516" s="10">
        <f t="array" ref="R2516">VLOOKUP(A2516,'HUMAN RESOURCES'!$A$2:$M$2692,12,0)</f>
        <v>26450</v>
      </c>
      <c r="S2516" s="10">
        <f t="array" ref="S2516">VLOOKUP(A2516,'HUMAN RESOURCES'!$A$2:$M$2692,13,0)</f>
        <v>0.877</v>
      </c>
      <c r="T2516" s="10">
        <f t="array" ref="T2516">VLOOKUP(A2516,TOURISM!$A$2:$F$2692,5,0)</f>
        <v>0</v>
      </c>
      <c r="U2516" s="10">
        <f t="array" ref="U2516">VLOOKUP(A2516,TOURISM!$A$2:$F$2692,6,0)</f>
        <v>0</v>
      </c>
      <c r="V2516" s="10">
        <f t="array" ref="V2516">VLOOKUP(A2516,BUSINESS!$A$2:$J$2692,5,0)</f>
        <v>0</v>
      </c>
      <c r="W2516" s="10">
        <f t="array" ref="W2516">VLOOKUP(A2516,BUSINESS!$A$2:$J$2692,6,0)</f>
        <v>0</v>
      </c>
      <c r="X2516" s="10">
        <f t="array" ref="X2516">VLOOKUP(A2516,BUSINESS!$A$2:$J$2692,7,0)</f>
        <v>0</v>
      </c>
      <c r="Y2516" s="10">
        <f t="array" ref="Y2516">VLOOKUP(A2516,BUSINESS!$A$2:$J$2692,8,0)</f>
        <v>0</v>
      </c>
      <c r="Z2516" s="10">
        <f t="array" ref="Z2516">VLOOKUP(A2516,BUSINESS!$A$2:$J$2692,9,0)</f>
        <v>0.129</v>
      </c>
      <c r="AA2516" s="10">
        <f t="array" ref="AA2516">VLOOKUP(A2516,BUSINESS!$A$2:$J$2692,10,0)</f>
        <v>0.57976412489999996</v>
      </c>
      <c r="AB2516" s="12">
        <f t="shared" si="148"/>
        <v>0</v>
      </c>
      <c r="AC2516" s="10">
        <f t="shared" si="135"/>
        <v>5.9735349716446128E-3</v>
      </c>
      <c r="AD2516" s="10">
        <f t="shared" si="136"/>
        <v>0</v>
      </c>
      <c r="AE2516" s="10">
        <f t="shared" si="137"/>
        <v>0</v>
      </c>
      <c r="AF2516">
        <f t="shared" si="149"/>
        <v>0</v>
      </c>
    </row>
    <row r="2517" spans="1:32" ht="14.4">
      <c r="A2517" s="7" t="str">
        <f t="shared" si="147"/>
        <v>Turks and Caicos Islands-The Americas 2006</v>
      </c>
      <c r="B2517" s="7" t="s">
        <v>272</v>
      </c>
      <c r="C2517" s="8" t="s">
        <v>84</v>
      </c>
      <c r="D2517" s="9" t="s">
        <v>68</v>
      </c>
      <c r="E2517" s="8"/>
      <c r="F2517" s="7"/>
      <c r="G2517" s="8"/>
      <c r="H2517" s="8"/>
      <c r="J2517" s="11">
        <v>158</v>
      </c>
      <c r="K2517" s="10">
        <f t="array" ref="K2517">VLOOKUP(A2517,'HUMAN RESOURCES'!$A$2:$M$2692,5,0)</f>
        <v>0</v>
      </c>
      <c r="L2517" s="11">
        <f t="array" ref="L2517">VLOOKUP(A2517,'HUMAN RESOURCES'!$A$2:$M$2692,6,0)</f>
        <v>0</v>
      </c>
      <c r="M2517" s="10">
        <f t="array" ref="M2517">VLOOKUP(A2517,'HUMAN RESOURCES'!$A$2:$M$2692,7,0)</f>
        <v>0</v>
      </c>
      <c r="N2517" s="10">
        <f t="array" ref="N2517">VLOOKUP(A2517,'HUMAN RESOURCES'!$A$2:$M$2692,8,0)</f>
        <v>0</v>
      </c>
      <c r="O2517" s="10">
        <f t="array" ref="O2517">VLOOKUP(A2517,'HUMAN RESOURCES'!$A$2:$M$2692,9,0)</f>
        <v>0</v>
      </c>
      <c r="P2517" s="10">
        <f t="array" ref="P2517">VLOOKUP(A2517,'HUMAN RESOURCES'!$A$2:$M$2692,10,0)</f>
        <v>0</v>
      </c>
      <c r="Q2517" s="10">
        <f t="array" ref="Q2517">VLOOKUP(A2517,'HUMAN RESOURCES'!$A$2:$M$2692,11,0)</f>
        <v>0</v>
      </c>
      <c r="R2517" s="10">
        <f t="array" ref="R2517">VLOOKUP(A2517,'HUMAN RESOURCES'!$A$2:$M$2692,12,0)</f>
        <v>27642</v>
      </c>
      <c r="S2517" s="10">
        <f t="array" ref="S2517">VLOOKUP(A2517,'HUMAN RESOURCES'!$A$2:$M$2692,13,0)</f>
        <v>0.88300000000000001</v>
      </c>
      <c r="T2517" s="10">
        <f t="array" ref="T2517">VLOOKUP(A2517,TOURISM!$A$2:$F$2692,5,0)</f>
        <v>0</v>
      </c>
      <c r="U2517" s="10">
        <f t="array" ref="U2517">VLOOKUP(A2517,TOURISM!$A$2:$F$2692,6,0)</f>
        <v>0</v>
      </c>
      <c r="V2517" s="10">
        <f t="array" ref="V2517">VLOOKUP(A2517,BUSINESS!$A$2:$J$2692,5,0)</f>
        <v>0</v>
      </c>
      <c r="W2517" s="10">
        <f t="array" ref="W2517">VLOOKUP(A2517,BUSINESS!$A$2:$J$2692,6,0)</f>
        <v>0</v>
      </c>
      <c r="X2517" s="10">
        <f t="array" ref="X2517">VLOOKUP(A2517,BUSINESS!$A$2:$J$2692,7,0)</f>
        <v>0</v>
      </c>
      <c r="Y2517" s="10">
        <f t="array" ref="Y2517">VLOOKUP(A2517,BUSINESS!$A$2:$J$2692,8,0)</f>
        <v>0</v>
      </c>
      <c r="Z2517" s="10">
        <f t="array" ref="Z2517">VLOOKUP(A2517,BUSINESS!$A$2:$J$2692,9,0)</f>
        <v>0.129</v>
      </c>
      <c r="AA2517" s="10">
        <f t="array" ref="AA2517">VLOOKUP(A2517,BUSINESS!$A$2:$J$2692,10,0)</f>
        <v>0.57976412489999996</v>
      </c>
      <c r="AB2517" s="12">
        <f t="shared" si="148"/>
        <v>0</v>
      </c>
      <c r="AC2517" s="10">
        <f t="shared" si="135"/>
        <v>5.7159395123362999E-3</v>
      </c>
      <c r="AD2517" s="10">
        <f t="shared" si="136"/>
        <v>0</v>
      </c>
      <c r="AE2517" s="10">
        <f t="shared" si="137"/>
        <v>0</v>
      </c>
      <c r="AF2517">
        <f t="shared" si="149"/>
        <v>0</v>
      </c>
    </row>
    <row r="2518" spans="1:32" ht="14.4">
      <c r="A2518" s="7" t="str">
        <f t="shared" si="147"/>
        <v>Turks and Caicos Islands-The Americas 2007</v>
      </c>
      <c r="B2518" s="7" t="s">
        <v>272</v>
      </c>
      <c r="C2518" s="8" t="s">
        <v>84</v>
      </c>
      <c r="D2518" s="9" t="s">
        <v>69</v>
      </c>
      <c r="E2518" s="8"/>
      <c r="F2518" s="7"/>
      <c r="G2518" s="8"/>
      <c r="H2518" s="8"/>
      <c r="I2518" s="10">
        <f t="array" ref="I2518">VLOOKUP(A2518,ENERGY!$A$2:$F$2691,5,0)</f>
        <v>0</v>
      </c>
      <c r="J2518" s="11">
        <f t="array" ref="J2518">VLOOKUP(A2518,ENERGY!$A$2:$F$2691,6,0)</f>
        <v>15</v>
      </c>
      <c r="K2518" s="10">
        <f t="array" ref="K2518">VLOOKUP(A2518,'HUMAN RESOURCES'!$A$2:$M$2692,5,0)</f>
        <v>0</v>
      </c>
      <c r="L2518" s="11">
        <f t="array" ref="L2518">VLOOKUP(A2518,'HUMAN RESOURCES'!$A$2:$M$2692,6,0)</f>
        <v>0</v>
      </c>
      <c r="M2518" s="10">
        <f t="array" ref="M2518">VLOOKUP(A2518,'HUMAN RESOURCES'!$A$2:$M$2692,7,0)</f>
        <v>0</v>
      </c>
      <c r="N2518" s="10">
        <f t="array" ref="N2518">VLOOKUP(A2518,'HUMAN RESOURCES'!$A$2:$M$2692,8,0)</f>
        <v>0</v>
      </c>
      <c r="O2518" s="10">
        <f t="array" ref="O2518">VLOOKUP(A2518,'HUMAN RESOURCES'!$A$2:$M$2692,9,0)</f>
        <v>0</v>
      </c>
      <c r="P2518" s="10">
        <f t="array" ref="P2518">VLOOKUP(A2518,'HUMAN RESOURCES'!$A$2:$M$2692,10,0)</f>
        <v>0</v>
      </c>
      <c r="Q2518" s="10">
        <f t="array" ref="Q2518">VLOOKUP(A2518,'HUMAN RESOURCES'!$A$2:$M$2692,11,0)</f>
        <v>0</v>
      </c>
      <c r="R2518" s="10">
        <f t="array" ref="R2518">VLOOKUP(A2518,'HUMAN RESOURCES'!$A$2:$M$2692,12,0)</f>
        <v>28638</v>
      </c>
      <c r="S2518" s="10">
        <f t="array" ref="S2518">VLOOKUP(A2518,'HUMAN RESOURCES'!$A$2:$M$2692,13,0)</f>
        <v>0.88800000000000001</v>
      </c>
      <c r="T2518" s="10">
        <f t="array" ref="T2518">VLOOKUP(A2518,TOURISM!$A$2:$F$2692,5,0)</f>
        <v>0</v>
      </c>
      <c r="U2518" s="10">
        <f t="array" ref="U2518">VLOOKUP(A2518,TOURISM!$A$2:$F$2692,6,0)</f>
        <v>0</v>
      </c>
      <c r="V2518" s="10">
        <f t="array" ref="V2518">VLOOKUP(A2518,BUSINESS!$A$2:$J$2692,5,0)</f>
        <v>0</v>
      </c>
      <c r="W2518" s="10">
        <f t="array" ref="W2518">VLOOKUP(A2518,BUSINESS!$A$2:$J$2692,6,0)</f>
        <v>0</v>
      </c>
      <c r="X2518" s="10">
        <f t="array" ref="X2518">VLOOKUP(A2518,BUSINESS!$A$2:$J$2692,7,0)</f>
        <v>0</v>
      </c>
      <c r="Y2518" s="10">
        <f t="array" ref="Y2518">VLOOKUP(A2518,BUSINESS!$A$2:$J$2692,8,0)</f>
        <v>0</v>
      </c>
      <c r="Z2518" s="10">
        <f t="array" ref="Z2518">VLOOKUP(A2518,BUSINESS!$A$2:$J$2692,9,0)</f>
        <v>0.129</v>
      </c>
      <c r="AA2518" s="10">
        <f t="array" ref="AA2518">VLOOKUP(A2518,BUSINESS!$A$2:$J$2692,10,0)</f>
        <v>0.57976412489999996</v>
      </c>
      <c r="AB2518" s="12">
        <f t="shared" si="148"/>
        <v>0</v>
      </c>
      <c r="AC2518" s="10">
        <f t="shared" si="135"/>
        <v>5.2377959354703546E-4</v>
      </c>
      <c r="AD2518" s="10">
        <f t="shared" si="136"/>
        <v>0</v>
      </c>
      <c r="AE2518" s="10">
        <f t="shared" si="137"/>
        <v>0</v>
      </c>
      <c r="AF2518">
        <f t="shared" si="149"/>
        <v>0</v>
      </c>
    </row>
    <row r="2519" spans="1:32" ht="14.4">
      <c r="A2519" s="7" t="str">
        <f t="shared" si="147"/>
        <v>Turks and Caicos Islands-The Americas 2008</v>
      </c>
      <c r="B2519" s="7" t="s">
        <v>272</v>
      </c>
      <c r="C2519" s="8" t="s">
        <v>84</v>
      </c>
      <c r="D2519" s="9" t="s">
        <v>70</v>
      </c>
      <c r="E2519" s="8"/>
      <c r="F2519" s="7"/>
      <c r="G2519" s="8"/>
      <c r="H2519" s="8"/>
      <c r="I2519" s="10">
        <f t="array" ref="I2519">VLOOKUP(A2519,ENERGY!$A$2:$F$2691,5,0)</f>
        <v>0</v>
      </c>
      <c r="J2519" s="11">
        <f t="array" ref="J2519">VLOOKUP(A2519,ENERGY!$A$2:$F$2691,6,0)</f>
        <v>103</v>
      </c>
      <c r="K2519" s="10">
        <f t="array" ref="K2519">VLOOKUP(A2519,'HUMAN RESOURCES'!$A$2:$M$2692,5,0)</f>
        <v>0</v>
      </c>
      <c r="L2519" s="11">
        <f t="array" ref="L2519">VLOOKUP(A2519,'HUMAN RESOURCES'!$A$2:$M$2692,6,0)</f>
        <v>0</v>
      </c>
      <c r="M2519" s="10">
        <f t="array" ref="M2519">VLOOKUP(A2519,'HUMAN RESOURCES'!$A$2:$M$2692,7,0)</f>
        <v>0</v>
      </c>
      <c r="N2519" s="10">
        <f t="array" ref="N2519">VLOOKUP(A2519,'HUMAN RESOURCES'!$A$2:$M$2692,8,0)</f>
        <v>0</v>
      </c>
      <c r="O2519" s="10">
        <f t="array" ref="O2519">VLOOKUP(A2519,'HUMAN RESOURCES'!$A$2:$M$2692,9,0)</f>
        <v>0</v>
      </c>
      <c r="P2519" s="10">
        <f t="array" ref="P2519">VLOOKUP(A2519,'HUMAN RESOURCES'!$A$2:$M$2692,10,0)</f>
        <v>0</v>
      </c>
      <c r="Q2519" s="10">
        <f t="array" ref="Q2519">VLOOKUP(A2519,'HUMAN RESOURCES'!$A$2:$M$2692,11,0)</f>
        <v>0</v>
      </c>
      <c r="R2519" s="10">
        <f t="array" ref="R2519">VLOOKUP(A2519,'HUMAN RESOURCES'!$A$2:$M$2692,12,0)</f>
        <v>29481</v>
      </c>
      <c r="S2519" s="10">
        <f t="array" ref="S2519">VLOOKUP(A2519,'HUMAN RESOURCES'!$A$2:$M$2692,13,0)</f>
        <v>0.89300000000000002</v>
      </c>
      <c r="T2519" s="10">
        <f t="array" ref="T2519">VLOOKUP(A2519,TOURISM!$A$2:$F$2692,5,0)</f>
        <v>0</v>
      </c>
      <c r="U2519" s="10">
        <f t="array" ref="U2519">VLOOKUP(A2519,TOURISM!$A$2:$F$2692,6,0)</f>
        <v>0</v>
      </c>
      <c r="V2519" s="10">
        <f t="array" ref="V2519">VLOOKUP(A2519,BUSINESS!$A$2:$J$2692,5,0)</f>
        <v>0</v>
      </c>
      <c r="W2519" s="10">
        <f t="array" ref="W2519">VLOOKUP(A2519,BUSINESS!$A$2:$J$2692,6,0)</f>
        <v>0</v>
      </c>
      <c r="X2519" s="10">
        <f t="array" ref="X2519">VLOOKUP(A2519,BUSINESS!$A$2:$J$2692,7,0)</f>
        <v>0</v>
      </c>
      <c r="Y2519" s="10">
        <f t="array" ref="Y2519">VLOOKUP(A2519,BUSINESS!$A$2:$J$2692,8,0)</f>
        <v>0</v>
      </c>
      <c r="Z2519" s="10">
        <f t="array" ref="Z2519">VLOOKUP(A2519,BUSINESS!$A$2:$J$2692,9,0)</f>
        <v>0.129</v>
      </c>
      <c r="AA2519" s="10">
        <f t="array" ref="AA2519">VLOOKUP(A2519,BUSINESS!$A$2:$J$2692,10,0)</f>
        <v>0.57976412489999996</v>
      </c>
      <c r="AB2519" s="12">
        <f t="shared" si="148"/>
        <v>0</v>
      </c>
      <c r="AC2519" s="10">
        <f t="shared" si="135"/>
        <v>3.4937756521149213E-3</v>
      </c>
      <c r="AD2519" s="10">
        <f t="shared" si="136"/>
        <v>0</v>
      </c>
      <c r="AE2519" s="10">
        <f t="shared" si="137"/>
        <v>0</v>
      </c>
      <c r="AF2519">
        <f t="shared" si="149"/>
        <v>0</v>
      </c>
    </row>
    <row r="2520" spans="1:32" ht="14.4">
      <c r="A2520" s="7" t="str">
        <f t="shared" si="147"/>
        <v>Turks and Caicos Islands-The Americas 2009</v>
      </c>
      <c r="B2520" s="7" t="s">
        <v>272</v>
      </c>
      <c r="C2520" s="8" t="s">
        <v>84</v>
      </c>
      <c r="D2520" s="9" t="s">
        <v>71</v>
      </c>
      <c r="E2520" s="8"/>
      <c r="F2520" s="7"/>
      <c r="G2520" s="8"/>
      <c r="H2520" s="8"/>
      <c r="I2520" s="10">
        <f t="array" ref="I2520">VLOOKUP(A2520,ENERGY!$A$2:$F$2691,5,0)</f>
        <v>0</v>
      </c>
      <c r="J2520" s="11">
        <f t="array" ref="J2520">VLOOKUP(A2520,ENERGY!$A$2:$F$2691,6,0)</f>
        <v>158</v>
      </c>
      <c r="K2520" s="10">
        <f t="array" ref="K2520">VLOOKUP(A2520,'HUMAN RESOURCES'!$A$2:$M$2692,5,0)</f>
        <v>0</v>
      </c>
      <c r="L2520" s="11">
        <f t="array" ref="L2520">VLOOKUP(A2520,'HUMAN RESOURCES'!$A$2:$M$2692,6,0)</f>
        <v>0</v>
      </c>
      <c r="M2520" s="10">
        <f t="array" ref="M2520">VLOOKUP(A2520,'HUMAN RESOURCES'!$A$2:$M$2692,7,0)</f>
        <v>0</v>
      </c>
      <c r="N2520" s="10">
        <f t="array" ref="N2520">VLOOKUP(A2520,'HUMAN RESOURCES'!$A$2:$M$2692,8,0)</f>
        <v>0</v>
      </c>
      <c r="O2520" s="10">
        <f t="array" ref="O2520">VLOOKUP(A2520,'HUMAN RESOURCES'!$A$2:$M$2692,9,0)</f>
        <v>0</v>
      </c>
      <c r="P2520" s="10">
        <f t="array" ref="P2520">VLOOKUP(A2520,'HUMAN RESOURCES'!$A$2:$M$2692,10,0)</f>
        <v>0</v>
      </c>
      <c r="Q2520" s="10">
        <f t="array" ref="Q2520">VLOOKUP(A2520,'HUMAN RESOURCES'!$A$2:$M$2692,11,0)</f>
        <v>0</v>
      </c>
      <c r="R2520" s="10">
        <f t="array" ref="R2520">VLOOKUP(A2520,'HUMAN RESOURCES'!$A$2:$M$2692,12,0)</f>
        <v>30247</v>
      </c>
      <c r="S2520" s="10">
        <f t="array" ref="S2520">VLOOKUP(A2520,'HUMAN RESOURCES'!$A$2:$M$2692,13,0)</f>
        <v>0.89800000000000002</v>
      </c>
      <c r="T2520" s="10">
        <f t="array" ref="T2520">VLOOKUP(A2520,TOURISM!$A$2:$F$2692,5,0)</f>
        <v>0</v>
      </c>
      <c r="U2520" s="10">
        <f t="array" ref="U2520">VLOOKUP(A2520,TOURISM!$A$2:$F$2692,6,0)</f>
        <v>0</v>
      </c>
      <c r="V2520" s="10">
        <f t="array" ref="V2520">VLOOKUP(A2520,BUSINESS!$A$2:$J$2692,5,0)</f>
        <v>0</v>
      </c>
      <c r="W2520" s="10">
        <f t="array" ref="W2520">VLOOKUP(A2520,BUSINESS!$A$2:$J$2692,6,0)</f>
        <v>0</v>
      </c>
      <c r="X2520" s="10">
        <f t="array" ref="X2520">VLOOKUP(A2520,BUSINESS!$A$2:$J$2692,7,0)</f>
        <v>0</v>
      </c>
      <c r="Y2520" s="10">
        <f t="array" ref="Y2520">VLOOKUP(A2520,BUSINESS!$A$2:$J$2692,8,0)</f>
        <v>0</v>
      </c>
      <c r="Z2520" s="10">
        <f t="array" ref="Z2520">VLOOKUP(A2520,BUSINESS!$A$2:$J$2692,9,0)</f>
        <v>0.129</v>
      </c>
      <c r="AA2520" s="10">
        <f t="array" ref="AA2520">VLOOKUP(A2520,BUSINESS!$A$2:$J$2692,10,0)</f>
        <v>0.57976412489999996</v>
      </c>
      <c r="AB2520" s="12">
        <f t="shared" si="148"/>
        <v>0</v>
      </c>
      <c r="AC2520" s="10">
        <f t="shared" si="135"/>
        <v>5.2236585446490558E-3</v>
      </c>
      <c r="AD2520" s="10">
        <f t="shared" si="136"/>
        <v>0</v>
      </c>
      <c r="AE2520" s="10">
        <f t="shared" si="137"/>
        <v>0</v>
      </c>
      <c r="AF2520">
        <f t="shared" si="149"/>
        <v>0</v>
      </c>
    </row>
    <row r="2521" spans="1:32" ht="14.4">
      <c r="A2521" s="7" t="str">
        <f t="shared" si="147"/>
        <v>Turks and Caicos Islands-The Americas 2010</v>
      </c>
      <c r="B2521" s="7" t="s">
        <v>272</v>
      </c>
      <c r="C2521" s="8" t="s">
        <v>84</v>
      </c>
      <c r="D2521" s="9" t="s">
        <v>72</v>
      </c>
      <c r="E2521" s="8"/>
      <c r="F2521" s="7"/>
      <c r="G2521" s="8"/>
      <c r="H2521" s="8"/>
      <c r="I2521" s="10">
        <f t="array" ref="I2521">VLOOKUP(A2521,ENERGY!$A$2:$F$2691,5,0)</f>
        <v>0</v>
      </c>
      <c r="J2521" s="11">
        <f t="array" ref="J2521">VLOOKUP(A2521,ENERGY!$A$2:$F$2691,6,0)</f>
        <v>99</v>
      </c>
      <c r="K2521" s="10">
        <f t="array" ref="K2521">VLOOKUP(A2521,'HUMAN RESOURCES'!$A$2:$M$2692,5,0)</f>
        <v>0</v>
      </c>
      <c r="L2521" s="11">
        <f t="array" ref="L2521">VLOOKUP(A2521,'HUMAN RESOURCES'!$A$2:$M$2692,6,0)</f>
        <v>0</v>
      </c>
      <c r="M2521" s="10">
        <f t="array" ref="M2521">VLOOKUP(A2521,'HUMAN RESOURCES'!$A$2:$M$2692,7,0)</f>
        <v>0</v>
      </c>
      <c r="N2521" s="10">
        <f t="array" ref="N2521">VLOOKUP(A2521,'HUMAN RESOURCES'!$A$2:$M$2692,8,0)</f>
        <v>0</v>
      </c>
      <c r="O2521" s="10">
        <f t="array" ref="O2521">VLOOKUP(A2521,'HUMAN RESOURCES'!$A$2:$M$2692,9,0)</f>
        <v>0</v>
      </c>
      <c r="P2521" s="10">
        <f t="array" ref="P2521">VLOOKUP(A2521,'HUMAN RESOURCES'!$A$2:$M$2692,10,0)</f>
        <v>0</v>
      </c>
      <c r="Q2521" s="10">
        <f t="array" ref="Q2521">VLOOKUP(A2521,'HUMAN RESOURCES'!$A$2:$M$2692,11,0)</f>
        <v>0</v>
      </c>
      <c r="R2521" s="10">
        <f t="array" ref="R2521">VLOOKUP(A2521,'HUMAN RESOURCES'!$A$2:$M$2692,12,0)</f>
        <v>30993</v>
      </c>
      <c r="S2521" s="10">
        <f t="array" ref="S2521">VLOOKUP(A2521,'HUMAN RESOURCES'!$A$2:$M$2692,13,0)</f>
        <v>0.90200000000000002</v>
      </c>
      <c r="T2521" s="10">
        <f t="array" ref="T2521">VLOOKUP(A2521,TOURISM!$A$2:$F$2692,5,0)</f>
        <v>0</v>
      </c>
      <c r="U2521" s="10">
        <f t="array" ref="U2521">VLOOKUP(A2521,TOURISM!$A$2:$F$2692,6,0)</f>
        <v>0</v>
      </c>
      <c r="V2521" s="10">
        <f t="array" ref="V2521">VLOOKUP(A2521,BUSINESS!$A$2:$J$2692,5,0)</f>
        <v>0</v>
      </c>
      <c r="W2521" s="10">
        <f t="array" ref="W2521">VLOOKUP(A2521,BUSINESS!$A$2:$J$2692,6,0)</f>
        <v>0</v>
      </c>
      <c r="X2521" s="10">
        <f t="array" ref="X2521">VLOOKUP(A2521,BUSINESS!$A$2:$J$2692,7,0)</f>
        <v>0</v>
      </c>
      <c r="Y2521" s="10">
        <f t="array" ref="Y2521">VLOOKUP(A2521,BUSINESS!$A$2:$J$2692,8,0)</f>
        <v>0</v>
      </c>
      <c r="Z2521" s="10">
        <f t="array" ref="Z2521">VLOOKUP(A2521,BUSINESS!$A$2:$J$2692,9,0)</f>
        <v>0.129</v>
      </c>
      <c r="AA2521" s="10">
        <f t="array" ref="AA2521">VLOOKUP(A2521,BUSINESS!$A$2:$J$2692,10,0)</f>
        <v>0.57976412489999996</v>
      </c>
      <c r="AB2521" s="12">
        <f t="shared" si="148"/>
        <v>0</v>
      </c>
      <c r="AC2521" s="10">
        <f t="shared" si="135"/>
        <v>3.1942696737973092E-3</v>
      </c>
      <c r="AD2521" s="10">
        <f t="shared" si="136"/>
        <v>0</v>
      </c>
      <c r="AE2521" s="10">
        <f t="shared" si="137"/>
        <v>0</v>
      </c>
      <c r="AF2521">
        <f t="shared" si="149"/>
        <v>0</v>
      </c>
    </row>
    <row r="2522" spans="1:32" ht="14.4">
      <c r="A2522" s="7" t="str">
        <f t="shared" si="147"/>
        <v>Turks and Caicos Islands-The Americas 2011</v>
      </c>
      <c r="B2522" s="7" t="s">
        <v>272</v>
      </c>
      <c r="C2522" s="8" t="s">
        <v>84</v>
      </c>
      <c r="D2522" s="9" t="s">
        <v>73</v>
      </c>
      <c r="E2522" s="8"/>
      <c r="F2522" s="7"/>
      <c r="G2522" s="8"/>
      <c r="H2522" s="8"/>
      <c r="I2522" s="10">
        <f t="array" ref="I2522">VLOOKUP(A2522,ENERGY!$A$2:$F$2691,5,0)</f>
        <v>0</v>
      </c>
      <c r="J2522" s="11">
        <f t="array" ref="J2522">VLOOKUP(A2522,ENERGY!$A$2:$F$2691,6,0)</f>
        <v>121</v>
      </c>
      <c r="K2522" s="10">
        <f t="array" ref="K2522">VLOOKUP(A2522,'HUMAN RESOURCES'!$A$2:$M$2692,5,0)</f>
        <v>0</v>
      </c>
      <c r="L2522" s="11">
        <f t="array" ref="L2522">VLOOKUP(A2522,'HUMAN RESOURCES'!$A$2:$M$2692,6,0)</f>
        <v>0</v>
      </c>
      <c r="M2522" s="10">
        <f t="array" ref="M2522">VLOOKUP(A2522,'HUMAN RESOURCES'!$A$2:$M$2692,7,0)</f>
        <v>0</v>
      </c>
      <c r="N2522" s="10">
        <f t="array" ref="N2522">VLOOKUP(A2522,'HUMAN RESOURCES'!$A$2:$M$2692,8,0)</f>
        <v>0</v>
      </c>
      <c r="O2522" s="10">
        <f t="array" ref="O2522">VLOOKUP(A2522,'HUMAN RESOURCES'!$A$2:$M$2692,9,0)</f>
        <v>0</v>
      </c>
      <c r="P2522" s="10">
        <f t="array" ref="P2522">VLOOKUP(A2522,'HUMAN RESOURCES'!$A$2:$M$2692,10,0)</f>
        <v>0</v>
      </c>
      <c r="Q2522" s="10">
        <f t="array" ref="Q2522">VLOOKUP(A2522,'HUMAN RESOURCES'!$A$2:$M$2692,11,0)</f>
        <v>0</v>
      </c>
      <c r="R2522" s="10">
        <f t="array" ref="R2522">VLOOKUP(A2522,'HUMAN RESOURCES'!$A$2:$M$2692,12,0)</f>
        <v>31726</v>
      </c>
      <c r="S2522" s="10">
        <f t="array" ref="S2522">VLOOKUP(A2522,'HUMAN RESOURCES'!$A$2:$M$2692,13,0)</f>
        <v>0.90700000000000003</v>
      </c>
      <c r="T2522" s="10">
        <f t="array" ref="T2522">VLOOKUP(A2522,TOURISM!$A$2:$F$2692,5,0)</f>
        <v>0</v>
      </c>
      <c r="U2522" s="10">
        <f t="array" ref="U2522">VLOOKUP(A2522,TOURISM!$A$2:$F$2692,6,0)</f>
        <v>0</v>
      </c>
      <c r="V2522" s="10">
        <f t="array" ref="V2522">VLOOKUP(A2522,BUSINESS!$A$2:$J$2692,5,0)</f>
        <v>0</v>
      </c>
      <c r="W2522" s="10">
        <f t="array" ref="W2522">VLOOKUP(A2522,BUSINESS!$A$2:$J$2692,6,0)</f>
        <v>0</v>
      </c>
      <c r="X2522" s="10">
        <f t="array" ref="X2522">VLOOKUP(A2522,BUSINESS!$A$2:$J$2692,7,0)</f>
        <v>0</v>
      </c>
      <c r="Y2522" s="10">
        <f t="array" ref="Y2522">VLOOKUP(A2522,BUSINESS!$A$2:$J$2692,8,0)</f>
        <v>0</v>
      </c>
      <c r="Z2522" s="10">
        <f t="array" ref="Z2522">VLOOKUP(A2522,BUSINESS!$A$2:$J$2692,9,0)</f>
        <v>0.129</v>
      </c>
      <c r="AA2522" s="10">
        <f t="array" ref="AA2522">VLOOKUP(A2522,BUSINESS!$A$2:$J$2692,10,0)</f>
        <v>0.57976412489999996</v>
      </c>
      <c r="AB2522" s="12">
        <f t="shared" si="148"/>
        <v>0</v>
      </c>
      <c r="AC2522" s="10">
        <f t="shared" si="135"/>
        <v>3.8139065750488559E-3</v>
      </c>
      <c r="AD2522" s="10">
        <f t="shared" si="136"/>
        <v>0</v>
      </c>
      <c r="AE2522" s="10">
        <f t="shared" si="137"/>
        <v>0</v>
      </c>
      <c r="AF2522">
        <f t="shared" si="149"/>
        <v>0</v>
      </c>
    </row>
    <row r="2523" spans="1:32" ht="14.4">
      <c r="A2523" s="7" t="str">
        <f t="shared" si="147"/>
        <v>Turks and Caicos Islands-The Americas 2012</v>
      </c>
      <c r="B2523" s="7" t="s">
        <v>272</v>
      </c>
      <c r="C2523" s="8" t="s">
        <v>84</v>
      </c>
      <c r="D2523" s="9" t="s">
        <v>74</v>
      </c>
      <c r="E2523" s="8"/>
      <c r="F2523" s="7"/>
      <c r="G2523" s="8"/>
      <c r="H2523" s="8"/>
      <c r="I2523" s="10">
        <f t="array" ref="I2523">VLOOKUP(A2523,ENERGY!$A$2:$F$2691,5,0)</f>
        <v>0</v>
      </c>
      <c r="J2523" s="11">
        <f t="array" ref="J2523">VLOOKUP(A2523,ENERGY!$A$2:$F$2691,6,0)</f>
        <v>103</v>
      </c>
      <c r="K2523" s="10">
        <f t="array" ref="K2523">VLOOKUP(A2523,'HUMAN RESOURCES'!$A$2:$M$2692,5,0)</f>
        <v>0</v>
      </c>
      <c r="L2523" s="11">
        <f t="array" ref="L2523">VLOOKUP(A2523,'HUMAN RESOURCES'!$A$2:$M$2692,6,0)</f>
        <v>0</v>
      </c>
      <c r="M2523" s="10">
        <f t="array" ref="M2523">VLOOKUP(A2523,'HUMAN RESOURCES'!$A$2:$M$2692,7,0)</f>
        <v>0</v>
      </c>
      <c r="N2523" s="10">
        <f t="array" ref="N2523">VLOOKUP(A2523,'HUMAN RESOURCES'!$A$2:$M$2692,8,0)</f>
        <v>0</v>
      </c>
      <c r="O2523" s="10">
        <f t="array" ref="O2523">VLOOKUP(A2523,'HUMAN RESOURCES'!$A$2:$M$2692,9,0)</f>
        <v>0</v>
      </c>
      <c r="P2523" s="10">
        <f t="array" ref="P2523">VLOOKUP(A2523,'HUMAN RESOURCES'!$A$2:$M$2692,10,0)</f>
        <v>0</v>
      </c>
      <c r="Q2523" s="10">
        <f t="array" ref="Q2523">VLOOKUP(A2523,'HUMAN RESOURCES'!$A$2:$M$2692,11,0)</f>
        <v>0</v>
      </c>
      <c r="R2523" s="10">
        <f t="array" ref="R2523">VLOOKUP(A2523,'HUMAN RESOURCES'!$A$2:$M$2692,12,0)</f>
        <v>32427</v>
      </c>
      <c r="S2523" s="10">
        <f t="array" ref="S2523">VLOOKUP(A2523,'HUMAN RESOURCES'!$A$2:$M$2692,13,0)</f>
        <v>0.91100000000000003</v>
      </c>
      <c r="T2523" s="10">
        <f t="array" ref="T2523">VLOOKUP(A2523,TOURISM!$A$2:$F$2692,5,0)</f>
        <v>0</v>
      </c>
      <c r="U2523" s="10">
        <f t="array" ref="U2523">VLOOKUP(A2523,TOURISM!$A$2:$F$2692,6,0)</f>
        <v>0</v>
      </c>
      <c r="V2523" s="10">
        <f t="array" ref="V2523">VLOOKUP(A2523,BUSINESS!$A$2:$J$2692,5,0)</f>
        <v>0</v>
      </c>
      <c r="W2523" s="10">
        <f t="array" ref="W2523">VLOOKUP(A2523,BUSINESS!$A$2:$J$2692,6,0)</f>
        <v>0</v>
      </c>
      <c r="X2523" s="10">
        <f t="array" ref="X2523">VLOOKUP(A2523,BUSINESS!$A$2:$J$2692,7,0)</f>
        <v>0</v>
      </c>
      <c r="Y2523" s="10">
        <f t="array" ref="Y2523">VLOOKUP(A2523,BUSINESS!$A$2:$J$2692,8,0)</f>
        <v>0</v>
      </c>
      <c r="Z2523" s="10">
        <f t="array" ref="Z2523">VLOOKUP(A2523,BUSINESS!$A$2:$J$2692,9,0)</f>
        <v>0.129</v>
      </c>
      <c r="AA2523" s="10">
        <f t="array" ref="AA2523">VLOOKUP(A2523,BUSINESS!$A$2:$J$2692,10,0)</f>
        <v>0.57976412489999996</v>
      </c>
      <c r="AB2523" s="12">
        <f t="shared" si="148"/>
        <v>0</v>
      </c>
      <c r="AC2523" s="10">
        <f t="shared" si="135"/>
        <v>3.1763653745335678E-3</v>
      </c>
      <c r="AD2523" s="10">
        <f t="shared" si="136"/>
        <v>0</v>
      </c>
      <c r="AE2523" s="10">
        <f t="shared" si="137"/>
        <v>0</v>
      </c>
      <c r="AF2523">
        <f t="shared" si="149"/>
        <v>0</v>
      </c>
    </row>
    <row r="2524" spans="1:32" ht="14.4">
      <c r="A2524" s="7" t="str">
        <f t="shared" si="147"/>
        <v>Uganda-Africa 2000</v>
      </c>
      <c r="B2524" s="7" t="s">
        <v>273</v>
      </c>
      <c r="C2524" s="8" t="s">
        <v>78</v>
      </c>
      <c r="D2524" s="9" t="s">
        <v>62</v>
      </c>
      <c r="E2524" s="14">
        <v>6.6000000000000003E-2</v>
      </c>
      <c r="F2524" s="13">
        <v>6193246632</v>
      </c>
      <c r="G2524" s="14">
        <v>16</v>
      </c>
      <c r="H2524" s="14">
        <v>0.22900000000000001</v>
      </c>
      <c r="I2524" s="10">
        <f t="array" ref="I2524">VLOOKUP(A2524,ENERGY!$A$2:$F$2691,5,0)</f>
        <v>0</v>
      </c>
      <c r="J2524" s="11">
        <f t="array" ref="J2524">VLOOKUP(A2524,ENERGY!$A$2:$F$2691,6,0)</f>
        <v>0</v>
      </c>
      <c r="K2524" s="10">
        <f t="array" ref="K2524">VLOOKUP(A2524,'HUMAN RESOURCES'!$A$2:$M$2692,5,0)</f>
        <v>4.8000000000000001E-2</v>
      </c>
      <c r="L2524" s="11">
        <f t="array" ref="L2524">VLOOKUP(A2524,'HUMAN RESOURCES'!$A$2:$M$2692,6,0)</f>
        <v>8.8999999999999996E-2</v>
      </c>
      <c r="M2524" s="10">
        <f t="array" ref="M2524">VLOOKUP(A2524,'HUMAN RESOURCES'!$A$2:$M$2692,7,0)</f>
        <v>48</v>
      </c>
      <c r="N2524" s="10">
        <f t="array" ref="N2524">VLOOKUP(A2524,'HUMAN RESOURCES'!$A$2:$M$2692,8,0)</f>
        <v>48</v>
      </c>
      <c r="O2524" s="10">
        <f t="array" ref="O2524">VLOOKUP(A2524,'HUMAN RESOURCES'!$A$2:$M$2692,9,0)</f>
        <v>0.49299999999999999</v>
      </c>
      <c r="P2524" s="10">
        <f t="array" ref="P2524">VLOOKUP(A2524,'HUMAN RESOURCES'!$A$2:$M$2692,10,0)</f>
        <v>0.48099999999999998</v>
      </c>
      <c r="Q2524" s="10">
        <f t="array" ref="Q2524">VLOOKUP(A2524,'HUMAN RESOURCES'!$A$2:$M$2692,11,0)</f>
        <v>2.7E-2</v>
      </c>
      <c r="R2524" s="10">
        <f t="array" ref="R2524">VLOOKUP(A2524,'HUMAN RESOURCES'!$A$2:$M$2692,12,0)</f>
        <v>24275641</v>
      </c>
      <c r="S2524" s="10">
        <f t="array" ref="S2524">VLOOKUP(A2524,'HUMAN RESOURCES'!$A$2:$M$2692,13,0)</f>
        <v>0.121</v>
      </c>
      <c r="T2524" s="10">
        <f t="array" ref="T2524">VLOOKUP(A2524,TOURISM!$A$2:$F$2692,5,0)</f>
        <v>165000000</v>
      </c>
      <c r="U2524" s="10">
        <f t="array" ref="U2524">VLOOKUP(A2524,TOURISM!$A$2:$F$2692,6,0)</f>
        <v>0</v>
      </c>
      <c r="V2524" s="10">
        <f t="array" ref="V2524">VLOOKUP(A2524,BUSINESS!$A$2:$J$2692,5,0)</f>
        <v>0</v>
      </c>
      <c r="W2524" s="10">
        <f t="array" ref="W2524">VLOOKUP(A2524,BUSINESS!$A$2:$J$2692,6,0)</f>
        <v>0</v>
      </c>
      <c r="X2524" s="10">
        <f t="array" ref="X2524">VLOOKUP(A2524,BUSINESS!$A$2:$J$2692,7,0)</f>
        <v>0</v>
      </c>
      <c r="Y2524" s="10">
        <f t="array" ref="Y2524">VLOOKUP(A2524,BUSINESS!$A$2:$J$2692,8,0)</f>
        <v>0</v>
      </c>
      <c r="Z2524" s="10">
        <f t="array" ref="Z2524">VLOOKUP(A2524,BUSINESS!$A$2:$J$2692,9,0)</f>
        <v>2E-3</v>
      </c>
      <c r="AA2524" s="10">
        <f t="array" ref="AA2524">VLOOKUP(A2524,BUSINESS!$A$2:$J$2692,10,0)</f>
        <v>5.0000000000000001E-3</v>
      </c>
      <c r="AB2524" s="12">
        <f t="shared" si="148"/>
        <v>255.12185783271386</v>
      </c>
      <c r="AC2524" s="10">
        <f t="shared" si="135"/>
        <v>0</v>
      </c>
      <c r="AD2524" s="10">
        <f t="shared" si="136"/>
        <v>0</v>
      </c>
      <c r="AE2524" s="10">
        <f t="shared" si="137"/>
        <v>0</v>
      </c>
      <c r="AF2524">
        <f t="shared" si="149"/>
        <v>6.7969368965375621</v>
      </c>
    </row>
    <row r="2525" spans="1:32" ht="14.4">
      <c r="A2525" s="7" t="str">
        <f t="shared" si="147"/>
        <v>Uganda-Africa 2001</v>
      </c>
      <c r="B2525" s="7" t="s">
        <v>273</v>
      </c>
      <c r="C2525" s="8" t="s">
        <v>78</v>
      </c>
      <c r="D2525" s="9" t="s">
        <v>63</v>
      </c>
      <c r="E2525" s="14">
        <v>7.1999999999999995E-2</v>
      </c>
      <c r="F2525" s="13">
        <v>5840503703</v>
      </c>
      <c r="G2525" s="14">
        <v>17</v>
      </c>
      <c r="H2525" s="14">
        <v>0.22700000000000001</v>
      </c>
      <c r="I2525" s="10">
        <f t="array" ref="I2525">VLOOKUP(A2525,ENERGY!$A$2:$F$2691,5,0)</f>
        <v>0</v>
      </c>
      <c r="J2525" s="11">
        <f t="array" ref="J2525">VLOOKUP(A2525,ENERGY!$A$2:$F$2691,6,0)</f>
        <v>0</v>
      </c>
      <c r="K2525" s="10">
        <f t="array" ref="K2525">VLOOKUP(A2525,'HUMAN RESOURCES'!$A$2:$M$2692,5,0)</f>
        <v>4.8000000000000001E-2</v>
      </c>
      <c r="L2525" s="11">
        <f t="array" ref="L2525">VLOOKUP(A2525,'HUMAN RESOURCES'!$A$2:$M$2692,6,0)</f>
        <v>8.5000000000000006E-2</v>
      </c>
      <c r="M2525" s="10">
        <f t="array" ref="M2525">VLOOKUP(A2525,'HUMAN RESOURCES'!$A$2:$M$2692,7,0)</f>
        <v>49</v>
      </c>
      <c r="N2525" s="10">
        <f t="array" ref="N2525">VLOOKUP(A2525,'HUMAN RESOURCES'!$A$2:$M$2692,8,0)</f>
        <v>49</v>
      </c>
      <c r="O2525" s="10">
        <f t="array" ref="O2525">VLOOKUP(A2525,'HUMAN RESOURCES'!$A$2:$M$2692,9,0)</f>
        <v>0.49299999999999999</v>
      </c>
      <c r="P2525" s="10">
        <f t="array" ref="P2525">VLOOKUP(A2525,'HUMAN RESOURCES'!$A$2:$M$2692,10,0)</f>
        <v>0.48</v>
      </c>
      <c r="Q2525" s="10">
        <f t="array" ref="Q2525">VLOOKUP(A2525,'HUMAN RESOURCES'!$A$2:$M$2692,11,0)</f>
        <v>2.7E-2</v>
      </c>
      <c r="R2525" s="10">
        <f t="array" ref="R2525">VLOOKUP(A2525,'HUMAN RESOURCES'!$A$2:$M$2692,12,0)</f>
        <v>25088033</v>
      </c>
      <c r="S2525" s="10">
        <f t="array" ref="S2525">VLOOKUP(A2525,'HUMAN RESOURCES'!$A$2:$M$2692,13,0)</f>
        <v>0.122</v>
      </c>
      <c r="T2525" s="10">
        <f t="array" ref="T2525">VLOOKUP(A2525,TOURISM!$A$2:$F$2692,5,0)</f>
        <v>187000000</v>
      </c>
      <c r="U2525" s="10">
        <f t="array" ref="U2525">VLOOKUP(A2525,TOURISM!$A$2:$F$2692,6,0)</f>
        <v>0</v>
      </c>
      <c r="V2525" s="10">
        <f t="array" ref="V2525">VLOOKUP(A2525,BUSINESS!$A$2:$J$2692,5,0)</f>
        <v>0</v>
      </c>
      <c r="W2525" s="10">
        <f t="array" ref="W2525">VLOOKUP(A2525,BUSINESS!$A$2:$J$2692,6,0)</f>
        <v>0</v>
      </c>
      <c r="X2525" s="10">
        <f t="array" ref="X2525">VLOOKUP(A2525,BUSINESS!$A$2:$J$2692,7,0)</f>
        <v>0</v>
      </c>
      <c r="Y2525" s="10">
        <f t="array" ref="Y2525">VLOOKUP(A2525,BUSINESS!$A$2:$J$2692,8,0)</f>
        <v>0</v>
      </c>
      <c r="Z2525" s="10">
        <f t="array" ref="Z2525">VLOOKUP(A2525,BUSINESS!$A$2:$J$2692,9,0)</f>
        <v>2E-3</v>
      </c>
      <c r="AA2525" s="10">
        <f t="array" ref="AA2525">VLOOKUP(A2525,BUSINESS!$A$2:$J$2692,10,0)</f>
        <v>1.0999999999999999E-2</v>
      </c>
      <c r="AB2525" s="12">
        <f t="shared" si="148"/>
        <v>232.8003834736665</v>
      </c>
      <c r="AC2525" s="10">
        <f t="shared" si="135"/>
        <v>0</v>
      </c>
      <c r="AD2525" s="10">
        <f t="shared" si="136"/>
        <v>0</v>
      </c>
      <c r="AE2525" s="10">
        <f t="shared" si="137"/>
        <v>0</v>
      </c>
      <c r="AF2525">
        <f t="shared" si="149"/>
        <v>7.4537529506597826</v>
      </c>
    </row>
    <row r="2526" spans="1:32" ht="14.4">
      <c r="A2526" s="7" t="str">
        <f t="shared" si="147"/>
        <v>Uganda-Africa 2002</v>
      </c>
      <c r="B2526" s="7" t="s">
        <v>273</v>
      </c>
      <c r="C2526" s="8" t="s">
        <v>78</v>
      </c>
      <c r="D2526" s="9" t="s">
        <v>64</v>
      </c>
      <c r="E2526" s="14">
        <v>7.4999999999999997E-2</v>
      </c>
      <c r="F2526" s="13">
        <v>6178563467</v>
      </c>
      <c r="G2526" s="14">
        <v>18</v>
      </c>
      <c r="H2526" s="14">
        <v>0.191</v>
      </c>
      <c r="I2526" s="10">
        <f t="array" ref="I2526">VLOOKUP(A2526,ENERGY!$A$2:$F$2691,5,0)</f>
        <v>0</v>
      </c>
      <c r="J2526" s="11">
        <f t="array" ref="J2526">VLOOKUP(A2526,ENERGY!$A$2:$F$2691,6,0)</f>
        <v>3784</v>
      </c>
      <c r="K2526" s="10">
        <f t="array" ref="K2526">VLOOKUP(A2526,'HUMAN RESOURCES'!$A$2:$M$2692,5,0)</f>
        <v>4.8000000000000001E-2</v>
      </c>
      <c r="L2526" s="11">
        <f t="array" ref="L2526">VLOOKUP(A2526,'HUMAN RESOURCES'!$A$2:$M$2692,6,0)</f>
        <v>8.1000000000000003E-2</v>
      </c>
      <c r="M2526" s="10">
        <f t="array" ref="M2526">VLOOKUP(A2526,'HUMAN RESOURCES'!$A$2:$M$2692,7,0)</f>
        <v>50</v>
      </c>
      <c r="N2526" s="10">
        <f t="array" ref="N2526">VLOOKUP(A2526,'HUMAN RESOURCES'!$A$2:$M$2692,8,0)</f>
        <v>50</v>
      </c>
      <c r="O2526" s="10">
        <f t="array" ref="O2526">VLOOKUP(A2526,'HUMAN RESOURCES'!$A$2:$M$2692,9,0)</f>
        <v>0.49399999999999999</v>
      </c>
      <c r="P2526" s="10">
        <f t="array" ref="P2526">VLOOKUP(A2526,'HUMAN RESOURCES'!$A$2:$M$2692,10,0)</f>
        <v>0.48</v>
      </c>
      <c r="Q2526" s="10">
        <f t="array" ref="Q2526">VLOOKUP(A2526,'HUMAN RESOURCES'!$A$2:$M$2692,11,0)</f>
        <v>2.5999999999999999E-2</v>
      </c>
      <c r="R2526" s="10">
        <f t="array" ref="R2526">VLOOKUP(A2526,'HUMAN RESOURCES'!$A$2:$M$2692,12,0)</f>
        <v>25943441</v>
      </c>
      <c r="S2526" s="10">
        <f t="array" ref="S2526">VLOOKUP(A2526,'HUMAN RESOURCES'!$A$2:$M$2692,13,0)</f>
        <v>0.123</v>
      </c>
      <c r="T2526" s="10">
        <f t="array" ref="T2526">VLOOKUP(A2526,TOURISM!$A$2:$F$2692,5,0)</f>
        <v>194000000</v>
      </c>
      <c r="U2526" s="10">
        <f t="array" ref="U2526">VLOOKUP(A2526,TOURISM!$A$2:$F$2692,6,0)</f>
        <v>0</v>
      </c>
      <c r="V2526" s="10">
        <f t="array" ref="V2526">VLOOKUP(A2526,BUSINESS!$A$2:$J$2692,5,0)</f>
        <v>0</v>
      </c>
      <c r="W2526" s="10">
        <f t="array" ref="W2526">VLOOKUP(A2526,BUSINESS!$A$2:$J$2692,6,0)</f>
        <v>0</v>
      </c>
      <c r="X2526" s="10">
        <f t="array" ref="X2526">VLOOKUP(A2526,BUSINESS!$A$2:$J$2692,7,0)</f>
        <v>0</v>
      </c>
      <c r="Y2526" s="10">
        <f t="array" ref="Y2526">VLOOKUP(A2526,BUSINESS!$A$2:$J$2692,8,0)</f>
        <v>0</v>
      </c>
      <c r="Z2526" s="10">
        <f t="array" ref="Z2526">VLOOKUP(A2526,BUSINESS!$A$2:$J$2692,9,0)</f>
        <v>4.0000000000000001E-3</v>
      </c>
      <c r="AA2526" s="10">
        <f t="array" ref="AA2526">VLOOKUP(A2526,BUSINESS!$A$2:$J$2692,10,0)</f>
        <v>1.4999999999999999E-2</v>
      </c>
      <c r="AB2526" s="12">
        <f t="shared" si="148"/>
        <v>238.15512626100755</v>
      </c>
      <c r="AC2526" s="10">
        <f t="shared" si="135"/>
        <v>1.4585574827949771E-4</v>
      </c>
      <c r="AD2526" s="10">
        <f t="shared" si="136"/>
        <v>0</v>
      </c>
      <c r="AE2526" s="10">
        <f t="shared" si="137"/>
        <v>0</v>
      </c>
      <c r="AF2526">
        <f t="shared" si="149"/>
        <v>7.477805276485876</v>
      </c>
    </row>
    <row r="2527" spans="1:32" ht="14.4">
      <c r="A2527" s="7" t="str">
        <f t="shared" si="147"/>
        <v>Uganda-Africa 2003</v>
      </c>
      <c r="B2527" s="7" t="s">
        <v>273</v>
      </c>
      <c r="C2527" s="8" t="s">
        <v>78</v>
      </c>
      <c r="D2527" s="9" t="s">
        <v>65</v>
      </c>
      <c r="E2527" s="14">
        <v>7.5999999999999998E-2</v>
      </c>
      <c r="F2527" s="13">
        <v>6336696289</v>
      </c>
      <c r="G2527" s="14">
        <v>18</v>
      </c>
      <c r="H2527" s="14">
        <v>0.189</v>
      </c>
      <c r="I2527" s="10">
        <f t="array" ref="I2527">VLOOKUP(A2527,ENERGY!$A$2:$F$2691,5,0)</f>
        <v>0</v>
      </c>
      <c r="J2527" s="11">
        <f t="array" ref="J2527">VLOOKUP(A2527,ENERGY!$A$2:$F$2691,6,0)</f>
        <v>3366</v>
      </c>
      <c r="K2527" s="10">
        <f t="array" ref="K2527">VLOOKUP(A2527,'HUMAN RESOURCES'!$A$2:$M$2692,5,0)</f>
        <v>4.7E-2</v>
      </c>
      <c r="L2527" s="11">
        <f t="array" ref="L2527">VLOOKUP(A2527,'HUMAN RESOURCES'!$A$2:$M$2692,6,0)</f>
        <v>7.6999999999999999E-2</v>
      </c>
      <c r="M2527" s="10">
        <f t="array" ref="M2527">VLOOKUP(A2527,'HUMAN RESOURCES'!$A$2:$M$2692,7,0)</f>
        <v>51</v>
      </c>
      <c r="N2527" s="10">
        <f t="array" ref="N2527">VLOOKUP(A2527,'HUMAN RESOURCES'!$A$2:$M$2692,8,0)</f>
        <v>51</v>
      </c>
      <c r="O2527" s="10">
        <f t="array" ref="O2527">VLOOKUP(A2527,'HUMAN RESOURCES'!$A$2:$M$2692,9,0)</f>
        <v>0.49399999999999999</v>
      </c>
      <c r="P2527" s="10">
        <f t="array" ref="P2527">VLOOKUP(A2527,'HUMAN RESOURCES'!$A$2:$M$2692,10,0)</f>
        <v>0.48099999999999998</v>
      </c>
      <c r="Q2527" s="10">
        <f t="array" ref="Q2527">VLOOKUP(A2527,'HUMAN RESOURCES'!$A$2:$M$2692,11,0)</f>
        <v>2.5999999999999999E-2</v>
      </c>
      <c r="R2527" s="10">
        <f t="array" ref="R2527">VLOOKUP(A2527,'HUMAN RESOURCES'!$A$2:$M$2692,12,0)</f>
        <v>26838428</v>
      </c>
      <c r="S2527" s="10">
        <f t="array" ref="S2527">VLOOKUP(A2527,'HUMAN RESOURCES'!$A$2:$M$2692,13,0)</f>
        <v>0.125</v>
      </c>
      <c r="T2527" s="10">
        <f t="array" ref="T2527">VLOOKUP(A2527,TOURISM!$A$2:$F$2692,5,0)</f>
        <v>185000000</v>
      </c>
      <c r="U2527" s="10">
        <f t="array" ref="U2527">VLOOKUP(A2527,TOURISM!$A$2:$F$2692,6,0)</f>
        <v>0</v>
      </c>
      <c r="V2527" s="10">
        <f t="array" ref="V2527">VLOOKUP(A2527,BUSINESS!$A$2:$J$2692,5,0)</f>
        <v>0</v>
      </c>
      <c r="W2527" s="10">
        <f t="array" ref="W2527">VLOOKUP(A2527,BUSINESS!$A$2:$J$2692,6,0)</f>
        <v>34</v>
      </c>
      <c r="X2527" s="10">
        <f t="array" ref="X2527">VLOOKUP(A2527,BUSINESS!$A$2:$J$2692,7,0)</f>
        <v>0</v>
      </c>
      <c r="Y2527" s="10">
        <f t="array" ref="Y2527">VLOOKUP(A2527,BUSINESS!$A$2:$J$2692,8,0)</f>
        <v>0</v>
      </c>
      <c r="Z2527" s="10">
        <f t="array" ref="Z2527">VLOOKUP(A2527,BUSINESS!$A$2:$J$2692,9,0)</f>
        <v>5.0000000000000001E-3</v>
      </c>
      <c r="AA2527" s="10">
        <f t="array" ref="AA2527">VLOOKUP(A2527,BUSINESS!$A$2:$J$2692,10,0)</f>
        <v>2.9000000000000001E-2</v>
      </c>
      <c r="AB2527" s="12">
        <f t="shared" si="148"/>
        <v>236.10534450825511</v>
      </c>
      <c r="AC2527" s="10">
        <f t="shared" si="135"/>
        <v>1.2541718166205561E-4</v>
      </c>
      <c r="AD2527" s="10">
        <f t="shared" si="136"/>
        <v>0</v>
      </c>
      <c r="AE2527" s="10">
        <f t="shared" si="137"/>
        <v>0</v>
      </c>
      <c r="AF2527">
        <f t="shared" si="149"/>
        <v>6.8931011905764379</v>
      </c>
    </row>
    <row r="2528" spans="1:32" ht="14.4">
      <c r="A2528" s="7" t="str">
        <f t="shared" si="147"/>
        <v>Uganda-Africa 2004</v>
      </c>
      <c r="B2528" s="7" t="s">
        <v>273</v>
      </c>
      <c r="C2528" s="8" t="s">
        <v>78</v>
      </c>
      <c r="D2528" s="9" t="s">
        <v>66</v>
      </c>
      <c r="E2528" s="14">
        <v>7.9000000000000001E-2</v>
      </c>
      <c r="F2528" s="13">
        <v>7940362663</v>
      </c>
      <c r="G2528" s="14">
        <v>24</v>
      </c>
      <c r="H2528" s="14">
        <v>0.20599999999999999</v>
      </c>
      <c r="J2528" s="11">
        <v>3366</v>
      </c>
      <c r="K2528" s="10">
        <f t="array" ref="K2528">VLOOKUP(A2528,'HUMAN RESOURCES'!$A$2:$M$2692,5,0)</f>
        <v>4.7E-2</v>
      </c>
      <c r="L2528" s="11">
        <f t="array" ref="L2528">VLOOKUP(A2528,'HUMAN RESOURCES'!$A$2:$M$2692,6,0)</f>
        <v>7.2999999999999995E-2</v>
      </c>
      <c r="M2528" s="10">
        <f t="array" ref="M2528">VLOOKUP(A2528,'HUMAN RESOURCES'!$A$2:$M$2692,7,0)</f>
        <v>52</v>
      </c>
      <c r="N2528" s="10">
        <f t="array" ref="N2528">VLOOKUP(A2528,'HUMAN RESOURCES'!$A$2:$M$2692,8,0)</f>
        <v>52</v>
      </c>
      <c r="O2528" s="10">
        <f t="array" ref="O2528">VLOOKUP(A2528,'HUMAN RESOURCES'!$A$2:$M$2692,9,0)</f>
        <v>0.49399999999999999</v>
      </c>
      <c r="P2528" s="10">
        <f t="array" ref="P2528">VLOOKUP(A2528,'HUMAN RESOURCES'!$A$2:$M$2692,10,0)</f>
        <v>0.48099999999999998</v>
      </c>
      <c r="Q2528" s="10">
        <f t="array" ref="Q2528">VLOOKUP(A2528,'HUMAN RESOURCES'!$A$2:$M$2692,11,0)</f>
        <v>2.5000000000000001E-2</v>
      </c>
      <c r="R2528" s="10">
        <f t="array" ref="R2528">VLOOKUP(A2528,'HUMAN RESOURCES'!$A$2:$M$2692,12,0)</f>
        <v>27766986</v>
      </c>
      <c r="S2528" s="10">
        <f t="array" ref="S2528">VLOOKUP(A2528,'HUMAN RESOURCES'!$A$2:$M$2692,13,0)</f>
        <v>0.128</v>
      </c>
      <c r="T2528" s="10">
        <f t="array" ref="T2528">VLOOKUP(A2528,TOURISM!$A$2:$F$2692,5,0)</f>
        <v>268000000</v>
      </c>
      <c r="U2528" s="10">
        <f t="array" ref="U2528">VLOOKUP(A2528,TOURISM!$A$2:$F$2692,6,0)</f>
        <v>158000000</v>
      </c>
      <c r="V2528" s="10">
        <f t="array" ref="V2528">VLOOKUP(A2528,BUSINESS!$A$2:$J$2692,5,0)</f>
        <v>0</v>
      </c>
      <c r="W2528" s="10">
        <f t="array" ref="W2528">VLOOKUP(A2528,BUSINESS!$A$2:$J$2692,6,0)</f>
        <v>34</v>
      </c>
      <c r="X2528" s="10">
        <f t="array" ref="X2528">VLOOKUP(A2528,BUSINESS!$A$2:$J$2692,7,0)</f>
        <v>0</v>
      </c>
      <c r="Y2528" s="10">
        <f t="array" ref="Y2528">VLOOKUP(A2528,BUSINESS!$A$2:$J$2692,8,0)</f>
        <v>0</v>
      </c>
      <c r="Z2528" s="10">
        <f t="array" ref="Z2528">VLOOKUP(A2528,BUSINESS!$A$2:$J$2692,9,0)</f>
        <v>7.0000000000000001E-3</v>
      </c>
      <c r="AA2528" s="10">
        <f t="array" ref="AA2528">VLOOKUP(A2528,BUSINESS!$A$2:$J$2692,10,0)</f>
        <v>4.2000000000000003E-2</v>
      </c>
      <c r="AB2528" s="12">
        <f t="shared" si="148"/>
        <v>285.96415408571892</v>
      </c>
      <c r="AC2528" s="10">
        <f t="shared" si="135"/>
        <v>1.2122309565755534E-4</v>
      </c>
      <c r="AD2528" s="10">
        <f t="shared" si="136"/>
        <v>0</v>
      </c>
      <c r="AE2528" s="10">
        <f t="shared" si="137"/>
        <v>5.6902106696059844</v>
      </c>
      <c r="AF2528">
        <f t="shared" si="149"/>
        <v>9.6517497433823038</v>
      </c>
    </row>
    <row r="2529" spans="1:32" ht="14.4">
      <c r="A2529" s="7" t="str">
        <f t="shared" si="147"/>
        <v>Uganda-Africa 2005</v>
      </c>
      <c r="B2529" s="7" t="s">
        <v>273</v>
      </c>
      <c r="C2529" s="8" t="s">
        <v>78</v>
      </c>
      <c r="D2529" s="9" t="s">
        <v>67</v>
      </c>
      <c r="E2529" s="14">
        <v>9.1999999999999998E-2</v>
      </c>
      <c r="F2529" s="13">
        <v>9013834490</v>
      </c>
      <c r="G2529" s="14">
        <v>29</v>
      </c>
      <c r="H2529" s="14">
        <v>0.19600000000000001</v>
      </c>
      <c r="I2529" s="10">
        <f t="array" ref="I2529">VLOOKUP(A2529,ENERGY!$A$2:$F$2691,5,0)</f>
        <v>0</v>
      </c>
      <c r="J2529" s="11">
        <f t="array" ref="J2529">VLOOKUP(A2529,ENERGY!$A$2:$F$2691,6,0)</f>
        <v>3161</v>
      </c>
      <c r="K2529" s="10">
        <f t="array" ref="K2529">VLOOKUP(A2529,'HUMAN RESOURCES'!$A$2:$M$2692,5,0)</f>
        <v>4.7E-2</v>
      </c>
      <c r="L2529" s="11">
        <f t="array" ref="L2529">VLOOKUP(A2529,'HUMAN RESOURCES'!$A$2:$M$2692,6,0)</f>
        <v>6.8000000000000005E-2</v>
      </c>
      <c r="M2529" s="10">
        <f t="array" ref="M2529">VLOOKUP(A2529,'HUMAN RESOURCES'!$A$2:$M$2692,7,0)</f>
        <v>53</v>
      </c>
      <c r="N2529" s="10">
        <f t="array" ref="N2529">VLOOKUP(A2529,'HUMAN RESOURCES'!$A$2:$M$2692,8,0)</f>
        <v>52</v>
      </c>
      <c r="O2529" s="10">
        <f t="array" ref="O2529">VLOOKUP(A2529,'HUMAN RESOURCES'!$A$2:$M$2692,9,0)</f>
        <v>0.49399999999999999</v>
      </c>
      <c r="P2529" s="10">
        <f t="array" ref="P2529">VLOOKUP(A2529,'HUMAN RESOURCES'!$A$2:$M$2692,10,0)</f>
        <v>0.48099999999999998</v>
      </c>
      <c r="Q2529" s="10">
        <f t="array" ref="Q2529">VLOOKUP(A2529,'HUMAN RESOURCES'!$A$2:$M$2692,11,0)</f>
        <v>2.5000000000000001E-2</v>
      </c>
      <c r="R2529" s="10">
        <f t="array" ref="R2529">VLOOKUP(A2529,'HUMAN RESOURCES'!$A$2:$M$2692,12,0)</f>
        <v>28724869</v>
      </c>
      <c r="S2529" s="10">
        <f t="array" ref="S2529">VLOOKUP(A2529,'HUMAN RESOURCES'!$A$2:$M$2692,13,0)</f>
        <v>0.13</v>
      </c>
      <c r="T2529" s="10">
        <f t="array" ref="T2529">VLOOKUP(A2529,TOURISM!$A$2:$F$2692,5,0)</f>
        <v>382000000</v>
      </c>
      <c r="U2529" s="10">
        <f t="array" ref="U2529">VLOOKUP(A2529,TOURISM!$A$2:$F$2692,6,0)</f>
        <v>185000000</v>
      </c>
      <c r="V2529" s="10">
        <f t="array" ref="V2529">VLOOKUP(A2529,BUSINESS!$A$2:$J$2692,5,0)</f>
        <v>0.36899999999999999</v>
      </c>
      <c r="W2529" s="10">
        <f t="array" ref="W2529">VLOOKUP(A2529,BUSINESS!$A$2:$J$2692,6,0)</f>
        <v>34</v>
      </c>
      <c r="X2529" s="10">
        <f t="array" ref="X2529">VLOOKUP(A2529,BUSINESS!$A$2:$J$2692,7,0)</f>
        <v>0</v>
      </c>
      <c r="Y2529" s="10">
        <f t="array" ref="Y2529">VLOOKUP(A2529,BUSINESS!$A$2:$J$2692,8,0)</f>
        <v>237</v>
      </c>
      <c r="Z2529" s="10">
        <f t="array" ref="Z2529">VLOOKUP(A2529,BUSINESS!$A$2:$J$2692,9,0)</f>
        <v>1.7000000000000001E-2</v>
      </c>
      <c r="AA2529" s="10">
        <f t="array" ref="AA2529">VLOOKUP(A2529,BUSINESS!$A$2:$J$2692,10,0)</f>
        <v>4.5999999999999999E-2</v>
      </c>
      <c r="AB2529" s="12">
        <f t="shared" si="148"/>
        <v>313.79897642004914</v>
      </c>
      <c r="AC2529" s="10">
        <f t="shared" si="135"/>
        <v>1.1004401795531252E-4</v>
      </c>
      <c r="AD2529" s="10">
        <f t="shared" si="136"/>
        <v>0</v>
      </c>
      <c r="AE2529" s="10">
        <f t="shared" si="137"/>
        <v>6.4404123131075028</v>
      </c>
      <c r="AF2529">
        <f t="shared" si="149"/>
        <v>13.298581100578735</v>
      </c>
    </row>
    <row r="2530" spans="1:32" ht="14.4">
      <c r="A2530" s="7" t="str">
        <f t="shared" si="147"/>
        <v>Uganda-Africa 2006</v>
      </c>
      <c r="B2530" s="7" t="s">
        <v>273</v>
      </c>
      <c r="C2530" s="8" t="s">
        <v>78</v>
      </c>
      <c r="D2530" s="9" t="s">
        <v>68</v>
      </c>
      <c r="E2530" s="14">
        <v>9.6000000000000002E-2</v>
      </c>
      <c r="F2530" s="13">
        <v>9942597753</v>
      </c>
      <c r="G2530" s="14">
        <v>32</v>
      </c>
      <c r="H2530" s="14">
        <v>0.187</v>
      </c>
      <c r="J2530" s="11">
        <v>3161</v>
      </c>
      <c r="K2530" s="10">
        <f t="array" ref="K2530">VLOOKUP(A2530,'HUMAN RESOURCES'!$A$2:$M$2692,5,0)</f>
        <v>4.5999999999999999E-2</v>
      </c>
      <c r="L2530" s="11">
        <f t="array" ref="L2530">VLOOKUP(A2530,'HUMAN RESOURCES'!$A$2:$M$2692,6,0)</f>
        <v>6.4000000000000001E-2</v>
      </c>
      <c r="M2530" s="10">
        <f t="array" ref="M2530">VLOOKUP(A2530,'HUMAN RESOURCES'!$A$2:$M$2692,7,0)</f>
        <v>54</v>
      </c>
      <c r="N2530" s="10">
        <f t="array" ref="N2530">VLOOKUP(A2530,'HUMAN RESOURCES'!$A$2:$M$2692,8,0)</f>
        <v>53</v>
      </c>
      <c r="O2530" s="10">
        <f t="array" ref="O2530">VLOOKUP(A2530,'HUMAN RESOURCES'!$A$2:$M$2692,9,0)</f>
        <v>0.49299999999999999</v>
      </c>
      <c r="P2530" s="10">
        <f t="array" ref="P2530">VLOOKUP(A2530,'HUMAN RESOURCES'!$A$2:$M$2692,10,0)</f>
        <v>0.48199999999999998</v>
      </c>
      <c r="Q2530" s="10">
        <f t="array" ref="Q2530">VLOOKUP(A2530,'HUMAN RESOURCES'!$A$2:$M$2692,11,0)</f>
        <v>2.5000000000000001E-2</v>
      </c>
      <c r="R2530" s="10">
        <f t="array" ref="R2530">VLOOKUP(A2530,'HUMAN RESOURCES'!$A$2:$M$2692,12,0)</f>
        <v>29711397</v>
      </c>
      <c r="S2530" s="10">
        <f t="array" ref="S2530">VLOOKUP(A2530,'HUMAN RESOURCES'!$A$2:$M$2692,13,0)</f>
        <v>0.13300000000000001</v>
      </c>
      <c r="T2530" s="10">
        <f t="array" ref="T2530">VLOOKUP(A2530,TOURISM!$A$2:$F$2692,5,0)</f>
        <v>347000000</v>
      </c>
      <c r="U2530" s="10">
        <f t="array" ref="U2530">VLOOKUP(A2530,TOURISM!$A$2:$F$2692,6,0)</f>
        <v>196000000</v>
      </c>
      <c r="V2530" s="10">
        <f t="array" ref="V2530">VLOOKUP(A2530,BUSINESS!$A$2:$J$2692,5,0)</f>
        <v>0.35199999999999998</v>
      </c>
      <c r="W2530" s="10">
        <f t="array" ref="W2530">VLOOKUP(A2530,BUSINESS!$A$2:$J$2692,6,0)</f>
        <v>28</v>
      </c>
      <c r="X2530" s="10">
        <f t="array" ref="X2530">VLOOKUP(A2530,BUSINESS!$A$2:$J$2692,7,0)</f>
        <v>0</v>
      </c>
      <c r="Y2530" s="10">
        <f t="array" ref="Y2530">VLOOKUP(A2530,BUSINESS!$A$2:$J$2692,8,0)</f>
        <v>237</v>
      </c>
      <c r="Z2530" s="10">
        <f t="array" ref="Z2530">VLOOKUP(A2530,BUSINESS!$A$2:$J$2692,9,0)</f>
        <v>2.5000000000000001E-2</v>
      </c>
      <c r="AA2530" s="10">
        <f t="array" ref="AA2530">VLOOKUP(A2530,BUSINESS!$A$2:$J$2692,10,0)</f>
        <v>6.8000000000000005E-2</v>
      </c>
      <c r="AB2530" s="12">
        <f t="shared" si="148"/>
        <v>334.63918754813176</v>
      </c>
      <c r="AC2530" s="10">
        <f t="shared" si="135"/>
        <v>1.063901505540113E-4</v>
      </c>
      <c r="AD2530" s="10">
        <f t="shared" si="136"/>
        <v>0</v>
      </c>
      <c r="AE2530" s="10">
        <f t="shared" si="137"/>
        <v>6.5967951624758676</v>
      </c>
      <c r="AF2530">
        <f t="shared" si="149"/>
        <v>11.679020007036357</v>
      </c>
    </row>
    <row r="2531" spans="1:32" ht="14.4">
      <c r="A2531" s="7" t="str">
        <f t="shared" si="147"/>
        <v>Uganda-Africa 2007</v>
      </c>
      <c r="B2531" s="7" t="s">
        <v>273</v>
      </c>
      <c r="C2531" s="8" t="s">
        <v>78</v>
      </c>
      <c r="D2531" s="9" t="s">
        <v>69</v>
      </c>
      <c r="E2531" s="14">
        <v>9.4E-2</v>
      </c>
      <c r="F2531" s="13">
        <v>12292813801</v>
      </c>
      <c r="G2531" s="14">
        <v>37</v>
      </c>
      <c r="H2531" s="14">
        <v>0.191</v>
      </c>
      <c r="J2531" s="11">
        <v>3161</v>
      </c>
      <c r="K2531" s="10">
        <f t="array" ref="K2531">VLOOKUP(A2531,'HUMAN RESOURCES'!$A$2:$M$2692,5,0)</f>
        <v>4.5999999999999999E-2</v>
      </c>
      <c r="L2531" s="11">
        <f t="array" ref="L2531">VLOOKUP(A2531,'HUMAN RESOURCES'!$A$2:$M$2692,6,0)</f>
        <v>6.0999999999999999E-2</v>
      </c>
      <c r="M2531" s="10">
        <f t="array" ref="M2531">VLOOKUP(A2531,'HUMAN RESOURCES'!$A$2:$M$2692,7,0)</f>
        <v>55</v>
      </c>
      <c r="N2531" s="10">
        <f t="array" ref="N2531">VLOOKUP(A2531,'HUMAN RESOURCES'!$A$2:$M$2692,8,0)</f>
        <v>54</v>
      </c>
      <c r="O2531" s="10">
        <f t="array" ref="O2531">VLOOKUP(A2531,'HUMAN RESOURCES'!$A$2:$M$2692,9,0)</f>
        <v>0.49199999999999999</v>
      </c>
      <c r="P2531" s="10">
        <f t="array" ref="P2531">VLOOKUP(A2531,'HUMAN RESOURCES'!$A$2:$M$2692,10,0)</f>
        <v>0.48299999999999998</v>
      </c>
      <c r="Q2531" s="10">
        <f t="array" ref="Q2531">VLOOKUP(A2531,'HUMAN RESOURCES'!$A$2:$M$2692,11,0)</f>
        <v>2.5000000000000001E-2</v>
      </c>
      <c r="R2531" s="10">
        <f t="array" ref="R2531">VLOOKUP(A2531,'HUMAN RESOURCES'!$A$2:$M$2692,12,0)</f>
        <v>30728747</v>
      </c>
      <c r="S2531" s="10">
        <f t="array" ref="S2531">VLOOKUP(A2531,'HUMAN RESOURCES'!$A$2:$M$2692,13,0)</f>
        <v>0.13600000000000001</v>
      </c>
      <c r="T2531" s="10">
        <f t="array" ref="T2531">VLOOKUP(A2531,TOURISM!$A$2:$F$2692,5,0)</f>
        <v>402000000</v>
      </c>
      <c r="U2531" s="10">
        <f t="array" ref="U2531">VLOOKUP(A2531,TOURISM!$A$2:$F$2692,6,0)</f>
        <v>220000000</v>
      </c>
      <c r="V2531" s="10">
        <f t="array" ref="V2531">VLOOKUP(A2531,BUSINESS!$A$2:$J$2692,5,0)</f>
        <v>0.36799999999999999</v>
      </c>
      <c r="W2531" s="10">
        <f t="array" ref="W2531">VLOOKUP(A2531,BUSINESS!$A$2:$J$2692,6,0)</f>
        <v>28</v>
      </c>
      <c r="X2531" s="10">
        <f t="array" ref="X2531">VLOOKUP(A2531,BUSINESS!$A$2:$J$2692,7,0)</f>
        <v>0</v>
      </c>
      <c r="Y2531" s="10">
        <f t="array" ref="Y2531">VLOOKUP(A2531,BUSINESS!$A$2:$J$2692,8,0)</f>
        <v>237</v>
      </c>
      <c r="Z2531" s="10">
        <f t="array" ref="Z2531">VLOOKUP(A2531,BUSINESS!$A$2:$J$2692,9,0)</f>
        <v>3.6999999999999998E-2</v>
      </c>
      <c r="AA2531" s="10">
        <f t="array" ref="AA2531">VLOOKUP(A2531,BUSINESS!$A$2:$J$2692,10,0)</f>
        <v>0.13700000000000001</v>
      </c>
      <c r="AB2531" s="12">
        <f t="shared" si="148"/>
        <v>400.0427938373146</v>
      </c>
      <c r="AC2531" s="10">
        <f t="shared" si="135"/>
        <v>1.0286784553890205E-4</v>
      </c>
      <c r="AD2531" s="10">
        <f t="shared" si="136"/>
        <v>0</v>
      </c>
      <c r="AE2531" s="10">
        <f t="shared" si="137"/>
        <v>7.1594198097306085</v>
      </c>
      <c r="AF2531">
        <f t="shared" si="149"/>
        <v>13.082212561416839</v>
      </c>
    </row>
    <row r="2532" spans="1:32" ht="14.4">
      <c r="A2532" s="7" t="str">
        <f t="shared" si="147"/>
        <v>Uganda-Africa 2008</v>
      </c>
      <c r="B2532" s="7" t="s">
        <v>273</v>
      </c>
      <c r="C2532" s="8" t="s">
        <v>78</v>
      </c>
      <c r="D2532" s="9" t="s">
        <v>70</v>
      </c>
      <c r="E2532" s="14">
        <v>8.7999999999999995E-2</v>
      </c>
      <c r="F2532" s="13">
        <v>14239026768</v>
      </c>
      <c r="G2532" s="14">
        <v>39</v>
      </c>
      <c r="H2532" s="14">
        <v>0.20499999999999999</v>
      </c>
      <c r="I2532" s="10">
        <f t="array" ref="I2532">VLOOKUP(A2532,ENERGY!$A$2:$F$2691,5,0)</f>
        <v>0</v>
      </c>
      <c r="J2532" s="11">
        <f t="array" ref="J2532">VLOOKUP(A2532,ENERGY!$A$2:$F$2691,6,0)</f>
        <v>1852</v>
      </c>
      <c r="K2532" s="10">
        <f t="array" ref="K2532">VLOOKUP(A2532,'HUMAN RESOURCES'!$A$2:$M$2692,5,0)</f>
        <v>4.5999999999999999E-2</v>
      </c>
      <c r="L2532" s="11">
        <f t="array" ref="L2532">VLOOKUP(A2532,'HUMAN RESOURCES'!$A$2:$M$2692,6,0)</f>
        <v>5.7000000000000002E-2</v>
      </c>
      <c r="M2532" s="10">
        <f t="array" ref="M2532">VLOOKUP(A2532,'HUMAN RESOURCES'!$A$2:$M$2692,7,0)</f>
        <v>56</v>
      </c>
      <c r="N2532" s="10">
        <f t="array" ref="N2532">VLOOKUP(A2532,'HUMAN RESOURCES'!$A$2:$M$2692,8,0)</f>
        <v>55</v>
      </c>
      <c r="O2532" s="10">
        <f t="array" ref="O2532">VLOOKUP(A2532,'HUMAN RESOURCES'!$A$2:$M$2692,9,0)</f>
        <v>0.49099999999999999</v>
      </c>
      <c r="P2532" s="10">
        <f t="array" ref="P2532">VLOOKUP(A2532,'HUMAN RESOURCES'!$A$2:$M$2692,10,0)</f>
        <v>0.48399999999999999</v>
      </c>
      <c r="Q2532" s="10">
        <f t="array" ref="Q2532">VLOOKUP(A2532,'HUMAN RESOURCES'!$A$2:$M$2692,11,0)</f>
        <v>2.5000000000000001E-2</v>
      </c>
      <c r="R2532" s="10">
        <f t="array" ref="R2532">VLOOKUP(A2532,'HUMAN RESOURCES'!$A$2:$M$2692,12,0)</f>
        <v>31778799</v>
      </c>
      <c r="S2532" s="10">
        <f t="array" ref="S2532">VLOOKUP(A2532,'HUMAN RESOURCES'!$A$2:$M$2692,13,0)</f>
        <v>0.13900000000000001</v>
      </c>
      <c r="T2532" s="10">
        <f t="array" ref="T2532">VLOOKUP(A2532,TOURISM!$A$2:$F$2692,5,0)</f>
        <v>536000000</v>
      </c>
      <c r="U2532" s="10">
        <f t="array" ref="U2532">VLOOKUP(A2532,TOURISM!$A$2:$F$2692,6,0)</f>
        <v>315000000</v>
      </c>
      <c r="V2532" s="10">
        <f t="array" ref="V2532">VLOOKUP(A2532,BUSINESS!$A$2:$J$2692,5,0)</f>
        <v>0.34</v>
      </c>
      <c r="W2532" s="10">
        <f t="array" ref="W2532">VLOOKUP(A2532,BUSINESS!$A$2:$J$2692,6,0)</f>
        <v>25</v>
      </c>
      <c r="X2532" s="10">
        <f t="array" ref="X2532">VLOOKUP(A2532,BUSINESS!$A$2:$J$2692,7,0)</f>
        <v>0</v>
      </c>
      <c r="Y2532" s="10">
        <f t="array" ref="Y2532">VLOOKUP(A2532,BUSINESS!$A$2:$J$2692,8,0)</f>
        <v>222</v>
      </c>
      <c r="Z2532" s="10">
        <f t="array" ref="Z2532">VLOOKUP(A2532,BUSINESS!$A$2:$J$2692,9,0)</f>
        <v>7.9000000000000001E-2</v>
      </c>
      <c r="AA2532" s="10">
        <f t="array" ref="AA2532">VLOOKUP(A2532,BUSINESS!$A$2:$J$2692,10,0)</f>
        <v>0.26900000000000002</v>
      </c>
      <c r="AB2532" s="12">
        <f t="shared" si="148"/>
        <v>448.06686269043712</v>
      </c>
      <c r="AC2532" s="10">
        <f t="shared" si="135"/>
        <v>5.827784744162295E-5</v>
      </c>
      <c r="AD2532" s="10">
        <f t="shared" si="136"/>
        <v>0</v>
      </c>
      <c r="AE2532" s="10">
        <f t="shared" si="137"/>
        <v>9.9122688683105995</v>
      </c>
      <c r="AF2532">
        <f t="shared" si="149"/>
        <v>16.866590836236448</v>
      </c>
    </row>
    <row r="2533" spans="1:32" ht="14.4">
      <c r="A2533" s="7" t="str">
        <f t="shared" si="147"/>
        <v>Uganda-Africa 2009</v>
      </c>
      <c r="B2533" s="7" t="s">
        <v>273</v>
      </c>
      <c r="C2533" s="8" t="s">
        <v>78</v>
      </c>
      <c r="D2533" s="9" t="s">
        <v>71</v>
      </c>
      <c r="E2533" s="14">
        <v>9.2999999999999999E-2</v>
      </c>
      <c r="F2533" s="13">
        <v>14824492062</v>
      </c>
      <c r="G2533" s="14">
        <v>42</v>
      </c>
      <c r="H2533" s="14">
        <v>0.21</v>
      </c>
      <c r="I2533" s="10">
        <f t="array" ref="I2533">VLOOKUP(A2533,ENERGY!$A$2:$F$2691,5,0)</f>
        <v>0</v>
      </c>
      <c r="J2533" s="11">
        <f t="array" ref="J2533">VLOOKUP(A2533,ENERGY!$A$2:$F$2691,6,0)</f>
        <v>3128</v>
      </c>
      <c r="K2533" s="10">
        <f t="array" ref="K2533">VLOOKUP(A2533,'HUMAN RESOURCES'!$A$2:$M$2692,5,0)</f>
        <v>4.4999999999999998E-2</v>
      </c>
      <c r="L2533" s="11">
        <f t="array" ref="L2533">VLOOKUP(A2533,'HUMAN RESOURCES'!$A$2:$M$2692,6,0)</f>
        <v>5.3999999999999999E-2</v>
      </c>
      <c r="M2533" s="10">
        <f t="array" ref="M2533">VLOOKUP(A2533,'HUMAN RESOURCES'!$A$2:$M$2692,7,0)</f>
        <v>57</v>
      </c>
      <c r="N2533" s="10">
        <f t="array" ref="N2533">VLOOKUP(A2533,'HUMAN RESOURCES'!$A$2:$M$2692,8,0)</f>
        <v>56</v>
      </c>
      <c r="O2533" s="10">
        <f t="array" ref="O2533">VLOOKUP(A2533,'HUMAN RESOURCES'!$A$2:$M$2692,9,0)</f>
        <v>0.49</v>
      </c>
      <c r="P2533" s="10">
        <f t="array" ref="P2533">VLOOKUP(A2533,'HUMAN RESOURCES'!$A$2:$M$2692,10,0)</f>
        <v>0.48599999999999999</v>
      </c>
      <c r="Q2533" s="10">
        <f t="array" ref="Q2533">VLOOKUP(A2533,'HUMAN RESOURCES'!$A$2:$M$2692,11,0)</f>
        <v>2.5000000000000001E-2</v>
      </c>
      <c r="R2533" s="10">
        <f t="array" ref="R2533">VLOOKUP(A2533,'HUMAN RESOURCES'!$A$2:$M$2692,12,0)</f>
        <v>32864328</v>
      </c>
      <c r="S2533" s="10">
        <f t="array" ref="S2533">VLOOKUP(A2533,'HUMAN RESOURCES'!$A$2:$M$2692,13,0)</f>
        <v>0.14199999999999999</v>
      </c>
      <c r="T2533" s="10">
        <f t="array" ref="T2533">VLOOKUP(A2533,TOURISM!$A$2:$F$2692,5,0)</f>
        <v>683000000</v>
      </c>
      <c r="U2533" s="10">
        <f t="array" ref="U2533">VLOOKUP(A2533,TOURISM!$A$2:$F$2692,6,0)</f>
        <v>351000000</v>
      </c>
      <c r="V2533" s="10">
        <f t="array" ref="V2533">VLOOKUP(A2533,BUSINESS!$A$2:$J$2692,5,0)</f>
        <v>0.35</v>
      </c>
      <c r="W2533" s="10">
        <f t="array" ref="W2533">VLOOKUP(A2533,BUSINESS!$A$2:$J$2692,6,0)</f>
        <v>25</v>
      </c>
      <c r="X2533" s="10">
        <f t="array" ref="X2533">VLOOKUP(A2533,BUSINESS!$A$2:$J$2692,7,0)</f>
        <v>0</v>
      </c>
      <c r="Y2533" s="10">
        <f t="array" ref="Y2533">VLOOKUP(A2533,BUSINESS!$A$2:$J$2692,8,0)</f>
        <v>161</v>
      </c>
      <c r="Z2533" s="10">
        <f t="array" ref="Z2533">VLOOKUP(A2533,BUSINESS!$A$2:$J$2692,9,0)</f>
        <v>9.8000000000000004E-2</v>
      </c>
      <c r="AA2533" s="10">
        <f t="array" ref="AA2533">VLOOKUP(A2533,BUSINESS!$A$2:$J$2692,10,0)</f>
        <v>0.28599999999999998</v>
      </c>
      <c r="AB2533" s="12">
        <f t="shared" si="148"/>
        <v>451.08155146212027</v>
      </c>
      <c r="AC2533" s="10">
        <f t="shared" si="135"/>
        <v>9.5179186381051209E-5</v>
      </c>
      <c r="AD2533" s="10">
        <f t="shared" si="136"/>
        <v>0</v>
      </c>
      <c r="AE2533" s="10">
        <f t="shared" si="137"/>
        <v>10.680273152093662</v>
      </c>
      <c r="AF2533">
        <f t="shared" si="149"/>
        <v>20.782411860056897</v>
      </c>
    </row>
    <row r="2534" spans="1:32" ht="14.4">
      <c r="A2534" s="7" t="str">
        <f t="shared" si="147"/>
        <v>Uganda-Africa 2010</v>
      </c>
      <c r="B2534" s="7" t="s">
        <v>273</v>
      </c>
      <c r="C2534" s="8" t="s">
        <v>78</v>
      </c>
      <c r="D2534" s="9" t="s">
        <v>72</v>
      </c>
      <c r="E2534" s="14">
        <v>9.1999999999999998E-2</v>
      </c>
      <c r="F2534" s="13">
        <v>16030996179</v>
      </c>
      <c r="G2534" s="14">
        <v>43</v>
      </c>
      <c r="H2534" s="14">
        <v>0.20200000000000001</v>
      </c>
      <c r="I2534" s="10">
        <f t="array" ref="I2534">VLOOKUP(A2534,ENERGY!$A$2:$F$2691,5,0)</f>
        <v>0</v>
      </c>
      <c r="J2534" s="11">
        <f t="array" ref="J2534">VLOOKUP(A2534,ENERGY!$A$2:$F$2691,6,0)</f>
        <v>1668</v>
      </c>
      <c r="K2534" s="10">
        <f t="array" ref="K2534">VLOOKUP(A2534,'HUMAN RESOURCES'!$A$2:$M$2692,5,0)</f>
        <v>4.4999999999999998E-2</v>
      </c>
      <c r="L2534" s="11">
        <f t="array" ref="L2534">VLOOKUP(A2534,'HUMAN RESOURCES'!$A$2:$M$2692,6,0)</f>
        <v>5.0999999999999997E-2</v>
      </c>
      <c r="M2534" s="10">
        <f t="array" ref="M2534">VLOOKUP(A2534,'HUMAN RESOURCES'!$A$2:$M$2692,7,0)</f>
        <v>58</v>
      </c>
      <c r="N2534" s="10">
        <f t="array" ref="N2534">VLOOKUP(A2534,'HUMAN RESOURCES'!$A$2:$M$2692,8,0)</f>
        <v>56</v>
      </c>
      <c r="O2534" s="10">
        <f t="array" ref="O2534">VLOOKUP(A2534,'HUMAN RESOURCES'!$A$2:$M$2692,9,0)</f>
        <v>0.48899999999999999</v>
      </c>
      <c r="P2534" s="10">
        <f t="array" ref="P2534">VLOOKUP(A2534,'HUMAN RESOURCES'!$A$2:$M$2692,10,0)</f>
        <v>0.48699999999999999</v>
      </c>
      <c r="Q2534" s="10">
        <f t="array" ref="Q2534">VLOOKUP(A2534,'HUMAN RESOURCES'!$A$2:$M$2692,11,0)</f>
        <v>2.4E-2</v>
      </c>
      <c r="R2534" s="10">
        <f t="array" ref="R2534">VLOOKUP(A2534,'HUMAN RESOURCES'!$A$2:$M$2692,12,0)</f>
        <v>33987213</v>
      </c>
      <c r="S2534" s="10">
        <f t="array" ref="S2534">VLOOKUP(A2534,'HUMAN RESOURCES'!$A$2:$M$2692,13,0)</f>
        <v>0.14499999999999999</v>
      </c>
      <c r="T2534" s="10">
        <f t="array" ref="T2534">VLOOKUP(A2534,TOURISM!$A$2:$F$2692,5,0)</f>
        <v>802000000</v>
      </c>
      <c r="U2534" s="10">
        <f t="array" ref="U2534">VLOOKUP(A2534,TOURISM!$A$2:$F$2692,6,0)</f>
        <v>464000000</v>
      </c>
      <c r="V2534" s="10">
        <f t="array" ref="V2534">VLOOKUP(A2534,BUSINESS!$A$2:$J$2692,5,0)</f>
        <v>0.35</v>
      </c>
      <c r="W2534" s="10">
        <f t="array" ref="W2534">VLOOKUP(A2534,BUSINESS!$A$2:$J$2692,6,0)</f>
        <v>24</v>
      </c>
      <c r="X2534" s="10">
        <f t="array" ref="X2534">VLOOKUP(A2534,BUSINESS!$A$2:$J$2692,7,0)</f>
        <v>0</v>
      </c>
      <c r="Y2534" s="10">
        <f t="array" ref="Y2534">VLOOKUP(A2534,BUSINESS!$A$2:$J$2692,8,0)</f>
        <v>161</v>
      </c>
      <c r="Z2534" s="10">
        <f t="array" ref="Z2534">VLOOKUP(A2534,BUSINESS!$A$2:$J$2692,9,0)</f>
        <v>0.125</v>
      </c>
      <c r="AA2534" s="10">
        <f t="array" ref="AA2534">VLOOKUP(A2534,BUSINESS!$A$2:$J$2692,10,0)</f>
        <v>0.377</v>
      </c>
      <c r="AB2534" s="12">
        <f t="shared" si="148"/>
        <v>471.67727989347054</v>
      </c>
      <c r="AC2534" s="10">
        <f t="shared" si="135"/>
        <v>4.9077280917385021E-5</v>
      </c>
      <c r="AD2534" s="10">
        <f t="shared" si="136"/>
        <v>0</v>
      </c>
      <c r="AE2534" s="10">
        <f t="shared" si="137"/>
        <v>13.652193252797751</v>
      </c>
      <c r="AF2534">
        <f t="shared" si="149"/>
        <v>23.597109889534043</v>
      </c>
    </row>
    <row r="2535" spans="1:32" ht="14.4">
      <c r="A2535" s="7" t="str">
        <f t="shared" si="147"/>
        <v>Uganda-Africa 2011</v>
      </c>
      <c r="B2535" s="7" t="s">
        <v>273</v>
      </c>
      <c r="C2535" s="8" t="s">
        <v>78</v>
      </c>
      <c r="D2535" s="9" t="s">
        <v>73</v>
      </c>
      <c r="E2535" s="14">
        <v>9.2999999999999999E-2</v>
      </c>
      <c r="F2535" s="13">
        <v>15493320082</v>
      </c>
      <c r="G2535" s="14">
        <v>41</v>
      </c>
      <c r="H2535" s="14">
        <v>0.218</v>
      </c>
      <c r="I2535" s="10">
        <f t="array" ref="I2535">VLOOKUP(A2535,ENERGY!$A$2:$F$2691,5,0)</f>
        <v>0</v>
      </c>
      <c r="J2535" s="11">
        <f t="array" ref="J2535">VLOOKUP(A2535,ENERGY!$A$2:$F$2691,6,0)</f>
        <v>2285</v>
      </c>
      <c r="K2535" s="10">
        <f t="array" ref="K2535">VLOOKUP(A2535,'HUMAN RESOURCES'!$A$2:$M$2692,5,0)</f>
        <v>4.3999999999999997E-2</v>
      </c>
      <c r="L2535" s="11">
        <f t="array" ref="L2535">VLOOKUP(A2535,'HUMAN RESOURCES'!$A$2:$M$2692,6,0)</f>
        <v>4.9000000000000002E-2</v>
      </c>
      <c r="M2535" s="10">
        <f t="array" ref="M2535">VLOOKUP(A2535,'HUMAN RESOURCES'!$A$2:$M$2692,7,0)</f>
        <v>59</v>
      </c>
      <c r="N2535" s="10">
        <f t="array" ref="N2535">VLOOKUP(A2535,'HUMAN RESOURCES'!$A$2:$M$2692,8,0)</f>
        <v>57</v>
      </c>
      <c r="O2535" s="10">
        <f t="array" ref="O2535">VLOOKUP(A2535,'HUMAN RESOURCES'!$A$2:$M$2692,9,0)</f>
        <v>0.48699999999999999</v>
      </c>
      <c r="P2535" s="10">
        <f t="array" ref="P2535">VLOOKUP(A2535,'HUMAN RESOURCES'!$A$2:$M$2692,10,0)</f>
        <v>0.48899999999999999</v>
      </c>
      <c r="Q2535" s="10">
        <f t="array" ref="Q2535">VLOOKUP(A2535,'HUMAN RESOURCES'!$A$2:$M$2692,11,0)</f>
        <v>2.4E-2</v>
      </c>
      <c r="R2535" s="10">
        <f t="array" ref="R2535">VLOOKUP(A2535,'HUMAN RESOURCES'!$A$2:$M$2692,12,0)</f>
        <v>35148064</v>
      </c>
      <c r="S2535" s="10">
        <f t="array" ref="S2535">VLOOKUP(A2535,'HUMAN RESOURCES'!$A$2:$M$2692,13,0)</f>
        <v>0.14799999999999999</v>
      </c>
      <c r="T2535" s="10">
        <f t="array" ref="T2535">VLOOKUP(A2535,TOURISM!$A$2:$F$2692,5,0)</f>
        <v>967000000</v>
      </c>
      <c r="U2535" s="10">
        <f t="array" ref="U2535">VLOOKUP(A2535,TOURISM!$A$2:$F$2692,6,0)</f>
        <v>528000000</v>
      </c>
      <c r="V2535" s="10">
        <f t="array" ref="V2535">VLOOKUP(A2535,BUSINESS!$A$2:$J$2692,5,0)</f>
        <v>0.35</v>
      </c>
      <c r="W2535" s="10">
        <f t="array" ref="W2535">VLOOKUP(A2535,BUSINESS!$A$2:$J$2692,6,0)</f>
        <v>33</v>
      </c>
      <c r="X2535" s="10">
        <f t="array" ref="X2535">VLOOKUP(A2535,BUSINESS!$A$2:$J$2692,7,0)</f>
        <v>0</v>
      </c>
      <c r="Y2535" s="10">
        <f t="array" ref="Y2535">VLOOKUP(A2535,BUSINESS!$A$2:$J$2692,8,0)</f>
        <v>213</v>
      </c>
      <c r="Z2535" s="10">
        <f t="array" ref="Z2535">VLOOKUP(A2535,BUSINESS!$A$2:$J$2692,9,0)</f>
        <v>0.13</v>
      </c>
      <c r="AA2535" s="10">
        <f t="array" ref="AA2535">VLOOKUP(A2535,BUSINESS!$A$2:$J$2692,10,0)</f>
        <v>0.47499999999999998</v>
      </c>
      <c r="AB2535" s="12">
        <f t="shared" si="148"/>
        <v>440.80152130142932</v>
      </c>
      <c r="AC2535" s="10">
        <f t="shared" si="135"/>
        <v>6.5010693049836259E-5</v>
      </c>
      <c r="AD2535" s="10">
        <f t="shared" si="136"/>
        <v>0</v>
      </c>
      <c r="AE2535" s="10">
        <f t="shared" si="137"/>
        <v>15.022164520924965</v>
      </c>
      <c r="AF2535">
        <f t="shared" si="149"/>
        <v>27.512183885860683</v>
      </c>
    </row>
    <row r="2536" spans="1:32" ht="14.4">
      <c r="A2536" s="7" t="str">
        <f t="shared" si="147"/>
        <v>Uganda-Africa 2012</v>
      </c>
      <c r="B2536" s="7" t="s">
        <v>273</v>
      </c>
      <c r="C2536" s="8" t="s">
        <v>78</v>
      </c>
      <c r="D2536" s="9" t="s">
        <v>74</v>
      </c>
      <c r="E2536" s="14">
        <v>0.08</v>
      </c>
      <c r="F2536" s="13">
        <v>20032237910</v>
      </c>
      <c r="G2536" s="14">
        <v>44</v>
      </c>
      <c r="H2536" s="14">
        <v>0.26300000000000001</v>
      </c>
      <c r="I2536" s="10">
        <f t="array" ref="I2536">VLOOKUP(A2536,ENERGY!$A$2:$F$2691,5,0)</f>
        <v>0</v>
      </c>
      <c r="J2536" s="11">
        <f t="array" ref="J2536">VLOOKUP(A2536,ENERGY!$A$2:$F$2691,6,0)</f>
        <v>1709</v>
      </c>
      <c r="K2536" s="10">
        <f t="array" ref="K2536">VLOOKUP(A2536,'HUMAN RESOURCES'!$A$2:$M$2692,5,0)</f>
        <v>4.3999999999999997E-2</v>
      </c>
      <c r="L2536" s="11">
        <f t="array" ref="L2536">VLOOKUP(A2536,'HUMAN RESOURCES'!$A$2:$M$2692,6,0)</f>
        <v>4.4999999999999998E-2</v>
      </c>
      <c r="M2536" s="10">
        <f t="array" ref="M2536">VLOOKUP(A2536,'HUMAN RESOURCES'!$A$2:$M$2692,7,0)</f>
        <v>60</v>
      </c>
      <c r="N2536" s="10">
        <f t="array" ref="N2536">VLOOKUP(A2536,'HUMAN RESOURCES'!$A$2:$M$2692,8,0)</f>
        <v>58</v>
      </c>
      <c r="O2536" s="10">
        <f t="array" ref="O2536">VLOOKUP(A2536,'HUMAN RESOURCES'!$A$2:$M$2692,9,0)</f>
        <v>0.48499999999999999</v>
      </c>
      <c r="P2536" s="10">
        <f t="array" ref="P2536">VLOOKUP(A2536,'HUMAN RESOURCES'!$A$2:$M$2692,10,0)</f>
        <v>0.49</v>
      </c>
      <c r="Q2536" s="10">
        <f t="array" ref="Q2536">VLOOKUP(A2536,'HUMAN RESOURCES'!$A$2:$M$2692,11,0)</f>
        <v>2.4E-2</v>
      </c>
      <c r="R2536" s="10">
        <f t="array" ref="R2536">VLOOKUP(A2536,'HUMAN RESOURCES'!$A$2:$M$2692,12,0)</f>
        <v>36345860</v>
      </c>
      <c r="S2536" s="10">
        <f t="array" ref="S2536">VLOOKUP(A2536,'HUMAN RESOURCES'!$A$2:$M$2692,13,0)</f>
        <v>0.151</v>
      </c>
      <c r="T2536" s="10">
        <f t="array" ref="T2536">VLOOKUP(A2536,TOURISM!$A$2:$F$2692,5,0)</f>
        <v>1105000000</v>
      </c>
      <c r="U2536" s="10">
        <f t="array" ref="U2536">VLOOKUP(A2536,TOURISM!$A$2:$F$2692,6,0)</f>
        <v>604000000</v>
      </c>
      <c r="V2536" s="10">
        <f t="array" ref="V2536">VLOOKUP(A2536,BUSINESS!$A$2:$J$2692,5,0)</f>
        <v>0.36599999999999999</v>
      </c>
      <c r="W2536" s="10">
        <f t="array" ref="W2536">VLOOKUP(A2536,BUSINESS!$A$2:$J$2692,6,0)</f>
        <v>33</v>
      </c>
      <c r="X2536" s="10">
        <f t="array" ref="X2536">VLOOKUP(A2536,BUSINESS!$A$2:$J$2692,7,0)</f>
        <v>126</v>
      </c>
      <c r="Y2536" s="10">
        <f t="array" ref="Y2536">VLOOKUP(A2536,BUSINESS!$A$2:$J$2692,8,0)</f>
        <v>213</v>
      </c>
      <c r="Z2536" s="10">
        <f t="array" ref="Z2536">VLOOKUP(A2536,BUSINESS!$A$2:$J$2692,9,0)</f>
        <v>0.14699999999999999</v>
      </c>
      <c r="AA2536" s="10">
        <f t="array" ref="AA2536">VLOOKUP(A2536,BUSINESS!$A$2:$J$2692,10,0)</f>
        <v>0.45</v>
      </c>
      <c r="AB2536" s="12">
        <f t="shared" si="148"/>
        <v>551.15597512343913</v>
      </c>
      <c r="AC2536" s="10">
        <f t="shared" si="135"/>
        <v>4.7020485964563777E-5</v>
      </c>
      <c r="AD2536" s="10">
        <f t="shared" si="136"/>
        <v>0</v>
      </c>
      <c r="AE2536" s="10">
        <f t="shared" si="137"/>
        <v>16.618123769804868</v>
      </c>
      <c r="AF2536">
        <f t="shared" si="149"/>
        <v>30.402362194758908</v>
      </c>
    </row>
    <row r="2537" spans="1:32" ht="14.4">
      <c r="A2537" s="7" t="str">
        <f t="shared" si="147"/>
        <v>Ukraine-Europe 2000</v>
      </c>
      <c r="B2537" s="7" t="s">
        <v>274</v>
      </c>
      <c r="C2537" s="8" t="s">
        <v>76</v>
      </c>
      <c r="D2537" s="9" t="s">
        <v>62</v>
      </c>
      <c r="E2537" s="14">
        <v>5.6000000000000001E-2</v>
      </c>
      <c r="F2537" s="13">
        <v>31261527363</v>
      </c>
      <c r="G2537" s="14">
        <v>36</v>
      </c>
      <c r="H2537" s="14">
        <v>0.41499999999999998</v>
      </c>
      <c r="I2537" s="10">
        <f t="array" ref="I2537">VLOOKUP(A2537,ENERGY!$A$2:$F$2691,5,0)</f>
        <v>0</v>
      </c>
      <c r="J2537" s="11">
        <f t="array" ref="J2537">VLOOKUP(A2537,ENERGY!$A$2:$F$2691,6,0)</f>
        <v>0</v>
      </c>
      <c r="K2537" s="10">
        <f t="array" ref="K2537">VLOOKUP(A2537,'HUMAN RESOURCES'!$A$2:$M$2692,5,0)</f>
        <v>8.0000000000000002E-3</v>
      </c>
      <c r="L2537" s="11">
        <f t="array" ref="L2537">VLOOKUP(A2537,'HUMAN RESOURCES'!$A$2:$M$2692,6,0)</f>
        <v>1.6E-2</v>
      </c>
      <c r="M2537" s="10">
        <f t="array" ref="M2537">VLOOKUP(A2537,'HUMAN RESOURCES'!$A$2:$M$2692,7,0)</f>
        <v>74</v>
      </c>
      <c r="N2537" s="10">
        <f t="array" ref="N2537">VLOOKUP(A2537,'HUMAN RESOURCES'!$A$2:$M$2692,8,0)</f>
        <v>62</v>
      </c>
      <c r="O2537" s="10">
        <f t="array" ref="O2537">VLOOKUP(A2537,'HUMAN RESOURCES'!$A$2:$M$2692,9,0)</f>
        <v>0.17499999999999999</v>
      </c>
      <c r="P2537" s="10">
        <f t="array" ref="P2537">VLOOKUP(A2537,'HUMAN RESOURCES'!$A$2:$M$2692,10,0)</f>
        <v>0.68799999999999994</v>
      </c>
      <c r="Q2537" s="10">
        <f t="array" ref="Q2537">VLOOKUP(A2537,'HUMAN RESOURCES'!$A$2:$M$2692,11,0)</f>
        <v>0.13800000000000001</v>
      </c>
      <c r="R2537" s="10">
        <f t="array" ref="R2537">VLOOKUP(A2537,'HUMAN RESOURCES'!$A$2:$M$2692,12,0)</f>
        <v>49175848</v>
      </c>
      <c r="S2537" s="10">
        <f t="array" ref="S2537">VLOOKUP(A2537,'HUMAN RESOURCES'!$A$2:$M$2692,13,0)</f>
        <v>0.67100000000000004</v>
      </c>
      <c r="T2537" s="10">
        <f t="array" ref="T2537">VLOOKUP(A2537,TOURISM!$A$2:$F$2692,5,0)</f>
        <v>563000000</v>
      </c>
      <c r="U2537" s="10">
        <f t="array" ref="U2537">VLOOKUP(A2537,TOURISM!$A$2:$F$2692,6,0)</f>
        <v>561000000</v>
      </c>
      <c r="V2537" s="10">
        <f t="array" ref="V2537">VLOOKUP(A2537,BUSINESS!$A$2:$J$2692,5,0)</f>
        <v>0</v>
      </c>
      <c r="W2537" s="10">
        <f t="array" ref="W2537">VLOOKUP(A2537,BUSINESS!$A$2:$J$2692,6,0)</f>
        <v>0</v>
      </c>
      <c r="X2537" s="10">
        <f t="array" ref="X2537">VLOOKUP(A2537,BUSINESS!$A$2:$J$2692,7,0)</f>
        <v>0</v>
      </c>
      <c r="Y2537" s="10">
        <f t="array" ref="Y2537">VLOOKUP(A2537,BUSINESS!$A$2:$J$2692,8,0)</f>
        <v>0</v>
      </c>
      <c r="Z2537" s="10">
        <f t="array" ref="Z2537">VLOOKUP(A2537,BUSINESS!$A$2:$J$2692,9,0)</f>
        <v>7.0000000000000001E-3</v>
      </c>
      <c r="AA2537" s="10">
        <f t="array" ref="AA2537">VLOOKUP(A2537,BUSINESS!$A$2:$J$2692,10,0)</f>
        <v>1.7000000000000001E-2</v>
      </c>
      <c r="AB2537" s="12">
        <f t="shared" si="148"/>
        <v>635.7089635342943</v>
      </c>
      <c r="AC2537" s="10">
        <f t="shared" si="135"/>
        <v>0</v>
      </c>
      <c r="AD2537" s="10">
        <f t="shared" si="136"/>
        <v>0</v>
      </c>
      <c r="AE2537" s="10">
        <f t="shared" si="137"/>
        <v>11.40803916589298</v>
      </c>
      <c r="AF2537">
        <f t="shared" si="149"/>
        <v>11.448709537250888</v>
      </c>
    </row>
    <row r="2538" spans="1:32" ht="14.4">
      <c r="A2538" s="7" t="str">
        <f t="shared" si="147"/>
        <v>Ukraine-Europe 2001</v>
      </c>
      <c r="B2538" s="7" t="s">
        <v>274</v>
      </c>
      <c r="C2538" s="8" t="s">
        <v>76</v>
      </c>
      <c r="D2538" s="9" t="s">
        <v>63</v>
      </c>
      <c r="E2538" s="14">
        <v>5.7000000000000002E-2</v>
      </c>
      <c r="F2538" s="13">
        <v>38009344577</v>
      </c>
      <c r="G2538" s="14">
        <v>44</v>
      </c>
      <c r="H2538" s="14">
        <v>0.32300000000000001</v>
      </c>
      <c r="I2538" s="10">
        <f t="array" ref="I2538">VLOOKUP(A2538,ENERGY!$A$2:$F$2691,5,0)</f>
        <v>126438</v>
      </c>
      <c r="J2538" s="11">
        <f t="array" ref="J2538">VLOOKUP(A2538,ENERGY!$A$2:$F$2691,6,0)</f>
        <v>0</v>
      </c>
      <c r="K2538" s="10">
        <f t="array" ref="K2538">VLOOKUP(A2538,'HUMAN RESOURCES'!$A$2:$M$2692,5,0)</f>
        <v>8.0000000000000002E-3</v>
      </c>
      <c r="L2538" s="11">
        <f t="array" ref="L2538">VLOOKUP(A2538,'HUMAN RESOURCES'!$A$2:$M$2692,6,0)</f>
        <v>1.4999999999999999E-2</v>
      </c>
      <c r="M2538" s="10">
        <f t="array" ref="M2538">VLOOKUP(A2538,'HUMAN RESOURCES'!$A$2:$M$2692,7,0)</f>
        <v>74</v>
      </c>
      <c r="N2538" s="10">
        <f t="array" ref="N2538">VLOOKUP(A2538,'HUMAN RESOURCES'!$A$2:$M$2692,8,0)</f>
        <v>63</v>
      </c>
      <c r="O2538" s="10">
        <f t="array" ref="O2538">VLOOKUP(A2538,'HUMAN RESOURCES'!$A$2:$M$2692,9,0)</f>
        <v>0.16800000000000001</v>
      </c>
      <c r="P2538" s="10">
        <f t="array" ref="P2538">VLOOKUP(A2538,'HUMAN RESOURCES'!$A$2:$M$2692,10,0)</f>
        <v>0.69099999999999995</v>
      </c>
      <c r="Q2538" s="10">
        <f t="array" ref="Q2538">VLOOKUP(A2538,'HUMAN RESOURCES'!$A$2:$M$2692,11,0)</f>
        <v>0.14099999999999999</v>
      </c>
      <c r="R2538" s="10">
        <f t="array" ref="R2538">VLOOKUP(A2538,'HUMAN RESOURCES'!$A$2:$M$2692,12,0)</f>
        <v>48683865</v>
      </c>
      <c r="S2538" s="10">
        <f t="array" ref="S2538">VLOOKUP(A2538,'HUMAN RESOURCES'!$A$2:$M$2692,13,0)</f>
        <v>0.67200000000000004</v>
      </c>
      <c r="T2538" s="10">
        <f t="array" ref="T2538">VLOOKUP(A2538,TOURISM!$A$2:$F$2692,5,0)</f>
        <v>759000000</v>
      </c>
      <c r="U2538" s="10">
        <f t="array" ref="U2538">VLOOKUP(A2538,TOURISM!$A$2:$F$2692,6,0)</f>
        <v>676000000</v>
      </c>
      <c r="V2538" s="10">
        <f t="array" ref="V2538">VLOOKUP(A2538,BUSINESS!$A$2:$J$2692,5,0)</f>
        <v>0</v>
      </c>
      <c r="W2538" s="10">
        <f t="array" ref="W2538">VLOOKUP(A2538,BUSINESS!$A$2:$J$2692,6,0)</f>
        <v>0</v>
      </c>
      <c r="X2538" s="10">
        <f t="array" ref="X2538">VLOOKUP(A2538,BUSINESS!$A$2:$J$2692,7,0)</f>
        <v>0</v>
      </c>
      <c r="Y2538" s="10">
        <f t="array" ref="Y2538">VLOOKUP(A2538,BUSINESS!$A$2:$J$2692,8,0)</f>
        <v>0</v>
      </c>
      <c r="Z2538" s="10">
        <f t="array" ref="Z2538">VLOOKUP(A2538,BUSINESS!$A$2:$J$2692,9,0)</f>
        <v>1.2E-2</v>
      </c>
      <c r="AA2538" s="10">
        <f t="array" ref="AA2538">VLOOKUP(A2538,BUSINESS!$A$2:$J$2692,10,0)</f>
        <v>4.5999999999999999E-2</v>
      </c>
      <c r="AB2538" s="12">
        <f t="shared" si="148"/>
        <v>780.73802433311323</v>
      </c>
      <c r="AC2538" s="10">
        <f t="shared" si="135"/>
        <v>0</v>
      </c>
      <c r="AD2538" s="10">
        <f t="shared" si="136"/>
        <v>2.5971232974210242E-3</v>
      </c>
      <c r="AE2538" s="10">
        <f t="shared" si="137"/>
        <v>13.885503954955096</v>
      </c>
      <c r="AF2538">
        <f t="shared" si="149"/>
        <v>15.590380919838637</v>
      </c>
    </row>
    <row r="2539" spans="1:32" ht="14.4">
      <c r="A2539" s="7" t="str">
        <f t="shared" si="147"/>
        <v>Ukraine-Europe 2002</v>
      </c>
      <c r="B2539" s="7" t="s">
        <v>274</v>
      </c>
      <c r="C2539" s="8" t="s">
        <v>76</v>
      </c>
      <c r="D2539" s="9" t="s">
        <v>64</v>
      </c>
      <c r="E2539" s="14">
        <v>6.3E-2</v>
      </c>
      <c r="F2539" s="13">
        <v>42392896031</v>
      </c>
      <c r="G2539" s="14">
        <v>55</v>
      </c>
      <c r="H2539" s="14">
        <v>0.253</v>
      </c>
      <c r="I2539" s="10">
        <f t="array" ref="I2539">VLOOKUP(A2539,ENERGY!$A$2:$F$2691,5,0)</f>
        <v>132308</v>
      </c>
      <c r="J2539" s="11">
        <f t="array" ref="J2539">VLOOKUP(A2539,ENERGY!$A$2:$F$2691,6,0)</f>
        <v>304805</v>
      </c>
      <c r="K2539" s="10">
        <f t="array" ref="K2539">VLOOKUP(A2539,'HUMAN RESOURCES'!$A$2:$M$2692,5,0)</f>
        <v>8.9999999999999993E-3</v>
      </c>
      <c r="L2539" s="11">
        <f t="array" ref="L2539">VLOOKUP(A2539,'HUMAN RESOURCES'!$A$2:$M$2692,6,0)</f>
        <v>1.4E-2</v>
      </c>
      <c r="M2539" s="10">
        <f t="array" ref="M2539">VLOOKUP(A2539,'HUMAN RESOURCES'!$A$2:$M$2692,7,0)</f>
        <v>74</v>
      </c>
      <c r="N2539" s="10">
        <f t="array" ref="N2539">VLOOKUP(A2539,'HUMAN RESOURCES'!$A$2:$M$2692,8,0)</f>
        <v>63</v>
      </c>
      <c r="O2539" s="10">
        <f t="array" ref="O2539">VLOOKUP(A2539,'HUMAN RESOURCES'!$A$2:$M$2692,9,0)</f>
        <v>0.16200000000000001</v>
      </c>
      <c r="P2539" s="10">
        <f t="array" ref="P2539">VLOOKUP(A2539,'HUMAN RESOURCES'!$A$2:$M$2692,10,0)</f>
        <v>0.69199999999999995</v>
      </c>
      <c r="Q2539" s="10">
        <f t="array" ref="Q2539">VLOOKUP(A2539,'HUMAN RESOURCES'!$A$2:$M$2692,11,0)</f>
        <v>0.14499999999999999</v>
      </c>
      <c r="R2539" s="10">
        <f t="array" ref="R2539">VLOOKUP(A2539,'HUMAN RESOURCES'!$A$2:$M$2692,12,0)</f>
        <v>48202500</v>
      </c>
      <c r="S2539" s="10">
        <f t="array" ref="S2539">VLOOKUP(A2539,'HUMAN RESOURCES'!$A$2:$M$2692,13,0)</f>
        <v>0.67300000000000004</v>
      </c>
      <c r="T2539" s="10">
        <f t="array" ref="T2539">VLOOKUP(A2539,TOURISM!$A$2:$F$2692,5,0)</f>
        <v>1001000000</v>
      </c>
      <c r="U2539" s="10">
        <f t="array" ref="U2539">VLOOKUP(A2539,TOURISM!$A$2:$F$2692,6,0)</f>
        <v>794000000</v>
      </c>
      <c r="V2539" s="10">
        <f t="array" ref="V2539">VLOOKUP(A2539,BUSINESS!$A$2:$J$2692,5,0)</f>
        <v>0</v>
      </c>
      <c r="W2539" s="10">
        <f t="array" ref="W2539">VLOOKUP(A2539,BUSINESS!$A$2:$J$2692,6,0)</f>
        <v>0</v>
      </c>
      <c r="X2539" s="10">
        <f t="array" ref="X2539">VLOOKUP(A2539,BUSINESS!$A$2:$J$2692,7,0)</f>
        <v>0</v>
      </c>
      <c r="Y2539" s="10">
        <f t="array" ref="Y2539">VLOOKUP(A2539,BUSINESS!$A$2:$J$2692,8,0)</f>
        <v>0</v>
      </c>
      <c r="Z2539" s="10">
        <f t="array" ref="Z2539">VLOOKUP(A2539,BUSINESS!$A$2:$J$2692,9,0)</f>
        <v>1.9E-2</v>
      </c>
      <c r="AA2539" s="10">
        <f t="array" ref="AA2539">VLOOKUP(A2539,BUSINESS!$A$2:$J$2692,10,0)</f>
        <v>7.6999999999999999E-2</v>
      </c>
      <c r="AB2539" s="12">
        <f t="shared" si="148"/>
        <v>879.47504861781033</v>
      </c>
      <c r="AC2539" s="10">
        <f t="shared" si="135"/>
        <v>6.3234272081323581E-3</v>
      </c>
      <c r="AD2539" s="10">
        <f t="shared" si="136"/>
        <v>2.7448368860536281E-3</v>
      </c>
      <c r="AE2539" s="10">
        <f t="shared" si="137"/>
        <v>16.472174679736529</v>
      </c>
      <c r="AF2539">
        <f t="shared" si="149"/>
        <v>20.766557751153986</v>
      </c>
    </row>
    <row r="2540" spans="1:32" ht="14.4">
      <c r="A2540" s="7" t="str">
        <f t="shared" si="147"/>
        <v>Ukraine-Europe 2003</v>
      </c>
      <c r="B2540" s="7" t="s">
        <v>274</v>
      </c>
      <c r="C2540" s="8" t="s">
        <v>76</v>
      </c>
      <c r="D2540" s="9" t="s">
        <v>65</v>
      </c>
      <c r="E2540" s="14">
        <v>6.9000000000000006E-2</v>
      </c>
      <c r="F2540" s="13">
        <v>50132953288</v>
      </c>
      <c r="G2540" s="14">
        <v>73</v>
      </c>
      <c r="H2540" s="14">
        <v>0.17899999999999999</v>
      </c>
      <c r="I2540" s="10">
        <f t="array" ref="I2540">VLOOKUP(A2540,ENERGY!$A$2:$F$2691,5,0)</f>
        <v>114420</v>
      </c>
      <c r="J2540" s="11">
        <f t="array" ref="J2540">VLOOKUP(A2540,ENERGY!$A$2:$F$2691,6,0)</f>
        <v>261813</v>
      </c>
      <c r="K2540" s="10">
        <f t="array" ref="K2540">VLOOKUP(A2540,'HUMAN RESOURCES'!$A$2:$M$2692,5,0)</f>
        <v>8.9999999999999993E-3</v>
      </c>
      <c r="L2540" s="11">
        <f t="array" ref="L2540">VLOOKUP(A2540,'HUMAN RESOURCES'!$A$2:$M$2692,6,0)</f>
        <v>1.4E-2</v>
      </c>
      <c r="M2540" s="10">
        <f t="array" ref="M2540">VLOOKUP(A2540,'HUMAN RESOURCES'!$A$2:$M$2692,7,0)</f>
        <v>74</v>
      </c>
      <c r="N2540" s="10">
        <f t="array" ref="N2540">VLOOKUP(A2540,'HUMAN RESOURCES'!$A$2:$M$2692,8,0)</f>
        <v>63</v>
      </c>
      <c r="O2540" s="10">
        <f t="array" ref="O2540">VLOOKUP(A2540,'HUMAN RESOURCES'!$A$2:$M$2692,9,0)</f>
        <v>0.156</v>
      </c>
      <c r="P2540" s="10">
        <f t="array" ref="P2540">VLOOKUP(A2540,'HUMAN RESOURCES'!$A$2:$M$2692,10,0)</f>
        <v>0.69299999999999995</v>
      </c>
      <c r="Q2540" s="10">
        <f t="array" ref="Q2540">VLOOKUP(A2540,'HUMAN RESOURCES'!$A$2:$M$2692,11,0)</f>
        <v>0.15</v>
      </c>
      <c r="R2540" s="10">
        <f t="array" ref="R2540">VLOOKUP(A2540,'HUMAN RESOURCES'!$A$2:$M$2692,12,0)</f>
        <v>47812950</v>
      </c>
      <c r="S2540" s="10">
        <f t="array" ref="S2540">VLOOKUP(A2540,'HUMAN RESOURCES'!$A$2:$M$2692,13,0)</f>
        <v>0.67400000000000004</v>
      </c>
      <c r="T2540" s="10">
        <f t="array" ref="T2540">VLOOKUP(A2540,TOURISM!$A$2:$F$2692,5,0)</f>
        <v>1204000000</v>
      </c>
      <c r="U2540" s="10">
        <f t="array" ref="U2540">VLOOKUP(A2540,TOURISM!$A$2:$F$2692,6,0)</f>
        <v>953000000</v>
      </c>
      <c r="V2540" s="10">
        <f t="array" ref="V2540">VLOOKUP(A2540,BUSINESS!$A$2:$J$2692,5,0)</f>
        <v>0</v>
      </c>
      <c r="W2540" s="10">
        <f t="array" ref="W2540">VLOOKUP(A2540,BUSINESS!$A$2:$J$2692,6,0)</f>
        <v>40</v>
      </c>
      <c r="X2540" s="10">
        <f t="array" ref="X2540">VLOOKUP(A2540,BUSINESS!$A$2:$J$2692,7,0)</f>
        <v>0</v>
      </c>
      <c r="Y2540" s="10">
        <f t="array" ref="Y2540">VLOOKUP(A2540,BUSINESS!$A$2:$J$2692,8,0)</f>
        <v>0</v>
      </c>
      <c r="Z2540" s="10">
        <f t="array" ref="Z2540">VLOOKUP(A2540,BUSINESS!$A$2:$J$2692,9,0)</f>
        <v>3.1E-2</v>
      </c>
      <c r="AA2540" s="10">
        <f t="array" ref="AA2540">VLOOKUP(A2540,BUSINESS!$A$2:$J$2692,10,0)</f>
        <v>0.13600000000000001</v>
      </c>
      <c r="AB2540" s="12">
        <f t="shared" si="148"/>
        <v>1048.5224879033817</v>
      </c>
      <c r="AC2540" s="10">
        <f t="shared" si="135"/>
        <v>5.4757759142659047E-3</v>
      </c>
      <c r="AD2540" s="10">
        <f t="shared" si="136"/>
        <v>2.393075516152005E-3</v>
      </c>
      <c r="AE2540" s="10">
        <f t="shared" si="137"/>
        <v>19.931838550016263</v>
      </c>
      <c r="AF2540">
        <f t="shared" si="149"/>
        <v>25.181462344406693</v>
      </c>
    </row>
    <row r="2541" spans="1:32" ht="14.4">
      <c r="A2541" s="7" t="str">
        <f t="shared" si="147"/>
        <v>Ukraine-Europe 2004</v>
      </c>
      <c r="B2541" s="7" t="s">
        <v>274</v>
      </c>
      <c r="C2541" s="8" t="s">
        <v>76</v>
      </c>
      <c r="D2541" s="9" t="s">
        <v>66</v>
      </c>
      <c r="E2541" s="14">
        <v>6.6000000000000003E-2</v>
      </c>
      <c r="F2541" s="13">
        <v>64883060726</v>
      </c>
      <c r="G2541" s="14">
        <v>90</v>
      </c>
      <c r="H2541" s="14">
        <v>0.17399999999999999</v>
      </c>
      <c r="I2541" s="10">
        <v>114420</v>
      </c>
      <c r="J2541" s="11">
        <v>261813</v>
      </c>
      <c r="K2541" s="10">
        <f t="array" ref="K2541">VLOOKUP(A2541,'HUMAN RESOURCES'!$A$2:$M$2692,5,0)</f>
        <v>8.9999999999999993E-3</v>
      </c>
      <c r="L2541" s="11">
        <f t="array" ref="L2541">VLOOKUP(A2541,'HUMAN RESOURCES'!$A$2:$M$2692,6,0)</f>
        <v>1.2999999999999999E-2</v>
      </c>
      <c r="M2541" s="10">
        <f t="array" ref="M2541">VLOOKUP(A2541,'HUMAN RESOURCES'!$A$2:$M$2692,7,0)</f>
        <v>74</v>
      </c>
      <c r="N2541" s="10">
        <f t="array" ref="N2541">VLOOKUP(A2541,'HUMAN RESOURCES'!$A$2:$M$2692,8,0)</f>
        <v>63</v>
      </c>
      <c r="O2541" s="10">
        <f t="array" ref="O2541">VLOOKUP(A2541,'HUMAN RESOURCES'!$A$2:$M$2692,9,0)</f>
        <v>0.151</v>
      </c>
      <c r="P2541" s="10">
        <f t="array" ref="P2541">VLOOKUP(A2541,'HUMAN RESOURCES'!$A$2:$M$2692,10,0)</f>
        <v>0.69399999999999995</v>
      </c>
      <c r="Q2541" s="10">
        <f t="array" ref="Q2541">VLOOKUP(A2541,'HUMAN RESOURCES'!$A$2:$M$2692,11,0)</f>
        <v>0.155</v>
      </c>
      <c r="R2541" s="10">
        <f t="array" ref="R2541">VLOOKUP(A2541,'HUMAN RESOURCES'!$A$2:$M$2692,12,0)</f>
        <v>47451600</v>
      </c>
      <c r="S2541" s="10">
        <f t="array" ref="S2541">VLOOKUP(A2541,'HUMAN RESOURCES'!$A$2:$M$2692,13,0)</f>
        <v>0.67600000000000005</v>
      </c>
      <c r="T2541" s="10">
        <f t="array" ref="T2541">VLOOKUP(A2541,TOURISM!$A$2:$F$2692,5,0)</f>
        <v>2931000000</v>
      </c>
      <c r="U2541" s="10">
        <f t="array" ref="U2541">VLOOKUP(A2541,TOURISM!$A$2:$F$2692,6,0)</f>
        <v>2660000000</v>
      </c>
      <c r="V2541" s="10">
        <f t="array" ref="V2541">VLOOKUP(A2541,BUSINESS!$A$2:$J$2692,5,0)</f>
        <v>0</v>
      </c>
      <c r="W2541" s="10">
        <f t="array" ref="W2541">VLOOKUP(A2541,BUSINESS!$A$2:$J$2692,6,0)</f>
        <v>34</v>
      </c>
      <c r="X2541" s="10">
        <f t="array" ref="X2541">VLOOKUP(A2541,BUSINESS!$A$2:$J$2692,7,0)</f>
        <v>0</v>
      </c>
      <c r="Y2541" s="10">
        <f t="array" ref="Y2541">VLOOKUP(A2541,BUSINESS!$A$2:$J$2692,8,0)</f>
        <v>0</v>
      </c>
      <c r="Z2541" s="10">
        <f t="array" ref="Z2541">VLOOKUP(A2541,BUSINESS!$A$2:$J$2692,9,0)</f>
        <v>3.5000000000000003E-2</v>
      </c>
      <c r="AA2541" s="10">
        <f t="array" ref="AA2541">VLOOKUP(A2541,BUSINESS!$A$2:$J$2692,10,0)</f>
        <v>0.28899999999999998</v>
      </c>
      <c r="AB2541" s="12">
        <f t="shared" si="148"/>
        <v>1367.352433342606</v>
      </c>
      <c r="AC2541" s="10">
        <f t="shared" si="135"/>
        <v>5.517474647851706E-3</v>
      </c>
      <c r="AD2541" s="10">
        <f t="shared" si="136"/>
        <v>2.4112990921275573E-3</v>
      </c>
      <c r="AE2541" s="10">
        <f t="shared" si="137"/>
        <v>56.057119254145277</v>
      </c>
      <c r="AF2541">
        <f t="shared" si="149"/>
        <v>61.768201704473611</v>
      </c>
    </row>
    <row r="2542" spans="1:32" ht="14.4">
      <c r="A2542" s="7" t="str">
        <f t="shared" si="147"/>
        <v>Ukraine-Europe 2005</v>
      </c>
      <c r="B2542" s="7" t="s">
        <v>274</v>
      </c>
      <c r="C2542" s="8" t="s">
        <v>76</v>
      </c>
      <c r="D2542" s="9" t="s">
        <v>67</v>
      </c>
      <c r="E2542" s="14">
        <v>6.4000000000000001E-2</v>
      </c>
      <c r="F2542" s="13">
        <v>86142018069</v>
      </c>
      <c r="G2542" s="14">
        <v>117</v>
      </c>
      <c r="H2542" s="14">
        <v>0.16200000000000001</v>
      </c>
      <c r="I2542" s="10">
        <f t="array" ref="I2542">VLOOKUP(A2542,ENERGY!$A$2:$F$2691,5,0)</f>
        <v>134562</v>
      </c>
      <c r="J2542" s="11">
        <f t="array" ref="J2542">VLOOKUP(A2542,ENERGY!$A$2:$F$2691,6,0)</f>
        <v>323459</v>
      </c>
      <c r="K2542" s="10">
        <f t="array" ref="K2542">VLOOKUP(A2542,'HUMAN RESOURCES'!$A$2:$M$2692,5,0)</f>
        <v>8.9999999999999993E-3</v>
      </c>
      <c r="L2542" s="11">
        <f t="array" ref="L2542">VLOOKUP(A2542,'HUMAN RESOURCES'!$A$2:$M$2692,6,0)</f>
        <v>1.2999999999999999E-2</v>
      </c>
      <c r="M2542" s="10">
        <f t="array" ref="M2542">VLOOKUP(A2542,'HUMAN RESOURCES'!$A$2:$M$2692,7,0)</f>
        <v>74</v>
      </c>
      <c r="N2542" s="10">
        <f t="array" ref="N2542">VLOOKUP(A2542,'HUMAN RESOURCES'!$A$2:$M$2692,8,0)</f>
        <v>62</v>
      </c>
      <c r="O2542" s="10">
        <f t="array" ref="O2542">VLOOKUP(A2542,'HUMAN RESOURCES'!$A$2:$M$2692,9,0)</f>
        <v>0.14699999999999999</v>
      </c>
      <c r="P2542" s="10">
        <f t="array" ref="P2542">VLOOKUP(A2542,'HUMAN RESOURCES'!$A$2:$M$2692,10,0)</f>
        <v>0.69499999999999995</v>
      </c>
      <c r="Q2542" s="10">
        <f t="array" ref="Q2542">VLOOKUP(A2542,'HUMAN RESOURCES'!$A$2:$M$2692,11,0)</f>
        <v>0.158</v>
      </c>
      <c r="R2542" s="10">
        <f t="array" ref="R2542">VLOOKUP(A2542,'HUMAN RESOURCES'!$A$2:$M$2692,12,0)</f>
        <v>47105150</v>
      </c>
      <c r="S2542" s="10">
        <f t="array" ref="S2542">VLOOKUP(A2542,'HUMAN RESOURCES'!$A$2:$M$2692,13,0)</f>
        <v>0.67800000000000005</v>
      </c>
      <c r="T2542" s="10">
        <f t="array" ref="T2542">VLOOKUP(A2542,TOURISM!$A$2:$F$2692,5,0)</f>
        <v>3542000000</v>
      </c>
      <c r="U2542" s="10">
        <f t="array" ref="U2542">VLOOKUP(A2542,TOURISM!$A$2:$F$2692,6,0)</f>
        <v>3078000000</v>
      </c>
      <c r="V2542" s="10">
        <f t="array" ref="V2542">VLOOKUP(A2542,BUSINESS!$A$2:$J$2692,5,0)</f>
        <v>0.57299999999999995</v>
      </c>
      <c r="W2542" s="10">
        <f t="array" ref="W2542">VLOOKUP(A2542,BUSINESS!$A$2:$J$2692,6,0)</f>
        <v>34</v>
      </c>
      <c r="X2542" s="10">
        <f t="array" ref="X2542">VLOOKUP(A2542,BUSINESS!$A$2:$J$2692,7,0)</f>
        <v>0</v>
      </c>
      <c r="Y2542" s="10">
        <f t="array" ref="Y2542">VLOOKUP(A2542,BUSINESS!$A$2:$J$2692,8,0)</f>
        <v>2085</v>
      </c>
      <c r="Z2542" s="10">
        <f t="array" ref="Z2542">VLOOKUP(A2542,BUSINESS!$A$2:$J$2692,9,0)</f>
        <v>3.6999999999999998E-2</v>
      </c>
      <c r="AA2542" s="10">
        <f t="array" ref="AA2542">VLOOKUP(A2542,BUSINESS!$A$2:$J$2692,10,0)</f>
        <v>0.63700000000000001</v>
      </c>
      <c r="AB2542" s="12">
        <f t="shared" si="148"/>
        <v>1828.7176257585422</v>
      </c>
      <c r="AC2542" s="10">
        <f t="shared" si="135"/>
        <v>6.8667438698316423E-3</v>
      </c>
      <c r="AD2542" s="10">
        <f t="shared" si="136"/>
        <v>2.8566303259834648E-3</v>
      </c>
      <c r="AE2542" s="10">
        <f t="shared" si="137"/>
        <v>65.343173729411745</v>
      </c>
      <c r="AF2542">
        <f t="shared" si="149"/>
        <v>75.193476721759723</v>
      </c>
    </row>
    <row r="2543" spans="1:32" ht="14.4">
      <c r="A2543" s="7" t="str">
        <f t="shared" si="147"/>
        <v>Ukraine-Europe 2006</v>
      </c>
      <c r="B2543" s="7" t="s">
        <v>274</v>
      </c>
      <c r="C2543" s="8" t="s">
        <v>76</v>
      </c>
      <c r="D2543" s="9" t="s">
        <v>68</v>
      </c>
      <c r="E2543" s="14">
        <v>6.4000000000000001E-2</v>
      </c>
      <c r="F2543" s="13">
        <v>108000000000</v>
      </c>
      <c r="G2543" s="14">
        <v>147</v>
      </c>
      <c r="H2543" s="14">
        <v>0.152</v>
      </c>
      <c r="I2543" s="10">
        <v>134562</v>
      </c>
      <c r="J2543" s="11">
        <v>323459</v>
      </c>
      <c r="K2543" s="10">
        <f t="array" ref="K2543">VLOOKUP(A2543,'HUMAN RESOURCES'!$A$2:$M$2692,5,0)</f>
        <v>0.01</v>
      </c>
      <c r="L2543" s="11">
        <f t="array" ref="L2543">VLOOKUP(A2543,'HUMAN RESOURCES'!$A$2:$M$2692,6,0)</f>
        <v>1.2E-2</v>
      </c>
      <c r="M2543" s="10">
        <f t="array" ref="M2543">VLOOKUP(A2543,'HUMAN RESOURCES'!$A$2:$M$2692,7,0)</f>
        <v>74</v>
      </c>
      <c r="N2543" s="10">
        <f t="array" ref="N2543">VLOOKUP(A2543,'HUMAN RESOURCES'!$A$2:$M$2692,8,0)</f>
        <v>62</v>
      </c>
      <c r="O2543" s="10">
        <f t="array" ref="O2543">VLOOKUP(A2543,'HUMAN RESOURCES'!$A$2:$M$2692,9,0)</f>
        <v>0.14299999999999999</v>
      </c>
      <c r="P2543" s="10">
        <f t="array" ref="P2543">VLOOKUP(A2543,'HUMAN RESOURCES'!$A$2:$M$2692,10,0)</f>
        <v>0.69699999999999995</v>
      </c>
      <c r="Q2543" s="10">
        <f t="array" ref="Q2543">VLOOKUP(A2543,'HUMAN RESOURCES'!$A$2:$M$2692,11,0)</f>
        <v>0.16</v>
      </c>
      <c r="R2543" s="10">
        <f t="array" ref="R2543">VLOOKUP(A2543,'HUMAN RESOURCES'!$A$2:$M$2692,12,0)</f>
        <v>46787750</v>
      </c>
      <c r="S2543" s="10">
        <f t="array" ref="S2543">VLOOKUP(A2543,'HUMAN RESOURCES'!$A$2:$M$2692,13,0)</f>
        <v>0.68</v>
      </c>
      <c r="T2543" s="10">
        <f t="array" ref="T2543">VLOOKUP(A2543,TOURISM!$A$2:$F$2692,5,0)</f>
        <v>4018000000</v>
      </c>
      <c r="U2543" s="10">
        <f t="array" ref="U2543">VLOOKUP(A2543,TOURISM!$A$2:$F$2692,6,0)</f>
        <v>3202000000</v>
      </c>
      <c r="V2543" s="10">
        <f t="array" ref="V2543">VLOOKUP(A2543,BUSINESS!$A$2:$J$2692,5,0)</f>
        <v>0.56999999999999995</v>
      </c>
      <c r="W2543" s="10">
        <f t="array" ref="W2543">VLOOKUP(A2543,BUSINESS!$A$2:$J$2692,6,0)</f>
        <v>33</v>
      </c>
      <c r="X2543" s="10">
        <f t="array" ref="X2543">VLOOKUP(A2543,BUSINESS!$A$2:$J$2692,7,0)</f>
        <v>0</v>
      </c>
      <c r="Y2543" s="10">
        <f t="array" ref="Y2543">VLOOKUP(A2543,BUSINESS!$A$2:$J$2692,8,0)</f>
        <v>2085</v>
      </c>
      <c r="Z2543" s="10">
        <f t="array" ref="Z2543">VLOOKUP(A2543,BUSINESS!$A$2:$J$2692,9,0)</f>
        <v>4.4999999999999998E-2</v>
      </c>
      <c r="AA2543" s="10">
        <f t="array" ref="AA2543">VLOOKUP(A2543,BUSINESS!$A$2:$J$2692,10,0)</f>
        <v>1.0469999999999999</v>
      </c>
      <c r="AB2543" s="12">
        <f t="shared" si="148"/>
        <v>2308.2965092358577</v>
      </c>
      <c r="AC2543" s="10">
        <f t="shared" si="135"/>
        <v>6.9133266720455677E-3</v>
      </c>
      <c r="AD2543" s="10">
        <f t="shared" si="136"/>
        <v>2.8760092118129211E-3</v>
      </c>
      <c r="AE2543" s="10">
        <f t="shared" si="137"/>
        <v>68.436716875677931</v>
      </c>
      <c r="AF2543">
        <f t="shared" si="149"/>
        <v>85.877179389904413</v>
      </c>
    </row>
    <row r="2544" spans="1:32" ht="14.4">
      <c r="A2544" s="7" t="str">
        <f t="shared" si="147"/>
        <v>Ukraine-Europe 2007</v>
      </c>
      <c r="B2544" s="7" t="s">
        <v>274</v>
      </c>
      <c r="C2544" s="8" t="s">
        <v>76</v>
      </c>
      <c r="D2544" s="9" t="s">
        <v>69</v>
      </c>
      <c r="E2544" s="14">
        <v>6.4000000000000001E-2</v>
      </c>
      <c r="F2544" s="13">
        <v>143000000000</v>
      </c>
      <c r="G2544" s="14">
        <v>194</v>
      </c>
      <c r="H2544" s="14">
        <v>0.13900000000000001</v>
      </c>
      <c r="I2544" s="10">
        <v>134562</v>
      </c>
      <c r="J2544" s="11">
        <v>323459</v>
      </c>
      <c r="K2544" s="10">
        <f t="array" ref="K2544">VLOOKUP(A2544,'HUMAN RESOURCES'!$A$2:$M$2692,5,0)</f>
        <v>0.01</v>
      </c>
      <c r="L2544" s="11">
        <f t="array" ref="L2544">VLOOKUP(A2544,'HUMAN RESOURCES'!$A$2:$M$2692,6,0)</f>
        <v>1.2E-2</v>
      </c>
      <c r="M2544" s="10">
        <f t="array" ref="M2544">VLOOKUP(A2544,'HUMAN RESOURCES'!$A$2:$M$2692,7,0)</f>
        <v>74</v>
      </c>
      <c r="N2544" s="10">
        <f t="array" ref="N2544">VLOOKUP(A2544,'HUMAN RESOURCES'!$A$2:$M$2692,8,0)</f>
        <v>63</v>
      </c>
      <c r="O2544" s="10">
        <f t="array" ref="O2544">VLOOKUP(A2544,'HUMAN RESOURCES'!$A$2:$M$2692,9,0)</f>
        <v>0.14099999999999999</v>
      </c>
      <c r="P2544" s="10">
        <f t="array" ref="P2544">VLOOKUP(A2544,'HUMAN RESOURCES'!$A$2:$M$2692,10,0)</f>
        <v>0.69799999999999995</v>
      </c>
      <c r="Q2544" s="10">
        <f t="array" ref="Q2544">VLOOKUP(A2544,'HUMAN RESOURCES'!$A$2:$M$2692,11,0)</f>
        <v>0.161</v>
      </c>
      <c r="R2544" s="10">
        <f t="array" ref="R2544">VLOOKUP(A2544,'HUMAN RESOURCES'!$A$2:$M$2692,12,0)</f>
        <v>46509350</v>
      </c>
      <c r="S2544" s="10">
        <f t="array" ref="S2544">VLOOKUP(A2544,'HUMAN RESOURCES'!$A$2:$M$2692,13,0)</f>
        <v>0.68100000000000005</v>
      </c>
      <c r="T2544" s="10">
        <f t="array" ref="T2544">VLOOKUP(A2544,TOURISM!$A$2:$F$2692,5,0)</f>
        <v>5320000000</v>
      </c>
      <c r="U2544" s="10">
        <f t="array" ref="U2544">VLOOKUP(A2544,TOURISM!$A$2:$F$2692,6,0)</f>
        <v>4022000000</v>
      </c>
      <c r="V2544" s="10">
        <f t="array" ref="V2544">VLOOKUP(A2544,BUSINESS!$A$2:$J$2692,5,0)</f>
        <v>0.56599999999999995</v>
      </c>
      <c r="W2544" s="10">
        <f t="array" ref="W2544">VLOOKUP(A2544,BUSINESS!$A$2:$J$2692,6,0)</f>
        <v>27</v>
      </c>
      <c r="X2544" s="10">
        <f t="array" ref="X2544">VLOOKUP(A2544,BUSINESS!$A$2:$J$2692,7,0)</f>
        <v>0</v>
      </c>
      <c r="Y2544" s="10">
        <f t="array" ref="Y2544">VLOOKUP(A2544,BUSINESS!$A$2:$J$2692,8,0)</f>
        <v>2085</v>
      </c>
      <c r="Z2544" s="10">
        <f t="array" ref="Z2544">VLOOKUP(A2544,BUSINESS!$A$2:$J$2692,9,0)</f>
        <v>6.6000000000000003E-2</v>
      </c>
      <c r="AA2544" s="10">
        <f t="array" ref="AA2544">VLOOKUP(A2544,BUSINESS!$A$2:$J$2692,10,0)</f>
        <v>1.1839999999999999</v>
      </c>
      <c r="AB2544" s="12">
        <f t="shared" si="148"/>
        <v>3074.6505810122053</v>
      </c>
      <c r="AC2544" s="10">
        <f t="shared" si="135"/>
        <v>6.9547091068785094E-3</v>
      </c>
      <c r="AD2544" s="10">
        <f t="shared" si="136"/>
        <v>2.8932246956794709E-3</v>
      </c>
      <c r="AE2544" s="10">
        <f t="shared" si="137"/>
        <v>86.477235222595027</v>
      </c>
      <c r="AF2544">
        <f t="shared" si="149"/>
        <v>114.38560203485966</v>
      </c>
    </row>
    <row r="2545" spans="1:32" ht="14.4">
      <c r="A2545" s="7" t="str">
        <f t="shared" si="147"/>
        <v>Ukraine-Europe 2008</v>
      </c>
      <c r="B2545" s="7" t="s">
        <v>274</v>
      </c>
      <c r="C2545" s="8" t="s">
        <v>76</v>
      </c>
      <c r="D2545" s="9" t="s">
        <v>70</v>
      </c>
      <c r="E2545" s="14">
        <v>6.6000000000000003E-2</v>
      </c>
      <c r="F2545" s="13">
        <v>180000000000</v>
      </c>
      <c r="G2545" s="14">
        <v>257</v>
      </c>
      <c r="H2545" s="14">
        <v>0.17499999999999999</v>
      </c>
      <c r="I2545" s="10">
        <f t="array" ref="I2545">VLOOKUP(A2545,ENERGY!$A$2:$F$2691,5,0)</f>
        <v>143843</v>
      </c>
      <c r="J2545" s="11">
        <f t="array" ref="J2545">VLOOKUP(A2545,ENERGY!$A$2:$F$2691,6,0)</f>
        <v>343121</v>
      </c>
      <c r="K2545" s="10">
        <f t="array" ref="K2545">VLOOKUP(A2545,'HUMAN RESOURCES'!$A$2:$M$2692,5,0)</f>
        <v>1.0999999999999999E-2</v>
      </c>
      <c r="L2545" s="11">
        <f t="array" ref="L2545">VLOOKUP(A2545,'HUMAN RESOURCES'!$A$2:$M$2692,6,0)</f>
        <v>1.0999999999999999E-2</v>
      </c>
      <c r="M2545" s="10">
        <f t="array" ref="M2545">VLOOKUP(A2545,'HUMAN RESOURCES'!$A$2:$M$2692,7,0)</f>
        <v>74</v>
      </c>
      <c r="N2545" s="10">
        <f t="array" ref="N2545">VLOOKUP(A2545,'HUMAN RESOURCES'!$A$2:$M$2692,8,0)</f>
        <v>63</v>
      </c>
      <c r="O2545" s="10">
        <f t="array" ref="O2545">VLOOKUP(A2545,'HUMAN RESOURCES'!$A$2:$M$2692,9,0)</f>
        <v>0.13900000000000001</v>
      </c>
      <c r="P2545" s="10">
        <f t="array" ref="P2545">VLOOKUP(A2545,'HUMAN RESOURCES'!$A$2:$M$2692,10,0)</f>
        <v>0.7</v>
      </c>
      <c r="Q2545" s="10">
        <f t="array" ref="Q2545">VLOOKUP(A2545,'HUMAN RESOURCES'!$A$2:$M$2692,11,0)</f>
        <v>0.16</v>
      </c>
      <c r="R2545" s="10">
        <f t="array" ref="R2545">VLOOKUP(A2545,'HUMAN RESOURCES'!$A$2:$M$2692,12,0)</f>
        <v>46258200</v>
      </c>
      <c r="S2545" s="10">
        <f t="array" ref="S2545">VLOOKUP(A2545,'HUMAN RESOURCES'!$A$2:$M$2692,13,0)</f>
        <v>0.68300000000000005</v>
      </c>
      <c r="T2545" s="10">
        <f t="array" ref="T2545">VLOOKUP(A2545,TOURISM!$A$2:$F$2692,5,0)</f>
        <v>6722000000</v>
      </c>
      <c r="U2545" s="10">
        <f t="array" ref="U2545">VLOOKUP(A2545,TOURISM!$A$2:$F$2692,6,0)</f>
        <v>4585000000</v>
      </c>
      <c r="V2545" s="10">
        <f t="array" ref="V2545">VLOOKUP(A2545,BUSINESS!$A$2:$J$2692,5,0)</f>
        <v>0.57199999999999995</v>
      </c>
      <c r="W2545" s="10">
        <f t="array" ref="W2545">VLOOKUP(A2545,BUSINESS!$A$2:$J$2692,6,0)</f>
        <v>27</v>
      </c>
      <c r="X2545" s="10">
        <f t="array" ref="X2545">VLOOKUP(A2545,BUSINESS!$A$2:$J$2692,7,0)</f>
        <v>0</v>
      </c>
      <c r="Y2545" s="10">
        <f t="array" ref="Y2545">VLOOKUP(A2545,BUSINESS!$A$2:$J$2692,8,0)</f>
        <v>848</v>
      </c>
      <c r="Z2545" s="10">
        <f t="array" ref="Z2545">VLOOKUP(A2545,BUSINESS!$A$2:$J$2692,9,0)</f>
        <v>0.11</v>
      </c>
      <c r="AA2545" s="10">
        <f t="array" ref="AA2545">VLOOKUP(A2545,BUSINESS!$A$2:$J$2692,10,0)</f>
        <v>1.198</v>
      </c>
      <c r="AB2545" s="12">
        <f t="shared" si="148"/>
        <v>3891.20199229542</v>
      </c>
      <c r="AC2545" s="10">
        <f t="shared" si="135"/>
        <v>7.4175173266577601E-3</v>
      </c>
      <c r="AD2545" s="10">
        <f t="shared" si="136"/>
        <v>3.1095676009875008E-3</v>
      </c>
      <c r="AE2545" s="10">
        <f t="shared" si="137"/>
        <v>99.117561859302782</v>
      </c>
      <c r="AF2545">
        <f t="shared" si="149"/>
        <v>145.31477662338784</v>
      </c>
    </row>
    <row r="2546" spans="1:32" ht="14.4">
      <c r="A2546" s="7" t="str">
        <f t="shared" si="147"/>
        <v>Ukraine-Europe 2009</v>
      </c>
      <c r="B2546" s="7" t="s">
        <v>274</v>
      </c>
      <c r="C2546" s="8" t="s">
        <v>76</v>
      </c>
      <c r="D2546" s="9" t="s">
        <v>71</v>
      </c>
      <c r="E2546" s="14">
        <v>7.8E-2</v>
      </c>
      <c r="F2546" s="13">
        <v>117000000000</v>
      </c>
      <c r="G2546" s="14">
        <v>198</v>
      </c>
      <c r="H2546" s="14">
        <v>0.20899999999999999</v>
      </c>
      <c r="I2546" s="10">
        <f t="array" ref="I2546">VLOOKUP(A2546,ENERGY!$A$2:$F$2691,5,0)</f>
        <v>137343</v>
      </c>
      <c r="J2546" s="11">
        <f t="array" ref="J2546">VLOOKUP(A2546,ENERGY!$A$2:$F$2691,6,0)</f>
        <v>327595</v>
      </c>
      <c r="K2546" s="10">
        <f t="array" ref="K2546">VLOOKUP(A2546,'HUMAN RESOURCES'!$A$2:$M$2692,5,0)</f>
        <v>1.0999999999999999E-2</v>
      </c>
      <c r="L2546" s="11">
        <f t="array" ref="L2546">VLOOKUP(A2546,'HUMAN RESOURCES'!$A$2:$M$2692,6,0)</f>
        <v>1.0999999999999999E-2</v>
      </c>
      <c r="M2546" s="10">
        <f t="array" ref="M2546">VLOOKUP(A2546,'HUMAN RESOURCES'!$A$2:$M$2692,7,0)</f>
        <v>75</v>
      </c>
      <c r="N2546" s="10">
        <f t="array" ref="N2546">VLOOKUP(A2546,'HUMAN RESOURCES'!$A$2:$M$2692,8,0)</f>
        <v>64</v>
      </c>
      <c r="O2546" s="10">
        <f t="array" ref="O2546">VLOOKUP(A2546,'HUMAN RESOURCES'!$A$2:$M$2692,9,0)</f>
        <v>0.13900000000000001</v>
      </c>
      <c r="P2546" s="10">
        <f t="array" ref="P2546">VLOOKUP(A2546,'HUMAN RESOURCES'!$A$2:$M$2692,10,0)</f>
        <v>0.70199999999999996</v>
      </c>
      <c r="Q2546" s="10">
        <f t="array" ref="Q2546">VLOOKUP(A2546,'HUMAN RESOURCES'!$A$2:$M$2692,11,0)</f>
        <v>0.159</v>
      </c>
      <c r="R2546" s="10">
        <f t="array" ref="R2546">VLOOKUP(A2546,'HUMAN RESOURCES'!$A$2:$M$2692,12,0)</f>
        <v>46053300</v>
      </c>
      <c r="S2546" s="10">
        <f t="array" ref="S2546">VLOOKUP(A2546,'HUMAN RESOURCES'!$A$2:$M$2692,13,0)</f>
        <v>0.68500000000000005</v>
      </c>
      <c r="T2546" s="10">
        <f t="array" ref="T2546">VLOOKUP(A2546,TOURISM!$A$2:$F$2692,5,0)</f>
        <v>4349000000</v>
      </c>
      <c r="U2546" s="10">
        <f t="array" ref="U2546">VLOOKUP(A2546,TOURISM!$A$2:$F$2692,6,0)</f>
        <v>3751000000</v>
      </c>
      <c r="V2546" s="10">
        <f t="array" ref="V2546">VLOOKUP(A2546,BUSINESS!$A$2:$J$2692,5,0)</f>
        <v>0.57199999999999995</v>
      </c>
      <c r="W2546" s="10">
        <f t="array" ref="W2546">VLOOKUP(A2546,BUSINESS!$A$2:$J$2692,6,0)</f>
        <v>27</v>
      </c>
      <c r="X2546" s="10">
        <f t="array" ref="X2546">VLOOKUP(A2546,BUSINESS!$A$2:$J$2692,7,0)</f>
        <v>0</v>
      </c>
      <c r="Y2546" s="10">
        <f t="array" ref="Y2546">VLOOKUP(A2546,BUSINESS!$A$2:$J$2692,8,0)</f>
        <v>736</v>
      </c>
      <c r="Z2546" s="10">
        <f t="array" ref="Z2546">VLOOKUP(A2546,BUSINESS!$A$2:$J$2692,9,0)</f>
        <v>0.17899999999999999</v>
      </c>
      <c r="AA2546" s="10">
        <f t="array" ref="AA2546">VLOOKUP(A2546,BUSINESS!$A$2:$J$2692,10,0)</f>
        <v>1.1879999999999999</v>
      </c>
      <c r="AB2546" s="12">
        <f t="shared" si="148"/>
        <v>2540.534554527037</v>
      </c>
      <c r="AC2546" s="10">
        <f t="shared" si="135"/>
        <v>7.1133881828229469E-3</v>
      </c>
      <c r="AD2546" s="10">
        <f t="shared" si="136"/>
        <v>2.982261857456469E-3</v>
      </c>
      <c r="AE2546" s="10">
        <f t="shared" si="137"/>
        <v>81.44910353872578</v>
      </c>
      <c r="AF2546">
        <f t="shared" si="149"/>
        <v>94.434057928530635</v>
      </c>
    </row>
    <row r="2547" spans="1:32" ht="14.4">
      <c r="A2547" s="7" t="str">
        <f t="shared" si="147"/>
        <v>Ukraine-Europe 2010</v>
      </c>
      <c r="B2547" s="7" t="s">
        <v>274</v>
      </c>
      <c r="C2547" s="8" t="s">
        <v>76</v>
      </c>
      <c r="D2547" s="9" t="s">
        <v>72</v>
      </c>
      <c r="E2547" s="14">
        <v>7.8E-2</v>
      </c>
      <c r="F2547" s="13">
        <v>136000000000</v>
      </c>
      <c r="G2547" s="14">
        <v>231</v>
      </c>
      <c r="H2547" s="14">
        <v>0.159</v>
      </c>
      <c r="I2547" s="10">
        <f t="array" ref="I2547">VLOOKUP(A2547,ENERGY!$A$2:$F$2691,5,0)</f>
        <v>135601</v>
      </c>
      <c r="J2547" s="11">
        <f t="array" ref="J2547">VLOOKUP(A2547,ENERGY!$A$2:$F$2691,6,0)</f>
        <v>318684</v>
      </c>
      <c r="K2547" s="10">
        <f t="array" ref="K2547">VLOOKUP(A2547,'HUMAN RESOURCES'!$A$2:$M$2692,5,0)</f>
        <v>1.0999999999999999E-2</v>
      </c>
      <c r="L2547" s="11">
        <f t="array" ref="L2547">VLOOKUP(A2547,'HUMAN RESOURCES'!$A$2:$M$2692,6,0)</f>
        <v>0.01</v>
      </c>
      <c r="M2547" s="10">
        <f t="array" ref="M2547">VLOOKUP(A2547,'HUMAN RESOURCES'!$A$2:$M$2692,7,0)</f>
        <v>76</v>
      </c>
      <c r="N2547" s="10">
        <f t="array" ref="N2547">VLOOKUP(A2547,'HUMAN RESOURCES'!$A$2:$M$2692,8,0)</f>
        <v>65</v>
      </c>
      <c r="O2547" s="10">
        <f t="array" ref="O2547">VLOOKUP(A2547,'HUMAN RESOURCES'!$A$2:$M$2692,9,0)</f>
        <v>0.13900000000000001</v>
      </c>
      <c r="P2547" s="10">
        <f t="array" ref="P2547">VLOOKUP(A2547,'HUMAN RESOURCES'!$A$2:$M$2692,10,0)</f>
        <v>0.70299999999999996</v>
      </c>
      <c r="Q2547" s="10">
        <f t="array" ref="Q2547">VLOOKUP(A2547,'HUMAN RESOURCES'!$A$2:$M$2692,11,0)</f>
        <v>0.158</v>
      </c>
      <c r="R2547" s="10">
        <f t="array" ref="R2547">VLOOKUP(A2547,'HUMAN RESOURCES'!$A$2:$M$2692,12,0)</f>
        <v>45870700</v>
      </c>
      <c r="S2547" s="10">
        <f t="array" ref="S2547">VLOOKUP(A2547,'HUMAN RESOURCES'!$A$2:$M$2692,13,0)</f>
        <v>0.68700000000000006</v>
      </c>
      <c r="T2547" s="10">
        <f t="array" ref="T2547">VLOOKUP(A2547,TOURISM!$A$2:$F$2692,5,0)</f>
        <v>4696000000</v>
      </c>
      <c r="U2547" s="10">
        <f t="array" ref="U2547">VLOOKUP(A2547,TOURISM!$A$2:$F$2692,6,0)</f>
        <v>4134000000</v>
      </c>
      <c r="V2547" s="10">
        <f t="array" ref="V2547">VLOOKUP(A2547,BUSINESS!$A$2:$J$2692,5,0)</f>
        <v>0.55500000000000005</v>
      </c>
      <c r="W2547" s="10">
        <f t="array" ref="W2547">VLOOKUP(A2547,BUSINESS!$A$2:$J$2692,6,0)</f>
        <v>27</v>
      </c>
      <c r="X2547" s="10">
        <f t="array" ref="X2547">VLOOKUP(A2547,BUSINESS!$A$2:$J$2692,7,0)</f>
        <v>0</v>
      </c>
      <c r="Y2547" s="10">
        <f t="array" ref="Y2547">VLOOKUP(A2547,BUSINESS!$A$2:$J$2692,8,0)</f>
        <v>657</v>
      </c>
      <c r="Z2547" s="10">
        <f t="array" ref="Z2547">VLOOKUP(A2547,BUSINESS!$A$2:$J$2692,9,0)</f>
        <v>0.23300000000000001</v>
      </c>
      <c r="AA2547" s="10">
        <f t="array" ref="AA2547">VLOOKUP(A2547,BUSINESS!$A$2:$J$2692,10,0)</f>
        <v>1.171</v>
      </c>
      <c r="AB2547" s="12">
        <f t="shared" si="148"/>
        <v>2964.8555613932203</v>
      </c>
      <c r="AC2547" s="10">
        <f t="shared" si="135"/>
        <v>6.9474413950517434E-3</v>
      </c>
      <c r="AD2547" s="10">
        <f t="shared" si="136"/>
        <v>2.9561571983858976E-3</v>
      </c>
      <c r="AE2547" s="10">
        <f t="shared" si="137"/>
        <v>90.122888902938044</v>
      </c>
      <c r="AF2547">
        <f t="shared" si="149"/>
        <v>102.37471850222474</v>
      </c>
    </row>
    <row r="2548" spans="1:32" ht="14.4">
      <c r="A2548" s="7" t="str">
        <f t="shared" si="147"/>
        <v>Ukraine-Europe 2011</v>
      </c>
      <c r="B2548" s="7" t="s">
        <v>274</v>
      </c>
      <c r="C2548" s="8" t="s">
        <v>76</v>
      </c>
      <c r="D2548" s="9" t="s">
        <v>73</v>
      </c>
      <c r="E2548" s="14">
        <v>7.2999999999999995E-2</v>
      </c>
      <c r="F2548" s="13">
        <v>163000000000</v>
      </c>
      <c r="G2548" s="14">
        <v>262</v>
      </c>
      <c r="H2548" s="14">
        <v>0.159</v>
      </c>
      <c r="I2548" s="10">
        <f t="array" ref="I2548">VLOOKUP(A2548,ENERGY!$A$2:$F$2691,5,0)</f>
        <v>142883</v>
      </c>
      <c r="J2548" s="11">
        <f t="array" ref="J2548">VLOOKUP(A2548,ENERGY!$A$2:$F$2691,6,0)</f>
        <v>333869</v>
      </c>
      <c r="K2548" s="10">
        <f t="array" ref="K2548">VLOOKUP(A2548,'HUMAN RESOURCES'!$A$2:$M$2692,5,0)</f>
        <v>1.0999999999999999E-2</v>
      </c>
      <c r="L2548" s="11">
        <f t="array" ref="L2548">VLOOKUP(A2548,'HUMAN RESOURCES'!$A$2:$M$2692,6,0)</f>
        <v>0.01</v>
      </c>
      <c r="M2548" s="10">
        <f t="array" ref="M2548">VLOOKUP(A2548,'HUMAN RESOURCES'!$A$2:$M$2692,7,0)</f>
        <v>76</v>
      </c>
      <c r="N2548" s="10">
        <f t="array" ref="N2548">VLOOKUP(A2548,'HUMAN RESOURCES'!$A$2:$M$2692,8,0)</f>
        <v>66</v>
      </c>
      <c r="O2548" s="10">
        <f t="array" ref="O2548">VLOOKUP(A2548,'HUMAN RESOURCES'!$A$2:$M$2692,9,0)</f>
        <v>0.14000000000000001</v>
      </c>
      <c r="P2548" s="10">
        <f t="array" ref="P2548">VLOOKUP(A2548,'HUMAN RESOURCES'!$A$2:$M$2692,10,0)</f>
        <v>0.70399999999999996</v>
      </c>
      <c r="Q2548" s="10">
        <f t="array" ref="Q2548">VLOOKUP(A2548,'HUMAN RESOURCES'!$A$2:$M$2692,11,0)</f>
        <v>0.156</v>
      </c>
      <c r="R2548" s="10">
        <f t="array" ref="R2548">VLOOKUP(A2548,'HUMAN RESOURCES'!$A$2:$M$2692,12,0)</f>
        <v>45706100</v>
      </c>
      <c r="S2548" s="10">
        <f t="array" ref="S2548">VLOOKUP(A2548,'HUMAN RESOURCES'!$A$2:$M$2692,13,0)</f>
        <v>0.68899999999999995</v>
      </c>
      <c r="T2548" s="10">
        <f t="array" ref="T2548">VLOOKUP(A2548,TOURISM!$A$2:$F$2692,5,0)</f>
        <v>5406000000</v>
      </c>
      <c r="U2548" s="10">
        <f t="array" ref="U2548">VLOOKUP(A2548,TOURISM!$A$2:$F$2692,6,0)</f>
        <v>4829000000</v>
      </c>
      <c r="V2548" s="10">
        <f t="array" ref="V2548">VLOOKUP(A2548,BUSINESS!$A$2:$J$2692,5,0)</f>
        <v>0.57099999999999995</v>
      </c>
      <c r="W2548" s="10">
        <f t="array" ref="W2548">VLOOKUP(A2548,BUSINESS!$A$2:$J$2692,6,0)</f>
        <v>24</v>
      </c>
      <c r="X2548" s="10">
        <f t="array" ref="X2548">VLOOKUP(A2548,BUSINESS!$A$2:$J$2692,7,0)</f>
        <v>0</v>
      </c>
      <c r="Y2548" s="10">
        <f t="array" ref="Y2548">VLOOKUP(A2548,BUSINESS!$A$2:$J$2692,8,0)</f>
        <v>657</v>
      </c>
      <c r="Z2548" s="10">
        <f t="array" ref="Z2548">VLOOKUP(A2548,BUSINESS!$A$2:$J$2692,9,0)</f>
        <v>0.28699999999999998</v>
      </c>
      <c r="AA2548" s="10">
        <f t="array" ref="AA2548">VLOOKUP(A2548,BUSINESS!$A$2:$J$2692,10,0)</f>
        <v>1.2130000000000001</v>
      </c>
      <c r="AB2548" s="12">
        <f t="shared" si="148"/>
        <v>3566.2635840730231</v>
      </c>
      <c r="AC2548" s="10">
        <f t="shared" si="135"/>
        <v>7.3046923714777676E-3</v>
      </c>
      <c r="AD2548" s="10">
        <f t="shared" si="136"/>
        <v>3.1261253968288697E-3</v>
      </c>
      <c r="AE2548" s="10">
        <f t="shared" si="137"/>
        <v>105.65329354287502</v>
      </c>
      <c r="AF2548">
        <f t="shared" si="149"/>
        <v>118.27742905213965</v>
      </c>
    </row>
    <row r="2549" spans="1:32" ht="14.4">
      <c r="A2549" s="7" t="str">
        <f t="shared" si="147"/>
        <v>Ukraine-Europe 2012</v>
      </c>
      <c r="B2549" s="7" t="s">
        <v>274</v>
      </c>
      <c r="C2549" s="8" t="s">
        <v>76</v>
      </c>
      <c r="D2549" s="9" t="s">
        <v>74</v>
      </c>
      <c r="E2549" s="14">
        <v>7.5999999999999998E-2</v>
      </c>
      <c r="F2549" s="13">
        <v>177000000000</v>
      </c>
      <c r="G2549" s="14">
        <v>293</v>
      </c>
      <c r="H2549" s="14">
        <v>0.184</v>
      </c>
      <c r="I2549" s="10">
        <f t="array" ref="I2549">VLOOKUP(A2549,ENERGY!$A$2:$F$2691,5,0)</f>
        <v>144641</v>
      </c>
      <c r="J2549" s="11">
        <f t="array" ref="J2549">VLOOKUP(A2549,ENERGY!$A$2:$F$2691,6,0)</f>
        <v>352259</v>
      </c>
      <c r="K2549" s="10">
        <f t="array" ref="K2549">VLOOKUP(A2549,'HUMAN RESOURCES'!$A$2:$M$2692,5,0)</f>
        <v>1.0999999999999999E-2</v>
      </c>
      <c r="L2549" s="11">
        <f t="array" ref="L2549">VLOOKUP(A2549,'HUMAN RESOURCES'!$A$2:$M$2692,6,0)</f>
        <v>8.9999999999999993E-3</v>
      </c>
      <c r="M2549" s="10">
        <f t="array" ref="M2549">VLOOKUP(A2549,'HUMAN RESOURCES'!$A$2:$M$2692,7,0)</f>
        <v>76</v>
      </c>
      <c r="N2549" s="10">
        <f t="array" ref="N2549">VLOOKUP(A2549,'HUMAN RESOURCES'!$A$2:$M$2692,8,0)</f>
        <v>66</v>
      </c>
      <c r="O2549" s="10">
        <f t="array" ref="O2549">VLOOKUP(A2549,'HUMAN RESOURCES'!$A$2:$M$2692,9,0)</f>
        <v>0.14199999999999999</v>
      </c>
      <c r="P2549" s="10">
        <f t="array" ref="P2549">VLOOKUP(A2549,'HUMAN RESOURCES'!$A$2:$M$2692,10,0)</f>
        <v>0.70499999999999996</v>
      </c>
      <c r="Q2549" s="10">
        <f t="array" ref="Q2549">VLOOKUP(A2549,'HUMAN RESOURCES'!$A$2:$M$2692,11,0)</f>
        <v>0.153</v>
      </c>
      <c r="R2549" s="10">
        <f t="array" ref="R2549">VLOOKUP(A2549,'HUMAN RESOURCES'!$A$2:$M$2692,12,0)</f>
        <v>45593300</v>
      </c>
      <c r="S2549" s="10">
        <f t="array" ref="S2549">VLOOKUP(A2549,'HUMAN RESOURCES'!$A$2:$M$2692,13,0)</f>
        <v>0.69099999999999995</v>
      </c>
      <c r="T2549" s="10">
        <f t="array" ref="T2549">VLOOKUP(A2549,TOURISM!$A$2:$F$2692,5,0)</f>
        <v>5988000000</v>
      </c>
      <c r="U2549" s="10">
        <f t="array" ref="U2549">VLOOKUP(A2549,TOURISM!$A$2:$F$2692,6,0)</f>
        <v>5536000000</v>
      </c>
      <c r="V2549" s="10">
        <f t="array" ref="V2549">VLOOKUP(A2549,BUSINESS!$A$2:$J$2692,5,0)</f>
        <v>0.55400000000000005</v>
      </c>
      <c r="W2549" s="10">
        <f t="array" ref="W2549">VLOOKUP(A2549,BUSINESS!$A$2:$J$2692,6,0)</f>
        <v>22</v>
      </c>
      <c r="X2549" s="10">
        <f t="array" ref="X2549">VLOOKUP(A2549,BUSINESS!$A$2:$J$2692,7,0)</f>
        <v>140</v>
      </c>
      <c r="Y2549" s="10">
        <f t="array" ref="Y2549">VLOOKUP(A2549,BUSINESS!$A$2:$J$2692,8,0)</f>
        <v>491</v>
      </c>
      <c r="Z2549" s="10">
        <f t="array" ref="Z2549">VLOOKUP(A2549,BUSINESS!$A$2:$J$2692,9,0)</f>
        <v>0.35299999999999998</v>
      </c>
      <c r="AA2549" s="10">
        <f t="array" ref="AA2549">VLOOKUP(A2549,BUSINESS!$A$2:$J$2692,10,0)</f>
        <v>1.3029999999999999</v>
      </c>
      <c r="AB2549" s="12">
        <f t="shared" si="148"/>
        <v>3882.1493508914687</v>
      </c>
      <c r="AC2549" s="10">
        <f t="shared" si="135"/>
        <v>7.7261132666422479E-3</v>
      </c>
      <c r="AD2549" s="10">
        <f t="shared" si="136"/>
        <v>3.1724178771880955E-3</v>
      </c>
      <c r="AE2549" s="10">
        <f t="shared" si="137"/>
        <v>121.42134918946424</v>
      </c>
      <c r="AF2549">
        <f t="shared" si="149"/>
        <v>131.33508651490459</v>
      </c>
    </row>
    <row r="2550" spans="1:32" ht="14.4">
      <c r="A2550" s="7" t="str">
        <f t="shared" si="147"/>
        <v>United Arab Emirates-Middle East 2000</v>
      </c>
      <c r="B2550" s="7" t="s">
        <v>275</v>
      </c>
      <c r="C2550" s="8" t="s">
        <v>93</v>
      </c>
      <c r="D2550" s="9" t="s">
        <v>62</v>
      </c>
      <c r="E2550" s="14">
        <v>2.1999999999999999E-2</v>
      </c>
      <c r="F2550" s="13">
        <v>104000000000</v>
      </c>
      <c r="G2550" s="14">
        <v>752</v>
      </c>
      <c r="H2550" s="14">
        <v>9.7000000000000003E-2</v>
      </c>
      <c r="I2550" s="10">
        <f t="array" ref="I2550">VLOOKUP(A2550,ENERGY!$A$2:$F$2691,5,0)</f>
        <v>0</v>
      </c>
      <c r="J2550" s="11">
        <f t="array" ref="J2550">VLOOKUP(A2550,ENERGY!$A$2:$F$2691,6,0)</f>
        <v>0</v>
      </c>
      <c r="K2550" s="10">
        <f t="array" ref="K2550">VLOOKUP(A2550,'HUMAN RESOURCES'!$A$2:$M$2692,5,0)</f>
        <v>1.7000000000000001E-2</v>
      </c>
      <c r="L2550" s="11">
        <f t="array" ref="L2550">VLOOKUP(A2550,'HUMAN RESOURCES'!$A$2:$M$2692,6,0)</f>
        <v>0.01</v>
      </c>
      <c r="M2550" s="10">
        <f t="array" ref="M2550">VLOOKUP(A2550,'HUMAN RESOURCES'!$A$2:$M$2692,7,0)</f>
        <v>75</v>
      </c>
      <c r="N2550" s="10">
        <f t="array" ref="N2550">VLOOKUP(A2550,'HUMAN RESOURCES'!$A$2:$M$2692,8,0)</f>
        <v>73</v>
      </c>
      <c r="O2550" s="10">
        <f t="array" ref="O2550">VLOOKUP(A2550,'HUMAN RESOURCES'!$A$2:$M$2692,9,0)</f>
        <v>0.254</v>
      </c>
      <c r="P2550" s="10">
        <f t="array" ref="P2550">VLOOKUP(A2550,'HUMAN RESOURCES'!$A$2:$M$2692,10,0)</f>
        <v>0.73599999999999999</v>
      </c>
      <c r="Q2550" s="10">
        <f t="array" ref="Q2550">VLOOKUP(A2550,'HUMAN RESOURCES'!$A$2:$M$2692,11,0)</f>
        <v>0.01</v>
      </c>
      <c r="R2550" s="10">
        <f t="array" ref="R2550">VLOOKUP(A2550,'HUMAN RESOURCES'!$A$2:$M$2692,12,0)</f>
        <v>3026352</v>
      </c>
      <c r="S2550" s="10">
        <f t="array" ref="S2550">VLOOKUP(A2550,'HUMAN RESOURCES'!$A$2:$M$2692,13,0)</f>
        <v>0.80200000000000005</v>
      </c>
      <c r="T2550" s="10">
        <f t="array" ref="T2550">VLOOKUP(A2550,TOURISM!$A$2:$F$2692,5,0)</f>
        <v>1063000000</v>
      </c>
      <c r="U2550" s="10">
        <f t="array" ref="U2550">VLOOKUP(A2550,TOURISM!$A$2:$F$2692,6,0)</f>
        <v>3019000000</v>
      </c>
      <c r="V2550" s="10">
        <f t="array" ref="V2550">VLOOKUP(A2550,BUSINESS!$A$2:$J$2692,5,0)</f>
        <v>0</v>
      </c>
      <c r="W2550" s="10">
        <f t="array" ref="W2550">VLOOKUP(A2550,BUSINESS!$A$2:$J$2692,6,0)</f>
        <v>0</v>
      </c>
      <c r="X2550" s="10">
        <f t="array" ref="X2550">VLOOKUP(A2550,BUSINESS!$A$2:$J$2692,7,0)</f>
        <v>0</v>
      </c>
      <c r="Y2550" s="10">
        <f t="array" ref="Y2550">VLOOKUP(A2550,BUSINESS!$A$2:$J$2692,8,0)</f>
        <v>0</v>
      </c>
      <c r="Z2550" s="10">
        <f t="array" ref="Z2550">VLOOKUP(A2550,BUSINESS!$A$2:$J$2692,9,0)</f>
        <v>0.23599999999999999</v>
      </c>
      <c r="AA2550" s="10">
        <f t="array" ref="AA2550">VLOOKUP(A2550,BUSINESS!$A$2:$J$2692,10,0)</f>
        <v>0.47199999999999998</v>
      </c>
      <c r="AB2550" s="12">
        <f t="shared" si="148"/>
        <v>34364.806208927446</v>
      </c>
      <c r="AC2550" s="10">
        <f t="shared" si="135"/>
        <v>0</v>
      </c>
      <c r="AD2550" s="10">
        <f t="shared" si="136"/>
        <v>0</v>
      </c>
      <c r="AE2550" s="10">
        <f t="shared" si="137"/>
        <v>997.57067254569199</v>
      </c>
      <c r="AF2550">
        <f t="shared" si="149"/>
        <v>351.24797115471034</v>
      </c>
    </row>
    <row r="2551" spans="1:32" ht="14.4">
      <c r="A2551" s="7" t="str">
        <f t="shared" si="147"/>
        <v>United Arab Emirates-Middle East 2001</v>
      </c>
      <c r="B2551" s="7" t="s">
        <v>275</v>
      </c>
      <c r="C2551" s="8" t="s">
        <v>93</v>
      </c>
      <c r="D2551" s="9" t="s">
        <v>63</v>
      </c>
      <c r="E2551" s="14">
        <v>2.5000000000000001E-2</v>
      </c>
      <c r="F2551" s="13">
        <v>103000000000</v>
      </c>
      <c r="G2551" s="14">
        <v>815</v>
      </c>
      <c r="H2551" s="14">
        <v>8.1000000000000003E-2</v>
      </c>
      <c r="I2551" s="10">
        <f t="array" ref="I2551">VLOOKUP(A2551,ENERGY!$A$2:$F$2691,5,0)</f>
        <v>66108</v>
      </c>
      <c r="J2551" s="11">
        <f t="array" ref="J2551">VLOOKUP(A2551,ENERGY!$A$2:$F$2691,6,0)</f>
        <v>0</v>
      </c>
      <c r="K2551" s="10">
        <f t="array" ref="K2551">VLOOKUP(A2551,'HUMAN RESOURCES'!$A$2:$M$2692,5,0)</f>
        <v>1.6E-2</v>
      </c>
      <c r="L2551" s="11">
        <f t="array" ref="L2551">VLOOKUP(A2551,'HUMAN RESOURCES'!$A$2:$M$2692,6,0)</f>
        <v>8.9999999999999993E-3</v>
      </c>
      <c r="M2551" s="10">
        <f t="array" ref="M2551">VLOOKUP(A2551,'HUMAN RESOURCES'!$A$2:$M$2692,7,0)</f>
        <v>76</v>
      </c>
      <c r="N2551" s="10">
        <f t="array" ref="N2551">VLOOKUP(A2551,'HUMAN RESOURCES'!$A$2:$M$2692,8,0)</f>
        <v>74</v>
      </c>
      <c r="O2551" s="10">
        <f t="array" ref="O2551">VLOOKUP(A2551,'HUMAN RESOURCES'!$A$2:$M$2692,9,0)</f>
        <v>0.249</v>
      </c>
      <c r="P2551" s="10">
        <f t="array" ref="P2551">VLOOKUP(A2551,'HUMAN RESOURCES'!$A$2:$M$2692,10,0)</f>
        <v>0.74099999999999999</v>
      </c>
      <c r="Q2551" s="10">
        <f t="array" ref="Q2551">VLOOKUP(A2551,'HUMAN RESOURCES'!$A$2:$M$2692,11,0)</f>
        <v>0.01</v>
      </c>
      <c r="R2551" s="10">
        <f t="array" ref="R2551">VLOOKUP(A2551,'HUMAN RESOURCES'!$A$2:$M$2692,12,0)</f>
        <v>3132104</v>
      </c>
      <c r="S2551" s="10">
        <f t="array" ref="S2551">VLOOKUP(A2551,'HUMAN RESOURCES'!$A$2:$M$2692,13,0)</f>
        <v>0.80700000000000005</v>
      </c>
      <c r="T2551" s="10">
        <f t="array" ref="T2551">VLOOKUP(A2551,TOURISM!$A$2:$F$2692,5,0)</f>
        <v>1200000000</v>
      </c>
      <c r="U2551" s="10">
        <f t="array" ref="U2551">VLOOKUP(A2551,TOURISM!$A$2:$F$2692,6,0)</f>
        <v>3321000000</v>
      </c>
      <c r="V2551" s="10">
        <f t="array" ref="V2551">VLOOKUP(A2551,BUSINESS!$A$2:$J$2692,5,0)</f>
        <v>0</v>
      </c>
      <c r="W2551" s="10">
        <f t="array" ref="W2551">VLOOKUP(A2551,BUSINESS!$A$2:$J$2692,6,0)</f>
        <v>0</v>
      </c>
      <c r="X2551" s="10">
        <f t="array" ref="X2551">VLOOKUP(A2551,BUSINESS!$A$2:$J$2692,7,0)</f>
        <v>0</v>
      </c>
      <c r="Y2551" s="10">
        <f t="array" ref="Y2551">VLOOKUP(A2551,BUSINESS!$A$2:$J$2692,8,0)</f>
        <v>0</v>
      </c>
      <c r="Z2551" s="10">
        <f t="array" ref="Z2551">VLOOKUP(A2551,BUSINESS!$A$2:$J$2692,9,0)</f>
        <v>0.26300000000000001</v>
      </c>
      <c r="AA2551" s="10">
        <f t="array" ref="AA2551">VLOOKUP(A2551,BUSINESS!$A$2:$J$2692,10,0)</f>
        <v>0.61</v>
      </c>
      <c r="AB2551" s="12">
        <f t="shared" si="148"/>
        <v>32885.242635621296</v>
      </c>
      <c r="AC2551" s="10">
        <f t="shared" si="135"/>
        <v>0</v>
      </c>
      <c r="AD2551" s="10">
        <f t="shared" si="136"/>
        <v>2.1106578836462647E-2</v>
      </c>
      <c r="AE2551" s="10">
        <f t="shared" si="137"/>
        <v>1060.3096193485273</v>
      </c>
      <c r="AF2551">
        <f t="shared" si="149"/>
        <v>383.12904041500536</v>
      </c>
    </row>
    <row r="2552" spans="1:32" ht="14.4">
      <c r="A2552" s="7" t="str">
        <f t="shared" si="147"/>
        <v>United Arab Emirates-Middle East 2002</v>
      </c>
      <c r="B2552" s="7" t="s">
        <v>275</v>
      </c>
      <c r="C2552" s="8" t="s">
        <v>93</v>
      </c>
      <c r="D2552" s="9" t="s">
        <v>64</v>
      </c>
      <c r="E2552" s="14">
        <v>2.7E-2</v>
      </c>
      <c r="F2552" s="13">
        <v>110000000000</v>
      </c>
      <c r="G2552" s="14">
        <v>917</v>
      </c>
      <c r="H2552" s="8"/>
      <c r="I2552" s="10">
        <f t="array" ref="I2552">VLOOKUP(A2552,ENERGY!$A$2:$F$2691,5,0)</f>
        <v>63099</v>
      </c>
      <c r="J2552" s="11">
        <f t="array" ref="J2552">VLOOKUP(A2552,ENERGY!$A$2:$F$2691,6,0)</f>
        <v>167597</v>
      </c>
      <c r="K2552" s="10">
        <f t="array" ref="K2552">VLOOKUP(A2552,'HUMAN RESOURCES'!$A$2:$M$2692,5,0)</f>
        <v>1.6E-2</v>
      </c>
      <c r="L2552" s="11">
        <f t="array" ref="L2552">VLOOKUP(A2552,'HUMAN RESOURCES'!$A$2:$M$2692,6,0)</f>
        <v>8.9999999999999993E-3</v>
      </c>
      <c r="M2552" s="10">
        <f t="array" ref="M2552">VLOOKUP(A2552,'HUMAN RESOURCES'!$A$2:$M$2692,7,0)</f>
        <v>76</v>
      </c>
      <c r="N2552" s="10">
        <f t="array" ref="N2552">VLOOKUP(A2552,'HUMAN RESOURCES'!$A$2:$M$2692,8,0)</f>
        <v>74</v>
      </c>
      <c r="O2552" s="10">
        <f t="array" ref="O2552">VLOOKUP(A2552,'HUMAN RESOURCES'!$A$2:$M$2692,9,0)</f>
        <v>0.24299999999999999</v>
      </c>
      <c r="P2552" s="10">
        <f t="array" ref="P2552">VLOOKUP(A2552,'HUMAN RESOURCES'!$A$2:$M$2692,10,0)</f>
        <v>0.746</v>
      </c>
      <c r="Q2552" s="10">
        <f t="array" ref="Q2552">VLOOKUP(A2552,'HUMAN RESOURCES'!$A$2:$M$2692,11,0)</f>
        <v>0.01</v>
      </c>
      <c r="R2552" s="10">
        <f t="array" ref="R2552">VLOOKUP(A2552,'HUMAN RESOURCES'!$A$2:$M$2692,12,0)</f>
        <v>3223969</v>
      </c>
      <c r="S2552" s="10">
        <f t="array" ref="S2552">VLOOKUP(A2552,'HUMAN RESOURCES'!$A$2:$M$2692,13,0)</f>
        <v>0.81100000000000005</v>
      </c>
      <c r="T2552" s="10">
        <f t="array" ref="T2552">VLOOKUP(A2552,TOURISM!$A$2:$F$2692,5,0)</f>
        <v>1332000000</v>
      </c>
      <c r="U2552" s="10">
        <f t="array" ref="U2552">VLOOKUP(A2552,TOURISM!$A$2:$F$2692,6,0)</f>
        <v>3651000000</v>
      </c>
      <c r="V2552" s="10">
        <f t="array" ref="V2552">VLOOKUP(A2552,BUSINESS!$A$2:$J$2692,5,0)</f>
        <v>0</v>
      </c>
      <c r="W2552" s="10">
        <f t="array" ref="W2552">VLOOKUP(A2552,BUSINESS!$A$2:$J$2692,6,0)</f>
        <v>0</v>
      </c>
      <c r="X2552" s="10">
        <f t="array" ref="X2552">VLOOKUP(A2552,BUSINESS!$A$2:$J$2692,7,0)</f>
        <v>0</v>
      </c>
      <c r="Y2552" s="10">
        <f t="array" ref="Y2552">VLOOKUP(A2552,BUSINESS!$A$2:$J$2692,8,0)</f>
        <v>0</v>
      </c>
      <c r="Z2552" s="10">
        <f t="array" ref="Z2552">VLOOKUP(A2552,BUSINESS!$A$2:$J$2692,9,0)</f>
        <v>0.28299999999999997</v>
      </c>
      <c r="AA2552" s="10">
        <f t="array" ref="AA2552">VLOOKUP(A2552,BUSINESS!$A$2:$J$2692,10,0)</f>
        <v>0.753</v>
      </c>
      <c r="AB2552" s="12">
        <f t="shared" si="148"/>
        <v>34119.434771240049</v>
      </c>
      <c r="AC2552" s="10">
        <f t="shared" ref="AC2552:AC2692" si="150">J2552/R2552</f>
        <v>5.1984680994141073E-2</v>
      </c>
      <c r="AD2552" s="10">
        <f t="shared" ref="AD2552:AD2692" si="151">I2552/R2552</f>
        <v>1.9571838314822506E-2</v>
      </c>
      <c r="AE2552" s="10">
        <f t="shared" ref="AE2552:AE2692" si="152">U2552/R2552</f>
        <v>1132.4550577254311</v>
      </c>
      <c r="AF2552">
        <f t="shared" si="149"/>
        <v>413.15533741174312</v>
      </c>
    </row>
    <row r="2553" spans="1:32" ht="14.4">
      <c r="A2553" s="7" t="str">
        <f t="shared" si="147"/>
        <v>United Arab Emirates-Middle East 2003</v>
      </c>
      <c r="B2553" s="7" t="s">
        <v>275</v>
      </c>
      <c r="C2553" s="8" t="s">
        <v>93</v>
      </c>
      <c r="D2553" s="9" t="s">
        <v>65</v>
      </c>
      <c r="E2553" s="14">
        <v>2.5999999999999999E-2</v>
      </c>
      <c r="F2553" s="13">
        <v>124000000000</v>
      </c>
      <c r="G2553" s="14">
        <v>968</v>
      </c>
      <c r="H2553" s="8"/>
      <c r="I2553" s="10">
        <f t="array" ref="I2553">VLOOKUP(A2553,ENERGY!$A$2:$F$2691,5,0)</f>
        <v>60672</v>
      </c>
      <c r="J2553" s="11">
        <f t="array" ref="J2553">VLOOKUP(A2553,ENERGY!$A$2:$F$2691,6,0)</f>
        <v>162602</v>
      </c>
      <c r="K2553" s="10">
        <f t="array" ref="K2553">VLOOKUP(A2553,'HUMAN RESOURCES'!$A$2:$M$2692,5,0)</f>
        <v>1.6E-2</v>
      </c>
      <c r="L2553" s="11">
        <f t="array" ref="L2553">VLOOKUP(A2553,'HUMAN RESOURCES'!$A$2:$M$2692,6,0)</f>
        <v>8.9999999999999993E-3</v>
      </c>
      <c r="M2553" s="10">
        <f t="array" ref="M2553">VLOOKUP(A2553,'HUMAN RESOURCES'!$A$2:$M$2692,7,0)</f>
        <v>76</v>
      </c>
      <c r="N2553" s="10">
        <f t="array" ref="N2553">VLOOKUP(A2553,'HUMAN RESOURCES'!$A$2:$M$2692,8,0)</f>
        <v>74</v>
      </c>
      <c r="O2553" s="10">
        <f t="array" ref="O2553">VLOOKUP(A2553,'HUMAN RESOURCES'!$A$2:$M$2692,9,0)</f>
        <v>0.23400000000000001</v>
      </c>
      <c r="P2553" s="10">
        <f t="array" ref="P2553">VLOOKUP(A2553,'HUMAN RESOURCES'!$A$2:$M$2692,10,0)</f>
        <v>0.75600000000000001</v>
      </c>
      <c r="Q2553" s="10">
        <f t="array" ref="Q2553">VLOOKUP(A2553,'HUMAN RESOURCES'!$A$2:$M$2692,11,0)</f>
        <v>0.01</v>
      </c>
      <c r="R2553" s="10">
        <f t="array" ref="R2553">VLOOKUP(A2553,'HUMAN RESOURCES'!$A$2:$M$2692,12,0)</f>
        <v>3369254</v>
      </c>
      <c r="S2553" s="10">
        <f t="array" ref="S2553">VLOOKUP(A2553,'HUMAN RESOURCES'!$A$2:$M$2692,13,0)</f>
        <v>0.81499999999999995</v>
      </c>
      <c r="T2553" s="10">
        <f t="array" ref="T2553">VLOOKUP(A2553,TOURISM!$A$2:$F$2692,5,0)</f>
        <v>1438000000</v>
      </c>
      <c r="U2553" s="10">
        <f t="array" ref="U2553">VLOOKUP(A2553,TOURISM!$A$2:$F$2692,6,0)</f>
        <v>3956000000</v>
      </c>
      <c r="V2553" s="10">
        <f t="array" ref="V2553">VLOOKUP(A2553,BUSINESS!$A$2:$J$2692,5,0)</f>
        <v>0</v>
      </c>
      <c r="W2553" s="10">
        <f t="array" ref="W2553">VLOOKUP(A2553,BUSINESS!$A$2:$J$2692,6,0)</f>
        <v>19</v>
      </c>
      <c r="X2553" s="10">
        <f t="array" ref="X2553">VLOOKUP(A2553,BUSINESS!$A$2:$J$2692,7,0)</f>
        <v>0</v>
      </c>
      <c r="Y2553" s="10">
        <f t="array" ref="Y2553">VLOOKUP(A2553,BUSINESS!$A$2:$J$2692,8,0)</f>
        <v>0</v>
      </c>
      <c r="Z2553" s="10">
        <f t="array" ref="Z2553">VLOOKUP(A2553,BUSINESS!$A$2:$J$2692,9,0)</f>
        <v>0.29499999999999998</v>
      </c>
      <c r="AA2553" s="10">
        <f t="array" ref="AA2553">VLOOKUP(A2553,BUSINESS!$A$2:$J$2692,10,0)</f>
        <v>0.88200000000000001</v>
      </c>
      <c r="AB2553" s="12">
        <f t="shared" si="148"/>
        <v>36803.399209439238</v>
      </c>
      <c r="AC2553" s="10">
        <f t="shared" si="150"/>
        <v>4.8260534824622899E-2</v>
      </c>
      <c r="AD2553" s="10">
        <f t="shared" si="151"/>
        <v>1.8007547071250789E-2</v>
      </c>
      <c r="AE2553" s="10">
        <f t="shared" si="152"/>
        <v>1174.1471554237228</v>
      </c>
      <c r="AF2553">
        <f t="shared" si="149"/>
        <v>426.80071018688409</v>
      </c>
    </row>
    <row r="2554" spans="1:32" ht="14.4">
      <c r="A2554" s="7" t="str">
        <f t="shared" si="147"/>
        <v>United Arab Emirates-Middle East 2004</v>
      </c>
      <c r="B2554" s="7" t="s">
        <v>275</v>
      </c>
      <c r="C2554" s="8" t="s">
        <v>93</v>
      </c>
      <c r="D2554" s="9" t="s">
        <v>66</v>
      </c>
      <c r="E2554" s="14">
        <v>2.5000000000000001E-2</v>
      </c>
      <c r="F2554" s="13">
        <v>148000000000</v>
      </c>
      <c r="G2554" s="14">
        <v>995</v>
      </c>
      <c r="H2554" s="8"/>
      <c r="I2554" s="10">
        <v>60672</v>
      </c>
      <c r="J2554" s="11">
        <v>162602</v>
      </c>
      <c r="K2554" s="10">
        <f t="array" ref="K2554">VLOOKUP(A2554,'HUMAN RESOURCES'!$A$2:$M$2692,5,0)</f>
        <v>1.6E-2</v>
      </c>
      <c r="L2554" s="11">
        <f t="array" ref="L2554">VLOOKUP(A2554,'HUMAN RESOURCES'!$A$2:$M$2692,6,0)</f>
        <v>8.9999999999999993E-3</v>
      </c>
      <c r="M2554" s="10">
        <f t="array" ref="M2554">VLOOKUP(A2554,'HUMAN RESOURCES'!$A$2:$M$2692,7,0)</f>
        <v>76</v>
      </c>
      <c r="N2554" s="10">
        <f t="array" ref="N2554">VLOOKUP(A2554,'HUMAN RESOURCES'!$A$2:$M$2692,8,0)</f>
        <v>74</v>
      </c>
      <c r="O2554" s="10">
        <f t="array" ref="O2554">VLOOKUP(A2554,'HUMAN RESOURCES'!$A$2:$M$2692,9,0)</f>
        <v>0.219</v>
      </c>
      <c r="P2554" s="10">
        <f t="array" ref="P2554">VLOOKUP(A2554,'HUMAN RESOURCES'!$A$2:$M$2692,10,0)</f>
        <v>0.77100000000000002</v>
      </c>
      <c r="Q2554" s="10">
        <f t="array" ref="Q2554">VLOOKUP(A2554,'HUMAN RESOURCES'!$A$2:$M$2692,11,0)</f>
        <v>8.9999999999999993E-3</v>
      </c>
      <c r="R2554" s="10">
        <f t="array" ref="R2554">VLOOKUP(A2554,'HUMAN RESOURCES'!$A$2:$M$2692,12,0)</f>
        <v>3658658</v>
      </c>
      <c r="S2554" s="10">
        <f t="array" ref="S2554">VLOOKUP(A2554,'HUMAN RESOURCES'!$A$2:$M$2692,13,0)</f>
        <v>0.81899999999999995</v>
      </c>
      <c r="T2554" s="10">
        <f t="array" ref="T2554">VLOOKUP(A2554,TOURISM!$A$2:$F$2692,5,0)</f>
        <v>1593000000</v>
      </c>
      <c r="U2554" s="10">
        <f t="array" ref="U2554">VLOOKUP(A2554,TOURISM!$A$2:$F$2692,6,0)</f>
        <v>4472000000</v>
      </c>
      <c r="V2554" s="10">
        <f t="array" ref="V2554">VLOOKUP(A2554,BUSINESS!$A$2:$J$2692,5,0)</f>
        <v>0</v>
      </c>
      <c r="W2554" s="10">
        <f t="array" ref="W2554">VLOOKUP(A2554,BUSINESS!$A$2:$J$2692,6,0)</f>
        <v>19</v>
      </c>
      <c r="X2554" s="10">
        <f t="array" ref="X2554">VLOOKUP(A2554,BUSINESS!$A$2:$J$2692,7,0)</f>
        <v>0</v>
      </c>
      <c r="Y2554" s="10">
        <f t="array" ref="Y2554">VLOOKUP(A2554,BUSINESS!$A$2:$J$2692,8,0)</f>
        <v>0</v>
      </c>
      <c r="Z2554" s="10">
        <f t="array" ref="Z2554">VLOOKUP(A2554,BUSINESS!$A$2:$J$2692,9,0)</f>
        <v>0.30099999999999999</v>
      </c>
      <c r="AA2554" s="10">
        <f t="array" ref="AA2554">VLOOKUP(A2554,BUSINESS!$A$2:$J$2692,10,0)</f>
        <v>1.0069999999999999</v>
      </c>
      <c r="AB2554" s="12">
        <f t="shared" si="148"/>
        <v>40451.990866596439</v>
      </c>
      <c r="AC2554" s="10">
        <f t="shared" si="150"/>
        <v>4.4443071749258878E-2</v>
      </c>
      <c r="AD2554" s="10">
        <f t="shared" si="151"/>
        <v>1.6583129661203642E-2</v>
      </c>
      <c r="AE2554" s="10">
        <f t="shared" si="152"/>
        <v>1222.3061024014817</v>
      </c>
      <c r="AF2554">
        <f t="shared" si="149"/>
        <v>435.40555034113601</v>
      </c>
    </row>
    <row r="2555" spans="1:32" ht="14.4">
      <c r="A2555" s="7" t="str">
        <f t="shared" si="147"/>
        <v>United Arab Emirates-Middle East 2005</v>
      </c>
      <c r="B2555" s="7" t="s">
        <v>275</v>
      </c>
      <c r="C2555" s="8" t="s">
        <v>93</v>
      </c>
      <c r="D2555" s="9" t="s">
        <v>67</v>
      </c>
      <c r="E2555" s="14">
        <v>2.3E-2</v>
      </c>
      <c r="F2555" s="13">
        <v>181000000000</v>
      </c>
      <c r="G2555" s="14">
        <v>1030</v>
      </c>
      <c r="H2555" s="8"/>
      <c r="I2555" s="10">
        <f t="array" ref="I2555">VLOOKUP(A2555,ENERGY!$A$2:$F$2691,5,0)</f>
        <v>58347</v>
      </c>
      <c r="J2555" s="11">
        <f t="array" ref="J2555">VLOOKUP(A2555,ENERGY!$A$2:$F$2691,6,0)</f>
        <v>158935</v>
      </c>
      <c r="K2555" s="10">
        <f t="array" ref="K2555">VLOOKUP(A2555,'HUMAN RESOURCES'!$A$2:$M$2692,5,0)</f>
        <v>1.6E-2</v>
      </c>
      <c r="L2555" s="11">
        <f t="array" ref="L2555">VLOOKUP(A2555,'HUMAN RESOURCES'!$A$2:$M$2692,6,0)</f>
        <v>8.0000000000000002E-3</v>
      </c>
      <c r="M2555" s="10">
        <f t="array" ref="M2555">VLOOKUP(A2555,'HUMAN RESOURCES'!$A$2:$M$2692,7,0)</f>
        <v>77</v>
      </c>
      <c r="N2555" s="10">
        <f t="array" ref="N2555">VLOOKUP(A2555,'HUMAN RESOURCES'!$A$2:$M$2692,8,0)</f>
        <v>75</v>
      </c>
      <c r="O2555" s="10">
        <f t="array" ref="O2555">VLOOKUP(A2555,'HUMAN RESOURCES'!$A$2:$M$2692,9,0)</f>
        <v>0.2</v>
      </c>
      <c r="P2555" s="10">
        <f t="array" ref="P2555">VLOOKUP(A2555,'HUMAN RESOURCES'!$A$2:$M$2692,10,0)</f>
        <v>0.79100000000000004</v>
      </c>
      <c r="Q2555" s="10">
        <f t="array" ref="Q2555">VLOOKUP(A2555,'HUMAN RESOURCES'!$A$2:$M$2692,11,0)</f>
        <v>8.0000000000000002E-3</v>
      </c>
      <c r="R2555" s="10">
        <f t="array" ref="R2555">VLOOKUP(A2555,'HUMAN RESOURCES'!$A$2:$M$2692,12,0)</f>
        <v>4148883</v>
      </c>
      <c r="S2555" s="10">
        <f t="array" ref="S2555">VLOOKUP(A2555,'HUMAN RESOURCES'!$A$2:$M$2692,13,0)</f>
        <v>0.82299999999999995</v>
      </c>
      <c r="T2555" s="10">
        <f t="array" ref="T2555">VLOOKUP(A2555,TOURISM!$A$2:$F$2692,5,0)</f>
        <v>3218000000</v>
      </c>
      <c r="U2555" s="10">
        <f t="array" ref="U2555">VLOOKUP(A2555,TOURISM!$A$2:$F$2692,6,0)</f>
        <v>6186000000</v>
      </c>
      <c r="V2555" s="10">
        <f t="array" ref="V2555">VLOOKUP(A2555,BUSINESS!$A$2:$J$2692,5,0)</f>
        <v>0.14399999999999999</v>
      </c>
      <c r="W2555" s="10">
        <f t="array" ref="W2555">VLOOKUP(A2555,BUSINESS!$A$2:$J$2692,6,0)</f>
        <v>19</v>
      </c>
      <c r="X2555" s="10">
        <f t="array" ref="X2555">VLOOKUP(A2555,BUSINESS!$A$2:$J$2692,7,0)</f>
        <v>0</v>
      </c>
      <c r="Y2555" s="10">
        <f t="array" ref="Y2555">VLOOKUP(A2555,BUSINESS!$A$2:$J$2692,8,0)</f>
        <v>12</v>
      </c>
      <c r="Z2555" s="10">
        <f t="array" ref="Z2555">VLOOKUP(A2555,BUSINESS!$A$2:$J$2692,9,0)</f>
        <v>0.4</v>
      </c>
      <c r="AA2555" s="10">
        <f t="array" ref="AA2555">VLOOKUP(A2555,BUSINESS!$A$2:$J$2692,10,0)</f>
        <v>1.093</v>
      </c>
      <c r="AB2555" s="12">
        <f t="shared" si="148"/>
        <v>43626.200112174774</v>
      </c>
      <c r="AC2555" s="10">
        <f t="shared" si="150"/>
        <v>3.8307901186897773E-2</v>
      </c>
      <c r="AD2555" s="10">
        <f t="shared" si="151"/>
        <v>1.4063303303563875E-2</v>
      </c>
      <c r="AE2555" s="10">
        <f t="shared" si="152"/>
        <v>1491.0037231707909</v>
      </c>
      <c r="AF2555">
        <f t="shared" si="149"/>
        <v>775.63045282308519</v>
      </c>
    </row>
    <row r="2556" spans="1:32" ht="14.4">
      <c r="A2556" s="7" t="str">
        <f t="shared" si="147"/>
        <v>United Arab Emirates-Middle East 2006</v>
      </c>
      <c r="B2556" s="7" t="s">
        <v>275</v>
      </c>
      <c r="C2556" s="8" t="s">
        <v>93</v>
      </c>
      <c r="D2556" s="9" t="s">
        <v>68</v>
      </c>
      <c r="E2556" s="14">
        <v>2.3E-2</v>
      </c>
      <c r="F2556" s="13">
        <v>222000000000</v>
      </c>
      <c r="G2556" s="14">
        <v>1109</v>
      </c>
      <c r="H2556" s="8"/>
      <c r="I2556" s="10">
        <v>58347</v>
      </c>
      <c r="J2556" s="11">
        <v>158935</v>
      </c>
      <c r="K2556" s="10">
        <f t="array" ref="K2556">VLOOKUP(A2556,'HUMAN RESOURCES'!$A$2:$M$2692,5,0)</f>
        <v>1.6E-2</v>
      </c>
      <c r="L2556" s="11">
        <f t="array" ref="L2556">VLOOKUP(A2556,'HUMAN RESOURCES'!$A$2:$M$2692,6,0)</f>
        <v>8.0000000000000002E-3</v>
      </c>
      <c r="M2556" s="10">
        <f t="array" ref="M2556">VLOOKUP(A2556,'HUMAN RESOURCES'!$A$2:$M$2692,7,0)</f>
        <v>77</v>
      </c>
      <c r="N2556" s="10">
        <f t="array" ref="N2556">VLOOKUP(A2556,'HUMAN RESOURCES'!$A$2:$M$2692,8,0)</f>
        <v>75</v>
      </c>
      <c r="O2556" s="10">
        <f t="array" ref="O2556">VLOOKUP(A2556,'HUMAN RESOURCES'!$A$2:$M$2692,9,0)</f>
        <v>0.18</v>
      </c>
      <c r="P2556" s="10">
        <f t="array" ref="P2556">VLOOKUP(A2556,'HUMAN RESOURCES'!$A$2:$M$2692,10,0)</f>
        <v>0.81299999999999994</v>
      </c>
      <c r="Q2556" s="10">
        <f t="array" ref="Q2556">VLOOKUP(A2556,'HUMAN RESOURCES'!$A$2:$M$2692,11,0)</f>
        <v>7.0000000000000001E-3</v>
      </c>
      <c r="R2556" s="10">
        <f t="array" ref="R2556">VLOOKUP(A2556,'HUMAN RESOURCES'!$A$2:$M$2692,12,0)</f>
        <v>4875639</v>
      </c>
      <c r="S2556" s="10">
        <f t="array" ref="S2556">VLOOKUP(A2556,'HUMAN RESOURCES'!$A$2:$M$2692,13,0)</f>
        <v>0.82599999999999996</v>
      </c>
      <c r="T2556" s="10">
        <f t="array" ref="T2556">VLOOKUP(A2556,TOURISM!$A$2:$F$2692,5,0)</f>
        <v>4972000000</v>
      </c>
      <c r="U2556" s="10">
        <f t="array" ref="U2556">VLOOKUP(A2556,TOURISM!$A$2:$F$2692,6,0)</f>
        <v>8827000000</v>
      </c>
      <c r="V2556" s="10">
        <f t="array" ref="V2556">VLOOKUP(A2556,BUSINESS!$A$2:$J$2692,5,0)</f>
        <v>0.14399999999999999</v>
      </c>
      <c r="W2556" s="10">
        <f t="array" ref="W2556">VLOOKUP(A2556,BUSINESS!$A$2:$J$2692,6,0)</f>
        <v>19</v>
      </c>
      <c r="X2556" s="10">
        <f t="array" ref="X2556">VLOOKUP(A2556,BUSINESS!$A$2:$J$2692,7,0)</f>
        <v>0</v>
      </c>
      <c r="Y2556" s="10">
        <f t="array" ref="Y2556">VLOOKUP(A2556,BUSINESS!$A$2:$J$2692,8,0)</f>
        <v>12</v>
      </c>
      <c r="Z2556" s="10">
        <f t="array" ref="Z2556">VLOOKUP(A2556,BUSINESS!$A$2:$J$2692,9,0)</f>
        <v>0.52</v>
      </c>
      <c r="AA2556" s="10">
        <f t="array" ref="AA2556">VLOOKUP(A2556,BUSINESS!$A$2:$J$2692,10,0)</f>
        <v>1.1319999999999999</v>
      </c>
      <c r="AB2556" s="12">
        <f t="shared" si="148"/>
        <v>45532.49327934246</v>
      </c>
      <c r="AC2556" s="10">
        <f t="shared" si="150"/>
        <v>3.2597778465550876E-2</v>
      </c>
      <c r="AD2556" s="10">
        <f t="shared" si="151"/>
        <v>1.1967046780945021E-2</v>
      </c>
      <c r="AE2556" s="10">
        <f t="shared" si="152"/>
        <v>1810.4293611565581</v>
      </c>
      <c r="AF2556">
        <f t="shared" si="149"/>
        <v>1019.7637684004086</v>
      </c>
    </row>
    <row r="2557" spans="1:32" ht="14.4">
      <c r="A2557" s="7" t="str">
        <f t="shared" si="147"/>
        <v>United Arab Emirates-Middle East 2007</v>
      </c>
      <c r="B2557" s="7" t="s">
        <v>275</v>
      </c>
      <c r="C2557" s="8" t="s">
        <v>93</v>
      </c>
      <c r="D2557" s="9" t="s">
        <v>69</v>
      </c>
      <c r="E2557" s="14">
        <v>2.5000000000000001E-2</v>
      </c>
      <c r="F2557" s="13">
        <v>258000000000</v>
      </c>
      <c r="G2557" s="14">
        <v>1184</v>
      </c>
      <c r="H2557" s="8"/>
      <c r="I2557" s="10">
        <v>58347</v>
      </c>
      <c r="J2557" s="11">
        <v>158935</v>
      </c>
      <c r="K2557" s="10">
        <f t="array" ref="K2557">VLOOKUP(A2557,'HUMAN RESOURCES'!$A$2:$M$2692,5,0)</f>
        <v>1.6E-2</v>
      </c>
      <c r="L2557" s="11">
        <f t="array" ref="L2557">VLOOKUP(A2557,'HUMAN RESOURCES'!$A$2:$M$2692,6,0)</f>
        <v>8.0000000000000002E-3</v>
      </c>
      <c r="M2557" s="10">
        <f t="array" ref="M2557">VLOOKUP(A2557,'HUMAN RESOURCES'!$A$2:$M$2692,7,0)</f>
        <v>77</v>
      </c>
      <c r="N2557" s="10">
        <f t="array" ref="N2557">VLOOKUP(A2557,'HUMAN RESOURCES'!$A$2:$M$2692,8,0)</f>
        <v>75</v>
      </c>
      <c r="O2557" s="10">
        <f t="array" ref="O2557">VLOOKUP(A2557,'HUMAN RESOURCES'!$A$2:$M$2692,9,0)</f>
        <v>0.16200000000000001</v>
      </c>
      <c r="P2557" s="10">
        <f t="array" ref="P2557">VLOOKUP(A2557,'HUMAN RESOURCES'!$A$2:$M$2692,10,0)</f>
        <v>0.83299999999999996</v>
      </c>
      <c r="Q2557" s="10">
        <f t="array" ref="Q2557">VLOOKUP(A2557,'HUMAN RESOURCES'!$A$2:$M$2692,11,0)</f>
        <v>5.0000000000000001E-3</v>
      </c>
      <c r="R2557" s="10">
        <f t="array" ref="R2557">VLOOKUP(A2557,'HUMAN RESOURCES'!$A$2:$M$2692,12,0)</f>
        <v>5797347</v>
      </c>
      <c r="S2557" s="10">
        <f t="array" ref="S2557">VLOOKUP(A2557,'HUMAN RESOURCES'!$A$2:$M$2692,13,0)</f>
        <v>0.83</v>
      </c>
      <c r="T2557" s="10">
        <f t="array" ref="T2557">VLOOKUP(A2557,TOURISM!$A$2:$F$2692,5,0)</f>
        <v>6072000000</v>
      </c>
      <c r="U2557" s="10">
        <f t="array" ref="U2557">VLOOKUP(A2557,TOURISM!$A$2:$F$2692,6,0)</f>
        <v>11273000000</v>
      </c>
      <c r="V2557" s="10">
        <f t="array" ref="V2557">VLOOKUP(A2557,BUSINESS!$A$2:$J$2692,5,0)</f>
        <v>0.14399999999999999</v>
      </c>
      <c r="W2557" s="10">
        <f t="array" ref="W2557">VLOOKUP(A2557,BUSINESS!$A$2:$J$2692,6,0)</f>
        <v>18</v>
      </c>
      <c r="X2557" s="10">
        <f t="array" ref="X2557">VLOOKUP(A2557,BUSINESS!$A$2:$J$2692,7,0)</f>
        <v>0</v>
      </c>
      <c r="Y2557" s="10">
        <f t="array" ref="Y2557">VLOOKUP(A2557,BUSINESS!$A$2:$J$2692,8,0)</f>
        <v>12</v>
      </c>
      <c r="Z2557" s="10">
        <f t="array" ref="Z2557">VLOOKUP(A2557,BUSINESS!$A$2:$J$2692,9,0)</f>
        <v>0.61</v>
      </c>
      <c r="AA2557" s="10">
        <f t="array" ref="AA2557">VLOOKUP(A2557,BUSINESS!$A$2:$J$2692,10,0)</f>
        <v>1.3340000000000001</v>
      </c>
      <c r="AB2557" s="12">
        <f t="shared" si="148"/>
        <v>44503.114959308114</v>
      </c>
      <c r="AC2557" s="10">
        <f t="shared" si="150"/>
        <v>2.741512626378928E-2</v>
      </c>
      <c r="AD2557" s="10">
        <f t="shared" si="151"/>
        <v>1.0064431195855622E-2</v>
      </c>
      <c r="AE2557" s="10">
        <f t="shared" si="152"/>
        <v>1944.5101354119392</v>
      </c>
      <c r="AF2557">
        <f t="shared" si="149"/>
        <v>1047.3756357865072</v>
      </c>
    </row>
    <row r="2558" spans="1:32" ht="14.4">
      <c r="A2558" s="7" t="str">
        <f t="shared" si="147"/>
        <v>United Arab Emirates-Middle East 2008</v>
      </c>
      <c r="B2558" s="7" t="s">
        <v>275</v>
      </c>
      <c r="C2558" s="8" t="s">
        <v>93</v>
      </c>
      <c r="D2558" s="9" t="s">
        <v>70</v>
      </c>
      <c r="E2558" s="14">
        <v>2.7E-2</v>
      </c>
      <c r="F2558" s="13">
        <v>315000000000</v>
      </c>
      <c r="G2558" s="14">
        <v>1353</v>
      </c>
      <c r="H2558" s="8"/>
      <c r="I2558" s="10">
        <f t="array" ref="I2558">VLOOKUP(A2558,ENERGY!$A$2:$F$2691,5,0)</f>
        <v>42310</v>
      </c>
      <c r="J2558" s="11">
        <f t="array" ref="J2558">VLOOKUP(A2558,ENERGY!$A$2:$F$2691,6,0)</f>
        <v>113241</v>
      </c>
      <c r="K2558" s="10">
        <f t="array" ref="K2558">VLOOKUP(A2558,'HUMAN RESOURCES'!$A$2:$M$2692,5,0)</f>
        <v>1.6E-2</v>
      </c>
      <c r="L2558" s="11">
        <f t="array" ref="L2558">VLOOKUP(A2558,'HUMAN RESOURCES'!$A$2:$M$2692,6,0)</f>
        <v>8.0000000000000002E-3</v>
      </c>
      <c r="M2558" s="10">
        <f t="array" ref="M2558">VLOOKUP(A2558,'HUMAN RESOURCES'!$A$2:$M$2692,7,0)</f>
        <v>77</v>
      </c>
      <c r="N2558" s="10">
        <f t="array" ref="N2558">VLOOKUP(A2558,'HUMAN RESOURCES'!$A$2:$M$2692,8,0)</f>
        <v>75</v>
      </c>
      <c r="O2558" s="10">
        <f t="array" ref="O2558">VLOOKUP(A2558,'HUMAN RESOURCES'!$A$2:$M$2692,9,0)</f>
        <v>0.14899999999999999</v>
      </c>
      <c r="P2558" s="10">
        <f t="array" ref="P2558">VLOOKUP(A2558,'HUMAN RESOURCES'!$A$2:$M$2692,10,0)</f>
        <v>0.84699999999999998</v>
      </c>
      <c r="Q2558" s="10">
        <f t="array" ref="Q2558">VLOOKUP(A2558,'HUMAN RESOURCES'!$A$2:$M$2692,11,0)</f>
        <v>4.0000000000000001E-3</v>
      </c>
      <c r="R2558" s="10">
        <f t="array" ref="R2558">VLOOKUP(A2558,'HUMAN RESOURCES'!$A$2:$M$2692,12,0)</f>
        <v>6798635</v>
      </c>
      <c r="S2558" s="10">
        <f t="array" ref="S2558">VLOOKUP(A2558,'HUMAN RESOURCES'!$A$2:$M$2692,13,0)</f>
        <v>0.83399999999999996</v>
      </c>
      <c r="T2558" s="10">
        <f t="array" ref="T2558">VLOOKUP(A2558,TOURISM!$A$2:$F$2692,5,0)</f>
        <v>7162000000</v>
      </c>
      <c r="U2558" s="10">
        <f t="array" ref="U2558">VLOOKUP(A2558,TOURISM!$A$2:$F$2692,6,0)</f>
        <v>13288000000</v>
      </c>
      <c r="V2558" s="10">
        <f t="array" ref="V2558">VLOOKUP(A2558,BUSINESS!$A$2:$J$2692,5,0)</f>
        <v>0.14399999999999999</v>
      </c>
      <c r="W2558" s="10">
        <f t="array" ref="W2558">VLOOKUP(A2558,BUSINESS!$A$2:$J$2692,6,0)</f>
        <v>18</v>
      </c>
      <c r="X2558" s="10">
        <f t="array" ref="X2558">VLOOKUP(A2558,BUSINESS!$A$2:$J$2692,7,0)</f>
        <v>0</v>
      </c>
      <c r="Y2558" s="10">
        <f t="array" ref="Y2558">VLOOKUP(A2558,BUSINESS!$A$2:$J$2692,8,0)</f>
        <v>12</v>
      </c>
      <c r="Z2558" s="10">
        <f t="array" ref="Z2558">VLOOKUP(A2558,BUSINESS!$A$2:$J$2692,9,0)</f>
        <v>0.63</v>
      </c>
      <c r="AA2558" s="10">
        <f t="array" ref="AA2558">VLOOKUP(A2558,BUSINESS!$A$2:$J$2692,10,0)</f>
        <v>1.3759999999999999</v>
      </c>
      <c r="AB2558" s="12">
        <f t="shared" si="148"/>
        <v>46332.830046031297</v>
      </c>
      <c r="AC2558" s="10">
        <f t="shared" si="150"/>
        <v>1.6656431769024222E-2</v>
      </c>
      <c r="AD2558" s="10">
        <f t="shared" si="151"/>
        <v>6.2233080611034421E-3</v>
      </c>
      <c r="AE2558" s="10">
        <f t="shared" si="152"/>
        <v>1954.5099861957583</v>
      </c>
      <c r="AF2558">
        <f t="shared" si="149"/>
        <v>1053.4467580624639</v>
      </c>
    </row>
    <row r="2559" spans="1:32" ht="14.4">
      <c r="A2559" s="7" t="str">
        <f t="shared" si="147"/>
        <v>United Arab Emirates-Middle East 2009</v>
      </c>
      <c r="B2559" s="7" t="s">
        <v>275</v>
      </c>
      <c r="C2559" s="8" t="s">
        <v>93</v>
      </c>
      <c r="D2559" s="9" t="s">
        <v>71</v>
      </c>
      <c r="E2559" s="14">
        <v>3.4000000000000002E-2</v>
      </c>
      <c r="F2559" s="13">
        <v>255000000000</v>
      </c>
      <c r="G2559" s="14">
        <v>1336</v>
      </c>
      <c r="H2559" s="8"/>
      <c r="I2559" s="10">
        <f t="array" ref="I2559">VLOOKUP(A2559,ENERGY!$A$2:$F$2691,5,0)</f>
        <v>51975</v>
      </c>
      <c r="J2559" s="11">
        <f t="array" ref="J2559">VLOOKUP(A2559,ENERGY!$A$2:$F$2691,6,0)</f>
        <v>139405</v>
      </c>
      <c r="K2559" s="10">
        <f t="array" ref="K2559">VLOOKUP(A2559,'HUMAN RESOURCES'!$A$2:$M$2692,5,0)</f>
        <v>1.6E-2</v>
      </c>
      <c r="L2559" s="11">
        <f t="array" ref="L2559">VLOOKUP(A2559,'HUMAN RESOURCES'!$A$2:$M$2692,6,0)</f>
        <v>8.0000000000000002E-3</v>
      </c>
      <c r="M2559" s="10">
        <f t="array" ref="M2559">VLOOKUP(A2559,'HUMAN RESOURCES'!$A$2:$M$2692,7,0)</f>
        <v>77</v>
      </c>
      <c r="N2559" s="10">
        <f t="array" ref="N2559">VLOOKUP(A2559,'HUMAN RESOURCES'!$A$2:$M$2692,8,0)</f>
        <v>75</v>
      </c>
      <c r="O2559" s="10">
        <f t="array" ref="O2559">VLOOKUP(A2559,'HUMAN RESOURCES'!$A$2:$M$2692,9,0)</f>
        <v>0.14099999999999999</v>
      </c>
      <c r="P2559" s="10">
        <f t="array" ref="P2559">VLOOKUP(A2559,'HUMAN RESOURCES'!$A$2:$M$2692,10,0)</f>
        <v>0.85499999999999998</v>
      </c>
      <c r="Q2559" s="10">
        <f t="array" ref="Q2559">VLOOKUP(A2559,'HUMAN RESOURCES'!$A$2:$M$2692,11,0)</f>
        <v>4.0000000000000001E-3</v>
      </c>
      <c r="R2559" s="10">
        <f t="array" ref="R2559">VLOOKUP(A2559,'HUMAN RESOURCES'!$A$2:$M$2692,12,0)</f>
        <v>7718319</v>
      </c>
      <c r="S2559" s="10">
        <f t="array" ref="S2559">VLOOKUP(A2559,'HUMAN RESOURCES'!$A$2:$M$2692,13,0)</f>
        <v>0.83699999999999997</v>
      </c>
      <c r="T2559" s="10">
        <f t="array" ref="T2559">VLOOKUP(A2559,TOURISM!$A$2:$F$2692,5,0)</f>
        <v>7352000000</v>
      </c>
      <c r="U2559" s="10">
        <f t="array" ref="U2559">VLOOKUP(A2559,TOURISM!$A$2:$F$2692,6,0)</f>
        <v>10347000000</v>
      </c>
      <c r="V2559" s="10">
        <f t="array" ref="V2559">VLOOKUP(A2559,BUSINESS!$A$2:$J$2692,5,0)</f>
        <v>0.14099999999999999</v>
      </c>
      <c r="W2559" s="10">
        <f t="array" ref="W2559">VLOOKUP(A2559,BUSINESS!$A$2:$J$2692,6,0)</f>
        <v>15</v>
      </c>
      <c r="X2559" s="10">
        <f t="array" ref="X2559">VLOOKUP(A2559,BUSINESS!$A$2:$J$2692,7,0)</f>
        <v>0</v>
      </c>
      <c r="Y2559" s="10">
        <f t="array" ref="Y2559">VLOOKUP(A2559,BUSINESS!$A$2:$J$2692,8,0)</f>
        <v>12</v>
      </c>
      <c r="Z2559" s="10">
        <f t="array" ref="Z2559">VLOOKUP(A2559,BUSINESS!$A$2:$J$2692,9,0)</f>
        <v>0.64</v>
      </c>
      <c r="AA2559" s="10">
        <f t="array" ref="AA2559">VLOOKUP(A2559,BUSINESS!$A$2:$J$2692,10,0)</f>
        <v>1.383</v>
      </c>
      <c r="AB2559" s="12">
        <f t="shared" si="148"/>
        <v>33038.282040428749</v>
      </c>
      <c r="AC2559" s="10">
        <f t="shared" si="150"/>
        <v>1.8061575324886156E-2</v>
      </c>
      <c r="AD2559" s="10">
        <f t="shared" si="151"/>
        <v>6.7339792511815072E-3</v>
      </c>
      <c r="AE2559" s="10">
        <f t="shared" si="152"/>
        <v>1340.5768794992796</v>
      </c>
      <c r="AF2559">
        <f t="shared" si="149"/>
        <v>952.53901788718497</v>
      </c>
    </row>
    <row r="2560" spans="1:32" ht="14.4">
      <c r="A2560" s="7" t="str">
        <f t="shared" ref="A2560:A2623" si="153">CONCATENATE(B2560," ",D2560)</f>
        <v>United Arab Emirates-Middle East 2010</v>
      </c>
      <c r="B2560" s="7" t="s">
        <v>275</v>
      </c>
      <c r="C2560" s="8" t="s">
        <v>93</v>
      </c>
      <c r="D2560" s="9" t="s">
        <v>72</v>
      </c>
      <c r="E2560" s="14">
        <v>3.2000000000000001E-2</v>
      </c>
      <c r="F2560" s="13">
        <v>287000000000</v>
      </c>
      <c r="G2560" s="14">
        <v>1283</v>
      </c>
      <c r="H2560" s="8"/>
      <c r="I2560" s="10">
        <f t="array" ref="I2560">VLOOKUP(A2560,ENERGY!$A$2:$F$2691,5,0)</f>
        <v>40578</v>
      </c>
      <c r="J2560" s="11">
        <f t="array" ref="J2560">VLOOKUP(A2560,ENERGY!$A$2:$F$2691,6,0)</f>
        <v>84704</v>
      </c>
      <c r="K2560" s="10">
        <f t="array" ref="K2560">VLOOKUP(A2560,'HUMAN RESOURCES'!$A$2:$M$2692,5,0)</f>
        <v>1.6E-2</v>
      </c>
      <c r="L2560" s="11">
        <f t="array" ref="L2560">VLOOKUP(A2560,'HUMAN RESOURCES'!$A$2:$M$2692,6,0)</f>
        <v>8.0000000000000002E-3</v>
      </c>
      <c r="M2560" s="10">
        <f t="array" ref="M2560">VLOOKUP(A2560,'HUMAN RESOURCES'!$A$2:$M$2692,7,0)</f>
        <v>78</v>
      </c>
      <c r="N2560" s="10">
        <f t="array" ref="N2560">VLOOKUP(A2560,'HUMAN RESOURCES'!$A$2:$M$2692,8,0)</f>
        <v>76</v>
      </c>
      <c r="O2560" s="10">
        <f t="array" ref="O2560">VLOOKUP(A2560,'HUMAN RESOURCES'!$A$2:$M$2692,9,0)</f>
        <v>0.13900000000000001</v>
      </c>
      <c r="P2560" s="10">
        <f t="array" ref="P2560">VLOOKUP(A2560,'HUMAN RESOURCES'!$A$2:$M$2692,10,0)</f>
        <v>0.85799999999999998</v>
      </c>
      <c r="Q2560" s="10">
        <f t="array" ref="Q2560">VLOOKUP(A2560,'HUMAN RESOURCES'!$A$2:$M$2692,11,0)</f>
        <v>3.0000000000000001E-3</v>
      </c>
      <c r="R2560" s="10">
        <f t="array" ref="R2560">VLOOKUP(A2560,'HUMAN RESOURCES'!$A$2:$M$2692,12,0)</f>
        <v>8441537</v>
      </c>
      <c r="S2560" s="10">
        <f t="array" ref="S2560">VLOOKUP(A2560,'HUMAN RESOURCES'!$A$2:$M$2692,13,0)</f>
        <v>0.84099999999999997</v>
      </c>
      <c r="T2560" s="10">
        <f t="array" ref="T2560">VLOOKUP(A2560,TOURISM!$A$2:$F$2692,5,0)</f>
        <v>8577000000</v>
      </c>
      <c r="U2560" s="10">
        <f t="array" ref="U2560">VLOOKUP(A2560,TOURISM!$A$2:$F$2692,6,0)</f>
        <v>11818000000</v>
      </c>
      <c r="V2560" s="10">
        <f t="array" ref="V2560">VLOOKUP(A2560,BUSINESS!$A$2:$J$2692,5,0)</f>
        <v>0.14099999999999999</v>
      </c>
      <c r="W2560" s="10">
        <f t="array" ref="W2560">VLOOKUP(A2560,BUSINESS!$A$2:$J$2692,6,0)</f>
        <v>15</v>
      </c>
      <c r="X2560" s="10">
        <f t="array" ref="X2560">VLOOKUP(A2560,BUSINESS!$A$2:$J$2692,7,0)</f>
        <v>0</v>
      </c>
      <c r="Y2560" s="10">
        <f t="array" ref="Y2560">VLOOKUP(A2560,BUSINESS!$A$2:$J$2692,8,0)</f>
        <v>12</v>
      </c>
      <c r="Z2560" s="10">
        <f t="array" ref="Z2560">VLOOKUP(A2560,BUSINESS!$A$2:$J$2692,9,0)</f>
        <v>0.68</v>
      </c>
      <c r="AA2560" s="10">
        <f t="array" ref="AA2560">VLOOKUP(A2560,BUSINESS!$A$2:$J$2692,10,0)</f>
        <v>1.294</v>
      </c>
      <c r="AB2560" s="12">
        <f t="shared" si="148"/>
        <v>33998.54789477319</v>
      </c>
      <c r="AC2560" s="10">
        <f t="shared" si="150"/>
        <v>1.0034191640692922E-2</v>
      </c>
      <c r="AD2560" s="10">
        <f t="shared" si="151"/>
        <v>4.8069445173313814E-3</v>
      </c>
      <c r="AE2560" s="10">
        <f t="shared" si="152"/>
        <v>1399.9820174927859</v>
      </c>
      <c r="AF2560">
        <f t="shared" si="149"/>
        <v>1016.0471961444936</v>
      </c>
    </row>
    <row r="2561" spans="1:32" ht="14.4">
      <c r="A2561" s="7" t="str">
        <f t="shared" si="153"/>
        <v>United Arab Emirates-Middle East 2011</v>
      </c>
      <c r="B2561" s="7" t="s">
        <v>275</v>
      </c>
      <c r="C2561" s="8" t="s">
        <v>93</v>
      </c>
      <c r="D2561" s="9" t="s">
        <v>73</v>
      </c>
      <c r="E2561" s="14">
        <v>3.1E-2</v>
      </c>
      <c r="F2561" s="13">
        <v>349000000000</v>
      </c>
      <c r="G2561" s="14">
        <v>1375</v>
      </c>
      <c r="H2561" s="8"/>
      <c r="I2561" s="10">
        <f t="array" ref="I2561">VLOOKUP(A2561,ENERGY!$A$2:$F$2691,5,0)</f>
        <v>43231</v>
      </c>
      <c r="J2561" s="11">
        <f t="array" ref="J2561">VLOOKUP(A2561,ENERGY!$A$2:$F$2691,6,0)</f>
        <v>116149</v>
      </c>
      <c r="K2561" s="10">
        <f t="array" ref="K2561">VLOOKUP(A2561,'HUMAN RESOURCES'!$A$2:$M$2692,5,0)</f>
        <v>1.6E-2</v>
      </c>
      <c r="L2561" s="11">
        <f t="array" ref="L2561">VLOOKUP(A2561,'HUMAN RESOURCES'!$A$2:$M$2692,6,0)</f>
        <v>7.0000000000000001E-3</v>
      </c>
      <c r="M2561" s="10">
        <f t="array" ref="M2561">VLOOKUP(A2561,'HUMAN RESOURCES'!$A$2:$M$2692,7,0)</f>
        <v>78</v>
      </c>
      <c r="N2561" s="10">
        <f t="array" ref="N2561">VLOOKUP(A2561,'HUMAN RESOURCES'!$A$2:$M$2692,8,0)</f>
        <v>76</v>
      </c>
      <c r="O2561" s="10">
        <f t="array" ref="O2561">VLOOKUP(A2561,'HUMAN RESOURCES'!$A$2:$M$2692,9,0)</f>
        <v>0.14000000000000001</v>
      </c>
      <c r="P2561" s="10">
        <f t="array" ref="P2561">VLOOKUP(A2561,'HUMAN RESOURCES'!$A$2:$M$2692,10,0)</f>
        <v>0.85699999999999998</v>
      </c>
      <c r="Q2561" s="10">
        <f t="array" ref="Q2561">VLOOKUP(A2561,'HUMAN RESOURCES'!$A$2:$M$2692,11,0)</f>
        <v>3.0000000000000001E-3</v>
      </c>
      <c r="R2561" s="10">
        <f t="array" ref="R2561">VLOOKUP(A2561,'HUMAN RESOURCES'!$A$2:$M$2692,12,0)</f>
        <v>8925096</v>
      </c>
      <c r="S2561" s="10">
        <f t="array" ref="S2561">VLOOKUP(A2561,'HUMAN RESOURCES'!$A$2:$M$2692,13,0)</f>
        <v>0.84399999999999997</v>
      </c>
      <c r="T2561" s="10">
        <f t="array" ref="T2561">VLOOKUP(A2561,TOURISM!$A$2:$F$2692,5,0)</f>
        <v>0</v>
      </c>
      <c r="U2561" s="10">
        <v>11818000000</v>
      </c>
      <c r="V2561" s="10">
        <f t="array" ref="V2561">VLOOKUP(A2561,BUSINESS!$A$2:$J$2692,5,0)</f>
        <v>0.14099999999999999</v>
      </c>
      <c r="W2561" s="10">
        <f t="array" ref="W2561">VLOOKUP(A2561,BUSINESS!$A$2:$J$2692,6,0)</f>
        <v>13</v>
      </c>
      <c r="X2561" s="10">
        <f t="array" ref="X2561">VLOOKUP(A2561,BUSINESS!$A$2:$J$2692,7,0)</f>
        <v>0</v>
      </c>
      <c r="Y2561" s="10">
        <f t="array" ref="Y2561">VLOOKUP(A2561,BUSINESS!$A$2:$J$2692,8,0)</f>
        <v>12</v>
      </c>
      <c r="Z2561" s="10">
        <f t="array" ref="Z2561">VLOOKUP(A2561,BUSINESS!$A$2:$J$2692,9,0)</f>
        <v>0.78</v>
      </c>
      <c r="AA2561" s="10">
        <f t="array" ref="AA2561">VLOOKUP(A2561,BUSINESS!$A$2:$J$2692,10,0)</f>
        <v>1.3140000000000001</v>
      </c>
      <c r="AB2561" s="12">
        <f t="shared" si="148"/>
        <v>39103.220850509621</v>
      </c>
      <c r="AC2561" s="10">
        <f t="shared" si="150"/>
        <v>1.3013753577552556E-2</v>
      </c>
      <c r="AD2561" s="10">
        <f t="shared" si="151"/>
        <v>4.8437574228893448E-3</v>
      </c>
      <c r="AE2561" s="10">
        <f t="shared" si="152"/>
        <v>1324.1314155052225</v>
      </c>
      <c r="AF2561">
        <f t="shared" si="149"/>
        <v>0</v>
      </c>
    </row>
    <row r="2562" spans="1:32" ht="14.4">
      <c r="A2562" s="7" t="str">
        <f t="shared" si="153"/>
        <v>United Arab Emirates-Middle East 2012</v>
      </c>
      <c r="B2562" s="7" t="s">
        <v>275</v>
      </c>
      <c r="C2562" s="8" t="s">
        <v>93</v>
      </c>
      <c r="D2562" s="9" t="s">
        <v>74</v>
      </c>
      <c r="E2562" s="14">
        <v>2.8000000000000001E-2</v>
      </c>
      <c r="F2562" s="13">
        <v>384000000000</v>
      </c>
      <c r="G2562" s="14">
        <v>1343</v>
      </c>
      <c r="H2562" s="8"/>
      <c r="I2562" s="10">
        <f t="array" ref="I2562">VLOOKUP(A2562,ENERGY!$A$2:$F$2691,5,0)</f>
        <v>40190</v>
      </c>
      <c r="J2562" s="11">
        <f t="array" ref="J2562">VLOOKUP(A2562,ENERGY!$A$2:$F$2691,6,0)</f>
        <v>106842</v>
      </c>
      <c r="K2562" s="10">
        <f t="array" ref="K2562">VLOOKUP(A2562,'HUMAN RESOURCES'!$A$2:$M$2692,5,0)</f>
        <v>1.4999999999999999E-2</v>
      </c>
      <c r="L2562" s="11">
        <f t="array" ref="L2562">VLOOKUP(A2562,'HUMAN RESOURCES'!$A$2:$M$2692,6,0)</f>
        <v>7.0000000000000001E-3</v>
      </c>
      <c r="M2562" s="10">
        <f t="array" ref="M2562">VLOOKUP(A2562,'HUMAN RESOURCES'!$A$2:$M$2692,7,0)</f>
        <v>78</v>
      </c>
      <c r="N2562" s="10">
        <f t="array" ref="N2562">VLOOKUP(A2562,'HUMAN RESOURCES'!$A$2:$M$2692,8,0)</f>
        <v>76</v>
      </c>
      <c r="O2562" s="10">
        <f t="array" ref="O2562">VLOOKUP(A2562,'HUMAN RESOURCES'!$A$2:$M$2692,9,0)</f>
        <v>0.14399999999999999</v>
      </c>
      <c r="P2562" s="10">
        <f t="array" ref="P2562">VLOOKUP(A2562,'HUMAN RESOURCES'!$A$2:$M$2692,10,0)</f>
        <v>0.85199999999999998</v>
      </c>
      <c r="Q2562" s="10">
        <f t="array" ref="Q2562">VLOOKUP(A2562,'HUMAN RESOURCES'!$A$2:$M$2692,11,0)</f>
        <v>4.0000000000000001E-3</v>
      </c>
      <c r="R2562" s="10">
        <f t="array" ref="R2562">VLOOKUP(A2562,'HUMAN RESOURCES'!$A$2:$M$2692,12,0)</f>
        <v>9205651</v>
      </c>
      <c r="S2562" s="10">
        <f t="array" ref="S2562">VLOOKUP(A2562,'HUMAN RESOURCES'!$A$2:$M$2692,13,0)</f>
        <v>0.84699999999999998</v>
      </c>
      <c r="T2562" s="10">
        <f t="array" ref="T2562">VLOOKUP(A2562,TOURISM!$A$2:$F$2692,5,0)</f>
        <v>0</v>
      </c>
      <c r="U2562" s="10">
        <v>11818000000</v>
      </c>
      <c r="V2562" s="10">
        <f t="array" ref="V2562">VLOOKUP(A2562,BUSINESS!$A$2:$J$2692,5,0)</f>
        <v>0.14899999999999999</v>
      </c>
      <c r="W2562" s="10">
        <f t="array" ref="W2562">VLOOKUP(A2562,BUSINESS!$A$2:$J$2692,6,0)</f>
        <v>8</v>
      </c>
      <c r="X2562" s="10">
        <f t="array" ref="X2562">VLOOKUP(A2562,BUSINESS!$A$2:$J$2692,7,0)</f>
        <v>26</v>
      </c>
      <c r="Y2562" s="10">
        <f t="array" ref="Y2562">VLOOKUP(A2562,BUSINESS!$A$2:$J$2692,8,0)</f>
        <v>12</v>
      </c>
      <c r="Z2562" s="10">
        <f t="array" ref="Z2562">VLOOKUP(A2562,BUSINESS!$A$2:$J$2692,9,0)</f>
        <v>0.85</v>
      </c>
      <c r="AA2562" s="10">
        <f t="array" ref="AA2562">VLOOKUP(A2562,BUSINESS!$A$2:$J$2692,10,0)</f>
        <v>1.496</v>
      </c>
      <c r="AB2562" s="12">
        <f t="shared" ref="AB2562:AB2625" si="154">F2562/R2562</f>
        <v>41713.508365676695</v>
      </c>
      <c r="AC2562" s="10">
        <f t="shared" si="150"/>
        <v>1.1606131929181326E-2</v>
      </c>
      <c r="AD2562" s="10">
        <f t="shared" si="151"/>
        <v>4.3657966177514228E-3</v>
      </c>
      <c r="AE2562" s="10">
        <f t="shared" si="152"/>
        <v>1283.7766715249145</v>
      </c>
      <c r="AF2562">
        <f t="shared" si="149"/>
        <v>0</v>
      </c>
    </row>
    <row r="2563" spans="1:32" ht="14.4">
      <c r="A2563" s="7" t="str">
        <f t="shared" si="153"/>
        <v>United Kingdom-Europe 2000</v>
      </c>
      <c r="B2563" s="7" t="s">
        <v>276</v>
      </c>
      <c r="C2563" s="8" t="s">
        <v>76</v>
      </c>
      <c r="D2563" s="9" t="s">
        <v>62</v>
      </c>
      <c r="E2563" s="14">
        <v>7.0000000000000007E-2</v>
      </c>
      <c r="F2563" s="13">
        <v>1490000000000</v>
      </c>
      <c r="G2563" s="14">
        <v>1761</v>
      </c>
      <c r="H2563" s="14">
        <v>0.06</v>
      </c>
      <c r="I2563" s="10">
        <f t="array" ref="I2563">VLOOKUP(A2563,ENERGY!$A$2:$F$2691,5,0)</f>
        <v>192381</v>
      </c>
      <c r="J2563" s="11">
        <f t="array" ref="J2563">VLOOKUP(A2563,ENERGY!$A$2:$F$2691,6,0)</f>
        <v>0</v>
      </c>
      <c r="K2563" s="10">
        <f t="array" ref="K2563">VLOOKUP(A2563,'HUMAN RESOURCES'!$A$2:$M$2692,5,0)</f>
        <v>1.2E-2</v>
      </c>
      <c r="L2563" s="11">
        <f t="array" ref="L2563">VLOOKUP(A2563,'HUMAN RESOURCES'!$A$2:$M$2692,6,0)</f>
        <v>6.0000000000000001E-3</v>
      </c>
      <c r="M2563" s="10">
        <f t="array" ref="M2563">VLOOKUP(A2563,'HUMAN RESOURCES'!$A$2:$M$2692,7,0)</f>
        <v>80</v>
      </c>
      <c r="N2563" s="10">
        <f t="array" ref="N2563">VLOOKUP(A2563,'HUMAN RESOURCES'!$A$2:$M$2692,8,0)</f>
        <v>75</v>
      </c>
      <c r="O2563" s="10">
        <f t="array" ref="O2563">VLOOKUP(A2563,'HUMAN RESOURCES'!$A$2:$M$2692,9,0)</f>
        <v>0.19</v>
      </c>
      <c r="P2563" s="10">
        <f t="array" ref="P2563">VLOOKUP(A2563,'HUMAN RESOURCES'!$A$2:$M$2692,10,0)</f>
        <v>0.65200000000000002</v>
      </c>
      <c r="Q2563" s="10">
        <f t="array" ref="Q2563">VLOOKUP(A2563,'HUMAN RESOURCES'!$A$2:$M$2692,11,0)</f>
        <v>0.158</v>
      </c>
      <c r="R2563" s="10">
        <f t="array" ref="R2563">VLOOKUP(A2563,'HUMAN RESOURCES'!$A$2:$M$2692,12,0)</f>
        <v>58892514</v>
      </c>
      <c r="S2563" s="10">
        <f t="array" ref="S2563">VLOOKUP(A2563,'HUMAN RESOURCES'!$A$2:$M$2692,13,0)</f>
        <v>0.78700000000000003</v>
      </c>
      <c r="T2563" s="10">
        <f t="array" ref="T2563">VLOOKUP(A2563,TOURISM!$A$2:$F$2692,5,0)</f>
        <v>29978000000</v>
      </c>
      <c r="U2563" s="10">
        <f t="array" ref="U2563">VLOOKUP(A2563,TOURISM!$A$2:$F$2692,6,0)</f>
        <v>47009000000</v>
      </c>
      <c r="V2563" s="10">
        <f t="array" ref="V2563">VLOOKUP(A2563,BUSINESS!$A$2:$J$2692,5,0)</f>
        <v>0</v>
      </c>
      <c r="W2563" s="10">
        <f t="array" ref="W2563">VLOOKUP(A2563,BUSINESS!$A$2:$J$2692,6,0)</f>
        <v>0</v>
      </c>
      <c r="X2563" s="10">
        <f t="array" ref="X2563">VLOOKUP(A2563,BUSINESS!$A$2:$J$2692,7,0)</f>
        <v>0</v>
      </c>
      <c r="Y2563" s="10">
        <f t="array" ref="Y2563">VLOOKUP(A2563,BUSINESS!$A$2:$J$2692,8,0)</f>
        <v>0</v>
      </c>
      <c r="Z2563" s="10">
        <f t="array" ref="Z2563">VLOOKUP(A2563,BUSINESS!$A$2:$J$2692,9,0)</f>
        <v>0.26800000000000002</v>
      </c>
      <c r="AA2563" s="10">
        <f t="array" ref="AA2563">VLOOKUP(A2563,BUSINESS!$A$2:$J$2692,10,0)</f>
        <v>0.73699999999999999</v>
      </c>
      <c r="AB2563" s="12">
        <f t="shared" si="154"/>
        <v>25300.329342367691</v>
      </c>
      <c r="AC2563" s="10">
        <f t="shared" si="150"/>
        <v>0</v>
      </c>
      <c r="AD2563" s="10">
        <f t="shared" si="151"/>
        <v>3.2666460800094221E-3</v>
      </c>
      <c r="AE2563" s="10">
        <f t="shared" si="152"/>
        <v>798.2169007082972</v>
      </c>
      <c r="AF2563">
        <f t="shared" ref="AF2563:AF2626" si="155">T2563/R2563</f>
        <v>509.02904229899235</v>
      </c>
    </row>
    <row r="2564" spans="1:32" ht="14.4">
      <c r="A2564" s="7" t="str">
        <f t="shared" si="153"/>
        <v>United Kingdom-Europe 2001</v>
      </c>
      <c r="B2564" s="7" t="s">
        <v>276</v>
      </c>
      <c r="C2564" s="8" t="s">
        <v>76</v>
      </c>
      <c r="D2564" s="9" t="s">
        <v>63</v>
      </c>
      <c r="E2564" s="14">
        <v>7.2999999999999995E-2</v>
      </c>
      <c r="F2564" s="13">
        <v>1490000000000</v>
      </c>
      <c r="G2564" s="14">
        <v>1819</v>
      </c>
      <c r="H2564" s="14">
        <v>5.0999999999999997E-2</v>
      </c>
      <c r="I2564" s="10">
        <f t="array" ref="I2564">VLOOKUP(A2564,ENERGY!$A$2:$F$2691,5,0)</f>
        <v>188074</v>
      </c>
      <c r="J2564" s="11">
        <f t="array" ref="J2564">VLOOKUP(A2564,ENERGY!$A$2:$F$2691,6,0)</f>
        <v>0</v>
      </c>
      <c r="K2564" s="10">
        <f t="array" ref="K2564">VLOOKUP(A2564,'HUMAN RESOURCES'!$A$2:$M$2692,5,0)</f>
        <v>1.0999999999999999E-2</v>
      </c>
      <c r="L2564" s="11">
        <f t="array" ref="L2564">VLOOKUP(A2564,'HUMAN RESOURCES'!$A$2:$M$2692,6,0)</f>
        <v>6.0000000000000001E-3</v>
      </c>
      <c r="M2564" s="10">
        <f t="array" ref="M2564">VLOOKUP(A2564,'HUMAN RESOURCES'!$A$2:$M$2692,7,0)</f>
        <v>80</v>
      </c>
      <c r="N2564" s="10">
        <f t="array" ref="N2564">VLOOKUP(A2564,'HUMAN RESOURCES'!$A$2:$M$2692,8,0)</f>
        <v>76</v>
      </c>
      <c r="O2564" s="10">
        <f t="array" ref="O2564">VLOOKUP(A2564,'HUMAN RESOURCES'!$A$2:$M$2692,9,0)</f>
        <v>0.188</v>
      </c>
      <c r="P2564" s="10">
        <f t="array" ref="P2564">VLOOKUP(A2564,'HUMAN RESOURCES'!$A$2:$M$2692,10,0)</f>
        <v>0.65400000000000003</v>
      </c>
      <c r="Q2564" s="10">
        <f t="array" ref="Q2564">VLOOKUP(A2564,'HUMAN RESOURCES'!$A$2:$M$2692,11,0)</f>
        <v>0.158</v>
      </c>
      <c r="R2564" s="10">
        <f t="array" ref="R2564">VLOOKUP(A2564,'HUMAN RESOURCES'!$A$2:$M$2692,12,0)</f>
        <v>59119673</v>
      </c>
      <c r="S2564" s="10">
        <f t="array" ref="S2564">VLOOKUP(A2564,'HUMAN RESOURCES'!$A$2:$M$2692,13,0)</f>
        <v>0.78800000000000003</v>
      </c>
      <c r="T2564" s="10">
        <f t="array" ref="T2564">VLOOKUP(A2564,TOURISM!$A$2:$F$2692,5,0)</f>
        <v>26137000000</v>
      </c>
      <c r="U2564" s="10">
        <f t="array" ref="U2564">VLOOKUP(A2564,TOURISM!$A$2:$F$2692,6,0)</f>
        <v>46410000000</v>
      </c>
      <c r="V2564" s="10">
        <f t="array" ref="V2564">VLOOKUP(A2564,BUSINESS!$A$2:$J$2692,5,0)</f>
        <v>0</v>
      </c>
      <c r="W2564" s="10">
        <f t="array" ref="W2564">VLOOKUP(A2564,BUSINESS!$A$2:$J$2692,6,0)</f>
        <v>0</v>
      </c>
      <c r="X2564" s="10">
        <f t="array" ref="X2564">VLOOKUP(A2564,BUSINESS!$A$2:$J$2692,7,0)</f>
        <v>0</v>
      </c>
      <c r="Y2564" s="10">
        <f t="array" ref="Y2564">VLOOKUP(A2564,BUSINESS!$A$2:$J$2692,8,0)</f>
        <v>0</v>
      </c>
      <c r="Z2564" s="10">
        <f t="array" ref="Z2564">VLOOKUP(A2564,BUSINESS!$A$2:$J$2692,9,0)</f>
        <v>0.33500000000000002</v>
      </c>
      <c r="AA2564" s="10">
        <f t="array" ref="AA2564">VLOOKUP(A2564,BUSINESS!$A$2:$J$2692,10,0)</f>
        <v>0.78200000000000003</v>
      </c>
      <c r="AB2564" s="12">
        <f t="shared" si="154"/>
        <v>25203.11639748075</v>
      </c>
      <c r="AC2564" s="10">
        <f t="shared" si="150"/>
        <v>0</v>
      </c>
      <c r="AD2564" s="10">
        <f t="shared" si="151"/>
        <v>3.1812422237179829E-3</v>
      </c>
      <c r="AE2564" s="10">
        <f t="shared" si="152"/>
        <v>785.01787383025612</v>
      </c>
      <c r="AF2564">
        <f t="shared" si="155"/>
        <v>442.10325723553984</v>
      </c>
    </row>
    <row r="2565" spans="1:32" ht="14.4">
      <c r="A2565" s="7" t="str">
        <f t="shared" si="153"/>
        <v>United Kingdom-Europe 2002</v>
      </c>
      <c r="B2565" s="7" t="s">
        <v>276</v>
      </c>
      <c r="C2565" s="8" t="s">
        <v>76</v>
      </c>
      <c r="D2565" s="9" t="s">
        <v>64</v>
      </c>
      <c r="E2565" s="14">
        <v>7.5999999999999998E-2</v>
      </c>
      <c r="F2565" s="13">
        <v>1620000000000</v>
      </c>
      <c r="G2565" s="14">
        <v>2065</v>
      </c>
      <c r="H2565" s="14">
        <v>0.04</v>
      </c>
      <c r="I2565" s="10">
        <f t="array" ref="I2565">VLOOKUP(A2565,ENERGY!$A$2:$F$2691,5,0)</f>
        <v>201829</v>
      </c>
      <c r="J2565" s="11">
        <f t="array" ref="J2565">VLOOKUP(A2565,ENERGY!$A$2:$F$2691,6,0)</f>
        <v>493505</v>
      </c>
      <c r="K2565" s="10">
        <f t="array" ref="K2565">VLOOKUP(A2565,'HUMAN RESOURCES'!$A$2:$M$2692,5,0)</f>
        <v>1.0999999999999999E-2</v>
      </c>
      <c r="L2565" s="11">
        <f t="array" ref="L2565">VLOOKUP(A2565,'HUMAN RESOURCES'!$A$2:$M$2692,6,0)</f>
        <v>5.0000000000000001E-3</v>
      </c>
      <c r="M2565" s="10">
        <f t="array" ref="M2565">VLOOKUP(A2565,'HUMAN RESOURCES'!$A$2:$M$2692,7,0)</f>
        <v>81</v>
      </c>
      <c r="N2565" s="10">
        <f t="array" ref="N2565">VLOOKUP(A2565,'HUMAN RESOURCES'!$A$2:$M$2692,8,0)</f>
        <v>76</v>
      </c>
      <c r="O2565" s="10">
        <f t="array" ref="O2565">VLOOKUP(A2565,'HUMAN RESOURCES'!$A$2:$M$2692,9,0)</f>
        <v>0.186</v>
      </c>
      <c r="P2565" s="10">
        <f t="array" ref="P2565">VLOOKUP(A2565,'HUMAN RESOURCES'!$A$2:$M$2692,10,0)</f>
        <v>0.65600000000000003</v>
      </c>
      <c r="Q2565" s="10">
        <f t="array" ref="Q2565">VLOOKUP(A2565,'HUMAN RESOURCES'!$A$2:$M$2692,11,0)</f>
        <v>0.158</v>
      </c>
      <c r="R2565" s="10">
        <f t="array" ref="R2565">VLOOKUP(A2565,'HUMAN RESOURCES'!$A$2:$M$2692,12,0)</f>
        <v>59370479</v>
      </c>
      <c r="S2565" s="10">
        <f t="array" ref="S2565">VLOOKUP(A2565,'HUMAN RESOURCES'!$A$2:$M$2692,13,0)</f>
        <v>0.79</v>
      </c>
      <c r="T2565" s="10">
        <f t="array" ref="T2565">VLOOKUP(A2565,TOURISM!$A$2:$F$2692,5,0)</f>
        <v>27819000000</v>
      </c>
      <c r="U2565" s="10">
        <f t="array" ref="U2565">VLOOKUP(A2565,TOURISM!$A$2:$F$2692,6,0)</f>
        <v>51125000000</v>
      </c>
      <c r="V2565" s="10">
        <f t="array" ref="V2565">VLOOKUP(A2565,BUSINESS!$A$2:$J$2692,5,0)</f>
        <v>0</v>
      </c>
      <c r="W2565" s="10">
        <f t="array" ref="W2565">VLOOKUP(A2565,BUSINESS!$A$2:$J$2692,6,0)</f>
        <v>0</v>
      </c>
      <c r="X2565" s="10">
        <f t="array" ref="X2565">VLOOKUP(A2565,BUSINESS!$A$2:$J$2692,7,0)</f>
        <v>0</v>
      </c>
      <c r="Y2565" s="10">
        <f t="array" ref="Y2565">VLOOKUP(A2565,BUSINESS!$A$2:$J$2692,8,0)</f>
        <v>0</v>
      </c>
      <c r="Z2565" s="10">
        <f t="array" ref="Z2565">VLOOKUP(A2565,BUSINESS!$A$2:$J$2692,9,0)</f>
        <v>0.56499999999999995</v>
      </c>
      <c r="AA2565" s="10">
        <f t="array" ref="AA2565">VLOOKUP(A2565,BUSINESS!$A$2:$J$2692,10,0)</f>
        <v>0.82799999999999996</v>
      </c>
      <c r="AB2565" s="12">
        <f t="shared" si="154"/>
        <v>27286.288190465839</v>
      </c>
      <c r="AC2565" s="10">
        <f t="shared" si="150"/>
        <v>8.3122960823678038E-3</v>
      </c>
      <c r="AD2565" s="10">
        <f t="shared" si="151"/>
        <v>3.3994841106132897E-3</v>
      </c>
      <c r="AE2565" s="10">
        <f t="shared" si="152"/>
        <v>861.11819983800365</v>
      </c>
      <c r="AF2565">
        <f t="shared" si="155"/>
        <v>468.56620442627724</v>
      </c>
    </row>
    <row r="2566" spans="1:32" ht="14.4">
      <c r="A2566" s="7" t="str">
        <f t="shared" si="153"/>
        <v>United Kingdom-Europe 2003</v>
      </c>
      <c r="B2566" s="7" t="s">
        <v>276</v>
      </c>
      <c r="C2566" s="8" t="s">
        <v>76</v>
      </c>
      <c r="D2566" s="9" t="s">
        <v>65</v>
      </c>
      <c r="E2566" s="14">
        <v>7.8E-2</v>
      </c>
      <c r="F2566" s="13">
        <v>1880000000000</v>
      </c>
      <c r="G2566" s="14">
        <v>2444</v>
      </c>
      <c r="H2566" s="14">
        <v>3.6999999999999998E-2</v>
      </c>
      <c r="I2566" s="10">
        <f t="array" ref="I2566">VLOOKUP(A2566,ENERGY!$A$2:$F$2691,5,0)</f>
        <v>196485</v>
      </c>
      <c r="J2566" s="11">
        <f t="array" ref="J2566">VLOOKUP(A2566,ENERGY!$A$2:$F$2691,6,0)</f>
        <v>475108</v>
      </c>
      <c r="K2566" s="10">
        <f t="array" ref="K2566">VLOOKUP(A2566,'HUMAN RESOURCES'!$A$2:$M$2692,5,0)</f>
        <v>1.2E-2</v>
      </c>
      <c r="L2566" s="11">
        <f t="array" ref="L2566">VLOOKUP(A2566,'HUMAN RESOURCES'!$A$2:$M$2692,6,0)</f>
        <v>5.0000000000000001E-3</v>
      </c>
      <c r="M2566" s="10">
        <f t="array" ref="M2566">VLOOKUP(A2566,'HUMAN RESOURCES'!$A$2:$M$2692,7,0)</f>
        <v>81</v>
      </c>
      <c r="N2566" s="10">
        <f t="array" ref="N2566">VLOOKUP(A2566,'HUMAN RESOURCES'!$A$2:$M$2692,8,0)</f>
        <v>76</v>
      </c>
      <c r="O2566" s="10">
        <f t="array" ref="O2566">VLOOKUP(A2566,'HUMAN RESOURCES'!$A$2:$M$2692,9,0)</f>
        <v>0.183</v>
      </c>
      <c r="P2566" s="10">
        <f t="array" ref="P2566">VLOOKUP(A2566,'HUMAN RESOURCES'!$A$2:$M$2692,10,0)</f>
        <v>0.65800000000000003</v>
      </c>
      <c r="Q2566" s="10">
        <f t="array" ref="Q2566">VLOOKUP(A2566,'HUMAN RESOURCES'!$A$2:$M$2692,11,0)</f>
        <v>0.159</v>
      </c>
      <c r="R2566" s="10">
        <f t="array" ref="R2566">VLOOKUP(A2566,'HUMAN RESOURCES'!$A$2:$M$2692,12,0)</f>
        <v>59647577</v>
      </c>
      <c r="S2566" s="10">
        <f t="array" ref="S2566">VLOOKUP(A2566,'HUMAN RESOURCES'!$A$2:$M$2692,13,0)</f>
        <v>0.79300000000000004</v>
      </c>
      <c r="T2566" s="10">
        <f t="array" ref="T2566">VLOOKUP(A2566,TOURISM!$A$2:$F$2692,5,0)</f>
        <v>30736000000</v>
      </c>
      <c r="U2566" s="10">
        <f t="array" ref="U2566">VLOOKUP(A2566,TOURISM!$A$2:$F$2692,6,0)</f>
        <v>58627000000</v>
      </c>
      <c r="V2566" s="10">
        <f t="array" ref="V2566">VLOOKUP(A2566,BUSINESS!$A$2:$J$2692,5,0)</f>
        <v>0</v>
      </c>
      <c r="W2566" s="10">
        <f t="array" ref="W2566">VLOOKUP(A2566,BUSINESS!$A$2:$J$2692,6,0)</f>
        <v>13</v>
      </c>
      <c r="X2566" s="10">
        <f t="array" ref="X2566">VLOOKUP(A2566,BUSINESS!$A$2:$J$2692,7,0)</f>
        <v>0</v>
      </c>
      <c r="Y2566" s="10">
        <f t="array" ref="Y2566">VLOOKUP(A2566,BUSINESS!$A$2:$J$2692,8,0)</f>
        <v>0</v>
      </c>
      <c r="Z2566" s="10">
        <f t="array" ref="Z2566">VLOOKUP(A2566,BUSINESS!$A$2:$J$2692,9,0)</f>
        <v>0.64800000000000002</v>
      </c>
      <c r="AA2566" s="10">
        <f t="array" ref="AA2566">VLOOKUP(A2566,BUSINESS!$A$2:$J$2692,10,0)</f>
        <v>0.90900000000000003</v>
      </c>
      <c r="AB2566" s="12">
        <f t="shared" si="154"/>
        <v>31518.463859814456</v>
      </c>
      <c r="AC2566" s="10">
        <f t="shared" si="150"/>
        <v>7.9652523018663435E-3</v>
      </c>
      <c r="AD2566" s="10">
        <f t="shared" si="151"/>
        <v>3.2940986018593849E-3</v>
      </c>
      <c r="AE2566" s="10">
        <f t="shared" si="152"/>
        <v>982.88988335603301</v>
      </c>
      <c r="AF2566">
        <f t="shared" si="155"/>
        <v>515.29335382726447</v>
      </c>
    </row>
    <row r="2567" spans="1:32" ht="14.4">
      <c r="A2567" s="7" t="str">
        <f t="shared" si="153"/>
        <v>United Kingdom-Europe 2004</v>
      </c>
      <c r="B2567" s="7" t="s">
        <v>276</v>
      </c>
      <c r="C2567" s="8" t="s">
        <v>76</v>
      </c>
      <c r="D2567" s="9" t="s">
        <v>66</v>
      </c>
      <c r="E2567" s="14">
        <v>0.08</v>
      </c>
      <c r="F2567" s="13">
        <v>2220000000000</v>
      </c>
      <c r="G2567" s="14">
        <v>2955</v>
      </c>
      <c r="H2567" s="14">
        <v>4.3999999999999997E-2</v>
      </c>
      <c r="I2567" s="10">
        <v>196485</v>
      </c>
      <c r="J2567" s="11">
        <v>475108</v>
      </c>
      <c r="K2567" s="10">
        <f t="array" ref="K2567">VLOOKUP(A2567,'HUMAN RESOURCES'!$A$2:$M$2692,5,0)</f>
        <v>1.2E-2</v>
      </c>
      <c r="L2567" s="11">
        <f t="array" ref="L2567">VLOOKUP(A2567,'HUMAN RESOURCES'!$A$2:$M$2692,6,0)</f>
        <v>5.0000000000000001E-3</v>
      </c>
      <c r="M2567" s="10">
        <f t="array" ref="M2567">VLOOKUP(A2567,'HUMAN RESOURCES'!$A$2:$M$2692,7,0)</f>
        <v>81</v>
      </c>
      <c r="N2567" s="10">
        <f t="array" ref="N2567">VLOOKUP(A2567,'HUMAN RESOURCES'!$A$2:$M$2692,8,0)</f>
        <v>77</v>
      </c>
      <c r="O2567" s="10">
        <f t="array" ref="O2567">VLOOKUP(A2567,'HUMAN RESOURCES'!$A$2:$M$2692,9,0)</f>
        <v>0.18099999999999999</v>
      </c>
      <c r="P2567" s="10">
        <f t="array" ref="P2567">VLOOKUP(A2567,'HUMAN RESOURCES'!$A$2:$M$2692,10,0)</f>
        <v>0.66</v>
      </c>
      <c r="Q2567" s="10">
        <f t="array" ref="Q2567">VLOOKUP(A2567,'HUMAN RESOURCES'!$A$2:$M$2692,11,0)</f>
        <v>0.159</v>
      </c>
      <c r="R2567" s="10">
        <f t="array" ref="R2567">VLOOKUP(A2567,'HUMAN RESOURCES'!$A$2:$M$2692,12,0)</f>
        <v>59987905</v>
      </c>
      <c r="S2567" s="10">
        <f t="array" ref="S2567">VLOOKUP(A2567,'HUMAN RESOURCES'!$A$2:$M$2692,13,0)</f>
        <v>0.79600000000000004</v>
      </c>
      <c r="T2567" s="10">
        <f t="array" ref="T2567">VLOOKUP(A2567,TOURISM!$A$2:$F$2692,5,0)</f>
        <v>37166000000</v>
      </c>
      <c r="U2567" s="10">
        <f t="array" ref="U2567">VLOOKUP(A2567,TOURISM!$A$2:$F$2692,6,0)</f>
        <v>69076000000</v>
      </c>
      <c r="V2567" s="10">
        <f t="array" ref="V2567">VLOOKUP(A2567,BUSINESS!$A$2:$J$2692,5,0)</f>
        <v>0</v>
      </c>
      <c r="W2567" s="10">
        <f t="array" ref="W2567">VLOOKUP(A2567,BUSINESS!$A$2:$J$2692,6,0)</f>
        <v>13</v>
      </c>
      <c r="X2567" s="10">
        <f t="array" ref="X2567">VLOOKUP(A2567,BUSINESS!$A$2:$J$2692,7,0)</f>
        <v>0</v>
      </c>
      <c r="Y2567" s="10">
        <f t="array" ref="Y2567">VLOOKUP(A2567,BUSINESS!$A$2:$J$2692,8,0)</f>
        <v>0</v>
      </c>
      <c r="Z2567" s="10">
        <f t="array" ref="Z2567">VLOOKUP(A2567,BUSINESS!$A$2:$J$2692,9,0)</f>
        <v>0.65600000000000003</v>
      </c>
      <c r="AA2567" s="10">
        <f t="array" ref="AA2567">VLOOKUP(A2567,BUSINESS!$A$2:$J$2692,10,0)</f>
        <v>0.995</v>
      </c>
      <c r="AB2567" s="12">
        <f t="shared" si="154"/>
        <v>37007.460087162573</v>
      </c>
      <c r="AC2567" s="10">
        <f t="shared" si="150"/>
        <v>7.9200632194106457E-3</v>
      </c>
      <c r="AD2567" s="10">
        <f t="shared" si="151"/>
        <v>3.2754102681198816E-3</v>
      </c>
      <c r="AE2567" s="10">
        <f t="shared" si="152"/>
        <v>1151.4987896310097</v>
      </c>
      <c r="AF2567">
        <f t="shared" si="155"/>
        <v>619.5582259457135</v>
      </c>
    </row>
    <row r="2568" spans="1:32" ht="14.4">
      <c r="A2568" s="7" t="str">
        <f t="shared" si="153"/>
        <v>United Kingdom-Europe 2005</v>
      </c>
      <c r="B2568" s="7" t="s">
        <v>276</v>
      </c>
      <c r="C2568" s="8" t="s">
        <v>76</v>
      </c>
      <c r="D2568" s="9" t="s">
        <v>67</v>
      </c>
      <c r="E2568" s="14">
        <v>8.3000000000000004E-2</v>
      </c>
      <c r="F2568" s="13">
        <v>2320000000000</v>
      </c>
      <c r="G2568" s="14">
        <v>3161</v>
      </c>
      <c r="H2568" s="14">
        <v>4.5999999999999999E-2</v>
      </c>
      <c r="I2568" s="10">
        <f t="array" ref="I2568">VLOOKUP(A2568,ENERGY!$A$2:$F$2691,5,0)</f>
        <v>208209</v>
      </c>
      <c r="J2568" s="11">
        <f t="array" ref="J2568">VLOOKUP(A2568,ENERGY!$A$2:$F$2691,6,0)</f>
        <v>522467</v>
      </c>
      <c r="K2568" s="10">
        <f t="array" ref="K2568">VLOOKUP(A2568,'HUMAN RESOURCES'!$A$2:$M$2692,5,0)</f>
        <v>1.2E-2</v>
      </c>
      <c r="L2568" s="11">
        <f t="array" ref="L2568">VLOOKUP(A2568,'HUMAN RESOURCES'!$A$2:$M$2692,6,0)</f>
        <v>5.0000000000000001E-3</v>
      </c>
      <c r="M2568" s="10">
        <f t="array" ref="M2568">VLOOKUP(A2568,'HUMAN RESOURCES'!$A$2:$M$2692,7,0)</f>
        <v>81</v>
      </c>
      <c r="N2568" s="10">
        <f t="array" ref="N2568">VLOOKUP(A2568,'HUMAN RESOURCES'!$A$2:$M$2692,8,0)</f>
        <v>77</v>
      </c>
      <c r="O2568" s="10">
        <f t="array" ref="O2568">VLOOKUP(A2568,'HUMAN RESOURCES'!$A$2:$M$2692,9,0)</f>
        <v>0.17899999999999999</v>
      </c>
      <c r="P2568" s="10">
        <f t="array" ref="P2568">VLOOKUP(A2568,'HUMAN RESOURCES'!$A$2:$M$2692,10,0)</f>
        <v>0.66100000000000003</v>
      </c>
      <c r="Q2568" s="10">
        <f t="array" ref="Q2568">VLOOKUP(A2568,'HUMAN RESOURCES'!$A$2:$M$2692,11,0)</f>
        <v>0.16</v>
      </c>
      <c r="R2568" s="10">
        <f t="array" ref="R2568">VLOOKUP(A2568,'HUMAN RESOURCES'!$A$2:$M$2692,12,0)</f>
        <v>60401206</v>
      </c>
      <c r="S2568" s="10">
        <f t="array" ref="S2568">VLOOKUP(A2568,'HUMAN RESOURCES'!$A$2:$M$2692,13,0)</f>
        <v>0.79900000000000004</v>
      </c>
      <c r="T2568" s="10">
        <f t="array" ref="T2568">VLOOKUP(A2568,TOURISM!$A$2:$F$2692,5,0)</f>
        <v>39411000000</v>
      </c>
      <c r="U2568" s="10">
        <f t="array" ref="U2568">VLOOKUP(A2568,TOURISM!$A$2:$F$2692,6,0)</f>
        <v>72993000000</v>
      </c>
      <c r="V2568" s="10">
        <f t="array" ref="V2568">VLOOKUP(A2568,BUSINESS!$A$2:$J$2692,5,0)</f>
        <v>0.34699999999999998</v>
      </c>
      <c r="W2568" s="10">
        <f t="array" ref="W2568">VLOOKUP(A2568,BUSINESS!$A$2:$J$2692,6,0)</f>
        <v>13</v>
      </c>
      <c r="X2568" s="10">
        <f t="array" ref="X2568">VLOOKUP(A2568,BUSINESS!$A$2:$J$2692,7,0)</f>
        <v>0</v>
      </c>
      <c r="Y2568" s="10">
        <f t="array" ref="Y2568">VLOOKUP(A2568,BUSINESS!$A$2:$J$2692,8,0)</f>
        <v>105</v>
      </c>
      <c r="Z2568" s="10">
        <f t="array" ref="Z2568">VLOOKUP(A2568,BUSINESS!$A$2:$J$2692,9,0)</f>
        <v>0.7</v>
      </c>
      <c r="AA2568" s="10">
        <f t="array" ref="AA2568">VLOOKUP(A2568,BUSINESS!$A$2:$J$2692,10,0)</f>
        <v>1.0860000000000001</v>
      </c>
      <c r="AB2568" s="12">
        <f t="shared" si="154"/>
        <v>38409.829101756673</v>
      </c>
      <c r="AC2568" s="10">
        <f t="shared" si="150"/>
        <v>8.6499431815980632E-3</v>
      </c>
      <c r="AD2568" s="10">
        <f t="shared" si="151"/>
        <v>3.447100046313645E-3</v>
      </c>
      <c r="AE2568" s="10">
        <f t="shared" si="152"/>
        <v>1208.4692481140194</v>
      </c>
      <c r="AF2568">
        <f t="shared" si="155"/>
        <v>652.48697186609149</v>
      </c>
    </row>
    <row r="2569" spans="1:32" ht="14.4">
      <c r="A2569" s="7" t="str">
        <f t="shared" si="153"/>
        <v>United Kingdom-Europe 2006</v>
      </c>
      <c r="B2569" s="7" t="s">
        <v>276</v>
      </c>
      <c r="C2569" s="8" t="s">
        <v>76</v>
      </c>
      <c r="D2569" s="9" t="s">
        <v>68</v>
      </c>
      <c r="E2569" s="14">
        <v>8.4000000000000005E-2</v>
      </c>
      <c r="F2569" s="13">
        <v>2480000000000</v>
      </c>
      <c r="G2569" s="14">
        <v>3423</v>
      </c>
      <c r="H2569" s="14">
        <v>4.5999999999999999E-2</v>
      </c>
      <c r="I2569" s="10">
        <v>208209</v>
      </c>
      <c r="J2569" s="11">
        <v>522467</v>
      </c>
      <c r="K2569" s="10">
        <f t="array" ref="K2569">VLOOKUP(A2569,'HUMAN RESOURCES'!$A$2:$M$2692,5,0)</f>
        <v>1.2E-2</v>
      </c>
      <c r="L2569" s="11">
        <f t="array" ref="L2569">VLOOKUP(A2569,'HUMAN RESOURCES'!$A$2:$M$2692,6,0)</f>
        <v>5.0000000000000001E-3</v>
      </c>
      <c r="M2569" s="10">
        <f t="array" ref="M2569">VLOOKUP(A2569,'HUMAN RESOURCES'!$A$2:$M$2692,7,0)</f>
        <v>81</v>
      </c>
      <c r="N2569" s="10">
        <f t="array" ref="N2569">VLOOKUP(A2569,'HUMAN RESOURCES'!$A$2:$M$2692,8,0)</f>
        <v>77</v>
      </c>
      <c r="O2569" s="10">
        <f t="array" ref="O2569">VLOOKUP(A2569,'HUMAN RESOURCES'!$A$2:$M$2692,9,0)</f>
        <v>0.17799999999999999</v>
      </c>
      <c r="P2569" s="10">
        <f t="array" ref="P2569">VLOOKUP(A2569,'HUMAN RESOURCES'!$A$2:$M$2692,10,0)</f>
        <v>0.66200000000000003</v>
      </c>
      <c r="Q2569" s="10">
        <f t="array" ref="Q2569">VLOOKUP(A2569,'HUMAN RESOURCES'!$A$2:$M$2692,11,0)</f>
        <v>0.16</v>
      </c>
      <c r="R2569" s="10">
        <f t="array" ref="R2569">VLOOKUP(A2569,'HUMAN RESOURCES'!$A$2:$M$2692,12,0)</f>
        <v>60846820</v>
      </c>
      <c r="S2569" s="10">
        <f t="array" ref="S2569">VLOOKUP(A2569,'HUMAN RESOURCES'!$A$2:$M$2692,13,0)</f>
        <v>0.80200000000000005</v>
      </c>
      <c r="T2569" s="10">
        <f t="array" ref="T2569">VLOOKUP(A2569,TOURISM!$A$2:$F$2692,5,0)</f>
        <v>43803000000</v>
      </c>
      <c r="U2569" s="10">
        <f t="array" ref="U2569">VLOOKUP(A2569,TOURISM!$A$2:$F$2692,6,0)</f>
        <v>77674000000</v>
      </c>
      <c r="V2569" s="10">
        <f t="array" ref="V2569">VLOOKUP(A2569,BUSINESS!$A$2:$J$2692,5,0)</f>
        <v>0.34599999999999997</v>
      </c>
      <c r="W2569" s="10">
        <f t="array" ref="W2569">VLOOKUP(A2569,BUSINESS!$A$2:$J$2692,6,0)</f>
        <v>13</v>
      </c>
      <c r="X2569" s="10">
        <f t="array" ref="X2569">VLOOKUP(A2569,BUSINESS!$A$2:$J$2692,7,0)</f>
        <v>0</v>
      </c>
      <c r="Y2569" s="10">
        <f t="array" ref="Y2569">VLOOKUP(A2569,BUSINESS!$A$2:$J$2692,8,0)</f>
        <v>105</v>
      </c>
      <c r="Z2569" s="10">
        <f t="array" ref="Z2569">VLOOKUP(A2569,BUSINESS!$A$2:$J$2692,9,0)</f>
        <v>0.68799999999999994</v>
      </c>
      <c r="AA2569" s="10">
        <f t="array" ref="AA2569">VLOOKUP(A2569,BUSINESS!$A$2:$J$2692,10,0)</f>
        <v>1.1559999999999999</v>
      </c>
      <c r="AB2569" s="12">
        <f t="shared" si="154"/>
        <v>40758.087275555241</v>
      </c>
      <c r="AC2569" s="10">
        <f t="shared" si="150"/>
        <v>8.5865949937893229E-3</v>
      </c>
      <c r="AD2569" s="10">
        <f t="shared" si="151"/>
        <v>3.4218550780468066E-3</v>
      </c>
      <c r="AE2569" s="10">
        <f t="shared" si="152"/>
        <v>1276.5498673554346</v>
      </c>
      <c r="AF2569">
        <f t="shared" si="155"/>
        <v>719.88971650449434</v>
      </c>
    </row>
    <row r="2570" spans="1:32" ht="14.4">
      <c r="A2570" s="7" t="str">
        <f t="shared" si="153"/>
        <v>United Kingdom-Europe 2007</v>
      </c>
      <c r="B2570" s="7" t="s">
        <v>276</v>
      </c>
      <c r="C2570" s="8" t="s">
        <v>76</v>
      </c>
      <c r="D2570" s="9" t="s">
        <v>69</v>
      </c>
      <c r="E2570" s="14">
        <v>8.5000000000000006E-2</v>
      </c>
      <c r="F2570" s="13">
        <v>2860000000000</v>
      </c>
      <c r="G2570" s="14">
        <v>3953</v>
      </c>
      <c r="H2570" s="14">
        <v>5.5E-2</v>
      </c>
      <c r="I2570" s="10">
        <v>208209</v>
      </c>
      <c r="J2570" s="11">
        <v>522467</v>
      </c>
      <c r="K2570" s="10">
        <f t="array" ref="K2570">VLOOKUP(A2570,'HUMAN RESOURCES'!$A$2:$M$2692,5,0)</f>
        <v>1.2999999999999999E-2</v>
      </c>
      <c r="L2570" s="11">
        <f t="array" ref="L2570">VLOOKUP(A2570,'HUMAN RESOURCES'!$A$2:$M$2692,6,0)</f>
        <v>5.0000000000000001E-3</v>
      </c>
      <c r="M2570" s="10">
        <f t="array" ref="M2570">VLOOKUP(A2570,'HUMAN RESOURCES'!$A$2:$M$2692,7,0)</f>
        <v>82</v>
      </c>
      <c r="N2570" s="10">
        <f t="array" ref="N2570">VLOOKUP(A2570,'HUMAN RESOURCES'!$A$2:$M$2692,8,0)</f>
        <v>77</v>
      </c>
      <c r="O2570" s="10">
        <f t="array" ref="O2570">VLOOKUP(A2570,'HUMAN RESOURCES'!$A$2:$M$2692,9,0)</f>
        <v>0.17699999999999999</v>
      </c>
      <c r="P2570" s="10">
        <f t="array" ref="P2570">VLOOKUP(A2570,'HUMAN RESOURCES'!$A$2:$M$2692,10,0)</f>
        <v>0.66200000000000003</v>
      </c>
      <c r="Q2570" s="10">
        <f t="array" ref="Q2570">VLOOKUP(A2570,'HUMAN RESOURCES'!$A$2:$M$2692,11,0)</f>
        <v>0.161</v>
      </c>
      <c r="R2570" s="10">
        <f t="array" ref="R2570">VLOOKUP(A2570,'HUMAN RESOURCES'!$A$2:$M$2692,12,0)</f>
        <v>61322463</v>
      </c>
      <c r="S2570" s="10">
        <f t="array" ref="S2570">VLOOKUP(A2570,'HUMAN RESOURCES'!$A$2:$M$2692,13,0)</f>
        <v>0.80500000000000005</v>
      </c>
      <c r="T2570" s="10">
        <f t="array" ref="T2570">VLOOKUP(A2570,TOURISM!$A$2:$F$2692,5,0)</f>
        <v>48193000000</v>
      </c>
      <c r="U2570" s="10">
        <f t="array" ref="U2570">VLOOKUP(A2570,TOURISM!$A$2:$F$2692,6,0)</f>
        <v>86747000000</v>
      </c>
      <c r="V2570" s="10">
        <f t="array" ref="V2570">VLOOKUP(A2570,BUSINESS!$A$2:$J$2692,5,0)</f>
        <v>0.34499999999999997</v>
      </c>
      <c r="W2570" s="10">
        <f t="array" ref="W2570">VLOOKUP(A2570,BUSINESS!$A$2:$J$2692,6,0)</f>
        <v>13</v>
      </c>
      <c r="X2570" s="10">
        <f t="array" ref="X2570">VLOOKUP(A2570,BUSINESS!$A$2:$J$2692,7,0)</f>
        <v>0</v>
      </c>
      <c r="Y2570" s="10">
        <f t="array" ref="Y2570">VLOOKUP(A2570,BUSINESS!$A$2:$J$2692,8,0)</f>
        <v>105</v>
      </c>
      <c r="Z2570" s="10">
        <f t="array" ref="Z2570">VLOOKUP(A2570,BUSINESS!$A$2:$J$2692,9,0)</f>
        <v>0.751</v>
      </c>
      <c r="AA2570" s="10">
        <f t="array" ref="AA2570">VLOOKUP(A2570,BUSINESS!$A$2:$J$2692,10,0)</f>
        <v>1.2110000000000001</v>
      </c>
      <c r="AB2570" s="12">
        <f t="shared" si="154"/>
        <v>46638.700731899829</v>
      </c>
      <c r="AC2570" s="10">
        <f t="shared" si="150"/>
        <v>8.5199937256271001E-3</v>
      </c>
      <c r="AD2570" s="10">
        <f t="shared" si="151"/>
        <v>3.3953137205203253E-3</v>
      </c>
      <c r="AE2570" s="10">
        <f t="shared" si="152"/>
        <v>1414.6039763601798</v>
      </c>
      <c r="AF2570">
        <f t="shared" si="155"/>
        <v>785.89472180854841</v>
      </c>
    </row>
    <row r="2571" spans="1:32" ht="14.4">
      <c r="A2571" s="7" t="str">
        <f t="shared" si="153"/>
        <v>United Kingdom-Europe 2008</v>
      </c>
      <c r="B2571" s="7" t="s">
        <v>276</v>
      </c>
      <c r="C2571" s="8" t="s">
        <v>76</v>
      </c>
      <c r="D2571" s="9" t="s">
        <v>70</v>
      </c>
      <c r="E2571" s="14">
        <v>0.09</v>
      </c>
      <c r="F2571" s="13">
        <v>2690000000000</v>
      </c>
      <c r="G2571" s="14">
        <v>3875</v>
      </c>
      <c r="H2571" s="14">
        <v>4.5999999999999999E-2</v>
      </c>
      <c r="I2571" s="10">
        <f t="array" ref="I2571">VLOOKUP(A2571,ENERGY!$A$2:$F$2691,5,0)</f>
        <v>221558</v>
      </c>
      <c r="J2571" s="11">
        <f t="array" ref="J2571">VLOOKUP(A2571,ENERGY!$A$2:$F$2691,6,0)</f>
        <v>540409</v>
      </c>
      <c r="K2571" s="10">
        <f t="array" ref="K2571">VLOOKUP(A2571,'HUMAN RESOURCES'!$A$2:$M$2692,5,0)</f>
        <v>1.2999999999999999E-2</v>
      </c>
      <c r="L2571" s="11">
        <f t="array" ref="L2571">VLOOKUP(A2571,'HUMAN RESOURCES'!$A$2:$M$2692,6,0)</f>
        <v>5.0000000000000001E-3</v>
      </c>
      <c r="M2571" s="10">
        <f t="array" ref="M2571">VLOOKUP(A2571,'HUMAN RESOURCES'!$A$2:$M$2692,7,0)</f>
        <v>82</v>
      </c>
      <c r="N2571" s="10">
        <f t="array" ref="N2571">VLOOKUP(A2571,'HUMAN RESOURCES'!$A$2:$M$2692,8,0)</f>
        <v>78</v>
      </c>
      <c r="O2571" s="10">
        <f t="array" ref="O2571">VLOOKUP(A2571,'HUMAN RESOURCES'!$A$2:$M$2692,9,0)</f>
        <v>0.17599999999999999</v>
      </c>
      <c r="P2571" s="10">
        <f t="array" ref="P2571">VLOOKUP(A2571,'HUMAN RESOURCES'!$A$2:$M$2692,10,0)</f>
        <v>0.66100000000000003</v>
      </c>
      <c r="Q2571" s="10">
        <f t="array" ref="Q2571">VLOOKUP(A2571,'HUMAN RESOURCES'!$A$2:$M$2692,11,0)</f>
        <v>0.16200000000000001</v>
      </c>
      <c r="R2571" s="10">
        <f t="array" ref="R2571">VLOOKUP(A2571,'HUMAN RESOURCES'!$A$2:$M$2692,12,0)</f>
        <v>61806995</v>
      </c>
      <c r="S2571" s="10">
        <f t="array" ref="S2571">VLOOKUP(A2571,'HUMAN RESOURCES'!$A$2:$M$2692,13,0)</f>
        <v>0.80800000000000005</v>
      </c>
      <c r="T2571" s="10">
        <f t="array" ref="T2571">VLOOKUP(A2571,TOURISM!$A$2:$F$2692,5,0)</f>
        <v>46285000000</v>
      </c>
      <c r="U2571" s="10">
        <f t="array" ref="U2571">VLOOKUP(A2571,TOURISM!$A$2:$F$2692,6,0)</f>
        <v>83584000000</v>
      </c>
      <c r="V2571" s="10">
        <f t="array" ref="V2571">VLOOKUP(A2571,BUSINESS!$A$2:$J$2692,5,0)</f>
        <v>0.34200000000000003</v>
      </c>
      <c r="W2571" s="10">
        <f t="array" ref="W2571">VLOOKUP(A2571,BUSINESS!$A$2:$J$2692,6,0)</f>
        <v>13</v>
      </c>
      <c r="X2571" s="10">
        <f t="array" ref="X2571">VLOOKUP(A2571,BUSINESS!$A$2:$J$2692,7,0)</f>
        <v>0</v>
      </c>
      <c r="Y2571" s="10">
        <f t="array" ref="Y2571">VLOOKUP(A2571,BUSINESS!$A$2:$J$2692,8,0)</f>
        <v>105</v>
      </c>
      <c r="Z2571" s="10">
        <f t="array" ref="Z2571">VLOOKUP(A2571,BUSINESS!$A$2:$J$2692,9,0)</f>
        <v>0.78400000000000003</v>
      </c>
      <c r="AA2571" s="10">
        <f t="array" ref="AA2571">VLOOKUP(A2571,BUSINESS!$A$2:$J$2692,10,0)</f>
        <v>1.222</v>
      </c>
      <c r="AB2571" s="12">
        <f t="shared" si="154"/>
        <v>43522.58186957641</v>
      </c>
      <c r="AC2571" s="10">
        <f t="shared" si="150"/>
        <v>8.7434925448163277E-3</v>
      </c>
      <c r="AD2571" s="10">
        <f t="shared" si="151"/>
        <v>3.5846751650035727E-3</v>
      </c>
      <c r="AE2571" s="10">
        <f t="shared" si="152"/>
        <v>1352.338841258987</v>
      </c>
      <c r="AF2571">
        <f t="shared" si="155"/>
        <v>748.86345793061128</v>
      </c>
    </row>
    <row r="2572" spans="1:32" ht="14.4">
      <c r="A2572" s="7" t="str">
        <f t="shared" si="153"/>
        <v>United Kingdom-Europe 2009</v>
      </c>
      <c r="B2572" s="7" t="s">
        <v>276</v>
      </c>
      <c r="C2572" s="8" t="s">
        <v>76</v>
      </c>
      <c r="D2572" s="9" t="s">
        <v>71</v>
      </c>
      <c r="E2572" s="14">
        <v>9.9000000000000005E-2</v>
      </c>
      <c r="F2572" s="13">
        <v>2210000000000</v>
      </c>
      <c r="G2572" s="14">
        <v>3512</v>
      </c>
      <c r="H2572" s="14">
        <v>6.0000000000000001E-3</v>
      </c>
      <c r="I2572" s="10">
        <f t="array" ref="I2572">VLOOKUP(A2572,ENERGY!$A$2:$F$2691,5,0)</f>
        <v>210993</v>
      </c>
      <c r="J2572" s="11">
        <f t="array" ref="J2572">VLOOKUP(A2572,ENERGY!$A$2:$F$2691,6,0)</f>
        <v>528906</v>
      </c>
      <c r="K2572" s="10">
        <f t="array" ref="K2572">VLOOKUP(A2572,'HUMAN RESOURCES'!$A$2:$M$2692,5,0)</f>
        <v>1.2999999999999999E-2</v>
      </c>
      <c r="L2572" s="11">
        <f t="array" ref="L2572">VLOOKUP(A2572,'HUMAN RESOURCES'!$A$2:$M$2692,6,0)</f>
        <v>5.0000000000000001E-3</v>
      </c>
      <c r="M2572" s="10">
        <f t="array" ref="M2572">VLOOKUP(A2572,'HUMAN RESOURCES'!$A$2:$M$2692,7,0)</f>
        <v>82</v>
      </c>
      <c r="N2572" s="10">
        <f t="array" ref="N2572">VLOOKUP(A2572,'HUMAN RESOURCES'!$A$2:$M$2692,8,0)</f>
        <v>78</v>
      </c>
      <c r="O2572" s="10">
        <f t="array" ref="O2572">VLOOKUP(A2572,'HUMAN RESOURCES'!$A$2:$M$2692,9,0)</f>
        <v>0.17599999999999999</v>
      </c>
      <c r="P2572" s="10">
        <f t="array" ref="P2572">VLOOKUP(A2572,'HUMAN RESOURCES'!$A$2:$M$2692,10,0)</f>
        <v>0.66</v>
      </c>
      <c r="Q2572" s="10">
        <f t="array" ref="Q2572">VLOOKUP(A2572,'HUMAN RESOURCES'!$A$2:$M$2692,11,0)</f>
        <v>0.16400000000000001</v>
      </c>
      <c r="R2572" s="10">
        <f t="array" ref="R2572">VLOOKUP(A2572,'HUMAN RESOURCES'!$A$2:$M$2692,12,0)</f>
        <v>62276270</v>
      </c>
      <c r="S2572" s="10">
        <f t="array" ref="S2572">VLOOKUP(A2572,'HUMAN RESOURCES'!$A$2:$M$2692,13,0)</f>
        <v>0.81</v>
      </c>
      <c r="T2572" s="10">
        <f t="array" ref="T2572">VLOOKUP(A2572,TOURISM!$A$2:$F$2692,5,0)</f>
        <v>38564000000</v>
      </c>
      <c r="U2572" s="10">
        <f t="array" ref="U2572">VLOOKUP(A2572,TOURISM!$A$2:$F$2692,6,0)</f>
        <v>61133000000</v>
      </c>
      <c r="V2572" s="10">
        <f t="array" ref="V2572">VLOOKUP(A2572,BUSINESS!$A$2:$J$2692,5,0)</f>
        <v>0.34899999999999998</v>
      </c>
      <c r="W2572" s="10">
        <f t="array" ref="W2572">VLOOKUP(A2572,BUSINESS!$A$2:$J$2692,6,0)</f>
        <v>12</v>
      </c>
      <c r="X2572" s="10">
        <f t="array" ref="X2572">VLOOKUP(A2572,BUSINESS!$A$2:$J$2692,7,0)</f>
        <v>0</v>
      </c>
      <c r="Y2572" s="10">
        <f t="array" ref="Y2572">VLOOKUP(A2572,BUSINESS!$A$2:$J$2692,8,0)</f>
        <v>110</v>
      </c>
      <c r="Z2572" s="10">
        <f t="array" ref="Z2572">VLOOKUP(A2572,BUSINESS!$A$2:$J$2692,9,0)</f>
        <v>0.83599999999999997</v>
      </c>
      <c r="AA2572" s="10">
        <f t="array" ref="AA2572">VLOOKUP(A2572,BUSINESS!$A$2:$J$2692,10,0)</f>
        <v>1.24</v>
      </c>
      <c r="AB2572" s="12">
        <f t="shared" si="154"/>
        <v>35487.032219495486</v>
      </c>
      <c r="AC2572" s="10">
        <f t="shared" si="150"/>
        <v>8.4928978565993116E-3</v>
      </c>
      <c r="AD2572" s="10">
        <f t="shared" si="151"/>
        <v>3.3880160131619956E-3</v>
      </c>
      <c r="AE2572" s="10">
        <f t="shared" si="152"/>
        <v>981.64196410607121</v>
      </c>
      <c r="AF2572">
        <f t="shared" si="155"/>
        <v>619.24068348987498</v>
      </c>
    </row>
    <row r="2573" spans="1:32" ht="14.4">
      <c r="A2573" s="7" t="str">
        <f t="shared" si="153"/>
        <v>United Kingdom-Europe 2010</v>
      </c>
      <c r="B2573" s="7" t="s">
        <v>276</v>
      </c>
      <c r="C2573" s="8" t="s">
        <v>76</v>
      </c>
      <c r="D2573" s="9" t="s">
        <v>72</v>
      </c>
      <c r="E2573" s="14">
        <v>9.6000000000000002E-2</v>
      </c>
      <c r="F2573" s="13">
        <v>2300000000000</v>
      </c>
      <c r="G2573" s="14">
        <v>3489</v>
      </c>
      <c r="H2573" s="14">
        <v>5.0000000000000001E-3</v>
      </c>
      <c r="I2573" s="10">
        <f t="array" ref="I2573">VLOOKUP(A2573,ENERGY!$A$2:$F$2691,5,0)</f>
        <v>218306</v>
      </c>
      <c r="J2573" s="11">
        <f t="array" ref="J2573">VLOOKUP(A2573,ENERGY!$A$2:$F$2691,6,0)</f>
        <v>531939</v>
      </c>
      <c r="K2573" s="10">
        <f t="array" ref="K2573">VLOOKUP(A2573,'HUMAN RESOURCES'!$A$2:$M$2692,5,0)</f>
        <v>1.2999999999999999E-2</v>
      </c>
      <c r="L2573" s="11">
        <f t="array" ref="L2573">VLOOKUP(A2573,'HUMAN RESOURCES'!$A$2:$M$2692,6,0)</f>
        <v>4.0000000000000001E-3</v>
      </c>
      <c r="M2573" s="10">
        <f t="array" ref="M2573">VLOOKUP(A2573,'HUMAN RESOURCES'!$A$2:$M$2692,7,0)</f>
        <v>82</v>
      </c>
      <c r="N2573" s="10">
        <f t="array" ref="N2573">VLOOKUP(A2573,'HUMAN RESOURCES'!$A$2:$M$2692,8,0)</f>
        <v>79</v>
      </c>
      <c r="O2573" s="10">
        <f t="array" ref="O2573">VLOOKUP(A2573,'HUMAN RESOURCES'!$A$2:$M$2692,9,0)</f>
        <v>0.17599999999999999</v>
      </c>
      <c r="P2573" s="10">
        <f t="array" ref="P2573">VLOOKUP(A2573,'HUMAN RESOURCES'!$A$2:$M$2692,10,0)</f>
        <v>0.65900000000000003</v>
      </c>
      <c r="Q2573" s="10">
        <f t="array" ref="Q2573">VLOOKUP(A2573,'HUMAN RESOURCES'!$A$2:$M$2692,11,0)</f>
        <v>0.16600000000000001</v>
      </c>
      <c r="R2573" s="10">
        <f t="array" ref="R2573">VLOOKUP(A2573,'HUMAN RESOURCES'!$A$2:$M$2692,12,0)</f>
        <v>62766365</v>
      </c>
      <c r="S2573" s="10">
        <f t="array" ref="S2573">VLOOKUP(A2573,'HUMAN RESOURCES'!$A$2:$M$2692,13,0)</f>
        <v>0.81299999999999994</v>
      </c>
      <c r="T2573" s="10">
        <f t="array" ref="T2573">VLOOKUP(A2573,TOURISM!$A$2:$F$2692,5,0)</f>
        <v>40746000000</v>
      </c>
      <c r="U2573" s="10">
        <f t="array" ref="U2573">VLOOKUP(A2573,TOURISM!$A$2:$F$2692,6,0)</f>
        <v>61368000000</v>
      </c>
      <c r="V2573" s="10">
        <f t="array" ref="V2573">VLOOKUP(A2573,BUSINESS!$A$2:$J$2692,5,0)</f>
        <v>0.36099999999999999</v>
      </c>
      <c r="W2573" s="10">
        <f t="array" ref="W2573">VLOOKUP(A2573,BUSINESS!$A$2:$J$2692,6,0)</f>
        <v>12</v>
      </c>
      <c r="X2573" s="10">
        <f t="array" ref="X2573">VLOOKUP(A2573,BUSINESS!$A$2:$J$2692,7,0)</f>
        <v>0</v>
      </c>
      <c r="Y2573" s="10">
        <f t="array" ref="Y2573">VLOOKUP(A2573,BUSINESS!$A$2:$J$2692,8,0)</f>
        <v>110</v>
      </c>
      <c r="Z2573" s="10">
        <f t="array" ref="Z2573">VLOOKUP(A2573,BUSINESS!$A$2:$J$2692,9,0)</f>
        <v>0.85</v>
      </c>
      <c r="AA2573" s="10">
        <f t="array" ref="AA2573">VLOOKUP(A2573,BUSINESS!$A$2:$J$2692,10,0)</f>
        <v>1.236</v>
      </c>
      <c r="AB2573" s="12">
        <f t="shared" si="154"/>
        <v>36643.82986014882</v>
      </c>
      <c r="AC2573" s="10">
        <f t="shared" si="150"/>
        <v>8.4749053095555232E-3</v>
      </c>
      <c r="AD2573" s="10">
        <f t="shared" si="151"/>
        <v>3.4780730093259345E-3</v>
      </c>
      <c r="AE2573" s="10">
        <f t="shared" si="152"/>
        <v>977.72110906852743</v>
      </c>
      <c r="AF2573">
        <f t="shared" si="155"/>
        <v>649.16934412244518</v>
      </c>
    </row>
    <row r="2574" spans="1:32" ht="14.4">
      <c r="A2574" s="7" t="str">
        <f t="shared" si="153"/>
        <v>United Kingdom-Europe 2011</v>
      </c>
      <c r="B2574" s="7" t="s">
        <v>276</v>
      </c>
      <c r="C2574" s="8" t="s">
        <v>76</v>
      </c>
      <c r="D2574" s="9" t="s">
        <v>73</v>
      </c>
      <c r="E2574" s="14">
        <v>9.4E-2</v>
      </c>
      <c r="F2574" s="13">
        <v>2460000000000</v>
      </c>
      <c r="G2574" s="14">
        <v>3659</v>
      </c>
      <c r="H2574" s="14">
        <v>5.0000000000000001E-3</v>
      </c>
      <c r="I2574" s="10">
        <f t="array" ref="I2574">VLOOKUP(A2574,ENERGY!$A$2:$F$2691,5,0)</f>
        <v>222638</v>
      </c>
      <c r="J2574" s="11">
        <f t="array" ref="J2574">VLOOKUP(A2574,ENERGY!$A$2:$F$2691,6,0)</f>
        <v>541986</v>
      </c>
      <c r="K2574" s="10">
        <f t="array" ref="K2574">VLOOKUP(A2574,'HUMAN RESOURCES'!$A$2:$M$2692,5,0)</f>
        <v>1.2999999999999999E-2</v>
      </c>
      <c r="L2574" s="11">
        <f t="array" ref="L2574">VLOOKUP(A2574,'HUMAN RESOURCES'!$A$2:$M$2692,6,0)</f>
        <v>4.0000000000000001E-3</v>
      </c>
      <c r="M2574" s="10">
        <f t="array" ref="M2574">VLOOKUP(A2574,'HUMAN RESOURCES'!$A$2:$M$2692,7,0)</f>
        <v>83</v>
      </c>
      <c r="N2574" s="10">
        <f t="array" ref="N2574">VLOOKUP(A2574,'HUMAN RESOURCES'!$A$2:$M$2692,8,0)</f>
        <v>79</v>
      </c>
      <c r="O2574" s="10">
        <f t="array" ref="O2574">VLOOKUP(A2574,'HUMAN RESOURCES'!$A$2:$M$2692,9,0)</f>
        <v>0.17499999999999999</v>
      </c>
      <c r="P2574" s="10">
        <f t="array" ref="P2574">VLOOKUP(A2574,'HUMAN RESOURCES'!$A$2:$M$2692,10,0)</f>
        <v>0.65600000000000003</v>
      </c>
      <c r="Q2574" s="10">
        <f t="array" ref="Q2574">VLOOKUP(A2574,'HUMAN RESOURCES'!$A$2:$M$2692,11,0)</f>
        <v>0.16900000000000001</v>
      </c>
      <c r="R2574" s="10">
        <f t="array" ref="R2574">VLOOKUP(A2574,'HUMAN RESOURCES'!$A$2:$M$2692,12,0)</f>
        <v>63258918</v>
      </c>
      <c r="S2574" s="10">
        <f t="array" ref="S2574">VLOOKUP(A2574,'HUMAN RESOURCES'!$A$2:$M$2692,13,0)</f>
        <v>0.81599999999999995</v>
      </c>
      <c r="T2574" s="10">
        <f t="array" ref="T2574">VLOOKUP(A2574,TOURISM!$A$2:$F$2692,5,0)</f>
        <v>45940000000</v>
      </c>
      <c r="U2574" s="10">
        <f t="array" ref="U2574">VLOOKUP(A2574,TOURISM!$A$2:$F$2692,6,0)</f>
        <v>64627000000</v>
      </c>
      <c r="V2574" s="10">
        <f t="array" ref="V2574">VLOOKUP(A2574,BUSINESS!$A$2:$J$2692,5,0)</f>
        <v>0.36099999999999999</v>
      </c>
      <c r="W2574" s="10">
        <f t="array" ref="W2574">VLOOKUP(A2574,BUSINESS!$A$2:$J$2692,6,0)</f>
        <v>12</v>
      </c>
      <c r="X2574" s="10">
        <f t="array" ref="X2574">VLOOKUP(A2574,BUSINESS!$A$2:$J$2692,7,0)</f>
        <v>0</v>
      </c>
      <c r="Y2574" s="10">
        <f t="array" ref="Y2574">VLOOKUP(A2574,BUSINESS!$A$2:$J$2692,8,0)</f>
        <v>110</v>
      </c>
      <c r="Z2574" s="10">
        <f t="array" ref="Z2574">VLOOKUP(A2574,BUSINESS!$A$2:$J$2692,9,0)</f>
        <v>0.85399999999999998</v>
      </c>
      <c r="AA2574" s="10">
        <f t="array" ref="AA2574">VLOOKUP(A2574,BUSINESS!$A$2:$J$2692,10,0)</f>
        <v>1.236</v>
      </c>
      <c r="AB2574" s="12">
        <f t="shared" si="154"/>
        <v>38887.797606655236</v>
      </c>
      <c r="AC2574" s="10">
        <f t="shared" si="150"/>
        <v>8.5677405990409131E-3</v>
      </c>
      <c r="AD2574" s="10">
        <f t="shared" si="151"/>
        <v>3.5194721477847597E-3</v>
      </c>
      <c r="AE2574" s="10">
        <f t="shared" si="152"/>
        <v>1021.6267056606944</v>
      </c>
      <c r="AF2574">
        <f t="shared" si="155"/>
        <v>726.22171628038279</v>
      </c>
    </row>
    <row r="2575" spans="1:32" ht="14.4">
      <c r="A2575" s="7" t="str">
        <f t="shared" si="153"/>
        <v>United Kingdom-Europe 2012</v>
      </c>
      <c r="B2575" s="7" t="s">
        <v>276</v>
      </c>
      <c r="C2575" s="8" t="s">
        <v>76</v>
      </c>
      <c r="D2575" s="9" t="s">
        <v>74</v>
      </c>
      <c r="E2575" s="14">
        <v>9.4E-2</v>
      </c>
      <c r="F2575" s="13">
        <v>2460000000000</v>
      </c>
      <c r="G2575" s="14">
        <v>3647</v>
      </c>
      <c r="H2575" s="14">
        <v>5.0000000000000001E-3</v>
      </c>
      <c r="I2575" s="10">
        <f t="array" ref="I2575">VLOOKUP(A2575,ENERGY!$A$2:$F$2691,5,0)</f>
        <v>222080</v>
      </c>
      <c r="J2575" s="11">
        <f t="array" ref="J2575">VLOOKUP(A2575,ENERGY!$A$2:$F$2691,6,0)</f>
        <v>540640</v>
      </c>
      <c r="K2575" s="10">
        <f t="array" ref="K2575">VLOOKUP(A2575,'HUMAN RESOURCES'!$A$2:$M$2692,5,0)</f>
        <v>1.2999999999999999E-2</v>
      </c>
      <c r="L2575" s="11">
        <f t="array" ref="L2575">VLOOKUP(A2575,'HUMAN RESOURCES'!$A$2:$M$2692,6,0)</f>
        <v>4.0000000000000001E-3</v>
      </c>
      <c r="M2575" s="10">
        <f t="array" ref="M2575">VLOOKUP(A2575,'HUMAN RESOURCES'!$A$2:$M$2692,7,0)</f>
        <v>84</v>
      </c>
      <c r="N2575" s="10">
        <f t="array" ref="N2575">VLOOKUP(A2575,'HUMAN RESOURCES'!$A$2:$M$2692,8,0)</f>
        <v>80</v>
      </c>
      <c r="O2575" s="10">
        <f t="array" ref="O2575">VLOOKUP(A2575,'HUMAN RESOURCES'!$A$2:$M$2692,9,0)</f>
        <v>0.17499999999999999</v>
      </c>
      <c r="P2575" s="10">
        <f t="array" ref="P2575">VLOOKUP(A2575,'HUMAN RESOURCES'!$A$2:$M$2692,10,0)</f>
        <v>0.65300000000000002</v>
      </c>
      <c r="Q2575" s="10">
        <f t="array" ref="Q2575">VLOOKUP(A2575,'HUMAN RESOURCES'!$A$2:$M$2692,11,0)</f>
        <v>0.17199999999999999</v>
      </c>
      <c r="R2575" s="10">
        <f t="array" ref="R2575">VLOOKUP(A2575,'HUMAN RESOURCES'!$A$2:$M$2692,12,0)</f>
        <v>63695687</v>
      </c>
      <c r="S2575" s="10">
        <f t="array" ref="S2575">VLOOKUP(A2575,'HUMAN RESOURCES'!$A$2:$M$2692,13,0)</f>
        <v>0.81799999999999995</v>
      </c>
      <c r="T2575" s="10">
        <f t="array" ref="T2575">VLOOKUP(A2575,TOURISM!$A$2:$F$2692,5,0)</f>
        <v>45966000000</v>
      </c>
      <c r="U2575" s="10">
        <f t="array" ref="U2575">VLOOKUP(A2575,TOURISM!$A$2:$F$2692,6,0)</f>
        <v>66182000000</v>
      </c>
      <c r="V2575" s="10">
        <f t="array" ref="V2575">VLOOKUP(A2575,BUSINESS!$A$2:$J$2692,5,0)</f>
        <v>0.35</v>
      </c>
      <c r="W2575" s="10">
        <f t="array" ref="W2575">VLOOKUP(A2575,BUSINESS!$A$2:$J$2692,6,0)</f>
        <v>12</v>
      </c>
      <c r="X2575" s="10">
        <f t="array" ref="X2575">VLOOKUP(A2575,BUSINESS!$A$2:$J$2692,7,0)</f>
        <v>11</v>
      </c>
      <c r="Y2575" s="10">
        <f t="array" ref="Y2575">VLOOKUP(A2575,BUSINESS!$A$2:$J$2692,8,0)</f>
        <v>110</v>
      </c>
      <c r="Z2575" s="10">
        <f t="array" ref="Z2575">VLOOKUP(A2575,BUSINESS!$A$2:$J$2692,9,0)</f>
        <v>0.875</v>
      </c>
      <c r="AA2575" s="10">
        <f t="array" ref="AA2575">VLOOKUP(A2575,BUSINESS!$A$2:$J$2692,10,0)</f>
        <v>1.248</v>
      </c>
      <c r="AB2575" s="12">
        <f t="shared" si="154"/>
        <v>38621.139293151828</v>
      </c>
      <c r="AC2575" s="10">
        <f t="shared" si="150"/>
        <v>8.4878588404266684E-3</v>
      </c>
      <c r="AD2575" s="10">
        <f t="shared" si="151"/>
        <v>3.4865782984646984E-3</v>
      </c>
      <c r="AE2575" s="10">
        <f t="shared" si="152"/>
        <v>1039.0342441867374</v>
      </c>
      <c r="AF2575">
        <f t="shared" si="155"/>
        <v>721.65011737764917</v>
      </c>
    </row>
    <row r="2576" spans="1:32" ht="14.4">
      <c r="A2576" s="7" t="str">
        <f t="shared" si="153"/>
        <v>United States-The Americas 2000</v>
      </c>
      <c r="B2576" s="7" t="s">
        <v>277</v>
      </c>
      <c r="C2576" s="8" t="s">
        <v>84</v>
      </c>
      <c r="D2576" s="9" t="s">
        <v>62</v>
      </c>
      <c r="E2576" s="14">
        <v>0.13600000000000001</v>
      </c>
      <c r="F2576" s="13">
        <v>10300000000000</v>
      </c>
      <c r="G2576" s="14">
        <v>4790</v>
      </c>
      <c r="H2576" s="14">
        <v>9.1999999999999998E-2</v>
      </c>
      <c r="I2576" s="10">
        <f t="array" ref="I2576">VLOOKUP(A2576,ENERGY!$A$2:$F$2691,5,0)</f>
        <v>2132446</v>
      </c>
      <c r="J2576" s="11">
        <f t="array" ref="J2576">VLOOKUP(A2576,ENERGY!$A$2:$F$2691,6,0)</f>
        <v>0</v>
      </c>
      <c r="K2576" s="10">
        <f t="array" ref="K2576">VLOOKUP(A2576,'HUMAN RESOURCES'!$A$2:$M$2692,5,0)</f>
        <v>1.4E-2</v>
      </c>
      <c r="L2576" s="11">
        <f t="array" ref="L2576">VLOOKUP(A2576,'HUMAN RESOURCES'!$A$2:$M$2692,6,0)</f>
        <v>7.0000000000000001E-3</v>
      </c>
      <c r="M2576" s="10">
        <f t="array" ref="M2576">VLOOKUP(A2576,'HUMAN RESOURCES'!$A$2:$M$2692,7,0)</f>
        <v>79</v>
      </c>
      <c r="N2576" s="10">
        <f t="array" ref="N2576">VLOOKUP(A2576,'HUMAN RESOURCES'!$A$2:$M$2692,8,0)</f>
        <v>74</v>
      </c>
      <c r="O2576" s="10">
        <f t="array" ref="O2576">VLOOKUP(A2576,'HUMAN RESOURCES'!$A$2:$M$2692,9,0)</f>
        <v>0.21299999999999999</v>
      </c>
      <c r="P2576" s="10">
        <f t="array" ref="P2576">VLOOKUP(A2576,'HUMAN RESOURCES'!$A$2:$M$2692,10,0)</f>
        <v>0.66300000000000003</v>
      </c>
      <c r="Q2576" s="10">
        <f t="array" ref="Q2576">VLOOKUP(A2576,'HUMAN RESOURCES'!$A$2:$M$2692,11,0)</f>
        <v>0.124</v>
      </c>
      <c r="R2576" s="10">
        <f t="array" ref="R2576">VLOOKUP(A2576,'HUMAN RESOURCES'!$A$2:$M$2692,12,0)</f>
        <v>282162411</v>
      </c>
      <c r="S2576" s="10">
        <f t="array" ref="S2576">VLOOKUP(A2576,'HUMAN RESOURCES'!$A$2:$M$2692,13,0)</f>
        <v>0.79100000000000004</v>
      </c>
      <c r="T2576" s="15">
        <f t="array" ref="T2576">VLOOKUP(A2576,TOURISM!$A$2:$F$2692,5,0)</f>
        <v>121000000000</v>
      </c>
      <c r="U2576" s="10">
        <f t="array" ref="U2576">VLOOKUP(A2576,TOURISM!$A$2:$F$2692,6,0)</f>
        <v>91473000000</v>
      </c>
      <c r="V2576" s="10">
        <f t="array" ref="V2576">VLOOKUP(A2576,BUSINESS!$A$2:$J$2692,5,0)</f>
        <v>0</v>
      </c>
      <c r="W2576" s="10">
        <f t="array" ref="W2576">VLOOKUP(A2576,BUSINESS!$A$2:$J$2692,6,0)</f>
        <v>0</v>
      </c>
      <c r="X2576" s="10">
        <f t="array" ref="X2576">VLOOKUP(A2576,BUSINESS!$A$2:$J$2692,7,0)</f>
        <v>0</v>
      </c>
      <c r="Y2576" s="10">
        <f t="array" ref="Y2576">VLOOKUP(A2576,BUSINESS!$A$2:$J$2692,8,0)</f>
        <v>0</v>
      </c>
      <c r="Z2576" s="10">
        <f t="array" ref="Z2576">VLOOKUP(A2576,BUSINESS!$A$2:$J$2692,9,0)</f>
        <v>0.43099999999999999</v>
      </c>
      <c r="AA2576" s="10">
        <f t="array" ref="AA2576">VLOOKUP(A2576,BUSINESS!$A$2:$J$2692,10,0)</f>
        <v>0.38500000000000001</v>
      </c>
      <c r="AB2576" s="12">
        <f t="shared" si="154"/>
        <v>36503.799225049857</v>
      </c>
      <c r="AC2576" s="10">
        <f t="shared" si="150"/>
        <v>0</v>
      </c>
      <c r="AD2576" s="10">
        <f t="shared" si="151"/>
        <v>7.5575126837146281E-3</v>
      </c>
      <c r="AE2576" s="10">
        <f t="shared" si="152"/>
        <v>324.18563364203743</v>
      </c>
      <c r="AF2576">
        <f t="shared" si="155"/>
        <v>428.83103943990614</v>
      </c>
    </row>
    <row r="2577" spans="1:32" ht="14.4">
      <c r="A2577" s="7" t="str">
        <f t="shared" si="153"/>
        <v>United States-The Americas 2001</v>
      </c>
      <c r="B2577" s="7" t="s">
        <v>277</v>
      </c>
      <c r="C2577" s="8" t="s">
        <v>84</v>
      </c>
      <c r="D2577" s="9" t="s">
        <v>63</v>
      </c>
      <c r="E2577" s="14">
        <v>0.14199999999999999</v>
      </c>
      <c r="F2577" s="13">
        <v>10600000000000</v>
      </c>
      <c r="G2577" s="14">
        <v>5138</v>
      </c>
      <c r="H2577" s="14">
        <v>6.9000000000000006E-2</v>
      </c>
      <c r="I2577" s="10">
        <f t="array" ref="I2577">VLOOKUP(A2577,ENERGY!$A$2:$F$2691,5,0)</f>
        <v>2191193</v>
      </c>
      <c r="J2577" s="11">
        <f t="array" ref="J2577">VLOOKUP(A2577,ENERGY!$A$2:$F$2691,6,0)</f>
        <v>0</v>
      </c>
      <c r="K2577" s="10">
        <f t="array" ref="K2577">VLOOKUP(A2577,'HUMAN RESOURCES'!$A$2:$M$2692,5,0)</f>
        <v>1.4E-2</v>
      </c>
      <c r="L2577" s="11">
        <f t="array" ref="L2577">VLOOKUP(A2577,'HUMAN RESOURCES'!$A$2:$M$2692,6,0)</f>
        <v>7.0000000000000001E-3</v>
      </c>
      <c r="M2577" s="10">
        <f t="array" ref="M2577">VLOOKUP(A2577,'HUMAN RESOURCES'!$A$2:$M$2692,7,0)</f>
        <v>79</v>
      </c>
      <c r="N2577" s="10">
        <f t="array" ref="N2577">VLOOKUP(A2577,'HUMAN RESOURCES'!$A$2:$M$2692,8,0)</f>
        <v>74</v>
      </c>
      <c r="O2577" s="10">
        <f t="array" ref="O2577">VLOOKUP(A2577,'HUMAN RESOURCES'!$A$2:$M$2692,9,0)</f>
        <v>0.21199999999999999</v>
      </c>
      <c r="P2577" s="10">
        <f t="array" ref="P2577">VLOOKUP(A2577,'HUMAN RESOURCES'!$A$2:$M$2692,10,0)</f>
        <v>0.66500000000000004</v>
      </c>
      <c r="Q2577" s="10">
        <f t="array" ref="Q2577">VLOOKUP(A2577,'HUMAN RESOURCES'!$A$2:$M$2692,11,0)</f>
        <v>0.123</v>
      </c>
      <c r="R2577" s="10">
        <f t="array" ref="R2577">VLOOKUP(A2577,'HUMAN RESOURCES'!$A$2:$M$2692,12,0)</f>
        <v>284968955</v>
      </c>
      <c r="S2577" s="10">
        <f t="array" ref="S2577">VLOOKUP(A2577,'HUMAN RESOURCES'!$A$2:$M$2692,13,0)</f>
        <v>0.79200000000000004</v>
      </c>
      <c r="T2577" s="15">
        <f t="array" ref="T2577">VLOOKUP(A2577,TOURISM!$A$2:$F$2692,5,0)</f>
        <v>109000000000</v>
      </c>
      <c r="U2577" s="10">
        <f t="array" ref="U2577">VLOOKUP(A2577,TOURISM!$A$2:$F$2692,6,0)</f>
        <v>85610000000</v>
      </c>
      <c r="V2577" s="10">
        <f t="array" ref="V2577">VLOOKUP(A2577,BUSINESS!$A$2:$J$2692,5,0)</f>
        <v>0</v>
      </c>
      <c r="W2577" s="10">
        <f t="array" ref="W2577">VLOOKUP(A2577,BUSINESS!$A$2:$J$2692,6,0)</f>
        <v>0</v>
      </c>
      <c r="X2577" s="10">
        <f t="array" ref="X2577">VLOOKUP(A2577,BUSINESS!$A$2:$J$2692,7,0)</f>
        <v>0</v>
      </c>
      <c r="Y2577" s="10">
        <f t="array" ref="Y2577">VLOOKUP(A2577,BUSINESS!$A$2:$J$2692,8,0)</f>
        <v>0</v>
      </c>
      <c r="Z2577" s="10">
        <f t="array" ref="Z2577">VLOOKUP(A2577,BUSINESS!$A$2:$J$2692,9,0)</f>
        <v>0.49099999999999999</v>
      </c>
      <c r="AA2577" s="10">
        <f t="array" ref="AA2577">VLOOKUP(A2577,BUSINESS!$A$2:$J$2692,10,0)</f>
        <v>0.44700000000000001</v>
      </c>
      <c r="AB2577" s="12">
        <f t="shared" si="154"/>
        <v>37197.034322563311</v>
      </c>
      <c r="AC2577" s="10">
        <f t="shared" si="150"/>
        <v>0</v>
      </c>
      <c r="AD2577" s="10">
        <f t="shared" si="151"/>
        <v>7.689234078147214E-3</v>
      </c>
      <c r="AE2577" s="10">
        <f t="shared" si="152"/>
        <v>300.41868946741937</v>
      </c>
      <c r="AF2577">
        <f t="shared" si="155"/>
        <v>382.49780576975479</v>
      </c>
    </row>
    <row r="2578" spans="1:32" ht="14.4">
      <c r="A2578" s="7" t="str">
        <f t="shared" si="153"/>
        <v>United States-The Americas 2002</v>
      </c>
      <c r="B2578" s="7" t="s">
        <v>277</v>
      </c>
      <c r="C2578" s="8" t="s">
        <v>84</v>
      </c>
      <c r="D2578" s="9" t="s">
        <v>64</v>
      </c>
      <c r="E2578" s="14">
        <v>0.151</v>
      </c>
      <c r="F2578" s="13">
        <v>11000000000000</v>
      </c>
      <c r="G2578" s="14">
        <v>5578</v>
      </c>
      <c r="H2578" s="14">
        <v>4.7E-2</v>
      </c>
      <c r="I2578" s="10">
        <f t="array" ref="I2578">VLOOKUP(A2578,ENERGY!$A$2:$F$2691,5,0)</f>
        <v>2215504</v>
      </c>
      <c r="J2578" s="11">
        <f t="array" ref="J2578">VLOOKUP(A2578,ENERGY!$A$2:$F$2691,6,0)</f>
        <v>5433057</v>
      </c>
      <c r="K2578" s="10">
        <f t="array" ref="K2578">VLOOKUP(A2578,'HUMAN RESOURCES'!$A$2:$M$2692,5,0)</f>
        <v>1.4E-2</v>
      </c>
      <c r="L2578" s="11">
        <f t="array" ref="L2578">VLOOKUP(A2578,'HUMAN RESOURCES'!$A$2:$M$2692,6,0)</f>
        <v>7.0000000000000001E-3</v>
      </c>
      <c r="M2578" s="10">
        <f t="array" ref="M2578">VLOOKUP(A2578,'HUMAN RESOURCES'!$A$2:$M$2692,7,0)</f>
        <v>80</v>
      </c>
      <c r="N2578" s="10">
        <f t="array" ref="N2578">VLOOKUP(A2578,'HUMAN RESOURCES'!$A$2:$M$2692,8,0)</f>
        <v>74</v>
      </c>
      <c r="O2578" s="10">
        <f t="array" ref="O2578">VLOOKUP(A2578,'HUMAN RESOURCES'!$A$2:$M$2692,9,0)</f>
        <v>0.21</v>
      </c>
      <c r="P2578" s="10">
        <f t="array" ref="P2578">VLOOKUP(A2578,'HUMAN RESOURCES'!$A$2:$M$2692,10,0)</f>
        <v>0.66700000000000004</v>
      </c>
      <c r="Q2578" s="10">
        <f t="array" ref="Q2578">VLOOKUP(A2578,'HUMAN RESOURCES'!$A$2:$M$2692,11,0)</f>
        <v>0.123</v>
      </c>
      <c r="R2578" s="10">
        <f t="array" ref="R2578">VLOOKUP(A2578,'HUMAN RESOURCES'!$A$2:$M$2692,12,0)</f>
        <v>287625193</v>
      </c>
      <c r="S2578" s="10">
        <f t="array" ref="S2578">VLOOKUP(A2578,'HUMAN RESOURCES'!$A$2:$M$2692,13,0)</f>
        <v>0.79400000000000004</v>
      </c>
      <c r="T2578" s="15">
        <f t="array" ref="T2578">VLOOKUP(A2578,TOURISM!$A$2:$F$2692,5,0)</f>
        <v>104000000000</v>
      </c>
      <c r="U2578" s="10">
        <f t="array" ref="U2578">VLOOKUP(A2578,TOURISM!$A$2:$F$2692,6,0)</f>
        <v>81860000000</v>
      </c>
      <c r="V2578" s="10">
        <f t="array" ref="V2578">VLOOKUP(A2578,BUSINESS!$A$2:$J$2692,5,0)</f>
        <v>0</v>
      </c>
      <c r="W2578" s="10">
        <f t="array" ref="W2578">VLOOKUP(A2578,BUSINESS!$A$2:$J$2692,6,0)</f>
        <v>0</v>
      </c>
      <c r="X2578" s="10">
        <f t="array" ref="X2578">VLOOKUP(A2578,BUSINESS!$A$2:$J$2692,7,0)</f>
        <v>0</v>
      </c>
      <c r="Y2578" s="10">
        <f t="array" ref="Y2578">VLOOKUP(A2578,BUSINESS!$A$2:$J$2692,8,0)</f>
        <v>0</v>
      </c>
      <c r="Z2578" s="10">
        <f t="array" ref="Z2578">VLOOKUP(A2578,BUSINESS!$A$2:$J$2692,9,0)</f>
        <v>0.58799999999999997</v>
      </c>
      <c r="AA2578" s="10">
        <f t="array" ref="AA2578">VLOOKUP(A2578,BUSINESS!$A$2:$J$2692,10,0)</f>
        <v>0.48899999999999999</v>
      </c>
      <c r="AB2578" s="12">
        <f t="shared" si="154"/>
        <v>38244.215971721227</v>
      </c>
      <c r="AC2578" s="10">
        <f t="shared" si="150"/>
        <v>1.8889364117697437E-2</v>
      </c>
      <c r="AD2578" s="10">
        <f t="shared" si="151"/>
        <v>7.7027466783829331E-3</v>
      </c>
      <c r="AE2578" s="10">
        <f t="shared" si="152"/>
        <v>284.60650176773635</v>
      </c>
      <c r="AF2578">
        <f t="shared" si="155"/>
        <v>361.5816782780916</v>
      </c>
    </row>
    <row r="2579" spans="1:32" ht="14.4">
      <c r="A2579" s="7" t="str">
        <f t="shared" si="153"/>
        <v>United States-The Americas 2003</v>
      </c>
      <c r="B2579" s="7" t="s">
        <v>277</v>
      </c>
      <c r="C2579" s="8" t="s">
        <v>84</v>
      </c>
      <c r="D2579" s="9" t="s">
        <v>65</v>
      </c>
      <c r="E2579" s="14">
        <v>0.156</v>
      </c>
      <c r="F2579" s="13">
        <v>11500000000000</v>
      </c>
      <c r="G2579" s="14">
        <v>5993</v>
      </c>
      <c r="H2579" s="14">
        <v>4.1000000000000002E-2</v>
      </c>
      <c r="I2579" s="10">
        <f t="array" ref="I2579">VLOOKUP(A2579,ENERGY!$A$2:$F$2691,5,0)</f>
        <v>2164458</v>
      </c>
      <c r="J2579" s="11">
        <f t="array" ref="J2579">VLOOKUP(A2579,ENERGY!$A$2:$F$2691,6,0)</f>
        <v>5311840</v>
      </c>
      <c r="K2579" s="10">
        <f t="array" ref="K2579">VLOOKUP(A2579,'HUMAN RESOURCES'!$A$2:$M$2692,5,0)</f>
        <v>1.4E-2</v>
      </c>
      <c r="L2579" s="11">
        <f t="array" ref="L2579">VLOOKUP(A2579,'HUMAN RESOURCES'!$A$2:$M$2692,6,0)</f>
        <v>7.0000000000000001E-3</v>
      </c>
      <c r="M2579" s="10">
        <f t="array" ref="M2579">VLOOKUP(A2579,'HUMAN RESOURCES'!$A$2:$M$2692,7,0)</f>
        <v>80</v>
      </c>
      <c r="N2579" s="10">
        <f t="array" ref="N2579">VLOOKUP(A2579,'HUMAN RESOURCES'!$A$2:$M$2692,8,0)</f>
        <v>75</v>
      </c>
      <c r="O2579" s="10">
        <f t="array" ref="O2579">VLOOKUP(A2579,'HUMAN RESOURCES'!$A$2:$M$2692,9,0)</f>
        <v>0.20899999999999999</v>
      </c>
      <c r="P2579" s="10">
        <f t="array" ref="P2579">VLOOKUP(A2579,'HUMAN RESOURCES'!$A$2:$M$2692,10,0)</f>
        <v>0.66900000000000004</v>
      </c>
      <c r="Q2579" s="10">
        <f t="array" ref="Q2579">VLOOKUP(A2579,'HUMAN RESOURCES'!$A$2:$M$2692,11,0)</f>
        <v>0.123</v>
      </c>
      <c r="R2579" s="10">
        <f t="array" ref="R2579">VLOOKUP(A2579,'HUMAN RESOURCES'!$A$2:$M$2692,12,0)</f>
        <v>290107933</v>
      </c>
      <c r="S2579" s="10">
        <f t="array" ref="S2579">VLOOKUP(A2579,'HUMAN RESOURCES'!$A$2:$M$2692,13,0)</f>
        <v>0.79600000000000004</v>
      </c>
      <c r="T2579" s="15">
        <f t="array" ref="T2579">VLOOKUP(A2579,TOURISM!$A$2:$F$2692,5,0)</f>
        <v>102000000000</v>
      </c>
      <c r="U2579" s="10">
        <f t="array" ref="U2579">VLOOKUP(A2579,TOURISM!$A$2:$F$2692,6,0)</f>
        <v>82091000000</v>
      </c>
      <c r="V2579" s="10">
        <f t="array" ref="V2579">VLOOKUP(A2579,BUSINESS!$A$2:$J$2692,5,0)</f>
        <v>0</v>
      </c>
      <c r="W2579" s="10">
        <f t="array" ref="W2579">VLOOKUP(A2579,BUSINESS!$A$2:$J$2692,6,0)</f>
        <v>6</v>
      </c>
      <c r="X2579" s="10">
        <f t="array" ref="X2579">VLOOKUP(A2579,BUSINESS!$A$2:$J$2692,7,0)</f>
        <v>0</v>
      </c>
      <c r="Y2579" s="10">
        <f t="array" ref="Y2579">VLOOKUP(A2579,BUSINESS!$A$2:$J$2692,8,0)</f>
        <v>0</v>
      </c>
      <c r="Z2579" s="10">
        <f t="array" ref="Z2579">VLOOKUP(A2579,BUSINESS!$A$2:$J$2692,9,0)</f>
        <v>0.61699999999999999</v>
      </c>
      <c r="AA2579" s="10">
        <f t="array" ref="AA2579">VLOOKUP(A2579,BUSINESS!$A$2:$J$2692,10,0)</f>
        <v>0.54800000000000004</v>
      </c>
      <c r="AB2579" s="12">
        <f t="shared" si="154"/>
        <v>39640.41893332162</v>
      </c>
      <c r="AC2579" s="10">
        <f t="shared" si="150"/>
        <v>1.830987503537175E-2</v>
      </c>
      <c r="AD2579" s="10">
        <f t="shared" si="151"/>
        <v>7.4608714681373431E-3</v>
      </c>
      <c r="AE2579" s="10">
        <f t="shared" si="152"/>
        <v>282.96709831785262</v>
      </c>
      <c r="AF2579">
        <f t="shared" si="155"/>
        <v>351.59328097380916</v>
      </c>
    </row>
    <row r="2580" spans="1:32" ht="14.4">
      <c r="A2580" s="7" t="str">
        <f t="shared" si="153"/>
        <v>United States-The Americas 2004</v>
      </c>
      <c r="B2580" s="7" t="s">
        <v>277</v>
      </c>
      <c r="C2580" s="8" t="s">
        <v>84</v>
      </c>
      <c r="D2580" s="9" t="s">
        <v>66</v>
      </c>
      <c r="E2580" s="14">
        <v>0.157</v>
      </c>
      <c r="F2580" s="13">
        <v>12300000000000</v>
      </c>
      <c r="G2580" s="14">
        <v>6355</v>
      </c>
      <c r="H2580" s="14">
        <v>4.2999999999999997E-2</v>
      </c>
      <c r="I2580" s="10">
        <v>2164458</v>
      </c>
      <c r="J2580" s="11">
        <v>5311840</v>
      </c>
      <c r="K2580" s="10">
        <f t="array" ref="K2580">VLOOKUP(A2580,'HUMAN RESOURCES'!$A$2:$M$2692,5,0)</f>
        <v>1.4E-2</v>
      </c>
      <c r="L2580" s="11">
        <f t="array" ref="L2580">VLOOKUP(A2580,'HUMAN RESOURCES'!$A$2:$M$2692,6,0)</f>
        <v>7.0000000000000001E-3</v>
      </c>
      <c r="M2580" s="10">
        <f t="array" ref="M2580">VLOOKUP(A2580,'HUMAN RESOURCES'!$A$2:$M$2692,7,0)</f>
        <v>80</v>
      </c>
      <c r="N2580" s="10">
        <f t="array" ref="N2580">VLOOKUP(A2580,'HUMAN RESOURCES'!$A$2:$M$2692,8,0)</f>
        <v>75</v>
      </c>
      <c r="O2580" s="10">
        <f t="array" ref="O2580">VLOOKUP(A2580,'HUMAN RESOURCES'!$A$2:$M$2692,9,0)</f>
        <v>0.20699999999999999</v>
      </c>
      <c r="P2580" s="10">
        <f t="array" ref="P2580">VLOOKUP(A2580,'HUMAN RESOURCES'!$A$2:$M$2692,10,0)</f>
        <v>0.67</v>
      </c>
      <c r="Q2580" s="10">
        <f t="array" ref="Q2580">VLOOKUP(A2580,'HUMAN RESOURCES'!$A$2:$M$2692,11,0)</f>
        <v>0.123</v>
      </c>
      <c r="R2580" s="10">
        <f t="array" ref="R2580">VLOOKUP(A2580,'HUMAN RESOURCES'!$A$2:$M$2692,12,0)</f>
        <v>292805298</v>
      </c>
      <c r="S2580" s="10">
        <f t="array" ref="S2580">VLOOKUP(A2580,'HUMAN RESOURCES'!$A$2:$M$2692,13,0)</f>
        <v>0.79800000000000004</v>
      </c>
      <c r="T2580" s="15">
        <f t="array" ref="T2580">VLOOKUP(A2580,TOURISM!$A$2:$F$2692,5,0)</f>
        <v>116000000000</v>
      </c>
      <c r="U2580" s="10">
        <f t="array" ref="U2580">VLOOKUP(A2580,TOURISM!$A$2:$F$2692,6,0)</f>
        <v>94764000000</v>
      </c>
      <c r="V2580" s="10">
        <f t="array" ref="V2580">VLOOKUP(A2580,BUSINESS!$A$2:$J$2692,5,0)</f>
        <v>0</v>
      </c>
      <c r="W2580" s="10">
        <f t="array" ref="W2580">VLOOKUP(A2580,BUSINESS!$A$2:$J$2692,6,0)</f>
        <v>6</v>
      </c>
      <c r="X2580" s="10">
        <f t="array" ref="X2580">VLOOKUP(A2580,BUSINESS!$A$2:$J$2692,7,0)</f>
        <v>0</v>
      </c>
      <c r="Y2580" s="10">
        <f t="array" ref="Y2580">VLOOKUP(A2580,BUSINESS!$A$2:$J$2692,8,0)</f>
        <v>0</v>
      </c>
      <c r="Z2580" s="10">
        <f t="array" ref="Z2580">VLOOKUP(A2580,BUSINESS!$A$2:$J$2692,9,0)</f>
        <v>0.64800000000000002</v>
      </c>
      <c r="AA2580" s="10">
        <f t="array" ref="AA2580">VLOOKUP(A2580,BUSINESS!$A$2:$J$2692,10,0)</f>
        <v>0.625</v>
      </c>
      <c r="AB2580" s="12">
        <f t="shared" si="154"/>
        <v>42007.436627734787</v>
      </c>
      <c r="AC2580" s="10">
        <f t="shared" si="150"/>
        <v>1.8141201802981038E-2</v>
      </c>
      <c r="AD2580" s="10">
        <f t="shared" si="151"/>
        <v>7.3921408348287471E-3</v>
      </c>
      <c r="AE2580" s="10">
        <f t="shared" si="152"/>
        <v>323.6416849260699</v>
      </c>
      <c r="AF2580">
        <f t="shared" si="155"/>
        <v>396.16769502579149</v>
      </c>
    </row>
    <row r="2581" spans="1:32" ht="14.4">
      <c r="A2581" s="7" t="str">
        <f t="shared" si="153"/>
        <v>United States-The Americas 2005</v>
      </c>
      <c r="B2581" s="7" t="s">
        <v>277</v>
      </c>
      <c r="C2581" s="8" t="s">
        <v>84</v>
      </c>
      <c r="D2581" s="9" t="s">
        <v>67</v>
      </c>
      <c r="E2581" s="14">
        <v>0.158</v>
      </c>
      <c r="F2581" s="13">
        <v>13100000000000</v>
      </c>
      <c r="G2581" s="14">
        <v>6732</v>
      </c>
      <c r="H2581" s="14">
        <v>6.2E-2</v>
      </c>
      <c r="I2581" s="10">
        <f t="array" ref="I2581">VLOOKUP(A2581,ENERGY!$A$2:$F$2691,5,0)</f>
        <v>2277034</v>
      </c>
      <c r="J2581" s="11">
        <f t="array" ref="J2581">VLOOKUP(A2581,ENERGY!$A$2:$F$2691,6,0)</f>
        <v>5656839</v>
      </c>
      <c r="K2581" s="10">
        <f t="array" ref="K2581">VLOOKUP(A2581,'HUMAN RESOURCES'!$A$2:$M$2692,5,0)</f>
        <v>1.4E-2</v>
      </c>
      <c r="L2581" s="11">
        <f t="array" ref="L2581">VLOOKUP(A2581,'HUMAN RESOURCES'!$A$2:$M$2692,6,0)</f>
        <v>7.0000000000000001E-3</v>
      </c>
      <c r="M2581" s="10">
        <f t="array" ref="M2581">VLOOKUP(A2581,'HUMAN RESOURCES'!$A$2:$M$2692,7,0)</f>
        <v>80</v>
      </c>
      <c r="N2581" s="10">
        <f t="array" ref="N2581">VLOOKUP(A2581,'HUMAN RESOURCES'!$A$2:$M$2692,8,0)</f>
        <v>75</v>
      </c>
      <c r="O2581" s="10">
        <f t="array" ref="O2581">VLOOKUP(A2581,'HUMAN RESOURCES'!$A$2:$M$2692,9,0)</f>
        <v>0.20499999999999999</v>
      </c>
      <c r="P2581" s="10">
        <f t="array" ref="P2581">VLOOKUP(A2581,'HUMAN RESOURCES'!$A$2:$M$2692,10,0)</f>
        <v>0.67100000000000004</v>
      </c>
      <c r="Q2581" s="10">
        <f t="array" ref="Q2581">VLOOKUP(A2581,'HUMAN RESOURCES'!$A$2:$M$2692,11,0)</f>
        <v>0.123</v>
      </c>
      <c r="R2581" s="10">
        <f t="array" ref="R2581">VLOOKUP(A2581,'HUMAN RESOURCES'!$A$2:$M$2692,12,0)</f>
        <v>295516599</v>
      </c>
      <c r="S2581" s="10">
        <f t="array" ref="S2581">VLOOKUP(A2581,'HUMAN RESOURCES'!$A$2:$M$2692,13,0)</f>
        <v>0.79900000000000004</v>
      </c>
      <c r="T2581" s="15">
        <f t="array" ref="T2581">VLOOKUP(A2581,TOURISM!$A$2:$F$2692,5,0)</f>
        <v>127000000000</v>
      </c>
      <c r="U2581" s="10">
        <v>94764000000</v>
      </c>
      <c r="V2581" s="10">
        <f t="array" ref="V2581">VLOOKUP(A2581,BUSINESS!$A$2:$J$2692,5,0)</f>
        <v>0.45800000000000002</v>
      </c>
      <c r="W2581" s="10">
        <f t="array" ref="W2581">VLOOKUP(A2581,BUSINESS!$A$2:$J$2692,6,0)</f>
        <v>6</v>
      </c>
      <c r="X2581" s="10">
        <f t="array" ref="X2581">VLOOKUP(A2581,BUSINESS!$A$2:$J$2692,7,0)</f>
        <v>0</v>
      </c>
      <c r="Y2581" s="10">
        <f t="array" ref="Y2581">VLOOKUP(A2581,BUSINESS!$A$2:$J$2692,8,0)</f>
        <v>325</v>
      </c>
      <c r="Z2581" s="10">
        <f t="array" ref="Z2581">VLOOKUP(A2581,BUSINESS!$A$2:$J$2692,9,0)</f>
        <v>0.68</v>
      </c>
      <c r="AA2581" s="10">
        <f t="array" ref="AA2581">VLOOKUP(A2581,BUSINESS!$A$2:$J$2692,10,0)</f>
        <v>0.68300000000000005</v>
      </c>
      <c r="AB2581" s="12">
        <f t="shared" si="154"/>
        <v>44329.151202772198</v>
      </c>
      <c r="AC2581" s="10">
        <f t="shared" si="150"/>
        <v>1.9142203920667077E-2</v>
      </c>
      <c r="AD2581" s="10">
        <f t="shared" si="151"/>
        <v>7.705265990828488E-3</v>
      </c>
      <c r="AE2581" s="10">
        <f t="shared" si="152"/>
        <v>320.67234233431333</v>
      </c>
      <c r="AF2581">
        <f t="shared" si="155"/>
        <v>429.75589333985261</v>
      </c>
    </row>
    <row r="2582" spans="1:32" ht="14.4">
      <c r="A2582" s="7" t="str">
        <f t="shared" si="153"/>
        <v>United States-The Americas 2006</v>
      </c>
      <c r="B2582" s="7" t="s">
        <v>277</v>
      </c>
      <c r="C2582" s="8" t="s">
        <v>84</v>
      </c>
      <c r="D2582" s="9" t="s">
        <v>68</v>
      </c>
      <c r="E2582" s="14">
        <v>0.159</v>
      </c>
      <c r="F2582" s="13">
        <v>13900000000000</v>
      </c>
      <c r="G2582" s="14">
        <v>7110</v>
      </c>
      <c r="H2582" s="14">
        <v>0.08</v>
      </c>
      <c r="I2582" s="10">
        <v>2277034</v>
      </c>
      <c r="J2582" s="11">
        <v>5656839</v>
      </c>
      <c r="K2582" s="10">
        <f t="array" ref="K2582">VLOOKUP(A2582,'HUMAN RESOURCES'!$A$2:$M$2692,5,0)</f>
        <v>1.4E-2</v>
      </c>
      <c r="L2582" s="11">
        <f t="array" ref="L2582">VLOOKUP(A2582,'HUMAN RESOURCES'!$A$2:$M$2692,6,0)</f>
        <v>7.0000000000000001E-3</v>
      </c>
      <c r="M2582" s="10">
        <f t="array" ref="M2582">VLOOKUP(A2582,'HUMAN RESOURCES'!$A$2:$M$2692,7,0)</f>
        <v>80</v>
      </c>
      <c r="N2582" s="10">
        <f t="array" ref="N2582">VLOOKUP(A2582,'HUMAN RESOURCES'!$A$2:$M$2692,8,0)</f>
        <v>75</v>
      </c>
      <c r="O2582" s="10">
        <f t="array" ref="O2582">VLOOKUP(A2582,'HUMAN RESOURCES'!$A$2:$M$2692,9,0)</f>
        <v>0.20399999999999999</v>
      </c>
      <c r="P2582" s="10">
        <f t="array" ref="P2582">VLOOKUP(A2582,'HUMAN RESOURCES'!$A$2:$M$2692,10,0)</f>
        <v>0.67200000000000004</v>
      </c>
      <c r="Q2582" s="10">
        <f t="array" ref="Q2582">VLOOKUP(A2582,'HUMAN RESOURCES'!$A$2:$M$2692,11,0)</f>
        <v>0.124</v>
      </c>
      <c r="R2582" s="10">
        <f t="array" ref="R2582">VLOOKUP(A2582,'HUMAN RESOURCES'!$A$2:$M$2692,12,0)</f>
        <v>298379912</v>
      </c>
      <c r="S2582" s="10">
        <f t="array" ref="S2582">VLOOKUP(A2582,'HUMAN RESOURCES'!$A$2:$M$2692,13,0)</f>
        <v>0.80100000000000005</v>
      </c>
      <c r="T2582" s="15">
        <f t="array" ref="T2582">VLOOKUP(A2582,TOURISM!$A$2:$F$2692,5,0)</f>
        <v>133000000000</v>
      </c>
      <c r="U2582" s="10">
        <v>94764000000</v>
      </c>
      <c r="V2582" s="10">
        <f t="array" ref="V2582">VLOOKUP(A2582,BUSINESS!$A$2:$J$2692,5,0)</f>
        <v>0.47399999999999998</v>
      </c>
      <c r="W2582" s="10">
        <f t="array" ref="W2582">VLOOKUP(A2582,BUSINESS!$A$2:$J$2692,6,0)</f>
        <v>6</v>
      </c>
      <c r="X2582" s="10">
        <f t="array" ref="X2582">VLOOKUP(A2582,BUSINESS!$A$2:$J$2692,7,0)</f>
        <v>0</v>
      </c>
      <c r="Y2582" s="10">
        <f t="array" ref="Y2582">VLOOKUP(A2582,BUSINESS!$A$2:$J$2692,8,0)</f>
        <v>325</v>
      </c>
      <c r="Z2582" s="10">
        <f t="array" ref="Z2582">VLOOKUP(A2582,BUSINESS!$A$2:$J$2692,9,0)</f>
        <v>0.68899999999999995</v>
      </c>
      <c r="AA2582" s="10">
        <f t="array" ref="AA2582">VLOOKUP(A2582,BUSINESS!$A$2:$J$2692,10,0)</f>
        <v>0.76300000000000001</v>
      </c>
      <c r="AB2582" s="12">
        <f t="shared" si="154"/>
        <v>46584.905487873461</v>
      </c>
      <c r="AC2582" s="10">
        <f t="shared" si="150"/>
        <v>1.8958511523389683E-2</v>
      </c>
      <c r="AD2582" s="10">
        <f t="shared" si="151"/>
        <v>7.6313247253722632E-3</v>
      </c>
      <c r="AE2582" s="10">
        <f t="shared" si="152"/>
        <v>317.5951067376144</v>
      </c>
      <c r="AF2582">
        <f t="shared" si="155"/>
        <v>445.74046258181079</v>
      </c>
    </row>
    <row r="2583" spans="1:32" ht="14.4">
      <c r="A2583" s="7" t="str">
        <f t="shared" si="153"/>
        <v>United States-The Americas 2007</v>
      </c>
      <c r="B2583" s="7" t="s">
        <v>277</v>
      </c>
      <c r="C2583" s="8" t="s">
        <v>84</v>
      </c>
      <c r="D2583" s="9" t="s">
        <v>69</v>
      </c>
      <c r="E2583" s="14">
        <v>0.161</v>
      </c>
      <c r="F2583" s="13">
        <v>14500000000000</v>
      </c>
      <c r="G2583" s="14">
        <v>7486</v>
      </c>
      <c r="H2583" s="14">
        <v>8.1000000000000003E-2</v>
      </c>
      <c r="I2583" s="10">
        <v>2277034</v>
      </c>
      <c r="J2583" s="11">
        <v>5656839</v>
      </c>
      <c r="K2583" s="10">
        <f t="array" ref="K2583">VLOOKUP(A2583,'HUMAN RESOURCES'!$A$2:$M$2692,5,0)</f>
        <v>1.4E-2</v>
      </c>
      <c r="L2583" s="11">
        <f t="array" ref="L2583">VLOOKUP(A2583,'HUMAN RESOURCES'!$A$2:$M$2692,6,0)</f>
        <v>7.0000000000000001E-3</v>
      </c>
      <c r="M2583" s="10">
        <f t="array" ref="M2583">VLOOKUP(A2583,'HUMAN RESOURCES'!$A$2:$M$2692,7,0)</f>
        <v>80</v>
      </c>
      <c r="N2583" s="10">
        <f t="array" ref="N2583">VLOOKUP(A2583,'HUMAN RESOURCES'!$A$2:$M$2692,8,0)</f>
        <v>75</v>
      </c>
      <c r="O2583" s="10">
        <f t="array" ref="O2583">VLOOKUP(A2583,'HUMAN RESOURCES'!$A$2:$M$2692,9,0)</f>
        <v>0.20200000000000001</v>
      </c>
      <c r="P2583" s="10">
        <f t="array" ref="P2583">VLOOKUP(A2583,'HUMAN RESOURCES'!$A$2:$M$2692,10,0)</f>
        <v>0.67300000000000004</v>
      </c>
      <c r="Q2583" s="10">
        <f t="array" ref="Q2583">VLOOKUP(A2583,'HUMAN RESOURCES'!$A$2:$M$2692,11,0)</f>
        <v>0.125</v>
      </c>
      <c r="R2583" s="10">
        <f t="array" ref="R2583">VLOOKUP(A2583,'HUMAN RESOURCES'!$A$2:$M$2692,12,0)</f>
        <v>301231207</v>
      </c>
      <c r="S2583" s="10">
        <f t="array" ref="S2583">VLOOKUP(A2583,'HUMAN RESOURCES'!$A$2:$M$2692,13,0)</f>
        <v>0.80300000000000005</v>
      </c>
      <c r="T2583" s="15">
        <f t="array" ref="T2583">VLOOKUP(A2583,TOURISM!$A$2:$F$2692,5,0)</f>
        <v>149000000000</v>
      </c>
      <c r="U2583" s="10">
        <v>94764000000</v>
      </c>
      <c r="V2583" s="10">
        <f t="array" ref="V2583">VLOOKUP(A2583,BUSINESS!$A$2:$J$2692,5,0)</f>
        <v>0.46100000000000002</v>
      </c>
      <c r="W2583" s="10">
        <f t="array" ref="W2583">VLOOKUP(A2583,BUSINESS!$A$2:$J$2692,6,0)</f>
        <v>6</v>
      </c>
      <c r="X2583" s="10">
        <f t="array" ref="X2583">VLOOKUP(A2583,BUSINESS!$A$2:$J$2692,7,0)</f>
        <v>0</v>
      </c>
      <c r="Y2583" s="10">
        <f t="array" ref="Y2583">VLOOKUP(A2583,BUSINESS!$A$2:$J$2692,8,0)</f>
        <v>325</v>
      </c>
      <c r="Z2583" s="10">
        <f t="array" ref="Z2583">VLOOKUP(A2583,BUSINESS!$A$2:$J$2692,9,0)</f>
        <v>0.75</v>
      </c>
      <c r="AA2583" s="10">
        <f t="array" ref="AA2583">VLOOKUP(A2583,BUSINESS!$A$2:$J$2692,10,0)</f>
        <v>0.82099999999999995</v>
      </c>
      <c r="AB2583" s="12">
        <f t="shared" si="154"/>
        <v>48135.782956909905</v>
      </c>
      <c r="AC2583" s="10">
        <f t="shared" si="150"/>
        <v>1.8779060298357467E-2</v>
      </c>
      <c r="AD2583" s="10">
        <f t="shared" si="151"/>
        <v>7.5590906489313376E-3</v>
      </c>
      <c r="AE2583" s="10">
        <f t="shared" si="152"/>
        <v>314.58891973300763</v>
      </c>
      <c r="AF2583">
        <f t="shared" si="155"/>
        <v>494.63666624686732</v>
      </c>
    </row>
    <row r="2584" spans="1:32" ht="14.4">
      <c r="A2584" s="7" t="str">
        <f t="shared" si="153"/>
        <v>United States-The Americas 2008</v>
      </c>
      <c r="B2584" s="7" t="s">
        <v>277</v>
      </c>
      <c r="C2584" s="8" t="s">
        <v>84</v>
      </c>
      <c r="D2584" s="9" t="s">
        <v>70</v>
      </c>
      <c r="E2584" s="14">
        <v>0.16500000000000001</v>
      </c>
      <c r="F2584" s="13">
        <v>14700000000000</v>
      </c>
      <c r="G2584" s="14">
        <v>7769</v>
      </c>
      <c r="H2584" s="14">
        <v>5.0999999999999997E-2</v>
      </c>
      <c r="I2584" s="10">
        <f t="array" ref="I2584">VLOOKUP(A2584,ENERGY!$A$2:$F$2691,5,0)</f>
        <v>2307819</v>
      </c>
      <c r="J2584" s="11">
        <f t="array" ref="J2584">VLOOKUP(A2584,ENERGY!$A$2:$F$2691,6,0)</f>
        <v>5790765</v>
      </c>
      <c r="K2584" s="10">
        <f t="array" ref="K2584">VLOOKUP(A2584,'HUMAN RESOURCES'!$A$2:$M$2692,5,0)</f>
        <v>1.4E-2</v>
      </c>
      <c r="L2584" s="11">
        <f t="array" ref="L2584">VLOOKUP(A2584,'HUMAN RESOURCES'!$A$2:$M$2692,6,0)</f>
        <v>7.0000000000000001E-3</v>
      </c>
      <c r="M2584" s="10">
        <f t="array" ref="M2584">VLOOKUP(A2584,'HUMAN RESOURCES'!$A$2:$M$2692,7,0)</f>
        <v>81</v>
      </c>
      <c r="N2584" s="10">
        <f t="array" ref="N2584">VLOOKUP(A2584,'HUMAN RESOURCES'!$A$2:$M$2692,8,0)</f>
        <v>76</v>
      </c>
      <c r="O2584" s="10">
        <f t="array" ref="O2584">VLOOKUP(A2584,'HUMAN RESOURCES'!$A$2:$M$2692,9,0)</f>
        <v>0.20100000000000001</v>
      </c>
      <c r="P2584" s="10">
        <f t="array" ref="P2584">VLOOKUP(A2584,'HUMAN RESOURCES'!$A$2:$M$2692,10,0)</f>
        <v>0.67300000000000004</v>
      </c>
      <c r="Q2584" s="10">
        <f t="array" ref="Q2584">VLOOKUP(A2584,'HUMAN RESOURCES'!$A$2:$M$2692,11,0)</f>
        <v>0.127</v>
      </c>
      <c r="R2584" s="10">
        <f t="array" ref="R2584">VLOOKUP(A2584,'HUMAN RESOURCES'!$A$2:$M$2692,12,0)</f>
        <v>304093966</v>
      </c>
      <c r="S2584" s="10">
        <f t="array" ref="S2584">VLOOKUP(A2584,'HUMAN RESOURCES'!$A$2:$M$2692,13,0)</f>
        <v>0.80400000000000005</v>
      </c>
      <c r="T2584" s="15">
        <f t="array" ref="T2584">VLOOKUP(A2584,TOURISM!$A$2:$F$2692,5,0)</f>
        <v>171000000000</v>
      </c>
      <c r="U2584" s="10">
        <v>94764000000</v>
      </c>
      <c r="V2584" s="10">
        <f t="array" ref="V2584">VLOOKUP(A2584,BUSINESS!$A$2:$J$2692,5,0)</f>
        <v>0.46400000000000002</v>
      </c>
      <c r="W2584" s="10">
        <f t="array" ref="W2584">VLOOKUP(A2584,BUSINESS!$A$2:$J$2692,6,0)</f>
        <v>5</v>
      </c>
      <c r="X2584" s="10">
        <f t="array" ref="X2584">VLOOKUP(A2584,BUSINESS!$A$2:$J$2692,7,0)</f>
        <v>0</v>
      </c>
      <c r="Y2584" s="10">
        <f t="array" ref="Y2584">VLOOKUP(A2584,BUSINESS!$A$2:$J$2692,8,0)</f>
        <v>187</v>
      </c>
      <c r="Z2584" s="10">
        <f t="array" ref="Z2584">VLOOKUP(A2584,BUSINESS!$A$2:$J$2692,9,0)</f>
        <v>0.74</v>
      </c>
      <c r="AA2584" s="10">
        <f t="array" ref="AA2584">VLOOKUP(A2584,BUSINESS!$A$2:$J$2692,10,0)</f>
        <v>0.85199999999999998</v>
      </c>
      <c r="AB2584" s="12">
        <f t="shared" si="154"/>
        <v>48340.321228208784</v>
      </c>
      <c r="AC2584" s="10">
        <f t="shared" si="150"/>
        <v>1.9042683010684926E-2</v>
      </c>
      <c r="AD2584" s="10">
        <f t="shared" si="151"/>
        <v>7.5891640677934399E-3</v>
      </c>
      <c r="AE2584" s="10">
        <f t="shared" si="152"/>
        <v>311.62736060339978</v>
      </c>
      <c r="AF2584">
        <f t="shared" si="155"/>
        <v>562.32618571589808</v>
      </c>
    </row>
    <row r="2585" spans="1:32" ht="14.4">
      <c r="A2585" s="7" t="str">
        <f t="shared" si="153"/>
        <v>United States-The Americas 2009</v>
      </c>
      <c r="B2585" s="7" t="s">
        <v>277</v>
      </c>
      <c r="C2585" s="8" t="s">
        <v>84</v>
      </c>
      <c r="D2585" s="9" t="s">
        <v>71</v>
      </c>
      <c r="E2585" s="14">
        <v>0.17699999999999999</v>
      </c>
      <c r="F2585" s="13">
        <v>14400000000000</v>
      </c>
      <c r="G2585" s="14">
        <v>8009</v>
      </c>
      <c r="H2585" s="14">
        <v>3.3000000000000002E-2</v>
      </c>
      <c r="I2585" s="10">
        <f t="array" ref="I2585">VLOOKUP(A2585,ENERGY!$A$2:$F$2691,5,0)</f>
        <v>2337014</v>
      </c>
      <c r="J2585" s="11">
        <f t="array" ref="J2585">VLOOKUP(A2585,ENERGY!$A$2:$F$2691,6,0)</f>
        <v>5828697</v>
      </c>
      <c r="K2585" s="10">
        <f t="array" ref="K2585">VLOOKUP(A2585,'HUMAN RESOURCES'!$A$2:$M$2692,5,0)</f>
        <v>1.4E-2</v>
      </c>
      <c r="L2585" s="11">
        <f t="array" ref="L2585">VLOOKUP(A2585,'HUMAN RESOURCES'!$A$2:$M$2692,6,0)</f>
        <v>6.0000000000000001E-3</v>
      </c>
      <c r="M2585" s="10">
        <f t="array" ref="M2585">VLOOKUP(A2585,'HUMAN RESOURCES'!$A$2:$M$2692,7,0)</f>
        <v>81</v>
      </c>
      <c r="N2585" s="10">
        <f t="array" ref="N2585">VLOOKUP(A2585,'HUMAN RESOURCES'!$A$2:$M$2692,8,0)</f>
        <v>76</v>
      </c>
      <c r="O2585" s="10">
        <f t="array" ref="O2585">VLOOKUP(A2585,'HUMAN RESOURCES'!$A$2:$M$2692,9,0)</f>
        <v>0.2</v>
      </c>
      <c r="P2585" s="10">
        <f t="array" ref="P2585">VLOOKUP(A2585,'HUMAN RESOURCES'!$A$2:$M$2692,10,0)</f>
        <v>0.67200000000000004</v>
      </c>
      <c r="Q2585" s="10">
        <f t="array" ref="Q2585">VLOOKUP(A2585,'HUMAN RESOURCES'!$A$2:$M$2692,11,0)</f>
        <v>0.128</v>
      </c>
      <c r="R2585" s="10">
        <f t="array" ref="R2585">VLOOKUP(A2585,'HUMAN RESOURCES'!$A$2:$M$2692,12,0)</f>
        <v>306771529</v>
      </c>
      <c r="S2585" s="10">
        <f t="array" ref="S2585">VLOOKUP(A2585,'HUMAN RESOURCES'!$A$2:$M$2692,13,0)</f>
        <v>0.80600000000000005</v>
      </c>
      <c r="T2585" s="15">
        <f t="array" ref="T2585">VLOOKUP(A2585,TOURISM!$A$2:$F$2692,5,0)</f>
        <v>150000000000</v>
      </c>
      <c r="U2585" s="10">
        <v>94764000000</v>
      </c>
      <c r="V2585" s="10">
        <f t="array" ref="V2585">VLOOKUP(A2585,BUSINESS!$A$2:$J$2692,5,0)</f>
        <v>0.46100000000000002</v>
      </c>
      <c r="W2585" s="10">
        <f t="array" ref="W2585">VLOOKUP(A2585,BUSINESS!$A$2:$J$2692,6,0)</f>
        <v>5</v>
      </c>
      <c r="X2585" s="10">
        <f t="array" ref="X2585">VLOOKUP(A2585,BUSINESS!$A$2:$J$2692,7,0)</f>
        <v>0</v>
      </c>
      <c r="Y2585" s="10">
        <f t="array" ref="Y2585">VLOOKUP(A2585,BUSINESS!$A$2:$J$2692,8,0)</f>
        <v>187</v>
      </c>
      <c r="Z2585" s="10">
        <f t="array" ref="Z2585">VLOOKUP(A2585,BUSINESS!$A$2:$J$2692,9,0)</f>
        <v>0.71</v>
      </c>
      <c r="AA2585" s="10">
        <f t="array" ref="AA2585">VLOOKUP(A2585,BUSINESS!$A$2:$J$2692,10,0)</f>
        <v>0.88600000000000001</v>
      </c>
      <c r="AB2585" s="12">
        <f t="shared" si="154"/>
        <v>46940.470802295349</v>
      </c>
      <c r="AC2585" s="10">
        <f t="shared" si="150"/>
        <v>1.9000123704439337E-2</v>
      </c>
      <c r="AD2585" s="10">
        <f t="shared" si="151"/>
        <v>7.6180928771913507E-3</v>
      </c>
      <c r="AE2585" s="10">
        <f t="shared" si="152"/>
        <v>308.90741493810526</v>
      </c>
      <c r="AF2585">
        <f t="shared" si="155"/>
        <v>488.96323752390987</v>
      </c>
    </row>
    <row r="2586" spans="1:32" ht="14.4">
      <c r="A2586" s="7" t="str">
        <f t="shared" si="153"/>
        <v>United States-The Americas 2010</v>
      </c>
      <c r="B2586" s="7" t="s">
        <v>277</v>
      </c>
      <c r="C2586" s="8" t="s">
        <v>84</v>
      </c>
      <c r="D2586" s="9" t="s">
        <v>72</v>
      </c>
      <c r="E2586" s="14">
        <v>0.17699999999999999</v>
      </c>
      <c r="F2586" s="13">
        <v>15000000000000</v>
      </c>
      <c r="G2586" s="14">
        <v>8254</v>
      </c>
      <c r="H2586" s="14">
        <v>3.3000000000000002E-2</v>
      </c>
      <c r="I2586" s="10">
        <f t="array" ref="I2586">VLOOKUP(A2586,ENERGY!$A$2:$F$2691,5,0)</f>
        <v>2255957</v>
      </c>
      <c r="J2586" s="11">
        <f t="array" ref="J2586">VLOOKUP(A2586,ENERGY!$A$2:$F$2691,6,0)</f>
        <v>5650950</v>
      </c>
      <c r="K2586" s="10">
        <f t="array" ref="K2586">VLOOKUP(A2586,'HUMAN RESOURCES'!$A$2:$M$2692,5,0)</f>
        <v>1.2999999999999999E-2</v>
      </c>
      <c r="L2586" s="11">
        <f t="array" ref="L2586">VLOOKUP(A2586,'HUMAN RESOURCES'!$A$2:$M$2692,6,0)</f>
        <v>6.0000000000000001E-3</v>
      </c>
      <c r="M2586" s="10">
        <f t="array" ref="M2586">VLOOKUP(A2586,'HUMAN RESOURCES'!$A$2:$M$2692,7,0)</f>
        <v>81</v>
      </c>
      <c r="N2586" s="10">
        <f t="array" ref="N2586">VLOOKUP(A2586,'HUMAN RESOURCES'!$A$2:$M$2692,8,0)</f>
        <v>76</v>
      </c>
      <c r="O2586" s="10">
        <f t="array" ref="O2586">VLOOKUP(A2586,'HUMAN RESOURCES'!$A$2:$M$2692,9,0)</f>
        <v>0.19800000000000001</v>
      </c>
      <c r="P2586" s="10">
        <f t="array" ref="P2586">VLOOKUP(A2586,'HUMAN RESOURCES'!$A$2:$M$2692,10,0)</f>
        <v>0.67100000000000004</v>
      </c>
      <c r="Q2586" s="10">
        <f t="array" ref="Q2586">VLOOKUP(A2586,'HUMAN RESOURCES'!$A$2:$M$2692,11,0)</f>
        <v>0.13100000000000001</v>
      </c>
      <c r="R2586" s="10">
        <f t="array" ref="R2586">VLOOKUP(A2586,'HUMAN RESOURCES'!$A$2:$M$2692,12,0)</f>
        <v>309326295</v>
      </c>
      <c r="S2586" s="10">
        <f t="array" ref="S2586">VLOOKUP(A2586,'HUMAN RESOURCES'!$A$2:$M$2692,13,0)</f>
        <v>0.80800000000000005</v>
      </c>
      <c r="T2586" s="15">
        <f t="array" ref="T2586">VLOOKUP(A2586,TOURISM!$A$2:$F$2692,5,0)</f>
        <v>165000000000</v>
      </c>
      <c r="U2586" s="10">
        <v>94764000000</v>
      </c>
      <c r="V2586" s="10">
        <f t="array" ref="V2586">VLOOKUP(A2586,BUSINESS!$A$2:$J$2692,5,0)</f>
        <v>0.46500000000000002</v>
      </c>
      <c r="W2586" s="10">
        <f t="array" ref="W2586">VLOOKUP(A2586,BUSINESS!$A$2:$J$2692,6,0)</f>
        <v>5</v>
      </c>
      <c r="X2586" s="10">
        <f t="array" ref="X2586">VLOOKUP(A2586,BUSINESS!$A$2:$J$2692,7,0)</f>
        <v>0</v>
      </c>
      <c r="Y2586" s="10">
        <f t="array" ref="Y2586">VLOOKUP(A2586,BUSINESS!$A$2:$J$2692,8,0)</f>
        <v>187</v>
      </c>
      <c r="Z2586" s="10">
        <f t="array" ref="Z2586">VLOOKUP(A2586,BUSINESS!$A$2:$J$2692,9,0)</f>
        <v>0.71699999999999997</v>
      </c>
      <c r="AA2586" s="10">
        <f t="array" ref="AA2586">VLOOKUP(A2586,BUSINESS!$A$2:$J$2692,10,0)</f>
        <v>0.91300000000000003</v>
      </c>
      <c r="AB2586" s="12">
        <f t="shared" si="154"/>
        <v>48492.482671090089</v>
      </c>
      <c r="AC2586" s="10">
        <f t="shared" si="150"/>
        <v>1.8268572996679767E-2</v>
      </c>
      <c r="AD2586" s="10">
        <f t="shared" si="151"/>
        <v>7.2931303819482917E-3</v>
      </c>
      <c r="AE2586" s="10">
        <f t="shared" si="152"/>
        <v>306.35610852287874</v>
      </c>
      <c r="AF2586">
        <f t="shared" si="155"/>
        <v>533.417309381991</v>
      </c>
    </row>
    <row r="2587" spans="1:32" ht="14.4">
      <c r="A2587" s="7" t="str">
        <f t="shared" si="153"/>
        <v>United States-The Americas 2011</v>
      </c>
      <c r="B2587" s="7" t="s">
        <v>277</v>
      </c>
      <c r="C2587" s="8" t="s">
        <v>84</v>
      </c>
      <c r="D2587" s="9" t="s">
        <v>73</v>
      </c>
      <c r="E2587" s="14">
        <v>0.17699999999999999</v>
      </c>
      <c r="F2587" s="13">
        <v>15500000000000</v>
      </c>
      <c r="G2587" s="14">
        <v>8467</v>
      </c>
      <c r="H2587" s="14">
        <v>3.3000000000000002E-2</v>
      </c>
      <c r="I2587" s="10">
        <f t="array" ref="I2587">VLOOKUP(A2587,ENERGY!$A$2:$F$2691,5,0)</f>
        <v>2318861</v>
      </c>
      <c r="J2587" s="11">
        <f t="array" ref="J2587">VLOOKUP(A2587,ENERGY!$A$2:$F$2691,6,0)</f>
        <v>5826394</v>
      </c>
      <c r="K2587" s="10">
        <f t="array" ref="K2587">VLOOKUP(A2587,'HUMAN RESOURCES'!$A$2:$M$2692,5,0)</f>
        <v>1.2999999999999999E-2</v>
      </c>
      <c r="L2587" s="11">
        <f t="array" ref="L2587">VLOOKUP(A2587,'HUMAN RESOURCES'!$A$2:$M$2692,6,0)</f>
        <v>6.0000000000000001E-3</v>
      </c>
      <c r="M2587" s="10">
        <f t="array" ref="M2587">VLOOKUP(A2587,'HUMAN RESOURCES'!$A$2:$M$2692,7,0)</f>
        <v>81</v>
      </c>
      <c r="N2587" s="10">
        <f t="array" ref="N2587">VLOOKUP(A2587,'HUMAN RESOURCES'!$A$2:$M$2692,8,0)</f>
        <v>76</v>
      </c>
      <c r="O2587" s="10">
        <f t="array" ref="O2587">VLOOKUP(A2587,'HUMAN RESOURCES'!$A$2:$M$2692,9,0)</f>
        <v>0.19700000000000001</v>
      </c>
      <c r="P2587" s="10">
        <f t="array" ref="P2587">VLOOKUP(A2587,'HUMAN RESOURCES'!$A$2:$M$2692,10,0)</f>
        <v>0.66900000000000004</v>
      </c>
      <c r="Q2587" s="10">
        <f t="array" ref="Q2587">VLOOKUP(A2587,'HUMAN RESOURCES'!$A$2:$M$2692,11,0)</f>
        <v>0.13300000000000001</v>
      </c>
      <c r="R2587" s="10">
        <f t="array" ref="R2587">VLOOKUP(A2587,'HUMAN RESOURCES'!$A$2:$M$2692,12,0)</f>
        <v>311582564</v>
      </c>
      <c r="S2587" s="10">
        <f t="array" ref="S2587">VLOOKUP(A2587,'HUMAN RESOURCES'!$A$2:$M$2692,13,0)</f>
        <v>0.80900000000000005</v>
      </c>
      <c r="T2587" s="15">
        <f t="array" ref="T2587">VLOOKUP(A2587,TOURISM!$A$2:$F$2692,5,0)</f>
        <v>185000000000</v>
      </c>
      <c r="U2587" s="10">
        <v>94764000000</v>
      </c>
      <c r="V2587" s="10">
        <f t="array" ref="V2587">VLOOKUP(A2587,BUSINESS!$A$2:$J$2692,5,0)</f>
        <v>0.46500000000000002</v>
      </c>
      <c r="W2587" s="10">
        <f t="array" ref="W2587">VLOOKUP(A2587,BUSINESS!$A$2:$J$2692,6,0)</f>
        <v>5</v>
      </c>
      <c r="X2587" s="10">
        <f t="array" ref="X2587">VLOOKUP(A2587,BUSINESS!$A$2:$J$2692,7,0)</f>
        <v>0</v>
      </c>
      <c r="Y2587" s="10">
        <f t="array" ref="Y2587">VLOOKUP(A2587,BUSINESS!$A$2:$J$2692,8,0)</f>
        <v>187</v>
      </c>
      <c r="Z2587" s="10">
        <f t="array" ref="Z2587">VLOOKUP(A2587,BUSINESS!$A$2:$J$2692,9,0)</f>
        <v>0.69699999999999995</v>
      </c>
      <c r="AA2587" s="10">
        <f t="array" ref="AA2587">VLOOKUP(A2587,BUSINESS!$A$2:$J$2692,10,0)</f>
        <v>0.94399999999999995</v>
      </c>
      <c r="AB2587" s="12">
        <f t="shared" si="154"/>
        <v>49746.044197774812</v>
      </c>
      <c r="AC2587" s="10">
        <f t="shared" si="150"/>
        <v>1.86993582863E-2</v>
      </c>
      <c r="AD2587" s="10">
        <f t="shared" si="151"/>
        <v>7.4422039867416976E-3</v>
      </c>
      <c r="AE2587" s="10">
        <f t="shared" si="152"/>
        <v>304.1376859585763</v>
      </c>
      <c r="AF2587">
        <f t="shared" si="155"/>
        <v>593.74310816698971</v>
      </c>
    </row>
    <row r="2588" spans="1:32" ht="14.4">
      <c r="A2588" s="7" t="str">
        <f t="shared" si="153"/>
        <v>United States-The Americas 2012</v>
      </c>
      <c r="B2588" s="7" t="s">
        <v>277</v>
      </c>
      <c r="C2588" s="8" t="s">
        <v>84</v>
      </c>
      <c r="D2588" s="9" t="s">
        <v>74</v>
      </c>
      <c r="E2588" s="14">
        <v>0.17899999999999999</v>
      </c>
      <c r="F2588" s="13">
        <v>16200000000000</v>
      </c>
      <c r="G2588" s="14">
        <v>8895</v>
      </c>
      <c r="H2588" s="14">
        <v>3.3000000000000002E-2</v>
      </c>
      <c r="I2588" s="10">
        <f t="array" ref="I2588">VLOOKUP(A2588,ENERGY!$A$2:$F$2691,5,0)</f>
        <v>2261151</v>
      </c>
      <c r="J2588" s="11">
        <f t="array" ref="J2588">VLOOKUP(A2588,ENERGY!$A$2:$F$2691,6,0)</f>
        <v>5681664</v>
      </c>
      <c r="K2588" s="10">
        <f t="array" ref="K2588">VLOOKUP(A2588,'HUMAN RESOURCES'!$A$2:$M$2692,5,0)</f>
        <v>1.2999999999999999E-2</v>
      </c>
      <c r="L2588" s="11">
        <f t="array" ref="L2588">VLOOKUP(A2588,'HUMAN RESOURCES'!$A$2:$M$2692,6,0)</f>
        <v>6.0000000000000001E-3</v>
      </c>
      <c r="M2588" s="10">
        <f t="array" ref="M2588">VLOOKUP(A2588,'HUMAN RESOURCES'!$A$2:$M$2692,7,0)</f>
        <v>81</v>
      </c>
      <c r="N2588" s="10">
        <f t="array" ref="N2588">VLOOKUP(A2588,'HUMAN RESOURCES'!$A$2:$M$2692,8,0)</f>
        <v>76</v>
      </c>
      <c r="O2588" s="10">
        <f t="array" ref="O2588">VLOOKUP(A2588,'HUMAN RESOURCES'!$A$2:$M$2692,9,0)</f>
        <v>0.19600000000000001</v>
      </c>
      <c r="P2588" s="10">
        <f t="array" ref="P2588">VLOOKUP(A2588,'HUMAN RESOURCES'!$A$2:$M$2692,10,0)</f>
        <v>0.66700000000000004</v>
      </c>
      <c r="Q2588" s="10">
        <f t="array" ref="Q2588">VLOOKUP(A2588,'HUMAN RESOURCES'!$A$2:$M$2692,11,0)</f>
        <v>0.13600000000000001</v>
      </c>
      <c r="R2588" s="10">
        <f t="array" ref="R2588">VLOOKUP(A2588,'HUMAN RESOURCES'!$A$2:$M$2692,12,0)</f>
        <v>313873685</v>
      </c>
      <c r="S2588" s="10">
        <f t="array" ref="S2588">VLOOKUP(A2588,'HUMAN RESOURCES'!$A$2:$M$2692,13,0)</f>
        <v>0.81100000000000005</v>
      </c>
      <c r="T2588" s="15">
        <f t="array" ref="T2588">VLOOKUP(A2588,TOURISM!$A$2:$F$2692,5,0)</f>
        <v>200000000000</v>
      </c>
      <c r="U2588" s="10">
        <v>94764000000</v>
      </c>
      <c r="V2588" s="10">
        <f t="array" ref="V2588">VLOOKUP(A2588,BUSINESS!$A$2:$J$2692,5,0)</f>
        <v>0.46400000000000002</v>
      </c>
      <c r="W2588" s="10">
        <f t="array" ref="W2588">VLOOKUP(A2588,BUSINESS!$A$2:$J$2692,6,0)</f>
        <v>5</v>
      </c>
      <c r="X2588" s="10">
        <f t="array" ref="X2588">VLOOKUP(A2588,BUSINESS!$A$2:$J$2692,7,0)</f>
        <v>4</v>
      </c>
      <c r="Y2588" s="10">
        <f t="array" ref="Y2588">VLOOKUP(A2588,BUSINESS!$A$2:$J$2692,8,0)</f>
        <v>175</v>
      </c>
      <c r="Z2588" s="10">
        <f t="array" ref="Z2588">VLOOKUP(A2588,BUSINESS!$A$2:$J$2692,9,0)</f>
        <v>0.79300000000000004</v>
      </c>
      <c r="AA2588" s="10">
        <f t="array" ref="AA2588">VLOOKUP(A2588,BUSINESS!$A$2:$J$2692,10,0)</f>
        <v>0.96</v>
      </c>
      <c r="AB2588" s="12">
        <f t="shared" si="154"/>
        <v>51613.119462372262</v>
      </c>
      <c r="AC2588" s="10">
        <f t="shared" si="150"/>
        <v>1.81017532578432E-2</v>
      </c>
      <c r="AD2588" s="10">
        <f t="shared" si="151"/>
        <v>7.2040158447816355E-3</v>
      </c>
      <c r="AE2588" s="10">
        <f t="shared" si="152"/>
        <v>301.91763288470645</v>
      </c>
      <c r="AF2588">
        <f t="shared" si="155"/>
        <v>637.19900570829952</v>
      </c>
    </row>
    <row r="2589" spans="1:32" ht="14.4">
      <c r="A2589" s="7" t="str">
        <f t="shared" si="153"/>
        <v>Uruguay-The Americas 2000</v>
      </c>
      <c r="B2589" s="7" t="s">
        <v>278</v>
      </c>
      <c r="C2589" s="8" t="s">
        <v>84</v>
      </c>
      <c r="D2589" s="9" t="s">
        <v>62</v>
      </c>
      <c r="E2589" s="14">
        <v>0.112</v>
      </c>
      <c r="F2589" s="13">
        <v>22823255806</v>
      </c>
      <c r="G2589" s="14">
        <v>773</v>
      </c>
      <c r="H2589" s="14">
        <v>0.46100000000000002</v>
      </c>
      <c r="I2589" s="10">
        <f t="array" ref="I2589">VLOOKUP(A2589,ENERGY!$A$2:$F$2691,5,0)</f>
        <v>0</v>
      </c>
      <c r="J2589" s="11">
        <f t="array" ref="J2589">VLOOKUP(A2589,ENERGY!$A$2:$F$2691,6,0)</f>
        <v>0</v>
      </c>
      <c r="K2589" s="10">
        <f t="array" ref="K2589">VLOOKUP(A2589,'HUMAN RESOURCES'!$A$2:$M$2692,5,0)</f>
        <v>1.6E-2</v>
      </c>
      <c r="L2589" s="11">
        <f t="array" ref="L2589">VLOOKUP(A2589,'HUMAN RESOURCES'!$A$2:$M$2692,6,0)</f>
        <v>1.4999999999999999E-2</v>
      </c>
      <c r="M2589" s="10">
        <f t="array" ref="M2589">VLOOKUP(A2589,'HUMAN RESOURCES'!$A$2:$M$2692,7,0)</f>
        <v>78</v>
      </c>
      <c r="N2589" s="10">
        <f t="array" ref="N2589">VLOOKUP(A2589,'HUMAN RESOURCES'!$A$2:$M$2692,8,0)</f>
        <v>71</v>
      </c>
      <c r="O2589" s="10">
        <f t="array" ref="O2589">VLOOKUP(A2589,'HUMAN RESOURCES'!$A$2:$M$2692,9,0)</f>
        <v>0.246</v>
      </c>
      <c r="P2589" s="10">
        <f t="array" ref="P2589">VLOOKUP(A2589,'HUMAN RESOURCES'!$A$2:$M$2692,10,0)</f>
        <v>0.624</v>
      </c>
      <c r="Q2589" s="10">
        <f t="array" ref="Q2589">VLOOKUP(A2589,'HUMAN RESOURCES'!$A$2:$M$2692,11,0)</f>
        <v>0.13100000000000001</v>
      </c>
      <c r="R2589" s="10">
        <f t="array" ref="R2589">VLOOKUP(A2589,'HUMAN RESOURCES'!$A$2:$M$2692,12,0)</f>
        <v>3320841</v>
      </c>
      <c r="S2589" s="10">
        <f t="array" ref="S2589">VLOOKUP(A2589,'HUMAN RESOURCES'!$A$2:$M$2692,13,0)</f>
        <v>0.92</v>
      </c>
      <c r="T2589" s="10">
        <f t="array" ref="T2589">VLOOKUP(A2589,TOURISM!$A$2:$F$2692,5,0)</f>
        <v>827000000</v>
      </c>
      <c r="U2589" s="10">
        <f t="array" ref="U2589">VLOOKUP(A2589,TOURISM!$A$2:$F$2692,6,0)</f>
        <v>381000000</v>
      </c>
      <c r="V2589" s="10">
        <f t="array" ref="V2589">VLOOKUP(A2589,BUSINESS!$A$2:$J$2692,5,0)</f>
        <v>0</v>
      </c>
      <c r="W2589" s="10">
        <f t="array" ref="W2589">VLOOKUP(A2589,BUSINESS!$A$2:$J$2692,6,0)</f>
        <v>0</v>
      </c>
      <c r="X2589" s="10">
        <f t="array" ref="X2589">VLOOKUP(A2589,BUSINESS!$A$2:$J$2692,7,0)</f>
        <v>0</v>
      </c>
      <c r="Y2589" s="10">
        <f t="array" ref="Y2589">VLOOKUP(A2589,BUSINESS!$A$2:$J$2692,8,0)</f>
        <v>0</v>
      </c>
      <c r="Z2589" s="10">
        <f t="array" ref="Z2589">VLOOKUP(A2589,BUSINESS!$A$2:$J$2692,9,0)</f>
        <v>0.105</v>
      </c>
      <c r="AA2589" s="10">
        <f t="array" ref="AA2589">VLOOKUP(A2589,BUSINESS!$A$2:$J$2692,10,0)</f>
        <v>0.124</v>
      </c>
      <c r="AB2589" s="12">
        <f t="shared" si="154"/>
        <v>6872.7336858344015</v>
      </c>
      <c r="AC2589" s="10">
        <f t="shared" si="150"/>
        <v>0</v>
      </c>
      <c r="AD2589" s="10">
        <f t="shared" si="151"/>
        <v>0</v>
      </c>
      <c r="AE2589" s="10">
        <f t="shared" si="152"/>
        <v>114.72997352176753</v>
      </c>
      <c r="AF2589">
        <f t="shared" si="155"/>
        <v>249.03330210630381</v>
      </c>
    </row>
    <row r="2590" spans="1:32" ht="14.4">
      <c r="A2590" s="7" t="str">
        <f t="shared" si="153"/>
        <v>Uruguay-The Americas 2001</v>
      </c>
      <c r="B2590" s="7" t="s">
        <v>278</v>
      </c>
      <c r="C2590" s="8" t="s">
        <v>84</v>
      </c>
      <c r="D2590" s="9" t="s">
        <v>63</v>
      </c>
      <c r="E2590" s="14">
        <v>0.112</v>
      </c>
      <c r="F2590" s="13">
        <v>20898788420</v>
      </c>
      <c r="G2590" s="14">
        <v>703</v>
      </c>
      <c r="H2590" s="14">
        <v>0.48599999999999999</v>
      </c>
      <c r="I2590" s="10">
        <f t="array" ref="I2590">VLOOKUP(A2590,ENERGY!$A$2:$F$2691,5,0)</f>
        <v>4430</v>
      </c>
      <c r="J2590" s="11">
        <f t="array" ref="J2590">VLOOKUP(A2590,ENERGY!$A$2:$F$2691,6,0)</f>
        <v>0</v>
      </c>
      <c r="K2590" s="10">
        <f t="array" ref="K2590">VLOOKUP(A2590,'HUMAN RESOURCES'!$A$2:$M$2692,5,0)</f>
        <v>1.6E-2</v>
      </c>
      <c r="L2590" s="11">
        <f t="array" ref="L2590">VLOOKUP(A2590,'HUMAN RESOURCES'!$A$2:$M$2692,6,0)</f>
        <v>1.4E-2</v>
      </c>
      <c r="M2590" s="10">
        <f t="array" ref="M2590">VLOOKUP(A2590,'HUMAN RESOURCES'!$A$2:$M$2692,7,0)</f>
        <v>79</v>
      </c>
      <c r="N2590" s="10">
        <f t="array" ref="N2590">VLOOKUP(A2590,'HUMAN RESOURCES'!$A$2:$M$2692,8,0)</f>
        <v>71</v>
      </c>
      <c r="O2590" s="10">
        <f t="array" ref="O2590">VLOOKUP(A2590,'HUMAN RESOURCES'!$A$2:$M$2692,9,0)</f>
        <v>0.24399999999999999</v>
      </c>
      <c r="P2590" s="10">
        <f t="array" ref="P2590">VLOOKUP(A2590,'HUMAN RESOURCES'!$A$2:$M$2692,10,0)</f>
        <v>0.624</v>
      </c>
      <c r="Q2590" s="10">
        <f t="array" ref="Q2590">VLOOKUP(A2590,'HUMAN RESOURCES'!$A$2:$M$2692,11,0)</f>
        <v>0.13200000000000001</v>
      </c>
      <c r="R2590" s="10">
        <f t="array" ref="R2590">VLOOKUP(A2590,'HUMAN RESOURCES'!$A$2:$M$2692,12,0)</f>
        <v>3326762</v>
      </c>
      <c r="S2590" s="10">
        <f t="array" ref="S2590">VLOOKUP(A2590,'HUMAN RESOURCES'!$A$2:$M$2692,13,0)</f>
        <v>0.92300000000000004</v>
      </c>
      <c r="T2590" s="10">
        <f t="array" ref="T2590">VLOOKUP(A2590,TOURISM!$A$2:$F$2692,5,0)</f>
        <v>700000000</v>
      </c>
      <c r="U2590" s="10">
        <f t="array" ref="U2590">VLOOKUP(A2590,TOURISM!$A$2:$F$2692,6,0)</f>
        <v>338000000</v>
      </c>
      <c r="V2590" s="10">
        <f t="array" ref="V2590">VLOOKUP(A2590,BUSINESS!$A$2:$J$2692,5,0)</f>
        <v>0</v>
      </c>
      <c r="W2590" s="10">
        <f t="array" ref="W2590">VLOOKUP(A2590,BUSINESS!$A$2:$J$2692,6,0)</f>
        <v>0</v>
      </c>
      <c r="X2590" s="10">
        <f t="array" ref="X2590">VLOOKUP(A2590,BUSINESS!$A$2:$J$2692,7,0)</f>
        <v>0</v>
      </c>
      <c r="Y2590" s="10">
        <f t="array" ref="Y2590">VLOOKUP(A2590,BUSINESS!$A$2:$J$2692,8,0)</f>
        <v>0</v>
      </c>
      <c r="Z2590" s="10">
        <f t="array" ref="Z2590">VLOOKUP(A2590,BUSINESS!$A$2:$J$2692,9,0)</f>
        <v>0.111</v>
      </c>
      <c r="AA2590" s="10">
        <f t="array" ref="AA2590">VLOOKUP(A2590,BUSINESS!$A$2:$J$2692,10,0)</f>
        <v>0.156</v>
      </c>
      <c r="AB2590" s="12">
        <f t="shared" si="154"/>
        <v>6282.0209020062148</v>
      </c>
      <c r="AC2590" s="10">
        <f t="shared" si="150"/>
        <v>0</v>
      </c>
      <c r="AD2590" s="10">
        <f t="shared" si="151"/>
        <v>1.3316251658519605E-3</v>
      </c>
      <c r="AE2590" s="10">
        <f t="shared" si="152"/>
        <v>101.60029482121054</v>
      </c>
      <c r="AF2590">
        <f t="shared" si="155"/>
        <v>210.41481175990347</v>
      </c>
    </row>
    <row r="2591" spans="1:32" ht="14.4">
      <c r="A2591" s="7" t="str">
        <f t="shared" si="153"/>
        <v>Uruguay-The Americas 2002</v>
      </c>
      <c r="B2591" s="7" t="s">
        <v>278</v>
      </c>
      <c r="C2591" s="8" t="s">
        <v>84</v>
      </c>
      <c r="D2591" s="9" t="s">
        <v>64</v>
      </c>
      <c r="E2591" s="14">
        <v>0.11</v>
      </c>
      <c r="F2591" s="13">
        <v>13606494599</v>
      </c>
      <c r="G2591" s="14">
        <v>449</v>
      </c>
      <c r="H2591" s="14">
        <v>1.1839999999999999</v>
      </c>
      <c r="I2591" s="10">
        <f t="array" ref="I2591">VLOOKUP(A2591,ENERGY!$A$2:$F$2691,5,0)</f>
        <v>4174</v>
      </c>
      <c r="J2591" s="11">
        <f t="array" ref="J2591">VLOOKUP(A2591,ENERGY!$A$2:$F$2691,6,0)</f>
        <v>6645</v>
      </c>
      <c r="K2591" s="10">
        <f t="array" ref="K2591">VLOOKUP(A2591,'HUMAN RESOURCES'!$A$2:$M$2692,5,0)</f>
        <v>1.6E-2</v>
      </c>
      <c r="L2591" s="11">
        <f t="array" ref="L2591">VLOOKUP(A2591,'HUMAN RESOURCES'!$A$2:$M$2692,6,0)</f>
        <v>1.4E-2</v>
      </c>
      <c r="M2591" s="10">
        <f t="array" ref="M2591">VLOOKUP(A2591,'HUMAN RESOURCES'!$A$2:$M$2692,7,0)</f>
        <v>79</v>
      </c>
      <c r="N2591" s="10">
        <f t="array" ref="N2591">VLOOKUP(A2591,'HUMAN RESOURCES'!$A$2:$M$2692,8,0)</f>
        <v>71</v>
      </c>
      <c r="O2591" s="10">
        <f t="array" ref="O2591">VLOOKUP(A2591,'HUMAN RESOURCES'!$A$2:$M$2692,9,0)</f>
        <v>0.24299999999999999</v>
      </c>
      <c r="P2591" s="10">
        <f t="array" ref="P2591">VLOOKUP(A2591,'HUMAN RESOURCES'!$A$2:$M$2692,10,0)</f>
        <v>0.624</v>
      </c>
      <c r="Q2591" s="10">
        <f t="array" ref="Q2591">VLOOKUP(A2591,'HUMAN RESOURCES'!$A$2:$M$2692,11,0)</f>
        <v>0.13300000000000001</v>
      </c>
      <c r="R2591" s="10">
        <f t="array" ref="R2591">VLOOKUP(A2591,'HUMAN RESOURCES'!$A$2:$M$2692,12,0)</f>
        <v>3327500</v>
      </c>
      <c r="S2591" s="10">
        <f t="array" ref="S2591">VLOOKUP(A2591,'HUMAN RESOURCES'!$A$2:$M$2692,13,0)</f>
        <v>0.92600000000000005</v>
      </c>
      <c r="T2591" s="10">
        <f t="array" ref="T2591">VLOOKUP(A2591,TOURISM!$A$2:$F$2692,5,0)</f>
        <v>409000000</v>
      </c>
      <c r="U2591" s="10">
        <f t="array" ref="U2591">VLOOKUP(A2591,TOURISM!$A$2:$F$2692,6,0)</f>
        <v>243000000</v>
      </c>
      <c r="V2591" s="10">
        <f t="array" ref="V2591">VLOOKUP(A2591,BUSINESS!$A$2:$J$2692,5,0)</f>
        <v>0</v>
      </c>
      <c r="W2591" s="10">
        <f t="array" ref="W2591">VLOOKUP(A2591,BUSINESS!$A$2:$J$2692,6,0)</f>
        <v>0</v>
      </c>
      <c r="X2591" s="10">
        <f t="array" ref="X2591">VLOOKUP(A2591,BUSINESS!$A$2:$J$2692,7,0)</f>
        <v>0</v>
      </c>
      <c r="Y2591" s="10">
        <f t="array" ref="Y2591">VLOOKUP(A2591,BUSINESS!$A$2:$J$2692,8,0)</f>
        <v>0</v>
      </c>
      <c r="Z2591" s="10">
        <f t="array" ref="Z2591">VLOOKUP(A2591,BUSINESS!$A$2:$J$2692,9,0)</f>
        <v>0.114</v>
      </c>
      <c r="AA2591" s="10">
        <f t="array" ref="AA2591">VLOOKUP(A2591,BUSINESS!$A$2:$J$2692,10,0)</f>
        <v>0.154</v>
      </c>
      <c r="AB2591" s="12">
        <f t="shared" si="154"/>
        <v>4089.1043122464312</v>
      </c>
      <c r="AC2591" s="10">
        <f t="shared" si="150"/>
        <v>1.9969947407963936E-3</v>
      </c>
      <c r="AD2591" s="10">
        <f t="shared" si="151"/>
        <v>1.2543951915852743E-3</v>
      </c>
      <c r="AE2591" s="10">
        <f t="shared" si="152"/>
        <v>73.027798647633361</v>
      </c>
      <c r="AF2591">
        <f t="shared" si="155"/>
        <v>122.91510142749812</v>
      </c>
    </row>
    <row r="2592" spans="1:32" ht="14.4">
      <c r="A2592" s="7" t="str">
        <f t="shared" si="153"/>
        <v>Uruguay-The Americas 2003</v>
      </c>
      <c r="B2592" s="7" t="s">
        <v>278</v>
      </c>
      <c r="C2592" s="8" t="s">
        <v>84</v>
      </c>
      <c r="D2592" s="9" t="s">
        <v>65</v>
      </c>
      <c r="E2592" s="14">
        <v>9.7000000000000003E-2</v>
      </c>
      <c r="F2592" s="13">
        <v>12045627411</v>
      </c>
      <c r="G2592" s="14">
        <v>351</v>
      </c>
      <c r="H2592" s="14">
        <v>0.58899999999999997</v>
      </c>
      <c r="I2592" s="10">
        <f t="array" ref="I2592">VLOOKUP(A2592,ENERGY!$A$2:$F$2691,5,0)</f>
        <v>4134</v>
      </c>
      <c r="J2592" s="11">
        <f t="array" ref="J2592">VLOOKUP(A2592,ENERGY!$A$2:$F$2691,6,0)</f>
        <v>7891</v>
      </c>
      <c r="K2592" s="10">
        <f t="array" ref="K2592">VLOOKUP(A2592,'HUMAN RESOURCES'!$A$2:$M$2692,5,0)</f>
        <v>1.6E-2</v>
      </c>
      <c r="L2592" s="11">
        <f t="array" ref="L2592">VLOOKUP(A2592,'HUMAN RESOURCES'!$A$2:$M$2692,6,0)</f>
        <v>1.2999999999999999E-2</v>
      </c>
      <c r="M2592" s="10">
        <f t="array" ref="M2592">VLOOKUP(A2592,'HUMAN RESOURCES'!$A$2:$M$2692,7,0)</f>
        <v>79</v>
      </c>
      <c r="N2592" s="10">
        <f t="array" ref="N2592">VLOOKUP(A2592,'HUMAN RESOURCES'!$A$2:$M$2692,8,0)</f>
        <v>72</v>
      </c>
      <c r="O2592" s="10">
        <f t="array" ref="O2592">VLOOKUP(A2592,'HUMAN RESOURCES'!$A$2:$M$2692,9,0)</f>
        <v>0.24199999999999999</v>
      </c>
      <c r="P2592" s="10">
        <f t="array" ref="P2592">VLOOKUP(A2592,'HUMAN RESOURCES'!$A$2:$M$2692,10,0)</f>
        <v>0.625</v>
      </c>
      <c r="Q2592" s="10">
        <f t="array" ref="Q2592">VLOOKUP(A2592,'HUMAN RESOURCES'!$A$2:$M$2692,11,0)</f>
        <v>0.13400000000000001</v>
      </c>
      <c r="R2592" s="10">
        <f t="array" ref="R2592">VLOOKUP(A2592,'HUMAN RESOURCES'!$A$2:$M$2692,12,0)</f>
        <v>3325411</v>
      </c>
      <c r="S2592" s="10">
        <f t="array" ref="S2592">VLOOKUP(A2592,'HUMAN RESOURCES'!$A$2:$M$2692,13,0)</f>
        <v>0.92800000000000005</v>
      </c>
      <c r="T2592" s="10">
        <f t="array" ref="T2592">VLOOKUP(A2592,TOURISM!$A$2:$F$2692,5,0)</f>
        <v>419000000</v>
      </c>
      <c r="U2592" s="10">
        <f t="array" ref="U2592">VLOOKUP(A2592,TOURISM!$A$2:$F$2692,6,0)</f>
        <v>236000000</v>
      </c>
      <c r="V2592" s="10">
        <f t="array" ref="V2592">VLOOKUP(A2592,BUSINESS!$A$2:$J$2692,5,0)</f>
        <v>0</v>
      </c>
      <c r="W2592" s="10">
        <f t="array" ref="W2592">VLOOKUP(A2592,BUSINESS!$A$2:$J$2692,6,0)</f>
        <v>45</v>
      </c>
      <c r="X2592" s="10">
        <f t="array" ref="X2592">VLOOKUP(A2592,BUSINESS!$A$2:$J$2692,7,0)</f>
        <v>0</v>
      </c>
      <c r="Y2592" s="10">
        <f t="array" ref="Y2592">VLOOKUP(A2592,BUSINESS!$A$2:$J$2692,8,0)</f>
        <v>0</v>
      </c>
      <c r="Z2592" s="10">
        <f t="array" ref="Z2592">VLOOKUP(A2592,BUSINESS!$A$2:$J$2692,9,0)</f>
        <v>0.159</v>
      </c>
      <c r="AA2592" s="10">
        <f t="array" ref="AA2592">VLOOKUP(A2592,BUSINESS!$A$2:$J$2692,10,0)</f>
        <v>0.15</v>
      </c>
      <c r="AB2592" s="12">
        <f t="shared" si="154"/>
        <v>3622.2973373817554</v>
      </c>
      <c r="AC2592" s="10">
        <f t="shared" si="150"/>
        <v>2.3729397659417138E-3</v>
      </c>
      <c r="AD2592" s="10">
        <f t="shared" si="151"/>
        <v>1.2431546055510132E-3</v>
      </c>
      <c r="AE2592" s="10">
        <f t="shared" si="152"/>
        <v>70.968671240938335</v>
      </c>
      <c r="AF2592">
        <f t="shared" si="155"/>
        <v>125.99946292353036</v>
      </c>
    </row>
    <row r="2593" spans="1:32" ht="14.4">
      <c r="A2593" s="7" t="str">
        <f t="shared" si="153"/>
        <v>Uruguay-The Americas 2004</v>
      </c>
      <c r="B2593" s="7" t="s">
        <v>278</v>
      </c>
      <c r="C2593" s="8" t="s">
        <v>84</v>
      </c>
      <c r="D2593" s="9" t="s">
        <v>66</v>
      </c>
      <c r="E2593" s="14">
        <v>8.5000000000000006E-2</v>
      </c>
      <c r="F2593" s="13">
        <v>13686333822</v>
      </c>
      <c r="G2593" s="14">
        <v>350</v>
      </c>
      <c r="H2593" s="14">
        <v>0.23699999999999999</v>
      </c>
      <c r="I2593" s="10">
        <v>4134</v>
      </c>
      <c r="J2593" s="11">
        <v>7891</v>
      </c>
      <c r="K2593" s="10">
        <f t="array" ref="K2593">VLOOKUP(A2593,'HUMAN RESOURCES'!$A$2:$M$2692,5,0)</f>
        <v>1.6E-2</v>
      </c>
      <c r="L2593" s="11">
        <f t="array" ref="L2593">VLOOKUP(A2593,'HUMAN RESOURCES'!$A$2:$M$2692,6,0)</f>
        <v>1.2999999999999999E-2</v>
      </c>
      <c r="M2593" s="10">
        <f t="array" ref="M2593">VLOOKUP(A2593,'HUMAN RESOURCES'!$A$2:$M$2692,7,0)</f>
        <v>79</v>
      </c>
      <c r="N2593" s="10">
        <f t="array" ref="N2593">VLOOKUP(A2593,'HUMAN RESOURCES'!$A$2:$M$2692,8,0)</f>
        <v>72</v>
      </c>
      <c r="O2593" s="10">
        <f t="array" ref="O2593">VLOOKUP(A2593,'HUMAN RESOURCES'!$A$2:$M$2692,9,0)</f>
        <v>0.24</v>
      </c>
      <c r="P2593" s="10">
        <f t="array" ref="P2593">VLOOKUP(A2593,'HUMAN RESOURCES'!$A$2:$M$2692,10,0)</f>
        <v>0.626</v>
      </c>
      <c r="Q2593" s="10">
        <f t="array" ref="Q2593">VLOOKUP(A2593,'HUMAN RESOURCES'!$A$2:$M$2692,11,0)</f>
        <v>0.13500000000000001</v>
      </c>
      <c r="R2593" s="10">
        <f t="array" ref="R2593">VLOOKUP(A2593,'HUMAN RESOURCES'!$A$2:$M$2692,12,0)</f>
        <v>3323822</v>
      </c>
      <c r="S2593" s="10">
        <f t="array" ref="S2593">VLOOKUP(A2593,'HUMAN RESOURCES'!$A$2:$M$2692,13,0)</f>
        <v>0.93100000000000005</v>
      </c>
      <c r="T2593" s="10">
        <f t="array" ref="T2593">VLOOKUP(A2593,TOURISM!$A$2:$F$2692,5,0)</f>
        <v>591000000</v>
      </c>
      <c r="U2593" s="10">
        <f t="array" ref="U2593">VLOOKUP(A2593,TOURISM!$A$2:$F$2692,6,0)</f>
        <v>267000000</v>
      </c>
      <c r="V2593" s="10">
        <f t="array" ref="V2593">VLOOKUP(A2593,BUSINESS!$A$2:$J$2692,5,0)</f>
        <v>0</v>
      </c>
      <c r="W2593" s="10">
        <f t="array" ref="W2593">VLOOKUP(A2593,BUSINESS!$A$2:$J$2692,6,0)</f>
        <v>45</v>
      </c>
      <c r="X2593" s="10">
        <f t="array" ref="X2593">VLOOKUP(A2593,BUSINESS!$A$2:$J$2692,7,0)</f>
        <v>0</v>
      </c>
      <c r="Y2593" s="10">
        <f t="array" ref="Y2593">VLOOKUP(A2593,BUSINESS!$A$2:$J$2692,8,0)</f>
        <v>0</v>
      </c>
      <c r="Z2593" s="10">
        <f t="array" ref="Z2593">VLOOKUP(A2593,BUSINESS!$A$2:$J$2692,9,0)</f>
        <v>0.17100000000000001</v>
      </c>
      <c r="AA2593" s="10">
        <f t="array" ref="AA2593">VLOOKUP(A2593,BUSINESS!$A$2:$J$2692,10,0)</f>
        <v>0.18</v>
      </c>
      <c r="AB2593" s="12">
        <f t="shared" si="154"/>
        <v>4117.6494475335921</v>
      </c>
      <c r="AC2593" s="10">
        <f t="shared" si="150"/>
        <v>2.3740741832745556E-3</v>
      </c>
      <c r="AD2593" s="10">
        <f t="shared" si="151"/>
        <v>1.2437489131487786E-3</v>
      </c>
      <c r="AE2593" s="10">
        <f t="shared" si="152"/>
        <v>80.329211371728093</v>
      </c>
      <c r="AF2593">
        <f t="shared" si="155"/>
        <v>177.80735550820711</v>
      </c>
    </row>
    <row r="2594" spans="1:32" ht="14.4">
      <c r="A2594" s="7" t="str">
        <f t="shared" si="153"/>
        <v>Uruguay-The Americas 2005</v>
      </c>
      <c r="B2594" s="7" t="s">
        <v>278</v>
      </c>
      <c r="C2594" s="8" t="s">
        <v>84</v>
      </c>
      <c r="D2594" s="9" t="s">
        <v>67</v>
      </c>
      <c r="E2594" s="14">
        <v>8.2000000000000003E-2</v>
      </c>
      <c r="F2594" s="13">
        <v>17362872710</v>
      </c>
      <c r="G2594" s="14">
        <v>430</v>
      </c>
      <c r="H2594" s="14">
        <v>0.13600000000000001</v>
      </c>
      <c r="I2594" s="10">
        <f t="array" ref="I2594">VLOOKUP(A2594,ENERGY!$A$2:$F$2691,5,0)</f>
        <v>4153</v>
      </c>
      <c r="J2594" s="11">
        <f t="array" ref="J2594">VLOOKUP(A2594,ENERGY!$A$2:$F$2691,6,0)</f>
        <v>8331</v>
      </c>
      <c r="K2594" s="10">
        <f t="array" ref="K2594">VLOOKUP(A2594,'HUMAN RESOURCES'!$A$2:$M$2692,5,0)</f>
        <v>1.4999999999999999E-2</v>
      </c>
      <c r="L2594" s="11">
        <f t="array" ref="L2594">VLOOKUP(A2594,'HUMAN RESOURCES'!$A$2:$M$2692,6,0)</f>
        <v>1.2E-2</v>
      </c>
      <c r="M2594" s="10">
        <f t="array" ref="M2594">VLOOKUP(A2594,'HUMAN RESOURCES'!$A$2:$M$2692,7,0)</f>
        <v>79</v>
      </c>
      <c r="N2594" s="10">
        <f t="array" ref="N2594">VLOOKUP(A2594,'HUMAN RESOURCES'!$A$2:$M$2692,8,0)</f>
        <v>72</v>
      </c>
      <c r="O2594" s="10">
        <f t="array" ref="O2594">VLOOKUP(A2594,'HUMAN RESOURCES'!$A$2:$M$2692,9,0)</f>
        <v>0.23799999999999999</v>
      </c>
      <c r="P2594" s="10">
        <f t="array" ref="P2594">VLOOKUP(A2594,'HUMAN RESOURCES'!$A$2:$M$2692,10,0)</f>
        <v>0.627</v>
      </c>
      <c r="Q2594" s="10">
        <f t="array" ref="Q2594">VLOOKUP(A2594,'HUMAN RESOURCES'!$A$2:$M$2692,11,0)</f>
        <v>0.13500000000000001</v>
      </c>
      <c r="R2594" s="10">
        <f t="array" ref="R2594">VLOOKUP(A2594,'HUMAN RESOURCES'!$A$2:$M$2692,12,0)</f>
        <v>3325155</v>
      </c>
      <c r="S2594" s="10">
        <f t="array" ref="S2594">VLOOKUP(A2594,'HUMAN RESOURCES'!$A$2:$M$2692,13,0)</f>
        <v>0.93300000000000005</v>
      </c>
      <c r="T2594" s="10">
        <f t="array" ref="T2594">VLOOKUP(A2594,TOURISM!$A$2:$F$2692,5,0)</f>
        <v>699000000</v>
      </c>
      <c r="U2594" s="10">
        <f t="array" ref="U2594">VLOOKUP(A2594,TOURISM!$A$2:$F$2692,6,0)</f>
        <v>331000000</v>
      </c>
      <c r="V2594" s="10">
        <f t="array" ref="V2594">VLOOKUP(A2594,BUSINESS!$A$2:$J$2692,5,0)</f>
        <v>0.71299999999999997</v>
      </c>
      <c r="W2594" s="10">
        <f t="array" ref="W2594">VLOOKUP(A2594,BUSINESS!$A$2:$J$2692,6,0)</f>
        <v>45</v>
      </c>
      <c r="X2594" s="10">
        <f t="array" ref="X2594">VLOOKUP(A2594,BUSINESS!$A$2:$J$2692,7,0)</f>
        <v>0</v>
      </c>
      <c r="Y2594" s="10">
        <f t="array" ref="Y2594">VLOOKUP(A2594,BUSINESS!$A$2:$J$2692,8,0)</f>
        <v>304</v>
      </c>
      <c r="Z2594" s="10">
        <f t="array" ref="Z2594">VLOOKUP(A2594,BUSINESS!$A$2:$J$2692,9,0)</f>
        <v>0.20100000000000001</v>
      </c>
      <c r="AA2594" s="10">
        <f t="array" ref="AA2594">VLOOKUP(A2594,BUSINESS!$A$2:$J$2692,10,0)</f>
        <v>0.34699999999999998</v>
      </c>
      <c r="AB2594" s="12">
        <f t="shared" si="154"/>
        <v>5221.6731881671685</v>
      </c>
      <c r="AC2594" s="10">
        <f t="shared" si="150"/>
        <v>2.5054471144954145E-3</v>
      </c>
      <c r="AD2594" s="10">
        <f t="shared" si="151"/>
        <v>1.2489643339934529E-3</v>
      </c>
      <c r="AE2594" s="10">
        <f t="shared" si="152"/>
        <v>99.5442317726542</v>
      </c>
      <c r="AF2594">
        <f t="shared" si="155"/>
        <v>210.21576437790117</v>
      </c>
    </row>
    <row r="2595" spans="1:32" ht="14.4">
      <c r="A2595" s="7" t="str">
        <f t="shared" si="153"/>
        <v>Uruguay-The Americas 2006</v>
      </c>
      <c r="B2595" s="7" t="s">
        <v>278</v>
      </c>
      <c r="C2595" s="8" t="s">
        <v>84</v>
      </c>
      <c r="D2595" s="9" t="s">
        <v>68</v>
      </c>
      <c r="E2595" s="14">
        <v>8.3000000000000004E-2</v>
      </c>
      <c r="F2595" s="13">
        <v>19579479147</v>
      </c>
      <c r="G2595" s="14">
        <v>491</v>
      </c>
      <c r="H2595" s="14">
        <v>9.2999999999999999E-2</v>
      </c>
      <c r="I2595" s="10">
        <v>4153</v>
      </c>
      <c r="J2595" s="11">
        <v>8331</v>
      </c>
      <c r="K2595" s="10">
        <f t="array" ref="K2595">VLOOKUP(A2595,'HUMAN RESOURCES'!$A$2:$M$2692,5,0)</f>
        <v>1.4999999999999999E-2</v>
      </c>
      <c r="L2595" s="11">
        <f t="array" ref="L2595">VLOOKUP(A2595,'HUMAN RESOURCES'!$A$2:$M$2692,6,0)</f>
        <v>1.2E-2</v>
      </c>
      <c r="M2595" s="10">
        <f t="array" ref="M2595">VLOOKUP(A2595,'HUMAN RESOURCES'!$A$2:$M$2692,7,0)</f>
        <v>80</v>
      </c>
      <c r="N2595" s="10">
        <f t="array" ref="N2595">VLOOKUP(A2595,'HUMAN RESOURCES'!$A$2:$M$2692,8,0)</f>
        <v>72</v>
      </c>
      <c r="O2595" s="10">
        <f t="array" ref="O2595">VLOOKUP(A2595,'HUMAN RESOURCES'!$A$2:$M$2692,9,0)</f>
        <v>0.23499999999999999</v>
      </c>
      <c r="P2595" s="10">
        <f t="array" ref="P2595">VLOOKUP(A2595,'HUMAN RESOURCES'!$A$2:$M$2692,10,0)</f>
        <v>0.628</v>
      </c>
      <c r="Q2595" s="10">
        <f t="array" ref="Q2595">VLOOKUP(A2595,'HUMAN RESOURCES'!$A$2:$M$2692,11,0)</f>
        <v>0.13600000000000001</v>
      </c>
      <c r="R2595" s="10">
        <f t="array" ref="R2595">VLOOKUP(A2595,'HUMAN RESOURCES'!$A$2:$M$2692,12,0)</f>
        <v>3330217</v>
      </c>
      <c r="S2595" s="10">
        <f t="array" ref="S2595">VLOOKUP(A2595,'HUMAN RESOURCES'!$A$2:$M$2692,13,0)</f>
        <v>0.93600000000000005</v>
      </c>
      <c r="T2595" s="10">
        <f t="array" ref="T2595">VLOOKUP(A2595,TOURISM!$A$2:$F$2692,5,0)</f>
        <v>711000000</v>
      </c>
      <c r="U2595" s="10">
        <f t="array" ref="U2595">VLOOKUP(A2595,TOURISM!$A$2:$F$2692,6,0)</f>
        <v>305000000</v>
      </c>
      <c r="V2595" s="10">
        <f t="array" ref="V2595">VLOOKUP(A2595,BUSINESS!$A$2:$J$2692,5,0)</f>
        <v>0.71299999999999997</v>
      </c>
      <c r="W2595" s="10">
        <f t="array" ref="W2595">VLOOKUP(A2595,BUSINESS!$A$2:$J$2692,6,0)</f>
        <v>43</v>
      </c>
      <c r="X2595" s="10">
        <f t="array" ref="X2595">VLOOKUP(A2595,BUSINESS!$A$2:$J$2692,7,0)</f>
        <v>0</v>
      </c>
      <c r="Y2595" s="10">
        <f t="array" ref="Y2595">VLOOKUP(A2595,BUSINESS!$A$2:$J$2692,8,0)</f>
        <v>304</v>
      </c>
      <c r="Z2595" s="10">
        <f t="array" ref="Z2595">VLOOKUP(A2595,BUSINESS!$A$2:$J$2692,9,0)</f>
        <v>0.29399999999999998</v>
      </c>
      <c r="AA2595" s="10">
        <f t="array" ref="AA2595">VLOOKUP(A2595,BUSINESS!$A$2:$J$2692,10,0)</f>
        <v>0.7</v>
      </c>
      <c r="AB2595" s="12">
        <f t="shared" si="154"/>
        <v>5879.3403393832896</v>
      </c>
      <c r="AC2595" s="10">
        <f t="shared" si="150"/>
        <v>2.501638782097383E-3</v>
      </c>
      <c r="AD2595" s="10">
        <f t="shared" si="151"/>
        <v>1.2470658818929817E-3</v>
      </c>
      <c r="AE2595" s="10">
        <f t="shared" si="152"/>
        <v>91.58562339931602</v>
      </c>
      <c r="AF2595">
        <f t="shared" si="155"/>
        <v>213.49960077676619</v>
      </c>
    </row>
    <row r="2596" spans="1:32" ht="14.4">
      <c r="A2596" s="7" t="str">
        <f t="shared" si="153"/>
        <v>Uruguay-The Americas 2007</v>
      </c>
      <c r="B2596" s="7" t="s">
        <v>278</v>
      </c>
      <c r="C2596" s="8" t="s">
        <v>84</v>
      </c>
      <c r="D2596" s="9" t="s">
        <v>69</v>
      </c>
      <c r="E2596" s="14">
        <v>0.08</v>
      </c>
      <c r="F2596" s="13">
        <v>23410536914</v>
      </c>
      <c r="G2596" s="14">
        <v>560</v>
      </c>
      <c r="H2596" s="14">
        <v>8.8999999999999996E-2</v>
      </c>
      <c r="I2596" s="10">
        <v>4153</v>
      </c>
      <c r="J2596" s="11">
        <v>8331</v>
      </c>
      <c r="K2596" s="10">
        <f t="array" ref="K2596">VLOOKUP(A2596,'HUMAN RESOURCES'!$A$2:$M$2692,5,0)</f>
        <v>1.4999999999999999E-2</v>
      </c>
      <c r="L2596" s="11">
        <f t="array" ref="L2596">VLOOKUP(A2596,'HUMAN RESOURCES'!$A$2:$M$2692,6,0)</f>
        <v>1.2E-2</v>
      </c>
      <c r="M2596" s="10">
        <f t="array" ref="M2596">VLOOKUP(A2596,'HUMAN RESOURCES'!$A$2:$M$2692,7,0)</f>
        <v>80</v>
      </c>
      <c r="N2596" s="10">
        <f t="array" ref="N2596">VLOOKUP(A2596,'HUMAN RESOURCES'!$A$2:$M$2692,8,0)</f>
        <v>73</v>
      </c>
      <c r="O2596" s="10">
        <f t="array" ref="O2596">VLOOKUP(A2596,'HUMAN RESOURCES'!$A$2:$M$2692,9,0)</f>
        <v>0.23300000000000001</v>
      </c>
      <c r="P2596" s="10">
        <f t="array" ref="P2596">VLOOKUP(A2596,'HUMAN RESOURCES'!$A$2:$M$2692,10,0)</f>
        <v>0.63</v>
      </c>
      <c r="Q2596" s="10">
        <f t="array" ref="Q2596">VLOOKUP(A2596,'HUMAN RESOURCES'!$A$2:$M$2692,11,0)</f>
        <v>0.13700000000000001</v>
      </c>
      <c r="R2596" s="10">
        <f t="array" ref="R2596">VLOOKUP(A2596,'HUMAN RESOURCES'!$A$2:$M$2692,12,0)</f>
        <v>3338384</v>
      </c>
      <c r="S2596" s="10">
        <f t="array" ref="S2596">VLOOKUP(A2596,'HUMAN RESOURCES'!$A$2:$M$2692,13,0)</f>
        <v>0.93799999999999994</v>
      </c>
      <c r="T2596" s="10">
        <f t="array" ref="T2596">VLOOKUP(A2596,TOURISM!$A$2:$F$2692,5,0)</f>
        <v>928000000</v>
      </c>
      <c r="U2596" s="10">
        <f t="array" ref="U2596">VLOOKUP(A2596,TOURISM!$A$2:$F$2692,6,0)</f>
        <v>354000000</v>
      </c>
      <c r="V2596" s="10">
        <f t="array" ref="V2596">VLOOKUP(A2596,BUSINESS!$A$2:$J$2692,5,0)</f>
        <v>0.71299999999999997</v>
      </c>
      <c r="W2596" s="10">
        <f t="array" ref="W2596">VLOOKUP(A2596,BUSINESS!$A$2:$J$2692,6,0)</f>
        <v>44</v>
      </c>
      <c r="X2596" s="10">
        <f t="array" ref="X2596">VLOOKUP(A2596,BUSINESS!$A$2:$J$2692,7,0)</f>
        <v>0</v>
      </c>
      <c r="Y2596" s="10">
        <f t="array" ref="Y2596">VLOOKUP(A2596,BUSINESS!$A$2:$J$2692,8,0)</f>
        <v>304</v>
      </c>
      <c r="Z2596" s="10">
        <f t="array" ref="Z2596">VLOOKUP(A2596,BUSINESS!$A$2:$J$2692,9,0)</f>
        <v>0.34</v>
      </c>
      <c r="AA2596" s="10">
        <f t="array" ref="AA2596">VLOOKUP(A2596,BUSINESS!$A$2:$J$2692,10,0)</f>
        <v>0.9</v>
      </c>
      <c r="AB2596" s="12">
        <f t="shared" si="154"/>
        <v>7012.5356801374555</v>
      </c>
      <c r="AC2596" s="10">
        <f t="shared" si="150"/>
        <v>2.4955187899294989E-3</v>
      </c>
      <c r="AD2596" s="10">
        <f t="shared" si="151"/>
        <v>1.2440150683684082E-3</v>
      </c>
      <c r="AE2596" s="10">
        <f t="shared" si="152"/>
        <v>106.03932920838346</v>
      </c>
      <c r="AF2596">
        <f t="shared" si="155"/>
        <v>277.97880651237244</v>
      </c>
    </row>
    <row r="2597" spans="1:32" ht="14.4">
      <c r="A2597" s="7" t="str">
        <f t="shared" si="153"/>
        <v>Uruguay-The Americas 2008</v>
      </c>
      <c r="B2597" s="7" t="s">
        <v>278</v>
      </c>
      <c r="C2597" s="8" t="s">
        <v>84</v>
      </c>
      <c r="D2597" s="9" t="s">
        <v>70</v>
      </c>
      <c r="E2597" s="14">
        <v>0.08</v>
      </c>
      <c r="F2597" s="13">
        <v>30366148205</v>
      </c>
      <c r="G2597" s="14">
        <v>722</v>
      </c>
      <c r="H2597" s="14">
        <v>0.124</v>
      </c>
      <c r="I2597" s="10">
        <f t="array" ref="I2597">VLOOKUP(A2597,ENERGY!$A$2:$F$2691,5,0)</f>
        <v>2869</v>
      </c>
      <c r="J2597" s="11">
        <f t="array" ref="J2597">VLOOKUP(A2597,ENERGY!$A$2:$F$2691,6,0)</f>
        <v>5611</v>
      </c>
      <c r="K2597" s="10">
        <f t="array" ref="K2597">VLOOKUP(A2597,'HUMAN RESOURCES'!$A$2:$M$2692,5,0)</f>
        <v>1.4999999999999999E-2</v>
      </c>
      <c r="L2597" s="11">
        <f t="array" ref="L2597">VLOOKUP(A2597,'HUMAN RESOURCES'!$A$2:$M$2692,6,0)</f>
        <v>1.0999999999999999E-2</v>
      </c>
      <c r="M2597" s="10">
        <f t="array" ref="M2597">VLOOKUP(A2597,'HUMAN RESOURCES'!$A$2:$M$2692,7,0)</f>
        <v>80</v>
      </c>
      <c r="N2597" s="10">
        <f t="array" ref="N2597">VLOOKUP(A2597,'HUMAN RESOURCES'!$A$2:$M$2692,8,0)</f>
        <v>73</v>
      </c>
      <c r="O2597" s="10">
        <f t="array" ref="O2597">VLOOKUP(A2597,'HUMAN RESOURCES'!$A$2:$M$2692,9,0)</f>
        <v>0.23</v>
      </c>
      <c r="P2597" s="10">
        <f t="array" ref="P2597">VLOOKUP(A2597,'HUMAN RESOURCES'!$A$2:$M$2692,10,0)</f>
        <v>0.63200000000000001</v>
      </c>
      <c r="Q2597" s="10">
        <f t="array" ref="Q2597">VLOOKUP(A2597,'HUMAN RESOURCES'!$A$2:$M$2692,11,0)</f>
        <v>0.13700000000000001</v>
      </c>
      <c r="R2597" s="10">
        <f t="array" ref="R2597">VLOOKUP(A2597,'HUMAN RESOURCES'!$A$2:$M$2692,12,0)</f>
        <v>3348898</v>
      </c>
      <c r="S2597" s="10">
        <f t="array" ref="S2597">VLOOKUP(A2597,'HUMAN RESOURCES'!$A$2:$M$2692,13,0)</f>
        <v>0.94</v>
      </c>
      <c r="T2597" s="10">
        <f t="array" ref="T2597">VLOOKUP(A2597,TOURISM!$A$2:$F$2692,5,0)</f>
        <v>1195000000</v>
      </c>
      <c r="U2597" s="10">
        <f t="array" ref="U2597">VLOOKUP(A2597,TOURISM!$A$2:$F$2692,6,0)</f>
        <v>466000000</v>
      </c>
      <c r="V2597" s="10">
        <f t="array" ref="V2597">VLOOKUP(A2597,BUSINESS!$A$2:$J$2692,5,0)</f>
        <v>0.43</v>
      </c>
      <c r="W2597" s="10">
        <f t="array" ref="W2597">VLOOKUP(A2597,BUSINESS!$A$2:$J$2692,6,0)</f>
        <v>44</v>
      </c>
      <c r="X2597" s="10">
        <f t="array" ref="X2597">VLOOKUP(A2597,BUSINESS!$A$2:$J$2692,7,0)</f>
        <v>0</v>
      </c>
      <c r="Y2597" s="10">
        <f t="array" ref="Y2597">VLOOKUP(A2597,BUSINESS!$A$2:$J$2692,8,0)</f>
        <v>336</v>
      </c>
      <c r="Z2597" s="10">
        <f t="array" ref="Z2597">VLOOKUP(A2597,BUSINESS!$A$2:$J$2692,9,0)</f>
        <v>0.39300000000000002</v>
      </c>
      <c r="AA2597" s="10">
        <f t="array" ref="AA2597">VLOOKUP(A2597,BUSINESS!$A$2:$J$2692,10,0)</f>
        <v>1.0469999999999999</v>
      </c>
      <c r="AB2597" s="12">
        <f t="shared" si="154"/>
        <v>9067.5046552627155</v>
      </c>
      <c r="AC2597" s="10">
        <f t="shared" si="150"/>
        <v>1.6754765298913254E-3</v>
      </c>
      <c r="AD2597" s="10">
        <f t="shared" si="151"/>
        <v>8.5669972629802405E-4</v>
      </c>
      <c r="AE2597" s="10">
        <f t="shared" si="152"/>
        <v>139.15025181417889</v>
      </c>
      <c r="AF2597">
        <f t="shared" si="155"/>
        <v>356.83380025309816</v>
      </c>
    </row>
    <row r="2598" spans="1:32" ht="14.4">
      <c r="A2598" s="7" t="str">
        <f t="shared" si="153"/>
        <v>Uruguay-The Americas 2009</v>
      </c>
      <c r="B2598" s="7" t="s">
        <v>278</v>
      </c>
      <c r="C2598" s="8" t="s">
        <v>84</v>
      </c>
      <c r="D2598" s="9" t="s">
        <v>71</v>
      </c>
      <c r="E2598" s="14">
        <v>8.8999999999999996E-2</v>
      </c>
      <c r="F2598" s="13">
        <v>30461322555</v>
      </c>
      <c r="G2598" s="14">
        <v>803</v>
      </c>
      <c r="H2598" s="14">
        <v>0.153</v>
      </c>
      <c r="I2598" s="10">
        <f t="array" ref="I2598">VLOOKUP(A2598,ENERGY!$A$2:$F$2691,5,0)</f>
        <v>3172</v>
      </c>
      <c r="J2598" s="11">
        <f t="array" ref="J2598">VLOOKUP(A2598,ENERGY!$A$2:$F$2691,6,0)</f>
        <v>5999</v>
      </c>
      <c r="K2598" s="10">
        <f t="array" ref="K2598">VLOOKUP(A2598,'HUMAN RESOURCES'!$A$2:$M$2692,5,0)</f>
        <v>1.4999999999999999E-2</v>
      </c>
      <c r="L2598" s="11">
        <f t="array" ref="L2598">VLOOKUP(A2598,'HUMAN RESOURCES'!$A$2:$M$2692,6,0)</f>
        <v>1.0999999999999999E-2</v>
      </c>
      <c r="M2598" s="10">
        <f t="array" ref="M2598">VLOOKUP(A2598,'HUMAN RESOURCES'!$A$2:$M$2692,7,0)</f>
        <v>80</v>
      </c>
      <c r="N2598" s="10">
        <f t="array" ref="N2598">VLOOKUP(A2598,'HUMAN RESOURCES'!$A$2:$M$2692,8,0)</f>
        <v>73</v>
      </c>
      <c r="O2598" s="10">
        <f t="array" ref="O2598">VLOOKUP(A2598,'HUMAN RESOURCES'!$A$2:$M$2692,9,0)</f>
        <v>0.22800000000000001</v>
      </c>
      <c r="P2598" s="10">
        <f t="array" ref="P2598">VLOOKUP(A2598,'HUMAN RESOURCES'!$A$2:$M$2692,10,0)</f>
        <v>0.63400000000000001</v>
      </c>
      <c r="Q2598" s="10">
        <f t="array" ref="Q2598">VLOOKUP(A2598,'HUMAN RESOURCES'!$A$2:$M$2692,11,0)</f>
        <v>0.13800000000000001</v>
      </c>
      <c r="R2598" s="10">
        <f t="array" ref="R2598">VLOOKUP(A2598,'HUMAN RESOURCES'!$A$2:$M$2692,12,0)</f>
        <v>3360431</v>
      </c>
      <c r="S2598" s="10">
        <f t="array" ref="S2598">VLOOKUP(A2598,'HUMAN RESOURCES'!$A$2:$M$2692,13,0)</f>
        <v>0.94199999999999995</v>
      </c>
      <c r="T2598" s="10">
        <f t="array" ref="T2598">VLOOKUP(A2598,TOURISM!$A$2:$F$2692,5,0)</f>
        <v>1460000000</v>
      </c>
      <c r="U2598" s="10">
        <f t="array" ref="U2598">VLOOKUP(A2598,TOURISM!$A$2:$F$2692,6,0)</f>
        <v>442000000</v>
      </c>
      <c r="V2598" s="10">
        <f t="array" ref="V2598">VLOOKUP(A2598,BUSINESS!$A$2:$J$2692,5,0)</f>
        <v>0.41899999999999998</v>
      </c>
      <c r="W2598" s="10">
        <f t="array" ref="W2598">VLOOKUP(A2598,BUSINESS!$A$2:$J$2692,6,0)</f>
        <v>65</v>
      </c>
      <c r="X2598" s="10">
        <f t="array" ref="X2598">VLOOKUP(A2598,BUSINESS!$A$2:$J$2692,7,0)</f>
        <v>0</v>
      </c>
      <c r="Y2598" s="10">
        <f t="array" ref="Y2598">VLOOKUP(A2598,BUSINESS!$A$2:$J$2692,8,0)</f>
        <v>336</v>
      </c>
      <c r="Z2598" s="10">
        <f t="array" ref="Z2598">VLOOKUP(A2598,BUSINESS!$A$2:$J$2692,9,0)</f>
        <v>0.41799999999999998</v>
      </c>
      <c r="AA2598" s="10">
        <f t="array" ref="AA2598">VLOOKUP(A2598,BUSINESS!$A$2:$J$2692,10,0)</f>
        <v>1.224</v>
      </c>
      <c r="AB2598" s="12">
        <f t="shared" si="154"/>
        <v>9064.7070435310234</v>
      </c>
      <c r="AC2598" s="10">
        <f t="shared" si="150"/>
        <v>1.785187673843028E-3</v>
      </c>
      <c r="AD2598" s="10">
        <f t="shared" si="151"/>
        <v>9.4392653799467983E-4</v>
      </c>
      <c r="AE2598" s="10">
        <f t="shared" si="152"/>
        <v>131.53074709761933</v>
      </c>
      <c r="AF2598">
        <f t="shared" si="155"/>
        <v>434.46807864824484</v>
      </c>
    </row>
    <row r="2599" spans="1:32" ht="14.4">
      <c r="A2599" s="7" t="str">
        <f t="shared" si="153"/>
        <v>Uruguay-The Americas 2010</v>
      </c>
      <c r="B2599" s="7" t="s">
        <v>278</v>
      </c>
      <c r="C2599" s="8" t="s">
        <v>84</v>
      </c>
      <c r="D2599" s="9" t="s">
        <v>72</v>
      </c>
      <c r="E2599" s="14">
        <v>8.6999999999999994E-2</v>
      </c>
      <c r="F2599" s="13">
        <v>38881102075</v>
      </c>
      <c r="G2599" s="14">
        <v>998</v>
      </c>
      <c r="H2599" s="14">
        <v>0.10299999999999999</v>
      </c>
      <c r="I2599" s="10">
        <f t="array" ref="I2599">VLOOKUP(A2599,ENERGY!$A$2:$F$2691,5,0)</f>
        <v>2538</v>
      </c>
      <c r="J2599" s="11">
        <f t="array" ref="J2599">VLOOKUP(A2599,ENERGY!$A$2:$F$2691,6,0)</f>
        <v>4620</v>
      </c>
      <c r="K2599" s="10">
        <f t="array" ref="K2599">VLOOKUP(A2599,'HUMAN RESOURCES'!$A$2:$M$2692,5,0)</f>
        <v>1.4999999999999999E-2</v>
      </c>
      <c r="L2599" s="11">
        <f t="array" ref="L2599">VLOOKUP(A2599,'HUMAN RESOURCES'!$A$2:$M$2692,6,0)</f>
        <v>1.0999999999999999E-2</v>
      </c>
      <c r="M2599" s="10">
        <f t="array" ref="M2599">VLOOKUP(A2599,'HUMAN RESOURCES'!$A$2:$M$2692,7,0)</f>
        <v>80</v>
      </c>
      <c r="N2599" s="10">
        <f t="array" ref="N2599">VLOOKUP(A2599,'HUMAN RESOURCES'!$A$2:$M$2692,8,0)</f>
        <v>73</v>
      </c>
      <c r="O2599" s="10">
        <f t="array" ref="O2599">VLOOKUP(A2599,'HUMAN RESOURCES'!$A$2:$M$2692,9,0)</f>
        <v>0.22500000000000001</v>
      </c>
      <c r="P2599" s="10">
        <f t="array" ref="P2599">VLOOKUP(A2599,'HUMAN RESOURCES'!$A$2:$M$2692,10,0)</f>
        <v>0.63600000000000001</v>
      </c>
      <c r="Q2599" s="10">
        <f t="array" ref="Q2599">VLOOKUP(A2599,'HUMAN RESOURCES'!$A$2:$M$2692,11,0)</f>
        <v>0.13900000000000001</v>
      </c>
      <c r="R2599" s="10">
        <f t="array" ref="R2599">VLOOKUP(A2599,'HUMAN RESOURCES'!$A$2:$M$2692,12,0)</f>
        <v>3371982</v>
      </c>
      <c r="S2599" s="10">
        <f t="array" ref="S2599">VLOOKUP(A2599,'HUMAN RESOURCES'!$A$2:$M$2692,13,0)</f>
        <v>0.94399999999999995</v>
      </c>
      <c r="T2599" s="10">
        <f t="array" ref="T2599">VLOOKUP(A2599,TOURISM!$A$2:$F$2692,5,0)</f>
        <v>1669000000</v>
      </c>
      <c r="U2599" s="10">
        <f t="array" ref="U2599">VLOOKUP(A2599,TOURISM!$A$2:$F$2692,6,0)</f>
        <v>549000000</v>
      </c>
      <c r="V2599" s="10">
        <f t="array" ref="V2599">VLOOKUP(A2599,BUSINESS!$A$2:$J$2692,5,0)</f>
        <v>0.41899999999999998</v>
      </c>
      <c r="W2599" s="10">
        <f t="array" ref="W2599">VLOOKUP(A2599,BUSINESS!$A$2:$J$2692,6,0)</f>
        <v>65</v>
      </c>
      <c r="X2599" s="10">
        <f t="array" ref="X2599">VLOOKUP(A2599,BUSINESS!$A$2:$J$2692,7,0)</f>
        <v>0</v>
      </c>
      <c r="Y2599" s="10">
        <f t="array" ref="Y2599">VLOOKUP(A2599,BUSINESS!$A$2:$J$2692,8,0)</f>
        <v>336</v>
      </c>
      <c r="Z2599" s="10">
        <f t="array" ref="Z2599">VLOOKUP(A2599,BUSINESS!$A$2:$J$2692,9,0)</f>
        <v>0.46400000000000002</v>
      </c>
      <c r="AA2599" s="10">
        <f t="array" ref="AA2599">VLOOKUP(A2599,BUSINESS!$A$2:$J$2692,10,0)</f>
        <v>1.3160000000000001</v>
      </c>
      <c r="AB2599" s="12">
        <f t="shared" si="154"/>
        <v>11530.637493023391</v>
      </c>
      <c r="AC2599" s="10">
        <f t="shared" si="150"/>
        <v>1.3701140753420392E-3</v>
      </c>
      <c r="AD2599" s="10">
        <f t="shared" si="151"/>
        <v>7.5267305697361369E-4</v>
      </c>
      <c r="AE2599" s="10">
        <f t="shared" si="152"/>
        <v>162.81225700493064</v>
      </c>
      <c r="AF2599">
        <f t="shared" si="155"/>
        <v>494.96112375451588</v>
      </c>
    </row>
    <row r="2600" spans="1:32" ht="14.4">
      <c r="A2600" s="7" t="str">
        <f t="shared" si="153"/>
        <v>Uruguay-The Americas 2011</v>
      </c>
      <c r="B2600" s="7" t="s">
        <v>278</v>
      </c>
      <c r="C2600" s="8" t="s">
        <v>84</v>
      </c>
      <c r="D2600" s="9" t="s">
        <v>73</v>
      </c>
      <c r="E2600" s="14">
        <v>8.7999999999999995E-2</v>
      </c>
      <c r="F2600" s="13">
        <v>47236710623</v>
      </c>
      <c r="G2600" s="14">
        <v>1213</v>
      </c>
      <c r="H2600" s="14">
        <v>9.8000000000000004E-2</v>
      </c>
      <c r="I2600" s="10">
        <f t="array" ref="I2600">VLOOKUP(A2600,ENERGY!$A$2:$F$2691,5,0)</f>
        <v>2957</v>
      </c>
      <c r="J2600" s="11">
        <f t="array" ref="J2600">VLOOKUP(A2600,ENERGY!$A$2:$F$2691,6,0)</f>
        <v>5776</v>
      </c>
      <c r="K2600" s="10">
        <f t="array" ref="K2600">VLOOKUP(A2600,'HUMAN RESOURCES'!$A$2:$M$2692,5,0)</f>
        <v>1.4999999999999999E-2</v>
      </c>
      <c r="L2600" s="11">
        <f t="array" ref="L2600">VLOOKUP(A2600,'HUMAN RESOURCES'!$A$2:$M$2692,6,0)</f>
        <v>0.01</v>
      </c>
      <c r="M2600" s="10">
        <f t="array" ref="M2600">VLOOKUP(A2600,'HUMAN RESOURCES'!$A$2:$M$2692,7,0)</f>
        <v>80</v>
      </c>
      <c r="N2600" s="10">
        <f t="array" ref="N2600">VLOOKUP(A2600,'HUMAN RESOURCES'!$A$2:$M$2692,8,0)</f>
        <v>73</v>
      </c>
      <c r="O2600" s="10">
        <f t="array" ref="O2600">VLOOKUP(A2600,'HUMAN RESOURCES'!$A$2:$M$2692,9,0)</f>
        <v>0.223</v>
      </c>
      <c r="P2600" s="10">
        <f t="array" ref="P2600">VLOOKUP(A2600,'HUMAN RESOURCES'!$A$2:$M$2692,10,0)</f>
        <v>0.63800000000000001</v>
      </c>
      <c r="Q2600" s="10">
        <f t="array" ref="Q2600">VLOOKUP(A2600,'HUMAN RESOURCES'!$A$2:$M$2692,11,0)</f>
        <v>0.13900000000000001</v>
      </c>
      <c r="R2600" s="10">
        <f t="array" ref="R2600">VLOOKUP(A2600,'HUMAN RESOURCES'!$A$2:$M$2692,12,0)</f>
        <v>3383486</v>
      </c>
      <c r="S2600" s="10">
        <f t="array" ref="S2600">VLOOKUP(A2600,'HUMAN RESOURCES'!$A$2:$M$2692,13,0)</f>
        <v>0.94599999999999995</v>
      </c>
      <c r="T2600" s="10">
        <f t="array" ref="T2600">VLOOKUP(A2600,TOURISM!$A$2:$F$2692,5,0)</f>
        <v>2401000000</v>
      </c>
      <c r="U2600" s="10">
        <f t="array" ref="U2600">VLOOKUP(A2600,TOURISM!$A$2:$F$2692,6,0)</f>
        <v>797000000</v>
      </c>
      <c r="V2600" s="10">
        <f t="array" ref="V2600">VLOOKUP(A2600,BUSINESS!$A$2:$J$2692,5,0)</f>
        <v>0.41899999999999998</v>
      </c>
      <c r="W2600" s="10">
        <f t="array" ref="W2600">VLOOKUP(A2600,BUSINESS!$A$2:$J$2692,6,0)</f>
        <v>7</v>
      </c>
      <c r="X2600" s="10">
        <f t="array" ref="X2600">VLOOKUP(A2600,BUSINESS!$A$2:$J$2692,7,0)</f>
        <v>0</v>
      </c>
      <c r="Y2600" s="10">
        <f t="array" ref="Y2600">VLOOKUP(A2600,BUSINESS!$A$2:$J$2692,8,0)</f>
        <v>336</v>
      </c>
      <c r="Z2600" s="10">
        <f t="array" ref="Z2600">VLOOKUP(A2600,BUSINESS!$A$2:$J$2692,9,0)</f>
        <v>0.51400000000000001</v>
      </c>
      <c r="AA2600" s="10">
        <f t="array" ref="AA2600">VLOOKUP(A2600,BUSINESS!$A$2:$J$2692,10,0)</f>
        <v>1.4059999999999999</v>
      </c>
      <c r="AB2600" s="12">
        <f t="shared" si="154"/>
        <v>13960.959384197246</v>
      </c>
      <c r="AC2600" s="10">
        <f t="shared" si="150"/>
        <v>1.7071150878118012E-3</v>
      </c>
      <c r="AD2600" s="10">
        <f t="shared" si="151"/>
        <v>8.7395071237179639E-4</v>
      </c>
      <c r="AE2600" s="10">
        <f t="shared" si="152"/>
        <v>235.55587343940539</v>
      </c>
      <c r="AF2600">
        <f t="shared" si="155"/>
        <v>709.62315197994019</v>
      </c>
    </row>
    <row r="2601" spans="1:32" ht="14.4">
      <c r="A2601" s="7" t="str">
        <f t="shared" si="153"/>
        <v>Uruguay-The Americas 2012</v>
      </c>
      <c r="B2601" s="7" t="s">
        <v>278</v>
      </c>
      <c r="C2601" s="8" t="s">
        <v>84</v>
      </c>
      <c r="D2601" s="9" t="s">
        <v>74</v>
      </c>
      <c r="E2601" s="14">
        <v>8.8999999999999996E-2</v>
      </c>
      <c r="F2601" s="13">
        <v>50004354667</v>
      </c>
      <c r="G2601" s="14">
        <v>1308</v>
      </c>
      <c r="H2601" s="14">
        <v>0.112</v>
      </c>
      <c r="I2601" s="10">
        <f t="array" ref="I2601">VLOOKUP(A2601,ENERGY!$A$2:$F$2691,5,0)</f>
        <v>2523</v>
      </c>
      <c r="J2601" s="11">
        <f t="array" ref="J2601">VLOOKUP(A2601,ENERGY!$A$2:$F$2691,6,0)</f>
        <v>4598</v>
      </c>
      <c r="K2601" s="10">
        <f t="array" ref="K2601">VLOOKUP(A2601,'HUMAN RESOURCES'!$A$2:$M$2692,5,0)</f>
        <v>1.4999999999999999E-2</v>
      </c>
      <c r="L2601" s="11">
        <f t="array" ref="L2601">VLOOKUP(A2601,'HUMAN RESOURCES'!$A$2:$M$2692,6,0)</f>
        <v>0.01</v>
      </c>
      <c r="M2601" s="10">
        <f t="array" ref="M2601">VLOOKUP(A2601,'HUMAN RESOURCES'!$A$2:$M$2692,7,0)</f>
        <v>80</v>
      </c>
      <c r="N2601" s="10">
        <f t="array" ref="N2601">VLOOKUP(A2601,'HUMAN RESOURCES'!$A$2:$M$2692,8,0)</f>
        <v>74</v>
      </c>
      <c r="O2601" s="10">
        <f t="array" ref="O2601">VLOOKUP(A2601,'HUMAN RESOURCES'!$A$2:$M$2692,9,0)</f>
        <v>0.22</v>
      </c>
      <c r="P2601" s="10">
        <f t="array" ref="P2601">VLOOKUP(A2601,'HUMAN RESOURCES'!$A$2:$M$2692,10,0)</f>
        <v>0.63900000000000001</v>
      </c>
      <c r="Q2601" s="10">
        <f t="array" ref="Q2601">VLOOKUP(A2601,'HUMAN RESOURCES'!$A$2:$M$2692,11,0)</f>
        <v>0.14000000000000001</v>
      </c>
      <c r="R2601" s="10">
        <f t="array" ref="R2601">VLOOKUP(A2601,'HUMAN RESOURCES'!$A$2:$M$2692,12,0)</f>
        <v>3395253</v>
      </c>
      <c r="S2601" s="10">
        <f t="array" ref="S2601">VLOOKUP(A2601,'HUMAN RESOURCES'!$A$2:$M$2692,13,0)</f>
        <v>0.94799999999999995</v>
      </c>
      <c r="T2601" s="10">
        <f t="array" ref="T2601">VLOOKUP(A2601,TOURISM!$A$2:$F$2692,5,0)</f>
        <v>2222000000</v>
      </c>
      <c r="U2601" s="10">
        <f t="array" ref="U2601">VLOOKUP(A2601,TOURISM!$A$2:$F$2692,6,0)</f>
        <v>1028000000</v>
      </c>
      <c r="V2601" s="10">
        <f t="array" ref="V2601">VLOOKUP(A2601,BUSINESS!$A$2:$J$2692,5,0)</f>
        <v>0.41899999999999998</v>
      </c>
      <c r="W2601" s="10">
        <f t="array" ref="W2601">VLOOKUP(A2601,BUSINESS!$A$2:$J$2692,6,0)</f>
        <v>7</v>
      </c>
      <c r="X2601" s="10">
        <f t="array" ref="X2601">VLOOKUP(A2601,BUSINESS!$A$2:$J$2692,7,0)</f>
        <v>85</v>
      </c>
      <c r="Y2601" s="10">
        <f t="array" ref="Y2601">VLOOKUP(A2601,BUSINESS!$A$2:$J$2692,8,0)</f>
        <v>310</v>
      </c>
      <c r="Z2601" s="10">
        <f t="array" ref="Z2601">VLOOKUP(A2601,BUSINESS!$A$2:$J$2692,9,0)</f>
        <v>0.54500000000000004</v>
      </c>
      <c r="AA2601" s="10">
        <f t="array" ref="AA2601">VLOOKUP(A2601,BUSINESS!$A$2:$J$2692,10,0)</f>
        <v>1.4710000000000001</v>
      </c>
      <c r="AB2601" s="12">
        <f t="shared" si="154"/>
        <v>14727.725641358686</v>
      </c>
      <c r="AC2601" s="10">
        <f t="shared" si="150"/>
        <v>1.354243704371957E-3</v>
      </c>
      <c r="AD2601" s="10">
        <f t="shared" si="151"/>
        <v>7.4309631712275931E-4</v>
      </c>
      <c r="AE2601" s="10">
        <f t="shared" si="152"/>
        <v>302.77566944201214</v>
      </c>
      <c r="AF2601">
        <f t="shared" si="155"/>
        <v>654.44312986396005</v>
      </c>
    </row>
    <row r="2602" spans="1:32" ht="14.4">
      <c r="A2602" s="7" t="str">
        <f t="shared" si="153"/>
        <v>Uzbekistan-Asia 2000</v>
      </c>
      <c r="B2602" s="7" t="s">
        <v>279</v>
      </c>
      <c r="C2602" s="8" t="s">
        <v>61</v>
      </c>
      <c r="D2602" s="9" t="s">
        <v>62</v>
      </c>
      <c r="E2602" s="14">
        <v>5.2999999999999999E-2</v>
      </c>
      <c r="F2602" s="13">
        <v>13760374488</v>
      </c>
      <c r="G2602" s="14">
        <v>29</v>
      </c>
      <c r="H2602" s="8"/>
      <c r="I2602" s="10">
        <f t="array" ref="I2602">VLOOKUP(A2602,ENERGY!$A$2:$F$2691,5,0)</f>
        <v>0</v>
      </c>
      <c r="J2602" s="11">
        <f t="array" ref="J2602">VLOOKUP(A2602,ENERGY!$A$2:$F$2691,6,0)</f>
        <v>0</v>
      </c>
      <c r="K2602" s="10">
        <f t="array" ref="K2602">VLOOKUP(A2602,'HUMAN RESOURCES'!$A$2:$M$2692,5,0)</f>
        <v>2.1000000000000001E-2</v>
      </c>
      <c r="L2602" s="11">
        <f t="array" ref="L2602">VLOOKUP(A2602,'HUMAN RESOURCES'!$A$2:$M$2692,6,0)</f>
        <v>5.2999999999999999E-2</v>
      </c>
      <c r="M2602" s="10">
        <f t="array" ref="M2602">VLOOKUP(A2602,'HUMAN RESOURCES'!$A$2:$M$2692,7,0)</f>
        <v>70</v>
      </c>
      <c r="N2602" s="10">
        <f t="array" ref="N2602">VLOOKUP(A2602,'HUMAN RESOURCES'!$A$2:$M$2692,8,0)</f>
        <v>64</v>
      </c>
      <c r="O2602" s="10">
        <f t="array" ref="O2602">VLOOKUP(A2602,'HUMAN RESOURCES'!$A$2:$M$2692,9,0)</f>
        <v>0.373</v>
      </c>
      <c r="P2602" s="10">
        <f t="array" ref="P2602">VLOOKUP(A2602,'HUMAN RESOURCES'!$A$2:$M$2692,10,0)</f>
        <v>0.58399999999999996</v>
      </c>
      <c r="Q2602" s="10">
        <f t="array" ref="Q2602">VLOOKUP(A2602,'HUMAN RESOURCES'!$A$2:$M$2692,11,0)</f>
        <v>4.2999999999999997E-2</v>
      </c>
      <c r="R2602" s="10">
        <f t="array" ref="R2602">VLOOKUP(A2602,'HUMAN RESOURCES'!$A$2:$M$2692,12,0)</f>
        <v>24650400</v>
      </c>
      <c r="S2602" s="10">
        <f t="array" ref="S2602">VLOOKUP(A2602,'HUMAN RESOURCES'!$A$2:$M$2692,13,0)</f>
        <v>0.374</v>
      </c>
      <c r="T2602" s="10">
        <f t="array" ref="T2602">VLOOKUP(A2602,TOURISM!$A$2:$F$2692,5,0)</f>
        <v>63000000</v>
      </c>
      <c r="U2602" s="10">
        <f t="array" ref="U2602">VLOOKUP(A2602,TOURISM!$A$2:$F$2692,6,0)</f>
        <v>0</v>
      </c>
      <c r="V2602" s="10">
        <f t="array" ref="V2602">VLOOKUP(A2602,BUSINESS!$A$2:$J$2692,5,0)</f>
        <v>0</v>
      </c>
      <c r="W2602" s="10">
        <f t="array" ref="W2602">VLOOKUP(A2602,BUSINESS!$A$2:$J$2692,6,0)</f>
        <v>0</v>
      </c>
      <c r="X2602" s="10">
        <f t="array" ref="X2602">VLOOKUP(A2602,BUSINESS!$A$2:$J$2692,7,0)</f>
        <v>0</v>
      </c>
      <c r="Y2602" s="10">
        <f t="array" ref="Y2602">VLOOKUP(A2602,BUSINESS!$A$2:$J$2692,8,0)</f>
        <v>0</v>
      </c>
      <c r="Z2602" s="10">
        <f t="array" ref="Z2602">VLOOKUP(A2602,BUSINESS!$A$2:$J$2692,9,0)</f>
        <v>5.0000000000000001E-3</v>
      </c>
      <c r="AA2602" s="10">
        <f t="array" ref="AA2602">VLOOKUP(A2602,BUSINESS!$A$2:$J$2692,10,0)</f>
        <v>2E-3</v>
      </c>
      <c r="AB2602" s="12">
        <f t="shared" si="154"/>
        <v>558.22114399766338</v>
      </c>
      <c r="AC2602" s="10">
        <f t="shared" si="150"/>
        <v>0</v>
      </c>
      <c r="AD2602" s="10">
        <f t="shared" si="151"/>
        <v>0</v>
      </c>
      <c r="AE2602" s="10">
        <f t="shared" si="152"/>
        <v>0</v>
      </c>
      <c r="AF2602">
        <f t="shared" si="155"/>
        <v>2.5557394606172719</v>
      </c>
    </row>
    <row r="2603" spans="1:32" ht="14.4">
      <c r="A2603" s="7" t="str">
        <f t="shared" si="153"/>
        <v>Uzbekistan-Asia 2001</v>
      </c>
      <c r="B2603" s="7" t="s">
        <v>279</v>
      </c>
      <c r="C2603" s="8" t="s">
        <v>61</v>
      </c>
      <c r="D2603" s="9" t="s">
        <v>63</v>
      </c>
      <c r="E2603" s="14">
        <v>5.2999999999999999E-2</v>
      </c>
      <c r="F2603" s="13">
        <v>11401351420</v>
      </c>
      <c r="G2603" s="14">
        <v>24</v>
      </c>
      <c r="H2603" s="8"/>
      <c r="I2603" s="10">
        <f t="array" ref="I2603">VLOOKUP(A2603,ENERGY!$A$2:$F$2691,5,0)</f>
        <v>47755</v>
      </c>
      <c r="J2603" s="11">
        <f t="array" ref="J2603">VLOOKUP(A2603,ENERGY!$A$2:$F$2691,6,0)</f>
        <v>0</v>
      </c>
      <c r="K2603" s="10">
        <f t="array" ref="K2603">VLOOKUP(A2603,'HUMAN RESOURCES'!$A$2:$M$2692,5,0)</f>
        <v>2.1000000000000001E-2</v>
      </c>
      <c r="L2603" s="11">
        <f t="array" ref="L2603">VLOOKUP(A2603,'HUMAN RESOURCES'!$A$2:$M$2692,6,0)</f>
        <v>5.1999999999999998E-2</v>
      </c>
      <c r="M2603" s="10">
        <f t="array" ref="M2603">VLOOKUP(A2603,'HUMAN RESOURCES'!$A$2:$M$2692,7,0)</f>
        <v>70</v>
      </c>
      <c r="N2603" s="10">
        <f t="array" ref="N2603">VLOOKUP(A2603,'HUMAN RESOURCES'!$A$2:$M$2692,8,0)</f>
        <v>64</v>
      </c>
      <c r="O2603" s="10">
        <f t="array" ref="O2603">VLOOKUP(A2603,'HUMAN RESOURCES'!$A$2:$M$2692,9,0)</f>
        <v>0.36499999999999999</v>
      </c>
      <c r="P2603" s="10">
        <f t="array" ref="P2603">VLOOKUP(A2603,'HUMAN RESOURCES'!$A$2:$M$2692,10,0)</f>
        <v>0.59099999999999997</v>
      </c>
      <c r="Q2603" s="10">
        <f t="array" ref="Q2603">VLOOKUP(A2603,'HUMAN RESOURCES'!$A$2:$M$2692,11,0)</f>
        <v>4.3999999999999997E-2</v>
      </c>
      <c r="R2603" s="10">
        <f t="array" ref="R2603">VLOOKUP(A2603,'HUMAN RESOURCES'!$A$2:$M$2692,12,0)</f>
        <v>24964450</v>
      </c>
      <c r="S2603" s="10">
        <f t="array" ref="S2603">VLOOKUP(A2603,'HUMAN RESOURCES'!$A$2:$M$2692,13,0)</f>
        <v>0.373</v>
      </c>
      <c r="T2603" s="10">
        <f t="array" ref="T2603">VLOOKUP(A2603,TOURISM!$A$2:$F$2692,5,0)</f>
        <v>72000000</v>
      </c>
      <c r="U2603" s="10">
        <f t="array" ref="U2603">VLOOKUP(A2603,TOURISM!$A$2:$F$2692,6,0)</f>
        <v>0</v>
      </c>
      <c r="V2603" s="10">
        <f t="array" ref="V2603">VLOOKUP(A2603,BUSINESS!$A$2:$J$2692,5,0)</f>
        <v>0</v>
      </c>
      <c r="W2603" s="10">
        <f t="array" ref="W2603">VLOOKUP(A2603,BUSINESS!$A$2:$J$2692,6,0)</f>
        <v>0</v>
      </c>
      <c r="X2603" s="10">
        <f t="array" ref="X2603">VLOOKUP(A2603,BUSINESS!$A$2:$J$2692,7,0)</f>
        <v>0</v>
      </c>
      <c r="Y2603" s="10">
        <f t="array" ref="Y2603">VLOOKUP(A2603,BUSINESS!$A$2:$J$2692,8,0)</f>
        <v>0</v>
      </c>
      <c r="Z2603" s="10">
        <f t="array" ref="Z2603">VLOOKUP(A2603,BUSINESS!$A$2:$J$2692,9,0)</f>
        <v>6.0000000000000001E-3</v>
      </c>
      <c r="AA2603" s="10">
        <f t="array" ref="AA2603">VLOOKUP(A2603,BUSINESS!$A$2:$J$2692,10,0)</f>
        <v>5.0000000000000001E-3</v>
      </c>
      <c r="AB2603" s="12">
        <f t="shared" si="154"/>
        <v>456.70348916158775</v>
      </c>
      <c r="AC2603" s="10">
        <f t="shared" si="150"/>
        <v>0</v>
      </c>
      <c r="AD2603" s="10">
        <f t="shared" si="151"/>
        <v>1.9129201724852741E-3</v>
      </c>
      <c r="AE2603" s="10">
        <f t="shared" si="152"/>
        <v>0</v>
      </c>
      <c r="AF2603">
        <f t="shared" si="155"/>
        <v>2.8841011918948745</v>
      </c>
    </row>
    <row r="2604" spans="1:32" ht="14.4">
      <c r="A2604" s="7" t="str">
        <f t="shared" si="153"/>
        <v>Uzbekistan-Asia 2002</v>
      </c>
      <c r="B2604" s="7" t="s">
        <v>279</v>
      </c>
      <c r="C2604" s="8" t="s">
        <v>61</v>
      </c>
      <c r="D2604" s="9" t="s">
        <v>64</v>
      </c>
      <c r="E2604" s="14">
        <v>5.3999999999999999E-2</v>
      </c>
      <c r="F2604" s="13">
        <v>9687951055</v>
      </c>
      <c r="G2604" s="14">
        <v>21</v>
      </c>
      <c r="H2604" s="8"/>
      <c r="I2604" s="10">
        <f t="array" ref="I2604">VLOOKUP(A2604,ENERGY!$A$2:$F$2691,5,0)</f>
        <v>43747</v>
      </c>
      <c r="J2604" s="11">
        <f t="array" ref="J2604">VLOOKUP(A2604,ENERGY!$A$2:$F$2691,6,0)</f>
        <v>104443</v>
      </c>
      <c r="K2604" s="10">
        <f t="array" ref="K2604">VLOOKUP(A2604,'HUMAN RESOURCES'!$A$2:$M$2692,5,0)</f>
        <v>2.1000000000000001E-2</v>
      </c>
      <c r="L2604" s="11">
        <f t="array" ref="L2604">VLOOKUP(A2604,'HUMAN RESOURCES'!$A$2:$M$2692,6,0)</f>
        <v>0.05</v>
      </c>
      <c r="M2604" s="10">
        <f t="array" ref="M2604">VLOOKUP(A2604,'HUMAN RESOURCES'!$A$2:$M$2692,7,0)</f>
        <v>70</v>
      </c>
      <c r="N2604" s="10">
        <f t="array" ref="N2604">VLOOKUP(A2604,'HUMAN RESOURCES'!$A$2:$M$2692,8,0)</f>
        <v>64</v>
      </c>
      <c r="O2604" s="10">
        <f t="array" ref="O2604">VLOOKUP(A2604,'HUMAN RESOURCES'!$A$2:$M$2692,9,0)</f>
        <v>0.35699999999999998</v>
      </c>
      <c r="P2604" s="10">
        <f t="array" ref="P2604">VLOOKUP(A2604,'HUMAN RESOURCES'!$A$2:$M$2692,10,0)</f>
        <v>0.59799999999999998</v>
      </c>
      <c r="Q2604" s="10">
        <f t="array" ref="Q2604">VLOOKUP(A2604,'HUMAN RESOURCES'!$A$2:$M$2692,11,0)</f>
        <v>4.4999999999999998E-2</v>
      </c>
      <c r="R2604" s="10">
        <f t="array" ref="R2604">VLOOKUP(A2604,'HUMAN RESOURCES'!$A$2:$M$2692,12,0)</f>
        <v>25271850</v>
      </c>
      <c r="S2604" s="10">
        <f t="array" ref="S2604">VLOOKUP(A2604,'HUMAN RESOURCES'!$A$2:$M$2692,13,0)</f>
        <v>0.371</v>
      </c>
      <c r="T2604" s="10">
        <f t="array" ref="T2604">VLOOKUP(A2604,TOURISM!$A$2:$F$2692,5,0)</f>
        <v>68000000</v>
      </c>
      <c r="U2604" s="10">
        <f t="array" ref="U2604">VLOOKUP(A2604,TOURISM!$A$2:$F$2692,6,0)</f>
        <v>0</v>
      </c>
      <c r="V2604" s="10">
        <f t="array" ref="V2604">VLOOKUP(A2604,BUSINESS!$A$2:$J$2692,5,0)</f>
        <v>0</v>
      </c>
      <c r="W2604" s="10">
        <f t="array" ref="W2604">VLOOKUP(A2604,BUSINESS!$A$2:$J$2692,6,0)</f>
        <v>0</v>
      </c>
      <c r="X2604" s="10">
        <f t="array" ref="X2604">VLOOKUP(A2604,BUSINESS!$A$2:$J$2692,7,0)</f>
        <v>0</v>
      </c>
      <c r="Y2604" s="10">
        <f t="array" ref="Y2604">VLOOKUP(A2604,BUSINESS!$A$2:$J$2692,8,0)</f>
        <v>0</v>
      </c>
      <c r="Z2604" s="10">
        <f t="array" ref="Z2604">VLOOKUP(A2604,BUSINESS!$A$2:$J$2692,9,0)</f>
        <v>1.0999999999999999E-2</v>
      </c>
      <c r="AA2604" s="10">
        <f t="array" ref="AA2604">VLOOKUP(A2604,BUSINESS!$A$2:$J$2692,10,0)</f>
        <v>7.0000000000000001E-3</v>
      </c>
      <c r="AB2604" s="12">
        <f t="shared" si="154"/>
        <v>383.34949973982907</v>
      </c>
      <c r="AC2604" s="10">
        <f t="shared" si="150"/>
        <v>4.132780148663434E-3</v>
      </c>
      <c r="AD2604" s="10">
        <f t="shared" si="151"/>
        <v>1.7310564917091546E-3</v>
      </c>
      <c r="AE2604" s="10">
        <f t="shared" si="152"/>
        <v>0</v>
      </c>
      <c r="AF2604">
        <f t="shared" si="155"/>
        <v>2.6907408836313924</v>
      </c>
    </row>
    <row r="2605" spans="1:32" ht="14.4">
      <c r="A2605" s="7" t="str">
        <f t="shared" si="153"/>
        <v>Uzbekistan-Asia 2003</v>
      </c>
      <c r="B2605" s="7" t="s">
        <v>279</v>
      </c>
      <c r="C2605" s="8" t="s">
        <v>61</v>
      </c>
      <c r="D2605" s="9" t="s">
        <v>65</v>
      </c>
      <c r="E2605" s="14">
        <v>5.1999999999999998E-2</v>
      </c>
      <c r="F2605" s="13">
        <v>10128112401</v>
      </c>
      <c r="G2605" s="14">
        <v>20</v>
      </c>
      <c r="H2605" s="8"/>
      <c r="I2605" s="10">
        <f t="array" ref="I2605">VLOOKUP(A2605,ENERGY!$A$2:$F$2691,5,0)</f>
        <v>44831</v>
      </c>
      <c r="J2605" s="11">
        <f t="array" ref="J2605">VLOOKUP(A2605,ENERGY!$A$2:$F$2691,6,0)</f>
        <v>116607</v>
      </c>
      <c r="K2605" s="10">
        <f t="array" ref="K2605">VLOOKUP(A2605,'HUMAN RESOURCES'!$A$2:$M$2692,5,0)</f>
        <v>0.02</v>
      </c>
      <c r="L2605" s="11">
        <f t="array" ref="L2605">VLOOKUP(A2605,'HUMAN RESOURCES'!$A$2:$M$2692,6,0)</f>
        <v>4.9000000000000002E-2</v>
      </c>
      <c r="M2605" s="10">
        <f t="array" ref="M2605">VLOOKUP(A2605,'HUMAN RESOURCES'!$A$2:$M$2692,7,0)</f>
        <v>71</v>
      </c>
      <c r="N2605" s="10">
        <f t="array" ref="N2605">VLOOKUP(A2605,'HUMAN RESOURCES'!$A$2:$M$2692,8,0)</f>
        <v>64</v>
      </c>
      <c r="O2605" s="10">
        <f t="array" ref="O2605">VLOOKUP(A2605,'HUMAN RESOURCES'!$A$2:$M$2692,9,0)</f>
        <v>0.34899999999999998</v>
      </c>
      <c r="P2605" s="10">
        <f t="array" ref="P2605">VLOOKUP(A2605,'HUMAN RESOURCES'!$A$2:$M$2692,10,0)</f>
        <v>0.60499999999999998</v>
      </c>
      <c r="Q2605" s="10">
        <f t="array" ref="Q2605">VLOOKUP(A2605,'HUMAN RESOURCES'!$A$2:$M$2692,11,0)</f>
        <v>4.5999999999999999E-2</v>
      </c>
      <c r="R2605" s="10">
        <f t="array" ref="R2605">VLOOKUP(A2605,'HUMAN RESOURCES'!$A$2:$M$2692,12,0)</f>
        <v>25567650</v>
      </c>
      <c r="S2605" s="10">
        <f t="array" ref="S2605">VLOOKUP(A2605,'HUMAN RESOURCES'!$A$2:$M$2692,13,0)</f>
        <v>0.37</v>
      </c>
      <c r="T2605" s="10">
        <f t="array" ref="T2605">VLOOKUP(A2605,TOURISM!$A$2:$F$2692,5,0)</f>
        <v>48000000</v>
      </c>
      <c r="U2605" s="10">
        <f t="array" ref="U2605">VLOOKUP(A2605,TOURISM!$A$2:$F$2692,6,0)</f>
        <v>0</v>
      </c>
      <c r="V2605" s="10">
        <f t="array" ref="V2605">VLOOKUP(A2605,BUSINESS!$A$2:$J$2692,5,0)</f>
        <v>0</v>
      </c>
      <c r="W2605" s="10">
        <f t="array" ref="W2605">VLOOKUP(A2605,BUSINESS!$A$2:$J$2692,6,0)</f>
        <v>29</v>
      </c>
      <c r="X2605" s="10">
        <f t="array" ref="X2605">VLOOKUP(A2605,BUSINESS!$A$2:$J$2692,7,0)</f>
        <v>0</v>
      </c>
      <c r="Y2605" s="10">
        <f t="array" ref="Y2605">VLOOKUP(A2605,BUSINESS!$A$2:$J$2692,8,0)</f>
        <v>0</v>
      </c>
      <c r="Z2605" s="10">
        <f t="array" ref="Z2605">VLOOKUP(A2605,BUSINESS!$A$2:$J$2692,9,0)</f>
        <v>1.9E-2</v>
      </c>
      <c r="AA2605" s="10">
        <f t="array" ref="AA2605">VLOOKUP(A2605,BUSINESS!$A$2:$J$2692,10,0)</f>
        <v>1.2999999999999999E-2</v>
      </c>
      <c r="AB2605" s="12">
        <f t="shared" si="154"/>
        <v>396.12996896468781</v>
      </c>
      <c r="AC2605" s="10">
        <f t="shared" si="150"/>
        <v>4.5607241963966181E-3</v>
      </c>
      <c r="AD2605" s="10">
        <f t="shared" si="151"/>
        <v>1.753426693497447E-3</v>
      </c>
      <c r="AE2605" s="10">
        <f t="shared" si="152"/>
        <v>0</v>
      </c>
      <c r="AF2605">
        <f t="shared" si="155"/>
        <v>1.8773723826788931</v>
      </c>
    </row>
    <row r="2606" spans="1:32" ht="14.4">
      <c r="A2606" s="7" t="str">
        <f t="shared" si="153"/>
        <v>Uzbekistan-Asia 2004</v>
      </c>
      <c r="B2606" s="7" t="s">
        <v>279</v>
      </c>
      <c r="C2606" s="8" t="s">
        <v>61</v>
      </c>
      <c r="D2606" s="9" t="s">
        <v>66</v>
      </c>
      <c r="E2606" s="14">
        <v>5.0999999999999997E-2</v>
      </c>
      <c r="F2606" s="13">
        <v>12030023548</v>
      </c>
      <c r="G2606" s="14">
        <v>24</v>
      </c>
      <c r="H2606" s="8"/>
      <c r="I2606" s="10">
        <v>44831</v>
      </c>
      <c r="J2606" s="11">
        <v>116607</v>
      </c>
      <c r="K2606" s="10">
        <f t="array" ref="K2606">VLOOKUP(A2606,'HUMAN RESOURCES'!$A$2:$M$2692,5,0)</f>
        <v>2.1000000000000001E-2</v>
      </c>
      <c r="L2606" s="11">
        <f t="array" ref="L2606">VLOOKUP(A2606,'HUMAN RESOURCES'!$A$2:$M$2692,6,0)</f>
        <v>4.8000000000000001E-2</v>
      </c>
      <c r="M2606" s="10">
        <f t="array" ref="M2606">VLOOKUP(A2606,'HUMAN RESOURCES'!$A$2:$M$2692,7,0)</f>
        <v>71</v>
      </c>
      <c r="N2606" s="10">
        <f t="array" ref="N2606">VLOOKUP(A2606,'HUMAN RESOURCES'!$A$2:$M$2692,8,0)</f>
        <v>64</v>
      </c>
      <c r="O2606" s="10">
        <f t="array" ref="O2606">VLOOKUP(A2606,'HUMAN RESOURCES'!$A$2:$M$2692,9,0)</f>
        <v>0.34100000000000003</v>
      </c>
      <c r="P2606" s="10">
        <f t="array" ref="P2606">VLOOKUP(A2606,'HUMAN RESOURCES'!$A$2:$M$2692,10,0)</f>
        <v>0.61299999999999999</v>
      </c>
      <c r="Q2606" s="10">
        <f t="array" ref="Q2606">VLOOKUP(A2606,'HUMAN RESOURCES'!$A$2:$M$2692,11,0)</f>
        <v>4.7E-2</v>
      </c>
      <c r="R2606" s="10">
        <f t="array" ref="R2606">VLOOKUP(A2606,'HUMAN RESOURCES'!$A$2:$M$2692,12,0)</f>
        <v>25864350</v>
      </c>
      <c r="S2606" s="10">
        <f t="array" ref="S2606">VLOOKUP(A2606,'HUMAN RESOURCES'!$A$2:$M$2692,13,0)</f>
        <v>0.36799999999999999</v>
      </c>
      <c r="T2606" s="10">
        <f t="array" ref="T2606">VLOOKUP(A2606,TOURISM!$A$2:$F$2692,5,0)</f>
        <v>57000000</v>
      </c>
      <c r="U2606" s="10">
        <f t="array" ref="U2606">VLOOKUP(A2606,TOURISM!$A$2:$F$2692,6,0)</f>
        <v>0</v>
      </c>
      <c r="V2606" s="10">
        <f t="array" ref="V2606">VLOOKUP(A2606,BUSINESS!$A$2:$J$2692,5,0)</f>
        <v>0</v>
      </c>
      <c r="W2606" s="10">
        <f t="array" ref="W2606">VLOOKUP(A2606,BUSINESS!$A$2:$J$2692,6,0)</f>
        <v>29</v>
      </c>
      <c r="X2606" s="10">
        <f t="array" ref="X2606">VLOOKUP(A2606,BUSINESS!$A$2:$J$2692,7,0)</f>
        <v>0</v>
      </c>
      <c r="Y2606" s="10">
        <f t="array" ref="Y2606">VLOOKUP(A2606,BUSINESS!$A$2:$J$2692,8,0)</f>
        <v>0</v>
      </c>
      <c r="Z2606" s="10">
        <f t="array" ref="Z2606">VLOOKUP(A2606,BUSINESS!$A$2:$J$2692,9,0)</f>
        <v>2.5999999999999999E-2</v>
      </c>
      <c r="AA2606" s="10">
        <f t="array" ref="AA2606">VLOOKUP(A2606,BUSINESS!$A$2:$J$2692,10,0)</f>
        <v>2.1000000000000001E-2</v>
      </c>
      <c r="AB2606" s="12">
        <f t="shared" si="154"/>
        <v>465.11988694863777</v>
      </c>
      <c r="AC2606" s="10">
        <f t="shared" si="150"/>
        <v>4.5084063585591749E-3</v>
      </c>
      <c r="AD2606" s="10">
        <f t="shared" si="151"/>
        <v>1.7333124551747868E-3</v>
      </c>
      <c r="AE2606" s="10">
        <f t="shared" si="152"/>
        <v>0</v>
      </c>
      <c r="AF2606">
        <f t="shared" si="155"/>
        <v>2.203805624343933</v>
      </c>
    </row>
    <row r="2607" spans="1:32" ht="14.4">
      <c r="A2607" s="7" t="str">
        <f t="shared" si="153"/>
        <v>Uzbekistan-Asia 2005</v>
      </c>
      <c r="B2607" s="7" t="s">
        <v>279</v>
      </c>
      <c r="C2607" s="8" t="s">
        <v>61</v>
      </c>
      <c r="D2607" s="9" t="s">
        <v>67</v>
      </c>
      <c r="E2607" s="14">
        <v>5.0999999999999997E-2</v>
      </c>
      <c r="F2607" s="13">
        <v>14307509839</v>
      </c>
      <c r="G2607" s="14">
        <v>28</v>
      </c>
      <c r="H2607" s="8"/>
      <c r="I2607" s="10">
        <f t="array" ref="I2607">VLOOKUP(A2607,ENERGY!$A$2:$F$2691,5,0)</f>
        <v>50512</v>
      </c>
      <c r="J2607" s="11">
        <f t="array" ref="J2607">VLOOKUP(A2607,ENERGY!$A$2:$F$2691,6,0)</f>
        <v>120039</v>
      </c>
      <c r="K2607" s="10">
        <f t="array" ref="K2607">VLOOKUP(A2607,'HUMAN RESOURCES'!$A$2:$M$2692,5,0)</f>
        <v>0.02</v>
      </c>
      <c r="L2607" s="11">
        <f t="array" ref="L2607">VLOOKUP(A2607,'HUMAN RESOURCES'!$A$2:$M$2692,6,0)</f>
        <v>4.7E-2</v>
      </c>
      <c r="M2607" s="10">
        <f t="array" ref="M2607">VLOOKUP(A2607,'HUMAN RESOURCES'!$A$2:$M$2692,7,0)</f>
        <v>71</v>
      </c>
      <c r="N2607" s="10">
        <f t="array" ref="N2607">VLOOKUP(A2607,'HUMAN RESOURCES'!$A$2:$M$2692,8,0)</f>
        <v>64</v>
      </c>
      <c r="O2607" s="10">
        <f t="array" ref="O2607">VLOOKUP(A2607,'HUMAN RESOURCES'!$A$2:$M$2692,9,0)</f>
        <v>0.33200000000000002</v>
      </c>
      <c r="P2607" s="10">
        <f t="array" ref="P2607">VLOOKUP(A2607,'HUMAN RESOURCES'!$A$2:$M$2692,10,0)</f>
        <v>0.62</v>
      </c>
      <c r="Q2607" s="10">
        <f t="array" ref="Q2607">VLOOKUP(A2607,'HUMAN RESOURCES'!$A$2:$M$2692,11,0)</f>
        <v>4.7E-2</v>
      </c>
      <c r="R2607" s="10">
        <f t="array" ref="R2607">VLOOKUP(A2607,'HUMAN RESOURCES'!$A$2:$M$2692,12,0)</f>
        <v>26167000</v>
      </c>
      <c r="S2607" s="10">
        <f t="array" ref="S2607">VLOOKUP(A2607,'HUMAN RESOURCES'!$A$2:$M$2692,13,0)</f>
        <v>0.36699999999999999</v>
      </c>
      <c r="T2607" s="10">
        <f t="array" ref="T2607">VLOOKUP(A2607,TOURISM!$A$2:$F$2692,5,0)</f>
        <v>28000000</v>
      </c>
      <c r="U2607" s="10">
        <f t="array" ref="U2607">VLOOKUP(A2607,TOURISM!$A$2:$F$2692,6,0)</f>
        <v>0</v>
      </c>
      <c r="V2607" s="10">
        <f t="array" ref="V2607">VLOOKUP(A2607,BUSINESS!$A$2:$J$2692,5,0)</f>
        <v>0.96699999999999997</v>
      </c>
      <c r="W2607" s="10">
        <f t="array" ref="W2607">VLOOKUP(A2607,BUSINESS!$A$2:$J$2692,6,0)</f>
        <v>29</v>
      </c>
      <c r="X2607" s="10">
        <f t="array" ref="X2607">VLOOKUP(A2607,BUSINESS!$A$2:$J$2692,7,0)</f>
        <v>0</v>
      </c>
      <c r="Y2607" s="10">
        <f t="array" ref="Y2607">VLOOKUP(A2607,BUSINESS!$A$2:$J$2692,8,0)</f>
        <v>196</v>
      </c>
      <c r="Z2607" s="10">
        <f t="array" ref="Z2607">VLOOKUP(A2607,BUSINESS!$A$2:$J$2692,9,0)</f>
        <v>3.3000000000000002E-2</v>
      </c>
      <c r="AA2607" s="10">
        <f t="array" ref="AA2607">VLOOKUP(A2607,BUSINESS!$A$2:$J$2692,10,0)</f>
        <v>2.8000000000000001E-2</v>
      </c>
      <c r="AB2607" s="12">
        <f t="shared" si="154"/>
        <v>546.77685019299122</v>
      </c>
      <c r="AC2607" s="10">
        <f t="shared" si="150"/>
        <v>4.5874192685443497E-3</v>
      </c>
      <c r="AD2607" s="10">
        <f t="shared" si="151"/>
        <v>1.9303703137539649E-3</v>
      </c>
      <c r="AE2607" s="10">
        <f t="shared" si="152"/>
        <v>0</v>
      </c>
      <c r="AF2607">
        <f t="shared" si="155"/>
        <v>1.0700500630565215</v>
      </c>
    </row>
    <row r="2608" spans="1:32" ht="14.4">
      <c r="A2608" s="7" t="str">
        <f t="shared" si="153"/>
        <v>Uzbekistan-Asia 2006</v>
      </c>
      <c r="B2608" s="7" t="s">
        <v>279</v>
      </c>
      <c r="C2608" s="8" t="s">
        <v>61</v>
      </c>
      <c r="D2608" s="9" t="s">
        <v>68</v>
      </c>
      <c r="E2608" s="14">
        <v>5.5E-2</v>
      </c>
      <c r="F2608" s="13">
        <v>17030896203</v>
      </c>
      <c r="G2608" s="14">
        <v>35</v>
      </c>
      <c r="H2608" s="8"/>
      <c r="I2608" s="10">
        <v>50512</v>
      </c>
      <c r="J2608" s="11">
        <v>120039</v>
      </c>
      <c r="K2608" s="10">
        <f t="array" ref="K2608">VLOOKUP(A2608,'HUMAN RESOURCES'!$A$2:$M$2692,5,0)</f>
        <v>2.1000000000000001E-2</v>
      </c>
      <c r="L2608" s="11">
        <f t="array" ref="L2608">VLOOKUP(A2608,'HUMAN RESOURCES'!$A$2:$M$2692,6,0)</f>
        <v>4.4999999999999998E-2</v>
      </c>
      <c r="M2608" s="10">
        <f t="array" ref="M2608">VLOOKUP(A2608,'HUMAN RESOURCES'!$A$2:$M$2692,7,0)</f>
        <v>71</v>
      </c>
      <c r="N2608" s="10">
        <f t="array" ref="N2608">VLOOKUP(A2608,'HUMAN RESOURCES'!$A$2:$M$2692,8,0)</f>
        <v>64</v>
      </c>
      <c r="O2608" s="10">
        <f t="array" ref="O2608">VLOOKUP(A2608,'HUMAN RESOURCES'!$A$2:$M$2692,9,0)</f>
        <v>0.32400000000000001</v>
      </c>
      <c r="P2608" s="10">
        <f t="array" ref="P2608">VLOOKUP(A2608,'HUMAN RESOURCES'!$A$2:$M$2692,10,0)</f>
        <v>0.629</v>
      </c>
      <c r="Q2608" s="10">
        <f t="array" ref="Q2608">VLOOKUP(A2608,'HUMAN RESOURCES'!$A$2:$M$2692,11,0)</f>
        <v>4.7E-2</v>
      </c>
      <c r="R2608" s="10">
        <f t="array" ref="R2608">VLOOKUP(A2608,'HUMAN RESOURCES'!$A$2:$M$2692,12,0)</f>
        <v>26488250</v>
      </c>
      <c r="S2608" s="10">
        <f t="array" ref="S2608">VLOOKUP(A2608,'HUMAN RESOURCES'!$A$2:$M$2692,13,0)</f>
        <v>0.36499999999999999</v>
      </c>
      <c r="T2608" s="10">
        <f t="array" ref="T2608">VLOOKUP(A2608,TOURISM!$A$2:$F$2692,5,0)</f>
        <v>43000000</v>
      </c>
      <c r="U2608" s="10">
        <f t="array" ref="U2608">VLOOKUP(A2608,TOURISM!$A$2:$F$2692,6,0)</f>
        <v>0</v>
      </c>
      <c r="V2608" s="10">
        <f t="array" ref="V2608">VLOOKUP(A2608,BUSINESS!$A$2:$J$2692,5,0)</f>
        <v>1.121</v>
      </c>
      <c r="W2608" s="10">
        <f t="array" ref="W2608">VLOOKUP(A2608,BUSINESS!$A$2:$J$2692,6,0)</f>
        <v>29</v>
      </c>
      <c r="X2608" s="10">
        <f t="array" ref="X2608">VLOOKUP(A2608,BUSINESS!$A$2:$J$2692,7,0)</f>
        <v>0</v>
      </c>
      <c r="Y2608" s="10">
        <f t="array" ref="Y2608">VLOOKUP(A2608,BUSINESS!$A$2:$J$2692,8,0)</f>
        <v>196</v>
      </c>
      <c r="Z2608" s="10">
        <f t="array" ref="Z2608">VLOOKUP(A2608,BUSINESS!$A$2:$J$2692,9,0)</f>
        <v>6.4000000000000001E-2</v>
      </c>
      <c r="AA2608" s="10">
        <f t="array" ref="AA2608">VLOOKUP(A2608,BUSINESS!$A$2:$J$2692,10,0)</f>
        <v>9.6000000000000002E-2</v>
      </c>
      <c r="AB2608" s="12">
        <f t="shared" si="154"/>
        <v>642.96041463667848</v>
      </c>
      <c r="AC2608" s="10">
        <f t="shared" si="150"/>
        <v>4.5317829603692206E-3</v>
      </c>
      <c r="AD2608" s="10">
        <f t="shared" si="151"/>
        <v>1.9069587458590131E-3</v>
      </c>
      <c r="AE2608" s="10">
        <f t="shared" si="152"/>
        <v>0</v>
      </c>
      <c r="AF2608">
        <f t="shared" si="155"/>
        <v>1.6233613017092485</v>
      </c>
    </row>
    <row r="2609" spans="1:32" ht="14.4">
      <c r="A2609" s="7" t="str">
        <f t="shared" si="153"/>
        <v>Uzbekistan-Asia 2007</v>
      </c>
      <c r="B2609" s="7" t="s">
        <v>279</v>
      </c>
      <c r="C2609" s="8" t="s">
        <v>61</v>
      </c>
      <c r="D2609" s="9" t="s">
        <v>69</v>
      </c>
      <c r="E2609" s="14">
        <v>5.3999999999999999E-2</v>
      </c>
      <c r="F2609" s="13">
        <v>22311393928</v>
      </c>
      <c r="G2609" s="14">
        <v>46</v>
      </c>
      <c r="H2609" s="8"/>
      <c r="I2609" s="10">
        <v>50512</v>
      </c>
      <c r="J2609" s="11">
        <v>120039</v>
      </c>
      <c r="K2609" s="10">
        <f t="array" ref="K2609">VLOOKUP(A2609,'HUMAN RESOURCES'!$A$2:$M$2692,5,0)</f>
        <v>2.3E-2</v>
      </c>
      <c r="L2609" s="11">
        <f t="array" ref="L2609">VLOOKUP(A2609,'HUMAN RESOURCES'!$A$2:$M$2692,6,0)</f>
        <v>4.3999999999999997E-2</v>
      </c>
      <c r="M2609" s="10">
        <f t="array" ref="M2609">VLOOKUP(A2609,'HUMAN RESOURCES'!$A$2:$M$2692,7,0)</f>
        <v>71</v>
      </c>
      <c r="N2609" s="10">
        <f t="array" ref="N2609">VLOOKUP(A2609,'HUMAN RESOURCES'!$A$2:$M$2692,8,0)</f>
        <v>64</v>
      </c>
      <c r="O2609" s="10">
        <f t="array" ref="O2609">VLOOKUP(A2609,'HUMAN RESOURCES'!$A$2:$M$2692,9,0)</f>
        <v>0.317</v>
      </c>
      <c r="P2609" s="10">
        <f t="array" ref="P2609">VLOOKUP(A2609,'HUMAN RESOURCES'!$A$2:$M$2692,10,0)</f>
        <v>0.63700000000000001</v>
      </c>
      <c r="Q2609" s="10">
        <f t="array" ref="Q2609">VLOOKUP(A2609,'HUMAN RESOURCES'!$A$2:$M$2692,11,0)</f>
        <v>4.5999999999999999E-2</v>
      </c>
      <c r="R2609" s="10">
        <f t="array" ref="R2609">VLOOKUP(A2609,'HUMAN RESOURCES'!$A$2:$M$2692,12,0)</f>
        <v>26868000</v>
      </c>
      <c r="S2609" s="10">
        <f t="array" ref="S2609">VLOOKUP(A2609,'HUMAN RESOURCES'!$A$2:$M$2692,13,0)</f>
        <v>0.36399999999999999</v>
      </c>
      <c r="T2609" s="10">
        <f t="array" ref="T2609">VLOOKUP(A2609,TOURISM!$A$2:$F$2692,5,0)</f>
        <v>51000000</v>
      </c>
      <c r="U2609" s="10">
        <f t="array" ref="U2609">VLOOKUP(A2609,TOURISM!$A$2:$F$2692,6,0)</f>
        <v>0</v>
      </c>
      <c r="V2609" s="10">
        <f t="array" ref="V2609">VLOOKUP(A2609,BUSINESS!$A$2:$J$2692,5,0)</f>
        <v>0.90300000000000002</v>
      </c>
      <c r="W2609" s="10">
        <f t="array" ref="W2609">VLOOKUP(A2609,BUSINESS!$A$2:$J$2692,6,0)</f>
        <v>15</v>
      </c>
      <c r="X2609" s="10">
        <f t="array" ref="X2609">VLOOKUP(A2609,BUSINESS!$A$2:$J$2692,7,0)</f>
        <v>0</v>
      </c>
      <c r="Y2609" s="10">
        <f t="array" ref="Y2609">VLOOKUP(A2609,BUSINESS!$A$2:$J$2692,8,0)</f>
        <v>196</v>
      </c>
      <c r="Z2609" s="10">
        <f t="array" ref="Z2609">VLOOKUP(A2609,BUSINESS!$A$2:$J$2692,9,0)</f>
        <v>7.4999999999999997E-2</v>
      </c>
      <c r="AA2609" s="10">
        <f t="array" ref="AA2609">VLOOKUP(A2609,BUSINESS!$A$2:$J$2692,10,0)</f>
        <v>0.21299999999999999</v>
      </c>
      <c r="AB2609" s="12">
        <f t="shared" si="154"/>
        <v>830.40769420872414</v>
      </c>
      <c r="AC2609" s="10">
        <f t="shared" si="150"/>
        <v>4.4677311299687363E-3</v>
      </c>
      <c r="AD2609" s="10">
        <f t="shared" si="151"/>
        <v>1.8800059550394522E-3</v>
      </c>
      <c r="AE2609" s="10">
        <f t="shared" si="152"/>
        <v>0</v>
      </c>
      <c r="AF2609">
        <f t="shared" si="155"/>
        <v>1.8981688253684681</v>
      </c>
    </row>
    <row r="2610" spans="1:32" ht="14.4">
      <c r="A2610" s="7" t="str">
        <f t="shared" si="153"/>
        <v>Uzbekistan-Asia 2008</v>
      </c>
      <c r="B2610" s="7" t="s">
        <v>279</v>
      </c>
      <c r="C2610" s="8" t="s">
        <v>61</v>
      </c>
      <c r="D2610" s="9" t="s">
        <v>70</v>
      </c>
      <c r="E2610" s="14">
        <v>5.1999999999999998E-2</v>
      </c>
      <c r="F2610" s="13">
        <v>27934030937</v>
      </c>
      <c r="G2610" s="14">
        <v>53</v>
      </c>
      <c r="H2610" s="8"/>
      <c r="I2610" s="10">
        <f t="array" ref="I2610">VLOOKUP(A2610,ENERGY!$A$2:$F$2691,5,0)</f>
        <v>50678</v>
      </c>
      <c r="J2610" s="11">
        <f t="array" ref="J2610">VLOOKUP(A2610,ENERGY!$A$2:$F$2691,6,0)</f>
        <v>119306</v>
      </c>
      <c r="K2610" s="10">
        <f t="array" ref="K2610">VLOOKUP(A2610,'HUMAN RESOURCES'!$A$2:$M$2692,5,0)</f>
        <v>2.4E-2</v>
      </c>
      <c r="L2610" s="11">
        <f t="array" ref="L2610">VLOOKUP(A2610,'HUMAN RESOURCES'!$A$2:$M$2692,6,0)</f>
        <v>4.2999999999999997E-2</v>
      </c>
      <c r="M2610" s="10">
        <f t="array" ref="M2610">VLOOKUP(A2610,'HUMAN RESOURCES'!$A$2:$M$2692,7,0)</f>
        <v>71</v>
      </c>
      <c r="N2610" s="10">
        <f t="array" ref="N2610">VLOOKUP(A2610,'HUMAN RESOURCES'!$A$2:$M$2692,8,0)</f>
        <v>64</v>
      </c>
      <c r="O2610" s="10">
        <f t="array" ref="O2610">VLOOKUP(A2610,'HUMAN RESOURCES'!$A$2:$M$2692,9,0)</f>
        <v>0.31</v>
      </c>
      <c r="P2610" s="10">
        <f t="array" ref="P2610">VLOOKUP(A2610,'HUMAN RESOURCES'!$A$2:$M$2692,10,0)</f>
        <v>0.64500000000000002</v>
      </c>
      <c r="Q2610" s="10">
        <f t="array" ref="Q2610">VLOOKUP(A2610,'HUMAN RESOURCES'!$A$2:$M$2692,11,0)</f>
        <v>4.5999999999999999E-2</v>
      </c>
      <c r="R2610" s="10">
        <f t="array" ref="R2610">VLOOKUP(A2610,'HUMAN RESOURCES'!$A$2:$M$2692,12,0)</f>
        <v>27302800</v>
      </c>
      <c r="S2610" s="10">
        <f t="array" ref="S2610">VLOOKUP(A2610,'HUMAN RESOURCES'!$A$2:$M$2692,13,0)</f>
        <v>0.36299999999999999</v>
      </c>
      <c r="T2610" s="10">
        <f t="array" ref="T2610">VLOOKUP(A2610,TOURISM!$A$2:$F$2692,5,0)</f>
        <v>64000000</v>
      </c>
      <c r="U2610" s="10">
        <f t="array" ref="U2610">VLOOKUP(A2610,TOURISM!$A$2:$F$2692,6,0)</f>
        <v>0</v>
      </c>
      <c r="V2610" s="10">
        <f t="array" ref="V2610">VLOOKUP(A2610,BUSINESS!$A$2:$J$2692,5,0)</f>
        <v>0.89800000000000002</v>
      </c>
      <c r="W2610" s="10">
        <f t="array" ref="W2610">VLOOKUP(A2610,BUSINESS!$A$2:$J$2692,6,0)</f>
        <v>15</v>
      </c>
      <c r="X2610" s="10">
        <f t="array" ref="X2610">VLOOKUP(A2610,BUSINESS!$A$2:$J$2692,7,0)</f>
        <v>0</v>
      </c>
      <c r="Y2610" s="10">
        <f t="array" ref="Y2610">VLOOKUP(A2610,BUSINESS!$A$2:$J$2692,8,0)</f>
        <v>205</v>
      </c>
      <c r="Z2610" s="10">
        <f t="array" ref="Z2610">VLOOKUP(A2610,BUSINESS!$A$2:$J$2692,9,0)</f>
        <v>9.0999999999999998E-2</v>
      </c>
      <c r="AA2610" s="10">
        <f t="array" ref="AA2610">VLOOKUP(A2610,BUSINESS!$A$2:$J$2692,10,0)</f>
        <v>0.45800000000000002</v>
      </c>
      <c r="AB2610" s="12">
        <f t="shared" si="154"/>
        <v>1023.1196410990814</v>
      </c>
      <c r="AC2610" s="10">
        <f t="shared" si="150"/>
        <v>4.3697349722372795E-3</v>
      </c>
      <c r="AD2610" s="10">
        <f t="shared" si="151"/>
        <v>1.8561466223244501E-3</v>
      </c>
      <c r="AE2610" s="10">
        <f t="shared" si="152"/>
        <v>0</v>
      </c>
      <c r="AF2610">
        <f t="shared" si="155"/>
        <v>2.3440819256633021</v>
      </c>
    </row>
    <row r="2611" spans="1:32" ht="14.4">
      <c r="A2611" s="7" t="str">
        <f t="shared" si="153"/>
        <v>Uzbekistan-Asia 2009</v>
      </c>
      <c r="B2611" s="7" t="s">
        <v>279</v>
      </c>
      <c r="C2611" s="8" t="s">
        <v>61</v>
      </c>
      <c r="D2611" s="9" t="s">
        <v>71</v>
      </c>
      <c r="E2611" s="14">
        <v>5.3999999999999999E-2</v>
      </c>
      <c r="F2611" s="13">
        <v>32816828373</v>
      </c>
      <c r="G2611" s="14">
        <v>64</v>
      </c>
      <c r="H2611" s="8"/>
      <c r="I2611" s="10">
        <f t="array" ref="I2611">VLOOKUP(A2611,ENERGY!$A$2:$F$2691,5,0)</f>
        <v>48718</v>
      </c>
      <c r="J2611" s="11">
        <f t="array" ref="J2611">VLOOKUP(A2611,ENERGY!$A$2:$F$2691,6,0)</f>
        <v>116944</v>
      </c>
      <c r="K2611" s="10">
        <f t="array" ref="K2611">VLOOKUP(A2611,'HUMAN RESOURCES'!$A$2:$M$2692,5,0)</f>
        <v>2.3E-2</v>
      </c>
      <c r="L2611" s="11">
        <f t="array" ref="L2611">VLOOKUP(A2611,'HUMAN RESOURCES'!$A$2:$M$2692,6,0)</f>
        <v>4.1000000000000002E-2</v>
      </c>
      <c r="M2611" s="10">
        <f t="array" ref="M2611">VLOOKUP(A2611,'HUMAN RESOURCES'!$A$2:$M$2692,7,0)</f>
        <v>71</v>
      </c>
      <c r="N2611" s="10">
        <f t="array" ref="N2611">VLOOKUP(A2611,'HUMAN RESOURCES'!$A$2:$M$2692,8,0)</f>
        <v>65</v>
      </c>
      <c r="O2611" s="10">
        <f t="array" ref="O2611">VLOOKUP(A2611,'HUMAN RESOURCES'!$A$2:$M$2692,9,0)</f>
        <v>0.30299999999999999</v>
      </c>
      <c r="P2611" s="10">
        <f t="array" ref="P2611">VLOOKUP(A2611,'HUMAN RESOURCES'!$A$2:$M$2692,10,0)</f>
        <v>0.65200000000000002</v>
      </c>
      <c r="Q2611" s="10">
        <f t="array" ref="Q2611">VLOOKUP(A2611,'HUMAN RESOURCES'!$A$2:$M$2692,11,0)</f>
        <v>4.4999999999999998E-2</v>
      </c>
      <c r="R2611" s="10">
        <f t="array" ref="R2611">VLOOKUP(A2611,'HUMAN RESOURCES'!$A$2:$M$2692,12,0)</f>
        <v>27767400</v>
      </c>
      <c r="S2611" s="10">
        <f t="array" ref="S2611">VLOOKUP(A2611,'HUMAN RESOURCES'!$A$2:$M$2692,13,0)</f>
        <v>0.36199999999999999</v>
      </c>
      <c r="T2611" s="10">
        <f t="array" ref="T2611">VLOOKUP(A2611,TOURISM!$A$2:$F$2692,5,0)</f>
        <v>99000000</v>
      </c>
      <c r="U2611" s="10">
        <f t="array" ref="U2611">VLOOKUP(A2611,TOURISM!$A$2:$F$2692,6,0)</f>
        <v>0</v>
      </c>
      <c r="V2611" s="10">
        <f t="array" ref="V2611">VLOOKUP(A2611,BUSINESS!$A$2:$J$2692,5,0)</f>
        <v>0.94799999999999995</v>
      </c>
      <c r="W2611" s="10">
        <f t="array" ref="W2611">VLOOKUP(A2611,BUSINESS!$A$2:$J$2692,6,0)</f>
        <v>15</v>
      </c>
      <c r="X2611" s="10">
        <f t="array" ref="X2611">VLOOKUP(A2611,BUSINESS!$A$2:$J$2692,7,0)</f>
        <v>0</v>
      </c>
      <c r="Y2611" s="10">
        <f t="array" ref="Y2611">VLOOKUP(A2611,BUSINESS!$A$2:$J$2692,8,0)</f>
        <v>205</v>
      </c>
      <c r="Z2611" s="10">
        <f t="array" ref="Z2611">VLOOKUP(A2611,BUSINESS!$A$2:$J$2692,9,0)</f>
        <v>0.17100000000000001</v>
      </c>
      <c r="AA2611" s="10">
        <f t="array" ref="AA2611">VLOOKUP(A2611,BUSINESS!$A$2:$J$2692,10,0)</f>
        <v>0.59899999999999998</v>
      </c>
      <c r="AB2611" s="12">
        <f t="shared" si="154"/>
        <v>1181.8473596015472</v>
      </c>
      <c r="AC2611" s="10">
        <f t="shared" si="150"/>
        <v>4.2115574378587843E-3</v>
      </c>
      <c r="AD2611" s="10">
        <f t="shared" si="151"/>
        <v>1.7545034825010625E-3</v>
      </c>
      <c r="AE2611" s="10">
        <f t="shared" si="152"/>
        <v>0</v>
      </c>
      <c r="AF2611">
        <f t="shared" si="155"/>
        <v>3.5653320080382032</v>
      </c>
    </row>
    <row r="2612" spans="1:32" ht="14.4">
      <c r="A2612" s="7" t="str">
        <f t="shared" si="153"/>
        <v>Uzbekistan-Asia 2010</v>
      </c>
      <c r="B2612" s="7" t="s">
        <v>279</v>
      </c>
      <c r="C2612" s="8" t="s">
        <v>61</v>
      </c>
      <c r="D2612" s="9" t="s">
        <v>72</v>
      </c>
      <c r="E2612" s="14">
        <v>5.3999999999999999E-2</v>
      </c>
      <c r="F2612" s="13">
        <v>39332770929</v>
      </c>
      <c r="G2612" s="14">
        <v>75</v>
      </c>
      <c r="H2612" s="8"/>
      <c r="I2612" s="10">
        <f t="array" ref="I2612">VLOOKUP(A2612,ENERGY!$A$2:$F$2691,5,0)</f>
        <v>53188</v>
      </c>
      <c r="J2612" s="11">
        <f t="array" ref="J2612">VLOOKUP(A2612,ENERGY!$A$2:$F$2691,6,0)</f>
        <v>126915</v>
      </c>
      <c r="K2612" s="10">
        <f t="array" ref="K2612">VLOOKUP(A2612,'HUMAN RESOURCES'!$A$2:$M$2692,5,0)</f>
        <v>2.3E-2</v>
      </c>
      <c r="L2612" s="11">
        <f t="array" ref="L2612">VLOOKUP(A2612,'HUMAN RESOURCES'!$A$2:$M$2692,6,0)</f>
        <v>0.04</v>
      </c>
      <c r="M2612" s="10">
        <f t="array" ref="M2612">VLOOKUP(A2612,'HUMAN RESOURCES'!$A$2:$M$2692,7,0)</f>
        <v>71</v>
      </c>
      <c r="N2612" s="10">
        <f t="array" ref="N2612">VLOOKUP(A2612,'HUMAN RESOURCES'!$A$2:$M$2692,8,0)</f>
        <v>65</v>
      </c>
      <c r="O2612" s="10">
        <f t="array" ref="O2612">VLOOKUP(A2612,'HUMAN RESOURCES'!$A$2:$M$2692,9,0)</f>
        <v>0.29799999999999999</v>
      </c>
      <c r="P2612" s="10">
        <f t="array" ref="P2612">VLOOKUP(A2612,'HUMAN RESOURCES'!$A$2:$M$2692,10,0)</f>
        <v>0.65800000000000003</v>
      </c>
      <c r="Q2612" s="10">
        <f t="array" ref="Q2612">VLOOKUP(A2612,'HUMAN RESOURCES'!$A$2:$M$2692,11,0)</f>
        <v>4.3999999999999997E-2</v>
      </c>
      <c r="R2612" s="10">
        <f t="array" ref="R2612">VLOOKUP(A2612,'HUMAN RESOURCES'!$A$2:$M$2692,12,0)</f>
        <v>28562400</v>
      </c>
      <c r="S2612" s="10">
        <f t="array" ref="S2612">VLOOKUP(A2612,'HUMAN RESOURCES'!$A$2:$M$2692,13,0)</f>
        <v>0.36199999999999999</v>
      </c>
      <c r="T2612" s="10">
        <f t="array" ref="T2612">VLOOKUP(A2612,TOURISM!$A$2:$F$2692,5,0)</f>
        <v>121000000</v>
      </c>
      <c r="U2612" s="10">
        <f t="array" ref="U2612">VLOOKUP(A2612,TOURISM!$A$2:$F$2692,6,0)</f>
        <v>0</v>
      </c>
      <c r="V2612" s="10">
        <f t="array" ref="V2612">VLOOKUP(A2612,BUSINESS!$A$2:$J$2692,5,0)</f>
        <v>0.95599999999999996</v>
      </c>
      <c r="W2612" s="10">
        <f t="array" ref="W2612">VLOOKUP(A2612,BUSINESS!$A$2:$J$2692,6,0)</f>
        <v>15</v>
      </c>
      <c r="X2612" s="10">
        <f t="array" ref="X2612">VLOOKUP(A2612,BUSINESS!$A$2:$J$2692,7,0)</f>
        <v>0</v>
      </c>
      <c r="Y2612" s="10">
        <f t="array" ref="Y2612">VLOOKUP(A2612,BUSINESS!$A$2:$J$2692,8,0)</f>
        <v>205</v>
      </c>
      <c r="Z2612" s="10">
        <f t="array" ref="Z2612">VLOOKUP(A2612,BUSINESS!$A$2:$J$2692,9,0)</f>
        <v>0.2</v>
      </c>
      <c r="AA2612" s="10">
        <f t="array" ref="AA2612">VLOOKUP(A2612,BUSINESS!$A$2:$J$2692,10,0)</f>
        <v>0.755</v>
      </c>
      <c r="AB2612" s="12">
        <f t="shared" si="154"/>
        <v>1377.082140471389</v>
      </c>
      <c r="AC2612" s="10">
        <f t="shared" si="150"/>
        <v>4.4434291236030588E-3</v>
      </c>
      <c r="AD2612" s="10">
        <f t="shared" si="151"/>
        <v>1.8621684452286922E-3</v>
      </c>
      <c r="AE2612" s="10">
        <f t="shared" si="152"/>
        <v>0</v>
      </c>
      <c r="AF2612">
        <f t="shared" si="155"/>
        <v>4.2363386830238356</v>
      </c>
    </row>
    <row r="2613" spans="1:32" ht="14.4">
      <c r="A2613" s="7" t="str">
        <f t="shared" si="153"/>
        <v>Uzbekistan-Asia 2011</v>
      </c>
      <c r="B2613" s="7" t="s">
        <v>279</v>
      </c>
      <c r="C2613" s="8" t="s">
        <v>61</v>
      </c>
      <c r="D2613" s="9" t="s">
        <v>73</v>
      </c>
      <c r="E2613" s="14">
        <v>5.6000000000000001E-2</v>
      </c>
      <c r="F2613" s="13">
        <v>45324319955</v>
      </c>
      <c r="G2613" s="14">
        <v>91</v>
      </c>
      <c r="H2613" s="8"/>
      <c r="I2613" s="10">
        <f t="array" ref="I2613">VLOOKUP(A2613,ENERGY!$A$2:$F$2691,5,0)</f>
        <v>46965</v>
      </c>
      <c r="J2613" s="11">
        <f t="array" ref="J2613">VLOOKUP(A2613,ENERGY!$A$2:$F$2691,6,0)</f>
        <v>111888</v>
      </c>
      <c r="K2613" s="10">
        <f t="array" ref="K2613">VLOOKUP(A2613,'HUMAN RESOURCES'!$A$2:$M$2692,5,0)</f>
        <v>2.1999999999999999E-2</v>
      </c>
      <c r="L2613" s="11">
        <f t="array" ref="L2613">VLOOKUP(A2613,'HUMAN RESOURCES'!$A$2:$M$2692,6,0)</f>
        <v>3.9E-2</v>
      </c>
      <c r="M2613" s="10">
        <f t="array" ref="M2613">VLOOKUP(A2613,'HUMAN RESOURCES'!$A$2:$M$2692,7,0)</f>
        <v>71</v>
      </c>
      <c r="N2613" s="10">
        <f t="array" ref="N2613">VLOOKUP(A2613,'HUMAN RESOURCES'!$A$2:$M$2692,8,0)</f>
        <v>65</v>
      </c>
      <c r="O2613" s="10">
        <f t="array" ref="O2613">VLOOKUP(A2613,'HUMAN RESOURCES'!$A$2:$M$2692,9,0)</f>
        <v>0.29299999999999998</v>
      </c>
      <c r="P2613" s="10">
        <f t="array" ref="P2613">VLOOKUP(A2613,'HUMAN RESOURCES'!$A$2:$M$2692,10,0)</f>
        <v>0.66400000000000003</v>
      </c>
      <c r="Q2613" s="10">
        <f t="array" ref="Q2613">VLOOKUP(A2613,'HUMAN RESOURCES'!$A$2:$M$2692,11,0)</f>
        <v>4.2999999999999997E-2</v>
      </c>
      <c r="R2613" s="10">
        <f t="array" ref="R2613">VLOOKUP(A2613,'HUMAN RESOURCES'!$A$2:$M$2692,12,0)</f>
        <v>29339400</v>
      </c>
      <c r="S2613" s="10">
        <f t="array" ref="S2613">VLOOKUP(A2613,'HUMAN RESOURCES'!$A$2:$M$2692,13,0)</f>
        <v>0.36199999999999999</v>
      </c>
      <c r="T2613" s="10">
        <f t="array" ref="T2613">VLOOKUP(A2613,TOURISM!$A$2:$F$2692,5,0)</f>
        <v>0</v>
      </c>
      <c r="U2613" s="10">
        <f t="array" ref="U2613">VLOOKUP(A2613,TOURISM!$A$2:$F$2692,6,0)</f>
        <v>0</v>
      </c>
      <c r="V2613" s="10">
        <f t="array" ref="V2613">VLOOKUP(A2613,BUSINESS!$A$2:$J$2692,5,0)</f>
        <v>0.97499999999999998</v>
      </c>
      <c r="W2613" s="10">
        <f t="array" ref="W2613">VLOOKUP(A2613,BUSINESS!$A$2:$J$2692,6,0)</f>
        <v>14</v>
      </c>
      <c r="X2613" s="10">
        <f t="array" ref="X2613">VLOOKUP(A2613,BUSINESS!$A$2:$J$2692,7,0)</f>
        <v>0</v>
      </c>
      <c r="Y2613" s="10">
        <f t="array" ref="Y2613">VLOOKUP(A2613,BUSINESS!$A$2:$J$2692,8,0)</f>
        <v>205</v>
      </c>
      <c r="Z2613" s="10">
        <f t="array" ref="Z2613">VLOOKUP(A2613,BUSINESS!$A$2:$J$2692,9,0)</f>
        <v>0.30199999999999999</v>
      </c>
      <c r="AA2613" s="10">
        <f t="array" ref="AA2613">VLOOKUP(A2613,BUSINESS!$A$2:$J$2692,10,0)</f>
        <v>0.90400000000000003</v>
      </c>
      <c r="AB2613" s="12">
        <f t="shared" si="154"/>
        <v>1544.8277727220052</v>
      </c>
      <c r="AC2613" s="10">
        <f t="shared" si="150"/>
        <v>3.8135749197325099E-3</v>
      </c>
      <c r="AD2613" s="10">
        <f t="shared" si="151"/>
        <v>1.6007484815640401E-3</v>
      </c>
      <c r="AE2613" s="10">
        <f t="shared" si="152"/>
        <v>0</v>
      </c>
      <c r="AF2613">
        <f t="shared" si="155"/>
        <v>0</v>
      </c>
    </row>
    <row r="2614" spans="1:32" ht="14.4">
      <c r="A2614" s="7" t="str">
        <f t="shared" si="153"/>
        <v>Uzbekistan-Asia 2012</v>
      </c>
      <c r="B2614" s="7" t="s">
        <v>279</v>
      </c>
      <c r="C2614" s="8" t="s">
        <v>61</v>
      </c>
      <c r="D2614" s="9" t="s">
        <v>74</v>
      </c>
      <c r="E2614" s="14">
        <v>5.8999999999999997E-2</v>
      </c>
      <c r="F2614" s="13">
        <v>51183443225</v>
      </c>
      <c r="G2614" s="14">
        <v>105</v>
      </c>
      <c r="H2614" s="8"/>
      <c r="I2614" s="10">
        <f t="array" ref="I2614">VLOOKUP(A2614,ENERGY!$A$2:$F$2691,5,0)</f>
        <v>51412</v>
      </c>
      <c r="J2614" s="11">
        <f t="array" ref="J2614">VLOOKUP(A2614,ENERGY!$A$2:$F$2691,6,0)</f>
        <v>122683</v>
      </c>
      <c r="K2614" s="10">
        <f t="array" ref="K2614">VLOOKUP(A2614,'HUMAN RESOURCES'!$A$2:$M$2692,5,0)</f>
        <v>2.1000000000000001E-2</v>
      </c>
      <c r="L2614" s="11">
        <f t="array" ref="L2614">VLOOKUP(A2614,'HUMAN RESOURCES'!$A$2:$M$2692,6,0)</f>
        <v>3.7999999999999999E-2</v>
      </c>
      <c r="M2614" s="10">
        <f t="array" ref="M2614">VLOOKUP(A2614,'HUMAN RESOURCES'!$A$2:$M$2692,7,0)</f>
        <v>72</v>
      </c>
      <c r="N2614" s="10">
        <f t="array" ref="N2614">VLOOKUP(A2614,'HUMAN RESOURCES'!$A$2:$M$2692,8,0)</f>
        <v>65</v>
      </c>
      <c r="O2614" s="10">
        <f t="array" ref="O2614">VLOOKUP(A2614,'HUMAN RESOURCES'!$A$2:$M$2692,9,0)</f>
        <v>0.28899999999999998</v>
      </c>
      <c r="P2614" s="10">
        <f t="array" ref="P2614">VLOOKUP(A2614,'HUMAN RESOURCES'!$A$2:$M$2692,10,0)</f>
        <v>0.66800000000000004</v>
      </c>
      <c r="Q2614" s="10">
        <f t="array" ref="Q2614">VLOOKUP(A2614,'HUMAN RESOURCES'!$A$2:$M$2692,11,0)</f>
        <v>4.2999999999999997E-2</v>
      </c>
      <c r="R2614" s="10">
        <f t="array" ref="R2614">VLOOKUP(A2614,'HUMAN RESOURCES'!$A$2:$M$2692,12,0)</f>
        <v>29774500</v>
      </c>
      <c r="S2614" s="10">
        <f t="array" ref="S2614">VLOOKUP(A2614,'HUMAN RESOURCES'!$A$2:$M$2692,13,0)</f>
        <v>0.36199999999999999</v>
      </c>
      <c r="T2614" s="10">
        <f t="array" ref="T2614">VLOOKUP(A2614,TOURISM!$A$2:$F$2692,5,0)</f>
        <v>0</v>
      </c>
      <c r="U2614" s="10">
        <f t="array" ref="U2614">VLOOKUP(A2614,TOURISM!$A$2:$F$2692,6,0)</f>
        <v>0</v>
      </c>
      <c r="V2614" s="10">
        <f t="array" ref="V2614">VLOOKUP(A2614,BUSINESS!$A$2:$J$2692,5,0)</f>
        <v>0.98499999999999999</v>
      </c>
      <c r="W2614" s="10">
        <f t="array" ref="W2614">VLOOKUP(A2614,BUSINESS!$A$2:$J$2692,6,0)</f>
        <v>12</v>
      </c>
      <c r="X2614" s="10">
        <f t="array" ref="X2614">VLOOKUP(A2614,BUSINESS!$A$2:$J$2692,7,0)</f>
        <v>156</v>
      </c>
      <c r="Y2614" s="10">
        <f t="array" ref="Y2614">VLOOKUP(A2614,BUSINESS!$A$2:$J$2692,8,0)</f>
        <v>205</v>
      </c>
      <c r="Z2614" s="10">
        <f t="array" ref="Z2614">VLOOKUP(A2614,BUSINESS!$A$2:$J$2692,9,0)</f>
        <v>0.36499999999999999</v>
      </c>
      <c r="AA2614" s="10">
        <f t="array" ref="AA2614">VLOOKUP(A2614,BUSINESS!$A$2:$J$2692,10,0)</f>
        <v>0.71</v>
      </c>
      <c r="AB2614" s="12">
        <f t="shared" si="154"/>
        <v>1719.0361962417505</v>
      </c>
      <c r="AC2614" s="10">
        <f t="shared" si="150"/>
        <v>4.1204050445851313E-3</v>
      </c>
      <c r="AD2614" s="10">
        <f t="shared" si="151"/>
        <v>1.7267124552889218E-3</v>
      </c>
      <c r="AE2614" s="10">
        <f t="shared" si="152"/>
        <v>0</v>
      </c>
      <c r="AF2614">
        <f t="shared" si="155"/>
        <v>0</v>
      </c>
    </row>
    <row r="2615" spans="1:32" ht="14.4">
      <c r="A2615" s="7" t="str">
        <f t="shared" si="153"/>
        <v>Vanuatu-Oceania 2000</v>
      </c>
      <c r="B2615" s="7" t="s">
        <v>280</v>
      </c>
      <c r="C2615" s="8" t="s">
        <v>80</v>
      </c>
      <c r="D2615" s="9" t="s">
        <v>62</v>
      </c>
      <c r="E2615" s="14">
        <v>3.5999999999999997E-2</v>
      </c>
      <c r="F2615" s="13">
        <v>272014693</v>
      </c>
      <c r="G2615" s="14">
        <v>52</v>
      </c>
      <c r="H2615" s="14">
        <v>9.9000000000000005E-2</v>
      </c>
      <c r="I2615" s="10">
        <f t="array" ref="I2615">VLOOKUP(A2615,ENERGY!$A$2:$F$2691,5,0)</f>
        <v>0</v>
      </c>
      <c r="J2615" s="11">
        <f t="array" ref="J2615">VLOOKUP(A2615,ENERGY!$A$2:$F$2691,6,0)</f>
        <v>0</v>
      </c>
      <c r="K2615" s="10">
        <f t="array" ref="K2615">VLOOKUP(A2615,'HUMAN RESOURCES'!$A$2:$M$2692,5,0)</f>
        <v>3.2000000000000001E-2</v>
      </c>
      <c r="L2615" s="11">
        <f t="array" ref="L2615">VLOOKUP(A2615,'HUMAN RESOURCES'!$A$2:$M$2692,6,0)</f>
        <v>0.02</v>
      </c>
      <c r="M2615" s="10">
        <f t="array" ref="M2615">VLOOKUP(A2615,'HUMAN RESOURCES'!$A$2:$M$2692,7,0)</f>
        <v>69</v>
      </c>
      <c r="N2615" s="10">
        <f t="array" ref="N2615">VLOOKUP(A2615,'HUMAN RESOURCES'!$A$2:$M$2692,8,0)</f>
        <v>66</v>
      </c>
      <c r="O2615" s="10">
        <f t="array" ref="O2615">VLOOKUP(A2615,'HUMAN RESOURCES'!$A$2:$M$2692,9,0)</f>
        <v>0.41499999999999998</v>
      </c>
      <c r="P2615" s="10">
        <f t="array" ref="P2615">VLOOKUP(A2615,'HUMAN RESOURCES'!$A$2:$M$2692,10,0)</f>
        <v>0.55200000000000005</v>
      </c>
      <c r="Q2615" s="10">
        <f t="array" ref="Q2615">VLOOKUP(A2615,'HUMAN RESOURCES'!$A$2:$M$2692,11,0)</f>
        <v>3.3000000000000002E-2</v>
      </c>
      <c r="R2615" s="10">
        <f t="array" ref="R2615">VLOOKUP(A2615,'HUMAN RESOURCES'!$A$2:$M$2692,12,0)</f>
        <v>185058</v>
      </c>
      <c r="S2615" s="10">
        <f t="array" ref="S2615">VLOOKUP(A2615,'HUMAN RESOURCES'!$A$2:$M$2692,13,0)</f>
        <v>0.217</v>
      </c>
      <c r="T2615" s="10">
        <f t="array" ref="T2615">VLOOKUP(A2615,TOURISM!$A$2:$F$2692,5,0)</f>
        <v>69000000</v>
      </c>
      <c r="U2615" s="10">
        <f t="array" ref="U2615">VLOOKUP(A2615,TOURISM!$A$2:$F$2692,6,0)</f>
        <v>9000000</v>
      </c>
      <c r="V2615" s="10">
        <f t="array" ref="V2615">VLOOKUP(A2615,BUSINESS!$A$2:$J$2692,5,0)</f>
        <v>0</v>
      </c>
      <c r="W2615" s="10">
        <f t="array" ref="W2615">VLOOKUP(A2615,BUSINESS!$A$2:$J$2692,6,0)</f>
        <v>0</v>
      </c>
      <c r="X2615" s="10">
        <f t="array" ref="X2615">VLOOKUP(A2615,BUSINESS!$A$2:$J$2692,7,0)</f>
        <v>0</v>
      </c>
      <c r="Y2615" s="10">
        <f t="array" ref="Y2615">VLOOKUP(A2615,BUSINESS!$A$2:$J$2692,8,0)</f>
        <v>0</v>
      </c>
      <c r="Z2615" s="10">
        <f t="array" ref="Z2615">VLOOKUP(A2615,BUSINESS!$A$2:$J$2692,9,0)</f>
        <v>2.1000000000000001E-2</v>
      </c>
      <c r="AA2615" s="10">
        <f t="array" ref="AA2615">VLOOKUP(A2615,BUSINESS!$A$2:$J$2692,10,0)</f>
        <v>2E-3</v>
      </c>
      <c r="AB2615" s="12">
        <f t="shared" si="154"/>
        <v>1469.8888618703324</v>
      </c>
      <c r="AC2615" s="10">
        <f t="shared" si="150"/>
        <v>0</v>
      </c>
      <c r="AD2615" s="10">
        <f t="shared" si="151"/>
        <v>0</v>
      </c>
      <c r="AE2615" s="10">
        <f t="shared" si="152"/>
        <v>48.633401420095325</v>
      </c>
      <c r="AF2615">
        <f t="shared" si="155"/>
        <v>372.85607755406414</v>
      </c>
    </row>
    <row r="2616" spans="1:32" ht="14.4">
      <c r="A2616" s="7" t="str">
        <f t="shared" si="153"/>
        <v>Vanuatu-Oceania 2001</v>
      </c>
      <c r="B2616" s="7" t="s">
        <v>280</v>
      </c>
      <c r="C2616" s="8" t="s">
        <v>80</v>
      </c>
      <c r="D2616" s="9" t="s">
        <v>63</v>
      </c>
      <c r="E2616" s="14">
        <v>3.6999999999999998E-2</v>
      </c>
      <c r="F2616" s="13">
        <v>257926882</v>
      </c>
      <c r="G2616" s="14">
        <v>50</v>
      </c>
      <c r="H2616" s="14">
        <v>8.7999999999999995E-2</v>
      </c>
      <c r="I2616" s="10">
        <f t="array" ref="I2616">VLOOKUP(A2616,ENERGY!$A$2:$F$2691,5,0)</f>
        <v>0</v>
      </c>
      <c r="J2616" s="11">
        <f t="array" ref="J2616">VLOOKUP(A2616,ENERGY!$A$2:$F$2691,6,0)</f>
        <v>0</v>
      </c>
      <c r="K2616" s="10">
        <f t="array" ref="K2616">VLOOKUP(A2616,'HUMAN RESOURCES'!$A$2:$M$2692,5,0)</f>
        <v>3.2000000000000001E-2</v>
      </c>
      <c r="L2616" s="11">
        <f t="array" ref="L2616">VLOOKUP(A2616,'HUMAN RESOURCES'!$A$2:$M$2692,6,0)</f>
        <v>1.9E-2</v>
      </c>
      <c r="M2616" s="10">
        <f t="array" ref="M2616">VLOOKUP(A2616,'HUMAN RESOURCES'!$A$2:$M$2692,7,0)</f>
        <v>70</v>
      </c>
      <c r="N2616" s="10">
        <f t="array" ref="N2616">VLOOKUP(A2616,'HUMAN RESOURCES'!$A$2:$M$2692,8,0)</f>
        <v>66</v>
      </c>
      <c r="O2616" s="10">
        <f t="array" ref="O2616">VLOOKUP(A2616,'HUMAN RESOURCES'!$A$2:$M$2692,9,0)</f>
        <v>0.41099999999999998</v>
      </c>
      <c r="P2616" s="10">
        <f t="array" ref="P2616">VLOOKUP(A2616,'HUMAN RESOURCES'!$A$2:$M$2692,10,0)</f>
        <v>0.55600000000000005</v>
      </c>
      <c r="Q2616" s="10">
        <f t="array" ref="Q2616">VLOOKUP(A2616,'HUMAN RESOURCES'!$A$2:$M$2692,11,0)</f>
        <v>3.3000000000000002E-2</v>
      </c>
      <c r="R2616" s="10">
        <f t="array" ref="R2616">VLOOKUP(A2616,'HUMAN RESOURCES'!$A$2:$M$2692,12,0)</f>
        <v>189285</v>
      </c>
      <c r="S2616" s="10">
        <f t="array" ref="S2616">VLOOKUP(A2616,'HUMAN RESOURCES'!$A$2:$M$2692,13,0)</f>
        <v>0.22</v>
      </c>
      <c r="T2616" s="10">
        <f t="array" ref="T2616">VLOOKUP(A2616,TOURISM!$A$2:$F$2692,5,0)</f>
        <v>58000000</v>
      </c>
      <c r="U2616" s="10">
        <f t="array" ref="U2616">VLOOKUP(A2616,TOURISM!$A$2:$F$2692,6,0)</f>
        <v>8000000</v>
      </c>
      <c r="V2616" s="10">
        <f t="array" ref="V2616">VLOOKUP(A2616,BUSINESS!$A$2:$J$2692,5,0)</f>
        <v>0</v>
      </c>
      <c r="W2616" s="10">
        <f t="array" ref="W2616">VLOOKUP(A2616,BUSINESS!$A$2:$J$2692,6,0)</f>
        <v>0</v>
      </c>
      <c r="X2616" s="10">
        <f t="array" ref="X2616">VLOOKUP(A2616,BUSINESS!$A$2:$J$2692,7,0)</f>
        <v>0</v>
      </c>
      <c r="Y2616" s="10">
        <f t="array" ref="Y2616">VLOOKUP(A2616,BUSINESS!$A$2:$J$2692,8,0)</f>
        <v>0</v>
      </c>
      <c r="Z2616" s="10">
        <f t="array" ref="Z2616">VLOOKUP(A2616,BUSINESS!$A$2:$J$2692,9,0)</f>
        <v>2.8000000000000001E-2</v>
      </c>
      <c r="AA2616" s="10">
        <f t="array" ref="AA2616">VLOOKUP(A2616,BUSINESS!$A$2:$J$2692,10,0)</f>
        <v>2E-3</v>
      </c>
      <c r="AB2616" s="12">
        <f t="shared" si="154"/>
        <v>1362.6377261800988</v>
      </c>
      <c r="AC2616" s="10">
        <f t="shared" si="150"/>
        <v>0</v>
      </c>
      <c r="AD2616" s="10">
        <f t="shared" si="151"/>
        <v>0</v>
      </c>
      <c r="AE2616" s="10">
        <f t="shared" si="152"/>
        <v>42.264310431360116</v>
      </c>
      <c r="AF2616">
        <f t="shared" si="155"/>
        <v>306.41625062736085</v>
      </c>
    </row>
    <row r="2617" spans="1:32" ht="14.4">
      <c r="A2617" s="7" t="str">
        <f t="shared" si="153"/>
        <v>Vanuatu-Oceania 2002</v>
      </c>
      <c r="B2617" s="7" t="s">
        <v>280</v>
      </c>
      <c r="C2617" s="8" t="s">
        <v>80</v>
      </c>
      <c r="D2617" s="9" t="s">
        <v>64</v>
      </c>
      <c r="E2617" s="14">
        <v>3.7999999999999999E-2</v>
      </c>
      <c r="F2617" s="13">
        <v>262603782</v>
      </c>
      <c r="G2617" s="14">
        <v>52</v>
      </c>
      <c r="H2617" s="14">
        <v>7.3999999999999996E-2</v>
      </c>
      <c r="I2617" s="10">
        <f t="array" ref="I2617">VLOOKUP(A2617,ENERGY!$A$2:$F$2691,5,0)</f>
        <v>0</v>
      </c>
      <c r="J2617" s="11">
        <f t="array" ref="J2617">VLOOKUP(A2617,ENERGY!$A$2:$F$2691,6,0)</f>
        <v>117</v>
      </c>
      <c r="K2617" s="10">
        <f t="array" ref="K2617">VLOOKUP(A2617,'HUMAN RESOURCES'!$A$2:$M$2692,5,0)</f>
        <v>3.1E-2</v>
      </c>
      <c r="L2617" s="11">
        <f t="array" ref="L2617">VLOOKUP(A2617,'HUMAN RESOURCES'!$A$2:$M$2692,6,0)</f>
        <v>1.9E-2</v>
      </c>
      <c r="M2617" s="10">
        <f t="array" ref="M2617">VLOOKUP(A2617,'HUMAN RESOURCES'!$A$2:$M$2692,7,0)</f>
        <v>70</v>
      </c>
      <c r="N2617" s="10">
        <f t="array" ref="N2617">VLOOKUP(A2617,'HUMAN RESOURCES'!$A$2:$M$2692,8,0)</f>
        <v>67</v>
      </c>
      <c r="O2617" s="10">
        <f t="array" ref="O2617">VLOOKUP(A2617,'HUMAN RESOURCES'!$A$2:$M$2692,9,0)</f>
        <v>0.40799999999999997</v>
      </c>
      <c r="P2617" s="10">
        <f t="array" ref="P2617">VLOOKUP(A2617,'HUMAN RESOURCES'!$A$2:$M$2692,10,0)</f>
        <v>0.56000000000000005</v>
      </c>
      <c r="Q2617" s="10">
        <f t="array" ref="Q2617">VLOOKUP(A2617,'HUMAN RESOURCES'!$A$2:$M$2692,11,0)</f>
        <v>3.3000000000000002E-2</v>
      </c>
      <c r="R2617" s="10">
        <f t="array" ref="R2617">VLOOKUP(A2617,'HUMAN RESOURCES'!$A$2:$M$2692,12,0)</f>
        <v>193950</v>
      </c>
      <c r="S2617" s="10">
        <f t="array" ref="S2617">VLOOKUP(A2617,'HUMAN RESOURCES'!$A$2:$M$2692,13,0)</f>
        <v>0.222</v>
      </c>
      <c r="T2617" s="10">
        <f t="array" ref="T2617">VLOOKUP(A2617,TOURISM!$A$2:$F$2692,5,0)</f>
        <v>72000000</v>
      </c>
      <c r="U2617" s="10">
        <f t="array" ref="U2617">VLOOKUP(A2617,TOURISM!$A$2:$F$2692,6,0)</f>
        <v>11000000</v>
      </c>
      <c r="V2617" s="10">
        <f t="array" ref="V2617">VLOOKUP(A2617,BUSINESS!$A$2:$J$2692,5,0)</f>
        <v>0</v>
      </c>
      <c r="W2617" s="10">
        <f t="array" ref="W2617">VLOOKUP(A2617,BUSINESS!$A$2:$J$2692,6,0)</f>
        <v>0</v>
      </c>
      <c r="X2617" s="10">
        <f t="array" ref="X2617">VLOOKUP(A2617,BUSINESS!$A$2:$J$2692,7,0)</f>
        <v>0</v>
      </c>
      <c r="Y2617" s="10">
        <f t="array" ref="Y2617">VLOOKUP(A2617,BUSINESS!$A$2:$J$2692,8,0)</f>
        <v>0</v>
      </c>
      <c r="Z2617" s="10">
        <f t="array" ref="Z2617">VLOOKUP(A2617,BUSINESS!$A$2:$J$2692,9,0)</f>
        <v>3.5000000000000003E-2</v>
      </c>
      <c r="AA2617" s="10">
        <f t="array" ref="AA2617">VLOOKUP(A2617,BUSINESS!$A$2:$J$2692,10,0)</f>
        <v>2.5000000000000001E-2</v>
      </c>
      <c r="AB2617" s="12">
        <f t="shared" si="154"/>
        <v>1353.9767053364269</v>
      </c>
      <c r="AC2617" s="10">
        <f t="shared" si="150"/>
        <v>6.0324825986078883E-4</v>
      </c>
      <c r="AD2617" s="10">
        <f t="shared" si="151"/>
        <v>0</v>
      </c>
      <c r="AE2617" s="10">
        <f t="shared" si="152"/>
        <v>56.715648362980147</v>
      </c>
      <c r="AF2617">
        <f t="shared" si="155"/>
        <v>371.22969837587004</v>
      </c>
    </row>
    <row r="2618" spans="1:32" ht="14.4">
      <c r="A2618" s="7" t="str">
        <f t="shared" si="153"/>
        <v>Vanuatu-Oceania 2003</v>
      </c>
      <c r="B2618" s="7" t="s">
        <v>280</v>
      </c>
      <c r="C2618" s="8" t="s">
        <v>80</v>
      </c>
      <c r="D2618" s="9" t="s">
        <v>65</v>
      </c>
      <c r="E2618" s="14">
        <v>3.6999999999999998E-2</v>
      </c>
      <c r="F2618" s="13">
        <v>314463144</v>
      </c>
      <c r="G2618" s="14">
        <v>58</v>
      </c>
      <c r="H2618" s="14">
        <v>5.8999999999999997E-2</v>
      </c>
      <c r="I2618" s="10">
        <f t="array" ref="I2618">VLOOKUP(A2618,ENERGY!$A$2:$F$2691,5,0)</f>
        <v>0</v>
      </c>
      <c r="J2618" s="11">
        <f t="array" ref="J2618">VLOOKUP(A2618,ENERGY!$A$2:$F$2691,6,0)</f>
        <v>117</v>
      </c>
      <c r="K2618" s="10">
        <f t="array" ref="K2618">VLOOKUP(A2618,'HUMAN RESOURCES'!$A$2:$M$2692,5,0)</f>
        <v>3.1E-2</v>
      </c>
      <c r="L2618" s="11">
        <f t="array" ref="L2618">VLOOKUP(A2618,'HUMAN RESOURCES'!$A$2:$M$2692,6,0)</f>
        <v>1.7999999999999999E-2</v>
      </c>
      <c r="M2618" s="10">
        <f t="array" ref="M2618">VLOOKUP(A2618,'HUMAN RESOURCES'!$A$2:$M$2692,7,0)</f>
        <v>71</v>
      </c>
      <c r="N2618" s="10">
        <f t="array" ref="N2618">VLOOKUP(A2618,'HUMAN RESOURCES'!$A$2:$M$2692,8,0)</f>
        <v>67</v>
      </c>
      <c r="O2618" s="10">
        <f t="array" ref="O2618">VLOOKUP(A2618,'HUMAN RESOURCES'!$A$2:$M$2692,9,0)</f>
        <v>0.40400000000000003</v>
      </c>
      <c r="P2618" s="10">
        <f t="array" ref="P2618">VLOOKUP(A2618,'HUMAN RESOURCES'!$A$2:$M$2692,10,0)</f>
        <v>0.56399999999999995</v>
      </c>
      <c r="Q2618" s="10">
        <f t="array" ref="Q2618">VLOOKUP(A2618,'HUMAN RESOURCES'!$A$2:$M$2692,11,0)</f>
        <v>3.2000000000000001E-2</v>
      </c>
      <c r="R2618" s="10">
        <f t="array" ref="R2618">VLOOKUP(A2618,'HUMAN RESOURCES'!$A$2:$M$2692,12,0)</f>
        <v>198952</v>
      </c>
      <c r="S2618" s="10">
        <f t="array" ref="S2618">VLOOKUP(A2618,'HUMAN RESOURCES'!$A$2:$M$2692,13,0)</f>
        <v>0.22500000000000001</v>
      </c>
      <c r="T2618" s="10">
        <f t="array" ref="T2618">VLOOKUP(A2618,TOURISM!$A$2:$F$2692,5,0)</f>
        <v>83000000</v>
      </c>
      <c r="U2618" s="10">
        <f t="array" ref="U2618">VLOOKUP(A2618,TOURISM!$A$2:$F$2692,6,0)</f>
        <v>14000000</v>
      </c>
      <c r="V2618" s="10">
        <f t="array" ref="V2618">VLOOKUP(A2618,BUSINESS!$A$2:$J$2692,5,0)</f>
        <v>0</v>
      </c>
      <c r="W2618" s="10">
        <f t="array" ref="W2618">VLOOKUP(A2618,BUSINESS!$A$2:$J$2692,6,0)</f>
        <v>39</v>
      </c>
      <c r="X2618" s="10">
        <f t="array" ref="X2618">VLOOKUP(A2618,BUSINESS!$A$2:$J$2692,7,0)</f>
        <v>0</v>
      </c>
      <c r="Y2618" s="10">
        <f t="array" ref="Y2618">VLOOKUP(A2618,BUSINESS!$A$2:$J$2692,8,0)</f>
        <v>0</v>
      </c>
      <c r="Z2618" s="10">
        <f t="array" ref="Z2618">VLOOKUP(A2618,BUSINESS!$A$2:$J$2692,9,0)</f>
        <v>3.9E-2</v>
      </c>
      <c r="AA2618" s="10">
        <f t="array" ref="AA2618">VLOOKUP(A2618,BUSINESS!$A$2:$J$2692,10,0)</f>
        <v>3.9E-2</v>
      </c>
      <c r="AB2618" s="12">
        <f t="shared" si="154"/>
        <v>1580.5980538019221</v>
      </c>
      <c r="AC2618" s="10">
        <f t="shared" si="150"/>
        <v>5.8808154730789341E-4</v>
      </c>
      <c r="AD2618" s="10">
        <f t="shared" si="151"/>
        <v>0</v>
      </c>
      <c r="AE2618" s="10">
        <f t="shared" si="152"/>
        <v>70.368732156500059</v>
      </c>
      <c r="AF2618">
        <f t="shared" si="155"/>
        <v>417.18605492782177</v>
      </c>
    </row>
    <row r="2619" spans="1:32" ht="14.4">
      <c r="A2619" s="7" t="str">
        <f t="shared" si="153"/>
        <v>Vanuatu-Oceania 2004</v>
      </c>
      <c r="B2619" s="7" t="s">
        <v>280</v>
      </c>
      <c r="C2619" s="8" t="s">
        <v>80</v>
      </c>
      <c r="D2619" s="9" t="s">
        <v>66</v>
      </c>
      <c r="E2619" s="14">
        <v>3.5000000000000003E-2</v>
      </c>
      <c r="F2619" s="13">
        <v>364996869</v>
      </c>
      <c r="G2619" s="14">
        <v>62</v>
      </c>
      <c r="H2619" s="14">
        <v>7.5999999999999998E-2</v>
      </c>
      <c r="J2619" s="11">
        <v>117</v>
      </c>
      <c r="K2619" s="10">
        <f t="array" ref="K2619">VLOOKUP(A2619,'HUMAN RESOURCES'!$A$2:$M$2692,5,0)</f>
        <v>0.03</v>
      </c>
      <c r="L2619" s="11">
        <f t="array" ref="L2619">VLOOKUP(A2619,'HUMAN RESOURCES'!$A$2:$M$2692,6,0)</f>
        <v>1.7999999999999999E-2</v>
      </c>
      <c r="M2619" s="10">
        <f t="array" ref="M2619">VLOOKUP(A2619,'HUMAN RESOURCES'!$A$2:$M$2692,7,0)</f>
        <v>71</v>
      </c>
      <c r="N2619" s="10">
        <f t="array" ref="N2619">VLOOKUP(A2619,'HUMAN RESOURCES'!$A$2:$M$2692,8,0)</f>
        <v>67</v>
      </c>
      <c r="O2619" s="10">
        <f t="array" ref="O2619">VLOOKUP(A2619,'HUMAN RESOURCES'!$A$2:$M$2692,9,0)</f>
        <v>0.4</v>
      </c>
      <c r="P2619" s="10">
        <f t="array" ref="P2619">VLOOKUP(A2619,'HUMAN RESOURCES'!$A$2:$M$2692,10,0)</f>
        <v>0.56699999999999995</v>
      </c>
      <c r="Q2619" s="10">
        <f t="array" ref="Q2619">VLOOKUP(A2619,'HUMAN RESOURCES'!$A$2:$M$2692,11,0)</f>
        <v>3.3000000000000002E-2</v>
      </c>
      <c r="R2619" s="10">
        <f t="array" ref="R2619">VLOOKUP(A2619,'HUMAN RESOURCES'!$A$2:$M$2692,12,0)</f>
        <v>204135</v>
      </c>
      <c r="S2619" s="10">
        <f t="array" ref="S2619">VLOOKUP(A2619,'HUMAN RESOURCES'!$A$2:$M$2692,13,0)</f>
        <v>0.22800000000000001</v>
      </c>
      <c r="T2619" s="10">
        <f t="array" ref="T2619">VLOOKUP(A2619,TOURISM!$A$2:$F$2692,5,0)</f>
        <v>93000000</v>
      </c>
      <c r="U2619" s="10">
        <f t="array" ref="U2619">VLOOKUP(A2619,TOURISM!$A$2:$F$2692,6,0)</f>
        <v>15000000</v>
      </c>
      <c r="V2619" s="10">
        <f t="array" ref="V2619">VLOOKUP(A2619,BUSINESS!$A$2:$J$2692,5,0)</f>
        <v>0</v>
      </c>
      <c r="W2619" s="10">
        <f t="array" ref="W2619">VLOOKUP(A2619,BUSINESS!$A$2:$J$2692,6,0)</f>
        <v>47</v>
      </c>
      <c r="X2619" s="10">
        <f t="array" ref="X2619">VLOOKUP(A2619,BUSINESS!$A$2:$J$2692,7,0)</f>
        <v>0</v>
      </c>
      <c r="Y2619" s="10">
        <f t="array" ref="Y2619">VLOOKUP(A2619,BUSINESS!$A$2:$J$2692,8,0)</f>
        <v>0</v>
      </c>
      <c r="Z2619" s="10">
        <f t="array" ref="Z2619">VLOOKUP(A2619,BUSINESS!$A$2:$J$2692,9,0)</f>
        <v>4.7E-2</v>
      </c>
      <c r="AA2619" s="10">
        <f t="array" ref="AA2619">VLOOKUP(A2619,BUSINESS!$A$2:$J$2692,10,0)</f>
        <v>5.0999999999999997E-2</v>
      </c>
      <c r="AB2619" s="12">
        <f t="shared" si="154"/>
        <v>1788.0170916305385</v>
      </c>
      <c r="AC2619" s="10">
        <f t="shared" si="150"/>
        <v>5.7315012124329484E-4</v>
      </c>
      <c r="AD2619" s="10">
        <f t="shared" si="151"/>
        <v>0</v>
      </c>
      <c r="AE2619" s="10">
        <f t="shared" si="152"/>
        <v>73.480784774781398</v>
      </c>
      <c r="AF2619">
        <f t="shared" si="155"/>
        <v>455.58086560364467</v>
      </c>
    </row>
    <row r="2620" spans="1:32" ht="14.4">
      <c r="A2620" s="7" t="str">
        <f t="shared" si="153"/>
        <v>Vanuatu-Oceania 2005</v>
      </c>
      <c r="B2620" s="7" t="s">
        <v>280</v>
      </c>
      <c r="C2620" s="8" t="s">
        <v>80</v>
      </c>
      <c r="D2620" s="9" t="s">
        <v>67</v>
      </c>
      <c r="E2620" s="14">
        <v>3.3000000000000002E-2</v>
      </c>
      <c r="F2620" s="13">
        <v>394962552</v>
      </c>
      <c r="G2620" s="14">
        <v>61</v>
      </c>
      <c r="H2620" s="14">
        <v>7.4999999999999997E-2</v>
      </c>
      <c r="I2620" s="10">
        <f t="array" ref="I2620">VLOOKUP(A2620,ENERGY!$A$2:$F$2691,5,0)</f>
        <v>0</v>
      </c>
      <c r="J2620" s="11">
        <f t="array" ref="J2620">VLOOKUP(A2620,ENERGY!$A$2:$F$2691,6,0)</f>
        <v>92</v>
      </c>
      <c r="K2620" s="10">
        <f t="array" ref="K2620">VLOOKUP(A2620,'HUMAN RESOURCES'!$A$2:$M$2692,5,0)</f>
        <v>2.9000000000000001E-2</v>
      </c>
      <c r="L2620" s="11">
        <f t="array" ref="L2620">VLOOKUP(A2620,'HUMAN RESOURCES'!$A$2:$M$2692,6,0)</f>
        <v>1.7999999999999999E-2</v>
      </c>
      <c r="M2620" s="10">
        <f t="array" ref="M2620">VLOOKUP(A2620,'HUMAN RESOURCES'!$A$2:$M$2692,7,0)</f>
        <v>71</v>
      </c>
      <c r="N2620" s="10">
        <f t="array" ref="N2620">VLOOKUP(A2620,'HUMAN RESOURCES'!$A$2:$M$2692,8,0)</f>
        <v>67</v>
      </c>
      <c r="O2620" s="10">
        <f t="array" ref="O2620">VLOOKUP(A2620,'HUMAN RESOURCES'!$A$2:$M$2692,9,0)</f>
        <v>0.39700000000000002</v>
      </c>
      <c r="P2620" s="10">
        <f t="array" ref="P2620">VLOOKUP(A2620,'HUMAN RESOURCES'!$A$2:$M$2692,10,0)</f>
        <v>0.56999999999999995</v>
      </c>
      <c r="Q2620" s="10">
        <f t="array" ref="Q2620">VLOOKUP(A2620,'HUMAN RESOURCES'!$A$2:$M$2692,11,0)</f>
        <v>3.3000000000000002E-2</v>
      </c>
      <c r="R2620" s="10">
        <f t="array" ref="R2620">VLOOKUP(A2620,'HUMAN RESOURCES'!$A$2:$M$2692,12,0)</f>
        <v>209375</v>
      </c>
      <c r="S2620" s="10">
        <f t="array" ref="S2620">VLOOKUP(A2620,'HUMAN RESOURCES'!$A$2:$M$2692,13,0)</f>
        <v>0.23100000000000001</v>
      </c>
      <c r="T2620" s="10">
        <f t="array" ref="T2620">VLOOKUP(A2620,TOURISM!$A$2:$F$2692,5,0)</f>
        <v>104000000</v>
      </c>
      <c r="U2620" s="10">
        <f t="array" ref="U2620">VLOOKUP(A2620,TOURISM!$A$2:$F$2692,6,0)</f>
        <v>13000000</v>
      </c>
      <c r="V2620" s="10">
        <f t="array" ref="V2620">VLOOKUP(A2620,BUSINESS!$A$2:$J$2692,5,0)</f>
        <v>8.4000000000000005E-2</v>
      </c>
      <c r="W2620" s="10">
        <f t="array" ref="W2620">VLOOKUP(A2620,BUSINESS!$A$2:$J$2692,6,0)</f>
        <v>47</v>
      </c>
      <c r="X2620" s="10">
        <f t="array" ref="X2620">VLOOKUP(A2620,BUSINESS!$A$2:$J$2692,7,0)</f>
        <v>0</v>
      </c>
      <c r="Y2620" s="10">
        <f t="array" ref="Y2620">VLOOKUP(A2620,BUSINESS!$A$2:$J$2692,8,0)</f>
        <v>120</v>
      </c>
      <c r="Z2620" s="10">
        <f t="array" ref="Z2620">VLOOKUP(A2620,BUSINESS!$A$2:$J$2692,9,0)</f>
        <v>5.0999999999999997E-2</v>
      </c>
      <c r="AA2620" s="10">
        <f t="array" ref="AA2620">VLOOKUP(A2620,BUSINESS!$A$2:$J$2692,10,0)</f>
        <v>6.0999999999999999E-2</v>
      </c>
      <c r="AB2620" s="12">
        <f t="shared" si="154"/>
        <v>1886.3883080597016</v>
      </c>
      <c r="AC2620" s="10">
        <f t="shared" si="150"/>
        <v>4.3940298507462688E-4</v>
      </c>
      <c r="AD2620" s="10">
        <f t="shared" si="151"/>
        <v>0</v>
      </c>
      <c r="AE2620" s="10">
        <f t="shared" si="152"/>
        <v>62.089552238805972</v>
      </c>
      <c r="AF2620">
        <f t="shared" si="155"/>
        <v>496.71641791044777</v>
      </c>
    </row>
    <row r="2621" spans="1:32" ht="14.4">
      <c r="A2621" s="7" t="str">
        <f t="shared" si="153"/>
        <v>Vanuatu-Oceania 2006</v>
      </c>
      <c r="B2621" s="7" t="s">
        <v>280</v>
      </c>
      <c r="C2621" s="8" t="s">
        <v>80</v>
      </c>
      <c r="D2621" s="9" t="s">
        <v>68</v>
      </c>
      <c r="E2621" s="14">
        <v>3.1E-2</v>
      </c>
      <c r="F2621" s="13">
        <v>437072934</v>
      </c>
      <c r="G2621" s="14">
        <v>64</v>
      </c>
      <c r="H2621" s="14">
        <v>8.3000000000000004E-2</v>
      </c>
      <c r="J2621" s="11">
        <v>92</v>
      </c>
      <c r="K2621" s="10">
        <f t="array" ref="K2621">VLOOKUP(A2621,'HUMAN RESOURCES'!$A$2:$M$2692,5,0)</f>
        <v>2.9000000000000001E-2</v>
      </c>
      <c r="L2621" s="11">
        <f t="array" ref="L2621">VLOOKUP(A2621,'HUMAN RESOURCES'!$A$2:$M$2692,6,0)</f>
        <v>1.7000000000000001E-2</v>
      </c>
      <c r="M2621" s="10">
        <f t="array" ref="M2621">VLOOKUP(A2621,'HUMAN RESOURCES'!$A$2:$M$2692,7,0)</f>
        <v>72</v>
      </c>
      <c r="N2621" s="10">
        <f t="array" ref="N2621">VLOOKUP(A2621,'HUMAN RESOURCES'!$A$2:$M$2692,8,0)</f>
        <v>68</v>
      </c>
      <c r="O2621" s="10">
        <f t="array" ref="O2621">VLOOKUP(A2621,'HUMAN RESOURCES'!$A$2:$M$2692,9,0)</f>
        <v>0.39400000000000002</v>
      </c>
      <c r="P2621" s="10">
        <f t="array" ref="P2621">VLOOKUP(A2621,'HUMAN RESOURCES'!$A$2:$M$2692,10,0)</f>
        <v>0.57199999999999995</v>
      </c>
      <c r="Q2621" s="10">
        <f t="array" ref="Q2621">VLOOKUP(A2621,'HUMAN RESOURCES'!$A$2:$M$2692,11,0)</f>
        <v>3.4000000000000002E-2</v>
      </c>
      <c r="R2621" s="10">
        <f t="array" ref="R2621">VLOOKUP(A2621,'HUMAN RESOURCES'!$A$2:$M$2692,12,0)</f>
        <v>214654</v>
      </c>
      <c r="S2621" s="10">
        <f t="array" ref="S2621">VLOOKUP(A2621,'HUMAN RESOURCES'!$A$2:$M$2692,13,0)</f>
        <v>0.23400000000000001</v>
      </c>
      <c r="T2621" s="10">
        <f t="array" ref="T2621">VLOOKUP(A2621,TOURISM!$A$2:$F$2692,5,0)</f>
        <v>109000000</v>
      </c>
      <c r="U2621" s="10">
        <f t="array" ref="U2621">VLOOKUP(A2621,TOURISM!$A$2:$F$2692,6,0)</f>
        <v>11000000</v>
      </c>
      <c r="V2621" s="10">
        <f t="array" ref="V2621">VLOOKUP(A2621,BUSINESS!$A$2:$J$2692,5,0)</f>
        <v>8.4000000000000005E-2</v>
      </c>
      <c r="W2621" s="10">
        <f t="array" ref="W2621">VLOOKUP(A2621,BUSINESS!$A$2:$J$2692,6,0)</f>
        <v>47</v>
      </c>
      <c r="X2621" s="10">
        <f t="array" ref="X2621">VLOOKUP(A2621,BUSINESS!$A$2:$J$2692,7,0)</f>
        <v>0</v>
      </c>
      <c r="Y2621" s="10">
        <f t="array" ref="Y2621">VLOOKUP(A2621,BUSINESS!$A$2:$J$2692,8,0)</f>
        <v>120</v>
      </c>
      <c r="Z2621" s="10">
        <f t="array" ref="Z2621">VLOOKUP(A2621,BUSINESS!$A$2:$J$2692,9,0)</f>
        <v>5.8999999999999997E-2</v>
      </c>
      <c r="AA2621" s="10">
        <f t="array" ref="AA2621">VLOOKUP(A2621,BUSINESS!$A$2:$J$2692,10,0)</f>
        <v>7.0000000000000007E-2</v>
      </c>
      <c r="AB2621" s="12">
        <f t="shared" si="154"/>
        <v>2036.1741872967659</v>
      </c>
      <c r="AC2621" s="10">
        <f t="shared" si="150"/>
        <v>4.2859671843990793E-4</v>
      </c>
      <c r="AD2621" s="10">
        <f t="shared" si="151"/>
        <v>0</v>
      </c>
      <c r="AE2621" s="10">
        <f t="shared" si="152"/>
        <v>51.245259813467257</v>
      </c>
      <c r="AF2621">
        <f t="shared" si="155"/>
        <v>507.79393815163007</v>
      </c>
    </row>
    <row r="2622" spans="1:32" ht="14.4">
      <c r="A2622" s="7" t="str">
        <f t="shared" si="153"/>
        <v>Vanuatu-Oceania 2007</v>
      </c>
      <c r="B2622" s="7" t="s">
        <v>280</v>
      </c>
      <c r="C2622" s="8" t="s">
        <v>80</v>
      </c>
      <c r="D2622" s="9" t="s">
        <v>69</v>
      </c>
      <c r="E2622" s="14">
        <v>3.6999999999999998E-2</v>
      </c>
      <c r="F2622" s="13">
        <v>526425740</v>
      </c>
      <c r="G2622" s="14">
        <v>88</v>
      </c>
      <c r="H2622" s="14">
        <v>8.2000000000000003E-2</v>
      </c>
      <c r="J2622" s="11">
        <v>92</v>
      </c>
      <c r="K2622" s="10">
        <f t="array" ref="K2622">VLOOKUP(A2622,'HUMAN RESOURCES'!$A$2:$M$2692,5,0)</f>
        <v>2.8000000000000001E-2</v>
      </c>
      <c r="L2622" s="11">
        <f t="array" ref="L2622">VLOOKUP(A2622,'HUMAN RESOURCES'!$A$2:$M$2692,6,0)</f>
        <v>1.7000000000000001E-2</v>
      </c>
      <c r="M2622" s="10">
        <f t="array" ref="M2622">VLOOKUP(A2622,'HUMAN RESOURCES'!$A$2:$M$2692,7,0)</f>
        <v>72</v>
      </c>
      <c r="N2622" s="10">
        <f t="array" ref="N2622">VLOOKUP(A2622,'HUMAN RESOURCES'!$A$2:$M$2692,8,0)</f>
        <v>68</v>
      </c>
      <c r="O2622" s="10">
        <f t="array" ref="O2622">VLOOKUP(A2622,'HUMAN RESOURCES'!$A$2:$M$2692,9,0)</f>
        <v>0.39100000000000001</v>
      </c>
      <c r="P2622" s="10">
        <f t="array" ref="P2622">VLOOKUP(A2622,'HUMAN RESOURCES'!$A$2:$M$2692,10,0)</f>
        <v>0.57299999999999995</v>
      </c>
      <c r="Q2622" s="10">
        <f t="array" ref="Q2622">VLOOKUP(A2622,'HUMAN RESOURCES'!$A$2:$M$2692,11,0)</f>
        <v>3.5999999999999997E-2</v>
      </c>
      <c r="R2622" s="10">
        <f t="array" ref="R2622">VLOOKUP(A2622,'HUMAN RESOURCES'!$A$2:$M$2692,12,0)</f>
        <v>220001</v>
      </c>
      <c r="S2622" s="10">
        <f t="array" ref="S2622">VLOOKUP(A2622,'HUMAN RESOURCES'!$A$2:$M$2692,13,0)</f>
        <v>0.23699999999999999</v>
      </c>
      <c r="T2622" s="10">
        <f t="array" ref="T2622">VLOOKUP(A2622,TOURISM!$A$2:$F$2692,5,0)</f>
        <v>142000000</v>
      </c>
      <c r="U2622" s="10">
        <f t="array" ref="U2622">VLOOKUP(A2622,TOURISM!$A$2:$F$2692,6,0)</f>
        <v>13000000</v>
      </c>
      <c r="V2622" s="10">
        <f t="array" ref="V2622">VLOOKUP(A2622,BUSINESS!$A$2:$J$2692,5,0)</f>
        <v>8.4000000000000005E-2</v>
      </c>
      <c r="W2622" s="10">
        <f t="array" ref="W2622">VLOOKUP(A2622,BUSINESS!$A$2:$J$2692,6,0)</f>
        <v>47</v>
      </c>
      <c r="X2622" s="10">
        <f t="array" ref="X2622">VLOOKUP(A2622,BUSINESS!$A$2:$J$2692,7,0)</f>
        <v>0</v>
      </c>
      <c r="Y2622" s="10">
        <f t="array" ref="Y2622">VLOOKUP(A2622,BUSINESS!$A$2:$J$2692,8,0)</f>
        <v>120</v>
      </c>
      <c r="Z2622" s="10">
        <f t="array" ref="Z2622">VLOOKUP(A2622,BUSINESS!$A$2:$J$2692,9,0)</f>
        <v>6.8000000000000005E-2</v>
      </c>
      <c r="AA2622" s="10">
        <f t="array" ref="AA2622">VLOOKUP(A2622,BUSINESS!$A$2:$J$2692,10,0)</f>
        <v>0.11799999999999999</v>
      </c>
      <c r="AB2622" s="12">
        <f t="shared" si="154"/>
        <v>2392.8333962118354</v>
      </c>
      <c r="AC2622" s="10">
        <f t="shared" si="150"/>
        <v>4.1817991736401198E-4</v>
      </c>
      <c r="AD2622" s="10">
        <f t="shared" si="151"/>
        <v>0</v>
      </c>
      <c r="AE2622" s="10">
        <f t="shared" si="152"/>
        <v>59.09064049708865</v>
      </c>
      <c r="AF2622">
        <f t="shared" si="155"/>
        <v>645.45161158358371</v>
      </c>
    </row>
    <row r="2623" spans="1:32" ht="14.4">
      <c r="A2623" s="7" t="str">
        <f t="shared" si="153"/>
        <v>Vanuatu-Oceania 2008</v>
      </c>
      <c r="B2623" s="7" t="s">
        <v>280</v>
      </c>
      <c r="C2623" s="8" t="s">
        <v>80</v>
      </c>
      <c r="D2623" s="9" t="s">
        <v>70</v>
      </c>
      <c r="E2623" s="14">
        <v>3.6999999999999998E-2</v>
      </c>
      <c r="F2623" s="13">
        <v>607983815</v>
      </c>
      <c r="G2623" s="14">
        <v>99</v>
      </c>
      <c r="H2623" s="14">
        <v>5.2999999999999999E-2</v>
      </c>
      <c r="I2623" s="10">
        <f t="array" ref="I2623">VLOOKUP(A2623,ENERGY!$A$2:$F$2691,5,0)</f>
        <v>30</v>
      </c>
      <c r="J2623" s="11">
        <f t="array" ref="J2623">VLOOKUP(A2623,ENERGY!$A$2:$F$2691,6,0)</f>
        <v>55</v>
      </c>
      <c r="K2623" s="10">
        <f t="array" ref="K2623">VLOOKUP(A2623,'HUMAN RESOURCES'!$A$2:$M$2692,5,0)</f>
        <v>2.8000000000000001E-2</v>
      </c>
      <c r="L2623" s="11">
        <f t="array" ref="L2623">VLOOKUP(A2623,'HUMAN RESOURCES'!$A$2:$M$2692,6,0)</f>
        <v>1.7000000000000001E-2</v>
      </c>
      <c r="M2623" s="10">
        <f t="array" ref="M2623">VLOOKUP(A2623,'HUMAN RESOURCES'!$A$2:$M$2692,7,0)</f>
        <v>72</v>
      </c>
      <c r="N2623" s="10">
        <f t="array" ref="N2623">VLOOKUP(A2623,'HUMAN RESOURCES'!$A$2:$M$2692,8,0)</f>
        <v>68</v>
      </c>
      <c r="O2623" s="10">
        <f t="array" ref="O2623">VLOOKUP(A2623,'HUMAN RESOURCES'!$A$2:$M$2692,9,0)</f>
        <v>0.38800000000000001</v>
      </c>
      <c r="P2623" s="10">
        <f t="array" ref="P2623">VLOOKUP(A2623,'HUMAN RESOURCES'!$A$2:$M$2692,10,0)</f>
        <v>0.57399999999999995</v>
      </c>
      <c r="Q2623" s="10">
        <f t="array" ref="Q2623">VLOOKUP(A2623,'HUMAN RESOURCES'!$A$2:$M$2692,11,0)</f>
        <v>3.6999999999999998E-2</v>
      </c>
      <c r="R2623" s="10">
        <f t="array" ref="R2623">VLOOKUP(A2623,'HUMAN RESOURCES'!$A$2:$M$2692,12,0)</f>
        <v>225398</v>
      </c>
      <c r="S2623" s="10">
        <f t="array" ref="S2623">VLOOKUP(A2623,'HUMAN RESOURCES'!$A$2:$M$2692,13,0)</f>
        <v>0.24</v>
      </c>
      <c r="T2623" s="10">
        <f t="array" ref="T2623">VLOOKUP(A2623,TOURISM!$A$2:$F$2692,5,0)</f>
        <v>188000000</v>
      </c>
      <c r="U2623" s="10">
        <f t="array" ref="U2623">VLOOKUP(A2623,TOURISM!$A$2:$F$2692,6,0)</f>
        <v>32000000</v>
      </c>
      <c r="V2623" s="10">
        <f t="array" ref="V2623">VLOOKUP(A2623,BUSINESS!$A$2:$J$2692,5,0)</f>
        <v>8.4000000000000005E-2</v>
      </c>
      <c r="W2623" s="10">
        <f t="array" ref="W2623">VLOOKUP(A2623,BUSINESS!$A$2:$J$2692,6,0)</f>
        <v>47</v>
      </c>
      <c r="X2623" s="10">
        <f t="array" ref="X2623">VLOOKUP(A2623,BUSINESS!$A$2:$J$2692,7,0)</f>
        <v>0</v>
      </c>
      <c r="Y2623" s="10">
        <f t="array" ref="Y2623">VLOOKUP(A2623,BUSINESS!$A$2:$J$2692,8,0)</f>
        <v>120</v>
      </c>
      <c r="Z2623" s="10">
        <f t="array" ref="Z2623">VLOOKUP(A2623,BUSINESS!$A$2:$J$2692,9,0)</f>
        <v>7.2999999999999995E-2</v>
      </c>
      <c r="AA2623" s="10">
        <f t="array" ref="AA2623">VLOOKUP(A2623,BUSINESS!$A$2:$J$2692,10,0)</f>
        <v>0.16</v>
      </c>
      <c r="AB2623" s="12">
        <f t="shared" si="154"/>
        <v>2697.3789252788401</v>
      </c>
      <c r="AC2623" s="10">
        <f t="shared" si="150"/>
        <v>2.4401281289097507E-4</v>
      </c>
      <c r="AD2623" s="10">
        <f t="shared" si="151"/>
        <v>1.3309789794053187E-4</v>
      </c>
      <c r="AE2623" s="10">
        <f t="shared" si="152"/>
        <v>141.97109113656731</v>
      </c>
      <c r="AF2623">
        <f t="shared" si="155"/>
        <v>834.080160427333</v>
      </c>
    </row>
    <row r="2624" spans="1:32" ht="14.4">
      <c r="A2624" s="7" t="str">
        <f t="shared" ref="A2624:A2687" si="156">CONCATENATE(B2624," ",D2624)</f>
        <v>Vanuatu-Oceania 2009</v>
      </c>
      <c r="B2624" s="7" t="s">
        <v>280</v>
      </c>
      <c r="C2624" s="8" t="s">
        <v>80</v>
      </c>
      <c r="D2624" s="9" t="s">
        <v>71</v>
      </c>
      <c r="E2624" s="14">
        <v>3.9E-2</v>
      </c>
      <c r="F2624" s="13">
        <v>610075807</v>
      </c>
      <c r="G2624" s="14">
        <v>103</v>
      </c>
      <c r="H2624" s="14">
        <v>5.5E-2</v>
      </c>
      <c r="I2624" s="10">
        <f t="array" ref="I2624">VLOOKUP(A2624,ENERGY!$A$2:$F$2691,5,0)</f>
        <v>35</v>
      </c>
      <c r="J2624" s="11">
        <f t="array" ref="J2624">VLOOKUP(A2624,ENERGY!$A$2:$F$2691,6,0)</f>
        <v>95</v>
      </c>
      <c r="K2624" s="10">
        <f t="array" ref="K2624">VLOOKUP(A2624,'HUMAN RESOURCES'!$A$2:$M$2692,5,0)</f>
        <v>2.8000000000000001E-2</v>
      </c>
      <c r="L2624" s="11">
        <f t="array" ref="L2624">VLOOKUP(A2624,'HUMAN RESOURCES'!$A$2:$M$2692,6,0)</f>
        <v>1.6E-2</v>
      </c>
      <c r="M2624" s="10">
        <f t="array" ref="M2624">VLOOKUP(A2624,'HUMAN RESOURCES'!$A$2:$M$2692,7,0)</f>
        <v>73</v>
      </c>
      <c r="N2624" s="10">
        <f t="array" ref="N2624">VLOOKUP(A2624,'HUMAN RESOURCES'!$A$2:$M$2692,8,0)</f>
        <v>69</v>
      </c>
      <c r="O2624" s="10">
        <f t="array" ref="O2624">VLOOKUP(A2624,'HUMAN RESOURCES'!$A$2:$M$2692,9,0)</f>
        <v>0.38500000000000001</v>
      </c>
      <c r="P2624" s="10">
        <f t="array" ref="P2624">VLOOKUP(A2624,'HUMAN RESOURCES'!$A$2:$M$2692,10,0)</f>
        <v>0.57599999999999996</v>
      </c>
      <c r="Q2624" s="10">
        <f t="array" ref="Q2624">VLOOKUP(A2624,'HUMAN RESOURCES'!$A$2:$M$2692,11,0)</f>
        <v>3.9E-2</v>
      </c>
      <c r="R2624" s="10">
        <f t="array" ref="R2624">VLOOKUP(A2624,'HUMAN RESOURCES'!$A$2:$M$2692,12,0)</f>
        <v>230833</v>
      </c>
      <c r="S2624" s="10">
        <f t="array" ref="S2624">VLOOKUP(A2624,'HUMAN RESOURCES'!$A$2:$M$2692,13,0)</f>
        <v>0.24299999999999999</v>
      </c>
      <c r="T2624" s="10">
        <f t="array" ref="T2624">VLOOKUP(A2624,TOURISM!$A$2:$F$2692,5,0)</f>
        <v>214000000</v>
      </c>
      <c r="U2624" s="10">
        <f t="array" ref="U2624">VLOOKUP(A2624,TOURISM!$A$2:$F$2692,6,0)</f>
        <v>28000000</v>
      </c>
      <c r="V2624" s="10">
        <f t="array" ref="V2624">VLOOKUP(A2624,BUSINESS!$A$2:$J$2692,5,0)</f>
        <v>8.4000000000000005E-2</v>
      </c>
      <c r="W2624" s="10">
        <f t="array" ref="W2624">VLOOKUP(A2624,BUSINESS!$A$2:$J$2692,6,0)</f>
        <v>47</v>
      </c>
      <c r="X2624" s="10">
        <f t="array" ref="X2624">VLOOKUP(A2624,BUSINESS!$A$2:$J$2692,7,0)</f>
        <v>0</v>
      </c>
      <c r="Y2624" s="10">
        <f t="array" ref="Y2624">VLOOKUP(A2624,BUSINESS!$A$2:$J$2692,8,0)</f>
        <v>120</v>
      </c>
      <c r="Z2624" s="10">
        <f t="array" ref="Z2624">VLOOKUP(A2624,BUSINESS!$A$2:$J$2692,9,0)</f>
        <v>7.4999999999999997E-2</v>
      </c>
      <c r="AA2624" s="10">
        <f t="array" ref="AA2624">VLOOKUP(A2624,BUSINESS!$A$2:$J$2692,10,0)</f>
        <v>0.56999999999999995</v>
      </c>
      <c r="AB2624" s="12">
        <f t="shared" si="154"/>
        <v>2642.9315002620942</v>
      </c>
      <c r="AC2624" s="10">
        <f t="shared" si="150"/>
        <v>4.1155294087067275E-4</v>
      </c>
      <c r="AD2624" s="10">
        <f t="shared" si="151"/>
        <v>1.5162476768919522E-4</v>
      </c>
      <c r="AE2624" s="10">
        <f t="shared" si="152"/>
        <v>121.29981415135617</v>
      </c>
      <c r="AF2624">
        <f t="shared" si="155"/>
        <v>927.07715101393649</v>
      </c>
    </row>
    <row r="2625" spans="1:32" ht="14.4">
      <c r="A2625" s="7" t="str">
        <f t="shared" si="156"/>
        <v>Vanuatu-Oceania 2010</v>
      </c>
      <c r="B2625" s="7" t="s">
        <v>280</v>
      </c>
      <c r="C2625" s="8" t="s">
        <v>80</v>
      </c>
      <c r="D2625" s="9" t="s">
        <v>72</v>
      </c>
      <c r="E2625" s="14">
        <v>4.7E-2</v>
      </c>
      <c r="F2625" s="13">
        <v>700804286</v>
      </c>
      <c r="G2625" s="14">
        <v>139</v>
      </c>
      <c r="H2625" s="14">
        <v>5.5E-2</v>
      </c>
      <c r="I2625" s="10">
        <v>35</v>
      </c>
      <c r="J2625" s="11">
        <f t="array" ref="J2625">VLOOKUP(A2625,ENERGY!$A$2:$F$2691,6,0)</f>
        <v>84</v>
      </c>
      <c r="K2625" s="10">
        <f t="array" ref="K2625">VLOOKUP(A2625,'HUMAN RESOURCES'!$A$2:$M$2692,5,0)</f>
        <v>2.7E-2</v>
      </c>
      <c r="L2625" s="11">
        <f t="array" ref="L2625">VLOOKUP(A2625,'HUMAN RESOURCES'!$A$2:$M$2692,6,0)</f>
        <v>1.6E-2</v>
      </c>
      <c r="M2625" s="10">
        <f t="array" ref="M2625">VLOOKUP(A2625,'HUMAN RESOURCES'!$A$2:$M$2692,7,0)</f>
        <v>73</v>
      </c>
      <c r="N2625" s="10">
        <f t="array" ref="N2625">VLOOKUP(A2625,'HUMAN RESOURCES'!$A$2:$M$2692,8,0)</f>
        <v>69</v>
      </c>
      <c r="O2625" s="10">
        <f t="array" ref="O2625">VLOOKUP(A2625,'HUMAN RESOURCES'!$A$2:$M$2692,9,0)</f>
        <v>0.38200000000000001</v>
      </c>
      <c r="P2625" s="10">
        <f t="array" ref="P2625">VLOOKUP(A2625,'HUMAN RESOURCES'!$A$2:$M$2692,10,0)</f>
        <v>0.57899999999999996</v>
      </c>
      <c r="Q2625" s="10">
        <f t="array" ref="Q2625">VLOOKUP(A2625,'HUMAN RESOURCES'!$A$2:$M$2692,11,0)</f>
        <v>3.9E-2</v>
      </c>
      <c r="R2625" s="10">
        <f t="array" ref="R2625">VLOOKUP(A2625,'HUMAN RESOURCES'!$A$2:$M$2692,12,0)</f>
        <v>236299</v>
      </c>
      <c r="S2625" s="10">
        <f t="array" ref="S2625">VLOOKUP(A2625,'HUMAN RESOURCES'!$A$2:$M$2692,13,0)</f>
        <v>0.246</v>
      </c>
      <c r="T2625" s="10">
        <f t="array" ref="T2625">VLOOKUP(A2625,TOURISM!$A$2:$F$2692,5,0)</f>
        <v>242000000</v>
      </c>
      <c r="U2625" s="10">
        <f t="array" ref="U2625">VLOOKUP(A2625,TOURISM!$A$2:$F$2692,6,0)</f>
        <v>33000000</v>
      </c>
      <c r="V2625" s="10">
        <f t="array" ref="V2625">VLOOKUP(A2625,BUSINESS!$A$2:$J$2692,5,0)</f>
        <v>8.4000000000000005E-2</v>
      </c>
      <c r="W2625" s="10">
        <f t="array" ref="W2625">VLOOKUP(A2625,BUSINESS!$A$2:$J$2692,6,0)</f>
        <v>47</v>
      </c>
      <c r="X2625" s="10">
        <f t="array" ref="X2625">VLOOKUP(A2625,BUSINESS!$A$2:$J$2692,7,0)</f>
        <v>0</v>
      </c>
      <c r="Y2625" s="10">
        <f t="array" ref="Y2625">VLOOKUP(A2625,BUSINESS!$A$2:$J$2692,8,0)</f>
        <v>120</v>
      </c>
      <c r="Z2625" s="10">
        <f t="array" ref="Z2625">VLOOKUP(A2625,BUSINESS!$A$2:$J$2692,9,0)</f>
        <v>0.08</v>
      </c>
      <c r="AA2625" s="10">
        <f t="array" ref="AA2625">VLOOKUP(A2625,BUSINESS!$A$2:$J$2692,10,0)</f>
        <v>0.71899999999999997</v>
      </c>
      <c r="AB2625" s="12">
        <f t="shared" si="154"/>
        <v>2965.752229167284</v>
      </c>
      <c r="AC2625" s="10">
        <f t="shared" si="150"/>
        <v>3.5548182599164617E-4</v>
      </c>
      <c r="AD2625" s="10">
        <f t="shared" si="151"/>
        <v>1.4811742749651924E-4</v>
      </c>
      <c r="AE2625" s="10">
        <f t="shared" si="152"/>
        <v>139.65357449671814</v>
      </c>
      <c r="AF2625">
        <f t="shared" si="155"/>
        <v>1024.126212975933</v>
      </c>
    </row>
    <row r="2626" spans="1:32" ht="14.4">
      <c r="A2626" s="7" t="str">
        <f t="shared" si="156"/>
        <v>Vanuatu-Oceania 2011</v>
      </c>
      <c r="B2626" s="7" t="s">
        <v>280</v>
      </c>
      <c r="C2626" s="8" t="s">
        <v>80</v>
      </c>
      <c r="D2626" s="9" t="s">
        <v>73</v>
      </c>
      <c r="E2626" s="14">
        <v>3.7999999999999999E-2</v>
      </c>
      <c r="F2626" s="13">
        <v>785745262</v>
      </c>
      <c r="G2626" s="14">
        <v>125</v>
      </c>
      <c r="H2626" s="14">
        <v>5.5E-2</v>
      </c>
      <c r="I2626" s="10">
        <f t="array" ref="I2626">VLOOKUP(A2626,ENERGY!$A$2:$F$2691,5,0)</f>
        <v>30</v>
      </c>
      <c r="J2626" s="11">
        <f t="array" ref="J2626">VLOOKUP(A2626,ENERGY!$A$2:$F$2691,6,0)</f>
        <v>55</v>
      </c>
      <c r="K2626" s="10">
        <f t="array" ref="K2626">VLOOKUP(A2626,'HUMAN RESOURCES'!$A$2:$M$2692,5,0)</f>
        <v>2.7E-2</v>
      </c>
      <c r="L2626" s="11">
        <f t="array" ref="L2626">VLOOKUP(A2626,'HUMAN RESOURCES'!$A$2:$M$2692,6,0)</f>
        <v>1.4999999999999999E-2</v>
      </c>
      <c r="M2626" s="10">
        <f t="array" ref="M2626">VLOOKUP(A2626,'HUMAN RESOURCES'!$A$2:$M$2692,7,0)</f>
        <v>73</v>
      </c>
      <c r="N2626" s="10">
        <f t="array" ref="N2626">VLOOKUP(A2626,'HUMAN RESOURCES'!$A$2:$M$2692,8,0)</f>
        <v>69</v>
      </c>
      <c r="O2626" s="10">
        <f t="array" ref="O2626">VLOOKUP(A2626,'HUMAN RESOURCES'!$A$2:$M$2692,9,0)</f>
        <v>0.378</v>
      </c>
      <c r="P2626" s="10">
        <f t="array" ref="P2626">VLOOKUP(A2626,'HUMAN RESOURCES'!$A$2:$M$2692,10,0)</f>
        <v>0.58199999999999996</v>
      </c>
      <c r="Q2626" s="10">
        <f t="array" ref="Q2626">VLOOKUP(A2626,'HUMAN RESOURCES'!$A$2:$M$2692,11,0)</f>
        <v>0.04</v>
      </c>
      <c r="R2626" s="10">
        <f t="array" ref="R2626">VLOOKUP(A2626,'HUMAN RESOURCES'!$A$2:$M$2692,12,0)</f>
        <v>241778</v>
      </c>
      <c r="S2626" s="10">
        <f t="array" ref="S2626">VLOOKUP(A2626,'HUMAN RESOURCES'!$A$2:$M$2692,13,0)</f>
        <v>0.249</v>
      </c>
      <c r="T2626" s="10">
        <f t="array" ref="T2626">VLOOKUP(A2626,TOURISM!$A$2:$F$2692,5,0)</f>
        <v>252000000</v>
      </c>
      <c r="U2626" s="10">
        <f t="array" ref="U2626">VLOOKUP(A2626,TOURISM!$A$2:$F$2692,6,0)</f>
        <v>39000000</v>
      </c>
      <c r="V2626" s="10">
        <f t="array" ref="V2626">VLOOKUP(A2626,BUSINESS!$A$2:$J$2692,5,0)</f>
        <v>8.4000000000000005E-2</v>
      </c>
      <c r="W2626" s="10">
        <f t="array" ref="W2626">VLOOKUP(A2626,BUSINESS!$A$2:$J$2692,6,0)</f>
        <v>35</v>
      </c>
      <c r="X2626" s="10">
        <f t="array" ref="X2626">VLOOKUP(A2626,BUSINESS!$A$2:$J$2692,7,0)</f>
        <v>0</v>
      </c>
      <c r="Y2626" s="10">
        <f t="array" ref="Y2626">VLOOKUP(A2626,BUSINESS!$A$2:$J$2692,8,0)</f>
        <v>120</v>
      </c>
      <c r="Z2626" s="10">
        <f t="array" ref="Z2626">VLOOKUP(A2626,BUSINESS!$A$2:$J$2692,9,0)</f>
        <v>9.1999999999999998E-2</v>
      </c>
      <c r="AA2626" s="10">
        <f t="array" ref="AA2626">VLOOKUP(A2626,BUSINESS!$A$2:$J$2692,10,0)</f>
        <v>0.64400000000000002</v>
      </c>
      <c r="AB2626" s="12">
        <f t="shared" ref="AB2626:AB2692" si="157">F2626/R2626</f>
        <v>3249.8625267807656</v>
      </c>
      <c r="AC2626" s="10">
        <f t="shared" si="150"/>
        <v>2.2748140856488182E-4</v>
      </c>
      <c r="AD2626" s="10">
        <f t="shared" si="151"/>
        <v>1.2408076830811737E-4</v>
      </c>
      <c r="AE2626" s="10">
        <f t="shared" si="152"/>
        <v>161.30499880055257</v>
      </c>
      <c r="AF2626">
        <f t="shared" si="155"/>
        <v>1042.2784537881857</v>
      </c>
    </row>
    <row r="2627" spans="1:32" ht="14.4">
      <c r="A2627" s="7" t="str">
        <f t="shared" si="156"/>
        <v>Vanuatu-Oceania 2012</v>
      </c>
      <c r="B2627" s="7" t="s">
        <v>280</v>
      </c>
      <c r="C2627" s="8" t="s">
        <v>80</v>
      </c>
      <c r="D2627" s="9" t="s">
        <v>74</v>
      </c>
      <c r="E2627" s="14">
        <v>3.5999999999999997E-2</v>
      </c>
      <c r="F2627" s="13">
        <v>786938335</v>
      </c>
      <c r="G2627" s="14">
        <v>116</v>
      </c>
      <c r="H2627" s="14">
        <v>6.0999999999999999E-2</v>
      </c>
      <c r="I2627" s="10">
        <v>30</v>
      </c>
      <c r="J2627" s="11">
        <f t="array" ref="J2627">VLOOKUP(A2627,ENERGY!$A$2:$F$2691,6,0)</f>
        <v>81</v>
      </c>
      <c r="K2627" s="10">
        <f t="array" ref="K2627">VLOOKUP(A2627,'HUMAN RESOURCES'!$A$2:$M$2692,5,0)</f>
        <v>2.7E-2</v>
      </c>
      <c r="L2627" s="11">
        <f t="array" ref="L2627">VLOOKUP(A2627,'HUMAN RESOURCES'!$A$2:$M$2692,6,0)</f>
        <v>1.4999999999999999E-2</v>
      </c>
      <c r="M2627" s="10">
        <f t="array" ref="M2627">VLOOKUP(A2627,'HUMAN RESOURCES'!$A$2:$M$2692,7,0)</f>
        <v>73</v>
      </c>
      <c r="N2627" s="10">
        <f t="array" ref="N2627">VLOOKUP(A2627,'HUMAN RESOURCES'!$A$2:$M$2692,8,0)</f>
        <v>69</v>
      </c>
      <c r="O2627" s="10">
        <f t="array" ref="O2627">VLOOKUP(A2627,'HUMAN RESOURCES'!$A$2:$M$2692,9,0)</f>
        <v>0.374</v>
      </c>
      <c r="P2627" s="10">
        <f t="array" ref="P2627">VLOOKUP(A2627,'HUMAN RESOURCES'!$A$2:$M$2692,10,0)</f>
        <v>0.58599999999999997</v>
      </c>
      <c r="Q2627" s="10">
        <f t="array" ref="Q2627">VLOOKUP(A2627,'HUMAN RESOURCES'!$A$2:$M$2692,11,0)</f>
        <v>0.04</v>
      </c>
      <c r="R2627" s="10">
        <f t="array" ref="R2627">VLOOKUP(A2627,'HUMAN RESOURCES'!$A$2:$M$2692,12,0)</f>
        <v>247262</v>
      </c>
      <c r="S2627" s="10">
        <f t="array" ref="S2627">VLOOKUP(A2627,'HUMAN RESOURCES'!$A$2:$M$2692,13,0)</f>
        <v>0.252</v>
      </c>
      <c r="T2627" s="10">
        <f t="array" ref="T2627">VLOOKUP(A2627,TOURISM!$A$2:$F$2692,5,0)</f>
        <v>288000000</v>
      </c>
      <c r="U2627" s="10">
        <f t="array" ref="U2627">VLOOKUP(A2627,TOURISM!$A$2:$F$2692,6,0)</f>
        <v>43000000</v>
      </c>
      <c r="V2627" s="10">
        <f t="array" ref="V2627">VLOOKUP(A2627,BUSINESS!$A$2:$J$2692,5,0)</f>
        <v>8.4000000000000005E-2</v>
      </c>
      <c r="W2627" s="10">
        <f t="array" ref="W2627">VLOOKUP(A2627,BUSINESS!$A$2:$J$2692,6,0)</f>
        <v>35</v>
      </c>
      <c r="X2627" s="10">
        <f t="array" ref="X2627">VLOOKUP(A2627,BUSINESS!$A$2:$J$2692,7,0)</f>
        <v>78</v>
      </c>
      <c r="Y2627" s="10">
        <f t="array" ref="Y2627">VLOOKUP(A2627,BUSINESS!$A$2:$J$2692,8,0)</f>
        <v>120</v>
      </c>
      <c r="Z2627" s="10">
        <f t="array" ref="Z2627">VLOOKUP(A2627,BUSINESS!$A$2:$J$2692,9,0)</f>
        <v>0.106</v>
      </c>
      <c r="AA2627" s="10">
        <f t="array" ref="AA2627">VLOOKUP(A2627,BUSINESS!$A$2:$J$2692,10,0)</f>
        <v>0.59099999999999997</v>
      </c>
      <c r="AB2627" s="12">
        <f t="shared" si="157"/>
        <v>3182.6092767995083</v>
      </c>
      <c r="AC2627" s="10">
        <f t="shared" si="150"/>
        <v>3.2758774093876131E-4</v>
      </c>
      <c r="AD2627" s="10">
        <f t="shared" si="151"/>
        <v>1.2132879294028197E-4</v>
      </c>
      <c r="AE2627" s="10">
        <f t="shared" si="152"/>
        <v>173.90460321440415</v>
      </c>
      <c r="AF2627">
        <f t="shared" ref="AF2627:AF2690" si="158">T2627/R2627</f>
        <v>1164.756412226707</v>
      </c>
    </row>
    <row r="2628" spans="1:32" ht="14.4">
      <c r="A2628" s="7" t="str">
        <f t="shared" si="156"/>
        <v>Venezuela-The Americas 2000</v>
      </c>
      <c r="B2628" s="7" t="s">
        <v>281</v>
      </c>
      <c r="C2628" s="8" t="s">
        <v>84</v>
      </c>
      <c r="D2628" s="9" t="s">
        <v>62</v>
      </c>
      <c r="E2628" s="14">
        <v>5.7000000000000002E-2</v>
      </c>
      <c r="F2628" s="13">
        <v>117000000000</v>
      </c>
      <c r="G2628" s="14">
        <v>273</v>
      </c>
      <c r="H2628" s="14">
        <v>0.252</v>
      </c>
      <c r="I2628" s="10">
        <f t="array" ref="I2628">VLOOKUP(A2628,ENERGY!$A$2:$F$2691,5,0)</f>
        <v>0</v>
      </c>
      <c r="J2628" s="11">
        <f t="array" ref="J2628">VLOOKUP(A2628,ENERGY!$A$2:$F$2691,6,0)</f>
        <v>0</v>
      </c>
      <c r="K2628" s="10">
        <f t="array" ref="K2628">VLOOKUP(A2628,'HUMAN RESOURCES'!$A$2:$M$2692,5,0)</f>
        <v>2.4E-2</v>
      </c>
      <c r="L2628" s="11">
        <f t="array" ref="L2628">VLOOKUP(A2628,'HUMAN RESOURCES'!$A$2:$M$2692,6,0)</f>
        <v>1.7999999999999999E-2</v>
      </c>
      <c r="M2628" s="10">
        <f t="array" ref="M2628">VLOOKUP(A2628,'HUMAN RESOURCES'!$A$2:$M$2692,7,0)</f>
        <v>75</v>
      </c>
      <c r="N2628" s="10">
        <f t="array" ref="N2628">VLOOKUP(A2628,'HUMAN RESOURCES'!$A$2:$M$2692,8,0)</f>
        <v>70</v>
      </c>
      <c r="O2628" s="10">
        <f t="array" ref="O2628">VLOOKUP(A2628,'HUMAN RESOURCES'!$A$2:$M$2692,9,0)</f>
        <v>0.33700000000000002</v>
      </c>
      <c r="P2628" s="10">
        <f t="array" ref="P2628">VLOOKUP(A2628,'HUMAN RESOURCES'!$A$2:$M$2692,10,0)</f>
        <v>0.61699999999999999</v>
      </c>
      <c r="Q2628" s="10">
        <f t="array" ref="Q2628">VLOOKUP(A2628,'HUMAN RESOURCES'!$A$2:$M$2692,11,0)</f>
        <v>4.5999999999999999E-2</v>
      </c>
      <c r="R2628" s="10">
        <f t="array" ref="R2628">VLOOKUP(A2628,'HUMAN RESOURCES'!$A$2:$M$2692,12,0)</f>
        <v>24407553</v>
      </c>
      <c r="S2628" s="10">
        <f t="array" ref="S2628">VLOOKUP(A2628,'HUMAN RESOURCES'!$A$2:$M$2692,13,0)</f>
        <v>0.88</v>
      </c>
      <c r="T2628" s="10">
        <f t="array" ref="T2628">VLOOKUP(A2628,TOURISM!$A$2:$F$2692,5,0)</f>
        <v>469000000</v>
      </c>
      <c r="U2628" s="10">
        <f t="array" ref="U2628">VLOOKUP(A2628,TOURISM!$A$2:$F$2692,6,0)</f>
        <v>1647000000</v>
      </c>
      <c r="V2628" s="10">
        <f t="array" ref="V2628">VLOOKUP(A2628,BUSINESS!$A$2:$J$2692,5,0)</f>
        <v>0</v>
      </c>
      <c r="W2628" s="10">
        <f t="array" ref="W2628">VLOOKUP(A2628,BUSINESS!$A$2:$J$2692,6,0)</f>
        <v>0</v>
      </c>
      <c r="X2628" s="10">
        <f t="array" ref="X2628">VLOOKUP(A2628,BUSINESS!$A$2:$J$2692,7,0)</f>
        <v>0</v>
      </c>
      <c r="Y2628" s="10">
        <f t="array" ref="Y2628">VLOOKUP(A2628,BUSINESS!$A$2:$J$2692,8,0)</f>
        <v>0</v>
      </c>
      <c r="Z2628" s="10">
        <f t="array" ref="Z2628">VLOOKUP(A2628,BUSINESS!$A$2:$J$2692,9,0)</f>
        <v>3.4000000000000002E-2</v>
      </c>
      <c r="AA2628" s="10">
        <f t="array" ref="AA2628">VLOOKUP(A2628,BUSINESS!$A$2:$J$2692,10,0)</f>
        <v>0.223</v>
      </c>
      <c r="AB2628" s="12">
        <f t="shared" si="157"/>
        <v>4793.5981128464618</v>
      </c>
      <c r="AC2628" s="10">
        <f t="shared" si="150"/>
        <v>0</v>
      </c>
      <c r="AD2628" s="10">
        <f t="shared" si="151"/>
        <v>0</v>
      </c>
      <c r="AE2628" s="10">
        <f t="shared" si="152"/>
        <v>67.479111896223273</v>
      </c>
      <c r="AF2628">
        <f t="shared" si="158"/>
        <v>19.21536337542727</v>
      </c>
    </row>
    <row r="2629" spans="1:32" ht="14.4">
      <c r="A2629" s="7" t="str">
        <f t="shared" si="156"/>
        <v>Venezuela-The Americas 2001</v>
      </c>
      <c r="B2629" s="7" t="s">
        <v>281</v>
      </c>
      <c r="C2629" s="8" t="s">
        <v>84</v>
      </c>
      <c r="D2629" s="9" t="s">
        <v>63</v>
      </c>
      <c r="E2629" s="14">
        <v>0.06</v>
      </c>
      <c r="F2629" s="13">
        <v>123000000000</v>
      </c>
      <c r="G2629" s="14">
        <v>295</v>
      </c>
      <c r="H2629" s="14">
        <v>0.22500000000000001</v>
      </c>
      <c r="I2629" s="10">
        <f t="array" ref="I2629">VLOOKUP(A2629,ENERGY!$A$2:$F$2691,5,0)</f>
        <v>70198</v>
      </c>
      <c r="J2629" s="11">
        <f t="array" ref="J2629">VLOOKUP(A2629,ENERGY!$A$2:$F$2691,6,0)</f>
        <v>0</v>
      </c>
      <c r="K2629" s="10">
        <f t="array" ref="K2629">VLOOKUP(A2629,'HUMAN RESOURCES'!$A$2:$M$2692,5,0)</f>
        <v>2.3E-2</v>
      </c>
      <c r="L2629" s="11">
        <f t="array" ref="L2629">VLOOKUP(A2629,'HUMAN RESOURCES'!$A$2:$M$2692,6,0)</f>
        <v>1.7999999999999999E-2</v>
      </c>
      <c r="M2629" s="10">
        <f t="array" ref="M2629">VLOOKUP(A2629,'HUMAN RESOURCES'!$A$2:$M$2692,7,0)</f>
        <v>76</v>
      </c>
      <c r="N2629" s="10">
        <f t="array" ref="N2629">VLOOKUP(A2629,'HUMAN RESOURCES'!$A$2:$M$2692,8,0)</f>
        <v>70</v>
      </c>
      <c r="O2629" s="10">
        <f t="array" ref="O2629">VLOOKUP(A2629,'HUMAN RESOURCES'!$A$2:$M$2692,9,0)</f>
        <v>0.33200000000000002</v>
      </c>
      <c r="P2629" s="10">
        <f t="array" ref="P2629">VLOOKUP(A2629,'HUMAN RESOURCES'!$A$2:$M$2692,10,0)</f>
        <v>0.621</v>
      </c>
      <c r="Q2629" s="10">
        <f t="array" ref="Q2629">VLOOKUP(A2629,'HUMAN RESOURCES'!$A$2:$M$2692,11,0)</f>
        <v>4.5999999999999999E-2</v>
      </c>
      <c r="R2629" s="10">
        <f t="array" ref="R2629">VLOOKUP(A2629,'HUMAN RESOURCES'!$A$2:$M$2692,12,0)</f>
        <v>24870441</v>
      </c>
      <c r="S2629" s="10">
        <f t="array" ref="S2629">VLOOKUP(A2629,'HUMAN RESOURCES'!$A$2:$M$2692,13,0)</f>
        <v>0.88300000000000001</v>
      </c>
      <c r="T2629" s="10">
        <f t="array" ref="T2629">VLOOKUP(A2629,TOURISM!$A$2:$F$2692,5,0)</f>
        <v>677000000</v>
      </c>
      <c r="U2629" s="10">
        <f t="array" ref="U2629">VLOOKUP(A2629,TOURISM!$A$2:$F$2692,6,0)</f>
        <v>1718000000</v>
      </c>
      <c r="V2629" s="10">
        <f t="array" ref="V2629">VLOOKUP(A2629,BUSINESS!$A$2:$J$2692,5,0)</f>
        <v>0</v>
      </c>
      <c r="W2629" s="10">
        <f t="array" ref="W2629">VLOOKUP(A2629,BUSINESS!$A$2:$J$2692,6,0)</f>
        <v>0</v>
      </c>
      <c r="X2629" s="10">
        <f t="array" ref="X2629">VLOOKUP(A2629,BUSINESS!$A$2:$J$2692,7,0)</f>
        <v>0</v>
      </c>
      <c r="Y2629" s="10">
        <f t="array" ref="Y2629">VLOOKUP(A2629,BUSINESS!$A$2:$J$2692,8,0)</f>
        <v>0</v>
      </c>
      <c r="Z2629" s="10">
        <f t="array" ref="Z2629">VLOOKUP(A2629,BUSINESS!$A$2:$J$2692,9,0)</f>
        <v>4.5999999999999999E-2</v>
      </c>
      <c r="AA2629" s="10">
        <f t="array" ref="AA2629">VLOOKUP(A2629,BUSINESS!$A$2:$J$2692,10,0)</f>
        <v>0.26</v>
      </c>
      <c r="AB2629" s="12">
        <f t="shared" si="157"/>
        <v>4945.6300352695798</v>
      </c>
      <c r="AC2629" s="10">
        <f t="shared" si="150"/>
        <v>0</v>
      </c>
      <c r="AD2629" s="10">
        <f t="shared" si="151"/>
        <v>2.822547457039463E-3</v>
      </c>
      <c r="AE2629" s="10">
        <f t="shared" si="152"/>
        <v>69.077986996692175</v>
      </c>
      <c r="AF2629">
        <f t="shared" si="158"/>
        <v>27.221069381117932</v>
      </c>
    </row>
    <row r="2630" spans="1:32" ht="14.4">
      <c r="A2630" s="7" t="str">
        <f t="shared" si="156"/>
        <v>Venezuela-The Americas 2002</v>
      </c>
      <c r="B2630" s="7" t="s">
        <v>281</v>
      </c>
      <c r="C2630" s="8" t="s">
        <v>84</v>
      </c>
      <c r="D2630" s="9" t="s">
        <v>64</v>
      </c>
      <c r="E2630" s="14">
        <v>5.7000000000000002E-2</v>
      </c>
      <c r="F2630" s="13">
        <v>92889586976</v>
      </c>
      <c r="G2630" s="14">
        <v>207</v>
      </c>
      <c r="H2630" s="14">
        <v>0.36599999999999999</v>
      </c>
      <c r="I2630" s="10">
        <f t="array" ref="I2630">VLOOKUP(A2630,ENERGY!$A$2:$F$2691,5,0)</f>
        <v>75502</v>
      </c>
      <c r="J2630" s="11">
        <f t="array" ref="J2630">VLOOKUP(A2630,ENERGY!$A$2:$F$2691,6,0)</f>
        <v>201747</v>
      </c>
      <c r="K2630" s="10">
        <f t="array" ref="K2630">VLOOKUP(A2630,'HUMAN RESOURCES'!$A$2:$M$2692,5,0)</f>
        <v>2.3E-2</v>
      </c>
      <c r="L2630" s="11">
        <f t="array" ref="L2630">VLOOKUP(A2630,'HUMAN RESOURCES'!$A$2:$M$2692,6,0)</f>
        <v>1.7000000000000001E-2</v>
      </c>
      <c r="M2630" s="10">
        <f t="array" ref="M2630">VLOOKUP(A2630,'HUMAN RESOURCES'!$A$2:$M$2692,7,0)</f>
        <v>76</v>
      </c>
      <c r="N2630" s="10">
        <f t="array" ref="N2630">VLOOKUP(A2630,'HUMAN RESOURCES'!$A$2:$M$2692,8,0)</f>
        <v>70</v>
      </c>
      <c r="O2630" s="10">
        <f t="array" ref="O2630">VLOOKUP(A2630,'HUMAN RESOURCES'!$A$2:$M$2692,9,0)</f>
        <v>0.32700000000000001</v>
      </c>
      <c r="P2630" s="10">
        <f t="array" ref="P2630">VLOOKUP(A2630,'HUMAN RESOURCES'!$A$2:$M$2692,10,0)</f>
        <v>0.625</v>
      </c>
      <c r="Q2630" s="10">
        <f t="array" ref="Q2630">VLOOKUP(A2630,'HUMAN RESOURCES'!$A$2:$M$2692,11,0)</f>
        <v>4.7E-2</v>
      </c>
      <c r="R2630" s="10">
        <f t="array" ref="R2630">VLOOKUP(A2630,'HUMAN RESOURCES'!$A$2:$M$2692,12,0)</f>
        <v>25333622</v>
      </c>
      <c r="S2630" s="10">
        <f t="array" ref="S2630">VLOOKUP(A2630,'HUMAN RESOURCES'!$A$2:$M$2692,13,0)</f>
        <v>0.88400000000000001</v>
      </c>
      <c r="T2630" s="10">
        <f t="array" ref="T2630">VLOOKUP(A2630,TOURISM!$A$2:$F$2692,5,0)</f>
        <v>484000000</v>
      </c>
      <c r="U2630" s="10">
        <f t="array" ref="U2630">VLOOKUP(A2630,TOURISM!$A$2:$F$2692,6,0)</f>
        <v>1546000000</v>
      </c>
      <c r="V2630" s="10">
        <f t="array" ref="V2630">VLOOKUP(A2630,BUSINESS!$A$2:$J$2692,5,0)</f>
        <v>0</v>
      </c>
      <c r="W2630" s="10">
        <f t="array" ref="W2630">VLOOKUP(A2630,BUSINESS!$A$2:$J$2692,6,0)</f>
        <v>0</v>
      </c>
      <c r="X2630" s="10">
        <f t="array" ref="X2630">VLOOKUP(A2630,BUSINESS!$A$2:$J$2692,7,0)</f>
        <v>0</v>
      </c>
      <c r="Y2630" s="10">
        <f t="array" ref="Y2630">VLOOKUP(A2630,BUSINESS!$A$2:$J$2692,8,0)</f>
        <v>0</v>
      </c>
      <c r="Z2630" s="10">
        <f t="array" ref="Z2630">VLOOKUP(A2630,BUSINESS!$A$2:$J$2692,9,0)</f>
        <v>4.9000000000000002E-2</v>
      </c>
      <c r="AA2630" s="10">
        <f t="array" ref="AA2630">VLOOKUP(A2630,BUSINESS!$A$2:$J$2692,10,0)</f>
        <v>0.25800000000000001</v>
      </c>
      <c r="AB2630" s="12">
        <f t="shared" si="157"/>
        <v>3666.6524421971717</v>
      </c>
      <c r="AC2630" s="10">
        <f t="shared" si="150"/>
        <v>7.9636066252192442E-3</v>
      </c>
      <c r="AD2630" s="10">
        <f t="shared" si="151"/>
        <v>2.9803081454361324E-3</v>
      </c>
      <c r="AE2630" s="10">
        <f t="shared" si="152"/>
        <v>61.025620418588389</v>
      </c>
      <c r="AF2630">
        <f t="shared" si="158"/>
        <v>19.105045460929354</v>
      </c>
    </row>
    <row r="2631" spans="1:32" ht="14.4">
      <c r="A2631" s="7" t="str">
        <f t="shared" si="156"/>
        <v>Venezuela-The Americas 2003</v>
      </c>
      <c r="B2631" s="7" t="s">
        <v>281</v>
      </c>
      <c r="C2631" s="8" t="s">
        <v>84</v>
      </c>
      <c r="D2631" s="9" t="s">
        <v>65</v>
      </c>
      <c r="E2631" s="14">
        <v>5.8999999999999997E-2</v>
      </c>
      <c r="F2631" s="13">
        <v>83622191419</v>
      </c>
      <c r="G2631" s="14">
        <v>190</v>
      </c>
      <c r="H2631" s="14">
        <v>0.252</v>
      </c>
      <c r="I2631" s="10">
        <f t="array" ref="I2631">VLOOKUP(A2631,ENERGY!$A$2:$F$2691,5,0)</f>
        <v>69597</v>
      </c>
      <c r="J2631" s="11">
        <f t="array" ref="J2631">VLOOKUP(A2631,ENERGY!$A$2:$F$2691,6,0)</f>
        <v>185341</v>
      </c>
      <c r="K2631" s="10">
        <f t="array" ref="K2631">VLOOKUP(A2631,'HUMAN RESOURCES'!$A$2:$M$2692,5,0)</f>
        <v>2.3E-2</v>
      </c>
      <c r="L2631" s="11">
        <f t="array" ref="L2631">VLOOKUP(A2631,'HUMAN RESOURCES'!$A$2:$M$2692,6,0)</f>
        <v>1.7000000000000001E-2</v>
      </c>
      <c r="M2631" s="10">
        <f t="array" ref="M2631">VLOOKUP(A2631,'HUMAN RESOURCES'!$A$2:$M$2692,7,0)</f>
        <v>76</v>
      </c>
      <c r="N2631" s="10">
        <f t="array" ref="N2631">VLOOKUP(A2631,'HUMAN RESOURCES'!$A$2:$M$2692,8,0)</f>
        <v>70</v>
      </c>
      <c r="O2631" s="10">
        <f t="array" ref="O2631">VLOOKUP(A2631,'HUMAN RESOURCES'!$A$2:$M$2692,9,0)</f>
        <v>0.32200000000000001</v>
      </c>
      <c r="P2631" s="10">
        <f t="array" ref="P2631">VLOOKUP(A2631,'HUMAN RESOURCES'!$A$2:$M$2692,10,0)</f>
        <v>0.63</v>
      </c>
      <c r="Q2631" s="10">
        <f t="array" ref="Q2631">VLOOKUP(A2631,'HUMAN RESOURCES'!$A$2:$M$2692,11,0)</f>
        <v>4.8000000000000001E-2</v>
      </c>
      <c r="R2631" s="10">
        <f t="array" ref="R2631">VLOOKUP(A2631,'HUMAN RESOURCES'!$A$2:$M$2692,12,0)</f>
        <v>25797219</v>
      </c>
      <c r="S2631" s="10">
        <f t="array" ref="S2631">VLOOKUP(A2631,'HUMAN RESOURCES'!$A$2:$M$2692,13,0)</f>
        <v>0.88500000000000001</v>
      </c>
      <c r="T2631" s="10">
        <f t="array" ref="T2631">VLOOKUP(A2631,TOURISM!$A$2:$F$2692,5,0)</f>
        <v>378000000</v>
      </c>
      <c r="U2631" s="10">
        <f t="array" ref="U2631">VLOOKUP(A2631,TOURISM!$A$2:$F$2692,6,0)</f>
        <v>1311000000</v>
      </c>
      <c r="V2631" s="10">
        <f t="array" ref="V2631">VLOOKUP(A2631,BUSINESS!$A$2:$J$2692,5,0)</f>
        <v>0</v>
      </c>
      <c r="W2631" s="10">
        <f t="array" ref="W2631">VLOOKUP(A2631,BUSINESS!$A$2:$J$2692,6,0)</f>
        <v>141</v>
      </c>
      <c r="X2631" s="10">
        <f t="array" ref="X2631">VLOOKUP(A2631,BUSINESS!$A$2:$J$2692,7,0)</f>
        <v>0</v>
      </c>
      <c r="Y2631" s="10">
        <f t="array" ref="Y2631">VLOOKUP(A2631,BUSINESS!$A$2:$J$2692,8,0)</f>
        <v>0</v>
      </c>
      <c r="Z2631" s="10">
        <f t="array" ref="Z2631">VLOOKUP(A2631,BUSINESS!$A$2:$J$2692,9,0)</f>
        <v>7.4999999999999997E-2</v>
      </c>
      <c r="AA2631" s="10">
        <f t="array" ref="AA2631">VLOOKUP(A2631,BUSINESS!$A$2:$J$2692,10,0)</f>
        <v>0.27200000000000002</v>
      </c>
      <c r="AB2631" s="12">
        <f t="shared" si="157"/>
        <v>3241.5196156996612</v>
      </c>
      <c r="AC2631" s="10">
        <f t="shared" si="150"/>
        <v>7.184534115867296E-3</v>
      </c>
      <c r="AD2631" s="10">
        <f t="shared" si="151"/>
        <v>2.6978489425546217E-3</v>
      </c>
      <c r="AE2631" s="10">
        <f t="shared" si="152"/>
        <v>50.819431350332763</v>
      </c>
      <c r="AF2631">
        <f t="shared" si="158"/>
        <v>14.652742220004413</v>
      </c>
    </row>
    <row r="2632" spans="1:32" ht="14.4">
      <c r="A2632" s="7" t="str">
        <f t="shared" si="156"/>
        <v>Venezuela-The Americas 2004</v>
      </c>
      <c r="B2632" s="7" t="s">
        <v>281</v>
      </c>
      <c r="C2632" s="8" t="s">
        <v>84</v>
      </c>
      <c r="D2632" s="9" t="s">
        <v>66</v>
      </c>
      <c r="E2632" s="14">
        <v>5.6000000000000001E-2</v>
      </c>
      <c r="F2632" s="13">
        <v>112000000000</v>
      </c>
      <c r="G2632" s="14">
        <v>239</v>
      </c>
      <c r="H2632" s="14">
        <v>0.185</v>
      </c>
      <c r="I2632" s="10">
        <v>69597</v>
      </c>
      <c r="J2632" s="11">
        <v>185341</v>
      </c>
      <c r="K2632" s="10">
        <f t="array" ref="K2632">VLOOKUP(A2632,'HUMAN RESOURCES'!$A$2:$M$2692,5,0)</f>
        <v>2.1999999999999999E-2</v>
      </c>
      <c r="L2632" s="11">
        <f t="array" ref="L2632">VLOOKUP(A2632,'HUMAN RESOURCES'!$A$2:$M$2692,6,0)</f>
        <v>1.6E-2</v>
      </c>
      <c r="M2632" s="10">
        <f t="array" ref="M2632">VLOOKUP(A2632,'HUMAN RESOURCES'!$A$2:$M$2692,7,0)</f>
        <v>76</v>
      </c>
      <c r="N2632" s="10">
        <f t="array" ref="N2632">VLOOKUP(A2632,'HUMAN RESOURCES'!$A$2:$M$2692,8,0)</f>
        <v>70</v>
      </c>
      <c r="O2632" s="10">
        <f t="array" ref="O2632">VLOOKUP(A2632,'HUMAN RESOURCES'!$A$2:$M$2692,9,0)</f>
        <v>0.318</v>
      </c>
      <c r="P2632" s="10">
        <f t="array" ref="P2632">VLOOKUP(A2632,'HUMAN RESOURCES'!$A$2:$M$2692,10,0)</f>
        <v>0.63300000000000001</v>
      </c>
      <c r="Q2632" s="10">
        <f t="array" ref="Q2632">VLOOKUP(A2632,'HUMAN RESOURCES'!$A$2:$M$2692,11,0)</f>
        <v>4.9000000000000002E-2</v>
      </c>
      <c r="R2632" s="10">
        <f t="array" ref="R2632">VLOOKUP(A2632,'HUMAN RESOURCES'!$A$2:$M$2692,12,0)</f>
        <v>26261326</v>
      </c>
      <c r="S2632" s="10">
        <f t="array" ref="S2632">VLOOKUP(A2632,'HUMAN RESOURCES'!$A$2:$M$2692,13,0)</f>
        <v>0.88500000000000001</v>
      </c>
      <c r="T2632" s="10">
        <f t="array" ref="T2632">VLOOKUP(A2632,TOURISM!$A$2:$F$2692,5,0)</f>
        <v>554000000</v>
      </c>
      <c r="U2632" s="10">
        <f t="array" ref="U2632">VLOOKUP(A2632,TOURISM!$A$2:$F$2692,6,0)</f>
        <v>1604000000</v>
      </c>
      <c r="V2632" s="10">
        <f t="array" ref="V2632">VLOOKUP(A2632,BUSINESS!$A$2:$J$2692,5,0)</f>
        <v>0</v>
      </c>
      <c r="W2632" s="10">
        <f t="array" ref="W2632">VLOOKUP(A2632,BUSINESS!$A$2:$J$2692,6,0)</f>
        <v>141</v>
      </c>
      <c r="X2632" s="10">
        <f t="array" ref="X2632">VLOOKUP(A2632,BUSINESS!$A$2:$J$2692,7,0)</f>
        <v>0</v>
      </c>
      <c r="Y2632" s="10">
        <f t="array" ref="Y2632">VLOOKUP(A2632,BUSINESS!$A$2:$J$2692,8,0)</f>
        <v>0</v>
      </c>
      <c r="Z2632" s="10">
        <f t="array" ref="Z2632">VLOOKUP(A2632,BUSINESS!$A$2:$J$2692,9,0)</f>
        <v>8.4000000000000005E-2</v>
      </c>
      <c r="AA2632" s="10">
        <f t="array" ref="AA2632">VLOOKUP(A2632,BUSINESS!$A$2:$J$2692,10,0)</f>
        <v>0.32100000000000001</v>
      </c>
      <c r="AB2632" s="12">
        <f t="shared" si="157"/>
        <v>4264.826536177191</v>
      </c>
      <c r="AC2632" s="10">
        <f t="shared" si="150"/>
        <v>7.0575644200144352E-3</v>
      </c>
      <c r="AD2632" s="10">
        <f t="shared" si="151"/>
        <v>2.6501708253421782E-3</v>
      </c>
      <c r="AE2632" s="10">
        <f t="shared" si="152"/>
        <v>61.078408607394771</v>
      </c>
      <c r="AF2632">
        <f t="shared" si="158"/>
        <v>21.095659830733606</v>
      </c>
    </row>
    <row r="2633" spans="1:32" ht="14.4">
      <c r="A2633" s="7" t="str">
        <f t="shared" si="156"/>
        <v>Venezuela-The Americas 2005</v>
      </c>
      <c r="B2633" s="7" t="s">
        <v>281</v>
      </c>
      <c r="C2633" s="8" t="s">
        <v>84</v>
      </c>
      <c r="D2633" s="9" t="s">
        <v>67</v>
      </c>
      <c r="E2633" s="14">
        <v>5.3999999999999999E-2</v>
      </c>
      <c r="F2633" s="13">
        <v>146000000000</v>
      </c>
      <c r="G2633" s="14">
        <v>296</v>
      </c>
      <c r="H2633" s="14">
        <v>0.16800000000000001</v>
      </c>
      <c r="I2633" s="10">
        <f t="array" ref="I2633">VLOOKUP(A2633,ENERGY!$A$2:$F$2691,5,0)</f>
        <v>69597</v>
      </c>
      <c r="J2633" s="11">
        <f t="array" ref="J2633">VLOOKUP(A2633,ENERGY!$A$2:$F$2691,6,0)</f>
        <v>186812</v>
      </c>
      <c r="K2633" s="10">
        <f t="array" ref="K2633">VLOOKUP(A2633,'HUMAN RESOURCES'!$A$2:$M$2692,5,0)</f>
        <v>2.1999999999999999E-2</v>
      </c>
      <c r="L2633" s="11">
        <f t="array" ref="L2633">VLOOKUP(A2633,'HUMAN RESOURCES'!$A$2:$M$2692,6,0)</f>
        <v>1.6E-2</v>
      </c>
      <c r="M2633" s="10">
        <f t="array" ref="M2633">VLOOKUP(A2633,'HUMAN RESOURCES'!$A$2:$M$2692,7,0)</f>
        <v>76</v>
      </c>
      <c r="N2633" s="10">
        <f t="array" ref="N2633">VLOOKUP(A2633,'HUMAN RESOURCES'!$A$2:$M$2692,8,0)</f>
        <v>70</v>
      </c>
      <c r="O2633" s="10">
        <f t="array" ref="O2633">VLOOKUP(A2633,'HUMAN RESOURCES'!$A$2:$M$2692,9,0)</f>
        <v>0.313</v>
      </c>
      <c r="P2633" s="10">
        <f t="array" ref="P2633">VLOOKUP(A2633,'HUMAN RESOURCES'!$A$2:$M$2692,10,0)</f>
        <v>0.63700000000000001</v>
      </c>
      <c r="Q2633" s="10">
        <f t="array" ref="Q2633">VLOOKUP(A2633,'HUMAN RESOURCES'!$A$2:$M$2692,11,0)</f>
        <v>0.05</v>
      </c>
      <c r="R2633" s="10">
        <f t="array" ref="R2633">VLOOKUP(A2633,'HUMAN RESOURCES'!$A$2:$M$2692,12,0)</f>
        <v>26725897</v>
      </c>
      <c r="S2633" s="10">
        <f t="array" ref="S2633">VLOOKUP(A2633,'HUMAN RESOURCES'!$A$2:$M$2692,13,0)</f>
        <v>0.88600000000000001</v>
      </c>
      <c r="T2633" s="10">
        <f t="array" ref="T2633">VLOOKUP(A2633,TOURISM!$A$2:$F$2692,5,0)</f>
        <v>722000000</v>
      </c>
      <c r="U2633" s="10">
        <f t="array" ref="U2633">VLOOKUP(A2633,TOURISM!$A$2:$F$2692,6,0)</f>
        <v>1843000000</v>
      </c>
      <c r="V2633" s="10">
        <f t="array" ref="V2633">VLOOKUP(A2633,BUSINESS!$A$2:$J$2692,5,0)</f>
        <v>0.502</v>
      </c>
      <c r="W2633" s="10">
        <f t="array" ref="W2633">VLOOKUP(A2633,BUSINESS!$A$2:$J$2692,6,0)</f>
        <v>141</v>
      </c>
      <c r="X2633" s="10">
        <f t="array" ref="X2633">VLOOKUP(A2633,BUSINESS!$A$2:$J$2692,7,0)</f>
        <v>0</v>
      </c>
      <c r="Y2633" s="10">
        <f t="array" ref="Y2633">VLOOKUP(A2633,BUSINESS!$A$2:$J$2692,8,0)</f>
        <v>864</v>
      </c>
      <c r="Z2633" s="10">
        <f t="array" ref="Z2633">VLOOKUP(A2633,BUSINESS!$A$2:$J$2692,9,0)</f>
        <v>0.126</v>
      </c>
      <c r="AA2633" s="10">
        <f t="array" ref="AA2633">VLOOKUP(A2633,BUSINESS!$A$2:$J$2692,10,0)</f>
        <v>0.46800000000000003</v>
      </c>
      <c r="AB2633" s="12">
        <f t="shared" si="157"/>
        <v>5462.8662229746678</v>
      </c>
      <c r="AC2633" s="10">
        <f t="shared" si="150"/>
        <v>6.9899244167557781E-3</v>
      </c>
      <c r="AD2633" s="10">
        <f t="shared" si="151"/>
        <v>2.6041034282216981E-3</v>
      </c>
      <c r="AE2633" s="10">
        <f t="shared" si="152"/>
        <v>68.95933184207064</v>
      </c>
      <c r="AF2633">
        <f t="shared" si="158"/>
        <v>27.014995979367878</v>
      </c>
    </row>
    <row r="2634" spans="1:32" ht="14.4">
      <c r="A2634" s="7" t="str">
        <f t="shared" si="156"/>
        <v>Venezuela-The Americas 2006</v>
      </c>
      <c r="B2634" s="7" t="s">
        <v>281</v>
      </c>
      <c r="C2634" s="8" t="s">
        <v>84</v>
      </c>
      <c r="D2634" s="9" t="s">
        <v>68</v>
      </c>
      <c r="E2634" s="14">
        <v>5.7000000000000002E-2</v>
      </c>
      <c r="F2634" s="13">
        <v>183000000000</v>
      </c>
      <c r="G2634" s="14">
        <v>387</v>
      </c>
      <c r="H2634" s="14">
        <v>0.155</v>
      </c>
      <c r="I2634" s="10">
        <v>69597</v>
      </c>
      <c r="J2634" s="11">
        <v>186812</v>
      </c>
      <c r="K2634" s="10">
        <f t="array" ref="K2634">VLOOKUP(A2634,'HUMAN RESOURCES'!$A$2:$M$2692,5,0)</f>
        <v>2.1999999999999999E-2</v>
      </c>
      <c r="L2634" s="11">
        <f t="array" ref="L2634">VLOOKUP(A2634,'HUMAN RESOURCES'!$A$2:$M$2692,6,0)</f>
        <v>1.4999999999999999E-2</v>
      </c>
      <c r="M2634" s="10">
        <f t="array" ref="M2634">VLOOKUP(A2634,'HUMAN RESOURCES'!$A$2:$M$2692,7,0)</f>
        <v>76</v>
      </c>
      <c r="N2634" s="10">
        <f t="array" ref="N2634">VLOOKUP(A2634,'HUMAN RESOURCES'!$A$2:$M$2692,8,0)</f>
        <v>71</v>
      </c>
      <c r="O2634" s="10">
        <f t="array" ref="O2634">VLOOKUP(A2634,'HUMAN RESOURCES'!$A$2:$M$2692,9,0)</f>
        <v>0.309</v>
      </c>
      <c r="P2634" s="10">
        <f t="array" ref="P2634">VLOOKUP(A2634,'HUMAN RESOURCES'!$A$2:$M$2692,10,0)</f>
        <v>0.64</v>
      </c>
      <c r="Q2634" s="10">
        <f t="array" ref="Q2634">VLOOKUP(A2634,'HUMAN RESOURCES'!$A$2:$M$2692,11,0)</f>
        <v>5.0999999999999997E-2</v>
      </c>
      <c r="R2634" s="10">
        <f t="array" ref="R2634">VLOOKUP(A2634,'HUMAN RESOURCES'!$A$2:$M$2692,12,0)</f>
        <v>27190882</v>
      </c>
      <c r="S2634" s="10">
        <f t="array" ref="S2634">VLOOKUP(A2634,'HUMAN RESOURCES'!$A$2:$M$2692,13,0)</f>
        <v>0.88600000000000001</v>
      </c>
      <c r="T2634" s="10">
        <f t="array" ref="T2634">VLOOKUP(A2634,TOURISM!$A$2:$F$2692,5,0)</f>
        <v>843000000</v>
      </c>
      <c r="U2634" s="10">
        <f t="array" ref="U2634">VLOOKUP(A2634,TOURISM!$A$2:$F$2692,6,0)</f>
        <v>1807000000</v>
      </c>
      <c r="V2634" s="10">
        <f t="array" ref="V2634">VLOOKUP(A2634,BUSINESS!$A$2:$J$2692,5,0)</f>
        <v>0.498</v>
      </c>
      <c r="W2634" s="10">
        <f t="array" ref="W2634">VLOOKUP(A2634,BUSINESS!$A$2:$J$2692,6,0)</f>
        <v>141</v>
      </c>
      <c r="X2634" s="10">
        <f t="array" ref="X2634">VLOOKUP(A2634,BUSINESS!$A$2:$J$2692,7,0)</f>
        <v>0</v>
      </c>
      <c r="Y2634" s="10">
        <f t="array" ref="Y2634">VLOOKUP(A2634,BUSINESS!$A$2:$J$2692,8,0)</f>
        <v>864</v>
      </c>
      <c r="Z2634" s="10">
        <f t="array" ref="Z2634">VLOOKUP(A2634,BUSINESS!$A$2:$J$2692,9,0)</f>
        <v>0.152</v>
      </c>
      <c r="AA2634" s="10">
        <f t="array" ref="AA2634">VLOOKUP(A2634,BUSINESS!$A$2:$J$2692,10,0)</f>
        <v>0.69099999999999995</v>
      </c>
      <c r="AB2634" s="12">
        <f t="shared" si="157"/>
        <v>6730.197277160778</v>
      </c>
      <c r="AC2634" s="10">
        <f t="shared" si="150"/>
        <v>6.8703913319178101E-3</v>
      </c>
      <c r="AD2634" s="10">
        <f t="shared" si="151"/>
        <v>2.5595712562762767E-3</v>
      </c>
      <c r="AE2634" s="10">
        <f t="shared" si="152"/>
        <v>66.456100982674997</v>
      </c>
      <c r="AF2634">
        <f t="shared" si="158"/>
        <v>31.003039916101287</v>
      </c>
    </row>
    <row r="2635" spans="1:32" ht="14.4">
      <c r="A2635" s="7" t="str">
        <f t="shared" si="156"/>
        <v>Venezuela-The Americas 2007</v>
      </c>
      <c r="B2635" s="7" t="s">
        <v>281</v>
      </c>
      <c r="C2635" s="8" t="s">
        <v>84</v>
      </c>
      <c r="D2635" s="9" t="s">
        <v>69</v>
      </c>
      <c r="E2635" s="14">
        <v>0.06</v>
      </c>
      <c r="F2635" s="13">
        <v>230000000000</v>
      </c>
      <c r="G2635" s="14">
        <v>497</v>
      </c>
      <c r="H2635" s="14">
        <v>0.17100000000000001</v>
      </c>
      <c r="I2635" s="10">
        <v>69597</v>
      </c>
      <c r="J2635" s="11">
        <v>186812</v>
      </c>
      <c r="K2635" s="10">
        <f t="array" ref="K2635">VLOOKUP(A2635,'HUMAN RESOURCES'!$A$2:$M$2692,5,0)</f>
        <v>2.1999999999999999E-2</v>
      </c>
      <c r="L2635" s="11">
        <f t="array" ref="L2635">VLOOKUP(A2635,'HUMAN RESOURCES'!$A$2:$M$2692,6,0)</f>
        <v>1.4999999999999999E-2</v>
      </c>
      <c r="M2635" s="10">
        <f t="array" ref="M2635">VLOOKUP(A2635,'HUMAN RESOURCES'!$A$2:$M$2692,7,0)</f>
        <v>77</v>
      </c>
      <c r="N2635" s="10">
        <f t="array" ref="N2635">VLOOKUP(A2635,'HUMAN RESOURCES'!$A$2:$M$2692,8,0)</f>
        <v>71</v>
      </c>
      <c r="O2635" s="10">
        <f t="array" ref="O2635">VLOOKUP(A2635,'HUMAN RESOURCES'!$A$2:$M$2692,9,0)</f>
        <v>0.30499999999999999</v>
      </c>
      <c r="P2635" s="10">
        <f t="array" ref="P2635">VLOOKUP(A2635,'HUMAN RESOURCES'!$A$2:$M$2692,10,0)</f>
        <v>0.64300000000000002</v>
      </c>
      <c r="Q2635" s="10">
        <f t="array" ref="Q2635">VLOOKUP(A2635,'HUMAN RESOURCES'!$A$2:$M$2692,11,0)</f>
        <v>5.1999999999999998E-2</v>
      </c>
      <c r="R2635" s="10">
        <f t="array" ref="R2635">VLOOKUP(A2635,'HUMAN RESOURCES'!$A$2:$M$2692,12,0)</f>
        <v>27655937</v>
      </c>
      <c r="S2635" s="10">
        <f t="array" ref="S2635">VLOOKUP(A2635,'HUMAN RESOURCES'!$A$2:$M$2692,13,0)</f>
        <v>0.88600000000000001</v>
      </c>
      <c r="T2635" s="10">
        <f t="array" ref="T2635">VLOOKUP(A2635,TOURISM!$A$2:$F$2692,5,0)</f>
        <v>972000000</v>
      </c>
      <c r="U2635" s="10">
        <f t="array" ref="U2635">VLOOKUP(A2635,TOURISM!$A$2:$F$2692,6,0)</f>
        <v>2249000000</v>
      </c>
      <c r="V2635" s="10">
        <f t="array" ref="V2635">VLOOKUP(A2635,BUSINESS!$A$2:$J$2692,5,0)</f>
        <v>0.53600000000000003</v>
      </c>
      <c r="W2635" s="10">
        <f t="array" ref="W2635">VLOOKUP(A2635,BUSINESS!$A$2:$J$2692,6,0)</f>
        <v>141</v>
      </c>
      <c r="X2635" s="10">
        <f t="array" ref="X2635">VLOOKUP(A2635,BUSINESS!$A$2:$J$2692,7,0)</f>
        <v>0</v>
      </c>
      <c r="Y2635" s="10">
        <f t="array" ref="Y2635">VLOOKUP(A2635,BUSINESS!$A$2:$J$2692,8,0)</f>
        <v>864</v>
      </c>
      <c r="Z2635" s="10">
        <f t="array" ref="Z2635">VLOOKUP(A2635,BUSINESS!$A$2:$J$2692,9,0)</f>
        <v>0.20799999999999999</v>
      </c>
      <c r="AA2635" s="10">
        <f t="array" ref="AA2635">VLOOKUP(A2635,BUSINESS!$A$2:$J$2692,10,0)</f>
        <v>0.86099999999999999</v>
      </c>
      <c r="AB2635" s="12">
        <f t="shared" si="157"/>
        <v>8316.4783026516143</v>
      </c>
      <c r="AC2635" s="10">
        <f t="shared" si="150"/>
        <v>6.7548606290215368E-3</v>
      </c>
      <c r="AD2635" s="10">
        <f t="shared" si="151"/>
        <v>2.5165301757810628E-3</v>
      </c>
      <c r="AE2635" s="10">
        <f t="shared" si="152"/>
        <v>81.320694359406446</v>
      </c>
      <c r="AF2635">
        <f t="shared" si="158"/>
        <v>35.146160479032041</v>
      </c>
    </row>
    <row r="2636" spans="1:32" ht="14.4">
      <c r="A2636" s="7" t="str">
        <f t="shared" si="156"/>
        <v>Venezuela-The Americas 2008</v>
      </c>
      <c r="B2636" s="7" t="s">
        <v>281</v>
      </c>
      <c r="C2636" s="8" t="s">
        <v>84</v>
      </c>
      <c r="D2636" s="9" t="s">
        <v>70</v>
      </c>
      <c r="E2636" s="14">
        <v>5.6000000000000001E-2</v>
      </c>
      <c r="F2636" s="13">
        <v>316000000000</v>
      </c>
      <c r="G2636" s="14">
        <v>633</v>
      </c>
      <c r="H2636" s="14">
        <v>0.224</v>
      </c>
      <c r="I2636" s="10">
        <f t="array" ref="I2636">VLOOKUP(A2636,ENERGY!$A$2:$F$2691,5,0)</f>
        <v>56441</v>
      </c>
      <c r="J2636" s="11">
        <f t="array" ref="J2636">VLOOKUP(A2636,ENERGY!$A$2:$F$2691,6,0)</f>
        <v>168268</v>
      </c>
      <c r="K2636" s="10">
        <f t="array" ref="K2636">VLOOKUP(A2636,'HUMAN RESOURCES'!$A$2:$M$2692,5,0)</f>
        <v>2.1000000000000001E-2</v>
      </c>
      <c r="L2636" s="11">
        <f t="array" ref="L2636">VLOOKUP(A2636,'HUMAN RESOURCES'!$A$2:$M$2692,6,0)</f>
        <v>1.4E-2</v>
      </c>
      <c r="M2636" s="10">
        <f t="array" ref="M2636">VLOOKUP(A2636,'HUMAN RESOURCES'!$A$2:$M$2692,7,0)</f>
        <v>77</v>
      </c>
      <c r="N2636" s="10">
        <f t="array" ref="N2636">VLOOKUP(A2636,'HUMAN RESOURCES'!$A$2:$M$2692,8,0)</f>
        <v>71</v>
      </c>
      <c r="O2636" s="10">
        <f t="array" ref="O2636">VLOOKUP(A2636,'HUMAN RESOURCES'!$A$2:$M$2692,9,0)</f>
        <v>0.30199999999999999</v>
      </c>
      <c r="P2636" s="10">
        <f t="array" ref="P2636">VLOOKUP(A2636,'HUMAN RESOURCES'!$A$2:$M$2692,10,0)</f>
        <v>0.64500000000000002</v>
      </c>
      <c r="Q2636" s="10">
        <f t="array" ref="Q2636">VLOOKUP(A2636,'HUMAN RESOURCES'!$A$2:$M$2692,11,0)</f>
        <v>5.2999999999999999E-2</v>
      </c>
      <c r="R2636" s="10">
        <f t="array" ref="R2636">VLOOKUP(A2636,'HUMAN RESOURCES'!$A$2:$M$2692,12,0)</f>
        <v>28120312</v>
      </c>
      <c r="S2636" s="10">
        <f t="array" ref="S2636">VLOOKUP(A2636,'HUMAN RESOURCES'!$A$2:$M$2692,13,0)</f>
        <v>0.88700000000000001</v>
      </c>
      <c r="T2636" s="10">
        <f t="array" ref="T2636">VLOOKUP(A2636,TOURISM!$A$2:$F$2692,5,0)</f>
        <v>1097000000</v>
      </c>
      <c r="U2636" s="10">
        <f t="array" ref="U2636">VLOOKUP(A2636,TOURISM!$A$2:$F$2692,6,0)</f>
        <v>2594000000</v>
      </c>
      <c r="V2636" s="10">
        <f t="array" ref="V2636">VLOOKUP(A2636,BUSINESS!$A$2:$J$2692,5,0)</f>
        <v>0.55600000000000005</v>
      </c>
      <c r="W2636" s="10">
        <f t="array" ref="W2636">VLOOKUP(A2636,BUSINESS!$A$2:$J$2692,6,0)</f>
        <v>141</v>
      </c>
      <c r="X2636" s="10">
        <f t="array" ref="X2636">VLOOKUP(A2636,BUSINESS!$A$2:$J$2692,7,0)</f>
        <v>0</v>
      </c>
      <c r="Y2636" s="10">
        <f t="array" ref="Y2636">VLOOKUP(A2636,BUSINESS!$A$2:$J$2692,8,0)</f>
        <v>864</v>
      </c>
      <c r="Z2636" s="10">
        <f t="array" ref="Z2636">VLOOKUP(A2636,BUSINESS!$A$2:$J$2692,9,0)</f>
        <v>0.25900000000000001</v>
      </c>
      <c r="AA2636" s="10">
        <f t="array" ref="AA2636">VLOOKUP(A2636,BUSINESS!$A$2:$J$2692,10,0)</f>
        <v>0.97499999999999998</v>
      </c>
      <c r="AB2636" s="12">
        <f t="shared" si="157"/>
        <v>11237.42866010875</v>
      </c>
      <c r="AC2636" s="10">
        <f t="shared" si="150"/>
        <v>5.9838596385417058E-3</v>
      </c>
      <c r="AD2636" s="10">
        <f t="shared" si="151"/>
        <v>2.007125667737968E-3</v>
      </c>
      <c r="AE2636" s="10">
        <f t="shared" si="152"/>
        <v>92.246487165576255</v>
      </c>
      <c r="AF2636">
        <f t="shared" si="158"/>
        <v>39.010946962466136</v>
      </c>
    </row>
    <row r="2637" spans="1:32" ht="14.4">
      <c r="A2637" s="7" t="str">
        <f t="shared" si="156"/>
        <v>Venezuela-The Americas 2009</v>
      </c>
      <c r="B2637" s="7" t="s">
        <v>281</v>
      </c>
      <c r="C2637" s="8" t="s">
        <v>84</v>
      </c>
      <c r="D2637" s="9" t="s">
        <v>71</v>
      </c>
      <c r="E2637" s="14">
        <v>5.8000000000000003E-2</v>
      </c>
      <c r="F2637" s="13">
        <v>329000000000</v>
      </c>
      <c r="G2637" s="14">
        <v>665</v>
      </c>
      <c r="H2637" s="14">
        <v>0.19900000000000001</v>
      </c>
      <c r="I2637" s="10">
        <f t="array" ref="I2637">VLOOKUP(A2637,ENERGY!$A$2:$F$2691,5,0)</f>
        <v>62934</v>
      </c>
      <c r="J2637" s="11">
        <f t="array" ref="J2637">VLOOKUP(A2637,ENERGY!$A$2:$F$2691,6,0)</f>
        <v>175785</v>
      </c>
      <c r="K2637" s="10">
        <f t="array" ref="K2637">VLOOKUP(A2637,'HUMAN RESOURCES'!$A$2:$M$2692,5,0)</f>
        <v>2.1000000000000001E-2</v>
      </c>
      <c r="L2637" s="11">
        <f t="array" ref="L2637">VLOOKUP(A2637,'HUMAN RESOURCES'!$A$2:$M$2692,6,0)</f>
        <v>1.4E-2</v>
      </c>
      <c r="M2637" s="10">
        <f t="array" ref="M2637">VLOOKUP(A2637,'HUMAN RESOURCES'!$A$2:$M$2692,7,0)</f>
        <v>77</v>
      </c>
      <c r="N2637" s="10">
        <f t="array" ref="N2637">VLOOKUP(A2637,'HUMAN RESOURCES'!$A$2:$M$2692,8,0)</f>
        <v>71</v>
      </c>
      <c r="O2637" s="10">
        <f t="array" ref="O2637">VLOOKUP(A2637,'HUMAN RESOURCES'!$A$2:$M$2692,9,0)</f>
        <v>0.29799999999999999</v>
      </c>
      <c r="P2637" s="10">
        <f t="array" ref="P2637">VLOOKUP(A2637,'HUMAN RESOURCES'!$A$2:$M$2692,10,0)</f>
        <v>0.64700000000000002</v>
      </c>
      <c r="Q2637" s="10">
        <f t="array" ref="Q2637">VLOOKUP(A2637,'HUMAN RESOURCES'!$A$2:$M$2692,11,0)</f>
        <v>5.5E-2</v>
      </c>
      <c r="R2637" s="10">
        <f t="array" ref="R2637">VLOOKUP(A2637,'HUMAN RESOURCES'!$A$2:$M$2692,12,0)</f>
        <v>28583040</v>
      </c>
      <c r="S2637" s="10">
        <f t="array" ref="S2637">VLOOKUP(A2637,'HUMAN RESOURCES'!$A$2:$M$2692,13,0)</f>
        <v>0.88700000000000001</v>
      </c>
      <c r="T2637" s="10">
        <f t="array" ref="T2637">VLOOKUP(A2637,TOURISM!$A$2:$F$2692,5,0)</f>
        <v>1055000000</v>
      </c>
      <c r="U2637" s="10">
        <f t="array" ref="U2637">VLOOKUP(A2637,TOURISM!$A$2:$F$2692,6,0)</f>
        <v>2275000000</v>
      </c>
      <c r="V2637" s="10">
        <f t="array" ref="V2637">VLOOKUP(A2637,BUSINESS!$A$2:$J$2692,5,0)</f>
        <v>0.60399999999999998</v>
      </c>
      <c r="W2637" s="10">
        <f t="array" ref="W2637">VLOOKUP(A2637,BUSINESS!$A$2:$J$2692,6,0)</f>
        <v>141</v>
      </c>
      <c r="X2637" s="10">
        <f t="array" ref="X2637">VLOOKUP(A2637,BUSINESS!$A$2:$J$2692,7,0)</f>
        <v>0</v>
      </c>
      <c r="Y2637" s="10">
        <f t="array" ref="Y2637">VLOOKUP(A2637,BUSINESS!$A$2:$J$2692,8,0)</f>
        <v>864</v>
      </c>
      <c r="Z2637" s="10">
        <f t="array" ref="Z2637">VLOOKUP(A2637,BUSINESS!$A$2:$J$2692,9,0)</f>
        <v>0.32700000000000001</v>
      </c>
      <c r="AA2637" s="10">
        <f t="array" ref="AA2637">VLOOKUP(A2637,BUSINESS!$A$2:$J$2692,10,0)</f>
        <v>0.98399999999999999</v>
      </c>
      <c r="AB2637" s="12">
        <f t="shared" si="157"/>
        <v>11510.322205055865</v>
      </c>
      <c r="AC2637" s="10">
        <f t="shared" si="150"/>
        <v>6.1499756498958821E-3</v>
      </c>
      <c r="AD2637" s="10">
        <f t="shared" si="151"/>
        <v>2.2017951904346072E-3</v>
      </c>
      <c r="AE2637" s="10">
        <f t="shared" si="152"/>
        <v>79.592653545599063</v>
      </c>
      <c r="AF2637">
        <f t="shared" si="158"/>
        <v>36.909999776090999</v>
      </c>
    </row>
    <row r="2638" spans="1:32" ht="14.4">
      <c r="A2638" s="7" t="str">
        <f t="shared" si="156"/>
        <v>Venezuela-The Americas 2010</v>
      </c>
      <c r="B2638" s="7" t="s">
        <v>281</v>
      </c>
      <c r="C2638" s="8" t="s">
        <v>84</v>
      </c>
      <c r="D2638" s="9" t="s">
        <v>72</v>
      </c>
      <c r="E2638" s="14">
        <v>4.7E-2</v>
      </c>
      <c r="F2638" s="13">
        <v>394000000000</v>
      </c>
      <c r="G2638" s="14">
        <v>639</v>
      </c>
      <c r="H2638" s="14">
        <v>0.183</v>
      </c>
      <c r="I2638" s="10">
        <f t="array" ref="I2638">VLOOKUP(A2638,ENERGY!$A$2:$F$2691,5,0)</f>
        <v>57515</v>
      </c>
      <c r="J2638" s="11">
        <f t="array" ref="J2638">VLOOKUP(A2638,ENERGY!$A$2:$F$2691,6,0)</f>
        <v>193262</v>
      </c>
      <c r="K2638" s="10">
        <f t="array" ref="K2638">VLOOKUP(A2638,'HUMAN RESOURCES'!$A$2:$M$2692,5,0)</f>
        <v>2.1000000000000001E-2</v>
      </c>
      <c r="L2638" s="11">
        <f t="array" ref="L2638">VLOOKUP(A2638,'HUMAN RESOURCES'!$A$2:$M$2692,6,0)</f>
        <v>1.4E-2</v>
      </c>
      <c r="M2638" s="10">
        <f t="array" ref="M2638">VLOOKUP(A2638,'HUMAN RESOURCES'!$A$2:$M$2692,7,0)</f>
        <v>77</v>
      </c>
      <c r="N2638" s="10">
        <f t="array" ref="N2638">VLOOKUP(A2638,'HUMAN RESOURCES'!$A$2:$M$2692,8,0)</f>
        <v>71</v>
      </c>
      <c r="O2638" s="10">
        <f t="array" ref="O2638">VLOOKUP(A2638,'HUMAN RESOURCES'!$A$2:$M$2692,9,0)</f>
        <v>0.29499999999999998</v>
      </c>
      <c r="P2638" s="10">
        <f t="array" ref="P2638">VLOOKUP(A2638,'HUMAN RESOURCES'!$A$2:$M$2692,10,0)</f>
        <v>0.64900000000000002</v>
      </c>
      <c r="Q2638" s="10">
        <f t="array" ref="Q2638">VLOOKUP(A2638,'HUMAN RESOURCES'!$A$2:$M$2692,11,0)</f>
        <v>5.6000000000000001E-2</v>
      </c>
      <c r="R2638" s="10">
        <f t="array" ref="R2638">VLOOKUP(A2638,'HUMAN RESOURCES'!$A$2:$M$2692,12,0)</f>
        <v>29043283</v>
      </c>
      <c r="S2638" s="10">
        <f t="array" ref="S2638">VLOOKUP(A2638,'HUMAN RESOURCES'!$A$2:$M$2692,13,0)</f>
        <v>0.88800000000000001</v>
      </c>
      <c r="T2638" s="10">
        <f t="array" ref="T2638">VLOOKUP(A2638,TOURISM!$A$2:$F$2692,5,0)</f>
        <v>794000000</v>
      </c>
      <c r="U2638" s="10">
        <f t="array" ref="U2638">VLOOKUP(A2638,TOURISM!$A$2:$F$2692,6,0)</f>
        <v>2238000000</v>
      </c>
      <c r="V2638" s="10">
        <f t="array" ref="V2638">VLOOKUP(A2638,BUSINESS!$A$2:$J$2692,5,0)</f>
        <v>0.51900000000000002</v>
      </c>
      <c r="W2638" s="10">
        <f t="array" ref="W2638">VLOOKUP(A2638,BUSINESS!$A$2:$J$2692,6,0)</f>
        <v>141</v>
      </c>
      <c r="X2638" s="10">
        <f t="array" ref="X2638">VLOOKUP(A2638,BUSINESS!$A$2:$J$2692,7,0)</f>
        <v>0</v>
      </c>
      <c r="Y2638" s="10">
        <f t="array" ref="Y2638">VLOOKUP(A2638,BUSINESS!$A$2:$J$2692,8,0)</f>
        <v>864</v>
      </c>
      <c r="Z2638" s="10">
        <f t="array" ref="Z2638">VLOOKUP(A2638,BUSINESS!$A$2:$J$2692,9,0)</f>
        <v>0.374</v>
      </c>
      <c r="AA2638" s="10">
        <f t="array" ref="AA2638">VLOOKUP(A2638,BUSINESS!$A$2:$J$2692,10,0)</f>
        <v>0.96</v>
      </c>
      <c r="AB2638" s="12">
        <f t="shared" si="157"/>
        <v>13565.959468149658</v>
      </c>
      <c r="AC2638" s="10">
        <f t="shared" si="150"/>
        <v>6.6542752759734501E-3</v>
      </c>
      <c r="AD2638" s="10">
        <f t="shared" si="151"/>
        <v>1.9803202000269735E-3</v>
      </c>
      <c r="AE2638" s="10">
        <f t="shared" si="152"/>
        <v>77.057404288626742</v>
      </c>
      <c r="AF2638">
        <f t="shared" si="158"/>
        <v>27.338507151550324</v>
      </c>
    </row>
    <row r="2639" spans="1:32" ht="14.4">
      <c r="A2639" s="7" t="str">
        <f t="shared" si="156"/>
        <v>Venezuela-The Americas 2011</v>
      </c>
      <c r="B2639" s="7" t="s">
        <v>281</v>
      </c>
      <c r="C2639" s="8" t="s">
        <v>84</v>
      </c>
      <c r="D2639" s="9" t="s">
        <v>73</v>
      </c>
      <c r="E2639" s="14">
        <v>4.4999999999999998E-2</v>
      </c>
      <c r="F2639" s="13">
        <v>316000000000</v>
      </c>
      <c r="G2639" s="14">
        <v>487</v>
      </c>
      <c r="H2639" s="14">
        <v>0.17199999999999999</v>
      </c>
      <c r="I2639" s="10">
        <f t="array" ref="I2639">VLOOKUP(A2639,ENERGY!$A$2:$F$2691,5,0)</f>
        <v>66558</v>
      </c>
      <c r="J2639" s="11">
        <f t="array" ref="J2639">VLOOKUP(A2639,ENERGY!$A$2:$F$2691,6,0)</f>
        <v>181630</v>
      </c>
      <c r="K2639" s="10">
        <f t="array" ref="K2639">VLOOKUP(A2639,'HUMAN RESOURCES'!$A$2:$M$2692,5,0)</f>
        <v>0.02</v>
      </c>
      <c r="L2639" s="11">
        <f t="array" ref="L2639">VLOOKUP(A2639,'HUMAN RESOURCES'!$A$2:$M$2692,6,0)</f>
        <v>1.4E-2</v>
      </c>
      <c r="M2639" s="10">
        <f t="array" ref="M2639">VLOOKUP(A2639,'HUMAN RESOURCES'!$A$2:$M$2692,7,0)</f>
        <v>77</v>
      </c>
      <c r="N2639" s="10">
        <f t="array" ref="N2639">VLOOKUP(A2639,'HUMAN RESOURCES'!$A$2:$M$2692,8,0)</f>
        <v>71</v>
      </c>
      <c r="O2639" s="10">
        <f t="array" ref="O2639">VLOOKUP(A2639,'HUMAN RESOURCES'!$A$2:$M$2692,9,0)</f>
        <v>0.29099999999999998</v>
      </c>
      <c r="P2639" s="10">
        <f t="array" ref="P2639">VLOOKUP(A2639,'HUMAN RESOURCES'!$A$2:$M$2692,10,0)</f>
        <v>0.65100000000000002</v>
      </c>
      <c r="Q2639" s="10">
        <f t="array" ref="Q2639">VLOOKUP(A2639,'HUMAN RESOURCES'!$A$2:$M$2692,11,0)</f>
        <v>5.8000000000000003E-2</v>
      </c>
      <c r="R2639" s="10">
        <f t="array" ref="R2639">VLOOKUP(A2639,'HUMAN RESOURCES'!$A$2:$M$2692,12,0)</f>
        <v>29500625</v>
      </c>
      <c r="S2639" s="10">
        <f t="array" ref="S2639">VLOOKUP(A2639,'HUMAN RESOURCES'!$A$2:$M$2692,13,0)</f>
        <v>0.88800000000000001</v>
      </c>
      <c r="T2639" s="10">
        <f t="array" ref="T2639">VLOOKUP(A2639,TOURISM!$A$2:$F$2692,5,0)</f>
        <v>805000000</v>
      </c>
      <c r="U2639" s="10">
        <f t="array" ref="U2639">VLOOKUP(A2639,TOURISM!$A$2:$F$2692,6,0)</f>
        <v>2922000000</v>
      </c>
      <c r="V2639" s="10">
        <f t="array" ref="V2639">VLOOKUP(A2639,BUSINESS!$A$2:$J$2692,5,0)</f>
        <v>0.628</v>
      </c>
      <c r="W2639" s="10">
        <f t="array" ref="W2639">VLOOKUP(A2639,BUSINESS!$A$2:$J$2692,6,0)</f>
        <v>141</v>
      </c>
      <c r="X2639" s="10">
        <f t="array" ref="X2639">VLOOKUP(A2639,BUSINESS!$A$2:$J$2692,7,0)</f>
        <v>0</v>
      </c>
      <c r="Y2639" s="10">
        <f t="array" ref="Y2639">VLOOKUP(A2639,BUSINESS!$A$2:$J$2692,8,0)</f>
        <v>864</v>
      </c>
      <c r="Z2639" s="10">
        <f t="array" ref="Z2639">VLOOKUP(A2639,BUSINESS!$A$2:$J$2692,9,0)</f>
        <v>0.40200000000000002</v>
      </c>
      <c r="AA2639" s="10">
        <f t="array" ref="AA2639">VLOOKUP(A2639,BUSINESS!$A$2:$J$2692,10,0)</f>
        <v>0.97599999999999998</v>
      </c>
      <c r="AB2639" s="12">
        <f t="shared" si="157"/>
        <v>10711.637465307938</v>
      </c>
      <c r="AC2639" s="10">
        <f t="shared" si="150"/>
        <v>6.1568187114679771E-3</v>
      </c>
      <c r="AD2639" s="10">
        <f t="shared" si="151"/>
        <v>2.2561555899239423E-3</v>
      </c>
      <c r="AE2639" s="10">
        <f t="shared" si="152"/>
        <v>99.048748967182902</v>
      </c>
      <c r="AF2639">
        <f t="shared" si="158"/>
        <v>27.287557467002816</v>
      </c>
    </row>
    <row r="2640" spans="1:32" ht="14.4">
      <c r="A2640" s="7" t="str">
        <f t="shared" si="156"/>
        <v>Venezuela-The Americas 2012</v>
      </c>
      <c r="B2640" s="7" t="s">
        <v>281</v>
      </c>
      <c r="C2640" s="8" t="s">
        <v>84</v>
      </c>
      <c r="D2640" s="9" t="s">
        <v>74</v>
      </c>
      <c r="E2640" s="14">
        <v>4.5999999999999999E-2</v>
      </c>
      <c r="F2640" s="13">
        <v>381000000000</v>
      </c>
      <c r="G2640" s="14">
        <v>593</v>
      </c>
      <c r="H2640" s="14">
        <v>0.16400000000000001</v>
      </c>
      <c r="I2640" s="10">
        <f t="array" ref="I2640">VLOOKUP(A2640,ENERGY!$A$2:$F$2691,5,0)</f>
        <v>52881</v>
      </c>
      <c r="J2640" s="11">
        <f t="array" ref="J2640">VLOOKUP(A2640,ENERGY!$A$2:$F$2691,6,0)</f>
        <v>192103</v>
      </c>
      <c r="K2640" s="10">
        <f t="array" ref="K2640">VLOOKUP(A2640,'HUMAN RESOURCES'!$A$2:$M$2692,5,0)</f>
        <v>0.02</v>
      </c>
      <c r="L2640" s="11">
        <f t="array" ref="L2640">VLOOKUP(A2640,'HUMAN RESOURCES'!$A$2:$M$2692,6,0)</f>
        <v>1.2999999999999999E-2</v>
      </c>
      <c r="M2640" s="10">
        <f t="array" ref="M2640">VLOOKUP(A2640,'HUMAN RESOURCES'!$A$2:$M$2692,7,0)</f>
        <v>78</v>
      </c>
      <c r="N2640" s="10">
        <f t="array" ref="N2640">VLOOKUP(A2640,'HUMAN RESOURCES'!$A$2:$M$2692,8,0)</f>
        <v>72</v>
      </c>
      <c r="O2640" s="10">
        <f t="array" ref="O2640">VLOOKUP(A2640,'HUMAN RESOURCES'!$A$2:$M$2692,9,0)</f>
        <v>0.28799999999999998</v>
      </c>
      <c r="P2640" s="10">
        <f t="array" ref="P2640">VLOOKUP(A2640,'HUMAN RESOURCES'!$A$2:$M$2692,10,0)</f>
        <v>0.65200000000000002</v>
      </c>
      <c r="Q2640" s="10">
        <f t="array" ref="Q2640">VLOOKUP(A2640,'HUMAN RESOURCES'!$A$2:$M$2692,11,0)</f>
        <v>0.06</v>
      </c>
      <c r="R2640" s="10">
        <f t="array" ref="R2640">VLOOKUP(A2640,'HUMAN RESOURCES'!$A$2:$M$2692,12,0)</f>
        <v>29954782</v>
      </c>
      <c r="S2640" s="10">
        <f t="array" ref="S2640">VLOOKUP(A2640,'HUMAN RESOURCES'!$A$2:$M$2692,13,0)</f>
        <v>0.88900000000000001</v>
      </c>
      <c r="T2640" s="10">
        <f t="array" ref="T2640">VLOOKUP(A2640,TOURISM!$A$2:$F$2692,5,0)</f>
        <v>904000000</v>
      </c>
      <c r="U2640" s="10">
        <f t="array" ref="U2640">VLOOKUP(A2640,TOURISM!$A$2:$F$2692,6,0)</f>
        <v>3202000000</v>
      </c>
      <c r="V2640" s="10">
        <f t="array" ref="V2640">VLOOKUP(A2640,BUSINESS!$A$2:$J$2692,5,0)</f>
        <v>0.61899999999999999</v>
      </c>
      <c r="W2640" s="10">
        <f t="array" ref="W2640">VLOOKUP(A2640,BUSINESS!$A$2:$J$2692,6,0)</f>
        <v>144</v>
      </c>
      <c r="X2640" s="10">
        <f t="array" ref="X2640">VLOOKUP(A2640,BUSINESS!$A$2:$J$2692,7,0)</f>
        <v>180</v>
      </c>
      <c r="Y2640" s="10">
        <f t="array" ref="Y2640">VLOOKUP(A2640,BUSINESS!$A$2:$J$2692,8,0)</f>
        <v>792</v>
      </c>
      <c r="Z2640" s="10">
        <f t="array" ref="Z2640">VLOOKUP(A2640,BUSINESS!$A$2:$J$2692,9,0)</f>
        <v>0.49099999999999999</v>
      </c>
      <c r="AA2640" s="10">
        <f t="array" ref="AA2640">VLOOKUP(A2640,BUSINESS!$A$2:$J$2692,10,0)</f>
        <v>1.0209999999999999</v>
      </c>
      <c r="AB2640" s="12">
        <f t="shared" si="157"/>
        <v>12719.171182751388</v>
      </c>
      <c r="AC2640" s="10">
        <f t="shared" si="150"/>
        <v>6.4130995845671649E-3</v>
      </c>
      <c r="AD2640" s="10">
        <f t="shared" si="151"/>
        <v>1.7653608695933757E-3</v>
      </c>
      <c r="AE2640" s="10">
        <f t="shared" si="152"/>
        <v>106.89445177734893</v>
      </c>
      <c r="AF2640">
        <f t="shared" si="158"/>
        <v>30.178820864061038</v>
      </c>
    </row>
    <row r="2641" spans="1:32" ht="14.4">
      <c r="A2641" s="7" t="str">
        <f t="shared" si="156"/>
        <v>Vietnam-Asia 2000</v>
      </c>
      <c r="B2641" s="7" t="s">
        <v>282</v>
      </c>
      <c r="C2641" s="8" t="s">
        <v>61</v>
      </c>
      <c r="D2641" s="9" t="s">
        <v>62</v>
      </c>
      <c r="E2641" s="14">
        <v>5.2999999999999999E-2</v>
      </c>
      <c r="F2641" s="13">
        <v>33640085728</v>
      </c>
      <c r="G2641" s="14">
        <v>20</v>
      </c>
      <c r="H2641" s="14">
        <v>0.106</v>
      </c>
      <c r="I2641" s="10">
        <f t="array" ref="I2641">VLOOKUP(A2641,ENERGY!$A$2:$F$2691,5,0)</f>
        <v>0</v>
      </c>
      <c r="J2641" s="11">
        <f t="array" ref="J2641">VLOOKUP(A2641,ENERGY!$A$2:$F$2691,6,0)</f>
        <v>0</v>
      </c>
      <c r="K2641" s="10">
        <f t="array" ref="K2641">VLOOKUP(A2641,'HUMAN RESOURCES'!$A$2:$M$2692,5,0)</f>
        <v>1.7000000000000001E-2</v>
      </c>
      <c r="L2641" s="11">
        <f t="array" ref="L2641">VLOOKUP(A2641,'HUMAN RESOURCES'!$A$2:$M$2692,6,0)</f>
        <v>2.7E-2</v>
      </c>
      <c r="M2641" s="10">
        <f t="array" ref="M2641">VLOOKUP(A2641,'HUMAN RESOURCES'!$A$2:$M$2692,7,0)</f>
        <v>78</v>
      </c>
      <c r="N2641" s="10">
        <f t="array" ref="N2641">VLOOKUP(A2641,'HUMAN RESOURCES'!$A$2:$M$2692,8,0)</f>
        <v>69</v>
      </c>
      <c r="O2641" s="10">
        <f t="array" ref="O2641">VLOOKUP(A2641,'HUMAN RESOURCES'!$A$2:$M$2692,9,0)</f>
        <v>0.316</v>
      </c>
      <c r="P2641" s="10">
        <f t="array" ref="P2641">VLOOKUP(A2641,'HUMAN RESOURCES'!$A$2:$M$2692,10,0)</f>
        <v>0.62</v>
      </c>
      <c r="Q2641" s="10">
        <f t="array" ref="Q2641">VLOOKUP(A2641,'HUMAN RESOURCES'!$A$2:$M$2692,11,0)</f>
        <v>6.4000000000000001E-2</v>
      </c>
      <c r="R2641" s="10">
        <f t="array" ref="R2641">VLOOKUP(A2641,'HUMAN RESOURCES'!$A$2:$M$2692,12,0)</f>
        <v>77630900</v>
      </c>
      <c r="S2641" s="10">
        <f t="array" ref="S2641">VLOOKUP(A2641,'HUMAN RESOURCES'!$A$2:$M$2692,13,0)</f>
        <v>0.24399999999999999</v>
      </c>
      <c r="T2641" s="10">
        <f t="array" ref="T2641">VLOOKUP(A2641,TOURISM!$A$2:$F$2692,5,0)</f>
        <v>0</v>
      </c>
      <c r="U2641" s="10">
        <f t="array" ref="U2641">VLOOKUP(A2641,TOURISM!$A$2:$F$2692,6,0)</f>
        <v>0</v>
      </c>
      <c r="V2641" s="10">
        <f t="array" ref="V2641">VLOOKUP(A2641,BUSINESS!$A$2:$J$2692,5,0)</f>
        <v>0</v>
      </c>
      <c r="W2641" s="10">
        <f t="array" ref="W2641">VLOOKUP(A2641,BUSINESS!$A$2:$J$2692,6,0)</f>
        <v>0</v>
      </c>
      <c r="X2641" s="10">
        <f t="array" ref="X2641">VLOOKUP(A2641,BUSINESS!$A$2:$J$2692,7,0)</f>
        <v>0</v>
      </c>
      <c r="Y2641" s="10">
        <f t="array" ref="Y2641">VLOOKUP(A2641,BUSINESS!$A$2:$J$2692,8,0)</f>
        <v>0</v>
      </c>
      <c r="Z2641" s="10">
        <f t="array" ref="Z2641">VLOOKUP(A2641,BUSINESS!$A$2:$J$2692,9,0)</f>
        <v>3.0000000000000001E-3</v>
      </c>
      <c r="AA2641" s="10">
        <f t="array" ref="AA2641">VLOOKUP(A2641,BUSINESS!$A$2:$J$2692,10,0)</f>
        <v>0.01</v>
      </c>
      <c r="AB2641" s="12">
        <f t="shared" si="157"/>
        <v>433.33370768598587</v>
      </c>
      <c r="AC2641" s="10">
        <f t="shared" si="150"/>
        <v>0</v>
      </c>
      <c r="AD2641" s="10">
        <f t="shared" si="151"/>
        <v>0</v>
      </c>
      <c r="AE2641" s="10">
        <f t="shared" si="152"/>
        <v>0</v>
      </c>
      <c r="AF2641">
        <f t="shared" si="158"/>
        <v>0</v>
      </c>
    </row>
    <row r="2642" spans="1:32" ht="14.4">
      <c r="A2642" s="7" t="str">
        <f t="shared" si="156"/>
        <v>Vietnam-Asia 2001</v>
      </c>
      <c r="B2642" s="7" t="s">
        <v>282</v>
      </c>
      <c r="C2642" s="8" t="s">
        <v>61</v>
      </c>
      <c r="D2642" s="9" t="s">
        <v>63</v>
      </c>
      <c r="E2642" s="14">
        <v>5.6000000000000001E-2</v>
      </c>
      <c r="F2642" s="13">
        <v>35291349277</v>
      </c>
      <c r="G2642" s="14">
        <v>22</v>
      </c>
      <c r="H2642" s="14">
        <v>9.4E-2</v>
      </c>
      <c r="I2642" s="10">
        <f t="array" ref="I2642">VLOOKUP(A2642,ENERGY!$A$2:$F$2691,5,0)</f>
        <v>61210</v>
      </c>
      <c r="J2642" s="11">
        <f t="array" ref="J2642">VLOOKUP(A2642,ENERGY!$A$2:$F$2691,6,0)</f>
        <v>0</v>
      </c>
      <c r="K2642" s="10">
        <f t="array" ref="K2642">VLOOKUP(A2642,'HUMAN RESOURCES'!$A$2:$M$2692,5,0)</f>
        <v>1.7000000000000001E-2</v>
      </c>
      <c r="L2642" s="11">
        <f t="array" ref="L2642">VLOOKUP(A2642,'HUMAN RESOURCES'!$A$2:$M$2692,6,0)</f>
        <v>2.5999999999999999E-2</v>
      </c>
      <c r="M2642" s="10">
        <f t="array" ref="M2642">VLOOKUP(A2642,'HUMAN RESOURCES'!$A$2:$M$2692,7,0)</f>
        <v>79</v>
      </c>
      <c r="N2642" s="10">
        <f t="array" ref="N2642">VLOOKUP(A2642,'HUMAN RESOURCES'!$A$2:$M$2692,8,0)</f>
        <v>69</v>
      </c>
      <c r="O2642" s="10">
        <f t="array" ref="O2642">VLOOKUP(A2642,'HUMAN RESOURCES'!$A$2:$M$2692,9,0)</f>
        <v>0.307</v>
      </c>
      <c r="P2642" s="10">
        <f t="array" ref="P2642">VLOOKUP(A2642,'HUMAN RESOURCES'!$A$2:$M$2692,10,0)</f>
        <v>0.628</v>
      </c>
      <c r="Q2642" s="10">
        <f t="array" ref="Q2642">VLOOKUP(A2642,'HUMAN RESOURCES'!$A$2:$M$2692,11,0)</f>
        <v>6.5000000000000002E-2</v>
      </c>
      <c r="R2642" s="10">
        <f t="array" ref="R2642">VLOOKUP(A2642,'HUMAN RESOURCES'!$A$2:$M$2692,12,0)</f>
        <v>78621000</v>
      </c>
      <c r="S2642" s="10">
        <f t="array" ref="S2642">VLOOKUP(A2642,'HUMAN RESOURCES'!$A$2:$M$2692,13,0)</f>
        <v>0.249</v>
      </c>
      <c r="T2642" s="10">
        <f t="array" ref="T2642">VLOOKUP(A2642,TOURISM!$A$2:$F$2692,5,0)</f>
        <v>0</v>
      </c>
      <c r="U2642" s="10">
        <f t="array" ref="U2642">VLOOKUP(A2642,TOURISM!$A$2:$F$2692,6,0)</f>
        <v>0</v>
      </c>
      <c r="V2642" s="10">
        <f t="array" ref="V2642">VLOOKUP(A2642,BUSINESS!$A$2:$J$2692,5,0)</f>
        <v>0</v>
      </c>
      <c r="W2642" s="10">
        <f t="array" ref="W2642">VLOOKUP(A2642,BUSINESS!$A$2:$J$2692,6,0)</f>
        <v>0</v>
      </c>
      <c r="X2642" s="10">
        <f t="array" ref="X2642">VLOOKUP(A2642,BUSINESS!$A$2:$J$2692,7,0)</f>
        <v>0</v>
      </c>
      <c r="Y2642" s="10">
        <f t="array" ref="Y2642">VLOOKUP(A2642,BUSINESS!$A$2:$J$2692,8,0)</f>
        <v>0</v>
      </c>
      <c r="Z2642" s="10">
        <f t="array" ref="Z2642">VLOOKUP(A2642,BUSINESS!$A$2:$J$2692,9,0)</f>
        <v>1.2999999999999999E-2</v>
      </c>
      <c r="AA2642" s="10">
        <f t="array" ref="AA2642">VLOOKUP(A2642,BUSINESS!$A$2:$J$2692,10,0)</f>
        <v>1.4999999999999999E-2</v>
      </c>
      <c r="AB2642" s="12">
        <f t="shared" si="157"/>
        <v>448.87942505183094</v>
      </c>
      <c r="AC2642" s="10">
        <f t="shared" si="150"/>
        <v>0</v>
      </c>
      <c r="AD2642" s="10">
        <f t="shared" si="151"/>
        <v>7.7854517240940713E-4</v>
      </c>
      <c r="AE2642" s="10">
        <f t="shared" si="152"/>
        <v>0</v>
      </c>
      <c r="AF2642">
        <f t="shared" si="158"/>
        <v>0</v>
      </c>
    </row>
    <row r="2643" spans="1:32" ht="14.4">
      <c r="A2643" s="7" t="str">
        <f t="shared" si="156"/>
        <v>Vietnam-Asia 2002</v>
      </c>
      <c r="B2643" s="7" t="s">
        <v>282</v>
      </c>
      <c r="C2643" s="8" t="s">
        <v>61</v>
      </c>
      <c r="D2643" s="9" t="s">
        <v>64</v>
      </c>
      <c r="E2643" s="14">
        <v>5.0999999999999997E-2</v>
      </c>
      <c r="F2643" s="13">
        <v>37947904054</v>
      </c>
      <c r="G2643" s="14">
        <v>22</v>
      </c>
      <c r="H2643" s="14">
        <v>9.0999999999999998E-2</v>
      </c>
      <c r="I2643" s="10">
        <f t="array" ref="I2643">VLOOKUP(A2643,ENERGY!$A$2:$F$2691,5,0)</f>
        <v>58912</v>
      </c>
      <c r="J2643" s="11">
        <f t="array" ref="J2643">VLOOKUP(A2643,ENERGY!$A$2:$F$2691,6,0)</f>
        <v>150230</v>
      </c>
      <c r="K2643" s="10">
        <f t="array" ref="K2643">VLOOKUP(A2643,'HUMAN RESOURCES'!$A$2:$M$2692,5,0)</f>
        <v>1.7000000000000001E-2</v>
      </c>
      <c r="L2643" s="11">
        <f t="array" ref="L2643">VLOOKUP(A2643,'HUMAN RESOURCES'!$A$2:$M$2692,6,0)</f>
        <v>2.5999999999999999E-2</v>
      </c>
      <c r="M2643" s="10">
        <f t="array" ref="M2643">VLOOKUP(A2643,'HUMAN RESOURCES'!$A$2:$M$2692,7,0)</f>
        <v>79</v>
      </c>
      <c r="N2643" s="10">
        <f t="array" ref="N2643">VLOOKUP(A2643,'HUMAN RESOURCES'!$A$2:$M$2692,8,0)</f>
        <v>69</v>
      </c>
      <c r="O2643" s="10">
        <f t="array" ref="O2643">VLOOKUP(A2643,'HUMAN RESOURCES'!$A$2:$M$2692,9,0)</f>
        <v>0.29799999999999999</v>
      </c>
      <c r="P2643" s="10">
        <f t="array" ref="P2643">VLOOKUP(A2643,'HUMAN RESOURCES'!$A$2:$M$2692,10,0)</f>
        <v>0.63700000000000001</v>
      </c>
      <c r="Q2643" s="10">
        <f t="array" ref="Q2643">VLOOKUP(A2643,'HUMAN RESOURCES'!$A$2:$M$2692,11,0)</f>
        <v>6.5000000000000002E-2</v>
      </c>
      <c r="R2643" s="10">
        <f t="array" ref="R2643">VLOOKUP(A2643,'HUMAN RESOURCES'!$A$2:$M$2692,12,0)</f>
        <v>79538700</v>
      </c>
      <c r="S2643" s="10">
        <f t="array" ref="S2643">VLOOKUP(A2643,'HUMAN RESOURCES'!$A$2:$M$2692,13,0)</f>
        <v>0.255</v>
      </c>
      <c r="T2643" s="10">
        <f t="array" ref="T2643">VLOOKUP(A2643,TOURISM!$A$2:$F$2692,5,0)</f>
        <v>0</v>
      </c>
      <c r="U2643" s="10">
        <f t="array" ref="U2643">VLOOKUP(A2643,TOURISM!$A$2:$F$2692,6,0)</f>
        <v>0</v>
      </c>
      <c r="V2643" s="10">
        <f t="array" ref="V2643">VLOOKUP(A2643,BUSINESS!$A$2:$J$2692,5,0)</f>
        <v>0</v>
      </c>
      <c r="W2643" s="10">
        <f t="array" ref="W2643">VLOOKUP(A2643,BUSINESS!$A$2:$J$2692,6,0)</f>
        <v>0</v>
      </c>
      <c r="X2643" s="10">
        <f t="array" ref="X2643">VLOOKUP(A2643,BUSINESS!$A$2:$J$2692,7,0)</f>
        <v>0</v>
      </c>
      <c r="Y2643" s="10">
        <f t="array" ref="Y2643">VLOOKUP(A2643,BUSINESS!$A$2:$J$2692,8,0)</f>
        <v>0</v>
      </c>
      <c r="Z2643" s="10">
        <f t="array" ref="Z2643">VLOOKUP(A2643,BUSINESS!$A$2:$J$2692,9,0)</f>
        <v>1.9E-2</v>
      </c>
      <c r="AA2643" s="10">
        <f t="array" ref="AA2643">VLOOKUP(A2643,BUSINESS!$A$2:$J$2692,10,0)</f>
        <v>2.3E-2</v>
      </c>
      <c r="AB2643" s="12">
        <f t="shared" si="157"/>
        <v>477.09987784562736</v>
      </c>
      <c r="AC2643" s="10">
        <f t="shared" si="150"/>
        <v>1.8887660975097657E-3</v>
      </c>
      <c r="AD2643" s="10">
        <f t="shared" si="151"/>
        <v>7.4067089353987427E-4</v>
      </c>
      <c r="AE2643" s="10">
        <f t="shared" si="152"/>
        <v>0</v>
      </c>
      <c r="AF2643">
        <f t="shared" si="158"/>
        <v>0</v>
      </c>
    </row>
    <row r="2644" spans="1:32" ht="14.4">
      <c r="A2644" s="7" t="str">
        <f t="shared" si="156"/>
        <v>Vietnam-Asia 2003</v>
      </c>
      <c r="B2644" s="7" t="s">
        <v>282</v>
      </c>
      <c r="C2644" s="8" t="s">
        <v>61</v>
      </c>
      <c r="D2644" s="9" t="s">
        <v>65</v>
      </c>
      <c r="E2644" s="14">
        <v>5.1999999999999998E-2</v>
      </c>
      <c r="F2644" s="13">
        <v>42717072778</v>
      </c>
      <c r="G2644" s="14">
        <v>25</v>
      </c>
      <c r="H2644" s="14">
        <v>9.5000000000000001E-2</v>
      </c>
      <c r="I2644" s="10">
        <f t="array" ref="I2644">VLOOKUP(A2644,ENERGY!$A$2:$F$2691,5,0)</f>
        <v>53450</v>
      </c>
      <c r="J2644" s="11">
        <f t="array" ref="J2644">VLOOKUP(A2644,ENERGY!$A$2:$F$2691,6,0)</f>
        <v>140057</v>
      </c>
      <c r="K2644" s="10">
        <f t="array" ref="K2644">VLOOKUP(A2644,'HUMAN RESOURCES'!$A$2:$M$2692,5,0)</f>
        <v>1.7000000000000001E-2</v>
      </c>
      <c r="L2644" s="11">
        <f t="array" ref="L2644">VLOOKUP(A2644,'HUMAN RESOURCES'!$A$2:$M$2692,6,0)</f>
        <v>2.5000000000000001E-2</v>
      </c>
      <c r="M2644" s="10">
        <f t="array" ref="M2644">VLOOKUP(A2644,'HUMAN RESOURCES'!$A$2:$M$2692,7,0)</f>
        <v>79</v>
      </c>
      <c r="N2644" s="10">
        <f t="array" ref="N2644">VLOOKUP(A2644,'HUMAN RESOURCES'!$A$2:$M$2692,8,0)</f>
        <v>70</v>
      </c>
      <c r="O2644" s="10">
        <f t="array" ref="O2644">VLOOKUP(A2644,'HUMAN RESOURCES'!$A$2:$M$2692,9,0)</f>
        <v>0.28899999999999998</v>
      </c>
      <c r="P2644" s="10">
        <f t="array" ref="P2644">VLOOKUP(A2644,'HUMAN RESOURCES'!$A$2:$M$2692,10,0)</f>
        <v>0.64600000000000002</v>
      </c>
      <c r="Q2644" s="10">
        <f t="array" ref="Q2644">VLOOKUP(A2644,'HUMAN RESOURCES'!$A$2:$M$2692,11,0)</f>
        <v>6.5000000000000002E-2</v>
      </c>
      <c r="R2644" s="10">
        <f t="array" ref="R2644">VLOOKUP(A2644,'HUMAN RESOURCES'!$A$2:$M$2692,12,0)</f>
        <v>80468400</v>
      </c>
      <c r="S2644" s="10">
        <f t="array" ref="S2644">VLOOKUP(A2644,'HUMAN RESOURCES'!$A$2:$M$2692,13,0)</f>
        <v>0.26100000000000001</v>
      </c>
      <c r="T2644" s="10">
        <f t="array" ref="T2644">VLOOKUP(A2644,TOURISM!$A$2:$F$2692,5,0)</f>
        <v>1400000000</v>
      </c>
      <c r="U2644" s="10">
        <f t="array" ref="U2644">VLOOKUP(A2644,TOURISM!$A$2:$F$2692,6,0)</f>
        <v>0</v>
      </c>
      <c r="V2644" s="10">
        <f t="array" ref="V2644">VLOOKUP(A2644,BUSINESS!$A$2:$J$2692,5,0)</f>
        <v>0</v>
      </c>
      <c r="W2644" s="10">
        <f t="array" ref="W2644">VLOOKUP(A2644,BUSINESS!$A$2:$J$2692,6,0)</f>
        <v>59</v>
      </c>
      <c r="X2644" s="10">
        <f t="array" ref="X2644">VLOOKUP(A2644,BUSINESS!$A$2:$J$2692,7,0)</f>
        <v>0</v>
      </c>
      <c r="Y2644" s="10">
        <f t="array" ref="Y2644">VLOOKUP(A2644,BUSINESS!$A$2:$J$2692,8,0)</f>
        <v>0</v>
      </c>
      <c r="Z2644" s="10">
        <f t="array" ref="Z2644">VLOOKUP(A2644,BUSINESS!$A$2:$J$2692,9,0)</f>
        <v>3.7999999999999999E-2</v>
      </c>
      <c r="AA2644" s="10">
        <f t="array" ref="AA2644">VLOOKUP(A2644,BUSINESS!$A$2:$J$2692,10,0)</f>
        <v>3.3000000000000002E-2</v>
      </c>
      <c r="AB2644" s="12">
        <f t="shared" si="157"/>
        <v>530.85525222323292</v>
      </c>
      <c r="AC2644" s="10">
        <f t="shared" si="150"/>
        <v>1.7405217451819596E-3</v>
      </c>
      <c r="AD2644" s="10">
        <f t="shared" si="151"/>
        <v>6.6423589881245307E-4</v>
      </c>
      <c r="AE2644" s="10">
        <f t="shared" si="152"/>
        <v>0</v>
      </c>
      <c r="AF2644">
        <f t="shared" si="158"/>
        <v>17.398133925864066</v>
      </c>
    </row>
    <row r="2645" spans="1:32" ht="14.4">
      <c r="A2645" s="7" t="str">
        <f t="shared" si="156"/>
        <v>Vietnam-Asia 2004</v>
      </c>
      <c r="B2645" s="7" t="s">
        <v>282</v>
      </c>
      <c r="C2645" s="8" t="s">
        <v>61</v>
      </c>
      <c r="D2645" s="9" t="s">
        <v>66</v>
      </c>
      <c r="E2645" s="14">
        <v>5.5E-2</v>
      </c>
      <c r="F2645" s="13">
        <v>49424107710</v>
      </c>
      <c r="G2645" s="14">
        <v>30</v>
      </c>
      <c r="H2645" s="14">
        <v>9.7000000000000003E-2</v>
      </c>
      <c r="I2645" s="10">
        <v>53450</v>
      </c>
      <c r="J2645" s="11">
        <v>140057</v>
      </c>
      <c r="K2645" s="10">
        <f t="array" ref="K2645">VLOOKUP(A2645,'HUMAN RESOURCES'!$A$2:$M$2692,5,0)</f>
        <v>1.7000000000000001E-2</v>
      </c>
      <c r="L2645" s="11">
        <f t="array" ref="L2645">VLOOKUP(A2645,'HUMAN RESOURCES'!$A$2:$M$2692,6,0)</f>
        <v>2.4E-2</v>
      </c>
      <c r="M2645" s="10">
        <f t="array" ref="M2645">VLOOKUP(A2645,'HUMAN RESOURCES'!$A$2:$M$2692,7,0)</f>
        <v>79</v>
      </c>
      <c r="N2645" s="10">
        <f t="array" ref="N2645">VLOOKUP(A2645,'HUMAN RESOURCES'!$A$2:$M$2692,8,0)</f>
        <v>70</v>
      </c>
      <c r="O2645" s="10">
        <f t="array" ref="O2645">VLOOKUP(A2645,'HUMAN RESOURCES'!$A$2:$M$2692,9,0)</f>
        <v>0.28000000000000003</v>
      </c>
      <c r="P2645" s="10">
        <f t="array" ref="P2645">VLOOKUP(A2645,'HUMAN RESOURCES'!$A$2:$M$2692,10,0)</f>
        <v>0.65400000000000003</v>
      </c>
      <c r="Q2645" s="10">
        <f t="array" ref="Q2645">VLOOKUP(A2645,'HUMAN RESOURCES'!$A$2:$M$2692,11,0)</f>
        <v>6.6000000000000003E-2</v>
      </c>
      <c r="R2645" s="10">
        <f t="array" ref="R2645">VLOOKUP(A2645,'HUMAN RESOURCES'!$A$2:$M$2692,12,0)</f>
        <v>81437700</v>
      </c>
      <c r="S2645" s="10">
        <f t="array" ref="S2645">VLOOKUP(A2645,'HUMAN RESOURCES'!$A$2:$M$2692,13,0)</f>
        <v>0.26700000000000002</v>
      </c>
      <c r="T2645" s="10">
        <f t="array" ref="T2645">VLOOKUP(A2645,TOURISM!$A$2:$F$2692,5,0)</f>
        <v>1700000000</v>
      </c>
      <c r="U2645" s="10">
        <f t="array" ref="U2645">VLOOKUP(A2645,TOURISM!$A$2:$F$2692,6,0)</f>
        <v>0</v>
      </c>
      <c r="V2645" s="10">
        <f t="array" ref="V2645">VLOOKUP(A2645,BUSINESS!$A$2:$J$2692,5,0)</f>
        <v>0</v>
      </c>
      <c r="W2645" s="10">
        <f t="array" ref="W2645">VLOOKUP(A2645,BUSINESS!$A$2:$J$2692,6,0)</f>
        <v>51</v>
      </c>
      <c r="X2645" s="10">
        <f t="array" ref="X2645">VLOOKUP(A2645,BUSINESS!$A$2:$J$2692,7,0)</f>
        <v>0</v>
      </c>
      <c r="Y2645" s="10">
        <f t="array" ref="Y2645">VLOOKUP(A2645,BUSINESS!$A$2:$J$2692,8,0)</f>
        <v>0</v>
      </c>
      <c r="Z2645" s="10">
        <f t="array" ref="Z2645">VLOOKUP(A2645,BUSINESS!$A$2:$J$2692,9,0)</f>
        <v>7.5999999999999998E-2</v>
      </c>
      <c r="AA2645" s="10">
        <f t="array" ref="AA2645">VLOOKUP(A2645,BUSINESS!$A$2:$J$2692,10,0)</f>
        <v>5.8999999999999997E-2</v>
      </c>
      <c r="AB2645" s="12">
        <f t="shared" si="157"/>
        <v>606.89469017420674</v>
      </c>
      <c r="AC2645" s="10">
        <f t="shared" si="150"/>
        <v>1.7198054463718891E-3</v>
      </c>
      <c r="AD2645" s="10">
        <f t="shared" si="151"/>
        <v>6.563299307323267E-4</v>
      </c>
      <c r="AE2645" s="10">
        <f t="shared" si="152"/>
        <v>0</v>
      </c>
      <c r="AF2645">
        <f t="shared" si="158"/>
        <v>20.874852801589437</v>
      </c>
    </row>
    <row r="2646" spans="1:32" ht="14.4">
      <c r="A2646" s="7" t="str">
        <f t="shared" si="156"/>
        <v>Vietnam-Asia 2005</v>
      </c>
      <c r="B2646" s="7" t="s">
        <v>282</v>
      </c>
      <c r="C2646" s="8" t="s">
        <v>61</v>
      </c>
      <c r="D2646" s="9" t="s">
        <v>67</v>
      </c>
      <c r="E2646" s="14">
        <v>5.8999999999999997E-2</v>
      </c>
      <c r="F2646" s="13">
        <v>57633255739</v>
      </c>
      <c r="G2646" s="14">
        <v>36</v>
      </c>
      <c r="H2646" s="14">
        <v>0.11</v>
      </c>
      <c r="I2646" s="10">
        <f t="array" ref="I2646">VLOOKUP(A2646,ENERGY!$A$2:$F$2691,5,0)</f>
        <v>48984</v>
      </c>
      <c r="J2646" s="11">
        <f t="array" ref="J2646">VLOOKUP(A2646,ENERGY!$A$2:$F$2691,6,0)</f>
        <v>127164</v>
      </c>
      <c r="K2646" s="10">
        <f t="array" ref="K2646">VLOOKUP(A2646,'HUMAN RESOURCES'!$A$2:$M$2692,5,0)</f>
        <v>1.7000000000000001E-2</v>
      </c>
      <c r="L2646" s="11">
        <f t="array" ref="L2646">VLOOKUP(A2646,'HUMAN RESOURCES'!$A$2:$M$2692,6,0)</f>
        <v>2.4E-2</v>
      </c>
      <c r="M2646" s="10">
        <f t="array" ref="M2646">VLOOKUP(A2646,'HUMAN RESOURCES'!$A$2:$M$2692,7,0)</f>
        <v>80</v>
      </c>
      <c r="N2646" s="10">
        <f t="array" ref="N2646">VLOOKUP(A2646,'HUMAN RESOURCES'!$A$2:$M$2692,8,0)</f>
        <v>70</v>
      </c>
      <c r="O2646" s="10">
        <f t="array" ref="O2646">VLOOKUP(A2646,'HUMAN RESOURCES'!$A$2:$M$2692,9,0)</f>
        <v>0.27100000000000002</v>
      </c>
      <c r="P2646" s="10">
        <f t="array" ref="P2646">VLOOKUP(A2646,'HUMAN RESOURCES'!$A$2:$M$2692,10,0)</f>
        <v>0.66300000000000003</v>
      </c>
      <c r="Q2646" s="10">
        <f t="array" ref="Q2646">VLOOKUP(A2646,'HUMAN RESOURCES'!$A$2:$M$2692,11,0)</f>
        <v>6.6000000000000003E-2</v>
      </c>
      <c r="R2646" s="10">
        <f t="array" ref="R2646">VLOOKUP(A2646,'HUMAN RESOURCES'!$A$2:$M$2692,12,0)</f>
        <v>82393500</v>
      </c>
      <c r="S2646" s="10">
        <f t="array" ref="S2646">VLOOKUP(A2646,'HUMAN RESOURCES'!$A$2:$M$2692,13,0)</f>
        <v>0.27300000000000002</v>
      </c>
      <c r="T2646" s="10">
        <f t="array" ref="T2646">VLOOKUP(A2646,TOURISM!$A$2:$F$2692,5,0)</f>
        <v>2300000000</v>
      </c>
      <c r="U2646" s="10">
        <f t="array" ref="U2646">VLOOKUP(A2646,TOURISM!$A$2:$F$2692,6,0)</f>
        <v>900000000</v>
      </c>
      <c r="V2646" s="10">
        <f t="array" ref="V2646">VLOOKUP(A2646,BUSINESS!$A$2:$J$2692,5,0)</f>
        <v>0.39900000000000002</v>
      </c>
      <c r="W2646" s="10">
        <f t="array" ref="W2646">VLOOKUP(A2646,BUSINESS!$A$2:$J$2692,6,0)</f>
        <v>45</v>
      </c>
      <c r="X2646" s="10">
        <f t="array" ref="X2646">VLOOKUP(A2646,BUSINESS!$A$2:$J$2692,7,0)</f>
        <v>0</v>
      </c>
      <c r="Y2646" s="10">
        <f t="array" ref="Y2646">VLOOKUP(A2646,BUSINESS!$A$2:$J$2692,8,0)</f>
        <v>1050</v>
      </c>
      <c r="Z2646" s="10">
        <f t="array" ref="Z2646">VLOOKUP(A2646,BUSINESS!$A$2:$J$2692,9,0)</f>
        <v>0.127</v>
      </c>
      <c r="AA2646" s="10">
        <f t="array" ref="AA2646">VLOOKUP(A2646,BUSINESS!$A$2:$J$2692,10,0)</f>
        <v>0.113</v>
      </c>
      <c r="AB2646" s="12">
        <f t="shared" si="157"/>
        <v>699.48789332896411</v>
      </c>
      <c r="AC2646" s="10">
        <f t="shared" si="150"/>
        <v>1.5433741739336235E-3</v>
      </c>
      <c r="AD2646" s="10">
        <f t="shared" si="151"/>
        <v>5.9451291667425219E-4</v>
      </c>
      <c r="AE2646" s="10">
        <f t="shared" si="152"/>
        <v>10.923191756631288</v>
      </c>
      <c r="AF2646">
        <f t="shared" si="158"/>
        <v>27.914823378057736</v>
      </c>
    </row>
    <row r="2647" spans="1:32" ht="14.4">
      <c r="A2647" s="7" t="str">
        <f t="shared" si="156"/>
        <v>Vietnam-Asia 2006</v>
      </c>
      <c r="B2647" s="7" t="s">
        <v>282</v>
      </c>
      <c r="C2647" s="8" t="s">
        <v>61</v>
      </c>
      <c r="D2647" s="9" t="s">
        <v>68</v>
      </c>
      <c r="E2647" s="14">
        <v>6.5000000000000002E-2</v>
      </c>
      <c r="F2647" s="13">
        <v>66371664817</v>
      </c>
      <c r="G2647" s="14">
        <v>46</v>
      </c>
      <c r="H2647" s="14">
        <v>0.112</v>
      </c>
      <c r="I2647" s="10">
        <v>48984</v>
      </c>
      <c r="J2647" s="11">
        <v>127164</v>
      </c>
      <c r="K2647" s="10">
        <f t="array" ref="K2647">VLOOKUP(A2647,'HUMAN RESOURCES'!$A$2:$M$2692,5,0)</f>
        <v>1.7000000000000001E-2</v>
      </c>
      <c r="L2647" s="11">
        <f t="array" ref="L2647">VLOOKUP(A2647,'HUMAN RESOURCES'!$A$2:$M$2692,6,0)</f>
        <v>2.3E-2</v>
      </c>
      <c r="M2647" s="10">
        <f t="array" ref="M2647">VLOOKUP(A2647,'HUMAN RESOURCES'!$A$2:$M$2692,7,0)</f>
        <v>80</v>
      </c>
      <c r="N2647" s="10">
        <f t="array" ref="N2647">VLOOKUP(A2647,'HUMAN RESOURCES'!$A$2:$M$2692,8,0)</f>
        <v>70</v>
      </c>
      <c r="O2647" s="10">
        <f t="array" ref="O2647">VLOOKUP(A2647,'HUMAN RESOURCES'!$A$2:$M$2692,9,0)</f>
        <v>0.26300000000000001</v>
      </c>
      <c r="P2647" s="10">
        <f t="array" ref="P2647">VLOOKUP(A2647,'HUMAN RESOURCES'!$A$2:$M$2692,10,0)</f>
        <v>0.67200000000000004</v>
      </c>
      <c r="Q2647" s="10">
        <f t="array" ref="Q2647">VLOOKUP(A2647,'HUMAN RESOURCES'!$A$2:$M$2692,11,0)</f>
        <v>6.6000000000000003E-2</v>
      </c>
      <c r="R2647" s="10">
        <f t="array" ref="R2647">VLOOKUP(A2647,'HUMAN RESOURCES'!$A$2:$M$2692,12,0)</f>
        <v>83313000</v>
      </c>
      <c r="S2647" s="10">
        <f t="array" ref="S2647">VLOOKUP(A2647,'HUMAN RESOURCES'!$A$2:$M$2692,13,0)</f>
        <v>0.27900000000000003</v>
      </c>
      <c r="T2647" s="10">
        <f t="array" ref="T2647">VLOOKUP(A2647,TOURISM!$A$2:$F$2692,5,0)</f>
        <v>2850000000</v>
      </c>
      <c r="U2647" s="10">
        <f t="array" ref="U2647">VLOOKUP(A2647,TOURISM!$A$2:$F$2692,6,0)</f>
        <v>1050000000</v>
      </c>
      <c r="V2647" s="10">
        <f t="array" ref="V2647">VLOOKUP(A2647,BUSINESS!$A$2:$J$2692,5,0)</f>
        <v>0.39900000000000002</v>
      </c>
      <c r="W2647" s="10">
        <f t="array" ref="W2647">VLOOKUP(A2647,BUSINESS!$A$2:$J$2692,6,0)</f>
        <v>50</v>
      </c>
      <c r="X2647" s="10">
        <f t="array" ref="X2647">VLOOKUP(A2647,BUSINESS!$A$2:$J$2692,7,0)</f>
        <v>0</v>
      </c>
      <c r="Y2647" s="10">
        <f t="array" ref="Y2647">VLOOKUP(A2647,BUSINESS!$A$2:$J$2692,8,0)</f>
        <v>1050</v>
      </c>
      <c r="Z2647" s="10">
        <f t="array" ref="Z2647">VLOOKUP(A2647,BUSINESS!$A$2:$J$2692,9,0)</f>
        <v>0.17299999999999999</v>
      </c>
      <c r="AA2647" s="10">
        <f t="array" ref="AA2647">VLOOKUP(A2647,BUSINESS!$A$2:$J$2692,10,0)</f>
        <v>0.22</v>
      </c>
      <c r="AB2647" s="12">
        <f t="shared" si="157"/>
        <v>796.6543614681982</v>
      </c>
      <c r="AC2647" s="10">
        <f t="shared" si="150"/>
        <v>1.5263404270642036E-3</v>
      </c>
      <c r="AD2647" s="10">
        <f t="shared" si="151"/>
        <v>5.8795146015627818E-4</v>
      </c>
      <c r="AE2647" s="10">
        <f t="shared" si="152"/>
        <v>12.603075150336682</v>
      </c>
      <c r="AF2647">
        <f t="shared" si="158"/>
        <v>34.208346836628138</v>
      </c>
    </row>
    <row r="2648" spans="1:32" ht="14.4">
      <c r="A2648" s="7" t="str">
        <f t="shared" si="156"/>
        <v>Vietnam-Asia 2007</v>
      </c>
      <c r="B2648" s="7" t="s">
        <v>282</v>
      </c>
      <c r="C2648" s="8" t="s">
        <v>61</v>
      </c>
      <c r="D2648" s="9" t="s">
        <v>69</v>
      </c>
      <c r="E2648" s="14">
        <v>7.0999999999999994E-2</v>
      </c>
      <c r="F2648" s="13">
        <v>77414425532</v>
      </c>
      <c r="G2648" s="14">
        <v>58</v>
      </c>
      <c r="H2648" s="14">
        <v>0.112</v>
      </c>
      <c r="I2648" s="10">
        <v>48984</v>
      </c>
      <c r="J2648" s="11">
        <v>127164</v>
      </c>
      <c r="K2648" s="10">
        <f t="array" ref="K2648">VLOOKUP(A2648,'HUMAN RESOURCES'!$A$2:$M$2692,5,0)</f>
        <v>1.7000000000000001E-2</v>
      </c>
      <c r="L2648" s="11">
        <f t="array" ref="L2648">VLOOKUP(A2648,'HUMAN RESOURCES'!$A$2:$M$2692,6,0)</f>
        <v>2.1999999999999999E-2</v>
      </c>
      <c r="M2648" s="10">
        <f t="array" ref="M2648">VLOOKUP(A2648,'HUMAN RESOURCES'!$A$2:$M$2692,7,0)</f>
        <v>80</v>
      </c>
      <c r="N2648" s="10">
        <f t="array" ref="N2648">VLOOKUP(A2648,'HUMAN RESOURCES'!$A$2:$M$2692,8,0)</f>
        <v>70</v>
      </c>
      <c r="O2648" s="10">
        <f t="array" ref="O2648">VLOOKUP(A2648,'HUMAN RESOURCES'!$A$2:$M$2692,9,0)</f>
        <v>0.254</v>
      </c>
      <c r="P2648" s="10">
        <f t="array" ref="P2648">VLOOKUP(A2648,'HUMAN RESOURCES'!$A$2:$M$2692,10,0)</f>
        <v>0.68</v>
      </c>
      <c r="Q2648" s="10">
        <f t="array" ref="Q2648">VLOOKUP(A2648,'HUMAN RESOURCES'!$A$2:$M$2692,11,0)</f>
        <v>6.6000000000000003E-2</v>
      </c>
      <c r="R2648" s="10">
        <f t="array" ref="R2648">VLOOKUP(A2648,'HUMAN RESOURCES'!$A$2:$M$2692,12,0)</f>
        <v>84221100</v>
      </c>
      <c r="S2648" s="10">
        <f t="array" ref="S2648">VLOOKUP(A2648,'HUMAN RESOURCES'!$A$2:$M$2692,13,0)</f>
        <v>0.28499999999999998</v>
      </c>
      <c r="T2648" s="10">
        <f t="array" ref="T2648">VLOOKUP(A2648,TOURISM!$A$2:$F$2692,5,0)</f>
        <v>3750000000</v>
      </c>
      <c r="U2648" s="10">
        <f t="array" ref="U2648">VLOOKUP(A2648,TOURISM!$A$2:$F$2692,6,0)</f>
        <v>1220000000</v>
      </c>
      <c r="V2648" s="10">
        <f t="array" ref="V2648">VLOOKUP(A2648,BUSINESS!$A$2:$J$2692,5,0)</f>
        <v>0.39900000000000002</v>
      </c>
      <c r="W2648" s="10">
        <f t="array" ref="W2648">VLOOKUP(A2648,BUSINESS!$A$2:$J$2692,6,0)</f>
        <v>39</v>
      </c>
      <c r="X2648" s="10">
        <f t="array" ref="X2648">VLOOKUP(A2648,BUSINESS!$A$2:$J$2692,7,0)</f>
        <v>0</v>
      </c>
      <c r="Y2648" s="10">
        <f t="array" ref="Y2648">VLOOKUP(A2648,BUSINESS!$A$2:$J$2692,8,0)</f>
        <v>1050</v>
      </c>
      <c r="Z2648" s="10">
        <f t="array" ref="Z2648">VLOOKUP(A2648,BUSINESS!$A$2:$J$2692,9,0)</f>
        <v>0.20799999999999999</v>
      </c>
      <c r="AA2648" s="10">
        <f t="array" ref="AA2648">VLOOKUP(A2648,BUSINESS!$A$2:$J$2692,10,0)</f>
        <v>0.52</v>
      </c>
      <c r="AB2648" s="12">
        <f t="shared" si="157"/>
        <v>919.1808885421824</v>
      </c>
      <c r="AC2648" s="10">
        <f t="shared" si="150"/>
        <v>1.5098829153264443E-3</v>
      </c>
      <c r="AD2648" s="10">
        <f t="shared" si="151"/>
        <v>5.8161197134684779E-4</v>
      </c>
      <c r="AE2648" s="10">
        <f t="shared" si="152"/>
        <v>14.485681141661651</v>
      </c>
      <c r="AF2648">
        <f t="shared" si="158"/>
        <v>44.525659246910813</v>
      </c>
    </row>
    <row r="2649" spans="1:32" ht="14.4">
      <c r="A2649" s="7" t="str">
        <f t="shared" si="156"/>
        <v>Vietnam-Asia 2008</v>
      </c>
      <c r="B2649" s="7" t="s">
        <v>282</v>
      </c>
      <c r="C2649" s="8" t="s">
        <v>61</v>
      </c>
      <c r="D2649" s="9" t="s">
        <v>70</v>
      </c>
      <c r="E2649" s="14">
        <v>0.06</v>
      </c>
      <c r="F2649" s="13">
        <v>99130304099</v>
      </c>
      <c r="G2649" s="14">
        <v>63</v>
      </c>
      <c r="H2649" s="14">
        <v>0.158</v>
      </c>
      <c r="I2649" s="10">
        <f t="array" ref="I2649">VLOOKUP(A2649,ENERGY!$A$2:$F$2691,5,0)</f>
        <v>38968</v>
      </c>
      <c r="J2649" s="11">
        <f t="array" ref="J2649">VLOOKUP(A2649,ENERGY!$A$2:$F$2691,6,0)</f>
        <v>90549</v>
      </c>
      <c r="K2649" s="10">
        <f t="array" ref="K2649">VLOOKUP(A2649,'HUMAN RESOURCES'!$A$2:$M$2692,5,0)</f>
        <v>1.7000000000000001E-2</v>
      </c>
      <c r="L2649" s="11">
        <f t="array" ref="L2649">VLOOKUP(A2649,'HUMAN RESOURCES'!$A$2:$M$2692,6,0)</f>
        <v>2.1999999999999999E-2</v>
      </c>
      <c r="M2649" s="10">
        <f t="array" ref="M2649">VLOOKUP(A2649,'HUMAN RESOURCES'!$A$2:$M$2692,7,0)</f>
        <v>80</v>
      </c>
      <c r="N2649" s="10">
        <f t="array" ref="N2649">VLOOKUP(A2649,'HUMAN RESOURCES'!$A$2:$M$2692,8,0)</f>
        <v>70</v>
      </c>
      <c r="O2649" s="10">
        <f t="array" ref="O2649">VLOOKUP(A2649,'HUMAN RESOURCES'!$A$2:$M$2692,9,0)</f>
        <v>0.247</v>
      </c>
      <c r="P2649" s="10">
        <f t="array" ref="P2649">VLOOKUP(A2649,'HUMAN RESOURCES'!$A$2:$M$2692,10,0)</f>
        <v>0.68799999999999994</v>
      </c>
      <c r="Q2649" s="10">
        <f t="array" ref="Q2649">VLOOKUP(A2649,'HUMAN RESOURCES'!$A$2:$M$2692,11,0)</f>
        <v>6.6000000000000003E-2</v>
      </c>
      <c r="R2649" s="10">
        <f t="array" ref="R2649">VLOOKUP(A2649,'HUMAN RESOURCES'!$A$2:$M$2692,12,0)</f>
        <v>85122300</v>
      </c>
      <c r="S2649" s="10">
        <f t="array" ref="S2649">VLOOKUP(A2649,'HUMAN RESOURCES'!$A$2:$M$2692,13,0)</f>
        <v>0.29099999999999998</v>
      </c>
      <c r="T2649" s="10">
        <f t="array" ref="T2649">VLOOKUP(A2649,TOURISM!$A$2:$F$2692,5,0)</f>
        <v>3930000000</v>
      </c>
      <c r="U2649" s="10">
        <f t="array" ref="U2649">VLOOKUP(A2649,TOURISM!$A$2:$F$2692,6,0)</f>
        <v>1300000000</v>
      </c>
      <c r="V2649" s="10">
        <f t="array" ref="V2649">VLOOKUP(A2649,BUSINESS!$A$2:$J$2692,5,0)</f>
        <v>0.39900000000000002</v>
      </c>
      <c r="W2649" s="10">
        <f t="array" ref="W2649">VLOOKUP(A2649,BUSINESS!$A$2:$J$2692,6,0)</f>
        <v>39</v>
      </c>
      <c r="X2649" s="10">
        <f t="array" ref="X2649">VLOOKUP(A2649,BUSINESS!$A$2:$J$2692,7,0)</f>
        <v>0</v>
      </c>
      <c r="Y2649" s="10">
        <f t="array" ref="Y2649">VLOOKUP(A2649,BUSINESS!$A$2:$J$2692,8,0)</f>
        <v>1050</v>
      </c>
      <c r="Z2649" s="10">
        <f t="array" ref="Z2649">VLOOKUP(A2649,BUSINESS!$A$2:$J$2692,9,0)</f>
        <v>0.23899999999999999</v>
      </c>
      <c r="AA2649" s="10">
        <f t="array" ref="AA2649">VLOOKUP(A2649,BUSINESS!$A$2:$J$2692,10,0)</f>
        <v>0.85699999999999998</v>
      </c>
      <c r="AB2649" s="12">
        <f t="shared" si="157"/>
        <v>1164.5632707175441</v>
      </c>
      <c r="AC2649" s="10">
        <f t="shared" si="150"/>
        <v>1.0637518018192648E-3</v>
      </c>
      <c r="AD2649" s="10">
        <f t="shared" si="151"/>
        <v>4.5778838212783257E-4</v>
      </c>
      <c r="AE2649" s="10">
        <f t="shared" si="152"/>
        <v>15.272143727319397</v>
      </c>
      <c r="AF2649">
        <f t="shared" si="158"/>
        <v>46.16886526797326</v>
      </c>
    </row>
    <row r="2650" spans="1:32" ht="14.4">
      <c r="A2650" s="7" t="str">
        <f t="shared" si="156"/>
        <v>Vietnam-Asia 2009</v>
      </c>
      <c r="B2650" s="7" t="s">
        <v>282</v>
      </c>
      <c r="C2650" s="8" t="s">
        <v>61</v>
      </c>
      <c r="D2650" s="9" t="s">
        <v>71</v>
      </c>
      <c r="E2650" s="14">
        <v>6.5000000000000002E-2</v>
      </c>
      <c r="F2650" s="13">
        <v>106000000000</v>
      </c>
      <c r="G2650" s="14">
        <v>72</v>
      </c>
      <c r="H2650" s="14">
        <v>0.10100000000000001</v>
      </c>
      <c r="I2650" s="10">
        <f t="array" ref="I2650">VLOOKUP(A2650,ENERGY!$A$2:$F$2691,5,0)</f>
        <v>45777</v>
      </c>
      <c r="J2650" s="11">
        <f t="array" ref="J2650">VLOOKUP(A2650,ENERGY!$A$2:$F$2691,6,0)</f>
        <v>113651</v>
      </c>
      <c r="K2650" s="10">
        <f t="array" ref="K2650">VLOOKUP(A2650,'HUMAN RESOURCES'!$A$2:$M$2692,5,0)</f>
        <v>1.7000000000000001E-2</v>
      </c>
      <c r="L2650" s="11">
        <f t="array" ref="L2650">VLOOKUP(A2650,'HUMAN RESOURCES'!$A$2:$M$2692,6,0)</f>
        <v>2.1000000000000001E-2</v>
      </c>
      <c r="M2650" s="10">
        <f t="array" ref="M2650">VLOOKUP(A2650,'HUMAN RESOURCES'!$A$2:$M$2692,7,0)</f>
        <v>80</v>
      </c>
      <c r="N2650" s="10">
        <f t="array" ref="N2650">VLOOKUP(A2650,'HUMAN RESOURCES'!$A$2:$M$2692,8,0)</f>
        <v>71</v>
      </c>
      <c r="O2650" s="10">
        <f t="array" ref="O2650">VLOOKUP(A2650,'HUMAN RESOURCES'!$A$2:$M$2692,9,0)</f>
        <v>0.24</v>
      </c>
      <c r="P2650" s="10">
        <f t="array" ref="P2650">VLOOKUP(A2650,'HUMAN RESOURCES'!$A$2:$M$2692,10,0)</f>
        <v>0.69399999999999995</v>
      </c>
      <c r="Q2650" s="10">
        <f t="array" ref="Q2650">VLOOKUP(A2650,'HUMAN RESOURCES'!$A$2:$M$2692,11,0)</f>
        <v>6.5000000000000002E-2</v>
      </c>
      <c r="R2650" s="10">
        <f t="array" ref="R2650">VLOOKUP(A2650,'HUMAN RESOURCES'!$A$2:$M$2692,12,0)</f>
        <v>86025000</v>
      </c>
      <c r="S2650" s="10">
        <f t="array" ref="S2650">VLOOKUP(A2650,'HUMAN RESOURCES'!$A$2:$M$2692,13,0)</f>
        <v>0.29799999999999999</v>
      </c>
      <c r="T2650" s="10">
        <f t="array" ref="T2650">VLOOKUP(A2650,TOURISM!$A$2:$F$2692,5,0)</f>
        <v>3050000000</v>
      </c>
      <c r="U2650" s="10">
        <f t="array" ref="U2650">VLOOKUP(A2650,TOURISM!$A$2:$F$2692,6,0)</f>
        <v>1100000000</v>
      </c>
      <c r="V2650" s="10">
        <f t="array" ref="V2650">VLOOKUP(A2650,BUSINESS!$A$2:$J$2692,5,0)</f>
        <v>0.39900000000000002</v>
      </c>
      <c r="W2650" s="10">
        <f t="array" ref="W2650">VLOOKUP(A2650,BUSINESS!$A$2:$J$2692,6,0)</f>
        <v>39</v>
      </c>
      <c r="X2650" s="10">
        <f t="array" ref="X2650">VLOOKUP(A2650,BUSINESS!$A$2:$J$2692,7,0)</f>
        <v>0</v>
      </c>
      <c r="Y2650" s="10">
        <f t="array" ref="Y2650">VLOOKUP(A2650,BUSINESS!$A$2:$J$2692,8,0)</f>
        <v>1050</v>
      </c>
      <c r="Z2650" s="10">
        <f t="array" ref="Z2650">VLOOKUP(A2650,BUSINESS!$A$2:$J$2692,9,0)</f>
        <v>0.26600000000000001</v>
      </c>
      <c r="AA2650" s="10">
        <f t="array" ref="AA2650">VLOOKUP(A2650,BUSINESS!$A$2:$J$2692,10,0)</f>
        <v>1.1140000000000001</v>
      </c>
      <c r="AB2650" s="12">
        <f t="shared" si="157"/>
        <v>1232.1999418773612</v>
      </c>
      <c r="AC2650" s="10">
        <f t="shared" si="150"/>
        <v>1.321139203719849E-3</v>
      </c>
      <c r="AD2650" s="10">
        <f t="shared" si="151"/>
        <v>5.321360069747167E-4</v>
      </c>
      <c r="AE2650" s="10">
        <f t="shared" si="152"/>
        <v>12.786980528916013</v>
      </c>
      <c r="AF2650">
        <f t="shared" si="158"/>
        <v>35.454809648358037</v>
      </c>
    </row>
    <row r="2651" spans="1:32" ht="14.4">
      <c r="A2651" s="7" t="str">
        <f t="shared" si="156"/>
        <v>Vietnam-Asia 2010</v>
      </c>
      <c r="B2651" s="7" t="s">
        <v>282</v>
      </c>
      <c r="C2651" s="8" t="s">
        <v>61</v>
      </c>
      <c r="D2651" s="9" t="s">
        <v>72</v>
      </c>
      <c r="E2651" s="14">
        <v>6.9000000000000006E-2</v>
      </c>
      <c r="F2651" s="13">
        <v>116000000000</v>
      </c>
      <c r="G2651" s="14">
        <v>83</v>
      </c>
      <c r="H2651" s="14">
        <v>0.13100000000000001</v>
      </c>
      <c r="I2651" s="10">
        <f t="array" ref="I2651">VLOOKUP(A2651,ENERGY!$A$2:$F$2691,5,0)</f>
        <v>33441</v>
      </c>
      <c r="J2651" s="11">
        <f t="array" ref="J2651">VLOOKUP(A2651,ENERGY!$A$2:$F$2691,6,0)</f>
        <v>70806</v>
      </c>
      <c r="K2651" s="10">
        <f t="array" ref="K2651">VLOOKUP(A2651,'HUMAN RESOURCES'!$A$2:$M$2692,5,0)</f>
        <v>1.6E-2</v>
      </c>
      <c r="L2651" s="11">
        <f t="array" ref="L2651">VLOOKUP(A2651,'HUMAN RESOURCES'!$A$2:$M$2692,6,0)</f>
        <v>2.1000000000000001E-2</v>
      </c>
      <c r="M2651" s="10">
        <f t="array" ref="M2651">VLOOKUP(A2651,'HUMAN RESOURCES'!$A$2:$M$2692,7,0)</f>
        <v>80</v>
      </c>
      <c r="N2651" s="10">
        <f t="array" ref="N2651">VLOOKUP(A2651,'HUMAN RESOURCES'!$A$2:$M$2692,8,0)</f>
        <v>71</v>
      </c>
      <c r="O2651" s="10">
        <f t="array" ref="O2651">VLOOKUP(A2651,'HUMAN RESOURCES'!$A$2:$M$2692,9,0)</f>
        <v>0.23499999999999999</v>
      </c>
      <c r="P2651" s="10">
        <f t="array" ref="P2651">VLOOKUP(A2651,'HUMAN RESOURCES'!$A$2:$M$2692,10,0)</f>
        <v>0.7</v>
      </c>
      <c r="Q2651" s="10">
        <f t="array" ref="Q2651">VLOOKUP(A2651,'HUMAN RESOURCES'!$A$2:$M$2692,11,0)</f>
        <v>6.5000000000000002E-2</v>
      </c>
      <c r="R2651" s="10">
        <f t="array" ref="R2651">VLOOKUP(A2651,'HUMAN RESOURCES'!$A$2:$M$2692,12,0)</f>
        <v>86932500</v>
      </c>
      <c r="S2651" s="10">
        <f t="array" ref="S2651">VLOOKUP(A2651,'HUMAN RESOURCES'!$A$2:$M$2692,13,0)</f>
        <v>0.30399999999999999</v>
      </c>
      <c r="T2651" s="10">
        <f t="array" ref="T2651">VLOOKUP(A2651,TOURISM!$A$2:$F$2692,5,0)</f>
        <v>4450000000</v>
      </c>
      <c r="U2651" s="10">
        <f t="array" ref="U2651">VLOOKUP(A2651,TOURISM!$A$2:$F$2692,6,0)</f>
        <v>1470000000</v>
      </c>
      <c r="V2651" s="10">
        <f t="array" ref="V2651">VLOOKUP(A2651,BUSINESS!$A$2:$J$2692,5,0)</f>
        <v>0.32900000000000001</v>
      </c>
      <c r="W2651" s="10">
        <f t="array" ref="W2651">VLOOKUP(A2651,BUSINESS!$A$2:$J$2692,6,0)</f>
        <v>38</v>
      </c>
      <c r="X2651" s="10">
        <f t="array" ref="X2651">VLOOKUP(A2651,BUSINESS!$A$2:$J$2692,7,0)</f>
        <v>0</v>
      </c>
      <c r="Y2651" s="10">
        <f t="array" ref="Y2651">VLOOKUP(A2651,BUSINESS!$A$2:$J$2692,8,0)</f>
        <v>941</v>
      </c>
      <c r="Z2651" s="10">
        <f t="array" ref="Z2651">VLOOKUP(A2651,BUSINESS!$A$2:$J$2692,9,0)</f>
        <v>0.307</v>
      </c>
      <c r="AA2651" s="10">
        <f t="array" ref="AA2651">VLOOKUP(A2651,BUSINESS!$A$2:$J$2692,10,0)</f>
        <v>1.2529999999999999</v>
      </c>
      <c r="AB2651" s="12">
        <f t="shared" si="157"/>
        <v>1334.3686193310903</v>
      </c>
      <c r="AC2651" s="10">
        <f t="shared" si="150"/>
        <v>8.1449400396859631E-4</v>
      </c>
      <c r="AD2651" s="10">
        <f t="shared" si="151"/>
        <v>3.8467776723319819E-4</v>
      </c>
      <c r="AE2651" s="10">
        <f t="shared" si="152"/>
        <v>16.909671296695713</v>
      </c>
      <c r="AF2651">
        <f t="shared" si="158"/>
        <v>51.189141000201303</v>
      </c>
    </row>
    <row r="2652" spans="1:32" ht="14.4">
      <c r="A2652" s="7" t="str">
        <f t="shared" si="156"/>
        <v>Vietnam-Asia 2011</v>
      </c>
      <c r="B2652" s="7" t="s">
        <v>282</v>
      </c>
      <c r="C2652" s="8" t="s">
        <v>61</v>
      </c>
      <c r="D2652" s="9" t="s">
        <v>73</v>
      </c>
      <c r="E2652" s="14">
        <v>6.8000000000000005E-2</v>
      </c>
      <c r="F2652" s="13">
        <v>136000000000</v>
      </c>
      <c r="G2652" s="14">
        <v>93</v>
      </c>
      <c r="H2652" s="14">
        <v>0.17</v>
      </c>
      <c r="I2652" s="10">
        <f t="array" ref="I2652">VLOOKUP(A2652,ENERGY!$A$2:$F$2691,5,0)</f>
        <v>41455</v>
      </c>
      <c r="J2652" s="11">
        <f t="array" ref="J2652">VLOOKUP(A2652,ENERGY!$A$2:$F$2691,6,0)</f>
        <v>97942</v>
      </c>
      <c r="K2652" s="10">
        <f t="array" ref="K2652">VLOOKUP(A2652,'HUMAN RESOURCES'!$A$2:$M$2692,5,0)</f>
        <v>1.6E-2</v>
      </c>
      <c r="L2652" s="11">
        <f t="array" ref="L2652">VLOOKUP(A2652,'HUMAN RESOURCES'!$A$2:$M$2692,6,0)</f>
        <v>0.02</v>
      </c>
      <c r="M2652" s="10">
        <f t="array" ref="M2652">VLOOKUP(A2652,'HUMAN RESOURCES'!$A$2:$M$2692,7,0)</f>
        <v>80</v>
      </c>
      <c r="N2652" s="10">
        <f t="array" ref="N2652">VLOOKUP(A2652,'HUMAN RESOURCES'!$A$2:$M$2692,8,0)</f>
        <v>71</v>
      </c>
      <c r="O2652" s="10">
        <f t="array" ref="O2652">VLOOKUP(A2652,'HUMAN RESOURCES'!$A$2:$M$2692,9,0)</f>
        <v>0.23100000000000001</v>
      </c>
      <c r="P2652" s="10">
        <f t="array" ref="P2652">VLOOKUP(A2652,'HUMAN RESOURCES'!$A$2:$M$2692,10,0)</f>
        <v>0.70299999999999996</v>
      </c>
      <c r="Q2652" s="10">
        <f t="array" ref="Q2652">VLOOKUP(A2652,'HUMAN RESOURCES'!$A$2:$M$2692,11,0)</f>
        <v>6.5000000000000002E-2</v>
      </c>
      <c r="R2652" s="10">
        <f t="array" ref="R2652">VLOOKUP(A2652,'HUMAN RESOURCES'!$A$2:$M$2692,12,0)</f>
        <v>87840000</v>
      </c>
      <c r="S2652" s="10">
        <f t="array" ref="S2652">VLOOKUP(A2652,'HUMAN RESOURCES'!$A$2:$M$2692,13,0)</f>
        <v>0.31</v>
      </c>
      <c r="T2652" s="10">
        <f t="array" ref="T2652">VLOOKUP(A2652,TOURISM!$A$2:$F$2692,5,0)</f>
        <v>5710000000</v>
      </c>
      <c r="U2652" s="10">
        <f t="array" ref="U2652">VLOOKUP(A2652,TOURISM!$A$2:$F$2692,6,0)</f>
        <v>1710000000</v>
      </c>
      <c r="V2652" s="10">
        <f t="array" ref="V2652">VLOOKUP(A2652,BUSINESS!$A$2:$J$2692,5,0)</f>
        <v>0.4</v>
      </c>
      <c r="W2652" s="10">
        <f t="array" ref="W2652">VLOOKUP(A2652,BUSINESS!$A$2:$J$2692,6,0)</f>
        <v>38</v>
      </c>
      <c r="X2652" s="10">
        <f t="array" ref="X2652">VLOOKUP(A2652,BUSINESS!$A$2:$J$2692,7,0)</f>
        <v>0</v>
      </c>
      <c r="Y2652" s="10">
        <f t="array" ref="Y2652">VLOOKUP(A2652,BUSINESS!$A$2:$J$2692,8,0)</f>
        <v>941</v>
      </c>
      <c r="Z2652" s="10">
        <f t="array" ref="Z2652">VLOOKUP(A2652,BUSINESS!$A$2:$J$2692,9,0)</f>
        <v>0.35099999999999998</v>
      </c>
      <c r="AA2652" s="10">
        <f t="array" ref="AA2652">VLOOKUP(A2652,BUSINESS!$A$2:$J$2692,10,0)</f>
        <v>1.4159999999999999</v>
      </c>
      <c r="AB2652" s="12">
        <f t="shared" si="157"/>
        <v>1548.2695810564662</v>
      </c>
      <c r="AC2652" s="10">
        <f t="shared" si="150"/>
        <v>1.115004553734062E-3</v>
      </c>
      <c r="AD2652" s="10">
        <f t="shared" si="151"/>
        <v>4.7193761384335155E-4</v>
      </c>
      <c r="AE2652" s="10">
        <f t="shared" si="152"/>
        <v>19.467213114754099</v>
      </c>
      <c r="AF2652">
        <f t="shared" si="158"/>
        <v>65.004553734061929</v>
      </c>
    </row>
    <row r="2653" spans="1:32" ht="14.4">
      <c r="A2653" s="7" t="str">
        <f t="shared" si="156"/>
        <v>Vietnam-Asia 2012</v>
      </c>
      <c r="B2653" s="7" t="s">
        <v>282</v>
      </c>
      <c r="C2653" s="8" t="s">
        <v>61</v>
      </c>
      <c r="D2653" s="9" t="s">
        <v>74</v>
      </c>
      <c r="E2653" s="14">
        <v>6.6000000000000003E-2</v>
      </c>
      <c r="F2653" s="13">
        <v>156000000000</v>
      </c>
      <c r="G2653" s="14">
        <v>102</v>
      </c>
      <c r="H2653" s="14">
        <v>0.13500000000000001</v>
      </c>
      <c r="I2653" s="10">
        <f t="array" ref="I2653">VLOOKUP(A2653,ENERGY!$A$2:$F$2691,5,0)</f>
        <v>35111</v>
      </c>
      <c r="J2653" s="11">
        <f t="array" ref="J2653">VLOOKUP(A2653,ENERGY!$A$2:$F$2691,6,0)</f>
        <v>78767</v>
      </c>
      <c r="K2653" s="10">
        <f t="array" ref="K2653">VLOOKUP(A2653,'HUMAN RESOURCES'!$A$2:$M$2692,5,0)</f>
        <v>1.6E-2</v>
      </c>
      <c r="L2653" s="11">
        <f t="array" ref="L2653">VLOOKUP(A2653,'HUMAN RESOURCES'!$A$2:$M$2692,6,0)</f>
        <v>0.02</v>
      </c>
      <c r="M2653" s="10">
        <f t="array" ref="M2653">VLOOKUP(A2653,'HUMAN RESOURCES'!$A$2:$M$2692,7,0)</f>
        <v>80</v>
      </c>
      <c r="N2653" s="10">
        <f t="array" ref="N2653">VLOOKUP(A2653,'HUMAN RESOURCES'!$A$2:$M$2692,8,0)</f>
        <v>71</v>
      </c>
      <c r="O2653" s="10">
        <f t="array" ref="O2653">VLOOKUP(A2653,'HUMAN RESOURCES'!$A$2:$M$2692,9,0)</f>
        <v>0.22900000000000001</v>
      </c>
      <c r="P2653" s="10">
        <f t="array" ref="P2653">VLOOKUP(A2653,'HUMAN RESOURCES'!$A$2:$M$2692,10,0)</f>
        <v>0.70599999999999996</v>
      </c>
      <c r="Q2653" s="10">
        <f t="array" ref="Q2653">VLOOKUP(A2653,'HUMAN RESOURCES'!$A$2:$M$2692,11,0)</f>
        <v>6.6000000000000003E-2</v>
      </c>
      <c r="R2653" s="10">
        <f t="array" ref="R2653">VLOOKUP(A2653,'HUMAN RESOURCES'!$A$2:$M$2692,12,0)</f>
        <v>88772900</v>
      </c>
      <c r="S2653" s="10">
        <f t="array" ref="S2653">VLOOKUP(A2653,'HUMAN RESOURCES'!$A$2:$M$2692,13,0)</f>
        <v>0.317</v>
      </c>
      <c r="T2653" s="10">
        <f t="array" ref="T2653">VLOOKUP(A2653,TOURISM!$A$2:$F$2692,5,0)</f>
        <v>6830000000</v>
      </c>
      <c r="U2653" s="10">
        <f t="array" ref="U2653">VLOOKUP(A2653,TOURISM!$A$2:$F$2692,6,0)</f>
        <v>1856000000</v>
      </c>
      <c r="V2653" s="10">
        <f t="array" ref="V2653">VLOOKUP(A2653,BUSINESS!$A$2:$J$2692,5,0)</f>
        <v>0.34300000000000003</v>
      </c>
      <c r="W2653" s="10">
        <f t="array" ref="W2653">VLOOKUP(A2653,BUSINESS!$A$2:$J$2692,6,0)</f>
        <v>34</v>
      </c>
      <c r="X2653" s="10">
        <f t="array" ref="X2653">VLOOKUP(A2653,BUSINESS!$A$2:$J$2692,7,0)</f>
        <v>98</v>
      </c>
      <c r="Y2653" s="10">
        <f t="array" ref="Y2653">VLOOKUP(A2653,BUSINESS!$A$2:$J$2692,8,0)</f>
        <v>872</v>
      </c>
      <c r="Z2653" s="10">
        <f t="array" ref="Z2653">VLOOKUP(A2653,BUSINESS!$A$2:$J$2692,9,0)</f>
        <v>0.39500000000000002</v>
      </c>
      <c r="AA2653" s="10">
        <f t="array" ref="AA2653">VLOOKUP(A2653,BUSINESS!$A$2:$J$2692,10,0)</f>
        <v>1.4770000000000001</v>
      </c>
      <c r="AB2653" s="12">
        <f t="shared" si="157"/>
        <v>1757.2930477657032</v>
      </c>
      <c r="AC2653" s="10">
        <f t="shared" si="150"/>
        <v>8.872865480343663E-4</v>
      </c>
      <c r="AD2653" s="10">
        <f t="shared" si="151"/>
        <v>3.9551484743654874E-4</v>
      </c>
      <c r="AE2653" s="10">
        <f t="shared" si="152"/>
        <v>20.907281388802215</v>
      </c>
      <c r="AF2653">
        <f t="shared" si="158"/>
        <v>76.937894334870208</v>
      </c>
    </row>
    <row r="2654" spans="1:32" ht="14.4">
      <c r="A2654" s="7" t="str">
        <f t="shared" si="156"/>
        <v>Yemen-Middle East 2000</v>
      </c>
      <c r="B2654" s="7" t="s">
        <v>283</v>
      </c>
      <c r="C2654" s="8" t="s">
        <v>93</v>
      </c>
      <c r="D2654" s="9" t="s">
        <v>62</v>
      </c>
      <c r="E2654" s="14">
        <v>4.1000000000000002E-2</v>
      </c>
      <c r="F2654" s="13">
        <v>9636342275</v>
      </c>
      <c r="G2654" s="14">
        <v>25</v>
      </c>
      <c r="H2654" s="14">
        <v>0.19500000000000001</v>
      </c>
      <c r="I2654" s="10">
        <f t="array" ref="I2654">VLOOKUP(A2654,ENERGY!$A$2:$F$2691,5,0)</f>
        <v>0</v>
      </c>
      <c r="J2654" s="11">
        <f t="array" ref="J2654">VLOOKUP(A2654,ENERGY!$A$2:$F$2691,6,0)</f>
        <v>0</v>
      </c>
      <c r="K2654" s="10">
        <f t="array" ref="K2654">VLOOKUP(A2654,'HUMAN RESOURCES'!$A$2:$M$2692,5,0)</f>
        <v>3.9E-2</v>
      </c>
      <c r="L2654" s="11">
        <f t="array" ref="L2654">VLOOKUP(A2654,'HUMAN RESOURCES'!$A$2:$M$2692,6,0)</f>
        <v>6.9000000000000006E-2</v>
      </c>
      <c r="M2654" s="10">
        <f t="array" ref="M2654">VLOOKUP(A2654,'HUMAN RESOURCES'!$A$2:$M$2692,7,0)</f>
        <v>62</v>
      </c>
      <c r="N2654" s="10">
        <f t="array" ref="N2654">VLOOKUP(A2654,'HUMAN RESOURCES'!$A$2:$M$2692,8,0)</f>
        <v>59</v>
      </c>
      <c r="O2654" s="10">
        <f t="array" ref="O2654">VLOOKUP(A2654,'HUMAN RESOURCES'!$A$2:$M$2692,9,0)</f>
        <v>0.48599999999999999</v>
      </c>
      <c r="P2654" s="10">
        <f t="array" ref="P2654">VLOOKUP(A2654,'HUMAN RESOURCES'!$A$2:$M$2692,10,0)</f>
        <v>0.48499999999999999</v>
      </c>
      <c r="Q2654" s="10">
        <f t="array" ref="Q2654">VLOOKUP(A2654,'HUMAN RESOURCES'!$A$2:$M$2692,11,0)</f>
        <v>2.9000000000000001E-2</v>
      </c>
      <c r="R2654" s="10">
        <f t="array" ref="R2654">VLOOKUP(A2654,'HUMAN RESOURCES'!$A$2:$M$2692,12,0)</f>
        <v>17522537</v>
      </c>
      <c r="S2654" s="10">
        <f t="array" ref="S2654">VLOOKUP(A2654,'HUMAN RESOURCES'!$A$2:$M$2692,13,0)</f>
        <v>0.26300000000000001</v>
      </c>
      <c r="T2654" s="10">
        <f t="array" ref="T2654">VLOOKUP(A2654,TOURISM!$A$2:$F$2692,5,0)</f>
        <v>73000000</v>
      </c>
      <c r="U2654" s="10">
        <f t="array" ref="U2654">VLOOKUP(A2654,TOURISM!$A$2:$F$2692,6,0)</f>
        <v>127000000</v>
      </c>
      <c r="V2654" s="10">
        <f t="array" ref="V2654">VLOOKUP(A2654,BUSINESS!$A$2:$J$2692,5,0)</f>
        <v>0</v>
      </c>
      <c r="W2654" s="10">
        <f t="array" ref="W2654">VLOOKUP(A2654,BUSINESS!$A$2:$J$2692,6,0)</f>
        <v>0</v>
      </c>
      <c r="X2654" s="10">
        <f t="array" ref="X2654">VLOOKUP(A2654,BUSINESS!$A$2:$J$2692,7,0)</f>
        <v>0</v>
      </c>
      <c r="Y2654" s="10">
        <f t="array" ref="Y2654">VLOOKUP(A2654,BUSINESS!$A$2:$J$2692,8,0)</f>
        <v>0</v>
      </c>
      <c r="Z2654" s="10">
        <f t="array" ref="Z2654">VLOOKUP(A2654,BUSINESS!$A$2:$J$2692,9,0)</f>
        <v>1E-3</v>
      </c>
      <c r="AA2654" s="10">
        <f t="array" ref="AA2654">VLOOKUP(A2654,BUSINESS!$A$2:$J$2692,10,0)</f>
        <v>2E-3</v>
      </c>
      <c r="AB2654" s="12">
        <f t="shared" si="157"/>
        <v>549.93990168204527</v>
      </c>
      <c r="AC2654" s="10">
        <f t="shared" si="150"/>
        <v>0</v>
      </c>
      <c r="AD2654" s="10">
        <f t="shared" si="151"/>
        <v>0</v>
      </c>
      <c r="AE2654" s="10">
        <f t="shared" si="152"/>
        <v>7.2478089217331938</v>
      </c>
      <c r="AF2654">
        <f t="shared" si="158"/>
        <v>4.1660633959568756</v>
      </c>
    </row>
    <row r="2655" spans="1:32" ht="14.4">
      <c r="A2655" s="7" t="str">
        <f t="shared" si="156"/>
        <v>Yemen-Middle East 2001</v>
      </c>
      <c r="B2655" s="7" t="s">
        <v>283</v>
      </c>
      <c r="C2655" s="8" t="s">
        <v>93</v>
      </c>
      <c r="D2655" s="9" t="s">
        <v>63</v>
      </c>
      <c r="E2655" s="14">
        <v>4.2999999999999997E-2</v>
      </c>
      <c r="F2655" s="13">
        <v>9854042165</v>
      </c>
      <c r="G2655" s="14">
        <v>27</v>
      </c>
      <c r="H2655" s="14">
        <v>0.17499999999999999</v>
      </c>
      <c r="I2655" s="10">
        <f t="array" ref="I2655">VLOOKUP(A2655,ENERGY!$A$2:$F$2691,5,0)</f>
        <v>7260</v>
      </c>
      <c r="J2655" s="11">
        <f t="array" ref="J2655">VLOOKUP(A2655,ENERGY!$A$2:$F$2691,6,0)</f>
        <v>0</v>
      </c>
      <c r="K2655" s="10">
        <f t="array" ref="K2655">VLOOKUP(A2655,'HUMAN RESOURCES'!$A$2:$M$2692,5,0)</f>
        <v>3.9E-2</v>
      </c>
      <c r="L2655" s="11">
        <f t="array" ref="L2655">VLOOKUP(A2655,'HUMAN RESOURCES'!$A$2:$M$2692,6,0)</f>
        <v>6.7000000000000004E-2</v>
      </c>
      <c r="M2655" s="10">
        <f t="array" ref="M2655">VLOOKUP(A2655,'HUMAN RESOURCES'!$A$2:$M$2692,7,0)</f>
        <v>62</v>
      </c>
      <c r="N2655" s="10">
        <f t="array" ref="N2655">VLOOKUP(A2655,'HUMAN RESOURCES'!$A$2:$M$2692,8,0)</f>
        <v>59</v>
      </c>
      <c r="O2655" s="10">
        <f t="array" ref="O2655">VLOOKUP(A2655,'HUMAN RESOURCES'!$A$2:$M$2692,9,0)</f>
        <v>0.48099999999999998</v>
      </c>
      <c r="P2655" s="10">
        <f t="array" ref="P2655">VLOOKUP(A2655,'HUMAN RESOURCES'!$A$2:$M$2692,10,0)</f>
        <v>0.49099999999999999</v>
      </c>
      <c r="Q2655" s="10">
        <f t="array" ref="Q2655">VLOOKUP(A2655,'HUMAN RESOURCES'!$A$2:$M$2692,11,0)</f>
        <v>2.8000000000000001E-2</v>
      </c>
      <c r="R2655" s="10">
        <f t="array" ref="R2655">VLOOKUP(A2655,'HUMAN RESOURCES'!$A$2:$M$2692,12,0)</f>
        <v>18029989</v>
      </c>
      <c r="S2655" s="10">
        <f t="array" ref="S2655">VLOOKUP(A2655,'HUMAN RESOURCES'!$A$2:$M$2692,13,0)</f>
        <v>0.26800000000000002</v>
      </c>
      <c r="T2655" s="10">
        <f t="array" ref="T2655">VLOOKUP(A2655,TOURISM!$A$2:$F$2692,5,0)</f>
        <v>38000000</v>
      </c>
      <c r="U2655" s="10">
        <f t="array" ref="U2655">VLOOKUP(A2655,TOURISM!$A$2:$F$2692,6,0)</f>
        <v>136000000</v>
      </c>
      <c r="V2655" s="10">
        <f t="array" ref="V2655">VLOOKUP(A2655,BUSINESS!$A$2:$J$2692,5,0)</f>
        <v>0</v>
      </c>
      <c r="W2655" s="10">
        <f t="array" ref="W2655">VLOOKUP(A2655,BUSINESS!$A$2:$J$2692,6,0)</f>
        <v>0</v>
      </c>
      <c r="X2655" s="10">
        <f t="array" ref="X2655">VLOOKUP(A2655,BUSINESS!$A$2:$J$2692,7,0)</f>
        <v>0</v>
      </c>
      <c r="Y2655" s="10">
        <f t="array" ref="Y2655">VLOOKUP(A2655,BUSINESS!$A$2:$J$2692,8,0)</f>
        <v>0</v>
      </c>
      <c r="Z2655" s="10">
        <f t="array" ref="Z2655">VLOOKUP(A2655,BUSINESS!$A$2:$J$2692,9,0)</f>
        <v>1E-3</v>
      </c>
      <c r="AA2655" s="10">
        <f t="array" ref="AA2655">VLOOKUP(A2655,BUSINESS!$A$2:$J$2692,10,0)</f>
        <v>8.0000000000000002E-3</v>
      </c>
      <c r="AB2655" s="12">
        <f t="shared" si="157"/>
        <v>546.53622722676096</v>
      </c>
      <c r="AC2655" s="10">
        <f t="shared" si="150"/>
        <v>0</v>
      </c>
      <c r="AD2655" s="10">
        <f t="shared" si="151"/>
        <v>4.0266247527938039E-4</v>
      </c>
      <c r="AE2655" s="10">
        <f t="shared" si="152"/>
        <v>7.542988517630266</v>
      </c>
      <c r="AF2655">
        <f t="shared" si="158"/>
        <v>2.1075997328672802</v>
      </c>
    </row>
    <row r="2656" spans="1:32" ht="14.4">
      <c r="A2656" s="7" t="str">
        <f t="shared" si="156"/>
        <v>Yemen-Middle East 2002</v>
      </c>
      <c r="B2656" s="7" t="s">
        <v>283</v>
      </c>
      <c r="C2656" s="8" t="s">
        <v>93</v>
      </c>
      <c r="D2656" s="9" t="s">
        <v>64</v>
      </c>
      <c r="E2656" s="14">
        <v>4.2000000000000003E-2</v>
      </c>
      <c r="F2656" s="13">
        <v>10693278292</v>
      </c>
      <c r="G2656" s="14">
        <v>27</v>
      </c>
      <c r="H2656" s="14">
        <v>0.17699999999999999</v>
      </c>
      <c r="I2656" s="10">
        <f t="array" ref="I2656">VLOOKUP(A2656,ENERGY!$A$2:$F$2691,5,0)</f>
        <v>8360</v>
      </c>
      <c r="J2656" s="11">
        <f t="array" ref="J2656">VLOOKUP(A2656,ENERGY!$A$2:$F$2691,6,0)</f>
        <v>21852</v>
      </c>
      <c r="K2656" s="10">
        <f t="array" ref="K2656">VLOOKUP(A2656,'HUMAN RESOURCES'!$A$2:$M$2692,5,0)</f>
        <v>3.7999999999999999E-2</v>
      </c>
      <c r="L2656" s="11">
        <f t="array" ref="L2656">VLOOKUP(A2656,'HUMAN RESOURCES'!$A$2:$M$2692,6,0)</f>
        <v>6.4000000000000001E-2</v>
      </c>
      <c r="M2656" s="10">
        <f t="array" ref="M2656">VLOOKUP(A2656,'HUMAN RESOURCES'!$A$2:$M$2692,7,0)</f>
        <v>62</v>
      </c>
      <c r="N2656" s="10">
        <f t="array" ref="N2656">VLOOKUP(A2656,'HUMAN RESOURCES'!$A$2:$M$2692,8,0)</f>
        <v>60</v>
      </c>
      <c r="O2656" s="10">
        <f t="array" ref="O2656">VLOOKUP(A2656,'HUMAN RESOURCES'!$A$2:$M$2692,9,0)</f>
        <v>0.47599999999999998</v>
      </c>
      <c r="P2656" s="10">
        <f t="array" ref="P2656">VLOOKUP(A2656,'HUMAN RESOURCES'!$A$2:$M$2692,10,0)</f>
        <v>0.497</v>
      </c>
      <c r="Q2656" s="10">
        <f t="array" ref="Q2656">VLOOKUP(A2656,'HUMAN RESOURCES'!$A$2:$M$2692,11,0)</f>
        <v>2.8000000000000001E-2</v>
      </c>
      <c r="R2656" s="10">
        <f t="array" ref="R2656">VLOOKUP(A2656,'HUMAN RESOURCES'!$A$2:$M$2692,12,0)</f>
        <v>18551068</v>
      </c>
      <c r="S2656" s="10">
        <f t="array" ref="S2656">VLOOKUP(A2656,'HUMAN RESOURCES'!$A$2:$M$2692,13,0)</f>
        <v>0.27300000000000002</v>
      </c>
      <c r="T2656" s="10">
        <f t="array" ref="T2656">VLOOKUP(A2656,TOURISM!$A$2:$F$2692,5,0)</f>
        <v>38000000</v>
      </c>
      <c r="U2656" s="10">
        <f t="array" ref="U2656">VLOOKUP(A2656,TOURISM!$A$2:$F$2692,6,0)</f>
        <v>135000000</v>
      </c>
      <c r="V2656" s="10">
        <f t="array" ref="V2656">VLOOKUP(A2656,BUSINESS!$A$2:$J$2692,5,0)</f>
        <v>0</v>
      </c>
      <c r="W2656" s="10">
        <f t="array" ref="W2656">VLOOKUP(A2656,BUSINESS!$A$2:$J$2692,6,0)</f>
        <v>0</v>
      </c>
      <c r="X2656" s="10">
        <f t="array" ref="X2656">VLOOKUP(A2656,BUSINESS!$A$2:$J$2692,7,0)</f>
        <v>0</v>
      </c>
      <c r="Y2656" s="10">
        <f t="array" ref="Y2656">VLOOKUP(A2656,BUSINESS!$A$2:$J$2692,8,0)</f>
        <v>0</v>
      </c>
      <c r="Z2656" s="10">
        <f t="array" ref="Z2656">VLOOKUP(A2656,BUSINESS!$A$2:$J$2692,9,0)</f>
        <v>5.0000000000000001E-3</v>
      </c>
      <c r="AA2656" s="10">
        <f t="array" ref="AA2656">VLOOKUP(A2656,BUSINESS!$A$2:$J$2692,10,0)</f>
        <v>2.5999999999999999E-2</v>
      </c>
      <c r="AB2656" s="12">
        <f t="shared" si="157"/>
        <v>576.42386368267319</v>
      </c>
      <c r="AC2656" s="10">
        <f t="shared" si="150"/>
        <v>1.1779375721117512E-3</v>
      </c>
      <c r="AD2656" s="10">
        <f t="shared" si="151"/>
        <v>4.5064790878886327E-4</v>
      </c>
      <c r="AE2656" s="10">
        <f t="shared" si="152"/>
        <v>7.2772090534086766</v>
      </c>
      <c r="AF2656">
        <f t="shared" si="158"/>
        <v>2.0483995854039239</v>
      </c>
    </row>
    <row r="2657" spans="1:32" ht="14.4">
      <c r="A2657" s="7" t="str">
        <f t="shared" si="156"/>
        <v>Yemen-Middle East 2003</v>
      </c>
      <c r="B2657" s="7" t="s">
        <v>283</v>
      </c>
      <c r="C2657" s="8" t="s">
        <v>93</v>
      </c>
      <c r="D2657" s="9" t="s">
        <v>65</v>
      </c>
      <c r="E2657" s="14">
        <v>0.05</v>
      </c>
      <c r="F2657" s="13">
        <v>11777768087</v>
      </c>
      <c r="G2657" s="14">
        <v>35</v>
      </c>
      <c r="H2657" s="14">
        <v>0.18</v>
      </c>
      <c r="I2657" s="10">
        <f t="array" ref="I2657">VLOOKUP(A2657,ENERGY!$A$2:$F$2691,5,0)</f>
        <v>7764</v>
      </c>
      <c r="J2657" s="11">
        <f t="array" ref="J2657">VLOOKUP(A2657,ENERGY!$A$2:$F$2691,6,0)</f>
        <v>23058</v>
      </c>
      <c r="K2657" s="10">
        <f t="array" ref="K2657">VLOOKUP(A2657,'HUMAN RESOURCES'!$A$2:$M$2692,5,0)</f>
        <v>3.6999999999999998E-2</v>
      </c>
      <c r="L2657" s="11">
        <f t="array" ref="L2657">VLOOKUP(A2657,'HUMAN RESOURCES'!$A$2:$M$2692,6,0)</f>
        <v>6.0999999999999999E-2</v>
      </c>
      <c r="M2657" s="10">
        <f t="array" ref="M2657">VLOOKUP(A2657,'HUMAN RESOURCES'!$A$2:$M$2692,7,0)</f>
        <v>63</v>
      </c>
      <c r="N2657" s="10">
        <f t="array" ref="N2657">VLOOKUP(A2657,'HUMAN RESOURCES'!$A$2:$M$2692,8,0)</f>
        <v>60</v>
      </c>
      <c r="O2657" s="10">
        <f t="array" ref="O2657">VLOOKUP(A2657,'HUMAN RESOURCES'!$A$2:$M$2692,9,0)</f>
        <v>0.47</v>
      </c>
      <c r="P2657" s="10">
        <f t="array" ref="P2657">VLOOKUP(A2657,'HUMAN RESOURCES'!$A$2:$M$2692,10,0)</f>
        <v>0.503</v>
      </c>
      <c r="Q2657" s="10">
        <f t="array" ref="Q2657">VLOOKUP(A2657,'HUMAN RESOURCES'!$A$2:$M$2692,11,0)</f>
        <v>2.7E-2</v>
      </c>
      <c r="R2657" s="10">
        <f t="array" ref="R2657">VLOOKUP(A2657,'HUMAN RESOURCES'!$A$2:$M$2692,12,0)</f>
        <v>19081306</v>
      </c>
      <c r="S2657" s="10">
        <f t="array" ref="S2657">VLOOKUP(A2657,'HUMAN RESOURCES'!$A$2:$M$2692,13,0)</f>
        <v>0.27800000000000002</v>
      </c>
      <c r="T2657" s="10">
        <f t="array" ref="T2657">VLOOKUP(A2657,TOURISM!$A$2:$F$2692,5,0)</f>
        <v>139000000</v>
      </c>
      <c r="U2657" s="10">
        <f t="array" ref="U2657">VLOOKUP(A2657,TOURISM!$A$2:$F$2692,6,0)</f>
        <v>134000000</v>
      </c>
      <c r="V2657" s="10">
        <f t="array" ref="V2657">VLOOKUP(A2657,BUSINESS!$A$2:$J$2692,5,0)</f>
        <v>0</v>
      </c>
      <c r="W2657" s="10">
        <f t="array" ref="W2657">VLOOKUP(A2657,BUSINESS!$A$2:$J$2692,6,0)</f>
        <v>72</v>
      </c>
      <c r="X2657" s="10">
        <f t="array" ref="X2657">VLOOKUP(A2657,BUSINESS!$A$2:$J$2692,7,0)</f>
        <v>0</v>
      </c>
      <c r="Y2657" s="10">
        <f t="array" ref="Y2657">VLOOKUP(A2657,BUSINESS!$A$2:$J$2692,8,0)</f>
        <v>0</v>
      </c>
      <c r="Z2657" s="10">
        <f t="array" ref="Z2657">VLOOKUP(A2657,BUSINESS!$A$2:$J$2692,9,0)</f>
        <v>6.0000000000000001E-3</v>
      </c>
      <c r="AA2657" s="10">
        <f t="array" ref="AA2657">VLOOKUP(A2657,BUSINESS!$A$2:$J$2692,10,0)</f>
        <v>3.5000000000000003E-2</v>
      </c>
      <c r="AB2657" s="12">
        <f t="shared" si="157"/>
        <v>617.24119339630101</v>
      </c>
      <c r="AC2657" s="10">
        <f t="shared" si="150"/>
        <v>1.2084078521669324E-3</v>
      </c>
      <c r="AD2657" s="10">
        <f t="shared" si="151"/>
        <v>4.0689038790112163E-4</v>
      </c>
      <c r="AE2657" s="10">
        <f t="shared" si="152"/>
        <v>7.0225801106066852</v>
      </c>
      <c r="AF2657">
        <f t="shared" si="158"/>
        <v>7.2846166818979787</v>
      </c>
    </row>
    <row r="2658" spans="1:32" ht="14.4">
      <c r="A2658" s="7" t="str">
        <f t="shared" si="156"/>
        <v>Yemen-Middle East 2004</v>
      </c>
      <c r="B2658" s="7" t="s">
        <v>283</v>
      </c>
      <c r="C2658" s="8" t="s">
        <v>93</v>
      </c>
      <c r="D2658" s="9" t="s">
        <v>66</v>
      </c>
      <c r="E2658" s="14">
        <v>4.9000000000000002E-2</v>
      </c>
      <c r="F2658" s="13">
        <v>13873500888</v>
      </c>
      <c r="G2658" s="14">
        <v>38</v>
      </c>
      <c r="H2658" s="14">
        <v>0.185</v>
      </c>
      <c r="I2658" s="10">
        <v>7764</v>
      </c>
      <c r="J2658" s="11">
        <v>23058</v>
      </c>
      <c r="K2658" s="10">
        <f t="array" ref="K2658">VLOOKUP(A2658,'HUMAN RESOURCES'!$A$2:$M$2692,5,0)</f>
        <v>3.5999999999999997E-2</v>
      </c>
      <c r="L2658" s="11">
        <f t="array" ref="L2658">VLOOKUP(A2658,'HUMAN RESOURCES'!$A$2:$M$2692,6,0)</f>
        <v>5.8999999999999997E-2</v>
      </c>
      <c r="M2658" s="10">
        <f t="array" ref="M2658">VLOOKUP(A2658,'HUMAN RESOURCES'!$A$2:$M$2692,7,0)</f>
        <v>63</v>
      </c>
      <c r="N2658" s="10">
        <f t="array" ref="N2658">VLOOKUP(A2658,'HUMAN RESOURCES'!$A$2:$M$2692,8,0)</f>
        <v>60</v>
      </c>
      <c r="O2658" s="10">
        <f t="array" ref="O2658">VLOOKUP(A2658,'HUMAN RESOURCES'!$A$2:$M$2692,9,0)</f>
        <v>0.46300000000000002</v>
      </c>
      <c r="P2658" s="10">
        <f t="array" ref="P2658">VLOOKUP(A2658,'HUMAN RESOURCES'!$A$2:$M$2692,10,0)</f>
        <v>0.51</v>
      </c>
      <c r="Q2658" s="10">
        <f t="array" ref="Q2658">VLOOKUP(A2658,'HUMAN RESOURCES'!$A$2:$M$2692,11,0)</f>
        <v>2.7E-2</v>
      </c>
      <c r="R2658" s="10">
        <f t="array" ref="R2658">VLOOKUP(A2658,'HUMAN RESOURCES'!$A$2:$M$2692,12,0)</f>
        <v>19612696</v>
      </c>
      <c r="S2658" s="10">
        <f t="array" ref="S2658">VLOOKUP(A2658,'HUMAN RESOURCES'!$A$2:$M$2692,13,0)</f>
        <v>0.28399999999999997</v>
      </c>
      <c r="T2658" s="10">
        <f t="array" ref="T2658">VLOOKUP(A2658,TOURISM!$A$2:$F$2692,5,0)</f>
        <v>139000000</v>
      </c>
      <c r="U2658" s="10">
        <f t="array" ref="U2658">VLOOKUP(A2658,TOURISM!$A$2:$F$2692,6,0)</f>
        <v>183000000</v>
      </c>
      <c r="V2658" s="10">
        <f t="array" ref="V2658">VLOOKUP(A2658,BUSINESS!$A$2:$J$2692,5,0)</f>
        <v>0</v>
      </c>
      <c r="W2658" s="10">
        <f t="array" ref="W2658">VLOOKUP(A2658,BUSINESS!$A$2:$J$2692,6,0)</f>
        <v>63</v>
      </c>
      <c r="X2658" s="10">
        <f t="array" ref="X2658">VLOOKUP(A2658,BUSINESS!$A$2:$J$2692,7,0)</f>
        <v>0</v>
      </c>
      <c r="Y2658" s="10">
        <f t="array" ref="Y2658">VLOOKUP(A2658,BUSINESS!$A$2:$J$2692,8,0)</f>
        <v>0</v>
      </c>
      <c r="Z2658" s="10">
        <f t="array" ref="Z2658">VLOOKUP(A2658,BUSINESS!$A$2:$J$2692,9,0)</f>
        <v>8.9999999999999993E-3</v>
      </c>
      <c r="AA2658" s="10">
        <f t="array" ref="AA2658">VLOOKUP(A2658,BUSINESS!$A$2:$J$2692,10,0)</f>
        <v>7.4999999999999997E-2</v>
      </c>
      <c r="AB2658" s="12">
        <f t="shared" si="157"/>
        <v>707.37347318288118</v>
      </c>
      <c r="AC2658" s="10">
        <f t="shared" si="150"/>
        <v>1.1756670271134576E-3</v>
      </c>
      <c r="AD2658" s="10">
        <f t="shared" si="151"/>
        <v>3.9586602474234037E-4</v>
      </c>
      <c r="AE2658" s="10">
        <f t="shared" si="152"/>
        <v>9.3306906913766472</v>
      </c>
      <c r="AF2658">
        <f t="shared" si="158"/>
        <v>7.0872459349800758</v>
      </c>
    </row>
    <row r="2659" spans="1:32" ht="14.4">
      <c r="A2659" s="7" t="str">
        <f t="shared" si="156"/>
        <v>Yemen-Middle East 2005</v>
      </c>
      <c r="B2659" s="7" t="s">
        <v>283</v>
      </c>
      <c r="C2659" s="8" t="s">
        <v>93</v>
      </c>
      <c r="D2659" s="9" t="s">
        <v>67</v>
      </c>
      <c r="E2659" s="14">
        <v>4.5999999999999999E-2</v>
      </c>
      <c r="F2659" s="13">
        <v>16753787028</v>
      </c>
      <c r="G2659" s="14">
        <v>42</v>
      </c>
      <c r="H2659" s="14">
        <v>0.18</v>
      </c>
      <c r="I2659" s="10">
        <f t="array" ref="I2659">VLOOKUP(A2659,ENERGY!$A$2:$F$2691,5,0)</f>
        <v>7208</v>
      </c>
      <c r="J2659" s="11">
        <f t="array" ref="J2659">VLOOKUP(A2659,ENERGY!$A$2:$F$2691,6,0)</f>
        <v>22207</v>
      </c>
      <c r="K2659" s="10">
        <f t="array" ref="K2659">VLOOKUP(A2659,'HUMAN RESOURCES'!$A$2:$M$2692,5,0)</f>
        <v>3.5000000000000003E-2</v>
      </c>
      <c r="L2659" s="11">
        <f t="array" ref="L2659">VLOOKUP(A2659,'HUMAN RESOURCES'!$A$2:$M$2692,6,0)</f>
        <v>5.6000000000000001E-2</v>
      </c>
      <c r="M2659" s="10">
        <f t="array" ref="M2659">VLOOKUP(A2659,'HUMAN RESOURCES'!$A$2:$M$2692,7,0)</f>
        <v>63</v>
      </c>
      <c r="N2659" s="10">
        <f t="array" ref="N2659">VLOOKUP(A2659,'HUMAN RESOURCES'!$A$2:$M$2692,8,0)</f>
        <v>60</v>
      </c>
      <c r="O2659" s="10">
        <f t="array" ref="O2659">VLOOKUP(A2659,'HUMAN RESOURCES'!$A$2:$M$2692,9,0)</f>
        <v>0.45700000000000002</v>
      </c>
      <c r="P2659" s="10">
        <f t="array" ref="P2659">VLOOKUP(A2659,'HUMAN RESOURCES'!$A$2:$M$2692,10,0)</f>
        <v>0.51700000000000002</v>
      </c>
      <c r="Q2659" s="10">
        <f t="array" ref="Q2659">VLOOKUP(A2659,'HUMAN RESOURCES'!$A$2:$M$2692,11,0)</f>
        <v>2.5999999999999999E-2</v>
      </c>
      <c r="R2659" s="10">
        <f t="array" ref="R2659">VLOOKUP(A2659,'HUMAN RESOURCES'!$A$2:$M$2692,12,0)</f>
        <v>20139661</v>
      </c>
      <c r="S2659" s="10">
        <f t="array" ref="S2659">VLOOKUP(A2659,'HUMAN RESOURCES'!$A$2:$M$2692,13,0)</f>
        <v>0.28899999999999998</v>
      </c>
      <c r="T2659" s="10">
        <f t="array" ref="T2659">VLOOKUP(A2659,TOURISM!$A$2:$F$2692,5,0)</f>
        <v>181000000</v>
      </c>
      <c r="U2659" s="10">
        <f t="array" ref="U2659">VLOOKUP(A2659,TOURISM!$A$2:$F$2692,6,0)</f>
        <v>224000000</v>
      </c>
      <c r="V2659" s="10">
        <f t="array" ref="V2659">VLOOKUP(A2659,BUSINESS!$A$2:$J$2692,5,0)</f>
        <v>1.952</v>
      </c>
      <c r="W2659" s="10">
        <f t="array" ref="W2659">VLOOKUP(A2659,BUSINESS!$A$2:$J$2692,6,0)</f>
        <v>63</v>
      </c>
      <c r="X2659" s="10">
        <f t="array" ref="X2659">VLOOKUP(A2659,BUSINESS!$A$2:$J$2692,7,0)</f>
        <v>0</v>
      </c>
      <c r="Y2659" s="10">
        <f t="array" ref="Y2659">VLOOKUP(A2659,BUSINESS!$A$2:$J$2692,8,0)</f>
        <v>248</v>
      </c>
      <c r="Z2659" s="10">
        <f t="array" ref="Z2659">VLOOKUP(A2659,BUSINESS!$A$2:$J$2692,9,0)</f>
        <v>0.01</v>
      </c>
      <c r="AA2659" s="10">
        <f t="array" ref="AA2659">VLOOKUP(A2659,BUSINESS!$A$2:$J$2692,10,0)</f>
        <v>0.113</v>
      </c>
      <c r="AB2659" s="12">
        <f t="shared" si="157"/>
        <v>831.88028974271219</v>
      </c>
      <c r="AC2659" s="10">
        <f t="shared" si="150"/>
        <v>1.1026501389472245E-3</v>
      </c>
      <c r="AD2659" s="10">
        <f t="shared" si="151"/>
        <v>3.5790076109026858E-4</v>
      </c>
      <c r="AE2659" s="10">
        <f t="shared" si="152"/>
        <v>11.122332198143752</v>
      </c>
      <c r="AF2659">
        <f t="shared" si="158"/>
        <v>8.9872416422500851</v>
      </c>
    </row>
    <row r="2660" spans="1:32" ht="14.4">
      <c r="A2660" s="7" t="str">
        <f t="shared" si="156"/>
        <v>Yemen-Middle East 2006</v>
      </c>
      <c r="B2660" s="7" t="s">
        <v>283</v>
      </c>
      <c r="C2660" s="8" t="s">
        <v>93</v>
      </c>
      <c r="D2660" s="9" t="s">
        <v>68</v>
      </c>
      <c r="E2660" s="14">
        <v>4.8000000000000001E-2</v>
      </c>
      <c r="F2660" s="13">
        <v>19081726103</v>
      </c>
      <c r="G2660" s="14">
        <v>52</v>
      </c>
      <c r="H2660" s="14">
        <v>0.18</v>
      </c>
      <c r="I2660" s="10">
        <v>7208</v>
      </c>
      <c r="J2660" s="11">
        <v>22207</v>
      </c>
      <c r="K2660" s="10">
        <f t="array" ref="K2660">VLOOKUP(A2660,'HUMAN RESOURCES'!$A$2:$M$2692,5,0)</f>
        <v>3.5000000000000003E-2</v>
      </c>
      <c r="L2660" s="11">
        <f t="array" ref="L2660">VLOOKUP(A2660,'HUMAN RESOURCES'!$A$2:$M$2692,6,0)</f>
        <v>5.3999999999999999E-2</v>
      </c>
      <c r="M2660" s="10">
        <f t="array" ref="M2660">VLOOKUP(A2660,'HUMAN RESOURCES'!$A$2:$M$2692,7,0)</f>
        <v>63</v>
      </c>
      <c r="N2660" s="10">
        <f t="array" ref="N2660">VLOOKUP(A2660,'HUMAN RESOURCES'!$A$2:$M$2692,8,0)</f>
        <v>60</v>
      </c>
      <c r="O2660" s="10">
        <f t="array" ref="O2660">VLOOKUP(A2660,'HUMAN RESOURCES'!$A$2:$M$2692,9,0)</f>
        <v>0.44900000000000001</v>
      </c>
      <c r="P2660" s="10">
        <f t="array" ref="P2660">VLOOKUP(A2660,'HUMAN RESOURCES'!$A$2:$M$2692,10,0)</f>
        <v>0.52400000000000002</v>
      </c>
      <c r="Q2660" s="10">
        <f t="array" ref="Q2660">VLOOKUP(A2660,'HUMAN RESOURCES'!$A$2:$M$2692,11,0)</f>
        <v>2.5999999999999999E-2</v>
      </c>
      <c r="R2660" s="10">
        <f t="array" ref="R2660">VLOOKUP(A2660,'HUMAN RESOURCES'!$A$2:$M$2692,12,0)</f>
        <v>20661714</v>
      </c>
      <c r="S2660" s="10">
        <f t="array" ref="S2660">VLOOKUP(A2660,'HUMAN RESOURCES'!$A$2:$M$2692,13,0)</f>
        <v>0.29499999999999998</v>
      </c>
      <c r="T2660" s="10">
        <f t="array" ref="T2660">VLOOKUP(A2660,TOURISM!$A$2:$F$2692,5,0)</f>
        <v>181000000</v>
      </c>
      <c r="U2660" s="10">
        <f t="array" ref="U2660">VLOOKUP(A2660,TOURISM!$A$2:$F$2692,6,0)</f>
        <v>225000000</v>
      </c>
      <c r="V2660" s="10">
        <f t="array" ref="V2660">VLOOKUP(A2660,BUSINESS!$A$2:$J$2692,5,0)</f>
        <v>0.47899999999999998</v>
      </c>
      <c r="W2660" s="10">
        <f t="array" ref="W2660">VLOOKUP(A2660,BUSINESS!$A$2:$J$2692,6,0)</f>
        <v>63</v>
      </c>
      <c r="X2660" s="10">
        <f t="array" ref="X2660">VLOOKUP(A2660,BUSINESS!$A$2:$J$2692,7,0)</f>
        <v>0</v>
      </c>
      <c r="Y2660" s="10">
        <f t="array" ref="Y2660">VLOOKUP(A2660,BUSINESS!$A$2:$J$2692,8,0)</f>
        <v>248</v>
      </c>
      <c r="Z2660" s="10">
        <f t="array" ref="Z2660">VLOOKUP(A2660,BUSINESS!$A$2:$J$2692,9,0)</f>
        <v>1.2E-2</v>
      </c>
      <c r="AA2660" s="10">
        <f t="array" ref="AA2660">VLOOKUP(A2660,BUSINESS!$A$2:$J$2692,10,0)</f>
        <v>0.14399999999999999</v>
      </c>
      <c r="AB2660" s="12">
        <f t="shared" si="157"/>
        <v>923.53064721542466</v>
      </c>
      <c r="AC2660" s="10">
        <f t="shared" si="150"/>
        <v>1.07478982624578E-3</v>
      </c>
      <c r="AD2660" s="10">
        <f t="shared" si="151"/>
        <v>3.4885779563108852E-4</v>
      </c>
      <c r="AE2660" s="10">
        <f t="shared" si="152"/>
        <v>10.889706439649682</v>
      </c>
      <c r="AF2660">
        <f t="shared" si="158"/>
        <v>8.7601638470070782</v>
      </c>
    </row>
    <row r="2661" spans="1:32" ht="14.4">
      <c r="A2661" s="7" t="str">
        <f t="shared" si="156"/>
        <v>Yemen-Middle East 2007</v>
      </c>
      <c r="B2661" s="7" t="s">
        <v>283</v>
      </c>
      <c r="C2661" s="8" t="s">
        <v>93</v>
      </c>
      <c r="D2661" s="9" t="s">
        <v>69</v>
      </c>
      <c r="E2661" s="14">
        <v>4.9000000000000002E-2</v>
      </c>
      <c r="F2661" s="13">
        <v>25633674564</v>
      </c>
      <c r="G2661" s="14">
        <v>57</v>
      </c>
      <c r="H2661" s="14">
        <v>0.18</v>
      </c>
      <c r="I2661" s="10">
        <v>7208</v>
      </c>
      <c r="J2661" s="11">
        <v>22207</v>
      </c>
      <c r="K2661" s="10">
        <f t="array" ref="K2661">VLOOKUP(A2661,'HUMAN RESOURCES'!$A$2:$M$2692,5,0)</f>
        <v>3.4000000000000002E-2</v>
      </c>
      <c r="L2661" s="11">
        <f t="array" ref="L2661">VLOOKUP(A2661,'HUMAN RESOURCES'!$A$2:$M$2692,6,0)</f>
        <v>5.1999999999999998E-2</v>
      </c>
      <c r="M2661" s="10">
        <f t="array" ref="M2661">VLOOKUP(A2661,'HUMAN RESOURCES'!$A$2:$M$2692,7,0)</f>
        <v>63</v>
      </c>
      <c r="N2661" s="10">
        <f t="array" ref="N2661">VLOOKUP(A2661,'HUMAN RESOURCES'!$A$2:$M$2692,8,0)</f>
        <v>61</v>
      </c>
      <c r="O2661" s="10">
        <f t="array" ref="O2661">VLOOKUP(A2661,'HUMAN RESOURCES'!$A$2:$M$2692,9,0)</f>
        <v>0.442</v>
      </c>
      <c r="P2661" s="10">
        <f t="array" ref="P2661">VLOOKUP(A2661,'HUMAN RESOURCES'!$A$2:$M$2692,10,0)</f>
        <v>0.53200000000000003</v>
      </c>
      <c r="Q2661" s="10">
        <f t="array" ref="Q2661">VLOOKUP(A2661,'HUMAN RESOURCES'!$A$2:$M$2692,11,0)</f>
        <v>2.5999999999999999E-2</v>
      </c>
      <c r="R2661" s="10">
        <f t="array" ref="R2661">VLOOKUP(A2661,'HUMAN RESOURCES'!$A$2:$M$2692,12,0)</f>
        <v>21182162</v>
      </c>
      <c r="S2661" s="10">
        <f t="array" ref="S2661">VLOOKUP(A2661,'HUMAN RESOURCES'!$A$2:$M$2692,13,0)</f>
        <v>0.3</v>
      </c>
      <c r="T2661" s="10">
        <f t="array" ref="T2661">VLOOKUP(A2661,TOURISM!$A$2:$F$2692,5,0)</f>
        <v>425000000</v>
      </c>
      <c r="U2661" s="10">
        <f t="array" ref="U2661">VLOOKUP(A2661,TOURISM!$A$2:$F$2692,6,0)</f>
        <v>247000000</v>
      </c>
      <c r="V2661" s="10">
        <f t="array" ref="V2661">VLOOKUP(A2661,BUSINESS!$A$2:$J$2692,5,0)</f>
        <v>0.47899999999999998</v>
      </c>
      <c r="W2661" s="10">
        <f t="array" ref="W2661">VLOOKUP(A2661,BUSINESS!$A$2:$J$2692,6,0)</f>
        <v>63</v>
      </c>
      <c r="X2661" s="10">
        <f t="array" ref="X2661">VLOOKUP(A2661,BUSINESS!$A$2:$J$2692,7,0)</f>
        <v>0</v>
      </c>
      <c r="Y2661" s="10">
        <f t="array" ref="Y2661">VLOOKUP(A2661,BUSINESS!$A$2:$J$2692,8,0)</f>
        <v>248</v>
      </c>
      <c r="Z2661" s="10">
        <f t="array" ref="Z2661">VLOOKUP(A2661,BUSINESS!$A$2:$J$2692,9,0)</f>
        <v>0.05</v>
      </c>
      <c r="AA2661" s="10">
        <f t="array" ref="AA2661">VLOOKUP(A2661,BUSINESS!$A$2:$J$2692,10,0)</f>
        <v>0.20499999999999999</v>
      </c>
      <c r="AB2661" s="12">
        <f t="shared" si="157"/>
        <v>1210.1538343441996</v>
      </c>
      <c r="AC2661" s="10">
        <f t="shared" si="150"/>
        <v>1.0483821245442274E-3</v>
      </c>
      <c r="AD2661" s="10">
        <f t="shared" si="151"/>
        <v>3.4028632204776831E-4</v>
      </c>
      <c r="AE2661" s="10">
        <f t="shared" si="152"/>
        <v>11.660754931437122</v>
      </c>
      <c r="AF2661">
        <f t="shared" si="158"/>
        <v>20.064052007533508</v>
      </c>
    </row>
    <row r="2662" spans="1:32" ht="14.4">
      <c r="A2662" s="7" t="str">
        <f t="shared" si="156"/>
        <v>Yemen-Middle East 2008</v>
      </c>
      <c r="B2662" s="7" t="s">
        <v>283</v>
      </c>
      <c r="C2662" s="8" t="s">
        <v>93</v>
      </c>
      <c r="D2662" s="9" t="s">
        <v>70</v>
      </c>
      <c r="E2662" s="14">
        <v>5.0999999999999997E-2</v>
      </c>
      <c r="F2662" s="13">
        <v>30397203369</v>
      </c>
      <c r="G2662" s="14">
        <v>69</v>
      </c>
      <c r="H2662" s="14">
        <v>0.18</v>
      </c>
      <c r="I2662" s="10">
        <f t="array" ref="I2662">VLOOKUP(A2662,ENERGY!$A$2:$F$2691,5,0)</f>
        <v>6186</v>
      </c>
      <c r="J2662" s="11">
        <f t="array" ref="J2662">VLOOKUP(A2662,ENERGY!$A$2:$F$2691,6,0)</f>
        <v>18881</v>
      </c>
      <c r="K2662" s="10">
        <f t="array" ref="K2662">VLOOKUP(A2662,'HUMAN RESOURCES'!$A$2:$M$2692,5,0)</f>
        <v>3.3000000000000002E-2</v>
      </c>
      <c r="L2662" s="11">
        <f t="array" ref="L2662">VLOOKUP(A2662,'HUMAN RESOURCES'!$A$2:$M$2692,6,0)</f>
        <v>0.05</v>
      </c>
      <c r="M2662" s="10">
        <f t="array" ref="M2662">VLOOKUP(A2662,'HUMAN RESOURCES'!$A$2:$M$2692,7,0)</f>
        <v>63</v>
      </c>
      <c r="N2662" s="10">
        <f t="array" ref="N2662">VLOOKUP(A2662,'HUMAN RESOURCES'!$A$2:$M$2692,8,0)</f>
        <v>61</v>
      </c>
      <c r="O2662" s="10">
        <f t="array" ref="O2662">VLOOKUP(A2662,'HUMAN RESOURCES'!$A$2:$M$2692,9,0)</f>
        <v>0.434</v>
      </c>
      <c r="P2662" s="10">
        <f t="array" ref="P2662">VLOOKUP(A2662,'HUMAN RESOURCES'!$A$2:$M$2692,10,0)</f>
        <v>0.53900000000000003</v>
      </c>
      <c r="Q2662" s="10">
        <f t="array" ref="Q2662">VLOOKUP(A2662,'HUMAN RESOURCES'!$A$2:$M$2692,11,0)</f>
        <v>2.7E-2</v>
      </c>
      <c r="R2662" s="10">
        <f t="array" ref="R2662">VLOOKUP(A2662,'HUMAN RESOURCES'!$A$2:$M$2692,12,0)</f>
        <v>21703571</v>
      </c>
      <c r="S2662" s="10">
        <f t="array" ref="S2662">VLOOKUP(A2662,'HUMAN RESOURCES'!$A$2:$M$2692,13,0)</f>
        <v>0.30599999999999999</v>
      </c>
      <c r="T2662" s="10">
        <f t="array" ref="T2662">VLOOKUP(A2662,TOURISM!$A$2:$F$2692,5,0)</f>
        <v>886000000</v>
      </c>
      <c r="U2662" s="10">
        <f t="array" ref="U2662">VLOOKUP(A2662,TOURISM!$A$2:$F$2692,6,0)</f>
        <v>246000000</v>
      </c>
      <c r="V2662" s="10">
        <f t="array" ref="V2662">VLOOKUP(A2662,BUSINESS!$A$2:$J$2692,5,0)</f>
        <v>0.47799999999999998</v>
      </c>
      <c r="W2662" s="10">
        <f t="array" ref="W2662">VLOOKUP(A2662,BUSINESS!$A$2:$J$2692,6,0)</f>
        <v>13</v>
      </c>
      <c r="X2662" s="10">
        <f t="array" ref="X2662">VLOOKUP(A2662,BUSINESS!$A$2:$J$2692,7,0)</f>
        <v>0</v>
      </c>
      <c r="Y2662" s="10">
        <f t="array" ref="Y2662">VLOOKUP(A2662,BUSINESS!$A$2:$J$2692,8,0)</f>
        <v>248</v>
      </c>
      <c r="Z2662" s="10">
        <f t="array" ref="Z2662">VLOOKUP(A2662,BUSINESS!$A$2:$J$2692,9,0)</f>
        <v>6.9000000000000006E-2</v>
      </c>
      <c r="AA2662" s="10">
        <f t="array" ref="AA2662">VLOOKUP(A2662,BUSINESS!$A$2:$J$2692,10,0)</f>
        <v>0.29699999999999999</v>
      </c>
      <c r="AB2662" s="12">
        <f t="shared" si="157"/>
        <v>1400.5623023510739</v>
      </c>
      <c r="AC2662" s="10">
        <f t="shared" si="150"/>
        <v>8.6994900516601623E-4</v>
      </c>
      <c r="AD2662" s="10">
        <f t="shared" si="151"/>
        <v>2.850222205368877E-4</v>
      </c>
      <c r="AE2662" s="10">
        <f t="shared" si="152"/>
        <v>11.334540292931518</v>
      </c>
      <c r="AF2662">
        <f t="shared" si="158"/>
        <v>40.822775201371243</v>
      </c>
    </row>
    <row r="2663" spans="1:32" ht="14.4">
      <c r="A2663" s="7" t="str">
        <f t="shared" si="156"/>
        <v>Yemen-Middle East 2009</v>
      </c>
      <c r="B2663" s="7" t="s">
        <v>283</v>
      </c>
      <c r="C2663" s="8" t="s">
        <v>93</v>
      </c>
      <c r="D2663" s="9" t="s">
        <v>71</v>
      </c>
      <c r="E2663" s="14">
        <v>5.2999999999999999E-2</v>
      </c>
      <c r="F2663" s="13">
        <v>27838718233</v>
      </c>
      <c r="G2663" s="14">
        <v>65</v>
      </c>
      <c r="H2663" s="14">
        <v>0.18</v>
      </c>
      <c r="I2663" s="10">
        <f t="array" ref="I2663">VLOOKUP(A2663,ENERGY!$A$2:$F$2691,5,0)</f>
        <v>7014</v>
      </c>
      <c r="J2663" s="11">
        <f t="array" ref="J2663">VLOOKUP(A2663,ENERGY!$A$2:$F$2691,6,0)</f>
        <v>21712</v>
      </c>
      <c r="K2663" s="10">
        <f t="array" ref="K2663">VLOOKUP(A2663,'HUMAN RESOURCES'!$A$2:$M$2692,5,0)</f>
        <v>3.3000000000000002E-2</v>
      </c>
      <c r="L2663" s="11">
        <f t="array" ref="L2663">VLOOKUP(A2663,'HUMAN RESOURCES'!$A$2:$M$2692,6,0)</f>
        <v>4.8000000000000001E-2</v>
      </c>
      <c r="M2663" s="10">
        <f t="array" ref="M2663">VLOOKUP(A2663,'HUMAN RESOURCES'!$A$2:$M$2692,7,0)</f>
        <v>64</v>
      </c>
      <c r="N2663" s="10">
        <f t="array" ref="N2663">VLOOKUP(A2663,'HUMAN RESOURCES'!$A$2:$M$2692,8,0)</f>
        <v>61</v>
      </c>
      <c r="O2663" s="10">
        <f t="array" ref="O2663">VLOOKUP(A2663,'HUMAN RESOURCES'!$A$2:$M$2692,9,0)</f>
        <v>0.42699999999999999</v>
      </c>
      <c r="P2663" s="10">
        <f t="array" ref="P2663">VLOOKUP(A2663,'HUMAN RESOURCES'!$A$2:$M$2692,10,0)</f>
        <v>0.54700000000000004</v>
      </c>
      <c r="Q2663" s="10">
        <f t="array" ref="Q2663">VLOOKUP(A2663,'HUMAN RESOURCES'!$A$2:$M$2692,11,0)</f>
        <v>2.7E-2</v>
      </c>
      <c r="R2663" s="10">
        <f t="array" ref="R2663">VLOOKUP(A2663,'HUMAN RESOURCES'!$A$2:$M$2692,12,0)</f>
        <v>22229625</v>
      </c>
      <c r="S2663" s="10">
        <f t="array" ref="S2663">VLOOKUP(A2663,'HUMAN RESOURCES'!$A$2:$M$2692,13,0)</f>
        <v>0.312</v>
      </c>
      <c r="T2663" s="10">
        <f t="array" ref="T2663">VLOOKUP(A2663,TOURISM!$A$2:$F$2692,5,0)</f>
        <v>899000000</v>
      </c>
      <c r="U2663" s="10">
        <f t="array" ref="U2663">VLOOKUP(A2663,TOURISM!$A$2:$F$2692,6,0)</f>
        <v>277000000</v>
      </c>
      <c r="V2663" s="10">
        <f t="array" ref="V2663">VLOOKUP(A2663,BUSINESS!$A$2:$J$2692,5,0)</f>
        <v>0.47799999999999998</v>
      </c>
      <c r="W2663" s="10">
        <f t="array" ref="W2663">VLOOKUP(A2663,BUSINESS!$A$2:$J$2692,6,0)</f>
        <v>12</v>
      </c>
      <c r="X2663" s="10">
        <f t="array" ref="X2663">VLOOKUP(A2663,BUSINESS!$A$2:$J$2692,7,0)</f>
        <v>0</v>
      </c>
      <c r="Y2663" s="10">
        <f t="array" ref="Y2663">VLOOKUP(A2663,BUSINESS!$A$2:$J$2692,8,0)</f>
        <v>248</v>
      </c>
      <c r="Z2663" s="10">
        <f t="array" ref="Z2663">VLOOKUP(A2663,BUSINESS!$A$2:$J$2692,9,0)</f>
        <v>0.1</v>
      </c>
      <c r="AA2663" s="10">
        <f t="array" ref="AA2663">VLOOKUP(A2663,BUSINESS!$A$2:$J$2692,10,0)</f>
        <v>0.374</v>
      </c>
      <c r="AB2663" s="12">
        <f t="shared" si="157"/>
        <v>1252.3251396728465</v>
      </c>
      <c r="AC2663" s="10">
        <f t="shared" si="150"/>
        <v>9.7671463193823552E-4</v>
      </c>
      <c r="AD2663" s="10">
        <f t="shared" si="151"/>
        <v>3.1552489077076197E-4</v>
      </c>
      <c r="AE2663" s="10">
        <f t="shared" si="152"/>
        <v>12.460848979683643</v>
      </c>
      <c r="AF2663">
        <f t="shared" si="158"/>
        <v>40.44152791601298</v>
      </c>
    </row>
    <row r="2664" spans="1:32" ht="14.4">
      <c r="A2664" s="7" t="str">
        <f t="shared" si="156"/>
        <v>Yemen-Middle East 2010</v>
      </c>
      <c r="B2664" s="7" t="s">
        <v>283</v>
      </c>
      <c r="C2664" s="8" t="s">
        <v>93</v>
      </c>
      <c r="D2664" s="9" t="s">
        <v>72</v>
      </c>
      <c r="E2664" s="14">
        <v>5.0999999999999997E-2</v>
      </c>
      <c r="F2664" s="13">
        <v>31743751169</v>
      </c>
      <c r="G2664" s="14">
        <v>66</v>
      </c>
      <c r="H2664" s="14">
        <v>0.23799999999999999</v>
      </c>
      <c r="I2664" s="10">
        <v>7014</v>
      </c>
      <c r="J2664" s="11">
        <v>21712</v>
      </c>
      <c r="K2664" s="10">
        <f t="array" ref="K2664">VLOOKUP(A2664,'HUMAN RESOURCES'!$A$2:$M$2692,5,0)</f>
        <v>3.2000000000000001E-2</v>
      </c>
      <c r="L2664" s="11">
        <f t="array" ref="L2664">VLOOKUP(A2664,'HUMAN RESOURCES'!$A$2:$M$2692,6,0)</f>
        <v>4.5999999999999999E-2</v>
      </c>
      <c r="M2664" s="10">
        <f t="array" ref="M2664">VLOOKUP(A2664,'HUMAN RESOURCES'!$A$2:$M$2692,7,0)</f>
        <v>64</v>
      </c>
      <c r="N2664" s="10">
        <f t="array" ref="N2664">VLOOKUP(A2664,'HUMAN RESOURCES'!$A$2:$M$2692,8,0)</f>
        <v>61</v>
      </c>
      <c r="O2664" s="10">
        <f t="array" ref="O2664">VLOOKUP(A2664,'HUMAN RESOURCES'!$A$2:$M$2692,9,0)</f>
        <v>0.42</v>
      </c>
      <c r="P2664" s="10">
        <f t="array" ref="P2664">VLOOKUP(A2664,'HUMAN RESOURCES'!$A$2:$M$2692,10,0)</f>
        <v>0.55300000000000005</v>
      </c>
      <c r="Q2664" s="10">
        <f t="array" ref="Q2664">VLOOKUP(A2664,'HUMAN RESOURCES'!$A$2:$M$2692,11,0)</f>
        <v>2.7E-2</v>
      </c>
      <c r="R2664" s="10">
        <f t="array" ref="R2664">VLOOKUP(A2664,'HUMAN RESOURCES'!$A$2:$M$2692,12,0)</f>
        <v>22763008</v>
      </c>
      <c r="S2664" s="10">
        <f t="array" ref="S2664">VLOOKUP(A2664,'HUMAN RESOURCES'!$A$2:$M$2692,13,0)</f>
        <v>0.317</v>
      </c>
      <c r="T2664" s="10">
        <f t="array" ref="T2664">VLOOKUP(A2664,TOURISM!$A$2:$F$2692,5,0)</f>
        <v>1161000000</v>
      </c>
      <c r="U2664" s="10">
        <f t="array" ref="U2664">VLOOKUP(A2664,TOURISM!$A$2:$F$2692,6,0)</f>
        <v>252000000</v>
      </c>
      <c r="V2664" s="10">
        <f t="array" ref="V2664">VLOOKUP(A2664,BUSINESS!$A$2:$J$2692,5,0)</f>
        <v>0.47799999999999998</v>
      </c>
      <c r="W2664" s="10">
        <f t="array" ref="W2664">VLOOKUP(A2664,BUSINESS!$A$2:$J$2692,6,0)</f>
        <v>12</v>
      </c>
      <c r="X2664" s="10">
        <f t="array" ref="X2664">VLOOKUP(A2664,BUSINESS!$A$2:$J$2692,7,0)</f>
        <v>0</v>
      </c>
      <c r="Y2664" s="10">
        <f t="array" ref="Y2664">VLOOKUP(A2664,BUSINESS!$A$2:$J$2692,8,0)</f>
        <v>248</v>
      </c>
      <c r="Z2664" s="10">
        <f t="array" ref="Z2664">VLOOKUP(A2664,BUSINESS!$A$2:$J$2692,9,0)</f>
        <v>0.124</v>
      </c>
      <c r="AA2664" s="10">
        <f t="array" ref="AA2664">VLOOKUP(A2664,BUSINESS!$A$2:$J$2692,10,0)</f>
        <v>0.48699999999999999</v>
      </c>
      <c r="AB2664" s="12">
        <f t="shared" si="157"/>
        <v>1394.5323556974545</v>
      </c>
      <c r="AC2664" s="10">
        <f t="shared" si="150"/>
        <v>9.5382824624935336E-4</v>
      </c>
      <c r="AD2664" s="10">
        <f t="shared" si="151"/>
        <v>3.081315088058661E-4</v>
      </c>
      <c r="AE2664" s="10">
        <f t="shared" si="152"/>
        <v>11.07059313074968</v>
      </c>
      <c r="AF2664">
        <f t="shared" si="158"/>
        <v>51.003804066668167</v>
      </c>
    </row>
    <row r="2665" spans="1:32" ht="14.4">
      <c r="A2665" s="7" t="str">
        <f t="shared" si="156"/>
        <v>Yemen-Middle East 2011</v>
      </c>
      <c r="B2665" s="7" t="s">
        <v>283</v>
      </c>
      <c r="C2665" s="8" t="s">
        <v>93</v>
      </c>
      <c r="D2665" s="9" t="s">
        <v>73</v>
      </c>
      <c r="E2665" s="14">
        <v>0.05</v>
      </c>
      <c r="F2665" s="13">
        <v>29207296703</v>
      </c>
      <c r="G2665" s="14">
        <v>63</v>
      </c>
      <c r="H2665" s="14">
        <v>0.25</v>
      </c>
      <c r="I2665" s="10">
        <f t="array" ref="I2665">VLOOKUP(A2665,ENERGY!$A$2:$F$2691,5,0)</f>
        <v>6589</v>
      </c>
      <c r="J2665" s="11">
        <f t="array" ref="J2665">VLOOKUP(A2665,ENERGY!$A$2:$F$2691,6,0)</f>
        <v>20044</v>
      </c>
      <c r="K2665" s="10">
        <f t="array" ref="K2665">VLOOKUP(A2665,'HUMAN RESOURCES'!$A$2:$M$2692,5,0)</f>
        <v>3.2000000000000001E-2</v>
      </c>
      <c r="L2665" s="11">
        <f t="array" ref="L2665">VLOOKUP(A2665,'HUMAN RESOURCES'!$A$2:$M$2692,6,0)</f>
        <v>4.3999999999999997E-2</v>
      </c>
      <c r="M2665" s="10">
        <f t="array" ref="M2665">VLOOKUP(A2665,'HUMAN RESOURCES'!$A$2:$M$2692,7,0)</f>
        <v>64</v>
      </c>
      <c r="N2665" s="10">
        <f t="array" ref="N2665">VLOOKUP(A2665,'HUMAN RESOURCES'!$A$2:$M$2692,8,0)</f>
        <v>61</v>
      </c>
      <c r="O2665" s="10">
        <f t="array" ref="O2665">VLOOKUP(A2665,'HUMAN RESOURCES'!$A$2:$M$2692,9,0)</f>
        <v>0.41299999999999998</v>
      </c>
      <c r="P2665" s="10">
        <f t="array" ref="P2665">VLOOKUP(A2665,'HUMAN RESOURCES'!$A$2:$M$2692,10,0)</f>
        <v>0.55900000000000005</v>
      </c>
      <c r="Q2665" s="10">
        <f t="array" ref="Q2665">VLOOKUP(A2665,'HUMAN RESOURCES'!$A$2:$M$2692,11,0)</f>
        <v>2.8000000000000001E-2</v>
      </c>
      <c r="R2665" s="10">
        <f t="array" ref="R2665">VLOOKUP(A2665,'HUMAN RESOURCES'!$A$2:$M$2692,12,0)</f>
        <v>23304206</v>
      </c>
      <c r="S2665" s="10">
        <f t="array" ref="S2665">VLOOKUP(A2665,'HUMAN RESOURCES'!$A$2:$M$2692,13,0)</f>
        <v>0.32300000000000001</v>
      </c>
      <c r="T2665" s="10">
        <f t="array" ref="T2665">VLOOKUP(A2665,TOURISM!$A$2:$F$2692,5,0)</f>
        <v>780000000</v>
      </c>
      <c r="U2665" s="10">
        <f t="array" ref="U2665">VLOOKUP(A2665,TOURISM!$A$2:$F$2692,6,0)</f>
        <v>258000000</v>
      </c>
      <c r="V2665" s="10">
        <f t="array" ref="V2665">VLOOKUP(A2665,BUSINESS!$A$2:$J$2692,5,0)</f>
        <v>0.32700000000000001</v>
      </c>
      <c r="W2665" s="10">
        <f t="array" ref="W2665">VLOOKUP(A2665,BUSINESS!$A$2:$J$2692,6,0)</f>
        <v>12</v>
      </c>
      <c r="X2665" s="10">
        <f t="array" ref="X2665">VLOOKUP(A2665,BUSINESS!$A$2:$J$2692,7,0)</f>
        <v>0</v>
      </c>
      <c r="Y2665" s="10">
        <f t="array" ref="Y2665">VLOOKUP(A2665,BUSINESS!$A$2:$J$2692,8,0)</f>
        <v>248</v>
      </c>
      <c r="Z2665" s="10">
        <f t="array" ref="Z2665">VLOOKUP(A2665,BUSINESS!$A$2:$J$2692,9,0)</f>
        <v>0.14899999999999999</v>
      </c>
      <c r="AA2665" s="10">
        <f t="array" ref="AA2665">VLOOKUP(A2665,BUSINESS!$A$2:$J$2692,10,0)</f>
        <v>0.501</v>
      </c>
      <c r="AB2665" s="12">
        <f t="shared" si="157"/>
        <v>1253.3058068144437</v>
      </c>
      <c r="AC2665" s="10">
        <f t="shared" si="150"/>
        <v>8.6010224935361454E-4</v>
      </c>
      <c r="AD2665" s="10">
        <f t="shared" si="151"/>
        <v>2.8273866099535853E-4</v>
      </c>
      <c r="AE2665" s="10">
        <f t="shared" si="152"/>
        <v>11.0709628982854</v>
      </c>
      <c r="AF2665">
        <f t="shared" si="158"/>
        <v>33.470352948304694</v>
      </c>
    </row>
    <row r="2666" spans="1:32" ht="14.4">
      <c r="A2666" s="7" t="str">
        <f t="shared" si="156"/>
        <v>Yemen-Middle East 2012</v>
      </c>
      <c r="B2666" s="7" t="s">
        <v>283</v>
      </c>
      <c r="C2666" s="8" t="s">
        <v>93</v>
      </c>
      <c r="D2666" s="9" t="s">
        <v>74</v>
      </c>
      <c r="E2666" s="14">
        <v>5.5E-2</v>
      </c>
      <c r="F2666" s="13">
        <v>31992801303</v>
      </c>
      <c r="G2666" s="14">
        <v>71</v>
      </c>
      <c r="H2666" s="14">
        <v>0.245</v>
      </c>
      <c r="I2666" s="10">
        <f t="array" ref="I2666">VLOOKUP(A2666,ENERGY!$A$2:$F$2691,5,0)</f>
        <v>5667</v>
      </c>
      <c r="J2666" s="11">
        <f t="array" ref="J2666">VLOOKUP(A2666,ENERGY!$A$2:$F$2691,6,0)</f>
        <v>17305</v>
      </c>
      <c r="K2666" s="10">
        <f t="array" ref="K2666">VLOOKUP(A2666,'HUMAN RESOURCES'!$A$2:$M$2692,5,0)</f>
        <v>3.1E-2</v>
      </c>
      <c r="L2666" s="11">
        <f t="array" ref="L2666">VLOOKUP(A2666,'HUMAN RESOURCES'!$A$2:$M$2692,6,0)</f>
        <v>4.2000000000000003E-2</v>
      </c>
      <c r="M2666" s="10">
        <f t="array" ref="M2666">VLOOKUP(A2666,'HUMAN RESOURCES'!$A$2:$M$2692,7,0)</f>
        <v>64</v>
      </c>
      <c r="N2666" s="10">
        <f t="array" ref="N2666">VLOOKUP(A2666,'HUMAN RESOURCES'!$A$2:$M$2692,8,0)</f>
        <v>62</v>
      </c>
      <c r="O2666" s="10">
        <f t="array" ref="O2666">VLOOKUP(A2666,'HUMAN RESOURCES'!$A$2:$M$2692,9,0)</f>
        <v>0.40699999999999997</v>
      </c>
      <c r="P2666" s="10">
        <f t="array" ref="P2666">VLOOKUP(A2666,'HUMAN RESOURCES'!$A$2:$M$2692,10,0)</f>
        <v>0.56499999999999995</v>
      </c>
      <c r="Q2666" s="10">
        <f t="array" ref="Q2666">VLOOKUP(A2666,'HUMAN RESOURCES'!$A$2:$M$2692,11,0)</f>
        <v>2.8000000000000001E-2</v>
      </c>
      <c r="R2666" s="10">
        <f t="array" ref="R2666">VLOOKUP(A2666,'HUMAN RESOURCES'!$A$2:$M$2692,12,0)</f>
        <v>23852409</v>
      </c>
      <c r="S2666" s="10">
        <f t="array" ref="S2666">VLOOKUP(A2666,'HUMAN RESOURCES'!$A$2:$M$2692,13,0)</f>
        <v>0.32900000000000001</v>
      </c>
      <c r="T2666" s="10">
        <f t="array" ref="T2666">VLOOKUP(A2666,TOURISM!$A$2:$F$2692,5,0)</f>
        <v>1057000000</v>
      </c>
      <c r="U2666" s="10">
        <v>258000000</v>
      </c>
      <c r="V2666" s="10">
        <f t="array" ref="V2666">VLOOKUP(A2666,BUSINESS!$A$2:$J$2692,5,0)</f>
        <v>0.32700000000000001</v>
      </c>
      <c r="W2666" s="10">
        <f t="array" ref="W2666">VLOOKUP(A2666,BUSINESS!$A$2:$J$2692,6,0)</f>
        <v>40</v>
      </c>
      <c r="X2666" s="10">
        <f t="array" ref="X2666">VLOOKUP(A2666,BUSINESS!$A$2:$J$2692,7,0)</f>
        <v>129</v>
      </c>
      <c r="Y2666" s="10">
        <f t="array" ref="Y2666">VLOOKUP(A2666,BUSINESS!$A$2:$J$2692,8,0)</f>
        <v>248</v>
      </c>
      <c r="Z2666" s="10">
        <f t="array" ref="Z2666">VLOOKUP(A2666,BUSINESS!$A$2:$J$2692,9,0)</f>
        <v>0.17399999999999999</v>
      </c>
      <c r="AA2666" s="10">
        <f t="array" ref="AA2666">VLOOKUP(A2666,BUSINESS!$A$2:$J$2692,10,0)</f>
        <v>0.58299999999999996</v>
      </c>
      <c r="AB2666" s="12">
        <f t="shared" si="157"/>
        <v>1341.2817675145516</v>
      </c>
      <c r="AC2666" s="10">
        <f t="shared" si="150"/>
        <v>7.2550323952603698E-4</v>
      </c>
      <c r="AD2666" s="10">
        <f t="shared" si="151"/>
        <v>2.3758606520624394E-4</v>
      </c>
      <c r="AE2666" s="10">
        <f t="shared" si="152"/>
        <v>10.816517526594483</v>
      </c>
      <c r="AF2666">
        <f t="shared" si="158"/>
        <v>44.314182269807631</v>
      </c>
    </row>
    <row r="2667" spans="1:32" ht="14.4">
      <c r="A2667" s="7" t="str">
        <f t="shared" si="156"/>
        <v>Zambia-Africa 2000</v>
      </c>
      <c r="B2667" s="7" t="s">
        <v>284</v>
      </c>
      <c r="C2667" s="8" t="s">
        <v>78</v>
      </c>
      <c r="D2667" s="9" t="s">
        <v>62</v>
      </c>
      <c r="E2667" s="14">
        <v>5.6000000000000001E-2</v>
      </c>
      <c r="F2667" s="13">
        <v>3253551750</v>
      </c>
      <c r="G2667" s="14">
        <v>18</v>
      </c>
      <c r="H2667" s="14">
        <v>0.38800000000000001</v>
      </c>
      <c r="I2667" s="10">
        <f t="array" ref="I2667">VLOOKUP(A2667,ENERGY!$A$2:$F$2691,5,0)</f>
        <v>0</v>
      </c>
      <c r="J2667" s="11">
        <f t="array" ref="J2667">VLOOKUP(A2667,ENERGY!$A$2:$F$2691,6,0)</f>
        <v>0</v>
      </c>
      <c r="K2667" s="10">
        <f t="array" ref="K2667">VLOOKUP(A2667,'HUMAN RESOURCES'!$A$2:$M$2692,5,0)</f>
        <v>4.4999999999999998E-2</v>
      </c>
      <c r="L2667" s="11">
        <f t="array" ref="L2667">VLOOKUP(A2667,'HUMAN RESOURCES'!$A$2:$M$2692,6,0)</f>
        <v>0.1</v>
      </c>
      <c r="M2667" s="10">
        <f t="array" ref="M2667">VLOOKUP(A2667,'HUMAN RESOURCES'!$A$2:$M$2692,7,0)</f>
        <v>42</v>
      </c>
      <c r="N2667" s="10">
        <f t="array" ref="N2667">VLOOKUP(A2667,'HUMAN RESOURCES'!$A$2:$M$2692,8,0)</f>
        <v>42</v>
      </c>
      <c r="O2667" s="10">
        <f t="array" ref="O2667">VLOOKUP(A2667,'HUMAN RESOURCES'!$A$2:$M$2692,9,0)</f>
        <v>0.45700000000000002</v>
      </c>
      <c r="P2667" s="10">
        <f t="array" ref="P2667">VLOOKUP(A2667,'HUMAN RESOURCES'!$A$2:$M$2692,10,0)</f>
        <v>0.51500000000000001</v>
      </c>
      <c r="Q2667" s="10">
        <f t="array" ref="Q2667">VLOOKUP(A2667,'HUMAN RESOURCES'!$A$2:$M$2692,11,0)</f>
        <v>2.7E-2</v>
      </c>
      <c r="R2667" s="10">
        <f t="array" ref="R2667">VLOOKUP(A2667,'HUMAN RESOURCES'!$A$2:$M$2692,12,0)</f>
        <v>10100981</v>
      </c>
      <c r="S2667" s="10">
        <f t="array" ref="S2667">VLOOKUP(A2667,'HUMAN RESOURCES'!$A$2:$M$2692,13,0)</f>
        <v>0.34799999999999998</v>
      </c>
      <c r="T2667" s="10">
        <f t="array" ref="T2667">VLOOKUP(A2667,TOURISM!$A$2:$F$2692,5,0)</f>
        <v>67000000</v>
      </c>
      <c r="U2667" s="10">
        <f t="array" ref="U2667">VLOOKUP(A2667,TOURISM!$A$2:$F$2692,6,0)</f>
        <v>102000000</v>
      </c>
      <c r="V2667" s="10">
        <f t="array" ref="V2667">VLOOKUP(A2667,BUSINESS!$A$2:$J$2692,5,0)</f>
        <v>0</v>
      </c>
      <c r="W2667" s="10">
        <f t="array" ref="W2667">VLOOKUP(A2667,BUSINESS!$A$2:$J$2692,6,0)</f>
        <v>0</v>
      </c>
      <c r="X2667" s="10">
        <f t="array" ref="X2667">VLOOKUP(A2667,BUSINESS!$A$2:$J$2692,7,0)</f>
        <v>0</v>
      </c>
      <c r="Y2667" s="10">
        <f t="array" ref="Y2667">VLOOKUP(A2667,BUSINESS!$A$2:$J$2692,8,0)</f>
        <v>0</v>
      </c>
      <c r="Z2667" s="10">
        <f t="array" ref="Z2667">VLOOKUP(A2667,BUSINESS!$A$2:$J$2692,9,0)</f>
        <v>2E-3</v>
      </c>
      <c r="AA2667" s="10">
        <f t="array" ref="AA2667">VLOOKUP(A2667,BUSINESS!$A$2:$J$2692,10,0)</f>
        <v>0.01</v>
      </c>
      <c r="AB2667" s="12">
        <f t="shared" si="157"/>
        <v>322.10255122745008</v>
      </c>
      <c r="AC2667" s="10">
        <f t="shared" si="150"/>
        <v>0</v>
      </c>
      <c r="AD2667" s="10">
        <f t="shared" si="151"/>
        <v>0</v>
      </c>
      <c r="AE2667" s="10">
        <f t="shared" si="152"/>
        <v>10.098029092421815</v>
      </c>
      <c r="AF2667">
        <f t="shared" si="158"/>
        <v>6.6330191097280551</v>
      </c>
    </row>
    <row r="2668" spans="1:32" ht="14.4">
      <c r="A2668" s="7" t="str">
        <f t="shared" si="156"/>
        <v>Zambia-Africa 2001</v>
      </c>
      <c r="B2668" s="7" t="s">
        <v>284</v>
      </c>
      <c r="C2668" s="8" t="s">
        <v>78</v>
      </c>
      <c r="D2668" s="9" t="s">
        <v>63</v>
      </c>
      <c r="E2668" s="14">
        <v>0.06</v>
      </c>
      <c r="F2668" s="13">
        <v>3653822712</v>
      </c>
      <c r="G2668" s="14">
        <v>21</v>
      </c>
      <c r="H2668" s="14">
        <v>0.46200000000000002</v>
      </c>
      <c r="I2668" s="10">
        <f t="array" ref="I2668">VLOOKUP(A2668,ENERGY!$A$2:$F$2691,5,0)</f>
        <v>8462</v>
      </c>
      <c r="J2668" s="11">
        <f t="array" ref="J2668">VLOOKUP(A2668,ENERGY!$A$2:$F$2691,6,0)</f>
        <v>0</v>
      </c>
      <c r="K2668" s="10">
        <f t="array" ref="K2668">VLOOKUP(A2668,'HUMAN RESOURCES'!$A$2:$M$2692,5,0)</f>
        <v>4.4999999999999998E-2</v>
      </c>
      <c r="L2668" s="11">
        <f t="array" ref="L2668">VLOOKUP(A2668,'HUMAN RESOURCES'!$A$2:$M$2692,6,0)</f>
        <v>9.5000000000000001E-2</v>
      </c>
      <c r="M2668" s="10">
        <f t="array" ref="M2668">VLOOKUP(A2668,'HUMAN RESOURCES'!$A$2:$M$2692,7,0)</f>
        <v>43</v>
      </c>
      <c r="N2668" s="10">
        <f t="array" ref="N2668">VLOOKUP(A2668,'HUMAN RESOURCES'!$A$2:$M$2692,8,0)</f>
        <v>42</v>
      </c>
      <c r="O2668" s="10">
        <f t="array" ref="O2668">VLOOKUP(A2668,'HUMAN RESOURCES'!$A$2:$M$2692,9,0)</f>
        <v>0.45900000000000002</v>
      </c>
      <c r="P2668" s="10">
        <f t="array" ref="P2668">VLOOKUP(A2668,'HUMAN RESOURCES'!$A$2:$M$2692,10,0)</f>
        <v>0.51400000000000001</v>
      </c>
      <c r="Q2668" s="10">
        <f t="array" ref="Q2668">VLOOKUP(A2668,'HUMAN RESOURCES'!$A$2:$M$2692,11,0)</f>
        <v>2.7E-2</v>
      </c>
      <c r="R2668" s="10">
        <f t="array" ref="R2668">VLOOKUP(A2668,'HUMAN RESOURCES'!$A$2:$M$2692,12,0)</f>
        <v>10362137</v>
      </c>
      <c r="S2668" s="10">
        <f t="array" ref="S2668">VLOOKUP(A2668,'HUMAN RESOURCES'!$A$2:$M$2692,13,0)</f>
        <v>0.35</v>
      </c>
      <c r="T2668" s="10">
        <f t="array" ref="T2668">VLOOKUP(A2668,TOURISM!$A$2:$F$2692,5,0)</f>
        <v>80000000</v>
      </c>
      <c r="U2668" s="10">
        <f t="array" ref="U2668">VLOOKUP(A2668,TOURISM!$A$2:$F$2692,6,0)</f>
        <v>102000000</v>
      </c>
      <c r="V2668" s="10">
        <f t="array" ref="V2668">VLOOKUP(A2668,BUSINESS!$A$2:$J$2692,5,0)</f>
        <v>0</v>
      </c>
      <c r="W2668" s="10">
        <f t="array" ref="W2668">VLOOKUP(A2668,BUSINESS!$A$2:$J$2692,6,0)</f>
        <v>0</v>
      </c>
      <c r="X2668" s="10">
        <f t="array" ref="X2668">VLOOKUP(A2668,BUSINESS!$A$2:$J$2692,7,0)</f>
        <v>0</v>
      </c>
      <c r="Y2668" s="10">
        <f t="array" ref="Y2668">VLOOKUP(A2668,BUSINESS!$A$2:$J$2692,8,0)</f>
        <v>0</v>
      </c>
      <c r="Z2668" s="10">
        <f t="array" ref="Z2668">VLOOKUP(A2668,BUSINESS!$A$2:$J$2692,9,0)</f>
        <v>2E-3</v>
      </c>
      <c r="AA2668" s="10">
        <f t="array" ref="AA2668">VLOOKUP(A2668,BUSINESS!$A$2:$J$2692,10,0)</f>
        <v>1.2E-2</v>
      </c>
      <c r="AB2668" s="12">
        <f t="shared" si="157"/>
        <v>352.6128550510382</v>
      </c>
      <c r="AC2668" s="10">
        <f t="shared" si="150"/>
        <v>0</v>
      </c>
      <c r="AD2668" s="10">
        <f t="shared" si="151"/>
        <v>8.1662691778732518E-4</v>
      </c>
      <c r="AE2668" s="10">
        <f t="shared" si="152"/>
        <v>9.843529380088297</v>
      </c>
      <c r="AF2668">
        <f t="shared" si="158"/>
        <v>7.7204152000692519</v>
      </c>
    </row>
    <row r="2669" spans="1:32" ht="14.4">
      <c r="A2669" s="7" t="str">
        <f t="shared" si="156"/>
        <v>Zambia-Africa 2002</v>
      </c>
      <c r="B2669" s="7" t="s">
        <v>284</v>
      </c>
      <c r="C2669" s="8" t="s">
        <v>78</v>
      </c>
      <c r="D2669" s="9" t="s">
        <v>64</v>
      </c>
      <c r="E2669" s="14">
        <v>6.7000000000000004E-2</v>
      </c>
      <c r="F2669" s="13">
        <v>3711284087</v>
      </c>
      <c r="G2669" s="14">
        <v>24</v>
      </c>
      <c r="H2669" s="14">
        <v>0.45200000000000001</v>
      </c>
      <c r="I2669" s="10">
        <f t="array" ref="I2669">VLOOKUP(A2669,ENERGY!$A$2:$F$2691,5,0)</f>
        <v>8054</v>
      </c>
      <c r="J2669" s="11">
        <f t="array" ref="J2669">VLOOKUP(A2669,ENERGY!$A$2:$F$2691,6,0)</f>
        <v>2428</v>
      </c>
      <c r="K2669" s="10">
        <f t="array" ref="K2669">VLOOKUP(A2669,'HUMAN RESOURCES'!$A$2:$M$2692,5,0)</f>
        <v>4.4999999999999998E-2</v>
      </c>
      <c r="L2669" s="11">
        <f t="array" ref="L2669">VLOOKUP(A2669,'HUMAN RESOURCES'!$A$2:$M$2692,6,0)</f>
        <v>9.0999999999999998E-2</v>
      </c>
      <c r="M2669" s="10">
        <f t="array" ref="M2669">VLOOKUP(A2669,'HUMAN RESOURCES'!$A$2:$M$2692,7,0)</f>
        <v>44</v>
      </c>
      <c r="N2669" s="10">
        <f t="array" ref="N2669">VLOOKUP(A2669,'HUMAN RESOURCES'!$A$2:$M$2692,8,0)</f>
        <v>43</v>
      </c>
      <c r="O2669" s="10">
        <f t="array" ref="O2669">VLOOKUP(A2669,'HUMAN RESOURCES'!$A$2:$M$2692,9,0)</f>
        <v>0.46100000000000002</v>
      </c>
      <c r="P2669" s="10">
        <f t="array" ref="P2669">VLOOKUP(A2669,'HUMAN RESOURCES'!$A$2:$M$2692,10,0)</f>
        <v>0.51100000000000001</v>
      </c>
      <c r="Q2669" s="10">
        <f t="array" ref="Q2669">VLOOKUP(A2669,'HUMAN RESOURCES'!$A$2:$M$2692,11,0)</f>
        <v>2.7E-2</v>
      </c>
      <c r="R2669" s="10">
        <f t="array" ref="R2669">VLOOKUP(A2669,'HUMAN RESOURCES'!$A$2:$M$2692,12,0)</f>
        <v>10625423</v>
      </c>
      <c r="S2669" s="10">
        <f t="array" ref="S2669">VLOOKUP(A2669,'HUMAN RESOURCES'!$A$2:$M$2692,13,0)</f>
        <v>0.35399999999999998</v>
      </c>
      <c r="T2669" s="10">
        <f t="array" ref="T2669">VLOOKUP(A2669,TOURISM!$A$2:$F$2692,5,0)</f>
        <v>64000000</v>
      </c>
      <c r="U2669" s="10">
        <f t="array" ref="U2669">VLOOKUP(A2669,TOURISM!$A$2:$F$2692,6,0)</f>
        <v>109000000</v>
      </c>
      <c r="V2669" s="10">
        <f t="array" ref="V2669">VLOOKUP(A2669,BUSINESS!$A$2:$J$2692,5,0)</f>
        <v>0</v>
      </c>
      <c r="W2669" s="10">
        <f t="array" ref="W2669">VLOOKUP(A2669,BUSINESS!$A$2:$J$2692,6,0)</f>
        <v>0</v>
      </c>
      <c r="X2669" s="10">
        <f t="array" ref="X2669">VLOOKUP(A2669,BUSINESS!$A$2:$J$2692,7,0)</f>
        <v>0</v>
      </c>
      <c r="Y2669" s="10">
        <f t="array" ref="Y2669">VLOOKUP(A2669,BUSINESS!$A$2:$J$2692,8,0)</f>
        <v>0</v>
      </c>
      <c r="Z2669" s="10">
        <f t="array" ref="Z2669">VLOOKUP(A2669,BUSINESS!$A$2:$J$2692,9,0)</f>
        <v>5.0000000000000001E-3</v>
      </c>
      <c r="AA2669" s="10">
        <f t="array" ref="AA2669">VLOOKUP(A2669,BUSINESS!$A$2:$J$2692,10,0)</f>
        <v>1.2999999999999999E-2</v>
      </c>
      <c r="AB2669" s="12">
        <f t="shared" si="157"/>
        <v>349.28342024595162</v>
      </c>
      <c r="AC2669" s="10">
        <f t="shared" si="150"/>
        <v>2.2850854973020839E-4</v>
      </c>
      <c r="AD2669" s="10">
        <f t="shared" si="151"/>
        <v>7.5799335235877193E-4</v>
      </c>
      <c r="AE2669" s="10">
        <f t="shared" si="152"/>
        <v>10.258415123802601</v>
      </c>
      <c r="AF2669">
        <f t="shared" si="158"/>
        <v>6.0232896139758392</v>
      </c>
    </row>
    <row r="2670" spans="1:32" ht="14.4">
      <c r="A2670" s="7" t="str">
        <f t="shared" si="156"/>
        <v>Zambia-Africa 2003</v>
      </c>
      <c r="B2670" s="7" t="s">
        <v>284</v>
      </c>
      <c r="C2670" s="8" t="s">
        <v>78</v>
      </c>
      <c r="D2670" s="9" t="s">
        <v>65</v>
      </c>
      <c r="E2670" s="14">
        <v>6.7000000000000004E-2</v>
      </c>
      <c r="F2670" s="13">
        <v>4341841414</v>
      </c>
      <c r="G2670" s="14">
        <v>27</v>
      </c>
      <c r="H2670" s="14">
        <v>0.40600000000000003</v>
      </c>
      <c r="I2670" s="10">
        <f t="array" ref="I2670">VLOOKUP(A2670,ENERGY!$A$2:$F$2691,5,0)</f>
        <v>7842</v>
      </c>
      <c r="J2670" s="11">
        <f t="array" ref="J2670">VLOOKUP(A2670,ENERGY!$A$2:$F$2691,6,0)</f>
        <v>2156</v>
      </c>
      <c r="K2670" s="10">
        <f t="array" ref="K2670">VLOOKUP(A2670,'HUMAN RESOURCES'!$A$2:$M$2692,5,0)</f>
        <v>4.4999999999999998E-2</v>
      </c>
      <c r="L2670" s="11">
        <f t="array" ref="L2670">VLOOKUP(A2670,'HUMAN RESOURCES'!$A$2:$M$2692,6,0)</f>
        <v>8.5999999999999993E-2</v>
      </c>
      <c r="M2670" s="10">
        <f t="array" ref="M2670">VLOOKUP(A2670,'HUMAN RESOURCES'!$A$2:$M$2692,7,0)</f>
        <v>45</v>
      </c>
      <c r="N2670" s="10">
        <f t="array" ref="N2670">VLOOKUP(A2670,'HUMAN RESOURCES'!$A$2:$M$2692,8,0)</f>
        <v>44</v>
      </c>
      <c r="O2670" s="10">
        <f t="array" ref="O2670">VLOOKUP(A2670,'HUMAN RESOURCES'!$A$2:$M$2692,9,0)</f>
        <v>0.46400000000000002</v>
      </c>
      <c r="P2670" s="10">
        <f t="array" ref="P2670">VLOOKUP(A2670,'HUMAN RESOURCES'!$A$2:$M$2692,10,0)</f>
        <v>0.50900000000000001</v>
      </c>
      <c r="Q2670" s="10">
        <f t="array" ref="Q2670">VLOOKUP(A2670,'HUMAN RESOURCES'!$A$2:$M$2692,11,0)</f>
        <v>2.7E-2</v>
      </c>
      <c r="R2670" s="10">
        <f t="array" ref="R2670">VLOOKUP(A2670,'HUMAN RESOURCES'!$A$2:$M$2692,12,0)</f>
        <v>10894519</v>
      </c>
      <c r="S2670" s="10">
        <f t="array" ref="S2670">VLOOKUP(A2670,'HUMAN RESOURCES'!$A$2:$M$2692,13,0)</f>
        <v>0.35799999999999998</v>
      </c>
      <c r="T2670" s="10">
        <f t="array" ref="T2670">VLOOKUP(A2670,TOURISM!$A$2:$F$2692,5,0)</f>
        <v>88000000</v>
      </c>
      <c r="U2670" s="10">
        <f t="array" ref="U2670">VLOOKUP(A2670,TOURISM!$A$2:$F$2692,6,0)</f>
        <v>115000000</v>
      </c>
      <c r="V2670" s="10">
        <f t="array" ref="V2670">VLOOKUP(A2670,BUSINESS!$A$2:$J$2692,5,0)</f>
        <v>0</v>
      </c>
      <c r="W2670" s="10">
        <f t="array" ref="W2670">VLOOKUP(A2670,BUSINESS!$A$2:$J$2692,6,0)</f>
        <v>35</v>
      </c>
      <c r="X2670" s="10">
        <f t="array" ref="X2670">VLOOKUP(A2670,BUSINESS!$A$2:$J$2692,7,0)</f>
        <v>0</v>
      </c>
      <c r="Y2670" s="10">
        <f t="array" ref="Y2670">VLOOKUP(A2670,BUSINESS!$A$2:$J$2692,8,0)</f>
        <v>0</v>
      </c>
      <c r="Z2670" s="10">
        <f t="array" ref="Z2670">VLOOKUP(A2670,BUSINESS!$A$2:$J$2692,9,0)</f>
        <v>0.01</v>
      </c>
      <c r="AA2670" s="10">
        <f t="array" ref="AA2670">VLOOKUP(A2670,BUSINESS!$A$2:$J$2692,10,0)</f>
        <v>2.1999999999999999E-2</v>
      </c>
      <c r="AB2670" s="12">
        <f t="shared" si="157"/>
        <v>398.53447536325376</v>
      </c>
      <c r="AC2670" s="10">
        <f t="shared" si="150"/>
        <v>1.9789767680427193E-4</v>
      </c>
      <c r="AD2670" s="10">
        <f t="shared" si="151"/>
        <v>7.1981149420180914E-4</v>
      </c>
      <c r="AE2670" s="10">
        <f t="shared" si="152"/>
        <v>10.555766619893912</v>
      </c>
      <c r="AF2670">
        <f t="shared" si="158"/>
        <v>8.0774561960927329</v>
      </c>
    </row>
    <row r="2671" spans="1:32" ht="14.4">
      <c r="A2671" s="7" t="str">
        <f t="shared" si="156"/>
        <v>Zambia-Africa 2004</v>
      </c>
      <c r="B2671" s="7" t="s">
        <v>284</v>
      </c>
      <c r="C2671" s="8" t="s">
        <v>78</v>
      </c>
      <c r="D2671" s="9" t="s">
        <v>66</v>
      </c>
      <c r="E2671" s="14">
        <v>6.7000000000000004E-2</v>
      </c>
      <c r="F2671" s="13">
        <v>5439176376</v>
      </c>
      <c r="G2671" s="14">
        <v>33</v>
      </c>
      <c r="H2671" s="14">
        <v>0.307</v>
      </c>
      <c r="I2671" s="10">
        <v>7842</v>
      </c>
      <c r="J2671" s="11">
        <v>2156</v>
      </c>
      <c r="K2671" s="10">
        <f t="array" ref="K2671">VLOOKUP(A2671,'HUMAN RESOURCES'!$A$2:$M$2692,5,0)</f>
        <v>4.3999999999999997E-2</v>
      </c>
      <c r="L2671" s="11">
        <f t="array" ref="L2671">VLOOKUP(A2671,'HUMAN RESOURCES'!$A$2:$M$2692,6,0)</f>
        <v>8.1000000000000003E-2</v>
      </c>
      <c r="M2671" s="10">
        <f t="array" ref="M2671">VLOOKUP(A2671,'HUMAN RESOURCES'!$A$2:$M$2692,7,0)</f>
        <v>46</v>
      </c>
      <c r="N2671" s="10">
        <f t="array" ref="N2671">VLOOKUP(A2671,'HUMAN RESOURCES'!$A$2:$M$2692,8,0)</f>
        <v>45</v>
      </c>
      <c r="O2671" s="10">
        <f t="array" ref="O2671">VLOOKUP(A2671,'HUMAN RESOURCES'!$A$2:$M$2692,9,0)</f>
        <v>0.46600000000000003</v>
      </c>
      <c r="P2671" s="10">
        <f t="array" ref="P2671">VLOOKUP(A2671,'HUMAN RESOURCES'!$A$2:$M$2692,10,0)</f>
        <v>0.50700000000000001</v>
      </c>
      <c r="Q2671" s="10">
        <f t="array" ref="Q2671">VLOOKUP(A2671,'HUMAN RESOURCES'!$A$2:$M$2692,11,0)</f>
        <v>2.7E-2</v>
      </c>
      <c r="R2671" s="10">
        <f t="array" ref="R2671">VLOOKUP(A2671,'HUMAN RESOURCES'!$A$2:$M$2692,12,0)</f>
        <v>11174650</v>
      </c>
      <c r="S2671" s="10">
        <f t="array" ref="S2671">VLOOKUP(A2671,'HUMAN RESOURCES'!$A$2:$M$2692,13,0)</f>
        <v>0.36199999999999999</v>
      </c>
      <c r="T2671" s="10">
        <f t="array" ref="T2671">VLOOKUP(A2671,TOURISM!$A$2:$F$2692,5,0)</f>
        <v>92000000</v>
      </c>
      <c r="U2671" s="10">
        <f t="array" ref="U2671">VLOOKUP(A2671,TOURISM!$A$2:$F$2692,6,0)</f>
        <v>86000000</v>
      </c>
      <c r="V2671" s="10">
        <f t="array" ref="V2671">VLOOKUP(A2671,BUSINESS!$A$2:$J$2692,5,0)</f>
        <v>0</v>
      </c>
      <c r="W2671" s="10">
        <f t="array" ref="W2671">VLOOKUP(A2671,BUSINESS!$A$2:$J$2692,6,0)</f>
        <v>35</v>
      </c>
      <c r="X2671" s="10">
        <f t="array" ref="X2671">VLOOKUP(A2671,BUSINESS!$A$2:$J$2692,7,0)</f>
        <v>0</v>
      </c>
      <c r="Y2671" s="10">
        <f t="array" ref="Y2671">VLOOKUP(A2671,BUSINESS!$A$2:$J$2692,8,0)</f>
        <v>0</v>
      </c>
      <c r="Z2671" s="10">
        <f t="array" ref="Z2671">VLOOKUP(A2671,BUSINESS!$A$2:$J$2692,9,0)</f>
        <v>0.02</v>
      </c>
      <c r="AA2671" s="10">
        <f t="array" ref="AA2671">VLOOKUP(A2671,BUSINESS!$A$2:$J$2692,10,0)</f>
        <v>4.2000000000000003E-2</v>
      </c>
      <c r="AB2671" s="12">
        <f t="shared" si="157"/>
        <v>486.74243721279862</v>
      </c>
      <c r="AC2671" s="10">
        <f t="shared" si="150"/>
        <v>1.9293669152948862E-4</v>
      </c>
      <c r="AD2671" s="10">
        <f t="shared" si="151"/>
        <v>7.0176694572089509E-4</v>
      </c>
      <c r="AE2671" s="10">
        <f t="shared" si="152"/>
        <v>7.6959904784489899</v>
      </c>
      <c r="AF2671">
        <f t="shared" si="158"/>
        <v>8.2329200467128718</v>
      </c>
    </row>
    <row r="2672" spans="1:32" ht="14.4">
      <c r="A2672" s="7" t="str">
        <f t="shared" si="156"/>
        <v>Zambia-Africa 2005</v>
      </c>
      <c r="B2672" s="7" t="s">
        <v>284</v>
      </c>
      <c r="C2672" s="8" t="s">
        <v>78</v>
      </c>
      <c r="D2672" s="9" t="s">
        <v>67</v>
      </c>
      <c r="E2672" s="14">
        <v>7.0999999999999994E-2</v>
      </c>
      <c r="F2672" s="13">
        <v>7178556337</v>
      </c>
      <c r="G2672" s="14">
        <v>44</v>
      </c>
      <c r="H2672" s="14">
        <v>0.28199999999999997</v>
      </c>
      <c r="I2672" s="10">
        <f t="array" ref="I2672">VLOOKUP(A2672,ENERGY!$A$2:$F$2691,5,0)</f>
        <v>7641</v>
      </c>
      <c r="J2672" s="11">
        <f t="array" ref="J2672">VLOOKUP(A2672,ENERGY!$A$2:$F$2691,6,0)</f>
        <v>1845</v>
      </c>
      <c r="K2672" s="10">
        <f t="array" ref="K2672">VLOOKUP(A2672,'HUMAN RESOURCES'!$A$2:$M$2692,5,0)</f>
        <v>4.3999999999999997E-2</v>
      </c>
      <c r="L2672" s="11">
        <f t="array" ref="L2672">VLOOKUP(A2672,'HUMAN RESOURCES'!$A$2:$M$2692,6,0)</f>
        <v>7.5999999999999998E-2</v>
      </c>
      <c r="M2672" s="10">
        <f t="array" ref="M2672">VLOOKUP(A2672,'HUMAN RESOURCES'!$A$2:$M$2692,7,0)</f>
        <v>48</v>
      </c>
      <c r="N2672" s="10">
        <f t="array" ref="N2672">VLOOKUP(A2672,'HUMAN RESOURCES'!$A$2:$M$2692,8,0)</f>
        <v>47</v>
      </c>
      <c r="O2672" s="10">
        <f t="array" ref="O2672">VLOOKUP(A2672,'HUMAN RESOURCES'!$A$2:$M$2692,9,0)</f>
        <v>0.46700000000000003</v>
      </c>
      <c r="P2672" s="10">
        <f t="array" ref="P2672">VLOOKUP(A2672,'HUMAN RESOURCES'!$A$2:$M$2692,10,0)</f>
        <v>0.50600000000000001</v>
      </c>
      <c r="Q2672" s="10">
        <f t="array" ref="Q2672">VLOOKUP(A2672,'HUMAN RESOURCES'!$A$2:$M$2692,11,0)</f>
        <v>2.7E-2</v>
      </c>
      <c r="R2672" s="10">
        <f t="array" ref="R2672">VLOOKUP(A2672,'HUMAN RESOURCES'!$A$2:$M$2692,12,0)</f>
        <v>11470022</v>
      </c>
      <c r="S2672" s="10">
        <f t="array" ref="S2672">VLOOKUP(A2672,'HUMAN RESOURCES'!$A$2:$M$2692,13,0)</f>
        <v>0.36599999999999999</v>
      </c>
      <c r="T2672" s="10">
        <f t="array" ref="T2672">VLOOKUP(A2672,TOURISM!$A$2:$F$2692,5,0)</f>
        <v>98000000</v>
      </c>
      <c r="U2672" s="10">
        <f t="array" ref="U2672">VLOOKUP(A2672,TOURISM!$A$2:$F$2692,6,0)</f>
        <v>88000000</v>
      </c>
      <c r="V2672" s="10">
        <f t="array" ref="V2672">VLOOKUP(A2672,BUSINESS!$A$2:$J$2692,5,0)</f>
        <v>0.154</v>
      </c>
      <c r="W2672" s="10">
        <f t="array" ref="W2672">VLOOKUP(A2672,BUSINESS!$A$2:$J$2692,6,0)</f>
        <v>35</v>
      </c>
      <c r="X2672" s="10">
        <f t="array" ref="X2672">VLOOKUP(A2672,BUSINESS!$A$2:$J$2692,7,0)</f>
        <v>0</v>
      </c>
      <c r="Y2672" s="10">
        <f t="array" ref="Y2672">VLOOKUP(A2672,BUSINESS!$A$2:$J$2692,8,0)</f>
        <v>183</v>
      </c>
      <c r="Z2672" s="10">
        <f t="array" ref="Z2672">VLOOKUP(A2672,BUSINESS!$A$2:$J$2692,9,0)</f>
        <v>2.9000000000000001E-2</v>
      </c>
      <c r="AA2672" s="10">
        <f t="array" ref="AA2672">VLOOKUP(A2672,BUSINESS!$A$2:$J$2692,10,0)</f>
        <v>8.3000000000000004E-2</v>
      </c>
      <c r="AB2672" s="12">
        <f t="shared" si="157"/>
        <v>625.85375485766292</v>
      </c>
      <c r="AC2672" s="10">
        <f t="shared" si="150"/>
        <v>1.6085409426416095E-4</v>
      </c>
      <c r="AD2672" s="10">
        <f t="shared" si="151"/>
        <v>6.6617134648913493E-4</v>
      </c>
      <c r="AE2672" s="10">
        <f t="shared" si="152"/>
        <v>7.6721736017594386</v>
      </c>
      <c r="AF2672">
        <f t="shared" si="158"/>
        <v>8.5440115110502841</v>
      </c>
    </row>
    <row r="2673" spans="1:32" ht="14.4">
      <c r="A2673" s="7" t="str">
        <f t="shared" si="156"/>
        <v>Zambia-Africa 2006</v>
      </c>
      <c r="B2673" s="7" t="s">
        <v>284</v>
      </c>
      <c r="C2673" s="8" t="s">
        <v>78</v>
      </c>
      <c r="D2673" s="9" t="s">
        <v>68</v>
      </c>
      <c r="E2673" s="14">
        <v>6.4000000000000001E-2</v>
      </c>
      <c r="F2673" s="13">
        <v>10702200822</v>
      </c>
      <c r="G2673" s="14">
        <v>58</v>
      </c>
      <c r="H2673" s="14">
        <v>0.23200000000000001</v>
      </c>
      <c r="I2673" s="10">
        <v>7641</v>
      </c>
      <c r="J2673" s="11">
        <v>1845</v>
      </c>
      <c r="K2673" s="10">
        <f t="array" ref="K2673">VLOOKUP(A2673,'HUMAN RESOURCES'!$A$2:$M$2692,5,0)</f>
        <v>4.3999999999999997E-2</v>
      </c>
      <c r="L2673" s="11">
        <f t="array" ref="L2673">VLOOKUP(A2673,'HUMAN RESOURCES'!$A$2:$M$2692,6,0)</f>
        <v>7.2999999999999995E-2</v>
      </c>
      <c r="M2673" s="10">
        <f t="array" ref="M2673">VLOOKUP(A2673,'HUMAN RESOURCES'!$A$2:$M$2692,7,0)</f>
        <v>49</v>
      </c>
      <c r="N2673" s="10">
        <f t="array" ref="N2673">VLOOKUP(A2673,'HUMAN RESOURCES'!$A$2:$M$2692,8,0)</f>
        <v>48</v>
      </c>
      <c r="O2673" s="10">
        <f t="array" ref="O2673">VLOOKUP(A2673,'HUMAN RESOURCES'!$A$2:$M$2692,9,0)</f>
        <v>0.46800000000000003</v>
      </c>
      <c r="P2673" s="10">
        <f t="array" ref="P2673">VLOOKUP(A2673,'HUMAN RESOURCES'!$A$2:$M$2692,10,0)</f>
        <v>0.505</v>
      </c>
      <c r="Q2673" s="10">
        <f t="array" ref="Q2673">VLOOKUP(A2673,'HUMAN RESOURCES'!$A$2:$M$2692,11,0)</f>
        <v>2.7E-2</v>
      </c>
      <c r="R2673" s="10">
        <f t="array" ref="R2673">VLOOKUP(A2673,'HUMAN RESOURCES'!$A$2:$M$2692,12,0)</f>
        <v>11781612</v>
      </c>
      <c r="S2673" s="10">
        <f t="array" ref="S2673">VLOOKUP(A2673,'HUMAN RESOURCES'!$A$2:$M$2692,13,0)</f>
        <v>0.37</v>
      </c>
      <c r="T2673" s="10">
        <f t="array" ref="T2673">VLOOKUP(A2673,TOURISM!$A$2:$F$2692,5,0)</f>
        <v>110000000</v>
      </c>
      <c r="U2673" s="10">
        <f t="array" ref="U2673">VLOOKUP(A2673,TOURISM!$A$2:$F$2692,6,0)</f>
        <v>97000000</v>
      </c>
      <c r="V2673" s="10">
        <f t="array" ref="V2673">VLOOKUP(A2673,BUSINESS!$A$2:$J$2692,5,0)</f>
        <v>0.154</v>
      </c>
      <c r="W2673" s="10">
        <f t="array" ref="W2673">VLOOKUP(A2673,BUSINESS!$A$2:$J$2692,6,0)</f>
        <v>35</v>
      </c>
      <c r="X2673" s="10">
        <f t="array" ref="X2673">VLOOKUP(A2673,BUSINESS!$A$2:$J$2692,7,0)</f>
        <v>0</v>
      </c>
      <c r="Y2673" s="10">
        <f t="array" ref="Y2673">VLOOKUP(A2673,BUSINESS!$A$2:$J$2692,8,0)</f>
        <v>183</v>
      </c>
      <c r="Z2673" s="10">
        <f t="array" ref="Z2673">VLOOKUP(A2673,BUSINESS!$A$2:$J$2692,9,0)</f>
        <v>4.2000000000000003E-2</v>
      </c>
      <c r="AA2673" s="10">
        <f t="array" ref="AA2673">VLOOKUP(A2673,BUSINESS!$A$2:$J$2692,10,0)</f>
        <v>0.14099999999999999</v>
      </c>
      <c r="AB2673" s="12">
        <f t="shared" si="157"/>
        <v>908.38170718913511</v>
      </c>
      <c r="AC2673" s="10">
        <f t="shared" si="150"/>
        <v>1.5659996272156986E-4</v>
      </c>
      <c r="AD2673" s="10">
        <f t="shared" si="151"/>
        <v>6.4855301634445266E-4</v>
      </c>
      <c r="AE2673" s="10">
        <f t="shared" si="152"/>
        <v>8.2331687718115312</v>
      </c>
      <c r="AF2673">
        <f t="shared" si="158"/>
        <v>9.3365831432914277</v>
      </c>
    </row>
    <row r="2674" spans="1:32" ht="14.4">
      <c r="A2674" s="7" t="str">
        <f t="shared" si="156"/>
        <v>Zambia-Africa 2007</v>
      </c>
      <c r="B2674" s="7" t="s">
        <v>284</v>
      </c>
      <c r="C2674" s="8" t="s">
        <v>78</v>
      </c>
      <c r="D2674" s="9" t="s">
        <v>69</v>
      </c>
      <c r="E2674" s="14">
        <v>0.06</v>
      </c>
      <c r="F2674" s="13">
        <v>11541420981</v>
      </c>
      <c r="G2674" s="14">
        <v>57</v>
      </c>
      <c r="H2674" s="14">
        <v>0.189</v>
      </c>
      <c r="I2674" s="10">
        <v>7641</v>
      </c>
      <c r="J2674" s="11">
        <v>1845</v>
      </c>
      <c r="K2674" s="10">
        <f t="array" ref="K2674">VLOOKUP(A2674,'HUMAN RESOURCES'!$A$2:$M$2692,5,0)</f>
        <v>4.3999999999999997E-2</v>
      </c>
      <c r="L2674" s="11">
        <f t="array" ref="L2674">VLOOKUP(A2674,'HUMAN RESOURCES'!$A$2:$M$2692,6,0)</f>
        <v>7.0000000000000007E-2</v>
      </c>
      <c r="M2674" s="10">
        <f t="array" ref="M2674">VLOOKUP(A2674,'HUMAN RESOURCES'!$A$2:$M$2692,7,0)</f>
        <v>51</v>
      </c>
      <c r="N2674" s="10">
        <f t="array" ref="N2674">VLOOKUP(A2674,'HUMAN RESOURCES'!$A$2:$M$2692,8,0)</f>
        <v>49</v>
      </c>
      <c r="O2674" s="10">
        <f t="array" ref="O2674">VLOOKUP(A2674,'HUMAN RESOURCES'!$A$2:$M$2692,9,0)</f>
        <v>0.46899999999999997</v>
      </c>
      <c r="P2674" s="10">
        <f t="array" ref="P2674">VLOOKUP(A2674,'HUMAN RESOURCES'!$A$2:$M$2692,10,0)</f>
        <v>0.504</v>
      </c>
      <c r="Q2674" s="10">
        <f t="array" ref="Q2674">VLOOKUP(A2674,'HUMAN RESOURCES'!$A$2:$M$2692,11,0)</f>
        <v>2.7E-2</v>
      </c>
      <c r="R2674" s="10">
        <f t="array" ref="R2674">VLOOKUP(A2674,'HUMAN RESOURCES'!$A$2:$M$2692,12,0)</f>
        <v>12109620</v>
      </c>
      <c r="S2674" s="10">
        <f t="array" ref="S2674">VLOOKUP(A2674,'HUMAN RESOURCES'!$A$2:$M$2692,13,0)</f>
        <v>0.375</v>
      </c>
      <c r="T2674" s="10">
        <f t="array" ref="T2674">VLOOKUP(A2674,TOURISM!$A$2:$F$2692,5,0)</f>
        <v>138000000</v>
      </c>
      <c r="U2674" s="10">
        <f t="array" ref="U2674">VLOOKUP(A2674,TOURISM!$A$2:$F$2692,6,0)</f>
        <v>98000000</v>
      </c>
      <c r="V2674" s="10">
        <f t="array" ref="V2674">VLOOKUP(A2674,BUSINESS!$A$2:$J$2692,5,0)</f>
        <v>0.15</v>
      </c>
      <c r="W2674" s="10">
        <f t="array" ref="W2674">VLOOKUP(A2674,BUSINESS!$A$2:$J$2692,6,0)</f>
        <v>33</v>
      </c>
      <c r="X2674" s="10">
        <f t="array" ref="X2674">VLOOKUP(A2674,BUSINESS!$A$2:$J$2692,7,0)</f>
        <v>0</v>
      </c>
      <c r="Y2674" s="10">
        <f t="array" ref="Y2674">VLOOKUP(A2674,BUSINESS!$A$2:$J$2692,8,0)</f>
        <v>183</v>
      </c>
      <c r="Z2674" s="10">
        <f t="array" ref="Z2674">VLOOKUP(A2674,BUSINESS!$A$2:$J$2692,9,0)</f>
        <v>4.9000000000000002E-2</v>
      </c>
      <c r="AA2674" s="10">
        <f t="array" ref="AA2674">VLOOKUP(A2674,BUSINESS!$A$2:$J$2692,10,0)</f>
        <v>0.218</v>
      </c>
      <c r="AB2674" s="12">
        <f t="shared" si="157"/>
        <v>953.0787077546612</v>
      </c>
      <c r="AC2674" s="10">
        <f t="shared" si="150"/>
        <v>1.5235820777200276E-4</v>
      </c>
      <c r="AD2674" s="10">
        <f t="shared" si="151"/>
        <v>6.3098594340697724E-4</v>
      </c>
      <c r="AE2674" s="10">
        <f t="shared" si="152"/>
        <v>8.0927394914126118</v>
      </c>
      <c r="AF2674">
        <f t="shared" si="158"/>
        <v>11.395898467499393</v>
      </c>
    </row>
    <row r="2675" spans="1:32" ht="14.4">
      <c r="A2675" s="7" t="str">
        <f t="shared" si="156"/>
        <v>Zambia-Africa 2008</v>
      </c>
      <c r="B2675" s="7" t="s">
        <v>284</v>
      </c>
      <c r="C2675" s="8" t="s">
        <v>78</v>
      </c>
      <c r="D2675" s="9" t="s">
        <v>70</v>
      </c>
      <c r="E2675" s="14">
        <v>6.6000000000000003E-2</v>
      </c>
      <c r="F2675" s="13">
        <v>14640792100</v>
      </c>
      <c r="G2675" s="14">
        <v>78</v>
      </c>
      <c r="H2675" s="14">
        <v>0.191</v>
      </c>
      <c r="I2675" s="10">
        <f t="array" ref="I2675">VLOOKUP(A2675,ENERGY!$A$2:$F$2691,5,0)</f>
        <v>7005</v>
      </c>
      <c r="J2675" s="11">
        <f t="array" ref="J2675">VLOOKUP(A2675,ENERGY!$A$2:$F$2691,6,0)</f>
        <v>2131</v>
      </c>
      <c r="K2675" s="10">
        <f t="array" ref="K2675">VLOOKUP(A2675,'HUMAN RESOURCES'!$A$2:$M$2692,5,0)</f>
        <v>4.2999999999999997E-2</v>
      </c>
      <c r="L2675" s="11">
        <f t="array" ref="L2675">VLOOKUP(A2675,'HUMAN RESOURCES'!$A$2:$M$2692,6,0)</f>
        <v>6.7000000000000004E-2</v>
      </c>
      <c r="M2675" s="10">
        <f t="array" ref="M2675">VLOOKUP(A2675,'HUMAN RESOURCES'!$A$2:$M$2692,7,0)</f>
        <v>52</v>
      </c>
      <c r="N2675" s="10">
        <f t="array" ref="N2675">VLOOKUP(A2675,'HUMAN RESOURCES'!$A$2:$M$2692,8,0)</f>
        <v>51</v>
      </c>
      <c r="O2675" s="10">
        <f t="array" ref="O2675">VLOOKUP(A2675,'HUMAN RESOURCES'!$A$2:$M$2692,9,0)</f>
        <v>0.47</v>
      </c>
      <c r="P2675" s="10">
        <f t="array" ref="P2675">VLOOKUP(A2675,'HUMAN RESOURCES'!$A$2:$M$2692,10,0)</f>
        <v>0.504</v>
      </c>
      <c r="Q2675" s="10">
        <f t="array" ref="Q2675">VLOOKUP(A2675,'HUMAN RESOURCES'!$A$2:$M$2692,11,0)</f>
        <v>2.7E-2</v>
      </c>
      <c r="R2675" s="10">
        <f t="array" ref="R2675">VLOOKUP(A2675,'HUMAN RESOURCES'!$A$2:$M$2692,12,0)</f>
        <v>12456527</v>
      </c>
      <c r="S2675" s="10">
        <f t="array" ref="S2675">VLOOKUP(A2675,'HUMAN RESOURCES'!$A$2:$M$2692,13,0)</f>
        <v>0.379</v>
      </c>
      <c r="T2675" s="10">
        <f t="array" ref="T2675">VLOOKUP(A2675,TOURISM!$A$2:$F$2692,5,0)</f>
        <v>148000000</v>
      </c>
      <c r="U2675" s="10">
        <f t="array" ref="U2675">VLOOKUP(A2675,TOURISM!$A$2:$F$2692,6,0)</f>
        <v>107000000</v>
      </c>
      <c r="V2675" s="10">
        <f t="array" ref="V2675">VLOOKUP(A2675,BUSINESS!$A$2:$J$2692,5,0)</f>
        <v>0.15</v>
      </c>
      <c r="W2675" s="10">
        <f t="array" ref="W2675">VLOOKUP(A2675,BUSINESS!$A$2:$J$2692,6,0)</f>
        <v>18</v>
      </c>
      <c r="X2675" s="10">
        <f t="array" ref="X2675">VLOOKUP(A2675,BUSINESS!$A$2:$J$2692,7,0)</f>
        <v>0</v>
      </c>
      <c r="Y2675" s="10">
        <f t="array" ref="Y2675">VLOOKUP(A2675,BUSINESS!$A$2:$J$2692,8,0)</f>
        <v>183</v>
      </c>
      <c r="Z2675" s="10">
        <f t="array" ref="Z2675">VLOOKUP(A2675,BUSINESS!$A$2:$J$2692,9,0)</f>
        <v>5.6000000000000001E-2</v>
      </c>
      <c r="AA2675" s="10">
        <f t="array" ref="AA2675">VLOOKUP(A2675,BUSINESS!$A$2:$J$2692,10,0)</f>
        <v>0.28399999999999997</v>
      </c>
      <c r="AB2675" s="12">
        <f t="shared" si="157"/>
        <v>1175.3510508988581</v>
      </c>
      <c r="AC2675" s="10">
        <f t="shared" si="150"/>
        <v>1.7107497137845885E-4</v>
      </c>
      <c r="AD2675" s="10">
        <f t="shared" si="151"/>
        <v>5.623557834378716E-4</v>
      </c>
      <c r="AE2675" s="10">
        <f t="shared" si="152"/>
        <v>8.5898742081159547</v>
      </c>
      <c r="AF2675">
        <f t="shared" si="158"/>
        <v>11.881321334590291</v>
      </c>
    </row>
    <row r="2676" spans="1:32" ht="14.4">
      <c r="A2676" s="7" t="str">
        <f t="shared" si="156"/>
        <v>Zambia-Africa 2009</v>
      </c>
      <c r="B2676" s="7" t="s">
        <v>284</v>
      </c>
      <c r="C2676" s="8" t="s">
        <v>78</v>
      </c>
      <c r="D2676" s="9" t="s">
        <v>71</v>
      </c>
      <c r="E2676" s="14">
        <v>6.4000000000000001E-2</v>
      </c>
      <c r="F2676" s="13">
        <v>12805029522</v>
      </c>
      <c r="G2676" s="14">
        <v>64</v>
      </c>
      <c r="H2676" s="14">
        <v>0.221</v>
      </c>
      <c r="I2676" s="10">
        <f t="array" ref="I2676">VLOOKUP(A2676,ENERGY!$A$2:$F$2691,5,0)</f>
        <v>7399</v>
      </c>
      <c r="J2676" s="11">
        <f t="array" ref="J2676">VLOOKUP(A2676,ENERGY!$A$2:$F$2691,6,0)</f>
        <v>1654</v>
      </c>
      <c r="K2676" s="10">
        <f t="array" ref="K2676">VLOOKUP(A2676,'HUMAN RESOURCES'!$A$2:$M$2692,5,0)</f>
        <v>4.2999999999999997E-2</v>
      </c>
      <c r="L2676" s="11">
        <f t="array" ref="L2676">VLOOKUP(A2676,'HUMAN RESOURCES'!$A$2:$M$2692,6,0)</f>
        <v>6.5000000000000002E-2</v>
      </c>
      <c r="M2676" s="10">
        <f t="array" ref="M2676">VLOOKUP(A2676,'HUMAN RESOURCES'!$A$2:$M$2692,7,0)</f>
        <v>54</v>
      </c>
      <c r="N2676" s="10">
        <f t="array" ref="N2676">VLOOKUP(A2676,'HUMAN RESOURCES'!$A$2:$M$2692,8,0)</f>
        <v>52</v>
      </c>
      <c r="O2676" s="10">
        <f t="array" ref="O2676">VLOOKUP(A2676,'HUMAN RESOURCES'!$A$2:$M$2692,9,0)</f>
        <v>0.47</v>
      </c>
      <c r="P2676" s="10">
        <f t="array" ref="P2676">VLOOKUP(A2676,'HUMAN RESOURCES'!$A$2:$M$2692,10,0)</f>
        <v>0.504</v>
      </c>
      <c r="Q2676" s="10">
        <f t="array" ref="Q2676">VLOOKUP(A2676,'HUMAN RESOURCES'!$A$2:$M$2692,11,0)</f>
        <v>2.7E-2</v>
      </c>
      <c r="R2676" s="10">
        <f t="array" ref="R2676">VLOOKUP(A2676,'HUMAN RESOURCES'!$A$2:$M$2692,12,0)</f>
        <v>12825031</v>
      </c>
      <c r="S2676" s="10">
        <f t="array" ref="S2676">VLOOKUP(A2676,'HUMAN RESOURCES'!$A$2:$M$2692,13,0)</f>
        <v>0.38300000000000001</v>
      </c>
      <c r="T2676" s="10">
        <f t="array" ref="T2676">VLOOKUP(A2676,TOURISM!$A$2:$F$2692,5,0)</f>
        <v>98000000</v>
      </c>
      <c r="U2676" s="10">
        <f t="array" ref="U2676">VLOOKUP(A2676,TOURISM!$A$2:$F$2692,6,0)</f>
        <v>83000000</v>
      </c>
      <c r="V2676" s="10">
        <f t="array" ref="V2676">VLOOKUP(A2676,BUSINESS!$A$2:$J$2692,5,0)</f>
        <v>0.15</v>
      </c>
      <c r="W2676" s="10">
        <f t="array" ref="W2676">VLOOKUP(A2676,BUSINESS!$A$2:$J$2692,6,0)</f>
        <v>18</v>
      </c>
      <c r="X2676" s="10">
        <f t="array" ref="X2676">VLOOKUP(A2676,BUSINESS!$A$2:$J$2692,7,0)</f>
        <v>0</v>
      </c>
      <c r="Y2676" s="10">
        <f t="array" ref="Y2676">VLOOKUP(A2676,BUSINESS!$A$2:$J$2692,8,0)</f>
        <v>183</v>
      </c>
      <c r="Z2676" s="10">
        <f t="array" ref="Z2676">VLOOKUP(A2676,BUSINESS!$A$2:$J$2692,9,0)</f>
        <v>6.3E-2</v>
      </c>
      <c r="AA2676" s="10">
        <f t="array" ref="AA2676">VLOOKUP(A2676,BUSINESS!$A$2:$J$2692,10,0)</f>
        <v>0.34399999999999997</v>
      </c>
      <c r="AB2676" s="12">
        <f t="shared" si="157"/>
        <v>998.44043433501247</v>
      </c>
      <c r="AC2676" s="10">
        <f t="shared" si="150"/>
        <v>1.2896654986642916E-4</v>
      </c>
      <c r="AD2676" s="10">
        <f t="shared" si="151"/>
        <v>5.7691868347140842E-4</v>
      </c>
      <c r="AE2676" s="10">
        <f t="shared" si="152"/>
        <v>6.4717192496454787</v>
      </c>
      <c r="AF2676">
        <f t="shared" si="158"/>
        <v>7.6413070658464681</v>
      </c>
    </row>
    <row r="2677" spans="1:32" ht="14.4">
      <c r="A2677" s="7" t="str">
        <f t="shared" si="156"/>
        <v>Zambia-Africa 2010</v>
      </c>
      <c r="B2677" s="7" t="s">
        <v>284</v>
      </c>
      <c r="C2677" s="8" t="s">
        <v>78</v>
      </c>
      <c r="D2677" s="9" t="s">
        <v>72</v>
      </c>
      <c r="E2677" s="14">
        <v>6.0999999999999999E-2</v>
      </c>
      <c r="F2677" s="13">
        <v>16190196832</v>
      </c>
      <c r="G2677" s="14">
        <v>75</v>
      </c>
      <c r="H2677" s="14">
        <v>0.20899999999999999</v>
      </c>
      <c r="I2677" s="10">
        <v>7399</v>
      </c>
      <c r="J2677" s="11">
        <v>1654</v>
      </c>
      <c r="K2677" s="10">
        <f t="array" ref="K2677">VLOOKUP(A2677,'HUMAN RESOURCES'!$A$2:$M$2692,5,0)</f>
        <v>4.2999999999999997E-2</v>
      </c>
      <c r="L2677" s="11">
        <f t="array" ref="L2677">VLOOKUP(A2677,'HUMAN RESOURCES'!$A$2:$M$2692,6,0)</f>
        <v>6.4000000000000001E-2</v>
      </c>
      <c r="M2677" s="10">
        <f t="array" ref="M2677">VLOOKUP(A2677,'HUMAN RESOURCES'!$A$2:$M$2692,7,0)</f>
        <v>56</v>
      </c>
      <c r="N2677" s="10">
        <f t="array" ref="N2677">VLOOKUP(A2677,'HUMAN RESOURCES'!$A$2:$M$2692,8,0)</f>
        <v>53</v>
      </c>
      <c r="O2677" s="10">
        <f t="array" ref="O2677">VLOOKUP(A2677,'HUMAN RESOURCES'!$A$2:$M$2692,9,0)</f>
        <v>0.46899999999999997</v>
      </c>
      <c r="P2677" s="10">
        <f t="array" ref="P2677">VLOOKUP(A2677,'HUMAN RESOURCES'!$A$2:$M$2692,10,0)</f>
        <v>0.504</v>
      </c>
      <c r="Q2677" s="10">
        <f t="array" ref="Q2677">VLOOKUP(A2677,'HUMAN RESOURCES'!$A$2:$M$2692,11,0)</f>
        <v>2.7E-2</v>
      </c>
      <c r="R2677" s="10">
        <f t="array" ref="R2677">VLOOKUP(A2677,'HUMAN RESOURCES'!$A$2:$M$2692,12,0)</f>
        <v>13216985</v>
      </c>
      <c r="S2677" s="10">
        <f t="array" ref="S2677">VLOOKUP(A2677,'HUMAN RESOURCES'!$A$2:$M$2692,13,0)</f>
        <v>0.38700000000000001</v>
      </c>
      <c r="T2677" s="10">
        <f t="array" ref="T2677">VLOOKUP(A2677,TOURISM!$A$2:$F$2692,5,0)</f>
        <v>125000000</v>
      </c>
      <c r="U2677" s="10">
        <f t="array" ref="U2677">VLOOKUP(A2677,TOURISM!$A$2:$F$2692,6,0)</f>
        <v>128000000</v>
      </c>
      <c r="V2677" s="10">
        <f t="array" ref="V2677">VLOOKUP(A2677,BUSINESS!$A$2:$J$2692,5,0)</f>
        <v>0.14299999999999999</v>
      </c>
      <c r="W2677" s="10">
        <f t="array" ref="W2677">VLOOKUP(A2677,BUSINESS!$A$2:$J$2692,6,0)</f>
        <v>18</v>
      </c>
      <c r="X2677" s="10">
        <f t="array" ref="X2677">VLOOKUP(A2677,BUSINESS!$A$2:$J$2692,7,0)</f>
        <v>0</v>
      </c>
      <c r="Y2677" s="10">
        <f t="array" ref="Y2677">VLOOKUP(A2677,BUSINESS!$A$2:$J$2692,8,0)</f>
        <v>183</v>
      </c>
      <c r="Z2677" s="10">
        <f t="array" ref="Z2677">VLOOKUP(A2677,BUSINESS!$A$2:$J$2692,9,0)</f>
        <v>0.1</v>
      </c>
      <c r="AA2677" s="10">
        <f t="array" ref="AA2677">VLOOKUP(A2677,BUSINESS!$A$2:$J$2692,10,0)</f>
        <v>0.41199999999999998</v>
      </c>
      <c r="AB2677" s="12">
        <f t="shared" si="157"/>
        <v>1224.9538629271351</v>
      </c>
      <c r="AC2677" s="10">
        <f t="shared" si="150"/>
        <v>1.2514200477642973E-4</v>
      </c>
      <c r="AD2677" s="10">
        <f t="shared" si="151"/>
        <v>5.5980997179008675E-4</v>
      </c>
      <c r="AE2677" s="10">
        <f t="shared" si="152"/>
        <v>9.6845082293730371</v>
      </c>
      <c r="AF2677">
        <f t="shared" si="158"/>
        <v>9.4575275677471069</v>
      </c>
    </row>
    <row r="2678" spans="1:32" ht="14.4">
      <c r="A2678" s="7" t="str">
        <f t="shared" si="156"/>
        <v>Zambia-Africa 2011</v>
      </c>
      <c r="B2678" s="7" t="s">
        <v>284</v>
      </c>
      <c r="C2678" s="8" t="s">
        <v>78</v>
      </c>
      <c r="D2678" s="9" t="s">
        <v>73</v>
      </c>
      <c r="E2678" s="14">
        <v>6.2E-2</v>
      </c>
      <c r="F2678" s="13">
        <v>19201691493</v>
      </c>
      <c r="G2678" s="14">
        <v>87</v>
      </c>
      <c r="H2678" s="14">
        <v>0.188</v>
      </c>
      <c r="I2678" s="10">
        <f t="array" ref="I2678">VLOOKUP(A2678,ENERGY!$A$2:$F$2691,5,0)</f>
        <v>7213</v>
      </c>
      <c r="J2678" s="11">
        <f t="array" ref="J2678">VLOOKUP(A2678,ENERGY!$A$2:$F$2691,6,0)</f>
        <v>2274</v>
      </c>
      <c r="K2678" s="10">
        <f t="array" ref="K2678">VLOOKUP(A2678,'HUMAN RESOURCES'!$A$2:$M$2692,5,0)</f>
        <v>4.2999999999999997E-2</v>
      </c>
      <c r="L2678" s="11">
        <f t="array" ref="L2678">VLOOKUP(A2678,'HUMAN RESOURCES'!$A$2:$M$2692,6,0)</f>
        <v>5.8999999999999997E-2</v>
      </c>
      <c r="M2678" s="10">
        <f t="array" ref="M2678">VLOOKUP(A2678,'HUMAN RESOURCES'!$A$2:$M$2692,7,0)</f>
        <v>57</v>
      </c>
      <c r="N2678" s="10">
        <f t="array" ref="N2678">VLOOKUP(A2678,'HUMAN RESOURCES'!$A$2:$M$2692,8,0)</f>
        <v>54</v>
      </c>
      <c r="O2678" s="10">
        <f t="array" ref="O2678">VLOOKUP(A2678,'HUMAN RESOURCES'!$A$2:$M$2692,9,0)</f>
        <v>0.46800000000000003</v>
      </c>
      <c r="P2678" s="10">
        <f t="array" ref="P2678">VLOOKUP(A2678,'HUMAN RESOURCES'!$A$2:$M$2692,10,0)</f>
        <v>0.505</v>
      </c>
      <c r="Q2678" s="10">
        <f t="array" ref="Q2678">VLOOKUP(A2678,'HUMAN RESOURCES'!$A$2:$M$2692,11,0)</f>
        <v>2.5999999999999999E-2</v>
      </c>
      <c r="R2678" s="10">
        <f t="array" ref="R2678">VLOOKUP(A2678,'HUMAN RESOURCES'!$A$2:$M$2692,12,0)</f>
        <v>13633796</v>
      </c>
      <c r="S2678" s="10">
        <f t="array" ref="S2678">VLOOKUP(A2678,'HUMAN RESOURCES'!$A$2:$M$2692,13,0)</f>
        <v>0.39200000000000002</v>
      </c>
      <c r="T2678" s="10">
        <f t="array" ref="T2678">VLOOKUP(A2678,TOURISM!$A$2:$F$2692,5,0)</f>
        <v>146000000</v>
      </c>
      <c r="U2678" s="10">
        <f t="array" ref="U2678">VLOOKUP(A2678,TOURISM!$A$2:$F$2692,6,0)</f>
        <v>140000000</v>
      </c>
      <c r="V2678" s="10">
        <f t="array" ref="V2678">VLOOKUP(A2678,BUSINESS!$A$2:$J$2692,5,0)</f>
        <v>0.14399999999999999</v>
      </c>
      <c r="W2678" s="10">
        <f t="array" ref="W2678">VLOOKUP(A2678,BUSINESS!$A$2:$J$2692,6,0)</f>
        <v>18</v>
      </c>
      <c r="X2678" s="10">
        <f t="array" ref="X2678">VLOOKUP(A2678,BUSINESS!$A$2:$J$2692,7,0)</f>
        <v>0</v>
      </c>
      <c r="Y2678" s="10">
        <f t="array" ref="Y2678">VLOOKUP(A2678,BUSINESS!$A$2:$J$2692,8,0)</f>
        <v>183</v>
      </c>
      <c r="Z2678" s="10">
        <f t="array" ref="Z2678">VLOOKUP(A2678,BUSINESS!$A$2:$J$2692,9,0)</f>
        <v>0.115</v>
      </c>
      <c r="AA2678" s="10">
        <f t="array" ref="AA2678">VLOOKUP(A2678,BUSINESS!$A$2:$J$2692,10,0)</f>
        <v>0.59899999999999998</v>
      </c>
      <c r="AB2678" s="12">
        <f t="shared" si="157"/>
        <v>1408.3892331233355</v>
      </c>
      <c r="AC2678" s="10">
        <f t="shared" si="150"/>
        <v>1.6679140570975245E-4</v>
      </c>
      <c r="AD2678" s="10">
        <f t="shared" si="151"/>
        <v>5.2905295047688851E-4</v>
      </c>
      <c r="AE2678" s="10">
        <f t="shared" si="152"/>
        <v>10.268600175622401</v>
      </c>
      <c r="AF2678">
        <f t="shared" si="158"/>
        <v>10.708683040291934</v>
      </c>
    </row>
    <row r="2679" spans="1:32" ht="14.4">
      <c r="A2679" s="7" t="str">
        <f t="shared" si="156"/>
        <v>Zambia-Africa 2012</v>
      </c>
      <c r="B2679" s="7" t="s">
        <v>284</v>
      </c>
      <c r="C2679" s="8" t="s">
        <v>78</v>
      </c>
      <c r="D2679" s="9" t="s">
        <v>74</v>
      </c>
      <c r="E2679" s="14">
        <v>6.5000000000000002E-2</v>
      </c>
      <c r="F2679" s="13">
        <v>20596424325</v>
      </c>
      <c r="G2679" s="14">
        <v>96</v>
      </c>
      <c r="H2679" s="14">
        <v>0.121</v>
      </c>
      <c r="I2679" s="10">
        <f t="array" ref="I2679">VLOOKUP(A2679,ENERGY!$A$2:$F$2691,5,0)</f>
        <v>6828</v>
      </c>
      <c r="J2679" s="11">
        <f t="array" ref="J2679">VLOOKUP(A2679,ENERGY!$A$2:$F$2691,6,0)</f>
        <v>2101</v>
      </c>
      <c r="K2679" s="10">
        <f t="array" ref="K2679">VLOOKUP(A2679,'HUMAN RESOURCES'!$A$2:$M$2692,5,0)</f>
        <v>4.2999999999999997E-2</v>
      </c>
      <c r="L2679" s="11">
        <f t="array" ref="L2679">VLOOKUP(A2679,'HUMAN RESOURCES'!$A$2:$M$2692,6,0)</f>
        <v>5.7000000000000002E-2</v>
      </c>
      <c r="M2679" s="10">
        <f t="array" ref="M2679">VLOOKUP(A2679,'HUMAN RESOURCES'!$A$2:$M$2692,7,0)</f>
        <v>59</v>
      </c>
      <c r="N2679" s="10">
        <f t="array" ref="N2679">VLOOKUP(A2679,'HUMAN RESOURCES'!$A$2:$M$2692,8,0)</f>
        <v>55</v>
      </c>
      <c r="O2679" s="10">
        <f t="array" ref="O2679">VLOOKUP(A2679,'HUMAN RESOURCES'!$A$2:$M$2692,9,0)</f>
        <v>0.46700000000000003</v>
      </c>
      <c r="P2679" s="10">
        <f t="array" ref="P2679">VLOOKUP(A2679,'HUMAN RESOURCES'!$A$2:$M$2692,10,0)</f>
        <v>0.50600000000000001</v>
      </c>
      <c r="Q2679" s="10">
        <f t="array" ref="Q2679">VLOOKUP(A2679,'HUMAN RESOURCES'!$A$2:$M$2692,11,0)</f>
        <v>2.5999999999999999E-2</v>
      </c>
      <c r="R2679" s="10">
        <f t="array" ref="R2679">VLOOKUP(A2679,'HUMAN RESOURCES'!$A$2:$M$2692,12,0)</f>
        <v>14075099</v>
      </c>
      <c r="S2679" s="10">
        <f t="array" ref="S2679">VLOOKUP(A2679,'HUMAN RESOURCES'!$A$2:$M$2692,13,0)</f>
        <v>0.39600000000000002</v>
      </c>
      <c r="T2679" s="10">
        <f t="array" ref="T2679">VLOOKUP(A2679,TOURISM!$A$2:$F$2692,5,0)</f>
        <v>155000000</v>
      </c>
      <c r="U2679" s="10">
        <f t="array" ref="U2679">VLOOKUP(A2679,TOURISM!$A$2:$F$2692,6,0)</f>
        <v>154000000</v>
      </c>
      <c r="V2679" s="10">
        <f t="array" ref="V2679">VLOOKUP(A2679,BUSINESS!$A$2:$J$2692,5,0)</f>
        <v>0.151</v>
      </c>
      <c r="W2679" s="10">
        <f t="array" ref="W2679">VLOOKUP(A2679,BUSINESS!$A$2:$J$2692,6,0)</f>
        <v>17</v>
      </c>
      <c r="X2679" s="10">
        <f t="array" ref="X2679">VLOOKUP(A2679,BUSINESS!$A$2:$J$2692,7,0)</f>
        <v>90</v>
      </c>
      <c r="Y2679" s="10">
        <f t="array" ref="Y2679">VLOOKUP(A2679,BUSINESS!$A$2:$J$2692,8,0)</f>
        <v>183</v>
      </c>
      <c r="Z2679" s="10">
        <f t="array" ref="Z2679">VLOOKUP(A2679,BUSINESS!$A$2:$J$2692,9,0)</f>
        <v>0.13500000000000001</v>
      </c>
      <c r="AA2679" s="10">
        <f t="array" ref="AA2679">VLOOKUP(A2679,BUSINESS!$A$2:$J$2692,10,0)</f>
        <v>0.748</v>
      </c>
      <c r="AB2679" s="12">
        <f t="shared" si="157"/>
        <v>1463.3235847932579</v>
      </c>
      <c r="AC2679" s="10">
        <f t="shared" si="150"/>
        <v>1.492707085044304E-4</v>
      </c>
      <c r="AD2679" s="10">
        <f t="shared" si="151"/>
        <v>4.8511204077498853E-4</v>
      </c>
      <c r="AE2679" s="10">
        <f t="shared" si="152"/>
        <v>10.941308476764533</v>
      </c>
      <c r="AF2679">
        <f t="shared" si="158"/>
        <v>11.012355934405861</v>
      </c>
    </row>
    <row r="2680" spans="1:32" ht="14.4">
      <c r="A2680" s="7" t="str">
        <f t="shared" si="156"/>
        <v>Zimbabwe-Africa 2000</v>
      </c>
      <c r="B2680" s="7" t="s">
        <v>285</v>
      </c>
      <c r="C2680" s="8" t="s">
        <v>78</v>
      </c>
      <c r="D2680" s="9" t="s">
        <v>62</v>
      </c>
      <c r="E2680" s="8"/>
      <c r="F2680" s="13">
        <v>6689957610</v>
      </c>
      <c r="G2680" s="8"/>
      <c r="H2680" s="14">
        <v>0.68200000000000005</v>
      </c>
      <c r="I2680" s="10">
        <f t="array" ref="I2680">VLOOKUP(A2680,ENERGY!$A$2:$F$2691,5,0)</f>
        <v>0</v>
      </c>
      <c r="J2680" s="11">
        <f t="array" ref="J2680">VLOOKUP(A2680,ENERGY!$A$2:$F$2691,6,0)</f>
        <v>0</v>
      </c>
      <c r="K2680" s="10">
        <f t="array" ref="K2680">VLOOKUP(A2680,'HUMAN RESOURCES'!$A$2:$M$2692,5,0)</f>
        <v>3.2000000000000001E-2</v>
      </c>
      <c r="L2680" s="11">
        <f t="array" ref="L2680">VLOOKUP(A2680,'HUMAN RESOURCES'!$A$2:$M$2692,6,0)</f>
        <v>6.0999999999999999E-2</v>
      </c>
      <c r="M2680" s="10">
        <f t="array" ref="M2680">VLOOKUP(A2680,'HUMAN RESOURCES'!$A$2:$M$2692,7,0)</f>
        <v>44</v>
      </c>
      <c r="N2680" s="10">
        <f t="array" ref="N2680">VLOOKUP(A2680,'HUMAN RESOURCES'!$A$2:$M$2692,8,0)</f>
        <v>44</v>
      </c>
      <c r="O2680" s="10">
        <f t="array" ref="O2680">VLOOKUP(A2680,'HUMAN RESOURCES'!$A$2:$M$2692,9,0)</f>
        <v>0.42199999999999999</v>
      </c>
      <c r="P2680" s="10">
        <f t="array" ref="P2680">VLOOKUP(A2680,'HUMAN RESOURCES'!$A$2:$M$2692,10,0)</f>
        <v>0.54500000000000004</v>
      </c>
      <c r="Q2680" s="10">
        <f t="array" ref="Q2680">VLOOKUP(A2680,'HUMAN RESOURCES'!$A$2:$M$2692,11,0)</f>
        <v>3.4000000000000002E-2</v>
      </c>
      <c r="R2680" s="10">
        <f t="array" ref="R2680">VLOOKUP(A2680,'HUMAN RESOURCES'!$A$2:$M$2692,12,0)</f>
        <v>12503652</v>
      </c>
      <c r="S2680" s="10">
        <f t="array" ref="S2680">VLOOKUP(A2680,'HUMAN RESOURCES'!$A$2:$M$2692,13,0)</f>
        <v>0.33800000000000002</v>
      </c>
      <c r="T2680" s="10">
        <f t="array" ref="T2680">VLOOKUP(A2680,TOURISM!$A$2:$F$2692,5,0)</f>
        <v>125000000</v>
      </c>
      <c r="U2680" s="10">
        <f t="array" ref="U2680">VLOOKUP(A2680,TOURISM!$A$2:$F$2692,6,0)</f>
        <v>0</v>
      </c>
      <c r="V2680" s="10">
        <f t="array" ref="V2680">VLOOKUP(A2680,BUSINESS!$A$2:$J$2692,5,0)</f>
        <v>0</v>
      </c>
      <c r="W2680" s="10">
        <f t="array" ref="W2680">VLOOKUP(A2680,BUSINESS!$A$2:$J$2692,6,0)</f>
        <v>0</v>
      </c>
      <c r="X2680" s="10">
        <f t="array" ref="X2680">VLOOKUP(A2680,BUSINESS!$A$2:$J$2692,7,0)</f>
        <v>0</v>
      </c>
      <c r="Y2680" s="10">
        <f t="array" ref="Y2680">VLOOKUP(A2680,BUSINESS!$A$2:$J$2692,8,0)</f>
        <v>0</v>
      </c>
      <c r="Z2680" s="10">
        <f t="array" ref="Z2680">VLOOKUP(A2680,BUSINESS!$A$2:$J$2692,9,0)</f>
        <v>4.0000000000000001E-3</v>
      </c>
      <c r="AA2680" s="10">
        <f t="array" ref="AA2680">VLOOKUP(A2680,BUSINESS!$A$2:$J$2692,10,0)</f>
        <v>2.1000000000000001E-2</v>
      </c>
      <c r="AB2680" s="12">
        <f t="shared" si="157"/>
        <v>535.04029142845627</v>
      </c>
      <c r="AC2680" s="10">
        <f t="shared" si="150"/>
        <v>0</v>
      </c>
      <c r="AD2680" s="10">
        <f t="shared" si="151"/>
        <v>0</v>
      </c>
      <c r="AE2680" s="10">
        <f t="shared" si="152"/>
        <v>0</v>
      </c>
      <c r="AF2680">
        <f t="shared" si="158"/>
        <v>9.9970792533253476</v>
      </c>
    </row>
    <row r="2681" spans="1:32" ht="14.4">
      <c r="A2681" s="7" t="str">
        <f t="shared" si="156"/>
        <v>Zimbabwe-Africa 2001</v>
      </c>
      <c r="B2681" s="7" t="s">
        <v>285</v>
      </c>
      <c r="C2681" s="8" t="s">
        <v>78</v>
      </c>
      <c r="D2681" s="9" t="s">
        <v>63</v>
      </c>
      <c r="E2681" s="8"/>
      <c r="F2681" s="13">
        <v>6777384733</v>
      </c>
      <c r="G2681" s="8"/>
      <c r="H2681" s="14">
        <v>0.38</v>
      </c>
      <c r="I2681" s="10">
        <f t="array" ref="I2681">VLOOKUP(A2681,ENERGY!$A$2:$F$2691,5,0)</f>
        <v>9312</v>
      </c>
      <c r="J2681" s="11">
        <f t="array" ref="J2681">VLOOKUP(A2681,ENERGY!$A$2:$F$2691,6,0)</f>
        <v>0</v>
      </c>
      <c r="K2681" s="10">
        <f t="array" ref="K2681">VLOOKUP(A2681,'HUMAN RESOURCES'!$A$2:$M$2692,5,0)</f>
        <v>3.2000000000000001E-2</v>
      </c>
      <c r="L2681" s="11">
        <f t="array" ref="L2681">VLOOKUP(A2681,'HUMAN RESOURCES'!$A$2:$M$2692,6,0)</f>
        <v>0.06</v>
      </c>
      <c r="M2681" s="10">
        <f t="array" ref="M2681">VLOOKUP(A2681,'HUMAN RESOURCES'!$A$2:$M$2692,7,0)</f>
        <v>43</v>
      </c>
      <c r="N2681" s="10">
        <f t="array" ref="N2681">VLOOKUP(A2681,'HUMAN RESOURCES'!$A$2:$M$2692,8,0)</f>
        <v>43</v>
      </c>
      <c r="O2681" s="10">
        <f t="array" ref="O2681">VLOOKUP(A2681,'HUMAN RESOURCES'!$A$2:$M$2692,9,0)</f>
        <v>0.41899999999999998</v>
      </c>
      <c r="P2681" s="10">
        <f t="array" ref="P2681">VLOOKUP(A2681,'HUMAN RESOURCES'!$A$2:$M$2692,10,0)</f>
        <v>0.54700000000000004</v>
      </c>
      <c r="Q2681" s="10">
        <f t="array" ref="Q2681">VLOOKUP(A2681,'HUMAN RESOURCES'!$A$2:$M$2692,11,0)</f>
        <v>3.4000000000000002E-2</v>
      </c>
      <c r="R2681" s="10">
        <f t="array" ref="R2681">VLOOKUP(A2681,'HUMAN RESOURCES'!$A$2:$M$2692,12,0)</f>
        <v>12586763</v>
      </c>
      <c r="S2681" s="10">
        <f t="array" ref="S2681">VLOOKUP(A2681,'HUMAN RESOURCES'!$A$2:$M$2692,13,0)</f>
        <v>0.34200000000000003</v>
      </c>
      <c r="T2681" s="10">
        <f t="array" ref="T2681">VLOOKUP(A2681,TOURISM!$A$2:$F$2692,5,0)</f>
        <v>81000000</v>
      </c>
      <c r="U2681" s="10">
        <f t="array" ref="U2681">VLOOKUP(A2681,TOURISM!$A$2:$F$2692,6,0)</f>
        <v>0</v>
      </c>
      <c r="V2681" s="10">
        <f t="array" ref="V2681">VLOOKUP(A2681,BUSINESS!$A$2:$J$2692,5,0)</f>
        <v>0</v>
      </c>
      <c r="W2681" s="10">
        <f t="array" ref="W2681">VLOOKUP(A2681,BUSINESS!$A$2:$J$2692,6,0)</f>
        <v>0</v>
      </c>
      <c r="X2681" s="10">
        <f t="array" ref="X2681">VLOOKUP(A2681,BUSINESS!$A$2:$J$2692,7,0)</f>
        <v>0</v>
      </c>
      <c r="Y2681" s="10">
        <f t="array" ref="Y2681">VLOOKUP(A2681,BUSINESS!$A$2:$J$2692,8,0)</f>
        <v>0</v>
      </c>
      <c r="Z2681" s="10">
        <f t="array" ref="Z2681">VLOOKUP(A2681,BUSINESS!$A$2:$J$2692,9,0)</f>
        <v>8.0000000000000002E-3</v>
      </c>
      <c r="AA2681" s="10">
        <f t="array" ref="AA2681">VLOOKUP(A2681,BUSINESS!$A$2:$J$2692,10,0)</f>
        <v>2.5000000000000001E-2</v>
      </c>
      <c r="AB2681" s="12">
        <f t="shared" si="157"/>
        <v>538.45335238297571</v>
      </c>
      <c r="AC2681" s="10">
        <f t="shared" si="150"/>
        <v>0</v>
      </c>
      <c r="AD2681" s="10">
        <f t="shared" si="151"/>
        <v>7.398248461498798E-4</v>
      </c>
      <c r="AE2681" s="10">
        <f t="shared" si="152"/>
        <v>0</v>
      </c>
      <c r="AF2681">
        <f t="shared" si="158"/>
        <v>6.4353321024635166</v>
      </c>
    </row>
    <row r="2682" spans="1:32" ht="14.4">
      <c r="A2682" s="7" t="str">
        <f t="shared" si="156"/>
        <v>Zimbabwe-Africa 2002</v>
      </c>
      <c r="B2682" s="7" t="s">
        <v>285</v>
      </c>
      <c r="C2682" s="8" t="s">
        <v>78</v>
      </c>
      <c r="D2682" s="9" t="s">
        <v>64</v>
      </c>
      <c r="E2682" s="8"/>
      <c r="F2682" s="13">
        <v>6342116354</v>
      </c>
      <c r="G2682" s="8"/>
      <c r="H2682" s="14">
        <v>0.36499999999999999</v>
      </c>
      <c r="I2682" s="10">
        <f t="array" ref="I2682">VLOOKUP(A2682,ENERGY!$A$2:$F$2691,5,0)</f>
        <v>9000</v>
      </c>
      <c r="J2682" s="11">
        <f t="array" ref="J2682">VLOOKUP(A2682,ENERGY!$A$2:$F$2691,6,0)</f>
        <v>9428</v>
      </c>
      <c r="K2682" s="10">
        <f t="array" ref="K2682">VLOOKUP(A2682,'HUMAN RESOURCES'!$A$2:$M$2692,5,0)</f>
        <v>3.2000000000000001E-2</v>
      </c>
      <c r="L2682" s="11">
        <f t="array" ref="L2682">VLOOKUP(A2682,'HUMAN RESOURCES'!$A$2:$M$2692,6,0)</f>
        <v>5.8999999999999997E-2</v>
      </c>
      <c r="M2682" s="10">
        <f t="array" ref="M2682">VLOOKUP(A2682,'HUMAN RESOURCES'!$A$2:$M$2692,7,0)</f>
        <v>43</v>
      </c>
      <c r="N2682" s="10">
        <f t="array" ref="N2682">VLOOKUP(A2682,'HUMAN RESOURCES'!$A$2:$M$2692,8,0)</f>
        <v>43</v>
      </c>
      <c r="O2682" s="10">
        <f t="array" ref="O2682">VLOOKUP(A2682,'HUMAN RESOURCES'!$A$2:$M$2692,9,0)</f>
        <v>0.41699999999999998</v>
      </c>
      <c r="P2682" s="10">
        <f t="array" ref="P2682">VLOOKUP(A2682,'HUMAN RESOURCES'!$A$2:$M$2692,10,0)</f>
        <v>0.54800000000000004</v>
      </c>
      <c r="Q2682" s="10">
        <f t="array" ref="Q2682">VLOOKUP(A2682,'HUMAN RESOURCES'!$A$2:$M$2692,11,0)</f>
        <v>3.5000000000000003E-2</v>
      </c>
      <c r="R2682" s="10">
        <f t="array" ref="R2682">VLOOKUP(A2682,'HUMAN RESOURCES'!$A$2:$M$2692,12,0)</f>
        <v>12640922</v>
      </c>
      <c r="S2682" s="10">
        <f t="array" ref="S2682">VLOOKUP(A2682,'HUMAN RESOURCES'!$A$2:$M$2692,13,0)</f>
        <v>0.34599999999999997</v>
      </c>
      <c r="T2682" s="10">
        <f t="array" ref="T2682">VLOOKUP(A2682,TOURISM!$A$2:$F$2692,5,0)</f>
        <v>76000000</v>
      </c>
      <c r="U2682" s="10">
        <f t="array" ref="U2682">VLOOKUP(A2682,TOURISM!$A$2:$F$2692,6,0)</f>
        <v>0</v>
      </c>
      <c r="V2682" s="10">
        <f t="array" ref="V2682">VLOOKUP(A2682,BUSINESS!$A$2:$J$2692,5,0)</f>
        <v>0</v>
      </c>
      <c r="W2682" s="10">
        <f t="array" ref="W2682">VLOOKUP(A2682,BUSINESS!$A$2:$J$2692,6,0)</f>
        <v>0</v>
      </c>
      <c r="X2682" s="10">
        <f t="array" ref="X2682">VLOOKUP(A2682,BUSINESS!$A$2:$J$2692,7,0)</f>
        <v>0</v>
      </c>
      <c r="Y2682" s="10">
        <f t="array" ref="Y2682">VLOOKUP(A2682,BUSINESS!$A$2:$J$2692,8,0)</f>
        <v>0</v>
      </c>
      <c r="Z2682" s="10">
        <f t="array" ref="Z2682">VLOOKUP(A2682,BUSINESS!$A$2:$J$2692,9,0)</f>
        <v>0.04</v>
      </c>
      <c r="AA2682" s="10">
        <f t="array" ref="AA2682">VLOOKUP(A2682,BUSINESS!$A$2:$J$2692,10,0)</f>
        <v>2.7E-2</v>
      </c>
      <c r="AB2682" s="12">
        <f t="shared" si="157"/>
        <v>501.71311507182781</v>
      </c>
      <c r="AC2682" s="10">
        <f t="shared" si="150"/>
        <v>7.4583167272134106E-4</v>
      </c>
      <c r="AD2682" s="10">
        <f t="shared" si="151"/>
        <v>7.1197338295418645E-4</v>
      </c>
      <c r="AE2682" s="10">
        <f t="shared" si="152"/>
        <v>0</v>
      </c>
      <c r="AF2682">
        <f t="shared" si="158"/>
        <v>6.0122196782797968</v>
      </c>
    </row>
    <row r="2683" spans="1:32" ht="14.4">
      <c r="A2683" s="7" t="str">
        <f t="shared" si="156"/>
        <v>Zimbabwe-Africa 2003</v>
      </c>
      <c r="B2683" s="7" t="s">
        <v>285</v>
      </c>
      <c r="C2683" s="8" t="s">
        <v>78</v>
      </c>
      <c r="D2683" s="9" t="s">
        <v>65</v>
      </c>
      <c r="E2683" s="8"/>
      <c r="F2683" s="13">
        <v>5727591778</v>
      </c>
      <c r="G2683" s="8"/>
      <c r="H2683" s="14">
        <v>0.97299999999999998</v>
      </c>
      <c r="I2683" s="10">
        <f t="array" ref="I2683">VLOOKUP(A2683,ENERGY!$A$2:$F$2691,5,0)</f>
        <v>8747</v>
      </c>
      <c r="J2683" s="11">
        <f t="array" ref="J2683">VLOOKUP(A2683,ENERGY!$A$2:$F$2691,6,0)</f>
        <v>8735</v>
      </c>
      <c r="K2683" s="10">
        <f t="array" ref="K2683">VLOOKUP(A2683,'HUMAN RESOURCES'!$A$2:$M$2692,5,0)</f>
        <v>3.2000000000000001E-2</v>
      </c>
      <c r="L2683" s="11">
        <f t="array" ref="L2683">VLOOKUP(A2683,'HUMAN RESOURCES'!$A$2:$M$2692,6,0)</f>
        <v>5.8000000000000003E-2</v>
      </c>
      <c r="M2683" s="10">
        <f t="array" ref="M2683">VLOOKUP(A2683,'HUMAN RESOURCES'!$A$2:$M$2692,7,0)</f>
        <v>42</v>
      </c>
      <c r="N2683" s="10">
        <f t="array" ref="N2683">VLOOKUP(A2683,'HUMAN RESOURCES'!$A$2:$M$2692,8,0)</f>
        <v>43</v>
      </c>
      <c r="O2683" s="10">
        <f t="array" ref="O2683">VLOOKUP(A2683,'HUMAN RESOURCES'!$A$2:$M$2692,9,0)</f>
        <v>0.41599999999999998</v>
      </c>
      <c r="P2683" s="10">
        <f t="array" ref="P2683">VLOOKUP(A2683,'HUMAN RESOURCES'!$A$2:$M$2692,10,0)</f>
        <v>0.54900000000000004</v>
      </c>
      <c r="Q2683" s="10">
        <f t="array" ref="Q2683">VLOOKUP(A2683,'HUMAN RESOURCES'!$A$2:$M$2692,11,0)</f>
        <v>3.5000000000000003E-2</v>
      </c>
      <c r="R2683" s="10">
        <f t="array" ref="R2683">VLOOKUP(A2683,'HUMAN RESOURCES'!$A$2:$M$2692,12,0)</f>
        <v>12673103</v>
      </c>
      <c r="S2683" s="10">
        <f t="array" ref="S2683">VLOOKUP(A2683,'HUMAN RESOURCES'!$A$2:$M$2692,13,0)</f>
        <v>0.34499999999999997</v>
      </c>
      <c r="T2683" s="10">
        <f t="array" ref="T2683">VLOOKUP(A2683,TOURISM!$A$2:$F$2692,5,0)</f>
        <v>61000000</v>
      </c>
      <c r="U2683" s="10">
        <f t="array" ref="U2683">VLOOKUP(A2683,TOURISM!$A$2:$F$2692,6,0)</f>
        <v>0</v>
      </c>
      <c r="V2683" s="10">
        <f t="array" ref="V2683">VLOOKUP(A2683,BUSINESS!$A$2:$J$2692,5,0)</f>
        <v>0</v>
      </c>
      <c r="W2683" s="10">
        <f t="array" ref="W2683">VLOOKUP(A2683,BUSINESS!$A$2:$J$2692,6,0)</f>
        <v>97</v>
      </c>
      <c r="X2683" s="10">
        <f t="array" ref="X2683">VLOOKUP(A2683,BUSINESS!$A$2:$J$2692,7,0)</f>
        <v>0</v>
      </c>
      <c r="Y2683" s="10">
        <f t="array" ref="Y2683">VLOOKUP(A2683,BUSINESS!$A$2:$J$2692,8,0)</f>
        <v>0</v>
      </c>
      <c r="Z2683" s="10">
        <f t="array" ref="Z2683">VLOOKUP(A2683,BUSINESS!$A$2:$J$2692,9,0)</f>
        <v>6.4000000000000001E-2</v>
      </c>
      <c r="AA2683" s="10">
        <f t="array" ref="AA2683">VLOOKUP(A2683,BUSINESS!$A$2:$J$2692,10,0)</f>
        <v>2.9000000000000001E-2</v>
      </c>
      <c r="AB2683" s="12">
        <f t="shared" si="157"/>
        <v>451.94864888259804</v>
      </c>
      <c r="AC2683" s="10">
        <f t="shared" si="150"/>
        <v>6.892550309107406E-4</v>
      </c>
      <c r="AD2683" s="10">
        <f t="shared" si="151"/>
        <v>6.9020191818846578E-4</v>
      </c>
      <c r="AE2683" s="10">
        <f t="shared" si="152"/>
        <v>0</v>
      </c>
      <c r="AF2683">
        <f t="shared" si="158"/>
        <v>4.8133436617693395</v>
      </c>
    </row>
    <row r="2684" spans="1:32" ht="14.4">
      <c r="A2684" s="7" t="str">
        <f t="shared" si="156"/>
        <v>Zimbabwe-Africa 2004</v>
      </c>
      <c r="B2684" s="7" t="s">
        <v>285</v>
      </c>
      <c r="C2684" s="8" t="s">
        <v>78</v>
      </c>
      <c r="D2684" s="9" t="s">
        <v>66</v>
      </c>
      <c r="E2684" s="8"/>
      <c r="F2684" s="13">
        <v>5805598443</v>
      </c>
      <c r="G2684" s="8"/>
      <c r="H2684" s="14">
        <v>2.7890000000000001</v>
      </c>
      <c r="I2684" s="10">
        <v>8747</v>
      </c>
      <c r="J2684" s="11">
        <v>8735</v>
      </c>
      <c r="K2684" s="10">
        <f t="array" ref="K2684">VLOOKUP(A2684,'HUMAN RESOURCES'!$A$2:$M$2692,5,0)</f>
        <v>3.2000000000000001E-2</v>
      </c>
      <c r="L2684" s="11">
        <f t="array" ref="L2684">VLOOKUP(A2684,'HUMAN RESOURCES'!$A$2:$M$2692,6,0)</f>
        <v>5.8000000000000003E-2</v>
      </c>
      <c r="M2684" s="10">
        <f t="array" ref="M2684">VLOOKUP(A2684,'HUMAN RESOURCES'!$A$2:$M$2692,7,0)</f>
        <v>43</v>
      </c>
      <c r="N2684" s="10">
        <f t="array" ref="N2684">VLOOKUP(A2684,'HUMAN RESOURCES'!$A$2:$M$2692,8,0)</f>
        <v>44</v>
      </c>
      <c r="O2684" s="10">
        <f t="array" ref="O2684">VLOOKUP(A2684,'HUMAN RESOURCES'!$A$2:$M$2692,9,0)</f>
        <v>0.41499999999999998</v>
      </c>
      <c r="P2684" s="10">
        <f t="array" ref="P2684">VLOOKUP(A2684,'HUMAN RESOURCES'!$A$2:$M$2692,10,0)</f>
        <v>0.54900000000000004</v>
      </c>
      <c r="Q2684" s="10">
        <f t="array" ref="Q2684">VLOOKUP(A2684,'HUMAN RESOURCES'!$A$2:$M$2692,11,0)</f>
        <v>3.5999999999999997E-2</v>
      </c>
      <c r="R2684" s="10">
        <f t="array" ref="R2684">VLOOKUP(A2684,'HUMAN RESOURCES'!$A$2:$M$2692,12,0)</f>
        <v>12693047</v>
      </c>
      <c r="S2684" s="10">
        <f t="array" ref="S2684">VLOOKUP(A2684,'HUMAN RESOURCES'!$A$2:$M$2692,13,0)</f>
        <v>0.34300000000000003</v>
      </c>
      <c r="T2684" s="10">
        <f t="array" ref="T2684">VLOOKUP(A2684,TOURISM!$A$2:$F$2692,5,0)</f>
        <v>194000000</v>
      </c>
      <c r="U2684" s="10">
        <f t="array" ref="U2684">VLOOKUP(A2684,TOURISM!$A$2:$F$2692,6,0)</f>
        <v>0</v>
      </c>
      <c r="V2684" s="10">
        <f t="array" ref="V2684">VLOOKUP(A2684,BUSINESS!$A$2:$J$2692,5,0)</f>
        <v>0</v>
      </c>
      <c r="W2684" s="10">
        <f t="array" ref="W2684">VLOOKUP(A2684,BUSINESS!$A$2:$J$2692,6,0)</f>
        <v>97</v>
      </c>
      <c r="X2684" s="10">
        <f t="array" ref="X2684">VLOOKUP(A2684,BUSINESS!$A$2:$J$2692,7,0)</f>
        <v>0</v>
      </c>
      <c r="Y2684" s="10">
        <f t="array" ref="Y2684">VLOOKUP(A2684,BUSINESS!$A$2:$J$2692,8,0)</f>
        <v>0</v>
      </c>
      <c r="Z2684" s="10">
        <f t="array" ref="Z2684">VLOOKUP(A2684,BUSINESS!$A$2:$J$2692,9,0)</f>
        <v>6.6000000000000003E-2</v>
      </c>
      <c r="AA2684" s="10">
        <f t="array" ref="AA2684">VLOOKUP(A2684,BUSINESS!$A$2:$J$2692,10,0)</f>
        <v>3.4000000000000002E-2</v>
      </c>
      <c r="AB2684" s="12">
        <f t="shared" si="157"/>
        <v>457.38414448477187</v>
      </c>
      <c r="AC2684" s="10">
        <f t="shared" si="150"/>
        <v>6.8817203623369554E-4</v>
      </c>
      <c r="AD2684" s="10">
        <f t="shared" si="151"/>
        <v>6.8911743571106287E-4</v>
      </c>
      <c r="AE2684" s="10">
        <f t="shared" si="152"/>
        <v>0</v>
      </c>
      <c r="AF2684">
        <f t="shared" si="158"/>
        <v>15.283958217439832</v>
      </c>
    </row>
    <row r="2685" spans="1:32" ht="14.4">
      <c r="A2685" s="7" t="str">
        <f t="shared" si="156"/>
        <v>Zimbabwe-Africa 2005</v>
      </c>
      <c r="B2685" s="7" t="s">
        <v>285</v>
      </c>
      <c r="C2685" s="8" t="s">
        <v>78</v>
      </c>
      <c r="D2685" s="9" t="s">
        <v>67</v>
      </c>
      <c r="E2685" s="8"/>
      <c r="F2685" s="13">
        <v>5755215232</v>
      </c>
      <c r="G2685" s="8"/>
      <c r="H2685" s="14">
        <v>2.3570000000000002</v>
      </c>
      <c r="I2685" s="10">
        <f t="array" ref="I2685">VLOOKUP(A2685,ENERGY!$A$2:$F$2691,5,0)</f>
        <v>8678</v>
      </c>
      <c r="J2685" s="11">
        <f t="array" ref="J2685">VLOOKUP(A2685,ENERGY!$A$2:$F$2691,6,0)</f>
        <v>8148</v>
      </c>
      <c r="K2685" s="10">
        <f t="array" ref="K2685">VLOOKUP(A2685,'HUMAN RESOURCES'!$A$2:$M$2692,5,0)</f>
        <v>3.2000000000000001E-2</v>
      </c>
      <c r="L2685" s="11">
        <f t="array" ref="L2685">VLOOKUP(A2685,'HUMAN RESOURCES'!$A$2:$M$2692,6,0)</f>
        <v>5.7000000000000002E-2</v>
      </c>
      <c r="M2685" s="10">
        <f t="array" ref="M2685">VLOOKUP(A2685,'HUMAN RESOURCES'!$A$2:$M$2692,7,0)</f>
        <v>43</v>
      </c>
      <c r="N2685" s="10">
        <f t="array" ref="N2685">VLOOKUP(A2685,'HUMAN RESOURCES'!$A$2:$M$2692,8,0)</f>
        <v>44</v>
      </c>
      <c r="O2685" s="10">
        <f t="array" ref="O2685">VLOOKUP(A2685,'HUMAN RESOURCES'!$A$2:$M$2692,9,0)</f>
        <v>0.41499999999999998</v>
      </c>
      <c r="P2685" s="10">
        <f t="array" ref="P2685">VLOOKUP(A2685,'HUMAN RESOURCES'!$A$2:$M$2692,10,0)</f>
        <v>0.54800000000000004</v>
      </c>
      <c r="Q2685" s="10">
        <f t="array" ref="Q2685">VLOOKUP(A2685,'HUMAN RESOURCES'!$A$2:$M$2692,11,0)</f>
        <v>3.6999999999999998E-2</v>
      </c>
      <c r="R2685" s="10">
        <f t="array" ref="R2685">VLOOKUP(A2685,'HUMAN RESOURCES'!$A$2:$M$2692,12,0)</f>
        <v>12710589</v>
      </c>
      <c r="S2685" s="10">
        <f t="array" ref="S2685">VLOOKUP(A2685,'HUMAN RESOURCES'!$A$2:$M$2692,13,0)</f>
        <v>0.34100000000000003</v>
      </c>
      <c r="T2685" s="10">
        <f t="array" ref="T2685">VLOOKUP(A2685,TOURISM!$A$2:$F$2692,5,0)</f>
        <v>99000000</v>
      </c>
      <c r="U2685" s="10">
        <f t="array" ref="U2685">VLOOKUP(A2685,TOURISM!$A$2:$F$2692,6,0)</f>
        <v>0</v>
      </c>
      <c r="V2685" s="10">
        <f t="array" ref="V2685">VLOOKUP(A2685,BUSINESS!$A$2:$J$2692,5,0)</f>
        <v>0.32300000000000001</v>
      </c>
      <c r="W2685" s="10">
        <f t="array" ref="W2685">VLOOKUP(A2685,BUSINESS!$A$2:$J$2692,6,0)</f>
        <v>97</v>
      </c>
      <c r="X2685" s="10">
        <f t="array" ref="X2685">VLOOKUP(A2685,BUSINESS!$A$2:$J$2692,7,0)</f>
        <v>0</v>
      </c>
      <c r="Y2685" s="10">
        <f t="array" ref="Y2685">VLOOKUP(A2685,BUSINESS!$A$2:$J$2692,8,0)</f>
        <v>216</v>
      </c>
      <c r="Z2685" s="10">
        <f t="array" ref="Z2685">VLOOKUP(A2685,BUSINESS!$A$2:$J$2692,9,0)</f>
        <v>0.08</v>
      </c>
      <c r="AA2685" s="10">
        <f t="array" ref="AA2685">VLOOKUP(A2685,BUSINESS!$A$2:$J$2692,10,0)</f>
        <v>5.0999999999999997E-2</v>
      </c>
      <c r="AB2685" s="12">
        <f t="shared" si="157"/>
        <v>452.78902747937173</v>
      </c>
      <c r="AC2685" s="10">
        <f t="shared" si="150"/>
        <v>6.4104031685707091E-4</v>
      </c>
      <c r="AD2685" s="10">
        <f t="shared" si="151"/>
        <v>6.8273783378567277E-4</v>
      </c>
      <c r="AE2685" s="10">
        <f t="shared" si="152"/>
        <v>0</v>
      </c>
      <c r="AF2685">
        <f t="shared" si="158"/>
        <v>7.7887814640218487</v>
      </c>
    </row>
    <row r="2686" spans="1:32" ht="14.4">
      <c r="A2686" s="7" t="str">
        <f t="shared" si="156"/>
        <v>Zimbabwe-Africa 2006</v>
      </c>
      <c r="B2686" s="7" t="s">
        <v>285</v>
      </c>
      <c r="C2686" s="8" t="s">
        <v>78</v>
      </c>
      <c r="D2686" s="9" t="s">
        <v>68</v>
      </c>
      <c r="E2686" s="8"/>
      <c r="F2686" s="13">
        <v>5443896500</v>
      </c>
      <c r="G2686" s="8"/>
      <c r="H2686" s="14">
        <v>4.9649999999999999</v>
      </c>
      <c r="I2686" s="10">
        <v>8678</v>
      </c>
      <c r="J2686" s="11">
        <v>8148</v>
      </c>
      <c r="K2686" s="10">
        <f t="array" ref="K2686">VLOOKUP(A2686,'HUMAN RESOURCES'!$A$2:$M$2692,5,0)</f>
        <v>3.2000000000000001E-2</v>
      </c>
      <c r="L2686" s="11">
        <f t="array" ref="L2686">VLOOKUP(A2686,'HUMAN RESOURCES'!$A$2:$M$2692,6,0)</f>
        <v>5.7000000000000002E-2</v>
      </c>
      <c r="M2686" s="10">
        <f t="array" ref="M2686">VLOOKUP(A2686,'HUMAN RESOURCES'!$A$2:$M$2692,7,0)</f>
        <v>44</v>
      </c>
      <c r="N2686" s="10">
        <f t="array" ref="N2686">VLOOKUP(A2686,'HUMAN RESOURCES'!$A$2:$M$2692,8,0)</f>
        <v>46</v>
      </c>
      <c r="O2686" s="10">
        <f t="array" ref="O2686">VLOOKUP(A2686,'HUMAN RESOURCES'!$A$2:$M$2692,9,0)</f>
        <v>0.41499999999999998</v>
      </c>
      <c r="P2686" s="10">
        <f t="array" ref="P2686">VLOOKUP(A2686,'HUMAN RESOURCES'!$A$2:$M$2692,10,0)</f>
        <v>0.54800000000000004</v>
      </c>
      <c r="Q2686" s="10">
        <f t="array" ref="Q2686">VLOOKUP(A2686,'HUMAN RESOURCES'!$A$2:$M$2692,11,0)</f>
        <v>3.7999999999999999E-2</v>
      </c>
      <c r="R2686" s="10">
        <f t="array" ref="R2686">VLOOKUP(A2686,'HUMAN RESOURCES'!$A$2:$M$2692,12,0)</f>
        <v>12724308</v>
      </c>
      <c r="S2686" s="10">
        <f t="array" ref="S2686">VLOOKUP(A2686,'HUMAN RESOURCES'!$A$2:$M$2692,13,0)</f>
        <v>0.33900000000000002</v>
      </c>
      <c r="T2686" s="10">
        <f t="array" ref="T2686">VLOOKUP(A2686,TOURISM!$A$2:$F$2692,5,0)</f>
        <v>338000000</v>
      </c>
      <c r="U2686" s="10">
        <f t="array" ref="U2686">VLOOKUP(A2686,TOURISM!$A$2:$F$2692,6,0)</f>
        <v>0</v>
      </c>
      <c r="V2686" s="10">
        <f t="array" ref="V2686">VLOOKUP(A2686,BUSINESS!$A$2:$J$2692,5,0)</f>
        <v>0.32300000000000001</v>
      </c>
      <c r="W2686" s="10">
        <f t="array" ref="W2686">VLOOKUP(A2686,BUSINESS!$A$2:$J$2692,6,0)</f>
        <v>97</v>
      </c>
      <c r="X2686" s="10">
        <f t="array" ref="X2686">VLOOKUP(A2686,BUSINESS!$A$2:$J$2692,7,0)</f>
        <v>0</v>
      </c>
      <c r="Y2686" s="10">
        <f t="array" ref="Y2686">VLOOKUP(A2686,BUSINESS!$A$2:$J$2692,8,0)</f>
        <v>216</v>
      </c>
      <c r="Z2686" s="10">
        <f t="array" ref="Z2686">VLOOKUP(A2686,BUSINESS!$A$2:$J$2692,9,0)</f>
        <v>9.8000000000000004E-2</v>
      </c>
      <c r="AA2686" s="10">
        <f t="array" ref="AA2686">VLOOKUP(A2686,BUSINESS!$A$2:$J$2692,10,0)</f>
        <v>6.7000000000000004E-2</v>
      </c>
      <c r="AB2686" s="12">
        <f t="shared" si="157"/>
        <v>427.83438596425049</v>
      </c>
      <c r="AC2686" s="10">
        <f t="shared" si="150"/>
        <v>6.403491647640092E-4</v>
      </c>
      <c r="AD2686" s="10">
        <f t="shared" si="151"/>
        <v>6.820017245731556E-4</v>
      </c>
      <c r="AE2686" s="10">
        <f t="shared" si="152"/>
        <v>0</v>
      </c>
      <c r="AF2686">
        <f t="shared" si="158"/>
        <v>26.563330595266947</v>
      </c>
    </row>
    <row r="2687" spans="1:32" ht="14.4">
      <c r="A2687" s="7" t="str">
        <f t="shared" si="156"/>
        <v>Zimbabwe-Africa 2007</v>
      </c>
      <c r="B2687" s="7" t="s">
        <v>285</v>
      </c>
      <c r="C2687" s="8" t="s">
        <v>78</v>
      </c>
      <c r="D2687" s="9" t="s">
        <v>69</v>
      </c>
      <c r="E2687" s="8"/>
      <c r="F2687" s="13">
        <v>5291950101</v>
      </c>
      <c r="G2687" s="8"/>
      <c r="H2687" s="8"/>
      <c r="I2687" s="10">
        <v>8678</v>
      </c>
      <c r="J2687" s="11">
        <v>8148</v>
      </c>
      <c r="K2687" s="10">
        <f t="array" ref="K2687">VLOOKUP(A2687,'HUMAN RESOURCES'!$A$2:$M$2692,5,0)</f>
        <v>3.2000000000000001E-2</v>
      </c>
      <c r="L2687" s="11">
        <f t="array" ref="L2687">VLOOKUP(A2687,'HUMAN RESOURCES'!$A$2:$M$2692,6,0)</f>
        <v>5.8000000000000003E-2</v>
      </c>
      <c r="M2687" s="10">
        <f t="array" ref="M2687">VLOOKUP(A2687,'HUMAN RESOURCES'!$A$2:$M$2692,7,0)</f>
        <v>46</v>
      </c>
      <c r="N2687" s="10">
        <f t="array" ref="N2687">VLOOKUP(A2687,'HUMAN RESOURCES'!$A$2:$M$2692,8,0)</f>
        <v>47</v>
      </c>
      <c r="O2687" s="10">
        <f t="array" ref="O2687">VLOOKUP(A2687,'HUMAN RESOURCES'!$A$2:$M$2692,9,0)</f>
        <v>0.41499999999999998</v>
      </c>
      <c r="P2687" s="10">
        <f t="array" ref="P2687">VLOOKUP(A2687,'HUMAN RESOURCES'!$A$2:$M$2692,10,0)</f>
        <v>0.54600000000000004</v>
      </c>
      <c r="Q2687" s="10">
        <f t="array" ref="Q2687">VLOOKUP(A2687,'HUMAN RESOURCES'!$A$2:$M$2692,11,0)</f>
        <v>3.7999999999999999E-2</v>
      </c>
      <c r="R2687" s="10">
        <f t="array" ref="R2687">VLOOKUP(A2687,'HUMAN RESOURCES'!$A$2:$M$2692,12,0)</f>
        <v>12740160</v>
      </c>
      <c r="S2687" s="10">
        <f t="array" ref="S2687">VLOOKUP(A2687,'HUMAN RESOURCES'!$A$2:$M$2692,13,0)</f>
        <v>0.33700000000000002</v>
      </c>
      <c r="T2687" s="10">
        <f t="array" ref="T2687">VLOOKUP(A2687,TOURISM!$A$2:$F$2692,5,0)</f>
        <v>365000000</v>
      </c>
      <c r="U2687" s="10">
        <f t="array" ref="U2687">VLOOKUP(A2687,TOURISM!$A$2:$F$2692,6,0)</f>
        <v>0</v>
      </c>
      <c r="V2687" s="10">
        <f t="array" ref="V2687">VLOOKUP(A2687,BUSINESS!$A$2:$J$2692,5,0)</f>
        <v>0.51400000000000001</v>
      </c>
      <c r="W2687" s="10">
        <f t="array" ref="W2687">VLOOKUP(A2687,BUSINESS!$A$2:$J$2692,6,0)</f>
        <v>97</v>
      </c>
      <c r="X2687" s="10">
        <f t="array" ref="X2687">VLOOKUP(A2687,BUSINESS!$A$2:$J$2692,7,0)</f>
        <v>0</v>
      </c>
      <c r="Y2687" s="10">
        <f t="array" ref="Y2687">VLOOKUP(A2687,BUSINESS!$A$2:$J$2692,8,0)</f>
        <v>256</v>
      </c>
      <c r="Z2687" s="10">
        <f t="array" ref="Z2687">VLOOKUP(A2687,BUSINESS!$A$2:$J$2692,9,0)</f>
        <v>0.109</v>
      </c>
      <c r="AA2687" s="10">
        <f t="array" ref="AA2687">VLOOKUP(A2687,BUSINESS!$A$2:$J$2692,10,0)</f>
        <v>9.6000000000000002E-2</v>
      </c>
      <c r="AB2687" s="12">
        <f t="shared" si="157"/>
        <v>415.37548201906412</v>
      </c>
      <c r="AC2687" s="10">
        <f t="shared" si="150"/>
        <v>6.3955240750508625E-4</v>
      </c>
      <c r="AD2687" s="10">
        <f t="shared" si="151"/>
        <v>6.811531409338658E-4</v>
      </c>
      <c r="AE2687" s="10">
        <f t="shared" si="152"/>
        <v>0</v>
      </c>
      <c r="AF2687">
        <f t="shared" si="158"/>
        <v>28.649561700951949</v>
      </c>
    </row>
    <row r="2688" spans="1:32" ht="14.4">
      <c r="A2688" s="7" t="str">
        <f t="shared" ref="A2688:A2692" si="159">CONCATENATE(B2688," ",D2688)</f>
        <v>Zimbabwe-Africa 2008</v>
      </c>
      <c r="B2688" s="7" t="s">
        <v>285</v>
      </c>
      <c r="C2688" s="8" t="s">
        <v>78</v>
      </c>
      <c r="D2688" s="9" t="s">
        <v>70</v>
      </c>
      <c r="E2688" s="8"/>
      <c r="F2688" s="13">
        <v>4415702801</v>
      </c>
      <c r="G2688" s="8"/>
      <c r="H2688" s="8"/>
      <c r="I2688" s="10">
        <f t="array" ref="I2688">VLOOKUP(A2688,ENERGY!$A$2:$F$2691,5,0)</f>
        <v>9269</v>
      </c>
      <c r="J2688" s="11">
        <f t="array" ref="J2688">VLOOKUP(A2688,ENERGY!$A$2:$F$2691,6,0)</f>
        <v>9927</v>
      </c>
      <c r="K2688" s="10">
        <f t="array" ref="K2688">VLOOKUP(A2688,'HUMAN RESOURCES'!$A$2:$M$2692,5,0)</f>
        <v>3.2000000000000001E-2</v>
      </c>
      <c r="L2688" s="11">
        <f t="array" ref="L2688">VLOOKUP(A2688,'HUMAN RESOURCES'!$A$2:$M$2692,6,0)</f>
        <v>5.8000000000000003E-2</v>
      </c>
      <c r="M2688" s="10">
        <f t="array" ref="M2688">VLOOKUP(A2688,'HUMAN RESOURCES'!$A$2:$M$2692,7,0)</f>
        <v>49</v>
      </c>
      <c r="N2688" s="10">
        <f t="array" ref="N2688">VLOOKUP(A2688,'HUMAN RESOURCES'!$A$2:$M$2692,8,0)</f>
        <v>49</v>
      </c>
      <c r="O2688" s="10">
        <f t="array" ref="O2688">VLOOKUP(A2688,'HUMAN RESOURCES'!$A$2:$M$2692,9,0)</f>
        <v>0.41599999999999998</v>
      </c>
      <c r="P2688" s="10">
        <f t="array" ref="P2688">VLOOKUP(A2688,'HUMAN RESOURCES'!$A$2:$M$2692,10,0)</f>
        <v>0.54500000000000004</v>
      </c>
      <c r="Q2688" s="10">
        <f t="array" ref="Q2688">VLOOKUP(A2688,'HUMAN RESOURCES'!$A$2:$M$2692,11,0)</f>
        <v>3.9E-2</v>
      </c>
      <c r="R2688" s="10">
        <f t="array" ref="R2688">VLOOKUP(A2688,'HUMAN RESOURCES'!$A$2:$M$2692,12,0)</f>
        <v>12784041</v>
      </c>
      <c r="S2688" s="10">
        <f t="array" ref="S2688">VLOOKUP(A2688,'HUMAN RESOURCES'!$A$2:$M$2692,13,0)</f>
        <v>0.33600000000000002</v>
      </c>
      <c r="T2688" s="10">
        <f t="array" ref="T2688">VLOOKUP(A2688,TOURISM!$A$2:$F$2692,5,0)</f>
        <v>294000000</v>
      </c>
      <c r="U2688" s="10">
        <f t="array" ref="U2688">VLOOKUP(A2688,TOURISM!$A$2:$F$2692,6,0)</f>
        <v>0</v>
      </c>
      <c r="V2688" s="10">
        <f t="array" ref="V2688">VLOOKUP(A2688,BUSINESS!$A$2:$J$2692,5,0)</f>
        <v>0.68400000000000005</v>
      </c>
      <c r="W2688" s="10">
        <f t="array" ref="W2688">VLOOKUP(A2688,BUSINESS!$A$2:$J$2692,6,0)</f>
        <v>97</v>
      </c>
      <c r="X2688" s="10">
        <f t="array" ref="X2688">VLOOKUP(A2688,BUSINESS!$A$2:$J$2692,7,0)</f>
        <v>0</v>
      </c>
      <c r="Y2688" s="10">
        <f t="array" ref="Y2688">VLOOKUP(A2688,BUSINESS!$A$2:$J$2692,8,0)</f>
        <v>256</v>
      </c>
      <c r="Z2688" s="10">
        <f t="array" ref="Z2688">VLOOKUP(A2688,BUSINESS!$A$2:$J$2692,9,0)</f>
        <v>0.114</v>
      </c>
      <c r="AA2688" s="10">
        <f t="array" ref="AA2688">VLOOKUP(A2688,BUSINESS!$A$2:$J$2692,10,0)</f>
        <v>0.129</v>
      </c>
      <c r="AB2688" s="12">
        <f t="shared" si="157"/>
        <v>345.40743423773438</v>
      </c>
      <c r="AC2688" s="10">
        <f t="shared" si="150"/>
        <v>7.7651503151468298E-4</v>
      </c>
      <c r="AD2688" s="10">
        <f t="shared" si="151"/>
        <v>7.2504460835192883E-4</v>
      </c>
      <c r="AE2688" s="10">
        <f t="shared" si="152"/>
        <v>0</v>
      </c>
      <c r="AF2688">
        <f t="shared" si="158"/>
        <v>22.997423115273175</v>
      </c>
    </row>
    <row r="2689" spans="1:32" ht="14.4">
      <c r="A2689" s="7" t="str">
        <f t="shared" si="159"/>
        <v>Zimbabwe-Africa 2009</v>
      </c>
      <c r="B2689" s="7" t="s">
        <v>285</v>
      </c>
      <c r="C2689" s="8" t="s">
        <v>78</v>
      </c>
      <c r="D2689" s="9" t="s">
        <v>71</v>
      </c>
      <c r="E2689" s="8"/>
      <c r="F2689" s="13">
        <v>8157077422</v>
      </c>
      <c r="G2689" s="8"/>
      <c r="H2689" s="8"/>
      <c r="I2689" s="10">
        <f t="array" ref="I2689">VLOOKUP(A2689,ENERGY!$A$2:$F$2691,5,0)</f>
        <v>9438</v>
      </c>
      <c r="J2689" s="11">
        <f t="array" ref="J2689">VLOOKUP(A2689,ENERGY!$A$2:$F$2691,6,0)</f>
        <v>10213</v>
      </c>
      <c r="K2689" s="10">
        <f t="array" ref="K2689">VLOOKUP(A2689,'HUMAN RESOURCES'!$A$2:$M$2692,5,0)</f>
        <v>3.2000000000000001E-2</v>
      </c>
      <c r="L2689" s="11">
        <f t="array" ref="L2689">VLOOKUP(A2689,'HUMAN RESOURCES'!$A$2:$M$2692,6,0)</f>
        <v>5.8999999999999997E-2</v>
      </c>
      <c r="M2689" s="10">
        <f t="array" ref="M2689">VLOOKUP(A2689,'HUMAN RESOURCES'!$A$2:$M$2692,7,0)</f>
        <v>51</v>
      </c>
      <c r="N2689" s="10">
        <f t="array" ref="N2689">VLOOKUP(A2689,'HUMAN RESOURCES'!$A$2:$M$2692,8,0)</f>
        <v>51</v>
      </c>
      <c r="O2689" s="10">
        <f t="array" ref="O2689">VLOOKUP(A2689,'HUMAN RESOURCES'!$A$2:$M$2692,9,0)</f>
        <v>0.41499999999999998</v>
      </c>
      <c r="P2689" s="10">
        <f t="array" ref="P2689">VLOOKUP(A2689,'HUMAN RESOURCES'!$A$2:$M$2692,10,0)</f>
        <v>0.54600000000000004</v>
      </c>
      <c r="Q2689" s="10">
        <f t="array" ref="Q2689">VLOOKUP(A2689,'HUMAN RESOURCES'!$A$2:$M$2692,11,0)</f>
        <v>0.04</v>
      </c>
      <c r="R2689" s="10">
        <f t="array" ref="R2689">VLOOKUP(A2689,'HUMAN RESOURCES'!$A$2:$M$2692,12,0)</f>
        <v>12888918</v>
      </c>
      <c r="S2689" s="10">
        <f t="array" ref="S2689">VLOOKUP(A2689,'HUMAN RESOURCES'!$A$2:$M$2692,13,0)</f>
        <v>0.33400000000000002</v>
      </c>
      <c r="T2689" s="10">
        <f t="array" ref="T2689">VLOOKUP(A2689,TOURISM!$A$2:$F$2692,5,0)</f>
        <v>523000000</v>
      </c>
      <c r="U2689" s="10">
        <f t="array" ref="U2689">VLOOKUP(A2689,TOURISM!$A$2:$F$2692,6,0)</f>
        <v>0</v>
      </c>
      <c r="V2689" s="10">
        <f t="array" ref="V2689">VLOOKUP(A2689,BUSINESS!$A$2:$J$2692,5,0)</f>
        <v>0.38200000000000001</v>
      </c>
      <c r="W2689" s="10">
        <f t="array" ref="W2689">VLOOKUP(A2689,BUSINESS!$A$2:$J$2692,6,0)</f>
        <v>97</v>
      </c>
      <c r="X2689" s="10">
        <f t="array" ref="X2689">VLOOKUP(A2689,BUSINESS!$A$2:$J$2692,7,0)</f>
        <v>0</v>
      </c>
      <c r="Y2689" s="10">
        <f t="array" ref="Y2689">VLOOKUP(A2689,BUSINESS!$A$2:$J$2692,8,0)</f>
        <v>270</v>
      </c>
      <c r="Z2689" s="10">
        <f t="array" ref="Z2689">VLOOKUP(A2689,BUSINESS!$A$2:$J$2692,9,0)</f>
        <v>0.114</v>
      </c>
      <c r="AA2689" s="10">
        <f t="array" ref="AA2689">VLOOKUP(A2689,BUSINESS!$A$2:$J$2692,10,0)</f>
        <v>0.31</v>
      </c>
      <c r="AB2689" s="12">
        <f t="shared" si="157"/>
        <v>632.87526710931047</v>
      </c>
      <c r="AC2689" s="10">
        <f t="shared" si="150"/>
        <v>7.9238614133474974E-4</v>
      </c>
      <c r="AD2689" s="10">
        <f t="shared" si="151"/>
        <v>7.3225696679891982E-4</v>
      </c>
      <c r="AE2689" s="10">
        <f t="shared" si="152"/>
        <v>0</v>
      </c>
      <c r="AF2689">
        <f t="shared" si="158"/>
        <v>40.57749455772781</v>
      </c>
    </row>
    <row r="2690" spans="1:32" ht="14.4">
      <c r="A2690" s="7" t="str">
        <f t="shared" si="159"/>
        <v>Zimbabwe-Africa 2010</v>
      </c>
      <c r="B2690" s="7" t="s">
        <v>285</v>
      </c>
      <c r="C2690" s="8" t="s">
        <v>78</v>
      </c>
      <c r="D2690" s="9" t="s">
        <v>72</v>
      </c>
      <c r="E2690" s="8"/>
      <c r="F2690" s="13">
        <v>9456808151</v>
      </c>
      <c r="G2690" s="8"/>
      <c r="H2690" s="8"/>
      <c r="I2690" s="10">
        <v>9438</v>
      </c>
      <c r="J2690" s="11">
        <v>10213</v>
      </c>
      <c r="K2690" s="10">
        <f t="array" ref="K2690">VLOOKUP(A2690,'HUMAN RESOURCES'!$A$2:$M$2692,5,0)</f>
        <v>3.2000000000000001E-2</v>
      </c>
      <c r="L2690" s="11">
        <f t="array" ref="L2690">VLOOKUP(A2690,'HUMAN RESOURCES'!$A$2:$M$2692,6,0)</f>
        <v>5.8999999999999997E-2</v>
      </c>
      <c r="M2690" s="10">
        <f t="array" ref="M2690">VLOOKUP(A2690,'HUMAN RESOURCES'!$A$2:$M$2692,7,0)</f>
        <v>54</v>
      </c>
      <c r="N2690" s="10">
        <f t="array" ref="N2690">VLOOKUP(A2690,'HUMAN RESOURCES'!$A$2:$M$2692,8,0)</f>
        <v>53</v>
      </c>
      <c r="O2690" s="10">
        <f t="array" ref="O2690">VLOOKUP(A2690,'HUMAN RESOURCES'!$A$2:$M$2692,9,0)</f>
        <v>0.41199999999999998</v>
      </c>
      <c r="P2690" s="10">
        <f t="array" ref="P2690">VLOOKUP(A2690,'HUMAN RESOURCES'!$A$2:$M$2692,10,0)</f>
        <v>0.54800000000000004</v>
      </c>
      <c r="Q2690" s="10">
        <f t="array" ref="Q2690">VLOOKUP(A2690,'HUMAN RESOURCES'!$A$2:$M$2692,11,0)</f>
        <v>0.04</v>
      </c>
      <c r="R2690" s="10">
        <f t="array" ref="R2690">VLOOKUP(A2690,'HUMAN RESOURCES'!$A$2:$M$2692,12,0)</f>
        <v>13076978</v>
      </c>
      <c r="S2690" s="10">
        <f t="array" ref="S2690">VLOOKUP(A2690,'HUMAN RESOURCES'!$A$2:$M$2692,13,0)</f>
        <v>0.33200000000000002</v>
      </c>
      <c r="T2690" s="10">
        <f t="array" ref="T2690">VLOOKUP(A2690,TOURISM!$A$2:$F$2692,5,0)</f>
        <v>634000000</v>
      </c>
      <c r="U2690" s="10">
        <f t="array" ref="U2690">VLOOKUP(A2690,TOURISM!$A$2:$F$2692,6,0)</f>
        <v>0</v>
      </c>
      <c r="V2690" s="10">
        <f t="array" ref="V2690">VLOOKUP(A2690,BUSINESS!$A$2:$J$2692,5,0)</f>
        <v>0.39100000000000001</v>
      </c>
      <c r="W2690" s="10">
        <f t="array" ref="W2690">VLOOKUP(A2690,BUSINESS!$A$2:$J$2692,6,0)</f>
        <v>90</v>
      </c>
      <c r="X2690" s="10">
        <f t="array" ref="X2690">VLOOKUP(A2690,BUSINESS!$A$2:$J$2692,7,0)</f>
        <v>0</v>
      </c>
      <c r="Y2690" s="10">
        <f t="array" ref="Y2690">VLOOKUP(A2690,BUSINESS!$A$2:$J$2692,8,0)</f>
        <v>242</v>
      </c>
      <c r="Z2690" s="10">
        <f t="array" ref="Z2690">VLOOKUP(A2690,BUSINESS!$A$2:$J$2692,9,0)</f>
        <v>0.115</v>
      </c>
      <c r="AA2690" s="10">
        <f t="array" ref="AA2690">VLOOKUP(A2690,BUSINESS!$A$2:$J$2692,10,0)</f>
        <v>0.58899999999999997</v>
      </c>
      <c r="AB2690" s="12">
        <f t="shared" si="157"/>
        <v>723.16464484378582</v>
      </c>
      <c r="AC2690" s="10">
        <f t="shared" si="150"/>
        <v>7.8099083748554138E-4</v>
      </c>
      <c r="AD2690" s="10">
        <f t="shared" si="151"/>
        <v>7.2172638051390772E-4</v>
      </c>
      <c r="AE2690" s="10">
        <f t="shared" si="152"/>
        <v>0</v>
      </c>
      <c r="AF2690">
        <f t="shared" si="158"/>
        <v>48.482149316149339</v>
      </c>
    </row>
    <row r="2691" spans="1:32" ht="14.4">
      <c r="A2691" s="7" t="str">
        <f t="shared" si="159"/>
        <v>Zimbabwe-Africa 2011</v>
      </c>
      <c r="B2691" s="7" t="s">
        <v>285</v>
      </c>
      <c r="C2691" s="8" t="s">
        <v>78</v>
      </c>
      <c r="D2691" s="9" t="s">
        <v>73</v>
      </c>
      <c r="E2691" s="8"/>
      <c r="F2691" s="13">
        <v>10956226611</v>
      </c>
      <c r="G2691" s="8"/>
      <c r="H2691" s="8"/>
      <c r="I2691" s="10">
        <f t="array" ref="I2691">VLOOKUP(A2691,ENERGY!$A$2:$F$2691,5,0)</f>
        <v>9685</v>
      </c>
      <c r="J2691" s="11">
        <f t="array" ref="J2691">VLOOKUP(A2691,ENERGY!$A$2:$F$2691,6,0)</f>
        <v>10774</v>
      </c>
      <c r="K2691" s="10">
        <f t="array" ref="K2691">VLOOKUP(A2691,'HUMAN RESOURCES'!$A$2:$M$2692,5,0)</f>
        <v>3.2000000000000001E-2</v>
      </c>
      <c r="L2691" s="11">
        <f t="array" ref="L2691">VLOOKUP(A2691,'HUMAN RESOURCES'!$A$2:$M$2692,6,0)</f>
        <v>5.8000000000000003E-2</v>
      </c>
      <c r="M2691" s="10">
        <f t="array" ref="M2691">VLOOKUP(A2691,'HUMAN RESOURCES'!$A$2:$M$2692,7,0)</f>
        <v>56</v>
      </c>
      <c r="N2691" s="10">
        <f t="array" ref="N2691">VLOOKUP(A2691,'HUMAN RESOURCES'!$A$2:$M$2692,8,0)</f>
        <v>55</v>
      </c>
      <c r="O2691" s="10">
        <f t="array" ref="O2691">VLOOKUP(A2691,'HUMAN RESOURCES'!$A$2:$M$2692,9,0)</f>
        <v>0.40799999999999997</v>
      </c>
      <c r="P2691" s="10">
        <f t="array" ref="P2691">VLOOKUP(A2691,'HUMAN RESOURCES'!$A$2:$M$2692,10,0)</f>
        <v>0.55200000000000005</v>
      </c>
      <c r="Q2691" s="10">
        <f t="array" ref="Q2691">VLOOKUP(A2691,'HUMAN RESOURCES'!$A$2:$M$2692,11,0)</f>
        <v>0.04</v>
      </c>
      <c r="R2691" s="10">
        <f t="array" ref="R2691">VLOOKUP(A2691,'HUMAN RESOURCES'!$A$2:$M$2692,12,0)</f>
        <v>13358738</v>
      </c>
      <c r="S2691" s="10">
        <f t="array" ref="S2691">VLOOKUP(A2691,'HUMAN RESOURCES'!$A$2:$M$2692,13,0)</f>
        <v>0.33</v>
      </c>
      <c r="T2691" s="10">
        <f t="array" ref="T2691">VLOOKUP(A2691,TOURISM!$A$2:$F$2692,5,0)</f>
        <v>664000000</v>
      </c>
      <c r="U2691" s="10">
        <f t="array" ref="U2691">VLOOKUP(A2691,TOURISM!$A$2:$F$2692,6,0)</f>
        <v>0</v>
      </c>
      <c r="V2691" s="10">
        <f t="array" ref="V2691">VLOOKUP(A2691,BUSINESS!$A$2:$J$2692,5,0)</f>
        <v>0.34300000000000003</v>
      </c>
      <c r="W2691" s="10">
        <f t="array" ref="W2691">VLOOKUP(A2691,BUSINESS!$A$2:$J$2692,6,0)</f>
        <v>90</v>
      </c>
      <c r="X2691" s="10">
        <f t="array" ref="X2691">VLOOKUP(A2691,BUSINESS!$A$2:$J$2692,7,0)</f>
        <v>0</v>
      </c>
      <c r="Y2691" s="10">
        <f t="array" ref="Y2691">VLOOKUP(A2691,BUSINESS!$A$2:$J$2692,8,0)</f>
        <v>242</v>
      </c>
      <c r="Z2691" s="10">
        <f t="array" ref="Z2691">VLOOKUP(A2691,BUSINESS!$A$2:$J$2692,9,0)</f>
        <v>0.157</v>
      </c>
      <c r="AA2691" s="10">
        <f t="array" ref="AA2691">VLOOKUP(A2691,BUSINESS!$A$2:$J$2692,10,0)</f>
        <v>0.68899999999999995</v>
      </c>
      <c r="AB2691" s="12">
        <f t="shared" si="157"/>
        <v>820.15431480129337</v>
      </c>
      <c r="AC2691" s="10">
        <f t="shared" si="150"/>
        <v>8.0651330986504868E-4</v>
      </c>
      <c r="AD2691" s="10">
        <f t="shared" si="151"/>
        <v>7.2499363338063825E-4</v>
      </c>
      <c r="AE2691" s="10">
        <f t="shared" si="152"/>
        <v>0</v>
      </c>
      <c r="AF2691">
        <f t="shared" ref="AF2691:AF2692" si="160">T2691/R2691</f>
        <v>49.705294018042721</v>
      </c>
    </row>
    <row r="2692" spans="1:32" ht="14.4">
      <c r="A2692" s="7" t="str">
        <f t="shared" si="159"/>
        <v>Zimbabwe-Africa 2012</v>
      </c>
      <c r="B2692" s="7" t="s">
        <v>285</v>
      </c>
      <c r="C2692" s="8" t="s">
        <v>78</v>
      </c>
      <c r="D2692" s="9" t="s">
        <v>74</v>
      </c>
      <c r="E2692" s="8"/>
      <c r="F2692" s="13">
        <v>12472416688</v>
      </c>
      <c r="G2692" s="8"/>
      <c r="H2692" s="8"/>
      <c r="I2692" s="10">
        <f t="array" ref="I2692">VLOOKUP(A2692,ENERGY!$A$2:$F$2691,5,0)</f>
        <v>9500</v>
      </c>
      <c r="J2692" s="11">
        <f t="array" ref="J2692">VLOOKUP(A2692,ENERGY!$A$2:$F$2691,6,0)</f>
        <v>10627</v>
      </c>
      <c r="K2692" s="10">
        <f t="array" ref="K2692">VLOOKUP(A2692,'HUMAN RESOURCES'!$A$2:$M$2692,5,0)</f>
        <v>3.2000000000000001E-2</v>
      </c>
      <c r="L2692" s="11">
        <f t="array" ref="L2692">VLOOKUP(A2692,'HUMAN RESOURCES'!$A$2:$M$2692,6,0)</f>
        <v>5.5E-2</v>
      </c>
      <c r="M2692" s="10">
        <f t="array" ref="M2692">VLOOKUP(A2692,'HUMAN RESOURCES'!$A$2:$M$2692,7,0)</f>
        <v>59</v>
      </c>
      <c r="N2692" s="10">
        <f t="array" ref="N2692">VLOOKUP(A2692,'HUMAN RESOURCES'!$A$2:$M$2692,8,0)</f>
        <v>57</v>
      </c>
      <c r="O2692" s="10">
        <f t="array" ref="O2692">VLOOKUP(A2692,'HUMAN RESOURCES'!$A$2:$M$2692,9,0)</f>
        <v>0.40200000000000002</v>
      </c>
      <c r="P2692" s="10">
        <f t="array" ref="P2692">VLOOKUP(A2692,'HUMAN RESOURCES'!$A$2:$M$2692,10,0)</f>
        <v>0.55800000000000005</v>
      </c>
      <c r="Q2692" s="10">
        <f t="array" ref="Q2692">VLOOKUP(A2692,'HUMAN RESOURCES'!$A$2:$M$2692,11,0)</f>
        <v>3.9E-2</v>
      </c>
      <c r="R2692" s="10">
        <f t="array" ref="R2692">VLOOKUP(A2692,'HUMAN RESOURCES'!$A$2:$M$2692,12,0)</f>
        <v>13724317</v>
      </c>
      <c r="S2692" s="10">
        <f t="array" ref="S2692">VLOOKUP(A2692,'HUMAN RESOURCES'!$A$2:$M$2692,13,0)</f>
        <v>0.32800000000000001</v>
      </c>
      <c r="T2692" s="10">
        <f t="array" ref="T2692">VLOOKUP(A2692,TOURISM!$A$2:$F$2692,5,0)</f>
        <v>749000000</v>
      </c>
      <c r="U2692" s="10">
        <f t="array" ref="U2692">VLOOKUP(A2692,TOURISM!$A$2:$F$2692,6,0)</f>
        <v>0</v>
      </c>
      <c r="V2692" s="10">
        <f t="array" ref="V2692">VLOOKUP(A2692,BUSINESS!$A$2:$J$2692,5,0)</f>
        <v>0.34499999999999997</v>
      </c>
      <c r="W2692" s="10">
        <f t="array" ref="W2692">VLOOKUP(A2692,BUSINESS!$A$2:$J$2692,6,0)</f>
        <v>90</v>
      </c>
      <c r="X2692" s="10">
        <f t="array" ref="X2692">VLOOKUP(A2692,BUSINESS!$A$2:$J$2692,7,0)</f>
        <v>168</v>
      </c>
      <c r="Y2692" s="10">
        <f t="array" ref="Y2692">VLOOKUP(A2692,BUSINESS!$A$2:$J$2692,8,0)</f>
        <v>242</v>
      </c>
      <c r="Z2692" s="10">
        <f t="array" ref="Z2692">VLOOKUP(A2692,BUSINESS!$A$2:$J$2692,9,0)</f>
        <v>0.17100000000000001</v>
      </c>
      <c r="AA2692" s="10">
        <f t="array" ref="AA2692">VLOOKUP(A2692,BUSINESS!$A$2:$J$2692,10,0)</f>
        <v>0.91900000000000004</v>
      </c>
      <c r="AB2692" s="12">
        <f t="shared" si="157"/>
        <v>908.78232322963686</v>
      </c>
      <c r="AC2692" s="10">
        <f t="shared" si="150"/>
        <v>7.7431904261610974E-4</v>
      </c>
      <c r="AD2692" s="10">
        <f t="shared" si="151"/>
        <v>6.9220202360525485E-4</v>
      </c>
      <c r="AE2692" s="10">
        <f t="shared" si="152"/>
        <v>0</v>
      </c>
      <c r="AF2692">
        <f t="shared" si="160"/>
        <v>54.574664808456404</v>
      </c>
    </row>
    <row r="2693" spans="1:32" ht="15.75" customHeight="1">
      <c r="A2693" s="7"/>
    </row>
    <row r="2694" spans="1:32" ht="15.75" customHeight="1">
      <c r="A2694" s="7"/>
    </row>
  </sheetData>
  <customSheetViews>
    <customSheetView guid="{F9097676-5703-4488-A250-9E09A697A801}" filter="1" showAutoFilter="1">
      <pageMargins left="0.7" right="0.7" top="0.75" bottom="0.75" header="0.3" footer="0.3"/>
      <autoFilter ref="B1:B2692" xr:uid="{1924A07D-ED2E-48BE-B643-6E18CC59A627}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workbookViewId="0"/>
  </sheetViews>
  <sheetFormatPr defaultColWidth="12.6640625" defaultRowHeight="15.75" customHeight="1"/>
  <cols>
    <col min="1" max="1" width="21.77734375" customWidth="1"/>
    <col min="2" max="2" width="24" customWidth="1"/>
    <col min="3" max="3" width="50.88671875" customWidth="1"/>
  </cols>
  <sheetData>
    <row r="4" spans="1:3" ht="13.2">
      <c r="A4" s="1" t="s">
        <v>0</v>
      </c>
      <c r="B4" s="1" t="s">
        <v>1</v>
      </c>
      <c r="C4" s="1" t="s">
        <v>2</v>
      </c>
    </row>
    <row r="5" spans="1:3" ht="15.75" customHeight="1">
      <c r="A5" s="2" t="s">
        <v>3</v>
      </c>
      <c r="B5" s="3" t="s">
        <v>4</v>
      </c>
      <c r="C5" s="2" t="s">
        <v>4</v>
      </c>
    </row>
    <row r="6" spans="1:3" ht="15.75" customHeight="1">
      <c r="A6" s="2" t="s">
        <v>3</v>
      </c>
      <c r="B6" s="3" t="s">
        <v>5</v>
      </c>
      <c r="C6" s="2" t="s">
        <v>6</v>
      </c>
    </row>
    <row r="7" spans="1:3" ht="15.75" customHeight="1">
      <c r="A7" s="2" t="s">
        <v>3</v>
      </c>
      <c r="B7" s="3" t="s">
        <v>7</v>
      </c>
      <c r="C7" s="2" t="s">
        <v>8</v>
      </c>
    </row>
    <row r="8" spans="1:3" ht="15.75" customHeight="1">
      <c r="A8" s="2" t="s">
        <v>3</v>
      </c>
      <c r="B8" s="3" t="s">
        <v>3</v>
      </c>
      <c r="C8" s="2" t="s">
        <v>9</v>
      </c>
    </row>
    <row r="9" spans="1:3" ht="15.75" customHeight="1">
      <c r="A9" s="2" t="s">
        <v>3</v>
      </c>
      <c r="B9" s="3" t="s">
        <v>10</v>
      </c>
      <c r="C9" s="2" t="s">
        <v>11</v>
      </c>
    </row>
    <row r="10" spans="1:3" ht="15.75" customHeight="1">
      <c r="A10" s="2" t="s">
        <v>3</v>
      </c>
      <c r="B10" s="3" t="s">
        <v>12</v>
      </c>
      <c r="C10" s="2" t="s">
        <v>13</v>
      </c>
    </row>
    <row r="11" spans="1:3" ht="15.75" customHeight="1">
      <c r="A11" s="2" t="s">
        <v>3</v>
      </c>
      <c r="B11" s="3" t="s">
        <v>14</v>
      </c>
      <c r="C11" s="2" t="s">
        <v>15</v>
      </c>
    </row>
    <row r="12" spans="1:3" ht="15.75" customHeight="1">
      <c r="A12" s="2" t="s">
        <v>16</v>
      </c>
      <c r="B12" s="3" t="s">
        <v>17</v>
      </c>
      <c r="C12" s="2" t="s">
        <v>18</v>
      </c>
    </row>
    <row r="13" spans="1:3" ht="15.75" customHeight="1">
      <c r="A13" s="2" t="s">
        <v>16</v>
      </c>
      <c r="B13" s="3" t="s">
        <v>19</v>
      </c>
      <c r="C13" s="2" t="s">
        <v>20</v>
      </c>
    </row>
    <row r="14" spans="1:3" ht="15.75" customHeight="1">
      <c r="A14" s="2" t="s">
        <v>21</v>
      </c>
      <c r="B14" s="3" t="s">
        <v>22</v>
      </c>
      <c r="C14" s="2" t="s">
        <v>23</v>
      </c>
    </row>
    <row r="15" spans="1:3" ht="15.75" customHeight="1">
      <c r="A15" s="2" t="s">
        <v>21</v>
      </c>
      <c r="B15" s="3" t="s">
        <v>24</v>
      </c>
      <c r="C15" s="2" t="s">
        <v>25</v>
      </c>
    </row>
    <row r="16" spans="1:3" ht="15.75" customHeight="1">
      <c r="A16" s="2" t="s">
        <v>21</v>
      </c>
      <c r="B16" s="3" t="s">
        <v>26</v>
      </c>
      <c r="C16" s="2" t="s">
        <v>27</v>
      </c>
    </row>
    <row r="17" spans="1:3" ht="15.75" customHeight="1">
      <c r="A17" s="2" t="s">
        <v>21</v>
      </c>
      <c r="B17" s="3" t="s">
        <v>28</v>
      </c>
      <c r="C17" s="2" t="s">
        <v>29</v>
      </c>
    </row>
    <row r="18" spans="1:3" ht="15.75" customHeight="1">
      <c r="A18" s="2" t="s">
        <v>21</v>
      </c>
      <c r="B18" s="3" t="s">
        <v>30</v>
      </c>
      <c r="C18" s="2" t="s">
        <v>31</v>
      </c>
    </row>
    <row r="19" spans="1:3" ht="15.75" customHeight="1">
      <c r="A19" s="2" t="s">
        <v>21</v>
      </c>
      <c r="B19" s="3" t="s">
        <v>32</v>
      </c>
      <c r="C19" s="2" t="s">
        <v>33</v>
      </c>
    </row>
    <row r="20" spans="1:3" ht="15.75" customHeight="1">
      <c r="A20" s="2" t="s">
        <v>21</v>
      </c>
      <c r="B20" s="3" t="s">
        <v>34</v>
      </c>
      <c r="C20" s="2" t="s">
        <v>35</v>
      </c>
    </row>
    <row r="21" spans="1:3" ht="15.75" customHeight="1">
      <c r="A21" s="2" t="s">
        <v>21</v>
      </c>
      <c r="B21" s="3" t="s">
        <v>36</v>
      </c>
      <c r="C21" s="2" t="s">
        <v>37</v>
      </c>
    </row>
    <row r="22" spans="1:3" ht="15.75" customHeight="1">
      <c r="A22" s="2" t="s">
        <v>21</v>
      </c>
      <c r="B22" s="3" t="s">
        <v>38</v>
      </c>
      <c r="C22" s="2" t="s">
        <v>39</v>
      </c>
    </row>
    <row r="23" spans="1:3" ht="15.75" customHeight="1">
      <c r="A23" s="2" t="s">
        <v>40</v>
      </c>
      <c r="B23" s="3" t="s">
        <v>41</v>
      </c>
      <c r="C23" s="2" t="s">
        <v>42</v>
      </c>
    </row>
    <row r="24" spans="1:3" ht="15.75" customHeight="1">
      <c r="A24" s="2" t="s">
        <v>40</v>
      </c>
      <c r="B24" s="3" t="s">
        <v>43</v>
      </c>
      <c r="C24" s="2" t="s">
        <v>44</v>
      </c>
    </row>
    <row r="25" spans="1:3" ht="15.75" customHeight="1">
      <c r="A25" s="2" t="s">
        <v>45</v>
      </c>
      <c r="B25" s="3" t="s">
        <v>46</v>
      </c>
      <c r="C25" s="2" t="s">
        <v>47</v>
      </c>
    </row>
    <row r="26" spans="1:3" ht="15.75" customHeight="1">
      <c r="A26" s="2" t="s">
        <v>45</v>
      </c>
      <c r="B26" s="3" t="s">
        <v>48</v>
      </c>
      <c r="C26" s="2" t="s">
        <v>49</v>
      </c>
    </row>
    <row r="27" spans="1:3" ht="15.75" customHeight="1">
      <c r="A27" s="2" t="s">
        <v>45</v>
      </c>
      <c r="B27" s="3" t="s">
        <v>50</v>
      </c>
      <c r="C27" s="2" t="s">
        <v>51</v>
      </c>
    </row>
    <row r="28" spans="1:3" ht="14.4">
      <c r="A28" s="2" t="s">
        <v>45</v>
      </c>
      <c r="B28" s="3" t="s">
        <v>52</v>
      </c>
      <c r="C28" s="2" t="s">
        <v>53</v>
      </c>
    </row>
    <row r="29" spans="1:3" ht="14.4">
      <c r="A29" s="2" t="s">
        <v>45</v>
      </c>
      <c r="B29" s="3" t="s">
        <v>54</v>
      </c>
      <c r="C29" s="2" t="s">
        <v>55</v>
      </c>
    </row>
    <row r="30" spans="1:3" ht="14.4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692"/>
  <sheetViews>
    <sheetView workbookViewId="0">
      <selection activeCell="G7" sqref="G7"/>
    </sheetView>
  </sheetViews>
  <sheetFormatPr defaultColWidth="12.6640625" defaultRowHeight="15.75" customHeight="1"/>
  <cols>
    <col min="1" max="1" width="42.6640625" bestFit="1" customWidth="1"/>
    <col min="2" max="2" width="24.77734375" customWidth="1"/>
  </cols>
  <sheetData>
    <row r="1" spans="1:6" ht="15.75" customHeight="1">
      <c r="A1" s="8" t="s">
        <v>286</v>
      </c>
      <c r="B1" s="8" t="s">
        <v>5</v>
      </c>
      <c r="C1" s="8" t="s">
        <v>4</v>
      </c>
      <c r="D1" s="16" t="s">
        <v>59</v>
      </c>
      <c r="E1" s="8" t="s">
        <v>17</v>
      </c>
      <c r="F1" s="8" t="s">
        <v>19</v>
      </c>
    </row>
    <row r="2" spans="1:6" ht="15.75" customHeight="1">
      <c r="A2" s="8" t="str">
        <f>CONCATENATE(B2," ",D2)</f>
        <v>Afghanistan-Asia 2000</v>
      </c>
      <c r="B2" s="8" t="s">
        <v>60</v>
      </c>
      <c r="C2" s="8" t="s">
        <v>61</v>
      </c>
      <c r="D2" s="9" t="s">
        <v>62</v>
      </c>
      <c r="E2" s="8"/>
      <c r="F2" s="8"/>
    </row>
    <row r="3" spans="1:6" ht="15.75" customHeight="1">
      <c r="A3" s="8" t="str">
        <f t="shared" ref="A3:A66" si="0">CONCATENATE(B3," ",D3)</f>
        <v>Albania-Europe 2000</v>
      </c>
      <c r="B3" s="8" t="s">
        <v>75</v>
      </c>
      <c r="C3" s="8" t="s">
        <v>76</v>
      </c>
      <c r="D3" s="9" t="s">
        <v>62</v>
      </c>
      <c r="E3" s="8"/>
      <c r="F3" s="8"/>
    </row>
    <row r="4" spans="1:6" ht="15.75" customHeight="1">
      <c r="A4" s="8" t="str">
        <f t="shared" si="0"/>
        <v>Algeria-Africa 2000</v>
      </c>
      <c r="B4" s="8" t="s">
        <v>77</v>
      </c>
      <c r="C4" s="8" t="s">
        <v>78</v>
      </c>
      <c r="D4" s="9" t="s">
        <v>62</v>
      </c>
      <c r="E4" s="8"/>
      <c r="F4" s="8"/>
    </row>
    <row r="5" spans="1:6" ht="15.75" customHeight="1">
      <c r="A5" s="8" t="str">
        <f t="shared" si="0"/>
        <v>American Samoa-Oceania 2000</v>
      </c>
      <c r="B5" s="8" t="s">
        <v>79</v>
      </c>
      <c r="C5" s="8" t="s">
        <v>80</v>
      </c>
      <c r="D5" s="9" t="s">
        <v>62</v>
      </c>
      <c r="E5" s="8"/>
      <c r="F5" s="8"/>
    </row>
    <row r="6" spans="1:6" ht="15.75" customHeight="1">
      <c r="A6" s="8" t="str">
        <f t="shared" si="0"/>
        <v>Andorra-Europe 2000</v>
      </c>
      <c r="B6" s="8" t="s">
        <v>81</v>
      </c>
      <c r="C6" s="8" t="s">
        <v>76</v>
      </c>
      <c r="D6" s="9" t="s">
        <v>62</v>
      </c>
      <c r="E6" s="8"/>
      <c r="F6" s="8"/>
    </row>
    <row r="7" spans="1:6" ht="15.75" customHeight="1">
      <c r="A7" s="8" t="str">
        <f t="shared" si="0"/>
        <v>Angola-Africa 2000</v>
      </c>
      <c r="B7" s="8" t="s">
        <v>82</v>
      </c>
      <c r="C7" s="8" t="s">
        <v>78</v>
      </c>
      <c r="D7" s="9" t="s">
        <v>62</v>
      </c>
      <c r="E7" s="8"/>
      <c r="F7" s="8"/>
    </row>
    <row r="8" spans="1:6" ht="15.75" customHeight="1">
      <c r="A8" s="8" t="str">
        <f t="shared" si="0"/>
        <v>Antigua and Barbuda-The Americas 2000</v>
      </c>
      <c r="B8" s="8" t="s">
        <v>83</v>
      </c>
      <c r="C8" s="8" t="s">
        <v>84</v>
      </c>
      <c r="D8" s="9" t="s">
        <v>62</v>
      </c>
      <c r="E8" s="8"/>
      <c r="F8" s="8"/>
    </row>
    <row r="9" spans="1:6" ht="15.75" customHeight="1">
      <c r="A9" s="8" t="str">
        <f t="shared" si="0"/>
        <v>Argentina-The Americas 2000</v>
      </c>
      <c r="B9" s="8" t="s">
        <v>85</v>
      </c>
      <c r="C9" s="8" t="s">
        <v>84</v>
      </c>
      <c r="D9" s="9" t="s">
        <v>62</v>
      </c>
      <c r="E9" s="8"/>
      <c r="F9" s="8"/>
    </row>
    <row r="10" spans="1:6" ht="15.75" customHeight="1">
      <c r="A10" s="8" t="str">
        <f t="shared" si="0"/>
        <v>Armenia-Asia 2000</v>
      </c>
      <c r="B10" s="8" t="s">
        <v>86</v>
      </c>
      <c r="C10" s="8" t="s">
        <v>61</v>
      </c>
      <c r="D10" s="9" t="s">
        <v>62</v>
      </c>
      <c r="E10" s="8"/>
      <c r="F10" s="8"/>
    </row>
    <row r="11" spans="1:6" ht="15.75" customHeight="1">
      <c r="A11" s="8" t="str">
        <f t="shared" si="0"/>
        <v>Aruba-The Americas 2000</v>
      </c>
      <c r="B11" s="8" t="s">
        <v>87</v>
      </c>
      <c r="C11" s="8" t="s">
        <v>84</v>
      </c>
      <c r="D11" s="9" t="s">
        <v>62</v>
      </c>
      <c r="E11" s="8"/>
      <c r="F11" s="8"/>
    </row>
    <row r="12" spans="1:6" ht="15.75" customHeight="1">
      <c r="A12" s="8" t="str">
        <f t="shared" si="0"/>
        <v>Australia-Oceania 2000</v>
      </c>
      <c r="B12" s="8" t="s">
        <v>88</v>
      </c>
      <c r="C12" s="8" t="s">
        <v>80</v>
      </c>
      <c r="D12" s="9" t="s">
        <v>62</v>
      </c>
      <c r="E12" s="14">
        <v>133681</v>
      </c>
      <c r="F12" s="8"/>
    </row>
    <row r="13" spans="1:6" ht="15.75" customHeight="1">
      <c r="A13" s="8" t="str">
        <f t="shared" si="0"/>
        <v>Austria-Europe 2000</v>
      </c>
      <c r="B13" s="8" t="s">
        <v>89</v>
      </c>
      <c r="C13" s="8" t="s">
        <v>76</v>
      </c>
      <c r="D13" s="9" t="s">
        <v>62</v>
      </c>
      <c r="E13" s="14">
        <v>32896</v>
      </c>
      <c r="F13" s="8"/>
    </row>
    <row r="14" spans="1:6" ht="15.75" customHeight="1">
      <c r="A14" s="8" t="str">
        <f t="shared" si="0"/>
        <v>Azerbaijan-Asia 2000</v>
      </c>
      <c r="B14" s="8" t="s">
        <v>90</v>
      </c>
      <c r="C14" s="8" t="s">
        <v>61</v>
      </c>
      <c r="D14" s="9" t="s">
        <v>62</v>
      </c>
      <c r="E14" s="8"/>
      <c r="F14" s="8"/>
    </row>
    <row r="15" spans="1:6" ht="15.75" customHeight="1">
      <c r="A15" s="8" t="str">
        <f t="shared" si="0"/>
        <v>Bahamas, The-The Americas 2000</v>
      </c>
      <c r="B15" s="8" t="s">
        <v>91</v>
      </c>
      <c r="C15" s="8" t="s">
        <v>84</v>
      </c>
      <c r="D15" s="9" t="s">
        <v>62</v>
      </c>
      <c r="E15" s="8"/>
      <c r="F15" s="8"/>
    </row>
    <row r="16" spans="1:6" ht="15.75" customHeight="1">
      <c r="A16" s="8" t="str">
        <f t="shared" si="0"/>
        <v>Bahrain-Middle East 2000</v>
      </c>
      <c r="B16" s="8" t="s">
        <v>92</v>
      </c>
      <c r="C16" s="8" t="s">
        <v>93</v>
      </c>
      <c r="D16" s="9" t="s">
        <v>62</v>
      </c>
      <c r="E16" s="8"/>
      <c r="F16" s="8"/>
    </row>
    <row r="17" spans="1:6" ht="15.75" customHeight="1">
      <c r="A17" s="8" t="str">
        <f t="shared" si="0"/>
        <v>Bangladesh-Asia 2000</v>
      </c>
      <c r="B17" s="8" t="s">
        <v>94</v>
      </c>
      <c r="C17" s="8" t="s">
        <v>61</v>
      </c>
      <c r="D17" s="9" t="s">
        <v>62</v>
      </c>
      <c r="E17" s="8"/>
      <c r="F17" s="8"/>
    </row>
    <row r="18" spans="1:6" ht="15.75" customHeight="1">
      <c r="A18" s="8" t="str">
        <f t="shared" si="0"/>
        <v>Barbados-The Americas 2000</v>
      </c>
      <c r="B18" s="8" t="s">
        <v>95</v>
      </c>
      <c r="C18" s="8" t="s">
        <v>84</v>
      </c>
      <c r="D18" s="9" t="s">
        <v>62</v>
      </c>
      <c r="E18" s="8"/>
      <c r="F18" s="8"/>
    </row>
    <row r="19" spans="1:6" ht="15.75" customHeight="1">
      <c r="A19" s="8" t="str">
        <f t="shared" si="0"/>
        <v>Belarus-Europe 2000</v>
      </c>
      <c r="B19" s="8" t="s">
        <v>96</v>
      </c>
      <c r="C19" s="8" t="s">
        <v>76</v>
      </c>
      <c r="D19" s="9" t="s">
        <v>62</v>
      </c>
      <c r="E19" s="8"/>
      <c r="F19" s="8"/>
    </row>
    <row r="20" spans="1:6" ht="15.75" customHeight="1">
      <c r="A20" s="8" t="str">
        <f t="shared" si="0"/>
        <v>Belgium-Europe 2000</v>
      </c>
      <c r="B20" s="8" t="s">
        <v>97</v>
      </c>
      <c r="C20" s="8" t="s">
        <v>76</v>
      </c>
      <c r="D20" s="9" t="s">
        <v>62</v>
      </c>
      <c r="E20" s="14">
        <v>57286</v>
      </c>
      <c r="F20" s="8"/>
    </row>
    <row r="21" spans="1:6" ht="15.75" customHeight="1">
      <c r="A21" s="8" t="str">
        <f t="shared" si="0"/>
        <v>Belize-The Americas 2000</v>
      </c>
      <c r="B21" s="8" t="s">
        <v>98</v>
      </c>
      <c r="C21" s="8" t="s">
        <v>84</v>
      </c>
      <c r="D21" s="9" t="s">
        <v>62</v>
      </c>
      <c r="E21" s="8"/>
      <c r="F21" s="8"/>
    </row>
    <row r="22" spans="1:6" ht="15.75" customHeight="1">
      <c r="A22" s="8" t="str">
        <f t="shared" si="0"/>
        <v>Benin-Africa 2000</v>
      </c>
      <c r="B22" s="8" t="s">
        <v>99</v>
      </c>
      <c r="C22" s="8" t="s">
        <v>78</v>
      </c>
      <c r="D22" s="9" t="s">
        <v>62</v>
      </c>
      <c r="E22" s="8"/>
      <c r="F22" s="8"/>
    </row>
    <row r="23" spans="1:6" ht="15.75" customHeight="1">
      <c r="A23" s="8" t="str">
        <f t="shared" si="0"/>
        <v>Bermuda-The Americas 2000</v>
      </c>
      <c r="B23" s="8" t="s">
        <v>100</v>
      </c>
      <c r="C23" s="8" t="s">
        <v>84</v>
      </c>
      <c r="D23" s="9" t="s">
        <v>62</v>
      </c>
      <c r="E23" s="8"/>
      <c r="F23" s="8"/>
    </row>
    <row r="24" spans="1:6" ht="15.75" customHeight="1">
      <c r="A24" s="8" t="str">
        <f t="shared" si="0"/>
        <v>Bhutan-Asia 2000</v>
      </c>
      <c r="B24" s="8" t="s">
        <v>101</v>
      </c>
      <c r="C24" s="8" t="s">
        <v>61</v>
      </c>
      <c r="D24" s="9" t="s">
        <v>62</v>
      </c>
      <c r="E24" s="8"/>
      <c r="F24" s="8"/>
    </row>
    <row r="25" spans="1:6" ht="15.75" customHeight="1">
      <c r="A25" s="8" t="str">
        <f t="shared" si="0"/>
        <v>Bolivia-The Americas 2000</v>
      </c>
      <c r="B25" s="8" t="s">
        <v>102</v>
      </c>
      <c r="C25" s="8" t="s">
        <v>84</v>
      </c>
      <c r="D25" s="9" t="s">
        <v>62</v>
      </c>
      <c r="E25" s="8"/>
      <c r="F25" s="8"/>
    </row>
    <row r="26" spans="1:6" ht="15.75" customHeight="1">
      <c r="A26" s="8" t="str">
        <f t="shared" si="0"/>
        <v>Bosnia and Herzegovina-Europe 2000</v>
      </c>
      <c r="B26" s="8" t="s">
        <v>103</v>
      </c>
      <c r="C26" s="8" t="s">
        <v>76</v>
      </c>
      <c r="D26" s="9" t="s">
        <v>62</v>
      </c>
      <c r="E26" s="8"/>
      <c r="F26" s="8"/>
    </row>
    <row r="27" spans="1:6" ht="15.75" customHeight="1">
      <c r="A27" s="8" t="str">
        <f t="shared" si="0"/>
        <v>Botswana-Africa 2000</v>
      </c>
      <c r="B27" s="8" t="s">
        <v>104</v>
      </c>
      <c r="C27" s="8" t="s">
        <v>78</v>
      </c>
      <c r="D27" s="9" t="s">
        <v>62</v>
      </c>
      <c r="E27" s="8"/>
      <c r="F27" s="8"/>
    </row>
    <row r="28" spans="1:6" ht="14.4">
      <c r="A28" s="8" t="str">
        <f t="shared" si="0"/>
        <v>Brazil-The Americas 2000</v>
      </c>
      <c r="B28" s="8" t="s">
        <v>105</v>
      </c>
      <c r="C28" s="8" t="s">
        <v>84</v>
      </c>
      <c r="D28" s="9" t="s">
        <v>62</v>
      </c>
      <c r="E28" s="8"/>
      <c r="F28" s="8"/>
    </row>
    <row r="29" spans="1:6" ht="14.4">
      <c r="A29" s="8" t="str">
        <f t="shared" si="0"/>
        <v>Brunei-Asia 2000</v>
      </c>
      <c r="B29" s="8" t="s">
        <v>106</v>
      </c>
      <c r="C29" s="8" t="s">
        <v>61</v>
      </c>
      <c r="D29" s="9" t="s">
        <v>62</v>
      </c>
      <c r="E29" s="8"/>
      <c r="F29" s="8"/>
    </row>
    <row r="30" spans="1:6" ht="14.4">
      <c r="A30" s="8" t="str">
        <f t="shared" si="0"/>
        <v>Bulgaria-Europe 2000</v>
      </c>
      <c r="B30" s="8" t="s">
        <v>107</v>
      </c>
      <c r="C30" s="8" t="s">
        <v>76</v>
      </c>
      <c r="D30" s="9" t="s">
        <v>62</v>
      </c>
      <c r="E30" s="8"/>
      <c r="F30" s="8"/>
    </row>
    <row r="31" spans="1:6" ht="14.4">
      <c r="A31" s="8" t="str">
        <f t="shared" si="0"/>
        <v>Burkina Faso-Africa 2000</v>
      </c>
      <c r="B31" s="8" t="s">
        <v>108</v>
      </c>
      <c r="C31" s="8" t="s">
        <v>78</v>
      </c>
      <c r="D31" s="9" t="s">
        <v>62</v>
      </c>
      <c r="E31" s="8"/>
      <c r="F31" s="8"/>
    </row>
    <row r="32" spans="1:6" ht="14.4">
      <c r="A32" s="8" t="str">
        <f t="shared" si="0"/>
        <v>Burundi-Africa 2000</v>
      </c>
      <c r="B32" s="8" t="s">
        <v>109</v>
      </c>
      <c r="C32" s="8" t="s">
        <v>78</v>
      </c>
      <c r="D32" s="9" t="s">
        <v>62</v>
      </c>
      <c r="E32" s="8"/>
      <c r="F32" s="8"/>
    </row>
    <row r="33" spans="1:6" ht="14.4">
      <c r="A33" s="8" t="str">
        <f t="shared" si="0"/>
        <v>Cambodia-Asia 2000</v>
      </c>
      <c r="B33" s="8" t="s">
        <v>110</v>
      </c>
      <c r="C33" s="8" t="s">
        <v>61</v>
      </c>
      <c r="D33" s="9" t="s">
        <v>62</v>
      </c>
      <c r="E33" s="8"/>
      <c r="F33" s="8"/>
    </row>
    <row r="34" spans="1:6" ht="14.4">
      <c r="A34" s="8" t="str">
        <f t="shared" si="0"/>
        <v>Cameroon-Africa 2000</v>
      </c>
      <c r="B34" s="8" t="s">
        <v>111</v>
      </c>
      <c r="C34" s="8" t="s">
        <v>78</v>
      </c>
      <c r="D34" s="9" t="s">
        <v>62</v>
      </c>
      <c r="E34" s="8"/>
      <c r="F34" s="8"/>
    </row>
    <row r="35" spans="1:6" ht="14.4">
      <c r="A35" s="8" t="str">
        <f t="shared" si="0"/>
        <v>Canada-The Americas 2000</v>
      </c>
      <c r="B35" s="8" t="s">
        <v>112</v>
      </c>
      <c r="C35" s="8" t="s">
        <v>84</v>
      </c>
      <c r="D35" s="9" t="s">
        <v>62</v>
      </c>
      <c r="E35" s="14">
        <v>252651</v>
      </c>
      <c r="F35" s="8"/>
    </row>
    <row r="36" spans="1:6" ht="14.4">
      <c r="A36" s="8" t="str">
        <f t="shared" si="0"/>
        <v>Cayman Islands-The Americas 2000</v>
      </c>
      <c r="B36" s="8" t="s">
        <v>113</v>
      </c>
      <c r="C36" s="8" t="s">
        <v>84</v>
      </c>
      <c r="D36" s="9" t="s">
        <v>62</v>
      </c>
      <c r="E36" s="8"/>
      <c r="F36" s="8"/>
    </row>
    <row r="37" spans="1:6" ht="14.4">
      <c r="A37" s="8" t="str">
        <f t="shared" si="0"/>
        <v>Central African Republic-Africa 2000</v>
      </c>
      <c r="B37" s="8" t="s">
        <v>114</v>
      </c>
      <c r="C37" s="8" t="s">
        <v>78</v>
      </c>
      <c r="D37" s="9" t="s">
        <v>62</v>
      </c>
      <c r="E37" s="8"/>
      <c r="F37" s="8"/>
    </row>
    <row r="38" spans="1:6" ht="14.4">
      <c r="A38" s="8" t="str">
        <f t="shared" si="0"/>
        <v>Chad-Africa 2000</v>
      </c>
      <c r="B38" s="8" t="s">
        <v>115</v>
      </c>
      <c r="C38" s="8" t="s">
        <v>78</v>
      </c>
      <c r="D38" s="9" t="s">
        <v>62</v>
      </c>
      <c r="E38" s="8"/>
      <c r="F38" s="8"/>
    </row>
    <row r="39" spans="1:6" ht="14.4">
      <c r="A39" s="8" t="str">
        <f t="shared" si="0"/>
        <v>Chile-The Americas 2000</v>
      </c>
      <c r="B39" s="8" t="s">
        <v>116</v>
      </c>
      <c r="C39" s="8" t="s">
        <v>84</v>
      </c>
      <c r="D39" s="9" t="s">
        <v>62</v>
      </c>
      <c r="E39" s="14">
        <v>32720</v>
      </c>
      <c r="F39" s="8"/>
    </row>
    <row r="40" spans="1:6" ht="14.4">
      <c r="A40" s="8" t="str">
        <f t="shared" si="0"/>
        <v>China-Asia 2000</v>
      </c>
      <c r="B40" s="8" t="s">
        <v>117</v>
      </c>
      <c r="C40" s="8" t="s">
        <v>61</v>
      </c>
      <c r="D40" s="9" t="s">
        <v>62</v>
      </c>
      <c r="E40" s="8"/>
      <c r="F40" s="8"/>
    </row>
    <row r="41" spans="1:6" ht="14.4">
      <c r="A41" s="8" t="str">
        <f t="shared" si="0"/>
        <v>Colombia-The Americas 2000</v>
      </c>
      <c r="B41" s="8" t="s">
        <v>118</v>
      </c>
      <c r="C41" s="8" t="s">
        <v>84</v>
      </c>
      <c r="D41" s="9" t="s">
        <v>62</v>
      </c>
      <c r="E41" s="8"/>
      <c r="F41" s="8"/>
    </row>
    <row r="42" spans="1:6" ht="14.4">
      <c r="A42" s="8" t="str">
        <f t="shared" si="0"/>
        <v>Comoros-Africa 2000</v>
      </c>
      <c r="B42" s="8" t="s">
        <v>119</v>
      </c>
      <c r="C42" s="8" t="s">
        <v>78</v>
      </c>
      <c r="D42" s="9" t="s">
        <v>62</v>
      </c>
      <c r="E42" s="8"/>
      <c r="F42" s="8"/>
    </row>
    <row r="43" spans="1:6" ht="14.4">
      <c r="A43" s="8" t="str">
        <f t="shared" si="0"/>
        <v>Congo (Brazzaville)-Africa 2000</v>
      </c>
      <c r="B43" s="8" t="s">
        <v>120</v>
      </c>
      <c r="C43" s="8" t="s">
        <v>78</v>
      </c>
      <c r="D43" s="9" t="s">
        <v>62</v>
      </c>
      <c r="E43" s="8"/>
      <c r="F43" s="8"/>
    </row>
    <row r="44" spans="1:6" ht="14.4">
      <c r="A44" s="8" t="str">
        <f t="shared" si="0"/>
        <v>Congo (Kinshasa)-Africa 2000</v>
      </c>
      <c r="B44" s="8" t="s">
        <v>121</v>
      </c>
      <c r="C44" s="8" t="s">
        <v>78</v>
      </c>
      <c r="D44" s="9" t="s">
        <v>62</v>
      </c>
      <c r="E44" s="8"/>
      <c r="F44" s="8"/>
    </row>
    <row r="45" spans="1:6" ht="14.4">
      <c r="A45" s="8" t="str">
        <f t="shared" si="0"/>
        <v>Costa Rica-The Americas 2000</v>
      </c>
      <c r="B45" s="8" t="s">
        <v>122</v>
      </c>
      <c r="C45" s="8" t="s">
        <v>84</v>
      </c>
      <c r="D45" s="9" t="s">
        <v>62</v>
      </c>
      <c r="E45" s="8"/>
      <c r="F45" s="8"/>
    </row>
    <row r="46" spans="1:6" ht="14.4">
      <c r="A46" s="8" t="str">
        <f t="shared" si="0"/>
        <v>Cote d'Ivoire-Africa 2000</v>
      </c>
      <c r="B46" s="8" t="s">
        <v>123</v>
      </c>
      <c r="C46" s="8" t="s">
        <v>78</v>
      </c>
      <c r="D46" s="9" t="s">
        <v>62</v>
      </c>
      <c r="E46" s="8"/>
      <c r="F46" s="8"/>
    </row>
    <row r="47" spans="1:6" ht="14.4">
      <c r="A47" s="8" t="str">
        <f t="shared" si="0"/>
        <v>Croatia-Europe 2000</v>
      </c>
      <c r="B47" s="8" t="s">
        <v>124</v>
      </c>
      <c r="C47" s="8" t="s">
        <v>76</v>
      </c>
      <c r="D47" s="9" t="s">
        <v>62</v>
      </c>
      <c r="E47" s="8"/>
      <c r="F47" s="8"/>
    </row>
    <row r="48" spans="1:6" ht="14.4">
      <c r="A48" s="8" t="str">
        <f t="shared" si="0"/>
        <v>Cuba-The Americas 2000</v>
      </c>
      <c r="B48" s="8" t="s">
        <v>125</v>
      </c>
      <c r="C48" s="8" t="s">
        <v>84</v>
      </c>
      <c r="D48" s="9" t="s">
        <v>62</v>
      </c>
      <c r="E48" s="8"/>
      <c r="F48" s="8"/>
    </row>
    <row r="49" spans="1:6" ht="14.4">
      <c r="A49" s="8" t="str">
        <f t="shared" si="0"/>
        <v>Curacao-The Americas 2000</v>
      </c>
      <c r="B49" s="8" t="s">
        <v>126</v>
      </c>
      <c r="C49" s="8" t="s">
        <v>84</v>
      </c>
      <c r="D49" s="9" t="s">
        <v>62</v>
      </c>
      <c r="E49" s="8"/>
      <c r="F49" s="8"/>
    </row>
    <row r="50" spans="1:6" ht="14.4">
      <c r="A50" s="8" t="str">
        <f t="shared" si="0"/>
        <v>Cyprus-Europe 2000</v>
      </c>
      <c r="B50" s="8" t="s">
        <v>127</v>
      </c>
      <c r="C50" s="8" t="s">
        <v>76</v>
      </c>
      <c r="D50" s="9" t="s">
        <v>62</v>
      </c>
      <c r="E50" s="8"/>
      <c r="F50" s="8"/>
    </row>
    <row r="51" spans="1:6" ht="14.4">
      <c r="A51" s="8" t="str">
        <f t="shared" si="0"/>
        <v>Czech Republic-Europe 2000</v>
      </c>
      <c r="B51" s="8" t="s">
        <v>128</v>
      </c>
      <c r="C51" s="8" t="s">
        <v>76</v>
      </c>
      <c r="D51" s="9" t="s">
        <v>62</v>
      </c>
      <c r="E51" s="14">
        <v>42823</v>
      </c>
      <c r="F51" s="8"/>
    </row>
    <row r="52" spans="1:6" ht="14.4">
      <c r="A52" s="8" t="str">
        <f t="shared" si="0"/>
        <v>Denmark-Europe 2000</v>
      </c>
      <c r="B52" s="8" t="s">
        <v>129</v>
      </c>
      <c r="C52" s="8" t="s">
        <v>76</v>
      </c>
      <c r="D52" s="9" t="s">
        <v>62</v>
      </c>
      <c r="E52" s="14">
        <v>17041</v>
      </c>
      <c r="F52" s="8"/>
    </row>
    <row r="53" spans="1:6" ht="14.4">
      <c r="A53" s="8" t="str">
        <f t="shared" si="0"/>
        <v>Djibouti-Africa 2000</v>
      </c>
      <c r="B53" s="8" t="s">
        <v>130</v>
      </c>
      <c r="C53" s="8" t="s">
        <v>78</v>
      </c>
      <c r="D53" s="9" t="s">
        <v>62</v>
      </c>
      <c r="E53" s="8"/>
      <c r="F53" s="8"/>
    </row>
    <row r="54" spans="1:6" ht="14.4">
      <c r="A54" s="8" t="str">
        <f t="shared" si="0"/>
        <v>Dominica-The Americas 2000</v>
      </c>
      <c r="B54" s="8" t="s">
        <v>131</v>
      </c>
      <c r="C54" s="8" t="s">
        <v>84</v>
      </c>
      <c r="D54" s="9" t="s">
        <v>62</v>
      </c>
      <c r="E54" s="8"/>
      <c r="F54" s="8"/>
    </row>
    <row r="55" spans="1:6" ht="14.4">
      <c r="A55" s="8" t="str">
        <f t="shared" si="0"/>
        <v>Dominican Republic-The Americas 2000</v>
      </c>
      <c r="B55" s="8" t="s">
        <v>132</v>
      </c>
      <c r="C55" s="8" t="s">
        <v>84</v>
      </c>
      <c r="D55" s="9" t="s">
        <v>62</v>
      </c>
      <c r="E55" s="8"/>
      <c r="F55" s="8"/>
    </row>
    <row r="56" spans="1:6" ht="14.4">
      <c r="A56" s="8" t="str">
        <f t="shared" si="0"/>
        <v>Ecuador-The Americas 2000</v>
      </c>
      <c r="B56" s="8" t="s">
        <v>133</v>
      </c>
      <c r="C56" s="8" t="s">
        <v>84</v>
      </c>
      <c r="D56" s="9" t="s">
        <v>62</v>
      </c>
      <c r="E56" s="8"/>
      <c r="F56" s="8"/>
    </row>
    <row r="57" spans="1:6" ht="14.4">
      <c r="A57" s="8" t="str">
        <f t="shared" si="0"/>
        <v>Egypt-Africa 2000</v>
      </c>
      <c r="B57" s="8" t="s">
        <v>134</v>
      </c>
      <c r="C57" s="8" t="s">
        <v>78</v>
      </c>
      <c r="D57" s="9" t="s">
        <v>62</v>
      </c>
      <c r="E57" s="8"/>
      <c r="F57" s="8"/>
    </row>
    <row r="58" spans="1:6" ht="14.4">
      <c r="A58" s="8" t="str">
        <f t="shared" si="0"/>
        <v>El Salvador-The Americas 2000</v>
      </c>
      <c r="B58" s="8" t="s">
        <v>135</v>
      </c>
      <c r="C58" s="8" t="s">
        <v>84</v>
      </c>
      <c r="D58" s="9" t="s">
        <v>62</v>
      </c>
      <c r="E58" s="8"/>
      <c r="F58" s="8"/>
    </row>
    <row r="59" spans="1:6" ht="14.4">
      <c r="A59" s="8" t="str">
        <f t="shared" si="0"/>
        <v>Equatorial Guinea-Africa 2000</v>
      </c>
      <c r="B59" s="8" t="s">
        <v>136</v>
      </c>
      <c r="C59" s="8" t="s">
        <v>78</v>
      </c>
      <c r="D59" s="9" t="s">
        <v>62</v>
      </c>
      <c r="E59" s="8"/>
      <c r="F59" s="8"/>
    </row>
    <row r="60" spans="1:6" ht="14.4">
      <c r="A60" s="8" t="str">
        <f t="shared" si="0"/>
        <v>Eritrea-Africa 2000</v>
      </c>
      <c r="B60" s="8" t="s">
        <v>137</v>
      </c>
      <c r="C60" s="8" t="s">
        <v>78</v>
      </c>
      <c r="D60" s="9" t="s">
        <v>62</v>
      </c>
      <c r="E60" s="8"/>
      <c r="F60" s="8"/>
    </row>
    <row r="61" spans="1:6" ht="14.4">
      <c r="A61" s="8" t="str">
        <f t="shared" si="0"/>
        <v>Estonia-Europe 2000</v>
      </c>
      <c r="B61" s="8" t="s">
        <v>138</v>
      </c>
      <c r="C61" s="8" t="s">
        <v>76</v>
      </c>
      <c r="D61" s="9" t="s">
        <v>62</v>
      </c>
      <c r="E61" s="14">
        <v>5721</v>
      </c>
      <c r="F61" s="8"/>
    </row>
    <row r="62" spans="1:6" ht="14.4">
      <c r="A62" s="8" t="str">
        <f t="shared" si="0"/>
        <v>Ethiopia-Africa 2000</v>
      </c>
      <c r="B62" s="8" t="s">
        <v>139</v>
      </c>
      <c r="C62" s="8" t="s">
        <v>78</v>
      </c>
      <c r="D62" s="9" t="s">
        <v>62</v>
      </c>
      <c r="E62" s="8"/>
      <c r="F62" s="8"/>
    </row>
    <row r="63" spans="1:6" ht="14.4">
      <c r="A63" s="8" t="str">
        <f t="shared" si="0"/>
        <v>Faeroe Islands-Europe 2000</v>
      </c>
      <c r="B63" s="8" t="s">
        <v>140</v>
      </c>
      <c r="C63" s="8" t="s">
        <v>76</v>
      </c>
      <c r="D63" s="9" t="s">
        <v>62</v>
      </c>
      <c r="E63" s="8"/>
      <c r="F63" s="8"/>
    </row>
    <row r="64" spans="1:6" ht="14.4">
      <c r="A64" s="8" t="str">
        <f t="shared" si="0"/>
        <v>Fiji-Oceania 2000</v>
      </c>
      <c r="B64" s="8" t="s">
        <v>141</v>
      </c>
      <c r="C64" s="8" t="s">
        <v>80</v>
      </c>
      <c r="D64" s="9" t="s">
        <v>62</v>
      </c>
      <c r="E64" s="8"/>
      <c r="F64" s="8"/>
    </row>
    <row r="65" spans="1:6" ht="14.4">
      <c r="A65" s="8" t="str">
        <f t="shared" si="0"/>
        <v>Finland-Europe 2000</v>
      </c>
      <c r="B65" s="8" t="s">
        <v>142</v>
      </c>
      <c r="C65" s="8" t="s">
        <v>76</v>
      </c>
      <c r="D65" s="9" t="s">
        <v>62</v>
      </c>
      <c r="E65" s="14">
        <v>33475</v>
      </c>
      <c r="F65" s="8"/>
    </row>
    <row r="66" spans="1:6" ht="14.4">
      <c r="A66" s="8" t="str">
        <f t="shared" si="0"/>
        <v>France-Europe 2000</v>
      </c>
      <c r="B66" s="8" t="s">
        <v>143</v>
      </c>
      <c r="C66" s="8" t="s">
        <v>76</v>
      </c>
      <c r="D66" s="9" t="s">
        <v>62</v>
      </c>
      <c r="E66" s="14">
        <v>251706</v>
      </c>
      <c r="F66" s="8"/>
    </row>
    <row r="67" spans="1:6" ht="14.4">
      <c r="A67" s="8" t="str">
        <f t="shared" ref="A67:A130" si="1">CONCATENATE(B67," ",D67)</f>
        <v>French Polynesia-Oceania 2000</v>
      </c>
      <c r="B67" s="8" t="s">
        <v>144</v>
      </c>
      <c r="C67" s="8" t="s">
        <v>80</v>
      </c>
      <c r="D67" s="9" t="s">
        <v>62</v>
      </c>
      <c r="E67" s="8"/>
      <c r="F67" s="8"/>
    </row>
    <row r="68" spans="1:6" ht="14.4">
      <c r="A68" s="8" t="str">
        <f t="shared" si="1"/>
        <v>Gabon-Africa 2000</v>
      </c>
      <c r="B68" s="8" t="s">
        <v>145</v>
      </c>
      <c r="C68" s="8" t="s">
        <v>78</v>
      </c>
      <c r="D68" s="9" t="s">
        <v>62</v>
      </c>
      <c r="E68" s="8" t="s">
        <v>287</v>
      </c>
      <c r="F68" s="8"/>
    </row>
    <row r="69" spans="1:6" ht="14.4">
      <c r="A69" s="8" t="str">
        <f t="shared" si="1"/>
        <v>Gambia, The-Africa 2000</v>
      </c>
      <c r="B69" s="8" t="s">
        <v>146</v>
      </c>
      <c r="C69" s="8" t="s">
        <v>78</v>
      </c>
      <c r="D69" s="9" t="s">
        <v>62</v>
      </c>
      <c r="E69" s="8"/>
      <c r="F69" s="8"/>
    </row>
    <row r="70" spans="1:6" ht="14.4">
      <c r="A70" s="8" t="str">
        <f t="shared" si="1"/>
        <v>Georgia-Asia 2000</v>
      </c>
      <c r="B70" s="8" t="s">
        <v>147</v>
      </c>
      <c r="C70" s="8" t="s">
        <v>61</v>
      </c>
      <c r="D70" s="9" t="s">
        <v>62</v>
      </c>
      <c r="E70" s="8"/>
      <c r="F70" s="8"/>
    </row>
    <row r="71" spans="1:6" ht="14.4">
      <c r="A71" s="8" t="str">
        <f t="shared" si="1"/>
        <v>Germany-Europe 2000</v>
      </c>
      <c r="B71" s="8" t="s">
        <v>148</v>
      </c>
      <c r="C71" s="8" t="s">
        <v>76</v>
      </c>
      <c r="D71" s="9" t="s">
        <v>62</v>
      </c>
      <c r="E71" s="14">
        <v>307381</v>
      </c>
      <c r="F71" s="8"/>
    </row>
    <row r="72" spans="1:6" ht="14.4">
      <c r="A72" s="8" t="str">
        <f t="shared" si="1"/>
        <v>Ghana-Africa 2000</v>
      </c>
      <c r="B72" s="8" t="s">
        <v>149</v>
      </c>
      <c r="C72" s="8" t="s">
        <v>78</v>
      </c>
      <c r="D72" s="9" t="s">
        <v>62</v>
      </c>
      <c r="E72" s="8"/>
      <c r="F72" s="8"/>
    </row>
    <row r="73" spans="1:6" ht="14.4">
      <c r="A73" s="8" t="str">
        <f t="shared" si="1"/>
        <v>Greece-Europe 2000</v>
      </c>
      <c r="B73" s="8" t="s">
        <v>150</v>
      </c>
      <c r="C73" s="8" t="s">
        <v>76</v>
      </c>
      <c r="D73" s="9" t="s">
        <v>62</v>
      </c>
      <c r="E73" s="14">
        <v>25991</v>
      </c>
      <c r="F73" s="8"/>
    </row>
    <row r="74" spans="1:6" ht="14.4">
      <c r="A74" s="8" t="str">
        <f t="shared" si="1"/>
        <v>Greenland-The Americas 2000</v>
      </c>
      <c r="B74" s="8" t="s">
        <v>151</v>
      </c>
      <c r="C74" s="8" t="s">
        <v>84</v>
      </c>
      <c r="D74" s="9" t="s">
        <v>62</v>
      </c>
      <c r="E74" s="8"/>
      <c r="F74" s="8"/>
    </row>
    <row r="75" spans="1:6" ht="14.4">
      <c r="A75" s="8" t="str">
        <f t="shared" si="1"/>
        <v>Grenada-The Americas 2000</v>
      </c>
      <c r="B75" s="8" t="s">
        <v>152</v>
      </c>
      <c r="C75" s="8" t="s">
        <v>84</v>
      </c>
      <c r="D75" s="9" t="s">
        <v>62</v>
      </c>
      <c r="E75" s="8"/>
      <c r="F75" s="8"/>
    </row>
    <row r="76" spans="1:6" ht="14.4">
      <c r="A76" s="8" t="str">
        <f t="shared" si="1"/>
        <v>Guam-Oceania 2000</v>
      </c>
      <c r="B76" s="8" t="s">
        <v>153</v>
      </c>
      <c r="C76" s="8" t="s">
        <v>80</v>
      </c>
      <c r="D76" s="9" t="s">
        <v>62</v>
      </c>
      <c r="E76" s="8"/>
      <c r="F76" s="8"/>
    </row>
    <row r="77" spans="1:6" ht="14.4">
      <c r="A77" s="8" t="str">
        <f t="shared" si="1"/>
        <v>Guatemala-The Americas 2000</v>
      </c>
      <c r="B77" s="8" t="s">
        <v>154</v>
      </c>
      <c r="C77" s="8" t="s">
        <v>84</v>
      </c>
      <c r="D77" s="9" t="s">
        <v>62</v>
      </c>
      <c r="E77" s="8"/>
      <c r="F77" s="8"/>
    </row>
    <row r="78" spans="1:6" ht="14.4">
      <c r="A78" s="8" t="str">
        <f t="shared" si="1"/>
        <v>Guinea-Africa 2000</v>
      </c>
      <c r="B78" s="8" t="s">
        <v>155</v>
      </c>
      <c r="C78" s="8" t="s">
        <v>78</v>
      </c>
      <c r="D78" s="9" t="s">
        <v>62</v>
      </c>
      <c r="E78" s="8"/>
      <c r="F78" s="8"/>
    </row>
    <row r="79" spans="1:6" ht="14.4">
      <c r="A79" s="8" t="str">
        <f t="shared" si="1"/>
        <v>Guinea-Bissau-Africa 2000</v>
      </c>
      <c r="B79" s="8" t="s">
        <v>156</v>
      </c>
      <c r="C79" s="8" t="s">
        <v>78</v>
      </c>
      <c r="D79" s="9" t="s">
        <v>62</v>
      </c>
      <c r="E79" s="8"/>
      <c r="F79" s="8"/>
    </row>
    <row r="80" spans="1:6" ht="14.4">
      <c r="A80" s="8" t="str">
        <f t="shared" si="1"/>
        <v>Guyana-The Americas 2000</v>
      </c>
      <c r="B80" s="8" t="s">
        <v>157</v>
      </c>
      <c r="C80" s="8" t="s">
        <v>84</v>
      </c>
      <c r="D80" s="9" t="s">
        <v>62</v>
      </c>
      <c r="E80" s="8"/>
      <c r="F80" s="8"/>
    </row>
    <row r="81" spans="1:6" ht="14.4">
      <c r="A81" s="8" t="str">
        <f t="shared" si="1"/>
        <v>Haiti-The Americas 2000</v>
      </c>
      <c r="B81" s="8" t="s">
        <v>158</v>
      </c>
      <c r="C81" s="8" t="s">
        <v>84</v>
      </c>
      <c r="D81" s="9" t="s">
        <v>62</v>
      </c>
      <c r="E81" s="8"/>
      <c r="F81" s="8"/>
    </row>
    <row r="82" spans="1:6" ht="14.4">
      <c r="A82" s="8" t="str">
        <f t="shared" si="1"/>
        <v>Honduras-The Americas 2000</v>
      </c>
      <c r="B82" s="8" t="s">
        <v>159</v>
      </c>
      <c r="C82" s="8" t="s">
        <v>84</v>
      </c>
      <c r="D82" s="9" t="s">
        <v>62</v>
      </c>
      <c r="E82" s="8"/>
      <c r="F82" s="8"/>
    </row>
    <row r="83" spans="1:6" ht="14.4">
      <c r="A83" s="8" t="str">
        <f t="shared" si="1"/>
        <v>Hong Kong SAR-Asia 2000</v>
      </c>
      <c r="B83" s="8" t="s">
        <v>160</v>
      </c>
      <c r="C83" s="8" t="s">
        <v>61</v>
      </c>
      <c r="D83" s="9" t="s">
        <v>62</v>
      </c>
      <c r="E83" s="8"/>
      <c r="F83" s="8"/>
    </row>
    <row r="84" spans="1:6" ht="14.4">
      <c r="A84" s="8" t="str">
        <f t="shared" si="1"/>
        <v>Hungary-Europe 2000</v>
      </c>
      <c r="B84" s="8" t="s">
        <v>161</v>
      </c>
      <c r="C84" s="8" t="s">
        <v>76</v>
      </c>
      <c r="D84" s="9" t="s">
        <v>62</v>
      </c>
      <c r="E84" s="14">
        <v>23499</v>
      </c>
      <c r="F84" s="8"/>
    </row>
    <row r="85" spans="1:6" ht="14.4">
      <c r="A85" s="8" t="str">
        <f t="shared" si="1"/>
        <v>Iceland-Europe 2000</v>
      </c>
      <c r="B85" s="8" t="s">
        <v>162</v>
      </c>
      <c r="C85" s="8" t="s">
        <v>76</v>
      </c>
      <c r="D85" s="9" t="s">
        <v>62</v>
      </c>
      <c r="E85" s="14">
        <v>6021</v>
      </c>
      <c r="F85" s="8"/>
    </row>
    <row r="86" spans="1:6" ht="14.4">
      <c r="A86" s="8" t="str">
        <f t="shared" si="1"/>
        <v>India-Asia 2000</v>
      </c>
      <c r="B86" s="8" t="s">
        <v>163</v>
      </c>
      <c r="C86" s="8" t="s">
        <v>61</v>
      </c>
      <c r="D86" s="9" t="s">
        <v>62</v>
      </c>
      <c r="E86" s="8"/>
      <c r="F86" s="8"/>
    </row>
    <row r="87" spans="1:6" ht="14.4">
      <c r="A87" s="8" t="str">
        <f t="shared" si="1"/>
        <v>Indonesia-Asia 2000</v>
      </c>
      <c r="B87" s="8" t="s">
        <v>164</v>
      </c>
      <c r="C87" s="8" t="s">
        <v>61</v>
      </c>
      <c r="D87" s="9" t="s">
        <v>62</v>
      </c>
      <c r="E87" s="8"/>
      <c r="F87" s="8"/>
    </row>
    <row r="88" spans="1:6" ht="14.4">
      <c r="A88" s="8" t="str">
        <f t="shared" si="1"/>
        <v>Iran-Middle East 2000</v>
      </c>
      <c r="B88" s="8" t="s">
        <v>165</v>
      </c>
      <c r="C88" s="8" t="s">
        <v>93</v>
      </c>
      <c r="D88" s="9" t="s">
        <v>62</v>
      </c>
      <c r="E88" s="8"/>
      <c r="F88" s="8"/>
    </row>
    <row r="89" spans="1:6" ht="14.4">
      <c r="A89" s="8" t="str">
        <f t="shared" si="1"/>
        <v>Iraq-Middle East 2000</v>
      </c>
      <c r="B89" s="8" t="s">
        <v>166</v>
      </c>
      <c r="C89" s="8" t="s">
        <v>93</v>
      </c>
      <c r="D89" s="9" t="s">
        <v>62</v>
      </c>
      <c r="E89" s="8"/>
      <c r="F89" s="8"/>
    </row>
    <row r="90" spans="1:6" ht="14.4">
      <c r="A90" s="8" t="str">
        <f t="shared" si="1"/>
        <v>Ireland-Europe 2000</v>
      </c>
      <c r="B90" s="8" t="s">
        <v>167</v>
      </c>
      <c r="C90" s="8" t="s">
        <v>76</v>
      </c>
      <c r="D90" s="9" t="s">
        <v>62</v>
      </c>
      <c r="E90" s="14">
        <v>13350</v>
      </c>
      <c r="F90" s="8"/>
    </row>
    <row r="91" spans="1:6" ht="14.4">
      <c r="A91" s="8" t="str">
        <f t="shared" si="1"/>
        <v>Isle of Man-Europe 2000</v>
      </c>
      <c r="B91" s="8" t="s">
        <v>168</v>
      </c>
      <c r="C91" s="8" t="s">
        <v>76</v>
      </c>
      <c r="D91" s="9" t="s">
        <v>62</v>
      </c>
      <c r="E91" s="8"/>
      <c r="F91" s="8"/>
    </row>
    <row r="92" spans="1:6" ht="14.4">
      <c r="A92" s="8" t="str">
        <f t="shared" si="1"/>
        <v>Israel-Middle East 2000</v>
      </c>
      <c r="B92" s="8" t="s">
        <v>169</v>
      </c>
      <c r="C92" s="8" t="s">
        <v>93</v>
      </c>
      <c r="D92" s="9" t="s">
        <v>62</v>
      </c>
      <c r="E92" s="14">
        <v>24079</v>
      </c>
      <c r="F92" s="8"/>
    </row>
    <row r="93" spans="1:6" ht="14.4">
      <c r="A93" s="8" t="str">
        <f t="shared" si="1"/>
        <v>Italy-Europe 2000</v>
      </c>
      <c r="B93" s="8" t="s">
        <v>170</v>
      </c>
      <c r="C93" s="8" t="s">
        <v>76</v>
      </c>
      <c r="D93" s="9" t="s">
        <v>62</v>
      </c>
      <c r="E93" s="14">
        <v>158616</v>
      </c>
      <c r="F93" s="8"/>
    </row>
    <row r="94" spans="1:6" ht="14.4">
      <c r="A94" s="8" t="str">
        <f t="shared" si="1"/>
        <v>Jamaica-The Americas 2000</v>
      </c>
      <c r="B94" s="8" t="s">
        <v>171</v>
      </c>
      <c r="C94" s="8" t="s">
        <v>84</v>
      </c>
      <c r="D94" s="9" t="s">
        <v>62</v>
      </c>
      <c r="E94" s="8"/>
      <c r="F94" s="8"/>
    </row>
    <row r="95" spans="1:6" ht="14.4">
      <c r="A95" s="8" t="str">
        <f t="shared" si="1"/>
        <v>Japan-Asia 2000</v>
      </c>
      <c r="B95" s="8" t="s">
        <v>172</v>
      </c>
      <c r="C95" s="8" t="s">
        <v>61</v>
      </c>
      <c r="D95" s="9" t="s">
        <v>62</v>
      </c>
      <c r="E95" s="14">
        <v>451501</v>
      </c>
      <c r="F95" s="8"/>
    </row>
    <row r="96" spans="1:6" ht="14.4">
      <c r="A96" s="8" t="str">
        <f t="shared" si="1"/>
        <v>Jordan-Middle East 2000</v>
      </c>
      <c r="B96" s="8" t="s">
        <v>173</v>
      </c>
      <c r="C96" s="8" t="s">
        <v>93</v>
      </c>
      <c r="D96" s="9" t="s">
        <v>62</v>
      </c>
      <c r="E96" s="8"/>
      <c r="F96" s="8"/>
    </row>
    <row r="97" spans="1:6" ht="14.4">
      <c r="A97" s="8" t="str">
        <f t="shared" si="1"/>
        <v>Kazakhstan-Asia 2000</v>
      </c>
      <c r="B97" s="8" t="s">
        <v>174</v>
      </c>
      <c r="C97" s="8" t="s">
        <v>61</v>
      </c>
      <c r="D97" s="9" t="s">
        <v>62</v>
      </c>
      <c r="E97" s="8"/>
      <c r="F97" s="8"/>
    </row>
    <row r="98" spans="1:6" ht="14.4">
      <c r="A98" s="8" t="str">
        <f t="shared" si="1"/>
        <v>Kenya-Africa 2000</v>
      </c>
      <c r="B98" s="8" t="s">
        <v>175</v>
      </c>
      <c r="C98" s="8" t="s">
        <v>78</v>
      </c>
      <c r="D98" s="9" t="s">
        <v>62</v>
      </c>
      <c r="E98" s="8"/>
      <c r="F98" s="8"/>
    </row>
    <row r="99" spans="1:6" ht="14.4">
      <c r="A99" s="8" t="str">
        <f t="shared" si="1"/>
        <v>Kiribati-Oceania 2000</v>
      </c>
      <c r="B99" s="8" t="s">
        <v>176</v>
      </c>
      <c r="C99" s="8" t="s">
        <v>80</v>
      </c>
      <c r="D99" s="9" t="s">
        <v>62</v>
      </c>
      <c r="E99" s="8"/>
      <c r="F99" s="8"/>
    </row>
    <row r="100" spans="1:6" ht="14.4">
      <c r="A100" s="8" t="str">
        <f t="shared" si="1"/>
        <v>Kosovo-Europe 2000</v>
      </c>
      <c r="B100" s="8" t="s">
        <v>177</v>
      </c>
      <c r="C100" s="8" t="s">
        <v>76</v>
      </c>
      <c r="D100" s="9" t="s">
        <v>62</v>
      </c>
      <c r="E100" s="8"/>
      <c r="F100" s="8"/>
    </row>
    <row r="101" spans="1:6" ht="14.4">
      <c r="A101" s="8" t="str">
        <f t="shared" si="1"/>
        <v>Kuwait-Middle East 2000</v>
      </c>
      <c r="B101" s="8" t="s">
        <v>178</v>
      </c>
      <c r="C101" s="8" t="s">
        <v>93</v>
      </c>
      <c r="D101" s="9" t="s">
        <v>62</v>
      </c>
      <c r="E101" s="8"/>
      <c r="F101" s="8"/>
    </row>
    <row r="102" spans="1:6" ht="14.4">
      <c r="A102" s="8" t="str">
        <f t="shared" si="1"/>
        <v>Kyrgyzstan-Asia 2000</v>
      </c>
      <c r="B102" s="8" t="s">
        <v>179</v>
      </c>
      <c r="C102" s="8" t="s">
        <v>61</v>
      </c>
      <c r="D102" s="9" t="s">
        <v>62</v>
      </c>
      <c r="E102" s="8"/>
      <c r="F102" s="8"/>
    </row>
    <row r="103" spans="1:6" ht="14.4">
      <c r="A103" s="8" t="str">
        <f t="shared" si="1"/>
        <v>Laos-Asia 2000</v>
      </c>
      <c r="B103" s="8" t="s">
        <v>180</v>
      </c>
      <c r="C103" s="8" t="s">
        <v>61</v>
      </c>
      <c r="D103" s="9" t="s">
        <v>62</v>
      </c>
      <c r="E103" s="8"/>
      <c r="F103" s="8"/>
    </row>
    <row r="104" spans="1:6" ht="14.4">
      <c r="A104" s="8" t="str">
        <f t="shared" si="1"/>
        <v>Latvia-Europe 2000</v>
      </c>
      <c r="B104" s="8" t="s">
        <v>181</v>
      </c>
      <c r="C104" s="8" t="s">
        <v>76</v>
      </c>
      <c r="D104" s="9" t="s">
        <v>62</v>
      </c>
      <c r="E104" s="8"/>
      <c r="F104" s="8"/>
    </row>
    <row r="105" spans="1:6" ht="14.4">
      <c r="A105" s="8" t="str">
        <f t="shared" si="1"/>
        <v>Lebanon-Middle East 2000</v>
      </c>
      <c r="B105" s="8" t="s">
        <v>182</v>
      </c>
      <c r="C105" s="8" t="s">
        <v>93</v>
      </c>
      <c r="D105" s="9" t="s">
        <v>62</v>
      </c>
      <c r="E105" s="8"/>
      <c r="F105" s="8"/>
    </row>
    <row r="106" spans="1:6" ht="14.4">
      <c r="A106" s="8" t="str">
        <f t="shared" si="1"/>
        <v>Lesotho-Africa 2000</v>
      </c>
      <c r="B106" s="8" t="s">
        <v>183</v>
      </c>
      <c r="C106" s="8" t="s">
        <v>78</v>
      </c>
      <c r="D106" s="9" t="s">
        <v>62</v>
      </c>
      <c r="E106" s="8"/>
      <c r="F106" s="8"/>
    </row>
    <row r="107" spans="1:6" ht="14.4">
      <c r="A107" s="8" t="str">
        <f t="shared" si="1"/>
        <v>Liberia-Africa 2000</v>
      </c>
      <c r="B107" s="8" t="s">
        <v>184</v>
      </c>
      <c r="C107" s="8" t="s">
        <v>78</v>
      </c>
      <c r="D107" s="9" t="s">
        <v>62</v>
      </c>
      <c r="E107" s="8"/>
      <c r="F107" s="8"/>
    </row>
    <row r="108" spans="1:6" ht="14.4">
      <c r="A108" s="8" t="str">
        <f t="shared" si="1"/>
        <v>Libya-Africa 2000</v>
      </c>
      <c r="B108" s="8" t="s">
        <v>185</v>
      </c>
      <c r="C108" s="8" t="s">
        <v>78</v>
      </c>
      <c r="D108" s="9" t="s">
        <v>62</v>
      </c>
      <c r="E108" s="8"/>
      <c r="F108" s="8"/>
    </row>
    <row r="109" spans="1:6" ht="14.4">
      <c r="A109" s="8" t="str">
        <f t="shared" si="1"/>
        <v>Liechtenstein-Europe 2000</v>
      </c>
      <c r="B109" s="8" t="s">
        <v>186</v>
      </c>
      <c r="C109" s="8" t="s">
        <v>76</v>
      </c>
      <c r="D109" s="9" t="s">
        <v>62</v>
      </c>
      <c r="E109" s="8"/>
      <c r="F109" s="8"/>
    </row>
    <row r="110" spans="1:6" ht="14.4">
      <c r="A110" s="8" t="str">
        <f t="shared" si="1"/>
        <v>Lithuania-Europe 2000</v>
      </c>
      <c r="B110" s="8" t="s">
        <v>187</v>
      </c>
      <c r="C110" s="8" t="s">
        <v>76</v>
      </c>
      <c r="D110" s="9" t="s">
        <v>62</v>
      </c>
      <c r="E110" s="8"/>
      <c r="F110" s="8"/>
    </row>
    <row r="111" spans="1:6" ht="14.4">
      <c r="A111" s="8" t="str">
        <f t="shared" si="1"/>
        <v>Luxembourg-Europe 2000</v>
      </c>
      <c r="B111" s="8" t="s">
        <v>188</v>
      </c>
      <c r="C111" s="8" t="s">
        <v>76</v>
      </c>
      <c r="D111" s="9" t="s">
        <v>62</v>
      </c>
      <c r="E111" s="14">
        <v>4080</v>
      </c>
      <c r="F111" s="8"/>
    </row>
    <row r="112" spans="1:6" ht="14.4">
      <c r="A112" s="8" t="str">
        <f t="shared" si="1"/>
        <v>Macao SAR-Asia 2000</v>
      </c>
      <c r="B112" s="8" t="s">
        <v>189</v>
      </c>
      <c r="C112" s="8" t="s">
        <v>61</v>
      </c>
      <c r="D112" s="9" t="s">
        <v>62</v>
      </c>
      <c r="E112" s="8"/>
      <c r="F112" s="8"/>
    </row>
    <row r="113" spans="1:6" ht="14.4">
      <c r="A113" s="8" t="str">
        <f t="shared" si="1"/>
        <v>Madagascar-Africa 2000</v>
      </c>
      <c r="B113" s="8" t="s">
        <v>190</v>
      </c>
      <c r="C113" s="8" t="s">
        <v>78</v>
      </c>
      <c r="D113" s="9" t="s">
        <v>62</v>
      </c>
      <c r="E113" s="8"/>
      <c r="F113" s="8"/>
    </row>
    <row r="114" spans="1:6" ht="14.4">
      <c r="A114" s="8" t="str">
        <f t="shared" si="1"/>
        <v>Malawi-Africa 2000</v>
      </c>
      <c r="B114" s="8" t="s">
        <v>191</v>
      </c>
      <c r="C114" s="8" t="s">
        <v>78</v>
      </c>
      <c r="D114" s="9" t="s">
        <v>62</v>
      </c>
      <c r="E114" s="8"/>
      <c r="F114" s="8"/>
    </row>
    <row r="115" spans="1:6" ht="14.4">
      <c r="A115" s="8" t="str">
        <f t="shared" si="1"/>
        <v>Malaysia-Asia 2000</v>
      </c>
      <c r="B115" s="8" t="s">
        <v>192</v>
      </c>
      <c r="C115" s="8" t="s">
        <v>61</v>
      </c>
      <c r="D115" s="9" t="s">
        <v>62</v>
      </c>
      <c r="E115" s="8"/>
      <c r="F115" s="8"/>
    </row>
    <row r="116" spans="1:6" ht="14.4">
      <c r="A116" s="8" t="str">
        <f t="shared" si="1"/>
        <v>Maldives-Asia 2000</v>
      </c>
      <c r="B116" s="8" t="s">
        <v>193</v>
      </c>
      <c r="C116" s="8" t="s">
        <v>61</v>
      </c>
      <c r="D116" s="9" t="s">
        <v>62</v>
      </c>
      <c r="E116" s="8"/>
      <c r="F116" s="8"/>
    </row>
    <row r="117" spans="1:6" ht="14.4">
      <c r="A117" s="8" t="str">
        <f t="shared" si="1"/>
        <v>Mali-Africa 2000</v>
      </c>
      <c r="B117" s="8" t="s">
        <v>194</v>
      </c>
      <c r="C117" s="8" t="s">
        <v>78</v>
      </c>
      <c r="D117" s="9" t="s">
        <v>62</v>
      </c>
      <c r="E117" s="8"/>
      <c r="F117" s="8"/>
    </row>
    <row r="118" spans="1:6" ht="14.4">
      <c r="A118" s="8" t="str">
        <f t="shared" si="1"/>
        <v>Malta-Europe 2000</v>
      </c>
      <c r="B118" s="8" t="s">
        <v>195</v>
      </c>
      <c r="C118" s="8" t="s">
        <v>76</v>
      </c>
      <c r="D118" s="9" t="s">
        <v>62</v>
      </c>
      <c r="E118" s="8"/>
      <c r="F118" s="8"/>
    </row>
    <row r="119" spans="1:6" ht="14.4">
      <c r="A119" s="8" t="str">
        <f t="shared" si="1"/>
        <v>Marshall Islands-Oceania 2000</v>
      </c>
      <c r="B119" s="8" t="s">
        <v>196</v>
      </c>
      <c r="C119" s="8" t="s">
        <v>80</v>
      </c>
      <c r="D119" s="9" t="s">
        <v>62</v>
      </c>
      <c r="E119" s="8"/>
      <c r="F119" s="8"/>
    </row>
    <row r="120" spans="1:6" ht="14.4">
      <c r="A120" s="8" t="str">
        <f t="shared" si="1"/>
        <v>Mauritania-Africa 2000</v>
      </c>
      <c r="B120" s="8" t="s">
        <v>197</v>
      </c>
      <c r="C120" s="8" t="s">
        <v>78</v>
      </c>
      <c r="D120" s="9" t="s">
        <v>62</v>
      </c>
      <c r="E120" s="8"/>
      <c r="F120" s="8"/>
    </row>
    <row r="121" spans="1:6" ht="14.4">
      <c r="A121" s="8" t="str">
        <f t="shared" si="1"/>
        <v>Mauritius-Africa 2000</v>
      </c>
      <c r="B121" s="8" t="s">
        <v>198</v>
      </c>
      <c r="C121" s="8" t="s">
        <v>78</v>
      </c>
      <c r="D121" s="9" t="s">
        <v>62</v>
      </c>
      <c r="E121" s="8"/>
      <c r="F121" s="8"/>
    </row>
    <row r="122" spans="1:6" ht="14.4">
      <c r="A122" s="8" t="str">
        <f t="shared" si="1"/>
        <v>Mexico-The Americas 2000</v>
      </c>
      <c r="B122" s="8" t="s">
        <v>199</v>
      </c>
      <c r="C122" s="8" t="s">
        <v>84</v>
      </c>
      <c r="D122" s="9" t="s">
        <v>62</v>
      </c>
      <c r="E122" s="14">
        <v>191924</v>
      </c>
      <c r="F122" s="8"/>
    </row>
    <row r="123" spans="1:6" ht="14.4">
      <c r="A123" s="8" t="str">
        <f t="shared" si="1"/>
        <v>Micronesia, Fed. Sts.-Oceania 2000</v>
      </c>
      <c r="B123" s="8" t="s">
        <v>200</v>
      </c>
      <c r="C123" s="8" t="s">
        <v>80</v>
      </c>
      <c r="D123" s="9" t="s">
        <v>62</v>
      </c>
      <c r="E123" s="8"/>
      <c r="F123" s="8"/>
    </row>
    <row r="124" spans="1:6" ht="14.4">
      <c r="A124" s="8" t="str">
        <f t="shared" si="1"/>
        <v>Moldova-Europe 2000</v>
      </c>
      <c r="B124" s="8" t="s">
        <v>201</v>
      </c>
      <c r="C124" s="8" t="s">
        <v>76</v>
      </c>
      <c r="D124" s="9" t="s">
        <v>62</v>
      </c>
      <c r="E124" s="8"/>
      <c r="F124" s="8"/>
    </row>
    <row r="125" spans="1:6" ht="14.4">
      <c r="A125" s="8" t="str">
        <f t="shared" si="1"/>
        <v>Monaco-Europe 2000</v>
      </c>
      <c r="B125" s="8" t="s">
        <v>202</v>
      </c>
      <c r="C125" s="8" t="s">
        <v>76</v>
      </c>
      <c r="D125" s="9" t="s">
        <v>62</v>
      </c>
      <c r="E125" s="8"/>
      <c r="F125" s="8"/>
    </row>
    <row r="126" spans="1:6" ht="14.4">
      <c r="A126" s="8" t="str">
        <f t="shared" si="1"/>
        <v>Mongolia-Asia 2000</v>
      </c>
      <c r="B126" s="8" t="s">
        <v>203</v>
      </c>
      <c r="C126" s="8" t="s">
        <v>61</v>
      </c>
      <c r="D126" s="9" t="s">
        <v>62</v>
      </c>
      <c r="E126" s="8"/>
      <c r="F126" s="8"/>
    </row>
    <row r="127" spans="1:6" ht="14.4">
      <c r="A127" s="8" t="str">
        <f t="shared" si="1"/>
        <v>Montenegro-Europe 2000</v>
      </c>
      <c r="B127" s="8" t="s">
        <v>204</v>
      </c>
      <c r="C127" s="8" t="s">
        <v>76</v>
      </c>
      <c r="D127" s="9" t="s">
        <v>62</v>
      </c>
      <c r="E127" s="8"/>
      <c r="F127" s="8"/>
    </row>
    <row r="128" spans="1:6" ht="14.4">
      <c r="A128" s="8" t="str">
        <f t="shared" si="1"/>
        <v>Morocco-Africa 2000</v>
      </c>
      <c r="B128" s="8" t="s">
        <v>205</v>
      </c>
      <c r="C128" s="8" t="s">
        <v>78</v>
      </c>
      <c r="D128" s="9" t="s">
        <v>62</v>
      </c>
      <c r="E128" s="8"/>
      <c r="F128" s="8"/>
    </row>
    <row r="129" spans="1:6" ht="14.4">
      <c r="A129" s="8" t="str">
        <f t="shared" si="1"/>
        <v>Mozambique-Africa 2000</v>
      </c>
      <c r="B129" s="8" t="s">
        <v>206</v>
      </c>
      <c r="C129" s="8" t="s">
        <v>78</v>
      </c>
      <c r="D129" s="9" t="s">
        <v>62</v>
      </c>
      <c r="E129" s="8"/>
      <c r="F129" s="8"/>
    </row>
    <row r="130" spans="1:6" ht="14.4">
      <c r="A130" s="8" t="str">
        <f t="shared" si="1"/>
        <v>Myanmar-Asia 2000</v>
      </c>
      <c r="B130" s="8" t="s">
        <v>207</v>
      </c>
      <c r="C130" s="8" t="s">
        <v>61</v>
      </c>
      <c r="D130" s="9" t="s">
        <v>62</v>
      </c>
      <c r="E130" s="8"/>
      <c r="F130" s="8"/>
    </row>
    <row r="131" spans="1:6" ht="14.4">
      <c r="A131" s="8" t="str">
        <f t="shared" ref="A131:A194" si="2">CONCATENATE(B131," ",D131)</f>
        <v>Namibia-Africa 2000</v>
      </c>
      <c r="B131" s="8" t="s">
        <v>208</v>
      </c>
      <c r="C131" s="8" t="s">
        <v>78</v>
      </c>
      <c r="D131" s="9" t="s">
        <v>62</v>
      </c>
      <c r="E131" s="8"/>
      <c r="F131" s="8"/>
    </row>
    <row r="132" spans="1:6" ht="14.4">
      <c r="A132" s="8" t="str">
        <f t="shared" si="2"/>
        <v>Nepal-Asia 2000</v>
      </c>
      <c r="B132" s="8" t="s">
        <v>209</v>
      </c>
      <c r="C132" s="8" t="s">
        <v>61</v>
      </c>
      <c r="D132" s="9" t="s">
        <v>62</v>
      </c>
      <c r="E132" s="8"/>
      <c r="F132" s="8"/>
    </row>
    <row r="133" spans="1:6" ht="14.4">
      <c r="A133" s="8" t="str">
        <f t="shared" si="2"/>
        <v>Netherlands-Europe 2000</v>
      </c>
      <c r="B133" s="8" t="s">
        <v>210</v>
      </c>
      <c r="C133" s="8" t="s">
        <v>76</v>
      </c>
      <c r="D133" s="9" t="s">
        <v>62</v>
      </c>
      <c r="E133" s="14">
        <v>78220</v>
      </c>
      <c r="F133" s="8"/>
    </row>
    <row r="134" spans="1:6" ht="14.4">
      <c r="A134" s="8" t="str">
        <f t="shared" si="2"/>
        <v>New Caledonia-Oceania 2000</v>
      </c>
      <c r="B134" s="8" t="s">
        <v>211</v>
      </c>
      <c r="C134" s="8" t="s">
        <v>80</v>
      </c>
      <c r="D134" s="9" t="s">
        <v>62</v>
      </c>
      <c r="E134" s="8"/>
      <c r="F134" s="8"/>
    </row>
    <row r="135" spans="1:6" ht="14.4">
      <c r="A135" s="8" t="str">
        <f t="shared" si="2"/>
        <v>New Zealand-Oceania 2000</v>
      </c>
      <c r="B135" s="8" t="s">
        <v>212</v>
      </c>
      <c r="C135" s="8" t="s">
        <v>80</v>
      </c>
      <c r="D135" s="9" t="s">
        <v>62</v>
      </c>
      <c r="E135" s="14">
        <v>18566</v>
      </c>
      <c r="F135" s="8"/>
    </row>
    <row r="136" spans="1:6" ht="14.4">
      <c r="A136" s="8" t="str">
        <f t="shared" si="2"/>
        <v>Nicaragua-The Americas 2000</v>
      </c>
      <c r="B136" s="8" t="s">
        <v>213</v>
      </c>
      <c r="C136" s="8" t="s">
        <v>84</v>
      </c>
      <c r="D136" s="9" t="s">
        <v>62</v>
      </c>
      <c r="E136" s="8"/>
      <c r="F136" s="8"/>
    </row>
    <row r="137" spans="1:6" ht="14.4">
      <c r="A137" s="8" t="str">
        <f t="shared" si="2"/>
        <v>Niger-Africa 2000</v>
      </c>
      <c r="B137" s="8" t="s">
        <v>214</v>
      </c>
      <c r="C137" s="8" t="s">
        <v>78</v>
      </c>
      <c r="D137" s="9" t="s">
        <v>62</v>
      </c>
      <c r="E137" s="8"/>
      <c r="F137" s="8"/>
    </row>
    <row r="138" spans="1:6" ht="14.4">
      <c r="A138" s="8" t="str">
        <f t="shared" si="2"/>
        <v>Nigeria-Africa 2000</v>
      </c>
      <c r="B138" s="8" t="s">
        <v>215</v>
      </c>
      <c r="C138" s="8" t="s">
        <v>78</v>
      </c>
      <c r="D138" s="9" t="s">
        <v>62</v>
      </c>
      <c r="E138" s="8"/>
      <c r="F138" s="8"/>
    </row>
    <row r="139" spans="1:6" ht="14.4">
      <c r="A139" s="8" t="str">
        <f t="shared" si="2"/>
        <v>North Korea-Asia 2000</v>
      </c>
      <c r="B139" s="8" t="s">
        <v>216</v>
      </c>
      <c r="C139" s="8" t="s">
        <v>61</v>
      </c>
      <c r="D139" s="9" t="s">
        <v>62</v>
      </c>
      <c r="E139" s="8"/>
      <c r="F139" s="8"/>
    </row>
    <row r="140" spans="1:6" ht="14.4">
      <c r="A140" s="8" t="str">
        <f t="shared" si="2"/>
        <v>North Macedonia-Europe 2000</v>
      </c>
      <c r="B140" s="8" t="s">
        <v>217</v>
      </c>
      <c r="C140" s="8" t="s">
        <v>76</v>
      </c>
      <c r="D140" s="9" t="s">
        <v>62</v>
      </c>
      <c r="E140" s="8"/>
      <c r="F140" s="8"/>
    </row>
    <row r="141" spans="1:6" ht="14.4">
      <c r="A141" s="8" t="str">
        <f t="shared" si="2"/>
        <v>Norway-Europe 2000</v>
      </c>
      <c r="B141" s="8" t="s">
        <v>218</v>
      </c>
      <c r="C141" s="8" t="s">
        <v>76</v>
      </c>
      <c r="D141" s="9" t="s">
        <v>62</v>
      </c>
      <c r="E141" s="14">
        <v>29818</v>
      </c>
      <c r="F141" s="8"/>
    </row>
    <row r="142" spans="1:6" ht="14.4">
      <c r="A142" s="8" t="str">
        <f t="shared" si="2"/>
        <v>Oman-Middle East 2000</v>
      </c>
      <c r="B142" s="8" t="s">
        <v>219</v>
      </c>
      <c r="C142" s="8" t="s">
        <v>93</v>
      </c>
      <c r="D142" s="9" t="s">
        <v>62</v>
      </c>
      <c r="E142" s="8"/>
      <c r="F142" s="8"/>
    </row>
    <row r="143" spans="1:6" ht="14.4">
      <c r="A143" s="8" t="str">
        <f t="shared" si="2"/>
        <v>Pakistan-Asia 2000</v>
      </c>
      <c r="B143" s="8" t="s">
        <v>220</v>
      </c>
      <c r="C143" s="8" t="s">
        <v>61</v>
      </c>
      <c r="D143" s="9" t="s">
        <v>62</v>
      </c>
      <c r="E143" s="8"/>
      <c r="F143" s="8"/>
    </row>
    <row r="144" spans="1:6" ht="14.4">
      <c r="A144" s="8" t="str">
        <f t="shared" si="2"/>
        <v>Panama-The Americas 2000</v>
      </c>
      <c r="B144" s="8" t="s">
        <v>221</v>
      </c>
      <c r="C144" s="8" t="s">
        <v>84</v>
      </c>
      <c r="D144" s="9" t="s">
        <v>62</v>
      </c>
      <c r="E144" s="8"/>
      <c r="F144" s="8"/>
    </row>
    <row r="145" spans="1:6" ht="14.4">
      <c r="A145" s="8" t="str">
        <f t="shared" si="2"/>
        <v>Papua New Guinea-Oceania 2000</v>
      </c>
      <c r="B145" s="8" t="s">
        <v>222</v>
      </c>
      <c r="C145" s="8" t="s">
        <v>80</v>
      </c>
      <c r="D145" s="9" t="s">
        <v>62</v>
      </c>
      <c r="E145" s="8"/>
      <c r="F145" s="8"/>
    </row>
    <row r="146" spans="1:6" ht="14.4">
      <c r="A146" s="8" t="str">
        <f t="shared" si="2"/>
        <v>Paraguay-The Americas 2000</v>
      </c>
      <c r="B146" s="8" t="s">
        <v>223</v>
      </c>
      <c r="C146" s="8" t="s">
        <v>84</v>
      </c>
      <c r="D146" s="9" t="s">
        <v>62</v>
      </c>
      <c r="E146" s="8"/>
      <c r="F146" s="8"/>
    </row>
    <row r="147" spans="1:6" ht="14.4">
      <c r="A147" s="8" t="str">
        <f t="shared" si="2"/>
        <v>Peru-The Americas 2000</v>
      </c>
      <c r="B147" s="8" t="s">
        <v>224</v>
      </c>
      <c r="C147" s="8" t="s">
        <v>84</v>
      </c>
      <c r="D147" s="9" t="s">
        <v>62</v>
      </c>
      <c r="E147" s="8"/>
      <c r="F147" s="8"/>
    </row>
    <row r="148" spans="1:6" ht="14.4">
      <c r="A148" s="8" t="str">
        <f t="shared" si="2"/>
        <v>Philippines-Asia 2000</v>
      </c>
      <c r="B148" s="8" t="s">
        <v>225</v>
      </c>
      <c r="C148" s="8" t="s">
        <v>61</v>
      </c>
      <c r="D148" s="9" t="s">
        <v>62</v>
      </c>
      <c r="E148" s="8"/>
      <c r="F148" s="8"/>
    </row>
    <row r="149" spans="1:6" ht="14.4">
      <c r="A149" s="8" t="str">
        <f t="shared" si="2"/>
        <v>Poland-Europe 2000</v>
      </c>
      <c r="B149" s="8" t="s">
        <v>226</v>
      </c>
      <c r="C149" s="8" t="s">
        <v>76</v>
      </c>
      <c r="D149" s="9" t="s">
        <v>62</v>
      </c>
      <c r="E149" s="14">
        <v>96543</v>
      </c>
      <c r="F149" s="8"/>
    </row>
    <row r="150" spans="1:6" ht="14.4">
      <c r="A150" s="8" t="str">
        <f t="shared" si="2"/>
        <v>Portugal-Europe 2000</v>
      </c>
      <c r="B150" s="8" t="s">
        <v>227</v>
      </c>
      <c r="C150" s="8" t="s">
        <v>76</v>
      </c>
      <c r="D150" s="9" t="s">
        <v>62</v>
      </c>
      <c r="E150" s="14">
        <v>21949</v>
      </c>
      <c r="F150" s="8"/>
    </row>
    <row r="151" spans="1:6" ht="14.4">
      <c r="A151" s="8" t="str">
        <f t="shared" si="2"/>
        <v>Puerto Rico-The Americas 2000</v>
      </c>
      <c r="B151" s="8" t="s">
        <v>228</v>
      </c>
      <c r="C151" s="8" t="s">
        <v>84</v>
      </c>
      <c r="D151" s="9" t="s">
        <v>62</v>
      </c>
      <c r="E151" s="8"/>
      <c r="F151" s="8"/>
    </row>
    <row r="152" spans="1:6" ht="14.4">
      <c r="A152" s="8" t="str">
        <f t="shared" si="2"/>
        <v>Qatar-Middle East 2000</v>
      </c>
      <c r="B152" s="8" t="s">
        <v>229</v>
      </c>
      <c r="C152" s="8" t="s">
        <v>93</v>
      </c>
      <c r="D152" s="9" t="s">
        <v>62</v>
      </c>
      <c r="E152" s="8"/>
      <c r="F152" s="8"/>
    </row>
    <row r="153" spans="1:6" ht="14.4">
      <c r="A153" s="8" t="str">
        <f t="shared" si="2"/>
        <v>Romania-Europe 2000</v>
      </c>
      <c r="B153" s="8" t="s">
        <v>230</v>
      </c>
      <c r="C153" s="8" t="s">
        <v>76</v>
      </c>
      <c r="D153" s="9" t="s">
        <v>62</v>
      </c>
      <c r="E153" s="8"/>
      <c r="F153" s="8"/>
    </row>
    <row r="154" spans="1:6" ht="14.4">
      <c r="A154" s="8" t="str">
        <f t="shared" si="2"/>
        <v>Russia-Europe 2000</v>
      </c>
      <c r="B154" s="8" t="s">
        <v>231</v>
      </c>
      <c r="C154" s="8" t="s">
        <v>76</v>
      </c>
      <c r="D154" s="9" t="s">
        <v>62</v>
      </c>
      <c r="E154" s="8"/>
      <c r="F154" s="8"/>
    </row>
    <row r="155" spans="1:6" ht="14.4">
      <c r="A155" s="8" t="str">
        <f t="shared" si="2"/>
        <v>Rwanda-Africa 2000</v>
      </c>
      <c r="B155" s="8" t="s">
        <v>232</v>
      </c>
      <c r="C155" s="8" t="s">
        <v>78</v>
      </c>
      <c r="D155" s="9" t="s">
        <v>62</v>
      </c>
      <c r="E155" s="8"/>
      <c r="F155" s="8"/>
    </row>
    <row r="156" spans="1:6" ht="14.4">
      <c r="A156" s="8" t="str">
        <f t="shared" si="2"/>
        <v>Samoa-Oceania 2000</v>
      </c>
      <c r="B156" s="8" t="s">
        <v>233</v>
      </c>
      <c r="C156" s="8" t="s">
        <v>80</v>
      </c>
      <c r="D156" s="9" t="s">
        <v>62</v>
      </c>
      <c r="E156" s="8"/>
      <c r="F156" s="8"/>
    </row>
    <row r="157" spans="1:6" ht="14.4">
      <c r="A157" s="8" t="str">
        <f t="shared" si="2"/>
        <v>San Marino-Europe 2000</v>
      </c>
      <c r="B157" s="8" t="s">
        <v>234</v>
      </c>
      <c r="C157" s="8" t="s">
        <v>76</v>
      </c>
      <c r="D157" s="9" t="s">
        <v>62</v>
      </c>
      <c r="E157" s="8"/>
      <c r="F157" s="8"/>
    </row>
    <row r="158" spans="1:6" ht="14.4">
      <c r="A158" s="8" t="str">
        <f t="shared" si="2"/>
        <v>Sao Tome and Principe-Africa 2000</v>
      </c>
      <c r="B158" s="8" t="s">
        <v>235</v>
      </c>
      <c r="C158" s="8" t="s">
        <v>78</v>
      </c>
      <c r="D158" s="9" t="s">
        <v>62</v>
      </c>
      <c r="E158" s="8"/>
      <c r="F158" s="8"/>
    </row>
    <row r="159" spans="1:6" ht="14.4">
      <c r="A159" s="8" t="str">
        <f t="shared" si="2"/>
        <v>Saudi Arabia-Middle East 2000</v>
      </c>
      <c r="B159" s="8" t="s">
        <v>236</v>
      </c>
      <c r="C159" s="8" t="s">
        <v>93</v>
      </c>
      <c r="D159" s="9" t="s">
        <v>62</v>
      </c>
      <c r="E159" s="8"/>
      <c r="F159" s="8"/>
    </row>
    <row r="160" spans="1:6" ht="14.4">
      <c r="A160" s="8" t="str">
        <f t="shared" si="2"/>
        <v>Senegal-Africa 2000</v>
      </c>
      <c r="B160" s="8" t="s">
        <v>237</v>
      </c>
      <c r="C160" s="8" t="s">
        <v>78</v>
      </c>
      <c r="D160" s="9" t="s">
        <v>62</v>
      </c>
      <c r="E160" s="8"/>
      <c r="F160" s="8"/>
    </row>
    <row r="161" spans="1:6" ht="14.4">
      <c r="A161" s="8" t="str">
        <f t="shared" si="2"/>
        <v>Serbia-Europe 2000</v>
      </c>
      <c r="B161" s="8" t="s">
        <v>238</v>
      </c>
      <c r="C161" s="8" t="s">
        <v>76</v>
      </c>
      <c r="D161" s="9" t="s">
        <v>62</v>
      </c>
      <c r="E161" s="8"/>
      <c r="F161" s="8"/>
    </row>
    <row r="162" spans="1:6" ht="14.4">
      <c r="A162" s="8" t="str">
        <f t="shared" si="2"/>
        <v>Seychelles-Africa 2000</v>
      </c>
      <c r="B162" s="8" t="s">
        <v>239</v>
      </c>
      <c r="C162" s="8" t="s">
        <v>78</v>
      </c>
      <c r="D162" s="9" t="s">
        <v>62</v>
      </c>
      <c r="E162" s="8"/>
      <c r="F162" s="8"/>
    </row>
    <row r="163" spans="1:6" ht="14.4">
      <c r="A163" s="8" t="str">
        <f t="shared" si="2"/>
        <v>Sierra Leone-Africa 2000</v>
      </c>
      <c r="B163" s="8" t="s">
        <v>240</v>
      </c>
      <c r="C163" s="8" t="s">
        <v>78</v>
      </c>
      <c r="D163" s="9" t="s">
        <v>62</v>
      </c>
      <c r="E163" s="8"/>
      <c r="F163" s="8"/>
    </row>
    <row r="164" spans="1:6" ht="14.4">
      <c r="A164" s="8" t="str">
        <f t="shared" si="2"/>
        <v>Singapore-Asia 2000</v>
      </c>
      <c r="B164" s="8" t="s">
        <v>241</v>
      </c>
      <c r="C164" s="8" t="s">
        <v>61</v>
      </c>
      <c r="D164" s="9" t="s">
        <v>62</v>
      </c>
      <c r="E164" s="8"/>
      <c r="F164" s="8"/>
    </row>
    <row r="165" spans="1:6" ht="14.4">
      <c r="A165" s="8" t="str">
        <f t="shared" si="2"/>
        <v>Sint Maarten (Dutch part)-The Americas 2000</v>
      </c>
      <c r="B165" s="8" t="s">
        <v>242</v>
      </c>
      <c r="C165" s="8" t="s">
        <v>84</v>
      </c>
      <c r="D165" s="9" t="s">
        <v>62</v>
      </c>
      <c r="E165" s="8"/>
      <c r="F165" s="8"/>
    </row>
    <row r="166" spans="1:6" ht="14.4">
      <c r="A166" s="8" t="str">
        <f t="shared" si="2"/>
        <v>Slovakia-Europe 2000</v>
      </c>
      <c r="B166" s="8" t="s">
        <v>243</v>
      </c>
      <c r="C166" s="8" t="s">
        <v>76</v>
      </c>
      <c r="D166" s="9" t="s">
        <v>62</v>
      </c>
      <c r="E166" s="14">
        <v>16676</v>
      </c>
      <c r="F166" s="8"/>
    </row>
    <row r="167" spans="1:6" ht="14.4">
      <c r="A167" s="8" t="str">
        <f t="shared" si="2"/>
        <v>Slovenia-Europe 2000</v>
      </c>
      <c r="B167" s="8" t="s">
        <v>244</v>
      </c>
      <c r="C167" s="8" t="s">
        <v>76</v>
      </c>
      <c r="D167" s="9" t="s">
        <v>62</v>
      </c>
      <c r="E167" s="14">
        <v>7143</v>
      </c>
      <c r="F167" s="8"/>
    </row>
    <row r="168" spans="1:6" ht="14.4">
      <c r="A168" s="8" t="str">
        <f t="shared" si="2"/>
        <v>Solomon Islands-Oceania 2000</v>
      </c>
      <c r="B168" s="8" t="s">
        <v>245</v>
      </c>
      <c r="C168" s="8" t="s">
        <v>80</v>
      </c>
      <c r="D168" s="9" t="s">
        <v>62</v>
      </c>
      <c r="E168" s="8"/>
      <c r="F168" s="8"/>
    </row>
    <row r="169" spans="1:6" ht="14.4">
      <c r="A169" s="8" t="str">
        <f t="shared" si="2"/>
        <v>Somalia-Africa 2000</v>
      </c>
      <c r="B169" s="8" t="s">
        <v>246</v>
      </c>
      <c r="C169" s="8" t="s">
        <v>78</v>
      </c>
      <c r="D169" s="9" t="s">
        <v>62</v>
      </c>
      <c r="E169" s="8"/>
      <c r="F169" s="8"/>
    </row>
    <row r="170" spans="1:6" ht="14.4">
      <c r="A170" s="8" t="str">
        <f t="shared" si="2"/>
        <v>South Africa-Africa 2000</v>
      </c>
      <c r="B170" s="8" t="s">
        <v>247</v>
      </c>
      <c r="C170" s="8" t="s">
        <v>78</v>
      </c>
      <c r="D170" s="9" t="s">
        <v>62</v>
      </c>
      <c r="E170" s="8"/>
      <c r="F170" s="8"/>
    </row>
    <row r="171" spans="1:6" ht="14.4">
      <c r="A171" s="8" t="str">
        <f t="shared" si="2"/>
        <v>South Korea-Asia 2000</v>
      </c>
      <c r="B171" s="8" t="s">
        <v>248</v>
      </c>
      <c r="C171" s="8" t="s">
        <v>61</v>
      </c>
      <c r="D171" s="9" t="s">
        <v>62</v>
      </c>
      <c r="E171" s="14">
        <v>263002</v>
      </c>
      <c r="F171" s="8"/>
    </row>
    <row r="172" spans="1:6" ht="14.4">
      <c r="A172" s="8" t="str">
        <f t="shared" si="2"/>
        <v>South Sudan-Africa 2000</v>
      </c>
      <c r="B172" s="8" t="s">
        <v>249</v>
      </c>
      <c r="C172" s="8" t="s">
        <v>78</v>
      </c>
      <c r="D172" s="9" t="s">
        <v>62</v>
      </c>
      <c r="E172" s="8"/>
      <c r="F172" s="8"/>
    </row>
    <row r="173" spans="1:6" ht="14.4">
      <c r="A173" s="8" t="str">
        <f t="shared" si="2"/>
        <v>Spain-Europe 2000</v>
      </c>
      <c r="B173" s="8" t="s">
        <v>250</v>
      </c>
      <c r="C173" s="8" t="s">
        <v>76</v>
      </c>
      <c r="D173" s="9" t="s">
        <v>62</v>
      </c>
      <c r="E173" s="14">
        <v>124679</v>
      </c>
      <c r="F173" s="8"/>
    </row>
    <row r="174" spans="1:6" ht="14.4">
      <c r="A174" s="8" t="str">
        <f t="shared" si="2"/>
        <v>Sri Lanka-Asia 2000</v>
      </c>
      <c r="B174" s="8" t="s">
        <v>251</v>
      </c>
      <c r="C174" s="8" t="s">
        <v>61</v>
      </c>
      <c r="D174" s="9" t="s">
        <v>62</v>
      </c>
      <c r="E174" s="8"/>
      <c r="F174" s="8"/>
    </row>
    <row r="175" spans="1:6" ht="14.4">
      <c r="A175" s="8" t="str">
        <f t="shared" si="2"/>
        <v>St. Kitts and Nevis-The Americas 2000</v>
      </c>
      <c r="B175" s="8" t="s">
        <v>252</v>
      </c>
      <c r="C175" s="8" t="s">
        <v>84</v>
      </c>
      <c r="D175" s="9" t="s">
        <v>62</v>
      </c>
      <c r="E175" s="8"/>
      <c r="F175" s="8"/>
    </row>
    <row r="176" spans="1:6" ht="14.4">
      <c r="A176" s="8" t="str">
        <f t="shared" si="2"/>
        <v>St. Lucia-The Americas 2000</v>
      </c>
      <c r="B176" s="8" t="s">
        <v>253</v>
      </c>
      <c r="C176" s="8" t="s">
        <v>84</v>
      </c>
      <c r="D176" s="9" t="s">
        <v>62</v>
      </c>
      <c r="E176" s="8"/>
      <c r="F176" s="8"/>
    </row>
    <row r="177" spans="1:6" ht="14.4">
      <c r="A177" s="8" t="str">
        <f t="shared" si="2"/>
        <v>St. Martin (French part)-The Americas 2000</v>
      </c>
      <c r="B177" s="8" t="s">
        <v>254</v>
      </c>
      <c r="C177" s="8" t="s">
        <v>84</v>
      </c>
      <c r="D177" s="9" t="s">
        <v>62</v>
      </c>
      <c r="E177" s="8"/>
      <c r="F177" s="8"/>
    </row>
    <row r="178" spans="1:6" ht="14.4">
      <c r="A178" s="8" t="str">
        <f t="shared" si="2"/>
        <v>St. Vincent and the Grenadines-The Americas 2000</v>
      </c>
      <c r="B178" s="8" t="s">
        <v>255</v>
      </c>
      <c r="C178" s="8" t="s">
        <v>84</v>
      </c>
      <c r="D178" s="9" t="s">
        <v>62</v>
      </c>
      <c r="E178" s="8"/>
      <c r="F178" s="8"/>
    </row>
    <row r="179" spans="1:6" ht="14.4">
      <c r="A179" s="8" t="str">
        <f t="shared" si="2"/>
        <v>Sudan-Africa 2000</v>
      </c>
      <c r="B179" s="8" t="s">
        <v>256</v>
      </c>
      <c r="C179" s="8" t="s">
        <v>78</v>
      </c>
      <c r="D179" s="9" t="s">
        <v>62</v>
      </c>
      <c r="E179" s="8"/>
      <c r="F179" s="8"/>
    </row>
    <row r="180" spans="1:6" ht="14.4">
      <c r="A180" s="8" t="str">
        <f t="shared" si="2"/>
        <v>Suriname-The Americas 2000</v>
      </c>
      <c r="B180" s="8" t="s">
        <v>257</v>
      </c>
      <c r="C180" s="8" t="s">
        <v>84</v>
      </c>
      <c r="D180" s="9" t="s">
        <v>62</v>
      </c>
      <c r="E180" s="8"/>
      <c r="F180" s="8"/>
    </row>
    <row r="181" spans="1:6" ht="14.4">
      <c r="A181" s="8" t="str">
        <f t="shared" si="2"/>
        <v>Swaziland-Africa 2000</v>
      </c>
      <c r="B181" s="8" t="s">
        <v>258</v>
      </c>
      <c r="C181" s="8" t="s">
        <v>78</v>
      </c>
      <c r="D181" s="9" t="s">
        <v>62</v>
      </c>
      <c r="E181" s="8"/>
      <c r="F181" s="8"/>
    </row>
    <row r="182" spans="1:6" ht="14.4">
      <c r="A182" s="8" t="str">
        <f t="shared" si="2"/>
        <v>Sweden-Europe 2000</v>
      </c>
      <c r="B182" s="8" t="s">
        <v>259</v>
      </c>
      <c r="C182" s="8" t="s">
        <v>76</v>
      </c>
      <c r="D182" s="9" t="s">
        <v>62</v>
      </c>
      <c r="E182" s="14">
        <v>48877</v>
      </c>
      <c r="F182" s="8"/>
    </row>
    <row r="183" spans="1:6" ht="14.4">
      <c r="A183" s="8" t="str">
        <f t="shared" si="2"/>
        <v>Switzerland-Europe 2000</v>
      </c>
      <c r="B183" s="8" t="s">
        <v>260</v>
      </c>
      <c r="C183" s="8" t="s">
        <v>76</v>
      </c>
      <c r="D183" s="9" t="s">
        <v>62</v>
      </c>
      <c r="E183" s="14">
        <v>25500</v>
      </c>
      <c r="F183" s="8"/>
    </row>
    <row r="184" spans="1:6" ht="14.4">
      <c r="A184" s="8" t="str">
        <f t="shared" si="2"/>
        <v>Syria-Middle East 2000</v>
      </c>
      <c r="B184" s="8" t="s">
        <v>261</v>
      </c>
      <c r="C184" s="8" t="s">
        <v>93</v>
      </c>
      <c r="D184" s="9" t="s">
        <v>62</v>
      </c>
      <c r="E184" s="8"/>
      <c r="F184" s="8"/>
    </row>
    <row r="185" spans="1:6" ht="14.4">
      <c r="A185" s="8" t="str">
        <f t="shared" si="2"/>
        <v>Tajikistan-Asia 2000</v>
      </c>
      <c r="B185" s="8" t="s">
        <v>262</v>
      </c>
      <c r="C185" s="8" t="s">
        <v>61</v>
      </c>
      <c r="D185" s="9" t="s">
        <v>62</v>
      </c>
      <c r="E185" s="8"/>
      <c r="F185" s="8"/>
    </row>
    <row r="186" spans="1:6" ht="14.4">
      <c r="A186" s="8" t="str">
        <f t="shared" si="2"/>
        <v>Tanzania-Africa 2000</v>
      </c>
      <c r="B186" s="8" t="s">
        <v>263</v>
      </c>
      <c r="C186" s="8" t="s">
        <v>78</v>
      </c>
      <c r="D186" s="9" t="s">
        <v>62</v>
      </c>
      <c r="E186" s="8"/>
      <c r="F186" s="8"/>
    </row>
    <row r="187" spans="1:6" ht="14.4">
      <c r="A187" s="8" t="str">
        <f t="shared" si="2"/>
        <v>Thailand-Asia 2000</v>
      </c>
      <c r="B187" s="8" t="s">
        <v>264</v>
      </c>
      <c r="C187" s="8" t="s">
        <v>61</v>
      </c>
      <c r="D187" s="9" t="s">
        <v>62</v>
      </c>
      <c r="E187" s="8"/>
      <c r="F187" s="8"/>
    </row>
    <row r="188" spans="1:6" ht="14.4">
      <c r="A188" s="8" t="str">
        <f t="shared" si="2"/>
        <v>Timor-Leste-Asia 2000</v>
      </c>
      <c r="B188" s="8" t="s">
        <v>265</v>
      </c>
      <c r="C188" s="8" t="s">
        <v>61</v>
      </c>
      <c r="D188" s="9" t="s">
        <v>62</v>
      </c>
      <c r="E188" s="8"/>
      <c r="F188" s="8"/>
    </row>
    <row r="189" spans="1:6" ht="14.4">
      <c r="A189" s="8" t="str">
        <f t="shared" si="2"/>
        <v>Togo-Africa 2000</v>
      </c>
      <c r="B189" s="8" t="s">
        <v>266</v>
      </c>
      <c r="C189" s="8" t="s">
        <v>78</v>
      </c>
      <c r="D189" s="9" t="s">
        <v>62</v>
      </c>
      <c r="E189" s="8"/>
      <c r="F189" s="8"/>
    </row>
    <row r="190" spans="1:6" ht="14.4">
      <c r="A190" s="8" t="str">
        <f t="shared" si="2"/>
        <v>Tonga-Oceania 2000</v>
      </c>
      <c r="B190" s="8" t="s">
        <v>267</v>
      </c>
      <c r="C190" s="8" t="s">
        <v>80</v>
      </c>
      <c r="D190" s="9" t="s">
        <v>62</v>
      </c>
      <c r="E190" s="8"/>
      <c r="F190" s="8"/>
    </row>
    <row r="191" spans="1:6" ht="14.4">
      <c r="A191" s="8" t="str">
        <f t="shared" si="2"/>
        <v>Trinidad and Tobago-The Americas 2000</v>
      </c>
      <c r="B191" s="8" t="s">
        <v>268</v>
      </c>
      <c r="C191" s="8" t="s">
        <v>84</v>
      </c>
      <c r="D191" s="9" t="s">
        <v>62</v>
      </c>
      <c r="E191" s="8"/>
      <c r="F191" s="8"/>
    </row>
    <row r="192" spans="1:6" ht="14.4">
      <c r="A192" s="8" t="str">
        <f t="shared" si="2"/>
        <v>Tunisia-Africa 2000</v>
      </c>
      <c r="B192" s="8" t="s">
        <v>269</v>
      </c>
      <c r="C192" s="8" t="s">
        <v>78</v>
      </c>
      <c r="D192" s="9" t="s">
        <v>62</v>
      </c>
      <c r="E192" s="8"/>
      <c r="F192" s="8"/>
    </row>
    <row r="193" spans="1:6" ht="14.4">
      <c r="A193" s="8" t="str">
        <f t="shared" si="2"/>
        <v>Turkey-Europe 2000</v>
      </c>
      <c r="B193" s="8" t="s">
        <v>270</v>
      </c>
      <c r="C193" s="8" t="s">
        <v>76</v>
      </c>
      <c r="D193" s="9" t="s">
        <v>62</v>
      </c>
      <c r="E193" s="14">
        <v>115701</v>
      </c>
      <c r="F193" s="8"/>
    </row>
    <row r="194" spans="1:6" ht="14.4">
      <c r="A194" s="8" t="str">
        <f t="shared" si="2"/>
        <v>Turkmenistan-Asia 2000</v>
      </c>
      <c r="B194" s="8" t="s">
        <v>271</v>
      </c>
      <c r="C194" s="8" t="s">
        <v>61</v>
      </c>
      <c r="D194" s="9" t="s">
        <v>62</v>
      </c>
      <c r="E194" s="8"/>
      <c r="F194" s="8"/>
    </row>
    <row r="195" spans="1:6" ht="14.4">
      <c r="A195" s="8" t="str">
        <f t="shared" ref="A195:A258" si="3">CONCATENATE(B195," ",D195)</f>
        <v>Turks and Caicos Islands-The Americas 2000</v>
      </c>
      <c r="B195" s="8" t="s">
        <v>272</v>
      </c>
      <c r="C195" s="8" t="s">
        <v>84</v>
      </c>
      <c r="D195" s="9" t="s">
        <v>62</v>
      </c>
      <c r="E195" s="8"/>
      <c r="F195" s="8"/>
    </row>
    <row r="196" spans="1:6" ht="14.4">
      <c r="A196" s="8" t="str">
        <f t="shared" si="3"/>
        <v>Uganda-Africa 2000</v>
      </c>
      <c r="B196" s="8" t="s">
        <v>273</v>
      </c>
      <c r="C196" s="8" t="s">
        <v>78</v>
      </c>
      <c r="D196" s="9" t="s">
        <v>62</v>
      </c>
      <c r="E196" s="8"/>
      <c r="F196" s="8"/>
    </row>
    <row r="197" spans="1:6" ht="14.4">
      <c r="A197" s="8" t="str">
        <f t="shared" si="3"/>
        <v>Ukraine-Europe 2000</v>
      </c>
      <c r="B197" s="8" t="s">
        <v>274</v>
      </c>
      <c r="C197" s="8" t="s">
        <v>76</v>
      </c>
      <c r="D197" s="9" t="s">
        <v>62</v>
      </c>
      <c r="E197" s="8"/>
      <c r="F197" s="8"/>
    </row>
    <row r="198" spans="1:6" ht="14.4">
      <c r="A198" s="8" t="str">
        <f t="shared" si="3"/>
        <v>United Arab Emirates-Middle East 2000</v>
      </c>
      <c r="B198" s="8" t="s">
        <v>275</v>
      </c>
      <c r="C198" s="8" t="s">
        <v>93</v>
      </c>
      <c r="D198" s="9" t="s">
        <v>62</v>
      </c>
      <c r="E198" s="8"/>
      <c r="F198" s="8"/>
    </row>
    <row r="199" spans="1:6" ht="14.4">
      <c r="A199" s="8" t="str">
        <f t="shared" si="3"/>
        <v>United Kingdom-Europe 2000</v>
      </c>
      <c r="B199" s="8" t="s">
        <v>276</v>
      </c>
      <c r="C199" s="8" t="s">
        <v>76</v>
      </c>
      <c r="D199" s="9" t="s">
        <v>62</v>
      </c>
      <c r="E199" s="14">
        <v>192381</v>
      </c>
      <c r="F199" s="8"/>
    </row>
    <row r="200" spans="1:6" ht="14.4">
      <c r="A200" s="8" t="str">
        <f t="shared" si="3"/>
        <v>United States-The Americas 2000</v>
      </c>
      <c r="B200" s="8" t="s">
        <v>277</v>
      </c>
      <c r="C200" s="8" t="s">
        <v>84</v>
      </c>
      <c r="D200" s="9" t="s">
        <v>62</v>
      </c>
      <c r="E200" s="14">
        <v>2132446</v>
      </c>
      <c r="F200" s="8"/>
    </row>
    <row r="201" spans="1:6" ht="14.4">
      <c r="A201" s="8" t="str">
        <f t="shared" si="3"/>
        <v>Uruguay-The Americas 2000</v>
      </c>
      <c r="B201" s="8" t="s">
        <v>278</v>
      </c>
      <c r="C201" s="8" t="s">
        <v>84</v>
      </c>
      <c r="D201" s="9" t="s">
        <v>62</v>
      </c>
      <c r="E201" s="8"/>
      <c r="F201" s="8"/>
    </row>
    <row r="202" spans="1:6" ht="14.4">
      <c r="A202" s="8" t="str">
        <f t="shared" si="3"/>
        <v>Uzbekistan-Asia 2000</v>
      </c>
      <c r="B202" s="8" t="s">
        <v>279</v>
      </c>
      <c r="C202" s="8" t="s">
        <v>61</v>
      </c>
      <c r="D202" s="9" t="s">
        <v>62</v>
      </c>
      <c r="E202" s="8"/>
      <c r="F202" s="8"/>
    </row>
    <row r="203" spans="1:6" ht="14.4">
      <c r="A203" s="8" t="str">
        <f t="shared" si="3"/>
        <v>Vanuatu-Oceania 2000</v>
      </c>
      <c r="B203" s="8" t="s">
        <v>280</v>
      </c>
      <c r="C203" s="8" t="s">
        <v>80</v>
      </c>
      <c r="D203" s="9" t="s">
        <v>62</v>
      </c>
      <c r="E203" s="8"/>
      <c r="F203" s="8"/>
    </row>
    <row r="204" spans="1:6" ht="14.4">
      <c r="A204" s="8" t="str">
        <f t="shared" si="3"/>
        <v>Venezuela-The Americas 2000</v>
      </c>
      <c r="B204" s="8" t="s">
        <v>281</v>
      </c>
      <c r="C204" s="8" t="s">
        <v>84</v>
      </c>
      <c r="D204" s="9" t="s">
        <v>62</v>
      </c>
      <c r="E204" s="8"/>
      <c r="F204" s="8"/>
    </row>
    <row r="205" spans="1:6" ht="14.4">
      <c r="A205" s="8" t="str">
        <f t="shared" si="3"/>
        <v>Vietnam-Asia 2000</v>
      </c>
      <c r="B205" s="8" t="s">
        <v>282</v>
      </c>
      <c r="C205" s="8" t="s">
        <v>61</v>
      </c>
      <c r="D205" s="9" t="s">
        <v>62</v>
      </c>
      <c r="E205" s="8"/>
      <c r="F205" s="8"/>
    </row>
    <row r="206" spans="1:6" ht="14.4">
      <c r="A206" s="8" t="str">
        <f t="shared" si="3"/>
        <v>Yemen-Middle East 2000</v>
      </c>
      <c r="B206" s="8" t="s">
        <v>283</v>
      </c>
      <c r="C206" s="8" t="s">
        <v>93</v>
      </c>
      <c r="D206" s="9" t="s">
        <v>62</v>
      </c>
      <c r="E206" s="8"/>
      <c r="F206" s="8"/>
    </row>
    <row r="207" spans="1:6" ht="14.4">
      <c r="A207" s="8" t="str">
        <f t="shared" si="3"/>
        <v>Zambia-Africa 2000</v>
      </c>
      <c r="B207" s="8" t="s">
        <v>284</v>
      </c>
      <c r="C207" s="8" t="s">
        <v>78</v>
      </c>
      <c r="D207" s="9" t="s">
        <v>62</v>
      </c>
      <c r="E207" s="8"/>
      <c r="F207" s="8"/>
    </row>
    <row r="208" spans="1:6" ht="14.4">
      <c r="A208" s="8" t="str">
        <f t="shared" si="3"/>
        <v>Zimbabwe-Africa 2000</v>
      </c>
      <c r="B208" s="8" t="s">
        <v>285</v>
      </c>
      <c r="C208" s="8" t="s">
        <v>78</v>
      </c>
      <c r="D208" s="9" t="s">
        <v>62</v>
      </c>
      <c r="E208" s="8"/>
      <c r="F208" s="8"/>
    </row>
    <row r="209" spans="1:6" ht="14.4">
      <c r="A209" s="8" t="str">
        <f t="shared" si="3"/>
        <v>Afghanistan-Asia 2001</v>
      </c>
      <c r="B209" s="8" t="s">
        <v>60</v>
      </c>
      <c r="C209" s="8" t="s">
        <v>61</v>
      </c>
      <c r="D209" s="9" t="s">
        <v>63</v>
      </c>
      <c r="E209" s="8"/>
      <c r="F209" s="8"/>
    </row>
    <row r="210" spans="1:6" ht="14.4">
      <c r="A210" s="8" t="str">
        <f t="shared" si="3"/>
        <v>Albania-Europe 2001</v>
      </c>
      <c r="B210" s="8" t="s">
        <v>75</v>
      </c>
      <c r="C210" s="8" t="s">
        <v>76</v>
      </c>
      <c r="D210" s="9" t="s">
        <v>63</v>
      </c>
      <c r="E210" s="14">
        <v>2173</v>
      </c>
      <c r="F210" s="8"/>
    </row>
    <row r="211" spans="1:6" ht="14.4">
      <c r="A211" s="8" t="str">
        <f t="shared" si="3"/>
        <v>Algeria-Africa 2001</v>
      </c>
      <c r="B211" s="8" t="s">
        <v>77</v>
      </c>
      <c r="C211" s="8" t="s">
        <v>78</v>
      </c>
      <c r="D211" s="9" t="s">
        <v>63</v>
      </c>
      <c r="E211" s="14">
        <v>41852</v>
      </c>
      <c r="F211" s="8"/>
    </row>
    <row r="212" spans="1:6" ht="14.4">
      <c r="A212" s="8" t="str">
        <f t="shared" si="3"/>
        <v>American Samoa-Oceania 2001</v>
      </c>
      <c r="B212" s="8" t="s">
        <v>79</v>
      </c>
      <c r="C212" s="8" t="s">
        <v>80</v>
      </c>
      <c r="D212" s="9" t="s">
        <v>63</v>
      </c>
      <c r="E212" s="8"/>
      <c r="F212" s="8"/>
    </row>
    <row r="213" spans="1:6" ht="14.4">
      <c r="A213" s="8" t="str">
        <f t="shared" si="3"/>
        <v>Andorra-Europe 2001</v>
      </c>
      <c r="B213" s="8" t="s">
        <v>81</v>
      </c>
      <c r="C213" s="8" t="s">
        <v>76</v>
      </c>
      <c r="D213" s="9" t="s">
        <v>63</v>
      </c>
      <c r="E213" s="8"/>
      <c r="F213" s="8"/>
    </row>
    <row r="214" spans="1:6" ht="14.4">
      <c r="A214" s="8" t="str">
        <f t="shared" si="3"/>
        <v>Angola-Africa 2001</v>
      </c>
      <c r="B214" s="8" t="s">
        <v>82</v>
      </c>
      <c r="C214" s="8" t="s">
        <v>78</v>
      </c>
      <c r="D214" s="9" t="s">
        <v>63</v>
      </c>
      <c r="E214" s="14">
        <v>13576</v>
      </c>
      <c r="F214" s="8"/>
    </row>
    <row r="215" spans="1:6" ht="14.4">
      <c r="A215" s="8" t="str">
        <f t="shared" si="3"/>
        <v>Antigua and Barbuda-The Americas 2001</v>
      </c>
      <c r="B215" s="8" t="s">
        <v>83</v>
      </c>
      <c r="C215" s="8" t="s">
        <v>84</v>
      </c>
      <c r="D215" s="9" t="s">
        <v>63</v>
      </c>
      <c r="E215" s="8"/>
      <c r="F215" s="8"/>
    </row>
    <row r="216" spans="1:6" ht="14.4">
      <c r="A216" s="8" t="str">
        <f t="shared" si="3"/>
        <v>Argentina-The Americas 2001</v>
      </c>
      <c r="B216" s="8" t="s">
        <v>85</v>
      </c>
      <c r="C216" s="8" t="s">
        <v>84</v>
      </c>
      <c r="D216" s="9" t="s">
        <v>63</v>
      </c>
      <c r="E216" s="14">
        <v>80112</v>
      </c>
      <c r="F216" s="8"/>
    </row>
    <row r="217" spans="1:6" ht="14.4">
      <c r="A217" s="8" t="str">
        <f t="shared" si="3"/>
        <v>Armenia-Asia 2001</v>
      </c>
      <c r="B217" s="8" t="s">
        <v>86</v>
      </c>
      <c r="C217" s="8" t="s">
        <v>61</v>
      </c>
      <c r="D217" s="9" t="s">
        <v>63</v>
      </c>
      <c r="E217" s="14">
        <v>2716</v>
      </c>
      <c r="F217" s="8"/>
    </row>
    <row r="218" spans="1:6" ht="14.4">
      <c r="A218" s="8" t="str">
        <f t="shared" si="3"/>
        <v>Aruba-The Americas 2001</v>
      </c>
      <c r="B218" s="8" t="s">
        <v>87</v>
      </c>
      <c r="C218" s="8" t="s">
        <v>84</v>
      </c>
      <c r="D218" s="9" t="s">
        <v>63</v>
      </c>
      <c r="E218" s="8"/>
      <c r="F218" s="8"/>
    </row>
    <row r="219" spans="1:6" ht="14.4">
      <c r="A219" s="8" t="str">
        <f t="shared" si="3"/>
        <v>Australia-Oceania 2001</v>
      </c>
      <c r="B219" s="8" t="s">
        <v>88</v>
      </c>
      <c r="C219" s="8" t="s">
        <v>80</v>
      </c>
      <c r="D219" s="9" t="s">
        <v>63</v>
      </c>
      <c r="E219" s="14">
        <v>122888</v>
      </c>
      <c r="F219" s="8"/>
    </row>
    <row r="220" spans="1:6" ht="14.4">
      <c r="A220" s="8" t="str">
        <f t="shared" si="3"/>
        <v>Austria-Europe 2001</v>
      </c>
      <c r="B220" s="8" t="s">
        <v>89</v>
      </c>
      <c r="C220" s="8" t="s">
        <v>76</v>
      </c>
      <c r="D220" s="9" t="s">
        <v>63</v>
      </c>
      <c r="E220" s="14">
        <v>33019</v>
      </c>
      <c r="F220" s="8"/>
    </row>
    <row r="221" spans="1:6" ht="14.4">
      <c r="A221" s="8" t="str">
        <f t="shared" si="3"/>
        <v>Azerbaijan-Asia 2001</v>
      </c>
      <c r="B221" s="8" t="s">
        <v>90</v>
      </c>
      <c r="C221" s="8" t="s">
        <v>61</v>
      </c>
      <c r="D221" s="9" t="s">
        <v>63</v>
      </c>
      <c r="E221" s="14">
        <v>12561</v>
      </c>
      <c r="F221" s="8"/>
    </row>
    <row r="222" spans="1:6" ht="14.4">
      <c r="A222" s="8" t="str">
        <f t="shared" si="3"/>
        <v>Bahamas, The-The Americas 2001</v>
      </c>
      <c r="B222" s="8" t="s">
        <v>91</v>
      </c>
      <c r="C222" s="8" t="s">
        <v>84</v>
      </c>
      <c r="D222" s="9" t="s">
        <v>63</v>
      </c>
      <c r="E222" s="8"/>
      <c r="F222" s="8"/>
    </row>
    <row r="223" spans="1:6" ht="14.4">
      <c r="A223" s="8" t="str">
        <f t="shared" si="3"/>
        <v>Bahrain-Middle East 2001</v>
      </c>
      <c r="B223" s="8" t="s">
        <v>92</v>
      </c>
      <c r="C223" s="8" t="s">
        <v>93</v>
      </c>
      <c r="D223" s="9" t="s">
        <v>63</v>
      </c>
      <c r="E223" s="14">
        <v>9506</v>
      </c>
      <c r="F223" s="8"/>
    </row>
    <row r="224" spans="1:6" ht="14.4">
      <c r="A224" s="8" t="str">
        <f t="shared" si="3"/>
        <v>Bangladesh-Asia 2001</v>
      </c>
      <c r="B224" s="8" t="s">
        <v>94</v>
      </c>
      <c r="C224" s="8" t="s">
        <v>61</v>
      </c>
      <c r="D224" s="9" t="s">
        <v>63</v>
      </c>
      <c r="E224" s="14">
        <v>31294</v>
      </c>
      <c r="F224" s="8"/>
    </row>
    <row r="225" spans="1:6" ht="14.4">
      <c r="A225" s="8" t="str">
        <f t="shared" si="3"/>
        <v>Barbados-The Americas 2001</v>
      </c>
      <c r="B225" s="8" t="s">
        <v>95</v>
      </c>
      <c r="C225" s="8" t="s">
        <v>84</v>
      </c>
      <c r="D225" s="9" t="s">
        <v>63</v>
      </c>
      <c r="E225" s="8"/>
      <c r="F225" s="8"/>
    </row>
    <row r="226" spans="1:6" ht="14.4">
      <c r="A226" s="8" t="str">
        <f t="shared" si="3"/>
        <v>Belarus-Europe 2001</v>
      </c>
      <c r="B226" s="8" t="s">
        <v>96</v>
      </c>
      <c r="C226" s="8" t="s">
        <v>76</v>
      </c>
      <c r="D226" s="9" t="s">
        <v>63</v>
      </c>
      <c r="E226" s="14">
        <v>29501</v>
      </c>
      <c r="F226" s="8"/>
    </row>
    <row r="227" spans="1:6" ht="14.4">
      <c r="A227" s="8" t="str">
        <f t="shared" si="3"/>
        <v>Belgium-Europe 2001</v>
      </c>
      <c r="B227" s="8" t="s">
        <v>97</v>
      </c>
      <c r="C227" s="8" t="s">
        <v>76</v>
      </c>
      <c r="D227" s="9" t="s">
        <v>63</v>
      </c>
      <c r="E227" s="14">
        <v>59094</v>
      </c>
      <c r="F227" s="8"/>
    </row>
    <row r="228" spans="1:6" ht="14.4">
      <c r="A228" s="8" t="str">
        <f t="shared" si="3"/>
        <v>Belize-The Americas 2001</v>
      </c>
      <c r="B228" s="8" t="s">
        <v>98</v>
      </c>
      <c r="C228" s="8" t="s">
        <v>84</v>
      </c>
      <c r="D228" s="9" t="s">
        <v>63</v>
      </c>
      <c r="E228" s="8"/>
      <c r="F228" s="8"/>
    </row>
    <row r="229" spans="1:6" ht="14.4">
      <c r="A229" s="8" t="str">
        <f t="shared" si="3"/>
        <v>Benin-Africa 2001</v>
      </c>
      <c r="B229" s="8" t="s">
        <v>99</v>
      </c>
      <c r="C229" s="8" t="s">
        <v>78</v>
      </c>
      <c r="D229" s="9" t="s">
        <v>63</v>
      </c>
      <c r="E229" s="14">
        <v>3761</v>
      </c>
      <c r="F229" s="8"/>
    </row>
    <row r="230" spans="1:6" ht="14.4">
      <c r="A230" s="8" t="str">
        <f t="shared" si="3"/>
        <v>Bermuda-The Americas 2001</v>
      </c>
      <c r="B230" s="8" t="s">
        <v>100</v>
      </c>
      <c r="C230" s="8" t="s">
        <v>84</v>
      </c>
      <c r="D230" s="9" t="s">
        <v>63</v>
      </c>
      <c r="E230" s="8"/>
      <c r="F230" s="8"/>
    </row>
    <row r="231" spans="1:6" ht="14.4">
      <c r="A231" s="8" t="str">
        <f t="shared" si="3"/>
        <v>Bhutan-Asia 2001</v>
      </c>
      <c r="B231" s="8" t="s">
        <v>101</v>
      </c>
      <c r="C231" s="8" t="s">
        <v>61</v>
      </c>
      <c r="D231" s="9" t="s">
        <v>63</v>
      </c>
      <c r="E231" s="8"/>
      <c r="F231" s="8"/>
    </row>
    <row r="232" spans="1:6" ht="14.4">
      <c r="A232" s="8" t="str">
        <f t="shared" si="3"/>
        <v>Bolivia-The Americas 2001</v>
      </c>
      <c r="B232" s="8" t="s">
        <v>102</v>
      </c>
      <c r="C232" s="8" t="s">
        <v>84</v>
      </c>
      <c r="D232" s="9" t="s">
        <v>63</v>
      </c>
      <c r="E232" s="14">
        <v>7704</v>
      </c>
      <c r="F232" s="8"/>
    </row>
    <row r="233" spans="1:6" ht="14.4">
      <c r="A233" s="8" t="str">
        <f t="shared" si="3"/>
        <v>Bosnia and Herzegovina-Europe 2001</v>
      </c>
      <c r="B233" s="8" t="s">
        <v>103</v>
      </c>
      <c r="C233" s="8" t="s">
        <v>76</v>
      </c>
      <c r="D233" s="9" t="s">
        <v>63</v>
      </c>
      <c r="E233" s="14">
        <v>7095</v>
      </c>
      <c r="F233" s="8"/>
    </row>
    <row r="234" spans="1:6" ht="14.4">
      <c r="A234" s="8" t="str">
        <f t="shared" si="3"/>
        <v>Botswana-Africa 2001</v>
      </c>
      <c r="B234" s="8" t="s">
        <v>104</v>
      </c>
      <c r="C234" s="8" t="s">
        <v>78</v>
      </c>
      <c r="D234" s="9" t="s">
        <v>63</v>
      </c>
      <c r="E234" s="14">
        <v>2215</v>
      </c>
      <c r="F234" s="8"/>
    </row>
    <row r="235" spans="1:6" ht="14.4">
      <c r="A235" s="8" t="str">
        <f t="shared" si="3"/>
        <v>Brazil-The Americas 2001</v>
      </c>
      <c r="B235" s="8" t="s">
        <v>105</v>
      </c>
      <c r="C235" s="8" t="s">
        <v>84</v>
      </c>
      <c r="D235" s="9" t="s">
        <v>63</v>
      </c>
      <c r="E235" s="14">
        <v>270028</v>
      </c>
      <c r="F235" s="8"/>
    </row>
    <row r="236" spans="1:6" ht="14.4">
      <c r="A236" s="8" t="str">
        <f t="shared" si="3"/>
        <v>Brunei-Asia 2001</v>
      </c>
      <c r="B236" s="8" t="s">
        <v>106</v>
      </c>
      <c r="C236" s="8" t="s">
        <v>61</v>
      </c>
      <c r="D236" s="9" t="s">
        <v>63</v>
      </c>
      <c r="E236" s="14">
        <v>3832</v>
      </c>
      <c r="F236" s="8"/>
    </row>
    <row r="237" spans="1:6" ht="14.4">
      <c r="A237" s="8" t="str">
        <f t="shared" si="3"/>
        <v>Bulgaria-Europe 2001</v>
      </c>
      <c r="B237" s="8" t="s">
        <v>107</v>
      </c>
      <c r="C237" s="8" t="s">
        <v>76</v>
      </c>
      <c r="D237" s="9" t="s">
        <v>63</v>
      </c>
      <c r="E237" s="14">
        <v>19216</v>
      </c>
      <c r="F237" s="8"/>
    </row>
    <row r="238" spans="1:6" ht="14.4">
      <c r="A238" s="8" t="str">
        <f t="shared" si="3"/>
        <v>Burkina Faso-Africa 2001</v>
      </c>
      <c r="B238" s="8" t="s">
        <v>108</v>
      </c>
      <c r="C238" s="8" t="s">
        <v>78</v>
      </c>
      <c r="D238" s="9" t="s">
        <v>63</v>
      </c>
      <c r="E238" s="8"/>
      <c r="F238" s="8"/>
    </row>
    <row r="239" spans="1:6" ht="14.4">
      <c r="A239" s="8" t="str">
        <f t="shared" si="3"/>
        <v>Burundi-Africa 2001</v>
      </c>
      <c r="B239" s="8" t="s">
        <v>109</v>
      </c>
      <c r="C239" s="8" t="s">
        <v>78</v>
      </c>
      <c r="D239" s="9" t="s">
        <v>63</v>
      </c>
      <c r="E239" s="8"/>
      <c r="F239" s="8"/>
    </row>
    <row r="240" spans="1:6" ht="14.4">
      <c r="A240" s="8" t="str">
        <f t="shared" si="3"/>
        <v>Cambodia-Asia 2001</v>
      </c>
      <c r="B240" s="8" t="s">
        <v>110</v>
      </c>
      <c r="C240" s="8" t="s">
        <v>61</v>
      </c>
      <c r="D240" s="9" t="s">
        <v>63</v>
      </c>
      <c r="E240" s="14">
        <v>5333</v>
      </c>
      <c r="F240" s="8"/>
    </row>
    <row r="241" spans="1:6" ht="14.4">
      <c r="A241" s="8" t="str">
        <f t="shared" si="3"/>
        <v>Cameroon-Africa 2001</v>
      </c>
      <c r="B241" s="8" t="s">
        <v>111</v>
      </c>
      <c r="C241" s="8" t="s">
        <v>78</v>
      </c>
      <c r="D241" s="9" t="s">
        <v>63</v>
      </c>
      <c r="E241" s="14">
        <v>6720</v>
      </c>
      <c r="F241" s="8"/>
    </row>
    <row r="242" spans="1:6" ht="14.4">
      <c r="A242" s="8" t="str">
        <f t="shared" si="3"/>
        <v>Canada-The Americas 2001</v>
      </c>
      <c r="B242" s="8" t="s">
        <v>112</v>
      </c>
      <c r="C242" s="8" t="s">
        <v>84</v>
      </c>
      <c r="D242" s="9" t="s">
        <v>63</v>
      </c>
      <c r="E242" s="14">
        <v>251845</v>
      </c>
      <c r="F242" s="8"/>
    </row>
    <row r="243" spans="1:6" ht="14.4">
      <c r="A243" s="8" t="str">
        <f t="shared" si="3"/>
        <v>Cayman Islands-The Americas 2001</v>
      </c>
      <c r="B243" s="8" t="s">
        <v>113</v>
      </c>
      <c r="C243" s="8" t="s">
        <v>84</v>
      </c>
      <c r="D243" s="9" t="s">
        <v>63</v>
      </c>
      <c r="E243" s="8"/>
      <c r="F243" s="8"/>
    </row>
    <row r="244" spans="1:6" ht="14.4">
      <c r="A244" s="8" t="str">
        <f t="shared" si="3"/>
        <v>Central African Republic-Africa 2001</v>
      </c>
      <c r="B244" s="8" t="s">
        <v>114</v>
      </c>
      <c r="C244" s="8" t="s">
        <v>78</v>
      </c>
      <c r="D244" s="9" t="s">
        <v>63</v>
      </c>
      <c r="E244" s="8"/>
      <c r="F244" s="8"/>
    </row>
    <row r="245" spans="1:6" ht="14.4">
      <c r="A245" s="8" t="str">
        <f t="shared" si="3"/>
        <v>Chad-Africa 2001</v>
      </c>
      <c r="B245" s="8" t="s">
        <v>115</v>
      </c>
      <c r="C245" s="8" t="s">
        <v>78</v>
      </c>
      <c r="D245" s="9" t="s">
        <v>63</v>
      </c>
      <c r="E245" s="8"/>
      <c r="F245" s="8"/>
    </row>
    <row r="246" spans="1:6" ht="14.4">
      <c r="A246" s="8" t="str">
        <f t="shared" si="3"/>
        <v>Chile-The Americas 2001</v>
      </c>
      <c r="B246" s="8" t="s">
        <v>116</v>
      </c>
      <c r="C246" s="8" t="s">
        <v>84</v>
      </c>
      <c r="D246" s="9" t="s">
        <v>63</v>
      </c>
      <c r="E246" s="14">
        <v>33574</v>
      </c>
      <c r="F246" s="8"/>
    </row>
    <row r="247" spans="1:6" ht="14.4">
      <c r="A247" s="8" t="str">
        <f t="shared" si="3"/>
        <v>China-Asia 2001</v>
      </c>
      <c r="B247" s="8" t="s">
        <v>117</v>
      </c>
      <c r="C247" s="8" t="s">
        <v>61</v>
      </c>
      <c r="D247" s="9" t="s">
        <v>63</v>
      </c>
      <c r="E247" s="14">
        <v>2727728</v>
      </c>
      <c r="F247" s="8"/>
    </row>
    <row r="248" spans="1:6" ht="14.4">
      <c r="A248" s="8" t="str">
        <f t="shared" si="3"/>
        <v>Colombia-The Americas 2001</v>
      </c>
      <c r="B248" s="8" t="s">
        <v>118</v>
      </c>
      <c r="C248" s="8" t="s">
        <v>84</v>
      </c>
      <c r="D248" s="9" t="s">
        <v>63</v>
      </c>
      <c r="E248" s="14">
        <v>31613</v>
      </c>
      <c r="F248" s="8"/>
    </row>
    <row r="249" spans="1:6" ht="14.4">
      <c r="A249" s="8" t="str">
        <f t="shared" si="3"/>
        <v>Comoros-Africa 2001</v>
      </c>
      <c r="B249" s="8" t="s">
        <v>119</v>
      </c>
      <c r="C249" s="8" t="s">
        <v>78</v>
      </c>
      <c r="D249" s="9" t="s">
        <v>63</v>
      </c>
      <c r="E249" s="8"/>
      <c r="F249" s="8"/>
    </row>
    <row r="250" spans="1:6" ht="14.4">
      <c r="A250" s="8" t="str">
        <f t="shared" si="3"/>
        <v>Congo (Brazzaville)-Africa 2001</v>
      </c>
      <c r="B250" s="8" t="s">
        <v>120</v>
      </c>
      <c r="C250" s="8" t="s">
        <v>78</v>
      </c>
      <c r="D250" s="9" t="s">
        <v>63</v>
      </c>
      <c r="E250" s="14">
        <v>1659</v>
      </c>
      <c r="F250" s="8"/>
    </row>
    <row r="251" spans="1:6" ht="14.4">
      <c r="A251" s="8" t="str">
        <f t="shared" si="3"/>
        <v>Congo (Kinshasa)-Africa 2001</v>
      </c>
      <c r="B251" s="8" t="s">
        <v>121</v>
      </c>
      <c r="C251" s="8" t="s">
        <v>78</v>
      </c>
      <c r="D251" s="9" t="s">
        <v>63</v>
      </c>
      <c r="E251" s="14">
        <v>24497</v>
      </c>
      <c r="F251" s="8"/>
    </row>
    <row r="252" spans="1:6" ht="14.4">
      <c r="A252" s="8" t="str">
        <f t="shared" si="3"/>
        <v>Costa Rica-The Americas 2001</v>
      </c>
      <c r="B252" s="8" t="s">
        <v>122</v>
      </c>
      <c r="C252" s="8" t="s">
        <v>84</v>
      </c>
      <c r="D252" s="9" t="s">
        <v>63</v>
      </c>
      <c r="E252" s="14">
        <v>4655</v>
      </c>
      <c r="F252" s="8"/>
    </row>
    <row r="253" spans="1:6" ht="14.4">
      <c r="A253" s="8" t="str">
        <f t="shared" si="3"/>
        <v>Cote d'Ivoire-Africa 2001</v>
      </c>
      <c r="B253" s="8" t="s">
        <v>123</v>
      </c>
      <c r="C253" s="8" t="s">
        <v>78</v>
      </c>
      <c r="D253" s="9" t="s">
        <v>63</v>
      </c>
      <c r="E253" s="14">
        <v>11233</v>
      </c>
      <c r="F253" s="8"/>
    </row>
    <row r="254" spans="1:6" ht="14.4">
      <c r="A254" s="8" t="str">
        <f t="shared" si="3"/>
        <v>Croatia-Europe 2001</v>
      </c>
      <c r="B254" s="8" t="s">
        <v>124</v>
      </c>
      <c r="C254" s="8" t="s">
        <v>76</v>
      </c>
      <c r="D254" s="9" t="s">
        <v>63</v>
      </c>
      <c r="E254" s="14">
        <v>8439</v>
      </c>
      <c r="F254" s="8"/>
    </row>
    <row r="255" spans="1:6" ht="14.4">
      <c r="A255" s="8" t="str">
        <f t="shared" si="3"/>
        <v>Cuba-The Americas 2001</v>
      </c>
      <c r="B255" s="8" t="s">
        <v>125</v>
      </c>
      <c r="C255" s="8" t="s">
        <v>84</v>
      </c>
      <c r="D255" s="9" t="s">
        <v>63</v>
      </c>
      <c r="E255" s="14">
        <v>11187</v>
      </c>
      <c r="F255" s="8"/>
    </row>
    <row r="256" spans="1:6" ht="14.4">
      <c r="A256" s="8" t="str">
        <f t="shared" si="3"/>
        <v>Curacao-The Americas 2001</v>
      </c>
      <c r="B256" s="8" t="s">
        <v>126</v>
      </c>
      <c r="C256" s="8" t="s">
        <v>84</v>
      </c>
      <c r="D256" s="9" t="s">
        <v>63</v>
      </c>
      <c r="E256" s="8"/>
      <c r="F256" s="8"/>
    </row>
    <row r="257" spans="1:6" ht="14.4">
      <c r="A257" s="8" t="str">
        <f t="shared" si="3"/>
        <v>Cyprus-Europe 2001</v>
      </c>
      <c r="B257" s="8" t="s">
        <v>127</v>
      </c>
      <c r="C257" s="8" t="s">
        <v>76</v>
      </c>
      <c r="D257" s="9" t="s">
        <v>63</v>
      </c>
      <c r="E257" s="14">
        <v>2368</v>
      </c>
      <c r="F257" s="8"/>
    </row>
    <row r="258" spans="1:6" ht="14.4">
      <c r="A258" s="8" t="str">
        <f t="shared" si="3"/>
        <v>Czech Republic-Europe 2001</v>
      </c>
      <c r="B258" s="8" t="s">
        <v>128</v>
      </c>
      <c r="C258" s="8" t="s">
        <v>76</v>
      </c>
      <c r="D258" s="9" t="s">
        <v>63</v>
      </c>
      <c r="E258" s="14">
        <v>43429</v>
      </c>
      <c r="F258" s="8"/>
    </row>
    <row r="259" spans="1:6" ht="14.4">
      <c r="A259" s="8" t="str">
        <f t="shared" ref="A259:A322" si="4">CONCATENATE(B259," ",D259)</f>
        <v>Denmark-Europe 2001</v>
      </c>
      <c r="B259" s="8" t="s">
        <v>129</v>
      </c>
      <c r="C259" s="8" t="s">
        <v>76</v>
      </c>
      <c r="D259" s="9" t="s">
        <v>63</v>
      </c>
      <c r="E259" s="14">
        <v>17997</v>
      </c>
      <c r="F259" s="8"/>
    </row>
    <row r="260" spans="1:6" ht="14.4">
      <c r="A260" s="8" t="str">
        <f t="shared" si="4"/>
        <v>Djibouti-Africa 2001</v>
      </c>
      <c r="B260" s="8" t="s">
        <v>130</v>
      </c>
      <c r="C260" s="8" t="s">
        <v>78</v>
      </c>
      <c r="D260" s="9" t="s">
        <v>63</v>
      </c>
      <c r="E260" s="8"/>
      <c r="F260" s="8"/>
    </row>
    <row r="261" spans="1:6" ht="14.4">
      <c r="A261" s="8" t="str">
        <f t="shared" si="4"/>
        <v>Dominica-The Americas 2001</v>
      </c>
      <c r="B261" s="8" t="s">
        <v>131</v>
      </c>
      <c r="C261" s="8" t="s">
        <v>84</v>
      </c>
      <c r="D261" s="9" t="s">
        <v>63</v>
      </c>
      <c r="E261" s="8"/>
      <c r="F261" s="8"/>
    </row>
    <row r="262" spans="1:6" ht="14.4">
      <c r="A262" s="8" t="str">
        <f t="shared" si="4"/>
        <v>Dominican Republic-The Americas 2001</v>
      </c>
      <c r="B262" s="8" t="s">
        <v>132</v>
      </c>
      <c r="C262" s="8" t="s">
        <v>84</v>
      </c>
      <c r="D262" s="9" t="s">
        <v>63</v>
      </c>
      <c r="E262" s="14">
        <v>7382</v>
      </c>
      <c r="F262" s="8"/>
    </row>
    <row r="263" spans="1:6" ht="14.4">
      <c r="A263" s="8" t="str">
        <f t="shared" si="4"/>
        <v>Ecuador-The Americas 2001</v>
      </c>
      <c r="B263" s="8" t="s">
        <v>133</v>
      </c>
      <c r="C263" s="8" t="s">
        <v>84</v>
      </c>
      <c r="D263" s="9" t="s">
        <v>63</v>
      </c>
      <c r="E263" s="14">
        <v>12942</v>
      </c>
      <c r="F263" s="8"/>
    </row>
    <row r="264" spans="1:6" ht="14.4">
      <c r="A264" s="8" t="str">
        <f t="shared" si="4"/>
        <v>Egypt-Africa 2001</v>
      </c>
      <c r="B264" s="8" t="s">
        <v>134</v>
      </c>
      <c r="C264" s="8" t="s">
        <v>78</v>
      </c>
      <c r="D264" s="9" t="s">
        <v>63</v>
      </c>
      <c r="E264" s="14">
        <v>77649</v>
      </c>
      <c r="F264" s="8"/>
    </row>
    <row r="265" spans="1:6" ht="14.4">
      <c r="A265" s="8" t="str">
        <f t="shared" si="4"/>
        <v>El Salvador-The Americas 2001</v>
      </c>
      <c r="B265" s="8" t="s">
        <v>135</v>
      </c>
      <c r="C265" s="8" t="s">
        <v>84</v>
      </c>
      <c r="D265" s="9" t="s">
        <v>63</v>
      </c>
      <c r="E265" s="14">
        <v>4319</v>
      </c>
      <c r="F265" s="8"/>
    </row>
    <row r="266" spans="1:6" ht="14.4">
      <c r="A266" s="8" t="str">
        <f t="shared" si="4"/>
        <v>Equatorial Guinea-Africa 2001</v>
      </c>
      <c r="B266" s="8" t="s">
        <v>136</v>
      </c>
      <c r="C266" s="8" t="s">
        <v>78</v>
      </c>
      <c r="D266" s="9" t="s">
        <v>63</v>
      </c>
      <c r="E266" s="8"/>
      <c r="F266" s="8"/>
    </row>
    <row r="267" spans="1:6" ht="14.4">
      <c r="A267" s="8" t="str">
        <f t="shared" si="4"/>
        <v>Eritrea-Africa 2001</v>
      </c>
      <c r="B267" s="8" t="s">
        <v>137</v>
      </c>
      <c r="C267" s="8" t="s">
        <v>78</v>
      </c>
      <c r="D267" s="9" t="s">
        <v>63</v>
      </c>
      <c r="E267" s="14">
        <v>765</v>
      </c>
      <c r="F267" s="8"/>
    </row>
    <row r="268" spans="1:6" ht="14.4">
      <c r="A268" s="8" t="str">
        <f t="shared" si="4"/>
        <v>Estonia-Europe 2001</v>
      </c>
      <c r="B268" s="8" t="s">
        <v>138</v>
      </c>
      <c r="C268" s="8" t="s">
        <v>76</v>
      </c>
      <c r="D268" s="9" t="s">
        <v>63</v>
      </c>
      <c r="E268" s="14">
        <v>5603</v>
      </c>
      <c r="F268" s="8"/>
    </row>
    <row r="269" spans="1:6" ht="14.4">
      <c r="A269" s="8" t="str">
        <f t="shared" si="4"/>
        <v>Ethiopia-Africa 2001</v>
      </c>
      <c r="B269" s="8" t="s">
        <v>139</v>
      </c>
      <c r="C269" s="8" t="s">
        <v>78</v>
      </c>
      <c r="D269" s="9" t="s">
        <v>63</v>
      </c>
      <c r="E269" s="14">
        <v>34064</v>
      </c>
      <c r="F269" s="8"/>
    </row>
    <row r="270" spans="1:6" ht="14.4">
      <c r="A270" s="8" t="str">
        <f t="shared" si="4"/>
        <v>Faeroe Islands-Europe 2001</v>
      </c>
      <c r="B270" s="8" t="s">
        <v>140</v>
      </c>
      <c r="C270" s="8" t="s">
        <v>76</v>
      </c>
      <c r="D270" s="9" t="s">
        <v>63</v>
      </c>
      <c r="E270" s="8"/>
      <c r="F270" s="8"/>
    </row>
    <row r="271" spans="1:6" ht="14.4">
      <c r="A271" s="8" t="str">
        <f t="shared" si="4"/>
        <v>Fiji-Oceania 2001</v>
      </c>
      <c r="B271" s="8" t="s">
        <v>141</v>
      </c>
      <c r="C271" s="8" t="s">
        <v>80</v>
      </c>
      <c r="D271" s="9" t="s">
        <v>63</v>
      </c>
      <c r="E271" s="8"/>
      <c r="F271" s="8"/>
    </row>
    <row r="272" spans="1:6" ht="14.4">
      <c r="A272" s="8" t="str">
        <f t="shared" si="4"/>
        <v>Finland-Europe 2001</v>
      </c>
      <c r="B272" s="8" t="s">
        <v>142</v>
      </c>
      <c r="C272" s="8" t="s">
        <v>76</v>
      </c>
      <c r="D272" s="9" t="s">
        <v>63</v>
      </c>
      <c r="E272" s="14">
        <v>34749</v>
      </c>
      <c r="F272" s="8"/>
    </row>
    <row r="273" spans="1:6" ht="14.4">
      <c r="A273" s="8" t="str">
        <f t="shared" si="4"/>
        <v>France-Europe 2001</v>
      </c>
      <c r="B273" s="8" t="s">
        <v>143</v>
      </c>
      <c r="C273" s="8" t="s">
        <v>76</v>
      </c>
      <c r="D273" s="9" t="s">
        <v>63</v>
      </c>
      <c r="E273" s="14">
        <v>252827</v>
      </c>
      <c r="F273" s="8"/>
    </row>
    <row r="274" spans="1:6" ht="14.4">
      <c r="A274" s="8" t="str">
        <f t="shared" si="4"/>
        <v>French Polynesia-Oceania 2001</v>
      </c>
      <c r="B274" s="8" t="s">
        <v>144</v>
      </c>
      <c r="C274" s="8" t="s">
        <v>80</v>
      </c>
      <c r="D274" s="9" t="s">
        <v>63</v>
      </c>
      <c r="E274" s="8"/>
      <c r="F274" s="8"/>
    </row>
    <row r="275" spans="1:6" ht="14.4">
      <c r="A275" s="8" t="str">
        <f t="shared" si="4"/>
        <v>Gabon-Africa 2001</v>
      </c>
      <c r="B275" s="8" t="s">
        <v>145</v>
      </c>
      <c r="C275" s="8" t="s">
        <v>78</v>
      </c>
      <c r="D275" s="9" t="s">
        <v>63</v>
      </c>
      <c r="E275" s="14">
        <v>1997</v>
      </c>
      <c r="F275" s="8"/>
    </row>
    <row r="276" spans="1:6" ht="14.4">
      <c r="A276" s="8" t="str">
        <f t="shared" si="4"/>
        <v>Gambia, The-Africa 2001</v>
      </c>
      <c r="B276" s="8" t="s">
        <v>146</v>
      </c>
      <c r="C276" s="8" t="s">
        <v>78</v>
      </c>
      <c r="D276" s="9" t="s">
        <v>63</v>
      </c>
      <c r="E276" s="8"/>
      <c r="F276" s="8"/>
    </row>
    <row r="277" spans="1:6" ht="14.4">
      <c r="A277" s="8" t="str">
        <f t="shared" si="4"/>
        <v>Georgia-Asia 2001</v>
      </c>
      <c r="B277" s="8" t="s">
        <v>147</v>
      </c>
      <c r="C277" s="8" t="s">
        <v>61</v>
      </c>
      <c r="D277" s="9" t="s">
        <v>63</v>
      </c>
      <c r="E277" s="14">
        <v>3543</v>
      </c>
      <c r="F277" s="8"/>
    </row>
    <row r="278" spans="1:6" ht="14.4">
      <c r="A278" s="8" t="str">
        <f t="shared" si="4"/>
        <v>Germany-Europe 2001</v>
      </c>
      <c r="B278" s="8" t="s">
        <v>148</v>
      </c>
      <c r="C278" s="8" t="s">
        <v>76</v>
      </c>
      <c r="D278" s="9" t="s">
        <v>63</v>
      </c>
      <c r="E278" s="14">
        <v>311770</v>
      </c>
      <c r="F278" s="8"/>
    </row>
    <row r="279" spans="1:6" ht="14.4">
      <c r="A279" s="8" t="str">
        <f t="shared" si="4"/>
        <v>Ghana-Africa 2001</v>
      </c>
      <c r="B279" s="8" t="s">
        <v>149</v>
      </c>
      <c r="C279" s="8" t="s">
        <v>78</v>
      </c>
      <c r="D279" s="9" t="s">
        <v>63</v>
      </c>
      <c r="E279" s="14">
        <v>10550</v>
      </c>
      <c r="F279" s="8"/>
    </row>
    <row r="280" spans="1:6" ht="14.4">
      <c r="A280" s="8" t="str">
        <f t="shared" si="4"/>
        <v>Greece-Europe 2001</v>
      </c>
      <c r="B280" s="8" t="s">
        <v>150</v>
      </c>
      <c r="C280" s="8" t="s">
        <v>76</v>
      </c>
      <c r="D280" s="9" t="s">
        <v>63</v>
      </c>
      <c r="E280" s="14">
        <v>26723</v>
      </c>
      <c r="F280" s="8"/>
    </row>
    <row r="281" spans="1:6" ht="14.4">
      <c r="A281" s="8" t="str">
        <f t="shared" si="4"/>
        <v>Greenland-The Americas 2001</v>
      </c>
      <c r="B281" s="8" t="s">
        <v>151</v>
      </c>
      <c r="C281" s="8" t="s">
        <v>84</v>
      </c>
      <c r="D281" s="9" t="s">
        <v>63</v>
      </c>
      <c r="E281" s="8"/>
      <c r="F281" s="8"/>
    </row>
    <row r="282" spans="1:6" ht="14.4">
      <c r="A282" s="8" t="str">
        <f t="shared" si="4"/>
        <v>Grenada-The Americas 2001</v>
      </c>
      <c r="B282" s="8" t="s">
        <v>152</v>
      </c>
      <c r="C282" s="8" t="s">
        <v>84</v>
      </c>
      <c r="D282" s="9" t="s">
        <v>63</v>
      </c>
      <c r="E282" s="8"/>
      <c r="F282" s="8"/>
    </row>
    <row r="283" spans="1:6" ht="14.4">
      <c r="A283" s="8" t="str">
        <f t="shared" si="4"/>
        <v>Guam-Oceania 2001</v>
      </c>
      <c r="B283" s="8" t="s">
        <v>153</v>
      </c>
      <c r="C283" s="8" t="s">
        <v>80</v>
      </c>
      <c r="D283" s="9" t="s">
        <v>63</v>
      </c>
      <c r="E283" s="8"/>
      <c r="F283" s="8"/>
    </row>
    <row r="284" spans="1:6" ht="14.4">
      <c r="A284" s="8" t="str">
        <f t="shared" si="4"/>
        <v>Guatemala-The Americas 2001</v>
      </c>
      <c r="B284" s="8" t="s">
        <v>154</v>
      </c>
      <c r="C284" s="8" t="s">
        <v>84</v>
      </c>
      <c r="D284" s="9" t="s">
        <v>63</v>
      </c>
      <c r="E284" s="14">
        <v>10163</v>
      </c>
      <c r="F284" s="8"/>
    </row>
    <row r="285" spans="1:6" ht="14.4">
      <c r="A285" s="8" t="str">
        <f t="shared" si="4"/>
        <v>Guinea-Africa 2001</v>
      </c>
      <c r="B285" s="8" t="s">
        <v>155</v>
      </c>
      <c r="C285" s="8" t="s">
        <v>78</v>
      </c>
      <c r="D285" s="9" t="s">
        <v>63</v>
      </c>
      <c r="E285" s="8"/>
      <c r="F285" s="8"/>
    </row>
    <row r="286" spans="1:6" ht="14.4">
      <c r="A286" s="8" t="str">
        <f t="shared" si="4"/>
        <v>Guinea-Bissau-Africa 2001</v>
      </c>
      <c r="B286" s="8" t="s">
        <v>156</v>
      </c>
      <c r="C286" s="8" t="s">
        <v>78</v>
      </c>
      <c r="D286" s="9" t="s">
        <v>63</v>
      </c>
      <c r="E286" s="8"/>
      <c r="F286" s="8"/>
    </row>
    <row r="287" spans="1:6" ht="14.4">
      <c r="A287" s="8" t="str">
        <f t="shared" si="4"/>
        <v>Guyana-The Americas 2001</v>
      </c>
      <c r="B287" s="8" t="s">
        <v>157</v>
      </c>
      <c r="C287" s="8" t="s">
        <v>84</v>
      </c>
      <c r="D287" s="9" t="s">
        <v>63</v>
      </c>
      <c r="E287" s="8"/>
      <c r="F287" s="8"/>
    </row>
    <row r="288" spans="1:6" ht="14.4">
      <c r="A288" s="8" t="str">
        <f t="shared" si="4"/>
        <v>Haiti-The Americas 2001</v>
      </c>
      <c r="B288" s="8" t="s">
        <v>158</v>
      </c>
      <c r="C288" s="8" t="s">
        <v>84</v>
      </c>
      <c r="D288" s="9" t="s">
        <v>63</v>
      </c>
      <c r="E288" s="14">
        <v>3211</v>
      </c>
      <c r="F288" s="8"/>
    </row>
    <row r="289" spans="1:6" ht="14.4">
      <c r="A289" s="8" t="str">
        <f t="shared" si="4"/>
        <v>Honduras-The Americas 2001</v>
      </c>
      <c r="B289" s="8" t="s">
        <v>159</v>
      </c>
      <c r="C289" s="8" t="s">
        <v>84</v>
      </c>
      <c r="D289" s="9" t="s">
        <v>63</v>
      </c>
      <c r="E289" s="14">
        <v>4740</v>
      </c>
      <c r="F289" s="8"/>
    </row>
    <row r="290" spans="1:6" ht="14.4">
      <c r="A290" s="8" t="str">
        <f t="shared" si="4"/>
        <v>Hong Kong SAR-Asia 2001</v>
      </c>
      <c r="B290" s="8" t="s">
        <v>160</v>
      </c>
      <c r="C290" s="8" t="s">
        <v>61</v>
      </c>
      <c r="D290" s="9" t="s">
        <v>63</v>
      </c>
      <c r="E290" s="14">
        <v>14894</v>
      </c>
      <c r="F290" s="8"/>
    </row>
    <row r="291" spans="1:6" ht="14.4">
      <c r="A291" s="8" t="str">
        <f t="shared" si="4"/>
        <v>Hungary-Europe 2001</v>
      </c>
      <c r="B291" s="8" t="s">
        <v>161</v>
      </c>
      <c r="C291" s="8" t="s">
        <v>76</v>
      </c>
      <c r="D291" s="9" t="s">
        <v>63</v>
      </c>
      <c r="E291" s="14">
        <v>24964</v>
      </c>
      <c r="F291" s="8"/>
    </row>
    <row r="292" spans="1:6" ht="14.4">
      <c r="A292" s="8" t="str">
        <f t="shared" si="4"/>
        <v>Iceland-Europe 2001</v>
      </c>
      <c r="B292" s="8" t="s">
        <v>162</v>
      </c>
      <c r="C292" s="8" t="s">
        <v>76</v>
      </c>
      <c r="D292" s="9" t="s">
        <v>63</v>
      </c>
      <c r="E292" s="14">
        <v>5731</v>
      </c>
      <c r="F292" s="8"/>
    </row>
    <row r="293" spans="1:6" ht="14.4">
      <c r="A293" s="8" t="str">
        <f t="shared" si="4"/>
        <v>India-Asia 2001</v>
      </c>
      <c r="B293" s="8" t="s">
        <v>163</v>
      </c>
      <c r="C293" s="8" t="s">
        <v>61</v>
      </c>
      <c r="D293" s="9" t="s">
        <v>63</v>
      </c>
      <c r="E293" s="14">
        <v>749447</v>
      </c>
      <c r="F293" s="8"/>
    </row>
    <row r="294" spans="1:6" ht="14.4">
      <c r="A294" s="8" t="str">
        <f t="shared" si="4"/>
        <v>Indonesia-Asia 2001</v>
      </c>
      <c r="B294" s="8" t="s">
        <v>164</v>
      </c>
      <c r="C294" s="8" t="s">
        <v>61</v>
      </c>
      <c r="D294" s="9" t="s">
        <v>63</v>
      </c>
      <c r="E294" s="14">
        <v>209009</v>
      </c>
      <c r="F294" s="8"/>
    </row>
    <row r="295" spans="1:6" ht="14.4">
      <c r="A295" s="8" t="str">
        <f t="shared" si="4"/>
        <v>Iran-Middle East 2001</v>
      </c>
      <c r="B295" s="8" t="s">
        <v>165</v>
      </c>
      <c r="C295" s="8" t="s">
        <v>93</v>
      </c>
      <c r="D295" s="9" t="s">
        <v>63</v>
      </c>
      <c r="E295" s="14">
        <v>212145</v>
      </c>
      <c r="F295" s="8"/>
    </row>
    <row r="296" spans="1:6" ht="14.4">
      <c r="A296" s="8" t="str">
        <f t="shared" si="4"/>
        <v>Iraq-Middle East 2001</v>
      </c>
      <c r="B296" s="8" t="s">
        <v>166</v>
      </c>
      <c r="C296" s="8" t="s">
        <v>93</v>
      </c>
      <c r="D296" s="9" t="s">
        <v>63</v>
      </c>
      <c r="E296" s="14">
        <v>40220</v>
      </c>
      <c r="F296" s="8"/>
    </row>
    <row r="297" spans="1:6" ht="14.4">
      <c r="A297" s="8" t="str">
        <f t="shared" si="4"/>
        <v>Ireland-Europe 2001</v>
      </c>
      <c r="B297" s="8" t="s">
        <v>167</v>
      </c>
      <c r="C297" s="8" t="s">
        <v>76</v>
      </c>
      <c r="D297" s="9" t="s">
        <v>63</v>
      </c>
      <c r="E297" s="14">
        <v>13216</v>
      </c>
      <c r="F297" s="8"/>
    </row>
    <row r="298" spans="1:6" ht="14.4">
      <c r="A298" s="8" t="str">
        <f t="shared" si="4"/>
        <v>Isle of Man-Europe 2001</v>
      </c>
      <c r="B298" s="8" t="s">
        <v>168</v>
      </c>
      <c r="C298" s="8" t="s">
        <v>76</v>
      </c>
      <c r="D298" s="9" t="s">
        <v>63</v>
      </c>
      <c r="E298" s="8"/>
      <c r="F298" s="8"/>
    </row>
    <row r="299" spans="1:6" ht="14.4">
      <c r="A299" s="8" t="str">
        <f t="shared" si="4"/>
        <v>Israel-Middle East 2001</v>
      </c>
      <c r="B299" s="8" t="s">
        <v>169</v>
      </c>
      <c r="C299" s="8" t="s">
        <v>93</v>
      </c>
      <c r="D299" s="9" t="s">
        <v>63</v>
      </c>
      <c r="E299" s="14">
        <v>23254</v>
      </c>
      <c r="F299" s="8"/>
    </row>
    <row r="300" spans="1:6" ht="14.4">
      <c r="A300" s="8" t="str">
        <f t="shared" si="4"/>
        <v>Italy-Europe 2001</v>
      </c>
      <c r="B300" s="8" t="s">
        <v>170</v>
      </c>
      <c r="C300" s="8" t="s">
        <v>76</v>
      </c>
      <c r="D300" s="9" t="s">
        <v>63</v>
      </c>
      <c r="E300" s="14">
        <v>167416</v>
      </c>
      <c r="F300" s="8"/>
    </row>
    <row r="301" spans="1:6" ht="14.4">
      <c r="A301" s="8" t="str">
        <f t="shared" si="4"/>
        <v>Jamaica-The Americas 2001</v>
      </c>
      <c r="B301" s="8" t="s">
        <v>171</v>
      </c>
      <c r="C301" s="8" t="s">
        <v>84</v>
      </c>
      <c r="D301" s="9" t="s">
        <v>63</v>
      </c>
      <c r="E301" s="14">
        <v>3066</v>
      </c>
      <c r="F301" s="8"/>
    </row>
    <row r="302" spans="1:6" ht="14.4">
      <c r="A302" s="8" t="str">
        <f t="shared" si="4"/>
        <v>Japan-Asia 2001</v>
      </c>
      <c r="B302" s="8" t="s">
        <v>172</v>
      </c>
      <c r="C302" s="8" t="s">
        <v>61</v>
      </c>
      <c r="D302" s="9" t="s">
        <v>63</v>
      </c>
      <c r="E302" s="14">
        <v>461468</v>
      </c>
      <c r="F302" s="8"/>
    </row>
    <row r="303" spans="1:6" ht="14.4">
      <c r="A303" s="8" t="str">
        <f t="shared" si="4"/>
        <v>Jordan-Middle East 2001</v>
      </c>
      <c r="B303" s="8" t="s">
        <v>173</v>
      </c>
      <c r="C303" s="8" t="s">
        <v>93</v>
      </c>
      <c r="D303" s="9" t="s">
        <v>63</v>
      </c>
      <c r="E303" s="14">
        <v>7064</v>
      </c>
      <c r="F303" s="8"/>
    </row>
    <row r="304" spans="1:6" ht="14.4">
      <c r="A304" s="8" t="str">
        <f t="shared" si="4"/>
        <v>Kazakhstan-Asia 2001</v>
      </c>
      <c r="B304" s="8" t="s">
        <v>174</v>
      </c>
      <c r="C304" s="8" t="s">
        <v>61</v>
      </c>
      <c r="D304" s="9" t="s">
        <v>63</v>
      </c>
      <c r="E304" s="14">
        <v>78101</v>
      </c>
      <c r="F304" s="8"/>
    </row>
    <row r="305" spans="1:6" ht="14.4">
      <c r="A305" s="8" t="str">
        <f t="shared" si="4"/>
        <v>Kenya-Africa 2001</v>
      </c>
      <c r="B305" s="8" t="s">
        <v>175</v>
      </c>
      <c r="C305" s="8" t="s">
        <v>78</v>
      </c>
      <c r="D305" s="9" t="s">
        <v>63</v>
      </c>
      <c r="E305" s="14">
        <v>20179</v>
      </c>
      <c r="F305" s="8"/>
    </row>
    <row r="306" spans="1:6" ht="14.4">
      <c r="A306" s="8" t="str">
        <f t="shared" si="4"/>
        <v>Kiribati-Oceania 2001</v>
      </c>
      <c r="B306" s="8" t="s">
        <v>176</v>
      </c>
      <c r="C306" s="8" t="s">
        <v>80</v>
      </c>
      <c r="D306" s="9" t="s">
        <v>63</v>
      </c>
      <c r="E306" s="8"/>
      <c r="F306" s="8"/>
    </row>
    <row r="307" spans="1:6" ht="14.4">
      <c r="A307" s="8" t="str">
        <f t="shared" si="4"/>
        <v>Kosovo-Europe 2001</v>
      </c>
      <c r="B307" s="8" t="s">
        <v>177</v>
      </c>
      <c r="C307" s="8" t="s">
        <v>76</v>
      </c>
      <c r="D307" s="9" t="s">
        <v>63</v>
      </c>
      <c r="E307" s="14">
        <v>2528</v>
      </c>
      <c r="F307" s="8"/>
    </row>
    <row r="308" spans="1:6" ht="14.4">
      <c r="A308" s="8" t="str">
        <f t="shared" si="4"/>
        <v>Kuwait-Middle East 2001</v>
      </c>
      <c r="B308" s="8" t="s">
        <v>178</v>
      </c>
      <c r="C308" s="8" t="s">
        <v>93</v>
      </c>
      <c r="D308" s="9" t="s">
        <v>63</v>
      </c>
      <c r="E308" s="14">
        <v>32523</v>
      </c>
      <c r="F308" s="8"/>
    </row>
    <row r="309" spans="1:6" ht="14.4">
      <c r="A309" s="8" t="str">
        <f t="shared" si="4"/>
        <v>Kyrgyzstan-Asia 2001</v>
      </c>
      <c r="B309" s="8" t="s">
        <v>179</v>
      </c>
      <c r="C309" s="8" t="s">
        <v>61</v>
      </c>
      <c r="D309" s="9" t="s">
        <v>63</v>
      </c>
      <c r="E309" s="14">
        <v>3097</v>
      </c>
      <c r="F309" s="8"/>
    </row>
    <row r="310" spans="1:6" ht="14.4">
      <c r="A310" s="8" t="str">
        <f t="shared" si="4"/>
        <v>Laos-Asia 2001</v>
      </c>
      <c r="B310" s="8" t="s">
        <v>180</v>
      </c>
      <c r="C310" s="8" t="s">
        <v>61</v>
      </c>
      <c r="D310" s="9" t="s">
        <v>63</v>
      </c>
      <c r="E310" s="8"/>
      <c r="F310" s="8"/>
    </row>
    <row r="311" spans="1:6" ht="14.4">
      <c r="A311" s="8" t="str">
        <f t="shared" si="4"/>
        <v>Latvia-Europe 2001</v>
      </c>
      <c r="B311" s="8" t="s">
        <v>181</v>
      </c>
      <c r="C311" s="8" t="s">
        <v>76</v>
      </c>
      <c r="D311" s="9" t="s">
        <v>63</v>
      </c>
      <c r="E311" s="14">
        <v>4371</v>
      </c>
      <c r="F311" s="8"/>
    </row>
    <row r="312" spans="1:6" ht="14.4">
      <c r="A312" s="8" t="str">
        <f t="shared" si="4"/>
        <v>Lebanon-Middle East 2001</v>
      </c>
      <c r="B312" s="8" t="s">
        <v>182</v>
      </c>
      <c r="C312" s="8" t="s">
        <v>93</v>
      </c>
      <c r="D312" s="9" t="s">
        <v>63</v>
      </c>
      <c r="E312" s="14">
        <v>6349</v>
      </c>
      <c r="F312" s="8"/>
    </row>
    <row r="313" spans="1:6" ht="14.4">
      <c r="A313" s="8" t="str">
        <f t="shared" si="4"/>
        <v>Lesotho-Africa 2001</v>
      </c>
      <c r="B313" s="8" t="s">
        <v>183</v>
      </c>
      <c r="C313" s="8" t="s">
        <v>78</v>
      </c>
      <c r="D313" s="9" t="s">
        <v>63</v>
      </c>
      <c r="E313" s="8"/>
      <c r="F313" s="8"/>
    </row>
    <row r="314" spans="1:6" ht="14.4">
      <c r="A314" s="8" t="str">
        <f t="shared" si="4"/>
        <v>Liberia-Africa 2001</v>
      </c>
      <c r="B314" s="8" t="s">
        <v>184</v>
      </c>
      <c r="C314" s="8" t="s">
        <v>78</v>
      </c>
      <c r="D314" s="9" t="s">
        <v>63</v>
      </c>
      <c r="E314" s="8"/>
      <c r="F314" s="8"/>
    </row>
    <row r="315" spans="1:6" ht="14.4">
      <c r="A315" s="8" t="str">
        <f t="shared" si="4"/>
        <v>Libya-Africa 2001</v>
      </c>
      <c r="B315" s="8" t="s">
        <v>185</v>
      </c>
      <c r="C315" s="8" t="s">
        <v>78</v>
      </c>
      <c r="D315" s="9" t="s">
        <v>63</v>
      </c>
      <c r="E315" s="14">
        <v>13342</v>
      </c>
      <c r="F315" s="8"/>
    </row>
    <row r="316" spans="1:6" ht="14.4">
      <c r="A316" s="8" t="str">
        <f t="shared" si="4"/>
        <v>Liechtenstein-Europe 2001</v>
      </c>
      <c r="B316" s="8" t="s">
        <v>186</v>
      </c>
      <c r="C316" s="8" t="s">
        <v>76</v>
      </c>
      <c r="D316" s="9" t="s">
        <v>63</v>
      </c>
      <c r="E316" s="8"/>
      <c r="F316" s="8"/>
    </row>
    <row r="317" spans="1:6" ht="14.4">
      <c r="A317" s="8" t="str">
        <f t="shared" si="4"/>
        <v>Lithuania-Europe 2001</v>
      </c>
      <c r="B317" s="8" t="s">
        <v>187</v>
      </c>
      <c r="C317" s="8" t="s">
        <v>76</v>
      </c>
      <c r="D317" s="9" t="s">
        <v>63</v>
      </c>
      <c r="E317" s="14">
        <v>7287</v>
      </c>
      <c r="F317" s="8"/>
    </row>
    <row r="318" spans="1:6" ht="14.4">
      <c r="A318" s="8" t="str">
        <f t="shared" si="4"/>
        <v>Luxembourg-Europe 2001</v>
      </c>
      <c r="B318" s="8" t="s">
        <v>188</v>
      </c>
      <c r="C318" s="8" t="s">
        <v>76</v>
      </c>
      <c r="D318" s="9" t="s">
        <v>63</v>
      </c>
      <c r="E318" s="14">
        <v>4171</v>
      </c>
      <c r="F318" s="8"/>
    </row>
    <row r="319" spans="1:6" ht="14.4">
      <c r="A319" s="8" t="str">
        <f t="shared" si="4"/>
        <v>Macao SAR-Asia 2001</v>
      </c>
      <c r="B319" s="8" t="s">
        <v>189</v>
      </c>
      <c r="C319" s="8" t="s">
        <v>61</v>
      </c>
      <c r="D319" s="9" t="s">
        <v>63</v>
      </c>
      <c r="E319" s="8"/>
      <c r="F319" s="8"/>
    </row>
    <row r="320" spans="1:6" ht="14.4">
      <c r="A320" s="8" t="str">
        <f t="shared" si="4"/>
        <v>Madagascar-Africa 2001</v>
      </c>
      <c r="B320" s="8" t="s">
        <v>190</v>
      </c>
      <c r="C320" s="8" t="s">
        <v>78</v>
      </c>
      <c r="D320" s="9" t="s">
        <v>63</v>
      </c>
      <c r="E320" s="8"/>
      <c r="F320" s="8"/>
    </row>
    <row r="321" spans="1:6" ht="14.4">
      <c r="A321" s="8" t="str">
        <f t="shared" si="4"/>
        <v>Malawi-Africa 2001</v>
      </c>
      <c r="B321" s="8" t="s">
        <v>191</v>
      </c>
      <c r="C321" s="8" t="s">
        <v>78</v>
      </c>
      <c r="D321" s="9" t="s">
        <v>63</v>
      </c>
      <c r="E321" s="8"/>
      <c r="F321" s="8"/>
    </row>
    <row r="322" spans="1:6" ht="14.4">
      <c r="A322" s="8" t="str">
        <f t="shared" si="4"/>
        <v>Malaysia-Asia 2001</v>
      </c>
      <c r="B322" s="8" t="s">
        <v>192</v>
      </c>
      <c r="C322" s="8" t="s">
        <v>61</v>
      </c>
      <c r="D322" s="9" t="s">
        <v>63</v>
      </c>
      <c r="E322" s="14">
        <v>75907</v>
      </c>
      <c r="F322" s="8"/>
    </row>
    <row r="323" spans="1:6" ht="14.4">
      <c r="A323" s="8" t="str">
        <f t="shared" ref="A323:A386" si="5">CONCATENATE(B323," ",D323)</f>
        <v>Maldives-Asia 2001</v>
      </c>
      <c r="B323" s="8" t="s">
        <v>193</v>
      </c>
      <c r="C323" s="8" t="s">
        <v>61</v>
      </c>
      <c r="D323" s="9" t="s">
        <v>63</v>
      </c>
      <c r="E323" s="8"/>
      <c r="F323" s="8"/>
    </row>
    <row r="324" spans="1:6" ht="14.4">
      <c r="A324" s="8" t="str">
        <f t="shared" si="5"/>
        <v>Mali-Africa 2001</v>
      </c>
      <c r="B324" s="8" t="s">
        <v>194</v>
      </c>
      <c r="C324" s="8" t="s">
        <v>78</v>
      </c>
      <c r="D324" s="9" t="s">
        <v>63</v>
      </c>
      <c r="E324" s="8"/>
      <c r="F324" s="8"/>
    </row>
    <row r="325" spans="1:6" ht="14.4">
      <c r="A325" s="8" t="str">
        <f t="shared" si="5"/>
        <v>Malta-Europe 2001</v>
      </c>
      <c r="B325" s="8" t="s">
        <v>195</v>
      </c>
      <c r="C325" s="8" t="s">
        <v>76</v>
      </c>
      <c r="D325" s="9" t="s">
        <v>63</v>
      </c>
      <c r="E325" s="14">
        <v>857</v>
      </c>
      <c r="F325" s="8"/>
    </row>
    <row r="326" spans="1:6" ht="14.4">
      <c r="A326" s="8" t="str">
        <f t="shared" si="5"/>
        <v>Marshall Islands-Oceania 2001</v>
      </c>
      <c r="B326" s="8" t="s">
        <v>196</v>
      </c>
      <c r="C326" s="8" t="s">
        <v>80</v>
      </c>
      <c r="D326" s="9" t="s">
        <v>63</v>
      </c>
      <c r="E326" s="8"/>
      <c r="F326" s="8"/>
    </row>
    <row r="327" spans="1:6" ht="14.4">
      <c r="A327" s="8" t="str">
        <f t="shared" si="5"/>
        <v>Mauritania-Africa 2001</v>
      </c>
      <c r="B327" s="8" t="s">
        <v>197</v>
      </c>
      <c r="C327" s="8" t="s">
        <v>78</v>
      </c>
      <c r="D327" s="9" t="s">
        <v>63</v>
      </c>
      <c r="E327" s="8"/>
      <c r="F327" s="8"/>
    </row>
    <row r="328" spans="1:6" ht="14.4">
      <c r="A328" s="8" t="str">
        <f t="shared" si="5"/>
        <v>Mauritius-Africa 2001</v>
      </c>
      <c r="B328" s="8" t="s">
        <v>198</v>
      </c>
      <c r="C328" s="8" t="s">
        <v>78</v>
      </c>
      <c r="D328" s="9" t="s">
        <v>63</v>
      </c>
      <c r="E328" s="8"/>
      <c r="F328" s="8"/>
    </row>
    <row r="329" spans="1:6" ht="14.4">
      <c r="A329" s="8" t="str">
        <f t="shared" si="5"/>
        <v>Mexico-The Americas 2001</v>
      </c>
      <c r="B329" s="8" t="s">
        <v>199</v>
      </c>
      <c r="C329" s="8" t="s">
        <v>84</v>
      </c>
      <c r="D329" s="9" t="s">
        <v>63</v>
      </c>
      <c r="E329" s="14">
        <v>186171</v>
      </c>
      <c r="F329" s="8"/>
    </row>
    <row r="330" spans="1:6" ht="14.4">
      <c r="A330" s="8" t="str">
        <f t="shared" si="5"/>
        <v>Micronesia, Fed. Sts.-Oceania 2001</v>
      </c>
      <c r="B330" s="8" t="s">
        <v>200</v>
      </c>
      <c r="C330" s="8" t="s">
        <v>80</v>
      </c>
      <c r="D330" s="9" t="s">
        <v>63</v>
      </c>
      <c r="E330" s="8"/>
      <c r="F330" s="8"/>
    </row>
    <row r="331" spans="1:6" ht="14.4">
      <c r="A331" s="8" t="str">
        <f t="shared" si="5"/>
        <v>Moldova-Europe 2001</v>
      </c>
      <c r="B331" s="8" t="s">
        <v>201</v>
      </c>
      <c r="C331" s="8" t="s">
        <v>76</v>
      </c>
      <c r="D331" s="9" t="s">
        <v>63</v>
      </c>
      <c r="E331" s="14">
        <v>3331</v>
      </c>
      <c r="F331" s="8"/>
    </row>
    <row r="332" spans="1:6" ht="14.4">
      <c r="A332" s="8" t="str">
        <f t="shared" si="5"/>
        <v>Monaco-Europe 2001</v>
      </c>
      <c r="B332" s="8" t="s">
        <v>202</v>
      </c>
      <c r="C332" s="8" t="s">
        <v>76</v>
      </c>
      <c r="D332" s="9" t="s">
        <v>63</v>
      </c>
      <c r="E332" s="8"/>
      <c r="F332" s="8"/>
    </row>
    <row r="333" spans="1:6" ht="14.4">
      <c r="A333" s="8" t="str">
        <f t="shared" si="5"/>
        <v>Mongolia-Asia 2001</v>
      </c>
      <c r="B333" s="8" t="s">
        <v>203</v>
      </c>
      <c r="C333" s="8" t="s">
        <v>61</v>
      </c>
      <c r="D333" s="9" t="s">
        <v>63</v>
      </c>
      <c r="E333" s="14">
        <v>3607</v>
      </c>
      <c r="F333" s="8"/>
    </row>
    <row r="334" spans="1:6" ht="14.4">
      <c r="A334" s="8" t="str">
        <f t="shared" si="5"/>
        <v>Montenegro-Europe 2001</v>
      </c>
      <c r="B334" s="8" t="s">
        <v>204</v>
      </c>
      <c r="C334" s="8" t="s">
        <v>76</v>
      </c>
      <c r="D334" s="9" t="s">
        <v>63</v>
      </c>
      <c r="E334" s="14">
        <v>1179</v>
      </c>
      <c r="F334" s="8"/>
    </row>
    <row r="335" spans="1:6" ht="14.4">
      <c r="A335" s="8" t="str">
        <f t="shared" si="5"/>
        <v>Morocco-Africa 2001</v>
      </c>
      <c r="B335" s="8" t="s">
        <v>205</v>
      </c>
      <c r="C335" s="8" t="s">
        <v>78</v>
      </c>
      <c r="D335" s="9" t="s">
        <v>63</v>
      </c>
      <c r="E335" s="14">
        <v>17283</v>
      </c>
      <c r="F335" s="8"/>
    </row>
    <row r="336" spans="1:6" ht="14.4">
      <c r="A336" s="8" t="str">
        <f t="shared" si="5"/>
        <v>Mozambique-Africa 2001</v>
      </c>
      <c r="B336" s="8" t="s">
        <v>206</v>
      </c>
      <c r="C336" s="8" t="s">
        <v>78</v>
      </c>
      <c r="D336" s="9" t="s">
        <v>63</v>
      </c>
      <c r="E336" s="14">
        <v>10202</v>
      </c>
      <c r="F336" s="8"/>
    </row>
    <row r="337" spans="1:6" ht="14.4">
      <c r="A337" s="8" t="str">
        <f t="shared" si="5"/>
        <v>Myanmar-Asia 2001</v>
      </c>
      <c r="B337" s="8" t="s">
        <v>207</v>
      </c>
      <c r="C337" s="8" t="s">
        <v>61</v>
      </c>
      <c r="D337" s="9" t="s">
        <v>63</v>
      </c>
      <c r="E337" s="14">
        <v>14056</v>
      </c>
      <c r="F337" s="8"/>
    </row>
    <row r="338" spans="1:6" ht="14.4">
      <c r="A338" s="8" t="str">
        <f t="shared" si="5"/>
        <v>Namibia-Africa 2001</v>
      </c>
      <c r="B338" s="8" t="s">
        <v>208</v>
      </c>
      <c r="C338" s="8" t="s">
        <v>78</v>
      </c>
      <c r="D338" s="9" t="s">
        <v>63</v>
      </c>
      <c r="E338" s="14">
        <v>1589</v>
      </c>
      <c r="F338" s="8"/>
    </row>
    <row r="339" spans="1:6" ht="14.4">
      <c r="A339" s="8" t="str">
        <f t="shared" si="5"/>
        <v>Nepal-Asia 2001</v>
      </c>
      <c r="B339" s="8" t="s">
        <v>209</v>
      </c>
      <c r="C339" s="8" t="s">
        <v>61</v>
      </c>
      <c r="D339" s="9" t="s">
        <v>63</v>
      </c>
      <c r="E339" s="14">
        <v>10391</v>
      </c>
      <c r="F339" s="8"/>
    </row>
    <row r="340" spans="1:6" ht="14.4">
      <c r="A340" s="8" t="str">
        <f t="shared" si="5"/>
        <v>Netherlands-Europe 2001</v>
      </c>
      <c r="B340" s="8" t="s">
        <v>210</v>
      </c>
      <c r="C340" s="8" t="s">
        <v>76</v>
      </c>
      <c r="D340" s="9" t="s">
        <v>63</v>
      </c>
      <c r="E340" s="14">
        <v>77419</v>
      </c>
      <c r="F340" s="8"/>
    </row>
    <row r="341" spans="1:6" ht="14.4">
      <c r="A341" s="8" t="str">
        <f t="shared" si="5"/>
        <v>New Caledonia-Oceania 2001</v>
      </c>
      <c r="B341" s="8" t="s">
        <v>211</v>
      </c>
      <c r="C341" s="8" t="s">
        <v>80</v>
      </c>
      <c r="D341" s="9" t="s">
        <v>63</v>
      </c>
      <c r="E341" s="8"/>
      <c r="F341" s="8"/>
    </row>
    <row r="342" spans="1:6" ht="14.4">
      <c r="A342" s="8" t="str">
        <f t="shared" si="5"/>
        <v>New Zealand-Oceania 2001</v>
      </c>
      <c r="B342" s="8" t="s">
        <v>212</v>
      </c>
      <c r="C342" s="8" t="s">
        <v>80</v>
      </c>
      <c r="D342" s="9" t="s">
        <v>63</v>
      </c>
      <c r="E342" s="14">
        <v>18167</v>
      </c>
      <c r="F342" s="8"/>
    </row>
    <row r="343" spans="1:6" ht="14.4">
      <c r="A343" s="8" t="str">
        <f t="shared" si="5"/>
        <v>Nicaragua-The Americas 2001</v>
      </c>
      <c r="B343" s="8" t="s">
        <v>213</v>
      </c>
      <c r="C343" s="8" t="s">
        <v>84</v>
      </c>
      <c r="D343" s="9" t="s">
        <v>63</v>
      </c>
      <c r="E343" s="14">
        <v>3038</v>
      </c>
      <c r="F343" s="8"/>
    </row>
    <row r="344" spans="1:6" ht="14.4">
      <c r="A344" s="8" t="str">
        <f t="shared" si="5"/>
        <v>Niger-Africa 2001</v>
      </c>
      <c r="B344" s="8" t="s">
        <v>214</v>
      </c>
      <c r="C344" s="8" t="s">
        <v>78</v>
      </c>
      <c r="D344" s="9" t="s">
        <v>63</v>
      </c>
      <c r="E344" s="8"/>
      <c r="F344" s="8"/>
    </row>
    <row r="345" spans="1:6" ht="14.4">
      <c r="A345" s="8" t="str">
        <f t="shared" si="5"/>
        <v>Nigeria-Africa 2001</v>
      </c>
      <c r="B345" s="8" t="s">
        <v>215</v>
      </c>
      <c r="C345" s="8" t="s">
        <v>78</v>
      </c>
      <c r="D345" s="9" t="s">
        <v>63</v>
      </c>
      <c r="E345" s="14">
        <v>118325</v>
      </c>
      <c r="F345" s="8"/>
    </row>
    <row r="346" spans="1:6" ht="14.4">
      <c r="A346" s="8" t="str">
        <f t="shared" si="5"/>
        <v>North Korea-Asia 2001</v>
      </c>
      <c r="B346" s="8" t="s">
        <v>216</v>
      </c>
      <c r="C346" s="8" t="s">
        <v>61</v>
      </c>
      <c r="D346" s="9" t="s">
        <v>63</v>
      </c>
      <c r="E346" s="14">
        <v>19037</v>
      </c>
      <c r="F346" s="8"/>
    </row>
    <row r="347" spans="1:6" ht="14.4">
      <c r="A347" s="8" t="str">
        <f t="shared" si="5"/>
        <v>North Macedonia-Europe 2001</v>
      </c>
      <c r="B347" s="8" t="s">
        <v>217</v>
      </c>
      <c r="C347" s="8" t="s">
        <v>76</v>
      </c>
      <c r="D347" s="9" t="s">
        <v>63</v>
      </c>
      <c r="E347" s="14">
        <v>3122</v>
      </c>
      <c r="F347" s="8"/>
    </row>
    <row r="348" spans="1:6" ht="14.4">
      <c r="A348" s="8" t="str">
        <f t="shared" si="5"/>
        <v>Norway-Europe 2001</v>
      </c>
      <c r="B348" s="8" t="s">
        <v>218</v>
      </c>
      <c r="C348" s="8" t="s">
        <v>76</v>
      </c>
      <c r="D348" s="9" t="s">
        <v>63</v>
      </c>
      <c r="E348" s="14">
        <v>28137</v>
      </c>
      <c r="F348" s="8"/>
    </row>
    <row r="349" spans="1:6" ht="14.4">
      <c r="A349" s="8" t="str">
        <f t="shared" si="5"/>
        <v>Oman-Middle East 2001</v>
      </c>
      <c r="B349" s="8" t="s">
        <v>219</v>
      </c>
      <c r="C349" s="8" t="s">
        <v>93</v>
      </c>
      <c r="D349" s="9" t="s">
        <v>63</v>
      </c>
      <c r="E349" s="14">
        <v>25276</v>
      </c>
      <c r="F349" s="8"/>
    </row>
    <row r="350" spans="1:6" ht="14.4">
      <c r="A350" s="8" t="str">
        <f t="shared" si="5"/>
        <v>Pakistan-Asia 2001</v>
      </c>
      <c r="B350" s="8" t="s">
        <v>220</v>
      </c>
      <c r="C350" s="8" t="s">
        <v>61</v>
      </c>
      <c r="D350" s="9" t="s">
        <v>63</v>
      </c>
      <c r="E350" s="14">
        <v>84845</v>
      </c>
      <c r="F350" s="8"/>
    </row>
    <row r="351" spans="1:6" ht="14.4">
      <c r="A351" s="8" t="str">
        <f t="shared" si="5"/>
        <v>Panama-The Americas 2001</v>
      </c>
      <c r="B351" s="8" t="s">
        <v>221</v>
      </c>
      <c r="C351" s="8" t="s">
        <v>84</v>
      </c>
      <c r="D351" s="9" t="s">
        <v>63</v>
      </c>
      <c r="E351" s="14">
        <v>4058</v>
      </c>
      <c r="F351" s="8"/>
    </row>
    <row r="352" spans="1:6" ht="14.4">
      <c r="A352" s="8" t="str">
        <f t="shared" si="5"/>
        <v>Papua New Guinea-Oceania 2001</v>
      </c>
      <c r="B352" s="8" t="s">
        <v>222</v>
      </c>
      <c r="C352" s="8" t="s">
        <v>80</v>
      </c>
      <c r="D352" s="9" t="s">
        <v>63</v>
      </c>
      <c r="E352" s="8"/>
      <c r="F352" s="8"/>
    </row>
    <row r="353" spans="1:6" ht="14.4">
      <c r="A353" s="8" t="str">
        <f t="shared" si="5"/>
        <v>Paraguay-The Americas 2001</v>
      </c>
      <c r="B353" s="8" t="s">
        <v>223</v>
      </c>
      <c r="C353" s="8" t="s">
        <v>84</v>
      </c>
      <c r="D353" s="9" t="s">
        <v>63</v>
      </c>
      <c r="E353" s="14">
        <v>4858</v>
      </c>
      <c r="F353" s="8"/>
    </row>
    <row r="354" spans="1:6" ht="14.4">
      <c r="A354" s="8" t="str">
        <f t="shared" si="5"/>
        <v>Peru-The Americas 2001</v>
      </c>
      <c r="B354" s="8" t="s">
        <v>224</v>
      </c>
      <c r="C354" s="8" t="s">
        <v>84</v>
      </c>
      <c r="D354" s="9" t="s">
        <v>63</v>
      </c>
      <c r="E354" s="14">
        <v>20582</v>
      </c>
      <c r="F354" s="8"/>
    </row>
    <row r="355" spans="1:6" ht="14.4">
      <c r="A355" s="8" t="str">
        <f t="shared" si="5"/>
        <v>Philippines-Asia 2001</v>
      </c>
      <c r="B355" s="8" t="s">
        <v>225</v>
      </c>
      <c r="C355" s="8" t="s">
        <v>61</v>
      </c>
      <c r="D355" s="9" t="s">
        <v>63</v>
      </c>
      <c r="E355" s="14">
        <v>40452</v>
      </c>
      <c r="F355" s="8"/>
    </row>
    <row r="356" spans="1:6" ht="14.4">
      <c r="A356" s="8" t="str">
        <f t="shared" si="5"/>
        <v>Poland-Europe 2001</v>
      </c>
      <c r="B356" s="8" t="s">
        <v>226</v>
      </c>
      <c r="C356" s="8" t="s">
        <v>76</v>
      </c>
      <c r="D356" s="9" t="s">
        <v>63</v>
      </c>
      <c r="E356" s="14">
        <v>101313</v>
      </c>
      <c r="F356" s="8"/>
    </row>
    <row r="357" spans="1:6" ht="14.4">
      <c r="A357" s="8" t="str">
        <f t="shared" si="5"/>
        <v>Portugal-Europe 2001</v>
      </c>
      <c r="B357" s="8" t="s">
        <v>227</v>
      </c>
      <c r="C357" s="8" t="s">
        <v>76</v>
      </c>
      <c r="D357" s="9" t="s">
        <v>63</v>
      </c>
      <c r="E357" s="14">
        <v>23084</v>
      </c>
      <c r="F357" s="8"/>
    </row>
    <row r="358" spans="1:6" ht="14.4">
      <c r="A358" s="8" t="str">
        <f t="shared" si="5"/>
        <v>Puerto Rico-The Americas 2001</v>
      </c>
      <c r="B358" s="8" t="s">
        <v>228</v>
      </c>
      <c r="C358" s="8" t="s">
        <v>84</v>
      </c>
      <c r="D358" s="9" t="s">
        <v>63</v>
      </c>
      <c r="E358" s="8"/>
      <c r="F358" s="8"/>
    </row>
    <row r="359" spans="1:6" ht="14.4">
      <c r="A359" s="8" t="str">
        <f t="shared" si="5"/>
        <v>Qatar-Middle East 2001</v>
      </c>
      <c r="B359" s="8" t="s">
        <v>229</v>
      </c>
      <c r="C359" s="8" t="s">
        <v>93</v>
      </c>
      <c r="D359" s="9" t="s">
        <v>63</v>
      </c>
      <c r="E359" s="14">
        <v>33285</v>
      </c>
      <c r="F359" s="8"/>
    </row>
    <row r="360" spans="1:6" ht="14.4">
      <c r="A360" s="8" t="str">
        <f t="shared" si="5"/>
        <v>Romania-Europe 2001</v>
      </c>
      <c r="B360" s="8" t="s">
        <v>230</v>
      </c>
      <c r="C360" s="8" t="s">
        <v>76</v>
      </c>
      <c r="D360" s="9" t="s">
        <v>63</v>
      </c>
      <c r="E360" s="14">
        <v>35830</v>
      </c>
      <c r="F360" s="8"/>
    </row>
    <row r="361" spans="1:6" ht="14.4">
      <c r="A361" s="8" t="str">
        <f t="shared" si="5"/>
        <v>Russia-Europe 2001</v>
      </c>
      <c r="B361" s="8" t="s">
        <v>231</v>
      </c>
      <c r="C361" s="8" t="s">
        <v>76</v>
      </c>
      <c r="D361" s="9" t="s">
        <v>63</v>
      </c>
      <c r="E361" s="14">
        <v>730970</v>
      </c>
      <c r="F361" s="8"/>
    </row>
    <row r="362" spans="1:6" ht="14.4">
      <c r="A362" s="8" t="str">
        <f t="shared" si="5"/>
        <v>Rwanda-Africa 2001</v>
      </c>
      <c r="B362" s="8" t="s">
        <v>232</v>
      </c>
      <c r="C362" s="8" t="s">
        <v>78</v>
      </c>
      <c r="D362" s="9" t="s">
        <v>63</v>
      </c>
      <c r="E362" s="8"/>
      <c r="F362" s="8"/>
    </row>
    <row r="363" spans="1:6" ht="14.4">
      <c r="A363" s="8" t="str">
        <f t="shared" si="5"/>
        <v>Samoa-Oceania 2001</v>
      </c>
      <c r="B363" s="8" t="s">
        <v>233</v>
      </c>
      <c r="C363" s="8" t="s">
        <v>80</v>
      </c>
      <c r="D363" s="9" t="s">
        <v>63</v>
      </c>
      <c r="E363" s="8"/>
      <c r="F363" s="8"/>
    </row>
    <row r="364" spans="1:6" ht="14.4">
      <c r="A364" s="8" t="str">
        <f t="shared" si="5"/>
        <v>San Marino-Europe 2001</v>
      </c>
      <c r="B364" s="8" t="s">
        <v>234</v>
      </c>
      <c r="C364" s="8" t="s">
        <v>76</v>
      </c>
      <c r="D364" s="9" t="s">
        <v>63</v>
      </c>
      <c r="E364" s="8"/>
      <c r="F364" s="8"/>
    </row>
    <row r="365" spans="1:6" ht="14.4">
      <c r="A365" s="8" t="str">
        <f t="shared" si="5"/>
        <v>Sao Tome and Principe-Africa 2001</v>
      </c>
      <c r="B365" s="8" t="s">
        <v>235</v>
      </c>
      <c r="C365" s="8" t="s">
        <v>78</v>
      </c>
      <c r="D365" s="9" t="s">
        <v>63</v>
      </c>
      <c r="E365" s="8"/>
      <c r="F365" s="8"/>
    </row>
    <row r="366" spans="1:6" ht="14.4">
      <c r="A366" s="8" t="str">
        <f t="shared" si="5"/>
        <v>Saudi Arabia-Middle East 2001</v>
      </c>
      <c r="B366" s="8" t="s">
        <v>236</v>
      </c>
      <c r="C366" s="8" t="s">
        <v>93</v>
      </c>
      <c r="D366" s="9" t="s">
        <v>63</v>
      </c>
      <c r="E366" s="14">
        <v>187070</v>
      </c>
      <c r="F366" s="8"/>
    </row>
    <row r="367" spans="1:6" ht="14.4">
      <c r="A367" s="8" t="str">
        <f t="shared" si="5"/>
        <v>Senegal-Africa 2001</v>
      </c>
      <c r="B367" s="8" t="s">
        <v>237</v>
      </c>
      <c r="C367" s="8" t="s">
        <v>78</v>
      </c>
      <c r="D367" s="9" t="s">
        <v>63</v>
      </c>
      <c r="E367" s="14">
        <v>3515</v>
      </c>
      <c r="F367" s="8"/>
    </row>
    <row r="368" spans="1:6" ht="14.4">
      <c r="A368" s="8" t="str">
        <f t="shared" si="5"/>
        <v>Serbia-Europe 2001</v>
      </c>
      <c r="B368" s="8" t="s">
        <v>238</v>
      </c>
      <c r="C368" s="8" t="s">
        <v>76</v>
      </c>
      <c r="D368" s="9" t="s">
        <v>63</v>
      </c>
      <c r="E368" s="14">
        <v>16185</v>
      </c>
      <c r="F368" s="8"/>
    </row>
    <row r="369" spans="1:6" ht="14.4">
      <c r="A369" s="8" t="str">
        <f t="shared" si="5"/>
        <v>Seychelles-Africa 2001</v>
      </c>
      <c r="B369" s="8" t="s">
        <v>239</v>
      </c>
      <c r="C369" s="8" t="s">
        <v>78</v>
      </c>
      <c r="D369" s="9" t="s">
        <v>63</v>
      </c>
      <c r="E369" s="8"/>
      <c r="F369" s="8"/>
    </row>
    <row r="370" spans="1:6" ht="14.4">
      <c r="A370" s="8" t="str">
        <f t="shared" si="5"/>
        <v>Sierra Leone-Africa 2001</v>
      </c>
      <c r="B370" s="8" t="s">
        <v>240</v>
      </c>
      <c r="C370" s="8" t="s">
        <v>78</v>
      </c>
      <c r="D370" s="9" t="s">
        <v>63</v>
      </c>
      <c r="E370" s="8"/>
      <c r="F370" s="8"/>
    </row>
    <row r="371" spans="1:6" ht="14.4">
      <c r="A371" s="8" t="str">
        <f t="shared" si="5"/>
        <v>Singapore-Asia 2001</v>
      </c>
      <c r="B371" s="8" t="s">
        <v>241</v>
      </c>
      <c r="C371" s="8" t="s">
        <v>61</v>
      </c>
      <c r="D371" s="9" t="s">
        <v>63</v>
      </c>
      <c r="E371" s="14">
        <v>33447</v>
      </c>
      <c r="F371" s="8"/>
    </row>
    <row r="372" spans="1:6" ht="14.4">
      <c r="A372" s="8" t="str">
        <f t="shared" si="5"/>
        <v>Sint Maarten (Dutch part)-The Americas 2001</v>
      </c>
      <c r="B372" s="8" t="s">
        <v>242</v>
      </c>
      <c r="C372" s="8" t="s">
        <v>84</v>
      </c>
      <c r="D372" s="9" t="s">
        <v>63</v>
      </c>
      <c r="E372" s="8"/>
      <c r="F372" s="8"/>
    </row>
    <row r="373" spans="1:6" ht="14.4">
      <c r="A373" s="8" t="str">
        <f t="shared" si="5"/>
        <v>Slovakia-Europe 2001</v>
      </c>
      <c r="B373" s="8" t="s">
        <v>243</v>
      </c>
      <c r="C373" s="8" t="s">
        <v>76</v>
      </c>
      <c r="D373" s="9" t="s">
        <v>63</v>
      </c>
      <c r="E373" s="14">
        <v>17349</v>
      </c>
      <c r="F373" s="8"/>
    </row>
    <row r="374" spans="1:6" ht="14.4">
      <c r="A374" s="8" t="str">
        <f t="shared" si="5"/>
        <v>Slovenia-Europe 2001</v>
      </c>
      <c r="B374" s="8" t="s">
        <v>244</v>
      </c>
      <c r="C374" s="8" t="s">
        <v>76</v>
      </c>
      <c r="D374" s="9" t="s">
        <v>63</v>
      </c>
      <c r="E374" s="14">
        <v>7249</v>
      </c>
      <c r="F374" s="8"/>
    </row>
    <row r="375" spans="1:6" ht="14.4">
      <c r="A375" s="8" t="str">
        <f t="shared" si="5"/>
        <v>Solomon Islands-Oceania 2001</v>
      </c>
      <c r="B375" s="8" t="s">
        <v>245</v>
      </c>
      <c r="C375" s="8" t="s">
        <v>80</v>
      </c>
      <c r="D375" s="9" t="s">
        <v>63</v>
      </c>
      <c r="E375" s="8"/>
      <c r="F375" s="8"/>
    </row>
    <row r="376" spans="1:6" ht="14.4">
      <c r="A376" s="8" t="str">
        <f t="shared" si="5"/>
        <v>Somalia-Africa 2001</v>
      </c>
      <c r="B376" s="8" t="s">
        <v>246</v>
      </c>
      <c r="C376" s="8" t="s">
        <v>78</v>
      </c>
      <c r="D376" s="9" t="s">
        <v>63</v>
      </c>
      <c r="E376" s="8"/>
      <c r="F376" s="8"/>
    </row>
    <row r="377" spans="1:6" ht="14.4">
      <c r="A377" s="8" t="str">
        <f t="shared" si="5"/>
        <v>South Africa-Africa 2001</v>
      </c>
      <c r="B377" s="8" t="s">
        <v>247</v>
      </c>
      <c r="C377" s="8" t="s">
        <v>78</v>
      </c>
      <c r="D377" s="9" t="s">
        <v>63</v>
      </c>
      <c r="E377" s="14">
        <v>141372</v>
      </c>
      <c r="F377" s="8"/>
    </row>
    <row r="378" spans="1:6" ht="14.4">
      <c r="A378" s="8" t="str">
        <f t="shared" si="5"/>
        <v>South Korea-Asia 2001</v>
      </c>
      <c r="B378" s="8" t="s">
        <v>248</v>
      </c>
      <c r="C378" s="8" t="s">
        <v>61</v>
      </c>
      <c r="D378" s="9" t="s">
        <v>63</v>
      </c>
      <c r="E378" s="14">
        <v>260440</v>
      </c>
      <c r="F378" s="8"/>
    </row>
    <row r="379" spans="1:6" ht="14.4">
      <c r="A379" s="8" t="str">
        <f t="shared" si="5"/>
        <v>South Sudan-Africa 2001</v>
      </c>
      <c r="B379" s="8" t="s">
        <v>249</v>
      </c>
      <c r="C379" s="8" t="s">
        <v>78</v>
      </c>
      <c r="D379" s="9" t="s">
        <v>63</v>
      </c>
      <c r="E379" s="8"/>
      <c r="F379" s="8"/>
    </row>
    <row r="380" spans="1:6" ht="14.4">
      <c r="A380" s="8" t="str">
        <f t="shared" si="5"/>
        <v>Spain-Europe 2001</v>
      </c>
      <c r="B380" s="8" t="s">
        <v>250</v>
      </c>
      <c r="C380" s="8" t="s">
        <v>76</v>
      </c>
      <c r="D380" s="9" t="s">
        <v>63</v>
      </c>
      <c r="E380" s="14">
        <v>125570</v>
      </c>
      <c r="F380" s="8"/>
    </row>
    <row r="381" spans="1:6" ht="14.4">
      <c r="A381" s="8" t="str">
        <f t="shared" si="5"/>
        <v>Sri Lanka-Asia 2001</v>
      </c>
      <c r="B381" s="8" t="s">
        <v>251</v>
      </c>
      <c r="C381" s="8" t="s">
        <v>61</v>
      </c>
      <c r="D381" s="9" t="s">
        <v>63</v>
      </c>
      <c r="E381" s="14">
        <v>10421</v>
      </c>
      <c r="F381" s="8"/>
    </row>
    <row r="382" spans="1:6" ht="14.4">
      <c r="A382" s="8" t="str">
        <f t="shared" si="5"/>
        <v>St. Kitts and Nevis-The Americas 2001</v>
      </c>
      <c r="B382" s="8" t="s">
        <v>252</v>
      </c>
      <c r="C382" s="8" t="s">
        <v>84</v>
      </c>
      <c r="D382" s="9" t="s">
        <v>63</v>
      </c>
      <c r="E382" s="8"/>
      <c r="F382" s="8"/>
    </row>
    <row r="383" spans="1:6" ht="14.4">
      <c r="A383" s="8" t="str">
        <f t="shared" si="5"/>
        <v>St. Lucia-The Americas 2001</v>
      </c>
      <c r="B383" s="8" t="s">
        <v>253</v>
      </c>
      <c r="C383" s="8" t="s">
        <v>84</v>
      </c>
      <c r="D383" s="9" t="s">
        <v>63</v>
      </c>
      <c r="E383" s="8"/>
      <c r="F383" s="8"/>
    </row>
    <row r="384" spans="1:6" ht="14.4">
      <c r="A384" s="8" t="str">
        <f t="shared" si="5"/>
        <v>St. Martin (French part)-The Americas 2001</v>
      </c>
      <c r="B384" s="8" t="s">
        <v>254</v>
      </c>
      <c r="C384" s="8" t="s">
        <v>84</v>
      </c>
      <c r="D384" s="9" t="s">
        <v>63</v>
      </c>
      <c r="E384" s="8"/>
      <c r="F384" s="8"/>
    </row>
    <row r="385" spans="1:6" ht="14.4">
      <c r="A385" s="8" t="str">
        <f t="shared" si="5"/>
        <v>St. Vincent and the Grenadines-The Americas 2001</v>
      </c>
      <c r="B385" s="8" t="s">
        <v>255</v>
      </c>
      <c r="C385" s="8" t="s">
        <v>84</v>
      </c>
      <c r="D385" s="9" t="s">
        <v>63</v>
      </c>
      <c r="E385" s="8"/>
      <c r="F385" s="8"/>
    </row>
    <row r="386" spans="1:6" ht="14.4">
      <c r="A386" s="8" t="str">
        <f t="shared" si="5"/>
        <v>Sudan-Africa 2001</v>
      </c>
      <c r="B386" s="8" t="s">
        <v>256</v>
      </c>
      <c r="C386" s="8" t="s">
        <v>78</v>
      </c>
      <c r="D386" s="9" t="s">
        <v>63</v>
      </c>
      <c r="E386" s="14">
        <v>16622</v>
      </c>
      <c r="F386" s="8"/>
    </row>
    <row r="387" spans="1:6" ht="14.4">
      <c r="A387" s="8" t="str">
        <f t="shared" ref="A387:A450" si="6">CONCATENATE(B387," ",D387)</f>
        <v>Suriname-The Americas 2001</v>
      </c>
      <c r="B387" s="8" t="s">
        <v>257</v>
      </c>
      <c r="C387" s="8" t="s">
        <v>84</v>
      </c>
      <c r="D387" s="9" t="s">
        <v>63</v>
      </c>
      <c r="E387" s="8"/>
      <c r="F387" s="8"/>
    </row>
    <row r="388" spans="1:6" ht="14.4">
      <c r="A388" s="8" t="str">
        <f t="shared" si="6"/>
        <v>Swaziland-Africa 2001</v>
      </c>
      <c r="B388" s="8" t="s">
        <v>258</v>
      </c>
      <c r="C388" s="8" t="s">
        <v>78</v>
      </c>
      <c r="D388" s="9" t="s">
        <v>63</v>
      </c>
      <c r="E388" s="8"/>
      <c r="F388" s="8"/>
    </row>
    <row r="389" spans="1:6" ht="14.4">
      <c r="A389" s="8" t="str">
        <f t="shared" si="6"/>
        <v>Sweden-Europe 2001</v>
      </c>
      <c r="B389" s="8" t="s">
        <v>259</v>
      </c>
      <c r="C389" s="8" t="s">
        <v>76</v>
      </c>
      <c r="D389" s="9" t="s">
        <v>63</v>
      </c>
      <c r="E389" s="14">
        <v>49045</v>
      </c>
      <c r="F389" s="8"/>
    </row>
    <row r="390" spans="1:6" ht="14.4">
      <c r="A390" s="8" t="str">
        <f t="shared" si="6"/>
        <v>Switzerland-Europe 2001</v>
      </c>
      <c r="B390" s="8" t="s">
        <v>260</v>
      </c>
      <c r="C390" s="8" t="s">
        <v>76</v>
      </c>
      <c r="D390" s="9" t="s">
        <v>63</v>
      </c>
      <c r="E390" s="14">
        <v>25375</v>
      </c>
      <c r="F390" s="8"/>
    </row>
    <row r="391" spans="1:6" ht="14.4">
      <c r="A391" s="8" t="str">
        <f t="shared" si="6"/>
        <v>Syria-Middle East 2001</v>
      </c>
      <c r="B391" s="8" t="s">
        <v>261</v>
      </c>
      <c r="C391" s="8" t="s">
        <v>93</v>
      </c>
      <c r="D391" s="9" t="s">
        <v>63</v>
      </c>
      <c r="E391" s="14">
        <v>19986</v>
      </c>
      <c r="F391" s="8"/>
    </row>
    <row r="392" spans="1:6" ht="14.4">
      <c r="A392" s="8" t="str">
        <f t="shared" si="6"/>
        <v>Tajikistan-Asia 2001</v>
      </c>
      <c r="B392" s="8" t="s">
        <v>262</v>
      </c>
      <c r="C392" s="8" t="s">
        <v>61</v>
      </c>
      <c r="D392" s="9" t="s">
        <v>63</v>
      </c>
      <c r="E392" s="14">
        <v>2395</v>
      </c>
      <c r="F392" s="8"/>
    </row>
    <row r="393" spans="1:6" ht="14.4">
      <c r="A393" s="8" t="str">
        <f t="shared" si="6"/>
        <v>Tanzania-Africa 2001</v>
      </c>
      <c r="B393" s="8" t="s">
        <v>263</v>
      </c>
      <c r="C393" s="8" t="s">
        <v>78</v>
      </c>
      <c r="D393" s="9" t="s">
        <v>63</v>
      </c>
      <c r="E393" s="14">
        <v>20747</v>
      </c>
      <c r="F393" s="8"/>
    </row>
    <row r="394" spans="1:6" ht="14.4">
      <c r="A394" s="8" t="str">
        <f t="shared" si="6"/>
        <v>Thailand-Asia 2001</v>
      </c>
      <c r="B394" s="8" t="s">
        <v>264</v>
      </c>
      <c r="C394" s="8" t="s">
        <v>61</v>
      </c>
      <c r="D394" s="9" t="s">
        <v>63</v>
      </c>
      <c r="E394" s="14">
        <v>119147</v>
      </c>
      <c r="F394" s="8"/>
    </row>
    <row r="395" spans="1:6" ht="14.4">
      <c r="A395" s="8" t="str">
        <f t="shared" si="6"/>
        <v>Timor-Leste-Asia 2001</v>
      </c>
      <c r="B395" s="8" t="s">
        <v>265</v>
      </c>
      <c r="C395" s="8" t="s">
        <v>61</v>
      </c>
      <c r="D395" s="9" t="s">
        <v>63</v>
      </c>
      <c r="E395" s="8"/>
      <c r="F395" s="8"/>
    </row>
    <row r="396" spans="1:6" ht="14.4">
      <c r="A396" s="8" t="str">
        <f t="shared" si="6"/>
        <v>Togo-Africa 2001</v>
      </c>
      <c r="B396" s="8" t="s">
        <v>266</v>
      </c>
      <c r="C396" s="8" t="s">
        <v>78</v>
      </c>
      <c r="D396" s="9" t="s">
        <v>63</v>
      </c>
      <c r="E396" s="14">
        <v>2764</v>
      </c>
      <c r="F396" s="8"/>
    </row>
    <row r="397" spans="1:6" ht="14.4">
      <c r="A397" s="8" t="str">
        <f t="shared" si="6"/>
        <v>Tonga-Oceania 2001</v>
      </c>
      <c r="B397" s="8" t="s">
        <v>267</v>
      </c>
      <c r="C397" s="8" t="s">
        <v>80</v>
      </c>
      <c r="D397" s="9" t="s">
        <v>63</v>
      </c>
      <c r="E397" s="8"/>
      <c r="F397" s="8"/>
    </row>
    <row r="398" spans="1:6" ht="14.4">
      <c r="A398" s="8" t="str">
        <f t="shared" si="6"/>
        <v>Trinidad and Tobago-The Americas 2001</v>
      </c>
      <c r="B398" s="8" t="s">
        <v>268</v>
      </c>
      <c r="C398" s="8" t="s">
        <v>84</v>
      </c>
      <c r="D398" s="9" t="s">
        <v>63</v>
      </c>
      <c r="E398" s="14">
        <v>20918</v>
      </c>
      <c r="F398" s="8"/>
    </row>
    <row r="399" spans="1:6" ht="14.4">
      <c r="A399" s="8" t="str">
        <f t="shared" si="6"/>
        <v>Tunisia-Africa 2001</v>
      </c>
      <c r="B399" s="8" t="s">
        <v>269</v>
      </c>
      <c r="C399" s="8" t="s">
        <v>78</v>
      </c>
      <c r="D399" s="9" t="s">
        <v>63</v>
      </c>
      <c r="E399" s="14">
        <v>9504</v>
      </c>
      <c r="F399" s="8"/>
    </row>
    <row r="400" spans="1:6" ht="14.4">
      <c r="A400" s="8" t="str">
        <f t="shared" si="6"/>
        <v>Turkey-Europe 2001</v>
      </c>
      <c r="B400" s="8" t="s">
        <v>270</v>
      </c>
      <c r="C400" s="8" t="s">
        <v>76</v>
      </c>
      <c r="D400" s="9" t="s">
        <v>63</v>
      </c>
      <c r="E400" s="14">
        <v>112459</v>
      </c>
      <c r="F400" s="8"/>
    </row>
    <row r="401" spans="1:6" ht="14.4">
      <c r="A401" s="8" t="str">
        <f t="shared" si="6"/>
        <v>Turkmenistan-Asia 2001</v>
      </c>
      <c r="B401" s="8" t="s">
        <v>271</v>
      </c>
      <c r="C401" s="8" t="s">
        <v>61</v>
      </c>
      <c r="D401" s="9" t="s">
        <v>63</v>
      </c>
      <c r="E401" s="14">
        <v>24710</v>
      </c>
      <c r="F401" s="8"/>
    </row>
    <row r="402" spans="1:6" ht="14.4">
      <c r="A402" s="8" t="str">
        <f t="shared" si="6"/>
        <v>Turks and Caicos Islands-The Americas 2001</v>
      </c>
      <c r="B402" s="8" t="s">
        <v>272</v>
      </c>
      <c r="C402" s="8" t="s">
        <v>84</v>
      </c>
      <c r="D402" s="9" t="s">
        <v>63</v>
      </c>
      <c r="E402" s="8"/>
      <c r="F402" s="8"/>
    </row>
    <row r="403" spans="1:6" ht="14.4">
      <c r="A403" s="8" t="str">
        <f t="shared" si="6"/>
        <v>Uganda-Africa 2001</v>
      </c>
      <c r="B403" s="8" t="s">
        <v>273</v>
      </c>
      <c r="C403" s="8" t="s">
        <v>78</v>
      </c>
      <c r="D403" s="9" t="s">
        <v>63</v>
      </c>
      <c r="E403" s="8"/>
      <c r="F403" s="8"/>
    </row>
    <row r="404" spans="1:6" ht="14.4">
      <c r="A404" s="8" t="str">
        <f t="shared" si="6"/>
        <v>Ukraine-Europe 2001</v>
      </c>
      <c r="B404" s="8" t="s">
        <v>274</v>
      </c>
      <c r="C404" s="8" t="s">
        <v>76</v>
      </c>
      <c r="D404" s="9" t="s">
        <v>63</v>
      </c>
      <c r="E404" s="14">
        <v>126438</v>
      </c>
      <c r="F404" s="8"/>
    </row>
    <row r="405" spans="1:6" ht="14.4">
      <c r="A405" s="8" t="str">
        <f t="shared" si="6"/>
        <v>United Arab Emirates-Middle East 2001</v>
      </c>
      <c r="B405" s="8" t="s">
        <v>275</v>
      </c>
      <c r="C405" s="8" t="s">
        <v>93</v>
      </c>
      <c r="D405" s="9" t="s">
        <v>63</v>
      </c>
      <c r="E405" s="14">
        <v>66108</v>
      </c>
      <c r="F405" s="8"/>
    </row>
    <row r="406" spans="1:6" ht="14.4">
      <c r="A406" s="8" t="str">
        <f t="shared" si="6"/>
        <v>United Kingdom-Europe 2001</v>
      </c>
      <c r="B406" s="8" t="s">
        <v>276</v>
      </c>
      <c r="C406" s="8" t="s">
        <v>76</v>
      </c>
      <c r="D406" s="9" t="s">
        <v>63</v>
      </c>
      <c r="E406" s="14">
        <v>188074</v>
      </c>
      <c r="F406" s="8"/>
    </row>
    <row r="407" spans="1:6" ht="14.4">
      <c r="A407" s="8" t="str">
        <f t="shared" si="6"/>
        <v>United States-The Americas 2001</v>
      </c>
      <c r="B407" s="8" t="s">
        <v>277</v>
      </c>
      <c r="C407" s="8" t="s">
        <v>84</v>
      </c>
      <c r="D407" s="9" t="s">
        <v>63</v>
      </c>
      <c r="E407" s="14">
        <v>2191193</v>
      </c>
      <c r="F407" s="8"/>
    </row>
    <row r="408" spans="1:6" ht="14.4">
      <c r="A408" s="8" t="str">
        <f t="shared" si="6"/>
        <v>Uruguay-The Americas 2001</v>
      </c>
      <c r="B408" s="8" t="s">
        <v>278</v>
      </c>
      <c r="C408" s="8" t="s">
        <v>84</v>
      </c>
      <c r="D408" s="9" t="s">
        <v>63</v>
      </c>
      <c r="E408" s="14">
        <v>4430</v>
      </c>
      <c r="F408" s="8"/>
    </row>
    <row r="409" spans="1:6" ht="14.4">
      <c r="A409" s="8" t="str">
        <f t="shared" si="6"/>
        <v>Uzbekistan-Asia 2001</v>
      </c>
      <c r="B409" s="8" t="s">
        <v>279</v>
      </c>
      <c r="C409" s="8" t="s">
        <v>61</v>
      </c>
      <c r="D409" s="9" t="s">
        <v>63</v>
      </c>
      <c r="E409" s="14">
        <v>47755</v>
      </c>
      <c r="F409" s="8"/>
    </row>
    <row r="410" spans="1:6" ht="14.4">
      <c r="A410" s="8" t="str">
        <f t="shared" si="6"/>
        <v>Vanuatu-Oceania 2001</v>
      </c>
      <c r="B410" s="8" t="s">
        <v>280</v>
      </c>
      <c r="C410" s="8" t="s">
        <v>80</v>
      </c>
      <c r="D410" s="9" t="s">
        <v>63</v>
      </c>
      <c r="E410" s="8"/>
      <c r="F410" s="8"/>
    </row>
    <row r="411" spans="1:6" ht="14.4">
      <c r="A411" s="8" t="str">
        <f t="shared" si="6"/>
        <v>Venezuela-The Americas 2001</v>
      </c>
      <c r="B411" s="8" t="s">
        <v>281</v>
      </c>
      <c r="C411" s="8" t="s">
        <v>84</v>
      </c>
      <c r="D411" s="9" t="s">
        <v>63</v>
      </c>
      <c r="E411" s="14">
        <v>70198</v>
      </c>
      <c r="F411" s="8"/>
    </row>
    <row r="412" spans="1:6" ht="14.4">
      <c r="A412" s="8" t="str">
        <f t="shared" si="6"/>
        <v>Vietnam-Asia 2001</v>
      </c>
      <c r="B412" s="8" t="s">
        <v>282</v>
      </c>
      <c r="C412" s="8" t="s">
        <v>61</v>
      </c>
      <c r="D412" s="9" t="s">
        <v>63</v>
      </c>
      <c r="E412" s="14">
        <v>61210</v>
      </c>
      <c r="F412" s="8"/>
    </row>
    <row r="413" spans="1:6" ht="14.4">
      <c r="A413" s="8" t="str">
        <f t="shared" si="6"/>
        <v>Yemen-Middle East 2001</v>
      </c>
      <c r="B413" s="8" t="s">
        <v>283</v>
      </c>
      <c r="C413" s="8" t="s">
        <v>93</v>
      </c>
      <c r="D413" s="9" t="s">
        <v>63</v>
      </c>
      <c r="E413" s="14">
        <v>7260</v>
      </c>
      <c r="F413" s="8"/>
    </row>
    <row r="414" spans="1:6" ht="14.4">
      <c r="A414" s="8" t="str">
        <f t="shared" si="6"/>
        <v>Zambia-Africa 2001</v>
      </c>
      <c r="B414" s="8" t="s">
        <v>284</v>
      </c>
      <c r="C414" s="8" t="s">
        <v>78</v>
      </c>
      <c r="D414" s="9" t="s">
        <v>63</v>
      </c>
      <c r="E414" s="14">
        <v>8462</v>
      </c>
      <c r="F414" s="8"/>
    </row>
    <row r="415" spans="1:6" ht="14.4">
      <c r="A415" s="8" t="str">
        <f t="shared" si="6"/>
        <v>Zimbabwe-Africa 2001</v>
      </c>
      <c r="B415" s="8" t="s">
        <v>285</v>
      </c>
      <c r="C415" s="8" t="s">
        <v>78</v>
      </c>
      <c r="D415" s="9" t="s">
        <v>63</v>
      </c>
      <c r="E415" s="14">
        <v>9312</v>
      </c>
      <c r="F415" s="8"/>
    </row>
    <row r="416" spans="1:6" ht="14.4">
      <c r="A416" s="8" t="str">
        <f t="shared" si="6"/>
        <v>Afghanistan-Asia 2002</v>
      </c>
      <c r="B416" s="8" t="s">
        <v>60</v>
      </c>
      <c r="C416" s="8" t="s">
        <v>61</v>
      </c>
      <c r="D416" s="9" t="s">
        <v>64</v>
      </c>
      <c r="E416" s="8"/>
      <c r="F416" s="14">
        <v>8236</v>
      </c>
    </row>
    <row r="417" spans="1:6" ht="14.4">
      <c r="A417" s="8" t="str">
        <f t="shared" si="6"/>
        <v>Albania-Europe 2002</v>
      </c>
      <c r="B417" s="8" t="s">
        <v>75</v>
      </c>
      <c r="C417" s="8" t="s">
        <v>76</v>
      </c>
      <c r="D417" s="9" t="s">
        <v>64</v>
      </c>
      <c r="E417" s="14">
        <v>2059</v>
      </c>
      <c r="F417" s="14">
        <v>4283</v>
      </c>
    </row>
    <row r="418" spans="1:6" ht="14.4">
      <c r="A418" s="8" t="str">
        <f t="shared" si="6"/>
        <v>Algeria-Africa 2002</v>
      </c>
      <c r="B418" s="8" t="s">
        <v>77</v>
      </c>
      <c r="C418" s="8" t="s">
        <v>78</v>
      </c>
      <c r="D418" s="9" t="s">
        <v>64</v>
      </c>
      <c r="E418" s="14">
        <v>40105</v>
      </c>
      <c r="F418" s="14">
        <v>123475</v>
      </c>
    </row>
    <row r="419" spans="1:6" ht="14.4">
      <c r="A419" s="8" t="str">
        <f t="shared" si="6"/>
        <v>American Samoa-Oceania 2002</v>
      </c>
      <c r="B419" s="8" t="s">
        <v>79</v>
      </c>
      <c r="C419" s="8" t="s">
        <v>80</v>
      </c>
      <c r="D419" s="9" t="s">
        <v>64</v>
      </c>
      <c r="E419" s="8"/>
      <c r="F419" s="8"/>
    </row>
    <row r="420" spans="1:6" ht="14.4">
      <c r="A420" s="8" t="str">
        <f t="shared" si="6"/>
        <v>Andorra-Europe 2002</v>
      </c>
      <c r="B420" s="8" t="s">
        <v>81</v>
      </c>
      <c r="C420" s="8" t="s">
        <v>76</v>
      </c>
      <c r="D420" s="9" t="s">
        <v>64</v>
      </c>
      <c r="E420" s="8"/>
      <c r="F420" s="14">
        <v>517</v>
      </c>
    </row>
    <row r="421" spans="1:6" ht="14.4">
      <c r="A421" s="8" t="str">
        <f t="shared" si="6"/>
        <v>Angola-Africa 2002</v>
      </c>
      <c r="B421" s="8" t="s">
        <v>82</v>
      </c>
      <c r="C421" s="8" t="s">
        <v>78</v>
      </c>
      <c r="D421" s="9" t="s">
        <v>64</v>
      </c>
      <c r="E421" s="14">
        <v>13378</v>
      </c>
      <c r="F421" s="14">
        <v>30418</v>
      </c>
    </row>
    <row r="422" spans="1:6" ht="14.4">
      <c r="A422" s="8" t="str">
        <f t="shared" si="6"/>
        <v>Antigua and Barbuda-The Americas 2002</v>
      </c>
      <c r="B422" s="8" t="s">
        <v>83</v>
      </c>
      <c r="C422" s="8" t="s">
        <v>84</v>
      </c>
      <c r="D422" s="9" t="s">
        <v>64</v>
      </c>
      <c r="E422" s="8"/>
      <c r="F422" s="14">
        <v>513</v>
      </c>
    </row>
    <row r="423" spans="1:6" ht="14.4">
      <c r="A423" s="8" t="str">
        <f t="shared" si="6"/>
        <v>Argentina-The Americas 2002</v>
      </c>
      <c r="B423" s="8" t="s">
        <v>85</v>
      </c>
      <c r="C423" s="8" t="s">
        <v>84</v>
      </c>
      <c r="D423" s="9" t="s">
        <v>64</v>
      </c>
      <c r="E423" s="14">
        <v>78162</v>
      </c>
      <c r="F423" s="14">
        <v>180512</v>
      </c>
    </row>
    <row r="424" spans="1:6" ht="14.4">
      <c r="A424" s="8" t="str">
        <f t="shared" si="6"/>
        <v>Armenia-Asia 2002</v>
      </c>
      <c r="B424" s="8" t="s">
        <v>86</v>
      </c>
      <c r="C424" s="8" t="s">
        <v>61</v>
      </c>
      <c r="D424" s="9" t="s">
        <v>64</v>
      </c>
      <c r="E424" s="14">
        <v>2483</v>
      </c>
      <c r="F424" s="14">
        <v>4221</v>
      </c>
    </row>
    <row r="425" spans="1:6" ht="14.4">
      <c r="A425" s="8" t="str">
        <f t="shared" si="6"/>
        <v>Aruba-The Americas 2002</v>
      </c>
      <c r="B425" s="8" t="s">
        <v>87</v>
      </c>
      <c r="C425" s="8" t="s">
        <v>84</v>
      </c>
      <c r="D425" s="9" t="s">
        <v>64</v>
      </c>
      <c r="E425" s="8"/>
      <c r="F425" s="14">
        <v>2321</v>
      </c>
    </row>
    <row r="426" spans="1:6" ht="14.4">
      <c r="A426" s="8" t="str">
        <f t="shared" si="6"/>
        <v>Australia-Oceania 2002</v>
      </c>
      <c r="B426" s="8" t="s">
        <v>88</v>
      </c>
      <c r="C426" s="8" t="s">
        <v>80</v>
      </c>
      <c r="D426" s="9" t="s">
        <v>64</v>
      </c>
      <c r="E426" s="14">
        <v>122512</v>
      </c>
      <c r="F426" s="14">
        <v>373081</v>
      </c>
    </row>
    <row r="427" spans="1:6" ht="14.4">
      <c r="A427" s="8" t="str">
        <f t="shared" si="6"/>
        <v>Austria-Europe 2002</v>
      </c>
      <c r="B427" s="8" t="s">
        <v>89</v>
      </c>
      <c r="C427" s="8" t="s">
        <v>76</v>
      </c>
      <c r="D427" s="9" t="s">
        <v>64</v>
      </c>
      <c r="E427" s="14">
        <v>34228</v>
      </c>
      <c r="F427" s="14">
        <v>66897</v>
      </c>
    </row>
    <row r="428" spans="1:6" ht="14.4">
      <c r="A428" s="8" t="str">
        <f t="shared" si="6"/>
        <v>Azerbaijan-Asia 2002</v>
      </c>
      <c r="B428" s="8" t="s">
        <v>90</v>
      </c>
      <c r="C428" s="8" t="s">
        <v>61</v>
      </c>
      <c r="D428" s="9" t="s">
        <v>64</v>
      </c>
      <c r="E428" s="14">
        <v>11586</v>
      </c>
      <c r="F428" s="14">
        <v>45731</v>
      </c>
    </row>
    <row r="429" spans="1:6" ht="14.4">
      <c r="A429" s="8" t="str">
        <f t="shared" si="6"/>
        <v>Bahamas, The-The Americas 2002</v>
      </c>
      <c r="B429" s="8" t="s">
        <v>91</v>
      </c>
      <c r="C429" s="8" t="s">
        <v>84</v>
      </c>
      <c r="D429" s="9" t="s">
        <v>64</v>
      </c>
      <c r="E429" s="8"/>
      <c r="F429" s="14">
        <v>2464</v>
      </c>
    </row>
    <row r="430" spans="1:6" ht="14.4">
      <c r="A430" s="8" t="str">
        <f t="shared" si="6"/>
        <v>Bahrain-Middle East 2002</v>
      </c>
      <c r="B430" s="8" t="s">
        <v>92</v>
      </c>
      <c r="C430" s="8" t="s">
        <v>93</v>
      </c>
      <c r="D430" s="9" t="s">
        <v>64</v>
      </c>
      <c r="E430" s="14">
        <v>9472</v>
      </c>
      <c r="F430" s="14">
        <v>24202</v>
      </c>
    </row>
    <row r="431" spans="1:6" ht="14.4">
      <c r="A431" s="8" t="str">
        <f t="shared" si="6"/>
        <v>Bangladesh-Asia 2002</v>
      </c>
      <c r="B431" s="8" t="s">
        <v>94</v>
      </c>
      <c r="C431" s="8" t="s">
        <v>61</v>
      </c>
      <c r="D431" s="9" t="s">
        <v>64</v>
      </c>
      <c r="E431" s="14">
        <v>30756</v>
      </c>
      <c r="F431" s="14">
        <v>56153</v>
      </c>
    </row>
    <row r="432" spans="1:6" ht="14.4">
      <c r="A432" s="8" t="str">
        <f t="shared" si="6"/>
        <v>Barbados-The Americas 2002</v>
      </c>
      <c r="B432" s="8" t="s">
        <v>95</v>
      </c>
      <c r="C432" s="8" t="s">
        <v>84</v>
      </c>
      <c r="D432" s="9" t="s">
        <v>64</v>
      </c>
      <c r="E432" s="8"/>
      <c r="F432" s="14">
        <v>1503</v>
      </c>
    </row>
    <row r="433" spans="1:6" ht="14.4">
      <c r="A433" s="8" t="str">
        <f t="shared" si="6"/>
        <v>Belarus-Europe 2002</v>
      </c>
      <c r="B433" s="8" t="s">
        <v>96</v>
      </c>
      <c r="C433" s="8" t="s">
        <v>76</v>
      </c>
      <c r="D433" s="9" t="s">
        <v>64</v>
      </c>
      <c r="E433" s="14">
        <v>27686</v>
      </c>
      <c r="F433" s="14">
        <v>62222</v>
      </c>
    </row>
    <row r="434" spans="1:6" ht="14.4">
      <c r="A434" s="8" t="str">
        <f t="shared" si="6"/>
        <v>Belgium-Europe 2002</v>
      </c>
      <c r="B434" s="8" t="s">
        <v>97</v>
      </c>
      <c r="C434" s="8" t="s">
        <v>76</v>
      </c>
      <c r="D434" s="9" t="s">
        <v>64</v>
      </c>
      <c r="E434" s="14">
        <v>60892</v>
      </c>
      <c r="F434" s="14">
        <v>108947</v>
      </c>
    </row>
    <row r="435" spans="1:6" ht="14.4">
      <c r="A435" s="8" t="str">
        <f t="shared" si="6"/>
        <v>Belize-The Americas 2002</v>
      </c>
      <c r="B435" s="8" t="s">
        <v>98</v>
      </c>
      <c r="C435" s="8" t="s">
        <v>84</v>
      </c>
      <c r="D435" s="9" t="s">
        <v>64</v>
      </c>
      <c r="E435" s="8"/>
      <c r="F435" s="14">
        <v>422</v>
      </c>
    </row>
    <row r="436" spans="1:6" ht="14.4">
      <c r="A436" s="8" t="str">
        <f t="shared" si="6"/>
        <v>Benin-Africa 2002</v>
      </c>
      <c r="B436" s="8" t="s">
        <v>99</v>
      </c>
      <c r="C436" s="8" t="s">
        <v>78</v>
      </c>
      <c r="D436" s="9" t="s">
        <v>64</v>
      </c>
      <c r="E436" s="14">
        <v>3653</v>
      </c>
      <c r="F436" s="14">
        <v>5189</v>
      </c>
    </row>
    <row r="437" spans="1:6" ht="14.4">
      <c r="A437" s="8" t="str">
        <f t="shared" si="6"/>
        <v>Bermuda-The Americas 2002</v>
      </c>
      <c r="B437" s="8" t="s">
        <v>100</v>
      </c>
      <c r="C437" s="8" t="s">
        <v>84</v>
      </c>
      <c r="D437" s="9" t="s">
        <v>64</v>
      </c>
      <c r="E437" s="8"/>
      <c r="F437" s="14">
        <v>477</v>
      </c>
    </row>
    <row r="438" spans="1:6" ht="14.4">
      <c r="A438" s="8" t="str">
        <f t="shared" si="6"/>
        <v>Bhutan-Asia 2002</v>
      </c>
      <c r="B438" s="8" t="s">
        <v>101</v>
      </c>
      <c r="C438" s="8" t="s">
        <v>61</v>
      </c>
      <c r="D438" s="9" t="s">
        <v>64</v>
      </c>
      <c r="E438" s="8"/>
      <c r="F438" s="14">
        <v>477</v>
      </c>
    </row>
    <row r="439" spans="1:6" ht="14.4">
      <c r="A439" s="8" t="str">
        <f t="shared" si="6"/>
        <v>Bolivia-The Americas 2002</v>
      </c>
      <c r="B439" s="8" t="s">
        <v>102</v>
      </c>
      <c r="C439" s="8" t="s">
        <v>84</v>
      </c>
      <c r="D439" s="9" t="s">
        <v>64</v>
      </c>
      <c r="E439" s="14">
        <v>7341</v>
      </c>
      <c r="F439" s="14">
        <v>15456</v>
      </c>
    </row>
    <row r="440" spans="1:6" ht="14.4">
      <c r="A440" s="8" t="str">
        <f t="shared" si="6"/>
        <v>Bosnia and Herzegovina-Europe 2002</v>
      </c>
      <c r="B440" s="8" t="s">
        <v>103</v>
      </c>
      <c r="C440" s="8" t="s">
        <v>76</v>
      </c>
      <c r="D440" s="9" t="s">
        <v>64</v>
      </c>
      <c r="E440" s="14">
        <v>6451</v>
      </c>
      <c r="F440" s="14">
        <v>31125</v>
      </c>
    </row>
    <row r="441" spans="1:6" ht="14.4">
      <c r="A441" s="8" t="str">
        <f t="shared" si="6"/>
        <v>Botswana-Africa 2002</v>
      </c>
      <c r="B441" s="8" t="s">
        <v>104</v>
      </c>
      <c r="C441" s="8" t="s">
        <v>78</v>
      </c>
      <c r="D441" s="9" t="s">
        <v>64</v>
      </c>
      <c r="E441" s="14">
        <v>2263</v>
      </c>
      <c r="F441" s="14">
        <v>5233</v>
      </c>
    </row>
    <row r="442" spans="1:6" ht="14.4">
      <c r="A442" s="8" t="str">
        <f t="shared" si="6"/>
        <v>Brazil-The Americas 2002</v>
      </c>
      <c r="B442" s="8" t="s">
        <v>105</v>
      </c>
      <c r="C442" s="8" t="s">
        <v>84</v>
      </c>
      <c r="D442" s="9" t="s">
        <v>64</v>
      </c>
      <c r="E442" s="14">
        <v>265887</v>
      </c>
      <c r="F442" s="14">
        <v>419754</v>
      </c>
    </row>
    <row r="443" spans="1:6" ht="14.4">
      <c r="A443" s="8" t="str">
        <f t="shared" si="6"/>
        <v>Brunei-Asia 2002</v>
      </c>
      <c r="B443" s="8" t="s">
        <v>106</v>
      </c>
      <c r="C443" s="8" t="s">
        <v>61</v>
      </c>
      <c r="D443" s="9" t="s">
        <v>64</v>
      </c>
      <c r="E443" s="14">
        <v>3240</v>
      </c>
      <c r="F443" s="14">
        <v>9160</v>
      </c>
    </row>
    <row r="444" spans="1:6" ht="14.4">
      <c r="A444" s="8" t="str">
        <f t="shared" si="6"/>
        <v>Bulgaria-Europe 2002</v>
      </c>
      <c r="B444" s="8" t="s">
        <v>107</v>
      </c>
      <c r="C444" s="8" t="s">
        <v>76</v>
      </c>
      <c r="D444" s="9" t="s">
        <v>64</v>
      </c>
      <c r="E444" s="14">
        <v>17897</v>
      </c>
      <c r="F444" s="14">
        <v>44679</v>
      </c>
    </row>
    <row r="445" spans="1:6" ht="14.4">
      <c r="A445" s="8" t="str">
        <f t="shared" si="6"/>
        <v>Burkina Faso-Africa 2002</v>
      </c>
      <c r="B445" s="8" t="s">
        <v>108</v>
      </c>
      <c r="C445" s="8" t="s">
        <v>78</v>
      </c>
      <c r="D445" s="9" t="s">
        <v>64</v>
      </c>
      <c r="E445" s="8"/>
      <c r="F445" s="14">
        <v>1683</v>
      </c>
    </row>
    <row r="446" spans="1:6" ht="14.4">
      <c r="A446" s="8" t="str">
        <f t="shared" si="6"/>
        <v>Burundi-Africa 2002</v>
      </c>
      <c r="B446" s="8" t="s">
        <v>109</v>
      </c>
      <c r="C446" s="8" t="s">
        <v>78</v>
      </c>
      <c r="D446" s="9" t="s">
        <v>64</v>
      </c>
      <c r="E446" s="8"/>
      <c r="F446" s="14">
        <v>308</v>
      </c>
    </row>
    <row r="447" spans="1:6" ht="14.4">
      <c r="A447" s="8" t="str">
        <f t="shared" si="6"/>
        <v>Cambodia-Asia 2002</v>
      </c>
      <c r="B447" s="8" t="s">
        <v>110</v>
      </c>
      <c r="C447" s="8" t="s">
        <v>61</v>
      </c>
      <c r="D447" s="9" t="s">
        <v>64</v>
      </c>
      <c r="E447" s="14">
        <v>5024</v>
      </c>
      <c r="F447" s="14">
        <v>4180</v>
      </c>
    </row>
    <row r="448" spans="1:6" ht="14.4">
      <c r="A448" s="8" t="str">
        <f t="shared" si="6"/>
        <v>Cameroon-Africa 2002</v>
      </c>
      <c r="B448" s="8" t="s">
        <v>111</v>
      </c>
      <c r="C448" s="8" t="s">
        <v>78</v>
      </c>
      <c r="D448" s="9" t="s">
        <v>64</v>
      </c>
      <c r="E448" s="14">
        <v>6944</v>
      </c>
      <c r="F448" s="14">
        <v>7235</v>
      </c>
    </row>
    <row r="449" spans="1:6" ht="14.4">
      <c r="A449" s="8" t="str">
        <f t="shared" si="6"/>
        <v>Canada-The Americas 2002</v>
      </c>
      <c r="B449" s="8" t="s">
        <v>112</v>
      </c>
      <c r="C449" s="8" t="s">
        <v>84</v>
      </c>
      <c r="D449" s="9" t="s">
        <v>64</v>
      </c>
      <c r="E449" s="14">
        <v>250992</v>
      </c>
      <c r="F449" s="14">
        <v>499137</v>
      </c>
    </row>
    <row r="450" spans="1:6" ht="14.4">
      <c r="A450" s="8" t="str">
        <f t="shared" si="6"/>
        <v>Cayman Islands-The Americas 2002</v>
      </c>
      <c r="B450" s="8" t="s">
        <v>113</v>
      </c>
      <c r="C450" s="8" t="s">
        <v>84</v>
      </c>
      <c r="D450" s="9" t="s">
        <v>64</v>
      </c>
      <c r="E450" s="8"/>
      <c r="F450" s="14">
        <v>590</v>
      </c>
    </row>
    <row r="451" spans="1:6" ht="14.4">
      <c r="A451" s="8" t="str">
        <f t="shared" ref="A451:A514" si="7">CONCATENATE(B451," ",D451)</f>
        <v>Central African Republic-Africa 2002</v>
      </c>
      <c r="B451" s="8" t="s">
        <v>114</v>
      </c>
      <c r="C451" s="8" t="s">
        <v>78</v>
      </c>
      <c r="D451" s="9" t="s">
        <v>64</v>
      </c>
      <c r="E451" s="8"/>
      <c r="F451" s="14">
        <v>264</v>
      </c>
    </row>
    <row r="452" spans="1:6" ht="14.4">
      <c r="A452" s="8" t="str">
        <f t="shared" si="7"/>
        <v>Chad-Africa 2002</v>
      </c>
      <c r="B452" s="8" t="s">
        <v>115</v>
      </c>
      <c r="C452" s="8" t="s">
        <v>78</v>
      </c>
      <c r="D452" s="9" t="s">
        <v>64</v>
      </c>
      <c r="E452" s="8"/>
      <c r="F452" s="14">
        <v>469</v>
      </c>
    </row>
    <row r="453" spans="1:6" ht="14.4">
      <c r="A453" s="8" t="str">
        <f t="shared" si="7"/>
        <v>Chile-The Americas 2002</v>
      </c>
      <c r="B453" s="8" t="s">
        <v>116</v>
      </c>
      <c r="C453" s="8" t="s">
        <v>84</v>
      </c>
      <c r="D453" s="9" t="s">
        <v>64</v>
      </c>
      <c r="E453" s="14">
        <v>30920</v>
      </c>
      <c r="F453" s="14">
        <v>72258</v>
      </c>
    </row>
    <row r="454" spans="1:6" ht="14.4">
      <c r="A454" s="8" t="str">
        <f t="shared" si="7"/>
        <v>China-Asia 2002</v>
      </c>
      <c r="B454" s="8" t="s">
        <v>117</v>
      </c>
      <c r="C454" s="8" t="s">
        <v>61</v>
      </c>
      <c r="D454" s="9" t="s">
        <v>64</v>
      </c>
      <c r="E454" s="14">
        <v>2516731</v>
      </c>
      <c r="F454" s="14">
        <v>8286892</v>
      </c>
    </row>
    <row r="455" spans="1:6" ht="14.4">
      <c r="A455" s="8" t="str">
        <f t="shared" si="7"/>
        <v>Colombia-The Americas 2002</v>
      </c>
      <c r="B455" s="8" t="s">
        <v>118</v>
      </c>
      <c r="C455" s="8" t="s">
        <v>84</v>
      </c>
      <c r="D455" s="9" t="s">
        <v>64</v>
      </c>
      <c r="E455" s="14">
        <v>32235</v>
      </c>
      <c r="F455" s="14">
        <v>75680</v>
      </c>
    </row>
    <row r="456" spans="1:6" ht="14.4">
      <c r="A456" s="8" t="str">
        <f t="shared" si="7"/>
        <v>Comoros-Africa 2002</v>
      </c>
      <c r="B456" s="8" t="s">
        <v>119</v>
      </c>
      <c r="C456" s="8" t="s">
        <v>78</v>
      </c>
      <c r="D456" s="9" t="s">
        <v>64</v>
      </c>
      <c r="E456" s="8"/>
      <c r="F456" s="14">
        <v>139</v>
      </c>
    </row>
    <row r="457" spans="1:6" ht="14.4">
      <c r="A457" s="8" t="str">
        <f t="shared" si="7"/>
        <v>Congo (Brazzaville)-Africa 2002</v>
      </c>
      <c r="B457" s="8" t="s">
        <v>120</v>
      </c>
      <c r="C457" s="8" t="s">
        <v>78</v>
      </c>
      <c r="D457" s="9" t="s">
        <v>64</v>
      </c>
      <c r="E457" s="14">
        <v>1511</v>
      </c>
      <c r="F457" s="14">
        <v>2028</v>
      </c>
    </row>
    <row r="458" spans="1:6" ht="14.4">
      <c r="A458" s="8" t="str">
        <f t="shared" si="7"/>
        <v>Congo (Kinshasa)-Africa 2002</v>
      </c>
      <c r="B458" s="8" t="s">
        <v>121</v>
      </c>
      <c r="C458" s="8" t="s">
        <v>78</v>
      </c>
      <c r="D458" s="9" t="s">
        <v>64</v>
      </c>
      <c r="E458" s="14">
        <v>23766</v>
      </c>
      <c r="F458" s="14">
        <v>3040</v>
      </c>
    </row>
    <row r="459" spans="1:6" ht="14.4">
      <c r="A459" s="8" t="str">
        <f t="shared" si="7"/>
        <v>Costa Rica-The Americas 2002</v>
      </c>
      <c r="B459" s="8" t="s">
        <v>122</v>
      </c>
      <c r="C459" s="8" t="s">
        <v>84</v>
      </c>
      <c r="D459" s="9" t="s">
        <v>64</v>
      </c>
      <c r="E459" s="14">
        <v>4646</v>
      </c>
      <c r="F459" s="14">
        <v>7770</v>
      </c>
    </row>
    <row r="460" spans="1:6" ht="14.4">
      <c r="A460" s="8" t="str">
        <f t="shared" si="7"/>
        <v>Cote d'Ivoire-Africa 2002</v>
      </c>
      <c r="B460" s="8" t="s">
        <v>123</v>
      </c>
      <c r="C460" s="8" t="s">
        <v>78</v>
      </c>
      <c r="D460" s="9" t="s">
        <v>64</v>
      </c>
      <c r="E460" s="14">
        <v>9800</v>
      </c>
      <c r="F460" s="14">
        <v>5805</v>
      </c>
    </row>
    <row r="461" spans="1:6" ht="14.4">
      <c r="A461" s="8" t="str">
        <f t="shared" si="7"/>
        <v>Croatia-Europe 2002</v>
      </c>
      <c r="B461" s="8" t="s">
        <v>124</v>
      </c>
      <c r="C461" s="8" t="s">
        <v>76</v>
      </c>
      <c r="D461" s="9" t="s">
        <v>64</v>
      </c>
      <c r="E461" s="14">
        <v>8564</v>
      </c>
      <c r="F461" s="14">
        <v>20884</v>
      </c>
    </row>
    <row r="462" spans="1:6" ht="14.4">
      <c r="A462" s="8" t="str">
        <f t="shared" si="7"/>
        <v>Cuba-The Americas 2002</v>
      </c>
      <c r="B462" s="8" t="s">
        <v>125</v>
      </c>
      <c r="C462" s="8" t="s">
        <v>84</v>
      </c>
      <c r="D462" s="9" t="s">
        <v>64</v>
      </c>
      <c r="E462" s="14">
        <v>11308</v>
      </c>
      <c r="F462" s="14">
        <v>38364</v>
      </c>
    </row>
    <row r="463" spans="1:6" ht="14.4">
      <c r="A463" s="8" t="str">
        <f t="shared" si="7"/>
        <v>Curacao-The Americas 2002</v>
      </c>
      <c r="B463" s="8" t="s">
        <v>126</v>
      </c>
      <c r="C463" s="8" t="s">
        <v>84</v>
      </c>
      <c r="D463" s="9" t="s">
        <v>64</v>
      </c>
      <c r="E463" s="8"/>
      <c r="F463" s="8"/>
    </row>
    <row r="464" spans="1:6" ht="14.4">
      <c r="A464" s="8" t="str">
        <f t="shared" si="7"/>
        <v>Cyprus-Europe 2002</v>
      </c>
      <c r="B464" s="8" t="s">
        <v>127</v>
      </c>
      <c r="C464" s="8" t="s">
        <v>76</v>
      </c>
      <c r="D464" s="9" t="s">
        <v>64</v>
      </c>
      <c r="E464" s="14">
        <v>2443</v>
      </c>
      <c r="F464" s="14">
        <v>7708</v>
      </c>
    </row>
    <row r="465" spans="1:6" ht="14.4">
      <c r="A465" s="8" t="str">
        <f t="shared" si="7"/>
        <v>Czech Republic-Europe 2002</v>
      </c>
      <c r="B465" s="8" t="s">
        <v>128</v>
      </c>
      <c r="C465" s="8" t="s">
        <v>76</v>
      </c>
      <c r="D465" s="9" t="s">
        <v>64</v>
      </c>
      <c r="E465" s="14">
        <v>44043</v>
      </c>
      <c r="F465" s="14">
        <v>111752</v>
      </c>
    </row>
    <row r="466" spans="1:6" ht="14.4">
      <c r="A466" s="8" t="str">
        <f t="shared" si="7"/>
        <v>Denmark-Europe 2002</v>
      </c>
      <c r="B466" s="8" t="s">
        <v>129</v>
      </c>
      <c r="C466" s="8" t="s">
        <v>76</v>
      </c>
      <c r="D466" s="9" t="s">
        <v>64</v>
      </c>
      <c r="E466" s="14">
        <v>19307</v>
      </c>
      <c r="F466" s="14">
        <v>46303</v>
      </c>
    </row>
    <row r="467" spans="1:6" ht="14.4">
      <c r="A467" s="8" t="str">
        <f t="shared" si="7"/>
        <v>Djibouti-Africa 2002</v>
      </c>
      <c r="B467" s="8" t="s">
        <v>130</v>
      </c>
      <c r="C467" s="8" t="s">
        <v>78</v>
      </c>
      <c r="D467" s="9" t="s">
        <v>64</v>
      </c>
      <c r="E467" s="8"/>
      <c r="F467" s="14">
        <v>539</v>
      </c>
    </row>
    <row r="468" spans="1:6" ht="14.4">
      <c r="A468" s="8" t="str">
        <f t="shared" si="7"/>
        <v>Dominica-The Americas 2002</v>
      </c>
      <c r="B468" s="8" t="s">
        <v>131</v>
      </c>
      <c r="C468" s="8" t="s">
        <v>84</v>
      </c>
      <c r="D468" s="9" t="s">
        <v>64</v>
      </c>
      <c r="E468" s="8"/>
      <c r="F468" s="14">
        <v>136</v>
      </c>
    </row>
    <row r="469" spans="1:6" ht="14.4">
      <c r="A469" s="8" t="str">
        <f t="shared" si="7"/>
        <v>Dominican Republic-The Americas 2002</v>
      </c>
      <c r="B469" s="8" t="s">
        <v>132</v>
      </c>
      <c r="C469" s="8" t="s">
        <v>84</v>
      </c>
      <c r="D469" s="9" t="s">
        <v>64</v>
      </c>
      <c r="E469" s="14">
        <v>7178</v>
      </c>
      <c r="F469" s="14">
        <v>20964</v>
      </c>
    </row>
    <row r="470" spans="1:6" ht="14.4">
      <c r="A470" s="8" t="str">
        <f t="shared" si="7"/>
        <v>Ecuador-The Americas 2002</v>
      </c>
      <c r="B470" s="8" t="s">
        <v>133</v>
      </c>
      <c r="C470" s="8" t="s">
        <v>84</v>
      </c>
      <c r="D470" s="9" t="s">
        <v>64</v>
      </c>
      <c r="E470" s="14">
        <v>12428</v>
      </c>
      <c r="F470" s="14">
        <v>32636</v>
      </c>
    </row>
    <row r="471" spans="1:6" ht="14.4">
      <c r="A471" s="8" t="str">
        <f t="shared" si="7"/>
        <v>Egypt-Africa 2002</v>
      </c>
      <c r="B471" s="8" t="s">
        <v>134</v>
      </c>
      <c r="C471" s="8" t="s">
        <v>78</v>
      </c>
      <c r="D471" s="9" t="s">
        <v>64</v>
      </c>
      <c r="E471" s="14">
        <v>73575</v>
      </c>
      <c r="F471" s="14">
        <v>204776</v>
      </c>
    </row>
    <row r="472" spans="1:6" ht="14.4">
      <c r="A472" s="8" t="str">
        <f t="shared" si="7"/>
        <v>El Salvador-The Americas 2002</v>
      </c>
      <c r="B472" s="8" t="s">
        <v>135</v>
      </c>
      <c r="C472" s="8" t="s">
        <v>84</v>
      </c>
      <c r="D472" s="9" t="s">
        <v>64</v>
      </c>
      <c r="E472" s="14">
        <v>4210</v>
      </c>
      <c r="F472" s="14">
        <v>6249</v>
      </c>
    </row>
    <row r="473" spans="1:6" ht="14.4">
      <c r="A473" s="8" t="str">
        <f t="shared" si="7"/>
        <v>Equatorial Guinea-Africa 2002</v>
      </c>
      <c r="B473" s="8" t="s">
        <v>136</v>
      </c>
      <c r="C473" s="8" t="s">
        <v>78</v>
      </c>
      <c r="D473" s="9" t="s">
        <v>64</v>
      </c>
      <c r="E473" s="8"/>
      <c r="F473" s="14">
        <v>4679</v>
      </c>
    </row>
    <row r="474" spans="1:6" ht="14.4">
      <c r="A474" s="8" t="str">
        <f t="shared" si="7"/>
        <v>Eritrea-Africa 2002</v>
      </c>
      <c r="B474" s="8" t="s">
        <v>137</v>
      </c>
      <c r="C474" s="8" t="s">
        <v>78</v>
      </c>
      <c r="D474" s="9" t="s">
        <v>64</v>
      </c>
      <c r="E474" s="14">
        <v>745</v>
      </c>
      <c r="F474" s="14">
        <v>513</v>
      </c>
    </row>
    <row r="475" spans="1:6" ht="14.4">
      <c r="A475" s="8" t="str">
        <f t="shared" si="7"/>
        <v>Estonia-Europe 2002</v>
      </c>
      <c r="B475" s="8" t="s">
        <v>138</v>
      </c>
      <c r="C475" s="8" t="s">
        <v>76</v>
      </c>
      <c r="D475" s="9" t="s">
        <v>64</v>
      </c>
      <c r="E475" s="14">
        <v>5568</v>
      </c>
      <c r="F475" s="14">
        <v>18339</v>
      </c>
    </row>
    <row r="476" spans="1:6" ht="14.4">
      <c r="A476" s="8" t="str">
        <f t="shared" si="7"/>
        <v>Ethiopia-Africa 2002</v>
      </c>
      <c r="B476" s="8" t="s">
        <v>139</v>
      </c>
      <c r="C476" s="8" t="s">
        <v>78</v>
      </c>
      <c r="D476" s="9" t="s">
        <v>64</v>
      </c>
      <c r="E476" s="14">
        <v>33250</v>
      </c>
      <c r="F476" s="14">
        <v>6494</v>
      </c>
    </row>
    <row r="477" spans="1:6" ht="14.4">
      <c r="A477" s="8" t="str">
        <f t="shared" si="7"/>
        <v>Faeroe Islands-Europe 2002</v>
      </c>
      <c r="B477" s="8" t="s">
        <v>140</v>
      </c>
      <c r="C477" s="8" t="s">
        <v>76</v>
      </c>
      <c r="D477" s="9" t="s">
        <v>64</v>
      </c>
      <c r="E477" s="8"/>
      <c r="F477" s="14">
        <v>711</v>
      </c>
    </row>
    <row r="478" spans="1:6" ht="14.4">
      <c r="A478" s="8" t="str">
        <f t="shared" si="7"/>
        <v>Fiji-Oceania 2002</v>
      </c>
      <c r="B478" s="8" t="s">
        <v>141</v>
      </c>
      <c r="C478" s="8" t="s">
        <v>80</v>
      </c>
      <c r="D478" s="9" t="s">
        <v>64</v>
      </c>
      <c r="E478" s="8"/>
      <c r="F478" s="14">
        <v>1291</v>
      </c>
    </row>
    <row r="479" spans="1:6" ht="14.4">
      <c r="A479" s="8" t="str">
        <f t="shared" si="7"/>
        <v>Finland-Europe 2002</v>
      </c>
      <c r="B479" s="8" t="s">
        <v>142</v>
      </c>
      <c r="C479" s="8" t="s">
        <v>76</v>
      </c>
      <c r="D479" s="9" t="s">
        <v>64</v>
      </c>
      <c r="E479" s="14">
        <v>36429</v>
      </c>
      <c r="F479" s="14">
        <v>61844</v>
      </c>
    </row>
    <row r="480" spans="1:6" ht="14.4">
      <c r="A480" s="8" t="str">
        <f t="shared" si="7"/>
        <v>France-Europe 2002</v>
      </c>
      <c r="B480" s="8" t="s">
        <v>143</v>
      </c>
      <c r="C480" s="8" t="s">
        <v>76</v>
      </c>
      <c r="D480" s="9" t="s">
        <v>64</v>
      </c>
      <c r="E480" s="14">
        <v>261157</v>
      </c>
      <c r="F480" s="14">
        <v>361273</v>
      </c>
    </row>
    <row r="481" spans="1:6" ht="14.4">
      <c r="A481" s="8" t="str">
        <f t="shared" si="7"/>
        <v>French Polynesia-Oceania 2002</v>
      </c>
      <c r="B481" s="8" t="s">
        <v>144</v>
      </c>
      <c r="C481" s="8" t="s">
        <v>80</v>
      </c>
      <c r="D481" s="9" t="s">
        <v>64</v>
      </c>
      <c r="E481" s="8"/>
      <c r="F481" s="14">
        <v>884</v>
      </c>
    </row>
    <row r="482" spans="1:6" ht="14.4">
      <c r="A482" s="8" t="str">
        <f t="shared" si="7"/>
        <v>Gabon-Africa 2002</v>
      </c>
      <c r="B482" s="8" t="s">
        <v>145</v>
      </c>
      <c r="C482" s="8" t="s">
        <v>78</v>
      </c>
      <c r="D482" s="9" t="s">
        <v>64</v>
      </c>
      <c r="E482" s="14">
        <v>1984</v>
      </c>
      <c r="F482" s="14">
        <v>2574</v>
      </c>
    </row>
    <row r="483" spans="1:6" ht="14.4">
      <c r="A483" s="8" t="str">
        <f t="shared" si="7"/>
        <v>Gambia, The-Africa 2002</v>
      </c>
      <c r="B483" s="8" t="s">
        <v>146</v>
      </c>
      <c r="C483" s="8" t="s">
        <v>78</v>
      </c>
      <c r="D483" s="9" t="s">
        <v>64</v>
      </c>
      <c r="E483" s="8"/>
      <c r="F483" s="14">
        <v>473</v>
      </c>
    </row>
    <row r="484" spans="1:6" ht="14.4">
      <c r="A484" s="8" t="str">
        <f t="shared" si="7"/>
        <v>Georgia-Asia 2002</v>
      </c>
      <c r="B484" s="8" t="s">
        <v>147</v>
      </c>
      <c r="C484" s="8" t="s">
        <v>61</v>
      </c>
      <c r="D484" s="9" t="s">
        <v>64</v>
      </c>
      <c r="E484" s="14">
        <v>3122</v>
      </c>
      <c r="F484" s="14">
        <v>6241</v>
      </c>
    </row>
    <row r="485" spans="1:6" ht="14.4">
      <c r="A485" s="8" t="str">
        <f t="shared" si="7"/>
        <v>Germany-Europe 2002</v>
      </c>
      <c r="B485" s="8" t="s">
        <v>148</v>
      </c>
      <c r="C485" s="8" t="s">
        <v>76</v>
      </c>
      <c r="D485" s="9" t="s">
        <v>64</v>
      </c>
      <c r="E485" s="14">
        <v>329769</v>
      </c>
      <c r="F485" s="14">
        <v>745384</v>
      </c>
    </row>
    <row r="486" spans="1:6" ht="14.4">
      <c r="A486" s="8" t="str">
        <f t="shared" si="7"/>
        <v>Ghana-Africa 2002</v>
      </c>
      <c r="B486" s="8" t="s">
        <v>149</v>
      </c>
      <c r="C486" s="8" t="s">
        <v>78</v>
      </c>
      <c r="D486" s="9" t="s">
        <v>64</v>
      </c>
      <c r="E486" s="14">
        <v>10011</v>
      </c>
      <c r="F486" s="14">
        <v>8999</v>
      </c>
    </row>
    <row r="487" spans="1:6" ht="14.4">
      <c r="A487" s="8" t="str">
        <f t="shared" si="7"/>
        <v>Greece-Europe 2002</v>
      </c>
      <c r="B487" s="8" t="s">
        <v>150</v>
      </c>
      <c r="C487" s="8" t="s">
        <v>76</v>
      </c>
      <c r="D487" s="9" t="s">
        <v>64</v>
      </c>
      <c r="E487" s="14">
        <v>27615</v>
      </c>
      <c r="F487" s="14">
        <v>86717</v>
      </c>
    </row>
    <row r="488" spans="1:6" ht="14.4">
      <c r="A488" s="8" t="str">
        <f t="shared" si="7"/>
        <v>Greenland-The Americas 2002</v>
      </c>
      <c r="B488" s="8" t="s">
        <v>151</v>
      </c>
      <c r="C488" s="8" t="s">
        <v>84</v>
      </c>
      <c r="D488" s="9" t="s">
        <v>64</v>
      </c>
      <c r="E488" s="8"/>
      <c r="F488" s="14">
        <v>634</v>
      </c>
    </row>
    <row r="489" spans="1:6" ht="14.4">
      <c r="A489" s="8" t="str">
        <f t="shared" si="7"/>
        <v>Grenada-The Americas 2002</v>
      </c>
      <c r="B489" s="8" t="s">
        <v>152</v>
      </c>
      <c r="C489" s="8" t="s">
        <v>84</v>
      </c>
      <c r="D489" s="9" t="s">
        <v>64</v>
      </c>
      <c r="E489" s="8"/>
      <c r="F489" s="14">
        <v>260</v>
      </c>
    </row>
    <row r="490" spans="1:6" ht="14.4">
      <c r="A490" s="8" t="str">
        <f t="shared" si="7"/>
        <v>Guam-Oceania 2002</v>
      </c>
      <c r="B490" s="8" t="s">
        <v>153</v>
      </c>
      <c r="C490" s="8" t="s">
        <v>80</v>
      </c>
      <c r="D490" s="9" t="s">
        <v>64</v>
      </c>
      <c r="E490" s="8"/>
      <c r="F490" s="8"/>
    </row>
    <row r="491" spans="1:6" ht="14.4">
      <c r="A491" s="8" t="str">
        <f t="shared" si="7"/>
        <v>Guatemala-The Americas 2002</v>
      </c>
      <c r="B491" s="8" t="s">
        <v>154</v>
      </c>
      <c r="C491" s="8" t="s">
        <v>84</v>
      </c>
      <c r="D491" s="9" t="s">
        <v>64</v>
      </c>
      <c r="E491" s="14">
        <v>10251</v>
      </c>
      <c r="F491" s="14">
        <v>11118</v>
      </c>
    </row>
    <row r="492" spans="1:6" ht="14.4">
      <c r="A492" s="8" t="str">
        <f t="shared" si="7"/>
        <v>Guinea-Africa 2002</v>
      </c>
      <c r="B492" s="8" t="s">
        <v>155</v>
      </c>
      <c r="C492" s="8" t="s">
        <v>78</v>
      </c>
      <c r="D492" s="9" t="s">
        <v>64</v>
      </c>
      <c r="E492" s="8"/>
      <c r="F492" s="14">
        <v>1236</v>
      </c>
    </row>
    <row r="493" spans="1:6" ht="14.4">
      <c r="A493" s="8" t="str">
        <f t="shared" si="7"/>
        <v>Guinea-Bissau-Africa 2002</v>
      </c>
      <c r="B493" s="8" t="s">
        <v>156</v>
      </c>
      <c r="C493" s="8" t="s">
        <v>78</v>
      </c>
      <c r="D493" s="9" t="s">
        <v>64</v>
      </c>
      <c r="E493" s="8"/>
      <c r="F493" s="14">
        <v>238</v>
      </c>
    </row>
    <row r="494" spans="1:6" ht="14.4">
      <c r="A494" s="8" t="str">
        <f t="shared" si="7"/>
        <v>Guyana-The Americas 2002</v>
      </c>
      <c r="B494" s="8" t="s">
        <v>157</v>
      </c>
      <c r="C494" s="8" t="s">
        <v>84</v>
      </c>
      <c r="D494" s="9" t="s">
        <v>64</v>
      </c>
      <c r="E494" s="8"/>
      <c r="F494" s="14">
        <v>1701</v>
      </c>
    </row>
    <row r="495" spans="1:6" ht="14.4">
      <c r="A495" s="8" t="str">
        <f t="shared" si="7"/>
        <v>Haiti-The Americas 2002</v>
      </c>
      <c r="B495" s="8" t="s">
        <v>158</v>
      </c>
      <c r="C495" s="8" t="s">
        <v>84</v>
      </c>
      <c r="D495" s="9" t="s">
        <v>64</v>
      </c>
      <c r="E495" s="14">
        <v>2409</v>
      </c>
      <c r="F495" s="14">
        <v>2120</v>
      </c>
    </row>
    <row r="496" spans="1:6" ht="14.4">
      <c r="A496" s="8" t="str">
        <f t="shared" si="7"/>
        <v>Honduras-The Americas 2002</v>
      </c>
      <c r="B496" s="8" t="s">
        <v>159</v>
      </c>
      <c r="C496" s="8" t="s">
        <v>84</v>
      </c>
      <c r="D496" s="9" t="s">
        <v>64</v>
      </c>
      <c r="E496" s="14">
        <v>4567</v>
      </c>
      <c r="F496" s="14">
        <v>8108</v>
      </c>
    </row>
    <row r="497" spans="1:6" ht="14.4">
      <c r="A497" s="8" t="str">
        <f t="shared" si="7"/>
        <v>Hong Kong SAR-Asia 2002</v>
      </c>
      <c r="B497" s="8" t="s">
        <v>160</v>
      </c>
      <c r="C497" s="8" t="s">
        <v>61</v>
      </c>
      <c r="D497" s="9" t="s">
        <v>64</v>
      </c>
      <c r="E497" s="14">
        <v>13838</v>
      </c>
      <c r="F497" s="14">
        <v>36289</v>
      </c>
    </row>
    <row r="498" spans="1:6" ht="14.4">
      <c r="A498" s="8" t="str">
        <f t="shared" si="7"/>
        <v>Hungary-Europe 2002</v>
      </c>
      <c r="B498" s="8" t="s">
        <v>161</v>
      </c>
      <c r="C498" s="8" t="s">
        <v>76</v>
      </c>
      <c r="D498" s="9" t="s">
        <v>64</v>
      </c>
      <c r="E498" s="14">
        <v>25667</v>
      </c>
      <c r="F498" s="14">
        <v>50583</v>
      </c>
    </row>
    <row r="499" spans="1:6" ht="14.4">
      <c r="A499" s="8" t="str">
        <f t="shared" si="7"/>
        <v>Iceland-Europe 2002</v>
      </c>
      <c r="B499" s="8" t="s">
        <v>162</v>
      </c>
      <c r="C499" s="8" t="s">
        <v>76</v>
      </c>
      <c r="D499" s="9" t="s">
        <v>64</v>
      </c>
      <c r="E499" s="14">
        <v>5369</v>
      </c>
      <c r="F499" s="14">
        <v>1962</v>
      </c>
    </row>
    <row r="500" spans="1:6" ht="14.4">
      <c r="A500" s="8" t="str">
        <f t="shared" si="7"/>
        <v>India-Asia 2002</v>
      </c>
      <c r="B500" s="8" t="s">
        <v>163</v>
      </c>
      <c r="C500" s="8" t="s">
        <v>61</v>
      </c>
      <c r="D500" s="9" t="s">
        <v>64</v>
      </c>
      <c r="E500" s="14">
        <v>723743</v>
      </c>
      <c r="F500" s="14">
        <v>2008823</v>
      </c>
    </row>
    <row r="501" spans="1:6" ht="14.4">
      <c r="A501" s="8" t="str">
        <f t="shared" si="7"/>
        <v>Indonesia-Asia 2002</v>
      </c>
      <c r="B501" s="8" t="s">
        <v>164</v>
      </c>
      <c r="C501" s="8" t="s">
        <v>61</v>
      </c>
      <c r="D501" s="9" t="s">
        <v>64</v>
      </c>
      <c r="E501" s="14">
        <v>211296</v>
      </c>
      <c r="F501" s="14">
        <v>433989</v>
      </c>
    </row>
    <row r="502" spans="1:6" ht="14.4">
      <c r="A502" s="8" t="str">
        <f t="shared" si="7"/>
        <v>Iran-Middle East 2002</v>
      </c>
      <c r="B502" s="8" t="s">
        <v>165</v>
      </c>
      <c r="C502" s="8" t="s">
        <v>93</v>
      </c>
      <c r="D502" s="9" t="s">
        <v>64</v>
      </c>
      <c r="E502" s="14">
        <v>210678</v>
      </c>
      <c r="F502" s="14">
        <v>571612</v>
      </c>
    </row>
    <row r="503" spans="1:6" ht="14.4">
      <c r="A503" s="8" t="str">
        <f t="shared" si="7"/>
        <v>Iraq-Middle East 2002</v>
      </c>
      <c r="B503" s="8" t="s">
        <v>166</v>
      </c>
      <c r="C503" s="8" t="s">
        <v>93</v>
      </c>
      <c r="D503" s="9" t="s">
        <v>64</v>
      </c>
      <c r="E503" s="14">
        <v>37845</v>
      </c>
      <c r="F503" s="14">
        <v>114667</v>
      </c>
    </row>
    <row r="504" spans="1:6" ht="14.4">
      <c r="A504" s="8" t="str">
        <f t="shared" si="7"/>
        <v>Ireland-Europe 2002</v>
      </c>
      <c r="B504" s="8" t="s">
        <v>167</v>
      </c>
      <c r="C504" s="8" t="s">
        <v>76</v>
      </c>
      <c r="D504" s="9" t="s">
        <v>64</v>
      </c>
      <c r="E504" s="14">
        <v>14219</v>
      </c>
      <c r="F504" s="14">
        <v>40000</v>
      </c>
    </row>
    <row r="505" spans="1:6" ht="14.4">
      <c r="A505" s="8" t="str">
        <f t="shared" si="7"/>
        <v>Isle of Man-Europe 2002</v>
      </c>
      <c r="B505" s="8" t="s">
        <v>168</v>
      </c>
      <c r="C505" s="8" t="s">
        <v>76</v>
      </c>
      <c r="D505" s="9" t="s">
        <v>64</v>
      </c>
      <c r="E505" s="8"/>
      <c r="F505" s="8"/>
    </row>
    <row r="506" spans="1:6" ht="14.4">
      <c r="A506" s="8" t="str">
        <f t="shared" si="7"/>
        <v>Israel-Middle East 2002</v>
      </c>
      <c r="B506" s="8" t="s">
        <v>169</v>
      </c>
      <c r="C506" s="8" t="s">
        <v>93</v>
      </c>
      <c r="D506" s="9" t="s">
        <v>64</v>
      </c>
      <c r="E506" s="14">
        <v>23195</v>
      </c>
      <c r="F506" s="14">
        <v>70656</v>
      </c>
    </row>
    <row r="507" spans="1:6" ht="14.4">
      <c r="A507" s="8" t="str">
        <f t="shared" si="7"/>
        <v>Italy-Europe 2002</v>
      </c>
      <c r="B507" s="8" t="s">
        <v>170</v>
      </c>
      <c r="C507" s="8" t="s">
        <v>76</v>
      </c>
      <c r="D507" s="9" t="s">
        <v>64</v>
      </c>
      <c r="E507" s="14">
        <v>170239</v>
      </c>
      <c r="F507" s="14">
        <v>406307</v>
      </c>
    </row>
    <row r="508" spans="1:6" ht="14.4">
      <c r="A508" s="8" t="str">
        <f t="shared" si="7"/>
        <v>Jamaica-The Americas 2002</v>
      </c>
      <c r="B508" s="8" t="s">
        <v>171</v>
      </c>
      <c r="C508" s="8" t="s">
        <v>84</v>
      </c>
      <c r="D508" s="9" t="s">
        <v>64</v>
      </c>
      <c r="E508" s="14">
        <v>2830</v>
      </c>
      <c r="F508" s="14">
        <v>7158</v>
      </c>
    </row>
    <row r="509" spans="1:6" ht="14.4">
      <c r="A509" s="8" t="str">
        <f t="shared" si="7"/>
        <v>Japan-Asia 2002</v>
      </c>
      <c r="B509" s="8" t="s">
        <v>172</v>
      </c>
      <c r="C509" s="8" t="s">
        <v>61</v>
      </c>
      <c r="D509" s="9" t="s">
        <v>64</v>
      </c>
      <c r="E509" s="14">
        <v>499092</v>
      </c>
      <c r="F509" s="14">
        <v>1170715</v>
      </c>
    </row>
    <row r="510" spans="1:6" ht="14.4">
      <c r="A510" s="8" t="str">
        <f t="shared" si="7"/>
        <v>Jordan-Middle East 2002</v>
      </c>
      <c r="B510" s="8" t="s">
        <v>173</v>
      </c>
      <c r="C510" s="8" t="s">
        <v>93</v>
      </c>
      <c r="D510" s="9" t="s">
        <v>64</v>
      </c>
      <c r="E510" s="14">
        <v>7105</v>
      </c>
      <c r="F510" s="14">
        <v>20821</v>
      </c>
    </row>
    <row r="511" spans="1:6" ht="14.4">
      <c r="A511" s="8" t="str">
        <f t="shared" si="7"/>
        <v>Kazakhstan-Asia 2002</v>
      </c>
      <c r="B511" s="8" t="s">
        <v>174</v>
      </c>
      <c r="C511" s="8" t="s">
        <v>61</v>
      </c>
      <c r="D511" s="9" t="s">
        <v>64</v>
      </c>
      <c r="E511" s="14">
        <v>74443</v>
      </c>
      <c r="F511" s="14">
        <v>248729</v>
      </c>
    </row>
    <row r="512" spans="1:6" ht="14.4">
      <c r="A512" s="8" t="str">
        <f t="shared" si="7"/>
        <v>Kenya-Africa 2002</v>
      </c>
      <c r="B512" s="8" t="s">
        <v>175</v>
      </c>
      <c r="C512" s="8" t="s">
        <v>78</v>
      </c>
      <c r="D512" s="9" t="s">
        <v>64</v>
      </c>
      <c r="E512" s="14">
        <v>19719</v>
      </c>
      <c r="F512" s="14">
        <v>12427</v>
      </c>
    </row>
    <row r="513" spans="1:6" ht="14.4">
      <c r="A513" s="8" t="str">
        <f t="shared" si="7"/>
        <v>Kiribati-Oceania 2002</v>
      </c>
      <c r="B513" s="8" t="s">
        <v>176</v>
      </c>
      <c r="C513" s="8" t="s">
        <v>80</v>
      </c>
      <c r="D513" s="9" t="s">
        <v>64</v>
      </c>
      <c r="E513" s="8"/>
      <c r="F513" s="14">
        <v>62</v>
      </c>
    </row>
    <row r="514" spans="1:6" ht="14.4">
      <c r="A514" s="8" t="str">
        <f t="shared" si="7"/>
        <v>Kosovo-Europe 2002</v>
      </c>
      <c r="B514" s="8" t="s">
        <v>177</v>
      </c>
      <c r="C514" s="8" t="s">
        <v>76</v>
      </c>
      <c r="D514" s="9" t="s">
        <v>64</v>
      </c>
      <c r="E514" s="14">
        <v>2496</v>
      </c>
      <c r="F514" s="8"/>
    </row>
    <row r="515" spans="1:6" ht="14.4">
      <c r="A515" s="8" t="str">
        <f t="shared" ref="A515:A578" si="8">CONCATENATE(B515," ",D515)</f>
        <v>Kuwait-Middle East 2002</v>
      </c>
      <c r="B515" s="8" t="s">
        <v>178</v>
      </c>
      <c r="C515" s="8" t="s">
        <v>93</v>
      </c>
      <c r="D515" s="9" t="s">
        <v>64</v>
      </c>
      <c r="E515" s="14">
        <v>32586</v>
      </c>
      <c r="F515" s="14">
        <v>93696</v>
      </c>
    </row>
    <row r="516" spans="1:6" ht="14.4">
      <c r="A516" s="8" t="str">
        <f t="shared" si="8"/>
        <v>Kyrgyzstan-Asia 2002</v>
      </c>
      <c r="B516" s="8" t="s">
        <v>179</v>
      </c>
      <c r="C516" s="8" t="s">
        <v>61</v>
      </c>
      <c r="D516" s="9" t="s">
        <v>64</v>
      </c>
      <c r="E516" s="14">
        <v>2805</v>
      </c>
      <c r="F516" s="14">
        <v>6399</v>
      </c>
    </row>
    <row r="517" spans="1:6" ht="14.4">
      <c r="A517" s="8" t="str">
        <f t="shared" si="8"/>
        <v>Laos-Asia 2002</v>
      </c>
      <c r="B517" s="8" t="s">
        <v>180</v>
      </c>
      <c r="C517" s="8" t="s">
        <v>61</v>
      </c>
      <c r="D517" s="9" t="s">
        <v>64</v>
      </c>
      <c r="E517" s="8"/>
      <c r="F517" s="14">
        <v>1874</v>
      </c>
    </row>
    <row r="518" spans="1:6" ht="14.4">
      <c r="A518" s="8" t="str">
        <f t="shared" si="8"/>
        <v>Latvia-Europe 2002</v>
      </c>
      <c r="B518" s="8" t="s">
        <v>181</v>
      </c>
      <c r="C518" s="8" t="s">
        <v>76</v>
      </c>
      <c r="D518" s="9" t="s">
        <v>64</v>
      </c>
      <c r="E518" s="14">
        <v>4644</v>
      </c>
      <c r="F518" s="14">
        <v>7616</v>
      </c>
    </row>
    <row r="519" spans="1:6" ht="14.4">
      <c r="A519" s="8" t="str">
        <f t="shared" si="8"/>
        <v>Lebanon-Middle East 2002</v>
      </c>
      <c r="B519" s="8" t="s">
        <v>182</v>
      </c>
      <c r="C519" s="8" t="s">
        <v>93</v>
      </c>
      <c r="D519" s="9" t="s">
        <v>64</v>
      </c>
      <c r="E519" s="14">
        <v>6382</v>
      </c>
      <c r="F519" s="14">
        <v>20403</v>
      </c>
    </row>
    <row r="520" spans="1:6" ht="14.4">
      <c r="A520" s="8" t="str">
        <f t="shared" si="8"/>
        <v>Lesotho-Africa 2002</v>
      </c>
      <c r="B520" s="8" t="s">
        <v>183</v>
      </c>
      <c r="C520" s="8" t="s">
        <v>78</v>
      </c>
      <c r="D520" s="9" t="s">
        <v>64</v>
      </c>
      <c r="E520" s="8"/>
      <c r="F520" s="14">
        <v>18</v>
      </c>
    </row>
    <row r="521" spans="1:6" ht="14.4">
      <c r="A521" s="8" t="str">
        <f t="shared" si="8"/>
        <v>Liberia-Africa 2002</v>
      </c>
      <c r="B521" s="8" t="s">
        <v>184</v>
      </c>
      <c r="C521" s="8" t="s">
        <v>78</v>
      </c>
      <c r="D521" s="9" t="s">
        <v>64</v>
      </c>
      <c r="E521" s="8"/>
      <c r="F521" s="14">
        <v>799</v>
      </c>
    </row>
    <row r="522" spans="1:6" ht="14.4">
      <c r="A522" s="8" t="str">
        <f t="shared" si="8"/>
        <v>Libya-Africa 2002</v>
      </c>
      <c r="B522" s="8" t="s">
        <v>185</v>
      </c>
      <c r="C522" s="8" t="s">
        <v>78</v>
      </c>
      <c r="D522" s="9" t="s">
        <v>64</v>
      </c>
      <c r="E522" s="14">
        <v>21611</v>
      </c>
      <c r="F522" s="14">
        <v>59035</v>
      </c>
    </row>
    <row r="523" spans="1:6" ht="14.4">
      <c r="A523" s="8" t="str">
        <f t="shared" si="8"/>
        <v>Liechtenstein-Europe 2002</v>
      </c>
      <c r="B523" s="8" t="s">
        <v>186</v>
      </c>
      <c r="C523" s="8" t="s">
        <v>76</v>
      </c>
      <c r="D523" s="9" t="s">
        <v>64</v>
      </c>
      <c r="E523" s="8"/>
      <c r="F523" s="8"/>
    </row>
    <row r="524" spans="1:6" ht="14.4">
      <c r="A524" s="8" t="str">
        <f t="shared" si="8"/>
        <v>Lithuania-Europe 2002</v>
      </c>
      <c r="B524" s="8" t="s">
        <v>187</v>
      </c>
      <c r="C524" s="8" t="s">
        <v>76</v>
      </c>
      <c r="D524" s="9" t="s">
        <v>64</v>
      </c>
      <c r="E524" s="14">
        <v>7052</v>
      </c>
      <c r="F524" s="14">
        <v>13561</v>
      </c>
    </row>
    <row r="525" spans="1:6" ht="14.4">
      <c r="A525" s="8" t="str">
        <f t="shared" si="8"/>
        <v>Luxembourg-Europe 2002</v>
      </c>
      <c r="B525" s="8" t="s">
        <v>188</v>
      </c>
      <c r="C525" s="8" t="s">
        <v>76</v>
      </c>
      <c r="D525" s="9" t="s">
        <v>64</v>
      </c>
      <c r="E525" s="14">
        <v>4220</v>
      </c>
      <c r="F525" s="14">
        <v>10829</v>
      </c>
    </row>
    <row r="526" spans="1:6" ht="14.4">
      <c r="A526" s="8" t="str">
        <f t="shared" si="8"/>
        <v>Macao SAR-Asia 2002</v>
      </c>
      <c r="B526" s="8" t="s">
        <v>189</v>
      </c>
      <c r="C526" s="8" t="s">
        <v>61</v>
      </c>
      <c r="D526" s="9" t="s">
        <v>64</v>
      </c>
      <c r="E526" s="8"/>
      <c r="F526" s="14">
        <v>1030</v>
      </c>
    </row>
    <row r="527" spans="1:6" ht="14.4">
      <c r="A527" s="8" t="str">
        <f t="shared" si="8"/>
        <v>Madagascar-Africa 2002</v>
      </c>
      <c r="B527" s="8" t="s">
        <v>190</v>
      </c>
      <c r="C527" s="8" t="s">
        <v>78</v>
      </c>
      <c r="D527" s="9" t="s">
        <v>64</v>
      </c>
      <c r="E527" s="8"/>
      <c r="F527" s="14">
        <v>2013</v>
      </c>
    </row>
    <row r="528" spans="1:6" ht="14.4">
      <c r="A528" s="8" t="str">
        <f t="shared" si="8"/>
        <v>Malawi-Africa 2002</v>
      </c>
      <c r="B528" s="8" t="s">
        <v>191</v>
      </c>
      <c r="C528" s="8" t="s">
        <v>78</v>
      </c>
      <c r="D528" s="9" t="s">
        <v>64</v>
      </c>
      <c r="E528" s="8"/>
      <c r="F528" s="14">
        <v>1239</v>
      </c>
    </row>
    <row r="529" spans="1:6" ht="14.4">
      <c r="A529" s="8" t="str">
        <f t="shared" si="8"/>
        <v>Malaysia-Asia 2002</v>
      </c>
      <c r="B529" s="8" t="s">
        <v>192</v>
      </c>
      <c r="C529" s="8" t="s">
        <v>61</v>
      </c>
      <c r="D529" s="9" t="s">
        <v>64</v>
      </c>
      <c r="E529" s="14">
        <v>72645</v>
      </c>
      <c r="F529" s="14">
        <v>216804</v>
      </c>
    </row>
    <row r="530" spans="1:6" ht="14.4">
      <c r="A530" s="8" t="str">
        <f t="shared" si="8"/>
        <v>Maldives-Asia 2002</v>
      </c>
      <c r="B530" s="8" t="s">
        <v>193</v>
      </c>
      <c r="C530" s="8" t="s">
        <v>61</v>
      </c>
      <c r="D530" s="9" t="s">
        <v>64</v>
      </c>
      <c r="E530" s="8"/>
      <c r="F530" s="14">
        <v>1074</v>
      </c>
    </row>
    <row r="531" spans="1:6" ht="14.4">
      <c r="A531" s="8" t="str">
        <f t="shared" si="8"/>
        <v>Mali-Africa 2002</v>
      </c>
      <c r="B531" s="8" t="s">
        <v>194</v>
      </c>
      <c r="C531" s="8" t="s">
        <v>78</v>
      </c>
      <c r="D531" s="9" t="s">
        <v>64</v>
      </c>
      <c r="E531" s="8"/>
      <c r="F531" s="14">
        <v>623</v>
      </c>
    </row>
    <row r="532" spans="1:6" ht="14.4">
      <c r="A532" s="8" t="str">
        <f t="shared" si="8"/>
        <v>Malta-Europe 2002</v>
      </c>
      <c r="B532" s="8" t="s">
        <v>195</v>
      </c>
      <c r="C532" s="8" t="s">
        <v>76</v>
      </c>
      <c r="D532" s="9" t="s">
        <v>64</v>
      </c>
      <c r="E532" s="14">
        <v>848</v>
      </c>
      <c r="F532" s="14">
        <v>2589</v>
      </c>
    </row>
    <row r="533" spans="1:6" ht="14.4">
      <c r="A533" s="8" t="str">
        <f t="shared" si="8"/>
        <v>Marshall Islands-Oceania 2002</v>
      </c>
      <c r="B533" s="8" t="s">
        <v>196</v>
      </c>
      <c r="C533" s="8" t="s">
        <v>80</v>
      </c>
      <c r="D533" s="9" t="s">
        <v>64</v>
      </c>
      <c r="E533" s="8"/>
      <c r="F533" s="14">
        <v>103</v>
      </c>
    </row>
    <row r="534" spans="1:6" ht="14.4">
      <c r="A534" s="8" t="str">
        <f t="shared" si="8"/>
        <v>Mauritania-Africa 2002</v>
      </c>
      <c r="B534" s="8" t="s">
        <v>197</v>
      </c>
      <c r="C534" s="8" t="s">
        <v>78</v>
      </c>
      <c r="D534" s="9" t="s">
        <v>64</v>
      </c>
      <c r="E534" s="8"/>
      <c r="F534" s="14">
        <v>2215</v>
      </c>
    </row>
    <row r="535" spans="1:6" ht="14.4">
      <c r="A535" s="8" t="str">
        <f t="shared" si="8"/>
        <v>Mauritius-Africa 2002</v>
      </c>
      <c r="B535" s="8" t="s">
        <v>198</v>
      </c>
      <c r="C535" s="8" t="s">
        <v>78</v>
      </c>
      <c r="D535" s="9" t="s">
        <v>64</v>
      </c>
      <c r="E535" s="8"/>
      <c r="F535" s="14">
        <v>4118</v>
      </c>
    </row>
    <row r="536" spans="1:6" ht="14.4">
      <c r="A536" s="8" t="str">
        <f t="shared" si="8"/>
        <v>Mexico-The Americas 2002</v>
      </c>
      <c r="B536" s="8" t="s">
        <v>199</v>
      </c>
      <c r="C536" s="8" t="s">
        <v>84</v>
      </c>
      <c r="D536" s="9" t="s">
        <v>64</v>
      </c>
      <c r="E536" s="14">
        <v>178924</v>
      </c>
      <c r="F536" s="14">
        <v>443674</v>
      </c>
    </row>
    <row r="537" spans="1:6" ht="14.4">
      <c r="A537" s="8" t="str">
        <f t="shared" si="8"/>
        <v>Micronesia, Fed. Sts.-Oceania 2002</v>
      </c>
      <c r="B537" s="8" t="s">
        <v>200</v>
      </c>
      <c r="C537" s="8" t="s">
        <v>80</v>
      </c>
      <c r="D537" s="9" t="s">
        <v>64</v>
      </c>
      <c r="E537" s="8"/>
      <c r="F537" s="14">
        <v>103</v>
      </c>
    </row>
    <row r="538" spans="1:6" ht="14.4">
      <c r="A538" s="8" t="str">
        <f t="shared" si="8"/>
        <v>Moldova-Europe 2002</v>
      </c>
      <c r="B538" s="8" t="s">
        <v>201</v>
      </c>
      <c r="C538" s="8" t="s">
        <v>76</v>
      </c>
      <c r="D538" s="9" t="s">
        <v>64</v>
      </c>
      <c r="E538" s="14">
        <v>3426</v>
      </c>
      <c r="F538" s="14">
        <v>4855</v>
      </c>
    </row>
    <row r="539" spans="1:6" ht="14.4">
      <c r="A539" s="8" t="str">
        <f t="shared" si="8"/>
        <v>Monaco-Europe 2002</v>
      </c>
      <c r="B539" s="8" t="s">
        <v>202</v>
      </c>
      <c r="C539" s="8" t="s">
        <v>76</v>
      </c>
      <c r="D539" s="9" t="s">
        <v>64</v>
      </c>
      <c r="E539" s="8"/>
      <c r="F539" s="8"/>
    </row>
    <row r="540" spans="1:6" ht="14.4">
      <c r="A540" s="8" t="str">
        <f t="shared" si="8"/>
        <v>Mongolia-Asia 2002</v>
      </c>
      <c r="B540" s="8" t="s">
        <v>203</v>
      </c>
      <c r="C540" s="8" t="s">
        <v>61</v>
      </c>
      <c r="D540" s="9" t="s">
        <v>64</v>
      </c>
      <c r="E540" s="14">
        <v>3454</v>
      </c>
      <c r="F540" s="14">
        <v>11511</v>
      </c>
    </row>
    <row r="541" spans="1:6" ht="14.4">
      <c r="A541" s="8" t="str">
        <f t="shared" si="8"/>
        <v>Montenegro-Europe 2002</v>
      </c>
      <c r="B541" s="8" t="s">
        <v>204</v>
      </c>
      <c r="C541" s="8" t="s">
        <v>76</v>
      </c>
      <c r="D541" s="9" t="s">
        <v>64</v>
      </c>
      <c r="E541" s="14">
        <v>1174</v>
      </c>
      <c r="F541" s="14">
        <v>2582</v>
      </c>
    </row>
    <row r="542" spans="1:6" ht="14.4">
      <c r="A542" s="8" t="str">
        <f t="shared" si="8"/>
        <v>Morocco-Africa 2002</v>
      </c>
      <c r="B542" s="8" t="s">
        <v>205</v>
      </c>
      <c r="C542" s="8" t="s">
        <v>78</v>
      </c>
      <c r="D542" s="9" t="s">
        <v>64</v>
      </c>
      <c r="E542" s="14">
        <v>16183</v>
      </c>
      <c r="F542" s="14">
        <v>50608</v>
      </c>
    </row>
    <row r="543" spans="1:6" ht="14.4">
      <c r="A543" s="8" t="str">
        <f t="shared" si="8"/>
        <v>Mozambique-Africa 2002</v>
      </c>
      <c r="B543" s="8" t="s">
        <v>206</v>
      </c>
      <c r="C543" s="8" t="s">
        <v>78</v>
      </c>
      <c r="D543" s="9" t="s">
        <v>64</v>
      </c>
      <c r="E543" s="14">
        <v>9875</v>
      </c>
      <c r="F543" s="14">
        <v>2882</v>
      </c>
    </row>
    <row r="544" spans="1:6" ht="14.4">
      <c r="A544" s="8" t="str">
        <f t="shared" si="8"/>
        <v>Myanmar-Asia 2002</v>
      </c>
      <c r="B544" s="8" t="s">
        <v>207</v>
      </c>
      <c r="C544" s="8" t="s">
        <v>61</v>
      </c>
      <c r="D544" s="9" t="s">
        <v>64</v>
      </c>
      <c r="E544" s="14">
        <v>13997</v>
      </c>
      <c r="F544" s="14">
        <v>8995</v>
      </c>
    </row>
    <row r="545" spans="1:6" ht="14.4">
      <c r="A545" s="8" t="str">
        <f t="shared" si="8"/>
        <v>Namibia-Africa 2002</v>
      </c>
      <c r="B545" s="8" t="s">
        <v>208</v>
      </c>
      <c r="C545" s="8" t="s">
        <v>78</v>
      </c>
      <c r="D545" s="9" t="s">
        <v>64</v>
      </c>
      <c r="E545" s="14">
        <v>1552</v>
      </c>
      <c r="F545" s="14">
        <v>3176</v>
      </c>
    </row>
    <row r="546" spans="1:6" ht="14.4">
      <c r="A546" s="8" t="str">
        <f t="shared" si="8"/>
        <v>Nepal-Asia 2002</v>
      </c>
      <c r="B546" s="8" t="s">
        <v>209</v>
      </c>
      <c r="C546" s="8" t="s">
        <v>61</v>
      </c>
      <c r="D546" s="9" t="s">
        <v>64</v>
      </c>
      <c r="E546" s="14">
        <v>10218</v>
      </c>
      <c r="F546" s="14">
        <v>3755</v>
      </c>
    </row>
    <row r="547" spans="1:6" ht="14.4">
      <c r="A547" s="8" t="str">
        <f t="shared" si="8"/>
        <v>Netherlands-Europe 2002</v>
      </c>
      <c r="B547" s="8" t="s">
        <v>210</v>
      </c>
      <c r="C547" s="8" t="s">
        <v>76</v>
      </c>
      <c r="D547" s="9" t="s">
        <v>64</v>
      </c>
      <c r="E547" s="14">
        <v>83426</v>
      </c>
      <c r="F547" s="14">
        <v>182078</v>
      </c>
    </row>
    <row r="548" spans="1:6" ht="14.4">
      <c r="A548" s="8" t="str">
        <f t="shared" si="8"/>
        <v>New Caledonia-Oceania 2002</v>
      </c>
      <c r="B548" s="8" t="s">
        <v>211</v>
      </c>
      <c r="C548" s="8" t="s">
        <v>80</v>
      </c>
      <c r="D548" s="9" t="s">
        <v>64</v>
      </c>
      <c r="E548" s="8"/>
      <c r="F548" s="14">
        <v>3920</v>
      </c>
    </row>
    <row r="549" spans="1:6" ht="14.4">
      <c r="A549" s="8" t="str">
        <f t="shared" si="8"/>
        <v>New Zealand-Oceania 2002</v>
      </c>
      <c r="B549" s="8" t="s">
        <v>212</v>
      </c>
      <c r="C549" s="8" t="s">
        <v>80</v>
      </c>
      <c r="D549" s="9" t="s">
        <v>64</v>
      </c>
      <c r="E549" s="14">
        <v>18287</v>
      </c>
      <c r="F549" s="14">
        <v>31551</v>
      </c>
    </row>
    <row r="550" spans="1:6" ht="14.4">
      <c r="A550" s="8" t="str">
        <f t="shared" si="8"/>
        <v>Nicaragua-The Americas 2002</v>
      </c>
      <c r="B550" s="8" t="s">
        <v>213</v>
      </c>
      <c r="C550" s="8" t="s">
        <v>84</v>
      </c>
      <c r="D550" s="9" t="s">
        <v>64</v>
      </c>
      <c r="E550" s="14">
        <v>2951</v>
      </c>
      <c r="F550" s="14">
        <v>4547</v>
      </c>
    </row>
    <row r="551" spans="1:6" ht="14.4">
      <c r="A551" s="8" t="str">
        <f t="shared" si="8"/>
        <v>Niger-Africa 2002</v>
      </c>
      <c r="B551" s="8" t="s">
        <v>214</v>
      </c>
      <c r="C551" s="8" t="s">
        <v>78</v>
      </c>
      <c r="D551" s="9" t="s">
        <v>64</v>
      </c>
      <c r="E551" s="8"/>
      <c r="F551" s="14">
        <v>1412</v>
      </c>
    </row>
    <row r="552" spans="1:6" ht="14.4">
      <c r="A552" s="8" t="str">
        <f t="shared" si="8"/>
        <v>Nigeria-Africa 2002</v>
      </c>
      <c r="B552" s="8" t="s">
        <v>215</v>
      </c>
      <c r="C552" s="8" t="s">
        <v>78</v>
      </c>
      <c r="D552" s="9" t="s">
        <v>64</v>
      </c>
      <c r="E552" s="14">
        <v>115138</v>
      </c>
      <c r="F552" s="14">
        <v>78910</v>
      </c>
    </row>
    <row r="553" spans="1:6" ht="14.4">
      <c r="A553" s="8" t="str">
        <f t="shared" si="8"/>
        <v>North Korea-Asia 2002</v>
      </c>
      <c r="B553" s="8" t="s">
        <v>216</v>
      </c>
      <c r="C553" s="8" t="s">
        <v>61</v>
      </c>
      <c r="D553" s="9" t="s">
        <v>64</v>
      </c>
      <c r="E553" s="14">
        <v>18794</v>
      </c>
      <c r="F553" s="14">
        <v>71624</v>
      </c>
    </row>
    <row r="554" spans="1:6" ht="14.4">
      <c r="A554" s="8" t="str">
        <f t="shared" si="8"/>
        <v>North Macedonia-Europe 2002</v>
      </c>
      <c r="B554" s="8" t="s">
        <v>217</v>
      </c>
      <c r="C554" s="8" t="s">
        <v>76</v>
      </c>
      <c r="D554" s="9" t="s">
        <v>64</v>
      </c>
      <c r="E554" s="14">
        <v>2883</v>
      </c>
      <c r="F554" s="14">
        <v>10873</v>
      </c>
    </row>
    <row r="555" spans="1:6" ht="14.4">
      <c r="A555" s="8" t="str">
        <f t="shared" si="8"/>
        <v>Norway-Europe 2002</v>
      </c>
      <c r="B555" s="8" t="s">
        <v>218</v>
      </c>
      <c r="C555" s="8" t="s">
        <v>76</v>
      </c>
      <c r="D555" s="9" t="s">
        <v>64</v>
      </c>
      <c r="E555" s="14">
        <v>32338</v>
      </c>
      <c r="F555" s="14">
        <v>57187</v>
      </c>
    </row>
    <row r="556" spans="1:6" ht="14.4">
      <c r="A556" s="8" t="str">
        <f t="shared" si="8"/>
        <v>Oman-Middle East 2002</v>
      </c>
      <c r="B556" s="8" t="s">
        <v>219</v>
      </c>
      <c r="C556" s="8" t="s">
        <v>93</v>
      </c>
      <c r="D556" s="9" t="s">
        <v>64</v>
      </c>
      <c r="E556" s="14">
        <v>23158</v>
      </c>
      <c r="F556" s="14">
        <v>57202</v>
      </c>
    </row>
    <row r="557" spans="1:6" ht="14.4">
      <c r="A557" s="8" t="str">
        <f t="shared" si="8"/>
        <v>Pakistan-Asia 2002</v>
      </c>
      <c r="B557" s="8" t="s">
        <v>220</v>
      </c>
      <c r="C557" s="8" t="s">
        <v>61</v>
      </c>
      <c r="D557" s="9" t="s">
        <v>64</v>
      </c>
      <c r="E557" s="14">
        <v>84311</v>
      </c>
      <c r="F557" s="14">
        <v>161396</v>
      </c>
    </row>
    <row r="558" spans="1:6" ht="14.4">
      <c r="A558" s="8" t="str">
        <f t="shared" si="8"/>
        <v>Panama-The Americas 2002</v>
      </c>
      <c r="B558" s="8" t="s">
        <v>221</v>
      </c>
      <c r="C558" s="8" t="s">
        <v>84</v>
      </c>
      <c r="D558" s="9" t="s">
        <v>64</v>
      </c>
      <c r="E558" s="14">
        <v>3710</v>
      </c>
      <c r="F558" s="14">
        <v>9633</v>
      </c>
    </row>
    <row r="559" spans="1:6" ht="14.4">
      <c r="A559" s="8" t="str">
        <f t="shared" si="8"/>
        <v>Papua New Guinea-Oceania 2002</v>
      </c>
      <c r="B559" s="8" t="s">
        <v>222</v>
      </c>
      <c r="C559" s="8" t="s">
        <v>80</v>
      </c>
      <c r="D559" s="9" t="s">
        <v>64</v>
      </c>
      <c r="E559" s="8"/>
      <c r="F559" s="14">
        <v>3135</v>
      </c>
    </row>
    <row r="560" spans="1:6" ht="14.4">
      <c r="A560" s="8" t="str">
        <f t="shared" si="8"/>
        <v>Paraguay-The Americas 2002</v>
      </c>
      <c r="B560" s="8" t="s">
        <v>223</v>
      </c>
      <c r="C560" s="8" t="s">
        <v>84</v>
      </c>
      <c r="D560" s="9" t="s">
        <v>64</v>
      </c>
      <c r="E560" s="14">
        <v>4789</v>
      </c>
      <c r="F560" s="14">
        <v>5075</v>
      </c>
    </row>
    <row r="561" spans="1:6" ht="14.4">
      <c r="A561" s="8" t="str">
        <f t="shared" si="8"/>
        <v>Peru-The Americas 2002</v>
      </c>
      <c r="B561" s="8" t="s">
        <v>224</v>
      </c>
      <c r="C561" s="8" t="s">
        <v>84</v>
      </c>
      <c r="D561" s="9" t="s">
        <v>64</v>
      </c>
      <c r="E561" s="14">
        <v>19207</v>
      </c>
      <c r="F561" s="14">
        <v>57579</v>
      </c>
    </row>
    <row r="562" spans="1:6" ht="14.4">
      <c r="A562" s="8" t="str">
        <f t="shared" si="8"/>
        <v>Philippines-Asia 2002</v>
      </c>
      <c r="B562" s="8" t="s">
        <v>225</v>
      </c>
      <c r="C562" s="8" t="s">
        <v>61</v>
      </c>
      <c r="D562" s="9" t="s">
        <v>64</v>
      </c>
      <c r="E562" s="14">
        <v>40512</v>
      </c>
      <c r="F562" s="14">
        <v>81591</v>
      </c>
    </row>
    <row r="563" spans="1:6" ht="14.4">
      <c r="A563" s="8" t="str">
        <f t="shared" si="8"/>
        <v>Poland-Europe 2002</v>
      </c>
      <c r="B563" s="8" t="s">
        <v>226</v>
      </c>
      <c r="C563" s="8" t="s">
        <v>76</v>
      </c>
      <c r="D563" s="9" t="s">
        <v>64</v>
      </c>
      <c r="E563" s="14">
        <v>101539</v>
      </c>
      <c r="F563" s="14">
        <v>317254</v>
      </c>
    </row>
    <row r="564" spans="1:6" ht="14.4">
      <c r="A564" s="8" t="str">
        <f t="shared" si="8"/>
        <v>Portugal-Europe 2002</v>
      </c>
      <c r="B564" s="8" t="s">
        <v>227</v>
      </c>
      <c r="C564" s="8" t="s">
        <v>76</v>
      </c>
      <c r="D564" s="9" t="s">
        <v>64</v>
      </c>
      <c r="E564" s="14">
        <v>23541</v>
      </c>
      <c r="F564" s="14">
        <v>52361</v>
      </c>
    </row>
    <row r="565" spans="1:6" ht="14.4">
      <c r="A565" s="8" t="str">
        <f t="shared" si="8"/>
        <v>Puerto Rico-The Americas 2002</v>
      </c>
      <c r="B565" s="8" t="s">
        <v>228</v>
      </c>
      <c r="C565" s="8" t="s">
        <v>84</v>
      </c>
      <c r="D565" s="9" t="s">
        <v>64</v>
      </c>
      <c r="E565" s="8"/>
      <c r="F565" s="8"/>
    </row>
    <row r="566" spans="1:6" ht="14.4">
      <c r="A566" s="8" t="str">
        <f t="shared" si="8"/>
        <v>Qatar-Middle East 2002</v>
      </c>
      <c r="B566" s="8" t="s">
        <v>229</v>
      </c>
      <c r="C566" s="8" t="s">
        <v>93</v>
      </c>
      <c r="D566" s="9" t="s">
        <v>64</v>
      </c>
      <c r="E566" s="14">
        <v>28973</v>
      </c>
      <c r="F566" s="14">
        <v>70531</v>
      </c>
    </row>
    <row r="567" spans="1:6" ht="14.4">
      <c r="A567" s="8" t="str">
        <f t="shared" si="8"/>
        <v>Romania-Europe 2002</v>
      </c>
      <c r="B567" s="8" t="s">
        <v>230</v>
      </c>
      <c r="C567" s="8" t="s">
        <v>76</v>
      </c>
      <c r="D567" s="9" t="s">
        <v>64</v>
      </c>
      <c r="E567" s="14">
        <v>35031</v>
      </c>
      <c r="F567" s="14">
        <v>78745</v>
      </c>
    </row>
    <row r="568" spans="1:6" ht="14.4">
      <c r="A568" s="8" t="str">
        <f t="shared" si="8"/>
        <v>Russia-Europe 2002</v>
      </c>
      <c r="B568" s="8" t="s">
        <v>231</v>
      </c>
      <c r="C568" s="8" t="s">
        <v>76</v>
      </c>
      <c r="D568" s="9" t="s">
        <v>64</v>
      </c>
      <c r="E568" s="14">
        <v>702292</v>
      </c>
      <c r="F568" s="14">
        <v>1740776</v>
      </c>
    </row>
    <row r="569" spans="1:6" ht="14.4">
      <c r="A569" s="8" t="str">
        <f t="shared" si="8"/>
        <v>Rwanda-Africa 2002</v>
      </c>
      <c r="B569" s="8" t="s">
        <v>232</v>
      </c>
      <c r="C569" s="8" t="s">
        <v>78</v>
      </c>
      <c r="D569" s="9" t="s">
        <v>64</v>
      </c>
      <c r="E569" s="8"/>
      <c r="F569" s="14">
        <v>594</v>
      </c>
    </row>
    <row r="570" spans="1:6" ht="14.4">
      <c r="A570" s="8" t="str">
        <f t="shared" si="8"/>
        <v>Samoa-Oceania 2002</v>
      </c>
      <c r="B570" s="8" t="s">
        <v>233</v>
      </c>
      <c r="C570" s="8" t="s">
        <v>80</v>
      </c>
      <c r="D570" s="9" t="s">
        <v>64</v>
      </c>
      <c r="E570" s="8"/>
      <c r="F570" s="14">
        <v>161</v>
      </c>
    </row>
    <row r="571" spans="1:6" ht="14.4">
      <c r="A571" s="8" t="str">
        <f t="shared" si="8"/>
        <v>San Marino-Europe 2002</v>
      </c>
      <c r="B571" s="8" t="s">
        <v>234</v>
      </c>
      <c r="C571" s="8" t="s">
        <v>76</v>
      </c>
      <c r="D571" s="9" t="s">
        <v>64</v>
      </c>
      <c r="E571" s="8"/>
      <c r="F571" s="8"/>
    </row>
    <row r="572" spans="1:6" ht="14.4">
      <c r="A572" s="8" t="str">
        <f t="shared" si="8"/>
        <v>Sao Tome and Principe-Africa 2002</v>
      </c>
      <c r="B572" s="8" t="s">
        <v>235</v>
      </c>
      <c r="C572" s="8" t="s">
        <v>78</v>
      </c>
      <c r="D572" s="9" t="s">
        <v>64</v>
      </c>
      <c r="E572" s="8"/>
      <c r="F572" s="14">
        <v>99</v>
      </c>
    </row>
    <row r="573" spans="1:6" ht="14.4">
      <c r="A573" s="8" t="str">
        <f t="shared" si="8"/>
        <v>Saudi Arabia-Middle East 2002</v>
      </c>
      <c r="B573" s="8" t="s">
        <v>236</v>
      </c>
      <c r="C573" s="8" t="s">
        <v>93</v>
      </c>
      <c r="D573" s="9" t="s">
        <v>64</v>
      </c>
      <c r="E573" s="14">
        <v>192004</v>
      </c>
      <c r="F573" s="14">
        <v>464481</v>
      </c>
    </row>
    <row r="574" spans="1:6" ht="14.4">
      <c r="A574" s="8" t="str">
        <f t="shared" si="8"/>
        <v>Senegal-Africa 2002</v>
      </c>
      <c r="B574" s="8" t="s">
        <v>237</v>
      </c>
      <c r="C574" s="8" t="s">
        <v>78</v>
      </c>
      <c r="D574" s="9" t="s">
        <v>64</v>
      </c>
      <c r="E574" s="14">
        <v>3426</v>
      </c>
      <c r="F574" s="14">
        <v>7059</v>
      </c>
    </row>
    <row r="575" spans="1:6" ht="14.4">
      <c r="A575" s="8" t="str">
        <f t="shared" si="8"/>
        <v>Serbia-Europe 2002</v>
      </c>
      <c r="B575" s="8" t="s">
        <v>238</v>
      </c>
      <c r="C575" s="8" t="s">
        <v>76</v>
      </c>
      <c r="D575" s="9" t="s">
        <v>64</v>
      </c>
      <c r="E575" s="14">
        <v>15536</v>
      </c>
      <c r="F575" s="14">
        <v>45962</v>
      </c>
    </row>
    <row r="576" spans="1:6" ht="14.4">
      <c r="A576" s="8" t="str">
        <f t="shared" si="8"/>
        <v>Seychelles-Africa 2002</v>
      </c>
      <c r="B576" s="8" t="s">
        <v>239</v>
      </c>
      <c r="C576" s="8" t="s">
        <v>78</v>
      </c>
      <c r="D576" s="9" t="s">
        <v>64</v>
      </c>
      <c r="E576" s="8"/>
      <c r="F576" s="14">
        <v>704</v>
      </c>
    </row>
    <row r="577" spans="1:6" ht="14.4">
      <c r="A577" s="8" t="str">
        <f t="shared" si="8"/>
        <v>Sierra Leone-Africa 2002</v>
      </c>
      <c r="B577" s="8" t="s">
        <v>240</v>
      </c>
      <c r="C577" s="8" t="s">
        <v>78</v>
      </c>
      <c r="D577" s="9" t="s">
        <v>64</v>
      </c>
      <c r="E577" s="8"/>
      <c r="F577" s="14">
        <v>689</v>
      </c>
    </row>
    <row r="578" spans="1:6" ht="14.4">
      <c r="A578" s="8" t="str">
        <f t="shared" si="8"/>
        <v>Singapore-Asia 2002</v>
      </c>
      <c r="B578" s="8" t="s">
        <v>241</v>
      </c>
      <c r="C578" s="8" t="s">
        <v>61</v>
      </c>
      <c r="D578" s="9" t="s">
        <v>64</v>
      </c>
      <c r="E578" s="14">
        <v>34280</v>
      </c>
      <c r="F578" s="14">
        <v>13520</v>
      </c>
    </row>
    <row r="579" spans="1:6" ht="14.4">
      <c r="A579" s="8" t="str">
        <f t="shared" ref="A579:A642" si="9">CONCATENATE(B579," ",D579)</f>
        <v>Sint Maarten (Dutch part)-The Americas 2002</v>
      </c>
      <c r="B579" s="8" t="s">
        <v>242</v>
      </c>
      <c r="C579" s="8" t="s">
        <v>84</v>
      </c>
      <c r="D579" s="9" t="s">
        <v>64</v>
      </c>
      <c r="E579" s="8"/>
      <c r="F579" s="8"/>
    </row>
    <row r="580" spans="1:6" ht="14.4">
      <c r="A580" s="8" t="str">
        <f t="shared" si="9"/>
        <v>Slovakia-Europe 2002</v>
      </c>
      <c r="B580" s="8" t="s">
        <v>243</v>
      </c>
      <c r="C580" s="8" t="s">
        <v>76</v>
      </c>
      <c r="D580" s="9" t="s">
        <v>64</v>
      </c>
      <c r="E580" s="14">
        <v>17828</v>
      </c>
      <c r="F580" s="14">
        <v>36094</v>
      </c>
    </row>
    <row r="581" spans="1:6" ht="14.4">
      <c r="A581" s="8" t="str">
        <f t="shared" si="9"/>
        <v>Slovenia-Europe 2002</v>
      </c>
      <c r="B581" s="8" t="s">
        <v>244</v>
      </c>
      <c r="C581" s="8" t="s">
        <v>76</v>
      </c>
      <c r="D581" s="9" t="s">
        <v>64</v>
      </c>
      <c r="E581" s="14">
        <v>7230</v>
      </c>
      <c r="F581" s="14">
        <v>15328</v>
      </c>
    </row>
    <row r="582" spans="1:6" ht="14.4">
      <c r="A582" s="8" t="str">
        <f t="shared" si="9"/>
        <v>Solomon Islands-Oceania 2002</v>
      </c>
      <c r="B582" s="8" t="s">
        <v>245</v>
      </c>
      <c r="C582" s="8" t="s">
        <v>80</v>
      </c>
      <c r="D582" s="9" t="s">
        <v>64</v>
      </c>
      <c r="E582" s="8"/>
      <c r="F582" s="14">
        <v>202</v>
      </c>
    </row>
    <row r="583" spans="1:6" ht="14.4">
      <c r="A583" s="8" t="str">
        <f t="shared" si="9"/>
        <v>Somalia-Africa 2002</v>
      </c>
      <c r="B583" s="8" t="s">
        <v>246</v>
      </c>
      <c r="C583" s="8" t="s">
        <v>78</v>
      </c>
      <c r="D583" s="9" t="s">
        <v>64</v>
      </c>
      <c r="E583" s="8"/>
      <c r="F583" s="14">
        <v>609</v>
      </c>
    </row>
    <row r="584" spans="1:6" ht="14.4">
      <c r="A584" s="8" t="str">
        <f t="shared" si="9"/>
        <v>South Africa-Africa 2002</v>
      </c>
      <c r="B584" s="8" t="s">
        <v>247</v>
      </c>
      <c r="C584" s="8" t="s">
        <v>78</v>
      </c>
      <c r="D584" s="9" t="s">
        <v>64</v>
      </c>
      <c r="E584" s="14">
        <v>142291</v>
      </c>
      <c r="F584" s="14">
        <v>460124</v>
      </c>
    </row>
    <row r="585" spans="1:6" ht="14.4">
      <c r="A585" s="8" t="str">
        <f t="shared" si="9"/>
        <v>South Korea-Asia 2002</v>
      </c>
      <c r="B585" s="8" t="s">
        <v>248</v>
      </c>
      <c r="C585" s="8" t="s">
        <v>61</v>
      </c>
      <c r="D585" s="9" t="s">
        <v>64</v>
      </c>
      <c r="E585" s="14">
        <v>249964</v>
      </c>
      <c r="F585" s="14">
        <v>567567</v>
      </c>
    </row>
    <row r="586" spans="1:6" ht="14.4">
      <c r="A586" s="8" t="str">
        <f t="shared" si="9"/>
        <v>South Sudan-Africa 2002</v>
      </c>
      <c r="B586" s="8" t="s">
        <v>249</v>
      </c>
      <c r="C586" s="8" t="s">
        <v>78</v>
      </c>
      <c r="D586" s="9" t="s">
        <v>64</v>
      </c>
      <c r="E586" s="8"/>
      <c r="F586" s="8"/>
    </row>
    <row r="587" spans="1:6" ht="14.4">
      <c r="A587" s="8" t="str">
        <f t="shared" si="9"/>
        <v>Spain-Europe 2002</v>
      </c>
      <c r="B587" s="8" t="s">
        <v>250</v>
      </c>
      <c r="C587" s="8" t="s">
        <v>76</v>
      </c>
      <c r="D587" s="9" t="s">
        <v>64</v>
      </c>
      <c r="E587" s="14">
        <v>127749</v>
      </c>
      <c r="F587" s="14">
        <v>269675</v>
      </c>
    </row>
    <row r="588" spans="1:6" ht="14.4">
      <c r="A588" s="8" t="str">
        <f t="shared" si="9"/>
        <v>Sri Lanka-Asia 2002</v>
      </c>
      <c r="B588" s="8" t="s">
        <v>251</v>
      </c>
      <c r="C588" s="8" t="s">
        <v>61</v>
      </c>
      <c r="D588" s="9" t="s">
        <v>64</v>
      </c>
      <c r="E588" s="14">
        <v>9844</v>
      </c>
      <c r="F588" s="14">
        <v>12710</v>
      </c>
    </row>
    <row r="589" spans="1:6" ht="14.4">
      <c r="A589" s="8" t="str">
        <f t="shared" si="9"/>
        <v>St. Kitts and Nevis-The Americas 2002</v>
      </c>
      <c r="B589" s="8" t="s">
        <v>252</v>
      </c>
      <c r="C589" s="8" t="s">
        <v>84</v>
      </c>
      <c r="D589" s="9" t="s">
        <v>64</v>
      </c>
      <c r="E589" s="8"/>
      <c r="F589" s="14">
        <v>249</v>
      </c>
    </row>
    <row r="590" spans="1:6" ht="14.4">
      <c r="A590" s="8" t="str">
        <f t="shared" si="9"/>
        <v>St. Lucia-The Americas 2002</v>
      </c>
      <c r="B590" s="8" t="s">
        <v>253</v>
      </c>
      <c r="C590" s="8" t="s">
        <v>84</v>
      </c>
      <c r="D590" s="9" t="s">
        <v>64</v>
      </c>
      <c r="E590" s="8"/>
      <c r="F590" s="14">
        <v>403</v>
      </c>
    </row>
    <row r="591" spans="1:6" ht="14.4">
      <c r="A591" s="8" t="str">
        <f t="shared" si="9"/>
        <v>St. Martin (French part)-The Americas 2002</v>
      </c>
      <c r="B591" s="8" t="s">
        <v>254</v>
      </c>
      <c r="C591" s="8" t="s">
        <v>84</v>
      </c>
      <c r="D591" s="9" t="s">
        <v>64</v>
      </c>
      <c r="E591" s="8"/>
      <c r="F591" s="8"/>
    </row>
    <row r="592" spans="1:6" ht="14.4">
      <c r="A592" s="8" t="str">
        <f t="shared" si="9"/>
        <v>St. Vincent and the Grenadines-The Americas 2002</v>
      </c>
      <c r="B592" s="8" t="s">
        <v>255</v>
      </c>
      <c r="C592" s="8" t="s">
        <v>84</v>
      </c>
      <c r="D592" s="9" t="s">
        <v>64</v>
      </c>
      <c r="E592" s="8"/>
      <c r="F592" s="14">
        <v>209</v>
      </c>
    </row>
    <row r="593" spans="1:6" ht="14.4">
      <c r="A593" s="8" t="str">
        <f t="shared" si="9"/>
        <v>Sudan-Africa 2002</v>
      </c>
      <c r="B593" s="8" t="s">
        <v>256</v>
      </c>
      <c r="C593" s="8" t="s">
        <v>78</v>
      </c>
      <c r="D593" s="9" t="s">
        <v>64</v>
      </c>
      <c r="E593" s="14">
        <v>16605</v>
      </c>
      <c r="F593" s="14">
        <v>14173</v>
      </c>
    </row>
    <row r="594" spans="1:6" ht="14.4">
      <c r="A594" s="8" t="str">
        <f t="shared" si="9"/>
        <v>Suriname-The Americas 2002</v>
      </c>
      <c r="B594" s="8" t="s">
        <v>257</v>
      </c>
      <c r="C594" s="8" t="s">
        <v>84</v>
      </c>
      <c r="D594" s="9" t="s">
        <v>64</v>
      </c>
      <c r="E594" s="8"/>
      <c r="F594" s="14">
        <v>2384</v>
      </c>
    </row>
    <row r="595" spans="1:6" ht="14.4">
      <c r="A595" s="8" t="str">
        <f t="shared" si="9"/>
        <v>Swaziland-Africa 2002</v>
      </c>
      <c r="B595" s="8" t="s">
        <v>258</v>
      </c>
      <c r="C595" s="8" t="s">
        <v>78</v>
      </c>
      <c r="D595" s="9" t="s">
        <v>64</v>
      </c>
      <c r="E595" s="8"/>
      <c r="F595" s="14">
        <v>1023</v>
      </c>
    </row>
    <row r="596" spans="1:6" ht="14.4">
      <c r="A596" s="8" t="str">
        <f t="shared" si="9"/>
        <v>Sweden-Europe 2002</v>
      </c>
      <c r="B596" s="8" t="s">
        <v>259</v>
      </c>
      <c r="C596" s="8" t="s">
        <v>76</v>
      </c>
      <c r="D596" s="9" t="s">
        <v>64</v>
      </c>
      <c r="E596" s="14">
        <v>51315</v>
      </c>
      <c r="F596" s="14">
        <v>52515</v>
      </c>
    </row>
    <row r="597" spans="1:6" ht="14.4">
      <c r="A597" s="8" t="str">
        <f t="shared" si="9"/>
        <v>Switzerland-Europe 2002</v>
      </c>
      <c r="B597" s="8" t="s">
        <v>260</v>
      </c>
      <c r="C597" s="8" t="s">
        <v>76</v>
      </c>
      <c r="D597" s="9" t="s">
        <v>64</v>
      </c>
      <c r="E597" s="14">
        <v>26199</v>
      </c>
      <c r="F597" s="14">
        <v>38757</v>
      </c>
    </row>
    <row r="598" spans="1:6" ht="14.4">
      <c r="A598" s="8" t="str">
        <f t="shared" si="9"/>
        <v>Syria-Middle East 2002</v>
      </c>
      <c r="B598" s="8" t="s">
        <v>261</v>
      </c>
      <c r="C598" s="8" t="s">
        <v>93</v>
      </c>
      <c r="D598" s="9" t="s">
        <v>64</v>
      </c>
      <c r="E598" s="14">
        <v>21649</v>
      </c>
      <c r="F598" s="14">
        <v>61859</v>
      </c>
    </row>
    <row r="599" spans="1:6" ht="14.4">
      <c r="A599" s="8" t="str">
        <f t="shared" si="9"/>
        <v>Tajikistan-Asia 2002</v>
      </c>
      <c r="B599" s="8" t="s">
        <v>262</v>
      </c>
      <c r="C599" s="8" t="s">
        <v>61</v>
      </c>
      <c r="D599" s="9" t="s">
        <v>64</v>
      </c>
      <c r="E599" s="14">
        <v>2370</v>
      </c>
      <c r="F599" s="14">
        <v>2860</v>
      </c>
    </row>
    <row r="600" spans="1:6" ht="14.4">
      <c r="A600" s="8" t="str">
        <f t="shared" si="9"/>
        <v>Tanzania-Africa 2002</v>
      </c>
      <c r="B600" s="8" t="s">
        <v>263</v>
      </c>
      <c r="C600" s="8" t="s">
        <v>78</v>
      </c>
      <c r="D600" s="9" t="s">
        <v>64</v>
      </c>
      <c r="E600" s="14">
        <v>20043</v>
      </c>
      <c r="F600" s="14">
        <v>6846</v>
      </c>
    </row>
    <row r="601" spans="1:6" ht="14.4">
      <c r="A601" s="8" t="str">
        <f t="shared" si="9"/>
        <v>Thailand-Asia 2002</v>
      </c>
      <c r="B601" s="8" t="s">
        <v>264</v>
      </c>
      <c r="C601" s="8" t="s">
        <v>61</v>
      </c>
      <c r="D601" s="9" t="s">
        <v>64</v>
      </c>
      <c r="E601" s="14">
        <v>117429</v>
      </c>
      <c r="F601" s="14">
        <v>295282</v>
      </c>
    </row>
    <row r="602" spans="1:6" ht="14.4">
      <c r="A602" s="8" t="str">
        <f t="shared" si="9"/>
        <v>Timor-Leste-Asia 2002</v>
      </c>
      <c r="B602" s="8" t="s">
        <v>265</v>
      </c>
      <c r="C602" s="8" t="s">
        <v>61</v>
      </c>
      <c r="D602" s="9" t="s">
        <v>64</v>
      </c>
      <c r="E602" s="8"/>
      <c r="F602" s="14">
        <v>183</v>
      </c>
    </row>
    <row r="603" spans="1:6" ht="14.4">
      <c r="A603" s="8" t="str">
        <f t="shared" si="9"/>
        <v>Togo-Africa 2002</v>
      </c>
      <c r="B603" s="8" t="s">
        <v>266</v>
      </c>
      <c r="C603" s="8" t="s">
        <v>78</v>
      </c>
      <c r="D603" s="9" t="s">
        <v>64</v>
      </c>
      <c r="E603" s="14">
        <v>2692</v>
      </c>
      <c r="F603" s="14">
        <v>1540</v>
      </c>
    </row>
    <row r="604" spans="1:6" ht="14.4">
      <c r="A604" s="8" t="str">
        <f t="shared" si="9"/>
        <v>Tonga-Oceania 2002</v>
      </c>
      <c r="B604" s="8" t="s">
        <v>267</v>
      </c>
      <c r="C604" s="8" t="s">
        <v>80</v>
      </c>
      <c r="D604" s="9" t="s">
        <v>64</v>
      </c>
      <c r="E604" s="8"/>
      <c r="F604" s="14">
        <v>158</v>
      </c>
    </row>
    <row r="605" spans="1:6" ht="14.4">
      <c r="A605" s="8" t="str">
        <f t="shared" si="9"/>
        <v>Trinidad and Tobago-The Americas 2002</v>
      </c>
      <c r="B605" s="8" t="s">
        <v>268</v>
      </c>
      <c r="C605" s="8" t="s">
        <v>84</v>
      </c>
      <c r="D605" s="9" t="s">
        <v>64</v>
      </c>
      <c r="E605" s="14">
        <v>21370</v>
      </c>
      <c r="F605" s="14">
        <v>50682</v>
      </c>
    </row>
    <row r="606" spans="1:6" ht="14.4">
      <c r="A606" s="8" t="str">
        <f t="shared" si="9"/>
        <v>Tunisia-Africa 2002</v>
      </c>
      <c r="B606" s="8" t="s">
        <v>269</v>
      </c>
      <c r="C606" s="8" t="s">
        <v>78</v>
      </c>
      <c r="D606" s="9" t="s">
        <v>64</v>
      </c>
      <c r="E606" s="14">
        <v>9674</v>
      </c>
      <c r="F606" s="14">
        <v>25878</v>
      </c>
    </row>
    <row r="607" spans="1:6" ht="14.4">
      <c r="A607" s="8" t="str">
        <f t="shared" si="9"/>
        <v>Turkey-Europe 2002</v>
      </c>
      <c r="B607" s="8" t="s">
        <v>270</v>
      </c>
      <c r="C607" s="8" t="s">
        <v>76</v>
      </c>
      <c r="D607" s="9" t="s">
        <v>64</v>
      </c>
      <c r="E607" s="14">
        <v>105133</v>
      </c>
      <c r="F607" s="14">
        <v>298002</v>
      </c>
    </row>
    <row r="608" spans="1:6" ht="14.4">
      <c r="A608" s="8" t="str">
        <f t="shared" si="9"/>
        <v>Turkmenistan-Asia 2002</v>
      </c>
      <c r="B608" s="8" t="s">
        <v>271</v>
      </c>
      <c r="C608" s="8" t="s">
        <v>61</v>
      </c>
      <c r="D608" s="9" t="s">
        <v>64</v>
      </c>
      <c r="E608" s="14">
        <v>22675</v>
      </c>
      <c r="F608" s="14">
        <v>53054</v>
      </c>
    </row>
    <row r="609" spans="1:6" ht="14.4">
      <c r="A609" s="8" t="str">
        <f t="shared" si="9"/>
        <v>Turks and Caicos Islands-The Americas 2002</v>
      </c>
      <c r="B609" s="8" t="s">
        <v>272</v>
      </c>
      <c r="C609" s="8" t="s">
        <v>84</v>
      </c>
      <c r="D609" s="9" t="s">
        <v>64</v>
      </c>
      <c r="E609" s="8"/>
      <c r="F609" s="14">
        <v>161</v>
      </c>
    </row>
    <row r="610" spans="1:6" ht="14.4">
      <c r="A610" s="8" t="str">
        <f t="shared" si="9"/>
        <v>Uganda-Africa 2002</v>
      </c>
      <c r="B610" s="8" t="s">
        <v>273</v>
      </c>
      <c r="C610" s="8" t="s">
        <v>78</v>
      </c>
      <c r="D610" s="9" t="s">
        <v>64</v>
      </c>
      <c r="E610" s="8"/>
      <c r="F610" s="14">
        <v>3784</v>
      </c>
    </row>
    <row r="611" spans="1:6" ht="14.4">
      <c r="A611" s="8" t="str">
        <f t="shared" si="9"/>
        <v>Ukraine-Europe 2002</v>
      </c>
      <c r="B611" s="8" t="s">
        <v>274</v>
      </c>
      <c r="C611" s="8" t="s">
        <v>76</v>
      </c>
      <c r="D611" s="9" t="s">
        <v>64</v>
      </c>
      <c r="E611" s="14">
        <v>132308</v>
      </c>
      <c r="F611" s="14">
        <v>304805</v>
      </c>
    </row>
    <row r="612" spans="1:6" ht="14.4">
      <c r="A612" s="8" t="str">
        <f t="shared" si="9"/>
        <v>United Arab Emirates-Middle East 2002</v>
      </c>
      <c r="B612" s="8" t="s">
        <v>275</v>
      </c>
      <c r="C612" s="8" t="s">
        <v>93</v>
      </c>
      <c r="D612" s="9" t="s">
        <v>64</v>
      </c>
      <c r="E612" s="14">
        <v>63099</v>
      </c>
      <c r="F612" s="14">
        <v>167597</v>
      </c>
    </row>
    <row r="613" spans="1:6" ht="14.4">
      <c r="A613" s="8" t="str">
        <f t="shared" si="9"/>
        <v>United Kingdom-Europe 2002</v>
      </c>
      <c r="B613" s="8" t="s">
        <v>276</v>
      </c>
      <c r="C613" s="8" t="s">
        <v>76</v>
      </c>
      <c r="D613" s="9" t="s">
        <v>64</v>
      </c>
      <c r="E613" s="14">
        <v>201829</v>
      </c>
      <c r="F613" s="14">
        <v>493505</v>
      </c>
    </row>
    <row r="614" spans="1:6" ht="14.4">
      <c r="A614" s="8" t="str">
        <f t="shared" si="9"/>
        <v>United States-The Americas 2002</v>
      </c>
      <c r="B614" s="8" t="s">
        <v>277</v>
      </c>
      <c r="C614" s="8" t="s">
        <v>84</v>
      </c>
      <c r="D614" s="9" t="s">
        <v>64</v>
      </c>
      <c r="E614" s="14">
        <v>2215504</v>
      </c>
      <c r="F614" s="14">
        <v>5433057</v>
      </c>
    </row>
    <row r="615" spans="1:6" ht="14.4">
      <c r="A615" s="8" t="str">
        <f t="shared" si="9"/>
        <v>Uruguay-The Americas 2002</v>
      </c>
      <c r="B615" s="8" t="s">
        <v>278</v>
      </c>
      <c r="C615" s="8" t="s">
        <v>84</v>
      </c>
      <c r="D615" s="9" t="s">
        <v>64</v>
      </c>
      <c r="E615" s="14">
        <v>4174</v>
      </c>
      <c r="F615" s="14">
        <v>6645</v>
      </c>
    </row>
    <row r="616" spans="1:6" ht="14.4">
      <c r="A616" s="8" t="str">
        <f t="shared" si="9"/>
        <v>Uzbekistan-Asia 2002</v>
      </c>
      <c r="B616" s="8" t="s">
        <v>279</v>
      </c>
      <c r="C616" s="8" t="s">
        <v>61</v>
      </c>
      <c r="D616" s="9" t="s">
        <v>64</v>
      </c>
      <c r="E616" s="14">
        <v>43747</v>
      </c>
      <c r="F616" s="14">
        <v>104443</v>
      </c>
    </row>
    <row r="617" spans="1:6" ht="14.4">
      <c r="A617" s="8" t="str">
        <f t="shared" si="9"/>
        <v>Vanuatu-Oceania 2002</v>
      </c>
      <c r="B617" s="8" t="s">
        <v>280</v>
      </c>
      <c r="C617" s="8" t="s">
        <v>80</v>
      </c>
      <c r="D617" s="9" t="s">
        <v>64</v>
      </c>
      <c r="E617" s="8"/>
      <c r="F617" s="14">
        <v>117</v>
      </c>
    </row>
    <row r="618" spans="1:6" ht="14.4">
      <c r="A618" s="8" t="str">
        <f t="shared" si="9"/>
        <v>Venezuela-The Americas 2002</v>
      </c>
      <c r="B618" s="8" t="s">
        <v>281</v>
      </c>
      <c r="C618" s="8" t="s">
        <v>84</v>
      </c>
      <c r="D618" s="9" t="s">
        <v>64</v>
      </c>
      <c r="E618" s="14">
        <v>75502</v>
      </c>
      <c r="F618" s="14">
        <v>201747</v>
      </c>
    </row>
    <row r="619" spans="1:6" ht="14.4">
      <c r="A619" s="8" t="str">
        <f t="shared" si="9"/>
        <v>Vietnam-Asia 2002</v>
      </c>
      <c r="B619" s="8" t="s">
        <v>282</v>
      </c>
      <c r="C619" s="8" t="s">
        <v>61</v>
      </c>
      <c r="D619" s="9" t="s">
        <v>64</v>
      </c>
      <c r="E619" s="14">
        <v>58912</v>
      </c>
      <c r="F619" s="14">
        <v>150230</v>
      </c>
    </row>
    <row r="620" spans="1:6" ht="14.4">
      <c r="A620" s="8" t="str">
        <f t="shared" si="9"/>
        <v>Yemen-Middle East 2002</v>
      </c>
      <c r="B620" s="8" t="s">
        <v>283</v>
      </c>
      <c r="C620" s="8" t="s">
        <v>93</v>
      </c>
      <c r="D620" s="9" t="s">
        <v>64</v>
      </c>
      <c r="E620" s="14">
        <v>8360</v>
      </c>
      <c r="F620" s="14">
        <v>21852</v>
      </c>
    </row>
    <row r="621" spans="1:6" ht="14.4">
      <c r="A621" s="8" t="str">
        <f t="shared" si="9"/>
        <v>Zambia-Africa 2002</v>
      </c>
      <c r="B621" s="8" t="s">
        <v>284</v>
      </c>
      <c r="C621" s="8" t="s">
        <v>78</v>
      </c>
      <c r="D621" s="9" t="s">
        <v>64</v>
      </c>
      <c r="E621" s="14">
        <v>8054</v>
      </c>
      <c r="F621" s="14">
        <v>2428</v>
      </c>
    </row>
    <row r="622" spans="1:6" ht="14.4">
      <c r="A622" s="8" t="str">
        <f t="shared" si="9"/>
        <v>Zimbabwe-Africa 2002</v>
      </c>
      <c r="B622" s="8" t="s">
        <v>285</v>
      </c>
      <c r="C622" s="8" t="s">
        <v>78</v>
      </c>
      <c r="D622" s="9" t="s">
        <v>64</v>
      </c>
      <c r="E622" s="14">
        <v>9000</v>
      </c>
      <c r="F622" s="14">
        <v>9428</v>
      </c>
    </row>
    <row r="623" spans="1:6" ht="14.4">
      <c r="A623" s="8" t="str">
        <f t="shared" si="9"/>
        <v>Afghanistan-Asia 2003</v>
      </c>
      <c r="B623" s="8" t="s">
        <v>60</v>
      </c>
      <c r="C623" s="8" t="s">
        <v>61</v>
      </c>
      <c r="D623" s="9" t="s">
        <v>65</v>
      </c>
      <c r="E623" s="8"/>
      <c r="F623" s="14">
        <v>6524</v>
      </c>
    </row>
    <row r="624" spans="1:6" ht="14.4">
      <c r="A624" s="8" t="str">
        <f t="shared" si="9"/>
        <v>Albania-Europe 2003</v>
      </c>
      <c r="B624" s="8" t="s">
        <v>75</v>
      </c>
      <c r="C624" s="8" t="s">
        <v>76</v>
      </c>
      <c r="D624" s="9" t="s">
        <v>65</v>
      </c>
      <c r="E624" s="14">
        <v>2068</v>
      </c>
      <c r="F624" s="14">
        <v>3880</v>
      </c>
    </row>
    <row r="625" spans="1:6" ht="14.4">
      <c r="A625" s="8" t="str">
        <f t="shared" si="9"/>
        <v>Algeria-Africa 2003</v>
      </c>
      <c r="B625" s="8" t="s">
        <v>77</v>
      </c>
      <c r="C625" s="8" t="s">
        <v>78</v>
      </c>
      <c r="D625" s="9" t="s">
        <v>65</v>
      </c>
      <c r="E625" s="14">
        <v>40823</v>
      </c>
      <c r="F625" s="14">
        <v>124586</v>
      </c>
    </row>
    <row r="626" spans="1:6" ht="14.4">
      <c r="A626" s="8" t="str">
        <f t="shared" si="9"/>
        <v>American Samoa-Oceania 2003</v>
      </c>
      <c r="B626" s="8" t="s">
        <v>79</v>
      </c>
      <c r="C626" s="8" t="s">
        <v>80</v>
      </c>
      <c r="D626" s="9" t="s">
        <v>65</v>
      </c>
      <c r="E626" s="8"/>
      <c r="F626" s="8"/>
    </row>
    <row r="627" spans="1:6" ht="14.4">
      <c r="A627" s="8" t="str">
        <f t="shared" si="9"/>
        <v>Andorra-Europe 2003</v>
      </c>
      <c r="B627" s="8" t="s">
        <v>81</v>
      </c>
      <c r="C627" s="8" t="s">
        <v>76</v>
      </c>
      <c r="D627" s="9" t="s">
        <v>65</v>
      </c>
      <c r="E627" s="8"/>
      <c r="F627" s="14">
        <v>517</v>
      </c>
    </row>
    <row r="628" spans="1:6" ht="14.4">
      <c r="A628" s="8" t="str">
        <f t="shared" si="9"/>
        <v>Angola-Africa 2003</v>
      </c>
      <c r="B628" s="8" t="s">
        <v>82</v>
      </c>
      <c r="C628" s="8" t="s">
        <v>78</v>
      </c>
      <c r="D628" s="9" t="s">
        <v>65</v>
      </c>
      <c r="E628" s="14">
        <v>12586</v>
      </c>
      <c r="F628" s="14">
        <v>27836</v>
      </c>
    </row>
    <row r="629" spans="1:6" ht="14.4">
      <c r="A629" s="8" t="str">
        <f t="shared" si="9"/>
        <v>Antigua and Barbuda-The Americas 2003</v>
      </c>
      <c r="B629" s="8" t="s">
        <v>83</v>
      </c>
      <c r="C629" s="8" t="s">
        <v>84</v>
      </c>
      <c r="D629" s="9" t="s">
        <v>65</v>
      </c>
      <c r="E629" s="8"/>
      <c r="F629" s="14">
        <v>499</v>
      </c>
    </row>
    <row r="630" spans="1:6" ht="14.4">
      <c r="A630" s="8" t="str">
        <f t="shared" si="9"/>
        <v>Argentina-The Americas 2003</v>
      </c>
      <c r="B630" s="8" t="s">
        <v>85</v>
      </c>
      <c r="C630" s="8" t="s">
        <v>84</v>
      </c>
      <c r="D630" s="9" t="s">
        <v>65</v>
      </c>
      <c r="E630" s="14">
        <v>76075</v>
      </c>
      <c r="F630" s="14">
        <v>179639</v>
      </c>
    </row>
    <row r="631" spans="1:6" ht="14.4">
      <c r="A631" s="8" t="str">
        <f t="shared" si="9"/>
        <v>Armenia-Asia 2003</v>
      </c>
      <c r="B631" s="8" t="s">
        <v>86</v>
      </c>
      <c r="C631" s="8" t="s">
        <v>61</v>
      </c>
      <c r="D631" s="9" t="s">
        <v>65</v>
      </c>
      <c r="E631" s="14">
        <v>2610</v>
      </c>
      <c r="F631" s="14">
        <v>4353</v>
      </c>
    </row>
    <row r="632" spans="1:6" ht="14.4">
      <c r="A632" s="8" t="str">
        <f t="shared" si="9"/>
        <v>Aruba-The Americas 2003</v>
      </c>
      <c r="B632" s="8" t="s">
        <v>87</v>
      </c>
      <c r="C632" s="8" t="s">
        <v>84</v>
      </c>
      <c r="D632" s="9" t="s">
        <v>65</v>
      </c>
      <c r="E632" s="8"/>
      <c r="F632" s="14">
        <v>2296</v>
      </c>
    </row>
    <row r="633" spans="1:6" ht="14.4">
      <c r="A633" s="8" t="str">
        <f t="shared" si="9"/>
        <v>Australia-Oceania 2003</v>
      </c>
      <c r="B633" s="8" t="s">
        <v>88</v>
      </c>
      <c r="C633" s="8" t="s">
        <v>80</v>
      </c>
      <c r="D633" s="9" t="s">
        <v>65</v>
      </c>
      <c r="E633" s="14">
        <v>122108</v>
      </c>
      <c r="F633" s="14">
        <v>395094</v>
      </c>
    </row>
    <row r="634" spans="1:6" ht="14.4">
      <c r="A634" s="8" t="str">
        <f t="shared" si="9"/>
        <v>Austria-Europe 2003</v>
      </c>
      <c r="B634" s="8" t="s">
        <v>89</v>
      </c>
      <c r="C634" s="8" t="s">
        <v>76</v>
      </c>
      <c r="D634" s="9" t="s">
        <v>65</v>
      </c>
      <c r="E634" s="14">
        <v>31963</v>
      </c>
      <c r="F634" s="14">
        <v>62262</v>
      </c>
    </row>
    <row r="635" spans="1:6" ht="14.4">
      <c r="A635" s="8" t="str">
        <f t="shared" si="9"/>
        <v>Azerbaijan-Asia 2003</v>
      </c>
      <c r="B635" s="8" t="s">
        <v>90</v>
      </c>
      <c r="C635" s="8" t="s">
        <v>61</v>
      </c>
      <c r="D635" s="9" t="s">
        <v>65</v>
      </c>
      <c r="E635" s="14">
        <v>11937</v>
      </c>
      <c r="F635" s="14">
        <v>42629</v>
      </c>
    </row>
    <row r="636" spans="1:6" ht="14.4">
      <c r="A636" s="8" t="str">
        <f t="shared" si="9"/>
        <v>Bahamas, The-The Americas 2003</v>
      </c>
      <c r="B636" s="8" t="s">
        <v>91</v>
      </c>
      <c r="C636" s="8" t="s">
        <v>84</v>
      </c>
      <c r="D636" s="9" t="s">
        <v>65</v>
      </c>
      <c r="E636" s="8"/>
      <c r="F636" s="14">
        <v>1643</v>
      </c>
    </row>
    <row r="637" spans="1:6" ht="14.4">
      <c r="A637" s="8" t="str">
        <f t="shared" si="9"/>
        <v>Bahrain-Middle East 2003</v>
      </c>
      <c r="B637" s="8" t="s">
        <v>92</v>
      </c>
      <c r="C637" s="8" t="s">
        <v>93</v>
      </c>
      <c r="D637" s="9" t="s">
        <v>65</v>
      </c>
      <c r="E637" s="14">
        <v>9340</v>
      </c>
      <c r="F637" s="14">
        <v>24169</v>
      </c>
    </row>
    <row r="638" spans="1:6" ht="14.4">
      <c r="A638" s="8" t="str">
        <f t="shared" si="9"/>
        <v>Bangladesh-Asia 2003</v>
      </c>
      <c r="B638" s="8" t="s">
        <v>94</v>
      </c>
      <c r="C638" s="8" t="s">
        <v>61</v>
      </c>
      <c r="D638" s="9" t="s">
        <v>65</v>
      </c>
      <c r="E638" s="14">
        <v>29131</v>
      </c>
      <c r="F638" s="14">
        <v>52328</v>
      </c>
    </row>
    <row r="639" spans="1:6" ht="14.4">
      <c r="A639" s="8" t="str">
        <f t="shared" si="9"/>
        <v>Barbados-The Americas 2003</v>
      </c>
      <c r="B639" s="8" t="s">
        <v>95</v>
      </c>
      <c r="C639" s="8" t="s">
        <v>84</v>
      </c>
      <c r="D639" s="9" t="s">
        <v>65</v>
      </c>
      <c r="E639" s="8"/>
      <c r="F639" s="14">
        <v>1624</v>
      </c>
    </row>
    <row r="640" spans="1:6" ht="14.4">
      <c r="A640" s="8" t="str">
        <f t="shared" si="9"/>
        <v>Belarus-Europe 2003</v>
      </c>
      <c r="B640" s="8" t="s">
        <v>96</v>
      </c>
      <c r="C640" s="8" t="s">
        <v>76</v>
      </c>
      <c r="D640" s="9" t="s">
        <v>65</v>
      </c>
      <c r="E640" s="14">
        <v>26737</v>
      </c>
      <c r="F640" s="14">
        <v>60293</v>
      </c>
    </row>
    <row r="641" spans="1:6" ht="14.4">
      <c r="A641" s="8" t="str">
        <f t="shared" si="9"/>
        <v>Belgium-Europe 2003</v>
      </c>
      <c r="B641" s="8" t="s">
        <v>97</v>
      </c>
      <c r="C641" s="8" t="s">
        <v>76</v>
      </c>
      <c r="D641" s="9" t="s">
        <v>65</v>
      </c>
      <c r="E641" s="14">
        <v>57096</v>
      </c>
      <c r="F641" s="14">
        <v>104194</v>
      </c>
    </row>
    <row r="642" spans="1:6" ht="14.4">
      <c r="A642" s="8" t="str">
        <f t="shared" si="9"/>
        <v>Belize-The Americas 2003</v>
      </c>
      <c r="B642" s="8" t="s">
        <v>98</v>
      </c>
      <c r="C642" s="8" t="s">
        <v>84</v>
      </c>
      <c r="D642" s="9" t="s">
        <v>65</v>
      </c>
      <c r="E642" s="8"/>
      <c r="F642" s="14">
        <v>414</v>
      </c>
    </row>
    <row r="643" spans="1:6" ht="14.4">
      <c r="A643" s="8" t="str">
        <f t="shared" ref="A643:A706" si="10">CONCATENATE(B643," ",D643)</f>
        <v>Benin-Africa 2003</v>
      </c>
      <c r="B643" s="8" t="s">
        <v>99</v>
      </c>
      <c r="C643" s="8" t="s">
        <v>78</v>
      </c>
      <c r="D643" s="9" t="s">
        <v>65</v>
      </c>
      <c r="E643" s="14">
        <v>3439</v>
      </c>
      <c r="F643" s="14">
        <v>4756</v>
      </c>
    </row>
    <row r="644" spans="1:6" ht="14.4">
      <c r="A644" s="8" t="str">
        <f t="shared" si="10"/>
        <v>Bermuda-The Americas 2003</v>
      </c>
      <c r="B644" s="8" t="s">
        <v>100</v>
      </c>
      <c r="C644" s="8" t="s">
        <v>84</v>
      </c>
      <c r="D644" s="9" t="s">
        <v>65</v>
      </c>
      <c r="E644" s="8"/>
      <c r="F644" s="14">
        <v>466</v>
      </c>
    </row>
    <row r="645" spans="1:6" ht="14.4">
      <c r="A645" s="8" t="str">
        <f t="shared" si="10"/>
        <v>Bhutan-Asia 2003</v>
      </c>
      <c r="B645" s="8" t="s">
        <v>101</v>
      </c>
      <c r="C645" s="8" t="s">
        <v>61</v>
      </c>
      <c r="D645" s="9" t="s">
        <v>65</v>
      </c>
      <c r="E645" s="8"/>
      <c r="F645" s="14">
        <v>389</v>
      </c>
    </row>
    <row r="646" spans="1:6" ht="14.4">
      <c r="A646" s="8" t="str">
        <f t="shared" si="10"/>
        <v>Bolivia-The Americas 2003</v>
      </c>
      <c r="B646" s="8" t="s">
        <v>102</v>
      </c>
      <c r="C646" s="8" t="s">
        <v>84</v>
      </c>
      <c r="D646" s="9" t="s">
        <v>65</v>
      </c>
      <c r="E646" s="14">
        <v>6203</v>
      </c>
      <c r="F646" s="14">
        <v>14408</v>
      </c>
    </row>
    <row r="647" spans="1:6" ht="14.4">
      <c r="A647" s="8" t="str">
        <f t="shared" si="10"/>
        <v>Bosnia and Herzegovina-Europe 2003</v>
      </c>
      <c r="B647" s="8" t="s">
        <v>103</v>
      </c>
      <c r="C647" s="8" t="s">
        <v>76</v>
      </c>
      <c r="D647" s="9" t="s">
        <v>65</v>
      </c>
      <c r="E647" s="14">
        <v>6161</v>
      </c>
      <c r="F647" s="14">
        <v>30590</v>
      </c>
    </row>
    <row r="648" spans="1:6" ht="14.4">
      <c r="A648" s="8" t="str">
        <f t="shared" si="10"/>
        <v>Botswana-Africa 2003</v>
      </c>
      <c r="B648" s="8" t="s">
        <v>104</v>
      </c>
      <c r="C648" s="8" t="s">
        <v>78</v>
      </c>
      <c r="D648" s="9" t="s">
        <v>65</v>
      </c>
      <c r="E648" s="14">
        <v>2023</v>
      </c>
      <c r="F648" s="14">
        <v>4397</v>
      </c>
    </row>
    <row r="649" spans="1:6" ht="14.4">
      <c r="A649" s="8" t="str">
        <f t="shared" si="10"/>
        <v>Brazil-The Americas 2003</v>
      </c>
      <c r="B649" s="8" t="s">
        <v>105</v>
      </c>
      <c r="C649" s="8" t="s">
        <v>84</v>
      </c>
      <c r="D649" s="9" t="s">
        <v>65</v>
      </c>
      <c r="E649" s="14">
        <v>240464</v>
      </c>
      <c r="F649" s="14">
        <v>367147</v>
      </c>
    </row>
    <row r="650" spans="1:6" ht="14.4">
      <c r="A650" s="8" t="str">
        <f t="shared" si="10"/>
        <v>Brunei-Asia 2003</v>
      </c>
      <c r="B650" s="8" t="s">
        <v>106</v>
      </c>
      <c r="C650" s="8" t="s">
        <v>61</v>
      </c>
      <c r="D650" s="9" t="s">
        <v>65</v>
      </c>
      <c r="E650" s="14">
        <v>3043</v>
      </c>
      <c r="F650" s="14">
        <v>9094</v>
      </c>
    </row>
    <row r="651" spans="1:6" ht="14.4">
      <c r="A651" s="8" t="str">
        <f t="shared" si="10"/>
        <v>Bulgaria-Europe 2003</v>
      </c>
      <c r="B651" s="8" t="s">
        <v>107</v>
      </c>
      <c r="C651" s="8" t="s">
        <v>76</v>
      </c>
      <c r="D651" s="9" t="s">
        <v>65</v>
      </c>
      <c r="E651" s="14">
        <v>17512</v>
      </c>
      <c r="F651" s="14">
        <v>42805</v>
      </c>
    </row>
    <row r="652" spans="1:6" ht="14.4">
      <c r="A652" s="8" t="str">
        <f t="shared" si="10"/>
        <v>Burkina Faso-Africa 2003</v>
      </c>
      <c r="B652" s="8" t="s">
        <v>108</v>
      </c>
      <c r="C652" s="8" t="s">
        <v>78</v>
      </c>
      <c r="D652" s="9" t="s">
        <v>65</v>
      </c>
      <c r="E652" s="8"/>
      <c r="F652" s="14">
        <v>1665</v>
      </c>
    </row>
    <row r="653" spans="1:6" ht="14.4">
      <c r="A653" s="8" t="str">
        <f t="shared" si="10"/>
        <v>Burundi-Africa 2003</v>
      </c>
      <c r="B653" s="8" t="s">
        <v>109</v>
      </c>
      <c r="C653" s="8" t="s">
        <v>78</v>
      </c>
      <c r="D653" s="9" t="s">
        <v>65</v>
      </c>
      <c r="E653" s="8"/>
      <c r="F653" s="14">
        <v>180</v>
      </c>
    </row>
    <row r="654" spans="1:6" ht="14.4">
      <c r="A654" s="8" t="str">
        <f t="shared" si="10"/>
        <v>Cambodia-Asia 2003</v>
      </c>
      <c r="B654" s="8" t="s">
        <v>110</v>
      </c>
      <c r="C654" s="8" t="s">
        <v>61</v>
      </c>
      <c r="D654" s="9" t="s">
        <v>65</v>
      </c>
      <c r="E654" s="14">
        <v>4907</v>
      </c>
      <c r="F654" s="14">
        <v>4052</v>
      </c>
    </row>
    <row r="655" spans="1:6" ht="14.4">
      <c r="A655" s="8" t="str">
        <f t="shared" si="10"/>
        <v>Cameroon-Africa 2003</v>
      </c>
      <c r="B655" s="8" t="s">
        <v>111</v>
      </c>
      <c r="C655" s="8" t="s">
        <v>78</v>
      </c>
      <c r="D655" s="9" t="s">
        <v>65</v>
      </c>
      <c r="E655" s="14">
        <v>6914</v>
      </c>
      <c r="F655" s="14">
        <v>6674</v>
      </c>
    </row>
    <row r="656" spans="1:6" ht="14.4">
      <c r="A656" s="8" t="str">
        <f t="shared" si="10"/>
        <v>Canada-The Americas 2003</v>
      </c>
      <c r="B656" s="8" t="s">
        <v>112</v>
      </c>
      <c r="C656" s="8" t="s">
        <v>84</v>
      </c>
      <c r="D656" s="9" t="s">
        <v>65</v>
      </c>
      <c r="E656" s="14">
        <v>251326</v>
      </c>
      <c r="F656" s="14">
        <v>513937</v>
      </c>
    </row>
    <row r="657" spans="1:6" ht="14.4">
      <c r="A657" s="8" t="str">
        <f t="shared" si="10"/>
        <v>Cayman Islands-The Americas 2003</v>
      </c>
      <c r="B657" s="8" t="s">
        <v>113</v>
      </c>
      <c r="C657" s="8" t="s">
        <v>84</v>
      </c>
      <c r="D657" s="9" t="s">
        <v>65</v>
      </c>
      <c r="E657" s="8"/>
      <c r="F657" s="14">
        <v>587</v>
      </c>
    </row>
    <row r="658" spans="1:6" ht="14.4">
      <c r="A658" s="8" t="str">
        <f t="shared" si="10"/>
        <v>Central African Republic-Africa 2003</v>
      </c>
      <c r="B658" s="8" t="s">
        <v>114</v>
      </c>
      <c r="C658" s="8" t="s">
        <v>78</v>
      </c>
      <c r="D658" s="9" t="s">
        <v>65</v>
      </c>
      <c r="E658" s="8"/>
      <c r="F658" s="14">
        <v>235</v>
      </c>
    </row>
    <row r="659" spans="1:6" ht="14.4">
      <c r="A659" s="8" t="str">
        <f t="shared" si="10"/>
        <v>Chad-Africa 2003</v>
      </c>
      <c r="B659" s="8" t="s">
        <v>115</v>
      </c>
      <c r="C659" s="8" t="s">
        <v>78</v>
      </c>
      <c r="D659" s="9" t="s">
        <v>65</v>
      </c>
      <c r="E659" s="8"/>
      <c r="F659" s="14">
        <v>444</v>
      </c>
    </row>
    <row r="660" spans="1:6" ht="14.4">
      <c r="A660" s="8" t="str">
        <f t="shared" si="10"/>
        <v>Chile-The Americas 2003</v>
      </c>
      <c r="B660" s="8" t="s">
        <v>116</v>
      </c>
      <c r="C660" s="8" t="s">
        <v>84</v>
      </c>
      <c r="D660" s="9" t="s">
        <v>65</v>
      </c>
      <c r="E660" s="14">
        <v>29484</v>
      </c>
      <c r="F660" s="14">
        <v>67267</v>
      </c>
    </row>
    <row r="661" spans="1:6" ht="14.4">
      <c r="A661" s="8" t="str">
        <f t="shared" si="10"/>
        <v>China-Asia 2003</v>
      </c>
      <c r="B661" s="8" t="s">
        <v>117</v>
      </c>
      <c r="C661" s="8" t="s">
        <v>61</v>
      </c>
      <c r="D661" s="9" t="s">
        <v>65</v>
      </c>
      <c r="E661" s="14">
        <v>2286137</v>
      </c>
      <c r="F661" s="14">
        <v>7692211</v>
      </c>
    </row>
    <row r="662" spans="1:6" ht="14.4">
      <c r="A662" s="8" t="str">
        <f t="shared" si="10"/>
        <v>Colombia-The Americas 2003</v>
      </c>
      <c r="B662" s="8" t="s">
        <v>118</v>
      </c>
      <c r="C662" s="8" t="s">
        <v>84</v>
      </c>
      <c r="D662" s="9" t="s">
        <v>65</v>
      </c>
      <c r="E662" s="14">
        <v>30815</v>
      </c>
      <c r="F662" s="14">
        <v>70850</v>
      </c>
    </row>
    <row r="663" spans="1:6" ht="14.4">
      <c r="A663" s="8" t="str">
        <f t="shared" si="10"/>
        <v>Comoros-Africa 2003</v>
      </c>
      <c r="B663" s="8" t="s">
        <v>119</v>
      </c>
      <c r="C663" s="8" t="s">
        <v>78</v>
      </c>
      <c r="D663" s="9" t="s">
        <v>65</v>
      </c>
      <c r="E663" s="8"/>
      <c r="F663" s="14">
        <v>125</v>
      </c>
    </row>
    <row r="664" spans="1:6" ht="14.4">
      <c r="A664" s="8" t="str">
        <f t="shared" si="10"/>
        <v>Congo (Brazzaville)-Africa 2003</v>
      </c>
      <c r="B664" s="8" t="s">
        <v>120</v>
      </c>
      <c r="C664" s="8" t="s">
        <v>78</v>
      </c>
      <c r="D664" s="9" t="s">
        <v>65</v>
      </c>
      <c r="E664" s="14">
        <v>1416</v>
      </c>
      <c r="F664" s="14">
        <v>1885</v>
      </c>
    </row>
    <row r="665" spans="1:6" ht="14.4">
      <c r="A665" s="8" t="str">
        <f t="shared" si="10"/>
        <v>Congo (Kinshasa)-Africa 2003</v>
      </c>
      <c r="B665" s="8" t="s">
        <v>121</v>
      </c>
      <c r="C665" s="8" t="s">
        <v>78</v>
      </c>
      <c r="D665" s="9" t="s">
        <v>65</v>
      </c>
      <c r="E665" s="14">
        <v>22925</v>
      </c>
      <c r="F665" s="14">
        <v>2721</v>
      </c>
    </row>
    <row r="666" spans="1:6" ht="14.4">
      <c r="A666" s="8" t="str">
        <f t="shared" si="10"/>
        <v>Costa Rica-The Americas 2003</v>
      </c>
      <c r="B666" s="8" t="s">
        <v>122</v>
      </c>
      <c r="C666" s="8" t="s">
        <v>84</v>
      </c>
      <c r="D666" s="9" t="s">
        <v>65</v>
      </c>
      <c r="E666" s="14">
        <v>4561</v>
      </c>
      <c r="F666" s="14">
        <v>7818</v>
      </c>
    </row>
    <row r="667" spans="1:6" ht="14.4">
      <c r="A667" s="8" t="str">
        <f t="shared" si="10"/>
        <v>Cote d'Ivoire-Africa 2003</v>
      </c>
      <c r="B667" s="8" t="s">
        <v>123</v>
      </c>
      <c r="C667" s="8" t="s">
        <v>78</v>
      </c>
      <c r="D667" s="9" t="s">
        <v>65</v>
      </c>
      <c r="E667" s="14">
        <v>9489</v>
      </c>
      <c r="F667" s="14">
        <v>5856</v>
      </c>
    </row>
    <row r="668" spans="1:6" ht="14.4">
      <c r="A668" s="8" t="str">
        <f t="shared" si="10"/>
        <v>Croatia-Europe 2003</v>
      </c>
      <c r="B668" s="8" t="s">
        <v>124</v>
      </c>
      <c r="C668" s="8" t="s">
        <v>76</v>
      </c>
      <c r="D668" s="9" t="s">
        <v>65</v>
      </c>
      <c r="E668" s="14">
        <v>8722</v>
      </c>
      <c r="F668" s="14">
        <v>21555</v>
      </c>
    </row>
    <row r="669" spans="1:6" ht="14.4">
      <c r="A669" s="8" t="str">
        <f t="shared" si="10"/>
        <v>Cuba-The Americas 2003</v>
      </c>
      <c r="B669" s="8" t="s">
        <v>125</v>
      </c>
      <c r="C669" s="8" t="s">
        <v>84</v>
      </c>
      <c r="D669" s="9" t="s">
        <v>65</v>
      </c>
      <c r="E669" s="14">
        <v>12346</v>
      </c>
      <c r="F669" s="14">
        <v>29901</v>
      </c>
    </row>
    <row r="670" spans="1:6" ht="14.4">
      <c r="A670" s="8" t="str">
        <f t="shared" si="10"/>
        <v>Curacao-The Americas 2003</v>
      </c>
      <c r="B670" s="8" t="s">
        <v>126</v>
      </c>
      <c r="C670" s="8" t="s">
        <v>84</v>
      </c>
      <c r="D670" s="9" t="s">
        <v>65</v>
      </c>
      <c r="E670" s="8"/>
      <c r="F670" s="8"/>
    </row>
    <row r="671" spans="1:6" ht="14.4">
      <c r="A671" s="8" t="str">
        <f t="shared" si="10"/>
        <v>Cyprus-Europe 2003</v>
      </c>
      <c r="B671" s="8" t="s">
        <v>127</v>
      </c>
      <c r="C671" s="8" t="s">
        <v>76</v>
      </c>
      <c r="D671" s="9" t="s">
        <v>65</v>
      </c>
      <c r="E671" s="14">
        <v>2525</v>
      </c>
      <c r="F671" s="14">
        <v>8141</v>
      </c>
    </row>
    <row r="672" spans="1:6" ht="14.4">
      <c r="A672" s="8" t="str">
        <f t="shared" si="10"/>
        <v>Czech Republic-Europe 2003</v>
      </c>
      <c r="B672" s="8" t="s">
        <v>128</v>
      </c>
      <c r="C672" s="8" t="s">
        <v>76</v>
      </c>
      <c r="D672" s="9" t="s">
        <v>65</v>
      </c>
      <c r="E672" s="14">
        <v>42044</v>
      </c>
      <c r="F672" s="14">
        <v>108121</v>
      </c>
    </row>
    <row r="673" spans="1:6" ht="14.4">
      <c r="A673" s="8" t="str">
        <f t="shared" si="10"/>
        <v>Denmark-Europe 2003</v>
      </c>
      <c r="B673" s="8" t="s">
        <v>129</v>
      </c>
      <c r="C673" s="8" t="s">
        <v>76</v>
      </c>
      <c r="D673" s="9" t="s">
        <v>65</v>
      </c>
      <c r="E673" s="14">
        <v>18358</v>
      </c>
      <c r="F673" s="14">
        <v>44503</v>
      </c>
    </row>
    <row r="674" spans="1:6" ht="14.4">
      <c r="A674" s="8" t="str">
        <f t="shared" si="10"/>
        <v>Djibouti-Africa 2003</v>
      </c>
      <c r="B674" s="8" t="s">
        <v>130</v>
      </c>
      <c r="C674" s="8" t="s">
        <v>78</v>
      </c>
      <c r="D674" s="9" t="s">
        <v>65</v>
      </c>
      <c r="E674" s="8"/>
      <c r="F674" s="14">
        <v>532</v>
      </c>
    </row>
    <row r="675" spans="1:6" ht="14.4">
      <c r="A675" s="8" t="str">
        <f t="shared" si="10"/>
        <v>Dominica-The Americas 2003</v>
      </c>
      <c r="B675" s="8" t="s">
        <v>131</v>
      </c>
      <c r="C675" s="8" t="s">
        <v>84</v>
      </c>
      <c r="D675" s="9" t="s">
        <v>65</v>
      </c>
      <c r="E675" s="8"/>
      <c r="F675" s="14">
        <v>128</v>
      </c>
    </row>
    <row r="676" spans="1:6" ht="14.4">
      <c r="A676" s="8" t="str">
        <f t="shared" si="10"/>
        <v>Dominican Republic-The Americas 2003</v>
      </c>
      <c r="B676" s="8" t="s">
        <v>132</v>
      </c>
      <c r="C676" s="8" t="s">
        <v>84</v>
      </c>
      <c r="D676" s="9" t="s">
        <v>65</v>
      </c>
      <c r="E676" s="14">
        <v>6941</v>
      </c>
      <c r="F676" s="14">
        <v>20323</v>
      </c>
    </row>
    <row r="677" spans="1:6" ht="14.4">
      <c r="A677" s="8" t="str">
        <f t="shared" si="10"/>
        <v>Ecuador-The Americas 2003</v>
      </c>
      <c r="B677" s="8" t="s">
        <v>133</v>
      </c>
      <c r="C677" s="8" t="s">
        <v>84</v>
      </c>
      <c r="D677" s="9" t="s">
        <v>65</v>
      </c>
      <c r="E677" s="14">
        <v>12678</v>
      </c>
      <c r="F677" s="14">
        <v>30473</v>
      </c>
    </row>
    <row r="678" spans="1:6" ht="14.4">
      <c r="A678" s="8" t="str">
        <f t="shared" si="10"/>
        <v>Egypt-Africa 2003</v>
      </c>
      <c r="B678" s="8" t="s">
        <v>134</v>
      </c>
      <c r="C678" s="8" t="s">
        <v>78</v>
      </c>
      <c r="D678" s="9" t="s">
        <v>65</v>
      </c>
      <c r="E678" s="14">
        <v>71465</v>
      </c>
      <c r="F678" s="14">
        <v>197871</v>
      </c>
    </row>
    <row r="679" spans="1:6" ht="14.4">
      <c r="A679" s="8" t="str">
        <f t="shared" si="10"/>
        <v>El Salvador-The Americas 2003</v>
      </c>
      <c r="B679" s="8" t="s">
        <v>135</v>
      </c>
      <c r="C679" s="8" t="s">
        <v>84</v>
      </c>
      <c r="D679" s="9" t="s">
        <v>65</v>
      </c>
      <c r="E679" s="14">
        <v>4214</v>
      </c>
      <c r="F679" s="14">
        <v>6476</v>
      </c>
    </row>
    <row r="680" spans="1:6" ht="14.4">
      <c r="A680" s="8" t="str">
        <f t="shared" si="10"/>
        <v>Equatorial Guinea-Africa 2003</v>
      </c>
      <c r="B680" s="8" t="s">
        <v>136</v>
      </c>
      <c r="C680" s="8" t="s">
        <v>78</v>
      </c>
      <c r="D680" s="9" t="s">
        <v>65</v>
      </c>
      <c r="E680" s="8"/>
      <c r="F680" s="14">
        <v>4620</v>
      </c>
    </row>
    <row r="681" spans="1:6" ht="14.4">
      <c r="A681" s="8" t="str">
        <f t="shared" si="10"/>
        <v>Eritrea-Africa 2003</v>
      </c>
      <c r="B681" s="8" t="s">
        <v>137</v>
      </c>
      <c r="C681" s="8" t="s">
        <v>78</v>
      </c>
      <c r="D681" s="9" t="s">
        <v>65</v>
      </c>
      <c r="E681" s="14">
        <v>726</v>
      </c>
      <c r="F681" s="14">
        <v>513</v>
      </c>
    </row>
    <row r="682" spans="1:6" ht="14.4">
      <c r="A682" s="8" t="str">
        <f t="shared" si="10"/>
        <v>Estonia-Europe 2003</v>
      </c>
      <c r="B682" s="8" t="s">
        <v>138</v>
      </c>
      <c r="C682" s="8" t="s">
        <v>76</v>
      </c>
      <c r="D682" s="9" t="s">
        <v>65</v>
      </c>
      <c r="E682" s="14">
        <v>4749</v>
      </c>
      <c r="F682" s="14">
        <v>14745</v>
      </c>
    </row>
    <row r="683" spans="1:6" ht="14.4">
      <c r="A683" s="8" t="str">
        <f t="shared" si="10"/>
        <v>Ethiopia-Africa 2003</v>
      </c>
      <c r="B683" s="8" t="s">
        <v>139</v>
      </c>
      <c r="C683" s="8" t="s">
        <v>78</v>
      </c>
      <c r="D683" s="9" t="s">
        <v>65</v>
      </c>
      <c r="E683" s="14">
        <v>32378</v>
      </c>
      <c r="F683" s="14">
        <v>6659</v>
      </c>
    </row>
    <row r="684" spans="1:6" ht="14.4">
      <c r="A684" s="8" t="str">
        <f t="shared" si="10"/>
        <v>Faeroe Islands-Europe 2003</v>
      </c>
      <c r="B684" s="8" t="s">
        <v>140</v>
      </c>
      <c r="C684" s="8" t="s">
        <v>76</v>
      </c>
      <c r="D684" s="9" t="s">
        <v>65</v>
      </c>
      <c r="E684" s="8"/>
      <c r="F684" s="14">
        <v>667</v>
      </c>
    </row>
    <row r="685" spans="1:6" ht="14.4">
      <c r="A685" s="8" t="str">
        <f t="shared" si="10"/>
        <v>Fiji-Oceania 2003</v>
      </c>
      <c r="B685" s="8" t="s">
        <v>141</v>
      </c>
      <c r="C685" s="8" t="s">
        <v>80</v>
      </c>
      <c r="D685" s="9" t="s">
        <v>65</v>
      </c>
      <c r="E685" s="8"/>
      <c r="F685" s="14">
        <v>847</v>
      </c>
    </row>
    <row r="686" spans="1:6" ht="14.4">
      <c r="A686" s="8" t="str">
        <f t="shared" si="10"/>
        <v>Finland-Europe 2003</v>
      </c>
      <c r="B686" s="8" t="s">
        <v>142</v>
      </c>
      <c r="C686" s="8" t="s">
        <v>76</v>
      </c>
      <c r="D686" s="9" t="s">
        <v>65</v>
      </c>
      <c r="E686" s="14">
        <v>33259</v>
      </c>
      <c r="F686" s="14">
        <v>53168</v>
      </c>
    </row>
    <row r="687" spans="1:6" ht="14.4">
      <c r="A687" s="8" t="str">
        <f t="shared" si="10"/>
        <v>France-Europe 2003</v>
      </c>
      <c r="B687" s="8" t="s">
        <v>143</v>
      </c>
      <c r="C687" s="8" t="s">
        <v>76</v>
      </c>
      <c r="D687" s="9" t="s">
        <v>65</v>
      </c>
      <c r="E687" s="14">
        <v>253469</v>
      </c>
      <c r="F687" s="14">
        <v>356924</v>
      </c>
    </row>
    <row r="688" spans="1:6" ht="14.4">
      <c r="A688" s="8" t="str">
        <f t="shared" si="10"/>
        <v>French Polynesia-Oceania 2003</v>
      </c>
      <c r="B688" s="8" t="s">
        <v>144</v>
      </c>
      <c r="C688" s="8" t="s">
        <v>80</v>
      </c>
      <c r="D688" s="9" t="s">
        <v>65</v>
      </c>
      <c r="E688" s="8"/>
      <c r="F688" s="14">
        <v>873</v>
      </c>
    </row>
    <row r="689" spans="1:6" ht="14.4">
      <c r="A689" s="8" t="str">
        <f t="shared" si="10"/>
        <v>Gabon-Africa 2003</v>
      </c>
      <c r="B689" s="8" t="s">
        <v>145</v>
      </c>
      <c r="C689" s="8" t="s">
        <v>78</v>
      </c>
      <c r="D689" s="9" t="s">
        <v>65</v>
      </c>
      <c r="E689" s="14">
        <v>1925</v>
      </c>
      <c r="F689" s="14">
        <v>81</v>
      </c>
    </row>
    <row r="690" spans="1:6" ht="14.4">
      <c r="A690" s="8" t="str">
        <f t="shared" si="10"/>
        <v>Gambia, The-Africa 2003</v>
      </c>
      <c r="B690" s="8" t="s">
        <v>146</v>
      </c>
      <c r="C690" s="8" t="s">
        <v>78</v>
      </c>
      <c r="D690" s="9" t="s">
        <v>65</v>
      </c>
      <c r="E690" s="8"/>
      <c r="F690" s="14">
        <v>436</v>
      </c>
    </row>
    <row r="691" spans="1:6" ht="14.4">
      <c r="A691" s="8" t="str">
        <f t="shared" si="10"/>
        <v>Georgia-Asia 2003</v>
      </c>
      <c r="B691" s="8" t="s">
        <v>147</v>
      </c>
      <c r="C691" s="8" t="s">
        <v>61</v>
      </c>
      <c r="D691" s="9" t="s">
        <v>65</v>
      </c>
      <c r="E691" s="14">
        <v>3096</v>
      </c>
      <c r="F691" s="14">
        <v>6058</v>
      </c>
    </row>
    <row r="692" spans="1:6" ht="14.4">
      <c r="A692" s="8" t="str">
        <f t="shared" si="10"/>
        <v>Germany-Europe 2003</v>
      </c>
      <c r="B692" s="8" t="s">
        <v>148</v>
      </c>
      <c r="C692" s="8" t="s">
        <v>76</v>
      </c>
      <c r="D692" s="9" t="s">
        <v>65</v>
      </c>
      <c r="E692" s="14">
        <v>313249</v>
      </c>
      <c r="F692" s="14">
        <v>732249</v>
      </c>
    </row>
    <row r="693" spans="1:6" ht="14.4">
      <c r="A693" s="8" t="str">
        <f t="shared" si="10"/>
        <v>Ghana-Africa 2003</v>
      </c>
      <c r="B693" s="8" t="s">
        <v>149</v>
      </c>
      <c r="C693" s="8" t="s">
        <v>78</v>
      </c>
      <c r="D693" s="9" t="s">
        <v>65</v>
      </c>
      <c r="E693" s="14">
        <v>9320</v>
      </c>
      <c r="F693" s="14">
        <v>7444</v>
      </c>
    </row>
    <row r="694" spans="1:6" ht="14.4">
      <c r="A694" s="8" t="str">
        <f t="shared" si="10"/>
        <v>Greece-Europe 2003</v>
      </c>
      <c r="B694" s="8" t="s">
        <v>150</v>
      </c>
      <c r="C694" s="8" t="s">
        <v>76</v>
      </c>
      <c r="D694" s="9" t="s">
        <v>65</v>
      </c>
      <c r="E694" s="14">
        <v>29436</v>
      </c>
      <c r="F694" s="14">
        <v>94902</v>
      </c>
    </row>
    <row r="695" spans="1:6" ht="14.4">
      <c r="A695" s="8" t="str">
        <f t="shared" si="10"/>
        <v>Greenland-The Americas 2003</v>
      </c>
      <c r="B695" s="8" t="s">
        <v>151</v>
      </c>
      <c r="C695" s="8" t="s">
        <v>84</v>
      </c>
      <c r="D695" s="9" t="s">
        <v>65</v>
      </c>
      <c r="E695" s="8"/>
      <c r="F695" s="14">
        <v>557</v>
      </c>
    </row>
    <row r="696" spans="1:6" ht="14.4">
      <c r="A696" s="8" t="str">
        <f t="shared" si="10"/>
        <v>Grenada-The Americas 2003</v>
      </c>
      <c r="B696" s="8" t="s">
        <v>152</v>
      </c>
      <c r="C696" s="8" t="s">
        <v>84</v>
      </c>
      <c r="D696" s="9" t="s">
        <v>65</v>
      </c>
      <c r="E696" s="8"/>
      <c r="F696" s="14">
        <v>253</v>
      </c>
    </row>
    <row r="697" spans="1:6" ht="14.4">
      <c r="A697" s="8" t="str">
        <f t="shared" si="10"/>
        <v>Guam-Oceania 2003</v>
      </c>
      <c r="B697" s="8" t="s">
        <v>153</v>
      </c>
      <c r="C697" s="8" t="s">
        <v>80</v>
      </c>
      <c r="D697" s="9" t="s">
        <v>65</v>
      </c>
      <c r="E697" s="8"/>
      <c r="F697" s="8"/>
    </row>
    <row r="698" spans="1:6" ht="14.4">
      <c r="A698" s="8" t="str">
        <f t="shared" si="10"/>
        <v>Guatemala-The Americas 2003</v>
      </c>
      <c r="B698" s="8" t="s">
        <v>154</v>
      </c>
      <c r="C698" s="8" t="s">
        <v>84</v>
      </c>
      <c r="D698" s="9" t="s">
        <v>65</v>
      </c>
      <c r="E698" s="14">
        <v>9318</v>
      </c>
      <c r="F698" s="14">
        <v>11844</v>
      </c>
    </row>
    <row r="699" spans="1:6" ht="14.4">
      <c r="A699" s="8" t="str">
        <f t="shared" si="10"/>
        <v>Guinea-Africa 2003</v>
      </c>
      <c r="B699" s="8" t="s">
        <v>155</v>
      </c>
      <c r="C699" s="8" t="s">
        <v>78</v>
      </c>
      <c r="D699" s="9" t="s">
        <v>65</v>
      </c>
      <c r="E699" s="8"/>
      <c r="F699" s="14">
        <v>1228</v>
      </c>
    </row>
    <row r="700" spans="1:6" ht="14.4">
      <c r="A700" s="8" t="str">
        <f t="shared" si="10"/>
        <v>Guinea-Bissau-Africa 2003</v>
      </c>
      <c r="B700" s="8" t="s">
        <v>156</v>
      </c>
      <c r="C700" s="8" t="s">
        <v>78</v>
      </c>
      <c r="D700" s="9" t="s">
        <v>65</v>
      </c>
      <c r="E700" s="8"/>
      <c r="F700" s="14">
        <v>235</v>
      </c>
    </row>
    <row r="701" spans="1:6" ht="14.4">
      <c r="A701" s="8" t="str">
        <f t="shared" si="10"/>
        <v>Guyana-The Americas 2003</v>
      </c>
      <c r="B701" s="8" t="s">
        <v>157</v>
      </c>
      <c r="C701" s="8" t="s">
        <v>84</v>
      </c>
      <c r="D701" s="9" t="s">
        <v>65</v>
      </c>
      <c r="E701" s="8"/>
      <c r="F701" s="14">
        <v>1555</v>
      </c>
    </row>
    <row r="702" spans="1:6" ht="14.4">
      <c r="A702" s="8" t="str">
        <f t="shared" si="10"/>
        <v>Haiti-The Americas 2003</v>
      </c>
      <c r="B702" s="8" t="s">
        <v>158</v>
      </c>
      <c r="C702" s="8" t="s">
        <v>84</v>
      </c>
      <c r="D702" s="9" t="s">
        <v>65</v>
      </c>
      <c r="E702" s="14">
        <v>2732</v>
      </c>
      <c r="F702" s="14">
        <v>2263</v>
      </c>
    </row>
    <row r="703" spans="1:6" ht="14.4">
      <c r="A703" s="8" t="str">
        <f t="shared" si="10"/>
        <v>Honduras-The Americas 2003</v>
      </c>
      <c r="B703" s="8" t="s">
        <v>159</v>
      </c>
      <c r="C703" s="8" t="s">
        <v>84</v>
      </c>
      <c r="D703" s="9" t="s">
        <v>65</v>
      </c>
      <c r="E703" s="14">
        <v>4453</v>
      </c>
      <c r="F703" s="14">
        <v>7866</v>
      </c>
    </row>
    <row r="704" spans="1:6" ht="14.4">
      <c r="A704" s="8" t="str">
        <f t="shared" si="10"/>
        <v>Hong Kong SAR-Asia 2003</v>
      </c>
      <c r="B704" s="8" t="s">
        <v>160</v>
      </c>
      <c r="C704" s="8" t="s">
        <v>61</v>
      </c>
      <c r="D704" s="9" t="s">
        <v>65</v>
      </c>
      <c r="E704" s="14">
        <v>14933</v>
      </c>
      <c r="F704" s="14">
        <v>36996</v>
      </c>
    </row>
    <row r="705" spans="1:6" ht="14.4">
      <c r="A705" s="8" t="str">
        <f t="shared" si="10"/>
        <v>Hungary-Europe 2003</v>
      </c>
      <c r="B705" s="8" t="s">
        <v>161</v>
      </c>
      <c r="C705" s="8" t="s">
        <v>76</v>
      </c>
      <c r="D705" s="9" t="s">
        <v>65</v>
      </c>
      <c r="E705" s="14">
        <v>24859</v>
      </c>
      <c r="F705" s="14">
        <v>48676</v>
      </c>
    </row>
    <row r="706" spans="1:6" ht="14.4">
      <c r="A706" s="8" t="str">
        <f t="shared" si="10"/>
        <v>Iceland-Europe 2003</v>
      </c>
      <c r="B706" s="8" t="s">
        <v>162</v>
      </c>
      <c r="C706" s="8" t="s">
        <v>76</v>
      </c>
      <c r="D706" s="9" t="s">
        <v>65</v>
      </c>
      <c r="E706" s="14">
        <v>5384</v>
      </c>
      <c r="F706" s="14">
        <v>2054</v>
      </c>
    </row>
    <row r="707" spans="1:6" ht="14.4">
      <c r="A707" s="8" t="str">
        <f t="shared" ref="A707:A770" si="11">CONCATENATE(B707," ",D707)</f>
        <v>India-Asia 2003</v>
      </c>
      <c r="B707" s="8" t="s">
        <v>163</v>
      </c>
      <c r="C707" s="8" t="s">
        <v>61</v>
      </c>
      <c r="D707" s="9" t="s">
        <v>65</v>
      </c>
      <c r="E707" s="14">
        <v>698360</v>
      </c>
      <c r="F707" s="14">
        <v>1982263</v>
      </c>
    </row>
    <row r="708" spans="1:6" ht="14.4">
      <c r="A708" s="8" t="str">
        <f t="shared" si="11"/>
        <v>Indonesia-Asia 2003</v>
      </c>
      <c r="B708" s="8" t="s">
        <v>164</v>
      </c>
      <c r="C708" s="8" t="s">
        <v>61</v>
      </c>
      <c r="D708" s="9" t="s">
        <v>65</v>
      </c>
      <c r="E708" s="14">
        <v>199782</v>
      </c>
      <c r="F708" s="14">
        <v>453106</v>
      </c>
    </row>
    <row r="709" spans="1:6" ht="14.4">
      <c r="A709" s="8" t="str">
        <f t="shared" si="11"/>
        <v>Iran-Middle East 2003</v>
      </c>
      <c r="B709" s="8" t="s">
        <v>165</v>
      </c>
      <c r="C709" s="8" t="s">
        <v>93</v>
      </c>
      <c r="D709" s="9" t="s">
        <v>65</v>
      </c>
      <c r="E709" s="14">
        <v>213423</v>
      </c>
      <c r="F709" s="14">
        <v>577483</v>
      </c>
    </row>
    <row r="710" spans="1:6" ht="14.4">
      <c r="A710" s="8" t="str">
        <f t="shared" si="11"/>
        <v>Iraq-Middle East 2003</v>
      </c>
      <c r="B710" s="8" t="s">
        <v>166</v>
      </c>
      <c r="C710" s="8" t="s">
        <v>93</v>
      </c>
      <c r="D710" s="9" t="s">
        <v>65</v>
      </c>
      <c r="E710" s="14">
        <v>32846</v>
      </c>
      <c r="F710" s="14">
        <v>106651</v>
      </c>
    </row>
    <row r="711" spans="1:6" ht="14.4">
      <c r="A711" s="8" t="str">
        <f t="shared" si="11"/>
        <v>Ireland-Europe 2003</v>
      </c>
      <c r="B711" s="8" t="s">
        <v>167</v>
      </c>
      <c r="C711" s="8" t="s">
        <v>76</v>
      </c>
      <c r="D711" s="9" t="s">
        <v>65</v>
      </c>
      <c r="E711" s="14">
        <v>14364</v>
      </c>
      <c r="F711" s="14">
        <v>40623</v>
      </c>
    </row>
    <row r="712" spans="1:6" ht="14.4">
      <c r="A712" s="8" t="str">
        <f t="shared" si="11"/>
        <v>Isle of Man-Europe 2003</v>
      </c>
      <c r="B712" s="8" t="s">
        <v>168</v>
      </c>
      <c r="C712" s="8" t="s">
        <v>76</v>
      </c>
      <c r="D712" s="9" t="s">
        <v>65</v>
      </c>
      <c r="E712" s="8"/>
      <c r="F712" s="8"/>
    </row>
    <row r="713" spans="1:6" ht="14.4">
      <c r="A713" s="8" t="str">
        <f t="shared" si="11"/>
        <v>Israel-Middle East 2003</v>
      </c>
      <c r="B713" s="8" t="s">
        <v>169</v>
      </c>
      <c r="C713" s="8" t="s">
        <v>93</v>
      </c>
      <c r="D713" s="9" t="s">
        <v>65</v>
      </c>
      <c r="E713" s="14">
        <v>21463</v>
      </c>
      <c r="F713" s="14">
        <v>67029</v>
      </c>
    </row>
    <row r="714" spans="1:6" ht="14.4">
      <c r="A714" s="8" t="str">
        <f t="shared" si="11"/>
        <v>Italy-Europe 2003</v>
      </c>
      <c r="B714" s="8" t="s">
        <v>170</v>
      </c>
      <c r="C714" s="8" t="s">
        <v>76</v>
      </c>
      <c r="D714" s="9" t="s">
        <v>65</v>
      </c>
      <c r="E714" s="14">
        <v>164858</v>
      </c>
      <c r="F714" s="14">
        <v>401592</v>
      </c>
    </row>
    <row r="715" spans="1:6" ht="14.4">
      <c r="A715" s="8" t="str">
        <f t="shared" si="11"/>
        <v>Jamaica-The Americas 2003</v>
      </c>
      <c r="B715" s="8" t="s">
        <v>171</v>
      </c>
      <c r="C715" s="8" t="s">
        <v>84</v>
      </c>
      <c r="D715" s="9" t="s">
        <v>65</v>
      </c>
      <c r="E715" s="14">
        <v>3022</v>
      </c>
      <c r="F715" s="14">
        <v>8592</v>
      </c>
    </row>
    <row r="716" spans="1:6" ht="14.4">
      <c r="A716" s="8" t="str">
        <f t="shared" si="11"/>
        <v>Japan-Asia 2003</v>
      </c>
      <c r="B716" s="8" t="s">
        <v>172</v>
      </c>
      <c r="C716" s="8" t="s">
        <v>61</v>
      </c>
      <c r="D716" s="9" t="s">
        <v>65</v>
      </c>
      <c r="E716" s="14">
        <v>472174</v>
      </c>
      <c r="F716" s="14">
        <v>1100650</v>
      </c>
    </row>
    <row r="717" spans="1:6" ht="14.4">
      <c r="A717" s="8" t="str">
        <f t="shared" si="11"/>
        <v>Jordan-Middle East 2003</v>
      </c>
      <c r="B717" s="8" t="s">
        <v>173</v>
      </c>
      <c r="C717" s="8" t="s">
        <v>93</v>
      </c>
      <c r="D717" s="9" t="s">
        <v>65</v>
      </c>
      <c r="E717" s="14">
        <v>7458</v>
      </c>
      <c r="F717" s="14">
        <v>21254</v>
      </c>
    </row>
    <row r="718" spans="1:6" ht="14.4">
      <c r="A718" s="8" t="str">
        <f t="shared" si="11"/>
        <v>Kazakhstan-Asia 2003</v>
      </c>
      <c r="B718" s="8" t="s">
        <v>174</v>
      </c>
      <c r="C718" s="8" t="s">
        <v>61</v>
      </c>
      <c r="D718" s="9" t="s">
        <v>65</v>
      </c>
      <c r="E718" s="14">
        <v>63417</v>
      </c>
      <c r="F718" s="14">
        <v>214087</v>
      </c>
    </row>
    <row r="719" spans="1:6" ht="14.4">
      <c r="A719" s="8" t="str">
        <f t="shared" si="11"/>
        <v>Kenya-Africa 2003</v>
      </c>
      <c r="B719" s="8" t="s">
        <v>175</v>
      </c>
      <c r="C719" s="8" t="s">
        <v>78</v>
      </c>
      <c r="D719" s="9" t="s">
        <v>65</v>
      </c>
      <c r="E719" s="14">
        <v>18897</v>
      </c>
      <c r="F719" s="14">
        <v>12350</v>
      </c>
    </row>
    <row r="720" spans="1:6" ht="14.4">
      <c r="A720" s="8" t="str">
        <f t="shared" si="11"/>
        <v>Kiribati-Oceania 2003</v>
      </c>
      <c r="B720" s="8" t="s">
        <v>176</v>
      </c>
      <c r="C720" s="8" t="s">
        <v>80</v>
      </c>
      <c r="D720" s="9" t="s">
        <v>65</v>
      </c>
      <c r="E720" s="8"/>
      <c r="F720" s="14">
        <v>40</v>
      </c>
    </row>
    <row r="721" spans="1:6" ht="14.4">
      <c r="A721" s="8" t="str">
        <f t="shared" si="11"/>
        <v>Kosovo-Europe 2003</v>
      </c>
      <c r="B721" s="8" t="s">
        <v>177</v>
      </c>
      <c r="C721" s="8" t="s">
        <v>76</v>
      </c>
      <c r="D721" s="9" t="s">
        <v>65</v>
      </c>
      <c r="E721" s="14">
        <v>2435</v>
      </c>
      <c r="F721" s="8"/>
    </row>
    <row r="722" spans="1:6" ht="14.4">
      <c r="A722" s="8" t="str">
        <f t="shared" si="11"/>
        <v>Kuwait-Middle East 2003</v>
      </c>
      <c r="B722" s="8" t="s">
        <v>178</v>
      </c>
      <c r="C722" s="8" t="s">
        <v>93</v>
      </c>
      <c r="D722" s="9" t="s">
        <v>65</v>
      </c>
      <c r="E722" s="14">
        <v>30815</v>
      </c>
      <c r="F722" s="14">
        <v>81869</v>
      </c>
    </row>
    <row r="723" spans="1:6" ht="14.4">
      <c r="A723" s="8" t="str">
        <f t="shared" si="11"/>
        <v>Kyrgyzstan-Asia 2003</v>
      </c>
      <c r="B723" s="8" t="s">
        <v>179</v>
      </c>
      <c r="C723" s="8" t="s">
        <v>61</v>
      </c>
      <c r="D723" s="9" t="s">
        <v>65</v>
      </c>
      <c r="E723" s="14">
        <v>2484</v>
      </c>
      <c r="F723" s="14">
        <v>6480</v>
      </c>
    </row>
    <row r="724" spans="1:6" ht="14.4">
      <c r="A724" s="8" t="str">
        <f t="shared" si="11"/>
        <v>Laos-Asia 2003</v>
      </c>
      <c r="B724" s="8" t="s">
        <v>180</v>
      </c>
      <c r="C724" s="8" t="s">
        <v>61</v>
      </c>
      <c r="D724" s="9" t="s">
        <v>65</v>
      </c>
      <c r="E724" s="8"/>
      <c r="F724" s="14">
        <v>1811</v>
      </c>
    </row>
    <row r="725" spans="1:6" ht="14.4">
      <c r="A725" s="8" t="str">
        <f t="shared" si="11"/>
        <v>Latvia-Europe 2003</v>
      </c>
      <c r="B725" s="8" t="s">
        <v>181</v>
      </c>
      <c r="C725" s="8" t="s">
        <v>76</v>
      </c>
      <c r="D725" s="9" t="s">
        <v>65</v>
      </c>
      <c r="E725" s="14">
        <v>4403</v>
      </c>
      <c r="F725" s="14">
        <v>6824</v>
      </c>
    </row>
    <row r="726" spans="1:6" ht="14.4">
      <c r="A726" s="8" t="str">
        <f t="shared" si="11"/>
        <v>Lebanon-Middle East 2003</v>
      </c>
      <c r="B726" s="8" t="s">
        <v>182</v>
      </c>
      <c r="C726" s="8" t="s">
        <v>93</v>
      </c>
      <c r="D726" s="9" t="s">
        <v>65</v>
      </c>
      <c r="E726" s="14">
        <v>6652</v>
      </c>
      <c r="F726" s="14">
        <v>20917</v>
      </c>
    </row>
    <row r="727" spans="1:6" ht="14.4">
      <c r="A727" s="8" t="str">
        <f t="shared" si="11"/>
        <v>Lesotho-Africa 2003</v>
      </c>
      <c r="B727" s="8" t="s">
        <v>183</v>
      </c>
      <c r="C727" s="8" t="s">
        <v>78</v>
      </c>
      <c r="D727" s="9" t="s">
        <v>65</v>
      </c>
      <c r="E727" s="8"/>
      <c r="F727" s="14">
        <v>26</v>
      </c>
    </row>
    <row r="728" spans="1:6" ht="14.4">
      <c r="A728" s="8" t="str">
        <f t="shared" si="11"/>
        <v>Liberia-Africa 2003</v>
      </c>
      <c r="B728" s="8" t="s">
        <v>184</v>
      </c>
      <c r="C728" s="8" t="s">
        <v>78</v>
      </c>
      <c r="D728" s="9" t="s">
        <v>65</v>
      </c>
      <c r="E728" s="8"/>
      <c r="F728" s="14">
        <v>528</v>
      </c>
    </row>
    <row r="729" spans="1:6" ht="14.4">
      <c r="A729" s="8" t="str">
        <f t="shared" si="11"/>
        <v>Libya-Africa 2003</v>
      </c>
      <c r="B729" s="8" t="s">
        <v>185</v>
      </c>
      <c r="C729" s="8" t="s">
        <v>78</v>
      </c>
      <c r="D729" s="9" t="s">
        <v>65</v>
      </c>
      <c r="E729" s="14">
        <v>20286</v>
      </c>
      <c r="F729" s="14">
        <v>67674</v>
      </c>
    </row>
    <row r="730" spans="1:6" ht="14.4">
      <c r="A730" s="8" t="str">
        <f t="shared" si="11"/>
        <v>Liechtenstein-Europe 2003</v>
      </c>
      <c r="B730" s="8" t="s">
        <v>186</v>
      </c>
      <c r="C730" s="8" t="s">
        <v>76</v>
      </c>
      <c r="D730" s="9" t="s">
        <v>65</v>
      </c>
      <c r="E730" s="8"/>
      <c r="F730" s="8"/>
    </row>
    <row r="731" spans="1:6" ht="14.4">
      <c r="A731" s="8" t="str">
        <f t="shared" si="11"/>
        <v>Lithuania-Europe 2003</v>
      </c>
      <c r="B731" s="8" t="s">
        <v>187</v>
      </c>
      <c r="C731" s="8" t="s">
        <v>76</v>
      </c>
      <c r="D731" s="9" t="s">
        <v>65</v>
      </c>
      <c r="E731" s="14">
        <v>8766</v>
      </c>
      <c r="F731" s="14">
        <v>12578</v>
      </c>
    </row>
    <row r="732" spans="1:6" ht="14.4">
      <c r="A732" s="8" t="str">
        <f t="shared" si="11"/>
        <v>Luxembourg-Europe 2003</v>
      </c>
      <c r="B732" s="8" t="s">
        <v>188</v>
      </c>
      <c r="C732" s="8" t="s">
        <v>76</v>
      </c>
      <c r="D732" s="9" t="s">
        <v>65</v>
      </c>
      <c r="E732" s="14">
        <v>3956</v>
      </c>
      <c r="F732" s="14">
        <v>10249</v>
      </c>
    </row>
    <row r="733" spans="1:6" ht="14.4">
      <c r="A733" s="8" t="str">
        <f t="shared" si="11"/>
        <v>Macao SAR-Asia 2003</v>
      </c>
      <c r="B733" s="8" t="s">
        <v>189</v>
      </c>
      <c r="C733" s="8" t="s">
        <v>61</v>
      </c>
      <c r="D733" s="9" t="s">
        <v>65</v>
      </c>
      <c r="E733" s="8"/>
      <c r="F733" s="14">
        <v>1302</v>
      </c>
    </row>
    <row r="734" spans="1:6" ht="14.4">
      <c r="A734" s="8" t="str">
        <f t="shared" si="11"/>
        <v>Madagascar-Africa 2003</v>
      </c>
      <c r="B734" s="8" t="s">
        <v>190</v>
      </c>
      <c r="C734" s="8" t="s">
        <v>78</v>
      </c>
      <c r="D734" s="9" t="s">
        <v>65</v>
      </c>
      <c r="E734" s="8"/>
      <c r="F734" s="14">
        <v>1822</v>
      </c>
    </row>
    <row r="735" spans="1:6" ht="14.4">
      <c r="A735" s="8" t="str">
        <f t="shared" si="11"/>
        <v>Malawi-Africa 2003</v>
      </c>
      <c r="B735" s="8" t="s">
        <v>191</v>
      </c>
      <c r="C735" s="8" t="s">
        <v>78</v>
      </c>
      <c r="D735" s="9" t="s">
        <v>65</v>
      </c>
      <c r="E735" s="8"/>
      <c r="F735" s="14">
        <v>1060</v>
      </c>
    </row>
    <row r="736" spans="1:6" ht="14.4">
      <c r="A736" s="8" t="str">
        <f t="shared" si="11"/>
        <v>Malaysia-Asia 2003</v>
      </c>
      <c r="B736" s="8" t="s">
        <v>192</v>
      </c>
      <c r="C736" s="8" t="s">
        <v>61</v>
      </c>
      <c r="D736" s="9" t="s">
        <v>65</v>
      </c>
      <c r="E736" s="14">
        <v>69858</v>
      </c>
      <c r="F736" s="14">
        <v>203882</v>
      </c>
    </row>
    <row r="737" spans="1:6" ht="14.4">
      <c r="A737" s="8" t="str">
        <f t="shared" si="11"/>
        <v>Maldives-Asia 2003</v>
      </c>
      <c r="B737" s="8" t="s">
        <v>193</v>
      </c>
      <c r="C737" s="8" t="s">
        <v>61</v>
      </c>
      <c r="D737" s="9" t="s">
        <v>65</v>
      </c>
      <c r="E737" s="8"/>
      <c r="F737" s="14">
        <v>1067</v>
      </c>
    </row>
    <row r="738" spans="1:6" ht="14.4">
      <c r="A738" s="8" t="str">
        <f t="shared" si="11"/>
        <v>Mali-Africa 2003</v>
      </c>
      <c r="B738" s="8" t="s">
        <v>194</v>
      </c>
      <c r="C738" s="8" t="s">
        <v>78</v>
      </c>
      <c r="D738" s="9" t="s">
        <v>65</v>
      </c>
      <c r="E738" s="8"/>
      <c r="F738" s="14">
        <v>612</v>
      </c>
    </row>
    <row r="739" spans="1:6" ht="14.4">
      <c r="A739" s="8" t="str">
        <f t="shared" si="11"/>
        <v>Malta-Europe 2003</v>
      </c>
      <c r="B739" s="8" t="s">
        <v>195</v>
      </c>
      <c r="C739" s="8" t="s">
        <v>76</v>
      </c>
      <c r="D739" s="9" t="s">
        <v>65</v>
      </c>
      <c r="E739" s="14">
        <v>777</v>
      </c>
      <c r="F739" s="14">
        <v>2497</v>
      </c>
    </row>
    <row r="740" spans="1:6" ht="14.4">
      <c r="A740" s="8" t="str">
        <f t="shared" si="11"/>
        <v>Marshall Islands-Oceania 2003</v>
      </c>
      <c r="B740" s="8" t="s">
        <v>196</v>
      </c>
      <c r="C740" s="8" t="s">
        <v>80</v>
      </c>
      <c r="D740" s="9" t="s">
        <v>65</v>
      </c>
      <c r="E740" s="8"/>
      <c r="F740" s="14">
        <v>103</v>
      </c>
    </row>
    <row r="741" spans="1:6" ht="14.4">
      <c r="A741" s="8" t="str">
        <f t="shared" si="11"/>
        <v>Mauritania-Africa 2003</v>
      </c>
      <c r="B741" s="8" t="s">
        <v>197</v>
      </c>
      <c r="C741" s="8" t="s">
        <v>78</v>
      </c>
      <c r="D741" s="9" t="s">
        <v>65</v>
      </c>
      <c r="E741" s="8"/>
      <c r="F741" s="14">
        <v>2211</v>
      </c>
    </row>
    <row r="742" spans="1:6" ht="14.4">
      <c r="A742" s="8" t="str">
        <f t="shared" si="11"/>
        <v>Mauritius-Africa 2003</v>
      </c>
      <c r="B742" s="8" t="s">
        <v>198</v>
      </c>
      <c r="C742" s="8" t="s">
        <v>78</v>
      </c>
      <c r="D742" s="9" t="s">
        <v>65</v>
      </c>
      <c r="E742" s="8"/>
      <c r="F742" s="14">
        <v>3865</v>
      </c>
    </row>
    <row r="743" spans="1:6" ht="14.4">
      <c r="A743" s="8" t="str">
        <f t="shared" si="11"/>
        <v>Mexico-The Americas 2003</v>
      </c>
      <c r="B743" s="8" t="s">
        <v>199</v>
      </c>
      <c r="C743" s="8" t="s">
        <v>84</v>
      </c>
      <c r="D743" s="9" t="s">
        <v>65</v>
      </c>
      <c r="E743" s="14">
        <v>175752</v>
      </c>
      <c r="F743" s="14">
        <v>446237</v>
      </c>
    </row>
    <row r="744" spans="1:6" ht="14.4">
      <c r="A744" s="8" t="str">
        <f t="shared" si="11"/>
        <v>Micronesia, Fed. Sts.-Oceania 2003</v>
      </c>
      <c r="B744" s="8" t="s">
        <v>200</v>
      </c>
      <c r="C744" s="8" t="s">
        <v>80</v>
      </c>
      <c r="D744" s="9" t="s">
        <v>65</v>
      </c>
      <c r="E744" s="8"/>
      <c r="F744" s="14">
        <v>99</v>
      </c>
    </row>
    <row r="745" spans="1:6" ht="14.4">
      <c r="A745" s="8" t="str">
        <f t="shared" si="11"/>
        <v>Moldova-Europe 2003</v>
      </c>
      <c r="B745" s="8" t="s">
        <v>201</v>
      </c>
      <c r="C745" s="8" t="s">
        <v>76</v>
      </c>
      <c r="D745" s="9" t="s">
        <v>65</v>
      </c>
      <c r="E745" s="14">
        <v>3171</v>
      </c>
      <c r="F745" s="14">
        <v>4547</v>
      </c>
    </row>
    <row r="746" spans="1:6" ht="14.4">
      <c r="A746" s="8" t="str">
        <f t="shared" si="11"/>
        <v>Monaco-Europe 2003</v>
      </c>
      <c r="B746" s="8" t="s">
        <v>202</v>
      </c>
      <c r="C746" s="8" t="s">
        <v>76</v>
      </c>
      <c r="D746" s="9" t="s">
        <v>65</v>
      </c>
      <c r="E746" s="8"/>
      <c r="F746" s="8"/>
    </row>
    <row r="747" spans="1:6" ht="14.4">
      <c r="A747" s="8" t="str">
        <f t="shared" si="11"/>
        <v>Mongolia-Asia 2003</v>
      </c>
      <c r="B747" s="8" t="s">
        <v>203</v>
      </c>
      <c r="C747" s="8" t="s">
        <v>61</v>
      </c>
      <c r="D747" s="9" t="s">
        <v>65</v>
      </c>
      <c r="E747" s="14">
        <v>3252</v>
      </c>
      <c r="F747" s="14">
        <v>11052</v>
      </c>
    </row>
    <row r="748" spans="1:6" ht="14.4">
      <c r="A748" s="8" t="str">
        <f t="shared" si="11"/>
        <v>Montenegro-Europe 2003</v>
      </c>
      <c r="B748" s="8" t="s">
        <v>204</v>
      </c>
      <c r="C748" s="8" t="s">
        <v>76</v>
      </c>
      <c r="D748" s="9" t="s">
        <v>65</v>
      </c>
      <c r="E748" s="14">
        <v>994</v>
      </c>
      <c r="F748" s="14">
        <v>1822</v>
      </c>
    </row>
    <row r="749" spans="1:6" ht="14.4">
      <c r="A749" s="8" t="str">
        <f t="shared" si="11"/>
        <v>Morocco-Africa 2003</v>
      </c>
      <c r="B749" s="8" t="s">
        <v>205</v>
      </c>
      <c r="C749" s="8" t="s">
        <v>78</v>
      </c>
      <c r="D749" s="9" t="s">
        <v>65</v>
      </c>
      <c r="E749" s="14">
        <v>15054</v>
      </c>
      <c r="F749" s="14">
        <v>49541</v>
      </c>
    </row>
    <row r="750" spans="1:6" ht="14.4">
      <c r="A750" s="8" t="str">
        <f t="shared" si="11"/>
        <v>Mozambique-Africa 2003</v>
      </c>
      <c r="B750" s="8" t="s">
        <v>206</v>
      </c>
      <c r="C750" s="8" t="s">
        <v>78</v>
      </c>
      <c r="D750" s="9" t="s">
        <v>65</v>
      </c>
      <c r="E750" s="14">
        <v>9554</v>
      </c>
      <c r="F750" s="14">
        <v>2574</v>
      </c>
    </row>
    <row r="751" spans="1:6" ht="14.4">
      <c r="A751" s="8" t="str">
        <f t="shared" si="11"/>
        <v>Myanmar-Asia 2003</v>
      </c>
      <c r="B751" s="8" t="s">
        <v>207</v>
      </c>
      <c r="C751" s="8" t="s">
        <v>61</v>
      </c>
      <c r="D751" s="9" t="s">
        <v>65</v>
      </c>
      <c r="E751" s="14">
        <v>14246</v>
      </c>
      <c r="F751" s="14">
        <v>10392</v>
      </c>
    </row>
    <row r="752" spans="1:6" ht="14.4">
      <c r="A752" s="8" t="str">
        <f t="shared" si="11"/>
        <v>Namibia-Africa 2003</v>
      </c>
      <c r="B752" s="8" t="s">
        <v>208</v>
      </c>
      <c r="C752" s="8" t="s">
        <v>78</v>
      </c>
      <c r="D752" s="9" t="s">
        <v>65</v>
      </c>
      <c r="E752" s="14">
        <v>1497</v>
      </c>
      <c r="F752" s="14">
        <v>3183</v>
      </c>
    </row>
    <row r="753" spans="1:6" ht="14.4">
      <c r="A753" s="8" t="str">
        <f t="shared" si="11"/>
        <v>Nepal-Asia 2003</v>
      </c>
      <c r="B753" s="8" t="s">
        <v>209</v>
      </c>
      <c r="C753" s="8" t="s">
        <v>61</v>
      </c>
      <c r="D753" s="9" t="s">
        <v>65</v>
      </c>
      <c r="E753" s="14">
        <v>9986</v>
      </c>
      <c r="F753" s="14">
        <v>3506</v>
      </c>
    </row>
    <row r="754" spans="1:6" ht="14.4">
      <c r="A754" s="8" t="str">
        <f t="shared" si="11"/>
        <v>Netherlands-Europe 2003</v>
      </c>
      <c r="B754" s="8" t="s">
        <v>210</v>
      </c>
      <c r="C754" s="8" t="s">
        <v>76</v>
      </c>
      <c r="D754" s="9" t="s">
        <v>65</v>
      </c>
      <c r="E754" s="14">
        <v>78175</v>
      </c>
      <c r="F754" s="14">
        <v>169650</v>
      </c>
    </row>
    <row r="755" spans="1:6" ht="14.4">
      <c r="A755" s="8" t="str">
        <f t="shared" si="11"/>
        <v>New Caledonia-Oceania 2003</v>
      </c>
      <c r="B755" s="8" t="s">
        <v>211</v>
      </c>
      <c r="C755" s="8" t="s">
        <v>80</v>
      </c>
      <c r="D755" s="9" t="s">
        <v>65</v>
      </c>
      <c r="E755" s="8"/>
      <c r="F755" s="14">
        <v>2849</v>
      </c>
    </row>
    <row r="756" spans="1:6" ht="14.4">
      <c r="A756" s="8" t="str">
        <f t="shared" si="11"/>
        <v>New Zealand-Oceania 2003</v>
      </c>
      <c r="B756" s="8" t="s">
        <v>212</v>
      </c>
      <c r="C756" s="8" t="s">
        <v>80</v>
      </c>
      <c r="D756" s="9" t="s">
        <v>65</v>
      </c>
      <c r="E756" s="14">
        <v>17469</v>
      </c>
      <c r="F756" s="14">
        <v>32325</v>
      </c>
    </row>
    <row r="757" spans="1:6" ht="14.4">
      <c r="A757" s="8" t="str">
        <f t="shared" si="11"/>
        <v>Nicaragua-The Americas 2003</v>
      </c>
      <c r="B757" s="8" t="s">
        <v>213</v>
      </c>
      <c r="C757" s="8" t="s">
        <v>84</v>
      </c>
      <c r="D757" s="9" t="s">
        <v>65</v>
      </c>
      <c r="E757" s="14">
        <v>2903</v>
      </c>
      <c r="F757" s="14">
        <v>4496</v>
      </c>
    </row>
    <row r="758" spans="1:6" ht="14.4">
      <c r="A758" s="8" t="str">
        <f t="shared" si="11"/>
        <v>Niger-Africa 2003</v>
      </c>
      <c r="B758" s="8" t="s">
        <v>214</v>
      </c>
      <c r="C758" s="8" t="s">
        <v>78</v>
      </c>
      <c r="D758" s="9" t="s">
        <v>65</v>
      </c>
      <c r="E758" s="8"/>
      <c r="F758" s="14">
        <v>1085</v>
      </c>
    </row>
    <row r="759" spans="1:6" ht="14.4">
      <c r="A759" s="8" t="str">
        <f t="shared" si="11"/>
        <v>Nigeria-Africa 2003</v>
      </c>
      <c r="B759" s="8" t="s">
        <v>215</v>
      </c>
      <c r="C759" s="8" t="s">
        <v>78</v>
      </c>
      <c r="D759" s="9" t="s">
        <v>65</v>
      </c>
      <c r="E759" s="14">
        <v>109255</v>
      </c>
      <c r="F759" s="14">
        <v>71719</v>
      </c>
    </row>
    <row r="760" spans="1:6" ht="14.4">
      <c r="A760" s="8" t="str">
        <f t="shared" si="11"/>
        <v>North Korea-Asia 2003</v>
      </c>
      <c r="B760" s="8" t="s">
        <v>216</v>
      </c>
      <c r="C760" s="8" t="s">
        <v>61</v>
      </c>
      <c r="D760" s="9" t="s">
        <v>65</v>
      </c>
      <c r="E760" s="14">
        <v>19358</v>
      </c>
      <c r="F760" s="14">
        <v>74686</v>
      </c>
    </row>
    <row r="761" spans="1:6" ht="14.4">
      <c r="A761" s="8" t="str">
        <f t="shared" si="11"/>
        <v>North Macedonia-Europe 2003</v>
      </c>
      <c r="B761" s="8" t="s">
        <v>217</v>
      </c>
      <c r="C761" s="8" t="s">
        <v>76</v>
      </c>
      <c r="D761" s="9" t="s">
        <v>65</v>
      </c>
      <c r="E761" s="14">
        <v>2811</v>
      </c>
      <c r="F761" s="14">
        <v>11408</v>
      </c>
    </row>
    <row r="762" spans="1:6" ht="14.4">
      <c r="A762" s="8" t="str">
        <f t="shared" si="11"/>
        <v>Norway-Europe 2003</v>
      </c>
      <c r="B762" s="8" t="s">
        <v>218</v>
      </c>
      <c r="C762" s="8" t="s">
        <v>76</v>
      </c>
      <c r="D762" s="9" t="s">
        <v>65</v>
      </c>
      <c r="E762" s="14">
        <v>29775</v>
      </c>
      <c r="F762" s="14">
        <v>47077</v>
      </c>
    </row>
    <row r="763" spans="1:6" ht="14.4">
      <c r="A763" s="8" t="str">
        <f t="shared" si="11"/>
        <v>Oman-Middle East 2003</v>
      </c>
      <c r="B763" s="8" t="s">
        <v>219</v>
      </c>
      <c r="C763" s="8" t="s">
        <v>93</v>
      </c>
      <c r="D763" s="9" t="s">
        <v>65</v>
      </c>
      <c r="E763" s="14">
        <v>18279</v>
      </c>
      <c r="F763" s="14">
        <v>40264</v>
      </c>
    </row>
    <row r="764" spans="1:6" ht="14.4">
      <c r="A764" s="8" t="str">
        <f t="shared" si="11"/>
        <v>Pakistan-Asia 2003</v>
      </c>
      <c r="B764" s="8" t="s">
        <v>220</v>
      </c>
      <c r="C764" s="8" t="s">
        <v>61</v>
      </c>
      <c r="D764" s="9" t="s">
        <v>65</v>
      </c>
      <c r="E764" s="14">
        <v>83197</v>
      </c>
      <c r="F764" s="14">
        <v>157890</v>
      </c>
    </row>
    <row r="765" spans="1:6" ht="14.4">
      <c r="A765" s="8" t="str">
        <f t="shared" si="11"/>
        <v>Panama-The Americas 2003</v>
      </c>
      <c r="B765" s="8" t="s">
        <v>221</v>
      </c>
      <c r="C765" s="8" t="s">
        <v>84</v>
      </c>
      <c r="D765" s="9" t="s">
        <v>65</v>
      </c>
      <c r="E765" s="14">
        <v>3367</v>
      </c>
      <c r="F765" s="14">
        <v>8636</v>
      </c>
    </row>
    <row r="766" spans="1:6" ht="14.4">
      <c r="A766" s="8" t="str">
        <f t="shared" si="11"/>
        <v>Papua New Guinea-Oceania 2003</v>
      </c>
      <c r="B766" s="8" t="s">
        <v>222</v>
      </c>
      <c r="C766" s="8" t="s">
        <v>80</v>
      </c>
      <c r="D766" s="9" t="s">
        <v>65</v>
      </c>
      <c r="E766" s="8"/>
      <c r="F766" s="14">
        <v>3333</v>
      </c>
    </row>
    <row r="767" spans="1:6" ht="14.4">
      <c r="A767" s="8" t="str">
        <f t="shared" si="11"/>
        <v>Paraguay-The Americas 2003</v>
      </c>
      <c r="B767" s="8" t="s">
        <v>223</v>
      </c>
      <c r="C767" s="8" t="s">
        <v>84</v>
      </c>
      <c r="D767" s="9" t="s">
        <v>65</v>
      </c>
      <c r="E767" s="14">
        <v>4476</v>
      </c>
      <c r="F767" s="14">
        <v>4518</v>
      </c>
    </row>
    <row r="768" spans="1:6" ht="14.4">
      <c r="A768" s="8" t="str">
        <f t="shared" si="11"/>
        <v>Peru-The Americas 2003</v>
      </c>
      <c r="B768" s="8" t="s">
        <v>224</v>
      </c>
      <c r="C768" s="8" t="s">
        <v>84</v>
      </c>
      <c r="D768" s="9" t="s">
        <v>65</v>
      </c>
      <c r="E768" s="14">
        <v>17200</v>
      </c>
      <c r="F768" s="14">
        <v>47356</v>
      </c>
    </row>
    <row r="769" spans="1:6" ht="14.4">
      <c r="A769" s="8" t="str">
        <f t="shared" si="11"/>
        <v>Philippines-Asia 2003</v>
      </c>
      <c r="B769" s="8" t="s">
        <v>225</v>
      </c>
      <c r="C769" s="8" t="s">
        <v>61</v>
      </c>
      <c r="D769" s="9" t="s">
        <v>65</v>
      </c>
      <c r="E769" s="14">
        <v>38102</v>
      </c>
      <c r="F769" s="14">
        <v>74785</v>
      </c>
    </row>
    <row r="770" spans="1:6" ht="14.4">
      <c r="A770" s="8" t="str">
        <f t="shared" si="11"/>
        <v>Poland-Europe 2003</v>
      </c>
      <c r="B770" s="8" t="s">
        <v>226</v>
      </c>
      <c r="C770" s="8" t="s">
        <v>76</v>
      </c>
      <c r="D770" s="9" t="s">
        <v>65</v>
      </c>
      <c r="E770" s="14">
        <v>94002</v>
      </c>
      <c r="F770" s="14">
        <v>298787</v>
      </c>
    </row>
    <row r="771" spans="1:6" ht="14.4">
      <c r="A771" s="8" t="str">
        <f t="shared" ref="A771:A834" si="12">CONCATENATE(B771," ",D771)</f>
        <v>Portugal-Europe 2003</v>
      </c>
      <c r="B771" s="8" t="s">
        <v>227</v>
      </c>
      <c r="C771" s="8" t="s">
        <v>76</v>
      </c>
      <c r="D771" s="9" t="s">
        <v>65</v>
      </c>
      <c r="E771" s="14">
        <v>24152</v>
      </c>
      <c r="F771" s="14">
        <v>57411</v>
      </c>
    </row>
    <row r="772" spans="1:6" ht="14.4">
      <c r="A772" s="8" t="str">
        <f t="shared" si="12"/>
        <v>Puerto Rico-The Americas 2003</v>
      </c>
      <c r="B772" s="8" t="s">
        <v>228</v>
      </c>
      <c r="C772" s="8" t="s">
        <v>84</v>
      </c>
      <c r="D772" s="9" t="s">
        <v>65</v>
      </c>
      <c r="E772" s="8"/>
      <c r="F772" s="8"/>
    </row>
    <row r="773" spans="1:6" ht="14.4">
      <c r="A773" s="8" t="str">
        <f t="shared" si="12"/>
        <v>Qatar-Middle East 2003</v>
      </c>
      <c r="B773" s="8" t="s">
        <v>229</v>
      </c>
      <c r="C773" s="8" t="s">
        <v>93</v>
      </c>
      <c r="D773" s="9" t="s">
        <v>65</v>
      </c>
      <c r="E773" s="14">
        <v>24942</v>
      </c>
      <c r="F773" s="14">
        <v>66120</v>
      </c>
    </row>
    <row r="774" spans="1:6" ht="14.4">
      <c r="A774" s="8" t="str">
        <f t="shared" si="12"/>
        <v>Romania-Europe 2003</v>
      </c>
      <c r="B774" s="8" t="s">
        <v>230</v>
      </c>
      <c r="C774" s="8" t="s">
        <v>76</v>
      </c>
      <c r="D774" s="9" t="s">
        <v>65</v>
      </c>
      <c r="E774" s="14">
        <v>34882</v>
      </c>
      <c r="F774" s="14">
        <v>80307</v>
      </c>
    </row>
    <row r="775" spans="1:6" ht="14.4">
      <c r="A775" s="8" t="str">
        <f t="shared" si="12"/>
        <v>Russia-Europe 2003</v>
      </c>
      <c r="B775" s="8" t="s">
        <v>231</v>
      </c>
      <c r="C775" s="8" t="s">
        <v>76</v>
      </c>
      <c r="D775" s="9" t="s">
        <v>65</v>
      </c>
      <c r="E775" s="14">
        <v>646915</v>
      </c>
      <c r="F775" s="14">
        <v>1574368</v>
      </c>
    </row>
    <row r="776" spans="1:6" ht="14.4">
      <c r="A776" s="8" t="str">
        <f t="shared" si="12"/>
        <v>Rwanda-Africa 2003</v>
      </c>
      <c r="B776" s="8" t="s">
        <v>232</v>
      </c>
      <c r="C776" s="8" t="s">
        <v>78</v>
      </c>
      <c r="D776" s="9" t="s">
        <v>65</v>
      </c>
      <c r="E776" s="8"/>
      <c r="F776" s="14">
        <v>576</v>
      </c>
    </row>
    <row r="777" spans="1:6" ht="14.4">
      <c r="A777" s="8" t="str">
        <f t="shared" si="12"/>
        <v>Samoa-Oceania 2003</v>
      </c>
      <c r="B777" s="8" t="s">
        <v>233</v>
      </c>
      <c r="C777" s="8" t="s">
        <v>80</v>
      </c>
      <c r="D777" s="9" t="s">
        <v>65</v>
      </c>
      <c r="E777" s="8"/>
      <c r="F777" s="14">
        <v>161</v>
      </c>
    </row>
    <row r="778" spans="1:6" ht="14.4">
      <c r="A778" s="8" t="str">
        <f t="shared" si="12"/>
        <v>San Marino-Europe 2003</v>
      </c>
      <c r="B778" s="8" t="s">
        <v>234</v>
      </c>
      <c r="C778" s="8" t="s">
        <v>76</v>
      </c>
      <c r="D778" s="9" t="s">
        <v>65</v>
      </c>
      <c r="E778" s="8"/>
      <c r="F778" s="8"/>
    </row>
    <row r="779" spans="1:6" ht="14.4">
      <c r="A779" s="8" t="str">
        <f t="shared" si="12"/>
        <v>Sao Tome and Principe-Africa 2003</v>
      </c>
      <c r="B779" s="8" t="s">
        <v>235</v>
      </c>
      <c r="C779" s="8" t="s">
        <v>78</v>
      </c>
      <c r="D779" s="9" t="s">
        <v>65</v>
      </c>
      <c r="E779" s="8"/>
      <c r="F779" s="14">
        <v>92</v>
      </c>
    </row>
    <row r="780" spans="1:6" ht="14.4">
      <c r="A780" s="8" t="str">
        <f t="shared" si="12"/>
        <v>Saudi Arabia-Middle East 2003</v>
      </c>
      <c r="B780" s="8" t="s">
        <v>236</v>
      </c>
      <c r="C780" s="8" t="s">
        <v>93</v>
      </c>
      <c r="D780" s="9" t="s">
        <v>65</v>
      </c>
      <c r="E780" s="14">
        <v>175675</v>
      </c>
      <c r="F780" s="14">
        <v>431027</v>
      </c>
    </row>
    <row r="781" spans="1:6" ht="14.4">
      <c r="A781" s="8" t="str">
        <f t="shared" si="12"/>
        <v>Senegal-Africa 2003</v>
      </c>
      <c r="B781" s="8" t="s">
        <v>237</v>
      </c>
      <c r="C781" s="8" t="s">
        <v>78</v>
      </c>
      <c r="D781" s="9" t="s">
        <v>65</v>
      </c>
      <c r="E781" s="14">
        <v>3270</v>
      </c>
      <c r="F781" s="14">
        <v>5849</v>
      </c>
    </row>
    <row r="782" spans="1:6" ht="14.4">
      <c r="A782" s="8" t="str">
        <f t="shared" si="12"/>
        <v>Serbia-Europe 2003</v>
      </c>
      <c r="B782" s="8" t="s">
        <v>238</v>
      </c>
      <c r="C782" s="8" t="s">
        <v>76</v>
      </c>
      <c r="D782" s="9" t="s">
        <v>65</v>
      </c>
      <c r="E782" s="14">
        <v>15177</v>
      </c>
      <c r="F782" s="14">
        <v>46127</v>
      </c>
    </row>
    <row r="783" spans="1:6" ht="14.4">
      <c r="A783" s="8" t="str">
        <f t="shared" si="12"/>
        <v>Seychelles-Africa 2003</v>
      </c>
      <c r="B783" s="8" t="s">
        <v>239</v>
      </c>
      <c r="C783" s="8" t="s">
        <v>78</v>
      </c>
      <c r="D783" s="9" t="s">
        <v>65</v>
      </c>
      <c r="E783" s="8"/>
      <c r="F783" s="14">
        <v>755</v>
      </c>
    </row>
    <row r="784" spans="1:6" ht="14.4">
      <c r="A784" s="8" t="str">
        <f t="shared" si="12"/>
        <v>Sierra Leone-Africa 2003</v>
      </c>
      <c r="B784" s="8" t="s">
        <v>240</v>
      </c>
      <c r="C784" s="8" t="s">
        <v>78</v>
      </c>
      <c r="D784" s="9" t="s">
        <v>65</v>
      </c>
      <c r="E784" s="8"/>
      <c r="F784" s="14">
        <v>653</v>
      </c>
    </row>
    <row r="785" spans="1:6" ht="14.4">
      <c r="A785" s="8" t="str">
        <f t="shared" si="12"/>
        <v>Singapore-Asia 2003</v>
      </c>
      <c r="B785" s="8" t="s">
        <v>241</v>
      </c>
      <c r="C785" s="8" t="s">
        <v>61</v>
      </c>
      <c r="D785" s="9" t="s">
        <v>65</v>
      </c>
      <c r="E785" s="14">
        <v>28262</v>
      </c>
      <c r="F785" s="14">
        <v>24767</v>
      </c>
    </row>
    <row r="786" spans="1:6" ht="14.4">
      <c r="A786" s="8" t="str">
        <f t="shared" si="12"/>
        <v>Sint Maarten (Dutch part)-The Americas 2003</v>
      </c>
      <c r="B786" s="8" t="s">
        <v>242</v>
      </c>
      <c r="C786" s="8" t="s">
        <v>84</v>
      </c>
      <c r="D786" s="9" t="s">
        <v>65</v>
      </c>
      <c r="E786" s="8"/>
      <c r="F786" s="8"/>
    </row>
    <row r="787" spans="1:6" ht="14.4">
      <c r="A787" s="8" t="str">
        <f t="shared" si="12"/>
        <v>Slovakia-Europe 2003</v>
      </c>
      <c r="B787" s="8" t="s">
        <v>243</v>
      </c>
      <c r="C787" s="8" t="s">
        <v>76</v>
      </c>
      <c r="D787" s="9" t="s">
        <v>65</v>
      </c>
      <c r="E787" s="14">
        <v>16735</v>
      </c>
      <c r="F787" s="14">
        <v>33890</v>
      </c>
    </row>
    <row r="788" spans="1:6" ht="14.4">
      <c r="A788" s="8" t="str">
        <f t="shared" si="12"/>
        <v>Slovenia-Europe 2003</v>
      </c>
      <c r="B788" s="8" t="s">
        <v>244</v>
      </c>
      <c r="C788" s="8" t="s">
        <v>76</v>
      </c>
      <c r="D788" s="9" t="s">
        <v>65</v>
      </c>
      <c r="E788" s="14">
        <v>7097</v>
      </c>
      <c r="F788" s="14">
        <v>15310</v>
      </c>
    </row>
    <row r="789" spans="1:6" ht="14.4">
      <c r="A789" s="8" t="str">
        <f t="shared" si="12"/>
        <v>Solomon Islands-Oceania 2003</v>
      </c>
      <c r="B789" s="8" t="s">
        <v>245</v>
      </c>
      <c r="C789" s="8" t="s">
        <v>80</v>
      </c>
      <c r="D789" s="9" t="s">
        <v>65</v>
      </c>
      <c r="E789" s="8"/>
      <c r="F789" s="14">
        <v>198</v>
      </c>
    </row>
    <row r="790" spans="1:6" ht="14.4">
      <c r="A790" s="8" t="str">
        <f t="shared" si="12"/>
        <v>Somalia-Africa 2003</v>
      </c>
      <c r="B790" s="8" t="s">
        <v>246</v>
      </c>
      <c r="C790" s="8" t="s">
        <v>78</v>
      </c>
      <c r="D790" s="9" t="s">
        <v>65</v>
      </c>
      <c r="E790" s="8"/>
      <c r="F790" s="14">
        <v>594</v>
      </c>
    </row>
    <row r="791" spans="1:6" ht="14.4">
      <c r="A791" s="8" t="str">
        <f t="shared" si="12"/>
        <v>South Africa-Africa 2003</v>
      </c>
      <c r="B791" s="8" t="s">
        <v>247</v>
      </c>
      <c r="C791" s="8" t="s">
        <v>78</v>
      </c>
      <c r="D791" s="9" t="s">
        <v>65</v>
      </c>
      <c r="E791" s="14">
        <v>142761</v>
      </c>
      <c r="F791" s="14">
        <v>503941</v>
      </c>
    </row>
    <row r="792" spans="1:6" ht="14.4">
      <c r="A792" s="8" t="str">
        <f t="shared" si="12"/>
        <v>South Korea-Asia 2003</v>
      </c>
      <c r="B792" s="8" t="s">
        <v>248</v>
      </c>
      <c r="C792" s="8" t="s">
        <v>61</v>
      </c>
      <c r="D792" s="9" t="s">
        <v>65</v>
      </c>
      <c r="E792" s="14">
        <v>229178</v>
      </c>
      <c r="F792" s="14">
        <v>509376</v>
      </c>
    </row>
    <row r="793" spans="1:6" ht="14.4">
      <c r="A793" s="8" t="str">
        <f t="shared" si="12"/>
        <v>South Sudan-Africa 2003</v>
      </c>
      <c r="B793" s="8" t="s">
        <v>249</v>
      </c>
      <c r="C793" s="8" t="s">
        <v>78</v>
      </c>
      <c r="D793" s="9" t="s">
        <v>65</v>
      </c>
      <c r="E793" s="8"/>
      <c r="F793" s="8"/>
    </row>
    <row r="794" spans="1:6" ht="14.4">
      <c r="A794" s="8" t="str">
        <f t="shared" si="12"/>
        <v>Spain-Europe 2003</v>
      </c>
      <c r="B794" s="8" t="s">
        <v>250</v>
      </c>
      <c r="C794" s="8" t="s">
        <v>76</v>
      </c>
      <c r="D794" s="9" t="s">
        <v>65</v>
      </c>
      <c r="E794" s="14">
        <v>127732</v>
      </c>
      <c r="F794" s="14">
        <v>288237</v>
      </c>
    </row>
    <row r="795" spans="1:6" ht="14.4">
      <c r="A795" s="8" t="str">
        <f t="shared" si="12"/>
        <v>Sri Lanka-Asia 2003</v>
      </c>
      <c r="B795" s="8" t="s">
        <v>251</v>
      </c>
      <c r="C795" s="8" t="s">
        <v>61</v>
      </c>
      <c r="D795" s="9" t="s">
        <v>65</v>
      </c>
      <c r="E795" s="14">
        <v>9082</v>
      </c>
      <c r="F795" s="14">
        <v>12831</v>
      </c>
    </row>
    <row r="796" spans="1:6" ht="14.4">
      <c r="A796" s="8" t="str">
        <f t="shared" si="12"/>
        <v>St. Kitts and Nevis-The Americas 2003</v>
      </c>
      <c r="B796" s="8" t="s">
        <v>252</v>
      </c>
      <c r="C796" s="8" t="s">
        <v>84</v>
      </c>
      <c r="D796" s="9" t="s">
        <v>65</v>
      </c>
      <c r="E796" s="8"/>
      <c r="F796" s="14">
        <v>260</v>
      </c>
    </row>
    <row r="797" spans="1:6" ht="14.4">
      <c r="A797" s="8" t="str">
        <f t="shared" si="12"/>
        <v>St. Lucia-The Americas 2003</v>
      </c>
      <c r="B797" s="8" t="s">
        <v>253</v>
      </c>
      <c r="C797" s="8" t="s">
        <v>84</v>
      </c>
      <c r="D797" s="9" t="s">
        <v>65</v>
      </c>
      <c r="E797" s="8"/>
      <c r="F797" s="14">
        <v>385</v>
      </c>
    </row>
    <row r="798" spans="1:6" ht="14.4">
      <c r="A798" s="8" t="str">
        <f t="shared" si="12"/>
        <v>St. Martin (French part)-The Americas 2003</v>
      </c>
      <c r="B798" s="8" t="s">
        <v>254</v>
      </c>
      <c r="C798" s="8" t="s">
        <v>84</v>
      </c>
      <c r="D798" s="9" t="s">
        <v>65</v>
      </c>
      <c r="E798" s="8"/>
      <c r="F798" s="8"/>
    </row>
    <row r="799" spans="1:6" ht="14.4">
      <c r="A799" s="8" t="str">
        <f t="shared" si="12"/>
        <v>St. Vincent and the Grenadines-The Americas 2003</v>
      </c>
      <c r="B799" s="8" t="s">
        <v>255</v>
      </c>
      <c r="C799" s="8" t="s">
        <v>84</v>
      </c>
      <c r="D799" s="9" t="s">
        <v>65</v>
      </c>
      <c r="E799" s="8"/>
      <c r="F799" s="14">
        <v>202</v>
      </c>
    </row>
    <row r="800" spans="1:6" ht="14.4">
      <c r="A800" s="8" t="str">
        <f t="shared" si="12"/>
        <v>Sudan-Africa 2003</v>
      </c>
      <c r="B800" s="8" t="s">
        <v>256</v>
      </c>
      <c r="C800" s="8" t="s">
        <v>78</v>
      </c>
      <c r="D800" s="9" t="s">
        <v>65</v>
      </c>
      <c r="E800" s="14">
        <v>16297</v>
      </c>
      <c r="F800" s="14">
        <v>14056</v>
      </c>
    </row>
    <row r="801" spans="1:6" ht="14.4">
      <c r="A801" s="8" t="str">
        <f t="shared" si="12"/>
        <v>Suriname-The Americas 2003</v>
      </c>
      <c r="B801" s="8" t="s">
        <v>257</v>
      </c>
      <c r="C801" s="8" t="s">
        <v>84</v>
      </c>
      <c r="D801" s="9" t="s">
        <v>65</v>
      </c>
      <c r="E801" s="8"/>
      <c r="F801" s="14">
        <v>2468</v>
      </c>
    </row>
    <row r="802" spans="1:6" ht="14.4">
      <c r="A802" s="8" t="str">
        <f t="shared" si="12"/>
        <v>Swaziland-Africa 2003</v>
      </c>
      <c r="B802" s="8" t="s">
        <v>258</v>
      </c>
      <c r="C802" s="8" t="s">
        <v>78</v>
      </c>
      <c r="D802" s="9" t="s">
        <v>65</v>
      </c>
      <c r="E802" s="8"/>
      <c r="F802" s="14">
        <v>1023</v>
      </c>
    </row>
    <row r="803" spans="1:6" ht="14.4">
      <c r="A803" s="8" t="str">
        <f t="shared" si="12"/>
        <v>Sweden-Europe 2003</v>
      </c>
      <c r="B803" s="8" t="s">
        <v>259</v>
      </c>
      <c r="C803" s="8" t="s">
        <v>76</v>
      </c>
      <c r="D803" s="9" t="s">
        <v>65</v>
      </c>
      <c r="E803" s="14">
        <v>45407</v>
      </c>
      <c r="F803" s="14">
        <v>43744</v>
      </c>
    </row>
    <row r="804" spans="1:6" ht="14.4">
      <c r="A804" s="8" t="str">
        <f t="shared" si="12"/>
        <v>Switzerland-Europe 2003</v>
      </c>
      <c r="B804" s="8" t="s">
        <v>260</v>
      </c>
      <c r="C804" s="8" t="s">
        <v>76</v>
      </c>
      <c r="D804" s="9" t="s">
        <v>65</v>
      </c>
      <c r="E804" s="14">
        <v>26968</v>
      </c>
      <c r="F804" s="14">
        <v>41598</v>
      </c>
    </row>
    <row r="805" spans="1:6" ht="14.4">
      <c r="A805" s="8" t="str">
        <f t="shared" si="12"/>
        <v>Syria-Middle East 2003</v>
      </c>
      <c r="B805" s="8" t="s">
        <v>261</v>
      </c>
      <c r="C805" s="8" t="s">
        <v>93</v>
      </c>
      <c r="D805" s="9" t="s">
        <v>65</v>
      </c>
      <c r="E805" s="14">
        <v>21233</v>
      </c>
      <c r="F805" s="14">
        <v>62112</v>
      </c>
    </row>
    <row r="806" spans="1:6" ht="14.4">
      <c r="A806" s="8" t="str">
        <f t="shared" si="12"/>
        <v>Tajikistan-Asia 2003</v>
      </c>
      <c r="B806" s="8" t="s">
        <v>262</v>
      </c>
      <c r="C806" s="8" t="s">
        <v>61</v>
      </c>
      <c r="D806" s="9" t="s">
        <v>65</v>
      </c>
      <c r="E806" s="14">
        <v>2333</v>
      </c>
      <c r="F806" s="14">
        <v>2893</v>
      </c>
    </row>
    <row r="807" spans="1:6" ht="14.4">
      <c r="A807" s="8" t="str">
        <f t="shared" si="12"/>
        <v>Tanzania-Africa 2003</v>
      </c>
      <c r="B807" s="8" t="s">
        <v>263</v>
      </c>
      <c r="C807" s="8" t="s">
        <v>78</v>
      </c>
      <c r="D807" s="9" t="s">
        <v>65</v>
      </c>
      <c r="E807" s="14">
        <v>19345</v>
      </c>
      <c r="F807" s="14">
        <v>6447</v>
      </c>
    </row>
    <row r="808" spans="1:6" ht="14.4">
      <c r="A808" s="8" t="str">
        <f t="shared" si="12"/>
        <v>Thailand-Asia 2003</v>
      </c>
      <c r="B808" s="8" t="s">
        <v>264</v>
      </c>
      <c r="C808" s="8" t="s">
        <v>61</v>
      </c>
      <c r="D808" s="9" t="s">
        <v>65</v>
      </c>
      <c r="E808" s="14">
        <v>107300</v>
      </c>
      <c r="F808" s="14">
        <v>276587</v>
      </c>
    </row>
    <row r="809" spans="1:6" ht="14.4">
      <c r="A809" s="8" t="str">
        <f t="shared" si="12"/>
        <v>Timor-Leste-Asia 2003</v>
      </c>
      <c r="B809" s="8" t="s">
        <v>265</v>
      </c>
      <c r="C809" s="8" t="s">
        <v>61</v>
      </c>
      <c r="D809" s="9" t="s">
        <v>65</v>
      </c>
      <c r="E809" s="8"/>
      <c r="F809" s="14">
        <v>183</v>
      </c>
    </row>
    <row r="810" spans="1:6" ht="14.4">
      <c r="A810" s="8" t="str">
        <f t="shared" si="12"/>
        <v>Togo-Africa 2003</v>
      </c>
      <c r="B810" s="8" t="s">
        <v>266</v>
      </c>
      <c r="C810" s="8" t="s">
        <v>78</v>
      </c>
      <c r="D810" s="9" t="s">
        <v>65</v>
      </c>
      <c r="E810" s="14">
        <v>2628</v>
      </c>
      <c r="F810" s="14">
        <v>1503</v>
      </c>
    </row>
    <row r="811" spans="1:6" ht="14.4">
      <c r="A811" s="8" t="str">
        <f t="shared" si="12"/>
        <v>Tonga-Oceania 2003</v>
      </c>
      <c r="B811" s="8" t="s">
        <v>267</v>
      </c>
      <c r="C811" s="8" t="s">
        <v>80</v>
      </c>
      <c r="D811" s="9" t="s">
        <v>65</v>
      </c>
      <c r="E811" s="8"/>
      <c r="F811" s="14">
        <v>172</v>
      </c>
    </row>
    <row r="812" spans="1:6" ht="14.4">
      <c r="A812" s="8" t="str">
        <f t="shared" si="12"/>
        <v>Trinidad and Tobago-The Americas 2003</v>
      </c>
      <c r="B812" s="8" t="s">
        <v>268</v>
      </c>
      <c r="C812" s="8" t="s">
        <v>84</v>
      </c>
      <c r="D812" s="9" t="s">
        <v>65</v>
      </c>
      <c r="E812" s="14">
        <v>20277</v>
      </c>
      <c r="F812" s="14">
        <v>48177</v>
      </c>
    </row>
    <row r="813" spans="1:6" ht="14.4">
      <c r="A813" s="8" t="str">
        <f t="shared" si="12"/>
        <v>Tunisia-Africa 2003</v>
      </c>
      <c r="B813" s="8" t="s">
        <v>269</v>
      </c>
      <c r="C813" s="8" t="s">
        <v>78</v>
      </c>
      <c r="D813" s="9" t="s">
        <v>65</v>
      </c>
      <c r="E813" s="14">
        <v>9193</v>
      </c>
      <c r="F813" s="14">
        <v>24807</v>
      </c>
    </row>
    <row r="814" spans="1:6" ht="14.4">
      <c r="A814" s="8" t="str">
        <f t="shared" si="12"/>
        <v>Turkey-Europe 2003</v>
      </c>
      <c r="B814" s="8" t="s">
        <v>270</v>
      </c>
      <c r="C814" s="8" t="s">
        <v>76</v>
      </c>
      <c r="D814" s="9" t="s">
        <v>65</v>
      </c>
      <c r="E814" s="14">
        <v>97661</v>
      </c>
      <c r="F814" s="14">
        <v>277845</v>
      </c>
    </row>
    <row r="815" spans="1:6" ht="14.4">
      <c r="A815" s="8" t="str">
        <f t="shared" si="12"/>
        <v>Turkmenistan-Asia 2003</v>
      </c>
      <c r="B815" s="8" t="s">
        <v>271</v>
      </c>
      <c r="C815" s="8" t="s">
        <v>61</v>
      </c>
      <c r="D815" s="9" t="s">
        <v>65</v>
      </c>
      <c r="E815" s="14">
        <v>19873</v>
      </c>
      <c r="F815" s="14">
        <v>48525</v>
      </c>
    </row>
    <row r="816" spans="1:6" ht="14.4">
      <c r="A816" s="8" t="str">
        <f t="shared" si="12"/>
        <v>Turks and Caicos Islands-The Americas 2003</v>
      </c>
      <c r="B816" s="8" t="s">
        <v>272</v>
      </c>
      <c r="C816" s="8" t="s">
        <v>84</v>
      </c>
      <c r="D816" s="9" t="s">
        <v>65</v>
      </c>
      <c r="E816" s="8"/>
      <c r="F816" s="14">
        <v>161</v>
      </c>
    </row>
    <row r="817" spans="1:6" ht="14.4">
      <c r="A817" s="8" t="str">
        <f t="shared" si="12"/>
        <v>Uganda-Africa 2003</v>
      </c>
      <c r="B817" s="8" t="s">
        <v>273</v>
      </c>
      <c r="C817" s="8" t="s">
        <v>78</v>
      </c>
      <c r="D817" s="9" t="s">
        <v>65</v>
      </c>
      <c r="E817" s="8"/>
      <c r="F817" s="14">
        <v>3366</v>
      </c>
    </row>
    <row r="818" spans="1:6" ht="14.4">
      <c r="A818" s="8" t="str">
        <f t="shared" si="12"/>
        <v>Ukraine-Europe 2003</v>
      </c>
      <c r="B818" s="8" t="s">
        <v>274</v>
      </c>
      <c r="C818" s="8" t="s">
        <v>76</v>
      </c>
      <c r="D818" s="9" t="s">
        <v>65</v>
      </c>
      <c r="E818" s="14">
        <v>114420</v>
      </c>
      <c r="F818" s="14">
        <v>261813</v>
      </c>
    </row>
    <row r="819" spans="1:6" ht="14.4">
      <c r="A819" s="8" t="str">
        <f t="shared" si="12"/>
        <v>United Arab Emirates-Middle East 2003</v>
      </c>
      <c r="B819" s="8" t="s">
        <v>275</v>
      </c>
      <c r="C819" s="8" t="s">
        <v>93</v>
      </c>
      <c r="D819" s="9" t="s">
        <v>65</v>
      </c>
      <c r="E819" s="14">
        <v>60672</v>
      </c>
      <c r="F819" s="14">
        <v>162602</v>
      </c>
    </row>
    <row r="820" spans="1:6" ht="14.4">
      <c r="A820" s="8" t="str">
        <f t="shared" si="12"/>
        <v>United Kingdom-Europe 2003</v>
      </c>
      <c r="B820" s="8" t="s">
        <v>276</v>
      </c>
      <c r="C820" s="8" t="s">
        <v>76</v>
      </c>
      <c r="D820" s="9" t="s">
        <v>65</v>
      </c>
      <c r="E820" s="14">
        <v>196485</v>
      </c>
      <c r="F820" s="14">
        <v>475108</v>
      </c>
    </row>
    <row r="821" spans="1:6" ht="14.4">
      <c r="A821" s="8" t="str">
        <f t="shared" si="12"/>
        <v>United States-The Americas 2003</v>
      </c>
      <c r="B821" s="8" t="s">
        <v>277</v>
      </c>
      <c r="C821" s="8" t="s">
        <v>84</v>
      </c>
      <c r="D821" s="9" t="s">
        <v>65</v>
      </c>
      <c r="E821" s="14">
        <v>2164458</v>
      </c>
      <c r="F821" s="14">
        <v>5311840</v>
      </c>
    </row>
    <row r="822" spans="1:6" ht="14.4">
      <c r="A822" s="8" t="str">
        <f t="shared" si="12"/>
        <v>Uruguay-The Americas 2003</v>
      </c>
      <c r="B822" s="8" t="s">
        <v>278</v>
      </c>
      <c r="C822" s="8" t="s">
        <v>84</v>
      </c>
      <c r="D822" s="9" t="s">
        <v>65</v>
      </c>
      <c r="E822" s="14">
        <v>4134</v>
      </c>
      <c r="F822" s="14">
        <v>7891</v>
      </c>
    </row>
    <row r="823" spans="1:6" ht="14.4">
      <c r="A823" s="8" t="str">
        <f t="shared" si="12"/>
        <v>Uzbekistan-Asia 2003</v>
      </c>
      <c r="B823" s="8" t="s">
        <v>279</v>
      </c>
      <c r="C823" s="8" t="s">
        <v>61</v>
      </c>
      <c r="D823" s="9" t="s">
        <v>65</v>
      </c>
      <c r="E823" s="14">
        <v>44831</v>
      </c>
      <c r="F823" s="14">
        <v>116607</v>
      </c>
    </row>
    <row r="824" spans="1:6" ht="14.4">
      <c r="A824" s="8" t="str">
        <f t="shared" si="12"/>
        <v>Vanuatu-Oceania 2003</v>
      </c>
      <c r="B824" s="8" t="s">
        <v>280</v>
      </c>
      <c r="C824" s="8" t="s">
        <v>80</v>
      </c>
      <c r="D824" s="9" t="s">
        <v>65</v>
      </c>
      <c r="E824" s="8"/>
      <c r="F824" s="14">
        <v>117</v>
      </c>
    </row>
    <row r="825" spans="1:6" ht="14.4">
      <c r="A825" s="8" t="str">
        <f t="shared" si="12"/>
        <v>Venezuela-The Americas 2003</v>
      </c>
      <c r="B825" s="8" t="s">
        <v>281</v>
      </c>
      <c r="C825" s="8" t="s">
        <v>84</v>
      </c>
      <c r="D825" s="9" t="s">
        <v>65</v>
      </c>
      <c r="E825" s="14">
        <v>69597</v>
      </c>
      <c r="F825" s="14">
        <v>185341</v>
      </c>
    </row>
    <row r="826" spans="1:6" ht="14.4">
      <c r="A826" s="8" t="str">
        <f t="shared" si="12"/>
        <v>Vietnam-Asia 2003</v>
      </c>
      <c r="B826" s="8" t="s">
        <v>282</v>
      </c>
      <c r="C826" s="8" t="s">
        <v>61</v>
      </c>
      <c r="D826" s="9" t="s">
        <v>65</v>
      </c>
      <c r="E826" s="14">
        <v>53450</v>
      </c>
      <c r="F826" s="14">
        <v>140057</v>
      </c>
    </row>
    <row r="827" spans="1:6" ht="14.4">
      <c r="A827" s="8" t="str">
        <f t="shared" si="12"/>
        <v>Yemen-Middle East 2003</v>
      </c>
      <c r="B827" s="8" t="s">
        <v>283</v>
      </c>
      <c r="C827" s="8" t="s">
        <v>93</v>
      </c>
      <c r="D827" s="9" t="s">
        <v>65</v>
      </c>
      <c r="E827" s="14">
        <v>7764</v>
      </c>
      <c r="F827" s="14">
        <v>23058</v>
      </c>
    </row>
    <row r="828" spans="1:6" ht="14.4">
      <c r="A828" s="8" t="str">
        <f t="shared" si="12"/>
        <v>Zambia-Africa 2003</v>
      </c>
      <c r="B828" s="8" t="s">
        <v>284</v>
      </c>
      <c r="C828" s="8" t="s">
        <v>78</v>
      </c>
      <c r="D828" s="9" t="s">
        <v>65</v>
      </c>
      <c r="E828" s="14">
        <v>7842</v>
      </c>
      <c r="F828" s="14">
        <v>2156</v>
      </c>
    </row>
    <row r="829" spans="1:6" ht="14.4">
      <c r="A829" s="8" t="str">
        <f t="shared" si="12"/>
        <v>Zimbabwe-Africa 2003</v>
      </c>
      <c r="B829" s="8" t="s">
        <v>285</v>
      </c>
      <c r="C829" s="8" t="s">
        <v>78</v>
      </c>
      <c r="D829" s="9" t="s">
        <v>65</v>
      </c>
      <c r="E829" s="14">
        <v>8747</v>
      </c>
      <c r="F829" s="14">
        <v>8735</v>
      </c>
    </row>
    <row r="830" spans="1:6" ht="14.4">
      <c r="A830" s="8" t="str">
        <f t="shared" si="12"/>
        <v>Afghanistan-Asia 2004</v>
      </c>
      <c r="B830" s="8" t="s">
        <v>60</v>
      </c>
      <c r="C830" s="8" t="s">
        <v>61</v>
      </c>
      <c r="D830" s="9" t="s">
        <v>66</v>
      </c>
      <c r="E830" s="8"/>
      <c r="F830" s="14">
        <v>3927</v>
      </c>
    </row>
    <row r="831" spans="1:6" ht="14.4">
      <c r="A831" s="8" t="str">
        <f t="shared" si="12"/>
        <v>Albania-Europe 2004</v>
      </c>
      <c r="B831" s="8" t="s">
        <v>75</v>
      </c>
      <c r="C831" s="8" t="s">
        <v>76</v>
      </c>
      <c r="D831" s="9" t="s">
        <v>66</v>
      </c>
      <c r="E831" s="14">
        <v>2061</v>
      </c>
      <c r="F831" s="14">
        <v>4129</v>
      </c>
    </row>
    <row r="832" spans="1:6" ht="14.4">
      <c r="A832" s="8" t="str">
        <f t="shared" si="12"/>
        <v>Algeria-Africa 2004</v>
      </c>
      <c r="B832" s="8" t="s">
        <v>77</v>
      </c>
      <c r="C832" s="8" t="s">
        <v>78</v>
      </c>
      <c r="D832" s="9" t="s">
        <v>66</v>
      </c>
      <c r="E832" s="14">
        <v>37425</v>
      </c>
      <c r="F832" s="14">
        <v>114619</v>
      </c>
    </row>
    <row r="833" spans="1:6" ht="14.4">
      <c r="A833" s="8" t="str">
        <f t="shared" si="12"/>
        <v>American Samoa-Oceania 2004</v>
      </c>
      <c r="B833" s="8" t="s">
        <v>79</v>
      </c>
      <c r="C833" s="8" t="s">
        <v>80</v>
      </c>
      <c r="D833" s="9" t="s">
        <v>66</v>
      </c>
      <c r="E833" s="8"/>
      <c r="F833" s="8"/>
    </row>
    <row r="834" spans="1:6" ht="14.4">
      <c r="A834" s="8" t="str">
        <f t="shared" si="12"/>
        <v>Andorra-Europe 2004</v>
      </c>
      <c r="B834" s="8" t="s">
        <v>81</v>
      </c>
      <c r="C834" s="8" t="s">
        <v>76</v>
      </c>
      <c r="D834" s="9" t="s">
        <v>66</v>
      </c>
      <c r="E834" s="8"/>
      <c r="F834" s="14">
        <v>539</v>
      </c>
    </row>
    <row r="835" spans="1:6" ht="14.4">
      <c r="A835" s="8" t="str">
        <f t="shared" ref="A835:A898" si="13">CONCATENATE(B835," ",D835)</f>
        <v>Angola-Africa 2004</v>
      </c>
      <c r="B835" s="8" t="s">
        <v>82</v>
      </c>
      <c r="C835" s="8" t="s">
        <v>78</v>
      </c>
      <c r="D835" s="9" t="s">
        <v>66</v>
      </c>
      <c r="E835" s="14">
        <v>11584</v>
      </c>
      <c r="F835" s="14">
        <v>26597</v>
      </c>
    </row>
    <row r="836" spans="1:6" ht="14.4">
      <c r="A836" s="8" t="str">
        <f t="shared" si="13"/>
        <v>Antigua and Barbuda-The Americas 2004</v>
      </c>
      <c r="B836" s="8" t="s">
        <v>83</v>
      </c>
      <c r="C836" s="8" t="s">
        <v>84</v>
      </c>
      <c r="D836" s="9" t="s">
        <v>66</v>
      </c>
      <c r="E836" s="8"/>
      <c r="F836" s="14">
        <v>458</v>
      </c>
    </row>
    <row r="837" spans="1:6" ht="14.4">
      <c r="A837" s="8" t="str">
        <f t="shared" si="13"/>
        <v>Argentina-The Americas 2004</v>
      </c>
      <c r="B837" s="8" t="s">
        <v>85</v>
      </c>
      <c r="C837" s="8" t="s">
        <v>84</v>
      </c>
      <c r="D837" s="9" t="s">
        <v>66</v>
      </c>
      <c r="E837" s="14">
        <v>77794</v>
      </c>
      <c r="F837" s="14">
        <v>190057</v>
      </c>
    </row>
    <row r="838" spans="1:6" ht="14.4">
      <c r="A838" s="8" t="str">
        <f t="shared" si="13"/>
        <v>Armenia-Asia 2004</v>
      </c>
      <c r="B838" s="8" t="s">
        <v>86</v>
      </c>
      <c r="C838" s="8" t="s">
        <v>61</v>
      </c>
      <c r="D838" s="9" t="s">
        <v>66</v>
      </c>
      <c r="E838" s="14">
        <v>3004</v>
      </c>
      <c r="F838" s="14">
        <v>5556</v>
      </c>
    </row>
    <row r="839" spans="1:6" ht="14.4">
      <c r="A839" s="8" t="str">
        <f t="shared" si="13"/>
        <v>Aruba-The Americas 2004</v>
      </c>
      <c r="B839" s="8" t="s">
        <v>87</v>
      </c>
      <c r="C839" s="8" t="s">
        <v>84</v>
      </c>
      <c r="D839" s="9" t="s">
        <v>66</v>
      </c>
      <c r="E839" s="8"/>
      <c r="F839" s="14">
        <v>2288</v>
      </c>
    </row>
    <row r="840" spans="1:6" ht="14.4">
      <c r="A840" s="8" t="str">
        <f t="shared" si="13"/>
        <v>Australia-Oceania 2004</v>
      </c>
      <c r="B840" s="8" t="s">
        <v>88</v>
      </c>
      <c r="C840" s="8" t="s">
        <v>80</v>
      </c>
      <c r="D840" s="9" t="s">
        <v>66</v>
      </c>
      <c r="E840" s="14">
        <v>122519</v>
      </c>
      <c r="F840" s="14">
        <v>387635</v>
      </c>
    </row>
    <row r="841" spans="1:6" ht="14.4">
      <c r="A841" s="8" t="str">
        <f t="shared" si="13"/>
        <v>Austria-Europe 2004</v>
      </c>
      <c r="B841" s="8" t="s">
        <v>89</v>
      </c>
      <c r="C841" s="8" t="s">
        <v>76</v>
      </c>
      <c r="D841" s="9" t="s">
        <v>66</v>
      </c>
      <c r="E841" s="14">
        <v>33545</v>
      </c>
      <c r="F841" s="14">
        <v>68269</v>
      </c>
    </row>
    <row r="842" spans="1:6" ht="14.4">
      <c r="A842" s="8" t="str">
        <f t="shared" si="13"/>
        <v>Azerbaijan-Asia 2004</v>
      </c>
      <c r="B842" s="8" t="s">
        <v>90</v>
      </c>
      <c r="C842" s="8" t="s">
        <v>61</v>
      </c>
      <c r="D842" s="9" t="s">
        <v>66</v>
      </c>
      <c r="E842" s="14">
        <v>13322</v>
      </c>
      <c r="F842" s="14">
        <v>45702</v>
      </c>
    </row>
    <row r="843" spans="1:6" ht="14.4">
      <c r="A843" s="8" t="str">
        <f t="shared" si="13"/>
        <v>Bahamas, The-The Americas 2004</v>
      </c>
      <c r="B843" s="8" t="s">
        <v>91</v>
      </c>
      <c r="C843" s="8" t="s">
        <v>84</v>
      </c>
      <c r="D843" s="9" t="s">
        <v>66</v>
      </c>
      <c r="E843" s="8"/>
      <c r="F843" s="14">
        <v>1045</v>
      </c>
    </row>
    <row r="844" spans="1:6" ht="14.4">
      <c r="A844" s="8" t="str">
        <f t="shared" si="13"/>
        <v>Bahrain-Middle East 2004</v>
      </c>
      <c r="B844" s="8" t="s">
        <v>92</v>
      </c>
      <c r="C844" s="8" t="s">
        <v>93</v>
      </c>
      <c r="D844" s="9" t="s">
        <v>66</v>
      </c>
      <c r="E844" s="14">
        <v>9771</v>
      </c>
      <c r="F844" s="14">
        <v>24301</v>
      </c>
    </row>
    <row r="845" spans="1:6" ht="14.4">
      <c r="A845" s="8" t="str">
        <f t="shared" si="13"/>
        <v>Bangladesh-Asia 2004</v>
      </c>
      <c r="B845" s="8" t="s">
        <v>94</v>
      </c>
      <c r="C845" s="8" t="s">
        <v>61</v>
      </c>
      <c r="D845" s="9" t="s">
        <v>66</v>
      </c>
      <c r="E845" s="14">
        <v>27873</v>
      </c>
      <c r="F845" s="14">
        <v>46435</v>
      </c>
    </row>
    <row r="846" spans="1:6" ht="14.4">
      <c r="A846" s="8" t="str">
        <f t="shared" si="13"/>
        <v>Barbados-The Americas 2004</v>
      </c>
      <c r="B846" s="8" t="s">
        <v>95</v>
      </c>
      <c r="C846" s="8" t="s">
        <v>84</v>
      </c>
      <c r="D846" s="9" t="s">
        <v>66</v>
      </c>
      <c r="E846" s="8"/>
      <c r="F846" s="14">
        <v>1635</v>
      </c>
    </row>
    <row r="847" spans="1:6" ht="14.4">
      <c r="A847" s="8" t="str">
        <f t="shared" si="13"/>
        <v>Belarus-Europe 2004</v>
      </c>
      <c r="B847" s="8" t="s">
        <v>96</v>
      </c>
      <c r="C847" s="8" t="s">
        <v>76</v>
      </c>
      <c r="D847" s="9" t="s">
        <v>66</v>
      </c>
      <c r="E847" s="14">
        <v>28098</v>
      </c>
      <c r="F847" s="14">
        <v>62816</v>
      </c>
    </row>
    <row r="848" spans="1:6" ht="14.4">
      <c r="A848" s="8" t="str">
        <f t="shared" si="13"/>
        <v>Belgium-Europe 2004</v>
      </c>
      <c r="B848" s="8" t="s">
        <v>97</v>
      </c>
      <c r="C848" s="8" t="s">
        <v>76</v>
      </c>
      <c r="D848" s="9" t="s">
        <v>66</v>
      </c>
      <c r="E848" s="14">
        <v>58600</v>
      </c>
      <c r="F848" s="14">
        <v>103882</v>
      </c>
    </row>
    <row r="849" spans="1:6" ht="14.4">
      <c r="A849" s="8" t="str">
        <f t="shared" si="13"/>
        <v>Belize-The Americas 2004</v>
      </c>
      <c r="B849" s="8" t="s">
        <v>98</v>
      </c>
      <c r="C849" s="8" t="s">
        <v>84</v>
      </c>
      <c r="D849" s="9" t="s">
        <v>66</v>
      </c>
      <c r="E849" s="8"/>
      <c r="F849" s="14">
        <v>407</v>
      </c>
    </row>
    <row r="850" spans="1:6" ht="14.4">
      <c r="A850" s="8" t="str">
        <f t="shared" si="13"/>
        <v>Benin-Africa 2004</v>
      </c>
      <c r="B850" s="8" t="s">
        <v>99</v>
      </c>
      <c r="C850" s="8" t="s">
        <v>78</v>
      </c>
      <c r="D850" s="9" t="s">
        <v>66</v>
      </c>
      <c r="E850" s="14">
        <v>3278</v>
      </c>
      <c r="F850" s="14">
        <v>4492</v>
      </c>
    </row>
    <row r="851" spans="1:6" ht="14.4">
      <c r="A851" s="8" t="str">
        <f t="shared" si="13"/>
        <v>Bermuda-The Americas 2004</v>
      </c>
      <c r="B851" s="8" t="s">
        <v>100</v>
      </c>
      <c r="C851" s="8" t="s">
        <v>84</v>
      </c>
      <c r="D851" s="9" t="s">
        <v>66</v>
      </c>
      <c r="E851" s="8"/>
      <c r="F851" s="14">
        <v>389</v>
      </c>
    </row>
    <row r="852" spans="1:6" ht="14.4">
      <c r="A852" s="8" t="str">
        <f t="shared" si="13"/>
        <v>Bhutan-Asia 2004</v>
      </c>
      <c r="B852" s="8" t="s">
        <v>101</v>
      </c>
      <c r="C852" s="8" t="s">
        <v>61</v>
      </c>
      <c r="D852" s="9" t="s">
        <v>66</v>
      </c>
      <c r="E852" s="8"/>
      <c r="F852" s="14">
        <v>422</v>
      </c>
    </row>
    <row r="853" spans="1:6" ht="14.4">
      <c r="A853" s="8" t="str">
        <f t="shared" si="13"/>
        <v>Bolivia-The Americas 2004</v>
      </c>
      <c r="B853" s="8" t="s">
        <v>102</v>
      </c>
      <c r="C853" s="8" t="s">
        <v>84</v>
      </c>
      <c r="D853" s="9" t="s">
        <v>66</v>
      </c>
      <c r="E853" s="14">
        <v>5973</v>
      </c>
      <c r="F853" s="14">
        <v>13773</v>
      </c>
    </row>
    <row r="854" spans="1:6" ht="14.4">
      <c r="A854" s="8" t="str">
        <f t="shared" si="13"/>
        <v>Bosnia and Herzegovina-Europe 2004</v>
      </c>
      <c r="B854" s="8" t="s">
        <v>103</v>
      </c>
      <c r="C854" s="8" t="s">
        <v>76</v>
      </c>
      <c r="D854" s="9" t="s">
        <v>66</v>
      </c>
      <c r="E854" s="14">
        <v>5954</v>
      </c>
      <c r="F854" s="14">
        <v>30997</v>
      </c>
    </row>
    <row r="855" spans="1:6" ht="14.4">
      <c r="A855" s="8" t="str">
        <f t="shared" si="13"/>
        <v>Botswana-Africa 2004</v>
      </c>
      <c r="B855" s="8" t="s">
        <v>104</v>
      </c>
      <c r="C855" s="8" t="s">
        <v>78</v>
      </c>
      <c r="D855" s="9" t="s">
        <v>66</v>
      </c>
      <c r="E855" s="14">
        <v>2151</v>
      </c>
      <c r="F855" s="14">
        <v>4980</v>
      </c>
    </row>
    <row r="856" spans="1:6" ht="14.4">
      <c r="A856" s="8" t="str">
        <f t="shared" si="13"/>
        <v>Brazil-The Americas 2004</v>
      </c>
      <c r="B856" s="8" t="s">
        <v>105</v>
      </c>
      <c r="C856" s="8" t="s">
        <v>84</v>
      </c>
      <c r="D856" s="9" t="s">
        <v>66</v>
      </c>
      <c r="E856" s="14">
        <v>248594</v>
      </c>
      <c r="F856" s="14">
        <v>387675</v>
      </c>
    </row>
    <row r="857" spans="1:6" ht="14.4">
      <c r="A857" s="8" t="str">
        <f t="shared" si="13"/>
        <v>Brunei-Asia 2004</v>
      </c>
      <c r="B857" s="8" t="s">
        <v>106</v>
      </c>
      <c r="C857" s="8" t="s">
        <v>61</v>
      </c>
      <c r="D857" s="9" t="s">
        <v>66</v>
      </c>
      <c r="E857" s="14">
        <v>3542</v>
      </c>
      <c r="F857" s="14">
        <v>10583</v>
      </c>
    </row>
    <row r="858" spans="1:6" ht="14.4">
      <c r="A858" s="8" t="str">
        <f t="shared" si="13"/>
        <v>Bulgaria-Europe 2004</v>
      </c>
      <c r="B858" s="8" t="s">
        <v>107</v>
      </c>
      <c r="C858" s="8" t="s">
        <v>76</v>
      </c>
      <c r="D858" s="9" t="s">
        <v>66</v>
      </c>
      <c r="E858" s="14">
        <v>19815</v>
      </c>
      <c r="F858" s="14">
        <v>50792</v>
      </c>
    </row>
    <row r="859" spans="1:6" ht="14.4">
      <c r="A859" s="8" t="str">
        <f t="shared" si="13"/>
        <v>Burkina Faso-Africa 2004</v>
      </c>
      <c r="B859" s="8" t="s">
        <v>108</v>
      </c>
      <c r="C859" s="8" t="s">
        <v>78</v>
      </c>
      <c r="D859" s="9" t="s">
        <v>66</v>
      </c>
      <c r="E859" s="8"/>
      <c r="F859" s="14">
        <v>1698</v>
      </c>
    </row>
    <row r="860" spans="1:6" ht="14.4">
      <c r="A860" s="8" t="str">
        <f t="shared" si="13"/>
        <v>Burundi-Africa 2004</v>
      </c>
      <c r="B860" s="8" t="s">
        <v>109</v>
      </c>
      <c r="C860" s="8" t="s">
        <v>78</v>
      </c>
      <c r="D860" s="9" t="s">
        <v>66</v>
      </c>
      <c r="E860" s="8"/>
      <c r="F860" s="14">
        <v>249</v>
      </c>
    </row>
    <row r="861" spans="1:6" ht="14.4">
      <c r="A861" s="8" t="str">
        <f t="shared" si="13"/>
        <v>Cambodia-Asia 2004</v>
      </c>
      <c r="B861" s="8" t="s">
        <v>110</v>
      </c>
      <c r="C861" s="8" t="s">
        <v>61</v>
      </c>
      <c r="D861" s="9" t="s">
        <v>66</v>
      </c>
      <c r="E861" s="14">
        <v>3514</v>
      </c>
      <c r="F861" s="14">
        <v>3975</v>
      </c>
    </row>
    <row r="862" spans="1:6" ht="14.4">
      <c r="A862" s="8" t="str">
        <f t="shared" si="13"/>
        <v>Cameroon-Africa 2004</v>
      </c>
      <c r="B862" s="8" t="s">
        <v>111</v>
      </c>
      <c r="C862" s="8" t="s">
        <v>78</v>
      </c>
      <c r="D862" s="9" t="s">
        <v>66</v>
      </c>
      <c r="E862" s="14">
        <v>6395</v>
      </c>
      <c r="F862" s="14">
        <v>5545</v>
      </c>
    </row>
    <row r="863" spans="1:6" ht="14.4">
      <c r="A863" s="8" t="str">
        <f t="shared" si="13"/>
        <v>Canada-The Americas 2004</v>
      </c>
      <c r="B863" s="8" t="s">
        <v>112</v>
      </c>
      <c r="C863" s="8" t="s">
        <v>84</v>
      </c>
      <c r="D863" s="9" t="s">
        <v>66</v>
      </c>
      <c r="E863" s="14">
        <v>264724</v>
      </c>
      <c r="F863" s="14">
        <v>544975</v>
      </c>
    </row>
    <row r="864" spans="1:6" ht="14.4">
      <c r="A864" s="8" t="str">
        <f t="shared" si="13"/>
        <v>Cayman Islands-The Americas 2004</v>
      </c>
      <c r="B864" s="8" t="s">
        <v>113</v>
      </c>
      <c r="C864" s="8" t="s">
        <v>84</v>
      </c>
      <c r="D864" s="9" t="s">
        <v>66</v>
      </c>
      <c r="E864" s="8"/>
      <c r="F864" s="14">
        <v>631</v>
      </c>
    </row>
    <row r="865" spans="1:6" ht="14.4">
      <c r="A865" s="8" t="str">
        <f t="shared" si="13"/>
        <v>Central African Republic-Africa 2004</v>
      </c>
      <c r="B865" s="8" t="s">
        <v>114</v>
      </c>
      <c r="C865" s="8" t="s">
        <v>78</v>
      </c>
      <c r="D865" s="9" t="s">
        <v>66</v>
      </c>
      <c r="E865" s="8"/>
      <c r="F865" s="14">
        <v>235</v>
      </c>
    </row>
    <row r="866" spans="1:6" ht="14.4">
      <c r="A866" s="8" t="str">
        <f t="shared" si="13"/>
        <v>Chad-Africa 2004</v>
      </c>
      <c r="B866" s="8" t="s">
        <v>115</v>
      </c>
      <c r="C866" s="8" t="s">
        <v>78</v>
      </c>
      <c r="D866" s="9" t="s">
        <v>66</v>
      </c>
      <c r="E866" s="8"/>
      <c r="F866" s="14">
        <v>510</v>
      </c>
    </row>
    <row r="867" spans="1:6" ht="14.4">
      <c r="A867" s="8" t="str">
        <f t="shared" si="13"/>
        <v>Chile-The Americas 2004</v>
      </c>
      <c r="B867" s="8" t="s">
        <v>116</v>
      </c>
      <c r="C867" s="8" t="s">
        <v>84</v>
      </c>
      <c r="D867" s="9" t="s">
        <v>66</v>
      </c>
      <c r="E867" s="14">
        <v>30310</v>
      </c>
      <c r="F867" s="14">
        <v>71224</v>
      </c>
    </row>
    <row r="868" spans="1:6" ht="14.4">
      <c r="A868" s="8" t="str">
        <f t="shared" si="13"/>
        <v>China-Asia 2004</v>
      </c>
      <c r="B868" s="8" t="s">
        <v>117</v>
      </c>
      <c r="C868" s="8" t="s">
        <v>61</v>
      </c>
      <c r="D868" s="9" t="s">
        <v>66</v>
      </c>
      <c r="E868" s="14">
        <v>2120814</v>
      </c>
      <c r="F868" s="14">
        <v>7035444</v>
      </c>
    </row>
    <row r="869" spans="1:6" ht="14.4">
      <c r="A869" s="8" t="str">
        <f t="shared" si="13"/>
        <v>Colombia-The Americas 2004</v>
      </c>
      <c r="B869" s="8" t="s">
        <v>118</v>
      </c>
      <c r="C869" s="8" t="s">
        <v>84</v>
      </c>
      <c r="D869" s="9" t="s">
        <v>66</v>
      </c>
      <c r="E869" s="14">
        <v>29208</v>
      </c>
      <c r="F869" s="14">
        <v>66439</v>
      </c>
    </row>
    <row r="870" spans="1:6" ht="14.4">
      <c r="A870" s="8" t="str">
        <f t="shared" si="13"/>
        <v>Comoros-Africa 2004</v>
      </c>
      <c r="B870" s="8" t="s">
        <v>119</v>
      </c>
      <c r="C870" s="8" t="s">
        <v>78</v>
      </c>
      <c r="D870" s="9" t="s">
        <v>66</v>
      </c>
      <c r="E870" s="8"/>
      <c r="F870" s="14">
        <v>125</v>
      </c>
    </row>
    <row r="871" spans="1:6" ht="14.4">
      <c r="A871" s="8" t="str">
        <f t="shared" si="13"/>
        <v>Congo (Brazzaville)-Africa 2004</v>
      </c>
      <c r="B871" s="8" t="s">
        <v>120</v>
      </c>
      <c r="C871" s="8" t="s">
        <v>78</v>
      </c>
      <c r="D871" s="9" t="s">
        <v>66</v>
      </c>
      <c r="E871" s="14">
        <v>1260</v>
      </c>
      <c r="F871" s="14">
        <v>1474</v>
      </c>
    </row>
    <row r="872" spans="1:6" ht="14.4">
      <c r="A872" s="8" t="str">
        <f t="shared" si="13"/>
        <v>Congo (Kinshasa)-Africa 2004</v>
      </c>
      <c r="B872" s="8" t="s">
        <v>121</v>
      </c>
      <c r="C872" s="8" t="s">
        <v>78</v>
      </c>
      <c r="D872" s="9" t="s">
        <v>66</v>
      </c>
      <c r="E872" s="14">
        <v>22246</v>
      </c>
      <c r="F872" s="14">
        <v>2820</v>
      </c>
    </row>
    <row r="873" spans="1:6" ht="14.4">
      <c r="A873" s="8" t="str">
        <f t="shared" si="13"/>
        <v>Costa Rica-The Americas 2004</v>
      </c>
      <c r="B873" s="8" t="s">
        <v>122</v>
      </c>
      <c r="C873" s="8" t="s">
        <v>84</v>
      </c>
      <c r="D873" s="9" t="s">
        <v>66</v>
      </c>
      <c r="E873" s="14">
        <v>4586</v>
      </c>
      <c r="F873" s="14">
        <v>8647</v>
      </c>
    </row>
    <row r="874" spans="1:6" ht="14.4">
      <c r="A874" s="8" t="str">
        <f t="shared" si="13"/>
        <v>Cote d'Ivoire-Africa 2004</v>
      </c>
      <c r="B874" s="8" t="s">
        <v>123</v>
      </c>
      <c r="C874" s="8" t="s">
        <v>78</v>
      </c>
      <c r="D874" s="9" t="s">
        <v>66</v>
      </c>
      <c r="E874" s="14">
        <v>10278</v>
      </c>
      <c r="F874" s="14">
        <v>6872</v>
      </c>
    </row>
    <row r="875" spans="1:6" ht="14.4">
      <c r="A875" s="8" t="str">
        <f t="shared" si="13"/>
        <v>Croatia-Europe 2004</v>
      </c>
      <c r="B875" s="8" t="s">
        <v>124</v>
      </c>
      <c r="C875" s="8" t="s">
        <v>76</v>
      </c>
      <c r="D875" s="9" t="s">
        <v>66</v>
      </c>
      <c r="E875" s="14">
        <v>9084</v>
      </c>
      <c r="F875" s="14">
        <v>23366</v>
      </c>
    </row>
    <row r="876" spans="1:6" ht="14.4">
      <c r="A876" s="8" t="str">
        <f t="shared" si="13"/>
        <v>Cuba-The Americas 2004</v>
      </c>
      <c r="B876" s="8" t="s">
        <v>125</v>
      </c>
      <c r="C876" s="8" t="s">
        <v>84</v>
      </c>
      <c r="D876" s="9" t="s">
        <v>66</v>
      </c>
      <c r="E876" s="14">
        <v>10566</v>
      </c>
      <c r="F876" s="14">
        <v>30443</v>
      </c>
    </row>
    <row r="877" spans="1:6" ht="14.4">
      <c r="A877" s="8" t="str">
        <f t="shared" si="13"/>
        <v>Curacao-The Americas 2004</v>
      </c>
      <c r="B877" s="8" t="s">
        <v>126</v>
      </c>
      <c r="C877" s="8" t="s">
        <v>84</v>
      </c>
      <c r="D877" s="9" t="s">
        <v>66</v>
      </c>
      <c r="E877" s="8"/>
      <c r="F877" s="8"/>
    </row>
    <row r="878" spans="1:6" ht="14.4">
      <c r="A878" s="8" t="str">
        <f t="shared" si="13"/>
        <v>Cyprus-Europe 2004</v>
      </c>
      <c r="B878" s="8" t="s">
        <v>127</v>
      </c>
      <c r="C878" s="8" t="s">
        <v>76</v>
      </c>
      <c r="D878" s="9" t="s">
        <v>66</v>
      </c>
      <c r="E878" s="14">
        <v>2574</v>
      </c>
      <c r="F878" s="14">
        <v>8555</v>
      </c>
    </row>
    <row r="879" spans="1:6" ht="14.4">
      <c r="A879" s="8" t="str">
        <f t="shared" si="13"/>
        <v>Czech Republic-Europe 2004</v>
      </c>
      <c r="B879" s="8" t="s">
        <v>128</v>
      </c>
      <c r="C879" s="8" t="s">
        <v>76</v>
      </c>
      <c r="D879" s="9" t="s">
        <v>66</v>
      </c>
      <c r="E879" s="14">
        <v>44870</v>
      </c>
      <c r="F879" s="14">
        <v>117014</v>
      </c>
    </row>
    <row r="880" spans="1:6" ht="14.4">
      <c r="A880" s="8" t="str">
        <f t="shared" si="13"/>
        <v>Denmark-Europe 2004</v>
      </c>
      <c r="B880" s="8" t="s">
        <v>129</v>
      </c>
      <c r="C880" s="8" t="s">
        <v>76</v>
      </c>
      <c r="D880" s="9" t="s">
        <v>66</v>
      </c>
      <c r="E880" s="14">
        <v>19200</v>
      </c>
      <c r="F880" s="14">
        <v>46960</v>
      </c>
    </row>
    <row r="881" spans="1:6" ht="14.4">
      <c r="A881" s="8" t="str">
        <f t="shared" si="13"/>
        <v>Djibouti-Africa 2004</v>
      </c>
      <c r="B881" s="8" t="s">
        <v>130</v>
      </c>
      <c r="C881" s="8" t="s">
        <v>78</v>
      </c>
      <c r="D881" s="9" t="s">
        <v>66</v>
      </c>
      <c r="E881" s="8"/>
      <c r="F881" s="14">
        <v>524</v>
      </c>
    </row>
    <row r="882" spans="1:6" ht="14.4">
      <c r="A882" s="8" t="str">
        <f t="shared" si="13"/>
        <v>Dominica-The Americas 2004</v>
      </c>
      <c r="B882" s="8" t="s">
        <v>131</v>
      </c>
      <c r="C882" s="8" t="s">
        <v>84</v>
      </c>
      <c r="D882" s="9" t="s">
        <v>66</v>
      </c>
      <c r="E882" s="8"/>
      <c r="F882" s="14">
        <v>128</v>
      </c>
    </row>
    <row r="883" spans="1:6" ht="14.4">
      <c r="A883" s="8" t="str">
        <f t="shared" si="13"/>
        <v>Dominican Republic-The Americas 2004</v>
      </c>
      <c r="B883" s="8" t="s">
        <v>132</v>
      </c>
      <c r="C883" s="8" t="s">
        <v>84</v>
      </c>
      <c r="D883" s="9" t="s">
        <v>66</v>
      </c>
      <c r="E883" s="14">
        <v>7104</v>
      </c>
      <c r="F883" s="14">
        <v>21019</v>
      </c>
    </row>
    <row r="884" spans="1:6" ht="14.4">
      <c r="A884" s="8" t="str">
        <f t="shared" si="13"/>
        <v>Ecuador-The Americas 2004</v>
      </c>
      <c r="B884" s="8" t="s">
        <v>133</v>
      </c>
      <c r="C884" s="8" t="s">
        <v>84</v>
      </c>
      <c r="D884" s="9" t="s">
        <v>66</v>
      </c>
      <c r="E884" s="14">
        <v>10973</v>
      </c>
      <c r="F884" s="14">
        <v>29670</v>
      </c>
    </row>
    <row r="885" spans="1:6" ht="14.4">
      <c r="A885" s="8" t="str">
        <f t="shared" si="13"/>
        <v>Egypt-Africa 2004</v>
      </c>
      <c r="B885" s="8" t="s">
        <v>134</v>
      </c>
      <c r="C885" s="8" t="s">
        <v>78</v>
      </c>
      <c r="D885" s="9" t="s">
        <v>66</v>
      </c>
      <c r="E885" s="14">
        <v>72050</v>
      </c>
      <c r="F885" s="14">
        <v>196797</v>
      </c>
    </row>
    <row r="886" spans="1:6" ht="14.4">
      <c r="A886" s="8" t="str">
        <f t="shared" si="13"/>
        <v>El Salvador-The Americas 2004</v>
      </c>
      <c r="B886" s="8" t="s">
        <v>135</v>
      </c>
      <c r="C886" s="8" t="s">
        <v>84</v>
      </c>
      <c r="D886" s="9" t="s">
        <v>66</v>
      </c>
      <c r="E886" s="14">
        <v>4499</v>
      </c>
      <c r="F886" s="14">
        <v>6546</v>
      </c>
    </row>
    <row r="887" spans="1:6" ht="14.4">
      <c r="A887" s="8" t="str">
        <f t="shared" si="13"/>
        <v>Equatorial Guinea-Africa 2004</v>
      </c>
      <c r="B887" s="8" t="s">
        <v>136</v>
      </c>
      <c r="C887" s="8" t="s">
        <v>78</v>
      </c>
      <c r="D887" s="9" t="s">
        <v>66</v>
      </c>
      <c r="E887" s="8"/>
      <c r="F887" s="14">
        <v>4503</v>
      </c>
    </row>
    <row r="888" spans="1:6" ht="14.4">
      <c r="A888" s="8" t="str">
        <f t="shared" si="13"/>
        <v>Eritrea-Africa 2004</v>
      </c>
      <c r="B888" s="8" t="s">
        <v>137</v>
      </c>
      <c r="C888" s="8" t="s">
        <v>78</v>
      </c>
      <c r="D888" s="9" t="s">
        <v>66</v>
      </c>
      <c r="E888" s="14">
        <v>677</v>
      </c>
      <c r="F888" s="14">
        <v>414</v>
      </c>
    </row>
    <row r="889" spans="1:6" ht="14.4">
      <c r="A889" s="8" t="str">
        <f t="shared" si="13"/>
        <v>Estonia-Europe 2004</v>
      </c>
      <c r="B889" s="8" t="s">
        <v>138</v>
      </c>
      <c r="C889" s="8" t="s">
        <v>76</v>
      </c>
      <c r="D889" s="9" t="s">
        <v>66</v>
      </c>
      <c r="E889" s="14">
        <v>5440</v>
      </c>
      <c r="F889" s="14">
        <v>17492</v>
      </c>
    </row>
    <row r="890" spans="1:6" ht="14.4">
      <c r="A890" s="8" t="str">
        <f t="shared" si="13"/>
        <v>Ethiopia-Africa 2004</v>
      </c>
      <c r="B890" s="8" t="s">
        <v>139</v>
      </c>
      <c r="C890" s="8" t="s">
        <v>78</v>
      </c>
      <c r="D890" s="9" t="s">
        <v>66</v>
      </c>
      <c r="E890" s="14">
        <v>31482</v>
      </c>
      <c r="F890" s="14">
        <v>6370</v>
      </c>
    </row>
    <row r="891" spans="1:6" ht="14.4">
      <c r="A891" s="8" t="str">
        <f t="shared" si="13"/>
        <v>Faeroe Islands-Europe 2004</v>
      </c>
      <c r="B891" s="8" t="s">
        <v>140</v>
      </c>
      <c r="C891" s="8" t="s">
        <v>76</v>
      </c>
      <c r="D891" s="9" t="s">
        <v>66</v>
      </c>
      <c r="E891" s="8"/>
      <c r="F891" s="14">
        <v>719</v>
      </c>
    </row>
    <row r="892" spans="1:6" ht="14.4">
      <c r="A892" s="8" t="str">
        <f t="shared" si="13"/>
        <v>Fiji-Oceania 2004</v>
      </c>
      <c r="B892" s="8" t="s">
        <v>141</v>
      </c>
      <c r="C892" s="8" t="s">
        <v>80</v>
      </c>
      <c r="D892" s="9" t="s">
        <v>66</v>
      </c>
      <c r="E892" s="8"/>
      <c r="F892" s="14">
        <v>1078</v>
      </c>
    </row>
    <row r="893" spans="1:6" ht="14.4">
      <c r="A893" s="8" t="str">
        <f t="shared" si="13"/>
        <v>Finland-Europe 2004</v>
      </c>
      <c r="B893" s="8" t="s">
        <v>142</v>
      </c>
      <c r="C893" s="8" t="s">
        <v>76</v>
      </c>
      <c r="D893" s="9" t="s">
        <v>66</v>
      </c>
      <c r="E893" s="14">
        <v>35284</v>
      </c>
      <c r="F893" s="14">
        <v>56593</v>
      </c>
    </row>
    <row r="894" spans="1:6" ht="14.4">
      <c r="A894" s="8" t="str">
        <f t="shared" si="13"/>
        <v>France-Europe 2004</v>
      </c>
      <c r="B894" s="8" t="s">
        <v>143</v>
      </c>
      <c r="C894" s="8" t="s">
        <v>76</v>
      </c>
      <c r="D894" s="9" t="s">
        <v>66</v>
      </c>
      <c r="E894" s="14">
        <v>264803</v>
      </c>
      <c r="F894" s="14">
        <v>372564</v>
      </c>
    </row>
    <row r="895" spans="1:6" ht="14.4">
      <c r="A895" s="8" t="str">
        <f t="shared" si="13"/>
        <v>French Polynesia-Oceania 2004</v>
      </c>
      <c r="B895" s="8" t="s">
        <v>144</v>
      </c>
      <c r="C895" s="8" t="s">
        <v>80</v>
      </c>
      <c r="D895" s="9" t="s">
        <v>66</v>
      </c>
      <c r="E895" s="8"/>
      <c r="F895" s="14">
        <v>869</v>
      </c>
    </row>
    <row r="896" spans="1:6" ht="14.4">
      <c r="A896" s="8" t="str">
        <f t="shared" si="13"/>
        <v>Gabon-Africa 2004</v>
      </c>
      <c r="B896" s="8" t="s">
        <v>145</v>
      </c>
      <c r="C896" s="8" t="s">
        <v>78</v>
      </c>
      <c r="D896" s="9" t="s">
        <v>66</v>
      </c>
      <c r="E896" s="14">
        <v>1880</v>
      </c>
      <c r="F896" s="14">
        <v>1566</v>
      </c>
    </row>
    <row r="897" spans="1:6" ht="14.4">
      <c r="A897" s="8" t="str">
        <f t="shared" si="13"/>
        <v>Gambia, The-Africa 2004</v>
      </c>
      <c r="B897" s="8" t="s">
        <v>146</v>
      </c>
      <c r="C897" s="8" t="s">
        <v>78</v>
      </c>
      <c r="D897" s="9" t="s">
        <v>66</v>
      </c>
      <c r="E897" s="8"/>
      <c r="F897" s="14">
        <v>411</v>
      </c>
    </row>
    <row r="898" spans="1:6" ht="14.4">
      <c r="A898" s="8" t="str">
        <f t="shared" si="13"/>
        <v>Georgia-Asia 2004</v>
      </c>
      <c r="B898" s="8" t="s">
        <v>147</v>
      </c>
      <c r="C898" s="8" t="s">
        <v>61</v>
      </c>
      <c r="D898" s="9" t="s">
        <v>66</v>
      </c>
      <c r="E898" s="14">
        <v>3005</v>
      </c>
      <c r="F898" s="14">
        <v>6238</v>
      </c>
    </row>
    <row r="899" spans="1:6" ht="14.4">
      <c r="A899" s="8" t="str">
        <f t="shared" ref="A899:A962" si="14">CONCATENATE(B899," ",D899)</f>
        <v>Germany-Europe 2004</v>
      </c>
      <c r="B899" s="8" t="s">
        <v>148</v>
      </c>
      <c r="C899" s="8" t="s">
        <v>76</v>
      </c>
      <c r="D899" s="9" t="s">
        <v>66</v>
      </c>
      <c r="E899" s="14">
        <v>334634</v>
      </c>
      <c r="F899" s="14">
        <v>783359</v>
      </c>
    </row>
    <row r="900" spans="1:6" ht="14.4">
      <c r="A900" s="8" t="str">
        <f t="shared" si="14"/>
        <v>Ghana-Africa 2004</v>
      </c>
      <c r="B900" s="8" t="s">
        <v>149</v>
      </c>
      <c r="C900" s="8" t="s">
        <v>78</v>
      </c>
      <c r="D900" s="9" t="s">
        <v>66</v>
      </c>
      <c r="E900" s="14">
        <v>8958</v>
      </c>
      <c r="F900" s="14">
        <v>8529</v>
      </c>
    </row>
    <row r="901" spans="1:6" ht="14.4">
      <c r="A901" s="8" t="str">
        <f t="shared" si="14"/>
        <v>Greece-Europe 2004</v>
      </c>
      <c r="B901" s="8" t="s">
        <v>150</v>
      </c>
      <c r="C901" s="8" t="s">
        <v>76</v>
      </c>
      <c r="D901" s="9" t="s">
        <v>66</v>
      </c>
      <c r="E901" s="14">
        <v>30419</v>
      </c>
      <c r="F901" s="14">
        <v>97810</v>
      </c>
    </row>
    <row r="902" spans="1:6" ht="14.4">
      <c r="A902" s="8" t="str">
        <f t="shared" si="14"/>
        <v>Greenland-The Americas 2004</v>
      </c>
      <c r="B902" s="8" t="s">
        <v>151</v>
      </c>
      <c r="C902" s="8" t="s">
        <v>84</v>
      </c>
      <c r="D902" s="9" t="s">
        <v>66</v>
      </c>
      <c r="E902" s="8"/>
      <c r="F902" s="14">
        <v>638</v>
      </c>
    </row>
    <row r="903" spans="1:6" ht="14.4">
      <c r="A903" s="8" t="str">
        <f t="shared" si="14"/>
        <v>Grenada-The Americas 2004</v>
      </c>
      <c r="B903" s="8" t="s">
        <v>152</v>
      </c>
      <c r="C903" s="8" t="s">
        <v>84</v>
      </c>
      <c r="D903" s="9" t="s">
        <v>66</v>
      </c>
      <c r="E903" s="8"/>
      <c r="F903" s="14">
        <v>260</v>
      </c>
    </row>
    <row r="904" spans="1:6" ht="14.4">
      <c r="A904" s="8" t="str">
        <f t="shared" si="14"/>
        <v>Guam-Oceania 2004</v>
      </c>
      <c r="B904" s="8" t="s">
        <v>153</v>
      </c>
      <c r="C904" s="8" t="s">
        <v>80</v>
      </c>
      <c r="D904" s="9" t="s">
        <v>66</v>
      </c>
      <c r="E904" s="8"/>
      <c r="F904" s="8"/>
    </row>
    <row r="905" spans="1:6" ht="14.4">
      <c r="A905" s="8" t="str">
        <f t="shared" si="14"/>
        <v>Guatemala-The Americas 2004</v>
      </c>
      <c r="B905" s="8" t="s">
        <v>154</v>
      </c>
      <c r="C905" s="8" t="s">
        <v>84</v>
      </c>
      <c r="D905" s="9" t="s">
        <v>66</v>
      </c>
      <c r="E905" s="14">
        <v>8157</v>
      </c>
      <c r="F905" s="14">
        <v>11441</v>
      </c>
    </row>
    <row r="906" spans="1:6" ht="14.4">
      <c r="A906" s="8" t="str">
        <f t="shared" si="14"/>
        <v>Guinea-Africa 2004</v>
      </c>
      <c r="B906" s="8" t="s">
        <v>155</v>
      </c>
      <c r="C906" s="8" t="s">
        <v>78</v>
      </c>
      <c r="D906" s="9" t="s">
        <v>66</v>
      </c>
      <c r="E906" s="8"/>
      <c r="F906" s="14">
        <v>1214</v>
      </c>
    </row>
    <row r="907" spans="1:6" ht="14.4">
      <c r="A907" s="8" t="str">
        <f t="shared" si="14"/>
        <v>Guinea-Bissau-Africa 2004</v>
      </c>
      <c r="B907" s="8" t="s">
        <v>156</v>
      </c>
      <c r="C907" s="8" t="s">
        <v>78</v>
      </c>
      <c r="D907" s="9" t="s">
        <v>66</v>
      </c>
      <c r="E907" s="8"/>
      <c r="F907" s="14">
        <v>227</v>
      </c>
    </row>
    <row r="908" spans="1:6" ht="14.4">
      <c r="A908" s="8" t="str">
        <f t="shared" si="14"/>
        <v>Guyana-The Americas 2004</v>
      </c>
      <c r="B908" s="8" t="s">
        <v>157</v>
      </c>
      <c r="C908" s="8" t="s">
        <v>84</v>
      </c>
      <c r="D908" s="9" t="s">
        <v>66</v>
      </c>
      <c r="E908" s="8"/>
      <c r="F908" s="14">
        <v>1558</v>
      </c>
    </row>
    <row r="909" spans="1:6" ht="14.4">
      <c r="A909" s="8" t="str">
        <f t="shared" si="14"/>
        <v>Haiti-The Americas 2004</v>
      </c>
      <c r="B909" s="8" t="s">
        <v>158</v>
      </c>
      <c r="C909" s="8" t="s">
        <v>84</v>
      </c>
      <c r="D909" s="9" t="s">
        <v>66</v>
      </c>
      <c r="E909" s="14">
        <v>2927</v>
      </c>
      <c r="F909" s="14">
        <v>2428</v>
      </c>
    </row>
    <row r="910" spans="1:6" ht="14.4">
      <c r="A910" s="8" t="str">
        <f t="shared" si="14"/>
        <v>Honduras-The Americas 2004</v>
      </c>
      <c r="B910" s="8" t="s">
        <v>159</v>
      </c>
      <c r="C910" s="8" t="s">
        <v>84</v>
      </c>
      <c r="D910" s="9" t="s">
        <v>66</v>
      </c>
      <c r="E910" s="14">
        <v>4648</v>
      </c>
      <c r="F910" s="14">
        <v>8672</v>
      </c>
    </row>
    <row r="911" spans="1:6" ht="14.4">
      <c r="A911" s="8" t="str">
        <f t="shared" si="14"/>
        <v>Hong Kong SAR-Asia 2004</v>
      </c>
      <c r="B911" s="8" t="s">
        <v>160</v>
      </c>
      <c r="C911" s="8" t="s">
        <v>61</v>
      </c>
      <c r="D911" s="9" t="s">
        <v>66</v>
      </c>
      <c r="E911" s="14">
        <v>14139</v>
      </c>
      <c r="F911" s="14">
        <v>38573</v>
      </c>
    </row>
    <row r="912" spans="1:6" ht="14.4">
      <c r="A912" s="8" t="str">
        <f t="shared" si="14"/>
        <v>Hungary-Europe 2004</v>
      </c>
      <c r="B912" s="8" t="s">
        <v>161</v>
      </c>
      <c r="C912" s="8" t="s">
        <v>76</v>
      </c>
      <c r="D912" s="9" t="s">
        <v>66</v>
      </c>
      <c r="E912" s="14">
        <v>26458</v>
      </c>
      <c r="F912" s="14">
        <v>54657</v>
      </c>
    </row>
    <row r="913" spans="1:6" ht="14.4">
      <c r="A913" s="8" t="str">
        <f t="shared" si="14"/>
        <v>Iceland-Europe 2004</v>
      </c>
      <c r="B913" s="8" t="s">
        <v>162</v>
      </c>
      <c r="C913" s="8" t="s">
        <v>76</v>
      </c>
      <c r="D913" s="9" t="s">
        <v>66</v>
      </c>
      <c r="E913" s="14">
        <v>5354</v>
      </c>
      <c r="F913" s="14">
        <v>2120</v>
      </c>
    </row>
    <row r="914" spans="1:6" ht="14.4">
      <c r="A914" s="8" t="str">
        <f t="shared" si="14"/>
        <v>India-Asia 2004</v>
      </c>
      <c r="B914" s="8" t="s">
        <v>163</v>
      </c>
      <c r="C914" s="8" t="s">
        <v>61</v>
      </c>
      <c r="D914" s="9" t="s">
        <v>66</v>
      </c>
      <c r="E914" s="14">
        <v>632956</v>
      </c>
      <c r="F914" s="14">
        <v>1811289</v>
      </c>
    </row>
    <row r="915" spans="1:6" ht="14.4">
      <c r="A915" s="8" t="str">
        <f t="shared" si="14"/>
        <v>Indonesia-Asia 2004</v>
      </c>
      <c r="B915" s="8" t="s">
        <v>164</v>
      </c>
      <c r="C915" s="8" t="s">
        <v>61</v>
      </c>
      <c r="D915" s="9" t="s">
        <v>66</v>
      </c>
      <c r="E915" s="14">
        <v>186605</v>
      </c>
      <c r="F915" s="14">
        <v>412387</v>
      </c>
    </row>
    <row r="916" spans="1:6" ht="14.4">
      <c r="A916" s="8" t="str">
        <f t="shared" si="14"/>
        <v>Iran-Middle East 2004</v>
      </c>
      <c r="B916" s="8" t="s">
        <v>165</v>
      </c>
      <c r="C916" s="8" t="s">
        <v>93</v>
      </c>
      <c r="D916" s="9" t="s">
        <v>66</v>
      </c>
      <c r="E916" s="14">
        <v>204312</v>
      </c>
      <c r="F916" s="14">
        <v>570574</v>
      </c>
    </row>
    <row r="917" spans="1:6" ht="14.4">
      <c r="A917" s="8" t="str">
        <f t="shared" si="14"/>
        <v>Iraq-Middle East 2004</v>
      </c>
      <c r="B917" s="8" t="s">
        <v>166</v>
      </c>
      <c r="C917" s="8" t="s">
        <v>93</v>
      </c>
      <c r="D917" s="9" t="s">
        <v>66</v>
      </c>
      <c r="E917" s="14">
        <v>28806</v>
      </c>
      <c r="F917" s="14">
        <v>94444</v>
      </c>
    </row>
    <row r="918" spans="1:6" ht="14.4">
      <c r="A918" s="8" t="str">
        <f t="shared" si="14"/>
        <v>Ireland-Europe 2004</v>
      </c>
      <c r="B918" s="8" t="s">
        <v>167</v>
      </c>
      <c r="C918" s="8" t="s">
        <v>76</v>
      </c>
      <c r="D918" s="9" t="s">
        <v>66</v>
      </c>
      <c r="E918" s="14">
        <v>14903</v>
      </c>
      <c r="F918" s="14">
        <v>43021</v>
      </c>
    </row>
    <row r="919" spans="1:6" ht="14.4">
      <c r="A919" s="8" t="str">
        <f t="shared" si="14"/>
        <v>Isle of Man-Europe 2004</v>
      </c>
      <c r="B919" s="8" t="s">
        <v>168</v>
      </c>
      <c r="C919" s="8" t="s">
        <v>76</v>
      </c>
      <c r="D919" s="9" t="s">
        <v>66</v>
      </c>
      <c r="E919" s="8"/>
      <c r="F919" s="8"/>
    </row>
    <row r="920" spans="1:6" ht="14.4">
      <c r="A920" s="8" t="str">
        <f t="shared" si="14"/>
        <v>Israel-Middle East 2004</v>
      </c>
      <c r="B920" s="8" t="s">
        <v>169</v>
      </c>
      <c r="C920" s="8" t="s">
        <v>93</v>
      </c>
      <c r="D920" s="9" t="s">
        <v>66</v>
      </c>
      <c r="E920" s="14">
        <v>22868</v>
      </c>
      <c r="F920" s="14">
        <v>70938</v>
      </c>
    </row>
    <row r="921" spans="1:6" ht="14.4">
      <c r="A921" s="8" t="str">
        <f t="shared" si="14"/>
        <v>Italy-Europe 2004</v>
      </c>
      <c r="B921" s="8" t="s">
        <v>170</v>
      </c>
      <c r="C921" s="8" t="s">
        <v>76</v>
      </c>
      <c r="D921" s="9" t="s">
        <v>66</v>
      </c>
      <c r="E921" s="14">
        <v>176004</v>
      </c>
      <c r="F921" s="14">
        <v>447187</v>
      </c>
    </row>
    <row r="922" spans="1:6" ht="14.4">
      <c r="A922" s="8" t="str">
        <f t="shared" si="14"/>
        <v>Jamaica-The Americas 2004</v>
      </c>
      <c r="B922" s="8" t="s">
        <v>171</v>
      </c>
      <c r="C922" s="8" t="s">
        <v>84</v>
      </c>
      <c r="D922" s="9" t="s">
        <v>66</v>
      </c>
      <c r="E922" s="14">
        <v>4078</v>
      </c>
      <c r="F922" s="14">
        <v>11947</v>
      </c>
    </row>
    <row r="923" spans="1:6" ht="14.4">
      <c r="A923" s="8" t="str">
        <f t="shared" si="14"/>
        <v>Japan-Asia 2004</v>
      </c>
      <c r="B923" s="8" t="s">
        <v>172</v>
      </c>
      <c r="C923" s="8" t="s">
        <v>61</v>
      </c>
      <c r="D923" s="9" t="s">
        <v>66</v>
      </c>
      <c r="E923" s="14">
        <v>495352</v>
      </c>
      <c r="F923" s="14">
        <v>1206916</v>
      </c>
    </row>
    <row r="924" spans="1:6" ht="14.4">
      <c r="A924" s="8" t="str">
        <f t="shared" si="14"/>
        <v>Jordan-Middle East 2004</v>
      </c>
      <c r="B924" s="8" t="s">
        <v>173</v>
      </c>
      <c r="C924" s="8" t="s">
        <v>93</v>
      </c>
      <c r="D924" s="9" t="s">
        <v>66</v>
      </c>
      <c r="E924" s="14">
        <v>7069</v>
      </c>
      <c r="F924" s="14">
        <v>20763</v>
      </c>
    </row>
    <row r="925" spans="1:6" ht="14.4">
      <c r="A925" s="8" t="str">
        <f t="shared" si="14"/>
        <v>Kazakhstan-Asia 2004</v>
      </c>
      <c r="B925" s="8" t="s">
        <v>174</v>
      </c>
      <c r="C925" s="8" t="s">
        <v>61</v>
      </c>
      <c r="D925" s="9" t="s">
        <v>66</v>
      </c>
      <c r="E925" s="14">
        <v>69983</v>
      </c>
      <c r="F925" s="14">
        <v>230438</v>
      </c>
    </row>
    <row r="926" spans="1:6" ht="14.4">
      <c r="A926" s="8" t="str">
        <f t="shared" si="14"/>
        <v>Kenya-Africa 2004</v>
      </c>
      <c r="B926" s="8" t="s">
        <v>175</v>
      </c>
      <c r="C926" s="8" t="s">
        <v>78</v>
      </c>
      <c r="D926" s="9" t="s">
        <v>66</v>
      </c>
      <c r="E926" s="14">
        <v>17806</v>
      </c>
      <c r="F926" s="14">
        <v>10242</v>
      </c>
    </row>
    <row r="927" spans="1:6" ht="14.4">
      <c r="A927" s="8" t="str">
        <f t="shared" si="14"/>
        <v>Kiribati-Oceania 2004</v>
      </c>
      <c r="B927" s="8" t="s">
        <v>176</v>
      </c>
      <c r="C927" s="8" t="s">
        <v>80</v>
      </c>
      <c r="D927" s="9" t="s">
        <v>66</v>
      </c>
      <c r="E927" s="8"/>
      <c r="F927" s="14">
        <v>55</v>
      </c>
    </row>
    <row r="928" spans="1:6" ht="14.4">
      <c r="A928" s="8" t="str">
        <f t="shared" si="14"/>
        <v>Kosovo-Europe 2004</v>
      </c>
      <c r="B928" s="8" t="s">
        <v>177</v>
      </c>
      <c r="C928" s="8" t="s">
        <v>76</v>
      </c>
      <c r="D928" s="9" t="s">
        <v>66</v>
      </c>
      <c r="E928" s="14">
        <v>2216</v>
      </c>
      <c r="F928" s="8"/>
    </row>
    <row r="929" spans="1:6" ht="14.4">
      <c r="A929" s="8" t="str">
        <f t="shared" si="14"/>
        <v>Kuwait-Middle East 2004</v>
      </c>
      <c r="B929" s="8" t="s">
        <v>178</v>
      </c>
      <c r="C929" s="8" t="s">
        <v>93</v>
      </c>
      <c r="D929" s="9" t="s">
        <v>66</v>
      </c>
      <c r="E929" s="14">
        <v>28843</v>
      </c>
      <c r="F929" s="14">
        <v>79959</v>
      </c>
    </row>
    <row r="930" spans="1:6" ht="14.4">
      <c r="A930" s="8" t="str">
        <f t="shared" si="14"/>
        <v>Kyrgyzstan-Asia 2004</v>
      </c>
      <c r="B930" s="8" t="s">
        <v>179</v>
      </c>
      <c r="C930" s="8" t="s">
        <v>61</v>
      </c>
      <c r="D930" s="9" t="s">
        <v>66</v>
      </c>
      <c r="E930" s="14">
        <v>2846</v>
      </c>
      <c r="F930" s="14">
        <v>5680</v>
      </c>
    </row>
    <row r="931" spans="1:6" ht="14.4">
      <c r="A931" s="8" t="str">
        <f t="shared" si="14"/>
        <v>Laos-Asia 2004</v>
      </c>
      <c r="B931" s="8" t="s">
        <v>180</v>
      </c>
      <c r="C931" s="8" t="s">
        <v>61</v>
      </c>
      <c r="D931" s="9" t="s">
        <v>66</v>
      </c>
      <c r="E931" s="8"/>
      <c r="F931" s="14">
        <v>1742</v>
      </c>
    </row>
    <row r="932" spans="1:6" ht="14.4">
      <c r="A932" s="8" t="str">
        <f t="shared" si="14"/>
        <v>Latvia-Europe 2004</v>
      </c>
      <c r="B932" s="8" t="s">
        <v>181</v>
      </c>
      <c r="C932" s="8" t="s">
        <v>76</v>
      </c>
      <c r="D932" s="9" t="s">
        <v>66</v>
      </c>
      <c r="E932" s="14">
        <v>4586</v>
      </c>
      <c r="F932" s="14">
        <v>7591</v>
      </c>
    </row>
    <row r="933" spans="1:6" ht="14.4">
      <c r="A933" s="8" t="str">
        <f t="shared" si="14"/>
        <v>Lebanon-Middle East 2004</v>
      </c>
      <c r="B933" s="8" t="s">
        <v>182</v>
      </c>
      <c r="C933" s="8" t="s">
        <v>93</v>
      </c>
      <c r="D933" s="9" t="s">
        <v>66</v>
      </c>
      <c r="E933" s="14">
        <v>5426</v>
      </c>
      <c r="F933" s="14">
        <v>16656</v>
      </c>
    </row>
    <row r="934" spans="1:6" ht="14.4">
      <c r="A934" s="8" t="str">
        <f t="shared" si="14"/>
        <v>Lesotho-Africa 2004</v>
      </c>
      <c r="B934" s="8" t="s">
        <v>183</v>
      </c>
      <c r="C934" s="8" t="s">
        <v>78</v>
      </c>
      <c r="D934" s="9" t="s">
        <v>66</v>
      </c>
      <c r="E934" s="8"/>
      <c r="F934" s="14">
        <v>18</v>
      </c>
    </row>
    <row r="935" spans="1:6" ht="14.4">
      <c r="A935" s="8" t="str">
        <f t="shared" si="14"/>
        <v>Liberia-Africa 2004</v>
      </c>
      <c r="B935" s="8" t="s">
        <v>184</v>
      </c>
      <c r="C935" s="8" t="s">
        <v>78</v>
      </c>
      <c r="D935" s="9" t="s">
        <v>66</v>
      </c>
      <c r="E935" s="8"/>
      <c r="F935" s="14">
        <v>576</v>
      </c>
    </row>
    <row r="936" spans="1:6" ht="14.4">
      <c r="A936" s="8" t="str">
        <f t="shared" si="14"/>
        <v>Libya-Africa 2004</v>
      </c>
      <c r="B936" s="8" t="s">
        <v>185</v>
      </c>
      <c r="C936" s="8" t="s">
        <v>78</v>
      </c>
      <c r="D936" s="9" t="s">
        <v>66</v>
      </c>
      <c r="E936" s="14">
        <v>17738</v>
      </c>
      <c r="F936" s="14">
        <v>60392</v>
      </c>
    </row>
    <row r="937" spans="1:6" ht="14.4">
      <c r="A937" s="8" t="str">
        <f t="shared" si="14"/>
        <v>Liechtenstein-Europe 2004</v>
      </c>
      <c r="B937" s="8" t="s">
        <v>186</v>
      </c>
      <c r="C937" s="8" t="s">
        <v>76</v>
      </c>
      <c r="D937" s="9" t="s">
        <v>66</v>
      </c>
      <c r="E937" s="8"/>
      <c r="F937" s="8"/>
    </row>
    <row r="938" spans="1:6" ht="14.4">
      <c r="A938" s="8" t="str">
        <f t="shared" si="14"/>
        <v>Lithuania-Europe 2004</v>
      </c>
      <c r="B938" s="8" t="s">
        <v>187</v>
      </c>
      <c r="C938" s="8" t="s">
        <v>76</v>
      </c>
      <c r="D938" s="9" t="s">
        <v>66</v>
      </c>
      <c r="E938" s="14">
        <v>9520</v>
      </c>
      <c r="F938" s="14">
        <v>15115</v>
      </c>
    </row>
    <row r="939" spans="1:6" ht="14.4">
      <c r="A939" s="8" t="str">
        <f t="shared" si="14"/>
        <v>Luxembourg-Europe 2004</v>
      </c>
      <c r="B939" s="8" t="s">
        <v>188</v>
      </c>
      <c r="C939" s="8" t="s">
        <v>76</v>
      </c>
      <c r="D939" s="9" t="s">
        <v>66</v>
      </c>
      <c r="E939" s="14">
        <v>4204</v>
      </c>
      <c r="F939" s="14">
        <v>10792</v>
      </c>
    </row>
    <row r="940" spans="1:6" ht="14.4">
      <c r="A940" s="8" t="str">
        <f t="shared" si="14"/>
        <v>Macao SAR-Asia 2004</v>
      </c>
      <c r="B940" s="8" t="s">
        <v>189</v>
      </c>
      <c r="C940" s="8" t="s">
        <v>61</v>
      </c>
      <c r="D940" s="9" t="s">
        <v>66</v>
      </c>
      <c r="E940" s="8"/>
      <c r="F940" s="14">
        <v>1192</v>
      </c>
    </row>
    <row r="941" spans="1:6" ht="14.4">
      <c r="A941" s="8" t="str">
        <f t="shared" si="14"/>
        <v>Madagascar-Africa 2004</v>
      </c>
      <c r="B941" s="8" t="s">
        <v>190</v>
      </c>
      <c r="C941" s="8" t="s">
        <v>78</v>
      </c>
      <c r="D941" s="9" t="s">
        <v>66</v>
      </c>
      <c r="E941" s="8"/>
      <c r="F941" s="14">
        <v>1944</v>
      </c>
    </row>
    <row r="942" spans="1:6" ht="14.4">
      <c r="A942" s="8" t="str">
        <f t="shared" si="14"/>
        <v>Malawi-Africa 2004</v>
      </c>
      <c r="B942" s="8" t="s">
        <v>191</v>
      </c>
      <c r="C942" s="8" t="s">
        <v>78</v>
      </c>
      <c r="D942" s="9" t="s">
        <v>66</v>
      </c>
      <c r="E942" s="8"/>
      <c r="F942" s="14">
        <v>1155</v>
      </c>
    </row>
    <row r="943" spans="1:6" ht="14.4">
      <c r="A943" s="8" t="str">
        <f t="shared" si="14"/>
        <v>Malaysia-Asia 2004</v>
      </c>
      <c r="B943" s="8" t="s">
        <v>192</v>
      </c>
      <c r="C943" s="8" t="s">
        <v>61</v>
      </c>
      <c r="D943" s="9" t="s">
        <v>66</v>
      </c>
      <c r="E943" s="14">
        <v>73006</v>
      </c>
      <c r="F943" s="14">
        <v>213221</v>
      </c>
    </row>
    <row r="944" spans="1:6" ht="14.4">
      <c r="A944" s="8" t="str">
        <f t="shared" si="14"/>
        <v>Maldives-Asia 2004</v>
      </c>
      <c r="B944" s="8" t="s">
        <v>193</v>
      </c>
      <c r="C944" s="8" t="s">
        <v>61</v>
      </c>
      <c r="D944" s="9" t="s">
        <v>66</v>
      </c>
      <c r="E944" s="8"/>
      <c r="F944" s="14">
        <v>1008</v>
      </c>
    </row>
    <row r="945" spans="1:6" ht="14.4">
      <c r="A945" s="8" t="str">
        <f t="shared" si="14"/>
        <v>Mali-Africa 2004</v>
      </c>
      <c r="B945" s="8" t="s">
        <v>194</v>
      </c>
      <c r="C945" s="8" t="s">
        <v>78</v>
      </c>
      <c r="D945" s="9" t="s">
        <v>66</v>
      </c>
      <c r="E945" s="8"/>
      <c r="F945" s="14">
        <v>594</v>
      </c>
    </row>
    <row r="946" spans="1:6" ht="14.4">
      <c r="A946" s="8" t="str">
        <f t="shared" si="14"/>
        <v>Malta-Europe 2004</v>
      </c>
      <c r="B946" s="8" t="s">
        <v>195</v>
      </c>
      <c r="C946" s="8" t="s">
        <v>76</v>
      </c>
      <c r="D946" s="9" t="s">
        <v>66</v>
      </c>
      <c r="E946" s="14">
        <v>837</v>
      </c>
      <c r="F946" s="14">
        <v>2560</v>
      </c>
    </row>
    <row r="947" spans="1:6" ht="14.4">
      <c r="A947" s="8" t="str">
        <f t="shared" si="14"/>
        <v>Marshall Islands-Oceania 2004</v>
      </c>
      <c r="B947" s="8" t="s">
        <v>196</v>
      </c>
      <c r="C947" s="8" t="s">
        <v>80</v>
      </c>
      <c r="D947" s="9" t="s">
        <v>66</v>
      </c>
      <c r="E947" s="8"/>
      <c r="F947" s="14">
        <v>99</v>
      </c>
    </row>
    <row r="948" spans="1:6" ht="14.4">
      <c r="A948" s="8" t="str">
        <f t="shared" si="14"/>
        <v>Mauritania-Africa 2004</v>
      </c>
      <c r="B948" s="8" t="s">
        <v>197</v>
      </c>
      <c r="C948" s="8" t="s">
        <v>78</v>
      </c>
      <c r="D948" s="9" t="s">
        <v>66</v>
      </c>
      <c r="E948" s="8"/>
      <c r="F948" s="14">
        <v>2021</v>
      </c>
    </row>
    <row r="949" spans="1:6" ht="14.4">
      <c r="A949" s="8" t="str">
        <f t="shared" si="14"/>
        <v>Mauritius-Africa 2004</v>
      </c>
      <c r="B949" s="8" t="s">
        <v>198</v>
      </c>
      <c r="C949" s="8" t="s">
        <v>78</v>
      </c>
      <c r="D949" s="9" t="s">
        <v>66</v>
      </c>
      <c r="E949" s="8"/>
      <c r="F949" s="14">
        <v>3953</v>
      </c>
    </row>
    <row r="950" spans="1:6" ht="14.4">
      <c r="A950" s="8" t="str">
        <f t="shared" si="14"/>
        <v>Mexico-The Americas 2004</v>
      </c>
      <c r="B950" s="8" t="s">
        <v>199</v>
      </c>
      <c r="C950" s="8" t="s">
        <v>84</v>
      </c>
      <c r="D950" s="9" t="s">
        <v>66</v>
      </c>
      <c r="E950" s="14">
        <v>181876</v>
      </c>
      <c r="F950" s="14">
        <v>471444</v>
      </c>
    </row>
    <row r="951" spans="1:6" ht="14.4">
      <c r="A951" s="8" t="str">
        <f t="shared" si="14"/>
        <v>Micronesia, Fed. Sts.-Oceania 2004</v>
      </c>
      <c r="B951" s="8" t="s">
        <v>200</v>
      </c>
      <c r="C951" s="8" t="s">
        <v>80</v>
      </c>
      <c r="D951" s="9" t="s">
        <v>66</v>
      </c>
      <c r="E951" s="8"/>
      <c r="F951" s="14">
        <v>99</v>
      </c>
    </row>
    <row r="952" spans="1:6" ht="14.4">
      <c r="A952" s="8" t="str">
        <f t="shared" si="14"/>
        <v>Moldova-Europe 2004</v>
      </c>
      <c r="B952" s="8" t="s">
        <v>201</v>
      </c>
      <c r="C952" s="8" t="s">
        <v>76</v>
      </c>
      <c r="D952" s="9" t="s">
        <v>66</v>
      </c>
      <c r="E952" s="14">
        <v>3363</v>
      </c>
      <c r="F952" s="14">
        <v>4774</v>
      </c>
    </row>
    <row r="953" spans="1:6" ht="14.4">
      <c r="A953" s="8" t="str">
        <f t="shared" si="14"/>
        <v>Monaco-Europe 2004</v>
      </c>
      <c r="B953" s="8" t="s">
        <v>202</v>
      </c>
      <c r="C953" s="8" t="s">
        <v>76</v>
      </c>
      <c r="D953" s="9" t="s">
        <v>66</v>
      </c>
      <c r="E953" s="8"/>
      <c r="F953" s="8"/>
    </row>
    <row r="954" spans="1:6" ht="14.4">
      <c r="A954" s="8" t="str">
        <f t="shared" si="14"/>
        <v>Mongolia-Asia 2004</v>
      </c>
      <c r="B954" s="8" t="s">
        <v>203</v>
      </c>
      <c r="C954" s="8" t="s">
        <v>61</v>
      </c>
      <c r="D954" s="9" t="s">
        <v>66</v>
      </c>
      <c r="E954" s="14">
        <v>3156</v>
      </c>
      <c r="F954" s="14">
        <v>10029</v>
      </c>
    </row>
    <row r="955" spans="1:6" ht="14.4">
      <c r="A955" s="8" t="str">
        <f t="shared" si="14"/>
        <v>Montenegro-Europe 2004</v>
      </c>
      <c r="B955" s="8" t="s">
        <v>204</v>
      </c>
      <c r="C955" s="8" t="s">
        <v>76</v>
      </c>
      <c r="D955" s="9" t="s">
        <v>66</v>
      </c>
      <c r="E955" s="14">
        <v>1177</v>
      </c>
      <c r="F955" s="14">
        <v>2750</v>
      </c>
    </row>
    <row r="956" spans="1:6" ht="14.4">
      <c r="A956" s="8" t="str">
        <f t="shared" si="14"/>
        <v>Morocco-Africa 2004</v>
      </c>
      <c r="B956" s="8" t="s">
        <v>205</v>
      </c>
      <c r="C956" s="8" t="s">
        <v>78</v>
      </c>
      <c r="D956" s="9" t="s">
        <v>66</v>
      </c>
      <c r="E956" s="14">
        <v>14933</v>
      </c>
      <c r="F956" s="14">
        <v>49934</v>
      </c>
    </row>
    <row r="957" spans="1:6" ht="14.4">
      <c r="A957" s="8" t="str">
        <f t="shared" si="14"/>
        <v>Mozambique-Africa 2004</v>
      </c>
      <c r="B957" s="8" t="s">
        <v>206</v>
      </c>
      <c r="C957" s="8" t="s">
        <v>78</v>
      </c>
      <c r="D957" s="9" t="s">
        <v>66</v>
      </c>
      <c r="E957" s="14">
        <v>9264</v>
      </c>
      <c r="F957" s="14">
        <v>2340</v>
      </c>
    </row>
    <row r="958" spans="1:6" ht="14.4">
      <c r="A958" s="8" t="str">
        <f t="shared" si="14"/>
        <v>Myanmar-Asia 2004</v>
      </c>
      <c r="B958" s="8" t="s">
        <v>207</v>
      </c>
      <c r="C958" s="8" t="s">
        <v>61</v>
      </c>
      <c r="D958" s="9" t="s">
        <v>66</v>
      </c>
      <c r="E958" s="14">
        <v>15033</v>
      </c>
      <c r="F958" s="14">
        <v>9028</v>
      </c>
    </row>
    <row r="959" spans="1:6" ht="14.4">
      <c r="A959" s="8" t="str">
        <f t="shared" si="14"/>
        <v>Namibia-Africa 2004</v>
      </c>
      <c r="B959" s="8" t="s">
        <v>208</v>
      </c>
      <c r="C959" s="8" t="s">
        <v>78</v>
      </c>
      <c r="D959" s="9" t="s">
        <v>66</v>
      </c>
      <c r="E959" s="14">
        <v>1455</v>
      </c>
      <c r="F959" s="14">
        <v>3579</v>
      </c>
    </row>
    <row r="960" spans="1:6" ht="14.4">
      <c r="A960" s="8" t="str">
        <f t="shared" si="14"/>
        <v>Nepal-Asia 2004</v>
      </c>
      <c r="B960" s="8" t="s">
        <v>209</v>
      </c>
      <c r="C960" s="8" t="s">
        <v>61</v>
      </c>
      <c r="D960" s="9" t="s">
        <v>66</v>
      </c>
      <c r="E960" s="14">
        <v>9634</v>
      </c>
      <c r="F960" s="14">
        <v>3047</v>
      </c>
    </row>
    <row r="961" spans="1:6" ht="14.4">
      <c r="A961" s="8" t="str">
        <f t="shared" si="14"/>
        <v>Netherlands-Europe 2004</v>
      </c>
      <c r="B961" s="8" t="s">
        <v>210</v>
      </c>
      <c r="C961" s="8" t="s">
        <v>76</v>
      </c>
      <c r="D961" s="9" t="s">
        <v>66</v>
      </c>
      <c r="E961" s="14">
        <v>79550</v>
      </c>
      <c r="F961" s="14">
        <v>173845</v>
      </c>
    </row>
    <row r="962" spans="1:6" ht="14.4">
      <c r="A962" s="8" t="str">
        <f t="shared" si="14"/>
        <v>New Caledonia-Oceania 2004</v>
      </c>
      <c r="B962" s="8" t="s">
        <v>211</v>
      </c>
      <c r="C962" s="8" t="s">
        <v>80</v>
      </c>
      <c r="D962" s="9" t="s">
        <v>66</v>
      </c>
      <c r="E962" s="8"/>
      <c r="F962" s="14">
        <v>3282</v>
      </c>
    </row>
    <row r="963" spans="1:6" ht="14.4">
      <c r="A963" s="8" t="str">
        <f t="shared" ref="A963:A1026" si="15">CONCATENATE(B963," ",D963)</f>
        <v>New Zealand-Oceania 2004</v>
      </c>
      <c r="B963" s="8" t="s">
        <v>212</v>
      </c>
      <c r="C963" s="8" t="s">
        <v>80</v>
      </c>
      <c r="D963" s="9" t="s">
        <v>66</v>
      </c>
      <c r="E963" s="14">
        <v>17412</v>
      </c>
      <c r="F963" s="14">
        <v>34264</v>
      </c>
    </row>
    <row r="964" spans="1:6" ht="14.4">
      <c r="A964" s="8" t="str">
        <f t="shared" si="15"/>
        <v>Nicaragua-The Americas 2004</v>
      </c>
      <c r="B964" s="8" t="s">
        <v>213</v>
      </c>
      <c r="C964" s="8" t="s">
        <v>84</v>
      </c>
      <c r="D964" s="9" t="s">
        <v>66</v>
      </c>
      <c r="E964" s="14">
        <v>2903</v>
      </c>
      <c r="F964" s="14">
        <v>4386</v>
      </c>
    </row>
    <row r="965" spans="1:6" ht="14.4">
      <c r="A965" s="8" t="str">
        <f t="shared" si="15"/>
        <v>Niger-Africa 2004</v>
      </c>
      <c r="B965" s="8" t="s">
        <v>214</v>
      </c>
      <c r="C965" s="8" t="s">
        <v>78</v>
      </c>
      <c r="D965" s="9" t="s">
        <v>66</v>
      </c>
      <c r="E965" s="8"/>
      <c r="F965" s="14">
        <v>917</v>
      </c>
    </row>
    <row r="966" spans="1:6" ht="14.4">
      <c r="A966" s="8" t="str">
        <f t="shared" si="15"/>
        <v>Nigeria-Africa 2004</v>
      </c>
      <c r="B966" s="8" t="s">
        <v>215</v>
      </c>
      <c r="C966" s="8" t="s">
        <v>78</v>
      </c>
      <c r="D966" s="9" t="s">
        <v>66</v>
      </c>
      <c r="E966" s="14">
        <v>111225</v>
      </c>
      <c r="F966" s="14">
        <v>92621</v>
      </c>
    </row>
    <row r="967" spans="1:6" ht="14.4">
      <c r="A967" s="8" t="str">
        <f t="shared" si="15"/>
        <v>North Korea-Asia 2004</v>
      </c>
      <c r="B967" s="8" t="s">
        <v>216</v>
      </c>
      <c r="C967" s="8" t="s">
        <v>61</v>
      </c>
      <c r="D967" s="9" t="s">
        <v>66</v>
      </c>
      <c r="E967" s="14">
        <v>20164</v>
      </c>
      <c r="F967" s="14">
        <v>78081</v>
      </c>
    </row>
    <row r="968" spans="1:6" ht="14.4">
      <c r="A968" s="8" t="str">
        <f t="shared" si="15"/>
        <v>North Macedonia-Europe 2004</v>
      </c>
      <c r="B968" s="8" t="s">
        <v>217</v>
      </c>
      <c r="C968" s="8" t="s">
        <v>76</v>
      </c>
      <c r="D968" s="9" t="s">
        <v>66</v>
      </c>
      <c r="E968" s="14">
        <v>3012</v>
      </c>
      <c r="F968" s="14">
        <v>11848</v>
      </c>
    </row>
    <row r="969" spans="1:6" ht="14.4">
      <c r="A969" s="8" t="str">
        <f t="shared" si="15"/>
        <v>Norway-Europe 2004</v>
      </c>
      <c r="B969" s="8" t="s">
        <v>218</v>
      </c>
      <c r="C969" s="8" t="s">
        <v>76</v>
      </c>
      <c r="D969" s="9" t="s">
        <v>66</v>
      </c>
      <c r="E969" s="14">
        <v>29805</v>
      </c>
      <c r="F969" s="14">
        <v>50326</v>
      </c>
    </row>
    <row r="970" spans="1:6" ht="14.4">
      <c r="A970" s="8" t="str">
        <f t="shared" si="15"/>
        <v>Oman-Middle East 2004</v>
      </c>
      <c r="B970" s="8" t="s">
        <v>219</v>
      </c>
      <c r="C970" s="8" t="s">
        <v>93</v>
      </c>
      <c r="D970" s="9" t="s">
        <v>66</v>
      </c>
      <c r="E970" s="14">
        <v>18679</v>
      </c>
      <c r="F970" s="14">
        <v>41067</v>
      </c>
    </row>
    <row r="971" spans="1:6" ht="14.4">
      <c r="A971" s="8" t="str">
        <f t="shared" si="15"/>
        <v>Pakistan-Asia 2004</v>
      </c>
      <c r="B971" s="8" t="s">
        <v>220</v>
      </c>
      <c r="C971" s="8" t="s">
        <v>61</v>
      </c>
      <c r="D971" s="9" t="s">
        <v>66</v>
      </c>
      <c r="E971" s="14">
        <v>82046</v>
      </c>
      <c r="F971" s="14">
        <v>156676</v>
      </c>
    </row>
    <row r="972" spans="1:6" ht="14.4">
      <c r="A972" s="8" t="str">
        <f t="shared" si="15"/>
        <v>Panama-The Americas 2004</v>
      </c>
      <c r="B972" s="8" t="s">
        <v>221</v>
      </c>
      <c r="C972" s="8" t="s">
        <v>84</v>
      </c>
      <c r="D972" s="9" t="s">
        <v>66</v>
      </c>
      <c r="E972" s="14">
        <v>3053</v>
      </c>
      <c r="F972" s="14">
        <v>7576</v>
      </c>
    </row>
    <row r="973" spans="1:6" ht="14.4">
      <c r="A973" s="8" t="str">
        <f t="shared" si="15"/>
        <v>Papua New Guinea-Oceania 2004</v>
      </c>
      <c r="B973" s="8" t="s">
        <v>222</v>
      </c>
      <c r="C973" s="8" t="s">
        <v>80</v>
      </c>
      <c r="D973" s="9" t="s">
        <v>66</v>
      </c>
      <c r="E973" s="8"/>
      <c r="F973" s="14">
        <v>3476</v>
      </c>
    </row>
    <row r="974" spans="1:6" ht="14.4">
      <c r="A974" s="8" t="str">
        <f t="shared" si="15"/>
        <v>Paraguay-The Americas 2004</v>
      </c>
      <c r="B974" s="8" t="s">
        <v>223</v>
      </c>
      <c r="C974" s="8" t="s">
        <v>84</v>
      </c>
      <c r="D974" s="9" t="s">
        <v>66</v>
      </c>
      <c r="E974" s="14">
        <v>4348</v>
      </c>
      <c r="F974" s="14">
        <v>4353</v>
      </c>
    </row>
    <row r="975" spans="1:6" ht="14.4">
      <c r="A975" s="8" t="str">
        <f t="shared" si="15"/>
        <v>Peru-The Americas 2004</v>
      </c>
      <c r="B975" s="8" t="s">
        <v>224</v>
      </c>
      <c r="C975" s="8" t="s">
        <v>84</v>
      </c>
      <c r="D975" s="9" t="s">
        <v>66</v>
      </c>
      <c r="E975" s="14">
        <v>15044</v>
      </c>
      <c r="F975" s="14">
        <v>41279</v>
      </c>
    </row>
    <row r="976" spans="1:6" ht="14.4">
      <c r="A976" s="8" t="str">
        <f t="shared" si="15"/>
        <v>Philippines-Asia 2004</v>
      </c>
      <c r="B976" s="8" t="s">
        <v>225</v>
      </c>
      <c r="C976" s="8" t="s">
        <v>61</v>
      </c>
      <c r="D976" s="9" t="s">
        <v>66</v>
      </c>
      <c r="E976" s="14">
        <v>40009</v>
      </c>
      <c r="F976" s="14">
        <v>75944</v>
      </c>
    </row>
    <row r="977" spans="1:6" ht="14.4">
      <c r="A977" s="8" t="str">
        <f t="shared" si="15"/>
        <v>Poland-Europe 2004</v>
      </c>
      <c r="B977" s="8" t="s">
        <v>226</v>
      </c>
      <c r="C977" s="8" t="s">
        <v>76</v>
      </c>
      <c r="D977" s="9" t="s">
        <v>66</v>
      </c>
      <c r="E977" s="14">
        <v>97892</v>
      </c>
      <c r="F977" s="14">
        <v>316125</v>
      </c>
    </row>
    <row r="978" spans="1:6" ht="14.4">
      <c r="A978" s="8" t="str">
        <f t="shared" si="15"/>
        <v>Portugal-Europe 2004</v>
      </c>
      <c r="B978" s="8" t="s">
        <v>227</v>
      </c>
      <c r="C978" s="8" t="s">
        <v>76</v>
      </c>
      <c r="D978" s="9" t="s">
        <v>66</v>
      </c>
      <c r="E978" s="14">
        <v>24430</v>
      </c>
      <c r="F978" s="14">
        <v>58357</v>
      </c>
    </row>
    <row r="979" spans="1:6" ht="14.4">
      <c r="A979" s="8" t="str">
        <f t="shared" si="15"/>
        <v>Puerto Rico-The Americas 2004</v>
      </c>
      <c r="B979" s="8" t="s">
        <v>228</v>
      </c>
      <c r="C979" s="8" t="s">
        <v>84</v>
      </c>
      <c r="D979" s="9" t="s">
        <v>66</v>
      </c>
      <c r="E979" s="8"/>
      <c r="F979" s="8"/>
    </row>
    <row r="980" spans="1:6" ht="14.4">
      <c r="A980" s="8" t="str">
        <f t="shared" si="15"/>
        <v>Qatar-Middle East 2004</v>
      </c>
      <c r="B980" s="8" t="s">
        <v>229</v>
      </c>
      <c r="C980" s="8" t="s">
        <v>93</v>
      </c>
      <c r="D980" s="9" t="s">
        <v>66</v>
      </c>
      <c r="E980" s="14">
        <v>23642</v>
      </c>
      <c r="F980" s="14">
        <v>67997</v>
      </c>
    </row>
    <row r="981" spans="1:6" ht="14.4">
      <c r="A981" s="8" t="str">
        <f t="shared" si="15"/>
        <v>Romania-Europe 2004</v>
      </c>
      <c r="B981" s="8" t="s">
        <v>230</v>
      </c>
      <c r="C981" s="8" t="s">
        <v>76</v>
      </c>
      <c r="D981" s="9" t="s">
        <v>66</v>
      </c>
      <c r="E981" s="14">
        <v>39617</v>
      </c>
      <c r="F981" s="14">
        <v>94645</v>
      </c>
    </row>
    <row r="982" spans="1:6" ht="14.4">
      <c r="A982" s="8" t="str">
        <f t="shared" si="15"/>
        <v>Russia-Europe 2004</v>
      </c>
      <c r="B982" s="8" t="s">
        <v>231</v>
      </c>
      <c r="C982" s="8" t="s">
        <v>76</v>
      </c>
      <c r="D982" s="9" t="s">
        <v>66</v>
      </c>
      <c r="E982" s="14">
        <v>688483</v>
      </c>
      <c r="F982" s="14">
        <v>1715639</v>
      </c>
    </row>
    <row r="983" spans="1:6" ht="14.4">
      <c r="A983" s="8" t="str">
        <f t="shared" si="15"/>
        <v>Rwanda-Africa 2004</v>
      </c>
      <c r="B983" s="8" t="s">
        <v>232</v>
      </c>
      <c r="C983" s="8" t="s">
        <v>78</v>
      </c>
      <c r="D983" s="9" t="s">
        <v>66</v>
      </c>
      <c r="E983" s="8"/>
      <c r="F983" s="14">
        <v>543</v>
      </c>
    </row>
    <row r="984" spans="1:6" ht="14.4">
      <c r="A984" s="8" t="str">
        <f t="shared" si="15"/>
        <v>Samoa-Oceania 2004</v>
      </c>
      <c r="B984" s="8" t="s">
        <v>233</v>
      </c>
      <c r="C984" s="8" t="s">
        <v>80</v>
      </c>
      <c r="D984" s="9" t="s">
        <v>66</v>
      </c>
      <c r="E984" s="8"/>
      <c r="F984" s="14">
        <v>161</v>
      </c>
    </row>
    <row r="985" spans="1:6" ht="14.4">
      <c r="A985" s="8" t="str">
        <f t="shared" si="15"/>
        <v>San Marino-Europe 2004</v>
      </c>
      <c r="B985" s="8" t="s">
        <v>234</v>
      </c>
      <c r="C985" s="8" t="s">
        <v>76</v>
      </c>
      <c r="D985" s="9" t="s">
        <v>66</v>
      </c>
      <c r="E985" s="8"/>
      <c r="F985" s="8"/>
    </row>
    <row r="986" spans="1:6" ht="14.4">
      <c r="A986" s="8" t="str">
        <f t="shared" si="15"/>
        <v>Sao Tome and Principe-Africa 2004</v>
      </c>
      <c r="B986" s="8" t="s">
        <v>235</v>
      </c>
      <c r="C986" s="8" t="s">
        <v>78</v>
      </c>
      <c r="D986" s="9" t="s">
        <v>66</v>
      </c>
      <c r="E986" s="8"/>
      <c r="F986" s="14">
        <v>84</v>
      </c>
    </row>
    <row r="987" spans="1:6" ht="14.4">
      <c r="A987" s="8" t="str">
        <f t="shared" si="15"/>
        <v>Saudi Arabia-Middle East 2004</v>
      </c>
      <c r="B987" s="8" t="s">
        <v>236</v>
      </c>
      <c r="C987" s="8" t="s">
        <v>93</v>
      </c>
      <c r="D987" s="9" t="s">
        <v>66</v>
      </c>
      <c r="E987" s="14">
        <v>154076</v>
      </c>
      <c r="F987" s="14">
        <v>418240</v>
      </c>
    </row>
    <row r="988" spans="1:6" ht="14.4">
      <c r="A988" s="8" t="str">
        <f t="shared" si="15"/>
        <v>Senegal-Africa 2004</v>
      </c>
      <c r="B988" s="8" t="s">
        <v>237</v>
      </c>
      <c r="C988" s="8" t="s">
        <v>78</v>
      </c>
      <c r="D988" s="9" t="s">
        <v>66</v>
      </c>
      <c r="E988" s="14">
        <v>3036</v>
      </c>
      <c r="F988" s="14">
        <v>5442</v>
      </c>
    </row>
    <row r="989" spans="1:6" ht="14.4">
      <c r="A989" s="8" t="str">
        <f t="shared" si="15"/>
        <v>Serbia-Europe 2004</v>
      </c>
      <c r="B989" s="8" t="s">
        <v>238</v>
      </c>
      <c r="C989" s="8" t="s">
        <v>76</v>
      </c>
      <c r="D989" s="9" t="s">
        <v>66</v>
      </c>
      <c r="E989" s="14">
        <v>16808</v>
      </c>
      <c r="F989" s="14">
        <v>51881</v>
      </c>
    </row>
    <row r="990" spans="1:6" ht="14.4">
      <c r="A990" s="8" t="str">
        <f t="shared" si="15"/>
        <v>Seychelles-Africa 2004</v>
      </c>
      <c r="B990" s="8" t="s">
        <v>239</v>
      </c>
      <c r="C990" s="8" t="s">
        <v>78</v>
      </c>
      <c r="D990" s="9" t="s">
        <v>66</v>
      </c>
      <c r="E990" s="8"/>
      <c r="F990" s="14">
        <v>708</v>
      </c>
    </row>
    <row r="991" spans="1:6" ht="14.4">
      <c r="A991" s="8" t="str">
        <f t="shared" si="15"/>
        <v>Sierra Leone-Africa 2004</v>
      </c>
      <c r="B991" s="8" t="s">
        <v>240</v>
      </c>
      <c r="C991" s="8" t="s">
        <v>78</v>
      </c>
      <c r="D991" s="9" t="s">
        <v>66</v>
      </c>
      <c r="E991" s="8"/>
      <c r="F991" s="14">
        <v>664</v>
      </c>
    </row>
    <row r="992" spans="1:6" ht="14.4">
      <c r="A992" s="8" t="str">
        <f t="shared" si="15"/>
        <v>Singapore-Asia 2004</v>
      </c>
      <c r="B992" s="8" t="s">
        <v>241</v>
      </c>
      <c r="C992" s="8" t="s">
        <v>61</v>
      </c>
      <c r="D992" s="9" t="s">
        <v>66</v>
      </c>
      <c r="E992" s="14">
        <v>25162</v>
      </c>
      <c r="F992" s="14">
        <v>19637</v>
      </c>
    </row>
    <row r="993" spans="1:6" ht="14.4">
      <c r="A993" s="8" t="str">
        <f t="shared" si="15"/>
        <v>Sint Maarten (Dutch part)-The Americas 2004</v>
      </c>
      <c r="B993" s="8" t="s">
        <v>242</v>
      </c>
      <c r="C993" s="8" t="s">
        <v>84</v>
      </c>
      <c r="D993" s="9" t="s">
        <v>66</v>
      </c>
      <c r="E993" s="8"/>
      <c r="F993" s="8"/>
    </row>
    <row r="994" spans="1:6" ht="14.4">
      <c r="A994" s="8" t="str">
        <f t="shared" si="15"/>
        <v>Slovakia-Europe 2004</v>
      </c>
      <c r="B994" s="8" t="s">
        <v>243</v>
      </c>
      <c r="C994" s="8" t="s">
        <v>76</v>
      </c>
      <c r="D994" s="9" t="s">
        <v>66</v>
      </c>
      <c r="E994" s="14">
        <v>18321</v>
      </c>
      <c r="F994" s="14">
        <v>37557</v>
      </c>
    </row>
    <row r="995" spans="1:6" ht="14.4">
      <c r="A995" s="8" t="str">
        <f t="shared" si="15"/>
        <v>Slovenia-Europe 2004</v>
      </c>
      <c r="B995" s="8" t="s">
        <v>244</v>
      </c>
      <c r="C995" s="8" t="s">
        <v>76</v>
      </c>
      <c r="D995" s="9" t="s">
        <v>66</v>
      </c>
      <c r="E995" s="14">
        <v>7740</v>
      </c>
      <c r="F995" s="14">
        <v>17180</v>
      </c>
    </row>
    <row r="996" spans="1:6" ht="14.4">
      <c r="A996" s="8" t="str">
        <f t="shared" si="15"/>
        <v>Solomon Islands-Oceania 2004</v>
      </c>
      <c r="B996" s="8" t="s">
        <v>245</v>
      </c>
      <c r="C996" s="8" t="s">
        <v>80</v>
      </c>
      <c r="D996" s="9" t="s">
        <v>66</v>
      </c>
      <c r="E996" s="8"/>
      <c r="F996" s="14">
        <v>198</v>
      </c>
    </row>
    <row r="997" spans="1:6" ht="14.4">
      <c r="A997" s="8" t="str">
        <f t="shared" si="15"/>
        <v>Somalia-Africa 2004</v>
      </c>
      <c r="B997" s="8" t="s">
        <v>246</v>
      </c>
      <c r="C997" s="8" t="s">
        <v>78</v>
      </c>
      <c r="D997" s="9" t="s">
        <v>66</v>
      </c>
      <c r="E997" s="8"/>
      <c r="F997" s="14">
        <v>609</v>
      </c>
    </row>
    <row r="998" spans="1:6" ht="14.4">
      <c r="A998" s="8" t="str">
        <f t="shared" si="15"/>
        <v>South Africa-Africa 2004</v>
      </c>
      <c r="B998" s="8" t="s">
        <v>247</v>
      </c>
      <c r="C998" s="8" t="s">
        <v>78</v>
      </c>
      <c r="D998" s="9" t="s">
        <v>66</v>
      </c>
      <c r="E998" s="14">
        <v>146768</v>
      </c>
      <c r="F998" s="14">
        <v>465023</v>
      </c>
    </row>
    <row r="999" spans="1:6" ht="14.4">
      <c r="A999" s="8" t="str">
        <f t="shared" si="15"/>
        <v>South Korea-Asia 2004</v>
      </c>
      <c r="B999" s="8" t="s">
        <v>248</v>
      </c>
      <c r="C999" s="8" t="s">
        <v>61</v>
      </c>
      <c r="D999" s="9" t="s">
        <v>66</v>
      </c>
      <c r="E999" s="14">
        <v>226946</v>
      </c>
      <c r="F999" s="14">
        <v>508052</v>
      </c>
    </row>
    <row r="1000" spans="1:6" ht="14.4">
      <c r="A1000" s="8" t="str">
        <f t="shared" si="15"/>
        <v>South Sudan-Africa 2004</v>
      </c>
      <c r="B1000" s="8" t="s">
        <v>249</v>
      </c>
      <c r="C1000" s="8" t="s">
        <v>78</v>
      </c>
      <c r="D1000" s="9" t="s">
        <v>66</v>
      </c>
      <c r="E1000" s="8"/>
      <c r="F1000" s="8"/>
    </row>
    <row r="1001" spans="1:6" ht="14.4">
      <c r="A1001" s="8" t="str">
        <f t="shared" si="15"/>
        <v>Spain-Europe 2004</v>
      </c>
      <c r="B1001" s="8" t="s">
        <v>250</v>
      </c>
      <c r="C1001" s="8" t="s">
        <v>76</v>
      </c>
      <c r="D1001" s="9" t="s">
        <v>66</v>
      </c>
      <c r="E1001" s="14">
        <v>139013</v>
      </c>
      <c r="F1001" s="14">
        <v>329286</v>
      </c>
    </row>
    <row r="1002" spans="1:6" ht="14.4">
      <c r="A1002" s="8" t="str">
        <f t="shared" si="15"/>
        <v>Sri Lanka-Asia 2005</v>
      </c>
      <c r="B1002" s="8" t="s">
        <v>251</v>
      </c>
      <c r="C1002" s="8" t="s">
        <v>61</v>
      </c>
      <c r="D1002" s="9" t="s">
        <v>67</v>
      </c>
      <c r="E1002" s="14">
        <v>8942</v>
      </c>
      <c r="F1002" s="14">
        <v>11892</v>
      </c>
    </row>
    <row r="1003" spans="1:6" ht="14.4">
      <c r="A1003" s="8" t="str">
        <f t="shared" si="15"/>
        <v>St. Kitts and Nevis-The Americas 2005</v>
      </c>
      <c r="B1003" s="8" t="s">
        <v>252</v>
      </c>
      <c r="C1003" s="8" t="s">
        <v>84</v>
      </c>
      <c r="D1003" s="9" t="s">
        <v>67</v>
      </c>
      <c r="E1003" s="8"/>
      <c r="F1003" s="14">
        <v>249</v>
      </c>
    </row>
    <row r="1004" spans="1:6" ht="14.4">
      <c r="A1004" s="8" t="str">
        <f t="shared" si="15"/>
        <v>St. Lucia-The Americas 2005</v>
      </c>
      <c r="B1004" s="8" t="s">
        <v>253</v>
      </c>
      <c r="C1004" s="8" t="s">
        <v>84</v>
      </c>
      <c r="D1004" s="9" t="s">
        <v>67</v>
      </c>
      <c r="E1004" s="8"/>
      <c r="F1004" s="14">
        <v>396</v>
      </c>
    </row>
    <row r="1005" spans="1:6" ht="14.4">
      <c r="A1005" s="8" t="str">
        <f t="shared" si="15"/>
        <v>St. Martin (French part)-The Americas 2005</v>
      </c>
      <c r="B1005" s="8" t="s">
        <v>254</v>
      </c>
      <c r="C1005" s="8" t="s">
        <v>84</v>
      </c>
      <c r="D1005" s="9" t="s">
        <v>67</v>
      </c>
      <c r="E1005" s="8"/>
      <c r="F1005" s="8"/>
    </row>
    <row r="1006" spans="1:6" ht="14.4">
      <c r="A1006" s="8" t="str">
        <f t="shared" si="15"/>
        <v>St. Vincent and the Grenadines-The Americas 2005</v>
      </c>
      <c r="B1006" s="8" t="s">
        <v>255</v>
      </c>
      <c r="C1006" s="8" t="s">
        <v>84</v>
      </c>
      <c r="D1006" s="9" t="s">
        <v>67</v>
      </c>
      <c r="E1006" s="8"/>
      <c r="F1006" s="14">
        <v>202</v>
      </c>
    </row>
    <row r="1007" spans="1:6" ht="14.4">
      <c r="A1007" s="8" t="str">
        <f t="shared" si="15"/>
        <v>Sudan-Africa 2005</v>
      </c>
      <c r="B1007" s="8" t="s">
        <v>256</v>
      </c>
      <c r="C1007" s="8" t="s">
        <v>78</v>
      </c>
      <c r="D1007" s="9" t="s">
        <v>67</v>
      </c>
      <c r="E1007" s="14">
        <v>15539</v>
      </c>
      <c r="F1007" s="14">
        <v>12589</v>
      </c>
    </row>
    <row r="1008" spans="1:6" ht="14.4">
      <c r="A1008" s="8" t="str">
        <f t="shared" si="15"/>
        <v>Suriname-The Americas 2005</v>
      </c>
      <c r="B1008" s="8" t="s">
        <v>257</v>
      </c>
      <c r="C1008" s="8" t="s">
        <v>84</v>
      </c>
      <c r="D1008" s="9" t="s">
        <v>67</v>
      </c>
      <c r="E1008" s="8"/>
      <c r="F1008" s="14">
        <v>2442</v>
      </c>
    </row>
    <row r="1009" spans="1:6" ht="14.4">
      <c r="A1009" s="8" t="str">
        <f t="shared" si="15"/>
        <v>Swaziland-Africa 2005</v>
      </c>
      <c r="B1009" s="8" t="s">
        <v>258</v>
      </c>
      <c r="C1009" s="8" t="s">
        <v>78</v>
      </c>
      <c r="D1009" s="9" t="s">
        <v>67</v>
      </c>
      <c r="E1009" s="8"/>
      <c r="F1009" s="14">
        <v>1093</v>
      </c>
    </row>
    <row r="1010" spans="1:6" ht="14.4">
      <c r="A1010" s="8" t="str">
        <f t="shared" si="15"/>
        <v>Sweden-Europe 2005</v>
      </c>
      <c r="B1010" s="8" t="s">
        <v>259</v>
      </c>
      <c r="C1010" s="8" t="s">
        <v>76</v>
      </c>
      <c r="D1010" s="9" t="s">
        <v>67</v>
      </c>
      <c r="E1010" s="14">
        <v>49601</v>
      </c>
      <c r="F1010" s="14">
        <v>49105</v>
      </c>
    </row>
    <row r="1011" spans="1:6" ht="14.4">
      <c r="A1011" s="8" t="str">
        <f t="shared" si="15"/>
        <v>Switzerland-Europe 2005</v>
      </c>
      <c r="B1011" s="8" t="s">
        <v>260</v>
      </c>
      <c r="C1011" s="8" t="s">
        <v>76</v>
      </c>
      <c r="D1011" s="9" t="s">
        <v>67</v>
      </c>
      <c r="E1011" s="14">
        <v>26773</v>
      </c>
      <c r="F1011" s="14">
        <v>40392</v>
      </c>
    </row>
    <row r="1012" spans="1:6" ht="14.4">
      <c r="A1012" s="8" t="str">
        <f t="shared" si="15"/>
        <v>Syria-Middle East 2005</v>
      </c>
      <c r="B1012" s="8" t="s">
        <v>261</v>
      </c>
      <c r="C1012" s="8" t="s">
        <v>93</v>
      </c>
      <c r="D1012" s="9" t="s">
        <v>67</v>
      </c>
      <c r="E1012" s="14">
        <v>23052</v>
      </c>
      <c r="F1012" s="14">
        <v>67700</v>
      </c>
    </row>
    <row r="1013" spans="1:6" ht="14.4">
      <c r="A1013" s="8" t="str">
        <f t="shared" si="15"/>
        <v>Tajikistan-Asia 2005</v>
      </c>
      <c r="B1013" s="8" t="s">
        <v>262</v>
      </c>
      <c r="C1013" s="8" t="s">
        <v>61</v>
      </c>
      <c r="D1013" s="9" t="s">
        <v>67</v>
      </c>
      <c r="E1013" s="14">
        <v>2473</v>
      </c>
      <c r="F1013" s="14">
        <v>3033</v>
      </c>
    </row>
    <row r="1014" spans="1:6" ht="14.4">
      <c r="A1014" s="8" t="str">
        <f t="shared" si="15"/>
        <v>Tanzania-Africa 2005</v>
      </c>
      <c r="B1014" s="8" t="s">
        <v>263</v>
      </c>
      <c r="C1014" s="8" t="s">
        <v>78</v>
      </c>
      <c r="D1014" s="9" t="s">
        <v>67</v>
      </c>
      <c r="E1014" s="14">
        <v>18921</v>
      </c>
      <c r="F1014" s="14">
        <v>6538</v>
      </c>
    </row>
    <row r="1015" spans="1:6" ht="14.4">
      <c r="A1015" s="8" t="str">
        <f t="shared" si="15"/>
        <v>Thailand-Asia 2005</v>
      </c>
      <c r="B1015" s="8" t="s">
        <v>264</v>
      </c>
      <c r="C1015" s="8" t="s">
        <v>61</v>
      </c>
      <c r="D1015" s="9" t="s">
        <v>67</v>
      </c>
      <c r="E1015" s="14">
        <v>107656</v>
      </c>
      <c r="F1015" s="14">
        <v>261838</v>
      </c>
    </row>
    <row r="1016" spans="1:6" ht="14.4">
      <c r="A1016" s="8" t="str">
        <f t="shared" si="15"/>
        <v>Timor-Leste-Asia 2005</v>
      </c>
      <c r="B1016" s="8" t="s">
        <v>265</v>
      </c>
      <c r="C1016" s="8" t="s">
        <v>61</v>
      </c>
      <c r="D1016" s="9" t="s">
        <v>67</v>
      </c>
      <c r="E1016" s="8"/>
      <c r="F1016" s="14">
        <v>191</v>
      </c>
    </row>
    <row r="1017" spans="1:6" ht="14.4">
      <c r="A1017" s="8" t="str">
        <f t="shared" si="15"/>
        <v>Togo-Africa 2005</v>
      </c>
      <c r="B1017" s="8" t="s">
        <v>266</v>
      </c>
      <c r="C1017" s="8" t="s">
        <v>78</v>
      </c>
      <c r="D1017" s="9" t="s">
        <v>67</v>
      </c>
      <c r="E1017" s="14">
        <v>2563</v>
      </c>
      <c r="F1017" s="14">
        <v>1456</v>
      </c>
    </row>
    <row r="1018" spans="1:6" ht="14.4">
      <c r="A1018" s="8" t="str">
        <f t="shared" si="15"/>
        <v>Tonga-Oceania 2005</v>
      </c>
      <c r="B1018" s="8" t="s">
        <v>267</v>
      </c>
      <c r="C1018" s="8" t="s">
        <v>80</v>
      </c>
      <c r="D1018" s="9" t="s">
        <v>67</v>
      </c>
      <c r="E1018" s="8"/>
      <c r="F1018" s="14">
        <v>161</v>
      </c>
    </row>
    <row r="1019" spans="1:6" ht="14.4">
      <c r="A1019" s="8" t="str">
        <f t="shared" si="15"/>
        <v>Trinidad and Tobago-The Americas 2005</v>
      </c>
      <c r="B1019" s="8" t="s">
        <v>268</v>
      </c>
      <c r="C1019" s="8" t="s">
        <v>84</v>
      </c>
      <c r="D1019" s="9" t="s">
        <v>67</v>
      </c>
      <c r="E1019" s="14">
        <v>19563</v>
      </c>
      <c r="F1019" s="14">
        <v>42541</v>
      </c>
    </row>
    <row r="1020" spans="1:6" ht="14.4">
      <c r="A1020" s="8" t="str">
        <f t="shared" si="15"/>
        <v>Tunisia-Africa 2005</v>
      </c>
      <c r="B1020" s="8" t="s">
        <v>269</v>
      </c>
      <c r="C1020" s="8" t="s">
        <v>78</v>
      </c>
      <c r="D1020" s="9" t="s">
        <v>67</v>
      </c>
      <c r="E1020" s="14">
        <v>9427</v>
      </c>
      <c r="F1020" s="14">
        <v>25013</v>
      </c>
    </row>
    <row r="1021" spans="1:6" ht="14.4">
      <c r="A1021" s="8" t="str">
        <f t="shared" si="15"/>
        <v>Turkey-Europe 2005</v>
      </c>
      <c r="B1021" s="8" t="s">
        <v>270</v>
      </c>
      <c r="C1021" s="8" t="s">
        <v>76</v>
      </c>
      <c r="D1021" s="9" t="s">
        <v>67</v>
      </c>
      <c r="E1021" s="14">
        <v>98502</v>
      </c>
      <c r="F1021" s="14">
        <v>285274</v>
      </c>
    </row>
    <row r="1022" spans="1:6" ht="14.4">
      <c r="A1022" s="8" t="str">
        <f t="shared" si="15"/>
        <v>Turkmenistan-Asia 2005</v>
      </c>
      <c r="B1022" s="8" t="s">
        <v>271</v>
      </c>
      <c r="C1022" s="8" t="s">
        <v>61</v>
      </c>
      <c r="D1022" s="9" t="s">
        <v>67</v>
      </c>
      <c r="E1022" s="14">
        <v>22669</v>
      </c>
      <c r="F1022" s="14">
        <v>55093</v>
      </c>
    </row>
    <row r="1023" spans="1:6" ht="14.4">
      <c r="A1023" s="8" t="str">
        <f t="shared" si="15"/>
        <v>Turks and Caicos Islands-The Americas 2005</v>
      </c>
      <c r="B1023" s="8" t="s">
        <v>272</v>
      </c>
      <c r="C1023" s="8" t="s">
        <v>84</v>
      </c>
      <c r="D1023" s="9" t="s">
        <v>67</v>
      </c>
      <c r="E1023" s="8"/>
      <c r="F1023" s="14">
        <v>158</v>
      </c>
    </row>
    <row r="1024" spans="1:6" ht="14.4">
      <c r="A1024" s="8" t="str">
        <f t="shared" si="15"/>
        <v>Uganda-Africa 2005</v>
      </c>
      <c r="B1024" s="8" t="s">
        <v>273</v>
      </c>
      <c r="C1024" s="8" t="s">
        <v>78</v>
      </c>
      <c r="D1024" s="9" t="s">
        <v>67</v>
      </c>
      <c r="E1024" s="8"/>
      <c r="F1024" s="14">
        <v>3161</v>
      </c>
    </row>
    <row r="1025" spans="1:6" ht="14.4">
      <c r="A1025" s="8" t="str">
        <f t="shared" si="15"/>
        <v>Ukraine-Europe 2005</v>
      </c>
      <c r="B1025" s="8" t="s">
        <v>274</v>
      </c>
      <c r="C1025" s="8" t="s">
        <v>76</v>
      </c>
      <c r="D1025" s="9" t="s">
        <v>67</v>
      </c>
      <c r="E1025" s="14">
        <v>134562</v>
      </c>
      <c r="F1025" s="14">
        <v>323459</v>
      </c>
    </row>
    <row r="1026" spans="1:6" ht="14.4">
      <c r="A1026" s="8" t="str">
        <f t="shared" si="15"/>
        <v>United Arab Emirates-Middle East 2005</v>
      </c>
      <c r="B1026" s="8" t="s">
        <v>275</v>
      </c>
      <c r="C1026" s="8" t="s">
        <v>93</v>
      </c>
      <c r="D1026" s="9" t="s">
        <v>67</v>
      </c>
      <c r="E1026" s="14">
        <v>58347</v>
      </c>
      <c r="F1026" s="14">
        <v>158935</v>
      </c>
    </row>
    <row r="1027" spans="1:6" ht="14.4">
      <c r="A1027" s="8" t="str">
        <f t="shared" ref="A1027:A1090" si="16">CONCATENATE(B1027," ",D1027)</f>
        <v>United Kingdom-Europe 2005</v>
      </c>
      <c r="B1027" s="8" t="s">
        <v>276</v>
      </c>
      <c r="C1027" s="8" t="s">
        <v>76</v>
      </c>
      <c r="D1027" s="9" t="s">
        <v>67</v>
      </c>
      <c r="E1027" s="14">
        <v>208209</v>
      </c>
      <c r="F1027" s="14">
        <v>522467</v>
      </c>
    </row>
    <row r="1028" spans="1:6" ht="14.4">
      <c r="A1028" s="8" t="str">
        <f t="shared" si="16"/>
        <v>United States-The Americas 2005</v>
      </c>
      <c r="B1028" s="8" t="s">
        <v>277</v>
      </c>
      <c r="C1028" s="8" t="s">
        <v>84</v>
      </c>
      <c r="D1028" s="9" t="s">
        <v>67</v>
      </c>
      <c r="E1028" s="14">
        <v>2277034</v>
      </c>
      <c r="F1028" s="14">
        <v>5656839</v>
      </c>
    </row>
    <row r="1029" spans="1:6" ht="14.4">
      <c r="A1029" s="8" t="str">
        <f t="shared" si="16"/>
        <v>Uruguay-The Americas 2005</v>
      </c>
      <c r="B1029" s="8" t="s">
        <v>278</v>
      </c>
      <c r="C1029" s="8" t="s">
        <v>84</v>
      </c>
      <c r="D1029" s="9" t="s">
        <v>67</v>
      </c>
      <c r="E1029" s="14">
        <v>4153</v>
      </c>
      <c r="F1029" s="14">
        <v>8331</v>
      </c>
    </row>
    <row r="1030" spans="1:6" ht="14.4">
      <c r="A1030" s="8" t="str">
        <f t="shared" si="16"/>
        <v>Uzbekistan-Asia 2005</v>
      </c>
      <c r="B1030" s="8" t="s">
        <v>279</v>
      </c>
      <c r="C1030" s="8" t="s">
        <v>61</v>
      </c>
      <c r="D1030" s="9" t="s">
        <v>67</v>
      </c>
      <c r="E1030" s="14">
        <v>50512</v>
      </c>
      <c r="F1030" s="14">
        <v>120039</v>
      </c>
    </row>
    <row r="1031" spans="1:6" ht="14.4">
      <c r="A1031" s="8" t="str">
        <f t="shared" si="16"/>
        <v>Vanuatu-Oceania 2005</v>
      </c>
      <c r="B1031" s="8" t="s">
        <v>280</v>
      </c>
      <c r="C1031" s="8" t="s">
        <v>80</v>
      </c>
      <c r="D1031" s="9" t="s">
        <v>67</v>
      </c>
      <c r="E1031" s="8"/>
      <c r="F1031" s="14">
        <v>92</v>
      </c>
    </row>
    <row r="1032" spans="1:6" ht="14.4">
      <c r="A1032" s="8" t="str">
        <f t="shared" si="16"/>
        <v>Venezuela-The Americas 2005</v>
      </c>
      <c r="B1032" s="8" t="s">
        <v>281</v>
      </c>
      <c r="C1032" s="8" t="s">
        <v>84</v>
      </c>
      <c r="D1032" s="9" t="s">
        <v>67</v>
      </c>
      <c r="E1032" s="14">
        <v>69597</v>
      </c>
      <c r="F1032" s="14">
        <v>186812</v>
      </c>
    </row>
    <row r="1033" spans="1:6" ht="14.4">
      <c r="A1033" s="8" t="str">
        <f t="shared" si="16"/>
        <v>Vietnam-Asia 2005</v>
      </c>
      <c r="B1033" s="8" t="s">
        <v>282</v>
      </c>
      <c r="C1033" s="8" t="s">
        <v>61</v>
      </c>
      <c r="D1033" s="9" t="s">
        <v>67</v>
      </c>
      <c r="E1033" s="14">
        <v>48984</v>
      </c>
      <c r="F1033" s="14">
        <v>127164</v>
      </c>
    </row>
    <row r="1034" spans="1:6" ht="14.4">
      <c r="A1034" s="8" t="str">
        <f t="shared" si="16"/>
        <v>Yemen-Middle East 2005</v>
      </c>
      <c r="B1034" s="8" t="s">
        <v>283</v>
      </c>
      <c r="C1034" s="8" t="s">
        <v>93</v>
      </c>
      <c r="D1034" s="9" t="s">
        <v>67</v>
      </c>
      <c r="E1034" s="14">
        <v>7208</v>
      </c>
      <c r="F1034" s="14">
        <v>22207</v>
      </c>
    </row>
    <row r="1035" spans="1:6" ht="14.4">
      <c r="A1035" s="8" t="str">
        <f t="shared" si="16"/>
        <v>Zambia-Africa 2005</v>
      </c>
      <c r="B1035" s="8" t="s">
        <v>284</v>
      </c>
      <c r="C1035" s="8" t="s">
        <v>78</v>
      </c>
      <c r="D1035" s="9" t="s">
        <v>67</v>
      </c>
      <c r="E1035" s="14">
        <v>7641</v>
      </c>
      <c r="F1035" s="14">
        <v>1845</v>
      </c>
    </row>
    <row r="1036" spans="1:6" ht="14.4">
      <c r="A1036" s="8" t="str">
        <f t="shared" si="16"/>
        <v>Zimbabwe-Africa 2005</v>
      </c>
      <c r="B1036" s="8" t="s">
        <v>285</v>
      </c>
      <c r="C1036" s="8" t="s">
        <v>78</v>
      </c>
      <c r="D1036" s="9" t="s">
        <v>67</v>
      </c>
      <c r="E1036" s="14">
        <v>8678</v>
      </c>
      <c r="F1036" s="14">
        <v>8148</v>
      </c>
    </row>
    <row r="1037" spans="1:6" ht="14.4">
      <c r="A1037" s="8" t="str">
        <f t="shared" si="16"/>
        <v>Afghanistan-Asia 2005</v>
      </c>
      <c r="B1037" s="8" t="s">
        <v>60</v>
      </c>
      <c r="C1037" s="8" t="s">
        <v>61</v>
      </c>
      <c r="D1037" s="9" t="s">
        <v>67</v>
      </c>
      <c r="E1037" s="8"/>
      <c r="F1037" s="14">
        <v>1991</v>
      </c>
    </row>
    <row r="1038" spans="1:6" ht="14.4">
      <c r="A1038" s="8" t="str">
        <f t="shared" si="16"/>
        <v>Albania-Europe 2005</v>
      </c>
      <c r="B1038" s="8" t="s">
        <v>75</v>
      </c>
      <c r="C1038" s="8" t="s">
        <v>76</v>
      </c>
      <c r="D1038" s="9" t="s">
        <v>67</v>
      </c>
      <c r="E1038" s="14">
        <v>2025</v>
      </c>
      <c r="F1038" s="14">
        <v>4056</v>
      </c>
    </row>
    <row r="1039" spans="1:6" ht="14.4">
      <c r="A1039" s="8" t="str">
        <f t="shared" si="16"/>
        <v>Algeria-Africa 2005</v>
      </c>
      <c r="B1039" s="8" t="s">
        <v>77</v>
      </c>
      <c r="C1039" s="8" t="s">
        <v>78</v>
      </c>
      <c r="D1039" s="9" t="s">
        <v>67</v>
      </c>
      <c r="E1039" s="14">
        <v>36793</v>
      </c>
      <c r="F1039" s="14">
        <v>112339</v>
      </c>
    </row>
    <row r="1040" spans="1:6" ht="14.4">
      <c r="A1040" s="8" t="str">
        <f t="shared" si="16"/>
        <v>American Samoa-Oceania 2005</v>
      </c>
      <c r="B1040" s="8" t="s">
        <v>79</v>
      </c>
      <c r="C1040" s="8" t="s">
        <v>80</v>
      </c>
      <c r="D1040" s="9" t="s">
        <v>67</v>
      </c>
      <c r="E1040" s="8"/>
      <c r="F1040" s="8"/>
    </row>
    <row r="1041" spans="1:6" ht="14.4">
      <c r="A1041" s="8" t="str">
        <f t="shared" si="16"/>
        <v>Andorra-Europe 2005</v>
      </c>
      <c r="B1041" s="8" t="s">
        <v>81</v>
      </c>
      <c r="C1041" s="8" t="s">
        <v>76</v>
      </c>
      <c r="D1041" s="9" t="s">
        <v>67</v>
      </c>
      <c r="E1041" s="8"/>
      <c r="F1041" s="14">
        <v>539</v>
      </c>
    </row>
    <row r="1042" spans="1:6" ht="14.4">
      <c r="A1042" s="8" t="str">
        <f t="shared" si="16"/>
        <v>Angola-Africa 2005</v>
      </c>
      <c r="B1042" s="8" t="s">
        <v>82</v>
      </c>
      <c r="C1042" s="8" t="s">
        <v>78</v>
      </c>
      <c r="D1042" s="9" t="s">
        <v>67</v>
      </c>
      <c r="E1042" s="14">
        <v>10697</v>
      </c>
      <c r="F1042" s="14">
        <v>25152</v>
      </c>
    </row>
    <row r="1043" spans="1:6" ht="14.4">
      <c r="A1043" s="8" t="str">
        <f t="shared" si="16"/>
        <v>Antigua and Barbuda-The Americas 2005</v>
      </c>
      <c r="B1043" s="8" t="s">
        <v>83</v>
      </c>
      <c r="C1043" s="8" t="s">
        <v>84</v>
      </c>
      <c r="D1043" s="9" t="s">
        <v>67</v>
      </c>
      <c r="E1043" s="14">
        <v>146</v>
      </c>
      <c r="F1043" s="14">
        <v>444</v>
      </c>
    </row>
    <row r="1044" spans="1:6" ht="14.4">
      <c r="A1044" s="8" t="str">
        <f t="shared" si="16"/>
        <v>Argentina-The Americas 2005</v>
      </c>
      <c r="B1044" s="8" t="s">
        <v>85</v>
      </c>
      <c r="C1044" s="8" t="s">
        <v>84</v>
      </c>
      <c r="D1044" s="9" t="s">
        <v>67</v>
      </c>
      <c r="E1044" s="14">
        <v>73673</v>
      </c>
      <c r="F1044" s="14">
        <v>180416</v>
      </c>
    </row>
    <row r="1045" spans="1:6" ht="14.4">
      <c r="A1045" s="8" t="str">
        <f t="shared" si="16"/>
        <v>Armenia-Asia 2005</v>
      </c>
      <c r="B1045" s="8" t="s">
        <v>86</v>
      </c>
      <c r="C1045" s="8" t="s">
        <v>61</v>
      </c>
      <c r="D1045" s="9" t="s">
        <v>67</v>
      </c>
      <c r="E1045" s="14">
        <v>2853</v>
      </c>
      <c r="F1045" s="14">
        <v>5068</v>
      </c>
    </row>
    <row r="1046" spans="1:6" ht="14.4">
      <c r="A1046" s="8" t="str">
        <f t="shared" si="16"/>
        <v>Aruba-The Americas 2005</v>
      </c>
      <c r="B1046" s="8" t="s">
        <v>87</v>
      </c>
      <c r="C1046" s="8" t="s">
        <v>84</v>
      </c>
      <c r="D1046" s="9" t="s">
        <v>67</v>
      </c>
      <c r="E1046" s="8"/>
      <c r="F1046" s="14">
        <v>2358</v>
      </c>
    </row>
    <row r="1047" spans="1:6" ht="14.4">
      <c r="A1047" s="8" t="str">
        <f t="shared" si="16"/>
        <v>Australia-Oceania 2005</v>
      </c>
      <c r="B1047" s="8" t="s">
        <v>88</v>
      </c>
      <c r="C1047" s="8" t="s">
        <v>80</v>
      </c>
      <c r="D1047" s="9" t="s">
        <v>67</v>
      </c>
      <c r="E1047" s="14">
        <v>118655</v>
      </c>
      <c r="F1047" s="14">
        <v>377235</v>
      </c>
    </row>
    <row r="1048" spans="1:6" ht="14.4">
      <c r="A1048" s="8" t="str">
        <f t="shared" si="16"/>
        <v>Austria-Europe 2005</v>
      </c>
      <c r="B1048" s="8" t="s">
        <v>89</v>
      </c>
      <c r="C1048" s="8" t="s">
        <v>76</v>
      </c>
      <c r="D1048" s="9" t="s">
        <v>67</v>
      </c>
      <c r="E1048" s="14">
        <v>33393</v>
      </c>
      <c r="F1048" s="14">
        <v>69141</v>
      </c>
    </row>
    <row r="1049" spans="1:6" ht="14.4">
      <c r="A1049" s="8" t="str">
        <f t="shared" si="16"/>
        <v>Azerbaijan-Asia 2005</v>
      </c>
      <c r="B1049" s="8" t="s">
        <v>90</v>
      </c>
      <c r="C1049" s="8" t="s">
        <v>61</v>
      </c>
      <c r="D1049" s="9" t="s">
        <v>67</v>
      </c>
      <c r="E1049" s="14">
        <v>12113</v>
      </c>
      <c r="F1049" s="14">
        <v>41426</v>
      </c>
    </row>
    <row r="1050" spans="1:6" ht="14.4">
      <c r="A1050" s="8" t="str">
        <f t="shared" si="16"/>
        <v>Bahamas, The-The Americas 2005</v>
      </c>
      <c r="B1050" s="8" t="s">
        <v>91</v>
      </c>
      <c r="C1050" s="8" t="s">
        <v>84</v>
      </c>
      <c r="D1050" s="9" t="s">
        <v>67</v>
      </c>
      <c r="E1050" s="14">
        <v>709</v>
      </c>
      <c r="F1050" s="14">
        <v>1547</v>
      </c>
    </row>
    <row r="1051" spans="1:6" ht="14.4">
      <c r="A1051" s="8" t="str">
        <f t="shared" si="16"/>
        <v>Bahrain-Middle East 2005</v>
      </c>
      <c r="B1051" s="8" t="s">
        <v>92</v>
      </c>
      <c r="C1051" s="8" t="s">
        <v>93</v>
      </c>
      <c r="D1051" s="9" t="s">
        <v>67</v>
      </c>
      <c r="E1051" s="14">
        <v>8962</v>
      </c>
      <c r="F1051" s="14">
        <v>22398</v>
      </c>
    </row>
    <row r="1052" spans="1:6" ht="14.4">
      <c r="A1052" s="8" t="str">
        <f t="shared" si="16"/>
        <v>Bangladesh-Asia 2005</v>
      </c>
      <c r="B1052" s="8" t="s">
        <v>94</v>
      </c>
      <c r="C1052" s="8" t="s">
        <v>61</v>
      </c>
      <c r="D1052" s="9" t="s">
        <v>67</v>
      </c>
      <c r="E1052" s="14">
        <v>26626</v>
      </c>
      <c r="F1052" s="14">
        <v>48467</v>
      </c>
    </row>
    <row r="1053" spans="1:6" ht="14.4">
      <c r="A1053" s="8" t="str">
        <f t="shared" si="16"/>
        <v>Barbados-The Americas 2005</v>
      </c>
      <c r="B1053" s="8" t="s">
        <v>95</v>
      </c>
      <c r="C1053" s="8" t="s">
        <v>84</v>
      </c>
      <c r="D1053" s="9" t="s">
        <v>67</v>
      </c>
      <c r="E1053" s="14">
        <v>401</v>
      </c>
      <c r="F1053" s="14">
        <v>1426</v>
      </c>
    </row>
    <row r="1054" spans="1:6" ht="14.4">
      <c r="A1054" s="8" t="str">
        <f t="shared" si="16"/>
        <v>Belarus-Europe 2005</v>
      </c>
      <c r="B1054" s="8" t="s">
        <v>96</v>
      </c>
      <c r="C1054" s="8" t="s">
        <v>76</v>
      </c>
      <c r="D1054" s="9" t="s">
        <v>67</v>
      </c>
      <c r="E1054" s="14">
        <v>28039</v>
      </c>
      <c r="F1054" s="14">
        <v>60282</v>
      </c>
    </row>
    <row r="1055" spans="1:6" ht="14.4">
      <c r="A1055" s="8" t="str">
        <f t="shared" si="16"/>
        <v>Belgium-Europe 2006</v>
      </c>
      <c r="B1055" s="8" t="s">
        <v>97</v>
      </c>
      <c r="C1055" s="8" t="s">
        <v>76</v>
      </c>
      <c r="D1055" s="9" t="s">
        <v>68</v>
      </c>
      <c r="E1055" s="14">
        <v>57019</v>
      </c>
      <c r="F1055" s="14">
        <v>103215</v>
      </c>
    </row>
    <row r="1056" spans="1:6" ht="14.4">
      <c r="A1056" s="8" t="str">
        <f t="shared" si="16"/>
        <v>Belize-The Americas 2006</v>
      </c>
      <c r="B1056" s="8" t="s">
        <v>98</v>
      </c>
      <c r="C1056" s="8" t="s">
        <v>84</v>
      </c>
      <c r="D1056" s="9" t="s">
        <v>68</v>
      </c>
      <c r="E1056" s="14">
        <v>178</v>
      </c>
      <c r="F1056" s="14">
        <v>425</v>
      </c>
    </row>
    <row r="1057" spans="1:6" ht="14.4">
      <c r="A1057" s="8" t="str">
        <f t="shared" si="16"/>
        <v>Benin-Africa 2006</v>
      </c>
      <c r="B1057" s="8" t="s">
        <v>99</v>
      </c>
      <c r="C1057" s="8" t="s">
        <v>78</v>
      </c>
      <c r="D1057" s="9" t="s">
        <v>68</v>
      </c>
      <c r="E1057" s="14">
        <v>3206</v>
      </c>
      <c r="F1057" s="14">
        <v>4499</v>
      </c>
    </row>
    <row r="1058" spans="1:6" ht="14.4">
      <c r="A1058" s="8" t="str">
        <f t="shared" si="16"/>
        <v>Bermuda-The Americas 2006</v>
      </c>
      <c r="B1058" s="8" t="s">
        <v>100</v>
      </c>
      <c r="C1058" s="8" t="s">
        <v>84</v>
      </c>
      <c r="D1058" s="9" t="s">
        <v>68</v>
      </c>
      <c r="E1058" s="8"/>
      <c r="F1058" s="14">
        <v>517</v>
      </c>
    </row>
    <row r="1059" spans="1:6" ht="14.4">
      <c r="A1059" s="8" t="str">
        <f t="shared" si="16"/>
        <v>Bhutan-Asia 2006</v>
      </c>
      <c r="B1059" s="8" t="s">
        <v>101</v>
      </c>
      <c r="C1059" s="8" t="s">
        <v>61</v>
      </c>
      <c r="D1059" s="9" t="s">
        <v>68</v>
      </c>
      <c r="E1059" s="14">
        <v>244</v>
      </c>
      <c r="F1059" s="14">
        <v>392</v>
      </c>
    </row>
    <row r="1060" spans="1:6" ht="14.4">
      <c r="A1060" s="8" t="str">
        <f t="shared" si="16"/>
        <v>Bolivia-The Americas 2006</v>
      </c>
      <c r="B1060" s="8" t="s">
        <v>102</v>
      </c>
      <c r="C1060" s="8" t="s">
        <v>84</v>
      </c>
      <c r="D1060" s="9" t="s">
        <v>68</v>
      </c>
      <c r="E1060" s="14">
        <v>5372</v>
      </c>
      <c r="F1060" s="14">
        <v>12757</v>
      </c>
    </row>
    <row r="1061" spans="1:6" ht="14.4">
      <c r="A1061" s="8" t="str">
        <f t="shared" si="16"/>
        <v>Bosnia and Herzegovina-Europe 2006</v>
      </c>
      <c r="B1061" s="8" t="s">
        <v>103</v>
      </c>
      <c r="C1061" s="8" t="s">
        <v>76</v>
      </c>
      <c r="D1061" s="9" t="s">
        <v>68</v>
      </c>
      <c r="E1061" s="14">
        <v>5305</v>
      </c>
      <c r="F1061" s="14">
        <v>27884</v>
      </c>
    </row>
    <row r="1062" spans="1:6" ht="14.4">
      <c r="A1062" s="8" t="str">
        <f t="shared" si="16"/>
        <v>Botswana-Africa 2006</v>
      </c>
      <c r="B1062" s="8" t="s">
        <v>104</v>
      </c>
      <c r="C1062" s="8" t="s">
        <v>78</v>
      </c>
      <c r="D1062" s="9" t="s">
        <v>68</v>
      </c>
      <c r="E1062" s="14">
        <v>2033</v>
      </c>
      <c r="F1062" s="14">
        <v>4701</v>
      </c>
    </row>
    <row r="1063" spans="1:6" ht="14.4">
      <c r="A1063" s="8" t="str">
        <f t="shared" si="16"/>
        <v>Brazil-The Americas 2006</v>
      </c>
      <c r="B1063" s="8" t="s">
        <v>105</v>
      </c>
      <c r="C1063" s="8" t="s">
        <v>84</v>
      </c>
      <c r="D1063" s="9" t="s">
        <v>68</v>
      </c>
      <c r="E1063" s="14">
        <v>235460</v>
      </c>
      <c r="F1063" s="14">
        <v>363213</v>
      </c>
    </row>
    <row r="1064" spans="1:6" ht="14.4">
      <c r="A1064" s="8" t="str">
        <f t="shared" si="16"/>
        <v>Brunei-Asia 2006</v>
      </c>
      <c r="B1064" s="8" t="s">
        <v>106</v>
      </c>
      <c r="C1064" s="8" t="s">
        <v>61</v>
      </c>
      <c r="D1064" s="9" t="s">
        <v>68</v>
      </c>
      <c r="E1064" s="14">
        <v>3227</v>
      </c>
      <c r="F1064" s="14">
        <v>10176</v>
      </c>
    </row>
    <row r="1065" spans="1:6" ht="14.4">
      <c r="A1065" s="8" t="str">
        <f t="shared" si="16"/>
        <v>Bulgaria-Europe 2006</v>
      </c>
      <c r="B1065" s="8" t="s">
        <v>107</v>
      </c>
      <c r="C1065" s="8" t="s">
        <v>76</v>
      </c>
      <c r="D1065" s="9" t="s">
        <v>68</v>
      </c>
      <c r="E1065" s="14">
        <v>20117</v>
      </c>
      <c r="F1065" s="14">
        <v>52812</v>
      </c>
    </row>
    <row r="1066" spans="1:6" ht="14.4">
      <c r="A1066" s="8" t="str">
        <f t="shared" si="16"/>
        <v>Burkina Faso-Africa 2006</v>
      </c>
      <c r="B1066" s="8" t="s">
        <v>108</v>
      </c>
      <c r="C1066" s="8" t="s">
        <v>78</v>
      </c>
      <c r="D1066" s="9" t="s">
        <v>68</v>
      </c>
      <c r="E1066" s="8"/>
      <c r="F1066" s="14">
        <v>1646</v>
      </c>
    </row>
    <row r="1067" spans="1:6" ht="14.4">
      <c r="A1067" s="8" t="str">
        <f t="shared" si="16"/>
        <v>Burundi-Africa 2006</v>
      </c>
      <c r="B1067" s="8" t="s">
        <v>109</v>
      </c>
      <c r="C1067" s="8" t="s">
        <v>78</v>
      </c>
      <c r="D1067" s="9" t="s">
        <v>68</v>
      </c>
      <c r="E1067" s="8"/>
      <c r="F1067" s="14">
        <v>191</v>
      </c>
    </row>
    <row r="1068" spans="1:6" ht="14.4">
      <c r="A1068" s="8" t="str">
        <f t="shared" si="16"/>
        <v>Cambodia-Asia 2006</v>
      </c>
      <c r="B1068" s="8" t="s">
        <v>110</v>
      </c>
      <c r="C1068" s="8" t="s">
        <v>61</v>
      </c>
      <c r="D1068" s="9" t="s">
        <v>68</v>
      </c>
      <c r="E1068" s="14">
        <v>3482</v>
      </c>
      <c r="F1068" s="14">
        <v>3484</v>
      </c>
    </row>
    <row r="1069" spans="1:6" ht="14.4">
      <c r="A1069" s="8" t="str">
        <f t="shared" si="16"/>
        <v>Cameroon-Africa 2006</v>
      </c>
      <c r="B1069" s="8" t="s">
        <v>111</v>
      </c>
      <c r="C1069" s="8" t="s">
        <v>78</v>
      </c>
      <c r="D1069" s="9" t="s">
        <v>68</v>
      </c>
      <c r="E1069" s="14">
        <v>6340</v>
      </c>
      <c r="F1069" s="14">
        <v>5834</v>
      </c>
    </row>
    <row r="1070" spans="1:6" ht="14.4">
      <c r="A1070" s="8" t="str">
        <f t="shared" si="16"/>
        <v>Canada-The Americas 2006</v>
      </c>
      <c r="B1070" s="8" t="s">
        <v>112</v>
      </c>
      <c r="C1070" s="8" t="s">
        <v>84</v>
      </c>
      <c r="D1070" s="9" t="s">
        <v>68</v>
      </c>
      <c r="E1070" s="14">
        <v>271728</v>
      </c>
      <c r="F1070" s="14">
        <v>560802</v>
      </c>
    </row>
    <row r="1071" spans="1:6" ht="14.4">
      <c r="A1071" s="8" t="str">
        <f t="shared" si="16"/>
        <v>Cayman Islands-The Americas 2006</v>
      </c>
      <c r="B1071" s="8" t="s">
        <v>113</v>
      </c>
      <c r="C1071" s="8" t="s">
        <v>84</v>
      </c>
      <c r="D1071" s="9" t="s">
        <v>68</v>
      </c>
      <c r="E1071" s="8"/>
      <c r="F1071" s="14">
        <v>612</v>
      </c>
    </row>
    <row r="1072" spans="1:6" ht="14.4">
      <c r="A1072" s="8" t="str">
        <f t="shared" si="16"/>
        <v>Central African Republic-Africa 2006</v>
      </c>
      <c r="B1072" s="8" t="s">
        <v>114</v>
      </c>
      <c r="C1072" s="8" t="s">
        <v>78</v>
      </c>
      <c r="D1072" s="9" t="s">
        <v>68</v>
      </c>
      <c r="E1072" s="8"/>
      <c r="F1072" s="14">
        <v>235</v>
      </c>
    </row>
    <row r="1073" spans="1:6" ht="14.4">
      <c r="A1073" s="8" t="str">
        <f t="shared" si="16"/>
        <v>Chad-Africa 2006</v>
      </c>
      <c r="B1073" s="8" t="s">
        <v>115</v>
      </c>
      <c r="C1073" s="8" t="s">
        <v>78</v>
      </c>
      <c r="D1073" s="9" t="s">
        <v>68</v>
      </c>
      <c r="E1073" s="8"/>
      <c r="F1073" s="14">
        <v>462</v>
      </c>
    </row>
    <row r="1074" spans="1:6" ht="14.4">
      <c r="A1074" s="8" t="str">
        <f t="shared" si="16"/>
        <v>Chile-The Americas 2006</v>
      </c>
      <c r="B1074" s="8" t="s">
        <v>116</v>
      </c>
      <c r="C1074" s="8" t="s">
        <v>84</v>
      </c>
      <c r="D1074" s="9" t="s">
        <v>68</v>
      </c>
      <c r="E1074" s="14">
        <v>30565</v>
      </c>
      <c r="F1074" s="14">
        <v>71154</v>
      </c>
    </row>
    <row r="1075" spans="1:6" ht="14.4">
      <c r="A1075" s="8" t="str">
        <f t="shared" si="16"/>
        <v>China-Asia 2006</v>
      </c>
      <c r="B1075" s="8" t="s">
        <v>117</v>
      </c>
      <c r="C1075" s="8" t="s">
        <v>61</v>
      </c>
      <c r="D1075" s="9" t="s">
        <v>68</v>
      </c>
      <c r="E1075" s="14">
        <v>2044606</v>
      </c>
      <c r="F1075" s="14">
        <v>6791805</v>
      </c>
    </row>
    <row r="1076" spans="1:6" ht="14.4">
      <c r="A1076" s="8" t="str">
        <f t="shared" si="16"/>
        <v>Colombia-The Americas 2006</v>
      </c>
      <c r="B1076" s="8" t="s">
        <v>118</v>
      </c>
      <c r="C1076" s="8" t="s">
        <v>84</v>
      </c>
      <c r="D1076" s="9" t="s">
        <v>68</v>
      </c>
      <c r="E1076" s="14">
        <v>27919</v>
      </c>
      <c r="F1076" s="14">
        <v>63439</v>
      </c>
    </row>
    <row r="1077" spans="1:6" ht="14.4">
      <c r="A1077" s="8" t="str">
        <f t="shared" si="16"/>
        <v>Comoros-Africa 2006</v>
      </c>
      <c r="B1077" s="8" t="s">
        <v>119</v>
      </c>
      <c r="C1077" s="8" t="s">
        <v>78</v>
      </c>
      <c r="D1077" s="9" t="s">
        <v>68</v>
      </c>
      <c r="E1077" s="14">
        <v>41</v>
      </c>
      <c r="F1077" s="14">
        <v>121</v>
      </c>
    </row>
    <row r="1078" spans="1:6" ht="14.4">
      <c r="A1078" s="8" t="str">
        <f t="shared" si="16"/>
        <v>Congo (Brazzaville)-Africa 2006</v>
      </c>
      <c r="B1078" s="8" t="s">
        <v>120</v>
      </c>
      <c r="C1078" s="8" t="s">
        <v>78</v>
      </c>
      <c r="D1078" s="9" t="s">
        <v>68</v>
      </c>
      <c r="E1078" s="14">
        <v>1209</v>
      </c>
      <c r="F1078" s="14">
        <v>1437</v>
      </c>
    </row>
    <row r="1079" spans="1:6" ht="14.4">
      <c r="A1079" s="8" t="str">
        <f t="shared" si="16"/>
        <v>Congo (Kinshasa)-Africa 2006</v>
      </c>
      <c r="B1079" s="8" t="s">
        <v>121</v>
      </c>
      <c r="C1079" s="8" t="s">
        <v>78</v>
      </c>
      <c r="D1079" s="9" t="s">
        <v>68</v>
      </c>
      <c r="E1079" s="14">
        <v>21459</v>
      </c>
      <c r="F1079" s="14">
        <v>2604</v>
      </c>
    </row>
    <row r="1080" spans="1:6" ht="14.4">
      <c r="A1080" s="8" t="str">
        <f t="shared" si="16"/>
        <v>Costa Rica-The Americas 2006</v>
      </c>
      <c r="B1080" s="8" t="s">
        <v>122</v>
      </c>
      <c r="C1080" s="8" t="s">
        <v>84</v>
      </c>
      <c r="D1080" s="9" t="s">
        <v>68</v>
      </c>
      <c r="E1080" s="14">
        <v>4508</v>
      </c>
      <c r="F1080" s="14">
        <v>8573</v>
      </c>
    </row>
    <row r="1081" spans="1:6" ht="14.4">
      <c r="A1081" s="8" t="str">
        <f t="shared" si="16"/>
        <v>Cote d'Ivoire-Africa 2006</v>
      </c>
      <c r="B1081" s="8" t="s">
        <v>123</v>
      </c>
      <c r="C1081" s="8" t="s">
        <v>78</v>
      </c>
      <c r="D1081" s="9" t="s">
        <v>68</v>
      </c>
      <c r="E1081" s="14">
        <v>10233</v>
      </c>
      <c r="F1081" s="14">
        <v>6883</v>
      </c>
    </row>
    <row r="1082" spans="1:6" ht="14.4">
      <c r="A1082" s="8" t="str">
        <f t="shared" si="16"/>
        <v>Croatia-Europe 2006</v>
      </c>
      <c r="B1082" s="8" t="s">
        <v>124</v>
      </c>
      <c r="C1082" s="8" t="s">
        <v>76</v>
      </c>
      <c r="D1082" s="9" t="s">
        <v>68</v>
      </c>
      <c r="E1082" s="14">
        <v>9325</v>
      </c>
      <c r="F1082" s="14">
        <v>24389</v>
      </c>
    </row>
    <row r="1083" spans="1:6" ht="14.4">
      <c r="A1083" s="8" t="str">
        <f t="shared" si="16"/>
        <v>Cuba-The Americas 2006</v>
      </c>
      <c r="B1083" s="8" t="s">
        <v>125</v>
      </c>
      <c r="C1083" s="8" t="s">
        <v>84</v>
      </c>
      <c r="D1083" s="9" t="s">
        <v>68</v>
      </c>
      <c r="E1083" s="14">
        <v>10137</v>
      </c>
      <c r="F1083" s="14">
        <v>26736</v>
      </c>
    </row>
    <row r="1084" spans="1:6" ht="14.4">
      <c r="A1084" s="8" t="str">
        <f t="shared" si="16"/>
        <v>Curacao-The Americas 2006</v>
      </c>
      <c r="B1084" s="8" t="s">
        <v>126</v>
      </c>
      <c r="C1084" s="8" t="s">
        <v>84</v>
      </c>
      <c r="D1084" s="9" t="s">
        <v>68</v>
      </c>
      <c r="E1084" s="8"/>
      <c r="F1084" s="8"/>
    </row>
    <row r="1085" spans="1:6" ht="14.4">
      <c r="A1085" s="8" t="str">
        <f t="shared" si="16"/>
        <v>Cyprus-Europe 2006</v>
      </c>
      <c r="B1085" s="8" t="s">
        <v>127</v>
      </c>
      <c r="C1085" s="8" t="s">
        <v>76</v>
      </c>
      <c r="D1085" s="9" t="s">
        <v>68</v>
      </c>
      <c r="E1085" s="14">
        <v>2437</v>
      </c>
      <c r="F1085" s="14">
        <v>8196</v>
      </c>
    </row>
    <row r="1086" spans="1:6" ht="14.4">
      <c r="A1086" s="8" t="str">
        <f t="shared" si="16"/>
        <v>Czech Republic-Europe 2006</v>
      </c>
      <c r="B1086" s="8" t="s">
        <v>128</v>
      </c>
      <c r="C1086" s="8" t="s">
        <v>76</v>
      </c>
      <c r="D1086" s="9" t="s">
        <v>68</v>
      </c>
      <c r="E1086" s="14">
        <v>45845</v>
      </c>
      <c r="F1086" s="14">
        <v>123948</v>
      </c>
    </row>
    <row r="1087" spans="1:6" ht="14.4">
      <c r="A1087" s="8" t="str">
        <f t="shared" si="16"/>
        <v>Denmark-Europe 2006</v>
      </c>
      <c r="B1087" s="8" t="s">
        <v>129</v>
      </c>
      <c r="C1087" s="8" t="s">
        <v>76</v>
      </c>
      <c r="D1087" s="9" t="s">
        <v>68</v>
      </c>
      <c r="E1087" s="14">
        <v>19763</v>
      </c>
      <c r="F1087" s="14">
        <v>50253</v>
      </c>
    </row>
    <row r="1088" spans="1:6" ht="14.4">
      <c r="A1088" s="8" t="str">
        <f t="shared" si="16"/>
        <v>Djibouti-Africa 2006</v>
      </c>
      <c r="B1088" s="8" t="s">
        <v>130</v>
      </c>
      <c r="C1088" s="8" t="s">
        <v>78</v>
      </c>
      <c r="D1088" s="9" t="s">
        <v>68</v>
      </c>
      <c r="E1088" s="14">
        <v>143</v>
      </c>
      <c r="F1088" s="14">
        <v>488</v>
      </c>
    </row>
    <row r="1089" spans="1:6" ht="14.4">
      <c r="A1089" s="8" t="str">
        <f t="shared" si="16"/>
        <v>Dominica-The Americas 2006</v>
      </c>
      <c r="B1089" s="8" t="s">
        <v>131</v>
      </c>
      <c r="C1089" s="8" t="s">
        <v>84</v>
      </c>
      <c r="D1089" s="9" t="s">
        <v>68</v>
      </c>
      <c r="E1089" s="14">
        <v>43</v>
      </c>
      <c r="F1089" s="14">
        <v>150</v>
      </c>
    </row>
    <row r="1090" spans="1:6" ht="14.4">
      <c r="A1090" s="8" t="str">
        <f t="shared" si="16"/>
        <v>Dominican Republic-The Americas 2006</v>
      </c>
      <c r="B1090" s="8" t="s">
        <v>132</v>
      </c>
      <c r="C1090" s="8" t="s">
        <v>84</v>
      </c>
      <c r="D1090" s="9" t="s">
        <v>68</v>
      </c>
      <c r="E1090" s="14">
        <v>7058</v>
      </c>
      <c r="F1090" s="14">
        <v>21430</v>
      </c>
    </row>
    <row r="1091" spans="1:6" ht="14.4">
      <c r="A1091" s="8" t="str">
        <f t="shared" ref="A1091:A1154" si="17">CONCATENATE(B1091," ",D1091)</f>
        <v>Ecuador-The Americas 2006</v>
      </c>
      <c r="B1091" s="8" t="s">
        <v>133</v>
      </c>
      <c r="C1091" s="8" t="s">
        <v>84</v>
      </c>
      <c r="D1091" s="9" t="s">
        <v>68</v>
      </c>
      <c r="E1091" s="14">
        <v>11332</v>
      </c>
      <c r="F1091" s="14">
        <v>30759</v>
      </c>
    </row>
    <row r="1092" spans="1:6" ht="14.4">
      <c r="A1092" s="8" t="str">
        <f t="shared" si="17"/>
        <v>Egypt-Africa 2006</v>
      </c>
      <c r="B1092" s="8" t="s">
        <v>134</v>
      </c>
      <c r="C1092" s="8" t="s">
        <v>78</v>
      </c>
      <c r="D1092" s="9" t="s">
        <v>68</v>
      </c>
      <c r="E1092" s="14">
        <v>71189</v>
      </c>
      <c r="F1092" s="14">
        <v>192382</v>
      </c>
    </row>
    <row r="1093" spans="1:6" ht="14.4">
      <c r="A1093" s="8" t="str">
        <f t="shared" si="17"/>
        <v>El Salvador-The Americas 2006</v>
      </c>
      <c r="B1093" s="8" t="s">
        <v>135</v>
      </c>
      <c r="C1093" s="8" t="s">
        <v>84</v>
      </c>
      <c r="D1093" s="9" t="s">
        <v>68</v>
      </c>
      <c r="E1093" s="14">
        <v>4479</v>
      </c>
      <c r="F1093" s="14">
        <v>6898</v>
      </c>
    </row>
    <row r="1094" spans="1:6" ht="14.4">
      <c r="A1094" s="8" t="str">
        <f t="shared" si="17"/>
        <v>Equatorial Guinea-Africa 2006</v>
      </c>
      <c r="B1094" s="8" t="s">
        <v>136</v>
      </c>
      <c r="C1094" s="8" t="s">
        <v>78</v>
      </c>
      <c r="D1094" s="9" t="s">
        <v>68</v>
      </c>
      <c r="E1094" s="14">
        <v>1759</v>
      </c>
      <c r="F1094" s="14">
        <v>4796</v>
      </c>
    </row>
    <row r="1095" spans="1:6" ht="14.4">
      <c r="A1095" s="8" t="str">
        <f t="shared" si="17"/>
        <v>Eritrea-Africa 2006</v>
      </c>
      <c r="B1095" s="8" t="s">
        <v>137</v>
      </c>
      <c r="C1095" s="8" t="s">
        <v>78</v>
      </c>
      <c r="D1095" s="9" t="s">
        <v>68</v>
      </c>
      <c r="E1095" s="14">
        <v>721</v>
      </c>
      <c r="F1095" s="14">
        <v>579</v>
      </c>
    </row>
    <row r="1096" spans="1:6" ht="14.4">
      <c r="A1096" s="8" t="str">
        <f t="shared" si="17"/>
        <v>Estonia-Europe 2006</v>
      </c>
      <c r="B1096" s="8" t="s">
        <v>138</v>
      </c>
      <c r="C1096" s="8" t="s">
        <v>76</v>
      </c>
      <c r="D1096" s="9" t="s">
        <v>68</v>
      </c>
      <c r="E1096" s="14">
        <v>5624</v>
      </c>
      <c r="F1096" s="14">
        <v>18845</v>
      </c>
    </row>
    <row r="1097" spans="1:6" ht="14.4">
      <c r="A1097" s="8" t="str">
        <f t="shared" si="17"/>
        <v>Ethiopia-Africa 2006</v>
      </c>
      <c r="B1097" s="8" t="s">
        <v>139</v>
      </c>
      <c r="C1097" s="8" t="s">
        <v>78</v>
      </c>
      <c r="D1097" s="9" t="s">
        <v>68</v>
      </c>
      <c r="E1097" s="14">
        <v>30536</v>
      </c>
      <c r="F1097" s="14">
        <v>5915</v>
      </c>
    </row>
    <row r="1098" spans="1:6" ht="14.4">
      <c r="A1098" s="8" t="str">
        <f t="shared" si="17"/>
        <v>Faeroe Islands-Europe 2006</v>
      </c>
      <c r="B1098" s="8" t="s">
        <v>140</v>
      </c>
      <c r="C1098" s="8" t="s">
        <v>76</v>
      </c>
      <c r="D1098" s="9" t="s">
        <v>68</v>
      </c>
      <c r="E1098" s="8"/>
      <c r="F1098" s="14">
        <v>774</v>
      </c>
    </row>
    <row r="1099" spans="1:6" ht="14.4">
      <c r="A1099" s="8" t="str">
        <f t="shared" si="17"/>
        <v>Fiji-Oceania 2006</v>
      </c>
      <c r="B1099" s="8" t="s">
        <v>141</v>
      </c>
      <c r="C1099" s="8" t="s">
        <v>80</v>
      </c>
      <c r="D1099" s="9" t="s">
        <v>68</v>
      </c>
      <c r="E1099" s="14">
        <v>524</v>
      </c>
      <c r="F1099" s="14">
        <v>1203</v>
      </c>
    </row>
    <row r="1100" spans="1:6" ht="14.4">
      <c r="A1100" s="8" t="str">
        <f t="shared" si="17"/>
        <v>Finland-Europe 2006</v>
      </c>
      <c r="B1100" s="8" t="s">
        <v>142</v>
      </c>
      <c r="C1100" s="8" t="s">
        <v>76</v>
      </c>
      <c r="D1100" s="9" t="s">
        <v>68</v>
      </c>
      <c r="E1100" s="14">
        <v>36803</v>
      </c>
      <c r="F1100" s="14">
        <v>63982</v>
      </c>
    </row>
    <row r="1101" spans="1:6" ht="14.4">
      <c r="A1101" s="8" t="str">
        <f t="shared" si="17"/>
        <v>France-Europe 2006</v>
      </c>
      <c r="B1101" s="8" t="s">
        <v>143</v>
      </c>
      <c r="C1101" s="8" t="s">
        <v>76</v>
      </c>
      <c r="D1101" s="9" t="s">
        <v>68</v>
      </c>
      <c r="E1101" s="14">
        <v>263542</v>
      </c>
      <c r="F1101" s="14">
        <v>375882</v>
      </c>
    </row>
    <row r="1102" spans="1:6" ht="14.4">
      <c r="A1102" s="8" t="str">
        <f t="shared" si="17"/>
        <v>French Polynesia-Oceania 2006</v>
      </c>
      <c r="B1102" s="8" t="s">
        <v>144</v>
      </c>
      <c r="C1102" s="8" t="s">
        <v>80</v>
      </c>
      <c r="D1102" s="9" t="s">
        <v>68</v>
      </c>
      <c r="E1102" s="8"/>
      <c r="F1102" s="14">
        <v>843</v>
      </c>
    </row>
    <row r="1103" spans="1:6" ht="14.4">
      <c r="A1103" s="8" t="str">
        <f t="shared" si="17"/>
        <v>Gabon-Africa 2006</v>
      </c>
      <c r="B1103" s="8" t="s">
        <v>145</v>
      </c>
      <c r="C1103" s="8" t="s">
        <v>78</v>
      </c>
      <c r="D1103" s="9" t="s">
        <v>68</v>
      </c>
      <c r="E1103" s="14">
        <v>1832</v>
      </c>
      <c r="F1103" s="14">
        <v>2332</v>
      </c>
    </row>
    <row r="1104" spans="1:6" ht="14.4">
      <c r="A1104" s="8" t="str">
        <f t="shared" si="17"/>
        <v>Gambia, The-Africa 2006</v>
      </c>
      <c r="B1104" s="8" t="s">
        <v>146</v>
      </c>
      <c r="C1104" s="8" t="s">
        <v>78</v>
      </c>
      <c r="D1104" s="9" t="s">
        <v>68</v>
      </c>
      <c r="E1104" s="14">
        <v>133</v>
      </c>
      <c r="F1104" s="14">
        <v>396</v>
      </c>
    </row>
    <row r="1105" spans="1:6" ht="14.4">
      <c r="A1105" s="8" t="str">
        <f t="shared" si="17"/>
        <v>Georgia-Asia 2006</v>
      </c>
      <c r="B1105" s="8" t="s">
        <v>147</v>
      </c>
      <c r="C1105" s="8" t="s">
        <v>61</v>
      </c>
      <c r="D1105" s="9" t="s">
        <v>68</v>
      </c>
      <c r="E1105" s="14">
        <v>3341</v>
      </c>
      <c r="F1105" s="14">
        <v>6190</v>
      </c>
    </row>
    <row r="1106" spans="1:6" ht="14.4">
      <c r="A1106" s="8" t="str">
        <f t="shared" si="17"/>
        <v>Germany-Europe 2006</v>
      </c>
      <c r="B1106" s="8" t="s">
        <v>148</v>
      </c>
      <c r="C1106" s="8" t="s">
        <v>76</v>
      </c>
      <c r="D1106" s="9" t="s">
        <v>68</v>
      </c>
      <c r="E1106" s="14">
        <v>330719</v>
      </c>
      <c r="F1106" s="14">
        <v>784016</v>
      </c>
    </row>
    <row r="1107" spans="1:6" ht="14.4">
      <c r="A1107" s="8" t="str">
        <f t="shared" si="17"/>
        <v>Ghana-Africa 2006</v>
      </c>
      <c r="B1107" s="8" t="s">
        <v>149</v>
      </c>
      <c r="C1107" s="8" t="s">
        <v>78</v>
      </c>
      <c r="D1107" s="9" t="s">
        <v>68</v>
      </c>
      <c r="E1107" s="14">
        <v>9064</v>
      </c>
      <c r="F1107" s="14">
        <v>9578</v>
      </c>
    </row>
    <row r="1108" spans="1:6" ht="14.4">
      <c r="A1108" s="8" t="str">
        <f t="shared" si="17"/>
        <v>Greece-Europe 2007</v>
      </c>
      <c r="B1108" s="8" t="s">
        <v>150</v>
      </c>
      <c r="C1108" s="8" t="s">
        <v>76</v>
      </c>
      <c r="D1108" s="9" t="s">
        <v>69</v>
      </c>
      <c r="E1108" s="14">
        <v>30217</v>
      </c>
      <c r="F1108" s="14">
        <v>98246</v>
      </c>
    </row>
    <row r="1109" spans="1:6" ht="14.4">
      <c r="A1109" s="8" t="str">
        <f t="shared" si="17"/>
        <v>Greenland-The Americas 2007</v>
      </c>
      <c r="B1109" s="8" t="s">
        <v>151</v>
      </c>
      <c r="C1109" s="8" t="s">
        <v>84</v>
      </c>
      <c r="D1109" s="9" t="s">
        <v>69</v>
      </c>
      <c r="E1109" s="8"/>
      <c r="F1109" s="14">
        <v>616</v>
      </c>
    </row>
    <row r="1110" spans="1:6" ht="14.4">
      <c r="A1110" s="8" t="str">
        <f t="shared" si="17"/>
        <v>Grenada-The Americas 2007</v>
      </c>
      <c r="B1110" s="8" t="s">
        <v>152</v>
      </c>
      <c r="C1110" s="8" t="s">
        <v>84</v>
      </c>
      <c r="D1110" s="9" t="s">
        <v>69</v>
      </c>
      <c r="E1110" s="14">
        <v>81</v>
      </c>
      <c r="F1110" s="14">
        <v>238</v>
      </c>
    </row>
    <row r="1111" spans="1:6" ht="14.4">
      <c r="A1111" s="8" t="str">
        <f t="shared" si="17"/>
        <v>Guam-Oceania 2007</v>
      </c>
      <c r="B1111" s="8" t="s">
        <v>153</v>
      </c>
      <c r="C1111" s="8" t="s">
        <v>80</v>
      </c>
      <c r="D1111" s="9" t="s">
        <v>69</v>
      </c>
      <c r="E1111" s="8"/>
      <c r="F1111" s="8"/>
    </row>
    <row r="1112" spans="1:6" ht="14.4">
      <c r="A1112" s="8" t="str">
        <f t="shared" si="17"/>
        <v>Guatemala-The Americas 2007</v>
      </c>
      <c r="B1112" s="8" t="s">
        <v>154</v>
      </c>
      <c r="C1112" s="8" t="s">
        <v>84</v>
      </c>
      <c r="D1112" s="9" t="s">
        <v>69</v>
      </c>
      <c r="E1112" s="14">
        <v>8528</v>
      </c>
      <c r="F1112" s="14">
        <v>12636</v>
      </c>
    </row>
    <row r="1113" spans="1:6" ht="14.4">
      <c r="A1113" s="8" t="str">
        <f t="shared" si="17"/>
        <v>Guinea-Africa 2007</v>
      </c>
      <c r="B1113" s="8" t="s">
        <v>155</v>
      </c>
      <c r="C1113" s="8" t="s">
        <v>78</v>
      </c>
      <c r="D1113" s="9" t="s">
        <v>69</v>
      </c>
      <c r="E1113" s="8"/>
      <c r="F1113" s="14">
        <v>1210</v>
      </c>
    </row>
    <row r="1114" spans="1:6" ht="14.4">
      <c r="A1114" s="8" t="str">
        <f t="shared" si="17"/>
        <v>Guinea-Bissau-Africa 2007</v>
      </c>
      <c r="B1114" s="8" t="s">
        <v>156</v>
      </c>
      <c r="C1114" s="8" t="s">
        <v>78</v>
      </c>
      <c r="D1114" s="9" t="s">
        <v>69</v>
      </c>
      <c r="E1114" s="14">
        <v>95</v>
      </c>
      <c r="F1114" s="14">
        <v>231</v>
      </c>
    </row>
    <row r="1115" spans="1:6" ht="14.4">
      <c r="A1115" s="8" t="str">
        <f t="shared" si="17"/>
        <v>Guyana-The Americas 2007</v>
      </c>
      <c r="B1115" s="8" t="s">
        <v>157</v>
      </c>
      <c r="C1115" s="8" t="s">
        <v>84</v>
      </c>
      <c r="D1115" s="9" t="s">
        <v>69</v>
      </c>
      <c r="E1115" s="14">
        <v>500</v>
      </c>
      <c r="F1115" s="14">
        <v>1566</v>
      </c>
    </row>
    <row r="1116" spans="1:6" ht="14.4">
      <c r="A1116" s="8" t="str">
        <f t="shared" si="17"/>
        <v>Haiti-The Americas 2007</v>
      </c>
      <c r="B1116" s="8" t="s">
        <v>158</v>
      </c>
      <c r="C1116" s="8" t="s">
        <v>84</v>
      </c>
      <c r="D1116" s="9" t="s">
        <v>69</v>
      </c>
      <c r="E1116" s="14">
        <v>2509</v>
      </c>
      <c r="F1116" s="14">
        <v>2391</v>
      </c>
    </row>
    <row r="1117" spans="1:6" ht="14.4">
      <c r="A1117" s="8" t="str">
        <f t="shared" si="17"/>
        <v>Honduras-The Americas 2007</v>
      </c>
      <c r="B1117" s="8" t="s">
        <v>159</v>
      </c>
      <c r="C1117" s="8" t="s">
        <v>84</v>
      </c>
      <c r="D1117" s="9" t="s">
        <v>69</v>
      </c>
      <c r="E1117" s="14">
        <v>4692</v>
      </c>
      <c r="F1117" s="14">
        <v>8779</v>
      </c>
    </row>
    <row r="1118" spans="1:6" ht="14.4">
      <c r="A1118" s="8" t="str">
        <f t="shared" si="17"/>
        <v>Hong Kong SAR-Asia 2007</v>
      </c>
      <c r="B1118" s="8" t="s">
        <v>160</v>
      </c>
      <c r="C1118" s="8" t="s">
        <v>61</v>
      </c>
      <c r="D1118" s="9" t="s">
        <v>69</v>
      </c>
      <c r="E1118" s="14">
        <v>14338</v>
      </c>
      <c r="F1118" s="14">
        <v>39963</v>
      </c>
    </row>
    <row r="1119" spans="1:6" ht="14.4">
      <c r="A1119" s="8" t="str">
        <f t="shared" si="17"/>
        <v>Hungary-Europe 2007</v>
      </c>
      <c r="B1119" s="8" t="s">
        <v>161</v>
      </c>
      <c r="C1119" s="8" t="s">
        <v>76</v>
      </c>
      <c r="D1119" s="9" t="s">
        <v>69</v>
      </c>
      <c r="E1119" s="14">
        <v>26729</v>
      </c>
      <c r="F1119" s="14">
        <v>55859</v>
      </c>
    </row>
    <row r="1120" spans="1:6" ht="14.4">
      <c r="A1120" s="8" t="str">
        <f t="shared" si="17"/>
        <v>Iceland-Europe 2007</v>
      </c>
      <c r="B1120" s="8" t="s">
        <v>162</v>
      </c>
      <c r="C1120" s="8" t="s">
        <v>76</v>
      </c>
      <c r="D1120" s="9" t="s">
        <v>69</v>
      </c>
      <c r="E1120" s="14">
        <v>4836</v>
      </c>
      <c r="F1120" s="14">
        <v>2310</v>
      </c>
    </row>
    <row r="1121" spans="1:6" ht="14.4">
      <c r="A1121" s="8" t="str">
        <f t="shared" si="17"/>
        <v>India-Asia 2007</v>
      </c>
      <c r="B1121" s="8" t="s">
        <v>163</v>
      </c>
      <c r="C1121" s="8" t="s">
        <v>61</v>
      </c>
      <c r="D1121" s="9" t="s">
        <v>69</v>
      </c>
      <c r="E1121" s="14">
        <v>604659</v>
      </c>
      <c r="F1121" s="14">
        <v>1611404</v>
      </c>
    </row>
    <row r="1122" spans="1:6" ht="14.4">
      <c r="A1122" s="8" t="str">
        <f t="shared" si="17"/>
        <v>Indonesia-Asia 2007</v>
      </c>
      <c r="B1122" s="8" t="s">
        <v>164</v>
      </c>
      <c r="C1122" s="8" t="s">
        <v>61</v>
      </c>
      <c r="D1122" s="9" t="s">
        <v>69</v>
      </c>
      <c r="E1122" s="14">
        <v>182885</v>
      </c>
      <c r="F1122" s="14">
        <v>375545</v>
      </c>
    </row>
    <row r="1123" spans="1:6" ht="14.4">
      <c r="A1123" s="8" t="str">
        <f t="shared" si="17"/>
        <v>Iran-Middle East 2007</v>
      </c>
      <c r="B1123" s="8" t="s">
        <v>165</v>
      </c>
      <c r="C1123" s="8" t="s">
        <v>93</v>
      </c>
      <c r="D1123" s="9" t="s">
        <v>69</v>
      </c>
      <c r="E1123" s="14">
        <v>190620</v>
      </c>
      <c r="F1123" s="14">
        <v>539790</v>
      </c>
    </row>
    <row r="1124" spans="1:6" ht="14.4">
      <c r="A1124" s="8" t="str">
        <f t="shared" si="17"/>
        <v>Iraq-Middle East 2007</v>
      </c>
      <c r="B1124" s="8" t="s">
        <v>166</v>
      </c>
      <c r="C1124" s="8" t="s">
        <v>93</v>
      </c>
      <c r="D1124" s="9" t="s">
        <v>69</v>
      </c>
      <c r="E1124" s="14">
        <v>23696</v>
      </c>
      <c r="F1124" s="14">
        <v>62834</v>
      </c>
    </row>
    <row r="1125" spans="1:6" ht="14.4">
      <c r="A1125" s="8" t="str">
        <f t="shared" si="17"/>
        <v>Ireland-Europe 2007</v>
      </c>
      <c r="B1125" s="8" t="s">
        <v>167</v>
      </c>
      <c r="C1125" s="8" t="s">
        <v>76</v>
      </c>
      <c r="D1125" s="9" t="s">
        <v>69</v>
      </c>
      <c r="E1125" s="14">
        <v>15120</v>
      </c>
      <c r="F1125" s="14">
        <v>44583</v>
      </c>
    </row>
    <row r="1126" spans="1:6" ht="14.4">
      <c r="A1126" s="8" t="str">
        <f t="shared" si="17"/>
        <v>Isle of Man-Europe 2007</v>
      </c>
      <c r="B1126" s="8" t="s">
        <v>168</v>
      </c>
      <c r="C1126" s="8" t="s">
        <v>76</v>
      </c>
      <c r="D1126" s="9" t="s">
        <v>69</v>
      </c>
      <c r="E1126" s="8"/>
      <c r="F1126" s="8"/>
    </row>
    <row r="1127" spans="1:6" ht="14.4">
      <c r="A1127" s="8" t="str">
        <f t="shared" si="17"/>
        <v>Israel-Middle East 2007</v>
      </c>
      <c r="B1127" s="8" t="s">
        <v>169</v>
      </c>
      <c r="C1127" s="8" t="s">
        <v>93</v>
      </c>
      <c r="D1127" s="9" t="s">
        <v>69</v>
      </c>
      <c r="E1127" s="14">
        <v>20700</v>
      </c>
      <c r="F1127" s="14">
        <v>66424</v>
      </c>
    </row>
    <row r="1128" spans="1:6" ht="14.4">
      <c r="A1128" s="8" t="str">
        <f t="shared" si="17"/>
        <v>Italy-Europe 2007</v>
      </c>
      <c r="B1128" s="8" t="s">
        <v>170</v>
      </c>
      <c r="C1128" s="8" t="s">
        <v>76</v>
      </c>
      <c r="D1128" s="9" t="s">
        <v>69</v>
      </c>
      <c r="E1128" s="14">
        <v>179599</v>
      </c>
      <c r="F1128" s="14">
        <v>462676</v>
      </c>
    </row>
    <row r="1129" spans="1:6" ht="14.4">
      <c r="A1129" s="8" t="str">
        <f t="shared" si="17"/>
        <v>Jamaica-The Americas 2007</v>
      </c>
      <c r="B1129" s="8" t="s">
        <v>171</v>
      </c>
      <c r="C1129" s="8" t="s">
        <v>84</v>
      </c>
      <c r="D1129" s="9" t="s">
        <v>69</v>
      </c>
      <c r="E1129" s="14">
        <v>4200</v>
      </c>
      <c r="F1129" s="14">
        <v>13480</v>
      </c>
    </row>
    <row r="1130" spans="1:6" ht="14.4">
      <c r="A1130" s="8" t="str">
        <f t="shared" si="17"/>
        <v>Japan-Asia 2007</v>
      </c>
      <c r="B1130" s="8" t="s">
        <v>172</v>
      </c>
      <c r="C1130" s="8" t="s">
        <v>61</v>
      </c>
      <c r="D1130" s="9" t="s">
        <v>69</v>
      </c>
      <c r="E1130" s="14">
        <v>515198</v>
      </c>
      <c r="F1130" s="14">
        <v>1251136</v>
      </c>
    </row>
    <row r="1131" spans="1:6" ht="14.4">
      <c r="A1131" s="8" t="str">
        <f t="shared" si="17"/>
        <v>Jordan-Middle East 2007</v>
      </c>
      <c r="B1131" s="8" t="s">
        <v>173</v>
      </c>
      <c r="C1131" s="8" t="s">
        <v>93</v>
      </c>
      <c r="D1131" s="9" t="s">
        <v>69</v>
      </c>
      <c r="E1131" s="14">
        <v>7209</v>
      </c>
      <c r="F1131" s="14">
        <v>21540</v>
      </c>
    </row>
    <row r="1132" spans="1:6" ht="14.4">
      <c r="A1132" s="8" t="str">
        <f t="shared" si="17"/>
        <v>Kazakhstan-Asia 2007</v>
      </c>
      <c r="B1132" s="8" t="s">
        <v>174</v>
      </c>
      <c r="C1132" s="8" t="s">
        <v>61</v>
      </c>
      <c r="D1132" s="9" t="s">
        <v>69</v>
      </c>
      <c r="E1132" s="14">
        <v>66231</v>
      </c>
      <c r="F1132" s="14">
        <v>220313</v>
      </c>
    </row>
    <row r="1133" spans="1:6" ht="14.4">
      <c r="A1133" s="8" t="str">
        <f t="shared" si="17"/>
        <v>Kenya-Africa 2007</v>
      </c>
      <c r="B1133" s="8" t="s">
        <v>175</v>
      </c>
      <c r="C1133" s="8" t="s">
        <v>78</v>
      </c>
      <c r="D1133" s="9" t="s">
        <v>69</v>
      </c>
      <c r="E1133" s="14">
        <v>17230</v>
      </c>
      <c r="F1133" s="14">
        <v>9831</v>
      </c>
    </row>
    <row r="1134" spans="1:6" ht="14.4">
      <c r="A1134" s="8" t="str">
        <f t="shared" si="17"/>
        <v>Kiribati-Oceania 2007</v>
      </c>
      <c r="B1134" s="8" t="s">
        <v>176</v>
      </c>
      <c r="C1134" s="8" t="s">
        <v>80</v>
      </c>
      <c r="D1134" s="9" t="s">
        <v>69</v>
      </c>
      <c r="E1134" s="14">
        <v>11</v>
      </c>
      <c r="F1134" s="14">
        <v>51</v>
      </c>
    </row>
    <row r="1135" spans="1:6" ht="14.4">
      <c r="A1135" s="8" t="str">
        <f t="shared" si="17"/>
        <v>Kosovo-Europe 2007</v>
      </c>
      <c r="B1135" s="8" t="s">
        <v>177</v>
      </c>
      <c r="C1135" s="8" t="s">
        <v>76</v>
      </c>
      <c r="D1135" s="9" t="s">
        <v>69</v>
      </c>
      <c r="E1135" s="14">
        <v>2045</v>
      </c>
      <c r="F1135" s="8"/>
    </row>
    <row r="1136" spans="1:6" ht="14.4">
      <c r="A1136" s="8" t="str">
        <f t="shared" si="17"/>
        <v>Kuwait-Middle East 2007</v>
      </c>
      <c r="B1136" s="8" t="s">
        <v>178</v>
      </c>
      <c r="C1136" s="8" t="s">
        <v>93</v>
      </c>
      <c r="D1136" s="9" t="s">
        <v>69</v>
      </c>
      <c r="E1136" s="14">
        <v>26389</v>
      </c>
      <c r="F1136" s="14">
        <v>75236</v>
      </c>
    </row>
    <row r="1137" spans="1:6" ht="14.4">
      <c r="A1137" s="8" t="str">
        <f t="shared" si="17"/>
        <v>Kyrgyzstan-Asia 2007</v>
      </c>
      <c r="B1137" s="8" t="s">
        <v>179</v>
      </c>
      <c r="C1137" s="8" t="s">
        <v>61</v>
      </c>
      <c r="D1137" s="9" t="s">
        <v>69</v>
      </c>
      <c r="E1137" s="14">
        <v>2726</v>
      </c>
      <c r="F1137" s="14">
        <v>5871</v>
      </c>
    </row>
    <row r="1138" spans="1:6" ht="14.4">
      <c r="A1138" s="8" t="str">
        <f t="shared" si="17"/>
        <v>Laos-Asia 2007</v>
      </c>
      <c r="B1138" s="8" t="s">
        <v>180</v>
      </c>
      <c r="C1138" s="8" t="s">
        <v>61</v>
      </c>
      <c r="D1138" s="9" t="s">
        <v>69</v>
      </c>
      <c r="E1138" s="8"/>
      <c r="F1138" s="14">
        <v>1668</v>
      </c>
    </row>
    <row r="1139" spans="1:6" ht="14.4">
      <c r="A1139" s="8" t="str">
        <f t="shared" si="17"/>
        <v>Latvia-Europe 2007</v>
      </c>
      <c r="B1139" s="8" t="s">
        <v>181</v>
      </c>
      <c r="C1139" s="8" t="s">
        <v>76</v>
      </c>
      <c r="D1139" s="9" t="s">
        <v>69</v>
      </c>
      <c r="E1139" s="14">
        <v>4796</v>
      </c>
      <c r="F1139" s="14">
        <v>7928</v>
      </c>
    </row>
    <row r="1140" spans="1:6" ht="14.4">
      <c r="A1140" s="8" t="str">
        <f t="shared" si="17"/>
        <v>Lebanon-Middle East 2007</v>
      </c>
      <c r="B1140" s="8" t="s">
        <v>182</v>
      </c>
      <c r="C1140" s="8" t="s">
        <v>93</v>
      </c>
      <c r="D1140" s="9" t="s">
        <v>69</v>
      </c>
      <c r="E1140" s="14">
        <v>4206</v>
      </c>
      <c r="F1140" s="14">
        <v>14972</v>
      </c>
    </row>
    <row r="1141" spans="1:6" ht="14.4">
      <c r="A1141" s="8" t="str">
        <f t="shared" si="17"/>
        <v>Lesotho-Africa 2007</v>
      </c>
      <c r="B1141" s="8" t="s">
        <v>183</v>
      </c>
      <c r="C1141" s="8" t="s">
        <v>78</v>
      </c>
      <c r="D1141" s="9" t="s">
        <v>69</v>
      </c>
      <c r="E1141" s="14">
        <v>19</v>
      </c>
      <c r="F1141" s="14">
        <v>7</v>
      </c>
    </row>
    <row r="1142" spans="1:6" ht="14.4">
      <c r="A1142" s="8" t="str">
        <f t="shared" si="17"/>
        <v>Liberia-Africa 2007</v>
      </c>
      <c r="B1142" s="8" t="s">
        <v>184</v>
      </c>
      <c r="C1142" s="8" t="s">
        <v>78</v>
      </c>
      <c r="D1142" s="9" t="s">
        <v>69</v>
      </c>
      <c r="E1142" s="8"/>
      <c r="F1142" s="14">
        <v>678</v>
      </c>
    </row>
    <row r="1143" spans="1:6" ht="14.4">
      <c r="A1143" s="8" t="str">
        <f t="shared" si="17"/>
        <v>Libya-Africa 2007</v>
      </c>
      <c r="B1143" s="8" t="s">
        <v>185</v>
      </c>
      <c r="C1143" s="8" t="s">
        <v>78</v>
      </c>
      <c r="D1143" s="9" t="s">
        <v>69</v>
      </c>
      <c r="E1143" s="14">
        <v>17525</v>
      </c>
      <c r="F1143" s="14">
        <v>54209</v>
      </c>
    </row>
    <row r="1144" spans="1:6" ht="14.4">
      <c r="A1144" s="8" t="str">
        <f t="shared" si="17"/>
        <v>Liechtenstein-Europe 2007</v>
      </c>
      <c r="B1144" s="8" t="s">
        <v>186</v>
      </c>
      <c r="C1144" s="8" t="s">
        <v>76</v>
      </c>
      <c r="D1144" s="9" t="s">
        <v>69</v>
      </c>
      <c r="E1144" s="8"/>
      <c r="F1144" s="8"/>
    </row>
    <row r="1145" spans="1:6" ht="14.4">
      <c r="A1145" s="8" t="str">
        <f t="shared" si="17"/>
        <v>Lithuania-Europe 2007</v>
      </c>
      <c r="B1145" s="8" t="s">
        <v>187</v>
      </c>
      <c r="C1145" s="8" t="s">
        <v>76</v>
      </c>
      <c r="D1145" s="9" t="s">
        <v>69</v>
      </c>
      <c r="E1145" s="14">
        <v>9460</v>
      </c>
      <c r="F1145" s="14">
        <v>15137</v>
      </c>
    </row>
    <row r="1146" spans="1:6" ht="14.4">
      <c r="A1146" s="8" t="str">
        <f t="shared" si="17"/>
        <v>Luxembourg-Europe 2007</v>
      </c>
      <c r="B1146" s="8" t="s">
        <v>188</v>
      </c>
      <c r="C1146" s="8" t="s">
        <v>76</v>
      </c>
      <c r="D1146" s="9" t="s">
        <v>69</v>
      </c>
      <c r="E1146" s="14">
        <v>4209</v>
      </c>
      <c r="F1146" s="14">
        <v>10869</v>
      </c>
    </row>
    <row r="1147" spans="1:6" ht="14.4">
      <c r="A1147" s="8" t="str">
        <f t="shared" si="17"/>
        <v>Macao SAR-Asia 2007</v>
      </c>
      <c r="B1147" s="8" t="s">
        <v>189</v>
      </c>
      <c r="C1147" s="8" t="s">
        <v>61</v>
      </c>
      <c r="D1147" s="9" t="s">
        <v>69</v>
      </c>
      <c r="E1147" s="8"/>
      <c r="F1147" s="14">
        <v>1404</v>
      </c>
    </row>
    <row r="1148" spans="1:6" ht="14.4">
      <c r="A1148" s="8" t="str">
        <f t="shared" si="17"/>
        <v>Madagascar-Africa 2007</v>
      </c>
      <c r="B1148" s="8" t="s">
        <v>190</v>
      </c>
      <c r="C1148" s="8" t="s">
        <v>78</v>
      </c>
      <c r="D1148" s="9" t="s">
        <v>69</v>
      </c>
      <c r="E1148" s="8"/>
      <c r="F1148" s="14">
        <v>1815</v>
      </c>
    </row>
    <row r="1149" spans="1:6" ht="14.4">
      <c r="A1149" s="8" t="str">
        <f t="shared" si="17"/>
        <v>Malawi-Africa 2007</v>
      </c>
      <c r="B1149" s="8" t="s">
        <v>191</v>
      </c>
      <c r="C1149" s="8" t="s">
        <v>78</v>
      </c>
      <c r="D1149" s="9" t="s">
        <v>69</v>
      </c>
      <c r="E1149" s="8"/>
      <c r="F1149" s="14">
        <v>953</v>
      </c>
    </row>
    <row r="1150" spans="1:6" ht="14.4">
      <c r="A1150" s="8" t="str">
        <f t="shared" si="17"/>
        <v>Malaysia-Asia 2007</v>
      </c>
      <c r="B1150" s="8" t="s">
        <v>192</v>
      </c>
      <c r="C1150" s="8" t="s">
        <v>61</v>
      </c>
      <c r="D1150" s="9" t="s">
        <v>69</v>
      </c>
      <c r="E1150" s="14">
        <v>69970</v>
      </c>
      <c r="F1150" s="14">
        <v>205308</v>
      </c>
    </row>
    <row r="1151" spans="1:6" ht="14.4">
      <c r="A1151" s="8" t="str">
        <f t="shared" si="17"/>
        <v>Maldives-Asia 2007</v>
      </c>
      <c r="B1151" s="8" t="s">
        <v>193</v>
      </c>
      <c r="C1151" s="8" t="s">
        <v>61</v>
      </c>
      <c r="D1151" s="9" t="s">
        <v>69</v>
      </c>
      <c r="E1151" s="14">
        <v>299</v>
      </c>
      <c r="F1151" s="14">
        <v>917</v>
      </c>
    </row>
    <row r="1152" spans="1:6" ht="14.4">
      <c r="A1152" s="8" t="str">
        <f t="shared" si="17"/>
        <v>Mali-Africa 2007</v>
      </c>
      <c r="B1152" s="8" t="s">
        <v>194</v>
      </c>
      <c r="C1152" s="8" t="s">
        <v>78</v>
      </c>
      <c r="D1152" s="9" t="s">
        <v>69</v>
      </c>
      <c r="E1152" s="8"/>
      <c r="F1152" s="14">
        <v>579</v>
      </c>
    </row>
    <row r="1153" spans="1:6" ht="14.4">
      <c r="A1153" s="8" t="str">
        <f t="shared" si="17"/>
        <v>Malta-Europe 2007</v>
      </c>
      <c r="B1153" s="8" t="s">
        <v>195</v>
      </c>
      <c r="C1153" s="8" t="s">
        <v>76</v>
      </c>
      <c r="D1153" s="9" t="s">
        <v>69</v>
      </c>
      <c r="E1153" s="14">
        <v>878</v>
      </c>
      <c r="F1153" s="14">
        <v>2725</v>
      </c>
    </row>
    <row r="1154" spans="1:6" ht="14.4">
      <c r="A1154" s="8" t="str">
        <f t="shared" si="17"/>
        <v>Marshall Islands-Oceania 2007</v>
      </c>
      <c r="B1154" s="8" t="s">
        <v>196</v>
      </c>
      <c r="C1154" s="8" t="s">
        <v>80</v>
      </c>
      <c r="D1154" s="9" t="s">
        <v>69</v>
      </c>
      <c r="E1154" s="14">
        <v>32</v>
      </c>
      <c r="F1154" s="14">
        <v>99</v>
      </c>
    </row>
    <row r="1155" spans="1:6" ht="14.4">
      <c r="A1155" s="8" t="str">
        <f t="shared" ref="A1155:A1218" si="18">CONCATENATE(B1155," ",D1155)</f>
        <v>Mauritania-Africa 2007</v>
      </c>
      <c r="B1155" s="8" t="s">
        <v>197</v>
      </c>
      <c r="C1155" s="8" t="s">
        <v>78</v>
      </c>
      <c r="D1155" s="9" t="s">
        <v>69</v>
      </c>
      <c r="E1155" s="8"/>
      <c r="F1155" s="14">
        <v>1914</v>
      </c>
    </row>
    <row r="1156" spans="1:6" ht="14.4">
      <c r="A1156" s="8" t="str">
        <f t="shared" si="18"/>
        <v>Mauritius-Africa 2007</v>
      </c>
      <c r="B1156" s="8" t="s">
        <v>198</v>
      </c>
      <c r="C1156" s="8" t="s">
        <v>78</v>
      </c>
      <c r="D1156" s="9" t="s">
        <v>69</v>
      </c>
      <c r="E1156" s="14">
        <v>1194</v>
      </c>
      <c r="F1156" s="14">
        <v>3887</v>
      </c>
    </row>
    <row r="1157" spans="1:6" ht="14.4">
      <c r="A1157" s="8" t="str">
        <f t="shared" si="18"/>
        <v>Mexico-The Americas 2007</v>
      </c>
      <c r="B1157" s="8" t="s">
        <v>199</v>
      </c>
      <c r="C1157" s="8" t="s">
        <v>84</v>
      </c>
      <c r="D1157" s="9" t="s">
        <v>69</v>
      </c>
      <c r="E1157" s="14">
        <v>176711</v>
      </c>
      <c r="F1157" s="14">
        <v>455845</v>
      </c>
    </row>
    <row r="1158" spans="1:6" ht="14.4">
      <c r="A1158" s="8" t="str">
        <f t="shared" si="18"/>
        <v>Micronesia, Fed. Sts.-Oceania 2007</v>
      </c>
      <c r="B1158" s="8" t="s">
        <v>200</v>
      </c>
      <c r="C1158" s="8" t="s">
        <v>80</v>
      </c>
      <c r="D1158" s="9" t="s">
        <v>69</v>
      </c>
      <c r="E1158" s="8"/>
      <c r="F1158" s="14">
        <v>99</v>
      </c>
    </row>
    <row r="1159" spans="1:6" ht="14.4">
      <c r="A1159" s="8" t="str">
        <f t="shared" si="18"/>
        <v>Moldova-Europe 2007</v>
      </c>
      <c r="B1159" s="8" t="s">
        <v>201</v>
      </c>
      <c r="C1159" s="8" t="s">
        <v>76</v>
      </c>
      <c r="D1159" s="9" t="s">
        <v>69</v>
      </c>
      <c r="E1159" s="14">
        <v>3342</v>
      </c>
      <c r="F1159" s="14">
        <v>4686</v>
      </c>
    </row>
    <row r="1160" spans="1:6" ht="14.4">
      <c r="A1160" s="8" t="str">
        <f t="shared" si="18"/>
        <v>Monaco-Europe 2007</v>
      </c>
      <c r="B1160" s="8" t="s">
        <v>202</v>
      </c>
      <c r="C1160" s="8" t="s">
        <v>76</v>
      </c>
      <c r="D1160" s="9" t="s">
        <v>69</v>
      </c>
      <c r="E1160" s="8"/>
      <c r="F1160" s="8"/>
    </row>
    <row r="1161" spans="1:6" ht="14.4">
      <c r="A1161" s="8" t="str">
        <f t="shared" si="18"/>
        <v>Mongolia-Asia 2008</v>
      </c>
      <c r="B1161" s="8" t="s">
        <v>203</v>
      </c>
      <c r="C1161" s="8" t="s">
        <v>61</v>
      </c>
      <c r="D1161" s="9" t="s">
        <v>70</v>
      </c>
      <c r="E1161" s="14">
        <v>3114</v>
      </c>
      <c r="F1161" s="14">
        <v>10092</v>
      </c>
    </row>
    <row r="1162" spans="1:6" ht="14.4">
      <c r="A1162" s="8" t="str">
        <f t="shared" si="18"/>
        <v>Montenegro-Europe 2008</v>
      </c>
      <c r="B1162" s="8" t="s">
        <v>204</v>
      </c>
      <c r="C1162" s="8" t="s">
        <v>76</v>
      </c>
      <c r="D1162" s="9" t="s">
        <v>70</v>
      </c>
      <c r="E1162" s="14">
        <v>1086</v>
      </c>
      <c r="F1162" s="14">
        <v>2252</v>
      </c>
    </row>
    <row r="1163" spans="1:6" ht="14.4">
      <c r="A1163" s="8" t="str">
        <f t="shared" si="18"/>
        <v>Morocco-Africa 2008</v>
      </c>
      <c r="B1163" s="8" t="s">
        <v>205</v>
      </c>
      <c r="C1163" s="8" t="s">
        <v>78</v>
      </c>
      <c r="D1163" s="9" t="s">
        <v>70</v>
      </c>
      <c r="E1163" s="14">
        <v>14457</v>
      </c>
      <c r="F1163" s="14">
        <v>50267</v>
      </c>
    </row>
    <row r="1164" spans="1:6" ht="14.4">
      <c r="A1164" s="8" t="str">
        <f t="shared" si="18"/>
        <v>Mozambique-Africa 2008</v>
      </c>
      <c r="B1164" s="8" t="s">
        <v>206</v>
      </c>
      <c r="C1164" s="8" t="s">
        <v>78</v>
      </c>
      <c r="D1164" s="9" t="s">
        <v>70</v>
      </c>
      <c r="E1164" s="14">
        <v>9144</v>
      </c>
      <c r="F1164" s="14">
        <v>2391</v>
      </c>
    </row>
    <row r="1165" spans="1:6" ht="14.4">
      <c r="A1165" s="8" t="str">
        <f t="shared" si="18"/>
        <v>Myanmar-Asia 2008</v>
      </c>
      <c r="B1165" s="8" t="s">
        <v>207</v>
      </c>
      <c r="C1165" s="8" t="s">
        <v>61</v>
      </c>
      <c r="D1165" s="9" t="s">
        <v>70</v>
      </c>
      <c r="E1165" s="14">
        <v>15595</v>
      </c>
      <c r="F1165" s="14">
        <v>12636</v>
      </c>
    </row>
    <row r="1166" spans="1:6" ht="14.4">
      <c r="A1166" s="8" t="str">
        <f t="shared" si="18"/>
        <v>Namibia-Africa 2008</v>
      </c>
      <c r="B1166" s="8" t="s">
        <v>208</v>
      </c>
      <c r="C1166" s="8" t="s">
        <v>78</v>
      </c>
      <c r="D1166" s="9" t="s">
        <v>70</v>
      </c>
      <c r="E1166" s="14">
        <v>1345</v>
      </c>
      <c r="F1166" s="14">
        <v>2409</v>
      </c>
    </row>
    <row r="1167" spans="1:6" ht="14.4">
      <c r="A1167" s="8" t="str">
        <f t="shared" si="18"/>
        <v>Nepal-Asia 2008</v>
      </c>
      <c r="B1167" s="8" t="s">
        <v>209</v>
      </c>
      <c r="C1167" s="8" t="s">
        <v>61</v>
      </c>
      <c r="D1167" s="9" t="s">
        <v>70</v>
      </c>
      <c r="E1167" s="14">
        <v>9308</v>
      </c>
      <c r="F1167" s="14">
        <v>2699</v>
      </c>
    </row>
    <row r="1168" spans="1:6" ht="14.4">
      <c r="A1168" s="8" t="str">
        <f t="shared" si="18"/>
        <v>Netherlands-Europe 2008</v>
      </c>
      <c r="B1168" s="8" t="s">
        <v>210</v>
      </c>
      <c r="C1168" s="8" t="s">
        <v>76</v>
      </c>
      <c r="D1168" s="9" t="s">
        <v>70</v>
      </c>
      <c r="E1168" s="14">
        <v>79350</v>
      </c>
      <c r="F1168" s="14">
        <v>171766</v>
      </c>
    </row>
    <row r="1169" spans="1:6" ht="14.4">
      <c r="A1169" s="8" t="str">
        <f t="shared" si="18"/>
        <v>New Caledonia-Oceania 2008</v>
      </c>
      <c r="B1169" s="8" t="s">
        <v>211</v>
      </c>
      <c r="C1169" s="8" t="s">
        <v>80</v>
      </c>
      <c r="D1169" s="9" t="s">
        <v>70</v>
      </c>
      <c r="E1169" s="8"/>
      <c r="F1169" s="14">
        <v>2945</v>
      </c>
    </row>
    <row r="1170" spans="1:6" ht="14.4">
      <c r="A1170" s="8" t="str">
        <f t="shared" si="18"/>
        <v>New Zealand-Oceania 2008</v>
      </c>
      <c r="B1170" s="8" t="s">
        <v>212</v>
      </c>
      <c r="C1170" s="8" t="s">
        <v>80</v>
      </c>
      <c r="D1170" s="9" t="s">
        <v>70</v>
      </c>
      <c r="E1170" s="14">
        <v>17123</v>
      </c>
      <c r="F1170" s="14">
        <v>33648</v>
      </c>
    </row>
    <row r="1171" spans="1:6" ht="14.4">
      <c r="A1171" s="8" t="str">
        <f t="shared" si="18"/>
        <v>Nicaragua-The Americas 2008</v>
      </c>
      <c r="B1171" s="8" t="s">
        <v>213</v>
      </c>
      <c r="C1171" s="8" t="s">
        <v>84</v>
      </c>
      <c r="D1171" s="9" t="s">
        <v>70</v>
      </c>
      <c r="E1171" s="14">
        <v>2871</v>
      </c>
      <c r="F1171" s="14">
        <v>4595</v>
      </c>
    </row>
    <row r="1172" spans="1:6" ht="14.4">
      <c r="A1172" s="8" t="str">
        <f t="shared" si="18"/>
        <v>Niger-Africa 2008</v>
      </c>
      <c r="B1172" s="8" t="s">
        <v>214</v>
      </c>
      <c r="C1172" s="8" t="s">
        <v>78</v>
      </c>
      <c r="D1172" s="9" t="s">
        <v>70</v>
      </c>
      <c r="E1172" s="8"/>
      <c r="F1172" s="14">
        <v>821</v>
      </c>
    </row>
    <row r="1173" spans="1:6" ht="14.4">
      <c r="A1173" s="8" t="str">
        <f t="shared" si="18"/>
        <v>Nigeria-Africa 2008</v>
      </c>
      <c r="B1173" s="8" t="s">
        <v>215</v>
      </c>
      <c r="C1173" s="8" t="s">
        <v>78</v>
      </c>
      <c r="D1173" s="9" t="s">
        <v>70</v>
      </c>
      <c r="E1173" s="14">
        <v>107683</v>
      </c>
      <c r="F1173" s="14">
        <v>95210</v>
      </c>
    </row>
    <row r="1174" spans="1:6" ht="14.4">
      <c r="A1174" s="8" t="str">
        <f t="shared" si="18"/>
        <v>North Korea-Asia 2008</v>
      </c>
      <c r="B1174" s="8" t="s">
        <v>216</v>
      </c>
      <c r="C1174" s="8" t="s">
        <v>61</v>
      </c>
      <c r="D1174" s="9" t="s">
        <v>70</v>
      </c>
      <c r="E1174" s="14">
        <v>18300</v>
      </c>
      <c r="F1174" s="14">
        <v>70370</v>
      </c>
    </row>
    <row r="1175" spans="1:6" ht="14.4">
      <c r="A1175" s="8" t="str">
        <f t="shared" si="18"/>
        <v>North Macedonia-Europe 2008</v>
      </c>
      <c r="B1175" s="8" t="s">
        <v>217</v>
      </c>
      <c r="C1175" s="8" t="s">
        <v>76</v>
      </c>
      <c r="D1175" s="9" t="s">
        <v>70</v>
      </c>
      <c r="E1175" s="14">
        <v>3045</v>
      </c>
      <c r="F1175" s="14">
        <v>11379</v>
      </c>
    </row>
    <row r="1176" spans="1:6" ht="14.4">
      <c r="A1176" s="8" t="str">
        <f t="shared" si="18"/>
        <v>Norway-Europe 2008</v>
      </c>
      <c r="B1176" s="8" t="s">
        <v>218</v>
      </c>
      <c r="C1176" s="8" t="s">
        <v>76</v>
      </c>
      <c r="D1176" s="9" t="s">
        <v>70</v>
      </c>
      <c r="E1176" s="14">
        <v>27547</v>
      </c>
      <c r="F1176" s="14">
        <v>45089</v>
      </c>
    </row>
    <row r="1177" spans="1:6" ht="14.4">
      <c r="A1177" s="8" t="str">
        <f t="shared" si="18"/>
        <v>Oman-Middle East 2008</v>
      </c>
      <c r="B1177" s="8" t="s">
        <v>219</v>
      </c>
      <c r="C1177" s="8" t="s">
        <v>93</v>
      </c>
      <c r="D1177" s="9" t="s">
        <v>70</v>
      </c>
      <c r="E1177" s="14">
        <v>17583</v>
      </c>
      <c r="F1177" s="14">
        <v>44587</v>
      </c>
    </row>
    <row r="1178" spans="1:6" ht="14.4">
      <c r="A1178" s="8" t="str">
        <f t="shared" si="18"/>
        <v>Pakistan-Asia 2008</v>
      </c>
      <c r="B1178" s="8" t="s">
        <v>220</v>
      </c>
      <c r="C1178" s="8" t="s">
        <v>61</v>
      </c>
      <c r="D1178" s="9" t="s">
        <v>70</v>
      </c>
      <c r="E1178" s="14">
        <v>83538</v>
      </c>
      <c r="F1178" s="14">
        <v>158895</v>
      </c>
    </row>
    <row r="1179" spans="1:6" ht="14.4">
      <c r="A1179" s="8" t="str">
        <f t="shared" si="18"/>
        <v>Panama-The Americas 2008</v>
      </c>
      <c r="B1179" s="8" t="s">
        <v>221</v>
      </c>
      <c r="C1179" s="8" t="s">
        <v>84</v>
      </c>
      <c r="D1179" s="9" t="s">
        <v>70</v>
      </c>
      <c r="E1179" s="14">
        <v>3024</v>
      </c>
      <c r="F1179" s="14">
        <v>7125</v>
      </c>
    </row>
    <row r="1180" spans="1:6" ht="14.4">
      <c r="A1180" s="8" t="str">
        <f t="shared" si="18"/>
        <v>Papua New Guinea-Oceania 2008</v>
      </c>
      <c r="B1180" s="8" t="s">
        <v>222</v>
      </c>
      <c r="C1180" s="8" t="s">
        <v>80</v>
      </c>
      <c r="D1180" s="9" t="s">
        <v>70</v>
      </c>
      <c r="E1180" s="8"/>
      <c r="F1180" s="14">
        <v>4903</v>
      </c>
    </row>
    <row r="1181" spans="1:6" ht="14.4">
      <c r="A1181" s="8" t="str">
        <f t="shared" si="18"/>
        <v>Paraguay-The Americas 2008</v>
      </c>
      <c r="B1181" s="8" t="s">
        <v>223</v>
      </c>
      <c r="C1181" s="8" t="s">
        <v>84</v>
      </c>
      <c r="D1181" s="9" t="s">
        <v>70</v>
      </c>
      <c r="E1181" s="14">
        <v>4225</v>
      </c>
      <c r="F1181" s="14">
        <v>4136</v>
      </c>
    </row>
    <row r="1182" spans="1:6" ht="14.4">
      <c r="A1182" s="8" t="str">
        <f t="shared" si="18"/>
        <v>Peru-The Americas 2008</v>
      </c>
      <c r="B1182" s="8" t="s">
        <v>224</v>
      </c>
      <c r="C1182" s="8" t="s">
        <v>84</v>
      </c>
      <c r="D1182" s="9" t="s">
        <v>70</v>
      </c>
      <c r="E1182" s="14">
        <v>14334</v>
      </c>
      <c r="F1182" s="14">
        <v>43208</v>
      </c>
    </row>
    <row r="1183" spans="1:6" ht="14.4">
      <c r="A1183" s="8" t="str">
        <f t="shared" si="18"/>
        <v>Philippines-Asia 2008</v>
      </c>
      <c r="B1183" s="8" t="s">
        <v>225</v>
      </c>
      <c r="C1183" s="8" t="s">
        <v>61</v>
      </c>
      <c r="D1183" s="9" t="s">
        <v>70</v>
      </c>
      <c r="E1183" s="14">
        <v>38514</v>
      </c>
      <c r="F1183" s="14">
        <v>69669</v>
      </c>
    </row>
    <row r="1184" spans="1:6" ht="14.4">
      <c r="A1184" s="8" t="str">
        <f t="shared" si="18"/>
        <v>Poland-Europe 2008</v>
      </c>
      <c r="B1184" s="8" t="s">
        <v>226</v>
      </c>
      <c r="C1184" s="8" t="s">
        <v>76</v>
      </c>
      <c r="D1184" s="9" t="s">
        <v>70</v>
      </c>
      <c r="E1184" s="14">
        <v>96824</v>
      </c>
      <c r="F1184" s="14">
        <v>315637</v>
      </c>
    </row>
    <row r="1185" spans="1:6" ht="14.4">
      <c r="A1185" s="8" t="str">
        <f t="shared" si="18"/>
        <v>Portugal-Europe 2008</v>
      </c>
      <c r="B1185" s="8" t="s">
        <v>227</v>
      </c>
      <c r="C1185" s="8" t="s">
        <v>76</v>
      </c>
      <c r="D1185" s="9" t="s">
        <v>70</v>
      </c>
      <c r="E1185" s="14">
        <v>25302</v>
      </c>
      <c r="F1185" s="14">
        <v>60865</v>
      </c>
    </row>
    <row r="1186" spans="1:6" ht="14.4">
      <c r="A1186" s="8" t="str">
        <f t="shared" si="18"/>
        <v>Puerto Rico-The Americas 2008</v>
      </c>
      <c r="B1186" s="8" t="s">
        <v>228</v>
      </c>
      <c r="C1186" s="8" t="s">
        <v>84</v>
      </c>
      <c r="D1186" s="9" t="s">
        <v>70</v>
      </c>
      <c r="E1186" s="8"/>
      <c r="F1186" s="8"/>
    </row>
    <row r="1187" spans="1:6" ht="14.4">
      <c r="A1187" s="8" t="str">
        <f t="shared" si="18"/>
        <v>Qatar-Middle East 2008</v>
      </c>
      <c r="B1187" s="8" t="s">
        <v>229</v>
      </c>
      <c r="C1187" s="8" t="s">
        <v>93</v>
      </c>
      <c r="D1187" s="9" t="s">
        <v>70</v>
      </c>
      <c r="E1187" s="14">
        <v>22790</v>
      </c>
      <c r="F1187" s="14">
        <v>67242</v>
      </c>
    </row>
    <row r="1188" spans="1:6" ht="14.4">
      <c r="A1188" s="8" t="str">
        <f t="shared" si="18"/>
        <v>Romania-Europe 2008</v>
      </c>
      <c r="B1188" s="8" t="s">
        <v>230</v>
      </c>
      <c r="C1188" s="8" t="s">
        <v>76</v>
      </c>
      <c r="D1188" s="9" t="s">
        <v>70</v>
      </c>
      <c r="E1188" s="14">
        <v>39757</v>
      </c>
      <c r="F1188" s="14">
        <v>100960</v>
      </c>
    </row>
    <row r="1189" spans="1:6" ht="14.4">
      <c r="A1189" s="8" t="str">
        <f t="shared" si="18"/>
        <v>Russia-Europe 2008</v>
      </c>
      <c r="B1189" s="8" t="s">
        <v>231</v>
      </c>
      <c r="C1189" s="8" t="s">
        <v>76</v>
      </c>
      <c r="D1189" s="9" t="s">
        <v>70</v>
      </c>
      <c r="E1189" s="14">
        <v>672591</v>
      </c>
      <c r="F1189" s="14">
        <v>1667598</v>
      </c>
    </row>
    <row r="1190" spans="1:6" ht="14.4">
      <c r="A1190" s="8" t="str">
        <f t="shared" si="18"/>
        <v>Rwanda-Africa 2008</v>
      </c>
      <c r="B1190" s="8" t="s">
        <v>232</v>
      </c>
      <c r="C1190" s="8" t="s">
        <v>78</v>
      </c>
      <c r="D1190" s="9" t="s">
        <v>70</v>
      </c>
      <c r="E1190" s="8"/>
      <c r="F1190" s="14">
        <v>557</v>
      </c>
    </row>
    <row r="1191" spans="1:6" ht="14.4">
      <c r="A1191" s="8" t="str">
        <f t="shared" si="18"/>
        <v>Samoa-Oceania 2008</v>
      </c>
      <c r="B1191" s="8" t="s">
        <v>233</v>
      </c>
      <c r="C1191" s="8" t="s">
        <v>80</v>
      </c>
      <c r="D1191" s="9" t="s">
        <v>70</v>
      </c>
      <c r="E1191" s="14">
        <v>58</v>
      </c>
      <c r="F1191" s="14">
        <v>161</v>
      </c>
    </row>
    <row r="1192" spans="1:6" ht="14.4">
      <c r="A1192" s="8" t="str">
        <f t="shared" si="18"/>
        <v>San Marino-Europe 2008</v>
      </c>
      <c r="B1192" s="8" t="s">
        <v>234</v>
      </c>
      <c r="C1192" s="8" t="s">
        <v>76</v>
      </c>
      <c r="D1192" s="9" t="s">
        <v>70</v>
      </c>
      <c r="E1192" s="8"/>
      <c r="F1192" s="8"/>
    </row>
    <row r="1193" spans="1:6" ht="14.4">
      <c r="A1193" s="8" t="str">
        <f t="shared" si="18"/>
        <v>Sao Tome and Principe-Africa 2008</v>
      </c>
      <c r="B1193" s="8" t="s">
        <v>235</v>
      </c>
      <c r="C1193" s="8" t="s">
        <v>78</v>
      </c>
      <c r="D1193" s="9" t="s">
        <v>70</v>
      </c>
      <c r="E1193" s="14">
        <v>44</v>
      </c>
      <c r="F1193" s="14">
        <v>84</v>
      </c>
    </row>
    <row r="1194" spans="1:6" ht="14.4">
      <c r="A1194" s="8" t="str">
        <f t="shared" si="18"/>
        <v>Saudi Arabia-Middle East 2008</v>
      </c>
      <c r="B1194" s="8" t="s">
        <v>236</v>
      </c>
      <c r="C1194" s="8" t="s">
        <v>93</v>
      </c>
      <c r="D1194" s="9" t="s">
        <v>70</v>
      </c>
      <c r="E1194" s="14">
        <v>144109</v>
      </c>
      <c r="F1194" s="14">
        <v>393535</v>
      </c>
    </row>
    <row r="1195" spans="1:6" ht="14.4">
      <c r="A1195" s="8" t="str">
        <f t="shared" si="18"/>
        <v>Senegal-Africa 2008</v>
      </c>
      <c r="B1195" s="8" t="s">
        <v>237</v>
      </c>
      <c r="C1195" s="8" t="s">
        <v>78</v>
      </c>
      <c r="D1195" s="9" t="s">
        <v>70</v>
      </c>
      <c r="E1195" s="14">
        <v>3000</v>
      </c>
      <c r="F1195" s="14">
        <v>5335</v>
      </c>
    </row>
    <row r="1196" spans="1:6" ht="14.4">
      <c r="A1196" s="8" t="str">
        <f t="shared" si="18"/>
        <v>Serbia-Europe 2008</v>
      </c>
      <c r="B1196" s="8" t="s">
        <v>238</v>
      </c>
      <c r="C1196" s="8" t="s">
        <v>76</v>
      </c>
      <c r="D1196" s="9" t="s">
        <v>70</v>
      </c>
      <c r="E1196" s="14">
        <v>16602</v>
      </c>
      <c r="F1196" s="14">
        <v>52251</v>
      </c>
    </row>
    <row r="1197" spans="1:6" ht="14.4">
      <c r="A1197" s="8" t="str">
        <f t="shared" si="18"/>
        <v>Seychelles-Africa 2008</v>
      </c>
      <c r="B1197" s="8" t="s">
        <v>239</v>
      </c>
      <c r="C1197" s="8" t="s">
        <v>78</v>
      </c>
      <c r="D1197" s="9" t="s">
        <v>70</v>
      </c>
      <c r="E1197" s="14">
        <v>205</v>
      </c>
      <c r="F1197" s="14">
        <v>653</v>
      </c>
    </row>
    <row r="1198" spans="1:6" ht="14.4">
      <c r="A1198" s="8" t="str">
        <f t="shared" si="18"/>
        <v>Sierra Leone-Africa 2008</v>
      </c>
      <c r="B1198" s="8" t="s">
        <v>240</v>
      </c>
      <c r="C1198" s="8" t="s">
        <v>78</v>
      </c>
      <c r="D1198" s="9" t="s">
        <v>70</v>
      </c>
      <c r="E1198" s="8"/>
      <c r="F1198" s="14">
        <v>634</v>
      </c>
    </row>
    <row r="1199" spans="1:6" ht="14.4">
      <c r="A1199" s="8" t="str">
        <f t="shared" si="18"/>
        <v>Singapore-Asia 2008</v>
      </c>
      <c r="B1199" s="8" t="s">
        <v>241</v>
      </c>
      <c r="C1199" s="8" t="s">
        <v>61</v>
      </c>
      <c r="D1199" s="9" t="s">
        <v>70</v>
      </c>
      <c r="E1199" s="14">
        <v>21819</v>
      </c>
      <c r="F1199" s="14">
        <v>17866</v>
      </c>
    </row>
    <row r="1200" spans="1:6" ht="14.4">
      <c r="A1200" s="8" t="str">
        <f t="shared" si="18"/>
        <v>Sint Maarten (Dutch part)-The Americas 2008</v>
      </c>
      <c r="B1200" s="8" t="s">
        <v>242</v>
      </c>
      <c r="C1200" s="8" t="s">
        <v>84</v>
      </c>
      <c r="D1200" s="9" t="s">
        <v>70</v>
      </c>
      <c r="E1200" s="8"/>
      <c r="F1200" s="8"/>
    </row>
    <row r="1201" spans="1:6" ht="14.4">
      <c r="A1201" s="8" t="str">
        <f t="shared" si="18"/>
        <v>Slovakia-Europe 2008</v>
      </c>
      <c r="B1201" s="8" t="s">
        <v>243</v>
      </c>
      <c r="C1201" s="8" t="s">
        <v>76</v>
      </c>
      <c r="D1201" s="9" t="s">
        <v>70</v>
      </c>
      <c r="E1201" s="14">
        <v>17850</v>
      </c>
      <c r="F1201" s="14">
        <v>36600</v>
      </c>
    </row>
    <row r="1202" spans="1:6" ht="14.4">
      <c r="A1202" s="8" t="str">
        <f t="shared" si="18"/>
        <v>Slovenia-Europe 2008</v>
      </c>
      <c r="B1202" s="8" t="s">
        <v>244</v>
      </c>
      <c r="C1202" s="8" t="s">
        <v>76</v>
      </c>
      <c r="D1202" s="9" t="s">
        <v>70</v>
      </c>
      <c r="E1202" s="14">
        <v>7321</v>
      </c>
      <c r="F1202" s="14">
        <v>16212</v>
      </c>
    </row>
    <row r="1203" spans="1:6" ht="14.4">
      <c r="A1203" s="8" t="str">
        <f t="shared" si="18"/>
        <v>Solomon Islands-Oceania 2008</v>
      </c>
      <c r="B1203" s="8" t="s">
        <v>245</v>
      </c>
      <c r="C1203" s="8" t="s">
        <v>80</v>
      </c>
      <c r="D1203" s="9" t="s">
        <v>70</v>
      </c>
      <c r="E1203" s="14">
        <v>64</v>
      </c>
      <c r="F1203" s="14">
        <v>198</v>
      </c>
    </row>
    <row r="1204" spans="1:6" ht="14.4">
      <c r="A1204" s="8" t="str">
        <f t="shared" si="18"/>
        <v>Somalia-Africa 2008</v>
      </c>
      <c r="B1204" s="8" t="s">
        <v>246</v>
      </c>
      <c r="C1204" s="8" t="s">
        <v>78</v>
      </c>
      <c r="D1204" s="9" t="s">
        <v>70</v>
      </c>
      <c r="E1204" s="8"/>
      <c r="F1204" s="14">
        <v>605</v>
      </c>
    </row>
    <row r="1205" spans="1:6" ht="14.4">
      <c r="A1205" s="8" t="str">
        <f t="shared" si="18"/>
        <v>South Africa-Africa 2008</v>
      </c>
      <c r="B1205" s="8" t="s">
        <v>247</v>
      </c>
      <c r="C1205" s="8" t="s">
        <v>78</v>
      </c>
      <c r="D1205" s="9" t="s">
        <v>70</v>
      </c>
      <c r="E1205" s="14">
        <v>136604</v>
      </c>
      <c r="F1205" s="14">
        <v>443648</v>
      </c>
    </row>
    <row r="1206" spans="1:6" ht="14.4">
      <c r="A1206" s="8" t="str">
        <f t="shared" si="18"/>
        <v>South Korea-Asia 2008</v>
      </c>
      <c r="B1206" s="8" t="s">
        <v>248</v>
      </c>
      <c r="C1206" s="8" t="s">
        <v>61</v>
      </c>
      <c r="D1206" s="9" t="s">
        <v>70</v>
      </c>
      <c r="E1206" s="14">
        <v>222147</v>
      </c>
      <c r="F1206" s="14">
        <v>495837</v>
      </c>
    </row>
    <row r="1207" spans="1:6" ht="14.4">
      <c r="A1207" s="8" t="str">
        <f t="shared" si="18"/>
        <v>South Sudan-Africa 2008</v>
      </c>
      <c r="B1207" s="8" t="s">
        <v>249</v>
      </c>
      <c r="C1207" s="8" t="s">
        <v>78</v>
      </c>
      <c r="D1207" s="9" t="s">
        <v>70</v>
      </c>
      <c r="E1207" s="8"/>
      <c r="F1207" s="8"/>
    </row>
    <row r="1208" spans="1:6" ht="14.4">
      <c r="A1208" s="8" t="str">
        <f t="shared" si="18"/>
        <v>Spain-Europe 2008</v>
      </c>
      <c r="B1208" s="8" t="s">
        <v>250</v>
      </c>
      <c r="C1208" s="8" t="s">
        <v>76</v>
      </c>
      <c r="D1208" s="9" t="s">
        <v>70</v>
      </c>
      <c r="E1208" s="14">
        <v>143836</v>
      </c>
      <c r="F1208" s="14">
        <v>358237</v>
      </c>
    </row>
    <row r="1209" spans="1:6" ht="14.4">
      <c r="A1209" s="8" t="str">
        <f t="shared" si="18"/>
        <v>Sri Lanka-Asia 2008</v>
      </c>
      <c r="B1209" s="8" t="s">
        <v>251</v>
      </c>
      <c r="C1209" s="8" t="s">
        <v>61</v>
      </c>
      <c r="D1209" s="9" t="s">
        <v>70</v>
      </c>
      <c r="E1209" s="14">
        <v>9261</v>
      </c>
      <c r="F1209" s="14">
        <v>12457</v>
      </c>
    </row>
    <row r="1210" spans="1:6" ht="14.4">
      <c r="A1210" s="8" t="str">
        <f t="shared" si="18"/>
        <v>St. Kitts and Nevis-The Americas 2008</v>
      </c>
      <c r="B1210" s="8" t="s">
        <v>252</v>
      </c>
      <c r="C1210" s="8" t="s">
        <v>84</v>
      </c>
      <c r="D1210" s="9" t="s">
        <v>70</v>
      </c>
      <c r="E1210" s="14">
        <v>83</v>
      </c>
      <c r="F1210" s="14">
        <v>249</v>
      </c>
    </row>
    <row r="1211" spans="1:6" ht="14.4">
      <c r="A1211" s="8" t="str">
        <f t="shared" si="18"/>
        <v>St. Lucia-The Americas 2008</v>
      </c>
      <c r="B1211" s="8" t="s">
        <v>253</v>
      </c>
      <c r="C1211" s="8" t="s">
        <v>84</v>
      </c>
      <c r="D1211" s="9" t="s">
        <v>70</v>
      </c>
      <c r="E1211" s="14">
        <v>128</v>
      </c>
      <c r="F1211" s="14">
        <v>385</v>
      </c>
    </row>
    <row r="1212" spans="1:6" ht="14.4">
      <c r="A1212" s="8" t="str">
        <f t="shared" si="18"/>
        <v>St. Martin (French part)-The Americas 2008</v>
      </c>
      <c r="B1212" s="8" t="s">
        <v>254</v>
      </c>
      <c r="C1212" s="8" t="s">
        <v>84</v>
      </c>
      <c r="D1212" s="9" t="s">
        <v>70</v>
      </c>
      <c r="E1212" s="8"/>
      <c r="F1212" s="8"/>
    </row>
    <row r="1213" spans="1:6" ht="14.4">
      <c r="A1213" s="8" t="str">
        <f t="shared" si="18"/>
        <v>St. Vincent and the Grenadines-The Americas 2008</v>
      </c>
      <c r="B1213" s="8" t="s">
        <v>255</v>
      </c>
      <c r="C1213" s="8" t="s">
        <v>84</v>
      </c>
      <c r="D1213" s="9" t="s">
        <v>70</v>
      </c>
      <c r="E1213" s="14">
        <v>70</v>
      </c>
      <c r="F1213" s="14">
        <v>202</v>
      </c>
    </row>
    <row r="1214" spans="1:6" ht="14.4">
      <c r="A1214" s="8" t="str">
        <f t="shared" si="18"/>
        <v>Sudan-Africa 2009</v>
      </c>
      <c r="B1214" s="8" t="s">
        <v>256</v>
      </c>
      <c r="C1214" s="8" t="s">
        <v>78</v>
      </c>
      <c r="D1214" s="9" t="s">
        <v>71</v>
      </c>
      <c r="E1214" s="14">
        <v>15294</v>
      </c>
      <c r="F1214" s="14">
        <v>12541</v>
      </c>
    </row>
    <row r="1215" spans="1:6" ht="14.4">
      <c r="A1215" s="8" t="str">
        <f t="shared" si="18"/>
        <v>Suriname-The Americas 2009</v>
      </c>
      <c r="B1215" s="8" t="s">
        <v>257</v>
      </c>
      <c r="C1215" s="8" t="s">
        <v>84</v>
      </c>
      <c r="D1215" s="9" t="s">
        <v>71</v>
      </c>
      <c r="E1215" s="14">
        <v>714</v>
      </c>
      <c r="F1215" s="14">
        <v>2442</v>
      </c>
    </row>
    <row r="1216" spans="1:6" ht="14.4">
      <c r="A1216" s="8" t="str">
        <f t="shared" si="18"/>
        <v>Swaziland-Africa 2009</v>
      </c>
      <c r="B1216" s="8" t="s">
        <v>258</v>
      </c>
      <c r="C1216" s="8" t="s">
        <v>78</v>
      </c>
      <c r="D1216" s="9" t="s">
        <v>71</v>
      </c>
      <c r="E1216" s="14">
        <v>423</v>
      </c>
      <c r="F1216" s="14">
        <v>1063</v>
      </c>
    </row>
    <row r="1217" spans="1:6" ht="14.4">
      <c r="A1217" s="8" t="str">
        <f t="shared" si="18"/>
        <v>Sweden-Europe 2009</v>
      </c>
      <c r="B1217" s="8" t="s">
        <v>259</v>
      </c>
      <c r="C1217" s="8" t="s">
        <v>76</v>
      </c>
      <c r="D1217" s="9" t="s">
        <v>71</v>
      </c>
      <c r="E1217" s="14">
        <v>50060</v>
      </c>
      <c r="F1217" s="14">
        <v>48060</v>
      </c>
    </row>
    <row r="1218" spans="1:6" ht="14.4">
      <c r="A1218" s="8" t="str">
        <f t="shared" si="18"/>
        <v>Switzerland-Europe 2009</v>
      </c>
      <c r="B1218" s="8" t="s">
        <v>260</v>
      </c>
      <c r="C1218" s="8" t="s">
        <v>76</v>
      </c>
      <c r="D1218" s="9" t="s">
        <v>71</v>
      </c>
      <c r="E1218" s="14">
        <v>25760</v>
      </c>
      <c r="F1218" s="14">
        <v>38019</v>
      </c>
    </row>
    <row r="1219" spans="1:6" ht="14.4">
      <c r="A1219" s="8" t="str">
        <f t="shared" ref="A1219:A1282" si="19">CONCATENATE(B1219," ",D1219)</f>
        <v>Syria-Middle East 2009</v>
      </c>
      <c r="B1219" s="8" t="s">
        <v>261</v>
      </c>
      <c r="C1219" s="8" t="s">
        <v>93</v>
      </c>
      <c r="D1219" s="9" t="s">
        <v>71</v>
      </c>
      <c r="E1219" s="14">
        <v>22803</v>
      </c>
      <c r="F1219" s="14">
        <v>57429</v>
      </c>
    </row>
    <row r="1220" spans="1:6" ht="14.4">
      <c r="A1220" s="8" t="str">
        <f t="shared" si="19"/>
        <v>Tajikistan-Asia 2009</v>
      </c>
      <c r="B1220" s="8" t="s">
        <v>262</v>
      </c>
      <c r="C1220" s="8" t="s">
        <v>61</v>
      </c>
      <c r="D1220" s="9" t="s">
        <v>71</v>
      </c>
      <c r="E1220" s="14">
        <v>2583</v>
      </c>
      <c r="F1220" s="14">
        <v>3223</v>
      </c>
    </row>
    <row r="1221" spans="1:6" ht="14.4">
      <c r="A1221" s="8" t="str">
        <f t="shared" si="19"/>
        <v>Tanzania-Africa 2009</v>
      </c>
      <c r="B1221" s="8" t="s">
        <v>263</v>
      </c>
      <c r="C1221" s="8" t="s">
        <v>78</v>
      </c>
      <c r="D1221" s="9" t="s">
        <v>71</v>
      </c>
      <c r="E1221" s="14">
        <v>18306</v>
      </c>
      <c r="F1221" s="14">
        <v>6150</v>
      </c>
    </row>
    <row r="1222" spans="1:6" ht="14.4">
      <c r="A1222" s="8" t="str">
        <f t="shared" si="19"/>
        <v>Thailand-Asia 2009</v>
      </c>
      <c r="B1222" s="8" t="s">
        <v>264</v>
      </c>
      <c r="C1222" s="8" t="s">
        <v>61</v>
      </c>
      <c r="D1222" s="9" t="s">
        <v>71</v>
      </c>
      <c r="E1222" s="14">
        <v>104886</v>
      </c>
      <c r="F1222" s="14">
        <v>262205</v>
      </c>
    </row>
    <row r="1223" spans="1:6" ht="14.4">
      <c r="A1223" s="8" t="str">
        <f t="shared" si="19"/>
        <v>Timor-Leste-Asia 2009</v>
      </c>
      <c r="B1223" s="8" t="s">
        <v>265</v>
      </c>
      <c r="C1223" s="8" t="s">
        <v>61</v>
      </c>
      <c r="D1223" s="9" t="s">
        <v>71</v>
      </c>
      <c r="E1223" s="14">
        <v>61</v>
      </c>
      <c r="F1223" s="14">
        <v>183</v>
      </c>
    </row>
    <row r="1224" spans="1:6" ht="14.4">
      <c r="A1224" s="8" t="str">
        <f t="shared" si="19"/>
        <v>Togo-Africa 2009</v>
      </c>
      <c r="B1224" s="8" t="s">
        <v>266</v>
      </c>
      <c r="C1224" s="8" t="s">
        <v>78</v>
      </c>
      <c r="D1224" s="9" t="s">
        <v>71</v>
      </c>
      <c r="E1224" s="14">
        <v>2458</v>
      </c>
      <c r="F1224" s="14">
        <v>1316</v>
      </c>
    </row>
    <row r="1225" spans="1:6" ht="14.4">
      <c r="A1225" s="8" t="str">
        <f t="shared" si="19"/>
        <v>Tonga-Oceania 2009</v>
      </c>
      <c r="B1225" s="8" t="s">
        <v>267</v>
      </c>
      <c r="C1225" s="8" t="s">
        <v>80</v>
      </c>
      <c r="D1225" s="9" t="s">
        <v>71</v>
      </c>
      <c r="E1225" s="14">
        <v>58</v>
      </c>
      <c r="F1225" s="14">
        <v>154</v>
      </c>
    </row>
    <row r="1226" spans="1:6" ht="14.4">
      <c r="A1226" s="8" t="str">
        <f t="shared" si="19"/>
        <v>Trinidad and Tobago-The Americas 2009</v>
      </c>
      <c r="B1226" s="8" t="s">
        <v>268</v>
      </c>
      <c r="C1226" s="8" t="s">
        <v>84</v>
      </c>
      <c r="D1226" s="9" t="s">
        <v>71</v>
      </c>
      <c r="E1226" s="14">
        <v>20331</v>
      </c>
      <c r="F1226" s="14">
        <v>46461</v>
      </c>
    </row>
    <row r="1227" spans="1:6" ht="14.4">
      <c r="A1227" s="8" t="str">
        <f t="shared" si="19"/>
        <v>Tunisia-Africa 2009</v>
      </c>
      <c r="B1227" s="8" t="s">
        <v>269</v>
      </c>
      <c r="C1227" s="8" t="s">
        <v>78</v>
      </c>
      <c r="D1227" s="9" t="s">
        <v>71</v>
      </c>
      <c r="E1227" s="14">
        <v>9039</v>
      </c>
      <c r="F1227" s="14">
        <v>23869</v>
      </c>
    </row>
    <row r="1228" spans="1:6" ht="14.4">
      <c r="A1228" s="8" t="str">
        <f t="shared" si="19"/>
        <v>Turkey-Europe 2009</v>
      </c>
      <c r="B1228" s="8" t="s">
        <v>270</v>
      </c>
      <c r="C1228" s="8" t="s">
        <v>76</v>
      </c>
      <c r="D1228" s="9" t="s">
        <v>71</v>
      </c>
      <c r="E1228" s="14">
        <v>100005</v>
      </c>
      <c r="F1228" s="14">
        <v>284658</v>
      </c>
    </row>
    <row r="1229" spans="1:6" ht="14.4">
      <c r="A1229" s="8" t="str">
        <f t="shared" si="19"/>
        <v>Turkmenistan-Asia 2009</v>
      </c>
      <c r="B1229" s="8" t="s">
        <v>271</v>
      </c>
      <c r="C1229" s="8" t="s">
        <v>61</v>
      </c>
      <c r="D1229" s="9" t="s">
        <v>71</v>
      </c>
      <c r="E1229" s="14">
        <v>22367</v>
      </c>
      <c r="F1229" s="14">
        <v>53516</v>
      </c>
    </row>
    <row r="1230" spans="1:6" ht="14.4">
      <c r="A1230" s="8" t="str">
        <f t="shared" si="19"/>
        <v>Turks and Caicos Islands-The Americas 2009</v>
      </c>
      <c r="B1230" s="8" t="s">
        <v>272</v>
      </c>
      <c r="C1230" s="8" t="s">
        <v>84</v>
      </c>
      <c r="D1230" s="9" t="s">
        <v>71</v>
      </c>
      <c r="E1230" s="8"/>
      <c r="F1230" s="14">
        <v>158</v>
      </c>
    </row>
    <row r="1231" spans="1:6" ht="14.4">
      <c r="A1231" s="8" t="str">
        <f t="shared" si="19"/>
        <v>Uganda-Africa 2009</v>
      </c>
      <c r="B1231" s="8" t="s">
        <v>273</v>
      </c>
      <c r="C1231" s="8" t="s">
        <v>78</v>
      </c>
      <c r="D1231" s="9" t="s">
        <v>71</v>
      </c>
      <c r="E1231" s="8"/>
      <c r="F1231" s="14">
        <v>3128</v>
      </c>
    </row>
    <row r="1232" spans="1:6" ht="14.4">
      <c r="A1232" s="8" t="str">
        <f t="shared" si="19"/>
        <v>Ukraine-Europe 2009</v>
      </c>
      <c r="B1232" s="8" t="s">
        <v>274</v>
      </c>
      <c r="C1232" s="8" t="s">
        <v>76</v>
      </c>
      <c r="D1232" s="9" t="s">
        <v>71</v>
      </c>
      <c r="E1232" s="14">
        <v>137343</v>
      </c>
      <c r="F1232" s="14">
        <v>327595</v>
      </c>
    </row>
    <row r="1233" spans="1:6" ht="14.4">
      <c r="A1233" s="8" t="str">
        <f t="shared" si="19"/>
        <v>United Arab Emirates-Middle East 2009</v>
      </c>
      <c r="B1233" s="8" t="s">
        <v>275</v>
      </c>
      <c r="C1233" s="8" t="s">
        <v>93</v>
      </c>
      <c r="D1233" s="9" t="s">
        <v>71</v>
      </c>
      <c r="E1233" s="14">
        <v>51975</v>
      </c>
      <c r="F1233" s="14">
        <v>139405</v>
      </c>
    </row>
    <row r="1234" spans="1:6" ht="14.4">
      <c r="A1234" s="8" t="str">
        <f t="shared" si="19"/>
        <v>United Kingdom-Europe 2009</v>
      </c>
      <c r="B1234" s="8" t="s">
        <v>276</v>
      </c>
      <c r="C1234" s="8" t="s">
        <v>76</v>
      </c>
      <c r="D1234" s="9" t="s">
        <v>71</v>
      </c>
      <c r="E1234" s="14">
        <v>210993</v>
      </c>
      <c r="F1234" s="14">
        <v>528906</v>
      </c>
    </row>
    <row r="1235" spans="1:6" ht="14.4">
      <c r="A1235" s="8" t="str">
        <f t="shared" si="19"/>
        <v>United States-The Americas 2009</v>
      </c>
      <c r="B1235" s="8" t="s">
        <v>277</v>
      </c>
      <c r="C1235" s="8" t="s">
        <v>84</v>
      </c>
      <c r="D1235" s="9" t="s">
        <v>71</v>
      </c>
      <c r="E1235" s="14">
        <v>2337014</v>
      </c>
      <c r="F1235" s="14">
        <v>5828697</v>
      </c>
    </row>
    <row r="1236" spans="1:6" ht="14.4">
      <c r="A1236" s="8" t="str">
        <f t="shared" si="19"/>
        <v>Uruguay-The Americas 2009</v>
      </c>
      <c r="B1236" s="8" t="s">
        <v>278</v>
      </c>
      <c r="C1236" s="8" t="s">
        <v>84</v>
      </c>
      <c r="D1236" s="9" t="s">
        <v>71</v>
      </c>
      <c r="E1236" s="14">
        <v>3172</v>
      </c>
      <c r="F1236" s="14">
        <v>5999</v>
      </c>
    </row>
    <row r="1237" spans="1:6" ht="14.4">
      <c r="A1237" s="8" t="str">
        <f t="shared" si="19"/>
        <v>Uzbekistan-Asia 2009</v>
      </c>
      <c r="B1237" s="8" t="s">
        <v>279</v>
      </c>
      <c r="C1237" s="8" t="s">
        <v>61</v>
      </c>
      <c r="D1237" s="9" t="s">
        <v>71</v>
      </c>
      <c r="E1237" s="14">
        <v>48718</v>
      </c>
      <c r="F1237" s="14">
        <v>116944</v>
      </c>
    </row>
    <row r="1238" spans="1:6" ht="14.4">
      <c r="A1238" s="8" t="str">
        <f t="shared" si="19"/>
        <v>Vanuatu-Oceania 2009</v>
      </c>
      <c r="B1238" s="8" t="s">
        <v>280</v>
      </c>
      <c r="C1238" s="8" t="s">
        <v>80</v>
      </c>
      <c r="D1238" s="9" t="s">
        <v>71</v>
      </c>
      <c r="E1238" s="14">
        <v>35</v>
      </c>
      <c r="F1238" s="14">
        <v>95</v>
      </c>
    </row>
    <row r="1239" spans="1:6" ht="14.4">
      <c r="A1239" s="8" t="str">
        <f t="shared" si="19"/>
        <v>Venezuela-The Americas 2009</v>
      </c>
      <c r="B1239" s="8" t="s">
        <v>281</v>
      </c>
      <c r="C1239" s="8" t="s">
        <v>84</v>
      </c>
      <c r="D1239" s="9" t="s">
        <v>71</v>
      </c>
      <c r="E1239" s="14">
        <v>62934</v>
      </c>
      <c r="F1239" s="14">
        <v>175785</v>
      </c>
    </row>
    <row r="1240" spans="1:6" ht="14.4">
      <c r="A1240" s="8" t="str">
        <f t="shared" si="19"/>
        <v>Vietnam-Asia 2009</v>
      </c>
      <c r="B1240" s="8" t="s">
        <v>282</v>
      </c>
      <c r="C1240" s="8" t="s">
        <v>61</v>
      </c>
      <c r="D1240" s="9" t="s">
        <v>71</v>
      </c>
      <c r="E1240" s="14">
        <v>45777</v>
      </c>
      <c r="F1240" s="14">
        <v>113651</v>
      </c>
    </row>
    <row r="1241" spans="1:6" ht="14.4">
      <c r="A1241" s="8" t="str">
        <f t="shared" si="19"/>
        <v>Yemen-Middle East 2009</v>
      </c>
      <c r="B1241" s="8" t="s">
        <v>283</v>
      </c>
      <c r="C1241" s="8" t="s">
        <v>93</v>
      </c>
      <c r="D1241" s="9" t="s">
        <v>71</v>
      </c>
      <c r="E1241" s="14">
        <v>7014</v>
      </c>
      <c r="F1241" s="14">
        <v>21712</v>
      </c>
    </row>
    <row r="1242" spans="1:6" ht="14.4">
      <c r="A1242" s="8" t="str">
        <f t="shared" si="19"/>
        <v>Zambia-Africa 2009</v>
      </c>
      <c r="B1242" s="8" t="s">
        <v>284</v>
      </c>
      <c r="C1242" s="8" t="s">
        <v>78</v>
      </c>
      <c r="D1242" s="9" t="s">
        <v>71</v>
      </c>
      <c r="E1242" s="14">
        <v>7399</v>
      </c>
      <c r="F1242" s="14">
        <v>1654</v>
      </c>
    </row>
    <row r="1243" spans="1:6" ht="14.4">
      <c r="A1243" s="8" t="str">
        <f t="shared" si="19"/>
        <v>Zimbabwe-Africa 2009</v>
      </c>
      <c r="B1243" s="8" t="s">
        <v>285</v>
      </c>
      <c r="C1243" s="8" t="s">
        <v>78</v>
      </c>
      <c r="D1243" s="9" t="s">
        <v>71</v>
      </c>
      <c r="E1243" s="14">
        <v>9438</v>
      </c>
      <c r="F1243" s="14">
        <v>10213</v>
      </c>
    </row>
    <row r="1244" spans="1:6" ht="14.4">
      <c r="A1244" s="8" t="str">
        <f t="shared" si="19"/>
        <v>Afghanistan-Asia 2009</v>
      </c>
      <c r="B1244" s="8" t="s">
        <v>60</v>
      </c>
      <c r="C1244" s="8" t="s">
        <v>61</v>
      </c>
      <c r="D1244" s="9" t="s">
        <v>71</v>
      </c>
      <c r="E1244" s="8"/>
      <c r="F1244" s="14">
        <v>1338</v>
      </c>
    </row>
    <row r="1245" spans="1:6" ht="14.4">
      <c r="A1245" s="8" t="str">
        <f t="shared" si="19"/>
        <v>Albania-Europe 2009</v>
      </c>
      <c r="B1245" s="8" t="s">
        <v>75</v>
      </c>
      <c r="C1245" s="8" t="s">
        <v>76</v>
      </c>
      <c r="D1245" s="9" t="s">
        <v>71</v>
      </c>
      <c r="E1245" s="14">
        <v>2068</v>
      </c>
      <c r="F1245" s="14">
        <v>3865</v>
      </c>
    </row>
    <row r="1246" spans="1:6" ht="14.4">
      <c r="A1246" s="8" t="str">
        <f t="shared" si="19"/>
        <v>Algeria-Africa 2009</v>
      </c>
      <c r="B1246" s="8" t="s">
        <v>77</v>
      </c>
      <c r="C1246" s="8" t="s">
        <v>78</v>
      </c>
      <c r="D1246" s="9" t="s">
        <v>71</v>
      </c>
      <c r="E1246" s="14">
        <v>34658</v>
      </c>
      <c r="F1246" s="14">
        <v>103963</v>
      </c>
    </row>
    <row r="1247" spans="1:6" ht="14.4">
      <c r="A1247" s="8" t="str">
        <f t="shared" si="19"/>
        <v>American Samoa-Oceania 2009</v>
      </c>
      <c r="B1247" s="8" t="s">
        <v>79</v>
      </c>
      <c r="C1247" s="8" t="s">
        <v>80</v>
      </c>
      <c r="D1247" s="9" t="s">
        <v>71</v>
      </c>
      <c r="E1247" s="8"/>
      <c r="F1247" s="8"/>
    </row>
    <row r="1248" spans="1:6" ht="14.4">
      <c r="A1248" s="8" t="str">
        <f t="shared" si="19"/>
        <v>Andorra-Europe 2009</v>
      </c>
      <c r="B1248" s="8" t="s">
        <v>81</v>
      </c>
      <c r="C1248" s="8" t="s">
        <v>76</v>
      </c>
      <c r="D1248" s="9" t="s">
        <v>71</v>
      </c>
      <c r="E1248" s="8"/>
      <c r="F1248" s="14">
        <v>546</v>
      </c>
    </row>
    <row r="1249" spans="1:6" ht="14.4">
      <c r="A1249" s="8" t="str">
        <f t="shared" si="19"/>
        <v>Angola-Africa 2009</v>
      </c>
      <c r="B1249" s="8" t="s">
        <v>82</v>
      </c>
      <c r="C1249" s="8" t="s">
        <v>78</v>
      </c>
      <c r="D1249" s="9" t="s">
        <v>71</v>
      </c>
      <c r="E1249" s="14">
        <v>10006</v>
      </c>
      <c r="F1249" s="14">
        <v>22266</v>
      </c>
    </row>
    <row r="1250" spans="1:6" ht="14.4">
      <c r="A1250" s="8" t="str">
        <f t="shared" si="19"/>
        <v>Antigua and Barbuda-The Americas 2009</v>
      </c>
      <c r="B1250" s="8" t="s">
        <v>83</v>
      </c>
      <c r="C1250" s="8" t="s">
        <v>84</v>
      </c>
      <c r="D1250" s="9" t="s">
        <v>71</v>
      </c>
      <c r="E1250" s="14">
        <v>143</v>
      </c>
      <c r="F1250" s="14">
        <v>425</v>
      </c>
    </row>
    <row r="1251" spans="1:6" ht="14.4">
      <c r="A1251" s="8" t="str">
        <f t="shared" si="19"/>
        <v>Argentina-The Americas 2009</v>
      </c>
      <c r="B1251" s="8" t="s">
        <v>85</v>
      </c>
      <c r="C1251" s="8" t="s">
        <v>84</v>
      </c>
      <c r="D1251" s="9" t="s">
        <v>71</v>
      </c>
      <c r="E1251" s="14">
        <v>73128</v>
      </c>
      <c r="F1251" s="14">
        <v>174238</v>
      </c>
    </row>
    <row r="1252" spans="1:6" ht="14.4">
      <c r="A1252" s="8" t="str">
        <f t="shared" si="19"/>
        <v>Armenia-Asia 2009</v>
      </c>
      <c r="B1252" s="8" t="s">
        <v>86</v>
      </c>
      <c r="C1252" s="8" t="s">
        <v>61</v>
      </c>
      <c r="D1252" s="9" t="s">
        <v>71</v>
      </c>
      <c r="E1252" s="14">
        <v>2559</v>
      </c>
      <c r="F1252" s="14">
        <v>4382</v>
      </c>
    </row>
    <row r="1253" spans="1:6" ht="14.4">
      <c r="A1253" s="8" t="str">
        <f t="shared" si="19"/>
        <v>Aruba-The Americas 2009</v>
      </c>
      <c r="B1253" s="8" t="s">
        <v>87</v>
      </c>
      <c r="C1253" s="8" t="s">
        <v>84</v>
      </c>
      <c r="D1253" s="9" t="s">
        <v>71</v>
      </c>
      <c r="E1253" s="8"/>
      <c r="F1253" s="14">
        <v>2274</v>
      </c>
    </row>
    <row r="1254" spans="1:6" ht="14.4">
      <c r="A1254" s="8" t="str">
        <f t="shared" si="19"/>
        <v>Australia-Oceania 2009</v>
      </c>
      <c r="B1254" s="8" t="s">
        <v>88</v>
      </c>
      <c r="C1254" s="8" t="s">
        <v>80</v>
      </c>
      <c r="D1254" s="9" t="s">
        <v>71</v>
      </c>
      <c r="E1254" s="14">
        <v>115020</v>
      </c>
      <c r="F1254" s="14">
        <v>371214</v>
      </c>
    </row>
    <row r="1255" spans="1:6" ht="14.4">
      <c r="A1255" s="8" t="str">
        <f t="shared" si="19"/>
        <v>Austria-Europe 2009</v>
      </c>
      <c r="B1255" s="8" t="s">
        <v>89</v>
      </c>
      <c r="C1255" s="8" t="s">
        <v>76</v>
      </c>
      <c r="D1255" s="9" t="s">
        <v>71</v>
      </c>
      <c r="E1255" s="14">
        <v>33799</v>
      </c>
      <c r="F1255" s="14">
        <v>71565</v>
      </c>
    </row>
    <row r="1256" spans="1:6" ht="14.4">
      <c r="A1256" s="8" t="str">
        <f t="shared" si="19"/>
        <v>Azerbaijan-Asia 2009</v>
      </c>
      <c r="B1256" s="8" t="s">
        <v>90</v>
      </c>
      <c r="C1256" s="8" t="s">
        <v>61</v>
      </c>
      <c r="D1256" s="9" t="s">
        <v>71</v>
      </c>
      <c r="E1256" s="14">
        <v>13232</v>
      </c>
      <c r="F1256" s="14">
        <v>39167</v>
      </c>
    </row>
    <row r="1257" spans="1:6" ht="14.4">
      <c r="A1257" s="8" t="str">
        <f t="shared" si="19"/>
        <v>Bahamas, The-The Americas 2009</v>
      </c>
      <c r="B1257" s="8" t="s">
        <v>91</v>
      </c>
      <c r="C1257" s="8" t="s">
        <v>84</v>
      </c>
      <c r="D1257" s="9" t="s">
        <v>71</v>
      </c>
      <c r="E1257" s="14">
        <v>706</v>
      </c>
      <c r="F1257" s="14">
        <v>1522</v>
      </c>
    </row>
    <row r="1258" spans="1:6" ht="14.4">
      <c r="A1258" s="8" t="str">
        <f t="shared" si="19"/>
        <v>Bahrain-Middle East 2009</v>
      </c>
      <c r="B1258" s="8" t="s">
        <v>92</v>
      </c>
      <c r="C1258" s="8" t="s">
        <v>93</v>
      </c>
      <c r="D1258" s="9" t="s">
        <v>71</v>
      </c>
      <c r="E1258" s="14">
        <v>8093</v>
      </c>
      <c r="F1258" s="14">
        <v>19497</v>
      </c>
    </row>
    <row r="1259" spans="1:6" ht="14.4">
      <c r="A1259" s="8" t="str">
        <f t="shared" si="19"/>
        <v>Bangladesh-Asia 2009</v>
      </c>
      <c r="B1259" s="8" t="s">
        <v>94</v>
      </c>
      <c r="C1259" s="8" t="s">
        <v>61</v>
      </c>
      <c r="D1259" s="9" t="s">
        <v>71</v>
      </c>
      <c r="E1259" s="14">
        <v>25332</v>
      </c>
      <c r="F1259" s="14">
        <v>48137</v>
      </c>
    </row>
    <row r="1260" spans="1:6" ht="14.4">
      <c r="A1260" s="8" t="str">
        <f t="shared" si="19"/>
        <v>Barbados-The Americas 2009</v>
      </c>
      <c r="B1260" s="8" t="s">
        <v>95</v>
      </c>
      <c r="C1260" s="8" t="s">
        <v>84</v>
      </c>
      <c r="D1260" s="9" t="s">
        <v>71</v>
      </c>
      <c r="E1260" s="14">
        <v>398</v>
      </c>
      <c r="F1260" s="14">
        <v>1371</v>
      </c>
    </row>
    <row r="1261" spans="1:6" ht="14.4">
      <c r="A1261" s="8" t="str">
        <f t="shared" si="19"/>
        <v>Belarus-Europe 2009</v>
      </c>
      <c r="B1261" s="8" t="s">
        <v>96</v>
      </c>
      <c r="C1261" s="8" t="s">
        <v>76</v>
      </c>
      <c r="D1261" s="9" t="s">
        <v>71</v>
      </c>
      <c r="E1261" s="14">
        <v>28621</v>
      </c>
      <c r="F1261" s="14">
        <v>61829</v>
      </c>
    </row>
    <row r="1262" spans="1:6" ht="14.4">
      <c r="A1262" s="8" t="str">
        <f t="shared" si="19"/>
        <v>Belgium-Europe 2009</v>
      </c>
      <c r="B1262" s="8" t="s">
        <v>97</v>
      </c>
      <c r="C1262" s="8" t="s">
        <v>76</v>
      </c>
      <c r="D1262" s="9" t="s">
        <v>71</v>
      </c>
      <c r="E1262" s="14">
        <v>58111</v>
      </c>
      <c r="F1262" s="14">
        <v>106834</v>
      </c>
    </row>
    <row r="1263" spans="1:6" ht="14.4">
      <c r="A1263" s="8" t="str">
        <f t="shared" si="19"/>
        <v>Belize-The Americas 2009</v>
      </c>
      <c r="B1263" s="8" t="s">
        <v>98</v>
      </c>
      <c r="C1263" s="8" t="s">
        <v>84</v>
      </c>
      <c r="D1263" s="9" t="s">
        <v>71</v>
      </c>
      <c r="E1263" s="14">
        <v>172</v>
      </c>
      <c r="F1263" s="14">
        <v>407</v>
      </c>
    </row>
    <row r="1264" spans="1:6" ht="14.4">
      <c r="A1264" s="8" t="str">
        <f t="shared" si="19"/>
        <v>Benin-Africa 2009</v>
      </c>
      <c r="B1264" s="8" t="s">
        <v>99</v>
      </c>
      <c r="C1264" s="8" t="s">
        <v>78</v>
      </c>
      <c r="D1264" s="9" t="s">
        <v>71</v>
      </c>
      <c r="E1264" s="14">
        <v>2949</v>
      </c>
      <c r="F1264" s="14">
        <v>3876</v>
      </c>
    </row>
    <row r="1265" spans="1:6" ht="14.4">
      <c r="A1265" s="8" t="str">
        <f t="shared" si="19"/>
        <v>Bermuda-The Americas 2009</v>
      </c>
      <c r="B1265" s="8" t="s">
        <v>100</v>
      </c>
      <c r="C1265" s="8" t="s">
        <v>84</v>
      </c>
      <c r="D1265" s="9" t="s">
        <v>71</v>
      </c>
      <c r="E1265" s="8"/>
      <c r="F1265" s="14">
        <v>521</v>
      </c>
    </row>
    <row r="1266" spans="1:6" ht="14.4">
      <c r="A1266" s="8" t="str">
        <f t="shared" si="19"/>
        <v>Bhutan-Asia 2009</v>
      </c>
      <c r="B1266" s="8" t="s">
        <v>101</v>
      </c>
      <c r="C1266" s="8" t="s">
        <v>61</v>
      </c>
      <c r="D1266" s="9" t="s">
        <v>71</v>
      </c>
      <c r="E1266" s="14">
        <v>211</v>
      </c>
      <c r="F1266" s="14">
        <v>392</v>
      </c>
    </row>
    <row r="1267" spans="1:6" ht="14.4">
      <c r="A1267" s="8" t="str">
        <f t="shared" si="19"/>
        <v>Bolivia-The Americas 2010</v>
      </c>
      <c r="B1267" s="8" t="s">
        <v>102</v>
      </c>
      <c r="C1267" s="8" t="s">
        <v>84</v>
      </c>
      <c r="D1267" s="9" t="s">
        <v>72</v>
      </c>
      <c r="E1267" s="14">
        <v>6439</v>
      </c>
      <c r="F1267" s="14">
        <v>14910</v>
      </c>
    </row>
    <row r="1268" spans="1:6" ht="14.4">
      <c r="A1268" s="8" t="str">
        <f t="shared" si="19"/>
        <v>Bosnia and Herzegovina-Europe 2010</v>
      </c>
      <c r="B1268" s="8" t="s">
        <v>103</v>
      </c>
      <c r="C1268" s="8" t="s">
        <v>76</v>
      </c>
      <c r="D1268" s="9" t="s">
        <v>72</v>
      </c>
      <c r="E1268" s="14">
        <v>5301</v>
      </c>
      <c r="F1268" s="14">
        <v>27169</v>
      </c>
    </row>
    <row r="1269" spans="1:6" ht="14.4">
      <c r="A1269" s="8" t="str">
        <f t="shared" si="19"/>
        <v>Botswana-Africa 2010</v>
      </c>
      <c r="B1269" s="8" t="s">
        <v>104</v>
      </c>
      <c r="C1269" s="8" t="s">
        <v>78</v>
      </c>
      <c r="D1269" s="9" t="s">
        <v>72</v>
      </c>
      <c r="E1269" s="14">
        <v>1956</v>
      </c>
      <c r="F1269" s="14">
        <v>4646</v>
      </c>
    </row>
    <row r="1270" spans="1:6" ht="14.4">
      <c r="A1270" s="8" t="str">
        <f t="shared" si="19"/>
        <v>Brazil-The Americas 2010</v>
      </c>
      <c r="B1270" s="8" t="s">
        <v>105</v>
      </c>
      <c r="C1270" s="8" t="s">
        <v>84</v>
      </c>
      <c r="D1270" s="9" t="s">
        <v>72</v>
      </c>
      <c r="E1270" s="14">
        <v>222818</v>
      </c>
      <c r="F1270" s="14">
        <v>347668</v>
      </c>
    </row>
    <row r="1271" spans="1:6" ht="14.4">
      <c r="A1271" s="8" t="str">
        <f t="shared" si="19"/>
        <v>Brunei-Asia 2010</v>
      </c>
      <c r="B1271" s="8" t="s">
        <v>106</v>
      </c>
      <c r="C1271" s="8" t="s">
        <v>61</v>
      </c>
      <c r="D1271" s="9" t="s">
        <v>72</v>
      </c>
      <c r="E1271" s="14">
        <v>3152</v>
      </c>
      <c r="F1271" s="14">
        <v>4822</v>
      </c>
    </row>
    <row r="1272" spans="1:6" ht="14.4">
      <c r="A1272" s="8" t="str">
        <f t="shared" si="19"/>
        <v>Bulgaria-Europe 2010</v>
      </c>
      <c r="B1272" s="8" t="s">
        <v>107</v>
      </c>
      <c r="C1272" s="8" t="s">
        <v>76</v>
      </c>
      <c r="D1272" s="9" t="s">
        <v>72</v>
      </c>
      <c r="E1272" s="14">
        <v>20459</v>
      </c>
      <c r="F1272" s="14">
        <v>48943</v>
      </c>
    </row>
    <row r="1273" spans="1:6" ht="14.4">
      <c r="A1273" s="8" t="str">
        <f t="shared" si="19"/>
        <v>Burkina Faso-Africa 2010</v>
      </c>
      <c r="B1273" s="8" t="s">
        <v>108</v>
      </c>
      <c r="C1273" s="8" t="s">
        <v>78</v>
      </c>
      <c r="D1273" s="9" t="s">
        <v>72</v>
      </c>
      <c r="E1273" s="8"/>
      <c r="F1273" s="14">
        <v>1360</v>
      </c>
    </row>
    <row r="1274" spans="1:6" ht="14.4">
      <c r="A1274" s="8" t="str">
        <f t="shared" si="19"/>
        <v>Burundi-Africa 2010</v>
      </c>
      <c r="B1274" s="8" t="s">
        <v>109</v>
      </c>
      <c r="C1274" s="8" t="s">
        <v>78</v>
      </c>
      <c r="D1274" s="9" t="s">
        <v>72</v>
      </c>
      <c r="E1274" s="8"/>
      <c r="F1274" s="14">
        <v>187</v>
      </c>
    </row>
    <row r="1275" spans="1:6" ht="14.4">
      <c r="A1275" s="8" t="str">
        <f t="shared" si="19"/>
        <v>Cambodia-Asia 2010</v>
      </c>
      <c r="B1275" s="8" t="s">
        <v>110</v>
      </c>
      <c r="C1275" s="8" t="s">
        <v>61</v>
      </c>
      <c r="D1275" s="9" t="s">
        <v>72</v>
      </c>
      <c r="E1275" s="14">
        <v>3429</v>
      </c>
      <c r="F1275" s="14">
        <v>3000</v>
      </c>
    </row>
    <row r="1276" spans="1:6" ht="14.4">
      <c r="A1276" s="8" t="str">
        <f t="shared" si="19"/>
        <v>Cameroon-Africa 2010</v>
      </c>
      <c r="B1276" s="8" t="s">
        <v>111</v>
      </c>
      <c r="C1276" s="8" t="s">
        <v>78</v>
      </c>
      <c r="D1276" s="9" t="s">
        <v>72</v>
      </c>
      <c r="E1276" s="14">
        <v>6723</v>
      </c>
      <c r="F1276" s="14">
        <v>3828</v>
      </c>
    </row>
    <row r="1277" spans="1:6" ht="14.4">
      <c r="A1277" s="8" t="str">
        <f t="shared" si="19"/>
        <v>Canada-The Americas 2010</v>
      </c>
      <c r="B1277" s="8" t="s">
        <v>112</v>
      </c>
      <c r="C1277" s="8" t="s">
        <v>84</v>
      </c>
      <c r="D1277" s="9" t="s">
        <v>72</v>
      </c>
      <c r="E1277" s="14">
        <v>268302</v>
      </c>
      <c r="F1277" s="14">
        <v>550233</v>
      </c>
    </row>
    <row r="1278" spans="1:6" ht="14.4">
      <c r="A1278" s="8" t="str">
        <f t="shared" si="19"/>
        <v>Cayman Islands-The Americas 2010</v>
      </c>
      <c r="B1278" s="8" t="s">
        <v>113</v>
      </c>
      <c r="C1278" s="8" t="s">
        <v>84</v>
      </c>
      <c r="D1278" s="9" t="s">
        <v>72</v>
      </c>
      <c r="E1278" s="8"/>
      <c r="F1278" s="14">
        <v>517</v>
      </c>
    </row>
    <row r="1279" spans="1:6" ht="14.4">
      <c r="A1279" s="8" t="str">
        <f t="shared" si="19"/>
        <v>Central African Republic-Africa 2010</v>
      </c>
      <c r="B1279" s="8" t="s">
        <v>114</v>
      </c>
      <c r="C1279" s="8" t="s">
        <v>78</v>
      </c>
      <c r="D1279" s="9" t="s">
        <v>72</v>
      </c>
      <c r="E1279" s="8"/>
      <c r="F1279" s="14">
        <v>227</v>
      </c>
    </row>
    <row r="1280" spans="1:6" ht="14.4">
      <c r="A1280" s="8" t="str">
        <f t="shared" si="19"/>
        <v>Chad-Africa 2010</v>
      </c>
      <c r="B1280" s="8" t="s">
        <v>115</v>
      </c>
      <c r="C1280" s="8" t="s">
        <v>78</v>
      </c>
      <c r="D1280" s="9" t="s">
        <v>72</v>
      </c>
      <c r="E1280" s="8"/>
      <c r="F1280" s="14">
        <v>407</v>
      </c>
    </row>
    <row r="1281" spans="1:6" ht="14.4">
      <c r="A1281" s="8" t="str">
        <f t="shared" si="19"/>
        <v>Chile-The Americas 2010</v>
      </c>
      <c r="B1281" s="8" t="s">
        <v>116</v>
      </c>
      <c r="C1281" s="8" t="s">
        <v>84</v>
      </c>
      <c r="D1281" s="9" t="s">
        <v>72</v>
      </c>
      <c r="E1281" s="14">
        <v>29507</v>
      </c>
      <c r="F1281" s="14">
        <v>64393</v>
      </c>
    </row>
    <row r="1282" spans="1:6" ht="14.4">
      <c r="A1282" s="8" t="str">
        <f t="shared" si="19"/>
        <v>China-Asia 2010</v>
      </c>
      <c r="B1282" s="8" t="s">
        <v>117</v>
      </c>
      <c r="C1282" s="8" t="s">
        <v>61</v>
      </c>
      <c r="D1282" s="9" t="s">
        <v>72</v>
      </c>
      <c r="E1282" s="14">
        <v>1938944</v>
      </c>
      <c r="F1282" s="14">
        <v>6414463</v>
      </c>
    </row>
    <row r="1283" spans="1:6" ht="14.4">
      <c r="A1283" s="8" t="str">
        <f t="shared" ref="A1283:A1346" si="20">CONCATENATE(B1283," ",D1283)</f>
        <v>Colombia-The Americas 2010</v>
      </c>
      <c r="B1283" s="8" t="s">
        <v>118</v>
      </c>
      <c r="C1283" s="8" t="s">
        <v>84</v>
      </c>
      <c r="D1283" s="9" t="s">
        <v>72</v>
      </c>
      <c r="E1283" s="14">
        <v>28568</v>
      </c>
      <c r="F1283" s="14">
        <v>62940</v>
      </c>
    </row>
    <row r="1284" spans="1:6" ht="14.4">
      <c r="A1284" s="8" t="str">
        <f t="shared" si="20"/>
        <v>Comoros-Africa 2010</v>
      </c>
      <c r="B1284" s="8" t="s">
        <v>119</v>
      </c>
      <c r="C1284" s="8" t="s">
        <v>78</v>
      </c>
      <c r="D1284" s="9" t="s">
        <v>72</v>
      </c>
      <c r="E1284" s="14">
        <v>42</v>
      </c>
      <c r="F1284" s="14">
        <v>121</v>
      </c>
    </row>
    <row r="1285" spans="1:6" ht="14.4">
      <c r="A1285" s="8" t="str">
        <f t="shared" si="20"/>
        <v>Congo (Brazzaville)-Africa 2010</v>
      </c>
      <c r="B1285" s="8" t="s">
        <v>120</v>
      </c>
      <c r="C1285" s="8" t="s">
        <v>78</v>
      </c>
      <c r="D1285" s="9" t="s">
        <v>72</v>
      </c>
      <c r="E1285" s="14">
        <v>1154</v>
      </c>
      <c r="F1285" s="14">
        <v>1338</v>
      </c>
    </row>
    <row r="1286" spans="1:6" ht="14.4">
      <c r="A1286" s="8" t="str">
        <f t="shared" si="20"/>
        <v>Congo (Kinshasa)-Africa 2010</v>
      </c>
      <c r="B1286" s="8" t="s">
        <v>121</v>
      </c>
      <c r="C1286" s="8" t="s">
        <v>78</v>
      </c>
      <c r="D1286" s="9" t="s">
        <v>72</v>
      </c>
      <c r="E1286" s="14">
        <v>20715</v>
      </c>
      <c r="F1286" s="14">
        <v>2417</v>
      </c>
    </row>
    <row r="1287" spans="1:6" ht="14.4">
      <c r="A1287" s="8" t="str">
        <f t="shared" si="20"/>
        <v>Costa Rica-The Americas 2010</v>
      </c>
      <c r="B1287" s="8" t="s">
        <v>122</v>
      </c>
      <c r="C1287" s="8" t="s">
        <v>84</v>
      </c>
      <c r="D1287" s="9" t="s">
        <v>72</v>
      </c>
      <c r="E1287" s="14">
        <v>4182</v>
      </c>
      <c r="F1287" s="14">
        <v>7437</v>
      </c>
    </row>
    <row r="1288" spans="1:6" ht="14.4">
      <c r="A1288" s="8" t="str">
        <f t="shared" si="20"/>
        <v>Cote d'Ivoire-Africa 2010</v>
      </c>
      <c r="B1288" s="8" t="s">
        <v>123</v>
      </c>
      <c r="C1288" s="8" t="s">
        <v>78</v>
      </c>
      <c r="D1288" s="9" t="s">
        <v>72</v>
      </c>
      <c r="E1288" s="14">
        <v>9537</v>
      </c>
      <c r="F1288" s="14">
        <v>6997</v>
      </c>
    </row>
    <row r="1289" spans="1:6" ht="14.4">
      <c r="A1289" s="8" t="str">
        <f t="shared" si="20"/>
        <v>Croatia-Europe 2010</v>
      </c>
      <c r="B1289" s="8" t="s">
        <v>124</v>
      </c>
      <c r="C1289" s="8" t="s">
        <v>76</v>
      </c>
      <c r="D1289" s="9" t="s">
        <v>72</v>
      </c>
      <c r="E1289" s="14">
        <v>8944</v>
      </c>
      <c r="F1289" s="14">
        <v>23175</v>
      </c>
    </row>
    <row r="1290" spans="1:6" ht="14.4">
      <c r="A1290" s="8" t="str">
        <f t="shared" si="20"/>
        <v>Cuba-The Americas 2010</v>
      </c>
      <c r="B1290" s="8" t="s">
        <v>125</v>
      </c>
      <c r="C1290" s="8" t="s">
        <v>84</v>
      </c>
      <c r="D1290" s="9" t="s">
        <v>72</v>
      </c>
      <c r="E1290" s="14">
        <v>10847</v>
      </c>
      <c r="F1290" s="14">
        <v>27407</v>
      </c>
    </row>
    <row r="1291" spans="1:6" ht="14.4">
      <c r="A1291" s="8" t="str">
        <f t="shared" si="20"/>
        <v>Curacao-The Americas 2010</v>
      </c>
      <c r="B1291" s="8" t="s">
        <v>126</v>
      </c>
      <c r="C1291" s="8" t="s">
        <v>84</v>
      </c>
      <c r="D1291" s="9" t="s">
        <v>72</v>
      </c>
      <c r="E1291" s="8"/>
      <c r="F1291" s="8"/>
    </row>
    <row r="1292" spans="1:6" ht="14.4">
      <c r="A1292" s="8" t="str">
        <f t="shared" si="20"/>
        <v>Cyprus-Europe 2010</v>
      </c>
      <c r="B1292" s="8" t="s">
        <v>127</v>
      </c>
      <c r="C1292" s="8" t="s">
        <v>76</v>
      </c>
      <c r="D1292" s="9" t="s">
        <v>72</v>
      </c>
      <c r="E1292" s="14">
        <v>2308</v>
      </c>
      <c r="F1292" s="14">
        <v>7789</v>
      </c>
    </row>
    <row r="1293" spans="1:6" ht="14.4">
      <c r="A1293" s="8" t="str">
        <f t="shared" si="20"/>
        <v>Czech Republic-Europe 2010</v>
      </c>
      <c r="B1293" s="8" t="s">
        <v>128</v>
      </c>
      <c r="C1293" s="8" t="s">
        <v>76</v>
      </c>
      <c r="D1293" s="9" t="s">
        <v>72</v>
      </c>
      <c r="E1293" s="14">
        <v>45904</v>
      </c>
      <c r="F1293" s="14">
        <v>122764</v>
      </c>
    </row>
    <row r="1294" spans="1:6" ht="14.4">
      <c r="A1294" s="8" t="str">
        <f t="shared" si="20"/>
        <v>Denmark-Europe 2010</v>
      </c>
      <c r="B1294" s="8" t="s">
        <v>129</v>
      </c>
      <c r="C1294" s="8" t="s">
        <v>76</v>
      </c>
      <c r="D1294" s="9" t="s">
        <v>72</v>
      </c>
      <c r="E1294" s="14">
        <v>20252</v>
      </c>
      <c r="F1294" s="14">
        <v>55005</v>
      </c>
    </row>
    <row r="1295" spans="1:6" ht="14.4">
      <c r="A1295" s="8" t="str">
        <f t="shared" si="20"/>
        <v>Djibouti-Africa 2010</v>
      </c>
      <c r="B1295" s="8" t="s">
        <v>130</v>
      </c>
      <c r="C1295" s="8" t="s">
        <v>78</v>
      </c>
      <c r="D1295" s="9" t="s">
        <v>72</v>
      </c>
      <c r="E1295" s="14">
        <v>143</v>
      </c>
      <c r="F1295" s="14">
        <v>488</v>
      </c>
    </row>
    <row r="1296" spans="1:6" ht="14.4">
      <c r="A1296" s="8" t="str">
        <f t="shared" si="20"/>
        <v>Dominica-The Americas 2010</v>
      </c>
      <c r="B1296" s="8" t="s">
        <v>131</v>
      </c>
      <c r="C1296" s="8" t="s">
        <v>84</v>
      </c>
      <c r="D1296" s="9" t="s">
        <v>72</v>
      </c>
      <c r="E1296" s="14">
        <v>42</v>
      </c>
      <c r="F1296" s="14">
        <v>110</v>
      </c>
    </row>
    <row r="1297" spans="1:6" ht="14.4">
      <c r="A1297" s="8" t="str">
        <f t="shared" si="20"/>
        <v>Dominican Republic-The Americas 2010</v>
      </c>
      <c r="B1297" s="8" t="s">
        <v>132</v>
      </c>
      <c r="C1297" s="8" t="s">
        <v>84</v>
      </c>
      <c r="D1297" s="9" t="s">
        <v>72</v>
      </c>
      <c r="E1297" s="14">
        <v>7068</v>
      </c>
      <c r="F1297" s="14">
        <v>20693</v>
      </c>
    </row>
    <row r="1298" spans="1:6" ht="14.4">
      <c r="A1298" s="8" t="str">
        <f t="shared" si="20"/>
        <v>Ecuador-The Americas 2010</v>
      </c>
      <c r="B1298" s="8" t="s">
        <v>133</v>
      </c>
      <c r="C1298" s="8" t="s">
        <v>84</v>
      </c>
      <c r="D1298" s="9" t="s">
        <v>72</v>
      </c>
      <c r="E1298" s="14">
        <v>10255</v>
      </c>
      <c r="F1298" s="14">
        <v>29688</v>
      </c>
    </row>
    <row r="1299" spans="1:6" ht="14.4">
      <c r="A1299" s="8" t="str">
        <f t="shared" si="20"/>
        <v>Egypt-Africa 2010</v>
      </c>
      <c r="B1299" s="8" t="s">
        <v>134</v>
      </c>
      <c r="C1299" s="8" t="s">
        <v>78</v>
      </c>
      <c r="D1299" s="9" t="s">
        <v>72</v>
      </c>
      <c r="E1299" s="14">
        <v>66269</v>
      </c>
      <c r="F1299" s="14">
        <v>178616</v>
      </c>
    </row>
    <row r="1300" spans="1:6" ht="14.4">
      <c r="A1300" s="8" t="str">
        <f t="shared" si="20"/>
        <v>El Salvador-The Americas 2010</v>
      </c>
      <c r="B1300" s="8" t="s">
        <v>135</v>
      </c>
      <c r="C1300" s="8" t="s">
        <v>84</v>
      </c>
      <c r="D1300" s="9" t="s">
        <v>72</v>
      </c>
      <c r="E1300" s="14">
        <v>4735</v>
      </c>
      <c r="F1300" s="14">
        <v>6846</v>
      </c>
    </row>
    <row r="1301" spans="1:6" ht="14.4">
      <c r="A1301" s="8" t="str">
        <f t="shared" si="20"/>
        <v>Equatorial Guinea-Africa 2010</v>
      </c>
      <c r="B1301" s="8" t="s">
        <v>136</v>
      </c>
      <c r="C1301" s="8" t="s">
        <v>78</v>
      </c>
      <c r="D1301" s="9" t="s">
        <v>72</v>
      </c>
      <c r="E1301" s="14">
        <v>1503</v>
      </c>
      <c r="F1301" s="14">
        <v>4752</v>
      </c>
    </row>
    <row r="1302" spans="1:6" ht="14.4">
      <c r="A1302" s="8" t="str">
        <f t="shared" si="20"/>
        <v>Eritrea-Africa 2010</v>
      </c>
      <c r="B1302" s="8" t="s">
        <v>137</v>
      </c>
      <c r="C1302" s="8" t="s">
        <v>78</v>
      </c>
      <c r="D1302" s="9" t="s">
        <v>72</v>
      </c>
      <c r="E1302" s="14">
        <v>697</v>
      </c>
      <c r="F1302" s="14">
        <v>561</v>
      </c>
    </row>
    <row r="1303" spans="1:6" ht="14.4">
      <c r="A1303" s="8" t="str">
        <f t="shared" si="20"/>
        <v>Estonia-Europe 2010</v>
      </c>
      <c r="B1303" s="8" t="s">
        <v>138</v>
      </c>
      <c r="C1303" s="8" t="s">
        <v>76</v>
      </c>
      <c r="D1303" s="9" t="s">
        <v>72</v>
      </c>
      <c r="E1303" s="14">
        <v>5038</v>
      </c>
      <c r="F1303" s="14">
        <v>16190</v>
      </c>
    </row>
    <row r="1304" spans="1:6" ht="14.4">
      <c r="A1304" s="8" t="str">
        <f t="shared" si="20"/>
        <v>Ethiopia-Africa 2010</v>
      </c>
      <c r="B1304" s="8" t="s">
        <v>139</v>
      </c>
      <c r="C1304" s="8" t="s">
        <v>78</v>
      </c>
      <c r="D1304" s="9" t="s">
        <v>72</v>
      </c>
      <c r="E1304" s="14">
        <v>29705</v>
      </c>
      <c r="F1304" s="14">
        <v>5420</v>
      </c>
    </row>
    <row r="1305" spans="1:6" ht="14.4">
      <c r="A1305" s="8" t="str">
        <f t="shared" si="20"/>
        <v>Faeroe Islands-Europe 2010</v>
      </c>
      <c r="B1305" s="8" t="s">
        <v>140</v>
      </c>
      <c r="C1305" s="8" t="s">
        <v>76</v>
      </c>
      <c r="D1305" s="9" t="s">
        <v>72</v>
      </c>
      <c r="E1305" s="8"/>
      <c r="F1305" s="14">
        <v>766</v>
      </c>
    </row>
    <row r="1306" spans="1:6" ht="14.4">
      <c r="A1306" s="8" t="str">
        <f t="shared" si="20"/>
        <v>Fiji-Oceania 2010</v>
      </c>
      <c r="B1306" s="8" t="s">
        <v>141</v>
      </c>
      <c r="C1306" s="8" t="s">
        <v>80</v>
      </c>
      <c r="D1306" s="9" t="s">
        <v>72</v>
      </c>
      <c r="E1306" s="14">
        <v>559</v>
      </c>
      <c r="F1306" s="14">
        <v>1360</v>
      </c>
    </row>
    <row r="1307" spans="1:6" ht="14.4">
      <c r="A1307" s="8" t="str">
        <f t="shared" si="20"/>
        <v>Finland-Europe 2010</v>
      </c>
      <c r="B1307" s="8" t="s">
        <v>142</v>
      </c>
      <c r="C1307" s="8" t="s">
        <v>76</v>
      </c>
      <c r="D1307" s="9" t="s">
        <v>72</v>
      </c>
      <c r="E1307" s="14">
        <v>37334</v>
      </c>
      <c r="F1307" s="14">
        <v>66197</v>
      </c>
    </row>
    <row r="1308" spans="1:6" ht="14.4">
      <c r="A1308" s="8" t="str">
        <f t="shared" si="20"/>
        <v>France-Europe 2010</v>
      </c>
      <c r="B1308" s="8" t="s">
        <v>143</v>
      </c>
      <c r="C1308" s="8" t="s">
        <v>76</v>
      </c>
      <c r="D1308" s="9" t="s">
        <v>72</v>
      </c>
      <c r="E1308" s="14">
        <v>266793</v>
      </c>
      <c r="F1308" s="14">
        <v>382582</v>
      </c>
    </row>
    <row r="1309" spans="1:6" ht="14.4">
      <c r="A1309" s="8" t="str">
        <f t="shared" si="20"/>
        <v>French Polynesia-Oceania 2010</v>
      </c>
      <c r="B1309" s="8" t="s">
        <v>144</v>
      </c>
      <c r="C1309" s="8" t="s">
        <v>80</v>
      </c>
      <c r="D1309" s="9" t="s">
        <v>72</v>
      </c>
      <c r="E1309" s="8"/>
      <c r="F1309" s="14">
        <v>851</v>
      </c>
    </row>
    <row r="1310" spans="1:6" ht="14.4">
      <c r="A1310" s="8" t="str">
        <f t="shared" si="20"/>
        <v>Gabon-Africa 2010</v>
      </c>
      <c r="B1310" s="8" t="s">
        <v>145</v>
      </c>
      <c r="C1310" s="8" t="s">
        <v>78</v>
      </c>
      <c r="D1310" s="9" t="s">
        <v>72</v>
      </c>
      <c r="E1310" s="14">
        <v>1768</v>
      </c>
      <c r="F1310" s="14">
        <v>1977</v>
      </c>
    </row>
    <row r="1311" spans="1:6" ht="14.4">
      <c r="A1311" s="8" t="str">
        <f t="shared" si="20"/>
        <v>Gambia, The-Africa 2010</v>
      </c>
      <c r="B1311" s="8" t="s">
        <v>146</v>
      </c>
      <c r="C1311" s="8" t="s">
        <v>78</v>
      </c>
      <c r="D1311" s="9" t="s">
        <v>72</v>
      </c>
      <c r="E1311" s="14">
        <v>114</v>
      </c>
      <c r="F1311" s="14">
        <v>337</v>
      </c>
    </row>
    <row r="1312" spans="1:6" ht="14.4">
      <c r="A1312" s="8" t="str">
        <f t="shared" si="20"/>
        <v>Georgia-Asia 2010</v>
      </c>
      <c r="B1312" s="8" t="s">
        <v>147</v>
      </c>
      <c r="C1312" s="8" t="s">
        <v>61</v>
      </c>
      <c r="D1312" s="9" t="s">
        <v>72</v>
      </c>
      <c r="E1312" s="14">
        <v>3032</v>
      </c>
      <c r="F1312" s="14">
        <v>6150</v>
      </c>
    </row>
    <row r="1313" spans="1:6" ht="14.4">
      <c r="A1313" s="8" t="str">
        <f t="shared" si="20"/>
        <v>Germany-Europe 2010</v>
      </c>
      <c r="B1313" s="8" t="s">
        <v>148</v>
      </c>
      <c r="C1313" s="8" t="s">
        <v>76</v>
      </c>
      <c r="D1313" s="9" t="s">
        <v>72</v>
      </c>
      <c r="E1313" s="14">
        <v>340492</v>
      </c>
      <c r="F1313" s="14">
        <v>808860</v>
      </c>
    </row>
    <row r="1314" spans="1:6" ht="14.4">
      <c r="A1314" s="8" t="str">
        <f t="shared" si="20"/>
        <v>Ghana-Africa 2010</v>
      </c>
      <c r="B1314" s="8" t="s">
        <v>149</v>
      </c>
      <c r="C1314" s="8" t="s">
        <v>78</v>
      </c>
      <c r="D1314" s="9" t="s">
        <v>72</v>
      </c>
      <c r="E1314" s="14">
        <v>9062</v>
      </c>
      <c r="F1314" s="14">
        <v>9289</v>
      </c>
    </row>
    <row r="1315" spans="1:6" ht="14.4">
      <c r="A1315" s="8" t="str">
        <f t="shared" si="20"/>
        <v>Greece-Europe 2010</v>
      </c>
      <c r="B1315" s="8" t="s">
        <v>150</v>
      </c>
      <c r="C1315" s="8" t="s">
        <v>76</v>
      </c>
      <c r="D1315" s="9" t="s">
        <v>72</v>
      </c>
      <c r="E1315" s="14">
        <v>30223</v>
      </c>
      <c r="F1315" s="14">
        <v>97286</v>
      </c>
    </row>
    <row r="1316" spans="1:6" ht="14.4">
      <c r="A1316" s="8" t="str">
        <f t="shared" si="20"/>
        <v>Greenland-The Americas 2010</v>
      </c>
      <c r="B1316" s="8" t="s">
        <v>151</v>
      </c>
      <c r="C1316" s="8" t="s">
        <v>84</v>
      </c>
      <c r="D1316" s="9" t="s">
        <v>72</v>
      </c>
      <c r="E1316" s="8"/>
      <c r="F1316" s="14">
        <v>627</v>
      </c>
    </row>
    <row r="1317" spans="1:6" ht="14.4">
      <c r="A1317" s="8" t="str">
        <f t="shared" si="20"/>
        <v>Grenada-The Americas 2010</v>
      </c>
      <c r="B1317" s="8" t="s">
        <v>152</v>
      </c>
      <c r="C1317" s="8" t="s">
        <v>84</v>
      </c>
      <c r="D1317" s="9" t="s">
        <v>72</v>
      </c>
      <c r="E1317" s="14">
        <v>81</v>
      </c>
      <c r="F1317" s="14">
        <v>231</v>
      </c>
    </row>
    <row r="1318" spans="1:6" ht="14.4">
      <c r="A1318" s="8" t="str">
        <f t="shared" si="20"/>
        <v>Guam-Oceania 2010</v>
      </c>
      <c r="B1318" s="8" t="s">
        <v>153</v>
      </c>
      <c r="C1318" s="8" t="s">
        <v>80</v>
      </c>
      <c r="D1318" s="9" t="s">
        <v>72</v>
      </c>
      <c r="E1318" s="8"/>
      <c r="F1318" s="8"/>
    </row>
    <row r="1319" spans="1:6" ht="14.4">
      <c r="A1319" s="8" t="str">
        <f t="shared" si="20"/>
        <v>Guatemala-The Americas 2010</v>
      </c>
      <c r="B1319" s="8" t="s">
        <v>154</v>
      </c>
      <c r="C1319" s="8" t="s">
        <v>84</v>
      </c>
      <c r="D1319" s="9" t="s">
        <v>72</v>
      </c>
      <c r="E1319" s="14">
        <v>7940</v>
      </c>
      <c r="F1319" s="14">
        <v>12526</v>
      </c>
    </row>
    <row r="1320" spans="1:6" ht="14.4">
      <c r="A1320" s="8" t="str">
        <f t="shared" si="20"/>
        <v>Guinea-Africa 2011</v>
      </c>
      <c r="B1320" s="8" t="s">
        <v>155</v>
      </c>
      <c r="C1320" s="8" t="s">
        <v>78</v>
      </c>
      <c r="D1320" s="9" t="s">
        <v>73</v>
      </c>
      <c r="E1320" s="8"/>
      <c r="F1320" s="14">
        <v>1181</v>
      </c>
    </row>
    <row r="1321" spans="1:6" ht="14.4">
      <c r="A1321" s="8" t="str">
        <f t="shared" si="20"/>
        <v>Guinea-Bissau-Africa 2011</v>
      </c>
      <c r="B1321" s="8" t="s">
        <v>156</v>
      </c>
      <c r="C1321" s="8" t="s">
        <v>78</v>
      </c>
      <c r="D1321" s="9" t="s">
        <v>73</v>
      </c>
      <c r="E1321" s="14">
        <v>90</v>
      </c>
      <c r="F1321" s="14">
        <v>216</v>
      </c>
    </row>
    <row r="1322" spans="1:6" ht="14.4">
      <c r="A1322" s="8" t="str">
        <f t="shared" si="20"/>
        <v>Guyana-The Americas 2011</v>
      </c>
      <c r="B1322" s="8" t="s">
        <v>157</v>
      </c>
      <c r="C1322" s="8" t="s">
        <v>84</v>
      </c>
      <c r="D1322" s="9" t="s">
        <v>73</v>
      </c>
      <c r="E1322" s="14">
        <v>500</v>
      </c>
      <c r="F1322" s="14">
        <v>1291</v>
      </c>
    </row>
    <row r="1323" spans="1:6" ht="14.4">
      <c r="A1323" s="8" t="str">
        <f t="shared" si="20"/>
        <v>Haiti-The Americas 2011</v>
      </c>
      <c r="B1323" s="8" t="s">
        <v>158</v>
      </c>
      <c r="C1323" s="8" t="s">
        <v>84</v>
      </c>
      <c r="D1323" s="9" t="s">
        <v>73</v>
      </c>
      <c r="E1323" s="14">
        <v>2645</v>
      </c>
      <c r="F1323" s="14">
        <v>2112</v>
      </c>
    </row>
    <row r="1324" spans="1:6" ht="14.4">
      <c r="A1324" s="8" t="str">
        <f t="shared" si="20"/>
        <v>Honduras-The Americas 2011</v>
      </c>
      <c r="B1324" s="8" t="s">
        <v>159</v>
      </c>
      <c r="C1324" s="8" t="s">
        <v>84</v>
      </c>
      <c r="D1324" s="9" t="s">
        <v>73</v>
      </c>
      <c r="E1324" s="14">
        <v>3993</v>
      </c>
      <c r="F1324" s="14">
        <v>7008</v>
      </c>
    </row>
    <row r="1325" spans="1:6" ht="14.4">
      <c r="A1325" s="8" t="str">
        <f t="shared" si="20"/>
        <v>Hong Kong SAR-Asia 2011</v>
      </c>
      <c r="B1325" s="8" t="s">
        <v>160</v>
      </c>
      <c r="C1325" s="8" t="s">
        <v>61</v>
      </c>
      <c r="D1325" s="9" t="s">
        <v>73</v>
      </c>
      <c r="E1325" s="14">
        <v>13330</v>
      </c>
      <c r="F1325" s="14">
        <v>38555</v>
      </c>
    </row>
    <row r="1326" spans="1:6" ht="14.4">
      <c r="A1326" s="8" t="str">
        <f t="shared" si="20"/>
        <v>Hungary-Europe 2011</v>
      </c>
      <c r="B1326" s="8" t="s">
        <v>161</v>
      </c>
      <c r="C1326" s="8" t="s">
        <v>76</v>
      </c>
      <c r="D1326" s="9" t="s">
        <v>73</v>
      </c>
      <c r="E1326" s="14">
        <v>27330</v>
      </c>
      <c r="F1326" s="14">
        <v>57235</v>
      </c>
    </row>
    <row r="1327" spans="1:6" ht="14.4">
      <c r="A1327" s="8" t="str">
        <f t="shared" si="20"/>
        <v>Iceland-Europe 2011</v>
      </c>
      <c r="B1327" s="8" t="s">
        <v>162</v>
      </c>
      <c r="C1327" s="8" t="s">
        <v>76</v>
      </c>
      <c r="D1327" s="9" t="s">
        <v>73</v>
      </c>
      <c r="E1327" s="14">
        <v>4159</v>
      </c>
      <c r="F1327" s="14">
        <v>2277</v>
      </c>
    </row>
    <row r="1328" spans="1:6" ht="14.4">
      <c r="A1328" s="8" t="str">
        <f t="shared" si="20"/>
        <v>India-Asia 2011</v>
      </c>
      <c r="B1328" s="8" t="s">
        <v>163</v>
      </c>
      <c r="C1328" s="8" t="s">
        <v>61</v>
      </c>
      <c r="D1328" s="9" t="s">
        <v>73</v>
      </c>
      <c r="E1328" s="14">
        <v>567182</v>
      </c>
      <c r="F1328" s="14">
        <v>1504365</v>
      </c>
    </row>
    <row r="1329" spans="1:6" ht="14.4">
      <c r="A1329" s="8" t="str">
        <f t="shared" si="20"/>
        <v>Indonesia-Asia 2011</v>
      </c>
      <c r="B1329" s="8" t="s">
        <v>164</v>
      </c>
      <c r="C1329" s="8" t="s">
        <v>61</v>
      </c>
      <c r="D1329" s="9" t="s">
        <v>73</v>
      </c>
      <c r="E1329" s="14">
        <v>183726</v>
      </c>
      <c r="F1329" s="14">
        <v>345120</v>
      </c>
    </row>
    <row r="1330" spans="1:6" ht="14.4">
      <c r="A1330" s="8" t="str">
        <f t="shared" si="20"/>
        <v>Iran-Middle East 2011</v>
      </c>
      <c r="B1330" s="8" t="s">
        <v>165</v>
      </c>
      <c r="C1330" s="8" t="s">
        <v>93</v>
      </c>
      <c r="D1330" s="9" t="s">
        <v>73</v>
      </c>
      <c r="E1330" s="14">
        <v>180242</v>
      </c>
      <c r="F1330" s="14">
        <v>509889</v>
      </c>
    </row>
    <row r="1331" spans="1:6" ht="14.4">
      <c r="A1331" s="8" t="str">
        <f t="shared" si="20"/>
        <v>Iraq-Middle East 2011</v>
      </c>
      <c r="B1331" s="8" t="s">
        <v>166</v>
      </c>
      <c r="C1331" s="8" t="s">
        <v>93</v>
      </c>
      <c r="D1331" s="9" t="s">
        <v>73</v>
      </c>
      <c r="E1331" s="14">
        <v>21503</v>
      </c>
      <c r="F1331" s="14">
        <v>99544</v>
      </c>
    </row>
    <row r="1332" spans="1:6" ht="14.4">
      <c r="A1332" s="8" t="str">
        <f t="shared" si="20"/>
        <v>Ireland-Europe 2011</v>
      </c>
      <c r="B1332" s="8" t="s">
        <v>167</v>
      </c>
      <c r="C1332" s="8" t="s">
        <v>76</v>
      </c>
      <c r="D1332" s="9" t="s">
        <v>73</v>
      </c>
      <c r="E1332" s="14">
        <v>14607</v>
      </c>
      <c r="F1332" s="14">
        <v>43458</v>
      </c>
    </row>
    <row r="1333" spans="1:6" ht="14.4">
      <c r="A1333" s="8" t="str">
        <f t="shared" si="20"/>
        <v>Isle of Man-Europe 2011</v>
      </c>
      <c r="B1333" s="8" t="s">
        <v>168</v>
      </c>
      <c r="C1333" s="8" t="s">
        <v>76</v>
      </c>
      <c r="D1333" s="9" t="s">
        <v>73</v>
      </c>
      <c r="E1333" s="8"/>
      <c r="F1333" s="8"/>
    </row>
    <row r="1334" spans="1:6" ht="14.4">
      <c r="A1334" s="8" t="str">
        <f t="shared" si="20"/>
        <v>Israel-Middle East 2011</v>
      </c>
      <c r="B1334" s="8" t="s">
        <v>169</v>
      </c>
      <c r="C1334" s="8" t="s">
        <v>93</v>
      </c>
      <c r="D1334" s="9" t="s">
        <v>73</v>
      </c>
      <c r="E1334" s="14">
        <v>20380</v>
      </c>
      <c r="F1334" s="14">
        <v>65977</v>
      </c>
    </row>
    <row r="1335" spans="1:6" ht="14.4">
      <c r="A1335" s="8" t="str">
        <f t="shared" si="20"/>
        <v>Italy-Europe 2011</v>
      </c>
      <c r="B1335" s="8" t="s">
        <v>170</v>
      </c>
      <c r="C1335" s="8" t="s">
        <v>76</v>
      </c>
      <c r="D1335" s="9" t="s">
        <v>73</v>
      </c>
      <c r="E1335" s="14">
        <v>181830</v>
      </c>
      <c r="F1335" s="14">
        <v>469347</v>
      </c>
    </row>
    <row r="1336" spans="1:6" ht="14.4">
      <c r="A1336" s="8" t="str">
        <f t="shared" si="20"/>
        <v>Jamaica-The Americas 2011</v>
      </c>
      <c r="B1336" s="8" t="s">
        <v>171</v>
      </c>
      <c r="C1336" s="8" t="s">
        <v>84</v>
      </c>
      <c r="D1336" s="9" t="s">
        <v>73</v>
      </c>
      <c r="E1336" s="14">
        <v>4176</v>
      </c>
      <c r="F1336" s="14">
        <v>12020</v>
      </c>
    </row>
    <row r="1337" spans="1:6" ht="14.4">
      <c r="A1337" s="8" t="str">
        <f t="shared" si="20"/>
        <v>Japan-Asia 2011</v>
      </c>
      <c r="B1337" s="8" t="s">
        <v>172</v>
      </c>
      <c r="C1337" s="8" t="s">
        <v>61</v>
      </c>
      <c r="D1337" s="9" t="s">
        <v>73</v>
      </c>
      <c r="E1337" s="14">
        <v>519807</v>
      </c>
      <c r="F1337" s="14">
        <v>1231302</v>
      </c>
    </row>
    <row r="1338" spans="1:6" ht="14.4">
      <c r="A1338" s="8" t="str">
        <f t="shared" si="20"/>
        <v>Jordan-Middle East 2011</v>
      </c>
      <c r="B1338" s="8" t="s">
        <v>173</v>
      </c>
      <c r="C1338" s="8" t="s">
        <v>93</v>
      </c>
      <c r="D1338" s="9" t="s">
        <v>73</v>
      </c>
      <c r="E1338" s="14">
        <v>6853</v>
      </c>
      <c r="F1338" s="14">
        <v>20733</v>
      </c>
    </row>
    <row r="1339" spans="1:6" ht="14.4">
      <c r="A1339" s="8" t="str">
        <f t="shared" si="20"/>
        <v>Kazakhstan-Asia 2011</v>
      </c>
      <c r="B1339" s="8" t="s">
        <v>174</v>
      </c>
      <c r="C1339" s="8" t="s">
        <v>61</v>
      </c>
      <c r="D1339" s="9" t="s">
        <v>73</v>
      </c>
      <c r="E1339" s="14">
        <v>61504</v>
      </c>
      <c r="F1339" s="14">
        <v>192532</v>
      </c>
    </row>
    <row r="1340" spans="1:6" ht="14.4">
      <c r="A1340" s="8" t="str">
        <f t="shared" si="20"/>
        <v>Kenya-Africa 2011</v>
      </c>
      <c r="B1340" s="8" t="s">
        <v>175</v>
      </c>
      <c r="C1340" s="8" t="s">
        <v>78</v>
      </c>
      <c r="D1340" s="9" t="s">
        <v>73</v>
      </c>
      <c r="E1340" s="14">
        <v>16896</v>
      </c>
      <c r="F1340" s="14">
        <v>9575</v>
      </c>
    </row>
    <row r="1341" spans="1:6" ht="14.4">
      <c r="A1341" s="8" t="str">
        <f t="shared" si="20"/>
        <v>Kiribati-Oceania 2011</v>
      </c>
      <c r="B1341" s="8" t="s">
        <v>176</v>
      </c>
      <c r="C1341" s="8" t="s">
        <v>80</v>
      </c>
      <c r="D1341" s="9" t="s">
        <v>73</v>
      </c>
      <c r="E1341" s="14">
        <v>10</v>
      </c>
      <c r="F1341" s="14">
        <v>70</v>
      </c>
    </row>
    <row r="1342" spans="1:6" ht="14.4">
      <c r="A1342" s="8" t="str">
        <f t="shared" si="20"/>
        <v>Kosovo-Europe 2011</v>
      </c>
      <c r="B1342" s="8" t="s">
        <v>177</v>
      </c>
      <c r="C1342" s="8" t="s">
        <v>76</v>
      </c>
      <c r="D1342" s="9" t="s">
        <v>73</v>
      </c>
      <c r="E1342" s="14">
        <v>1966</v>
      </c>
      <c r="F1342" s="8"/>
    </row>
    <row r="1343" spans="1:6" ht="14.4">
      <c r="A1343" s="8" t="str">
        <f t="shared" si="20"/>
        <v>Kuwait-Middle East 2011</v>
      </c>
      <c r="B1343" s="8" t="s">
        <v>178</v>
      </c>
      <c r="C1343" s="8" t="s">
        <v>93</v>
      </c>
      <c r="D1343" s="9" t="s">
        <v>73</v>
      </c>
      <c r="E1343" s="14">
        <v>25780</v>
      </c>
      <c r="F1343" s="14">
        <v>73769</v>
      </c>
    </row>
    <row r="1344" spans="1:6" ht="14.4">
      <c r="A1344" s="8" t="str">
        <f t="shared" si="20"/>
        <v>Kyrgyzstan-Asia 2011</v>
      </c>
      <c r="B1344" s="8" t="s">
        <v>179</v>
      </c>
      <c r="C1344" s="8" t="s">
        <v>61</v>
      </c>
      <c r="D1344" s="9" t="s">
        <v>73</v>
      </c>
      <c r="E1344" s="14">
        <v>2450</v>
      </c>
      <c r="F1344" s="14">
        <v>5145</v>
      </c>
    </row>
    <row r="1345" spans="1:6" ht="14.4">
      <c r="A1345" s="8" t="str">
        <f t="shared" si="20"/>
        <v>Laos-Asia 2011</v>
      </c>
      <c r="B1345" s="8" t="s">
        <v>180</v>
      </c>
      <c r="C1345" s="8" t="s">
        <v>61</v>
      </c>
      <c r="D1345" s="9" t="s">
        <v>73</v>
      </c>
      <c r="E1345" s="8"/>
      <c r="F1345" s="14">
        <v>1580</v>
      </c>
    </row>
    <row r="1346" spans="1:6" ht="14.4">
      <c r="A1346" s="8" t="str">
        <f t="shared" si="20"/>
        <v>Latvia-Europe 2011</v>
      </c>
      <c r="B1346" s="8" t="s">
        <v>181</v>
      </c>
      <c r="C1346" s="8" t="s">
        <v>76</v>
      </c>
      <c r="D1346" s="9" t="s">
        <v>73</v>
      </c>
      <c r="E1346" s="14">
        <v>4688</v>
      </c>
      <c r="F1346" s="14">
        <v>7583</v>
      </c>
    </row>
    <row r="1347" spans="1:6" ht="14.4">
      <c r="A1347" s="8" t="str">
        <f t="shared" ref="A1347:A1410" si="21">CONCATENATE(B1347," ",D1347)</f>
        <v>Lebanon-Middle East 2011</v>
      </c>
      <c r="B1347" s="8" t="s">
        <v>182</v>
      </c>
      <c r="C1347" s="8" t="s">
        <v>93</v>
      </c>
      <c r="D1347" s="9" t="s">
        <v>73</v>
      </c>
      <c r="E1347" s="14">
        <v>4774</v>
      </c>
      <c r="F1347" s="14">
        <v>14499</v>
      </c>
    </row>
    <row r="1348" spans="1:6" ht="14.4">
      <c r="A1348" s="8" t="str">
        <f t="shared" si="21"/>
        <v>Lesotho-Africa 2011</v>
      </c>
      <c r="B1348" s="8" t="s">
        <v>183</v>
      </c>
      <c r="C1348" s="8" t="s">
        <v>78</v>
      </c>
      <c r="D1348" s="9" t="s">
        <v>73</v>
      </c>
      <c r="E1348" s="14">
        <v>19</v>
      </c>
      <c r="F1348" s="8"/>
    </row>
    <row r="1349" spans="1:6" ht="14.4">
      <c r="A1349" s="8" t="str">
        <f t="shared" si="21"/>
        <v>Liberia-Africa 2011</v>
      </c>
      <c r="B1349" s="8" t="s">
        <v>184</v>
      </c>
      <c r="C1349" s="8" t="s">
        <v>78</v>
      </c>
      <c r="D1349" s="9" t="s">
        <v>73</v>
      </c>
      <c r="E1349" s="8"/>
      <c r="F1349" s="14">
        <v>759</v>
      </c>
    </row>
    <row r="1350" spans="1:6" ht="14.4">
      <c r="A1350" s="8" t="str">
        <f t="shared" si="21"/>
        <v>Libya-Africa 2011</v>
      </c>
      <c r="B1350" s="8" t="s">
        <v>185</v>
      </c>
      <c r="C1350" s="8" t="s">
        <v>78</v>
      </c>
      <c r="D1350" s="9" t="s">
        <v>73</v>
      </c>
      <c r="E1350" s="14">
        <v>17899</v>
      </c>
      <c r="F1350" s="14">
        <v>53788</v>
      </c>
    </row>
    <row r="1351" spans="1:6" ht="14.4">
      <c r="A1351" s="8" t="str">
        <f t="shared" si="21"/>
        <v>Liechtenstein-Europe 2011</v>
      </c>
      <c r="B1351" s="8" t="s">
        <v>186</v>
      </c>
      <c r="C1351" s="8" t="s">
        <v>76</v>
      </c>
      <c r="D1351" s="9" t="s">
        <v>73</v>
      </c>
      <c r="E1351" s="8"/>
      <c r="F1351" s="8"/>
    </row>
    <row r="1352" spans="1:6" ht="14.4">
      <c r="A1352" s="8" t="str">
        <f t="shared" si="21"/>
        <v>Lithuania-Europe 2011</v>
      </c>
      <c r="B1352" s="8" t="s">
        <v>187</v>
      </c>
      <c r="C1352" s="8" t="s">
        <v>76</v>
      </c>
      <c r="D1352" s="9" t="s">
        <v>73</v>
      </c>
      <c r="E1352" s="14">
        <v>8718</v>
      </c>
      <c r="F1352" s="14">
        <v>14294</v>
      </c>
    </row>
    <row r="1353" spans="1:6" ht="14.4">
      <c r="A1353" s="8" t="str">
        <f t="shared" si="21"/>
        <v>Luxembourg-Europe 2011</v>
      </c>
      <c r="B1353" s="8" t="s">
        <v>188</v>
      </c>
      <c r="C1353" s="8" t="s">
        <v>76</v>
      </c>
      <c r="D1353" s="9" t="s">
        <v>73</v>
      </c>
      <c r="E1353" s="14">
        <v>4329</v>
      </c>
      <c r="F1353" s="14">
        <v>11357</v>
      </c>
    </row>
    <row r="1354" spans="1:6" ht="14.4">
      <c r="A1354" s="8" t="str">
        <f t="shared" si="21"/>
        <v>Macao SAR-Asia 2011</v>
      </c>
      <c r="B1354" s="8" t="s">
        <v>189</v>
      </c>
      <c r="C1354" s="8" t="s">
        <v>61</v>
      </c>
      <c r="D1354" s="9" t="s">
        <v>73</v>
      </c>
      <c r="E1354" s="8"/>
      <c r="F1354" s="14">
        <v>1632</v>
      </c>
    </row>
    <row r="1355" spans="1:6" ht="14.4">
      <c r="A1355" s="8" t="str">
        <f t="shared" si="21"/>
        <v>Madagascar-Africa 2011</v>
      </c>
      <c r="B1355" s="8" t="s">
        <v>190</v>
      </c>
      <c r="C1355" s="8" t="s">
        <v>78</v>
      </c>
      <c r="D1355" s="9" t="s">
        <v>73</v>
      </c>
      <c r="E1355" s="8"/>
      <c r="F1355" s="14">
        <v>1683</v>
      </c>
    </row>
    <row r="1356" spans="1:6" ht="14.4">
      <c r="A1356" s="8" t="str">
        <f t="shared" si="21"/>
        <v>Malawi-Africa 2011</v>
      </c>
      <c r="B1356" s="8" t="s">
        <v>191</v>
      </c>
      <c r="C1356" s="8" t="s">
        <v>78</v>
      </c>
      <c r="D1356" s="9" t="s">
        <v>73</v>
      </c>
      <c r="E1356" s="8"/>
      <c r="F1356" s="14">
        <v>953</v>
      </c>
    </row>
    <row r="1357" spans="1:6" ht="14.4">
      <c r="A1357" s="8" t="str">
        <f t="shared" si="21"/>
        <v>Malaysia-Asia 2011</v>
      </c>
      <c r="B1357" s="8" t="s">
        <v>192</v>
      </c>
      <c r="C1357" s="8" t="s">
        <v>61</v>
      </c>
      <c r="D1357" s="9" t="s">
        <v>73</v>
      </c>
      <c r="E1357" s="14">
        <v>63715</v>
      </c>
      <c r="F1357" s="14">
        <v>170648</v>
      </c>
    </row>
    <row r="1358" spans="1:6" ht="14.4">
      <c r="A1358" s="8" t="str">
        <f t="shared" si="21"/>
        <v>Maldives-Asia 2011</v>
      </c>
      <c r="B1358" s="8" t="s">
        <v>193</v>
      </c>
      <c r="C1358" s="8" t="s">
        <v>61</v>
      </c>
      <c r="D1358" s="9" t="s">
        <v>73</v>
      </c>
      <c r="E1358" s="14">
        <v>288</v>
      </c>
      <c r="F1358" s="14">
        <v>887</v>
      </c>
    </row>
    <row r="1359" spans="1:6" ht="14.4">
      <c r="A1359" s="8" t="str">
        <f t="shared" si="21"/>
        <v>Mali-Africa 2011</v>
      </c>
      <c r="B1359" s="8" t="s">
        <v>194</v>
      </c>
      <c r="C1359" s="8" t="s">
        <v>78</v>
      </c>
      <c r="D1359" s="9" t="s">
        <v>73</v>
      </c>
      <c r="E1359" s="8"/>
      <c r="F1359" s="14">
        <v>568</v>
      </c>
    </row>
    <row r="1360" spans="1:6" ht="14.4">
      <c r="A1360" s="8" t="str">
        <f t="shared" si="21"/>
        <v>Malta-Europe 2011</v>
      </c>
      <c r="B1360" s="8" t="s">
        <v>195</v>
      </c>
      <c r="C1360" s="8" t="s">
        <v>76</v>
      </c>
      <c r="D1360" s="9" t="s">
        <v>73</v>
      </c>
      <c r="E1360" s="14">
        <v>834</v>
      </c>
      <c r="F1360" s="14">
        <v>2574</v>
      </c>
    </row>
    <row r="1361" spans="1:6" ht="14.4">
      <c r="A1361" s="8" t="str">
        <f t="shared" si="21"/>
        <v>Marshall Islands-Oceania 2011</v>
      </c>
      <c r="B1361" s="8" t="s">
        <v>196</v>
      </c>
      <c r="C1361" s="8" t="s">
        <v>80</v>
      </c>
      <c r="D1361" s="9" t="s">
        <v>73</v>
      </c>
      <c r="E1361" s="14">
        <v>30</v>
      </c>
      <c r="F1361" s="14">
        <v>92</v>
      </c>
    </row>
    <row r="1362" spans="1:6" ht="14.4">
      <c r="A1362" s="8" t="str">
        <f t="shared" si="21"/>
        <v>Mauritania-Africa 2011</v>
      </c>
      <c r="B1362" s="8" t="s">
        <v>197</v>
      </c>
      <c r="C1362" s="8" t="s">
        <v>78</v>
      </c>
      <c r="D1362" s="9" t="s">
        <v>73</v>
      </c>
      <c r="E1362" s="8"/>
      <c r="F1362" s="14">
        <v>1676</v>
      </c>
    </row>
    <row r="1363" spans="1:6" ht="14.4">
      <c r="A1363" s="8" t="str">
        <f t="shared" si="21"/>
        <v>Mauritius-Africa 2011</v>
      </c>
      <c r="B1363" s="8" t="s">
        <v>198</v>
      </c>
      <c r="C1363" s="8" t="s">
        <v>78</v>
      </c>
      <c r="D1363" s="9" t="s">
        <v>73</v>
      </c>
      <c r="E1363" s="14">
        <v>1173</v>
      </c>
      <c r="F1363" s="14">
        <v>3777</v>
      </c>
    </row>
    <row r="1364" spans="1:6" ht="14.4">
      <c r="A1364" s="8" t="str">
        <f t="shared" si="21"/>
        <v>Mexico-The Americas 2011</v>
      </c>
      <c r="B1364" s="8" t="s">
        <v>199</v>
      </c>
      <c r="C1364" s="8" t="s">
        <v>84</v>
      </c>
      <c r="D1364" s="9" t="s">
        <v>73</v>
      </c>
      <c r="E1364" s="14">
        <v>172307</v>
      </c>
      <c r="F1364" s="14">
        <v>441796</v>
      </c>
    </row>
    <row r="1365" spans="1:6" ht="14.4">
      <c r="A1365" s="8" t="str">
        <f t="shared" si="21"/>
        <v>Micronesia, Fed. Sts.-Oceania 2011</v>
      </c>
      <c r="B1365" s="8" t="s">
        <v>200</v>
      </c>
      <c r="C1365" s="8" t="s">
        <v>80</v>
      </c>
      <c r="D1365" s="9" t="s">
        <v>73</v>
      </c>
      <c r="E1365" s="8"/>
      <c r="F1365" s="14">
        <v>103</v>
      </c>
    </row>
    <row r="1366" spans="1:6" ht="14.4">
      <c r="A1366" s="8" t="str">
        <f t="shared" si="21"/>
        <v>Moldova-Europe 2011</v>
      </c>
      <c r="B1366" s="8" t="s">
        <v>201</v>
      </c>
      <c r="C1366" s="8" t="s">
        <v>76</v>
      </c>
      <c r="D1366" s="9" t="s">
        <v>73</v>
      </c>
      <c r="E1366" s="14">
        <v>3441</v>
      </c>
      <c r="F1366" s="14">
        <v>4994</v>
      </c>
    </row>
    <row r="1367" spans="1:6" ht="14.4">
      <c r="A1367" s="8" t="str">
        <f t="shared" si="21"/>
        <v>Monaco-Europe 2011</v>
      </c>
      <c r="B1367" s="8" t="s">
        <v>202</v>
      </c>
      <c r="C1367" s="8" t="s">
        <v>76</v>
      </c>
      <c r="D1367" s="9" t="s">
        <v>73</v>
      </c>
      <c r="E1367" s="8"/>
      <c r="F1367" s="8"/>
    </row>
    <row r="1368" spans="1:6" ht="14.4">
      <c r="A1368" s="8" t="str">
        <f t="shared" si="21"/>
        <v>Mongolia-Asia 2011</v>
      </c>
      <c r="B1368" s="8" t="s">
        <v>203</v>
      </c>
      <c r="C1368" s="8" t="s">
        <v>61</v>
      </c>
      <c r="D1368" s="9" t="s">
        <v>73</v>
      </c>
      <c r="E1368" s="14">
        <v>2925</v>
      </c>
      <c r="F1368" s="14">
        <v>9498</v>
      </c>
    </row>
    <row r="1369" spans="1:6" ht="14.4">
      <c r="A1369" s="8" t="str">
        <f t="shared" si="21"/>
        <v>Montenegro-Europe 2011</v>
      </c>
      <c r="B1369" s="8" t="s">
        <v>204</v>
      </c>
      <c r="C1369" s="8" t="s">
        <v>76</v>
      </c>
      <c r="D1369" s="9" t="s">
        <v>73</v>
      </c>
      <c r="E1369" s="14">
        <v>1118</v>
      </c>
      <c r="F1369" s="14">
        <v>2384</v>
      </c>
    </row>
    <row r="1370" spans="1:6" ht="14.4">
      <c r="A1370" s="8" t="str">
        <f t="shared" si="21"/>
        <v>Morocco-Africa 2011</v>
      </c>
      <c r="B1370" s="8" t="s">
        <v>205</v>
      </c>
      <c r="C1370" s="8" t="s">
        <v>78</v>
      </c>
      <c r="D1370" s="9" t="s">
        <v>73</v>
      </c>
      <c r="E1370" s="14">
        <v>13648</v>
      </c>
      <c r="F1370" s="14">
        <v>47425</v>
      </c>
    </row>
    <row r="1371" spans="1:6" ht="14.4">
      <c r="A1371" s="8" t="str">
        <f t="shared" si="21"/>
        <v>Mozambique-Africa 2011</v>
      </c>
      <c r="B1371" s="8" t="s">
        <v>206</v>
      </c>
      <c r="C1371" s="8" t="s">
        <v>78</v>
      </c>
      <c r="D1371" s="9" t="s">
        <v>73</v>
      </c>
      <c r="E1371" s="14">
        <v>8742</v>
      </c>
      <c r="F1371" s="14">
        <v>1980</v>
      </c>
    </row>
    <row r="1372" spans="1:6" ht="14.4">
      <c r="A1372" s="8" t="str">
        <f t="shared" si="21"/>
        <v>Myanmar-Asia 2011</v>
      </c>
      <c r="B1372" s="8" t="s">
        <v>207</v>
      </c>
      <c r="C1372" s="8" t="s">
        <v>61</v>
      </c>
      <c r="D1372" s="9" t="s">
        <v>73</v>
      </c>
      <c r="E1372" s="14">
        <v>15015</v>
      </c>
      <c r="F1372" s="14">
        <v>12611</v>
      </c>
    </row>
    <row r="1373" spans="1:6" ht="14.4">
      <c r="A1373" s="8" t="str">
        <f t="shared" si="21"/>
        <v>Namibia-Africa 2012</v>
      </c>
      <c r="B1373" s="8" t="s">
        <v>208</v>
      </c>
      <c r="C1373" s="8" t="s">
        <v>78</v>
      </c>
      <c r="D1373" s="9" t="s">
        <v>74</v>
      </c>
      <c r="E1373" s="14">
        <v>1294</v>
      </c>
      <c r="F1373" s="14">
        <v>2329</v>
      </c>
    </row>
    <row r="1374" spans="1:6" ht="14.4">
      <c r="A1374" s="8" t="str">
        <f t="shared" si="21"/>
        <v>Nepal-Asia 2012</v>
      </c>
      <c r="B1374" s="8" t="s">
        <v>209</v>
      </c>
      <c r="C1374" s="8" t="s">
        <v>61</v>
      </c>
      <c r="D1374" s="9" t="s">
        <v>74</v>
      </c>
      <c r="E1374" s="14">
        <v>9131</v>
      </c>
      <c r="F1374" s="14">
        <v>2662</v>
      </c>
    </row>
    <row r="1375" spans="1:6" ht="14.4">
      <c r="A1375" s="8" t="str">
        <f t="shared" si="21"/>
        <v>Netherlands-Europe 2012</v>
      </c>
      <c r="B1375" s="8" t="s">
        <v>210</v>
      </c>
      <c r="C1375" s="8" t="s">
        <v>76</v>
      </c>
      <c r="D1375" s="9" t="s">
        <v>74</v>
      </c>
      <c r="E1375" s="14">
        <v>76830</v>
      </c>
      <c r="F1375" s="14">
        <v>167201</v>
      </c>
    </row>
    <row r="1376" spans="1:6" ht="14.4">
      <c r="A1376" s="8" t="str">
        <f t="shared" si="21"/>
        <v>New Caledonia-Oceania 2012</v>
      </c>
      <c r="B1376" s="8" t="s">
        <v>211</v>
      </c>
      <c r="C1376" s="8" t="s">
        <v>80</v>
      </c>
      <c r="D1376" s="9" t="s">
        <v>74</v>
      </c>
      <c r="E1376" s="8"/>
      <c r="F1376" s="14">
        <v>2780</v>
      </c>
    </row>
    <row r="1377" spans="1:6" ht="14.4">
      <c r="A1377" s="8" t="str">
        <f t="shared" si="21"/>
        <v>New Zealand-Oceania 2012</v>
      </c>
      <c r="B1377" s="8" t="s">
        <v>212</v>
      </c>
      <c r="C1377" s="8" t="s">
        <v>80</v>
      </c>
      <c r="D1377" s="9" t="s">
        <v>74</v>
      </c>
      <c r="E1377" s="14">
        <v>16965</v>
      </c>
      <c r="F1377" s="14">
        <v>33553</v>
      </c>
    </row>
    <row r="1378" spans="1:6" ht="14.4">
      <c r="A1378" s="8" t="str">
        <f t="shared" si="21"/>
        <v>Nicaragua-The Americas 2012</v>
      </c>
      <c r="B1378" s="8" t="s">
        <v>213</v>
      </c>
      <c r="C1378" s="8" t="s">
        <v>84</v>
      </c>
      <c r="D1378" s="9" t="s">
        <v>74</v>
      </c>
      <c r="E1378" s="14">
        <v>2824</v>
      </c>
      <c r="F1378" s="14">
        <v>4466</v>
      </c>
    </row>
    <row r="1379" spans="1:6" ht="14.4">
      <c r="A1379" s="8" t="str">
        <f t="shared" si="21"/>
        <v>Niger-Africa 2012</v>
      </c>
      <c r="B1379" s="8" t="s">
        <v>214</v>
      </c>
      <c r="C1379" s="8" t="s">
        <v>78</v>
      </c>
      <c r="D1379" s="9" t="s">
        <v>74</v>
      </c>
      <c r="E1379" s="8"/>
      <c r="F1379" s="14">
        <v>807</v>
      </c>
    </row>
    <row r="1380" spans="1:6" ht="14.4">
      <c r="A1380" s="8" t="str">
        <f t="shared" si="21"/>
        <v>Nigeria-Africa 2012</v>
      </c>
      <c r="B1380" s="8" t="s">
        <v>215</v>
      </c>
      <c r="C1380" s="8" t="s">
        <v>78</v>
      </c>
      <c r="D1380" s="9" t="s">
        <v>74</v>
      </c>
      <c r="E1380" s="14">
        <v>107005</v>
      </c>
      <c r="F1380" s="14">
        <v>98514</v>
      </c>
    </row>
    <row r="1381" spans="1:6" ht="14.4">
      <c r="A1381" s="8" t="str">
        <f t="shared" si="21"/>
        <v>North Korea-Asia 2012</v>
      </c>
      <c r="B1381" s="8" t="s">
        <v>216</v>
      </c>
      <c r="C1381" s="8" t="s">
        <v>61</v>
      </c>
      <c r="D1381" s="9" t="s">
        <v>74</v>
      </c>
      <c r="E1381" s="14">
        <v>21544</v>
      </c>
      <c r="F1381" s="14">
        <v>84557</v>
      </c>
    </row>
    <row r="1382" spans="1:6" ht="14.4">
      <c r="A1382" s="8" t="str">
        <f t="shared" si="21"/>
        <v>North Macedonia-Europe 2012</v>
      </c>
      <c r="B1382" s="8" t="s">
        <v>217</v>
      </c>
      <c r="C1382" s="8" t="s">
        <v>76</v>
      </c>
      <c r="D1382" s="9" t="s">
        <v>74</v>
      </c>
      <c r="E1382" s="14">
        <v>2924</v>
      </c>
      <c r="F1382" s="14">
        <v>10939</v>
      </c>
    </row>
    <row r="1383" spans="1:6" ht="14.4">
      <c r="A1383" s="8" t="str">
        <f t="shared" si="21"/>
        <v>Norway-Europe 2012</v>
      </c>
      <c r="B1383" s="8" t="s">
        <v>218</v>
      </c>
      <c r="C1383" s="8" t="s">
        <v>76</v>
      </c>
      <c r="D1383" s="9" t="s">
        <v>74</v>
      </c>
      <c r="E1383" s="14">
        <v>27129</v>
      </c>
      <c r="F1383" s="14">
        <v>44257</v>
      </c>
    </row>
    <row r="1384" spans="1:6" ht="14.4">
      <c r="A1384" s="8" t="str">
        <f t="shared" si="21"/>
        <v>Oman-Middle East 2012</v>
      </c>
      <c r="B1384" s="8" t="s">
        <v>219</v>
      </c>
      <c r="C1384" s="8" t="s">
        <v>93</v>
      </c>
      <c r="D1384" s="9" t="s">
        <v>74</v>
      </c>
      <c r="E1384" s="14">
        <v>15183</v>
      </c>
      <c r="F1384" s="14">
        <v>39604</v>
      </c>
    </row>
    <row r="1385" spans="1:6" ht="14.4">
      <c r="A1385" s="8" t="str">
        <f t="shared" si="21"/>
        <v>Pakistan-Asia 2012</v>
      </c>
      <c r="B1385" s="8" t="s">
        <v>220</v>
      </c>
      <c r="C1385" s="8" t="s">
        <v>61</v>
      </c>
      <c r="D1385" s="9" t="s">
        <v>74</v>
      </c>
      <c r="E1385" s="14">
        <v>79345</v>
      </c>
      <c r="F1385" s="14">
        <v>146075</v>
      </c>
    </row>
    <row r="1386" spans="1:6" ht="14.4">
      <c r="A1386" s="8" t="str">
        <f t="shared" si="21"/>
        <v>Panama-The Americas 2012</v>
      </c>
      <c r="B1386" s="8" t="s">
        <v>221</v>
      </c>
      <c r="C1386" s="8" t="s">
        <v>84</v>
      </c>
      <c r="D1386" s="9" t="s">
        <v>74</v>
      </c>
      <c r="E1386" s="14">
        <v>3093</v>
      </c>
      <c r="F1386" s="14">
        <v>7371</v>
      </c>
    </row>
    <row r="1387" spans="1:6" ht="14.4">
      <c r="A1387" s="8" t="str">
        <f t="shared" si="21"/>
        <v>Papua New Guinea-Oceania 2012</v>
      </c>
      <c r="B1387" s="8" t="s">
        <v>222</v>
      </c>
      <c r="C1387" s="8" t="s">
        <v>80</v>
      </c>
      <c r="D1387" s="9" t="s">
        <v>74</v>
      </c>
      <c r="E1387" s="8"/>
      <c r="F1387" s="14">
        <v>4595</v>
      </c>
    </row>
    <row r="1388" spans="1:6" ht="14.4">
      <c r="A1388" s="8" t="str">
        <f t="shared" si="21"/>
        <v>Paraguay-The Americas 2012</v>
      </c>
      <c r="B1388" s="8" t="s">
        <v>223</v>
      </c>
      <c r="C1388" s="8" t="s">
        <v>84</v>
      </c>
      <c r="D1388" s="9" t="s">
        <v>74</v>
      </c>
      <c r="E1388" s="14">
        <v>4076</v>
      </c>
      <c r="F1388" s="14">
        <v>3986</v>
      </c>
    </row>
    <row r="1389" spans="1:6" ht="14.4">
      <c r="A1389" s="8" t="str">
        <f t="shared" si="21"/>
        <v>Peru-The Americas 2012</v>
      </c>
      <c r="B1389" s="8" t="s">
        <v>224</v>
      </c>
      <c r="C1389" s="8" t="s">
        <v>84</v>
      </c>
      <c r="D1389" s="9" t="s">
        <v>74</v>
      </c>
      <c r="E1389" s="14">
        <v>13248</v>
      </c>
      <c r="F1389" s="14">
        <v>35064</v>
      </c>
    </row>
    <row r="1390" spans="1:6" ht="14.4">
      <c r="A1390" s="8" t="str">
        <f t="shared" si="21"/>
        <v>Philippines-Asia 2012</v>
      </c>
      <c r="B1390" s="8" t="s">
        <v>225</v>
      </c>
      <c r="C1390" s="8" t="s">
        <v>61</v>
      </c>
      <c r="D1390" s="9" t="s">
        <v>74</v>
      </c>
      <c r="E1390" s="14">
        <v>38456</v>
      </c>
      <c r="F1390" s="14">
        <v>67693</v>
      </c>
    </row>
    <row r="1391" spans="1:6" ht="14.4">
      <c r="A1391" s="8" t="str">
        <f t="shared" si="21"/>
        <v>Poland-Europe 2012</v>
      </c>
      <c r="B1391" s="8" t="s">
        <v>226</v>
      </c>
      <c r="C1391" s="8" t="s">
        <v>76</v>
      </c>
      <c r="D1391" s="9" t="s">
        <v>74</v>
      </c>
      <c r="E1391" s="14">
        <v>97241</v>
      </c>
      <c r="F1391" s="14">
        <v>320004</v>
      </c>
    </row>
    <row r="1392" spans="1:6" ht="14.4">
      <c r="A1392" s="8" t="str">
        <f t="shared" si="21"/>
        <v>Portugal-Europe 2012</v>
      </c>
      <c r="B1392" s="8" t="s">
        <v>227</v>
      </c>
      <c r="C1392" s="8" t="s">
        <v>76</v>
      </c>
      <c r="D1392" s="9" t="s">
        <v>74</v>
      </c>
      <c r="E1392" s="14">
        <v>24698</v>
      </c>
      <c r="F1392" s="14">
        <v>59108</v>
      </c>
    </row>
    <row r="1393" spans="1:6" ht="14.4">
      <c r="A1393" s="8" t="str">
        <f t="shared" si="21"/>
        <v>Puerto Rico-The Americas 2012</v>
      </c>
      <c r="B1393" s="8" t="s">
        <v>228</v>
      </c>
      <c r="C1393" s="8" t="s">
        <v>84</v>
      </c>
      <c r="D1393" s="9" t="s">
        <v>74</v>
      </c>
      <c r="E1393" s="8"/>
      <c r="F1393" s="8"/>
    </row>
    <row r="1394" spans="1:6" ht="14.4">
      <c r="A1394" s="8" t="str">
        <f t="shared" si="21"/>
        <v>Qatar-Middle East 2012</v>
      </c>
      <c r="B1394" s="8" t="s">
        <v>229</v>
      </c>
      <c r="C1394" s="8" t="s">
        <v>93</v>
      </c>
      <c r="D1394" s="9" t="s">
        <v>74</v>
      </c>
      <c r="E1394" s="14">
        <v>19606</v>
      </c>
      <c r="F1394" s="14">
        <v>56736</v>
      </c>
    </row>
    <row r="1395" spans="1:6" ht="14.4">
      <c r="A1395" s="8" t="str">
        <f t="shared" si="21"/>
        <v>Romania-Europe 2012</v>
      </c>
      <c r="B1395" s="8" t="s">
        <v>230</v>
      </c>
      <c r="C1395" s="8" t="s">
        <v>76</v>
      </c>
      <c r="D1395" s="9" t="s">
        <v>74</v>
      </c>
      <c r="E1395" s="14">
        <v>39936</v>
      </c>
      <c r="F1395" s="14">
        <v>102595</v>
      </c>
    </row>
    <row r="1396" spans="1:6" ht="14.4">
      <c r="A1396" s="8" t="str">
        <f t="shared" si="21"/>
        <v>Russia-Europe 2012</v>
      </c>
      <c r="B1396" s="8" t="s">
        <v>231</v>
      </c>
      <c r="C1396" s="8" t="s">
        <v>76</v>
      </c>
      <c r="D1396" s="9" t="s">
        <v>74</v>
      </c>
      <c r="E1396" s="14">
        <v>670673</v>
      </c>
      <c r="F1396" s="14">
        <v>1669618</v>
      </c>
    </row>
    <row r="1397" spans="1:6" ht="14.4">
      <c r="A1397" s="8" t="str">
        <f t="shared" si="21"/>
        <v>Rwanda-Africa 2012</v>
      </c>
      <c r="B1397" s="8" t="s">
        <v>232</v>
      </c>
      <c r="C1397" s="8" t="s">
        <v>78</v>
      </c>
      <c r="D1397" s="9" t="s">
        <v>74</v>
      </c>
      <c r="E1397" s="8"/>
      <c r="F1397" s="14">
        <v>528</v>
      </c>
    </row>
    <row r="1398" spans="1:6" ht="14.4">
      <c r="A1398" s="8" t="str">
        <f t="shared" si="21"/>
        <v>Samoa-Oceania 2012</v>
      </c>
      <c r="B1398" s="8" t="s">
        <v>233</v>
      </c>
      <c r="C1398" s="8" t="s">
        <v>80</v>
      </c>
      <c r="D1398" s="9" t="s">
        <v>74</v>
      </c>
      <c r="E1398" s="14">
        <v>57</v>
      </c>
      <c r="F1398" s="14">
        <v>158</v>
      </c>
    </row>
    <row r="1399" spans="1:6" ht="14.4">
      <c r="A1399" s="8" t="str">
        <f t="shared" si="21"/>
        <v>San Marino-Europe 2012</v>
      </c>
      <c r="B1399" s="8" t="s">
        <v>234</v>
      </c>
      <c r="C1399" s="8" t="s">
        <v>76</v>
      </c>
      <c r="D1399" s="9" t="s">
        <v>74</v>
      </c>
      <c r="E1399" s="8"/>
      <c r="F1399" s="8"/>
    </row>
    <row r="1400" spans="1:6" ht="14.4">
      <c r="A1400" s="8" t="str">
        <f t="shared" si="21"/>
        <v>Sao Tome and Principe-Africa 2012</v>
      </c>
      <c r="B1400" s="8" t="s">
        <v>235</v>
      </c>
      <c r="C1400" s="8" t="s">
        <v>78</v>
      </c>
      <c r="D1400" s="9" t="s">
        <v>74</v>
      </c>
      <c r="E1400" s="14">
        <v>44</v>
      </c>
      <c r="F1400" s="14">
        <v>84</v>
      </c>
    </row>
    <row r="1401" spans="1:6" ht="14.4">
      <c r="A1401" s="8" t="str">
        <f t="shared" si="21"/>
        <v>Saudi Arabia-Middle East 2012</v>
      </c>
      <c r="B1401" s="8" t="s">
        <v>236</v>
      </c>
      <c r="C1401" s="8" t="s">
        <v>93</v>
      </c>
      <c r="D1401" s="9" t="s">
        <v>74</v>
      </c>
      <c r="E1401" s="14">
        <v>158214</v>
      </c>
      <c r="F1401" s="14">
        <v>432739</v>
      </c>
    </row>
    <row r="1402" spans="1:6" ht="14.4">
      <c r="A1402" s="8" t="str">
        <f t="shared" si="21"/>
        <v>Senegal-Africa 2012</v>
      </c>
      <c r="B1402" s="8" t="s">
        <v>237</v>
      </c>
      <c r="C1402" s="8" t="s">
        <v>78</v>
      </c>
      <c r="D1402" s="9" t="s">
        <v>74</v>
      </c>
      <c r="E1402" s="14">
        <v>2798</v>
      </c>
      <c r="F1402" s="14">
        <v>4789</v>
      </c>
    </row>
    <row r="1403" spans="1:6" ht="14.4">
      <c r="A1403" s="8" t="str">
        <f t="shared" si="21"/>
        <v>Serbia-Europe 2012</v>
      </c>
      <c r="B1403" s="8" t="s">
        <v>238</v>
      </c>
      <c r="C1403" s="8" t="s">
        <v>76</v>
      </c>
      <c r="D1403" s="9" t="s">
        <v>74</v>
      </c>
      <c r="E1403" s="14">
        <v>17064</v>
      </c>
      <c r="F1403" s="14">
        <v>53766</v>
      </c>
    </row>
    <row r="1404" spans="1:6" ht="14.4">
      <c r="A1404" s="8" t="str">
        <f t="shared" si="21"/>
        <v>Seychelles-Africa 2012</v>
      </c>
      <c r="B1404" s="8" t="s">
        <v>239</v>
      </c>
      <c r="C1404" s="8" t="s">
        <v>78</v>
      </c>
      <c r="D1404" s="9" t="s">
        <v>74</v>
      </c>
      <c r="E1404" s="14">
        <v>243</v>
      </c>
      <c r="F1404" s="14">
        <v>744</v>
      </c>
    </row>
    <row r="1405" spans="1:6" ht="14.4">
      <c r="A1405" s="8" t="str">
        <f t="shared" si="21"/>
        <v>Sierra Leone-Africa 2012</v>
      </c>
      <c r="B1405" s="8" t="s">
        <v>240</v>
      </c>
      <c r="C1405" s="8" t="s">
        <v>78</v>
      </c>
      <c r="D1405" s="9" t="s">
        <v>74</v>
      </c>
      <c r="E1405" s="8"/>
      <c r="F1405" s="14">
        <v>733</v>
      </c>
    </row>
    <row r="1406" spans="1:6" ht="14.4">
      <c r="A1406" s="8" t="str">
        <f t="shared" si="21"/>
        <v>Singapore-Asia 2012</v>
      </c>
      <c r="B1406" s="8" t="s">
        <v>241</v>
      </c>
      <c r="C1406" s="8" t="s">
        <v>61</v>
      </c>
      <c r="D1406" s="9" t="s">
        <v>74</v>
      </c>
      <c r="E1406" s="14">
        <v>23509</v>
      </c>
      <c r="F1406" s="14">
        <v>30799</v>
      </c>
    </row>
    <row r="1407" spans="1:6" ht="14.4">
      <c r="A1407" s="8" t="str">
        <f t="shared" si="21"/>
        <v>Sint Maarten (Dutch part)-The Americas 2012</v>
      </c>
      <c r="B1407" s="8" t="s">
        <v>242</v>
      </c>
      <c r="C1407" s="8" t="s">
        <v>84</v>
      </c>
      <c r="D1407" s="9" t="s">
        <v>74</v>
      </c>
      <c r="E1407" s="8"/>
      <c r="F1407" s="8"/>
    </row>
    <row r="1408" spans="1:6" ht="14.4">
      <c r="A1408" s="8" t="str">
        <f t="shared" si="21"/>
        <v>Slovakia-Europe 2012</v>
      </c>
      <c r="B1408" s="8" t="s">
        <v>243</v>
      </c>
      <c r="C1408" s="8" t="s">
        <v>76</v>
      </c>
      <c r="D1408" s="9" t="s">
        <v>74</v>
      </c>
      <c r="E1408" s="14">
        <v>18640</v>
      </c>
      <c r="F1408" s="14">
        <v>38929</v>
      </c>
    </row>
    <row r="1409" spans="1:6" ht="14.4">
      <c r="A1409" s="8" t="str">
        <f t="shared" si="21"/>
        <v>Slovenia-Europe 2012</v>
      </c>
      <c r="B1409" s="8" t="s">
        <v>244</v>
      </c>
      <c r="C1409" s="8" t="s">
        <v>76</v>
      </c>
      <c r="D1409" s="9" t="s">
        <v>74</v>
      </c>
      <c r="E1409" s="14">
        <v>7321</v>
      </c>
      <c r="F1409" s="14">
        <v>16245</v>
      </c>
    </row>
    <row r="1410" spans="1:6" ht="14.4">
      <c r="A1410" s="8" t="str">
        <f t="shared" si="21"/>
        <v>Solomon Islands-Oceania 2012</v>
      </c>
      <c r="B1410" s="8" t="s">
        <v>245</v>
      </c>
      <c r="C1410" s="8" t="s">
        <v>80</v>
      </c>
      <c r="D1410" s="9" t="s">
        <v>74</v>
      </c>
      <c r="E1410" s="14">
        <v>59</v>
      </c>
      <c r="F1410" s="14">
        <v>180</v>
      </c>
    </row>
    <row r="1411" spans="1:6" ht="14.4">
      <c r="A1411" s="8" t="str">
        <f t="shared" ref="A1411:A1474" si="22">CONCATENATE(B1411," ",D1411)</f>
        <v>Somalia-Africa 2012</v>
      </c>
      <c r="B1411" s="8" t="s">
        <v>246</v>
      </c>
      <c r="C1411" s="8" t="s">
        <v>78</v>
      </c>
      <c r="D1411" s="9" t="s">
        <v>74</v>
      </c>
      <c r="E1411" s="8"/>
      <c r="F1411" s="14">
        <v>576</v>
      </c>
    </row>
    <row r="1412" spans="1:6" ht="14.4">
      <c r="A1412" s="8" t="str">
        <f t="shared" si="22"/>
        <v>South Africa-Africa 2012</v>
      </c>
      <c r="B1412" s="8" t="s">
        <v>247</v>
      </c>
      <c r="C1412" s="8" t="s">
        <v>78</v>
      </c>
      <c r="D1412" s="9" t="s">
        <v>74</v>
      </c>
      <c r="E1412" s="14">
        <v>127255</v>
      </c>
      <c r="F1412" s="14">
        <v>424844</v>
      </c>
    </row>
    <row r="1413" spans="1:6" ht="14.4">
      <c r="A1413" s="8" t="str">
        <f t="shared" si="22"/>
        <v>South Korea-Asia 2012</v>
      </c>
      <c r="B1413" s="8" t="s">
        <v>248</v>
      </c>
      <c r="C1413" s="8" t="s">
        <v>61</v>
      </c>
      <c r="D1413" s="9" t="s">
        <v>74</v>
      </c>
      <c r="E1413" s="14">
        <v>213600</v>
      </c>
      <c r="F1413" s="14">
        <v>470806</v>
      </c>
    </row>
    <row r="1414" spans="1:6" ht="14.4">
      <c r="A1414" s="8" t="str">
        <f t="shared" si="22"/>
        <v>South Sudan-Africa 2012</v>
      </c>
      <c r="B1414" s="8" t="s">
        <v>249</v>
      </c>
      <c r="C1414" s="8" t="s">
        <v>78</v>
      </c>
      <c r="D1414" s="9" t="s">
        <v>74</v>
      </c>
      <c r="E1414" s="8"/>
      <c r="F1414" s="8"/>
    </row>
    <row r="1415" spans="1:6" ht="14.4">
      <c r="A1415" s="8" t="str">
        <f t="shared" si="22"/>
        <v>Spain-Europe 2012</v>
      </c>
      <c r="B1415" s="8" t="s">
        <v>250</v>
      </c>
      <c r="C1415" s="8" t="s">
        <v>76</v>
      </c>
      <c r="D1415" s="9" t="s">
        <v>74</v>
      </c>
      <c r="E1415" s="14">
        <v>141748</v>
      </c>
      <c r="F1415" s="14">
        <v>350037</v>
      </c>
    </row>
    <row r="1416" spans="1:6" ht="14.4">
      <c r="A1416" s="8" t="str">
        <f t="shared" si="22"/>
        <v>Sri Lanka-Asia 2012</v>
      </c>
      <c r="B1416" s="8" t="s">
        <v>251</v>
      </c>
      <c r="C1416" s="8" t="s">
        <v>61</v>
      </c>
      <c r="D1416" s="9" t="s">
        <v>74</v>
      </c>
      <c r="E1416" s="14">
        <v>9083</v>
      </c>
      <c r="F1416" s="14">
        <v>11738</v>
      </c>
    </row>
    <row r="1417" spans="1:6" ht="14.4">
      <c r="A1417" s="8" t="str">
        <f t="shared" si="22"/>
        <v>St. Kitts and Nevis-The Americas 2012</v>
      </c>
      <c r="B1417" s="8" t="s">
        <v>252</v>
      </c>
      <c r="C1417" s="8" t="s">
        <v>84</v>
      </c>
      <c r="D1417" s="9" t="s">
        <v>74</v>
      </c>
      <c r="E1417" s="14">
        <v>79</v>
      </c>
      <c r="F1417" s="14">
        <v>235</v>
      </c>
    </row>
    <row r="1418" spans="1:6" ht="14.4">
      <c r="A1418" s="8" t="str">
        <f t="shared" si="22"/>
        <v>St. Lucia-The Americas 2012</v>
      </c>
      <c r="B1418" s="8" t="s">
        <v>253</v>
      </c>
      <c r="C1418" s="8" t="s">
        <v>84</v>
      </c>
      <c r="D1418" s="9" t="s">
        <v>74</v>
      </c>
      <c r="E1418" s="14">
        <v>119</v>
      </c>
      <c r="F1418" s="14">
        <v>367</v>
      </c>
    </row>
    <row r="1419" spans="1:6" ht="14.4">
      <c r="A1419" s="8" t="str">
        <f t="shared" si="22"/>
        <v>St. Martin (French part)-The Americas 2012</v>
      </c>
      <c r="B1419" s="8" t="s">
        <v>254</v>
      </c>
      <c r="C1419" s="8" t="s">
        <v>84</v>
      </c>
      <c r="D1419" s="9" t="s">
        <v>74</v>
      </c>
      <c r="E1419" s="8"/>
      <c r="F1419" s="8"/>
    </row>
    <row r="1420" spans="1:6" ht="14.4">
      <c r="A1420" s="8" t="str">
        <f t="shared" si="22"/>
        <v>St. Vincent and the Grenadines-The Americas 2012</v>
      </c>
      <c r="B1420" s="8" t="s">
        <v>255</v>
      </c>
      <c r="C1420" s="8" t="s">
        <v>84</v>
      </c>
      <c r="D1420" s="9" t="s">
        <v>74</v>
      </c>
      <c r="E1420" s="14">
        <v>70</v>
      </c>
      <c r="F1420" s="14">
        <v>202</v>
      </c>
    </row>
    <row r="1421" spans="1:6" ht="14.4">
      <c r="A1421" s="8" t="str">
        <f t="shared" si="22"/>
        <v>Sudan-Africa 2012</v>
      </c>
      <c r="B1421" s="8" t="s">
        <v>256</v>
      </c>
      <c r="C1421" s="8" t="s">
        <v>78</v>
      </c>
      <c r="D1421" s="9" t="s">
        <v>74</v>
      </c>
      <c r="E1421" s="14">
        <v>15917</v>
      </c>
      <c r="F1421" s="14">
        <v>11503</v>
      </c>
    </row>
    <row r="1422" spans="1:6" ht="14.4">
      <c r="A1422" s="8" t="str">
        <f t="shared" si="22"/>
        <v>Suriname-The Americas 2012</v>
      </c>
      <c r="B1422" s="8" t="s">
        <v>257</v>
      </c>
      <c r="C1422" s="8" t="s">
        <v>84</v>
      </c>
      <c r="D1422" s="9" t="s">
        <v>74</v>
      </c>
      <c r="E1422" s="14">
        <v>714</v>
      </c>
      <c r="F1422" s="14">
        <v>2442</v>
      </c>
    </row>
    <row r="1423" spans="1:6" ht="14.4">
      <c r="A1423" s="8" t="str">
        <f t="shared" si="22"/>
        <v>Swaziland-Africa 2012</v>
      </c>
      <c r="B1423" s="8" t="s">
        <v>258</v>
      </c>
      <c r="C1423" s="8" t="s">
        <v>78</v>
      </c>
      <c r="D1423" s="9" t="s">
        <v>74</v>
      </c>
      <c r="E1423" s="14">
        <v>406</v>
      </c>
      <c r="F1423" s="14">
        <v>1016</v>
      </c>
    </row>
    <row r="1424" spans="1:6" ht="14.4">
      <c r="A1424" s="8" t="str">
        <f t="shared" si="22"/>
        <v>Sweden-Europe 2012</v>
      </c>
      <c r="B1424" s="8" t="s">
        <v>259</v>
      </c>
      <c r="C1424" s="8" t="s">
        <v>76</v>
      </c>
      <c r="D1424" s="9" t="s">
        <v>74</v>
      </c>
      <c r="E1424" s="14">
        <v>50207</v>
      </c>
      <c r="F1424" s="14">
        <v>49571</v>
      </c>
    </row>
    <row r="1425" spans="1:6" ht="14.4">
      <c r="A1425" s="8" t="str">
        <f t="shared" si="22"/>
        <v>Switzerland-Europe 2012</v>
      </c>
      <c r="B1425" s="8" t="s">
        <v>260</v>
      </c>
      <c r="C1425" s="8" t="s">
        <v>76</v>
      </c>
      <c r="D1425" s="9" t="s">
        <v>74</v>
      </c>
      <c r="E1425" s="14">
        <v>27084</v>
      </c>
      <c r="F1425" s="14">
        <v>41877</v>
      </c>
    </row>
    <row r="1426" spans="1:6" ht="14.4">
      <c r="A1426" s="8" t="str">
        <f t="shared" si="22"/>
        <v>Syria-Middle East 2005</v>
      </c>
      <c r="B1426" s="8" t="s">
        <v>261</v>
      </c>
      <c r="C1426" s="8" t="s">
        <v>93</v>
      </c>
      <c r="D1426" s="9" t="s">
        <v>67</v>
      </c>
      <c r="E1426" s="14">
        <v>21630</v>
      </c>
      <c r="F1426" s="14">
        <v>53590</v>
      </c>
    </row>
    <row r="1427" spans="1:6" ht="14.4">
      <c r="A1427" s="8" t="str">
        <f t="shared" si="22"/>
        <v>Tajikistan-Asia 2005</v>
      </c>
      <c r="B1427" s="8" t="s">
        <v>262</v>
      </c>
      <c r="C1427" s="8" t="s">
        <v>61</v>
      </c>
      <c r="D1427" s="9" t="s">
        <v>67</v>
      </c>
      <c r="E1427" s="14">
        <v>2414</v>
      </c>
      <c r="F1427" s="14">
        <v>2655</v>
      </c>
    </row>
    <row r="1428" spans="1:6" ht="14.4">
      <c r="A1428" s="8" t="str">
        <f t="shared" si="22"/>
        <v>Tanzania-Africa 2005</v>
      </c>
      <c r="B1428" s="8" t="s">
        <v>263</v>
      </c>
      <c r="C1428" s="8" t="s">
        <v>78</v>
      </c>
      <c r="D1428" s="9" t="s">
        <v>67</v>
      </c>
      <c r="E1428" s="14">
        <v>17809</v>
      </c>
      <c r="F1428" s="14">
        <v>5959</v>
      </c>
    </row>
    <row r="1429" spans="1:6" ht="14.4">
      <c r="A1429" s="8" t="str">
        <f t="shared" si="22"/>
        <v>Thailand-Asia 2005</v>
      </c>
      <c r="B1429" s="8" t="s">
        <v>264</v>
      </c>
      <c r="C1429" s="8" t="s">
        <v>61</v>
      </c>
      <c r="D1429" s="9" t="s">
        <v>67</v>
      </c>
      <c r="E1429" s="14">
        <v>101043</v>
      </c>
      <c r="F1429" s="14">
        <v>261211</v>
      </c>
    </row>
    <row r="1430" spans="1:6" ht="14.4">
      <c r="A1430" s="8" t="str">
        <f t="shared" si="22"/>
        <v>Timor-Leste-Asia 2005</v>
      </c>
      <c r="B1430" s="8" t="s">
        <v>265</v>
      </c>
      <c r="C1430" s="8" t="s">
        <v>61</v>
      </c>
      <c r="D1430" s="9" t="s">
        <v>67</v>
      </c>
      <c r="E1430" s="14">
        <v>59</v>
      </c>
      <c r="F1430" s="14">
        <v>180</v>
      </c>
    </row>
    <row r="1431" spans="1:6" ht="14.4">
      <c r="A1431" s="8" t="str">
        <f t="shared" si="22"/>
        <v>Togo-Africa 2005</v>
      </c>
      <c r="B1431" s="8" t="s">
        <v>266</v>
      </c>
      <c r="C1431" s="8" t="s">
        <v>78</v>
      </c>
      <c r="D1431" s="9" t="s">
        <v>67</v>
      </c>
      <c r="E1431" s="14">
        <v>2368</v>
      </c>
      <c r="F1431" s="14">
        <v>1221</v>
      </c>
    </row>
    <row r="1432" spans="1:6" ht="14.4">
      <c r="A1432" s="8" t="str">
        <f t="shared" si="22"/>
        <v>Tonga-Oceania 2005</v>
      </c>
      <c r="B1432" s="8" t="s">
        <v>267</v>
      </c>
      <c r="C1432" s="8" t="s">
        <v>80</v>
      </c>
      <c r="D1432" s="9" t="s">
        <v>67</v>
      </c>
      <c r="E1432" s="14">
        <v>57</v>
      </c>
      <c r="F1432" s="14">
        <v>176</v>
      </c>
    </row>
    <row r="1433" spans="1:6" ht="14.4">
      <c r="A1433" s="8" t="str">
        <f t="shared" si="22"/>
        <v>Trinidad and Tobago-The Americas 2005</v>
      </c>
      <c r="B1433" s="8" t="s">
        <v>268</v>
      </c>
      <c r="C1433" s="8" t="s">
        <v>84</v>
      </c>
      <c r="D1433" s="9" t="s">
        <v>67</v>
      </c>
      <c r="E1433" s="14">
        <v>19585</v>
      </c>
      <c r="F1433" s="14">
        <v>32152</v>
      </c>
    </row>
    <row r="1434" spans="1:6" ht="14.4">
      <c r="A1434" s="8" t="str">
        <f t="shared" si="22"/>
        <v>Tunisia-Africa 2005</v>
      </c>
      <c r="B1434" s="8" t="s">
        <v>269</v>
      </c>
      <c r="C1434" s="8" t="s">
        <v>78</v>
      </c>
      <c r="D1434" s="9" t="s">
        <v>67</v>
      </c>
      <c r="E1434" s="14">
        <v>8752</v>
      </c>
      <c r="F1434" s="14">
        <v>23128</v>
      </c>
    </row>
    <row r="1435" spans="1:6" ht="14.4">
      <c r="A1435" s="8" t="str">
        <f t="shared" si="22"/>
        <v>Turkey-Europe 2005</v>
      </c>
      <c r="B1435" s="8" t="s">
        <v>270</v>
      </c>
      <c r="C1435" s="8" t="s">
        <v>76</v>
      </c>
      <c r="D1435" s="9" t="s">
        <v>67</v>
      </c>
      <c r="E1435" s="14">
        <v>93035</v>
      </c>
      <c r="F1435" s="14">
        <v>261571</v>
      </c>
    </row>
    <row r="1436" spans="1:6" ht="14.4">
      <c r="A1436" s="8" t="str">
        <f t="shared" si="22"/>
        <v>Turkmenistan-Asia 2005</v>
      </c>
      <c r="B1436" s="8" t="s">
        <v>271</v>
      </c>
      <c r="C1436" s="8" t="s">
        <v>61</v>
      </c>
      <c r="D1436" s="9" t="s">
        <v>67</v>
      </c>
      <c r="E1436" s="14">
        <v>19628</v>
      </c>
      <c r="F1436" s="14">
        <v>46256</v>
      </c>
    </row>
    <row r="1437" spans="1:6" ht="14.4">
      <c r="A1437" s="8" t="str">
        <f t="shared" si="22"/>
        <v>Turks and Caicos Islands-The Americas 2005</v>
      </c>
      <c r="B1437" s="8" t="s">
        <v>272</v>
      </c>
      <c r="C1437" s="8" t="s">
        <v>84</v>
      </c>
      <c r="D1437" s="9" t="s">
        <v>67</v>
      </c>
      <c r="E1437" s="8"/>
      <c r="F1437" s="14">
        <v>143</v>
      </c>
    </row>
    <row r="1438" spans="1:6" ht="14.4">
      <c r="A1438" s="8" t="str">
        <f t="shared" si="22"/>
        <v>Uganda-Africa 2005</v>
      </c>
      <c r="B1438" s="8" t="s">
        <v>273</v>
      </c>
      <c r="C1438" s="8" t="s">
        <v>78</v>
      </c>
      <c r="D1438" s="9" t="s">
        <v>67</v>
      </c>
      <c r="E1438" s="8"/>
      <c r="F1438" s="14">
        <v>2655</v>
      </c>
    </row>
    <row r="1439" spans="1:6" ht="14.4">
      <c r="A1439" s="8" t="str">
        <f t="shared" si="22"/>
        <v>Ukraine-Europe 2005</v>
      </c>
      <c r="B1439" s="8" t="s">
        <v>274</v>
      </c>
      <c r="C1439" s="8" t="s">
        <v>76</v>
      </c>
      <c r="D1439" s="9" t="s">
        <v>67</v>
      </c>
      <c r="E1439" s="14">
        <v>137333</v>
      </c>
      <c r="F1439" s="14">
        <v>326480</v>
      </c>
    </row>
    <row r="1440" spans="1:6" ht="14.4">
      <c r="A1440" s="8" t="str">
        <f t="shared" si="22"/>
        <v>United Arab Emirates-Middle East 2005</v>
      </c>
      <c r="B1440" s="8" t="s">
        <v>275</v>
      </c>
      <c r="C1440" s="8" t="s">
        <v>93</v>
      </c>
      <c r="D1440" s="9" t="s">
        <v>67</v>
      </c>
      <c r="E1440" s="14">
        <v>45911</v>
      </c>
      <c r="F1440" s="14">
        <v>123875</v>
      </c>
    </row>
    <row r="1441" spans="1:6" ht="14.4">
      <c r="A1441" s="8" t="str">
        <f t="shared" si="22"/>
        <v>United Kingdom-Europe 2005</v>
      </c>
      <c r="B1441" s="8" t="s">
        <v>276</v>
      </c>
      <c r="C1441" s="8" t="s">
        <v>76</v>
      </c>
      <c r="D1441" s="9" t="s">
        <v>67</v>
      </c>
      <c r="E1441" s="14">
        <v>218961</v>
      </c>
      <c r="F1441" s="14">
        <v>542041</v>
      </c>
    </row>
    <row r="1442" spans="1:6" ht="14.4">
      <c r="A1442" s="8" t="str">
        <f t="shared" si="22"/>
        <v>United States-The Americas 2005</v>
      </c>
      <c r="B1442" s="8" t="s">
        <v>277</v>
      </c>
      <c r="C1442" s="8" t="s">
        <v>84</v>
      </c>
      <c r="D1442" s="9" t="s">
        <v>67</v>
      </c>
      <c r="E1442" s="14">
        <v>2296686</v>
      </c>
      <c r="F1442" s="14">
        <v>5737616</v>
      </c>
    </row>
    <row r="1443" spans="1:6" ht="14.4">
      <c r="A1443" s="8" t="str">
        <f t="shared" si="22"/>
        <v>Uruguay-The Americas 2005</v>
      </c>
      <c r="B1443" s="8" t="s">
        <v>278</v>
      </c>
      <c r="C1443" s="8" t="s">
        <v>84</v>
      </c>
      <c r="D1443" s="9" t="s">
        <v>67</v>
      </c>
      <c r="E1443" s="14">
        <v>3183</v>
      </c>
      <c r="F1443" s="14">
        <v>6648</v>
      </c>
    </row>
    <row r="1444" spans="1:6" ht="14.4">
      <c r="A1444" s="8" t="str">
        <f t="shared" si="22"/>
        <v>Uzbekistan-Asia 2005</v>
      </c>
      <c r="B1444" s="8" t="s">
        <v>279</v>
      </c>
      <c r="C1444" s="8" t="s">
        <v>61</v>
      </c>
      <c r="D1444" s="9" t="s">
        <v>67</v>
      </c>
      <c r="E1444" s="14">
        <v>48872</v>
      </c>
      <c r="F1444" s="14">
        <v>116530</v>
      </c>
    </row>
    <row r="1445" spans="1:6" ht="14.4">
      <c r="A1445" s="8" t="str">
        <f t="shared" si="22"/>
        <v>Vanuatu-Oceania 2005</v>
      </c>
      <c r="B1445" s="8" t="s">
        <v>280</v>
      </c>
      <c r="C1445" s="8" t="s">
        <v>80</v>
      </c>
      <c r="D1445" s="9" t="s">
        <v>67</v>
      </c>
      <c r="E1445" s="14">
        <v>31</v>
      </c>
      <c r="F1445" s="14">
        <v>48</v>
      </c>
    </row>
    <row r="1446" spans="1:6" ht="14.4">
      <c r="A1446" s="8" t="str">
        <f t="shared" si="22"/>
        <v>Venezuela-The Americas 2005</v>
      </c>
      <c r="B1446" s="8" t="s">
        <v>281</v>
      </c>
      <c r="C1446" s="8" t="s">
        <v>84</v>
      </c>
      <c r="D1446" s="9" t="s">
        <v>67</v>
      </c>
      <c r="E1446" s="14">
        <v>63705</v>
      </c>
      <c r="F1446" s="14">
        <v>171825</v>
      </c>
    </row>
    <row r="1447" spans="1:6" ht="14.4">
      <c r="A1447" s="8" t="str">
        <f t="shared" si="22"/>
        <v>Vietnam-Asia 2005</v>
      </c>
      <c r="B1447" s="8" t="s">
        <v>282</v>
      </c>
      <c r="C1447" s="8" t="s">
        <v>61</v>
      </c>
      <c r="D1447" s="9" t="s">
        <v>67</v>
      </c>
      <c r="E1447" s="14">
        <v>42475</v>
      </c>
      <c r="F1447" s="14">
        <v>102456</v>
      </c>
    </row>
    <row r="1448" spans="1:6" ht="14.4">
      <c r="A1448" s="8" t="str">
        <f t="shared" si="22"/>
        <v>Yemen-Middle East 2005</v>
      </c>
      <c r="B1448" s="8" t="s">
        <v>283</v>
      </c>
      <c r="C1448" s="8" t="s">
        <v>93</v>
      </c>
      <c r="D1448" s="9" t="s">
        <v>67</v>
      </c>
      <c r="E1448" s="14">
        <v>7054</v>
      </c>
      <c r="F1448" s="14">
        <v>20796</v>
      </c>
    </row>
    <row r="1449" spans="1:6" ht="14.4">
      <c r="A1449" s="8" t="str">
        <f t="shared" si="22"/>
        <v>Zambia-Africa 2005</v>
      </c>
      <c r="B1449" s="8" t="s">
        <v>284</v>
      </c>
      <c r="C1449" s="8" t="s">
        <v>78</v>
      </c>
      <c r="D1449" s="9" t="s">
        <v>67</v>
      </c>
      <c r="E1449" s="14">
        <v>7396</v>
      </c>
      <c r="F1449" s="14">
        <v>2226</v>
      </c>
    </row>
    <row r="1450" spans="1:6" ht="14.4">
      <c r="A1450" s="8" t="str">
        <f t="shared" si="22"/>
        <v>Zimbabwe-Africa 2005</v>
      </c>
      <c r="B1450" s="8" t="s">
        <v>285</v>
      </c>
      <c r="C1450" s="8" t="s">
        <v>78</v>
      </c>
      <c r="D1450" s="9" t="s">
        <v>67</v>
      </c>
      <c r="E1450" s="14">
        <v>9714</v>
      </c>
      <c r="F1450" s="14">
        <v>10345</v>
      </c>
    </row>
    <row r="1451" spans="1:6" ht="14.4">
      <c r="A1451" s="8" t="str">
        <f t="shared" si="22"/>
        <v>Afghanistan-Asia 2005</v>
      </c>
      <c r="B1451" s="8" t="s">
        <v>60</v>
      </c>
      <c r="C1451" s="8" t="s">
        <v>61</v>
      </c>
      <c r="D1451" s="9" t="s">
        <v>67</v>
      </c>
      <c r="E1451" s="8"/>
      <c r="F1451" s="14">
        <v>1016</v>
      </c>
    </row>
    <row r="1452" spans="1:6" ht="14.4">
      <c r="A1452" s="8" t="str">
        <f t="shared" si="22"/>
        <v>Albania-Europe 2005</v>
      </c>
      <c r="B1452" s="8" t="s">
        <v>75</v>
      </c>
      <c r="C1452" s="8" t="s">
        <v>76</v>
      </c>
      <c r="D1452" s="9" t="s">
        <v>67</v>
      </c>
      <c r="E1452" s="14">
        <v>2172</v>
      </c>
      <c r="F1452" s="14">
        <v>4254</v>
      </c>
    </row>
    <row r="1453" spans="1:6" ht="14.4">
      <c r="A1453" s="8" t="str">
        <f t="shared" si="22"/>
        <v>Algeria-Africa 2005</v>
      </c>
      <c r="B1453" s="8" t="s">
        <v>77</v>
      </c>
      <c r="C1453" s="8" t="s">
        <v>78</v>
      </c>
      <c r="D1453" s="9" t="s">
        <v>67</v>
      </c>
      <c r="E1453" s="14">
        <v>32335</v>
      </c>
      <c r="F1453" s="14">
        <v>107128</v>
      </c>
    </row>
    <row r="1454" spans="1:6" ht="14.4">
      <c r="A1454" s="8" t="str">
        <f t="shared" si="22"/>
        <v>American Samoa-Oceania 2005</v>
      </c>
      <c r="B1454" s="8" t="s">
        <v>79</v>
      </c>
      <c r="C1454" s="8" t="s">
        <v>80</v>
      </c>
      <c r="D1454" s="9" t="s">
        <v>67</v>
      </c>
      <c r="E1454" s="8"/>
      <c r="F1454" s="8"/>
    </row>
    <row r="1455" spans="1:6" ht="14.4">
      <c r="A1455" s="8" t="str">
        <f t="shared" si="22"/>
        <v>Andorra-Europe 2005</v>
      </c>
      <c r="B1455" s="8" t="s">
        <v>81</v>
      </c>
      <c r="C1455" s="8" t="s">
        <v>76</v>
      </c>
      <c r="D1455" s="9" t="s">
        <v>67</v>
      </c>
      <c r="E1455" s="8"/>
      <c r="F1455" s="14">
        <v>576</v>
      </c>
    </row>
    <row r="1456" spans="1:6" ht="14.4">
      <c r="A1456" s="8" t="str">
        <f t="shared" si="22"/>
        <v>Angola-Africa 2005</v>
      </c>
      <c r="B1456" s="8" t="s">
        <v>82</v>
      </c>
      <c r="C1456" s="8" t="s">
        <v>78</v>
      </c>
      <c r="D1456" s="9" t="s">
        <v>67</v>
      </c>
      <c r="E1456" s="14">
        <v>9356</v>
      </c>
      <c r="F1456" s="14">
        <v>19156</v>
      </c>
    </row>
    <row r="1457" spans="1:6" ht="14.4">
      <c r="A1457" s="8" t="str">
        <f t="shared" si="22"/>
        <v>Antigua and Barbuda-The Americas 2005</v>
      </c>
      <c r="B1457" s="8" t="s">
        <v>83</v>
      </c>
      <c r="C1457" s="8" t="s">
        <v>84</v>
      </c>
      <c r="D1457" s="9" t="s">
        <v>67</v>
      </c>
      <c r="E1457" s="14">
        <v>137</v>
      </c>
      <c r="F1457" s="14">
        <v>411</v>
      </c>
    </row>
    <row r="1458" spans="1:6" ht="14.4">
      <c r="A1458" s="8" t="str">
        <f t="shared" si="22"/>
        <v>Argentina-The Americas 2005</v>
      </c>
      <c r="B1458" s="8" t="s">
        <v>85</v>
      </c>
      <c r="C1458" s="8" t="s">
        <v>84</v>
      </c>
      <c r="D1458" s="9" t="s">
        <v>67</v>
      </c>
      <c r="E1458" s="14">
        <v>66973</v>
      </c>
      <c r="F1458" s="14">
        <v>160952</v>
      </c>
    </row>
    <row r="1459" spans="1:6" ht="14.4">
      <c r="A1459" s="8" t="str">
        <f t="shared" si="22"/>
        <v>Armenia-Asia 2005</v>
      </c>
      <c r="B1459" s="8" t="s">
        <v>86</v>
      </c>
      <c r="C1459" s="8" t="s">
        <v>61</v>
      </c>
      <c r="D1459" s="9" t="s">
        <v>67</v>
      </c>
      <c r="E1459" s="14">
        <v>2512</v>
      </c>
      <c r="F1459" s="14">
        <v>4360</v>
      </c>
    </row>
    <row r="1460" spans="1:6" ht="14.4">
      <c r="A1460" s="8" t="str">
        <f t="shared" si="22"/>
        <v>Aruba-The Americas 2006</v>
      </c>
      <c r="B1460" s="8" t="s">
        <v>87</v>
      </c>
      <c r="C1460" s="8" t="s">
        <v>84</v>
      </c>
      <c r="D1460" s="9" t="s">
        <v>68</v>
      </c>
      <c r="E1460" s="8"/>
      <c r="F1460" s="14">
        <v>2274</v>
      </c>
    </row>
    <row r="1461" spans="1:6" ht="14.4">
      <c r="A1461" s="8" t="str">
        <f t="shared" si="22"/>
        <v>Australia-Oceania 2006</v>
      </c>
      <c r="B1461" s="8" t="s">
        <v>88</v>
      </c>
      <c r="C1461" s="8" t="s">
        <v>80</v>
      </c>
      <c r="D1461" s="9" t="s">
        <v>68</v>
      </c>
      <c r="E1461" s="14">
        <v>113503</v>
      </c>
      <c r="F1461" s="14">
        <v>362685</v>
      </c>
    </row>
    <row r="1462" spans="1:6" ht="14.4">
      <c r="A1462" s="8" t="str">
        <f t="shared" si="22"/>
        <v>Austria-Europe 2006</v>
      </c>
      <c r="B1462" s="8" t="s">
        <v>89</v>
      </c>
      <c r="C1462" s="8" t="s">
        <v>76</v>
      </c>
      <c r="D1462" s="9" t="s">
        <v>68</v>
      </c>
      <c r="E1462" s="14">
        <v>33792</v>
      </c>
      <c r="F1462" s="14">
        <v>74238</v>
      </c>
    </row>
    <row r="1463" spans="1:6" ht="14.4">
      <c r="A1463" s="8" t="str">
        <f t="shared" si="22"/>
        <v>Azerbaijan-Asia 2006</v>
      </c>
      <c r="B1463" s="8" t="s">
        <v>90</v>
      </c>
      <c r="C1463" s="8" t="s">
        <v>61</v>
      </c>
      <c r="D1463" s="9" t="s">
        <v>68</v>
      </c>
      <c r="E1463" s="14">
        <v>13427</v>
      </c>
      <c r="F1463" s="14">
        <v>34338</v>
      </c>
    </row>
    <row r="1464" spans="1:6" ht="14.4">
      <c r="A1464" s="8" t="str">
        <f t="shared" si="22"/>
        <v>Bahamas, The-The Americas 2006</v>
      </c>
      <c r="B1464" s="8" t="s">
        <v>91</v>
      </c>
      <c r="C1464" s="8" t="s">
        <v>84</v>
      </c>
      <c r="D1464" s="9" t="s">
        <v>68</v>
      </c>
      <c r="E1464" s="14">
        <v>696</v>
      </c>
      <c r="F1464" s="14">
        <v>1599</v>
      </c>
    </row>
    <row r="1465" spans="1:6" ht="14.4">
      <c r="A1465" s="8" t="str">
        <f t="shared" si="22"/>
        <v>Bahrain-Middle East 2006</v>
      </c>
      <c r="B1465" s="8" t="s">
        <v>92</v>
      </c>
      <c r="C1465" s="8" t="s">
        <v>93</v>
      </c>
      <c r="D1465" s="9" t="s">
        <v>68</v>
      </c>
      <c r="E1465" s="14">
        <v>7332</v>
      </c>
      <c r="F1465" s="14">
        <v>19208</v>
      </c>
    </row>
    <row r="1466" spans="1:6" ht="14.4">
      <c r="A1466" s="8" t="str">
        <f t="shared" si="22"/>
        <v>Bangladesh-Asia 2006</v>
      </c>
      <c r="B1466" s="8" t="s">
        <v>94</v>
      </c>
      <c r="C1466" s="8" t="s">
        <v>61</v>
      </c>
      <c r="D1466" s="9" t="s">
        <v>68</v>
      </c>
      <c r="E1466" s="14">
        <v>23868</v>
      </c>
      <c r="F1466" s="14">
        <v>37554</v>
      </c>
    </row>
    <row r="1467" spans="1:6" ht="14.4">
      <c r="A1467" s="8" t="str">
        <f t="shared" si="22"/>
        <v>Barbados-The Americas 2006</v>
      </c>
      <c r="B1467" s="8" t="s">
        <v>95</v>
      </c>
      <c r="C1467" s="8" t="s">
        <v>84</v>
      </c>
      <c r="D1467" s="9" t="s">
        <v>68</v>
      </c>
      <c r="E1467" s="14">
        <v>390</v>
      </c>
      <c r="F1467" s="14">
        <v>1353</v>
      </c>
    </row>
    <row r="1468" spans="1:6" ht="14.4">
      <c r="A1468" s="8" t="str">
        <f t="shared" si="22"/>
        <v>Belarus-Europe 2006</v>
      </c>
      <c r="B1468" s="8" t="s">
        <v>96</v>
      </c>
      <c r="C1468" s="8" t="s">
        <v>76</v>
      </c>
      <c r="D1468" s="9" t="s">
        <v>68</v>
      </c>
      <c r="E1468" s="14">
        <v>26874</v>
      </c>
      <c r="F1468" s="14">
        <v>59064</v>
      </c>
    </row>
    <row r="1469" spans="1:6" ht="14.4">
      <c r="A1469" s="8" t="str">
        <f t="shared" si="22"/>
        <v>Belgium-Europe 2006</v>
      </c>
      <c r="B1469" s="8" t="s">
        <v>97</v>
      </c>
      <c r="C1469" s="8" t="s">
        <v>76</v>
      </c>
      <c r="D1469" s="9" t="s">
        <v>68</v>
      </c>
      <c r="E1469" s="14">
        <v>58688</v>
      </c>
      <c r="F1469" s="14">
        <v>108525</v>
      </c>
    </row>
    <row r="1470" spans="1:6" ht="14.4">
      <c r="A1470" s="8" t="str">
        <f t="shared" si="22"/>
        <v>Belize-The Americas 2006</v>
      </c>
      <c r="B1470" s="8" t="s">
        <v>98</v>
      </c>
      <c r="C1470" s="8" t="s">
        <v>84</v>
      </c>
      <c r="D1470" s="9" t="s">
        <v>68</v>
      </c>
      <c r="E1470" s="14">
        <v>161</v>
      </c>
      <c r="F1470" s="14">
        <v>396</v>
      </c>
    </row>
    <row r="1471" spans="1:6" ht="14.4">
      <c r="A1471" s="8" t="str">
        <f t="shared" si="22"/>
        <v>Benin-Africa 2006</v>
      </c>
      <c r="B1471" s="8" t="s">
        <v>99</v>
      </c>
      <c r="C1471" s="8" t="s">
        <v>78</v>
      </c>
      <c r="D1471" s="9" t="s">
        <v>68</v>
      </c>
      <c r="E1471" s="14">
        <v>2499</v>
      </c>
      <c r="F1471" s="14">
        <v>2398</v>
      </c>
    </row>
    <row r="1472" spans="1:6" ht="14.4">
      <c r="A1472" s="8" t="str">
        <f t="shared" si="22"/>
        <v>Bermuda-The Americas 2006</v>
      </c>
      <c r="B1472" s="8" t="s">
        <v>100</v>
      </c>
      <c r="C1472" s="8" t="s">
        <v>84</v>
      </c>
      <c r="D1472" s="9" t="s">
        <v>68</v>
      </c>
      <c r="E1472" s="8"/>
      <c r="F1472" s="14">
        <v>444</v>
      </c>
    </row>
    <row r="1473" spans="1:6" ht="14.4">
      <c r="A1473" s="8" t="str">
        <f t="shared" si="22"/>
        <v>Bhutan-Asia 2006</v>
      </c>
      <c r="B1473" s="8" t="s">
        <v>101</v>
      </c>
      <c r="C1473" s="8" t="s">
        <v>61</v>
      </c>
      <c r="D1473" s="9" t="s">
        <v>68</v>
      </c>
      <c r="E1473" s="14">
        <v>204</v>
      </c>
      <c r="F1473" s="14">
        <v>396</v>
      </c>
    </row>
    <row r="1474" spans="1:6" ht="14.4">
      <c r="A1474" s="8" t="str">
        <f t="shared" si="22"/>
        <v>Bolivia-The Americas 2006</v>
      </c>
      <c r="B1474" s="8" t="s">
        <v>102</v>
      </c>
      <c r="C1474" s="8" t="s">
        <v>84</v>
      </c>
      <c r="D1474" s="9" t="s">
        <v>68</v>
      </c>
      <c r="E1474" s="14">
        <v>5183</v>
      </c>
      <c r="F1474" s="14">
        <v>12325</v>
      </c>
    </row>
    <row r="1475" spans="1:6" ht="14.4">
      <c r="A1475" s="8" t="str">
        <f t="shared" ref="A1475:A1538" si="23">CONCATENATE(B1475," ",D1475)</f>
        <v>Bosnia and Herzegovina-Europe 2006</v>
      </c>
      <c r="B1475" s="8" t="s">
        <v>103</v>
      </c>
      <c r="C1475" s="8" t="s">
        <v>76</v>
      </c>
      <c r="D1475" s="9" t="s">
        <v>68</v>
      </c>
      <c r="E1475" s="14">
        <v>5042</v>
      </c>
      <c r="F1475" s="14">
        <v>25618</v>
      </c>
    </row>
    <row r="1476" spans="1:6" ht="14.4">
      <c r="A1476" s="8" t="str">
        <f t="shared" si="23"/>
        <v>Botswana-Africa 2006</v>
      </c>
      <c r="B1476" s="8" t="s">
        <v>104</v>
      </c>
      <c r="C1476" s="8" t="s">
        <v>78</v>
      </c>
      <c r="D1476" s="9" t="s">
        <v>68</v>
      </c>
      <c r="E1476" s="14">
        <v>1929</v>
      </c>
      <c r="F1476" s="14">
        <v>4613</v>
      </c>
    </row>
    <row r="1477" spans="1:6" ht="14.4">
      <c r="A1477" s="8" t="str">
        <f t="shared" si="23"/>
        <v>Brazil-The Americas 2006</v>
      </c>
      <c r="B1477" s="8" t="s">
        <v>105</v>
      </c>
      <c r="C1477" s="8" t="s">
        <v>84</v>
      </c>
      <c r="D1477" s="9" t="s">
        <v>68</v>
      </c>
      <c r="E1477" s="14">
        <v>215332</v>
      </c>
      <c r="F1477" s="14">
        <v>347309</v>
      </c>
    </row>
    <row r="1478" spans="1:6" ht="14.4">
      <c r="A1478" s="8" t="str">
        <f t="shared" si="23"/>
        <v>Brunei-Asia 2006</v>
      </c>
      <c r="B1478" s="8" t="s">
        <v>106</v>
      </c>
      <c r="C1478" s="8" t="s">
        <v>61</v>
      </c>
      <c r="D1478" s="9" t="s">
        <v>68</v>
      </c>
      <c r="E1478" s="14">
        <v>2217</v>
      </c>
      <c r="F1478" s="14">
        <v>5126</v>
      </c>
    </row>
    <row r="1479" spans="1:6" ht="14.4">
      <c r="A1479" s="8" t="str">
        <f t="shared" si="23"/>
        <v>Bulgaria-Europe 2006</v>
      </c>
      <c r="B1479" s="8" t="s">
        <v>107</v>
      </c>
      <c r="C1479" s="8" t="s">
        <v>76</v>
      </c>
      <c r="D1479" s="9" t="s">
        <v>68</v>
      </c>
      <c r="E1479" s="14">
        <v>19898</v>
      </c>
      <c r="F1479" s="14">
        <v>47909</v>
      </c>
    </row>
    <row r="1480" spans="1:6" ht="14.4">
      <c r="A1480" s="8" t="str">
        <f t="shared" si="23"/>
        <v>Burkina Faso-Africa 2006</v>
      </c>
      <c r="B1480" s="8" t="s">
        <v>108</v>
      </c>
      <c r="C1480" s="8" t="s">
        <v>78</v>
      </c>
      <c r="D1480" s="9" t="s">
        <v>68</v>
      </c>
      <c r="E1480" s="8"/>
      <c r="F1480" s="14">
        <v>1126</v>
      </c>
    </row>
    <row r="1481" spans="1:6" ht="14.4">
      <c r="A1481" s="8" t="str">
        <f t="shared" si="23"/>
        <v>Burundi-Africa 2006</v>
      </c>
      <c r="B1481" s="8" t="s">
        <v>109</v>
      </c>
      <c r="C1481" s="8" t="s">
        <v>78</v>
      </c>
      <c r="D1481" s="9" t="s">
        <v>68</v>
      </c>
      <c r="E1481" s="8"/>
      <c r="F1481" s="14">
        <v>154</v>
      </c>
    </row>
    <row r="1482" spans="1:6" ht="14.4">
      <c r="A1482" s="8" t="str">
        <f t="shared" si="23"/>
        <v>Cambodia-Asia 2006</v>
      </c>
      <c r="B1482" s="8" t="s">
        <v>110</v>
      </c>
      <c r="C1482" s="8" t="s">
        <v>61</v>
      </c>
      <c r="D1482" s="9" t="s">
        <v>68</v>
      </c>
      <c r="E1482" s="14">
        <v>3436</v>
      </c>
      <c r="F1482" s="14">
        <v>2776</v>
      </c>
    </row>
    <row r="1483" spans="1:6" ht="14.4">
      <c r="A1483" s="8" t="str">
        <f t="shared" si="23"/>
        <v>Cameroon-Africa 2006</v>
      </c>
      <c r="B1483" s="8" t="s">
        <v>111</v>
      </c>
      <c r="C1483" s="8" t="s">
        <v>78</v>
      </c>
      <c r="D1483" s="9" t="s">
        <v>68</v>
      </c>
      <c r="E1483" s="14">
        <v>6981</v>
      </c>
      <c r="F1483" s="14">
        <v>3696</v>
      </c>
    </row>
    <row r="1484" spans="1:6" ht="14.4">
      <c r="A1484" s="8" t="str">
        <f t="shared" si="23"/>
        <v>Canada-The Americas 2006</v>
      </c>
      <c r="B1484" s="8" t="s">
        <v>112</v>
      </c>
      <c r="C1484" s="8" t="s">
        <v>84</v>
      </c>
      <c r="D1484" s="9" t="s">
        <v>68</v>
      </c>
      <c r="E1484" s="14">
        <v>272206</v>
      </c>
      <c r="F1484" s="14">
        <v>563072</v>
      </c>
    </row>
    <row r="1485" spans="1:6" ht="14.4">
      <c r="A1485" s="8" t="str">
        <f t="shared" si="23"/>
        <v>Cayman Islands-The Americas 2006</v>
      </c>
      <c r="B1485" s="8" t="s">
        <v>113</v>
      </c>
      <c r="C1485" s="8" t="s">
        <v>84</v>
      </c>
      <c r="D1485" s="9" t="s">
        <v>68</v>
      </c>
      <c r="E1485" s="8"/>
      <c r="F1485" s="14">
        <v>513</v>
      </c>
    </row>
    <row r="1486" spans="1:6" ht="14.4">
      <c r="A1486" s="8" t="str">
        <f t="shared" si="23"/>
        <v>Central African Republic-Africa 2006</v>
      </c>
      <c r="B1486" s="8" t="s">
        <v>114</v>
      </c>
      <c r="C1486" s="8" t="s">
        <v>78</v>
      </c>
      <c r="D1486" s="9" t="s">
        <v>68</v>
      </c>
      <c r="E1486" s="8"/>
      <c r="F1486" s="14">
        <v>213</v>
      </c>
    </row>
    <row r="1487" spans="1:6" ht="14.4">
      <c r="A1487" s="8" t="str">
        <f t="shared" si="23"/>
        <v>Chad-Africa 2006</v>
      </c>
      <c r="B1487" s="8" t="s">
        <v>115</v>
      </c>
      <c r="C1487" s="8" t="s">
        <v>78</v>
      </c>
      <c r="D1487" s="9" t="s">
        <v>68</v>
      </c>
      <c r="E1487" s="8"/>
      <c r="F1487" s="14">
        <v>400</v>
      </c>
    </row>
    <row r="1488" spans="1:6" ht="14.4">
      <c r="A1488" s="8" t="str">
        <f t="shared" si="23"/>
        <v>Chile-The Americas 2006</v>
      </c>
      <c r="B1488" s="8" t="s">
        <v>116</v>
      </c>
      <c r="C1488" s="8" t="s">
        <v>84</v>
      </c>
      <c r="D1488" s="9" t="s">
        <v>68</v>
      </c>
      <c r="E1488" s="14">
        <v>28352</v>
      </c>
      <c r="F1488" s="14">
        <v>61730</v>
      </c>
    </row>
    <row r="1489" spans="1:6" ht="14.4">
      <c r="A1489" s="8" t="str">
        <f t="shared" si="23"/>
        <v>China-Asia 2006</v>
      </c>
      <c r="B1489" s="8" t="s">
        <v>117</v>
      </c>
      <c r="C1489" s="8" t="s">
        <v>61</v>
      </c>
      <c r="D1489" s="9" t="s">
        <v>68</v>
      </c>
      <c r="E1489" s="14">
        <v>1775677</v>
      </c>
      <c r="F1489" s="14">
        <v>5790017</v>
      </c>
    </row>
    <row r="1490" spans="1:6" ht="14.4">
      <c r="A1490" s="8" t="str">
        <f t="shared" si="23"/>
        <v>Colombia-The Americas 2006</v>
      </c>
      <c r="B1490" s="8" t="s">
        <v>118</v>
      </c>
      <c r="C1490" s="8" t="s">
        <v>84</v>
      </c>
      <c r="D1490" s="9" t="s">
        <v>68</v>
      </c>
      <c r="E1490" s="14">
        <v>27085</v>
      </c>
      <c r="F1490" s="14">
        <v>60946</v>
      </c>
    </row>
    <row r="1491" spans="1:6" ht="14.4">
      <c r="A1491" s="8" t="str">
        <f t="shared" si="23"/>
        <v>Comoros-Africa 2006</v>
      </c>
      <c r="B1491" s="8" t="s">
        <v>119</v>
      </c>
      <c r="C1491" s="8" t="s">
        <v>78</v>
      </c>
      <c r="D1491" s="9" t="s">
        <v>68</v>
      </c>
      <c r="E1491" s="14">
        <v>37</v>
      </c>
      <c r="F1491" s="14">
        <v>110</v>
      </c>
    </row>
    <row r="1492" spans="1:6" ht="14.4">
      <c r="A1492" s="8" t="str">
        <f t="shared" si="23"/>
        <v>Congo (Brazzaville)-Africa 2006</v>
      </c>
      <c r="B1492" s="8" t="s">
        <v>120</v>
      </c>
      <c r="C1492" s="8" t="s">
        <v>78</v>
      </c>
      <c r="D1492" s="9" t="s">
        <v>68</v>
      </c>
      <c r="E1492" s="14">
        <v>1083</v>
      </c>
      <c r="F1492" s="14">
        <v>1456</v>
      </c>
    </row>
    <row r="1493" spans="1:6" ht="14.4">
      <c r="A1493" s="8" t="str">
        <f t="shared" si="23"/>
        <v>Congo (Kinshasa)-Africa 2006</v>
      </c>
      <c r="B1493" s="8" t="s">
        <v>121</v>
      </c>
      <c r="C1493" s="8" t="s">
        <v>78</v>
      </c>
      <c r="D1493" s="9" t="s">
        <v>68</v>
      </c>
      <c r="E1493" s="14">
        <v>19971</v>
      </c>
      <c r="F1493" s="14">
        <v>2226</v>
      </c>
    </row>
    <row r="1494" spans="1:6" ht="14.4">
      <c r="A1494" s="8" t="str">
        <f t="shared" si="23"/>
        <v>Costa Rica-The Americas 2007</v>
      </c>
      <c r="B1494" s="8" t="s">
        <v>122</v>
      </c>
      <c r="C1494" s="8" t="s">
        <v>84</v>
      </c>
      <c r="D1494" s="9" t="s">
        <v>69</v>
      </c>
      <c r="E1494" s="14">
        <v>3865</v>
      </c>
      <c r="F1494" s="14">
        <v>7088</v>
      </c>
    </row>
    <row r="1495" spans="1:6" ht="14.4">
      <c r="A1495" s="8" t="str">
        <f t="shared" si="23"/>
        <v>Cote d'Ivoire-Africa 2007</v>
      </c>
      <c r="B1495" s="8" t="s">
        <v>123</v>
      </c>
      <c r="C1495" s="8" t="s">
        <v>78</v>
      </c>
      <c r="D1495" s="9" t="s">
        <v>69</v>
      </c>
      <c r="E1495" s="14">
        <v>9634</v>
      </c>
      <c r="F1495" s="14">
        <v>7825</v>
      </c>
    </row>
    <row r="1496" spans="1:6" ht="14.4">
      <c r="A1496" s="8" t="str">
        <f t="shared" si="23"/>
        <v>Croatia-Europe 2007</v>
      </c>
      <c r="B1496" s="8" t="s">
        <v>124</v>
      </c>
      <c r="C1496" s="8" t="s">
        <v>76</v>
      </c>
      <c r="D1496" s="9" t="s">
        <v>69</v>
      </c>
      <c r="E1496" s="14">
        <v>8905</v>
      </c>
      <c r="F1496" s="14">
        <v>23106</v>
      </c>
    </row>
    <row r="1497" spans="1:6" ht="14.4">
      <c r="A1497" s="8" t="str">
        <f t="shared" si="23"/>
        <v>Cuba-The Americas 2007</v>
      </c>
      <c r="B1497" s="8" t="s">
        <v>125</v>
      </c>
      <c r="C1497" s="8" t="s">
        <v>84</v>
      </c>
      <c r="D1497" s="9" t="s">
        <v>69</v>
      </c>
      <c r="E1497" s="14">
        <v>10758</v>
      </c>
      <c r="F1497" s="14">
        <v>26006</v>
      </c>
    </row>
    <row r="1498" spans="1:6" ht="14.4">
      <c r="A1498" s="8" t="str">
        <f t="shared" si="23"/>
        <v>Curacao-The Americas 2007</v>
      </c>
      <c r="B1498" s="8" t="s">
        <v>126</v>
      </c>
      <c r="C1498" s="8" t="s">
        <v>84</v>
      </c>
      <c r="D1498" s="9" t="s">
        <v>69</v>
      </c>
      <c r="E1498" s="8"/>
      <c r="F1498" s="8"/>
    </row>
    <row r="1499" spans="1:6" ht="14.4">
      <c r="A1499" s="8" t="str">
        <f t="shared" si="23"/>
        <v>Cyprus-Europe 2007</v>
      </c>
      <c r="B1499" s="8" t="s">
        <v>127</v>
      </c>
      <c r="C1499" s="8" t="s">
        <v>76</v>
      </c>
      <c r="D1499" s="9" t="s">
        <v>69</v>
      </c>
      <c r="E1499" s="14">
        <v>2219</v>
      </c>
      <c r="F1499" s="14">
        <v>7503</v>
      </c>
    </row>
    <row r="1500" spans="1:6" ht="14.4">
      <c r="A1500" s="8" t="str">
        <f t="shared" si="23"/>
        <v>Czech Republic-Europe 2007</v>
      </c>
      <c r="B1500" s="8" t="s">
        <v>128</v>
      </c>
      <c r="C1500" s="8" t="s">
        <v>76</v>
      </c>
      <c r="D1500" s="9" t="s">
        <v>69</v>
      </c>
      <c r="E1500" s="14">
        <v>44941</v>
      </c>
      <c r="F1500" s="14">
        <v>120736</v>
      </c>
    </row>
    <row r="1501" spans="1:6" ht="14.4">
      <c r="A1501" s="8" t="str">
        <f t="shared" si="23"/>
        <v>Denmark-Europe 2007</v>
      </c>
      <c r="B1501" s="8" t="s">
        <v>129</v>
      </c>
      <c r="C1501" s="8" t="s">
        <v>76</v>
      </c>
      <c r="D1501" s="9" t="s">
        <v>69</v>
      </c>
      <c r="E1501" s="14">
        <v>18888</v>
      </c>
      <c r="F1501" s="14">
        <v>47099</v>
      </c>
    </row>
    <row r="1502" spans="1:6" ht="14.4">
      <c r="A1502" s="8" t="str">
        <f t="shared" si="23"/>
        <v>Djibouti-Africa 2007</v>
      </c>
      <c r="B1502" s="8" t="s">
        <v>130</v>
      </c>
      <c r="C1502" s="8" t="s">
        <v>78</v>
      </c>
      <c r="D1502" s="9" t="s">
        <v>69</v>
      </c>
      <c r="E1502" s="14">
        <v>139</v>
      </c>
      <c r="F1502" s="14">
        <v>473</v>
      </c>
    </row>
    <row r="1503" spans="1:6" ht="14.4">
      <c r="A1503" s="8" t="str">
        <f t="shared" si="23"/>
        <v>Dominica-The Americas 2007</v>
      </c>
      <c r="B1503" s="8" t="s">
        <v>131</v>
      </c>
      <c r="C1503" s="8" t="s">
        <v>84</v>
      </c>
      <c r="D1503" s="9" t="s">
        <v>69</v>
      </c>
      <c r="E1503" s="14">
        <v>41</v>
      </c>
      <c r="F1503" s="14">
        <v>114</v>
      </c>
    </row>
    <row r="1504" spans="1:6" ht="14.4">
      <c r="A1504" s="8" t="str">
        <f t="shared" si="23"/>
        <v>Dominican Republic-The Americas 2007</v>
      </c>
      <c r="B1504" s="8" t="s">
        <v>132</v>
      </c>
      <c r="C1504" s="8" t="s">
        <v>84</v>
      </c>
      <c r="D1504" s="9" t="s">
        <v>69</v>
      </c>
      <c r="E1504" s="14">
        <v>6840</v>
      </c>
      <c r="F1504" s="14">
        <v>19651</v>
      </c>
    </row>
    <row r="1505" spans="1:6" ht="14.4">
      <c r="A1505" s="8" t="str">
        <f t="shared" si="23"/>
        <v>Ecuador-The Americas 2007</v>
      </c>
      <c r="B1505" s="8" t="s">
        <v>133</v>
      </c>
      <c r="C1505" s="8" t="s">
        <v>84</v>
      </c>
      <c r="D1505" s="9" t="s">
        <v>69</v>
      </c>
      <c r="E1505" s="14">
        <v>11048</v>
      </c>
      <c r="F1505" s="14">
        <v>29908</v>
      </c>
    </row>
    <row r="1506" spans="1:6" ht="14.4">
      <c r="A1506" s="8" t="str">
        <f t="shared" si="23"/>
        <v>Egypt-Africa 2007</v>
      </c>
      <c r="B1506" s="8" t="s">
        <v>134</v>
      </c>
      <c r="C1506" s="8" t="s">
        <v>78</v>
      </c>
      <c r="D1506" s="9" t="s">
        <v>69</v>
      </c>
      <c r="E1506" s="14">
        <v>62741</v>
      </c>
      <c r="F1506" s="14">
        <v>167208</v>
      </c>
    </row>
    <row r="1507" spans="1:6" ht="14.4">
      <c r="A1507" s="8" t="str">
        <f t="shared" si="23"/>
        <v>El Salvador-The Americas 2007</v>
      </c>
      <c r="B1507" s="8" t="s">
        <v>135</v>
      </c>
      <c r="C1507" s="8" t="s">
        <v>84</v>
      </c>
      <c r="D1507" s="9" t="s">
        <v>69</v>
      </c>
      <c r="E1507" s="14">
        <v>4509</v>
      </c>
      <c r="F1507" s="14">
        <v>6454</v>
      </c>
    </row>
    <row r="1508" spans="1:6" ht="14.4">
      <c r="A1508" s="8" t="str">
        <f t="shared" si="23"/>
        <v>Equatorial Guinea-Africa 2007</v>
      </c>
      <c r="B1508" s="8" t="s">
        <v>136</v>
      </c>
      <c r="C1508" s="8" t="s">
        <v>78</v>
      </c>
      <c r="D1508" s="9" t="s">
        <v>69</v>
      </c>
      <c r="E1508" s="14">
        <v>1249</v>
      </c>
      <c r="F1508" s="14">
        <v>4712</v>
      </c>
    </row>
    <row r="1509" spans="1:6" ht="14.4">
      <c r="A1509" s="8" t="str">
        <f t="shared" si="23"/>
        <v>Eritrea-Africa 2007</v>
      </c>
      <c r="B1509" s="8" t="s">
        <v>137</v>
      </c>
      <c r="C1509" s="8" t="s">
        <v>78</v>
      </c>
      <c r="D1509" s="9" t="s">
        <v>69</v>
      </c>
      <c r="E1509" s="14">
        <v>763</v>
      </c>
      <c r="F1509" s="14">
        <v>766</v>
      </c>
    </row>
    <row r="1510" spans="1:6" ht="14.4">
      <c r="A1510" s="8" t="str">
        <f t="shared" si="23"/>
        <v>Estonia-Europe 2007</v>
      </c>
      <c r="B1510" s="8" t="s">
        <v>138</v>
      </c>
      <c r="C1510" s="8" t="s">
        <v>76</v>
      </c>
      <c r="D1510" s="9" t="s">
        <v>69</v>
      </c>
      <c r="E1510" s="14">
        <v>5164</v>
      </c>
      <c r="F1510" s="14">
        <v>16780</v>
      </c>
    </row>
    <row r="1511" spans="1:6" ht="14.4">
      <c r="A1511" s="8" t="str">
        <f t="shared" si="23"/>
        <v>Ethiopia-Africa 2007</v>
      </c>
      <c r="B1511" s="8" t="s">
        <v>139</v>
      </c>
      <c r="C1511" s="8" t="s">
        <v>78</v>
      </c>
      <c r="D1511" s="9" t="s">
        <v>69</v>
      </c>
      <c r="E1511" s="14">
        <v>28935</v>
      </c>
      <c r="F1511" s="14">
        <v>5053</v>
      </c>
    </row>
    <row r="1512" spans="1:6" ht="14.4">
      <c r="A1512" s="8" t="str">
        <f t="shared" si="23"/>
        <v>Faeroe Islands-Europe 2007</v>
      </c>
      <c r="B1512" s="8" t="s">
        <v>140</v>
      </c>
      <c r="C1512" s="8" t="s">
        <v>76</v>
      </c>
      <c r="D1512" s="9" t="s">
        <v>69</v>
      </c>
      <c r="E1512" s="8"/>
      <c r="F1512" s="14">
        <v>766</v>
      </c>
    </row>
    <row r="1513" spans="1:6" ht="14.4">
      <c r="A1513" s="8" t="str">
        <f t="shared" si="23"/>
        <v>Fiji-Oceania 2007</v>
      </c>
      <c r="B1513" s="8" t="s">
        <v>141</v>
      </c>
      <c r="C1513" s="8" t="s">
        <v>80</v>
      </c>
      <c r="D1513" s="9" t="s">
        <v>69</v>
      </c>
      <c r="E1513" s="14">
        <v>578</v>
      </c>
      <c r="F1513" s="14">
        <v>1364</v>
      </c>
    </row>
    <row r="1514" spans="1:6" ht="14.4">
      <c r="A1514" s="8" t="str">
        <f t="shared" si="23"/>
        <v>Finland-Europe 2007</v>
      </c>
      <c r="B1514" s="8" t="s">
        <v>142</v>
      </c>
      <c r="C1514" s="8" t="s">
        <v>76</v>
      </c>
      <c r="D1514" s="9" t="s">
        <v>69</v>
      </c>
      <c r="E1514" s="14">
        <v>34263</v>
      </c>
      <c r="F1514" s="14">
        <v>54646</v>
      </c>
    </row>
    <row r="1515" spans="1:6" ht="14.4">
      <c r="A1515" s="8" t="str">
        <f t="shared" si="23"/>
        <v>France-Europe 2007</v>
      </c>
      <c r="B1515" s="8" t="s">
        <v>143</v>
      </c>
      <c r="C1515" s="8" t="s">
        <v>76</v>
      </c>
      <c r="D1515" s="9" t="s">
        <v>69</v>
      </c>
      <c r="E1515" s="14">
        <v>270660</v>
      </c>
      <c r="F1515" s="14">
        <v>392072</v>
      </c>
    </row>
    <row r="1516" spans="1:6" ht="14.4">
      <c r="A1516" s="8" t="str">
        <f t="shared" si="23"/>
        <v>French Polynesia-Oceania 2007</v>
      </c>
      <c r="B1516" s="8" t="s">
        <v>144</v>
      </c>
      <c r="C1516" s="8" t="s">
        <v>80</v>
      </c>
      <c r="D1516" s="9" t="s">
        <v>69</v>
      </c>
      <c r="E1516" s="8"/>
      <c r="F1516" s="14">
        <v>851</v>
      </c>
    </row>
    <row r="1517" spans="1:6" ht="14.4">
      <c r="A1517" s="8" t="str">
        <f t="shared" si="23"/>
        <v>Gabon-Africa 2007</v>
      </c>
      <c r="B1517" s="8" t="s">
        <v>145</v>
      </c>
      <c r="C1517" s="8" t="s">
        <v>78</v>
      </c>
      <c r="D1517" s="9" t="s">
        <v>69</v>
      </c>
      <c r="E1517" s="14">
        <v>1718</v>
      </c>
      <c r="F1517" s="14">
        <v>2087</v>
      </c>
    </row>
    <row r="1518" spans="1:6" ht="14.4">
      <c r="A1518" s="8" t="str">
        <f t="shared" si="23"/>
        <v>Gambia, The-Africa 2007</v>
      </c>
      <c r="B1518" s="8" t="s">
        <v>146</v>
      </c>
      <c r="C1518" s="8" t="s">
        <v>78</v>
      </c>
      <c r="D1518" s="9" t="s">
        <v>69</v>
      </c>
      <c r="E1518" s="14">
        <v>108</v>
      </c>
      <c r="F1518" s="14">
        <v>323</v>
      </c>
    </row>
    <row r="1519" spans="1:6" ht="14.4">
      <c r="A1519" s="8" t="str">
        <f t="shared" si="23"/>
        <v>Georgia-Asia 2007</v>
      </c>
      <c r="B1519" s="8" t="s">
        <v>147</v>
      </c>
      <c r="C1519" s="8" t="s">
        <v>61</v>
      </c>
      <c r="D1519" s="9" t="s">
        <v>69</v>
      </c>
      <c r="E1519" s="14">
        <v>2841</v>
      </c>
      <c r="F1519" s="14">
        <v>5068</v>
      </c>
    </row>
    <row r="1520" spans="1:6" ht="14.4">
      <c r="A1520" s="8" t="str">
        <f t="shared" si="23"/>
        <v>Germany-Europe 2007</v>
      </c>
      <c r="B1520" s="8" t="s">
        <v>148</v>
      </c>
      <c r="C1520" s="8" t="s">
        <v>76</v>
      </c>
      <c r="D1520" s="9" t="s">
        <v>69</v>
      </c>
      <c r="E1520" s="14">
        <v>335185</v>
      </c>
      <c r="F1520" s="14">
        <v>806703</v>
      </c>
    </row>
    <row r="1521" spans="1:6" ht="14.4">
      <c r="A1521" s="8" t="str">
        <f t="shared" si="23"/>
        <v>Ghana-Africa 2007</v>
      </c>
      <c r="B1521" s="8" t="s">
        <v>149</v>
      </c>
      <c r="C1521" s="8" t="s">
        <v>78</v>
      </c>
      <c r="D1521" s="9" t="s">
        <v>69</v>
      </c>
      <c r="E1521" s="14">
        <v>8229</v>
      </c>
      <c r="F1521" s="14">
        <v>6956</v>
      </c>
    </row>
    <row r="1522" spans="1:6" ht="14.4">
      <c r="A1522" s="8" t="str">
        <f t="shared" si="23"/>
        <v>Greece-Europe 2007</v>
      </c>
      <c r="B1522" s="8" t="s">
        <v>150</v>
      </c>
      <c r="C1522" s="8" t="s">
        <v>76</v>
      </c>
      <c r="D1522" s="9" t="s">
        <v>69</v>
      </c>
      <c r="E1522" s="14">
        <v>30248</v>
      </c>
      <c r="F1522" s="14">
        <v>98675</v>
      </c>
    </row>
    <row r="1523" spans="1:6" ht="14.4">
      <c r="A1523" s="8" t="str">
        <f t="shared" si="23"/>
        <v>Greenland-The Americas 2007</v>
      </c>
      <c r="B1523" s="8" t="s">
        <v>151</v>
      </c>
      <c r="C1523" s="8" t="s">
        <v>84</v>
      </c>
      <c r="D1523" s="9" t="s">
        <v>69</v>
      </c>
      <c r="E1523" s="8"/>
      <c r="F1523" s="14">
        <v>609</v>
      </c>
    </row>
    <row r="1524" spans="1:6" ht="14.4">
      <c r="A1524" s="8" t="str">
        <f t="shared" si="23"/>
        <v>Grenada-The Americas 2007</v>
      </c>
      <c r="B1524" s="8" t="s">
        <v>152</v>
      </c>
      <c r="C1524" s="8" t="s">
        <v>84</v>
      </c>
      <c r="D1524" s="9" t="s">
        <v>69</v>
      </c>
      <c r="E1524" s="14">
        <v>79</v>
      </c>
      <c r="F1524" s="14">
        <v>216</v>
      </c>
    </row>
    <row r="1525" spans="1:6" ht="14.4">
      <c r="A1525" s="8" t="str">
        <f t="shared" si="23"/>
        <v>Guam-Oceania 2007</v>
      </c>
      <c r="B1525" s="8" t="s">
        <v>153</v>
      </c>
      <c r="C1525" s="8" t="s">
        <v>80</v>
      </c>
      <c r="D1525" s="9" t="s">
        <v>69</v>
      </c>
      <c r="E1525" s="8"/>
      <c r="F1525" s="8"/>
    </row>
    <row r="1526" spans="1:6" ht="14.4">
      <c r="A1526" s="8" t="str">
        <f t="shared" si="23"/>
        <v>Guatemala-The Americas 2007</v>
      </c>
      <c r="B1526" s="8" t="s">
        <v>154</v>
      </c>
      <c r="C1526" s="8" t="s">
        <v>84</v>
      </c>
      <c r="D1526" s="9" t="s">
        <v>69</v>
      </c>
      <c r="E1526" s="14">
        <v>7855</v>
      </c>
      <c r="F1526" s="14">
        <v>12453</v>
      </c>
    </row>
    <row r="1527" spans="1:6" ht="14.4">
      <c r="A1527" s="8" t="str">
        <f t="shared" si="23"/>
        <v>Guinea-Africa 2007</v>
      </c>
      <c r="B1527" s="8" t="s">
        <v>155</v>
      </c>
      <c r="C1527" s="8" t="s">
        <v>78</v>
      </c>
      <c r="D1527" s="9" t="s">
        <v>69</v>
      </c>
      <c r="E1527" s="8"/>
      <c r="F1527" s="14">
        <v>1181</v>
      </c>
    </row>
    <row r="1528" spans="1:6" ht="14.4">
      <c r="A1528" s="8" t="str">
        <f t="shared" si="23"/>
        <v>Guinea-Bissau-Africa 2008</v>
      </c>
      <c r="B1528" s="8" t="s">
        <v>156</v>
      </c>
      <c r="C1528" s="8" t="s">
        <v>78</v>
      </c>
      <c r="D1528" s="9" t="s">
        <v>70</v>
      </c>
      <c r="E1528" s="14">
        <v>87</v>
      </c>
      <c r="F1528" s="14">
        <v>213</v>
      </c>
    </row>
    <row r="1529" spans="1:6" ht="14.4">
      <c r="A1529" s="8" t="str">
        <f t="shared" si="23"/>
        <v>Guyana-The Americas 2008</v>
      </c>
      <c r="B1529" s="8" t="s">
        <v>157</v>
      </c>
      <c r="C1529" s="8" t="s">
        <v>84</v>
      </c>
      <c r="D1529" s="9" t="s">
        <v>70</v>
      </c>
      <c r="E1529" s="14">
        <v>495</v>
      </c>
      <c r="F1529" s="14">
        <v>1434</v>
      </c>
    </row>
    <row r="1530" spans="1:6" ht="14.4">
      <c r="A1530" s="8" t="str">
        <f t="shared" si="23"/>
        <v>Haiti-The Americas 2008</v>
      </c>
      <c r="B1530" s="8" t="s">
        <v>158</v>
      </c>
      <c r="C1530" s="8" t="s">
        <v>84</v>
      </c>
      <c r="D1530" s="9" t="s">
        <v>70</v>
      </c>
      <c r="E1530" s="14">
        <v>2585</v>
      </c>
      <c r="F1530" s="14">
        <v>2076</v>
      </c>
    </row>
    <row r="1531" spans="1:6" ht="14.4">
      <c r="A1531" s="8" t="str">
        <f t="shared" si="23"/>
        <v>Honduras-The Americas 2008</v>
      </c>
      <c r="B1531" s="8" t="s">
        <v>159</v>
      </c>
      <c r="C1531" s="8" t="s">
        <v>84</v>
      </c>
      <c r="D1531" s="9" t="s">
        <v>70</v>
      </c>
      <c r="E1531" s="14">
        <v>3997</v>
      </c>
      <c r="F1531" s="14">
        <v>7554</v>
      </c>
    </row>
    <row r="1532" spans="1:6" ht="14.4">
      <c r="A1532" s="8" t="str">
        <f t="shared" si="23"/>
        <v>Hong Kong SAR-Asia 2008</v>
      </c>
      <c r="B1532" s="8" t="s">
        <v>160</v>
      </c>
      <c r="C1532" s="8" t="s">
        <v>61</v>
      </c>
      <c r="D1532" s="9" t="s">
        <v>70</v>
      </c>
      <c r="E1532" s="14">
        <v>12664</v>
      </c>
      <c r="F1532" s="14">
        <v>40546</v>
      </c>
    </row>
    <row r="1533" spans="1:6" ht="14.4">
      <c r="A1533" s="8" t="str">
        <f t="shared" si="23"/>
        <v>Hungary-Europe 2008</v>
      </c>
      <c r="B1533" s="8" t="s">
        <v>161</v>
      </c>
      <c r="C1533" s="8" t="s">
        <v>76</v>
      </c>
      <c r="D1533" s="9" t="s">
        <v>70</v>
      </c>
      <c r="E1533" s="14">
        <v>27583</v>
      </c>
      <c r="F1533" s="14">
        <v>57917</v>
      </c>
    </row>
    <row r="1534" spans="1:6" ht="14.4">
      <c r="A1534" s="8" t="str">
        <f t="shared" si="23"/>
        <v>Iceland-Europe 2008</v>
      </c>
      <c r="B1534" s="8" t="s">
        <v>162</v>
      </c>
      <c r="C1534" s="8" t="s">
        <v>76</v>
      </c>
      <c r="D1534" s="9" t="s">
        <v>70</v>
      </c>
      <c r="E1534" s="14">
        <v>3480</v>
      </c>
      <c r="F1534" s="14">
        <v>2204</v>
      </c>
    </row>
    <row r="1535" spans="1:6" ht="14.4">
      <c r="A1535" s="8" t="str">
        <f t="shared" si="23"/>
        <v>India-Asia 2008</v>
      </c>
      <c r="B1535" s="8" t="s">
        <v>163</v>
      </c>
      <c r="C1535" s="8" t="s">
        <v>61</v>
      </c>
      <c r="D1535" s="9" t="s">
        <v>70</v>
      </c>
      <c r="E1535" s="14">
        <v>539388</v>
      </c>
      <c r="F1535" s="14">
        <v>1411128</v>
      </c>
    </row>
    <row r="1536" spans="1:6" ht="14.4">
      <c r="A1536" s="8" t="str">
        <f t="shared" si="23"/>
        <v>Indonesia-Asia 2008</v>
      </c>
      <c r="B1536" s="8" t="s">
        <v>164</v>
      </c>
      <c r="C1536" s="8" t="s">
        <v>61</v>
      </c>
      <c r="D1536" s="9" t="s">
        <v>70</v>
      </c>
      <c r="E1536" s="14">
        <v>179461</v>
      </c>
      <c r="F1536" s="14">
        <v>341992</v>
      </c>
    </row>
    <row r="1537" spans="1:6" ht="14.4">
      <c r="A1537" s="8" t="str">
        <f t="shared" si="23"/>
        <v>Iran-Middle East 2008</v>
      </c>
      <c r="B1537" s="8" t="s">
        <v>165</v>
      </c>
      <c r="C1537" s="8" t="s">
        <v>93</v>
      </c>
      <c r="D1537" s="9" t="s">
        <v>70</v>
      </c>
      <c r="E1537" s="14">
        <v>172442</v>
      </c>
      <c r="F1537" s="14">
        <v>469328</v>
      </c>
    </row>
    <row r="1538" spans="1:6" ht="14.4">
      <c r="A1538" s="8" t="str">
        <f t="shared" si="23"/>
        <v>Iraq-Middle East 2008</v>
      </c>
      <c r="B1538" s="8" t="s">
        <v>166</v>
      </c>
      <c r="C1538" s="8" t="s">
        <v>93</v>
      </c>
      <c r="D1538" s="9" t="s">
        <v>70</v>
      </c>
      <c r="E1538" s="14">
        <v>26866</v>
      </c>
      <c r="F1538" s="14">
        <v>114770</v>
      </c>
    </row>
    <row r="1539" spans="1:6" ht="14.4">
      <c r="A1539" s="8" t="str">
        <f t="shared" ref="A1539:A1602" si="24">CONCATENATE(B1539," ",D1539)</f>
        <v>Ireland-Europe 2008</v>
      </c>
      <c r="B1539" s="8" t="s">
        <v>167</v>
      </c>
      <c r="C1539" s="8" t="s">
        <v>76</v>
      </c>
      <c r="D1539" s="9" t="s">
        <v>70</v>
      </c>
      <c r="E1539" s="14">
        <v>14330</v>
      </c>
      <c r="F1539" s="14">
        <v>43535</v>
      </c>
    </row>
    <row r="1540" spans="1:6" ht="14.4">
      <c r="A1540" s="8" t="str">
        <f t="shared" si="24"/>
        <v>Isle of Man-Europe 2008</v>
      </c>
      <c r="B1540" s="8" t="s">
        <v>168</v>
      </c>
      <c r="C1540" s="8" t="s">
        <v>76</v>
      </c>
      <c r="D1540" s="9" t="s">
        <v>70</v>
      </c>
      <c r="E1540" s="8"/>
      <c r="F1540" s="8"/>
    </row>
    <row r="1541" spans="1:6" ht="14.4">
      <c r="A1541" s="8" t="str">
        <f t="shared" si="24"/>
        <v>Israel-Middle East 2008</v>
      </c>
      <c r="B1541" s="8" t="s">
        <v>169</v>
      </c>
      <c r="C1541" s="8" t="s">
        <v>93</v>
      </c>
      <c r="D1541" s="9" t="s">
        <v>70</v>
      </c>
      <c r="E1541" s="14">
        <v>18478</v>
      </c>
      <c r="F1541" s="14">
        <v>60245</v>
      </c>
    </row>
    <row r="1542" spans="1:6" ht="14.4">
      <c r="A1542" s="8" t="str">
        <f t="shared" si="24"/>
        <v>Italy-Europe 2008</v>
      </c>
      <c r="B1542" s="8" t="s">
        <v>170</v>
      </c>
      <c r="C1542" s="8" t="s">
        <v>76</v>
      </c>
      <c r="D1542" s="9" t="s">
        <v>70</v>
      </c>
      <c r="E1542" s="14">
        <v>183873</v>
      </c>
      <c r="F1542" s="14">
        <v>473380</v>
      </c>
    </row>
    <row r="1543" spans="1:6" ht="14.4">
      <c r="A1543" s="8" t="str">
        <f t="shared" si="24"/>
        <v>Jamaica-The Americas 2008</v>
      </c>
      <c r="B1543" s="8" t="s">
        <v>171</v>
      </c>
      <c r="C1543" s="8" t="s">
        <v>84</v>
      </c>
      <c r="D1543" s="9" t="s">
        <v>70</v>
      </c>
      <c r="E1543" s="14">
        <v>3717</v>
      </c>
      <c r="F1543" s="14">
        <v>10645</v>
      </c>
    </row>
    <row r="1544" spans="1:6" ht="14.4">
      <c r="A1544" s="8" t="str">
        <f t="shared" si="24"/>
        <v>Japan-Asia 2008</v>
      </c>
      <c r="B1544" s="8" t="s">
        <v>172</v>
      </c>
      <c r="C1544" s="8" t="s">
        <v>61</v>
      </c>
      <c r="D1544" s="9" t="s">
        <v>70</v>
      </c>
      <c r="E1544" s="14">
        <v>520541</v>
      </c>
      <c r="F1544" s="14">
        <v>1238181</v>
      </c>
    </row>
    <row r="1545" spans="1:6" ht="14.4">
      <c r="A1545" s="8" t="str">
        <f t="shared" si="24"/>
        <v>Jordan-Middle East 2008</v>
      </c>
      <c r="B1545" s="8" t="s">
        <v>173</v>
      </c>
      <c r="C1545" s="8" t="s">
        <v>93</v>
      </c>
      <c r="D1545" s="9" t="s">
        <v>70</v>
      </c>
      <c r="E1545" s="14">
        <v>6677</v>
      </c>
      <c r="F1545" s="14">
        <v>21027</v>
      </c>
    </row>
    <row r="1546" spans="1:6" ht="14.4">
      <c r="A1546" s="8" t="str">
        <f t="shared" si="24"/>
        <v>Kazakhstan-Asia 2008</v>
      </c>
      <c r="B1546" s="8" t="s">
        <v>174</v>
      </c>
      <c r="C1546" s="8" t="s">
        <v>61</v>
      </c>
      <c r="D1546" s="9" t="s">
        <v>70</v>
      </c>
      <c r="E1546" s="14">
        <v>50805</v>
      </c>
      <c r="F1546" s="14">
        <v>176947</v>
      </c>
    </row>
    <row r="1547" spans="1:6" ht="14.4">
      <c r="A1547" s="8" t="str">
        <f t="shared" si="24"/>
        <v>Kenya-Africa 2008</v>
      </c>
      <c r="B1547" s="8" t="s">
        <v>175</v>
      </c>
      <c r="C1547" s="8" t="s">
        <v>78</v>
      </c>
      <c r="D1547" s="9" t="s">
        <v>70</v>
      </c>
      <c r="E1547" s="14">
        <v>16151</v>
      </c>
      <c r="F1547" s="14">
        <v>8562</v>
      </c>
    </row>
    <row r="1548" spans="1:6" ht="14.4">
      <c r="A1548" s="8" t="str">
        <f t="shared" si="24"/>
        <v>Kiribati-Oceania 2008</v>
      </c>
      <c r="B1548" s="8" t="s">
        <v>176</v>
      </c>
      <c r="C1548" s="8" t="s">
        <v>80</v>
      </c>
      <c r="D1548" s="9" t="s">
        <v>70</v>
      </c>
      <c r="E1548" s="14">
        <v>8</v>
      </c>
      <c r="F1548" s="14">
        <v>62</v>
      </c>
    </row>
    <row r="1549" spans="1:6" ht="14.4">
      <c r="A1549" s="8" t="str">
        <f t="shared" si="24"/>
        <v>Kosovo-Europe 2008</v>
      </c>
      <c r="B1549" s="8" t="s">
        <v>177</v>
      </c>
      <c r="C1549" s="8" t="s">
        <v>76</v>
      </c>
      <c r="D1549" s="9" t="s">
        <v>70</v>
      </c>
      <c r="E1549" s="14">
        <v>1946</v>
      </c>
      <c r="F1549" s="8"/>
    </row>
    <row r="1550" spans="1:6" ht="14.4">
      <c r="A1550" s="8" t="str">
        <f t="shared" si="24"/>
        <v>Kuwait-Middle East 2008</v>
      </c>
      <c r="B1550" s="8" t="s">
        <v>178</v>
      </c>
      <c r="C1550" s="8" t="s">
        <v>93</v>
      </c>
      <c r="D1550" s="9" t="s">
        <v>70</v>
      </c>
      <c r="E1550" s="14">
        <v>26399</v>
      </c>
      <c r="F1550" s="14">
        <v>71547</v>
      </c>
    </row>
    <row r="1551" spans="1:6" ht="14.4">
      <c r="A1551" s="8" t="str">
        <f t="shared" si="24"/>
        <v>Kyrgyzstan-Asia 2008</v>
      </c>
      <c r="B1551" s="8" t="s">
        <v>179</v>
      </c>
      <c r="C1551" s="8" t="s">
        <v>61</v>
      </c>
      <c r="D1551" s="9" t="s">
        <v>70</v>
      </c>
      <c r="E1551" s="14">
        <v>2497</v>
      </c>
      <c r="F1551" s="14">
        <v>5233</v>
      </c>
    </row>
    <row r="1552" spans="1:6" ht="14.4">
      <c r="A1552" s="8" t="str">
        <f t="shared" si="24"/>
        <v>Laos-Asia 2008</v>
      </c>
      <c r="B1552" s="8" t="s">
        <v>180</v>
      </c>
      <c r="C1552" s="8" t="s">
        <v>61</v>
      </c>
      <c r="D1552" s="9" t="s">
        <v>70</v>
      </c>
      <c r="E1552" s="8"/>
      <c r="F1552" s="14">
        <v>1434</v>
      </c>
    </row>
    <row r="1553" spans="1:6" ht="14.4">
      <c r="A1553" s="8" t="str">
        <f t="shared" si="24"/>
        <v>Latvia-Europe 2008</v>
      </c>
      <c r="B1553" s="8" t="s">
        <v>181</v>
      </c>
      <c r="C1553" s="8" t="s">
        <v>76</v>
      </c>
      <c r="D1553" s="9" t="s">
        <v>70</v>
      </c>
      <c r="E1553" s="14">
        <v>4528</v>
      </c>
      <c r="F1553" s="14">
        <v>7176</v>
      </c>
    </row>
    <row r="1554" spans="1:6" ht="14.4">
      <c r="A1554" s="8" t="str">
        <f t="shared" si="24"/>
        <v>Lebanon-Middle East 2008</v>
      </c>
      <c r="B1554" s="8" t="s">
        <v>182</v>
      </c>
      <c r="C1554" s="8" t="s">
        <v>93</v>
      </c>
      <c r="D1554" s="9" t="s">
        <v>70</v>
      </c>
      <c r="E1554" s="14">
        <v>5023</v>
      </c>
      <c r="F1554" s="14">
        <v>16245</v>
      </c>
    </row>
    <row r="1555" spans="1:6" ht="14.4">
      <c r="A1555" s="8" t="str">
        <f t="shared" si="24"/>
        <v>Lesotho-Africa 2008</v>
      </c>
      <c r="B1555" s="8" t="s">
        <v>183</v>
      </c>
      <c r="C1555" s="8" t="s">
        <v>78</v>
      </c>
      <c r="D1555" s="9" t="s">
        <v>70</v>
      </c>
      <c r="E1555" s="14">
        <v>33</v>
      </c>
      <c r="F1555" s="8"/>
    </row>
    <row r="1556" spans="1:6" ht="14.4">
      <c r="A1556" s="8" t="str">
        <f t="shared" si="24"/>
        <v>Liberia-Africa 2008</v>
      </c>
      <c r="B1556" s="8" t="s">
        <v>184</v>
      </c>
      <c r="C1556" s="8" t="s">
        <v>78</v>
      </c>
      <c r="D1556" s="9" t="s">
        <v>70</v>
      </c>
      <c r="E1556" s="8"/>
      <c r="F1556" s="14">
        <v>741</v>
      </c>
    </row>
    <row r="1557" spans="1:6" ht="14.4">
      <c r="A1557" s="8" t="str">
        <f t="shared" si="24"/>
        <v>Libya-Africa 2008</v>
      </c>
      <c r="B1557" s="8" t="s">
        <v>185</v>
      </c>
      <c r="C1557" s="8" t="s">
        <v>78</v>
      </c>
      <c r="D1557" s="9" t="s">
        <v>70</v>
      </c>
      <c r="E1557" s="14">
        <v>17670</v>
      </c>
      <c r="F1557" s="14">
        <v>52108</v>
      </c>
    </row>
    <row r="1558" spans="1:6" ht="14.4">
      <c r="A1558" s="8" t="str">
        <f t="shared" si="24"/>
        <v>Liechtenstein-Europe 2008</v>
      </c>
      <c r="B1558" s="8" t="s">
        <v>186</v>
      </c>
      <c r="C1558" s="8" t="s">
        <v>76</v>
      </c>
      <c r="D1558" s="9" t="s">
        <v>70</v>
      </c>
      <c r="E1558" s="8"/>
      <c r="F1558" s="8"/>
    </row>
    <row r="1559" spans="1:6" ht="14.4">
      <c r="A1559" s="8" t="str">
        <f t="shared" si="24"/>
        <v>Lithuania-Europe 2008</v>
      </c>
      <c r="B1559" s="8" t="s">
        <v>187</v>
      </c>
      <c r="C1559" s="8" t="s">
        <v>76</v>
      </c>
      <c r="D1559" s="9" t="s">
        <v>70</v>
      </c>
      <c r="E1559" s="14">
        <v>8848</v>
      </c>
      <c r="F1559" s="14">
        <v>13993</v>
      </c>
    </row>
    <row r="1560" spans="1:6" ht="14.4">
      <c r="A1560" s="8" t="str">
        <f t="shared" si="24"/>
        <v>Luxembourg-Europe 2008</v>
      </c>
      <c r="B1560" s="8" t="s">
        <v>188</v>
      </c>
      <c r="C1560" s="8" t="s">
        <v>76</v>
      </c>
      <c r="D1560" s="9" t="s">
        <v>70</v>
      </c>
      <c r="E1560" s="14">
        <v>4382</v>
      </c>
      <c r="F1560" s="14">
        <v>11544</v>
      </c>
    </row>
    <row r="1561" spans="1:6" ht="14.4">
      <c r="A1561" s="8" t="str">
        <f t="shared" si="24"/>
        <v>Macao SAR-Asia 2008</v>
      </c>
      <c r="B1561" s="8" t="s">
        <v>189</v>
      </c>
      <c r="C1561" s="8" t="s">
        <v>61</v>
      </c>
      <c r="D1561" s="9" t="s">
        <v>70</v>
      </c>
      <c r="E1561" s="8"/>
      <c r="F1561" s="14">
        <v>1837</v>
      </c>
    </row>
    <row r="1562" spans="1:6" ht="14.4">
      <c r="A1562" s="8" t="str">
        <f t="shared" si="24"/>
        <v>Madagascar-Africa 2009</v>
      </c>
      <c r="B1562" s="8" t="s">
        <v>190</v>
      </c>
      <c r="C1562" s="8" t="s">
        <v>78</v>
      </c>
      <c r="D1562" s="9" t="s">
        <v>71</v>
      </c>
      <c r="E1562" s="8"/>
      <c r="F1562" s="14">
        <v>1742</v>
      </c>
    </row>
    <row r="1563" spans="1:6" ht="14.4">
      <c r="A1563" s="8" t="str">
        <f t="shared" si="24"/>
        <v>Malawi-Africa 2009</v>
      </c>
      <c r="B1563" s="8" t="s">
        <v>191</v>
      </c>
      <c r="C1563" s="8" t="s">
        <v>78</v>
      </c>
      <c r="D1563" s="9" t="s">
        <v>71</v>
      </c>
      <c r="E1563" s="8"/>
      <c r="F1563" s="14">
        <v>917</v>
      </c>
    </row>
    <row r="1564" spans="1:6" ht="14.4">
      <c r="A1564" s="8" t="str">
        <f t="shared" si="24"/>
        <v>Malaysia-Asia 2009</v>
      </c>
      <c r="B1564" s="8" t="s">
        <v>192</v>
      </c>
      <c r="C1564" s="8" t="s">
        <v>61</v>
      </c>
      <c r="D1564" s="9" t="s">
        <v>71</v>
      </c>
      <c r="E1564" s="14">
        <v>63507</v>
      </c>
      <c r="F1564" s="14">
        <v>177373</v>
      </c>
    </row>
    <row r="1565" spans="1:6" ht="14.4">
      <c r="A1565" s="8" t="str">
        <f t="shared" si="24"/>
        <v>Maldives-Asia 2009</v>
      </c>
      <c r="B1565" s="8" t="s">
        <v>193</v>
      </c>
      <c r="C1565" s="8" t="s">
        <v>61</v>
      </c>
      <c r="D1565" s="9" t="s">
        <v>71</v>
      </c>
      <c r="E1565" s="14">
        <v>225</v>
      </c>
      <c r="F1565" s="14">
        <v>700</v>
      </c>
    </row>
    <row r="1566" spans="1:6" ht="14.4">
      <c r="A1566" s="8" t="str">
        <f t="shared" si="24"/>
        <v>Mali-Africa 2009</v>
      </c>
      <c r="B1566" s="8" t="s">
        <v>194</v>
      </c>
      <c r="C1566" s="8" t="s">
        <v>78</v>
      </c>
      <c r="D1566" s="9" t="s">
        <v>71</v>
      </c>
      <c r="E1566" s="8"/>
      <c r="F1566" s="14">
        <v>568</v>
      </c>
    </row>
    <row r="1567" spans="1:6" ht="14.4">
      <c r="A1567" s="8" t="str">
        <f t="shared" si="24"/>
        <v>Malta-Europe 2009</v>
      </c>
      <c r="B1567" s="8" t="s">
        <v>195</v>
      </c>
      <c r="C1567" s="8" t="s">
        <v>76</v>
      </c>
      <c r="D1567" s="9" t="s">
        <v>71</v>
      </c>
      <c r="E1567" s="14">
        <v>881</v>
      </c>
      <c r="F1567" s="14">
        <v>2699</v>
      </c>
    </row>
    <row r="1568" spans="1:6" ht="14.4">
      <c r="A1568" s="8" t="str">
        <f t="shared" si="24"/>
        <v>Marshall Islands-Oceania 2009</v>
      </c>
      <c r="B1568" s="8" t="s">
        <v>196</v>
      </c>
      <c r="C1568" s="8" t="s">
        <v>80</v>
      </c>
      <c r="D1568" s="9" t="s">
        <v>71</v>
      </c>
      <c r="E1568" s="14">
        <v>29</v>
      </c>
      <c r="F1568" s="14">
        <v>84</v>
      </c>
    </row>
    <row r="1569" spans="1:6" ht="14.4">
      <c r="A1569" s="8" t="str">
        <f t="shared" si="24"/>
        <v>Mauritania-Africa 2009</v>
      </c>
      <c r="B1569" s="8" t="s">
        <v>197</v>
      </c>
      <c r="C1569" s="8" t="s">
        <v>78</v>
      </c>
      <c r="D1569" s="9" t="s">
        <v>71</v>
      </c>
      <c r="E1569" s="8"/>
      <c r="F1569" s="14">
        <v>1676</v>
      </c>
    </row>
    <row r="1570" spans="1:6" ht="14.4">
      <c r="A1570" s="8" t="str">
        <f t="shared" si="24"/>
        <v>Mauritius-Africa 2009</v>
      </c>
      <c r="B1570" s="8" t="s">
        <v>198</v>
      </c>
      <c r="C1570" s="8" t="s">
        <v>78</v>
      </c>
      <c r="D1570" s="9" t="s">
        <v>71</v>
      </c>
      <c r="E1570" s="14">
        <v>1077</v>
      </c>
      <c r="F1570" s="14">
        <v>3410</v>
      </c>
    </row>
    <row r="1571" spans="1:6" ht="14.4">
      <c r="A1571" s="8" t="str">
        <f t="shared" si="24"/>
        <v>Mexico-The Americas 2009</v>
      </c>
      <c r="B1571" s="8" t="s">
        <v>199</v>
      </c>
      <c r="C1571" s="8" t="s">
        <v>84</v>
      </c>
      <c r="D1571" s="9" t="s">
        <v>71</v>
      </c>
      <c r="E1571" s="14">
        <v>170263</v>
      </c>
      <c r="F1571" s="14">
        <v>435046</v>
      </c>
    </row>
    <row r="1572" spans="1:6" ht="14.4">
      <c r="A1572" s="8" t="str">
        <f t="shared" si="24"/>
        <v>Micronesia, Fed. Sts.-Oceania 2009</v>
      </c>
      <c r="B1572" s="8" t="s">
        <v>200</v>
      </c>
      <c r="C1572" s="8" t="s">
        <v>80</v>
      </c>
      <c r="D1572" s="9" t="s">
        <v>71</v>
      </c>
      <c r="E1572" s="8"/>
      <c r="F1572" s="14">
        <v>117</v>
      </c>
    </row>
    <row r="1573" spans="1:6" ht="14.4">
      <c r="A1573" s="8" t="str">
        <f t="shared" si="24"/>
        <v>Moldova-Europe 2009</v>
      </c>
      <c r="B1573" s="8" t="s">
        <v>201</v>
      </c>
      <c r="C1573" s="8" t="s">
        <v>76</v>
      </c>
      <c r="D1573" s="9" t="s">
        <v>71</v>
      </c>
      <c r="E1573" s="14">
        <v>3500</v>
      </c>
      <c r="F1573" s="14">
        <v>4895</v>
      </c>
    </row>
    <row r="1574" spans="1:6" ht="14.4">
      <c r="A1574" s="8" t="str">
        <f t="shared" si="24"/>
        <v>Monaco-Europe 2009</v>
      </c>
      <c r="B1574" s="8" t="s">
        <v>202</v>
      </c>
      <c r="C1574" s="8" t="s">
        <v>76</v>
      </c>
      <c r="D1574" s="9" t="s">
        <v>71</v>
      </c>
      <c r="E1574" s="8"/>
      <c r="F1574" s="8"/>
    </row>
    <row r="1575" spans="1:6" ht="14.4">
      <c r="A1575" s="8" t="str">
        <f t="shared" si="24"/>
        <v>Mongolia-Asia 2009</v>
      </c>
      <c r="B1575" s="8" t="s">
        <v>203</v>
      </c>
      <c r="C1575" s="8" t="s">
        <v>61</v>
      </c>
      <c r="D1575" s="9" t="s">
        <v>71</v>
      </c>
      <c r="E1575" s="14">
        <v>2625</v>
      </c>
      <c r="F1575" s="14">
        <v>8647</v>
      </c>
    </row>
    <row r="1576" spans="1:6" ht="14.4">
      <c r="A1576" s="8" t="str">
        <f t="shared" si="24"/>
        <v>Montenegro-Europe 2009</v>
      </c>
      <c r="B1576" s="8" t="s">
        <v>204</v>
      </c>
      <c r="C1576" s="8" t="s">
        <v>76</v>
      </c>
      <c r="D1576" s="9" t="s">
        <v>71</v>
      </c>
      <c r="E1576" s="14">
        <v>987</v>
      </c>
      <c r="F1576" s="14">
        <v>2057</v>
      </c>
    </row>
    <row r="1577" spans="1:6" ht="14.4">
      <c r="A1577" s="8" t="str">
        <f t="shared" si="24"/>
        <v>Morocco-Africa 2009</v>
      </c>
      <c r="B1577" s="8" t="s">
        <v>205</v>
      </c>
      <c r="C1577" s="8" t="s">
        <v>78</v>
      </c>
      <c r="D1577" s="9" t="s">
        <v>71</v>
      </c>
      <c r="E1577" s="14">
        <v>13327</v>
      </c>
      <c r="F1577" s="14">
        <v>45771</v>
      </c>
    </row>
    <row r="1578" spans="1:6" ht="14.4">
      <c r="A1578" s="8" t="str">
        <f t="shared" si="24"/>
        <v>Mozambique-Africa 2009</v>
      </c>
      <c r="B1578" s="8" t="s">
        <v>206</v>
      </c>
      <c r="C1578" s="8" t="s">
        <v>78</v>
      </c>
      <c r="D1578" s="9" t="s">
        <v>71</v>
      </c>
      <c r="E1578" s="14">
        <v>8489</v>
      </c>
      <c r="F1578" s="14">
        <v>1822</v>
      </c>
    </row>
    <row r="1579" spans="1:6" ht="14.4">
      <c r="A1579" s="8" t="str">
        <f t="shared" si="24"/>
        <v>Myanmar-Asia 2009</v>
      </c>
      <c r="B1579" s="8" t="s">
        <v>207</v>
      </c>
      <c r="C1579" s="8" t="s">
        <v>61</v>
      </c>
      <c r="D1579" s="9" t="s">
        <v>71</v>
      </c>
      <c r="E1579" s="14">
        <v>14817</v>
      </c>
      <c r="F1579" s="14">
        <v>11613</v>
      </c>
    </row>
    <row r="1580" spans="1:6" ht="14.4">
      <c r="A1580" s="8" t="str">
        <f t="shared" si="24"/>
        <v>Namibia-Africa 2009</v>
      </c>
      <c r="B1580" s="8" t="s">
        <v>208</v>
      </c>
      <c r="C1580" s="8" t="s">
        <v>78</v>
      </c>
      <c r="D1580" s="9" t="s">
        <v>71</v>
      </c>
      <c r="E1580" s="14">
        <v>1294</v>
      </c>
      <c r="F1580" s="14">
        <v>2310</v>
      </c>
    </row>
    <row r="1581" spans="1:6" ht="14.4">
      <c r="A1581" s="8" t="str">
        <f t="shared" si="24"/>
        <v>Nepal-Asia 2009</v>
      </c>
      <c r="B1581" s="8" t="s">
        <v>209</v>
      </c>
      <c r="C1581" s="8" t="s">
        <v>61</v>
      </c>
      <c r="D1581" s="9" t="s">
        <v>71</v>
      </c>
      <c r="E1581" s="14">
        <v>9132</v>
      </c>
      <c r="F1581" s="14">
        <v>3242</v>
      </c>
    </row>
    <row r="1582" spans="1:6" ht="14.4">
      <c r="A1582" s="8" t="str">
        <f t="shared" si="24"/>
        <v>Netherlands-Europe 2009</v>
      </c>
      <c r="B1582" s="8" t="s">
        <v>210</v>
      </c>
      <c r="C1582" s="8" t="s">
        <v>76</v>
      </c>
      <c r="D1582" s="9" t="s">
        <v>71</v>
      </c>
      <c r="E1582" s="14">
        <v>78824</v>
      </c>
      <c r="F1582" s="14">
        <v>172228</v>
      </c>
    </row>
    <row r="1583" spans="1:6" ht="14.4">
      <c r="A1583" s="8" t="str">
        <f t="shared" si="24"/>
        <v>New Caledonia-Oceania 2009</v>
      </c>
      <c r="B1583" s="8" t="s">
        <v>211</v>
      </c>
      <c r="C1583" s="8" t="s">
        <v>80</v>
      </c>
      <c r="D1583" s="9" t="s">
        <v>71</v>
      </c>
      <c r="E1583" s="8"/>
      <c r="F1583" s="14">
        <v>2838</v>
      </c>
    </row>
    <row r="1584" spans="1:6" ht="14.4">
      <c r="A1584" s="8" t="str">
        <f t="shared" si="24"/>
        <v>New Zealand-Oceania 2009</v>
      </c>
      <c r="B1584" s="8" t="s">
        <v>212</v>
      </c>
      <c r="C1584" s="8" t="s">
        <v>80</v>
      </c>
      <c r="D1584" s="9" t="s">
        <v>71</v>
      </c>
      <c r="E1584" s="14">
        <v>16846</v>
      </c>
      <c r="F1584" s="14">
        <v>33920</v>
      </c>
    </row>
    <row r="1585" spans="1:6" ht="14.4">
      <c r="A1585" s="8" t="str">
        <f t="shared" si="24"/>
        <v>Nicaragua-The Americas 2009</v>
      </c>
      <c r="B1585" s="8" t="s">
        <v>213</v>
      </c>
      <c r="C1585" s="8" t="s">
        <v>84</v>
      </c>
      <c r="D1585" s="9" t="s">
        <v>71</v>
      </c>
      <c r="E1585" s="14">
        <v>2836</v>
      </c>
      <c r="F1585" s="14">
        <v>4320</v>
      </c>
    </row>
    <row r="1586" spans="1:6" ht="14.4">
      <c r="A1586" s="8" t="str">
        <f t="shared" si="24"/>
        <v>Niger-Africa 2009</v>
      </c>
      <c r="B1586" s="8" t="s">
        <v>214</v>
      </c>
      <c r="C1586" s="8" t="s">
        <v>78</v>
      </c>
      <c r="D1586" s="9" t="s">
        <v>71</v>
      </c>
      <c r="E1586" s="8"/>
      <c r="F1586" s="14">
        <v>829</v>
      </c>
    </row>
    <row r="1587" spans="1:6" ht="14.4">
      <c r="A1587" s="8" t="str">
        <f t="shared" si="24"/>
        <v>Nigeria-Africa 2009</v>
      </c>
      <c r="B1587" s="8" t="s">
        <v>215</v>
      </c>
      <c r="C1587" s="8" t="s">
        <v>78</v>
      </c>
      <c r="D1587" s="9" t="s">
        <v>71</v>
      </c>
      <c r="E1587" s="14">
        <v>106509</v>
      </c>
      <c r="F1587" s="14">
        <v>104697</v>
      </c>
    </row>
    <row r="1588" spans="1:6" ht="14.4">
      <c r="A1588" s="8" t="str">
        <f t="shared" si="24"/>
        <v>North Korea-Asia 2009</v>
      </c>
      <c r="B1588" s="8" t="s">
        <v>216</v>
      </c>
      <c r="C1588" s="8" t="s">
        <v>61</v>
      </c>
      <c r="D1588" s="9" t="s">
        <v>71</v>
      </c>
      <c r="E1588" s="14">
        <v>21331</v>
      </c>
      <c r="F1588" s="14">
        <v>83014</v>
      </c>
    </row>
    <row r="1589" spans="1:6" ht="14.4">
      <c r="A1589" s="8" t="str">
        <f t="shared" si="24"/>
        <v>North Macedonia-Europe 2009</v>
      </c>
      <c r="B1589" s="8" t="s">
        <v>217</v>
      </c>
      <c r="C1589" s="8" t="s">
        <v>76</v>
      </c>
      <c r="D1589" s="9" t="s">
        <v>71</v>
      </c>
      <c r="E1589" s="14">
        <v>2842</v>
      </c>
      <c r="F1589" s="14">
        <v>11280</v>
      </c>
    </row>
    <row r="1590" spans="1:6" ht="14.4">
      <c r="A1590" s="8" t="str">
        <f t="shared" si="24"/>
        <v>Norway-Europe 2009</v>
      </c>
      <c r="B1590" s="8" t="s">
        <v>218</v>
      </c>
      <c r="C1590" s="8" t="s">
        <v>76</v>
      </c>
      <c r="D1590" s="9" t="s">
        <v>71</v>
      </c>
      <c r="E1590" s="14">
        <v>26771</v>
      </c>
      <c r="F1590" s="14">
        <v>42438</v>
      </c>
    </row>
    <row r="1591" spans="1:6" ht="14.4">
      <c r="A1591" s="8" t="str">
        <f t="shared" si="24"/>
        <v>Oman-Middle East 2009</v>
      </c>
      <c r="B1591" s="8" t="s">
        <v>219</v>
      </c>
      <c r="C1591" s="8" t="s">
        <v>93</v>
      </c>
      <c r="D1591" s="9" t="s">
        <v>71</v>
      </c>
      <c r="E1591" s="14">
        <v>10772</v>
      </c>
      <c r="F1591" s="14">
        <v>29893</v>
      </c>
    </row>
    <row r="1592" spans="1:6" ht="14.4">
      <c r="A1592" s="8" t="str">
        <f t="shared" si="24"/>
        <v>Pakistan-Asia 2009</v>
      </c>
      <c r="B1592" s="8" t="s">
        <v>220</v>
      </c>
      <c r="C1592" s="8" t="s">
        <v>61</v>
      </c>
      <c r="D1592" s="9" t="s">
        <v>71</v>
      </c>
      <c r="E1592" s="14">
        <v>76227</v>
      </c>
      <c r="F1592" s="14">
        <v>136636</v>
      </c>
    </row>
    <row r="1593" spans="1:6" ht="14.4">
      <c r="A1593" s="8" t="str">
        <f t="shared" si="24"/>
        <v>Panama-The Americas 2009</v>
      </c>
      <c r="B1593" s="8" t="s">
        <v>221</v>
      </c>
      <c r="C1593" s="8" t="s">
        <v>84</v>
      </c>
      <c r="D1593" s="9" t="s">
        <v>71</v>
      </c>
      <c r="E1593" s="14">
        <v>2884</v>
      </c>
      <c r="F1593" s="14">
        <v>6839</v>
      </c>
    </row>
    <row r="1594" spans="1:6" ht="14.4">
      <c r="A1594" s="8" t="str">
        <f t="shared" si="24"/>
        <v>Papua New Guinea-Oceania 2009</v>
      </c>
      <c r="B1594" s="8" t="s">
        <v>222</v>
      </c>
      <c r="C1594" s="8" t="s">
        <v>80</v>
      </c>
      <c r="D1594" s="9" t="s">
        <v>71</v>
      </c>
      <c r="E1594" s="8"/>
      <c r="F1594" s="14">
        <v>4613</v>
      </c>
    </row>
    <row r="1595" spans="1:6" ht="14.4">
      <c r="A1595" s="8" t="str">
        <f t="shared" si="24"/>
        <v>Paraguay-The Americas 2009</v>
      </c>
      <c r="B1595" s="8" t="s">
        <v>223</v>
      </c>
      <c r="C1595" s="8" t="s">
        <v>84</v>
      </c>
      <c r="D1595" s="9" t="s">
        <v>71</v>
      </c>
      <c r="E1595" s="14">
        <v>3954</v>
      </c>
      <c r="F1595" s="14">
        <v>3832</v>
      </c>
    </row>
    <row r="1596" spans="1:6" ht="14.4">
      <c r="A1596" s="8" t="str">
        <f t="shared" si="24"/>
        <v>Peru-The Americas 2010</v>
      </c>
      <c r="B1596" s="8" t="s">
        <v>224</v>
      </c>
      <c r="C1596" s="8" t="s">
        <v>84</v>
      </c>
      <c r="D1596" s="9" t="s">
        <v>72</v>
      </c>
      <c r="E1596" s="14">
        <v>13646</v>
      </c>
      <c r="F1596" s="14">
        <v>37136</v>
      </c>
    </row>
    <row r="1597" spans="1:6" ht="14.4">
      <c r="A1597" s="8" t="str">
        <f t="shared" si="24"/>
        <v>Philippines-Asia 2010</v>
      </c>
      <c r="B1597" s="8" t="s">
        <v>225</v>
      </c>
      <c r="C1597" s="8" t="s">
        <v>61</v>
      </c>
      <c r="D1597" s="9" t="s">
        <v>72</v>
      </c>
      <c r="E1597" s="14">
        <v>38756</v>
      </c>
      <c r="F1597" s="14">
        <v>74832</v>
      </c>
    </row>
    <row r="1598" spans="1:6" ht="14.4">
      <c r="A1598" s="8" t="str">
        <f t="shared" si="24"/>
        <v>Poland-Europe 2010</v>
      </c>
      <c r="B1598" s="8" t="s">
        <v>226</v>
      </c>
      <c r="C1598" s="8" t="s">
        <v>76</v>
      </c>
      <c r="D1598" s="9" t="s">
        <v>72</v>
      </c>
      <c r="E1598" s="14">
        <v>92377</v>
      </c>
      <c r="F1598" s="14">
        <v>303598</v>
      </c>
    </row>
    <row r="1599" spans="1:6" ht="14.4">
      <c r="A1599" s="8" t="str">
        <f t="shared" si="24"/>
        <v>Portugal-Europe 2010</v>
      </c>
      <c r="B1599" s="8" t="s">
        <v>227</v>
      </c>
      <c r="C1599" s="8" t="s">
        <v>76</v>
      </c>
      <c r="D1599" s="9" t="s">
        <v>72</v>
      </c>
      <c r="E1599" s="14">
        <v>26467</v>
      </c>
      <c r="F1599" s="14">
        <v>65309</v>
      </c>
    </row>
    <row r="1600" spans="1:6" ht="14.4">
      <c r="A1600" s="8" t="str">
        <f t="shared" si="24"/>
        <v>Puerto Rico-The Americas 2010</v>
      </c>
      <c r="B1600" s="8" t="s">
        <v>228</v>
      </c>
      <c r="C1600" s="8" t="s">
        <v>84</v>
      </c>
      <c r="D1600" s="9" t="s">
        <v>72</v>
      </c>
      <c r="E1600" s="8"/>
      <c r="F1600" s="8"/>
    </row>
    <row r="1601" spans="1:6" ht="14.4">
      <c r="A1601" s="8" t="str">
        <f t="shared" si="24"/>
        <v>Qatar-Middle East 2010</v>
      </c>
      <c r="B1601" s="8" t="s">
        <v>229</v>
      </c>
      <c r="C1601" s="8" t="s">
        <v>93</v>
      </c>
      <c r="D1601" s="9" t="s">
        <v>72</v>
      </c>
      <c r="E1601" s="14">
        <v>16638</v>
      </c>
      <c r="F1601" s="14">
        <v>51881</v>
      </c>
    </row>
    <row r="1602" spans="1:6" ht="14.4">
      <c r="A1602" s="8" t="str">
        <f t="shared" si="24"/>
        <v>Romania-Europe 2010</v>
      </c>
      <c r="B1602" s="8" t="s">
        <v>230</v>
      </c>
      <c r="C1602" s="8" t="s">
        <v>76</v>
      </c>
      <c r="D1602" s="9" t="s">
        <v>72</v>
      </c>
      <c r="E1602" s="14">
        <v>38693</v>
      </c>
      <c r="F1602" s="14">
        <v>95676</v>
      </c>
    </row>
    <row r="1603" spans="1:6" ht="14.4">
      <c r="A1603" s="8" t="str">
        <f t="shared" ref="A1603:A1666" si="25">CONCATENATE(B1603," ",D1603)</f>
        <v>Russia-Europe 2010</v>
      </c>
      <c r="B1603" s="8" t="s">
        <v>231</v>
      </c>
      <c r="C1603" s="8" t="s">
        <v>76</v>
      </c>
      <c r="D1603" s="9" t="s">
        <v>72</v>
      </c>
      <c r="E1603" s="14">
        <v>651712</v>
      </c>
      <c r="F1603" s="14">
        <v>1615688</v>
      </c>
    </row>
    <row r="1604" spans="1:6" ht="14.4">
      <c r="A1604" s="8" t="str">
        <f t="shared" si="25"/>
        <v>Rwanda-Africa 2010</v>
      </c>
      <c r="B1604" s="8" t="s">
        <v>232</v>
      </c>
      <c r="C1604" s="8" t="s">
        <v>78</v>
      </c>
      <c r="D1604" s="9" t="s">
        <v>72</v>
      </c>
      <c r="E1604" s="8"/>
      <c r="F1604" s="14">
        <v>528</v>
      </c>
    </row>
    <row r="1605" spans="1:6" ht="14.4">
      <c r="A1605" s="8" t="str">
        <f t="shared" si="25"/>
        <v>Samoa-Oceania 2010</v>
      </c>
      <c r="B1605" s="8" t="s">
        <v>233</v>
      </c>
      <c r="C1605" s="8" t="s">
        <v>80</v>
      </c>
      <c r="D1605" s="9" t="s">
        <v>72</v>
      </c>
      <c r="E1605" s="14">
        <v>57</v>
      </c>
      <c r="F1605" s="14">
        <v>158</v>
      </c>
    </row>
    <row r="1606" spans="1:6" ht="14.4">
      <c r="A1606" s="8" t="str">
        <f t="shared" si="25"/>
        <v>San Marino-Europe 2010</v>
      </c>
      <c r="B1606" s="8" t="s">
        <v>234</v>
      </c>
      <c r="C1606" s="8" t="s">
        <v>76</v>
      </c>
      <c r="D1606" s="9" t="s">
        <v>72</v>
      </c>
      <c r="E1606" s="8"/>
      <c r="F1606" s="8"/>
    </row>
    <row r="1607" spans="1:6" ht="14.4">
      <c r="A1607" s="8" t="str">
        <f t="shared" si="25"/>
        <v>Sao Tome and Principe-Africa 2010</v>
      </c>
      <c r="B1607" s="8" t="s">
        <v>235</v>
      </c>
      <c r="C1607" s="8" t="s">
        <v>78</v>
      </c>
      <c r="D1607" s="9" t="s">
        <v>72</v>
      </c>
      <c r="E1607" s="14">
        <v>43</v>
      </c>
      <c r="F1607" s="14">
        <v>77</v>
      </c>
    </row>
    <row r="1608" spans="1:6" ht="14.4">
      <c r="A1608" s="8" t="str">
        <f t="shared" si="25"/>
        <v>Saudi Arabia-Middle East 2010</v>
      </c>
      <c r="B1608" s="8" t="s">
        <v>236</v>
      </c>
      <c r="C1608" s="8" t="s">
        <v>93</v>
      </c>
      <c r="D1608" s="9" t="s">
        <v>72</v>
      </c>
      <c r="E1608" s="14">
        <v>145540</v>
      </c>
      <c r="F1608" s="14">
        <v>397642</v>
      </c>
    </row>
    <row r="1609" spans="1:6" ht="14.4">
      <c r="A1609" s="8" t="str">
        <f t="shared" si="25"/>
        <v>Senegal-Africa 2010</v>
      </c>
      <c r="B1609" s="8" t="s">
        <v>237</v>
      </c>
      <c r="C1609" s="8" t="s">
        <v>78</v>
      </c>
      <c r="D1609" s="9" t="s">
        <v>72</v>
      </c>
      <c r="E1609" s="14">
        <v>2791</v>
      </c>
      <c r="F1609" s="14">
        <v>5860</v>
      </c>
    </row>
    <row r="1610" spans="1:6" ht="14.4">
      <c r="A1610" s="8" t="str">
        <f t="shared" si="25"/>
        <v>Serbia-Europe 2010</v>
      </c>
      <c r="B1610" s="8" t="s">
        <v>238</v>
      </c>
      <c r="C1610" s="8" t="s">
        <v>76</v>
      </c>
      <c r="D1610" s="9" t="s">
        <v>72</v>
      </c>
      <c r="E1610" s="14">
        <v>16051</v>
      </c>
      <c r="F1610" s="8"/>
    </row>
    <row r="1611" spans="1:6" ht="14.4">
      <c r="A1611" s="8" t="str">
        <f t="shared" si="25"/>
        <v>Seychelles-Africa 2010</v>
      </c>
      <c r="B1611" s="8" t="s">
        <v>239</v>
      </c>
      <c r="C1611" s="8" t="s">
        <v>78</v>
      </c>
      <c r="D1611" s="9" t="s">
        <v>72</v>
      </c>
      <c r="E1611" s="14">
        <v>228</v>
      </c>
      <c r="F1611" s="14">
        <v>697</v>
      </c>
    </row>
    <row r="1612" spans="1:6" ht="14.4">
      <c r="A1612" s="8" t="str">
        <f t="shared" si="25"/>
        <v>Sierra Leone-Africa 2010</v>
      </c>
      <c r="B1612" s="8" t="s">
        <v>240</v>
      </c>
      <c r="C1612" s="8" t="s">
        <v>78</v>
      </c>
      <c r="D1612" s="9" t="s">
        <v>72</v>
      </c>
      <c r="E1612" s="8"/>
      <c r="F1612" s="14">
        <v>546</v>
      </c>
    </row>
    <row r="1613" spans="1:6" ht="14.4">
      <c r="A1613" s="8" t="str">
        <f t="shared" si="25"/>
        <v>Singapore-Asia 2010</v>
      </c>
      <c r="B1613" s="8" t="s">
        <v>241</v>
      </c>
      <c r="C1613" s="8" t="s">
        <v>61</v>
      </c>
      <c r="D1613" s="9" t="s">
        <v>72</v>
      </c>
      <c r="E1613" s="14">
        <v>21947</v>
      </c>
      <c r="F1613" s="14">
        <v>30359</v>
      </c>
    </row>
    <row r="1614" spans="1:6" ht="14.4">
      <c r="A1614" s="8" t="str">
        <f t="shared" si="25"/>
        <v>Sint Maarten (Dutch part)-The Americas 2010</v>
      </c>
      <c r="B1614" s="8" t="s">
        <v>242</v>
      </c>
      <c r="C1614" s="8" t="s">
        <v>84</v>
      </c>
      <c r="D1614" s="9" t="s">
        <v>72</v>
      </c>
      <c r="E1614" s="8"/>
      <c r="F1614" s="8"/>
    </row>
    <row r="1615" spans="1:6" ht="14.4">
      <c r="A1615" s="8" t="str">
        <f t="shared" si="25"/>
        <v>Slovakia-Europe 2010</v>
      </c>
      <c r="B1615" s="8" t="s">
        <v>243</v>
      </c>
      <c r="C1615" s="8" t="s">
        <v>76</v>
      </c>
      <c r="D1615" s="9" t="s">
        <v>72</v>
      </c>
      <c r="E1615" s="14">
        <v>18830</v>
      </c>
      <c r="F1615" s="14">
        <v>39175</v>
      </c>
    </row>
    <row r="1616" spans="1:6" ht="14.4">
      <c r="A1616" s="8" t="str">
        <f t="shared" si="25"/>
        <v>Slovenia-Europe 2010</v>
      </c>
      <c r="B1616" s="8" t="s">
        <v>244</v>
      </c>
      <c r="C1616" s="8" t="s">
        <v>76</v>
      </c>
      <c r="D1616" s="9" t="s">
        <v>72</v>
      </c>
      <c r="E1616" s="14">
        <v>7293</v>
      </c>
      <c r="F1616" s="14">
        <v>15867</v>
      </c>
    </row>
    <row r="1617" spans="1:6" ht="14.4">
      <c r="A1617" s="8" t="str">
        <f t="shared" si="25"/>
        <v>Solomon Islands-Oceania 2010</v>
      </c>
      <c r="B1617" s="8" t="s">
        <v>245</v>
      </c>
      <c r="C1617" s="8" t="s">
        <v>80</v>
      </c>
      <c r="D1617" s="9" t="s">
        <v>72</v>
      </c>
      <c r="E1617" s="14">
        <v>58</v>
      </c>
      <c r="F1617" s="14">
        <v>180</v>
      </c>
    </row>
    <row r="1618" spans="1:6" ht="14.4">
      <c r="A1618" s="8" t="str">
        <f t="shared" si="25"/>
        <v>Somalia-Africa 2010</v>
      </c>
      <c r="B1618" s="8" t="s">
        <v>246</v>
      </c>
      <c r="C1618" s="8" t="s">
        <v>78</v>
      </c>
      <c r="D1618" s="9" t="s">
        <v>72</v>
      </c>
      <c r="E1618" s="8"/>
      <c r="F1618" s="14">
        <v>579</v>
      </c>
    </row>
    <row r="1619" spans="1:6" ht="14.4">
      <c r="A1619" s="8" t="str">
        <f t="shared" si="25"/>
        <v>South Africa-Africa 2010</v>
      </c>
      <c r="B1619" s="8" t="s">
        <v>247</v>
      </c>
      <c r="C1619" s="8" t="s">
        <v>78</v>
      </c>
      <c r="D1619" s="9" t="s">
        <v>72</v>
      </c>
      <c r="E1619" s="14">
        <v>128214</v>
      </c>
      <c r="F1619" s="14">
        <v>396117</v>
      </c>
    </row>
    <row r="1620" spans="1:6" ht="14.4">
      <c r="A1620" s="8" t="str">
        <f t="shared" si="25"/>
        <v>South Korea-Asia 2010</v>
      </c>
      <c r="B1620" s="8" t="s">
        <v>248</v>
      </c>
      <c r="C1620" s="8" t="s">
        <v>61</v>
      </c>
      <c r="D1620" s="9" t="s">
        <v>72</v>
      </c>
      <c r="E1620" s="14">
        <v>210176</v>
      </c>
      <c r="F1620" s="14">
        <v>462918</v>
      </c>
    </row>
    <row r="1621" spans="1:6" ht="14.4">
      <c r="A1621" s="8" t="str">
        <f t="shared" si="25"/>
        <v>South Sudan-Africa 2010</v>
      </c>
      <c r="B1621" s="8" t="s">
        <v>249</v>
      </c>
      <c r="C1621" s="8" t="s">
        <v>78</v>
      </c>
      <c r="D1621" s="9" t="s">
        <v>72</v>
      </c>
      <c r="E1621" s="8"/>
      <c r="F1621" s="8"/>
    </row>
    <row r="1622" spans="1:6" ht="14.4">
      <c r="A1622" s="8" t="str">
        <f t="shared" si="25"/>
        <v>Spain-Europe 2010</v>
      </c>
      <c r="B1622" s="8" t="s">
        <v>250</v>
      </c>
      <c r="C1622" s="8" t="s">
        <v>76</v>
      </c>
      <c r="D1622" s="9" t="s">
        <v>72</v>
      </c>
      <c r="E1622" s="14">
        <v>141914</v>
      </c>
      <c r="F1622" s="14">
        <v>353462</v>
      </c>
    </row>
    <row r="1623" spans="1:6" ht="14.4">
      <c r="A1623" s="8" t="str">
        <f t="shared" si="25"/>
        <v>Sri Lanka-Asia 2010</v>
      </c>
      <c r="B1623" s="8" t="s">
        <v>251</v>
      </c>
      <c r="C1623" s="8" t="s">
        <v>61</v>
      </c>
      <c r="D1623" s="9" t="s">
        <v>72</v>
      </c>
      <c r="E1623" s="14">
        <v>9001</v>
      </c>
      <c r="F1623" s="14">
        <v>11643</v>
      </c>
    </row>
    <row r="1624" spans="1:6" ht="14.4">
      <c r="A1624" s="8" t="str">
        <f t="shared" si="25"/>
        <v>St. Kitts and Nevis-The Americas 2010</v>
      </c>
      <c r="B1624" s="8" t="s">
        <v>252</v>
      </c>
      <c r="C1624" s="8" t="s">
        <v>84</v>
      </c>
      <c r="D1624" s="9" t="s">
        <v>72</v>
      </c>
      <c r="E1624" s="14">
        <v>79</v>
      </c>
      <c r="F1624" s="14">
        <v>235</v>
      </c>
    </row>
    <row r="1625" spans="1:6" ht="14.4">
      <c r="A1625" s="8" t="str">
        <f t="shared" si="25"/>
        <v>St. Lucia-The Americas 2010</v>
      </c>
      <c r="B1625" s="8" t="s">
        <v>253</v>
      </c>
      <c r="C1625" s="8" t="s">
        <v>84</v>
      </c>
      <c r="D1625" s="9" t="s">
        <v>72</v>
      </c>
      <c r="E1625" s="14">
        <v>123</v>
      </c>
      <c r="F1625" s="14">
        <v>367</v>
      </c>
    </row>
    <row r="1626" spans="1:6" ht="14.4">
      <c r="A1626" s="8" t="str">
        <f t="shared" si="25"/>
        <v>St. Martin (French part)-The Americas 2010</v>
      </c>
      <c r="B1626" s="8" t="s">
        <v>254</v>
      </c>
      <c r="C1626" s="8" t="s">
        <v>84</v>
      </c>
      <c r="D1626" s="9" t="s">
        <v>72</v>
      </c>
      <c r="E1626" s="8"/>
      <c r="F1626" s="8"/>
    </row>
    <row r="1627" spans="1:6" ht="14.4">
      <c r="A1627" s="8" t="str">
        <f t="shared" si="25"/>
        <v>St. Vincent and the Grenadines-The Americas 2010</v>
      </c>
      <c r="B1627" s="8" t="s">
        <v>255</v>
      </c>
      <c r="C1627" s="8" t="s">
        <v>84</v>
      </c>
      <c r="D1627" s="9" t="s">
        <v>72</v>
      </c>
      <c r="E1627" s="14">
        <v>67</v>
      </c>
      <c r="F1627" s="14">
        <v>198</v>
      </c>
    </row>
    <row r="1628" spans="1:6" ht="14.4">
      <c r="A1628" s="8" t="str">
        <f t="shared" si="25"/>
        <v>Sudan-Africa 2010</v>
      </c>
      <c r="B1628" s="8" t="s">
        <v>256</v>
      </c>
      <c r="C1628" s="8" t="s">
        <v>78</v>
      </c>
      <c r="D1628" s="9" t="s">
        <v>72</v>
      </c>
      <c r="E1628" s="14">
        <v>14837</v>
      </c>
      <c r="F1628" s="14">
        <v>10708</v>
      </c>
    </row>
    <row r="1629" spans="1:6" ht="14.4">
      <c r="A1629" s="8" t="str">
        <f t="shared" si="25"/>
        <v>Suriname-The Americas 2010</v>
      </c>
      <c r="B1629" s="8" t="s">
        <v>257</v>
      </c>
      <c r="C1629" s="8" t="s">
        <v>84</v>
      </c>
      <c r="D1629" s="9" t="s">
        <v>72</v>
      </c>
      <c r="E1629" s="14">
        <v>696</v>
      </c>
      <c r="F1629" s="14">
        <v>2380</v>
      </c>
    </row>
    <row r="1630" spans="1:6" ht="14.4">
      <c r="A1630" s="8" t="str">
        <f t="shared" si="25"/>
        <v>Swaziland-Africa 2011</v>
      </c>
      <c r="B1630" s="8" t="s">
        <v>258</v>
      </c>
      <c r="C1630" s="8" t="s">
        <v>78</v>
      </c>
      <c r="D1630" s="9" t="s">
        <v>73</v>
      </c>
      <c r="E1630" s="14">
        <v>399</v>
      </c>
      <c r="F1630" s="14">
        <v>1019</v>
      </c>
    </row>
    <row r="1631" spans="1:6" ht="14.4">
      <c r="A1631" s="8" t="str">
        <f t="shared" si="25"/>
        <v>Sweden-Europe 2011</v>
      </c>
      <c r="B1631" s="8" t="s">
        <v>259</v>
      </c>
      <c r="C1631" s="8" t="s">
        <v>76</v>
      </c>
      <c r="D1631" s="9" t="s">
        <v>73</v>
      </c>
      <c r="E1631" s="14">
        <v>51569</v>
      </c>
      <c r="F1631" s="14">
        <v>51562</v>
      </c>
    </row>
    <row r="1632" spans="1:6" ht="14.4">
      <c r="A1632" s="8" t="str">
        <f t="shared" si="25"/>
        <v>Switzerland-Europe 2011</v>
      </c>
      <c r="B1632" s="8" t="s">
        <v>260</v>
      </c>
      <c r="C1632" s="8" t="s">
        <v>76</v>
      </c>
      <c r="D1632" s="9" t="s">
        <v>73</v>
      </c>
      <c r="E1632" s="14">
        <v>25941</v>
      </c>
      <c r="F1632" s="14">
        <v>41375</v>
      </c>
    </row>
    <row r="1633" spans="1:6" ht="14.4">
      <c r="A1633" s="8" t="str">
        <f t="shared" si="25"/>
        <v>Syria-Middle East 2011</v>
      </c>
      <c r="B1633" s="8" t="s">
        <v>261</v>
      </c>
      <c r="C1633" s="8" t="s">
        <v>93</v>
      </c>
      <c r="D1633" s="9" t="s">
        <v>73</v>
      </c>
      <c r="E1633" s="14">
        <v>20792</v>
      </c>
      <c r="F1633" s="14">
        <v>50634</v>
      </c>
    </row>
    <row r="1634" spans="1:6" ht="14.4">
      <c r="A1634" s="8" t="str">
        <f t="shared" si="25"/>
        <v>Tajikistan-Asia 2011</v>
      </c>
      <c r="B1634" s="8" t="s">
        <v>262</v>
      </c>
      <c r="C1634" s="8" t="s">
        <v>61</v>
      </c>
      <c r="D1634" s="9" t="s">
        <v>73</v>
      </c>
      <c r="E1634" s="14">
        <v>2342</v>
      </c>
      <c r="F1634" s="14">
        <v>2439</v>
      </c>
    </row>
    <row r="1635" spans="1:6" ht="14.4">
      <c r="A1635" s="8" t="str">
        <f t="shared" si="25"/>
        <v>Tanzania-Africa 2011</v>
      </c>
      <c r="B1635" s="8" t="s">
        <v>263</v>
      </c>
      <c r="C1635" s="8" t="s">
        <v>78</v>
      </c>
      <c r="D1635" s="9" t="s">
        <v>73</v>
      </c>
      <c r="E1635" s="14">
        <v>17141</v>
      </c>
      <c r="F1635" s="14">
        <v>5618</v>
      </c>
    </row>
    <row r="1636" spans="1:6" ht="14.4">
      <c r="A1636" s="8" t="str">
        <f t="shared" si="25"/>
        <v>Thailand-Asia 2011</v>
      </c>
      <c r="B1636" s="8" t="s">
        <v>264</v>
      </c>
      <c r="C1636" s="8" t="s">
        <v>61</v>
      </c>
      <c r="D1636" s="9" t="s">
        <v>73</v>
      </c>
      <c r="E1636" s="14">
        <v>99166</v>
      </c>
      <c r="F1636" s="14">
        <v>256169</v>
      </c>
    </row>
    <row r="1637" spans="1:6" ht="14.4">
      <c r="A1637" s="8" t="str">
        <f t="shared" si="25"/>
        <v>Timor-Leste-Asia 2011</v>
      </c>
      <c r="B1637" s="8" t="s">
        <v>265</v>
      </c>
      <c r="C1637" s="8" t="s">
        <v>61</v>
      </c>
      <c r="D1637" s="9" t="s">
        <v>73</v>
      </c>
      <c r="E1637" s="14">
        <v>58</v>
      </c>
      <c r="F1637" s="14">
        <v>176</v>
      </c>
    </row>
    <row r="1638" spans="1:6" ht="14.4">
      <c r="A1638" s="8" t="str">
        <f t="shared" si="25"/>
        <v>Togo-Africa 2011</v>
      </c>
      <c r="B1638" s="8" t="s">
        <v>266</v>
      </c>
      <c r="C1638" s="8" t="s">
        <v>78</v>
      </c>
      <c r="D1638" s="9" t="s">
        <v>73</v>
      </c>
      <c r="E1638" s="14">
        <v>2372</v>
      </c>
      <c r="F1638" s="14">
        <v>1338</v>
      </c>
    </row>
    <row r="1639" spans="1:6" ht="14.4">
      <c r="A1639" s="8" t="str">
        <f t="shared" si="25"/>
        <v>Tonga-Oceania 2011</v>
      </c>
      <c r="B1639" s="8" t="s">
        <v>267</v>
      </c>
      <c r="C1639" s="8" t="s">
        <v>80</v>
      </c>
      <c r="D1639" s="9" t="s">
        <v>73</v>
      </c>
      <c r="E1639" s="14">
        <v>57</v>
      </c>
      <c r="F1639" s="14">
        <v>158</v>
      </c>
    </row>
    <row r="1640" spans="1:6" ht="14.4">
      <c r="A1640" s="8" t="str">
        <f t="shared" si="25"/>
        <v>Trinidad and Tobago-The Americas 2011</v>
      </c>
      <c r="B1640" s="8" t="s">
        <v>268</v>
      </c>
      <c r="C1640" s="8" t="s">
        <v>84</v>
      </c>
      <c r="D1640" s="9" t="s">
        <v>73</v>
      </c>
      <c r="E1640" s="14">
        <v>16880</v>
      </c>
      <c r="F1640" s="14">
        <v>28581</v>
      </c>
    </row>
    <row r="1641" spans="1:6" ht="14.4">
      <c r="A1641" s="8" t="str">
        <f t="shared" si="25"/>
        <v>Tunisia-Africa 2011</v>
      </c>
      <c r="B1641" s="8" t="s">
        <v>269</v>
      </c>
      <c r="C1641" s="8" t="s">
        <v>78</v>
      </c>
      <c r="D1641" s="9" t="s">
        <v>73</v>
      </c>
      <c r="E1641" s="14">
        <v>8314</v>
      </c>
      <c r="F1641" s="14">
        <v>22801</v>
      </c>
    </row>
    <row r="1642" spans="1:6" ht="14.4">
      <c r="A1642" s="8" t="str">
        <f t="shared" si="25"/>
        <v>Turkey-Europe 2011</v>
      </c>
      <c r="B1642" s="8" t="s">
        <v>270</v>
      </c>
      <c r="C1642" s="8" t="s">
        <v>76</v>
      </c>
      <c r="D1642" s="9" t="s">
        <v>73</v>
      </c>
      <c r="E1642" s="14">
        <v>84379</v>
      </c>
      <c r="F1642" s="14">
        <v>237369</v>
      </c>
    </row>
    <row r="1643" spans="1:6" ht="14.4">
      <c r="A1643" s="8" t="str">
        <f t="shared" si="25"/>
        <v>Turkmenistan-Asia 2011</v>
      </c>
      <c r="B1643" s="8" t="s">
        <v>271</v>
      </c>
      <c r="C1643" s="8" t="s">
        <v>61</v>
      </c>
      <c r="D1643" s="9" t="s">
        <v>73</v>
      </c>
      <c r="E1643" s="14">
        <v>19166</v>
      </c>
      <c r="F1643" s="14">
        <v>45375</v>
      </c>
    </row>
    <row r="1644" spans="1:6" ht="14.4">
      <c r="A1644" s="8" t="str">
        <f t="shared" si="25"/>
        <v>Turks and Caicos Islands-The Americas 2011</v>
      </c>
      <c r="B1644" s="8" t="s">
        <v>272</v>
      </c>
      <c r="C1644" s="8" t="s">
        <v>84</v>
      </c>
      <c r="D1644" s="9" t="s">
        <v>73</v>
      </c>
      <c r="E1644" s="8"/>
      <c r="F1644" s="14">
        <v>121</v>
      </c>
    </row>
    <row r="1645" spans="1:6" ht="14.4">
      <c r="A1645" s="8" t="str">
        <f t="shared" si="25"/>
        <v>Uganda-Africa 2011</v>
      </c>
      <c r="B1645" s="8" t="s">
        <v>273</v>
      </c>
      <c r="C1645" s="8" t="s">
        <v>78</v>
      </c>
      <c r="D1645" s="9" t="s">
        <v>73</v>
      </c>
      <c r="E1645" s="8"/>
      <c r="F1645" s="14">
        <v>2285</v>
      </c>
    </row>
    <row r="1646" spans="1:6" ht="14.4">
      <c r="A1646" s="8" t="str">
        <f t="shared" si="25"/>
        <v>Ukraine-Europe 2011</v>
      </c>
      <c r="B1646" s="8" t="s">
        <v>274</v>
      </c>
      <c r="C1646" s="8" t="s">
        <v>76</v>
      </c>
      <c r="D1646" s="9" t="s">
        <v>73</v>
      </c>
      <c r="E1646" s="14">
        <v>142883</v>
      </c>
      <c r="F1646" s="14">
        <v>333869</v>
      </c>
    </row>
    <row r="1647" spans="1:6" ht="14.4">
      <c r="A1647" s="8" t="str">
        <f t="shared" si="25"/>
        <v>United Arab Emirates-Middle East 2011</v>
      </c>
      <c r="B1647" s="8" t="s">
        <v>275</v>
      </c>
      <c r="C1647" s="8" t="s">
        <v>93</v>
      </c>
      <c r="D1647" s="9" t="s">
        <v>73</v>
      </c>
      <c r="E1647" s="14">
        <v>43231</v>
      </c>
      <c r="F1647" s="14">
        <v>116149</v>
      </c>
    </row>
    <row r="1648" spans="1:6" ht="14.4">
      <c r="A1648" s="8" t="str">
        <f t="shared" si="25"/>
        <v>United Kingdom-Europe 2011</v>
      </c>
      <c r="B1648" s="8" t="s">
        <v>276</v>
      </c>
      <c r="C1648" s="8" t="s">
        <v>76</v>
      </c>
      <c r="D1648" s="9" t="s">
        <v>73</v>
      </c>
      <c r="E1648" s="14">
        <v>222638</v>
      </c>
      <c r="F1648" s="14">
        <v>541986</v>
      </c>
    </row>
    <row r="1649" spans="1:6" ht="14.4">
      <c r="A1649" s="8" t="str">
        <f t="shared" si="25"/>
        <v>United States-The Americas 2011</v>
      </c>
      <c r="B1649" s="8" t="s">
        <v>277</v>
      </c>
      <c r="C1649" s="8" t="s">
        <v>84</v>
      </c>
      <c r="D1649" s="9" t="s">
        <v>73</v>
      </c>
      <c r="E1649" s="14">
        <v>2318861</v>
      </c>
      <c r="F1649" s="14">
        <v>5826394</v>
      </c>
    </row>
    <row r="1650" spans="1:6" ht="14.4">
      <c r="A1650" s="8" t="str">
        <f t="shared" si="25"/>
        <v>Uruguay-The Americas 2011</v>
      </c>
      <c r="B1650" s="8" t="s">
        <v>278</v>
      </c>
      <c r="C1650" s="8" t="s">
        <v>84</v>
      </c>
      <c r="D1650" s="9" t="s">
        <v>73</v>
      </c>
      <c r="E1650" s="14">
        <v>2957</v>
      </c>
      <c r="F1650" s="14">
        <v>5776</v>
      </c>
    </row>
    <row r="1651" spans="1:6" ht="14.4">
      <c r="A1651" s="8" t="str">
        <f t="shared" si="25"/>
        <v>Uzbekistan-Asia 2011</v>
      </c>
      <c r="B1651" s="8" t="s">
        <v>279</v>
      </c>
      <c r="C1651" s="8" t="s">
        <v>61</v>
      </c>
      <c r="D1651" s="9" t="s">
        <v>73</v>
      </c>
      <c r="E1651" s="14">
        <v>46965</v>
      </c>
      <c r="F1651" s="14">
        <v>111888</v>
      </c>
    </row>
    <row r="1652" spans="1:6" ht="14.4">
      <c r="A1652" s="8" t="str">
        <f t="shared" si="25"/>
        <v>Vanuatu-Oceania 2011</v>
      </c>
      <c r="B1652" s="8" t="s">
        <v>280</v>
      </c>
      <c r="C1652" s="8" t="s">
        <v>80</v>
      </c>
      <c r="D1652" s="9" t="s">
        <v>73</v>
      </c>
      <c r="E1652" s="14">
        <v>30</v>
      </c>
      <c r="F1652" s="14">
        <v>55</v>
      </c>
    </row>
    <row r="1653" spans="1:6" ht="14.4">
      <c r="A1653" s="8" t="str">
        <f t="shared" si="25"/>
        <v>Venezuela-The Americas 2011</v>
      </c>
      <c r="B1653" s="8" t="s">
        <v>281</v>
      </c>
      <c r="C1653" s="8" t="s">
        <v>84</v>
      </c>
      <c r="D1653" s="9" t="s">
        <v>73</v>
      </c>
      <c r="E1653" s="14">
        <v>66558</v>
      </c>
      <c r="F1653" s="14">
        <v>181630</v>
      </c>
    </row>
    <row r="1654" spans="1:6" ht="14.4">
      <c r="A1654" s="8" t="str">
        <f t="shared" si="25"/>
        <v>Vietnam-Asia 2011</v>
      </c>
      <c r="B1654" s="8" t="s">
        <v>282</v>
      </c>
      <c r="C1654" s="8" t="s">
        <v>61</v>
      </c>
      <c r="D1654" s="9" t="s">
        <v>73</v>
      </c>
      <c r="E1654" s="14">
        <v>41455</v>
      </c>
      <c r="F1654" s="14">
        <v>97942</v>
      </c>
    </row>
    <row r="1655" spans="1:6" ht="14.4">
      <c r="A1655" s="8" t="str">
        <f t="shared" si="25"/>
        <v>Yemen-Middle East 2011</v>
      </c>
      <c r="B1655" s="8" t="s">
        <v>283</v>
      </c>
      <c r="C1655" s="8" t="s">
        <v>93</v>
      </c>
      <c r="D1655" s="9" t="s">
        <v>73</v>
      </c>
      <c r="E1655" s="14">
        <v>6589</v>
      </c>
      <c r="F1655" s="14">
        <v>20044</v>
      </c>
    </row>
    <row r="1656" spans="1:6" ht="14.4">
      <c r="A1656" s="8" t="str">
        <f t="shared" si="25"/>
        <v>Zambia-Africa 2011</v>
      </c>
      <c r="B1656" s="8" t="s">
        <v>284</v>
      </c>
      <c r="C1656" s="8" t="s">
        <v>78</v>
      </c>
      <c r="D1656" s="9" t="s">
        <v>73</v>
      </c>
      <c r="E1656" s="14">
        <v>7213</v>
      </c>
      <c r="F1656" s="14">
        <v>2274</v>
      </c>
    </row>
    <row r="1657" spans="1:6" ht="14.4">
      <c r="A1657" s="8" t="str">
        <f t="shared" si="25"/>
        <v>Zimbabwe-Africa 2011</v>
      </c>
      <c r="B1657" s="8" t="s">
        <v>285</v>
      </c>
      <c r="C1657" s="8" t="s">
        <v>78</v>
      </c>
      <c r="D1657" s="9" t="s">
        <v>73</v>
      </c>
      <c r="E1657" s="14">
        <v>9685</v>
      </c>
      <c r="F1657" s="14">
        <v>10774</v>
      </c>
    </row>
    <row r="1658" spans="1:6" ht="14.4">
      <c r="A1658" s="8" t="str">
        <f t="shared" si="25"/>
        <v>Afghanistan-Asia 2011</v>
      </c>
      <c r="B1658" s="8" t="s">
        <v>60</v>
      </c>
      <c r="C1658" s="8" t="s">
        <v>61</v>
      </c>
      <c r="D1658" s="9" t="s">
        <v>73</v>
      </c>
      <c r="E1658" s="8"/>
      <c r="F1658" s="14">
        <v>733</v>
      </c>
    </row>
    <row r="1659" spans="1:6" ht="14.4">
      <c r="A1659" s="8" t="str">
        <f t="shared" si="25"/>
        <v>Albania-Europe 2011</v>
      </c>
      <c r="B1659" s="8" t="s">
        <v>75</v>
      </c>
      <c r="C1659" s="8" t="s">
        <v>76</v>
      </c>
      <c r="D1659" s="9" t="s">
        <v>73</v>
      </c>
      <c r="E1659" s="14">
        <v>2172</v>
      </c>
      <c r="F1659" s="14">
        <v>4166</v>
      </c>
    </row>
    <row r="1660" spans="1:6" ht="14.4">
      <c r="A1660" s="8" t="str">
        <f t="shared" si="25"/>
        <v>Algeria-Africa 2011</v>
      </c>
      <c r="B1660" s="8" t="s">
        <v>77</v>
      </c>
      <c r="C1660" s="8" t="s">
        <v>78</v>
      </c>
      <c r="D1660" s="9" t="s">
        <v>73</v>
      </c>
      <c r="E1660" s="14">
        <v>30974</v>
      </c>
      <c r="F1660" s="14">
        <v>89493</v>
      </c>
    </row>
    <row r="1661" spans="1:6" ht="14.4">
      <c r="A1661" s="8" t="str">
        <f t="shared" si="25"/>
        <v>American Samoa-Oceania 2011</v>
      </c>
      <c r="B1661" s="8" t="s">
        <v>79</v>
      </c>
      <c r="C1661" s="8" t="s">
        <v>80</v>
      </c>
      <c r="D1661" s="9" t="s">
        <v>73</v>
      </c>
      <c r="E1661" s="8"/>
      <c r="F1661" s="8"/>
    </row>
    <row r="1662" spans="1:6" ht="14.4">
      <c r="A1662" s="8" t="str">
        <f t="shared" si="25"/>
        <v>Andorra-Europe 2011</v>
      </c>
      <c r="B1662" s="8" t="s">
        <v>81</v>
      </c>
      <c r="C1662" s="8" t="s">
        <v>76</v>
      </c>
      <c r="D1662" s="9" t="s">
        <v>73</v>
      </c>
      <c r="E1662" s="8"/>
      <c r="F1662" s="14">
        <v>565</v>
      </c>
    </row>
    <row r="1663" spans="1:6" ht="14.4">
      <c r="A1663" s="8" t="str">
        <f t="shared" si="25"/>
        <v>Angola-Africa 2011</v>
      </c>
      <c r="B1663" s="8" t="s">
        <v>82</v>
      </c>
      <c r="C1663" s="8" t="s">
        <v>78</v>
      </c>
      <c r="D1663" s="9" t="s">
        <v>73</v>
      </c>
      <c r="E1663" s="14">
        <v>9676</v>
      </c>
      <c r="F1663" s="14">
        <v>18793</v>
      </c>
    </row>
    <row r="1664" spans="1:6" ht="14.4">
      <c r="A1664" s="8" t="str">
        <f t="shared" si="25"/>
        <v>Antigua and Barbuda-The Americas 2012</v>
      </c>
      <c r="B1664" s="8" t="s">
        <v>83</v>
      </c>
      <c r="C1664" s="8" t="s">
        <v>84</v>
      </c>
      <c r="D1664" s="9" t="s">
        <v>74</v>
      </c>
      <c r="E1664" s="14">
        <v>135</v>
      </c>
      <c r="F1664" s="14">
        <v>407</v>
      </c>
    </row>
    <row r="1665" spans="1:6" ht="14.4">
      <c r="A1665" s="8" t="str">
        <f t="shared" si="25"/>
        <v>Argentina-The Americas 2012</v>
      </c>
      <c r="B1665" s="8" t="s">
        <v>85</v>
      </c>
      <c r="C1665" s="8" t="s">
        <v>84</v>
      </c>
      <c r="D1665" s="9" t="s">
        <v>74</v>
      </c>
      <c r="E1665" s="14">
        <v>67303</v>
      </c>
      <c r="F1665" s="14">
        <v>156170</v>
      </c>
    </row>
    <row r="1666" spans="1:6" ht="14.4">
      <c r="A1666" s="8" t="str">
        <f t="shared" si="25"/>
        <v>Armenia-Asia 2012</v>
      </c>
      <c r="B1666" s="8" t="s">
        <v>86</v>
      </c>
      <c r="C1666" s="8" t="s">
        <v>61</v>
      </c>
      <c r="D1666" s="9" t="s">
        <v>74</v>
      </c>
      <c r="E1666" s="14">
        <v>2095</v>
      </c>
      <c r="F1666" s="14">
        <v>3645</v>
      </c>
    </row>
    <row r="1667" spans="1:6" ht="14.4">
      <c r="A1667" s="8" t="str">
        <f t="shared" ref="A1667:A1730" si="26">CONCATENATE(B1667," ",D1667)</f>
        <v>Aruba-The Americas 2012</v>
      </c>
      <c r="B1667" s="8" t="s">
        <v>87</v>
      </c>
      <c r="C1667" s="8" t="s">
        <v>84</v>
      </c>
      <c r="D1667" s="9" t="s">
        <v>74</v>
      </c>
      <c r="E1667" s="8"/>
      <c r="F1667" s="14">
        <v>2259</v>
      </c>
    </row>
    <row r="1668" spans="1:6" ht="14.4">
      <c r="A1668" s="8" t="str">
        <f t="shared" si="26"/>
        <v>Australia-Oceania 2012</v>
      </c>
      <c r="B1668" s="8" t="s">
        <v>88</v>
      </c>
      <c r="C1668" s="8" t="s">
        <v>80</v>
      </c>
      <c r="D1668" s="9" t="s">
        <v>74</v>
      </c>
      <c r="E1668" s="14">
        <v>112696</v>
      </c>
      <c r="F1668" s="14">
        <v>348757</v>
      </c>
    </row>
    <row r="1669" spans="1:6" ht="14.4">
      <c r="A1669" s="8" t="str">
        <f t="shared" si="26"/>
        <v>Austria-Europe 2012</v>
      </c>
      <c r="B1669" s="8" t="s">
        <v>89</v>
      </c>
      <c r="C1669" s="8" t="s">
        <v>76</v>
      </c>
      <c r="D1669" s="9" t="s">
        <v>74</v>
      </c>
      <c r="E1669" s="14">
        <v>32690</v>
      </c>
      <c r="F1669" s="14">
        <v>71866</v>
      </c>
    </row>
    <row r="1670" spans="1:6" ht="14.4">
      <c r="A1670" s="8" t="str">
        <f t="shared" si="26"/>
        <v>Azerbaijan-Asia 2012</v>
      </c>
      <c r="B1670" s="8" t="s">
        <v>90</v>
      </c>
      <c r="C1670" s="8" t="s">
        <v>61</v>
      </c>
      <c r="D1670" s="9" t="s">
        <v>74</v>
      </c>
      <c r="E1670" s="14">
        <v>12786</v>
      </c>
      <c r="F1670" s="14">
        <v>32090</v>
      </c>
    </row>
    <row r="1671" spans="1:6" ht="14.4">
      <c r="A1671" s="8" t="str">
        <f t="shared" si="26"/>
        <v>Bahamas, The-The Americas 2012</v>
      </c>
      <c r="B1671" s="8" t="s">
        <v>91</v>
      </c>
      <c r="C1671" s="8" t="s">
        <v>84</v>
      </c>
      <c r="D1671" s="9" t="s">
        <v>74</v>
      </c>
      <c r="E1671" s="14">
        <v>664</v>
      </c>
      <c r="F1671" s="14">
        <v>1723</v>
      </c>
    </row>
    <row r="1672" spans="1:6" ht="14.4">
      <c r="A1672" s="8" t="str">
        <f t="shared" si="26"/>
        <v>Bahrain-Middle East 2012</v>
      </c>
      <c r="B1672" s="8" t="s">
        <v>92</v>
      </c>
      <c r="C1672" s="8" t="s">
        <v>93</v>
      </c>
      <c r="D1672" s="9" t="s">
        <v>74</v>
      </c>
      <c r="E1672" s="14">
        <v>6970</v>
      </c>
      <c r="F1672" s="14">
        <v>17510</v>
      </c>
    </row>
    <row r="1673" spans="1:6" ht="14.4">
      <c r="A1673" s="8" t="str">
        <f t="shared" si="26"/>
        <v>Bangladesh-Asia 2012</v>
      </c>
      <c r="B1673" s="8" t="s">
        <v>94</v>
      </c>
      <c r="C1673" s="8" t="s">
        <v>61</v>
      </c>
      <c r="D1673" s="9" t="s">
        <v>74</v>
      </c>
      <c r="E1673" s="14">
        <v>22554</v>
      </c>
      <c r="F1673" s="14">
        <v>39750</v>
      </c>
    </row>
    <row r="1674" spans="1:6" ht="14.4">
      <c r="A1674" s="8" t="str">
        <f t="shared" si="26"/>
        <v>Barbados-The Americas 2012</v>
      </c>
      <c r="B1674" s="8" t="s">
        <v>95</v>
      </c>
      <c r="C1674" s="8" t="s">
        <v>84</v>
      </c>
      <c r="D1674" s="9" t="s">
        <v>74</v>
      </c>
      <c r="E1674" s="14">
        <v>375</v>
      </c>
      <c r="F1674" s="14">
        <v>1294</v>
      </c>
    </row>
    <row r="1675" spans="1:6" ht="14.4">
      <c r="A1675" s="8" t="str">
        <f t="shared" si="26"/>
        <v>Belarus-Europe 2012</v>
      </c>
      <c r="B1675" s="8" t="s">
        <v>96</v>
      </c>
      <c r="C1675" s="8" t="s">
        <v>76</v>
      </c>
      <c r="D1675" s="9" t="s">
        <v>74</v>
      </c>
      <c r="E1675" s="14">
        <v>26888</v>
      </c>
      <c r="F1675" s="14">
        <v>58038</v>
      </c>
    </row>
    <row r="1676" spans="1:6" ht="14.4">
      <c r="A1676" s="8" t="str">
        <f t="shared" si="26"/>
        <v>Belgium-Europe 2012</v>
      </c>
      <c r="B1676" s="8" t="s">
        <v>97</v>
      </c>
      <c r="C1676" s="8" t="s">
        <v>76</v>
      </c>
      <c r="D1676" s="9" t="s">
        <v>74</v>
      </c>
      <c r="E1676" s="14">
        <v>58895</v>
      </c>
      <c r="F1676" s="14">
        <v>111282</v>
      </c>
    </row>
    <row r="1677" spans="1:6" ht="14.4">
      <c r="A1677" s="8" t="str">
        <f t="shared" si="26"/>
        <v>Belize-The Americas 2012</v>
      </c>
      <c r="B1677" s="8" t="s">
        <v>98</v>
      </c>
      <c r="C1677" s="8" t="s">
        <v>84</v>
      </c>
      <c r="D1677" s="9" t="s">
        <v>74</v>
      </c>
      <c r="E1677" s="14">
        <v>155</v>
      </c>
      <c r="F1677" s="14">
        <v>381</v>
      </c>
    </row>
    <row r="1678" spans="1:6" ht="14.4">
      <c r="A1678" s="8" t="str">
        <f t="shared" si="26"/>
        <v>Benin-Africa 2012</v>
      </c>
      <c r="B1678" s="8" t="s">
        <v>99</v>
      </c>
      <c r="C1678" s="8" t="s">
        <v>78</v>
      </c>
      <c r="D1678" s="9" t="s">
        <v>74</v>
      </c>
      <c r="E1678" s="14">
        <v>2491</v>
      </c>
      <c r="F1678" s="14">
        <v>2512</v>
      </c>
    </row>
    <row r="1679" spans="1:6" ht="14.4">
      <c r="A1679" s="8" t="str">
        <f t="shared" si="26"/>
        <v>Bermuda-The Americas 2012</v>
      </c>
      <c r="B1679" s="8" t="s">
        <v>100</v>
      </c>
      <c r="C1679" s="8" t="s">
        <v>84</v>
      </c>
      <c r="D1679" s="9" t="s">
        <v>74</v>
      </c>
      <c r="E1679" s="8"/>
      <c r="F1679" s="14">
        <v>671</v>
      </c>
    </row>
    <row r="1680" spans="1:6" ht="14.4">
      <c r="A1680" s="8" t="str">
        <f t="shared" si="26"/>
        <v>Bhutan-Asia 2012</v>
      </c>
      <c r="B1680" s="8" t="s">
        <v>101</v>
      </c>
      <c r="C1680" s="8" t="s">
        <v>61</v>
      </c>
      <c r="D1680" s="9" t="s">
        <v>74</v>
      </c>
      <c r="E1680" s="14">
        <v>180</v>
      </c>
      <c r="F1680" s="14">
        <v>308</v>
      </c>
    </row>
    <row r="1681" spans="1:6" ht="14.4">
      <c r="A1681" s="8" t="str">
        <f t="shared" si="26"/>
        <v>Bolivia-The Americas 2012</v>
      </c>
      <c r="B1681" s="8" t="s">
        <v>102</v>
      </c>
      <c r="C1681" s="8" t="s">
        <v>84</v>
      </c>
      <c r="D1681" s="9" t="s">
        <v>74</v>
      </c>
      <c r="E1681" s="14">
        <v>3622</v>
      </c>
      <c r="F1681" s="14">
        <v>13084</v>
      </c>
    </row>
    <row r="1682" spans="1:6" ht="14.4">
      <c r="A1682" s="8" t="str">
        <f t="shared" si="26"/>
        <v>Bosnia and Herzegovina-Europe 2012</v>
      </c>
      <c r="B1682" s="8" t="s">
        <v>103</v>
      </c>
      <c r="C1682" s="8" t="s">
        <v>76</v>
      </c>
      <c r="D1682" s="9" t="s">
        <v>74</v>
      </c>
      <c r="E1682" s="14">
        <v>4811</v>
      </c>
      <c r="F1682" s="14">
        <v>24617</v>
      </c>
    </row>
    <row r="1683" spans="1:6" ht="14.4">
      <c r="A1683" s="8" t="str">
        <f t="shared" si="26"/>
        <v>Botswana-Africa 2012</v>
      </c>
      <c r="B1683" s="8" t="s">
        <v>104</v>
      </c>
      <c r="C1683" s="8" t="s">
        <v>78</v>
      </c>
      <c r="D1683" s="9" t="s">
        <v>74</v>
      </c>
      <c r="E1683" s="14">
        <v>1857</v>
      </c>
      <c r="F1683" s="14">
        <v>4378</v>
      </c>
    </row>
    <row r="1684" spans="1:6" ht="14.4">
      <c r="A1684" s="8" t="str">
        <f t="shared" si="26"/>
        <v>Brazil-The Americas 2012</v>
      </c>
      <c r="B1684" s="8" t="s">
        <v>105</v>
      </c>
      <c r="C1684" s="8" t="s">
        <v>84</v>
      </c>
      <c r="D1684" s="9" t="s">
        <v>74</v>
      </c>
      <c r="E1684" s="14">
        <v>210042</v>
      </c>
      <c r="F1684" s="14">
        <v>337826</v>
      </c>
    </row>
    <row r="1685" spans="1:6" ht="14.4">
      <c r="A1685" s="8" t="str">
        <f t="shared" si="26"/>
        <v>Brunei-Asia 2012</v>
      </c>
      <c r="B1685" s="8" t="s">
        <v>106</v>
      </c>
      <c r="C1685" s="8" t="s">
        <v>61</v>
      </c>
      <c r="D1685" s="9" t="s">
        <v>74</v>
      </c>
      <c r="E1685" s="14">
        <v>2296</v>
      </c>
      <c r="F1685" s="14">
        <v>5361</v>
      </c>
    </row>
    <row r="1686" spans="1:6" ht="14.4">
      <c r="A1686" s="8" t="str">
        <f t="shared" si="26"/>
        <v>Bulgaria-Europe 2012</v>
      </c>
      <c r="B1686" s="8" t="s">
        <v>107</v>
      </c>
      <c r="C1686" s="8" t="s">
        <v>76</v>
      </c>
      <c r="D1686" s="9" t="s">
        <v>74</v>
      </c>
      <c r="E1686" s="14">
        <v>18833</v>
      </c>
      <c r="F1686" s="14">
        <v>46787</v>
      </c>
    </row>
    <row r="1687" spans="1:6" ht="14.4">
      <c r="A1687" s="8" t="str">
        <f t="shared" si="26"/>
        <v>Burkina Faso-Africa 2012</v>
      </c>
      <c r="B1687" s="8" t="s">
        <v>108</v>
      </c>
      <c r="C1687" s="8" t="s">
        <v>78</v>
      </c>
      <c r="D1687" s="9" t="s">
        <v>74</v>
      </c>
      <c r="E1687" s="8"/>
      <c r="F1687" s="14">
        <v>1104</v>
      </c>
    </row>
    <row r="1688" spans="1:6" ht="14.4">
      <c r="A1688" s="8" t="str">
        <f t="shared" si="26"/>
        <v>Burundi-Africa 2012</v>
      </c>
      <c r="B1688" s="8" t="s">
        <v>109</v>
      </c>
      <c r="C1688" s="8" t="s">
        <v>78</v>
      </c>
      <c r="D1688" s="9" t="s">
        <v>74</v>
      </c>
      <c r="E1688" s="8"/>
      <c r="F1688" s="14">
        <v>198</v>
      </c>
    </row>
    <row r="1689" spans="1:6" ht="14.4">
      <c r="A1689" s="8" t="str">
        <f t="shared" si="26"/>
        <v>Cambodia-Asia 2012</v>
      </c>
      <c r="B1689" s="8" t="s">
        <v>110</v>
      </c>
      <c r="C1689" s="8" t="s">
        <v>61</v>
      </c>
      <c r="D1689" s="9" t="s">
        <v>74</v>
      </c>
      <c r="E1689" s="14">
        <v>3389</v>
      </c>
      <c r="F1689" s="14">
        <v>2446</v>
      </c>
    </row>
    <row r="1690" spans="1:6" ht="14.4">
      <c r="A1690" s="8" t="str">
        <f t="shared" si="26"/>
        <v>Cameroon-Africa 2012</v>
      </c>
      <c r="B1690" s="8" t="s">
        <v>111</v>
      </c>
      <c r="C1690" s="8" t="s">
        <v>78</v>
      </c>
      <c r="D1690" s="9" t="s">
        <v>74</v>
      </c>
      <c r="E1690" s="14">
        <v>6959</v>
      </c>
      <c r="F1690" s="14">
        <v>3957</v>
      </c>
    </row>
    <row r="1691" spans="1:6" ht="14.4">
      <c r="A1691" s="8" t="str">
        <f t="shared" si="26"/>
        <v>Canada-The Americas 2012</v>
      </c>
      <c r="B1691" s="8" t="s">
        <v>112</v>
      </c>
      <c r="C1691" s="8" t="s">
        <v>84</v>
      </c>
      <c r="D1691" s="9" t="s">
        <v>74</v>
      </c>
      <c r="E1691" s="14">
        <v>267619</v>
      </c>
      <c r="F1691" s="14">
        <v>552349</v>
      </c>
    </row>
    <row r="1692" spans="1:6" ht="14.4">
      <c r="A1692" s="8" t="str">
        <f t="shared" si="26"/>
        <v>Cayman Islands-The Americas 2012</v>
      </c>
      <c r="B1692" s="8" t="s">
        <v>113</v>
      </c>
      <c r="C1692" s="8" t="s">
        <v>84</v>
      </c>
      <c r="D1692" s="9" t="s">
        <v>74</v>
      </c>
      <c r="E1692" s="8"/>
      <c r="F1692" s="14">
        <v>499</v>
      </c>
    </row>
    <row r="1693" spans="1:6" ht="14.4">
      <c r="A1693" s="8" t="str">
        <f t="shared" si="26"/>
        <v>Central African Republic-Africa 2012</v>
      </c>
      <c r="B1693" s="8" t="s">
        <v>114</v>
      </c>
      <c r="C1693" s="8" t="s">
        <v>78</v>
      </c>
      <c r="D1693" s="9" t="s">
        <v>74</v>
      </c>
      <c r="E1693" s="8"/>
      <c r="F1693" s="14">
        <v>213</v>
      </c>
    </row>
    <row r="1694" spans="1:6" ht="14.4">
      <c r="A1694" s="8" t="str">
        <f t="shared" si="26"/>
        <v>Chad-Africa 2012</v>
      </c>
      <c r="B1694" s="8" t="s">
        <v>115</v>
      </c>
      <c r="C1694" s="8" t="s">
        <v>78</v>
      </c>
      <c r="D1694" s="9" t="s">
        <v>74</v>
      </c>
      <c r="E1694" s="8"/>
      <c r="F1694" s="14">
        <v>378</v>
      </c>
    </row>
    <row r="1695" spans="1:6" ht="14.4">
      <c r="A1695" s="8" t="str">
        <f t="shared" si="26"/>
        <v>Chile-The Americas 2012</v>
      </c>
      <c r="B1695" s="8" t="s">
        <v>116</v>
      </c>
      <c r="C1695" s="8" t="s">
        <v>84</v>
      </c>
      <c r="D1695" s="9" t="s">
        <v>74</v>
      </c>
      <c r="E1695" s="14">
        <v>27514</v>
      </c>
      <c r="F1695" s="14">
        <v>60047</v>
      </c>
    </row>
    <row r="1696" spans="1:6" ht="14.4">
      <c r="A1696" s="8" t="str">
        <f t="shared" si="26"/>
        <v>China-Asia 2012</v>
      </c>
      <c r="B1696" s="8" t="s">
        <v>117</v>
      </c>
      <c r="C1696" s="8" t="s">
        <v>61</v>
      </c>
      <c r="D1696" s="9" t="s">
        <v>74</v>
      </c>
      <c r="E1696" s="14">
        <v>1639854</v>
      </c>
      <c r="F1696" s="14">
        <v>5288166</v>
      </c>
    </row>
    <row r="1697" spans="1:6" ht="14.4">
      <c r="A1697" s="8" t="str">
        <f t="shared" si="26"/>
        <v>Colombia-The Americas 2012</v>
      </c>
      <c r="B1697" s="8" t="s">
        <v>118</v>
      </c>
      <c r="C1697" s="8" t="s">
        <v>84</v>
      </c>
      <c r="D1697" s="9" t="s">
        <v>74</v>
      </c>
      <c r="E1697" s="14">
        <v>26001</v>
      </c>
      <c r="F1697" s="14">
        <v>55071</v>
      </c>
    </row>
    <row r="1698" spans="1:6" ht="14.4">
      <c r="A1698" s="8" t="str">
        <f t="shared" si="26"/>
        <v>Comoros-Africa 2005</v>
      </c>
      <c r="B1698" s="8" t="s">
        <v>119</v>
      </c>
      <c r="C1698" s="8" t="s">
        <v>78</v>
      </c>
      <c r="D1698" s="9" t="s">
        <v>67</v>
      </c>
      <c r="E1698" s="14">
        <v>34</v>
      </c>
      <c r="F1698" s="14">
        <v>103</v>
      </c>
    </row>
    <row r="1699" spans="1:6" ht="14.4">
      <c r="A1699" s="8" t="str">
        <f t="shared" si="26"/>
        <v>Congo (Brazzaville)-Africa 2005</v>
      </c>
      <c r="B1699" s="8" t="s">
        <v>120</v>
      </c>
      <c r="C1699" s="8" t="s">
        <v>78</v>
      </c>
      <c r="D1699" s="9" t="s">
        <v>67</v>
      </c>
      <c r="E1699" s="14">
        <v>1020</v>
      </c>
      <c r="F1699" s="14">
        <v>1181</v>
      </c>
    </row>
    <row r="1700" spans="1:6" ht="14.4">
      <c r="A1700" s="8" t="str">
        <f t="shared" si="26"/>
        <v>Congo (Kinshasa)-Africa 2005</v>
      </c>
      <c r="B1700" s="8" t="s">
        <v>121</v>
      </c>
      <c r="C1700" s="8" t="s">
        <v>78</v>
      </c>
      <c r="D1700" s="9" t="s">
        <v>67</v>
      </c>
      <c r="E1700" s="14">
        <v>19231</v>
      </c>
      <c r="F1700" s="14">
        <v>1936</v>
      </c>
    </row>
    <row r="1701" spans="1:6" ht="14.4">
      <c r="A1701" s="8" t="str">
        <f t="shared" si="26"/>
        <v>Costa Rica-The Americas 2005</v>
      </c>
      <c r="B1701" s="8" t="s">
        <v>122</v>
      </c>
      <c r="C1701" s="8" t="s">
        <v>84</v>
      </c>
      <c r="D1701" s="9" t="s">
        <v>67</v>
      </c>
      <c r="E1701" s="14">
        <v>3880</v>
      </c>
      <c r="F1701" s="14">
        <v>6931</v>
      </c>
    </row>
    <row r="1702" spans="1:6" ht="14.4">
      <c r="A1702" s="8" t="str">
        <f t="shared" si="26"/>
        <v>Cote d'Ivoire-Africa 2005</v>
      </c>
      <c r="B1702" s="8" t="s">
        <v>123</v>
      </c>
      <c r="C1702" s="8" t="s">
        <v>78</v>
      </c>
      <c r="D1702" s="9" t="s">
        <v>67</v>
      </c>
      <c r="E1702" s="14">
        <v>9302</v>
      </c>
      <c r="F1702" s="14">
        <v>7664</v>
      </c>
    </row>
    <row r="1703" spans="1:6" ht="14.4">
      <c r="A1703" s="8" t="str">
        <f t="shared" si="26"/>
        <v>Croatia-Europe 2005</v>
      </c>
      <c r="B1703" s="8" t="s">
        <v>124</v>
      </c>
      <c r="C1703" s="8" t="s">
        <v>76</v>
      </c>
      <c r="D1703" s="9" t="s">
        <v>67</v>
      </c>
      <c r="E1703" s="14">
        <v>8831</v>
      </c>
      <c r="F1703" s="14">
        <v>23047</v>
      </c>
    </row>
    <row r="1704" spans="1:6" ht="14.4">
      <c r="A1704" s="8" t="str">
        <f t="shared" si="26"/>
        <v>Cuba-The Americas 2005</v>
      </c>
      <c r="B1704" s="8" t="s">
        <v>125</v>
      </c>
      <c r="C1704" s="8" t="s">
        <v>84</v>
      </c>
      <c r="D1704" s="9" t="s">
        <v>67</v>
      </c>
      <c r="E1704" s="14">
        <v>11312</v>
      </c>
      <c r="F1704" s="14">
        <v>25005</v>
      </c>
    </row>
    <row r="1705" spans="1:6" ht="14.4">
      <c r="A1705" s="8" t="str">
        <f t="shared" si="26"/>
        <v>Curacao-The Americas 2005</v>
      </c>
      <c r="B1705" s="8" t="s">
        <v>126</v>
      </c>
      <c r="C1705" s="8" t="s">
        <v>84</v>
      </c>
      <c r="D1705" s="9" t="s">
        <v>67</v>
      </c>
      <c r="E1705" s="8"/>
      <c r="F1705" s="8"/>
    </row>
    <row r="1706" spans="1:6" ht="14.4">
      <c r="A1706" s="8" t="str">
        <f t="shared" si="26"/>
        <v>Cyprus-Europe 2005</v>
      </c>
      <c r="B1706" s="8" t="s">
        <v>127</v>
      </c>
      <c r="C1706" s="8" t="s">
        <v>76</v>
      </c>
      <c r="D1706" s="9" t="s">
        <v>67</v>
      </c>
      <c r="E1706" s="14">
        <v>2184</v>
      </c>
      <c r="F1706" s="14">
        <v>7334</v>
      </c>
    </row>
    <row r="1707" spans="1:6" ht="14.4">
      <c r="A1707" s="8" t="str">
        <f t="shared" si="26"/>
        <v>Czech Republic-Europe 2005</v>
      </c>
      <c r="B1707" s="8" t="s">
        <v>128</v>
      </c>
      <c r="C1707" s="8" t="s">
        <v>76</v>
      </c>
      <c r="D1707" s="9" t="s">
        <v>67</v>
      </c>
      <c r="E1707" s="14">
        <v>45511</v>
      </c>
      <c r="F1707" s="14">
        <v>122709</v>
      </c>
    </row>
    <row r="1708" spans="1:6" ht="14.4">
      <c r="A1708" s="8" t="str">
        <f t="shared" si="26"/>
        <v>Denmark-Europe 2005</v>
      </c>
      <c r="B1708" s="8" t="s">
        <v>129</v>
      </c>
      <c r="C1708" s="8" t="s">
        <v>76</v>
      </c>
      <c r="D1708" s="9" t="s">
        <v>67</v>
      </c>
      <c r="E1708" s="14">
        <v>19428</v>
      </c>
      <c r="F1708" s="14">
        <v>50597</v>
      </c>
    </row>
    <row r="1709" spans="1:6" ht="14.4">
      <c r="A1709" s="8" t="str">
        <f t="shared" si="26"/>
        <v>Djibouti-Africa 2005</v>
      </c>
      <c r="B1709" s="8" t="s">
        <v>130</v>
      </c>
      <c r="C1709" s="8" t="s">
        <v>78</v>
      </c>
      <c r="D1709" s="9" t="s">
        <v>67</v>
      </c>
      <c r="E1709" s="14">
        <v>133</v>
      </c>
      <c r="F1709" s="14">
        <v>458</v>
      </c>
    </row>
    <row r="1710" spans="1:6" ht="14.4">
      <c r="A1710" s="8" t="str">
        <f t="shared" si="26"/>
        <v>Dominica-The Americas 2005</v>
      </c>
      <c r="B1710" s="8" t="s">
        <v>131</v>
      </c>
      <c r="C1710" s="8" t="s">
        <v>84</v>
      </c>
      <c r="D1710" s="9" t="s">
        <v>67</v>
      </c>
      <c r="E1710" s="14">
        <v>39</v>
      </c>
      <c r="F1710" s="14">
        <v>110</v>
      </c>
    </row>
    <row r="1711" spans="1:6" ht="14.4">
      <c r="A1711" s="8" t="str">
        <f t="shared" si="26"/>
        <v>Dominican Republic-The Americas 2005</v>
      </c>
      <c r="B1711" s="8" t="s">
        <v>132</v>
      </c>
      <c r="C1711" s="8" t="s">
        <v>84</v>
      </c>
      <c r="D1711" s="9" t="s">
        <v>67</v>
      </c>
      <c r="E1711" s="14">
        <v>6528</v>
      </c>
      <c r="F1711" s="14">
        <v>18786</v>
      </c>
    </row>
    <row r="1712" spans="1:6" ht="14.4">
      <c r="A1712" s="8" t="str">
        <f t="shared" si="26"/>
        <v>Ecuador-The Americas 2005</v>
      </c>
      <c r="B1712" s="8" t="s">
        <v>133</v>
      </c>
      <c r="C1712" s="8" t="s">
        <v>84</v>
      </c>
      <c r="D1712" s="9" t="s">
        <v>67</v>
      </c>
      <c r="E1712" s="14">
        <v>10278</v>
      </c>
      <c r="F1712" s="14">
        <v>28658</v>
      </c>
    </row>
    <row r="1713" spans="1:6" ht="14.4">
      <c r="A1713" s="8" t="str">
        <f t="shared" si="26"/>
        <v>Egypt-Africa 2005</v>
      </c>
      <c r="B1713" s="8" t="s">
        <v>134</v>
      </c>
      <c r="C1713" s="8" t="s">
        <v>78</v>
      </c>
      <c r="D1713" s="9" t="s">
        <v>67</v>
      </c>
      <c r="E1713" s="14">
        <v>53536</v>
      </c>
      <c r="F1713" s="14">
        <v>150912</v>
      </c>
    </row>
    <row r="1714" spans="1:6" ht="14.4">
      <c r="A1714" s="8" t="str">
        <f t="shared" si="26"/>
        <v>El Salvador-The Americas 2005</v>
      </c>
      <c r="B1714" s="8" t="s">
        <v>135</v>
      </c>
      <c r="C1714" s="8" t="s">
        <v>84</v>
      </c>
      <c r="D1714" s="9" t="s">
        <v>67</v>
      </c>
      <c r="E1714" s="14">
        <v>4382</v>
      </c>
      <c r="F1714" s="14">
        <v>6366</v>
      </c>
    </row>
    <row r="1715" spans="1:6" ht="14.4">
      <c r="A1715" s="8" t="str">
        <f t="shared" si="26"/>
        <v>Equatorial Guinea-Africa 2005</v>
      </c>
      <c r="B1715" s="8" t="s">
        <v>136</v>
      </c>
      <c r="C1715" s="8" t="s">
        <v>78</v>
      </c>
      <c r="D1715" s="9" t="s">
        <v>67</v>
      </c>
      <c r="E1715" s="14">
        <v>762</v>
      </c>
      <c r="F1715" s="14">
        <v>5218</v>
      </c>
    </row>
    <row r="1716" spans="1:6" ht="14.4">
      <c r="A1716" s="8" t="str">
        <f t="shared" si="26"/>
        <v>Eritrea-Africa 2005</v>
      </c>
      <c r="B1716" s="8" t="s">
        <v>137</v>
      </c>
      <c r="C1716" s="8" t="s">
        <v>78</v>
      </c>
      <c r="D1716" s="9" t="s">
        <v>67</v>
      </c>
      <c r="E1716" s="14">
        <v>744</v>
      </c>
      <c r="F1716" s="14">
        <v>770</v>
      </c>
    </row>
    <row r="1717" spans="1:6" ht="14.4">
      <c r="A1717" s="8" t="str">
        <f t="shared" si="26"/>
        <v>Estonia-Europe 2005</v>
      </c>
      <c r="B1717" s="8" t="s">
        <v>138</v>
      </c>
      <c r="C1717" s="8" t="s">
        <v>76</v>
      </c>
      <c r="D1717" s="9" t="s">
        <v>67</v>
      </c>
      <c r="E1717" s="14">
        <v>5282</v>
      </c>
      <c r="F1717" s="14">
        <v>17217</v>
      </c>
    </row>
    <row r="1718" spans="1:6" ht="14.4">
      <c r="A1718" s="8" t="str">
        <f t="shared" si="26"/>
        <v>Ethiopia-Africa 2005</v>
      </c>
      <c r="B1718" s="8" t="s">
        <v>139</v>
      </c>
      <c r="C1718" s="8" t="s">
        <v>78</v>
      </c>
      <c r="D1718" s="9" t="s">
        <v>67</v>
      </c>
      <c r="E1718" s="14">
        <v>28377</v>
      </c>
      <c r="F1718" s="14">
        <v>5244</v>
      </c>
    </row>
    <row r="1719" spans="1:6" ht="14.4">
      <c r="A1719" s="8" t="str">
        <f t="shared" si="26"/>
        <v>Faeroe Islands-Europe 2005</v>
      </c>
      <c r="B1719" s="8" t="s">
        <v>140</v>
      </c>
      <c r="C1719" s="8" t="s">
        <v>76</v>
      </c>
      <c r="D1719" s="9" t="s">
        <v>67</v>
      </c>
      <c r="E1719" s="8"/>
      <c r="F1719" s="14">
        <v>796</v>
      </c>
    </row>
    <row r="1720" spans="1:6" ht="14.4">
      <c r="A1720" s="8" t="str">
        <f t="shared" si="26"/>
        <v>Fiji-Oceania 2005</v>
      </c>
      <c r="B1720" s="8" t="s">
        <v>141</v>
      </c>
      <c r="C1720" s="8" t="s">
        <v>80</v>
      </c>
      <c r="D1720" s="9" t="s">
        <v>67</v>
      </c>
      <c r="E1720" s="14">
        <v>666</v>
      </c>
      <c r="F1720" s="14">
        <v>1133</v>
      </c>
    </row>
    <row r="1721" spans="1:6" ht="14.4">
      <c r="A1721" s="8" t="str">
        <f t="shared" si="26"/>
        <v>Finland-Europe 2005</v>
      </c>
      <c r="B1721" s="8" t="s">
        <v>142</v>
      </c>
      <c r="C1721" s="8" t="s">
        <v>76</v>
      </c>
      <c r="D1721" s="9" t="s">
        <v>67</v>
      </c>
      <c r="E1721" s="14">
        <v>37120</v>
      </c>
      <c r="F1721" s="14">
        <v>67091</v>
      </c>
    </row>
    <row r="1722" spans="1:6" ht="14.4">
      <c r="A1722" s="8" t="str">
        <f t="shared" si="26"/>
        <v>France-Europe 2005</v>
      </c>
      <c r="B1722" s="8" t="s">
        <v>143</v>
      </c>
      <c r="C1722" s="8" t="s">
        <v>76</v>
      </c>
      <c r="D1722" s="9" t="s">
        <v>67</v>
      </c>
      <c r="E1722" s="14">
        <v>269777</v>
      </c>
      <c r="F1722" s="14">
        <v>390103</v>
      </c>
    </row>
    <row r="1723" spans="1:6" ht="14.4">
      <c r="A1723" s="8" t="str">
        <f t="shared" si="26"/>
        <v>French Polynesia-Oceania 2005</v>
      </c>
      <c r="B1723" s="8" t="s">
        <v>144</v>
      </c>
      <c r="C1723" s="8" t="s">
        <v>80</v>
      </c>
      <c r="D1723" s="9" t="s">
        <v>67</v>
      </c>
      <c r="E1723" s="8"/>
      <c r="F1723" s="14">
        <v>788</v>
      </c>
    </row>
    <row r="1724" spans="1:6" ht="14.4">
      <c r="A1724" s="8" t="str">
        <f t="shared" si="26"/>
        <v>Gabon-Africa 2005</v>
      </c>
      <c r="B1724" s="8" t="s">
        <v>145</v>
      </c>
      <c r="C1724" s="8" t="s">
        <v>78</v>
      </c>
      <c r="D1724" s="9" t="s">
        <v>67</v>
      </c>
      <c r="E1724" s="14">
        <v>1629</v>
      </c>
      <c r="F1724" s="14">
        <v>1767</v>
      </c>
    </row>
    <row r="1725" spans="1:6" ht="14.4">
      <c r="A1725" s="8" t="str">
        <f t="shared" si="26"/>
        <v>Gambia, The-Africa 2005</v>
      </c>
      <c r="B1725" s="8" t="s">
        <v>146</v>
      </c>
      <c r="C1725" s="8" t="s">
        <v>78</v>
      </c>
      <c r="D1725" s="9" t="s">
        <v>67</v>
      </c>
      <c r="E1725" s="14">
        <v>108</v>
      </c>
      <c r="F1725" s="14">
        <v>323</v>
      </c>
    </row>
    <row r="1726" spans="1:6" ht="14.4">
      <c r="A1726" s="8" t="str">
        <f t="shared" si="26"/>
        <v>Georgia-Asia 2005</v>
      </c>
      <c r="B1726" s="8" t="s">
        <v>147</v>
      </c>
      <c r="C1726" s="8" t="s">
        <v>61</v>
      </c>
      <c r="D1726" s="9" t="s">
        <v>67</v>
      </c>
      <c r="E1726" s="14">
        <v>2781</v>
      </c>
      <c r="F1726" s="14">
        <v>4323</v>
      </c>
    </row>
    <row r="1727" spans="1:6" ht="14.4">
      <c r="A1727" s="8" t="str">
        <f t="shared" si="26"/>
        <v>Germany-Europe 2005</v>
      </c>
      <c r="B1727" s="8" t="s">
        <v>148</v>
      </c>
      <c r="C1727" s="8" t="s">
        <v>76</v>
      </c>
      <c r="D1727" s="9" t="s">
        <v>67</v>
      </c>
      <c r="E1727" s="14">
        <v>340676</v>
      </c>
      <c r="F1727" s="14">
        <v>825896</v>
      </c>
    </row>
    <row r="1728" spans="1:6" ht="14.4">
      <c r="A1728" s="8" t="str">
        <f t="shared" si="26"/>
        <v>Ghana-Africa 2005</v>
      </c>
      <c r="B1728" s="8" t="s">
        <v>149</v>
      </c>
      <c r="C1728" s="8" t="s">
        <v>78</v>
      </c>
      <c r="D1728" s="9" t="s">
        <v>67</v>
      </c>
      <c r="E1728" s="14">
        <v>8267</v>
      </c>
      <c r="F1728" s="14">
        <v>7349</v>
      </c>
    </row>
    <row r="1729" spans="1:6" ht="14.4">
      <c r="A1729" s="8" t="str">
        <f t="shared" si="26"/>
        <v>Greece-Europe 2005</v>
      </c>
      <c r="B1729" s="8" t="s">
        <v>150</v>
      </c>
      <c r="C1729" s="8" t="s">
        <v>76</v>
      </c>
      <c r="D1729" s="9" t="s">
        <v>67</v>
      </c>
      <c r="E1729" s="14">
        <v>29707</v>
      </c>
      <c r="F1729" s="14">
        <v>97150</v>
      </c>
    </row>
    <row r="1730" spans="1:6" ht="14.4">
      <c r="A1730" s="8" t="str">
        <f t="shared" si="26"/>
        <v>Greenland-The Americas 2005</v>
      </c>
      <c r="B1730" s="8" t="s">
        <v>151</v>
      </c>
      <c r="C1730" s="8" t="s">
        <v>84</v>
      </c>
      <c r="D1730" s="9" t="s">
        <v>67</v>
      </c>
      <c r="E1730" s="8"/>
      <c r="F1730" s="14">
        <v>583</v>
      </c>
    </row>
    <row r="1731" spans="1:6" ht="14.4">
      <c r="A1731" s="8" t="str">
        <f t="shared" ref="A1731:A1794" si="27">CONCATENATE(B1731," ",D1731)</f>
        <v>Grenada-The Americas 2005</v>
      </c>
      <c r="B1731" s="8" t="s">
        <v>152</v>
      </c>
      <c r="C1731" s="8" t="s">
        <v>84</v>
      </c>
      <c r="D1731" s="9" t="s">
        <v>67</v>
      </c>
      <c r="E1731" s="14">
        <v>74</v>
      </c>
      <c r="F1731" s="14">
        <v>205</v>
      </c>
    </row>
    <row r="1732" spans="1:6" ht="14.4">
      <c r="A1732" s="8" t="str">
        <f t="shared" si="27"/>
        <v>Guam-Oceania 2005</v>
      </c>
      <c r="B1732" s="8" t="s">
        <v>153</v>
      </c>
      <c r="C1732" s="8" t="s">
        <v>80</v>
      </c>
      <c r="D1732" s="9" t="s">
        <v>67</v>
      </c>
      <c r="E1732" s="8"/>
      <c r="F1732" s="8"/>
    </row>
    <row r="1733" spans="1:6" ht="14.4">
      <c r="A1733" s="8" t="str">
        <f t="shared" si="27"/>
        <v>Guatemala-The Americas 2005</v>
      </c>
      <c r="B1733" s="8" t="s">
        <v>154</v>
      </c>
      <c r="C1733" s="8" t="s">
        <v>84</v>
      </c>
      <c r="D1733" s="9" t="s">
        <v>67</v>
      </c>
      <c r="E1733" s="14">
        <v>7785</v>
      </c>
      <c r="F1733" s="14">
        <v>11621</v>
      </c>
    </row>
    <row r="1734" spans="1:6" ht="14.4">
      <c r="A1734" s="8" t="str">
        <f t="shared" si="27"/>
        <v>Guinea-Africa 2005</v>
      </c>
      <c r="B1734" s="8" t="s">
        <v>155</v>
      </c>
      <c r="C1734" s="8" t="s">
        <v>78</v>
      </c>
      <c r="D1734" s="9" t="s">
        <v>67</v>
      </c>
      <c r="E1734" s="8"/>
      <c r="F1734" s="14">
        <v>1342</v>
      </c>
    </row>
    <row r="1735" spans="1:6" ht="14.4">
      <c r="A1735" s="8" t="str">
        <f t="shared" si="27"/>
        <v>Guinea-Bissau-Africa 2005</v>
      </c>
      <c r="B1735" s="8" t="s">
        <v>156</v>
      </c>
      <c r="C1735" s="8" t="s">
        <v>78</v>
      </c>
      <c r="D1735" s="9" t="s">
        <v>67</v>
      </c>
      <c r="E1735" s="14">
        <v>86</v>
      </c>
      <c r="F1735" s="14">
        <v>202</v>
      </c>
    </row>
    <row r="1736" spans="1:6" ht="14.4">
      <c r="A1736" s="8" t="str">
        <f t="shared" si="27"/>
        <v>Guyana-The Americas 2005</v>
      </c>
      <c r="B1736" s="8" t="s">
        <v>157</v>
      </c>
      <c r="C1736" s="8" t="s">
        <v>84</v>
      </c>
      <c r="D1736" s="9" t="s">
        <v>67</v>
      </c>
      <c r="E1736" s="14">
        <v>479</v>
      </c>
      <c r="F1736" s="14">
        <v>1628</v>
      </c>
    </row>
    <row r="1737" spans="1:6" ht="14.4">
      <c r="A1737" s="8" t="str">
        <f t="shared" si="27"/>
        <v>Haiti-The Americas 2005</v>
      </c>
      <c r="B1737" s="8" t="s">
        <v>158</v>
      </c>
      <c r="C1737" s="8" t="s">
        <v>84</v>
      </c>
      <c r="D1737" s="9" t="s">
        <v>67</v>
      </c>
      <c r="E1737" s="14">
        <v>2288</v>
      </c>
      <c r="F1737" s="14">
        <v>1988</v>
      </c>
    </row>
    <row r="1738" spans="1:6" ht="14.4">
      <c r="A1738" s="8" t="str">
        <f t="shared" si="27"/>
        <v>Honduras-The Americas 2005</v>
      </c>
      <c r="B1738" s="8" t="s">
        <v>159</v>
      </c>
      <c r="C1738" s="8" t="s">
        <v>84</v>
      </c>
      <c r="D1738" s="9" t="s">
        <v>67</v>
      </c>
      <c r="E1738" s="14">
        <v>3853</v>
      </c>
      <c r="F1738" s="14">
        <v>7367</v>
      </c>
    </row>
    <row r="1739" spans="1:6" ht="14.4">
      <c r="A1739" s="8" t="str">
        <f t="shared" si="27"/>
        <v>Hong Kong SAR-Asia 2005</v>
      </c>
      <c r="B1739" s="8" t="s">
        <v>160</v>
      </c>
      <c r="C1739" s="8" t="s">
        <v>61</v>
      </c>
      <c r="D1739" s="9" t="s">
        <v>67</v>
      </c>
      <c r="E1739" s="14">
        <v>12808</v>
      </c>
      <c r="F1739" s="14">
        <v>38415</v>
      </c>
    </row>
    <row r="1740" spans="1:6" ht="14.4">
      <c r="A1740" s="8" t="str">
        <f t="shared" si="27"/>
        <v>Hungary-Europe 2005</v>
      </c>
      <c r="B1740" s="8" t="s">
        <v>161</v>
      </c>
      <c r="C1740" s="8" t="s">
        <v>76</v>
      </c>
      <c r="D1740" s="9" t="s">
        <v>67</v>
      </c>
      <c r="E1740" s="14">
        <v>26157</v>
      </c>
      <c r="F1740" s="14">
        <v>57352</v>
      </c>
    </row>
    <row r="1741" spans="1:6" ht="14.4">
      <c r="A1741" s="8" t="str">
        <f t="shared" si="27"/>
        <v>Iceland-Europe 2005</v>
      </c>
      <c r="B1741" s="8" t="s">
        <v>162</v>
      </c>
      <c r="C1741" s="8" t="s">
        <v>76</v>
      </c>
      <c r="D1741" s="9" t="s">
        <v>67</v>
      </c>
      <c r="E1741" s="14">
        <v>3368</v>
      </c>
      <c r="F1741" s="14">
        <v>2233</v>
      </c>
    </row>
    <row r="1742" spans="1:6" ht="14.4">
      <c r="A1742" s="8" t="str">
        <f t="shared" si="27"/>
        <v>India-Asia 2005</v>
      </c>
      <c r="B1742" s="8" t="s">
        <v>163</v>
      </c>
      <c r="C1742" s="8" t="s">
        <v>61</v>
      </c>
      <c r="D1742" s="9" t="s">
        <v>67</v>
      </c>
      <c r="E1742" s="14">
        <v>519165</v>
      </c>
      <c r="F1742" s="14">
        <v>1348525</v>
      </c>
    </row>
    <row r="1743" spans="1:6" ht="14.4">
      <c r="A1743" s="8" t="str">
        <f t="shared" si="27"/>
        <v>Indonesia-Asia 2005</v>
      </c>
      <c r="B1743" s="8" t="s">
        <v>164</v>
      </c>
      <c r="C1743" s="8" t="s">
        <v>61</v>
      </c>
      <c r="D1743" s="9" t="s">
        <v>67</v>
      </c>
      <c r="E1743" s="14">
        <v>176238</v>
      </c>
      <c r="F1743" s="14">
        <v>337635</v>
      </c>
    </row>
    <row r="1744" spans="1:6" ht="14.4">
      <c r="A1744" s="8" t="str">
        <f t="shared" si="27"/>
        <v>Iran-Middle East 2005</v>
      </c>
      <c r="B1744" s="8" t="s">
        <v>165</v>
      </c>
      <c r="C1744" s="8" t="s">
        <v>93</v>
      </c>
      <c r="D1744" s="9" t="s">
        <v>67</v>
      </c>
      <c r="E1744" s="14">
        <v>155548</v>
      </c>
      <c r="F1744" s="14">
        <v>447480</v>
      </c>
    </row>
    <row r="1745" spans="1:6" ht="14.4">
      <c r="A1745" s="8" t="str">
        <f t="shared" si="27"/>
        <v>Iraq-Middle East 2005</v>
      </c>
      <c r="B1745" s="8" t="s">
        <v>166</v>
      </c>
      <c r="C1745" s="8" t="s">
        <v>93</v>
      </c>
      <c r="D1745" s="9" t="s">
        <v>67</v>
      </c>
      <c r="E1745" s="14">
        <v>26901</v>
      </c>
      <c r="F1745" s="14">
        <v>114084</v>
      </c>
    </row>
    <row r="1746" spans="1:6" ht="14.4">
      <c r="A1746" s="8" t="str">
        <f t="shared" si="27"/>
        <v>Ireland-Europe 2006</v>
      </c>
      <c r="B1746" s="8" t="s">
        <v>167</v>
      </c>
      <c r="C1746" s="8" t="s">
        <v>76</v>
      </c>
      <c r="D1746" s="9" t="s">
        <v>68</v>
      </c>
      <c r="E1746" s="14">
        <v>14269</v>
      </c>
      <c r="F1746" s="14">
        <v>43956</v>
      </c>
    </row>
    <row r="1747" spans="1:6" ht="14.4">
      <c r="A1747" s="8" t="str">
        <f t="shared" si="27"/>
        <v>Isle of Man-Europe 2006</v>
      </c>
      <c r="B1747" s="8" t="s">
        <v>168</v>
      </c>
      <c r="C1747" s="8" t="s">
        <v>76</v>
      </c>
      <c r="D1747" s="9" t="s">
        <v>68</v>
      </c>
      <c r="E1747" s="8"/>
      <c r="F1747" s="8"/>
    </row>
    <row r="1748" spans="1:6" ht="14.4">
      <c r="A1748" s="8" t="str">
        <f t="shared" si="27"/>
        <v>Israel-Middle East 2006</v>
      </c>
      <c r="B1748" s="8" t="s">
        <v>169</v>
      </c>
      <c r="C1748" s="8" t="s">
        <v>93</v>
      </c>
      <c r="D1748" s="9" t="s">
        <v>68</v>
      </c>
      <c r="E1748" s="14">
        <v>19241</v>
      </c>
      <c r="F1748" s="14">
        <v>63201</v>
      </c>
    </row>
    <row r="1749" spans="1:6" ht="14.4">
      <c r="A1749" s="8" t="str">
        <f t="shared" si="27"/>
        <v>Italy-Europe 2006</v>
      </c>
      <c r="B1749" s="8" t="s">
        <v>170</v>
      </c>
      <c r="C1749" s="8" t="s">
        <v>76</v>
      </c>
      <c r="D1749" s="9" t="s">
        <v>68</v>
      </c>
      <c r="E1749" s="14">
        <v>181990</v>
      </c>
      <c r="F1749" s="14">
        <v>472768</v>
      </c>
    </row>
    <row r="1750" spans="1:6" ht="14.4">
      <c r="A1750" s="8" t="str">
        <f t="shared" si="27"/>
        <v>Jamaica-The Americas 2006</v>
      </c>
      <c r="B1750" s="8" t="s">
        <v>171</v>
      </c>
      <c r="C1750" s="8" t="s">
        <v>84</v>
      </c>
      <c r="D1750" s="9" t="s">
        <v>68</v>
      </c>
      <c r="E1750" s="14">
        <v>3769</v>
      </c>
      <c r="F1750" s="14">
        <v>10715</v>
      </c>
    </row>
    <row r="1751" spans="1:6" ht="14.4">
      <c r="A1751" s="8" t="str">
        <f t="shared" si="27"/>
        <v>Japan-Asia 2006</v>
      </c>
      <c r="B1751" s="8" t="s">
        <v>172</v>
      </c>
      <c r="C1751" s="8" t="s">
        <v>61</v>
      </c>
      <c r="D1751" s="9" t="s">
        <v>68</v>
      </c>
      <c r="E1751" s="14">
        <v>522488</v>
      </c>
      <c r="F1751" s="14">
        <v>1259655</v>
      </c>
    </row>
    <row r="1752" spans="1:6" ht="14.4">
      <c r="A1752" s="8" t="str">
        <f t="shared" si="27"/>
        <v>Jordan-Middle East 2006</v>
      </c>
      <c r="B1752" s="8" t="s">
        <v>173</v>
      </c>
      <c r="C1752" s="8" t="s">
        <v>93</v>
      </c>
      <c r="D1752" s="9" t="s">
        <v>68</v>
      </c>
      <c r="E1752" s="14">
        <v>6219</v>
      </c>
      <c r="F1752" s="14">
        <v>19241</v>
      </c>
    </row>
    <row r="1753" spans="1:6" ht="14.4">
      <c r="A1753" s="8" t="str">
        <f t="shared" si="27"/>
        <v>Kazakhstan-Asia 2006</v>
      </c>
      <c r="B1753" s="8" t="s">
        <v>174</v>
      </c>
      <c r="C1753" s="8" t="s">
        <v>61</v>
      </c>
      <c r="D1753" s="9" t="s">
        <v>68</v>
      </c>
      <c r="E1753" s="14">
        <v>50717</v>
      </c>
      <c r="F1753" s="14">
        <v>172158</v>
      </c>
    </row>
    <row r="1754" spans="1:6" ht="14.4">
      <c r="A1754" s="8" t="str">
        <f t="shared" si="27"/>
        <v>Kenya-Africa 2006</v>
      </c>
      <c r="B1754" s="8" t="s">
        <v>175</v>
      </c>
      <c r="C1754" s="8" t="s">
        <v>78</v>
      </c>
      <c r="D1754" s="9" t="s">
        <v>68</v>
      </c>
      <c r="E1754" s="14">
        <v>15552</v>
      </c>
      <c r="F1754" s="14">
        <v>7624</v>
      </c>
    </row>
    <row r="1755" spans="1:6" ht="14.4">
      <c r="A1755" s="8" t="str">
        <f t="shared" si="27"/>
        <v>Kiribati-Oceania 2006</v>
      </c>
      <c r="B1755" s="8" t="s">
        <v>176</v>
      </c>
      <c r="C1755" s="8" t="s">
        <v>80</v>
      </c>
      <c r="D1755" s="9" t="s">
        <v>68</v>
      </c>
      <c r="E1755" s="14">
        <v>8</v>
      </c>
      <c r="F1755" s="14">
        <v>44</v>
      </c>
    </row>
    <row r="1756" spans="1:6" ht="14.4">
      <c r="A1756" s="8" t="str">
        <f t="shared" si="27"/>
        <v>Kosovo-Europe 2006</v>
      </c>
      <c r="B1756" s="8" t="s">
        <v>177</v>
      </c>
      <c r="C1756" s="8" t="s">
        <v>76</v>
      </c>
      <c r="D1756" s="9" t="s">
        <v>68</v>
      </c>
      <c r="E1756" s="14">
        <v>2005</v>
      </c>
      <c r="F1756" s="8"/>
    </row>
    <row r="1757" spans="1:6" ht="14.4">
      <c r="A1757" s="8" t="str">
        <f t="shared" si="27"/>
        <v>Kuwait-Middle East 2006</v>
      </c>
      <c r="B1757" s="8" t="s">
        <v>178</v>
      </c>
      <c r="C1757" s="8" t="s">
        <v>93</v>
      </c>
      <c r="D1757" s="9" t="s">
        <v>68</v>
      </c>
      <c r="E1757" s="14">
        <v>23469</v>
      </c>
      <c r="F1757" s="14">
        <v>63534</v>
      </c>
    </row>
    <row r="1758" spans="1:6" ht="14.4">
      <c r="A1758" s="8" t="str">
        <f t="shared" si="27"/>
        <v>Kyrgyzstan-Asia 2006</v>
      </c>
      <c r="B1758" s="8" t="s">
        <v>179</v>
      </c>
      <c r="C1758" s="8" t="s">
        <v>61</v>
      </c>
      <c r="D1758" s="9" t="s">
        <v>68</v>
      </c>
      <c r="E1758" s="14">
        <v>2542</v>
      </c>
      <c r="F1758" s="14">
        <v>5699</v>
      </c>
    </row>
    <row r="1759" spans="1:6" ht="14.4">
      <c r="A1759" s="8" t="str">
        <f t="shared" si="27"/>
        <v>Laos-Asia 2006</v>
      </c>
      <c r="B1759" s="8" t="s">
        <v>180</v>
      </c>
      <c r="C1759" s="8" t="s">
        <v>61</v>
      </c>
      <c r="D1759" s="9" t="s">
        <v>68</v>
      </c>
      <c r="E1759" s="8"/>
      <c r="F1759" s="14">
        <v>1423</v>
      </c>
    </row>
    <row r="1760" spans="1:6" ht="14.4">
      <c r="A1760" s="8" t="str">
        <f t="shared" si="27"/>
        <v>Latvia-Europe 2006</v>
      </c>
      <c r="B1760" s="8" t="s">
        <v>181</v>
      </c>
      <c r="C1760" s="8" t="s">
        <v>76</v>
      </c>
      <c r="D1760" s="9" t="s">
        <v>68</v>
      </c>
      <c r="E1760" s="14">
        <v>4438</v>
      </c>
      <c r="F1760" s="14">
        <v>7132</v>
      </c>
    </row>
    <row r="1761" spans="1:6" ht="14.4">
      <c r="A1761" s="8" t="str">
        <f t="shared" si="27"/>
        <v>Lebanon-Middle East 2006</v>
      </c>
      <c r="B1761" s="8" t="s">
        <v>182</v>
      </c>
      <c r="C1761" s="8" t="s">
        <v>93</v>
      </c>
      <c r="D1761" s="9" t="s">
        <v>68</v>
      </c>
      <c r="E1761" s="14">
        <v>5271</v>
      </c>
      <c r="F1761" s="14">
        <v>16835</v>
      </c>
    </row>
    <row r="1762" spans="1:6" ht="14.4">
      <c r="A1762" s="8" t="str">
        <f t="shared" si="27"/>
        <v>Lesotho-Africa 2006</v>
      </c>
      <c r="B1762" s="8" t="s">
        <v>183</v>
      </c>
      <c r="C1762" s="8" t="s">
        <v>78</v>
      </c>
      <c r="D1762" s="9" t="s">
        <v>68</v>
      </c>
      <c r="E1762" s="14">
        <v>28</v>
      </c>
      <c r="F1762" s="8"/>
    </row>
    <row r="1763" spans="1:6" ht="14.4">
      <c r="A1763" s="8" t="str">
        <f t="shared" si="27"/>
        <v>Liberia-Africa 2006</v>
      </c>
      <c r="B1763" s="8" t="s">
        <v>184</v>
      </c>
      <c r="C1763" s="8" t="s">
        <v>78</v>
      </c>
      <c r="D1763" s="9" t="s">
        <v>68</v>
      </c>
      <c r="E1763" s="8"/>
      <c r="F1763" s="14">
        <v>627</v>
      </c>
    </row>
    <row r="1764" spans="1:6" ht="14.4">
      <c r="A1764" s="8" t="str">
        <f t="shared" si="27"/>
        <v>Libya-Africa 2006</v>
      </c>
      <c r="B1764" s="8" t="s">
        <v>185</v>
      </c>
      <c r="C1764" s="8" t="s">
        <v>78</v>
      </c>
      <c r="D1764" s="9" t="s">
        <v>68</v>
      </c>
      <c r="E1764" s="14">
        <v>17796</v>
      </c>
      <c r="F1764" s="14">
        <v>50359</v>
      </c>
    </row>
    <row r="1765" spans="1:6" ht="14.4">
      <c r="A1765" s="8" t="str">
        <f t="shared" si="27"/>
        <v>Liechtenstein-Europe 2006</v>
      </c>
      <c r="B1765" s="8" t="s">
        <v>186</v>
      </c>
      <c r="C1765" s="8" t="s">
        <v>76</v>
      </c>
      <c r="D1765" s="9" t="s">
        <v>68</v>
      </c>
      <c r="E1765" s="8"/>
      <c r="F1765" s="8"/>
    </row>
    <row r="1766" spans="1:6" ht="14.4">
      <c r="A1766" s="8" t="str">
        <f t="shared" si="27"/>
        <v>Lithuania-Europe 2006</v>
      </c>
      <c r="B1766" s="8" t="s">
        <v>187</v>
      </c>
      <c r="C1766" s="8" t="s">
        <v>76</v>
      </c>
      <c r="D1766" s="9" t="s">
        <v>68</v>
      </c>
      <c r="E1766" s="14">
        <v>9386</v>
      </c>
      <c r="F1766" s="14">
        <v>13330</v>
      </c>
    </row>
    <row r="1767" spans="1:6" ht="14.4">
      <c r="A1767" s="8" t="str">
        <f t="shared" si="27"/>
        <v>Luxembourg-Europe 2006</v>
      </c>
      <c r="B1767" s="8" t="s">
        <v>188</v>
      </c>
      <c r="C1767" s="8" t="s">
        <v>76</v>
      </c>
      <c r="D1767" s="9" t="s">
        <v>68</v>
      </c>
      <c r="E1767" s="14">
        <v>4282</v>
      </c>
      <c r="F1767" s="14">
        <v>11269</v>
      </c>
    </row>
    <row r="1768" spans="1:6" ht="14.4">
      <c r="A1768" s="8" t="str">
        <f t="shared" si="27"/>
        <v>Macao SAR-Asia 2006</v>
      </c>
      <c r="B1768" s="8" t="s">
        <v>189</v>
      </c>
      <c r="C1768" s="8" t="s">
        <v>61</v>
      </c>
      <c r="D1768" s="9" t="s">
        <v>68</v>
      </c>
      <c r="E1768" s="8"/>
      <c r="F1768" s="14">
        <v>1727</v>
      </c>
    </row>
    <row r="1769" spans="1:6" ht="14.4">
      <c r="A1769" s="8" t="str">
        <f t="shared" si="27"/>
        <v>Madagascar-Africa 2006</v>
      </c>
      <c r="B1769" s="8" t="s">
        <v>190</v>
      </c>
      <c r="C1769" s="8" t="s">
        <v>78</v>
      </c>
      <c r="D1769" s="9" t="s">
        <v>68</v>
      </c>
      <c r="E1769" s="8"/>
      <c r="F1769" s="14">
        <v>1808</v>
      </c>
    </row>
    <row r="1770" spans="1:6" ht="14.4">
      <c r="A1770" s="8" t="str">
        <f t="shared" si="27"/>
        <v>Malawi-Africa 2006</v>
      </c>
      <c r="B1770" s="8" t="s">
        <v>191</v>
      </c>
      <c r="C1770" s="8" t="s">
        <v>78</v>
      </c>
      <c r="D1770" s="9" t="s">
        <v>68</v>
      </c>
      <c r="E1770" s="8"/>
      <c r="F1770" s="14">
        <v>975</v>
      </c>
    </row>
    <row r="1771" spans="1:6" ht="14.4">
      <c r="A1771" s="8" t="str">
        <f t="shared" si="27"/>
        <v>Malaysia-Asia 2006</v>
      </c>
      <c r="B1771" s="8" t="s">
        <v>192</v>
      </c>
      <c r="C1771" s="8" t="s">
        <v>61</v>
      </c>
      <c r="D1771" s="9" t="s">
        <v>68</v>
      </c>
      <c r="E1771" s="14">
        <v>58691</v>
      </c>
      <c r="F1771" s="14">
        <v>167333</v>
      </c>
    </row>
    <row r="1772" spans="1:6" ht="14.4">
      <c r="A1772" s="8" t="str">
        <f t="shared" si="27"/>
        <v>Maldives-Asia 2006</v>
      </c>
      <c r="B1772" s="8" t="s">
        <v>193</v>
      </c>
      <c r="C1772" s="8" t="s">
        <v>61</v>
      </c>
      <c r="D1772" s="9" t="s">
        <v>68</v>
      </c>
      <c r="E1772" s="14">
        <v>250</v>
      </c>
      <c r="F1772" s="14">
        <v>777</v>
      </c>
    </row>
    <row r="1773" spans="1:6" ht="14.4">
      <c r="A1773" s="8" t="str">
        <f t="shared" si="27"/>
        <v>Mali-Africa 2006</v>
      </c>
      <c r="B1773" s="8" t="s">
        <v>194</v>
      </c>
      <c r="C1773" s="8" t="s">
        <v>78</v>
      </c>
      <c r="D1773" s="9" t="s">
        <v>68</v>
      </c>
      <c r="E1773" s="8"/>
      <c r="F1773" s="14">
        <v>565</v>
      </c>
    </row>
    <row r="1774" spans="1:6" ht="14.4">
      <c r="A1774" s="8" t="str">
        <f t="shared" si="27"/>
        <v>Malta-Europe 2006</v>
      </c>
      <c r="B1774" s="8" t="s">
        <v>195</v>
      </c>
      <c r="C1774" s="8" t="s">
        <v>76</v>
      </c>
      <c r="D1774" s="9" t="s">
        <v>68</v>
      </c>
      <c r="E1774" s="14">
        <v>830</v>
      </c>
      <c r="F1774" s="14">
        <v>2574</v>
      </c>
    </row>
    <row r="1775" spans="1:6" ht="14.4">
      <c r="A1775" s="8" t="str">
        <f t="shared" si="27"/>
        <v>Marshall Islands-Oceania 2006</v>
      </c>
      <c r="B1775" s="8" t="s">
        <v>196</v>
      </c>
      <c r="C1775" s="8" t="s">
        <v>80</v>
      </c>
      <c r="D1775" s="9" t="s">
        <v>68</v>
      </c>
      <c r="E1775" s="14">
        <v>29</v>
      </c>
      <c r="F1775" s="14">
        <v>88</v>
      </c>
    </row>
    <row r="1776" spans="1:6" ht="14.4">
      <c r="A1776" s="8" t="str">
        <f t="shared" si="27"/>
        <v>Mauritania-Africa 2006</v>
      </c>
      <c r="B1776" s="8" t="s">
        <v>197</v>
      </c>
      <c r="C1776" s="8" t="s">
        <v>78</v>
      </c>
      <c r="D1776" s="9" t="s">
        <v>68</v>
      </c>
      <c r="E1776" s="8"/>
      <c r="F1776" s="14">
        <v>1632</v>
      </c>
    </row>
    <row r="1777" spans="1:6" ht="14.4">
      <c r="A1777" s="8" t="str">
        <f t="shared" si="27"/>
        <v>Mauritius-Africa 2006</v>
      </c>
      <c r="B1777" s="8" t="s">
        <v>198</v>
      </c>
      <c r="C1777" s="8" t="s">
        <v>78</v>
      </c>
      <c r="D1777" s="9" t="s">
        <v>68</v>
      </c>
      <c r="E1777" s="14">
        <v>1019</v>
      </c>
      <c r="F1777" s="14">
        <v>3194</v>
      </c>
    </row>
    <row r="1778" spans="1:6" ht="14.4">
      <c r="A1778" s="8" t="str">
        <f t="shared" si="27"/>
        <v>Mexico-The Americas 2006</v>
      </c>
      <c r="B1778" s="8" t="s">
        <v>199</v>
      </c>
      <c r="C1778" s="8" t="s">
        <v>84</v>
      </c>
      <c r="D1778" s="9" t="s">
        <v>68</v>
      </c>
      <c r="E1778" s="14">
        <v>159324</v>
      </c>
      <c r="F1778" s="14">
        <v>410744</v>
      </c>
    </row>
    <row r="1779" spans="1:6" ht="14.4">
      <c r="A1779" s="8" t="str">
        <f t="shared" si="27"/>
        <v>Micronesia, Fed. Sts.-Oceania 2006</v>
      </c>
      <c r="B1779" s="8" t="s">
        <v>200</v>
      </c>
      <c r="C1779" s="8" t="s">
        <v>80</v>
      </c>
      <c r="D1779" s="9" t="s">
        <v>68</v>
      </c>
      <c r="E1779" s="8"/>
      <c r="F1779" s="14">
        <v>147</v>
      </c>
    </row>
    <row r="1780" spans="1:6" ht="14.4">
      <c r="A1780" s="8" t="str">
        <f t="shared" si="27"/>
        <v>Moldova-Europe 2006</v>
      </c>
      <c r="B1780" s="8" t="s">
        <v>201</v>
      </c>
      <c r="C1780" s="8" t="s">
        <v>76</v>
      </c>
      <c r="D1780" s="9" t="s">
        <v>68</v>
      </c>
      <c r="E1780" s="14">
        <v>3377</v>
      </c>
      <c r="F1780" s="14">
        <v>4554</v>
      </c>
    </row>
    <row r="1781" spans="1:6" ht="14.4">
      <c r="A1781" s="8" t="str">
        <f t="shared" si="27"/>
        <v>Monaco-Europe 2006</v>
      </c>
      <c r="B1781" s="8" t="s">
        <v>202</v>
      </c>
      <c r="C1781" s="8" t="s">
        <v>76</v>
      </c>
      <c r="D1781" s="9" t="s">
        <v>68</v>
      </c>
      <c r="E1781" s="8"/>
      <c r="F1781" s="8"/>
    </row>
    <row r="1782" spans="1:6" ht="14.4">
      <c r="A1782" s="8" t="str">
        <f t="shared" si="27"/>
        <v>Mongolia-Asia 2006</v>
      </c>
      <c r="B1782" s="8" t="s">
        <v>203</v>
      </c>
      <c r="C1782" s="8" t="s">
        <v>61</v>
      </c>
      <c r="D1782" s="9" t="s">
        <v>68</v>
      </c>
      <c r="E1782" s="14">
        <v>2600</v>
      </c>
      <c r="F1782" s="14">
        <v>8551</v>
      </c>
    </row>
    <row r="1783" spans="1:6" ht="14.4">
      <c r="A1783" s="8" t="str">
        <f t="shared" si="27"/>
        <v>Montenegro-Europe 2006</v>
      </c>
      <c r="B1783" s="8" t="s">
        <v>204</v>
      </c>
      <c r="C1783" s="8" t="s">
        <v>76</v>
      </c>
      <c r="D1783" s="9" t="s">
        <v>68</v>
      </c>
      <c r="E1783" s="8"/>
      <c r="F1783" s="8"/>
    </row>
    <row r="1784" spans="1:6" ht="14.4">
      <c r="A1784" s="8" t="str">
        <f t="shared" si="27"/>
        <v>Morocco-Africa 2006</v>
      </c>
      <c r="B1784" s="8" t="s">
        <v>205</v>
      </c>
      <c r="C1784" s="8" t="s">
        <v>78</v>
      </c>
      <c r="D1784" s="9" t="s">
        <v>68</v>
      </c>
      <c r="E1784" s="14">
        <v>12221</v>
      </c>
      <c r="F1784" s="14">
        <v>43311</v>
      </c>
    </row>
    <row r="1785" spans="1:6" ht="14.4">
      <c r="A1785" s="8" t="str">
        <f t="shared" si="27"/>
        <v>Mozambique-Africa 2006</v>
      </c>
      <c r="B1785" s="8" t="s">
        <v>206</v>
      </c>
      <c r="C1785" s="8" t="s">
        <v>78</v>
      </c>
      <c r="D1785" s="9" t="s">
        <v>68</v>
      </c>
      <c r="E1785" s="14">
        <v>8375</v>
      </c>
      <c r="F1785" s="14">
        <v>1922</v>
      </c>
    </row>
    <row r="1786" spans="1:6" ht="14.4">
      <c r="A1786" s="8" t="str">
        <f t="shared" si="27"/>
        <v>Myanmar-Asia 2006</v>
      </c>
      <c r="B1786" s="8" t="s">
        <v>207</v>
      </c>
      <c r="C1786" s="8" t="s">
        <v>61</v>
      </c>
      <c r="D1786" s="9" t="s">
        <v>68</v>
      </c>
      <c r="E1786" s="14">
        <v>14764</v>
      </c>
      <c r="F1786" s="14">
        <v>12435</v>
      </c>
    </row>
    <row r="1787" spans="1:6" ht="14.4">
      <c r="A1787" s="8" t="str">
        <f t="shared" si="27"/>
        <v>Namibia-Africa 2006</v>
      </c>
      <c r="B1787" s="8" t="s">
        <v>208</v>
      </c>
      <c r="C1787" s="8" t="s">
        <v>78</v>
      </c>
      <c r="D1787" s="9" t="s">
        <v>68</v>
      </c>
      <c r="E1787" s="14">
        <v>1163</v>
      </c>
      <c r="F1787" s="14">
        <v>1962</v>
      </c>
    </row>
    <row r="1788" spans="1:6" ht="14.4">
      <c r="A1788" s="8" t="str">
        <f t="shared" si="27"/>
        <v>Nepal-Asia 2006</v>
      </c>
      <c r="B1788" s="8" t="s">
        <v>209</v>
      </c>
      <c r="C1788" s="8" t="s">
        <v>61</v>
      </c>
      <c r="D1788" s="9" t="s">
        <v>68</v>
      </c>
      <c r="E1788" s="14">
        <v>8832</v>
      </c>
      <c r="F1788" s="14">
        <v>2769</v>
      </c>
    </row>
    <row r="1789" spans="1:6" ht="14.4">
      <c r="A1789" s="8" t="str">
        <f t="shared" si="27"/>
        <v>Netherlands-Europe 2006</v>
      </c>
      <c r="B1789" s="8" t="s">
        <v>210</v>
      </c>
      <c r="C1789" s="8" t="s">
        <v>76</v>
      </c>
      <c r="D1789" s="9" t="s">
        <v>68</v>
      </c>
      <c r="E1789" s="14">
        <v>79075</v>
      </c>
      <c r="F1789" s="14">
        <v>176903</v>
      </c>
    </row>
    <row r="1790" spans="1:6" ht="14.4">
      <c r="A1790" s="8" t="str">
        <f t="shared" si="27"/>
        <v>New Caledonia-Oceania 2006</v>
      </c>
      <c r="B1790" s="8" t="s">
        <v>211</v>
      </c>
      <c r="C1790" s="8" t="s">
        <v>80</v>
      </c>
      <c r="D1790" s="9" t="s">
        <v>68</v>
      </c>
      <c r="E1790" s="8"/>
      <c r="F1790" s="14">
        <v>2552</v>
      </c>
    </row>
    <row r="1791" spans="1:6" ht="14.4">
      <c r="A1791" s="8" t="str">
        <f t="shared" si="27"/>
        <v>New Zealand-Oceania 2006</v>
      </c>
      <c r="B1791" s="8" t="s">
        <v>212</v>
      </c>
      <c r="C1791" s="8" t="s">
        <v>80</v>
      </c>
      <c r="D1791" s="9" t="s">
        <v>68</v>
      </c>
      <c r="E1791" s="14">
        <v>17393</v>
      </c>
      <c r="F1791" s="14">
        <v>34759</v>
      </c>
    </row>
    <row r="1792" spans="1:6" ht="14.4">
      <c r="A1792" s="8" t="str">
        <f t="shared" si="27"/>
        <v>Nicaragua-The Americas 2006</v>
      </c>
      <c r="B1792" s="8" t="s">
        <v>213</v>
      </c>
      <c r="C1792" s="8" t="s">
        <v>84</v>
      </c>
      <c r="D1792" s="9" t="s">
        <v>68</v>
      </c>
      <c r="E1792" s="14">
        <v>2821</v>
      </c>
      <c r="F1792" s="14">
        <v>4426</v>
      </c>
    </row>
    <row r="1793" spans="1:6" ht="14.4">
      <c r="A1793" s="8" t="str">
        <f t="shared" si="27"/>
        <v>Niger-Africa 2006</v>
      </c>
      <c r="B1793" s="8" t="s">
        <v>214</v>
      </c>
      <c r="C1793" s="8" t="s">
        <v>78</v>
      </c>
      <c r="D1793" s="9" t="s">
        <v>68</v>
      </c>
      <c r="E1793" s="8"/>
      <c r="F1793" s="14">
        <v>964</v>
      </c>
    </row>
    <row r="1794" spans="1:6" ht="14.4">
      <c r="A1794" s="8" t="str">
        <f t="shared" si="27"/>
        <v>Nigeria-Africa 2007</v>
      </c>
      <c r="B1794" s="8" t="s">
        <v>215</v>
      </c>
      <c r="C1794" s="8" t="s">
        <v>78</v>
      </c>
      <c r="D1794" s="9" t="s">
        <v>69</v>
      </c>
      <c r="E1794" s="14">
        <v>101751</v>
      </c>
      <c r="F1794" s="14">
        <v>97047</v>
      </c>
    </row>
    <row r="1795" spans="1:6" ht="14.4">
      <c r="A1795" s="8" t="str">
        <f t="shared" ref="A1795:A1858" si="28">CONCATENATE(B1795," ",D1795)</f>
        <v>North Korea-Asia 2007</v>
      </c>
      <c r="B1795" s="8" t="s">
        <v>216</v>
      </c>
      <c r="C1795" s="8" t="s">
        <v>61</v>
      </c>
      <c r="D1795" s="9" t="s">
        <v>69</v>
      </c>
      <c r="E1795" s="14">
        <v>20494</v>
      </c>
      <c r="F1795" s="14">
        <v>79482</v>
      </c>
    </row>
    <row r="1796" spans="1:6" ht="14.4">
      <c r="A1796" s="8" t="str">
        <f t="shared" si="28"/>
        <v>North Macedonia-Europe 2007</v>
      </c>
      <c r="B1796" s="8" t="s">
        <v>217</v>
      </c>
      <c r="C1796" s="8" t="s">
        <v>76</v>
      </c>
      <c r="D1796" s="9" t="s">
        <v>69</v>
      </c>
      <c r="E1796" s="14">
        <v>2756</v>
      </c>
      <c r="F1796" s="14">
        <v>11192</v>
      </c>
    </row>
    <row r="1797" spans="1:6" ht="14.4">
      <c r="A1797" s="8" t="str">
        <f t="shared" si="28"/>
        <v>Norway-Europe 2007</v>
      </c>
      <c r="B1797" s="8" t="s">
        <v>218</v>
      </c>
      <c r="C1797" s="8" t="s">
        <v>76</v>
      </c>
      <c r="D1797" s="9" t="s">
        <v>69</v>
      </c>
      <c r="E1797" s="14">
        <v>26433</v>
      </c>
      <c r="F1797" s="14">
        <v>42666</v>
      </c>
    </row>
    <row r="1798" spans="1:6" ht="14.4">
      <c r="A1798" s="8" t="str">
        <f t="shared" si="28"/>
        <v>Oman-Middle East 2007</v>
      </c>
      <c r="B1798" s="8" t="s">
        <v>219</v>
      </c>
      <c r="C1798" s="8" t="s">
        <v>93</v>
      </c>
      <c r="D1798" s="9" t="s">
        <v>69</v>
      </c>
      <c r="E1798" s="14">
        <v>9603</v>
      </c>
      <c r="F1798" s="14">
        <v>27987</v>
      </c>
    </row>
    <row r="1799" spans="1:6" ht="14.4">
      <c r="A1799" s="8" t="str">
        <f t="shared" si="28"/>
        <v>Pakistan-Asia 2007</v>
      </c>
      <c r="B1799" s="8" t="s">
        <v>220</v>
      </c>
      <c r="C1799" s="8" t="s">
        <v>61</v>
      </c>
      <c r="D1799" s="9" t="s">
        <v>69</v>
      </c>
      <c r="E1799" s="14">
        <v>73580</v>
      </c>
      <c r="F1799" s="14">
        <v>131601</v>
      </c>
    </row>
    <row r="1800" spans="1:6" ht="14.4">
      <c r="A1800" s="8" t="str">
        <f t="shared" si="28"/>
        <v>Panama-The Americas 2007</v>
      </c>
      <c r="B1800" s="8" t="s">
        <v>221</v>
      </c>
      <c r="C1800" s="8" t="s">
        <v>84</v>
      </c>
      <c r="D1800" s="9" t="s">
        <v>69</v>
      </c>
      <c r="E1800" s="14">
        <v>2613</v>
      </c>
      <c r="F1800" s="14">
        <v>5805</v>
      </c>
    </row>
    <row r="1801" spans="1:6" ht="14.4">
      <c r="A1801" s="8" t="str">
        <f t="shared" si="28"/>
        <v>Papua New Guinea-Oceania 2007</v>
      </c>
      <c r="B1801" s="8" t="s">
        <v>222</v>
      </c>
      <c r="C1801" s="8" t="s">
        <v>80</v>
      </c>
      <c r="D1801" s="9" t="s">
        <v>69</v>
      </c>
      <c r="E1801" s="8"/>
      <c r="F1801" s="14">
        <v>4481</v>
      </c>
    </row>
    <row r="1802" spans="1:6" ht="14.4">
      <c r="A1802" s="8" t="str">
        <f t="shared" si="28"/>
        <v>Paraguay-The Americas 2007</v>
      </c>
      <c r="B1802" s="8" t="s">
        <v>223</v>
      </c>
      <c r="C1802" s="8" t="s">
        <v>84</v>
      </c>
      <c r="D1802" s="9" t="s">
        <v>69</v>
      </c>
      <c r="E1802" s="14">
        <v>4002</v>
      </c>
      <c r="F1802" s="14">
        <v>4089</v>
      </c>
    </row>
    <row r="1803" spans="1:6" ht="14.4">
      <c r="A1803" s="8" t="str">
        <f t="shared" si="28"/>
        <v>Peru-The Americas 2007</v>
      </c>
      <c r="B1803" s="8" t="s">
        <v>224</v>
      </c>
      <c r="C1803" s="8" t="s">
        <v>84</v>
      </c>
      <c r="D1803" s="9" t="s">
        <v>69</v>
      </c>
      <c r="E1803" s="14">
        <v>12875</v>
      </c>
      <c r="F1803" s="14">
        <v>31896</v>
      </c>
    </row>
    <row r="1804" spans="1:6" ht="14.4">
      <c r="A1804" s="8" t="str">
        <f t="shared" si="28"/>
        <v>Philippines-Asia 2007</v>
      </c>
      <c r="B1804" s="8" t="s">
        <v>225</v>
      </c>
      <c r="C1804" s="8" t="s">
        <v>61</v>
      </c>
      <c r="D1804" s="9" t="s">
        <v>69</v>
      </c>
      <c r="E1804" s="14">
        <v>38643</v>
      </c>
      <c r="F1804" s="14">
        <v>74066</v>
      </c>
    </row>
    <row r="1805" spans="1:6" ht="14.4">
      <c r="A1805" s="8" t="str">
        <f t="shared" si="28"/>
        <v>Poland-Europe 2007</v>
      </c>
      <c r="B1805" s="8" t="s">
        <v>226</v>
      </c>
      <c r="C1805" s="8" t="s">
        <v>76</v>
      </c>
      <c r="D1805" s="9" t="s">
        <v>69</v>
      </c>
      <c r="E1805" s="14">
        <v>91371</v>
      </c>
      <c r="F1805" s="14">
        <v>304988</v>
      </c>
    </row>
    <row r="1806" spans="1:6" ht="14.4">
      <c r="A1806" s="8" t="str">
        <f t="shared" si="28"/>
        <v>Portugal-Europe 2007</v>
      </c>
      <c r="B1806" s="8" t="s">
        <v>227</v>
      </c>
      <c r="C1806" s="8" t="s">
        <v>76</v>
      </c>
      <c r="D1806" s="9" t="s">
        <v>69</v>
      </c>
      <c r="E1806" s="14">
        <v>25831</v>
      </c>
      <c r="F1806" s="14">
        <v>63175</v>
      </c>
    </row>
    <row r="1807" spans="1:6" ht="14.4">
      <c r="A1807" s="8" t="str">
        <f t="shared" si="28"/>
        <v>Puerto Rico-The Americas 2007</v>
      </c>
      <c r="B1807" s="8" t="s">
        <v>228</v>
      </c>
      <c r="C1807" s="8" t="s">
        <v>84</v>
      </c>
      <c r="D1807" s="9" t="s">
        <v>69</v>
      </c>
      <c r="E1807" s="8"/>
      <c r="F1807" s="8"/>
    </row>
    <row r="1808" spans="1:6" ht="14.4">
      <c r="A1808" s="8" t="str">
        <f t="shared" si="28"/>
        <v>Qatar-Middle East 2007</v>
      </c>
      <c r="B1808" s="8" t="s">
        <v>229</v>
      </c>
      <c r="C1808" s="8" t="s">
        <v>93</v>
      </c>
      <c r="D1808" s="9" t="s">
        <v>69</v>
      </c>
      <c r="E1808" s="14">
        <v>16648</v>
      </c>
      <c r="F1808" s="14">
        <v>44393</v>
      </c>
    </row>
    <row r="1809" spans="1:6" ht="14.4">
      <c r="A1809" s="8" t="str">
        <f t="shared" si="28"/>
        <v>Romania-Europe 2007</v>
      </c>
      <c r="B1809" s="8" t="s">
        <v>230</v>
      </c>
      <c r="C1809" s="8" t="s">
        <v>76</v>
      </c>
      <c r="D1809" s="9" t="s">
        <v>69</v>
      </c>
      <c r="E1809" s="14">
        <v>38683</v>
      </c>
      <c r="F1809" s="14">
        <v>95401</v>
      </c>
    </row>
    <row r="1810" spans="1:6" ht="14.4">
      <c r="A1810" s="8" t="str">
        <f t="shared" si="28"/>
        <v>Russia-Europe 2007</v>
      </c>
      <c r="B1810" s="8" t="s">
        <v>231</v>
      </c>
      <c r="C1810" s="8" t="s">
        <v>76</v>
      </c>
      <c r="D1810" s="9" t="s">
        <v>69</v>
      </c>
      <c r="E1810" s="14">
        <v>647392</v>
      </c>
      <c r="F1810" s="14">
        <v>1602963</v>
      </c>
    </row>
    <row r="1811" spans="1:6" ht="14.4">
      <c r="A1811" s="8" t="str">
        <f t="shared" si="28"/>
        <v>Rwanda-Africa 2007</v>
      </c>
      <c r="B1811" s="8" t="s">
        <v>232</v>
      </c>
      <c r="C1811" s="8" t="s">
        <v>78</v>
      </c>
      <c r="D1811" s="9" t="s">
        <v>69</v>
      </c>
      <c r="E1811" s="8"/>
      <c r="F1811" s="14">
        <v>689</v>
      </c>
    </row>
    <row r="1812" spans="1:6" ht="14.4">
      <c r="A1812" s="8" t="str">
        <f t="shared" si="28"/>
        <v>Samoa-Oceania 2007</v>
      </c>
      <c r="B1812" s="8" t="s">
        <v>233</v>
      </c>
      <c r="C1812" s="8" t="s">
        <v>80</v>
      </c>
      <c r="D1812" s="9" t="s">
        <v>69</v>
      </c>
      <c r="E1812" s="14">
        <v>56</v>
      </c>
      <c r="F1812" s="14">
        <v>154</v>
      </c>
    </row>
    <row r="1813" spans="1:6" ht="14.4">
      <c r="A1813" s="8" t="str">
        <f t="shared" si="28"/>
        <v>San Marino-Europe 2007</v>
      </c>
      <c r="B1813" s="8" t="s">
        <v>234</v>
      </c>
      <c r="C1813" s="8" t="s">
        <v>76</v>
      </c>
      <c r="D1813" s="9" t="s">
        <v>69</v>
      </c>
      <c r="E1813" s="8"/>
      <c r="F1813" s="8"/>
    </row>
    <row r="1814" spans="1:6" ht="14.4">
      <c r="A1814" s="8" t="str">
        <f t="shared" si="28"/>
        <v>Sao Tome and Principe-Africa 2007</v>
      </c>
      <c r="B1814" s="8" t="s">
        <v>235</v>
      </c>
      <c r="C1814" s="8" t="s">
        <v>78</v>
      </c>
      <c r="D1814" s="9" t="s">
        <v>69</v>
      </c>
      <c r="E1814" s="14">
        <v>38</v>
      </c>
      <c r="F1814" s="14">
        <v>73</v>
      </c>
    </row>
    <row r="1815" spans="1:6" ht="14.4">
      <c r="A1815" s="8" t="str">
        <f t="shared" si="28"/>
        <v>Saudi Arabia-Middle East 2007</v>
      </c>
      <c r="B1815" s="8" t="s">
        <v>236</v>
      </c>
      <c r="C1815" s="8" t="s">
        <v>93</v>
      </c>
      <c r="D1815" s="9" t="s">
        <v>69</v>
      </c>
      <c r="E1815" s="14">
        <v>143706</v>
      </c>
      <c r="F1815" s="14">
        <v>395834</v>
      </c>
    </row>
    <row r="1816" spans="1:6" ht="14.4">
      <c r="A1816" s="8" t="str">
        <f t="shared" si="28"/>
        <v>Senegal-Africa 2007</v>
      </c>
      <c r="B1816" s="8" t="s">
        <v>237</v>
      </c>
      <c r="C1816" s="8" t="s">
        <v>78</v>
      </c>
      <c r="D1816" s="9" t="s">
        <v>69</v>
      </c>
      <c r="E1816" s="14">
        <v>2736</v>
      </c>
      <c r="F1816" s="14">
        <v>5280</v>
      </c>
    </row>
    <row r="1817" spans="1:6" ht="14.4">
      <c r="A1817" s="8" t="str">
        <f t="shared" si="28"/>
        <v>Serbia-Europe 2007</v>
      </c>
      <c r="B1817" s="8" t="s">
        <v>238</v>
      </c>
      <c r="C1817" s="8" t="s">
        <v>76</v>
      </c>
      <c r="D1817" s="9" t="s">
        <v>69</v>
      </c>
      <c r="E1817" s="14">
        <v>18094</v>
      </c>
      <c r="F1817" s="8"/>
    </row>
    <row r="1818" spans="1:6" ht="14.4">
      <c r="A1818" s="8" t="str">
        <f t="shared" si="28"/>
        <v>Seychelles-Africa 2007</v>
      </c>
      <c r="B1818" s="8" t="s">
        <v>239</v>
      </c>
      <c r="C1818" s="8" t="s">
        <v>78</v>
      </c>
      <c r="D1818" s="9" t="s">
        <v>69</v>
      </c>
      <c r="E1818" s="14">
        <v>256</v>
      </c>
      <c r="F1818" s="14">
        <v>744</v>
      </c>
    </row>
    <row r="1819" spans="1:6" ht="14.4">
      <c r="A1819" s="8" t="str">
        <f t="shared" si="28"/>
        <v>Sierra Leone-Africa 2007</v>
      </c>
      <c r="B1819" s="8" t="s">
        <v>240</v>
      </c>
      <c r="C1819" s="8" t="s">
        <v>78</v>
      </c>
      <c r="D1819" s="9" t="s">
        <v>69</v>
      </c>
      <c r="E1819" s="8"/>
      <c r="F1819" s="14">
        <v>642</v>
      </c>
    </row>
    <row r="1820" spans="1:6" ht="14.4">
      <c r="A1820" s="8" t="str">
        <f t="shared" si="28"/>
        <v>Singapore-Asia 2007</v>
      </c>
      <c r="B1820" s="8" t="s">
        <v>241</v>
      </c>
      <c r="C1820" s="8" t="s">
        <v>61</v>
      </c>
      <c r="D1820" s="9" t="s">
        <v>69</v>
      </c>
      <c r="E1820" s="14">
        <v>30845</v>
      </c>
      <c r="F1820" s="14">
        <v>28474</v>
      </c>
    </row>
    <row r="1821" spans="1:6" ht="14.4">
      <c r="A1821" s="8" t="str">
        <f t="shared" si="28"/>
        <v>Sint Maarten (Dutch part)-The Americas 2007</v>
      </c>
      <c r="B1821" s="8" t="s">
        <v>242</v>
      </c>
      <c r="C1821" s="8" t="s">
        <v>84</v>
      </c>
      <c r="D1821" s="9" t="s">
        <v>69</v>
      </c>
      <c r="E1821" s="8"/>
      <c r="F1821" s="8"/>
    </row>
    <row r="1822" spans="1:6" ht="14.4">
      <c r="A1822" s="8" t="str">
        <f t="shared" si="28"/>
        <v>Slovakia-Europe 2007</v>
      </c>
      <c r="B1822" s="8" t="s">
        <v>243</v>
      </c>
      <c r="C1822" s="8" t="s">
        <v>76</v>
      </c>
      <c r="D1822" s="9" t="s">
        <v>69</v>
      </c>
      <c r="E1822" s="14">
        <v>18353</v>
      </c>
      <c r="F1822" s="14">
        <v>38749</v>
      </c>
    </row>
    <row r="1823" spans="1:6" ht="14.4">
      <c r="A1823" s="8" t="str">
        <f t="shared" si="28"/>
        <v>Slovenia-Europe 2007</v>
      </c>
      <c r="B1823" s="8" t="s">
        <v>244</v>
      </c>
      <c r="C1823" s="8" t="s">
        <v>76</v>
      </c>
      <c r="D1823" s="9" t="s">
        <v>69</v>
      </c>
      <c r="E1823" s="14">
        <v>7131</v>
      </c>
      <c r="F1823" s="14">
        <v>15746</v>
      </c>
    </row>
    <row r="1824" spans="1:6" ht="14.4">
      <c r="A1824" s="8" t="str">
        <f t="shared" si="28"/>
        <v>Solomon Islands-Oceania 2007</v>
      </c>
      <c r="B1824" s="8" t="s">
        <v>245</v>
      </c>
      <c r="C1824" s="8" t="s">
        <v>80</v>
      </c>
      <c r="D1824" s="9" t="s">
        <v>69</v>
      </c>
      <c r="E1824" s="14">
        <v>58</v>
      </c>
      <c r="F1824" s="14">
        <v>180</v>
      </c>
    </row>
    <row r="1825" spans="1:6" ht="14.4">
      <c r="A1825" s="8" t="str">
        <f t="shared" si="28"/>
        <v>Somalia-Africa 2007</v>
      </c>
      <c r="B1825" s="8" t="s">
        <v>246</v>
      </c>
      <c r="C1825" s="8" t="s">
        <v>78</v>
      </c>
      <c r="D1825" s="9" t="s">
        <v>69</v>
      </c>
      <c r="E1825" s="8"/>
      <c r="F1825" s="14">
        <v>576</v>
      </c>
    </row>
    <row r="1826" spans="1:6" ht="14.4">
      <c r="A1826" s="8" t="str">
        <f t="shared" si="28"/>
        <v>South Africa-Africa 2007</v>
      </c>
      <c r="B1826" s="8" t="s">
        <v>247</v>
      </c>
      <c r="C1826" s="8" t="s">
        <v>78</v>
      </c>
      <c r="D1826" s="9" t="s">
        <v>69</v>
      </c>
      <c r="E1826" s="14">
        <v>128722</v>
      </c>
      <c r="F1826" s="14">
        <v>427132</v>
      </c>
    </row>
    <row r="1827" spans="1:6" ht="14.4">
      <c r="A1827" s="8" t="str">
        <f t="shared" si="28"/>
        <v>South Korea-Asia 2007</v>
      </c>
      <c r="B1827" s="8" t="s">
        <v>248</v>
      </c>
      <c r="C1827" s="8" t="s">
        <v>61</v>
      </c>
      <c r="D1827" s="9" t="s">
        <v>69</v>
      </c>
      <c r="E1827" s="14">
        <v>208284</v>
      </c>
      <c r="F1827" s="14">
        <v>482277</v>
      </c>
    </row>
    <row r="1828" spans="1:6" ht="14.4">
      <c r="A1828" s="8" t="str">
        <f t="shared" si="28"/>
        <v>South Sudan-Africa 2007</v>
      </c>
      <c r="B1828" s="8" t="s">
        <v>249</v>
      </c>
      <c r="C1828" s="8" t="s">
        <v>78</v>
      </c>
      <c r="D1828" s="9" t="s">
        <v>69</v>
      </c>
      <c r="E1828" s="8"/>
      <c r="F1828" s="8"/>
    </row>
    <row r="1829" spans="1:6" ht="14.4">
      <c r="A1829" s="8" t="str">
        <f t="shared" si="28"/>
        <v>Spain-Europe 2007</v>
      </c>
      <c r="B1829" s="8" t="s">
        <v>250</v>
      </c>
      <c r="C1829" s="8" t="s">
        <v>76</v>
      </c>
      <c r="D1829" s="9" t="s">
        <v>69</v>
      </c>
      <c r="E1829" s="14">
        <v>139030</v>
      </c>
      <c r="F1829" s="14">
        <v>339429</v>
      </c>
    </row>
    <row r="1830" spans="1:6" ht="14.4">
      <c r="A1830" s="8" t="str">
        <f t="shared" si="28"/>
        <v>Sri Lanka-Asia 2007</v>
      </c>
      <c r="B1830" s="8" t="s">
        <v>251</v>
      </c>
      <c r="C1830" s="8" t="s">
        <v>61</v>
      </c>
      <c r="D1830" s="9" t="s">
        <v>69</v>
      </c>
      <c r="E1830" s="14">
        <v>8798</v>
      </c>
      <c r="F1830" s="14">
        <v>11965</v>
      </c>
    </row>
    <row r="1831" spans="1:6" ht="14.4">
      <c r="A1831" s="8" t="str">
        <f t="shared" si="28"/>
        <v>St. Kitts and Nevis-The Americas 2007</v>
      </c>
      <c r="B1831" s="8" t="s">
        <v>252</v>
      </c>
      <c r="C1831" s="8" t="s">
        <v>84</v>
      </c>
      <c r="D1831" s="9" t="s">
        <v>69</v>
      </c>
      <c r="E1831" s="14">
        <v>76</v>
      </c>
      <c r="F1831" s="14">
        <v>227</v>
      </c>
    </row>
    <row r="1832" spans="1:6" ht="14.4">
      <c r="A1832" s="8" t="str">
        <f t="shared" si="28"/>
        <v>St. Lucia-The Americas 2007</v>
      </c>
      <c r="B1832" s="8" t="s">
        <v>253</v>
      </c>
      <c r="C1832" s="8" t="s">
        <v>84</v>
      </c>
      <c r="D1832" s="9" t="s">
        <v>69</v>
      </c>
      <c r="E1832" s="14">
        <v>120</v>
      </c>
      <c r="F1832" s="14">
        <v>356</v>
      </c>
    </row>
    <row r="1833" spans="1:6" ht="14.4">
      <c r="A1833" s="8" t="str">
        <f t="shared" si="28"/>
        <v>St. Martin (French part)-The Americas 2007</v>
      </c>
      <c r="B1833" s="8" t="s">
        <v>254</v>
      </c>
      <c r="C1833" s="8" t="s">
        <v>84</v>
      </c>
      <c r="D1833" s="9" t="s">
        <v>69</v>
      </c>
      <c r="E1833" s="8"/>
      <c r="F1833" s="8"/>
    </row>
    <row r="1834" spans="1:6" ht="14.4">
      <c r="A1834" s="8" t="str">
        <f t="shared" si="28"/>
        <v>St. Vincent and the Grenadines-The Americas 2007</v>
      </c>
      <c r="B1834" s="8" t="s">
        <v>255</v>
      </c>
      <c r="C1834" s="8" t="s">
        <v>84</v>
      </c>
      <c r="D1834" s="9" t="s">
        <v>69</v>
      </c>
      <c r="E1834" s="14">
        <v>66</v>
      </c>
      <c r="F1834" s="14">
        <v>194</v>
      </c>
    </row>
    <row r="1835" spans="1:6" ht="14.4">
      <c r="A1835" s="8" t="str">
        <f t="shared" si="28"/>
        <v>Sudan-Africa 2007</v>
      </c>
      <c r="B1835" s="8" t="s">
        <v>256</v>
      </c>
      <c r="C1835" s="8" t="s">
        <v>78</v>
      </c>
      <c r="D1835" s="9" t="s">
        <v>69</v>
      </c>
      <c r="E1835" s="14">
        <v>14769</v>
      </c>
      <c r="F1835" s="14">
        <v>11382</v>
      </c>
    </row>
    <row r="1836" spans="1:6" ht="14.4">
      <c r="A1836" s="8" t="str">
        <f t="shared" si="28"/>
        <v>Suriname-The Americas 2007</v>
      </c>
      <c r="B1836" s="8" t="s">
        <v>257</v>
      </c>
      <c r="C1836" s="8" t="s">
        <v>84</v>
      </c>
      <c r="D1836" s="9" t="s">
        <v>69</v>
      </c>
      <c r="E1836" s="14">
        <v>664</v>
      </c>
      <c r="F1836" s="14">
        <v>2292</v>
      </c>
    </row>
    <row r="1837" spans="1:6" ht="14.4">
      <c r="A1837" s="8" t="str">
        <f t="shared" si="28"/>
        <v>Swaziland-Africa 2007</v>
      </c>
      <c r="B1837" s="8" t="s">
        <v>258</v>
      </c>
      <c r="C1837" s="8" t="s">
        <v>78</v>
      </c>
      <c r="D1837" s="9" t="s">
        <v>69</v>
      </c>
      <c r="E1837" s="14">
        <v>406</v>
      </c>
      <c r="F1837" s="14">
        <v>1030</v>
      </c>
    </row>
    <row r="1838" spans="1:6" ht="14.4">
      <c r="A1838" s="8" t="str">
        <f t="shared" si="28"/>
        <v>Sweden-Europe 2007</v>
      </c>
      <c r="B1838" s="8" t="s">
        <v>259</v>
      </c>
      <c r="C1838" s="8" t="s">
        <v>76</v>
      </c>
      <c r="D1838" s="9" t="s">
        <v>69</v>
      </c>
      <c r="E1838" s="14">
        <v>52588</v>
      </c>
      <c r="F1838" s="14">
        <v>54521</v>
      </c>
    </row>
    <row r="1839" spans="1:6" ht="14.4">
      <c r="A1839" s="8" t="str">
        <f t="shared" si="28"/>
        <v>Switzerland-Europe 2007</v>
      </c>
      <c r="B1839" s="8" t="s">
        <v>260</v>
      </c>
      <c r="C1839" s="8" t="s">
        <v>76</v>
      </c>
      <c r="D1839" s="9" t="s">
        <v>69</v>
      </c>
      <c r="E1839" s="14">
        <v>26090</v>
      </c>
      <c r="F1839" s="14">
        <v>40392</v>
      </c>
    </row>
    <row r="1840" spans="1:6" ht="14.4">
      <c r="A1840" s="8" t="str">
        <f t="shared" si="28"/>
        <v>Syria-Middle East 2007</v>
      </c>
      <c r="B1840" s="8" t="s">
        <v>261</v>
      </c>
      <c r="C1840" s="8" t="s">
        <v>93</v>
      </c>
      <c r="D1840" s="9" t="s">
        <v>69</v>
      </c>
      <c r="E1840" s="14">
        <v>17937</v>
      </c>
      <c r="F1840" s="14">
        <v>51111</v>
      </c>
    </row>
    <row r="1841" spans="1:6" ht="14.4">
      <c r="A1841" s="8" t="str">
        <f t="shared" si="28"/>
        <v>Tajikistan-Asia 2007</v>
      </c>
      <c r="B1841" s="8" t="s">
        <v>262</v>
      </c>
      <c r="C1841" s="8" t="s">
        <v>61</v>
      </c>
      <c r="D1841" s="9" t="s">
        <v>69</v>
      </c>
      <c r="E1841" s="14">
        <v>2346</v>
      </c>
      <c r="F1841" s="14">
        <v>2563</v>
      </c>
    </row>
    <row r="1842" spans="1:6" ht="14.4">
      <c r="A1842" s="8" t="str">
        <f t="shared" si="28"/>
        <v>Tanzania-Africa 2008</v>
      </c>
      <c r="B1842" s="8" t="s">
        <v>263</v>
      </c>
      <c r="C1842" s="8" t="s">
        <v>78</v>
      </c>
      <c r="D1842" s="9" t="s">
        <v>70</v>
      </c>
      <c r="E1842" s="14">
        <v>16198</v>
      </c>
      <c r="F1842" s="14">
        <v>4353</v>
      </c>
    </row>
    <row r="1843" spans="1:6" ht="14.4">
      <c r="A1843" s="8" t="str">
        <f t="shared" si="28"/>
        <v>Thailand-Asia 2008</v>
      </c>
      <c r="B1843" s="8" t="s">
        <v>264</v>
      </c>
      <c r="C1843" s="8" t="s">
        <v>61</v>
      </c>
      <c r="D1843" s="9" t="s">
        <v>70</v>
      </c>
      <c r="E1843" s="14">
        <v>96291</v>
      </c>
      <c r="F1843" s="14">
        <v>252345</v>
      </c>
    </row>
    <row r="1844" spans="1:6" ht="14.4">
      <c r="A1844" s="8" t="str">
        <f t="shared" si="28"/>
        <v>Timor-Leste-Asia 2008</v>
      </c>
      <c r="B1844" s="8" t="s">
        <v>265</v>
      </c>
      <c r="C1844" s="8" t="s">
        <v>61</v>
      </c>
      <c r="D1844" s="9" t="s">
        <v>70</v>
      </c>
      <c r="E1844" s="14">
        <v>58</v>
      </c>
      <c r="F1844" s="14">
        <v>176</v>
      </c>
    </row>
    <row r="1845" spans="1:6" ht="14.4">
      <c r="A1845" s="8" t="str">
        <f t="shared" si="28"/>
        <v>Togo-Africa 2008</v>
      </c>
      <c r="B1845" s="8" t="s">
        <v>266</v>
      </c>
      <c r="C1845" s="8" t="s">
        <v>78</v>
      </c>
      <c r="D1845" s="9" t="s">
        <v>70</v>
      </c>
      <c r="E1845" s="14">
        <v>2327</v>
      </c>
      <c r="F1845" s="14">
        <v>1397</v>
      </c>
    </row>
    <row r="1846" spans="1:6" ht="14.4">
      <c r="A1846" s="8" t="str">
        <f t="shared" si="28"/>
        <v>Tonga-Oceania 2008</v>
      </c>
      <c r="B1846" s="8" t="s">
        <v>267</v>
      </c>
      <c r="C1846" s="8" t="s">
        <v>80</v>
      </c>
      <c r="D1846" s="9" t="s">
        <v>70</v>
      </c>
      <c r="E1846" s="14">
        <v>57</v>
      </c>
      <c r="F1846" s="14">
        <v>172</v>
      </c>
    </row>
    <row r="1847" spans="1:6" ht="14.4">
      <c r="A1847" s="8" t="str">
        <f t="shared" si="28"/>
        <v>Trinidad and Tobago-The Americas 2008</v>
      </c>
      <c r="B1847" s="8" t="s">
        <v>268</v>
      </c>
      <c r="C1847" s="8" t="s">
        <v>84</v>
      </c>
      <c r="D1847" s="9" t="s">
        <v>70</v>
      </c>
      <c r="E1847" s="14">
        <v>14115</v>
      </c>
      <c r="F1847" s="14">
        <v>30993</v>
      </c>
    </row>
    <row r="1848" spans="1:6" ht="14.4">
      <c r="A1848" s="8" t="str">
        <f t="shared" si="28"/>
        <v>Tunisia-Africa 2008</v>
      </c>
      <c r="B1848" s="8" t="s">
        <v>269</v>
      </c>
      <c r="C1848" s="8" t="s">
        <v>78</v>
      </c>
      <c r="D1848" s="9" t="s">
        <v>70</v>
      </c>
      <c r="E1848" s="14">
        <v>8463</v>
      </c>
      <c r="F1848" s="14">
        <v>22446</v>
      </c>
    </row>
    <row r="1849" spans="1:6" ht="14.4">
      <c r="A1849" s="8" t="str">
        <f t="shared" si="28"/>
        <v>Turkey-Europe 2008</v>
      </c>
      <c r="B1849" s="8" t="s">
        <v>270</v>
      </c>
      <c r="C1849" s="8" t="s">
        <v>76</v>
      </c>
      <c r="D1849" s="9" t="s">
        <v>70</v>
      </c>
      <c r="E1849" s="14">
        <v>80858</v>
      </c>
      <c r="F1849" s="14">
        <v>225407</v>
      </c>
    </row>
    <row r="1850" spans="1:6" ht="14.4">
      <c r="A1850" s="8" t="str">
        <f t="shared" si="28"/>
        <v>Turkmenistan-Asia 2008</v>
      </c>
      <c r="B1850" s="8" t="s">
        <v>271</v>
      </c>
      <c r="C1850" s="8" t="s">
        <v>61</v>
      </c>
      <c r="D1850" s="9" t="s">
        <v>70</v>
      </c>
      <c r="E1850" s="14">
        <v>18406</v>
      </c>
      <c r="F1850" s="14">
        <v>43337</v>
      </c>
    </row>
    <row r="1851" spans="1:6" ht="14.4">
      <c r="A1851" s="8" t="str">
        <f t="shared" si="28"/>
        <v>Turks and Caicos Islands-The Americas 2008</v>
      </c>
      <c r="B1851" s="8" t="s">
        <v>272</v>
      </c>
      <c r="C1851" s="8" t="s">
        <v>84</v>
      </c>
      <c r="D1851" s="9" t="s">
        <v>70</v>
      </c>
      <c r="E1851" s="8"/>
      <c r="F1851" s="14">
        <v>103</v>
      </c>
    </row>
    <row r="1852" spans="1:6" ht="14.4">
      <c r="A1852" s="8" t="str">
        <f t="shared" si="28"/>
        <v>Uganda-Africa 2008</v>
      </c>
      <c r="B1852" s="8" t="s">
        <v>273</v>
      </c>
      <c r="C1852" s="8" t="s">
        <v>78</v>
      </c>
      <c r="D1852" s="9" t="s">
        <v>70</v>
      </c>
      <c r="E1852" s="8"/>
      <c r="F1852" s="14">
        <v>1852</v>
      </c>
    </row>
    <row r="1853" spans="1:6" ht="14.4">
      <c r="A1853" s="8" t="str">
        <f t="shared" si="28"/>
        <v>Ukraine-Europe 2008</v>
      </c>
      <c r="B1853" s="8" t="s">
        <v>274</v>
      </c>
      <c r="C1853" s="8" t="s">
        <v>76</v>
      </c>
      <c r="D1853" s="9" t="s">
        <v>70</v>
      </c>
      <c r="E1853" s="14">
        <v>143843</v>
      </c>
      <c r="F1853" s="14">
        <v>343121</v>
      </c>
    </row>
    <row r="1854" spans="1:6" ht="14.4">
      <c r="A1854" s="8" t="str">
        <f t="shared" si="28"/>
        <v>United Arab Emirates-Middle East 2008</v>
      </c>
      <c r="B1854" s="8" t="s">
        <v>275</v>
      </c>
      <c r="C1854" s="8" t="s">
        <v>93</v>
      </c>
      <c r="D1854" s="9" t="s">
        <v>70</v>
      </c>
      <c r="E1854" s="14">
        <v>42310</v>
      </c>
      <c r="F1854" s="14">
        <v>113241</v>
      </c>
    </row>
    <row r="1855" spans="1:6" ht="14.4">
      <c r="A1855" s="8" t="str">
        <f t="shared" si="28"/>
        <v>United Kingdom-Europe 2008</v>
      </c>
      <c r="B1855" s="8" t="s">
        <v>276</v>
      </c>
      <c r="C1855" s="8" t="s">
        <v>76</v>
      </c>
      <c r="D1855" s="9" t="s">
        <v>70</v>
      </c>
      <c r="E1855" s="14">
        <v>221558</v>
      </c>
      <c r="F1855" s="14">
        <v>540409</v>
      </c>
    </row>
    <row r="1856" spans="1:6" ht="14.4">
      <c r="A1856" s="8" t="str">
        <f t="shared" si="28"/>
        <v>United States-The Americas 2008</v>
      </c>
      <c r="B1856" s="8" t="s">
        <v>277</v>
      </c>
      <c r="C1856" s="8" t="s">
        <v>84</v>
      </c>
      <c r="D1856" s="9" t="s">
        <v>70</v>
      </c>
      <c r="E1856" s="14">
        <v>2307819</v>
      </c>
      <c r="F1856" s="14">
        <v>5790765</v>
      </c>
    </row>
    <row r="1857" spans="1:6" ht="14.4">
      <c r="A1857" s="8" t="str">
        <f t="shared" si="28"/>
        <v>Uruguay-The Americas 2008</v>
      </c>
      <c r="B1857" s="8" t="s">
        <v>278</v>
      </c>
      <c r="C1857" s="8" t="s">
        <v>84</v>
      </c>
      <c r="D1857" s="9" t="s">
        <v>70</v>
      </c>
      <c r="E1857" s="14">
        <v>2869</v>
      </c>
      <c r="F1857" s="14">
        <v>5611</v>
      </c>
    </row>
    <row r="1858" spans="1:6" ht="14.4">
      <c r="A1858" s="8" t="str">
        <f t="shared" si="28"/>
        <v>Uzbekistan-Asia 2008</v>
      </c>
      <c r="B1858" s="8" t="s">
        <v>279</v>
      </c>
      <c r="C1858" s="8" t="s">
        <v>61</v>
      </c>
      <c r="D1858" s="9" t="s">
        <v>70</v>
      </c>
      <c r="E1858" s="14">
        <v>50678</v>
      </c>
      <c r="F1858" s="14">
        <v>119306</v>
      </c>
    </row>
    <row r="1859" spans="1:6" ht="14.4">
      <c r="A1859" s="8" t="str">
        <f t="shared" ref="A1859:A1922" si="29">CONCATENATE(B1859," ",D1859)</f>
        <v>Vanuatu-Oceania 2008</v>
      </c>
      <c r="B1859" s="8" t="s">
        <v>280</v>
      </c>
      <c r="C1859" s="8" t="s">
        <v>80</v>
      </c>
      <c r="D1859" s="9" t="s">
        <v>70</v>
      </c>
      <c r="E1859" s="14">
        <v>30</v>
      </c>
      <c r="F1859" s="14">
        <v>55</v>
      </c>
    </row>
    <row r="1860" spans="1:6" ht="14.4">
      <c r="A1860" s="8" t="str">
        <f t="shared" si="29"/>
        <v>Venezuela-The Americas 2008</v>
      </c>
      <c r="B1860" s="8" t="s">
        <v>281</v>
      </c>
      <c r="C1860" s="8" t="s">
        <v>84</v>
      </c>
      <c r="D1860" s="9" t="s">
        <v>70</v>
      </c>
      <c r="E1860" s="14">
        <v>56441</v>
      </c>
      <c r="F1860" s="14">
        <v>168268</v>
      </c>
    </row>
    <row r="1861" spans="1:6" ht="14.4">
      <c r="A1861" s="8" t="str">
        <f t="shared" si="29"/>
        <v>Vietnam-Asia 2008</v>
      </c>
      <c r="B1861" s="8" t="s">
        <v>282</v>
      </c>
      <c r="C1861" s="8" t="s">
        <v>61</v>
      </c>
      <c r="D1861" s="9" t="s">
        <v>70</v>
      </c>
      <c r="E1861" s="14">
        <v>38968</v>
      </c>
      <c r="F1861" s="14">
        <v>90549</v>
      </c>
    </row>
    <row r="1862" spans="1:6" ht="14.4">
      <c r="A1862" s="8" t="str">
        <f t="shared" si="29"/>
        <v>Yemen-Middle East 2008</v>
      </c>
      <c r="B1862" s="8" t="s">
        <v>283</v>
      </c>
      <c r="C1862" s="8" t="s">
        <v>93</v>
      </c>
      <c r="D1862" s="9" t="s">
        <v>70</v>
      </c>
      <c r="E1862" s="14">
        <v>6186</v>
      </c>
      <c r="F1862" s="14">
        <v>18881</v>
      </c>
    </row>
    <row r="1863" spans="1:6" ht="14.4">
      <c r="A1863" s="8" t="str">
        <f t="shared" si="29"/>
        <v>Zambia-Africa 2008</v>
      </c>
      <c r="B1863" s="8" t="s">
        <v>284</v>
      </c>
      <c r="C1863" s="8" t="s">
        <v>78</v>
      </c>
      <c r="D1863" s="9" t="s">
        <v>70</v>
      </c>
      <c r="E1863" s="14">
        <v>7005</v>
      </c>
      <c r="F1863" s="14">
        <v>2131</v>
      </c>
    </row>
    <row r="1864" spans="1:6" ht="14.4">
      <c r="A1864" s="8" t="str">
        <f t="shared" si="29"/>
        <v>Zimbabwe-Africa 2008</v>
      </c>
      <c r="B1864" s="8" t="s">
        <v>285</v>
      </c>
      <c r="C1864" s="8" t="s">
        <v>78</v>
      </c>
      <c r="D1864" s="9" t="s">
        <v>70</v>
      </c>
      <c r="E1864" s="14">
        <v>9269</v>
      </c>
      <c r="F1864" s="14">
        <v>9927</v>
      </c>
    </row>
    <row r="1865" spans="1:6" ht="14.4">
      <c r="A1865" s="8" t="str">
        <f t="shared" si="29"/>
        <v>Afghanistan-Asia 2008</v>
      </c>
      <c r="B1865" s="8" t="s">
        <v>60</v>
      </c>
      <c r="C1865" s="8" t="s">
        <v>61</v>
      </c>
      <c r="D1865" s="9" t="s">
        <v>70</v>
      </c>
      <c r="E1865" s="8"/>
      <c r="F1865" s="14">
        <v>583</v>
      </c>
    </row>
    <row r="1866" spans="1:6" ht="14.4">
      <c r="A1866" s="8" t="str">
        <f t="shared" si="29"/>
        <v>Albania-Europe 2008</v>
      </c>
      <c r="B1866" s="8" t="s">
        <v>75</v>
      </c>
      <c r="C1866" s="8" t="s">
        <v>76</v>
      </c>
      <c r="D1866" s="9" t="s">
        <v>70</v>
      </c>
      <c r="E1866" s="14">
        <v>1976</v>
      </c>
      <c r="F1866" s="14">
        <v>4294</v>
      </c>
    </row>
    <row r="1867" spans="1:6" ht="14.4">
      <c r="A1867" s="8" t="str">
        <f t="shared" si="29"/>
        <v>Algeria-Africa 2008</v>
      </c>
      <c r="B1867" s="8" t="s">
        <v>77</v>
      </c>
      <c r="C1867" s="8" t="s">
        <v>78</v>
      </c>
      <c r="D1867" s="9" t="s">
        <v>70</v>
      </c>
      <c r="E1867" s="14">
        <v>30698</v>
      </c>
      <c r="F1867" s="14">
        <v>92533</v>
      </c>
    </row>
    <row r="1868" spans="1:6" ht="14.4">
      <c r="A1868" s="8" t="str">
        <f t="shared" si="29"/>
        <v>American Samoa-Oceania 2008</v>
      </c>
      <c r="B1868" s="8" t="s">
        <v>79</v>
      </c>
      <c r="C1868" s="8" t="s">
        <v>80</v>
      </c>
      <c r="D1868" s="9" t="s">
        <v>70</v>
      </c>
      <c r="E1868" s="8"/>
      <c r="F1868" s="8"/>
    </row>
    <row r="1869" spans="1:6" ht="14.4">
      <c r="A1869" s="8" t="str">
        <f t="shared" si="29"/>
        <v>Andorra-Europe 2008</v>
      </c>
      <c r="B1869" s="8" t="s">
        <v>81</v>
      </c>
      <c r="C1869" s="8" t="s">
        <v>76</v>
      </c>
      <c r="D1869" s="9" t="s">
        <v>70</v>
      </c>
      <c r="E1869" s="8"/>
      <c r="F1869" s="14">
        <v>535</v>
      </c>
    </row>
    <row r="1870" spans="1:6" ht="14.4">
      <c r="A1870" s="8" t="str">
        <f t="shared" si="29"/>
        <v>Angola-Africa 2008</v>
      </c>
      <c r="B1870" s="8" t="s">
        <v>82</v>
      </c>
      <c r="C1870" s="8" t="s">
        <v>78</v>
      </c>
      <c r="D1870" s="9" t="s">
        <v>70</v>
      </c>
      <c r="E1870" s="14">
        <v>9004</v>
      </c>
      <c r="F1870" s="14">
        <v>9065</v>
      </c>
    </row>
    <row r="1871" spans="1:6" ht="14.4">
      <c r="A1871" s="8" t="str">
        <f t="shared" si="29"/>
        <v>Antigua and Barbuda-The Americas 2008</v>
      </c>
      <c r="B1871" s="8" t="s">
        <v>83</v>
      </c>
      <c r="C1871" s="8" t="s">
        <v>84</v>
      </c>
      <c r="D1871" s="9" t="s">
        <v>70</v>
      </c>
      <c r="E1871" s="8"/>
      <c r="F1871" s="14">
        <v>389</v>
      </c>
    </row>
    <row r="1872" spans="1:6" ht="14.4">
      <c r="A1872" s="8" t="str">
        <f t="shared" si="29"/>
        <v>Argentina-The Americas 2008</v>
      </c>
      <c r="B1872" s="8" t="s">
        <v>85</v>
      </c>
      <c r="C1872" s="8" t="s">
        <v>84</v>
      </c>
      <c r="D1872" s="9" t="s">
        <v>70</v>
      </c>
      <c r="E1872" s="14">
        <v>59047</v>
      </c>
      <c r="F1872" s="14">
        <v>133127</v>
      </c>
    </row>
    <row r="1873" spans="1:6" ht="14.4">
      <c r="A1873" s="8" t="str">
        <f t="shared" si="29"/>
        <v>Armenia-Asia 2008</v>
      </c>
      <c r="B1873" s="8" t="s">
        <v>86</v>
      </c>
      <c r="C1873" s="8" t="s">
        <v>61</v>
      </c>
      <c r="D1873" s="9" t="s">
        <v>70</v>
      </c>
      <c r="E1873" s="14">
        <v>1981</v>
      </c>
      <c r="F1873" s="14">
        <v>3429</v>
      </c>
    </row>
    <row r="1874" spans="1:6" ht="14.4">
      <c r="A1874" s="8" t="str">
        <f t="shared" si="29"/>
        <v>Aruba-The Americas 2008</v>
      </c>
      <c r="B1874" s="8" t="s">
        <v>87</v>
      </c>
      <c r="C1874" s="8" t="s">
        <v>84</v>
      </c>
      <c r="D1874" s="9" t="s">
        <v>70</v>
      </c>
      <c r="E1874" s="8"/>
      <c r="F1874" s="14">
        <v>2255</v>
      </c>
    </row>
    <row r="1875" spans="1:6" ht="14.4">
      <c r="A1875" s="8" t="str">
        <f t="shared" si="29"/>
        <v>Australia-Oceania 2008</v>
      </c>
      <c r="B1875" s="8" t="s">
        <v>88</v>
      </c>
      <c r="C1875" s="8" t="s">
        <v>80</v>
      </c>
      <c r="D1875" s="9" t="s">
        <v>70</v>
      </c>
      <c r="E1875" s="14">
        <v>110814</v>
      </c>
      <c r="F1875" s="14">
        <v>346476</v>
      </c>
    </row>
    <row r="1876" spans="1:6" ht="14.4">
      <c r="A1876" s="8" t="str">
        <f t="shared" si="29"/>
        <v>Austria-Europe 2008</v>
      </c>
      <c r="B1876" s="8" t="s">
        <v>89</v>
      </c>
      <c r="C1876" s="8" t="s">
        <v>76</v>
      </c>
      <c r="D1876" s="9" t="s">
        <v>70</v>
      </c>
      <c r="E1876" s="14">
        <v>32214</v>
      </c>
      <c r="F1876" s="14">
        <v>72317</v>
      </c>
    </row>
    <row r="1877" spans="1:6" ht="14.4">
      <c r="A1877" s="8" t="str">
        <f t="shared" si="29"/>
        <v>Azerbaijan-Asia 2008</v>
      </c>
      <c r="B1877" s="8" t="s">
        <v>90</v>
      </c>
      <c r="C1877" s="8" t="s">
        <v>61</v>
      </c>
      <c r="D1877" s="9" t="s">
        <v>70</v>
      </c>
      <c r="E1877" s="14">
        <v>12158</v>
      </c>
      <c r="F1877" s="14">
        <v>30616</v>
      </c>
    </row>
    <row r="1878" spans="1:6" ht="14.4">
      <c r="A1878" s="8" t="str">
        <f t="shared" si="29"/>
        <v>Bahamas, The-The Americas 2008</v>
      </c>
      <c r="B1878" s="8" t="s">
        <v>91</v>
      </c>
      <c r="C1878" s="8" t="s">
        <v>84</v>
      </c>
      <c r="D1878" s="9" t="s">
        <v>70</v>
      </c>
      <c r="E1878" s="8"/>
      <c r="F1878" s="14">
        <v>1518</v>
      </c>
    </row>
    <row r="1879" spans="1:6" ht="14.4">
      <c r="A1879" s="8" t="str">
        <f t="shared" si="29"/>
        <v>Bahrain-Middle East 2008</v>
      </c>
      <c r="B1879" s="8" t="s">
        <v>92</v>
      </c>
      <c r="C1879" s="8" t="s">
        <v>93</v>
      </c>
      <c r="D1879" s="9" t="s">
        <v>70</v>
      </c>
      <c r="E1879" s="14">
        <v>6752</v>
      </c>
      <c r="F1879" s="14">
        <v>16468</v>
      </c>
    </row>
    <row r="1880" spans="1:6" ht="14.4">
      <c r="A1880" s="8" t="str">
        <f t="shared" si="29"/>
        <v>Bangladesh-Asia 2008</v>
      </c>
      <c r="B1880" s="8" t="s">
        <v>94</v>
      </c>
      <c r="C1880" s="8" t="s">
        <v>61</v>
      </c>
      <c r="D1880" s="9" t="s">
        <v>70</v>
      </c>
      <c r="E1880" s="14">
        <v>21713</v>
      </c>
      <c r="F1880" s="14">
        <v>33883</v>
      </c>
    </row>
    <row r="1881" spans="1:6" ht="14.4">
      <c r="A1881" s="8" t="str">
        <f t="shared" si="29"/>
        <v>Barbados-The Americas 2008</v>
      </c>
      <c r="B1881" s="8" t="s">
        <v>95</v>
      </c>
      <c r="C1881" s="8" t="s">
        <v>84</v>
      </c>
      <c r="D1881" s="9" t="s">
        <v>70</v>
      </c>
      <c r="E1881" s="8"/>
      <c r="F1881" s="14">
        <v>1269</v>
      </c>
    </row>
    <row r="1882" spans="1:6" ht="14.4">
      <c r="A1882" s="8" t="str">
        <f t="shared" si="29"/>
        <v>Belarus-Europe 2008</v>
      </c>
      <c r="B1882" s="8" t="s">
        <v>96</v>
      </c>
      <c r="C1882" s="8" t="s">
        <v>76</v>
      </c>
      <c r="D1882" s="9" t="s">
        <v>70</v>
      </c>
      <c r="E1882" s="14">
        <v>26009</v>
      </c>
      <c r="F1882" s="14">
        <v>53722</v>
      </c>
    </row>
    <row r="1883" spans="1:6" ht="14.4">
      <c r="A1883" s="8" t="str">
        <f t="shared" si="29"/>
        <v>Belgium-Europe 2008</v>
      </c>
      <c r="B1883" s="8" t="s">
        <v>97</v>
      </c>
      <c r="C1883" s="8" t="s">
        <v>76</v>
      </c>
      <c r="D1883" s="9" t="s">
        <v>70</v>
      </c>
      <c r="E1883" s="14">
        <v>59242</v>
      </c>
      <c r="F1883" s="14">
        <v>114836</v>
      </c>
    </row>
    <row r="1884" spans="1:6" ht="14.4">
      <c r="A1884" s="8" t="str">
        <f t="shared" si="29"/>
        <v>Belize-The Americas 2008</v>
      </c>
      <c r="B1884" s="8" t="s">
        <v>98</v>
      </c>
      <c r="C1884" s="8" t="s">
        <v>84</v>
      </c>
      <c r="D1884" s="9" t="s">
        <v>70</v>
      </c>
      <c r="E1884" s="8"/>
      <c r="F1884" s="14">
        <v>374</v>
      </c>
    </row>
    <row r="1885" spans="1:6" ht="14.4">
      <c r="A1885" s="8" t="str">
        <f t="shared" si="29"/>
        <v>Benin-Africa 2008</v>
      </c>
      <c r="B1885" s="8" t="s">
        <v>99</v>
      </c>
      <c r="C1885" s="8" t="s">
        <v>78</v>
      </c>
      <c r="D1885" s="9" t="s">
        <v>70</v>
      </c>
      <c r="E1885" s="14">
        <v>2386</v>
      </c>
      <c r="F1885" s="14">
        <v>2321</v>
      </c>
    </row>
    <row r="1886" spans="1:6" ht="14.4">
      <c r="A1886" s="8" t="str">
        <f t="shared" si="29"/>
        <v>Bermuda-The Americas 2008</v>
      </c>
      <c r="B1886" s="8" t="s">
        <v>100</v>
      </c>
      <c r="C1886" s="8" t="s">
        <v>84</v>
      </c>
      <c r="D1886" s="9" t="s">
        <v>70</v>
      </c>
      <c r="E1886" s="8"/>
      <c r="F1886" s="14">
        <v>510</v>
      </c>
    </row>
    <row r="1887" spans="1:6" ht="14.4">
      <c r="A1887" s="8" t="str">
        <f t="shared" si="29"/>
        <v>Bhutan-Asia 2008</v>
      </c>
      <c r="B1887" s="8" t="s">
        <v>101</v>
      </c>
      <c r="C1887" s="8" t="s">
        <v>61</v>
      </c>
      <c r="D1887" s="9" t="s">
        <v>70</v>
      </c>
      <c r="E1887" s="8"/>
      <c r="F1887" s="14">
        <v>378</v>
      </c>
    </row>
    <row r="1888" spans="1:6" ht="14.4">
      <c r="A1888" s="8" t="str">
        <f t="shared" si="29"/>
        <v>Bolivia-The Americas 2008</v>
      </c>
      <c r="B1888" s="8" t="s">
        <v>102</v>
      </c>
      <c r="C1888" s="8" t="s">
        <v>84</v>
      </c>
      <c r="D1888" s="9" t="s">
        <v>70</v>
      </c>
      <c r="E1888" s="14">
        <v>3688</v>
      </c>
      <c r="F1888" s="14">
        <v>14129</v>
      </c>
    </row>
    <row r="1889" spans="1:6" ht="14.4">
      <c r="A1889" s="8" t="str">
        <f t="shared" si="29"/>
        <v>Bosnia and Herzegovina-Europe 2008</v>
      </c>
      <c r="B1889" s="8" t="s">
        <v>103</v>
      </c>
      <c r="C1889" s="8" t="s">
        <v>76</v>
      </c>
      <c r="D1889" s="9" t="s">
        <v>70</v>
      </c>
      <c r="E1889" s="14">
        <v>4400</v>
      </c>
      <c r="F1889" s="14">
        <v>23238</v>
      </c>
    </row>
    <row r="1890" spans="1:6" ht="14.4">
      <c r="A1890" s="8" t="str">
        <f t="shared" si="29"/>
        <v>Botswana-Africa 2009</v>
      </c>
      <c r="B1890" s="8" t="s">
        <v>104</v>
      </c>
      <c r="C1890" s="8" t="s">
        <v>78</v>
      </c>
      <c r="D1890" s="9" t="s">
        <v>71</v>
      </c>
      <c r="E1890" s="14">
        <v>1907</v>
      </c>
      <c r="F1890" s="14">
        <v>4265</v>
      </c>
    </row>
    <row r="1891" spans="1:6" ht="14.4">
      <c r="A1891" s="8" t="str">
        <f t="shared" si="29"/>
        <v>Brazil-The Americas 2009</v>
      </c>
      <c r="B1891" s="8" t="s">
        <v>105</v>
      </c>
      <c r="C1891" s="8" t="s">
        <v>84</v>
      </c>
      <c r="D1891" s="9" t="s">
        <v>71</v>
      </c>
      <c r="E1891" s="14">
        <v>198976</v>
      </c>
      <c r="F1891" s="14">
        <v>321622</v>
      </c>
    </row>
    <row r="1892" spans="1:6" ht="14.4">
      <c r="A1892" s="8" t="str">
        <f t="shared" si="29"/>
        <v>Brunei-Asia 2009</v>
      </c>
      <c r="B1892" s="8" t="s">
        <v>106</v>
      </c>
      <c r="C1892" s="8" t="s">
        <v>61</v>
      </c>
      <c r="D1892" s="9" t="s">
        <v>71</v>
      </c>
      <c r="E1892" s="14">
        <v>2505</v>
      </c>
      <c r="F1892" s="14">
        <v>5357</v>
      </c>
    </row>
    <row r="1893" spans="1:6" ht="14.4">
      <c r="A1893" s="8" t="str">
        <f t="shared" si="29"/>
        <v>Bulgaria-Europe 2009</v>
      </c>
      <c r="B1893" s="8" t="s">
        <v>107</v>
      </c>
      <c r="C1893" s="8" t="s">
        <v>76</v>
      </c>
      <c r="D1893" s="9" t="s">
        <v>71</v>
      </c>
      <c r="E1893" s="14">
        <v>19399</v>
      </c>
      <c r="F1893" s="14">
        <v>47308</v>
      </c>
    </row>
    <row r="1894" spans="1:6" ht="14.4">
      <c r="A1894" s="8" t="str">
        <f t="shared" si="29"/>
        <v>Burkina Faso-Africa 2009</v>
      </c>
      <c r="B1894" s="8" t="s">
        <v>108</v>
      </c>
      <c r="C1894" s="8" t="s">
        <v>78</v>
      </c>
      <c r="D1894" s="9" t="s">
        <v>71</v>
      </c>
      <c r="E1894" s="8"/>
      <c r="F1894" s="14">
        <v>1078</v>
      </c>
    </row>
    <row r="1895" spans="1:6" ht="14.4">
      <c r="A1895" s="8" t="str">
        <f t="shared" si="29"/>
        <v>Burundi-Africa 2009</v>
      </c>
      <c r="B1895" s="8" t="s">
        <v>109</v>
      </c>
      <c r="C1895" s="8" t="s">
        <v>78</v>
      </c>
      <c r="D1895" s="9" t="s">
        <v>71</v>
      </c>
      <c r="E1895" s="8"/>
      <c r="F1895" s="14">
        <v>165</v>
      </c>
    </row>
    <row r="1896" spans="1:6" ht="14.4">
      <c r="A1896" s="8" t="str">
        <f t="shared" si="29"/>
        <v>Cambodia-Asia 2009</v>
      </c>
      <c r="B1896" s="8" t="s">
        <v>110</v>
      </c>
      <c r="C1896" s="8" t="s">
        <v>61</v>
      </c>
      <c r="D1896" s="9" t="s">
        <v>71</v>
      </c>
      <c r="E1896" s="14">
        <v>4115</v>
      </c>
      <c r="F1896" s="14">
        <v>2380</v>
      </c>
    </row>
    <row r="1897" spans="1:6" ht="14.4">
      <c r="A1897" s="8" t="str">
        <f t="shared" si="29"/>
        <v>Cameroon-Africa 2009</v>
      </c>
      <c r="B1897" s="8" t="s">
        <v>111</v>
      </c>
      <c r="C1897" s="8" t="s">
        <v>78</v>
      </c>
      <c r="D1897" s="9" t="s">
        <v>71</v>
      </c>
      <c r="E1897" s="14">
        <v>6766</v>
      </c>
      <c r="F1897" s="14">
        <v>3795</v>
      </c>
    </row>
    <row r="1898" spans="1:6" ht="14.4">
      <c r="A1898" s="8" t="str">
        <f t="shared" si="29"/>
        <v>Canada-The Americas 2009</v>
      </c>
      <c r="B1898" s="8" t="s">
        <v>112</v>
      </c>
      <c r="C1898" s="8" t="s">
        <v>84</v>
      </c>
      <c r="D1898" s="9" t="s">
        <v>71</v>
      </c>
      <c r="E1898" s="14">
        <v>262038</v>
      </c>
      <c r="F1898" s="14">
        <v>553185</v>
      </c>
    </row>
    <row r="1899" spans="1:6" ht="14.4">
      <c r="A1899" s="8" t="str">
        <f t="shared" si="29"/>
        <v>Cayman Islands-The Americas 2009</v>
      </c>
      <c r="B1899" s="8" t="s">
        <v>113</v>
      </c>
      <c r="C1899" s="8" t="s">
        <v>84</v>
      </c>
      <c r="D1899" s="9" t="s">
        <v>71</v>
      </c>
      <c r="E1899" s="8"/>
      <c r="F1899" s="14">
        <v>480</v>
      </c>
    </row>
    <row r="1900" spans="1:6" ht="14.4">
      <c r="A1900" s="8" t="str">
        <f t="shared" si="29"/>
        <v>Central African Republic-Africa 2009</v>
      </c>
      <c r="B1900" s="8" t="s">
        <v>114</v>
      </c>
      <c r="C1900" s="8" t="s">
        <v>78</v>
      </c>
      <c r="D1900" s="9" t="s">
        <v>71</v>
      </c>
      <c r="E1900" s="8"/>
      <c r="F1900" s="14">
        <v>235</v>
      </c>
    </row>
    <row r="1901" spans="1:6" ht="14.4">
      <c r="A1901" s="8" t="str">
        <f t="shared" si="29"/>
        <v>Chad-Africa 2009</v>
      </c>
      <c r="B1901" s="8" t="s">
        <v>115</v>
      </c>
      <c r="C1901" s="8" t="s">
        <v>78</v>
      </c>
      <c r="D1901" s="9" t="s">
        <v>71</v>
      </c>
      <c r="E1901" s="8"/>
      <c r="F1901" s="14">
        <v>381</v>
      </c>
    </row>
    <row r="1902" spans="1:6" ht="14.4">
      <c r="A1902" s="8" t="str">
        <f t="shared" si="29"/>
        <v>Chile-The Americas 2009</v>
      </c>
      <c r="B1902" s="8" t="s">
        <v>116</v>
      </c>
      <c r="C1902" s="8" t="s">
        <v>84</v>
      </c>
      <c r="D1902" s="9" t="s">
        <v>71</v>
      </c>
      <c r="E1902" s="14">
        <v>25833</v>
      </c>
      <c r="F1902" s="14">
        <v>55078</v>
      </c>
    </row>
    <row r="1903" spans="1:6" ht="14.4">
      <c r="A1903" s="8" t="str">
        <f t="shared" si="29"/>
        <v>China-Asia 2009</v>
      </c>
      <c r="B1903" s="8" t="s">
        <v>117</v>
      </c>
      <c r="C1903" s="8" t="s">
        <v>61</v>
      </c>
      <c r="D1903" s="9" t="s">
        <v>71</v>
      </c>
      <c r="E1903" s="14">
        <v>1427554</v>
      </c>
      <c r="F1903" s="14">
        <v>4525177</v>
      </c>
    </row>
    <row r="1904" spans="1:6" ht="14.4">
      <c r="A1904" s="8" t="str">
        <f t="shared" si="29"/>
        <v>Colombia-The Americas 2009</v>
      </c>
      <c r="B1904" s="8" t="s">
        <v>118</v>
      </c>
      <c r="C1904" s="8" t="s">
        <v>84</v>
      </c>
      <c r="D1904" s="9" t="s">
        <v>71</v>
      </c>
      <c r="E1904" s="14">
        <v>25736</v>
      </c>
      <c r="F1904" s="14">
        <v>57422</v>
      </c>
    </row>
    <row r="1905" spans="1:6" ht="14.4">
      <c r="A1905" s="8" t="str">
        <f t="shared" si="29"/>
        <v>Comoros-Africa 2009</v>
      </c>
      <c r="B1905" s="8" t="s">
        <v>119</v>
      </c>
      <c r="C1905" s="8" t="s">
        <v>78</v>
      </c>
      <c r="D1905" s="9" t="s">
        <v>71</v>
      </c>
      <c r="E1905" s="8"/>
      <c r="F1905" s="14">
        <v>99</v>
      </c>
    </row>
    <row r="1906" spans="1:6" ht="14.4">
      <c r="A1906" s="8" t="str">
        <f t="shared" si="29"/>
        <v>Congo (Brazzaville)-Africa 2009</v>
      </c>
      <c r="B1906" s="8" t="s">
        <v>120</v>
      </c>
      <c r="C1906" s="8" t="s">
        <v>78</v>
      </c>
      <c r="D1906" s="9" t="s">
        <v>71</v>
      </c>
      <c r="E1906" s="14">
        <v>999</v>
      </c>
      <c r="F1906" s="14">
        <v>1085</v>
      </c>
    </row>
    <row r="1907" spans="1:6" ht="14.4">
      <c r="A1907" s="8" t="str">
        <f t="shared" si="29"/>
        <v>Congo (Kinshasa)-Africa 2009</v>
      </c>
      <c r="B1907" s="8" t="s">
        <v>121</v>
      </c>
      <c r="C1907" s="8" t="s">
        <v>78</v>
      </c>
      <c r="D1907" s="9" t="s">
        <v>71</v>
      </c>
      <c r="E1907" s="14">
        <v>18503</v>
      </c>
      <c r="F1907" s="14">
        <v>1698</v>
      </c>
    </row>
    <row r="1908" spans="1:6" ht="14.4">
      <c r="A1908" s="8" t="str">
        <f t="shared" si="29"/>
        <v>Costa Rica-The Americas 2009</v>
      </c>
      <c r="B1908" s="8" t="s">
        <v>122</v>
      </c>
      <c r="C1908" s="8" t="s">
        <v>84</v>
      </c>
      <c r="D1908" s="9" t="s">
        <v>71</v>
      </c>
      <c r="E1908" s="14">
        <v>3297</v>
      </c>
      <c r="F1908" s="14">
        <v>6626</v>
      </c>
    </row>
    <row r="1909" spans="1:6" ht="14.4">
      <c r="A1909" s="8" t="str">
        <f t="shared" si="29"/>
        <v>Cote d'Ivoire-Africa 2009</v>
      </c>
      <c r="B1909" s="8" t="s">
        <v>123</v>
      </c>
      <c r="C1909" s="8" t="s">
        <v>78</v>
      </c>
      <c r="D1909" s="9" t="s">
        <v>71</v>
      </c>
      <c r="E1909" s="14">
        <v>6578</v>
      </c>
      <c r="F1909" s="14">
        <v>5460</v>
      </c>
    </row>
    <row r="1910" spans="1:6" ht="14.4">
      <c r="A1910" s="8" t="str">
        <f t="shared" si="29"/>
        <v>Croatia-Europe 2009</v>
      </c>
      <c r="B1910" s="8" t="s">
        <v>124</v>
      </c>
      <c r="C1910" s="8" t="s">
        <v>76</v>
      </c>
      <c r="D1910" s="9" t="s">
        <v>71</v>
      </c>
      <c r="E1910" s="14">
        <v>8812</v>
      </c>
      <c r="F1910" s="14">
        <v>23542</v>
      </c>
    </row>
    <row r="1911" spans="1:6" ht="14.4">
      <c r="A1911" s="8" t="str">
        <f t="shared" si="29"/>
        <v>Cuba-The Americas 2009</v>
      </c>
      <c r="B1911" s="8" t="s">
        <v>125</v>
      </c>
      <c r="C1911" s="8" t="s">
        <v>84</v>
      </c>
      <c r="D1911" s="9" t="s">
        <v>71</v>
      </c>
      <c r="E1911" s="14">
        <v>11662</v>
      </c>
      <c r="F1911" s="14">
        <v>25486</v>
      </c>
    </row>
    <row r="1912" spans="1:6" ht="14.4">
      <c r="A1912" s="8" t="str">
        <f t="shared" si="29"/>
        <v>Curacao-The Americas 2009</v>
      </c>
      <c r="B1912" s="8" t="s">
        <v>126</v>
      </c>
      <c r="C1912" s="8" t="s">
        <v>84</v>
      </c>
      <c r="D1912" s="9" t="s">
        <v>71</v>
      </c>
      <c r="E1912" s="8"/>
      <c r="F1912" s="8"/>
    </row>
    <row r="1913" spans="1:6" ht="14.4">
      <c r="A1913" s="8" t="str">
        <f t="shared" si="29"/>
        <v>Cyprus-Europe 2009</v>
      </c>
      <c r="B1913" s="8" t="s">
        <v>127</v>
      </c>
      <c r="C1913" s="8" t="s">
        <v>76</v>
      </c>
      <c r="D1913" s="9" t="s">
        <v>71</v>
      </c>
      <c r="E1913" s="14">
        <v>2332</v>
      </c>
      <c r="F1913" s="14">
        <v>7748</v>
      </c>
    </row>
    <row r="1914" spans="1:6" ht="14.4">
      <c r="A1914" s="8" t="str">
        <f t="shared" si="29"/>
        <v>Czech Republic-Europe 2009</v>
      </c>
      <c r="B1914" s="8" t="s">
        <v>128</v>
      </c>
      <c r="C1914" s="8" t="s">
        <v>76</v>
      </c>
      <c r="D1914" s="9" t="s">
        <v>71</v>
      </c>
      <c r="E1914" s="14">
        <v>44415</v>
      </c>
      <c r="F1914" s="14">
        <v>122379</v>
      </c>
    </row>
    <row r="1915" spans="1:6" ht="14.4">
      <c r="A1915" s="8" t="str">
        <f t="shared" si="29"/>
        <v>Denmark-Europe 2009</v>
      </c>
      <c r="B1915" s="8" t="s">
        <v>129</v>
      </c>
      <c r="C1915" s="8" t="s">
        <v>76</v>
      </c>
      <c r="D1915" s="9" t="s">
        <v>71</v>
      </c>
      <c r="E1915" s="14">
        <v>20087</v>
      </c>
      <c r="F1915" s="14">
        <v>55735</v>
      </c>
    </row>
    <row r="1916" spans="1:6" ht="14.4">
      <c r="A1916" s="8" t="str">
        <f t="shared" si="29"/>
        <v>Djibouti-Africa 2009</v>
      </c>
      <c r="B1916" s="8" t="s">
        <v>130</v>
      </c>
      <c r="C1916" s="8" t="s">
        <v>78</v>
      </c>
      <c r="D1916" s="9" t="s">
        <v>71</v>
      </c>
      <c r="E1916" s="8"/>
      <c r="F1916" s="14">
        <v>407</v>
      </c>
    </row>
    <row r="1917" spans="1:6" ht="14.4">
      <c r="A1917" s="8" t="str">
        <f t="shared" si="29"/>
        <v>Dominica-The Americas 2009</v>
      </c>
      <c r="B1917" s="8" t="s">
        <v>131</v>
      </c>
      <c r="C1917" s="8" t="s">
        <v>84</v>
      </c>
      <c r="D1917" s="9" t="s">
        <v>71</v>
      </c>
      <c r="E1917" s="8"/>
      <c r="F1917" s="14">
        <v>114</v>
      </c>
    </row>
    <row r="1918" spans="1:6" ht="14.4">
      <c r="A1918" s="8" t="str">
        <f t="shared" si="29"/>
        <v>Dominican Republic-The Americas 2009</v>
      </c>
      <c r="B1918" s="8" t="s">
        <v>132</v>
      </c>
      <c r="C1918" s="8" t="s">
        <v>84</v>
      </c>
      <c r="D1918" s="9" t="s">
        <v>71</v>
      </c>
      <c r="E1918" s="14">
        <v>7479</v>
      </c>
      <c r="F1918" s="14">
        <v>21888</v>
      </c>
    </row>
    <row r="1919" spans="1:6" ht="14.4">
      <c r="A1919" s="8" t="str">
        <f t="shared" si="29"/>
        <v>Ecuador-The Americas 2009</v>
      </c>
      <c r="B1919" s="8" t="s">
        <v>133</v>
      </c>
      <c r="C1919" s="8" t="s">
        <v>84</v>
      </c>
      <c r="D1919" s="9" t="s">
        <v>71</v>
      </c>
      <c r="E1919" s="14">
        <v>9712</v>
      </c>
      <c r="F1919" s="14">
        <v>26523</v>
      </c>
    </row>
    <row r="1920" spans="1:6" ht="14.4">
      <c r="A1920" s="8" t="str">
        <f t="shared" si="29"/>
        <v>Egypt-Africa 2009</v>
      </c>
      <c r="B1920" s="8" t="s">
        <v>134</v>
      </c>
      <c r="C1920" s="8" t="s">
        <v>78</v>
      </c>
      <c r="D1920" s="9" t="s">
        <v>71</v>
      </c>
      <c r="E1920" s="14">
        <v>48971</v>
      </c>
      <c r="F1920" s="14">
        <v>147963</v>
      </c>
    </row>
    <row r="1921" spans="1:6" ht="14.4">
      <c r="A1921" s="8" t="str">
        <f t="shared" si="29"/>
        <v>El Salvador-The Americas 2009</v>
      </c>
      <c r="B1921" s="8" t="s">
        <v>135</v>
      </c>
      <c r="C1921" s="8" t="s">
        <v>84</v>
      </c>
      <c r="D1921" s="9" t="s">
        <v>71</v>
      </c>
      <c r="E1921" s="14">
        <v>4418</v>
      </c>
      <c r="F1921" s="14">
        <v>6553</v>
      </c>
    </row>
    <row r="1922" spans="1:6" ht="14.4">
      <c r="A1922" s="8" t="str">
        <f t="shared" si="29"/>
        <v>Equatorial Guinea-Africa 2009</v>
      </c>
      <c r="B1922" s="8" t="s">
        <v>136</v>
      </c>
      <c r="C1922" s="8" t="s">
        <v>78</v>
      </c>
      <c r="D1922" s="9" t="s">
        <v>71</v>
      </c>
      <c r="E1922" s="8"/>
      <c r="F1922" s="14">
        <v>6018</v>
      </c>
    </row>
    <row r="1923" spans="1:6" ht="14.4">
      <c r="A1923" s="8" t="str">
        <f t="shared" ref="A1923:A1986" si="30">CONCATENATE(B1923," ",D1923)</f>
        <v>Eritrea-Africa 2009</v>
      </c>
      <c r="B1923" s="8" t="s">
        <v>137</v>
      </c>
      <c r="C1923" s="8" t="s">
        <v>78</v>
      </c>
      <c r="D1923" s="9" t="s">
        <v>71</v>
      </c>
      <c r="E1923" s="14">
        <v>804</v>
      </c>
      <c r="F1923" s="14">
        <v>726</v>
      </c>
    </row>
    <row r="1924" spans="1:6" ht="14.4">
      <c r="A1924" s="8" t="str">
        <f t="shared" si="30"/>
        <v>Estonia-Europe 2009</v>
      </c>
      <c r="B1924" s="8" t="s">
        <v>138</v>
      </c>
      <c r="C1924" s="8" t="s">
        <v>76</v>
      </c>
      <c r="D1924" s="9" t="s">
        <v>71</v>
      </c>
      <c r="E1924" s="14">
        <v>5188</v>
      </c>
      <c r="F1924" s="14">
        <v>17052</v>
      </c>
    </row>
    <row r="1925" spans="1:6" ht="14.4">
      <c r="A1925" s="8" t="str">
        <f t="shared" si="30"/>
        <v>Ethiopia-Africa 2009</v>
      </c>
      <c r="B1925" s="8" t="s">
        <v>139</v>
      </c>
      <c r="C1925" s="8" t="s">
        <v>78</v>
      </c>
      <c r="D1925" s="9" t="s">
        <v>71</v>
      </c>
      <c r="E1925" s="14">
        <v>27648</v>
      </c>
      <c r="F1925" s="14">
        <v>4947</v>
      </c>
    </row>
    <row r="1926" spans="1:6" ht="14.4">
      <c r="A1926" s="8" t="str">
        <f t="shared" si="30"/>
        <v>Faeroe Islands-Europe 2009</v>
      </c>
      <c r="B1926" s="8" t="s">
        <v>140</v>
      </c>
      <c r="C1926" s="8" t="s">
        <v>76</v>
      </c>
      <c r="D1926" s="9" t="s">
        <v>71</v>
      </c>
      <c r="E1926" s="8"/>
      <c r="F1926" s="14">
        <v>777</v>
      </c>
    </row>
    <row r="1927" spans="1:6" ht="14.4">
      <c r="A1927" s="8" t="str">
        <f t="shared" si="30"/>
        <v>Fiji-Oceania 2009</v>
      </c>
      <c r="B1927" s="8" t="s">
        <v>141</v>
      </c>
      <c r="C1927" s="8" t="s">
        <v>80</v>
      </c>
      <c r="D1927" s="9" t="s">
        <v>71</v>
      </c>
      <c r="E1927" s="8"/>
      <c r="F1927" s="14">
        <v>862</v>
      </c>
    </row>
    <row r="1928" spans="1:6" ht="14.4">
      <c r="A1928" s="8" t="str">
        <f t="shared" si="30"/>
        <v>Finland-Europe 2009</v>
      </c>
      <c r="B1928" s="8" t="s">
        <v>142</v>
      </c>
      <c r="C1928" s="8" t="s">
        <v>76</v>
      </c>
      <c r="D1928" s="9" t="s">
        <v>71</v>
      </c>
      <c r="E1928" s="14">
        <v>36747</v>
      </c>
      <c r="F1928" s="14">
        <v>68888</v>
      </c>
    </row>
    <row r="1929" spans="1:6" ht="14.4">
      <c r="A1929" s="8" t="str">
        <f t="shared" si="30"/>
        <v>France-Europe 2009</v>
      </c>
      <c r="B1929" s="8" t="s">
        <v>143</v>
      </c>
      <c r="C1929" s="8" t="s">
        <v>76</v>
      </c>
      <c r="D1929" s="9" t="s">
        <v>71</v>
      </c>
      <c r="E1929" s="14">
        <v>265879</v>
      </c>
      <c r="F1929" s="14">
        <v>387591</v>
      </c>
    </row>
    <row r="1930" spans="1:6" ht="14.4">
      <c r="A1930" s="8" t="str">
        <f t="shared" si="30"/>
        <v>French Polynesia-Oceania 2009</v>
      </c>
      <c r="B1930" s="8" t="s">
        <v>144</v>
      </c>
      <c r="C1930" s="8" t="s">
        <v>80</v>
      </c>
      <c r="D1930" s="9" t="s">
        <v>71</v>
      </c>
      <c r="E1930" s="8"/>
      <c r="F1930" s="14">
        <v>799</v>
      </c>
    </row>
    <row r="1931" spans="1:6" ht="14.4">
      <c r="A1931" s="8" t="str">
        <f t="shared" si="30"/>
        <v>Gabon-Africa 2009</v>
      </c>
      <c r="B1931" s="8" t="s">
        <v>145</v>
      </c>
      <c r="C1931" s="8" t="s">
        <v>78</v>
      </c>
      <c r="D1931" s="9" t="s">
        <v>71</v>
      </c>
      <c r="E1931" s="14">
        <v>1593</v>
      </c>
      <c r="F1931" s="14">
        <v>1335</v>
      </c>
    </row>
    <row r="1932" spans="1:6" ht="14.4">
      <c r="A1932" s="8" t="str">
        <f t="shared" si="30"/>
        <v>Gambia, The-Africa 2009</v>
      </c>
      <c r="B1932" s="8" t="s">
        <v>146</v>
      </c>
      <c r="C1932" s="8" t="s">
        <v>78</v>
      </c>
      <c r="D1932" s="9" t="s">
        <v>71</v>
      </c>
      <c r="E1932" s="8"/>
      <c r="F1932" s="14">
        <v>315</v>
      </c>
    </row>
    <row r="1933" spans="1:6" ht="14.4">
      <c r="A1933" s="8" t="str">
        <f t="shared" si="30"/>
        <v>Georgia-Asia 2009</v>
      </c>
      <c r="B1933" s="8" t="s">
        <v>147</v>
      </c>
      <c r="C1933" s="8" t="s">
        <v>61</v>
      </c>
      <c r="D1933" s="9" t="s">
        <v>71</v>
      </c>
      <c r="E1933" s="14">
        <v>2705</v>
      </c>
      <c r="F1933" s="14">
        <v>3773</v>
      </c>
    </row>
    <row r="1934" spans="1:6" ht="14.4">
      <c r="A1934" s="8" t="str">
        <f t="shared" si="30"/>
        <v>Germany-Europe 2009</v>
      </c>
      <c r="B1934" s="8" t="s">
        <v>148</v>
      </c>
      <c r="C1934" s="8" t="s">
        <v>76</v>
      </c>
      <c r="D1934" s="9" t="s">
        <v>71</v>
      </c>
      <c r="E1934" s="14">
        <v>338070</v>
      </c>
      <c r="F1934" s="14">
        <v>833406</v>
      </c>
    </row>
    <row r="1935" spans="1:6" ht="14.4">
      <c r="A1935" s="8" t="str">
        <f t="shared" si="30"/>
        <v>Ghana-Africa 2009</v>
      </c>
      <c r="B1935" s="8" t="s">
        <v>149</v>
      </c>
      <c r="C1935" s="8" t="s">
        <v>78</v>
      </c>
      <c r="D1935" s="9" t="s">
        <v>71</v>
      </c>
      <c r="E1935" s="14">
        <v>8226</v>
      </c>
      <c r="F1935" s="14">
        <v>7631</v>
      </c>
    </row>
    <row r="1936" spans="1:6" ht="14.4">
      <c r="A1936" s="8" t="str">
        <f t="shared" si="30"/>
        <v>Greece-Europe 2009</v>
      </c>
      <c r="B1936" s="8" t="s">
        <v>150</v>
      </c>
      <c r="C1936" s="8" t="s">
        <v>76</v>
      </c>
      <c r="D1936" s="9" t="s">
        <v>71</v>
      </c>
      <c r="E1936" s="14">
        <v>29141</v>
      </c>
      <c r="F1936" s="14">
        <v>95738</v>
      </c>
    </row>
    <row r="1937" spans="1:6" ht="14.4">
      <c r="A1937" s="8" t="str">
        <f t="shared" si="30"/>
        <v>Greenland-The Americas 2009</v>
      </c>
      <c r="B1937" s="8" t="s">
        <v>151</v>
      </c>
      <c r="C1937" s="8" t="s">
        <v>84</v>
      </c>
      <c r="D1937" s="9" t="s">
        <v>71</v>
      </c>
      <c r="E1937" s="8"/>
      <c r="F1937" s="14">
        <v>532</v>
      </c>
    </row>
    <row r="1938" spans="1:6" ht="14.4">
      <c r="A1938" s="8" t="str">
        <f t="shared" si="30"/>
        <v>Grenada-The Americas 2010</v>
      </c>
      <c r="B1938" s="8" t="s">
        <v>152</v>
      </c>
      <c r="C1938" s="8" t="s">
        <v>84</v>
      </c>
      <c r="D1938" s="9" t="s">
        <v>72</v>
      </c>
      <c r="E1938" s="8"/>
      <c r="F1938" s="14">
        <v>216</v>
      </c>
    </row>
    <row r="1939" spans="1:6" ht="14.4">
      <c r="A1939" s="8" t="str">
        <f t="shared" si="30"/>
        <v>Guam-Oceania 2010</v>
      </c>
      <c r="B1939" s="8" t="s">
        <v>153</v>
      </c>
      <c r="C1939" s="8" t="s">
        <v>80</v>
      </c>
      <c r="D1939" s="9" t="s">
        <v>72</v>
      </c>
      <c r="E1939" s="8"/>
      <c r="F1939" s="8"/>
    </row>
    <row r="1940" spans="1:6" ht="14.4">
      <c r="A1940" s="8" t="str">
        <f t="shared" si="30"/>
        <v>Guatemala-The Americas 2010</v>
      </c>
      <c r="B1940" s="8" t="s">
        <v>154</v>
      </c>
      <c r="C1940" s="8" t="s">
        <v>84</v>
      </c>
      <c r="D1940" s="9" t="s">
        <v>72</v>
      </c>
      <c r="E1940" s="14">
        <v>7436</v>
      </c>
      <c r="F1940" s="14">
        <v>10502</v>
      </c>
    </row>
    <row r="1941" spans="1:6" ht="14.4">
      <c r="A1941" s="8" t="str">
        <f t="shared" si="30"/>
        <v>Guinea-Africa 2010</v>
      </c>
      <c r="B1941" s="8" t="s">
        <v>155</v>
      </c>
      <c r="C1941" s="8" t="s">
        <v>78</v>
      </c>
      <c r="D1941" s="9" t="s">
        <v>72</v>
      </c>
      <c r="E1941" s="8"/>
      <c r="F1941" s="14">
        <v>1342</v>
      </c>
    </row>
    <row r="1942" spans="1:6" ht="14.4">
      <c r="A1942" s="8" t="str">
        <f t="shared" si="30"/>
        <v>Guinea-Bissau-Africa 2010</v>
      </c>
      <c r="B1942" s="8" t="s">
        <v>156</v>
      </c>
      <c r="C1942" s="8" t="s">
        <v>78</v>
      </c>
      <c r="D1942" s="9" t="s">
        <v>72</v>
      </c>
      <c r="E1942" s="8"/>
      <c r="F1942" s="14">
        <v>194</v>
      </c>
    </row>
    <row r="1943" spans="1:6" ht="14.4">
      <c r="A1943" s="8" t="str">
        <f t="shared" si="30"/>
        <v>Guyana-The Americas 2010</v>
      </c>
      <c r="B1943" s="8" t="s">
        <v>157</v>
      </c>
      <c r="C1943" s="8" t="s">
        <v>84</v>
      </c>
      <c r="D1943" s="9" t="s">
        <v>72</v>
      </c>
      <c r="E1943" s="8"/>
      <c r="F1943" s="14">
        <v>1566</v>
      </c>
    </row>
    <row r="1944" spans="1:6" ht="14.4">
      <c r="A1944" s="8" t="str">
        <f t="shared" si="30"/>
        <v>Haiti-The Americas 2010</v>
      </c>
      <c r="B1944" s="8" t="s">
        <v>158</v>
      </c>
      <c r="C1944" s="8" t="s">
        <v>84</v>
      </c>
      <c r="D1944" s="9" t="s">
        <v>72</v>
      </c>
      <c r="E1944" s="14">
        <v>2218</v>
      </c>
      <c r="F1944" s="14">
        <v>1734</v>
      </c>
    </row>
    <row r="1945" spans="1:6" ht="14.4">
      <c r="A1945" s="8" t="str">
        <f t="shared" si="30"/>
        <v>Honduras-The Americas 2010</v>
      </c>
      <c r="B1945" s="8" t="s">
        <v>159</v>
      </c>
      <c r="C1945" s="8" t="s">
        <v>84</v>
      </c>
      <c r="D1945" s="9" t="s">
        <v>72</v>
      </c>
      <c r="E1945" s="14">
        <v>3647</v>
      </c>
      <c r="F1945" s="14">
        <v>6769</v>
      </c>
    </row>
    <row r="1946" spans="1:6" ht="14.4">
      <c r="A1946" s="8" t="str">
        <f t="shared" si="30"/>
        <v>Hong Kong SAR-Asia 2010</v>
      </c>
      <c r="B1946" s="8" t="s">
        <v>160</v>
      </c>
      <c r="C1946" s="8" t="s">
        <v>61</v>
      </c>
      <c r="D1946" s="9" t="s">
        <v>72</v>
      </c>
      <c r="E1946" s="14">
        <v>13608</v>
      </c>
      <c r="F1946" s="14">
        <v>40066</v>
      </c>
    </row>
    <row r="1947" spans="1:6" ht="14.4">
      <c r="A1947" s="8" t="str">
        <f t="shared" si="30"/>
        <v>Hungary-Europe 2010</v>
      </c>
      <c r="B1947" s="8" t="s">
        <v>161</v>
      </c>
      <c r="C1947" s="8" t="s">
        <v>76</v>
      </c>
      <c r="D1947" s="9" t="s">
        <v>72</v>
      </c>
      <c r="E1947" s="14">
        <v>26136</v>
      </c>
      <c r="F1947" s="14">
        <v>59072</v>
      </c>
    </row>
    <row r="1948" spans="1:6" ht="14.4">
      <c r="A1948" s="8" t="str">
        <f t="shared" si="30"/>
        <v>Iceland-Europe 2010</v>
      </c>
      <c r="B1948" s="8" t="s">
        <v>162</v>
      </c>
      <c r="C1948" s="8" t="s">
        <v>76</v>
      </c>
      <c r="D1948" s="9" t="s">
        <v>72</v>
      </c>
      <c r="E1948" s="14">
        <v>3273</v>
      </c>
      <c r="F1948" s="14">
        <v>2167</v>
      </c>
    </row>
    <row r="1949" spans="1:6" ht="14.4">
      <c r="A1949" s="8" t="str">
        <f t="shared" si="30"/>
        <v>India-Asia 2010</v>
      </c>
      <c r="B1949" s="8" t="s">
        <v>163</v>
      </c>
      <c r="C1949" s="8" t="s">
        <v>61</v>
      </c>
      <c r="D1949" s="9" t="s">
        <v>72</v>
      </c>
      <c r="E1949" s="14">
        <v>489507</v>
      </c>
      <c r="F1949" s="14">
        <v>1281914</v>
      </c>
    </row>
    <row r="1950" spans="1:6" ht="14.4">
      <c r="A1950" s="8" t="str">
        <f t="shared" si="30"/>
        <v>Indonesia-Asia 2010</v>
      </c>
      <c r="B1950" s="8" t="s">
        <v>164</v>
      </c>
      <c r="C1950" s="8" t="s">
        <v>61</v>
      </c>
      <c r="D1950" s="9" t="s">
        <v>72</v>
      </c>
      <c r="E1950" s="14">
        <v>165366</v>
      </c>
      <c r="F1950" s="14">
        <v>316792</v>
      </c>
    </row>
    <row r="1951" spans="1:6" ht="14.4">
      <c r="A1951" s="8" t="str">
        <f t="shared" si="30"/>
        <v>Iran-Middle East 2010</v>
      </c>
      <c r="B1951" s="8" t="s">
        <v>165</v>
      </c>
      <c r="C1951" s="8" t="s">
        <v>93</v>
      </c>
      <c r="D1951" s="9" t="s">
        <v>72</v>
      </c>
      <c r="E1951" s="14">
        <v>142649</v>
      </c>
      <c r="F1951" s="14">
        <v>418859</v>
      </c>
    </row>
    <row r="1952" spans="1:6" ht="14.4">
      <c r="A1952" s="8" t="str">
        <f t="shared" si="30"/>
        <v>Iraq-Middle East 2010</v>
      </c>
      <c r="B1952" s="8" t="s">
        <v>166</v>
      </c>
      <c r="C1952" s="8" t="s">
        <v>93</v>
      </c>
      <c r="D1952" s="9" t="s">
        <v>72</v>
      </c>
      <c r="E1952" s="14">
        <v>27086</v>
      </c>
      <c r="F1952" s="14">
        <v>91118</v>
      </c>
    </row>
    <row r="1953" spans="1:6" ht="14.4">
      <c r="A1953" s="8" t="str">
        <f t="shared" si="30"/>
        <v>Ireland-Europe 2010</v>
      </c>
      <c r="B1953" s="8" t="s">
        <v>167</v>
      </c>
      <c r="C1953" s="8" t="s">
        <v>76</v>
      </c>
      <c r="D1953" s="9" t="s">
        <v>72</v>
      </c>
      <c r="E1953" s="14">
        <v>14061</v>
      </c>
      <c r="F1953" s="14">
        <v>43337</v>
      </c>
    </row>
    <row r="1954" spans="1:6" ht="14.4">
      <c r="A1954" s="8" t="str">
        <f t="shared" si="30"/>
        <v>Isle of Man-Europe 2010</v>
      </c>
      <c r="B1954" s="8" t="s">
        <v>168</v>
      </c>
      <c r="C1954" s="8" t="s">
        <v>76</v>
      </c>
      <c r="D1954" s="9" t="s">
        <v>72</v>
      </c>
      <c r="E1954" s="8"/>
      <c r="F1954" s="8"/>
    </row>
    <row r="1955" spans="1:6" ht="14.4">
      <c r="A1955" s="8" t="str">
        <f t="shared" si="30"/>
        <v>Israel-Middle East 2010</v>
      </c>
      <c r="B1955" s="8" t="s">
        <v>169</v>
      </c>
      <c r="C1955" s="8" t="s">
        <v>93</v>
      </c>
      <c r="D1955" s="9" t="s">
        <v>72</v>
      </c>
      <c r="E1955" s="14">
        <v>19730</v>
      </c>
      <c r="F1955" s="14">
        <v>65122</v>
      </c>
    </row>
    <row r="1956" spans="1:6" ht="14.4">
      <c r="A1956" s="8" t="str">
        <f t="shared" si="30"/>
        <v>Italy-Europe 2010</v>
      </c>
      <c r="B1956" s="8" t="s">
        <v>170</v>
      </c>
      <c r="C1956" s="8" t="s">
        <v>76</v>
      </c>
      <c r="D1956" s="9" t="s">
        <v>72</v>
      </c>
      <c r="E1956" s="14">
        <v>179423</v>
      </c>
      <c r="F1956" s="14">
        <v>468349</v>
      </c>
    </row>
    <row r="1957" spans="1:6" ht="14.4">
      <c r="A1957" s="8" t="str">
        <f t="shared" si="30"/>
        <v>Jamaica-The Americas 2010</v>
      </c>
      <c r="B1957" s="8" t="s">
        <v>171</v>
      </c>
      <c r="C1957" s="8" t="s">
        <v>84</v>
      </c>
      <c r="D1957" s="9" t="s">
        <v>72</v>
      </c>
      <c r="E1957" s="14">
        <v>3728</v>
      </c>
      <c r="F1957" s="14">
        <v>10722</v>
      </c>
    </row>
    <row r="1958" spans="1:6" ht="14.4">
      <c r="A1958" s="8" t="str">
        <f t="shared" si="30"/>
        <v>Japan-Asia 2010</v>
      </c>
      <c r="B1958" s="8" t="s">
        <v>172</v>
      </c>
      <c r="C1958" s="8" t="s">
        <v>61</v>
      </c>
      <c r="D1958" s="9" t="s">
        <v>72</v>
      </c>
      <c r="E1958" s="14">
        <v>506237</v>
      </c>
      <c r="F1958" s="14">
        <v>1237429</v>
      </c>
    </row>
    <row r="1959" spans="1:6" ht="14.4">
      <c r="A1959" s="8" t="str">
        <f t="shared" si="30"/>
        <v>Jordan-Middle East 2010</v>
      </c>
      <c r="B1959" s="8" t="s">
        <v>173</v>
      </c>
      <c r="C1959" s="8" t="s">
        <v>93</v>
      </c>
      <c r="D1959" s="9" t="s">
        <v>72</v>
      </c>
      <c r="E1959" s="14">
        <v>5176</v>
      </c>
      <c r="F1959" s="14">
        <v>17470</v>
      </c>
    </row>
    <row r="1960" spans="1:6" ht="14.4">
      <c r="A1960" s="8" t="str">
        <f t="shared" si="30"/>
        <v>Kazakhstan-Asia 2010</v>
      </c>
      <c r="B1960" s="8" t="s">
        <v>174</v>
      </c>
      <c r="C1960" s="8" t="s">
        <v>61</v>
      </c>
      <c r="D1960" s="9" t="s">
        <v>72</v>
      </c>
      <c r="E1960" s="14">
        <v>43041</v>
      </c>
      <c r="F1960" s="14">
        <v>153816</v>
      </c>
    </row>
    <row r="1961" spans="1:6" ht="14.4">
      <c r="A1961" s="8" t="str">
        <f t="shared" si="30"/>
        <v>Kenya-Africa 2010</v>
      </c>
      <c r="B1961" s="8" t="s">
        <v>175</v>
      </c>
      <c r="C1961" s="8" t="s">
        <v>78</v>
      </c>
      <c r="D1961" s="9" t="s">
        <v>72</v>
      </c>
      <c r="E1961" s="14">
        <v>14769</v>
      </c>
      <c r="F1961" s="14">
        <v>6755</v>
      </c>
    </row>
    <row r="1962" spans="1:6" ht="14.4">
      <c r="A1962" s="8" t="str">
        <f t="shared" si="30"/>
        <v>Kiribati-Oceania 2010</v>
      </c>
      <c r="B1962" s="8" t="s">
        <v>176</v>
      </c>
      <c r="C1962" s="8" t="s">
        <v>80</v>
      </c>
      <c r="D1962" s="9" t="s">
        <v>72</v>
      </c>
      <c r="E1962" s="8"/>
      <c r="F1962" s="14">
        <v>40</v>
      </c>
    </row>
    <row r="1963" spans="1:6" ht="14.4">
      <c r="A1963" s="8" t="str">
        <f t="shared" si="30"/>
        <v>Kosovo-Europe 2010</v>
      </c>
      <c r="B1963" s="8" t="s">
        <v>177</v>
      </c>
      <c r="C1963" s="8" t="s">
        <v>76</v>
      </c>
      <c r="D1963" s="9" t="s">
        <v>72</v>
      </c>
      <c r="E1963" s="14">
        <v>1994</v>
      </c>
      <c r="F1963" s="8"/>
    </row>
    <row r="1964" spans="1:6" ht="14.4">
      <c r="A1964" s="8" t="str">
        <f t="shared" si="30"/>
        <v>Kuwait-Middle East 2010</v>
      </c>
      <c r="B1964" s="8" t="s">
        <v>178</v>
      </c>
      <c r="C1964" s="8" t="s">
        <v>93</v>
      </c>
      <c r="D1964" s="9" t="s">
        <v>72</v>
      </c>
      <c r="E1964" s="14">
        <v>22001</v>
      </c>
      <c r="F1964" s="14">
        <v>61657</v>
      </c>
    </row>
    <row r="1965" spans="1:6" ht="14.4">
      <c r="A1965" s="8" t="str">
        <f t="shared" si="30"/>
        <v>Kyrgyzstan-Asia 2010</v>
      </c>
      <c r="B1965" s="8" t="s">
        <v>179</v>
      </c>
      <c r="C1965" s="8" t="s">
        <v>61</v>
      </c>
      <c r="D1965" s="9" t="s">
        <v>72</v>
      </c>
      <c r="E1965" s="14">
        <v>2584</v>
      </c>
      <c r="F1965" s="14">
        <v>5328</v>
      </c>
    </row>
    <row r="1966" spans="1:6" ht="14.4">
      <c r="A1966" s="8" t="str">
        <f t="shared" si="30"/>
        <v>Laos-Asia 2010</v>
      </c>
      <c r="B1966" s="8" t="s">
        <v>180</v>
      </c>
      <c r="C1966" s="8" t="s">
        <v>61</v>
      </c>
      <c r="D1966" s="9" t="s">
        <v>72</v>
      </c>
      <c r="E1966" s="8"/>
      <c r="F1966" s="14">
        <v>1129</v>
      </c>
    </row>
    <row r="1967" spans="1:6" ht="14.4">
      <c r="A1967" s="8" t="str">
        <f t="shared" si="30"/>
        <v>Latvia-Europe 2010</v>
      </c>
      <c r="B1967" s="8" t="s">
        <v>181</v>
      </c>
      <c r="C1967" s="8" t="s">
        <v>76</v>
      </c>
      <c r="D1967" s="9" t="s">
        <v>72</v>
      </c>
      <c r="E1967" s="14">
        <v>4324</v>
      </c>
      <c r="F1967" s="14">
        <v>7088</v>
      </c>
    </row>
    <row r="1968" spans="1:6" ht="14.4">
      <c r="A1968" s="8" t="str">
        <f t="shared" si="30"/>
        <v>Lebanon-Middle East 2010</v>
      </c>
      <c r="B1968" s="8" t="s">
        <v>182</v>
      </c>
      <c r="C1968" s="8" t="s">
        <v>93</v>
      </c>
      <c r="D1968" s="9" t="s">
        <v>72</v>
      </c>
      <c r="E1968" s="14">
        <v>5220</v>
      </c>
      <c r="F1968" s="14">
        <v>18221</v>
      </c>
    </row>
    <row r="1969" spans="1:6" ht="14.4">
      <c r="A1969" s="8" t="str">
        <f t="shared" si="30"/>
        <v>Lesotho-Africa 2010</v>
      </c>
      <c r="B1969" s="8" t="s">
        <v>183</v>
      </c>
      <c r="C1969" s="8" t="s">
        <v>78</v>
      </c>
      <c r="D1969" s="9" t="s">
        <v>72</v>
      </c>
      <c r="E1969" s="8"/>
      <c r="F1969" s="8"/>
    </row>
    <row r="1970" spans="1:6" ht="14.4">
      <c r="A1970" s="8" t="str">
        <f t="shared" si="30"/>
        <v>Liberia-Africa 2010</v>
      </c>
      <c r="B1970" s="8" t="s">
        <v>184</v>
      </c>
      <c r="C1970" s="8" t="s">
        <v>78</v>
      </c>
      <c r="D1970" s="9" t="s">
        <v>72</v>
      </c>
      <c r="E1970" s="8"/>
      <c r="F1970" s="14">
        <v>532</v>
      </c>
    </row>
    <row r="1971" spans="1:6" ht="14.4">
      <c r="A1971" s="8" t="str">
        <f t="shared" si="30"/>
        <v>Libya-Africa 2010</v>
      </c>
      <c r="B1971" s="8" t="s">
        <v>185</v>
      </c>
      <c r="C1971" s="8" t="s">
        <v>78</v>
      </c>
      <c r="D1971" s="9" t="s">
        <v>72</v>
      </c>
      <c r="E1971" s="14">
        <v>17441</v>
      </c>
      <c r="F1971" s="14">
        <v>49167</v>
      </c>
    </row>
    <row r="1972" spans="1:6" ht="14.4">
      <c r="A1972" s="8" t="str">
        <f t="shared" si="30"/>
        <v>Liechtenstein-Europe 2010</v>
      </c>
      <c r="B1972" s="8" t="s">
        <v>186</v>
      </c>
      <c r="C1972" s="8" t="s">
        <v>76</v>
      </c>
      <c r="D1972" s="9" t="s">
        <v>72</v>
      </c>
      <c r="E1972" s="8"/>
      <c r="F1972" s="8"/>
    </row>
    <row r="1973" spans="1:6" ht="14.4">
      <c r="A1973" s="8" t="str">
        <f t="shared" si="30"/>
        <v>Lithuania-Europe 2010</v>
      </c>
      <c r="B1973" s="8" t="s">
        <v>187</v>
      </c>
      <c r="C1973" s="8" t="s">
        <v>76</v>
      </c>
      <c r="D1973" s="9" t="s">
        <v>72</v>
      </c>
      <c r="E1973" s="14">
        <v>9253</v>
      </c>
      <c r="F1973" s="14">
        <v>12915</v>
      </c>
    </row>
    <row r="1974" spans="1:6" ht="14.4">
      <c r="A1974" s="8" t="str">
        <f t="shared" si="30"/>
        <v>Luxembourg-Europe 2010</v>
      </c>
      <c r="B1974" s="8" t="s">
        <v>188</v>
      </c>
      <c r="C1974" s="8" t="s">
        <v>76</v>
      </c>
      <c r="D1974" s="9" t="s">
        <v>72</v>
      </c>
      <c r="E1974" s="14">
        <v>3843</v>
      </c>
      <c r="F1974" s="14">
        <v>9905</v>
      </c>
    </row>
    <row r="1975" spans="1:6" ht="14.4">
      <c r="A1975" s="8" t="str">
        <f t="shared" si="30"/>
        <v>Macao SAR-Asia 2010</v>
      </c>
      <c r="B1975" s="8" t="s">
        <v>189</v>
      </c>
      <c r="C1975" s="8" t="s">
        <v>61</v>
      </c>
      <c r="D1975" s="9" t="s">
        <v>72</v>
      </c>
      <c r="E1975" s="8"/>
      <c r="F1975" s="14">
        <v>1536</v>
      </c>
    </row>
    <row r="1976" spans="1:6" ht="14.4">
      <c r="A1976" s="8" t="str">
        <f t="shared" si="30"/>
        <v>Madagascar-Africa 2010</v>
      </c>
      <c r="B1976" s="8" t="s">
        <v>190</v>
      </c>
      <c r="C1976" s="8" t="s">
        <v>78</v>
      </c>
      <c r="D1976" s="9" t="s">
        <v>72</v>
      </c>
      <c r="E1976" s="8"/>
      <c r="F1976" s="14">
        <v>1701</v>
      </c>
    </row>
    <row r="1977" spans="1:6" ht="14.4">
      <c r="A1977" s="8" t="str">
        <f t="shared" si="30"/>
        <v>Malawi-Africa 2010</v>
      </c>
      <c r="B1977" s="8" t="s">
        <v>191</v>
      </c>
      <c r="C1977" s="8" t="s">
        <v>78</v>
      </c>
      <c r="D1977" s="9" t="s">
        <v>72</v>
      </c>
      <c r="E1977" s="8"/>
      <c r="F1977" s="14">
        <v>957</v>
      </c>
    </row>
    <row r="1978" spans="1:6" ht="14.4">
      <c r="A1978" s="8" t="str">
        <f t="shared" si="30"/>
        <v>Malaysia-Asia 2010</v>
      </c>
      <c r="B1978" s="8" t="s">
        <v>192</v>
      </c>
      <c r="C1978" s="8" t="s">
        <v>61</v>
      </c>
      <c r="D1978" s="9" t="s">
        <v>72</v>
      </c>
      <c r="E1978" s="14">
        <v>54619</v>
      </c>
      <c r="F1978" s="14">
        <v>160266</v>
      </c>
    </row>
    <row r="1979" spans="1:6" ht="14.4">
      <c r="A1979" s="8" t="str">
        <f t="shared" si="30"/>
        <v>Maldives-Asia 2010</v>
      </c>
      <c r="B1979" s="8" t="s">
        <v>193</v>
      </c>
      <c r="C1979" s="8" t="s">
        <v>61</v>
      </c>
      <c r="D1979" s="9" t="s">
        <v>72</v>
      </c>
      <c r="E1979" s="8"/>
      <c r="F1979" s="14">
        <v>598</v>
      </c>
    </row>
    <row r="1980" spans="1:6" ht="14.4">
      <c r="A1980" s="8" t="str">
        <f t="shared" si="30"/>
        <v>Mali-Africa 2010</v>
      </c>
      <c r="B1980" s="8" t="s">
        <v>194</v>
      </c>
      <c r="C1980" s="8" t="s">
        <v>78</v>
      </c>
      <c r="D1980" s="9" t="s">
        <v>72</v>
      </c>
      <c r="E1980" s="8"/>
      <c r="F1980" s="14">
        <v>539</v>
      </c>
    </row>
    <row r="1981" spans="1:6" ht="14.4">
      <c r="A1981" s="8" t="str">
        <f t="shared" si="30"/>
        <v>Malta-Europe 2010</v>
      </c>
      <c r="B1981" s="8" t="s">
        <v>195</v>
      </c>
      <c r="C1981" s="8" t="s">
        <v>76</v>
      </c>
      <c r="D1981" s="9" t="s">
        <v>72</v>
      </c>
      <c r="E1981" s="14">
        <v>826</v>
      </c>
      <c r="F1981" s="14">
        <v>2582</v>
      </c>
    </row>
    <row r="1982" spans="1:6" ht="14.4">
      <c r="A1982" s="8" t="str">
        <f t="shared" si="30"/>
        <v>Marshall Islands-Oceania 2010</v>
      </c>
      <c r="B1982" s="8" t="s">
        <v>196</v>
      </c>
      <c r="C1982" s="8" t="s">
        <v>80</v>
      </c>
      <c r="D1982" s="9" t="s">
        <v>72</v>
      </c>
      <c r="E1982" s="8"/>
      <c r="F1982" s="14">
        <v>84</v>
      </c>
    </row>
    <row r="1983" spans="1:6" ht="14.4">
      <c r="A1983" s="8" t="str">
        <f t="shared" si="30"/>
        <v>Mauritania-Africa 2010</v>
      </c>
      <c r="B1983" s="8" t="s">
        <v>197</v>
      </c>
      <c r="C1983" s="8" t="s">
        <v>78</v>
      </c>
      <c r="D1983" s="9" t="s">
        <v>72</v>
      </c>
      <c r="E1983" s="8"/>
      <c r="F1983" s="14">
        <v>1474</v>
      </c>
    </row>
    <row r="1984" spans="1:6" ht="14.4">
      <c r="A1984" s="8" t="str">
        <f t="shared" si="30"/>
        <v>Mauritius-Africa 2010</v>
      </c>
      <c r="B1984" s="8" t="s">
        <v>198</v>
      </c>
      <c r="C1984" s="8" t="s">
        <v>78</v>
      </c>
      <c r="D1984" s="9" t="s">
        <v>72</v>
      </c>
      <c r="E1984" s="8"/>
      <c r="F1984" s="14">
        <v>3146</v>
      </c>
    </row>
    <row r="1985" spans="1:6" ht="14.4">
      <c r="A1985" s="8" t="str">
        <f t="shared" si="30"/>
        <v>Mexico-The Americas 2010</v>
      </c>
      <c r="B1985" s="8" t="s">
        <v>199</v>
      </c>
      <c r="C1985" s="8" t="s">
        <v>84</v>
      </c>
      <c r="D1985" s="9" t="s">
        <v>72</v>
      </c>
      <c r="E1985" s="14">
        <v>153665</v>
      </c>
      <c r="F1985" s="14">
        <v>405633</v>
      </c>
    </row>
    <row r="1986" spans="1:6" ht="14.4">
      <c r="A1986" s="8" t="str">
        <f t="shared" si="30"/>
        <v>Micronesia, Fed. Sts.-Oceania 2011</v>
      </c>
      <c r="B1986" s="8" t="s">
        <v>200</v>
      </c>
      <c r="C1986" s="8" t="s">
        <v>80</v>
      </c>
      <c r="D1986" s="9" t="s">
        <v>73</v>
      </c>
      <c r="E1986" s="8"/>
      <c r="F1986" s="14">
        <v>147</v>
      </c>
    </row>
    <row r="1987" spans="1:6" ht="14.4">
      <c r="A1987" s="8" t="str">
        <f t="shared" ref="A1987:A2050" si="31">CONCATENATE(B1987," ",D1987)</f>
        <v>Moldova-Europe 2011</v>
      </c>
      <c r="B1987" s="8" t="s">
        <v>201</v>
      </c>
      <c r="C1987" s="8" t="s">
        <v>76</v>
      </c>
      <c r="D1987" s="9" t="s">
        <v>73</v>
      </c>
      <c r="E1987" s="14">
        <v>3360</v>
      </c>
      <c r="F1987" s="14">
        <v>4290</v>
      </c>
    </row>
    <row r="1988" spans="1:6" ht="14.4">
      <c r="A1988" s="8" t="str">
        <f t="shared" si="31"/>
        <v>Monaco-Europe 2011</v>
      </c>
      <c r="B1988" s="8" t="s">
        <v>202</v>
      </c>
      <c r="C1988" s="8" t="s">
        <v>76</v>
      </c>
      <c r="D1988" s="9" t="s">
        <v>73</v>
      </c>
      <c r="E1988" s="8"/>
      <c r="F1988" s="8"/>
    </row>
    <row r="1989" spans="1:6" ht="14.4">
      <c r="A1989" s="8" t="str">
        <f t="shared" si="31"/>
        <v>Mongolia-Asia 2011</v>
      </c>
      <c r="B1989" s="8" t="s">
        <v>203</v>
      </c>
      <c r="C1989" s="8" t="s">
        <v>61</v>
      </c>
      <c r="D1989" s="9" t="s">
        <v>73</v>
      </c>
      <c r="E1989" s="14">
        <v>2525</v>
      </c>
      <c r="F1989" s="14">
        <v>8034</v>
      </c>
    </row>
    <row r="1990" spans="1:6" ht="14.4">
      <c r="A1990" s="8" t="str">
        <f t="shared" si="31"/>
        <v>Montenegro-Europe 2011</v>
      </c>
      <c r="B1990" s="8" t="s">
        <v>204</v>
      </c>
      <c r="C1990" s="8" t="s">
        <v>76</v>
      </c>
      <c r="D1990" s="9" t="s">
        <v>73</v>
      </c>
      <c r="E1990" s="8"/>
      <c r="F1990" s="8"/>
    </row>
    <row r="1991" spans="1:6" ht="14.4">
      <c r="A1991" s="8" t="str">
        <f t="shared" si="31"/>
        <v>Morocco-Africa 2011</v>
      </c>
      <c r="B1991" s="8" t="s">
        <v>205</v>
      </c>
      <c r="C1991" s="8" t="s">
        <v>78</v>
      </c>
      <c r="D1991" s="9" t="s">
        <v>73</v>
      </c>
      <c r="E1991" s="14">
        <v>11018</v>
      </c>
      <c r="F1991" s="14">
        <v>37561</v>
      </c>
    </row>
    <row r="1992" spans="1:6" ht="14.4">
      <c r="A1992" s="8" t="str">
        <f t="shared" si="31"/>
        <v>Mozambique-Africa 2011</v>
      </c>
      <c r="B1992" s="8" t="s">
        <v>206</v>
      </c>
      <c r="C1992" s="8" t="s">
        <v>78</v>
      </c>
      <c r="D1992" s="9" t="s">
        <v>73</v>
      </c>
      <c r="E1992" s="14">
        <v>8063</v>
      </c>
      <c r="F1992" s="14">
        <v>1918</v>
      </c>
    </row>
    <row r="1993" spans="1:6" ht="14.4">
      <c r="A1993" s="8" t="str">
        <f t="shared" si="31"/>
        <v>Myanmar-Asia 2011</v>
      </c>
      <c r="B1993" s="8" t="s">
        <v>207</v>
      </c>
      <c r="C1993" s="8" t="s">
        <v>61</v>
      </c>
      <c r="D1993" s="9" t="s">
        <v>73</v>
      </c>
      <c r="E1993" s="14">
        <v>14064</v>
      </c>
      <c r="F1993" s="14">
        <v>9846</v>
      </c>
    </row>
    <row r="1994" spans="1:6" ht="14.4">
      <c r="A1994" s="8" t="str">
        <f t="shared" si="31"/>
        <v>Namibia-Africa 2011</v>
      </c>
      <c r="B1994" s="8" t="s">
        <v>208</v>
      </c>
      <c r="C1994" s="8" t="s">
        <v>78</v>
      </c>
      <c r="D1994" s="9" t="s">
        <v>73</v>
      </c>
      <c r="E1994" s="14">
        <v>1076</v>
      </c>
      <c r="F1994" s="14">
        <v>1874</v>
      </c>
    </row>
    <row r="1995" spans="1:6" ht="14.4">
      <c r="A1995" s="8" t="str">
        <f t="shared" si="31"/>
        <v>Nepal-Asia 2011</v>
      </c>
      <c r="B1995" s="8" t="s">
        <v>209</v>
      </c>
      <c r="C1995" s="8" t="s">
        <v>61</v>
      </c>
      <c r="D1995" s="9" t="s">
        <v>73</v>
      </c>
      <c r="E1995" s="14">
        <v>8707</v>
      </c>
      <c r="F1995" s="14">
        <v>2952</v>
      </c>
    </row>
    <row r="1996" spans="1:6" ht="14.4">
      <c r="A1996" s="8" t="str">
        <f t="shared" si="31"/>
        <v>Netherlands-Europe 2011</v>
      </c>
      <c r="B1996" s="8" t="s">
        <v>210</v>
      </c>
      <c r="C1996" s="8" t="s">
        <v>76</v>
      </c>
      <c r="D1996" s="9" t="s">
        <v>73</v>
      </c>
      <c r="E1996" s="14">
        <v>78010</v>
      </c>
      <c r="F1996" s="14">
        <v>175041</v>
      </c>
    </row>
    <row r="1997" spans="1:6" ht="14.4">
      <c r="A1997" s="8" t="str">
        <f t="shared" si="31"/>
        <v>New Caledonia-Oceania 2011</v>
      </c>
      <c r="B1997" s="8" t="s">
        <v>211</v>
      </c>
      <c r="C1997" s="8" t="s">
        <v>80</v>
      </c>
      <c r="D1997" s="9" t="s">
        <v>73</v>
      </c>
      <c r="E1997" s="8"/>
      <c r="F1997" s="14">
        <v>2750</v>
      </c>
    </row>
    <row r="1998" spans="1:6" ht="14.4">
      <c r="A1998" s="8" t="str">
        <f t="shared" si="31"/>
        <v>New Zealand-Oceania 2011</v>
      </c>
      <c r="B1998" s="8" t="s">
        <v>212</v>
      </c>
      <c r="C1998" s="8" t="s">
        <v>80</v>
      </c>
      <c r="D1998" s="9" t="s">
        <v>73</v>
      </c>
      <c r="E1998" s="14">
        <v>16847</v>
      </c>
      <c r="F1998" s="14">
        <v>33938</v>
      </c>
    </row>
    <row r="1999" spans="1:6" ht="14.4">
      <c r="A1999" s="8" t="str">
        <f t="shared" si="31"/>
        <v>Nicaragua-The Americas 2011</v>
      </c>
      <c r="B1999" s="8" t="s">
        <v>213</v>
      </c>
      <c r="C1999" s="8" t="s">
        <v>84</v>
      </c>
      <c r="D1999" s="9" t="s">
        <v>73</v>
      </c>
      <c r="E1999" s="14">
        <v>2758</v>
      </c>
      <c r="F1999" s="14">
        <v>4411</v>
      </c>
    </row>
    <row r="2000" spans="1:6" ht="14.4">
      <c r="A2000" s="8" t="str">
        <f t="shared" si="31"/>
        <v>Niger-Africa 2011</v>
      </c>
      <c r="B2000" s="8" t="s">
        <v>214</v>
      </c>
      <c r="C2000" s="8" t="s">
        <v>78</v>
      </c>
      <c r="D2000" s="9" t="s">
        <v>73</v>
      </c>
      <c r="E2000" s="8"/>
      <c r="F2000" s="14">
        <v>880</v>
      </c>
    </row>
    <row r="2001" spans="1:6" ht="14.4">
      <c r="A2001" s="8" t="str">
        <f t="shared" si="31"/>
        <v>Nigeria-Africa 2011</v>
      </c>
      <c r="B2001" s="8" t="s">
        <v>215</v>
      </c>
      <c r="C2001" s="8" t="s">
        <v>78</v>
      </c>
      <c r="D2001" s="9" t="s">
        <v>73</v>
      </c>
      <c r="E2001" s="14">
        <v>99007</v>
      </c>
      <c r="F2001" s="14">
        <v>93138</v>
      </c>
    </row>
    <row r="2002" spans="1:6" ht="14.4">
      <c r="A2002" s="8" t="str">
        <f t="shared" si="31"/>
        <v>North Korea-Asia 2011</v>
      </c>
      <c r="B2002" s="8" t="s">
        <v>216</v>
      </c>
      <c r="C2002" s="8" t="s">
        <v>61</v>
      </c>
      <c r="D2002" s="9" t="s">
        <v>73</v>
      </c>
      <c r="E2002" s="14">
        <v>20027</v>
      </c>
      <c r="F2002" s="14">
        <v>77777</v>
      </c>
    </row>
    <row r="2003" spans="1:6" ht="14.4">
      <c r="A2003" s="8" t="str">
        <f t="shared" si="31"/>
        <v>North Macedonia-Europe 2011</v>
      </c>
      <c r="B2003" s="8" t="s">
        <v>217</v>
      </c>
      <c r="C2003" s="8" t="s">
        <v>76</v>
      </c>
      <c r="D2003" s="9" t="s">
        <v>73</v>
      </c>
      <c r="E2003" s="14">
        <v>2776</v>
      </c>
      <c r="F2003" s="14">
        <v>11309</v>
      </c>
    </row>
    <row r="2004" spans="1:6" ht="14.4">
      <c r="A2004" s="8" t="str">
        <f t="shared" si="31"/>
        <v>Norway-Europe 2011</v>
      </c>
      <c r="B2004" s="8" t="s">
        <v>218</v>
      </c>
      <c r="C2004" s="8" t="s">
        <v>76</v>
      </c>
      <c r="D2004" s="9" t="s">
        <v>73</v>
      </c>
      <c r="E2004" s="14">
        <v>27020</v>
      </c>
      <c r="F2004" s="14">
        <v>42625</v>
      </c>
    </row>
    <row r="2005" spans="1:6" ht="14.4">
      <c r="A2005" s="8" t="str">
        <f t="shared" si="31"/>
        <v>Oman-Middle East 2011</v>
      </c>
      <c r="B2005" s="8" t="s">
        <v>219</v>
      </c>
      <c r="C2005" s="8" t="s">
        <v>93</v>
      </c>
      <c r="D2005" s="9" t="s">
        <v>73</v>
      </c>
      <c r="E2005" s="14">
        <v>9350</v>
      </c>
      <c r="F2005" s="14">
        <v>32391</v>
      </c>
    </row>
    <row r="2006" spans="1:6" ht="14.4">
      <c r="A2006" s="8" t="str">
        <f t="shared" si="31"/>
        <v>Pakistan-Asia 2011</v>
      </c>
      <c r="B2006" s="8" t="s">
        <v>220</v>
      </c>
      <c r="C2006" s="8" t="s">
        <v>61</v>
      </c>
      <c r="D2006" s="9" t="s">
        <v>73</v>
      </c>
      <c r="E2006" s="14">
        <v>68695</v>
      </c>
      <c r="F2006" s="14">
        <v>118895</v>
      </c>
    </row>
    <row r="2007" spans="1:6" ht="14.4">
      <c r="A2007" s="8" t="str">
        <f t="shared" si="31"/>
        <v>Panama-The Americas 2011</v>
      </c>
      <c r="B2007" s="8" t="s">
        <v>221</v>
      </c>
      <c r="C2007" s="8" t="s">
        <v>84</v>
      </c>
      <c r="D2007" s="9" t="s">
        <v>73</v>
      </c>
      <c r="E2007" s="14">
        <v>2649</v>
      </c>
      <c r="F2007" s="14">
        <v>6153</v>
      </c>
    </row>
    <row r="2008" spans="1:6" ht="14.4">
      <c r="A2008" s="8" t="str">
        <f t="shared" si="31"/>
        <v>Papua New Guinea-Oceania 2011</v>
      </c>
      <c r="B2008" s="8" t="s">
        <v>222</v>
      </c>
      <c r="C2008" s="8" t="s">
        <v>80</v>
      </c>
      <c r="D2008" s="9" t="s">
        <v>73</v>
      </c>
      <c r="E2008" s="8"/>
      <c r="F2008" s="14">
        <v>3968</v>
      </c>
    </row>
    <row r="2009" spans="1:6" ht="14.4">
      <c r="A2009" s="8" t="str">
        <f t="shared" si="31"/>
        <v>Paraguay-The Americas 2011</v>
      </c>
      <c r="B2009" s="8" t="s">
        <v>223</v>
      </c>
      <c r="C2009" s="8" t="s">
        <v>84</v>
      </c>
      <c r="D2009" s="9" t="s">
        <v>73</v>
      </c>
      <c r="E2009" s="14">
        <v>3965</v>
      </c>
      <c r="F2009" s="14">
        <v>4070</v>
      </c>
    </row>
    <row r="2010" spans="1:6" ht="14.4">
      <c r="A2010" s="8" t="str">
        <f t="shared" si="31"/>
        <v>Peru-The Americas 2011</v>
      </c>
      <c r="B2010" s="8" t="s">
        <v>224</v>
      </c>
      <c r="C2010" s="8" t="s">
        <v>84</v>
      </c>
      <c r="D2010" s="9" t="s">
        <v>73</v>
      </c>
      <c r="E2010" s="14">
        <v>11638</v>
      </c>
      <c r="F2010" s="14">
        <v>26380</v>
      </c>
    </row>
    <row r="2011" spans="1:6" ht="14.4">
      <c r="A2011" s="8" t="str">
        <f t="shared" si="31"/>
        <v>Philippines-Asia 2011</v>
      </c>
      <c r="B2011" s="8" t="s">
        <v>225</v>
      </c>
      <c r="C2011" s="8" t="s">
        <v>61</v>
      </c>
      <c r="D2011" s="9" t="s">
        <v>73</v>
      </c>
      <c r="E2011" s="14">
        <v>38822</v>
      </c>
      <c r="F2011" s="14">
        <v>71532</v>
      </c>
    </row>
    <row r="2012" spans="1:6" ht="14.4">
      <c r="A2012" s="8" t="str">
        <f t="shared" si="31"/>
        <v>Poland-Europe 2011</v>
      </c>
      <c r="B2012" s="8" t="s">
        <v>226</v>
      </c>
      <c r="C2012" s="8" t="s">
        <v>76</v>
      </c>
      <c r="D2012" s="9" t="s">
        <v>73</v>
      </c>
      <c r="E2012" s="14">
        <v>91105</v>
      </c>
      <c r="F2012" s="14">
        <v>304856</v>
      </c>
    </row>
    <row r="2013" spans="1:6" ht="14.4">
      <c r="A2013" s="8" t="str">
        <f t="shared" si="31"/>
        <v>Portugal-Europe 2011</v>
      </c>
      <c r="B2013" s="8" t="s">
        <v>227</v>
      </c>
      <c r="C2013" s="8" t="s">
        <v>76</v>
      </c>
      <c r="D2013" s="9" t="s">
        <v>73</v>
      </c>
      <c r="E2013" s="14">
        <v>25129</v>
      </c>
      <c r="F2013" s="14">
        <v>61276</v>
      </c>
    </row>
    <row r="2014" spans="1:6" ht="14.4">
      <c r="A2014" s="8" t="str">
        <f t="shared" si="31"/>
        <v>Puerto Rico-The Americas 2011</v>
      </c>
      <c r="B2014" s="8" t="s">
        <v>228</v>
      </c>
      <c r="C2014" s="8" t="s">
        <v>84</v>
      </c>
      <c r="D2014" s="9" t="s">
        <v>73</v>
      </c>
      <c r="E2014" s="8"/>
      <c r="F2014" s="8"/>
    </row>
    <row r="2015" spans="1:6" ht="14.4">
      <c r="A2015" s="8" t="str">
        <f t="shared" si="31"/>
        <v>Qatar-Middle East 2011</v>
      </c>
      <c r="B2015" s="8" t="s">
        <v>229</v>
      </c>
      <c r="C2015" s="8" t="s">
        <v>93</v>
      </c>
      <c r="D2015" s="9" t="s">
        <v>73</v>
      </c>
      <c r="E2015" s="14">
        <v>14185</v>
      </c>
      <c r="F2015" s="14">
        <v>36157</v>
      </c>
    </row>
    <row r="2016" spans="1:6" ht="14.4">
      <c r="A2016" s="8" t="str">
        <f t="shared" si="31"/>
        <v>Romania-Europe 2011</v>
      </c>
      <c r="B2016" s="8" t="s">
        <v>230</v>
      </c>
      <c r="C2016" s="8" t="s">
        <v>76</v>
      </c>
      <c r="D2016" s="9" t="s">
        <v>73</v>
      </c>
      <c r="E2016" s="14">
        <v>39525</v>
      </c>
      <c r="F2016" s="14">
        <v>95940</v>
      </c>
    </row>
    <row r="2017" spans="1:6" ht="14.4">
      <c r="A2017" s="8" t="str">
        <f t="shared" si="31"/>
        <v>Russia-Europe 2011</v>
      </c>
      <c r="B2017" s="8" t="s">
        <v>231</v>
      </c>
      <c r="C2017" s="8" t="s">
        <v>76</v>
      </c>
      <c r="D2017" s="9" t="s">
        <v>73</v>
      </c>
      <c r="E2017" s="14">
        <v>645323</v>
      </c>
      <c r="F2017" s="14">
        <v>1604973</v>
      </c>
    </row>
    <row r="2018" spans="1:6" ht="14.4">
      <c r="A2018" s="8" t="str">
        <f t="shared" si="31"/>
        <v>Rwanda-Africa 2011</v>
      </c>
      <c r="B2018" s="8" t="s">
        <v>232</v>
      </c>
      <c r="C2018" s="8" t="s">
        <v>78</v>
      </c>
      <c r="D2018" s="9" t="s">
        <v>73</v>
      </c>
      <c r="E2018" s="8"/>
      <c r="F2018" s="14">
        <v>682</v>
      </c>
    </row>
    <row r="2019" spans="1:6" ht="14.4">
      <c r="A2019" s="8" t="str">
        <f t="shared" si="31"/>
        <v>Samoa-Oceania 2011</v>
      </c>
      <c r="B2019" s="8" t="s">
        <v>233</v>
      </c>
      <c r="C2019" s="8" t="s">
        <v>80</v>
      </c>
      <c r="D2019" s="9" t="s">
        <v>73</v>
      </c>
      <c r="E2019" s="8"/>
      <c r="F2019" s="14">
        <v>150</v>
      </c>
    </row>
    <row r="2020" spans="1:6" ht="14.4">
      <c r="A2020" s="8" t="str">
        <f t="shared" si="31"/>
        <v>San Marino-Europe 2011</v>
      </c>
      <c r="B2020" s="8" t="s">
        <v>234</v>
      </c>
      <c r="C2020" s="8" t="s">
        <v>76</v>
      </c>
      <c r="D2020" s="9" t="s">
        <v>73</v>
      </c>
      <c r="E2020" s="8"/>
      <c r="F2020" s="8"/>
    </row>
    <row r="2021" spans="1:6" ht="14.4">
      <c r="A2021" s="8" t="str">
        <f t="shared" si="31"/>
        <v>Sao Tome and Principe-Africa 2011</v>
      </c>
      <c r="B2021" s="8" t="s">
        <v>235</v>
      </c>
      <c r="C2021" s="8" t="s">
        <v>78</v>
      </c>
      <c r="D2021" s="9" t="s">
        <v>73</v>
      </c>
      <c r="E2021" s="8"/>
      <c r="F2021" s="14">
        <v>66</v>
      </c>
    </row>
    <row r="2022" spans="1:6" ht="14.4">
      <c r="A2022" s="8" t="str">
        <f t="shared" si="31"/>
        <v>Saudi Arabia-Middle East 2011</v>
      </c>
      <c r="B2022" s="8" t="s">
        <v>236</v>
      </c>
      <c r="C2022" s="8" t="s">
        <v>93</v>
      </c>
      <c r="D2022" s="9" t="s">
        <v>73</v>
      </c>
      <c r="E2022" s="14">
        <v>121382</v>
      </c>
      <c r="F2022" s="14">
        <v>327272</v>
      </c>
    </row>
    <row r="2023" spans="1:6" ht="14.4">
      <c r="A2023" s="8" t="str">
        <f t="shared" si="31"/>
        <v>Senegal-Africa 2011</v>
      </c>
      <c r="B2023" s="8" t="s">
        <v>237</v>
      </c>
      <c r="C2023" s="8" t="s">
        <v>78</v>
      </c>
      <c r="D2023" s="9" t="s">
        <v>73</v>
      </c>
      <c r="E2023" s="14">
        <v>2556</v>
      </c>
      <c r="F2023" s="14">
        <v>5013</v>
      </c>
    </row>
    <row r="2024" spans="1:6" ht="14.4">
      <c r="A2024" s="8" t="str">
        <f t="shared" si="31"/>
        <v>Serbia-Europe 2011</v>
      </c>
      <c r="B2024" s="8" t="s">
        <v>238</v>
      </c>
      <c r="C2024" s="8" t="s">
        <v>76</v>
      </c>
      <c r="D2024" s="9" t="s">
        <v>73</v>
      </c>
      <c r="E2024" s="14">
        <v>16635</v>
      </c>
      <c r="F2024" s="8"/>
    </row>
    <row r="2025" spans="1:6" ht="14.4">
      <c r="A2025" s="8" t="str">
        <f t="shared" si="31"/>
        <v>Seychelles-Africa 2011</v>
      </c>
      <c r="B2025" s="8" t="s">
        <v>239</v>
      </c>
      <c r="C2025" s="8" t="s">
        <v>78</v>
      </c>
      <c r="D2025" s="9" t="s">
        <v>73</v>
      </c>
      <c r="E2025" s="8"/>
      <c r="F2025" s="14">
        <v>557</v>
      </c>
    </row>
    <row r="2026" spans="1:6" ht="14.4">
      <c r="A2026" s="8" t="str">
        <f t="shared" si="31"/>
        <v>Sierra Leone-Africa 2011</v>
      </c>
      <c r="B2026" s="8" t="s">
        <v>240</v>
      </c>
      <c r="C2026" s="8" t="s">
        <v>78</v>
      </c>
      <c r="D2026" s="9" t="s">
        <v>73</v>
      </c>
      <c r="E2026" s="8"/>
      <c r="F2026" s="14">
        <v>653</v>
      </c>
    </row>
    <row r="2027" spans="1:6" ht="14.4">
      <c r="A2027" s="8" t="str">
        <f t="shared" si="31"/>
        <v>Singapore-Asia 2011</v>
      </c>
      <c r="B2027" s="8" t="s">
        <v>241</v>
      </c>
      <c r="C2027" s="8" t="s">
        <v>61</v>
      </c>
      <c r="D2027" s="9" t="s">
        <v>73</v>
      </c>
      <c r="E2027" s="14">
        <v>25634</v>
      </c>
      <c r="F2027" s="14">
        <v>31133</v>
      </c>
    </row>
    <row r="2028" spans="1:6" ht="14.4">
      <c r="A2028" s="8" t="str">
        <f t="shared" si="31"/>
        <v>Sint Maarten (Dutch part)-The Americas 2011</v>
      </c>
      <c r="B2028" s="8" t="s">
        <v>242</v>
      </c>
      <c r="C2028" s="8" t="s">
        <v>84</v>
      </c>
      <c r="D2028" s="9" t="s">
        <v>73</v>
      </c>
      <c r="E2028" s="8"/>
      <c r="F2028" s="8"/>
    </row>
    <row r="2029" spans="1:6" ht="14.4">
      <c r="A2029" s="8" t="str">
        <f t="shared" si="31"/>
        <v>Slovakia-Europe 2011</v>
      </c>
      <c r="B2029" s="8" t="s">
        <v>243</v>
      </c>
      <c r="C2029" s="8" t="s">
        <v>76</v>
      </c>
      <c r="D2029" s="9" t="s">
        <v>73</v>
      </c>
      <c r="E2029" s="14">
        <v>18639</v>
      </c>
      <c r="F2029" s="14">
        <v>39494</v>
      </c>
    </row>
    <row r="2030" spans="1:6" ht="14.4">
      <c r="A2030" s="8" t="str">
        <f t="shared" si="31"/>
        <v>Slovenia-Europe 2011</v>
      </c>
      <c r="B2030" s="8" t="s">
        <v>244</v>
      </c>
      <c r="C2030" s="8" t="s">
        <v>76</v>
      </c>
      <c r="D2030" s="9" t="s">
        <v>73</v>
      </c>
      <c r="E2030" s="14">
        <v>6912</v>
      </c>
      <c r="F2030" s="14">
        <v>15500</v>
      </c>
    </row>
    <row r="2031" spans="1:6" ht="14.4">
      <c r="A2031" s="8" t="str">
        <f t="shared" si="31"/>
        <v>Solomon Islands-Oceania 2011</v>
      </c>
      <c r="B2031" s="8" t="s">
        <v>245</v>
      </c>
      <c r="C2031" s="8" t="s">
        <v>80</v>
      </c>
      <c r="D2031" s="9" t="s">
        <v>73</v>
      </c>
      <c r="E2031" s="8"/>
      <c r="F2031" s="14">
        <v>180</v>
      </c>
    </row>
    <row r="2032" spans="1:6" ht="14.4">
      <c r="A2032" s="8" t="str">
        <f t="shared" si="31"/>
        <v>Somalia-Africa 2011</v>
      </c>
      <c r="B2032" s="8" t="s">
        <v>246</v>
      </c>
      <c r="C2032" s="8" t="s">
        <v>78</v>
      </c>
      <c r="D2032" s="9" t="s">
        <v>73</v>
      </c>
      <c r="E2032" s="8"/>
      <c r="F2032" s="14">
        <v>576</v>
      </c>
    </row>
    <row r="2033" spans="1:6" ht="14.4">
      <c r="A2033" s="8" t="str">
        <f t="shared" si="31"/>
        <v>South Africa-Africa 2011</v>
      </c>
      <c r="B2033" s="8" t="s">
        <v>247</v>
      </c>
      <c r="C2033" s="8" t="s">
        <v>78</v>
      </c>
      <c r="D2033" s="9" t="s">
        <v>73</v>
      </c>
      <c r="E2033" s="14">
        <v>117374</v>
      </c>
      <c r="F2033" s="14">
        <v>380811</v>
      </c>
    </row>
    <row r="2034" spans="1:6" ht="14.4">
      <c r="A2034" s="8" t="str">
        <f t="shared" si="31"/>
        <v>South Korea-Asia 2012</v>
      </c>
      <c r="B2034" s="8" t="s">
        <v>248</v>
      </c>
      <c r="C2034" s="8" t="s">
        <v>61</v>
      </c>
      <c r="D2034" s="9" t="s">
        <v>74</v>
      </c>
      <c r="E2034" s="14">
        <v>202717</v>
      </c>
      <c r="F2034" s="14">
        <v>466215</v>
      </c>
    </row>
    <row r="2035" spans="1:6" ht="14.4">
      <c r="A2035" s="8" t="str">
        <f t="shared" si="31"/>
        <v>South Sudan-Africa 2012</v>
      </c>
      <c r="B2035" s="8" t="s">
        <v>249</v>
      </c>
      <c r="C2035" s="8" t="s">
        <v>78</v>
      </c>
      <c r="D2035" s="9" t="s">
        <v>74</v>
      </c>
      <c r="E2035" s="8"/>
      <c r="F2035" s="8"/>
    </row>
    <row r="2036" spans="1:6" ht="14.4">
      <c r="A2036" s="8" t="str">
        <f t="shared" si="31"/>
        <v>Spain-Europe 2012</v>
      </c>
      <c r="B2036" s="8" t="s">
        <v>250</v>
      </c>
      <c r="C2036" s="8" t="s">
        <v>76</v>
      </c>
      <c r="D2036" s="9" t="s">
        <v>74</v>
      </c>
      <c r="E2036" s="14">
        <v>133196</v>
      </c>
      <c r="F2036" s="14">
        <v>321097</v>
      </c>
    </row>
    <row r="2037" spans="1:6" ht="14.4">
      <c r="A2037" s="8" t="str">
        <f t="shared" si="31"/>
        <v>Sri Lanka-Asia 2012</v>
      </c>
      <c r="B2037" s="8" t="s">
        <v>251</v>
      </c>
      <c r="C2037" s="8" t="s">
        <v>61</v>
      </c>
      <c r="D2037" s="9" t="s">
        <v>74</v>
      </c>
      <c r="E2037" s="14">
        <v>8682</v>
      </c>
      <c r="F2037" s="14">
        <v>10660</v>
      </c>
    </row>
    <row r="2038" spans="1:6" ht="14.4">
      <c r="A2038" s="8" t="str">
        <f t="shared" si="31"/>
        <v>St. Kitts and Nevis-The Americas 2012</v>
      </c>
      <c r="B2038" s="8" t="s">
        <v>252</v>
      </c>
      <c r="C2038" s="8" t="s">
        <v>84</v>
      </c>
      <c r="D2038" s="9" t="s">
        <v>74</v>
      </c>
      <c r="E2038" s="8"/>
      <c r="F2038" s="14">
        <v>220</v>
      </c>
    </row>
    <row r="2039" spans="1:6" ht="14.4">
      <c r="A2039" s="8" t="str">
        <f t="shared" si="31"/>
        <v>St. Lucia-The Americas 2012</v>
      </c>
      <c r="B2039" s="8" t="s">
        <v>253</v>
      </c>
      <c r="C2039" s="8" t="s">
        <v>84</v>
      </c>
      <c r="D2039" s="9" t="s">
        <v>74</v>
      </c>
      <c r="E2039" s="8"/>
      <c r="F2039" s="14">
        <v>359</v>
      </c>
    </row>
    <row r="2040" spans="1:6" ht="14.4">
      <c r="A2040" s="8" t="str">
        <f t="shared" si="31"/>
        <v>St. Martin (French part)-The Americas 2012</v>
      </c>
      <c r="B2040" s="8" t="s">
        <v>254</v>
      </c>
      <c r="C2040" s="8" t="s">
        <v>84</v>
      </c>
      <c r="D2040" s="9" t="s">
        <v>74</v>
      </c>
      <c r="E2040" s="8"/>
      <c r="F2040" s="8"/>
    </row>
    <row r="2041" spans="1:6" ht="14.4">
      <c r="A2041" s="8" t="str">
        <f t="shared" si="31"/>
        <v>St. Vincent and the Grenadines-The Americas 2012</v>
      </c>
      <c r="B2041" s="8" t="s">
        <v>255</v>
      </c>
      <c r="C2041" s="8" t="s">
        <v>84</v>
      </c>
      <c r="D2041" s="9" t="s">
        <v>74</v>
      </c>
      <c r="E2041" s="8"/>
      <c r="F2041" s="14">
        <v>194</v>
      </c>
    </row>
    <row r="2042" spans="1:6" ht="14.4">
      <c r="A2042" s="8" t="str">
        <f t="shared" si="31"/>
        <v>Sudan-Africa 2012</v>
      </c>
      <c r="B2042" s="8" t="s">
        <v>256</v>
      </c>
      <c r="C2042" s="8" t="s">
        <v>78</v>
      </c>
      <c r="D2042" s="9" t="s">
        <v>74</v>
      </c>
      <c r="E2042" s="14">
        <v>14725</v>
      </c>
      <c r="F2042" s="14">
        <v>9072</v>
      </c>
    </row>
    <row r="2043" spans="1:6" ht="14.4">
      <c r="A2043" s="8" t="str">
        <f t="shared" si="31"/>
        <v>Suriname-The Americas 2012</v>
      </c>
      <c r="B2043" s="8" t="s">
        <v>257</v>
      </c>
      <c r="C2043" s="8" t="s">
        <v>84</v>
      </c>
      <c r="D2043" s="9" t="s">
        <v>74</v>
      </c>
      <c r="E2043" s="8"/>
      <c r="F2043" s="14">
        <v>2241</v>
      </c>
    </row>
    <row r="2044" spans="1:6" ht="14.4">
      <c r="A2044" s="8" t="str">
        <f t="shared" si="31"/>
        <v>Swaziland-Africa 2012</v>
      </c>
      <c r="B2044" s="8" t="s">
        <v>258</v>
      </c>
      <c r="C2044" s="8" t="s">
        <v>78</v>
      </c>
      <c r="D2044" s="9" t="s">
        <v>74</v>
      </c>
      <c r="E2044" s="8"/>
      <c r="F2044" s="14">
        <v>1041</v>
      </c>
    </row>
    <row r="2045" spans="1:6" ht="14.4">
      <c r="A2045" s="8" t="str">
        <f t="shared" si="31"/>
        <v>Sweden-Europe 2012</v>
      </c>
      <c r="B2045" s="8" t="s">
        <v>259</v>
      </c>
      <c r="C2045" s="8" t="s">
        <v>76</v>
      </c>
      <c r="D2045" s="9" t="s">
        <v>74</v>
      </c>
      <c r="E2045" s="14">
        <v>50618</v>
      </c>
      <c r="F2045" s="14">
        <v>54781</v>
      </c>
    </row>
    <row r="2046" spans="1:6" ht="14.4">
      <c r="A2046" s="8" t="str">
        <f t="shared" si="31"/>
        <v>Switzerland-Europe 2012</v>
      </c>
      <c r="B2046" s="8" t="s">
        <v>260</v>
      </c>
      <c r="C2046" s="8" t="s">
        <v>76</v>
      </c>
      <c r="D2046" s="9" t="s">
        <v>74</v>
      </c>
      <c r="E2046" s="14">
        <v>25996</v>
      </c>
      <c r="F2046" s="14">
        <v>40205</v>
      </c>
    </row>
    <row r="2047" spans="1:6" ht="14.4">
      <c r="A2047" s="8" t="str">
        <f t="shared" si="31"/>
        <v>Syria-Middle East 2012</v>
      </c>
      <c r="B2047" s="8" t="s">
        <v>261</v>
      </c>
      <c r="C2047" s="8" t="s">
        <v>93</v>
      </c>
      <c r="D2047" s="9" t="s">
        <v>74</v>
      </c>
      <c r="E2047" s="14">
        <v>16543</v>
      </c>
      <c r="F2047" s="14">
        <v>54286</v>
      </c>
    </row>
    <row r="2048" spans="1:6" ht="14.4">
      <c r="A2048" s="8" t="str">
        <f t="shared" si="31"/>
        <v>Tajikistan-Asia 2012</v>
      </c>
      <c r="B2048" s="8" t="s">
        <v>262</v>
      </c>
      <c r="C2048" s="8" t="s">
        <v>61</v>
      </c>
      <c r="D2048" s="9" t="s">
        <v>74</v>
      </c>
      <c r="E2048" s="14">
        <v>2170</v>
      </c>
      <c r="F2048" s="14">
        <v>2076</v>
      </c>
    </row>
    <row r="2049" spans="1:6" ht="14.4">
      <c r="A2049" s="8" t="str">
        <f t="shared" si="31"/>
        <v>Tanzania-Africa 2012</v>
      </c>
      <c r="B2049" s="8" t="s">
        <v>263</v>
      </c>
      <c r="C2049" s="8" t="s">
        <v>78</v>
      </c>
      <c r="D2049" s="9" t="s">
        <v>74</v>
      </c>
      <c r="E2049" s="14">
        <v>15491</v>
      </c>
      <c r="F2049" s="14">
        <v>3806</v>
      </c>
    </row>
    <row r="2050" spans="1:6" ht="14.4">
      <c r="A2050" s="8" t="str">
        <f t="shared" si="31"/>
        <v>Thailand-Asia 2012</v>
      </c>
      <c r="B2050" s="8" t="s">
        <v>264</v>
      </c>
      <c r="C2050" s="8" t="s">
        <v>61</v>
      </c>
      <c r="D2050" s="9" t="s">
        <v>74</v>
      </c>
      <c r="E2050" s="14">
        <v>89107</v>
      </c>
      <c r="F2050" s="14">
        <v>232198</v>
      </c>
    </row>
    <row r="2051" spans="1:6" ht="14.4">
      <c r="A2051" s="8" t="str">
        <f t="shared" ref="A2051:A2114" si="32">CONCATENATE(B2051," ",D2051)</f>
        <v>Timor-Leste-Asia 2012</v>
      </c>
      <c r="B2051" s="8" t="s">
        <v>265</v>
      </c>
      <c r="C2051" s="8" t="s">
        <v>61</v>
      </c>
      <c r="D2051" s="9" t="s">
        <v>74</v>
      </c>
      <c r="E2051" s="8"/>
      <c r="F2051" s="14">
        <v>161</v>
      </c>
    </row>
    <row r="2052" spans="1:6" ht="14.4">
      <c r="A2052" s="8" t="str">
        <f t="shared" si="32"/>
        <v>Togo-Africa 2012</v>
      </c>
      <c r="B2052" s="8" t="s">
        <v>266</v>
      </c>
      <c r="C2052" s="8" t="s">
        <v>78</v>
      </c>
      <c r="D2052" s="9" t="s">
        <v>74</v>
      </c>
      <c r="E2052" s="14">
        <v>2303</v>
      </c>
      <c r="F2052" s="14">
        <v>1463</v>
      </c>
    </row>
    <row r="2053" spans="1:6" ht="14.4">
      <c r="A2053" s="8" t="str">
        <f t="shared" si="32"/>
        <v>Tonga-Oceania 2012</v>
      </c>
      <c r="B2053" s="8" t="s">
        <v>267</v>
      </c>
      <c r="C2053" s="8" t="s">
        <v>80</v>
      </c>
      <c r="D2053" s="9" t="s">
        <v>74</v>
      </c>
      <c r="E2053" s="8"/>
      <c r="F2053" s="14">
        <v>176</v>
      </c>
    </row>
    <row r="2054" spans="1:6" ht="14.4">
      <c r="A2054" s="8" t="str">
        <f t="shared" si="32"/>
        <v>Trinidad and Tobago-The Americas 2012</v>
      </c>
      <c r="B2054" s="8" t="s">
        <v>268</v>
      </c>
      <c r="C2054" s="8" t="s">
        <v>84</v>
      </c>
      <c r="D2054" s="9" t="s">
        <v>74</v>
      </c>
      <c r="E2054" s="14">
        <v>13541</v>
      </c>
      <c r="F2054" s="14">
        <v>27697</v>
      </c>
    </row>
    <row r="2055" spans="1:6" ht="14.4">
      <c r="A2055" s="8" t="str">
        <f t="shared" si="32"/>
        <v>Tunisia-Africa 2012</v>
      </c>
      <c r="B2055" s="8" t="s">
        <v>269</v>
      </c>
      <c r="C2055" s="8" t="s">
        <v>78</v>
      </c>
      <c r="D2055" s="9" t="s">
        <v>74</v>
      </c>
      <c r="E2055" s="14">
        <v>8028</v>
      </c>
      <c r="F2055" s="14">
        <v>21397</v>
      </c>
    </row>
    <row r="2056" spans="1:6" ht="14.4">
      <c r="A2056" s="8" t="str">
        <f t="shared" si="32"/>
        <v>Turkey-Europe 2012</v>
      </c>
      <c r="B2056" s="8" t="s">
        <v>270</v>
      </c>
      <c r="C2056" s="8" t="s">
        <v>76</v>
      </c>
      <c r="D2056" s="9" t="s">
        <v>74</v>
      </c>
      <c r="E2056" s="14">
        <v>77833</v>
      </c>
      <c r="F2056" s="14">
        <v>218509</v>
      </c>
    </row>
    <row r="2057" spans="1:6" ht="14.4">
      <c r="A2057" s="8" t="str">
        <f t="shared" si="32"/>
        <v>Turkmenistan-Asia 2012</v>
      </c>
      <c r="B2057" s="8" t="s">
        <v>271</v>
      </c>
      <c r="C2057" s="8" t="s">
        <v>61</v>
      </c>
      <c r="D2057" s="9" t="s">
        <v>74</v>
      </c>
      <c r="E2057" s="14">
        <v>17629</v>
      </c>
      <c r="F2057" s="14">
        <v>42215</v>
      </c>
    </row>
    <row r="2058" spans="1:6" ht="14.4">
      <c r="A2058" s="8" t="str">
        <f t="shared" si="32"/>
        <v>Turks and Caicos Islands-The Americas 2012</v>
      </c>
      <c r="B2058" s="8" t="s">
        <v>272</v>
      </c>
      <c r="C2058" s="8" t="s">
        <v>84</v>
      </c>
      <c r="D2058" s="9" t="s">
        <v>74</v>
      </c>
      <c r="E2058" s="8"/>
      <c r="F2058" s="14">
        <v>103</v>
      </c>
    </row>
    <row r="2059" spans="1:6" ht="14.4">
      <c r="A2059" s="8" t="str">
        <f t="shared" si="32"/>
        <v>Uganda-Africa 2012</v>
      </c>
      <c r="B2059" s="8" t="s">
        <v>273</v>
      </c>
      <c r="C2059" s="8" t="s">
        <v>78</v>
      </c>
      <c r="D2059" s="9" t="s">
        <v>74</v>
      </c>
      <c r="E2059" s="8"/>
      <c r="F2059" s="14">
        <v>1709</v>
      </c>
    </row>
    <row r="2060" spans="1:6" ht="14.4">
      <c r="A2060" s="8" t="str">
        <f t="shared" si="32"/>
        <v>Ukraine-Europe 2012</v>
      </c>
      <c r="B2060" s="8" t="s">
        <v>274</v>
      </c>
      <c r="C2060" s="8" t="s">
        <v>76</v>
      </c>
      <c r="D2060" s="9" t="s">
        <v>74</v>
      </c>
      <c r="E2060" s="14">
        <v>144641</v>
      </c>
      <c r="F2060" s="14">
        <v>352259</v>
      </c>
    </row>
    <row r="2061" spans="1:6" ht="14.4">
      <c r="A2061" s="8" t="str">
        <f t="shared" si="32"/>
        <v>United Arab Emirates-Middle East 2012</v>
      </c>
      <c r="B2061" s="8" t="s">
        <v>275</v>
      </c>
      <c r="C2061" s="8" t="s">
        <v>93</v>
      </c>
      <c r="D2061" s="9" t="s">
        <v>74</v>
      </c>
      <c r="E2061" s="14">
        <v>40190</v>
      </c>
      <c r="F2061" s="14">
        <v>106842</v>
      </c>
    </row>
    <row r="2062" spans="1:6" ht="14.4">
      <c r="A2062" s="8" t="str">
        <f t="shared" si="32"/>
        <v>United Kingdom-Europe 2012</v>
      </c>
      <c r="B2062" s="8" t="s">
        <v>276</v>
      </c>
      <c r="C2062" s="8" t="s">
        <v>76</v>
      </c>
      <c r="D2062" s="9" t="s">
        <v>74</v>
      </c>
      <c r="E2062" s="14">
        <v>222080</v>
      </c>
      <c r="F2062" s="14">
        <v>540640</v>
      </c>
    </row>
    <row r="2063" spans="1:6" ht="14.4">
      <c r="A2063" s="8" t="str">
        <f t="shared" si="32"/>
        <v>United States-The Americas 2012</v>
      </c>
      <c r="B2063" s="8" t="s">
        <v>277</v>
      </c>
      <c r="C2063" s="8" t="s">
        <v>84</v>
      </c>
      <c r="D2063" s="9" t="s">
        <v>74</v>
      </c>
      <c r="E2063" s="14">
        <v>2261151</v>
      </c>
      <c r="F2063" s="14">
        <v>5681664</v>
      </c>
    </row>
    <row r="2064" spans="1:6" ht="14.4">
      <c r="A2064" s="8" t="str">
        <f t="shared" si="32"/>
        <v>Uruguay-The Americas 2012</v>
      </c>
      <c r="B2064" s="8" t="s">
        <v>278</v>
      </c>
      <c r="C2064" s="8" t="s">
        <v>84</v>
      </c>
      <c r="D2064" s="9" t="s">
        <v>74</v>
      </c>
      <c r="E2064" s="14">
        <v>2523</v>
      </c>
      <c r="F2064" s="14">
        <v>4598</v>
      </c>
    </row>
    <row r="2065" spans="1:6" ht="14.4">
      <c r="A2065" s="8" t="str">
        <f t="shared" si="32"/>
        <v>Uzbekistan-Asia 2012</v>
      </c>
      <c r="B2065" s="8" t="s">
        <v>279</v>
      </c>
      <c r="C2065" s="8" t="s">
        <v>61</v>
      </c>
      <c r="D2065" s="9" t="s">
        <v>74</v>
      </c>
      <c r="E2065" s="14">
        <v>51412</v>
      </c>
      <c r="F2065" s="14">
        <v>122683</v>
      </c>
    </row>
    <row r="2066" spans="1:6" ht="14.4">
      <c r="A2066" s="8" t="str">
        <f t="shared" si="32"/>
        <v>Vanuatu-Oceania 2012</v>
      </c>
      <c r="B2066" s="8" t="s">
        <v>280</v>
      </c>
      <c r="C2066" s="8" t="s">
        <v>80</v>
      </c>
      <c r="D2066" s="9" t="s">
        <v>74</v>
      </c>
      <c r="E2066" s="8"/>
      <c r="F2066" s="14">
        <v>81</v>
      </c>
    </row>
    <row r="2067" spans="1:6" ht="14.4">
      <c r="A2067" s="8" t="str">
        <f t="shared" si="32"/>
        <v>Venezuela-The Americas 2012</v>
      </c>
      <c r="B2067" s="8" t="s">
        <v>281</v>
      </c>
      <c r="C2067" s="8" t="s">
        <v>84</v>
      </c>
      <c r="D2067" s="9" t="s">
        <v>74</v>
      </c>
      <c r="E2067" s="14">
        <v>52881</v>
      </c>
      <c r="F2067" s="14">
        <v>192103</v>
      </c>
    </row>
    <row r="2068" spans="1:6" ht="14.4">
      <c r="A2068" s="8" t="str">
        <f t="shared" si="32"/>
        <v>Vietnam-Asia 2012</v>
      </c>
      <c r="B2068" s="8" t="s">
        <v>282</v>
      </c>
      <c r="C2068" s="8" t="s">
        <v>61</v>
      </c>
      <c r="D2068" s="9" t="s">
        <v>74</v>
      </c>
      <c r="E2068" s="14">
        <v>35111</v>
      </c>
      <c r="F2068" s="14">
        <v>78767</v>
      </c>
    </row>
    <row r="2069" spans="1:6" ht="14.4">
      <c r="A2069" s="8" t="str">
        <f t="shared" si="32"/>
        <v>Yemen-Middle East 2012</v>
      </c>
      <c r="B2069" s="8" t="s">
        <v>283</v>
      </c>
      <c r="C2069" s="8" t="s">
        <v>93</v>
      </c>
      <c r="D2069" s="9" t="s">
        <v>74</v>
      </c>
      <c r="E2069" s="14">
        <v>5667</v>
      </c>
      <c r="F2069" s="14">
        <v>17305</v>
      </c>
    </row>
    <row r="2070" spans="1:6" ht="14.4">
      <c r="A2070" s="8" t="str">
        <f t="shared" si="32"/>
        <v>Zambia-Africa 2012</v>
      </c>
      <c r="B2070" s="8" t="s">
        <v>284</v>
      </c>
      <c r="C2070" s="8" t="s">
        <v>78</v>
      </c>
      <c r="D2070" s="9" t="s">
        <v>74</v>
      </c>
      <c r="E2070" s="14">
        <v>6828</v>
      </c>
      <c r="F2070" s="14">
        <v>2101</v>
      </c>
    </row>
    <row r="2071" spans="1:6" ht="14.4">
      <c r="A2071" s="8" t="str">
        <f t="shared" si="32"/>
        <v>Zimbabwe-Africa 2012</v>
      </c>
      <c r="B2071" s="8" t="s">
        <v>285</v>
      </c>
      <c r="C2071" s="8" t="s">
        <v>78</v>
      </c>
      <c r="D2071" s="9" t="s">
        <v>74</v>
      </c>
      <c r="E2071" s="14">
        <v>9500</v>
      </c>
      <c r="F2071" s="14">
        <v>10627</v>
      </c>
    </row>
    <row r="2072" spans="1:6" ht="14.4">
      <c r="A2072" s="8" t="str">
        <f t="shared" si="32"/>
        <v>Afghanistan-Asia 2012</v>
      </c>
      <c r="B2072" s="8" t="s">
        <v>60</v>
      </c>
      <c r="C2072" s="8" t="s">
        <v>61</v>
      </c>
      <c r="D2072" s="9" t="s">
        <v>74</v>
      </c>
      <c r="E2072" s="8"/>
      <c r="F2072" s="14">
        <v>359</v>
      </c>
    </row>
    <row r="2073" spans="1:6" ht="14.4">
      <c r="A2073" s="8" t="str">
        <f t="shared" si="32"/>
        <v>Albania-Europe 2012</v>
      </c>
      <c r="B2073" s="8" t="s">
        <v>75</v>
      </c>
      <c r="C2073" s="8" t="s">
        <v>76</v>
      </c>
      <c r="D2073" s="9" t="s">
        <v>74</v>
      </c>
      <c r="E2073" s="14">
        <v>1975</v>
      </c>
      <c r="F2073" s="14">
        <v>3751</v>
      </c>
    </row>
    <row r="2074" spans="1:6" ht="14.4">
      <c r="A2074" s="8" t="str">
        <f t="shared" si="32"/>
        <v>Algeria-Africa 2012</v>
      </c>
      <c r="B2074" s="8" t="s">
        <v>77</v>
      </c>
      <c r="C2074" s="8" t="s">
        <v>78</v>
      </c>
      <c r="D2074" s="9" t="s">
        <v>74</v>
      </c>
      <c r="E2074" s="14">
        <v>28773</v>
      </c>
      <c r="F2074" s="14">
        <v>90854</v>
      </c>
    </row>
    <row r="2075" spans="1:6" ht="14.4">
      <c r="A2075" s="8" t="str">
        <f t="shared" si="32"/>
        <v>American Samoa-Oceania 2012</v>
      </c>
      <c r="B2075" s="8" t="s">
        <v>79</v>
      </c>
      <c r="C2075" s="8" t="s">
        <v>80</v>
      </c>
      <c r="D2075" s="9" t="s">
        <v>74</v>
      </c>
      <c r="E2075" s="8"/>
      <c r="F2075" s="8"/>
    </row>
    <row r="2076" spans="1:6" ht="14.4">
      <c r="A2076" s="8" t="str">
        <f t="shared" si="32"/>
        <v>Andorra-Europe 2012</v>
      </c>
      <c r="B2076" s="8" t="s">
        <v>81</v>
      </c>
      <c r="C2076" s="8" t="s">
        <v>76</v>
      </c>
      <c r="D2076" s="9" t="s">
        <v>74</v>
      </c>
      <c r="E2076" s="8"/>
      <c r="F2076" s="14">
        <v>532</v>
      </c>
    </row>
    <row r="2077" spans="1:6" ht="14.4">
      <c r="A2077" s="8" t="str">
        <f t="shared" si="32"/>
        <v>Angola-Africa 2012</v>
      </c>
      <c r="B2077" s="8" t="s">
        <v>82</v>
      </c>
      <c r="C2077" s="8" t="s">
        <v>78</v>
      </c>
      <c r="D2077" s="9" t="s">
        <v>74</v>
      </c>
      <c r="E2077" s="14">
        <v>8304</v>
      </c>
      <c r="F2077" s="14">
        <v>12666</v>
      </c>
    </row>
    <row r="2078" spans="1:6" ht="14.4">
      <c r="A2078" s="8" t="str">
        <f t="shared" si="32"/>
        <v>Antigua and Barbuda-The Americas 2012</v>
      </c>
      <c r="B2078" s="8" t="s">
        <v>83</v>
      </c>
      <c r="C2078" s="8" t="s">
        <v>84</v>
      </c>
      <c r="D2078" s="9" t="s">
        <v>74</v>
      </c>
      <c r="E2078" s="8"/>
      <c r="F2078" s="14">
        <v>363</v>
      </c>
    </row>
    <row r="2079" spans="1:6" ht="14.4">
      <c r="A2079" s="8" t="str">
        <f t="shared" si="32"/>
        <v>Argentina-The Americas 2012</v>
      </c>
      <c r="B2079" s="8" t="s">
        <v>85</v>
      </c>
      <c r="C2079" s="8" t="s">
        <v>84</v>
      </c>
      <c r="D2079" s="9" t="s">
        <v>74</v>
      </c>
      <c r="E2079" s="14">
        <v>55386</v>
      </c>
      <c r="F2079" s="14">
        <v>123266</v>
      </c>
    </row>
    <row r="2080" spans="1:6" ht="14.4">
      <c r="A2080" s="8" t="str">
        <f t="shared" si="32"/>
        <v>Armenia-Asia 2012</v>
      </c>
      <c r="B2080" s="8" t="s">
        <v>86</v>
      </c>
      <c r="C2080" s="8" t="s">
        <v>61</v>
      </c>
      <c r="D2080" s="9" t="s">
        <v>74</v>
      </c>
      <c r="E2080" s="14">
        <v>1876</v>
      </c>
      <c r="F2080" s="14">
        <v>3044</v>
      </c>
    </row>
    <row r="2081" spans="1:6" ht="14.4">
      <c r="A2081" s="8" t="str">
        <f t="shared" si="32"/>
        <v>Aruba-The Americas 2012</v>
      </c>
      <c r="B2081" s="8" t="s">
        <v>87</v>
      </c>
      <c r="C2081" s="8" t="s">
        <v>84</v>
      </c>
      <c r="D2081" s="9" t="s">
        <v>74</v>
      </c>
      <c r="E2081" s="8"/>
      <c r="F2081" s="14">
        <v>2255</v>
      </c>
    </row>
    <row r="2082" spans="1:6" ht="14.4">
      <c r="A2082" s="8" t="str">
        <f t="shared" si="32"/>
        <v>Australia-Oceania 2005</v>
      </c>
      <c r="B2082" s="8" t="s">
        <v>88</v>
      </c>
      <c r="C2082" s="8" t="s">
        <v>80</v>
      </c>
      <c r="D2082" s="9" t="s">
        <v>67</v>
      </c>
      <c r="E2082" s="14">
        <v>109461</v>
      </c>
      <c r="F2082" s="14">
        <v>341002</v>
      </c>
    </row>
    <row r="2083" spans="1:6" ht="14.4">
      <c r="A2083" s="8" t="str">
        <f t="shared" si="32"/>
        <v>Austria-Europe 2005</v>
      </c>
      <c r="B2083" s="8" t="s">
        <v>89</v>
      </c>
      <c r="C2083" s="8" t="s">
        <v>76</v>
      </c>
      <c r="D2083" s="9" t="s">
        <v>67</v>
      </c>
      <c r="E2083" s="14">
        <v>30447</v>
      </c>
      <c r="F2083" s="14">
        <v>67179</v>
      </c>
    </row>
    <row r="2084" spans="1:6" ht="14.4">
      <c r="A2084" s="8" t="str">
        <f t="shared" si="32"/>
        <v>Azerbaijan-Asia 2005</v>
      </c>
      <c r="B2084" s="8" t="s">
        <v>90</v>
      </c>
      <c r="C2084" s="8" t="s">
        <v>61</v>
      </c>
      <c r="D2084" s="9" t="s">
        <v>67</v>
      </c>
      <c r="E2084" s="14">
        <v>11559</v>
      </c>
      <c r="F2084" s="14">
        <v>29615</v>
      </c>
    </row>
    <row r="2085" spans="1:6" ht="14.4">
      <c r="A2085" s="8" t="str">
        <f t="shared" si="32"/>
        <v>Bahamas, The-The Americas 2005</v>
      </c>
      <c r="B2085" s="8" t="s">
        <v>91</v>
      </c>
      <c r="C2085" s="8" t="s">
        <v>84</v>
      </c>
      <c r="D2085" s="9" t="s">
        <v>67</v>
      </c>
      <c r="E2085" s="8"/>
      <c r="F2085" s="14">
        <v>1577</v>
      </c>
    </row>
    <row r="2086" spans="1:6" ht="14.4">
      <c r="A2086" s="8" t="str">
        <f t="shared" si="32"/>
        <v>Bahrain-Middle East 2005</v>
      </c>
      <c r="B2086" s="8" t="s">
        <v>92</v>
      </c>
      <c r="C2086" s="8" t="s">
        <v>93</v>
      </c>
      <c r="D2086" s="9" t="s">
        <v>67</v>
      </c>
      <c r="E2086" s="14">
        <v>6433</v>
      </c>
      <c r="F2086" s="14">
        <v>15698</v>
      </c>
    </row>
    <row r="2087" spans="1:6" ht="14.4">
      <c r="A2087" s="8" t="str">
        <f t="shared" si="32"/>
        <v>Bangladesh-Asia 2005</v>
      </c>
      <c r="B2087" s="8" t="s">
        <v>94</v>
      </c>
      <c r="C2087" s="8" t="s">
        <v>61</v>
      </c>
      <c r="D2087" s="9" t="s">
        <v>67</v>
      </c>
      <c r="E2087" s="14">
        <v>20756</v>
      </c>
      <c r="F2087" s="14">
        <v>33707</v>
      </c>
    </row>
    <row r="2088" spans="1:6" ht="14.4">
      <c r="A2088" s="8" t="str">
        <f t="shared" si="32"/>
        <v>Barbados-The Americas 2005</v>
      </c>
      <c r="B2088" s="8" t="s">
        <v>95</v>
      </c>
      <c r="C2088" s="8" t="s">
        <v>84</v>
      </c>
      <c r="D2088" s="9" t="s">
        <v>67</v>
      </c>
      <c r="E2088" s="8"/>
      <c r="F2088" s="14">
        <v>1228</v>
      </c>
    </row>
    <row r="2089" spans="1:6" ht="14.4">
      <c r="A2089" s="8" t="str">
        <f t="shared" si="32"/>
        <v>Belarus-Europe 2005</v>
      </c>
      <c r="B2089" s="8" t="s">
        <v>96</v>
      </c>
      <c r="C2089" s="8" t="s">
        <v>76</v>
      </c>
      <c r="D2089" s="9" t="s">
        <v>67</v>
      </c>
      <c r="E2089" s="14">
        <v>25262</v>
      </c>
      <c r="F2089" s="14">
        <v>52390</v>
      </c>
    </row>
    <row r="2090" spans="1:6" ht="14.4">
      <c r="A2090" s="8" t="str">
        <f t="shared" si="32"/>
        <v>Belgium-Europe 2005</v>
      </c>
      <c r="B2090" s="8" t="s">
        <v>97</v>
      </c>
      <c r="C2090" s="8" t="s">
        <v>76</v>
      </c>
      <c r="D2090" s="9" t="s">
        <v>67</v>
      </c>
      <c r="E2090" s="14">
        <v>56375</v>
      </c>
      <c r="F2090" s="14">
        <v>107531</v>
      </c>
    </row>
    <row r="2091" spans="1:6" ht="14.4">
      <c r="A2091" s="8" t="str">
        <f t="shared" si="32"/>
        <v>Belize-The Americas 2005</v>
      </c>
      <c r="B2091" s="8" t="s">
        <v>98</v>
      </c>
      <c r="C2091" s="8" t="s">
        <v>84</v>
      </c>
      <c r="D2091" s="9" t="s">
        <v>67</v>
      </c>
      <c r="E2091" s="8"/>
      <c r="F2091" s="14">
        <v>359</v>
      </c>
    </row>
    <row r="2092" spans="1:6" ht="14.4">
      <c r="A2092" s="8" t="str">
        <f t="shared" si="32"/>
        <v>Benin-Africa 2005</v>
      </c>
      <c r="B2092" s="8" t="s">
        <v>99</v>
      </c>
      <c r="C2092" s="8" t="s">
        <v>78</v>
      </c>
      <c r="D2092" s="9" t="s">
        <v>67</v>
      </c>
      <c r="E2092" s="14">
        <v>2262</v>
      </c>
      <c r="F2092" s="14">
        <v>2054</v>
      </c>
    </row>
    <row r="2093" spans="1:6" ht="14.4">
      <c r="A2093" s="8" t="str">
        <f t="shared" si="32"/>
        <v>Bermuda-The Americas 2005</v>
      </c>
      <c r="B2093" s="8" t="s">
        <v>100</v>
      </c>
      <c r="C2093" s="8" t="s">
        <v>84</v>
      </c>
      <c r="D2093" s="9" t="s">
        <v>67</v>
      </c>
      <c r="E2093" s="8"/>
      <c r="F2093" s="14">
        <v>524</v>
      </c>
    </row>
    <row r="2094" spans="1:6" ht="14.4">
      <c r="A2094" s="8" t="str">
        <f t="shared" si="32"/>
        <v>Bhutan-Asia 2005</v>
      </c>
      <c r="B2094" s="8" t="s">
        <v>101</v>
      </c>
      <c r="C2094" s="8" t="s">
        <v>61</v>
      </c>
      <c r="D2094" s="9" t="s">
        <v>67</v>
      </c>
      <c r="E2094" s="8"/>
      <c r="F2094" s="14">
        <v>418</v>
      </c>
    </row>
    <row r="2095" spans="1:6" ht="14.4">
      <c r="A2095" s="8" t="str">
        <f t="shared" si="32"/>
        <v>Bolivia-The Americas 2006</v>
      </c>
      <c r="B2095" s="8" t="s">
        <v>102</v>
      </c>
      <c r="C2095" s="8" t="s">
        <v>84</v>
      </c>
      <c r="D2095" s="9" t="s">
        <v>68</v>
      </c>
      <c r="E2095" s="14">
        <v>3527</v>
      </c>
      <c r="F2095" s="14">
        <v>9567</v>
      </c>
    </row>
    <row r="2096" spans="1:6" ht="14.4">
      <c r="A2096" s="8" t="str">
        <f t="shared" si="32"/>
        <v>Bosnia and Herzegovina-Europe 2006</v>
      </c>
      <c r="B2096" s="8" t="s">
        <v>103</v>
      </c>
      <c r="C2096" s="8" t="s">
        <v>76</v>
      </c>
      <c r="D2096" s="9" t="s">
        <v>68</v>
      </c>
      <c r="E2096" s="14">
        <v>4407</v>
      </c>
      <c r="F2096" s="14">
        <v>22919</v>
      </c>
    </row>
    <row r="2097" spans="1:6" ht="14.4">
      <c r="A2097" s="8" t="str">
        <f t="shared" si="32"/>
        <v>Botswana-Africa 2006</v>
      </c>
      <c r="B2097" s="8" t="s">
        <v>104</v>
      </c>
      <c r="C2097" s="8" t="s">
        <v>78</v>
      </c>
      <c r="D2097" s="9" t="s">
        <v>68</v>
      </c>
      <c r="E2097" s="14">
        <v>1916</v>
      </c>
      <c r="F2097" s="14">
        <v>4485</v>
      </c>
    </row>
    <row r="2098" spans="1:6" ht="14.4">
      <c r="A2098" s="8" t="str">
        <f t="shared" si="32"/>
        <v>Brazil-The Americas 2006</v>
      </c>
      <c r="B2098" s="8" t="s">
        <v>105</v>
      </c>
      <c r="C2098" s="8" t="s">
        <v>84</v>
      </c>
      <c r="D2098" s="9" t="s">
        <v>68</v>
      </c>
      <c r="E2098" s="14">
        <v>195759</v>
      </c>
      <c r="F2098" s="14">
        <v>332267</v>
      </c>
    </row>
    <row r="2099" spans="1:6" ht="14.4">
      <c r="A2099" s="8" t="str">
        <f t="shared" si="32"/>
        <v>Brunei-Asia 2006</v>
      </c>
      <c r="B2099" s="8" t="s">
        <v>106</v>
      </c>
      <c r="C2099" s="8" t="s">
        <v>61</v>
      </c>
      <c r="D2099" s="9" t="s">
        <v>68</v>
      </c>
      <c r="E2099" s="14">
        <v>2157</v>
      </c>
      <c r="F2099" s="14">
        <v>5321</v>
      </c>
    </row>
    <row r="2100" spans="1:6" ht="14.4">
      <c r="A2100" s="8" t="str">
        <f t="shared" si="32"/>
        <v>Bulgaria-Europe 2006</v>
      </c>
      <c r="B2100" s="8" t="s">
        <v>107</v>
      </c>
      <c r="C2100" s="8" t="s">
        <v>76</v>
      </c>
      <c r="D2100" s="9" t="s">
        <v>68</v>
      </c>
      <c r="E2100" s="14">
        <v>18861</v>
      </c>
      <c r="F2100" s="14">
        <v>44635</v>
      </c>
    </row>
    <row r="2101" spans="1:6" ht="14.4">
      <c r="A2101" s="8" t="str">
        <f t="shared" si="32"/>
        <v>Burkina Faso-Africa 2006</v>
      </c>
      <c r="B2101" s="8" t="s">
        <v>108</v>
      </c>
      <c r="C2101" s="8" t="s">
        <v>78</v>
      </c>
      <c r="D2101" s="9" t="s">
        <v>68</v>
      </c>
      <c r="E2101" s="8"/>
      <c r="F2101" s="14">
        <v>1005</v>
      </c>
    </row>
    <row r="2102" spans="1:6" ht="14.4">
      <c r="A2102" s="8" t="str">
        <f t="shared" si="32"/>
        <v>Burundi-Africa 2006</v>
      </c>
      <c r="B2102" s="8" t="s">
        <v>109</v>
      </c>
      <c r="C2102" s="8" t="s">
        <v>78</v>
      </c>
      <c r="D2102" s="9" t="s">
        <v>68</v>
      </c>
      <c r="E2102" s="8"/>
      <c r="F2102" s="14">
        <v>220</v>
      </c>
    </row>
    <row r="2103" spans="1:6" ht="14.4">
      <c r="A2103" s="8" t="str">
        <f t="shared" si="32"/>
        <v>Cambodia-Asia 2006</v>
      </c>
      <c r="B2103" s="8" t="s">
        <v>110</v>
      </c>
      <c r="C2103" s="8" t="s">
        <v>61</v>
      </c>
      <c r="D2103" s="9" t="s">
        <v>68</v>
      </c>
      <c r="E2103" s="14">
        <v>3994</v>
      </c>
      <c r="F2103" s="14">
        <v>2208</v>
      </c>
    </row>
    <row r="2104" spans="1:6" ht="14.4">
      <c r="A2104" s="8" t="str">
        <f t="shared" si="32"/>
        <v>Cameroon-Africa 2006</v>
      </c>
      <c r="B2104" s="8" t="s">
        <v>111</v>
      </c>
      <c r="C2104" s="8" t="s">
        <v>78</v>
      </c>
      <c r="D2104" s="9" t="s">
        <v>68</v>
      </c>
      <c r="E2104" s="14">
        <v>6518</v>
      </c>
      <c r="F2104" s="14">
        <v>3418</v>
      </c>
    </row>
    <row r="2105" spans="1:6" ht="14.4">
      <c r="A2105" s="8" t="str">
        <f t="shared" si="32"/>
        <v>Canada-The Americas 2006</v>
      </c>
      <c r="B2105" s="8" t="s">
        <v>112</v>
      </c>
      <c r="C2105" s="8" t="s">
        <v>84</v>
      </c>
      <c r="D2105" s="9" t="s">
        <v>68</v>
      </c>
      <c r="E2105" s="14">
        <v>248220</v>
      </c>
      <c r="F2105" s="14">
        <v>519163</v>
      </c>
    </row>
    <row r="2106" spans="1:6" ht="14.4">
      <c r="A2106" s="8" t="str">
        <f t="shared" si="32"/>
        <v>Cayman Islands-The Americas 2006</v>
      </c>
      <c r="B2106" s="8" t="s">
        <v>113</v>
      </c>
      <c r="C2106" s="8" t="s">
        <v>84</v>
      </c>
      <c r="D2106" s="9" t="s">
        <v>68</v>
      </c>
      <c r="E2106" s="8"/>
      <c r="F2106" s="14">
        <v>469</v>
      </c>
    </row>
    <row r="2107" spans="1:6" ht="14.4">
      <c r="A2107" s="8" t="str">
        <f t="shared" si="32"/>
        <v>Central African Republic-Africa 2006</v>
      </c>
      <c r="B2107" s="8" t="s">
        <v>114</v>
      </c>
      <c r="C2107" s="8" t="s">
        <v>78</v>
      </c>
      <c r="D2107" s="9" t="s">
        <v>68</v>
      </c>
      <c r="E2107" s="8"/>
      <c r="F2107" s="14">
        <v>246</v>
      </c>
    </row>
    <row r="2108" spans="1:6" ht="14.4">
      <c r="A2108" s="8" t="str">
        <f t="shared" si="32"/>
        <v>Chad-Africa 2007</v>
      </c>
      <c r="B2108" s="8" t="s">
        <v>115</v>
      </c>
      <c r="C2108" s="8" t="s">
        <v>78</v>
      </c>
      <c r="D2108" s="9" t="s">
        <v>69</v>
      </c>
      <c r="E2108" s="8"/>
      <c r="F2108" s="14">
        <v>169</v>
      </c>
    </row>
    <row r="2109" spans="1:6" ht="14.4">
      <c r="A2109" s="8" t="str">
        <f t="shared" si="32"/>
        <v>Chile-The Americas 2007</v>
      </c>
      <c r="B2109" s="8" t="s">
        <v>116</v>
      </c>
      <c r="C2109" s="8" t="s">
        <v>84</v>
      </c>
      <c r="D2109" s="9" t="s">
        <v>69</v>
      </c>
      <c r="E2109" s="14">
        <v>25568</v>
      </c>
      <c r="F2109" s="14">
        <v>55361</v>
      </c>
    </row>
    <row r="2110" spans="1:6" ht="14.4">
      <c r="A2110" s="8" t="str">
        <f t="shared" si="32"/>
        <v>China-Asia 2007</v>
      </c>
      <c r="B2110" s="8" t="s">
        <v>117</v>
      </c>
      <c r="C2110" s="8" t="s">
        <v>61</v>
      </c>
      <c r="D2110" s="9" t="s">
        <v>69</v>
      </c>
      <c r="E2110" s="14">
        <v>1253831</v>
      </c>
      <c r="F2110" s="14">
        <v>3694242</v>
      </c>
    </row>
    <row r="2111" spans="1:6" ht="14.4">
      <c r="A2111" s="8" t="str">
        <f t="shared" si="32"/>
        <v>Colombia-The Americas 2007</v>
      </c>
      <c r="B2111" s="8" t="s">
        <v>118</v>
      </c>
      <c r="C2111" s="8" t="s">
        <v>84</v>
      </c>
      <c r="D2111" s="9" t="s">
        <v>69</v>
      </c>
      <c r="E2111" s="14">
        <v>25205</v>
      </c>
      <c r="F2111" s="14">
        <v>55661</v>
      </c>
    </row>
    <row r="2112" spans="1:6" ht="14.4">
      <c r="A2112" s="8" t="str">
        <f t="shared" si="32"/>
        <v>Comoros-Africa 2007</v>
      </c>
      <c r="B2112" s="8" t="s">
        <v>119</v>
      </c>
      <c r="C2112" s="8" t="s">
        <v>78</v>
      </c>
      <c r="D2112" s="9" t="s">
        <v>69</v>
      </c>
      <c r="E2112" s="8"/>
      <c r="F2112" s="14">
        <v>92</v>
      </c>
    </row>
    <row r="2113" spans="1:6" ht="14.4">
      <c r="A2113" s="8" t="str">
        <f t="shared" si="32"/>
        <v>Congo (Brazzaville)-Africa 2007</v>
      </c>
      <c r="B2113" s="8" t="s">
        <v>120</v>
      </c>
      <c r="C2113" s="8" t="s">
        <v>78</v>
      </c>
      <c r="D2113" s="9" t="s">
        <v>69</v>
      </c>
      <c r="E2113" s="14">
        <v>869</v>
      </c>
      <c r="F2113" s="14">
        <v>708</v>
      </c>
    </row>
    <row r="2114" spans="1:6" ht="14.4">
      <c r="A2114" s="8" t="str">
        <f t="shared" si="32"/>
        <v>Congo (Kinshasa)-Africa 2007</v>
      </c>
      <c r="B2114" s="8" t="s">
        <v>121</v>
      </c>
      <c r="C2114" s="8" t="s">
        <v>78</v>
      </c>
      <c r="D2114" s="9" t="s">
        <v>69</v>
      </c>
      <c r="E2114" s="14">
        <v>17841</v>
      </c>
      <c r="F2114" s="14">
        <v>1544</v>
      </c>
    </row>
    <row r="2115" spans="1:6" ht="14.4">
      <c r="A2115" s="8" t="str">
        <f t="shared" ref="A2115:A2178" si="33">CONCATENATE(B2115," ",D2115)</f>
        <v>Costa Rica-The Americas 2007</v>
      </c>
      <c r="B2115" s="8" t="s">
        <v>122</v>
      </c>
      <c r="C2115" s="8" t="s">
        <v>84</v>
      </c>
      <c r="D2115" s="9" t="s">
        <v>69</v>
      </c>
      <c r="E2115" s="14">
        <v>3073</v>
      </c>
      <c r="F2115" s="14">
        <v>6326</v>
      </c>
    </row>
    <row r="2116" spans="1:6" ht="14.4">
      <c r="A2116" s="8" t="str">
        <f t="shared" si="33"/>
        <v>Cote d'Ivoire-Africa 2007</v>
      </c>
      <c r="B2116" s="8" t="s">
        <v>123</v>
      </c>
      <c r="C2116" s="8" t="s">
        <v>78</v>
      </c>
      <c r="D2116" s="9" t="s">
        <v>69</v>
      </c>
      <c r="E2116" s="14">
        <v>6946</v>
      </c>
      <c r="F2116" s="14">
        <v>7286</v>
      </c>
    </row>
    <row r="2117" spans="1:6" ht="14.4">
      <c r="A2117" s="8" t="str">
        <f t="shared" si="33"/>
        <v>Croatia-Europe 2007</v>
      </c>
      <c r="B2117" s="8" t="s">
        <v>124</v>
      </c>
      <c r="C2117" s="8" t="s">
        <v>76</v>
      </c>
      <c r="D2117" s="9" t="s">
        <v>69</v>
      </c>
      <c r="E2117" s="14">
        <v>8245</v>
      </c>
      <c r="F2117" s="14">
        <v>21877</v>
      </c>
    </row>
    <row r="2118" spans="1:6" ht="14.4">
      <c r="A2118" s="8" t="str">
        <f t="shared" si="33"/>
        <v>Cuba-The Americas 2007</v>
      </c>
      <c r="B2118" s="8" t="s">
        <v>125</v>
      </c>
      <c r="C2118" s="8" t="s">
        <v>84</v>
      </c>
      <c r="D2118" s="9" t="s">
        <v>69</v>
      </c>
      <c r="E2118" s="14">
        <v>11729</v>
      </c>
      <c r="F2118" s="14">
        <v>26091</v>
      </c>
    </row>
    <row r="2119" spans="1:6" ht="14.4">
      <c r="A2119" s="8" t="str">
        <f t="shared" si="33"/>
        <v>Curacao-The Americas 2007</v>
      </c>
      <c r="B2119" s="8" t="s">
        <v>126</v>
      </c>
      <c r="C2119" s="8" t="s">
        <v>84</v>
      </c>
      <c r="D2119" s="9" t="s">
        <v>69</v>
      </c>
      <c r="E2119" s="8"/>
      <c r="F2119" s="8"/>
    </row>
    <row r="2120" spans="1:6" ht="14.4">
      <c r="A2120" s="8" t="str">
        <f t="shared" si="33"/>
        <v>Cyprus-Europe 2007</v>
      </c>
      <c r="B2120" s="8" t="s">
        <v>127</v>
      </c>
      <c r="C2120" s="8" t="s">
        <v>76</v>
      </c>
      <c r="D2120" s="9" t="s">
        <v>69</v>
      </c>
      <c r="E2120" s="14">
        <v>2143</v>
      </c>
      <c r="F2120" s="14">
        <v>7022</v>
      </c>
    </row>
    <row r="2121" spans="1:6" ht="14.4">
      <c r="A2121" s="8" t="str">
        <f t="shared" si="33"/>
        <v>Czech Republic-Europe 2008</v>
      </c>
      <c r="B2121" s="8" t="s">
        <v>128</v>
      </c>
      <c r="C2121" s="8" t="s">
        <v>76</v>
      </c>
      <c r="D2121" s="9" t="s">
        <v>70</v>
      </c>
      <c r="E2121" s="14">
        <v>42535</v>
      </c>
      <c r="F2121" s="14">
        <v>120193</v>
      </c>
    </row>
    <row r="2122" spans="1:6" ht="14.4">
      <c r="A2122" s="8" t="str">
        <f t="shared" si="33"/>
        <v>Denmark-Europe 2008</v>
      </c>
      <c r="B2122" s="8" t="s">
        <v>129</v>
      </c>
      <c r="C2122" s="8" t="s">
        <v>76</v>
      </c>
      <c r="D2122" s="9" t="s">
        <v>70</v>
      </c>
      <c r="E2122" s="14">
        <v>19004</v>
      </c>
      <c r="F2122" s="14">
        <v>49266</v>
      </c>
    </row>
    <row r="2123" spans="1:6" ht="14.4">
      <c r="A2123" s="8" t="str">
        <f t="shared" si="33"/>
        <v>Djibouti-Africa 2008</v>
      </c>
      <c r="B2123" s="8" t="s">
        <v>130</v>
      </c>
      <c r="C2123" s="8" t="s">
        <v>78</v>
      </c>
      <c r="D2123" s="9" t="s">
        <v>70</v>
      </c>
      <c r="E2123" s="8"/>
      <c r="F2123" s="14">
        <v>400</v>
      </c>
    </row>
    <row r="2124" spans="1:6" ht="14.4">
      <c r="A2124" s="8" t="str">
        <f t="shared" si="33"/>
        <v>Dominica-The Americas 2008</v>
      </c>
      <c r="B2124" s="8" t="s">
        <v>131</v>
      </c>
      <c r="C2124" s="8" t="s">
        <v>84</v>
      </c>
      <c r="D2124" s="9" t="s">
        <v>70</v>
      </c>
      <c r="E2124" s="8"/>
      <c r="F2124" s="14">
        <v>103</v>
      </c>
    </row>
    <row r="2125" spans="1:6" ht="14.4">
      <c r="A2125" s="8" t="str">
        <f t="shared" si="33"/>
        <v>Dominican Republic-The Americas 2008</v>
      </c>
      <c r="B2125" s="8" t="s">
        <v>132</v>
      </c>
      <c r="C2125" s="8" t="s">
        <v>84</v>
      </c>
      <c r="D2125" s="9" t="s">
        <v>70</v>
      </c>
      <c r="E2125" s="14">
        <v>7476</v>
      </c>
      <c r="F2125" s="14">
        <v>21500</v>
      </c>
    </row>
    <row r="2126" spans="1:6" ht="14.4">
      <c r="A2126" s="8" t="str">
        <f t="shared" si="33"/>
        <v>Ecuador-The Americas 2008</v>
      </c>
      <c r="B2126" s="8" t="s">
        <v>133</v>
      </c>
      <c r="C2126" s="8" t="s">
        <v>84</v>
      </c>
      <c r="D2126" s="9" t="s">
        <v>70</v>
      </c>
      <c r="E2126" s="14">
        <v>9177</v>
      </c>
      <c r="F2126" s="14">
        <v>24690</v>
      </c>
    </row>
    <row r="2127" spans="1:6" ht="14.4">
      <c r="A2127" s="8" t="str">
        <f t="shared" si="33"/>
        <v>Egypt-Africa 2008</v>
      </c>
      <c r="B2127" s="8" t="s">
        <v>134</v>
      </c>
      <c r="C2127" s="8" t="s">
        <v>78</v>
      </c>
      <c r="D2127" s="9" t="s">
        <v>70</v>
      </c>
      <c r="E2127" s="14">
        <v>47162</v>
      </c>
      <c r="F2127" s="14">
        <v>127194</v>
      </c>
    </row>
    <row r="2128" spans="1:6" ht="14.4">
      <c r="A2128" s="8" t="str">
        <f t="shared" si="33"/>
        <v>El Salvador-The Americas 2008</v>
      </c>
      <c r="B2128" s="8" t="s">
        <v>135</v>
      </c>
      <c r="C2128" s="8" t="s">
        <v>84</v>
      </c>
      <c r="D2128" s="9" t="s">
        <v>70</v>
      </c>
      <c r="E2128" s="14">
        <v>4232</v>
      </c>
      <c r="F2128" s="14">
        <v>6040</v>
      </c>
    </row>
    <row r="2129" spans="1:6" ht="14.4">
      <c r="A2129" s="8" t="str">
        <f t="shared" si="33"/>
        <v>Equatorial Guinea-Africa 2008</v>
      </c>
      <c r="B2129" s="8" t="s">
        <v>136</v>
      </c>
      <c r="C2129" s="8" t="s">
        <v>78</v>
      </c>
      <c r="D2129" s="9" t="s">
        <v>70</v>
      </c>
      <c r="E2129" s="8"/>
      <c r="F2129" s="14">
        <v>4980</v>
      </c>
    </row>
    <row r="2130" spans="1:6" ht="14.4">
      <c r="A2130" s="8" t="str">
        <f t="shared" si="33"/>
        <v>Eritrea-Africa 2008</v>
      </c>
      <c r="B2130" s="8" t="s">
        <v>137</v>
      </c>
      <c r="C2130" s="8" t="s">
        <v>78</v>
      </c>
      <c r="D2130" s="9" t="s">
        <v>70</v>
      </c>
      <c r="E2130" s="14">
        <v>748</v>
      </c>
      <c r="F2130" s="14">
        <v>605</v>
      </c>
    </row>
    <row r="2131" spans="1:6" ht="14.4">
      <c r="A2131" s="8" t="str">
        <f t="shared" si="33"/>
        <v>Estonia-Europe 2008</v>
      </c>
      <c r="B2131" s="8" t="s">
        <v>138</v>
      </c>
      <c r="C2131" s="8" t="s">
        <v>76</v>
      </c>
      <c r="D2131" s="9" t="s">
        <v>70</v>
      </c>
      <c r="E2131" s="14">
        <v>4713</v>
      </c>
      <c r="F2131" s="14">
        <v>14936</v>
      </c>
    </row>
    <row r="2132" spans="1:6" ht="14.4">
      <c r="A2132" s="8" t="str">
        <f t="shared" si="33"/>
        <v>Ethiopia-Africa 2008</v>
      </c>
      <c r="B2132" s="8" t="s">
        <v>139</v>
      </c>
      <c r="C2132" s="8" t="s">
        <v>78</v>
      </c>
      <c r="D2132" s="9" t="s">
        <v>70</v>
      </c>
      <c r="E2132" s="14">
        <v>26867</v>
      </c>
      <c r="F2132" s="14">
        <v>4481</v>
      </c>
    </row>
    <row r="2133" spans="1:6" ht="14.4">
      <c r="A2133" s="8" t="str">
        <f t="shared" si="33"/>
        <v>Faeroe Islands-Europe 2008</v>
      </c>
      <c r="B2133" s="8" t="s">
        <v>140</v>
      </c>
      <c r="C2133" s="8" t="s">
        <v>76</v>
      </c>
      <c r="D2133" s="9" t="s">
        <v>70</v>
      </c>
      <c r="E2133" s="8"/>
      <c r="F2133" s="14">
        <v>763</v>
      </c>
    </row>
    <row r="2134" spans="1:6" ht="14.4">
      <c r="A2134" s="8" t="str">
        <f t="shared" si="33"/>
        <v>Fiji-Oceania 2009</v>
      </c>
      <c r="B2134" s="8" t="s">
        <v>141</v>
      </c>
      <c r="C2134" s="8" t="s">
        <v>80</v>
      </c>
      <c r="D2134" s="9" t="s">
        <v>71</v>
      </c>
      <c r="E2134" s="8"/>
      <c r="F2134" s="14">
        <v>836</v>
      </c>
    </row>
    <row r="2135" spans="1:6" ht="14.4">
      <c r="A2135" s="8" t="str">
        <f t="shared" si="33"/>
        <v>Finland-Europe 2009</v>
      </c>
      <c r="B2135" s="8" t="s">
        <v>142</v>
      </c>
      <c r="C2135" s="8" t="s">
        <v>76</v>
      </c>
      <c r="D2135" s="9" t="s">
        <v>71</v>
      </c>
      <c r="E2135" s="14">
        <v>34819</v>
      </c>
      <c r="F2135" s="14">
        <v>61078</v>
      </c>
    </row>
    <row r="2136" spans="1:6" ht="14.4">
      <c r="A2136" s="8" t="str">
        <f t="shared" si="33"/>
        <v>France-Europe 2009</v>
      </c>
      <c r="B2136" s="8" t="s">
        <v>143</v>
      </c>
      <c r="C2136" s="8" t="s">
        <v>76</v>
      </c>
      <c r="D2136" s="9" t="s">
        <v>71</v>
      </c>
      <c r="E2136" s="14">
        <v>261182</v>
      </c>
      <c r="F2136" s="14">
        <v>380840</v>
      </c>
    </row>
    <row r="2137" spans="1:6" ht="14.4">
      <c r="A2137" s="8" t="str">
        <f t="shared" si="33"/>
        <v>French Polynesia-Oceania 2009</v>
      </c>
      <c r="B2137" s="8" t="s">
        <v>144</v>
      </c>
      <c r="C2137" s="8" t="s">
        <v>80</v>
      </c>
      <c r="D2137" s="9" t="s">
        <v>71</v>
      </c>
      <c r="E2137" s="8"/>
      <c r="F2137" s="14">
        <v>737</v>
      </c>
    </row>
    <row r="2138" spans="1:6" ht="14.4">
      <c r="A2138" s="8" t="str">
        <f t="shared" si="33"/>
        <v>Gabon-Africa 2009</v>
      </c>
      <c r="B2138" s="8" t="s">
        <v>145</v>
      </c>
      <c r="C2138" s="8" t="s">
        <v>78</v>
      </c>
      <c r="D2138" s="9" t="s">
        <v>71</v>
      </c>
      <c r="E2138" s="14">
        <v>1583</v>
      </c>
      <c r="F2138" s="14">
        <v>1778</v>
      </c>
    </row>
    <row r="2139" spans="1:6" ht="14.4">
      <c r="A2139" s="8" t="str">
        <f t="shared" si="33"/>
        <v>Gambia, The-Africa 2009</v>
      </c>
      <c r="B2139" s="8" t="s">
        <v>146</v>
      </c>
      <c r="C2139" s="8" t="s">
        <v>78</v>
      </c>
      <c r="D2139" s="9" t="s">
        <v>71</v>
      </c>
      <c r="E2139" s="8"/>
      <c r="F2139" s="14">
        <v>315</v>
      </c>
    </row>
    <row r="2140" spans="1:6" ht="14.4">
      <c r="A2140" s="8" t="str">
        <f t="shared" si="33"/>
        <v>Georgia-Asia 2009</v>
      </c>
      <c r="B2140" s="8" t="s">
        <v>147</v>
      </c>
      <c r="C2140" s="8" t="s">
        <v>61</v>
      </c>
      <c r="D2140" s="9" t="s">
        <v>71</v>
      </c>
      <c r="E2140" s="14">
        <v>2544</v>
      </c>
      <c r="F2140" s="14">
        <v>3388</v>
      </c>
    </row>
    <row r="2141" spans="1:6" ht="14.4">
      <c r="A2141" s="8" t="str">
        <f t="shared" si="33"/>
        <v>Germany-Europe 2009</v>
      </c>
      <c r="B2141" s="8" t="s">
        <v>148</v>
      </c>
      <c r="C2141" s="8" t="s">
        <v>76</v>
      </c>
      <c r="D2141" s="9" t="s">
        <v>71</v>
      </c>
      <c r="E2141" s="14">
        <v>338553</v>
      </c>
      <c r="F2141" s="14">
        <v>828771</v>
      </c>
    </row>
    <row r="2142" spans="1:6" ht="14.4">
      <c r="A2142" s="8" t="str">
        <f t="shared" si="33"/>
        <v>Ghana-Africa 2009</v>
      </c>
      <c r="B2142" s="8" t="s">
        <v>149</v>
      </c>
      <c r="C2142" s="8" t="s">
        <v>78</v>
      </c>
      <c r="D2142" s="9" t="s">
        <v>71</v>
      </c>
      <c r="E2142" s="14">
        <v>8264</v>
      </c>
      <c r="F2142" s="14">
        <v>7437</v>
      </c>
    </row>
    <row r="2143" spans="1:6" ht="14.4">
      <c r="A2143" s="8" t="str">
        <f t="shared" si="33"/>
        <v>Greece-Europe 2009</v>
      </c>
      <c r="B2143" s="8" t="s">
        <v>150</v>
      </c>
      <c r="C2143" s="8" t="s">
        <v>76</v>
      </c>
      <c r="D2143" s="9" t="s">
        <v>71</v>
      </c>
      <c r="E2143" s="14">
        <v>28321</v>
      </c>
      <c r="F2143" s="14">
        <v>93670</v>
      </c>
    </row>
    <row r="2144" spans="1:6" ht="14.4">
      <c r="A2144" s="8" t="str">
        <f t="shared" si="33"/>
        <v>Greenland-The Americas 2009</v>
      </c>
      <c r="B2144" s="8" t="s">
        <v>151</v>
      </c>
      <c r="C2144" s="8" t="s">
        <v>84</v>
      </c>
      <c r="D2144" s="9" t="s">
        <v>71</v>
      </c>
      <c r="E2144" s="8"/>
      <c r="F2144" s="14">
        <v>539</v>
      </c>
    </row>
    <row r="2145" spans="1:6" ht="14.4">
      <c r="A2145" s="8" t="str">
        <f t="shared" si="33"/>
        <v>Grenada-The Americas 2009</v>
      </c>
      <c r="B2145" s="8" t="s">
        <v>152</v>
      </c>
      <c r="C2145" s="8" t="s">
        <v>84</v>
      </c>
      <c r="D2145" s="9" t="s">
        <v>71</v>
      </c>
      <c r="E2145" s="8"/>
      <c r="F2145" s="14">
        <v>205</v>
      </c>
    </row>
    <row r="2146" spans="1:6" ht="14.4">
      <c r="A2146" s="8" t="str">
        <f t="shared" si="33"/>
        <v>Guam-Oceania 2009</v>
      </c>
      <c r="B2146" s="8" t="s">
        <v>153</v>
      </c>
      <c r="C2146" s="8" t="s">
        <v>80</v>
      </c>
      <c r="D2146" s="9" t="s">
        <v>71</v>
      </c>
      <c r="E2146" s="8"/>
      <c r="F2146" s="8"/>
    </row>
    <row r="2147" spans="1:6" ht="14.4">
      <c r="A2147" s="8" t="str">
        <f t="shared" si="33"/>
        <v>Guatemala-The Americas 2010</v>
      </c>
      <c r="B2147" s="8" t="s">
        <v>154</v>
      </c>
      <c r="C2147" s="8" t="s">
        <v>84</v>
      </c>
      <c r="D2147" s="9" t="s">
        <v>72</v>
      </c>
      <c r="E2147" s="14">
        <v>7248</v>
      </c>
      <c r="F2147" s="14">
        <v>11096</v>
      </c>
    </row>
    <row r="2148" spans="1:6" ht="14.4">
      <c r="A2148" s="8" t="str">
        <f t="shared" si="33"/>
        <v>Guinea-Africa 2010</v>
      </c>
      <c r="B2148" s="8" t="s">
        <v>155</v>
      </c>
      <c r="C2148" s="8" t="s">
        <v>78</v>
      </c>
      <c r="D2148" s="9" t="s">
        <v>72</v>
      </c>
      <c r="E2148" s="8"/>
      <c r="F2148" s="14">
        <v>1324</v>
      </c>
    </row>
    <row r="2149" spans="1:6" ht="14.4">
      <c r="A2149" s="8" t="str">
        <f t="shared" si="33"/>
        <v>Guinea-Bissau-Africa 2010</v>
      </c>
      <c r="B2149" s="8" t="s">
        <v>156</v>
      </c>
      <c r="C2149" s="8" t="s">
        <v>78</v>
      </c>
      <c r="D2149" s="9" t="s">
        <v>72</v>
      </c>
      <c r="E2149" s="8"/>
      <c r="F2149" s="14">
        <v>154</v>
      </c>
    </row>
    <row r="2150" spans="1:6" ht="14.4">
      <c r="A2150" s="8" t="str">
        <f t="shared" si="33"/>
        <v>Guyana-The Americas 2010</v>
      </c>
      <c r="B2150" s="8" t="s">
        <v>157</v>
      </c>
      <c r="C2150" s="8" t="s">
        <v>84</v>
      </c>
      <c r="D2150" s="9" t="s">
        <v>72</v>
      </c>
      <c r="E2150" s="8"/>
      <c r="F2150" s="14">
        <v>1580</v>
      </c>
    </row>
    <row r="2151" spans="1:6" ht="14.4">
      <c r="A2151" s="8" t="str">
        <f t="shared" si="33"/>
        <v>Haiti-The Americas 2010</v>
      </c>
      <c r="B2151" s="8" t="s">
        <v>158</v>
      </c>
      <c r="C2151" s="8" t="s">
        <v>84</v>
      </c>
      <c r="D2151" s="9" t="s">
        <v>72</v>
      </c>
      <c r="E2151" s="14">
        <v>2309</v>
      </c>
      <c r="F2151" s="14">
        <v>1826</v>
      </c>
    </row>
    <row r="2152" spans="1:6" ht="14.4">
      <c r="A2152" s="8" t="str">
        <f t="shared" si="33"/>
        <v>Honduras-The Americas 2010</v>
      </c>
      <c r="B2152" s="8" t="s">
        <v>159</v>
      </c>
      <c r="C2152" s="8" t="s">
        <v>84</v>
      </c>
      <c r="D2152" s="9" t="s">
        <v>72</v>
      </c>
      <c r="E2152" s="14">
        <v>3380</v>
      </c>
      <c r="F2152" s="14">
        <v>6091</v>
      </c>
    </row>
    <row r="2153" spans="1:6" ht="14.4">
      <c r="A2153" s="8" t="str">
        <f t="shared" si="33"/>
        <v>Hong Kong SAR-Asia 2010</v>
      </c>
      <c r="B2153" s="8" t="s">
        <v>160</v>
      </c>
      <c r="C2153" s="8" t="s">
        <v>61</v>
      </c>
      <c r="D2153" s="9" t="s">
        <v>72</v>
      </c>
      <c r="E2153" s="14">
        <v>13195</v>
      </c>
      <c r="F2153" s="14">
        <v>36952</v>
      </c>
    </row>
    <row r="2154" spans="1:6" ht="14.4">
      <c r="A2154" s="8" t="str">
        <f t="shared" si="33"/>
        <v>Hungary-Europe 2010</v>
      </c>
      <c r="B2154" s="8" t="s">
        <v>161</v>
      </c>
      <c r="C2154" s="8" t="s">
        <v>76</v>
      </c>
      <c r="D2154" s="9" t="s">
        <v>72</v>
      </c>
      <c r="E2154" s="14">
        <v>25601</v>
      </c>
      <c r="F2154" s="14">
        <v>56094</v>
      </c>
    </row>
    <row r="2155" spans="1:6" ht="14.4">
      <c r="A2155" s="8" t="str">
        <f t="shared" si="33"/>
        <v>Iceland-Europe 2010</v>
      </c>
      <c r="B2155" s="8" t="s">
        <v>162</v>
      </c>
      <c r="C2155" s="8" t="s">
        <v>76</v>
      </c>
      <c r="D2155" s="9" t="s">
        <v>72</v>
      </c>
      <c r="E2155" s="14">
        <v>3285</v>
      </c>
      <c r="F2155" s="14">
        <v>2171</v>
      </c>
    </row>
    <row r="2156" spans="1:6" ht="14.4">
      <c r="A2156" s="8" t="str">
        <f t="shared" si="33"/>
        <v>India-Asia 2010</v>
      </c>
      <c r="B2156" s="8" t="s">
        <v>163</v>
      </c>
      <c r="C2156" s="8" t="s">
        <v>61</v>
      </c>
      <c r="D2156" s="9" t="s">
        <v>72</v>
      </c>
      <c r="E2156" s="14">
        <v>477540</v>
      </c>
      <c r="F2156" s="14">
        <v>1226791</v>
      </c>
    </row>
    <row r="2157" spans="1:6" ht="14.4">
      <c r="A2157" s="8" t="str">
        <f t="shared" si="33"/>
        <v>Indonesia-Asia 2010</v>
      </c>
      <c r="B2157" s="8" t="s">
        <v>164</v>
      </c>
      <c r="C2157" s="8" t="s">
        <v>61</v>
      </c>
      <c r="D2157" s="9" t="s">
        <v>72</v>
      </c>
      <c r="E2157" s="14">
        <v>164879</v>
      </c>
      <c r="F2157" s="14">
        <v>306737</v>
      </c>
    </row>
    <row r="2158" spans="1:6" ht="14.4">
      <c r="A2158" s="8" t="str">
        <f t="shared" si="33"/>
        <v>Iran-Middle East 2010</v>
      </c>
      <c r="B2158" s="8" t="s">
        <v>165</v>
      </c>
      <c r="C2158" s="8" t="s">
        <v>93</v>
      </c>
      <c r="D2158" s="9" t="s">
        <v>72</v>
      </c>
      <c r="E2158" s="14">
        <v>138011</v>
      </c>
      <c r="F2158" s="14">
        <v>402178</v>
      </c>
    </row>
    <row r="2159" spans="1:6" ht="14.4">
      <c r="A2159" s="8" t="str">
        <f t="shared" si="33"/>
        <v>Iraq-Middle East 2010</v>
      </c>
      <c r="B2159" s="8" t="s">
        <v>166</v>
      </c>
      <c r="C2159" s="8" t="s">
        <v>93</v>
      </c>
      <c r="D2159" s="9" t="s">
        <v>72</v>
      </c>
      <c r="E2159" s="14">
        <v>27981</v>
      </c>
      <c r="F2159" s="14">
        <v>87260</v>
      </c>
    </row>
    <row r="2160" spans="1:6" ht="14.4">
      <c r="A2160" s="8" t="str">
        <f t="shared" si="33"/>
        <v>Ireland-Europe 2011</v>
      </c>
      <c r="B2160" s="8" t="s">
        <v>167</v>
      </c>
      <c r="C2160" s="8" t="s">
        <v>76</v>
      </c>
      <c r="D2160" s="9" t="s">
        <v>73</v>
      </c>
      <c r="E2160" s="14">
        <v>14673</v>
      </c>
      <c r="F2160" s="14">
        <v>43762</v>
      </c>
    </row>
    <row r="2161" spans="1:6" ht="14.4">
      <c r="A2161" s="8" t="str">
        <f t="shared" si="33"/>
        <v>Isle of Man-Europe 2011</v>
      </c>
      <c r="B2161" s="8" t="s">
        <v>168</v>
      </c>
      <c r="C2161" s="8" t="s">
        <v>76</v>
      </c>
      <c r="D2161" s="9" t="s">
        <v>73</v>
      </c>
      <c r="E2161" s="8"/>
      <c r="F2161" s="8"/>
    </row>
    <row r="2162" spans="1:6" ht="14.4">
      <c r="A2162" s="8" t="str">
        <f t="shared" si="33"/>
        <v>Israel-Middle East 2011</v>
      </c>
      <c r="B2162" s="8" t="s">
        <v>169</v>
      </c>
      <c r="C2162" s="8" t="s">
        <v>93</v>
      </c>
      <c r="D2162" s="9" t="s">
        <v>73</v>
      </c>
      <c r="E2162" s="14">
        <v>18809</v>
      </c>
      <c r="F2162" s="14">
        <v>63146</v>
      </c>
    </row>
    <row r="2163" spans="1:6" ht="14.4">
      <c r="A2163" s="8" t="str">
        <f t="shared" si="33"/>
        <v>Italy-Europe 2011</v>
      </c>
      <c r="B2163" s="8" t="s">
        <v>170</v>
      </c>
      <c r="C2163" s="8" t="s">
        <v>76</v>
      </c>
      <c r="D2163" s="9" t="s">
        <v>73</v>
      </c>
      <c r="E2163" s="14">
        <v>172396</v>
      </c>
      <c r="F2163" s="14">
        <v>452632</v>
      </c>
    </row>
    <row r="2164" spans="1:6" ht="14.4">
      <c r="A2164" s="8" t="str">
        <f t="shared" si="33"/>
        <v>Jamaica-The Americas 2011</v>
      </c>
      <c r="B2164" s="8" t="s">
        <v>171</v>
      </c>
      <c r="C2164" s="8" t="s">
        <v>84</v>
      </c>
      <c r="D2164" s="9" t="s">
        <v>73</v>
      </c>
      <c r="E2164" s="14">
        <v>3586</v>
      </c>
      <c r="F2164" s="14">
        <v>10301</v>
      </c>
    </row>
    <row r="2165" spans="1:6" ht="14.4">
      <c r="A2165" s="8" t="str">
        <f t="shared" si="33"/>
        <v>Japan-Asia 2011</v>
      </c>
      <c r="B2165" s="8" t="s">
        <v>172</v>
      </c>
      <c r="C2165" s="8" t="s">
        <v>61</v>
      </c>
      <c r="D2165" s="9" t="s">
        <v>73</v>
      </c>
      <c r="E2165" s="14">
        <v>510390</v>
      </c>
      <c r="F2165" s="14">
        <v>1216751</v>
      </c>
    </row>
    <row r="2166" spans="1:6" ht="14.4">
      <c r="A2166" s="8" t="str">
        <f t="shared" si="33"/>
        <v>Jordan-Middle East 2011</v>
      </c>
      <c r="B2166" s="8" t="s">
        <v>173</v>
      </c>
      <c r="C2166" s="8" t="s">
        <v>93</v>
      </c>
      <c r="D2166" s="9" t="s">
        <v>73</v>
      </c>
      <c r="E2166" s="14">
        <v>5060</v>
      </c>
      <c r="F2166" s="14">
        <v>16887</v>
      </c>
    </row>
    <row r="2167" spans="1:6" ht="14.4">
      <c r="A2167" s="8" t="str">
        <f t="shared" si="33"/>
        <v>Kazakhstan-Asia 2011</v>
      </c>
      <c r="B2167" s="8" t="s">
        <v>174</v>
      </c>
      <c r="C2167" s="8" t="s">
        <v>61</v>
      </c>
      <c r="D2167" s="9" t="s">
        <v>73</v>
      </c>
      <c r="E2167" s="14">
        <v>39679</v>
      </c>
      <c r="F2167" s="14">
        <v>151946</v>
      </c>
    </row>
    <row r="2168" spans="1:6" ht="14.4">
      <c r="A2168" s="8" t="str">
        <f t="shared" si="33"/>
        <v>Kenya-Africa 2011</v>
      </c>
      <c r="B2168" s="8" t="s">
        <v>175</v>
      </c>
      <c r="C2168" s="8" t="s">
        <v>78</v>
      </c>
      <c r="D2168" s="9" t="s">
        <v>73</v>
      </c>
      <c r="E2168" s="14">
        <v>14454</v>
      </c>
      <c r="F2168" s="14">
        <v>7968</v>
      </c>
    </row>
    <row r="2169" spans="1:6" ht="14.4">
      <c r="A2169" s="8" t="str">
        <f t="shared" si="33"/>
        <v>Kiribati-Oceania 2011</v>
      </c>
      <c r="B2169" s="8" t="s">
        <v>176</v>
      </c>
      <c r="C2169" s="8" t="s">
        <v>80</v>
      </c>
      <c r="D2169" s="9" t="s">
        <v>73</v>
      </c>
      <c r="E2169" s="8"/>
      <c r="F2169" s="14">
        <v>40</v>
      </c>
    </row>
    <row r="2170" spans="1:6" ht="14.4">
      <c r="A2170" s="8" t="str">
        <f t="shared" si="33"/>
        <v>Kosovo-Europe 2011</v>
      </c>
      <c r="B2170" s="8" t="s">
        <v>177</v>
      </c>
      <c r="C2170" s="8" t="s">
        <v>76</v>
      </c>
      <c r="D2170" s="9" t="s">
        <v>73</v>
      </c>
      <c r="E2170" s="14">
        <v>1894</v>
      </c>
      <c r="F2170" s="8"/>
    </row>
    <row r="2171" spans="1:6" ht="14.4">
      <c r="A2171" s="8" t="str">
        <f t="shared" si="33"/>
        <v>Kuwait-Middle East 2011</v>
      </c>
      <c r="B2171" s="8" t="s">
        <v>178</v>
      </c>
      <c r="C2171" s="8" t="s">
        <v>93</v>
      </c>
      <c r="D2171" s="9" t="s">
        <v>73</v>
      </c>
      <c r="E2171" s="14">
        <v>20639</v>
      </c>
      <c r="F2171" s="14">
        <v>52753</v>
      </c>
    </row>
    <row r="2172" spans="1:6" ht="14.4">
      <c r="A2172" s="8" t="str">
        <f t="shared" si="33"/>
        <v>Kyrgyzstan-Asia 2011</v>
      </c>
      <c r="B2172" s="8" t="s">
        <v>179</v>
      </c>
      <c r="C2172" s="8" t="s">
        <v>61</v>
      </c>
      <c r="D2172" s="9" t="s">
        <v>73</v>
      </c>
      <c r="E2172" s="14">
        <v>2422</v>
      </c>
      <c r="F2172" s="14">
        <v>4848</v>
      </c>
    </row>
    <row r="2173" spans="1:6" ht="14.4">
      <c r="A2173" s="8" t="str">
        <f t="shared" si="33"/>
        <v>Laos-Asia 2012</v>
      </c>
      <c r="B2173" s="8" t="s">
        <v>180</v>
      </c>
      <c r="C2173" s="8" t="s">
        <v>61</v>
      </c>
      <c r="D2173" s="9" t="s">
        <v>74</v>
      </c>
      <c r="E2173" s="8"/>
      <c r="F2173" s="14">
        <v>1177</v>
      </c>
    </row>
    <row r="2174" spans="1:6" ht="14.4">
      <c r="A2174" s="8" t="str">
        <f t="shared" si="33"/>
        <v>Latvia-Europe 2012</v>
      </c>
      <c r="B2174" s="8" t="s">
        <v>181</v>
      </c>
      <c r="C2174" s="8" t="s">
        <v>76</v>
      </c>
      <c r="D2174" s="9" t="s">
        <v>74</v>
      </c>
      <c r="E2174" s="14">
        <v>4073</v>
      </c>
      <c r="F2174" s="14">
        <v>6652</v>
      </c>
    </row>
    <row r="2175" spans="1:6" ht="14.4">
      <c r="A2175" s="8" t="str">
        <f t="shared" si="33"/>
        <v>Lebanon-Middle East 2012</v>
      </c>
      <c r="B2175" s="8" t="s">
        <v>182</v>
      </c>
      <c r="C2175" s="8" t="s">
        <v>93</v>
      </c>
      <c r="D2175" s="9" t="s">
        <v>74</v>
      </c>
      <c r="E2175" s="14">
        <v>5220</v>
      </c>
      <c r="F2175" s="14">
        <v>16039</v>
      </c>
    </row>
    <row r="2176" spans="1:6" ht="14.4">
      <c r="A2176" s="8" t="str">
        <f t="shared" si="33"/>
        <v>Lesotho-Africa 2012</v>
      </c>
      <c r="B2176" s="8" t="s">
        <v>183</v>
      </c>
      <c r="C2176" s="8" t="s">
        <v>78</v>
      </c>
      <c r="D2176" s="9" t="s">
        <v>74</v>
      </c>
      <c r="E2176" s="8"/>
      <c r="F2176" s="8"/>
    </row>
    <row r="2177" spans="1:6" ht="14.4">
      <c r="A2177" s="8" t="str">
        <f t="shared" si="33"/>
        <v>Liberia-Africa 2012</v>
      </c>
      <c r="B2177" s="8" t="s">
        <v>184</v>
      </c>
      <c r="C2177" s="8" t="s">
        <v>78</v>
      </c>
      <c r="D2177" s="9" t="s">
        <v>74</v>
      </c>
      <c r="E2177" s="8"/>
      <c r="F2177" s="14">
        <v>502</v>
      </c>
    </row>
    <row r="2178" spans="1:6" ht="14.4">
      <c r="A2178" s="8" t="str">
        <f t="shared" si="33"/>
        <v>Libya-Africa 2012</v>
      </c>
      <c r="B2178" s="8" t="s">
        <v>185</v>
      </c>
      <c r="C2178" s="8" t="s">
        <v>78</v>
      </c>
      <c r="D2178" s="9" t="s">
        <v>74</v>
      </c>
      <c r="E2178" s="14">
        <v>16951</v>
      </c>
      <c r="F2178" s="14">
        <v>47832</v>
      </c>
    </row>
    <row r="2179" spans="1:6" ht="14.4">
      <c r="A2179" s="8" t="str">
        <f t="shared" ref="A2179:A2242" si="34">CONCATENATE(B2179," ",D2179)</f>
        <v>Liechtenstein-Europe 2012</v>
      </c>
      <c r="B2179" s="8" t="s">
        <v>186</v>
      </c>
      <c r="C2179" s="8" t="s">
        <v>76</v>
      </c>
      <c r="D2179" s="9" t="s">
        <v>74</v>
      </c>
      <c r="E2179" s="8"/>
      <c r="F2179" s="8"/>
    </row>
    <row r="2180" spans="1:6" ht="14.4">
      <c r="A2180" s="8" t="str">
        <f t="shared" si="34"/>
        <v>Lithuania-Europe 2012</v>
      </c>
      <c r="B2180" s="8" t="s">
        <v>187</v>
      </c>
      <c r="C2180" s="8" t="s">
        <v>76</v>
      </c>
      <c r="D2180" s="9" t="s">
        <v>74</v>
      </c>
      <c r="E2180" s="14">
        <v>8865</v>
      </c>
      <c r="F2180" s="14">
        <v>13212</v>
      </c>
    </row>
    <row r="2181" spans="1:6" ht="14.4">
      <c r="A2181" s="8" t="str">
        <f t="shared" si="34"/>
        <v>Luxembourg-Europe 2012</v>
      </c>
      <c r="B2181" s="8" t="s">
        <v>188</v>
      </c>
      <c r="C2181" s="8" t="s">
        <v>76</v>
      </c>
      <c r="D2181" s="9" t="s">
        <v>74</v>
      </c>
      <c r="E2181" s="14">
        <v>3646</v>
      </c>
      <c r="F2181" s="14">
        <v>9417</v>
      </c>
    </row>
    <row r="2182" spans="1:6" ht="14.4">
      <c r="A2182" s="8" t="str">
        <f t="shared" si="34"/>
        <v>Macao SAR-Asia 2012</v>
      </c>
      <c r="B2182" s="8" t="s">
        <v>189</v>
      </c>
      <c r="C2182" s="8" t="s">
        <v>61</v>
      </c>
      <c r="D2182" s="9" t="s">
        <v>74</v>
      </c>
      <c r="E2182" s="8"/>
      <c r="F2182" s="14">
        <v>1525</v>
      </c>
    </row>
    <row r="2183" spans="1:6" ht="14.4">
      <c r="A2183" s="8" t="str">
        <f t="shared" si="34"/>
        <v>Madagascar-Africa 2012</v>
      </c>
      <c r="B2183" s="8" t="s">
        <v>190</v>
      </c>
      <c r="C2183" s="8" t="s">
        <v>78</v>
      </c>
      <c r="D2183" s="9" t="s">
        <v>74</v>
      </c>
      <c r="E2183" s="8"/>
      <c r="F2183" s="14">
        <v>1236</v>
      </c>
    </row>
    <row r="2184" spans="1:6" ht="14.4">
      <c r="A2184" s="8" t="str">
        <f t="shared" si="34"/>
        <v>Malawi-Africa 2012</v>
      </c>
      <c r="B2184" s="8" t="s">
        <v>191</v>
      </c>
      <c r="C2184" s="8" t="s">
        <v>78</v>
      </c>
      <c r="D2184" s="9" t="s">
        <v>74</v>
      </c>
      <c r="E2184" s="8"/>
      <c r="F2184" s="14">
        <v>884</v>
      </c>
    </row>
    <row r="2185" spans="1:6" ht="14.4">
      <c r="A2185" s="8" t="str">
        <f t="shared" si="34"/>
        <v>Malaysia-Asia 2012</v>
      </c>
      <c r="B2185" s="8" t="s">
        <v>192</v>
      </c>
      <c r="C2185" s="8" t="s">
        <v>61</v>
      </c>
      <c r="D2185" s="9" t="s">
        <v>74</v>
      </c>
      <c r="E2185" s="14">
        <v>51009</v>
      </c>
      <c r="F2185" s="14">
        <v>135129</v>
      </c>
    </row>
    <row r="2186" spans="1:6" ht="14.4">
      <c r="A2186" s="8" t="str">
        <f t="shared" si="34"/>
        <v>Maldives-Asia 2005</v>
      </c>
      <c r="B2186" s="8" t="s">
        <v>193</v>
      </c>
      <c r="C2186" s="8" t="s">
        <v>61</v>
      </c>
      <c r="D2186" s="9" t="s">
        <v>67</v>
      </c>
      <c r="E2186" s="8"/>
      <c r="F2186" s="14">
        <v>689</v>
      </c>
    </row>
    <row r="2187" spans="1:6" ht="14.4">
      <c r="A2187" s="8" t="str">
        <f t="shared" si="34"/>
        <v>Mali-Africa 2005</v>
      </c>
      <c r="B2187" s="8" t="s">
        <v>194</v>
      </c>
      <c r="C2187" s="8" t="s">
        <v>78</v>
      </c>
      <c r="D2187" s="9" t="s">
        <v>67</v>
      </c>
      <c r="E2187" s="8"/>
      <c r="F2187" s="14">
        <v>554</v>
      </c>
    </row>
    <row r="2188" spans="1:6" ht="14.4">
      <c r="A2188" s="8" t="str">
        <f t="shared" si="34"/>
        <v>Malta-Europe 2005</v>
      </c>
      <c r="B2188" s="8" t="s">
        <v>195</v>
      </c>
      <c r="C2188" s="8" t="s">
        <v>76</v>
      </c>
      <c r="D2188" s="9" t="s">
        <v>67</v>
      </c>
      <c r="E2188" s="14">
        <v>734</v>
      </c>
      <c r="F2188" s="14">
        <v>2299</v>
      </c>
    </row>
    <row r="2189" spans="1:6" ht="14.4">
      <c r="A2189" s="8" t="str">
        <f t="shared" si="34"/>
        <v>Marshall Islands-Oceania 2005</v>
      </c>
      <c r="B2189" s="8" t="s">
        <v>196</v>
      </c>
      <c r="C2189" s="8" t="s">
        <v>80</v>
      </c>
      <c r="D2189" s="9" t="s">
        <v>67</v>
      </c>
      <c r="E2189" s="8"/>
      <c r="F2189" s="14">
        <v>84</v>
      </c>
    </row>
    <row r="2190" spans="1:6" ht="14.4">
      <c r="A2190" s="8" t="str">
        <f t="shared" si="34"/>
        <v>Mauritania-Africa 2005</v>
      </c>
      <c r="B2190" s="8" t="s">
        <v>197</v>
      </c>
      <c r="C2190" s="8" t="s">
        <v>78</v>
      </c>
      <c r="D2190" s="9" t="s">
        <v>67</v>
      </c>
      <c r="E2190" s="8"/>
      <c r="F2190" s="14">
        <v>1434</v>
      </c>
    </row>
    <row r="2191" spans="1:6" ht="14.4">
      <c r="A2191" s="8" t="str">
        <f t="shared" si="34"/>
        <v>Mauritius-Africa 2005</v>
      </c>
      <c r="B2191" s="8" t="s">
        <v>198</v>
      </c>
      <c r="C2191" s="8" t="s">
        <v>78</v>
      </c>
      <c r="D2191" s="9" t="s">
        <v>67</v>
      </c>
      <c r="E2191" s="8"/>
      <c r="F2191" s="14">
        <v>2981</v>
      </c>
    </row>
    <row r="2192" spans="1:6" ht="14.4">
      <c r="A2192" s="8" t="str">
        <f t="shared" si="34"/>
        <v>Mexico-The Americas 2005</v>
      </c>
      <c r="B2192" s="8" t="s">
        <v>199</v>
      </c>
      <c r="C2192" s="8" t="s">
        <v>84</v>
      </c>
      <c r="D2192" s="9" t="s">
        <v>67</v>
      </c>
      <c r="E2192" s="14">
        <v>150843</v>
      </c>
      <c r="F2192" s="14">
        <v>391251</v>
      </c>
    </row>
    <row r="2193" spans="1:6" ht="14.4">
      <c r="A2193" s="8" t="str">
        <f t="shared" si="34"/>
        <v>Micronesia, Fed. Sts.-Oceania 2005</v>
      </c>
      <c r="B2193" s="8" t="s">
        <v>200</v>
      </c>
      <c r="C2193" s="8" t="s">
        <v>80</v>
      </c>
      <c r="D2193" s="9" t="s">
        <v>67</v>
      </c>
      <c r="E2193" s="8"/>
      <c r="F2193" s="14">
        <v>147</v>
      </c>
    </row>
    <row r="2194" spans="1:6" ht="14.4">
      <c r="A2194" s="8" t="str">
        <f t="shared" si="34"/>
        <v>Moldova-Europe 2005</v>
      </c>
      <c r="B2194" s="8" t="s">
        <v>201</v>
      </c>
      <c r="C2194" s="8" t="s">
        <v>76</v>
      </c>
      <c r="D2194" s="9" t="s">
        <v>67</v>
      </c>
      <c r="E2194" s="14">
        <v>3096</v>
      </c>
      <c r="F2194" s="14">
        <v>3986</v>
      </c>
    </row>
    <row r="2195" spans="1:6" ht="14.4">
      <c r="A2195" s="8" t="str">
        <f t="shared" si="34"/>
        <v>Monaco-Europe 2005</v>
      </c>
      <c r="B2195" s="8" t="s">
        <v>202</v>
      </c>
      <c r="C2195" s="8" t="s">
        <v>76</v>
      </c>
      <c r="D2195" s="9" t="s">
        <v>67</v>
      </c>
      <c r="E2195" s="8"/>
      <c r="F2195" s="8"/>
    </row>
    <row r="2196" spans="1:6" ht="14.4">
      <c r="A2196" s="8" t="str">
        <f t="shared" si="34"/>
        <v>Mongolia-Asia 2005</v>
      </c>
      <c r="B2196" s="8" t="s">
        <v>203</v>
      </c>
      <c r="C2196" s="8" t="s">
        <v>61</v>
      </c>
      <c r="D2196" s="9" t="s">
        <v>67</v>
      </c>
      <c r="E2196" s="14">
        <v>2586</v>
      </c>
      <c r="F2196" s="14">
        <v>8287</v>
      </c>
    </row>
    <row r="2197" spans="1:6" ht="14.4">
      <c r="A2197" s="8" t="str">
        <f t="shared" si="34"/>
        <v>Montenegro-Europe 2005</v>
      </c>
      <c r="B2197" s="8" t="s">
        <v>204</v>
      </c>
      <c r="C2197" s="8" t="s">
        <v>76</v>
      </c>
      <c r="D2197" s="9" t="s">
        <v>67</v>
      </c>
      <c r="E2197" s="8"/>
      <c r="F2197" s="8"/>
    </row>
    <row r="2198" spans="1:6" ht="14.4">
      <c r="A2198" s="8" t="str">
        <f t="shared" si="34"/>
        <v>Morocco-Africa 2005</v>
      </c>
      <c r="B2198" s="8" t="s">
        <v>205</v>
      </c>
      <c r="C2198" s="8" t="s">
        <v>78</v>
      </c>
      <c r="D2198" s="9" t="s">
        <v>67</v>
      </c>
      <c r="E2198" s="14">
        <v>11079</v>
      </c>
      <c r="F2198" s="14">
        <v>38254</v>
      </c>
    </row>
    <row r="2199" spans="1:6" ht="14.4">
      <c r="A2199" s="8" t="str">
        <f t="shared" si="34"/>
        <v>Mozambique-Africa 2005</v>
      </c>
      <c r="B2199" s="8" t="s">
        <v>206</v>
      </c>
      <c r="C2199" s="8" t="s">
        <v>78</v>
      </c>
      <c r="D2199" s="9" t="s">
        <v>67</v>
      </c>
      <c r="E2199" s="14">
        <v>7645</v>
      </c>
      <c r="F2199" s="14">
        <v>1588</v>
      </c>
    </row>
    <row r="2200" spans="1:6" ht="14.4">
      <c r="A2200" s="8" t="str">
        <f t="shared" si="34"/>
        <v>Myanmar-Asia 2005</v>
      </c>
      <c r="B2200" s="8" t="s">
        <v>207</v>
      </c>
      <c r="C2200" s="8" t="s">
        <v>61</v>
      </c>
      <c r="D2200" s="9" t="s">
        <v>67</v>
      </c>
      <c r="E2200" s="14">
        <v>12968</v>
      </c>
      <c r="F2200" s="14">
        <v>9208</v>
      </c>
    </row>
    <row r="2201" spans="1:6" ht="14.4">
      <c r="A2201" s="8" t="str">
        <f t="shared" si="34"/>
        <v>Namibia-Africa 2006</v>
      </c>
      <c r="B2201" s="8" t="s">
        <v>208</v>
      </c>
      <c r="C2201" s="8" t="s">
        <v>78</v>
      </c>
      <c r="D2201" s="9" t="s">
        <v>68</v>
      </c>
      <c r="E2201" s="14">
        <v>1010</v>
      </c>
      <c r="F2201" s="14">
        <v>1760</v>
      </c>
    </row>
    <row r="2202" spans="1:6" ht="14.4">
      <c r="A2202" s="8" t="str">
        <f t="shared" si="34"/>
        <v>Nepal-Asia 2006</v>
      </c>
      <c r="B2202" s="8" t="s">
        <v>209</v>
      </c>
      <c r="C2202" s="8" t="s">
        <v>61</v>
      </c>
      <c r="D2202" s="9" t="s">
        <v>68</v>
      </c>
      <c r="E2202" s="14">
        <v>8467</v>
      </c>
      <c r="F2202" s="14">
        <v>2710</v>
      </c>
    </row>
    <row r="2203" spans="1:6" ht="14.4">
      <c r="A2203" s="8" t="str">
        <f t="shared" si="34"/>
        <v>Netherlands-Europe 2006</v>
      </c>
      <c r="B2203" s="8" t="s">
        <v>210</v>
      </c>
      <c r="C2203" s="8" t="s">
        <v>76</v>
      </c>
      <c r="D2203" s="9" t="s">
        <v>68</v>
      </c>
      <c r="E2203" s="14">
        <v>75706</v>
      </c>
      <c r="F2203" s="14">
        <v>172364</v>
      </c>
    </row>
    <row r="2204" spans="1:6" ht="14.4">
      <c r="A2204" s="8" t="str">
        <f t="shared" si="34"/>
        <v>New Caledonia-Oceania 2006</v>
      </c>
      <c r="B2204" s="8" t="s">
        <v>211</v>
      </c>
      <c r="C2204" s="8" t="s">
        <v>80</v>
      </c>
      <c r="D2204" s="9" t="s">
        <v>68</v>
      </c>
      <c r="E2204" s="8"/>
      <c r="F2204" s="14">
        <v>2428</v>
      </c>
    </row>
    <row r="2205" spans="1:6" ht="14.4">
      <c r="A2205" s="8" t="str">
        <f t="shared" si="34"/>
        <v>New Zealand-Oceania 2006</v>
      </c>
      <c r="B2205" s="8" t="s">
        <v>212</v>
      </c>
      <c r="C2205" s="8" t="s">
        <v>80</v>
      </c>
      <c r="D2205" s="9" t="s">
        <v>68</v>
      </c>
      <c r="E2205" s="14">
        <v>17119</v>
      </c>
      <c r="F2205" s="14">
        <v>33201</v>
      </c>
    </row>
    <row r="2206" spans="1:6" ht="14.4">
      <c r="A2206" s="8" t="str">
        <f t="shared" si="34"/>
        <v>Nicaragua-The Americas 2006</v>
      </c>
      <c r="B2206" s="8" t="s">
        <v>213</v>
      </c>
      <c r="C2206" s="8" t="s">
        <v>84</v>
      </c>
      <c r="D2206" s="9" t="s">
        <v>68</v>
      </c>
      <c r="E2206" s="14">
        <v>2636</v>
      </c>
      <c r="F2206" s="14">
        <v>4037</v>
      </c>
    </row>
    <row r="2207" spans="1:6" ht="14.4">
      <c r="A2207" s="8" t="str">
        <f t="shared" si="34"/>
        <v>Niger-Africa 2006</v>
      </c>
      <c r="B2207" s="8" t="s">
        <v>214</v>
      </c>
      <c r="C2207" s="8" t="s">
        <v>78</v>
      </c>
      <c r="D2207" s="9" t="s">
        <v>68</v>
      </c>
      <c r="E2207" s="8"/>
      <c r="F2207" s="14">
        <v>814</v>
      </c>
    </row>
    <row r="2208" spans="1:6" ht="14.4">
      <c r="A2208" s="8" t="str">
        <f t="shared" si="34"/>
        <v>Nigeria-Africa 2006</v>
      </c>
      <c r="B2208" s="8" t="s">
        <v>215</v>
      </c>
      <c r="C2208" s="8" t="s">
        <v>78</v>
      </c>
      <c r="D2208" s="9" t="s">
        <v>68</v>
      </c>
      <c r="E2208" s="14">
        <v>97389</v>
      </c>
      <c r="F2208" s="14">
        <v>98125</v>
      </c>
    </row>
    <row r="2209" spans="1:6" ht="14.4">
      <c r="A2209" s="8" t="str">
        <f t="shared" si="34"/>
        <v>North Korea-Asia 2006</v>
      </c>
      <c r="B2209" s="8" t="s">
        <v>216</v>
      </c>
      <c r="C2209" s="8" t="s">
        <v>61</v>
      </c>
      <c r="D2209" s="9" t="s">
        <v>68</v>
      </c>
      <c r="E2209" s="14">
        <v>19566</v>
      </c>
      <c r="F2209" s="14">
        <v>76109</v>
      </c>
    </row>
    <row r="2210" spans="1:6" ht="14.4">
      <c r="A2210" s="8" t="str">
        <f t="shared" si="34"/>
        <v>North Macedonia-Europe 2006</v>
      </c>
      <c r="B2210" s="8" t="s">
        <v>217</v>
      </c>
      <c r="C2210" s="8" t="s">
        <v>76</v>
      </c>
      <c r="D2210" s="9" t="s">
        <v>68</v>
      </c>
      <c r="E2210" s="14">
        <v>2527</v>
      </c>
      <c r="F2210" s="14">
        <v>10935</v>
      </c>
    </row>
    <row r="2211" spans="1:6" ht="14.4">
      <c r="A2211" s="8" t="str">
        <f t="shared" si="34"/>
        <v>Norway-Europe 2006</v>
      </c>
      <c r="B2211" s="8" t="s">
        <v>218</v>
      </c>
      <c r="C2211" s="8" t="s">
        <v>76</v>
      </c>
      <c r="D2211" s="9" t="s">
        <v>68</v>
      </c>
      <c r="E2211" s="14">
        <v>24912</v>
      </c>
      <c r="F2211" s="14">
        <v>37429</v>
      </c>
    </row>
    <row r="2212" spans="1:6" ht="14.4">
      <c r="A2212" s="8" t="str">
        <f t="shared" si="34"/>
        <v>Oman-Middle East 2006</v>
      </c>
      <c r="B2212" s="8" t="s">
        <v>219</v>
      </c>
      <c r="C2212" s="8" t="s">
        <v>93</v>
      </c>
      <c r="D2212" s="9" t="s">
        <v>68</v>
      </c>
      <c r="E2212" s="14">
        <v>8818</v>
      </c>
      <c r="F2212" s="14">
        <v>25471</v>
      </c>
    </row>
    <row r="2213" spans="1:6" ht="14.4">
      <c r="A2213" s="8" t="str">
        <f t="shared" si="34"/>
        <v>Pakistan-Asia 2006</v>
      </c>
      <c r="B2213" s="8" t="s">
        <v>220</v>
      </c>
      <c r="C2213" s="8" t="s">
        <v>61</v>
      </c>
      <c r="D2213" s="9" t="s">
        <v>68</v>
      </c>
      <c r="E2213" s="14">
        <v>65775</v>
      </c>
      <c r="F2213" s="14">
        <v>114084</v>
      </c>
    </row>
    <row r="2214" spans="1:6" ht="14.4">
      <c r="A2214" s="8" t="str">
        <f t="shared" si="34"/>
        <v>Panama-The Americas 2006</v>
      </c>
      <c r="B2214" s="8" t="s">
        <v>221</v>
      </c>
      <c r="C2214" s="8" t="s">
        <v>84</v>
      </c>
      <c r="D2214" s="9" t="s">
        <v>68</v>
      </c>
      <c r="E2214" s="14">
        <v>2625</v>
      </c>
      <c r="F2214" s="14">
        <v>5871</v>
      </c>
    </row>
    <row r="2215" spans="1:6" ht="14.4">
      <c r="A2215" s="8" t="str">
        <f t="shared" si="34"/>
        <v>Papua New Guinea-Oceania 2006</v>
      </c>
      <c r="B2215" s="8" t="s">
        <v>222</v>
      </c>
      <c r="C2215" s="8" t="s">
        <v>80</v>
      </c>
      <c r="D2215" s="9" t="s">
        <v>68</v>
      </c>
      <c r="E2215" s="8"/>
      <c r="F2215" s="14">
        <v>3513</v>
      </c>
    </row>
    <row r="2216" spans="1:6" ht="14.4">
      <c r="A2216" s="8" t="str">
        <f t="shared" si="34"/>
        <v>Paraguay-The Americas 2007</v>
      </c>
      <c r="B2216" s="8" t="s">
        <v>223</v>
      </c>
      <c r="C2216" s="8" t="s">
        <v>84</v>
      </c>
      <c r="D2216" s="9" t="s">
        <v>69</v>
      </c>
      <c r="E2216" s="14">
        <v>3885</v>
      </c>
      <c r="F2216" s="14">
        <v>3898</v>
      </c>
    </row>
    <row r="2217" spans="1:6" ht="14.4">
      <c r="A2217" s="8" t="str">
        <f t="shared" si="34"/>
        <v>Peru-The Americas 2007</v>
      </c>
      <c r="B2217" s="8" t="s">
        <v>224</v>
      </c>
      <c r="C2217" s="8" t="s">
        <v>84</v>
      </c>
      <c r="D2217" s="9" t="s">
        <v>69</v>
      </c>
      <c r="E2217" s="14">
        <v>11873</v>
      </c>
      <c r="F2217" s="14">
        <v>27187</v>
      </c>
    </row>
    <row r="2218" spans="1:6" ht="14.4">
      <c r="A2218" s="8" t="str">
        <f t="shared" si="34"/>
        <v>Philippines-Asia 2007</v>
      </c>
      <c r="B2218" s="8" t="s">
        <v>225</v>
      </c>
      <c r="C2218" s="8" t="s">
        <v>61</v>
      </c>
      <c r="D2218" s="9" t="s">
        <v>69</v>
      </c>
      <c r="E2218" s="14">
        <v>38767</v>
      </c>
      <c r="F2218" s="14">
        <v>71338</v>
      </c>
    </row>
    <row r="2219" spans="1:6" ht="14.4">
      <c r="A2219" s="8" t="str">
        <f t="shared" si="34"/>
        <v>Poland-Europe 2007</v>
      </c>
      <c r="B2219" s="8" t="s">
        <v>226</v>
      </c>
      <c r="C2219" s="8" t="s">
        <v>76</v>
      </c>
      <c r="D2219" s="9" t="s">
        <v>69</v>
      </c>
      <c r="E2219" s="14">
        <v>88855</v>
      </c>
      <c r="F2219" s="14">
        <v>296932</v>
      </c>
    </row>
    <row r="2220" spans="1:6" ht="14.4">
      <c r="A2220" s="8" t="str">
        <f t="shared" si="34"/>
        <v>Portugal-Europe 2007</v>
      </c>
      <c r="B2220" s="8" t="s">
        <v>227</v>
      </c>
      <c r="C2220" s="8" t="s">
        <v>76</v>
      </c>
      <c r="D2220" s="9" t="s">
        <v>69</v>
      </c>
      <c r="E2220" s="14">
        <v>25824</v>
      </c>
      <c r="F2220" s="14">
        <v>66820</v>
      </c>
    </row>
    <row r="2221" spans="1:6" ht="14.4">
      <c r="A2221" s="8" t="str">
        <f t="shared" si="34"/>
        <v>Puerto Rico-The Americas 2007</v>
      </c>
      <c r="B2221" s="8" t="s">
        <v>228</v>
      </c>
      <c r="C2221" s="8" t="s">
        <v>84</v>
      </c>
      <c r="D2221" s="9" t="s">
        <v>69</v>
      </c>
      <c r="E2221" s="8"/>
      <c r="F2221" s="8"/>
    </row>
    <row r="2222" spans="1:6" ht="14.4">
      <c r="A2222" s="8" t="str">
        <f t="shared" si="34"/>
        <v>Qatar-Middle East 2007</v>
      </c>
      <c r="B2222" s="8" t="s">
        <v>229</v>
      </c>
      <c r="C2222" s="8" t="s">
        <v>93</v>
      </c>
      <c r="D2222" s="9" t="s">
        <v>69</v>
      </c>
      <c r="E2222" s="14">
        <v>13711</v>
      </c>
      <c r="F2222" s="14">
        <v>28482</v>
      </c>
    </row>
    <row r="2223" spans="1:6" ht="14.4">
      <c r="A2223" s="8" t="str">
        <f t="shared" si="34"/>
        <v>Romania-Europe 2007</v>
      </c>
      <c r="B2223" s="8" t="s">
        <v>230</v>
      </c>
      <c r="C2223" s="8" t="s">
        <v>76</v>
      </c>
      <c r="D2223" s="9" t="s">
        <v>69</v>
      </c>
      <c r="E2223" s="14">
        <v>38140</v>
      </c>
      <c r="F2223" s="14">
        <v>92174</v>
      </c>
    </row>
    <row r="2224" spans="1:6" ht="14.4">
      <c r="A2224" s="8" t="str">
        <f t="shared" si="34"/>
        <v>Russia-Europe 2007</v>
      </c>
      <c r="B2224" s="8" t="s">
        <v>231</v>
      </c>
      <c r="C2224" s="8" t="s">
        <v>76</v>
      </c>
      <c r="D2224" s="9" t="s">
        <v>69</v>
      </c>
      <c r="E2224" s="14">
        <v>623098</v>
      </c>
      <c r="F2224" s="14">
        <v>1557665</v>
      </c>
    </row>
    <row r="2225" spans="1:6" ht="14.4">
      <c r="A2225" s="8" t="str">
        <f t="shared" si="34"/>
        <v>Rwanda-Africa 2007</v>
      </c>
      <c r="B2225" s="8" t="s">
        <v>232</v>
      </c>
      <c r="C2225" s="8" t="s">
        <v>78</v>
      </c>
      <c r="D2225" s="9" t="s">
        <v>69</v>
      </c>
      <c r="E2225" s="8"/>
      <c r="F2225" s="14">
        <v>689</v>
      </c>
    </row>
    <row r="2226" spans="1:6" ht="14.4">
      <c r="A2226" s="8" t="str">
        <f t="shared" si="34"/>
        <v>Samoa-Oceania 2007</v>
      </c>
      <c r="B2226" s="8" t="s">
        <v>233</v>
      </c>
      <c r="C2226" s="8" t="s">
        <v>80</v>
      </c>
      <c r="D2226" s="9" t="s">
        <v>69</v>
      </c>
      <c r="E2226" s="8"/>
      <c r="F2226" s="14">
        <v>143</v>
      </c>
    </row>
    <row r="2227" spans="1:6" ht="14.4">
      <c r="A2227" s="8" t="str">
        <f t="shared" si="34"/>
        <v>San Marino-Europe 2007</v>
      </c>
      <c r="B2227" s="8" t="s">
        <v>234</v>
      </c>
      <c r="C2227" s="8" t="s">
        <v>76</v>
      </c>
      <c r="D2227" s="9" t="s">
        <v>69</v>
      </c>
      <c r="E2227" s="8"/>
      <c r="F2227" s="8"/>
    </row>
    <row r="2228" spans="1:6" ht="14.4">
      <c r="A2228" s="8" t="str">
        <f t="shared" si="34"/>
        <v>Sao Tome and Principe-Africa 2007</v>
      </c>
      <c r="B2228" s="8" t="s">
        <v>235</v>
      </c>
      <c r="C2228" s="8" t="s">
        <v>78</v>
      </c>
      <c r="D2228" s="9" t="s">
        <v>69</v>
      </c>
      <c r="E2228" s="8"/>
      <c r="F2228" s="14">
        <v>59</v>
      </c>
    </row>
    <row r="2229" spans="1:6" ht="14.4">
      <c r="A2229" s="8" t="str">
        <f t="shared" si="34"/>
        <v>Saudi Arabia-Middle East 2007</v>
      </c>
      <c r="B2229" s="8" t="s">
        <v>236</v>
      </c>
      <c r="C2229" s="8" t="s">
        <v>93</v>
      </c>
      <c r="D2229" s="9" t="s">
        <v>69</v>
      </c>
      <c r="E2229" s="14">
        <v>116953</v>
      </c>
      <c r="F2229" s="14">
        <v>326407</v>
      </c>
    </row>
    <row r="2230" spans="1:6" ht="14.4">
      <c r="A2230" s="8" t="str">
        <f t="shared" si="34"/>
        <v>Senegal-Africa 2007</v>
      </c>
      <c r="B2230" s="8" t="s">
        <v>237</v>
      </c>
      <c r="C2230" s="8" t="s">
        <v>78</v>
      </c>
      <c r="D2230" s="9" t="s">
        <v>69</v>
      </c>
      <c r="E2230" s="14">
        <v>2632</v>
      </c>
      <c r="F2230" s="14">
        <v>4547</v>
      </c>
    </row>
    <row r="2231" spans="1:6" ht="14.4">
      <c r="A2231" s="8" t="str">
        <f t="shared" si="34"/>
        <v>Serbia-Europe 2008</v>
      </c>
      <c r="B2231" s="8" t="s">
        <v>238</v>
      </c>
      <c r="C2231" s="8" t="s">
        <v>76</v>
      </c>
      <c r="D2231" s="9" t="s">
        <v>70</v>
      </c>
      <c r="E2231" s="14">
        <v>15891</v>
      </c>
      <c r="F2231" s="8"/>
    </row>
    <row r="2232" spans="1:6" ht="14.4">
      <c r="A2232" s="8" t="str">
        <f t="shared" si="34"/>
        <v>Seychelles-Africa 2008</v>
      </c>
      <c r="B2232" s="8" t="s">
        <v>239</v>
      </c>
      <c r="C2232" s="8" t="s">
        <v>78</v>
      </c>
      <c r="D2232" s="9" t="s">
        <v>70</v>
      </c>
      <c r="E2232" s="8"/>
      <c r="F2232" s="14">
        <v>543</v>
      </c>
    </row>
    <row r="2233" spans="1:6" ht="14.4">
      <c r="A2233" s="8" t="str">
        <f t="shared" si="34"/>
        <v>Sierra Leone-Africa 2008</v>
      </c>
      <c r="B2233" s="8" t="s">
        <v>240</v>
      </c>
      <c r="C2233" s="8" t="s">
        <v>78</v>
      </c>
      <c r="D2233" s="9" t="s">
        <v>70</v>
      </c>
      <c r="E2233" s="8"/>
      <c r="F2233" s="14">
        <v>609</v>
      </c>
    </row>
    <row r="2234" spans="1:6" ht="14.4">
      <c r="A2234" s="8" t="str">
        <f t="shared" si="34"/>
        <v>Singapore-Asia 2008</v>
      </c>
      <c r="B2234" s="8" t="s">
        <v>241</v>
      </c>
      <c r="C2234" s="8" t="s">
        <v>61</v>
      </c>
      <c r="D2234" s="9" t="s">
        <v>70</v>
      </c>
      <c r="E2234" s="14">
        <v>21005</v>
      </c>
      <c r="F2234" s="14">
        <v>47231</v>
      </c>
    </row>
    <row r="2235" spans="1:6" ht="14.4">
      <c r="A2235" s="8" t="str">
        <f t="shared" si="34"/>
        <v>Sint Maarten (Dutch part)-The Americas 2008</v>
      </c>
      <c r="B2235" s="8" t="s">
        <v>242</v>
      </c>
      <c r="C2235" s="8" t="s">
        <v>84</v>
      </c>
      <c r="D2235" s="9" t="s">
        <v>70</v>
      </c>
      <c r="E2235" s="8"/>
      <c r="F2235" s="8"/>
    </row>
    <row r="2236" spans="1:6" ht="14.4">
      <c r="A2236" s="8" t="str">
        <f t="shared" si="34"/>
        <v>Slovakia-Europe 2008</v>
      </c>
      <c r="B2236" s="8" t="s">
        <v>243</v>
      </c>
      <c r="C2236" s="8" t="s">
        <v>76</v>
      </c>
      <c r="D2236" s="9" t="s">
        <v>70</v>
      </c>
      <c r="E2236" s="14">
        <v>18733</v>
      </c>
      <c r="F2236" s="14">
        <v>39252</v>
      </c>
    </row>
    <row r="2237" spans="1:6" ht="14.4">
      <c r="A2237" s="8" t="str">
        <f t="shared" si="34"/>
        <v>Slovenia-Europe 2008</v>
      </c>
      <c r="B2237" s="8" t="s">
        <v>244</v>
      </c>
      <c r="C2237" s="8" t="s">
        <v>76</v>
      </c>
      <c r="D2237" s="9" t="s">
        <v>70</v>
      </c>
      <c r="E2237" s="14">
        <v>6830</v>
      </c>
      <c r="F2237" s="14">
        <v>15420</v>
      </c>
    </row>
    <row r="2238" spans="1:6" ht="14.4">
      <c r="A2238" s="8" t="str">
        <f t="shared" si="34"/>
        <v>Solomon Islands-Oceania 2008</v>
      </c>
      <c r="B2238" s="8" t="s">
        <v>245</v>
      </c>
      <c r="C2238" s="8" t="s">
        <v>80</v>
      </c>
      <c r="D2238" s="9" t="s">
        <v>70</v>
      </c>
      <c r="E2238" s="8"/>
      <c r="F2238" s="14">
        <v>172</v>
      </c>
    </row>
    <row r="2239" spans="1:6" ht="14.4">
      <c r="A2239" s="8" t="str">
        <f t="shared" si="34"/>
        <v>Somalia-Africa 2008</v>
      </c>
      <c r="B2239" s="8" t="s">
        <v>246</v>
      </c>
      <c r="C2239" s="8" t="s">
        <v>78</v>
      </c>
      <c r="D2239" s="9" t="s">
        <v>70</v>
      </c>
      <c r="E2239" s="8"/>
      <c r="F2239" s="14">
        <v>572</v>
      </c>
    </row>
    <row r="2240" spans="1:6" ht="14.4">
      <c r="A2240" s="8" t="str">
        <f t="shared" si="34"/>
        <v>South Africa-Africa 2008</v>
      </c>
      <c r="B2240" s="8" t="s">
        <v>247</v>
      </c>
      <c r="C2240" s="8" t="s">
        <v>78</v>
      </c>
      <c r="D2240" s="9" t="s">
        <v>70</v>
      </c>
      <c r="E2240" s="14">
        <v>109908</v>
      </c>
      <c r="F2240" s="14">
        <v>347687</v>
      </c>
    </row>
    <row r="2241" spans="1:6" ht="14.4">
      <c r="A2241" s="8" t="str">
        <f t="shared" si="34"/>
        <v>South Korea-Asia 2008</v>
      </c>
      <c r="B2241" s="8" t="s">
        <v>248</v>
      </c>
      <c r="C2241" s="8" t="s">
        <v>61</v>
      </c>
      <c r="D2241" s="9" t="s">
        <v>70</v>
      </c>
      <c r="E2241" s="14">
        <v>198667</v>
      </c>
      <c r="F2241" s="14">
        <v>465632</v>
      </c>
    </row>
    <row r="2242" spans="1:6" ht="14.4">
      <c r="A2242" s="8" t="str">
        <f t="shared" si="34"/>
        <v>South Sudan-Africa 2008</v>
      </c>
      <c r="B2242" s="8" t="s">
        <v>249</v>
      </c>
      <c r="C2242" s="8" t="s">
        <v>78</v>
      </c>
      <c r="D2242" s="9" t="s">
        <v>70</v>
      </c>
      <c r="E2242" s="8"/>
      <c r="F2242" s="8"/>
    </row>
    <row r="2243" spans="1:6" ht="14.4">
      <c r="A2243" s="8" t="str">
        <f t="shared" ref="A2243:A2306" si="35">CONCATENATE(B2243," ",D2243)</f>
        <v>Spain-Europe 2008</v>
      </c>
      <c r="B2243" s="8" t="s">
        <v>250</v>
      </c>
      <c r="C2243" s="8" t="s">
        <v>76</v>
      </c>
      <c r="D2243" s="9" t="s">
        <v>70</v>
      </c>
      <c r="E2243" s="14">
        <v>128757</v>
      </c>
      <c r="F2243" s="14">
        <v>314519</v>
      </c>
    </row>
    <row r="2244" spans="1:6" ht="14.4">
      <c r="A2244" s="8" t="str">
        <f t="shared" si="35"/>
        <v>Sri Lanka-Asia 2008</v>
      </c>
      <c r="B2244" s="8" t="s">
        <v>251</v>
      </c>
      <c r="C2244" s="8" t="s">
        <v>61</v>
      </c>
      <c r="D2244" s="9" t="s">
        <v>70</v>
      </c>
      <c r="E2244" s="14">
        <v>8199</v>
      </c>
      <c r="F2244" s="14">
        <v>11008</v>
      </c>
    </row>
    <row r="2245" spans="1:6" ht="14.4">
      <c r="A2245" s="8" t="str">
        <f t="shared" si="35"/>
        <v>St. Kitts and Nevis-The Americas 2008</v>
      </c>
      <c r="B2245" s="8" t="s">
        <v>252</v>
      </c>
      <c r="C2245" s="8" t="s">
        <v>84</v>
      </c>
      <c r="D2245" s="9" t="s">
        <v>70</v>
      </c>
      <c r="E2245" s="8"/>
      <c r="F2245" s="14">
        <v>198</v>
      </c>
    </row>
    <row r="2246" spans="1:6" ht="14.4">
      <c r="A2246" s="8" t="str">
        <f t="shared" si="35"/>
        <v>St. Lucia-The Americas 2009</v>
      </c>
      <c r="B2246" s="8" t="s">
        <v>253</v>
      </c>
      <c r="C2246" s="8" t="s">
        <v>84</v>
      </c>
      <c r="D2246" s="9" t="s">
        <v>71</v>
      </c>
      <c r="E2246" s="8"/>
      <c r="F2246" s="14">
        <v>326</v>
      </c>
    </row>
    <row r="2247" spans="1:6" ht="14.4">
      <c r="A2247" s="8" t="str">
        <f t="shared" si="35"/>
        <v>St. Martin (French part)-The Americas 2009</v>
      </c>
      <c r="B2247" s="8" t="s">
        <v>254</v>
      </c>
      <c r="C2247" s="8" t="s">
        <v>84</v>
      </c>
      <c r="D2247" s="9" t="s">
        <v>71</v>
      </c>
      <c r="E2247" s="8"/>
      <c r="F2247" s="8"/>
    </row>
    <row r="2248" spans="1:6" ht="14.4">
      <c r="A2248" s="8" t="str">
        <f t="shared" si="35"/>
        <v>St. Vincent and the Grenadines-The Americas 2009</v>
      </c>
      <c r="B2248" s="8" t="s">
        <v>255</v>
      </c>
      <c r="C2248" s="8" t="s">
        <v>84</v>
      </c>
      <c r="D2248" s="9" t="s">
        <v>71</v>
      </c>
      <c r="E2248" s="8"/>
      <c r="F2248" s="14">
        <v>187</v>
      </c>
    </row>
    <row r="2249" spans="1:6" ht="14.4">
      <c r="A2249" s="8" t="str">
        <f t="shared" si="35"/>
        <v>Sudan-Africa 2009</v>
      </c>
      <c r="B2249" s="8" t="s">
        <v>256</v>
      </c>
      <c r="C2249" s="8" t="s">
        <v>78</v>
      </c>
      <c r="D2249" s="9" t="s">
        <v>71</v>
      </c>
      <c r="E2249" s="14">
        <v>15205</v>
      </c>
      <c r="F2249" s="14">
        <v>8119</v>
      </c>
    </row>
    <row r="2250" spans="1:6" ht="14.4">
      <c r="A2250" s="8" t="str">
        <f t="shared" si="35"/>
        <v>Suriname-The Americas 2009</v>
      </c>
      <c r="B2250" s="8" t="s">
        <v>257</v>
      </c>
      <c r="C2250" s="8" t="s">
        <v>84</v>
      </c>
      <c r="D2250" s="9" t="s">
        <v>71</v>
      </c>
      <c r="E2250" s="8"/>
      <c r="F2250" s="14">
        <v>2252</v>
      </c>
    </row>
    <row r="2251" spans="1:6" ht="14.4">
      <c r="A2251" s="8" t="str">
        <f t="shared" si="35"/>
        <v>Swaziland-Africa 2009</v>
      </c>
      <c r="B2251" s="8" t="s">
        <v>258</v>
      </c>
      <c r="C2251" s="8" t="s">
        <v>78</v>
      </c>
      <c r="D2251" s="9" t="s">
        <v>71</v>
      </c>
      <c r="E2251" s="8"/>
      <c r="F2251" s="14">
        <v>1126</v>
      </c>
    </row>
    <row r="2252" spans="1:6" ht="14.4">
      <c r="A2252" s="8" t="str">
        <f t="shared" si="35"/>
        <v>Sweden-Europe 2009</v>
      </c>
      <c r="B2252" s="8" t="s">
        <v>259</v>
      </c>
      <c r="C2252" s="8" t="s">
        <v>76</v>
      </c>
      <c r="D2252" s="9" t="s">
        <v>71</v>
      </c>
      <c r="E2252" s="14">
        <v>51784</v>
      </c>
      <c r="F2252" s="14">
        <v>57425</v>
      </c>
    </row>
    <row r="2253" spans="1:6" ht="14.4">
      <c r="A2253" s="8" t="str">
        <f t="shared" si="35"/>
        <v>Switzerland-Europe 2009</v>
      </c>
      <c r="B2253" s="8" t="s">
        <v>260</v>
      </c>
      <c r="C2253" s="8" t="s">
        <v>76</v>
      </c>
      <c r="D2253" s="9" t="s">
        <v>71</v>
      </c>
      <c r="E2253" s="14">
        <v>25888</v>
      </c>
      <c r="F2253" s="14">
        <v>40718</v>
      </c>
    </row>
    <row r="2254" spans="1:6" ht="14.4">
      <c r="A2254" s="8" t="str">
        <f t="shared" si="35"/>
        <v>Syria-Middle East 2009</v>
      </c>
      <c r="B2254" s="8" t="s">
        <v>261</v>
      </c>
      <c r="C2254" s="8" t="s">
        <v>93</v>
      </c>
      <c r="D2254" s="9" t="s">
        <v>71</v>
      </c>
      <c r="E2254" s="14">
        <v>16735</v>
      </c>
      <c r="F2254" s="14">
        <v>39068</v>
      </c>
    </row>
    <row r="2255" spans="1:6" ht="14.4">
      <c r="A2255" s="8" t="str">
        <f t="shared" si="35"/>
        <v>Tajikistan-Asia 2009</v>
      </c>
      <c r="B2255" s="8" t="s">
        <v>262</v>
      </c>
      <c r="C2255" s="8" t="s">
        <v>61</v>
      </c>
      <c r="D2255" s="9" t="s">
        <v>71</v>
      </c>
      <c r="E2255" s="14">
        <v>2129</v>
      </c>
      <c r="F2255" s="14">
        <v>1881</v>
      </c>
    </row>
    <row r="2256" spans="1:6" ht="14.4">
      <c r="A2256" s="8" t="str">
        <f t="shared" si="35"/>
        <v>Tanzania-Africa 2009</v>
      </c>
      <c r="B2256" s="8" t="s">
        <v>263</v>
      </c>
      <c r="C2256" s="8" t="s">
        <v>78</v>
      </c>
      <c r="D2256" s="9" t="s">
        <v>71</v>
      </c>
      <c r="E2256" s="14">
        <v>14916</v>
      </c>
      <c r="F2256" s="14">
        <v>3590</v>
      </c>
    </row>
    <row r="2257" spans="1:6" ht="14.4">
      <c r="A2257" s="8" t="str">
        <f t="shared" si="35"/>
        <v>Thailand-Asia 2009</v>
      </c>
      <c r="B2257" s="8" t="s">
        <v>264</v>
      </c>
      <c r="C2257" s="8" t="s">
        <v>61</v>
      </c>
      <c r="D2257" s="9" t="s">
        <v>71</v>
      </c>
      <c r="E2257" s="14">
        <v>82257</v>
      </c>
      <c r="F2257" s="14">
        <v>215975</v>
      </c>
    </row>
    <row r="2258" spans="1:6" ht="14.4">
      <c r="A2258" s="8" t="str">
        <f t="shared" si="35"/>
        <v>Timor-Leste-Asia 2009</v>
      </c>
      <c r="B2258" s="8" t="s">
        <v>265</v>
      </c>
      <c r="C2258" s="8" t="s">
        <v>61</v>
      </c>
      <c r="D2258" s="9" t="s">
        <v>71</v>
      </c>
      <c r="E2258" s="8"/>
      <c r="F2258" s="14">
        <v>161</v>
      </c>
    </row>
    <row r="2259" spans="1:6" ht="14.4">
      <c r="A2259" s="8" t="str">
        <f t="shared" si="35"/>
        <v>Togo-Africa 2009</v>
      </c>
      <c r="B2259" s="8" t="s">
        <v>266</v>
      </c>
      <c r="C2259" s="8" t="s">
        <v>78</v>
      </c>
      <c r="D2259" s="9" t="s">
        <v>71</v>
      </c>
      <c r="E2259" s="14">
        <v>2182</v>
      </c>
      <c r="F2259" s="14">
        <v>1232</v>
      </c>
    </row>
    <row r="2260" spans="1:6" ht="14.4">
      <c r="A2260" s="8" t="str">
        <f t="shared" si="35"/>
        <v>Tonga-Oceania 2009</v>
      </c>
      <c r="B2260" s="8" t="s">
        <v>267</v>
      </c>
      <c r="C2260" s="8" t="s">
        <v>80</v>
      </c>
      <c r="D2260" s="9" t="s">
        <v>71</v>
      </c>
      <c r="E2260" s="8"/>
      <c r="F2260" s="14">
        <v>147</v>
      </c>
    </row>
    <row r="2261" spans="1:6" ht="14.4">
      <c r="A2261" s="8" t="str">
        <f t="shared" si="35"/>
        <v>Trinidad and Tobago-The Americas 2010</v>
      </c>
      <c r="B2261" s="8" t="s">
        <v>268</v>
      </c>
      <c r="C2261" s="8" t="s">
        <v>84</v>
      </c>
      <c r="D2261" s="9" t="s">
        <v>72</v>
      </c>
      <c r="E2261" s="14">
        <v>12540</v>
      </c>
      <c r="F2261" s="14">
        <v>26890</v>
      </c>
    </row>
    <row r="2262" spans="1:6" ht="14.4">
      <c r="A2262" s="8" t="str">
        <f t="shared" si="35"/>
        <v>Tunisia-Africa 2010</v>
      </c>
      <c r="B2262" s="8" t="s">
        <v>269</v>
      </c>
      <c r="C2262" s="8" t="s">
        <v>78</v>
      </c>
      <c r="D2262" s="9" t="s">
        <v>72</v>
      </c>
      <c r="E2262" s="14">
        <v>7814</v>
      </c>
      <c r="F2262" s="14">
        <v>21016</v>
      </c>
    </row>
    <row r="2263" spans="1:6" ht="14.4">
      <c r="A2263" s="8" t="str">
        <f t="shared" si="35"/>
        <v>Turkey-Europe 2010</v>
      </c>
      <c r="B2263" s="8" t="s">
        <v>270</v>
      </c>
      <c r="C2263" s="8" t="s">
        <v>76</v>
      </c>
      <c r="D2263" s="9" t="s">
        <v>72</v>
      </c>
      <c r="E2263" s="14">
        <v>74248</v>
      </c>
      <c r="F2263" s="14">
        <v>205678</v>
      </c>
    </row>
    <row r="2264" spans="1:6" ht="14.4">
      <c r="A2264" s="8" t="str">
        <f t="shared" si="35"/>
        <v>Turkmenistan-Asia 2010</v>
      </c>
      <c r="B2264" s="8" t="s">
        <v>271</v>
      </c>
      <c r="C2264" s="8" t="s">
        <v>61</v>
      </c>
      <c r="D2264" s="9" t="s">
        <v>72</v>
      </c>
      <c r="E2264" s="14">
        <v>15811</v>
      </c>
      <c r="F2264" s="14">
        <v>40245</v>
      </c>
    </row>
    <row r="2265" spans="1:6" ht="14.4">
      <c r="A2265" s="8" t="str">
        <f t="shared" si="35"/>
        <v>Turks and Caicos Islands-The Americas 2010</v>
      </c>
      <c r="B2265" s="8" t="s">
        <v>272</v>
      </c>
      <c r="C2265" s="8" t="s">
        <v>84</v>
      </c>
      <c r="D2265" s="9" t="s">
        <v>72</v>
      </c>
      <c r="E2265" s="8"/>
      <c r="F2265" s="14">
        <v>99</v>
      </c>
    </row>
    <row r="2266" spans="1:6" ht="14.4">
      <c r="A2266" s="8" t="str">
        <f t="shared" si="35"/>
        <v>Uganda-Africa 2010</v>
      </c>
      <c r="B2266" s="8" t="s">
        <v>273</v>
      </c>
      <c r="C2266" s="8" t="s">
        <v>78</v>
      </c>
      <c r="D2266" s="9" t="s">
        <v>72</v>
      </c>
      <c r="E2266" s="8"/>
      <c r="F2266" s="14">
        <v>1668</v>
      </c>
    </row>
    <row r="2267" spans="1:6" ht="14.4">
      <c r="A2267" s="8" t="str">
        <f t="shared" si="35"/>
        <v>Ukraine-Europe 2010</v>
      </c>
      <c r="B2267" s="8" t="s">
        <v>274</v>
      </c>
      <c r="C2267" s="8" t="s">
        <v>76</v>
      </c>
      <c r="D2267" s="9" t="s">
        <v>72</v>
      </c>
      <c r="E2267" s="14">
        <v>135601</v>
      </c>
      <c r="F2267" s="14">
        <v>318684</v>
      </c>
    </row>
    <row r="2268" spans="1:6" ht="14.4">
      <c r="A2268" s="8" t="str">
        <f t="shared" si="35"/>
        <v>United Arab Emirates-Middle East 2010</v>
      </c>
      <c r="B2268" s="8" t="s">
        <v>275</v>
      </c>
      <c r="C2268" s="8" t="s">
        <v>93</v>
      </c>
      <c r="D2268" s="9" t="s">
        <v>72</v>
      </c>
      <c r="E2268" s="14">
        <v>40578</v>
      </c>
      <c r="F2268" s="14">
        <v>84704</v>
      </c>
    </row>
    <row r="2269" spans="1:6" ht="14.4">
      <c r="A2269" s="8" t="str">
        <f t="shared" si="35"/>
        <v>United Kingdom-Europe 2010</v>
      </c>
      <c r="B2269" s="8" t="s">
        <v>276</v>
      </c>
      <c r="C2269" s="8" t="s">
        <v>76</v>
      </c>
      <c r="D2269" s="9" t="s">
        <v>72</v>
      </c>
      <c r="E2269" s="14">
        <v>218306</v>
      </c>
      <c r="F2269" s="14">
        <v>531939</v>
      </c>
    </row>
    <row r="2270" spans="1:6" ht="14.4">
      <c r="A2270" s="8" t="str">
        <f t="shared" si="35"/>
        <v>United States-The Americas 2010</v>
      </c>
      <c r="B2270" s="8" t="s">
        <v>277</v>
      </c>
      <c r="C2270" s="8" t="s">
        <v>84</v>
      </c>
      <c r="D2270" s="9" t="s">
        <v>72</v>
      </c>
      <c r="E2270" s="14">
        <v>2255957</v>
      </c>
      <c r="F2270" s="14">
        <v>5650950</v>
      </c>
    </row>
    <row r="2271" spans="1:6" ht="14.4">
      <c r="A2271" s="8" t="str">
        <f t="shared" si="35"/>
        <v>Uruguay-The Americas 2010</v>
      </c>
      <c r="B2271" s="8" t="s">
        <v>278</v>
      </c>
      <c r="C2271" s="8" t="s">
        <v>84</v>
      </c>
      <c r="D2271" s="9" t="s">
        <v>72</v>
      </c>
      <c r="E2271" s="14">
        <v>2538</v>
      </c>
      <c r="F2271" s="14">
        <v>4620</v>
      </c>
    </row>
    <row r="2272" spans="1:6" ht="14.4">
      <c r="A2272" s="8" t="str">
        <f t="shared" si="35"/>
        <v>Uzbekistan-Asia 2010</v>
      </c>
      <c r="B2272" s="8" t="s">
        <v>279</v>
      </c>
      <c r="C2272" s="8" t="s">
        <v>61</v>
      </c>
      <c r="D2272" s="9" t="s">
        <v>72</v>
      </c>
      <c r="E2272" s="14">
        <v>53188</v>
      </c>
      <c r="F2272" s="14">
        <v>126915</v>
      </c>
    </row>
    <row r="2273" spans="1:6" ht="14.4">
      <c r="A2273" s="8" t="str">
        <f t="shared" si="35"/>
        <v>Vanuatu-Oceania 2010</v>
      </c>
      <c r="B2273" s="8" t="s">
        <v>280</v>
      </c>
      <c r="C2273" s="8" t="s">
        <v>80</v>
      </c>
      <c r="D2273" s="9" t="s">
        <v>72</v>
      </c>
      <c r="E2273" s="8"/>
      <c r="F2273" s="14">
        <v>84</v>
      </c>
    </row>
    <row r="2274" spans="1:6" ht="14.4">
      <c r="A2274" s="8" t="str">
        <f t="shared" si="35"/>
        <v>Venezuela-The Americas 2010</v>
      </c>
      <c r="B2274" s="8" t="s">
        <v>281</v>
      </c>
      <c r="C2274" s="8" t="s">
        <v>84</v>
      </c>
      <c r="D2274" s="9" t="s">
        <v>72</v>
      </c>
      <c r="E2274" s="14">
        <v>57515</v>
      </c>
      <c r="F2274" s="14">
        <v>193262</v>
      </c>
    </row>
    <row r="2275" spans="1:6" ht="14.4">
      <c r="A2275" s="8" t="str">
        <f t="shared" si="35"/>
        <v>Vietnam-Asia 2010</v>
      </c>
      <c r="B2275" s="8" t="s">
        <v>282</v>
      </c>
      <c r="C2275" s="8" t="s">
        <v>61</v>
      </c>
      <c r="D2275" s="9" t="s">
        <v>72</v>
      </c>
      <c r="E2275" s="14">
        <v>33441</v>
      </c>
      <c r="F2275" s="14">
        <v>70806</v>
      </c>
    </row>
    <row r="2276" spans="1:6" ht="14.4">
      <c r="A2276" s="8" t="str">
        <f t="shared" si="35"/>
        <v>Yemen-Middle East 2011</v>
      </c>
      <c r="B2276" s="8" t="s">
        <v>283</v>
      </c>
      <c r="C2276" s="8" t="s">
        <v>93</v>
      </c>
      <c r="D2276" s="9" t="s">
        <v>73</v>
      </c>
      <c r="E2276" s="14">
        <v>5100</v>
      </c>
      <c r="F2276" s="14">
        <v>15764</v>
      </c>
    </row>
    <row r="2277" spans="1:6" ht="14.4">
      <c r="A2277" s="8" t="str">
        <f t="shared" si="35"/>
        <v>Zambia-Africa 2011</v>
      </c>
      <c r="B2277" s="8" t="s">
        <v>284</v>
      </c>
      <c r="C2277" s="8" t="s">
        <v>78</v>
      </c>
      <c r="D2277" s="9" t="s">
        <v>73</v>
      </c>
      <c r="E2277" s="14">
        <v>6633</v>
      </c>
      <c r="F2277" s="14">
        <v>1969</v>
      </c>
    </row>
    <row r="2278" spans="1:6" ht="14.4">
      <c r="A2278" s="8" t="str">
        <f t="shared" si="35"/>
        <v>Zimbabwe-Africa 2011</v>
      </c>
      <c r="B2278" s="8" t="s">
        <v>285</v>
      </c>
      <c r="C2278" s="8" t="s">
        <v>78</v>
      </c>
      <c r="D2278" s="9" t="s">
        <v>73</v>
      </c>
      <c r="E2278" s="14">
        <v>9692</v>
      </c>
      <c r="F2278" s="14">
        <v>11932</v>
      </c>
    </row>
    <row r="2279" spans="1:6" ht="14.4">
      <c r="A2279" s="8" t="str">
        <f t="shared" si="35"/>
        <v>Afghanistan-Asia 2011</v>
      </c>
      <c r="B2279" s="8" t="s">
        <v>60</v>
      </c>
      <c r="C2279" s="8" t="s">
        <v>61</v>
      </c>
      <c r="D2279" s="9" t="s">
        <v>73</v>
      </c>
      <c r="E2279" s="8"/>
      <c r="F2279" s="14">
        <v>645</v>
      </c>
    </row>
    <row r="2280" spans="1:6" ht="14.4">
      <c r="A2280" s="8" t="str">
        <f t="shared" si="35"/>
        <v>Albania-Europe 2011</v>
      </c>
      <c r="B2280" s="8" t="s">
        <v>75</v>
      </c>
      <c r="C2280" s="8" t="s">
        <v>76</v>
      </c>
      <c r="D2280" s="9" t="s">
        <v>73</v>
      </c>
      <c r="E2280" s="14">
        <v>1783</v>
      </c>
      <c r="F2280" s="14">
        <v>3223</v>
      </c>
    </row>
    <row r="2281" spans="1:6" ht="14.4">
      <c r="A2281" s="8" t="str">
        <f t="shared" si="35"/>
        <v>Algeria-Africa 2011</v>
      </c>
      <c r="B2281" s="8" t="s">
        <v>77</v>
      </c>
      <c r="C2281" s="8" t="s">
        <v>78</v>
      </c>
      <c r="D2281" s="9" t="s">
        <v>73</v>
      </c>
      <c r="E2281" s="14">
        <v>27072</v>
      </c>
      <c r="F2281" s="14">
        <v>84293</v>
      </c>
    </row>
    <row r="2282" spans="1:6" ht="14.4">
      <c r="A2282" s="8" t="str">
        <f t="shared" si="35"/>
        <v>American Samoa-Oceania 2011</v>
      </c>
      <c r="B2282" s="8" t="s">
        <v>79</v>
      </c>
      <c r="C2282" s="8" t="s">
        <v>80</v>
      </c>
      <c r="D2282" s="9" t="s">
        <v>73</v>
      </c>
      <c r="E2282" s="8"/>
      <c r="F2282" s="8"/>
    </row>
    <row r="2283" spans="1:6" ht="14.4">
      <c r="A2283" s="8" t="str">
        <f t="shared" si="35"/>
        <v>Andorra-Europe 2011</v>
      </c>
      <c r="B2283" s="8" t="s">
        <v>81</v>
      </c>
      <c r="C2283" s="8" t="s">
        <v>76</v>
      </c>
      <c r="D2283" s="9" t="s">
        <v>73</v>
      </c>
      <c r="E2283" s="8"/>
      <c r="F2283" s="14">
        <v>524</v>
      </c>
    </row>
    <row r="2284" spans="1:6" ht="14.4">
      <c r="A2284" s="8" t="str">
        <f t="shared" si="35"/>
        <v>Angola-Africa 2011</v>
      </c>
      <c r="B2284" s="8" t="s">
        <v>82</v>
      </c>
      <c r="C2284" s="8" t="s">
        <v>78</v>
      </c>
      <c r="D2284" s="9" t="s">
        <v>73</v>
      </c>
      <c r="E2284" s="14">
        <v>7883</v>
      </c>
      <c r="F2284" s="14">
        <v>9732</v>
      </c>
    </row>
    <row r="2285" spans="1:6" ht="14.4">
      <c r="A2285" s="8" t="str">
        <f t="shared" si="35"/>
        <v>Antigua and Barbuda-The Americas 2011</v>
      </c>
      <c r="B2285" s="8" t="s">
        <v>83</v>
      </c>
      <c r="C2285" s="8" t="s">
        <v>84</v>
      </c>
      <c r="D2285" s="9" t="s">
        <v>73</v>
      </c>
      <c r="E2285" s="8"/>
      <c r="F2285" s="14">
        <v>345</v>
      </c>
    </row>
    <row r="2286" spans="1:6" ht="14.4">
      <c r="A2286" s="8" t="str">
        <f t="shared" si="35"/>
        <v>Argentina-The Americas 2011</v>
      </c>
      <c r="B2286" s="8" t="s">
        <v>85</v>
      </c>
      <c r="C2286" s="8" t="s">
        <v>84</v>
      </c>
      <c r="D2286" s="9" t="s">
        <v>73</v>
      </c>
      <c r="E2286" s="14">
        <v>57835</v>
      </c>
      <c r="F2286" s="14">
        <v>132632</v>
      </c>
    </row>
    <row r="2287" spans="1:6" ht="14.4">
      <c r="A2287" s="8" t="str">
        <f t="shared" si="35"/>
        <v>Armenia-Asia 2011</v>
      </c>
      <c r="B2287" s="8" t="s">
        <v>86</v>
      </c>
      <c r="C2287" s="8" t="s">
        <v>61</v>
      </c>
      <c r="D2287" s="9" t="s">
        <v>73</v>
      </c>
      <c r="E2287" s="14">
        <v>2006</v>
      </c>
      <c r="F2287" s="14">
        <v>3542</v>
      </c>
    </row>
    <row r="2288" spans="1:6" ht="14.4">
      <c r="A2288" s="8" t="str">
        <f t="shared" si="35"/>
        <v>Aruba-The Americas 2011</v>
      </c>
      <c r="B2288" s="8" t="s">
        <v>87</v>
      </c>
      <c r="C2288" s="8" t="s">
        <v>84</v>
      </c>
      <c r="D2288" s="9" t="s">
        <v>73</v>
      </c>
      <c r="E2288" s="8"/>
      <c r="F2288" s="14">
        <v>2237</v>
      </c>
    </row>
    <row r="2289" spans="1:6" ht="14.4">
      <c r="A2289" s="8" t="str">
        <f t="shared" si="35"/>
        <v>Australia-Oceania 2011</v>
      </c>
      <c r="B2289" s="8" t="s">
        <v>88</v>
      </c>
      <c r="C2289" s="8" t="s">
        <v>80</v>
      </c>
      <c r="D2289" s="9" t="s">
        <v>73</v>
      </c>
      <c r="E2289" s="14">
        <v>105751</v>
      </c>
      <c r="F2289" s="14">
        <v>324860</v>
      </c>
    </row>
    <row r="2290" spans="1:6" ht="14.4">
      <c r="A2290" s="8" t="str">
        <f t="shared" si="35"/>
        <v>Austria-Europe 2011</v>
      </c>
      <c r="B2290" s="8" t="s">
        <v>89</v>
      </c>
      <c r="C2290" s="8" t="s">
        <v>76</v>
      </c>
      <c r="D2290" s="9" t="s">
        <v>73</v>
      </c>
      <c r="E2290" s="14">
        <v>30177</v>
      </c>
      <c r="F2290" s="14">
        <v>65716</v>
      </c>
    </row>
    <row r="2291" spans="1:6" ht="14.4">
      <c r="A2291" s="8" t="str">
        <f t="shared" si="35"/>
        <v>Azerbaijan-Asia 2012</v>
      </c>
      <c r="B2291" s="8" t="s">
        <v>90</v>
      </c>
      <c r="C2291" s="8" t="s">
        <v>61</v>
      </c>
      <c r="D2291" s="9" t="s">
        <v>74</v>
      </c>
      <c r="E2291" s="14">
        <v>11445</v>
      </c>
      <c r="F2291" s="14">
        <v>28771</v>
      </c>
    </row>
    <row r="2292" spans="1:6" ht="14.4">
      <c r="A2292" s="8" t="str">
        <f t="shared" si="35"/>
        <v>Bahamas, The-The Americas 2012</v>
      </c>
      <c r="B2292" s="8" t="s">
        <v>91</v>
      </c>
      <c r="C2292" s="8" t="s">
        <v>84</v>
      </c>
      <c r="D2292" s="9" t="s">
        <v>74</v>
      </c>
      <c r="E2292" s="8"/>
      <c r="F2292" s="14">
        <v>1569</v>
      </c>
    </row>
    <row r="2293" spans="1:6" ht="14.4">
      <c r="A2293" s="8" t="str">
        <f t="shared" si="35"/>
        <v>Bahrain-Middle East 2012</v>
      </c>
      <c r="B2293" s="8" t="s">
        <v>92</v>
      </c>
      <c r="C2293" s="8" t="s">
        <v>93</v>
      </c>
      <c r="D2293" s="9" t="s">
        <v>74</v>
      </c>
      <c r="E2293" s="14">
        <v>6069</v>
      </c>
      <c r="F2293" s="14">
        <v>13927</v>
      </c>
    </row>
    <row r="2294" spans="1:6" ht="14.4">
      <c r="A2294" s="8" t="str">
        <f t="shared" si="35"/>
        <v>Bangladesh-Asia 2012</v>
      </c>
      <c r="B2294" s="8" t="s">
        <v>94</v>
      </c>
      <c r="C2294" s="8" t="s">
        <v>61</v>
      </c>
      <c r="D2294" s="9" t="s">
        <v>74</v>
      </c>
      <c r="E2294" s="14">
        <v>20223</v>
      </c>
      <c r="F2294" s="14">
        <v>32457</v>
      </c>
    </row>
    <row r="2295" spans="1:6" ht="14.4">
      <c r="A2295" s="8" t="str">
        <f t="shared" si="35"/>
        <v>Barbados-The Americas 2012</v>
      </c>
      <c r="B2295" s="8" t="s">
        <v>95</v>
      </c>
      <c r="C2295" s="8" t="s">
        <v>84</v>
      </c>
      <c r="D2295" s="9" t="s">
        <v>74</v>
      </c>
      <c r="E2295" s="8"/>
      <c r="F2295" s="14">
        <v>1221</v>
      </c>
    </row>
    <row r="2296" spans="1:6" ht="14.4">
      <c r="A2296" s="8" t="str">
        <f t="shared" si="35"/>
        <v>Belarus-Europe 2012</v>
      </c>
      <c r="B2296" s="8" t="s">
        <v>96</v>
      </c>
      <c r="C2296" s="8" t="s">
        <v>76</v>
      </c>
      <c r="D2296" s="9" t="s">
        <v>74</v>
      </c>
      <c r="E2296" s="14">
        <v>24785</v>
      </c>
      <c r="F2296" s="14">
        <v>52596</v>
      </c>
    </row>
    <row r="2297" spans="1:6" ht="14.4">
      <c r="A2297" s="8" t="str">
        <f t="shared" si="35"/>
        <v>Belgium-Europe 2012</v>
      </c>
      <c r="B2297" s="8" t="s">
        <v>97</v>
      </c>
      <c r="C2297" s="8" t="s">
        <v>76</v>
      </c>
      <c r="D2297" s="9" t="s">
        <v>74</v>
      </c>
      <c r="E2297" s="14">
        <v>58391</v>
      </c>
      <c r="F2297" s="14">
        <v>114766</v>
      </c>
    </row>
    <row r="2298" spans="1:6" ht="14.4">
      <c r="A2298" s="8" t="str">
        <f t="shared" si="35"/>
        <v>Belize-The Americas 2012</v>
      </c>
      <c r="B2298" s="8" t="s">
        <v>98</v>
      </c>
      <c r="C2298" s="8" t="s">
        <v>84</v>
      </c>
      <c r="D2298" s="9" t="s">
        <v>74</v>
      </c>
      <c r="E2298" s="8"/>
      <c r="F2298" s="14">
        <v>711</v>
      </c>
    </row>
    <row r="2299" spans="1:6" ht="14.4">
      <c r="A2299" s="8" t="str">
        <f t="shared" si="35"/>
        <v>Benin-Africa 2012</v>
      </c>
      <c r="B2299" s="8" t="s">
        <v>99</v>
      </c>
      <c r="C2299" s="8" t="s">
        <v>78</v>
      </c>
      <c r="D2299" s="9" t="s">
        <v>74</v>
      </c>
      <c r="E2299" s="14">
        <v>2109</v>
      </c>
      <c r="F2299" s="14">
        <v>1738</v>
      </c>
    </row>
    <row r="2300" spans="1:6" ht="14.4">
      <c r="A2300" s="8" t="str">
        <f t="shared" si="35"/>
        <v>Bermuda-The Americas 2012</v>
      </c>
      <c r="B2300" s="8" t="s">
        <v>100</v>
      </c>
      <c r="C2300" s="8" t="s">
        <v>84</v>
      </c>
      <c r="D2300" s="9" t="s">
        <v>74</v>
      </c>
      <c r="E2300" s="8"/>
      <c r="F2300" s="14">
        <v>495</v>
      </c>
    </row>
    <row r="2301" spans="1:6" ht="14.4">
      <c r="A2301" s="8" t="str">
        <f t="shared" si="35"/>
        <v>Bhutan-Asia 2012</v>
      </c>
      <c r="B2301" s="8" t="s">
        <v>101</v>
      </c>
      <c r="C2301" s="8" t="s">
        <v>61</v>
      </c>
      <c r="D2301" s="9" t="s">
        <v>74</v>
      </c>
      <c r="E2301" s="8"/>
      <c r="F2301" s="14">
        <v>389</v>
      </c>
    </row>
    <row r="2302" spans="1:6" ht="14.4">
      <c r="A2302" s="8" t="str">
        <f t="shared" si="35"/>
        <v>Bolivia-The Americas 2012</v>
      </c>
      <c r="B2302" s="8" t="s">
        <v>102</v>
      </c>
      <c r="C2302" s="8" t="s">
        <v>84</v>
      </c>
      <c r="D2302" s="9" t="s">
        <v>74</v>
      </c>
      <c r="E2302" s="14">
        <v>2903</v>
      </c>
      <c r="F2302" s="14">
        <v>9824</v>
      </c>
    </row>
    <row r="2303" spans="1:6" ht="14.4">
      <c r="A2303" s="8" t="str">
        <f t="shared" si="35"/>
        <v>Bosnia and Herzegovina-Europe 2012</v>
      </c>
      <c r="B2303" s="8" t="s">
        <v>103</v>
      </c>
      <c r="C2303" s="8" t="s">
        <v>76</v>
      </c>
      <c r="D2303" s="9" t="s">
        <v>74</v>
      </c>
      <c r="E2303" s="14">
        <v>4201</v>
      </c>
      <c r="F2303" s="14">
        <v>20700</v>
      </c>
    </row>
    <row r="2304" spans="1:6" ht="14.4">
      <c r="A2304" s="8" t="str">
        <f t="shared" si="35"/>
        <v>Botswana-Africa 2012</v>
      </c>
      <c r="B2304" s="8" t="s">
        <v>104</v>
      </c>
      <c r="C2304" s="8" t="s">
        <v>78</v>
      </c>
      <c r="D2304" s="9" t="s">
        <v>74</v>
      </c>
      <c r="E2304" s="14">
        <v>1868</v>
      </c>
      <c r="F2304" s="14">
        <v>4334</v>
      </c>
    </row>
    <row r="2305" spans="1:6" ht="14.4">
      <c r="A2305" s="8" t="str">
        <f t="shared" si="35"/>
        <v>Brazil-The Americas 2012</v>
      </c>
      <c r="B2305" s="8" t="s">
        <v>105</v>
      </c>
      <c r="C2305" s="8" t="s">
        <v>84</v>
      </c>
      <c r="D2305" s="9" t="s">
        <v>74</v>
      </c>
      <c r="E2305" s="14">
        <v>190712</v>
      </c>
      <c r="F2305" s="14">
        <v>337434</v>
      </c>
    </row>
    <row r="2306" spans="1:6" ht="14.4">
      <c r="A2306" s="8" t="str">
        <f t="shared" si="35"/>
        <v>Brunei-Asia 2004</v>
      </c>
      <c r="B2306" s="8" t="s">
        <v>106</v>
      </c>
      <c r="C2306" s="8" t="s">
        <v>61</v>
      </c>
      <c r="D2306" s="9" t="s">
        <v>66</v>
      </c>
      <c r="E2306" s="14">
        <v>2208</v>
      </c>
      <c r="F2306" s="14">
        <v>6197</v>
      </c>
    </row>
    <row r="2307" spans="1:6" ht="14.4">
      <c r="A2307" s="8" t="str">
        <f t="shared" ref="A2307:A2370" si="36">CONCATENATE(B2307," ",D2307)</f>
        <v>Bulgaria-Europe 2004</v>
      </c>
      <c r="B2307" s="8" t="s">
        <v>107</v>
      </c>
      <c r="C2307" s="8" t="s">
        <v>76</v>
      </c>
      <c r="D2307" s="9" t="s">
        <v>66</v>
      </c>
      <c r="E2307" s="14">
        <v>19416</v>
      </c>
      <c r="F2307" s="14">
        <v>46454</v>
      </c>
    </row>
    <row r="2308" spans="1:6" ht="14.4">
      <c r="A2308" s="8" t="str">
        <f t="shared" si="36"/>
        <v>Burkina Faso-Africa 2004</v>
      </c>
      <c r="B2308" s="8" t="s">
        <v>108</v>
      </c>
      <c r="C2308" s="8" t="s">
        <v>78</v>
      </c>
      <c r="D2308" s="9" t="s">
        <v>66</v>
      </c>
      <c r="E2308" s="8"/>
      <c r="F2308" s="14">
        <v>997</v>
      </c>
    </row>
    <row r="2309" spans="1:6" ht="14.4">
      <c r="A2309" s="8" t="str">
        <f t="shared" si="36"/>
        <v>Burundi-Africa 2004</v>
      </c>
      <c r="B2309" s="8" t="s">
        <v>109</v>
      </c>
      <c r="C2309" s="8" t="s">
        <v>78</v>
      </c>
      <c r="D2309" s="9" t="s">
        <v>66</v>
      </c>
      <c r="E2309" s="8"/>
      <c r="F2309" s="14">
        <v>216</v>
      </c>
    </row>
    <row r="2310" spans="1:6" ht="14.4">
      <c r="A2310" s="8" t="str">
        <f t="shared" si="36"/>
        <v>Cambodia-Asia 2004</v>
      </c>
      <c r="B2310" s="8" t="s">
        <v>110</v>
      </c>
      <c r="C2310" s="8" t="s">
        <v>61</v>
      </c>
      <c r="D2310" s="9" t="s">
        <v>66</v>
      </c>
      <c r="E2310" s="14">
        <v>3430</v>
      </c>
      <c r="F2310" s="14">
        <v>2252</v>
      </c>
    </row>
    <row r="2311" spans="1:6" ht="14.4">
      <c r="A2311" s="8" t="str">
        <f t="shared" si="36"/>
        <v>Cameroon-Africa 2004</v>
      </c>
      <c r="B2311" s="8" t="s">
        <v>111</v>
      </c>
      <c r="C2311" s="8" t="s">
        <v>78</v>
      </c>
      <c r="D2311" s="9" t="s">
        <v>66</v>
      </c>
      <c r="E2311" s="14">
        <v>6384</v>
      </c>
      <c r="F2311" s="14">
        <v>3421</v>
      </c>
    </row>
    <row r="2312" spans="1:6" ht="14.4">
      <c r="A2312" s="8" t="str">
        <f t="shared" si="36"/>
        <v>Canada-The Americas 2004</v>
      </c>
      <c r="B2312" s="8" t="s">
        <v>112</v>
      </c>
      <c r="C2312" s="8" t="s">
        <v>84</v>
      </c>
      <c r="D2312" s="9" t="s">
        <v>66</v>
      </c>
      <c r="E2312" s="14">
        <v>247878</v>
      </c>
      <c r="F2312" s="14">
        <v>525690</v>
      </c>
    </row>
    <row r="2313" spans="1:6" ht="14.4">
      <c r="A2313" s="8" t="str">
        <f t="shared" si="36"/>
        <v>Cayman Islands-The Americas 2004</v>
      </c>
      <c r="B2313" s="8" t="s">
        <v>113</v>
      </c>
      <c r="C2313" s="8" t="s">
        <v>84</v>
      </c>
      <c r="D2313" s="9" t="s">
        <v>66</v>
      </c>
      <c r="E2313" s="8"/>
      <c r="F2313" s="14">
        <v>455</v>
      </c>
    </row>
    <row r="2314" spans="1:6" ht="14.4">
      <c r="A2314" s="8" t="str">
        <f t="shared" si="36"/>
        <v>Central African Republic-Africa 2004</v>
      </c>
      <c r="B2314" s="8" t="s">
        <v>114</v>
      </c>
      <c r="C2314" s="8" t="s">
        <v>78</v>
      </c>
      <c r="D2314" s="9" t="s">
        <v>66</v>
      </c>
      <c r="E2314" s="8"/>
      <c r="F2314" s="14">
        <v>246</v>
      </c>
    </row>
    <row r="2315" spans="1:6" ht="14.4">
      <c r="A2315" s="8" t="str">
        <f t="shared" si="36"/>
        <v>Chad-Africa 2004</v>
      </c>
      <c r="B2315" s="8" t="s">
        <v>115</v>
      </c>
      <c r="C2315" s="8" t="s">
        <v>78</v>
      </c>
      <c r="D2315" s="9" t="s">
        <v>66</v>
      </c>
      <c r="E2315" s="8"/>
      <c r="F2315" s="14">
        <v>172</v>
      </c>
    </row>
    <row r="2316" spans="1:6" ht="14.4">
      <c r="A2316" s="8" t="str">
        <f t="shared" si="36"/>
        <v>Chile-The Americas 2004</v>
      </c>
      <c r="B2316" s="8" t="s">
        <v>116</v>
      </c>
      <c r="C2316" s="8" t="s">
        <v>84</v>
      </c>
      <c r="D2316" s="9" t="s">
        <v>66</v>
      </c>
      <c r="E2316" s="14">
        <v>24697</v>
      </c>
      <c r="F2316" s="14">
        <v>52757</v>
      </c>
    </row>
    <row r="2317" spans="1:6" ht="14.4">
      <c r="A2317" s="8" t="str">
        <f t="shared" si="36"/>
        <v>China-Asia 2004</v>
      </c>
      <c r="B2317" s="8" t="s">
        <v>117</v>
      </c>
      <c r="C2317" s="8" t="s">
        <v>61</v>
      </c>
      <c r="D2317" s="9" t="s">
        <v>66</v>
      </c>
      <c r="E2317" s="14">
        <v>1186797</v>
      </c>
      <c r="F2317" s="14">
        <v>3487566</v>
      </c>
    </row>
    <row r="2318" spans="1:6" ht="14.4">
      <c r="A2318" s="8" t="str">
        <f t="shared" si="36"/>
        <v>Colombia-The Americas 2004</v>
      </c>
      <c r="B2318" s="8" t="s">
        <v>118</v>
      </c>
      <c r="C2318" s="8" t="s">
        <v>84</v>
      </c>
      <c r="D2318" s="9" t="s">
        <v>66</v>
      </c>
      <c r="E2318" s="14">
        <v>25708</v>
      </c>
      <c r="F2318" s="14">
        <v>56274</v>
      </c>
    </row>
    <row r="2319" spans="1:6" ht="14.4">
      <c r="A2319" s="8" t="str">
        <f t="shared" si="36"/>
        <v>Comoros-Africa 2004</v>
      </c>
      <c r="B2319" s="8" t="s">
        <v>119</v>
      </c>
      <c r="C2319" s="8" t="s">
        <v>78</v>
      </c>
      <c r="D2319" s="9" t="s">
        <v>66</v>
      </c>
      <c r="E2319" s="8"/>
      <c r="F2319" s="14">
        <v>88</v>
      </c>
    </row>
    <row r="2320" spans="1:6" ht="14.4">
      <c r="A2320" s="8" t="str">
        <f t="shared" si="36"/>
        <v>Congo (Brazzaville)-Africa 2004</v>
      </c>
      <c r="B2320" s="8" t="s">
        <v>120</v>
      </c>
      <c r="C2320" s="8" t="s">
        <v>78</v>
      </c>
      <c r="D2320" s="9" t="s">
        <v>66</v>
      </c>
      <c r="E2320" s="14">
        <v>884</v>
      </c>
      <c r="F2320" s="14">
        <v>862</v>
      </c>
    </row>
    <row r="2321" spans="1:6" ht="14.4">
      <c r="A2321" s="8" t="str">
        <f t="shared" si="36"/>
        <v>Congo (Kinshasa)-Africa 2004</v>
      </c>
      <c r="B2321" s="8" t="s">
        <v>121</v>
      </c>
      <c r="C2321" s="8" t="s">
        <v>78</v>
      </c>
      <c r="D2321" s="9" t="s">
        <v>66</v>
      </c>
      <c r="E2321" s="14">
        <v>17242</v>
      </c>
      <c r="F2321" s="14">
        <v>1566</v>
      </c>
    </row>
    <row r="2322" spans="1:6" ht="14.4">
      <c r="A2322" s="8" t="str">
        <f t="shared" si="36"/>
        <v>Costa Rica-The Americas 2004</v>
      </c>
      <c r="B2322" s="8" t="s">
        <v>122</v>
      </c>
      <c r="C2322" s="8" t="s">
        <v>84</v>
      </c>
      <c r="D2322" s="9" t="s">
        <v>66</v>
      </c>
      <c r="E2322" s="14">
        <v>2889</v>
      </c>
      <c r="F2322" s="14">
        <v>5761</v>
      </c>
    </row>
    <row r="2323" spans="1:6" ht="14.4">
      <c r="A2323" s="8" t="str">
        <f t="shared" si="36"/>
        <v>Cote d'Ivoire-Africa 2004</v>
      </c>
      <c r="B2323" s="8" t="s">
        <v>123</v>
      </c>
      <c r="C2323" s="8" t="s">
        <v>78</v>
      </c>
      <c r="D2323" s="9" t="s">
        <v>66</v>
      </c>
      <c r="E2323" s="14">
        <v>6483</v>
      </c>
      <c r="F2323" s="14">
        <v>7726</v>
      </c>
    </row>
    <row r="2324" spans="1:6" ht="14.4">
      <c r="A2324" s="8" t="str">
        <f t="shared" si="36"/>
        <v>Croatia-Europe 2004</v>
      </c>
      <c r="B2324" s="8" t="s">
        <v>124</v>
      </c>
      <c r="C2324" s="8" t="s">
        <v>76</v>
      </c>
      <c r="D2324" s="9" t="s">
        <v>66</v>
      </c>
      <c r="E2324" s="14">
        <v>7948</v>
      </c>
      <c r="F2324" s="14">
        <v>20715</v>
      </c>
    </row>
    <row r="2325" spans="1:6" ht="14.4">
      <c r="A2325" s="8" t="str">
        <f t="shared" si="36"/>
        <v>Cuba-The Americas 2004</v>
      </c>
      <c r="B2325" s="8" t="s">
        <v>125</v>
      </c>
      <c r="C2325" s="8" t="s">
        <v>84</v>
      </c>
      <c r="D2325" s="9" t="s">
        <v>66</v>
      </c>
      <c r="E2325" s="14">
        <v>12588</v>
      </c>
      <c r="F2325" s="14">
        <v>25453</v>
      </c>
    </row>
    <row r="2326" spans="1:6" ht="14.4">
      <c r="A2326" s="8" t="str">
        <f t="shared" si="36"/>
        <v>Curacao-The Americas 2004</v>
      </c>
      <c r="B2326" s="8" t="s">
        <v>126</v>
      </c>
      <c r="C2326" s="8" t="s">
        <v>84</v>
      </c>
      <c r="D2326" s="9" t="s">
        <v>66</v>
      </c>
      <c r="E2326" s="8"/>
      <c r="F2326" s="8"/>
    </row>
    <row r="2327" spans="1:6" ht="14.4">
      <c r="A2327" s="8" t="str">
        <f t="shared" si="36"/>
        <v>Cyprus-Europe 2004</v>
      </c>
      <c r="B2327" s="8" t="s">
        <v>127</v>
      </c>
      <c r="C2327" s="8" t="s">
        <v>76</v>
      </c>
      <c r="D2327" s="9" t="s">
        <v>66</v>
      </c>
      <c r="E2327" s="14">
        <v>2114</v>
      </c>
      <c r="F2327" s="14">
        <v>6846</v>
      </c>
    </row>
    <row r="2328" spans="1:6" ht="14.4">
      <c r="A2328" s="8" t="str">
        <f t="shared" si="36"/>
        <v>Czech Republic-Europe 2004</v>
      </c>
      <c r="B2328" s="8" t="s">
        <v>128</v>
      </c>
      <c r="C2328" s="8" t="s">
        <v>76</v>
      </c>
      <c r="D2328" s="9" t="s">
        <v>66</v>
      </c>
      <c r="E2328" s="14">
        <v>42078</v>
      </c>
      <c r="F2328" s="14">
        <v>124407</v>
      </c>
    </row>
    <row r="2329" spans="1:6" ht="14.4">
      <c r="A2329" s="8" t="str">
        <f t="shared" si="36"/>
        <v>Denmark-Europe 2004</v>
      </c>
      <c r="B2329" s="8" t="s">
        <v>129</v>
      </c>
      <c r="C2329" s="8" t="s">
        <v>76</v>
      </c>
      <c r="D2329" s="9" t="s">
        <v>66</v>
      </c>
      <c r="E2329" s="14">
        <v>19203</v>
      </c>
      <c r="F2329" s="14">
        <v>49035</v>
      </c>
    </row>
    <row r="2330" spans="1:6" ht="14.4">
      <c r="A2330" s="8" t="str">
        <f t="shared" si="36"/>
        <v>Djibouti-Africa 2004</v>
      </c>
      <c r="B2330" s="8" t="s">
        <v>130</v>
      </c>
      <c r="C2330" s="8" t="s">
        <v>78</v>
      </c>
      <c r="D2330" s="9" t="s">
        <v>66</v>
      </c>
      <c r="E2330" s="8"/>
      <c r="F2330" s="14">
        <v>385</v>
      </c>
    </row>
    <row r="2331" spans="1:6" ht="14.4">
      <c r="A2331" s="8" t="str">
        <f t="shared" si="36"/>
        <v>Dominica-The Americas 2004</v>
      </c>
      <c r="B2331" s="8" t="s">
        <v>131</v>
      </c>
      <c r="C2331" s="8" t="s">
        <v>84</v>
      </c>
      <c r="D2331" s="9" t="s">
        <v>66</v>
      </c>
      <c r="E2331" s="8"/>
      <c r="F2331" s="14">
        <v>114</v>
      </c>
    </row>
    <row r="2332" spans="1:6" ht="14.4">
      <c r="A2332" s="8" t="str">
        <f t="shared" si="36"/>
        <v>Dominican Republic-The Americas 2004</v>
      </c>
      <c r="B2332" s="8" t="s">
        <v>132</v>
      </c>
      <c r="C2332" s="8" t="s">
        <v>84</v>
      </c>
      <c r="D2332" s="9" t="s">
        <v>66</v>
      </c>
      <c r="E2332" s="14">
        <v>7291</v>
      </c>
      <c r="F2332" s="14">
        <v>20235</v>
      </c>
    </row>
    <row r="2333" spans="1:6" ht="14.4">
      <c r="A2333" s="8" t="str">
        <f t="shared" si="36"/>
        <v>Ecuador-The Americas 2004</v>
      </c>
      <c r="B2333" s="8" t="s">
        <v>133</v>
      </c>
      <c r="C2333" s="8" t="s">
        <v>84</v>
      </c>
      <c r="D2333" s="9" t="s">
        <v>66</v>
      </c>
      <c r="E2333" s="14">
        <v>8442</v>
      </c>
      <c r="F2333" s="14">
        <v>23447</v>
      </c>
    </row>
    <row r="2334" spans="1:6" ht="14.4">
      <c r="A2334" s="8" t="str">
        <f t="shared" si="36"/>
        <v>Egypt-Africa 2004</v>
      </c>
      <c r="B2334" s="8" t="s">
        <v>134</v>
      </c>
      <c r="C2334" s="8" t="s">
        <v>78</v>
      </c>
      <c r="D2334" s="9" t="s">
        <v>66</v>
      </c>
      <c r="E2334" s="14">
        <v>45698</v>
      </c>
      <c r="F2334" s="14">
        <v>125452</v>
      </c>
    </row>
    <row r="2335" spans="1:6" ht="14.4">
      <c r="A2335" s="8" t="str">
        <f t="shared" si="36"/>
        <v>El Salvador-The Americas 2004</v>
      </c>
      <c r="B2335" s="8" t="s">
        <v>135</v>
      </c>
      <c r="C2335" s="8" t="s">
        <v>84</v>
      </c>
      <c r="D2335" s="9" t="s">
        <v>66</v>
      </c>
      <c r="E2335" s="14">
        <v>4151</v>
      </c>
      <c r="F2335" s="14">
        <v>5948</v>
      </c>
    </row>
    <row r="2336" spans="1:6" ht="14.4">
      <c r="A2336" s="8" t="str">
        <f t="shared" si="36"/>
        <v>Equatorial Guinea-Africa 2004</v>
      </c>
      <c r="B2336" s="8" t="s">
        <v>136</v>
      </c>
      <c r="C2336" s="8" t="s">
        <v>78</v>
      </c>
      <c r="D2336" s="9" t="s">
        <v>66</v>
      </c>
      <c r="E2336" s="8"/>
      <c r="F2336" s="14">
        <v>3095</v>
      </c>
    </row>
    <row r="2337" spans="1:6" ht="14.4">
      <c r="A2337" s="8" t="str">
        <f t="shared" si="36"/>
        <v>Eritrea-Africa 2004</v>
      </c>
      <c r="B2337" s="8" t="s">
        <v>137</v>
      </c>
      <c r="C2337" s="8" t="s">
        <v>78</v>
      </c>
      <c r="D2337" s="9" t="s">
        <v>66</v>
      </c>
      <c r="E2337" s="14">
        <v>742</v>
      </c>
      <c r="F2337" s="14">
        <v>631</v>
      </c>
    </row>
    <row r="2338" spans="1:6" ht="14.4">
      <c r="A2338" s="8" t="str">
        <f t="shared" si="36"/>
        <v>Estonia-Europe 2004</v>
      </c>
      <c r="B2338" s="8" t="s">
        <v>138</v>
      </c>
      <c r="C2338" s="8" t="s">
        <v>76</v>
      </c>
      <c r="D2338" s="9" t="s">
        <v>66</v>
      </c>
      <c r="E2338" s="14">
        <v>4919</v>
      </c>
      <c r="F2338" s="14">
        <v>15596</v>
      </c>
    </row>
    <row r="2339" spans="1:6" ht="14.4">
      <c r="A2339" s="8" t="str">
        <f t="shared" si="36"/>
        <v>Ethiopia-Africa 2004</v>
      </c>
      <c r="B2339" s="8" t="s">
        <v>139</v>
      </c>
      <c r="C2339" s="8" t="s">
        <v>78</v>
      </c>
      <c r="D2339" s="9" t="s">
        <v>66</v>
      </c>
      <c r="E2339" s="14">
        <v>26171</v>
      </c>
      <c r="F2339" s="14">
        <v>4309</v>
      </c>
    </row>
    <row r="2340" spans="1:6" ht="14.4">
      <c r="A2340" s="8" t="str">
        <f t="shared" si="36"/>
        <v>Faeroe Islands-Europe 2004</v>
      </c>
      <c r="B2340" s="8" t="s">
        <v>140</v>
      </c>
      <c r="C2340" s="8" t="s">
        <v>76</v>
      </c>
      <c r="D2340" s="9" t="s">
        <v>66</v>
      </c>
      <c r="E2340" s="8"/>
      <c r="F2340" s="14">
        <v>792</v>
      </c>
    </row>
    <row r="2341" spans="1:6" ht="14.4">
      <c r="A2341" s="8" t="str">
        <f t="shared" si="36"/>
        <v>Fiji-Oceania 2005</v>
      </c>
      <c r="B2341" s="8" t="s">
        <v>141</v>
      </c>
      <c r="C2341" s="8" t="s">
        <v>80</v>
      </c>
      <c r="D2341" s="9" t="s">
        <v>67</v>
      </c>
      <c r="E2341" s="8"/>
      <c r="F2341" s="14">
        <v>1115</v>
      </c>
    </row>
    <row r="2342" spans="1:6" ht="14.4">
      <c r="A2342" s="8" t="str">
        <f t="shared" si="36"/>
        <v>Finland-Europe 2005</v>
      </c>
      <c r="B2342" s="8" t="s">
        <v>142</v>
      </c>
      <c r="C2342" s="8" t="s">
        <v>76</v>
      </c>
      <c r="D2342" s="9" t="s">
        <v>67</v>
      </c>
      <c r="E2342" s="14">
        <v>33150</v>
      </c>
      <c r="F2342" s="14">
        <v>56424</v>
      </c>
    </row>
    <row r="2343" spans="1:6" ht="14.4">
      <c r="A2343" s="8" t="str">
        <f t="shared" si="36"/>
        <v>France-Europe 2005</v>
      </c>
      <c r="B2343" s="8" t="s">
        <v>143</v>
      </c>
      <c r="C2343" s="8" t="s">
        <v>76</v>
      </c>
      <c r="D2343" s="9" t="s">
        <v>67</v>
      </c>
      <c r="E2343" s="14">
        <v>260565</v>
      </c>
      <c r="F2343" s="14">
        <v>385827</v>
      </c>
    </row>
    <row r="2344" spans="1:6" ht="14.4">
      <c r="A2344" s="8" t="str">
        <f t="shared" si="36"/>
        <v>French Polynesia-Oceania 2005</v>
      </c>
      <c r="B2344" s="8" t="s">
        <v>144</v>
      </c>
      <c r="C2344" s="8" t="s">
        <v>80</v>
      </c>
      <c r="D2344" s="9" t="s">
        <v>67</v>
      </c>
      <c r="E2344" s="8"/>
      <c r="F2344" s="14">
        <v>737</v>
      </c>
    </row>
    <row r="2345" spans="1:6" ht="14.4">
      <c r="A2345" s="8" t="str">
        <f t="shared" si="36"/>
        <v>Gabon-Africa 2005</v>
      </c>
      <c r="B2345" s="8" t="s">
        <v>145</v>
      </c>
      <c r="C2345" s="8" t="s">
        <v>78</v>
      </c>
      <c r="D2345" s="9" t="s">
        <v>67</v>
      </c>
      <c r="E2345" s="14">
        <v>1579</v>
      </c>
      <c r="F2345" s="14">
        <v>1782</v>
      </c>
    </row>
    <row r="2346" spans="1:6" ht="14.4">
      <c r="A2346" s="8" t="str">
        <f t="shared" si="36"/>
        <v>Gambia, The-Africa 2005</v>
      </c>
      <c r="B2346" s="8" t="s">
        <v>146</v>
      </c>
      <c r="C2346" s="8" t="s">
        <v>78</v>
      </c>
      <c r="D2346" s="9" t="s">
        <v>67</v>
      </c>
      <c r="E2346" s="8"/>
      <c r="F2346" s="14">
        <v>282</v>
      </c>
    </row>
    <row r="2347" spans="1:6" ht="14.4">
      <c r="A2347" s="8" t="str">
        <f t="shared" si="36"/>
        <v>Georgia-Asia 2005</v>
      </c>
      <c r="B2347" s="8" t="s">
        <v>147</v>
      </c>
      <c r="C2347" s="8" t="s">
        <v>61</v>
      </c>
      <c r="D2347" s="9" t="s">
        <v>67</v>
      </c>
      <c r="E2347" s="14">
        <v>2570</v>
      </c>
      <c r="F2347" s="14">
        <v>3770</v>
      </c>
    </row>
    <row r="2348" spans="1:6" ht="14.4">
      <c r="A2348" s="8" t="str">
        <f t="shared" si="36"/>
        <v>Germany-Europe 2005</v>
      </c>
      <c r="B2348" s="8" t="s">
        <v>148</v>
      </c>
      <c r="C2348" s="8" t="s">
        <v>76</v>
      </c>
      <c r="D2348" s="9" t="s">
        <v>67</v>
      </c>
      <c r="E2348" s="14">
        <v>346679</v>
      </c>
      <c r="F2348" s="14">
        <v>853663</v>
      </c>
    </row>
    <row r="2349" spans="1:6" ht="14.4">
      <c r="A2349" s="8" t="str">
        <f t="shared" si="36"/>
        <v>Ghana-Africa 2005</v>
      </c>
      <c r="B2349" s="8" t="s">
        <v>149</v>
      </c>
      <c r="C2349" s="8" t="s">
        <v>78</v>
      </c>
      <c r="D2349" s="9" t="s">
        <v>67</v>
      </c>
      <c r="E2349" s="14">
        <v>8045</v>
      </c>
      <c r="F2349" s="14">
        <v>6920</v>
      </c>
    </row>
    <row r="2350" spans="1:6" ht="14.4">
      <c r="A2350" s="8" t="str">
        <f t="shared" si="36"/>
        <v>Greece-Europe 2005</v>
      </c>
      <c r="B2350" s="8" t="s">
        <v>150</v>
      </c>
      <c r="C2350" s="8" t="s">
        <v>76</v>
      </c>
      <c r="D2350" s="9" t="s">
        <v>67</v>
      </c>
      <c r="E2350" s="14">
        <v>28004</v>
      </c>
      <c r="F2350" s="14">
        <v>93806</v>
      </c>
    </row>
    <row r="2351" spans="1:6" ht="14.4">
      <c r="A2351" s="8" t="str">
        <f t="shared" si="36"/>
        <v>Greenland-The Americas 2005</v>
      </c>
      <c r="B2351" s="8" t="s">
        <v>151</v>
      </c>
      <c r="C2351" s="8" t="s">
        <v>84</v>
      </c>
      <c r="D2351" s="9" t="s">
        <v>67</v>
      </c>
      <c r="E2351" s="8"/>
      <c r="F2351" s="14">
        <v>539</v>
      </c>
    </row>
    <row r="2352" spans="1:6" ht="14.4">
      <c r="A2352" s="8" t="str">
        <f t="shared" si="36"/>
        <v>Grenada-The Americas 2005</v>
      </c>
      <c r="B2352" s="8" t="s">
        <v>152</v>
      </c>
      <c r="C2352" s="8" t="s">
        <v>84</v>
      </c>
      <c r="D2352" s="9" t="s">
        <v>67</v>
      </c>
      <c r="E2352" s="8"/>
      <c r="F2352" s="14">
        <v>194</v>
      </c>
    </row>
    <row r="2353" spans="1:6" ht="14.4">
      <c r="A2353" s="8" t="str">
        <f t="shared" si="36"/>
        <v>Guam-Oceania 2005</v>
      </c>
      <c r="B2353" s="8" t="s">
        <v>153</v>
      </c>
      <c r="C2353" s="8" t="s">
        <v>80</v>
      </c>
      <c r="D2353" s="9" t="s">
        <v>67</v>
      </c>
      <c r="E2353" s="8"/>
      <c r="F2353" s="8"/>
    </row>
    <row r="2354" spans="1:6" ht="14.4">
      <c r="A2354" s="8" t="str">
        <f t="shared" si="36"/>
        <v>Guatemala-The Americas 2005</v>
      </c>
      <c r="B2354" s="8" t="s">
        <v>154</v>
      </c>
      <c r="C2354" s="8" t="s">
        <v>84</v>
      </c>
      <c r="D2354" s="9" t="s">
        <v>67</v>
      </c>
      <c r="E2354" s="14">
        <v>7188</v>
      </c>
      <c r="F2354" s="14">
        <v>10627</v>
      </c>
    </row>
    <row r="2355" spans="1:6" ht="14.4">
      <c r="A2355" s="8" t="str">
        <f t="shared" si="36"/>
        <v>Guinea-Africa 2005</v>
      </c>
      <c r="B2355" s="8" t="s">
        <v>155</v>
      </c>
      <c r="C2355" s="8" t="s">
        <v>78</v>
      </c>
      <c r="D2355" s="9" t="s">
        <v>67</v>
      </c>
      <c r="E2355" s="8"/>
      <c r="F2355" s="14">
        <v>1298</v>
      </c>
    </row>
    <row r="2356" spans="1:6" ht="14.4">
      <c r="A2356" s="8" t="str">
        <f t="shared" si="36"/>
        <v>Guinea-Bissau-Africa 2005</v>
      </c>
      <c r="B2356" s="8" t="s">
        <v>156</v>
      </c>
      <c r="C2356" s="8" t="s">
        <v>78</v>
      </c>
      <c r="D2356" s="9" t="s">
        <v>67</v>
      </c>
      <c r="E2356" s="8"/>
      <c r="F2356" s="14">
        <v>150</v>
      </c>
    </row>
    <row r="2357" spans="1:6" ht="14.4">
      <c r="A2357" s="8" t="str">
        <f t="shared" si="36"/>
        <v>Guyana-The Americas 2005</v>
      </c>
      <c r="B2357" s="8" t="s">
        <v>157</v>
      </c>
      <c r="C2357" s="8" t="s">
        <v>84</v>
      </c>
      <c r="D2357" s="9" t="s">
        <v>67</v>
      </c>
      <c r="E2357" s="8"/>
      <c r="F2357" s="14">
        <v>1595</v>
      </c>
    </row>
    <row r="2358" spans="1:6" ht="14.4">
      <c r="A2358" s="8" t="str">
        <f t="shared" si="36"/>
        <v>Haiti-The Americas 2005</v>
      </c>
      <c r="B2358" s="8" t="s">
        <v>158</v>
      </c>
      <c r="C2358" s="8" t="s">
        <v>84</v>
      </c>
      <c r="D2358" s="9" t="s">
        <v>67</v>
      </c>
      <c r="E2358" s="14">
        <v>2054</v>
      </c>
      <c r="F2358" s="14">
        <v>1569</v>
      </c>
    </row>
    <row r="2359" spans="1:6" ht="14.4">
      <c r="A2359" s="8" t="str">
        <f t="shared" si="36"/>
        <v>Honduras-The Americas 2005</v>
      </c>
      <c r="B2359" s="8" t="s">
        <v>159</v>
      </c>
      <c r="C2359" s="8" t="s">
        <v>84</v>
      </c>
      <c r="D2359" s="9" t="s">
        <v>67</v>
      </c>
      <c r="E2359" s="14">
        <v>3224</v>
      </c>
      <c r="F2359" s="14">
        <v>5713</v>
      </c>
    </row>
    <row r="2360" spans="1:6" ht="14.4">
      <c r="A2360" s="8" t="str">
        <f t="shared" si="36"/>
        <v>Hong Kong SAR-Asia 2005</v>
      </c>
      <c r="B2360" s="8" t="s">
        <v>160</v>
      </c>
      <c r="C2360" s="8" t="s">
        <v>61</v>
      </c>
      <c r="D2360" s="9" t="s">
        <v>67</v>
      </c>
      <c r="E2360" s="14">
        <v>14145</v>
      </c>
      <c r="F2360" s="14">
        <v>37972</v>
      </c>
    </row>
    <row r="2361" spans="1:6" ht="14.4">
      <c r="A2361" s="8" t="str">
        <f t="shared" si="36"/>
        <v>Hungary-Europe 2005</v>
      </c>
      <c r="B2361" s="8" t="s">
        <v>161</v>
      </c>
      <c r="C2361" s="8" t="s">
        <v>76</v>
      </c>
      <c r="D2361" s="9" t="s">
        <v>67</v>
      </c>
      <c r="E2361" s="14">
        <v>25591</v>
      </c>
      <c r="F2361" s="14">
        <v>57022</v>
      </c>
    </row>
    <row r="2362" spans="1:6" ht="14.4">
      <c r="A2362" s="8" t="str">
        <f t="shared" si="36"/>
        <v>Iceland-Europe 2005</v>
      </c>
      <c r="B2362" s="8" t="s">
        <v>162</v>
      </c>
      <c r="C2362" s="8" t="s">
        <v>76</v>
      </c>
      <c r="D2362" s="9" t="s">
        <v>67</v>
      </c>
      <c r="E2362" s="14">
        <v>3238</v>
      </c>
      <c r="F2362" s="14">
        <v>2101</v>
      </c>
    </row>
    <row r="2363" spans="1:6" ht="14.4">
      <c r="A2363" s="8" t="str">
        <f t="shared" si="36"/>
        <v>India-Asia 2005</v>
      </c>
      <c r="B2363" s="8" t="s">
        <v>163</v>
      </c>
      <c r="C2363" s="8" t="s">
        <v>61</v>
      </c>
      <c r="D2363" s="9" t="s">
        <v>67</v>
      </c>
      <c r="E2363" s="14">
        <v>464501</v>
      </c>
      <c r="F2363" s="14">
        <v>1203843</v>
      </c>
    </row>
    <row r="2364" spans="1:6" ht="14.4">
      <c r="A2364" s="8" t="str">
        <f t="shared" si="36"/>
        <v>Indonesia-Asia 2005</v>
      </c>
      <c r="B2364" s="8" t="s">
        <v>164</v>
      </c>
      <c r="C2364" s="8" t="s">
        <v>61</v>
      </c>
      <c r="D2364" s="9" t="s">
        <v>67</v>
      </c>
      <c r="E2364" s="14">
        <v>158963</v>
      </c>
      <c r="F2364" s="14">
        <v>294907</v>
      </c>
    </row>
    <row r="2365" spans="1:6" ht="14.4">
      <c r="A2365" s="8" t="str">
        <f t="shared" si="36"/>
        <v>Iran-Middle East 2005</v>
      </c>
      <c r="B2365" s="8" t="s">
        <v>165</v>
      </c>
      <c r="C2365" s="8" t="s">
        <v>93</v>
      </c>
      <c r="D2365" s="9" t="s">
        <v>67</v>
      </c>
      <c r="E2365" s="14">
        <v>133435</v>
      </c>
      <c r="F2365" s="14">
        <v>398827</v>
      </c>
    </row>
    <row r="2366" spans="1:6" ht="14.4">
      <c r="A2366" s="8" t="str">
        <f t="shared" si="36"/>
        <v>Iraq-Middle East 2005</v>
      </c>
      <c r="B2366" s="8" t="s">
        <v>166</v>
      </c>
      <c r="C2366" s="8" t="s">
        <v>93</v>
      </c>
      <c r="D2366" s="9" t="s">
        <v>67</v>
      </c>
      <c r="E2366" s="14">
        <v>26935</v>
      </c>
      <c r="F2366" s="14">
        <v>85342</v>
      </c>
    </row>
    <row r="2367" spans="1:6" ht="14.4">
      <c r="A2367" s="8" t="str">
        <f t="shared" si="36"/>
        <v>Ireland-Europe 2005</v>
      </c>
      <c r="B2367" s="8" t="s">
        <v>167</v>
      </c>
      <c r="C2367" s="8" t="s">
        <v>76</v>
      </c>
      <c r="D2367" s="9" t="s">
        <v>67</v>
      </c>
      <c r="E2367" s="14">
        <v>14432</v>
      </c>
      <c r="F2367" s="14">
        <v>44151</v>
      </c>
    </row>
    <row r="2368" spans="1:6" ht="14.4">
      <c r="A2368" s="8" t="str">
        <f t="shared" si="36"/>
        <v>Isle of Man-Europe 2005</v>
      </c>
      <c r="B2368" s="8" t="s">
        <v>168</v>
      </c>
      <c r="C2368" s="8" t="s">
        <v>76</v>
      </c>
      <c r="D2368" s="9" t="s">
        <v>67</v>
      </c>
      <c r="E2368" s="8"/>
      <c r="F2368" s="8"/>
    </row>
    <row r="2369" spans="1:6" ht="14.4">
      <c r="A2369" s="8" t="str">
        <f t="shared" si="36"/>
        <v>Israel-Middle East 2005</v>
      </c>
      <c r="B2369" s="8" t="s">
        <v>169</v>
      </c>
      <c r="C2369" s="8" t="s">
        <v>93</v>
      </c>
      <c r="D2369" s="9" t="s">
        <v>67</v>
      </c>
      <c r="E2369" s="14">
        <v>19143</v>
      </c>
      <c r="F2369" s="14">
        <v>65749</v>
      </c>
    </row>
    <row r="2370" spans="1:6" ht="14.4">
      <c r="A2370" s="8" t="str">
        <f t="shared" si="36"/>
        <v>Italy-Europe 2005</v>
      </c>
      <c r="B2370" s="8" t="s">
        <v>170</v>
      </c>
      <c r="C2370" s="8" t="s">
        <v>76</v>
      </c>
      <c r="D2370" s="9" t="s">
        <v>67</v>
      </c>
      <c r="E2370" s="14">
        <v>172142</v>
      </c>
      <c r="F2370" s="14">
        <v>450348</v>
      </c>
    </row>
    <row r="2371" spans="1:6" ht="14.4">
      <c r="A2371" s="8" t="str">
        <f t="shared" ref="A2371:A2434" si="37">CONCATENATE(B2371," ",D2371)</f>
        <v>Jamaica-The Americas 2005</v>
      </c>
      <c r="B2371" s="8" t="s">
        <v>171</v>
      </c>
      <c r="C2371" s="8" t="s">
        <v>84</v>
      </c>
      <c r="D2371" s="9" t="s">
        <v>67</v>
      </c>
      <c r="E2371" s="14">
        <v>3841</v>
      </c>
      <c r="F2371" s="14">
        <v>10627</v>
      </c>
    </row>
    <row r="2372" spans="1:6" ht="14.4">
      <c r="A2372" s="8" t="str">
        <f t="shared" si="37"/>
        <v>Japan-Asia 2005</v>
      </c>
      <c r="B2372" s="8" t="s">
        <v>172</v>
      </c>
      <c r="C2372" s="8" t="s">
        <v>61</v>
      </c>
      <c r="D2372" s="9" t="s">
        <v>67</v>
      </c>
      <c r="E2372" s="14">
        <v>510791</v>
      </c>
      <c r="F2372" s="14">
        <v>1202266</v>
      </c>
    </row>
    <row r="2373" spans="1:6" ht="14.4">
      <c r="A2373" s="8" t="str">
        <f t="shared" si="37"/>
        <v>Jordan-Middle East 2005</v>
      </c>
      <c r="B2373" s="8" t="s">
        <v>173</v>
      </c>
      <c r="C2373" s="8" t="s">
        <v>93</v>
      </c>
      <c r="D2373" s="9" t="s">
        <v>67</v>
      </c>
      <c r="E2373" s="14">
        <v>4818</v>
      </c>
      <c r="F2373" s="14">
        <v>16003</v>
      </c>
    </row>
    <row r="2374" spans="1:6" ht="14.4">
      <c r="A2374" s="8" t="str">
        <f t="shared" si="37"/>
        <v>Kazakhstan-Asia 2005</v>
      </c>
      <c r="B2374" s="8" t="s">
        <v>174</v>
      </c>
      <c r="C2374" s="8" t="s">
        <v>61</v>
      </c>
      <c r="D2374" s="9" t="s">
        <v>67</v>
      </c>
      <c r="E2374" s="14">
        <v>34493</v>
      </c>
      <c r="F2374" s="14">
        <v>147908</v>
      </c>
    </row>
    <row r="2375" spans="1:6" ht="14.4">
      <c r="A2375" s="8" t="str">
        <f t="shared" si="37"/>
        <v>Kenya-Africa 2005</v>
      </c>
      <c r="B2375" s="8" t="s">
        <v>175</v>
      </c>
      <c r="C2375" s="8" t="s">
        <v>78</v>
      </c>
      <c r="D2375" s="9" t="s">
        <v>67</v>
      </c>
      <c r="E2375" s="14">
        <v>14259</v>
      </c>
      <c r="F2375" s="14">
        <v>9369</v>
      </c>
    </row>
    <row r="2376" spans="1:6" ht="14.4">
      <c r="A2376" s="8" t="str">
        <f t="shared" si="37"/>
        <v>Kiribati-Oceania 2005</v>
      </c>
      <c r="B2376" s="8" t="s">
        <v>176</v>
      </c>
      <c r="C2376" s="8" t="s">
        <v>80</v>
      </c>
      <c r="D2376" s="9" t="s">
        <v>67</v>
      </c>
      <c r="E2376" s="8"/>
      <c r="F2376" s="14">
        <v>26</v>
      </c>
    </row>
    <row r="2377" spans="1:6" ht="14.4">
      <c r="A2377" s="8" t="str">
        <f t="shared" si="37"/>
        <v>Kosovo-Europe 2005</v>
      </c>
      <c r="B2377" s="8" t="s">
        <v>177</v>
      </c>
      <c r="C2377" s="8" t="s">
        <v>76</v>
      </c>
      <c r="D2377" s="9" t="s">
        <v>67</v>
      </c>
      <c r="E2377" s="14">
        <v>1902</v>
      </c>
      <c r="F2377" s="8"/>
    </row>
    <row r="2378" spans="1:6" ht="14.4">
      <c r="A2378" s="8" t="str">
        <f t="shared" si="37"/>
        <v>Kuwait-Middle East 2005</v>
      </c>
      <c r="B2378" s="8" t="s">
        <v>178</v>
      </c>
      <c r="C2378" s="8" t="s">
        <v>93</v>
      </c>
      <c r="D2378" s="9" t="s">
        <v>67</v>
      </c>
      <c r="E2378" s="14">
        <v>20067</v>
      </c>
      <c r="F2378" s="14">
        <v>55122</v>
      </c>
    </row>
    <row r="2379" spans="1:6" ht="14.4">
      <c r="A2379" s="8" t="str">
        <f t="shared" si="37"/>
        <v>Kyrgyzstan-Asia 2005</v>
      </c>
      <c r="B2379" s="8" t="s">
        <v>179</v>
      </c>
      <c r="C2379" s="8" t="s">
        <v>61</v>
      </c>
      <c r="D2379" s="9" t="s">
        <v>67</v>
      </c>
      <c r="E2379" s="14">
        <v>2151</v>
      </c>
      <c r="F2379" s="14">
        <v>3781</v>
      </c>
    </row>
    <row r="2380" spans="1:6" ht="14.4">
      <c r="A2380" s="8" t="str">
        <f t="shared" si="37"/>
        <v>Laos-Asia 2005</v>
      </c>
      <c r="B2380" s="8" t="s">
        <v>180</v>
      </c>
      <c r="C2380" s="8" t="s">
        <v>61</v>
      </c>
      <c r="D2380" s="9" t="s">
        <v>67</v>
      </c>
      <c r="E2380" s="8"/>
      <c r="F2380" s="14">
        <v>902</v>
      </c>
    </row>
    <row r="2381" spans="1:6" ht="14.4">
      <c r="A2381" s="8" t="str">
        <f t="shared" si="37"/>
        <v>Latvia-Europe 2005</v>
      </c>
      <c r="B2381" s="8" t="s">
        <v>181</v>
      </c>
      <c r="C2381" s="8" t="s">
        <v>76</v>
      </c>
      <c r="D2381" s="9" t="s">
        <v>67</v>
      </c>
      <c r="E2381" s="14">
        <v>4111</v>
      </c>
      <c r="F2381" s="14">
        <v>6854</v>
      </c>
    </row>
    <row r="2382" spans="1:6" ht="14.4">
      <c r="A2382" s="8" t="str">
        <f t="shared" si="37"/>
        <v>Lebanon-Middle East 2005</v>
      </c>
      <c r="B2382" s="8" t="s">
        <v>182</v>
      </c>
      <c r="C2382" s="8" t="s">
        <v>93</v>
      </c>
      <c r="D2382" s="9" t="s">
        <v>67</v>
      </c>
      <c r="E2382" s="14">
        <v>5258</v>
      </c>
      <c r="F2382" s="14">
        <v>16208</v>
      </c>
    </row>
    <row r="2383" spans="1:6" ht="14.4">
      <c r="A2383" s="8" t="str">
        <f t="shared" si="37"/>
        <v>Lesotho-Africa 2005</v>
      </c>
      <c r="B2383" s="8" t="s">
        <v>183</v>
      </c>
      <c r="C2383" s="8" t="s">
        <v>78</v>
      </c>
      <c r="D2383" s="9" t="s">
        <v>67</v>
      </c>
      <c r="E2383" s="8"/>
      <c r="F2383" s="8"/>
    </row>
    <row r="2384" spans="1:6" ht="14.4">
      <c r="A2384" s="8" t="str">
        <f t="shared" si="37"/>
        <v>Liberia-Africa 2005</v>
      </c>
      <c r="B2384" s="8" t="s">
        <v>184</v>
      </c>
      <c r="C2384" s="8" t="s">
        <v>78</v>
      </c>
      <c r="D2384" s="9" t="s">
        <v>67</v>
      </c>
      <c r="E2384" s="8"/>
      <c r="F2384" s="14">
        <v>502</v>
      </c>
    </row>
    <row r="2385" spans="1:6" ht="14.4">
      <c r="A2385" s="8" t="str">
        <f t="shared" si="37"/>
        <v>Libya-Africa 2006</v>
      </c>
      <c r="B2385" s="8" t="s">
        <v>185</v>
      </c>
      <c r="C2385" s="8" t="s">
        <v>78</v>
      </c>
      <c r="D2385" s="9" t="s">
        <v>68</v>
      </c>
      <c r="E2385" s="14">
        <v>16361</v>
      </c>
      <c r="F2385" s="14">
        <v>48100</v>
      </c>
    </row>
    <row r="2386" spans="1:6" ht="14.4">
      <c r="A2386" s="8" t="str">
        <f t="shared" si="37"/>
        <v>Liechtenstein-Europe 2006</v>
      </c>
      <c r="B2386" s="8" t="s">
        <v>186</v>
      </c>
      <c r="C2386" s="8" t="s">
        <v>76</v>
      </c>
      <c r="D2386" s="9" t="s">
        <v>68</v>
      </c>
      <c r="E2386" s="8"/>
      <c r="F2386" s="8"/>
    </row>
    <row r="2387" spans="1:6" ht="14.4">
      <c r="A2387" s="8" t="str">
        <f t="shared" si="37"/>
        <v>Lithuania-Europe 2006</v>
      </c>
      <c r="B2387" s="8" t="s">
        <v>187</v>
      </c>
      <c r="C2387" s="8" t="s">
        <v>76</v>
      </c>
      <c r="D2387" s="9" t="s">
        <v>68</v>
      </c>
      <c r="E2387" s="14">
        <v>8277</v>
      </c>
      <c r="F2387" s="14">
        <v>12919</v>
      </c>
    </row>
    <row r="2388" spans="1:6" ht="14.4">
      <c r="A2388" s="8" t="str">
        <f t="shared" si="37"/>
        <v>Luxembourg-Europe 2006</v>
      </c>
      <c r="B2388" s="8" t="s">
        <v>188</v>
      </c>
      <c r="C2388" s="8" t="s">
        <v>76</v>
      </c>
      <c r="D2388" s="9" t="s">
        <v>68</v>
      </c>
      <c r="E2388" s="14">
        <v>3509</v>
      </c>
      <c r="F2388" s="14">
        <v>8801</v>
      </c>
    </row>
    <row r="2389" spans="1:6" ht="14.4">
      <c r="A2389" s="8" t="str">
        <f t="shared" si="37"/>
        <v>Macao SAR-Asia 2006</v>
      </c>
      <c r="B2389" s="8" t="s">
        <v>189</v>
      </c>
      <c r="C2389" s="8" t="s">
        <v>61</v>
      </c>
      <c r="D2389" s="9" t="s">
        <v>68</v>
      </c>
      <c r="E2389" s="8"/>
      <c r="F2389" s="14">
        <v>1687</v>
      </c>
    </row>
    <row r="2390" spans="1:6" ht="14.4">
      <c r="A2390" s="8" t="str">
        <f t="shared" si="37"/>
        <v>Madagascar-Africa 2006</v>
      </c>
      <c r="B2390" s="8" t="s">
        <v>190</v>
      </c>
      <c r="C2390" s="8" t="s">
        <v>78</v>
      </c>
      <c r="D2390" s="9" t="s">
        <v>68</v>
      </c>
      <c r="E2390" s="8"/>
      <c r="F2390" s="14">
        <v>1742</v>
      </c>
    </row>
    <row r="2391" spans="1:6" ht="14.4">
      <c r="A2391" s="8" t="str">
        <f t="shared" si="37"/>
        <v>Malawi-Africa 2006</v>
      </c>
      <c r="B2391" s="8" t="s">
        <v>191</v>
      </c>
      <c r="C2391" s="8" t="s">
        <v>78</v>
      </c>
      <c r="D2391" s="9" t="s">
        <v>68</v>
      </c>
      <c r="E2391" s="8"/>
      <c r="F2391" s="14">
        <v>906</v>
      </c>
    </row>
    <row r="2392" spans="1:6" ht="14.4">
      <c r="A2392" s="8" t="str">
        <f t="shared" si="37"/>
        <v>Malaysia-Asia 2006</v>
      </c>
      <c r="B2392" s="8" t="s">
        <v>192</v>
      </c>
      <c r="C2392" s="8" t="s">
        <v>61</v>
      </c>
      <c r="D2392" s="9" t="s">
        <v>68</v>
      </c>
      <c r="E2392" s="14">
        <v>49255</v>
      </c>
      <c r="F2392" s="14">
        <v>136717</v>
      </c>
    </row>
    <row r="2393" spans="1:6" ht="14.4">
      <c r="A2393" s="8" t="str">
        <f t="shared" si="37"/>
        <v>Maldives-Asia 2006</v>
      </c>
      <c r="B2393" s="8" t="s">
        <v>193</v>
      </c>
      <c r="C2393" s="8" t="s">
        <v>61</v>
      </c>
      <c r="D2393" s="9" t="s">
        <v>68</v>
      </c>
      <c r="E2393" s="8"/>
      <c r="F2393" s="14">
        <v>576</v>
      </c>
    </row>
    <row r="2394" spans="1:6" ht="14.4">
      <c r="A2394" s="8" t="str">
        <f t="shared" si="37"/>
        <v>Mali-Africa 2006</v>
      </c>
      <c r="B2394" s="8" t="s">
        <v>194</v>
      </c>
      <c r="C2394" s="8" t="s">
        <v>78</v>
      </c>
      <c r="D2394" s="9" t="s">
        <v>68</v>
      </c>
      <c r="E2394" s="8"/>
      <c r="F2394" s="14">
        <v>546</v>
      </c>
    </row>
    <row r="2395" spans="1:6" ht="14.4">
      <c r="A2395" s="8" t="str">
        <f t="shared" si="37"/>
        <v>Malta-Europe 2006</v>
      </c>
      <c r="B2395" s="8" t="s">
        <v>195</v>
      </c>
      <c r="C2395" s="8" t="s">
        <v>76</v>
      </c>
      <c r="D2395" s="9" t="s">
        <v>68</v>
      </c>
      <c r="E2395" s="14">
        <v>787</v>
      </c>
      <c r="F2395" s="14">
        <v>2486</v>
      </c>
    </row>
    <row r="2396" spans="1:6" ht="14.4">
      <c r="A2396" s="8" t="str">
        <f t="shared" si="37"/>
        <v>Marshall Islands-Oceania 2006</v>
      </c>
      <c r="B2396" s="8" t="s">
        <v>196</v>
      </c>
      <c r="C2396" s="8" t="s">
        <v>80</v>
      </c>
      <c r="D2396" s="9" t="s">
        <v>68</v>
      </c>
      <c r="E2396" s="8"/>
      <c r="F2396" s="14">
        <v>81</v>
      </c>
    </row>
    <row r="2397" spans="1:6" ht="14.4">
      <c r="A2397" s="8" t="str">
        <f t="shared" si="37"/>
        <v>Mauritania-Africa 2006</v>
      </c>
      <c r="B2397" s="8" t="s">
        <v>197</v>
      </c>
      <c r="C2397" s="8" t="s">
        <v>78</v>
      </c>
      <c r="D2397" s="9" t="s">
        <v>68</v>
      </c>
      <c r="E2397" s="8"/>
      <c r="F2397" s="14">
        <v>1349</v>
      </c>
    </row>
    <row r="2398" spans="1:6" ht="14.4">
      <c r="A2398" s="8" t="str">
        <f t="shared" si="37"/>
        <v>Mauritius-Africa 2006</v>
      </c>
      <c r="B2398" s="8" t="s">
        <v>198</v>
      </c>
      <c r="C2398" s="8" t="s">
        <v>78</v>
      </c>
      <c r="D2398" s="9" t="s">
        <v>68</v>
      </c>
      <c r="E2398" s="8"/>
      <c r="F2398" s="14">
        <v>2967</v>
      </c>
    </row>
    <row r="2399" spans="1:6" ht="14.4">
      <c r="A2399" s="8" t="str">
        <f t="shared" si="37"/>
        <v>Mexico-The Americas 2006</v>
      </c>
      <c r="B2399" s="8" t="s">
        <v>199</v>
      </c>
      <c r="C2399" s="8" t="s">
        <v>84</v>
      </c>
      <c r="D2399" s="9" t="s">
        <v>68</v>
      </c>
      <c r="E2399" s="14">
        <v>146302</v>
      </c>
      <c r="F2399" s="14">
        <v>394800</v>
      </c>
    </row>
    <row r="2400" spans="1:6" ht="14.4">
      <c r="A2400" s="8" t="str">
        <f t="shared" si="37"/>
        <v>Micronesia, Fed. Sts.-Oceania 2006</v>
      </c>
      <c r="B2400" s="8" t="s">
        <v>200</v>
      </c>
      <c r="C2400" s="8" t="s">
        <v>80</v>
      </c>
      <c r="D2400" s="9" t="s">
        <v>68</v>
      </c>
      <c r="E2400" s="8"/>
      <c r="F2400" s="14">
        <v>176</v>
      </c>
    </row>
    <row r="2401" spans="1:6" ht="14.4">
      <c r="A2401" s="8" t="str">
        <f t="shared" si="37"/>
        <v>Moldova-Europe 2006</v>
      </c>
      <c r="B2401" s="8" t="s">
        <v>201</v>
      </c>
      <c r="C2401" s="8" t="s">
        <v>76</v>
      </c>
      <c r="D2401" s="9" t="s">
        <v>68</v>
      </c>
      <c r="E2401" s="14">
        <v>3052</v>
      </c>
      <c r="F2401" s="14">
        <v>3715</v>
      </c>
    </row>
    <row r="2402" spans="1:6" ht="14.4">
      <c r="A2402" s="8" t="str">
        <f t="shared" si="37"/>
        <v>Monaco-Europe 2006</v>
      </c>
      <c r="B2402" s="8" t="s">
        <v>202</v>
      </c>
      <c r="C2402" s="8" t="s">
        <v>76</v>
      </c>
      <c r="D2402" s="9" t="s">
        <v>68</v>
      </c>
      <c r="E2402" s="8"/>
      <c r="F2402" s="8"/>
    </row>
    <row r="2403" spans="1:6" ht="14.4">
      <c r="A2403" s="8" t="str">
        <f t="shared" si="37"/>
        <v>Mongolia-Asia 2006</v>
      </c>
      <c r="B2403" s="8" t="s">
        <v>203</v>
      </c>
      <c r="C2403" s="8" t="s">
        <v>61</v>
      </c>
      <c r="D2403" s="9" t="s">
        <v>68</v>
      </c>
      <c r="E2403" s="14">
        <v>2415</v>
      </c>
      <c r="F2403" s="14">
        <v>7884</v>
      </c>
    </row>
    <row r="2404" spans="1:6" ht="14.4">
      <c r="A2404" s="8" t="str">
        <f t="shared" si="37"/>
        <v>Montenegro-Europe 2006</v>
      </c>
      <c r="B2404" s="8" t="s">
        <v>204</v>
      </c>
      <c r="C2404" s="8" t="s">
        <v>76</v>
      </c>
      <c r="D2404" s="9" t="s">
        <v>68</v>
      </c>
      <c r="E2404" s="8"/>
      <c r="F2404" s="8"/>
    </row>
    <row r="2405" spans="1:6" ht="14.4">
      <c r="A2405" s="8" t="str">
        <f t="shared" si="37"/>
        <v>Morocco-Africa 2006</v>
      </c>
      <c r="B2405" s="8" t="s">
        <v>205</v>
      </c>
      <c r="C2405" s="8" t="s">
        <v>78</v>
      </c>
      <c r="D2405" s="9" t="s">
        <v>68</v>
      </c>
      <c r="E2405" s="14">
        <v>10894</v>
      </c>
      <c r="F2405" s="14">
        <v>37715</v>
      </c>
    </row>
    <row r="2406" spans="1:6" ht="14.4">
      <c r="A2406" s="8" t="str">
        <f t="shared" si="37"/>
        <v>Mozambique-Africa 2006</v>
      </c>
      <c r="B2406" s="8" t="s">
        <v>206</v>
      </c>
      <c r="C2406" s="8" t="s">
        <v>78</v>
      </c>
      <c r="D2406" s="9" t="s">
        <v>68</v>
      </c>
      <c r="E2406" s="14">
        <v>7547</v>
      </c>
      <c r="F2406" s="14">
        <v>1580</v>
      </c>
    </row>
    <row r="2407" spans="1:6" ht="14.4">
      <c r="A2407" s="8" t="str">
        <f t="shared" si="37"/>
        <v>Myanmar-Asia 2006</v>
      </c>
      <c r="B2407" s="8" t="s">
        <v>207</v>
      </c>
      <c r="C2407" s="8" t="s">
        <v>61</v>
      </c>
      <c r="D2407" s="9" t="s">
        <v>68</v>
      </c>
      <c r="E2407" s="14">
        <v>12547</v>
      </c>
      <c r="F2407" s="14">
        <v>8724</v>
      </c>
    </row>
    <row r="2408" spans="1:6" ht="14.4">
      <c r="A2408" s="8" t="str">
        <f t="shared" si="37"/>
        <v>Namibia-Africa 2006</v>
      </c>
      <c r="B2408" s="8" t="s">
        <v>208</v>
      </c>
      <c r="C2408" s="8" t="s">
        <v>78</v>
      </c>
      <c r="D2408" s="9" t="s">
        <v>68</v>
      </c>
      <c r="E2408" s="14">
        <v>1127</v>
      </c>
      <c r="F2408" s="14">
        <v>2017</v>
      </c>
    </row>
    <row r="2409" spans="1:6" ht="14.4">
      <c r="A2409" s="8" t="str">
        <f t="shared" si="37"/>
        <v>Nepal-Asia 2006</v>
      </c>
      <c r="B2409" s="8" t="s">
        <v>209</v>
      </c>
      <c r="C2409" s="8" t="s">
        <v>61</v>
      </c>
      <c r="D2409" s="9" t="s">
        <v>68</v>
      </c>
      <c r="E2409" s="14">
        <v>8375</v>
      </c>
      <c r="F2409" s="14">
        <v>3454</v>
      </c>
    </row>
    <row r="2410" spans="1:6" ht="14.4">
      <c r="A2410" s="8" t="str">
        <f t="shared" si="37"/>
        <v>Netherlands-Europe 2006</v>
      </c>
      <c r="B2410" s="8" t="s">
        <v>210</v>
      </c>
      <c r="C2410" s="8" t="s">
        <v>76</v>
      </c>
      <c r="D2410" s="9" t="s">
        <v>68</v>
      </c>
      <c r="E2410" s="14">
        <v>75614</v>
      </c>
      <c r="F2410" s="14">
        <v>167274</v>
      </c>
    </row>
    <row r="2411" spans="1:6" ht="14.4">
      <c r="A2411" s="8" t="str">
        <f t="shared" si="37"/>
        <v>New Caledonia-Oceania 2006</v>
      </c>
      <c r="B2411" s="8" t="s">
        <v>211</v>
      </c>
      <c r="C2411" s="8" t="s">
        <v>80</v>
      </c>
      <c r="D2411" s="9" t="s">
        <v>68</v>
      </c>
      <c r="E2411" s="8"/>
      <c r="F2411" s="14">
        <v>1907</v>
      </c>
    </row>
    <row r="2412" spans="1:6" ht="14.4">
      <c r="A2412" s="8" t="str">
        <f t="shared" si="37"/>
        <v>New Zealand-Oceania 2006</v>
      </c>
      <c r="B2412" s="8" t="s">
        <v>212</v>
      </c>
      <c r="C2412" s="8" t="s">
        <v>80</v>
      </c>
      <c r="D2412" s="9" t="s">
        <v>68</v>
      </c>
      <c r="E2412" s="14">
        <v>17120</v>
      </c>
      <c r="F2412" s="14">
        <v>34510</v>
      </c>
    </row>
    <row r="2413" spans="1:6" ht="14.4">
      <c r="A2413" s="8" t="str">
        <f t="shared" si="37"/>
        <v>Nicaragua-The Americas 2006</v>
      </c>
      <c r="B2413" s="8" t="s">
        <v>213</v>
      </c>
      <c r="C2413" s="8" t="s">
        <v>84</v>
      </c>
      <c r="D2413" s="9" t="s">
        <v>68</v>
      </c>
      <c r="E2413" s="14">
        <v>2544</v>
      </c>
      <c r="F2413" s="14">
        <v>3964</v>
      </c>
    </row>
    <row r="2414" spans="1:6" ht="14.4">
      <c r="A2414" s="8" t="str">
        <f t="shared" si="37"/>
        <v>Niger-Africa 2006</v>
      </c>
      <c r="B2414" s="8" t="s">
        <v>214</v>
      </c>
      <c r="C2414" s="8" t="s">
        <v>78</v>
      </c>
      <c r="D2414" s="9" t="s">
        <v>68</v>
      </c>
      <c r="E2414" s="8"/>
      <c r="F2414" s="14">
        <v>759</v>
      </c>
    </row>
    <row r="2415" spans="1:6" ht="14.4">
      <c r="A2415" s="8" t="str">
        <f t="shared" si="37"/>
        <v>Nigeria-Africa 2006</v>
      </c>
      <c r="B2415" s="8" t="s">
        <v>215</v>
      </c>
      <c r="C2415" s="8" t="s">
        <v>78</v>
      </c>
      <c r="D2415" s="9" t="s">
        <v>68</v>
      </c>
      <c r="E2415" s="14">
        <v>94633</v>
      </c>
      <c r="F2415" s="14">
        <v>83351</v>
      </c>
    </row>
    <row r="2416" spans="1:6" ht="14.4">
      <c r="A2416" s="8" t="str">
        <f t="shared" si="37"/>
        <v>North Korea-Asia 2006</v>
      </c>
      <c r="B2416" s="8" t="s">
        <v>216</v>
      </c>
      <c r="C2416" s="8" t="s">
        <v>61</v>
      </c>
      <c r="D2416" s="9" t="s">
        <v>68</v>
      </c>
      <c r="E2416" s="14">
        <v>20369</v>
      </c>
      <c r="F2416" s="14">
        <v>79475</v>
      </c>
    </row>
    <row r="2417" spans="1:6" ht="14.4">
      <c r="A2417" s="8" t="str">
        <f t="shared" si="37"/>
        <v>North Macedonia-Europe 2006</v>
      </c>
      <c r="B2417" s="8" t="s">
        <v>217</v>
      </c>
      <c r="C2417" s="8" t="s">
        <v>76</v>
      </c>
      <c r="D2417" s="9" t="s">
        <v>68</v>
      </c>
      <c r="E2417" s="14">
        <v>2577</v>
      </c>
      <c r="F2417" s="14">
        <v>11998</v>
      </c>
    </row>
    <row r="2418" spans="1:6" ht="14.4">
      <c r="A2418" s="8" t="str">
        <f t="shared" si="37"/>
        <v>Norway-Europe 2006</v>
      </c>
      <c r="B2418" s="8" t="s">
        <v>218</v>
      </c>
      <c r="C2418" s="8" t="s">
        <v>76</v>
      </c>
      <c r="D2418" s="9" t="s">
        <v>68</v>
      </c>
      <c r="E2418" s="14">
        <v>26823</v>
      </c>
      <c r="F2418" s="14">
        <v>41092</v>
      </c>
    </row>
    <row r="2419" spans="1:6" ht="14.4">
      <c r="A2419" s="8" t="str">
        <f t="shared" si="37"/>
        <v>Oman-Middle East 2006</v>
      </c>
      <c r="B2419" s="8" t="s">
        <v>219</v>
      </c>
      <c r="C2419" s="8" t="s">
        <v>93</v>
      </c>
      <c r="D2419" s="9" t="s">
        <v>68</v>
      </c>
      <c r="E2419" s="14">
        <v>8420</v>
      </c>
      <c r="F2419" s="14">
        <v>20286</v>
      </c>
    </row>
    <row r="2420" spans="1:6" ht="14.4">
      <c r="A2420" s="8" t="str">
        <f t="shared" si="37"/>
        <v>Pakistan-Asia 2006</v>
      </c>
      <c r="B2420" s="8" t="s">
        <v>220</v>
      </c>
      <c r="C2420" s="8" t="s">
        <v>61</v>
      </c>
      <c r="D2420" s="9" t="s">
        <v>68</v>
      </c>
      <c r="E2420" s="14">
        <v>65091</v>
      </c>
      <c r="F2420" s="14">
        <v>108283</v>
      </c>
    </row>
    <row r="2421" spans="1:6" ht="14.4">
      <c r="A2421" s="8" t="str">
        <f t="shared" si="37"/>
        <v>Panama-The Americas 2006</v>
      </c>
      <c r="B2421" s="8" t="s">
        <v>221</v>
      </c>
      <c r="C2421" s="8" t="s">
        <v>84</v>
      </c>
      <c r="D2421" s="9" t="s">
        <v>68</v>
      </c>
      <c r="E2421" s="14">
        <v>2816</v>
      </c>
      <c r="F2421" s="14">
        <v>7008</v>
      </c>
    </row>
    <row r="2422" spans="1:6" ht="14.4">
      <c r="A2422" s="8" t="str">
        <f t="shared" si="37"/>
        <v>Papua New Guinea-Oceania 2006</v>
      </c>
      <c r="B2422" s="8" t="s">
        <v>222</v>
      </c>
      <c r="C2422" s="8" t="s">
        <v>80</v>
      </c>
      <c r="D2422" s="9" t="s">
        <v>68</v>
      </c>
      <c r="E2422" s="8"/>
      <c r="F2422" s="14">
        <v>3231</v>
      </c>
    </row>
    <row r="2423" spans="1:6" ht="14.4">
      <c r="A2423" s="8" t="str">
        <f t="shared" si="37"/>
        <v>Paraguay-The Americas 2006</v>
      </c>
      <c r="B2423" s="8" t="s">
        <v>223</v>
      </c>
      <c r="C2423" s="8" t="s">
        <v>84</v>
      </c>
      <c r="D2423" s="9" t="s">
        <v>68</v>
      </c>
      <c r="E2423" s="14">
        <v>3919</v>
      </c>
      <c r="F2423" s="14">
        <v>3821</v>
      </c>
    </row>
    <row r="2424" spans="1:6" ht="14.4">
      <c r="A2424" s="8" t="str">
        <f t="shared" si="37"/>
        <v>Peru-The Americas 2006</v>
      </c>
      <c r="B2424" s="8" t="s">
        <v>224</v>
      </c>
      <c r="C2424" s="8" t="s">
        <v>84</v>
      </c>
      <c r="D2424" s="9" t="s">
        <v>68</v>
      </c>
      <c r="E2424" s="14">
        <v>11795</v>
      </c>
      <c r="F2424" s="14">
        <v>27165</v>
      </c>
    </row>
    <row r="2425" spans="1:6" ht="14.4">
      <c r="A2425" s="8" t="str">
        <f t="shared" si="37"/>
        <v>Philippines-Asia 2006</v>
      </c>
      <c r="B2425" s="8" t="s">
        <v>225</v>
      </c>
      <c r="C2425" s="8" t="s">
        <v>61</v>
      </c>
      <c r="D2425" s="9" t="s">
        <v>68</v>
      </c>
      <c r="E2425" s="14">
        <v>38202</v>
      </c>
      <c r="F2425" s="14">
        <v>71052</v>
      </c>
    </row>
    <row r="2426" spans="1:6" ht="14.4">
      <c r="A2426" s="8" t="str">
        <f t="shared" si="37"/>
        <v>Poland-Europe 2006</v>
      </c>
      <c r="B2426" s="8" t="s">
        <v>226</v>
      </c>
      <c r="C2426" s="8" t="s">
        <v>76</v>
      </c>
      <c r="D2426" s="9" t="s">
        <v>68</v>
      </c>
      <c r="E2426" s="14">
        <v>89733</v>
      </c>
      <c r="F2426" s="14">
        <v>302806</v>
      </c>
    </row>
    <row r="2427" spans="1:6" ht="14.4">
      <c r="A2427" s="8" t="str">
        <f t="shared" si="37"/>
        <v>Portugal-Europe 2006</v>
      </c>
      <c r="B2427" s="8" t="s">
        <v>227</v>
      </c>
      <c r="C2427" s="8" t="s">
        <v>76</v>
      </c>
      <c r="D2427" s="9" t="s">
        <v>68</v>
      </c>
      <c r="E2427" s="14">
        <v>24815</v>
      </c>
      <c r="F2427" s="14">
        <v>62863</v>
      </c>
    </row>
    <row r="2428" spans="1:6" ht="14.4">
      <c r="A2428" s="8" t="str">
        <f t="shared" si="37"/>
        <v>Puerto Rico-The Americas 2006</v>
      </c>
      <c r="B2428" s="8" t="s">
        <v>228</v>
      </c>
      <c r="C2428" s="8" t="s">
        <v>84</v>
      </c>
      <c r="D2428" s="9" t="s">
        <v>68</v>
      </c>
      <c r="E2428" s="8"/>
      <c r="F2428" s="8"/>
    </row>
    <row r="2429" spans="1:6" ht="14.4">
      <c r="A2429" s="8" t="str">
        <f t="shared" si="37"/>
        <v>Qatar-Middle East 2007</v>
      </c>
      <c r="B2429" s="8" t="s">
        <v>229</v>
      </c>
      <c r="C2429" s="8" t="s">
        <v>93</v>
      </c>
      <c r="D2429" s="9" t="s">
        <v>69</v>
      </c>
      <c r="E2429" s="14">
        <v>12452</v>
      </c>
      <c r="F2429" s="14">
        <v>30363</v>
      </c>
    </row>
    <row r="2430" spans="1:6" ht="14.4">
      <c r="A2430" s="8" t="str">
        <f t="shared" si="37"/>
        <v>Romania-Europe 2007</v>
      </c>
      <c r="B2430" s="8" t="s">
        <v>230</v>
      </c>
      <c r="C2430" s="8" t="s">
        <v>76</v>
      </c>
      <c r="D2430" s="9" t="s">
        <v>69</v>
      </c>
      <c r="E2430" s="14">
        <v>36819</v>
      </c>
      <c r="F2430" s="14">
        <v>95672</v>
      </c>
    </row>
    <row r="2431" spans="1:6" ht="14.4">
      <c r="A2431" s="8" t="str">
        <f t="shared" si="37"/>
        <v>Russia-Europe 2007</v>
      </c>
      <c r="B2431" s="8" t="s">
        <v>231</v>
      </c>
      <c r="C2431" s="8" t="s">
        <v>76</v>
      </c>
      <c r="D2431" s="9" t="s">
        <v>69</v>
      </c>
      <c r="E2431" s="14">
        <v>626014</v>
      </c>
      <c r="F2431" s="14">
        <v>1558013</v>
      </c>
    </row>
    <row r="2432" spans="1:6" ht="14.4">
      <c r="A2432" s="8" t="str">
        <f t="shared" si="37"/>
        <v>Rwanda-Africa 2007</v>
      </c>
      <c r="B2432" s="8" t="s">
        <v>232</v>
      </c>
      <c r="C2432" s="8" t="s">
        <v>78</v>
      </c>
      <c r="D2432" s="9" t="s">
        <v>69</v>
      </c>
      <c r="E2432" s="8"/>
      <c r="F2432" s="14">
        <v>689</v>
      </c>
    </row>
    <row r="2433" spans="1:6" ht="14.4">
      <c r="A2433" s="8" t="str">
        <f t="shared" si="37"/>
        <v>Samoa-Oceania 2007</v>
      </c>
      <c r="B2433" s="8" t="s">
        <v>233</v>
      </c>
      <c r="C2433" s="8" t="s">
        <v>80</v>
      </c>
      <c r="D2433" s="9" t="s">
        <v>69</v>
      </c>
      <c r="E2433" s="8"/>
      <c r="F2433" s="14">
        <v>143</v>
      </c>
    </row>
    <row r="2434" spans="1:6" ht="14.4">
      <c r="A2434" s="8" t="str">
        <f t="shared" si="37"/>
        <v>San Marino-Europe 2007</v>
      </c>
      <c r="B2434" s="8" t="s">
        <v>234</v>
      </c>
      <c r="C2434" s="8" t="s">
        <v>76</v>
      </c>
      <c r="D2434" s="9" t="s">
        <v>69</v>
      </c>
      <c r="E2434" s="8"/>
      <c r="F2434" s="8"/>
    </row>
    <row r="2435" spans="1:6" ht="14.4">
      <c r="A2435" s="8" t="str">
        <f t="shared" ref="A2435:A2498" si="38">CONCATENATE(B2435," ",D2435)</f>
        <v>Sao Tome and Principe-Africa 2007</v>
      </c>
      <c r="B2435" s="8" t="s">
        <v>235</v>
      </c>
      <c r="C2435" s="8" t="s">
        <v>78</v>
      </c>
      <c r="D2435" s="9" t="s">
        <v>69</v>
      </c>
      <c r="E2435" s="8"/>
      <c r="F2435" s="14">
        <v>51</v>
      </c>
    </row>
    <row r="2436" spans="1:6" ht="14.4">
      <c r="A2436" s="8" t="str">
        <f t="shared" si="38"/>
        <v>Saudi Arabia-Middle East 2007</v>
      </c>
      <c r="B2436" s="8" t="s">
        <v>236</v>
      </c>
      <c r="C2436" s="8" t="s">
        <v>93</v>
      </c>
      <c r="D2436" s="9" t="s">
        <v>69</v>
      </c>
      <c r="E2436" s="14">
        <v>106657</v>
      </c>
      <c r="F2436" s="14">
        <v>297214</v>
      </c>
    </row>
    <row r="2437" spans="1:6" ht="14.4">
      <c r="A2437" s="8" t="str">
        <f t="shared" si="38"/>
        <v>Senegal-Africa 2007</v>
      </c>
      <c r="B2437" s="8" t="s">
        <v>237</v>
      </c>
      <c r="C2437" s="8" t="s">
        <v>78</v>
      </c>
      <c r="D2437" s="9" t="s">
        <v>69</v>
      </c>
      <c r="E2437" s="14">
        <v>2592</v>
      </c>
      <c r="F2437" s="14">
        <v>4331</v>
      </c>
    </row>
    <row r="2438" spans="1:6" ht="14.4">
      <c r="A2438" s="8" t="str">
        <f t="shared" si="38"/>
        <v>Serbia-Europe 2007</v>
      </c>
      <c r="B2438" s="8" t="s">
        <v>238</v>
      </c>
      <c r="C2438" s="8" t="s">
        <v>76</v>
      </c>
      <c r="D2438" s="9" t="s">
        <v>69</v>
      </c>
      <c r="E2438" s="14">
        <v>14965</v>
      </c>
      <c r="F2438" s="8"/>
    </row>
    <row r="2439" spans="1:6" ht="14.4">
      <c r="A2439" s="8" t="str">
        <f t="shared" si="38"/>
        <v>Seychelles-Africa 2007</v>
      </c>
      <c r="B2439" s="8" t="s">
        <v>239</v>
      </c>
      <c r="C2439" s="8" t="s">
        <v>78</v>
      </c>
      <c r="D2439" s="9" t="s">
        <v>69</v>
      </c>
      <c r="E2439" s="8"/>
      <c r="F2439" s="14">
        <v>642</v>
      </c>
    </row>
    <row r="2440" spans="1:6" ht="14.4">
      <c r="A2440" s="8" t="str">
        <f t="shared" si="38"/>
        <v>Sierra Leone-Africa 2007</v>
      </c>
      <c r="B2440" s="8" t="s">
        <v>240</v>
      </c>
      <c r="C2440" s="8" t="s">
        <v>78</v>
      </c>
      <c r="D2440" s="9" t="s">
        <v>69</v>
      </c>
      <c r="E2440" s="8"/>
      <c r="F2440" s="14">
        <v>568</v>
      </c>
    </row>
    <row r="2441" spans="1:6" ht="14.4">
      <c r="A2441" s="8" t="str">
        <f t="shared" si="38"/>
        <v>Singapore-Asia 2007</v>
      </c>
      <c r="B2441" s="8" t="s">
        <v>241</v>
      </c>
      <c r="C2441" s="8" t="s">
        <v>61</v>
      </c>
      <c r="D2441" s="9" t="s">
        <v>69</v>
      </c>
      <c r="E2441" s="14">
        <v>21229</v>
      </c>
      <c r="F2441" s="14">
        <v>49541</v>
      </c>
    </row>
    <row r="2442" spans="1:6" ht="14.4">
      <c r="A2442" s="8" t="str">
        <f t="shared" si="38"/>
        <v>Sint Maarten (Dutch part)-The Americas 2007</v>
      </c>
      <c r="B2442" s="8" t="s">
        <v>242</v>
      </c>
      <c r="C2442" s="8" t="s">
        <v>84</v>
      </c>
      <c r="D2442" s="9" t="s">
        <v>69</v>
      </c>
      <c r="E2442" s="8"/>
      <c r="F2442" s="8"/>
    </row>
    <row r="2443" spans="1:6" ht="14.4">
      <c r="A2443" s="8" t="str">
        <f t="shared" si="38"/>
        <v>Slovakia-Europe 2007</v>
      </c>
      <c r="B2443" s="8" t="s">
        <v>243</v>
      </c>
      <c r="C2443" s="8" t="s">
        <v>76</v>
      </c>
      <c r="D2443" s="9" t="s">
        <v>69</v>
      </c>
      <c r="E2443" s="14">
        <v>18593</v>
      </c>
      <c r="F2443" s="14">
        <v>39358</v>
      </c>
    </row>
    <row r="2444" spans="1:6" ht="14.4">
      <c r="A2444" s="8" t="str">
        <f t="shared" si="38"/>
        <v>Slovenia-Europe 2007</v>
      </c>
      <c r="B2444" s="8" t="s">
        <v>244</v>
      </c>
      <c r="C2444" s="8" t="s">
        <v>76</v>
      </c>
      <c r="D2444" s="9" t="s">
        <v>69</v>
      </c>
      <c r="E2444" s="14">
        <v>6732</v>
      </c>
      <c r="F2444" s="14">
        <v>15163</v>
      </c>
    </row>
    <row r="2445" spans="1:6" ht="14.4">
      <c r="A2445" s="8" t="str">
        <f t="shared" si="38"/>
        <v>Solomon Islands-Oceania 2007</v>
      </c>
      <c r="B2445" s="8" t="s">
        <v>245</v>
      </c>
      <c r="C2445" s="8" t="s">
        <v>80</v>
      </c>
      <c r="D2445" s="9" t="s">
        <v>69</v>
      </c>
      <c r="E2445" s="8"/>
      <c r="F2445" s="14">
        <v>172</v>
      </c>
    </row>
    <row r="2446" spans="1:6" ht="14.4">
      <c r="A2446" s="8" t="str">
        <f t="shared" si="38"/>
        <v>Somalia-Africa 2007</v>
      </c>
      <c r="B2446" s="8" t="s">
        <v>246</v>
      </c>
      <c r="C2446" s="8" t="s">
        <v>78</v>
      </c>
      <c r="D2446" s="9" t="s">
        <v>69</v>
      </c>
      <c r="E2446" s="8"/>
      <c r="F2446" s="14">
        <v>502</v>
      </c>
    </row>
    <row r="2447" spans="1:6" ht="14.4">
      <c r="A2447" s="8" t="str">
        <f t="shared" si="38"/>
        <v>South Africa-Africa 2007</v>
      </c>
      <c r="B2447" s="8" t="s">
        <v>247</v>
      </c>
      <c r="C2447" s="8" t="s">
        <v>78</v>
      </c>
      <c r="D2447" s="9" t="s">
        <v>69</v>
      </c>
      <c r="E2447" s="14">
        <v>112399</v>
      </c>
      <c r="F2447" s="14">
        <v>362743</v>
      </c>
    </row>
    <row r="2448" spans="1:6" ht="14.4">
      <c r="A2448" s="8" t="str">
        <f t="shared" si="38"/>
        <v>South Korea-Asia 2007</v>
      </c>
      <c r="B2448" s="8" t="s">
        <v>248</v>
      </c>
      <c r="C2448" s="8" t="s">
        <v>61</v>
      </c>
      <c r="D2448" s="9" t="s">
        <v>69</v>
      </c>
      <c r="E2448" s="14">
        <v>191046</v>
      </c>
      <c r="F2448" s="14">
        <v>450194</v>
      </c>
    </row>
    <row r="2449" spans="1:6" ht="14.4">
      <c r="A2449" s="8" t="str">
        <f t="shared" si="38"/>
        <v>South Sudan-Africa 2007</v>
      </c>
      <c r="B2449" s="8" t="s">
        <v>249</v>
      </c>
      <c r="C2449" s="8" t="s">
        <v>78</v>
      </c>
      <c r="D2449" s="9" t="s">
        <v>69</v>
      </c>
      <c r="E2449" s="8"/>
      <c r="F2449" s="8"/>
    </row>
    <row r="2450" spans="1:6" ht="14.4">
      <c r="A2450" s="8" t="str">
        <f t="shared" si="38"/>
        <v>Spain-Europe 2007</v>
      </c>
      <c r="B2450" s="8" t="s">
        <v>250</v>
      </c>
      <c r="C2450" s="8" t="s">
        <v>76</v>
      </c>
      <c r="D2450" s="9" t="s">
        <v>69</v>
      </c>
      <c r="E2450" s="14">
        <v>125038</v>
      </c>
      <c r="F2450" s="14">
        <v>297830</v>
      </c>
    </row>
    <row r="2451" spans="1:6" ht="14.4">
      <c r="A2451" s="8" t="str">
        <f t="shared" si="38"/>
        <v>Sri Lanka-Asia 2007</v>
      </c>
      <c r="B2451" s="8" t="s">
        <v>251</v>
      </c>
      <c r="C2451" s="8" t="s">
        <v>61</v>
      </c>
      <c r="D2451" s="9" t="s">
        <v>69</v>
      </c>
      <c r="E2451" s="14">
        <v>8050</v>
      </c>
      <c r="F2451" s="14">
        <v>10246</v>
      </c>
    </row>
    <row r="2452" spans="1:6" ht="14.4">
      <c r="A2452" s="8" t="str">
        <f t="shared" si="38"/>
        <v>St. Kitts and Nevis-The Americas 2007</v>
      </c>
      <c r="B2452" s="8" t="s">
        <v>252</v>
      </c>
      <c r="C2452" s="8" t="s">
        <v>84</v>
      </c>
      <c r="D2452" s="9" t="s">
        <v>69</v>
      </c>
      <c r="E2452" s="8"/>
      <c r="F2452" s="14">
        <v>183</v>
      </c>
    </row>
    <row r="2453" spans="1:6" ht="14.4">
      <c r="A2453" s="8" t="str">
        <f t="shared" si="38"/>
        <v>St. Lucia-The Americas 2007</v>
      </c>
      <c r="B2453" s="8" t="s">
        <v>253</v>
      </c>
      <c r="C2453" s="8" t="s">
        <v>84</v>
      </c>
      <c r="D2453" s="9" t="s">
        <v>69</v>
      </c>
      <c r="E2453" s="8"/>
      <c r="F2453" s="14">
        <v>363</v>
      </c>
    </row>
    <row r="2454" spans="1:6" ht="14.4">
      <c r="A2454" s="8" t="str">
        <f t="shared" si="38"/>
        <v>St. Martin (French part)-The Americas 2007</v>
      </c>
      <c r="B2454" s="8" t="s">
        <v>254</v>
      </c>
      <c r="C2454" s="8" t="s">
        <v>84</v>
      </c>
      <c r="D2454" s="9" t="s">
        <v>69</v>
      </c>
      <c r="E2454" s="8"/>
      <c r="F2454" s="8"/>
    </row>
    <row r="2455" spans="1:6" ht="14.4">
      <c r="A2455" s="8" t="str">
        <f t="shared" si="38"/>
        <v>St. Vincent and the Grenadines-The Americas 2007</v>
      </c>
      <c r="B2455" s="8" t="s">
        <v>255</v>
      </c>
      <c r="C2455" s="8" t="s">
        <v>84</v>
      </c>
      <c r="D2455" s="9" t="s">
        <v>69</v>
      </c>
      <c r="E2455" s="8"/>
      <c r="F2455" s="14">
        <v>180</v>
      </c>
    </row>
    <row r="2456" spans="1:6" ht="14.4">
      <c r="A2456" s="8" t="str">
        <f t="shared" si="38"/>
        <v>Sudan-Africa 2007</v>
      </c>
      <c r="B2456" s="8" t="s">
        <v>256</v>
      </c>
      <c r="C2456" s="8" t="s">
        <v>78</v>
      </c>
      <c r="D2456" s="9" t="s">
        <v>69</v>
      </c>
      <c r="E2456" s="14">
        <v>13988</v>
      </c>
      <c r="F2456" s="14">
        <v>6370</v>
      </c>
    </row>
    <row r="2457" spans="1:6" ht="14.4">
      <c r="A2457" s="8" t="str">
        <f t="shared" si="38"/>
        <v>Suriname-The Americas 2007</v>
      </c>
      <c r="B2457" s="8" t="s">
        <v>257</v>
      </c>
      <c r="C2457" s="8" t="s">
        <v>84</v>
      </c>
      <c r="D2457" s="9" t="s">
        <v>69</v>
      </c>
      <c r="E2457" s="8"/>
      <c r="F2457" s="14">
        <v>2266</v>
      </c>
    </row>
    <row r="2458" spans="1:6" ht="14.4">
      <c r="A2458" s="8" t="str">
        <f t="shared" si="38"/>
        <v>Swaziland-Africa 2007</v>
      </c>
      <c r="B2458" s="8" t="s">
        <v>258</v>
      </c>
      <c r="C2458" s="8" t="s">
        <v>78</v>
      </c>
      <c r="D2458" s="9" t="s">
        <v>69</v>
      </c>
      <c r="E2458" s="8"/>
      <c r="F2458" s="14">
        <v>1144</v>
      </c>
    </row>
    <row r="2459" spans="1:6" ht="14.4">
      <c r="A2459" s="8" t="str">
        <f t="shared" si="38"/>
        <v>Sweden-Europe 2007</v>
      </c>
      <c r="B2459" s="8" t="s">
        <v>259</v>
      </c>
      <c r="C2459" s="8" t="s">
        <v>76</v>
      </c>
      <c r="D2459" s="9" t="s">
        <v>69</v>
      </c>
      <c r="E2459" s="14">
        <v>50532</v>
      </c>
      <c r="F2459" s="14">
        <v>51129</v>
      </c>
    </row>
    <row r="2460" spans="1:6" ht="14.4">
      <c r="A2460" s="8" t="str">
        <f t="shared" si="38"/>
        <v>Switzerland-Europe 2007</v>
      </c>
      <c r="B2460" s="8" t="s">
        <v>260</v>
      </c>
      <c r="C2460" s="8" t="s">
        <v>76</v>
      </c>
      <c r="D2460" s="9" t="s">
        <v>69</v>
      </c>
      <c r="E2460" s="14">
        <v>26557</v>
      </c>
      <c r="F2460" s="14">
        <v>42963</v>
      </c>
    </row>
    <row r="2461" spans="1:6" ht="14.4">
      <c r="A2461" s="8" t="str">
        <f t="shared" si="38"/>
        <v>Syria-Middle East 2007</v>
      </c>
      <c r="B2461" s="8" t="s">
        <v>261</v>
      </c>
      <c r="C2461" s="8" t="s">
        <v>93</v>
      </c>
      <c r="D2461" s="9" t="s">
        <v>69</v>
      </c>
      <c r="E2461" s="14">
        <v>15638</v>
      </c>
      <c r="F2461" s="14">
        <v>48786</v>
      </c>
    </row>
    <row r="2462" spans="1:6" ht="14.4">
      <c r="A2462" s="8" t="str">
        <f t="shared" si="38"/>
        <v>Tajikistan-Asia 2007</v>
      </c>
      <c r="B2462" s="8" t="s">
        <v>262</v>
      </c>
      <c r="C2462" s="8" t="s">
        <v>61</v>
      </c>
      <c r="D2462" s="9" t="s">
        <v>69</v>
      </c>
      <c r="E2462" s="14">
        <v>2122</v>
      </c>
      <c r="F2462" s="14">
        <v>2292</v>
      </c>
    </row>
    <row r="2463" spans="1:6" ht="14.4">
      <c r="A2463" s="8" t="str">
        <f t="shared" si="38"/>
        <v>Tanzania-Africa 2007</v>
      </c>
      <c r="B2463" s="8" t="s">
        <v>263</v>
      </c>
      <c r="C2463" s="8" t="s">
        <v>78</v>
      </c>
      <c r="D2463" s="9" t="s">
        <v>69</v>
      </c>
      <c r="E2463" s="14">
        <v>14203</v>
      </c>
      <c r="F2463" s="14">
        <v>3128</v>
      </c>
    </row>
    <row r="2464" spans="1:6" ht="14.4">
      <c r="A2464" s="8" t="str">
        <f t="shared" si="38"/>
        <v>Thailand-Asia 2007</v>
      </c>
      <c r="B2464" s="8" t="s">
        <v>264</v>
      </c>
      <c r="C2464" s="8" t="s">
        <v>61</v>
      </c>
      <c r="D2464" s="9" t="s">
        <v>69</v>
      </c>
      <c r="E2464" s="14">
        <v>74385</v>
      </c>
      <c r="F2464" s="14">
        <v>202132</v>
      </c>
    </row>
    <row r="2465" spans="1:6" ht="14.4">
      <c r="A2465" s="8" t="str">
        <f t="shared" si="38"/>
        <v>Timor-Leste-Asia 2007</v>
      </c>
      <c r="B2465" s="8" t="s">
        <v>265</v>
      </c>
      <c r="C2465" s="8" t="s">
        <v>61</v>
      </c>
      <c r="D2465" s="9" t="s">
        <v>69</v>
      </c>
      <c r="E2465" s="8"/>
      <c r="F2465" s="8"/>
    </row>
    <row r="2466" spans="1:6" ht="14.4">
      <c r="A2466" s="8" t="str">
        <f t="shared" si="38"/>
        <v>Togo-Africa 2007</v>
      </c>
      <c r="B2466" s="8" t="s">
        <v>266</v>
      </c>
      <c r="C2466" s="8" t="s">
        <v>78</v>
      </c>
      <c r="D2466" s="9" t="s">
        <v>69</v>
      </c>
      <c r="E2466" s="14">
        <v>2106</v>
      </c>
      <c r="F2466" s="14">
        <v>1162</v>
      </c>
    </row>
    <row r="2467" spans="1:6" ht="14.4">
      <c r="A2467" s="8" t="str">
        <f t="shared" si="38"/>
        <v>Tonga-Oceania 2007</v>
      </c>
      <c r="B2467" s="8" t="s">
        <v>267</v>
      </c>
      <c r="C2467" s="8" t="s">
        <v>80</v>
      </c>
      <c r="D2467" s="9" t="s">
        <v>69</v>
      </c>
      <c r="E2467" s="8"/>
      <c r="F2467" s="14">
        <v>143</v>
      </c>
    </row>
    <row r="2468" spans="1:6" ht="14.4">
      <c r="A2468" s="8" t="str">
        <f t="shared" si="38"/>
        <v>Trinidad and Tobago-The Americas 2007</v>
      </c>
      <c r="B2468" s="8" t="s">
        <v>268</v>
      </c>
      <c r="C2468" s="8" t="s">
        <v>84</v>
      </c>
      <c r="D2468" s="9" t="s">
        <v>69</v>
      </c>
      <c r="E2468" s="14">
        <v>11762</v>
      </c>
      <c r="F2468" s="14">
        <v>25024</v>
      </c>
    </row>
    <row r="2469" spans="1:6" ht="14.4">
      <c r="A2469" s="8" t="str">
        <f t="shared" si="38"/>
        <v>Tunisia-Africa 2007</v>
      </c>
      <c r="B2469" s="8" t="s">
        <v>269</v>
      </c>
      <c r="C2469" s="8" t="s">
        <v>78</v>
      </c>
      <c r="D2469" s="9" t="s">
        <v>69</v>
      </c>
      <c r="E2469" s="14">
        <v>7711</v>
      </c>
      <c r="F2469" s="14">
        <v>20818</v>
      </c>
    </row>
    <row r="2470" spans="1:6" ht="14.4">
      <c r="A2470" s="8" t="str">
        <f t="shared" si="38"/>
        <v>Turkey-Europe 2007</v>
      </c>
      <c r="B2470" s="8" t="s">
        <v>270</v>
      </c>
      <c r="C2470" s="8" t="s">
        <v>76</v>
      </c>
      <c r="D2470" s="9" t="s">
        <v>69</v>
      </c>
      <c r="E2470" s="14">
        <v>70402</v>
      </c>
      <c r="F2470" s="14">
        <v>194538</v>
      </c>
    </row>
    <row r="2471" spans="1:6" ht="14.4">
      <c r="A2471" s="8" t="str">
        <f t="shared" si="38"/>
        <v>Turkmenistan-Asia 2007</v>
      </c>
      <c r="B2471" s="8" t="s">
        <v>271</v>
      </c>
      <c r="C2471" s="8" t="s">
        <v>61</v>
      </c>
      <c r="D2471" s="9" t="s">
        <v>69</v>
      </c>
      <c r="E2471" s="14">
        <v>15153</v>
      </c>
      <c r="F2471" s="14">
        <v>39270</v>
      </c>
    </row>
    <row r="2472" spans="1:6" ht="14.4">
      <c r="A2472" s="8" t="str">
        <f t="shared" si="38"/>
        <v>Turks and Caicos Islands-The Americas 2007</v>
      </c>
      <c r="B2472" s="8" t="s">
        <v>272</v>
      </c>
      <c r="C2472" s="8" t="s">
        <v>84</v>
      </c>
      <c r="D2472" s="9" t="s">
        <v>69</v>
      </c>
      <c r="E2472" s="8"/>
      <c r="F2472" s="14">
        <v>15</v>
      </c>
    </row>
    <row r="2473" spans="1:6" ht="14.4">
      <c r="A2473" s="8" t="str">
        <f t="shared" si="38"/>
        <v>Uganda-Africa 2008</v>
      </c>
      <c r="B2473" s="8" t="s">
        <v>273</v>
      </c>
      <c r="C2473" s="8" t="s">
        <v>78</v>
      </c>
      <c r="D2473" s="9" t="s">
        <v>70</v>
      </c>
      <c r="E2473" s="8"/>
      <c r="F2473" s="14">
        <v>1621</v>
      </c>
    </row>
    <row r="2474" spans="1:6" ht="14.4">
      <c r="A2474" s="8" t="str">
        <f t="shared" si="38"/>
        <v>Ukraine-Europe 2008</v>
      </c>
      <c r="B2474" s="8" t="s">
        <v>274</v>
      </c>
      <c r="C2474" s="8" t="s">
        <v>76</v>
      </c>
      <c r="D2474" s="9" t="s">
        <v>70</v>
      </c>
      <c r="E2474" s="14">
        <v>134096</v>
      </c>
      <c r="F2474" s="14">
        <v>321651</v>
      </c>
    </row>
    <row r="2475" spans="1:6" ht="14.4">
      <c r="A2475" s="8" t="str">
        <f t="shared" si="38"/>
        <v>United Arab Emirates-Middle East 2008</v>
      </c>
      <c r="B2475" s="8" t="s">
        <v>275</v>
      </c>
      <c r="C2475" s="8" t="s">
        <v>93</v>
      </c>
      <c r="D2475" s="9" t="s">
        <v>70</v>
      </c>
      <c r="E2475" s="14">
        <v>37365</v>
      </c>
      <c r="F2475" s="14">
        <v>101415</v>
      </c>
    </row>
    <row r="2476" spans="1:6" ht="14.4">
      <c r="A2476" s="8" t="str">
        <f t="shared" si="38"/>
        <v>United Kingdom-Europe 2008</v>
      </c>
      <c r="B2476" s="8" t="s">
        <v>276</v>
      </c>
      <c r="C2476" s="8" t="s">
        <v>76</v>
      </c>
      <c r="D2476" s="9" t="s">
        <v>70</v>
      </c>
      <c r="E2476" s="14">
        <v>223770</v>
      </c>
      <c r="F2476" s="14">
        <v>550552</v>
      </c>
    </row>
    <row r="2477" spans="1:6" ht="14.4">
      <c r="A2477" s="8" t="str">
        <f t="shared" si="38"/>
        <v>United States-The Americas 2008</v>
      </c>
      <c r="B2477" s="8" t="s">
        <v>277</v>
      </c>
      <c r="C2477" s="8" t="s">
        <v>84</v>
      </c>
      <c r="D2477" s="9" t="s">
        <v>70</v>
      </c>
      <c r="E2477" s="14">
        <v>2230817</v>
      </c>
      <c r="F2477" s="14">
        <v>5601405</v>
      </c>
    </row>
    <row r="2478" spans="1:6" ht="14.4">
      <c r="A2478" s="8" t="str">
        <f t="shared" si="38"/>
        <v>Uruguay-The Americas 2008</v>
      </c>
      <c r="B2478" s="8" t="s">
        <v>278</v>
      </c>
      <c r="C2478" s="8" t="s">
        <v>84</v>
      </c>
      <c r="D2478" s="9" t="s">
        <v>70</v>
      </c>
      <c r="E2478" s="14">
        <v>2712</v>
      </c>
      <c r="F2478" s="14">
        <v>5090</v>
      </c>
    </row>
    <row r="2479" spans="1:6" ht="14.4">
      <c r="A2479" s="8" t="str">
        <f t="shared" si="38"/>
        <v>Uzbekistan-Asia 2008</v>
      </c>
      <c r="B2479" s="8" t="s">
        <v>279</v>
      </c>
      <c r="C2479" s="8" t="s">
        <v>61</v>
      </c>
      <c r="D2479" s="9" t="s">
        <v>70</v>
      </c>
      <c r="E2479" s="14">
        <v>51070</v>
      </c>
      <c r="F2479" s="14">
        <v>122038</v>
      </c>
    </row>
    <row r="2480" spans="1:6" ht="14.4">
      <c r="A2480" s="8" t="str">
        <f t="shared" si="38"/>
        <v>Vanuatu-Oceania 2008</v>
      </c>
      <c r="B2480" s="8" t="s">
        <v>280</v>
      </c>
      <c r="C2480" s="8" t="s">
        <v>80</v>
      </c>
      <c r="D2480" s="9" t="s">
        <v>70</v>
      </c>
      <c r="E2480" s="8"/>
      <c r="F2480" s="14">
        <v>88</v>
      </c>
    </row>
    <row r="2481" spans="1:6" ht="14.4">
      <c r="A2481" s="8" t="str">
        <f t="shared" si="38"/>
        <v>Venezuela-The Americas 2008</v>
      </c>
      <c r="B2481" s="8" t="s">
        <v>281</v>
      </c>
      <c r="C2481" s="8" t="s">
        <v>84</v>
      </c>
      <c r="D2481" s="9" t="s">
        <v>70</v>
      </c>
      <c r="E2481" s="14">
        <v>57871</v>
      </c>
      <c r="F2481" s="14">
        <v>172525</v>
      </c>
    </row>
    <row r="2482" spans="1:6" ht="14.4">
      <c r="A2482" s="8" t="str">
        <f t="shared" si="38"/>
        <v>Vietnam-Asia 2008</v>
      </c>
      <c r="B2482" s="8" t="s">
        <v>282</v>
      </c>
      <c r="C2482" s="8" t="s">
        <v>61</v>
      </c>
      <c r="D2482" s="9" t="s">
        <v>70</v>
      </c>
      <c r="E2482" s="14">
        <v>30646</v>
      </c>
      <c r="F2482" s="14">
        <v>61140</v>
      </c>
    </row>
    <row r="2483" spans="1:6" ht="14.4">
      <c r="A2483" s="8" t="str">
        <f t="shared" si="38"/>
        <v>Yemen-Middle East 2008</v>
      </c>
      <c r="B2483" s="8" t="s">
        <v>283</v>
      </c>
      <c r="C2483" s="8" t="s">
        <v>93</v>
      </c>
      <c r="D2483" s="9" t="s">
        <v>70</v>
      </c>
      <c r="E2483" s="14">
        <v>5265</v>
      </c>
      <c r="F2483" s="14">
        <v>16252</v>
      </c>
    </row>
    <row r="2484" spans="1:6" ht="14.4">
      <c r="A2484" s="8" t="str">
        <f t="shared" si="38"/>
        <v>Zambia-Africa 2008</v>
      </c>
      <c r="B2484" s="8" t="s">
        <v>284</v>
      </c>
      <c r="C2484" s="8" t="s">
        <v>78</v>
      </c>
      <c r="D2484" s="9" t="s">
        <v>70</v>
      </c>
      <c r="E2484" s="14">
        <v>6430</v>
      </c>
      <c r="F2484" s="14">
        <v>1907</v>
      </c>
    </row>
    <row r="2485" spans="1:6" ht="14.4">
      <c r="A2485" s="8" t="str">
        <f t="shared" si="38"/>
        <v>Zimbabwe-Africa 2008</v>
      </c>
      <c r="B2485" s="8" t="s">
        <v>285</v>
      </c>
      <c r="C2485" s="8" t="s">
        <v>78</v>
      </c>
      <c r="D2485" s="9" t="s">
        <v>70</v>
      </c>
      <c r="E2485" s="14">
        <v>9690</v>
      </c>
      <c r="F2485" s="14">
        <v>12563</v>
      </c>
    </row>
    <row r="2486" spans="1:6" ht="14.4">
      <c r="A2486" s="8" t="str">
        <f t="shared" si="38"/>
        <v>Afghanistan-Asia 2008</v>
      </c>
      <c r="B2486" s="8" t="s">
        <v>60</v>
      </c>
      <c r="C2486" s="8" t="s">
        <v>61</v>
      </c>
      <c r="D2486" s="9" t="s">
        <v>70</v>
      </c>
      <c r="E2486" s="8"/>
      <c r="F2486" s="14">
        <v>781</v>
      </c>
    </row>
    <row r="2487" spans="1:6" ht="14.4">
      <c r="A2487" s="8" t="str">
        <f t="shared" si="38"/>
        <v>Albania-Europe 2008</v>
      </c>
      <c r="B2487" s="8" t="s">
        <v>75</v>
      </c>
      <c r="C2487" s="8" t="s">
        <v>76</v>
      </c>
      <c r="D2487" s="9" t="s">
        <v>70</v>
      </c>
      <c r="E2487" s="14">
        <v>1763</v>
      </c>
      <c r="F2487" s="14">
        <v>3022</v>
      </c>
    </row>
    <row r="2488" spans="1:6" ht="14.4">
      <c r="A2488" s="8" t="str">
        <f t="shared" si="38"/>
        <v>Algeria-Africa 2008</v>
      </c>
      <c r="B2488" s="8" t="s">
        <v>77</v>
      </c>
      <c r="C2488" s="8" t="s">
        <v>78</v>
      </c>
      <c r="D2488" s="9" t="s">
        <v>70</v>
      </c>
      <c r="E2488" s="14">
        <v>26998</v>
      </c>
      <c r="F2488" s="14">
        <v>87931</v>
      </c>
    </row>
    <row r="2489" spans="1:6" ht="14.4">
      <c r="A2489" s="8" t="str">
        <f t="shared" si="38"/>
        <v>American Samoa-Oceania 2008</v>
      </c>
      <c r="B2489" s="8" t="s">
        <v>79</v>
      </c>
      <c r="C2489" s="8" t="s">
        <v>80</v>
      </c>
      <c r="D2489" s="9" t="s">
        <v>70</v>
      </c>
      <c r="E2489" s="8"/>
      <c r="F2489" s="8"/>
    </row>
    <row r="2490" spans="1:6" ht="14.4">
      <c r="A2490" s="8" t="str">
        <f t="shared" si="38"/>
        <v>Andorra-Europe 2008</v>
      </c>
      <c r="B2490" s="8" t="s">
        <v>81</v>
      </c>
      <c r="C2490" s="8" t="s">
        <v>76</v>
      </c>
      <c r="D2490" s="9" t="s">
        <v>70</v>
      </c>
      <c r="E2490" s="8"/>
      <c r="F2490" s="14">
        <v>524</v>
      </c>
    </row>
    <row r="2491" spans="1:6" ht="14.4">
      <c r="A2491" s="8" t="str">
        <f t="shared" si="38"/>
        <v>Angola-Africa 2008</v>
      </c>
      <c r="B2491" s="8" t="s">
        <v>82</v>
      </c>
      <c r="C2491" s="8" t="s">
        <v>78</v>
      </c>
      <c r="D2491" s="9" t="s">
        <v>70</v>
      </c>
      <c r="E2491" s="14">
        <v>7499</v>
      </c>
      <c r="F2491" s="14">
        <v>9542</v>
      </c>
    </row>
    <row r="2492" spans="1:6" ht="14.4">
      <c r="A2492" s="8" t="str">
        <f t="shared" si="38"/>
        <v>Antigua and Barbuda-The Americas 2008</v>
      </c>
      <c r="B2492" s="8" t="s">
        <v>83</v>
      </c>
      <c r="C2492" s="8" t="s">
        <v>84</v>
      </c>
      <c r="D2492" s="9" t="s">
        <v>70</v>
      </c>
      <c r="E2492" s="8"/>
      <c r="F2492" s="14">
        <v>345</v>
      </c>
    </row>
    <row r="2493" spans="1:6" ht="14.4">
      <c r="A2493" s="8" t="str">
        <f t="shared" si="38"/>
        <v>Argentina-The Americas 2008</v>
      </c>
      <c r="B2493" s="8" t="s">
        <v>85</v>
      </c>
      <c r="C2493" s="8" t="s">
        <v>84</v>
      </c>
      <c r="D2493" s="9" t="s">
        <v>70</v>
      </c>
      <c r="E2493" s="14">
        <v>60954</v>
      </c>
      <c r="F2493" s="14">
        <v>141077</v>
      </c>
    </row>
    <row r="2494" spans="1:6" ht="14.4">
      <c r="A2494" s="8" t="str">
        <f t="shared" si="38"/>
        <v>Armenia-Asia 2008</v>
      </c>
      <c r="B2494" s="8" t="s">
        <v>86</v>
      </c>
      <c r="C2494" s="8" t="s">
        <v>61</v>
      </c>
      <c r="D2494" s="9" t="s">
        <v>70</v>
      </c>
      <c r="E2494" s="14">
        <v>2015</v>
      </c>
      <c r="F2494" s="14">
        <v>3465</v>
      </c>
    </row>
    <row r="2495" spans="1:6" ht="14.4">
      <c r="A2495" s="8" t="str">
        <f t="shared" si="38"/>
        <v>Aruba-The Americas 2008</v>
      </c>
      <c r="B2495" s="8" t="s">
        <v>87</v>
      </c>
      <c r="C2495" s="8" t="s">
        <v>84</v>
      </c>
      <c r="D2495" s="9" t="s">
        <v>70</v>
      </c>
      <c r="E2495" s="8"/>
      <c r="F2495" s="14">
        <v>2233</v>
      </c>
    </row>
    <row r="2496" spans="1:6" ht="14.4">
      <c r="A2496" s="8" t="str">
        <f t="shared" si="38"/>
        <v>Australia-Oceania 2008</v>
      </c>
      <c r="B2496" s="8" t="s">
        <v>88</v>
      </c>
      <c r="C2496" s="8" t="s">
        <v>80</v>
      </c>
      <c r="D2496" s="9" t="s">
        <v>70</v>
      </c>
      <c r="E2496" s="14">
        <v>108110</v>
      </c>
      <c r="F2496" s="14">
        <v>329605</v>
      </c>
    </row>
    <row r="2497" spans="1:6" ht="14.4">
      <c r="A2497" s="8" t="str">
        <f t="shared" si="38"/>
        <v>Austria-Europe 2008</v>
      </c>
      <c r="B2497" s="8" t="s">
        <v>89</v>
      </c>
      <c r="C2497" s="8" t="s">
        <v>76</v>
      </c>
      <c r="D2497" s="9" t="s">
        <v>70</v>
      </c>
      <c r="E2497" s="14">
        <v>28558</v>
      </c>
      <c r="F2497" s="14">
        <v>63696</v>
      </c>
    </row>
    <row r="2498" spans="1:6" ht="14.4">
      <c r="A2498" s="8" t="str">
        <f t="shared" si="38"/>
        <v>Azerbaijan-Asia 2008</v>
      </c>
      <c r="B2498" s="8" t="s">
        <v>90</v>
      </c>
      <c r="C2498" s="8" t="s">
        <v>61</v>
      </c>
      <c r="D2498" s="9" t="s">
        <v>70</v>
      </c>
      <c r="E2498" s="14">
        <v>11296</v>
      </c>
      <c r="F2498" s="14">
        <v>29508</v>
      </c>
    </row>
    <row r="2499" spans="1:6" ht="14.4">
      <c r="A2499" s="8" t="str">
        <f t="shared" ref="A2499:A2562" si="39">CONCATENATE(B2499," ",D2499)</f>
        <v>Bahamas, The-The Americas 2008</v>
      </c>
      <c r="B2499" s="8" t="s">
        <v>91</v>
      </c>
      <c r="C2499" s="8" t="s">
        <v>84</v>
      </c>
      <c r="D2499" s="9" t="s">
        <v>70</v>
      </c>
      <c r="E2499" s="8"/>
      <c r="F2499" s="14">
        <v>1668</v>
      </c>
    </row>
    <row r="2500" spans="1:6" ht="14.4">
      <c r="A2500" s="8" t="str">
        <f t="shared" si="39"/>
        <v>Bahrain-Middle East 2008</v>
      </c>
      <c r="B2500" s="8" t="s">
        <v>92</v>
      </c>
      <c r="C2500" s="8" t="s">
        <v>93</v>
      </c>
      <c r="D2500" s="9" t="s">
        <v>70</v>
      </c>
      <c r="E2500" s="14">
        <v>5865</v>
      </c>
      <c r="F2500" s="14">
        <v>18643</v>
      </c>
    </row>
    <row r="2501" spans="1:6" ht="14.4">
      <c r="A2501" s="8" t="str">
        <f t="shared" si="39"/>
        <v>Bangladesh-Asia 2008</v>
      </c>
      <c r="B2501" s="8" t="s">
        <v>94</v>
      </c>
      <c r="C2501" s="8" t="s">
        <v>61</v>
      </c>
      <c r="D2501" s="9" t="s">
        <v>70</v>
      </c>
      <c r="E2501" s="14">
        <v>18591</v>
      </c>
      <c r="F2501" s="14">
        <v>27869</v>
      </c>
    </row>
    <row r="2502" spans="1:6" ht="14.4">
      <c r="A2502" s="8" t="str">
        <f t="shared" si="39"/>
        <v>Barbados-The Americas 2008</v>
      </c>
      <c r="B2502" s="8" t="s">
        <v>95</v>
      </c>
      <c r="C2502" s="8" t="s">
        <v>84</v>
      </c>
      <c r="D2502" s="9" t="s">
        <v>70</v>
      </c>
      <c r="E2502" s="8"/>
      <c r="F2502" s="14">
        <v>1188</v>
      </c>
    </row>
    <row r="2503" spans="1:6" ht="14.4">
      <c r="A2503" s="8" t="str">
        <f t="shared" si="39"/>
        <v>Belarus-Europe 2008</v>
      </c>
      <c r="B2503" s="8" t="s">
        <v>96</v>
      </c>
      <c r="C2503" s="8" t="s">
        <v>76</v>
      </c>
      <c r="D2503" s="9" t="s">
        <v>70</v>
      </c>
      <c r="E2503" s="14">
        <v>24695</v>
      </c>
      <c r="F2503" s="14">
        <v>53469</v>
      </c>
    </row>
    <row r="2504" spans="1:6" ht="14.4">
      <c r="A2504" s="8" t="str">
        <f t="shared" si="39"/>
        <v>Belgium-Europe 2008</v>
      </c>
      <c r="B2504" s="8" t="s">
        <v>97</v>
      </c>
      <c r="C2504" s="8" t="s">
        <v>76</v>
      </c>
      <c r="D2504" s="9" t="s">
        <v>70</v>
      </c>
      <c r="E2504" s="14">
        <v>58508</v>
      </c>
      <c r="F2504" s="14">
        <v>115709</v>
      </c>
    </row>
    <row r="2505" spans="1:6" ht="14.4">
      <c r="A2505" s="8" t="str">
        <f t="shared" si="39"/>
        <v>Belize-The Americas 2008</v>
      </c>
      <c r="B2505" s="8" t="s">
        <v>98</v>
      </c>
      <c r="C2505" s="8" t="s">
        <v>84</v>
      </c>
      <c r="D2505" s="9" t="s">
        <v>70</v>
      </c>
      <c r="E2505" s="8"/>
      <c r="F2505" s="14">
        <v>689</v>
      </c>
    </row>
    <row r="2506" spans="1:6" ht="14.4">
      <c r="A2506" s="8" t="str">
        <f t="shared" si="39"/>
        <v>Benin-Africa 2008</v>
      </c>
      <c r="B2506" s="8" t="s">
        <v>99</v>
      </c>
      <c r="C2506" s="8" t="s">
        <v>78</v>
      </c>
      <c r="D2506" s="9" t="s">
        <v>70</v>
      </c>
      <c r="E2506" s="14">
        <v>1983</v>
      </c>
      <c r="F2506" s="14">
        <v>1617</v>
      </c>
    </row>
    <row r="2507" spans="1:6" ht="14.4">
      <c r="A2507" s="8" t="str">
        <f t="shared" si="39"/>
        <v>Bermuda-The Americas 2008</v>
      </c>
      <c r="B2507" s="8" t="s">
        <v>100</v>
      </c>
      <c r="C2507" s="8" t="s">
        <v>84</v>
      </c>
      <c r="D2507" s="9" t="s">
        <v>70</v>
      </c>
      <c r="E2507" s="8"/>
      <c r="F2507" s="14">
        <v>495</v>
      </c>
    </row>
    <row r="2508" spans="1:6" ht="14.4">
      <c r="A2508" s="8" t="str">
        <f t="shared" si="39"/>
        <v>Bhutan-Asia 2008</v>
      </c>
      <c r="B2508" s="8" t="s">
        <v>101</v>
      </c>
      <c r="C2508" s="8" t="s">
        <v>61</v>
      </c>
      <c r="D2508" s="9" t="s">
        <v>70</v>
      </c>
      <c r="E2508" s="8"/>
      <c r="F2508" s="14">
        <v>400</v>
      </c>
    </row>
    <row r="2509" spans="1:6" ht="14.4">
      <c r="A2509" s="8" t="str">
        <f t="shared" si="39"/>
        <v>Bolivia-The Americas 2008</v>
      </c>
      <c r="B2509" s="8" t="s">
        <v>102</v>
      </c>
      <c r="C2509" s="8" t="s">
        <v>84</v>
      </c>
      <c r="D2509" s="9" t="s">
        <v>70</v>
      </c>
      <c r="E2509" s="14">
        <v>3737</v>
      </c>
      <c r="F2509" s="14">
        <v>10224</v>
      </c>
    </row>
    <row r="2510" spans="1:6" ht="14.4">
      <c r="A2510" s="8" t="str">
        <f t="shared" si="39"/>
        <v>Bosnia and Herzegovina-Europe 2008</v>
      </c>
      <c r="B2510" s="8" t="s">
        <v>103</v>
      </c>
      <c r="C2510" s="8" t="s">
        <v>76</v>
      </c>
      <c r="D2510" s="9" t="s">
        <v>70</v>
      </c>
      <c r="E2510" s="14">
        <v>4346</v>
      </c>
      <c r="F2510" s="14">
        <v>23223</v>
      </c>
    </row>
    <row r="2511" spans="1:6" ht="14.4">
      <c r="A2511" s="8" t="str">
        <f t="shared" si="39"/>
        <v>Botswana-Africa 2008</v>
      </c>
      <c r="B2511" s="8" t="s">
        <v>104</v>
      </c>
      <c r="C2511" s="8" t="s">
        <v>78</v>
      </c>
      <c r="D2511" s="9" t="s">
        <v>70</v>
      </c>
      <c r="E2511" s="14">
        <v>1836</v>
      </c>
      <c r="F2511" s="14">
        <v>4276</v>
      </c>
    </row>
    <row r="2512" spans="1:6" ht="14.4">
      <c r="A2512" s="8" t="str">
        <f t="shared" si="39"/>
        <v>Brazil-The Americas 2008</v>
      </c>
      <c r="B2512" s="8" t="s">
        <v>105</v>
      </c>
      <c r="C2512" s="8" t="s">
        <v>84</v>
      </c>
      <c r="D2512" s="9" t="s">
        <v>70</v>
      </c>
      <c r="E2512" s="14">
        <v>187442</v>
      </c>
      <c r="F2512" s="14">
        <v>327984</v>
      </c>
    </row>
    <row r="2513" spans="1:6" ht="14.4">
      <c r="A2513" s="8" t="str">
        <f t="shared" si="39"/>
        <v>Brunei-Asia 2008</v>
      </c>
      <c r="B2513" s="8" t="s">
        <v>106</v>
      </c>
      <c r="C2513" s="8" t="s">
        <v>61</v>
      </c>
      <c r="D2513" s="9" t="s">
        <v>70</v>
      </c>
      <c r="E2513" s="14">
        <v>2385</v>
      </c>
      <c r="F2513" s="14">
        <v>6527</v>
      </c>
    </row>
    <row r="2514" spans="1:6" ht="14.4">
      <c r="A2514" s="8" t="str">
        <f t="shared" si="39"/>
        <v>Bulgaria-Europe 2008</v>
      </c>
      <c r="B2514" s="8" t="s">
        <v>107</v>
      </c>
      <c r="C2514" s="8" t="s">
        <v>76</v>
      </c>
      <c r="D2514" s="9" t="s">
        <v>70</v>
      </c>
      <c r="E2514" s="14">
        <v>18688</v>
      </c>
      <c r="F2514" s="14">
        <v>43531</v>
      </c>
    </row>
    <row r="2515" spans="1:6" ht="14.4">
      <c r="A2515" s="8" t="str">
        <f t="shared" si="39"/>
        <v>Burkina Faso-Africa 2008</v>
      </c>
      <c r="B2515" s="8" t="s">
        <v>108</v>
      </c>
      <c r="C2515" s="8" t="s">
        <v>78</v>
      </c>
      <c r="D2515" s="9" t="s">
        <v>70</v>
      </c>
      <c r="E2515" s="8"/>
      <c r="F2515" s="14">
        <v>1041</v>
      </c>
    </row>
    <row r="2516" spans="1:6" ht="14.4">
      <c r="A2516" s="8" t="str">
        <f t="shared" si="39"/>
        <v>Burundi-Africa 2008</v>
      </c>
      <c r="B2516" s="8" t="s">
        <v>109</v>
      </c>
      <c r="C2516" s="8" t="s">
        <v>78</v>
      </c>
      <c r="D2516" s="9" t="s">
        <v>70</v>
      </c>
      <c r="E2516" s="8"/>
      <c r="F2516" s="14">
        <v>301</v>
      </c>
    </row>
    <row r="2517" spans="1:6" ht="14.4">
      <c r="A2517" s="8" t="str">
        <f t="shared" si="39"/>
        <v>Cambodia-Asia 2009</v>
      </c>
      <c r="B2517" s="8" t="s">
        <v>110</v>
      </c>
      <c r="C2517" s="8" t="s">
        <v>61</v>
      </c>
      <c r="D2517" s="9" t="s">
        <v>71</v>
      </c>
      <c r="E2517" s="14">
        <v>3412</v>
      </c>
      <c r="F2517" s="14">
        <v>1977</v>
      </c>
    </row>
    <row r="2518" spans="1:6" ht="14.4">
      <c r="A2518" s="8" t="str">
        <f t="shared" si="39"/>
        <v>Cameroon-Africa 2009</v>
      </c>
      <c r="B2518" s="8" t="s">
        <v>111</v>
      </c>
      <c r="C2518" s="8" t="s">
        <v>78</v>
      </c>
      <c r="D2518" s="9" t="s">
        <v>71</v>
      </c>
      <c r="E2518" s="14">
        <v>6310</v>
      </c>
      <c r="F2518" s="14">
        <v>3432</v>
      </c>
    </row>
    <row r="2519" spans="1:6" ht="14.4">
      <c r="A2519" s="8" t="str">
        <f t="shared" si="39"/>
        <v>Canada-The Americas 2009</v>
      </c>
      <c r="B2519" s="8" t="s">
        <v>112</v>
      </c>
      <c r="C2519" s="8" t="s">
        <v>84</v>
      </c>
      <c r="D2519" s="9" t="s">
        <v>71</v>
      </c>
      <c r="E2519" s="14">
        <v>251450</v>
      </c>
      <c r="F2519" s="14">
        <v>534484</v>
      </c>
    </row>
    <row r="2520" spans="1:6" ht="14.4">
      <c r="A2520" s="8" t="str">
        <f t="shared" si="39"/>
        <v>Cayman Islands-The Americas 2009</v>
      </c>
      <c r="B2520" s="8" t="s">
        <v>113</v>
      </c>
      <c r="C2520" s="8" t="s">
        <v>84</v>
      </c>
      <c r="D2520" s="9" t="s">
        <v>71</v>
      </c>
      <c r="E2520" s="8"/>
      <c r="F2520" s="14">
        <v>455</v>
      </c>
    </row>
    <row r="2521" spans="1:6" ht="14.4">
      <c r="A2521" s="8" t="str">
        <f t="shared" si="39"/>
        <v>Central African Republic-Africa 2009</v>
      </c>
      <c r="B2521" s="8" t="s">
        <v>114</v>
      </c>
      <c r="C2521" s="8" t="s">
        <v>78</v>
      </c>
      <c r="D2521" s="9" t="s">
        <v>71</v>
      </c>
      <c r="E2521" s="8"/>
      <c r="F2521" s="14">
        <v>268</v>
      </c>
    </row>
    <row r="2522" spans="1:6" ht="14.4">
      <c r="A2522" s="8" t="str">
        <f t="shared" si="39"/>
        <v>Chad-Africa 2009</v>
      </c>
      <c r="B2522" s="8" t="s">
        <v>115</v>
      </c>
      <c r="C2522" s="8" t="s">
        <v>78</v>
      </c>
      <c r="D2522" s="9" t="s">
        <v>71</v>
      </c>
      <c r="E2522" s="8"/>
      <c r="F2522" s="14">
        <v>176</v>
      </c>
    </row>
    <row r="2523" spans="1:6" ht="14.4">
      <c r="A2523" s="8" t="str">
        <f t="shared" si="39"/>
        <v>Chile-The Americas 2009</v>
      </c>
      <c r="B2523" s="8" t="s">
        <v>116</v>
      </c>
      <c r="C2523" s="8" t="s">
        <v>84</v>
      </c>
      <c r="D2523" s="9" t="s">
        <v>71</v>
      </c>
      <c r="E2523" s="14">
        <v>25174</v>
      </c>
      <c r="F2523" s="14">
        <v>58694</v>
      </c>
    </row>
    <row r="2524" spans="1:6" ht="14.4">
      <c r="A2524" s="8" t="str">
        <f t="shared" si="39"/>
        <v>China-Asia 2009</v>
      </c>
      <c r="B2524" s="8" t="s">
        <v>117</v>
      </c>
      <c r="C2524" s="8" t="s">
        <v>61</v>
      </c>
      <c r="D2524" s="9" t="s">
        <v>71</v>
      </c>
      <c r="E2524" s="14">
        <v>1161353</v>
      </c>
      <c r="F2524" s="14">
        <v>3405180</v>
      </c>
    </row>
    <row r="2525" spans="1:6" ht="14.4">
      <c r="A2525" s="8" t="str">
        <f t="shared" si="39"/>
        <v>Colombia-The Americas 2009</v>
      </c>
      <c r="B2525" s="8" t="s">
        <v>118</v>
      </c>
      <c r="C2525" s="8" t="s">
        <v>84</v>
      </c>
      <c r="D2525" s="9" t="s">
        <v>71</v>
      </c>
      <c r="E2525" s="14">
        <v>25814</v>
      </c>
      <c r="F2525" s="14">
        <v>57924</v>
      </c>
    </row>
    <row r="2526" spans="1:6" ht="14.4">
      <c r="A2526" s="8" t="str">
        <f t="shared" si="39"/>
        <v>Comoros-Africa 2009</v>
      </c>
      <c r="B2526" s="8" t="s">
        <v>119</v>
      </c>
      <c r="C2526" s="8" t="s">
        <v>78</v>
      </c>
      <c r="D2526" s="9" t="s">
        <v>71</v>
      </c>
      <c r="E2526" s="8"/>
      <c r="F2526" s="14">
        <v>84</v>
      </c>
    </row>
    <row r="2527" spans="1:6" ht="14.4">
      <c r="A2527" s="8" t="str">
        <f t="shared" si="39"/>
        <v>Congo (Brazzaville)-Africa 2009</v>
      </c>
      <c r="B2527" s="8" t="s">
        <v>120</v>
      </c>
      <c r="C2527" s="8" t="s">
        <v>78</v>
      </c>
      <c r="D2527" s="9" t="s">
        <v>71</v>
      </c>
      <c r="E2527" s="14">
        <v>814</v>
      </c>
      <c r="F2527" s="14">
        <v>1049</v>
      </c>
    </row>
    <row r="2528" spans="1:6" ht="14.4">
      <c r="A2528" s="8" t="str">
        <f t="shared" si="39"/>
        <v>Congo (Kinshasa)-Africa 2009</v>
      </c>
      <c r="B2528" s="8" t="s">
        <v>121</v>
      </c>
      <c r="C2528" s="8" t="s">
        <v>78</v>
      </c>
      <c r="D2528" s="9" t="s">
        <v>71</v>
      </c>
      <c r="E2528" s="14">
        <v>16679</v>
      </c>
      <c r="F2528" s="14">
        <v>1646</v>
      </c>
    </row>
    <row r="2529" spans="1:6" ht="14.4">
      <c r="A2529" s="8" t="str">
        <f t="shared" si="39"/>
        <v>Costa Rica-The Americas 2009</v>
      </c>
      <c r="B2529" s="8" t="s">
        <v>122</v>
      </c>
      <c r="C2529" s="8" t="s">
        <v>84</v>
      </c>
      <c r="D2529" s="9" t="s">
        <v>71</v>
      </c>
      <c r="E2529" s="14">
        <v>2874</v>
      </c>
      <c r="F2529" s="14">
        <v>5475</v>
      </c>
    </row>
    <row r="2530" spans="1:6" ht="14.4">
      <c r="A2530" s="8" t="str">
        <f t="shared" si="39"/>
        <v>Cote d'Ivoire-Africa 2009</v>
      </c>
      <c r="B2530" s="8" t="s">
        <v>123</v>
      </c>
      <c r="C2530" s="8" t="s">
        <v>78</v>
      </c>
      <c r="D2530" s="9" t="s">
        <v>71</v>
      </c>
      <c r="E2530" s="14">
        <v>6734</v>
      </c>
      <c r="F2530" s="14">
        <v>6791</v>
      </c>
    </row>
    <row r="2531" spans="1:6" ht="14.4">
      <c r="A2531" s="8" t="str">
        <f t="shared" si="39"/>
        <v>Croatia-Europe 2009</v>
      </c>
      <c r="B2531" s="8" t="s">
        <v>124</v>
      </c>
      <c r="C2531" s="8" t="s">
        <v>76</v>
      </c>
      <c r="D2531" s="9" t="s">
        <v>71</v>
      </c>
      <c r="E2531" s="14">
        <v>7790</v>
      </c>
      <c r="F2531" s="14">
        <v>19644</v>
      </c>
    </row>
    <row r="2532" spans="1:6" ht="14.4">
      <c r="A2532" s="8" t="str">
        <f t="shared" si="39"/>
        <v>Cuba-The Americas 2009</v>
      </c>
      <c r="B2532" s="8" t="s">
        <v>125</v>
      </c>
      <c r="C2532" s="8" t="s">
        <v>84</v>
      </c>
      <c r="D2532" s="9" t="s">
        <v>71</v>
      </c>
      <c r="E2532" s="14">
        <v>12859</v>
      </c>
      <c r="F2532" s="14">
        <v>26039</v>
      </c>
    </row>
    <row r="2533" spans="1:6" ht="14.4">
      <c r="A2533" s="8" t="str">
        <f t="shared" si="39"/>
        <v>Curacao-The Americas 2009</v>
      </c>
      <c r="B2533" s="8" t="s">
        <v>126</v>
      </c>
      <c r="C2533" s="8" t="s">
        <v>84</v>
      </c>
      <c r="D2533" s="9" t="s">
        <v>71</v>
      </c>
      <c r="E2533" s="8"/>
      <c r="F2533" s="8"/>
    </row>
    <row r="2534" spans="1:6" ht="14.4">
      <c r="A2534" s="8" t="str">
        <f t="shared" si="39"/>
        <v>Cyprus-Europe 2009</v>
      </c>
      <c r="B2534" s="8" t="s">
        <v>127</v>
      </c>
      <c r="C2534" s="8" t="s">
        <v>76</v>
      </c>
      <c r="D2534" s="9" t="s">
        <v>71</v>
      </c>
      <c r="E2534" s="14">
        <v>2137</v>
      </c>
      <c r="F2534" s="14">
        <v>6850</v>
      </c>
    </row>
    <row r="2535" spans="1:6" ht="14.4">
      <c r="A2535" s="8" t="str">
        <f t="shared" si="39"/>
        <v>Czech Republic-Europe 2009</v>
      </c>
      <c r="B2535" s="8" t="s">
        <v>128</v>
      </c>
      <c r="C2535" s="8" t="s">
        <v>76</v>
      </c>
      <c r="D2535" s="9" t="s">
        <v>71</v>
      </c>
      <c r="E2535" s="14">
        <v>40993</v>
      </c>
      <c r="F2535" s="14">
        <v>124649</v>
      </c>
    </row>
    <row r="2536" spans="1:6" ht="14.4">
      <c r="A2536" s="8" t="str">
        <f t="shared" si="39"/>
        <v>Denmark-Europe 2009</v>
      </c>
      <c r="B2536" s="8" t="s">
        <v>129</v>
      </c>
      <c r="C2536" s="8" t="s">
        <v>76</v>
      </c>
      <c r="D2536" s="9" t="s">
        <v>71</v>
      </c>
      <c r="E2536" s="14">
        <v>18634</v>
      </c>
      <c r="F2536" s="14">
        <v>47260</v>
      </c>
    </row>
    <row r="2537" spans="1:6" ht="14.4">
      <c r="A2537" s="8" t="str">
        <f t="shared" si="39"/>
        <v>Djibouti-Africa 2009</v>
      </c>
      <c r="B2537" s="8" t="s">
        <v>130</v>
      </c>
      <c r="C2537" s="8" t="s">
        <v>78</v>
      </c>
      <c r="D2537" s="9" t="s">
        <v>71</v>
      </c>
      <c r="E2537" s="8"/>
      <c r="F2537" s="14">
        <v>403</v>
      </c>
    </row>
    <row r="2538" spans="1:6" ht="14.4">
      <c r="A2538" s="8" t="str">
        <f t="shared" si="39"/>
        <v>Dominica-The Americas 2009</v>
      </c>
      <c r="B2538" s="8" t="s">
        <v>131</v>
      </c>
      <c r="C2538" s="8" t="s">
        <v>84</v>
      </c>
      <c r="D2538" s="9" t="s">
        <v>71</v>
      </c>
      <c r="E2538" s="8"/>
      <c r="F2538" s="14">
        <v>103</v>
      </c>
    </row>
    <row r="2539" spans="1:6" ht="14.4">
      <c r="A2539" s="8" t="str">
        <f t="shared" si="39"/>
        <v>Dominican Republic-The Americas 2009</v>
      </c>
      <c r="B2539" s="8" t="s">
        <v>132</v>
      </c>
      <c r="C2539" s="8" t="s">
        <v>84</v>
      </c>
      <c r="D2539" s="9" t="s">
        <v>71</v>
      </c>
      <c r="E2539" s="14">
        <v>7499</v>
      </c>
      <c r="F2539" s="14">
        <v>20117</v>
      </c>
    </row>
    <row r="2540" spans="1:6" ht="14.4">
      <c r="A2540" s="8" t="str">
        <f t="shared" si="39"/>
        <v>Ecuador-The Americas 2009</v>
      </c>
      <c r="B2540" s="8" t="s">
        <v>133</v>
      </c>
      <c r="C2540" s="8" t="s">
        <v>84</v>
      </c>
      <c r="D2540" s="9" t="s">
        <v>71</v>
      </c>
      <c r="E2540" s="14">
        <v>7815</v>
      </c>
      <c r="F2540" s="14">
        <v>20942</v>
      </c>
    </row>
    <row r="2541" spans="1:6" ht="14.4">
      <c r="A2541" s="8" t="str">
        <f t="shared" si="39"/>
        <v>Egypt-Africa 2009</v>
      </c>
      <c r="B2541" s="8" t="s">
        <v>134</v>
      </c>
      <c r="C2541" s="8" t="s">
        <v>78</v>
      </c>
      <c r="D2541" s="9" t="s">
        <v>71</v>
      </c>
      <c r="E2541" s="14">
        <v>40658</v>
      </c>
      <c r="F2541" s="14">
        <v>141326</v>
      </c>
    </row>
    <row r="2542" spans="1:6" ht="14.4">
      <c r="A2542" s="8" t="str">
        <f t="shared" si="39"/>
        <v>El Salvador-The Americas 2009</v>
      </c>
      <c r="B2542" s="8" t="s">
        <v>135</v>
      </c>
      <c r="C2542" s="8" t="s">
        <v>84</v>
      </c>
      <c r="D2542" s="9" t="s">
        <v>71</v>
      </c>
      <c r="E2542" s="14">
        <v>3968</v>
      </c>
      <c r="F2542" s="14">
        <v>5743</v>
      </c>
    </row>
    <row r="2543" spans="1:6" ht="14.4">
      <c r="A2543" s="8" t="str">
        <f t="shared" si="39"/>
        <v>Equatorial Guinea-Africa 2009</v>
      </c>
      <c r="B2543" s="8" t="s">
        <v>136</v>
      </c>
      <c r="C2543" s="8" t="s">
        <v>78</v>
      </c>
      <c r="D2543" s="9" t="s">
        <v>71</v>
      </c>
      <c r="E2543" s="8"/>
      <c r="F2543" s="14">
        <v>455</v>
      </c>
    </row>
    <row r="2544" spans="1:6" ht="14.4">
      <c r="A2544" s="8" t="str">
        <f t="shared" si="39"/>
        <v>Eritrea-Africa 2009</v>
      </c>
      <c r="B2544" s="8" t="s">
        <v>137</v>
      </c>
      <c r="C2544" s="8" t="s">
        <v>78</v>
      </c>
      <c r="D2544" s="9" t="s">
        <v>71</v>
      </c>
      <c r="E2544" s="14">
        <v>708</v>
      </c>
      <c r="F2544" s="14">
        <v>609</v>
      </c>
    </row>
    <row r="2545" spans="1:6" ht="14.4">
      <c r="A2545" s="8" t="str">
        <f t="shared" si="39"/>
        <v>Estonia-Europe 2009</v>
      </c>
      <c r="B2545" s="8" t="s">
        <v>138</v>
      </c>
      <c r="C2545" s="8" t="s">
        <v>76</v>
      </c>
      <c r="D2545" s="9" t="s">
        <v>71</v>
      </c>
      <c r="E2545" s="14">
        <v>4715</v>
      </c>
      <c r="F2545" s="14">
        <v>15181</v>
      </c>
    </row>
    <row r="2546" spans="1:6" ht="14.4">
      <c r="A2546" s="8" t="str">
        <f t="shared" si="39"/>
        <v>Ethiopia-Africa 2009</v>
      </c>
      <c r="B2546" s="8" t="s">
        <v>139</v>
      </c>
      <c r="C2546" s="8" t="s">
        <v>78</v>
      </c>
      <c r="D2546" s="9" t="s">
        <v>71</v>
      </c>
      <c r="E2546" s="14">
        <v>25242</v>
      </c>
      <c r="F2546" s="14">
        <v>5831</v>
      </c>
    </row>
    <row r="2547" spans="1:6" ht="14.4">
      <c r="A2547" s="8" t="str">
        <f t="shared" si="39"/>
        <v>Faeroe Islands-Europe 2009</v>
      </c>
      <c r="B2547" s="8" t="s">
        <v>140</v>
      </c>
      <c r="C2547" s="8" t="s">
        <v>76</v>
      </c>
      <c r="D2547" s="9" t="s">
        <v>71</v>
      </c>
      <c r="E2547" s="8"/>
      <c r="F2547" s="14">
        <v>711</v>
      </c>
    </row>
    <row r="2548" spans="1:6" ht="14.4">
      <c r="A2548" s="8" t="str">
        <f t="shared" si="39"/>
        <v>Fiji-Oceania 2009</v>
      </c>
      <c r="B2548" s="8" t="s">
        <v>141</v>
      </c>
      <c r="C2548" s="8" t="s">
        <v>80</v>
      </c>
      <c r="D2548" s="9" t="s">
        <v>71</v>
      </c>
      <c r="E2548" s="8"/>
      <c r="F2548" s="14">
        <v>865</v>
      </c>
    </row>
    <row r="2549" spans="1:6" ht="14.4">
      <c r="A2549" s="8" t="str">
        <f t="shared" si="39"/>
        <v>Finland-Europe 2009</v>
      </c>
      <c r="B2549" s="8" t="s">
        <v>142</v>
      </c>
      <c r="C2549" s="8" t="s">
        <v>76</v>
      </c>
      <c r="D2549" s="9" t="s">
        <v>71</v>
      </c>
      <c r="E2549" s="14">
        <v>32233</v>
      </c>
      <c r="F2549" s="14">
        <v>52141</v>
      </c>
    </row>
    <row r="2550" spans="1:6" ht="14.4">
      <c r="A2550" s="8" t="str">
        <f t="shared" si="39"/>
        <v>France-Europe 2009</v>
      </c>
      <c r="B2550" s="8" t="s">
        <v>143</v>
      </c>
      <c r="C2550" s="8" t="s">
        <v>76</v>
      </c>
      <c r="D2550" s="9" t="s">
        <v>71</v>
      </c>
      <c r="E2550" s="14">
        <v>251981</v>
      </c>
      <c r="F2550" s="14">
        <v>365560</v>
      </c>
    </row>
    <row r="2551" spans="1:6" ht="14.4">
      <c r="A2551" s="8" t="str">
        <f t="shared" si="39"/>
        <v>French Polynesia-Oceania 2009</v>
      </c>
      <c r="B2551" s="8" t="s">
        <v>144</v>
      </c>
      <c r="C2551" s="8" t="s">
        <v>80</v>
      </c>
      <c r="D2551" s="9" t="s">
        <v>71</v>
      </c>
      <c r="E2551" s="8"/>
      <c r="F2551" s="14">
        <v>631</v>
      </c>
    </row>
    <row r="2552" spans="1:6" ht="14.4">
      <c r="A2552" s="8" t="str">
        <f t="shared" si="39"/>
        <v>Gabon-Africa 2009</v>
      </c>
      <c r="B2552" s="8" t="s">
        <v>145</v>
      </c>
      <c r="C2552" s="8" t="s">
        <v>78</v>
      </c>
      <c r="D2552" s="9" t="s">
        <v>71</v>
      </c>
      <c r="E2552" s="14">
        <v>1463</v>
      </c>
      <c r="F2552" s="14">
        <v>1052</v>
      </c>
    </row>
    <row r="2553" spans="1:6" ht="14.4">
      <c r="A2553" s="8" t="str">
        <f t="shared" si="39"/>
        <v>Gambia, The-Africa 2009</v>
      </c>
      <c r="B2553" s="8" t="s">
        <v>146</v>
      </c>
      <c r="C2553" s="8" t="s">
        <v>78</v>
      </c>
      <c r="D2553" s="9" t="s">
        <v>71</v>
      </c>
      <c r="E2553" s="8"/>
      <c r="F2553" s="14">
        <v>275</v>
      </c>
    </row>
    <row r="2554" spans="1:6" ht="14.4">
      <c r="A2554" s="8" t="str">
        <f t="shared" si="39"/>
        <v>Georgia-Asia 2009</v>
      </c>
      <c r="B2554" s="8" t="s">
        <v>147</v>
      </c>
      <c r="C2554" s="8" t="s">
        <v>61</v>
      </c>
      <c r="D2554" s="9" t="s">
        <v>71</v>
      </c>
      <c r="E2554" s="14">
        <v>2869</v>
      </c>
      <c r="F2554" s="14">
        <v>4536</v>
      </c>
    </row>
    <row r="2555" spans="1:6" ht="14.4">
      <c r="A2555" s="8" t="str">
        <f t="shared" si="39"/>
        <v>Germany-Europe 2009</v>
      </c>
      <c r="B2555" s="8" t="s">
        <v>148</v>
      </c>
      <c r="C2555" s="8" t="s">
        <v>76</v>
      </c>
      <c r="D2555" s="9" t="s">
        <v>71</v>
      </c>
      <c r="E2555" s="14">
        <v>336584</v>
      </c>
      <c r="F2555" s="14">
        <v>829978</v>
      </c>
    </row>
    <row r="2556" spans="1:6" ht="14.4">
      <c r="A2556" s="8" t="str">
        <f t="shared" si="39"/>
        <v>Ghana-Africa 2009</v>
      </c>
      <c r="B2556" s="8" t="s">
        <v>149</v>
      </c>
      <c r="C2556" s="8" t="s">
        <v>78</v>
      </c>
      <c r="D2556" s="9" t="s">
        <v>71</v>
      </c>
      <c r="E2556" s="14">
        <v>7736</v>
      </c>
      <c r="F2556" s="14">
        <v>6289</v>
      </c>
    </row>
    <row r="2557" spans="1:6" ht="14.4">
      <c r="A2557" s="8" t="str">
        <f t="shared" si="39"/>
        <v>Greece-Europe 2009</v>
      </c>
      <c r="B2557" s="8" t="s">
        <v>150</v>
      </c>
      <c r="C2557" s="8" t="s">
        <v>76</v>
      </c>
      <c r="D2557" s="9" t="s">
        <v>71</v>
      </c>
      <c r="E2557" s="14">
        <v>27086</v>
      </c>
      <c r="F2557" s="14">
        <v>91616</v>
      </c>
    </row>
    <row r="2558" spans="1:6" ht="14.4">
      <c r="A2558" s="8" t="str">
        <f t="shared" si="39"/>
        <v>Greenland-The Americas 2009</v>
      </c>
      <c r="B2558" s="8" t="s">
        <v>151</v>
      </c>
      <c r="C2558" s="8" t="s">
        <v>84</v>
      </c>
      <c r="D2558" s="9" t="s">
        <v>71</v>
      </c>
      <c r="E2558" s="8"/>
      <c r="F2558" s="14">
        <v>532</v>
      </c>
    </row>
    <row r="2559" spans="1:6" ht="14.4">
      <c r="A2559" s="8" t="str">
        <f t="shared" si="39"/>
        <v>Grenada-The Americas 2009</v>
      </c>
      <c r="B2559" s="8" t="s">
        <v>152</v>
      </c>
      <c r="C2559" s="8" t="s">
        <v>84</v>
      </c>
      <c r="D2559" s="9" t="s">
        <v>71</v>
      </c>
      <c r="E2559" s="8"/>
      <c r="F2559" s="14">
        <v>191</v>
      </c>
    </row>
    <row r="2560" spans="1:6" ht="14.4">
      <c r="A2560" s="8" t="str">
        <f t="shared" si="39"/>
        <v>Guam-Oceania 2009</v>
      </c>
      <c r="B2560" s="8" t="s">
        <v>153</v>
      </c>
      <c r="C2560" s="8" t="s">
        <v>80</v>
      </c>
      <c r="D2560" s="9" t="s">
        <v>71</v>
      </c>
      <c r="E2560" s="8"/>
      <c r="F2560" s="8"/>
    </row>
    <row r="2561" spans="1:6" ht="14.4">
      <c r="A2561" s="8" t="str">
        <f t="shared" si="39"/>
        <v>Guatemala-The Americas 2010</v>
      </c>
      <c r="B2561" s="8" t="s">
        <v>154</v>
      </c>
      <c r="C2561" s="8" t="s">
        <v>84</v>
      </c>
      <c r="D2561" s="9" t="s">
        <v>72</v>
      </c>
      <c r="E2561" s="14">
        <v>7041</v>
      </c>
      <c r="F2561" s="14">
        <v>9916</v>
      </c>
    </row>
    <row r="2562" spans="1:6" ht="14.4">
      <c r="A2562" s="8" t="str">
        <f t="shared" si="39"/>
        <v>Guinea-Africa 2010</v>
      </c>
      <c r="B2562" s="8" t="s">
        <v>155</v>
      </c>
      <c r="C2562" s="8" t="s">
        <v>78</v>
      </c>
      <c r="D2562" s="9" t="s">
        <v>72</v>
      </c>
      <c r="E2562" s="8"/>
      <c r="F2562" s="14">
        <v>1280</v>
      </c>
    </row>
    <row r="2563" spans="1:6" ht="14.4">
      <c r="A2563" s="8" t="str">
        <f t="shared" ref="A2563:A2626" si="40">CONCATENATE(B2563," ",D2563)</f>
        <v>Guinea-Bissau-Africa 2010</v>
      </c>
      <c r="B2563" s="8" t="s">
        <v>156</v>
      </c>
      <c r="C2563" s="8" t="s">
        <v>78</v>
      </c>
      <c r="D2563" s="9" t="s">
        <v>72</v>
      </c>
      <c r="E2563" s="8"/>
      <c r="F2563" s="14">
        <v>147</v>
      </c>
    </row>
    <row r="2564" spans="1:6" ht="14.4">
      <c r="A2564" s="8" t="str">
        <f t="shared" si="40"/>
        <v>Guyana-The Americas 2010</v>
      </c>
      <c r="B2564" s="8" t="s">
        <v>157</v>
      </c>
      <c r="C2564" s="8" t="s">
        <v>84</v>
      </c>
      <c r="D2564" s="9" t="s">
        <v>72</v>
      </c>
      <c r="E2564" s="8"/>
      <c r="F2564" s="14">
        <v>1610</v>
      </c>
    </row>
    <row r="2565" spans="1:6" ht="14.4">
      <c r="A2565" s="8" t="str">
        <f t="shared" si="40"/>
        <v>Haiti-The Americas 2010</v>
      </c>
      <c r="B2565" s="8" t="s">
        <v>158</v>
      </c>
      <c r="C2565" s="8" t="s">
        <v>84</v>
      </c>
      <c r="D2565" s="9" t="s">
        <v>72</v>
      </c>
      <c r="E2565" s="14">
        <v>2010</v>
      </c>
      <c r="F2565" s="14">
        <v>1368</v>
      </c>
    </row>
    <row r="2566" spans="1:6" ht="14.4">
      <c r="A2566" s="8" t="str">
        <f t="shared" si="40"/>
        <v>Honduras-The Americas 2010</v>
      </c>
      <c r="B2566" s="8" t="s">
        <v>159</v>
      </c>
      <c r="C2566" s="8" t="s">
        <v>84</v>
      </c>
      <c r="D2566" s="9" t="s">
        <v>72</v>
      </c>
      <c r="E2566" s="14">
        <v>2990</v>
      </c>
      <c r="F2566" s="14">
        <v>5031</v>
      </c>
    </row>
    <row r="2567" spans="1:6" ht="14.4">
      <c r="A2567" s="8" t="str">
        <f t="shared" si="40"/>
        <v>Hong Kong SAR-Asia 2010</v>
      </c>
      <c r="B2567" s="8" t="s">
        <v>160</v>
      </c>
      <c r="C2567" s="8" t="s">
        <v>61</v>
      </c>
      <c r="D2567" s="9" t="s">
        <v>72</v>
      </c>
      <c r="E2567" s="14">
        <v>13392</v>
      </c>
      <c r="F2567" s="14">
        <v>40465</v>
      </c>
    </row>
    <row r="2568" spans="1:6" ht="14.4">
      <c r="A2568" s="8" t="str">
        <f t="shared" si="40"/>
        <v>Hungary-Europe 2010</v>
      </c>
      <c r="B2568" s="8" t="s">
        <v>161</v>
      </c>
      <c r="C2568" s="8" t="s">
        <v>76</v>
      </c>
      <c r="D2568" s="9" t="s">
        <v>72</v>
      </c>
      <c r="E2568" s="14">
        <v>24999</v>
      </c>
      <c r="F2568" s="14">
        <v>57238</v>
      </c>
    </row>
    <row r="2569" spans="1:6" ht="14.4">
      <c r="A2569" s="8" t="str">
        <f t="shared" si="40"/>
        <v>Iceland-Europe 2010</v>
      </c>
      <c r="B2569" s="8" t="s">
        <v>162</v>
      </c>
      <c r="C2569" s="8" t="s">
        <v>76</v>
      </c>
      <c r="D2569" s="9" t="s">
        <v>72</v>
      </c>
      <c r="E2569" s="14">
        <v>3100</v>
      </c>
      <c r="F2569" s="14">
        <v>2164</v>
      </c>
    </row>
    <row r="2570" spans="1:6" ht="14.4">
      <c r="A2570" s="8" t="str">
        <f t="shared" si="40"/>
        <v>India-Asia 2010</v>
      </c>
      <c r="B2570" s="8" t="s">
        <v>163</v>
      </c>
      <c r="C2570" s="8" t="s">
        <v>61</v>
      </c>
      <c r="D2570" s="9" t="s">
        <v>72</v>
      </c>
      <c r="E2570" s="14">
        <v>457198</v>
      </c>
      <c r="F2570" s="14">
        <v>1186663</v>
      </c>
    </row>
    <row r="2571" spans="1:6" ht="14.4">
      <c r="A2571" s="8" t="str">
        <f t="shared" si="40"/>
        <v>Indonesia-Asia 2010</v>
      </c>
      <c r="B2571" s="8" t="s">
        <v>164</v>
      </c>
      <c r="C2571" s="8" t="s">
        <v>61</v>
      </c>
      <c r="D2571" s="9" t="s">
        <v>72</v>
      </c>
      <c r="E2571" s="14">
        <v>154768</v>
      </c>
      <c r="F2571" s="14">
        <v>263419</v>
      </c>
    </row>
    <row r="2572" spans="1:6" ht="14.4">
      <c r="A2572" s="8" t="str">
        <f t="shared" si="40"/>
        <v>Iran-Middle East 2010</v>
      </c>
      <c r="B2572" s="8" t="s">
        <v>165</v>
      </c>
      <c r="C2572" s="8" t="s">
        <v>93</v>
      </c>
      <c r="D2572" s="9" t="s">
        <v>72</v>
      </c>
      <c r="E2572" s="14">
        <v>122983</v>
      </c>
      <c r="F2572" s="14">
        <v>372703</v>
      </c>
    </row>
    <row r="2573" spans="1:6" ht="14.4">
      <c r="A2573" s="8" t="str">
        <f t="shared" si="40"/>
        <v>Iraq-Middle East 2010</v>
      </c>
      <c r="B2573" s="8" t="s">
        <v>166</v>
      </c>
      <c r="C2573" s="8" t="s">
        <v>93</v>
      </c>
      <c r="D2573" s="9" t="s">
        <v>72</v>
      </c>
      <c r="E2573" s="14">
        <v>25937</v>
      </c>
      <c r="F2573" s="14">
        <v>72445</v>
      </c>
    </row>
    <row r="2574" spans="1:6" ht="14.4">
      <c r="A2574" s="8" t="str">
        <f t="shared" si="40"/>
        <v>Ireland-Europe 2010</v>
      </c>
      <c r="B2574" s="8" t="s">
        <v>167</v>
      </c>
      <c r="C2574" s="8" t="s">
        <v>76</v>
      </c>
      <c r="D2574" s="9" t="s">
        <v>72</v>
      </c>
      <c r="E2574" s="14">
        <v>13574</v>
      </c>
      <c r="F2574" s="14">
        <v>41345</v>
      </c>
    </row>
    <row r="2575" spans="1:6" ht="14.4">
      <c r="A2575" s="8" t="str">
        <f t="shared" si="40"/>
        <v>Isle of Man-Europe 2010</v>
      </c>
      <c r="B2575" s="8" t="s">
        <v>168</v>
      </c>
      <c r="C2575" s="8" t="s">
        <v>76</v>
      </c>
      <c r="D2575" s="9" t="s">
        <v>72</v>
      </c>
      <c r="E2575" s="8"/>
      <c r="F2575" s="8"/>
    </row>
    <row r="2576" spans="1:6" ht="14.4">
      <c r="A2576" s="8" t="str">
        <f t="shared" si="40"/>
        <v>Israel-Middle East 2010</v>
      </c>
      <c r="B2576" s="8" t="s">
        <v>169</v>
      </c>
      <c r="C2576" s="8" t="s">
        <v>93</v>
      </c>
      <c r="D2576" s="9" t="s">
        <v>72</v>
      </c>
      <c r="E2576" s="14">
        <v>18234</v>
      </c>
      <c r="F2576" s="14">
        <v>62691</v>
      </c>
    </row>
    <row r="2577" spans="1:6" ht="14.4">
      <c r="A2577" s="8" t="str">
        <f t="shared" si="40"/>
        <v>Italy-Europe 2010</v>
      </c>
      <c r="B2577" s="8" t="s">
        <v>170</v>
      </c>
      <c r="C2577" s="8" t="s">
        <v>76</v>
      </c>
      <c r="D2577" s="9" t="s">
        <v>72</v>
      </c>
      <c r="E2577" s="14">
        <v>171522</v>
      </c>
      <c r="F2577" s="14">
        <v>451441</v>
      </c>
    </row>
    <row r="2578" spans="1:6" ht="14.4">
      <c r="A2578" s="8" t="str">
        <f t="shared" si="40"/>
        <v>Jamaica-The Americas 2010</v>
      </c>
      <c r="B2578" s="8" t="s">
        <v>171</v>
      </c>
      <c r="C2578" s="8" t="s">
        <v>84</v>
      </c>
      <c r="D2578" s="9" t="s">
        <v>72</v>
      </c>
      <c r="E2578" s="14">
        <v>3829</v>
      </c>
      <c r="F2578" s="14">
        <v>10319</v>
      </c>
    </row>
    <row r="2579" spans="1:6" ht="14.4">
      <c r="A2579" s="8" t="str">
        <f t="shared" si="40"/>
        <v>Japan-Asia 2010</v>
      </c>
      <c r="B2579" s="8" t="s">
        <v>172</v>
      </c>
      <c r="C2579" s="8" t="s">
        <v>61</v>
      </c>
      <c r="D2579" s="9" t="s">
        <v>72</v>
      </c>
      <c r="E2579" s="14">
        <v>518964</v>
      </c>
      <c r="F2579" s="14">
        <v>1219589</v>
      </c>
    </row>
    <row r="2580" spans="1:6" ht="14.4">
      <c r="A2580" s="8" t="str">
        <f t="shared" si="40"/>
        <v>Jordan-Middle East 2010</v>
      </c>
      <c r="B2580" s="8" t="s">
        <v>173</v>
      </c>
      <c r="C2580" s="8" t="s">
        <v>93</v>
      </c>
      <c r="D2580" s="9" t="s">
        <v>72</v>
      </c>
      <c r="E2580" s="14">
        <v>4864</v>
      </c>
      <c r="F2580" s="14">
        <v>15508</v>
      </c>
    </row>
    <row r="2581" spans="1:6" ht="14.4">
      <c r="A2581" s="8" t="str">
        <f t="shared" si="40"/>
        <v>Kazakhstan-Asia 2010</v>
      </c>
      <c r="B2581" s="8" t="s">
        <v>174</v>
      </c>
      <c r="C2581" s="8" t="s">
        <v>61</v>
      </c>
      <c r="D2581" s="9" t="s">
        <v>72</v>
      </c>
      <c r="E2581" s="14">
        <v>35679</v>
      </c>
      <c r="F2581" s="14">
        <v>127769</v>
      </c>
    </row>
    <row r="2582" spans="1:6" ht="14.4">
      <c r="A2582" s="8" t="str">
        <f t="shared" si="40"/>
        <v>Kenya-Africa 2010</v>
      </c>
      <c r="B2582" s="8" t="s">
        <v>175</v>
      </c>
      <c r="C2582" s="8" t="s">
        <v>78</v>
      </c>
      <c r="D2582" s="9" t="s">
        <v>72</v>
      </c>
      <c r="E2582" s="14">
        <v>14055</v>
      </c>
      <c r="F2582" s="14">
        <v>10418</v>
      </c>
    </row>
    <row r="2583" spans="1:6" ht="14.4">
      <c r="A2583" s="8" t="str">
        <f t="shared" si="40"/>
        <v>Kiribati-Oceania 2010</v>
      </c>
      <c r="B2583" s="8" t="s">
        <v>176</v>
      </c>
      <c r="C2583" s="8" t="s">
        <v>80</v>
      </c>
      <c r="D2583" s="9" t="s">
        <v>72</v>
      </c>
      <c r="E2583" s="8"/>
      <c r="F2583" s="14">
        <v>33</v>
      </c>
    </row>
    <row r="2584" spans="1:6" ht="14.4">
      <c r="A2584" s="8" t="str">
        <f t="shared" si="40"/>
        <v>Kosovo-Europe 2010</v>
      </c>
      <c r="B2584" s="8" t="s">
        <v>177</v>
      </c>
      <c r="C2584" s="8" t="s">
        <v>76</v>
      </c>
      <c r="D2584" s="9" t="s">
        <v>72</v>
      </c>
      <c r="E2584" s="14">
        <v>1545</v>
      </c>
      <c r="F2584" s="8"/>
    </row>
    <row r="2585" spans="1:6" ht="14.4">
      <c r="A2585" s="8" t="str">
        <f t="shared" si="40"/>
        <v>Kuwait-Middle East 2010</v>
      </c>
      <c r="B2585" s="8" t="s">
        <v>178</v>
      </c>
      <c r="C2585" s="8" t="s">
        <v>93</v>
      </c>
      <c r="D2585" s="9" t="s">
        <v>72</v>
      </c>
      <c r="E2585" s="14">
        <v>18805</v>
      </c>
      <c r="F2585" s="14">
        <v>55181</v>
      </c>
    </row>
    <row r="2586" spans="1:6" ht="14.4">
      <c r="A2586" s="8" t="str">
        <f t="shared" si="40"/>
        <v>Kyrgyzstan-Asia 2010</v>
      </c>
      <c r="B2586" s="8" t="s">
        <v>179</v>
      </c>
      <c r="C2586" s="8" t="s">
        <v>61</v>
      </c>
      <c r="D2586" s="9" t="s">
        <v>72</v>
      </c>
      <c r="E2586" s="14">
        <v>2317</v>
      </c>
      <c r="F2586" s="14">
        <v>4529</v>
      </c>
    </row>
    <row r="2587" spans="1:6" ht="14.4">
      <c r="A2587" s="8" t="str">
        <f t="shared" si="40"/>
        <v>Laos-Asia 2010</v>
      </c>
      <c r="B2587" s="8" t="s">
        <v>180</v>
      </c>
      <c r="C2587" s="8" t="s">
        <v>61</v>
      </c>
      <c r="D2587" s="9" t="s">
        <v>72</v>
      </c>
      <c r="E2587" s="8"/>
      <c r="F2587" s="14">
        <v>972</v>
      </c>
    </row>
    <row r="2588" spans="1:6" ht="14.4">
      <c r="A2588" s="8" t="str">
        <f t="shared" si="40"/>
        <v>Latvia-Europe 2010</v>
      </c>
      <c r="B2588" s="8" t="s">
        <v>181</v>
      </c>
      <c r="C2588" s="8" t="s">
        <v>76</v>
      </c>
      <c r="D2588" s="9" t="s">
        <v>72</v>
      </c>
      <c r="E2588" s="14">
        <v>3832</v>
      </c>
      <c r="F2588" s="14">
        <v>6241</v>
      </c>
    </row>
    <row r="2589" spans="1:6" ht="14.4">
      <c r="A2589" s="8" t="str">
        <f t="shared" si="40"/>
        <v>Lebanon-Middle East 2010</v>
      </c>
      <c r="B2589" s="8" t="s">
        <v>182</v>
      </c>
      <c r="C2589" s="8" t="s">
        <v>93</v>
      </c>
      <c r="D2589" s="9" t="s">
        <v>72</v>
      </c>
      <c r="E2589" s="14">
        <v>4907</v>
      </c>
      <c r="F2589" s="14">
        <v>15354</v>
      </c>
    </row>
    <row r="2590" spans="1:6" ht="14.4">
      <c r="A2590" s="8" t="str">
        <f t="shared" si="40"/>
        <v>Lesotho-Africa 2010</v>
      </c>
      <c r="B2590" s="8" t="s">
        <v>183</v>
      </c>
      <c r="C2590" s="8" t="s">
        <v>78</v>
      </c>
      <c r="D2590" s="9" t="s">
        <v>72</v>
      </c>
      <c r="E2590" s="8"/>
      <c r="F2590" s="8"/>
    </row>
    <row r="2591" spans="1:6" ht="14.4">
      <c r="A2591" s="8" t="str">
        <f t="shared" si="40"/>
        <v>Liberia-Africa 2010</v>
      </c>
      <c r="B2591" s="8" t="s">
        <v>184</v>
      </c>
      <c r="C2591" s="8" t="s">
        <v>78</v>
      </c>
      <c r="D2591" s="9" t="s">
        <v>72</v>
      </c>
      <c r="E2591" s="8"/>
      <c r="F2591" s="14">
        <v>436</v>
      </c>
    </row>
    <row r="2592" spans="1:6" ht="14.4">
      <c r="A2592" s="8" t="str">
        <f t="shared" si="40"/>
        <v>Libya-Africa 2010</v>
      </c>
      <c r="B2592" s="8" t="s">
        <v>185</v>
      </c>
      <c r="C2592" s="8" t="s">
        <v>78</v>
      </c>
      <c r="D2592" s="9" t="s">
        <v>72</v>
      </c>
      <c r="E2592" s="14">
        <v>15901</v>
      </c>
      <c r="F2592" s="14">
        <v>47114</v>
      </c>
    </row>
    <row r="2593" spans="1:6" ht="14.4">
      <c r="A2593" s="8" t="str">
        <f t="shared" si="40"/>
        <v>Liechtenstein-Europe 2010</v>
      </c>
      <c r="B2593" s="8" t="s">
        <v>186</v>
      </c>
      <c r="C2593" s="8" t="s">
        <v>76</v>
      </c>
      <c r="D2593" s="9" t="s">
        <v>72</v>
      </c>
      <c r="E2593" s="8"/>
      <c r="F2593" s="8"/>
    </row>
    <row r="2594" spans="1:6" ht="14.4">
      <c r="A2594" s="8" t="str">
        <f t="shared" si="40"/>
        <v>Lithuania-Europe 2010</v>
      </c>
      <c r="B2594" s="8" t="s">
        <v>187</v>
      </c>
      <c r="C2594" s="8" t="s">
        <v>76</v>
      </c>
      <c r="D2594" s="9" t="s">
        <v>72</v>
      </c>
      <c r="E2594" s="14">
        <v>7131</v>
      </c>
      <c r="F2594" s="14">
        <v>12200</v>
      </c>
    </row>
    <row r="2595" spans="1:6" ht="14.4">
      <c r="A2595" s="8" t="str">
        <f t="shared" si="40"/>
        <v>Luxembourg-Europe 2010</v>
      </c>
      <c r="B2595" s="8" t="s">
        <v>188</v>
      </c>
      <c r="C2595" s="8" t="s">
        <v>76</v>
      </c>
      <c r="D2595" s="9" t="s">
        <v>72</v>
      </c>
      <c r="E2595" s="14">
        <v>3335</v>
      </c>
      <c r="F2595" s="14">
        <v>8240</v>
      </c>
    </row>
    <row r="2596" spans="1:6" ht="14.4">
      <c r="A2596" s="8" t="str">
        <f t="shared" si="40"/>
        <v>Macao SAR-Asia 2010</v>
      </c>
      <c r="B2596" s="8" t="s">
        <v>189</v>
      </c>
      <c r="C2596" s="8" t="s">
        <v>61</v>
      </c>
      <c r="D2596" s="9" t="s">
        <v>72</v>
      </c>
      <c r="E2596" s="8"/>
      <c r="F2596" s="14">
        <v>1635</v>
      </c>
    </row>
    <row r="2597" spans="1:6" ht="14.4">
      <c r="A2597" s="8" t="str">
        <f t="shared" si="40"/>
        <v>Madagascar-Africa 2010</v>
      </c>
      <c r="B2597" s="8" t="s">
        <v>190</v>
      </c>
      <c r="C2597" s="8" t="s">
        <v>78</v>
      </c>
      <c r="D2597" s="9" t="s">
        <v>72</v>
      </c>
      <c r="E2597" s="8"/>
      <c r="F2597" s="14">
        <v>1874</v>
      </c>
    </row>
    <row r="2598" spans="1:6" ht="14.4">
      <c r="A2598" s="8" t="str">
        <f t="shared" si="40"/>
        <v>Malawi-Africa 2010</v>
      </c>
      <c r="B2598" s="8" t="s">
        <v>191</v>
      </c>
      <c r="C2598" s="8" t="s">
        <v>78</v>
      </c>
      <c r="D2598" s="9" t="s">
        <v>72</v>
      </c>
      <c r="E2598" s="8"/>
      <c r="F2598" s="14">
        <v>906</v>
      </c>
    </row>
    <row r="2599" spans="1:6" ht="14.4">
      <c r="A2599" s="8" t="str">
        <f t="shared" si="40"/>
        <v>Malaysia-Asia 2010</v>
      </c>
      <c r="B2599" s="8" t="s">
        <v>192</v>
      </c>
      <c r="C2599" s="8" t="s">
        <v>61</v>
      </c>
      <c r="D2599" s="9" t="s">
        <v>72</v>
      </c>
      <c r="E2599" s="14">
        <v>47110</v>
      </c>
      <c r="F2599" s="14">
        <v>126603</v>
      </c>
    </row>
    <row r="2600" spans="1:6" ht="14.4">
      <c r="A2600" s="8" t="str">
        <f t="shared" si="40"/>
        <v>Maldives-Asia 2010</v>
      </c>
      <c r="B2600" s="8" t="s">
        <v>193</v>
      </c>
      <c r="C2600" s="8" t="s">
        <v>61</v>
      </c>
      <c r="D2600" s="9" t="s">
        <v>72</v>
      </c>
      <c r="E2600" s="8"/>
      <c r="F2600" s="14">
        <v>499</v>
      </c>
    </row>
    <row r="2601" spans="1:6" ht="14.4">
      <c r="A2601" s="8" t="str">
        <f t="shared" si="40"/>
        <v>Mali-Africa 2010</v>
      </c>
      <c r="B2601" s="8" t="s">
        <v>194</v>
      </c>
      <c r="C2601" s="8" t="s">
        <v>78</v>
      </c>
      <c r="D2601" s="9" t="s">
        <v>72</v>
      </c>
      <c r="E2601" s="8"/>
      <c r="F2601" s="14">
        <v>543</v>
      </c>
    </row>
    <row r="2602" spans="1:6" ht="14.4">
      <c r="A2602" s="8" t="str">
        <f t="shared" si="40"/>
        <v>Malta-Europe 2010</v>
      </c>
      <c r="B2602" s="8" t="s">
        <v>195</v>
      </c>
      <c r="C2602" s="8" t="s">
        <v>76</v>
      </c>
      <c r="D2602" s="9" t="s">
        <v>72</v>
      </c>
      <c r="E2602" s="14">
        <v>676</v>
      </c>
      <c r="F2602" s="14">
        <v>2065</v>
      </c>
    </row>
    <row r="2603" spans="1:6" ht="14.4">
      <c r="A2603" s="8" t="str">
        <f t="shared" si="40"/>
        <v>Marshall Islands-Oceania 2010</v>
      </c>
      <c r="B2603" s="8" t="s">
        <v>196</v>
      </c>
      <c r="C2603" s="8" t="s">
        <v>80</v>
      </c>
      <c r="D2603" s="9" t="s">
        <v>72</v>
      </c>
      <c r="E2603" s="8"/>
      <c r="F2603" s="14">
        <v>77</v>
      </c>
    </row>
    <row r="2604" spans="1:6" ht="14.4">
      <c r="A2604" s="8" t="str">
        <f t="shared" si="40"/>
        <v>Mauritania-Africa 2010</v>
      </c>
      <c r="B2604" s="8" t="s">
        <v>197</v>
      </c>
      <c r="C2604" s="8" t="s">
        <v>78</v>
      </c>
      <c r="D2604" s="9" t="s">
        <v>72</v>
      </c>
      <c r="E2604" s="8"/>
      <c r="F2604" s="14">
        <v>1236</v>
      </c>
    </row>
    <row r="2605" spans="1:6" ht="14.4">
      <c r="A2605" s="8" t="str">
        <f t="shared" si="40"/>
        <v>Mauritius-Africa 2011</v>
      </c>
      <c r="B2605" s="8" t="s">
        <v>198</v>
      </c>
      <c r="C2605" s="8" t="s">
        <v>78</v>
      </c>
      <c r="D2605" s="9" t="s">
        <v>73</v>
      </c>
      <c r="E2605" s="8"/>
      <c r="F2605" s="14">
        <v>2769</v>
      </c>
    </row>
    <row r="2606" spans="1:6" ht="14.4">
      <c r="A2606" s="8" t="str">
        <f t="shared" si="40"/>
        <v>Mexico-The Americas 2011</v>
      </c>
      <c r="B2606" s="8" t="s">
        <v>199</v>
      </c>
      <c r="C2606" s="8" t="s">
        <v>84</v>
      </c>
      <c r="D2606" s="9" t="s">
        <v>73</v>
      </c>
      <c r="E2606" s="14">
        <v>145384</v>
      </c>
      <c r="F2606" s="14">
        <v>381518</v>
      </c>
    </row>
    <row r="2607" spans="1:6" ht="14.4">
      <c r="A2607" s="8" t="str">
        <f t="shared" si="40"/>
        <v>Micronesia, Fed. Sts.-Oceania 2011</v>
      </c>
      <c r="B2607" s="8" t="s">
        <v>200</v>
      </c>
      <c r="C2607" s="8" t="s">
        <v>80</v>
      </c>
      <c r="D2607" s="9" t="s">
        <v>73</v>
      </c>
      <c r="E2607" s="8"/>
      <c r="F2607" s="14">
        <v>136</v>
      </c>
    </row>
    <row r="2608" spans="1:6" ht="14.4">
      <c r="A2608" s="8" t="str">
        <f t="shared" si="40"/>
        <v>Moldova-Europe 2011</v>
      </c>
      <c r="B2608" s="8" t="s">
        <v>201</v>
      </c>
      <c r="C2608" s="8" t="s">
        <v>76</v>
      </c>
      <c r="D2608" s="9" t="s">
        <v>73</v>
      </c>
      <c r="E2608" s="14">
        <v>2883</v>
      </c>
      <c r="F2608" s="14">
        <v>3513</v>
      </c>
    </row>
    <row r="2609" spans="1:6" ht="14.4">
      <c r="A2609" s="8" t="str">
        <f t="shared" si="40"/>
        <v>Monaco-Europe 2011</v>
      </c>
      <c r="B2609" s="8" t="s">
        <v>202</v>
      </c>
      <c r="C2609" s="8" t="s">
        <v>76</v>
      </c>
      <c r="D2609" s="9" t="s">
        <v>73</v>
      </c>
      <c r="E2609" s="8"/>
      <c r="F2609" s="8"/>
    </row>
    <row r="2610" spans="1:6" ht="14.4">
      <c r="A2610" s="8" t="str">
        <f t="shared" si="40"/>
        <v>Mongolia-Asia 2011</v>
      </c>
      <c r="B2610" s="8" t="s">
        <v>203</v>
      </c>
      <c r="C2610" s="8" t="s">
        <v>61</v>
      </c>
      <c r="D2610" s="9" t="s">
        <v>73</v>
      </c>
      <c r="E2610" s="14">
        <v>2397</v>
      </c>
      <c r="F2610" s="14">
        <v>7506</v>
      </c>
    </row>
    <row r="2611" spans="1:6" ht="14.4">
      <c r="A2611" s="8" t="str">
        <f t="shared" si="40"/>
        <v>Montenegro-Europe 2011</v>
      </c>
      <c r="B2611" s="8" t="s">
        <v>204</v>
      </c>
      <c r="C2611" s="8" t="s">
        <v>76</v>
      </c>
      <c r="D2611" s="9" t="s">
        <v>73</v>
      </c>
      <c r="E2611" s="8"/>
      <c r="F2611" s="8"/>
    </row>
    <row r="2612" spans="1:6" ht="14.4">
      <c r="A2612" s="8" t="str">
        <f t="shared" si="40"/>
        <v>Morocco-Africa 2011</v>
      </c>
      <c r="B2612" s="8" t="s">
        <v>205</v>
      </c>
      <c r="C2612" s="8" t="s">
        <v>78</v>
      </c>
      <c r="D2612" s="9" t="s">
        <v>73</v>
      </c>
      <c r="E2612" s="14">
        <v>10238</v>
      </c>
      <c r="F2612" s="14">
        <v>33905</v>
      </c>
    </row>
    <row r="2613" spans="1:6" ht="14.4">
      <c r="A2613" s="8" t="str">
        <f t="shared" si="40"/>
        <v>Mozambique-Africa 2011</v>
      </c>
      <c r="B2613" s="8" t="s">
        <v>206</v>
      </c>
      <c r="C2613" s="8" t="s">
        <v>78</v>
      </c>
      <c r="D2613" s="9" t="s">
        <v>73</v>
      </c>
      <c r="E2613" s="14">
        <v>7173</v>
      </c>
      <c r="F2613" s="14">
        <v>1349</v>
      </c>
    </row>
    <row r="2614" spans="1:6" ht="14.4">
      <c r="A2614" s="8" t="str">
        <f t="shared" si="40"/>
        <v>Myanmar-Asia 2011</v>
      </c>
      <c r="B2614" s="8" t="s">
        <v>207</v>
      </c>
      <c r="C2614" s="8" t="s">
        <v>61</v>
      </c>
      <c r="D2614" s="9" t="s">
        <v>73</v>
      </c>
      <c r="E2614" s="14">
        <v>12841</v>
      </c>
      <c r="F2614" s="14">
        <v>10088</v>
      </c>
    </row>
    <row r="2615" spans="1:6" ht="14.4">
      <c r="A2615" s="8" t="str">
        <f t="shared" si="40"/>
        <v>Namibia-Africa 2011</v>
      </c>
      <c r="B2615" s="8" t="s">
        <v>208</v>
      </c>
      <c r="C2615" s="8" t="s">
        <v>78</v>
      </c>
      <c r="D2615" s="9" t="s">
        <v>73</v>
      </c>
      <c r="E2615" s="14">
        <v>978</v>
      </c>
      <c r="F2615" s="14">
        <v>1643</v>
      </c>
    </row>
    <row r="2616" spans="1:6" ht="14.4">
      <c r="A2616" s="8" t="str">
        <f t="shared" si="40"/>
        <v>Nepal-Asia 2011</v>
      </c>
      <c r="B2616" s="8" t="s">
        <v>209</v>
      </c>
      <c r="C2616" s="8" t="s">
        <v>61</v>
      </c>
      <c r="D2616" s="9" t="s">
        <v>73</v>
      </c>
      <c r="E2616" s="14">
        <v>8108</v>
      </c>
      <c r="F2616" s="14">
        <v>3234</v>
      </c>
    </row>
    <row r="2617" spans="1:6" ht="14.4">
      <c r="A2617" s="8" t="str">
        <f t="shared" si="40"/>
        <v>Netherlands-Europe 2011</v>
      </c>
      <c r="B2617" s="8" t="s">
        <v>210</v>
      </c>
      <c r="C2617" s="8" t="s">
        <v>76</v>
      </c>
      <c r="D2617" s="9" t="s">
        <v>73</v>
      </c>
      <c r="E2617" s="14">
        <v>73223</v>
      </c>
      <c r="F2617" s="14">
        <v>165363</v>
      </c>
    </row>
    <row r="2618" spans="1:6" ht="14.4">
      <c r="A2618" s="8" t="str">
        <f t="shared" si="40"/>
        <v>New Caledonia-Oceania 2011</v>
      </c>
      <c r="B2618" s="8" t="s">
        <v>211</v>
      </c>
      <c r="C2618" s="8" t="s">
        <v>80</v>
      </c>
      <c r="D2618" s="9" t="s">
        <v>73</v>
      </c>
      <c r="E2618" s="8"/>
      <c r="F2618" s="14">
        <v>2299</v>
      </c>
    </row>
    <row r="2619" spans="1:6" ht="14.4">
      <c r="A2619" s="8" t="str">
        <f t="shared" si="40"/>
        <v>New Zealand-Oceania 2011</v>
      </c>
      <c r="B2619" s="8" t="s">
        <v>212</v>
      </c>
      <c r="C2619" s="8" t="s">
        <v>80</v>
      </c>
      <c r="D2619" s="9" t="s">
        <v>73</v>
      </c>
      <c r="E2619" s="14">
        <v>17056</v>
      </c>
      <c r="F2619" s="14">
        <v>32897</v>
      </c>
    </row>
    <row r="2620" spans="1:6" ht="14.4">
      <c r="A2620" s="8" t="str">
        <f t="shared" si="40"/>
        <v>Nicaragua-The Americas 2011</v>
      </c>
      <c r="B2620" s="8" t="s">
        <v>213</v>
      </c>
      <c r="C2620" s="8" t="s">
        <v>84</v>
      </c>
      <c r="D2620" s="9" t="s">
        <v>73</v>
      </c>
      <c r="E2620" s="14">
        <v>2522</v>
      </c>
      <c r="F2620" s="14">
        <v>3762</v>
      </c>
    </row>
    <row r="2621" spans="1:6" ht="14.4">
      <c r="A2621" s="8" t="str">
        <f t="shared" si="40"/>
        <v>Niger-Africa 2011</v>
      </c>
      <c r="B2621" s="8" t="s">
        <v>214</v>
      </c>
      <c r="C2621" s="8" t="s">
        <v>78</v>
      </c>
      <c r="D2621" s="9" t="s">
        <v>73</v>
      </c>
      <c r="E2621" s="8"/>
      <c r="F2621" s="14">
        <v>796</v>
      </c>
    </row>
    <row r="2622" spans="1:6" ht="14.4">
      <c r="A2622" s="8" t="str">
        <f t="shared" si="40"/>
        <v>Nigeria-Africa 2011</v>
      </c>
      <c r="B2622" s="8" t="s">
        <v>215</v>
      </c>
      <c r="C2622" s="8" t="s">
        <v>78</v>
      </c>
      <c r="D2622" s="9" t="s">
        <v>73</v>
      </c>
      <c r="E2622" s="14">
        <v>90596</v>
      </c>
      <c r="F2622" s="14">
        <v>79182</v>
      </c>
    </row>
    <row r="2623" spans="1:6" ht="14.4">
      <c r="A2623" s="8" t="str">
        <f t="shared" si="40"/>
        <v>North Korea-Asia 2011</v>
      </c>
      <c r="B2623" s="8" t="s">
        <v>216</v>
      </c>
      <c r="C2623" s="8" t="s">
        <v>61</v>
      </c>
      <c r="D2623" s="9" t="s">
        <v>73</v>
      </c>
      <c r="E2623" s="14">
        <v>19717</v>
      </c>
      <c r="F2623" s="14">
        <v>76699</v>
      </c>
    </row>
    <row r="2624" spans="1:6" ht="14.4">
      <c r="A2624" s="8" t="str">
        <f t="shared" si="40"/>
        <v>North Macedonia-Europe 2011</v>
      </c>
      <c r="B2624" s="8" t="s">
        <v>217</v>
      </c>
      <c r="C2624" s="8" t="s">
        <v>76</v>
      </c>
      <c r="D2624" s="9" t="s">
        <v>73</v>
      </c>
      <c r="E2624" s="14">
        <v>2668</v>
      </c>
      <c r="F2624" s="14">
        <v>12064</v>
      </c>
    </row>
    <row r="2625" spans="1:6" ht="14.4">
      <c r="A2625" s="8" t="str">
        <f t="shared" si="40"/>
        <v>Norway-Europe 2011</v>
      </c>
      <c r="B2625" s="8" t="s">
        <v>218</v>
      </c>
      <c r="C2625" s="8" t="s">
        <v>76</v>
      </c>
      <c r="D2625" s="9" t="s">
        <v>73</v>
      </c>
      <c r="E2625" s="14">
        <v>26092</v>
      </c>
      <c r="F2625" s="14">
        <v>38808</v>
      </c>
    </row>
    <row r="2626" spans="1:6" ht="14.4">
      <c r="A2626" s="8" t="str">
        <f t="shared" si="40"/>
        <v>Oman-Middle East 2011</v>
      </c>
      <c r="B2626" s="8" t="s">
        <v>219</v>
      </c>
      <c r="C2626" s="8" t="s">
        <v>93</v>
      </c>
      <c r="D2626" s="9" t="s">
        <v>73</v>
      </c>
      <c r="E2626" s="14">
        <v>8083</v>
      </c>
      <c r="F2626" s="14">
        <v>21896</v>
      </c>
    </row>
    <row r="2627" spans="1:6" ht="14.4">
      <c r="A2627" s="8" t="str">
        <f t="shared" ref="A2627:A2690" si="41">CONCATENATE(B2627," ",D2627)</f>
        <v>Pakistan-Asia 2011</v>
      </c>
      <c r="B2627" s="8" t="s">
        <v>220</v>
      </c>
      <c r="C2627" s="8" t="s">
        <v>61</v>
      </c>
      <c r="D2627" s="9" t="s">
        <v>73</v>
      </c>
      <c r="E2627" s="14">
        <v>64067</v>
      </c>
      <c r="F2627" s="14">
        <v>106449</v>
      </c>
    </row>
    <row r="2628" spans="1:6" ht="14.4">
      <c r="A2628" s="8" t="str">
        <f t="shared" si="41"/>
        <v>Panama-The Americas 2011</v>
      </c>
      <c r="B2628" s="8" t="s">
        <v>221</v>
      </c>
      <c r="C2628" s="8" t="s">
        <v>84</v>
      </c>
      <c r="D2628" s="9" t="s">
        <v>73</v>
      </c>
      <c r="E2628" s="14">
        <v>2569</v>
      </c>
      <c r="F2628" s="14">
        <v>5790</v>
      </c>
    </row>
    <row r="2629" spans="1:6" ht="14.4">
      <c r="A2629" s="8" t="str">
        <f t="shared" si="41"/>
        <v>Papua New Guinea-Oceania 2011</v>
      </c>
      <c r="B2629" s="8" t="s">
        <v>222</v>
      </c>
      <c r="C2629" s="8" t="s">
        <v>80</v>
      </c>
      <c r="D2629" s="9" t="s">
        <v>73</v>
      </c>
      <c r="E2629" s="8"/>
      <c r="F2629" s="14">
        <v>2688</v>
      </c>
    </row>
    <row r="2630" spans="1:6" ht="14.4">
      <c r="A2630" s="8" t="str">
        <f t="shared" si="41"/>
        <v>Paraguay-The Americas 2011</v>
      </c>
      <c r="B2630" s="8" t="s">
        <v>223</v>
      </c>
      <c r="C2630" s="8" t="s">
        <v>84</v>
      </c>
      <c r="D2630" s="9" t="s">
        <v>73</v>
      </c>
      <c r="E2630" s="14">
        <v>3850</v>
      </c>
      <c r="F2630" s="14">
        <v>3689</v>
      </c>
    </row>
    <row r="2631" spans="1:6" ht="14.4">
      <c r="A2631" s="8" t="str">
        <f t="shared" si="41"/>
        <v>Peru-The Americas 2011</v>
      </c>
      <c r="B2631" s="8" t="s">
        <v>224</v>
      </c>
      <c r="C2631" s="8" t="s">
        <v>84</v>
      </c>
      <c r="D2631" s="9" t="s">
        <v>73</v>
      </c>
      <c r="E2631" s="14">
        <v>12222</v>
      </c>
      <c r="F2631" s="14">
        <v>30297</v>
      </c>
    </row>
    <row r="2632" spans="1:6" ht="14.4">
      <c r="A2632" s="8" t="str">
        <f t="shared" si="41"/>
        <v>Philippines-Asia 2011</v>
      </c>
      <c r="B2632" s="8" t="s">
        <v>225</v>
      </c>
      <c r="C2632" s="8" t="s">
        <v>61</v>
      </c>
      <c r="D2632" s="9" t="s">
        <v>73</v>
      </c>
      <c r="E2632" s="14">
        <v>39872</v>
      </c>
      <c r="F2632" s="14">
        <v>73307</v>
      </c>
    </row>
    <row r="2633" spans="1:6" ht="14.4">
      <c r="A2633" s="8" t="str">
        <f t="shared" si="41"/>
        <v>Poland-Europe 2011</v>
      </c>
      <c r="B2633" s="8" t="s">
        <v>226</v>
      </c>
      <c r="C2633" s="8" t="s">
        <v>76</v>
      </c>
      <c r="D2633" s="9" t="s">
        <v>73</v>
      </c>
      <c r="E2633" s="14">
        <v>89116</v>
      </c>
      <c r="F2633" s="14">
        <v>301691</v>
      </c>
    </row>
    <row r="2634" spans="1:6" ht="14.4">
      <c r="A2634" s="8" t="str">
        <f t="shared" si="41"/>
        <v>Portugal-Europe 2011</v>
      </c>
      <c r="B2634" s="8" t="s">
        <v>227</v>
      </c>
      <c r="C2634" s="8" t="s">
        <v>76</v>
      </c>
      <c r="D2634" s="9" t="s">
        <v>73</v>
      </c>
      <c r="E2634" s="14">
        <v>24673</v>
      </c>
      <c r="F2634" s="14">
        <v>62966</v>
      </c>
    </row>
    <row r="2635" spans="1:6" ht="14.4">
      <c r="A2635" s="8" t="str">
        <f t="shared" si="41"/>
        <v>Puerto Rico-The Americas 2011</v>
      </c>
      <c r="B2635" s="8" t="s">
        <v>228</v>
      </c>
      <c r="C2635" s="8" t="s">
        <v>84</v>
      </c>
      <c r="D2635" s="9" t="s">
        <v>73</v>
      </c>
      <c r="E2635" s="8"/>
      <c r="F2635" s="8"/>
    </row>
    <row r="2636" spans="1:6" ht="14.4">
      <c r="A2636" s="8" t="str">
        <f t="shared" si="41"/>
        <v>Qatar-Middle East 2011</v>
      </c>
      <c r="B2636" s="8" t="s">
        <v>229</v>
      </c>
      <c r="C2636" s="8" t="s">
        <v>93</v>
      </c>
      <c r="D2636" s="9" t="s">
        <v>73</v>
      </c>
      <c r="E2636" s="14">
        <v>10876</v>
      </c>
      <c r="F2636" s="14">
        <v>34730</v>
      </c>
    </row>
    <row r="2637" spans="1:6" ht="14.4">
      <c r="A2637" s="8" t="str">
        <f t="shared" si="41"/>
        <v>Romania-Europe 2011</v>
      </c>
      <c r="B2637" s="8" t="s">
        <v>230</v>
      </c>
      <c r="C2637" s="8" t="s">
        <v>76</v>
      </c>
      <c r="D2637" s="9" t="s">
        <v>73</v>
      </c>
      <c r="E2637" s="14">
        <v>36228</v>
      </c>
      <c r="F2637" s="14">
        <v>89985</v>
      </c>
    </row>
    <row r="2638" spans="1:6" ht="14.4">
      <c r="A2638" s="8" t="str">
        <f t="shared" si="41"/>
        <v>Russia-Europe 2011</v>
      </c>
      <c r="B2638" s="8" t="s">
        <v>231</v>
      </c>
      <c r="C2638" s="8" t="s">
        <v>76</v>
      </c>
      <c r="D2638" s="9" t="s">
        <v>73</v>
      </c>
      <c r="E2638" s="14">
        <v>619265</v>
      </c>
      <c r="F2638" s="14">
        <v>1558112</v>
      </c>
    </row>
    <row r="2639" spans="1:6" ht="14.4">
      <c r="A2639" s="8" t="str">
        <f t="shared" si="41"/>
        <v>Rwanda-Africa 2011</v>
      </c>
      <c r="B2639" s="8" t="s">
        <v>232</v>
      </c>
      <c r="C2639" s="8" t="s">
        <v>78</v>
      </c>
      <c r="D2639" s="9" t="s">
        <v>73</v>
      </c>
      <c r="E2639" s="8"/>
      <c r="F2639" s="14">
        <v>686</v>
      </c>
    </row>
    <row r="2640" spans="1:6" ht="14.4">
      <c r="A2640" s="8" t="str">
        <f t="shared" si="41"/>
        <v>Samoa-Oceania 2011</v>
      </c>
      <c r="B2640" s="8" t="s">
        <v>233</v>
      </c>
      <c r="C2640" s="8" t="s">
        <v>80</v>
      </c>
      <c r="D2640" s="9" t="s">
        <v>73</v>
      </c>
      <c r="E2640" s="8"/>
      <c r="F2640" s="14">
        <v>139</v>
      </c>
    </row>
    <row r="2641" spans="1:6" ht="14.4">
      <c r="A2641" s="8" t="str">
        <f t="shared" si="41"/>
        <v>San Marino-Europe 2011</v>
      </c>
      <c r="B2641" s="8" t="s">
        <v>234</v>
      </c>
      <c r="C2641" s="8" t="s">
        <v>76</v>
      </c>
      <c r="D2641" s="9" t="s">
        <v>73</v>
      </c>
      <c r="E2641" s="8"/>
      <c r="F2641" s="8"/>
    </row>
    <row r="2642" spans="1:6" ht="14.4">
      <c r="A2642" s="8" t="str">
        <f t="shared" si="41"/>
        <v>Sao Tome and Principe-Africa 2011</v>
      </c>
      <c r="B2642" s="8" t="s">
        <v>235</v>
      </c>
      <c r="C2642" s="8" t="s">
        <v>78</v>
      </c>
      <c r="D2642" s="9" t="s">
        <v>73</v>
      </c>
      <c r="E2642" s="8"/>
      <c r="F2642" s="14">
        <v>48</v>
      </c>
    </row>
    <row r="2643" spans="1:6" ht="14.4">
      <c r="A2643" s="8" t="str">
        <f t="shared" si="41"/>
        <v>Saudi Arabia-Middle East 2011</v>
      </c>
      <c r="B2643" s="8" t="s">
        <v>236</v>
      </c>
      <c r="C2643" s="8" t="s">
        <v>93</v>
      </c>
      <c r="D2643" s="9" t="s">
        <v>73</v>
      </c>
      <c r="E2643" s="14">
        <v>101325</v>
      </c>
      <c r="F2643" s="14">
        <v>296935</v>
      </c>
    </row>
    <row r="2644" spans="1:6" ht="14.4">
      <c r="A2644" s="8" t="str">
        <f t="shared" si="41"/>
        <v>Senegal-Africa 2011</v>
      </c>
      <c r="B2644" s="8" t="s">
        <v>237</v>
      </c>
      <c r="C2644" s="8" t="s">
        <v>78</v>
      </c>
      <c r="D2644" s="9" t="s">
        <v>73</v>
      </c>
      <c r="E2644" s="14">
        <v>2398</v>
      </c>
      <c r="F2644" s="14">
        <v>3938</v>
      </c>
    </row>
    <row r="2645" spans="1:6" ht="14.4">
      <c r="A2645" s="8" t="str">
        <f t="shared" si="41"/>
        <v>Serbia-Europe 2011</v>
      </c>
      <c r="B2645" s="8" t="s">
        <v>238</v>
      </c>
      <c r="C2645" s="8" t="s">
        <v>76</v>
      </c>
      <c r="D2645" s="9" t="s">
        <v>73</v>
      </c>
      <c r="E2645" s="14">
        <v>13728</v>
      </c>
      <c r="F2645" s="8"/>
    </row>
    <row r="2646" spans="1:6" ht="14.4">
      <c r="A2646" s="8" t="str">
        <f t="shared" si="41"/>
        <v>Seychelles-Africa 2011</v>
      </c>
      <c r="B2646" s="8" t="s">
        <v>239</v>
      </c>
      <c r="C2646" s="8" t="s">
        <v>78</v>
      </c>
      <c r="D2646" s="9" t="s">
        <v>73</v>
      </c>
      <c r="E2646" s="8"/>
      <c r="F2646" s="14">
        <v>565</v>
      </c>
    </row>
    <row r="2647" spans="1:6" ht="14.4">
      <c r="A2647" s="8" t="str">
        <f t="shared" si="41"/>
        <v>Sierra Leone-Africa 2011</v>
      </c>
      <c r="B2647" s="8" t="s">
        <v>240</v>
      </c>
      <c r="C2647" s="8" t="s">
        <v>78</v>
      </c>
      <c r="D2647" s="9" t="s">
        <v>73</v>
      </c>
      <c r="E2647" s="8"/>
      <c r="F2647" s="14">
        <v>425</v>
      </c>
    </row>
    <row r="2648" spans="1:6" ht="14.4">
      <c r="A2648" s="8" t="str">
        <f t="shared" si="41"/>
        <v>Singapore-Asia 2011</v>
      </c>
      <c r="B2648" s="8" t="s">
        <v>241</v>
      </c>
      <c r="C2648" s="8" t="s">
        <v>61</v>
      </c>
      <c r="D2648" s="9" t="s">
        <v>73</v>
      </c>
      <c r="E2648" s="14">
        <v>18692</v>
      </c>
      <c r="F2648" s="14">
        <v>49006</v>
      </c>
    </row>
    <row r="2649" spans="1:6" ht="14.4">
      <c r="A2649" s="8" t="str">
        <f t="shared" si="41"/>
        <v>Sint Maarten (Dutch part)-The Americas 2012</v>
      </c>
      <c r="B2649" s="8" t="s">
        <v>242</v>
      </c>
      <c r="C2649" s="8" t="s">
        <v>84</v>
      </c>
      <c r="D2649" s="9" t="s">
        <v>74</v>
      </c>
      <c r="E2649" s="8"/>
      <c r="F2649" s="8"/>
    </row>
    <row r="2650" spans="1:6" ht="14.4">
      <c r="A2650" s="8" t="str">
        <f t="shared" si="41"/>
        <v>Slovakia-Europe 2012</v>
      </c>
      <c r="B2650" s="8" t="s">
        <v>243</v>
      </c>
      <c r="C2650" s="8" t="s">
        <v>76</v>
      </c>
      <c r="D2650" s="9" t="s">
        <v>74</v>
      </c>
      <c r="E2650" s="14">
        <v>17743</v>
      </c>
      <c r="F2650" s="14">
        <v>37312</v>
      </c>
    </row>
    <row r="2651" spans="1:6" ht="14.4">
      <c r="A2651" s="8" t="str">
        <f t="shared" si="41"/>
        <v>Slovenia-Europe 2012</v>
      </c>
      <c r="B2651" s="8" t="s">
        <v>244</v>
      </c>
      <c r="C2651" s="8" t="s">
        <v>76</v>
      </c>
      <c r="D2651" s="9" t="s">
        <v>74</v>
      </c>
      <c r="E2651" s="14">
        <v>6413</v>
      </c>
      <c r="F2651" s="14">
        <v>14265</v>
      </c>
    </row>
    <row r="2652" spans="1:6" ht="14.4">
      <c r="A2652" s="8" t="str">
        <f t="shared" si="41"/>
        <v>Solomon Islands-Oceania 2012</v>
      </c>
      <c r="B2652" s="8" t="s">
        <v>245</v>
      </c>
      <c r="C2652" s="8" t="s">
        <v>80</v>
      </c>
      <c r="D2652" s="9" t="s">
        <v>74</v>
      </c>
      <c r="E2652" s="8"/>
      <c r="F2652" s="14">
        <v>165</v>
      </c>
    </row>
    <row r="2653" spans="1:6" ht="14.4">
      <c r="A2653" s="8" t="str">
        <f t="shared" si="41"/>
        <v>Somalia-Africa 2012</v>
      </c>
      <c r="B2653" s="8" t="s">
        <v>246</v>
      </c>
      <c r="C2653" s="8" t="s">
        <v>78</v>
      </c>
      <c r="D2653" s="9" t="s">
        <v>74</v>
      </c>
      <c r="E2653" s="8"/>
      <c r="F2653" s="14">
        <v>517</v>
      </c>
    </row>
    <row r="2654" spans="1:6" ht="14.4">
      <c r="A2654" s="8" t="str">
        <f t="shared" si="41"/>
        <v>South Africa-Africa 2012</v>
      </c>
      <c r="B2654" s="8" t="s">
        <v>247</v>
      </c>
      <c r="C2654" s="8" t="s">
        <v>78</v>
      </c>
      <c r="D2654" s="9" t="s">
        <v>74</v>
      </c>
      <c r="E2654" s="14">
        <v>109264</v>
      </c>
      <c r="F2654" s="14">
        <v>368611</v>
      </c>
    </row>
    <row r="2655" spans="1:6" ht="14.4">
      <c r="A2655" s="8" t="str">
        <f t="shared" si="41"/>
        <v>South Korea-Asia 2012</v>
      </c>
      <c r="B2655" s="8" t="s">
        <v>248</v>
      </c>
      <c r="C2655" s="8" t="s">
        <v>61</v>
      </c>
      <c r="D2655" s="9" t="s">
        <v>74</v>
      </c>
      <c r="E2655" s="14">
        <v>188161</v>
      </c>
      <c r="F2655" s="14">
        <v>447561</v>
      </c>
    </row>
    <row r="2656" spans="1:6" ht="14.4">
      <c r="A2656" s="8" t="str">
        <f t="shared" si="41"/>
        <v>South Sudan-Africa 2012</v>
      </c>
      <c r="B2656" s="8" t="s">
        <v>249</v>
      </c>
      <c r="C2656" s="8" t="s">
        <v>78</v>
      </c>
      <c r="D2656" s="9" t="s">
        <v>74</v>
      </c>
      <c r="E2656" s="8"/>
      <c r="F2656" s="8"/>
    </row>
    <row r="2657" spans="1:6" ht="14.4">
      <c r="A2657" s="8" t="str">
        <f t="shared" si="41"/>
        <v>Spain-Europe 2012</v>
      </c>
      <c r="B2657" s="8" t="s">
        <v>250</v>
      </c>
      <c r="C2657" s="8" t="s">
        <v>76</v>
      </c>
      <c r="D2657" s="9" t="s">
        <v>74</v>
      </c>
      <c r="E2657" s="14">
        <v>121856</v>
      </c>
      <c r="F2657" s="14">
        <v>294434</v>
      </c>
    </row>
    <row r="2658" spans="1:6" ht="14.4">
      <c r="A2658" s="8" t="str">
        <f t="shared" si="41"/>
        <v>Sri Lanka-Asia 2012</v>
      </c>
      <c r="B2658" s="8" t="s">
        <v>251</v>
      </c>
      <c r="C2658" s="8" t="s">
        <v>61</v>
      </c>
      <c r="D2658" s="9" t="s">
        <v>74</v>
      </c>
      <c r="E2658" s="14">
        <v>8327</v>
      </c>
      <c r="F2658" s="14">
        <v>10161</v>
      </c>
    </row>
    <row r="2659" spans="1:6" ht="14.4">
      <c r="A2659" s="8" t="str">
        <f t="shared" si="41"/>
        <v>St. Kitts and Nevis-The Americas 2012</v>
      </c>
      <c r="B2659" s="8" t="s">
        <v>252</v>
      </c>
      <c r="C2659" s="8" t="s">
        <v>84</v>
      </c>
      <c r="D2659" s="9" t="s">
        <v>74</v>
      </c>
      <c r="E2659" s="8"/>
      <c r="F2659" s="14">
        <v>103</v>
      </c>
    </row>
    <row r="2660" spans="1:6" ht="14.4">
      <c r="A2660" s="8" t="str">
        <f t="shared" si="41"/>
        <v>St. Lucia-The Americas 2012</v>
      </c>
      <c r="B2660" s="8" t="s">
        <v>253</v>
      </c>
      <c r="C2660" s="8" t="s">
        <v>84</v>
      </c>
      <c r="D2660" s="9" t="s">
        <v>74</v>
      </c>
      <c r="E2660" s="8"/>
      <c r="F2660" s="14">
        <v>330</v>
      </c>
    </row>
    <row r="2661" spans="1:6" ht="14.4">
      <c r="A2661" s="8" t="str">
        <f t="shared" si="41"/>
        <v>St. Martin (French part)-The Americas 2012</v>
      </c>
      <c r="B2661" s="8" t="s">
        <v>254</v>
      </c>
      <c r="C2661" s="8" t="s">
        <v>84</v>
      </c>
      <c r="D2661" s="9" t="s">
        <v>74</v>
      </c>
      <c r="E2661" s="8"/>
      <c r="F2661" s="8"/>
    </row>
    <row r="2662" spans="1:6" ht="14.4">
      <c r="A2662" s="8" t="str">
        <f t="shared" si="41"/>
        <v>St. Vincent and the Grenadines-The Americas 2012</v>
      </c>
      <c r="B2662" s="8" t="s">
        <v>255</v>
      </c>
      <c r="C2662" s="8" t="s">
        <v>84</v>
      </c>
      <c r="D2662" s="9" t="s">
        <v>74</v>
      </c>
      <c r="E2662" s="8"/>
      <c r="F2662" s="14">
        <v>158</v>
      </c>
    </row>
    <row r="2663" spans="1:6" ht="14.4">
      <c r="A2663" s="8" t="str">
        <f t="shared" si="41"/>
        <v>Sudan-Africa 2012</v>
      </c>
      <c r="B2663" s="8" t="s">
        <v>256</v>
      </c>
      <c r="C2663" s="8" t="s">
        <v>78</v>
      </c>
      <c r="D2663" s="9" t="s">
        <v>74</v>
      </c>
      <c r="E2663" s="14">
        <v>13340</v>
      </c>
      <c r="F2663" s="14">
        <v>5534</v>
      </c>
    </row>
    <row r="2664" spans="1:6" ht="14.4">
      <c r="A2664" s="8" t="str">
        <f t="shared" si="41"/>
        <v>Suriname-The Americas 2012</v>
      </c>
      <c r="B2664" s="8" t="s">
        <v>257</v>
      </c>
      <c r="C2664" s="8" t="s">
        <v>84</v>
      </c>
      <c r="D2664" s="9" t="s">
        <v>74</v>
      </c>
      <c r="E2664" s="8"/>
      <c r="F2664" s="14">
        <v>2127</v>
      </c>
    </row>
    <row r="2665" spans="1:6" ht="14.4">
      <c r="A2665" s="8" t="str">
        <f t="shared" si="41"/>
        <v>Swaziland-Africa 2012</v>
      </c>
      <c r="B2665" s="8" t="s">
        <v>258</v>
      </c>
      <c r="C2665" s="8" t="s">
        <v>78</v>
      </c>
      <c r="D2665" s="9" t="s">
        <v>74</v>
      </c>
      <c r="E2665" s="8"/>
      <c r="F2665" s="14">
        <v>1188</v>
      </c>
    </row>
    <row r="2666" spans="1:6" ht="14.4">
      <c r="A2666" s="8" t="str">
        <f t="shared" si="41"/>
        <v>Sweden-Europe 2012</v>
      </c>
      <c r="B2666" s="8" t="s">
        <v>259</v>
      </c>
      <c r="C2666" s="8" t="s">
        <v>76</v>
      </c>
      <c r="D2666" s="9" t="s">
        <v>74</v>
      </c>
      <c r="E2666" s="14">
        <v>47556</v>
      </c>
      <c r="F2666" s="14">
        <v>49794</v>
      </c>
    </row>
    <row r="2667" spans="1:6" ht="14.4">
      <c r="A2667" s="8" t="str">
        <f t="shared" si="41"/>
        <v>Switzerland-Europe 2012</v>
      </c>
      <c r="B2667" s="8" t="s">
        <v>260</v>
      </c>
      <c r="C2667" s="8" t="s">
        <v>76</v>
      </c>
      <c r="D2667" s="9" t="s">
        <v>74</v>
      </c>
      <c r="E2667" s="14">
        <v>25005</v>
      </c>
      <c r="F2667" s="14">
        <v>39050</v>
      </c>
    </row>
    <row r="2668" spans="1:6" ht="14.4">
      <c r="A2668" s="8" t="str">
        <f t="shared" si="41"/>
        <v>Syria-Middle East 2012</v>
      </c>
      <c r="B2668" s="8" t="s">
        <v>261</v>
      </c>
      <c r="C2668" s="8" t="s">
        <v>93</v>
      </c>
      <c r="D2668" s="9" t="s">
        <v>74</v>
      </c>
      <c r="E2668" s="14">
        <v>15765</v>
      </c>
      <c r="F2668" s="14">
        <v>51048</v>
      </c>
    </row>
    <row r="2669" spans="1:6" ht="14.4">
      <c r="A2669" s="8" t="str">
        <f t="shared" si="41"/>
        <v>Tajikistan-Asia 2012</v>
      </c>
      <c r="B2669" s="8" t="s">
        <v>262</v>
      </c>
      <c r="C2669" s="8" t="s">
        <v>61</v>
      </c>
      <c r="D2669" s="9" t="s">
        <v>74</v>
      </c>
      <c r="E2669" s="14">
        <v>2149</v>
      </c>
      <c r="F2669" s="14">
        <v>2237</v>
      </c>
    </row>
    <row r="2670" spans="1:6" ht="14.4">
      <c r="A2670" s="8" t="str">
        <f t="shared" si="41"/>
        <v>Tanzania-Africa 2012</v>
      </c>
      <c r="B2670" s="8" t="s">
        <v>263</v>
      </c>
      <c r="C2670" s="8" t="s">
        <v>78</v>
      </c>
      <c r="D2670" s="9" t="s">
        <v>74</v>
      </c>
      <c r="E2670" s="14">
        <v>13390</v>
      </c>
      <c r="F2670" s="14">
        <v>2651</v>
      </c>
    </row>
    <row r="2671" spans="1:6" ht="14.4">
      <c r="A2671" s="8" t="str">
        <f t="shared" si="41"/>
        <v>Thailand-Asia 2012</v>
      </c>
      <c r="B2671" s="8" t="s">
        <v>264</v>
      </c>
      <c r="C2671" s="8" t="s">
        <v>61</v>
      </c>
      <c r="D2671" s="9" t="s">
        <v>74</v>
      </c>
      <c r="E2671" s="14">
        <v>72284</v>
      </c>
      <c r="F2671" s="14">
        <v>188355</v>
      </c>
    </row>
    <row r="2672" spans="1:6" ht="14.4">
      <c r="A2672" s="8" t="str">
        <f t="shared" si="41"/>
        <v>Timor-Leste-Asia 2012</v>
      </c>
      <c r="B2672" s="8" t="s">
        <v>265</v>
      </c>
      <c r="C2672" s="8" t="s">
        <v>61</v>
      </c>
      <c r="D2672" s="9" t="s">
        <v>74</v>
      </c>
      <c r="E2672" s="8"/>
      <c r="F2672" s="8"/>
    </row>
    <row r="2673" spans="1:6" ht="14.4">
      <c r="A2673" s="8" t="str">
        <f t="shared" si="41"/>
        <v>Togo-Africa 2012</v>
      </c>
      <c r="B2673" s="8" t="s">
        <v>266</v>
      </c>
      <c r="C2673" s="8" t="s">
        <v>78</v>
      </c>
      <c r="D2673" s="9" t="s">
        <v>74</v>
      </c>
      <c r="E2673" s="14">
        <v>2111</v>
      </c>
      <c r="F2673" s="14">
        <v>1357</v>
      </c>
    </row>
    <row r="2674" spans="1:6" ht="14.4">
      <c r="A2674" s="8" t="str">
        <f t="shared" si="41"/>
        <v>Tonga-Oceania 2012</v>
      </c>
      <c r="B2674" s="8" t="s">
        <v>267</v>
      </c>
      <c r="C2674" s="8" t="s">
        <v>80</v>
      </c>
      <c r="D2674" s="9" t="s">
        <v>74</v>
      </c>
      <c r="E2674" s="8"/>
      <c r="F2674" s="14">
        <v>121</v>
      </c>
    </row>
    <row r="2675" spans="1:6" ht="14.4">
      <c r="A2675" s="8" t="str">
        <f t="shared" si="41"/>
        <v>Trinidad and Tobago-The Americas 2012</v>
      </c>
      <c r="B2675" s="8" t="s">
        <v>268</v>
      </c>
      <c r="C2675" s="8" t="s">
        <v>84</v>
      </c>
      <c r="D2675" s="9" t="s">
        <v>74</v>
      </c>
      <c r="E2675" s="14">
        <v>10854</v>
      </c>
      <c r="F2675" s="14">
        <v>24514</v>
      </c>
    </row>
    <row r="2676" spans="1:6" ht="14.4">
      <c r="A2676" s="8" t="str">
        <f t="shared" si="41"/>
        <v>Tunisia-Africa 2012</v>
      </c>
      <c r="B2676" s="8" t="s">
        <v>269</v>
      </c>
      <c r="C2676" s="8" t="s">
        <v>78</v>
      </c>
      <c r="D2676" s="9" t="s">
        <v>74</v>
      </c>
      <c r="E2676" s="14">
        <v>7306</v>
      </c>
      <c r="F2676" s="14">
        <v>19923</v>
      </c>
    </row>
    <row r="2677" spans="1:6" ht="14.4">
      <c r="A2677" s="8" t="str">
        <f t="shared" si="41"/>
        <v>Turkey-Europe 2012</v>
      </c>
      <c r="B2677" s="8" t="s">
        <v>270</v>
      </c>
      <c r="C2677" s="8" t="s">
        <v>76</v>
      </c>
      <c r="D2677" s="9" t="s">
        <v>74</v>
      </c>
      <c r="E2677" s="14">
        <v>76348</v>
      </c>
      <c r="F2677" s="14">
        <v>216148</v>
      </c>
    </row>
    <row r="2678" spans="1:6" ht="14.4">
      <c r="A2678" s="8" t="str">
        <f t="shared" si="41"/>
        <v>Turkmenistan-Asia 2012</v>
      </c>
      <c r="B2678" s="8" t="s">
        <v>271</v>
      </c>
      <c r="C2678" s="8" t="s">
        <v>61</v>
      </c>
      <c r="D2678" s="9" t="s">
        <v>74</v>
      </c>
      <c r="E2678" s="14">
        <v>14871</v>
      </c>
      <c r="F2678" s="14">
        <v>35365</v>
      </c>
    </row>
    <row r="2679" spans="1:6" ht="14.4">
      <c r="A2679" s="8" t="str">
        <f t="shared" si="41"/>
        <v>Turks and Caicos Islands-The Americas 2012</v>
      </c>
      <c r="B2679" s="8" t="s">
        <v>272</v>
      </c>
      <c r="C2679" s="8" t="s">
        <v>84</v>
      </c>
      <c r="D2679" s="9" t="s">
        <v>74</v>
      </c>
      <c r="E2679" s="8"/>
      <c r="F2679" s="14">
        <v>15</v>
      </c>
    </row>
    <row r="2680" spans="1:6" ht="14.4">
      <c r="A2680" s="8" t="str">
        <f t="shared" si="41"/>
        <v>Uganda-Africa 2012</v>
      </c>
      <c r="B2680" s="8" t="s">
        <v>273</v>
      </c>
      <c r="C2680" s="8" t="s">
        <v>78</v>
      </c>
      <c r="D2680" s="9" t="s">
        <v>74</v>
      </c>
      <c r="E2680" s="8"/>
      <c r="F2680" s="14">
        <v>1533</v>
      </c>
    </row>
    <row r="2681" spans="1:6" ht="14.4">
      <c r="A2681" s="8" t="str">
        <f t="shared" si="41"/>
        <v>Ukraine-Europe 2012</v>
      </c>
      <c r="B2681" s="8" t="s">
        <v>274</v>
      </c>
      <c r="C2681" s="8" t="s">
        <v>76</v>
      </c>
      <c r="D2681" s="9" t="s">
        <v>74</v>
      </c>
      <c r="E2681" s="14">
        <v>133794</v>
      </c>
      <c r="F2681" s="14">
        <v>320774</v>
      </c>
    </row>
    <row r="2682" spans="1:6" ht="14.4">
      <c r="A2682" s="8" t="str">
        <f t="shared" si="41"/>
        <v>United Arab Emirates-Middle East 2012</v>
      </c>
      <c r="B2682" s="8" t="s">
        <v>275</v>
      </c>
      <c r="C2682" s="8" t="s">
        <v>93</v>
      </c>
      <c r="D2682" s="9" t="s">
        <v>74</v>
      </c>
      <c r="E2682" s="14">
        <v>33944</v>
      </c>
      <c r="F2682" s="14">
        <v>112562</v>
      </c>
    </row>
    <row r="2683" spans="1:6" ht="14.4">
      <c r="A2683" s="8" t="str">
        <f t="shared" si="41"/>
        <v>United Kingdom-Europe 2012</v>
      </c>
      <c r="B2683" s="8" t="s">
        <v>276</v>
      </c>
      <c r="C2683" s="8" t="s">
        <v>76</v>
      </c>
      <c r="D2683" s="9" t="s">
        <v>74</v>
      </c>
      <c r="E2683" s="14">
        <v>222940</v>
      </c>
      <c r="F2683" s="14">
        <v>543662</v>
      </c>
    </row>
    <row r="2684" spans="1:6" ht="14.4">
      <c r="A2684" s="8" t="str">
        <f t="shared" si="41"/>
        <v>United States-The Americas 2012</v>
      </c>
      <c r="B2684" s="8" t="s">
        <v>277</v>
      </c>
      <c r="C2684" s="8" t="s">
        <v>84</v>
      </c>
      <c r="D2684" s="9" t="s">
        <v>74</v>
      </c>
      <c r="E2684" s="14">
        <v>2273332</v>
      </c>
      <c r="F2684" s="14">
        <v>5713560</v>
      </c>
    </row>
    <row r="2685" spans="1:6" ht="14.4">
      <c r="A2685" s="8" t="str">
        <f t="shared" si="41"/>
        <v>Uruguay-The Americas 2012</v>
      </c>
      <c r="B2685" s="8" t="s">
        <v>278</v>
      </c>
      <c r="C2685" s="8" t="s">
        <v>84</v>
      </c>
      <c r="D2685" s="9" t="s">
        <v>74</v>
      </c>
      <c r="E2685" s="14">
        <v>3092</v>
      </c>
      <c r="F2685" s="14">
        <v>5306</v>
      </c>
    </row>
    <row r="2686" spans="1:6" ht="14.4">
      <c r="A2686" s="8" t="str">
        <f t="shared" si="41"/>
        <v>Uzbekistan-Asia 2012</v>
      </c>
      <c r="B2686" s="8" t="s">
        <v>279</v>
      </c>
      <c r="C2686" s="8" t="s">
        <v>61</v>
      </c>
      <c r="D2686" s="9" t="s">
        <v>74</v>
      </c>
      <c r="E2686" s="14">
        <v>50757</v>
      </c>
      <c r="F2686" s="14">
        <v>119951</v>
      </c>
    </row>
    <row r="2687" spans="1:6" ht="14.4">
      <c r="A2687" s="8" t="str">
        <f t="shared" si="41"/>
        <v>Vanuatu-Oceania 2012</v>
      </c>
      <c r="B2687" s="8" t="s">
        <v>280</v>
      </c>
      <c r="C2687" s="8" t="s">
        <v>80</v>
      </c>
      <c r="D2687" s="9" t="s">
        <v>74</v>
      </c>
      <c r="E2687" s="8"/>
      <c r="F2687" s="14">
        <v>81</v>
      </c>
    </row>
    <row r="2688" spans="1:6" ht="14.4">
      <c r="A2688" s="8" t="str">
        <f t="shared" si="41"/>
        <v>Venezuela-The Americas 2012</v>
      </c>
      <c r="B2688" s="8" t="s">
        <v>281</v>
      </c>
      <c r="C2688" s="8" t="s">
        <v>84</v>
      </c>
      <c r="D2688" s="9" t="s">
        <v>74</v>
      </c>
      <c r="E2688" s="14">
        <v>56424</v>
      </c>
      <c r="F2688" s="14">
        <v>152415</v>
      </c>
    </row>
    <row r="2689" spans="1:6" ht="14.4">
      <c r="A2689" s="8" t="str">
        <f t="shared" si="41"/>
        <v>Vietnam-Asia 2012</v>
      </c>
      <c r="B2689" s="8" t="s">
        <v>282</v>
      </c>
      <c r="C2689" s="8" t="s">
        <v>61</v>
      </c>
      <c r="D2689" s="9" t="s">
        <v>74</v>
      </c>
      <c r="E2689" s="14">
        <v>28736</v>
      </c>
      <c r="F2689" s="14">
        <v>53645</v>
      </c>
    </row>
    <row r="2690" spans="1:6" ht="14.4">
      <c r="A2690" s="8" t="str">
        <f t="shared" si="41"/>
        <v>Yemen-Middle East 2012</v>
      </c>
      <c r="B2690" s="8" t="s">
        <v>283</v>
      </c>
      <c r="C2690" s="8" t="s">
        <v>93</v>
      </c>
      <c r="D2690" s="9" t="s">
        <v>74</v>
      </c>
      <c r="E2690" s="14">
        <v>4747</v>
      </c>
      <c r="F2690" s="14">
        <v>14639</v>
      </c>
    </row>
    <row r="2691" spans="1:6" ht="14.4">
      <c r="A2691" s="8" t="str">
        <f t="shared" ref="A2691:A2692" si="42">CONCATENATE(B2691," ",D2691)</f>
        <v>Zambia-Africa 2012</v>
      </c>
      <c r="B2691" s="8" t="s">
        <v>284</v>
      </c>
      <c r="C2691" s="8" t="s">
        <v>78</v>
      </c>
      <c r="D2691" s="9" t="s">
        <v>74</v>
      </c>
      <c r="E2691" s="14">
        <v>6244</v>
      </c>
      <c r="F2691" s="14">
        <v>1819</v>
      </c>
    </row>
    <row r="2692" spans="1:6" ht="14.4">
      <c r="A2692" s="8" t="str">
        <f t="shared" si="42"/>
        <v>Zimbabwe-Africa 2012</v>
      </c>
      <c r="B2692" s="8" t="s">
        <v>285</v>
      </c>
      <c r="C2692" s="8" t="s">
        <v>78</v>
      </c>
      <c r="D2692" s="9" t="s">
        <v>74</v>
      </c>
      <c r="E2692" s="14">
        <v>9865</v>
      </c>
      <c r="F2692" s="14">
        <v>13887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692"/>
  <sheetViews>
    <sheetView workbookViewId="0">
      <selection activeCell="B2695" sqref="B2695"/>
    </sheetView>
  </sheetViews>
  <sheetFormatPr defaultColWidth="12.6640625" defaultRowHeight="15.75" customHeight="1"/>
  <cols>
    <col min="1" max="1" width="42.6640625" bestFit="1" customWidth="1"/>
    <col min="2" max="2" width="24.77734375" customWidth="1"/>
  </cols>
  <sheetData>
    <row r="1" spans="1:13" ht="15.75" customHeight="1">
      <c r="A1" s="8" t="s">
        <v>286</v>
      </c>
      <c r="B1" s="8" t="s">
        <v>5</v>
      </c>
      <c r="C1" s="8" t="s">
        <v>4</v>
      </c>
      <c r="D1" s="16" t="s">
        <v>59</v>
      </c>
      <c r="E1" s="8" t="s">
        <v>22</v>
      </c>
      <c r="F1" s="8" t="s">
        <v>24</v>
      </c>
      <c r="G1" s="8" t="s">
        <v>26</v>
      </c>
      <c r="H1" s="8" t="s">
        <v>28</v>
      </c>
      <c r="I1" s="8" t="s">
        <v>30</v>
      </c>
      <c r="J1" s="8" t="s">
        <v>32</v>
      </c>
      <c r="K1" s="8" t="s">
        <v>34</v>
      </c>
      <c r="L1" s="8" t="s">
        <v>36</v>
      </c>
      <c r="M1" s="8" t="s">
        <v>38</v>
      </c>
    </row>
    <row r="2" spans="1:13" ht="15.75" customHeight="1">
      <c r="A2" s="18" t="str">
        <f>CONCATENATE(B2," ",D2)</f>
        <v>Algeria-Africa 2000</v>
      </c>
      <c r="B2" s="8" t="s">
        <v>77</v>
      </c>
      <c r="C2" s="8" t="s">
        <v>78</v>
      </c>
      <c r="D2" s="9" t="s">
        <v>62</v>
      </c>
      <c r="E2" s="14">
        <v>0.02</v>
      </c>
      <c r="F2" s="14">
        <v>3.4000000000000002E-2</v>
      </c>
      <c r="G2" s="14">
        <v>71</v>
      </c>
      <c r="H2" s="14">
        <v>67</v>
      </c>
      <c r="I2" s="14">
        <v>0.34200000000000003</v>
      </c>
      <c r="J2" s="14">
        <v>0.61899999999999999</v>
      </c>
      <c r="K2" s="14">
        <v>3.9E-2</v>
      </c>
      <c r="L2" s="14">
        <v>31719449</v>
      </c>
      <c r="M2" s="14">
        <v>0.59899999999999998</v>
      </c>
    </row>
    <row r="3" spans="1:13" ht="15.75" customHeight="1">
      <c r="A3" s="18" t="str">
        <f t="shared" ref="A3:A66" si="0">CONCATENATE(B3," ",D3)</f>
        <v>Angola-Africa 2000</v>
      </c>
      <c r="B3" s="8" t="s">
        <v>82</v>
      </c>
      <c r="C3" s="8" t="s">
        <v>78</v>
      </c>
      <c r="D3" s="9" t="s">
        <v>62</v>
      </c>
      <c r="E3" s="14">
        <v>0.05</v>
      </c>
      <c r="F3" s="14">
        <v>0.128</v>
      </c>
      <c r="G3" s="14">
        <v>47</v>
      </c>
      <c r="H3" s="14">
        <v>44</v>
      </c>
      <c r="I3" s="14">
        <v>0.47599999999999998</v>
      </c>
      <c r="J3" s="14">
        <v>0.499</v>
      </c>
      <c r="K3" s="14">
        <v>2.5000000000000001E-2</v>
      </c>
      <c r="L3" s="14">
        <v>13924930</v>
      </c>
      <c r="M3" s="14">
        <v>0.32400000000000001</v>
      </c>
    </row>
    <row r="4" spans="1:13" ht="15.75" customHeight="1">
      <c r="A4" s="18" t="str">
        <f t="shared" si="0"/>
        <v>Benin-Africa 2000</v>
      </c>
      <c r="B4" s="8" t="s">
        <v>99</v>
      </c>
      <c r="C4" s="8" t="s">
        <v>78</v>
      </c>
      <c r="D4" s="9" t="s">
        <v>62</v>
      </c>
      <c r="E4" s="14">
        <v>4.2999999999999997E-2</v>
      </c>
      <c r="F4" s="14">
        <v>0.09</v>
      </c>
      <c r="G4" s="14">
        <v>57</v>
      </c>
      <c r="H4" s="14">
        <v>53</v>
      </c>
      <c r="I4" s="14">
        <v>0.45400000000000001</v>
      </c>
      <c r="J4" s="14">
        <v>0.51700000000000002</v>
      </c>
      <c r="K4" s="14">
        <v>2.9000000000000001E-2</v>
      </c>
      <c r="L4" s="14">
        <v>6949366</v>
      </c>
      <c r="M4" s="14">
        <v>0.38300000000000001</v>
      </c>
    </row>
    <row r="5" spans="1:13" ht="15.75" customHeight="1">
      <c r="A5" s="18" t="str">
        <f t="shared" si="0"/>
        <v>Botswana-Africa 2000</v>
      </c>
      <c r="B5" s="8" t="s">
        <v>104</v>
      </c>
      <c r="C5" s="8" t="s">
        <v>78</v>
      </c>
      <c r="D5" s="9" t="s">
        <v>62</v>
      </c>
      <c r="E5" s="14">
        <v>2.7E-2</v>
      </c>
      <c r="F5" s="14">
        <v>5.3999999999999999E-2</v>
      </c>
      <c r="G5" s="14">
        <v>52</v>
      </c>
      <c r="H5" s="14">
        <v>49</v>
      </c>
      <c r="I5" s="14">
        <v>0.38300000000000001</v>
      </c>
      <c r="J5" s="14">
        <v>0.58699999999999997</v>
      </c>
      <c r="K5" s="14">
        <v>2.9000000000000001E-2</v>
      </c>
      <c r="L5" s="14">
        <v>1755375</v>
      </c>
      <c r="M5" s="14">
        <v>0.53200000000000003</v>
      </c>
    </row>
    <row r="6" spans="1:13" ht="15.75" customHeight="1">
      <c r="A6" s="18" t="str">
        <f t="shared" si="0"/>
        <v>Burkina Faso-Africa 2000</v>
      </c>
      <c r="B6" s="8" t="s">
        <v>108</v>
      </c>
      <c r="C6" s="8" t="s">
        <v>78</v>
      </c>
      <c r="D6" s="9" t="s">
        <v>62</v>
      </c>
      <c r="E6" s="14">
        <v>4.5999999999999999E-2</v>
      </c>
      <c r="F6" s="14">
        <v>9.6000000000000002E-2</v>
      </c>
      <c r="G6" s="14">
        <v>52</v>
      </c>
      <c r="H6" s="14">
        <v>49</v>
      </c>
      <c r="I6" s="14">
        <v>0.46800000000000003</v>
      </c>
      <c r="J6" s="14">
        <v>0.505</v>
      </c>
      <c r="K6" s="14">
        <v>2.8000000000000001E-2</v>
      </c>
      <c r="L6" s="14">
        <v>11607944</v>
      </c>
      <c r="M6" s="14">
        <v>0.17799999999999999</v>
      </c>
    </row>
    <row r="7" spans="1:13" ht="15.75" customHeight="1">
      <c r="A7" s="18" t="str">
        <f t="shared" si="0"/>
        <v>Burundi-Africa 2000</v>
      </c>
      <c r="B7" s="8" t="s">
        <v>109</v>
      </c>
      <c r="C7" s="8" t="s">
        <v>78</v>
      </c>
      <c r="D7" s="9" t="s">
        <v>62</v>
      </c>
      <c r="E7" s="14">
        <v>4.2000000000000003E-2</v>
      </c>
      <c r="F7" s="14">
        <v>9.1999999999999998E-2</v>
      </c>
      <c r="G7" s="14">
        <v>49</v>
      </c>
      <c r="H7" s="14">
        <v>47</v>
      </c>
      <c r="I7" s="14">
        <v>0.49</v>
      </c>
      <c r="J7" s="14">
        <v>0.48099999999999998</v>
      </c>
      <c r="K7" s="14">
        <v>2.9000000000000001E-2</v>
      </c>
      <c r="L7" s="14">
        <v>6674286</v>
      </c>
      <c r="M7" s="14">
        <v>8.2000000000000003E-2</v>
      </c>
    </row>
    <row r="8" spans="1:13" ht="15.75" customHeight="1">
      <c r="A8" s="18" t="str">
        <f t="shared" si="0"/>
        <v>Cameroon-Africa 2000</v>
      </c>
      <c r="B8" s="8" t="s">
        <v>111</v>
      </c>
      <c r="C8" s="8" t="s">
        <v>78</v>
      </c>
      <c r="D8" s="9" t="s">
        <v>62</v>
      </c>
      <c r="E8" s="14">
        <v>4.1000000000000002E-2</v>
      </c>
      <c r="F8" s="14">
        <v>9.2999999999999999E-2</v>
      </c>
      <c r="G8" s="14">
        <v>53</v>
      </c>
      <c r="H8" s="14">
        <v>51</v>
      </c>
      <c r="I8" s="14">
        <v>0.45300000000000001</v>
      </c>
      <c r="J8" s="14">
        <v>0.51300000000000001</v>
      </c>
      <c r="K8" s="14">
        <v>3.4000000000000002E-2</v>
      </c>
      <c r="L8" s="14">
        <v>15927713</v>
      </c>
      <c r="M8" s="14">
        <v>0.45500000000000002</v>
      </c>
    </row>
    <row r="9" spans="1:13" ht="15.75" customHeight="1">
      <c r="A9" s="18" t="str">
        <f t="shared" si="0"/>
        <v>Central African Republic-Africa 2000</v>
      </c>
      <c r="B9" s="8" t="s">
        <v>114</v>
      </c>
      <c r="C9" s="8" t="s">
        <v>78</v>
      </c>
      <c r="D9" s="9" t="s">
        <v>62</v>
      </c>
      <c r="E9" s="14">
        <v>3.9E-2</v>
      </c>
      <c r="F9" s="14">
        <v>0.113</v>
      </c>
      <c r="G9" s="14">
        <v>45</v>
      </c>
      <c r="H9" s="14">
        <v>42</v>
      </c>
      <c r="I9" s="14">
        <v>0.42299999999999999</v>
      </c>
      <c r="J9" s="14">
        <v>0.53700000000000003</v>
      </c>
      <c r="K9" s="14">
        <v>0.04</v>
      </c>
      <c r="L9" s="14">
        <v>3638316</v>
      </c>
      <c r="M9" s="14">
        <v>0.376</v>
      </c>
    </row>
    <row r="10" spans="1:13" ht="15.75" customHeight="1">
      <c r="A10" s="18" t="str">
        <f t="shared" si="0"/>
        <v>Chad-Africa 2000</v>
      </c>
      <c r="B10" s="8" t="s">
        <v>115</v>
      </c>
      <c r="C10" s="8" t="s">
        <v>78</v>
      </c>
      <c r="D10" s="9" t="s">
        <v>62</v>
      </c>
      <c r="E10" s="14">
        <v>5.0999999999999997E-2</v>
      </c>
      <c r="F10" s="14">
        <v>0.106</v>
      </c>
      <c r="G10" s="14">
        <v>48</v>
      </c>
      <c r="H10" s="14">
        <v>46</v>
      </c>
      <c r="I10" s="14">
        <v>0.49</v>
      </c>
      <c r="J10" s="14">
        <v>0.48199999999999998</v>
      </c>
      <c r="K10" s="14">
        <v>2.8000000000000001E-2</v>
      </c>
      <c r="L10" s="14">
        <v>8301151</v>
      </c>
      <c r="M10" s="14">
        <v>0.216</v>
      </c>
    </row>
    <row r="11" spans="1:13" ht="15.75" customHeight="1">
      <c r="A11" s="18" t="str">
        <f t="shared" si="0"/>
        <v>Comoros-Africa 2000</v>
      </c>
      <c r="B11" s="8" t="s">
        <v>119</v>
      </c>
      <c r="C11" s="8" t="s">
        <v>78</v>
      </c>
      <c r="D11" s="9" t="s">
        <v>62</v>
      </c>
      <c r="E11" s="14">
        <v>3.9E-2</v>
      </c>
      <c r="F11" s="14">
        <v>7.2999999999999995E-2</v>
      </c>
      <c r="G11" s="14">
        <v>59</v>
      </c>
      <c r="H11" s="14">
        <v>56</v>
      </c>
      <c r="I11" s="14">
        <v>0.41499999999999998</v>
      </c>
      <c r="J11" s="14">
        <v>0.55400000000000005</v>
      </c>
      <c r="K11" s="14">
        <v>3.1E-2</v>
      </c>
      <c r="L11" s="14">
        <v>528312</v>
      </c>
      <c r="M11" s="14">
        <v>0.28100000000000003</v>
      </c>
    </row>
    <row r="12" spans="1:13" ht="15.75" customHeight="1">
      <c r="A12" s="18" t="str">
        <f t="shared" si="0"/>
        <v>Congo (Kinshasa)-Africa 2000</v>
      </c>
      <c r="B12" s="8" t="s">
        <v>121</v>
      </c>
      <c r="C12" s="8" t="s">
        <v>78</v>
      </c>
      <c r="D12" s="9" t="s">
        <v>62</v>
      </c>
      <c r="E12" s="14">
        <v>4.8000000000000001E-2</v>
      </c>
      <c r="F12" s="14">
        <v>0.115</v>
      </c>
      <c r="G12" s="14">
        <v>48</v>
      </c>
      <c r="H12" s="14">
        <v>45</v>
      </c>
      <c r="I12" s="14">
        <v>0.46400000000000002</v>
      </c>
      <c r="J12" s="14">
        <v>0.50700000000000001</v>
      </c>
      <c r="K12" s="14">
        <v>2.8000000000000001E-2</v>
      </c>
      <c r="L12" s="14">
        <v>46949244</v>
      </c>
      <c r="M12" s="14">
        <v>0.35099999999999998</v>
      </c>
    </row>
    <row r="13" spans="1:13" ht="15.75" customHeight="1">
      <c r="A13" s="18" t="str">
        <f t="shared" si="0"/>
        <v>Congo (Brazzaville)-Africa 2000</v>
      </c>
      <c r="B13" s="8" t="s">
        <v>120</v>
      </c>
      <c r="C13" s="8" t="s">
        <v>78</v>
      </c>
      <c r="D13" s="9" t="s">
        <v>62</v>
      </c>
      <c r="E13" s="14">
        <v>3.9E-2</v>
      </c>
      <c r="F13" s="14">
        <v>7.6999999999999999E-2</v>
      </c>
      <c r="G13" s="14">
        <v>53</v>
      </c>
      <c r="H13" s="14">
        <v>51</v>
      </c>
      <c r="I13" s="14">
        <v>0.41899999999999998</v>
      </c>
      <c r="J13" s="14">
        <v>0.54500000000000004</v>
      </c>
      <c r="K13" s="14">
        <v>3.5999999999999997E-2</v>
      </c>
      <c r="L13" s="14">
        <v>3126204</v>
      </c>
      <c r="M13" s="14">
        <v>0.58699999999999997</v>
      </c>
    </row>
    <row r="14" spans="1:13" ht="15.75" customHeight="1">
      <c r="A14" s="18" t="str">
        <f t="shared" si="0"/>
        <v>Cote d'Ivoire-Africa 2000</v>
      </c>
      <c r="B14" s="8" t="s">
        <v>123</v>
      </c>
      <c r="C14" s="8" t="s">
        <v>78</v>
      </c>
      <c r="D14" s="9" t="s">
        <v>62</v>
      </c>
      <c r="E14" s="14">
        <v>3.7999999999999999E-2</v>
      </c>
      <c r="F14" s="14">
        <v>0.1</v>
      </c>
      <c r="G14" s="14">
        <v>47</v>
      </c>
      <c r="H14" s="14">
        <v>46</v>
      </c>
      <c r="I14" s="14">
        <v>0.42099999999999999</v>
      </c>
      <c r="J14" s="14">
        <v>0.55000000000000004</v>
      </c>
      <c r="K14" s="14">
        <v>2.9000000000000001E-2</v>
      </c>
      <c r="L14" s="14">
        <v>16131332</v>
      </c>
      <c r="M14" s="14">
        <v>0.435</v>
      </c>
    </row>
    <row r="15" spans="1:13" ht="15.75" customHeight="1">
      <c r="A15" s="18" t="str">
        <f t="shared" si="0"/>
        <v>Djibouti-Africa 2000</v>
      </c>
      <c r="B15" s="8" t="s">
        <v>130</v>
      </c>
      <c r="C15" s="8" t="s">
        <v>78</v>
      </c>
      <c r="D15" s="9" t="s">
        <v>62</v>
      </c>
      <c r="E15" s="14">
        <v>0.03</v>
      </c>
      <c r="F15" s="14">
        <v>0.08</v>
      </c>
      <c r="G15" s="14">
        <v>59</v>
      </c>
      <c r="H15" s="14">
        <v>55</v>
      </c>
      <c r="I15" s="14">
        <v>0.41399999999999998</v>
      </c>
      <c r="J15" s="14">
        <v>0.55600000000000005</v>
      </c>
      <c r="K15" s="14">
        <v>0.03</v>
      </c>
      <c r="L15" s="14">
        <v>722887</v>
      </c>
      <c r="M15" s="14">
        <v>0.76500000000000001</v>
      </c>
    </row>
    <row r="16" spans="1:13" ht="15.75" customHeight="1">
      <c r="A16" s="18" t="str">
        <f t="shared" si="0"/>
        <v>Egypt-Africa 2000</v>
      </c>
      <c r="B16" s="8" t="s">
        <v>134</v>
      </c>
      <c r="C16" s="8" t="s">
        <v>78</v>
      </c>
      <c r="D16" s="9" t="s">
        <v>62</v>
      </c>
      <c r="E16" s="14">
        <v>2.5000000000000001E-2</v>
      </c>
      <c r="F16" s="14">
        <v>3.5999999999999997E-2</v>
      </c>
      <c r="G16" s="14">
        <v>71</v>
      </c>
      <c r="H16" s="14">
        <v>66</v>
      </c>
      <c r="I16" s="14">
        <v>0.35399999999999998</v>
      </c>
      <c r="J16" s="14">
        <v>0.59199999999999997</v>
      </c>
      <c r="K16" s="14">
        <v>5.2999999999999999E-2</v>
      </c>
      <c r="L16" s="14">
        <v>66136590</v>
      </c>
      <c r="M16" s="14">
        <v>0.42799999999999999</v>
      </c>
    </row>
    <row r="17" spans="1:13" ht="15.75" customHeight="1">
      <c r="A17" s="18" t="str">
        <f t="shared" si="0"/>
        <v>Equatorial Guinea-Africa 2000</v>
      </c>
      <c r="B17" s="8" t="s">
        <v>136</v>
      </c>
      <c r="C17" s="8" t="s">
        <v>78</v>
      </c>
      <c r="D17" s="9" t="s">
        <v>62</v>
      </c>
      <c r="E17" s="14">
        <v>0.04</v>
      </c>
      <c r="F17" s="14">
        <v>9.9000000000000005E-2</v>
      </c>
      <c r="G17" s="14">
        <v>49</v>
      </c>
      <c r="H17" s="14">
        <v>46</v>
      </c>
      <c r="I17" s="14">
        <v>0.42599999999999999</v>
      </c>
      <c r="J17" s="14">
        <v>0.53700000000000003</v>
      </c>
      <c r="K17" s="14">
        <v>3.6999999999999998E-2</v>
      </c>
      <c r="L17" s="14">
        <v>518179</v>
      </c>
      <c r="M17" s="14">
        <v>0.38800000000000001</v>
      </c>
    </row>
    <row r="18" spans="1:13" ht="15.75" customHeight="1">
      <c r="A18" s="18" t="str">
        <f t="shared" si="0"/>
        <v>Eritrea-Africa 2000</v>
      </c>
      <c r="B18" s="8" t="s">
        <v>137</v>
      </c>
      <c r="C18" s="8" t="s">
        <v>78</v>
      </c>
      <c r="D18" s="9" t="s">
        <v>62</v>
      </c>
      <c r="E18" s="14">
        <v>0.04</v>
      </c>
      <c r="F18" s="14">
        <v>5.8000000000000003E-2</v>
      </c>
      <c r="G18" s="14">
        <v>58</v>
      </c>
      <c r="H18" s="14">
        <v>54</v>
      </c>
      <c r="I18" s="14">
        <v>0.47</v>
      </c>
      <c r="J18" s="14">
        <v>0.51200000000000001</v>
      </c>
      <c r="K18" s="14">
        <v>1.7999999999999999E-2</v>
      </c>
      <c r="L18" s="14">
        <v>3939348</v>
      </c>
      <c r="M18" s="14">
        <v>0.17599999999999999</v>
      </c>
    </row>
    <row r="19" spans="1:13" ht="15.75" customHeight="1">
      <c r="A19" s="18" t="str">
        <f t="shared" si="0"/>
        <v>Ethiopia-Africa 2000</v>
      </c>
      <c r="B19" s="8" t="s">
        <v>139</v>
      </c>
      <c r="C19" s="8" t="s">
        <v>78</v>
      </c>
      <c r="D19" s="9" t="s">
        <v>62</v>
      </c>
      <c r="E19" s="14">
        <v>4.3999999999999997E-2</v>
      </c>
      <c r="F19" s="14">
        <v>0.09</v>
      </c>
      <c r="G19" s="14">
        <v>53</v>
      </c>
      <c r="H19" s="14">
        <v>51</v>
      </c>
      <c r="I19" s="14">
        <v>0.46600000000000003</v>
      </c>
      <c r="J19" s="14">
        <v>0.503</v>
      </c>
      <c r="K19" s="14">
        <v>3.1E-2</v>
      </c>
      <c r="L19" s="14">
        <v>66024199</v>
      </c>
      <c r="M19" s="14">
        <v>0.14699999999999999</v>
      </c>
    </row>
    <row r="20" spans="1:13" ht="15.75" customHeight="1">
      <c r="A20" s="18" t="str">
        <f t="shared" si="0"/>
        <v>Gabon-Africa 2000</v>
      </c>
      <c r="B20" s="8" t="s">
        <v>145</v>
      </c>
      <c r="C20" s="8" t="s">
        <v>78</v>
      </c>
      <c r="D20" s="9" t="s">
        <v>62</v>
      </c>
      <c r="E20" s="14">
        <v>3.4000000000000002E-2</v>
      </c>
      <c r="F20" s="14">
        <v>5.6000000000000001E-2</v>
      </c>
      <c r="G20" s="14">
        <v>61</v>
      </c>
      <c r="H20" s="14">
        <v>59</v>
      </c>
      <c r="I20" s="14">
        <v>0.40600000000000003</v>
      </c>
      <c r="J20" s="14">
        <v>0.53500000000000003</v>
      </c>
      <c r="K20" s="14">
        <v>5.8999999999999997E-2</v>
      </c>
      <c r="L20" s="14">
        <v>1225527</v>
      </c>
      <c r="M20" s="14">
        <v>0.80100000000000005</v>
      </c>
    </row>
    <row r="21" spans="1:13" ht="15.75" customHeight="1">
      <c r="A21" s="18" t="str">
        <f t="shared" si="0"/>
        <v>Gambia, The-Africa 2000</v>
      </c>
      <c r="B21" s="8" t="s">
        <v>146</v>
      </c>
      <c r="C21" s="8" t="s">
        <v>78</v>
      </c>
      <c r="D21" s="9" t="s">
        <v>62</v>
      </c>
      <c r="E21" s="14">
        <v>4.4999999999999998E-2</v>
      </c>
      <c r="F21" s="14">
        <v>6.3E-2</v>
      </c>
      <c r="G21" s="14">
        <v>56</v>
      </c>
      <c r="H21" s="14">
        <v>54</v>
      </c>
      <c r="I21" s="14">
        <v>0.45900000000000002</v>
      </c>
      <c r="J21" s="14">
        <v>0.51400000000000001</v>
      </c>
      <c r="K21" s="14">
        <v>2.7E-2</v>
      </c>
      <c r="L21" s="14">
        <v>1228863</v>
      </c>
      <c r="M21" s="14">
        <v>0.47899999999999998</v>
      </c>
    </row>
    <row r="22" spans="1:13" ht="15.75" customHeight="1">
      <c r="A22" s="18" t="str">
        <f t="shared" si="0"/>
        <v>Ghana-Africa 2000</v>
      </c>
      <c r="B22" s="8" t="s">
        <v>149</v>
      </c>
      <c r="C22" s="8" t="s">
        <v>78</v>
      </c>
      <c r="D22" s="9" t="s">
        <v>62</v>
      </c>
      <c r="E22" s="14">
        <v>3.5000000000000003E-2</v>
      </c>
      <c r="F22" s="14">
        <v>6.5000000000000002E-2</v>
      </c>
      <c r="G22" s="14">
        <v>58</v>
      </c>
      <c r="H22" s="14">
        <v>56</v>
      </c>
      <c r="I22" s="14">
        <v>0.41399999999999998</v>
      </c>
      <c r="J22" s="14">
        <v>0.55600000000000005</v>
      </c>
      <c r="K22" s="14">
        <v>0.03</v>
      </c>
      <c r="L22" s="14">
        <v>18825034</v>
      </c>
      <c r="M22" s="14">
        <v>0.439</v>
      </c>
    </row>
    <row r="23" spans="1:13" ht="15.75" customHeight="1">
      <c r="A23" s="18" t="str">
        <f t="shared" si="0"/>
        <v>Guinea-Africa 2000</v>
      </c>
      <c r="B23" s="8" t="s">
        <v>155</v>
      </c>
      <c r="C23" s="8" t="s">
        <v>78</v>
      </c>
      <c r="D23" s="9" t="s">
        <v>62</v>
      </c>
      <c r="E23" s="14">
        <v>4.2000000000000003E-2</v>
      </c>
      <c r="F23" s="14">
        <v>0.10299999999999999</v>
      </c>
      <c r="G23" s="14">
        <v>51</v>
      </c>
      <c r="H23" s="14">
        <v>51</v>
      </c>
      <c r="I23" s="14">
        <v>0.44</v>
      </c>
      <c r="J23" s="14">
        <v>0.52500000000000002</v>
      </c>
      <c r="K23" s="14">
        <v>3.4000000000000002E-2</v>
      </c>
      <c r="L23" s="14">
        <v>8746128</v>
      </c>
      <c r="M23" s="14">
        <v>0.31</v>
      </c>
    </row>
    <row r="24" spans="1:13" ht="15.75" customHeight="1">
      <c r="A24" s="18" t="str">
        <f t="shared" si="0"/>
        <v>Guinea-Bissau-Africa 2000</v>
      </c>
      <c r="B24" s="8" t="s">
        <v>156</v>
      </c>
      <c r="C24" s="8" t="s">
        <v>78</v>
      </c>
      <c r="D24" s="9" t="s">
        <v>62</v>
      </c>
      <c r="E24" s="14">
        <v>4.2000000000000003E-2</v>
      </c>
      <c r="F24" s="14">
        <v>0.109</v>
      </c>
      <c r="G24" s="14">
        <v>53</v>
      </c>
      <c r="H24" s="14">
        <v>50</v>
      </c>
      <c r="I24" s="14">
        <v>0.435</v>
      </c>
      <c r="J24" s="14">
        <v>0.53400000000000003</v>
      </c>
      <c r="K24" s="14">
        <v>3.1E-2</v>
      </c>
      <c r="L24" s="14">
        <v>1273312</v>
      </c>
      <c r="M24" s="14">
        <v>0.36699999999999999</v>
      </c>
    </row>
    <row r="25" spans="1:13" ht="15.75" customHeight="1">
      <c r="A25" s="18" t="str">
        <f t="shared" si="0"/>
        <v>Kenya-Africa 2000</v>
      </c>
      <c r="B25" s="8" t="s">
        <v>175</v>
      </c>
      <c r="C25" s="8" t="s">
        <v>78</v>
      </c>
      <c r="D25" s="9" t="s">
        <v>62</v>
      </c>
      <c r="E25" s="14">
        <v>3.9E-2</v>
      </c>
      <c r="F25" s="14">
        <v>6.9000000000000006E-2</v>
      </c>
      <c r="G25" s="14">
        <v>54</v>
      </c>
      <c r="H25" s="14">
        <v>52</v>
      </c>
      <c r="I25" s="14">
        <v>0.442</v>
      </c>
      <c r="J25" s="14">
        <v>0.53100000000000003</v>
      </c>
      <c r="K25" s="14">
        <v>2.8000000000000001E-2</v>
      </c>
      <c r="L25" s="14">
        <v>31285050</v>
      </c>
      <c r="M25" s="14">
        <v>0.19900000000000001</v>
      </c>
    </row>
    <row r="26" spans="1:13" ht="15.75" customHeight="1">
      <c r="A26" s="18" t="str">
        <f t="shared" si="0"/>
        <v>Lesotho-Africa 2000</v>
      </c>
      <c r="B26" s="8" t="s">
        <v>183</v>
      </c>
      <c r="C26" s="8" t="s">
        <v>78</v>
      </c>
      <c r="D26" s="9" t="s">
        <v>62</v>
      </c>
      <c r="E26" s="14">
        <v>3.1E-2</v>
      </c>
      <c r="F26" s="14">
        <v>8.1000000000000003E-2</v>
      </c>
      <c r="G26" s="14">
        <v>48</v>
      </c>
      <c r="H26" s="14">
        <v>47</v>
      </c>
      <c r="I26" s="14">
        <v>0.41199999999999998</v>
      </c>
      <c r="J26" s="14">
        <v>0.54300000000000004</v>
      </c>
      <c r="K26" s="14">
        <v>4.4999999999999998E-2</v>
      </c>
      <c r="L26" s="14">
        <v>1856225</v>
      </c>
      <c r="M26" s="14">
        <v>0.19500000000000001</v>
      </c>
    </row>
    <row r="27" spans="1:13" ht="15.75" customHeight="1">
      <c r="A27" s="18" t="str">
        <f t="shared" si="0"/>
        <v>Liberia-Africa 2000</v>
      </c>
      <c r="B27" s="8" t="s">
        <v>184</v>
      </c>
      <c r="C27" s="8" t="s">
        <v>78</v>
      </c>
      <c r="D27" s="9" t="s">
        <v>62</v>
      </c>
      <c r="E27" s="14">
        <v>4.2999999999999997E-2</v>
      </c>
      <c r="F27" s="14">
        <v>0.11899999999999999</v>
      </c>
      <c r="G27" s="14">
        <v>53</v>
      </c>
      <c r="H27" s="14">
        <v>52</v>
      </c>
      <c r="I27" s="14">
        <v>0.432</v>
      </c>
      <c r="J27" s="14">
        <v>0.53700000000000003</v>
      </c>
      <c r="K27" s="14">
        <v>3.1E-2</v>
      </c>
      <c r="L27" s="14">
        <v>2891968</v>
      </c>
      <c r="M27" s="14">
        <v>0.443</v>
      </c>
    </row>
    <row r="28" spans="1:13" ht="14.4">
      <c r="A28" s="18" t="str">
        <f t="shared" si="0"/>
        <v>Libya-Africa 2000</v>
      </c>
      <c r="B28" s="8" t="s">
        <v>185</v>
      </c>
      <c r="C28" s="8" t="s">
        <v>78</v>
      </c>
      <c r="D28" s="9" t="s">
        <v>62</v>
      </c>
      <c r="E28" s="14">
        <v>2.1999999999999999E-2</v>
      </c>
      <c r="F28" s="14">
        <v>2.4E-2</v>
      </c>
      <c r="G28" s="14">
        <v>74</v>
      </c>
      <c r="H28" s="14">
        <v>70</v>
      </c>
      <c r="I28" s="14">
        <v>0.33300000000000002</v>
      </c>
      <c r="J28" s="14">
        <v>0.628</v>
      </c>
      <c r="K28" s="14">
        <v>3.9E-2</v>
      </c>
      <c r="L28" s="14">
        <v>5176185</v>
      </c>
      <c r="M28" s="14">
        <v>0.76300000000000001</v>
      </c>
    </row>
    <row r="29" spans="1:13" ht="14.4">
      <c r="A29" s="18" t="str">
        <f t="shared" si="0"/>
        <v>Madagascar-Africa 2000</v>
      </c>
      <c r="B29" s="8" t="s">
        <v>190</v>
      </c>
      <c r="C29" s="8" t="s">
        <v>78</v>
      </c>
      <c r="D29" s="9" t="s">
        <v>62</v>
      </c>
      <c r="E29" s="14">
        <v>4.1000000000000002E-2</v>
      </c>
      <c r="F29" s="14">
        <v>7.0999999999999994E-2</v>
      </c>
      <c r="G29" s="14">
        <v>60</v>
      </c>
      <c r="H29" s="14">
        <v>57</v>
      </c>
      <c r="I29" s="14">
        <v>0.45500000000000002</v>
      </c>
      <c r="J29" s="14">
        <v>0.51500000000000001</v>
      </c>
      <c r="K29" s="14">
        <v>0.03</v>
      </c>
      <c r="L29" s="14">
        <v>15744811</v>
      </c>
      <c r="M29" s="14">
        <v>0.27100000000000002</v>
      </c>
    </row>
    <row r="30" spans="1:13" ht="14.4">
      <c r="A30" s="18" t="str">
        <f t="shared" si="0"/>
        <v>Malawi-Africa 2000</v>
      </c>
      <c r="B30" s="8" t="s">
        <v>191</v>
      </c>
      <c r="C30" s="8" t="s">
        <v>78</v>
      </c>
      <c r="D30" s="9" t="s">
        <v>62</v>
      </c>
      <c r="E30" s="14">
        <v>4.4999999999999998E-2</v>
      </c>
      <c r="F30" s="14">
        <v>0.10299999999999999</v>
      </c>
      <c r="G30" s="14">
        <v>46</v>
      </c>
      <c r="H30" s="14">
        <v>46</v>
      </c>
      <c r="I30" s="14">
        <v>0.45800000000000002</v>
      </c>
      <c r="J30" s="14">
        <v>0.51100000000000001</v>
      </c>
      <c r="K30" s="14">
        <v>3.1E-2</v>
      </c>
      <c r="L30" s="14">
        <v>11321496</v>
      </c>
      <c r="M30" s="14">
        <v>0.14599999999999999</v>
      </c>
    </row>
    <row r="31" spans="1:13" ht="14.4">
      <c r="A31" s="18" t="str">
        <f t="shared" si="0"/>
        <v>Mali-Africa 2000</v>
      </c>
      <c r="B31" s="8" t="s">
        <v>194</v>
      </c>
      <c r="C31" s="8" t="s">
        <v>78</v>
      </c>
      <c r="D31" s="9" t="s">
        <v>62</v>
      </c>
      <c r="E31" s="14">
        <v>4.8000000000000001E-2</v>
      </c>
      <c r="F31" s="14">
        <v>0.11600000000000001</v>
      </c>
      <c r="G31" s="14">
        <v>49</v>
      </c>
      <c r="H31" s="14">
        <v>49</v>
      </c>
      <c r="I31" s="14">
        <v>0.46100000000000002</v>
      </c>
      <c r="J31" s="14">
        <v>0.504</v>
      </c>
      <c r="K31" s="14">
        <v>3.5000000000000003E-2</v>
      </c>
      <c r="L31" s="14">
        <v>10260577</v>
      </c>
      <c r="M31" s="14">
        <v>0.28399999999999997</v>
      </c>
    </row>
    <row r="32" spans="1:13" ht="14.4">
      <c r="A32" s="18" t="str">
        <f t="shared" si="0"/>
        <v>Mauritania-Africa 2000</v>
      </c>
      <c r="B32" s="8" t="s">
        <v>197</v>
      </c>
      <c r="C32" s="8" t="s">
        <v>78</v>
      </c>
      <c r="D32" s="9" t="s">
        <v>62</v>
      </c>
      <c r="E32" s="14">
        <v>3.7999999999999999E-2</v>
      </c>
      <c r="F32" s="14">
        <v>7.5999999999999998E-2</v>
      </c>
      <c r="G32" s="14">
        <v>61</v>
      </c>
      <c r="H32" s="14">
        <v>58</v>
      </c>
      <c r="I32" s="14">
        <v>0.42799999999999999</v>
      </c>
      <c r="J32" s="14">
        <v>0.54</v>
      </c>
      <c r="K32" s="14">
        <v>3.2000000000000001E-2</v>
      </c>
      <c r="L32" s="14">
        <v>2708095</v>
      </c>
      <c r="M32" s="14">
        <v>0.49199999999999999</v>
      </c>
    </row>
    <row r="33" spans="1:13" ht="14.4">
      <c r="A33" s="18" t="str">
        <f t="shared" si="0"/>
        <v>Mauritius-Africa 2000</v>
      </c>
      <c r="B33" s="8" t="s">
        <v>198</v>
      </c>
      <c r="C33" s="8" t="s">
        <v>78</v>
      </c>
      <c r="D33" s="9" t="s">
        <v>62</v>
      </c>
      <c r="E33" s="14">
        <v>1.7000000000000001E-2</v>
      </c>
      <c r="F33" s="14">
        <v>1.6E-2</v>
      </c>
      <c r="G33" s="14">
        <v>75</v>
      </c>
      <c r="H33" s="14">
        <v>68</v>
      </c>
      <c r="I33" s="14">
        <v>0.25800000000000001</v>
      </c>
      <c r="J33" s="14">
        <v>0.68100000000000005</v>
      </c>
      <c r="K33" s="14">
        <v>6.0999999999999999E-2</v>
      </c>
      <c r="L33" s="14">
        <v>1186873</v>
      </c>
      <c r="M33" s="14">
        <v>0.42699999999999999</v>
      </c>
    </row>
    <row r="34" spans="1:13" ht="14.4">
      <c r="A34" s="18" t="str">
        <f t="shared" si="0"/>
        <v>Morocco-Africa 2000</v>
      </c>
      <c r="B34" s="8" t="s">
        <v>205</v>
      </c>
      <c r="C34" s="8" t="s">
        <v>78</v>
      </c>
      <c r="D34" s="9" t="s">
        <v>62</v>
      </c>
      <c r="E34" s="14">
        <v>2.1999999999999999E-2</v>
      </c>
      <c r="F34" s="14">
        <v>4.2999999999999997E-2</v>
      </c>
      <c r="G34" s="14">
        <v>70</v>
      </c>
      <c r="H34" s="14">
        <v>67</v>
      </c>
      <c r="I34" s="14">
        <v>0.34100000000000003</v>
      </c>
      <c r="J34" s="14">
        <v>0.61299999999999999</v>
      </c>
      <c r="K34" s="14">
        <v>4.7E-2</v>
      </c>
      <c r="L34" s="14">
        <v>28710123</v>
      </c>
      <c r="M34" s="14">
        <v>0.53300000000000003</v>
      </c>
    </row>
    <row r="35" spans="1:13" ht="14.4">
      <c r="A35" s="18" t="str">
        <f t="shared" si="0"/>
        <v>Mozambique-Africa 2000</v>
      </c>
      <c r="B35" s="8" t="s">
        <v>206</v>
      </c>
      <c r="C35" s="8" t="s">
        <v>78</v>
      </c>
      <c r="D35" s="9" t="s">
        <v>62</v>
      </c>
      <c r="E35" s="14">
        <v>4.3999999999999997E-2</v>
      </c>
      <c r="F35" s="14">
        <v>0.114</v>
      </c>
      <c r="G35" s="14">
        <v>49</v>
      </c>
      <c r="H35" s="14">
        <v>46</v>
      </c>
      <c r="I35" s="14">
        <v>0.438</v>
      </c>
      <c r="J35" s="14">
        <v>0.53</v>
      </c>
      <c r="K35" s="14">
        <v>3.2000000000000001E-2</v>
      </c>
      <c r="L35" s="14">
        <v>18275618</v>
      </c>
      <c r="M35" s="14">
        <v>0.29099999999999998</v>
      </c>
    </row>
    <row r="36" spans="1:13" ht="14.4">
      <c r="A36" s="18" t="str">
        <f t="shared" si="0"/>
        <v>Namibia-Africa 2000</v>
      </c>
      <c r="B36" s="8" t="s">
        <v>208</v>
      </c>
      <c r="C36" s="8" t="s">
        <v>78</v>
      </c>
      <c r="D36" s="9" t="s">
        <v>62</v>
      </c>
      <c r="E36" s="14">
        <v>3.2000000000000001E-2</v>
      </c>
      <c r="F36" s="14">
        <v>4.9000000000000002E-2</v>
      </c>
      <c r="G36" s="14">
        <v>57</v>
      </c>
      <c r="H36" s="14">
        <v>53</v>
      </c>
      <c r="I36" s="14">
        <v>0.40500000000000003</v>
      </c>
      <c r="J36" s="14">
        <v>0.56200000000000006</v>
      </c>
      <c r="K36" s="14">
        <v>3.3000000000000002E-2</v>
      </c>
      <c r="L36" s="14">
        <v>1897953</v>
      </c>
      <c r="M36" s="14">
        <v>0.32400000000000001</v>
      </c>
    </row>
    <row r="37" spans="1:13" ht="14.4">
      <c r="A37" s="18" t="str">
        <f t="shared" si="0"/>
        <v>Niger-Africa 2000</v>
      </c>
      <c r="B37" s="8" t="s">
        <v>214</v>
      </c>
      <c r="C37" s="8" t="s">
        <v>78</v>
      </c>
      <c r="D37" s="9" t="s">
        <v>62</v>
      </c>
      <c r="E37" s="14">
        <v>5.2999999999999999E-2</v>
      </c>
      <c r="F37" s="14">
        <v>0.10100000000000001</v>
      </c>
      <c r="G37" s="14">
        <v>51</v>
      </c>
      <c r="H37" s="14">
        <v>51</v>
      </c>
      <c r="I37" s="14">
        <v>0.47899999999999998</v>
      </c>
      <c r="J37" s="14">
        <v>0.495</v>
      </c>
      <c r="K37" s="14">
        <v>2.5000000000000001E-2</v>
      </c>
      <c r="L37" s="14">
        <v>10989815</v>
      </c>
      <c r="M37" s="14">
        <v>0.16200000000000001</v>
      </c>
    </row>
    <row r="38" spans="1:13" ht="14.4">
      <c r="A38" s="18" t="str">
        <f t="shared" si="0"/>
        <v>Nigeria-Africa 2000</v>
      </c>
      <c r="B38" s="8" t="s">
        <v>215</v>
      </c>
      <c r="C38" s="8" t="s">
        <v>78</v>
      </c>
      <c r="D38" s="9" t="s">
        <v>62</v>
      </c>
      <c r="E38" s="14">
        <v>4.2999999999999997E-2</v>
      </c>
      <c r="F38" s="14">
        <v>0.113</v>
      </c>
      <c r="G38" s="14">
        <v>47</v>
      </c>
      <c r="H38" s="14">
        <v>46</v>
      </c>
      <c r="I38" s="14">
        <v>0.435</v>
      </c>
      <c r="J38" s="14">
        <v>0.53700000000000003</v>
      </c>
      <c r="K38" s="14">
        <v>2.8000000000000001E-2</v>
      </c>
      <c r="L38" s="14">
        <v>122876727</v>
      </c>
      <c r="M38" s="14">
        <v>0.34799999999999998</v>
      </c>
    </row>
    <row r="39" spans="1:13" ht="14.4">
      <c r="A39" s="18" t="str">
        <f t="shared" si="0"/>
        <v>Rwanda-Africa 2000</v>
      </c>
      <c r="B39" s="8" t="s">
        <v>232</v>
      </c>
      <c r="C39" s="8" t="s">
        <v>78</v>
      </c>
      <c r="D39" s="9" t="s">
        <v>62</v>
      </c>
      <c r="E39" s="14">
        <v>4.1000000000000002E-2</v>
      </c>
      <c r="F39" s="14">
        <v>0.108</v>
      </c>
      <c r="G39" s="14">
        <v>49</v>
      </c>
      <c r="H39" s="14">
        <v>47</v>
      </c>
      <c r="I39" s="14">
        <v>0.46600000000000003</v>
      </c>
      <c r="J39" s="14">
        <v>0.505</v>
      </c>
      <c r="K39" s="14">
        <v>0.03</v>
      </c>
      <c r="L39" s="14">
        <v>8395577</v>
      </c>
      <c r="M39" s="14">
        <v>0.14899999999999999</v>
      </c>
    </row>
    <row r="40" spans="1:13" ht="14.4">
      <c r="A40" s="18" t="str">
        <f t="shared" si="0"/>
        <v>Sao Tome and Principe-Africa 2000</v>
      </c>
      <c r="B40" s="8" t="s">
        <v>235</v>
      </c>
      <c r="C40" s="8" t="s">
        <v>78</v>
      </c>
      <c r="D40" s="9" t="s">
        <v>62</v>
      </c>
      <c r="E40" s="14">
        <v>3.5999999999999997E-2</v>
      </c>
      <c r="F40" s="14">
        <v>5.8000000000000003E-2</v>
      </c>
      <c r="G40" s="14">
        <v>65</v>
      </c>
      <c r="H40" s="14">
        <v>62</v>
      </c>
      <c r="I40" s="14">
        <v>0.44</v>
      </c>
      <c r="J40" s="14">
        <v>0.52</v>
      </c>
      <c r="K40" s="14">
        <v>0.04</v>
      </c>
      <c r="L40" s="14">
        <v>139428</v>
      </c>
      <c r="M40" s="14">
        <v>0.53400000000000003</v>
      </c>
    </row>
    <row r="41" spans="1:13" ht="14.4">
      <c r="A41" s="18" t="str">
        <f t="shared" si="0"/>
        <v>Senegal-Africa 2000</v>
      </c>
      <c r="B41" s="8" t="s">
        <v>237</v>
      </c>
      <c r="C41" s="8" t="s">
        <v>78</v>
      </c>
      <c r="D41" s="9" t="s">
        <v>62</v>
      </c>
      <c r="E41" s="14">
        <v>0.04</v>
      </c>
      <c r="F41" s="14">
        <v>6.9000000000000006E-2</v>
      </c>
      <c r="G41" s="14">
        <v>59</v>
      </c>
      <c r="H41" s="14">
        <v>56</v>
      </c>
      <c r="I41" s="14">
        <v>0.45100000000000001</v>
      </c>
      <c r="J41" s="14">
        <v>0.51700000000000002</v>
      </c>
      <c r="K41" s="14">
        <v>3.2000000000000001E-2</v>
      </c>
      <c r="L41" s="14">
        <v>9861679</v>
      </c>
      <c r="M41" s="14">
        <v>0.40300000000000002</v>
      </c>
    </row>
    <row r="42" spans="1:13" ht="14.4">
      <c r="A42" s="18" t="str">
        <f t="shared" si="0"/>
        <v>Seychelles-Africa 2000</v>
      </c>
      <c r="B42" s="8" t="s">
        <v>239</v>
      </c>
      <c r="C42" s="8" t="s">
        <v>78</v>
      </c>
      <c r="D42" s="9" t="s">
        <v>62</v>
      </c>
      <c r="E42" s="14">
        <v>1.9E-2</v>
      </c>
      <c r="F42" s="14">
        <v>1.2E-2</v>
      </c>
      <c r="G42" s="8"/>
      <c r="H42" s="8"/>
      <c r="I42" s="14">
        <v>0.28199999999999997</v>
      </c>
      <c r="J42" s="14">
        <v>0.63700000000000001</v>
      </c>
      <c r="K42" s="14">
        <v>8.1000000000000003E-2</v>
      </c>
      <c r="L42" s="14">
        <v>81131</v>
      </c>
      <c r="M42" s="14">
        <v>0.501</v>
      </c>
    </row>
    <row r="43" spans="1:13" ht="14.4">
      <c r="A43" s="18" t="str">
        <f t="shared" si="0"/>
        <v>Sierra Leone-Africa 2000</v>
      </c>
      <c r="B43" s="8" t="s">
        <v>240</v>
      </c>
      <c r="C43" s="8" t="s">
        <v>78</v>
      </c>
      <c r="D43" s="9" t="s">
        <v>62</v>
      </c>
      <c r="E43" s="14">
        <v>4.3999999999999997E-2</v>
      </c>
      <c r="F43" s="14">
        <v>0.14099999999999999</v>
      </c>
      <c r="G43" s="14">
        <v>39</v>
      </c>
      <c r="H43" s="14">
        <v>37</v>
      </c>
      <c r="I43" s="14">
        <v>0.43</v>
      </c>
      <c r="J43" s="14">
        <v>0.54600000000000004</v>
      </c>
      <c r="K43" s="14">
        <v>2.5000000000000001E-2</v>
      </c>
      <c r="L43" s="14">
        <v>4139757</v>
      </c>
      <c r="M43" s="14">
        <v>0.35599999999999998</v>
      </c>
    </row>
    <row r="44" spans="1:13" ht="14.4">
      <c r="A44" s="18" t="str">
        <f t="shared" si="0"/>
        <v>Somalia-Africa 2000</v>
      </c>
      <c r="B44" s="8" t="s">
        <v>246</v>
      </c>
      <c r="C44" s="8" t="s">
        <v>78</v>
      </c>
      <c r="D44" s="9" t="s">
        <v>62</v>
      </c>
      <c r="E44" s="14">
        <v>4.9000000000000002E-2</v>
      </c>
      <c r="F44" s="14">
        <v>0.105</v>
      </c>
      <c r="G44" s="14">
        <v>52</v>
      </c>
      <c r="H44" s="14">
        <v>49</v>
      </c>
      <c r="I44" s="14">
        <v>0.47199999999999998</v>
      </c>
      <c r="J44" s="14">
        <v>0.499</v>
      </c>
      <c r="K44" s="14">
        <v>2.9000000000000001E-2</v>
      </c>
      <c r="L44" s="14">
        <v>7385416</v>
      </c>
      <c r="M44" s="14">
        <v>0.33200000000000002</v>
      </c>
    </row>
    <row r="45" spans="1:13" ht="14.4">
      <c r="A45" s="18" t="str">
        <f t="shared" si="0"/>
        <v>South Africa-Africa 2000</v>
      </c>
      <c r="B45" s="8" t="s">
        <v>247</v>
      </c>
      <c r="C45" s="8" t="s">
        <v>78</v>
      </c>
      <c r="D45" s="9" t="s">
        <v>62</v>
      </c>
      <c r="E45" s="14">
        <v>2.4E-2</v>
      </c>
      <c r="F45" s="14">
        <v>5.1999999999999998E-2</v>
      </c>
      <c r="G45" s="14">
        <v>58</v>
      </c>
      <c r="H45" s="14">
        <v>54</v>
      </c>
      <c r="I45" s="14">
        <v>0.33</v>
      </c>
      <c r="J45" s="14">
        <v>0.63600000000000001</v>
      </c>
      <c r="K45" s="14">
        <v>3.4000000000000002E-2</v>
      </c>
      <c r="L45" s="14">
        <v>44000000</v>
      </c>
      <c r="M45" s="14">
        <v>0.56899999999999995</v>
      </c>
    </row>
    <row r="46" spans="1:13" ht="14.4">
      <c r="A46" s="18" t="str">
        <f t="shared" si="0"/>
        <v>South Sudan-Africa 2000</v>
      </c>
      <c r="B46" s="8" t="s">
        <v>249</v>
      </c>
      <c r="C46" s="8" t="s">
        <v>78</v>
      </c>
      <c r="D46" s="9" t="s">
        <v>62</v>
      </c>
      <c r="E46" s="14">
        <v>4.2999999999999997E-2</v>
      </c>
      <c r="F46" s="14">
        <v>0.11</v>
      </c>
      <c r="G46" s="14">
        <v>50</v>
      </c>
      <c r="H46" s="14">
        <v>48</v>
      </c>
      <c r="I46" s="14">
        <v>0.44700000000000001</v>
      </c>
      <c r="J46" s="14">
        <v>0.52300000000000002</v>
      </c>
      <c r="K46" s="14">
        <v>0.03</v>
      </c>
      <c r="L46" s="14">
        <v>6652984</v>
      </c>
      <c r="M46" s="14">
        <v>0.16500000000000001</v>
      </c>
    </row>
    <row r="47" spans="1:13" ht="14.4">
      <c r="A47" s="18" t="str">
        <f t="shared" si="0"/>
        <v>Sudan-Africa 2000</v>
      </c>
      <c r="B47" s="8" t="s">
        <v>256</v>
      </c>
      <c r="C47" s="8" t="s">
        <v>78</v>
      </c>
      <c r="D47" s="9" t="s">
        <v>62</v>
      </c>
      <c r="E47" s="14">
        <v>0.04</v>
      </c>
      <c r="F47" s="14">
        <v>6.9000000000000006E-2</v>
      </c>
      <c r="G47" s="14">
        <v>60</v>
      </c>
      <c r="H47" s="14">
        <v>56</v>
      </c>
      <c r="I47" s="14">
        <v>0.437</v>
      </c>
      <c r="J47" s="14">
        <v>0.53300000000000003</v>
      </c>
      <c r="K47" s="14">
        <v>0.03</v>
      </c>
      <c r="L47" s="14">
        <v>27729798</v>
      </c>
      <c r="M47" s="14">
        <v>0.32500000000000001</v>
      </c>
    </row>
    <row r="48" spans="1:13" ht="14.4">
      <c r="A48" s="18" t="str">
        <f t="shared" si="0"/>
        <v>Swaziland-Africa 2000</v>
      </c>
      <c r="B48" s="8" t="s">
        <v>258</v>
      </c>
      <c r="C48" s="8" t="s">
        <v>78</v>
      </c>
      <c r="D48" s="9" t="s">
        <v>62</v>
      </c>
      <c r="E48" s="14">
        <v>3.3000000000000002E-2</v>
      </c>
      <c r="F48" s="14">
        <v>0.08</v>
      </c>
      <c r="G48" s="14">
        <v>49</v>
      </c>
      <c r="H48" s="14">
        <v>48</v>
      </c>
      <c r="I48" s="14">
        <v>0.44600000000000001</v>
      </c>
      <c r="J48" s="14">
        <v>0.52400000000000002</v>
      </c>
      <c r="K48" s="14">
        <v>2.9000000000000001E-2</v>
      </c>
      <c r="L48" s="14">
        <v>1063715</v>
      </c>
      <c r="M48" s="14">
        <v>0.22700000000000001</v>
      </c>
    </row>
    <row r="49" spans="1:13" ht="14.4">
      <c r="A49" s="18" t="str">
        <f t="shared" si="0"/>
        <v>Tanzania-Africa 2000</v>
      </c>
      <c r="B49" s="8" t="s">
        <v>263</v>
      </c>
      <c r="C49" s="8" t="s">
        <v>78</v>
      </c>
      <c r="D49" s="9" t="s">
        <v>62</v>
      </c>
      <c r="E49" s="14">
        <v>4.2000000000000003E-2</v>
      </c>
      <c r="F49" s="14">
        <v>0.08</v>
      </c>
      <c r="G49" s="14">
        <v>51</v>
      </c>
      <c r="H49" s="14">
        <v>49</v>
      </c>
      <c r="I49" s="14">
        <v>0.44800000000000001</v>
      </c>
      <c r="J49" s="14">
        <v>0.52300000000000002</v>
      </c>
      <c r="K49" s="14">
        <v>2.9000000000000001E-2</v>
      </c>
      <c r="L49" s="14">
        <v>34020512</v>
      </c>
      <c r="M49" s="14">
        <v>0.223</v>
      </c>
    </row>
    <row r="50" spans="1:13" ht="14.4">
      <c r="A50" s="18" t="str">
        <f t="shared" si="0"/>
        <v>Togo-Africa 2000</v>
      </c>
      <c r="B50" s="8" t="s">
        <v>266</v>
      </c>
      <c r="C50" s="8" t="s">
        <v>78</v>
      </c>
      <c r="D50" s="9" t="s">
        <v>62</v>
      </c>
      <c r="E50" s="14">
        <v>3.9E-2</v>
      </c>
      <c r="F50" s="14">
        <v>7.6999999999999999E-2</v>
      </c>
      <c r="G50" s="14">
        <v>54</v>
      </c>
      <c r="H50" s="14">
        <v>53</v>
      </c>
      <c r="I50" s="14">
        <v>0.442</v>
      </c>
      <c r="J50" s="14">
        <v>0.52900000000000003</v>
      </c>
      <c r="K50" s="14">
        <v>2.9000000000000001E-2</v>
      </c>
      <c r="L50" s="14">
        <v>4864753</v>
      </c>
      <c r="M50" s="14">
        <v>0.32900000000000001</v>
      </c>
    </row>
    <row r="51" spans="1:13" ht="14.4">
      <c r="A51" s="18" t="str">
        <f t="shared" si="0"/>
        <v>Tunisia-Africa 2000</v>
      </c>
      <c r="B51" s="8" t="s">
        <v>269</v>
      </c>
      <c r="C51" s="8" t="s">
        <v>78</v>
      </c>
      <c r="D51" s="9" t="s">
        <v>62</v>
      </c>
      <c r="E51" s="14">
        <v>1.7000000000000001E-2</v>
      </c>
      <c r="F51" s="14">
        <v>2.5999999999999999E-2</v>
      </c>
      <c r="G51" s="14">
        <v>75</v>
      </c>
      <c r="H51" s="14">
        <v>71</v>
      </c>
      <c r="I51" s="14">
        <v>0.29799999999999999</v>
      </c>
      <c r="J51" s="14">
        <v>0.64100000000000001</v>
      </c>
      <c r="K51" s="14">
        <v>0.06</v>
      </c>
      <c r="L51" s="14">
        <v>9563500</v>
      </c>
      <c r="M51" s="14">
        <v>0.63400000000000001</v>
      </c>
    </row>
    <row r="52" spans="1:13" ht="14.4">
      <c r="A52" s="18" t="str">
        <f t="shared" si="0"/>
        <v>Uganda-Africa 2000</v>
      </c>
      <c r="B52" s="8" t="s">
        <v>273</v>
      </c>
      <c r="C52" s="8" t="s">
        <v>78</v>
      </c>
      <c r="D52" s="9" t="s">
        <v>62</v>
      </c>
      <c r="E52" s="14">
        <v>4.8000000000000001E-2</v>
      </c>
      <c r="F52" s="14">
        <v>8.8999999999999996E-2</v>
      </c>
      <c r="G52" s="14">
        <v>48</v>
      </c>
      <c r="H52" s="14">
        <v>48</v>
      </c>
      <c r="I52" s="14">
        <v>0.49299999999999999</v>
      </c>
      <c r="J52" s="14">
        <v>0.48099999999999998</v>
      </c>
      <c r="K52" s="14">
        <v>2.7E-2</v>
      </c>
      <c r="L52" s="14">
        <v>24275641</v>
      </c>
      <c r="M52" s="14">
        <v>0.121</v>
      </c>
    </row>
    <row r="53" spans="1:13" ht="14.4">
      <c r="A53" s="18" t="str">
        <f t="shared" si="0"/>
        <v>Zambia-Africa 2000</v>
      </c>
      <c r="B53" s="8" t="s">
        <v>284</v>
      </c>
      <c r="C53" s="8" t="s">
        <v>78</v>
      </c>
      <c r="D53" s="9" t="s">
        <v>62</v>
      </c>
      <c r="E53" s="14">
        <v>4.4999999999999998E-2</v>
      </c>
      <c r="F53" s="14">
        <v>0.1</v>
      </c>
      <c r="G53" s="14">
        <v>42</v>
      </c>
      <c r="H53" s="14">
        <v>42</v>
      </c>
      <c r="I53" s="14">
        <v>0.45700000000000002</v>
      </c>
      <c r="J53" s="14">
        <v>0.51500000000000001</v>
      </c>
      <c r="K53" s="14">
        <v>2.7E-2</v>
      </c>
      <c r="L53" s="14">
        <v>10100981</v>
      </c>
      <c r="M53" s="14">
        <v>0.34799999999999998</v>
      </c>
    </row>
    <row r="54" spans="1:13" ht="14.4">
      <c r="A54" s="18" t="str">
        <f t="shared" si="0"/>
        <v>Zimbabwe-Africa 2000</v>
      </c>
      <c r="B54" s="8" t="s">
        <v>285</v>
      </c>
      <c r="C54" s="8" t="s">
        <v>78</v>
      </c>
      <c r="D54" s="9" t="s">
        <v>62</v>
      </c>
      <c r="E54" s="14">
        <v>3.2000000000000001E-2</v>
      </c>
      <c r="F54" s="14">
        <v>6.0999999999999999E-2</v>
      </c>
      <c r="G54" s="14">
        <v>44</v>
      </c>
      <c r="H54" s="14">
        <v>44</v>
      </c>
      <c r="I54" s="14">
        <v>0.42199999999999999</v>
      </c>
      <c r="J54" s="14">
        <v>0.54500000000000004</v>
      </c>
      <c r="K54" s="14">
        <v>3.4000000000000002E-2</v>
      </c>
      <c r="L54" s="14">
        <v>12503652</v>
      </c>
      <c r="M54" s="14">
        <v>0.33800000000000002</v>
      </c>
    </row>
    <row r="55" spans="1:13" ht="14.4">
      <c r="A55" s="18" t="str">
        <f t="shared" si="0"/>
        <v>Afghanistan-Asia 2000</v>
      </c>
      <c r="B55" s="8" t="s">
        <v>60</v>
      </c>
      <c r="C55" s="8" t="s">
        <v>61</v>
      </c>
      <c r="D55" s="9" t="s">
        <v>62</v>
      </c>
      <c r="E55" s="14">
        <v>0.05</v>
      </c>
      <c r="F55" s="14">
        <v>9.5000000000000001E-2</v>
      </c>
      <c r="G55" s="14">
        <v>56</v>
      </c>
      <c r="H55" s="14">
        <v>54</v>
      </c>
      <c r="I55" s="14">
        <v>0.495</v>
      </c>
      <c r="J55" s="14">
        <v>0.48499999999999999</v>
      </c>
      <c r="K55" s="14">
        <v>0.02</v>
      </c>
      <c r="L55" s="14">
        <v>20595360</v>
      </c>
      <c r="M55" s="14">
        <v>0.21299999999999999</v>
      </c>
    </row>
    <row r="56" spans="1:13" ht="14.4">
      <c r="A56" s="18" t="str">
        <f t="shared" si="0"/>
        <v>Armenia-Asia 2000</v>
      </c>
      <c r="B56" s="8" t="s">
        <v>86</v>
      </c>
      <c r="C56" s="8" t="s">
        <v>61</v>
      </c>
      <c r="D56" s="9" t="s">
        <v>62</v>
      </c>
      <c r="E56" s="14">
        <v>1.2999999999999999E-2</v>
      </c>
      <c r="F56" s="14">
        <v>2.7E-2</v>
      </c>
      <c r="G56" s="14">
        <v>75</v>
      </c>
      <c r="H56" s="14">
        <v>68</v>
      </c>
      <c r="I56" s="14">
        <v>0.25900000000000001</v>
      </c>
      <c r="J56" s="14">
        <v>0.64100000000000001</v>
      </c>
      <c r="K56" s="14">
        <v>0.1</v>
      </c>
      <c r="L56" s="14">
        <v>3076098</v>
      </c>
      <c r="M56" s="14">
        <v>0.64700000000000002</v>
      </c>
    </row>
    <row r="57" spans="1:13" ht="14.4">
      <c r="A57" s="18" t="str">
        <f t="shared" si="0"/>
        <v>Azerbaijan-Asia 2000</v>
      </c>
      <c r="B57" s="8" t="s">
        <v>90</v>
      </c>
      <c r="C57" s="8" t="s">
        <v>61</v>
      </c>
      <c r="D57" s="9" t="s">
        <v>62</v>
      </c>
      <c r="E57" s="14">
        <v>1.4999999999999999E-2</v>
      </c>
      <c r="F57" s="14">
        <v>6.0999999999999999E-2</v>
      </c>
      <c r="G57" s="14">
        <v>70</v>
      </c>
      <c r="H57" s="14">
        <v>64</v>
      </c>
      <c r="I57" s="14">
        <v>0.311</v>
      </c>
      <c r="J57" s="14">
        <v>0.63300000000000001</v>
      </c>
      <c r="K57" s="14">
        <v>5.6000000000000001E-2</v>
      </c>
      <c r="L57" s="14">
        <v>8048600</v>
      </c>
      <c r="M57" s="14">
        <v>0.51400000000000001</v>
      </c>
    </row>
    <row r="58" spans="1:13" ht="14.4">
      <c r="A58" s="18" t="str">
        <f t="shared" si="0"/>
        <v>Bangladesh-Asia 2000</v>
      </c>
      <c r="B58" s="8" t="s">
        <v>94</v>
      </c>
      <c r="C58" s="8" t="s">
        <v>61</v>
      </c>
      <c r="D58" s="9" t="s">
        <v>62</v>
      </c>
      <c r="E58" s="14">
        <v>2.7E-2</v>
      </c>
      <c r="F58" s="14">
        <v>6.4000000000000001E-2</v>
      </c>
      <c r="G58" s="14">
        <v>66</v>
      </c>
      <c r="H58" s="14">
        <v>65</v>
      </c>
      <c r="I58" s="14">
        <v>0.37</v>
      </c>
      <c r="J58" s="14">
        <v>0.59</v>
      </c>
      <c r="K58" s="14">
        <v>4.1000000000000002E-2</v>
      </c>
      <c r="L58" s="14">
        <v>132383265</v>
      </c>
      <c r="M58" s="14">
        <v>0.23599999999999999</v>
      </c>
    </row>
    <row r="59" spans="1:13" ht="14.4">
      <c r="A59" s="18" t="str">
        <f t="shared" si="0"/>
        <v>Bhutan-Asia 2000</v>
      </c>
      <c r="B59" s="8" t="s">
        <v>101</v>
      </c>
      <c r="C59" s="8" t="s">
        <v>61</v>
      </c>
      <c r="D59" s="9" t="s">
        <v>62</v>
      </c>
      <c r="E59" s="14">
        <v>2.8000000000000001E-2</v>
      </c>
      <c r="F59" s="14">
        <v>5.8999999999999997E-2</v>
      </c>
      <c r="G59" s="14">
        <v>60</v>
      </c>
      <c r="H59" s="14">
        <v>60</v>
      </c>
      <c r="I59" s="14">
        <v>0.40600000000000003</v>
      </c>
      <c r="J59" s="14">
        <v>0.55600000000000005</v>
      </c>
      <c r="K59" s="14">
        <v>3.7999999999999999E-2</v>
      </c>
      <c r="L59" s="14">
        <v>564350</v>
      </c>
      <c r="M59" s="14">
        <v>0.254</v>
      </c>
    </row>
    <row r="60" spans="1:13" ht="14.4">
      <c r="A60" s="18" t="str">
        <f t="shared" si="0"/>
        <v>Brunei-Asia 2000</v>
      </c>
      <c r="B60" s="8" t="s">
        <v>106</v>
      </c>
      <c r="C60" s="8" t="s">
        <v>61</v>
      </c>
      <c r="D60" s="9" t="s">
        <v>62</v>
      </c>
      <c r="E60" s="14">
        <v>2.3E-2</v>
      </c>
      <c r="F60" s="14">
        <v>8.0000000000000002E-3</v>
      </c>
      <c r="G60" s="14">
        <v>78</v>
      </c>
      <c r="H60" s="14">
        <v>74</v>
      </c>
      <c r="I60" s="14">
        <v>0.30399999999999999</v>
      </c>
      <c r="J60" s="14">
        <v>0.66800000000000004</v>
      </c>
      <c r="K60" s="14">
        <v>2.8000000000000001E-2</v>
      </c>
      <c r="L60" s="14">
        <v>331801</v>
      </c>
      <c r="M60" s="14">
        <v>0.71199999999999997</v>
      </c>
    </row>
    <row r="61" spans="1:13" ht="14.4">
      <c r="A61" s="18" t="str">
        <f t="shared" si="0"/>
        <v>Cambodia-Asia 2000</v>
      </c>
      <c r="B61" s="8" t="s">
        <v>110</v>
      </c>
      <c r="C61" s="8" t="s">
        <v>61</v>
      </c>
      <c r="D61" s="9" t="s">
        <v>62</v>
      </c>
      <c r="E61" s="14">
        <v>2.8000000000000001E-2</v>
      </c>
      <c r="F61" s="14">
        <v>8.2000000000000003E-2</v>
      </c>
      <c r="G61" s="14">
        <v>65</v>
      </c>
      <c r="H61" s="14">
        <v>59</v>
      </c>
      <c r="I61" s="14">
        <v>0.40799999999999997</v>
      </c>
      <c r="J61" s="14">
        <v>0.55400000000000005</v>
      </c>
      <c r="K61" s="14">
        <v>3.7999999999999999E-2</v>
      </c>
      <c r="L61" s="14">
        <v>12222871</v>
      </c>
      <c r="M61" s="14">
        <v>0.186</v>
      </c>
    </row>
    <row r="62" spans="1:13" ht="14.4">
      <c r="A62" s="18" t="str">
        <f t="shared" si="0"/>
        <v>China-Asia 2000</v>
      </c>
      <c r="B62" s="8" t="s">
        <v>117</v>
      </c>
      <c r="C62" s="8" t="s">
        <v>61</v>
      </c>
      <c r="D62" s="9" t="s">
        <v>62</v>
      </c>
      <c r="E62" s="14">
        <v>1.4E-2</v>
      </c>
      <c r="F62" s="14">
        <v>0.03</v>
      </c>
      <c r="G62" s="14">
        <v>74</v>
      </c>
      <c r="H62" s="14">
        <v>71</v>
      </c>
      <c r="I62" s="14">
        <v>0.25600000000000001</v>
      </c>
      <c r="J62" s="14">
        <v>0.67500000000000004</v>
      </c>
      <c r="K62" s="14">
        <v>6.9000000000000006E-2</v>
      </c>
      <c r="L62" s="14">
        <v>1262645000</v>
      </c>
      <c r="M62" s="14">
        <v>0.35899999999999999</v>
      </c>
    </row>
    <row r="63" spans="1:13" ht="14.4">
      <c r="A63" s="18" t="str">
        <f t="shared" si="0"/>
        <v>Georgia-Asia 2000</v>
      </c>
      <c r="B63" s="8" t="s">
        <v>147</v>
      </c>
      <c r="C63" s="8" t="s">
        <v>61</v>
      </c>
      <c r="D63" s="9" t="s">
        <v>62</v>
      </c>
      <c r="E63" s="14">
        <v>1.2E-2</v>
      </c>
      <c r="F63" s="14">
        <v>3.1E-2</v>
      </c>
      <c r="G63" s="14">
        <v>75</v>
      </c>
      <c r="H63" s="14">
        <v>68</v>
      </c>
      <c r="I63" s="14">
        <v>0.219</v>
      </c>
      <c r="J63" s="14">
        <v>0.65600000000000003</v>
      </c>
      <c r="K63" s="14">
        <v>0.125</v>
      </c>
      <c r="L63" s="14">
        <v>4418300</v>
      </c>
      <c r="M63" s="14">
        <v>0.52600000000000002</v>
      </c>
    </row>
    <row r="64" spans="1:13" ht="14.4">
      <c r="A64" s="18" t="str">
        <f t="shared" si="0"/>
        <v>Hong Kong SAR-Asia 2000</v>
      </c>
      <c r="B64" s="8" t="s">
        <v>160</v>
      </c>
      <c r="C64" s="8" t="s">
        <v>61</v>
      </c>
      <c r="D64" s="9" t="s">
        <v>62</v>
      </c>
      <c r="E64" s="14">
        <v>8.0000000000000002E-3</v>
      </c>
      <c r="F64" s="8"/>
      <c r="G64" s="14">
        <v>84</v>
      </c>
      <c r="H64" s="14">
        <v>78</v>
      </c>
      <c r="I64" s="14">
        <v>0.17299999999999999</v>
      </c>
      <c r="J64" s="14">
        <v>0.71699999999999997</v>
      </c>
      <c r="K64" s="14">
        <v>0.11</v>
      </c>
      <c r="L64" s="14">
        <v>6665000</v>
      </c>
      <c r="M64" s="14">
        <v>1</v>
      </c>
    </row>
    <row r="65" spans="1:13" ht="14.4">
      <c r="A65" s="18" t="str">
        <f t="shared" si="0"/>
        <v>India-Asia 2000</v>
      </c>
      <c r="B65" s="8" t="s">
        <v>163</v>
      </c>
      <c r="C65" s="8" t="s">
        <v>61</v>
      </c>
      <c r="D65" s="9" t="s">
        <v>62</v>
      </c>
      <c r="E65" s="14">
        <v>2.5999999999999999E-2</v>
      </c>
      <c r="F65" s="14">
        <v>6.7000000000000004E-2</v>
      </c>
      <c r="G65" s="14">
        <v>63</v>
      </c>
      <c r="H65" s="14">
        <v>61</v>
      </c>
      <c r="I65" s="14">
        <v>0.34200000000000003</v>
      </c>
      <c r="J65" s="14">
        <v>0.61399999999999999</v>
      </c>
      <c r="K65" s="14">
        <v>4.3999999999999997E-2</v>
      </c>
      <c r="L65" s="14">
        <v>1042261758</v>
      </c>
      <c r="M65" s="14">
        <v>0.27700000000000002</v>
      </c>
    </row>
    <row r="66" spans="1:13" ht="14.4">
      <c r="A66" s="18" t="str">
        <f t="shared" si="0"/>
        <v>Indonesia-Asia 2000</v>
      </c>
      <c r="B66" s="8" t="s">
        <v>164</v>
      </c>
      <c r="C66" s="8" t="s">
        <v>61</v>
      </c>
      <c r="D66" s="9" t="s">
        <v>62</v>
      </c>
      <c r="E66" s="14">
        <v>2.1999999999999999E-2</v>
      </c>
      <c r="F66" s="14">
        <v>4.1000000000000002E-2</v>
      </c>
      <c r="G66" s="14">
        <v>69</v>
      </c>
      <c r="H66" s="14">
        <v>65</v>
      </c>
      <c r="I66" s="14">
        <v>0.307</v>
      </c>
      <c r="J66" s="14">
        <v>0.64700000000000002</v>
      </c>
      <c r="K66" s="14">
        <v>4.7E-2</v>
      </c>
      <c r="L66" s="14">
        <v>208938698</v>
      </c>
      <c r="M66" s="14">
        <v>0.42</v>
      </c>
    </row>
    <row r="67" spans="1:13" ht="14.4">
      <c r="A67" s="18" t="str">
        <f t="shared" ref="A67:A130" si="1">CONCATENATE(B67," ",D67)</f>
        <v>Japan-Asia 2000</v>
      </c>
      <c r="B67" s="8" t="s">
        <v>172</v>
      </c>
      <c r="C67" s="8" t="s">
        <v>61</v>
      </c>
      <c r="D67" s="9" t="s">
        <v>62</v>
      </c>
      <c r="E67" s="14">
        <v>8.9999999999999993E-3</v>
      </c>
      <c r="F67" s="14">
        <v>3.0000000000000001E-3</v>
      </c>
      <c r="G67" s="14">
        <v>85</v>
      </c>
      <c r="H67" s="14">
        <v>78</v>
      </c>
      <c r="I67" s="14">
        <v>0.14599999999999999</v>
      </c>
      <c r="J67" s="14">
        <v>0.68200000000000005</v>
      </c>
      <c r="K67" s="14">
        <v>0.17199999999999999</v>
      </c>
      <c r="L67" s="14">
        <v>126870000</v>
      </c>
      <c r="M67" s="14">
        <v>0.78600000000000003</v>
      </c>
    </row>
    <row r="68" spans="1:13" ht="14.4">
      <c r="A68" s="18" t="str">
        <f t="shared" si="1"/>
        <v>Kazakhstan-Asia 2000</v>
      </c>
      <c r="B68" s="8" t="s">
        <v>174</v>
      </c>
      <c r="C68" s="8" t="s">
        <v>61</v>
      </c>
      <c r="D68" s="9" t="s">
        <v>62</v>
      </c>
      <c r="E68" s="14">
        <v>1.4999999999999999E-2</v>
      </c>
      <c r="F68" s="14">
        <v>3.7999999999999999E-2</v>
      </c>
      <c r="G68" s="14">
        <v>71</v>
      </c>
      <c r="H68" s="14">
        <v>60</v>
      </c>
      <c r="I68" s="14">
        <v>0.27700000000000002</v>
      </c>
      <c r="J68" s="14">
        <v>0.65500000000000003</v>
      </c>
      <c r="K68" s="14">
        <v>6.8000000000000005E-2</v>
      </c>
      <c r="L68" s="14">
        <v>14883626</v>
      </c>
      <c r="M68" s="14">
        <v>0.55700000000000005</v>
      </c>
    </row>
    <row r="69" spans="1:13" ht="14.4">
      <c r="A69" s="18" t="str">
        <f t="shared" si="1"/>
        <v>North Korea-Asia 2000</v>
      </c>
      <c r="B69" s="8" t="s">
        <v>216</v>
      </c>
      <c r="C69" s="8" t="s">
        <v>61</v>
      </c>
      <c r="D69" s="9" t="s">
        <v>62</v>
      </c>
      <c r="E69" s="14">
        <v>1.7999999999999999E-2</v>
      </c>
      <c r="F69" s="14">
        <v>4.4999999999999998E-2</v>
      </c>
      <c r="G69" s="14">
        <v>69</v>
      </c>
      <c r="H69" s="14">
        <v>61</v>
      </c>
      <c r="I69" s="14">
        <v>0.26</v>
      </c>
      <c r="J69" s="14">
        <v>0.68100000000000005</v>
      </c>
      <c r="K69" s="14">
        <v>5.8999999999999997E-2</v>
      </c>
      <c r="L69" s="14">
        <v>22840225</v>
      </c>
      <c r="M69" s="14">
        <v>0.59399999999999997</v>
      </c>
    </row>
    <row r="70" spans="1:13" ht="14.4">
      <c r="A70" s="18" t="str">
        <f t="shared" si="1"/>
        <v>South Korea-Asia 2000</v>
      </c>
      <c r="B70" s="8" t="s">
        <v>248</v>
      </c>
      <c r="C70" s="8" t="s">
        <v>61</v>
      </c>
      <c r="D70" s="9" t="s">
        <v>62</v>
      </c>
      <c r="E70" s="14">
        <v>1.2999999999999999E-2</v>
      </c>
      <c r="F70" s="14">
        <v>5.0000000000000001E-3</v>
      </c>
      <c r="G70" s="14">
        <v>80</v>
      </c>
      <c r="H70" s="14">
        <v>72</v>
      </c>
      <c r="I70" s="14">
        <v>0.21</v>
      </c>
      <c r="J70" s="14">
        <v>0.71699999999999997</v>
      </c>
      <c r="K70" s="14">
        <v>7.2999999999999995E-2</v>
      </c>
      <c r="L70" s="14">
        <v>47008111</v>
      </c>
      <c r="M70" s="14">
        <v>0.79600000000000004</v>
      </c>
    </row>
    <row r="71" spans="1:13" ht="14.4">
      <c r="A71" s="18" t="str">
        <f t="shared" si="1"/>
        <v>Kyrgyzstan-Asia 2000</v>
      </c>
      <c r="B71" s="8" t="s">
        <v>179</v>
      </c>
      <c r="C71" s="8" t="s">
        <v>61</v>
      </c>
      <c r="D71" s="9" t="s">
        <v>62</v>
      </c>
      <c r="E71" s="14">
        <v>0.02</v>
      </c>
      <c r="F71" s="14">
        <v>4.2000000000000003E-2</v>
      </c>
      <c r="G71" s="14">
        <v>72</v>
      </c>
      <c r="H71" s="14">
        <v>65</v>
      </c>
      <c r="I71" s="14">
        <v>0.35</v>
      </c>
      <c r="J71" s="14">
        <v>0.59599999999999997</v>
      </c>
      <c r="K71" s="14">
        <v>5.5E-2</v>
      </c>
      <c r="L71" s="14">
        <v>4898400</v>
      </c>
      <c r="M71" s="14">
        <v>0.35299999999999998</v>
      </c>
    </row>
    <row r="72" spans="1:13" ht="14.4">
      <c r="A72" s="18" t="str">
        <f t="shared" si="1"/>
        <v>Laos-Asia 2000</v>
      </c>
      <c r="B72" s="8" t="s">
        <v>180</v>
      </c>
      <c r="C72" s="8" t="s">
        <v>61</v>
      </c>
      <c r="D72" s="9" t="s">
        <v>62</v>
      </c>
      <c r="E72" s="14">
        <v>3.1E-2</v>
      </c>
      <c r="F72" s="14">
        <v>8.3000000000000004E-2</v>
      </c>
      <c r="G72" s="14">
        <v>63</v>
      </c>
      <c r="H72" s="14">
        <v>60</v>
      </c>
      <c r="I72" s="14">
        <v>0.435</v>
      </c>
      <c r="J72" s="14">
        <v>0.52900000000000003</v>
      </c>
      <c r="K72" s="14">
        <v>3.5999999999999997E-2</v>
      </c>
      <c r="L72" s="14">
        <v>5388281</v>
      </c>
      <c r="M72" s="14">
        <v>0.22</v>
      </c>
    </row>
    <row r="73" spans="1:13" ht="14.4">
      <c r="A73" s="18" t="str">
        <f t="shared" si="1"/>
        <v>Macao SAR-Asia 2000</v>
      </c>
      <c r="B73" s="8" t="s">
        <v>189</v>
      </c>
      <c r="C73" s="8" t="s">
        <v>61</v>
      </c>
      <c r="D73" s="9" t="s">
        <v>62</v>
      </c>
      <c r="E73" s="14">
        <v>8.9999999999999993E-3</v>
      </c>
      <c r="F73" s="8"/>
      <c r="G73" s="14">
        <v>80</v>
      </c>
      <c r="H73" s="14">
        <v>75</v>
      </c>
      <c r="I73" s="14">
        <v>0.22800000000000001</v>
      </c>
      <c r="J73" s="14">
        <v>0.69799999999999995</v>
      </c>
      <c r="K73" s="14">
        <v>7.3999999999999996E-2</v>
      </c>
      <c r="L73" s="14">
        <v>431907</v>
      </c>
      <c r="M73" s="14">
        <v>1</v>
      </c>
    </row>
    <row r="74" spans="1:13" ht="14.4">
      <c r="A74" s="18" t="str">
        <f t="shared" si="1"/>
        <v>Malaysia-Asia 2000</v>
      </c>
      <c r="B74" s="8" t="s">
        <v>192</v>
      </c>
      <c r="C74" s="8" t="s">
        <v>61</v>
      </c>
      <c r="D74" s="9" t="s">
        <v>62</v>
      </c>
      <c r="E74" s="14">
        <v>2.3E-2</v>
      </c>
      <c r="F74" s="14">
        <v>8.9999999999999993E-3</v>
      </c>
      <c r="G74" s="14">
        <v>75</v>
      </c>
      <c r="H74" s="14">
        <v>71</v>
      </c>
      <c r="I74" s="14">
        <v>0.33300000000000002</v>
      </c>
      <c r="J74" s="14">
        <v>0.628</v>
      </c>
      <c r="K74" s="14">
        <v>3.7999999999999999E-2</v>
      </c>
      <c r="L74" s="14">
        <v>23420751</v>
      </c>
      <c r="M74" s="14">
        <v>0.62</v>
      </c>
    </row>
    <row r="75" spans="1:13" ht="14.4">
      <c r="A75" s="18" t="str">
        <f t="shared" si="1"/>
        <v>Maldives-Asia 2000</v>
      </c>
      <c r="B75" s="8" t="s">
        <v>193</v>
      </c>
      <c r="C75" s="8" t="s">
        <v>61</v>
      </c>
      <c r="D75" s="9" t="s">
        <v>62</v>
      </c>
      <c r="E75" s="14">
        <v>2.5000000000000001E-2</v>
      </c>
      <c r="F75" s="14">
        <v>3.5000000000000003E-2</v>
      </c>
      <c r="G75" s="14">
        <v>70</v>
      </c>
      <c r="H75" s="14">
        <v>69</v>
      </c>
      <c r="I75" s="14">
        <v>0.41299999999999998</v>
      </c>
      <c r="J75" s="14">
        <v>0.54900000000000004</v>
      </c>
      <c r="K75" s="14">
        <v>3.7999999999999999E-2</v>
      </c>
      <c r="L75" s="14">
        <v>272745</v>
      </c>
      <c r="M75" s="14">
        <v>0.27700000000000002</v>
      </c>
    </row>
    <row r="76" spans="1:13" ht="14.4">
      <c r="A76" s="18" t="str">
        <f t="shared" si="1"/>
        <v>Mongolia-Asia 2000</v>
      </c>
      <c r="B76" s="8" t="s">
        <v>203</v>
      </c>
      <c r="C76" s="8" t="s">
        <v>61</v>
      </c>
      <c r="D76" s="9" t="s">
        <v>62</v>
      </c>
      <c r="E76" s="14">
        <v>1.9E-2</v>
      </c>
      <c r="F76" s="14">
        <v>4.9000000000000002E-2</v>
      </c>
      <c r="G76" s="14">
        <v>66</v>
      </c>
      <c r="H76" s="14">
        <v>60</v>
      </c>
      <c r="I76" s="14">
        <v>0.34799999999999998</v>
      </c>
      <c r="J76" s="14">
        <v>0.61499999999999999</v>
      </c>
      <c r="K76" s="14">
        <v>3.6999999999999998E-2</v>
      </c>
      <c r="L76" s="14">
        <v>2397473</v>
      </c>
      <c r="M76" s="14">
        <v>0.57099999999999995</v>
      </c>
    </row>
    <row r="77" spans="1:13" ht="14.4">
      <c r="A77" s="18" t="str">
        <f t="shared" si="1"/>
        <v>Myanmar-Asia 2000</v>
      </c>
      <c r="B77" s="8" t="s">
        <v>207</v>
      </c>
      <c r="C77" s="8" t="s">
        <v>61</v>
      </c>
      <c r="D77" s="9" t="s">
        <v>62</v>
      </c>
      <c r="E77" s="14">
        <v>2.1000000000000001E-2</v>
      </c>
      <c r="F77" s="14">
        <v>5.8999999999999997E-2</v>
      </c>
      <c r="G77" s="14">
        <v>64</v>
      </c>
      <c r="H77" s="14">
        <v>60</v>
      </c>
      <c r="I77" s="14">
        <v>0.307</v>
      </c>
      <c r="J77" s="14">
        <v>0.64500000000000002</v>
      </c>
      <c r="K77" s="14">
        <v>4.7E-2</v>
      </c>
      <c r="L77" s="14">
        <v>48453000</v>
      </c>
      <c r="M77" s="14">
        <v>0.27</v>
      </c>
    </row>
    <row r="78" spans="1:13" ht="14.4">
      <c r="A78" s="18" t="str">
        <f t="shared" si="1"/>
        <v>Nepal-Asia 2000</v>
      </c>
      <c r="B78" s="8" t="s">
        <v>209</v>
      </c>
      <c r="C78" s="8" t="s">
        <v>61</v>
      </c>
      <c r="D78" s="9" t="s">
        <v>62</v>
      </c>
      <c r="E78" s="14">
        <v>3.3000000000000002E-2</v>
      </c>
      <c r="F78" s="14">
        <v>0.06</v>
      </c>
      <c r="G78" s="14">
        <v>63</v>
      </c>
      <c r="H78" s="14">
        <v>61</v>
      </c>
      <c r="I78" s="14">
        <v>0.40400000000000003</v>
      </c>
      <c r="J78" s="14">
        <v>0.55800000000000005</v>
      </c>
      <c r="K78" s="14">
        <v>3.7999999999999999E-2</v>
      </c>
      <c r="L78" s="14">
        <v>23184177</v>
      </c>
      <c r="M78" s="14">
        <v>0.13400000000000001</v>
      </c>
    </row>
    <row r="79" spans="1:13" ht="14.4">
      <c r="A79" s="18" t="str">
        <f t="shared" si="1"/>
        <v>Pakistan-Asia 2000</v>
      </c>
      <c r="B79" s="8" t="s">
        <v>220</v>
      </c>
      <c r="C79" s="8" t="s">
        <v>61</v>
      </c>
      <c r="D79" s="9" t="s">
        <v>62</v>
      </c>
      <c r="E79" s="14">
        <v>3.1E-2</v>
      </c>
      <c r="F79" s="14">
        <v>8.7999999999999995E-2</v>
      </c>
      <c r="G79" s="14">
        <v>65</v>
      </c>
      <c r="H79" s="14">
        <v>63</v>
      </c>
      <c r="I79" s="14">
        <v>0.41499999999999998</v>
      </c>
      <c r="J79" s="14">
        <v>0.54600000000000004</v>
      </c>
      <c r="K79" s="14">
        <v>3.9E-2</v>
      </c>
      <c r="L79" s="14">
        <v>143832014</v>
      </c>
      <c r="M79" s="14">
        <v>0.33200000000000002</v>
      </c>
    </row>
    <row r="80" spans="1:13" ht="14.4">
      <c r="A80" s="18" t="str">
        <f t="shared" si="1"/>
        <v>Philippines-Asia 2000</v>
      </c>
      <c r="B80" s="8" t="s">
        <v>225</v>
      </c>
      <c r="C80" s="8" t="s">
        <v>61</v>
      </c>
      <c r="D80" s="9" t="s">
        <v>62</v>
      </c>
      <c r="E80" s="14">
        <v>0.03</v>
      </c>
      <c r="F80" s="14">
        <v>0.03</v>
      </c>
      <c r="G80" s="14">
        <v>70</v>
      </c>
      <c r="H80" s="14">
        <v>64</v>
      </c>
      <c r="I80" s="14">
        <v>0.38500000000000001</v>
      </c>
      <c r="J80" s="14">
        <v>0.58299999999999996</v>
      </c>
      <c r="K80" s="14">
        <v>3.2000000000000001E-2</v>
      </c>
      <c r="L80" s="14">
        <v>77651848</v>
      </c>
      <c r="M80" s="14">
        <v>0.48</v>
      </c>
    </row>
    <row r="81" spans="1:13" ht="14.4">
      <c r="A81" s="18" t="str">
        <f t="shared" si="1"/>
        <v>Singapore-Asia 2000</v>
      </c>
      <c r="B81" s="8" t="s">
        <v>241</v>
      </c>
      <c r="C81" s="8" t="s">
        <v>61</v>
      </c>
      <c r="D81" s="9" t="s">
        <v>62</v>
      </c>
      <c r="E81" s="14">
        <v>1.2E-2</v>
      </c>
      <c r="F81" s="14">
        <v>3.0000000000000001E-3</v>
      </c>
      <c r="G81" s="14">
        <v>80</v>
      </c>
      <c r="H81" s="14">
        <v>76</v>
      </c>
      <c r="I81" s="14">
        <v>0.215</v>
      </c>
      <c r="J81" s="14">
        <v>0.71199999999999997</v>
      </c>
      <c r="K81" s="14">
        <v>7.2999999999999995E-2</v>
      </c>
      <c r="L81" s="14">
        <v>4027900</v>
      </c>
      <c r="M81" s="14">
        <v>1</v>
      </c>
    </row>
    <row r="82" spans="1:13" ht="14.4">
      <c r="A82" s="18" t="str">
        <f t="shared" si="1"/>
        <v>Sri Lanka-Asia 2000</v>
      </c>
      <c r="B82" s="8" t="s">
        <v>251</v>
      </c>
      <c r="C82" s="8" t="s">
        <v>61</v>
      </c>
      <c r="D82" s="9" t="s">
        <v>62</v>
      </c>
      <c r="E82" s="14">
        <v>1.7999999999999999E-2</v>
      </c>
      <c r="F82" s="14">
        <v>1.4E-2</v>
      </c>
      <c r="G82" s="14">
        <v>75</v>
      </c>
      <c r="H82" s="14">
        <v>68</v>
      </c>
      <c r="I82" s="14">
        <v>0.26900000000000002</v>
      </c>
      <c r="J82" s="14">
        <v>0.66900000000000004</v>
      </c>
      <c r="K82" s="14">
        <v>6.3E-2</v>
      </c>
      <c r="L82" s="14">
        <v>19102000</v>
      </c>
      <c r="M82" s="14">
        <v>0.184</v>
      </c>
    </row>
    <row r="83" spans="1:13" ht="14.4">
      <c r="A83" s="18" t="str">
        <f t="shared" si="1"/>
        <v>Tajikistan-Asia 2000</v>
      </c>
      <c r="B83" s="8" t="s">
        <v>262</v>
      </c>
      <c r="C83" s="8" t="s">
        <v>61</v>
      </c>
      <c r="D83" s="9" t="s">
        <v>62</v>
      </c>
      <c r="E83" s="14">
        <v>0.03</v>
      </c>
      <c r="F83" s="14">
        <v>7.4999999999999997E-2</v>
      </c>
      <c r="G83" s="14">
        <v>68</v>
      </c>
      <c r="H83" s="14">
        <v>60</v>
      </c>
      <c r="I83" s="14">
        <v>0.42899999999999999</v>
      </c>
      <c r="J83" s="14">
        <v>0.53600000000000003</v>
      </c>
      <c r="K83" s="14">
        <v>3.5000000000000003E-2</v>
      </c>
      <c r="L83" s="14">
        <v>6186152</v>
      </c>
      <c r="M83" s="14">
        <v>0.26500000000000001</v>
      </c>
    </row>
    <row r="84" spans="1:13" ht="14.4">
      <c r="A84" s="18" t="str">
        <f t="shared" si="1"/>
        <v>Thailand-Asia 2000</v>
      </c>
      <c r="B84" s="8" t="s">
        <v>264</v>
      </c>
      <c r="C84" s="8" t="s">
        <v>61</v>
      </c>
      <c r="D84" s="9" t="s">
        <v>62</v>
      </c>
      <c r="E84" s="14">
        <v>1.4999999999999999E-2</v>
      </c>
      <c r="F84" s="14">
        <v>1.9E-2</v>
      </c>
      <c r="G84" s="14">
        <v>75</v>
      </c>
      <c r="H84" s="14">
        <v>67</v>
      </c>
      <c r="I84" s="14">
        <v>0.24199999999999999</v>
      </c>
      <c r="J84" s="14">
        <v>0.69299999999999995</v>
      </c>
      <c r="K84" s="14">
        <v>6.6000000000000003E-2</v>
      </c>
      <c r="L84" s="14">
        <v>62343379</v>
      </c>
      <c r="M84" s="14">
        <v>0.314</v>
      </c>
    </row>
    <row r="85" spans="1:13" ht="14.4">
      <c r="A85" s="18" t="str">
        <f t="shared" si="1"/>
        <v>Timor-Leste-Asia 2000</v>
      </c>
      <c r="B85" s="8" t="s">
        <v>265</v>
      </c>
      <c r="C85" s="8" t="s">
        <v>61</v>
      </c>
      <c r="D85" s="9" t="s">
        <v>62</v>
      </c>
      <c r="E85" s="14">
        <v>4.2999999999999997E-2</v>
      </c>
      <c r="F85" s="14">
        <v>8.4000000000000005E-2</v>
      </c>
      <c r="G85" s="14">
        <v>61</v>
      </c>
      <c r="H85" s="14">
        <v>58</v>
      </c>
      <c r="I85" s="14">
        <v>0.498</v>
      </c>
      <c r="J85" s="14">
        <v>0.47899999999999998</v>
      </c>
      <c r="K85" s="14">
        <v>2.4E-2</v>
      </c>
      <c r="L85" s="14">
        <v>853585</v>
      </c>
      <c r="M85" s="14">
        <v>0.24299999999999999</v>
      </c>
    </row>
    <row r="86" spans="1:13" ht="14.4">
      <c r="A86" s="18" t="str">
        <f t="shared" si="1"/>
        <v>Turkmenistan-Asia 2000</v>
      </c>
      <c r="B86" s="8" t="s">
        <v>271</v>
      </c>
      <c r="C86" s="8" t="s">
        <v>61</v>
      </c>
      <c r="D86" s="9" t="s">
        <v>62</v>
      </c>
      <c r="E86" s="14">
        <v>2.4E-2</v>
      </c>
      <c r="F86" s="14">
        <v>6.6000000000000003E-2</v>
      </c>
      <c r="G86" s="14">
        <v>68</v>
      </c>
      <c r="H86" s="14">
        <v>60</v>
      </c>
      <c r="I86" s="14">
        <v>0.36299999999999999</v>
      </c>
      <c r="J86" s="14">
        <v>0.59399999999999997</v>
      </c>
      <c r="K86" s="14">
        <v>4.2999999999999997E-2</v>
      </c>
      <c r="L86" s="14">
        <v>4501419</v>
      </c>
      <c r="M86" s="14">
        <v>0.45900000000000002</v>
      </c>
    </row>
    <row r="87" spans="1:13" ht="14.4">
      <c r="A87" s="18" t="str">
        <f t="shared" si="1"/>
        <v>Uzbekistan-Asia 2000</v>
      </c>
      <c r="B87" s="8" t="s">
        <v>279</v>
      </c>
      <c r="C87" s="8" t="s">
        <v>61</v>
      </c>
      <c r="D87" s="9" t="s">
        <v>62</v>
      </c>
      <c r="E87" s="14">
        <v>2.1000000000000001E-2</v>
      </c>
      <c r="F87" s="14">
        <v>5.2999999999999999E-2</v>
      </c>
      <c r="G87" s="14">
        <v>70</v>
      </c>
      <c r="H87" s="14">
        <v>64</v>
      </c>
      <c r="I87" s="14">
        <v>0.373</v>
      </c>
      <c r="J87" s="14">
        <v>0.58399999999999996</v>
      </c>
      <c r="K87" s="14">
        <v>4.2999999999999997E-2</v>
      </c>
      <c r="L87" s="14">
        <v>24650400</v>
      </c>
      <c r="M87" s="14">
        <v>0.374</v>
      </c>
    </row>
    <row r="88" spans="1:13" ht="14.4">
      <c r="A88" s="18" t="str">
        <f t="shared" si="1"/>
        <v>Vietnam-Asia 2000</v>
      </c>
      <c r="B88" s="8" t="s">
        <v>282</v>
      </c>
      <c r="C88" s="8" t="s">
        <v>61</v>
      </c>
      <c r="D88" s="9" t="s">
        <v>62</v>
      </c>
      <c r="E88" s="14">
        <v>1.7000000000000001E-2</v>
      </c>
      <c r="F88" s="14">
        <v>2.7E-2</v>
      </c>
      <c r="G88" s="14">
        <v>78</v>
      </c>
      <c r="H88" s="14">
        <v>69</v>
      </c>
      <c r="I88" s="14">
        <v>0.316</v>
      </c>
      <c r="J88" s="14">
        <v>0.62</v>
      </c>
      <c r="K88" s="14">
        <v>6.4000000000000001E-2</v>
      </c>
      <c r="L88" s="14">
        <v>77630900</v>
      </c>
      <c r="M88" s="14">
        <v>0.24399999999999999</v>
      </c>
    </row>
    <row r="89" spans="1:13" ht="14.4">
      <c r="A89" s="18" t="str">
        <f t="shared" si="1"/>
        <v>Albania-Europe 2000</v>
      </c>
      <c r="B89" s="8" t="s">
        <v>75</v>
      </c>
      <c r="C89" s="8" t="s">
        <v>76</v>
      </c>
      <c r="D89" s="9" t="s">
        <v>62</v>
      </c>
      <c r="E89" s="14">
        <v>1.9E-2</v>
      </c>
      <c r="F89" s="14">
        <v>2.3E-2</v>
      </c>
      <c r="G89" s="14">
        <v>77</v>
      </c>
      <c r="H89" s="14">
        <v>71</v>
      </c>
      <c r="I89" s="14">
        <v>0.30299999999999999</v>
      </c>
      <c r="J89" s="14">
        <v>0.628</v>
      </c>
      <c r="K89" s="14">
        <v>6.8000000000000005E-2</v>
      </c>
      <c r="L89" s="14">
        <v>3089027</v>
      </c>
      <c r="M89" s="14">
        <v>0.41699999999999998</v>
      </c>
    </row>
    <row r="90" spans="1:13" ht="14.4">
      <c r="A90" s="18" t="str">
        <f t="shared" si="1"/>
        <v>Andorra-Europe 2000</v>
      </c>
      <c r="B90" s="8" t="s">
        <v>81</v>
      </c>
      <c r="C90" s="8" t="s">
        <v>76</v>
      </c>
      <c r="D90" s="9" t="s">
        <v>62</v>
      </c>
      <c r="E90" s="14">
        <v>1.0999999999999999E-2</v>
      </c>
      <c r="F90" s="14">
        <v>4.0000000000000001E-3</v>
      </c>
      <c r="G90" s="8"/>
      <c r="H90" s="8"/>
      <c r="I90" s="8"/>
      <c r="J90" s="8"/>
      <c r="K90" s="8"/>
      <c r="L90" s="14">
        <v>65399</v>
      </c>
      <c r="M90" s="14">
        <v>0.92400000000000004</v>
      </c>
    </row>
    <row r="91" spans="1:13" ht="14.4">
      <c r="A91" s="18" t="str">
        <f t="shared" si="1"/>
        <v>Austria-Europe 2000</v>
      </c>
      <c r="B91" s="8" t="s">
        <v>89</v>
      </c>
      <c r="C91" s="8" t="s">
        <v>76</v>
      </c>
      <c r="D91" s="9" t="s">
        <v>62</v>
      </c>
      <c r="E91" s="14">
        <v>0.01</v>
      </c>
      <c r="F91" s="14">
        <v>5.0000000000000001E-3</v>
      </c>
      <c r="G91" s="14">
        <v>81</v>
      </c>
      <c r="H91" s="14">
        <v>75</v>
      </c>
      <c r="I91" s="14">
        <v>0.17</v>
      </c>
      <c r="J91" s="14">
        <v>0.67500000000000004</v>
      </c>
      <c r="K91" s="14">
        <v>0.155</v>
      </c>
      <c r="L91" s="14">
        <v>8011566</v>
      </c>
      <c r="M91" s="14">
        <v>0.65800000000000003</v>
      </c>
    </row>
    <row r="92" spans="1:13" ht="14.4">
      <c r="A92" s="18" t="str">
        <f t="shared" si="1"/>
        <v>Belarus-Europe 2000</v>
      </c>
      <c r="B92" s="8" t="s">
        <v>96</v>
      </c>
      <c r="C92" s="8" t="s">
        <v>76</v>
      </c>
      <c r="D92" s="9" t="s">
        <v>62</v>
      </c>
      <c r="E92" s="14">
        <v>8.9999999999999993E-3</v>
      </c>
      <c r="F92" s="14">
        <v>1.0999999999999999E-2</v>
      </c>
      <c r="G92" s="14">
        <v>75</v>
      </c>
      <c r="H92" s="14">
        <v>63</v>
      </c>
      <c r="I92" s="14">
        <v>0.186</v>
      </c>
      <c r="J92" s="14">
        <v>0.67900000000000005</v>
      </c>
      <c r="K92" s="14">
        <v>0.13400000000000001</v>
      </c>
      <c r="L92" s="14">
        <v>10005000</v>
      </c>
      <c r="M92" s="14">
        <v>0.7</v>
      </c>
    </row>
    <row r="93" spans="1:13" ht="14.4">
      <c r="A93" s="18" t="str">
        <f t="shared" si="1"/>
        <v>Belgium-Europe 2000</v>
      </c>
      <c r="B93" s="8" t="s">
        <v>97</v>
      </c>
      <c r="C93" s="8" t="s">
        <v>76</v>
      </c>
      <c r="D93" s="9" t="s">
        <v>62</v>
      </c>
      <c r="E93" s="14">
        <v>1.0999999999999999E-2</v>
      </c>
      <c r="F93" s="14">
        <v>5.0000000000000001E-3</v>
      </c>
      <c r="G93" s="14">
        <v>81</v>
      </c>
      <c r="H93" s="14">
        <v>75</v>
      </c>
      <c r="I93" s="14">
        <v>0.17599999999999999</v>
      </c>
      <c r="J93" s="14">
        <v>0.65500000000000003</v>
      </c>
      <c r="K93" s="14">
        <v>0.16900000000000001</v>
      </c>
      <c r="L93" s="14">
        <v>10251250</v>
      </c>
      <c r="M93" s="14">
        <v>0.97099999999999997</v>
      </c>
    </row>
    <row r="94" spans="1:13" ht="14.4">
      <c r="A94" s="18" t="str">
        <f t="shared" si="1"/>
        <v>Bosnia and Herzegovina-Europe 2000</v>
      </c>
      <c r="B94" s="8" t="s">
        <v>103</v>
      </c>
      <c r="C94" s="8" t="s">
        <v>76</v>
      </c>
      <c r="D94" s="9" t="s">
        <v>62</v>
      </c>
      <c r="E94" s="14">
        <v>0.01</v>
      </c>
      <c r="F94" s="14">
        <v>8.0000000000000002E-3</v>
      </c>
      <c r="G94" s="14">
        <v>77</v>
      </c>
      <c r="H94" s="14">
        <v>72</v>
      </c>
      <c r="I94" s="14">
        <v>0.20200000000000001</v>
      </c>
      <c r="J94" s="14">
        <v>0.69099999999999995</v>
      </c>
      <c r="K94" s="14">
        <v>0.107</v>
      </c>
      <c r="L94" s="14">
        <v>3834364</v>
      </c>
      <c r="M94" s="14">
        <v>0.39300000000000002</v>
      </c>
    </row>
    <row r="95" spans="1:13" ht="14.4">
      <c r="A95" s="18" t="str">
        <f t="shared" si="1"/>
        <v>Bulgaria-Europe 2000</v>
      </c>
      <c r="B95" s="8" t="s">
        <v>107</v>
      </c>
      <c r="C95" s="8" t="s">
        <v>76</v>
      </c>
      <c r="D95" s="9" t="s">
        <v>62</v>
      </c>
      <c r="E95" s="14">
        <v>8.9999999999999993E-3</v>
      </c>
      <c r="F95" s="14">
        <v>1.7999999999999999E-2</v>
      </c>
      <c r="G95" s="14">
        <v>75</v>
      </c>
      <c r="H95" s="14">
        <v>68</v>
      </c>
      <c r="I95" s="14">
        <v>0.157</v>
      </c>
      <c r="J95" s="14">
        <v>0.67700000000000005</v>
      </c>
      <c r="K95" s="14">
        <v>0.16600000000000001</v>
      </c>
      <c r="L95" s="14">
        <v>8170172</v>
      </c>
      <c r="M95" s="14">
        <v>0.68899999999999995</v>
      </c>
    </row>
    <row r="96" spans="1:13" ht="14.4">
      <c r="A96" s="18" t="str">
        <f t="shared" si="1"/>
        <v>Croatia-Europe 2000</v>
      </c>
      <c r="B96" s="8" t="s">
        <v>124</v>
      </c>
      <c r="C96" s="8" t="s">
        <v>76</v>
      </c>
      <c r="D96" s="9" t="s">
        <v>62</v>
      </c>
      <c r="E96" s="14">
        <v>0.01</v>
      </c>
      <c r="F96" s="14">
        <v>7.0000000000000001E-3</v>
      </c>
      <c r="G96" s="14">
        <v>77</v>
      </c>
      <c r="H96" s="14">
        <v>69</v>
      </c>
      <c r="I96" s="14">
        <v>0.17199999999999999</v>
      </c>
      <c r="J96" s="14">
        <v>0.67300000000000004</v>
      </c>
      <c r="K96" s="14">
        <v>0.156</v>
      </c>
      <c r="L96" s="14">
        <v>4426000</v>
      </c>
      <c r="M96" s="14">
        <v>0.55600000000000005</v>
      </c>
    </row>
    <row r="97" spans="1:13" ht="14.4">
      <c r="A97" s="18" t="str">
        <f t="shared" si="1"/>
        <v>Cyprus-Europe 2000</v>
      </c>
      <c r="B97" s="8" t="s">
        <v>127</v>
      </c>
      <c r="C97" s="8" t="s">
        <v>76</v>
      </c>
      <c r="D97" s="9" t="s">
        <v>62</v>
      </c>
      <c r="E97" s="14">
        <v>1.2999999999999999E-2</v>
      </c>
      <c r="F97" s="14">
        <v>6.0000000000000001E-3</v>
      </c>
      <c r="G97" s="14">
        <v>80</v>
      </c>
      <c r="H97" s="14">
        <v>76</v>
      </c>
      <c r="I97" s="14">
        <v>0.224</v>
      </c>
      <c r="J97" s="14">
        <v>0.67400000000000004</v>
      </c>
      <c r="K97" s="14">
        <v>0.10199999999999999</v>
      </c>
      <c r="L97" s="14">
        <v>943287</v>
      </c>
      <c r="M97" s="14">
        <v>0.68600000000000005</v>
      </c>
    </row>
    <row r="98" spans="1:13" ht="14.4">
      <c r="A98" s="18" t="str">
        <f t="shared" si="1"/>
        <v>Czech Republic-Europe 2000</v>
      </c>
      <c r="B98" s="8" t="s">
        <v>128</v>
      </c>
      <c r="C98" s="8" t="s">
        <v>76</v>
      </c>
      <c r="D98" s="9" t="s">
        <v>62</v>
      </c>
      <c r="E98" s="14">
        <v>8.9999999999999993E-3</v>
      </c>
      <c r="F98" s="14">
        <v>6.0000000000000001E-3</v>
      </c>
      <c r="G98" s="14">
        <v>78</v>
      </c>
      <c r="H98" s="14">
        <v>72</v>
      </c>
      <c r="I98" s="14">
        <v>0.16500000000000001</v>
      </c>
      <c r="J98" s="14">
        <v>0.69699999999999995</v>
      </c>
      <c r="K98" s="14">
        <v>0.13800000000000001</v>
      </c>
      <c r="L98" s="14">
        <v>10255063</v>
      </c>
      <c r="M98" s="14">
        <v>0.74</v>
      </c>
    </row>
    <row r="99" spans="1:13" ht="14.4">
      <c r="A99" s="18" t="str">
        <f t="shared" si="1"/>
        <v>Denmark-Europe 2000</v>
      </c>
      <c r="B99" s="8" t="s">
        <v>129</v>
      </c>
      <c r="C99" s="8" t="s">
        <v>76</v>
      </c>
      <c r="D99" s="9" t="s">
        <v>62</v>
      </c>
      <c r="E99" s="14">
        <v>1.2999999999999999E-2</v>
      </c>
      <c r="F99" s="14">
        <v>5.0000000000000001E-3</v>
      </c>
      <c r="G99" s="14">
        <v>79</v>
      </c>
      <c r="H99" s="14">
        <v>74</v>
      </c>
      <c r="I99" s="14">
        <v>0.185</v>
      </c>
      <c r="J99" s="14">
        <v>0.66700000000000004</v>
      </c>
      <c r="K99" s="14">
        <v>0.14899999999999999</v>
      </c>
      <c r="L99" s="14">
        <v>5339616</v>
      </c>
      <c r="M99" s="14">
        <v>0.85099999999999998</v>
      </c>
    </row>
    <row r="100" spans="1:13" ht="14.4">
      <c r="A100" s="18" t="str">
        <f t="shared" si="1"/>
        <v>Estonia-Europe 2000</v>
      </c>
      <c r="B100" s="8" t="s">
        <v>138</v>
      </c>
      <c r="C100" s="8" t="s">
        <v>76</v>
      </c>
      <c r="D100" s="9" t="s">
        <v>62</v>
      </c>
      <c r="E100" s="14">
        <v>0.01</v>
      </c>
      <c r="F100" s="14">
        <v>8.9999999999999993E-3</v>
      </c>
      <c r="G100" s="14">
        <v>76</v>
      </c>
      <c r="H100" s="14">
        <v>65</v>
      </c>
      <c r="I100" s="14">
        <v>0.18</v>
      </c>
      <c r="J100" s="14">
        <v>0.66900000000000004</v>
      </c>
      <c r="K100" s="14">
        <v>0.152</v>
      </c>
      <c r="L100" s="14">
        <v>1396985</v>
      </c>
      <c r="M100" s="14">
        <v>0.69399999999999995</v>
      </c>
    </row>
    <row r="101" spans="1:13" ht="14.4">
      <c r="A101" s="18" t="str">
        <f t="shared" si="1"/>
        <v>Faeroe Islands-Europe 2000</v>
      </c>
      <c r="B101" s="8" t="s">
        <v>140</v>
      </c>
      <c r="C101" s="8" t="s">
        <v>76</v>
      </c>
      <c r="D101" s="9" t="s">
        <v>62</v>
      </c>
      <c r="E101" s="8"/>
      <c r="F101" s="8"/>
      <c r="G101" s="14">
        <v>82</v>
      </c>
      <c r="H101" s="14">
        <v>76</v>
      </c>
      <c r="I101" s="8"/>
      <c r="J101" s="8"/>
      <c r="K101" s="8"/>
      <c r="L101" s="14">
        <v>46491</v>
      </c>
      <c r="M101" s="14">
        <v>0.36299999999999999</v>
      </c>
    </row>
    <row r="102" spans="1:13" ht="14.4">
      <c r="A102" s="18" t="str">
        <f t="shared" si="1"/>
        <v>Finland-Europe 2000</v>
      </c>
      <c r="B102" s="8" t="s">
        <v>142</v>
      </c>
      <c r="C102" s="8" t="s">
        <v>76</v>
      </c>
      <c r="D102" s="9" t="s">
        <v>62</v>
      </c>
      <c r="E102" s="14">
        <v>1.0999999999999999E-2</v>
      </c>
      <c r="F102" s="14">
        <v>4.0000000000000001E-3</v>
      </c>
      <c r="G102" s="14">
        <v>81</v>
      </c>
      <c r="H102" s="14">
        <v>74</v>
      </c>
      <c r="I102" s="14">
        <v>0.182</v>
      </c>
      <c r="J102" s="14">
        <v>0.66900000000000004</v>
      </c>
      <c r="K102" s="14">
        <v>0.14899999999999999</v>
      </c>
      <c r="L102" s="14">
        <v>5176209</v>
      </c>
      <c r="M102" s="14">
        <v>0.82199999999999995</v>
      </c>
    </row>
    <row r="103" spans="1:13" ht="14.4">
      <c r="A103" s="18" t="str">
        <f t="shared" si="1"/>
        <v>France-Europe 2000</v>
      </c>
      <c r="B103" s="8" t="s">
        <v>143</v>
      </c>
      <c r="C103" s="8" t="s">
        <v>76</v>
      </c>
      <c r="D103" s="9" t="s">
        <v>62</v>
      </c>
      <c r="E103" s="14">
        <v>1.2999999999999999E-2</v>
      </c>
      <c r="F103" s="14">
        <v>4.0000000000000001E-3</v>
      </c>
      <c r="G103" s="14">
        <v>83</v>
      </c>
      <c r="H103" s="14">
        <v>75</v>
      </c>
      <c r="I103" s="14">
        <v>0.189</v>
      </c>
      <c r="J103" s="14">
        <v>0.65</v>
      </c>
      <c r="K103" s="14">
        <v>0.16</v>
      </c>
      <c r="L103" s="14">
        <v>60911057</v>
      </c>
      <c r="M103" s="14">
        <v>0.75900000000000001</v>
      </c>
    </row>
    <row r="104" spans="1:13" ht="14.4">
      <c r="A104" s="18" t="str">
        <f t="shared" si="1"/>
        <v>Germany-Europe 2000</v>
      </c>
      <c r="B104" s="8" t="s">
        <v>148</v>
      </c>
      <c r="C104" s="8" t="s">
        <v>76</v>
      </c>
      <c r="D104" s="9" t="s">
        <v>62</v>
      </c>
      <c r="E104" s="14">
        <v>8.9999999999999993E-3</v>
      </c>
      <c r="F104" s="14">
        <v>4.0000000000000001E-3</v>
      </c>
      <c r="G104" s="14">
        <v>81</v>
      </c>
      <c r="H104" s="14">
        <v>75</v>
      </c>
      <c r="I104" s="14">
        <v>0.156</v>
      </c>
      <c r="J104" s="14">
        <v>0.68100000000000005</v>
      </c>
      <c r="K104" s="14">
        <v>0.16300000000000001</v>
      </c>
      <c r="L104" s="14">
        <v>82211508</v>
      </c>
      <c r="M104" s="14">
        <v>0.73099999999999998</v>
      </c>
    </row>
    <row r="105" spans="1:13" ht="14.4">
      <c r="A105" s="18" t="str">
        <f t="shared" si="1"/>
        <v>Greece-Europe 2000</v>
      </c>
      <c r="B105" s="8" t="s">
        <v>150</v>
      </c>
      <c r="C105" s="8" t="s">
        <v>76</v>
      </c>
      <c r="D105" s="9" t="s">
        <v>62</v>
      </c>
      <c r="E105" s="14">
        <v>0.01</v>
      </c>
      <c r="F105" s="14">
        <v>7.0000000000000001E-3</v>
      </c>
      <c r="G105" s="14">
        <v>81</v>
      </c>
      <c r="H105" s="14">
        <v>75</v>
      </c>
      <c r="I105" s="14">
        <v>0.152</v>
      </c>
      <c r="J105" s="14">
        <v>0.68</v>
      </c>
      <c r="K105" s="14">
        <v>0.16800000000000001</v>
      </c>
      <c r="L105" s="14">
        <v>10917482</v>
      </c>
      <c r="M105" s="14">
        <v>0.72699999999999998</v>
      </c>
    </row>
    <row r="106" spans="1:13" ht="14.4">
      <c r="A106" s="18" t="str">
        <f t="shared" si="1"/>
        <v>Hungary-Europe 2000</v>
      </c>
      <c r="B106" s="8" t="s">
        <v>161</v>
      </c>
      <c r="C106" s="8" t="s">
        <v>76</v>
      </c>
      <c r="D106" s="9" t="s">
        <v>62</v>
      </c>
      <c r="E106" s="14">
        <v>0.01</v>
      </c>
      <c r="F106" s="14">
        <v>0.01</v>
      </c>
      <c r="G106" s="14">
        <v>76</v>
      </c>
      <c r="H106" s="14">
        <v>67</v>
      </c>
      <c r="I106" s="14">
        <v>0.16800000000000001</v>
      </c>
      <c r="J106" s="14">
        <v>0.68</v>
      </c>
      <c r="K106" s="14">
        <v>0.151</v>
      </c>
      <c r="L106" s="14">
        <v>10210971</v>
      </c>
      <c r="M106" s="14">
        <v>0.64600000000000002</v>
      </c>
    </row>
    <row r="107" spans="1:13" ht="14.4">
      <c r="A107" s="18" t="str">
        <f t="shared" si="1"/>
        <v>Iceland-Europe 2000</v>
      </c>
      <c r="B107" s="8" t="s">
        <v>162</v>
      </c>
      <c r="C107" s="8" t="s">
        <v>76</v>
      </c>
      <c r="D107" s="9" t="s">
        <v>62</v>
      </c>
      <c r="E107" s="14">
        <v>1.4E-2</v>
      </c>
      <c r="F107" s="14">
        <v>3.0000000000000001E-3</v>
      </c>
      <c r="G107" s="14">
        <v>82</v>
      </c>
      <c r="H107" s="14">
        <v>78</v>
      </c>
      <c r="I107" s="14">
        <v>0.23300000000000001</v>
      </c>
      <c r="J107" s="14">
        <v>0.65100000000000002</v>
      </c>
      <c r="K107" s="14">
        <v>0.11600000000000001</v>
      </c>
      <c r="L107" s="14">
        <v>281205</v>
      </c>
      <c r="M107" s="14">
        <v>0.92400000000000004</v>
      </c>
    </row>
    <row r="108" spans="1:13" ht="14.4">
      <c r="A108" s="18" t="str">
        <f t="shared" si="1"/>
        <v>Ireland-Europe 2000</v>
      </c>
      <c r="B108" s="8" t="s">
        <v>167</v>
      </c>
      <c r="C108" s="8" t="s">
        <v>76</v>
      </c>
      <c r="D108" s="9" t="s">
        <v>62</v>
      </c>
      <c r="E108" s="14">
        <v>1.4E-2</v>
      </c>
      <c r="F108" s="14">
        <v>6.0000000000000001E-3</v>
      </c>
      <c r="G108" s="14">
        <v>79</v>
      </c>
      <c r="H108" s="14">
        <v>74</v>
      </c>
      <c r="I108" s="14">
        <v>0.218</v>
      </c>
      <c r="J108" s="14">
        <v>0.67</v>
      </c>
      <c r="K108" s="14">
        <v>0.112</v>
      </c>
      <c r="L108" s="14">
        <v>3805174</v>
      </c>
      <c r="M108" s="14">
        <v>0.59099999999999997</v>
      </c>
    </row>
    <row r="109" spans="1:13" ht="14.4">
      <c r="A109" s="18" t="str">
        <f t="shared" si="1"/>
        <v>Isle of Man-Europe 2000</v>
      </c>
      <c r="B109" s="8" t="s">
        <v>168</v>
      </c>
      <c r="C109" s="8" t="s">
        <v>76</v>
      </c>
      <c r="D109" s="9" t="s">
        <v>62</v>
      </c>
      <c r="E109" s="8"/>
      <c r="F109" s="8"/>
      <c r="G109" s="8"/>
      <c r="H109" s="8"/>
      <c r="I109" s="8"/>
      <c r="J109" s="8"/>
      <c r="K109" s="8"/>
      <c r="L109" s="14">
        <v>76806</v>
      </c>
      <c r="M109" s="14">
        <v>0.51800000000000002</v>
      </c>
    </row>
    <row r="110" spans="1:13" ht="14.4">
      <c r="A110" s="18" t="str">
        <f t="shared" si="1"/>
        <v>Italy-Europe 2000</v>
      </c>
      <c r="B110" s="8" t="s">
        <v>170</v>
      </c>
      <c r="C110" s="8" t="s">
        <v>76</v>
      </c>
      <c r="D110" s="9" t="s">
        <v>62</v>
      </c>
      <c r="E110" s="14">
        <v>0.01</v>
      </c>
      <c r="F110" s="14">
        <v>5.0000000000000001E-3</v>
      </c>
      <c r="G110" s="14">
        <v>83</v>
      </c>
      <c r="H110" s="14">
        <v>77</v>
      </c>
      <c r="I110" s="14">
        <v>0.14299999999999999</v>
      </c>
      <c r="J110" s="14">
        <v>0.67400000000000004</v>
      </c>
      <c r="K110" s="14">
        <v>0.183</v>
      </c>
      <c r="L110" s="14">
        <v>56942108</v>
      </c>
      <c r="M110" s="14">
        <v>0.67200000000000004</v>
      </c>
    </row>
    <row r="111" spans="1:13" ht="14.4">
      <c r="A111" s="18" t="str">
        <f t="shared" si="1"/>
        <v>Kosovo-Europe 2000</v>
      </c>
      <c r="B111" s="8" t="s">
        <v>177</v>
      </c>
      <c r="C111" s="8" t="s">
        <v>76</v>
      </c>
      <c r="D111" s="9" t="s">
        <v>62</v>
      </c>
      <c r="E111" s="14">
        <v>2.3E-2</v>
      </c>
      <c r="F111" s="8"/>
      <c r="G111" s="14">
        <v>70</v>
      </c>
      <c r="H111" s="14">
        <v>66</v>
      </c>
      <c r="I111" s="8"/>
      <c r="J111" s="8"/>
      <c r="K111" s="8"/>
      <c r="L111" s="14">
        <v>1700000</v>
      </c>
      <c r="M111" s="8"/>
    </row>
    <row r="112" spans="1:13" ht="14.4">
      <c r="A112" s="18" t="str">
        <f t="shared" si="1"/>
        <v>Latvia-Europe 2000</v>
      </c>
      <c r="B112" s="8" t="s">
        <v>181</v>
      </c>
      <c r="C112" s="8" t="s">
        <v>76</v>
      </c>
      <c r="D112" s="9" t="s">
        <v>62</v>
      </c>
      <c r="E112" s="14">
        <v>8.9999999999999993E-3</v>
      </c>
      <c r="F112" s="14">
        <v>1.4999999999999999E-2</v>
      </c>
      <c r="G112" s="14">
        <v>76</v>
      </c>
      <c r="H112" s="14">
        <v>65</v>
      </c>
      <c r="I112" s="14">
        <v>0.17899999999999999</v>
      </c>
      <c r="J112" s="14">
        <v>0.67100000000000004</v>
      </c>
      <c r="K112" s="14">
        <v>0.15</v>
      </c>
      <c r="L112" s="14">
        <v>2367550</v>
      </c>
      <c r="M112" s="14">
        <v>0.68100000000000005</v>
      </c>
    </row>
    <row r="113" spans="1:13" ht="14.4">
      <c r="A113" s="18" t="str">
        <f t="shared" si="1"/>
        <v>Liechtenstein-Europe 2000</v>
      </c>
      <c r="B113" s="8" t="s">
        <v>186</v>
      </c>
      <c r="C113" s="8" t="s">
        <v>76</v>
      </c>
      <c r="D113" s="9" t="s">
        <v>62</v>
      </c>
      <c r="E113" s="14">
        <v>1.2999999999999999E-2</v>
      </c>
      <c r="F113" s="8"/>
      <c r="G113" s="14">
        <v>80</v>
      </c>
      <c r="H113" s="14">
        <v>74</v>
      </c>
      <c r="I113" s="8"/>
      <c r="J113" s="8"/>
      <c r="K113" s="8"/>
      <c r="L113" s="14">
        <v>33093</v>
      </c>
      <c r="M113" s="14">
        <v>0.151</v>
      </c>
    </row>
    <row r="114" spans="1:13" ht="14.4">
      <c r="A114" s="18" t="str">
        <f t="shared" si="1"/>
        <v>Lithuania-Europe 2000</v>
      </c>
      <c r="B114" s="8" t="s">
        <v>187</v>
      </c>
      <c r="C114" s="8" t="s">
        <v>76</v>
      </c>
      <c r="D114" s="9" t="s">
        <v>62</v>
      </c>
      <c r="E114" s="14">
        <v>0.01</v>
      </c>
      <c r="F114" s="14">
        <v>0.01</v>
      </c>
      <c r="G114" s="14">
        <v>78</v>
      </c>
      <c r="H114" s="14">
        <v>67</v>
      </c>
      <c r="I114" s="14">
        <v>0.19900000000000001</v>
      </c>
      <c r="J114" s="14">
        <v>0.66200000000000003</v>
      </c>
      <c r="K114" s="14">
        <v>0.13900000000000001</v>
      </c>
      <c r="L114" s="14">
        <v>3499536</v>
      </c>
      <c r="M114" s="14">
        <v>0.67</v>
      </c>
    </row>
    <row r="115" spans="1:13" ht="14.4">
      <c r="A115" s="18" t="str">
        <f t="shared" si="1"/>
        <v>Luxembourg-Europe 2000</v>
      </c>
      <c r="B115" s="8" t="s">
        <v>188</v>
      </c>
      <c r="C115" s="8" t="s">
        <v>76</v>
      </c>
      <c r="D115" s="9" t="s">
        <v>62</v>
      </c>
      <c r="E115" s="14">
        <v>1.2999999999999999E-2</v>
      </c>
      <c r="F115" s="14">
        <v>4.0000000000000001E-3</v>
      </c>
      <c r="G115" s="14">
        <v>81</v>
      </c>
      <c r="H115" s="14">
        <v>75</v>
      </c>
      <c r="I115" s="14">
        <v>0.189</v>
      </c>
      <c r="J115" s="14">
        <v>0.67</v>
      </c>
      <c r="K115" s="14">
        <v>0.14099999999999999</v>
      </c>
      <c r="L115" s="14">
        <v>436300</v>
      </c>
      <c r="M115" s="14">
        <v>0.84199999999999997</v>
      </c>
    </row>
    <row r="116" spans="1:13" ht="14.4">
      <c r="A116" s="18" t="str">
        <f t="shared" si="1"/>
        <v>North Macedonia-Europe 2000</v>
      </c>
      <c r="B116" s="8" t="s">
        <v>217</v>
      </c>
      <c r="C116" s="8" t="s">
        <v>76</v>
      </c>
      <c r="D116" s="9" t="s">
        <v>62</v>
      </c>
      <c r="E116" s="14">
        <v>1.2999999999999999E-2</v>
      </c>
      <c r="F116" s="14">
        <v>1.4E-2</v>
      </c>
      <c r="G116" s="14">
        <v>76</v>
      </c>
      <c r="H116" s="14">
        <v>71</v>
      </c>
      <c r="I116" s="14">
        <v>0.224</v>
      </c>
      <c r="J116" s="14">
        <v>0.67600000000000005</v>
      </c>
      <c r="K116" s="14">
        <v>0.1</v>
      </c>
      <c r="L116" s="14">
        <v>2052129</v>
      </c>
      <c r="M116" s="14">
        <v>0.58499999999999996</v>
      </c>
    </row>
    <row r="117" spans="1:13" ht="14.4">
      <c r="A117" s="18" t="str">
        <f t="shared" si="1"/>
        <v>Malta-Europe 2000</v>
      </c>
      <c r="B117" s="8" t="s">
        <v>195</v>
      </c>
      <c r="C117" s="8" t="s">
        <v>76</v>
      </c>
      <c r="D117" s="9" t="s">
        <v>62</v>
      </c>
      <c r="E117" s="14">
        <v>1.2E-2</v>
      </c>
      <c r="F117" s="14">
        <v>7.0000000000000001E-3</v>
      </c>
      <c r="G117" s="14">
        <v>80</v>
      </c>
      <c r="H117" s="14">
        <v>76</v>
      </c>
      <c r="I117" s="14">
        <v>0.20699999999999999</v>
      </c>
      <c r="J117" s="14">
        <v>0.68600000000000005</v>
      </c>
      <c r="K117" s="14">
        <v>0.107</v>
      </c>
      <c r="L117" s="14">
        <v>381363</v>
      </c>
      <c r="M117" s="14">
        <v>0.92400000000000004</v>
      </c>
    </row>
    <row r="118" spans="1:13" ht="14.4">
      <c r="A118" s="18" t="str">
        <f t="shared" si="1"/>
        <v>Moldova-Europe 2000</v>
      </c>
      <c r="B118" s="8" t="s">
        <v>201</v>
      </c>
      <c r="C118" s="8" t="s">
        <v>76</v>
      </c>
      <c r="D118" s="9" t="s">
        <v>62</v>
      </c>
      <c r="E118" s="14">
        <v>1.2E-2</v>
      </c>
      <c r="F118" s="14">
        <v>2.5000000000000001E-2</v>
      </c>
      <c r="G118" s="14">
        <v>71</v>
      </c>
      <c r="H118" s="14">
        <v>63</v>
      </c>
      <c r="I118" s="14">
        <v>0.23699999999999999</v>
      </c>
      <c r="J118" s="14">
        <v>0.66300000000000003</v>
      </c>
      <c r="K118" s="14">
        <v>0.1</v>
      </c>
      <c r="L118" s="14">
        <v>3639592</v>
      </c>
      <c r="M118" s="14">
        <v>0.45800000000000002</v>
      </c>
    </row>
    <row r="119" spans="1:13" ht="14.4">
      <c r="A119" s="18" t="str">
        <f t="shared" si="1"/>
        <v>Monaco-Europe 2000</v>
      </c>
      <c r="B119" s="8" t="s">
        <v>202</v>
      </c>
      <c r="C119" s="8" t="s">
        <v>76</v>
      </c>
      <c r="D119" s="9" t="s">
        <v>62</v>
      </c>
      <c r="E119" s="8"/>
      <c r="F119" s="14">
        <v>4.0000000000000001E-3</v>
      </c>
      <c r="G119" s="8"/>
      <c r="H119" s="8"/>
      <c r="I119" s="8"/>
      <c r="J119" s="8"/>
      <c r="K119" s="8"/>
      <c r="L119" s="14">
        <v>32081</v>
      </c>
      <c r="M119" s="14">
        <v>1</v>
      </c>
    </row>
    <row r="120" spans="1:13" ht="14.4">
      <c r="A120" s="18" t="str">
        <f t="shared" si="1"/>
        <v>Montenegro-Europe 2000</v>
      </c>
      <c r="B120" s="8" t="s">
        <v>204</v>
      </c>
      <c r="C120" s="8" t="s">
        <v>76</v>
      </c>
      <c r="D120" s="9" t="s">
        <v>62</v>
      </c>
      <c r="E120" s="14">
        <v>1.2999999999999999E-2</v>
      </c>
      <c r="F120" s="14">
        <v>1.2999999999999999E-2</v>
      </c>
      <c r="G120" s="14">
        <v>77</v>
      </c>
      <c r="H120" s="14">
        <v>71</v>
      </c>
      <c r="I120" s="14">
        <v>0.21299999999999999</v>
      </c>
      <c r="J120" s="14">
        <v>0.67300000000000004</v>
      </c>
      <c r="K120" s="14">
        <v>0.113</v>
      </c>
      <c r="L120" s="14">
        <v>611196</v>
      </c>
      <c r="M120" s="14">
        <v>0.58499999999999996</v>
      </c>
    </row>
    <row r="121" spans="1:13" ht="14.4">
      <c r="A121" s="18" t="str">
        <f t="shared" si="1"/>
        <v>Netherlands-Europe 2000</v>
      </c>
      <c r="B121" s="8" t="s">
        <v>210</v>
      </c>
      <c r="C121" s="8" t="s">
        <v>76</v>
      </c>
      <c r="D121" s="9" t="s">
        <v>62</v>
      </c>
      <c r="E121" s="14">
        <v>1.2999999999999999E-2</v>
      </c>
      <c r="F121" s="14">
        <v>5.0000000000000001E-3</v>
      </c>
      <c r="G121" s="14">
        <v>81</v>
      </c>
      <c r="H121" s="14">
        <v>76</v>
      </c>
      <c r="I121" s="14">
        <v>0.186</v>
      </c>
      <c r="J121" s="14">
        <v>0.67900000000000005</v>
      </c>
      <c r="K121" s="14">
        <v>0.13600000000000001</v>
      </c>
      <c r="L121" s="14">
        <v>15925513</v>
      </c>
      <c r="M121" s="14">
        <v>0.76800000000000002</v>
      </c>
    </row>
    <row r="122" spans="1:13" ht="14.4">
      <c r="A122" s="18" t="str">
        <f t="shared" si="1"/>
        <v>Norway-Europe 2000</v>
      </c>
      <c r="B122" s="8" t="s">
        <v>218</v>
      </c>
      <c r="C122" s="8" t="s">
        <v>76</v>
      </c>
      <c r="D122" s="9" t="s">
        <v>62</v>
      </c>
      <c r="E122" s="14">
        <v>1.2999999999999999E-2</v>
      </c>
      <c r="F122" s="14">
        <v>4.0000000000000001E-3</v>
      </c>
      <c r="G122" s="14">
        <v>81</v>
      </c>
      <c r="H122" s="14">
        <v>76</v>
      </c>
      <c r="I122" s="14">
        <v>0.2</v>
      </c>
      <c r="J122" s="14">
        <v>0.64800000000000002</v>
      </c>
      <c r="K122" s="14">
        <v>0.152</v>
      </c>
      <c r="L122" s="14">
        <v>4490967</v>
      </c>
      <c r="M122" s="14">
        <v>0.76100000000000001</v>
      </c>
    </row>
    <row r="123" spans="1:13" ht="14.4">
      <c r="A123" s="18" t="str">
        <f t="shared" si="1"/>
        <v>Poland-Europe 2000</v>
      </c>
      <c r="B123" s="8" t="s">
        <v>226</v>
      </c>
      <c r="C123" s="8" t="s">
        <v>76</v>
      </c>
      <c r="D123" s="9" t="s">
        <v>62</v>
      </c>
      <c r="E123" s="14">
        <v>0.01</v>
      </c>
      <c r="F123" s="14">
        <v>8.0000000000000002E-3</v>
      </c>
      <c r="G123" s="14">
        <v>78</v>
      </c>
      <c r="H123" s="14">
        <v>70</v>
      </c>
      <c r="I123" s="14">
        <v>0.19400000000000001</v>
      </c>
      <c r="J123" s="14">
        <v>0.68400000000000005</v>
      </c>
      <c r="K123" s="14">
        <v>0.123</v>
      </c>
      <c r="L123" s="14">
        <v>38258629</v>
      </c>
      <c r="M123" s="14">
        <v>0.61699999999999999</v>
      </c>
    </row>
    <row r="124" spans="1:13" ht="14.4">
      <c r="A124" s="18" t="str">
        <f t="shared" si="1"/>
        <v>Portugal-Europe 2000</v>
      </c>
      <c r="B124" s="8" t="s">
        <v>227</v>
      </c>
      <c r="C124" s="8" t="s">
        <v>76</v>
      </c>
      <c r="D124" s="9" t="s">
        <v>62</v>
      </c>
      <c r="E124" s="14">
        <v>1.2E-2</v>
      </c>
      <c r="F124" s="14">
        <v>6.0000000000000001E-3</v>
      </c>
      <c r="G124" s="14">
        <v>80</v>
      </c>
      <c r="H124" s="14">
        <v>73</v>
      </c>
      <c r="I124" s="14">
        <v>0.16200000000000001</v>
      </c>
      <c r="J124" s="14">
        <v>0.67600000000000005</v>
      </c>
      <c r="K124" s="14">
        <v>0.16200000000000001</v>
      </c>
      <c r="L124" s="14">
        <v>10289898</v>
      </c>
      <c r="M124" s="14">
        <v>0.54400000000000004</v>
      </c>
    </row>
    <row r="125" spans="1:13" ht="14.4">
      <c r="A125" s="18" t="str">
        <f t="shared" si="1"/>
        <v>Romania-Europe 2000</v>
      </c>
      <c r="B125" s="8" t="s">
        <v>230</v>
      </c>
      <c r="C125" s="8" t="s">
        <v>76</v>
      </c>
      <c r="D125" s="9" t="s">
        <v>62</v>
      </c>
      <c r="E125" s="14">
        <v>0.01</v>
      </c>
      <c r="F125" s="14">
        <v>2.3E-2</v>
      </c>
      <c r="G125" s="14">
        <v>75</v>
      </c>
      <c r="H125" s="14">
        <v>68</v>
      </c>
      <c r="I125" s="14">
        <v>0.186</v>
      </c>
      <c r="J125" s="14">
        <v>0.68</v>
      </c>
      <c r="K125" s="14">
        <v>0.13400000000000001</v>
      </c>
      <c r="L125" s="14">
        <v>22442971</v>
      </c>
      <c r="M125" s="14">
        <v>0.53</v>
      </c>
    </row>
    <row r="126" spans="1:13" ht="14.4">
      <c r="A126" s="18" t="str">
        <f t="shared" si="1"/>
        <v>Russia-Europe 2000</v>
      </c>
      <c r="B126" s="8" t="s">
        <v>231</v>
      </c>
      <c r="C126" s="8" t="s">
        <v>76</v>
      </c>
      <c r="D126" s="9" t="s">
        <v>62</v>
      </c>
      <c r="E126" s="14">
        <v>8.9999999999999993E-3</v>
      </c>
      <c r="F126" s="14">
        <v>0.02</v>
      </c>
      <c r="G126" s="14">
        <v>72</v>
      </c>
      <c r="H126" s="14">
        <v>59</v>
      </c>
      <c r="I126" s="14">
        <v>0.182</v>
      </c>
      <c r="J126" s="14">
        <v>0.69399999999999995</v>
      </c>
      <c r="K126" s="14">
        <v>0.124</v>
      </c>
      <c r="L126" s="14">
        <v>146596870</v>
      </c>
      <c r="M126" s="14">
        <v>0.73399999999999999</v>
      </c>
    </row>
    <row r="127" spans="1:13" ht="14.4">
      <c r="A127" s="18" t="str">
        <f t="shared" si="1"/>
        <v>San Marino-Europe 2000</v>
      </c>
      <c r="B127" s="8" t="s">
        <v>234</v>
      </c>
      <c r="C127" s="8" t="s">
        <v>76</v>
      </c>
      <c r="D127" s="9" t="s">
        <v>62</v>
      </c>
      <c r="E127" s="8"/>
      <c r="F127" s="14">
        <v>5.0000000000000001E-3</v>
      </c>
      <c r="G127" s="14">
        <v>84</v>
      </c>
      <c r="H127" s="14">
        <v>77</v>
      </c>
      <c r="I127" s="8"/>
      <c r="J127" s="8"/>
      <c r="K127" s="8"/>
      <c r="L127" s="14">
        <v>26969</v>
      </c>
      <c r="M127" s="14">
        <v>0.93400000000000005</v>
      </c>
    </row>
    <row r="128" spans="1:13" ht="14.4">
      <c r="A128" s="18" t="str">
        <f t="shared" si="1"/>
        <v>Serbia-Europe 2000</v>
      </c>
      <c r="B128" s="8" t="s">
        <v>238</v>
      </c>
      <c r="C128" s="8" t="s">
        <v>76</v>
      </c>
      <c r="D128" s="9" t="s">
        <v>62</v>
      </c>
      <c r="E128" s="14">
        <v>0.01</v>
      </c>
      <c r="F128" s="14">
        <v>1.0999999999999999E-2</v>
      </c>
      <c r="G128" s="14">
        <v>75</v>
      </c>
      <c r="H128" s="14">
        <v>70</v>
      </c>
      <c r="I128" s="14">
        <v>0.20200000000000001</v>
      </c>
      <c r="J128" s="14">
        <v>0.66900000000000004</v>
      </c>
      <c r="K128" s="14">
        <v>0.129</v>
      </c>
      <c r="L128" s="14">
        <v>7516346</v>
      </c>
      <c r="M128" s="14">
        <v>0.53200000000000003</v>
      </c>
    </row>
    <row r="129" spans="1:13" ht="14.4">
      <c r="A129" s="18" t="str">
        <f t="shared" si="1"/>
        <v>Slovakia-Europe 2000</v>
      </c>
      <c r="B129" s="8" t="s">
        <v>243</v>
      </c>
      <c r="C129" s="8" t="s">
        <v>76</v>
      </c>
      <c r="D129" s="9" t="s">
        <v>62</v>
      </c>
      <c r="E129" s="14">
        <v>0.01</v>
      </c>
      <c r="F129" s="14">
        <v>0.01</v>
      </c>
      <c r="G129" s="14">
        <v>77</v>
      </c>
      <c r="H129" s="14">
        <v>69</v>
      </c>
      <c r="I129" s="14">
        <v>0.19700000000000001</v>
      </c>
      <c r="J129" s="14">
        <v>0.68899999999999995</v>
      </c>
      <c r="K129" s="14">
        <v>0.114</v>
      </c>
      <c r="L129" s="14">
        <v>5388720</v>
      </c>
      <c r="M129" s="14">
        <v>0.56200000000000006</v>
      </c>
    </row>
    <row r="130" spans="1:13" ht="14.4">
      <c r="A130" s="18" t="str">
        <f t="shared" si="1"/>
        <v>Slovenia-Europe 2000</v>
      </c>
      <c r="B130" s="8" t="s">
        <v>244</v>
      </c>
      <c r="C130" s="8" t="s">
        <v>76</v>
      </c>
      <c r="D130" s="9" t="s">
        <v>62</v>
      </c>
      <c r="E130" s="14">
        <v>8.9999999999999993E-3</v>
      </c>
      <c r="F130" s="14">
        <v>5.0000000000000001E-3</v>
      </c>
      <c r="G130" s="14">
        <v>79</v>
      </c>
      <c r="H130" s="14">
        <v>72</v>
      </c>
      <c r="I130" s="14">
        <v>0.159</v>
      </c>
      <c r="J130" s="14">
        <v>0.7</v>
      </c>
      <c r="K130" s="14">
        <v>0.14099999999999999</v>
      </c>
      <c r="L130" s="14">
        <v>1988925</v>
      </c>
      <c r="M130" s="14">
        <v>0.50800000000000001</v>
      </c>
    </row>
    <row r="131" spans="1:13" ht="14.4">
      <c r="A131" s="18" t="str">
        <f t="shared" ref="A131:A194" si="2">CONCATENATE(B131," ",D131)</f>
        <v>Spain-Europe 2000</v>
      </c>
      <c r="B131" s="8" t="s">
        <v>250</v>
      </c>
      <c r="C131" s="8" t="s">
        <v>76</v>
      </c>
      <c r="D131" s="9" t="s">
        <v>62</v>
      </c>
      <c r="E131" s="14">
        <v>0.01</v>
      </c>
      <c r="F131" s="14">
        <v>5.0000000000000001E-3</v>
      </c>
      <c r="G131" s="14">
        <v>83</v>
      </c>
      <c r="H131" s="14">
        <v>76</v>
      </c>
      <c r="I131" s="14">
        <v>0.14799999999999999</v>
      </c>
      <c r="J131" s="14">
        <v>0.68400000000000005</v>
      </c>
      <c r="K131" s="14">
        <v>0.16900000000000001</v>
      </c>
      <c r="L131" s="14">
        <v>40263216</v>
      </c>
      <c r="M131" s="14">
        <v>0.76300000000000001</v>
      </c>
    </row>
    <row r="132" spans="1:13" ht="14.4">
      <c r="A132" s="18" t="str">
        <f t="shared" si="2"/>
        <v>Sweden-Europe 2000</v>
      </c>
      <c r="B132" s="8" t="s">
        <v>259</v>
      </c>
      <c r="C132" s="8" t="s">
        <v>76</v>
      </c>
      <c r="D132" s="9" t="s">
        <v>62</v>
      </c>
      <c r="E132" s="14">
        <v>0.01</v>
      </c>
      <c r="F132" s="14">
        <v>3.0000000000000001E-3</v>
      </c>
      <c r="G132" s="14">
        <v>82</v>
      </c>
      <c r="H132" s="14">
        <v>77</v>
      </c>
      <c r="I132" s="14">
        <v>0.184</v>
      </c>
      <c r="J132" s="14">
        <v>0.64300000000000002</v>
      </c>
      <c r="K132" s="14">
        <v>0.17299999999999999</v>
      </c>
      <c r="L132" s="14">
        <v>8872109</v>
      </c>
      <c r="M132" s="14">
        <v>0.84</v>
      </c>
    </row>
    <row r="133" spans="1:13" ht="14.4">
      <c r="A133" s="18" t="str">
        <f t="shared" si="2"/>
        <v>Switzerland-Europe 2000</v>
      </c>
      <c r="B133" s="8" t="s">
        <v>260</v>
      </c>
      <c r="C133" s="8" t="s">
        <v>76</v>
      </c>
      <c r="D133" s="9" t="s">
        <v>62</v>
      </c>
      <c r="E133" s="14">
        <v>1.0999999999999999E-2</v>
      </c>
      <c r="F133" s="14">
        <v>5.0000000000000001E-3</v>
      </c>
      <c r="G133" s="14">
        <v>83</v>
      </c>
      <c r="H133" s="14">
        <v>77</v>
      </c>
      <c r="I133" s="14">
        <v>0.17399999999999999</v>
      </c>
      <c r="J133" s="14">
        <v>0.67300000000000004</v>
      </c>
      <c r="K133" s="14">
        <v>0.153</v>
      </c>
      <c r="L133" s="14">
        <v>7184250</v>
      </c>
      <c r="M133" s="14">
        <v>0.73299999999999998</v>
      </c>
    </row>
    <row r="134" spans="1:13" ht="14.4">
      <c r="A134" s="18" t="str">
        <f t="shared" si="2"/>
        <v>Turkey-Europe 2000</v>
      </c>
      <c r="B134" s="8" t="s">
        <v>270</v>
      </c>
      <c r="C134" s="8" t="s">
        <v>76</v>
      </c>
      <c r="D134" s="9" t="s">
        <v>62</v>
      </c>
      <c r="E134" s="14">
        <v>2.1000000000000001E-2</v>
      </c>
      <c r="F134" s="14">
        <v>3.4000000000000002E-2</v>
      </c>
      <c r="G134" s="14">
        <v>74</v>
      </c>
      <c r="H134" s="14">
        <v>66</v>
      </c>
      <c r="I134" s="14">
        <v>0.307</v>
      </c>
      <c r="J134" s="14">
        <v>0.63400000000000001</v>
      </c>
      <c r="K134" s="14">
        <v>0.06</v>
      </c>
      <c r="L134" s="14">
        <v>63174483</v>
      </c>
      <c r="M134" s="14">
        <v>0.64700000000000002</v>
      </c>
    </row>
    <row r="135" spans="1:13" ht="14.4">
      <c r="A135" s="18" t="str">
        <f t="shared" si="2"/>
        <v>Ukraine-Europe 2000</v>
      </c>
      <c r="B135" s="8" t="s">
        <v>274</v>
      </c>
      <c r="C135" s="8" t="s">
        <v>76</v>
      </c>
      <c r="D135" s="9" t="s">
        <v>62</v>
      </c>
      <c r="E135" s="14">
        <v>8.0000000000000002E-3</v>
      </c>
      <c r="F135" s="14">
        <v>1.6E-2</v>
      </c>
      <c r="G135" s="14">
        <v>74</v>
      </c>
      <c r="H135" s="14">
        <v>62</v>
      </c>
      <c r="I135" s="14">
        <v>0.17499999999999999</v>
      </c>
      <c r="J135" s="14">
        <v>0.68799999999999994</v>
      </c>
      <c r="K135" s="14">
        <v>0.13800000000000001</v>
      </c>
      <c r="L135" s="14">
        <v>49175848</v>
      </c>
      <c r="M135" s="14">
        <v>0.67100000000000004</v>
      </c>
    </row>
    <row r="136" spans="1:13" ht="14.4">
      <c r="A136" s="18" t="str">
        <f t="shared" si="2"/>
        <v>United Kingdom-Europe 2000</v>
      </c>
      <c r="B136" s="8" t="s">
        <v>276</v>
      </c>
      <c r="C136" s="8" t="s">
        <v>76</v>
      </c>
      <c r="D136" s="9" t="s">
        <v>62</v>
      </c>
      <c r="E136" s="14">
        <v>1.2E-2</v>
      </c>
      <c r="F136" s="14">
        <v>6.0000000000000001E-3</v>
      </c>
      <c r="G136" s="14">
        <v>80</v>
      </c>
      <c r="H136" s="14">
        <v>75</v>
      </c>
      <c r="I136" s="14">
        <v>0.19</v>
      </c>
      <c r="J136" s="14">
        <v>0.65200000000000002</v>
      </c>
      <c r="K136" s="14">
        <v>0.158</v>
      </c>
      <c r="L136" s="14">
        <v>58892514</v>
      </c>
      <c r="M136" s="14">
        <v>0.78700000000000003</v>
      </c>
    </row>
    <row r="137" spans="1:13" ht="14.4">
      <c r="A137" s="18" t="str">
        <f t="shared" si="2"/>
        <v>Bahrain-Middle East 2000</v>
      </c>
      <c r="B137" s="8" t="s">
        <v>92</v>
      </c>
      <c r="C137" s="8" t="s">
        <v>93</v>
      </c>
      <c r="D137" s="9" t="s">
        <v>62</v>
      </c>
      <c r="E137" s="14">
        <v>2.1000000000000001E-2</v>
      </c>
      <c r="F137" s="14">
        <v>1.0999999999999999E-2</v>
      </c>
      <c r="G137" s="14">
        <v>76</v>
      </c>
      <c r="H137" s="14">
        <v>74</v>
      </c>
      <c r="I137" s="14">
        <v>0.308</v>
      </c>
      <c r="J137" s="14">
        <v>0.66700000000000004</v>
      </c>
      <c r="K137" s="14">
        <v>2.4E-2</v>
      </c>
      <c r="L137" s="14">
        <v>668239</v>
      </c>
      <c r="M137" s="14">
        <v>0.88400000000000001</v>
      </c>
    </row>
    <row r="138" spans="1:13" ht="14.4">
      <c r="A138" s="18" t="str">
        <f t="shared" si="2"/>
        <v>Iran-Middle East 2000</v>
      </c>
      <c r="B138" s="8" t="s">
        <v>165</v>
      </c>
      <c r="C138" s="8" t="s">
        <v>93</v>
      </c>
      <c r="D138" s="9" t="s">
        <v>62</v>
      </c>
      <c r="E138" s="14">
        <v>1.9E-2</v>
      </c>
      <c r="F138" s="14">
        <v>2.9000000000000001E-2</v>
      </c>
      <c r="G138" s="14">
        <v>71</v>
      </c>
      <c r="H138" s="14">
        <v>69</v>
      </c>
      <c r="I138" s="14">
        <v>0.34699999999999998</v>
      </c>
      <c r="J138" s="14">
        <v>0.61099999999999999</v>
      </c>
      <c r="K138" s="14">
        <v>4.2000000000000003E-2</v>
      </c>
      <c r="L138" s="14">
        <v>65911052</v>
      </c>
      <c r="M138" s="14">
        <v>0.64</v>
      </c>
    </row>
    <row r="139" spans="1:13" ht="14.4">
      <c r="A139" s="18" t="str">
        <f t="shared" si="2"/>
        <v>Iraq-Middle East 2000</v>
      </c>
      <c r="B139" s="8" t="s">
        <v>166</v>
      </c>
      <c r="C139" s="8" t="s">
        <v>93</v>
      </c>
      <c r="D139" s="9" t="s">
        <v>62</v>
      </c>
      <c r="E139" s="14">
        <v>3.5999999999999997E-2</v>
      </c>
      <c r="F139" s="14">
        <v>3.5999999999999997E-2</v>
      </c>
      <c r="G139" s="14">
        <v>73</v>
      </c>
      <c r="H139" s="14">
        <v>69</v>
      </c>
      <c r="I139" s="14">
        <v>0.42799999999999999</v>
      </c>
      <c r="J139" s="14">
        <v>0.53700000000000003</v>
      </c>
      <c r="K139" s="14">
        <v>3.5000000000000003E-2</v>
      </c>
      <c r="L139" s="14">
        <v>23801156</v>
      </c>
      <c r="M139" s="14">
        <v>0.68500000000000005</v>
      </c>
    </row>
    <row r="140" spans="1:13" ht="14.4">
      <c r="A140" s="18" t="str">
        <f t="shared" si="2"/>
        <v>Israel-Middle East 2000</v>
      </c>
      <c r="B140" s="8" t="s">
        <v>169</v>
      </c>
      <c r="C140" s="8" t="s">
        <v>93</v>
      </c>
      <c r="D140" s="9" t="s">
        <v>62</v>
      </c>
      <c r="E140" s="14">
        <v>2.1999999999999999E-2</v>
      </c>
      <c r="F140" s="14">
        <v>6.0000000000000001E-3</v>
      </c>
      <c r="G140" s="14">
        <v>81</v>
      </c>
      <c r="H140" s="14">
        <v>77</v>
      </c>
      <c r="I140" s="14">
        <v>0.28100000000000003</v>
      </c>
      <c r="J140" s="14">
        <v>0.61899999999999999</v>
      </c>
      <c r="K140" s="14">
        <v>0.1</v>
      </c>
      <c r="L140" s="14">
        <v>6289000</v>
      </c>
      <c r="M140" s="14">
        <v>0.91200000000000003</v>
      </c>
    </row>
    <row r="141" spans="1:13" ht="14.4">
      <c r="A141" s="18" t="str">
        <f t="shared" si="2"/>
        <v>Jordan-Middle East 2000</v>
      </c>
      <c r="B141" s="8" t="s">
        <v>173</v>
      </c>
      <c r="C141" s="8" t="s">
        <v>93</v>
      </c>
      <c r="D141" s="9" t="s">
        <v>62</v>
      </c>
      <c r="E141" s="14">
        <v>3.1E-2</v>
      </c>
      <c r="F141" s="14">
        <v>2.3E-2</v>
      </c>
      <c r="G141" s="14">
        <v>73</v>
      </c>
      <c r="H141" s="14">
        <v>70</v>
      </c>
      <c r="I141" s="14">
        <v>0.39400000000000002</v>
      </c>
      <c r="J141" s="14">
        <v>0.57499999999999996</v>
      </c>
      <c r="K141" s="14">
        <v>3.1E-2</v>
      </c>
      <c r="L141" s="14">
        <v>4797000</v>
      </c>
      <c r="M141" s="14">
        <v>0.79800000000000004</v>
      </c>
    </row>
    <row r="142" spans="1:13" ht="14.4">
      <c r="A142" s="18" t="str">
        <f t="shared" si="2"/>
        <v>Kuwait-Middle East 2000</v>
      </c>
      <c r="B142" s="8" t="s">
        <v>178</v>
      </c>
      <c r="C142" s="8" t="s">
        <v>93</v>
      </c>
      <c r="D142" s="9" t="s">
        <v>62</v>
      </c>
      <c r="E142" s="14">
        <v>2.4E-2</v>
      </c>
      <c r="F142" s="14">
        <v>1.0999999999999999E-2</v>
      </c>
      <c r="G142" s="14">
        <v>74</v>
      </c>
      <c r="H142" s="14">
        <v>72</v>
      </c>
      <c r="I142" s="14">
        <v>0.25700000000000001</v>
      </c>
      <c r="J142" s="14">
        <v>0.71199999999999997</v>
      </c>
      <c r="K142" s="14">
        <v>3.1E-2</v>
      </c>
      <c r="L142" s="14">
        <v>1906231</v>
      </c>
      <c r="M142" s="14">
        <v>0.98099999999999998</v>
      </c>
    </row>
    <row r="143" spans="1:13" ht="14.4">
      <c r="A143" s="18" t="str">
        <f t="shared" si="2"/>
        <v>Lebanon-Middle East 2000</v>
      </c>
      <c r="B143" s="8" t="s">
        <v>182</v>
      </c>
      <c r="C143" s="8" t="s">
        <v>93</v>
      </c>
      <c r="D143" s="9" t="s">
        <v>62</v>
      </c>
      <c r="E143" s="14">
        <v>1.9E-2</v>
      </c>
      <c r="F143" s="14">
        <v>1.7000000000000001E-2</v>
      </c>
      <c r="G143" s="14">
        <v>76</v>
      </c>
      <c r="H143" s="14">
        <v>73</v>
      </c>
      <c r="I143" s="14">
        <v>0.28599999999999998</v>
      </c>
      <c r="J143" s="14">
        <v>0.64300000000000002</v>
      </c>
      <c r="K143" s="14">
        <v>7.0999999999999994E-2</v>
      </c>
      <c r="L143" s="14">
        <v>3235380</v>
      </c>
      <c r="M143" s="14">
        <v>0.86</v>
      </c>
    </row>
    <row r="144" spans="1:13" ht="14.4">
      <c r="A144" s="18" t="str">
        <f t="shared" si="2"/>
        <v>Oman-Middle East 2000</v>
      </c>
      <c r="B144" s="8" t="s">
        <v>219</v>
      </c>
      <c r="C144" s="8" t="s">
        <v>93</v>
      </c>
      <c r="D144" s="9" t="s">
        <v>62</v>
      </c>
      <c r="E144" s="14">
        <v>2.4E-2</v>
      </c>
      <c r="F144" s="14">
        <v>1.4E-2</v>
      </c>
      <c r="G144" s="14">
        <v>74</v>
      </c>
      <c r="H144" s="14">
        <v>70</v>
      </c>
      <c r="I144" s="14">
        <v>0.372</v>
      </c>
      <c r="J144" s="14">
        <v>0.60499999999999998</v>
      </c>
      <c r="K144" s="14">
        <v>2.3E-2</v>
      </c>
      <c r="L144" s="14">
        <v>2192535</v>
      </c>
      <c r="M144" s="14">
        <v>0.71599999999999997</v>
      </c>
    </row>
    <row r="145" spans="1:13" ht="14.4">
      <c r="A145" s="18" t="str">
        <f t="shared" si="2"/>
        <v>Qatar-Middle East 2000</v>
      </c>
      <c r="B145" s="8" t="s">
        <v>229</v>
      </c>
      <c r="C145" s="8" t="s">
        <v>93</v>
      </c>
      <c r="D145" s="9" t="s">
        <v>62</v>
      </c>
      <c r="E145" s="14">
        <v>1.9E-2</v>
      </c>
      <c r="F145" s="14">
        <v>1.0999999999999999E-2</v>
      </c>
      <c r="G145" s="14">
        <v>78</v>
      </c>
      <c r="H145" s="14">
        <v>76</v>
      </c>
      <c r="I145" s="14">
        <v>0.25900000000000001</v>
      </c>
      <c r="J145" s="14">
        <v>0.72399999999999998</v>
      </c>
      <c r="K145" s="14">
        <v>1.7000000000000001E-2</v>
      </c>
      <c r="L145" s="14">
        <v>593693</v>
      </c>
      <c r="M145" s="14">
        <v>0.96299999999999997</v>
      </c>
    </row>
    <row r="146" spans="1:13" ht="14.4">
      <c r="A146" s="18" t="str">
        <f t="shared" si="2"/>
        <v>Saudi Arabia-Middle East 2000</v>
      </c>
      <c r="B146" s="8" t="s">
        <v>236</v>
      </c>
      <c r="C146" s="8" t="s">
        <v>93</v>
      </c>
      <c r="D146" s="9" t="s">
        <v>62</v>
      </c>
      <c r="E146" s="14">
        <v>2.7E-2</v>
      </c>
      <c r="F146" s="14">
        <v>1.9E-2</v>
      </c>
      <c r="G146" s="14">
        <v>74</v>
      </c>
      <c r="H146" s="14">
        <v>71</v>
      </c>
      <c r="I146" s="14">
        <v>0.38400000000000001</v>
      </c>
      <c r="J146" s="14">
        <v>0.58099999999999996</v>
      </c>
      <c r="K146" s="14">
        <v>3.5000000000000003E-2</v>
      </c>
      <c r="L146" s="14">
        <v>20144584</v>
      </c>
      <c r="M146" s="14">
        <v>0.79800000000000004</v>
      </c>
    </row>
    <row r="147" spans="1:13" ht="14.4">
      <c r="A147" s="18" t="str">
        <f t="shared" si="2"/>
        <v>Syria-Middle East 2000</v>
      </c>
      <c r="B147" s="8" t="s">
        <v>261</v>
      </c>
      <c r="C147" s="8" t="s">
        <v>93</v>
      </c>
      <c r="D147" s="9" t="s">
        <v>62</v>
      </c>
      <c r="E147" s="14">
        <v>0.03</v>
      </c>
      <c r="F147" s="14">
        <v>0.02</v>
      </c>
      <c r="G147" s="14">
        <v>75</v>
      </c>
      <c r="H147" s="14">
        <v>72</v>
      </c>
      <c r="I147" s="14">
        <v>0.40799999999999997</v>
      </c>
      <c r="J147" s="14">
        <v>0.55800000000000005</v>
      </c>
      <c r="K147" s="14">
        <v>3.4000000000000002E-2</v>
      </c>
      <c r="L147" s="14">
        <v>16371208</v>
      </c>
      <c r="M147" s="14">
        <v>0.51900000000000002</v>
      </c>
    </row>
    <row r="148" spans="1:13" ht="14.4">
      <c r="A148" s="18" t="str">
        <f t="shared" si="2"/>
        <v>United Arab Emirates-Middle East 2000</v>
      </c>
      <c r="B148" s="8" t="s">
        <v>275</v>
      </c>
      <c r="C148" s="8" t="s">
        <v>93</v>
      </c>
      <c r="D148" s="9" t="s">
        <v>62</v>
      </c>
      <c r="E148" s="14">
        <v>1.7000000000000001E-2</v>
      </c>
      <c r="F148" s="14">
        <v>0.01</v>
      </c>
      <c r="G148" s="14">
        <v>75</v>
      </c>
      <c r="H148" s="14">
        <v>73</v>
      </c>
      <c r="I148" s="14">
        <v>0.254</v>
      </c>
      <c r="J148" s="14">
        <v>0.73599999999999999</v>
      </c>
      <c r="K148" s="14">
        <v>0.01</v>
      </c>
      <c r="L148" s="14">
        <v>3026352</v>
      </c>
      <c r="M148" s="14">
        <v>0.80200000000000005</v>
      </c>
    </row>
    <row r="149" spans="1:13" ht="14.4">
      <c r="A149" s="18" t="str">
        <f t="shared" si="2"/>
        <v>Yemen-Middle East 2000</v>
      </c>
      <c r="B149" s="8" t="s">
        <v>283</v>
      </c>
      <c r="C149" s="8" t="s">
        <v>93</v>
      </c>
      <c r="D149" s="9" t="s">
        <v>62</v>
      </c>
      <c r="E149" s="14">
        <v>3.9E-2</v>
      </c>
      <c r="F149" s="14">
        <v>6.9000000000000006E-2</v>
      </c>
      <c r="G149" s="14">
        <v>62</v>
      </c>
      <c r="H149" s="14">
        <v>59</v>
      </c>
      <c r="I149" s="14">
        <v>0.48599999999999999</v>
      </c>
      <c r="J149" s="14">
        <v>0.48499999999999999</v>
      </c>
      <c r="K149" s="14">
        <v>2.9000000000000001E-2</v>
      </c>
      <c r="L149" s="14">
        <v>17522537</v>
      </c>
      <c r="M149" s="14">
        <v>0.26300000000000001</v>
      </c>
    </row>
    <row r="150" spans="1:13" ht="14.4">
      <c r="A150" s="18" t="str">
        <f t="shared" si="2"/>
        <v>American Samoa-Oceania 2000</v>
      </c>
      <c r="B150" s="8" t="s">
        <v>79</v>
      </c>
      <c r="C150" s="8" t="s">
        <v>80</v>
      </c>
      <c r="D150" s="9" t="s">
        <v>62</v>
      </c>
      <c r="E150" s="8"/>
      <c r="F150" s="8"/>
      <c r="G150" s="8"/>
      <c r="H150" s="8"/>
      <c r="I150" s="8"/>
      <c r="J150" s="8"/>
      <c r="K150" s="8"/>
      <c r="L150" s="14">
        <v>57522</v>
      </c>
      <c r="M150" s="14">
        <v>0.88600000000000001</v>
      </c>
    </row>
    <row r="151" spans="1:13" ht="14.4">
      <c r="A151" s="18" t="str">
        <f t="shared" si="2"/>
        <v>Australia-Oceania 2000</v>
      </c>
      <c r="B151" s="8" t="s">
        <v>88</v>
      </c>
      <c r="C151" s="8" t="s">
        <v>80</v>
      </c>
      <c r="D151" s="9" t="s">
        <v>62</v>
      </c>
      <c r="E151" s="14">
        <v>1.2999999999999999E-2</v>
      </c>
      <c r="F151" s="14">
        <v>5.0000000000000001E-3</v>
      </c>
      <c r="G151" s="14">
        <v>82</v>
      </c>
      <c r="H151" s="14">
        <v>77</v>
      </c>
      <c r="I151" s="14">
        <v>0.20699999999999999</v>
      </c>
      <c r="J151" s="14">
        <v>0.66900000000000004</v>
      </c>
      <c r="K151" s="14">
        <v>0.124</v>
      </c>
      <c r="L151" s="14">
        <v>19153000</v>
      </c>
      <c r="M151" s="14">
        <v>0.872</v>
      </c>
    </row>
    <row r="152" spans="1:13" ht="14.4">
      <c r="A152" s="18" t="str">
        <f t="shared" si="2"/>
        <v>Fiji-Oceania 2000</v>
      </c>
      <c r="B152" s="8" t="s">
        <v>141</v>
      </c>
      <c r="C152" s="8" t="s">
        <v>80</v>
      </c>
      <c r="D152" s="9" t="s">
        <v>62</v>
      </c>
      <c r="E152" s="14">
        <v>2.5000000000000001E-2</v>
      </c>
      <c r="F152" s="14">
        <v>2.1000000000000001E-2</v>
      </c>
      <c r="G152" s="14">
        <v>70</v>
      </c>
      <c r="H152" s="14">
        <v>65</v>
      </c>
      <c r="I152" s="14">
        <v>0.35099999999999998</v>
      </c>
      <c r="J152" s="14">
        <v>0.61499999999999999</v>
      </c>
      <c r="K152" s="14">
        <v>3.4000000000000002E-2</v>
      </c>
      <c r="L152" s="14">
        <v>811647</v>
      </c>
      <c r="M152" s="14">
        <v>0.47899999999999998</v>
      </c>
    </row>
    <row r="153" spans="1:13" ht="14.4">
      <c r="A153" s="18" t="str">
        <f t="shared" si="2"/>
        <v>French Polynesia-Oceania 2000</v>
      </c>
      <c r="B153" s="8" t="s">
        <v>144</v>
      </c>
      <c r="C153" s="8" t="s">
        <v>80</v>
      </c>
      <c r="D153" s="9" t="s">
        <v>62</v>
      </c>
      <c r="E153" s="14">
        <v>0.02</v>
      </c>
      <c r="F153" s="8"/>
      <c r="G153" s="14">
        <v>75</v>
      </c>
      <c r="H153" s="14">
        <v>70</v>
      </c>
      <c r="I153" s="14">
        <v>0.318</v>
      </c>
      <c r="J153" s="14">
        <v>0.64</v>
      </c>
      <c r="K153" s="14">
        <v>4.2999999999999997E-2</v>
      </c>
      <c r="L153" s="14">
        <v>237267</v>
      </c>
      <c r="M153" s="14">
        <v>0.56100000000000005</v>
      </c>
    </row>
    <row r="154" spans="1:13" ht="14.4">
      <c r="A154" s="18" t="str">
        <f t="shared" si="2"/>
        <v>Guam-Oceania 2000</v>
      </c>
      <c r="B154" s="8" t="s">
        <v>153</v>
      </c>
      <c r="C154" s="8" t="s">
        <v>80</v>
      </c>
      <c r="D154" s="9" t="s">
        <v>62</v>
      </c>
      <c r="E154" s="14">
        <v>2.1999999999999999E-2</v>
      </c>
      <c r="F154" s="8"/>
      <c r="G154" s="14">
        <v>78</v>
      </c>
      <c r="H154" s="14">
        <v>73</v>
      </c>
      <c r="I154" s="14">
        <v>0.30499999999999999</v>
      </c>
      <c r="J154" s="14">
        <v>0.64200000000000002</v>
      </c>
      <c r="K154" s="14">
        <v>5.3999999999999999E-2</v>
      </c>
      <c r="L154" s="14">
        <v>155328</v>
      </c>
      <c r="M154" s="14">
        <v>0.93100000000000005</v>
      </c>
    </row>
    <row r="155" spans="1:13" ht="14.4">
      <c r="A155" s="18" t="str">
        <f t="shared" si="2"/>
        <v>Kiribati-Oceania 2000</v>
      </c>
      <c r="B155" s="8" t="s">
        <v>176</v>
      </c>
      <c r="C155" s="8" t="s">
        <v>80</v>
      </c>
      <c r="D155" s="9" t="s">
        <v>62</v>
      </c>
      <c r="E155" s="14">
        <v>2.9000000000000001E-2</v>
      </c>
      <c r="F155" s="14">
        <v>5.3999999999999999E-2</v>
      </c>
      <c r="G155" s="14">
        <v>68</v>
      </c>
      <c r="H155" s="14">
        <v>62</v>
      </c>
      <c r="I155" s="14">
        <v>0.39900000000000002</v>
      </c>
      <c r="J155" s="14">
        <v>0.56699999999999995</v>
      </c>
      <c r="K155" s="14">
        <v>3.4000000000000002E-2</v>
      </c>
      <c r="L155" s="14">
        <v>82788</v>
      </c>
      <c r="M155" s="14">
        <v>0.43</v>
      </c>
    </row>
    <row r="156" spans="1:13" ht="14.4">
      <c r="A156" s="18" t="str">
        <f t="shared" si="2"/>
        <v>Marshall Islands-Oceania 2000</v>
      </c>
      <c r="B156" s="8" t="s">
        <v>196</v>
      </c>
      <c r="C156" s="8" t="s">
        <v>80</v>
      </c>
      <c r="D156" s="9" t="s">
        <v>62</v>
      </c>
      <c r="E156" s="8"/>
      <c r="F156" s="14">
        <v>3.4000000000000002E-2</v>
      </c>
      <c r="G156" s="14">
        <v>68</v>
      </c>
      <c r="H156" s="14">
        <v>63</v>
      </c>
      <c r="I156" s="8"/>
      <c r="J156" s="8"/>
      <c r="K156" s="8"/>
      <c r="L156" s="14">
        <v>52161</v>
      </c>
      <c r="M156" s="14">
        <v>0.68400000000000005</v>
      </c>
    </row>
    <row r="157" spans="1:13" ht="14.4">
      <c r="A157" s="18" t="str">
        <f t="shared" si="2"/>
        <v>Micronesia, Fed. Sts.-Oceania 2000</v>
      </c>
      <c r="B157" s="8" t="s">
        <v>200</v>
      </c>
      <c r="C157" s="8" t="s">
        <v>80</v>
      </c>
      <c r="D157" s="9" t="s">
        <v>62</v>
      </c>
      <c r="E157" s="14">
        <v>0.03</v>
      </c>
      <c r="F157" s="14">
        <v>4.2000000000000003E-2</v>
      </c>
      <c r="G157" s="14">
        <v>68</v>
      </c>
      <c r="H157" s="14">
        <v>67</v>
      </c>
      <c r="I157" s="14">
        <v>0.40300000000000002</v>
      </c>
      <c r="J157" s="14">
        <v>0.56000000000000005</v>
      </c>
      <c r="K157" s="14">
        <v>3.6999999999999998E-2</v>
      </c>
      <c r="L157" s="14">
        <v>107430</v>
      </c>
      <c r="M157" s="14">
        <v>0.223</v>
      </c>
    </row>
    <row r="158" spans="1:13" ht="14.4">
      <c r="A158" s="18" t="str">
        <f t="shared" si="2"/>
        <v>New Caledonia-Oceania 2000</v>
      </c>
      <c r="B158" s="8" t="s">
        <v>211</v>
      </c>
      <c r="C158" s="8" t="s">
        <v>80</v>
      </c>
      <c r="D158" s="9" t="s">
        <v>62</v>
      </c>
      <c r="E158" s="14">
        <v>2.1000000000000001E-2</v>
      </c>
      <c r="F158" s="8"/>
      <c r="G158" s="14">
        <v>78</v>
      </c>
      <c r="H158" s="14">
        <v>72</v>
      </c>
      <c r="I158" s="14">
        <v>0.28699999999999998</v>
      </c>
      <c r="J158" s="14">
        <v>0.65400000000000003</v>
      </c>
      <c r="K158" s="14">
        <v>5.8999999999999997E-2</v>
      </c>
      <c r="L158" s="14">
        <v>213230</v>
      </c>
      <c r="M158" s="14">
        <v>0.61799999999999999</v>
      </c>
    </row>
    <row r="159" spans="1:13" ht="14.4">
      <c r="A159" s="18" t="str">
        <f t="shared" si="2"/>
        <v>New Zealand-Oceania 2000</v>
      </c>
      <c r="B159" s="8" t="s">
        <v>212</v>
      </c>
      <c r="C159" s="8" t="s">
        <v>80</v>
      </c>
      <c r="D159" s="9" t="s">
        <v>62</v>
      </c>
      <c r="E159" s="14">
        <v>1.4999999999999999E-2</v>
      </c>
      <c r="F159" s="14">
        <v>6.0000000000000001E-3</v>
      </c>
      <c r="G159" s="14">
        <v>81</v>
      </c>
      <c r="H159" s="14">
        <v>76</v>
      </c>
      <c r="I159" s="14">
        <v>0.22700000000000001</v>
      </c>
      <c r="J159" s="14">
        <v>0.65500000000000003</v>
      </c>
      <c r="K159" s="14">
        <v>0.11799999999999999</v>
      </c>
      <c r="L159" s="14">
        <v>3857700</v>
      </c>
      <c r="M159" s="14">
        <v>0.85699999999999998</v>
      </c>
    </row>
    <row r="160" spans="1:13" ht="14.4">
      <c r="A160" s="18" t="str">
        <f t="shared" si="2"/>
        <v>Papua New Guinea-Oceania 2000</v>
      </c>
      <c r="B160" s="8" t="s">
        <v>222</v>
      </c>
      <c r="C160" s="8" t="s">
        <v>80</v>
      </c>
      <c r="D160" s="9" t="s">
        <v>62</v>
      </c>
      <c r="E160" s="14">
        <v>3.5000000000000003E-2</v>
      </c>
      <c r="F160" s="14">
        <v>5.8000000000000003E-2</v>
      </c>
      <c r="G160" s="14">
        <v>61</v>
      </c>
      <c r="H160" s="14">
        <v>57</v>
      </c>
      <c r="I160" s="14">
        <v>0.40200000000000002</v>
      </c>
      <c r="J160" s="14">
        <v>0.57299999999999995</v>
      </c>
      <c r="K160" s="14">
        <v>2.5000000000000001E-2</v>
      </c>
      <c r="L160" s="14">
        <v>5379226</v>
      </c>
      <c r="M160" s="14">
        <v>0.13200000000000001</v>
      </c>
    </row>
    <row r="161" spans="1:13" ht="14.4">
      <c r="A161" s="18" t="str">
        <f t="shared" si="2"/>
        <v>Samoa-Oceania 2000</v>
      </c>
      <c r="B161" s="8" t="s">
        <v>233</v>
      </c>
      <c r="C161" s="8" t="s">
        <v>80</v>
      </c>
      <c r="D161" s="9" t="s">
        <v>62</v>
      </c>
      <c r="E161" s="14">
        <v>3.1E-2</v>
      </c>
      <c r="F161" s="14">
        <v>1.9E-2</v>
      </c>
      <c r="G161" s="14">
        <v>73</v>
      </c>
      <c r="H161" s="14">
        <v>66</v>
      </c>
      <c r="I161" s="14">
        <v>0.40699999999999997</v>
      </c>
      <c r="J161" s="14">
        <v>0.54800000000000004</v>
      </c>
      <c r="K161" s="14">
        <v>4.4999999999999998E-2</v>
      </c>
      <c r="L161" s="14">
        <v>174614</v>
      </c>
      <c r="M161" s="14">
        <v>0.22</v>
      </c>
    </row>
    <row r="162" spans="1:13" ht="14.4">
      <c r="A162" s="18" t="str">
        <f t="shared" si="2"/>
        <v>Solomon Islands-Oceania 2000</v>
      </c>
      <c r="B162" s="8" t="s">
        <v>245</v>
      </c>
      <c r="C162" s="8" t="s">
        <v>80</v>
      </c>
      <c r="D162" s="9" t="s">
        <v>62</v>
      </c>
      <c r="E162" s="14">
        <v>3.5999999999999997E-2</v>
      </c>
      <c r="F162" s="14">
        <v>2.8000000000000001E-2</v>
      </c>
      <c r="G162" s="14">
        <v>64</v>
      </c>
      <c r="H162" s="14">
        <v>62</v>
      </c>
      <c r="I162" s="14">
        <v>0.41899999999999998</v>
      </c>
      <c r="J162" s="14">
        <v>0.55300000000000005</v>
      </c>
      <c r="K162" s="14">
        <v>2.8000000000000001E-2</v>
      </c>
      <c r="L162" s="14">
        <v>412336</v>
      </c>
      <c r="M162" s="14">
        <v>0.158</v>
      </c>
    </row>
    <row r="163" spans="1:13" ht="14.4">
      <c r="A163" s="18" t="str">
        <f t="shared" si="2"/>
        <v>Tonga-Oceania 2000</v>
      </c>
      <c r="B163" s="8" t="s">
        <v>267</v>
      </c>
      <c r="C163" s="8" t="s">
        <v>80</v>
      </c>
      <c r="D163" s="9" t="s">
        <v>62</v>
      </c>
      <c r="E163" s="14">
        <v>2.8000000000000001E-2</v>
      </c>
      <c r="F163" s="14">
        <v>1.4999999999999999E-2</v>
      </c>
      <c r="G163" s="14">
        <v>73</v>
      </c>
      <c r="H163" s="14">
        <v>69</v>
      </c>
      <c r="I163" s="14">
        <v>0.38400000000000001</v>
      </c>
      <c r="J163" s="14">
        <v>0.55900000000000005</v>
      </c>
      <c r="K163" s="14">
        <v>5.7000000000000002E-2</v>
      </c>
      <c r="L163" s="14">
        <v>97962</v>
      </c>
      <c r="M163" s="14">
        <v>0.23</v>
      </c>
    </row>
    <row r="164" spans="1:13" ht="14.4">
      <c r="A164" s="18" t="str">
        <f t="shared" si="2"/>
        <v>Vanuatu-Oceania 2000</v>
      </c>
      <c r="B164" s="8" t="s">
        <v>280</v>
      </c>
      <c r="C164" s="8" t="s">
        <v>80</v>
      </c>
      <c r="D164" s="9" t="s">
        <v>62</v>
      </c>
      <c r="E164" s="14">
        <v>3.2000000000000001E-2</v>
      </c>
      <c r="F164" s="14">
        <v>0.02</v>
      </c>
      <c r="G164" s="14">
        <v>69</v>
      </c>
      <c r="H164" s="14">
        <v>66</v>
      </c>
      <c r="I164" s="14">
        <v>0.41499999999999998</v>
      </c>
      <c r="J164" s="14">
        <v>0.55200000000000005</v>
      </c>
      <c r="K164" s="14">
        <v>3.3000000000000002E-2</v>
      </c>
      <c r="L164" s="14">
        <v>185058</v>
      </c>
      <c r="M164" s="14">
        <v>0.217</v>
      </c>
    </row>
    <row r="165" spans="1:13" ht="14.4">
      <c r="A165" s="18" t="str">
        <f t="shared" si="2"/>
        <v>Antigua and Barbuda-The Americas 2000</v>
      </c>
      <c r="B165" s="8" t="s">
        <v>83</v>
      </c>
      <c r="C165" s="8" t="s">
        <v>84</v>
      </c>
      <c r="D165" s="9" t="s">
        <v>62</v>
      </c>
      <c r="E165" s="14">
        <v>0.02</v>
      </c>
      <c r="F165" s="14">
        <v>1.4E-2</v>
      </c>
      <c r="G165" s="14">
        <v>76</v>
      </c>
      <c r="H165" s="14">
        <v>71</v>
      </c>
      <c r="I165" s="14">
        <v>0.29199999999999998</v>
      </c>
      <c r="J165" s="14">
        <v>0.63700000000000001</v>
      </c>
      <c r="K165" s="14">
        <v>7.0999999999999994E-2</v>
      </c>
      <c r="L165" s="14">
        <v>77648</v>
      </c>
      <c r="M165" s="14">
        <v>0.32100000000000001</v>
      </c>
    </row>
    <row r="166" spans="1:13" ht="14.4">
      <c r="A166" s="18" t="str">
        <f t="shared" si="2"/>
        <v>Argentina-The Americas 2000</v>
      </c>
      <c r="B166" s="8" t="s">
        <v>85</v>
      </c>
      <c r="C166" s="8" t="s">
        <v>84</v>
      </c>
      <c r="D166" s="9" t="s">
        <v>62</v>
      </c>
      <c r="E166" s="14">
        <v>1.9E-2</v>
      </c>
      <c r="F166" s="14">
        <v>1.7999999999999999E-2</v>
      </c>
      <c r="G166" s="14">
        <v>78</v>
      </c>
      <c r="H166" s="14">
        <v>70</v>
      </c>
      <c r="I166" s="14">
        <v>0.27900000000000003</v>
      </c>
      <c r="J166" s="14">
        <v>0.621</v>
      </c>
      <c r="K166" s="14">
        <v>9.9000000000000005E-2</v>
      </c>
      <c r="L166" s="14">
        <v>36903067</v>
      </c>
      <c r="M166" s="14">
        <v>0.89100000000000001</v>
      </c>
    </row>
    <row r="167" spans="1:13" ht="14.4">
      <c r="A167" s="18" t="str">
        <f t="shared" si="2"/>
        <v>Aruba-The Americas 2000</v>
      </c>
      <c r="B167" s="8" t="s">
        <v>87</v>
      </c>
      <c r="C167" s="8" t="s">
        <v>84</v>
      </c>
      <c r="D167" s="9" t="s">
        <v>62</v>
      </c>
      <c r="E167" s="14">
        <v>1.4E-2</v>
      </c>
      <c r="F167" s="8"/>
      <c r="G167" s="14">
        <v>76</v>
      </c>
      <c r="H167" s="14">
        <v>71</v>
      </c>
      <c r="I167" s="14">
        <v>0.23200000000000001</v>
      </c>
      <c r="J167" s="14">
        <v>0.69199999999999995</v>
      </c>
      <c r="K167" s="14">
        <v>7.5999999999999998E-2</v>
      </c>
      <c r="L167" s="14">
        <v>90858</v>
      </c>
      <c r="M167" s="14">
        <v>0.46700000000000003</v>
      </c>
    </row>
    <row r="168" spans="1:13" ht="14.4">
      <c r="A168" s="18" t="str">
        <f t="shared" si="2"/>
        <v>Bahamas, The-The Americas 2000</v>
      </c>
      <c r="B168" s="8" t="s">
        <v>91</v>
      </c>
      <c r="C168" s="8" t="s">
        <v>84</v>
      </c>
      <c r="D168" s="9" t="s">
        <v>62</v>
      </c>
      <c r="E168" s="14">
        <v>1.7999999999999999E-2</v>
      </c>
      <c r="F168" s="14">
        <v>1.2999999999999999E-2</v>
      </c>
      <c r="G168" s="14">
        <v>75</v>
      </c>
      <c r="H168" s="14">
        <v>69</v>
      </c>
      <c r="I168" s="14">
        <v>0.29299999999999998</v>
      </c>
      <c r="J168" s="14">
        <v>0.65400000000000003</v>
      </c>
      <c r="K168" s="14">
        <v>5.3999999999999999E-2</v>
      </c>
      <c r="L168" s="14">
        <v>297759</v>
      </c>
      <c r="M168" s="14">
        <v>0.82</v>
      </c>
    </row>
    <row r="169" spans="1:13" ht="14.4">
      <c r="A169" s="18" t="str">
        <f t="shared" si="2"/>
        <v>Barbados-The Americas 2000</v>
      </c>
      <c r="B169" s="8" t="s">
        <v>95</v>
      </c>
      <c r="C169" s="8" t="s">
        <v>84</v>
      </c>
      <c r="D169" s="9" t="s">
        <v>62</v>
      </c>
      <c r="E169" s="14">
        <v>1.2999999999999999E-2</v>
      </c>
      <c r="F169" s="14">
        <v>1.4999999999999999E-2</v>
      </c>
      <c r="G169" s="14">
        <v>75</v>
      </c>
      <c r="H169" s="14">
        <v>71</v>
      </c>
      <c r="I169" s="14">
        <v>0.219</v>
      </c>
      <c r="J169" s="14">
        <v>0.66600000000000004</v>
      </c>
      <c r="K169" s="14">
        <v>0.115</v>
      </c>
      <c r="L169" s="14">
        <v>267190</v>
      </c>
      <c r="M169" s="14">
        <v>0.33800000000000002</v>
      </c>
    </row>
    <row r="170" spans="1:13" ht="14.4">
      <c r="A170" s="18" t="str">
        <f t="shared" si="2"/>
        <v>Belize-The Americas 2000</v>
      </c>
      <c r="B170" s="8" t="s">
        <v>98</v>
      </c>
      <c r="C170" s="8" t="s">
        <v>84</v>
      </c>
      <c r="D170" s="9" t="s">
        <v>62</v>
      </c>
      <c r="E170" s="14">
        <v>2.9000000000000001E-2</v>
      </c>
      <c r="F170" s="14">
        <v>2.1000000000000001E-2</v>
      </c>
      <c r="G170" s="14">
        <v>74</v>
      </c>
      <c r="H170" s="14">
        <v>67</v>
      </c>
      <c r="I170" s="14">
        <v>0.40200000000000002</v>
      </c>
      <c r="J170" s="14">
        <v>0.55500000000000005</v>
      </c>
      <c r="K170" s="14">
        <v>4.2999999999999997E-2</v>
      </c>
      <c r="L170" s="14">
        <v>238586</v>
      </c>
      <c r="M170" s="14">
        <v>0.47699999999999998</v>
      </c>
    </row>
    <row r="171" spans="1:13" ht="14.4">
      <c r="A171" s="18" t="str">
        <f t="shared" si="2"/>
        <v>Bermuda-The Americas 2000</v>
      </c>
      <c r="B171" s="8" t="s">
        <v>100</v>
      </c>
      <c r="C171" s="8" t="s">
        <v>84</v>
      </c>
      <c r="D171" s="9" t="s">
        <v>62</v>
      </c>
      <c r="E171" s="14">
        <v>1.4E-2</v>
      </c>
      <c r="F171" s="8"/>
      <c r="G171" s="14">
        <v>81</v>
      </c>
      <c r="H171" s="14">
        <v>75</v>
      </c>
      <c r="I171" s="8"/>
      <c r="J171" s="8"/>
      <c r="K171" s="8"/>
      <c r="L171" s="14">
        <v>61833</v>
      </c>
      <c r="M171" s="14">
        <v>1</v>
      </c>
    </row>
    <row r="172" spans="1:13" ht="14.4">
      <c r="A172" s="18" t="str">
        <f t="shared" si="2"/>
        <v>Bolivia-The Americas 2000</v>
      </c>
      <c r="B172" s="8" t="s">
        <v>102</v>
      </c>
      <c r="C172" s="8" t="s">
        <v>84</v>
      </c>
      <c r="D172" s="9" t="s">
        <v>62</v>
      </c>
      <c r="E172" s="14">
        <v>3.1E-2</v>
      </c>
      <c r="F172" s="14">
        <v>5.7000000000000002E-2</v>
      </c>
      <c r="G172" s="14">
        <v>65</v>
      </c>
      <c r="H172" s="14">
        <v>61</v>
      </c>
      <c r="I172" s="14">
        <v>0.39800000000000002</v>
      </c>
      <c r="J172" s="14">
        <v>0.56000000000000005</v>
      </c>
      <c r="K172" s="14">
        <v>4.2000000000000003E-2</v>
      </c>
      <c r="L172" s="14">
        <v>8495271</v>
      </c>
      <c r="M172" s="14">
        <v>0.61799999999999999</v>
      </c>
    </row>
    <row r="173" spans="1:13" ht="14.4">
      <c r="A173" s="18" t="str">
        <f t="shared" si="2"/>
        <v>Brazil-The Americas 2000</v>
      </c>
      <c r="B173" s="8" t="s">
        <v>105</v>
      </c>
      <c r="C173" s="8" t="s">
        <v>84</v>
      </c>
      <c r="D173" s="9" t="s">
        <v>62</v>
      </c>
      <c r="E173" s="14">
        <v>2.1000000000000001E-2</v>
      </c>
      <c r="F173" s="14">
        <v>2.9000000000000001E-2</v>
      </c>
      <c r="G173" s="14">
        <v>74</v>
      </c>
      <c r="H173" s="14">
        <v>67</v>
      </c>
      <c r="I173" s="14">
        <v>0.29599999999999999</v>
      </c>
      <c r="J173" s="14">
        <v>0.64900000000000002</v>
      </c>
      <c r="K173" s="14">
        <v>5.5E-2</v>
      </c>
      <c r="L173" s="14">
        <v>174504898</v>
      </c>
      <c r="M173" s="14">
        <v>0.81200000000000006</v>
      </c>
    </row>
    <row r="174" spans="1:13" ht="14.4">
      <c r="A174" s="18" t="str">
        <f t="shared" si="2"/>
        <v>Canada-The Americas 2000</v>
      </c>
      <c r="B174" s="8" t="s">
        <v>112</v>
      </c>
      <c r="C174" s="8" t="s">
        <v>84</v>
      </c>
      <c r="D174" s="9" t="s">
        <v>62</v>
      </c>
      <c r="E174" s="14">
        <v>1.0999999999999999E-2</v>
      </c>
      <c r="F174" s="14">
        <v>5.0000000000000001E-3</v>
      </c>
      <c r="G174" s="14">
        <v>82</v>
      </c>
      <c r="H174" s="14">
        <v>77</v>
      </c>
      <c r="I174" s="14">
        <v>0.192</v>
      </c>
      <c r="J174" s="14">
        <v>0.68300000000000005</v>
      </c>
      <c r="K174" s="14">
        <v>0.125</v>
      </c>
      <c r="L174" s="14">
        <v>30769700</v>
      </c>
      <c r="M174" s="14">
        <v>0.79500000000000004</v>
      </c>
    </row>
    <row r="175" spans="1:13" ht="14.4">
      <c r="A175" s="18" t="str">
        <f t="shared" si="2"/>
        <v>Cayman Islands-The Americas 2000</v>
      </c>
      <c r="B175" s="8" t="s">
        <v>113</v>
      </c>
      <c r="C175" s="8" t="s">
        <v>84</v>
      </c>
      <c r="D175" s="9" t="s">
        <v>62</v>
      </c>
      <c r="E175" s="8"/>
      <c r="F175" s="8"/>
      <c r="G175" s="8"/>
      <c r="H175" s="8"/>
      <c r="I175" s="8"/>
      <c r="J175" s="8"/>
      <c r="K175" s="8"/>
      <c r="L175" s="14">
        <v>41685</v>
      </c>
      <c r="M175" s="14">
        <v>1</v>
      </c>
    </row>
    <row r="176" spans="1:13" ht="14.4">
      <c r="A176" s="18" t="str">
        <f t="shared" si="2"/>
        <v>Chile-The Americas 2000</v>
      </c>
      <c r="B176" s="8" t="s">
        <v>116</v>
      </c>
      <c r="C176" s="8" t="s">
        <v>84</v>
      </c>
      <c r="D176" s="9" t="s">
        <v>62</v>
      </c>
      <c r="E176" s="14">
        <v>1.7000000000000001E-2</v>
      </c>
      <c r="F176" s="14">
        <v>8.9999999999999993E-3</v>
      </c>
      <c r="G176" s="14">
        <v>80</v>
      </c>
      <c r="H176" s="14">
        <v>74</v>
      </c>
      <c r="I176" s="14">
        <v>0.27800000000000002</v>
      </c>
      <c r="J176" s="14">
        <v>0.65</v>
      </c>
      <c r="K176" s="14">
        <v>7.1999999999999995E-2</v>
      </c>
      <c r="L176" s="14">
        <v>15454402</v>
      </c>
      <c r="M176" s="14">
        <v>0.86099999999999999</v>
      </c>
    </row>
    <row r="177" spans="1:13" ht="14.4">
      <c r="A177" s="18" t="str">
        <f t="shared" si="2"/>
        <v>Colombia-The Americas 2000</v>
      </c>
      <c r="B177" s="8" t="s">
        <v>118</v>
      </c>
      <c r="C177" s="8" t="s">
        <v>84</v>
      </c>
      <c r="D177" s="9" t="s">
        <v>62</v>
      </c>
      <c r="E177" s="14">
        <v>2.3E-2</v>
      </c>
      <c r="F177" s="14">
        <v>2.1000000000000001E-2</v>
      </c>
      <c r="G177" s="14">
        <v>75</v>
      </c>
      <c r="H177" s="14">
        <v>67</v>
      </c>
      <c r="I177" s="14">
        <v>0.32800000000000001</v>
      </c>
      <c r="J177" s="14">
        <v>0.624</v>
      </c>
      <c r="K177" s="14">
        <v>4.7E-2</v>
      </c>
      <c r="L177" s="14">
        <v>39897984</v>
      </c>
      <c r="M177" s="14">
        <v>0.72099999999999997</v>
      </c>
    </row>
    <row r="178" spans="1:13" ht="14.4">
      <c r="A178" s="18" t="str">
        <f t="shared" si="2"/>
        <v>Costa Rica-The Americas 2000</v>
      </c>
      <c r="B178" s="8" t="s">
        <v>122</v>
      </c>
      <c r="C178" s="8" t="s">
        <v>84</v>
      </c>
      <c r="D178" s="9" t="s">
        <v>62</v>
      </c>
      <c r="E178" s="14">
        <v>0.02</v>
      </c>
      <c r="F178" s="14">
        <v>1.0999999999999999E-2</v>
      </c>
      <c r="G178" s="14">
        <v>80</v>
      </c>
      <c r="H178" s="14">
        <v>75</v>
      </c>
      <c r="I178" s="14">
        <v>0.315</v>
      </c>
      <c r="J178" s="14">
        <v>0.63100000000000001</v>
      </c>
      <c r="K178" s="14">
        <v>5.5E-2</v>
      </c>
      <c r="L178" s="14">
        <v>3929588</v>
      </c>
      <c r="M178" s="14">
        <v>0.59</v>
      </c>
    </row>
    <row r="179" spans="1:13" ht="14.4">
      <c r="A179" s="18" t="str">
        <f t="shared" si="2"/>
        <v>Cuba-The Americas 2000</v>
      </c>
      <c r="B179" s="8" t="s">
        <v>125</v>
      </c>
      <c r="C179" s="8" t="s">
        <v>84</v>
      </c>
      <c r="D179" s="9" t="s">
        <v>62</v>
      </c>
      <c r="E179" s="14">
        <v>1.2999999999999999E-2</v>
      </c>
      <c r="F179" s="14">
        <v>7.0000000000000001E-3</v>
      </c>
      <c r="G179" s="14">
        <v>79</v>
      </c>
      <c r="H179" s="14">
        <v>75</v>
      </c>
      <c r="I179" s="14">
        <v>0.216</v>
      </c>
      <c r="J179" s="14">
        <v>0.68500000000000005</v>
      </c>
      <c r="K179" s="14">
        <v>9.9000000000000005E-2</v>
      </c>
      <c r="L179" s="14">
        <v>11138416</v>
      </c>
      <c r="M179" s="14">
        <v>0.753</v>
      </c>
    </row>
    <row r="180" spans="1:13" ht="14.4">
      <c r="A180" s="18" t="str">
        <f t="shared" si="2"/>
        <v>Curacao-The Americas 2000</v>
      </c>
      <c r="B180" s="8" t="s">
        <v>126</v>
      </c>
      <c r="C180" s="8" t="s">
        <v>84</v>
      </c>
      <c r="D180" s="9" t="s">
        <v>62</v>
      </c>
      <c r="E180" s="8"/>
      <c r="F180" s="8"/>
      <c r="G180" s="8"/>
      <c r="H180" s="8"/>
      <c r="I180" s="14">
        <v>0.249</v>
      </c>
      <c r="J180" s="14">
        <v>0.64800000000000002</v>
      </c>
      <c r="K180" s="14">
        <v>0.10299999999999999</v>
      </c>
      <c r="L180" s="14">
        <v>133860</v>
      </c>
      <c r="M180" s="14">
        <v>0.90800000000000003</v>
      </c>
    </row>
    <row r="181" spans="1:13" ht="14.4">
      <c r="A181" s="18" t="str">
        <f t="shared" si="2"/>
        <v>Dominica-The Americas 2000</v>
      </c>
      <c r="B181" s="8" t="s">
        <v>131</v>
      </c>
      <c r="C181" s="8" t="s">
        <v>84</v>
      </c>
      <c r="D181" s="9" t="s">
        <v>62</v>
      </c>
      <c r="E181" s="8"/>
      <c r="F181" s="14">
        <v>1.4E-2</v>
      </c>
      <c r="G181" s="8"/>
      <c r="H181" s="8"/>
      <c r="I181" s="8"/>
      <c r="J181" s="8"/>
      <c r="K181" s="8"/>
      <c r="L181" s="14">
        <v>69679</v>
      </c>
      <c r="M181" s="14">
        <v>0.65300000000000002</v>
      </c>
    </row>
    <row r="182" spans="1:13" ht="14.4">
      <c r="A182" s="18" t="str">
        <f t="shared" si="2"/>
        <v>Dominican Republic-The Americas 2000</v>
      </c>
      <c r="B182" s="8" t="s">
        <v>132</v>
      </c>
      <c r="C182" s="8" t="s">
        <v>84</v>
      </c>
      <c r="D182" s="9" t="s">
        <v>62</v>
      </c>
      <c r="E182" s="14">
        <v>2.5000000000000001E-2</v>
      </c>
      <c r="F182" s="14">
        <v>3.3000000000000002E-2</v>
      </c>
      <c r="G182" s="14">
        <v>74</v>
      </c>
      <c r="H182" s="14">
        <v>68</v>
      </c>
      <c r="I182" s="14">
        <v>0.34899999999999998</v>
      </c>
      <c r="J182" s="14">
        <v>0.59899999999999998</v>
      </c>
      <c r="K182" s="14">
        <v>5.0999999999999997E-2</v>
      </c>
      <c r="L182" s="14">
        <v>8663421</v>
      </c>
      <c r="M182" s="14">
        <v>0.61699999999999999</v>
      </c>
    </row>
    <row r="183" spans="1:13" ht="14.4">
      <c r="A183" s="18" t="str">
        <f t="shared" si="2"/>
        <v>Ecuador-The Americas 2000</v>
      </c>
      <c r="B183" s="8" t="s">
        <v>133</v>
      </c>
      <c r="C183" s="8" t="s">
        <v>84</v>
      </c>
      <c r="D183" s="9" t="s">
        <v>62</v>
      </c>
      <c r="E183" s="14">
        <v>2.5000000000000001E-2</v>
      </c>
      <c r="F183" s="14">
        <v>2.8000000000000001E-2</v>
      </c>
      <c r="G183" s="14">
        <v>76</v>
      </c>
      <c r="H183" s="14">
        <v>71</v>
      </c>
      <c r="I183" s="14">
        <v>0.34499999999999997</v>
      </c>
      <c r="J183" s="14">
        <v>0.60399999999999998</v>
      </c>
      <c r="K183" s="14">
        <v>5.0999999999999997E-2</v>
      </c>
      <c r="L183" s="14">
        <v>12533087</v>
      </c>
      <c r="M183" s="14">
        <v>0.60299999999999998</v>
      </c>
    </row>
    <row r="184" spans="1:13" ht="14.4">
      <c r="A184" s="18" t="str">
        <f t="shared" si="2"/>
        <v>El Salvador-The Americas 2000</v>
      </c>
      <c r="B184" s="8" t="s">
        <v>135</v>
      </c>
      <c r="C184" s="8" t="s">
        <v>84</v>
      </c>
      <c r="D184" s="9" t="s">
        <v>62</v>
      </c>
      <c r="E184" s="14">
        <v>2.5000000000000001E-2</v>
      </c>
      <c r="F184" s="14">
        <v>2.7E-2</v>
      </c>
      <c r="G184" s="14">
        <v>74</v>
      </c>
      <c r="H184" s="14">
        <v>65</v>
      </c>
      <c r="I184" s="14">
        <v>0.38300000000000001</v>
      </c>
      <c r="J184" s="14">
        <v>0.56200000000000006</v>
      </c>
      <c r="K184" s="14">
        <v>5.5E-2</v>
      </c>
      <c r="L184" s="14">
        <v>5958794</v>
      </c>
      <c r="M184" s="14">
        <v>0.58899999999999997</v>
      </c>
    </row>
    <row r="185" spans="1:13" ht="14.4">
      <c r="A185" s="18" t="str">
        <f t="shared" si="2"/>
        <v>Greenland-The Americas 2000</v>
      </c>
      <c r="B185" s="8" t="s">
        <v>151</v>
      </c>
      <c r="C185" s="8" t="s">
        <v>84</v>
      </c>
      <c r="D185" s="9" t="s">
        <v>62</v>
      </c>
      <c r="E185" s="14">
        <v>1.6E-2</v>
      </c>
      <c r="F185" s="8"/>
      <c r="G185" s="14">
        <v>70</v>
      </c>
      <c r="H185" s="14">
        <v>64</v>
      </c>
      <c r="I185" s="8"/>
      <c r="J185" s="8"/>
      <c r="K185" s="8"/>
      <c r="L185" s="14">
        <v>56200</v>
      </c>
      <c r="M185" s="14">
        <v>0.81599999999999995</v>
      </c>
    </row>
    <row r="186" spans="1:13" ht="14.4">
      <c r="A186" s="18" t="str">
        <f t="shared" si="2"/>
        <v>Grenada-The Americas 2000</v>
      </c>
      <c r="B186" s="8" t="s">
        <v>152</v>
      </c>
      <c r="C186" s="8" t="s">
        <v>84</v>
      </c>
      <c r="D186" s="9" t="s">
        <v>62</v>
      </c>
      <c r="E186" s="14">
        <v>1.9E-2</v>
      </c>
      <c r="F186" s="14">
        <v>1.4E-2</v>
      </c>
      <c r="G186" s="14">
        <v>73</v>
      </c>
      <c r="H186" s="14">
        <v>68</v>
      </c>
      <c r="I186" s="14">
        <v>0.35</v>
      </c>
      <c r="J186" s="14">
        <v>0.57199999999999995</v>
      </c>
      <c r="K186" s="14">
        <v>7.8E-2</v>
      </c>
      <c r="L186" s="14">
        <v>101620</v>
      </c>
      <c r="M186" s="14">
        <v>0.35899999999999999</v>
      </c>
    </row>
    <row r="187" spans="1:13" ht="14.4">
      <c r="A187" s="18" t="str">
        <f t="shared" si="2"/>
        <v>Guatemala-The Americas 2000</v>
      </c>
      <c r="B187" s="8" t="s">
        <v>154</v>
      </c>
      <c r="C187" s="8" t="s">
        <v>84</v>
      </c>
      <c r="D187" s="9" t="s">
        <v>62</v>
      </c>
      <c r="E187" s="14">
        <v>3.6999999999999998E-2</v>
      </c>
      <c r="F187" s="14">
        <v>0.04</v>
      </c>
      <c r="G187" s="14">
        <v>71</v>
      </c>
      <c r="H187" s="14">
        <v>64</v>
      </c>
      <c r="I187" s="14">
        <v>0.441</v>
      </c>
      <c r="J187" s="14">
        <v>0.51900000000000002</v>
      </c>
      <c r="K187" s="14">
        <v>0.04</v>
      </c>
      <c r="L187" s="14">
        <v>11204183</v>
      </c>
      <c r="M187" s="14">
        <v>0.45100000000000001</v>
      </c>
    </row>
    <row r="188" spans="1:13" ht="14.4">
      <c r="A188" s="18" t="str">
        <f t="shared" si="2"/>
        <v>Guyana-The Americas 2000</v>
      </c>
      <c r="B188" s="8" t="s">
        <v>157</v>
      </c>
      <c r="C188" s="8" t="s">
        <v>84</v>
      </c>
      <c r="D188" s="9" t="s">
        <v>62</v>
      </c>
      <c r="E188" s="14">
        <v>2.1999999999999999E-2</v>
      </c>
      <c r="F188" s="14">
        <v>3.9E-2</v>
      </c>
      <c r="G188" s="14">
        <v>67</v>
      </c>
      <c r="H188" s="14">
        <v>60</v>
      </c>
      <c r="I188" s="14">
        <v>0.35399999999999998</v>
      </c>
      <c r="J188" s="14">
        <v>0.60199999999999998</v>
      </c>
      <c r="K188" s="14">
        <v>4.4999999999999998E-2</v>
      </c>
      <c r="L188" s="14">
        <v>744471</v>
      </c>
      <c r="M188" s="14">
        <v>0.28699999999999998</v>
      </c>
    </row>
    <row r="189" spans="1:13" ht="14.4">
      <c r="A189" s="18" t="str">
        <f t="shared" si="2"/>
        <v>Haiti-The Americas 2000</v>
      </c>
      <c r="B189" s="8" t="s">
        <v>158</v>
      </c>
      <c r="C189" s="8" t="s">
        <v>84</v>
      </c>
      <c r="D189" s="9" t="s">
        <v>62</v>
      </c>
      <c r="E189" s="14">
        <v>3.1E-2</v>
      </c>
      <c r="F189" s="14">
        <v>7.4999999999999997E-2</v>
      </c>
      <c r="G189" s="14">
        <v>59</v>
      </c>
      <c r="H189" s="14">
        <v>56</v>
      </c>
      <c r="I189" s="14">
        <v>0.40300000000000002</v>
      </c>
      <c r="J189" s="14">
        <v>0.55700000000000005</v>
      </c>
      <c r="K189" s="14">
        <v>0.04</v>
      </c>
      <c r="L189" s="14">
        <v>8578234</v>
      </c>
      <c r="M189" s="14">
        <v>0.35599999999999998</v>
      </c>
    </row>
    <row r="190" spans="1:13" ht="14.4">
      <c r="A190" s="18" t="str">
        <f t="shared" si="2"/>
        <v>Honduras-The Americas 2000</v>
      </c>
      <c r="B190" s="8" t="s">
        <v>159</v>
      </c>
      <c r="C190" s="8" t="s">
        <v>84</v>
      </c>
      <c r="D190" s="9" t="s">
        <v>62</v>
      </c>
      <c r="E190" s="14">
        <v>3.2000000000000001E-2</v>
      </c>
      <c r="F190" s="14">
        <v>3.1E-2</v>
      </c>
      <c r="G190" s="14">
        <v>73</v>
      </c>
      <c r="H190" s="14">
        <v>68</v>
      </c>
      <c r="I190" s="14">
        <v>0.42399999999999999</v>
      </c>
      <c r="J190" s="14">
        <v>0.53700000000000003</v>
      </c>
      <c r="K190" s="14">
        <v>3.9E-2</v>
      </c>
      <c r="L190" s="14">
        <v>6235561</v>
      </c>
      <c r="M190" s="14">
        <v>0.45500000000000002</v>
      </c>
    </row>
    <row r="191" spans="1:13" ht="14.4">
      <c r="A191" s="18" t="str">
        <f t="shared" si="2"/>
        <v>Jamaica-The Americas 2000</v>
      </c>
      <c r="B191" s="8" t="s">
        <v>171</v>
      </c>
      <c r="C191" s="8" t="s">
        <v>84</v>
      </c>
      <c r="D191" s="9" t="s">
        <v>62</v>
      </c>
      <c r="E191" s="14">
        <v>2.1000000000000001E-2</v>
      </c>
      <c r="F191" s="14">
        <v>0.02</v>
      </c>
      <c r="G191" s="14">
        <v>73</v>
      </c>
      <c r="H191" s="14">
        <v>68</v>
      </c>
      <c r="I191" s="14">
        <v>0.32700000000000001</v>
      </c>
      <c r="J191" s="14">
        <v>0.59899999999999998</v>
      </c>
      <c r="K191" s="14">
        <v>7.4999999999999997E-2</v>
      </c>
      <c r="L191" s="14">
        <v>2589389</v>
      </c>
      <c r="M191" s="14">
        <v>0.51800000000000002</v>
      </c>
    </row>
    <row r="192" spans="1:13" ht="14.4">
      <c r="A192" s="18" t="str">
        <f t="shared" si="2"/>
        <v>Mexico-The Americas 2000</v>
      </c>
      <c r="B192" s="8" t="s">
        <v>199</v>
      </c>
      <c r="C192" s="8" t="s">
        <v>84</v>
      </c>
      <c r="D192" s="9" t="s">
        <v>62</v>
      </c>
      <c r="E192" s="14">
        <v>2.4E-2</v>
      </c>
      <c r="F192" s="14">
        <v>2.1999999999999999E-2</v>
      </c>
      <c r="G192" s="14">
        <v>77</v>
      </c>
      <c r="H192" s="14">
        <v>72</v>
      </c>
      <c r="I192" s="14">
        <v>0.34100000000000003</v>
      </c>
      <c r="J192" s="14">
        <v>0.61</v>
      </c>
      <c r="K192" s="14">
        <v>4.9000000000000002E-2</v>
      </c>
      <c r="L192" s="14">
        <v>103873607</v>
      </c>
      <c r="M192" s="14">
        <v>0.747</v>
      </c>
    </row>
    <row r="193" spans="1:13" ht="14.4">
      <c r="A193" s="18" t="str">
        <f t="shared" si="2"/>
        <v>Nicaragua-The Americas 2000</v>
      </c>
      <c r="B193" s="8" t="s">
        <v>213</v>
      </c>
      <c r="C193" s="8" t="s">
        <v>84</v>
      </c>
      <c r="D193" s="9" t="s">
        <v>62</v>
      </c>
      <c r="E193" s="14">
        <v>2.8000000000000001E-2</v>
      </c>
      <c r="F193" s="14">
        <v>3.3000000000000002E-2</v>
      </c>
      <c r="G193" s="14">
        <v>72</v>
      </c>
      <c r="H193" s="14">
        <v>67</v>
      </c>
      <c r="I193" s="14">
        <v>0.40899999999999997</v>
      </c>
      <c r="J193" s="14">
        <v>0.55400000000000005</v>
      </c>
      <c r="K193" s="14">
        <v>3.6999999999999998E-2</v>
      </c>
      <c r="L193" s="14">
        <v>5100920</v>
      </c>
      <c r="M193" s="14">
        <v>0.54700000000000004</v>
      </c>
    </row>
    <row r="194" spans="1:13" ht="14.4">
      <c r="A194" s="18" t="str">
        <f t="shared" si="2"/>
        <v>Panama-The Americas 2000</v>
      </c>
      <c r="B194" s="8" t="s">
        <v>221</v>
      </c>
      <c r="C194" s="8" t="s">
        <v>84</v>
      </c>
      <c r="D194" s="9" t="s">
        <v>62</v>
      </c>
      <c r="E194" s="14">
        <v>2.4E-2</v>
      </c>
      <c r="F194" s="14">
        <v>2.1999999999999999E-2</v>
      </c>
      <c r="G194" s="14">
        <v>78</v>
      </c>
      <c r="H194" s="14">
        <v>73</v>
      </c>
      <c r="I194" s="14">
        <v>0.32100000000000001</v>
      </c>
      <c r="J194" s="14">
        <v>0.623</v>
      </c>
      <c r="K194" s="14">
        <v>5.5E-2</v>
      </c>
      <c r="L194" s="14">
        <v>3054812</v>
      </c>
      <c r="M194" s="14">
        <v>0.622</v>
      </c>
    </row>
    <row r="195" spans="1:13" ht="14.4">
      <c r="A195" s="18" t="str">
        <f t="shared" ref="A195:A258" si="3">CONCATENATE(B195," ",D195)</f>
        <v>Paraguay-The Americas 2000</v>
      </c>
      <c r="B195" s="8" t="s">
        <v>223</v>
      </c>
      <c r="C195" s="8" t="s">
        <v>84</v>
      </c>
      <c r="D195" s="9" t="s">
        <v>62</v>
      </c>
      <c r="E195" s="14">
        <v>2.8000000000000001E-2</v>
      </c>
      <c r="F195" s="14">
        <v>2.8000000000000001E-2</v>
      </c>
      <c r="G195" s="14">
        <v>72</v>
      </c>
      <c r="H195" s="14">
        <v>68</v>
      </c>
      <c r="I195" s="14">
        <v>0.38200000000000001</v>
      </c>
      <c r="J195" s="14">
        <v>0.57399999999999995</v>
      </c>
      <c r="K195" s="14">
        <v>4.3999999999999997E-2</v>
      </c>
      <c r="L195" s="14">
        <v>5350253</v>
      </c>
      <c r="M195" s="14">
        <v>0.55300000000000005</v>
      </c>
    </row>
    <row r="196" spans="1:13" ht="14.4">
      <c r="A196" s="18" t="str">
        <f t="shared" si="3"/>
        <v>Peru-The Americas 2000</v>
      </c>
      <c r="B196" s="8" t="s">
        <v>224</v>
      </c>
      <c r="C196" s="8" t="s">
        <v>84</v>
      </c>
      <c r="D196" s="9" t="s">
        <v>62</v>
      </c>
      <c r="E196" s="14">
        <v>2.4E-2</v>
      </c>
      <c r="F196" s="14">
        <v>0.03</v>
      </c>
      <c r="G196" s="14">
        <v>73</v>
      </c>
      <c r="H196" s="14">
        <v>68</v>
      </c>
      <c r="I196" s="14">
        <v>0.34100000000000003</v>
      </c>
      <c r="J196" s="14">
        <v>0.61099999999999999</v>
      </c>
      <c r="K196" s="14">
        <v>4.8000000000000001E-2</v>
      </c>
      <c r="L196" s="14">
        <v>26000080</v>
      </c>
      <c r="M196" s="14">
        <v>0.73</v>
      </c>
    </row>
    <row r="197" spans="1:13" ht="14.4">
      <c r="A197" s="18" t="str">
        <f t="shared" si="3"/>
        <v>Puerto Rico-The Americas 2000</v>
      </c>
      <c r="B197" s="8" t="s">
        <v>228</v>
      </c>
      <c r="C197" s="8" t="s">
        <v>84</v>
      </c>
      <c r="D197" s="9" t="s">
        <v>62</v>
      </c>
      <c r="E197" s="14">
        <v>1.6E-2</v>
      </c>
      <c r="F197" s="8"/>
      <c r="G197" s="14">
        <v>81</v>
      </c>
      <c r="H197" s="14">
        <v>73</v>
      </c>
      <c r="I197" s="14">
        <v>0.23599999999999999</v>
      </c>
      <c r="J197" s="14">
        <v>0.65100000000000002</v>
      </c>
      <c r="K197" s="14">
        <v>0.113</v>
      </c>
      <c r="L197" s="14">
        <v>3810605</v>
      </c>
      <c r="M197" s="14">
        <v>0.94399999999999995</v>
      </c>
    </row>
    <row r="198" spans="1:13" ht="14.4">
      <c r="A198" s="18" t="str">
        <f t="shared" si="3"/>
        <v>Sint Maarten (Dutch part)-The Americas 2000</v>
      </c>
      <c r="B198" s="8" t="s">
        <v>242</v>
      </c>
      <c r="C198" s="8" t="s">
        <v>84</v>
      </c>
      <c r="D198" s="9" t="s">
        <v>62</v>
      </c>
      <c r="E198" s="8"/>
      <c r="F198" s="8"/>
      <c r="G198" s="8"/>
      <c r="H198" s="8"/>
      <c r="I198" s="8"/>
      <c r="J198" s="8"/>
      <c r="K198" s="8"/>
      <c r="L198" s="14">
        <v>30519</v>
      </c>
      <c r="M198" s="14">
        <v>1</v>
      </c>
    </row>
    <row r="199" spans="1:13" ht="14.4">
      <c r="A199" s="18" t="str">
        <f t="shared" si="3"/>
        <v>St. Kitts and Nevis-The Americas 2000</v>
      </c>
      <c r="B199" s="8" t="s">
        <v>252</v>
      </c>
      <c r="C199" s="8" t="s">
        <v>84</v>
      </c>
      <c r="D199" s="9" t="s">
        <v>62</v>
      </c>
      <c r="E199" s="8"/>
      <c r="F199" s="14">
        <v>1.4E-2</v>
      </c>
      <c r="G199" s="8"/>
      <c r="H199" s="8"/>
      <c r="I199" s="8"/>
      <c r="J199" s="8"/>
      <c r="K199" s="8"/>
      <c r="L199" s="14">
        <v>45544</v>
      </c>
      <c r="M199" s="14">
        <v>0.32800000000000001</v>
      </c>
    </row>
    <row r="200" spans="1:13" ht="14.4">
      <c r="A200" s="18" t="str">
        <f t="shared" si="3"/>
        <v>St. Lucia-The Americas 2000</v>
      </c>
      <c r="B200" s="8" t="s">
        <v>253</v>
      </c>
      <c r="C200" s="8" t="s">
        <v>84</v>
      </c>
      <c r="D200" s="9" t="s">
        <v>62</v>
      </c>
      <c r="E200" s="14">
        <v>0.02</v>
      </c>
      <c r="F200" s="14">
        <v>1.4999999999999999E-2</v>
      </c>
      <c r="G200" s="14">
        <v>73</v>
      </c>
      <c r="H200" s="14">
        <v>70</v>
      </c>
      <c r="I200" s="14">
        <v>0.32200000000000001</v>
      </c>
      <c r="J200" s="14">
        <v>0.60199999999999998</v>
      </c>
      <c r="K200" s="14">
        <v>7.5999999999999998E-2</v>
      </c>
      <c r="L200" s="14">
        <v>156949</v>
      </c>
      <c r="M200" s="14">
        <v>0.27800000000000002</v>
      </c>
    </row>
    <row r="201" spans="1:13" ht="14.4">
      <c r="A201" s="18" t="str">
        <f t="shared" si="3"/>
        <v>St. Martin (French part)-The Americas 2000</v>
      </c>
      <c r="B201" s="8" t="s">
        <v>254</v>
      </c>
      <c r="C201" s="8" t="s">
        <v>84</v>
      </c>
      <c r="D201" s="9" t="s">
        <v>62</v>
      </c>
      <c r="E201" s="14">
        <v>1.7000000000000001E-2</v>
      </c>
      <c r="F201" s="8"/>
      <c r="G201" s="14">
        <v>80</v>
      </c>
      <c r="H201" s="14">
        <v>74</v>
      </c>
      <c r="I201" s="8"/>
      <c r="J201" s="8"/>
      <c r="K201" s="8"/>
      <c r="L201" s="14">
        <v>28384</v>
      </c>
      <c r="M201" s="8"/>
    </row>
    <row r="202" spans="1:13" ht="14.4">
      <c r="A202" s="18" t="str">
        <f t="shared" si="3"/>
        <v>St. Vincent and the Grenadines-The Americas 2000</v>
      </c>
      <c r="B202" s="8" t="s">
        <v>255</v>
      </c>
      <c r="C202" s="8" t="s">
        <v>84</v>
      </c>
      <c r="D202" s="9" t="s">
        <v>62</v>
      </c>
      <c r="E202" s="14">
        <v>0.02</v>
      </c>
      <c r="F202" s="14">
        <v>1.9E-2</v>
      </c>
      <c r="G202" s="14">
        <v>73</v>
      </c>
      <c r="H202" s="14">
        <v>68</v>
      </c>
      <c r="I202" s="14">
        <v>0.314</v>
      </c>
      <c r="J202" s="14">
        <v>0.61599999999999999</v>
      </c>
      <c r="K202" s="14">
        <v>6.9000000000000006E-2</v>
      </c>
      <c r="L202" s="14">
        <v>107897</v>
      </c>
      <c r="M202" s="14">
        <v>0.45200000000000001</v>
      </c>
    </row>
    <row r="203" spans="1:13" ht="14.4">
      <c r="A203" s="18" t="str">
        <f t="shared" si="3"/>
        <v>Suriname-The Americas 2000</v>
      </c>
      <c r="B203" s="8" t="s">
        <v>257</v>
      </c>
      <c r="C203" s="8" t="s">
        <v>84</v>
      </c>
      <c r="D203" s="9" t="s">
        <v>62</v>
      </c>
      <c r="E203" s="14">
        <v>2.3E-2</v>
      </c>
      <c r="F203" s="14">
        <v>0.03</v>
      </c>
      <c r="G203" s="14">
        <v>71</v>
      </c>
      <c r="H203" s="14">
        <v>65</v>
      </c>
      <c r="I203" s="14">
        <v>0.30599999999999999</v>
      </c>
      <c r="J203" s="14">
        <v>0.63700000000000001</v>
      </c>
      <c r="K203" s="14">
        <v>5.7000000000000002E-2</v>
      </c>
      <c r="L203" s="14">
        <v>466668</v>
      </c>
      <c r="M203" s="14">
        <v>0.66400000000000003</v>
      </c>
    </row>
    <row r="204" spans="1:13" ht="14.4">
      <c r="A204" s="18" t="str">
        <f t="shared" si="3"/>
        <v>Trinidad and Tobago-The Americas 2000</v>
      </c>
      <c r="B204" s="8" t="s">
        <v>268</v>
      </c>
      <c r="C204" s="8" t="s">
        <v>84</v>
      </c>
      <c r="D204" s="9" t="s">
        <v>62</v>
      </c>
      <c r="E204" s="14">
        <v>1.4999999999999999E-2</v>
      </c>
      <c r="F204" s="14">
        <v>2.5000000000000001E-2</v>
      </c>
      <c r="G204" s="14">
        <v>72</v>
      </c>
      <c r="H204" s="14">
        <v>65</v>
      </c>
      <c r="I204" s="14">
        <v>0.25600000000000001</v>
      </c>
      <c r="J204" s="14">
        <v>0.67900000000000005</v>
      </c>
      <c r="K204" s="14">
        <v>6.5000000000000002E-2</v>
      </c>
      <c r="L204" s="14">
        <v>1267980</v>
      </c>
      <c r="M204" s="14">
        <v>0.108</v>
      </c>
    </row>
    <row r="205" spans="1:13" ht="14.4">
      <c r="A205" s="18" t="str">
        <f t="shared" si="3"/>
        <v>Turks and Caicos Islands-The Americas 2000</v>
      </c>
      <c r="B205" s="8" t="s">
        <v>272</v>
      </c>
      <c r="C205" s="8" t="s">
        <v>84</v>
      </c>
      <c r="D205" s="9" t="s">
        <v>62</v>
      </c>
      <c r="E205" s="8"/>
      <c r="F205" s="8"/>
      <c r="G205" s="8"/>
      <c r="H205" s="8"/>
      <c r="I205" s="8"/>
      <c r="J205" s="8"/>
      <c r="K205" s="8"/>
      <c r="L205" s="14">
        <v>18876</v>
      </c>
      <c r="M205" s="14">
        <v>0.84599999999999997</v>
      </c>
    </row>
    <row r="206" spans="1:13" ht="14.4">
      <c r="A206" s="18" t="str">
        <f t="shared" si="3"/>
        <v>United States-The Americas 2000</v>
      </c>
      <c r="B206" s="8" t="s">
        <v>277</v>
      </c>
      <c r="C206" s="8" t="s">
        <v>84</v>
      </c>
      <c r="D206" s="9" t="s">
        <v>62</v>
      </c>
      <c r="E206" s="14">
        <v>1.4E-2</v>
      </c>
      <c r="F206" s="14">
        <v>7.0000000000000001E-3</v>
      </c>
      <c r="G206" s="14">
        <v>79</v>
      </c>
      <c r="H206" s="14">
        <v>74</v>
      </c>
      <c r="I206" s="14">
        <v>0.21299999999999999</v>
      </c>
      <c r="J206" s="14">
        <v>0.66300000000000003</v>
      </c>
      <c r="K206" s="14">
        <v>0.124</v>
      </c>
      <c r="L206" s="14">
        <v>282162411</v>
      </c>
      <c r="M206" s="14">
        <v>0.79100000000000004</v>
      </c>
    </row>
    <row r="207" spans="1:13" ht="14.4">
      <c r="A207" s="18" t="str">
        <f t="shared" si="3"/>
        <v>Uruguay-The Americas 2000</v>
      </c>
      <c r="B207" s="8" t="s">
        <v>278</v>
      </c>
      <c r="C207" s="8" t="s">
        <v>84</v>
      </c>
      <c r="D207" s="9" t="s">
        <v>62</v>
      </c>
      <c r="E207" s="14">
        <v>1.6E-2</v>
      </c>
      <c r="F207" s="14">
        <v>1.4999999999999999E-2</v>
      </c>
      <c r="G207" s="14">
        <v>78</v>
      </c>
      <c r="H207" s="14">
        <v>71</v>
      </c>
      <c r="I207" s="14">
        <v>0.246</v>
      </c>
      <c r="J207" s="14">
        <v>0.624</v>
      </c>
      <c r="K207" s="14">
        <v>0.13100000000000001</v>
      </c>
      <c r="L207" s="14">
        <v>3320841</v>
      </c>
      <c r="M207" s="14">
        <v>0.92</v>
      </c>
    </row>
    <row r="208" spans="1:13" ht="14.4">
      <c r="A208" s="18" t="str">
        <f t="shared" si="3"/>
        <v>Venezuela-The Americas 2000</v>
      </c>
      <c r="B208" s="8" t="s">
        <v>281</v>
      </c>
      <c r="C208" s="8" t="s">
        <v>84</v>
      </c>
      <c r="D208" s="9" t="s">
        <v>62</v>
      </c>
      <c r="E208" s="14">
        <v>2.4E-2</v>
      </c>
      <c r="F208" s="14">
        <v>1.7999999999999999E-2</v>
      </c>
      <c r="G208" s="14">
        <v>75</v>
      </c>
      <c r="H208" s="14">
        <v>70</v>
      </c>
      <c r="I208" s="14">
        <v>0.33700000000000002</v>
      </c>
      <c r="J208" s="14">
        <v>0.61699999999999999</v>
      </c>
      <c r="K208" s="14">
        <v>4.5999999999999999E-2</v>
      </c>
      <c r="L208" s="14">
        <v>24407553</v>
      </c>
      <c r="M208" s="14">
        <v>0.88</v>
      </c>
    </row>
    <row r="209" spans="1:13" ht="14.4">
      <c r="A209" s="18" t="str">
        <f t="shared" si="3"/>
        <v>Algeria-Africa 2001</v>
      </c>
      <c r="B209" s="8" t="s">
        <v>77</v>
      </c>
      <c r="C209" s="8" t="s">
        <v>78</v>
      </c>
      <c r="D209" s="9" t="s">
        <v>63</v>
      </c>
      <c r="E209" s="14">
        <v>1.9E-2</v>
      </c>
      <c r="F209" s="14">
        <v>3.3000000000000002E-2</v>
      </c>
      <c r="G209" s="14">
        <v>71</v>
      </c>
      <c r="H209" s="14">
        <v>68</v>
      </c>
      <c r="I209" s="14">
        <v>0.33</v>
      </c>
      <c r="J209" s="14">
        <v>0.63</v>
      </c>
      <c r="K209" s="14">
        <v>0.04</v>
      </c>
      <c r="L209" s="14">
        <v>32150198</v>
      </c>
      <c r="M209" s="14">
        <v>0.60699999999999998</v>
      </c>
    </row>
    <row r="210" spans="1:13" ht="14.4">
      <c r="A210" s="18" t="str">
        <f t="shared" si="3"/>
        <v>Angola-Africa 2001</v>
      </c>
      <c r="B210" s="8" t="s">
        <v>82</v>
      </c>
      <c r="C210" s="8" t="s">
        <v>78</v>
      </c>
      <c r="D210" s="9" t="s">
        <v>63</v>
      </c>
      <c r="E210" s="14">
        <v>0.05</v>
      </c>
      <c r="F210" s="14">
        <v>0.127</v>
      </c>
      <c r="G210" s="14">
        <v>47</v>
      </c>
      <c r="H210" s="14">
        <v>45</v>
      </c>
      <c r="I210" s="14">
        <v>0.47699999999999998</v>
      </c>
      <c r="J210" s="14">
        <v>0.499</v>
      </c>
      <c r="K210" s="14">
        <v>2.5000000000000001E-2</v>
      </c>
      <c r="L210" s="14">
        <v>14385283</v>
      </c>
      <c r="M210" s="14">
        <v>0.33200000000000002</v>
      </c>
    </row>
    <row r="211" spans="1:13" ht="14.4">
      <c r="A211" s="18" t="str">
        <f t="shared" si="3"/>
        <v>Benin-Africa 2001</v>
      </c>
      <c r="B211" s="8" t="s">
        <v>99</v>
      </c>
      <c r="C211" s="8" t="s">
        <v>78</v>
      </c>
      <c r="D211" s="9" t="s">
        <v>63</v>
      </c>
      <c r="E211" s="14">
        <v>4.2000000000000003E-2</v>
      </c>
      <c r="F211" s="14">
        <v>8.7999999999999995E-2</v>
      </c>
      <c r="G211" s="14">
        <v>57</v>
      </c>
      <c r="H211" s="14">
        <v>54</v>
      </c>
      <c r="I211" s="14">
        <v>0.45300000000000001</v>
      </c>
      <c r="J211" s="14">
        <v>0.51800000000000002</v>
      </c>
      <c r="K211" s="14">
        <v>2.9000000000000001E-2</v>
      </c>
      <c r="L211" s="14">
        <v>7174911</v>
      </c>
      <c r="M211" s="14">
        <v>0.38700000000000001</v>
      </c>
    </row>
    <row r="212" spans="1:13" ht="14.4">
      <c r="A212" s="18" t="str">
        <f t="shared" si="3"/>
        <v>Botswana-Africa 2001</v>
      </c>
      <c r="B212" s="8" t="s">
        <v>104</v>
      </c>
      <c r="C212" s="8" t="s">
        <v>78</v>
      </c>
      <c r="D212" s="9" t="s">
        <v>63</v>
      </c>
      <c r="E212" s="14">
        <v>2.7E-2</v>
      </c>
      <c r="F212" s="14">
        <v>5.3999999999999999E-2</v>
      </c>
      <c r="G212" s="14">
        <v>51</v>
      </c>
      <c r="H212" s="14">
        <v>48</v>
      </c>
      <c r="I212" s="14">
        <v>0.377</v>
      </c>
      <c r="J212" s="14">
        <v>0.59299999999999997</v>
      </c>
      <c r="K212" s="14">
        <v>0.03</v>
      </c>
      <c r="L212" s="14">
        <v>1783349</v>
      </c>
      <c r="M212" s="14">
        <v>0.54100000000000004</v>
      </c>
    </row>
    <row r="213" spans="1:13" ht="14.4">
      <c r="A213" s="18" t="str">
        <f t="shared" si="3"/>
        <v>Burkina Faso-Africa 2001</v>
      </c>
      <c r="B213" s="8" t="s">
        <v>108</v>
      </c>
      <c r="C213" s="8" t="s">
        <v>78</v>
      </c>
      <c r="D213" s="9" t="s">
        <v>63</v>
      </c>
      <c r="E213" s="14">
        <v>4.5999999999999999E-2</v>
      </c>
      <c r="F213" s="14">
        <v>9.5000000000000001E-2</v>
      </c>
      <c r="G213" s="14">
        <v>52</v>
      </c>
      <c r="H213" s="14">
        <v>50</v>
      </c>
      <c r="I213" s="14">
        <v>0.46700000000000003</v>
      </c>
      <c r="J213" s="14">
        <v>0.50600000000000001</v>
      </c>
      <c r="K213" s="14">
        <v>2.7E-2</v>
      </c>
      <c r="L213" s="14">
        <v>11946080</v>
      </c>
      <c r="M213" s="14">
        <v>0.185</v>
      </c>
    </row>
    <row r="214" spans="1:13" ht="14.4">
      <c r="A214" s="18" t="str">
        <f t="shared" si="3"/>
        <v>Burundi-Africa 2001</v>
      </c>
      <c r="B214" s="8" t="s">
        <v>109</v>
      </c>
      <c r="C214" s="8" t="s">
        <v>78</v>
      </c>
      <c r="D214" s="9" t="s">
        <v>63</v>
      </c>
      <c r="E214" s="14">
        <v>4.2000000000000003E-2</v>
      </c>
      <c r="F214" s="14">
        <v>8.8999999999999996E-2</v>
      </c>
      <c r="G214" s="14">
        <v>50</v>
      </c>
      <c r="H214" s="14">
        <v>47</v>
      </c>
      <c r="I214" s="14">
        <v>0.48399999999999999</v>
      </c>
      <c r="J214" s="14">
        <v>0.48699999999999999</v>
      </c>
      <c r="K214" s="14">
        <v>2.9000000000000001E-2</v>
      </c>
      <c r="L214" s="14">
        <v>6839376</v>
      </c>
      <c r="M214" s="14">
        <v>8.5000000000000006E-2</v>
      </c>
    </row>
    <row r="215" spans="1:13" ht="14.4">
      <c r="A215" s="18" t="str">
        <f t="shared" si="3"/>
        <v>Cameroon-Africa 2001</v>
      </c>
      <c r="B215" s="8" t="s">
        <v>111</v>
      </c>
      <c r="C215" s="8" t="s">
        <v>78</v>
      </c>
      <c r="D215" s="9" t="s">
        <v>63</v>
      </c>
      <c r="E215" s="14">
        <v>4.1000000000000002E-2</v>
      </c>
      <c r="F215" s="14">
        <v>0.09</v>
      </c>
      <c r="G215" s="14">
        <v>53</v>
      </c>
      <c r="H215" s="14">
        <v>51</v>
      </c>
      <c r="I215" s="14">
        <v>0.45100000000000001</v>
      </c>
      <c r="J215" s="14">
        <v>0.51500000000000001</v>
      </c>
      <c r="K215" s="14">
        <v>3.4000000000000002E-2</v>
      </c>
      <c r="L215" s="14">
        <v>16350440</v>
      </c>
      <c r="M215" s="14">
        <v>0.46100000000000002</v>
      </c>
    </row>
    <row r="216" spans="1:13" ht="14.4">
      <c r="A216" s="18" t="str">
        <f t="shared" si="3"/>
        <v>Central African Republic-Africa 2001</v>
      </c>
      <c r="B216" s="8" t="s">
        <v>114</v>
      </c>
      <c r="C216" s="8" t="s">
        <v>78</v>
      </c>
      <c r="D216" s="9" t="s">
        <v>63</v>
      </c>
      <c r="E216" s="14">
        <v>3.9E-2</v>
      </c>
      <c r="F216" s="14">
        <v>0.113</v>
      </c>
      <c r="G216" s="14">
        <v>45</v>
      </c>
      <c r="H216" s="14">
        <v>42</v>
      </c>
      <c r="I216" s="14">
        <v>0.42199999999999999</v>
      </c>
      <c r="J216" s="14">
        <v>0.53800000000000003</v>
      </c>
      <c r="K216" s="14">
        <v>0.04</v>
      </c>
      <c r="L216" s="14">
        <v>3704045</v>
      </c>
      <c r="M216" s="14">
        <v>0.377</v>
      </c>
    </row>
    <row r="217" spans="1:13" ht="14.4">
      <c r="A217" s="18" t="str">
        <f t="shared" si="3"/>
        <v>Chad-Africa 2001</v>
      </c>
      <c r="B217" s="8" t="s">
        <v>115</v>
      </c>
      <c r="C217" s="8" t="s">
        <v>78</v>
      </c>
      <c r="D217" s="9" t="s">
        <v>63</v>
      </c>
      <c r="E217" s="14">
        <v>5.0999999999999997E-2</v>
      </c>
      <c r="F217" s="14">
        <v>0.105</v>
      </c>
      <c r="G217" s="14">
        <v>48</v>
      </c>
      <c r="H217" s="14">
        <v>46</v>
      </c>
      <c r="I217" s="14">
        <v>0.49099999999999999</v>
      </c>
      <c r="J217" s="14">
        <v>0.48099999999999998</v>
      </c>
      <c r="K217" s="14">
        <v>2.8000000000000001E-2</v>
      </c>
      <c r="L217" s="14">
        <v>8620917</v>
      </c>
      <c r="M217" s="14">
        <v>0.217</v>
      </c>
    </row>
    <row r="218" spans="1:13" ht="14.4">
      <c r="A218" s="18" t="str">
        <f t="shared" si="3"/>
        <v>Comoros-Africa 2001</v>
      </c>
      <c r="B218" s="8" t="s">
        <v>119</v>
      </c>
      <c r="C218" s="8" t="s">
        <v>78</v>
      </c>
      <c r="D218" s="9" t="s">
        <v>63</v>
      </c>
      <c r="E218" s="14">
        <v>3.9E-2</v>
      </c>
      <c r="F218" s="14">
        <v>7.2999999999999995E-2</v>
      </c>
      <c r="G218" s="14">
        <v>60</v>
      </c>
      <c r="H218" s="14">
        <v>57</v>
      </c>
      <c r="I218" s="14">
        <v>0.41399999999999998</v>
      </c>
      <c r="J218" s="14">
        <v>0.55500000000000005</v>
      </c>
      <c r="K218" s="14">
        <v>3.1E-2</v>
      </c>
      <c r="L218" s="14">
        <v>541976</v>
      </c>
      <c r="M218" s="14">
        <v>0.28000000000000003</v>
      </c>
    </row>
    <row r="219" spans="1:13" ht="14.4">
      <c r="A219" s="18" t="str">
        <f t="shared" si="3"/>
        <v>Congo (Kinshasa)-Africa 2001</v>
      </c>
      <c r="B219" s="8" t="s">
        <v>121</v>
      </c>
      <c r="C219" s="8" t="s">
        <v>78</v>
      </c>
      <c r="D219" s="9" t="s">
        <v>63</v>
      </c>
      <c r="E219" s="14">
        <v>4.7E-2</v>
      </c>
      <c r="F219" s="14">
        <v>0.114</v>
      </c>
      <c r="G219" s="14">
        <v>48</v>
      </c>
      <c r="H219" s="14">
        <v>45</v>
      </c>
      <c r="I219" s="14">
        <v>0.46400000000000002</v>
      </c>
      <c r="J219" s="14">
        <v>0.50700000000000001</v>
      </c>
      <c r="K219" s="14">
        <v>2.8000000000000001E-2</v>
      </c>
      <c r="L219" s="14">
        <v>48167045</v>
      </c>
      <c r="M219" s="14">
        <v>0.35599999999999998</v>
      </c>
    </row>
    <row r="220" spans="1:13" ht="14.4">
      <c r="A220" s="18" t="str">
        <f t="shared" si="3"/>
        <v>Congo (Brazzaville)-Africa 2001</v>
      </c>
      <c r="B220" s="8" t="s">
        <v>120</v>
      </c>
      <c r="C220" s="8" t="s">
        <v>78</v>
      </c>
      <c r="D220" s="9" t="s">
        <v>63</v>
      </c>
      <c r="E220" s="14">
        <v>3.9E-2</v>
      </c>
      <c r="F220" s="14">
        <v>7.4999999999999997E-2</v>
      </c>
      <c r="G220" s="14">
        <v>54</v>
      </c>
      <c r="H220" s="14">
        <v>51</v>
      </c>
      <c r="I220" s="14">
        <v>0.41899999999999998</v>
      </c>
      <c r="J220" s="14">
        <v>0.54500000000000004</v>
      </c>
      <c r="K220" s="14">
        <v>3.5999999999999997E-2</v>
      </c>
      <c r="L220" s="14">
        <v>3205636</v>
      </c>
      <c r="M220" s="14">
        <v>0.59199999999999997</v>
      </c>
    </row>
    <row r="221" spans="1:13" ht="14.4">
      <c r="A221" s="18" t="str">
        <f t="shared" si="3"/>
        <v>Cote d'Ivoire-Africa 2001</v>
      </c>
      <c r="B221" s="8" t="s">
        <v>123</v>
      </c>
      <c r="C221" s="8" t="s">
        <v>78</v>
      </c>
      <c r="D221" s="9" t="s">
        <v>63</v>
      </c>
      <c r="E221" s="14">
        <v>3.7999999999999999E-2</v>
      </c>
      <c r="F221" s="14">
        <v>9.8000000000000004E-2</v>
      </c>
      <c r="G221" s="14">
        <v>47</v>
      </c>
      <c r="H221" s="14">
        <v>46</v>
      </c>
      <c r="I221" s="14">
        <v>0.42099999999999999</v>
      </c>
      <c r="J221" s="14">
        <v>0.55000000000000004</v>
      </c>
      <c r="K221" s="14">
        <v>2.9000000000000001E-2</v>
      </c>
      <c r="L221" s="14">
        <v>16420173</v>
      </c>
      <c r="M221" s="14">
        <v>0.442</v>
      </c>
    </row>
    <row r="222" spans="1:13" ht="14.4">
      <c r="A222" s="18" t="str">
        <f t="shared" si="3"/>
        <v>Djibouti-Africa 2001</v>
      </c>
      <c r="B222" s="8" t="s">
        <v>130</v>
      </c>
      <c r="C222" s="8" t="s">
        <v>78</v>
      </c>
      <c r="D222" s="9" t="s">
        <v>63</v>
      </c>
      <c r="E222" s="14">
        <v>0.03</v>
      </c>
      <c r="F222" s="14">
        <v>7.8E-2</v>
      </c>
      <c r="G222" s="14">
        <v>59</v>
      </c>
      <c r="H222" s="14">
        <v>56</v>
      </c>
      <c r="I222" s="14">
        <v>0.40699999999999997</v>
      </c>
      <c r="J222" s="14">
        <v>0.56200000000000006</v>
      </c>
      <c r="K222" s="14">
        <v>3.1E-2</v>
      </c>
      <c r="L222" s="14">
        <v>733732</v>
      </c>
      <c r="M222" s="14">
        <v>0.76600000000000001</v>
      </c>
    </row>
    <row r="223" spans="1:13" ht="14.4">
      <c r="A223" s="18" t="str">
        <f t="shared" si="3"/>
        <v>Egypt-Africa 2001</v>
      </c>
      <c r="B223" s="8" t="s">
        <v>134</v>
      </c>
      <c r="C223" s="8" t="s">
        <v>78</v>
      </c>
      <c r="D223" s="9" t="s">
        <v>63</v>
      </c>
      <c r="E223" s="14">
        <v>2.5000000000000001E-2</v>
      </c>
      <c r="F223" s="14">
        <v>3.4000000000000002E-2</v>
      </c>
      <c r="G223" s="14">
        <v>71</v>
      </c>
      <c r="H223" s="14">
        <v>66</v>
      </c>
      <c r="I223" s="14">
        <v>0.34799999999999998</v>
      </c>
      <c r="J223" s="14">
        <v>0.59799999999999998</v>
      </c>
      <c r="K223" s="14">
        <v>5.3999999999999999E-2</v>
      </c>
      <c r="L223" s="14">
        <v>67204189</v>
      </c>
      <c r="M223" s="14">
        <v>0.42799999999999999</v>
      </c>
    </row>
    <row r="224" spans="1:13" ht="14.4">
      <c r="A224" s="18" t="str">
        <f t="shared" si="3"/>
        <v>Equatorial Guinea-Africa 2001</v>
      </c>
      <c r="B224" s="8" t="s">
        <v>136</v>
      </c>
      <c r="C224" s="8" t="s">
        <v>78</v>
      </c>
      <c r="D224" s="9" t="s">
        <v>63</v>
      </c>
      <c r="E224" s="14">
        <v>3.9E-2</v>
      </c>
      <c r="F224" s="14">
        <v>9.6000000000000002E-2</v>
      </c>
      <c r="G224" s="14">
        <v>49</v>
      </c>
      <c r="H224" s="14">
        <v>47</v>
      </c>
      <c r="I224" s="14">
        <v>0.42299999999999999</v>
      </c>
      <c r="J224" s="14">
        <v>0.54100000000000004</v>
      </c>
      <c r="K224" s="14">
        <v>3.5999999999999997E-2</v>
      </c>
      <c r="L224" s="14">
        <v>534592</v>
      </c>
      <c r="M224" s="14">
        <v>0.38800000000000001</v>
      </c>
    </row>
    <row r="225" spans="1:13" ht="14.4">
      <c r="A225" s="18" t="str">
        <f t="shared" si="3"/>
        <v>Eritrea-Africa 2001</v>
      </c>
      <c r="B225" s="8" t="s">
        <v>137</v>
      </c>
      <c r="C225" s="8" t="s">
        <v>78</v>
      </c>
      <c r="D225" s="9" t="s">
        <v>63</v>
      </c>
      <c r="E225" s="14">
        <v>0.04</v>
      </c>
      <c r="F225" s="14">
        <v>5.6000000000000001E-2</v>
      </c>
      <c r="G225" s="14">
        <v>59</v>
      </c>
      <c r="H225" s="14">
        <v>54</v>
      </c>
      <c r="I225" s="14">
        <v>0.46200000000000002</v>
      </c>
      <c r="J225" s="14">
        <v>0.51900000000000002</v>
      </c>
      <c r="K225" s="14">
        <v>1.9E-2</v>
      </c>
      <c r="L225" s="14">
        <v>4101609</v>
      </c>
      <c r="M225" s="14">
        <v>0.17799999999999999</v>
      </c>
    </row>
    <row r="226" spans="1:13" ht="14.4">
      <c r="A226" s="18" t="str">
        <f t="shared" si="3"/>
        <v>Ethiopia-Africa 2001</v>
      </c>
      <c r="B226" s="8" t="s">
        <v>139</v>
      </c>
      <c r="C226" s="8" t="s">
        <v>78</v>
      </c>
      <c r="D226" s="9" t="s">
        <v>63</v>
      </c>
      <c r="E226" s="14">
        <v>4.2999999999999997E-2</v>
      </c>
      <c r="F226" s="14">
        <v>8.6999999999999994E-2</v>
      </c>
      <c r="G226" s="14">
        <v>54</v>
      </c>
      <c r="H226" s="14">
        <v>52</v>
      </c>
      <c r="I226" s="14">
        <v>0.46600000000000003</v>
      </c>
      <c r="J226" s="14">
        <v>0.504</v>
      </c>
      <c r="K226" s="14">
        <v>3.1E-2</v>
      </c>
      <c r="L226" s="14">
        <v>67956866</v>
      </c>
      <c r="M226" s="14">
        <v>0.14899999999999999</v>
      </c>
    </row>
    <row r="227" spans="1:13" ht="14.4">
      <c r="A227" s="18" t="str">
        <f t="shared" si="3"/>
        <v>Gabon-Africa 2001</v>
      </c>
      <c r="B227" s="8" t="s">
        <v>145</v>
      </c>
      <c r="C227" s="8" t="s">
        <v>78</v>
      </c>
      <c r="D227" s="9" t="s">
        <v>63</v>
      </c>
      <c r="E227" s="14">
        <v>3.4000000000000002E-2</v>
      </c>
      <c r="F227" s="14">
        <v>5.5E-2</v>
      </c>
      <c r="G227" s="14">
        <v>61</v>
      </c>
      <c r="H227" s="14">
        <v>58</v>
      </c>
      <c r="I227" s="14">
        <v>0.40400000000000003</v>
      </c>
      <c r="J227" s="14">
        <v>0.53800000000000003</v>
      </c>
      <c r="K227" s="14">
        <v>5.8000000000000003E-2</v>
      </c>
      <c r="L227" s="14">
        <v>1255299</v>
      </c>
      <c r="M227" s="14">
        <v>0.80900000000000005</v>
      </c>
    </row>
    <row r="228" spans="1:13" ht="14.4">
      <c r="A228" s="18" t="str">
        <f t="shared" si="3"/>
        <v>Gambia, The-Africa 2001</v>
      </c>
      <c r="B228" s="8" t="s">
        <v>146</v>
      </c>
      <c r="C228" s="8" t="s">
        <v>78</v>
      </c>
      <c r="D228" s="9" t="s">
        <v>63</v>
      </c>
      <c r="E228" s="14">
        <v>4.4999999999999998E-2</v>
      </c>
      <c r="F228" s="14">
        <v>6.2E-2</v>
      </c>
      <c r="G228" s="14">
        <v>57</v>
      </c>
      <c r="H228" s="14">
        <v>54</v>
      </c>
      <c r="I228" s="14">
        <v>0.45900000000000002</v>
      </c>
      <c r="J228" s="14">
        <v>0.51500000000000001</v>
      </c>
      <c r="K228" s="14">
        <v>2.7E-2</v>
      </c>
      <c r="L228" s="14">
        <v>1266691</v>
      </c>
      <c r="M228" s="14">
        <v>0.48799999999999999</v>
      </c>
    </row>
    <row r="229" spans="1:13" ht="14.4">
      <c r="A229" s="18" t="str">
        <f t="shared" si="3"/>
        <v>Ghana-Africa 2001</v>
      </c>
      <c r="B229" s="8" t="s">
        <v>149</v>
      </c>
      <c r="C229" s="8" t="s">
        <v>78</v>
      </c>
      <c r="D229" s="9" t="s">
        <v>63</v>
      </c>
      <c r="E229" s="14">
        <v>3.4000000000000002E-2</v>
      </c>
      <c r="F229" s="14">
        <v>6.3E-2</v>
      </c>
      <c r="G229" s="14">
        <v>58</v>
      </c>
      <c r="H229" s="14">
        <v>56</v>
      </c>
      <c r="I229" s="14">
        <v>0.41199999999999998</v>
      </c>
      <c r="J229" s="14">
        <v>0.55700000000000005</v>
      </c>
      <c r="K229" s="14">
        <v>3.1E-2</v>
      </c>
      <c r="L229" s="14">
        <v>19293392</v>
      </c>
      <c r="M229" s="14">
        <v>0.44600000000000001</v>
      </c>
    </row>
    <row r="230" spans="1:13" ht="14.4">
      <c r="A230" s="18" t="str">
        <f t="shared" si="3"/>
        <v>Guinea-Africa 2001</v>
      </c>
      <c r="B230" s="8" t="s">
        <v>155</v>
      </c>
      <c r="C230" s="8" t="s">
        <v>78</v>
      </c>
      <c r="D230" s="9" t="s">
        <v>63</v>
      </c>
      <c r="E230" s="14">
        <v>4.2000000000000003E-2</v>
      </c>
      <c r="F230" s="14">
        <v>9.9000000000000005E-2</v>
      </c>
      <c r="G230" s="14">
        <v>51</v>
      </c>
      <c r="H230" s="14">
        <v>51</v>
      </c>
      <c r="I230" s="14">
        <v>0.44</v>
      </c>
      <c r="J230" s="14">
        <v>0.52600000000000002</v>
      </c>
      <c r="K230" s="14">
        <v>3.4000000000000002E-2</v>
      </c>
      <c r="L230" s="14">
        <v>8895353</v>
      </c>
      <c r="M230" s="14">
        <v>0.314</v>
      </c>
    </row>
    <row r="231" spans="1:13" ht="14.4">
      <c r="A231" s="18" t="str">
        <f t="shared" si="3"/>
        <v>Guinea-Bissau-Africa 2001</v>
      </c>
      <c r="B231" s="8" t="s">
        <v>156</v>
      </c>
      <c r="C231" s="8" t="s">
        <v>78</v>
      </c>
      <c r="D231" s="9" t="s">
        <v>63</v>
      </c>
      <c r="E231" s="14">
        <v>4.1000000000000002E-2</v>
      </c>
      <c r="F231" s="14">
        <v>0.106</v>
      </c>
      <c r="G231" s="14">
        <v>53</v>
      </c>
      <c r="H231" s="14">
        <v>51</v>
      </c>
      <c r="I231" s="14">
        <v>0.434</v>
      </c>
      <c r="J231" s="14">
        <v>0.53500000000000003</v>
      </c>
      <c r="K231" s="14">
        <v>3.1E-2</v>
      </c>
      <c r="L231" s="14">
        <v>1301748</v>
      </c>
      <c r="M231" s="14">
        <v>0.375</v>
      </c>
    </row>
    <row r="232" spans="1:13" ht="14.4">
      <c r="A232" s="18" t="str">
        <f t="shared" si="3"/>
        <v>Kenya-Africa 2001</v>
      </c>
      <c r="B232" s="8" t="s">
        <v>175</v>
      </c>
      <c r="C232" s="8" t="s">
        <v>78</v>
      </c>
      <c r="D232" s="9" t="s">
        <v>63</v>
      </c>
      <c r="E232" s="14">
        <v>3.9E-2</v>
      </c>
      <c r="F232" s="14">
        <v>6.8000000000000005E-2</v>
      </c>
      <c r="G232" s="14">
        <v>54</v>
      </c>
      <c r="H232" s="14">
        <v>52</v>
      </c>
      <c r="I232" s="14">
        <v>0.438</v>
      </c>
      <c r="J232" s="14">
        <v>0.53400000000000003</v>
      </c>
      <c r="K232" s="14">
        <v>2.8000000000000001E-2</v>
      </c>
      <c r="L232" s="14">
        <v>32126351</v>
      </c>
      <c r="M232" s="14">
        <v>0.20200000000000001</v>
      </c>
    </row>
    <row r="233" spans="1:13" ht="14.4">
      <c r="A233" s="18" t="str">
        <f t="shared" si="3"/>
        <v>Lesotho-Africa 2001</v>
      </c>
      <c r="B233" s="8" t="s">
        <v>183</v>
      </c>
      <c r="C233" s="8" t="s">
        <v>78</v>
      </c>
      <c r="D233" s="9" t="s">
        <v>63</v>
      </c>
      <c r="E233" s="14">
        <v>3.1E-2</v>
      </c>
      <c r="F233" s="14">
        <v>8.2000000000000003E-2</v>
      </c>
      <c r="G233" s="14">
        <v>46</v>
      </c>
      <c r="H233" s="14">
        <v>45</v>
      </c>
      <c r="I233" s="14">
        <v>0.41</v>
      </c>
      <c r="J233" s="14">
        <v>0.54500000000000004</v>
      </c>
      <c r="K233" s="14">
        <v>4.5999999999999999E-2</v>
      </c>
      <c r="L233" s="14">
        <v>1871500</v>
      </c>
      <c r="M233" s="14">
        <v>0.20100000000000001</v>
      </c>
    </row>
    <row r="234" spans="1:13" ht="14.4">
      <c r="A234" s="18" t="str">
        <f t="shared" si="3"/>
        <v>Liberia-Africa 2001</v>
      </c>
      <c r="B234" s="8" t="s">
        <v>184</v>
      </c>
      <c r="C234" s="8" t="s">
        <v>78</v>
      </c>
      <c r="D234" s="9" t="s">
        <v>63</v>
      </c>
      <c r="E234" s="14">
        <v>4.2000000000000003E-2</v>
      </c>
      <c r="F234" s="14">
        <v>0.112</v>
      </c>
      <c r="G234" s="14">
        <v>53</v>
      </c>
      <c r="H234" s="14">
        <v>52</v>
      </c>
      <c r="I234" s="14">
        <v>0.432</v>
      </c>
      <c r="J234" s="14">
        <v>0.53700000000000003</v>
      </c>
      <c r="K234" s="14">
        <v>3.1E-2</v>
      </c>
      <c r="L234" s="14">
        <v>2998770</v>
      </c>
      <c r="M234" s="14">
        <v>0.44700000000000001</v>
      </c>
    </row>
    <row r="235" spans="1:13" ht="14.4">
      <c r="A235" s="18" t="str">
        <f t="shared" si="3"/>
        <v>Libya-Africa 2001</v>
      </c>
      <c r="B235" s="8" t="s">
        <v>185</v>
      </c>
      <c r="C235" s="8" t="s">
        <v>78</v>
      </c>
      <c r="D235" s="9" t="s">
        <v>63</v>
      </c>
      <c r="E235" s="14">
        <v>2.1999999999999999E-2</v>
      </c>
      <c r="F235" s="14">
        <v>2.4E-2</v>
      </c>
      <c r="G235" s="14">
        <v>74</v>
      </c>
      <c r="H235" s="14">
        <v>71</v>
      </c>
      <c r="I235" s="14">
        <v>0.32600000000000001</v>
      </c>
      <c r="J235" s="14">
        <v>0.63400000000000001</v>
      </c>
      <c r="K235" s="14">
        <v>0.04</v>
      </c>
      <c r="L235" s="14">
        <v>5258677</v>
      </c>
      <c r="M235" s="14">
        <v>0.76400000000000001</v>
      </c>
    </row>
    <row r="236" spans="1:13" ht="14.4">
      <c r="A236" s="18" t="str">
        <f t="shared" si="3"/>
        <v>Madagascar-Africa 2001</v>
      </c>
      <c r="B236" s="8" t="s">
        <v>190</v>
      </c>
      <c r="C236" s="8" t="s">
        <v>78</v>
      </c>
      <c r="D236" s="9" t="s">
        <v>63</v>
      </c>
      <c r="E236" s="14">
        <v>0.04</v>
      </c>
      <c r="F236" s="14">
        <v>6.7000000000000004E-2</v>
      </c>
      <c r="G236" s="14">
        <v>60</v>
      </c>
      <c r="H236" s="14">
        <v>58</v>
      </c>
      <c r="I236" s="14">
        <v>0.45500000000000002</v>
      </c>
      <c r="J236" s="14">
        <v>0.51600000000000001</v>
      </c>
      <c r="K236" s="14">
        <v>0.03</v>
      </c>
      <c r="L236" s="14">
        <v>16235767</v>
      </c>
      <c r="M236" s="14">
        <v>0.27400000000000002</v>
      </c>
    </row>
    <row r="237" spans="1:13" ht="14.4">
      <c r="A237" s="18" t="str">
        <f t="shared" si="3"/>
        <v>Malawi-Africa 2001</v>
      </c>
      <c r="B237" s="8" t="s">
        <v>191</v>
      </c>
      <c r="C237" s="8" t="s">
        <v>78</v>
      </c>
      <c r="D237" s="9" t="s">
        <v>63</v>
      </c>
      <c r="E237" s="14">
        <v>4.4999999999999998E-2</v>
      </c>
      <c r="F237" s="14">
        <v>9.7000000000000003E-2</v>
      </c>
      <c r="G237" s="14">
        <v>46</v>
      </c>
      <c r="H237" s="14">
        <v>46</v>
      </c>
      <c r="I237" s="14">
        <v>0.46</v>
      </c>
      <c r="J237" s="14">
        <v>0.51</v>
      </c>
      <c r="K237" s="14">
        <v>0.03</v>
      </c>
      <c r="L237" s="14">
        <v>11623166</v>
      </c>
      <c r="M237" s="14">
        <v>0.14699999999999999</v>
      </c>
    </row>
    <row r="238" spans="1:13" ht="14.4">
      <c r="A238" s="18" t="str">
        <f t="shared" si="3"/>
        <v>Mali-Africa 2001</v>
      </c>
      <c r="B238" s="8" t="s">
        <v>194</v>
      </c>
      <c r="C238" s="8" t="s">
        <v>78</v>
      </c>
      <c r="D238" s="9" t="s">
        <v>63</v>
      </c>
      <c r="E238" s="14">
        <v>4.8000000000000001E-2</v>
      </c>
      <c r="F238" s="14">
        <v>0.113</v>
      </c>
      <c r="G238" s="14">
        <v>49</v>
      </c>
      <c r="H238" s="14">
        <v>50</v>
      </c>
      <c r="I238" s="14">
        <v>0.46100000000000002</v>
      </c>
      <c r="J238" s="14">
        <v>0.505</v>
      </c>
      <c r="K238" s="14">
        <v>3.4000000000000002E-2</v>
      </c>
      <c r="L238" s="14">
        <v>10562768</v>
      </c>
      <c r="M238" s="14">
        <v>0.29099999999999998</v>
      </c>
    </row>
    <row r="239" spans="1:13" ht="14.4">
      <c r="A239" s="18" t="str">
        <f t="shared" si="3"/>
        <v>Mauritania-Africa 2001</v>
      </c>
      <c r="B239" s="8" t="s">
        <v>197</v>
      </c>
      <c r="C239" s="8" t="s">
        <v>78</v>
      </c>
      <c r="D239" s="9" t="s">
        <v>63</v>
      </c>
      <c r="E239" s="14">
        <v>3.7999999999999999E-2</v>
      </c>
      <c r="F239" s="14">
        <v>7.5999999999999998E-2</v>
      </c>
      <c r="G239" s="14">
        <v>61</v>
      </c>
      <c r="H239" s="14">
        <v>58</v>
      </c>
      <c r="I239" s="14">
        <v>0.42599999999999999</v>
      </c>
      <c r="J239" s="14">
        <v>0.54300000000000004</v>
      </c>
      <c r="K239" s="14">
        <v>3.2000000000000001E-2</v>
      </c>
      <c r="L239" s="14">
        <v>2791403</v>
      </c>
      <c r="M239" s="14">
        <v>0.5</v>
      </c>
    </row>
    <row r="240" spans="1:13" ht="14.4">
      <c r="A240" s="18" t="str">
        <f t="shared" si="3"/>
        <v>Mauritius-Africa 2001</v>
      </c>
      <c r="B240" s="8" t="s">
        <v>198</v>
      </c>
      <c r="C240" s="8" t="s">
        <v>78</v>
      </c>
      <c r="D240" s="9" t="s">
        <v>63</v>
      </c>
      <c r="E240" s="14">
        <v>1.6E-2</v>
      </c>
      <c r="F240" s="14">
        <v>1.4999999999999999E-2</v>
      </c>
      <c r="G240" s="14">
        <v>75</v>
      </c>
      <c r="H240" s="14">
        <v>68</v>
      </c>
      <c r="I240" s="14">
        <v>0.255</v>
      </c>
      <c r="J240" s="14">
        <v>0.68300000000000005</v>
      </c>
      <c r="K240" s="14">
        <v>6.3E-2</v>
      </c>
      <c r="L240" s="14">
        <v>1199881</v>
      </c>
      <c r="M240" s="14">
        <v>0.42499999999999999</v>
      </c>
    </row>
    <row r="241" spans="1:13" ht="14.4">
      <c r="A241" s="18" t="str">
        <f t="shared" si="3"/>
        <v>Morocco-Africa 2001</v>
      </c>
      <c r="B241" s="8" t="s">
        <v>205</v>
      </c>
      <c r="C241" s="8" t="s">
        <v>78</v>
      </c>
      <c r="D241" s="9" t="s">
        <v>63</v>
      </c>
      <c r="E241" s="14">
        <v>2.1000000000000001E-2</v>
      </c>
      <c r="F241" s="14">
        <v>4.1000000000000002E-2</v>
      </c>
      <c r="G241" s="14">
        <v>70</v>
      </c>
      <c r="H241" s="14">
        <v>67</v>
      </c>
      <c r="I241" s="14">
        <v>0.33300000000000002</v>
      </c>
      <c r="J241" s="14">
        <v>0.61899999999999999</v>
      </c>
      <c r="K241" s="14">
        <v>4.8000000000000001E-2</v>
      </c>
      <c r="L241" s="14">
        <v>29021156</v>
      </c>
      <c r="M241" s="14">
        <v>0.53700000000000003</v>
      </c>
    </row>
    <row r="242" spans="1:13" ht="14.4">
      <c r="A242" s="18" t="str">
        <f t="shared" si="3"/>
        <v>Mozambique-Africa 2001</v>
      </c>
      <c r="B242" s="8" t="s">
        <v>206</v>
      </c>
      <c r="C242" s="8" t="s">
        <v>78</v>
      </c>
      <c r="D242" s="9" t="s">
        <v>63</v>
      </c>
      <c r="E242" s="14">
        <v>4.4999999999999998E-2</v>
      </c>
      <c r="F242" s="14">
        <v>0.109</v>
      </c>
      <c r="G242" s="14">
        <v>49</v>
      </c>
      <c r="H242" s="14">
        <v>46</v>
      </c>
      <c r="I242" s="14">
        <v>0.44</v>
      </c>
      <c r="J242" s="14">
        <v>0.52900000000000003</v>
      </c>
      <c r="K242" s="14">
        <v>3.2000000000000001E-2</v>
      </c>
      <c r="L242" s="14">
        <v>18785719</v>
      </c>
      <c r="M242" s="14">
        <v>0.29299999999999998</v>
      </c>
    </row>
    <row r="243" spans="1:13" ht="14.4">
      <c r="A243" s="18" t="str">
        <f t="shared" si="3"/>
        <v>Namibia-Africa 2001</v>
      </c>
      <c r="B243" s="8" t="s">
        <v>208</v>
      </c>
      <c r="C243" s="8" t="s">
        <v>78</v>
      </c>
      <c r="D243" s="9" t="s">
        <v>63</v>
      </c>
      <c r="E243" s="14">
        <v>3.1E-2</v>
      </c>
      <c r="F243" s="14">
        <v>4.9000000000000002E-2</v>
      </c>
      <c r="G243" s="14">
        <v>56</v>
      </c>
      <c r="H243" s="14">
        <v>52</v>
      </c>
      <c r="I243" s="14">
        <v>0.40300000000000002</v>
      </c>
      <c r="J243" s="14">
        <v>0.56399999999999995</v>
      </c>
      <c r="K243" s="14">
        <v>3.3000000000000002E-2</v>
      </c>
      <c r="L243" s="14">
        <v>1931282</v>
      </c>
      <c r="M243" s="14">
        <v>0.32900000000000001</v>
      </c>
    </row>
    <row r="244" spans="1:13" ht="14.4">
      <c r="A244" s="18" t="str">
        <f t="shared" si="3"/>
        <v>Niger-Africa 2001</v>
      </c>
      <c r="B244" s="8" t="s">
        <v>214</v>
      </c>
      <c r="C244" s="8" t="s">
        <v>78</v>
      </c>
      <c r="D244" s="9" t="s">
        <v>63</v>
      </c>
      <c r="E244" s="14">
        <v>5.2999999999999999E-2</v>
      </c>
      <c r="F244" s="14">
        <v>9.8000000000000004E-2</v>
      </c>
      <c r="G244" s="14">
        <v>51</v>
      </c>
      <c r="H244" s="14">
        <v>51</v>
      </c>
      <c r="I244" s="14">
        <v>0.48099999999999998</v>
      </c>
      <c r="J244" s="14">
        <v>0.49399999999999999</v>
      </c>
      <c r="K244" s="14">
        <v>2.5000000000000001E-2</v>
      </c>
      <c r="L244" s="14">
        <v>11396434</v>
      </c>
      <c r="M244" s="14">
        <v>0.16300000000000001</v>
      </c>
    </row>
    <row r="245" spans="1:13" ht="14.4">
      <c r="A245" s="18" t="str">
        <f t="shared" si="3"/>
        <v>Nigeria-Africa 2001</v>
      </c>
      <c r="B245" s="8" t="s">
        <v>215</v>
      </c>
      <c r="C245" s="8" t="s">
        <v>78</v>
      </c>
      <c r="D245" s="9" t="s">
        <v>63</v>
      </c>
      <c r="E245" s="14">
        <v>4.2999999999999997E-2</v>
      </c>
      <c r="F245" s="14">
        <v>0.11</v>
      </c>
      <c r="G245" s="14">
        <v>47</v>
      </c>
      <c r="H245" s="14">
        <v>46</v>
      </c>
      <c r="I245" s="14">
        <v>0.435</v>
      </c>
      <c r="J245" s="14">
        <v>0.53800000000000003</v>
      </c>
      <c r="K245" s="14">
        <v>2.8000000000000001E-2</v>
      </c>
      <c r="L245" s="14">
        <v>126004992</v>
      </c>
      <c r="M245" s="14">
        <v>0.35699999999999998</v>
      </c>
    </row>
    <row r="246" spans="1:13" ht="14.4">
      <c r="A246" s="18" t="str">
        <f t="shared" si="3"/>
        <v>Rwanda-Africa 2001</v>
      </c>
      <c r="B246" s="8" t="s">
        <v>232</v>
      </c>
      <c r="C246" s="8" t="s">
        <v>78</v>
      </c>
      <c r="D246" s="9" t="s">
        <v>63</v>
      </c>
      <c r="E246" s="14">
        <v>0.04</v>
      </c>
      <c r="F246" s="14">
        <v>0.10100000000000001</v>
      </c>
      <c r="G246" s="14">
        <v>50</v>
      </c>
      <c r="H246" s="14">
        <v>48</v>
      </c>
      <c r="I246" s="14">
        <v>0.46400000000000002</v>
      </c>
      <c r="J246" s="14">
        <v>0.50700000000000001</v>
      </c>
      <c r="K246" s="14">
        <v>2.9000000000000001E-2</v>
      </c>
      <c r="L246" s="14">
        <v>8760003</v>
      </c>
      <c r="M246" s="14">
        <v>0.158</v>
      </c>
    </row>
    <row r="247" spans="1:13" ht="14.4">
      <c r="A247" s="18" t="str">
        <f t="shared" si="3"/>
        <v>Sao Tome and Principe-Africa 2001</v>
      </c>
      <c r="B247" s="8" t="s">
        <v>235</v>
      </c>
      <c r="C247" s="8" t="s">
        <v>78</v>
      </c>
      <c r="D247" s="9" t="s">
        <v>63</v>
      </c>
      <c r="E247" s="14">
        <v>3.6999999999999998E-2</v>
      </c>
      <c r="F247" s="14">
        <v>5.6000000000000001E-2</v>
      </c>
      <c r="G247" s="14">
        <v>65</v>
      </c>
      <c r="H247" s="14">
        <v>62</v>
      </c>
      <c r="I247" s="14">
        <v>0.434</v>
      </c>
      <c r="J247" s="14">
        <v>0.52600000000000002</v>
      </c>
      <c r="K247" s="14">
        <v>0.04</v>
      </c>
      <c r="L247" s="14">
        <v>141783</v>
      </c>
      <c r="M247" s="14">
        <v>0.54400000000000004</v>
      </c>
    </row>
    <row r="248" spans="1:13" ht="14.4">
      <c r="A248" s="18" t="str">
        <f t="shared" si="3"/>
        <v>Senegal-Africa 2001</v>
      </c>
      <c r="B248" s="8" t="s">
        <v>237</v>
      </c>
      <c r="C248" s="8" t="s">
        <v>78</v>
      </c>
      <c r="D248" s="9" t="s">
        <v>63</v>
      </c>
      <c r="E248" s="14">
        <v>0.04</v>
      </c>
      <c r="F248" s="14">
        <v>6.7000000000000004E-2</v>
      </c>
      <c r="G248" s="14">
        <v>60</v>
      </c>
      <c r="H248" s="14">
        <v>57</v>
      </c>
      <c r="I248" s="14">
        <v>0.44900000000000001</v>
      </c>
      <c r="J248" s="14">
        <v>0.51900000000000002</v>
      </c>
      <c r="K248" s="14">
        <v>3.2000000000000001E-2</v>
      </c>
      <c r="L248" s="14">
        <v>10119118</v>
      </c>
      <c r="M248" s="14">
        <v>0.40500000000000003</v>
      </c>
    </row>
    <row r="249" spans="1:13" ht="14.4">
      <c r="A249" s="18" t="str">
        <f t="shared" si="3"/>
        <v>Seychelles-Africa 2001</v>
      </c>
      <c r="B249" s="8" t="s">
        <v>239</v>
      </c>
      <c r="C249" s="8" t="s">
        <v>78</v>
      </c>
      <c r="D249" s="9" t="s">
        <v>63</v>
      </c>
      <c r="E249" s="14">
        <v>1.7999999999999999E-2</v>
      </c>
      <c r="F249" s="14">
        <v>1.2E-2</v>
      </c>
      <c r="G249" s="8"/>
      <c r="H249" s="8"/>
      <c r="I249" s="14">
        <v>0.27500000000000002</v>
      </c>
      <c r="J249" s="14">
        <v>0.64500000000000002</v>
      </c>
      <c r="K249" s="14">
        <v>0.08</v>
      </c>
      <c r="L249" s="14">
        <v>81202</v>
      </c>
      <c r="M249" s="14">
        <v>0.503</v>
      </c>
    </row>
    <row r="250" spans="1:13" ht="14.4">
      <c r="A250" s="18" t="str">
        <f t="shared" si="3"/>
        <v>Sierra Leone-Africa 2001</v>
      </c>
      <c r="B250" s="8" t="s">
        <v>240</v>
      </c>
      <c r="C250" s="8" t="s">
        <v>78</v>
      </c>
      <c r="D250" s="9" t="s">
        <v>63</v>
      </c>
      <c r="E250" s="14">
        <v>4.3999999999999997E-2</v>
      </c>
      <c r="F250" s="14">
        <v>0.13900000000000001</v>
      </c>
      <c r="G250" s="14">
        <v>40</v>
      </c>
      <c r="H250" s="14">
        <v>38</v>
      </c>
      <c r="I250" s="14">
        <v>0.42899999999999999</v>
      </c>
      <c r="J250" s="14">
        <v>0.54700000000000004</v>
      </c>
      <c r="K250" s="14">
        <v>2.4E-2</v>
      </c>
      <c r="L250" s="14">
        <v>4295667</v>
      </c>
      <c r="M250" s="14">
        <v>0.35899999999999999</v>
      </c>
    </row>
    <row r="251" spans="1:13" ht="14.4">
      <c r="A251" s="18" t="str">
        <f t="shared" si="3"/>
        <v>Somalia-Africa 2001</v>
      </c>
      <c r="B251" s="8" t="s">
        <v>246</v>
      </c>
      <c r="C251" s="8" t="s">
        <v>78</v>
      </c>
      <c r="D251" s="9" t="s">
        <v>63</v>
      </c>
      <c r="E251" s="14">
        <v>4.8000000000000001E-2</v>
      </c>
      <c r="F251" s="14">
        <v>0.105</v>
      </c>
      <c r="G251" s="14">
        <v>53</v>
      </c>
      <c r="H251" s="14">
        <v>50</v>
      </c>
      <c r="I251" s="14">
        <v>0.47299999999999998</v>
      </c>
      <c r="J251" s="14">
        <v>0.497</v>
      </c>
      <c r="K251" s="14">
        <v>2.9000000000000001E-2</v>
      </c>
      <c r="L251" s="14">
        <v>7609265</v>
      </c>
      <c r="M251" s="14">
        <v>0.33600000000000002</v>
      </c>
    </row>
    <row r="252" spans="1:13" ht="14.4">
      <c r="A252" s="18" t="str">
        <f t="shared" si="3"/>
        <v>South Africa-Africa 2001</v>
      </c>
      <c r="B252" s="8" t="s">
        <v>247</v>
      </c>
      <c r="C252" s="8" t="s">
        <v>78</v>
      </c>
      <c r="D252" s="9" t="s">
        <v>63</v>
      </c>
      <c r="E252" s="14">
        <v>2.4E-2</v>
      </c>
      <c r="F252" s="14">
        <v>5.2999999999999999E-2</v>
      </c>
      <c r="G252" s="14">
        <v>57</v>
      </c>
      <c r="H252" s="14">
        <v>53</v>
      </c>
      <c r="I252" s="14">
        <v>0.32500000000000001</v>
      </c>
      <c r="J252" s="14">
        <v>0.64</v>
      </c>
      <c r="K252" s="14">
        <v>3.5999999999999997E-2</v>
      </c>
      <c r="L252" s="14">
        <v>44909738</v>
      </c>
      <c r="M252" s="14">
        <v>0.57399999999999995</v>
      </c>
    </row>
    <row r="253" spans="1:13" ht="14.4">
      <c r="A253" s="18" t="str">
        <f t="shared" si="3"/>
        <v>South Sudan-Africa 2001</v>
      </c>
      <c r="B253" s="8" t="s">
        <v>249</v>
      </c>
      <c r="C253" s="8" t="s">
        <v>78</v>
      </c>
      <c r="D253" s="9" t="s">
        <v>63</v>
      </c>
      <c r="E253" s="14">
        <v>4.2000000000000003E-2</v>
      </c>
      <c r="F253" s="14">
        <v>0.105</v>
      </c>
      <c r="G253" s="14">
        <v>51</v>
      </c>
      <c r="H253" s="14">
        <v>48</v>
      </c>
      <c r="I253" s="14">
        <v>0.44600000000000001</v>
      </c>
      <c r="J253" s="14">
        <v>0.52300000000000002</v>
      </c>
      <c r="K253" s="14">
        <v>3.1E-2</v>
      </c>
      <c r="L253" s="14">
        <v>6924455</v>
      </c>
      <c r="M253" s="14">
        <v>0.16600000000000001</v>
      </c>
    </row>
    <row r="254" spans="1:13" ht="14.4">
      <c r="A254" s="18" t="str">
        <f t="shared" si="3"/>
        <v>Sudan-Africa 2001</v>
      </c>
      <c r="B254" s="8" t="s">
        <v>256</v>
      </c>
      <c r="C254" s="8" t="s">
        <v>78</v>
      </c>
      <c r="D254" s="9" t="s">
        <v>63</v>
      </c>
      <c r="E254" s="14">
        <v>3.9E-2</v>
      </c>
      <c r="F254" s="14">
        <v>6.7000000000000004E-2</v>
      </c>
      <c r="G254" s="14">
        <v>60</v>
      </c>
      <c r="H254" s="14">
        <v>57</v>
      </c>
      <c r="I254" s="14">
        <v>0.436</v>
      </c>
      <c r="J254" s="14">
        <v>0.53400000000000003</v>
      </c>
      <c r="K254" s="14">
        <v>0.03</v>
      </c>
      <c r="L254" s="14">
        <v>28434810</v>
      </c>
      <c r="M254" s="14">
        <v>0.32500000000000001</v>
      </c>
    </row>
    <row r="255" spans="1:13" ht="14.4">
      <c r="A255" s="18" t="str">
        <f t="shared" si="3"/>
        <v>Swaziland-Africa 2001</v>
      </c>
      <c r="B255" s="8" t="s">
        <v>258</v>
      </c>
      <c r="C255" s="8" t="s">
        <v>78</v>
      </c>
      <c r="D255" s="9" t="s">
        <v>63</v>
      </c>
      <c r="E255" s="14">
        <v>3.2000000000000001E-2</v>
      </c>
      <c r="F255" s="14">
        <v>8.1000000000000003E-2</v>
      </c>
      <c r="G255" s="14">
        <v>48</v>
      </c>
      <c r="H255" s="14">
        <v>47</v>
      </c>
      <c r="I255" s="14">
        <v>0.44</v>
      </c>
      <c r="J255" s="14">
        <v>0.53</v>
      </c>
      <c r="K255" s="14">
        <v>0.03</v>
      </c>
      <c r="L255" s="14">
        <v>1074761</v>
      </c>
      <c r="M255" s="14">
        <v>0.22600000000000001</v>
      </c>
    </row>
    <row r="256" spans="1:13" ht="14.4">
      <c r="A256" s="18" t="str">
        <f t="shared" si="3"/>
        <v>Tanzania-Africa 2001</v>
      </c>
      <c r="B256" s="8" t="s">
        <v>263</v>
      </c>
      <c r="C256" s="8" t="s">
        <v>78</v>
      </c>
      <c r="D256" s="9" t="s">
        <v>63</v>
      </c>
      <c r="E256" s="14">
        <v>4.2000000000000003E-2</v>
      </c>
      <c r="F256" s="14">
        <v>7.5999999999999998E-2</v>
      </c>
      <c r="G256" s="14">
        <v>51</v>
      </c>
      <c r="H256" s="14">
        <v>50</v>
      </c>
      <c r="I256" s="14">
        <v>0.44700000000000001</v>
      </c>
      <c r="J256" s="14">
        <v>0.52400000000000002</v>
      </c>
      <c r="K256" s="14">
        <v>2.9000000000000001E-2</v>
      </c>
      <c r="L256" s="14">
        <v>34895398</v>
      </c>
      <c r="M256" s="14">
        <v>0.22700000000000001</v>
      </c>
    </row>
    <row r="257" spans="1:13" ht="14.4">
      <c r="A257" s="18" t="str">
        <f t="shared" si="3"/>
        <v>Togo-Africa 2001</v>
      </c>
      <c r="B257" s="8" t="s">
        <v>266</v>
      </c>
      <c r="C257" s="8" t="s">
        <v>78</v>
      </c>
      <c r="D257" s="9" t="s">
        <v>63</v>
      </c>
      <c r="E257" s="14">
        <v>3.9E-2</v>
      </c>
      <c r="F257" s="14">
        <v>7.4999999999999997E-2</v>
      </c>
      <c r="G257" s="14">
        <v>54</v>
      </c>
      <c r="H257" s="14">
        <v>53</v>
      </c>
      <c r="I257" s="14">
        <v>0.439</v>
      </c>
      <c r="J257" s="14">
        <v>0.53200000000000003</v>
      </c>
      <c r="K257" s="14">
        <v>2.8000000000000001E-2</v>
      </c>
      <c r="L257" s="14">
        <v>4992225</v>
      </c>
      <c r="M257" s="14">
        <v>0.33400000000000002</v>
      </c>
    </row>
    <row r="258" spans="1:13" ht="14.4">
      <c r="A258" s="18" t="str">
        <f t="shared" si="3"/>
        <v>Tunisia-Africa 2001</v>
      </c>
      <c r="B258" s="8" t="s">
        <v>269</v>
      </c>
      <c r="C258" s="8" t="s">
        <v>78</v>
      </c>
      <c r="D258" s="9" t="s">
        <v>63</v>
      </c>
      <c r="E258" s="14">
        <v>1.7000000000000001E-2</v>
      </c>
      <c r="F258" s="14">
        <v>2.4E-2</v>
      </c>
      <c r="G258" s="14">
        <v>75</v>
      </c>
      <c r="H258" s="14">
        <v>71</v>
      </c>
      <c r="I258" s="14">
        <v>0.28899999999999998</v>
      </c>
      <c r="J258" s="14">
        <v>0.64900000000000002</v>
      </c>
      <c r="K258" s="14">
        <v>6.2E-2</v>
      </c>
      <c r="L258" s="14">
        <v>9673600</v>
      </c>
      <c r="M258" s="14">
        <v>0.63800000000000001</v>
      </c>
    </row>
    <row r="259" spans="1:13" ht="14.4">
      <c r="A259" s="18" t="str">
        <f t="shared" ref="A259:A322" si="4">CONCATENATE(B259," ",D259)</f>
        <v>Uganda-Africa 2001</v>
      </c>
      <c r="B259" s="8" t="s">
        <v>273</v>
      </c>
      <c r="C259" s="8" t="s">
        <v>78</v>
      </c>
      <c r="D259" s="9" t="s">
        <v>63</v>
      </c>
      <c r="E259" s="14">
        <v>4.8000000000000001E-2</v>
      </c>
      <c r="F259" s="14">
        <v>8.5000000000000006E-2</v>
      </c>
      <c r="G259" s="14">
        <v>49</v>
      </c>
      <c r="H259" s="14">
        <v>49</v>
      </c>
      <c r="I259" s="14">
        <v>0.49299999999999999</v>
      </c>
      <c r="J259" s="14">
        <v>0.48</v>
      </c>
      <c r="K259" s="14">
        <v>2.7E-2</v>
      </c>
      <c r="L259" s="14">
        <v>25088033</v>
      </c>
      <c r="M259" s="14">
        <v>0.122</v>
      </c>
    </row>
    <row r="260" spans="1:13" ht="14.4">
      <c r="A260" s="18" t="str">
        <f t="shared" si="4"/>
        <v>Zambia-Africa 2001</v>
      </c>
      <c r="B260" s="8" t="s">
        <v>284</v>
      </c>
      <c r="C260" s="8" t="s">
        <v>78</v>
      </c>
      <c r="D260" s="9" t="s">
        <v>63</v>
      </c>
      <c r="E260" s="14">
        <v>4.4999999999999998E-2</v>
      </c>
      <c r="F260" s="14">
        <v>9.5000000000000001E-2</v>
      </c>
      <c r="G260" s="14">
        <v>43</v>
      </c>
      <c r="H260" s="14">
        <v>42</v>
      </c>
      <c r="I260" s="14">
        <v>0.45900000000000002</v>
      </c>
      <c r="J260" s="14">
        <v>0.51400000000000001</v>
      </c>
      <c r="K260" s="14">
        <v>2.7E-2</v>
      </c>
      <c r="L260" s="14">
        <v>10362137</v>
      </c>
      <c r="M260" s="14">
        <v>0.35</v>
      </c>
    </row>
    <row r="261" spans="1:13" ht="14.4">
      <c r="A261" s="18" t="str">
        <f t="shared" si="4"/>
        <v>Zimbabwe-Africa 2001</v>
      </c>
      <c r="B261" s="8" t="s">
        <v>285</v>
      </c>
      <c r="C261" s="8" t="s">
        <v>78</v>
      </c>
      <c r="D261" s="9" t="s">
        <v>63</v>
      </c>
      <c r="E261" s="14">
        <v>3.2000000000000001E-2</v>
      </c>
      <c r="F261" s="14">
        <v>0.06</v>
      </c>
      <c r="G261" s="14">
        <v>43</v>
      </c>
      <c r="H261" s="14">
        <v>43</v>
      </c>
      <c r="I261" s="14">
        <v>0.41899999999999998</v>
      </c>
      <c r="J261" s="14">
        <v>0.54700000000000004</v>
      </c>
      <c r="K261" s="14">
        <v>3.4000000000000002E-2</v>
      </c>
      <c r="L261" s="14">
        <v>12586763</v>
      </c>
      <c r="M261" s="14">
        <v>0.34200000000000003</v>
      </c>
    </row>
    <row r="262" spans="1:13" ht="14.4">
      <c r="A262" s="18" t="str">
        <f t="shared" si="4"/>
        <v>Afghanistan-Asia 2001</v>
      </c>
      <c r="B262" s="8" t="s">
        <v>60</v>
      </c>
      <c r="C262" s="8" t="s">
        <v>61</v>
      </c>
      <c r="D262" s="9" t="s">
        <v>63</v>
      </c>
      <c r="E262" s="14">
        <v>4.9000000000000002E-2</v>
      </c>
      <c r="F262" s="14">
        <v>9.2999999999999999E-2</v>
      </c>
      <c r="G262" s="14">
        <v>56</v>
      </c>
      <c r="H262" s="14">
        <v>54</v>
      </c>
      <c r="I262" s="14">
        <v>0.495</v>
      </c>
      <c r="J262" s="14">
        <v>0.48399999999999999</v>
      </c>
      <c r="K262" s="14">
        <v>0.02</v>
      </c>
      <c r="L262" s="14">
        <v>21347782</v>
      </c>
      <c r="M262" s="14">
        <v>0.216</v>
      </c>
    </row>
    <row r="263" spans="1:13" ht="14.4">
      <c r="A263" s="18" t="str">
        <f t="shared" si="4"/>
        <v>Armenia-Asia 2001</v>
      </c>
      <c r="B263" s="8" t="s">
        <v>86</v>
      </c>
      <c r="C263" s="8" t="s">
        <v>61</v>
      </c>
      <c r="D263" s="9" t="s">
        <v>63</v>
      </c>
      <c r="E263" s="14">
        <v>1.2999999999999999E-2</v>
      </c>
      <c r="F263" s="14">
        <v>2.5000000000000001E-2</v>
      </c>
      <c r="G263" s="14">
        <v>75</v>
      </c>
      <c r="H263" s="14">
        <v>68</v>
      </c>
      <c r="I263" s="14">
        <v>0.25</v>
      </c>
      <c r="J263" s="14">
        <v>0.64600000000000002</v>
      </c>
      <c r="K263" s="14">
        <v>0.104</v>
      </c>
      <c r="L263" s="14">
        <v>3059960</v>
      </c>
      <c r="M263" s="14">
        <v>0.64400000000000002</v>
      </c>
    </row>
    <row r="264" spans="1:13" ht="14.4">
      <c r="A264" s="18" t="str">
        <f t="shared" si="4"/>
        <v>Azerbaijan-Asia 2001</v>
      </c>
      <c r="B264" s="8" t="s">
        <v>90</v>
      </c>
      <c r="C264" s="8" t="s">
        <v>61</v>
      </c>
      <c r="D264" s="9" t="s">
        <v>63</v>
      </c>
      <c r="E264" s="14">
        <v>1.4E-2</v>
      </c>
      <c r="F264" s="14">
        <v>5.7000000000000002E-2</v>
      </c>
      <c r="G264" s="14">
        <v>70</v>
      </c>
      <c r="H264" s="14">
        <v>64</v>
      </c>
      <c r="I264" s="14">
        <v>0.30099999999999999</v>
      </c>
      <c r="J264" s="14">
        <v>0.64100000000000001</v>
      </c>
      <c r="K264" s="14">
        <v>5.8000000000000003E-2</v>
      </c>
      <c r="L264" s="14">
        <v>8111200</v>
      </c>
      <c r="M264" s="14">
        <v>0.51600000000000001</v>
      </c>
    </row>
    <row r="265" spans="1:13" ht="14.4">
      <c r="A265" s="18" t="str">
        <f t="shared" si="4"/>
        <v>Bangladesh-Asia 2001</v>
      </c>
      <c r="B265" s="8" t="s">
        <v>94</v>
      </c>
      <c r="C265" s="8" t="s">
        <v>61</v>
      </c>
      <c r="D265" s="9" t="s">
        <v>63</v>
      </c>
      <c r="E265" s="14">
        <v>2.5999999999999999E-2</v>
      </c>
      <c r="F265" s="14">
        <v>6.2E-2</v>
      </c>
      <c r="G265" s="14">
        <v>66</v>
      </c>
      <c r="H265" s="14">
        <v>66</v>
      </c>
      <c r="I265" s="14">
        <v>0.36399999999999999</v>
      </c>
      <c r="J265" s="14">
        <v>0.59499999999999997</v>
      </c>
      <c r="K265" s="14">
        <v>4.1000000000000002E-2</v>
      </c>
      <c r="L265" s="14">
        <v>134729503</v>
      </c>
      <c r="M265" s="14">
        <v>0.24099999999999999</v>
      </c>
    </row>
    <row r="266" spans="1:13" ht="14.4">
      <c r="A266" s="18" t="str">
        <f t="shared" si="4"/>
        <v>Bhutan-Asia 2001</v>
      </c>
      <c r="B266" s="8" t="s">
        <v>101</v>
      </c>
      <c r="C266" s="8" t="s">
        <v>61</v>
      </c>
      <c r="D266" s="9" t="s">
        <v>63</v>
      </c>
      <c r="E266" s="14">
        <v>2.7E-2</v>
      </c>
      <c r="F266" s="14">
        <v>5.6000000000000001E-2</v>
      </c>
      <c r="G266" s="14">
        <v>61</v>
      </c>
      <c r="H266" s="14">
        <v>61</v>
      </c>
      <c r="I266" s="14">
        <v>0.39300000000000002</v>
      </c>
      <c r="J266" s="14">
        <v>0.56799999999999995</v>
      </c>
      <c r="K266" s="14">
        <v>3.9E-2</v>
      </c>
      <c r="L266" s="14">
        <v>580888</v>
      </c>
      <c r="M266" s="14">
        <v>0.26500000000000001</v>
      </c>
    </row>
    <row r="267" spans="1:13" ht="14.4">
      <c r="A267" s="18" t="str">
        <f t="shared" si="4"/>
        <v>Brunei-Asia 2001</v>
      </c>
      <c r="B267" s="8" t="s">
        <v>106</v>
      </c>
      <c r="C267" s="8" t="s">
        <v>61</v>
      </c>
      <c r="D267" s="9" t="s">
        <v>63</v>
      </c>
      <c r="E267" s="14">
        <v>2.1999999999999999E-2</v>
      </c>
      <c r="F267" s="14">
        <v>8.0000000000000002E-3</v>
      </c>
      <c r="G267" s="14">
        <v>78</v>
      </c>
      <c r="H267" s="14">
        <v>74</v>
      </c>
      <c r="I267" s="14">
        <v>0.30099999999999999</v>
      </c>
      <c r="J267" s="14">
        <v>0.67100000000000004</v>
      </c>
      <c r="K267" s="14">
        <v>2.8000000000000001E-2</v>
      </c>
      <c r="L267" s="14">
        <v>339114</v>
      </c>
      <c r="M267" s="14">
        <v>0.71699999999999997</v>
      </c>
    </row>
    <row r="268" spans="1:13" ht="14.4">
      <c r="A268" s="18" t="str">
        <f t="shared" si="4"/>
        <v>Cambodia-Asia 2001</v>
      </c>
      <c r="B268" s="8" t="s">
        <v>110</v>
      </c>
      <c r="C268" s="8" t="s">
        <v>61</v>
      </c>
      <c r="D268" s="9" t="s">
        <v>63</v>
      </c>
      <c r="E268" s="14">
        <v>2.7E-2</v>
      </c>
      <c r="F268" s="14">
        <v>7.5999999999999998E-2</v>
      </c>
      <c r="G268" s="14">
        <v>66</v>
      </c>
      <c r="H268" s="14">
        <v>60</v>
      </c>
      <c r="I268" s="14">
        <v>0.39700000000000002</v>
      </c>
      <c r="J268" s="14">
        <v>0.56399999999999995</v>
      </c>
      <c r="K268" s="14">
        <v>3.9E-2</v>
      </c>
      <c r="L268" s="14">
        <v>12472586</v>
      </c>
      <c r="M268" s="14">
        <v>0.187</v>
      </c>
    </row>
    <row r="269" spans="1:13" ht="14.4">
      <c r="A269" s="18" t="str">
        <f t="shared" si="4"/>
        <v>China-Asia 2001</v>
      </c>
      <c r="B269" s="8" t="s">
        <v>117</v>
      </c>
      <c r="C269" s="8" t="s">
        <v>61</v>
      </c>
      <c r="D269" s="9" t="s">
        <v>63</v>
      </c>
      <c r="E269" s="14">
        <v>1.2999999999999999E-2</v>
      </c>
      <c r="F269" s="14">
        <v>2.8000000000000001E-2</v>
      </c>
      <c r="G269" s="14">
        <v>74</v>
      </c>
      <c r="H269" s="14">
        <v>71</v>
      </c>
      <c r="I269" s="14">
        <v>0.246</v>
      </c>
      <c r="J269" s="14">
        <v>0.68300000000000005</v>
      </c>
      <c r="K269" s="14">
        <v>7.0000000000000007E-2</v>
      </c>
      <c r="L269" s="14">
        <v>1271850000</v>
      </c>
      <c r="M269" s="14">
        <v>0.371</v>
      </c>
    </row>
    <row r="270" spans="1:13" ht="14.4">
      <c r="A270" s="18" t="str">
        <f t="shared" si="4"/>
        <v>Georgia-Asia 2001</v>
      </c>
      <c r="B270" s="8" t="s">
        <v>147</v>
      </c>
      <c r="C270" s="8" t="s">
        <v>61</v>
      </c>
      <c r="D270" s="9" t="s">
        <v>63</v>
      </c>
      <c r="E270" s="14">
        <v>1.2E-2</v>
      </c>
      <c r="F270" s="14">
        <v>2.9000000000000001E-2</v>
      </c>
      <c r="G270" s="14">
        <v>76</v>
      </c>
      <c r="H270" s="14">
        <v>68</v>
      </c>
      <c r="I270" s="14">
        <v>0.21199999999999999</v>
      </c>
      <c r="J270" s="14">
        <v>0.65900000000000003</v>
      </c>
      <c r="K270" s="14">
        <v>0.129</v>
      </c>
      <c r="L270" s="14">
        <v>4386400</v>
      </c>
      <c r="M270" s="14">
        <v>0.52400000000000002</v>
      </c>
    </row>
    <row r="271" spans="1:13" ht="14.4">
      <c r="A271" s="18" t="str">
        <f t="shared" si="4"/>
        <v>Hong Kong SAR-Asia 2001</v>
      </c>
      <c r="B271" s="8" t="s">
        <v>160</v>
      </c>
      <c r="C271" s="8" t="s">
        <v>61</v>
      </c>
      <c r="D271" s="9" t="s">
        <v>63</v>
      </c>
      <c r="E271" s="14">
        <v>7.0000000000000001E-3</v>
      </c>
      <c r="F271" s="8"/>
      <c r="G271" s="14">
        <v>85</v>
      </c>
      <c r="H271" s="14">
        <v>78</v>
      </c>
      <c r="I271" s="14">
        <v>0.16700000000000001</v>
      </c>
      <c r="J271" s="14">
        <v>0.72</v>
      </c>
      <c r="K271" s="14">
        <v>0.112</v>
      </c>
      <c r="L271" s="14">
        <v>6714300</v>
      </c>
      <c r="M271" s="14">
        <v>1</v>
      </c>
    </row>
    <row r="272" spans="1:13" ht="14.4">
      <c r="A272" s="18" t="str">
        <f t="shared" si="4"/>
        <v>India-Asia 2001</v>
      </c>
      <c r="B272" s="8" t="s">
        <v>163</v>
      </c>
      <c r="C272" s="8" t="s">
        <v>61</v>
      </c>
      <c r="D272" s="9" t="s">
        <v>63</v>
      </c>
      <c r="E272" s="14">
        <v>2.5000000000000001E-2</v>
      </c>
      <c r="F272" s="14">
        <v>6.4000000000000001E-2</v>
      </c>
      <c r="G272" s="14">
        <v>64</v>
      </c>
      <c r="H272" s="14">
        <v>61</v>
      </c>
      <c r="I272" s="14">
        <v>0.33800000000000002</v>
      </c>
      <c r="J272" s="14">
        <v>0.61699999999999999</v>
      </c>
      <c r="K272" s="14">
        <v>4.3999999999999997E-2</v>
      </c>
      <c r="L272" s="14">
        <v>1059500888</v>
      </c>
      <c r="M272" s="14">
        <v>0.27900000000000003</v>
      </c>
    </row>
    <row r="273" spans="1:13" ht="14.4">
      <c r="A273" s="18" t="str">
        <f t="shared" si="4"/>
        <v>Indonesia-Asia 2001</v>
      </c>
      <c r="B273" s="8" t="s">
        <v>164</v>
      </c>
      <c r="C273" s="8" t="s">
        <v>61</v>
      </c>
      <c r="D273" s="9" t="s">
        <v>63</v>
      </c>
      <c r="E273" s="14">
        <v>2.1000000000000001E-2</v>
      </c>
      <c r="F273" s="14">
        <v>3.9E-2</v>
      </c>
      <c r="G273" s="14">
        <v>70</v>
      </c>
      <c r="H273" s="14">
        <v>66</v>
      </c>
      <c r="I273" s="14">
        <v>0.30399999999999999</v>
      </c>
      <c r="J273" s="14">
        <v>0.64900000000000002</v>
      </c>
      <c r="K273" s="14">
        <v>4.7E-2</v>
      </c>
      <c r="L273" s="14">
        <v>211970371</v>
      </c>
      <c r="M273" s="14">
        <v>0.42799999999999999</v>
      </c>
    </row>
    <row r="274" spans="1:13" ht="14.4">
      <c r="A274" s="18" t="str">
        <f t="shared" si="4"/>
        <v>Japan-Asia 2001</v>
      </c>
      <c r="B274" s="8" t="s">
        <v>172</v>
      </c>
      <c r="C274" s="8" t="s">
        <v>61</v>
      </c>
      <c r="D274" s="9" t="s">
        <v>63</v>
      </c>
      <c r="E274" s="14">
        <v>8.9999999999999993E-3</v>
      </c>
      <c r="F274" s="14">
        <v>3.0000000000000001E-3</v>
      </c>
      <c r="G274" s="14">
        <v>85</v>
      </c>
      <c r="H274" s="14">
        <v>78</v>
      </c>
      <c r="I274" s="14">
        <v>0.14399999999999999</v>
      </c>
      <c r="J274" s="14">
        <v>0.67900000000000005</v>
      </c>
      <c r="K274" s="14">
        <v>0.17699999999999999</v>
      </c>
      <c r="L274" s="14">
        <v>127149000</v>
      </c>
      <c r="M274" s="14">
        <v>0.8</v>
      </c>
    </row>
    <row r="275" spans="1:13" ht="14.4">
      <c r="A275" s="18" t="str">
        <f t="shared" si="4"/>
        <v>Kazakhstan-Asia 2001</v>
      </c>
      <c r="B275" s="8" t="s">
        <v>174</v>
      </c>
      <c r="C275" s="8" t="s">
        <v>61</v>
      </c>
      <c r="D275" s="9" t="s">
        <v>63</v>
      </c>
      <c r="E275" s="14">
        <v>1.4999999999999999E-2</v>
      </c>
      <c r="F275" s="14">
        <v>3.5999999999999997E-2</v>
      </c>
      <c r="G275" s="14">
        <v>71</v>
      </c>
      <c r="H275" s="14">
        <v>61</v>
      </c>
      <c r="I275" s="14">
        <v>0.27100000000000002</v>
      </c>
      <c r="J275" s="14">
        <v>0.66100000000000003</v>
      </c>
      <c r="K275" s="14">
        <v>6.9000000000000006E-2</v>
      </c>
      <c r="L275" s="14">
        <v>14858335</v>
      </c>
      <c r="M275" s="14">
        <v>0.55500000000000005</v>
      </c>
    </row>
    <row r="276" spans="1:13" ht="14.4">
      <c r="A276" s="18" t="str">
        <f t="shared" si="4"/>
        <v>North Korea-Asia 2001</v>
      </c>
      <c r="B276" s="8" t="s">
        <v>216</v>
      </c>
      <c r="C276" s="8" t="s">
        <v>61</v>
      </c>
      <c r="D276" s="9" t="s">
        <v>63</v>
      </c>
      <c r="E276" s="14">
        <v>1.7000000000000001E-2</v>
      </c>
      <c r="F276" s="14">
        <v>3.9E-2</v>
      </c>
      <c r="G276" s="14">
        <v>70</v>
      </c>
      <c r="H276" s="14">
        <v>62</v>
      </c>
      <c r="I276" s="14">
        <v>0.25800000000000001</v>
      </c>
      <c r="J276" s="14">
        <v>0.68</v>
      </c>
      <c r="K276" s="14">
        <v>6.2E-2</v>
      </c>
      <c r="L276" s="14">
        <v>23043449</v>
      </c>
      <c r="M276" s="14">
        <v>0.59499999999999997</v>
      </c>
    </row>
    <row r="277" spans="1:13" ht="14.4">
      <c r="A277" s="18" t="str">
        <f t="shared" si="4"/>
        <v>South Korea-Asia 2001</v>
      </c>
      <c r="B277" s="8" t="s">
        <v>248</v>
      </c>
      <c r="C277" s="8" t="s">
        <v>61</v>
      </c>
      <c r="D277" s="9" t="s">
        <v>63</v>
      </c>
      <c r="E277" s="14">
        <v>1.2E-2</v>
      </c>
      <c r="F277" s="14">
        <v>6.0000000000000001E-3</v>
      </c>
      <c r="G277" s="14">
        <v>80</v>
      </c>
      <c r="H277" s="14">
        <v>73</v>
      </c>
      <c r="I277" s="14">
        <v>0.20599999999999999</v>
      </c>
      <c r="J277" s="14">
        <v>0.71699999999999997</v>
      </c>
      <c r="K277" s="14">
        <v>7.6999999999999999E-2</v>
      </c>
      <c r="L277" s="14">
        <v>47357362</v>
      </c>
      <c r="M277" s="14">
        <v>0.79900000000000004</v>
      </c>
    </row>
    <row r="278" spans="1:13" ht="14.4">
      <c r="A278" s="18" t="str">
        <f t="shared" si="4"/>
        <v>Kyrgyzstan-Asia 2001</v>
      </c>
      <c r="B278" s="8" t="s">
        <v>179</v>
      </c>
      <c r="C278" s="8" t="s">
        <v>61</v>
      </c>
      <c r="D278" s="9" t="s">
        <v>63</v>
      </c>
      <c r="E278" s="14">
        <v>0.02</v>
      </c>
      <c r="F278" s="14">
        <v>0.04</v>
      </c>
      <c r="G278" s="14">
        <v>73</v>
      </c>
      <c r="H278" s="14">
        <v>65</v>
      </c>
      <c r="I278" s="14">
        <v>0.34200000000000003</v>
      </c>
      <c r="J278" s="14">
        <v>0.60199999999999998</v>
      </c>
      <c r="K278" s="14">
        <v>5.5E-2</v>
      </c>
      <c r="L278" s="14">
        <v>4945100</v>
      </c>
      <c r="M278" s="14">
        <v>0.35299999999999998</v>
      </c>
    </row>
    <row r="279" spans="1:13" ht="14.4">
      <c r="A279" s="18" t="str">
        <f t="shared" si="4"/>
        <v>Laos-Asia 2001</v>
      </c>
      <c r="B279" s="8" t="s">
        <v>180</v>
      </c>
      <c r="C279" s="8" t="s">
        <v>61</v>
      </c>
      <c r="D279" s="9" t="s">
        <v>63</v>
      </c>
      <c r="E279" s="14">
        <v>0.03</v>
      </c>
      <c r="F279" s="14">
        <v>0.08</v>
      </c>
      <c r="G279" s="14">
        <v>64</v>
      </c>
      <c r="H279" s="14">
        <v>61</v>
      </c>
      <c r="I279" s="14">
        <v>0.43</v>
      </c>
      <c r="J279" s="14">
        <v>0.53300000000000003</v>
      </c>
      <c r="K279" s="14">
        <v>3.5999999999999997E-2</v>
      </c>
      <c r="L279" s="14">
        <v>5470169</v>
      </c>
      <c r="M279" s="14">
        <v>0.23</v>
      </c>
    </row>
    <row r="280" spans="1:13" ht="14.4">
      <c r="A280" s="18" t="str">
        <f t="shared" si="4"/>
        <v>Macao SAR-Asia 2001</v>
      </c>
      <c r="B280" s="8" t="s">
        <v>189</v>
      </c>
      <c r="C280" s="8" t="s">
        <v>61</v>
      </c>
      <c r="D280" s="9" t="s">
        <v>63</v>
      </c>
      <c r="E280" s="14">
        <v>8.0000000000000002E-3</v>
      </c>
      <c r="F280" s="8"/>
      <c r="G280" s="14">
        <v>80</v>
      </c>
      <c r="H280" s="14">
        <v>76</v>
      </c>
      <c r="I280" s="14">
        <v>0.219</v>
      </c>
      <c r="J280" s="14">
        <v>0.70799999999999996</v>
      </c>
      <c r="K280" s="14">
        <v>7.3999999999999996E-2</v>
      </c>
      <c r="L280" s="14">
        <v>438080</v>
      </c>
      <c r="M280" s="14">
        <v>1</v>
      </c>
    </row>
    <row r="281" spans="1:13" ht="14.4">
      <c r="A281" s="18" t="str">
        <f t="shared" si="4"/>
        <v>Malaysia-Asia 2001</v>
      </c>
      <c r="B281" s="8" t="s">
        <v>192</v>
      </c>
      <c r="C281" s="8" t="s">
        <v>61</v>
      </c>
      <c r="D281" s="9" t="s">
        <v>63</v>
      </c>
      <c r="E281" s="14">
        <v>2.1999999999999999E-2</v>
      </c>
      <c r="F281" s="14">
        <v>8.0000000000000002E-3</v>
      </c>
      <c r="G281" s="14">
        <v>75</v>
      </c>
      <c r="H281" s="14">
        <v>71</v>
      </c>
      <c r="I281" s="14">
        <v>0.32700000000000001</v>
      </c>
      <c r="J281" s="14">
        <v>0.63400000000000001</v>
      </c>
      <c r="K281" s="14">
        <v>3.9E-2</v>
      </c>
      <c r="L281" s="14">
        <v>23925742</v>
      </c>
      <c r="M281" s="14">
        <v>0.629</v>
      </c>
    </row>
    <row r="282" spans="1:13" ht="14.4">
      <c r="A282" s="18" t="str">
        <f t="shared" si="4"/>
        <v>Maldives-Asia 2001</v>
      </c>
      <c r="B282" s="8" t="s">
        <v>193</v>
      </c>
      <c r="C282" s="8" t="s">
        <v>61</v>
      </c>
      <c r="D282" s="9" t="s">
        <v>63</v>
      </c>
      <c r="E282" s="14">
        <v>2.3E-2</v>
      </c>
      <c r="F282" s="14">
        <v>3.2000000000000001E-2</v>
      </c>
      <c r="G282" s="14">
        <v>72</v>
      </c>
      <c r="H282" s="14">
        <v>70</v>
      </c>
      <c r="I282" s="14">
        <v>0.39900000000000002</v>
      </c>
      <c r="J282" s="14">
        <v>0.56100000000000005</v>
      </c>
      <c r="K282" s="14">
        <v>3.9E-2</v>
      </c>
      <c r="L282" s="14">
        <v>277825</v>
      </c>
      <c r="M282" s="14">
        <v>0.28899999999999998</v>
      </c>
    </row>
    <row r="283" spans="1:13" ht="14.4">
      <c r="A283" s="18" t="str">
        <f t="shared" si="4"/>
        <v>Mongolia-Asia 2001</v>
      </c>
      <c r="B283" s="8" t="s">
        <v>203</v>
      </c>
      <c r="C283" s="8" t="s">
        <v>61</v>
      </c>
      <c r="D283" s="9" t="s">
        <v>63</v>
      </c>
      <c r="E283" s="14">
        <v>1.9E-2</v>
      </c>
      <c r="F283" s="14">
        <v>4.7E-2</v>
      </c>
      <c r="G283" s="14">
        <v>67</v>
      </c>
      <c r="H283" s="14">
        <v>60</v>
      </c>
      <c r="I283" s="14">
        <v>0.33600000000000002</v>
      </c>
      <c r="J283" s="14">
        <v>0.627</v>
      </c>
      <c r="K283" s="14">
        <v>3.6999999999999998E-2</v>
      </c>
      <c r="L283" s="14">
        <v>2419669</v>
      </c>
      <c r="M283" s="14">
        <v>0.58199999999999996</v>
      </c>
    </row>
    <row r="284" spans="1:13" ht="14.4">
      <c r="A284" s="18" t="str">
        <f t="shared" si="4"/>
        <v>Myanmar-Asia 2001</v>
      </c>
      <c r="B284" s="8" t="s">
        <v>207</v>
      </c>
      <c r="C284" s="8" t="s">
        <v>61</v>
      </c>
      <c r="D284" s="9" t="s">
        <v>63</v>
      </c>
      <c r="E284" s="14">
        <v>0.02</v>
      </c>
      <c r="F284" s="14">
        <v>5.7000000000000002E-2</v>
      </c>
      <c r="G284" s="14">
        <v>64</v>
      </c>
      <c r="H284" s="14">
        <v>60</v>
      </c>
      <c r="I284" s="14">
        <v>0.30099999999999999</v>
      </c>
      <c r="J284" s="14">
        <v>0.65100000000000002</v>
      </c>
      <c r="K284" s="14">
        <v>4.8000000000000001E-2</v>
      </c>
      <c r="L284" s="14">
        <v>48894203</v>
      </c>
      <c r="M284" s="14">
        <v>0.27300000000000002</v>
      </c>
    </row>
    <row r="285" spans="1:13" ht="14.4">
      <c r="A285" s="18" t="str">
        <f t="shared" si="4"/>
        <v>Nepal-Asia 2001</v>
      </c>
      <c r="B285" s="8" t="s">
        <v>209</v>
      </c>
      <c r="C285" s="8" t="s">
        <v>61</v>
      </c>
      <c r="D285" s="9" t="s">
        <v>63</v>
      </c>
      <c r="E285" s="14">
        <v>3.2000000000000001E-2</v>
      </c>
      <c r="F285" s="14">
        <v>5.7000000000000002E-2</v>
      </c>
      <c r="G285" s="14">
        <v>64</v>
      </c>
      <c r="H285" s="14">
        <v>62</v>
      </c>
      <c r="I285" s="14">
        <v>0.40300000000000002</v>
      </c>
      <c r="J285" s="14">
        <v>0.55900000000000005</v>
      </c>
      <c r="K285" s="14">
        <v>3.9E-2</v>
      </c>
      <c r="L285" s="14">
        <v>23655119</v>
      </c>
      <c r="M285" s="14">
        <v>0.14000000000000001</v>
      </c>
    </row>
    <row r="286" spans="1:13" ht="14.4">
      <c r="A286" s="18" t="str">
        <f t="shared" si="4"/>
        <v>Pakistan-Asia 2001</v>
      </c>
      <c r="B286" s="8" t="s">
        <v>220</v>
      </c>
      <c r="C286" s="8" t="s">
        <v>61</v>
      </c>
      <c r="D286" s="9" t="s">
        <v>63</v>
      </c>
      <c r="E286" s="14">
        <v>0.03</v>
      </c>
      <c r="F286" s="14">
        <v>8.5999999999999993E-2</v>
      </c>
      <c r="G286" s="14">
        <v>65</v>
      </c>
      <c r="H286" s="14">
        <v>63</v>
      </c>
      <c r="I286" s="14">
        <v>0.40899999999999997</v>
      </c>
      <c r="J286" s="14">
        <v>0.55200000000000005</v>
      </c>
      <c r="K286" s="14">
        <v>0.04</v>
      </c>
      <c r="L286" s="14">
        <v>146857081</v>
      </c>
      <c r="M286" s="14">
        <v>0.33400000000000002</v>
      </c>
    </row>
    <row r="287" spans="1:13" ht="14.4">
      <c r="A287" s="18" t="str">
        <f t="shared" si="4"/>
        <v>Philippines-Asia 2001</v>
      </c>
      <c r="B287" s="8" t="s">
        <v>225</v>
      </c>
      <c r="C287" s="8" t="s">
        <v>61</v>
      </c>
      <c r="D287" s="9" t="s">
        <v>63</v>
      </c>
      <c r="E287" s="14">
        <v>2.9000000000000001E-2</v>
      </c>
      <c r="F287" s="14">
        <v>0.03</v>
      </c>
      <c r="G287" s="14">
        <v>70</v>
      </c>
      <c r="H287" s="14">
        <v>64</v>
      </c>
      <c r="I287" s="14">
        <v>0.38200000000000001</v>
      </c>
      <c r="J287" s="14">
        <v>0.58499999999999996</v>
      </c>
      <c r="K287" s="14">
        <v>3.3000000000000002E-2</v>
      </c>
      <c r="L287" s="14">
        <v>79297756</v>
      </c>
      <c r="M287" s="14">
        <v>0.47699999999999998</v>
      </c>
    </row>
    <row r="288" spans="1:13" ht="14.4">
      <c r="A288" s="18" t="str">
        <f t="shared" si="4"/>
        <v>Singapore-Asia 2001</v>
      </c>
      <c r="B288" s="8" t="s">
        <v>241</v>
      </c>
      <c r="C288" s="8" t="s">
        <v>61</v>
      </c>
      <c r="D288" s="9" t="s">
        <v>63</v>
      </c>
      <c r="E288" s="14">
        <v>1.2E-2</v>
      </c>
      <c r="F288" s="14">
        <v>3.0000000000000001E-3</v>
      </c>
      <c r="G288" s="14">
        <v>80</v>
      </c>
      <c r="H288" s="14">
        <v>76</v>
      </c>
      <c r="I288" s="14">
        <v>0.21099999999999999</v>
      </c>
      <c r="J288" s="14">
        <v>0.71399999999999997</v>
      </c>
      <c r="K288" s="14">
        <v>7.4999999999999997E-2</v>
      </c>
      <c r="L288" s="14">
        <v>4138000</v>
      </c>
      <c r="M288" s="14">
        <v>1</v>
      </c>
    </row>
    <row r="289" spans="1:13" ht="14.4">
      <c r="A289" s="18" t="str">
        <f t="shared" si="4"/>
        <v>Sri Lanka-Asia 2001</v>
      </c>
      <c r="B289" s="8" t="s">
        <v>251</v>
      </c>
      <c r="C289" s="8" t="s">
        <v>61</v>
      </c>
      <c r="D289" s="9" t="s">
        <v>63</v>
      </c>
      <c r="E289" s="14">
        <v>1.7999999999999999E-2</v>
      </c>
      <c r="F289" s="14">
        <v>1.2999999999999999E-2</v>
      </c>
      <c r="G289" s="14">
        <v>76</v>
      </c>
      <c r="H289" s="14">
        <v>68</v>
      </c>
      <c r="I289" s="14">
        <v>0.26500000000000001</v>
      </c>
      <c r="J289" s="14">
        <v>0.67200000000000004</v>
      </c>
      <c r="K289" s="14">
        <v>6.4000000000000001E-2</v>
      </c>
      <c r="L289" s="14">
        <v>18797000</v>
      </c>
      <c r="M289" s="14">
        <v>0.184</v>
      </c>
    </row>
    <row r="290" spans="1:13" ht="14.4">
      <c r="A290" s="18" t="str">
        <f t="shared" si="4"/>
        <v>Tajikistan-Asia 2001</v>
      </c>
      <c r="B290" s="8" t="s">
        <v>262</v>
      </c>
      <c r="C290" s="8" t="s">
        <v>61</v>
      </c>
      <c r="D290" s="9" t="s">
        <v>63</v>
      </c>
      <c r="E290" s="14">
        <v>0.03</v>
      </c>
      <c r="F290" s="14">
        <v>7.0000000000000007E-2</v>
      </c>
      <c r="G290" s="14">
        <v>68</v>
      </c>
      <c r="H290" s="14">
        <v>60</v>
      </c>
      <c r="I290" s="14">
        <v>0.42099999999999999</v>
      </c>
      <c r="J290" s="14">
        <v>0.54300000000000004</v>
      </c>
      <c r="K290" s="14">
        <v>3.5999999999999997E-2</v>
      </c>
      <c r="L290" s="14">
        <v>6289340</v>
      </c>
      <c r="M290" s="14">
        <v>0.26500000000000001</v>
      </c>
    </row>
    <row r="291" spans="1:13" ht="14.4">
      <c r="A291" s="18" t="str">
        <f t="shared" si="4"/>
        <v>Thailand-Asia 2001</v>
      </c>
      <c r="B291" s="8" t="s">
        <v>264</v>
      </c>
      <c r="C291" s="8" t="s">
        <v>61</v>
      </c>
      <c r="D291" s="9" t="s">
        <v>63</v>
      </c>
      <c r="E291" s="14">
        <v>1.4E-2</v>
      </c>
      <c r="F291" s="14">
        <v>1.7999999999999999E-2</v>
      </c>
      <c r="G291" s="14">
        <v>75</v>
      </c>
      <c r="H291" s="14">
        <v>67</v>
      </c>
      <c r="I291" s="14">
        <v>0.23799999999999999</v>
      </c>
      <c r="J291" s="14">
        <v>0.69399999999999995</v>
      </c>
      <c r="K291" s="14">
        <v>6.8000000000000005E-2</v>
      </c>
      <c r="L291" s="14">
        <v>63069070</v>
      </c>
      <c r="M291" s="14">
        <v>0.32600000000000001</v>
      </c>
    </row>
    <row r="292" spans="1:13" ht="14.4">
      <c r="A292" s="18" t="str">
        <f t="shared" si="4"/>
        <v>Timor-Leste-Asia 2001</v>
      </c>
      <c r="B292" s="8" t="s">
        <v>265</v>
      </c>
      <c r="C292" s="8" t="s">
        <v>61</v>
      </c>
      <c r="D292" s="9" t="s">
        <v>63</v>
      </c>
      <c r="E292" s="14">
        <v>4.1000000000000002E-2</v>
      </c>
      <c r="F292" s="14">
        <v>0.08</v>
      </c>
      <c r="G292" s="14">
        <v>62</v>
      </c>
      <c r="H292" s="14">
        <v>59</v>
      </c>
      <c r="I292" s="14">
        <v>0.5</v>
      </c>
      <c r="J292" s="14">
        <v>0.47499999999999998</v>
      </c>
      <c r="K292" s="14">
        <v>2.4E-2</v>
      </c>
      <c r="L292" s="14">
        <v>871353</v>
      </c>
      <c r="M292" s="14">
        <v>0.246</v>
      </c>
    </row>
    <row r="293" spans="1:13" ht="14.4">
      <c r="A293" s="18" t="str">
        <f t="shared" si="4"/>
        <v>Turkmenistan-Asia 2001</v>
      </c>
      <c r="B293" s="8" t="s">
        <v>271</v>
      </c>
      <c r="C293" s="8" t="s">
        <v>61</v>
      </c>
      <c r="D293" s="9" t="s">
        <v>63</v>
      </c>
      <c r="E293" s="14">
        <v>2.3E-2</v>
      </c>
      <c r="F293" s="14">
        <v>6.5000000000000002E-2</v>
      </c>
      <c r="G293" s="14">
        <v>68</v>
      </c>
      <c r="H293" s="14">
        <v>60</v>
      </c>
      <c r="I293" s="14">
        <v>0.35599999999999998</v>
      </c>
      <c r="J293" s="14">
        <v>0.6</v>
      </c>
      <c r="K293" s="14">
        <v>4.3999999999999997E-2</v>
      </c>
      <c r="L293" s="14">
        <v>4551762</v>
      </c>
      <c r="M293" s="14">
        <v>0.46100000000000002</v>
      </c>
    </row>
    <row r="294" spans="1:13" ht="14.4">
      <c r="A294" s="18" t="str">
        <f t="shared" si="4"/>
        <v>Uzbekistan-Asia 2001</v>
      </c>
      <c r="B294" s="8" t="s">
        <v>279</v>
      </c>
      <c r="C294" s="8" t="s">
        <v>61</v>
      </c>
      <c r="D294" s="9" t="s">
        <v>63</v>
      </c>
      <c r="E294" s="14">
        <v>2.1000000000000001E-2</v>
      </c>
      <c r="F294" s="14">
        <v>5.1999999999999998E-2</v>
      </c>
      <c r="G294" s="14">
        <v>70</v>
      </c>
      <c r="H294" s="14">
        <v>64</v>
      </c>
      <c r="I294" s="14">
        <v>0.36499999999999999</v>
      </c>
      <c r="J294" s="14">
        <v>0.59099999999999997</v>
      </c>
      <c r="K294" s="14">
        <v>4.3999999999999997E-2</v>
      </c>
      <c r="L294" s="14">
        <v>24964450</v>
      </c>
      <c r="M294" s="14">
        <v>0.373</v>
      </c>
    </row>
    <row r="295" spans="1:13" ht="14.4">
      <c r="A295" s="18" t="str">
        <f t="shared" si="4"/>
        <v>Vietnam-Asia 2001</v>
      </c>
      <c r="B295" s="8" t="s">
        <v>282</v>
      </c>
      <c r="C295" s="8" t="s">
        <v>61</v>
      </c>
      <c r="D295" s="9" t="s">
        <v>63</v>
      </c>
      <c r="E295" s="14">
        <v>1.7000000000000001E-2</v>
      </c>
      <c r="F295" s="14">
        <v>2.5999999999999999E-2</v>
      </c>
      <c r="G295" s="14">
        <v>79</v>
      </c>
      <c r="H295" s="14">
        <v>69</v>
      </c>
      <c r="I295" s="14">
        <v>0.307</v>
      </c>
      <c r="J295" s="14">
        <v>0.628</v>
      </c>
      <c r="K295" s="14">
        <v>6.5000000000000002E-2</v>
      </c>
      <c r="L295" s="14">
        <v>78621000</v>
      </c>
      <c r="M295" s="14">
        <v>0.249</v>
      </c>
    </row>
    <row r="296" spans="1:13" ht="14.4">
      <c r="A296" s="18" t="str">
        <f t="shared" si="4"/>
        <v>Albania-Europe 2001</v>
      </c>
      <c r="B296" s="8" t="s">
        <v>75</v>
      </c>
      <c r="C296" s="8" t="s">
        <v>76</v>
      </c>
      <c r="D296" s="9" t="s">
        <v>63</v>
      </c>
      <c r="E296" s="14">
        <v>1.7999999999999999E-2</v>
      </c>
      <c r="F296" s="14">
        <v>2.1999999999999999E-2</v>
      </c>
      <c r="G296" s="14">
        <v>78</v>
      </c>
      <c r="H296" s="14">
        <v>72</v>
      </c>
      <c r="I296" s="14">
        <v>0.29699999999999999</v>
      </c>
      <c r="J296" s="14">
        <v>0.63200000000000001</v>
      </c>
      <c r="K296" s="14">
        <v>7.0999999999999994E-2</v>
      </c>
      <c r="L296" s="14">
        <v>3064111</v>
      </c>
      <c r="M296" s="14">
        <v>0.42399999999999999</v>
      </c>
    </row>
    <row r="297" spans="1:13" ht="14.4">
      <c r="A297" s="18" t="str">
        <f t="shared" si="4"/>
        <v>Andorra-Europe 2001</v>
      </c>
      <c r="B297" s="8" t="s">
        <v>81</v>
      </c>
      <c r="C297" s="8" t="s">
        <v>76</v>
      </c>
      <c r="D297" s="9" t="s">
        <v>63</v>
      </c>
      <c r="E297" s="14">
        <v>1.2E-2</v>
      </c>
      <c r="F297" s="14">
        <v>4.0000000000000001E-3</v>
      </c>
      <c r="G297" s="8"/>
      <c r="H297" s="8"/>
      <c r="I297" s="8"/>
      <c r="J297" s="8"/>
      <c r="K297" s="8"/>
      <c r="L297" s="14">
        <v>68000</v>
      </c>
      <c r="M297" s="14">
        <v>0.92100000000000004</v>
      </c>
    </row>
    <row r="298" spans="1:13" ht="14.4">
      <c r="A298" s="18" t="str">
        <f t="shared" si="4"/>
        <v>Austria-Europe 2001</v>
      </c>
      <c r="B298" s="8" t="s">
        <v>89</v>
      </c>
      <c r="C298" s="8" t="s">
        <v>76</v>
      </c>
      <c r="D298" s="9" t="s">
        <v>63</v>
      </c>
      <c r="E298" s="14">
        <v>8.9999999999999993E-3</v>
      </c>
      <c r="F298" s="14">
        <v>5.0000000000000001E-3</v>
      </c>
      <c r="G298" s="14">
        <v>82</v>
      </c>
      <c r="H298" s="14">
        <v>76</v>
      </c>
      <c r="I298" s="14">
        <v>0.16800000000000001</v>
      </c>
      <c r="J298" s="14">
        <v>0.67600000000000005</v>
      </c>
      <c r="K298" s="14">
        <v>0.156</v>
      </c>
      <c r="L298" s="14">
        <v>8042293</v>
      </c>
      <c r="M298" s="14">
        <v>0.65800000000000003</v>
      </c>
    </row>
    <row r="299" spans="1:13" ht="14.4">
      <c r="A299" s="18" t="str">
        <f t="shared" si="4"/>
        <v>Belarus-Europe 2001</v>
      </c>
      <c r="B299" s="8" t="s">
        <v>96</v>
      </c>
      <c r="C299" s="8" t="s">
        <v>76</v>
      </c>
      <c r="D299" s="9" t="s">
        <v>63</v>
      </c>
      <c r="E299" s="14">
        <v>8.9999999999999993E-3</v>
      </c>
      <c r="F299" s="14">
        <v>0.01</v>
      </c>
      <c r="G299" s="14">
        <v>75</v>
      </c>
      <c r="H299" s="14">
        <v>63</v>
      </c>
      <c r="I299" s="14">
        <v>0.17899999999999999</v>
      </c>
      <c r="J299" s="14">
        <v>0.68400000000000005</v>
      </c>
      <c r="K299" s="14">
        <v>0.13700000000000001</v>
      </c>
      <c r="L299" s="14">
        <v>9928000</v>
      </c>
      <c r="M299" s="14">
        <v>0.70499999999999996</v>
      </c>
    </row>
    <row r="300" spans="1:13" ht="14.4">
      <c r="A300" s="18" t="str">
        <f t="shared" si="4"/>
        <v>Belgium-Europe 2001</v>
      </c>
      <c r="B300" s="8" t="s">
        <v>97</v>
      </c>
      <c r="C300" s="8" t="s">
        <v>76</v>
      </c>
      <c r="D300" s="9" t="s">
        <v>63</v>
      </c>
      <c r="E300" s="14">
        <v>1.0999999999999999E-2</v>
      </c>
      <c r="F300" s="14">
        <v>5.0000000000000001E-3</v>
      </c>
      <c r="G300" s="14">
        <v>81</v>
      </c>
      <c r="H300" s="14">
        <v>75</v>
      </c>
      <c r="I300" s="14">
        <v>0.17499999999999999</v>
      </c>
      <c r="J300" s="14">
        <v>0.65500000000000003</v>
      </c>
      <c r="K300" s="14">
        <v>0.17</v>
      </c>
      <c r="L300" s="14">
        <v>10286570</v>
      </c>
      <c r="M300" s="14">
        <v>0.97199999999999998</v>
      </c>
    </row>
    <row r="301" spans="1:13" ht="14.4">
      <c r="A301" s="18" t="str">
        <f t="shared" si="4"/>
        <v>Bosnia and Herzegovina-Europe 2001</v>
      </c>
      <c r="B301" s="8" t="s">
        <v>103</v>
      </c>
      <c r="C301" s="8" t="s">
        <v>76</v>
      </c>
      <c r="D301" s="9" t="s">
        <v>63</v>
      </c>
      <c r="E301" s="14">
        <v>0.01</v>
      </c>
      <c r="F301" s="14">
        <v>8.0000000000000002E-3</v>
      </c>
      <c r="G301" s="14">
        <v>77</v>
      </c>
      <c r="H301" s="14">
        <v>73</v>
      </c>
      <c r="I301" s="14">
        <v>0.19900000000000001</v>
      </c>
      <c r="J301" s="14">
        <v>0.68899999999999995</v>
      </c>
      <c r="K301" s="14">
        <v>0.112</v>
      </c>
      <c r="L301" s="14">
        <v>3879353</v>
      </c>
      <c r="M301" s="14">
        <v>0.39300000000000002</v>
      </c>
    </row>
    <row r="302" spans="1:13" ht="14.4">
      <c r="A302" s="18" t="str">
        <f t="shared" si="4"/>
        <v>Bulgaria-Europe 2001</v>
      </c>
      <c r="B302" s="8" t="s">
        <v>107</v>
      </c>
      <c r="C302" s="8" t="s">
        <v>76</v>
      </c>
      <c r="D302" s="9" t="s">
        <v>63</v>
      </c>
      <c r="E302" s="14">
        <v>8.9999999999999993E-3</v>
      </c>
      <c r="F302" s="14">
        <v>1.7000000000000001E-2</v>
      </c>
      <c r="G302" s="14">
        <v>75</v>
      </c>
      <c r="H302" s="14">
        <v>69</v>
      </c>
      <c r="I302" s="14">
        <v>0.152</v>
      </c>
      <c r="J302" s="14">
        <v>0.68</v>
      </c>
      <c r="K302" s="14">
        <v>0.16800000000000001</v>
      </c>
      <c r="L302" s="14">
        <v>8020282</v>
      </c>
      <c r="M302" s="14">
        <v>0.69199999999999995</v>
      </c>
    </row>
    <row r="303" spans="1:13" ht="14.4">
      <c r="A303" s="18" t="str">
        <f t="shared" si="4"/>
        <v>Croatia-Europe 2001</v>
      </c>
      <c r="B303" s="8" t="s">
        <v>124</v>
      </c>
      <c r="C303" s="8" t="s">
        <v>76</v>
      </c>
      <c r="D303" s="9" t="s">
        <v>63</v>
      </c>
      <c r="E303" s="14">
        <v>8.9999999999999993E-3</v>
      </c>
      <c r="F303" s="14">
        <v>7.0000000000000001E-3</v>
      </c>
      <c r="G303" s="14">
        <v>78</v>
      </c>
      <c r="H303" s="14">
        <v>71</v>
      </c>
      <c r="I303" s="14">
        <v>0.16900000000000001</v>
      </c>
      <c r="J303" s="14">
        <v>0.67200000000000004</v>
      </c>
      <c r="K303" s="14">
        <v>0.159</v>
      </c>
      <c r="L303" s="14">
        <v>4440000</v>
      </c>
      <c r="M303" s="14">
        <v>0.55700000000000005</v>
      </c>
    </row>
    <row r="304" spans="1:13" ht="14.4">
      <c r="A304" s="18" t="str">
        <f t="shared" si="4"/>
        <v>Cyprus-Europe 2001</v>
      </c>
      <c r="B304" s="8" t="s">
        <v>127</v>
      </c>
      <c r="C304" s="8" t="s">
        <v>76</v>
      </c>
      <c r="D304" s="9" t="s">
        <v>63</v>
      </c>
      <c r="E304" s="14">
        <v>1.2999999999999999E-2</v>
      </c>
      <c r="F304" s="14">
        <v>5.0000000000000001E-3</v>
      </c>
      <c r="G304" s="14">
        <v>80</v>
      </c>
      <c r="H304" s="14">
        <v>76</v>
      </c>
      <c r="I304" s="14">
        <v>0.219</v>
      </c>
      <c r="J304" s="14">
        <v>0.67800000000000005</v>
      </c>
      <c r="K304" s="14">
        <v>0.10299999999999999</v>
      </c>
      <c r="L304" s="14">
        <v>961481</v>
      </c>
      <c r="M304" s="14">
        <v>0.68799999999999994</v>
      </c>
    </row>
    <row r="305" spans="1:13" ht="14.4">
      <c r="A305" s="18" t="str">
        <f t="shared" si="4"/>
        <v>Czech Republic-Europe 2001</v>
      </c>
      <c r="B305" s="8" t="s">
        <v>128</v>
      </c>
      <c r="C305" s="8" t="s">
        <v>76</v>
      </c>
      <c r="D305" s="9" t="s">
        <v>63</v>
      </c>
      <c r="E305" s="14">
        <v>8.9999999999999993E-3</v>
      </c>
      <c r="F305" s="14">
        <v>5.0000000000000001E-3</v>
      </c>
      <c r="G305" s="14">
        <v>78</v>
      </c>
      <c r="H305" s="14">
        <v>72</v>
      </c>
      <c r="I305" s="14">
        <v>0.161</v>
      </c>
      <c r="J305" s="14">
        <v>0.7</v>
      </c>
      <c r="K305" s="14">
        <v>0.13900000000000001</v>
      </c>
      <c r="L305" s="14">
        <v>10216605</v>
      </c>
      <c r="M305" s="14">
        <v>0.73899999999999999</v>
      </c>
    </row>
    <row r="306" spans="1:13" ht="14.4">
      <c r="A306" s="18" t="str">
        <f t="shared" si="4"/>
        <v>Denmark-Europe 2001</v>
      </c>
      <c r="B306" s="8" t="s">
        <v>129</v>
      </c>
      <c r="C306" s="8" t="s">
        <v>76</v>
      </c>
      <c r="D306" s="9" t="s">
        <v>63</v>
      </c>
      <c r="E306" s="14">
        <v>1.2E-2</v>
      </c>
      <c r="F306" s="14">
        <v>5.0000000000000001E-3</v>
      </c>
      <c r="G306" s="14">
        <v>79</v>
      </c>
      <c r="H306" s="14">
        <v>75</v>
      </c>
      <c r="I306" s="14">
        <v>0.186</v>
      </c>
      <c r="J306" s="14">
        <v>0.66500000000000004</v>
      </c>
      <c r="K306" s="14">
        <v>0.14799999999999999</v>
      </c>
      <c r="L306" s="14">
        <v>5358783</v>
      </c>
      <c r="M306" s="14">
        <v>0.85199999999999998</v>
      </c>
    </row>
    <row r="307" spans="1:13" ht="14.4">
      <c r="A307" s="18" t="str">
        <f t="shared" si="4"/>
        <v>Estonia-Europe 2001</v>
      </c>
      <c r="B307" s="8" t="s">
        <v>138</v>
      </c>
      <c r="C307" s="8" t="s">
        <v>76</v>
      </c>
      <c r="D307" s="9" t="s">
        <v>63</v>
      </c>
      <c r="E307" s="14">
        <v>8.9999999999999993E-3</v>
      </c>
      <c r="F307" s="14">
        <v>8.0000000000000002E-3</v>
      </c>
      <c r="G307" s="14">
        <v>76</v>
      </c>
      <c r="H307" s="14">
        <v>65</v>
      </c>
      <c r="I307" s="14">
        <v>0.17399999999999999</v>
      </c>
      <c r="J307" s="14">
        <v>0.67100000000000004</v>
      </c>
      <c r="K307" s="14">
        <v>0.155</v>
      </c>
      <c r="L307" s="14">
        <v>1388115</v>
      </c>
      <c r="M307" s="14">
        <v>0.69199999999999995</v>
      </c>
    </row>
    <row r="308" spans="1:13" ht="14.4">
      <c r="A308" s="18" t="str">
        <f t="shared" si="4"/>
        <v>Faeroe Islands-Europe 2001</v>
      </c>
      <c r="B308" s="8" t="s">
        <v>140</v>
      </c>
      <c r="C308" s="8" t="s">
        <v>76</v>
      </c>
      <c r="D308" s="9" t="s">
        <v>63</v>
      </c>
      <c r="E308" s="8"/>
      <c r="F308" s="8"/>
      <c r="G308" s="14">
        <v>82</v>
      </c>
      <c r="H308" s="14">
        <v>77</v>
      </c>
      <c r="I308" s="8"/>
      <c r="J308" s="8"/>
      <c r="K308" s="8"/>
      <c r="L308" s="14">
        <v>47135</v>
      </c>
      <c r="M308" s="14">
        <v>0.372</v>
      </c>
    </row>
    <row r="309" spans="1:13" ht="14.4">
      <c r="A309" s="18" t="str">
        <f t="shared" si="4"/>
        <v>Finland-Europe 2001</v>
      </c>
      <c r="B309" s="8" t="s">
        <v>142</v>
      </c>
      <c r="C309" s="8" t="s">
        <v>76</v>
      </c>
      <c r="D309" s="9" t="s">
        <v>63</v>
      </c>
      <c r="E309" s="14">
        <v>1.0999999999999999E-2</v>
      </c>
      <c r="F309" s="14">
        <v>3.0000000000000001E-3</v>
      </c>
      <c r="G309" s="14">
        <v>82</v>
      </c>
      <c r="H309" s="14">
        <v>75</v>
      </c>
      <c r="I309" s="14">
        <v>0.18</v>
      </c>
      <c r="J309" s="14">
        <v>0.66900000000000004</v>
      </c>
      <c r="K309" s="14">
        <v>0.151</v>
      </c>
      <c r="L309" s="14">
        <v>5188008</v>
      </c>
      <c r="M309" s="14">
        <v>0.82399999999999995</v>
      </c>
    </row>
    <row r="310" spans="1:13" ht="14.4">
      <c r="A310" s="18" t="str">
        <f t="shared" si="4"/>
        <v>France-Europe 2001</v>
      </c>
      <c r="B310" s="8" t="s">
        <v>143</v>
      </c>
      <c r="C310" s="8" t="s">
        <v>76</v>
      </c>
      <c r="D310" s="9" t="s">
        <v>63</v>
      </c>
      <c r="E310" s="14">
        <v>1.2999999999999999E-2</v>
      </c>
      <c r="F310" s="14">
        <v>4.0000000000000001E-3</v>
      </c>
      <c r="G310" s="14">
        <v>83</v>
      </c>
      <c r="H310" s="14">
        <v>76</v>
      </c>
      <c r="I310" s="14">
        <v>0.188</v>
      </c>
      <c r="J310" s="14">
        <v>0.65100000000000002</v>
      </c>
      <c r="K310" s="14">
        <v>0.161</v>
      </c>
      <c r="L310" s="14">
        <v>61355725</v>
      </c>
      <c r="M310" s="14">
        <v>0.76100000000000001</v>
      </c>
    </row>
    <row r="311" spans="1:13" ht="14.4">
      <c r="A311" s="18" t="str">
        <f t="shared" si="4"/>
        <v>Germany-Europe 2001</v>
      </c>
      <c r="B311" s="8" t="s">
        <v>148</v>
      </c>
      <c r="C311" s="8" t="s">
        <v>76</v>
      </c>
      <c r="D311" s="9" t="s">
        <v>63</v>
      </c>
      <c r="E311" s="14">
        <v>8.9999999999999993E-3</v>
      </c>
      <c r="F311" s="14">
        <v>4.0000000000000001E-3</v>
      </c>
      <c r="G311" s="14">
        <v>81</v>
      </c>
      <c r="H311" s="14">
        <v>76</v>
      </c>
      <c r="I311" s="14">
        <v>0.154</v>
      </c>
      <c r="J311" s="14">
        <v>0.67900000000000005</v>
      </c>
      <c r="K311" s="14">
        <v>0.16800000000000001</v>
      </c>
      <c r="L311" s="14">
        <v>82349925</v>
      </c>
      <c r="M311" s="14">
        <v>0.73099999999999998</v>
      </c>
    </row>
    <row r="312" spans="1:13" ht="14.4">
      <c r="A312" s="18" t="str">
        <f t="shared" si="4"/>
        <v>Greece-Europe 2001</v>
      </c>
      <c r="B312" s="8" t="s">
        <v>150</v>
      </c>
      <c r="C312" s="8" t="s">
        <v>76</v>
      </c>
      <c r="D312" s="9" t="s">
        <v>63</v>
      </c>
      <c r="E312" s="14">
        <v>8.9999999999999993E-3</v>
      </c>
      <c r="F312" s="14">
        <v>6.0000000000000001E-3</v>
      </c>
      <c r="G312" s="14">
        <v>81</v>
      </c>
      <c r="H312" s="14">
        <v>76</v>
      </c>
      <c r="I312" s="14">
        <v>0.15</v>
      </c>
      <c r="J312" s="14">
        <v>0.67800000000000005</v>
      </c>
      <c r="K312" s="14">
        <v>0.17199999999999999</v>
      </c>
      <c r="L312" s="14">
        <v>10951764</v>
      </c>
      <c r="M312" s="14">
        <v>0.72899999999999998</v>
      </c>
    </row>
    <row r="313" spans="1:13" ht="14.4">
      <c r="A313" s="18" t="str">
        <f t="shared" si="4"/>
        <v>Hungary-Europe 2001</v>
      </c>
      <c r="B313" s="8" t="s">
        <v>161</v>
      </c>
      <c r="C313" s="8" t="s">
        <v>76</v>
      </c>
      <c r="D313" s="9" t="s">
        <v>63</v>
      </c>
      <c r="E313" s="14">
        <v>0.01</v>
      </c>
      <c r="F313" s="14">
        <v>8.9999999999999993E-3</v>
      </c>
      <c r="G313" s="14">
        <v>77</v>
      </c>
      <c r="H313" s="14">
        <v>68</v>
      </c>
      <c r="I313" s="14">
        <v>0.16600000000000001</v>
      </c>
      <c r="J313" s="14">
        <v>0.68200000000000005</v>
      </c>
      <c r="K313" s="14">
        <v>0.153</v>
      </c>
      <c r="L313" s="14">
        <v>10187576</v>
      </c>
      <c r="M313" s="14">
        <v>0.64700000000000002</v>
      </c>
    </row>
    <row r="314" spans="1:13" ht="14.4">
      <c r="A314" s="18" t="str">
        <f t="shared" si="4"/>
        <v>Iceland-Europe 2001</v>
      </c>
      <c r="B314" s="8" t="s">
        <v>162</v>
      </c>
      <c r="C314" s="8" t="s">
        <v>76</v>
      </c>
      <c r="D314" s="9" t="s">
        <v>63</v>
      </c>
      <c r="E314" s="14">
        <v>1.4E-2</v>
      </c>
      <c r="F314" s="14">
        <v>3.0000000000000001E-3</v>
      </c>
      <c r="G314" s="14">
        <v>83</v>
      </c>
      <c r="H314" s="14">
        <v>78</v>
      </c>
      <c r="I314" s="14">
        <v>0.23</v>
      </c>
      <c r="J314" s="14">
        <v>0.65300000000000002</v>
      </c>
      <c r="K314" s="14">
        <v>0.11600000000000001</v>
      </c>
      <c r="L314" s="14">
        <v>284968</v>
      </c>
      <c r="M314" s="14">
        <v>0.92500000000000004</v>
      </c>
    </row>
    <row r="315" spans="1:13" ht="14.4">
      <c r="A315" s="18" t="str">
        <f t="shared" si="4"/>
        <v>Ireland-Europe 2001</v>
      </c>
      <c r="B315" s="8" t="s">
        <v>167</v>
      </c>
      <c r="C315" s="8" t="s">
        <v>76</v>
      </c>
      <c r="D315" s="9" t="s">
        <v>63</v>
      </c>
      <c r="E315" s="14">
        <v>1.4999999999999999E-2</v>
      </c>
      <c r="F315" s="14">
        <v>6.0000000000000001E-3</v>
      </c>
      <c r="G315" s="14">
        <v>80</v>
      </c>
      <c r="H315" s="14">
        <v>75</v>
      </c>
      <c r="I315" s="14">
        <v>0.214</v>
      </c>
      <c r="J315" s="14">
        <v>0.67400000000000004</v>
      </c>
      <c r="K315" s="14">
        <v>0.112</v>
      </c>
      <c r="L315" s="14">
        <v>3866243</v>
      </c>
      <c r="M315" s="14">
        <v>0.59399999999999997</v>
      </c>
    </row>
    <row r="316" spans="1:13" ht="14.4">
      <c r="A316" s="18" t="str">
        <f t="shared" si="4"/>
        <v>Isle of Man-Europe 2001</v>
      </c>
      <c r="B316" s="8" t="s">
        <v>168</v>
      </c>
      <c r="C316" s="8" t="s">
        <v>76</v>
      </c>
      <c r="D316" s="9" t="s">
        <v>63</v>
      </c>
      <c r="E316" s="8"/>
      <c r="F316" s="8"/>
      <c r="G316" s="8"/>
      <c r="H316" s="8"/>
      <c r="I316" s="8"/>
      <c r="J316" s="8"/>
      <c r="K316" s="8"/>
      <c r="L316" s="14">
        <v>77616</v>
      </c>
      <c r="M316" s="14">
        <v>0.51800000000000002</v>
      </c>
    </row>
    <row r="317" spans="1:13" ht="14.4">
      <c r="A317" s="18" t="str">
        <f t="shared" si="4"/>
        <v>Italy-Europe 2001</v>
      </c>
      <c r="B317" s="8" t="s">
        <v>170</v>
      </c>
      <c r="C317" s="8" t="s">
        <v>76</v>
      </c>
      <c r="D317" s="9" t="s">
        <v>63</v>
      </c>
      <c r="E317" s="14">
        <v>8.9999999999999993E-3</v>
      </c>
      <c r="F317" s="14">
        <v>4.0000000000000001E-3</v>
      </c>
      <c r="G317" s="14">
        <v>83</v>
      </c>
      <c r="H317" s="14">
        <v>77</v>
      </c>
      <c r="I317" s="14">
        <v>0.14299999999999999</v>
      </c>
      <c r="J317" s="14">
        <v>0.67200000000000004</v>
      </c>
      <c r="K317" s="14">
        <v>0.186</v>
      </c>
      <c r="L317" s="14">
        <v>56974100</v>
      </c>
      <c r="M317" s="14">
        <v>0.67300000000000004</v>
      </c>
    </row>
    <row r="318" spans="1:13" ht="14.4">
      <c r="A318" s="18" t="str">
        <f t="shared" si="4"/>
        <v>Kosovo-Europe 2001</v>
      </c>
      <c r="B318" s="8" t="s">
        <v>177</v>
      </c>
      <c r="C318" s="8" t="s">
        <v>76</v>
      </c>
      <c r="D318" s="9" t="s">
        <v>63</v>
      </c>
      <c r="E318" s="14">
        <v>2.1999999999999999E-2</v>
      </c>
      <c r="F318" s="8"/>
      <c r="G318" s="14">
        <v>70</v>
      </c>
      <c r="H318" s="14">
        <v>66</v>
      </c>
      <c r="I318" s="8"/>
      <c r="J318" s="8"/>
      <c r="K318" s="8"/>
      <c r="L318" s="14">
        <v>1701154</v>
      </c>
      <c r="M318" s="8"/>
    </row>
    <row r="319" spans="1:13" ht="14.4">
      <c r="A319" s="18" t="str">
        <f t="shared" si="4"/>
        <v>Latvia-Europe 2001</v>
      </c>
      <c r="B319" s="8" t="s">
        <v>181</v>
      </c>
      <c r="C319" s="8" t="s">
        <v>76</v>
      </c>
      <c r="D319" s="9" t="s">
        <v>63</v>
      </c>
      <c r="E319" s="14">
        <v>8.0000000000000002E-3</v>
      </c>
      <c r="F319" s="14">
        <v>1.4E-2</v>
      </c>
      <c r="G319" s="14">
        <v>77</v>
      </c>
      <c r="H319" s="14">
        <v>65</v>
      </c>
      <c r="I319" s="14">
        <v>0.17199999999999999</v>
      </c>
      <c r="J319" s="14">
        <v>0.67400000000000004</v>
      </c>
      <c r="K319" s="14">
        <v>0.154</v>
      </c>
      <c r="L319" s="14">
        <v>2337170</v>
      </c>
      <c r="M319" s="14">
        <v>0.68</v>
      </c>
    </row>
    <row r="320" spans="1:13" ht="14.4">
      <c r="A320" s="18" t="str">
        <f t="shared" si="4"/>
        <v>Liechtenstein-Europe 2001</v>
      </c>
      <c r="B320" s="8" t="s">
        <v>186</v>
      </c>
      <c r="C320" s="8" t="s">
        <v>76</v>
      </c>
      <c r="D320" s="9" t="s">
        <v>63</v>
      </c>
      <c r="E320" s="14">
        <v>1.2E-2</v>
      </c>
      <c r="F320" s="8"/>
      <c r="G320" s="14">
        <v>82</v>
      </c>
      <c r="H320" s="14">
        <v>76</v>
      </c>
      <c r="I320" s="8"/>
      <c r="J320" s="8"/>
      <c r="K320" s="8"/>
      <c r="L320" s="14">
        <v>33475</v>
      </c>
      <c r="M320" s="14">
        <v>0.15</v>
      </c>
    </row>
    <row r="321" spans="1:13" ht="14.4">
      <c r="A321" s="18" t="str">
        <f t="shared" si="4"/>
        <v>Lithuania-Europe 2001</v>
      </c>
      <c r="B321" s="8" t="s">
        <v>187</v>
      </c>
      <c r="C321" s="8" t="s">
        <v>76</v>
      </c>
      <c r="D321" s="9" t="s">
        <v>63</v>
      </c>
      <c r="E321" s="14">
        <v>8.9999999999999993E-3</v>
      </c>
      <c r="F321" s="14">
        <v>8.9999999999999993E-3</v>
      </c>
      <c r="G321" s="14">
        <v>78</v>
      </c>
      <c r="H321" s="14">
        <v>66</v>
      </c>
      <c r="I321" s="14">
        <v>0.193</v>
      </c>
      <c r="J321" s="14">
        <v>0.66500000000000004</v>
      </c>
      <c r="K321" s="14">
        <v>0.14199999999999999</v>
      </c>
      <c r="L321" s="14">
        <v>3470818</v>
      </c>
      <c r="M321" s="14">
        <v>0.66900000000000004</v>
      </c>
    </row>
    <row r="322" spans="1:13" ht="14.4">
      <c r="A322" s="18" t="str">
        <f t="shared" si="4"/>
        <v>Luxembourg-Europe 2001</v>
      </c>
      <c r="B322" s="8" t="s">
        <v>188</v>
      </c>
      <c r="C322" s="8" t="s">
        <v>76</v>
      </c>
      <c r="D322" s="9" t="s">
        <v>63</v>
      </c>
      <c r="E322" s="14">
        <v>1.2E-2</v>
      </c>
      <c r="F322" s="14">
        <v>4.0000000000000001E-3</v>
      </c>
      <c r="G322" s="14">
        <v>81</v>
      </c>
      <c r="H322" s="14">
        <v>75</v>
      </c>
      <c r="I322" s="14">
        <v>0.19</v>
      </c>
      <c r="J322" s="14">
        <v>0.66900000000000004</v>
      </c>
      <c r="K322" s="14">
        <v>0.14199999999999999</v>
      </c>
      <c r="L322" s="14">
        <v>441525</v>
      </c>
      <c r="M322" s="14">
        <v>0.84799999999999998</v>
      </c>
    </row>
    <row r="323" spans="1:13" ht="14.4">
      <c r="A323" s="18" t="str">
        <f t="shared" ref="A323:A386" si="5">CONCATENATE(B323," ",D323)</f>
        <v>North Macedonia-Europe 2001</v>
      </c>
      <c r="B323" s="8" t="s">
        <v>217</v>
      </c>
      <c r="C323" s="8" t="s">
        <v>76</v>
      </c>
      <c r="D323" s="9" t="s">
        <v>63</v>
      </c>
      <c r="E323" s="14">
        <v>1.2E-2</v>
      </c>
      <c r="F323" s="14">
        <v>1.4E-2</v>
      </c>
      <c r="G323" s="14">
        <v>76</v>
      </c>
      <c r="H323" s="14">
        <v>71</v>
      </c>
      <c r="I323" s="14">
        <v>0.219</v>
      </c>
      <c r="J323" s="14">
        <v>0.67900000000000005</v>
      </c>
      <c r="K323" s="14">
        <v>0.10299999999999999</v>
      </c>
      <c r="L323" s="14">
        <v>2065098</v>
      </c>
      <c r="M323" s="14">
        <v>0.58299999999999996</v>
      </c>
    </row>
    <row r="324" spans="1:13" ht="14.4">
      <c r="A324" s="18" t="str">
        <f t="shared" si="5"/>
        <v>Malta-Europe 2001</v>
      </c>
      <c r="B324" s="8" t="s">
        <v>195</v>
      </c>
      <c r="C324" s="8" t="s">
        <v>76</v>
      </c>
      <c r="D324" s="9" t="s">
        <v>63</v>
      </c>
      <c r="E324" s="14">
        <v>0.01</v>
      </c>
      <c r="F324" s="14">
        <v>7.0000000000000001E-3</v>
      </c>
      <c r="G324" s="14">
        <v>81</v>
      </c>
      <c r="H324" s="14">
        <v>77</v>
      </c>
      <c r="I324" s="14">
        <v>0.2</v>
      </c>
      <c r="J324" s="14">
        <v>0.68799999999999994</v>
      </c>
      <c r="K324" s="14">
        <v>0.111</v>
      </c>
      <c r="L324" s="14">
        <v>393028</v>
      </c>
      <c r="M324" s="14">
        <v>0.92600000000000005</v>
      </c>
    </row>
    <row r="325" spans="1:13" ht="14.4">
      <c r="A325" s="18" t="str">
        <f t="shared" si="5"/>
        <v>Moldova-Europe 2001</v>
      </c>
      <c r="B325" s="8" t="s">
        <v>201</v>
      </c>
      <c r="C325" s="8" t="s">
        <v>76</v>
      </c>
      <c r="D325" s="9" t="s">
        <v>63</v>
      </c>
      <c r="E325" s="14">
        <v>1.2E-2</v>
      </c>
      <c r="F325" s="14">
        <v>2.4E-2</v>
      </c>
      <c r="G325" s="14">
        <v>71</v>
      </c>
      <c r="H325" s="14">
        <v>63</v>
      </c>
      <c r="I325" s="14">
        <v>0.22800000000000001</v>
      </c>
      <c r="J325" s="14">
        <v>0.66900000000000004</v>
      </c>
      <c r="K325" s="14">
        <v>0.10199999999999999</v>
      </c>
      <c r="L325" s="14">
        <v>3631462</v>
      </c>
      <c r="M325" s="14">
        <v>0.45700000000000002</v>
      </c>
    </row>
    <row r="326" spans="1:13" ht="14.4">
      <c r="A326" s="18" t="str">
        <f t="shared" si="5"/>
        <v>Monaco-Europe 2001</v>
      </c>
      <c r="B326" s="8" t="s">
        <v>202</v>
      </c>
      <c r="C326" s="8" t="s">
        <v>76</v>
      </c>
      <c r="D326" s="9" t="s">
        <v>63</v>
      </c>
      <c r="E326" s="8"/>
      <c r="F326" s="14">
        <v>4.0000000000000001E-3</v>
      </c>
      <c r="G326" s="8"/>
      <c r="H326" s="8"/>
      <c r="I326" s="8"/>
      <c r="J326" s="8"/>
      <c r="K326" s="8"/>
      <c r="L326" s="14">
        <v>32366</v>
      </c>
      <c r="M326" s="14">
        <v>1</v>
      </c>
    </row>
    <row r="327" spans="1:13" ht="14.4">
      <c r="A327" s="18" t="str">
        <f t="shared" si="5"/>
        <v>Montenegro-Europe 2001</v>
      </c>
      <c r="B327" s="8" t="s">
        <v>204</v>
      </c>
      <c r="C327" s="8" t="s">
        <v>76</v>
      </c>
      <c r="D327" s="9" t="s">
        <v>63</v>
      </c>
      <c r="E327" s="14">
        <v>1.2999999999999999E-2</v>
      </c>
      <c r="F327" s="14">
        <v>1.2E-2</v>
      </c>
      <c r="G327" s="14">
        <v>77</v>
      </c>
      <c r="H327" s="14">
        <v>71</v>
      </c>
      <c r="I327" s="14">
        <v>0.21</v>
      </c>
      <c r="J327" s="14">
        <v>0.67300000000000004</v>
      </c>
      <c r="K327" s="14">
        <v>0.11700000000000001</v>
      </c>
      <c r="L327" s="14">
        <v>611525</v>
      </c>
      <c r="M327" s="14">
        <v>0.59599999999999997</v>
      </c>
    </row>
    <row r="328" spans="1:13" ht="14.4">
      <c r="A328" s="18" t="str">
        <f t="shared" si="5"/>
        <v>Netherlands-Europe 2001</v>
      </c>
      <c r="B328" s="8" t="s">
        <v>210</v>
      </c>
      <c r="C328" s="8" t="s">
        <v>76</v>
      </c>
      <c r="D328" s="9" t="s">
        <v>63</v>
      </c>
      <c r="E328" s="14">
        <v>1.2999999999999999E-2</v>
      </c>
      <c r="F328" s="14">
        <v>5.0000000000000001E-3</v>
      </c>
      <c r="G328" s="14">
        <v>81</v>
      </c>
      <c r="H328" s="14">
        <v>76</v>
      </c>
      <c r="I328" s="14">
        <v>0.186</v>
      </c>
      <c r="J328" s="14">
        <v>0.67800000000000005</v>
      </c>
      <c r="K328" s="14">
        <v>0.13600000000000001</v>
      </c>
      <c r="L328" s="14">
        <v>16046180</v>
      </c>
      <c r="M328" s="14">
        <v>0.77800000000000002</v>
      </c>
    </row>
    <row r="329" spans="1:13" ht="14.4">
      <c r="A329" s="18" t="str">
        <f t="shared" si="5"/>
        <v>Norway-Europe 2001</v>
      </c>
      <c r="B329" s="8" t="s">
        <v>218</v>
      </c>
      <c r="C329" s="8" t="s">
        <v>76</v>
      </c>
      <c r="D329" s="9" t="s">
        <v>63</v>
      </c>
      <c r="E329" s="14">
        <v>1.2999999999999999E-2</v>
      </c>
      <c r="F329" s="14">
        <v>4.0000000000000001E-3</v>
      </c>
      <c r="G329" s="14">
        <v>82</v>
      </c>
      <c r="H329" s="14">
        <v>76</v>
      </c>
      <c r="I329" s="14">
        <v>0.2</v>
      </c>
      <c r="J329" s="14">
        <v>0.65</v>
      </c>
      <c r="K329" s="14">
        <v>0.15</v>
      </c>
      <c r="L329" s="14">
        <v>4513751</v>
      </c>
      <c r="M329" s="14">
        <v>0.76600000000000001</v>
      </c>
    </row>
    <row r="330" spans="1:13" ht="14.4">
      <c r="A330" s="18" t="str">
        <f t="shared" si="5"/>
        <v>Poland-Europe 2001</v>
      </c>
      <c r="B330" s="8" t="s">
        <v>226</v>
      </c>
      <c r="C330" s="8" t="s">
        <v>76</v>
      </c>
      <c r="D330" s="9" t="s">
        <v>63</v>
      </c>
      <c r="E330" s="14">
        <v>0.01</v>
      </c>
      <c r="F330" s="14">
        <v>8.0000000000000002E-3</v>
      </c>
      <c r="G330" s="14">
        <v>78</v>
      </c>
      <c r="H330" s="14">
        <v>70</v>
      </c>
      <c r="I330" s="14">
        <v>0.187</v>
      </c>
      <c r="J330" s="14">
        <v>0.68799999999999994</v>
      </c>
      <c r="K330" s="14">
        <v>0.125</v>
      </c>
      <c r="L330" s="14">
        <v>38248076</v>
      </c>
      <c r="M330" s="14">
        <v>0.61799999999999999</v>
      </c>
    </row>
    <row r="331" spans="1:13" ht="14.4">
      <c r="A331" s="18" t="str">
        <f t="shared" si="5"/>
        <v>Portugal-Europe 2001</v>
      </c>
      <c r="B331" s="8" t="s">
        <v>227</v>
      </c>
      <c r="C331" s="8" t="s">
        <v>76</v>
      </c>
      <c r="D331" s="9" t="s">
        <v>63</v>
      </c>
      <c r="E331" s="14">
        <v>1.0999999999999999E-2</v>
      </c>
      <c r="F331" s="14">
        <v>5.0000000000000001E-3</v>
      </c>
      <c r="G331" s="14">
        <v>80</v>
      </c>
      <c r="H331" s="14">
        <v>73</v>
      </c>
      <c r="I331" s="14">
        <v>0.16</v>
      </c>
      <c r="J331" s="14">
        <v>0.67600000000000005</v>
      </c>
      <c r="K331" s="14">
        <v>0.16400000000000001</v>
      </c>
      <c r="L331" s="14">
        <v>10362722</v>
      </c>
      <c r="M331" s="14">
        <v>0.55000000000000004</v>
      </c>
    </row>
    <row r="332" spans="1:13" ht="14.4">
      <c r="A332" s="18" t="str">
        <f t="shared" si="5"/>
        <v>Romania-Europe 2001</v>
      </c>
      <c r="B332" s="8" t="s">
        <v>230</v>
      </c>
      <c r="C332" s="8" t="s">
        <v>76</v>
      </c>
      <c r="D332" s="9" t="s">
        <v>63</v>
      </c>
      <c r="E332" s="14">
        <v>0.01</v>
      </c>
      <c r="F332" s="14">
        <v>2.1999999999999999E-2</v>
      </c>
      <c r="G332" s="14">
        <v>75</v>
      </c>
      <c r="H332" s="14">
        <v>68</v>
      </c>
      <c r="I332" s="14">
        <v>0.18099999999999999</v>
      </c>
      <c r="J332" s="14">
        <v>0.68300000000000005</v>
      </c>
      <c r="K332" s="14">
        <v>0.13700000000000001</v>
      </c>
      <c r="L332" s="14">
        <v>22131970</v>
      </c>
      <c r="M332" s="14">
        <v>0.52900000000000003</v>
      </c>
    </row>
    <row r="333" spans="1:13" ht="14.4">
      <c r="A333" s="18" t="str">
        <f t="shared" si="5"/>
        <v>Russia-Europe 2001</v>
      </c>
      <c r="B333" s="8" t="s">
        <v>231</v>
      </c>
      <c r="C333" s="8" t="s">
        <v>76</v>
      </c>
      <c r="D333" s="9" t="s">
        <v>63</v>
      </c>
      <c r="E333" s="14">
        <v>8.9999999999999993E-3</v>
      </c>
      <c r="F333" s="14">
        <v>1.9E-2</v>
      </c>
      <c r="G333" s="14">
        <v>72</v>
      </c>
      <c r="H333" s="14">
        <v>59</v>
      </c>
      <c r="I333" s="14">
        <v>0.17499999999999999</v>
      </c>
      <c r="J333" s="14">
        <v>0.69799999999999995</v>
      </c>
      <c r="K333" s="14">
        <v>0.127</v>
      </c>
      <c r="L333" s="14">
        <v>145976473</v>
      </c>
      <c r="M333" s="14">
        <v>0.73299999999999998</v>
      </c>
    </row>
    <row r="334" spans="1:13" ht="14.4">
      <c r="A334" s="18" t="str">
        <f t="shared" si="5"/>
        <v>San Marino-Europe 2001</v>
      </c>
      <c r="B334" s="8" t="s">
        <v>234</v>
      </c>
      <c r="C334" s="8" t="s">
        <v>76</v>
      </c>
      <c r="D334" s="9" t="s">
        <v>63</v>
      </c>
      <c r="E334" s="8"/>
      <c r="F334" s="14">
        <v>5.0000000000000001E-3</v>
      </c>
      <c r="G334" s="14">
        <v>84</v>
      </c>
      <c r="H334" s="14">
        <v>78</v>
      </c>
      <c r="I334" s="8"/>
      <c r="J334" s="8"/>
      <c r="K334" s="8"/>
      <c r="L334" s="14">
        <v>27467</v>
      </c>
      <c r="M334" s="14">
        <v>0.93799999999999994</v>
      </c>
    </row>
    <row r="335" spans="1:13" ht="14.4">
      <c r="A335" s="18" t="str">
        <f t="shared" si="5"/>
        <v>Serbia-Europe 2001</v>
      </c>
      <c r="B335" s="8" t="s">
        <v>238</v>
      </c>
      <c r="C335" s="8" t="s">
        <v>76</v>
      </c>
      <c r="D335" s="9" t="s">
        <v>63</v>
      </c>
      <c r="E335" s="14">
        <v>1.0999999999999999E-2</v>
      </c>
      <c r="F335" s="14">
        <v>1.0999999999999999E-2</v>
      </c>
      <c r="G335" s="14">
        <v>75</v>
      </c>
      <c r="H335" s="14">
        <v>70</v>
      </c>
      <c r="I335" s="14">
        <v>0.19700000000000001</v>
      </c>
      <c r="J335" s="14">
        <v>0.67</v>
      </c>
      <c r="K335" s="14">
        <v>0.13200000000000001</v>
      </c>
      <c r="L335" s="14">
        <v>7503433</v>
      </c>
      <c r="M335" s="14">
        <v>0.53500000000000003</v>
      </c>
    </row>
    <row r="336" spans="1:13" ht="14.4">
      <c r="A336" s="18" t="str">
        <f t="shared" si="5"/>
        <v>Slovakia-Europe 2001</v>
      </c>
      <c r="B336" s="8" t="s">
        <v>243</v>
      </c>
      <c r="C336" s="8" t="s">
        <v>76</v>
      </c>
      <c r="D336" s="9" t="s">
        <v>63</v>
      </c>
      <c r="E336" s="14">
        <v>0.01</v>
      </c>
      <c r="F336" s="14">
        <v>0.01</v>
      </c>
      <c r="G336" s="14">
        <v>78</v>
      </c>
      <c r="H336" s="14">
        <v>70</v>
      </c>
      <c r="I336" s="14">
        <v>0.191</v>
      </c>
      <c r="J336" s="14">
        <v>0.69499999999999995</v>
      </c>
      <c r="K336" s="14">
        <v>0.114</v>
      </c>
      <c r="L336" s="14">
        <v>5378867</v>
      </c>
      <c r="M336" s="14">
        <v>0.56200000000000006</v>
      </c>
    </row>
    <row r="337" spans="1:13" ht="14.4">
      <c r="A337" s="18" t="str">
        <f t="shared" si="5"/>
        <v>Slovenia-Europe 2001</v>
      </c>
      <c r="B337" s="8" t="s">
        <v>244</v>
      </c>
      <c r="C337" s="8" t="s">
        <v>76</v>
      </c>
      <c r="D337" s="9" t="s">
        <v>63</v>
      </c>
      <c r="E337" s="14">
        <v>8.9999999999999993E-3</v>
      </c>
      <c r="F337" s="14">
        <v>4.0000000000000001E-3</v>
      </c>
      <c r="G337" s="14">
        <v>80</v>
      </c>
      <c r="H337" s="14">
        <v>72</v>
      </c>
      <c r="I337" s="14">
        <v>0.155</v>
      </c>
      <c r="J337" s="14">
        <v>0.70099999999999996</v>
      </c>
      <c r="K337" s="14">
        <v>0.14399999999999999</v>
      </c>
      <c r="L337" s="14">
        <v>1992060</v>
      </c>
      <c r="M337" s="14">
        <v>0.50800000000000001</v>
      </c>
    </row>
    <row r="338" spans="1:13" ht="14.4">
      <c r="A338" s="18" t="str">
        <f t="shared" si="5"/>
        <v>Spain-Europe 2001</v>
      </c>
      <c r="B338" s="8" t="s">
        <v>250</v>
      </c>
      <c r="C338" s="8" t="s">
        <v>76</v>
      </c>
      <c r="D338" s="9" t="s">
        <v>63</v>
      </c>
      <c r="E338" s="14">
        <v>0.01</v>
      </c>
      <c r="F338" s="14">
        <v>5.0000000000000001E-3</v>
      </c>
      <c r="G338" s="14">
        <v>83</v>
      </c>
      <c r="H338" s="14">
        <v>76</v>
      </c>
      <c r="I338" s="14">
        <v>0.14599999999999999</v>
      </c>
      <c r="J338" s="14">
        <v>0.68500000000000005</v>
      </c>
      <c r="K338" s="14">
        <v>0.16900000000000001</v>
      </c>
      <c r="L338" s="14">
        <v>40756001</v>
      </c>
      <c r="M338" s="14">
        <v>0.76300000000000001</v>
      </c>
    </row>
    <row r="339" spans="1:13" ht="14.4">
      <c r="A339" s="18" t="str">
        <f t="shared" si="5"/>
        <v>Sweden-Europe 2001</v>
      </c>
      <c r="B339" s="8" t="s">
        <v>259</v>
      </c>
      <c r="C339" s="8" t="s">
        <v>76</v>
      </c>
      <c r="D339" s="9" t="s">
        <v>63</v>
      </c>
      <c r="E339" s="14">
        <v>0.01</v>
      </c>
      <c r="F339" s="14">
        <v>3.0000000000000001E-3</v>
      </c>
      <c r="G339" s="14">
        <v>82</v>
      </c>
      <c r="H339" s="14">
        <v>78</v>
      </c>
      <c r="I339" s="14">
        <v>0.183</v>
      </c>
      <c r="J339" s="14">
        <v>0.64500000000000002</v>
      </c>
      <c r="K339" s="14">
        <v>0.17199999999999999</v>
      </c>
      <c r="L339" s="14">
        <v>8895960</v>
      </c>
      <c r="M339" s="14">
        <v>0.84099999999999997</v>
      </c>
    </row>
    <row r="340" spans="1:13" ht="14.4">
      <c r="A340" s="18" t="str">
        <f t="shared" si="5"/>
        <v>Switzerland-Europe 2001</v>
      </c>
      <c r="B340" s="8" t="s">
        <v>260</v>
      </c>
      <c r="C340" s="8" t="s">
        <v>76</v>
      </c>
      <c r="D340" s="9" t="s">
        <v>63</v>
      </c>
      <c r="E340" s="14">
        <v>0.01</v>
      </c>
      <c r="F340" s="14">
        <v>5.0000000000000001E-3</v>
      </c>
      <c r="G340" s="14">
        <v>83</v>
      </c>
      <c r="H340" s="14">
        <v>77</v>
      </c>
      <c r="I340" s="14">
        <v>0.17299999999999999</v>
      </c>
      <c r="J340" s="14">
        <v>0.67300000000000004</v>
      </c>
      <c r="K340" s="14">
        <v>0.154</v>
      </c>
      <c r="L340" s="14">
        <v>7229854</v>
      </c>
      <c r="M340" s="14">
        <v>0.73299999999999998</v>
      </c>
    </row>
    <row r="341" spans="1:13" ht="14.4">
      <c r="A341" s="18" t="str">
        <f t="shared" si="5"/>
        <v>Turkey-Europe 2001</v>
      </c>
      <c r="B341" s="8" t="s">
        <v>270</v>
      </c>
      <c r="C341" s="8" t="s">
        <v>76</v>
      </c>
      <c r="D341" s="9" t="s">
        <v>63</v>
      </c>
      <c r="E341" s="14">
        <v>2.1000000000000001E-2</v>
      </c>
      <c r="F341" s="14">
        <v>3.2000000000000001E-2</v>
      </c>
      <c r="G341" s="14">
        <v>74</v>
      </c>
      <c r="H341" s="14">
        <v>67</v>
      </c>
      <c r="I341" s="14">
        <v>0.30199999999999999</v>
      </c>
      <c r="J341" s="14">
        <v>0.63700000000000001</v>
      </c>
      <c r="K341" s="14">
        <v>6.0999999999999999E-2</v>
      </c>
      <c r="L341" s="14">
        <v>64100297</v>
      </c>
      <c r="M341" s="14">
        <v>0.65300000000000002</v>
      </c>
    </row>
    <row r="342" spans="1:13" ht="14.4">
      <c r="A342" s="18" t="str">
        <f t="shared" si="5"/>
        <v>Ukraine-Europe 2001</v>
      </c>
      <c r="B342" s="8" t="s">
        <v>274</v>
      </c>
      <c r="C342" s="8" t="s">
        <v>76</v>
      </c>
      <c r="D342" s="9" t="s">
        <v>63</v>
      </c>
      <c r="E342" s="14">
        <v>8.0000000000000002E-3</v>
      </c>
      <c r="F342" s="14">
        <v>1.4999999999999999E-2</v>
      </c>
      <c r="G342" s="14">
        <v>74</v>
      </c>
      <c r="H342" s="14">
        <v>63</v>
      </c>
      <c r="I342" s="14">
        <v>0.16800000000000001</v>
      </c>
      <c r="J342" s="14">
        <v>0.69099999999999995</v>
      </c>
      <c r="K342" s="14">
        <v>0.14099999999999999</v>
      </c>
      <c r="L342" s="14">
        <v>48683865</v>
      </c>
      <c r="M342" s="14">
        <v>0.67200000000000004</v>
      </c>
    </row>
    <row r="343" spans="1:13" ht="14.4">
      <c r="A343" s="18" t="str">
        <f t="shared" si="5"/>
        <v>United Kingdom-Europe 2001</v>
      </c>
      <c r="B343" s="8" t="s">
        <v>276</v>
      </c>
      <c r="C343" s="8" t="s">
        <v>76</v>
      </c>
      <c r="D343" s="9" t="s">
        <v>63</v>
      </c>
      <c r="E343" s="14">
        <v>1.0999999999999999E-2</v>
      </c>
      <c r="F343" s="14">
        <v>6.0000000000000001E-3</v>
      </c>
      <c r="G343" s="14">
        <v>80</v>
      </c>
      <c r="H343" s="14">
        <v>76</v>
      </c>
      <c r="I343" s="14">
        <v>0.188</v>
      </c>
      <c r="J343" s="14">
        <v>0.65400000000000003</v>
      </c>
      <c r="K343" s="14">
        <v>0.158</v>
      </c>
      <c r="L343" s="14">
        <v>59119673</v>
      </c>
      <c r="M343" s="14">
        <v>0.78800000000000003</v>
      </c>
    </row>
    <row r="344" spans="1:13" ht="14.4">
      <c r="A344" s="18" t="str">
        <f t="shared" si="5"/>
        <v>Bahrain-Middle East 2001</v>
      </c>
      <c r="B344" s="8" t="s">
        <v>92</v>
      </c>
      <c r="C344" s="8" t="s">
        <v>93</v>
      </c>
      <c r="D344" s="9" t="s">
        <v>63</v>
      </c>
      <c r="E344" s="14">
        <v>2.1000000000000001E-2</v>
      </c>
      <c r="F344" s="14">
        <v>1.0999999999999999E-2</v>
      </c>
      <c r="G344" s="14">
        <v>76</v>
      </c>
      <c r="H344" s="14">
        <v>74</v>
      </c>
      <c r="I344" s="14">
        <v>0.30499999999999999</v>
      </c>
      <c r="J344" s="14">
        <v>0.67</v>
      </c>
      <c r="K344" s="14">
        <v>2.4E-2</v>
      </c>
      <c r="L344" s="14">
        <v>698749</v>
      </c>
      <c r="M344" s="14">
        <v>0.88400000000000001</v>
      </c>
    </row>
    <row r="345" spans="1:13" ht="14.4">
      <c r="A345" s="18" t="str">
        <f t="shared" si="5"/>
        <v>Iran-Middle East 2001</v>
      </c>
      <c r="B345" s="8" t="s">
        <v>165</v>
      </c>
      <c r="C345" s="8" t="s">
        <v>93</v>
      </c>
      <c r="D345" s="9" t="s">
        <v>63</v>
      </c>
      <c r="E345" s="14">
        <v>1.7999999999999999E-2</v>
      </c>
      <c r="F345" s="14">
        <v>2.7E-2</v>
      </c>
      <c r="G345" s="14">
        <v>71</v>
      </c>
      <c r="H345" s="14">
        <v>69</v>
      </c>
      <c r="I345" s="14">
        <v>0.32800000000000001</v>
      </c>
      <c r="J345" s="14">
        <v>0.629</v>
      </c>
      <c r="K345" s="14">
        <v>4.2999999999999997E-2</v>
      </c>
      <c r="L345" s="14">
        <v>66857624</v>
      </c>
      <c r="M345" s="14">
        <v>0.64800000000000002</v>
      </c>
    </row>
    <row r="346" spans="1:13" ht="14.4">
      <c r="A346" s="18" t="str">
        <f t="shared" si="5"/>
        <v>Iraq-Middle East 2001</v>
      </c>
      <c r="B346" s="8" t="s">
        <v>166</v>
      </c>
      <c r="C346" s="8" t="s">
        <v>93</v>
      </c>
      <c r="D346" s="9" t="s">
        <v>63</v>
      </c>
      <c r="E346" s="14">
        <v>3.5999999999999997E-2</v>
      </c>
      <c r="F346" s="14">
        <v>3.5000000000000003E-2</v>
      </c>
      <c r="G346" s="14">
        <v>73</v>
      </c>
      <c r="H346" s="14">
        <v>69</v>
      </c>
      <c r="I346" s="14">
        <v>0.42599999999999999</v>
      </c>
      <c r="J346" s="14">
        <v>0.53900000000000003</v>
      </c>
      <c r="K346" s="14">
        <v>3.5000000000000003E-2</v>
      </c>
      <c r="L346" s="14">
        <v>24516842</v>
      </c>
      <c r="M346" s="14">
        <v>0.68600000000000005</v>
      </c>
    </row>
    <row r="347" spans="1:13" ht="14.4">
      <c r="A347" s="18" t="str">
        <f t="shared" si="5"/>
        <v>Israel-Middle East 2001</v>
      </c>
      <c r="B347" s="8" t="s">
        <v>169</v>
      </c>
      <c r="C347" s="8" t="s">
        <v>93</v>
      </c>
      <c r="D347" s="9" t="s">
        <v>63</v>
      </c>
      <c r="E347" s="14">
        <v>2.1000000000000001E-2</v>
      </c>
      <c r="F347" s="14">
        <v>5.0000000000000001E-3</v>
      </c>
      <c r="G347" s="14">
        <v>81</v>
      </c>
      <c r="H347" s="14">
        <v>78</v>
      </c>
      <c r="I347" s="14">
        <v>0.28000000000000003</v>
      </c>
      <c r="J347" s="14">
        <v>0.61899999999999999</v>
      </c>
      <c r="K347" s="14">
        <v>0.1</v>
      </c>
      <c r="L347" s="14">
        <v>6439000</v>
      </c>
      <c r="M347" s="14">
        <v>0.91300000000000003</v>
      </c>
    </row>
    <row r="348" spans="1:13" ht="14.4">
      <c r="A348" s="18" t="str">
        <f t="shared" si="5"/>
        <v>Jordan-Middle East 2001</v>
      </c>
      <c r="B348" s="8" t="s">
        <v>173</v>
      </c>
      <c r="C348" s="8" t="s">
        <v>93</v>
      </c>
      <c r="D348" s="9" t="s">
        <v>63</v>
      </c>
      <c r="E348" s="14">
        <v>3.1E-2</v>
      </c>
      <c r="F348" s="14">
        <v>2.3E-2</v>
      </c>
      <c r="G348" s="14">
        <v>73</v>
      </c>
      <c r="H348" s="14">
        <v>71</v>
      </c>
      <c r="I348" s="14">
        <v>0.39200000000000002</v>
      </c>
      <c r="J348" s="14">
        <v>0.57699999999999996</v>
      </c>
      <c r="K348" s="14">
        <v>3.1E-2</v>
      </c>
      <c r="L348" s="14">
        <v>4917000</v>
      </c>
      <c r="M348" s="14">
        <v>0.80100000000000005</v>
      </c>
    </row>
    <row r="349" spans="1:13" ht="14.4">
      <c r="A349" s="18" t="str">
        <f t="shared" si="5"/>
        <v>Kuwait-Middle East 2001</v>
      </c>
      <c r="B349" s="8" t="s">
        <v>178</v>
      </c>
      <c r="C349" s="8" t="s">
        <v>93</v>
      </c>
      <c r="D349" s="9" t="s">
        <v>63</v>
      </c>
      <c r="E349" s="14">
        <v>2.3E-2</v>
      </c>
      <c r="F349" s="14">
        <v>1.0999999999999999E-2</v>
      </c>
      <c r="G349" s="14">
        <v>74</v>
      </c>
      <c r="H349" s="14">
        <v>73</v>
      </c>
      <c r="I349" s="14">
        <v>0.25700000000000001</v>
      </c>
      <c r="J349" s="14">
        <v>0.71099999999999997</v>
      </c>
      <c r="K349" s="14">
        <v>3.3000000000000002E-2</v>
      </c>
      <c r="L349" s="14">
        <v>1980604</v>
      </c>
      <c r="M349" s="14">
        <v>0.98099999999999998</v>
      </c>
    </row>
    <row r="350" spans="1:13" ht="14.4">
      <c r="A350" s="18" t="str">
        <f t="shared" si="5"/>
        <v>Lebanon-Middle East 2001</v>
      </c>
      <c r="B350" s="8" t="s">
        <v>182</v>
      </c>
      <c r="C350" s="8" t="s">
        <v>93</v>
      </c>
      <c r="D350" s="9" t="s">
        <v>63</v>
      </c>
      <c r="E350" s="14">
        <v>1.7999999999999999E-2</v>
      </c>
      <c r="F350" s="14">
        <v>1.6E-2</v>
      </c>
      <c r="G350" s="14">
        <v>77</v>
      </c>
      <c r="H350" s="14">
        <v>73</v>
      </c>
      <c r="I350" s="14">
        <v>0.28499999999999998</v>
      </c>
      <c r="J350" s="14">
        <v>0.64400000000000002</v>
      </c>
      <c r="K350" s="14">
        <v>7.1999999999999995E-2</v>
      </c>
      <c r="L350" s="14">
        <v>3357600</v>
      </c>
      <c r="M350" s="14">
        <v>0.86099999999999999</v>
      </c>
    </row>
    <row r="351" spans="1:13" ht="14.4">
      <c r="A351" s="18" t="str">
        <f t="shared" si="5"/>
        <v>Oman-Middle East 2001</v>
      </c>
      <c r="B351" s="8" t="s">
        <v>219</v>
      </c>
      <c r="C351" s="8" t="s">
        <v>93</v>
      </c>
      <c r="D351" s="9" t="s">
        <v>63</v>
      </c>
      <c r="E351" s="14">
        <v>2.3E-2</v>
      </c>
      <c r="F351" s="14">
        <v>1.2999999999999999E-2</v>
      </c>
      <c r="G351" s="14">
        <v>75</v>
      </c>
      <c r="H351" s="14">
        <v>71</v>
      </c>
      <c r="I351" s="14">
        <v>0.36899999999999999</v>
      </c>
      <c r="J351" s="14">
        <v>0.60699999999999998</v>
      </c>
      <c r="K351" s="14">
        <v>2.4E-2</v>
      </c>
      <c r="L351" s="14">
        <v>2239025</v>
      </c>
      <c r="M351" s="14">
        <v>0.71499999999999997</v>
      </c>
    </row>
    <row r="352" spans="1:13" ht="14.4">
      <c r="A352" s="18" t="str">
        <f t="shared" si="5"/>
        <v>Qatar-Middle East 2001</v>
      </c>
      <c r="B352" s="8" t="s">
        <v>229</v>
      </c>
      <c r="C352" s="8" t="s">
        <v>93</v>
      </c>
      <c r="D352" s="9" t="s">
        <v>63</v>
      </c>
      <c r="E352" s="14">
        <v>1.9E-2</v>
      </c>
      <c r="F352" s="14">
        <v>0.01</v>
      </c>
      <c r="G352" s="14">
        <v>78</v>
      </c>
      <c r="H352" s="14">
        <v>76</v>
      </c>
      <c r="I352" s="14">
        <v>0.26300000000000001</v>
      </c>
      <c r="J352" s="14">
        <v>0.72</v>
      </c>
      <c r="K352" s="14">
        <v>1.7000000000000001E-2</v>
      </c>
      <c r="L352" s="14">
        <v>611808</v>
      </c>
      <c r="M352" s="14">
        <v>0.96499999999999997</v>
      </c>
    </row>
    <row r="353" spans="1:13" ht="14.4">
      <c r="A353" s="18" t="str">
        <f t="shared" si="5"/>
        <v>Saudi Arabia-Middle East 2001</v>
      </c>
      <c r="B353" s="8" t="s">
        <v>236</v>
      </c>
      <c r="C353" s="8" t="s">
        <v>93</v>
      </c>
      <c r="D353" s="9" t="s">
        <v>63</v>
      </c>
      <c r="E353" s="14">
        <v>2.5999999999999999E-2</v>
      </c>
      <c r="F353" s="14">
        <v>1.9E-2</v>
      </c>
      <c r="G353" s="14">
        <v>75</v>
      </c>
      <c r="H353" s="14">
        <v>71</v>
      </c>
      <c r="I353" s="14">
        <v>0.376</v>
      </c>
      <c r="J353" s="14">
        <v>0.58899999999999997</v>
      </c>
      <c r="K353" s="14">
        <v>3.5000000000000003E-2</v>
      </c>
      <c r="L353" s="14">
        <v>20891594</v>
      </c>
      <c r="M353" s="14">
        <v>0.80100000000000005</v>
      </c>
    </row>
    <row r="354" spans="1:13" ht="14.4">
      <c r="A354" s="18" t="str">
        <f t="shared" si="5"/>
        <v>Syria-Middle East 2001</v>
      </c>
      <c r="B354" s="8" t="s">
        <v>261</v>
      </c>
      <c r="C354" s="8" t="s">
        <v>93</v>
      </c>
      <c r="D354" s="9" t="s">
        <v>63</v>
      </c>
      <c r="E354" s="14">
        <v>0.03</v>
      </c>
      <c r="F354" s="14">
        <v>1.9E-2</v>
      </c>
      <c r="G354" s="14">
        <v>75</v>
      </c>
      <c r="H354" s="14">
        <v>72</v>
      </c>
      <c r="I354" s="14">
        <v>0.40400000000000003</v>
      </c>
      <c r="J354" s="14">
        <v>0.56299999999999994</v>
      </c>
      <c r="K354" s="14">
        <v>3.4000000000000002E-2</v>
      </c>
      <c r="L354" s="14">
        <v>16700984</v>
      </c>
      <c r="M354" s="14">
        <v>0.52300000000000002</v>
      </c>
    </row>
    <row r="355" spans="1:13" ht="14.4">
      <c r="A355" s="18" t="str">
        <f t="shared" si="5"/>
        <v>United Arab Emirates-Middle East 2001</v>
      </c>
      <c r="B355" s="8" t="s">
        <v>275</v>
      </c>
      <c r="C355" s="8" t="s">
        <v>93</v>
      </c>
      <c r="D355" s="9" t="s">
        <v>63</v>
      </c>
      <c r="E355" s="14">
        <v>1.6E-2</v>
      </c>
      <c r="F355" s="14">
        <v>8.9999999999999993E-3</v>
      </c>
      <c r="G355" s="14">
        <v>76</v>
      </c>
      <c r="H355" s="14">
        <v>74</v>
      </c>
      <c r="I355" s="14">
        <v>0.249</v>
      </c>
      <c r="J355" s="14">
        <v>0.74099999999999999</v>
      </c>
      <c r="K355" s="14">
        <v>0.01</v>
      </c>
      <c r="L355" s="14">
        <v>3132104</v>
      </c>
      <c r="M355" s="14">
        <v>0.80700000000000005</v>
      </c>
    </row>
    <row r="356" spans="1:13" ht="14.4">
      <c r="A356" s="18" t="str">
        <f t="shared" si="5"/>
        <v>Yemen-Middle East 2001</v>
      </c>
      <c r="B356" s="8" t="s">
        <v>283</v>
      </c>
      <c r="C356" s="8" t="s">
        <v>93</v>
      </c>
      <c r="D356" s="9" t="s">
        <v>63</v>
      </c>
      <c r="E356" s="14">
        <v>3.9E-2</v>
      </c>
      <c r="F356" s="14">
        <v>6.7000000000000004E-2</v>
      </c>
      <c r="G356" s="14">
        <v>62</v>
      </c>
      <c r="H356" s="14">
        <v>59</v>
      </c>
      <c r="I356" s="14">
        <v>0.48099999999999998</v>
      </c>
      <c r="J356" s="14">
        <v>0.49099999999999999</v>
      </c>
      <c r="K356" s="14">
        <v>2.8000000000000001E-2</v>
      </c>
      <c r="L356" s="14">
        <v>18029989</v>
      </c>
      <c r="M356" s="14">
        <v>0.26800000000000002</v>
      </c>
    </row>
    <row r="357" spans="1:13" ht="14.4">
      <c r="A357" s="18" t="str">
        <f t="shared" si="5"/>
        <v>American Samoa-Oceania 2001</v>
      </c>
      <c r="B357" s="8" t="s">
        <v>79</v>
      </c>
      <c r="C357" s="8" t="s">
        <v>80</v>
      </c>
      <c r="D357" s="9" t="s">
        <v>63</v>
      </c>
      <c r="E357" s="8"/>
      <c r="F357" s="8"/>
      <c r="G357" s="8"/>
      <c r="H357" s="8"/>
      <c r="I357" s="8"/>
      <c r="J357" s="8"/>
      <c r="K357" s="8"/>
      <c r="L357" s="14">
        <v>58176</v>
      </c>
      <c r="M357" s="14">
        <v>0.88500000000000001</v>
      </c>
    </row>
    <row r="358" spans="1:13" ht="14.4">
      <c r="A358" s="18" t="str">
        <f t="shared" si="5"/>
        <v>Australia-Oceania 2001</v>
      </c>
      <c r="B358" s="8" t="s">
        <v>88</v>
      </c>
      <c r="C358" s="8" t="s">
        <v>80</v>
      </c>
      <c r="D358" s="9" t="s">
        <v>63</v>
      </c>
      <c r="E358" s="14">
        <v>1.2999999999999999E-2</v>
      </c>
      <c r="F358" s="14">
        <v>5.0000000000000001E-3</v>
      </c>
      <c r="G358" s="14">
        <v>82</v>
      </c>
      <c r="H358" s="14">
        <v>77</v>
      </c>
      <c r="I358" s="14">
        <v>0.20599999999999999</v>
      </c>
      <c r="J358" s="14">
        <v>0.66900000000000004</v>
      </c>
      <c r="K358" s="14">
        <v>0.125</v>
      </c>
      <c r="L358" s="14">
        <v>19413000</v>
      </c>
      <c r="M358" s="14">
        <v>0.874</v>
      </c>
    </row>
    <row r="359" spans="1:13" ht="14.4">
      <c r="A359" s="18" t="str">
        <f t="shared" si="5"/>
        <v>Fiji-Oceania 2001</v>
      </c>
      <c r="B359" s="8" t="s">
        <v>141</v>
      </c>
      <c r="C359" s="8" t="s">
        <v>80</v>
      </c>
      <c r="D359" s="9" t="s">
        <v>63</v>
      </c>
      <c r="E359" s="14">
        <v>2.4E-2</v>
      </c>
      <c r="F359" s="14">
        <v>0.02</v>
      </c>
      <c r="G359" s="14">
        <v>70</v>
      </c>
      <c r="H359" s="14">
        <v>65</v>
      </c>
      <c r="I359" s="14">
        <v>0.34300000000000003</v>
      </c>
      <c r="J359" s="14">
        <v>0.621</v>
      </c>
      <c r="K359" s="14">
        <v>3.5999999999999997E-2</v>
      </c>
      <c r="L359" s="14">
        <v>814700</v>
      </c>
      <c r="M359" s="14">
        <v>0.48299999999999998</v>
      </c>
    </row>
    <row r="360" spans="1:13" ht="14.4">
      <c r="A360" s="18" t="str">
        <f t="shared" si="5"/>
        <v>French Polynesia-Oceania 2001</v>
      </c>
      <c r="B360" s="8" t="s">
        <v>144</v>
      </c>
      <c r="C360" s="8" t="s">
        <v>80</v>
      </c>
      <c r="D360" s="9" t="s">
        <v>63</v>
      </c>
      <c r="E360" s="14">
        <v>0.02</v>
      </c>
      <c r="F360" s="8"/>
      <c r="G360" s="14">
        <v>76</v>
      </c>
      <c r="H360" s="14">
        <v>70</v>
      </c>
      <c r="I360" s="14">
        <v>0.31</v>
      </c>
      <c r="J360" s="14">
        <v>0.64500000000000002</v>
      </c>
      <c r="K360" s="14">
        <v>4.3999999999999997E-2</v>
      </c>
      <c r="L360" s="14">
        <v>241276</v>
      </c>
      <c r="M360" s="14">
        <v>0.56000000000000005</v>
      </c>
    </row>
    <row r="361" spans="1:13" ht="14.4">
      <c r="A361" s="18" t="str">
        <f t="shared" si="5"/>
        <v>Guam-Oceania 2001</v>
      </c>
      <c r="B361" s="8" t="s">
        <v>153</v>
      </c>
      <c r="C361" s="8" t="s">
        <v>80</v>
      </c>
      <c r="D361" s="9" t="s">
        <v>63</v>
      </c>
      <c r="E361" s="14">
        <v>2.1000000000000001E-2</v>
      </c>
      <c r="F361" s="8"/>
      <c r="G361" s="14">
        <v>78</v>
      </c>
      <c r="H361" s="14">
        <v>73</v>
      </c>
      <c r="I361" s="14">
        <v>0.30299999999999999</v>
      </c>
      <c r="J361" s="14">
        <v>0.64100000000000001</v>
      </c>
      <c r="K361" s="14">
        <v>5.5E-2</v>
      </c>
      <c r="L361" s="14">
        <v>156417</v>
      </c>
      <c r="M361" s="14">
        <v>0.93200000000000005</v>
      </c>
    </row>
    <row r="362" spans="1:13" ht="14.4">
      <c r="A362" s="18" t="str">
        <f t="shared" si="5"/>
        <v>Kiribati-Oceania 2001</v>
      </c>
      <c r="B362" s="8" t="s">
        <v>176</v>
      </c>
      <c r="C362" s="8" t="s">
        <v>80</v>
      </c>
      <c r="D362" s="9" t="s">
        <v>63</v>
      </c>
      <c r="E362" s="14">
        <v>2.8000000000000001E-2</v>
      </c>
      <c r="F362" s="14">
        <v>5.2999999999999999E-2</v>
      </c>
      <c r="G362" s="14">
        <v>68</v>
      </c>
      <c r="H362" s="14">
        <v>62</v>
      </c>
      <c r="I362" s="14">
        <v>0.39400000000000002</v>
      </c>
      <c r="J362" s="14">
        <v>0.57199999999999995</v>
      </c>
      <c r="K362" s="14">
        <v>3.4000000000000002E-2</v>
      </c>
      <c r="L362" s="14">
        <v>84261</v>
      </c>
      <c r="M362" s="14">
        <v>0.435</v>
      </c>
    </row>
    <row r="363" spans="1:13" ht="14.4">
      <c r="A363" s="18" t="str">
        <f t="shared" si="5"/>
        <v>Marshall Islands-Oceania 2001</v>
      </c>
      <c r="B363" s="8" t="s">
        <v>196</v>
      </c>
      <c r="C363" s="8" t="s">
        <v>80</v>
      </c>
      <c r="D363" s="9" t="s">
        <v>63</v>
      </c>
      <c r="E363" s="8"/>
      <c r="F363" s="14">
        <v>3.3000000000000002E-2</v>
      </c>
      <c r="G363" s="8"/>
      <c r="H363" s="8"/>
      <c r="I363" s="8"/>
      <c r="J363" s="8"/>
      <c r="K363" s="8"/>
      <c r="L363" s="14">
        <v>52184</v>
      </c>
      <c r="M363" s="14">
        <v>0.68700000000000006</v>
      </c>
    </row>
    <row r="364" spans="1:13" ht="14.4">
      <c r="A364" s="18" t="str">
        <f t="shared" si="5"/>
        <v>Micronesia, Fed. Sts.-Oceania 2001</v>
      </c>
      <c r="B364" s="8" t="s">
        <v>200</v>
      </c>
      <c r="C364" s="8" t="s">
        <v>80</v>
      </c>
      <c r="D364" s="9" t="s">
        <v>63</v>
      </c>
      <c r="E364" s="14">
        <v>2.9000000000000001E-2</v>
      </c>
      <c r="F364" s="14">
        <v>4.1000000000000002E-2</v>
      </c>
      <c r="G364" s="14">
        <v>68</v>
      </c>
      <c r="H364" s="14">
        <v>67</v>
      </c>
      <c r="I364" s="14">
        <v>0.39900000000000002</v>
      </c>
      <c r="J364" s="14">
        <v>0.56299999999999994</v>
      </c>
      <c r="K364" s="14">
        <v>3.7999999999999999E-2</v>
      </c>
      <c r="L364" s="14">
        <v>107170</v>
      </c>
      <c r="M364" s="14">
        <v>0.223</v>
      </c>
    </row>
    <row r="365" spans="1:13" ht="14.4">
      <c r="A365" s="18" t="str">
        <f t="shared" si="5"/>
        <v>New Caledonia-Oceania 2001</v>
      </c>
      <c r="B365" s="8" t="s">
        <v>211</v>
      </c>
      <c r="C365" s="8" t="s">
        <v>80</v>
      </c>
      <c r="D365" s="9" t="s">
        <v>63</v>
      </c>
      <c r="E365" s="14">
        <v>0.02</v>
      </c>
      <c r="F365" s="8"/>
      <c r="G365" s="14">
        <v>78</v>
      </c>
      <c r="H365" s="14">
        <v>72</v>
      </c>
      <c r="I365" s="14">
        <v>0.28399999999999997</v>
      </c>
      <c r="J365" s="14">
        <v>0.65500000000000003</v>
      </c>
      <c r="K365" s="14">
        <v>6.0999999999999999E-2</v>
      </c>
      <c r="L365" s="14">
        <v>217324</v>
      </c>
      <c r="M365" s="14">
        <v>0.622</v>
      </c>
    </row>
    <row r="366" spans="1:13" ht="14.4">
      <c r="A366" s="18" t="str">
        <f t="shared" si="5"/>
        <v>New Zealand-Oceania 2001</v>
      </c>
      <c r="B366" s="8" t="s">
        <v>212</v>
      </c>
      <c r="C366" s="8" t="s">
        <v>80</v>
      </c>
      <c r="D366" s="9" t="s">
        <v>63</v>
      </c>
      <c r="E366" s="14">
        <v>1.4E-2</v>
      </c>
      <c r="F366" s="14">
        <v>6.0000000000000001E-3</v>
      </c>
      <c r="G366" s="14">
        <v>81</v>
      </c>
      <c r="H366" s="14">
        <v>76</v>
      </c>
      <c r="I366" s="14">
        <v>0.22500000000000001</v>
      </c>
      <c r="J366" s="14">
        <v>0.65700000000000003</v>
      </c>
      <c r="K366" s="14">
        <v>0.11799999999999999</v>
      </c>
      <c r="L366" s="14">
        <v>3880500</v>
      </c>
      <c r="M366" s="14">
        <v>0.85799999999999998</v>
      </c>
    </row>
    <row r="367" spans="1:13" ht="14.4">
      <c r="A367" s="18" t="str">
        <f t="shared" si="5"/>
        <v>Papua New Guinea-Oceania 2001</v>
      </c>
      <c r="B367" s="8" t="s">
        <v>222</v>
      </c>
      <c r="C367" s="8" t="s">
        <v>80</v>
      </c>
      <c r="D367" s="9" t="s">
        <v>63</v>
      </c>
      <c r="E367" s="14">
        <v>3.5000000000000003E-2</v>
      </c>
      <c r="F367" s="14">
        <v>5.8000000000000003E-2</v>
      </c>
      <c r="G367" s="14">
        <v>61</v>
      </c>
      <c r="H367" s="14">
        <v>57</v>
      </c>
      <c r="I367" s="14">
        <v>0.40200000000000002</v>
      </c>
      <c r="J367" s="14">
        <v>0.57299999999999995</v>
      </c>
      <c r="K367" s="14">
        <v>2.5000000000000001E-2</v>
      </c>
      <c r="L367" s="14">
        <v>5518971</v>
      </c>
      <c r="M367" s="14">
        <v>0.13200000000000001</v>
      </c>
    </row>
    <row r="368" spans="1:13" ht="14.4">
      <c r="A368" s="18" t="str">
        <f t="shared" si="5"/>
        <v>Samoa-Oceania 2001</v>
      </c>
      <c r="B368" s="8" t="s">
        <v>233</v>
      </c>
      <c r="C368" s="8" t="s">
        <v>80</v>
      </c>
      <c r="D368" s="9" t="s">
        <v>63</v>
      </c>
      <c r="E368" s="14">
        <v>0.03</v>
      </c>
      <c r="F368" s="14">
        <v>1.7999999999999999E-2</v>
      </c>
      <c r="G368" s="14">
        <v>73</v>
      </c>
      <c r="H368" s="14">
        <v>67</v>
      </c>
      <c r="I368" s="14">
        <v>0.40600000000000003</v>
      </c>
      <c r="J368" s="14">
        <v>0.54900000000000004</v>
      </c>
      <c r="K368" s="14">
        <v>4.4999999999999998E-2</v>
      </c>
      <c r="L368" s="14">
        <v>175567</v>
      </c>
      <c r="M368" s="14">
        <v>0.221</v>
      </c>
    </row>
    <row r="369" spans="1:13" ht="14.4">
      <c r="A369" s="18" t="str">
        <f t="shared" si="5"/>
        <v>Solomon Islands-Oceania 2001</v>
      </c>
      <c r="B369" s="8" t="s">
        <v>245</v>
      </c>
      <c r="C369" s="8" t="s">
        <v>80</v>
      </c>
      <c r="D369" s="9" t="s">
        <v>63</v>
      </c>
      <c r="E369" s="14">
        <v>3.5000000000000003E-2</v>
      </c>
      <c r="F369" s="14">
        <v>2.9000000000000001E-2</v>
      </c>
      <c r="G369" s="14">
        <v>65</v>
      </c>
      <c r="H369" s="14">
        <v>62</v>
      </c>
      <c r="I369" s="14">
        <v>0.41799999999999998</v>
      </c>
      <c r="J369" s="14">
        <v>0.55400000000000005</v>
      </c>
      <c r="K369" s="14">
        <v>2.9000000000000001E-2</v>
      </c>
      <c r="L369" s="14">
        <v>423529</v>
      </c>
      <c r="M369" s="14">
        <v>0.16200000000000001</v>
      </c>
    </row>
    <row r="370" spans="1:13" ht="14.4">
      <c r="A370" s="18" t="str">
        <f t="shared" si="5"/>
        <v>Tonga-Oceania 2001</v>
      </c>
      <c r="B370" s="8" t="s">
        <v>267</v>
      </c>
      <c r="C370" s="8" t="s">
        <v>80</v>
      </c>
      <c r="D370" s="9" t="s">
        <v>63</v>
      </c>
      <c r="E370" s="14">
        <v>2.8000000000000001E-2</v>
      </c>
      <c r="F370" s="14">
        <v>1.4999999999999999E-2</v>
      </c>
      <c r="G370" s="14">
        <v>73</v>
      </c>
      <c r="H370" s="14">
        <v>69</v>
      </c>
      <c r="I370" s="14">
        <v>0.38200000000000001</v>
      </c>
      <c r="J370" s="14">
        <v>0.56000000000000005</v>
      </c>
      <c r="K370" s="14">
        <v>5.8000000000000003E-2</v>
      </c>
      <c r="L370" s="14">
        <v>98504</v>
      </c>
      <c r="M370" s="14">
        <v>0.23</v>
      </c>
    </row>
    <row r="371" spans="1:13" ht="14.4">
      <c r="A371" s="18" t="str">
        <f t="shared" si="5"/>
        <v>Vanuatu-Oceania 2001</v>
      </c>
      <c r="B371" s="8" t="s">
        <v>280</v>
      </c>
      <c r="C371" s="8" t="s">
        <v>80</v>
      </c>
      <c r="D371" s="9" t="s">
        <v>63</v>
      </c>
      <c r="E371" s="14">
        <v>3.2000000000000001E-2</v>
      </c>
      <c r="F371" s="14">
        <v>1.9E-2</v>
      </c>
      <c r="G371" s="14">
        <v>70</v>
      </c>
      <c r="H371" s="14">
        <v>66</v>
      </c>
      <c r="I371" s="14">
        <v>0.41099999999999998</v>
      </c>
      <c r="J371" s="14">
        <v>0.55600000000000005</v>
      </c>
      <c r="K371" s="14">
        <v>3.3000000000000002E-2</v>
      </c>
      <c r="L371" s="14">
        <v>189285</v>
      </c>
      <c r="M371" s="14">
        <v>0.22</v>
      </c>
    </row>
    <row r="372" spans="1:13" ht="14.4">
      <c r="A372" s="18" t="str">
        <f t="shared" si="5"/>
        <v>Antigua and Barbuda-The Americas 2001</v>
      </c>
      <c r="B372" s="8" t="s">
        <v>83</v>
      </c>
      <c r="C372" s="8" t="s">
        <v>84</v>
      </c>
      <c r="D372" s="9" t="s">
        <v>63</v>
      </c>
      <c r="E372" s="14">
        <v>0.02</v>
      </c>
      <c r="F372" s="14">
        <v>1.2999999999999999E-2</v>
      </c>
      <c r="G372" s="14">
        <v>76</v>
      </c>
      <c r="H372" s="14">
        <v>71</v>
      </c>
      <c r="I372" s="14">
        <v>0.29099999999999998</v>
      </c>
      <c r="J372" s="14">
        <v>0.63900000000000001</v>
      </c>
      <c r="K372" s="14">
        <v>7.0000000000000007E-2</v>
      </c>
      <c r="L372" s="14">
        <v>78972</v>
      </c>
      <c r="M372" s="14">
        <v>0.317</v>
      </c>
    </row>
    <row r="373" spans="1:13" ht="14.4">
      <c r="A373" s="18" t="str">
        <f t="shared" si="5"/>
        <v>Argentina-The Americas 2001</v>
      </c>
      <c r="B373" s="8" t="s">
        <v>85</v>
      </c>
      <c r="C373" s="8" t="s">
        <v>84</v>
      </c>
      <c r="D373" s="9" t="s">
        <v>63</v>
      </c>
      <c r="E373" s="14">
        <v>1.7999999999999999E-2</v>
      </c>
      <c r="F373" s="14">
        <v>1.7999999999999999E-2</v>
      </c>
      <c r="G373" s="14">
        <v>78</v>
      </c>
      <c r="H373" s="14">
        <v>70</v>
      </c>
      <c r="I373" s="14">
        <v>0.27600000000000002</v>
      </c>
      <c r="J373" s="14">
        <v>0.624</v>
      </c>
      <c r="K373" s="14">
        <v>0.1</v>
      </c>
      <c r="L373" s="14">
        <v>37273361</v>
      </c>
      <c r="M373" s="14">
        <v>0.89300000000000002</v>
      </c>
    </row>
    <row r="374" spans="1:13" ht="14.4">
      <c r="A374" s="18" t="str">
        <f t="shared" si="5"/>
        <v>Aruba-The Americas 2001</v>
      </c>
      <c r="B374" s="8" t="s">
        <v>87</v>
      </c>
      <c r="C374" s="8" t="s">
        <v>84</v>
      </c>
      <c r="D374" s="9" t="s">
        <v>63</v>
      </c>
      <c r="E374" s="14">
        <v>1.4E-2</v>
      </c>
      <c r="F374" s="8"/>
      <c r="G374" s="14">
        <v>76</v>
      </c>
      <c r="H374" s="14">
        <v>71</v>
      </c>
      <c r="I374" s="14">
        <v>0.22900000000000001</v>
      </c>
      <c r="J374" s="14">
        <v>0.69399999999999995</v>
      </c>
      <c r="K374" s="14">
        <v>7.8E-2</v>
      </c>
      <c r="L374" s="14">
        <v>92894</v>
      </c>
      <c r="M374" s="14">
        <v>0.46300000000000002</v>
      </c>
    </row>
    <row r="375" spans="1:13" ht="14.4">
      <c r="A375" s="18" t="str">
        <f t="shared" si="5"/>
        <v>Bahamas, The-The Americas 2001</v>
      </c>
      <c r="B375" s="8" t="s">
        <v>91</v>
      </c>
      <c r="C375" s="8" t="s">
        <v>84</v>
      </c>
      <c r="D375" s="9" t="s">
        <v>63</v>
      </c>
      <c r="E375" s="14">
        <v>1.7000000000000001E-2</v>
      </c>
      <c r="F375" s="14">
        <v>1.2999999999999999E-2</v>
      </c>
      <c r="G375" s="14">
        <v>76</v>
      </c>
      <c r="H375" s="14">
        <v>70</v>
      </c>
      <c r="I375" s="14">
        <v>0.28599999999999998</v>
      </c>
      <c r="J375" s="14">
        <v>0.65900000000000003</v>
      </c>
      <c r="K375" s="14">
        <v>5.5E-2</v>
      </c>
      <c r="L375" s="14">
        <v>303005</v>
      </c>
      <c r="M375" s="14">
        <v>0.82099999999999995</v>
      </c>
    </row>
    <row r="376" spans="1:13" ht="14.4">
      <c r="A376" s="18" t="str">
        <f t="shared" si="5"/>
        <v>Barbados-The Americas 2001</v>
      </c>
      <c r="B376" s="8" t="s">
        <v>95</v>
      </c>
      <c r="C376" s="8" t="s">
        <v>84</v>
      </c>
      <c r="D376" s="9" t="s">
        <v>63</v>
      </c>
      <c r="E376" s="14">
        <v>1.2999999999999999E-2</v>
      </c>
      <c r="F376" s="14">
        <v>1.4999999999999999E-2</v>
      </c>
      <c r="G376" s="14">
        <v>76</v>
      </c>
      <c r="H376" s="14">
        <v>71</v>
      </c>
      <c r="I376" s="14">
        <v>0.217</v>
      </c>
      <c r="J376" s="14">
        <v>0.66900000000000004</v>
      </c>
      <c r="K376" s="14">
        <v>0.115</v>
      </c>
      <c r="L376" s="14">
        <v>268296</v>
      </c>
      <c r="M376" s="14">
        <v>0.33700000000000002</v>
      </c>
    </row>
    <row r="377" spans="1:13" ht="14.4">
      <c r="A377" s="18" t="str">
        <f t="shared" si="5"/>
        <v>Belize-The Americas 2001</v>
      </c>
      <c r="B377" s="8" t="s">
        <v>98</v>
      </c>
      <c r="C377" s="8" t="s">
        <v>84</v>
      </c>
      <c r="D377" s="9" t="s">
        <v>63</v>
      </c>
      <c r="E377" s="14">
        <v>2.9000000000000001E-2</v>
      </c>
      <c r="F377" s="14">
        <v>2.1000000000000001E-2</v>
      </c>
      <c r="G377" s="14">
        <v>74</v>
      </c>
      <c r="H377" s="14">
        <v>67</v>
      </c>
      <c r="I377" s="14">
        <v>0.39700000000000002</v>
      </c>
      <c r="J377" s="14">
        <v>0.56000000000000005</v>
      </c>
      <c r="K377" s="14">
        <v>4.2000000000000003E-2</v>
      </c>
      <c r="L377" s="14">
        <v>245198</v>
      </c>
      <c r="M377" s="14">
        <v>0.47399999999999998</v>
      </c>
    </row>
    <row r="378" spans="1:13" ht="14.4">
      <c r="A378" s="18" t="str">
        <f t="shared" si="5"/>
        <v>Bermuda-The Americas 2001</v>
      </c>
      <c r="B378" s="8" t="s">
        <v>100</v>
      </c>
      <c r="C378" s="8" t="s">
        <v>84</v>
      </c>
      <c r="D378" s="9" t="s">
        <v>63</v>
      </c>
      <c r="E378" s="14">
        <v>1.2999999999999999E-2</v>
      </c>
      <c r="F378" s="8"/>
      <c r="G378" s="14">
        <v>81</v>
      </c>
      <c r="H378" s="14">
        <v>75</v>
      </c>
      <c r="I378" s="8"/>
      <c r="J378" s="8"/>
      <c r="K378" s="8"/>
      <c r="L378" s="14">
        <v>62504</v>
      </c>
      <c r="M378" s="14">
        <v>1</v>
      </c>
    </row>
    <row r="379" spans="1:13" ht="14.4">
      <c r="A379" s="18" t="str">
        <f t="shared" si="5"/>
        <v>Bolivia-The Americas 2001</v>
      </c>
      <c r="B379" s="8" t="s">
        <v>102</v>
      </c>
      <c r="C379" s="8" t="s">
        <v>84</v>
      </c>
      <c r="D379" s="9" t="s">
        <v>63</v>
      </c>
      <c r="E379" s="14">
        <v>3.1E-2</v>
      </c>
      <c r="F379" s="14">
        <v>5.3999999999999999E-2</v>
      </c>
      <c r="G379" s="14">
        <v>65</v>
      </c>
      <c r="H379" s="14">
        <v>61</v>
      </c>
      <c r="I379" s="14">
        <v>0.39600000000000002</v>
      </c>
      <c r="J379" s="14">
        <v>0.56200000000000006</v>
      </c>
      <c r="K379" s="14">
        <v>4.2000000000000003E-2</v>
      </c>
      <c r="L379" s="14">
        <v>8669066</v>
      </c>
      <c r="M379" s="14">
        <v>0.623</v>
      </c>
    </row>
    <row r="380" spans="1:13" ht="14.4">
      <c r="A380" s="18" t="str">
        <f t="shared" si="5"/>
        <v>Brazil-The Americas 2001</v>
      </c>
      <c r="B380" s="8" t="s">
        <v>105</v>
      </c>
      <c r="C380" s="8" t="s">
        <v>84</v>
      </c>
      <c r="D380" s="9" t="s">
        <v>63</v>
      </c>
      <c r="E380" s="14">
        <v>0.02</v>
      </c>
      <c r="F380" s="14">
        <v>2.7E-2</v>
      </c>
      <c r="G380" s="14">
        <v>74</v>
      </c>
      <c r="H380" s="14">
        <v>67</v>
      </c>
      <c r="I380" s="14">
        <v>0.29099999999999998</v>
      </c>
      <c r="J380" s="14">
        <v>0.65300000000000002</v>
      </c>
      <c r="K380" s="14">
        <v>5.6000000000000001E-2</v>
      </c>
      <c r="L380" s="14">
        <v>176968205</v>
      </c>
      <c r="M380" s="14">
        <v>0.81599999999999995</v>
      </c>
    </row>
    <row r="381" spans="1:13" ht="14.4">
      <c r="A381" s="18" t="str">
        <f t="shared" si="5"/>
        <v>Canada-The Americas 2001</v>
      </c>
      <c r="B381" s="8" t="s">
        <v>112</v>
      </c>
      <c r="C381" s="8" t="s">
        <v>84</v>
      </c>
      <c r="D381" s="9" t="s">
        <v>63</v>
      </c>
      <c r="E381" s="14">
        <v>1.0999999999999999E-2</v>
      </c>
      <c r="F381" s="14">
        <v>5.0000000000000001E-3</v>
      </c>
      <c r="G381" s="14">
        <v>82</v>
      </c>
      <c r="H381" s="14">
        <v>77</v>
      </c>
      <c r="I381" s="14">
        <v>0.189</v>
      </c>
      <c r="J381" s="14">
        <v>0.68500000000000005</v>
      </c>
      <c r="K381" s="14">
        <v>0.127</v>
      </c>
      <c r="L381" s="14">
        <v>31081900</v>
      </c>
      <c r="M381" s="14">
        <v>0.79800000000000004</v>
      </c>
    </row>
    <row r="382" spans="1:13" ht="14.4">
      <c r="A382" s="18" t="str">
        <f t="shared" si="5"/>
        <v>Cayman Islands-The Americas 2001</v>
      </c>
      <c r="B382" s="8" t="s">
        <v>113</v>
      </c>
      <c r="C382" s="8" t="s">
        <v>84</v>
      </c>
      <c r="D382" s="9" t="s">
        <v>63</v>
      </c>
      <c r="E382" s="8"/>
      <c r="F382" s="8"/>
      <c r="G382" s="8"/>
      <c r="H382" s="8"/>
      <c r="I382" s="8"/>
      <c r="J382" s="8"/>
      <c r="K382" s="8"/>
      <c r="L382" s="14">
        <v>43317</v>
      </c>
      <c r="M382" s="14">
        <v>1</v>
      </c>
    </row>
    <row r="383" spans="1:13" ht="14.4">
      <c r="A383" s="18" t="str">
        <f t="shared" si="5"/>
        <v>Chile-The Americas 2001</v>
      </c>
      <c r="B383" s="8" t="s">
        <v>116</v>
      </c>
      <c r="C383" s="8" t="s">
        <v>84</v>
      </c>
      <c r="D383" s="9" t="s">
        <v>63</v>
      </c>
      <c r="E383" s="14">
        <v>1.6E-2</v>
      </c>
      <c r="F383" s="14">
        <v>8.9999999999999993E-3</v>
      </c>
      <c r="G383" s="14">
        <v>80</v>
      </c>
      <c r="H383" s="14">
        <v>74</v>
      </c>
      <c r="I383" s="14">
        <v>0.27300000000000002</v>
      </c>
      <c r="J383" s="14">
        <v>0.65400000000000003</v>
      </c>
      <c r="K383" s="14">
        <v>7.3999999999999996E-2</v>
      </c>
      <c r="L383" s="14">
        <v>15639289</v>
      </c>
      <c r="M383" s="14">
        <v>0.86399999999999999</v>
      </c>
    </row>
    <row r="384" spans="1:13" ht="14.4">
      <c r="A384" s="18" t="str">
        <f t="shared" si="5"/>
        <v>Colombia-The Americas 2001</v>
      </c>
      <c r="B384" s="8" t="s">
        <v>118</v>
      </c>
      <c r="C384" s="8" t="s">
        <v>84</v>
      </c>
      <c r="D384" s="9" t="s">
        <v>63</v>
      </c>
      <c r="E384" s="14">
        <v>2.3E-2</v>
      </c>
      <c r="F384" s="14">
        <v>2.1000000000000001E-2</v>
      </c>
      <c r="G384" s="14">
        <v>75</v>
      </c>
      <c r="H384" s="14">
        <v>68</v>
      </c>
      <c r="I384" s="14">
        <v>0.32400000000000001</v>
      </c>
      <c r="J384" s="14">
        <v>0.628</v>
      </c>
      <c r="K384" s="14">
        <v>4.8000000000000001E-2</v>
      </c>
      <c r="L384" s="14">
        <v>40558648</v>
      </c>
      <c r="M384" s="14">
        <v>0.72399999999999998</v>
      </c>
    </row>
    <row r="385" spans="1:13" ht="14.4">
      <c r="A385" s="18" t="str">
        <f t="shared" si="5"/>
        <v>Costa Rica-The Americas 2001</v>
      </c>
      <c r="B385" s="8" t="s">
        <v>122</v>
      </c>
      <c r="C385" s="8" t="s">
        <v>84</v>
      </c>
      <c r="D385" s="9" t="s">
        <v>63</v>
      </c>
      <c r="E385" s="14">
        <v>0.02</v>
      </c>
      <c r="F385" s="14">
        <v>1.0999999999999999E-2</v>
      </c>
      <c r="G385" s="14">
        <v>80</v>
      </c>
      <c r="H385" s="14">
        <v>76</v>
      </c>
      <c r="I385" s="14">
        <v>0.308</v>
      </c>
      <c r="J385" s="14">
        <v>0.63700000000000001</v>
      </c>
      <c r="K385" s="14">
        <v>5.5E-2</v>
      </c>
      <c r="L385" s="14">
        <v>4013488</v>
      </c>
      <c r="M385" s="14">
        <v>0.60399999999999998</v>
      </c>
    </row>
    <row r="386" spans="1:13" ht="14.4">
      <c r="A386" s="18" t="str">
        <f t="shared" si="5"/>
        <v>Cuba-The Americas 2001</v>
      </c>
      <c r="B386" s="8" t="s">
        <v>125</v>
      </c>
      <c r="C386" s="8" t="s">
        <v>84</v>
      </c>
      <c r="D386" s="9" t="s">
        <v>63</v>
      </c>
      <c r="E386" s="14">
        <v>1.2999999999999999E-2</v>
      </c>
      <c r="F386" s="14">
        <v>6.0000000000000001E-3</v>
      </c>
      <c r="G386" s="14">
        <v>79</v>
      </c>
      <c r="H386" s="14">
        <v>75</v>
      </c>
      <c r="I386" s="14">
        <v>0.21299999999999999</v>
      </c>
      <c r="J386" s="14">
        <v>0.68700000000000006</v>
      </c>
      <c r="K386" s="14">
        <v>0.10100000000000001</v>
      </c>
      <c r="L386" s="14">
        <v>11175465</v>
      </c>
      <c r="M386" s="14">
        <v>0.75600000000000001</v>
      </c>
    </row>
    <row r="387" spans="1:13" ht="14.4">
      <c r="A387" s="18" t="str">
        <f t="shared" ref="A387:A450" si="6">CONCATENATE(B387," ",D387)</f>
        <v>Curacao-The Americas 2001</v>
      </c>
      <c r="B387" s="8" t="s">
        <v>126</v>
      </c>
      <c r="C387" s="8" t="s">
        <v>84</v>
      </c>
      <c r="D387" s="9" t="s">
        <v>63</v>
      </c>
      <c r="E387" s="8"/>
      <c r="F387" s="8"/>
      <c r="G387" s="8"/>
      <c r="H387" s="8"/>
      <c r="I387" s="14">
        <v>0.24199999999999999</v>
      </c>
      <c r="J387" s="14">
        <v>0.65100000000000002</v>
      </c>
      <c r="K387" s="14">
        <v>0.107</v>
      </c>
      <c r="L387" s="14">
        <v>128905</v>
      </c>
      <c r="M387" s="14">
        <v>0.91</v>
      </c>
    </row>
    <row r="388" spans="1:13" ht="14.4">
      <c r="A388" s="18" t="str">
        <f t="shared" si="6"/>
        <v>Dominica-The Americas 2001</v>
      </c>
      <c r="B388" s="8" t="s">
        <v>131</v>
      </c>
      <c r="C388" s="8" t="s">
        <v>84</v>
      </c>
      <c r="D388" s="9" t="s">
        <v>63</v>
      </c>
      <c r="E388" s="8"/>
      <c r="F388" s="14">
        <v>1.2999999999999999E-2</v>
      </c>
      <c r="G388" s="8"/>
      <c r="H388" s="8"/>
      <c r="I388" s="8"/>
      <c r="J388" s="8"/>
      <c r="K388" s="8"/>
      <c r="L388" s="14">
        <v>69660</v>
      </c>
      <c r="M388" s="14">
        <v>0.65400000000000003</v>
      </c>
    </row>
    <row r="389" spans="1:13" ht="14.4">
      <c r="A389" s="18" t="str">
        <f t="shared" si="6"/>
        <v>Dominican Republic-The Americas 2001</v>
      </c>
      <c r="B389" s="8" t="s">
        <v>132</v>
      </c>
      <c r="C389" s="8" t="s">
        <v>84</v>
      </c>
      <c r="D389" s="9" t="s">
        <v>63</v>
      </c>
      <c r="E389" s="14">
        <v>2.5000000000000001E-2</v>
      </c>
      <c r="F389" s="14">
        <v>3.2000000000000001E-2</v>
      </c>
      <c r="G389" s="14">
        <v>74</v>
      </c>
      <c r="H389" s="14">
        <v>68</v>
      </c>
      <c r="I389" s="14">
        <v>0.34499999999999997</v>
      </c>
      <c r="J389" s="14">
        <v>0.60199999999999998</v>
      </c>
      <c r="K389" s="14">
        <v>5.2999999999999999E-2</v>
      </c>
      <c r="L389" s="14">
        <v>8799298</v>
      </c>
      <c r="M389" s="14">
        <v>0.626</v>
      </c>
    </row>
    <row r="390" spans="1:13" ht="14.4">
      <c r="A390" s="18" t="str">
        <f t="shared" si="6"/>
        <v>Ecuador-The Americas 2001</v>
      </c>
      <c r="B390" s="8" t="s">
        <v>133</v>
      </c>
      <c r="C390" s="8" t="s">
        <v>84</v>
      </c>
      <c r="D390" s="9" t="s">
        <v>63</v>
      </c>
      <c r="E390" s="14">
        <v>2.5000000000000001E-2</v>
      </c>
      <c r="F390" s="14">
        <v>2.7E-2</v>
      </c>
      <c r="G390" s="14">
        <v>77</v>
      </c>
      <c r="H390" s="14">
        <v>71</v>
      </c>
      <c r="I390" s="14">
        <v>0.34200000000000003</v>
      </c>
      <c r="J390" s="14">
        <v>0.60599999999999998</v>
      </c>
      <c r="K390" s="14">
        <v>5.1999999999999998E-2</v>
      </c>
      <c r="L390" s="14">
        <v>12780869</v>
      </c>
      <c r="M390" s="14">
        <v>0.60799999999999998</v>
      </c>
    </row>
    <row r="391" spans="1:13" ht="14.4">
      <c r="A391" s="18" t="str">
        <f t="shared" si="6"/>
        <v>El Salvador-The Americas 2001</v>
      </c>
      <c r="B391" s="8" t="s">
        <v>135</v>
      </c>
      <c r="C391" s="8" t="s">
        <v>84</v>
      </c>
      <c r="D391" s="9" t="s">
        <v>63</v>
      </c>
      <c r="E391" s="14">
        <v>2.4E-2</v>
      </c>
      <c r="F391" s="14">
        <v>2.5000000000000001E-2</v>
      </c>
      <c r="G391" s="14">
        <v>75</v>
      </c>
      <c r="H391" s="14">
        <v>65</v>
      </c>
      <c r="I391" s="14">
        <v>0.379</v>
      </c>
      <c r="J391" s="14">
        <v>0.56399999999999995</v>
      </c>
      <c r="K391" s="14">
        <v>5.7000000000000002E-2</v>
      </c>
      <c r="L391" s="14">
        <v>5985299</v>
      </c>
      <c r="M391" s="14">
        <v>0.59499999999999997</v>
      </c>
    </row>
    <row r="392" spans="1:13" ht="14.4">
      <c r="A392" s="18" t="str">
        <f t="shared" si="6"/>
        <v>Greenland-The Americas 2001</v>
      </c>
      <c r="B392" s="8" t="s">
        <v>151</v>
      </c>
      <c r="C392" s="8" t="s">
        <v>84</v>
      </c>
      <c r="D392" s="9" t="s">
        <v>63</v>
      </c>
      <c r="E392" s="14">
        <v>1.7000000000000001E-2</v>
      </c>
      <c r="F392" s="8"/>
      <c r="G392" s="14">
        <v>70</v>
      </c>
      <c r="H392" s="14">
        <v>65</v>
      </c>
      <c r="I392" s="8"/>
      <c r="J392" s="8"/>
      <c r="K392" s="8"/>
      <c r="L392" s="14">
        <v>56350</v>
      </c>
      <c r="M392" s="14">
        <v>0.81799999999999995</v>
      </c>
    </row>
    <row r="393" spans="1:13" ht="14.4">
      <c r="A393" s="18" t="str">
        <f t="shared" si="6"/>
        <v>Grenada-The Americas 2001</v>
      </c>
      <c r="B393" s="8" t="s">
        <v>152</v>
      </c>
      <c r="C393" s="8" t="s">
        <v>84</v>
      </c>
      <c r="D393" s="9" t="s">
        <v>63</v>
      </c>
      <c r="E393" s="14">
        <v>1.9E-2</v>
      </c>
      <c r="F393" s="14">
        <v>1.2999999999999999E-2</v>
      </c>
      <c r="G393" s="14">
        <v>73</v>
      </c>
      <c r="H393" s="14">
        <v>68</v>
      </c>
      <c r="I393" s="14">
        <v>0.34100000000000003</v>
      </c>
      <c r="J393" s="14">
        <v>0.58199999999999996</v>
      </c>
      <c r="K393" s="14">
        <v>7.6999999999999999E-2</v>
      </c>
      <c r="L393" s="14">
        <v>101849</v>
      </c>
      <c r="M393" s="14">
        <v>0.36099999999999999</v>
      </c>
    </row>
    <row r="394" spans="1:13" ht="14.4">
      <c r="A394" s="18" t="str">
        <f t="shared" si="6"/>
        <v>Guatemala-The Americas 2001</v>
      </c>
      <c r="B394" s="8" t="s">
        <v>154</v>
      </c>
      <c r="C394" s="8" t="s">
        <v>84</v>
      </c>
      <c r="D394" s="9" t="s">
        <v>63</v>
      </c>
      <c r="E394" s="14">
        <v>3.5999999999999997E-2</v>
      </c>
      <c r="F394" s="14">
        <v>3.9E-2</v>
      </c>
      <c r="G394" s="14">
        <v>72</v>
      </c>
      <c r="H394" s="14">
        <v>65</v>
      </c>
      <c r="I394" s="14">
        <v>0.439</v>
      </c>
      <c r="J394" s="14">
        <v>0.52</v>
      </c>
      <c r="K394" s="14">
        <v>4.1000000000000002E-2</v>
      </c>
      <c r="L394" s="14">
        <v>11478984</v>
      </c>
      <c r="M394" s="14">
        <v>0.45500000000000002</v>
      </c>
    </row>
    <row r="395" spans="1:13" ht="14.4">
      <c r="A395" s="18" t="str">
        <f t="shared" si="6"/>
        <v>Guyana-The Americas 2001</v>
      </c>
      <c r="B395" s="8" t="s">
        <v>157</v>
      </c>
      <c r="C395" s="8" t="s">
        <v>84</v>
      </c>
      <c r="D395" s="9" t="s">
        <v>63</v>
      </c>
      <c r="E395" s="14">
        <v>2.1999999999999999E-2</v>
      </c>
      <c r="F395" s="14">
        <v>3.7999999999999999E-2</v>
      </c>
      <c r="G395" s="14">
        <v>67</v>
      </c>
      <c r="H395" s="14">
        <v>60</v>
      </c>
      <c r="I395" s="14">
        <v>0.35599999999999998</v>
      </c>
      <c r="J395" s="14">
        <v>0.60099999999999998</v>
      </c>
      <c r="K395" s="14">
        <v>4.3999999999999997E-2</v>
      </c>
      <c r="L395" s="14">
        <v>747657</v>
      </c>
      <c r="M395" s="14">
        <v>0.28599999999999998</v>
      </c>
    </row>
    <row r="396" spans="1:13" ht="14.4">
      <c r="A396" s="18" t="str">
        <f t="shared" si="6"/>
        <v>Haiti-The Americas 2001</v>
      </c>
      <c r="B396" s="8" t="s">
        <v>158</v>
      </c>
      <c r="C396" s="8" t="s">
        <v>84</v>
      </c>
      <c r="D396" s="9" t="s">
        <v>63</v>
      </c>
      <c r="E396" s="14">
        <v>3.1E-2</v>
      </c>
      <c r="F396" s="14">
        <v>7.2999999999999995E-2</v>
      </c>
      <c r="G396" s="14">
        <v>59</v>
      </c>
      <c r="H396" s="14">
        <v>56</v>
      </c>
      <c r="I396" s="14">
        <v>0.39800000000000002</v>
      </c>
      <c r="J396" s="14">
        <v>0.56100000000000005</v>
      </c>
      <c r="K396" s="14">
        <v>0.04</v>
      </c>
      <c r="L396" s="14">
        <v>8720247</v>
      </c>
      <c r="M396" s="14">
        <v>0.373</v>
      </c>
    </row>
    <row r="397" spans="1:13" ht="14.4">
      <c r="A397" s="18" t="str">
        <f t="shared" si="6"/>
        <v>Honduras-The Americas 2001</v>
      </c>
      <c r="B397" s="8" t="s">
        <v>159</v>
      </c>
      <c r="C397" s="8" t="s">
        <v>84</v>
      </c>
      <c r="D397" s="9" t="s">
        <v>63</v>
      </c>
      <c r="E397" s="14">
        <v>3.1E-2</v>
      </c>
      <c r="F397" s="14">
        <v>0.03</v>
      </c>
      <c r="G397" s="14">
        <v>73</v>
      </c>
      <c r="H397" s="14">
        <v>68</v>
      </c>
      <c r="I397" s="14">
        <v>0.41899999999999998</v>
      </c>
      <c r="J397" s="14">
        <v>0.54100000000000004</v>
      </c>
      <c r="K397" s="14">
        <v>0.04</v>
      </c>
      <c r="L397" s="14">
        <v>6365040</v>
      </c>
      <c r="M397" s="14">
        <v>0.46</v>
      </c>
    </row>
    <row r="398" spans="1:13" ht="14.4">
      <c r="A398" s="18" t="str">
        <f t="shared" si="6"/>
        <v>Jamaica-The Americas 2001</v>
      </c>
      <c r="B398" s="8" t="s">
        <v>171</v>
      </c>
      <c r="C398" s="8" t="s">
        <v>84</v>
      </c>
      <c r="D398" s="9" t="s">
        <v>63</v>
      </c>
      <c r="E398" s="14">
        <v>1.9E-2</v>
      </c>
      <c r="F398" s="14">
        <v>0.02</v>
      </c>
      <c r="G398" s="14">
        <v>74</v>
      </c>
      <c r="H398" s="14">
        <v>68</v>
      </c>
      <c r="I398" s="14">
        <v>0.32400000000000001</v>
      </c>
      <c r="J398" s="14">
        <v>0.60099999999999998</v>
      </c>
      <c r="K398" s="14">
        <v>7.4999999999999997E-2</v>
      </c>
      <c r="L398" s="14">
        <v>2605556</v>
      </c>
      <c r="M398" s="14">
        <v>0.52100000000000002</v>
      </c>
    </row>
    <row r="399" spans="1:13" ht="14.4">
      <c r="A399" s="18" t="str">
        <f t="shared" si="6"/>
        <v>Mexico-The Americas 2001</v>
      </c>
      <c r="B399" s="8" t="s">
        <v>199</v>
      </c>
      <c r="C399" s="8" t="s">
        <v>84</v>
      </c>
      <c r="D399" s="9" t="s">
        <v>63</v>
      </c>
      <c r="E399" s="14">
        <v>2.4E-2</v>
      </c>
      <c r="F399" s="14">
        <v>0.02</v>
      </c>
      <c r="G399" s="14">
        <v>77</v>
      </c>
      <c r="H399" s="14">
        <v>72</v>
      </c>
      <c r="I399" s="14">
        <v>0.33700000000000002</v>
      </c>
      <c r="J399" s="14">
        <v>0.61299999999999999</v>
      </c>
      <c r="K399" s="14">
        <v>0.05</v>
      </c>
      <c r="L399" s="14">
        <v>105339877</v>
      </c>
      <c r="M399" s="14">
        <v>0.75</v>
      </c>
    </row>
    <row r="400" spans="1:13" ht="14.4">
      <c r="A400" s="18" t="str">
        <f t="shared" si="6"/>
        <v>Nicaragua-The Americas 2001</v>
      </c>
      <c r="B400" s="8" t="s">
        <v>213</v>
      </c>
      <c r="C400" s="8" t="s">
        <v>84</v>
      </c>
      <c r="D400" s="9" t="s">
        <v>63</v>
      </c>
      <c r="E400" s="14">
        <v>2.7E-2</v>
      </c>
      <c r="F400" s="14">
        <v>3.1E-2</v>
      </c>
      <c r="G400" s="14">
        <v>73</v>
      </c>
      <c r="H400" s="14">
        <v>67</v>
      </c>
      <c r="I400" s="14">
        <v>0.40300000000000002</v>
      </c>
      <c r="J400" s="14">
        <v>0.55900000000000005</v>
      </c>
      <c r="K400" s="14">
        <v>3.7999999999999999E-2</v>
      </c>
      <c r="L400" s="14">
        <v>5176685</v>
      </c>
      <c r="M400" s="14">
        <v>0.55000000000000004</v>
      </c>
    </row>
    <row r="401" spans="1:13" ht="14.4">
      <c r="A401" s="18" t="str">
        <f t="shared" si="6"/>
        <v>Panama-The Americas 2001</v>
      </c>
      <c r="B401" s="8" t="s">
        <v>221</v>
      </c>
      <c r="C401" s="8" t="s">
        <v>84</v>
      </c>
      <c r="D401" s="9" t="s">
        <v>63</v>
      </c>
      <c r="E401" s="14">
        <v>2.4E-2</v>
      </c>
      <c r="F401" s="14">
        <v>2.1000000000000001E-2</v>
      </c>
      <c r="G401" s="14">
        <v>78</v>
      </c>
      <c r="H401" s="14">
        <v>73</v>
      </c>
      <c r="I401" s="14">
        <v>0.318</v>
      </c>
      <c r="J401" s="14">
        <v>0.625</v>
      </c>
      <c r="K401" s="14">
        <v>5.6000000000000001E-2</v>
      </c>
      <c r="L401" s="14">
        <v>3116409</v>
      </c>
      <c r="M401" s="14">
        <v>0.625</v>
      </c>
    </row>
    <row r="402" spans="1:13" ht="14.4">
      <c r="A402" s="18" t="str">
        <f t="shared" si="6"/>
        <v>Paraguay-The Americas 2001</v>
      </c>
      <c r="B402" s="8" t="s">
        <v>223</v>
      </c>
      <c r="C402" s="8" t="s">
        <v>84</v>
      </c>
      <c r="D402" s="9" t="s">
        <v>63</v>
      </c>
      <c r="E402" s="14">
        <v>2.8000000000000001E-2</v>
      </c>
      <c r="F402" s="14">
        <v>2.7E-2</v>
      </c>
      <c r="G402" s="14">
        <v>73</v>
      </c>
      <c r="H402" s="14">
        <v>68</v>
      </c>
      <c r="I402" s="14">
        <v>0.377</v>
      </c>
      <c r="J402" s="14">
        <v>0.57799999999999996</v>
      </c>
      <c r="K402" s="14">
        <v>4.4999999999999998E-2</v>
      </c>
      <c r="L402" s="14">
        <v>5460621</v>
      </c>
      <c r="M402" s="14">
        <v>0.56000000000000005</v>
      </c>
    </row>
    <row r="403" spans="1:13" ht="14.4">
      <c r="A403" s="18" t="str">
        <f t="shared" si="6"/>
        <v>Peru-The Americas 2001</v>
      </c>
      <c r="B403" s="8" t="s">
        <v>224</v>
      </c>
      <c r="C403" s="8" t="s">
        <v>84</v>
      </c>
      <c r="D403" s="9" t="s">
        <v>63</v>
      </c>
      <c r="E403" s="14">
        <v>2.4E-2</v>
      </c>
      <c r="F403" s="14">
        <v>2.8000000000000001E-2</v>
      </c>
      <c r="G403" s="14">
        <v>74</v>
      </c>
      <c r="H403" s="14">
        <v>68</v>
      </c>
      <c r="I403" s="14">
        <v>0.33700000000000002</v>
      </c>
      <c r="J403" s="14">
        <v>0.61399999999999999</v>
      </c>
      <c r="K403" s="14">
        <v>4.9000000000000002E-2</v>
      </c>
      <c r="L403" s="14">
        <v>26372358</v>
      </c>
      <c r="M403" s="14">
        <v>0.73399999999999999</v>
      </c>
    </row>
    <row r="404" spans="1:13" ht="14.4">
      <c r="A404" s="18" t="str">
        <f t="shared" si="6"/>
        <v>Puerto Rico-The Americas 2001</v>
      </c>
      <c r="B404" s="8" t="s">
        <v>228</v>
      </c>
      <c r="C404" s="8" t="s">
        <v>84</v>
      </c>
      <c r="D404" s="9" t="s">
        <v>63</v>
      </c>
      <c r="E404" s="14">
        <v>1.4999999999999999E-2</v>
      </c>
      <c r="F404" s="8"/>
      <c r="G404" s="14">
        <v>81</v>
      </c>
      <c r="H404" s="14">
        <v>73</v>
      </c>
      <c r="I404" s="14">
        <v>0.23300000000000001</v>
      </c>
      <c r="J404" s="14">
        <v>0.65200000000000002</v>
      </c>
      <c r="K404" s="14">
        <v>0.115</v>
      </c>
      <c r="L404" s="14">
        <v>3818774</v>
      </c>
      <c r="M404" s="14">
        <v>0.94299999999999995</v>
      </c>
    </row>
    <row r="405" spans="1:13" ht="14.4">
      <c r="A405" s="18" t="str">
        <f t="shared" si="6"/>
        <v>Sint Maarten (Dutch part)-The Americas 2001</v>
      </c>
      <c r="B405" s="8" t="s">
        <v>242</v>
      </c>
      <c r="C405" s="8" t="s">
        <v>84</v>
      </c>
      <c r="D405" s="9" t="s">
        <v>63</v>
      </c>
      <c r="E405" s="8"/>
      <c r="F405" s="8"/>
      <c r="G405" s="8"/>
      <c r="H405" s="8"/>
      <c r="I405" s="8"/>
      <c r="J405" s="8"/>
      <c r="K405" s="8"/>
      <c r="L405" s="14">
        <v>31189</v>
      </c>
      <c r="M405" s="14">
        <v>1</v>
      </c>
    </row>
    <row r="406" spans="1:13" ht="14.4">
      <c r="A406" s="18" t="str">
        <f t="shared" si="6"/>
        <v>St. Kitts and Nevis-The Americas 2001</v>
      </c>
      <c r="B406" s="8" t="s">
        <v>252</v>
      </c>
      <c r="C406" s="8" t="s">
        <v>84</v>
      </c>
      <c r="D406" s="9" t="s">
        <v>63</v>
      </c>
      <c r="E406" s="14">
        <v>1.7000000000000001E-2</v>
      </c>
      <c r="F406" s="14">
        <v>1.2999999999999999E-2</v>
      </c>
      <c r="G406" s="8"/>
      <c r="H406" s="8"/>
      <c r="I406" s="8"/>
      <c r="J406" s="8"/>
      <c r="K406" s="8"/>
      <c r="L406" s="14">
        <v>46214</v>
      </c>
      <c r="M406" s="14">
        <v>0.32600000000000001</v>
      </c>
    </row>
    <row r="407" spans="1:13" ht="14.4">
      <c r="A407" s="18" t="str">
        <f t="shared" si="6"/>
        <v>St. Lucia-The Americas 2001</v>
      </c>
      <c r="B407" s="8" t="s">
        <v>253</v>
      </c>
      <c r="C407" s="8" t="s">
        <v>84</v>
      </c>
      <c r="D407" s="9" t="s">
        <v>63</v>
      </c>
      <c r="E407" s="14">
        <v>1.9E-2</v>
      </c>
      <c r="F407" s="14">
        <v>1.4999999999999999E-2</v>
      </c>
      <c r="G407" s="14">
        <v>74</v>
      </c>
      <c r="H407" s="14">
        <v>70</v>
      </c>
      <c r="I407" s="14">
        <v>0.315</v>
      </c>
      <c r="J407" s="14">
        <v>0.61</v>
      </c>
      <c r="K407" s="14">
        <v>7.4999999999999997E-2</v>
      </c>
      <c r="L407" s="14">
        <v>158650</v>
      </c>
      <c r="M407" s="14">
        <v>0.27500000000000002</v>
      </c>
    </row>
    <row r="408" spans="1:13" ht="14.4">
      <c r="A408" s="18" t="str">
        <f t="shared" si="6"/>
        <v>St. Martin (French part)-The Americas 2001</v>
      </c>
      <c r="B408" s="8" t="s">
        <v>254</v>
      </c>
      <c r="C408" s="8" t="s">
        <v>84</v>
      </c>
      <c r="D408" s="9" t="s">
        <v>63</v>
      </c>
      <c r="E408" s="14">
        <v>1.7000000000000001E-2</v>
      </c>
      <c r="F408" s="8"/>
      <c r="G408" s="14">
        <v>81</v>
      </c>
      <c r="H408" s="14">
        <v>74</v>
      </c>
      <c r="I408" s="8"/>
      <c r="J408" s="8"/>
      <c r="K408" s="8"/>
      <c r="L408" s="14">
        <v>27782</v>
      </c>
      <c r="M408" s="8"/>
    </row>
    <row r="409" spans="1:13" ht="14.4">
      <c r="A409" s="18" t="str">
        <f t="shared" si="6"/>
        <v>St. Vincent and the Grenadines-The Americas 2001</v>
      </c>
      <c r="B409" s="8" t="s">
        <v>255</v>
      </c>
      <c r="C409" s="8" t="s">
        <v>84</v>
      </c>
      <c r="D409" s="9" t="s">
        <v>63</v>
      </c>
      <c r="E409" s="14">
        <v>1.9E-2</v>
      </c>
      <c r="F409" s="14">
        <v>1.9E-2</v>
      </c>
      <c r="G409" s="14">
        <v>73</v>
      </c>
      <c r="H409" s="14">
        <v>68</v>
      </c>
      <c r="I409" s="14">
        <v>0.308</v>
      </c>
      <c r="J409" s="14">
        <v>0.622</v>
      </c>
      <c r="K409" s="14">
        <v>7.0000000000000007E-2</v>
      </c>
      <c r="L409" s="14">
        <v>107989</v>
      </c>
      <c r="M409" s="14">
        <v>0.45500000000000002</v>
      </c>
    </row>
    <row r="410" spans="1:13" ht="14.4">
      <c r="A410" s="18" t="str">
        <f t="shared" si="6"/>
        <v>Suriname-The Americas 2001</v>
      </c>
      <c r="B410" s="8" t="s">
        <v>257</v>
      </c>
      <c r="C410" s="8" t="s">
        <v>84</v>
      </c>
      <c r="D410" s="9" t="s">
        <v>63</v>
      </c>
      <c r="E410" s="14">
        <v>2.1999999999999999E-2</v>
      </c>
      <c r="F410" s="14">
        <v>2.9000000000000001E-2</v>
      </c>
      <c r="G410" s="14">
        <v>72</v>
      </c>
      <c r="H410" s="14">
        <v>65</v>
      </c>
      <c r="I410" s="14">
        <v>0.30399999999999999</v>
      </c>
      <c r="J410" s="14">
        <v>0.63800000000000001</v>
      </c>
      <c r="K410" s="14">
        <v>5.8000000000000003E-2</v>
      </c>
      <c r="L410" s="14">
        <v>473312</v>
      </c>
      <c r="M410" s="14">
        <v>0.66500000000000004</v>
      </c>
    </row>
    <row r="411" spans="1:13" ht="14.4">
      <c r="A411" s="18" t="str">
        <f t="shared" si="6"/>
        <v>Trinidad and Tobago-The Americas 2001</v>
      </c>
      <c r="B411" s="8" t="s">
        <v>268</v>
      </c>
      <c r="C411" s="8" t="s">
        <v>84</v>
      </c>
      <c r="D411" s="9" t="s">
        <v>63</v>
      </c>
      <c r="E411" s="14">
        <v>1.4999999999999999E-2</v>
      </c>
      <c r="F411" s="14">
        <v>2.5000000000000001E-2</v>
      </c>
      <c r="G411" s="14">
        <v>72</v>
      </c>
      <c r="H411" s="14">
        <v>65</v>
      </c>
      <c r="I411" s="14">
        <v>0.246</v>
      </c>
      <c r="J411" s="14">
        <v>0.68700000000000006</v>
      </c>
      <c r="K411" s="14">
        <v>6.7000000000000004E-2</v>
      </c>
      <c r="L411" s="14">
        <v>1272347</v>
      </c>
      <c r="M411" s="14">
        <v>0.106</v>
      </c>
    </row>
    <row r="412" spans="1:13" ht="14.4">
      <c r="A412" s="18" t="str">
        <f t="shared" si="6"/>
        <v>Turks and Caicos Islands-The Americas 2001</v>
      </c>
      <c r="B412" s="8" t="s">
        <v>272</v>
      </c>
      <c r="C412" s="8" t="s">
        <v>84</v>
      </c>
      <c r="D412" s="9" t="s">
        <v>63</v>
      </c>
      <c r="E412" s="8"/>
      <c r="F412" s="8"/>
      <c r="G412" s="8"/>
      <c r="H412" s="8"/>
      <c r="I412" s="8"/>
      <c r="J412" s="8"/>
      <c r="K412" s="8"/>
      <c r="L412" s="14">
        <v>20186</v>
      </c>
      <c r="M412" s="14">
        <v>0.85399999999999998</v>
      </c>
    </row>
    <row r="413" spans="1:13" ht="14.4">
      <c r="A413" s="18" t="str">
        <f t="shared" si="6"/>
        <v>United States-The Americas 2001</v>
      </c>
      <c r="B413" s="8" t="s">
        <v>277</v>
      </c>
      <c r="C413" s="8" t="s">
        <v>84</v>
      </c>
      <c r="D413" s="9" t="s">
        <v>63</v>
      </c>
      <c r="E413" s="14">
        <v>1.4E-2</v>
      </c>
      <c r="F413" s="14">
        <v>7.0000000000000001E-3</v>
      </c>
      <c r="G413" s="14">
        <v>79</v>
      </c>
      <c r="H413" s="14">
        <v>74</v>
      </c>
      <c r="I413" s="14">
        <v>0.21199999999999999</v>
      </c>
      <c r="J413" s="14">
        <v>0.66500000000000004</v>
      </c>
      <c r="K413" s="14">
        <v>0.123</v>
      </c>
      <c r="L413" s="14">
        <v>284968955</v>
      </c>
      <c r="M413" s="14">
        <v>0.79200000000000004</v>
      </c>
    </row>
    <row r="414" spans="1:13" ht="14.4">
      <c r="A414" s="18" t="str">
        <f t="shared" si="6"/>
        <v>Uruguay-The Americas 2001</v>
      </c>
      <c r="B414" s="8" t="s">
        <v>278</v>
      </c>
      <c r="C414" s="8" t="s">
        <v>84</v>
      </c>
      <c r="D414" s="9" t="s">
        <v>63</v>
      </c>
      <c r="E414" s="14">
        <v>1.6E-2</v>
      </c>
      <c r="F414" s="14">
        <v>1.4E-2</v>
      </c>
      <c r="G414" s="14">
        <v>79</v>
      </c>
      <c r="H414" s="14">
        <v>71</v>
      </c>
      <c r="I414" s="14">
        <v>0.24399999999999999</v>
      </c>
      <c r="J414" s="14">
        <v>0.624</v>
      </c>
      <c r="K414" s="14">
        <v>0.13200000000000001</v>
      </c>
      <c r="L414" s="14">
        <v>3326762</v>
      </c>
      <c r="M414" s="14">
        <v>0.92300000000000004</v>
      </c>
    </row>
    <row r="415" spans="1:13" ht="14.4">
      <c r="A415" s="18" t="str">
        <f t="shared" si="6"/>
        <v>Venezuela-The Americas 2001</v>
      </c>
      <c r="B415" s="8" t="s">
        <v>281</v>
      </c>
      <c r="C415" s="8" t="s">
        <v>84</v>
      </c>
      <c r="D415" s="9" t="s">
        <v>63</v>
      </c>
      <c r="E415" s="14">
        <v>2.3E-2</v>
      </c>
      <c r="F415" s="14">
        <v>1.7999999999999999E-2</v>
      </c>
      <c r="G415" s="14">
        <v>76</v>
      </c>
      <c r="H415" s="14">
        <v>70</v>
      </c>
      <c r="I415" s="14">
        <v>0.33200000000000002</v>
      </c>
      <c r="J415" s="14">
        <v>0.621</v>
      </c>
      <c r="K415" s="14">
        <v>4.5999999999999999E-2</v>
      </c>
      <c r="L415" s="14">
        <v>24870441</v>
      </c>
      <c r="M415" s="14">
        <v>0.88300000000000001</v>
      </c>
    </row>
    <row r="416" spans="1:13" ht="14.4">
      <c r="A416" s="18" t="str">
        <f t="shared" si="6"/>
        <v>Algeria-Africa 2002</v>
      </c>
      <c r="B416" s="8" t="s">
        <v>77</v>
      </c>
      <c r="C416" s="8" t="s">
        <v>78</v>
      </c>
      <c r="D416" s="9" t="s">
        <v>64</v>
      </c>
      <c r="E416" s="14">
        <v>1.9E-2</v>
      </c>
      <c r="F416" s="14">
        <v>3.2000000000000001E-2</v>
      </c>
      <c r="G416" s="14">
        <v>71</v>
      </c>
      <c r="H416" s="14">
        <v>68</v>
      </c>
      <c r="I416" s="14">
        <v>0.318</v>
      </c>
      <c r="J416" s="14">
        <v>0.64100000000000001</v>
      </c>
      <c r="K416" s="14">
        <v>4.1000000000000002E-2</v>
      </c>
      <c r="L416" s="14">
        <v>32572977</v>
      </c>
      <c r="M416" s="14">
        <v>0.61499999999999999</v>
      </c>
    </row>
    <row r="417" spans="1:13" ht="14.4">
      <c r="A417" s="18" t="str">
        <f t="shared" si="6"/>
        <v>Angola-Africa 2002</v>
      </c>
      <c r="B417" s="8" t="s">
        <v>82</v>
      </c>
      <c r="C417" s="8" t="s">
        <v>78</v>
      </c>
      <c r="D417" s="9" t="s">
        <v>64</v>
      </c>
      <c r="E417" s="14">
        <v>0.05</v>
      </c>
      <c r="F417" s="14">
        <v>0.126</v>
      </c>
      <c r="G417" s="14">
        <v>48</v>
      </c>
      <c r="H417" s="14">
        <v>45</v>
      </c>
      <c r="I417" s="14">
        <v>0.47699999999999998</v>
      </c>
      <c r="J417" s="14">
        <v>0.499</v>
      </c>
      <c r="K417" s="14">
        <v>2.5000000000000001E-2</v>
      </c>
      <c r="L417" s="14">
        <v>14886574</v>
      </c>
      <c r="M417" s="14">
        <v>0.33900000000000002</v>
      </c>
    </row>
    <row r="418" spans="1:13" ht="14.4">
      <c r="A418" s="18" t="str">
        <f t="shared" si="6"/>
        <v>Benin-Africa 2002</v>
      </c>
      <c r="B418" s="8" t="s">
        <v>99</v>
      </c>
      <c r="C418" s="8" t="s">
        <v>78</v>
      </c>
      <c r="D418" s="9" t="s">
        <v>64</v>
      </c>
      <c r="E418" s="14">
        <v>4.2000000000000003E-2</v>
      </c>
      <c r="F418" s="14">
        <v>8.5000000000000006E-2</v>
      </c>
      <c r="G418" s="14">
        <v>58</v>
      </c>
      <c r="H418" s="14">
        <v>54</v>
      </c>
      <c r="I418" s="14">
        <v>0.45100000000000001</v>
      </c>
      <c r="J418" s="14">
        <v>0.52</v>
      </c>
      <c r="K418" s="14">
        <v>2.8000000000000001E-2</v>
      </c>
      <c r="L418" s="14">
        <v>7414744</v>
      </c>
      <c r="M418" s="14">
        <v>0.39</v>
      </c>
    </row>
    <row r="419" spans="1:13" ht="14.4">
      <c r="A419" s="18" t="str">
        <f t="shared" si="6"/>
        <v>Botswana-Africa 2002</v>
      </c>
      <c r="B419" s="8" t="s">
        <v>104</v>
      </c>
      <c r="C419" s="8" t="s">
        <v>78</v>
      </c>
      <c r="D419" s="9" t="s">
        <v>64</v>
      </c>
      <c r="E419" s="14">
        <v>2.5999999999999999E-2</v>
      </c>
      <c r="F419" s="14">
        <v>5.3999999999999999E-2</v>
      </c>
      <c r="G419" s="14">
        <v>49</v>
      </c>
      <c r="H419" s="14">
        <v>48</v>
      </c>
      <c r="I419" s="14">
        <v>0.372</v>
      </c>
      <c r="J419" s="14">
        <v>0.59799999999999998</v>
      </c>
      <c r="K419" s="14">
        <v>0.03</v>
      </c>
      <c r="L419" s="14">
        <v>1808976</v>
      </c>
      <c r="M419" s="14">
        <v>0.54400000000000004</v>
      </c>
    </row>
    <row r="420" spans="1:13" ht="14.4">
      <c r="A420" s="18" t="str">
        <f t="shared" si="6"/>
        <v>Burkina Faso-Africa 2002</v>
      </c>
      <c r="B420" s="8" t="s">
        <v>108</v>
      </c>
      <c r="C420" s="8" t="s">
        <v>78</v>
      </c>
      <c r="D420" s="9" t="s">
        <v>64</v>
      </c>
      <c r="E420" s="14">
        <v>4.5999999999999999E-2</v>
      </c>
      <c r="F420" s="14">
        <v>9.4E-2</v>
      </c>
      <c r="G420" s="14">
        <v>52</v>
      </c>
      <c r="H420" s="14">
        <v>50</v>
      </c>
      <c r="I420" s="14">
        <v>0.46700000000000003</v>
      </c>
      <c r="J420" s="14">
        <v>0.50700000000000001</v>
      </c>
      <c r="K420" s="14">
        <v>2.7E-2</v>
      </c>
      <c r="L420" s="14">
        <v>12296399</v>
      </c>
      <c r="M420" s="14">
        <v>0.193</v>
      </c>
    </row>
    <row r="421" spans="1:13" ht="14.4">
      <c r="A421" s="18" t="str">
        <f t="shared" si="6"/>
        <v>Burundi-Africa 2002</v>
      </c>
      <c r="B421" s="8" t="s">
        <v>109</v>
      </c>
      <c r="C421" s="8" t="s">
        <v>78</v>
      </c>
      <c r="D421" s="9" t="s">
        <v>64</v>
      </c>
      <c r="E421" s="14">
        <v>4.2999999999999997E-2</v>
      </c>
      <c r="F421" s="14">
        <v>8.5999999999999993E-2</v>
      </c>
      <c r="G421" s="14">
        <v>50</v>
      </c>
      <c r="H421" s="14">
        <v>48</v>
      </c>
      <c r="I421" s="14">
        <v>0.47599999999999998</v>
      </c>
      <c r="J421" s="14">
        <v>0.495</v>
      </c>
      <c r="K421" s="14">
        <v>2.8000000000000001E-2</v>
      </c>
      <c r="L421" s="14">
        <v>7037727</v>
      </c>
      <c r="M421" s="14">
        <v>8.6999999999999994E-2</v>
      </c>
    </row>
    <row r="422" spans="1:13" ht="14.4">
      <c r="A422" s="18" t="str">
        <f t="shared" si="6"/>
        <v>Cameroon-Africa 2002</v>
      </c>
      <c r="B422" s="8" t="s">
        <v>111</v>
      </c>
      <c r="C422" s="8" t="s">
        <v>78</v>
      </c>
      <c r="D422" s="9" t="s">
        <v>64</v>
      </c>
      <c r="E422" s="14">
        <v>4.1000000000000002E-2</v>
      </c>
      <c r="F422" s="14">
        <v>8.6999999999999994E-2</v>
      </c>
      <c r="G422" s="14">
        <v>53</v>
      </c>
      <c r="H422" s="14">
        <v>51</v>
      </c>
      <c r="I422" s="14">
        <v>0.44900000000000001</v>
      </c>
      <c r="J422" s="14">
        <v>0.51800000000000002</v>
      </c>
      <c r="K422" s="14">
        <v>3.4000000000000002E-2</v>
      </c>
      <c r="L422" s="14">
        <v>16782044</v>
      </c>
      <c r="M422" s="14">
        <v>0.46700000000000003</v>
      </c>
    </row>
    <row r="423" spans="1:13" ht="14.4">
      <c r="A423" s="18" t="str">
        <f t="shared" si="6"/>
        <v>Central African Republic-Africa 2002</v>
      </c>
      <c r="B423" s="8" t="s">
        <v>114</v>
      </c>
      <c r="C423" s="8" t="s">
        <v>78</v>
      </c>
      <c r="D423" s="9" t="s">
        <v>64</v>
      </c>
      <c r="E423" s="14">
        <v>3.9E-2</v>
      </c>
      <c r="F423" s="14">
        <v>0.113</v>
      </c>
      <c r="G423" s="14">
        <v>46</v>
      </c>
      <c r="H423" s="14">
        <v>42</v>
      </c>
      <c r="I423" s="14">
        <v>0.42199999999999999</v>
      </c>
      <c r="J423" s="14">
        <v>0.53900000000000003</v>
      </c>
      <c r="K423" s="14">
        <v>0.04</v>
      </c>
      <c r="L423" s="14">
        <v>3767248</v>
      </c>
      <c r="M423" s="14">
        <v>0.378</v>
      </c>
    </row>
    <row r="424" spans="1:13" ht="14.4">
      <c r="A424" s="18" t="str">
        <f t="shared" si="6"/>
        <v>Chad-Africa 2002</v>
      </c>
      <c r="B424" s="8" t="s">
        <v>115</v>
      </c>
      <c r="C424" s="8" t="s">
        <v>78</v>
      </c>
      <c r="D424" s="9" t="s">
        <v>64</v>
      </c>
      <c r="E424" s="14">
        <v>5.0999999999999997E-2</v>
      </c>
      <c r="F424" s="14">
        <v>0.104</v>
      </c>
      <c r="G424" s="14">
        <v>48</v>
      </c>
      <c r="H424" s="14">
        <v>46</v>
      </c>
      <c r="I424" s="14">
        <v>0.49099999999999999</v>
      </c>
      <c r="J424" s="14">
        <v>0.48099999999999998</v>
      </c>
      <c r="K424" s="14">
        <v>2.8000000000000001E-2</v>
      </c>
      <c r="L424" s="14">
        <v>8959964</v>
      </c>
      <c r="M424" s="14">
        <v>0.217</v>
      </c>
    </row>
    <row r="425" spans="1:13" ht="14.4">
      <c r="A425" s="18" t="str">
        <f t="shared" si="6"/>
        <v>Comoros-Africa 2002</v>
      </c>
      <c r="B425" s="8" t="s">
        <v>119</v>
      </c>
      <c r="C425" s="8" t="s">
        <v>78</v>
      </c>
      <c r="D425" s="9" t="s">
        <v>64</v>
      </c>
      <c r="E425" s="14">
        <v>3.9E-2</v>
      </c>
      <c r="F425" s="14">
        <v>7.1999999999999995E-2</v>
      </c>
      <c r="G425" s="14">
        <v>60</v>
      </c>
      <c r="H425" s="14">
        <v>57</v>
      </c>
      <c r="I425" s="14">
        <v>0.41299999999999998</v>
      </c>
      <c r="J425" s="14">
        <v>0.55600000000000005</v>
      </c>
      <c r="K425" s="14">
        <v>3.1E-2</v>
      </c>
      <c r="L425" s="14">
        <v>556028</v>
      </c>
      <c r="M425" s="14">
        <v>0.28000000000000003</v>
      </c>
    </row>
    <row r="426" spans="1:13" ht="14.4">
      <c r="A426" s="18" t="str">
        <f t="shared" si="6"/>
        <v>Congo (Kinshasa)-Africa 2002</v>
      </c>
      <c r="B426" s="8" t="s">
        <v>121</v>
      </c>
      <c r="C426" s="8" t="s">
        <v>78</v>
      </c>
      <c r="D426" s="9" t="s">
        <v>64</v>
      </c>
      <c r="E426" s="14">
        <v>4.7E-2</v>
      </c>
      <c r="F426" s="14">
        <v>0.113</v>
      </c>
      <c r="G426" s="14">
        <v>48</v>
      </c>
      <c r="H426" s="14">
        <v>46</v>
      </c>
      <c r="I426" s="14">
        <v>0.46400000000000002</v>
      </c>
      <c r="J426" s="14">
        <v>0.50800000000000001</v>
      </c>
      <c r="K426" s="14">
        <v>2.8000000000000001E-2</v>
      </c>
      <c r="L426" s="14">
        <v>49516960</v>
      </c>
      <c r="M426" s="14">
        <v>0.36099999999999999</v>
      </c>
    </row>
    <row r="427" spans="1:13" ht="14.4">
      <c r="A427" s="18" t="str">
        <f t="shared" si="6"/>
        <v>Congo (Brazzaville)-Africa 2002</v>
      </c>
      <c r="B427" s="8" t="s">
        <v>120</v>
      </c>
      <c r="C427" s="8" t="s">
        <v>78</v>
      </c>
      <c r="D427" s="9" t="s">
        <v>64</v>
      </c>
      <c r="E427" s="14">
        <v>3.9E-2</v>
      </c>
      <c r="F427" s="14">
        <v>7.2999999999999995E-2</v>
      </c>
      <c r="G427" s="14">
        <v>54</v>
      </c>
      <c r="H427" s="14">
        <v>52</v>
      </c>
      <c r="I427" s="14">
        <v>0.42</v>
      </c>
      <c r="J427" s="14">
        <v>0.54500000000000004</v>
      </c>
      <c r="K427" s="14">
        <v>3.5999999999999997E-2</v>
      </c>
      <c r="L427" s="14">
        <v>3283719</v>
      </c>
      <c r="M427" s="14">
        <v>0.59599999999999997</v>
      </c>
    </row>
    <row r="428" spans="1:13" ht="14.4">
      <c r="A428" s="18" t="str">
        <f t="shared" si="6"/>
        <v>Cote d'Ivoire-Africa 2002</v>
      </c>
      <c r="B428" s="8" t="s">
        <v>123</v>
      </c>
      <c r="C428" s="8" t="s">
        <v>78</v>
      </c>
      <c r="D428" s="9" t="s">
        <v>64</v>
      </c>
      <c r="E428" s="14">
        <v>3.7999999999999999E-2</v>
      </c>
      <c r="F428" s="14">
        <v>9.6000000000000002E-2</v>
      </c>
      <c r="G428" s="14">
        <v>47</v>
      </c>
      <c r="H428" s="14">
        <v>46</v>
      </c>
      <c r="I428" s="14">
        <v>0.42199999999999999</v>
      </c>
      <c r="J428" s="14">
        <v>0.54900000000000004</v>
      </c>
      <c r="K428" s="14">
        <v>2.9000000000000001E-2</v>
      </c>
      <c r="L428" s="14">
        <v>16674987</v>
      </c>
      <c r="M428" s="14">
        <v>0.44900000000000001</v>
      </c>
    </row>
    <row r="429" spans="1:13" ht="14.4">
      <c r="A429" s="18" t="str">
        <f t="shared" si="6"/>
        <v>Djibouti-Africa 2002</v>
      </c>
      <c r="B429" s="8" t="s">
        <v>130</v>
      </c>
      <c r="C429" s="8" t="s">
        <v>78</v>
      </c>
      <c r="D429" s="9" t="s">
        <v>64</v>
      </c>
      <c r="E429" s="14">
        <v>2.9000000000000001E-2</v>
      </c>
      <c r="F429" s="14">
        <v>7.5999999999999998E-2</v>
      </c>
      <c r="G429" s="14">
        <v>59</v>
      </c>
      <c r="H429" s="14">
        <v>56</v>
      </c>
      <c r="I429" s="14">
        <v>0.39800000000000002</v>
      </c>
      <c r="J429" s="14">
        <v>0.56999999999999995</v>
      </c>
      <c r="K429" s="14">
        <v>3.2000000000000001E-2</v>
      </c>
      <c r="L429" s="14">
        <v>744434</v>
      </c>
      <c r="M429" s="14">
        <v>0.76600000000000001</v>
      </c>
    </row>
    <row r="430" spans="1:13" ht="14.4">
      <c r="A430" s="18" t="str">
        <f t="shared" si="6"/>
        <v>Egypt-Africa 2002</v>
      </c>
      <c r="B430" s="8" t="s">
        <v>134</v>
      </c>
      <c r="C430" s="8" t="s">
        <v>78</v>
      </c>
      <c r="D430" s="9" t="s">
        <v>64</v>
      </c>
      <c r="E430" s="14">
        <v>2.4E-2</v>
      </c>
      <c r="F430" s="14">
        <v>3.1E-2</v>
      </c>
      <c r="G430" s="14">
        <v>71</v>
      </c>
      <c r="H430" s="14">
        <v>67</v>
      </c>
      <c r="I430" s="14">
        <v>0.34200000000000003</v>
      </c>
      <c r="J430" s="14">
        <v>0.60399999999999998</v>
      </c>
      <c r="K430" s="14">
        <v>5.3999999999999999E-2</v>
      </c>
      <c r="L430" s="14">
        <v>68302914</v>
      </c>
      <c r="M430" s="14">
        <v>0.42899999999999999</v>
      </c>
    </row>
    <row r="431" spans="1:13" ht="14.4">
      <c r="A431" s="18" t="str">
        <f t="shared" si="6"/>
        <v>Equatorial Guinea-Africa 2002</v>
      </c>
      <c r="B431" s="8" t="s">
        <v>136</v>
      </c>
      <c r="C431" s="8" t="s">
        <v>78</v>
      </c>
      <c r="D431" s="9" t="s">
        <v>64</v>
      </c>
      <c r="E431" s="14">
        <v>3.9E-2</v>
      </c>
      <c r="F431" s="14">
        <v>9.4E-2</v>
      </c>
      <c r="G431" s="14">
        <v>49</v>
      </c>
      <c r="H431" s="14">
        <v>47</v>
      </c>
      <c r="I431" s="14">
        <v>0.41899999999999998</v>
      </c>
      <c r="J431" s="14">
        <v>0.54600000000000004</v>
      </c>
      <c r="K431" s="14">
        <v>3.5000000000000003E-2</v>
      </c>
      <c r="L431" s="14">
        <v>551399</v>
      </c>
      <c r="M431" s="14">
        <v>0.38800000000000001</v>
      </c>
    </row>
    <row r="432" spans="1:13" ht="14.4">
      <c r="A432" s="18" t="str">
        <f t="shared" si="6"/>
        <v>Eritrea-Africa 2002</v>
      </c>
      <c r="B432" s="8" t="s">
        <v>137</v>
      </c>
      <c r="C432" s="8" t="s">
        <v>78</v>
      </c>
      <c r="D432" s="9" t="s">
        <v>64</v>
      </c>
      <c r="E432" s="14">
        <v>0.04</v>
      </c>
      <c r="F432" s="14">
        <v>5.3999999999999999E-2</v>
      </c>
      <c r="G432" s="14">
        <v>59</v>
      </c>
      <c r="H432" s="14">
        <v>55</v>
      </c>
      <c r="I432" s="14">
        <v>0.45400000000000001</v>
      </c>
      <c r="J432" s="14">
        <v>0.52700000000000002</v>
      </c>
      <c r="K432" s="14">
        <v>1.9E-2</v>
      </c>
      <c r="L432" s="14">
        <v>4281576</v>
      </c>
      <c r="M432" s="14">
        <v>0.18</v>
      </c>
    </row>
    <row r="433" spans="1:13" ht="14.4">
      <c r="A433" s="18" t="str">
        <f t="shared" si="6"/>
        <v>Ethiopia-Africa 2002</v>
      </c>
      <c r="B433" s="8" t="s">
        <v>139</v>
      </c>
      <c r="C433" s="8" t="s">
        <v>78</v>
      </c>
      <c r="D433" s="9" t="s">
        <v>64</v>
      </c>
      <c r="E433" s="14">
        <v>4.2000000000000003E-2</v>
      </c>
      <c r="F433" s="14">
        <v>8.3000000000000004E-2</v>
      </c>
      <c r="G433" s="14">
        <v>55</v>
      </c>
      <c r="H433" s="14">
        <v>53</v>
      </c>
      <c r="I433" s="14">
        <v>0.46500000000000002</v>
      </c>
      <c r="J433" s="14">
        <v>0.504</v>
      </c>
      <c r="K433" s="14">
        <v>3.1E-2</v>
      </c>
      <c r="L433" s="14">
        <v>69948344</v>
      </c>
      <c r="M433" s="14">
        <v>0.151</v>
      </c>
    </row>
    <row r="434" spans="1:13" ht="14.4">
      <c r="A434" s="18" t="str">
        <f t="shared" si="6"/>
        <v>Gabon-Africa 2002</v>
      </c>
      <c r="B434" s="8" t="s">
        <v>145</v>
      </c>
      <c r="C434" s="8" t="s">
        <v>78</v>
      </c>
      <c r="D434" s="9" t="s">
        <v>64</v>
      </c>
      <c r="E434" s="14">
        <v>3.3000000000000002E-2</v>
      </c>
      <c r="F434" s="14">
        <v>5.3999999999999999E-2</v>
      </c>
      <c r="G434" s="14">
        <v>61</v>
      </c>
      <c r="H434" s="14">
        <v>58</v>
      </c>
      <c r="I434" s="14">
        <v>0.40200000000000002</v>
      </c>
      <c r="J434" s="14">
        <v>0.54</v>
      </c>
      <c r="K434" s="14">
        <v>5.8000000000000003E-2</v>
      </c>
      <c r="L434" s="14">
        <v>1285318</v>
      </c>
      <c r="M434" s="14">
        <v>0.81599999999999995</v>
      </c>
    </row>
    <row r="435" spans="1:13" ht="14.4">
      <c r="A435" s="18" t="str">
        <f t="shared" si="6"/>
        <v>Gambia, The-Africa 2002</v>
      </c>
      <c r="B435" s="8" t="s">
        <v>146</v>
      </c>
      <c r="C435" s="8" t="s">
        <v>78</v>
      </c>
      <c r="D435" s="9" t="s">
        <v>64</v>
      </c>
      <c r="E435" s="14">
        <v>4.4999999999999998E-2</v>
      </c>
      <c r="F435" s="14">
        <v>6.0999999999999999E-2</v>
      </c>
      <c r="G435" s="14">
        <v>57</v>
      </c>
      <c r="H435" s="14">
        <v>55</v>
      </c>
      <c r="I435" s="14">
        <v>0.45900000000000002</v>
      </c>
      <c r="J435" s="14">
        <v>0.51500000000000001</v>
      </c>
      <c r="K435" s="14">
        <v>2.5999999999999999E-2</v>
      </c>
      <c r="L435" s="14">
        <v>1306667</v>
      </c>
      <c r="M435" s="14">
        <v>0.497</v>
      </c>
    </row>
    <row r="436" spans="1:13" ht="14.4">
      <c r="A436" s="18" t="str">
        <f t="shared" si="6"/>
        <v>Ghana-Africa 2002</v>
      </c>
      <c r="B436" s="8" t="s">
        <v>149</v>
      </c>
      <c r="C436" s="8" t="s">
        <v>78</v>
      </c>
      <c r="D436" s="9" t="s">
        <v>64</v>
      </c>
      <c r="E436" s="14">
        <v>3.4000000000000002E-2</v>
      </c>
      <c r="F436" s="14">
        <v>6.2E-2</v>
      </c>
      <c r="G436" s="14">
        <v>58</v>
      </c>
      <c r="H436" s="14">
        <v>57</v>
      </c>
      <c r="I436" s="14">
        <v>0.40899999999999997</v>
      </c>
      <c r="J436" s="14">
        <v>0.55900000000000005</v>
      </c>
      <c r="K436" s="14">
        <v>3.2000000000000001E-2</v>
      </c>
      <c r="L436" s="14">
        <v>19786307</v>
      </c>
      <c r="M436" s="14">
        <v>0.45300000000000001</v>
      </c>
    </row>
    <row r="437" spans="1:13" ht="14.4">
      <c r="A437" s="18" t="str">
        <f t="shared" si="6"/>
        <v>Guinea-Africa 2002</v>
      </c>
      <c r="B437" s="8" t="s">
        <v>155</v>
      </c>
      <c r="C437" s="8" t="s">
        <v>78</v>
      </c>
      <c r="D437" s="9" t="s">
        <v>64</v>
      </c>
      <c r="E437" s="14">
        <v>4.1000000000000002E-2</v>
      </c>
      <c r="F437" s="14">
        <v>9.5000000000000001E-2</v>
      </c>
      <c r="G437" s="14">
        <v>51</v>
      </c>
      <c r="H437" s="14">
        <v>51</v>
      </c>
      <c r="I437" s="14">
        <v>0.439</v>
      </c>
      <c r="J437" s="14">
        <v>0.52700000000000002</v>
      </c>
      <c r="K437" s="14">
        <v>3.4000000000000002E-2</v>
      </c>
      <c r="L437" s="14">
        <v>9045748</v>
      </c>
      <c r="M437" s="14">
        <v>0.317</v>
      </c>
    </row>
    <row r="438" spans="1:13" ht="14.4">
      <c r="A438" s="18" t="str">
        <f t="shared" si="6"/>
        <v>Guinea-Bissau-Africa 2002</v>
      </c>
      <c r="B438" s="8" t="s">
        <v>156</v>
      </c>
      <c r="C438" s="8" t="s">
        <v>78</v>
      </c>
      <c r="D438" s="9" t="s">
        <v>64</v>
      </c>
      <c r="E438" s="14">
        <v>4.1000000000000002E-2</v>
      </c>
      <c r="F438" s="14">
        <v>0.104</v>
      </c>
      <c r="G438" s="14">
        <v>53</v>
      </c>
      <c r="H438" s="14">
        <v>51</v>
      </c>
      <c r="I438" s="14">
        <v>0.433</v>
      </c>
      <c r="J438" s="14">
        <v>0.53700000000000003</v>
      </c>
      <c r="K438" s="14">
        <v>0.03</v>
      </c>
      <c r="L438" s="14">
        <v>1330849</v>
      </c>
      <c r="M438" s="14">
        <v>0.38300000000000001</v>
      </c>
    </row>
    <row r="439" spans="1:13" ht="14.4">
      <c r="A439" s="18" t="str">
        <f t="shared" si="6"/>
        <v>Kenya-Africa 2002</v>
      </c>
      <c r="B439" s="8" t="s">
        <v>175</v>
      </c>
      <c r="C439" s="8" t="s">
        <v>78</v>
      </c>
      <c r="D439" s="9" t="s">
        <v>64</v>
      </c>
      <c r="E439" s="14">
        <v>3.9E-2</v>
      </c>
      <c r="F439" s="14">
        <v>6.6000000000000003E-2</v>
      </c>
      <c r="G439" s="14">
        <v>54</v>
      </c>
      <c r="H439" s="14">
        <v>52</v>
      </c>
      <c r="I439" s="14">
        <v>0.435</v>
      </c>
      <c r="J439" s="14">
        <v>0.53800000000000003</v>
      </c>
      <c r="K439" s="14">
        <v>2.8000000000000001E-2</v>
      </c>
      <c r="L439" s="14">
        <v>33000524</v>
      </c>
      <c r="M439" s="14">
        <v>0.20599999999999999</v>
      </c>
    </row>
    <row r="440" spans="1:13" ht="14.4">
      <c r="A440" s="18" t="str">
        <f t="shared" si="6"/>
        <v>Lesotho-Africa 2002</v>
      </c>
      <c r="B440" s="8" t="s">
        <v>183</v>
      </c>
      <c r="C440" s="8" t="s">
        <v>78</v>
      </c>
      <c r="D440" s="9" t="s">
        <v>64</v>
      </c>
      <c r="E440" s="14">
        <v>0.03</v>
      </c>
      <c r="F440" s="14">
        <v>8.2000000000000003E-2</v>
      </c>
      <c r="G440" s="14">
        <v>45</v>
      </c>
      <c r="H440" s="14">
        <v>44</v>
      </c>
      <c r="I440" s="14">
        <v>0.40699999999999997</v>
      </c>
      <c r="J440" s="14">
        <v>0.54700000000000004</v>
      </c>
      <c r="K440" s="14">
        <v>4.5999999999999999E-2</v>
      </c>
      <c r="L440" s="14">
        <v>1885487</v>
      </c>
      <c r="M440" s="14">
        <v>0.20599999999999999</v>
      </c>
    </row>
    <row r="441" spans="1:13" ht="14.4">
      <c r="A441" s="18" t="str">
        <f t="shared" si="6"/>
        <v>Liberia-Africa 2002</v>
      </c>
      <c r="B441" s="8" t="s">
        <v>184</v>
      </c>
      <c r="C441" s="8" t="s">
        <v>78</v>
      </c>
      <c r="D441" s="9" t="s">
        <v>64</v>
      </c>
      <c r="E441" s="14">
        <v>4.2000000000000003E-2</v>
      </c>
      <c r="F441" s="14">
        <v>0.104</v>
      </c>
      <c r="G441" s="14">
        <v>54</v>
      </c>
      <c r="H441" s="14">
        <v>52</v>
      </c>
      <c r="I441" s="14">
        <v>0.432</v>
      </c>
      <c r="J441" s="14">
        <v>0.53700000000000003</v>
      </c>
      <c r="K441" s="14">
        <v>3.1E-2</v>
      </c>
      <c r="L441" s="14">
        <v>3070673</v>
      </c>
      <c r="M441" s="14">
        <v>0.45</v>
      </c>
    </row>
    <row r="442" spans="1:13" ht="14.4">
      <c r="A442" s="18" t="str">
        <f t="shared" si="6"/>
        <v>Libya-Africa 2002</v>
      </c>
      <c r="B442" s="8" t="s">
        <v>185</v>
      </c>
      <c r="C442" s="8" t="s">
        <v>78</v>
      </c>
      <c r="D442" s="9" t="s">
        <v>64</v>
      </c>
      <c r="E442" s="14">
        <v>2.3E-2</v>
      </c>
      <c r="F442" s="14">
        <v>2.3E-2</v>
      </c>
      <c r="G442" s="14">
        <v>74</v>
      </c>
      <c r="H442" s="14">
        <v>71</v>
      </c>
      <c r="I442" s="14">
        <v>0.32</v>
      </c>
      <c r="J442" s="14">
        <v>0.64</v>
      </c>
      <c r="K442" s="14">
        <v>4.1000000000000002E-2</v>
      </c>
      <c r="L442" s="14">
        <v>5340389</v>
      </c>
      <c r="M442" s="14">
        <v>0.76500000000000001</v>
      </c>
    </row>
    <row r="443" spans="1:13" ht="14.4">
      <c r="A443" s="18" t="str">
        <f t="shared" si="6"/>
        <v>Madagascar-Africa 2002</v>
      </c>
      <c r="B443" s="8" t="s">
        <v>190</v>
      </c>
      <c r="C443" s="8" t="s">
        <v>78</v>
      </c>
      <c r="D443" s="9" t="s">
        <v>64</v>
      </c>
      <c r="E443" s="14">
        <v>0.04</v>
      </c>
      <c r="F443" s="14">
        <v>6.4000000000000001E-2</v>
      </c>
      <c r="G443" s="14">
        <v>61</v>
      </c>
      <c r="H443" s="14">
        <v>59</v>
      </c>
      <c r="I443" s="14">
        <v>0.45400000000000001</v>
      </c>
      <c r="J443" s="14">
        <v>0.51700000000000002</v>
      </c>
      <c r="K443" s="14">
        <v>0.03</v>
      </c>
      <c r="L443" s="14">
        <v>16736029</v>
      </c>
      <c r="M443" s="14">
        <v>0.27700000000000002</v>
      </c>
    </row>
    <row r="444" spans="1:13" ht="14.4">
      <c r="A444" s="18" t="str">
        <f t="shared" si="6"/>
        <v>Malawi-Africa 2002</v>
      </c>
      <c r="B444" s="8" t="s">
        <v>191</v>
      </c>
      <c r="C444" s="8" t="s">
        <v>78</v>
      </c>
      <c r="D444" s="9" t="s">
        <v>64</v>
      </c>
      <c r="E444" s="14">
        <v>4.3999999999999997E-2</v>
      </c>
      <c r="F444" s="14">
        <v>0.09</v>
      </c>
      <c r="G444" s="14">
        <v>47</v>
      </c>
      <c r="H444" s="14">
        <v>47</v>
      </c>
      <c r="I444" s="14">
        <v>0.46100000000000002</v>
      </c>
      <c r="J444" s="14">
        <v>0.50900000000000001</v>
      </c>
      <c r="K444" s="14">
        <v>0.03</v>
      </c>
      <c r="L444" s="14">
        <v>11926778</v>
      </c>
      <c r="M444" s="14">
        <v>0.14799999999999999</v>
      </c>
    </row>
    <row r="445" spans="1:13" ht="14.4">
      <c r="A445" s="18" t="str">
        <f t="shared" si="6"/>
        <v>Mali-Africa 2002</v>
      </c>
      <c r="B445" s="8" t="s">
        <v>194</v>
      </c>
      <c r="C445" s="8" t="s">
        <v>78</v>
      </c>
      <c r="D445" s="9" t="s">
        <v>64</v>
      </c>
      <c r="E445" s="14">
        <v>4.8000000000000001E-2</v>
      </c>
      <c r="F445" s="14">
        <v>0.109</v>
      </c>
      <c r="G445" s="14">
        <v>50</v>
      </c>
      <c r="H445" s="14">
        <v>50</v>
      </c>
      <c r="I445" s="14">
        <v>0.46100000000000002</v>
      </c>
      <c r="J445" s="14">
        <v>0.50600000000000001</v>
      </c>
      <c r="K445" s="14">
        <v>3.3000000000000002E-2</v>
      </c>
      <c r="L445" s="14">
        <v>10882662</v>
      </c>
      <c r="M445" s="14">
        <v>0.29799999999999999</v>
      </c>
    </row>
    <row r="446" spans="1:13" ht="14.4">
      <c r="A446" s="18" t="str">
        <f t="shared" si="6"/>
        <v>Mauritania-Africa 2002</v>
      </c>
      <c r="B446" s="8" t="s">
        <v>197</v>
      </c>
      <c r="C446" s="8" t="s">
        <v>78</v>
      </c>
      <c r="D446" s="9" t="s">
        <v>64</v>
      </c>
      <c r="E446" s="14">
        <v>3.7999999999999999E-2</v>
      </c>
      <c r="F446" s="14">
        <v>7.5999999999999998E-2</v>
      </c>
      <c r="G446" s="14">
        <v>61</v>
      </c>
      <c r="H446" s="14">
        <v>58</v>
      </c>
      <c r="I446" s="14">
        <v>0.42299999999999999</v>
      </c>
      <c r="J446" s="14">
        <v>0.54500000000000004</v>
      </c>
      <c r="K446" s="14">
        <v>3.2000000000000001E-2</v>
      </c>
      <c r="L446" s="14">
        <v>2877431</v>
      </c>
      <c r="M446" s="14">
        <v>0.50800000000000001</v>
      </c>
    </row>
    <row r="447" spans="1:13" ht="14.4">
      <c r="A447" s="18" t="str">
        <f t="shared" si="6"/>
        <v>Mauritius-Africa 2002</v>
      </c>
      <c r="B447" s="8" t="s">
        <v>198</v>
      </c>
      <c r="C447" s="8" t="s">
        <v>78</v>
      </c>
      <c r="D447" s="9" t="s">
        <v>64</v>
      </c>
      <c r="E447" s="14">
        <v>1.7000000000000001E-2</v>
      </c>
      <c r="F447" s="14">
        <v>1.4E-2</v>
      </c>
      <c r="G447" s="14">
        <v>76</v>
      </c>
      <c r="H447" s="14">
        <v>69</v>
      </c>
      <c r="I447" s="14">
        <v>0.252</v>
      </c>
      <c r="J447" s="14">
        <v>0.68500000000000005</v>
      </c>
      <c r="K447" s="14">
        <v>6.4000000000000001E-2</v>
      </c>
      <c r="L447" s="14">
        <v>1210196</v>
      </c>
      <c r="M447" s="14">
        <v>0.42299999999999999</v>
      </c>
    </row>
    <row r="448" spans="1:13" ht="14.4">
      <c r="A448" s="18" t="str">
        <f t="shared" si="6"/>
        <v>Morocco-Africa 2002</v>
      </c>
      <c r="B448" s="8" t="s">
        <v>205</v>
      </c>
      <c r="C448" s="8" t="s">
        <v>78</v>
      </c>
      <c r="D448" s="9" t="s">
        <v>64</v>
      </c>
      <c r="E448" s="14">
        <v>2.1000000000000001E-2</v>
      </c>
      <c r="F448" s="14">
        <v>0.04</v>
      </c>
      <c r="G448" s="14">
        <v>70</v>
      </c>
      <c r="H448" s="14">
        <v>67</v>
      </c>
      <c r="I448" s="14">
        <v>0.32700000000000001</v>
      </c>
      <c r="J448" s="14">
        <v>0.625</v>
      </c>
      <c r="K448" s="14">
        <v>4.8000000000000001E-2</v>
      </c>
      <c r="L448" s="14">
        <v>29311443</v>
      </c>
      <c r="M448" s="14">
        <v>0.54</v>
      </c>
    </row>
    <row r="449" spans="1:13" ht="14.4">
      <c r="A449" s="18" t="str">
        <f t="shared" si="6"/>
        <v>Mozambique-Africa 2002</v>
      </c>
      <c r="B449" s="8" t="s">
        <v>206</v>
      </c>
      <c r="C449" s="8" t="s">
        <v>78</v>
      </c>
      <c r="D449" s="9" t="s">
        <v>64</v>
      </c>
      <c r="E449" s="14">
        <v>4.4999999999999998E-2</v>
      </c>
      <c r="F449" s="14">
        <v>0.104</v>
      </c>
      <c r="G449" s="14">
        <v>49</v>
      </c>
      <c r="H449" s="14">
        <v>46</v>
      </c>
      <c r="I449" s="14">
        <v>0.441</v>
      </c>
      <c r="J449" s="14">
        <v>0.52700000000000002</v>
      </c>
      <c r="K449" s="14">
        <v>3.2000000000000001E-2</v>
      </c>
      <c r="L449" s="14">
        <v>19319894</v>
      </c>
      <c r="M449" s="14">
        <v>0.29499999999999998</v>
      </c>
    </row>
    <row r="450" spans="1:13" ht="14.4">
      <c r="A450" s="18" t="str">
        <f t="shared" si="6"/>
        <v>Namibia-Africa 2002</v>
      </c>
      <c r="B450" s="8" t="s">
        <v>208</v>
      </c>
      <c r="C450" s="8" t="s">
        <v>78</v>
      </c>
      <c r="D450" s="9" t="s">
        <v>64</v>
      </c>
      <c r="E450" s="14">
        <v>3.1E-2</v>
      </c>
      <c r="F450" s="14">
        <v>4.9000000000000002E-2</v>
      </c>
      <c r="G450" s="14">
        <v>56</v>
      </c>
      <c r="H450" s="14">
        <v>52</v>
      </c>
      <c r="I450" s="14">
        <v>0.40200000000000002</v>
      </c>
      <c r="J450" s="14">
        <v>0.56499999999999995</v>
      </c>
      <c r="K450" s="14">
        <v>3.3000000000000002E-2</v>
      </c>
      <c r="L450" s="14">
        <v>1958303</v>
      </c>
      <c r="M450" s="14">
        <v>0.33800000000000002</v>
      </c>
    </row>
    <row r="451" spans="1:13" ht="14.4">
      <c r="A451" s="18" t="str">
        <f t="shared" ref="A451:A514" si="7">CONCATENATE(B451," ",D451)</f>
        <v>Niger-Africa 2002</v>
      </c>
      <c r="B451" s="8" t="s">
        <v>214</v>
      </c>
      <c r="C451" s="8" t="s">
        <v>78</v>
      </c>
      <c r="D451" s="9" t="s">
        <v>64</v>
      </c>
      <c r="E451" s="14">
        <v>5.1999999999999998E-2</v>
      </c>
      <c r="F451" s="14">
        <v>9.4E-2</v>
      </c>
      <c r="G451" s="14">
        <v>52</v>
      </c>
      <c r="H451" s="14">
        <v>52</v>
      </c>
      <c r="I451" s="14">
        <v>0.48299999999999998</v>
      </c>
      <c r="J451" s="14">
        <v>0.49099999999999999</v>
      </c>
      <c r="K451" s="14">
        <v>2.5000000000000001E-2</v>
      </c>
      <c r="L451" s="14">
        <v>11817297</v>
      </c>
      <c r="M451" s="14">
        <v>0.16400000000000001</v>
      </c>
    </row>
    <row r="452" spans="1:13" ht="14.4">
      <c r="A452" s="18" t="str">
        <f t="shared" si="7"/>
        <v>Nigeria-Africa 2002</v>
      </c>
      <c r="B452" s="8" t="s">
        <v>215</v>
      </c>
      <c r="C452" s="8" t="s">
        <v>78</v>
      </c>
      <c r="D452" s="9" t="s">
        <v>64</v>
      </c>
      <c r="E452" s="14">
        <v>4.2999999999999997E-2</v>
      </c>
      <c r="F452" s="14">
        <v>0.106</v>
      </c>
      <c r="G452" s="14">
        <v>48</v>
      </c>
      <c r="H452" s="14">
        <v>47</v>
      </c>
      <c r="I452" s="14">
        <v>0.434</v>
      </c>
      <c r="J452" s="14">
        <v>0.53800000000000003</v>
      </c>
      <c r="K452" s="14">
        <v>2.8000000000000001E-2</v>
      </c>
      <c r="L452" s="14">
        <v>129224641</v>
      </c>
      <c r="M452" s="14">
        <v>0.36499999999999999</v>
      </c>
    </row>
    <row r="453" spans="1:13" ht="14.4">
      <c r="A453" s="18" t="str">
        <f t="shared" si="7"/>
        <v>Rwanda-Africa 2002</v>
      </c>
      <c r="B453" s="8" t="s">
        <v>232</v>
      </c>
      <c r="C453" s="8" t="s">
        <v>78</v>
      </c>
      <c r="D453" s="9" t="s">
        <v>64</v>
      </c>
      <c r="E453" s="14">
        <v>0.04</v>
      </c>
      <c r="F453" s="14">
        <v>9.1999999999999998E-2</v>
      </c>
      <c r="G453" s="14">
        <v>51</v>
      </c>
      <c r="H453" s="14">
        <v>50</v>
      </c>
      <c r="I453" s="14">
        <v>0.45900000000000002</v>
      </c>
      <c r="J453" s="14">
        <v>0.51300000000000001</v>
      </c>
      <c r="K453" s="14">
        <v>2.9000000000000001E-2</v>
      </c>
      <c r="L453" s="14">
        <v>8987523</v>
      </c>
      <c r="M453" s="14">
        <v>0.16800000000000001</v>
      </c>
    </row>
    <row r="454" spans="1:13" ht="14.4">
      <c r="A454" s="18" t="str">
        <f t="shared" si="7"/>
        <v>Sao Tome and Principe-Africa 2002</v>
      </c>
      <c r="B454" s="8" t="s">
        <v>235</v>
      </c>
      <c r="C454" s="8" t="s">
        <v>78</v>
      </c>
      <c r="D454" s="9" t="s">
        <v>64</v>
      </c>
      <c r="E454" s="14">
        <v>3.6999999999999998E-2</v>
      </c>
      <c r="F454" s="14">
        <v>5.3999999999999999E-2</v>
      </c>
      <c r="G454" s="14">
        <v>66</v>
      </c>
      <c r="H454" s="14">
        <v>62</v>
      </c>
      <c r="I454" s="14">
        <v>0.42899999999999999</v>
      </c>
      <c r="J454" s="14">
        <v>0.53</v>
      </c>
      <c r="K454" s="14">
        <v>0.04</v>
      </c>
      <c r="L454" s="14">
        <v>144447</v>
      </c>
      <c r="M454" s="14">
        <v>0.55300000000000005</v>
      </c>
    </row>
    <row r="455" spans="1:13" ht="14.4">
      <c r="A455" s="18" t="str">
        <f t="shared" si="7"/>
        <v>Senegal-Africa 2002</v>
      </c>
      <c r="B455" s="8" t="s">
        <v>237</v>
      </c>
      <c r="C455" s="8" t="s">
        <v>78</v>
      </c>
      <c r="D455" s="9" t="s">
        <v>64</v>
      </c>
      <c r="E455" s="14">
        <v>0.04</v>
      </c>
      <c r="F455" s="14">
        <v>6.5000000000000002E-2</v>
      </c>
      <c r="G455" s="14">
        <v>60</v>
      </c>
      <c r="H455" s="14">
        <v>57</v>
      </c>
      <c r="I455" s="14">
        <v>0.44700000000000001</v>
      </c>
      <c r="J455" s="14">
        <v>0.52100000000000002</v>
      </c>
      <c r="K455" s="14">
        <v>3.2000000000000001E-2</v>
      </c>
      <c r="L455" s="14">
        <v>10390050</v>
      </c>
      <c r="M455" s="14">
        <v>0.40600000000000003</v>
      </c>
    </row>
    <row r="456" spans="1:13" ht="14.4">
      <c r="A456" s="18" t="str">
        <f t="shared" si="7"/>
        <v>Seychelles-Africa 2002</v>
      </c>
      <c r="B456" s="8" t="s">
        <v>239</v>
      </c>
      <c r="C456" s="8" t="s">
        <v>78</v>
      </c>
      <c r="D456" s="9" t="s">
        <v>64</v>
      </c>
      <c r="E456" s="14">
        <v>1.7999999999999999E-2</v>
      </c>
      <c r="F456" s="14">
        <v>1.2E-2</v>
      </c>
      <c r="G456" s="14">
        <v>77</v>
      </c>
      <c r="H456" s="14">
        <v>69</v>
      </c>
      <c r="I456" s="14">
        <v>0.26700000000000002</v>
      </c>
      <c r="J456" s="14">
        <v>0.65400000000000003</v>
      </c>
      <c r="K456" s="14">
        <v>7.9000000000000001E-2</v>
      </c>
      <c r="L456" s="14">
        <v>83700</v>
      </c>
      <c r="M456" s="14">
        <v>0.505</v>
      </c>
    </row>
    <row r="457" spans="1:13" ht="14.4">
      <c r="A457" s="18" t="str">
        <f t="shared" si="7"/>
        <v>Sierra Leone-Africa 2002</v>
      </c>
      <c r="B457" s="8" t="s">
        <v>240</v>
      </c>
      <c r="C457" s="8" t="s">
        <v>78</v>
      </c>
      <c r="D457" s="9" t="s">
        <v>64</v>
      </c>
      <c r="E457" s="14">
        <v>4.2999999999999997E-2</v>
      </c>
      <c r="F457" s="14">
        <v>0.13600000000000001</v>
      </c>
      <c r="G457" s="14">
        <v>40</v>
      </c>
      <c r="H457" s="14">
        <v>39</v>
      </c>
      <c r="I457" s="14">
        <v>0.42799999999999999</v>
      </c>
      <c r="J457" s="14">
        <v>0.54800000000000004</v>
      </c>
      <c r="K457" s="14">
        <v>2.4E-2</v>
      </c>
      <c r="L457" s="14">
        <v>4493047</v>
      </c>
      <c r="M457" s="14">
        <v>0.36099999999999999</v>
      </c>
    </row>
    <row r="458" spans="1:13" ht="14.4">
      <c r="A458" s="18" t="str">
        <f t="shared" si="7"/>
        <v>Somalia-Africa 2002</v>
      </c>
      <c r="B458" s="8" t="s">
        <v>246</v>
      </c>
      <c r="C458" s="8" t="s">
        <v>78</v>
      </c>
      <c r="D458" s="9" t="s">
        <v>64</v>
      </c>
      <c r="E458" s="14">
        <v>4.8000000000000001E-2</v>
      </c>
      <c r="F458" s="14">
        <v>0.105</v>
      </c>
      <c r="G458" s="14">
        <v>53</v>
      </c>
      <c r="H458" s="14">
        <v>50</v>
      </c>
      <c r="I458" s="14">
        <v>0.47499999999999998</v>
      </c>
      <c r="J458" s="14">
        <v>0.496</v>
      </c>
      <c r="K458" s="14">
        <v>2.9000000000000001E-2</v>
      </c>
      <c r="L458" s="14">
        <v>7825924</v>
      </c>
      <c r="M458" s="14">
        <v>0.34</v>
      </c>
    </row>
    <row r="459" spans="1:13" ht="14.4">
      <c r="A459" s="18" t="str">
        <f t="shared" si="7"/>
        <v>South Africa-Africa 2002</v>
      </c>
      <c r="B459" s="8" t="s">
        <v>247</v>
      </c>
      <c r="C459" s="8" t="s">
        <v>78</v>
      </c>
      <c r="D459" s="9" t="s">
        <v>64</v>
      </c>
      <c r="E459" s="14">
        <v>2.4E-2</v>
      </c>
      <c r="F459" s="14">
        <v>5.2999999999999999E-2</v>
      </c>
      <c r="G459" s="14">
        <v>55</v>
      </c>
      <c r="H459" s="14">
        <v>52</v>
      </c>
      <c r="I459" s="14">
        <v>0.32</v>
      </c>
      <c r="J459" s="14">
        <v>0.64300000000000002</v>
      </c>
      <c r="K459" s="14">
        <v>3.6999999999999998E-2</v>
      </c>
      <c r="L459" s="14">
        <v>45808736</v>
      </c>
      <c r="M459" s="14">
        <v>0.57899999999999996</v>
      </c>
    </row>
    <row r="460" spans="1:13" ht="14.4">
      <c r="A460" s="18" t="str">
        <f t="shared" si="7"/>
        <v>South Sudan-Africa 2002</v>
      </c>
      <c r="B460" s="8" t="s">
        <v>249</v>
      </c>
      <c r="C460" s="8" t="s">
        <v>78</v>
      </c>
      <c r="D460" s="9" t="s">
        <v>64</v>
      </c>
      <c r="E460" s="14">
        <v>4.1000000000000002E-2</v>
      </c>
      <c r="F460" s="14">
        <v>0.1</v>
      </c>
      <c r="G460" s="14">
        <v>51</v>
      </c>
      <c r="H460" s="14">
        <v>49</v>
      </c>
      <c r="I460" s="14">
        <v>0.44500000000000001</v>
      </c>
      <c r="J460" s="14">
        <v>0.52400000000000002</v>
      </c>
      <c r="K460" s="14">
        <v>3.1E-2</v>
      </c>
      <c r="L460" s="14">
        <v>7186820</v>
      </c>
      <c r="M460" s="14">
        <v>0.16800000000000001</v>
      </c>
    </row>
    <row r="461" spans="1:13" ht="14.4">
      <c r="A461" s="18" t="str">
        <f t="shared" si="7"/>
        <v>Sudan-Africa 2002</v>
      </c>
      <c r="B461" s="8" t="s">
        <v>256</v>
      </c>
      <c r="C461" s="8" t="s">
        <v>78</v>
      </c>
      <c r="D461" s="9" t="s">
        <v>64</v>
      </c>
      <c r="E461" s="14">
        <v>3.9E-2</v>
      </c>
      <c r="F461" s="14">
        <v>6.6000000000000003E-2</v>
      </c>
      <c r="G461" s="14">
        <v>61</v>
      </c>
      <c r="H461" s="14">
        <v>57</v>
      </c>
      <c r="I461" s="14">
        <v>0.435</v>
      </c>
      <c r="J461" s="14">
        <v>0.53500000000000003</v>
      </c>
      <c r="K461" s="14">
        <v>0.03</v>
      </c>
      <c r="L461" s="14">
        <v>29186427</v>
      </c>
      <c r="M461" s="14">
        <v>0.32600000000000001</v>
      </c>
    </row>
    <row r="462" spans="1:13" ht="14.4">
      <c r="A462" s="18" t="str">
        <f t="shared" si="7"/>
        <v>Swaziland-Africa 2002</v>
      </c>
      <c r="B462" s="8" t="s">
        <v>258</v>
      </c>
      <c r="C462" s="8" t="s">
        <v>78</v>
      </c>
      <c r="D462" s="9" t="s">
        <v>64</v>
      </c>
      <c r="E462" s="14">
        <v>3.2000000000000001E-2</v>
      </c>
      <c r="F462" s="14">
        <v>8.2000000000000003E-2</v>
      </c>
      <c r="G462" s="14">
        <v>47</v>
      </c>
      <c r="H462" s="14">
        <v>46</v>
      </c>
      <c r="I462" s="14">
        <v>0.435</v>
      </c>
      <c r="J462" s="14">
        <v>0.53500000000000003</v>
      </c>
      <c r="K462" s="14">
        <v>0.03</v>
      </c>
      <c r="L462" s="14">
        <v>1082183</v>
      </c>
      <c r="M462" s="14">
        <v>0.224</v>
      </c>
    </row>
    <row r="463" spans="1:13" ht="14.4">
      <c r="A463" s="18" t="str">
        <f t="shared" si="7"/>
        <v>Tanzania-Africa 2002</v>
      </c>
      <c r="B463" s="8" t="s">
        <v>263</v>
      </c>
      <c r="C463" s="8" t="s">
        <v>78</v>
      </c>
      <c r="D463" s="9" t="s">
        <v>64</v>
      </c>
      <c r="E463" s="14">
        <v>4.2000000000000003E-2</v>
      </c>
      <c r="F463" s="14">
        <v>7.0999999999999994E-2</v>
      </c>
      <c r="G463" s="14">
        <v>52</v>
      </c>
      <c r="H463" s="14">
        <v>51</v>
      </c>
      <c r="I463" s="14">
        <v>0.44700000000000001</v>
      </c>
      <c r="J463" s="14">
        <v>0.52400000000000002</v>
      </c>
      <c r="K463" s="14">
        <v>2.9000000000000001E-2</v>
      </c>
      <c r="L463" s="14">
        <v>35806497</v>
      </c>
      <c r="M463" s="14">
        <v>0.23</v>
      </c>
    </row>
    <row r="464" spans="1:13" ht="14.4">
      <c r="A464" s="18" t="str">
        <f t="shared" si="7"/>
        <v>Togo-Africa 2002</v>
      </c>
      <c r="B464" s="8" t="s">
        <v>266</v>
      </c>
      <c r="C464" s="8" t="s">
        <v>78</v>
      </c>
      <c r="D464" s="9" t="s">
        <v>64</v>
      </c>
      <c r="E464" s="14">
        <v>3.9E-2</v>
      </c>
      <c r="F464" s="14">
        <v>7.2999999999999995E-2</v>
      </c>
      <c r="G464" s="14">
        <v>55</v>
      </c>
      <c r="H464" s="14">
        <v>53</v>
      </c>
      <c r="I464" s="14">
        <v>0.436</v>
      </c>
      <c r="J464" s="14">
        <v>0.53600000000000003</v>
      </c>
      <c r="K464" s="14">
        <v>2.8000000000000001E-2</v>
      </c>
      <c r="L464" s="14">
        <v>5123674</v>
      </c>
      <c r="M464" s="14">
        <v>0.33800000000000002</v>
      </c>
    </row>
    <row r="465" spans="1:13" ht="14.4">
      <c r="A465" s="18" t="str">
        <f t="shared" si="7"/>
        <v>Tunisia-Africa 2002</v>
      </c>
      <c r="B465" s="8" t="s">
        <v>269</v>
      </c>
      <c r="C465" s="8" t="s">
        <v>78</v>
      </c>
      <c r="D465" s="9" t="s">
        <v>64</v>
      </c>
      <c r="E465" s="14">
        <v>1.7000000000000001E-2</v>
      </c>
      <c r="F465" s="14">
        <v>2.3E-2</v>
      </c>
      <c r="G465" s="14">
        <v>75</v>
      </c>
      <c r="H465" s="14">
        <v>71</v>
      </c>
      <c r="I465" s="14">
        <v>0.28100000000000003</v>
      </c>
      <c r="J465" s="14">
        <v>0.65600000000000003</v>
      </c>
      <c r="K465" s="14">
        <v>6.4000000000000001E-2</v>
      </c>
      <c r="L465" s="14">
        <v>9781900</v>
      </c>
      <c r="M465" s="14">
        <v>0.64200000000000002</v>
      </c>
    </row>
    <row r="466" spans="1:13" ht="14.4">
      <c r="A466" s="18" t="str">
        <f t="shared" si="7"/>
        <v>Uganda-Africa 2002</v>
      </c>
      <c r="B466" s="8" t="s">
        <v>273</v>
      </c>
      <c r="C466" s="8" t="s">
        <v>78</v>
      </c>
      <c r="D466" s="9" t="s">
        <v>64</v>
      </c>
      <c r="E466" s="14">
        <v>4.8000000000000001E-2</v>
      </c>
      <c r="F466" s="14">
        <v>8.1000000000000003E-2</v>
      </c>
      <c r="G466" s="14">
        <v>50</v>
      </c>
      <c r="H466" s="14">
        <v>50</v>
      </c>
      <c r="I466" s="14">
        <v>0.49399999999999999</v>
      </c>
      <c r="J466" s="14">
        <v>0.48</v>
      </c>
      <c r="K466" s="14">
        <v>2.5999999999999999E-2</v>
      </c>
      <c r="L466" s="14">
        <v>25943441</v>
      </c>
      <c r="M466" s="14">
        <v>0.123</v>
      </c>
    </row>
    <row r="467" spans="1:13" ht="14.4">
      <c r="A467" s="18" t="str">
        <f t="shared" si="7"/>
        <v>Zambia-Africa 2002</v>
      </c>
      <c r="B467" s="8" t="s">
        <v>284</v>
      </c>
      <c r="C467" s="8" t="s">
        <v>78</v>
      </c>
      <c r="D467" s="9" t="s">
        <v>64</v>
      </c>
      <c r="E467" s="14">
        <v>4.4999999999999998E-2</v>
      </c>
      <c r="F467" s="14">
        <v>9.0999999999999998E-2</v>
      </c>
      <c r="G467" s="14">
        <v>44</v>
      </c>
      <c r="H467" s="14">
        <v>43</v>
      </c>
      <c r="I467" s="14">
        <v>0.46100000000000002</v>
      </c>
      <c r="J467" s="14">
        <v>0.51100000000000001</v>
      </c>
      <c r="K467" s="14">
        <v>2.7E-2</v>
      </c>
      <c r="L467" s="14">
        <v>10625423</v>
      </c>
      <c r="M467" s="14">
        <v>0.35399999999999998</v>
      </c>
    </row>
    <row r="468" spans="1:13" ht="14.4">
      <c r="A468" s="18" t="str">
        <f t="shared" si="7"/>
        <v>Zimbabwe-Africa 2002</v>
      </c>
      <c r="B468" s="8" t="s">
        <v>285</v>
      </c>
      <c r="C468" s="8" t="s">
        <v>78</v>
      </c>
      <c r="D468" s="9" t="s">
        <v>64</v>
      </c>
      <c r="E468" s="14">
        <v>3.2000000000000001E-2</v>
      </c>
      <c r="F468" s="14">
        <v>5.8999999999999997E-2</v>
      </c>
      <c r="G468" s="14">
        <v>43</v>
      </c>
      <c r="H468" s="14">
        <v>43</v>
      </c>
      <c r="I468" s="14">
        <v>0.41699999999999998</v>
      </c>
      <c r="J468" s="14">
        <v>0.54800000000000004</v>
      </c>
      <c r="K468" s="14">
        <v>3.5000000000000003E-2</v>
      </c>
      <c r="L468" s="14">
        <v>12640922</v>
      </c>
      <c r="M468" s="14">
        <v>0.34599999999999997</v>
      </c>
    </row>
    <row r="469" spans="1:13" ht="14.4">
      <c r="A469" s="18" t="str">
        <f t="shared" si="7"/>
        <v>Afghanistan-Asia 2002</v>
      </c>
      <c r="B469" s="8" t="s">
        <v>60</v>
      </c>
      <c r="C469" s="8" t="s">
        <v>61</v>
      </c>
      <c r="D469" s="9" t="s">
        <v>64</v>
      </c>
      <c r="E469" s="14">
        <v>4.8000000000000001E-2</v>
      </c>
      <c r="F469" s="14">
        <v>9.0999999999999998E-2</v>
      </c>
      <c r="G469" s="14">
        <v>57</v>
      </c>
      <c r="H469" s="14">
        <v>55</v>
      </c>
      <c r="I469" s="14">
        <v>0.495</v>
      </c>
      <c r="J469" s="14">
        <v>0.48499999999999999</v>
      </c>
      <c r="K469" s="14">
        <v>0.02</v>
      </c>
      <c r="L469" s="14">
        <v>22202806</v>
      </c>
      <c r="M469" s="14">
        <v>0.219</v>
      </c>
    </row>
    <row r="470" spans="1:13" ht="14.4">
      <c r="A470" s="18" t="str">
        <f t="shared" si="7"/>
        <v>Armenia-Asia 2002</v>
      </c>
      <c r="B470" s="8" t="s">
        <v>86</v>
      </c>
      <c r="C470" s="8" t="s">
        <v>61</v>
      </c>
      <c r="D470" s="9" t="s">
        <v>64</v>
      </c>
      <c r="E470" s="14">
        <v>1.2999999999999999E-2</v>
      </c>
      <c r="F470" s="14">
        <v>2.4E-2</v>
      </c>
      <c r="G470" s="14">
        <v>76</v>
      </c>
      <c r="H470" s="14">
        <v>69</v>
      </c>
      <c r="I470" s="14">
        <v>0.24099999999999999</v>
      </c>
      <c r="J470" s="14">
        <v>0.65100000000000002</v>
      </c>
      <c r="K470" s="14">
        <v>0.108</v>
      </c>
      <c r="L470" s="14">
        <v>3047002</v>
      </c>
      <c r="M470" s="14">
        <v>0.64300000000000002</v>
      </c>
    </row>
    <row r="471" spans="1:13" ht="14.4">
      <c r="A471" s="18" t="str">
        <f t="shared" si="7"/>
        <v>Azerbaijan-Asia 2002</v>
      </c>
      <c r="B471" s="8" t="s">
        <v>90</v>
      </c>
      <c r="C471" s="8" t="s">
        <v>61</v>
      </c>
      <c r="D471" s="9" t="s">
        <v>64</v>
      </c>
      <c r="E471" s="14">
        <v>1.4E-2</v>
      </c>
      <c r="F471" s="14">
        <v>5.2999999999999999E-2</v>
      </c>
      <c r="G471" s="14">
        <v>70</v>
      </c>
      <c r="H471" s="14">
        <v>65</v>
      </c>
      <c r="I471" s="14">
        <v>0.29099999999999998</v>
      </c>
      <c r="J471" s="14">
        <v>0.64900000000000002</v>
      </c>
      <c r="K471" s="14">
        <v>0.06</v>
      </c>
      <c r="L471" s="14">
        <v>8171950</v>
      </c>
      <c r="M471" s="14">
        <v>0.51800000000000002</v>
      </c>
    </row>
    <row r="472" spans="1:13" ht="14.4">
      <c r="A472" s="18" t="str">
        <f t="shared" si="7"/>
        <v>Bangladesh-Asia 2002</v>
      </c>
      <c r="B472" s="8" t="s">
        <v>94</v>
      </c>
      <c r="C472" s="8" t="s">
        <v>61</v>
      </c>
      <c r="D472" s="9" t="s">
        <v>64</v>
      </c>
      <c r="E472" s="14">
        <v>2.5999999999999999E-2</v>
      </c>
      <c r="F472" s="14">
        <v>5.8999999999999997E-2</v>
      </c>
      <c r="G472" s="14">
        <v>67</v>
      </c>
      <c r="H472" s="14">
        <v>66</v>
      </c>
      <c r="I472" s="14">
        <v>0.35899999999999999</v>
      </c>
      <c r="J472" s="14">
        <v>0.6</v>
      </c>
      <c r="K472" s="14">
        <v>4.1000000000000002E-2</v>
      </c>
      <c r="L472" s="14">
        <v>137006279</v>
      </c>
      <c r="M472" s="14">
        <v>0.248</v>
      </c>
    </row>
    <row r="473" spans="1:13" ht="14.4">
      <c r="A473" s="18" t="str">
        <f t="shared" si="7"/>
        <v>Bhutan-Asia 2002</v>
      </c>
      <c r="B473" s="8" t="s">
        <v>101</v>
      </c>
      <c r="C473" s="8" t="s">
        <v>61</v>
      </c>
      <c r="D473" s="9" t="s">
        <v>64</v>
      </c>
      <c r="E473" s="14">
        <v>2.5999999999999999E-2</v>
      </c>
      <c r="F473" s="14">
        <v>5.2999999999999999E-2</v>
      </c>
      <c r="G473" s="14">
        <v>62</v>
      </c>
      <c r="H473" s="14">
        <v>62</v>
      </c>
      <c r="I473" s="14">
        <v>0.38</v>
      </c>
      <c r="J473" s="14">
        <v>0.58099999999999996</v>
      </c>
      <c r="K473" s="14">
        <v>3.9E-2</v>
      </c>
      <c r="L473" s="14">
        <v>598455</v>
      </c>
      <c r="M473" s="14">
        <v>0.27600000000000002</v>
      </c>
    </row>
    <row r="474" spans="1:13" ht="14.4">
      <c r="A474" s="18" t="str">
        <f t="shared" si="7"/>
        <v>Brunei-Asia 2002</v>
      </c>
      <c r="B474" s="8" t="s">
        <v>106</v>
      </c>
      <c r="C474" s="8" t="s">
        <v>61</v>
      </c>
      <c r="D474" s="9" t="s">
        <v>64</v>
      </c>
      <c r="E474" s="14">
        <v>2.1999999999999999E-2</v>
      </c>
      <c r="F474" s="14">
        <v>8.0000000000000002E-3</v>
      </c>
      <c r="G474" s="14">
        <v>78</v>
      </c>
      <c r="H474" s="14">
        <v>75</v>
      </c>
      <c r="I474" s="14">
        <v>0.29799999999999999</v>
      </c>
      <c r="J474" s="14">
        <v>0.67300000000000004</v>
      </c>
      <c r="K474" s="14">
        <v>2.9000000000000001E-2</v>
      </c>
      <c r="L474" s="14">
        <v>346407</v>
      </c>
      <c r="M474" s="14">
        <v>0.72099999999999997</v>
      </c>
    </row>
    <row r="475" spans="1:13" ht="14.4">
      <c r="A475" s="18" t="str">
        <f t="shared" si="7"/>
        <v>Cambodia-Asia 2002</v>
      </c>
      <c r="B475" s="8" t="s">
        <v>110</v>
      </c>
      <c r="C475" s="8" t="s">
        <v>61</v>
      </c>
      <c r="D475" s="9" t="s">
        <v>64</v>
      </c>
      <c r="E475" s="14">
        <v>2.7E-2</v>
      </c>
      <c r="F475" s="14">
        <v>6.9000000000000006E-2</v>
      </c>
      <c r="G475" s="14">
        <v>67</v>
      </c>
      <c r="H475" s="14">
        <v>61</v>
      </c>
      <c r="I475" s="14">
        <v>0.38800000000000001</v>
      </c>
      <c r="J475" s="14">
        <v>0.57199999999999995</v>
      </c>
      <c r="K475" s="14">
        <v>0.04</v>
      </c>
      <c r="L475" s="14">
        <v>12709336</v>
      </c>
      <c r="M475" s="14">
        <v>0.188</v>
      </c>
    </row>
    <row r="476" spans="1:13" ht="14.4">
      <c r="A476" s="18" t="str">
        <f t="shared" si="7"/>
        <v>China-Asia 2002</v>
      </c>
      <c r="B476" s="8" t="s">
        <v>117</v>
      </c>
      <c r="C476" s="8" t="s">
        <v>61</v>
      </c>
      <c r="D476" s="9" t="s">
        <v>64</v>
      </c>
      <c r="E476" s="14">
        <v>1.2999999999999999E-2</v>
      </c>
      <c r="F476" s="14">
        <v>2.5999999999999999E-2</v>
      </c>
      <c r="G476" s="14">
        <v>74</v>
      </c>
      <c r="H476" s="14">
        <v>72</v>
      </c>
      <c r="I476" s="14">
        <v>0.23599999999999999</v>
      </c>
      <c r="J476" s="14">
        <v>0.69199999999999995</v>
      </c>
      <c r="K476" s="14">
        <v>7.1999999999999995E-2</v>
      </c>
      <c r="L476" s="14">
        <v>1280400000</v>
      </c>
      <c r="M476" s="14">
        <v>0.38400000000000001</v>
      </c>
    </row>
    <row r="477" spans="1:13" ht="14.4">
      <c r="A477" s="18" t="str">
        <f t="shared" si="7"/>
        <v>Georgia-Asia 2002</v>
      </c>
      <c r="B477" s="8" t="s">
        <v>147</v>
      </c>
      <c r="C477" s="8" t="s">
        <v>61</v>
      </c>
      <c r="D477" s="9" t="s">
        <v>64</v>
      </c>
      <c r="E477" s="14">
        <v>1.2E-2</v>
      </c>
      <c r="F477" s="14">
        <v>2.8000000000000001E-2</v>
      </c>
      <c r="G477" s="14">
        <v>76</v>
      </c>
      <c r="H477" s="14">
        <v>69</v>
      </c>
      <c r="I477" s="14">
        <v>0.20499999999999999</v>
      </c>
      <c r="J477" s="14">
        <v>0.66100000000000003</v>
      </c>
      <c r="K477" s="14">
        <v>0.13400000000000001</v>
      </c>
      <c r="L477" s="14">
        <v>4357000</v>
      </c>
      <c r="M477" s="14">
        <v>0.52300000000000002</v>
      </c>
    </row>
    <row r="478" spans="1:13" ht="14.4">
      <c r="A478" s="18" t="str">
        <f t="shared" si="7"/>
        <v>Hong Kong SAR-Asia 2002</v>
      </c>
      <c r="B478" s="8" t="s">
        <v>160</v>
      </c>
      <c r="C478" s="8" t="s">
        <v>61</v>
      </c>
      <c r="D478" s="9" t="s">
        <v>64</v>
      </c>
      <c r="E478" s="14">
        <v>7.0000000000000001E-3</v>
      </c>
      <c r="F478" s="8"/>
      <c r="G478" s="14">
        <v>85</v>
      </c>
      <c r="H478" s="14">
        <v>79</v>
      </c>
      <c r="I478" s="14">
        <v>0.161</v>
      </c>
      <c r="J478" s="14">
        <v>0.72399999999999998</v>
      </c>
      <c r="K478" s="14">
        <v>0.115</v>
      </c>
      <c r="L478" s="14">
        <v>6744100</v>
      </c>
      <c r="M478" s="14">
        <v>1</v>
      </c>
    </row>
    <row r="479" spans="1:13" ht="14.4">
      <c r="A479" s="18" t="str">
        <f t="shared" si="7"/>
        <v>India-Asia 2002</v>
      </c>
      <c r="B479" s="8" t="s">
        <v>163</v>
      </c>
      <c r="C479" s="8" t="s">
        <v>61</v>
      </c>
      <c r="D479" s="9" t="s">
        <v>64</v>
      </c>
      <c r="E479" s="14">
        <v>2.5000000000000001E-2</v>
      </c>
      <c r="F479" s="14">
        <v>6.2E-2</v>
      </c>
      <c r="G479" s="14">
        <v>64</v>
      </c>
      <c r="H479" s="14">
        <v>62</v>
      </c>
      <c r="I479" s="14">
        <v>0.33400000000000002</v>
      </c>
      <c r="J479" s="14">
        <v>0.621</v>
      </c>
      <c r="K479" s="14">
        <v>4.4999999999999998E-2</v>
      </c>
      <c r="L479" s="14">
        <v>1076705723</v>
      </c>
      <c r="M479" s="14">
        <v>0.28199999999999997</v>
      </c>
    </row>
    <row r="480" spans="1:13" ht="14.4">
      <c r="A480" s="18" t="str">
        <f t="shared" si="7"/>
        <v>Indonesia-Asia 2002</v>
      </c>
      <c r="B480" s="8" t="s">
        <v>164</v>
      </c>
      <c r="C480" s="8" t="s">
        <v>61</v>
      </c>
      <c r="D480" s="9" t="s">
        <v>64</v>
      </c>
      <c r="E480" s="14">
        <v>2.1000000000000001E-2</v>
      </c>
      <c r="F480" s="14">
        <v>3.7999999999999999E-2</v>
      </c>
      <c r="G480" s="14">
        <v>70</v>
      </c>
      <c r="H480" s="14">
        <v>66</v>
      </c>
      <c r="I480" s="14">
        <v>0.30199999999999999</v>
      </c>
      <c r="J480" s="14">
        <v>0.65100000000000002</v>
      </c>
      <c r="K480" s="14">
        <v>4.8000000000000001E-2</v>
      </c>
      <c r="L480" s="14">
        <v>215038285</v>
      </c>
      <c r="M480" s="14">
        <v>0.436</v>
      </c>
    </row>
    <row r="481" spans="1:13" ht="14.4">
      <c r="A481" s="18" t="str">
        <f t="shared" si="7"/>
        <v>Japan-Asia 2002</v>
      </c>
      <c r="B481" s="8" t="s">
        <v>172</v>
      </c>
      <c r="C481" s="8" t="s">
        <v>61</v>
      </c>
      <c r="D481" s="9" t="s">
        <v>64</v>
      </c>
      <c r="E481" s="14">
        <v>8.9999999999999993E-3</v>
      </c>
      <c r="F481" s="14">
        <v>3.0000000000000001E-3</v>
      </c>
      <c r="G481" s="14">
        <v>85</v>
      </c>
      <c r="H481" s="14">
        <v>78</v>
      </c>
      <c r="I481" s="14">
        <v>0.14199999999999999</v>
      </c>
      <c r="J481" s="14">
        <v>0.67500000000000004</v>
      </c>
      <c r="K481" s="14">
        <v>0.182</v>
      </c>
      <c r="L481" s="14">
        <v>127445000</v>
      </c>
      <c r="M481" s="14">
        <v>0.81599999999999995</v>
      </c>
    </row>
    <row r="482" spans="1:13" ht="14.4">
      <c r="A482" s="18" t="str">
        <f t="shared" si="7"/>
        <v>Kazakhstan-Asia 2002</v>
      </c>
      <c r="B482" s="8" t="s">
        <v>174</v>
      </c>
      <c r="C482" s="8" t="s">
        <v>61</v>
      </c>
      <c r="D482" s="9" t="s">
        <v>64</v>
      </c>
      <c r="E482" s="14">
        <v>1.4999999999999999E-2</v>
      </c>
      <c r="F482" s="14">
        <v>3.4000000000000002E-2</v>
      </c>
      <c r="G482" s="14">
        <v>72</v>
      </c>
      <c r="H482" s="14">
        <v>61</v>
      </c>
      <c r="I482" s="14">
        <v>0.26300000000000001</v>
      </c>
      <c r="J482" s="14">
        <v>0.66500000000000004</v>
      </c>
      <c r="K482" s="14">
        <v>7.0999999999999994E-2</v>
      </c>
      <c r="L482" s="14">
        <v>14858948</v>
      </c>
      <c r="M482" s="14">
        <v>0.55300000000000005</v>
      </c>
    </row>
    <row r="483" spans="1:13" ht="14.4">
      <c r="A483" s="18" t="str">
        <f t="shared" si="7"/>
        <v>North Korea-Asia 2002</v>
      </c>
      <c r="B483" s="8" t="s">
        <v>216</v>
      </c>
      <c r="C483" s="8" t="s">
        <v>61</v>
      </c>
      <c r="D483" s="9" t="s">
        <v>64</v>
      </c>
      <c r="E483" s="14">
        <v>1.7000000000000001E-2</v>
      </c>
      <c r="F483" s="14">
        <v>3.4000000000000002E-2</v>
      </c>
      <c r="G483" s="14">
        <v>70</v>
      </c>
      <c r="H483" s="14">
        <v>63</v>
      </c>
      <c r="I483" s="14">
        <v>0.25600000000000001</v>
      </c>
      <c r="J483" s="14">
        <v>0.68</v>
      </c>
      <c r="K483" s="14">
        <v>6.5000000000000002E-2</v>
      </c>
      <c r="L483" s="14">
        <v>23248059</v>
      </c>
      <c r="M483" s="14">
        <v>0.59599999999999997</v>
      </c>
    </row>
    <row r="484" spans="1:13" ht="14.4">
      <c r="A484" s="18" t="str">
        <f t="shared" si="7"/>
        <v>South Korea-Asia 2002</v>
      </c>
      <c r="B484" s="8" t="s">
        <v>248</v>
      </c>
      <c r="C484" s="8" t="s">
        <v>61</v>
      </c>
      <c r="D484" s="9" t="s">
        <v>64</v>
      </c>
      <c r="E484" s="14">
        <v>0.01</v>
      </c>
      <c r="F484" s="14">
        <v>6.0000000000000001E-3</v>
      </c>
      <c r="G484" s="14">
        <v>80</v>
      </c>
      <c r="H484" s="14">
        <v>73</v>
      </c>
      <c r="I484" s="14">
        <v>0.20300000000000001</v>
      </c>
      <c r="J484" s="14">
        <v>0.71599999999999997</v>
      </c>
      <c r="K484" s="14">
        <v>8.1000000000000003E-2</v>
      </c>
      <c r="L484" s="14">
        <v>47622179</v>
      </c>
      <c r="M484" s="14">
        <v>0.80300000000000005</v>
      </c>
    </row>
    <row r="485" spans="1:13" ht="14.4">
      <c r="A485" s="18" t="str">
        <f t="shared" si="7"/>
        <v>Kyrgyzstan-Asia 2002</v>
      </c>
      <c r="B485" s="8" t="s">
        <v>179</v>
      </c>
      <c r="C485" s="8" t="s">
        <v>61</v>
      </c>
      <c r="D485" s="9" t="s">
        <v>64</v>
      </c>
      <c r="E485" s="14">
        <v>1.9E-2</v>
      </c>
      <c r="F485" s="14">
        <v>3.9E-2</v>
      </c>
      <c r="G485" s="14">
        <v>72</v>
      </c>
      <c r="H485" s="14">
        <v>64</v>
      </c>
      <c r="I485" s="14">
        <v>0.33500000000000002</v>
      </c>
      <c r="J485" s="14">
        <v>0.60899999999999999</v>
      </c>
      <c r="K485" s="14">
        <v>5.6000000000000001E-2</v>
      </c>
      <c r="L485" s="14">
        <v>4990700</v>
      </c>
      <c r="M485" s="14">
        <v>0.35299999999999998</v>
      </c>
    </row>
    <row r="486" spans="1:13" ht="14.4">
      <c r="A486" s="18" t="str">
        <f t="shared" si="7"/>
        <v>Laos-Asia 2002</v>
      </c>
      <c r="B486" s="8" t="s">
        <v>180</v>
      </c>
      <c r="C486" s="8" t="s">
        <v>61</v>
      </c>
      <c r="D486" s="9" t="s">
        <v>64</v>
      </c>
      <c r="E486" s="14">
        <v>2.9000000000000001E-2</v>
      </c>
      <c r="F486" s="14">
        <v>7.8E-2</v>
      </c>
      <c r="G486" s="14">
        <v>64</v>
      </c>
      <c r="H486" s="14">
        <v>62</v>
      </c>
      <c r="I486" s="14">
        <v>0.42499999999999999</v>
      </c>
      <c r="J486" s="14">
        <v>0.53900000000000003</v>
      </c>
      <c r="K486" s="14">
        <v>3.6999999999999998E-2</v>
      </c>
      <c r="L486" s="14">
        <v>5545245</v>
      </c>
      <c r="M486" s="14">
        <v>0.24</v>
      </c>
    </row>
    <row r="487" spans="1:13" ht="14.4">
      <c r="A487" s="18" t="str">
        <f t="shared" si="7"/>
        <v>Macao SAR-Asia 2002</v>
      </c>
      <c r="B487" s="8" t="s">
        <v>189</v>
      </c>
      <c r="C487" s="8" t="s">
        <v>61</v>
      </c>
      <c r="D487" s="9" t="s">
        <v>64</v>
      </c>
      <c r="E487" s="14">
        <v>8.0000000000000002E-3</v>
      </c>
      <c r="F487" s="8"/>
      <c r="G487" s="14">
        <v>80</v>
      </c>
      <c r="H487" s="14">
        <v>76</v>
      </c>
      <c r="I487" s="14">
        <v>0.20799999999999999</v>
      </c>
      <c r="J487" s="14">
        <v>0.71799999999999997</v>
      </c>
      <c r="K487" s="14">
        <v>7.3999999999999996E-2</v>
      </c>
      <c r="L487" s="14">
        <v>444150</v>
      </c>
      <c r="M487" s="14">
        <v>1</v>
      </c>
    </row>
    <row r="488" spans="1:13" ht="14.4">
      <c r="A488" s="18" t="str">
        <f t="shared" si="7"/>
        <v>Malaysia-Asia 2002</v>
      </c>
      <c r="B488" s="8" t="s">
        <v>192</v>
      </c>
      <c r="C488" s="8" t="s">
        <v>61</v>
      </c>
      <c r="D488" s="9" t="s">
        <v>64</v>
      </c>
      <c r="E488" s="14">
        <v>2.1000000000000001E-2</v>
      </c>
      <c r="F488" s="14">
        <v>8.0000000000000002E-3</v>
      </c>
      <c r="G488" s="14">
        <v>75</v>
      </c>
      <c r="H488" s="14">
        <v>71</v>
      </c>
      <c r="I488" s="14">
        <v>0.32100000000000001</v>
      </c>
      <c r="J488" s="14">
        <v>0.63900000000000001</v>
      </c>
      <c r="K488" s="14">
        <v>0.04</v>
      </c>
      <c r="L488" s="14">
        <v>24413795</v>
      </c>
      <c r="M488" s="14">
        <v>0.63900000000000001</v>
      </c>
    </row>
    <row r="489" spans="1:13" ht="14.4">
      <c r="A489" s="18" t="str">
        <f t="shared" si="7"/>
        <v>Maldives-Asia 2002</v>
      </c>
      <c r="B489" s="8" t="s">
        <v>193</v>
      </c>
      <c r="C489" s="8" t="s">
        <v>61</v>
      </c>
      <c r="D489" s="9" t="s">
        <v>64</v>
      </c>
      <c r="E489" s="14">
        <v>2.1999999999999999E-2</v>
      </c>
      <c r="F489" s="14">
        <v>2.8000000000000001E-2</v>
      </c>
      <c r="G489" s="14">
        <v>73</v>
      </c>
      <c r="H489" s="14">
        <v>70</v>
      </c>
      <c r="I489" s="14">
        <v>0.38500000000000001</v>
      </c>
      <c r="J489" s="14">
        <v>0.57399999999999995</v>
      </c>
      <c r="K489" s="14">
        <v>4.1000000000000002E-2</v>
      </c>
      <c r="L489" s="14">
        <v>282743</v>
      </c>
      <c r="M489" s="14">
        <v>0.3</v>
      </c>
    </row>
    <row r="490" spans="1:13" ht="14.4">
      <c r="A490" s="18" t="str">
        <f t="shared" si="7"/>
        <v>Mongolia-Asia 2002</v>
      </c>
      <c r="B490" s="8" t="s">
        <v>203</v>
      </c>
      <c r="C490" s="8" t="s">
        <v>61</v>
      </c>
      <c r="D490" s="9" t="s">
        <v>64</v>
      </c>
      <c r="E490" s="14">
        <v>1.9E-2</v>
      </c>
      <c r="F490" s="14">
        <v>4.3999999999999997E-2</v>
      </c>
      <c r="G490" s="14">
        <v>67</v>
      </c>
      <c r="H490" s="14">
        <v>61</v>
      </c>
      <c r="I490" s="14">
        <v>0.32300000000000001</v>
      </c>
      <c r="J490" s="14">
        <v>0.64</v>
      </c>
      <c r="K490" s="14">
        <v>3.6999999999999998E-2</v>
      </c>
      <c r="L490" s="14">
        <v>2443231</v>
      </c>
      <c r="M490" s="14">
        <v>0.59299999999999997</v>
      </c>
    </row>
    <row r="491" spans="1:13" ht="14.4">
      <c r="A491" s="18" t="str">
        <f t="shared" si="7"/>
        <v>Myanmar-Asia 2002</v>
      </c>
      <c r="B491" s="8" t="s">
        <v>207</v>
      </c>
      <c r="C491" s="8" t="s">
        <v>61</v>
      </c>
      <c r="D491" s="9" t="s">
        <v>64</v>
      </c>
      <c r="E491" s="14">
        <v>0.02</v>
      </c>
      <c r="F491" s="14">
        <v>5.6000000000000001E-2</v>
      </c>
      <c r="G491" s="14">
        <v>65</v>
      </c>
      <c r="H491" s="14">
        <v>61</v>
      </c>
      <c r="I491" s="14">
        <v>0.29599999999999999</v>
      </c>
      <c r="J491" s="14">
        <v>0.65600000000000003</v>
      </c>
      <c r="K491" s="14">
        <v>4.8000000000000001E-2</v>
      </c>
      <c r="L491" s="14">
        <v>49261313</v>
      </c>
      <c r="M491" s="14">
        <v>0.27700000000000002</v>
      </c>
    </row>
    <row r="492" spans="1:13" ht="14.4">
      <c r="A492" s="18" t="str">
        <f t="shared" si="7"/>
        <v>Nepal-Asia 2002</v>
      </c>
      <c r="B492" s="8" t="s">
        <v>209</v>
      </c>
      <c r="C492" s="8" t="s">
        <v>61</v>
      </c>
      <c r="D492" s="9" t="s">
        <v>64</v>
      </c>
      <c r="E492" s="14">
        <v>3.1E-2</v>
      </c>
      <c r="F492" s="14">
        <v>5.3999999999999999E-2</v>
      </c>
      <c r="G492" s="14">
        <v>64</v>
      </c>
      <c r="H492" s="14">
        <v>62</v>
      </c>
      <c r="I492" s="14">
        <v>0.40100000000000002</v>
      </c>
      <c r="J492" s="14">
        <v>0.55900000000000005</v>
      </c>
      <c r="K492" s="14">
        <v>0.04</v>
      </c>
      <c r="L492" s="14">
        <v>24102862</v>
      </c>
      <c r="M492" s="14">
        <v>0.14299999999999999</v>
      </c>
    </row>
    <row r="493" spans="1:13" ht="14.4">
      <c r="A493" s="18" t="str">
        <f t="shared" si="7"/>
        <v>Pakistan-Asia 2002</v>
      </c>
      <c r="B493" s="8" t="s">
        <v>220</v>
      </c>
      <c r="C493" s="8" t="s">
        <v>61</v>
      </c>
      <c r="D493" s="9" t="s">
        <v>64</v>
      </c>
      <c r="E493" s="14">
        <v>2.9000000000000001E-2</v>
      </c>
      <c r="F493" s="14">
        <v>8.5000000000000006E-2</v>
      </c>
      <c r="G493" s="14">
        <v>65</v>
      </c>
      <c r="H493" s="14">
        <v>64</v>
      </c>
      <c r="I493" s="14">
        <v>0.40200000000000002</v>
      </c>
      <c r="J493" s="14">
        <v>0.55800000000000005</v>
      </c>
      <c r="K493" s="14">
        <v>0.04</v>
      </c>
      <c r="L493" s="14">
        <v>149693684</v>
      </c>
      <c r="M493" s="14">
        <v>0.33800000000000002</v>
      </c>
    </row>
    <row r="494" spans="1:13" ht="14.4">
      <c r="A494" s="18" t="str">
        <f t="shared" si="7"/>
        <v>Philippines-Asia 2002</v>
      </c>
      <c r="B494" s="8" t="s">
        <v>225</v>
      </c>
      <c r="C494" s="8" t="s">
        <v>61</v>
      </c>
      <c r="D494" s="9" t="s">
        <v>64</v>
      </c>
      <c r="E494" s="14">
        <v>2.9000000000000001E-2</v>
      </c>
      <c r="F494" s="14">
        <v>2.9000000000000001E-2</v>
      </c>
      <c r="G494" s="14">
        <v>70</v>
      </c>
      <c r="H494" s="14">
        <v>64</v>
      </c>
      <c r="I494" s="14">
        <v>0.38</v>
      </c>
      <c r="J494" s="14">
        <v>0.58699999999999997</v>
      </c>
      <c r="K494" s="14">
        <v>3.3000000000000002E-2</v>
      </c>
      <c r="L494" s="14">
        <v>80953652</v>
      </c>
      <c r="M494" s="14">
        <v>0.47399999999999998</v>
      </c>
    </row>
    <row r="495" spans="1:13" ht="14.4">
      <c r="A495" s="18" t="str">
        <f t="shared" si="7"/>
        <v>Singapore-Asia 2002</v>
      </c>
      <c r="B495" s="8" t="s">
        <v>241</v>
      </c>
      <c r="C495" s="8" t="s">
        <v>61</v>
      </c>
      <c r="D495" s="9" t="s">
        <v>64</v>
      </c>
      <c r="E495" s="14">
        <v>1.0999999999999999E-2</v>
      </c>
      <c r="F495" s="14">
        <v>3.0000000000000001E-3</v>
      </c>
      <c r="G495" s="14">
        <v>81</v>
      </c>
      <c r="H495" s="14">
        <v>77</v>
      </c>
      <c r="I495" s="14">
        <v>0.20599999999999999</v>
      </c>
      <c r="J495" s="14">
        <v>0.71699999999999997</v>
      </c>
      <c r="K495" s="14">
        <v>7.6999999999999999E-2</v>
      </c>
      <c r="L495" s="14">
        <v>4176000</v>
      </c>
      <c r="M495" s="14">
        <v>1</v>
      </c>
    </row>
    <row r="496" spans="1:13" ht="14.4">
      <c r="A496" s="18" t="str">
        <f t="shared" si="7"/>
        <v>Sri Lanka-Asia 2002</v>
      </c>
      <c r="B496" s="8" t="s">
        <v>251</v>
      </c>
      <c r="C496" s="8" t="s">
        <v>61</v>
      </c>
      <c r="D496" s="9" t="s">
        <v>64</v>
      </c>
      <c r="E496" s="14">
        <v>1.9E-2</v>
      </c>
      <c r="F496" s="14">
        <v>1.2999999999999999E-2</v>
      </c>
      <c r="G496" s="14">
        <v>76</v>
      </c>
      <c r="H496" s="14">
        <v>69</v>
      </c>
      <c r="I496" s="14">
        <v>0.26100000000000001</v>
      </c>
      <c r="J496" s="14">
        <v>0.67300000000000004</v>
      </c>
      <c r="K496" s="14">
        <v>6.5000000000000002E-2</v>
      </c>
      <c r="L496" s="14">
        <v>18921000</v>
      </c>
      <c r="M496" s="14">
        <v>0.184</v>
      </c>
    </row>
    <row r="497" spans="1:13" ht="14.4">
      <c r="A497" s="18" t="str">
        <f t="shared" si="7"/>
        <v>Tajikistan-Asia 2002</v>
      </c>
      <c r="B497" s="8" t="s">
        <v>262</v>
      </c>
      <c r="C497" s="8" t="s">
        <v>61</v>
      </c>
      <c r="D497" s="9" t="s">
        <v>64</v>
      </c>
      <c r="E497" s="14">
        <v>2.9000000000000001E-2</v>
      </c>
      <c r="F497" s="14">
        <v>6.6000000000000003E-2</v>
      </c>
      <c r="G497" s="14">
        <v>68</v>
      </c>
      <c r="H497" s="14">
        <v>61</v>
      </c>
      <c r="I497" s="14">
        <v>0.41199999999999998</v>
      </c>
      <c r="J497" s="14">
        <v>0.55200000000000005</v>
      </c>
      <c r="K497" s="14">
        <v>3.5999999999999997E-2</v>
      </c>
      <c r="L497" s="14">
        <v>6404118</v>
      </c>
      <c r="M497" s="14">
        <v>0.26400000000000001</v>
      </c>
    </row>
    <row r="498" spans="1:13" ht="14.4">
      <c r="A498" s="18" t="str">
        <f t="shared" si="7"/>
        <v>Thailand-Asia 2002</v>
      </c>
      <c r="B498" s="8" t="s">
        <v>264</v>
      </c>
      <c r="C498" s="8" t="s">
        <v>61</v>
      </c>
      <c r="D498" s="9" t="s">
        <v>64</v>
      </c>
      <c r="E498" s="14">
        <v>1.4E-2</v>
      </c>
      <c r="F498" s="14">
        <v>1.7999999999999999E-2</v>
      </c>
      <c r="G498" s="14">
        <v>75</v>
      </c>
      <c r="H498" s="14">
        <v>68</v>
      </c>
      <c r="I498" s="14">
        <v>0.23400000000000001</v>
      </c>
      <c r="J498" s="14">
        <v>0.69599999999999995</v>
      </c>
      <c r="K498" s="14">
        <v>7.0000000000000007E-2</v>
      </c>
      <c r="L498" s="14">
        <v>63797841</v>
      </c>
      <c r="M498" s="14">
        <v>0.33800000000000002</v>
      </c>
    </row>
    <row r="499" spans="1:13" ht="14.4">
      <c r="A499" s="18" t="str">
        <f t="shared" si="7"/>
        <v>Timor-Leste-Asia 2002</v>
      </c>
      <c r="B499" s="8" t="s">
        <v>265</v>
      </c>
      <c r="C499" s="8" t="s">
        <v>61</v>
      </c>
      <c r="D499" s="9" t="s">
        <v>64</v>
      </c>
      <c r="E499" s="14">
        <v>0.04</v>
      </c>
      <c r="F499" s="14">
        <v>7.5999999999999998E-2</v>
      </c>
      <c r="G499" s="14">
        <v>63</v>
      </c>
      <c r="H499" s="14">
        <v>60</v>
      </c>
      <c r="I499" s="14">
        <v>0.497</v>
      </c>
      <c r="J499" s="14">
        <v>0.47799999999999998</v>
      </c>
      <c r="K499" s="14">
        <v>2.5000000000000001E-2</v>
      </c>
      <c r="L499" s="14">
        <v>899367</v>
      </c>
      <c r="M499" s="14">
        <v>0.25</v>
      </c>
    </row>
    <row r="500" spans="1:13" ht="14.4">
      <c r="A500" s="18" t="str">
        <f t="shared" si="7"/>
        <v>Turkmenistan-Asia 2002</v>
      </c>
      <c r="B500" s="8" t="s">
        <v>271</v>
      </c>
      <c r="C500" s="8" t="s">
        <v>61</v>
      </c>
      <c r="D500" s="9" t="s">
        <v>64</v>
      </c>
      <c r="E500" s="14">
        <v>2.3E-2</v>
      </c>
      <c r="F500" s="14">
        <v>6.3E-2</v>
      </c>
      <c r="G500" s="14">
        <v>68</v>
      </c>
      <c r="H500" s="14">
        <v>60</v>
      </c>
      <c r="I500" s="14">
        <v>0.34899999999999998</v>
      </c>
      <c r="J500" s="14">
        <v>0.60699999999999998</v>
      </c>
      <c r="K500" s="14">
        <v>4.3999999999999997E-2</v>
      </c>
      <c r="L500" s="14">
        <v>4600171</v>
      </c>
      <c r="M500" s="14">
        <v>0.46400000000000002</v>
      </c>
    </row>
    <row r="501" spans="1:13" ht="14.4">
      <c r="A501" s="18" t="str">
        <f t="shared" si="7"/>
        <v>Uzbekistan-Asia 2002</v>
      </c>
      <c r="B501" s="8" t="s">
        <v>279</v>
      </c>
      <c r="C501" s="8" t="s">
        <v>61</v>
      </c>
      <c r="D501" s="9" t="s">
        <v>64</v>
      </c>
      <c r="E501" s="14">
        <v>2.1000000000000001E-2</v>
      </c>
      <c r="F501" s="14">
        <v>0.05</v>
      </c>
      <c r="G501" s="14">
        <v>70</v>
      </c>
      <c r="H501" s="14">
        <v>64</v>
      </c>
      <c r="I501" s="14">
        <v>0.35699999999999998</v>
      </c>
      <c r="J501" s="14">
        <v>0.59799999999999998</v>
      </c>
      <c r="K501" s="14">
        <v>4.4999999999999998E-2</v>
      </c>
      <c r="L501" s="14">
        <v>25271850</v>
      </c>
      <c r="M501" s="14">
        <v>0.371</v>
      </c>
    </row>
    <row r="502" spans="1:13" ht="14.4">
      <c r="A502" s="18" t="str">
        <f t="shared" si="7"/>
        <v>Vietnam-Asia 2002</v>
      </c>
      <c r="B502" s="8" t="s">
        <v>282</v>
      </c>
      <c r="C502" s="8" t="s">
        <v>61</v>
      </c>
      <c r="D502" s="9" t="s">
        <v>64</v>
      </c>
      <c r="E502" s="14">
        <v>1.7000000000000001E-2</v>
      </c>
      <c r="F502" s="14">
        <v>2.5999999999999999E-2</v>
      </c>
      <c r="G502" s="14">
        <v>79</v>
      </c>
      <c r="H502" s="14">
        <v>69</v>
      </c>
      <c r="I502" s="14">
        <v>0.29799999999999999</v>
      </c>
      <c r="J502" s="14">
        <v>0.63700000000000001</v>
      </c>
      <c r="K502" s="14">
        <v>6.5000000000000002E-2</v>
      </c>
      <c r="L502" s="14">
        <v>79538700</v>
      </c>
      <c r="M502" s="14">
        <v>0.255</v>
      </c>
    </row>
    <row r="503" spans="1:13" ht="14.4">
      <c r="A503" s="18" t="str">
        <f t="shared" si="7"/>
        <v>Albania-Europe 2002</v>
      </c>
      <c r="B503" s="8" t="s">
        <v>75</v>
      </c>
      <c r="C503" s="8" t="s">
        <v>76</v>
      </c>
      <c r="D503" s="9" t="s">
        <v>64</v>
      </c>
      <c r="E503" s="14">
        <v>1.7000000000000001E-2</v>
      </c>
      <c r="F503" s="14">
        <v>2.1000000000000001E-2</v>
      </c>
      <c r="G503" s="14">
        <v>78</v>
      </c>
      <c r="H503" s="14">
        <v>72</v>
      </c>
      <c r="I503" s="14">
        <v>0.28999999999999998</v>
      </c>
      <c r="J503" s="14">
        <v>0.63600000000000001</v>
      </c>
      <c r="K503" s="14">
        <v>7.4999999999999997E-2</v>
      </c>
      <c r="L503" s="14">
        <v>3051427</v>
      </c>
      <c r="M503" s="14">
        <v>0.435</v>
      </c>
    </row>
    <row r="504" spans="1:13" ht="14.4">
      <c r="A504" s="18" t="str">
        <f t="shared" si="7"/>
        <v>Andorra-Europe 2002</v>
      </c>
      <c r="B504" s="8" t="s">
        <v>81</v>
      </c>
      <c r="C504" s="8" t="s">
        <v>76</v>
      </c>
      <c r="D504" s="9" t="s">
        <v>64</v>
      </c>
      <c r="E504" s="14">
        <v>1.0999999999999999E-2</v>
      </c>
      <c r="F504" s="14">
        <v>4.0000000000000001E-3</v>
      </c>
      <c r="G504" s="8"/>
      <c r="H504" s="8"/>
      <c r="I504" s="8"/>
      <c r="J504" s="8"/>
      <c r="K504" s="8"/>
      <c r="L504" s="14">
        <v>71639</v>
      </c>
      <c r="M504" s="14">
        <v>0.91600000000000004</v>
      </c>
    </row>
    <row r="505" spans="1:13" ht="14.4">
      <c r="A505" s="18" t="str">
        <f t="shared" si="7"/>
        <v>Austria-Europe 2002</v>
      </c>
      <c r="B505" s="8" t="s">
        <v>89</v>
      </c>
      <c r="C505" s="8" t="s">
        <v>76</v>
      </c>
      <c r="D505" s="9" t="s">
        <v>64</v>
      </c>
      <c r="E505" s="14">
        <v>0.01</v>
      </c>
      <c r="F505" s="14">
        <v>4.0000000000000001E-3</v>
      </c>
      <c r="G505" s="14">
        <v>82</v>
      </c>
      <c r="H505" s="14">
        <v>76</v>
      </c>
      <c r="I505" s="14">
        <v>0.16700000000000001</v>
      </c>
      <c r="J505" s="14">
        <v>0.67700000000000005</v>
      </c>
      <c r="K505" s="14">
        <v>0.156</v>
      </c>
      <c r="L505" s="14">
        <v>8081957</v>
      </c>
      <c r="M505" s="14">
        <v>0.65800000000000003</v>
      </c>
    </row>
    <row r="506" spans="1:13" ht="14.4">
      <c r="A506" s="18" t="str">
        <f t="shared" si="7"/>
        <v>Belarus-Europe 2002</v>
      </c>
      <c r="B506" s="8" t="s">
        <v>96</v>
      </c>
      <c r="C506" s="8" t="s">
        <v>76</v>
      </c>
      <c r="D506" s="9" t="s">
        <v>64</v>
      </c>
      <c r="E506" s="14">
        <v>8.9999999999999993E-3</v>
      </c>
      <c r="F506" s="14">
        <v>8.9999999999999993E-3</v>
      </c>
      <c r="G506" s="14">
        <v>74</v>
      </c>
      <c r="H506" s="14">
        <v>62</v>
      </c>
      <c r="I506" s="14">
        <v>0.17199999999999999</v>
      </c>
      <c r="J506" s="14">
        <v>0.68700000000000006</v>
      </c>
      <c r="K506" s="14">
        <v>0.14000000000000001</v>
      </c>
      <c r="L506" s="14">
        <v>9865000</v>
      </c>
      <c r="M506" s="14">
        <v>0.70899999999999996</v>
      </c>
    </row>
    <row r="507" spans="1:13" ht="14.4">
      <c r="A507" s="18" t="str">
        <f t="shared" si="7"/>
        <v>Belgium-Europe 2002</v>
      </c>
      <c r="B507" s="8" t="s">
        <v>97</v>
      </c>
      <c r="C507" s="8" t="s">
        <v>76</v>
      </c>
      <c r="D507" s="9" t="s">
        <v>64</v>
      </c>
      <c r="E507" s="14">
        <v>1.0999999999999999E-2</v>
      </c>
      <c r="F507" s="14">
        <v>4.0000000000000001E-3</v>
      </c>
      <c r="G507" s="14">
        <v>81</v>
      </c>
      <c r="H507" s="14">
        <v>75</v>
      </c>
      <c r="I507" s="14">
        <v>0.17399999999999999</v>
      </c>
      <c r="J507" s="14">
        <v>0.65500000000000003</v>
      </c>
      <c r="K507" s="14">
        <v>0.17100000000000001</v>
      </c>
      <c r="L507" s="14">
        <v>10332785</v>
      </c>
      <c r="M507" s="14">
        <v>0.97199999999999998</v>
      </c>
    </row>
    <row r="508" spans="1:13" ht="14.4">
      <c r="A508" s="18" t="str">
        <f t="shared" si="7"/>
        <v>Bosnia and Herzegovina-Europe 2002</v>
      </c>
      <c r="B508" s="8" t="s">
        <v>103</v>
      </c>
      <c r="C508" s="8" t="s">
        <v>76</v>
      </c>
      <c r="D508" s="9" t="s">
        <v>64</v>
      </c>
      <c r="E508" s="14">
        <v>8.9999999999999993E-3</v>
      </c>
      <c r="F508" s="14">
        <v>7.0000000000000001E-3</v>
      </c>
      <c r="G508" s="14">
        <v>77</v>
      </c>
      <c r="H508" s="14">
        <v>73</v>
      </c>
      <c r="I508" s="14">
        <v>0.19700000000000001</v>
      </c>
      <c r="J508" s="14">
        <v>0.68600000000000005</v>
      </c>
      <c r="K508" s="14">
        <v>0.11700000000000001</v>
      </c>
      <c r="L508" s="14">
        <v>3897579</v>
      </c>
      <c r="M508" s="14">
        <v>0.39300000000000002</v>
      </c>
    </row>
    <row r="509" spans="1:13" ht="14.4">
      <c r="A509" s="18" t="str">
        <f t="shared" si="7"/>
        <v>Bulgaria-Europe 2002</v>
      </c>
      <c r="B509" s="8" t="s">
        <v>107</v>
      </c>
      <c r="C509" s="8" t="s">
        <v>76</v>
      </c>
      <c r="D509" s="9" t="s">
        <v>64</v>
      </c>
      <c r="E509" s="14">
        <v>8.9999999999999993E-3</v>
      </c>
      <c r="F509" s="14">
        <v>1.6E-2</v>
      </c>
      <c r="G509" s="14">
        <v>75</v>
      </c>
      <c r="H509" s="14">
        <v>69</v>
      </c>
      <c r="I509" s="14">
        <v>0.14799999999999999</v>
      </c>
      <c r="J509" s="14">
        <v>0.68300000000000005</v>
      </c>
      <c r="K509" s="14">
        <v>0.17</v>
      </c>
      <c r="L509" s="14">
        <v>7868468</v>
      </c>
      <c r="M509" s="14">
        <v>0.69499999999999995</v>
      </c>
    </row>
    <row r="510" spans="1:13" ht="14.4">
      <c r="A510" s="18" t="str">
        <f t="shared" si="7"/>
        <v>Croatia-Europe 2002</v>
      </c>
      <c r="B510" s="8" t="s">
        <v>124</v>
      </c>
      <c r="C510" s="8" t="s">
        <v>76</v>
      </c>
      <c r="D510" s="9" t="s">
        <v>64</v>
      </c>
      <c r="E510" s="14">
        <v>8.9999999999999993E-3</v>
      </c>
      <c r="F510" s="14">
        <v>7.0000000000000001E-3</v>
      </c>
      <c r="G510" s="14">
        <v>78</v>
      </c>
      <c r="H510" s="14">
        <v>71</v>
      </c>
      <c r="I510" s="14">
        <v>0.16700000000000001</v>
      </c>
      <c r="J510" s="14">
        <v>0.67100000000000004</v>
      </c>
      <c r="K510" s="14">
        <v>0.16300000000000001</v>
      </c>
      <c r="L510" s="14">
        <v>4440000</v>
      </c>
      <c r="M510" s="14">
        <v>0.55900000000000005</v>
      </c>
    </row>
    <row r="511" spans="1:13" ht="14.4">
      <c r="A511" s="18" t="str">
        <f t="shared" si="7"/>
        <v>Cyprus-Europe 2002</v>
      </c>
      <c r="B511" s="8" t="s">
        <v>127</v>
      </c>
      <c r="C511" s="8" t="s">
        <v>76</v>
      </c>
      <c r="D511" s="9" t="s">
        <v>64</v>
      </c>
      <c r="E511" s="14">
        <v>1.2999999999999999E-2</v>
      </c>
      <c r="F511" s="14">
        <v>5.0000000000000001E-3</v>
      </c>
      <c r="G511" s="14">
        <v>80</v>
      </c>
      <c r="H511" s="14">
        <v>76</v>
      </c>
      <c r="I511" s="14">
        <v>0.214</v>
      </c>
      <c r="J511" s="14">
        <v>0.68200000000000005</v>
      </c>
      <c r="K511" s="14">
        <v>0.104</v>
      </c>
      <c r="L511" s="14">
        <v>979877</v>
      </c>
      <c r="M511" s="14">
        <v>0.68700000000000006</v>
      </c>
    </row>
    <row r="512" spans="1:13" ht="14.4">
      <c r="A512" s="18" t="str">
        <f t="shared" si="7"/>
        <v>Czech Republic-Europe 2002</v>
      </c>
      <c r="B512" s="8" t="s">
        <v>128</v>
      </c>
      <c r="C512" s="8" t="s">
        <v>76</v>
      </c>
      <c r="D512" s="9" t="s">
        <v>64</v>
      </c>
      <c r="E512" s="14">
        <v>8.9999999999999993E-3</v>
      </c>
      <c r="F512" s="14">
        <v>5.0000000000000001E-3</v>
      </c>
      <c r="G512" s="14">
        <v>79</v>
      </c>
      <c r="H512" s="14">
        <v>72</v>
      </c>
      <c r="I512" s="14">
        <v>0.157</v>
      </c>
      <c r="J512" s="14">
        <v>0.70399999999999996</v>
      </c>
      <c r="K512" s="14">
        <v>0.13900000000000001</v>
      </c>
      <c r="L512" s="14">
        <v>10196916</v>
      </c>
      <c r="M512" s="14">
        <v>0.73799999999999999</v>
      </c>
    </row>
    <row r="513" spans="1:13" ht="14.4">
      <c r="A513" s="18" t="str">
        <f t="shared" si="7"/>
        <v>Denmark-Europe 2002</v>
      </c>
      <c r="B513" s="8" t="s">
        <v>129</v>
      </c>
      <c r="C513" s="8" t="s">
        <v>76</v>
      </c>
      <c r="D513" s="9" t="s">
        <v>64</v>
      </c>
      <c r="E513" s="14">
        <v>1.2E-2</v>
      </c>
      <c r="F513" s="14">
        <v>4.0000000000000001E-3</v>
      </c>
      <c r="G513" s="14">
        <v>79</v>
      </c>
      <c r="H513" s="14">
        <v>75</v>
      </c>
      <c r="I513" s="14">
        <v>0.187</v>
      </c>
      <c r="J513" s="14">
        <v>0.66400000000000003</v>
      </c>
      <c r="K513" s="14">
        <v>0.14899999999999999</v>
      </c>
      <c r="L513" s="14">
        <v>5375931</v>
      </c>
      <c r="M513" s="14">
        <v>0.85299999999999998</v>
      </c>
    </row>
    <row r="514" spans="1:13" ht="14.4">
      <c r="A514" s="18" t="str">
        <f t="shared" si="7"/>
        <v>Estonia-Europe 2002</v>
      </c>
      <c r="B514" s="8" t="s">
        <v>138</v>
      </c>
      <c r="C514" s="8" t="s">
        <v>76</v>
      </c>
      <c r="D514" s="9" t="s">
        <v>64</v>
      </c>
      <c r="E514" s="14">
        <v>0.01</v>
      </c>
      <c r="F514" s="14">
        <v>8.0000000000000002E-3</v>
      </c>
      <c r="G514" s="14">
        <v>77</v>
      </c>
      <c r="H514" s="14">
        <v>65</v>
      </c>
      <c r="I514" s="14">
        <v>0.16700000000000001</v>
      </c>
      <c r="J514" s="14">
        <v>0.67400000000000004</v>
      </c>
      <c r="K514" s="14">
        <v>0.159</v>
      </c>
      <c r="L514" s="14">
        <v>1379350</v>
      </c>
      <c r="M514" s="14">
        <v>0.69099999999999995</v>
      </c>
    </row>
    <row r="515" spans="1:13" ht="14.4">
      <c r="A515" s="18" t="str">
        <f t="shared" ref="A515:A578" si="8">CONCATENATE(B515," ",D515)</f>
        <v>Faeroe Islands-Europe 2002</v>
      </c>
      <c r="B515" s="8" t="s">
        <v>140</v>
      </c>
      <c r="C515" s="8" t="s">
        <v>76</v>
      </c>
      <c r="D515" s="9" t="s">
        <v>64</v>
      </c>
      <c r="E515" s="8"/>
      <c r="F515" s="8"/>
      <c r="G515" s="14">
        <v>82</v>
      </c>
      <c r="H515" s="14">
        <v>77</v>
      </c>
      <c r="I515" s="8"/>
      <c r="J515" s="8"/>
      <c r="K515" s="8"/>
      <c r="L515" s="14">
        <v>47751</v>
      </c>
      <c r="M515" s="14">
        <v>0.38</v>
      </c>
    </row>
    <row r="516" spans="1:13" ht="14.4">
      <c r="A516" s="18" t="str">
        <f t="shared" si="8"/>
        <v>Finland-Europe 2002</v>
      </c>
      <c r="B516" s="8" t="s">
        <v>142</v>
      </c>
      <c r="C516" s="8" t="s">
        <v>76</v>
      </c>
      <c r="D516" s="9" t="s">
        <v>64</v>
      </c>
      <c r="E516" s="14">
        <v>1.0999999999999999E-2</v>
      </c>
      <c r="F516" s="14">
        <v>3.0000000000000001E-3</v>
      </c>
      <c r="G516" s="14">
        <v>82</v>
      </c>
      <c r="H516" s="14">
        <v>75</v>
      </c>
      <c r="I516" s="14">
        <v>0.17799999999999999</v>
      </c>
      <c r="J516" s="14">
        <v>0.66900000000000004</v>
      </c>
      <c r="K516" s="14">
        <v>0.153</v>
      </c>
      <c r="L516" s="14">
        <v>5200598</v>
      </c>
      <c r="M516" s="14">
        <v>0.82499999999999996</v>
      </c>
    </row>
    <row r="517" spans="1:13" ht="14.4">
      <c r="A517" s="18" t="str">
        <f t="shared" si="8"/>
        <v>France-Europe 2002</v>
      </c>
      <c r="B517" s="8" t="s">
        <v>143</v>
      </c>
      <c r="C517" s="8" t="s">
        <v>76</v>
      </c>
      <c r="D517" s="9" t="s">
        <v>64</v>
      </c>
      <c r="E517" s="14">
        <v>1.2999999999999999E-2</v>
      </c>
      <c r="F517" s="14">
        <v>4.0000000000000001E-3</v>
      </c>
      <c r="G517" s="14">
        <v>83</v>
      </c>
      <c r="H517" s="14">
        <v>76</v>
      </c>
      <c r="I517" s="14">
        <v>0.187</v>
      </c>
      <c r="J517" s="14">
        <v>0.65100000000000002</v>
      </c>
      <c r="K517" s="14">
        <v>0.16200000000000001</v>
      </c>
      <c r="L517" s="14">
        <v>61803229</v>
      </c>
      <c r="M517" s="14">
        <v>0.76400000000000001</v>
      </c>
    </row>
    <row r="518" spans="1:13" ht="14.4">
      <c r="A518" s="18" t="str">
        <f t="shared" si="8"/>
        <v>Germany-Europe 2002</v>
      </c>
      <c r="B518" s="8" t="s">
        <v>148</v>
      </c>
      <c r="C518" s="8" t="s">
        <v>76</v>
      </c>
      <c r="D518" s="9" t="s">
        <v>64</v>
      </c>
      <c r="E518" s="14">
        <v>8.9999999999999993E-3</v>
      </c>
      <c r="F518" s="14">
        <v>4.0000000000000001E-3</v>
      </c>
      <c r="G518" s="14">
        <v>81</v>
      </c>
      <c r="H518" s="14">
        <v>75</v>
      </c>
      <c r="I518" s="14">
        <v>0.151</v>
      </c>
      <c r="J518" s="14">
        <v>0.67600000000000005</v>
      </c>
      <c r="K518" s="14">
        <v>0.17299999999999999</v>
      </c>
      <c r="L518" s="14">
        <v>82488495</v>
      </c>
      <c r="M518" s="14">
        <v>0.73199999999999998</v>
      </c>
    </row>
    <row r="519" spans="1:13" ht="14.4">
      <c r="A519" s="18" t="str">
        <f t="shared" si="8"/>
        <v>Greece-Europe 2002</v>
      </c>
      <c r="B519" s="8" t="s">
        <v>150</v>
      </c>
      <c r="C519" s="8" t="s">
        <v>76</v>
      </c>
      <c r="D519" s="9" t="s">
        <v>64</v>
      </c>
      <c r="E519" s="14">
        <v>8.9999999999999993E-3</v>
      </c>
      <c r="F519" s="14">
        <v>6.0000000000000001E-3</v>
      </c>
      <c r="G519" s="14">
        <v>81</v>
      </c>
      <c r="H519" s="14">
        <v>76</v>
      </c>
      <c r="I519" s="14">
        <v>0.14799999999999999</v>
      </c>
      <c r="J519" s="14">
        <v>0.67600000000000005</v>
      </c>
      <c r="K519" s="14">
        <v>0.17599999999999999</v>
      </c>
      <c r="L519" s="14">
        <v>10983723</v>
      </c>
      <c r="M519" s="14">
        <v>0.73299999999999998</v>
      </c>
    </row>
    <row r="520" spans="1:13" ht="14.4">
      <c r="A520" s="18" t="str">
        <f t="shared" si="8"/>
        <v>Hungary-Europe 2002</v>
      </c>
      <c r="B520" s="8" t="s">
        <v>161</v>
      </c>
      <c r="C520" s="8" t="s">
        <v>76</v>
      </c>
      <c r="D520" s="9" t="s">
        <v>64</v>
      </c>
      <c r="E520" s="14">
        <v>0.01</v>
      </c>
      <c r="F520" s="14">
        <v>8.9999999999999993E-3</v>
      </c>
      <c r="G520" s="14">
        <v>77</v>
      </c>
      <c r="H520" s="14">
        <v>68</v>
      </c>
      <c r="I520" s="14">
        <v>0.16300000000000001</v>
      </c>
      <c r="J520" s="14">
        <v>0.68300000000000005</v>
      </c>
      <c r="K520" s="14">
        <v>0.154</v>
      </c>
      <c r="L520" s="14">
        <v>10158608</v>
      </c>
      <c r="M520" s="14">
        <v>0.65100000000000002</v>
      </c>
    </row>
    <row r="521" spans="1:13" ht="14.4">
      <c r="A521" s="18" t="str">
        <f t="shared" si="8"/>
        <v>Iceland-Europe 2002</v>
      </c>
      <c r="B521" s="8" t="s">
        <v>162</v>
      </c>
      <c r="C521" s="8" t="s">
        <v>76</v>
      </c>
      <c r="D521" s="9" t="s">
        <v>64</v>
      </c>
      <c r="E521" s="14">
        <v>1.4E-2</v>
      </c>
      <c r="F521" s="14">
        <v>3.0000000000000001E-3</v>
      </c>
      <c r="G521" s="14">
        <v>83</v>
      </c>
      <c r="H521" s="14">
        <v>79</v>
      </c>
      <c r="I521" s="14">
        <v>0.22800000000000001</v>
      </c>
      <c r="J521" s="14">
        <v>0.65600000000000003</v>
      </c>
      <c r="K521" s="14">
        <v>0.11700000000000001</v>
      </c>
      <c r="L521" s="14">
        <v>287523</v>
      </c>
      <c r="M521" s="14">
        <v>0.92700000000000005</v>
      </c>
    </row>
    <row r="522" spans="1:13" ht="14.4">
      <c r="A522" s="18" t="str">
        <f t="shared" si="8"/>
        <v>Ireland-Europe 2002</v>
      </c>
      <c r="B522" s="8" t="s">
        <v>167</v>
      </c>
      <c r="C522" s="8" t="s">
        <v>76</v>
      </c>
      <c r="D522" s="9" t="s">
        <v>64</v>
      </c>
      <c r="E522" s="14">
        <v>1.4999999999999999E-2</v>
      </c>
      <c r="F522" s="14">
        <v>5.0000000000000001E-3</v>
      </c>
      <c r="G522" s="14">
        <v>80</v>
      </c>
      <c r="H522" s="14">
        <v>75</v>
      </c>
      <c r="I522" s="14">
        <v>0.21099999999999999</v>
      </c>
      <c r="J522" s="14">
        <v>0.67800000000000005</v>
      </c>
      <c r="K522" s="14">
        <v>0.111</v>
      </c>
      <c r="L522" s="14">
        <v>3931947</v>
      </c>
      <c r="M522" s="14">
        <v>0.59599999999999997</v>
      </c>
    </row>
    <row r="523" spans="1:13" ht="14.4">
      <c r="A523" s="18" t="str">
        <f t="shared" si="8"/>
        <v>Isle of Man-Europe 2002</v>
      </c>
      <c r="B523" s="8" t="s">
        <v>168</v>
      </c>
      <c r="C523" s="8" t="s">
        <v>76</v>
      </c>
      <c r="D523" s="9" t="s">
        <v>64</v>
      </c>
      <c r="E523" s="14">
        <v>1.0999999999999999E-2</v>
      </c>
      <c r="F523" s="8"/>
      <c r="G523" s="14">
        <v>82</v>
      </c>
      <c r="H523" s="14">
        <v>75</v>
      </c>
      <c r="I523" s="8"/>
      <c r="J523" s="8"/>
      <c r="K523" s="8"/>
      <c r="L523" s="14">
        <v>78338</v>
      </c>
      <c r="M523" s="14">
        <v>0.51900000000000002</v>
      </c>
    </row>
    <row r="524" spans="1:13" ht="14.4">
      <c r="A524" s="18" t="str">
        <f t="shared" si="8"/>
        <v>Italy-Europe 2002</v>
      </c>
      <c r="B524" s="8" t="s">
        <v>170</v>
      </c>
      <c r="C524" s="8" t="s">
        <v>76</v>
      </c>
      <c r="D524" s="9" t="s">
        <v>64</v>
      </c>
      <c r="E524" s="14">
        <v>8.9999999999999993E-3</v>
      </c>
      <c r="F524" s="14">
        <v>4.0000000000000001E-3</v>
      </c>
      <c r="G524" s="14">
        <v>83</v>
      </c>
      <c r="H524" s="14">
        <v>77</v>
      </c>
      <c r="I524" s="14">
        <v>0.14199999999999999</v>
      </c>
      <c r="J524" s="14">
        <v>0.66900000000000004</v>
      </c>
      <c r="K524" s="14">
        <v>0.189</v>
      </c>
      <c r="L524" s="14">
        <v>57059007</v>
      </c>
      <c r="M524" s="14">
        <v>0.67400000000000004</v>
      </c>
    </row>
    <row r="525" spans="1:13" ht="14.4">
      <c r="A525" s="18" t="str">
        <f t="shared" si="8"/>
        <v>Kosovo-Europe 2002</v>
      </c>
      <c r="B525" s="8" t="s">
        <v>177</v>
      </c>
      <c r="C525" s="8" t="s">
        <v>76</v>
      </c>
      <c r="D525" s="9" t="s">
        <v>64</v>
      </c>
      <c r="E525" s="14">
        <v>2.1000000000000001E-2</v>
      </c>
      <c r="F525" s="8"/>
      <c r="G525" s="14">
        <v>70</v>
      </c>
      <c r="H525" s="14">
        <v>66</v>
      </c>
      <c r="I525" s="8"/>
      <c r="J525" s="8"/>
      <c r="K525" s="8"/>
      <c r="L525" s="14">
        <v>1702310</v>
      </c>
      <c r="M525" s="8"/>
    </row>
    <row r="526" spans="1:13" ht="14.4">
      <c r="A526" s="18" t="str">
        <f t="shared" si="8"/>
        <v>Latvia-Europe 2002</v>
      </c>
      <c r="B526" s="8" t="s">
        <v>181</v>
      </c>
      <c r="C526" s="8" t="s">
        <v>76</v>
      </c>
      <c r="D526" s="9" t="s">
        <v>64</v>
      </c>
      <c r="E526" s="14">
        <v>8.9999999999999993E-3</v>
      </c>
      <c r="F526" s="14">
        <v>1.2999999999999999E-2</v>
      </c>
      <c r="G526" s="14">
        <v>77</v>
      </c>
      <c r="H526" s="14">
        <v>65</v>
      </c>
      <c r="I526" s="14">
        <v>0.16500000000000001</v>
      </c>
      <c r="J526" s="14">
        <v>0.67700000000000005</v>
      </c>
      <c r="K526" s="14">
        <v>0.158</v>
      </c>
      <c r="L526" s="14">
        <v>2310173</v>
      </c>
      <c r="M526" s="14">
        <v>0.67900000000000005</v>
      </c>
    </row>
    <row r="527" spans="1:13" ht="14.4">
      <c r="A527" s="18" t="str">
        <f t="shared" si="8"/>
        <v>Liechtenstein-Europe 2002</v>
      </c>
      <c r="B527" s="8" t="s">
        <v>186</v>
      </c>
      <c r="C527" s="8" t="s">
        <v>76</v>
      </c>
      <c r="D527" s="9" t="s">
        <v>64</v>
      </c>
      <c r="E527" s="14">
        <v>1.2E-2</v>
      </c>
      <c r="F527" s="8"/>
      <c r="G527" s="14">
        <v>82</v>
      </c>
      <c r="H527" s="14">
        <v>77</v>
      </c>
      <c r="I527" s="8"/>
      <c r="J527" s="8"/>
      <c r="K527" s="8"/>
      <c r="L527" s="14">
        <v>33821</v>
      </c>
      <c r="M527" s="14">
        <v>0.14899999999999999</v>
      </c>
    </row>
    <row r="528" spans="1:13" ht="14.4">
      <c r="A528" s="18" t="str">
        <f t="shared" si="8"/>
        <v>Lithuania-Europe 2002</v>
      </c>
      <c r="B528" s="8" t="s">
        <v>187</v>
      </c>
      <c r="C528" s="8" t="s">
        <v>76</v>
      </c>
      <c r="D528" s="9" t="s">
        <v>64</v>
      </c>
      <c r="E528" s="14">
        <v>8.9999999999999993E-3</v>
      </c>
      <c r="F528" s="14">
        <v>8.9999999999999993E-3</v>
      </c>
      <c r="G528" s="14">
        <v>78</v>
      </c>
      <c r="H528" s="14">
        <v>66</v>
      </c>
      <c r="I528" s="14">
        <v>0.187</v>
      </c>
      <c r="J528" s="14">
        <v>0.66900000000000004</v>
      </c>
      <c r="K528" s="14">
        <v>0.14399999999999999</v>
      </c>
      <c r="L528" s="14">
        <v>3443067</v>
      </c>
      <c r="M528" s="14">
        <v>0.66800000000000004</v>
      </c>
    </row>
    <row r="529" spans="1:13" ht="14.4">
      <c r="A529" s="18" t="str">
        <f t="shared" si="8"/>
        <v>Luxembourg-Europe 2002</v>
      </c>
      <c r="B529" s="8" t="s">
        <v>188</v>
      </c>
      <c r="C529" s="8" t="s">
        <v>76</v>
      </c>
      <c r="D529" s="9" t="s">
        <v>64</v>
      </c>
      <c r="E529" s="14">
        <v>1.2E-2</v>
      </c>
      <c r="F529" s="14">
        <v>3.0000000000000001E-3</v>
      </c>
      <c r="G529" s="14">
        <v>82</v>
      </c>
      <c r="H529" s="14">
        <v>75</v>
      </c>
      <c r="I529" s="14">
        <v>0.189</v>
      </c>
      <c r="J529" s="14">
        <v>0.66800000000000004</v>
      </c>
      <c r="K529" s="14">
        <v>0.14299999999999999</v>
      </c>
      <c r="L529" s="14">
        <v>446175</v>
      </c>
      <c r="M529" s="14">
        <v>0.85299999999999998</v>
      </c>
    </row>
    <row r="530" spans="1:13" ht="14.4">
      <c r="A530" s="18" t="str">
        <f t="shared" si="8"/>
        <v>North Macedonia-Europe 2002</v>
      </c>
      <c r="B530" s="8" t="s">
        <v>217</v>
      </c>
      <c r="C530" s="8" t="s">
        <v>76</v>
      </c>
      <c r="D530" s="9" t="s">
        <v>64</v>
      </c>
      <c r="E530" s="14">
        <v>1.2E-2</v>
      </c>
      <c r="F530" s="14">
        <v>1.2999999999999999E-2</v>
      </c>
      <c r="G530" s="14">
        <v>76</v>
      </c>
      <c r="H530" s="14">
        <v>71</v>
      </c>
      <c r="I530" s="14">
        <v>0.21299999999999999</v>
      </c>
      <c r="J530" s="14">
        <v>0.68100000000000005</v>
      </c>
      <c r="K530" s="14">
        <v>0.106</v>
      </c>
      <c r="L530" s="14">
        <v>2074441</v>
      </c>
      <c r="M530" s="14">
        <v>0.58099999999999996</v>
      </c>
    </row>
    <row r="531" spans="1:13" ht="14.4">
      <c r="A531" s="18" t="str">
        <f t="shared" si="8"/>
        <v>Malta-Europe 2002</v>
      </c>
      <c r="B531" s="8" t="s">
        <v>195</v>
      </c>
      <c r="C531" s="8" t="s">
        <v>76</v>
      </c>
      <c r="D531" s="9" t="s">
        <v>64</v>
      </c>
      <c r="E531" s="14">
        <v>0.01</v>
      </c>
      <c r="F531" s="14">
        <v>6.0000000000000001E-3</v>
      </c>
      <c r="G531" s="14">
        <v>81</v>
      </c>
      <c r="H531" s="14">
        <v>76</v>
      </c>
      <c r="I531" s="14">
        <v>0.193</v>
      </c>
      <c r="J531" s="14">
        <v>0.69</v>
      </c>
      <c r="K531" s="14">
        <v>0.11700000000000001</v>
      </c>
      <c r="L531" s="14">
        <v>395969</v>
      </c>
      <c r="M531" s="14">
        <v>0.92900000000000005</v>
      </c>
    </row>
    <row r="532" spans="1:13" ht="14.4">
      <c r="A532" s="18" t="str">
        <f t="shared" si="8"/>
        <v>Moldova-Europe 2002</v>
      </c>
      <c r="B532" s="8" t="s">
        <v>201</v>
      </c>
      <c r="C532" s="8" t="s">
        <v>76</v>
      </c>
      <c r="D532" s="9" t="s">
        <v>64</v>
      </c>
      <c r="E532" s="14">
        <v>1.2E-2</v>
      </c>
      <c r="F532" s="14">
        <v>2.3E-2</v>
      </c>
      <c r="G532" s="14">
        <v>71</v>
      </c>
      <c r="H532" s="14">
        <v>63</v>
      </c>
      <c r="I532" s="14">
        <v>0.219</v>
      </c>
      <c r="J532" s="14">
        <v>0.67600000000000005</v>
      </c>
      <c r="K532" s="14">
        <v>0.105</v>
      </c>
      <c r="L532" s="14">
        <v>3623062</v>
      </c>
      <c r="M532" s="14">
        <v>0.45600000000000002</v>
      </c>
    </row>
    <row r="533" spans="1:13" ht="14.4">
      <c r="A533" s="18" t="str">
        <f t="shared" si="8"/>
        <v>Monaco-Europe 2002</v>
      </c>
      <c r="B533" s="8" t="s">
        <v>202</v>
      </c>
      <c r="C533" s="8" t="s">
        <v>76</v>
      </c>
      <c r="D533" s="9" t="s">
        <v>64</v>
      </c>
      <c r="E533" s="8"/>
      <c r="F533" s="14">
        <v>4.0000000000000001E-3</v>
      </c>
      <c r="G533" s="8"/>
      <c r="H533" s="8"/>
      <c r="I533" s="8"/>
      <c r="J533" s="8"/>
      <c r="K533" s="8"/>
      <c r="L533" s="14">
        <v>32653</v>
      </c>
      <c r="M533" s="14">
        <v>1</v>
      </c>
    </row>
    <row r="534" spans="1:13" ht="14.4">
      <c r="A534" s="18" t="str">
        <f t="shared" si="8"/>
        <v>Montenegro-Europe 2002</v>
      </c>
      <c r="B534" s="8" t="s">
        <v>204</v>
      </c>
      <c r="C534" s="8" t="s">
        <v>76</v>
      </c>
      <c r="D534" s="9" t="s">
        <v>64</v>
      </c>
      <c r="E534" s="14">
        <v>1.2999999999999999E-2</v>
      </c>
      <c r="F534" s="14">
        <v>1.0999999999999999E-2</v>
      </c>
      <c r="G534" s="14">
        <v>77</v>
      </c>
      <c r="H534" s="14">
        <v>71</v>
      </c>
      <c r="I534" s="14">
        <v>0.20699999999999999</v>
      </c>
      <c r="J534" s="14">
        <v>0.67100000000000004</v>
      </c>
      <c r="K534" s="14">
        <v>0.121</v>
      </c>
      <c r="L534" s="14">
        <v>612325</v>
      </c>
      <c r="M534" s="14">
        <v>0.60599999999999998</v>
      </c>
    </row>
    <row r="535" spans="1:13" ht="14.4">
      <c r="A535" s="18" t="str">
        <f t="shared" si="8"/>
        <v>Netherlands-Europe 2002</v>
      </c>
      <c r="B535" s="8" t="s">
        <v>210</v>
      </c>
      <c r="C535" s="8" t="s">
        <v>76</v>
      </c>
      <c r="D535" s="9" t="s">
        <v>64</v>
      </c>
      <c r="E535" s="14">
        <v>1.2999999999999999E-2</v>
      </c>
      <c r="F535" s="14">
        <v>5.0000000000000001E-3</v>
      </c>
      <c r="G535" s="14">
        <v>81</v>
      </c>
      <c r="H535" s="14">
        <v>76</v>
      </c>
      <c r="I535" s="14">
        <v>0.186</v>
      </c>
      <c r="J535" s="14">
        <v>0.67700000000000005</v>
      </c>
      <c r="K535" s="14">
        <v>0.13700000000000001</v>
      </c>
      <c r="L535" s="14">
        <v>16148929</v>
      </c>
      <c r="M535" s="14">
        <v>0.79100000000000004</v>
      </c>
    </row>
    <row r="536" spans="1:13" ht="14.4">
      <c r="A536" s="18" t="str">
        <f t="shared" si="8"/>
        <v>Norway-Europe 2002</v>
      </c>
      <c r="B536" s="8" t="s">
        <v>218</v>
      </c>
      <c r="C536" s="8" t="s">
        <v>76</v>
      </c>
      <c r="D536" s="9" t="s">
        <v>64</v>
      </c>
      <c r="E536" s="14">
        <v>1.2E-2</v>
      </c>
      <c r="F536" s="14">
        <v>4.0000000000000001E-3</v>
      </c>
      <c r="G536" s="14">
        <v>82</v>
      </c>
      <c r="H536" s="14">
        <v>77</v>
      </c>
      <c r="I536" s="14">
        <v>0.2</v>
      </c>
      <c r="J536" s="14">
        <v>0.65100000000000002</v>
      </c>
      <c r="K536" s="14">
        <v>0.14899999999999999</v>
      </c>
      <c r="L536" s="14">
        <v>4538159</v>
      </c>
      <c r="M536" s="14">
        <v>0.77</v>
      </c>
    </row>
    <row r="537" spans="1:13" ht="14.4">
      <c r="A537" s="18" t="str">
        <f t="shared" si="8"/>
        <v>Poland-Europe 2002</v>
      </c>
      <c r="B537" s="8" t="s">
        <v>226</v>
      </c>
      <c r="C537" s="8" t="s">
        <v>76</v>
      </c>
      <c r="D537" s="9" t="s">
        <v>64</v>
      </c>
      <c r="E537" s="14">
        <v>8.9999999999999993E-3</v>
      </c>
      <c r="F537" s="14">
        <v>7.0000000000000001E-3</v>
      </c>
      <c r="G537" s="14">
        <v>79</v>
      </c>
      <c r="H537" s="14">
        <v>70</v>
      </c>
      <c r="I537" s="14">
        <v>0.18</v>
      </c>
      <c r="J537" s="14">
        <v>0.69199999999999995</v>
      </c>
      <c r="K537" s="14">
        <v>0.127</v>
      </c>
      <c r="L537" s="14">
        <v>38230364</v>
      </c>
      <c r="M537" s="14">
        <v>0.61799999999999999</v>
      </c>
    </row>
    <row r="538" spans="1:13" ht="14.4">
      <c r="A538" s="18" t="str">
        <f t="shared" si="8"/>
        <v>Portugal-Europe 2002</v>
      </c>
      <c r="B538" s="8" t="s">
        <v>227</v>
      </c>
      <c r="C538" s="8" t="s">
        <v>76</v>
      </c>
      <c r="D538" s="9" t="s">
        <v>64</v>
      </c>
      <c r="E538" s="14">
        <v>1.0999999999999999E-2</v>
      </c>
      <c r="F538" s="14">
        <v>5.0000000000000001E-3</v>
      </c>
      <c r="G538" s="14">
        <v>81</v>
      </c>
      <c r="H538" s="14">
        <v>74</v>
      </c>
      <c r="I538" s="14">
        <v>0.159</v>
      </c>
      <c r="J538" s="14">
        <v>0.67500000000000004</v>
      </c>
      <c r="K538" s="14">
        <v>0.16600000000000001</v>
      </c>
      <c r="L538" s="14">
        <v>10419631</v>
      </c>
      <c r="M538" s="14">
        <v>0.55700000000000005</v>
      </c>
    </row>
    <row r="539" spans="1:13" ht="14.4">
      <c r="A539" s="18" t="str">
        <f t="shared" si="8"/>
        <v>Romania-Europe 2002</v>
      </c>
      <c r="B539" s="8" t="s">
        <v>230</v>
      </c>
      <c r="C539" s="8" t="s">
        <v>76</v>
      </c>
      <c r="D539" s="9" t="s">
        <v>64</v>
      </c>
      <c r="E539" s="14">
        <v>0.01</v>
      </c>
      <c r="F539" s="14">
        <v>2.1999999999999999E-2</v>
      </c>
      <c r="G539" s="14">
        <v>75</v>
      </c>
      <c r="H539" s="14">
        <v>67</v>
      </c>
      <c r="I539" s="14">
        <v>0.17399999999999999</v>
      </c>
      <c r="J539" s="14">
        <v>0.68600000000000005</v>
      </c>
      <c r="K539" s="14">
        <v>0.14000000000000001</v>
      </c>
      <c r="L539" s="14">
        <v>21730496</v>
      </c>
      <c r="M539" s="14">
        <v>0.52800000000000002</v>
      </c>
    </row>
    <row r="540" spans="1:13" ht="14.4">
      <c r="A540" s="18" t="str">
        <f t="shared" si="8"/>
        <v>Russia-Europe 2002</v>
      </c>
      <c r="B540" s="8" t="s">
        <v>231</v>
      </c>
      <c r="C540" s="8" t="s">
        <v>76</v>
      </c>
      <c r="D540" s="9" t="s">
        <v>64</v>
      </c>
      <c r="E540" s="14">
        <v>0.01</v>
      </c>
      <c r="F540" s="14">
        <v>1.7999999999999999E-2</v>
      </c>
      <c r="G540" s="14">
        <v>72</v>
      </c>
      <c r="H540" s="14">
        <v>59</v>
      </c>
      <c r="I540" s="14">
        <v>0.16800000000000001</v>
      </c>
      <c r="J540" s="14">
        <v>0.70199999999999996</v>
      </c>
      <c r="K540" s="14">
        <v>0.13</v>
      </c>
      <c r="L540" s="14">
        <v>145408033</v>
      </c>
      <c r="M540" s="14">
        <v>0.73299999999999998</v>
      </c>
    </row>
    <row r="541" spans="1:13" ht="14.4">
      <c r="A541" s="18" t="str">
        <f t="shared" si="8"/>
        <v>San Marino-Europe 2002</v>
      </c>
      <c r="B541" s="8" t="s">
        <v>234</v>
      </c>
      <c r="C541" s="8" t="s">
        <v>76</v>
      </c>
      <c r="D541" s="9" t="s">
        <v>64</v>
      </c>
      <c r="E541" s="8"/>
      <c r="F541" s="14">
        <v>4.0000000000000001E-3</v>
      </c>
      <c r="G541" s="14">
        <v>85</v>
      </c>
      <c r="H541" s="14">
        <v>78</v>
      </c>
      <c r="I541" s="8"/>
      <c r="J541" s="8"/>
      <c r="K541" s="8"/>
      <c r="L541" s="14">
        <v>28064</v>
      </c>
      <c r="M541" s="14">
        <v>0.93899999999999995</v>
      </c>
    </row>
    <row r="542" spans="1:13" ht="14.4">
      <c r="A542" s="18" t="str">
        <f t="shared" si="8"/>
        <v>Serbia-Europe 2002</v>
      </c>
      <c r="B542" s="8" t="s">
        <v>238</v>
      </c>
      <c r="C542" s="8" t="s">
        <v>76</v>
      </c>
      <c r="D542" s="9" t="s">
        <v>64</v>
      </c>
      <c r="E542" s="14">
        <v>0.01</v>
      </c>
      <c r="F542" s="14">
        <v>0.01</v>
      </c>
      <c r="G542" s="14">
        <v>75</v>
      </c>
      <c r="H542" s="14">
        <v>70</v>
      </c>
      <c r="I542" s="14">
        <v>0.193</v>
      </c>
      <c r="J542" s="14">
        <v>0.67200000000000004</v>
      </c>
      <c r="K542" s="14">
        <v>0.13500000000000001</v>
      </c>
      <c r="L542" s="14">
        <v>7500031</v>
      </c>
      <c r="M542" s="14">
        <v>0.53700000000000003</v>
      </c>
    </row>
    <row r="543" spans="1:13" ht="14.4">
      <c r="A543" s="18" t="str">
        <f t="shared" si="8"/>
        <v>Slovakia-Europe 2002</v>
      </c>
      <c r="B543" s="8" t="s">
        <v>243</v>
      </c>
      <c r="C543" s="8" t="s">
        <v>76</v>
      </c>
      <c r="D543" s="9" t="s">
        <v>64</v>
      </c>
      <c r="E543" s="14">
        <v>0.01</v>
      </c>
      <c r="F543" s="14">
        <v>8.9999999999999993E-3</v>
      </c>
      <c r="G543" s="14">
        <v>78</v>
      </c>
      <c r="H543" s="14">
        <v>70</v>
      </c>
      <c r="I543" s="14">
        <v>0.185</v>
      </c>
      <c r="J543" s="14">
        <v>0.7</v>
      </c>
      <c r="K543" s="14">
        <v>0.115</v>
      </c>
      <c r="L543" s="14">
        <v>5376912</v>
      </c>
      <c r="M543" s="14">
        <v>0.56000000000000005</v>
      </c>
    </row>
    <row r="544" spans="1:13" ht="14.4">
      <c r="A544" s="18" t="str">
        <f t="shared" si="8"/>
        <v>Slovenia-Europe 2002</v>
      </c>
      <c r="B544" s="8" t="s">
        <v>244</v>
      </c>
      <c r="C544" s="8" t="s">
        <v>76</v>
      </c>
      <c r="D544" s="9" t="s">
        <v>64</v>
      </c>
      <c r="E544" s="14">
        <v>8.9999999999999993E-3</v>
      </c>
      <c r="F544" s="14">
        <v>4.0000000000000001E-3</v>
      </c>
      <c r="G544" s="14">
        <v>80</v>
      </c>
      <c r="H544" s="14">
        <v>72</v>
      </c>
      <c r="I544" s="14">
        <v>0.151</v>
      </c>
      <c r="J544" s="14">
        <v>0.70199999999999996</v>
      </c>
      <c r="K544" s="14">
        <v>0.14699999999999999</v>
      </c>
      <c r="L544" s="14">
        <v>1994530</v>
      </c>
      <c r="M544" s="14">
        <v>0.50800000000000001</v>
      </c>
    </row>
    <row r="545" spans="1:13" ht="14.4">
      <c r="A545" s="18" t="str">
        <f t="shared" si="8"/>
        <v>Spain-Europe 2002</v>
      </c>
      <c r="B545" s="8" t="s">
        <v>250</v>
      </c>
      <c r="C545" s="8" t="s">
        <v>76</v>
      </c>
      <c r="D545" s="9" t="s">
        <v>64</v>
      </c>
      <c r="E545" s="14">
        <v>0.01</v>
      </c>
      <c r="F545" s="14">
        <v>5.0000000000000001E-3</v>
      </c>
      <c r="G545" s="14">
        <v>83</v>
      </c>
      <c r="H545" s="14">
        <v>76</v>
      </c>
      <c r="I545" s="14">
        <v>0.14499999999999999</v>
      </c>
      <c r="J545" s="14">
        <v>0.68600000000000005</v>
      </c>
      <c r="K545" s="14">
        <v>0.16900000000000001</v>
      </c>
      <c r="L545" s="14">
        <v>41431558</v>
      </c>
      <c r="M545" s="14">
        <v>0.76500000000000001</v>
      </c>
    </row>
    <row r="546" spans="1:13" ht="14.4">
      <c r="A546" s="18" t="str">
        <f t="shared" si="8"/>
        <v>Sweden-Europe 2002</v>
      </c>
      <c r="B546" s="8" t="s">
        <v>259</v>
      </c>
      <c r="C546" s="8" t="s">
        <v>76</v>
      </c>
      <c r="D546" s="9" t="s">
        <v>64</v>
      </c>
      <c r="E546" s="14">
        <v>1.0999999999999999E-2</v>
      </c>
      <c r="F546" s="14">
        <v>3.0000000000000001E-3</v>
      </c>
      <c r="G546" s="14">
        <v>82</v>
      </c>
      <c r="H546" s="14">
        <v>78</v>
      </c>
      <c r="I546" s="14">
        <v>0.18099999999999999</v>
      </c>
      <c r="J546" s="14">
        <v>0.64700000000000002</v>
      </c>
      <c r="K546" s="14">
        <v>0.17199999999999999</v>
      </c>
      <c r="L546" s="14">
        <v>8924958</v>
      </c>
      <c r="M546" s="14">
        <v>0.84099999999999997</v>
      </c>
    </row>
    <row r="547" spans="1:13" ht="14.4">
      <c r="A547" s="18" t="str">
        <f t="shared" si="8"/>
        <v>Switzerland-Europe 2002</v>
      </c>
      <c r="B547" s="8" t="s">
        <v>260</v>
      </c>
      <c r="C547" s="8" t="s">
        <v>76</v>
      </c>
      <c r="D547" s="9" t="s">
        <v>64</v>
      </c>
      <c r="E547" s="14">
        <v>0.01</v>
      </c>
      <c r="F547" s="14">
        <v>5.0000000000000001E-3</v>
      </c>
      <c r="G547" s="14">
        <v>83</v>
      </c>
      <c r="H547" s="14">
        <v>78</v>
      </c>
      <c r="I547" s="14">
        <v>0.17100000000000001</v>
      </c>
      <c r="J547" s="14">
        <v>0.67500000000000004</v>
      </c>
      <c r="K547" s="14">
        <v>0.155</v>
      </c>
      <c r="L547" s="14">
        <v>7284753</v>
      </c>
      <c r="M547" s="14">
        <v>0.73399999999999999</v>
      </c>
    </row>
    <row r="548" spans="1:13" ht="14.4">
      <c r="A548" s="18" t="str">
        <f t="shared" si="8"/>
        <v>Turkey-Europe 2002</v>
      </c>
      <c r="B548" s="8" t="s">
        <v>270</v>
      </c>
      <c r="C548" s="8" t="s">
        <v>76</v>
      </c>
      <c r="D548" s="9" t="s">
        <v>64</v>
      </c>
      <c r="E548" s="14">
        <v>2.1000000000000001E-2</v>
      </c>
      <c r="F548" s="14">
        <v>0.03</v>
      </c>
      <c r="G548" s="14">
        <v>75</v>
      </c>
      <c r="H548" s="14">
        <v>68</v>
      </c>
      <c r="I548" s="14">
        <v>0.29699999999999999</v>
      </c>
      <c r="J548" s="14">
        <v>0.64</v>
      </c>
      <c r="K548" s="14">
        <v>6.3E-2</v>
      </c>
      <c r="L548" s="14">
        <v>65022300</v>
      </c>
      <c r="M548" s="14">
        <v>0.66</v>
      </c>
    </row>
    <row r="549" spans="1:13" ht="14.4">
      <c r="A549" s="18" t="str">
        <f t="shared" si="8"/>
        <v>Ukraine-Europe 2002</v>
      </c>
      <c r="B549" s="8" t="s">
        <v>274</v>
      </c>
      <c r="C549" s="8" t="s">
        <v>76</v>
      </c>
      <c r="D549" s="9" t="s">
        <v>64</v>
      </c>
      <c r="E549" s="14">
        <v>8.9999999999999993E-3</v>
      </c>
      <c r="F549" s="14">
        <v>1.4E-2</v>
      </c>
      <c r="G549" s="14">
        <v>74</v>
      </c>
      <c r="H549" s="14">
        <v>63</v>
      </c>
      <c r="I549" s="14">
        <v>0.16200000000000001</v>
      </c>
      <c r="J549" s="14">
        <v>0.69199999999999995</v>
      </c>
      <c r="K549" s="14">
        <v>0.14499999999999999</v>
      </c>
      <c r="L549" s="14">
        <v>48202500</v>
      </c>
      <c r="M549" s="14">
        <v>0.67300000000000004</v>
      </c>
    </row>
    <row r="550" spans="1:13" ht="14.4">
      <c r="A550" s="18" t="str">
        <f t="shared" si="8"/>
        <v>United Kingdom-Europe 2002</v>
      </c>
      <c r="B550" s="8" t="s">
        <v>276</v>
      </c>
      <c r="C550" s="8" t="s">
        <v>76</v>
      </c>
      <c r="D550" s="9" t="s">
        <v>64</v>
      </c>
      <c r="E550" s="14">
        <v>1.0999999999999999E-2</v>
      </c>
      <c r="F550" s="14">
        <v>5.0000000000000001E-3</v>
      </c>
      <c r="G550" s="14">
        <v>81</v>
      </c>
      <c r="H550" s="14">
        <v>76</v>
      </c>
      <c r="I550" s="14">
        <v>0.186</v>
      </c>
      <c r="J550" s="14">
        <v>0.65600000000000003</v>
      </c>
      <c r="K550" s="14">
        <v>0.158</v>
      </c>
      <c r="L550" s="14">
        <v>59370479</v>
      </c>
      <c r="M550" s="14">
        <v>0.79</v>
      </c>
    </row>
    <row r="551" spans="1:13" ht="14.4">
      <c r="A551" s="18" t="str">
        <f t="shared" si="8"/>
        <v>Bahrain-Middle East 2002</v>
      </c>
      <c r="B551" s="8" t="s">
        <v>92</v>
      </c>
      <c r="C551" s="8" t="s">
        <v>93</v>
      </c>
      <c r="D551" s="9" t="s">
        <v>64</v>
      </c>
      <c r="E551" s="14">
        <v>0.02</v>
      </c>
      <c r="F551" s="14">
        <v>0.01</v>
      </c>
      <c r="G551" s="14">
        <v>76</v>
      </c>
      <c r="H551" s="14">
        <v>74</v>
      </c>
      <c r="I551" s="14">
        <v>0.30099999999999999</v>
      </c>
      <c r="J551" s="14">
        <v>0.67500000000000004</v>
      </c>
      <c r="K551" s="14">
        <v>2.4E-2</v>
      </c>
      <c r="L551" s="14">
        <v>732541</v>
      </c>
      <c r="M551" s="14">
        <v>0.88400000000000001</v>
      </c>
    </row>
    <row r="552" spans="1:13" ht="14.4">
      <c r="A552" s="18" t="str">
        <f t="shared" si="8"/>
        <v>Iran-Middle East 2002</v>
      </c>
      <c r="B552" s="8" t="s">
        <v>165</v>
      </c>
      <c r="C552" s="8" t="s">
        <v>93</v>
      </c>
      <c r="D552" s="9" t="s">
        <v>64</v>
      </c>
      <c r="E552" s="14">
        <v>1.7999999999999999E-2</v>
      </c>
      <c r="F552" s="14">
        <v>2.5999999999999999E-2</v>
      </c>
      <c r="G552" s="14">
        <v>72</v>
      </c>
      <c r="H552" s="14">
        <v>69</v>
      </c>
      <c r="I552" s="14">
        <v>0.308</v>
      </c>
      <c r="J552" s="14">
        <v>0.64700000000000002</v>
      </c>
      <c r="K552" s="14">
        <v>4.4999999999999998E-2</v>
      </c>
      <c r="L552" s="14">
        <v>67727274</v>
      </c>
      <c r="M552" s="14">
        <v>0.65500000000000003</v>
      </c>
    </row>
    <row r="553" spans="1:13" ht="14.4">
      <c r="A553" s="18" t="str">
        <f t="shared" si="8"/>
        <v>Iraq-Middle East 2002</v>
      </c>
      <c r="B553" s="8" t="s">
        <v>166</v>
      </c>
      <c r="C553" s="8" t="s">
        <v>93</v>
      </c>
      <c r="D553" s="9" t="s">
        <v>64</v>
      </c>
      <c r="E553" s="14">
        <v>3.5000000000000003E-2</v>
      </c>
      <c r="F553" s="14">
        <v>3.5000000000000003E-2</v>
      </c>
      <c r="G553" s="14">
        <v>73</v>
      </c>
      <c r="H553" s="14">
        <v>68</v>
      </c>
      <c r="I553" s="14">
        <v>0.42399999999999999</v>
      </c>
      <c r="J553" s="14">
        <v>0.54100000000000004</v>
      </c>
      <c r="K553" s="14">
        <v>3.5000000000000003E-2</v>
      </c>
      <c r="L553" s="14">
        <v>25238267</v>
      </c>
      <c r="M553" s="14">
        <v>0.68600000000000005</v>
      </c>
    </row>
    <row r="554" spans="1:13" ht="14.4">
      <c r="A554" s="18" t="str">
        <f t="shared" si="8"/>
        <v>Israel-Middle East 2002</v>
      </c>
      <c r="B554" s="8" t="s">
        <v>169</v>
      </c>
      <c r="C554" s="8" t="s">
        <v>93</v>
      </c>
      <c r="D554" s="9" t="s">
        <v>64</v>
      </c>
      <c r="E554" s="14">
        <v>2.1000000000000001E-2</v>
      </c>
      <c r="F554" s="14">
        <v>5.0000000000000001E-3</v>
      </c>
      <c r="G554" s="14">
        <v>82</v>
      </c>
      <c r="H554" s="14">
        <v>78</v>
      </c>
      <c r="I554" s="14">
        <v>0.28000000000000003</v>
      </c>
      <c r="J554" s="14">
        <v>0.62</v>
      </c>
      <c r="K554" s="14">
        <v>0.1</v>
      </c>
      <c r="L554" s="14">
        <v>6570000</v>
      </c>
      <c r="M554" s="14">
        <v>0.91300000000000003</v>
      </c>
    </row>
    <row r="555" spans="1:13" ht="14.4">
      <c r="A555" s="18" t="str">
        <f t="shared" si="8"/>
        <v>Jordan-Middle East 2002</v>
      </c>
      <c r="B555" s="8" t="s">
        <v>173</v>
      </c>
      <c r="C555" s="8" t="s">
        <v>93</v>
      </c>
      <c r="D555" s="9" t="s">
        <v>64</v>
      </c>
      <c r="E555" s="14">
        <v>3.1E-2</v>
      </c>
      <c r="F555" s="14">
        <v>2.1999999999999999E-2</v>
      </c>
      <c r="G555" s="14">
        <v>74</v>
      </c>
      <c r="H555" s="14">
        <v>71</v>
      </c>
      <c r="I555" s="14">
        <v>0.39</v>
      </c>
      <c r="J555" s="14">
        <v>0.57899999999999996</v>
      </c>
      <c r="K555" s="14">
        <v>3.1E-2</v>
      </c>
      <c r="L555" s="14">
        <v>5038000</v>
      </c>
      <c r="M555" s="14">
        <v>0.80400000000000005</v>
      </c>
    </row>
    <row r="556" spans="1:13" ht="14.4">
      <c r="A556" s="18" t="str">
        <f t="shared" si="8"/>
        <v>Kuwait-Middle East 2002</v>
      </c>
      <c r="B556" s="8" t="s">
        <v>178</v>
      </c>
      <c r="C556" s="8" t="s">
        <v>93</v>
      </c>
      <c r="D556" s="9" t="s">
        <v>64</v>
      </c>
      <c r="E556" s="14">
        <v>2.1999999999999999E-2</v>
      </c>
      <c r="F556" s="14">
        <v>1.0999999999999999E-2</v>
      </c>
      <c r="G556" s="14">
        <v>74</v>
      </c>
      <c r="H556" s="14">
        <v>73</v>
      </c>
      <c r="I556" s="14">
        <v>0.25600000000000001</v>
      </c>
      <c r="J556" s="14">
        <v>0.71</v>
      </c>
      <c r="K556" s="14">
        <v>3.4000000000000002E-2</v>
      </c>
      <c r="L556" s="14">
        <v>2048232</v>
      </c>
      <c r="M556" s="14">
        <v>0.98099999999999998</v>
      </c>
    </row>
    <row r="557" spans="1:13" ht="14.4">
      <c r="A557" s="18" t="str">
        <f t="shared" si="8"/>
        <v>Lebanon-Middle East 2002</v>
      </c>
      <c r="B557" s="8" t="s">
        <v>182</v>
      </c>
      <c r="C557" s="8" t="s">
        <v>93</v>
      </c>
      <c r="D557" s="9" t="s">
        <v>64</v>
      </c>
      <c r="E557" s="14">
        <v>1.7000000000000001E-2</v>
      </c>
      <c r="F557" s="14">
        <v>1.4999999999999999E-2</v>
      </c>
      <c r="G557" s="14">
        <v>77</v>
      </c>
      <c r="H557" s="14">
        <v>74</v>
      </c>
      <c r="I557" s="14">
        <v>0.28399999999999997</v>
      </c>
      <c r="J557" s="14">
        <v>0.64300000000000002</v>
      </c>
      <c r="K557" s="14">
        <v>7.1999999999999995E-2</v>
      </c>
      <c r="L557" s="14">
        <v>3515604</v>
      </c>
      <c r="M557" s="14">
        <v>0.86199999999999999</v>
      </c>
    </row>
    <row r="558" spans="1:13" ht="14.4">
      <c r="A558" s="18" t="str">
        <f t="shared" si="8"/>
        <v>Oman-Middle East 2002</v>
      </c>
      <c r="B558" s="8" t="s">
        <v>219</v>
      </c>
      <c r="C558" s="8" t="s">
        <v>93</v>
      </c>
      <c r="D558" s="9" t="s">
        <v>64</v>
      </c>
      <c r="E558" s="14">
        <v>2.3E-2</v>
      </c>
      <c r="F558" s="14">
        <v>1.2999999999999999E-2</v>
      </c>
      <c r="G558" s="14">
        <v>75</v>
      </c>
      <c r="H558" s="14">
        <v>71</v>
      </c>
      <c r="I558" s="14">
        <v>0.36599999999999999</v>
      </c>
      <c r="J558" s="14">
        <v>0.60899999999999999</v>
      </c>
      <c r="K558" s="14">
        <v>2.4E-2</v>
      </c>
      <c r="L558" s="14">
        <v>2308409</v>
      </c>
      <c r="M558" s="14">
        <v>0.71499999999999997</v>
      </c>
    </row>
    <row r="559" spans="1:13" ht="14.4">
      <c r="A559" s="18" t="str">
        <f t="shared" si="8"/>
        <v>Qatar-Middle East 2002</v>
      </c>
      <c r="B559" s="8" t="s">
        <v>229</v>
      </c>
      <c r="C559" s="8" t="s">
        <v>93</v>
      </c>
      <c r="D559" s="9" t="s">
        <v>64</v>
      </c>
      <c r="E559" s="14">
        <v>1.7999999999999999E-2</v>
      </c>
      <c r="F559" s="14">
        <v>0.01</v>
      </c>
      <c r="G559" s="14">
        <v>78</v>
      </c>
      <c r="H559" s="14">
        <v>76</v>
      </c>
      <c r="I559" s="14">
        <v>0.26800000000000002</v>
      </c>
      <c r="J559" s="14">
        <v>0.71599999999999997</v>
      </c>
      <c r="K559" s="14">
        <v>1.6E-2</v>
      </c>
      <c r="L559" s="14">
        <v>629745</v>
      </c>
      <c r="M559" s="14">
        <v>0.96699999999999997</v>
      </c>
    </row>
    <row r="560" spans="1:13" ht="14.4">
      <c r="A560" s="18" t="str">
        <f t="shared" si="8"/>
        <v>Saudi Arabia-Middle East 2002</v>
      </c>
      <c r="B560" s="8" t="s">
        <v>236</v>
      </c>
      <c r="C560" s="8" t="s">
        <v>93</v>
      </c>
      <c r="D560" s="9" t="s">
        <v>64</v>
      </c>
      <c r="E560" s="14">
        <v>2.5000000000000001E-2</v>
      </c>
      <c r="F560" s="14">
        <v>1.7999999999999999E-2</v>
      </c>
      <c r="G560" s="14">
        <v>75</v>
      </c>
      <c r="H560" s="14">
        <v>71</v>
      </c>
      <c r="I560" s="14">
        <v>0.36799999999999999</v>
      </c>
      <c r="J560" s="14">
        <v>0.59799999999999998</v>
      </c>
      <c r="K560" s="14">
        <v>3.4000000000000002E-2</v>
      </c>
      <c r="L560" s="14">
        <v>21825217</v>
      </c>
      <c r="M560" s="14">
        <v>0.80300000000000005</v>
      </c>
    </row>
    <row r="561" spans="1:13" ht="14.4">
      <c r="A561" s="18" t="str">
        <f t="shared" si="8"/>
        <v>Syria-Middle East 2002</v>
      </c>
      <c r="B561" s="8" t="s">
        <v>261</v>
      </c>
      <c r="C561" s="8" t="s">
        <v>93</v>
      </c>
      <c r="D561" s="9" t="s">
        <v>64</v>
      </c>
      <c r="E561" s="14">
        <v>2.9000000000000001E-2</v>
      </c>
      <c r="F561" s="14">
        <v>1.7999999999999999E-2</v>
      </c>
      <c r="G561" s="14">
        <v>76</v>
      </c>
      <c r="H561" s="14">
        <v>72</v>
      </c>
      <c r="I561" s="14">
        <v>0.4</v>
      </c>
      <c r="J561" s="14">
        <v>0.56699999999999995</v>
      </c>
      <c r="K561" s="14">
        <v>3.4000000000000002E-2</v>
      </c>
      <c r="L561" s="14">
        <v>16994676</v>
      </c>
      <c r="M561" s="14">
        <v>0.52700000000000002</v>
      </c>
    </row>
    <row r="562" spans="1:13" ht="14.4">
      <c r="A562" s="18" t="str">
        <f t="shared" si="8"/>
        <v>United Arab Emirates-Middle East 2002</v>
      </c>
      <c r="B562" s="8" t="s">
        <v>275</v>
      </c>
      <c r="C562" s="8" t="s">
        <v>93</v>
      </c>
      <c r="D562" s="9" t="s">
        <v>64</v>
      </c>
      <c r="E562" s="14">
        <v>1.6E-2</v>
      </c>
      <c r="F562" s="14">
        <v>8.9999999999999993E-3</v>
      </c>
      <c r="G562" s="14">
        <v>76</v>
      </c>
      <c r="H562" s="14">
        <v>74</v>
      </c>
      <c r="I562" s="14">
        <v>0.24299999999999999</v>
      </c>
      <c r="J562" s="14">
        <v>0.746</v>
      </c>
      <c r="K562" s="14">
        <v>0.01</v>
      </c>
      <c r="L562" s="14">
        <v>3223969</v>
      </c>
      <c r="M562" s="14">
        <v>0.81100000000000005</v>
      </c>
    </row>
    <row r="563" spans="1:13" ht="14.4">
      <c r="A563" s="18" t="str">
        <f t="shared" si="8"/>
        <v>Yemen-Middle East 2002</v>
      </c>
      <c r="B563" s="8" t="s">
        <v>283</v>
      </c>
      <c r="C563" s="8" t="s">
        <v>93</v>
      </c>
      <c r="D563" s="9" t="s">
        <v>64</v>
      </c>
      <c r="E563" s="14">
        <v>3.7999999999999999E-2</v>
      </c>
      <c r="F563" s="14">
        <v>6.4000000000000001E-2</v>
      </c>
      <c r="G563" s="14">
        <v>62</v>
      </c>
      <c r="H563" s="14">
        <v>60</v>
      </c>
      <c r="I563" s="14">
        <v>0.47599999999999998</v>
      </c>
      <c r="J563" s="14">
        <v>0.497</v>
      </c>
      <c r="K563" s="14">
        <v>2.8000000000000001E-2</v>
      </c>
      <c r="L563" s="14">
        <v>18551068</v>
      </c>
      <c r="M563" s="14">
        <v>0.27300000000000002</v>
      </c>
    </row>
    <row r="564" spans="1:13" ht="14.4">
      <c r="A564" s="18" t="str">
        <f t="shared" si="8"/>
        <v>American Samoa-Oceania 2002</v>
      </c>
      <c r="B564" s="8" t="s">
        <v>79</v>
      </c>
      <c r="C564" s="8" t="s">
        <v>80</v>
      </c>
      <c r="D564" s="9" t="s">
        <v>64</v>
      </c>
      <c r="E564" s="8"/>
      <c r="F564" s="8"/>
      <c r="G564" s="8"/>
      <c r="H564" s="8"/>
      <c r="I564" s="8"/>
      <c r="J564" s="8"/>
      <c r="K564" s="8"/>
      <c r="L564" s="14">
        <v>58729</v>
      </c>
      <c r="M564" s="14">
        <v>0.88400000000000001</v>
      </c>
    </row>
    <row r="565" spans="1:13" ht="14.4">
      <c r="A565" s="18" t="str">
        <f t="shared" si="8"/>
        <v>Australia-Oceania 2002</v>
      </c>
      <c r="B565" s="8" t="s">
        <v>88</v>
      </c>
      <c r="C565" s="8" t="s">
        <v>80</v>
      </c>
      <c r="D565" s="9" t="s">
        <v>64</v>
      </c>
      <c r="E565" s="14">
        <v>1.2999999999999999E-2</v>
      </c>
      <c r="F565" s="14">
        <v>5.0000000000000001E-3</v>
      </c>
      <c r="G565" s="14">
        <v>83</v>
      </c>
      <c r="H565" s="14">
        <v>77</v>
      </c>
      <c r="I565" s="14">
        <v>0.20399999999999999</v>
      </c>
      <c r="J565" s="14">
        <v>0.67</v>
      </c>
      <c r="K565" s="14">
        <v>0.126</v>
      </c>
      <c r="L565" s="14">
        <v>19651400</v>
      </c>
      <c r="M565" s="14">
        <v>0.875</v>
      </c>
    </row>
    <row r="566" spans="1:13" ht="14.4">
      <c r="A566" s="18" t="str">
        <f t="shared" si="8"/>
        <v>Fiji-Oceania 2002</v>
      </c>
      <c r="B566" s="8" t="s">
        <v>141</v>
      </c>
      <c r="C566" s="8" t="s">
        <v>80</v>
      </c>
      <c r="D566" s="9" t="s">
        <v>64</v>
      </c>
      <c r="E566" s="14">
        <v>2.4E-2</v>
      </c>
      <c r="F566" s="14">
        <v>0.02</v>
      </c>
      <c r="G566" s="14">
        <v>71</v>
      </c>
      <c r="H566" s="14">
        <v>65</v>
      </c>
      <c r="I566" s="14">
        <v>0.33400000000000002</v>
      </c>
      <c r="J566" s="14">
        <v>0.629</v>
      </c>
      <c r="K566" s="14">
        <v>3.6999999999999998E-2</v>
      </c>
      <c r="L566" s="14">
        <v>816237</v>
      </c>
      <c r="M566" s="14">
        <v>0.48699999999999999</v>
      </c>
    </row>
    <row r="567" spans="1:13" ht="14.4">
      <c r="A567" s="18" t="str">
        <f t="shared" si="8"/>
        <v>French Polynesia-Oceania 2002</v>
      </c>
      <c r="B567" s="8" t="s">
        <v>144</v>
      </c>
      <c r="C567" s="8" t="s">
        <v>80</v>
      </c>
      <c r="D567" s="9" t="s">
        <v>64</v>
      </c>
      <c r="E567" s="14">
        <v>1.9E-2</v>
      </c>
      <c r="F567" s="8"/>
      <c r="G567" s="14">
        <v>76</v>
      </c>
      <c r="H567" s="14">
        <v>70</v>
      </c>
      <c r="I567" s="14">
        <v>0.30299999999999999</v>
      </c>
      <c r="J567" s="14">
        <v>0.65200000000000002</v>
      </c>
      <c r="K567" s="14">
        <v>4.4999999999999998E-2</v>
      </c>
      <c r="L567" s="14">
        <v>245032</v>
      </c>
      <c r="M567" s="14">
        <v>0.55900000000000005</v>
      </c>
    </row>
    <row r="568" spans="1:13" ht="14.4">
      <c r="A568" s="18" t="str">
        <f t="shared" si="8"/>
        <v>Guam-Oceania 2002</v>
      </c>
      <c r="B568" s="8" t="s">
        <v>153</v>
      </c>
      <c r="C568" s="8" t="s">
        <v>80</v>
      </c>
      <c r="D568" s="9" t="s">
        <v>64</v>
      </c>
      <c r="E568" s="14">
        <v>2.1000000000000001E-2</v>
      </c>
      <c r="F568" s="8"/>
      <c r="G568" s="14">
        <v>78</v>
      </c>
      <c r="H568" s="14">
        <v>73</v>
      </c>
      <c r="I568" s="14">
        <v>0.30199999999999999</v>
      </c>
      <c r="J568" s="14">
        <v>0.64100000000000001</v>
      </c>
      <c r="K568" s="14">
        <v>5.8000000000000003E-2</v>
      </c>
      <c r="L568" s="14">
        <v>157241</v>
      </c>
      <c r="M568" s="14">
        <v>0.93300000000000005</v>
      </c>
    </row>
    <row r="569" spans="1:13" ht="14.4">
      <c r="A569" s="18" t="str">
        <f t="shared" si="8"/>
        <v>Kiribati-Oceania 2002</v>
      </c>
      <c r="B569" s="8" t="s">
        <v>176</v>
      </c>
      <c r="C569" s="8" t="s">
        <v>80</v>
      </c>
      <c r="D569" s="9" t="s">
        <v>64</v>
      </c>
      <c r="E569" s="14">
        <v>2.7E-2</v>
      </c>
      <c r="F569" s="14">
        <v>5.1999999999999998E-2</v>
      </c>
      <c r="G569" s="14">
        <v>68</v>
      </c>
      <c r="H569" s="14">
        <v>63</v>
      </c>
      <c r="I569" s="14">
        <v>0.38900000000000001</v>
      </c>
      <c r="J569" s="14">
        <v>0.57599999999999996</v>
      </c>
      <c r="K569" s="14">
        <v>3.5000000000000003E-2</v>
      </c>
      <c r="L569" s="14">
        <v>85799</v>
      </c>
      <c r="M569" s="14">
        <v>0.435</v>
      </c>
    </row>
    <row r="570" spans="1:13" ht="14.4">
      <c r="A570" s="18" t="str">
        <f t="shared" si="8"/>
        <v>Marshall Islands-Oceania 2002</v>
      </c>
      <c r="B570" s="8" t="s">
        <v>196</v>
      </c>
      <c r="C570" s="8" t="s">
        <v>80</v>
      </c>
      <c r="D570" s="9" t="s">
        <v>64</v>
      </c>
      <c r="E570" s="8"/>
      <c r="F570" s="14">
        <v>3.3000000000000002E-2</v>
      </c>
      <c r="G570" s="8"/>
      <c r="H570" s="8"/>
      <c r="I570" s="8"/>
      <c r="J570" s="8"/>
      <c r="K570" s="8"/>
      <c r="L570" s="14">
        <v>52161</v>
      </c>
      <c r="M570" s="14">
        <v>0.69</v>
      </c>
    </row>
    <row r="571" spans="1:13" ht="14.4">
      <c r="A571" s="18" t="str">
        <f t="shared" si="8"/>
        <v>Micronesia, Fed. Sts.-Oceania 2002</v>
      </c>
      <c r="B571" s="8" t="s">
        <v>200</v>
      </c>
      <c r="C571" s="8" t="s">
        <v>80</v>
      </c>
      <c r="D571" s="9" t="s">
        <v>64</v>
      </c>
      <c r="E571" s="14">
        <v>2.8000000000000001E-2</v>
      </c>
      <c r="F571" s="14">
        <v>0.04</v>
      </c>
      <c r="G571" s="14">
        <v>68</v>
      </c>
      <c r="H571" s="14">
        <v>67</v>
      </c>
      <c r="I571" s="14">
        <v>0.39500000000000002</v>
      </c>
      <c r="J571" s="14">
        <v>0.56599999999999995</v>
      </c>
      <c r="K571" s="14">
        <v>3.9E-2</v>
      </c>
      <c r="L571" s="14">
        <v>106983</v>
      </c>
      <c r="M571" s="14">
        <v>0.223</v>
      </c>
    </row>
    <row r="572" spans="1:13" ht="14.4">
      <c r="A572" s="18" t="str">
        <f t="shared" si="8"/>
        <v>New Caledonia-Oceania 2002</v>
      </c>
      <c r="B572" s="8" t="s">
        <v>211</v>
      </c>
      <c r="C572" s="8" t="s">
        <v>80</v>
      </c>
      <c r="D572" s="9" t="s">
        <v>64</v>
      </c>
      <c r="E572" s="14">
        <v>1.9E-2</v>
      </c>
      <c r="F572" s="8"/>
      <c r="G572" s="14">
        <v>79</v>
      </c>
      <c r="H572" s="14">
        <v>71</v>
      </c>
      <c r="I572" s="14">
        <v>0.28100000000000003</v>
      </c>
      <c r="J572" s="14">
        <v>0.65700000000000003</v>
      </c>
      <c r="K572" s="14">
        <v>6.2E-2</v>
      </c>
      <c r="L572" s="14">
        <v>221490</v>
      </c>
      <c r="M572" s="14">
        <v>0.626</v>
      </c>
    </row>
    <row r="573" spans="1:13" ht="14.4">
      <c r="A573" s="18" t="str">
        <f t="shared" si="8"/>
        <v>New Zealand-Oceania 2002</v>
      </c>
      <c r="B573" s="8" t="s">
        <v>212</v>
      </c>
      <c r="C573" s="8" t="s">
        <v>80</v>
      </c>
      <c r="D573" s="9" t="s">
        <v>64</v>
      </c>
      <c r="E573" s="14">
        <v>1.4E-2</v>
      </c>
      <c r="F573" s="14">
        <v>6.0000000000000001E-3</v>
      </c>
      <c r="G573" s="14">
        <v>81</v>
      </c>
      <c r="H573" s="14">
        <v>77</v>
      </c>
      <c r="I573" s="14">
        <v>0.223</v>
      </c>
      <c r="J573" s="14">
        <v>0.65900000000000003</v>
      </c>
      <c r="K573" s="14">
        <v>0.11799999999999999</v>
      </c>
      <c r="L573" s="14">
        <v>3948500</v>
      </c>
      <c r="M573" s="14">
        <v>0.85899999999999999</v>
      </c>
    </row>
    <row r="574" spans="1:13" ht="14.4">
      <c r="A574" s="18" t="str">
        <f t="shared" si="8"/>
        <v>Papua New Guinea-Oceania 2002</v>
      </c>
      <c r="B574" s="8" t="s">
        <v>222</v>
      </c>
      <c r="C574" s="8" t="s">
        <v>80</v>
      </c>
      <c r="D574" s="9" t="s">
        <v>64</v>
      </c>
      <c r="E574" s="14">
        <v>3.4000000000000002E-2</v>
      </c>
      <c r="F574" s="14">
        <v>5.7000000000000002E-2</v>
      </c>
      <c r="G574" s="14">
        <v>62</v>
      </c>
      <c r="H574" s="14">
        <v>57</v>
      </c>
      <c r="I574" s="14">
        <v>0.40200000000000002</v>
      </c>
      <c r="J574" s="14">
        <v>0.57299999999999995</v>
      </c>
      <c r="K574" s="14">
        <v>2.5000000000000001E-2</v>
      </c>
      <c r="L574" s="14">
        <v>5660267</v>
      </c>
      <c r="M574" s="14">
        <v>0.13200000000000001</v>
      </c>
    </row>
    <row r="575" spans="1:13" ht="14.4">
      <c r="A575" s="18" t="str">
        <f t="shared" si="8"/>
        <v>Samoa-Oceania 2002</v>
      </c>
      <c r="B575" s="8" t="s">
        <v>233</v>
      </c>
      <c r="C575" s="8" t="s">
        <v>80</v>
      </c>
      <c r="D575" s="9" t="s">
        <v>64</v>
      </c>
      <c r="E575" s="14">
        <v>0.03</v>
      </c>
      <c r="F575" s="14">
        <v>1.7999999999999999E-2</v>
      </c>
      <c r="G575" s="14">
        <v>73</v>
      </c>
      <c r="H575" s="14">
        <v>67</v>
      </c>
      <c r="I575" s="14">
        <v>0.40400000000000003</v>
      </c>
      <c r="J575" s="14">
        <v>0.55000000000000004</v>
      </c>
      <c r="K575" s="14">
        <v>4.5999999999999999E-2</v>
      </c>
      <c r="L575" s="14">
        <v>176592</v>
      </c>
      <c r="M575" s="14">
        <v>0.219</v>
      </c>
    </row>
    <row r="576" spans="1:13" ht="14.4">
      <c r="A576" s="18" t="str">
        <f t="shared" si="8"/>
        <v>Solomon Islands-Oceania 2002</v>
      </c>
      <c r="B576" s="8" t="s">
        <v>245</v>
      </c>
      <c r="C576" s="8" t="s">
        <v>80</v>
      </c>
      <c r="D576" s="9" t="s">
        <v>64</v>
      </c>
      <c r="E576" s="14">
        <v>3.5000000000000003E-2</v>
      </c>
      <c r="F576" s="14">
        <v>2.9000000000000001E-2</v>
      </c>
      <c r="G576" s="14">
        <v>66</v>
      </c>
      <c r="H576" s="14">
        <v>63</v>
      </c>
      <c r="I576" s="14">
        <v>0.41599999999999998</v>
      </c>
      <c r="J576" s="14">
        <v>0.55500000000000005</v>
      </c>
      <c r="K576" s="14">
        <v>2.9000000000000001E-2</v>
      </c>
      <c r="L576" s="14">
        <v>434880</v>
      </c>
      <c r="M576" s="14">
        <v>0.16600000000000001</v>
      </c>
    </row>
    <row r="577" spans="1:13" ht="14.4">
      <c r="A577" s="18" t="str">
        <f t="shared" si="8"/>
        <v>Tonga-Oceania 2002</v>
      </c>
      <c r="B577" s="8" t="s">
        <v>267</v>
      </c>
      <c r="C577" s="8" t="s">
        <v>80</v>
      </c>
      <c r="D577" s="9" t="s">
        <v>64</v>
      </c>
      <c r="E577" s="14">
        <v>2.9000000000000001E-2</v>
      </c>
      <c r="F577" s="14">
        <v>1.4999999999999999E-2</v>
      </c>
      <c r="G577" s="14">
        <v>73</v>
      </c>
      <c r="H577" s="14">
        <v>69</v>
      </c>
      <c r="I577" s="14">
        <v>0.38200000000000001</v>
      </c>
      <c r="J577" s="14">
        <v>0.55900000000000005</v>
      </c>
      <c r="K577" s="14">
        <v>5.8999999999999997E-2</v>
      </c>
      <c r="L577" s="14">
        <v>99083</v>
      </c>
      <c r="M577" s="14">
        <v>0.23100000000000001</v>
      </c>
    </row>
    <row r="578" spans="1:13" ht="14.4">
      <c r="A578" s="18" t="str">
        <f t="shared" si="8"/>
        <v>Vanuatu-Oceania 2002</v>
      </c>
      <c r="B578" s="8" t="s">
        <v>280</v>
      </c>
      <c r="C578" s="8" t="s">
        <v>80</v>
      </c>
      <c r="D578" s="9" t="s">
        <v>64</v>
      </c>
      <c r="E578" s="14">
        <v>3.1E-2</v>
      </c>
      <c r="F578" s="14">
        <v>1.9E-2</v>
      </c>
      <c r="G578" s="14">
        <v>70</v>
      </c>
      <c r="H578" s="14">
        <v>67</v>
      </c>
      <c r="I578" s="14">
        <v>0.40799999999999997</v>
      </c>
      <c r="J578" s="14">
        <v>0.56000000000000005</v>
      </c>
      <c r="K578" s="14">
        <v>3.3000000000000002E-2</v>
      </c>
      <c r="L578" s="14">
        <v>193950</v>
      </c>
      <c r="M578" s="14">
        <v>0.222</v>
      </c>
    </row>
    <row r="579" spans="1:13" ht="14.4">
      <c r="A579" s="18" t="str">
        <f t="shared" ref="A579:A642" si="9">CONCATENATE(B579," ",D579)</f>
        <v>Antigua and Barbuda-The Americas 2002</v>
      </c>
      <c r="B579" s="8" t="s">
        <v>83</v>
      </c>
      <c r="C579" s="8" t="s">
        <v>84</v>
      </c>
      <c r="D579" s="9" t="s">
        <v>64</v>
      </c>
      <c r="E579" s="14">
        <v>0.02</v>
      </c>
      <c r="F579" s="14">
        <v>1.2E-2</v>
      </c>
      <c r="G579" s="14">
        <v>76</v>
      </c>
      <c r="H579" s="14">
        <v>71</v>
      </c>
      <c r="I579" s="14">
        <v>0.28999999999999998</v>
      </c>
      <c r="J579" s="14">
        <v>0.64</v>
      </c>
      <c r="K579" s="14">
        <v>7.0000000000000007E-2</v>
      </c>
      <c r="L579" s="14">
        <v>80030</v>
      </c>
      <c r="M579" s="14">
        <v>0.311</v>
      </c>
    </row>
    <row r="580" spans="1:13" ht="14.4">
      <c r="A580" s="18" t="str">
        <f t="shared" si="9"/>
        <v>Argentina-The Americas 2002</v>
      </c>
      <c r="B580" s="8" t="s">
        <v>85</v>
      </c>
      <c r="C580" s="8" t="s">
        <v>84</v>
      </c>
      <c r="D580" s="9" t="s">
        <v>64</v>
      </c>
      <c r="E580" s="14">
        <v>1.7999999999999999E-2</v>
      </c>
      <c r="F580" s="14">
        <v>1.7000000000000001E-2</v>
      </c>
      <c r="G580" s="14">
        <v>78</v>
      </c>
      <c r="H580" s="14">
        <v>71</v>
      </c>
      <c r="I580" s="14">
        <v>0.27300000000000002</v>
      </c>
      <c r="J580" s="14">
        <v>0.626</v>
      </c>
      <c r="K580" s="14">
        <v>0.10100000000000001</v>
      </c>
      <c r="L580" s="14">
        <v>37627545</v>
      </c>
      <c r="M580" s="14">
        <v>0.89500000000000002</v>
      </c>
    </row>
    <row r="581" spans="1:13" ht="14.4">
      <c r="A581" s="18" t="str">
        <f t="shared" si="9"/>
        <v>Aruba-The Americas 2002</v>
      </c>
      <c r="B581" s="8" t="s">
        <v>87</v>
      </c>
      <c r="C581" s="8" t="s">
        <v>84</v>
      </c>
      <c r="D581" s="9" t="s">
        <v>64</v>
      </c>
      <c r="E581" s="14">
        <v>1.2999999999999999E-2</v>
      </c>
      <c r="F581" s="8"/>
      <c r="G581" s="14">
        <v>76</v>
      </c>
      <c r="H581" s="14">
        <v>71</v>
      </c>
      <c r="I581" s="14">
        <v>0.22500000000000001</v>
      </c>
      <c r="J581" s="14">
        <v>0.69499999999999995</v>
      </c>
      <c r="K581" s="14">
        <v>7.9000000000000001E-2</v>
      </c>
      <c r="L581" s="14">
        <v>94995</v>
      </c>
      <c r="M581" s="14">
        <v>0.46</v>
      </c>
    </row>
    <row r="582" spans="1:13" ht="14.4">
      <c r="A582" s="18" t="str">
        <f t="shared" si="9"/>
        <v>Bahamas, The-The Americas 2002</v>
      </c>
      <c r="B582" s="8" t="s">
        <v>91</v>
      </c>
      <c r="C582" s="8" t="s">
        <v>84</v>
      </c>
      <c r="D582" s="9" t="s">
        <v>64</v>
      </c>
      <c r="E582" s="14">
        <v>1.6E-2</v>
      </c>
      <c r="F582" s="14">
        <v>1.2999999999999999E-2</v>
      </c>
      <c r="G582" s="14">
        <v>76</v>
      </c>
      <c r="H582" s="14">
        <v>70</v>
      </c>
      <c r="I582" s="14">
        <v>0.27900000000000003</v>
      </c>
      <c r="J582" s="14">
        <v>0.66400000000000003</v>
      </c>
      <c r="K582" s="14">
        <v>5.7000000000000002E-2</v>
      </c>
      <c r="L582" s="14">
        <v>309039</v>
      </c>
      <c r="M582" s="14">
        <v>0.82099999999999995</v>
      </c>
    </row>
    <row r="583" spans="1:13" ht="14.4">
      <c r="A583" s="18" t="str">
        <f t="shared" si="9"/>
        <v>Barbados-The Americas 2002</v>
      </c>
      <c r="B583" s="8" t="s">
        <v>95</v>
      </c>
      <c r="C583" s="8" t="s">
        <v>84</v>
      </c>
      <c r="D583" s="9" t="s">
        <v>64</v>
      </c>
      <c r="E583" s="14">
        <v>1.2999999999999999E-2</v>
      </c>
      <c r="F583" s="14">
        <v>1.4999999999999999E-2</v>
      </c>
      <c r="G583" s="14">
        <v>76</v>
      </c>
      <c r="H583" s="14">
        <v>71</v>
      </c>
      <c r="I583" s="14">
        <v>0.214</v>
      </c>
      <c r="J583" s="14">
        <v>0.67200000000000004</v>
      </c>
      <c r="K583" s="14">
        <v>0.114</v>
      </c>
      <c r="L583" s="14">
        <v>269524</v>
      </c>
      <c r="M583" s="14">
        <v>0.33500000000000002</v>
      </c>
    </row>
    <row r="584" spans="1:13" ht="14.4">
      <c r="A584" s="18" t="str">
        <f t="shared" si="9"/>
        <v>Belize-The Americas 2002</v>
      </c>
      <c r="B584" s="8" t="s">
        <v>98</v>
      </c>
      <c r="C584" s="8" t="s">
        <v>84</v>
      </c>
      <c r="D584" s="9" t="s">
        <v>64</v>
      </c>
      <c r="E584" s="14">
        <v>2.8000000000000001E-2</v>
      </c>
      <c r="F584" s="14">
        <v>0.02</v>
      </c>
      <c r="G584" s="14">
        <v>75</v>
      </c>
      <c r="H584" s="14">
        <v>68</v>
      </c>
      <c r="I584" s="14">
        <v>0.39300000000000002</v>
      </c>
      <c r="J584" s="14">
        <v>0.56499999999999995</v>
      </c>
      <c r="K584" s="14">
        <v>4.2000000000000003E-2</v>
      </c>
      <c r="L584" s="14">
        <v>251766</v>
      </c>
      <c r="M584" s="14">
        <v>0.47099999999999997</v>
      </c>
    </row>
    <row r="585" spans="1:13" ht="14.4">
      <c r="A585" s="18" t="str">
        <f t="shared" si="9"/>
        <v>Bermuda-The Americas 2002</v>
      </c>
      <c r="B585" s="8" t="s">
        <v>100</v>
      </c>
      <c r="C585" s="8" t="s">
        <v>84</v>
      </c>
      <c r="D585" s="9" t="s">
        <v>64</v>
      </c>
      <c r="E585" s="14">
        <v>1.2999999999999999E-2</v>
      </c>
      <c r="F585" s="8"/>
      <c r="G585" s="14">
        <v>81</v>
      </c>
      <c r="H585" s="14">
        <v>76</v>
      </c>
      <c r="I585" s="8"/>
      <c r="J585" s="8"/>
      <c r="K585" s="8"/>
      <c r="L585" s="14">
        <v>62912</v>
      </c>
      <c r="M585" s="14">
        <v>1</v>
      </c>
    </row>
    <row r="586" spans="1:13" ht="14.4">
      <c r="A586" s="18" t="str">
        <f t="shared" si="9"/>
        <v>Bolivia-The Americas 2002</v>
      </c>
      <c r="B586" s="8" t="s">
        <v>102</v>
      </c>
      <c r="C586" s="8" t="s">
        <v>84</v>
      </c>
      <c r="D586" s="9" t="s">
        <v>64</v>
      </c>
      <c r="E586" s="14">
        <v>0.03</v>
      </c>
      <c r="F586" s="14">
        <v>5.1999999999999998E-2</v>
      </c>
      <c r="G586" s="14">
        <v>66</v>
      </c>
      <c r="H586" s="14">
        <v>62</v>
      </c>
      <c r="I586" s="14">
        <v>0.39300000000000002</v>
      </c>
      <c r="J586" s="14">
        <v>0.56399999999999995</v>
      </c>
      <c r="K586" s="14">
        <v>4.2999999999999997E-2</v>
      </c>
      <c r="L586" s="14">
        <v>8843350</v>
      </c>
      <c r="M586" s="14">
        <v>0.628</v>
      </c>
    </row>
    <row r="587" spans="1:13" ht="14.4">
      <c r="A587" s="18" t="str">
        <f t="shared" si="9"/>
        <v>Brazil-The Americas 2002</v>
      </c>
      <c r="B587" s="8" t="s">
        <v>105</v>
      </c>
      <c r="C587" s="8" t="s">
        <v>84</v>
      </c>
      <c r="D587" s="9" t="s">
        <v>64</v>
      </c>
      <c r="E587" s="14">
        <v>0.02</v>
      </c>
      <c r="F587" s="14">
        <v>2.5000000000000001E-2</v>
      </c>
      <c r="G587" s="14">
        <v>75</v>
      </c>
      <c r="H587" s="14">
        <v>67</v>
      </c>
      <c r="I587" s="14">
        <v>0.28699999999999998</v>
      </c>
      <c r="J587" s="14">
        <v>0.65500000000000003</v>
      </c>
      <c r="K587" s="14">
        <v>5.7000000000000002E-2</v>
      </c>
      <c r="L587" s="14">
        <v>179393768</v>
      </c>
      <c r="M587" s="14">
        <v>0.81899999999999995</v>
      </c>
    </row>
    <row r="588" spans="1:13" ht="14.4">
      <c r="A588" s="18" t="str">
        <f t="shared" si="9"/>
        <v>Canada-The Americas 2002</v>
      </c>
      <c r="B588" s="8" t="s">
        <v>112</v>
      </c>
      <c r="C588" s="8" t="s">
        <v>84</v>
      </c>
      <c r="D588" s="9" t="s">
        <v>64</v>
      </c>
      <c r="E588" s="14">
        <v>1.0999999999999999E-2</v>
      </c>
      <c r="F588" s="14">
        <v>5.0000000000000001E-3</v>
      </c>
      <c r="G588" s="14">
        <v>82</v>
      </c>
      <c r="H588" s="14">
        <v>77</v>
      </c>
      <c r="I588" s="14">
        <v>0.186</v>
      </c>
      <c r="J588" s="14">
        <v>0.68700000000000006</v>
      </c>
      <c r="K588" s="14">
        <v>0.128</v>
      </c>
      <c r="L588" s="14">
        <v>31362000</v>
      </c>
      <c r="M588" s="14">
        <v>0.79900000000000004</v>
      </c>
    </row>
    <row r="589" spans="1:13" ht="14.4">
      <c r="A589" s="18" t="str">
        <f t="shared" si="9"/>
        <v>Cayman Islands-The Americas 2002</v>
      </c>
      <c r="B589" s="8" t="s">
        <v>113</v>
      </c>
      <c r="C589" s="8" t="s">
        <v>84</v>
      </c>
      <c r="D589" s="9" t="s">
        <v>64</v>
      </c>
      <c r="E589" s="8"/>
      <c r="F589" s="8"/>
      <c r="G589" s="8"/>
      <c r="H589" s="8"/>
      <c r="I589" s="8"/>
      <c r="J589" s="8"/>
      <c r="K589" s="8"/>
      <c r="L589" s="14">
        <v>44742</v>
      </c>
      <c r="M589" s="14">
        <v>1</v>
      </c>
    </row>
    <row r="590" spans="1:13" ht="14.4">
      <c r="A590" s="18" t="str">
        <f t="shared" si="9"/>
        <v>Chile-The Americas 2002</v>
      </c>
      <c r="B590" s="8" t="s">
        <v>116</v>
      </c>
      <c r="C590" s="8" t="s">
        <v>84</v>
      </c>
      <c r="D590" s="9" t="s">
        <v>64</v>
      </c>
      <c r="E590" s="14">
        <v>1.6E-2</v>
      </c>
      <c r="F590" s="14">
        <v>8.0000000000000002E-3</v>
      </c>
      <c r="G590" s="14">
        <v>81</v>
      </c>
      <c r="H590" s="14">
        <v>75</v>
      </c>
      <c r="I590" s="14">
        <v>0.26700000000000002</v>
      </c>
      <c r="J590" s="14">
        <v>0.65800000000000003</v>
      </c>
      <c r="K590" s="14">
        <v>7.4999999999999997E-2</v>
      </c>
      <c r="L590" s="14">
        <v>15819522</v>
      </c>
      <c r="M590" s="14">
        <v>0.86599999999999999</v>
      </c>
    </row>
    <row r="591" spans="1:13" ht="14.4">
      <c r="A591" s="18" t="str">
        <f t="shared" si="9"/>
        <v>Colombia-The Americas 2002</v>
      </c>
      <c r="B591" s="8" t="s">
        <v>118</v>
      </c>
      <c r="C591" s="8" t="s">
        <v>84</v>
      </c>
      <c r="D591" s="9" t="s">
        <v>64</v>
      </c>
      <c r="E591" s="14">
        <v>2.1999999999999999E-2</v>
      </c>
      <c r="F591" s="14">
        <v>0.02</v>
      </c>
      <c r="G591" s="14">
        <v>75</v>
      </c>
      <c r="H591" s="14">
        <v>68</v>
      </c>
      <c r="I591" s="14">
        <v>0.32</v>
      </c>
      <c r="J591" s="14">
        <v>0.63100000000000001</v>
      </c>
      <c r="K591" s="14">
        <v>4.9000000000000002E-2</v>
      </c>
      <c r="L591" s="14">
        <v>41216304</v>
      </c>
      <c r="M591" s="14">
        <v>0.72699999999999998</v>
      </c>
    </row>
    <row r="592" spans="1:13" ht="14.4">
      <c r="A592" s="18" t="str">
        <f t="shared" si="9"/>
        <v>Costa Rica-The Americas 2002</v>
      </c>
      <c r="B592" s="8" t="s">
        <v>122</v>
      </c>
      <c r="C592" s="8" t="s">
        <v>84</v>
      </c>
      <c r="D592" s="9" t="s">
        <v>64</v>
      </c>
      <c r="E592" s="14">
        <v>1.9E-2</v>
      </c>
      <c r="F592" s="14">
        <v>0.01</v>
      </c>
      <c r="G592" s="14">
        <v>80</v>
      </c>
      <c r="H592" s="14">
        <v>76</v>
      </c>
      <c r="I592" s="14">
        <v>0.3</v>
      </c>
      <c r="J592" s="14">
        <v>0.64400000000000002</v>
      </c>
      <c r="K592" s="14">
        <v>5.6000000000000001E-2</v>
      </c>
      <c r="L592" s="14">
        <v>4093840</v>
      </c>
      <c r="M592" s="14">
        <v>0.61799999999999999</v>
      </c>
    </row>
    <row r="593" spans="1:13" ht="14.4">
      <c r="A593" s="18" t="str">
        <f t="shared" si="9"/>
        <v>Cuba-The Americas 2002</v>
      </c>
      <c r="B593" s="8" t="s">
        <v>125</v>
      </c>
      <c r="C593" s="8" t="s">
        <v>84</v>
      </c>
      <c r="D593" s="9" t="s">
        <v>64</v>
      </c>
      <c r="E593" s="14">
        <v>1.2E-2</v>
      </c>
      <c r="F593" s="14">
        <v>6.0000000000000001E-3</v>
      </c>
      <c r="G593" s="14">
        <v>79</v>
      </c>
      <c r="H593" s="14">
        <v>75</v>
      </c>
      <c r="I593" s="14">
        <v>0.20899999999999999</v>
      </c>
      <c r="J593" s="14">
        <v>0.68899999999999995</v>
      </c>
      <c r="K593" s="14">
        <v>0.10299999999999999</v>
      </c>
      <c r="L593" s="14">
        <v>11212125</v>
      </c>
      <c r="M593" s="14">
        <v>0.75800000000000001</v>
      </c>
    </row>
    <row r="594" spans="1:13" ht="14.4">
      <c r="A594" s="18" t="str">
        <f t="shared" si="9"/>
        <v>Curacao-The Americas 2002</v>
      </c>
      <c r="B594" s="8" t="s">
        <v>126</v>
      </c>
      <c r="C594" s="8" t="s">
        <v>84</v>
      </c>
      <c r="D594" s="9" t="s">
        <v>64</v>
      </c>
      <c r="E594" s="8"/>
      <c r="F594" s="8"/>
      <c r="G594" s="8"/>
      <c r="H594" s="8"/>
      <c r="I594" s="14">
        <v>0.23400000000000001</v>
      </c>
      <c r="J594" s="14">
        <v>0.65600000000000003</v>
      </c>
      <c r="K594" s="14">
        <v>0.11</v>
      </c>
      <c r="L594" s="14">
        <v>128804</v>
      </c>
      <c r="M594" s="14">
        <v>0.90900000000000003</v>
      </c>
    </row>
    <row r="595" spans="1:13" ht="14.4">
      <c r="A595" s="18" t="str">
        <f t="shared" si="9"/>
        <v>Dominica-The Americas 2002</v>
      </c>
      <c r="B595" s="8" t="s">
        <v>131</v>
      </c>
      <c r="C595" s="8" t="s">
        <v>84</v>
      </c>
      <c r="D595" s="9" t="s">
        <v>64</v>
      </c>
      <c r="E595" s="14">
        <v>1.4999999999999999E-2</v>
      </c>
      <c r="F595" s="14">
        <v>1.2999999999999999E-2</v>
      </c>
      <c r="G595" s="14">
        <v>79</v>
      </c>
      <c r="H595" s="14">
        <v>75</v>
      </c>
      <c r="I595" s="8"/>
      <c r="J595" s="8"/>
      <c r="K595" s="8"/>
      <c r="L595" s="14">
        <v>69806</v>
      </c>
      <c r="M595" s="14">
        <v>0.65700000000000003</v>
      </c>
    </row>
    <row r="596" spans="1:13" ht="14.4">
      <c r="A596" s="18" t="str">
        <f t="shared" si="9"/>
        <v>Dominican Republic-The Americas 2002</v>
      </c>
      <c r="B596" s="8" t="s">
        <v>132</v>
      </c>
      <c r="C596" s="8" t="s">
        <v>84</v>
      </c>
      <c r="D596" s="9" t="s">
        <v>64</v>
      </c>
      <c r="E596" s="14">
        <v>2.4E-2</v>
      </c>
      <c r="F596" s="14">
        <v>3.2000000000000001E-2</v>
      </c>
      <c r="G596" s="14">
        <v>74</v>
      </c>
      <c r="H596" s="14">
        <v>68</v>
      </c>
      <c r="I596" s="14">
        <v>0.34200000000000003</v>
      </c>
      <c r="J596" s="14">
        <v>0.60399999999999998</v>
      </c>
      <c r="K596" s="14">
        <v>5.3999999999999999E-2</v>
      </c>
      <c r="L596" s="14">
        <v>8935261</v>
      </c>
      <c r="M596" s="14">
        <v>0.63400000000000001</v>
      </c>
    </row>
    <row r="597" spans="1:13" ht="14.4">
      <c r="A597" s="18" t="str">
        <f t="shared" si="9"/>
        <v>Ecuador-The Americas 2002</v>
      </c>
      <c r="B597" s="8" t="s">
        <v>133</v>
      </c>
      <c r="C597" s="8" t="s">
        <v>84</v>
      </c>
      <c r="D597" s="9" t="s">
        <v>64</v>
      </c>
      <c r="E597" s="14">
        <v>2.5000000000000001E-2</v>
      </c>
      <c r="F597" s="14">
        <v>2.5999999999999999E-2</v>
      </c>
      <c r="G597" s="14">
        <v>77</v>
      </c>
      <c r="H597" s="14">
        <v>71</v>
      </c>
      <c r="I597" s="14">
        <v>0.33800000000000002</v>
      </c>
      <c r="J597" s="14">
        <v>0.60899999999999999</v>
      </c>
      <c r="K597" s="14">
        <v>5.2999999999999999E-2</v>
      </c>
      <c r="L597" s="14">
        <v>13030041</v>
      </c>
      <c r="M597" s="14">
        <v>0.61099999999999999</v>
      </c>
    </row>
    <row r="598" spans="1:13" ht="14.4">
      <c r="A598" s="18" t="str">
        <f t="shared" si="9"/>
        <v>El Salvador-The Americas 2002</v>
      </c>
      <c r="B598" s="8" t="s">
        <v>135</v>
      </c>
      <c r="C598" s="8" t="s">
        <v>84</v>
      </c>
      <c r="D598" s="9" t="s">
        <v>64</v>
      </c>
      <c r="E598" s="14">
        <v>2.3E-2</v>
      </c>
      <c r="F598" s="14">
        <v>2.4E-2</v>
      </c>
      <c r="G598" s="14">
        <v>75</v>
      </c>
      <c r="H598" s="14">
        <v>65</v>
      </c>
      <c r="I598" s="14">
        <v>0.374</v>
      </c>
      <c r="J598" s="14">
        <v>0.56799999999999995</v>
      </c>
      <c r="K598" s="14">
        <v>5.8000000000000003E-2</v>
      </c>
      <c r="L598" s="14">
        <v>6008308</v>
      </c>
      <c r="M598" s="14">
        <v>0.6</v>
      </c>
    </row>
    <row r="599" spans="1:13" ht="14.4">
      <c r="A599" s="18" t="str">
        <f t="shared" si="9"/>
        <v>Greenland-The Americas 2002</v>
      </c>
      <c r="B599" s="8" t="s">
        <v>151</v>
      </c>
      <c r="C599" s="8" t="s">
        <v>84</v>
      </c>
      <c r="D599" s="9" t="s">
        <v>64</v>
      </c>
      <c r="E599" s="14">
        <v>1.7000000000000001E-2</v>
      </c>
      <c r="F599" s="8"/>
      <c r="G599" s="14">
        <v>71</v>
      </c>
      <c r="H599" s="14">
        <v>65</v>
      </c>
      <c r="I599" s="8"/>
      <c r="J599" s="8"/>
      <c r="K599" s="8"/>
      <c r="L599" s="14">
        <v>56609</v>
      </c>
      <c r="M599" s="14">
        <v>0.82099999999999995</v>
      </c>
    </row>
    <row r="600" spans="1:13" ht="14.4">
      <c r="A600" s="18" t="str">
        <f t="shared" si="9"/>
        <v>Grenada-The Americas 2002</v>
      </c>
      <c r="B600" s="8" t="s">
        <v>152</v>
      </c>
      <c r="C600" s="8" t="s">
        <v>84</v>
      </c>
      <c r="D600" s="9" t="s">
        <v>64</v>
      </c>
      <c r="E600" s="14">
        <v>1.9E-2</v>
      </c>
      <c r="F600" s="14">
        <v>1.2999999999999999E-2</v>
      </c>
      <c r="G600" s="14">
        <v>73</v>
      </c>
      <c r="H600" s="14">
        <v>68</v>
      </c>
      <c r="I600" s="14">
        <v>0.33</v>
      </c>
      <c r="J600" s="14">
        <v>0.59199999999999997</v>
      </c>
      <c r="K600" s="14">
        <v>7.6999999999999999E-2</v>
      </c>
      <c r="L600" s="14">
        <v>102099</v>
      </c>
      <c r="M600" s="14">
        <v>0.36099999999999999</v>
      </c>
    </row>
    <row r="601" spans="1:13" ht="14.4">
      <c r="A601" s="18" t="str">
        <f t="shared" si="9"/>
        <v>Guatemala-The Americas 2002</v>
      </c>
      <c r="B601" s="8" t="s">
        <v>154</v>
      </c>
      <c r="C601" s="8" t="s">
        <v>84</v>
      </c>
      <c r="D601" s="9" t="s">
        <v>64</v>
      </c>
      <c r="E601" s="14">
        <v>3.5999999999999997E-2</v>
      </c>
      <c r="F601" s="14">
        <v>3.6999999999999998E-2</v>
      </c>
      <c r="G601" s="14">
        <v>72</v>
      </c>
      <c r="H601" s="14">
        <v>65</v>
      </c>
      <c r="I601" s="14">
        <v>0.438</v>
      </c>
      <c r="J601" s="14">
        <v>0.52100000000000002</v>
      </c>
      <c r="K601" s="14">
        <v>4.2000000000000003E-2</v>
      </c>
      <c r="L601" s="14">
        <v>11765738</v>
      </c>
      <c r="M601" s="14">
        <v>0.45900000000000002</v>
      </c>
    </row>
    <row r="602" spans="1:13" ht="14.4">
      <c r="A602" s="18" t="str">
        <f t="shared" si="9"/>
        <v>Guyana-The Americas 2002</v>
      </c>
      <c r="B602" s="8" t="s">
        <v>157</v>
      </c>
      <c r="C602" s="8" t="s">
        <v>84</v>
      </c>
      <c r="D602" s="9" t="s">
        <v>64</v>
      </c>
      <c r="E602" s="14">
        <v>2.1999999999999999E-2</v>
      </c>
      <c r="F602" s="14">
        <v>3.6999999999999998E-2</v>
      </c>
      <c r="G602" s="14">
        <v>67</v>
      </c>
      <c r="H602" s="14">
        <v>60</v>
      </c>
      <c r="I602" s="14">
        <v>0.35799999999999998</v>
      </c>
      <c r="J602" s="14">
        <v>0.6</v>
      </c>
      <c r="K602" s="14">
        <v>4.2000000000000003E-2</v>
      </c>
      <c r="L602" s="14">
        <v>750629</v>
      </c>
      <c r="M602" s="14">
        <v>0.28499999999999998</v>
      </c>
    </row>
    <row r="603" spans="1:13" ht="14.4">
      <c r="A603" s="18" t="str">
        <f t="shared" si="9"/>
        <v>Haiti-The Americas 2002</v>
      </c>
      <c r="B603" s="8" t="s">
        <v>158</v>
      </c>
      <c r="C603" s="8" t="s">
        <v>84</v>
      </c>
      <c r="D603" s="9" t="s">
        <v>64</v>
      </c>
      <c r="E603" s="14">
        <v>0.03</v>
      </c>
      <c r="F603" s="14">
        <v>7.0999999999999994E-2</v>
      </c>
      <c r="G603" s="14">
        <v>60</v>
      </c>
      <c r="H603" s="14">
        <v>56</v>
      </c>
      <c r="I603" s="14">
        <v>0.39400000000000002</v>
      </c>
      <c r="J603" s="14">
        <v>0.56599999999999995</v>
      </c>
      <c r="K603" s="14">
        <v>0.04</v>
      </c>
      <c r="L603" s="14">
        <v>8859635</v>
      </c>
      <c r="M603" s="14">
        <v>0.38900000000000001</v>
      </c>
    </row>
    <row r="604" spans="1:13" ht="14.4">
      <c r="A604" s="18" t="str">
        <f t="shared" si="9"/>
        <v>Honduras-The Americas 2002</v>
      </c>
      <c r="B604" s="8" t="s">
        <v>159</v>
      </c>
      <c r="C604" s="8" t="s">
        <v>84</v>
      </c>
      <c r="D604" s="9" t="s">
        <v>64</v>
      </c>
      <c r="E604" s="14">
        <v>0.03</v>
      </c>
      <c r="F604" s="14">
        <v>2.9000000000000001E-2</v>
      </c>
      <c r="G604" s="14">
        <v>73</v>
      </c>
      <c r="H604" s="14">
        <v>69</v>
      </c>
      <c r="I604" s="14">
        <v>0.41399999999999998</v>
      </c>
      <c r="J604" s="14">
        <v>0.54500000000000004</v>
      </c>
      <c r="K604" s="14">
        <v>0.04</v>
      </c>
      <c r="L604" s="14">
        <v>6495801</v>
      </c>
      <c r="M604" s="14">
        <v>0.46600000000000003</v>
      </c>
    </row>
    <row r="605" spans="1:13" ht="14.4">
      <c r="A605" s="18" t="str">
        <f t="shared" si="9"/>
        <v>Jamaica-The Americas 2002</v>
      </c>
      <c r="B605" s="8" t="s">
        <v>171</v>
      </c>
      <c r="C605" s="8" t="s">
        <v>84</v>
      </c>
      <c r="D605" s="9" t="s">
        <v>64</v>
      </c>
      <c r="E605" s="14">
        <v>1.7999999999999999E-2</v>
      </c>
      <c r="F605" s="14">
        <v>1.9E-2</v>
      </c>
      <c r="G605" s="14">
        <v>74</v>
      </c>
      <c r="H605" s="14">
        <v>68</v>
      </c>
      <c r="I605" s="14">
        <v>0.32100000000000001</v>
      </c>
      <c r="J605" s="14">
        <v>0.60399999999999998</v>
      </c>
      <c r="K605" s="14">
        <v>7.5999999999999998E-2</v>
      </c>
      <c r="L605" s="14">
        <v>2615253</v>
      </c>
      <c r="M605" s="14">
        <v>0.52300000000000002</v>
      </c>
    </row>
    <row r="606" spans="1:13" ht="14.4">
      <c r="A606" s="18" t="str">
        <f t="shared" si="9"/>
        <v>Mexico-The Americas 2002</v>
      </c>
      <c r="B606" s="8" t="s">
        <v>199</v>
      </c>
      <c r="C606" s="8" t="s">
        <v>84</v>
      </c>
      <c r="D606" s="9" t="s">
        <v>64</v>
      </c>
      <c r="E606" s="14">
        <v>2.3E-2</v>
      </c>
      <c r="F606" s="14">
        <v>1.9E-2</v>
      </c>
      <c r="G606" s="14">
        <v>77</v>
      </c>
      <c r="H606" s="14">
        <v>72</v>
      </c>
      <c r="I606" s="14">
        <v>0.33400000000000002</v>
      </c>
      <c r="J606" s="14">
        <v>0.61499999999999999</v>
      </c>
      <c r="K606" s="14">
        <v>5.0999999999999997E-2</v>
      </c>
      <c r="L606" s="14">
        <v>106723661</v>
      </c>
      <c r="M606" s="14">
        <v>0.754</v>
      </c>
    </row>
    <row r="607" spans="1:13" ht="14.4">
      <c r="A607" s="18" t="str">
        <f t="shared" si="9"/>
        <v>Nicaragua-The Americas 2002</v>
      </c>
      <c r="B607" s="8" t="s">
        <v>213</v>
      </c>
      <c r="C607" s="8" t="s">
        <v>84</v>
      </c>
      <c r="D607" s="9" t="s">
        <v>64</v>
      </c>
      <c r="E607" s="14">
        <v>2.7E-2</v>
      </c>
      <c r="F607" s="14">
        <v>0.03</v>
      </c>
      <c r="G607" s="14">
        <v>74</v>
      </c>
      <c r="H607" s="14">
        <v>68</v>
      </c>
      <c r="I607" s="14">
        <v>0.39700000000000002</v>
      </c>
      <c r="J607" s="14">
        <v>0.56499999999999995</v>
      </c>
      <c r="K607" s="14">
        <v>3.9E-2</v>
      </c>
      <c r="L607" s="14">
        <v>5248577</v>
      </c>
      <c r="M607" s="14">
        <v>0.55200000000000005</v>
      </c>
    </row>
    <row r="608" spans="1:13" ht="14.4">
      <c r="A608" s="18" t="str">
        <f t="shared" si="9"/>
        <v>Panama-The Americas 2002</v>
      </c>
      <c r="B608" s="8" t="s">
        <v>221</v>
      </c>
      <c r="C608" s="8" t="s">
        <v>84</v>
      </c>
      <c r="D608" s="9" t="s">
        <v>64</v>
      </c>
      <c r="E608" s="14">
        <v>2.3E-2</v>
      </c>
      <c r="F608" s="14">
        <v>2.1000000000000001E-2</v>
      </c>
      <c r="G608" s="14">
        <v>78</v>
      </c>
      <c r="H608" s="14">
        <v>73</v>
      </c>
      <c r="I608" s="14">
        <v>0.316</v>
      </c>
      <c r="J608" s="14">
        <v>0.627</v>
      </c>
      <c r="K608" s="14">
        <v>5.7000000000000002E-2</v>
      </c>
      <c r="L608" s="14">
        <v>3178450</v>
      </c>
      <c r="M608" s="14">
        <v>0.628</v>
      </c>
    </row>
    <row r="609" spans="1:13" ht="14.4">
      <c r="A609" s="18" t="str">
        <f t="shared" si="9"/>
        <v>Paraguay-The Americas 2002</v>
      </c>
      <c r="B609" s="8" t="s">
        <v>223</v>
      </c>
      <c r="C609" s="8" t="s">
        <v>84</v>
      </c>
      <c r="D609" s="9" t="s">
        <v>64</v>
      </c>
      <c r="E609" s="14">
        <v>2.7E-2</v>
      </c>
      <c r="F609" s="14">
        <v>2.5999999999999999E-2</v>
      </c>
      <c r="G609" s="14">
        <v>73</v>
      </c>
      <c r="H609" s="14">
        <v>69</v>
      </c>
      <c r="I609" s="14">
        <v>0.372</v>
      </c>
      <c r="J609" s="14">
        <v>0.58199999999999996</v>
      </c>
      <c r="K609" s="14">
        <v>4.4999999999999998E-2</v>
      </c>
      <c r="L609" s="14">
        <v>5571371</v>
      </c>
      <c r="M609" s="14">
        <v>0.56599999999999995</v>
      </c>
    </row>
    <row r="610" spans="1:13" ht="14.4">
      <c r="A610" s="18" t="str">
        <f t="shared" si="9"/>
        <v>Peru-The Americas 2002</v>
      </c>
      <c r="B610" s="8" t="s">
        <v>224</v>
      </c>
      <c r="C610" s="8" t="s">
        <v>84</v>
      </c>
      <c r="D610" s="9" t="s">
        <v>64</v>
      </c>
      <c r="E610" s="14">
        <v>2.3E-2</v>
      </c>
      <c r="F610" s="14">
        <v>2.5999999999999999E-2</v>
      </c>
      <c r="G610" s="14">
        <v>74</v>
      </c>
      <c r="H610" s="14">
        <v>69</v>
      </c>
      <c r="I610" s="14">
        <v>0.33300000000000002</v>
      </c>
      <c r="J610" s="14">
        <v>0.61699999999999999</v>
      </c>
      <c r="K610" s="14">
        <v>5.0999999999999997E-2</v>
      </c>
      <c r="L610" s="14">
        <v>26729909</v>
      </c>
      <c r="M610" s="14">
        <v>0.73899999999999999</v>
      </c>
    </row>
    <row r="611" spans="1:13" ht="14.4">
      <c r="A611" s="18" t="str">
        <f t="shared" si="9"/>
        <v>Puerto Rico-The Americas 2002</v>
      </c>
      <c r="B611" s="8" t="s">
        <v>228</v>
      </c>
      <c r="C611" s="8" t="s">
        <v>84</v>
      </c>
      <c r="D611" s="9" t="s">
        <v>64</v>
      </c>
      <c r="E611" s="14">
        <v>1.4E-2</v>
      </c>
      <c r="F611" s="8"/>
      <c r="G611" s="14">
        <v>82</v>
      </c>
      <c r="H611" s="14">
        <v>74</v>
      </c>
      <c r="I611" s="14">
        <v>0.23</v>
      </c>
      <c r="J611" s="14">
        <v>0.65300000000000002</v>
      </c>
      <c r="K611" s="14">
        <v>0.11700000000000001</v>
      </c>
      <c r="L611" s="14">
        <v>3823701</v>
      </c>
      <c r="M611" s="14">
        <v>0.94299999999999995</v>
      </c>
    </row>
    <row r="612" spans="1:13" ht="14.4">
      <c r="A612" s="18" t="str">
        <f t="shared" si="9"/>
        <v>Sint Maarten (Dutch part)-The Americas 2002</v>
      </c>
      <c r="B612" s="8" t="s">
        <v>242</v>
      </c>
      <c r="C612" s="8" t="s">
        <v>84</v>
      </c>
      <c r="D612" s="9" t="s">
        <v>64</v>
      </c>
      <c r="E612" s="8"/>
      <c r="F612" s="8"/>
      <c r="G612" s="8"/>
      <c r="H612" s="8"/>
      <c r="I612" s="8"/>
      <c r="J612" s="8"/>
      <c r="K612" s="8"/>
      <c r="L612" s="14">
        <v>32566</v>
      </c>
      <c r="M612" s="14">
        <v>1</v>
      </c>
    </row>
    <row r="613" spans="1:13" ht="14.4">
      <c r="A613" s="18" t="str">
        <f t="shared" si="9"/>
        <v>St. Kitts and Nevis-The Americas 2002</v>
      </c>
      <c r="B613" s="8" t="s">
        <v>252</v>
      </c>
      <c r="C613" s="8" t="s">
        <v>84</v>
      </c>
      <c r="D613" s="9" t="s">
        <v>64</v>
      </c>
      <c r="E613" s="14">
        <v>1.7000000000000001E-2</v>
      </c>
      <c r="F613" s="14">
        <v>1.2E-2</v>
      </c>
      <c r="G613" s="14">
        <v>74</v>
      </c>
      <c r="H613" s="14">
        <v>69</v>
      </c>
      <c r="I613" s="8"/>
      <c r="J613" s="8"/>
      <c r="K613" s="8"/>
      <c r="L613" s="14">
        <v>46934</v>
      </c>
      <c r="M613" s="14">
        <v>0.32400000000000001</v>
      </c>
    </row>
    <row r="614" spans="1:13" ht="14.4">
      <c r="A614" s="18" t="str">
        <f t="shared" si="9"/>
        <v>St. Lucia-The Americas 2002</v>
      </c>
      <c r="B614" s="8" t="s">
        <v>253</v>
      </c>
      <c r="C614" s="8" t="s">
        <v>84</v>
      </c>
      <c r="D614" s="9" t="s">
        <v>64</v>
      </c>
      <c r="E614" s="14">
        <v>1.7999999999999999E-2</v>
      </c>
      <c r="F614" s="14">
        <v>1.4999999999999999E-2</v>
      </c>
      <c r="G614" s="14">
        <v>74</v>
      </c>
      <c r="H614" s="14">
        <v>70</v>
      </c>
      <c r="I614" s="14">
        <v>0.308</v>
      </c>
      <c r="J614" s="14">
        <v>0.61899999999999999</v>
      </c>
      <c r="K614" s="14">
        <v>7.2999999999999995E-2</v>
      </c>
      <c r="L614" s="14">
        <v>160217</v>
      </c>
      <c r="M614" s="14">
        <v>0.26300000000000001</v>
      </c>
    </row>
    <row r="615" spans="1:13" ht="14.4">
      <c r="A615" s="18" t="str">
        <f t="shared" si="9"/>
        <v>St. Martin (French part)-The Americas 2002</v>
      </c>
      <c r="B615" s="8" t="s">
        <v>254</v>
      </c>
      <c r="C615" s="8" t="s">
        <v>84</v>
      </c>
      <c r="D615" s="9" t="s">
        <v>64</v>
      </c>
      <c r="E615" s="14">
        <v>1.7000000000000001E-2</v>
      </c>
      <c r="F615" s="8"/>
      <c r="G615" s="14">
        <v>81</v>
      </c>
      <c r="H615" s="14">
        <v>74</v>
      </c>
      <c r="I615" s="8"/>
      <c r="J615" s="8"/>
      <c r="K615" s="8"/>
      <c r="L615" s="14">
        <v>27450</v>
      </c>
      <c r="M615" s="8"/>
    </row>
    <row r="616" spans="1:13" ht="14.4">
      <c r="A616" s="18" t="str">
        <f t="shared" si="9"/>
        <v>St. Vincent and the Grenadines-The Americas 2002</v>
      </c>
      <c r="B616" s="8" t="s">
        <v>255</v>
      </c>
      <c r="C616" s="8" t="s">
        <v>84</v>
      </c>
      <c r="D616" s="9" t="s">
        <v>64</v>
      </c>
      <c r="E616" s="14">
        <v>1.9E-2</v>
      </c>
      <c r="F616" s="14">
        <v>1.9E-2</v>
      </c>
      <c r="G616" s="14">
        <v>73</v>
      </c>
      <c r="H616" s="14">
        <v>68</v>
      </c>
      <c r="I616" s="14">
        <v>0.30199999999999999</v>
      </c>
      <c r="J616" s="14">
        <v>0.627</v>
      </c>
      <c r="K616" s="14">
        <v>7.0999999999999994E-2</v>
      </c>
      <c r="L616" s="14">
        <v>108150</v>
      </c>
      <c r="M616" s="14">
        <v>0.45900000000000002</v>
      </c>
    </row>
    <row r="617" spans="1:13" ht="14.4">
      <c r="A617" s="18" t="str">
        <f t="shared" si="9"/>
        <v>Suriname-The Americas 2002</v>
      </c>
      <c r="B617" s="8" t="s">
        <v>257</v>
      </c>
      <c r="C617" s="8" t="s">
        <v>84</v>
      </c>
      <c r="D617" s="9" t="s">
        <v>64</v>
      </c>
      <c r="E617" s="14">
        <v>2.1999999999999999E-2</v>
      </c>
      <c r="F617" s="14">
        <v>2.9000000000000001E-2</v>
      </c>
      <c r="G617" s="14">
        <v>72</v>
      </c>
      <c r="H617" s="14">
        <v>65</v>
      </c>
      <c r="I617" s="14">
        <v>0.30299999999999999</v>
      </c>
      <c r="J617" s="14">
        <v>0.63900000000000001</v>
      </c>
      <c r="K617" s="14">
        <v>5.8999999999999997E-2</v>
      </c>
      <c r="L617" s="14">
        <v>480099</v>
      </c>
      <c r="M617" s="14">
        <v>0.66600000000000004</v>
      </c>
    </row>
    <row r="618" spans="1:13" ht="14.4">
      <c r="A618" s="18" t="str">
        <f t="shared" si="9"/>
        <v>Trinidad and Tobago-The Americas 2002</v>
      </c>
      <c r="B618" s="8" t="s">
        <v>268</v>
      </c>
      <c r="C618" s="8" t="s">
        <v>84</v>
      </c>
      <c r="D618" s="9" t="s">
        <v>64</v>
      </c>
      <c r="E618" s="14">
        <v>1.4999999999999999E-2</v>
      </c>
      <c r="F618" s="14">
        <v>2.5000000000000001E-2</v>
      </c>
      <c r="G618" s="14">
        <v>73</v>
      </c>
      <c r="H618" s="14">
        <v>65</v>
      </c>
      <c r="I618" s="14">
        <v>0.23799999999999999</v>
      </c>
      <c r="J618" s="14">
        <v>0.69399999999999995</v>
      </c>
      <c r="K618" s="14">
        <v>6.8000000000000005E-2</v>
      </c>
      <c r="L618" s="14">
        <v>1277723</v>
      </c>
      <c r="M618" s="14">
        <v>0.104</v>
      </c>
    </row>
    <row r="619" spans="1:13" ht="14.4">
      <c r="A619" s="18" t="str">
        <f t="shared" si="9"/>
        <v>Turks and Caicos Islands-The Americas 2002</v>
      </c>
      <c r="B619" s="8" t="s">
        <v>272</v>
      </c>
      <c r="C619" s="8" t="s">
        <v>84</v>
      </c>
      <c r="D619" s="9" t="s">
        <v>64</v>
      </c>
      <c r="E619" s="8"/>
      <c r="F619" s="8"/>
      <c r="G619" s="8"/>
      <c r="H619" s="8"/>
      <c r="I619" s="8"/>
      <c r="J619" s="8"/>
      <c r="K619" s="8"/>
      <c r="L619" s="14">
        <v>21740</v>
      </c>
      <c r="M619" s="14">
        <v>0.86</v>
      </c>
    </row>
    <row r="620" spans="1:13" ht="14.4">
      <c r="A620" s="18" t="str">
        <f t="shared" si="9"/>
        <v>United States-The Americas 2002</v>
      </c>
      <c r="B620" s="8" t="s">
        <v>277</v>
      </c>
      <c r="C620" s="8" t="s">
        <v>84</v>
      </c>
      <c r="D620" s="9" t="s">
        <v>64</v>
      </c>
      <c r="E620" s="14">
        <v>1.4E-2</v>
      </c>
      <c r="F620" s="14">
        <v>7.0000000000000001E-3</v>
      </c>
      <c r="G620" s="14">
        <v>80</v>
      </c>
      <c r="H620" s="14">
        <v>74</v>
      </c>
      <c r="I620" s="14">
        <v>0.21</v>
      </c>
      <c r="J620" s="14">
        <v>0.66700000000000004</v>
      </c>
      <c r="K620" s="14">
        <v>0.123</v>
      </c>
      <c r="L620" s="14">
        <v>287625193</v>
      </c>
      <c r="M620" s="14">
        <v>0.79400000000000004</v>
      </c>
    </row>
    <row r="621" spans="1:13" ht="14.4">
      <c r="A621" s="18" t="str">
        <f t="shared" si="9"/>
        <v>Uruguay-The Americas 2002</v>
      </c>
      <c r="B621" s="8" t="s">
        <v>278</v>
      </c>
      <c r="C621" s="8" t="s">
        <v>84</v>
      </c>
      <c r="D621" s="9" t="s">
        <v>64</v>
      </c>
      <c r="E621" s="14">
        <v>1.6E-2</v>
      </c>
      <c r="F621" s="14">
        <v>1.4E-2</v>
      </c>
      <c r="G621" s="14">
        <v>79</v>
      </c>
      <c r="H621" s="14">
        <v>71</v>
      </c>
      <c r="I621" s="14">
        <v>0.24299999999999999</v>
      </c>
      <c r="J621" s="14">
        <v>0.624</v>
      </c>
      <c r="K621" s="14">
        <v>0.13300000000000001</v>
      </c>
      <c r="L621" s="14">
        <v>3327500</v>
      </c>
      <c r="M621" s="14">
        <v>0.92600000000000005</v>
      </c>
    </row>
    <row r="622" spans="1:13" ht="14.4">
      <c r="A622" s="18" t="str">
        <f t="shared" si="9"/>
        <v>Venezuela-The Americas 2002</v>
      </c>
      <c r="B622" s="8" t="s">
        <v>281</v>
      </c>
      <c r="C622" s="8" t="s">
        <v>84</v>
      </c>
      <c r="D622" s="9" t="s">
        <v>64</v>
      </c>
      <c r="E622" s="14">
        <v>2.3E-2</v>
      </c>
      <c r="F622" s="14">
        <v>1.7000000000000001E-2</v>
      </c>
      <c r="G622" s="14">
        <v>76</v>
      </c>
      <c r="H622" s="14">
        <v>70</v>
      </c>
      <c r="I622" s="14">
        <v>0.32700000000000001</v>
      </c>
      <c r="J622" s="14">
        <v>0.625</v>
      </c>
      <c r="K622" s="14">
        <v>4.7E-2</v>
      </c>
      <c r="L622" s="14">
        <v>25333622</v>
      </c>
      <c r="M622" s="14">
        <v>0.88400000000000001</v>
      </c>
    </row>
    <row r="623" spans="1:13" ht="14.4">
      <c r="A623" s="18" t="str">
        <f t="shared" si="9"/>
        <v>Algeria-Africa 2003</v>
      </c>
      <c r="B623" s="8" t="s">
        <v>77</v>
      </c>
      <c r="C623" s="8" t="s">
        <v>78</v>
      </c>
      <c r="D623" s="9" t="s">
        <v>65</v>
      </c>
      <c r="E623" s="14">
        <v>0.02</v>
      </c>
      <c r="F623" s="14">
        <v>3.1E-2</v>
      </c>
      <c r="G623" s="14">
        <v>71</v>
      </c>
      <c r="H623" s="14">
        <v>68</v>
      </c>
      <c r="I623" s="14">
        <v>0.307</v>
      </c>
      <c r="J623" s="14">
        <v>0.65100000000000002</v>
      </c>
      <c r="K623" s="14">
        <v>4.2000000000000003E-2</v>
      </c>
      <c r="L623" s="14">
        <v>33003442</v>
      </c>
      <c r="M623" s="14">
        <v>0.623</v>
      </c>
    </row>
    <row r="624" spans="1:13" ht="14.4">
      <c r="A624" s="18" t="str">
        <f t="shared" si="9"/>
        <v>Angola-Africa 2003</v>
      </c>
      <c r="B624" s="8" t="s">
        <v>82</v>
      </c>
      <c r="C624" s="8" t="s">
        <v>78</v>
      </c>
      <c r="D624" s="9" t="s">
        <v>65</v>
      </c>
      <c r="E624" s="14">
        <v>0.05</v>
      </c>
      <c r="F624" s="14">
        <v>0.125</v>
      </c>
      <c r="G624" s="14">
        <v>49</v>
      </c>
      <c r="H624" s="14">
        <v>46</v>
      </c>
      <c r="I624" s="14">
        <v>0.47699999999999998</v>
      </c>
      <c r="J624" s="14">
        <v>0.498</v>
      </c>
      <c r="K624" s="14">
        <v>2.5000000000000001E-2</v>
      </c>
      <c r="L624" s="14">
        <v>15421075</v>
      </c>
      <c r="M624" s="14">
        <v>0.34599999999999997</v>
      </c>
    </row>
    <row r="625" spans="1:13" ht="14.4">
      <c r="A625" s="18" t="str">
        <f t="shared" si="9"/>
        <v>Benin-Africa 2003</v>
      </c>
      <c r="B625" s="8" t="s">
        <v>99</v>
      </c>
      <c r="C625" s="8" t="s">
        <v>78</v>
      </c>
      <c r="D625" s="9" t="s">
        <v>65</v>
      </c>
      <c r="E625" s="14">
        <v>4.1000000000000002E-2</v>
      </c>
      <c r="F625" s="14">
        <v>8.2000000000000003E-2</v>
      </c>
      <c r="G625" s="14">
        <v>58</v>
      </c>
      <c r="H625" s="14">
        <v>55</v>
      </c>
      <c r="I625" s="14">
        <v>0.44900000000000001</v>
      </c>
      <c r="J625" s="14">
        <v>0.52200000000000002</v>
      </c>
      <c r="K625" s="14">
        <v>2.8000000000000001E-2</v>
      </c>
      <c r="L625" s="14">
        <v>7665681</v>
      </c>
      <c r="M625" s="14">
        <v>0.39300000000000002</v>
      </c>
    </row>
    <row r="626" spans="1:13" ht="14.4">
      <c r="A626" s="18" t="str">
        <f t="shared" si="9"/>
        <v>Botswana-Africa 2003</v>
      </c>
      <c r="B626" s="8" t="s">
        <v>104</v>
      </c>
      <c r="C626" s="8" t="s">
        <v>78</v>
      </c>
      <c r="D626" s="9" t="s">
        <v>65</v>
      </c>
      <c r="E626" s="14">
        <v>2.5999999999999999E-2</v>
      </c>
      <c r="F626" s="14">
        <v>5.0999999999999997E-2</v>
      </c>
      <c r="G626" s="14">
        <v>48</v>
      </c>
      <c r="H626" s="14">
        <v>47</v>
      </c>
      <c r="I626" s="14">
        <v>0.36699999999999999</v>
      </c>
      <c r="J626" s="14">
        <v>0.60199999999999998</v>
      </c>
      <c r="K626" s="14">
        <v>3.1E-2</v>
      </c>
      <c r="L626" s="14">
        <v>1832602</v>
      </c>
      <c r="M626" s="14">
        <v>0.54600000000000004</v>
      </c>
    </row>
    <row r="627" spans="1:13" ht="14.4">
      <c r="A627" s="18" t="str">
        <f t="shared" si="9"/>
        <v>Burkina Faso-Africa 2003</v>
      </c>
      <c r="B627" s="8" t="s">
        <v>108</v>
      </c>
      <c r="C627" s="8" t="s">
        <v>78</v>
      </c>
      <c r="D627" s="9" t="s">
        <v>65</v>
      </c>
      <c r="E627" s="14">
        <v>4.4999999999999998E-2</v>
      </c>
      <c r="F627" s="14">
        <v>9.0999999999999998E-2</v>
      </c>
      <c r="G627" s="14">
        <v>53</v>
      </c>
      <c r="H627" s="14">
        <v>51</v>
      </c>
      <c r="I627" s="14">
        <v>0.46600000000000003</v>
      </c>
      <c r="J627" s="14">
        <v>0.50800000000000001</v>
      </c>
      <c r="K627" s="14">
        <v>2.5999999999999999E-2</v>
      </c>
      <c r="L627" s="14">
        <v>12659086</v>
      </c>
      <c r="M627" s="14">
        <v>0.2</v>
      </c>
    </row>
    <row r="628" spans="1:13" ht="14.4">
      <c r="A628" s="18" t="str">
        <f t="shared" si="9"/>
        <v>Burundi-Africa 2003</v>
      </c>
      <c r="B628" s="8" t="s">
        <v>109</v>
      </c>
      <c r="C628" s="8" t="s">
        <v>78</v>
      </c>
      <c r="D628" s="9" t="s">
        <v>65</v>
      </c>
      <c r="E628" s="14">
        <v>4.2999999999999997E-2</v>
      </c>
      <c r="F628" s="14">
        <v>8.2000000000000003E-2</v>
      </c>
      <c r="G628" s="14">
        <v>50</v>
      </c>
      <c r="H628" s="14">
        <v>48</v>
      </c>
      <c r="I628" s="14">
        <v>0.46800000000000003</v>
      </c>
      <c r="J628" s="14">
        <v>0.504</v>
      </c>
      <c r="K628" s="14">
        <v>2.8000000000000001E-2</v>
      </c>
      <c r="L628" s="14">
        <v>7264340</v>
      </c>
      <c r="M628" s="14">
        <v>8.8999999999999996E-2</v>
      </c>
    </row>
    <row r="629" spans="1:13" ht="14.4">
      <c r="A629" s="18" t="str">
        <f t="shared" si="9"/>
        <v>Cameroon-Africa 2003</v>
      </c>
      <c r="B629" s="8" t="s">
        <v>111</v>
      </c>
      <c r="C629" s="8" t="s">
        <v>78</v>
      </c>
      <c r="D629" s="9" t="s">
        <v>65</v>
      </c>
      <c r="E629" s="14">
        <v>4.1000000000000002E-2</v>
      </c>
      <c r="F629" s="14">
        <v>8.4000000000000005E-2</v>
      </c>
      <c r="G629" s="14">
        <v>53</v>
      </c>
      <c r="H629" s="14">
        <v>51</v>
      </c>
      <c r="I629" s="14">
        <v>0.44700000000000001</v>
      </c>
      <c r="J629" s="14">
        <v>0.52</v>
      </c>
      <c r="K629" s="14">
        <v>3.3000000000000002E-2</v>
      </c>
      <c r="L629" s="14">
        <v>17223277</v>
      </c>
      <c r="M629" s="14">
        <v>0.47299999999999998</v>
      </c>
    </row>
    <row r="630" spans="1:13" ht="14.4">
      <c r="A630" s="18" t="str">
        <f t="shared" si="9"/>
        <v>Central African Republic-Africa 2003</v>
      </c>
      <c r="B630" s="8" t="s">
        <v>114</v>
      </c>
      <c r="C630" s="8" t="s">
        <v>78</v>
      </c>
      <c r="D630" s="9" t="s">
        <v>65</v>
      </c>
      <c r="E630" s="14">
        <v>3.7999999999999999E-2</v>
      </c>
      <c r="F630" s="14">
        <v>0.112</v>
      </c>
      <c r="G630" s="14">
        <v>46</v>
      </c>
      <c r="H630" s="14">
        <v>43</v>
      </c>
      <c r="I630" s="14">
        <v>0.42099999999999999</v>
      </c>
      <c r="J630" s="14">
        <v>0.53900000000000003</v>
      </c>
      <c r="K630" s="14">
        <v>0.04</v>
      </c>
      <c r="L630" s="14">
        <v>3829636</v>
      </c>
      <c r="M630" s="14">
        <v>0.379</v>
      </c>
    </row>
    <row r="631" spans="1:13" ht="14.4">
      <c r="A631" s="18" t="str">
        <f t="shared" si="9"/>
        <v>Chad-Africa 2003</v>
      </c>
      <c r="B631" s="8" t="s">
        <v>115</v>
      </c>
      <c r="C631" s="8" t="s">
        <v>78</v>
      </c>
      <c r="D631" s="9" t="s">
        <v>65</v>
      </c>
      <c r="E631" s="14">
        <v>0.05</v>
      </c>
      <c r="F631" s="14">
        <v>0.10299999999999999</v>
      </c>
      <c r="G631" s="14">
        <v>48</v>
      </c>
      <c r="H631" s="14">
        <v>46</v>
      </c>
      <c r="I631" s="14">
        <v>0.49199999999999999</v>
      </c>
      <c r="J631" s="14">
        <v>0.48099999999999998</v>
      </c>
      <c r="K631" s="14">
        <v>2.7E-2</v>
      </c>
      <c r="L631" s="14">
        <v>9311234</v>
      </c>
      <c r="M631" s="14">
        <v>0.217</v>
      </c>
    </row>
    <row r="632" spans="1:13" ht="14.4">
      <c r="A632" s="18" t="str">
        <f t="shared" si="9"/>
        <v>Comoros-Africa 2003</v>
      </c>
      <c r="B632" s="8" t="s">
        <v>119</v>
      </c>
      <c r="C632" s="8" t="s">
        <v>78</v>
      </c>
      <c r="D632" s="9" t="s">
        <v>65</v>
      </c>
      <c r="E632" s="14">
        <v>3.9E-2</v>
      </c>
      <c r="F632" s="14">
        <v>7.1999999999999995E-2</v>
      </c>
      <c r="G632" s="14">
        <v>60</v>
      </c>
      <c r="H632" s="14">
        <v>57</v>
      </c>
      <c r="I632" s="14">
        <v>0.41399999999999998</v>
      </c>
      <c r="J632" s="14">
        <v>0.55600000000000005</v>
      </c>
      <c r="K632" s="14">
        <v>0.03</v>
      </c>
      <c r="L632" s="14">
        <v>570491</v>
      </c>
      <c r="M632" s="14">
        <v>0.27900000000000003</v>
      </c>
    </row>
    <row r="633" spans="1:13" ht="14.4">
      <c r="A633" s="18" t="str">
        <f t="shared" si="9"/>
        <v>Congo (Kinshasa)-Africa 2003</v>
      </c>
      <c r="B633" s="8" t="s">
        <v>121</v>
      </c>
      <c r="C633" s="8" t="s">
        <v>78</v>
      </c>
      <c r="D633" s="9" t="s">
        <v>65</v>
      </c>
      <c r="E633" s="14">
        <v>4.7E-2</v>
      </c>
      <c r="F633" s="14">
        <v>0.111</v>
      </c>
      <c r="G633" s="14">
        <v>49</v>
      </c>
      <c r="H633" s="14">
        <v>46</v>
      </c>
      <c r="I633" s="14">
        <v>0.46400000000000002</v>
      </c>
      <c r="J633" s="14">
        <v>0.50800000000000001</v>
      </c>
      <c r="K633" s="14">
        <v>2.8000000000000001E-2</v>
      </c>
      <c r="L633" s="14">
        <v>50972323</v>
      </c>
      <c r="M633" s="14">
        <v>0.36499999999999999</v>
      </c>
    </row>
    <row r="634" spans="1:13" ht="14.4">
      <c r="A634" s="18" t="str">
        <f t="shared" si="9"/>
        <v>Congo (Brazzaville)-Africa 2003</v>
      </c>
      <c r="B634" s="8" t="s">
        <v>120</v>
      </c>
      <c r="C634" s="8" t="s">
        <v>78</v>
      </c>
      <c r="D634" s="9" t="s">
        <v>65</v>
      </c>
      <c r="E634" s="14">
        <v>3.9E-2</v>
      </c>
      <c r="F634" s="14">
        <v>7.0000000000000007E-2</v>
      </c>
      <c r="G634" s="14">
        <v>54</v>
      </c>
      <c r="H634" s="14">
        <v>52</v>
      </c>
      <c r="I634" s="14">
        <v>0.42099999999999999</v>
      </c>
      <c r="J634" s="14">
        <v>0.54400000000000004</v>
      </c>
      <c r="K634" s="14">
        <v>3.5999999999999997E-2</v>
      </c>
      <c r="L634" s="14">
        <v>3363418</v>
      </c>
      <c r="M634" s="14">
        <v>0.60099999999999998</v>
      </c>
    </row>
    <row r="635" spans="1:13" ht="14.4">
      <c r="A635" s="18" t="str">
        <f t="shared" si="9"/>
        <v>Cote d'Ivoire-Africa 2003</v>
      </c>
      <c r="B635" s="8" t="s">
        <v>123</v>
      </c>
      <c r="C635" s="8" t="s">
        <v>78</v>
      </c>
      <c r="D635" s="9" t="s">
        <v>65</v>
      </c>
      <c r="E635" s="14">
        <v>3.6999999999999998E-2</v>
      </c>
      <c r="F635" s="14">
        <v>9.4E-2</v>
      </c>
      <c r="G635" s="14">
        <v>47</v>
      </c>
      <c r="H635" s="14">
        <v>46</v>
      </c>
      <c r="I635" s="14">
        <v>0.42199999999999999</v>
      </c>
      <c r="J635" s="14">
        <v>0.54800000000000004</v>
      </c>
      <c r="K635" s="14">
        <v>2.9000000000000001E-2</v>
      </c>
      <c r="L635" s="14">
        <v>16909801</v>
      </c>
      <c r="M635" s="14">
        <v>0.45500000000000002</v>
      </c>
    </row>
    <row r="636" spans="1:13" ht="14.4">
      <c r="A636" s="18" t="str">
        <f t="shared" si="9"/>
        <v>Djibouti-Africa 2003</v>
      </c>
      <c r="B636" s="8" t="s">
        <v>130</v>
      </c>
      <c r="C636" s="8" t="s">
        <v>78</v>
      </c>
      <c r="D636" s="9" t="s">
        <v>65</v>
      </c>
      <c r="E636" s="14">
        <v>2.9000000000000001E-2</v>
      </c>
      <c r="F636" s="14">
        <v>7.4999999999999997E-2</v>
      </c>
      <c r="G636" s="14">
        <v>59</v>
      </c>
      <c r="H636" s="14">
        <v>56</v>
      </c>
      <c r="I636" s="14">
        <v>0.39</v>
      </c>
      <c r="J636" s="14">
        <v>0.57799999999999996</v>
      </c>
      <c r="K636" s="14">
        <v>3.2000000000000001E-2</v>
      </c>
      <c r="L636" s="14">
        <v>755085</v>
      </c>
      <c r="M636" s="14">
        <v>0.76700000000000002</v>
      </c>
    </row>
    <row r="637" spans="1:13" ht="14.4">
      <c r="A637" s="18" t="str">
        <f t="shared" si="9"/>
        <v>Egypt-Africa 2003</v>
      </c>
      <c r="B637" s="8" t="s">
        <v>134</v>
      </c>
      <c r="C637" s="8" t="s">
        <v>78</v>
      </c>
      <c r="D637" s="9" t="s">
        <v>65</v>
      </c>
      <c r="E637" s="14">
        <v>2.4E-2</v>
      </c>
      <c r="F637" s="14">
        <v>2.9000000000000001E-2</v>
      </c>
      <c r="G637" s="14">
        <v>72</v>
      </c>
      <c r="H637" s="14">
        <v>67</v>
      </c>
      <c r="I637" s="14">
        <v>0.33500000000000002</v>
      </c>
      <c r="J637" s="14">
        <v>0.61</v>
      </c>
      <c r="K637" s="14">
        <v>5.3999999999999999E-2</v>
      </c>
      <c r="L637" s="14">
        <v>69432477</v>
      </c>
      <c r="M637" s="14">
        <v>0.42899999999999999</v>
      </c>
    </row>
    <row r="638" spans="1:13" ht="14.4">
      <c r="A638" s="18" t="str">
        <f t="shared" si="9"/>
        <v>Equatorial Guinea-Africa 2003</v>
      </c>
      <c r="B638" s="8" t="s">
        <v>136</v>
      </c>
      <c r="C638" s="8" t="s">
        <v>78</v>
      </c>
      <c r="D638" s="9" t="s">
        <v>65</v>
      </c>
      <c r="E638" s="14">
        <v>3.7999999999999999E-2</v>
      </c>
      <c r="F638" s="14">
        <v>9.1999999999999998E-2</v>
      </c>
      <c r="G638" s="14">
        <v>49</v>
      </c>
      <c r="H638" s="14">
        <v>47</v>
      </c>
      <c r="I638" s="14">
        <v>0.41499999999999998</v>
      </c>
      <c r="J638" s="14">
        <v>0.55100000000000005</v>
      </c>
      <c r="K638" s="14">
        <v>3.4000000000000002E-2</v>
      </c>
      <c r="L638" s="14">
        <v>568552</v>
      </c>
      <c r="M638" s="14">
        <v>0.38800000000000001</v>
      </c>
    </row>
    <row r="639" spans="1:13" ht="14.4">
      <c r="A639" s="18" t="str">
        <f t="shared" si="9"/>
        <v>Eritrea-Africa 2003</v>
      </c>
      <c r="B639" s="8" t="s">
        <v>137</v>
      </c>
      <c r="C639" s="8" t="s">
        <v>78</v>
      </c>
      <c r="D639" s="9" t="s">
        <v>65</v>
      </c>
      <c r="E639" s="14">
        <v>0.04</v>
      </c>
      <c r="F639" s="14">
        <v>5.0999999999999997E-2</v>
      </c>
      <c r="G639" s="14">
        <v>60</v>
      </c>
      <c r="H639" s="14">
        <v>55</v>
      </c>
      <c r="I639" s="14">
        <v>0.44600000000000001</v>
      </c>
      <c r="J639" s="14">
        <v>0.53500000000000003</v>
      </c>
      <c r="K639" s="14">
        <v>1.9E-2</v>
      </c>
      <c r="L639" s="14">
        <v>4472533</v>
      </c>
      <c r="M639" s="14">
        <v>0.183</v>
      </c>
    </row>
    <row r="640" spans="1:13" ht="14.4">
      <c r="A640" s="18" t="str">
        <f t="shared" si="9"/>
        <v>Ethiopia-Africa 2003</v>
      </c>
      <c r="B640" s="8" t="s">
        <v>139</v>
      </c>
      <c r="C640" s="8" t="s">
        <v>78</v>
      </c>
      <c r="D640" s="9" t="s">
        <v>65</v>
      </c>
      <c r="E640" s="14">
        <v>4.1000000000000002E-2</v>
      </c>
      <c r="F640" s="14">
        <v>7.9000000000000001E-2</v>
      </c>
      <c r="G640" s="14">
        <v>55</v>
      </c>
      <c r="H640" s="14">
        <v>54</v>
      </c>
      <c r="I640" s="14">
        <v>0.46500000000000002</v>
      </c>
      <c r="J640" s="14">
        <v>0.504</v>
      </c>
      <c r="K640" s="14">
        <v>3.1E-2</v>
      </c>
      <c r="L640" s="14">
        <v>71989666</v>
      </c>
      <c r="M640" s="14">
        <v>0.153</v>
      </c>
    </row>
    <row r="641" spans="1:13" ht="14.4">
      <c r="A641" s="18" t="str">
        <f t="shared" si="9"/>
        <v>Gabon-Africa 2003</v>
      </c>
      <c r="B641" s="8" t="s">
        <v>145</v>
      </c>
      <c r="C641" s="8" t="s">
        <v>78</v>
      </c>
      <c r="D641" s="9" t="s">
        <v>65</v>
      </c>
      <c r="E641" s="14">
        <v>3.3000000000000002E-2</v>
      </c>
      <c r="F641" s="14">
        <v>5.2999999999999999E-2</v>
      </c>
      <c r="G641" s="14">
        <v>61</v>
      </c>
      <c r="H641" s="14">
        <v>58</v>
      </c>
      <c r="I641" s="14">
        <v>0.39900000000000002</v>
      </c>
      <c r="J641" s="14">
        <v>0.54300000000000004</v>
      </c>
      <c r="K641" s="14">
        <v>5.7000000000000002E-2</v>
      </c>
      <c r="L641" s="14">
        <v>1315820</v>
      </c>
      <c r="M641" s="14">
        <v>0.82199999999999995</v>
      </c>
    </row>
    <row r="642" spans="1:13" ht="14.4">
      <c r="A642" s="18" t="str">
        <f t="shared" si="9"/>
        <v>Gambia, The-Africa 2003</v>
      </c>
      <c r="B642" s="8" t="s">
        <v>146</v>
      </c>
      <c r="C642" s="8" t="s">
        <v>78</v>
      </c>
      <c r="D642" s="9" t="s">
        <v>65</v>
      </c>
      <c r="E642" s="14">
        <v>4.4999999999999998E-2</v>
      </c>
      <c r="F642" s="14">
        <v>5.8999999999999997E-2</v>
      </c>
      <c r="G642" s="14">
        <v>57</v>
      </c>
      <c r="H642" s="14">
        <v>55</v>
      </c>
      <c r="I642" s="14">
        <v>0.45900000000000002</v>
      </c>
      <c r="J642" s="14">
        <v>0.51500000000000001</v>
      </c>
      <c r="K642" s="14">
        <v>2.5999999999999999E-2</v>
      </c>
      <c r="L642" s="14">
        <v>1348548</v>
      </c>
      <c r="M642" s="14">
        <v>0.50600000000000001</v>
      </c>
    </row>
    <row r="643" spans="1:13" ht="14.4">
      <c r="A643" s="18" t="str">
        <f t="shared" ref="A643:A706" si="10">CONCATENATE(B643," ",D643)</f>
        <v>Ghana-Africa 2003</v>
      </c>
      <c r="B643" s="8" t="s">
        <v>149</v>
      </c>
      <c r="C643" s="8" t="s">
        <v>78</v>
      </c>
      <c r="D643" s="9" t="s">
        <v>65</v>
      </c>
      <c r="E643" s="14">
        <v>3.4000000000000002E-2</v>
      </c>
      <c r="F643" s="14">
        <v>0.06</v>
      </c>
      <c r="G643" s="14">
        <v>59</v>
      </c>
      <c r="H643" s="14">
        <v>57</v>
      </c>
      <c r="I643" s="14">
        <v>0.40699999999999997</v>
      </c>
      <c r="J643" s="14">
        <v>0.56100000000000005</v>
      </c>
      <c r="K643" s="14">
        <v>3.2000000000000001E-2</v>
      </c>
      <c r="L643" s="14">
        <v>20301686</v>
      </c>
      <c r="M643" s="14">
        <v>0.46</v>
      </c>
    </row>
    <row r="644" spans="1:13" ht="14.4">
      <c r="A644" s="18" t="str">
        <f t="shared" si="10"/>
        <v>Guinea-Africa 2003</v>
      </c>
      <c r="B644" s="8" t="s">
        <v>155</v>
      </c>
      <c r="C644" s="8" t="s">
        <v>78</v>
      </c>
      <c r="D644" s="9" t="s">
        <v>65</v>
      </c>
      <c r="E644" s="14">
        <v>4.1000000000000002E-2</v>
      </c>
      <c r="F644" s="14">
        <v>9.1999999999999998E-2</v>
      </c>
      <c r="G644" s="14">
        <v>52</v>
      </c>
      <c r="H644" s="14">
        <v>52</v>
      </c>
      <c r="I644" s="14">
        <v>0.438</v>
      </c>
      <c r="J644" s="14">
        <v>0.52900000000000003</v>
      </c>
      <c r="K644" s="14">
        <v>3.3000000000000002E-2</v>
      </c>
      <c r="L644" s="14">
        <v>9204581</v>
      </c>
      <c r="M644" s="14">
        <v>0.32100000000000001</v>
      </c>
    </row>
    <row r="645" spans="1:13" ht="14.4">
      <c r="A645" s="18" t="str">
        <f t="shared" si="10"/>
        <v>Guinea-Bissau-Africa 2003</v>
      </c>
      <c r="B645" s="8" t="s">
        <v>156</v>
      </c>
      <c r="C645" s="8" t="s">
        <v>78</v>
      </c>
      <c r="D645" s="9" t="s">
        <v>65</v>
      </c>
      <c r="E645" s="14">
        <v>4.1000000000000002E-2</v>
      </c>
      <c r="F645" s="14">
        <v>0.10100000000000001</v>
      </c>
      <c r="G645" s="14">
        <v>53</v>
      </c>
      <c r="H645" s="14">
        <v>51</v>
      </c>
      <c r="I645" s="14">
        <v>0.43099999999999999</v>
      </c>
      <c r="J645" s="14">
        <v>0.53900000000000003</v>
      </c>
      <c r="K645" s="14">
        <v>0.03</v>
      </c>
      <c r="L645" s="14">
        <v>1360559</v>
      </c>
      <c r="M645" s="14">
        <v>0.39200000000000002</v>
      </c>
    </row>
    <row r="646" spans="1:13" ht="14.4">
      <c r="A646" s="18" t="str">
        <f t="shared" si="10"/>
        <v>Kenya-Africa 2003</v>
      </c>
      <c r="B646" s="8" t="s">
        <v>175</v>
      </c>
      <c r="C646" s="8" t="s">
        <v>78</v>
      </c>
      <c r="D646" s="9" t="s">
        <v>65</v>
      </c>
      <c r="E646" s="14">
        <v>3.9E-2</v>
      </c>
      <c r="F646" s="14">
        <v>6.5000000000000002E-2</v>
      </c>
      <c r="G646" s="14">
        <v>54</v>
      </c>
      <c r="H646" s="14">
        <v>52</v>
      </c>
      <c r="I646" s="14">
        <v>0.432</v>
      </c>
      <c r="J646" s="14">
        <v>0.54100000000000004</v>
      </c>
      <c r="K646" s="14">
        <v>2.8000000000000001E-2</v>
      </c>
      <c r="L646" s="14">
        <v>33905011</v>
      </c>
      <c r="M646" s="14">
        <v>0.20899999999999999</v>
      </c>
    </row>
    <row r="647" spans="1:13" ht="14.4">
      <c r="A647" s="18" t="str">
        <f t="shared" si="10"/>
        <v>Lesotho-Africa 2003</v>
      </c>
      <c r="B647" s="8" t="s">
        <v>183</v>
      </c>
      <c r="C647" s="8" t="s">
        <v>78</v>
      </c>
      <c r="D647" s="9" t="s">
        <v>65</v>
      </c>
      <c r="E647" s="14">
        <v>0.03</v>
      </c>
      <c r="F647" s="14">
        <v>8.3000000000000004E-2</v>
      </c>
      <c r="G647" s="14">
        <v>44</v>
      </c>
      <c r="H647" s="14">
        <v>44</v>
      </c>
      <c r="I647" s="14">
        <v>0.40400000000000003</v>
      </c>
      <c r="J647" s="14">
        <v>0.55000000000000004</v>
      </c>
      <c r="K647" s="14">
        <v>4.5999999999999999E-2</v>
      </c>
      <c r="L647" s="14">
        <v>1898757</v>
      </c>
      <c r="M647" s="14">
        <v>0.21099999999999999</v>
      </c>
    </row>
    <row r="648" spans="1:13" ht="14.4">
      <c r="A648" s="18" t="str">
        <f t="shared" si="10"/>
        <v>Liberia-Africa 2003</v>
      </c>
      <c r="B648" s="8" t="s">
        <v>184</v>
      </c>
      <c r="C648" s="8" t="s">
        <v>78</v>
      </c>
      <c r="D648" s="9" t="s">
        <v>65</v>
      </c>
      <c r="E648" s="14">
        <v>4.1000000000000002E-2</v>
      </c>
      <c r="F648" s="14">
        <v>9.7000000000000003E-2</v>
      </c>
      <c r="G648" s="14">
        <v>54</v>
      </c>
      <c r="H648" s="14">
        <v>53</v>
      </c>
      <c r="I648" s="14">
        <v>0.432</v>
      </c>
      <c r="J648" s="14">
        <v>0.53700000000000003</v>
      </c>
      <c r="K648" s="14">
        <v>0.03</v>
      </c>
      <c r="L648" s="14">
        <v>3124222</v>
      </c>
      <c r="M648" s="14">
        <v>0.45400000000000001</v>
      </c>
    </row>
    <row r="649" spans="1:13" ht="14.4">
      <c r="A649" s="18" t="str">
        <f t="shared" si="10"/>
        <v>Libya-Africa 2003</v>
      </c>
      <c r="B649" s="8" t="s">
        <v>185</v>
      </c>
      <c r="C649" s="8" t="s">
        <v>78</v>
      </c>
      <c r="D649" s="9" t="s">
        <v>65</v>
      </c>
      <c r="E649" s="14">
        <v>2.3E-2</v>
      </c>
      <c r="F649" s="14">
        <v>2.1999999999999999E-2</v>
      </c>
      <c r="G649" s="14">
        <v>75</v>
      </c>
      <c r="H649" s="14">
        <v>71</v>
      </c>
      <c r="I649" s="14">
        <v>0.315</v>
      </c>
      <c r="J649" s="14">
        <v>0.64400000000000002</v>
      </c>
      <c r="K649" s="14">
        <v>4.1000000000000002E-2</v>
      </c>
      <c r="L649" s="14">
        <v>5422612</v>
      </c>
      <c r="M649" s="14">
        <v>0.76700000000000002</v>
      </c>
    </row>
    <row r="650" spans="1:13" ht="14.4">
      <c r="A650" s="18" t="str">
        <f t="shared" si="10"/>
        <v>Madagascar-Africa 2003</v>
      </c>
      <c r="B650" s="8" t="s">
        <v>190</v>
      </c>
      <c r="C650" s="8" t="s">
        <v>78</v>
      </c>
      <c r="D650" s="9" t="s">
        <v>65</v>
      </c>
      <c r="E650" s="14">
        <v>3.9E-2</v>
      </c>
      <c r="F650" s="14">
        <v>6.0999999999999999E-2</v>
      </c>
      <c r="G650" s="14">
        <v>62</v>
      </c>
      <c r="H650" s="14">
        <v>59</v>
      </c>
      <c r="I650" s="14">
        <v>0.45200000000000001</v>
      </c>
      <c r="J650" s="14">
        <v>0.51800000000000002</v>
      </c>
      <c r="K650" s="14">
        <v>2.9000000000000001E-2</v>
      </c>
      <c r="L650" s="14">
        <v>17245275</v>
      </c>
      <c r="M650" s="14">
        <v>0.27900000000000003</v>
      </c>
    </row>
    <row r="651" spans="1:13" ht="14.4">
      <c r="A651" s="18" t="str">
        <f t="shared" si="10"/>
        <v>Malawi-Africa 2003</v>
      </c>
      <c r="B651" s="8" t="s">
        <v>191</v>
      </c>
      <c r="C651" s="8" t="s">
        <v>78</v>
      </c>
      <c r="D651" s="9" t="s">
        <v>65</v>
      </c>
      <c r="E651" s="14">
        <v>4.2999999999999997E-2</v>
      </c>
      <c r="F651" s="14">
        <v>8.4000000000000005E-2</v>
      </c>
      <c r="G651" s="14">
        <v>47</v>
      </c>
      <c r="H651" s="14">
        <v>47</v>
      </c>
      <c r="I651" s="14">
        <v>0.46100000000000002</v>
      </c>
      <c r="J651" s="14">
        <v>0.50900000000000001</v>
      </c>
      <c r="K651" s="14">
        <v>0.03</v>
      </c>
      <c r="L651" s="14">
        <v>12238739</v>
      </c>
      <c r="M651" s="14">
        <v>0.14899999999999999</v>
      </c>
    </row>
    <row r="652" spans="1:13" ht="14.4">
      <c r="A652" s="18" t="str">
        <f t="shared" si="10"/>
        <v>Mali-Africa 2003</v>
      </c>
      <c r="B652" s="8" t="s">
        <v>194</v>
      </c>
      <c r="C652" s="8" t="s">
        <v>78</v>
      </c>
      <c r="D652" s="9" t="s">
        <v>65</v>
      </c>
      <c r="E652" s="14">
        <v>4.8000000000000001E-2</v>
      </c>
      <c r="F652" s="14">
        <v>0.105</v>
      </c>
      <c r="G652" s="14">
        <v>50</v>
      </c>
      <c r="H652" s="14">
        <v>51</v>
      </c>
      <c r="I652" s="14">
        <v>0.46200000000000002</v>
      </c>
      <c r="J652" s="14">
        <v>0.50600000000000001</v>
      </c>
      <c r="K652" s="14">
        <v>3.2000000000000001E-2</v>
      </c>
      <c r="L652" s="14">
        <v>11219737</v>
      </c>
      <c r="M652" s="14">
        <v>0.30499999999999999</v>
      </c>
    </row>
    <row r="653" spans="1:13" ht="14.4">
      <c r="A653" s="18" t="str">
        <f t="shared" si="10"/>
        <v>Mauritania-Africa 2003</v>
      </c>
      <c r="B653" s="8" t="s">
        <v>197</v>
      </c>
      <c r="C653" s="8" t="s">
        <v>78</v>
      </c>
      <c r="D653" s="9" t="s">
        <v>65</v>
      </c>
      <c r="E653" s="14">
        <v>3.6999999999999998E-2</v>
      </c>
      <c r="F653" s="14">
        <v>7.5999999999999998E-2</v>
      </c>
      <c r="G653" s="14">
        <v>62</v>
      </c>
      <c r="H653" s="14">
        <v>59</v>
      </c>
      <c r="I653" s="14">
        <v>0.42</v>
      </c>
      <c r="J653" s="14">
        <v>0.54800000000000004</v>
      </c>
      <c r="K653" s="14">
        <v>3.2000000000000001E-2</v>
      </c>
      <c r="L653" s="14">
        <v>2965667</v>
      </c>
      <c r="M653" s="14">
        <v>0.51600000000000001</v>
      </c>
    </row>
    <row r="654" spans="1:13" ht="14.4">
      <c r="A654" s="18" t="str">
        <f t="shared" si="10"/>
        <v>Mauritius-Africa 2003</v>
      </c>
      <c r="B654" s="8" t="s">
        <v>198</v>
      </c>
      <c r="C654" s="8" t="s">
        <v>78</v>
      </c>
      <c r="D654" s="9" t="s">
        <v>65</v>
      </c>
      <c r="E654" s="14">
        <v>1.6E-2</v>
      </c>
      <c r="F654" s="14">
        <v>1.4E-2</v>
      </c>
      <c r="G654" s="14">
        <v>76</v>
      </c>
      <c r="H654" s="14">
        <v>69</v>
      </c>
      <c r="I654" s="14">
        <v>0.249</v>
      </c>
      <c r="J654" s="14">
        <v>0.68700000000000006</v>
      </c>
      <c r="K654" s="14">
        <v>6.4000000000000001E-2</v>
      </c>
      <c r="L654" s="14">
        <v>1222811</v>
      </c>
      <c r="M654" s="14">
        <v>0.42</v>
      </c>
    </row>
    <row r="655" spans="1:13" ht="14.4">
      <c r="A655" s="18" t="str">
        <f t="shared" si="10"/>
        <v>Morocco-Africa 2003</v>
      </c>
      <c r="B655" s="8" t="s">
        <v>205</v>
      </c>
      <c r="C655" s="8" t="s">
        <v>78</v>
      </c>
      <c r="D655" s="9" t="s">
        <v>65</v>
      </c>
      <c r="E655" s="14">
        <v>2.1000000000000001E-2</v>
      </c>
      <c r="F655" s="14">
        <v>3.7999999999999999E-2</v>
      </c>
      <c r="G655" s="14">
        <v>70</v>
      </c>
      <c r="H655" s="14">
        <v>67</v>
      </c>
      <c r="I655" s="14">
        <v>0.32</v>
      </c>
      <c r="J655" s="14">
        <v>0.63100000000000001</v>
      </c>
      <c r="K655" s="14">
        <v>4.9000000000000002E-2</v>
      </c>
      <c r="L655" s="14">
        <v>29586937</v>
      </c>
      <c r="M655" s="14">
        <v>0.54300000000000004</v>
      </c>
    </row>
    <row r="656" spans="1:13" ht="14.4">
      <c r="A656" s="18" t="str">
        <f t="shared" si="10"/>
        <v>Mozambique-Africa 2003</v>
      </c>
      <c r="B656" s="8" t="s">
        <v>206</v>
      </c>
      <c r="C656" s="8" t="s">
        <v>78</v>
      </c>
      <c r="D656" s="9" t="s">
        <v>65</v>
      </c>
      <c r="E656" s="14">
        <v>4.4999999999999998E-2</v>
      </c>
      <c r="F656" s="14">
        <v>9.9000000000000005E-2</v>
      </c>
      <c r="G656" s="14">
        <v>49</v>
      </c>
      <c r="H656" s="14">
        <v>46</v>
      </c>
      <c r="I656" s="14">
        <v>0.44400000000000001</v>
      </c>
      <c r="J656" s="14">
        <v>0.52500000000000002</v>
      </c>
      <c r="K656" s="14">
        <v>3.2000000000000001E-2</v>
      </c>
      <c r="L656" s="14">
        <v>19873460</v>
      </c>
      <c r="M656" s="14">
        <v>0.29599999999999999</v>
      </c>
    </row>
    <row r="657" spans="1:13" ht="14.4">
      <c r="A657" s="18" t="str">
        <f t="shared" si="10"/>
        <v>Namibia-Africa 2003</v>
      </c>
      <c r="B657" s="8" t="s">
        <v>208</v>
      </c>
      <c r="C657" s="8" t="s">
        <v>78</v>
      </c>
      <c r="D657" s="9" t="s">
        <v>65</v>
      </c>
      <c r="E657" s="14">
        <v>0.03</v>
      </c>
      <c r="F657" s="14">
        <v>4.9000000000000002E-2</v>
      </c>
      <c r="G657" s="14">
        <v>56</v>
      </c>
      <c r="H657" s="14">
        <v>52</v>
      </c>
      <c r="I657" s="14">
        <v>0.40100000000000002</v>
      </c>
      <c r="J657" s="14">
        <v>0.56499999999999995</v>
      </c>
      <c r="K657" s="14">
        <v>3.3000000000000002E-2</v>
      </c>
      <c r="L657" s="14">
        <v>1981237</v>
      </c>
      <c r="M657" s="14">
        <v>0.34699999999999998</v>
      </c>
    </row>
    <row r="658" spans="1:13" ht="14.4">
      <c r="A658" s="18" t="str">
        <f t="shared" si="10"/>
        <v>Niger-Africa 2003</v>
      </c>
      <c r="B658" s="8" t="s">
        <v>214</v>
      </c>
      <c r="C658" s="8" t="s">
        <v>78</v>
      </c>
      <c r="D658" s="9" t="s">
        <v>65</v>
      </c>
      <c r="E658" s="14">
        <v>5.1999999999999998E-2</v>
      </c>
      <c r="F658" s="14">
        <v>0.09</v>
      </c>
      <c r="G658" s="14">
        <v>53</v>
      </c>
      <c r="H658" s="14">
        <v>53</v>
      </c>
      <c r="I658" s="14">
        <v>0.48599999999999999</v>
      </c>
      <c r="J658" s="14">
        <v>0.48899999999999999</v>
      </c>
      <c r="K658" s="14">
        <v>2.5000000000000001E-2</v>
      </c>
      <c r="L658" s="14">
        <v>12254040</v>
      </c>
      <c r="M658" s="14">
        <v>0.16500000000000001</v>
      </c>
    </row>
    <row r="659" spans="1:13" ht="14.4">
      <c r="A659" s="18" t="str">
        <f t="shared" si="10"/>
        <v>Nigeria-Africa 2003</v>
      </c>
      <c r="B659" s="8" t="s">
        <v>215</v>
      </c>
      <c r="C659" s="8" t="s">
        <v>78</v>
      </c>
      <c r="D659" s="9" t="s">
        <v>65</v>
      </c>
      <c r="E659" s="14">
        <v>4.2999999999999997E-2</v>
      </c>
      <c r="F659" s="14">
        <v>0.10299999999999999</v>
      </c>
      <c r="G659" s="14">
        <v>48</v>
      </c>
      <c r="H659" s="14">
        <v>47</v>
      </c>
      <c r="I659" s="14">
        <v>0.435</v>
      </c>
      <c r="J659" s="14">
        <v>0.53800000000000003</v>
      </c>
      <c r="K659" s="14">
        <v>2.8000000000000001E-2</v>
      </c>
      <c r="L659" s="14">
        <v>132550146</v>
      </c>
      <c r="M659" s="14">
        <v>0.374</v>
      </c>
    </row>
    <row r="660" spans="1:13" ht="14.4">
      <c r="A660" s="18" t="str">
        <f t="shared" si="10"/>
        <v>Rwanda-Africa 2003</v>
      </c>
      <c r="B660" s="8" t="s">
        <v>232</v>
      </c>
      <c r="C660" s="8" t="s">
        <v>78</v>
      </c>
      <c r="D660" s="9" t="s">
        <v>65</v>
      </c>
      <c r="E660" s="14">
        <v>3.9E-2</v>
      </c>
      <c r="F660" s="14">
        <v>8.3000000000000004E-2</v>
      </c>
      <c r="G660" s="14">
        <v>53</v>
      </c>
      <c r="H660" s="14">
        <v>51</v>
      </c>
      <c r="I660" s="14">
        <v>0.45200000000000001</v>
      </c>
      <c r="J660" s="14">
        <v>0.52100000000000002</v>
      </c>
      <c r="K660" s="14">
        <v>2.7E-2</v>
      </c>
      <c r="L660" s="14">
        <v>9126167</v>
      </c>
      <c r="M660" s="14">
        <v>0.17599999999999999</v>
      </c>
    </row>
    <row r="661" spans="1:13" ht="14.4">
      <c r="A661" s="18" t="str">
        <f t="shared" si="10"/>
        <v>Sao Tome and Principe-Africa 2003</v>
      </c>
      <c r="B661" s="8" t="s">
        <v>235</v>
      </c>
      <c r="C661" s="8" t="s">
        <v>78</v>
      </c>
      <c r="D661" s="9" t="s">
        <v>65</v>
      </c>
      <c r="E661" s="14">
        <v>3.6999999999999998E-2</v>
      </c>
      <c r="F661" s="14">
        <v>5.1999999999999998E-2</v>
      </c>
      <c r="G661" s="14">
        <v>66</v>
      </c>
      <c r="H661" s="14">
        <v>62</v>
      </c>
      <c r="I661" s="14">
        <v>0.42599999999999999</v>
      </c>
      <c r="J661" s="14">
        <v>0.53400000000000003</v>
      </c>
      <c r="K661" s="14">
        <v>0.04</v>
      </c>
      <c r="L661" s="14">
        <v>147455</v>
      </c>
      <c r="M661" s="14">
        <v>0.56299999999999994</v>
      </c>
    </row>
    <row r="662" spans="1:13" ht="14.4">
      <c r="A662" s="18" t="str">
        <f t="shared" si="10"/>
        <v>Senegal-Africa 2003</v>
      </c>
      <c r="B662" s="8" t="s">
        <v>237</v>
      </c>
      <c r="C662" s="8" t="s">
        <v>78</v>
      </c>
      <c r="D662" s="9" t="s">
        <v>65</v>
      </c>
      <c r="E662" s="14">
        <v>3.9E-2</v>
      </c>
      <c r="F662" s="14">
        <v>6.2E-2</v>
      </c>
      <c r="G662" s="14">
        <v>61</v>
      </c>
      <c r="H662" s="14">
        <v>58</v>
      </c>
      <c r="I662" s="14">
        <v>0.44500000000000001</v>
      </c>
      <c r="J662" s="14">
        <v>0.52400000000000002</v>
      </c>
      <c r="K662" s="14">
        <v>3.2000000000000001E-2</v>
      </c>
      <c r="L662" s="14">
        <v>10673535</v>
      </c>
      <c r="M662" s="14">
        <v>0.40799999999999997</v>
      </c>
    </row>
    <row r="663" spans="1:13" ht="14.4">
      <c r="A663" s="18" t="str">
        <f t="shared" si="10"/>
        <v>Seychelles-Africa 2003</v>
      </c>
      <c r="B663" s="8" t="s">
        <v>239</v>
      </c>
      <c r="C663" s="8" t="s">
        <v>78</v>
      </c>
      <c r="D663" s="9" t="s">
        <v>65</v>
      </c>
      <c r="E663" s="14">
        <v>1.7999999999999999E-2</v>
      </c>
      <c r="F663" s="14">
        <v>1.2E-2</v>
      </c>
      <c r="G663" s="14">
        <v>76</v>
      </c>
      <c r="H663" s="14">
        <v>66</v>
      </c>
      <c r="I663" s="14">
        <v>0.25800000000000001</v>
      </c>
      <c r="J663" s="14">
        <v>0.66400000000000003</v>
      </c>
      <c r="K663" s="14">
        <v>7.8E-2</v>
      </c>
      <c r="L663" s="14">
        <v>82800</v>
      </c>
      <c r="M663" s="14">
        <v>0.50600000000000001</v>
      </c>
    </row>
    <row r="664" spans="1:13" ht="14.4">
      <c r="A664" s="18" t="str">
        <f t="shared" si="10"/>
        <v>Sierra Leone-Africa 2003</v>
      </c>
      <c r="B664" s="8" t="s">
        <v>240</v>
      </c>
      <c r="C664" s="8" t="s">
        <v>78</v>
      </c>
      <c r="D664" s="9" t="s">
        <v>65</v>
      </c>
      <c r="E664" s="14">
        <v>4.2999999999999997E-2</v>
      </c>
      <c r="F664" s="14">
        <v>0.13300000000000001</v>
      </c>
      <c r="G664" s="14">
        <v>41</v>
      </c>
      <c r="H664" s="14">
        <v>40</v>
      </c>
      <c r="I664" s="14">
        <v>0.42799999999999999</v>
      </c>
      <c r="J664" s="14">
        <v>0.54800000000000004</v>
      </c>
      <c r="K664" s="14">
        <v>2.4E-2</v>
      </c>
      <c r="L664" s="14">
        <v>4712763</v>
      </c>
      <c r="M664" s="14">
        <v>0.36399999999999999</v>
      </c>
    </row>
    <row r="665" spans="1:13" ht="14.4">
      <c r="A665" s="18" t="str">
        <f t="shared" si="10"/>
        <v>Somalia-Africa 2003</v>
      </c>
      <c r="B665" s="8" t="s">
        <v>246</v>
      </c>
      <c r="C665" s="8" t="s">
        <v>78</v>
      </c>
      <c r="D665" s="9" t="s">
        <v>65</v>
      </c>
      <c r="E665" s="14">
        <v>4.7E-2</v>
      </c>
      <c r="F665" s="14">
        <v>0.105</v>
      </c>
      <c r="G665" s="14">
        <v>53</v>
      </c>
      <c r="H665" s="14">
        <v>50</v>
      </c>
      <c r="I665" s="14">
        <v>0.47599999999999998</v>
      </c>
      <c r="J665" s="14">
        <v>0.495</v>
      </c>
      <c r="K665" s="14">
        <v>2.9000000000000001E-2</v>
      </c>
      <c r="L665" s="14">
        <v>8037706</v>
      </c>
      <c r="M665" s="14">
        <v>0.34399999999999997</v>
      </c>
    </row>
    <row r="666" spans="1:13" ht="14.4">
      <c r="A666" s="18" t="str">
        <f t="shared" si="10"/>
        <v>South Africa-Africa 2003</v>
      </c>
      <c r="B666" s="8" t="s">
        <v>247</v>
      </c>
      <c r="C666" s="8" t="s">
        <v>78</v>
      </c>
      <c r="D666" s="9" t="s">
        <v>65</v>
      </c>
      <c r="E666" s="14">
        <v>2.3E-2</v>
      </c>
      <c r="F666" s="14">
        <v>5.2999999999999999E-2</v>
      </c>
      <c r="G666" s="14">
        <v>54</v>
      </c>
      <c r="H666" s="14">
        <v>51</v>
      </c>
      <c r="I666" s="14">
        <v>0.316</v>
      </c>
      <c r="J666" s="14">
        <v>0.64500000000000002</v>
      </c>
      <c r="K666" s="14">
        <v>3.9E-2</v>
      </c>
      <c r="L666" s="14">
        <v>46409243</v>
      </c>
      <c r="M666" s="14">
        <v>0.58399999999999996</v>
      </c>
    </row>
    <row r="667" spans="1:13" ht="14.4">
      <c r="A667" s="18" t="str">
        <f t="shared" si="10"/>
        <v>South Sudan-Africa 2003</v>
      </c>
      <c r="B667" s="8" t="s">
        <v>249</v>
      </c>
      <c r="C667" s="8" t="s">
        <v>78</v>
      </c>
      <c r="D667" s="9" t="s">
        <v>65</v>
      </c>
      <c r="E667" s="14">
        <v>4.1000000000000002E-2</v>
      </c>
      <c r="F667" s="14">
        <v>9.5000000000000001E-2</v>
      </c>
      <c r="G667" s="14">
        <v>51</v>
      </c>
      <c r="H667" s="14">
        <v>49</v>
      </c>
      <c r="I667" s="14">
        <v>0.44400000000000001</v>
      </c>
      <c r="J667" s="14">
        <v>0.52500000000000002</v>
      </c>
      <c r="K667" s="14">
        <v>3.1E-2</v>
      </c>
      <c r="L667" s="14">
        <v>7449905</v>
      </c>
      <c r="M667" s="14">
        <v>0.16900000000000001</v>
      </c>
    </row>
    <row r="668" spans="1:13" ht="14.4">
      <c r="A668" s="18" t="str">
        <f t="shared" si="10"/>
        <v>Sudan-Africa 2003</v>
      </c>
      <c r="B668" s="8" t="s">
        <v>256</v>
      </c>
      <c r="C668" s="8" t="s">
        <v>78</v>
      </c>
      <c r="D668" s="9" t="s">
        <v>65</v>
      </c>
      <c r="E668" s="14">
        <v>3.9E-2</v>
      </c>
      <c r="F668" s="14">
        <v>6.4000000000000001E-2</v>
      </c>
      <c r="G668" s="14">
        <v>61</v>
      </c>
      <c r="H668" s="14">
        <v>57</v>
      </c>
      <c r="I668" s="14">
        <v>0.435</v>
      </c>
      <c r="J668" s="14">
        <v>0.53500000000000003</v>
      </c>
      <c r="K668" s="14">
        <v>0.03</v>
      </c>
      <c r="L668" s="14">
        <v>29973979</v>
      </c>
      <c r="M668" s="14">
        <v>0.32700000000000001</v>
      </c>
    </row>
    <row r="669" spans="1:13" ht="14.4">
      <c r="A669" s="18" t="str">
        <f t="shared" si="10"/>
        <v>Swaziland-Africa 2003</v>
      </c>
      <c r="B669" s="8" t="s">
        <v>258</v>
      </c>
      <c r="C669" s="8" t="s">
        <v>78</v>
      </c>
      <c r="D669" s="9" t="s">
        <v>65</v>
      </c>
      <c r="E669" s="14">
        <v>3.2000000000000001E-2</v>
      </c>
      <c r="F669" s="14">
        <v>8.2000000000000003E-2</v>
      </c>
      <c r="G669" s="14">
        <v>46</v>
      </c>
      <c r="H669" s="14">
        <v>46</v>
      </c>
      <c r="I669" s="14">
        <v>0.43</v>
      </c>
      <c r="J669" s="14">
        <v>0.53900000000000003</v>
      </c>
      <c r="K669" s="14">
        <v>3.1E-2</v>
      </c>
      <c r="L669" s="14">
        <v>1087929</v>
      </c>
      <c r="M669" s="14">
        <v>0.223</v>
      </c>
    </row>
    <row r="670" spans="1:13" ht="14.4">
      <c r="A670" s="18" t="str">
        <f t="shared" si="10"/>
        <v>Tanzania-Africa 2003</v>
      </c>
      <c r="B670" s="8" t="s">
        <v>263</v>
      </c>
      <c r="C670" s="8" t="s">
        <v>78</v>
      </c>
      <c r="D670" s="9" t="s">
        <v>65</v>
      </c>
      <c r="E670" s="14">
        <v>4.2000000000000003E-2</v>
      </c>
      <c r="F670" s="14">
        <v>6.6000000000000003E-2</v>
      </c>
      <c r="G670" s="14">
        <v>53</v>
      </c>
      <c r="H670" s="14">
        <v>51</v>
      </c>
      <c r="I670" s="14">
        <v>0.44600000000000001</v>
      </c>
      <c r="J670" s="14">
        <v>0.52400000000000002</v>
      </c>
      <c r="K670" s="14">
        <v>0.03</v>
      </c>
      <c r="L670" s="14">
        <v>36760831</v>
      </c>
      <c r="M670" s="14">
        <v>0.23599999999999999</v>
      </c>
    </row>
    <row r="671" spans="1:13" ht="14.4">
      <c r="A671" s="18" t="str">
        <f t="shared" si="10"/>
        <v>Togo-Africa 2003</v>
      </c>
      <c r="B671" s="8" t="s">
        <v>266</v>
      </c>
      <c r="C671" s="8" t="s">
        <v>78</v>
      </c>
      <c r="D671" s="9" t="s">
        <v>65</v>
      </c>
      <c r="E671" s="14">
        <v>3.9E-2</v>
      </c>
      <c r="F671" s="14">
        <v>7.1999999999999995E-2</v>
      </c>
      <c r="G671" s="14">
        <v>55</v>
      </c>
      <c r="H671" s="14">
        <v>53</v>
      </c>
      <c r="I671" s="14">
        <v>0.433</v>
      </c>
      <c r="J671" s="14">
        <v>0.53900000000000003</v>
      </c>
      <c r="K671" s="14">
        <v>2.8000000000000001E-2</v>
      </c>
      <c r="L671" s="14">
        <v>5258956</v>
      </c>
      <c r="M671" s="14">
        <v>0.34300000000000003</v>
      </c>
    </row>
    <row r="672" spans="1:13" ht="14.4">
      <c r="A672" s="18" t="str">
        <f t="shared" si="10"/>
        <v>Tunisia-Africa 2003</v>
      </c>
      <c r="B672" s="8" t="s">
        <v>269</v>
      </c>
      <c r="C672" s="8" t="s">
        <v>78</v>
      </c>
      <c r="D672" s="9" t="s">
        <v>65</v>
      </c>
      <c r="E672" s="14">
        <v>1.7000000000000001E-2</v>
      </c>
      <c r="F672" s="14">
        <v>2.1999999999999999E-2</v>
      </c>
      <c r="G672" s="14">
        <v>75</v>
      </c>
      <c r="H672" s="14">
        <v>71</v>
      </c>
      <c r="I672" s="14">
        <v>0.27200000000000002</v>
      </c>
      <c r="J672" s="14">
        <v>0.66300000000000003</v>
      </c>
      <c r="K672" s="14">
        <v>6.5000000000000002E-2</v>
      </c>
      <c r="L672" s="14">
        <v>9839800</v>
      </c>
      <c r="M672" s="14">
        <v>0.64600000000000002</v>
      </c>
    </row>
    <row r="673" spans="1:13" ht="14.4">
      <c r="A673" s="18" t="str">
        <f t="shared" si="10"/>
        <v>Uganda-Africa 2003</v>
      </c>
      <c r="B673" s="8" t="s">
        <v>273</v>
      </c>
      <c r="C673" s="8" t="s">
        <v>78</v>
      </c>
      <c r="D673" s="9" t="s">
        <v>65</v>
      </c>
      <c r="E673" s="14">
        <v>4.7E-2</v>
      </c>
      <c r="F673" s="14">
        <v>7.6999999999999999E-2</v>
      </c>
      <c r="G673" s="14">
        <v>51</v>
      </c>
      <c r="H673" s="14">
        <v>51</v>
      </c>
      <c r="I673" s="14">
        <v>0.49399999999999999</v>
      </c>
      <c r="J673" s="14">
        <v>0.48099999999999998</v>
      </c>
      <c r="K673" s="14">
        <v>2.5999999999999999E-2</v>
      </c>
      <c r="L673" s="14">
        <v>26838428</v>
      </c>
      <c r="M673" s="14">
        <v>0.125</v>
      </c>
    </row>
    <row r="674" spans="1:13" ht="14.4">
      <c r="A674" s="18" t="str">
        <f t="shared" si="10"/>
        <v>Zambia-Africa 2003</v>
      </c>
      <c r="B674" s="8" t="s">
        <v>284</v>
      </c>
      <c r="C674" s="8" t="s">
        <v>78</v>
      </c>
      <c r="D674" s="9" t="s">
        <v>65</v>
      </c>
      <c r="E674" s="14">
        <v>4.4999999999999998E-2</v>
      </c>
      <c r="F674" s="14">
        <v>8.5999999999999993E-2</v>
      </c>
      <c r="G674" s="14">
        <v>45</v>
      </c>
      <c r="H674" s="14">
        <v>44</v>
      </c>
      <c r="I674" s="14">
        <v>0.46400000000000002</v>
      </c>
      <c r="J674" s="14">
        <v>0.50900000000000001</v>
      </c>
      <c r="K674" s="14">
        <v>2.7E-2</v>
      </c>
      <c r="L674" s="14">
        <v>10894519</v>
      </c>
      <c r="M674" s="14">
        <v>0.35799999999999998</v>
      </c>
    </row>
    <row r="675" spans="1:13" ht="14.4">
      <c r="A675" s="18" t="str">
        <f t="shared" si="10"/>
        <v>Zimbabwe-Africa 2003</v>
      </c>
      <c r="B675" s="8" t="s">
        <v>285</v>
      </c>
      <c r="C675" s="8" t="s">
        <v>78</v>
      </c>
      <c r="D675" s="9" t="s">
        <v>65</v>
      </c>
      <c r="E675" s="14">
        <v>3.2000000000000001E-2</v>
      </c>
      <c r="F675" s="14">
        <v>5.8000000000000003E-2</v>
      </c>
      <c r="G675" s="14">
        <v>42</v>
      </c>
      <c r="H675" s="14">
        <v>43</v>
      </c>
      <c r="I675" s="14">
        <v>0.41599999999999998</v>
      </c>
      <c r="J675" s="14">
        <v>0.54900000000000004</v>
      </c>
      <c r="K675" s="14">
        <v>3.5000000000000003E-2</v>
      </c>
      <c r="L675" s="14">
        <v>12673103</v>
      </c>
      <c r="M675" s="14">
        <v>0.34499999999999997</v>
      </c>
    </row>
    <row r="676" spans="1:13" ht="14.4">
      <c r="A676" s="18" t="str">
        <f t="shared" si="10"/>
        <v>Afghanistan-Asia 2003</v>
      </c>
      <c r="B676" s="8" t="s">
        <v>60</v>
      </c>
      <c r="C676" s="8" t="s">
        <v>61</v>
      </c>
      <c r="D676" s="9" t="s">
        <v>65</v>
      </c>
      <c r="E676" s="14">
        <v>4.7E-2</v>
      </c>
      <c r="F676" s="14">
        <v>8.7999999999999995E-2</v>
      </c>
      <c r="G676" s="14">
        <v>57</v>
      </c>
      <c r="H676" s="14">
        <v>55</v>
      </c>
      <c r="I676" s="14">
        <v>0.49399999999999999</v>
      </c>
      <c r="J676" s="14">
        <v>0.48499999999999999</v>
      </c>
      <c r="K676" s="14">
        <v>0.02</v>
      </c>
      <c r="L676" s="14">
        <v>23116142</v>
      </c>
      <c r="M676" s="14">
        <v>0.222</v>
      </c>
    </row>
    <row r="677" spans="1:13" ht="14.4">
      <c r="A677" s="18" t="str">
        <f t="shared" si="10"/>
        <v>Armenia-Asia 2003</v>
      </c>
      <c r="B677" s="8" t="s">
        <v>86</v>
      </c>
      <c r="C677" s="8" t="s">
        <v>61</v>
      </c>
      <c r="D677" s="9" t="s">
        <v>65</v>
      </c>
      <c r="E677" s="14">
        <v>1.4E-2</v>
      </c>
      <c r="F677" s="14">
        <v>2.3E-2</v>
      </c>
      <c r="G677" s="14">
        <v>76</v>
      </c>
      <c r="H677" s="14">
        <v>69</v>
      </c>
      <c r="I677" s="14">
        <v>0.23300000000000001</v>
      </c>
      <c r="J677" s="14">
        <v>0.65500000000000003</v>
      </c>
      <c r="K677" s="14">
        <v>0.112</v>
      </c>
      <c r="L677" s="14">
        <v>3036032</v>
      </c>
      <c r="M677" s="14">
        <v>0.64300000000000002</v>
      </c>
    </row>
    <row r="678" spans="1:13" ht="14.4">
      <c r="A678" s="18" t="str">
        <f t="shared" si="10"/>
        <v>Azerbaijan-Asia 2003</v>
      </c>
      <c r="B678" s="8" t="s">
        <v>90</v>
      </c>
      <c r="C678" s="8" t="s">
        <v>61</v>
      </c>
      <c r="D678" s="9" t="s">
        <v>65</v>
      </c>
      <c r="E678" s="14">
        <v>1.4E-2</v>
      </c>
      <c r="F678" s="14">
        <v>0.05</v>
      </c>
      <c r="G678" s="14">
        <v>71</v>
      </c>
      <c r="H678" s="14">
        <v>65</v>
      </c>
      <c r="I678" s="14">
        <v>0.28000000000000003</v>
      </c>
      <c r="J678" s="14">
        <v>0.65800000000000003</v>
      </c>
      <c r="K678" s="14">
        <v>6.2E-2</v>
      </c>
      <c r="L678" s="14">
        <v>8234100</v>
      </c>
      <c r="M678" s="14">
        <v>0.52</v>
      </c>
    </row>
    <row r="679" spans="1:13" ht="14.4">
      <c r="A679" s="18" t="str">
        <f t="shared" si="10"/>
        <v>Bangladesh-Asia 2003</v>
      </c>
      <c r="B679" s="8" t="s">
        <v>94</v>
      </c>
      <c r="C679" s="8" t="s">
        <v>61</v>
      </c>
      <c r="D679" s="9" t="s">
        <v>65</v>
      </c>
      <c r="E679" s="14">
        <v>2.5000000000000001E-2</v>
      </c>
      <c r="F679" s="14">
        <v>5.6000000000000001E-2</v>
      </c>
      <c r="G679" s="14">
        <v>67</v>
      </c>
      <c r="H679" s="14">
        <v>66</v>
      </c>
      <c r="I679" s="14">
        <v>0.35399999999999998</v>
      </c>
      <c r="J679" s="14">
        <v>0.60499999999999998</v>
      </c>
      <c r="K679" s="14">
        <v>4.2000000000000003E-2</v>
      </c>
      <c r="L679" s="14">
        <v>139185986</v>
      </c>
      <c r="M679" s="14">
        <v>0.254</v>
      </c>
    </row>
    <row r="680" spans="1:13" ht="14.4">
      <c r="A680" s="18" t="str">
        <f t="shared" si="10"/>
        <v>Bhutan-Asia 2003</v>
      </c>
      <c r="B680" s="8" t="s">
        <v>101</v>
      </c>
      <c r="C680" s="8" t="s">
        <v>61</v>
      </c>
      <c r="D680" s="9" t="s">
        <v>65</v>
      </c>
      <c r="E680" s="14">
        <v>2.5000000000000001E-2</v>
      </c>
      <c r="F680" s="14">
        <v>5.0999999999999997E-2</v>
      </c>
      <c r="G680" s="14">
        <v>63</v>
      </c>
      <c r="H680" s="14">
        <v>62</v>
      </c>
      <c r="I680" s="14">
        <v>0.36499999999999999</v>
      </c>
      <c r="J680" s="14">
        <v>0.59499999999999997</v>
      </c>
      <c r="K680" s="14">
        <v>0.04</v>
      </c>
      <c r="L680" s="14">
        <v>616383</v>
      </c>
      <c r="M680" s="14">
        <v>0.28699999999999998</v>
      </c>
    </row>
    <row r="681" spans="1:13" ht="14.4">
      <c r="A681" s="18" t="str">
        <f t="shared" si="10"/>
        <v>Brunei-Asia 2003</v>
      </c>
      <c r="B681" s="8" t="s">
        <v>106</v>
      </c>
      <c r="C681" s="8" t="s">
        <v>61</v>
      </c>
      <c r="D681" s="9" t="s">
        <v>65</v>
      </c>
      <c r="E681" s="14">
        <v>2.1000000000000001E-2</v>
      </c>
      <c r="F681" s="14">
        <v>8.0000000000000002E-3</v>
      </c>
      <c r="G681" s="14">
        <v>79</v>
      </c>
      <c r="H681" s="14">
        <v>75</v>
      </c>
      <c r="I681" s="14">
        <v>0.29499999999999998</v>
      </c>
      <c r="J681" s="14">
        <v>0.67500000000000004</v>
      </c>
      <c r="K681" s="14">
        <v>0.03</v>
      </c>
      <c r="L681" s="14">
        <v>353649</v>
      </c>
      <c r="M681" s="14">
        <v>0.72599999999999998</v>
      </c>
    </row>
    <row r="682" spans="1:13" ht="14.4">
      <c r="A682" s="18" t="str">
        <f t="shared" si="10"/>
        <v>Cambodia-Asia 2003</v>
      </c>
      <c r="B682" s="8" t="s">
        <v>110</v>
      </c>
      <c r="C682" s="8" t="s">
        <v>61</v>
      </c>
      <c r="D682" s="9" t="s">
        <v>65</v>
      </c>
      <c r="E682" s="14">
        <v>2.5999999999999999E-2</v>
      </c>
      <c r="F682" s="14">
        <v>6.3E-2</v>
      </c>
      <c r="G682" s="14">
        <v>68</v>
      </c>
      <c r="H682" s="14">
        <v>62</v>
      </c>
      <c r="I682" s="14">
        <v>0.379</v>
      </c>
      <c r="J682" s="14">
        <v>0.57999999999999996</v>
      </c>
      <c r="K682" s="14">
        <v>4.1000000000000002E-2</v>
      </c>
      <c r="L682" s="14">
        <v>12934369</v>
      </c>
      <c r="M682" s="14">
        <v>0.189</v>
      </c>
    </row>
    <row r="683" spans="1:13" ht="14.4">
      <c r="A683" s="18" t="str">
        <f t="shared" si="10"/>
        <v>China-Asia 2003</v>
      </c>
      <c r="B683" s="8" t="s">
        <v>117</v>
      </c>
      <c r="C683" s="8" t="s">
        <v>61</v>
      </c>
      <c r="D683" s="9" t="s">
        <v>65</v>
      </c>
      <c r="E683" s="14">
        <v>1.2E-2</v>
      </c>
      <c r="F683" s="14">
        <v>2.4E-2</v>
      </c>
      <c r="G683" s="14">
        <v>75</v>
      </c>
      <c r="H683" s="14">
        <v>72</v>
      </c>
      <c r="I683" s="14">
        <v>0.22500000000000001</v>
      </c>
      <c r="J683" s="14">
        <v>0.70199999999999996</v>
      </c>
      <c r="K683" s="14">
        <v>7.3999999999999996E-2</v>
      </c>
      <c r="L683" s="14">
        <v>1288400000</v>
      </c>
      <c r="M683" s="14">
        <v>0.39800000000000002</v>
      </c>
    </row>
    <row r="684" spans="1:13" ht="14.4">
      <c r="A684" s="18" t="str">
        <f t="shared" si="10"/>
        <v>Georgia-Asia 2003</v>
      </c>
      <c r="B684" s="8" t="s">
        <v>147</v>
      </c>
      <c r="C684" s="8" t="s">
        <v>61</v>
      </c>
      <c r="D684" s="9" t="s">
        <v>65</v>
      </c>
      <c r="E684" s="14">
        <v>1.2E-2</v>
      </c>
      <c r="F684" s="14">
        <v>2.5999999999999999E-2</v>
      </c>
      <c r="G684" s="14">
        <v>76</v>
      </c>
      <c r="H684" s="14">
        <v>69</v>
      </c>
      <c r="I684" s="14">
        <v>0.19700000000000001</v>
      </c>
      <c r="J684" s="14">
        <v>0.66400000000000003</v>
      </c>
      <c r="K684" s="14">
        <v>0.13900000000000001</v>
      </c>
      <c r="L684" s="14">
        <v>4328900</v>
      </c>
      <c r="M684" s="14">
        <v>0.52400000000000002</v>
      </c>
    </row>
    <row r="685" spans="1:13" ht="14.4">
      <c r="A685" s="18" t="str">
        <f t="shared" si="10"/>
        <v>Hong Kong SAR-Asia 2003</v>
      </c>
      <c r="B685" s="8" t="s">
        <v>160</v>
      </c>
      <c r="C685" s="8" t="s">
        <v>61</v>
      </c>
      <c r="D685" s="9" t="s">
        <v>65</v>
      </c>
      <c r="E685" s="14">
        <v>7.0000000000000001E-3</v>
      </c>
      <c r="F685" s="8"/>
      <c r="G685" s="14">
        <v>84</v>
      </c>
      <c r="H685" s="14">
        <v>79</v>
      </c>
      <c r="I685" s="14">
        <v>0.155</v>
      </c>
      <c r="J685" s="14">
        <v>0.72799999999999998</v>
      </c>
      <c r="K685" s="14">
        <v>0.11700000000000001</v>
      </c>
      <c r="L685" s="14">
        <v>6730800</v>
      </c>
      <c r="M685" s="14">
        <v>1</v>
      </c>
    </row>
    <row r="686" spans="1:13" ht="14.4">
      <c r="A686" s="18" t="str">
        <f t="shared" si="10"/>
        <v>India-Asia 2003</v>
      </c>
      <c r="B686" s="8" t="s">
        <v>163</v>
      </c>
      <c r="C686" s="8" t="s">
        <v>61</v>
      </c>
      <c r="D686" s="9" t="s">
        <v>65</v>
      </c>
      <c r="E686" s="14">
        <v>2.4E-2</v>
      </c>
      <c r="F686" s="14">
        <v>0.06</v>
      </c>
      <c r="G686" s="14">
        <v>65</v>
      </c>
      <c r="H686" s="14">
        <v>62</v>
      </c>
      <c r="I686" s="14">
        <v>0.33</v>
      </c>
      <c r="J686" s="14">
        <v>0.624</v>
      </c>
      <c r="K686" s="14">
        <v>4.5999999999999999E-2</v>
      </c>
      <c r="L686" s="14">
        <v>1093786762</v>
      </c>
      <c r="M686" s="14">
        <v>0.28599999999999998</v>
      </c>
    </row>
    <row r="687" spans="1:13" ht="14.4">
      <c r="A687" s="18" t="str">
        <f t="shared" si="10"/>
        <v>Indonesia-Asia 2003</v>
      </c>
      <c r="B687" s="8" t="s">
        <v>164</v>
      </c>
      <c r="C687" s="8" t="s">
        <v>61</v>
      </c>
      <c r="D687" s="9" t="s">
        <v>65</v>
      </c>
      <c r="E687" s="14">
        <v>2.1000000000000001E-2</v>
      </c>
      <c r="F687" s="14">
        <v>3.5999999999999997E-2</v>
      </c>
      <c r="G687" s="14">
        <v>70</v>
      </c>
      <c r="H687" s="14">
        <v>66</v>
      </c>
      <c r="I687" s="14">
        <v>0.30099999999999999</v>
      </c>
      <c r="J687" s="14">
        <v>0.65100000000000002</v>
      </c>
      <c r="K687" s="14">
        <v>4.8000000000000001E-2</v>
      </c>
      <c r="L687" s="14">
        <v>218145617</v>
      </c>
      <c r="M687" s="14">
        <v>0.44400000000000001</v>
      </c>
    </row>
    <row r="688" spans="1:13" ht="14.4">
      <c r="A688" s="18" t="str">
        <f t="shared" si="10"/>
        <v>Japan-Asia 2003</v>
      </c>
      <c r="B688" s="8" t="s">
        <v>172</v>
      </c>
      <c r="C688" s="8" t="s">
        <v>61</v>
      </c>
      <c r="D688" s="9" t="s">
        <v>65</v>
      </c>
      <c r="E688" s="14">
        <v>8.9999999999999993E-3</v>
      </c>
      <c r="F688" s="14">
        <v>3.0000000000000001E-3</v>
      </c>
      <c r="G688" s="14">
        <v>85</v>
      </c>
      <c r="H688" s="14">
        <v>78</v>
      </c>
      <c r="I688" s="14">
        <v>0.14099999999999999</v>
      </c>
      <c r="J688" s="14">
        <v>0.67200000000000004</v>
      </c>
      <c r="K688" s="14">
        <v>0.188</v>
      </c>
      <c r="L688" s="14">
        <v>127718000</v>
      </c>
      <c r="M688" s="14">
        <v>0.83199999999999996</v>
      </c>
    </row>
    <row r="689" spans="1:13" ht="14.4">
      <c r="A689" s="18" t="str">
        <f t="shared" si="10"/>
        <v>Kazakhstan-Asia 2003</v>
      </c>
      <c r="B689" s="8" t="s">
        <v>174</v>
      </c>
      <c r="C689" s="8" t="s">
        <v>61</v>
      </c>
      <c r="D689" s="9" t="s">
        <v>65</v>
      </c>
      <c r="E689" s="14">
        <v>1.7000000000000001E-2</v>
      </c>
      <c r="F689" s="14">
        <v>3.2000000000000001E-2</v>
      </c>
      <c r="G689" s="14">
        <v>72</v>
      </c>
      <c r="H689" s="14">
        <v>61</v>
      </c>
      <c r="I689" s="14">
        <v>0.25700000000000001</v>
      </c>
      <c r="J689" s="14">
        <v>0.67</v>
      </c>
      <c r="K689" s="14">
        <v>7.3999999999999996E-2</v>
      </c>
      <c r="L689" s="14">
        <v>14909018</v>
      </c>
      <c r="M689" s="14">
        <v>0.55100000000000005</v>
      </c>
    </row>
    <row r="690" spans="1:13" ht="14.4">
      <c r="A690" s="18" t="str">
        <f t="shared" si="10"/>
        <v>North Korea-Asia 2003</v>
      </c>
      <c r="B690" s="8" t="s">
        <v>216</v>
      </c>
      <c r="C690" s="8" t="s">
        <v>61</v>
      </c>
      <c r="D690" s="9" t="s">
        <v>65</v>
      </c>
      <c r="E690" s="14">
        <v>1.6E-2</v>
      </c>
      <c r="F690" s="14">
        <v>0.03</v>
      </c>
      <c r="G690" s="14">
        <v>71</v>
      </c>
      <c r="H690" s="14">
        <v>64</v>
      </c>
      <c r="I690" s="14">
        <v>0.253</v>
      </c>
      <c r="J690" s="14">
        <v>0.67900000000000005</v>
      </c>
      <c r="K690" s="14">
        <v>6.8000000000000005E-2</v>
      </c>
      <c r="L690" s="14">
        <v>23449180</v>
      </c>
      <c r="M690" s="14">
        <v>0.59599999999999997</v>
      </c>
    </row>
    <row r="691" spans="1:13" ht="14.4">
      <c r="A691" s="18" t="str">
        <f t="shared" si="10"/>
        <v>South Korea-Asia 2003</v>
      </c>
      <c r="B691" s="8" t="s">
        <v>248</v>
      </c>
      <c r="C691" s="8" t="s">
        <v>61</v>
      </c>
      <c r="D691" s="9" t="s">
        <v>65</v>
      </c>
      <c r="E691" s="14">
        <v>0.01</v>
      </c>
      <c r="F691" s="14">
        <v>5.0000000000000001E-3</v>
      </c>
      <c r="G691" s="14">
        <v>81</v>
      </c>
      <c r="H691" s="14">
        <v>74</v>
      </c>
      <c r="I691" s="14">
        <v>0.19900000000000001</v>
      </c>
      <c r="J691" s="14">
        <v>0.71599999999999997</v>
      </c>
      <c r="K691" s="14">
        <v>8.5000000000000006E-2</v>
      </c>
      <c r="L691" s="14">
        <v>47859311</v>
      </c>
      <c r="M691" s="14">
        <v>0.80700000000000005</v>
      </c>
    </row>
    <row r="692" spans="1:13" ht="14.4">
      <c r="A692" s="18" t="str">
        <f t="shared" si="10"/>
        <v>Kyrgyzstan-Asia 2003</v>
      </c>
      <c r="B692" s="8" t="s">
        <v>179</v>
      </c>
      <c r="C692" s="8" t="s">
        <v>61</v>
      </c>
      <c r="D692" s="9" t="s">
        <v>65</v>
      </c>
      <c r="E692" s="14">
        <v>2.1000000000000001E-2</v>
      </c>
      <c r="F692" s="14">
        <v>3.6999999999999998E-2</v>
      </c>
      <c r="G692" s="14">
        <v>72</v>
      </c>
      <c r="H692" s="14">
        <v>65</v>
      </c>
      <c r="I692" s="14">
        <v>0.32600000000000001</v>
      </c>
      <c r="J692" s="14">
        <v>0.61699999999999999</v>
      </c>
      <c r="K692" s="14">
        <v>5.7000000000000002E-2</v>
      </c>
      <c r="L692" s="14">
        <v>5043300</v>
      </c>
      <c r="M692" s="14">
        <v>0.35299999999999998</v>
      </c>
    </row>
    <row r="693" spans="1:13" ht="14.4">
      <c r="A693" s="18" t="str">
        <f t="shared" si="10"/>
        <v>Laos-Asia 2003</v>
      </c>
      <c r="B693" s="8" t="s">
        <v>180</v>
      </c>
      <c r="C693" s="8" t="s">
        <v>61</v>
      </c>
      <c r="D693" s="9" t="s">
        <v>65</v>
      </c>
      <c r="E693" s="14">
        <v>2.9000000000000001E-2</v>
      </c>
      <c r="F693" s="14">
        <v>7.4999999999999997E-2</v>
      </c>
      <c r="G693" s="14">
        <v>65</v>
      </c>
      <c r="H693" s="14">
        <v>62</v>
      </c>
      <c r="I693" s="14">
        <v>0.41799999999999998</v>
      </c>
      <c r="J693" s="14">
        <v>0.54500000000000004</v>
      </c>
      <c r="K693" s="14">
        <v>3.6999999999999998E-2</v>
      </c>
      <c r="L693" s="14">
        <v>5619069</v>
      </c>
      <c r="M693" s="14">
        <v>0.251</v>
      </c>
    </row>
    <row r="694" spans="1:13" ht="14.4">
      <c r="A694" s="18" t="str">
        <f t="shared" si="10"/>
        <v>Macao SAR-Asia 2003</v>
      </c>
      <c r="B694" s="8" t="s">
        <v>189</v>
      </c>
      <c r="C694" s="8" t="s">
        <v>61</v>
      </c>
      <c r="D694" s="9" t="s">
        <v>65</v>
      </c>
      <c r="E694" s="14">
        <v>8.0000000000000002E-3</v>
      </c>
      <c r="F694" s="8"/>
      <c r="G694" s="14">
        <v>81</v>
      </c>
      <c r="H694" s="14">
        <v>76</v>
      </c>
      <c r="I694" s="14">
        <v>0.19700000000000001</v>
      </c>
      <c r="J694" s="14">
        <v>0.73</v>
      </c>
      <c r="K694" s="14">
        <v>7.3999999999999996E-2</v>
      </c>
      <c r="L694" s="14">
        <v>450711</v>
      </c>
      <c r="M694" s="14">
        <v>1</v>
      </c>
    </row>
    <row r="695" spans="1:13" ht="14.4">
      <c r="A695" s="18" t="str">
        <f t="shared" si="10"/>
        <v>Malaysia-Asia 2003</v>
      </c>
      <c r="B695" s="8" t="s">
        <v>192</v>
      </c>
      <c r="C695" s="8" t="s">
        <v>61</v>
      </c>
      <c r="D695" s="9" t="s">
        <v>65</v>
      </c>
      <c r="E695" s="14">
        <v>0.02</v>
      </c>
      <c r="F695" s="14">
        <v>7.0000000000000001E-3</v>
      </c>
      <c r="G695" s="14">
        <v>76</v>
      </c>
      <c r="H695" s="14">
        <v>71</v>
      </c>
      <c r="I695" s="14">
        <v>0.315</v>
      </c>
      <c r="J695" s="14">
        <v>0.64400000000000002</v>
      </c>
      <c r="K695" s="14">
        <v>4.2000000000000003E-2</v>
      </c>
      <c r="L695" s="14">
        <v>24890654</v>
      </c>
      <c r="M695" s="14">
        <v>0.64800000000000002</v>
      </c>
    </row>
    <row r="696" spans="1:13" ht="14.4">
      <c r="A696" s="18" t="str">
        <f t="shared" si="10"/>
        <v>Maldives-Asia 2003</v>
      </c>
      <c r="B696" s="8" t="s">
        <v>193</v>
      </c>
      <c r="C696" s="8" t="s">
        <v>61</v>
      </c>
      <c r="D696" s="9" t="s">
        <v>65</v>
      </c>
      <c r="E696" s="14">
        <v>2.1999999999999999E-2</v>
      </c>
      <c r="F696" s="14">
        <v>2.5000000000000001E-2</v>
      </c>
      <c r="G696" s="14">
        <v>74</v>
      </c>
      <c r="H696" s="14">
        <v>71</v>
      </c>
      <c r="I696" s="14">
        <v>0.37</v>
      </c>
      <c r="J696" s="14">
        <v>0.58699999999999997</v>
      </c>
      <c r="K696" s="14">
        <v>4.2999999999999997E-2</v>
      </c>
      <c r="L696" s="14">
        <v>287594</v>
      </c>
      <c r="M696" s="14">
        <v>0.313</v>
      </c>
    </row>
    <row r="697" spans="1:13" ht="14.4">
      <c r="A697" s="18" t="str">
        <f t="shared" si="10"/>
        <v>Mongolia-Asia 2003</v>
      </c>
      <c r="B697" s="8" t="s">
        <v>203</v>
      </c>
      <c r="C697" s="8" t="s">
        <v>61</v>
      </c>
      <c r="D697" s="9" t="s">
        <v>65</v>
      </c>
      <c r="E697" s="14">
        <v>1.9E-2</v>
      </c>
      <c r="F697" s="14">
        <v>4.2000000000000003E-2</v>
      </c>
      <c r="G697" s="14">
        <v>68</v>
      </c>
      <c r="H697" s="14">
        <v>61</v>
      </c>
      <c r="I697" s="14">
        <v>0.311</v>
      </c>
      <c r="J697" s="14">
        <v>0.65200000000000002</v>
      </c>
      <c r="K697" s="14">
        <v>3.6999999999999998E-2</v>
      </c>
      <c r="L697" s="14">
        <v>2468595</v>
      </c>
      <c r="M697" s="14">
        <v>0.60399999999999998</v>
      </c>
    </row>
    <row r="698" spans="1:13" ht="14.4">
      <c r="A698" s="18" t="str">
        <f t="shared" si="10"/>
        <v>Myanmar-Asia 2003</v>
      </c>
      <c r="B698" s="8" t="s">
        <v>207</v>
      </c>
      <c r="C698" s="8" t="s">
        <v>61</v>
      </c>
      <c r="D698" s="9" t="s">
        <v>65</v>
      </c>
      <c r="E698" s="14">
        <v>0.02</v>
      </c>
      <c r="F698" s="14">
        <v>5.3999999999999999E-2</v>
      </c>
      <c r="G698" s="14">
        <v>65</v>
      </c>
      <c r="H698" s="14">
        <v>61</v>
      </c>
      <c r="I698" s="14">
        <v>0.28999999999999998</v>
      </c>
      <c r="J698" s="14">
        <v>0.66100000000000003</v>
      </c>
      <c r="K698" s="14">
        <v>4.8000000000000001E-2</v>
      </c>
      <c r="L698" s="14">
        <v>49577152</v>
      </c>
      <c r="M698" s="14">
        <v>0.28100000000000003</v>
      </c>
    </row>
    <row r="699" spans="1:13" ht="14.4">
      <c r="A699" s="18" t="str">
        <f t="shared" si="10"/>
        <v>Nepal-Asia 2003</v>
      </c>
      <c r="B699" s="8" t="s">
        <v>209</v>
      </c>
      <c r="C699" s="8" t="s">
        <v>61</v>
      </c>
      <c r="D699" s="9" t="s">
        <v>65</v>
      </c>
      <c r="E699" s="14">
        <v>0.03</v>
      </c>
      <c r="F699" s="14">
        <v>5.1999999999999998E-2</v>
      </c>
      <c r="G699" s="14">
        <v>65</v>
      </c>
      <c r="H699" s="14">
        <v>63</v>
      </c>
      <c r="I699" s="14">
        <v>0.39900000000000002</v>
      </c>
      <c r="J699" s="14">
        <v>0.55900000000000005</v>
      </c>
      <c r="K699" s="14">
        <v>4.1000000000000002E-2</v>
      </c>
      <c r="L699" s="14">
        <v>24525527</v>
      </c>
      <c r="M699" s="14">
        <v>0.14599999999999999</v>
      </c>
    </row>
    <row r="700" spans="1:13" ht="14.4">
      <c r="A700" s="18" t="str">
        <f t="shared" si="10"/>
        <v>Pakistan-Asia 2003</v>
      </c>
      <c r="B700" s="8" t="s">
        <v>220</v>
      </c>
      <c r="C700" s="8" t="s">
        <v>61</v>
      </c>
      <c r="D700" s="9" t="s">
        <v>65</v>
      </c>
      <c r="E700" s="14">
        <v>2.9000000000000001E-2</v>
      </c>
      <c r="F700" s="14">
        <v>8.3000000000000004E-2</v>
      </c>
      <c r="G700" s="14">
        <v>65</v>
      </c>
      <c r="H700" s="14">
        <v>64</v>
      </c>
      <c r="I700" s="14">
        <v>0.39500000000000002</v>
      </c>
      <c r="J700" s="14">
        <v>0.56399999999999995</v>
      </c>
      <c r="K700" s="14">
        <v>0.04</v>
      </c>
      <c r="L700" s="14">
        <v>152419974</v>
      </c>
      <c r="M700" s="14">
        <v>0.34100000000000003</v>
      </c>
    </row>
    <row r="701" spans="1:13" ht="14.4">
      <c r="A701" s="18" t="str">
        <f t="shared" si="10"/>
        <v>Philippines-Asia 2003</v>
      </c>
      <c r="B701" s="8" t="s">
        <v>225</v>
      </c>
      <c r="C701" s="8" t="s">
        <v>61</v>
      </c>
      <c r="D701" s="9" t="s">
        <v>65</v>
      </c>
      <c r="E701" s="14">
        <v>2.8000000000000001E-2</v>
      </c>
      <c r="F701" s="14">
        <v>2.9000000000000001E-2</v>
      </c>
      <c r="G701" s="14">
        <v>71</v>
      </c>
      <c r="H701" s="14">
        <v>64</v>
      </c>
      <c r="I701" s="14">
        <v>0.377</v>
      </c>
      <c r="J701" s="14">
        <v>0.59</v>
      </c>
      <c r="K701" s="14">
        <v>3.3000000000000002E-2</v>
      </c>
      <c r="L701" s="14">
        <v>82604681</v>
      </c>
      <c r="M701" s="14">
        <v>0.47099999999999997</v>
      </c>
    </row>
    <row r="702" spans="1:13" ht="14.4">
      <c r="A702" s="18" t="str">
        <f t="shared" si="10"/>
        <v>Singapore-Asia 2003</v>
      </c>
      <c r="B702" s="8" t="s">
        <v>241</v>
      </c>
      <c r="C702" s="8" t="s">
        <v>61</v>
      </c>
      <c r="D702" s="9" t="s">
        <v>65</v>
      </c>
      <c r="E702" s="14">
        <v>1.0999999999999999E-2</v>
      </c>
      <c r="F702" s="14">
        <v>3.0000000000000001E-3</v>
      </c>
      <c r="G702" s="14">
        <v>82</v>
      </c>
      <c r="H702" s="14">
        <v>77</v>
      </c>
      <c r="I702" s="14">
        <v>0.20100000000000001</v>
      </c>
      <c r="J702" s="14">
        <v>0.72</v>
      </c>
      <c r="K702" s="14">
        <v>7.9000000000000001E-2</v>
      </c>
      <c r="L702" s="14">
        <v>4114800</v>
      </c>
      <c r="M702" s="14">
        <v>1</v>
      </c>
    </row>
    <row r="703" spans="1:13" ht="14.4">
      <c r="A703" s="18" t="str">
        <f t="shared" si="10"/>
        <v>Sri Lanka-Asia 2003</v>
      </c>
      <c r="B703" s="8" t="s">
        <v>251</v>
      </c>
      <c r="C703" s="8" t="s">
        <v>61</v>
      </c>
      <c r="D703" s="9" t="s">
        <v>65</v>
      </c>
      <c r="E703" s="14">
        <v>1.9E-2</v>
      </c>
      <c r="F703" s="14">
        <v>1.2999999999999999E-2</v>
      </c>
      <c r="G703" s="14">
        <v>77</v>
      </c>
      <c r="H703" s="14">
        <v>70</v>
      </c>
      <c r="I703" s="14">
        <v>0.25800000000000001</v>
      </c>
      <c r="J703" s="14">
        <v>0.67500000000000004</v>
      </c>
      <c r="K703" s="14">
        <v>6.7000000000000004E-2</v>
      </c>
      <c r="L703" s="14">
        <v>19173000</v>
      </c>
      <c r="M703" s="14">
        <v>0.184</v>
      </c>
    </row>
    <row r="704" spans="1:13" ht="14.4">
      <c r="A704" s="18" t="str">
        <f t="shared" si="10"/>
        <v>Tajikistan-Asia 2003</v>
      </c>
      <c r="B704" s="8" t="s">
        <v>262</v>
      </c>
      <c r="C704" s="8" t="s">
        <v>61</v>
      </c>
      <c r="D704" s="9" t="s">
        <v>65</v>
      </c>
      <c r="E704" s="14">
        <v>2.9000000000000001E-2</v>
      </c>
      <c r="F704" s="14">
        <v>6.0999999999999999E-2</v>
      </c>
      <c r="G704" s="14">
        <v>69</v>
      </c>
      <c r="H704" s="14">
        <v>61</v>
      </c>
      <c r="I704" s="14">
        <v>0.40200000000000002</v>
      </c>
      <c r="J704" s="14">
        <v>0.56100000000000005</v>
      </c>
      <c r="K704" s="14">
        <v>3.6999999999999998E-2</v>
      </c>
      <c r="L704" s="14">
        <v>6529609</v>
      </c>
      <c r="M704" s="14">
        <v>0.26400000000000001</v>
      </c>
    </row>
    <row r="705" spans="1:13" ht="14.4">
      <c r="A705" s="18" t="str">
        <f t="shared" si="10"/>
        <v>Thailand-Asia 2003</v>
      </c>
      <c r="B705" s="8" t="s">
        <v>264</v>
      </c>
      <c r="C705" s="8" t="s">
        <v>61</v>
      </c>
      <c r="D705" s="9" t="s">
        <v>65</v>
      </c>
      <c r="E705" s="14">
        <v>1.2999999999999999E-2</v>
      </c>
      <c r="F705" s="14">
        <v>1.7000000000000001E-2</v>
      </c>
      <c r="G705" s="14">
        <v>75</v>
      </c>
      <c r="H705" s="14">
        <v>68</v>
      </c>
      <c r="I705" s="14">
        <v>0.23100000000000001</v>
      </c>
      <c r="J705" s="14">
        <v>0.69599999999999995</v>
      </c>
      <c r="K705" s="14">
        <v>7.2999999999999995E-2</v>
      </c>
      <c r="L705" s="14">
        <v>64488338</v>
      </c>
      <c r="M705" s="14">
        <v>0.35</v>
      </c>
    </row>
    <row r="706" spans="1:13" ht="14.4">
      <c r="A706" s="18" t="str">
        <f t="shared" si="10"/>
        <v>Timor-Leste-Asia 2003</v>
      </c>
      <c r="B706" s="8" t="s">
        <v>265</v>
      </c>
      <c r="C706" s="8" t="s">
        <v>61</v>
      </c>
      <c r="D706" s="9" t="s">
        <v>65</v>
      </c>
      <c r="E706" s="14">
        <v>3.9E-2</v>
      </c>
      <c r="F706" s="14">
        <v>7.1999999999999995E-2</v>
      </c>
      <c r="G706" s="14">
        <v>63</v>
      </c>
      <c r="H706" s="14">
        <v>60</v>
      </c>
      <c r="I706" s="14">
        <v>0.49099999999999999</v>
      </c>
      <c r="J706" s="14">
        <v>0.48299999999999998</v>
      </c>
      <c r="K706" s="14">
        <v>2.5999999999999999E-2</v>
      </c>
      <c r="L706" s="14">
        <v>933369</v>
      </c>
      <c r="M706" s="14">
        <v>0.253</v>
      </c>
    </row>
    <row r="707" spans="1:13" ht="14.4">
      <c r="A707" s="18" t="str">
        <f t="shared" ref="A707:A770" si="11">CONCATENATE(B707," ",D707)</f>
        <v>Turkmenistan-Asia 2003</v>
      </c>
      <c r="B707" s="8" t="s">
        <v>271</v>
      </c>
      <c r="C707" s="8" t="s">
        <v>61</v>
      </c>
      <c r="D707" s="9" t="s">
        <v>65</v>
      </c>
      <c r="E707" s="14">
        <v>2.3E-2</v>
      </c>
      <c r="F707" s="14">
        <v>6.2E-2</v>
      </c>
      <c r="G707" s="14">
        <v>68</v>
      </c>
      <c r="H707" s="14">
        <v>60</v>
      </c>
      <c r="I707" s="14">
        <v>0.34200000000000003</v>
      </c>
      <c r="J707" s="14">
        <v>0.61299999999999999</v>
      </c>
      <c r="K707" s="14">
        <v>4.4999999999999998E-2</v>
      </c>
      <c r="L707" s="14">
        <v>4648037</v>
      </c>
      <c r="M707" s="14">
        <v>0.46600000000000003</v>
      </c>
    </row>
    <row r="708" spans="1:13" ht="14.4">
      <c r="A708" s="18" t="str">
        <f t="shared" si="11"/>
        <v>Uzbekistan-Asia 2003</v>
      </c>
      <c r="B708" s="8" t="s">
        <v>279</v>
      </c>
      <c r="C708" s="8" t="s">
        <v>61</v>
      </c>
      <c r="D708" s="9" t="s">
        <v>65</v>
      </c>
      <c r="E708" s="14">
        <v>0.02</v>
      </c>
      <c r="F708" s="14">
        <v>4.9000000000000002E-2</v>
      </c>
      <c r="G708" s="14">
        <v>71</v>
      </c>
      <c r="H708" s="14">
        <v>64</v>
      </c>
      <c r="I708" s="14">
        <v>0.34899999999999998</v>
      </c>
      <c r="J708" s="14">
        <v>0.60499999999999998</v>
      </c>
      <c r="K708" s="14">
        <v>4.5999999999999999E-2</v>
      </c>
      <c r="L708" s="14">
        <v>25567650</v>
      </c>
      <c r="M708" s="14">
        <v>0.37</v>
      </c>
    </row>
    <row r="709" spans="1:13" ht="14.4">
      <c r="A709" s="18" t="str">
        <f t="shared" si="11"/>
        <v>Vietnam-Asia 2003</v>
      </c>
      <c r="B709" s="8" t="s">
        <v>282</v>
      </c>
      <c r="C709" s="8" t="s">
        <v>61</v>
      </c>
      <c r="D709" s="9" t="s">
        <v>65</v>
      </c>
      <c r="E709" s="14">
        <v>1.7000000000000001E-2</v>
      </c>
      <c r="F709" s="14">
        <v>2.5000000000000001E-2</v>
      </c>
      <c r="G709" s="14">
        <v>79</v>
      </c>
      <c r="H709" s="14">
        <v>70</v>
      </c>
      <c r="I709" s="14">
        <v>0.28899999999999998</v>
      </c>
      <c r="J709" s="14">
        <v>0.64600000000000002</v>
      </c>
      <c r="K709" s="14">
        <v>6.5000000000000002E-2</v>
      </c>
      <c r="L709" s="14">
        <v>80468400</v>
      </c>
      <c r="M709" s="14">
        <v>0.26100000000000001</v>
      </c>
    </row>
    <row r="710" spans="1:13" ht="14.4">
      <c r="A710" s="18" t="str">
        <f t="shared" si="11"/>
        <v>Albania-Europe 2003</v>
      </c>
      <c r="B710" s="8" t="s">
        <v>75</v>
      </c>
      <c r="C710" s="8" t="s">
        <v>76</v>
      </c>
      <c r="D710" s="9" t="s">
        <v>65</v>
      </c>
      <c r="E710" s="14">
        <v>1.6E-2</v>
      </c>
      <c r="F710" s="14">
        <v>0.02</v>
      </c>
      <c r="G710" s="14">
        <v>79</v>
      </c>
      <c r="H710" s="14">
        <v>72</v>
      </c>
      <c r="I710" s="14">
        <v>0.28199999999999997</v>
      </c>
      <c r="J710" s="14">
        <v>0.64</v>
      </c>
      <c r="K710" s="14">
        <v>7.8E-2</v>
      </c>
      <c r="L710" s="14">
        <v>3033659</v>
      </c>
      <c r="M710" s="14">
        <v>0.44600000000000001</v>
      </c>
    </row>
    <row r="711" spans="1:13" ht="14.4">
      <c r="A711" s="18" t="str">
        <f t="shared" si="11"/>
        <v>Andorra-Europe 2003</v>
      </c>
      <c r="B711" s="8" t="s">
        <v>81</v>
      </c>
      <c r="C711" s="8" t="s">
        <v>76</v>
      </c>
      <c r="D711" s="9" t="s">
        <v>65</v>
      </c>
      <c r="E711" s="14">
        <v>0.01</v>
      </c>
      <c r="F711" s="14">
        <v>3.0000000000000001E-3</v>
      </c>
      <c r="G711" s="8"/>
      <c r="H711" s="8"/>
      <c r="I711" s="8"/>
      <c r="J711" s="8"/>
      <c r="K711" s="8"/>
      <c r="L711" s="14">
        <v>75643</v>
      </c>
      <c r="M711" s="14">
        <v>0.91200000000000003</v>
      </c>
    </row>
    <row r="712" spans="1:13" ht="14.4">
      <c r="A712" s="18" t="str">
        <f t="shared" si="11"/>
        <v>Austria-Europe 2003</v>
      </c>
      <c r="B712" s="8" t="s">
        <v>89</v>
      </c>
      <c r="C712" s="8" t="s">
        <v>76</v>
      </c>
      <c r="D712" s="9" t="s">
        <v>65</v>
      </c>
      <c r="E712" s="14">
        <v>0.01</v>
      </c>
      <c r="F712" s="14">
        <v>4.0000000000000001E-3</v>
      </c>
      <c r="G712" s="14">
        <v>82</v>
      </c>
      <c r="H712" s="14">
        <v>76</v>
      </c>
      <c r="I712" s="14">
        <v>0.16500000000000001</v>
      </c>
      <c r="J712" s="14">
        <v>0.67800000000000005</v>
      </c>
      <c r="K712" s="14">
        <v>0.157</v>
      </c>
      <c r="L712" s="14">
        <v>8121423</v>
      </c>
      <c r="M712" s="14">
        <v>0.65800000000000003</v>
      </c>
    </row>
    <row r="713" spans="1:13" ht="14.4">
      <c r="A713" s="18" t="str">
        <f t="shared" si="11"/>
        <v>Belarus-Europe 2003</v>
      </c>
      <c r="B713" s="8" t="s">
        <v>96</v>
      </c>
      <c r="C713" s="8" t="s">
        <v>76</v>
      </c>
      <c r="D713" s="9" t="s">
        <v>65</v>
      </c>
      <c r="E713" s="14">
        <v>8.9999999999999993E-3</v>
      </c>
      <c r="F713" s="14">
        <v>8.9999999999999993E-3</v>
      </c>
      <c r="G713" s="14">
        <v>75</v>
      </c>
      <c r="H713" s="14">
        <v>63</v>
      </c>
      <c r="I713" s="14">
        <v>0.16600000000000001</v>
      </c>
      <c r="J713" s="14">
        <v>0.69099999999999995</v>
      </c>
      <c r="K713" s="14">
        <v>0.14299999999999999</v>
      </c>
      <c r="L713" s="14">
        <v>9797000</v>
      </c>
      <c r="M713" s="14">
        <v>0.71399999999999997</v>
      </c>
    </row>
    <row r="714" spans="1:13" ht="14.4">
      <c r="A714" s="18" t="str">
        <f t="shared" si="11"/>
        <v>Belgium-Europe 2003</v>
      </c>
      <c r="B714" s="8" t="s">
        <v>97</v>
      </c>
      <c r="C714" s="8" t="s">
        <v>76</v>
      </c>
      <c r="D714" s="9" t="s">
        <v>65</v>
      </c>
      <c r="E714" s="14">
        <v>1.0999999999999999E-2</v>
      </c>
      <c r="F714" s="14">
        <v>4.0000000000000001E-3</v>
      </c>
      <c r="G714" s="14">
        <v>81</v>
      </c>
      <c r="H714" s="14">
        <v>75</v>
      </c>
      <c r="I714" s="14">
        <v>0.17299999999999999</v>
      </c>
      <c r="J714" s="14">
        <v>0.65500000000000003</v>
      </c>
      <c r="K714" s="14">
        <v>0.17199999999999999</v>
      </c>
      <c r="L714" s="14">
        <v>10376133</v>
      </c>
      <c r="M714" s="14">
        <v>0.97299999999999998</v>
      </c>
    </row>
    <row r="715" spans="1:13" ht="14.4">
      <c r="A715" s="18" t="str">
        <f t="shared" si="11"/>
        <v>Bosnia and Herzegovina-Europe 2003</v>
      </c>
      <c r="B715" s="8" t="s">
        <v>103</v>
      </c>
      <c r="C715" s="8" t="s">
        <v>76</v>
      </c>
      <c r="D715" s="9" t="s">
        <v>65</v>
      </c>
      <c r="E715" s="14">
        <v>8.9999999999999993E-3</v>
      </c>
      <c r="F715" s="14">
        <v>7.0000000000000001E-3</v>
      </c>
      <c r="G715" s="14">
        <v>78</v>
      </c>
      <c r="H715" s="14">
        <v>73</v>
      </c>
      <c r="I715" s="14">
        <v>0.19400000000000001</v>
      </c>
      <c r="J715" s="14">
        <v>0.68400000000000005</v>
      </c>
      <c r="K715" s="14">
        <v>0.122</v>
      </c>
      <c r="L715" s="14">
        <v>3895779</v>
      </c>
      <c r="M715" s="14">
        <v>0.39200000000000002</v>
      </c>
    </row>
    <row r="716" spans="1:13" ht="14.4">
      <c r="A716" s="18" t="str">
        <f t="shared" si="11"/>
        <v>Bulgaria-Europe 2003</v>
      </c>
      <c r="B716" s="8" t="s">
        <v>107</v>
      </c>
      <c r="C716" s="8" t="s">
        <v>76</v>
      </c>
      <c r="D716" s="9" t="s">
        <v>65</v>
      </c>
      <c r="E716" s="14">
        <v>8.9999999999999993E-3</v>
      </c>
      <c r="F716" s="14">
        <v>1.6E-2</v>
      </c>
      <c r="G716" s="14">
        <v>76</v>
      </c>
      <c r="H716" s="14">
        <v>69</v>
      </c>
      <c r="I716" s="14">
        <v>0.14299999999999999</v>
      </c>
      <c r="J716" s="14">
        <v>0.68500000000000005</v>
      </c>
      <c r="K716" s="14">
        <v>0.17100000000000001</v>
      </c>
      <c r="L716" s="14">
        <v>7823557</v>
      </c>
      <c r="M716" s="14">
        <v>0.69899999999999995</v>
      </c>
    </row>
    <row r="717" spans="1:13" ht="14.4">
      <c r="A717" s="18" t="str">
        <f t="shared" si="11"/>
        <v>Croatia-Europe 2003</v>
      </c>
      <c r="B717" s="8" t="s">
        <v>124</v>
      </c>
      <c r="C717" s="8" t="s">
        <v>76</v>
      </c>
      <c r="D717" s="9" t="s">
        <v>65</v>
      </c>
      <c r="E717" s="14">
        <v>8.9999999999999993E-3</v>
      </c>
      <c r="F717" s="14">
        <v>6.0000000000000001E-3</v>
      </c>
      <c r="G717" s="14">
        <v>78</v>
      </c>
      <c r="H717" s="14">
        <v>71</v>
      </c>
      <c r="I717" s="14">
        <v>0.16400000000000001</v>
      </c>
      <c r="J717" s="14">
        <v>0.67</v>
      </c>
      <c r="K717" s="14">
        <v>0.16600000000000001</v>
      </c>
      <c r="L717" s="14">
        <v>4440000</v>
      </c>
      <c r="M717" s="14">
        <v>0.56000000000000005</v>
      </c>
    </row>
    <row r="718" spans="1:13" ht="14.4">
      <c r="A718" s="18" t="str">
        <f t="shared" si="11"/>
        <v>Cyprus-Europe 2003</v>
      </c>
      <c r="B718" s="8" t="s">
        <v>127</v>
      </c>
      <c r="C718" s="8" t="s">
        <v>76</v>
      </c>
      <c r="D718" s="9" t="s">
        <v>65</v>
      </c>
      <c r="E718" s="14">
        <v>1.2E-2</v>
      </c>
      <c r="F718" s="14">
        <v>5.0000000000000001E-3</v>
      </c>
      <c r="G718" s="14">
        <v>81</v>
      </c>
      <c r="H718" s="14">
        <v>76</v>
      </c>
      <c r="I718" s="14">
        <v>0.20899999999999999</v>
      </c>
      <c r="J718" s="14">
        <v>0.68600000000000005</v>
      </c>
      <c r="K718" s="14">
        <v>0.105</v>
      </c>
      <c r="L718" s="14">
        <v>998142</v>
      </c>
      <c r="M718" s="14">
        <v>0.68600000000000005</v>
      </c>
    </row>
    <row r="719" spans="1:13" ht="14.4">
      <c r="A719" s="18" t="str">
        <f t="shared" si="11"/>
        <v>Czech Republic-Europe 2003</v>
      </c>
      <c r="B719" s="8" t="s">
        <v>128</v>
      </c>
      <c r="C719" s="8" t="s">
        <v>76</v>
      </c>
      <c r="D719" s="9" t="s">
        <v>65</v>
      </c>
      <c r="E719" s="14">
        <v>8.9999999999999993E-3</v>
      </c>
      <c r="F719" s="14">
        <v>5.0000000000000001E-3</v>
      </c>
      <c r="G719" s="14">
        <v>79</v>
      </c>
      <c r="H719" s="14">
        <v>72</v>
      </c>
      <c r="I719" s="14">
        <v>0.154</v>
      </c>
      <c r="J719" s="14">
        <v>0.70699999999999996</v>
      </c>
      <c r="K719" s="14">
        <v>0.13900000000000001</v>
      </c>
      <c r="L719" s="14">
        <v>10193998</v>
      </c>
      <c r="M719" s="14">
        <v>0.73699999999999999</v>
      </c>
    </row>
    <row r="720" spans="1:13" ht="14.4">
      <c r="A720" s="18" t="str">
        <f t="shared" si="11"/>
        <v>Denmark-Europe 2003</v>
      </c>
      <c r="B720" s="8" t="s">
        <v>129</v>
      </c>
      <c r="C720" s="8" t="s">
        <v>76</v>
      </c>
      <c r="D720" s="9" t="s">
        <v>65</v>
      </c>
      <c r="E720" s="14">
        <v>1.2E-2</v>
      </c>
      <c r="F720" s="14">
        <v>4.0000000000000001E-3</v>
      </c>
      <c r="G720" s="14">
        <v>80</v>
      </c>
      <c r="H720" s="14">
        <v>75</v>
      </c>
      <c r="I720" s="14">
        <v>0.188</v>
      </c>
      <c r="J720" s="14">
        <v>0.66300000000000003</v>
      </c>
      <c r="K720" s="14">
        <v>0.14899999999999999</v>
      </c>
      <c r="L720" s="14">
        <v>5390574</v>
      </c>
      <c r="M720" s="14">
        <v>0.85399999999999998</v>
      </c>
    </row>
    <row r="721" spans="1:13" ht="14.4">
      <c r="A721" s="18" t="str">
        <f t="shared" si="11"/>
        <v>Estonia-Europe 2003</v>
      </c>
      <c r="B721" s="8" t="s">
        <v>138</v>
      </c>
      <c r="C721" s="8" t="s">
        <v>76</v>
      </c>
      <c r="D721" s="9" t="s">
        <v>65</v>
      </c>
      <c r="E721" s="14">
        <v>0.01</v>
      </c>
      <c r="F721" s="14">
        <v>7.0000000000000001E-3</v>
      </c>
      <c r="G721" s="14">
        <v>77</v>
      </c>
      <c r="H721" s="14">
        <v>66</v>
      </c>
      <c r="I721" s="14">
        <v>0.161</v>
      </c>
      <c r="J721" s="14">
        <v>0.67600000000000005</v>
      </c>
      <c r="K721" s="14">
        <v>0.16300000000000001</v>
      </c>
      <c r="L721" s="14">
        <v>1370720</v>
      </c>
      <c r="M721" s="14">
        <v>0.69</v>
      </c>
    </row>
    <row r="722" spans="1:13" ht="14.4">
      <c r="A722" s="18" t="str">
        <f t="shared" si="11"/>
        <v>Faeroe Islands-Europe 2003</v>
      </c>
      <c r="B722" s="8" t="s">
        <v>140</v>
      </c>
      <c r="C722" s="8" t="s">
        <v>76</v>
      </c>
      <c r="D722" s="9" t="s">
        <v>65</v>
      </c>
      <c r="E722" s="8"/>
      <c r="F722" s="8"/>
      <c r="G722" s="14">
        <v>82</v>
      </c>
      <c r="H722" s="14">
        <v>77</v>
      </c>
      <c r="I722" s="8"/>
      <c r="J722" s="8"/>
      <c r="K722" s="8"/>
      <c r="L722" s="14">
        <v>48308</v>
      </c>
      <c r="M722" s="14">
        <v>0.38700000000000001</v>
      </c>
    </row>
    <row r="723" spans="1:13" ht="14.4">
      <c r="A723" s="18" t="str">
        <f t="shared" si="11"/>
        <v>Finland-Europe 2003</v>
      </c>
      <c r="B723" s="8" t="s">
        <v>142</v>
      </c>
      <c r="C723" s="8" t="s">
        <v>76</v>
      </c>
      <c r="D723" s="9" t="s">
        <v>65</v>
      </c>
      <c r="E723" s="14">
        <v>1.0999999999999999E-2</v>
      </c>
      <c r="F723" s="14">
        <v>3.0000000000000001E-3</v>
      </c>
      <c r="G723" s="14">
        <v>82</v>
      </c>
      <c r="H723" s="14">
        <v>75</v>
      </c>
      <c r="I723" s="14">
        <v>0.17699999999999999</v>
      </c>
      <c r="J723" s="14">
        <v>0.66800000000000004</v>
      </c>
      <c r="K723" s="14">
        <v>0.155</v>
      </c>
      <c r="L723" s="14">
        <v>5213014</v>
      </c>
      <c r="M723" s="14">
        <v>0.82599999999999996</v>
      </c>
    </row>
    <row r="724" spans="1:13" ht="14.4">
      <c r="A724" s="18" t="str">
        <f t="shared" si="11"/>
        <v>France-Europe 2003</v>
      </c>
      <c r="B724" s="8" t="s">
        <v>143</v>
      </c>
      <c r="C724" s="8" t="s">
        <v>76</v>
      </c>
      <c r="D724" s="9" t="s">
        <v>65</v>
      </c>
      <c r="E724" s="14">
        <v>1.2999999999999999E-2</v>
      </c>
      <c r="F724" s="14">
        <v>4.0000000000000001E-3</v>
      </c>
      <c r="G724" s="14">
        <v>83</v>
      </c>
      <c r="H724" s="14">
        <v>76</v>
      </c>
      <c r="I724" s="14">
        <v>0.186</v>
      </c>
      <c r="J724" s="14">
        <v>0.65100000000000002</v>
      </c>
      <c r="K724" s="14">
        <v>0.16300000000000001</v>
      </c>
      <c r="L724" s="14">
        <v>62242474</v>
      </c>
      <c r="M724" s="14">
        <v>0.76600000000000001</v>
      </c>
    </row>
    <row r="725" spans="1:13" ht="14.4">
      <c r="A725" s="18" t="str">
        <f t="shared" si="11"/>
        <v>Germany-Europe 2003</v>
      </c>
      <c r="B725" s="8" t="s">
        <v>148</v>
      </c>
      <c r="C725" s="8" t="s">
        <v>76</v>
      </c>
      <c r="D725" s="9" t="s">
        <v>65</v>
      </c>
      <c r="E725" s="14">
        <v>8.9999999999999993E-3</v>
      </c>
      <c r="F725" s="14">
        <v>4.0000000000000001E-3</v>
      </c>
      <c r="G725" s="14">
        <v>81</v>
      </c>
      <c r="H725" s="14">
        <v>76</v>
      </c>
      <c r="I725" s="14">
        <v>0.14799999999999999</v>
      </c>
      <c r="J725" s="14">
        <v>0.67300000000000004</v>
      </c>
      <c r="K725" s="14">
        <v>0.17899999999999999</v>
      </c>
      <c r="L725" s="14">
        <v>82534176</v>
      </c>
      <c r="M725" s="14">
        <v>0.73199999999999998</v>
      </c>
    </row>
    <row r="726" spans="1:13" ht="14.4">
      <c r="A726" s="18" t="str">
        <f t="shared" si="11"/>
        <v>Greece-Europe 2003</v>
      </c>
      <c r="B726" s="8" t="s">
        <v>150</v>
      </c>
      <c r="C726" s="8" t="s">
        <v>76</v>
      </c>
      <c r="D726" s="9" t="s">
        <v>65</v>
      </c>
      <c r="E726" s="14">
        <v>0.01</v>
      </c>
      <c r="F726" s="14">
        <v>6.0000000000000001E-3</v>
      </c>
      <c r="G726" s="14">
        <v>81</v>
      </c>
      <c r="H726" s="14">
        <v>77</v>
      </c>
      <c r="I726" s="14">
        <v>0.14599999999999999</v>
      </c>
      <c r="J726" s="14">
        <v>0.67400000000000004</v>
      </c>
      <c r="K726" s="14">
        <v>0.18</v>
      </c>
      <c r="L726" s="14">
        <v>11018324</v>
      </c>
      <c r="M726" s="14">
        <v>0.73699999999999999</v>
      </c>
    </row>
    <row r="727" spans="1:13" ht="14.4">
      <c r="A727" s="18" t="str">
        <f t="shared" si="11"/>
        <v>Hungary-Europe 2003</v>
      </c>
      <c r="B727" s="8" t="s">
        <v>161</v>
      </c>
      <c r="C727" s="8" t="s">
        <v>76</v>
      </c>
      <c r="D727" s="9" t="s">
        <v>65</v>
      </c>
      <c r="E727" s="14">
        <v>8.9999999999999993E-3</v>
      </c>
      <c r="F727" s="14">
        <v>8.0000000000000002E-3</v>
      </c>
      <c r="G727" s="14">
        <v>77</v>
      </c>
      <c r="H727" s="14">
        <v>68</v>
      </c>
      <c r="I727" s="14">
        <v>0.16</v>
      </c>
      <c r="J727" s="14">
        <v>0.68500000000000005</v>
      </c>
      <c r="K727" s="14">
        <v>0.155</v>
      </c>
      <c r="L727" s="14">
        <v>10129552</v>
      </c>
      <c r="M727" s="14">
        <v>0.65500000000000003</v>
      </c>
    </row>
    <row r="728" spans="1:13" ht="14.4">
      <c r="A728" s="18" t="str">
        <f t="shared" si="11"/>
        <v>Iceland-Europe 2003</v>
      </c>
      <c r="B728" s="8" t="s">
        <v>162</v>
      </c>
      <c r="C728" s="8" t="s">
        <v>76</v>
      </c>
      <c r="D728" s="9" t="s">
        <v>65</v>
      </c>
      <c r="E728" s="14">
        <v>1.4E-2</v>
      </c>
      <c r="F728" s="14">
        <v>3.0000000000000001E-3</v>
      </c>
      <c r="G728" s="14">
        <v>83</v>
      </c>
      <c r="H728" s="14">
        <v>80</v>
      </c>
      <c r="I728" s="14">
        <v>0.22500000000000001</v>
      </c>
      <c r="J728" s="14">
        <v>0.65800000000000003</v>
      </c>
      <c r="K728" s="14">
        <v>0.11700000000000001</v>
      </c>
      <c r="L728" s="14">
        <v>289521</v>
      </c>
      <c r="M728" s="14">
        <v>0.92800000000000005</v>
      </c>
    </row>
    <row r="729" spans="1:13" ht="14.4">
      <c r="A729" s="18" t="str">
        <f t="shared" si="11"/>
        <v>Ireland-Europe 2003</v>
      </c>
      <c r="B729" s="8" t="s">
        <v>167</v>
      </c>
      <c r="C729" s="8" t="s">
        <v>76</v>
      </c>
      <c r="D729" s="9" t="s">
        <v>65</v>
      </c>
      <c r="E729" s="14">
        <v>1.4999999999999999E-2</v>
      </c>
      <c r="F729" s="14">
        <v>5.0000000000000001E-3</v>
      </c>
      <c r="G729" s="14">
        <v>81</v>
      </c>
      <c r="H729" s="14">
        <v>76</v>
      </c>
      <c r="I729" s="14">
        <v>0.20799999999999999</v>
      </c>
      <c r="J729" s="14">
        <v>0.68100000000000005</v>
      </c>
      <c r="K729" s="14">
        <v>0.111</v>
      </c>
      <c r="L729" s="14">
        <v>3996521</v>
      </c>
      <c r="M729" s="14">
        <v>0.59899999999999998</v>
      </c>
    </row>
    <row r="730" spans="1:13" ht="14.4">
      <c r="A730" s="18" t="str">
        <f t="shared" si="11"/>
        <v>Isle of Man-Europe 2003</v>
      </c>
      <c r="B730" s="8" t="s">
        <v>168</v>
      </c>
      <c r="C730" s="8" t="s">
        <v>76</v>
      </c>
      <c r="D730" s="9" t="s">
        <v>65</v>
      </c>
      <c r="E730" s="8"/>
      <c r="F730" s="8"/>
      <c r="G730" s="8"/>
      <c r="H730" s="8"/>
      <c r="I730" s="8"/>
      <c r="J730" s="8"/>
      <c r="K730" s="8"/>
      <c r="L730" s="14">
        <v>79001</v>
      </c>
      <c r="M730" s="14">
        <v>0.51900000000000002</v>
      </c>
    </row>
    <row r="731" spans="1:13" ht="14.4">
      <c r="A731" s="18" t="str">
        <f t="shared" si="11"/>
        <v>Italy-Europe 2003</v>
      </c>
      <c r="B731" s="8" t="s">
        <v>170</v>
      </c>
      <c r="C731" s="8" t="s">
        <v>76</v>
      </c>
      <c r="D731" s="9" t="s">
        <v>65</v>
      </c>
      <c r="E731" s="14">
        <v>8.9999999999999993E-3</v>
      </c>
      <c r="F731" s="14">
        <v>4.0000000000000001E-3</v>
      </c>
      <c r="G731" s="14">
        <v>83</v>
      </c>
      <c r="H731" s="14">
        <v>77</v>
      </c>
      <c r="I731" s="14">
        <v>0.14199999999999999</v>
      </c>
      <c r="J731" s="14">
        <v>0.66700000000000004</v>
      </c>
      <c r="K731" s="14">
        <v>0.192</v>
      </c>
      <c r="L731" s="14">
        <v>57313203</v>
      </c>
      <c r="M731" s="14">
        <v>0.67500000000000004</v>
      </c>
    </row>
    <row r="732" spans="1:13" ht="14.4">
      <c r="A732" s="18" t="str">
        <f t="shared" si="11"/>
        <v>Kosovo-Europe 2003</v>
      </c>
      <c r="B732" s="8" t="s">
        <v>177</v>
      </c>
      <c r="C732" s="8" t="s">
        <v>76</v>
      </c>
      <c r="D732" s="9" t="s">
        <v>65</v>
      </c>
      <c r="E732" s="14">
        <v>1.7999999999999999E-2</v>
      </c>
      <c r="F732" s="8"/>
      <c r="G732" s="14">
        <v>71</v>
      </c>
      <c r="H732" s="14">
        <v>66</v>
      </c>
      <c r="I732" s="8"/>
      <c r="J732" s="8"/>
      <c r="K732" s="8"/>
      <c r="L732" s="14">
        <v>1703466</v>
      </c>
      <c r="M732" s="8"/>
    </row>
    <row r="733" spans="1:13" ht="14.4">
      <c r="A733" s="18" t="str">
        <f t="shared" si="11"/>
        <v>Latvia-Europe 2003</v>
      </c>
      <c r="B733" s="8" t="s">
        <v>181</v>
      </c>
      <c r="C733" s="8" t="s">
        <v>76</v>
      </c>
      <c r="D733" s="9" t="s">
        <v>65</v>
      </c>
      <c r="E733" s="14">
        <v>8.9999999999999993E-3</v>
      </c>
      <c r="F733" s="14">
        <v>1.2E-2</v>
      </c>
      <c r="G733" s="14">
        <v>77</v>
      </c>
      <c r="H733" s="14">
        <v>66</v>
      </c>
      <c r="I733" s="14">
        <v>0.158</v>
      </c>
      <c r="J733" s="14">
        <v>0.67900000000000005</v>
      </c>
      <c r="K733" s="14">
        <v>0.16300000000000001</v>
      </c>
      <c r="L733" s="14">
        <v>2287955</v>
      </c>
      <c r="M733" s="14">
        <v>0.67800000000000005</v>
      </c>
    </row>
    <row r="734" spans="1:13" ht="14.4">
      <c r="A734" s="18" t="str">
        <f t="shared" si="11"/>
        <v>Liechtenstein-Europe 2003</v>
      </c>
      <c r="B734" s="8" t="s">
        <v>186</v>
      </c>
      <c r="C734" s="8" t="s">
        <v>76</v>
      </c>
      <c r="D734" s="9" t="s">
        <v>65</v>
      </c>
      <c r="E734" s="14">
        <v>0.01</v>
      </c>
      <c r="F734" s="8"/>
      <c r="G734" s="14">
        <v>82</v>
      </c>
      <c r="H734" s="14">
        <v>78</v>
      </c>
      <c r="I734" s="8"/>
      <c r="J734" s="8"/>
      <c r="K734" s="8"/>
      <c r="L734" s="14">
        <v>34141</v>
      </c>
      <c r="M734" s="14">
        <v>0.14899999999999999</v>
      </c>
    </row>
    <row r="735" spans="1:13" ht="14.4">
      <c r="A735" s="18" t="str">
        <f t="shared" si="11"/>
        <v>Lithuania-Europe 2003</v>
      </c>
      <c r="B735" s="8" t="s">
        <v>187</v>
      </c>
      <c r="C735" s="8" t="s">
        <v>76</v>
      </c>
      <c r="D735" s="9" t="s">
        <v>65</v>
      </c>
      <c r="E735" s="14">
        <v>8.9999999999999993E-3</v>
      </c>
      <c r="F735" s="14">
        <v>8.9999999999999993E-3</v>
      </c>
      <c r="G735" s="14">
        <v>78</v>
      </c>
      <c r="H735" s="14">
        <v>67</v>
      </c>
      <c r="I735" s="14">
        <v>0.18</v>
      </c>
      <c r="J735" s="14">
        <v>0.67300000000000004</v>
      </c>
      <c r="K735" s="14">
        <v>0.14699999999999999</v>
      </c>
      <c r="L735" s="14">
        <v>3415213</v>
      </c>
      <c r="M735" s="14">
        <v>0.66700000000000004</v>
      </c>
    </row>
    <row r="736" spans="1:13" ht="14.4">
      <c r="A736" s="18" t="str">
        <f t="shared" si="11"/>
        <v>Luxembourg-Europe 2003</v>
      </c>
      <c r="B736" s="8" t="s">
        <v>188</v>
      </c>
      <c r="C736" s="8" t="s">
        <v>76</v>
      </c>
      <c r="D736" s="9" t="s">
        <v>65</v>
      </c>
      <c r="E736" s="14">
        <v>1.2E-2</v>
      </c>
      <c r="F736" s="14">
        <v>3.0000000000000001E-3</v>
      </c>
      <c r="G736" s="14">
        <v>81</v>
      </c>
      <c r="H736" s="14">
        <v>75</v>
      </c>
      <c r="I736" s="14">
        <v>0.189</v>
      </c>
      <c r="J736" s="14">
        <v>0.66800000000000004</v>
      </c>
      <c r="K736" s="14">
        <v>0.14399999999999999</v>
      </c>
      <c r="L736" s="14">
        <v>451630</v>
      </c>
      <c r="M736" s="14">
        <v>0.85699999999999998</v>
      </c>
    </row>
    <row r="737" spans="1:13" ht="14.4">
      <c r="A737" s="18" t="str">
        <f t="shared" si="11"/>
        <v>North Macedonia-Europe 2003</v>
      </c>
      <c r="B737" s="8" t="s">
        <v>217</v>
      </c>
      <c r="C737" s="8" t="s">
        <v>76</v>
      </c>
      <c r="D737" s="9" t="s">
        <v>65</v>
      </c>
      <c r="E737" s="14">
        <v>1.2E-2</v>
      </c>
      <c r="F737" s="14">
        <v>1.2999999999999999E-2</v>
      </c>
      <c r="G737" s="14">
        <v>76</v>
      </c>
      <c r="H737" s="14">
        <v>71</v>
      </c>
      <c r="I737" s="14">
        <v>0.20799999999999999</v>
      </c>
      <c r="J737" s="14">
        <v>0.68400000000000005</v>
      </c>
      <c r="K737" s="14">
        <v>0.108</v>
      </c>
      <c r="L737" s="14">
        <v>2080866</v>
      </c>
      <c r="M737" s="14">
        <v>0.57899999999999996</v>
      </c>
    </row>
    <row r="738" spans="1:13" ht="14.4">
      <c r="A738" s="18" t="str">
        <f t="shared" si="11"/>
        <v>Malta-Europe 2003</v>
      </c>
      <c r="B738" s="8" t="s">
        <v>195</v>
      </c>
      <c r="C738" s="8" t="s">
        <v>76</v>
      </c>
      <c r="D738" s="9" t="s">
        <v>65</v>
      </c>
      <c r="E738" s="14">
        <v>0.01</v>
      </c>
      <c r="F738" s="14">
        <v>6.0000000000000001E-3</v>
      </c>
      <c r="G738" s="14">
        <v>81</v>
      </c>
      <c r="H738" s="14">
        <v>76</v>
      </c>
      <c r="I738" s="14">
        <v>0.185</v>
      </c>
      <c r="J738" s="14">
        <v>0.69099999999999995</v>
      </c>
      <c r="K738" s="14">
        <v>0.123</v>
      </c>
      <c r="L738" s="14">
        <v>398582</v>
      </c>
      <c r="M738" s="14">
        <v>0.93200000000000005</v>
      </c>
    </row>
    <row r="739" spans="1:13" ht="14.4">
      <c r="A739" s="18" t="str">
        <f t="shared" si="11"/>
        <v>Moldova-Europe 2003</v>
      </c>
      <c r="B739" s="8" t="s">
        <v>201</v>
      </c>
      <c r="C739" s="8" t="s">
        <v>76</v>
      </c>
      <c r="D739" s="9" t="s">
        <v>65</v>
      </c>
      <c r="E739" s="14">
        <v>1.2E-2</v>
      </c>
      <c r="F739" s="14">
        <v>2.1000000000000001E-2</v>
      </c>
      <c r="G739" s="14">
        <v>72</v>
      </c>
      <c r="H739" s="14">
        <v>64</v>
      </c>
      <c r="I739" s="14">
        <v>0.20799999999999999</v>
      </c>
      <c r="J739" s="14">
        <v>0.68300000000000005</v>
      </c>
      <c r="K739" s="14">
        <v>0.108</v>
      </c>
      <c r="L739" s="14">
        <v>3612874</v>
      </c>
      <c r="M739" s="14">
        <v>0.45500000000000002</v>
      </c>
    </row>
    <row r="740" spans="1:13" ht="14.4">
      <c r="A740" s="18" t="str">
        <f t="shared" si="11"/>
        <v>Monaco-Europe 2003</v>
      </c>
      <c r="B740" s="8" t="s">
        <v>202</v>
      </c>
      <c r="C740" s="8" t="s">
        <v>76</v>
      </c>
      <c r="D740" s="9" t="s">
        <v>65</v>
      </c>
      <c r="E740" s="8"/>
      <c r="F740" s="14">
        <v>4.0000000000000001E-3</v>
      </c>
      <c r="G740" s="8"/>
      <c r="H740" s="8"/>
      <c r="I740" s="8"/>
      <c r="J740" s="8"/>
      <c r="K740" s="8"/>
      <c r="L740" s="14">
        <v>32968</v>
      </c>
      <c r="M740" s="14">
        <v>1</v>
      </c>
    </row>
    <row r="741" spans="1:13" ht="14.4">
      <c r="A741" s="18" t="str">
        <f t="shared" si="11"/>
        <v>Montenegro-Europe 2003</v>
      </c>
      <c r="B741" s="8" t="s">
        <v>204</v>
      </c>
      <c r="C741" s="8" t="s">
        <v>76</v>
      </c>
      <c r="D741" s="9" t="s">
        <v>65</v>
      </c>
      <c r="E741" s="14">
        <v>1.2999999999999999E-2</v>
      </c>
      <c r="F741" s="14">
        <v>1.0999999999999999E-2</v>
      </c>
      <c r="G741" s="14">
        <v>76</v>
      </c>
      <c r="H741" s="14">
        <v>71</v>
      </c>
      <c r="I741" s="14">
        <v>0.20499999999999999</v>
      </c>
      <c r="J741" s="14">
        <v>0.67</v>
      </c>
      <c r="K741" s="14">
        <v>0.125</v>
      </c>
      <c r="L741" s="14">
        <v>613448</v>
      </c>
      <c r="M741" s="14">
        <v>0.61599999999999999</v>
      </c>
    </row>
    <row r="742" spans="1:13" ht="14.4">
      <c r="A742" s="18" t="str">
        <f t="shared" si="11"/>
        <v>Netherlands-Europe 2003</v>
      </c>
      <c r="B742" s="8" t="s">
        <v>210</v>
      </c>
      <c r="C742" s="8" t="s">
        <v>76</v>
      </c>
      <c r="D742" s="9" t="s">
        <v>65</v>
      </c>
      <c r="E742" s="14">
        <v>1.2E-2</v>
      </c>
      <c r="F742" s="14">
        <v>5.0000000000000001E-3</v>
      </c>
      <c r="G742" s="14">
        <v>81</v>
      </c>
      <c r="H742" s="14">
        <v>76</v>
      </c>
      <c r="I742" s="14">
        <v>0.186</v>
      </c>
      <c r="J742" s="14">
        <v>0.67600000000000005</v>
      </c>
      <c r="K742" s="14">
        <v>0.13800000000000001</v>
      </c>
      <c r="L742" s="14">
        <v>16225302</v>
      </c>
      <c r="M742" s="14">
        <v>0.80300000000000005</v>
      </c>
    </row>
    <row r="743" spans="1:13" ht="14.4">
      <c r="A743" s="18" t="str">
        <f t="shared" si="11"/>
        <v>Norway-Europe 2003</v>
      </c>
      <c r="B743" s="8" t="s">
        <v>218</v>
      </c>
      <c r="C743" s="8" t="s">
        <v>76</v>
      </c>
      <c r="D743" s="9" t="s">
        <v>65</v>
      </c>
      <c r="E743" s="14">
        <v>1.2E-2</v>
      </c>
      <c r="F743" s="14">
        <v>4.0000000000000001E-3</v>
      </c>
      <c r="G743" s="14">
        <v>82</v>
      </c>
      <c r="H743" s="14">
        <v>77</v>
      </c>
      <c r="I743" s="14">
        <v>0.19900000000000001</v>
      </c>
      <c r="J743" s="14">
        <v>0.65300000000000002</v>
      </c>
      <c r="K743" s="14">
        <v>0.14799999999999999</v>
      </c>
      <c r="L743" s="14">
        <v>4564855</v>
      </c>
      <c r="M743" s="14">
        <v>0.77200000000000002</v>
      </c>
    </row>
    <row r="744" spans="1:13" ht="14.4">
      <c r="A744" s="18" t="str">
        <f t="shared" si="11"/>
        <v>Poland-Europe 2003</v>
      </c>
      <c r="B744" s="8" t="s">
        <v>226</v>
      </c>
      <c r="C744" s="8" t="s">
        <v>76</v>
      </c>
      <c r="D744" s="9" t="s">
        <v>65</v>
      </c>
      <c r="E744" s="14">
        <v>8.9999999999999993E-3</v>
      </c>
      <c r="F744" s="14">
        <v>7.0000000000000001E-3</v>
      </c>
      <c r="G744" s="14">
        <v>79</v>
      </c>
      <c r="H744" s="14">
        <v>71</v>
      </c>
      <c r="I744" s="14">
        <v>0.17399999999999999</v>
      </c>
      <c r="J744" s="14">
        <v>0.69599999999999995</v>
      </c>
      <c r="K744" s="14">
        <v>0.13</v>
      </c>
      <c r="L744" s="14">
        <v>38204570</v>
      </c>
      <c r="M744" s="14">
        <v>0.61699999999999999</v>
      </c>
    </row>
    <row r="745" spans="1:13" ht="14.4">
      <c r="A745" s="18" t="str">
        <f t="shared" si="11"/>
        <v>Portugal-Europe 2003</v>
      </c>
      <c r="B745" s="8" t="s">
        <v>227</v>
      </c>
      <c r="C745" s="8" t="s">
        <v>76</v>
      </c>
      <c r="D745" s="9" t="s">
        <v>65</v>
      </c>
      <c r="E745" s="14">
        <v>1.0999999999999999E-2</v>
      </c>
      <c r="F745" s="14">
        <v>4.0000000000000001E-3</v>
      </c>
      <c r="G745" s="14">
        <v>81</v>
      </c>
      <c r="H745" s="14">
        <v>74</v>
      </c>
      <c r="I745" s="14">
        <v>0.158</v>
      </c>
      <c r="J745" s="14">
        <v>0.67400000000000004</v>
      </c>
      <c r="K745" s="14">
        <v>0.16800000000000001</v>
      </c>
      <c r="L745" s="14">
        <v>10458821</v>
      </c>
      <c r="M745" s="14">
        <v>0.56299999999999994</v>
      </c>
    </row>
    <row r="746" spans="1:13" ht="14.4">
      <c r="A746" s="18" t="str">
        <f t="shared" si="11"/>
        <v>Romania-Europe 2003</v>
      </c>
      <c r="B746" s="8" t="s">
        <v>230</v>
      </c>
      <c r="C746" s="8" t="s">
        <v>76</v>
      </c>
      <c r="D746" s="9" t="s">
        <v>65</v>
      </c>
      <c r="E746" s="14">
        <v>0.01</v>
      </c>
      <c r="F746" s="14">
        <v>2.1000000000000001E-2</v>
      </c>
      <c r="G746" s="14">
        <v>75</v>
      </c>
      <c r="H746" s="14">
        <v>68</v>
      </c>
      <c r="I746" s="14">
        <v>0.16600000000000001</v>
      </c>
      <c r="J746" s="14">
        <v>0.69099999999999995</v>
      </c>
      <c r="K746" s="14">
        <v>0.14299999999999999</v>
      </c>
      <c r="L746" s="14">
        <v>21574326</v>
      </c>
      <c r="M746" s="14">
        <v>0.52900000000000003</v>
      </c>
    </row>
    <row r="747" spans="1:13" ht="14.4">
      <c r="A747" s="18" t="str">
        <f t="shared" si="11"/>
        <v>Russia-Europe 2003</v>
      </c>
      <c r="B747" s="8" t="s">
        <v>231</v>
      </c>
      <c r="C747" s="8" t="s">
        <v>76</v>
      </c>
      <c r="D747" s="9" t="s">
        <v>65</v>
      </c>
      <c r="E747" s="14">
        <v>0.01</v>
      </c>
      <c r="F747" s="14">
        <v>1.7000000000000001E-2</v>
      </c>
      <c r="G747" s="14">
        <v>72</v>
      </c>
      <c r="H747" s="14">
        <v>59</v>
      </c>
      <c r="I747" s="14">
        <v>0.16200000000000001</v>
      </c>
      <c r="J747" s="14">
        <v>0.70499999999999996</v>
      </c>
      <c r="K747" s="14">
        <v>0.13400000000000001</v>
      </c>
      <c r="L747" s="14">
        <v>144667468</v>
      </c>
      <c r="M747" s="14">
        <v>0.73399999999999999</v>
      </c>
    </row>
    <row r="748" spans="1:13" ht="14.4">
      <c r="A748" s="18" t="str">
        <f t="shared" si="11"/>
        <v>San Marino-Europe 2003</v>
      </c>
      <c r="B748" s="8" t="s">
        <v>234</v>
      </c>
      <c r="C748" s="8" t="s">
        <v>76</v>
      </c>
      <c r="D748" s="9" t="s">
        <v>65</v>
      </c>
      <c r="E748" s="8"/>
      <c r="F748" s="14">
        <v>4.0000000000000001E-3</v>
      </c>
      <c r="G748" s="14">
        <v>85</v>
      </c>
      <c r="H748" s="14">
        <v>78</v>
      </c>
      <c r="I748" s="8"/>
      <c r="J748" s="8"/>
      <c r="K748" s="8"/>
      <c r="L748" s="14">
        <v>28700</v>
      </c>
      <c r="M748" s="14">
        <v>0.94</v>
      </c>
    </row>
    <row r="749" spans="1:13" ht="14.4">
      <c r="A749" s="18" t="str">
        <f t="shared" si="11"/>
        <v>Serbia-Europe 2003</v>
      </c>
      <c r="B749" s="8" t="s">
        <v>238</v>
      </c>
      <c r="C749" s="8" t="s">
        <v>76</v>
      </c>
      <c r="D749" s="9" t="s">
        <v>65</v>
      </c>
      <c r="E749" s="14">
        <v>1.0999999999999999E-2</v>
      </c>
      <c r="F749" s="14">
        <v>8.9999999999999993E-3</v>
      </c>
      <c r="G749" s="14">
        <v>75</v>
      </c>
      <c r="H749" s="14">
        <v>70</v>
      </c>
      <c r="I749" s="14">
        <v>0.189</v>
      </c>
      <c r="J749" s="14">
        <v>0.67400000000000004</v>
      </c>
      <c r="K749" s="14">
        <v>0.13700000000000001</v>
      </c>
      <c r="L749" s="14">
        <v>7480591</v>
      </c>
      <c r="M749" s="14">
        <v>0.54</v>
      </c>
    </row>
    <row r="750" spans="1:13" ht="14.4">
      <c r="A750" s="18" t="str">
        <f t="shared" si="11"/>
        <v>Slovakia-Europe 2003</v>
      </c>
      <c r="B750" s="8" t="s">
        <v>243</v>
      </c>
      <c r="C750" s="8" t="s">
        <v>76</v>
      </c>
      <c r="D750" s="9" t="s">
        <v>65</v>
      </c>
      <c r="E750" s="14">
        <v>0.01</v>
      </c>
      <c r="F750" s="14">
        <v>8.9999999999999993E-3</v>
      </c>
      <c r="G750" s="14">
        <v>78</v>
      </c>
      <c r="H750" s="14">
        <v>70</v>
      </c>
      <c r="I750" s="14">
        <v>0.17899999999999999</v>
      </c>
      <c r="J750" s="14">
        <v>0.70599999999999996</v>
      </c>
      <c r="K750" s="14">
        <v>0.11600000000000001</v>
      </c>
      <c r="L750" s="14">
        <v>5373374</v>
      </c>
      <c r="M750" s="14">
        <v>0.55900000000000005</v>
      </c>
    </row>
    <row r="751" spans="1:13" ht="14.4">
      <c r="A751" s="18" t="str">
        <f t="shared" si="11"/>
        <v>Slovenia-Europe 2003</v>
      </c>
      <c r="B751" s="8" t="s">
        <v>244</v>
      </c>
      <c r="C751" s="8" t="s">
        <v>76</v>
      </c>
      <c r="D751" s="9" t="s">
        <v>65</v>
      </c>
      <c r="E751" s="14">
        <v>8.9999999999999993E-3</v>
      </c>
      <c r="F751" s="14">
        <v>4.0000000000000001E-3</v>
      </c>
      <c r="G751" s="14">
        <v>81</v>
      </c>
      <c r="H751" s="14">
        <v>73</v>
      </c>
      <c r="I751" s="14">
        <v>0.14699999999999999</v>
      </c>
      <c r="J751" s="14">
        <v>0.70299999999999996</v>
      </c>
      <c r="K751" s="14">
        <v>0.15</v>
      </c>
      <c r="L751" s="14">
        <v>1995733</v>
      </c>
      <c r="M751" s="14">
        <v>0.50700000000000001</v>
      </c>
    </row>
    <row r="752" spans="1:13" ht="14.4">
      <c r="A752" s="18" t="str">
        <f t="shared" si="11"/>
        <v>Spain-Europe 2003</v>
      </c>
      <c r="B752" s="8" t="s">
        <v>250</v>
      </c>
      <c r="C752" s="8" t="s">
        <v>76</v>
      </c>
      <c r="D752" s="9" t="s">
        <v>65</v>
      </c>
      <c r="E752" s="14">
        <v>0.01</v>
      </c>
      <c r="F752" s="14">
        <v>5.0000000000000001E-3</v>
      </c>
      <c r="G752" s="14">
        <v>83</v>
      </c>
      <c r="H752" s="14">
        <v>76</v>
      </c>
      <c r="I752" s="14">
        <v>0.14499999999999999</v>
      </c>
      <c r="J752" s="14">
        <v>0.68700000000000006</v>
      </c>
      <c r="K752" s="14">
        <v>0.16900000000000001</v>
      </c>
      <c r="L752" s="14">
        <v>42187645</v>
      </c>
      <c r="M752" s="14">
        <v>0.76800000000000002</v>
      </c>
    </row>
    <row r="753" spans="1:13" ht="14.4">
      <c r="A753" s="18" t="str">
        <f t="shared" si="11"/>
        <v>Sweden-Europe 2003</v>
      </c>
      <c r="B753" s="8" t="s">
        <v>259</v>
      </c>
      <c r="C753" s="8" t="s">
        <v>76</v>
      </c>
      <c r="D753" s="9" t="s">
        <v>65</v>
      </c>
      <c r="E753" s="14">
        <v>1.0999999999999999E-2</v>
      </c>
      <c r="F753" s="14">
        <v>3.0000000000000001E-3</v>
      </c>
      <c r="G753" s="14">
        <v>82</v>
      </c>
      <c r="H753" s="14">
        <v>78</v>
      </c>
      <c r="I753" s="14">
        <v>0.17899999999999999</v>
      </c>
      <c r="J753" s="14">
        <v>0.64900000000000002</v>
      </c>
      <c r="K753" s="14">
        <v>0.17199999999999999</v>
      </c>
      <c r="L753" s="14">
        <v>8958229</v>
      </c>
      <c r="M753" s="14">
        <v>0.84199999999999997</v>
      </c>
    </row>
    <row r="754" spans="1:13" ht="14.4">
      <c r="A754" s="18" t="str">
        <f t="shared" si="11"/>
        <v>Switzerland-Europe 2003</v>
      </c>
      <c r="B754" s="8" t="s">
        <v>260</v>
      </c>
      <c r="C754" s="8" t="s">
        <v>76</v>
      </c>
      <c r="D754" s="9" t="s">
        <v>65</v>
      </c>
      <c r="E754" s="14">
        <v>0.01</v>
      </c>
      <c r="F754" s="14">
        <v>4.0000000000000001E-3</v>
      </c>
      <c r="G754" s="14">
        <v>83</v>
      </c>
      <c r="H754" s="14">
        <v>78</v>
      </c>
      <c r="I754" s="14">
        <v>0.16800000000000001</v>
      </c>
      <c r="J754" s="14">
        <v>0.67600000000000005</v>
      </c>
      <c r="K754" s="14">
        <v>0.156</v>
      </c>
      <c r="L754" s="14">
        <v>7339001</v>
      </c>
      <c r="M754" s="14">
        <v>0.73399999999999999</v>
      </c>
    </row>
    <row r="755" spans="1:13" ht="14.4">
      <c r="A755" s="18" t="str">
        <f t="shared" si="11"/>
        <v>Turkey-Europe 2003</v>
      </c>
      <c r="B755" s="8" t="s">
        <v>270</v>
      </c>
      <c r="C755" s="8" t="s">
        <v>76</v>
      </c>
      <c r="D755" s="9" t="s">
        <v>65</v>
      </c>
      <c r="E755" s="14">
        <v>0.02</v>
      </c>
      <c r="F755" s="14">
        <v>2.9000000000000001E-2</v>
      </c>
      <c r="G755" s="14">
        <v>75</v>
      </c>
      <c r="H755" s="14">
        <v>68</v>
      </c>
      <c r="I755" s="14">
        <v>0.29299999999999998</v>
      </c>
      <c r="J755" s="14">
        <v>0.64300000000000002</v>
      </c>
      <c r="K755" s="14">
        <v>6.4000000000000001E-2</v>
      </c>
      <c r="L755" s="14">
        <v>65938265</v>
      </c>
      <c r="M755" s="14">
        <v>0.66600000000000004</v>
      </c>
    </row>
    <row r="756" spans="1:13" ht="14.4">
      <c r="A756" s="18" t="str">
        <f t="shared" si="11"/>
        <v>Ukraine-Europe 2003</v>
      </c>
      <c r="B756" s="8" t="s">
        <v>274</v>
      </c>
      <c r="C756" s="8" t="s">
        <v>76</v>
      </c>
      <c r="D756" s="9" t="s">
        <v>65</v>
      </c>
      <c r="E756" s="14">
        <v>8.9999999999999993E-3</v>
      </c>
      <c r="F756" s="14">
        <v>1.4E-2</v>
      </c>
      <c r="G756" s="14">
        <v>74</v>
      </c>
      <c r="H756" s="14">
        <v>63</v>
      </c>
      <c r="I756" s="14">
        <v>0.156</v>
      </c>
      <c r="J756" s="14">
        <v>0.69299999999999995</v>
      </c>
      <c r="K756" s="14">
        <v>0.15</v>
      </c>
      <c r="L756" s="14">
        <v>47812950</v>
      </c>
      <c r="M756" s="14">
        <v>0.67400000000000004</v>
      </c>
    </row>
    <row r="757" spans="1:13" ht="14.4">
      <c r="A757" s="18" t="str">
        <f t="shared" si="11"/>
        <v>United Kingdom-Europe 2003</v>
      </c>
      <c r="B757" s="8" t="s">
        <v>276</v>
      </c>
      <c r="C757" s="8" t="s">
        <v>76</v>
      </c>
      <c r="D757" s="9" t="s">
        <v>65</v>
      </c>
      <c r="E757" s="14">
        <v>1.2E-2</v>
      </c>
      <c r="F757" s="14">
        <v>5.0000000000000001E-3</v>
      </c>
      <c r="G757" s="14">
        <v>81</v>
      </c>
      <c r="H757" s="14">
        <v>76</v>
      </c>
      <c r="I757" s="14">
        <v>0.183</v>
      </c>
      <c r="J757" s="14">
        <v>0.65800000000000003</v>
      </c>
      <c r="K757" s="14">
        <v>0.159</v>
      </c>
      <c r="L757" s="14">
        <v>59647577</v>
      </c>
      <c r="M757" s="14">
        <v>0.79300000000000004</v>
      </c>
    </row>
    <row r="758" spans="1:13" ht="14.4">
      <c r="A758" s="18" t="str">
        <f t="shared" si="11"/>
        <v>Bahrain-Middle East 2003</v>
      </c>
      <c r="B758" s="8" t="s">
        <v>92</v>
      </c>
      <c r="C758" s="8" t="s">
        <v>93</v>
      </c>
      <c r="D758" s="9" t="s">
        <v>65</v>
      </c>
      <c r="E758" s="14">
        <v>0.02</v>
      </c>
      <c r="F758" s="14">
        <v>0.01</v>
      </c>
      <c r="G758" s="14">
        <v>76</v>
      </c>
      <c r="H758" s="14">
        <v>74</v>
      </c>
      <c r="I758" s="14">
        <v>0.29399999999999998</v>
      </c>
      <c r="J758" s="14">
        <v>0.68300000000000005</v>
      </c>
      <c r="K758" s="14">
        <v>2.3E-2</v>
      </c>
      <c r="L758" s="14">
        <v>772058</v>
      </c>
      <c r="M758" s="14">
        <v>0.88400000000000001</v>
      </c>
    </row>
    <row r="759" spans="1:13" ht="14.4">
      <c r="A759" s="18" t="str">
        <f t="shared" si="11"/>
        <v>Iran-Middle East 2003</v>
      </c>
      <c r="B759" s="8" t="s">
        <v>165</v>
      </c>
      <c r="C759" s="8" t="s">
        <v>93</v>
      </c>
      <c r="D759" s="9" t="s">
        <v>65</v>
      </c>
      <c r="E759" s="14">
        <v>1.7999999999999999E-2</v>
      </c>
      <c r="F759" s="14">
        <v>2.4E-2</v>
      </c>
      <c r="G759" s="14">
        <v>72</v>
      </c>
      <c r="H759" s="14">
        <v>70</v>
      </c>
      <c r="I759" s="14">
        <v>0.28899999999999998</v>
      </c>
      <c r="J759" s="14">
        <v>0.66400000000000003</v>
      </c>
      <c r="K759" s="14">
        <v>4.7E-2</v>
      </c>
      <c r="L759" s="14">
        <v>68543171</v>
      </c>
      <c r="M759" s="14">
        <v>0.66200000000000003</v>
      </c>
    </row>
    <row r="760" spans="1:13" ht="14.4">
      <c r="A760" s="18" t="str">
        <f t="shared" si="11"/>
        <v>Iraq-Middle East 2003</v>
      </c>
      <c r="B760" s="8" t="s">
        <v>166</v>
      </c>
      <c r="C760" s="8" t="s">
        <v>93</v>
      </c>
      <c r="D760" s="9" t="s">
        <v>65</v>
      </c>
      <c r="E760" s="14">
        <v>3.5000000000000003E-2</v>
      </c>
      <c r="F760" s="14">
        <v>3.4000000000000002E-2</v>
      </c>
      <c r="G760" s="14">
        <v>73</v>
      </c>
      <c r="H760" s="14">
        <v>68</v>
      </c>
      <c r="I760" s="14">
        <v>0.42199999999999999</v>
      </c>
      <c r="J760" s="14">
        <v>0.54300000000000004</v>
      </c>
      <c r="K760" s="14">
        <v>3.5000000000000003E-2</v>
      </c>
      <c r="L760" s="14">
        <v>25959531</v>
      </c>
      <c r="M760" s="14">
        <v>0.68700000000000006</v>
      </c>
    </row>
    <row r="761" spans="1:13" ht="14.4">
      <c r="A761" s="18" t="str">
        <f t="shared" si="11"/>
        <v>Israel-Middle East 2003</v>
      </c>
      <c r="B761" s="8" t="s">
        <v>169</v>
      </c>
      <c r="C761" s="8" t="s">
        <v>93</v>
      </c>
      <c r="D761" s="9" t="s">
        <v>65</v>
      </c>
      <c r="E761" s="14">
        <v>2.1999999999999999E-2</v>
      </c>
      <c r="F761" s="14">
        <v>5.0000000000000001E-3</v>
      </c>
      <c r="G761" s="14">
        <v>82</v>
      </c>
      <c r="H761" s="14">
        <v>78</v>
      </c>
      <c r="I761" s="14">
        <v>0.28000000000000003</v>
      </c>
      <c r="J761" s="14">
        <v>0.62</v>
      </c>
      <c r="K761" s="14">
        <v>0.1</v>
      </c>
      <c r="L761" s="14">
        <v>6689700</v>
      </c>
      <c r="M761" s="14">
        <v>0.91400000000000003</v>
      </c>
    </row>
    <row r="762" spans="1:13" ht="14.4">
      <c r="A762" s="18" t="str">
        <f t="shared" si="11"/>
        <v>Jordan-Middle East 2003</v>
      </c>
      <c r="B762" s="8" t="s">
        <v>173</v>
      </c>
      <c r="C762" s="8" t="s">
        <v>93</v>
      </c>
      <c r="D762" s="9" t="s">
        <v>65</v>
      </c>
      <c r="E762" s="14">
        <v>0.03</v>
      </c>
      <c r="F762" s="14">
        <v>2.1999999999999999E-2</v>
      </c>
      <c r="G762" s="14">
        <v>74</v>
      </c>
      <c r="H762" s="14">
        <v>71</v>
      </c>
      <c r="I762" s="14">
        <v>0.38700000000000001</v>
      </c>
      <c r="J762" s="14">
        <v>0.58199999999999996</v>
      </c>
      <c r="K762" s="14">
        <v>3.1E-2</v>
      </c>
      <c r="L762" s="14">
        <v>5164000</v>
      </c>
      <c r="M762" s="14">
        <v>0.80600000000000005</v>
      </c>
    </row>
    <row r="763" spans="1:13" ht="14.4">
      <c r="A763" s="18" t="str">
        <f t="shared" si="11"/>
        <v>Kuwait-Middle East 2003</v>
      </c>
      <c r="B763" s="8" t="s">
        <v>178</v>
      </c>
      <c r="C763" s="8" t="s">
        <v>93</v>
      </c>
      <c r="D763" s="9" t="s">
        <v>65</v>
      </c>
      <c r="E763" s="14">
        <v>2.1999999999999999E-2</v>
      </c>
      <c r="F763" s="14">
        <v>0.01</v>
      </c>
      <c r="G763" s="14">
        <v>75</v>
      </c>
      <c r="H763" s="14">
        <v>73</v>
      </c>
      <c r="I763" s="14">
        <v>0.25600000000000001</v>
      </c>
      <c r="J763" s="14">
        <v>0.71</v>
      </c>
      <c r="K763" s="14">
        <v>3.4000000000000002E-2</v>
      </c>
      <c r="L763" s="14">
        <v>2116353</v>
      </c>
      <c r="M763" s="14">
        <v>0.98199999999999998</v>
      </c>
    </row>
    <row r="764" spans="1:13" ht="14.4">
      <c r="A764" s="18" t="str">
        <f t="shared" si="11"/>
        <v>Lebanon-Middle East 2003</v>
      </c>
      <c r="B764" s="8" t="s">
        <v>182</v>
      </c>
      <c r="C764" s="8" t="s">
        <v>93</v>
      </c>
      <c r="D764" s="9" t="s">
        <v>65</v>
      </c>
      <c r="E764" s="14">
        <v>1.6E-2</v>
      </c>
      <c r="F764" s="14">
        <v>1.4E-2</v>
      </c>
      <c r="G764" s="14">
        <v>78</v>
      </c>
      <c r="H764" s="14">
        <v>74</v>
      </c>
      <c r="I764" s="14">
        <v>0.28399999999999997</v>
      </c>
      <c r="J764" s="14">
        <v>0.64300000000000002</v>
      </c>
      <c r="K764" s="14">
        <v>7.2999999999999995E-2</v>
      </c>
      <c r="L764" s="14">
        <v>3690110</v>
      </c>
      <c r="M764" s="14">
        <v>0.86299999999999999</v>
      </c>
    </row>
    <row r="765" spans="1:13" ht="14.4">
      <c r="A765" s="18" t="str">
        <f t="shared" si="11"/>
        <v>Oman-Middle East 2003</v>
      </c>
      <c r="B765" s="8" t="s">
        <v>219</v>
      </c>
      <c r="C765" s="8" t="s">
        <v>93</v>
      </c>
      <c r="D765" s="9" t="s">
        <v>65</v>
      </c>
      <c r="E765" s="14">
        <v>2.1999999999999999E-2</v>
      </c>
      <c r="F765" s="14">
        <v>1.2E-2</v>
      </c>
      <c r="G765" s="14">
        <v>76</v>
      </c>
      <c r="H765" s="14">
        <v>72</v>
      </c>
      <c r="I765" s="14">
        <v>0.36399999999999999</v>
      </c>
      <c r="J765" s="14">
        <v>0.61199999999999999</v>
      </c>
      <c r="K765" s="14">
        <v>2.5000000000000001E-2</v>
      </c>
      <c r="L765" s="14">
        <v>2389121</v>
      </c>
      <c r="M765" s="14">
        <v>0.71499999999999997</v>
      </c>
    </row>
    <row r="766" spans="1:13" ht="14.4">
      <c r="A766" s="18" t="str">
        <f t="shared" si="11"/>
        <v>Qatar-Middle East 2003</v>
      </c>
      <c r="B766" s="8" t="s">
        <v>229</v>
      </c>
      <c r="C766" s="8" t="s">
        <v>93</v>
      </c>
      <c r="D766" s="9" t="s">
        <v>65</v>
      </c>
      <c r="E766" s="14">
        <v>1.7000000000000001E-2</v>
      </c>
      <c r="F766" s="14">
        <v>0.01</v>
      </c>
      <c r="G766" s="14">
        <v>78</v>
      </c>
      <c r="H766" s="14">
        <v>76</v>
      </c>
      <c r="I766" s="14">
        <v>0.26900000000000002</v>
      </c>
      <c r="J766" s="14">
        <v>0.71599999999999997</v>
      </c>
      <c r="K766" s="14">
        <v>1.4999999999999999E-2</v>
      </c>
      <c r="L766" s="14">
        <v>660238</v>
      </c>
      <c r="M766" s="14">
        <v>0.96899999999999997</v>
      </c>
    </row>
    <row r="767" spans="1:13" ht="14.4">
      <c r="A767" s="18" t="str">
        <f t="shared" si="11"/>
        <v>Saudi Arabia-Middle East 2003</v>
      </c>
      <c r="B767" s="8" t="s">
        <v>236</v>
      </c>
      <c r="C767" s="8" t="s">
        <v>93</v>
      </c>
      <c r="D767" s="9" t="s">
        <v>65</v>
      </c>
      <c r="E767" s="14">
        <v>2.4E-2</v>
      </c>
      <c r="F767" s="14">
        <v>1.7999999999999999E-2</v>
      </c>
      <c r="G767" s="14">
        <v>75</v>
      </c>
      <c r="H767" s="14">
        <v>72</v>
      </c>
      <c r="I767" s="14">
        <v>0.35899999999999999</v>
      </c>
      <c r="J767" s="14">
        <v>0.60799999999999998</v>
      </c>
      <c r="K767" s="14">
        <v>3.3000000000000002E-2</v>
      </c>
      <c r="L767" s="14">
        <v>22852333</v>
      </c>
      <c r="M767" s="14">
        <v>0.80500000000000005</v>
      </c>
    </row>
    <row r="768" spans="1:13" ht="14.4">
      <c r="A768" s="18" t="str">
        <f t="shared" si="11"/>
        <v>Syria-Middle East 2003</v>
      </c>
      <c r="B768" s="8" t="s">
        <v>261</v>
      </c>
      <c r="C768" s="8" t="s">
        <v>93</v>
      </c>
      <c r="D768" s="9" t="s">
        <v>65</v>
      </c>
      <c r="E768" s="14">
        <v>2.8000000000000001E-2</v>
      </c>
      <c r="F768" s="14">
        <v>1.7999999999999999E-2</v>
      </c>
      <c r="G768" s="14">
        <v>76</v>
      </c>
      <c r="H768" s="14">
        <v>72</v>
      </c>
      <c r="I768" s="14">
        <v>0.39600000000000002</v>
      </c>
      <c r="J768" s="14">
        <v>0.56999999999999995</v>
      </c>
      <c r="K768" s="14">
        <v>3.4000000000000002E-2</v>
      </c>
      <c r="L768" s="14">
        <v>17298476</v>
      </c>
      <c r="M768" s="14">
        <v>0.53</v>
      </c>
    </row>
    <row r="769" spans="1:13" ht="14.4">
      <c r="A769" s="18" t="str">
        <f t="shared" si="11"/>
        <v>United Arab Emirates-Middle East 2003</v>
      </c>
      <c r="B769" s="8" t="s">
        <v>275</v>
      </c>
      <c r="C769" s="8" t="s">
        <v>93</v>
      </c>
      <c r="D769" s="9" t="s">
        <v>65</v>
      </c>
      <c r="E769" s="14">
        <v>1.6E-2</v>
      </c>
      <c r="F769" s="14">
        <v>8.9999999999999993E-3</v>
      </c>
      <c r="G769" s="14">
        <v>76</v>
      </c>
      <c r="H769" s="14">
        <v>74</v>
      </c>
      <c r="I769" s="14">
        <v>0.23400000000000001</v>
      </c>
      <c r="J769" s="14">
        <v>0.75600000000000001</v>
      </c>
      <c r="K769" s="14">
        <v>0.01</v>
      </c>
      <c r="L769" s="14">
        <v>3369254</v>
      </c>
      <c r="M769" s="14">
        <v>0.81499999999999995</v>
      </c>
    </row>
    <row r="770" spans="1:13" ht="14.4">
      <c r="A770" s="18" t="str">
        <f t="shared" si="11"/>
        <v>Yemen-Middle East 2003</v>
      </c>
      <c r="B770" s="8" t="s">
        <v>283</v>
      </c>
      <c r="C770" s="8" t="s">
        <v>93</v>
      </c>
      <c r="D770" s="9" t="s">
        <v>65</v>
      </c>
      <c r="E770" s="14">
        <v>3.6999999999999998E-2</v>
      </c>
      <c r="F770" s="14">
        <v>6.0999999999999999E-2</v>
      </c>
      <c r="G770" s="14">
        <v>63</v>
      </c>
      <c r="H770" s="14">
        <v>60</v>
      </c>
      <c r="I770" s="14">
        <v>0.47</v>
      </c>
      <c r="J770" s="14">
        <v>0.503</v>
      </c>
      <c r="K770" s="14">
        <v>2.7E-2</v>
      </c>
      <c r="L770" s="14">
        <v>19081306</v>
      </c>
      <c r="M770" s="14">
        <v>0.27800000000000002</v>
      </c>
    </row>
    <row r="771" spans="1:13" ht="14.4">
      <c r="A771" s="18" t="str">
        <f t="shared" ref="A771:A834" si="12">CONCATENATE(B771," ",D771)</f>
        <v>American Samoa-Oceania 2003</v>
      </c>
      <c r="B771" s="8" t="s">
        <v>79</v>
      </c>
      <c r="C771" s="8" t="s">
        <v>80</v>
      </c>
      <c r="D771" s="9" t="s">
        <v>65</v>
      </c>
      <c r="E771" s="8"/>
      <c r="F771" s="8"/>
      <c r="G771" s="8"/>
      <c r="H771" s="8"/>
      <c r="I771" s="8"/>
      <c r="J771" s="8"/>
      <c r="K771" s="8"/>
      <c r="L771" s="14">
        <v>59117</v>
      </c>
      <c r="M771" s="14">
        <v>0.88300000000000001</v>
      </c>
    </row>
    <row r="772" spans="1:13" ht="14.4">
      <c r="A772" s="18" t="str">
        <f t="shared" si="12"/>
        <v>Australia-Oceania 2003</v>
      </c>
      <c r="B772" s="8" t="s">
        <v>88</v>
      </c>
      <c r="C772" s="8" t="s">
        <v>80</v>
      </c>
      <c r="D772" s="9" t="s">
        <v>65</v>
      </c>
      <c r="E772" s="14">
        <v>1.2999999999999999E-2</v>
      </c>
      <c r="F772" s="14">
        <v>5.0000000000000001E-3</v>
      </c>
      <c r="G772" s="14">
        <v>83</v>
      </c>
      <c r="H772" s="14">
        <v>78</v>
      </c>
      <c r="I772" s="14">
        <v>0.20200000000000001</v>
      </c>
      <c r="J772" s="14">
        <v>0.67100000000000004</v>
      </c>
      <c r="K772" s="14">
        <v>0.127</v>
      </c>
      <c r="L772" s="14">
        <v>19895400</v>
      </c>
      <c r="M772" s="14">
        <v>0.877</v>
      </c>
    </row>
    <row r="773" spans="1:13" ht="14.4">
      <c r="A773" s="18" t="str">
        <f t="shared" si="12"/>
        <v>Fiji-Oceania 2003</v>
      </c>
      <c r="B773" s="8" t="s">
        <v>141</v>
      </c>
      <c r="C773" s="8" t="s">
        <v>80</v>
      </c>
      <c r="D773" s="9" t="s">
        <v>65</v>
      </c>
      <c r="E773" s="14">
        <v>2.4E-2</v>
      </c>
      <c r="F773" s="14">
        <v>0.02</v>
      </c>
      <c r="G773" s="14">
        <v>71</v>
      </c>
      <c r="H773" s="14">
        <v>66</v>
      </c>
      <c r="I773" s="14">
        <v>0.32400000000000001</v>
      </c>
      <c r="J773" s="14">
        <v>0.63800000000000001</v>
      </c>
      <c r="K773" s="14">
        <v>3.7999999999999999E-2</v>
      </c>
      <c r="L773" s="14">
        <v>817224</v>
      </c>
      <c r="M773" s="14">
        <v>0.49099999999999999</v>
      </c>
    </row>
    <row r="774" spans="1:13" ht="14.4">
      <c r="A774" s="18" t="str">
        <f t="shared" si="12"/>
        <v>French Polynesia-Oceania 2003</v>
      </c>
      <c r="B774" s="8" t="s">
        <v>144</v>
      </c>
      <c r="C774" s="8" t="s">
        <v>80</v>
      </c>
      <c r="D774" s="9" t="s">
        <v>65</v>
      </c>
      <c r="E774" s="14">
        <v>1.9E-2</v>
      </c>
      <c r="F774" s="8"/>
      <c r="G774" s="14">
        <v>76</v>
      </c>
      <c r="H774" s="14">
        <v>71</v>
      </c>
      <c r="I774" s="14">
        <v>0.29399999999999998</v>
      </c>
      <c r="J774" s="14">
        <v>0.65900000000000003</v>
      </c>
      <c r="K774" s="14">
        <v>4.5999999999999999E-2</v>
      </c>
      <c r="L774" s="14">
        <v>248536</v>
      </c>
      <c r="M774" s="14">
        <v>0.56000000000000005</v>
      </c>
    </row>
    <row r="775" spans="1:13" ht="14.4">
      <c r="A775" s="18" t="str">
        <f t="shared" si="12"/>
        <v>Guam-Oceania 2003</v>
      </c>
      <c r="B775" s="8" t="s">
        <v>153</v>
      </c>
      <c r="C775" s="8" t="s">
        <v>80</v>
      </c>
      <c r="D775" s="9" t="s">
        <v>65</v>
      </c>
      <c r="E775" s="14">
        <v>0.02</v>
      </c>
      <c r="F775" s="8"/>
      <c r="G775" s="14">
        <v>79</v>
      </c>
      <c r="H775" s="14">
        <v>74</v>
      </c>
      <c r="I775" s="14">
        <v>0.3</v>
      </c>
      <c r="J775" s="14">
        <v>0.64</v>
      </c>
      <c r="K775" s="14">
        <v>0.06</v>
      </c>
      <c r="L775" s="14">
        <v>157823</v>
      </c>
      <c r="M775" s="14">
        <v>0.93400000000000005</v>
      </c>
    </row>
    <row r="776" spans="1:13" ht="14.4">
      <c r="A776" s="18" t="str">
        <f t="shared" si="12"/>
        <v>Kiribati-Oceania 2003</v>
      </c>
      <c r="B776" s="8" t="s">
        <v>176</v>
      </c>
      <c r="C776" s="8" t="s">
        <v>80</v>
      </c>
      <c r="D776" s="9" t="s">
        <v>65</v>
      </c>
      <c r="E776" s="14">
        <v>2.5999999999999999E-2</v>
      </c>
      <c r="F776" s="14">
        <v>5.0999999999999997E-2</v>
      </c>
      <c r="G776" s="14">
        <v>69</v>
      </c>
      <c r="H776" s="14">
        <v>63</v>
      </c>
      <c r="I776" s="14">
        <v>0.38300000000000001</v>
      </c>
      <c r="J776" s="14">
        <v>0.58199999999999996</v>
      </c>
      <c r="K776" s="14">
        <v>3.5000000000000003E-2</v>
      </c>
      <c r="L776" s="14">
        <v>87371</v>
      </c>
      <c r="M776" s="14">
        <v>0.435</v>
      </c>
    </row>
    <row r="777" spans="1:13" ht="14.4">
      <c r="A777" s="18" t="str">
        <f t="shared" si="12"/>
        <v>Marshall Islands-Oceania 2003</v>
      </c>
      <c r="B777" s="8" t="s">
        <v>196</v>
      </c>
      <c r="C777" s="8" t="s">
        <v>80</v>
      </c>
      <c r="D777" s="9" t="s">
        <v>65</v>
      </c>
      <c r="E777" s="8"/>
      <c r="F777" s="14">
        <v>3.3000000000000002E-2</v>
      </c>
      <c r="G777" s="8"/>
      <c r="H777" s="8"/>
      <c r="I777" s="8"/>
      <c r="J777" s="8"/>
      <c r="K777" s="8"/>
      <c r="L777" s="14">
        <v>52115</v>
      </c>
      <c r="M777" s="14">
        <v>0.69299999999999995</v>
      </c>
    </row>
    <row r="778" spans="1:13" ht="14.4">
      <c r="A778" s="18" t="str">
        <f t="shared" si="12"/>
        <v>Micronesia, Fed. Sts.-Oceania 2003</v>
      </c>
      <c r="B778" s="8" t="s">
        <v>200</v>
      </c>
      <c r="C778" s="8" t="s">
        <v>80</v>
      </c>
      <c r="D778" s="9" t="s">
        <v>65</v>
      </c>
      <c r="E778" s="14">
        <v>2.8000000000000001E-2</v>
      </c>
      <c r="F778" s="14">
        <v>3.9E-2</v>
      </c>
      <c r="G778" s="14">
        <v>68</v>
      </c>
      <c r="H778" s="14">
        <v>67</v>
      </c>
      <c r="I778" s="14">
        <v>0.39300000000000002</v>
      </c>
      <c r="J778" s="14">
        <v>0.56799999999999995</v>
      </c>
      <c r="K778" s="14">
        <v>3.9E-2</v>
      </c>
      <c r="L778" s="14">
        <v>106816</v>
      </c>
      <c r="M778" s="14">
        <v>0.223</v>
      </c>
    </row>
    <row r="779" spans="1:13" ht="14.4">
      <c r="A779" s="18" t="str">
        <f t="shared" si="12"/>
        <v>New Caledonia-Oceania 2003</v>
      </c>
      <c r="B779" s="8" t="s">
        <v>211</v>
      </c>
      <c r="C779" s="8" t="s">
        <v>80</v>
      </c>
      <c r="D779" s="9" t="s">
        <v>65</v>
      </c>
      <c r="E779" s="14">
        <v>1.7999999999999999E-2</v>
      </c>
      <c r="F779" s="8"/>
      <c r="G779" s="14">
        <v>79</v>
      </c>
      <c r="H779" s="14">
        <v>72</v>
      </c>
      <c r="I779" s="14">
        <v>0.27800000000000002</v>
      </c>
      <c r="J779" s="14">
        <v>0.65900000000000003</v>
      </c>
      <c r="K779" s="14">
        <v>6.3E-2</v>
      </c>
      <c r="L779" s="14">
        <v>225735</v>
      </c>
      <c r="M779" s="14">
        <v>0.629</v>
      </c>
    </row>
    <row r="780" spans="1:13" ht="14.4">
      <c r="A780" s="18" t="str">
        <f t="shared" si="12"/>
        <v>New Zealand-Oceania 2003</v>
      </c>
      <c r="B780" s="8" t="s">
        <v>212</v>
      </c>
      <c r="C780" s="8" t="s">
        <v>80</v>
      </c>
      <c r="D780" s="9" t="s">
        <v>65</v>
      </c>
      <c r="E780" s="14">
        <v>1.4E-2</v>
      </c>
      <c r="F780" s="14">
        <v>6.0000000000000001E-3</v>
      </c>
      <c r="G780" s="14">
        <v>81</v>
      </c>
      <c r="H780" s="14">
        <v>77</v>
      </c>
      <c r="I780" s="14">
        <v>0.221</v>
      </c>
      <c r="J780" s="14">
        <v>0.66100000000000003</v>
      </c>
      <c r="K780" s="14">
        <v>0.11899999999999999</v>
      </c>
      <c r="L780" s="14">
        <v>4027200</v>
      </c>
      <c r="M780" s="14">
        <v>0.86</v>
      </c>
    </row>
    <row r="781" spans="1:13" ht="14.4">
      <c r="A781" s="18" t="str">
        <f t="shared" si="12"/>
        <v>Papua New Guinea-Oceania 2003</v>
      </c>
      <c r="B781" s="8" t="s">
        <v>222</v>
      </c>
      <c r="C781" s="8" t="s">
        <v>80</v>
      </c>
      <c r="D781" s="9" t="s">
        <v>65</v>
      </c>
      <c r="E781" s="14">
        <v>3.4000000000000002E-2</v>
      </c>
      <c r="F781" s="14">
        <v>5.7000000000000002E-2</v>
      </c>
      <c r="G781" s="14">
        <v>62</v>
      </c>
      <c r="H781" s="14">
        <v>58</v>
      </c>
      <c r="I781" s="14">
        <v>0.40100000000000002</v>
      </c>
      <c r="J781" s="14">
        <v>0.57299999999999995</v>
      </c>
      <c r="K781" s="14">
        <v>2.5999999999999999E-2</v>
      </c>
      <c r="L781" s="14">
        <v>5803302</v>
      </c>
      <c r="M781" s="14">
        <v>0.13100000000000001</v>
      </c>
    </row>
    <row r="782" spans="1:13" ht="14.4">
      <c r="A782" s="18" t="str">
        <f t="shared" si="12"/>
        <v>Samoa-Oceania 2003</v>
      </c>
      <c r="B782" s="8" t="s">
        <v>233</v>
      </c>
      <c r="C782" s="8" t="s">
        <v>80</v>
      </c>
      <c r="D782" s="9" t="s">
        <v>65</v>
      </c>
      <c r="E782" s="14">
        <v>0.03</v>
      </c>
      <c r="F782" s="14">
        <v>1.7000000000000001E-2</v>
      </c>
      <c r="G782" s="14">
        <v>74</v>
      </c>
      <c r="H782" s="14">
        <v>67</v>
      </c>
      <c r="I782" s="14">
        <v>0.40100000000000002</v>
      </c>
      <c r="J782" s="14">
        <v>0.55200000000000005</v>
      </c>
      <c r="K782" s="14">
        <v>4.7E-2</v>
      </c>
      <c r="L782" s="14">
        <v>177677</v>
      </c>
      <c r="M782" s="14">
        <v>0.217</v>
      </c>
    </row>
    <row r="783" spans="1:13" ht="14.4">
      <c r="A783" s="18" t="str">
        <f t="shared" si="12"/>
        <v>Solomon Islands-Oceania 2003</v>
      </c>
      <c r="B783" s="8" t="s">
        <v>245</v>
      </c>
      <c r="C783" s="8" t="s">
        <v>80</v>
      </c>
      <c r="D783" s="9" t="s">
        <v>65</v>
      </c>
      <c r="E783" s="14">
        <v>3.5000000000000003E-2</v>
      </c>
      <c r="F783" s="14">
        <v>2.9000000000000001E-2</v>
      </c>
      <c r="G783" s="14">
        <v>66</v>
      </c>
      <c r="H783" s="14">
        <v>63</v>
      </c>
      <c r="I783" s="14">
        <v>0.41499999999999998</v>
      </c>
      <c r="J783" s="14">
        <v>0.55600000000000005</v>
      </c>
      <c r="K783" s="14">
        <v>2.9000000000000001E-2</v>
      </c>
      <c r="L783" s="14">
        <v>446335</v>
      </c>
      <c r="M783" s="14">
        <v>0.17</v>
      </c>
    </row>
    <row r="784" spans="1:13" ht="14.4">
      <c r="A784" s="18" t="str">
        <f t="shared" si="12"/>
        <v>Tonga-Oceania 2003</v>
      </c>
      <c r="B784" s="8" t="s">
        <v>267</v>
      </c>
      <c r="C784" s="8" t="s">
        <v>80</v>
      </c>
      <c r="D784" s="9" t="s">
        <v>65</v>
      </c>
      <c r="E784" s="14">
        <v>2.9000000000000001E-2</v>
      </c>
      <c r="F784" s="14">
        <v>1.4E-2</v>
      </c>
      <c r="G784" s="14">
        <v>74</v>
      </c>
      <c r="H784" s="14">
        <v>69</v>
      </c>
      <c r="I784" s="14">
        <v>0.38200000000000001</v>
      </c>
      <c r="J784" s="14">
        <v>0.55900000000000005</v>
      </c>
      <c r="K784" s="14">
        <v>0.06</v>
      </c>
      <c r="L784" s="14">
        <v>99691</v>
      </c>
      <c r="M784" s="14">
        <v>0.23100000000000001</v>
      </c>
    </row>
    <row r="785" spans="1:13" ht="14.4">
      <c r="A785" s="18" t="str">
        <f t="shared" si="12"/>
        <v>Vanuatu-Oceania 2003</v>
      </c>
      <c r="B785" s="8" t="s">
        <v>280</v>
      </c>
      <c r="C785" s="8" t="s">
        <v>80</v>
      </c>
      <c r="D785" s="9" t="s">
        <v>65</v>
      </c>
      <c r="E785" s="14">
        <v>3.1E-2</v>
      </c>
      <c r="F785" s="14">
        <v>1.7999999999999999E-2</v>
      </c>
      <c r="G785" s="14">
        <v>71</v>
      </c>
      <c r="H785" s="14">
        <v>67</v>
      </c>
      <c r="I785" s="14">
        <v>0.40400000000000003</v>
      </c>
      <c r="J785" s="14">
        <v>0.56399999999999995</v>
      </c>
      <c r="K785" s="14">
        <v>3.2000000000000001E-2</v>
      </c>
      <c r="L785" s="14">
        <v>198952</v>
      </c>
      <c r="M785" s="14">
        <v>0.22500000000000001</v>
      </c>
    </row>
    <row r="786" spans="1:13" ht="14.4">
      <c r="A786" s="18" t="str">
        <f t="shared" si="12"/>
        <v>Antigua and Barbuda-The Americas 2003</v>
      </c>
      <c r="B786" s="8" t="s">
        <v>83</v>
      </c>
      <c r="C786" s="8" t="s">
        <v>84</v>
      </c>
      <c r="D786" s="9" t="s">
        <v>65</v>
      </c>
      <c r="E786" s="14">
        <v>1.9E-2</v>
      </c>
      <c r="F786" s="14">
        <v>1.2E-2</v>
      </c>
      <c r="G786" s="14">
        <v>77</v>
      </c>
      <c r="H786" s="14">
        <v>72</v>
      </c>
      <c r="I786" s="14">
        <v>0.28799999999999998</v>
      </c>
      <c r="J786" s="14">
        <v>0.64</v>
      </c>
      <c r="K786" s="14">
        <v>7.0999999999999994E-2</v>
      </c>
      <c r="L786" s="14">
        <v>80904</v>
      </c>
      <c r="M786" s="14">
        <v>0.30499999999999999</v>
      </c>
    </row>
    <row r="787" spans="1:13" ht="14.4">
      <c r="A787" s="18" t="str">
        <f t="shared" si="12"/>
        <v>Argentina-The Americas 2003</v>
      </c>
      <c r="B787" s="8" t="s">
        <v>85</v>
      </c>
      <c r="C787" s="8" t="s">
        <v>84</v>
      </c>
      <c r="D787" s="9" t="s">
        <v>65</v>
      </c>
      <c r="E787" s="14">
        <v>1.7999999999999999E-2</v>
      </c>
      <c r="F787" s="14">
        <v>1.7000000000000001E-2</v>
      </c>
      <c r="G787" s="14">
        <v>78</v>
      </c>
      <c r="H787" s="14">
        <v>71</v>
      </c>
      <c r="I787" s="14">
        <v>0.27</v>
      </c>
      <c r="J787" s="14">
        <v>0.629</v>
      </c>
      <c r="K787" s="14">
        <v>0.10100000000000001</v>
      </c>
      <c r="L787" s="14">
        <v>37970411</v>
      </c>
      <c r="M787" s="14">
        <v>0.89700000000000002</v>
      </c>
    </row>
    <row r="788" spans="1:13" ht="14.4">
      <c r="A788" s="18" t="str">
        <f t="shared" si="12"/>
        <v>Aruba-The Americas 2003</v>
      </c>
      <c r="B788" s="8" t="s">
        <v>87</v>
      </c>
      <c r="C788" s="8" t="s">
        <v>84</v>
      </c>
      <c r="D788" s="9" t="s">
        <v>65</v>
      </c>
      <c r="E788" s="14">
        <v>1.2999999999999999E-2</v>
      </c>
      <c r="F788" s="8"/>
      <c r="G788" s="14">
        <v>76</v>
      </c>
      <c r="H788" s="14">
        <v>72</v>
      </c>
      <c r="I788" s="14">
        <v>0.221</v>
      </c>
      <c r="J788" s="14">
        <v>0.69799999999999995</v>
      </c>
      <c r="K788" s="14">
        <v>8.1000000000000003E-2</v>
      </c>
      <c r="L788" s="14">
        <v>97015</v>
      </c>
      <c r="M788" s="14">
        <v>0.45600000000000002</v>
      </c>
    </row>
    <row r="789" spans="1:13" ht="14.4">
      <c r="A789" s="18" t="str">
        <f t="shared" si="12"/>
        <v>Bahamas, The-The Americas 2003</v>
      </c>
      <c r="B789" s="8" t="s">
        <v>91</v>
      </c>
      <c r="C789" s="8" t="s">
        <v>84</v>
      </c>
      <c r="D789" s="9" t="s">
        <v>65</v>
      </c>
      <c r="E789" s="14">
        <v>1.6E-2</v>
      </c>
      <c r="F789" s="14">
        <v>1.2999999999999999E-2</v>
      </c>
      <c r="G789" s="14">
        <v>76</v>
      </c>
      <c r="H789" s="14">
        <v>70</v>
      </c>
      <c r="I789" s="14">
        <v>0.27100000000000002</v>
      </c>
      <c r="J789" s="14">
        <v>0.67</v>
      </c>
      <c r="K789" s="14">
        <v>5.8999999999999997E-2</v>
      </c>
      <c r="L789" s="14">
        <v>315624</v>
      </c>
      <c r="M789" s="14">
        <v>0.82199999999999995</v>
      </c>
    </row>
    <row r="790" spans="1:13" ht="14.4">
      <c r="A790" s="18" t="str">
        <f t="shared" si="12"/>
        <v>Barbados-The Americas 2003</v>
      </c>
      <c r="B790" s="8" t="s">
        <v>95</v>
      </c>
      <c r="C790" s="8" t="s">
        <v>84</v>
      </c>
      <c r="D790" s="9" t="s">
        <v>65</v>
      </c>
      <c r="E790" s="14">
        <v>1.2999999999999999E-2</v>
      </c>
      <c r="F790" s="14">
        <v>1.4999999999999999E-2</v>
      </c>
      <c r="G790" s="14">
        <v>76</v>
      </c>
      <c r="H790" s="14">
        <v>71</v>
      </c>
      <c r="I790" s="14">
        <v>0.21099999999999999</v>
      </c>
      <c r="J790" s="14">
        <v>0.67700000000000005</v>
      </c>
      <c r="K790" s="14">
        <v>0.112</v>
      </c>
      <c r="L790" s="14">
        <v>270844</v>
      </c>
      <c r="M790" s="14">
        <v>0.33300000000000002</v>
      </c>
    </row>
    <row r="791" spans="1:13" ht="14.4">
      <c r="A791" s="18" t="str">
        <f t="shared" si="12"/>
        <v>Belize-The Americas 2003</v>
      </c>
      <c r="B791" s="8" t="s">
        <v>98</v>
      </c>
      <c r="C791" s="8" t="s">
        <v>84</v>
      </c>
      <c r="D791" s="9" t="s">
        <v>65</v>
      </c>
      <c r="E791" s="14">
        <v>2.8000000000000001E-2</v>
      </c>
      <c r="F791" s="14">
        <v>1.9E-2</v>
      </c>
      <c r="G791" s="14">
        <v>75</v>
      </c>
      <c r="H791" s="14">
        <v>68</v>
      </c>
      <c r="I791" s="14">
        <v>0.38800000000000001</v>
      </c>
      <c r="J791" s="14">
        <v>0.56999999999999995</v>
      </c>
      <c r="K791" s="14">
        <v>4.2000000000000003E-2</v>
      </c>
      <c r="L791" s="14">
        <v>258346</v>
      </c>
      <c r="M791" s="14">
        <v>0.46899999999999997</v>
      </c>
    </row>
    <row r="792" spans="1:13" ht="14.4">
      <c r="A792" s="18" t="str">
        <f t="shared" si="12"/>
        <v>Bermuda-The Americas 2003</v>
      </c>
      <c r="B792" s="8" t="s">
        <v>100</v>
      </c>
      <c r="C792" s="8" t="s">
        <v>84</v>
      </c>
      <c r="D792" s="9" t="s">
        <v>65</v>
      </c>
      <c r="E792" s="14">
        <v>1.2999999999999999E-2</v>
      </c>
      <c r="F792" s="8"/>
      <c r="G792" s="14">
        <v>81</v>
      </c>
      <c r="H792" s="14">
        <v>76</v>
      </c>
      <c r="I792" s="8"/>
      <c r="J792" s="8"/>
      <c r="K792" s="8"/>
      <c r="L792" s="14">
        <v>63325</v>
      </c>
      <c r="M792" s="14">
        <v>1</v>
      </c>
    </row>
    <row r="793" spans="1:13" ht="14.4">
      <c r="A793" s="18" t="str">
        <f t="shared" si="12"/>
        <v>Bolivia-The Americas 2003</v>
      </c>
      <c r="B793" s="8" t="s">
        <v>102</v>
      </c>
      <c r="C793" s="8" t="s">
        <v>84</v>
      </c>
      <c r="D793" s="9" t="s">
        <v>65</v>
      </c>
      <c r="E793" s="14">
        <v>0.03</v>
      </c>
      <c r="F793" s="14">
        <v>4.9000000000000002E-2</v>
      </c>
      <c r="G793" s="14">
        <v>66</v>
      </c>
      <c r="H793" s="14">
        <v>62</v>
      </c>
      <c r="I793" s="14">
        <v>0.39</v>
      </c>
      <c r="J793" s="14">
        <v>0.56699999999999995</v>
      </c>
      <c r="K793" s="14">
        <v>4.2999999999999997E-2</v>
      </c>
      <c r="L793" s="14">
        <v>9016787</v>
      </c>
      <c r="M793" s="14">
        <v>0.63300000000000001</v>
      </c>
    </row>
    <row r="794" spans="1:13" ht="14.4">
      <c r="A794" s="18" t="str">
        <f t="shared" si="12"/>
        <v>Brazil-The Americas 2003</v>
      </c>
      <c r="B794" s="8" t="s">
        <v>105</v>
      </c>
      <c r="C794" s="8" t="s">
        <v>84</v>
      </c>
      <c r="D794" s="9" t="s">
        <v>65</v>
      </c>
      <c r="E794" s="14">
        <v>1.9E-2</v>
      </c>
      <c r="F794" s="14">
        <v>2.4E-2</v>
      </c>
      <c r="G794" s="14">
        <v>75</v>
      </c>
      <c r="H794" s="14">
        <v>67</v>
      </c>
      <c r="I794" s="14">
        <v>0.28299999999999997</v>
      </c>
      <c r="J794" s="14">
        <v>0.65800000000000003</v>
      </c>
      <c r="K794" s="14">
        <v>5.8999999999999997E-2</v>
      </c>
      <c r="L794" s="14">
        <v>181752951</v>
      </c>
      <c r="M794" s="14">
        <v>0.82199999999999995</v>
      </c>
    </row>
    <row r="795" spans="1:13" ht="14.4">
      <c r="A795" s="18" t="str">
        <f t="shared" si="12"/>
        <v>Canada-The Americas 2003</v>
      </c>
      <c r="B795" s="8" t="s">
        <v>112</v>
      </c>
      <c r="C795" s="8" t="s">
        <v>84</v>
      </c>
      <c r="D795" s="9" t="s">
        <v>65</v>
      </c>
      <c r="E795" s="14">
        <v>1.0999999999999999E-2</v>
      </c>
      <c r="F795" s="14">
        <v>5.0000000000000001E-3</v>
      </c>
      <c r="G795" s="14">
        <v>82</v>
      </c>
      <c r="H795" s="14">
        <v>77</v>
      </c>
      <c r="I795" s="14">
        <v>0.183</v>
      </c>
      <c r="J795" s="14">
        <v>0.68899999999999995</v>
      </c>
      <c r="K795" s="14">
        <v>0.129</v>
      </c>
      <c r="L795" s="14">
        <v>31676000</v>
      </c>
      <c r="M795" s="14">
        <v>0.8</v>
      </c>
    </row>
    <row r="796" spans="1:13" ht="14.4">
      <c r="A796" s="18" t="str">
        <f t="shared" si="12"/>
        <v>Cayman Islands-The Americas 2003</v>
      </c>
      <c r="B796" s="8" t="s">
        <v>113</v>
      </c>
      <c r="C796" s="8" t="s">
        <v>84</v>
      </c>
      <c r="D796" s="9" t="s">
        <v>65</v>
      </c>
      <c r="E796" s="8"/>
      <c r="F796" s="8"/>
      <c r="G796" s="8"/>
      <c r="H796" s="8"/>
      <c r="I796" s="8"/>
      <c r="J796" s="8"/>
      <c r="K796" s="8"/>
      <c r="L796" s="14">
        <v>46032</v>
      </c>
      <c r="M796" s="14">
        <v>1</v>
      </c>
    </row>
    <row r="797" spans="1:13" ht="14.4">
      <c r="A797" s="18" t="str">
        <f t="shared" si="12"/>
        <v>Chile-The Americas 2003</v>
      </c>
      <c r="B797" s="8" t="s">
        <v>116</v>
      </c>
      <c r="C797" s="8" t="s">
        <v>84</v>
      </c>
      <c r="D797" s="9" t="s">
        <v>65</v>
      </c>
      <c r="E797" s="14">
        <v>1.6E-2</v>
      </c>
      <c r="F797" s="14">
        <v>8.0000000000000002E-3</v>
      </c>
      <c r="G797" s="14">
        <v>81</v>
      </c>
      <c r="H797" s="14">
        <v>75</v>
      </c>
      <c r="I797" s="14">
        <v>0.26100000000000001</v>
      </c>
      <c r="J797" s="14">
        <v>0.66200000000000003</v>
      </c>
      <c r="K797" s="14">
        <v>7.6999999999999999E-2</v>
      </c>
      <c r="L797" s="14">
        <v>15995658</v>
      </c>
      <c r="M797" s="14">
        <v>0.86899999999999999</v>
      </c>
    </row>
    <row r="798" spans="1:13" ht="14.4">
      <c r="A798" s="18" t="str">
        <f t="shared" si="12"/>
        <v>Colombia-The Americas 2003</v>
      </c>
      <c r="B798" s="8" t="s">
        <v>118</v>
      </c>
      <c r="C798" s="8" t="s">
        <v>84</v>
      </c>
      <c r="D798" s="9" t="s">
        <v>65</v>
      </c>
      <c r="E798" s="14">
        <v>2.1999999999999999E-2</v>
      </c>
      <c r="F798" s="14">
        <v>0.02</v>
      </c>
      <c r="G798" s="14">
        <v>76</v>
      </c>
      <c r="H798" s="14">
        <v>68</v>
      </c>
      <c r="I798" s="14">
        <v>0.316</v>
      </c>
      <c r="J798" s="14">
        <v>0.63500000000000001</v>
      </c>
      <c r="K798" s="14">
        <v>4.9000000000000002E-2</v>
      </c>
      <c r="L798" s="14">
        <v>41872051</v>
      </c>
      <c r="M798" s="14">
        <v>0.73</v>
      </c>
    </row>
    <row r="799" spans="1:13" ht="14.4">
      <c r="A799" s="18" t="str">
        <f t="shared" si="12"/>
        <v>Costa Rica-The Americas 2003</v>
      </c>
      <c r="B799" s="8" t="s">
        <v>122</v>
      </c>
      <c r="C799" s="8" t="s">
        <v>84</v>
      </c>
      <c r="D799" s="9" t="s">
        <v>65</v>
      </c>
      <c r="E799" s="14">
        <v>1.7999999999999999E-2</v>
      </c>
      <c r="F799" s="14">
        <v>8.9999999999999993E-3</v>
      </c>
      <c r="G799" s="14">
        <v>81</v>
      </c>
      <c r="H799" s="14">
        <v>76</v>
      </c>
      <c r="I799" s="14">
        <v>0.29299999999999998</v>
      </c>
      <c r="J799" s="14">
        <v>0.65</v>
      </c>
      <c r="K799" s="14">
        <v>5.7000000000000002E-2</v>
      </c>
      <c r="L799" s="14">
        <v>4171145</v>
      </c>
      <c r="M799" s="14">
        <v>0.63100000000000001</v>
      </c>
    </row>
    <row r="800" spans="1:13" ht="14.4">
      <c r="A800" s="18" t="str">
        <f t="shared" si="12"/>
        <v>Cuba-The Americas 2003</v>
      </c>
      <c r="B800" s="8" t="s">
        <v>125</v>
      </c>
      <c r="C800" s="8" t="s">
        <v>84</v>
      </c>
      <c r="D800" s="9" t="s">
        <v>65</v>
      </c>
      <c r="E800" s="14">
        <v>1.2E-2</v>
      </c>
      <c r="F800" s="14">
        <v>6.0000000000000001E-3</v>
      </c>
      <c r="G800" s="14">
        <v>79</v>
      </c>
      <c r="H800" s="14">
        <v>75</v>
      </c>
      <c r="I800" s="14">
        <v>0.20399999999999999</v>
      </c>
      <c r="J800" s="14">
        <v>0.69099999999999995</v>
      </c>
      <c r="K800" s="14">
        <v>0.105</v>
      </c>
      <c r="L800" s="14">
        <v>11245926</v>
      </c>
      <c r="M800" s="14">
        <v>0.75900000000000001</v>
      </c>
    </row>
    <row r="801" spans="1:13" ht="14.4">
      <c r="A801" s="18" t="str">
        <f t="shared" si="12"/>
        <v>Curacao-The Americas 2003</v>
      </c>
      <c r="B801" s="8" t="s">
        <v>126</v>
      </c>
      <c r="C801" s="8" t="s">
        <v>84</v>
      </c>
      <c r="D801" s="9" t="s">
        <v>65</v>
      </c>
      <c r="E801" s="8"/>
      <c r="F801" s="8"/>
      <c r="G801" s="8"/>
      <c r="H801" s="8"/>
      <c r="I801" s="14">
        <v>0.22500000000000001</v>
      </c>
      <c r="J801" s="14">
        <v>0.66</v>
      </c>
      <c r="K801" s="14">
        <v>0.114</v>
      </c>
      <c r="L801" s="14">
        <v>131253</v>
      </c>
      <c r="M801" s="14">
        <v>0.90800000000000003</v>
      </c>
    </row>
    <row r="802" spans="1:13" ht="14.4">
      <c r="A802" s="18" t="str">
        <f t="shared" si="12"/>
        <v>Dominica-The Americas 2003</v>
      </c>
      <c r="B802" s="8" t="s">
        <v>131</v>
      </c>
      <c r="C802" s="8" t="s">
        <v>84</v>
      </c>
      <c r="D802" s="9" t="s">
        <v>65</v>
      </c>
      <c r="E802" s="8"/>
      <c r="F802" s="14">
        <v>1.2999999999999999E-2</v>
      </c>
      <c r="G802" s="8"/>
      <c r="H802" s="8"/>
      <c r="I802" s="8"/>
      <c r="J802" s="8"/>
      <c r="K802" s="8"/>
      <c r="L802" s="14">
        <v>70058</v>
      </c>
      <c r="M802" s="14">
        <v>0.66</v>
      </c>
    </row>
    <row r="803" spans="1:13" ht="14.4">
      <c r="A803" s="18" t="str">
        <f t="shared" si="12"/>
        <v>Dominican Republic-The Americas 2003</v>
      </c>
      <c r="B803" s="8" t="s">
        <v>132</v>
      </c>
      <c r="C803" s="8" t="s">
        <v>84</v>
      </c>
      <c r="D803" s="9" t="s">
        <v>65</v>
      </c>
      <c r="E803" s="14">
        <v>2.4E-2</v>
      </c>
      <c r="F803" s="14">
        <v>3.1E-2</v>
      </c>
      <c r="G803" s="14">
        <v>74</v>
      </c>
      <c r="H803" s="14">
        <v>68</v>
      </c>
      <c r="I803" s="14">
        <v>0.33800000000000002</v>
      </c>
      <c r="J803" s="14">
        <v>0.60699999999999998</v>
      </c>
      <c r="K803" s="14">
        <v>5.5E-2</v>
      </c>
      <c r="L803" s="14">
        <v>9071318</v>
      </c>
      <c r="M803" s="14">
        <v>0.64600000000000002</v>
      </c>
    </row>
    <row r="804" spans="1:13" ht="14.4">
      <c r="A804" s="18" t="str">
        <f t="shared" si="12"/>
        <v>Ecuador-The Americas 2003</v>
      </c>
      <c r="B804" s="8" t="s">
        <v>133</v>
      </c>
      <c r="C804" s="8" t="s">
        <v>84</v>
      </c>
      <c r="D804" s="9" t="s">
        <v>65</v>
      </c>
      <c r="E804" s="14">
        <v>2.4E-2</v>
      </c>
      <c r="F804" s="14">
        <v>2.5999999999999999E-2</v>
      </c>
      <c r="G804" s="14">
        <v>77</v>
      </c>
      <c r="H804" s="14">
        <v>71</v>
      </c>
      <c r="I804" s="14">
        <v>0.33400000000000002</v>
      </c>
      <c r="J804" s="14">
        <v>0.61199999999999999</v>
      </c>
      <c r="K804" s="14">
        <v>5.3999999999999999E-2</v>
      </c>
      <c r="L804" s="14">
        <v>13279806</v>
      </c>
      <c r="M804" s="14">
        <v>0.61299999999999999</v>
      </c>
    </row>
    <row r="805" spans="1:13" ht="14.4">
      <c r="A805" s="18" t="str">
        <f t="shared" si="12"/>
        <v>El Salvador-The Americas 2003</v>
      </c>
      <c r="B805" s="8" t="s">
        <v>135</v>
      </c>
      <c r="C805" s="8" t="s">
        <v>84</v>
      </c>
      <c r="D805" s="9" t="s">
        <v>65</v>
      </c>
      <c r="E805" s="14">
        <v>2.1999999999999999E-2</v>
      </c>
      <c r="F805" s="14">
        <v>2.3E-2</v>
      </c>
      <c r="G805" s="14">
        <v>75</v>
      </c>
      <c r="H805" s="14">
        <v>66</v>
      </c>
      <c r="I805" s="14">
        <v>0.36899999999999999</v>
      </c>
      <c r="J805" s="14">
        <v>0.57199999999999995</v>
      </c>
      <c r="K805" s="14">
        <v>5.8999999999999997E-2</v>
      </c>
      <c r="L805" s="14">
        <v>6029366</v>
      </c>
      <c r="M805" s="14">
        <v>0.60599999999999998</v>
      </c>
    </row>
    <row r="806" spans="1:13" ht="14.4">
      <c r="A806" s="18" t="str">
        <f t="shared" si="12"/>
        <v>Greenland-The Americas 2003</v>
      </c>
      <c r="B806" s="8" t="s">
        <v>151</v>
      </c>
      <c r="C806" s="8" t="s">
        <v>84</v>
      </c>
      <c r="D806" s="9" t="s">
        <v>65</v>
      </c>
      <c r="E806" s="14">
        <v>1.6E-2</v>
      </c>
      <c r="F806" s="8"/>
      <c r="G806" s="14">
        <v>71</v>
      </c>
      <c r="H806" s="14">
        <v>66</v>
      </c>
      <c r="I806" s="8"/>
      <c r="J806" s="8"/>
      <c r="K806" s="8"/>
      <c r="L806" s="14">
        <v>56765</v>
      </c>
      <c r="M806" s="14">
        <v>0.82299999999999995</v>
      </c>
    </row>
    <row r="807" spans="1:13" ht="14.4">
      <c r="A807" s="18" t="str">
        <f t="shared" si="12"/>
        <v>Grenada-The Americas 2003</v>
      </c>
      <c r="B807" s="8" t="s">
        <v>152</v>
      </c>
      <c r="C807" s="8" t="s">
        <v>84</v>
      </c>
      <c r="D807" s="9" t="s">
        <v>65</v>
      </c>
      <c r="E807" s="14">
        <v>1.9E-2</v>
      </c>
      <c r="F807" s="14">
        <v>1.2999999999999999E-2</v>
      </c>
      <c r="G807" s="14">
        <v>73</v>
      </c>
      <c r="H807" s="14">
        <v>69</v>
      </c>
      <c r="I807" s="14">
        <v>0.31900000000000001</v>
      </c>
      <c r="J807" s="14">
        <v>0.60299999999999998</v>
      </c>
      <c r="K807" s="14">
        <v>7.6999999999999999E-2</v>
      </c>
      <c r="L807" s="14">
        <v>102369</v>
      </c>
      <c r="M807" s="14">
        <v>0.36</v>
      </c>
    </row>
    <row r="808" spans="1:13" ht="14.4">
      <c r="A808" s="18" t="str">
        <f t="shared" si="12"/>
        <v>Guatemala-The Americas 2003</v>
      </c>
      <c r="B808" s="8" t="s">
        <v>154</v>
      </c>
      <c r="C808" s="8" t="s">
        <v>84</v>
      </c>
      <c r="D808" s="9" t="s">
        <v>65</v>
      </c>
      <c r="E808" s="14">
        <v>3.5000000000000003E-2</v>
      </c>
      <c r="F808" s="14">
        <v>3.5999999999999997E-2</v>
      </c>
      <c r="G808" s="14">
        <v>73</v>
      </c>
      <c r="H808" s="14">
        <v>66</v>
      </c>
      <c r="I808" s="14">
        <v>0.436</v>
      </c>
      <c r="J808" s="14">
        <v>0.52200000000000002</v>
      </c>
      <c r="K808" s="14">
        <v>4.2000000000000003E-2</v>
      </c>
      <c r="L808" s="14">
        <v>12062835</v>
      </c>
      <c r="M808" s="14">
        <v>0.46300000000000002</v>
      </c>
    </row>
    <row r="809" spans="1:13" ht="14.4">
      <c r="A809" s="18" t="str">
        <f t="shared" si="12"/>
        <v>Guyana-The Americas 2003</v>
      </c>
      <c r="B809" s="8" t="s">
        <v>157</v>
      </c>
      <c r="C809" s="8" t="s">
        <v>84</v>
      </c>
      <c r="D809" s="9" t="s">
        <v>65</v>
      </c>
      <c r="E809" s="14">
        <v>2.1999999999999999E-2</v>
      </c>
      <c r="F809" s="14">
        <v>3.6999999999999998E-2</v>
      </c>
      <c r="G809" s="14">
        <v>68</v>
      </c>
      <c r="H809" s="14">
        <v>61</v>
      </c>
      <c r="I809" s="14">
        <v>0.36</v>
      </c>
      <c r="J809" s="14">
        <v>0.59899999999999998</v>
      </c>
      <c r="K809" s="14">
        <v>4.1000000000000002E-2</v>
      </c>
      <c r="L809" s="14">
        <v>753612</v>
      </c>
      <c r="M809" s="14">
        <v>0.28399999999999997</v>
      </c>
    </row>
    <row r="810" spans="1:13" ht="14.4">
      <c r="A810" s="18" t="str">
        <f t="shared" si="12"/>
        <v>Haiti-The Americas 2003</v>
      </c>
      <c r="B810" s="8" t="s">
        <v>158</v>
      </c>
      <c r="C810" s="8" t="s">
        <v>84</v>
      </c>
      <c r="D810" s="9" t="s">
        <v>65</v>
      </c>
      <c r="E810" s="14">
        <v>0.03</v>
      </c>
      <c r="F810" s="14">
        <v>6.9000000000000006E-2</v>
      </c>
      <c r="G810" s="14">
        <v>60</v>
      </c>
      <c r="H810" s="14">
        <v>57</v>
      </c>
      <c r="I810" s="14">
        <v>0.38900000000000001</v>
      </c>
      <c r="J810" s="14">
        <v>0.56999999999999995</v>
      </c>
      <c r="K810" s="14">
        <v>4.1000000000000002E-2</v>
      </c>
      <c r="L810" s="14">
        <v>8996229</v>
      </c>
      <c r="M810" s="14">
        <v>0.40600000000000003</v>
      </c>
    </row>
    <row r="811" spans="1:13" ht="14.4">
      <c r="A811" s="18" t="str">
        <f t="shared" si="12"/>
        <v>Honduras-The Americas 2003</v>
      </c>
      <c r="B811" s="8" t="s">
        <v>159</v>
      </c>
      <c r="C811" s="8" t="s">
        <v>84</v>
      </c>
      <c r="D811" s="9" t="s">
        <v>65</v>
      </c>
      <c r="E811" s="14">
        <v>0.03</v>
      </c>
      <c r="F811" s="14">
        <v>2.8000000000000001E-2</v>
      </c>
      <c r="G811" s="14">
        <v>74</v>
      </c>
      <c r="H811" s="14">
        <v>69</v>
      </c>
      <c r="I811" s="14">
        <v>0.40899999999999997</v>
      </c>
      <c r="J811" s="14">
        <v>0.55000000000000004</v>
      </c>
      <c r="K811" s="14">
        <v>4.1000000000000002E-2</v>
      </c>
      <c r="L811" s="14">
        <v>6628171</v>
      </c>
      <c r="M811" s="14">
        <v>0.47199999999999998</v>
      </c>
    </row>
    <row r="812" spans="1:13" ht="14.4">
      <c r="A812" s="18" t="str">
        <f t="shared" si="12"/>
        <v>Jamaica-The Americas 2003</v>
      </c>
      <c r="B812" s="8" t="s">
        <v>171</v>
      </c>
      <c r="C812" s="8" t="s">
        <v>84</v>
      </c>
      <c r="D812" s="9" t="s">
        <v>65</v>
      </c>
      <c r="E812" s="14">
        <v>1.7000000000000001E-2</v>
      </c>
      <c r="F812" s="14">
        <v>1.9E-2</v>
      </c>
      <c r="G812" s="14">
        <v>74</v>
      </c>
      <c r="H812" s="14">
        <v>68</v>
      </c>
      <c r="I812" s="14">
        <v>0.318</v>
      </c>
      <c r="J812" s="14">
        <v>0.60599999999999998</v>
      </c>
      <c r="K812" s="14">
        <v>7.5999999999999998E-2</v>
      </c>
      <c r="L812" s="14">
        <v>2624695</v>
      </c>
      <c r="M812" s="14">
        <v>0.52400000000000002</v>
      </c>
    </row>
    <row r="813" spans="1:13" ht="14.4">
      <c r="A813" s="18" t="str">
        <f t="shared" si="12"/>
        <v>Mexico-The Americas 2003</v>
      </c>
      <c r="B813" s="8" t="s">
        <v>199</v>
      </c>
      <c r="C813" s="8" t="s">
        <v>84</v>
      </c>
      <c r="D813" s="9" t="s">
        <v>65</v>
      </c>
      <c r="E813" s="14">
        <v>2.3E-2</v>
      </c>
      <c r="F813" s="14">
        <v>1.7999999999999999E-2</v>
      </c>
      <c r="G813" s="14">
        <v>78</v>
      </c>
      <c r="H813" s="14">
        <v>73</v>
      </c>
      <c r="I813" s="14">
        <v>0.33</v>
      </c>
      <c r="J813" s="14">
        <v>0.61799999999999999</v>
      </c>
      <c r="K813" s="14">
        <v>5.0999999999999997E-2</v>
      </c>
      <c r="L813" s="14">
        <v>108056312</v>
      </c>
      <c r="M813" s="14">
        <v>0.75700000000000001</v>
      </c>
    </row>
    <row r="814" spans="1:13" ht="14.4">
      <c r="A814" s="18" t="str">
        <f t="shared" si="12"/>
        <v>Nicaragua-The Americas 2003</v>
      </c>
      <c r="B814" s="8" t="s">
        <v>213</v>
      </c>
      <c r="C814" s="8" t="s">
        <v>84</v>
      </c>
      <c r="D814" s="9" t="s">
        <v>65</v>
      </c>
      <c r="E814" s="14">
        <v>2.5999999999999999E-2</v>
      </c>
      <c r="F814" s="14">
        <v>2.9000000000000001E-2</v>
      </c>
      <c r="G814" s="14">
        <v>74</v>
      </c>
      <c r="H814" s="14">
        <v>68</v>
      </c>
      <c r="I814" s="14">
        <v>0.39100000000000001</v>
      </c>
      <c r="J814" s="14">
        <v>0.56999999999999995</v>
      </c>
      <c r="K814" s="14">
        <v>3.9E-2</v>
      </c>
      <c r="L814" s="14">
        <v>5317878</v>
      </c>
      <c r="M814" s="14">
        <v>0.55500000000000005</v>
      </c>
    </row>
    <row r="815" spans="1:13" ht="14.4">
      <c r="A815" s="18" t="str">
        <f t="shared" si="12"/>
        <v>Panama-The Americas 2003</v>
      </c>
      <c r="B815" s="8" t="s">
        <v>221</v>
      </c>
      <c r="C815" s="8" t="s">
        <v>84</v>
      </c>
      <c r="D815" s="9" t="s">
        <v>65</v>
      </c>
      <c r="E815" s="14">
        <v>2.3E-2</v>
      </c>
      <c r="F815" s="14">
        <v>0.02</v>
      </c>
      <c r="G815" s="14">
        <v>78</v>
      </c>
      <c r="H815" s="14">
        <v>73</v>
      </c>
      <c r="I815" s="14">
        <v>0.313</v>
      </c>
      <c r="J815" s="14">
        <v>0.629</v>
      </c>
      <c r="K815" s="14">
        <v>5.8000000000000003E-2</v>
      </c>
      <c r="L815" s="14">
        <v>3240805</v>
      </c>
      <c r="M815" s="14">
        <v>0.63100000000000001</v>
      </c>
    </row>
    <row r="816" spans="1:13" ht="14.4">
      <c r="A816" s="18" t="str">
        <f t="shared" si="12"/>
        <v>Paraguay-The Americas 2003</v>
      </c>
      <c r="B816" s="8" t="s">
        <v>223</v>
      </c>
      <c r="C816" s="8" t="s">
        <v>84</v>
      </c>
      <c r="D816" s="9" t="s">
        <v>65</v>
      </c>
      <c r="E816" s="14">
        <v>2.7E-2</v>
      </c>
      <c r="F816" s="14">
        <v>2.5000000000000001E-2</v>
      </c>
      <c r="G816" s="14">
        <v>73</v>
      </c>
      <c r="H816" s="14">
        <v>69</v>
      </c>
      <c r="I816" s="14">
        <v>0.36799999999999999</v>
      </c>
      <c r="J816" s="14">
        <v>0.58599999999999997</v>
      </c>
      <c r="K816" s="14">
        <v>4.5999999999999999E-2</v>
      </c>
      <c r="L816" s="14">
        <v>5682350</v>
      </c>
      <c r="M816" s="14">
        <v>0.56899999999999995</v>
      </c>
    </row>
    <row r="817" spans="1:13" ht="14.4">
      <c r="A817" s="18" t="str">
        <f t="shared" si="12"/>
        <v>Peru-The Americas 2003</v>
      </c>
      <c r="B817" s="8" t="s">
        <v>224</v>
      </c>
      <c r="C817" s="8" t="s">
        <v>84</v>
      </c>
      <c r="D817" s="9" t="s">
        <v>65</v>
      </c>
      <c r="E817" s="14">
        <v>2.3E-2</v>
      </c>
      <c r="F817" s="14">
        <v>2.5000000000000001E-2</v>
      </c>
      <c r="G817" s="14">
        <v>74</v>
      </c>
      <c r="H817" s="14">
        <v>69</v>
      </c>
      <c r="I817" s="14">
        <v>0.32800000000000001</v>
      </c>
      <c r="J817" s="14">
        <v>0.62</v>
      </c>
      <c r="K817" s="14">
        <v>5.1999999999999998E-2</v>
      </c>
      <c r="L817" s="14">
        <v>27073334</v>
      </c>
      <c r="M817" s="14">
        <v>0.74199999999999999</v>
      </c>
    </row>
    <row r="818" spans="1:13" ht="14.4">
      <c r="A818" s="18" t="str">
        <f t="shared" si="12"/>
        <v>Puerto Rico-The Americas 2003</v>
      </c>
      <c r="B818" s="8" t="s">
        <v>228</v>
      </c>
      <c r="C818" s="8" t="s">
        <v>84</v>
      </c>
      <c r="D818" s="9" t="s">
        <v>65</v>
      </c>
      <c r="E818" s="14">
        <v>1.2999999999999999E-2</v>
      </c>
      <c r="F818" s="8"/>
      <c r="G818" s="14">
        <v>82</v>
      </c>
      <c r="H818" s="14">
        <v>74</v>
      </c>
      <c r="I818" s="14">
        <v>0.22700000000000001</v>
      </c>
      <c r="J818" s="14">
        <v>0.65400000000000003</v>
      </c>
      <c r="K818" s="14">
        <v>0.11799999999999999</v>
      </c>
      <c r="L818" s="14">
        <v>3826095</v>
      </c>
      <c r="M818" s="14">
        <v>0.94199999999999995</v>
      </c>
    </row>
    <row r="819" spans="1:13" ht="14.4">
      <c r="A819" s="18" t="str">
        <f t="shared" si="12"/>
        <v>Sint Maarten (Dutch part)-The Americas 2003</v>
      </c>
      <c r="B819" s="8" t="s">
        <v>242</v>
      </c>
      <c r="C819" s="8" t="s">
        <v>84</v>
      </c>
      <c r="D819" s="9" t="s">
        <v>65</v>
      </c>
      <c r="E819" s="8"/>
      <c r="F819" s="8"/>
      <c r="G819" s="8"/>
      <c r="H819" s="8"/>
      <c r="I819" s="8"/>
      <c r="J819" s="8"/>
      <c r="K819" s="8"/>
      <c r="L819" s="14">
        <v>33791</v>
      </c>
      <c r="M819" s="14">
        <v>1</v>
      </c>
    </row>
    <row r="820" spans="1:13" ht="14.4">
      <c r="A820" s="18" t="str">
        <f t="shared" si="12"/>
        <v>St. Kitts and Nevis-The Americas 2003</v>
      </c>
      <c r="B820" s="8" t="s">
        <v>252</v>
      </c>
      <c r="C820" s="8" t="s">
        <v>84</v>
      </c>
      <c r="D820" s="9" t="s">
        <v>65</v>
      </c>
      <c r="E820" s="8"/>
      <c r="F820" s="14">
        <v>1.2E-2</v>
      </c>
      <c r="G820" s="8"/>
      <c r="H820" s="8"/>
      <c r="I820" s="8"/>
      <c r="J820" s="8"/>
      <c r="K820" s="8"/>
      <c r="L820" s="14">
        <v>47679</v>
      </c>
      <c r="M820" s="14">
        <v>0.32300000000000001</v>
      </c>
    </row>
    <row r="821" spans="1:13" ht="14.4">
      <c r="A821" s="18" t="str">
        <f t="shared" si="12"/>
        <v>St. Lucia-The Americas 2003</v>
      </c>
      <c r="B821" s="8" t="s">
        <v>253</v>
      </c>
      <c r="C821" s="8" t="s">
        <v>84</v>
      </c>
      <c r="D821" s="9" t="s">
        <v>65</v>
      </c>
      <c r="E821" s="14">
        <v>1.7999999999999999E-2</v>
      </c>
      <c r="F821" s="14">
        <v>1.4999999999999999E-2</v>
      </c>
      <c r="G821" s="14">
        <v>74</v>
      </c>
      <c r="H821" s="14">
        <v>70</v>
      </c>
      <c r="I821" s="14">
        <v>0.3</v>
      </c>
      <c r="J821" s="14">
        <v>0.628</v>
      </c>
      <c r="K821" s="14">
        <v>7.1999999999999995E-2</v>
      </c>
      <c r="L821" s="14">
        <v>161766</v>
      </c>
      <c r="M821" s="14">
        <v>0.252</v>
      </c>
    </row>
    <row r="822" spans="1:13" ht="14.4">
      <c r="A822" s="18" t="str">
        <f t="shared" si="12"/>
        <v>St. Martin (French part)-The Americas 2003</v>
      </c>
      <c r="B822" s="8" t="s">
        <v>254</v>
      </c>
      <c r="C822" s="8" t="s">
        <v>84</v>
      </c>
      <c r="D822" s="9" t="s">
        <v>65</v>
      </c>
      <c r="E822" s="14">
        <v>1.7000000000000001E-2</v>
      </c>
      <c r="F822" s="8"/>
      <c r="G822" s="14">
        <v>81</v>
      </c>
      <c r="H822" s="14">
        <v>74</v>
      </c>
      <c r="I822" s="8"/>
      <c r="J822" s="8"/>
      <c r="K822" s="8"/>
      <c r="L822" s="14">
        <v>27363</v>
      </c>
      <c r="M822" s="8"/>
    </row>
    <row r="823" spans="1:13" ht="14.4">
      <c r="A823" s="18" t="str">
        <f t="shared" si="12"/>
        <v>St. Vincent and the Grenadines-The Americas 2003</v>
      </c>
      <c r="B823" s="8" t="s">
        <v>255</v>
      </c>
      <c r="C823" s="8" t="s">
        <v>84</v>
      </c>
      <c r="D823" s="9" t="s">
        <v>65</v>
      </c>
      <c r="E823" s="14">
        <v>1.9E-2</v>
      </c>
      <c r="F823" s="14">
        <v>1.9E-2</v>
      </c>
      <c r="G823" s="14">
        <v>73</v>
      </c>
      <c r="H823" s="14">
        <v>69</v>
      </c>
      <c r="I823" s="14">
        <v>0.29599999999999999</v>
      </c>
      <c r="J823" s="14">
        <v>0.63200000000000001</v>
      </c>
      <c r="K823" s="14">
        <v>7.1999999999999995E-2</v>
      </c>
      <c r="L823" s="14">
        <v>108353</v>
      </c>
      <c r="M823" s="14">
        <v>0.46300000000000002</v>
      </c>
    </row>
    <row r="824" spans="1:13" ht="14.4">
      <c r="A824" s="18" t="str">
        <f t="shared" si="12"/>
        <v>Suriname-The Americas 2003</v>
      </c>
      <c r="B824" s="8" t="s">
        <v>257</v>
      </c>
      <c r="C824" s="8" t="s">
        <v>84</v>
      </c>
      <c r="D824" s="9" t="s">
        <v>65</v>
      </c>
      <c r="E824" s="14">
        <v>2.1000000000000001E-2</v>
      </c>
      <c r="F824" s="14">
        <v>2.8000000000000001E-2</v>
      </c>
      <c r="G824" s="14">
        <v>72</v>
      </c>
      <c r="H824" s="14">
        <v>65</v>
      </c>
      <c r="I824" s="14">
        <v>0.30099999999999999</v>
      </c>
      <c r="J824" s="14">
        <v>0.63900000000000001</v>
      </c>
      <c r="K824" s="14">
        <v>5.8999999999999997E-2</v>
      </c>
      <c r="L824" s="14">
        <v>486867</v>
      </c>
      <c r="M824" s="14">
        <v>0.66700000000000004</v>
      </c>
    </row>
    <row r="825" spans="1:13" ht="14.4">
      <c r="A825" s="18" t="str">
        <f t="shared" si="12"/>
        <v>Trinidad and Tobago-The Americas 2003</v>
      </c>
      <c r="B825" s="8" t="s">
        <v>268</v>
      </c>
      <c r="C825" s="8" t="s">
        <v>84</v>
      </c>
      <c r="D825" s="9" t="s">
        <v>65</v>
      </c>
      <c r="E825" s="14">
        <v>1.4999999999999999E-2</v>
      </c>
      <c r="F825" s="14">
        <v>2.5000000000000001E-2</v>
      </c>
      <c r="G825" s="14">
        <v>73</v>
      </c>
      <c r="H825" s="14">
        <v>65</v>
      </c>
      <c r="I825" s="14">
        <v>0.23</v>
      </c>
      <c r="J825" s="14">
        <v>0.70099999999999996</v>
      </c>
      <c r="K825" s="14">
        <v>6.9000000000000006E-2</v>
      </c>
      <c r="L825" s="14">
        <v>1283868</v>
      </c>
      <c r="M825" s="14">
        <v>0.10199999999999999</v>
      </c>
    </row>
    <row r="826" spans="1:13" ht="14.4">
      <c r="A826" s="18" t="str">
        <f t="shared" si="12"/>
        <v>Turks and Caicos Islands-The Americas 2003</v>
      </c>
      <c r="B826" s="8" t="s">
        <v>272</v>
      </c>
      <c r="C826" s="8" t="s">
        <v>84</v>
      </c>
      <c r="D826" s="9" t="s">
        <v>65</v>
      </c>
      <c r="E826" s="8"/>
      <c r="F826" s="8"/>
      <c r="G826" s="8"/>
      <c r="H826" s="8"/>
      <c r="I826" s="8"/>
      <c r="J826" s="8"/>
      <c r="K826" s="8"/>
      <c r="L826" s="14">
        <v>23412</v>
      </c>
      <c r="M826" s="14">
        <v>0.86599999999999999</v>
      </c>
    </row>
    <row r="827" spans="1:13" ht="14.4">
      <c r="A827" s="18" t="str">
        <f t="shared" si="12"/>
        <v>United States-The Americas 2003</v>
      </c>
      <c r="B827" s="8" t="s">
        <v>277</v>
      </c>
      <c r="C827" s="8" t="s">
        <v>84</v>
      </c>
      <c r="D827" s="9" t="s">
        <v>65</v>
      </c>
      <c r="E827" s="14">
        <v>1.4E-2</v>
      </c>
      <c r="F827" s="14">
        <v>7.0000000000000001E-3</v>
      </c>
      <c r="G827" s="14">
        <v>80</v>
      </c>
      <c r="H827" s="14">
        <v>75</v>
      </c>
      <c r="I827" s="14">
        <v>0.20899999999999999</v>
      </c>
      <c r="J827" s="14">
        <v>0.66900000000000004</v>
      </c>
      <c r="K827" s="14">
        <v>0.123</v>
      </c>
      <c r="L827" s="14">
        <v>290107933</v>
      </c>
      <c r="M827" s="14">
        <v>0.79600000000000004</v>
      </c>
    </row>
    <row r="828" spans="1:13" ht="14.4">
      <c r="A828" s="18" t="str">
        <f t="shared" si="12"/>
        <v>Uruguay-The Americas 2003</v>
      </c>
      <c r="B828" s="8" t="s">
        <v>278</v>
      </c>
      <c r="C828" s="8" t="s">
        <v>84</v>
      </c>
      <c r="D828" s="9" t="s">
        <v>65</v>
      </c>
      <c r="E828" s="14">
        <v>1.6E-2</v>
      </c>
      <c r="F828" s="14">
        <v>1.2999999999999999E-2</v>
      </c>
      <c r="G828" s="14">
        <v>79</v>
      </c>
      <c r="H828" s="14">
        <v>72</v>
      </c>
      <c r="I828" s="14">
        <v>0.24199999999999999</v>
      </c>
      <c r="J828" s="14">
        <v>0.625</v>
      </c>
      <c r="K828" s="14">
        <v>0.13400000000000001</v>
      </c>
      <c r="L828" s="14">
        <v>3325411</v>
      </c>
      <c r="M828" s="14">
        <v>0.92800000000000005</v>
      </c>
    </row>
    <row r="829" spans="1:13" ht="14.4">
      <c r="A829" s="18" t="str">
        <f t="shared" si="12"/>
        <v>Venezuela-The Americas 2003</v>
      </c>
      <c r="B829" s="8" t="s">
        <v>281</v>
      </c>
      <c r="C829" s="8" t="s">
        <v>84</v>
      </c>
      <c r="D829" s="9" t="s">
        <v>65</v>
      </c>
      <c r="E829" s="14">
        <v>2.3E-2</v>
      </c>
      <c r="F829" s="14">
        <v>1.7000000000000001E-2</v>
      </c>
      <c r="G829" s="14">
        <v>76</v>
      </c>
      <c r="H829" s="14">
        <v>70</v>
      </c>
      <c r="I829" s="14">
        <v>0.32200000000000001</v>
      </c>
      <c r="J829" s="14">
        <v>0.63</v>
      </c>
      <c r="K829" s="14">
        <v>4.8000000000000001E-2</v>
      </c>
      <c r="L829" s="14">
        <v>25797219</v>
      </c>
      <c r="M829" s="14">
        <v>0.88500000000000001</v>
      </c>
    </row>
    <row r="830" spans="1:13" ht="14.4">
      <c r="A830" s="18" t="str">
        <f t="shared" si="12"/>
        <v>Algeria-Africa 2004</v>
      </c>
      <c r="B830" s="8" t="s">
        <v>77</v>
      </c>
      <c r="C830" s="8" t="s">
        <v>78</v>
      </c>
      <c r="D830" s="9" t="s">
        <v>66</v>
      </c>
      <c r="E830" s="14">
        <v>0.02</v>
      </c>
      <c r="F830" s="14">
        <v>0.03</v>
      </c>
      <c r="G830" s="14">
        <v>71</v>
      </c>
      <c r="H830" s="14">
        <v>68</v>
      </c>
      <c r="I830" s="14">
        <v>0.29699999999999999</v>
      </c>
      <c r="J830" s="14">
        <v>0.66</v>
      </c>
      <c r="K830" s="14">
        <v>4.2999999999999997E-2</v>
      </c>
      <c r="L830" s="14">
        <v>33461345</v>
      </c>
      <c r="M830" s="14">
        <v>0.63100000000000001</v>
      </c>
    </row>
    <row r="831" spans="1:13" ht="14.4">
      <c r="A831" s="18" t="str">
        <f t="shared" si="12"/>
        <v>Angola-Africa 2004</v>
      </c>
      <c r="B831" s="8" t="s">
        <v>82</v>
      </c>
      <c r="C831" s="8" t="s">
        <v>78</v>
      </c>
      <c r="D831" s="9" t="s">
        <v>66</v>
      </c>
      <c r="E831" s="14">
        <v>0.05</v>
      </c>
      <c r="F831" s="14">
        <v>0.123</v>
      </c>
      <c r="G831" s="14">
        <v>49</v>
      </c>
      <c r="H831" s="14">
        <v>47</v>
      </c>
      <c r="I831" s="14">
        <v>0.47699999999999998</v>
      </c>
      <c r="J831" s="14">
        <v>0.498</v>
      </c>
      <c r="K831" s="14">
        <v>2.5000000000000001E-2</v>
      </c>
      <c r="L831" s="14">
        <v>15976715</v>
      </c>
      <c r="M831" s="14">
        <v>0.35399999999999998</v>
      </c>
    </row>
    <row r="832" spans="1:13" ht="14.4">
      <c r="A832" s="18" t="str">
        <f t="shared" si="12"/>
        <v>Benin-Africa 2004</v>
      </c>
      <c r="B832" s="8" t="s">
        <v>99</v>
      </c>
      <c r="C832" s="8" t="s">
        <v>78</v>
      </c>
      <c r="D832" s="9" t="s">
        <v>66</v>
      </c>
      <c r="E832" s="14">
        <v>4.1000000000000002E-2</v>
      </c>
      <c r="F832" s="14">
        <v>7.8E-2</v>
      </c>
      <c r="G832" s="14">
        <v>58</v>
      </c>
      <c r="H832" s="14">
        <v>55</v>
      </c>
      <c r="I832" s="14">
        <v>0.44700000000000001</v>
      </c>
      <c r="J832" s="14">
        <v>0.52500000000000002</v>
      </c>
      <c r="K832" s="14">
        <v>2.8000000000000001E-2</v>
      </c>
      <c r="L832" s="14">
        <v>7922796</v>
      </c>
      <c r="M832" s="14">
        <v>0.39600000000000002</v>
      </c>
    </row>
    <row r="833" spans="1:13" ht="14.4">
      <c r="A833" s="18" t="str">
        <f t="shared" si="12"/>
        <v>Botswana-Africa 2004</v>
      </c>
      <c r="B833" s="8" t="s">
        <v>104</v>
      </c>
      <c r="C833" s="8" t="s">
        <v>78</v>
      </c>
      <c r="D833" s="9" t="s">
        <v>66</v>
      </c>
      <c r="E833" s="14">
        <v>2.5999999999999999E-2</v>
      </c>
      <c r="F833" s="14">
        <v>4.5999999999999999E-2</v>
      </c>
      <c r="G833" s="14">
        <v>48</v>
      </c>
      <c r="H833" s="14">
        <v>47</v>
      </c>
      <c r="I833" s="14">
        <v>0.36199999999999999</v>
      </c>
      <c r="J833" s="14">
        <v>0.60699999999999998</v>
      </c>
      <c r="K833" s="14">
        <v>3.2000000000000001E-2</v>
      </c>
      <c r="L833" s="14">
        <v>1854739</v>
      </c>
      <c r="M833" s="14">
        <v>0.54800000000000004</v>
      </c>
    </row>
    <row r="834" spans="1:13" ht="14.4">
      <c r="A834" s="18" t="str">
        <f t="shared" si="12"/>
        <v>Burkina Faso-Africa 2004</v>
      </c>
      <c r="B834" s="8" t="s">
        <v>108</v>
      </c>
      <c r="C834" s="8" t="s">
        <v>78</v>
      </c>
      <c r="D834" s="9" t="s">
        <v>66</v>
      </c>
      <c r="E834" s="14">
        <v>4.4999999999999998E-2</v>
      </c>
      <c r="F834" s="14">
        <v>8.8999999999999996E-2</v>
      </c>
      <c r="G834" s="14">
        <v>53</v>
      </c>
      <c r="H834" s="14">
        <v>51</v>
      </c>
      <c r="I834" s="14">
        <v>0.46600000000000003</v>
      </c>
      <c r="J834" s="14">
        <v>0.50800000000000001</v>
      </c>
      <c r="K834" s="14">
        <v>2.5999999999999999E-2</v>
      </c>
      <c r="L834" s="14">
        <v>13034258</v>
      </c>
      <c r="M834" s="14">
        <v>0.20799999999999999</v>
      </c>
    </row>
    <row r="835" spans="1:13" ht="14.4">
      <c r="A835" s="18" t="str">
        <f t="shared" ref="A835:A898" si="13">CONCATENATE(B835," ",D835)</f>
        <v>Burundi-Africa 2004</v>
      </c>
      <c r="B835" s="8" t="s">
        <v>109</v>
      </c>
      <c r="C835" s="8" t="s">
        <v>78</v>
      </c>
      <c r="D835" s="9" t="s">
        <v>66</v>
      </c>
      <c r="E835" s="14">
        <v>4.2999999999999997E-2</v>
      </c>
      <c r="F835" s="14">
        <v>7.9000000000000001E-2</v>
      </c>
      <c r="G835" s="14">
        <v>51</v>
      </c>
      <c r="H835" s="14">
        <v>48</v>
      </c>
      <c r="I835" s="14">
        <v>0.46100000000000002</v>
      </c>
      <c r="J835" s="14">
        <v>0.51200000000000001</v>
      </c>
      <c r="K835" s="14">
        <v>2.8000000000000001E-2</v>
      </c>
      <c r="L835" s="14">
        <v>7510771</v>
      </c>
      <c r="M835" s="14">
        <v>9.0999999999999998E-2</v>
      </c>
    </row>
    <row r="836" spans="1:13" ht="14.4">
      <c r="A836" s="18" t="str">
        <f t="shared" si="13"/>
        <v>Cameroon-Africa 2004</v>
      </c>
      <c r="B836" s="8" t="s">
        <v>111</v>
      </c>
      <c r="C836" s="8" t="s">
        <v>78</v>
      </c>
      <c r="D836" s="9" t="s">
        <v>66</v>
      </c>
      <c r="E836" s="14">
        <v>4.1000000000000002E-2</v>
      </c>
      <c r="F836" s="14">
        <v>8.1000000000000003E-2</v>
      </c>
      <c r="G836" s="14">
        <v>53</v>
      </c>
      <c r="H836" s="14">
        <v>51</v>
      </c>
      <c r="I836" s="14">
        <v>0.44500000000000001</v>
      </c>
      <c r="J836" s="14">
        <v>0.52200000000000002</v>
      </c>
      <c r="K836" s="14">
        <v>3.3000000000000002E-2</v>
      </c>
      <c r="L836" s="14">
        <v>17674960</v>
      </c>
      <c r="M836" s="14">
        <v>0.47899999999999998</v>
      </c>
    </row>
    <row r="837" spans="1:13" ht="14.4">
      <c r="A837" s="18" t="str">
        <f t="shared" si="13"/>
        <v>Central African Republic-Africa 2004</v>
      </c>
      <c r="B837" s="8" t="s">
        <v>114</v>
      </c>
      <c r="C837" s="8" t="s">
        <v>78</v>
      </c>
      <c r="D837" s="9" t="s">
        <v>66</v>
      </c>
      <c r="E837" s="14">
        <v>3.7999999999999999E-2</v>
      </c>
      <c r="F837" s="14">
        <v>0.111</v>
      </c>
      <c r="G837" s="14">
        <v>46</v>
      </c>
      <c r="H837" s="14">
        <v>43</v>
      </c>
      <c r="I837" s="14">
        <v>0.42</v>
      </c>
      <c r="J837" s="14">
        <v>0.54</v>
      </c>
      <c r="K837" s="14">
        <v>0.04</v>
      </c>
      <c r="L837" s="14">
        <v>3893595</v>
      </c>
      <c r="M837" s="14">
        <v>0.38</v>
      </c>
    </row>
    <row r="838" spans="1:13" ht="14.4">
      <c r="A838" s="18" t="str">
        <f t="shared" si="13"/>
        <v>Chad-Africa 2004</v>
      </c>
      <c r="B838" s="8" t="s">
        <v>115</v>
      </c>
      <c r="C838" s="8" t="s">
        <v>78</v>
      </c>
      <c r="D838" s="9" t="s">
        <v>66</v>
      </c>
      <c r="E838" s="14">
        <v>0.05</v>
      </c>
      <c r="F838" s="14">
        <v>0.10199999999999999</v>
      </c>
      <c r="G838" s="14">
        <v>48</v>
      </c>
      <c r="H838" s="14">
        <v>47</v>
      </c>
      <c r="I838" s="14">
        <v>0.49199999999999999</v>
      </c>
      <c r="J838" s="14">
        <v>0.48099999999999998</v>
      </c>
      <c r="K838" s="14">
        <v>2.7E-2</v>
      </c>
      <c r="L838" s="14">
        <v>9665024</v>
      </c>
      <c r="M838" s="14">
        <v>0.218</v>
      </c>
    </row>
    <row r="839" spans="1:13" ht="14.4">
      <c r="A839" s="18" t="str">
        <f t="shared" si="13"/>
        <v>Comoros-Africa 2004</v>
      </c>
      <c r="B839" s="8" t="s">
        <v>119</v>
      </c>
      <c r="C839" s="8" t="s">
        <v>78</v>
      </c>
      <c r="D839" s="9" t="s">
        <v>66</v>
      </c>
      <c r="E839" s="14">
        <v>3.9E-2</v>
      </c>
      <c r="F839" s="14">
        <v>7.0999999999999994E-2</v>
      </c>
      <c r="G839" s="14">
        <v>60</v>
      </c>
      <c r="H839" s="14">
        <v>57</v>
      </c>
      <c r="I839" s="14">
        <v>0.41399999999999998</v>
      </c>
      <c r="J839" s="14">
        <v>0.55600000000000005</v>
      </c>
      <c r="K839" s="14">
        <v>0.03</v>
      </c>
      <c r="L839" s="14">
        <v>585389</v>
      </c>
      <c r="M839" s="14">
        <v>0.27900000000000003</v>
      </c>
    </row>
    <row r="840" spans="1:13" ht="14.4">
      <c r="A840" s="18" t="str">
        <f t="shared" si="13"/>
        <v>Congo (Kinshasa)-Africa 2004</v>
      </c>
      <c r="B840" s="8" t="s">
        <v>121</v>
      </c>
      <c r="C840" s="8" t="s">
        <v>78</v>
      </c>
      <c r="D840" s="9" t="s">
        <v>66</v>
      </c>
      <c r="E840" s="14">
        <v>4.5999999999999999E-2</v>
      </c>
      <c r="F840" s="14">
        <v>0.108</v>
      </c>
      <c r="G840" s="14">
        <v>49</v>
      </c>
      <c r="H840" s="14">
        <v>46</v>
      </c>
      <c r="I840" s="14">
        <v>0.46300000000000002</v>
      </c>
      <c r="J840" s="14">
        <v>0.50900000000000001</v>
      </c>
      <c r="K840" s="14">
        <v>2.8000000000000001E-2</v>
      </c>
      <c r="L840" s="14">
        <v>52487293</v>
      </c>
      <c r="M840" s="14">
        <v>0.37</v>
      </c>
    </row>
    <row r="841" spans="1:13" ht="14.4">
      <c r="A841" s="18" t="str">
        <f t="shared" si="13"/>
        <v>Congo (Brazzaville)-Africa 2004</v>
      </c>
      <c r="B841" s="8" t="s">
        <v>120</v>
      </c>
      <c r="C841" s="8" t="s">
        <v>78</v>
      </c>
      <c r="D841" s="9" t="s">
        <v>66</v>
      </c>
      <c r="E841" s="14">
        <v>3.9E-2</v>
      </c>
      <c r="F841" s="14">
        <v>6.6000000000000003E-2</v>
      </c>
      <c r="G841" s="14">
        <v>55</v>
      </c>
      <c r="H841" s="14">
        <v>52</v>
      </c>
      <c r="I841" s="14">
        <v>0.42199999999999999</v>
      </c>
      <c r="J841" s="14">
        <v>0.54300000000000004</v>
      </c>
      <c r="K841" s="14">
        <v>3.5000000000000003E-2</v>
      </c>
      <c r="L841" s="14">
        <v>3448868</v>
      </c>
      <c r="M841" s="14">
        <v>0.60499999999999998</v>
      </c>
    </row>
    <row r="842" spans="1:13" ht="14.4">
      <c r="A842" s="18" t="str">
        <f t="shared" si="13"/>
        <v>Cote d'Ivoire-Africa 2004</v>
      </c>
      <c r="B842" s="8" t="s">
        <v>123</v>
      </c>
      <c r="C842" s="8" t="s">
        <v>78</v>
      </c>
      <c r="D842" s="9" t="s">
        <v>66</v>
      </c>
      <c r="E842" s="14">
        <v>3.6999999999999998E-2</v>
      </c>
      <c r="F842" s="14">
        <v>9.0999999999999998E-2</v>
      </c>
      <c r="G842" s="14">
        <v>48</v>
      </c>
      <c r="H842" s="14">
        <v>46</v>
      </c>
      <c r="I842" s="14">
        <v>0.42299999999999999</v>
      </c>
      <c r="J842" s="14">
        <v>0.54800000000000004</v>
      </c>
      <c r="K842" s="14">
        <v>2.9000000000000001E-2</v>
      </c>
      <c r="L842" s="14">
        <v>17144325</v>
      </c>
      <c r="M842" s="14">
        <v>0.46200000000000002</v>
      </c>
    </row>
    <row r="843" spans="1:13" ht="14.4">
      <c r="A843" s="18" t="str">
        <f t="shared" si="13"/>
        <v>Djibouti-Africa 2004</v>
      </c>
      <c r="B843" s="8" t="s">
        <v>130</v>
      </c>
      <c r="C843" s="8" t="s">
        <v>78</v>
      </c>
      <c r="D843" s="9" t="s">
        <v>66</v>
      </c>
      <c r="E843" s="14">
        <v>2.9000000000000001E-2</v>
      </c>
      <c r="F843" s="14">
        <v>7.2999999999999995E-2</v>
      </c>
      <c r="G843" s="14">
        <v>59</v>
      </c>
      <c r="H843" s="14">
        <v>56</v>
      </c>
      <c r="I843" s="14">
        <v>0.38100000000000001</v>
      </c>
      <c r="J843" s="14">
        <v>0.58599999999999997</v>
      </c>
      <c r="K843" s="14">
        <v>3.3000000000000002E-2</v>
      </c>
      <c r="L843" s="14">
        <v>765776</v>
      </c>
      <c r="M843" s="14">
        <v>0.76700000000000002</v>
      </c>
    </row>
    <row r="844" spans="1:13" ht="14.4">
      <c r="A844" s="18" t="str">
        <f t="shared" si="13"/>
        <v>Egypt-Africa 2004</v>
      </c>
      <c r="B844" s="8" t="s">
        <v>134</v>
      </c>
      <c r="C844" s="8" t="s">
        <v>78</v>
      </c>
      <c r="D844" s="9" t="s">
        <v>66</v>
      </c>
      <c r="E844" s="14">
        <v>2.4E-2</v>
      </c>
      <c r="F844" s="14">
        <v>2.7E-2</v>
      </c>
      <c r="G844" s="14">
        <v>72</v>
      </c>
      <c r="H844" s="14">
        <v>67</v>
      </c>
      <c r="I844" s="14">
        <v>0.33</v>
      </c>
      <c r="J844" s="14">
        <v>0.61599999999999999</v>
      </c>
      <c r="K844" s="14">
        <v>5.3999999999999999E-2</v>
      </c>
      <c r="L844" s="14">
        <v>70591288</v>
      </c>
      <c r="M844" s="14">
        <v>0.43</v>
      </c>
    </row>
    <row r="845" spans="1:13" ht="14.4">
      <c r="A845" s="18" t="str">
        <f t="shared" si="13"/>
        <v>Equatorial Guinea-Africa 2004</v>
      </c>
      <c r="B845" s="8" t="s">
        <v>136</v>
      </c>
      <c r="C845" s="8" t="s">
        <v>78</v>
      </c>
      <c r="D845" s="9" t="s">
        <v>66</v>
      </c>
      <c r="E845" s="14">
        <v>3.7999999999999999E-2</v>
      </c>
      <c r="F845" s="14">
        <v>8.8999999999999996E-2</v>
      </c>
      <c r="G845" s="14">
        <v>50</v>
      </c>
      <c r="H845" s="14">
        <v>47</v>
      </c>
      <c r="I845" s="14">
        <v>0.41</v>
      </c>
      <c r="J845" s="14">
        <v>0.55700000000000005</v>
      </c>
      <c r="K845" s="14">
        <v>3.3000000000000002E-2</v>
      </c>
      <c r="L845" s="14">
        <v>585983</v>
      </c>
      <c r="M845" s="14">
        <v>0.38800000000000001</v>
      </c>
    </row>
    <row r="846" spans="1:13" ht="14.4">
      <c r="A846" s="18" t="str">
        <f t="shared" si="13"/>
        <v>Eritrea-Africa 2004</v>
      </c>
      <c r="B846" s="8" t="s">
        <v>137</v>
      </c>
      <c r="C846" s="8" t="s">
        <v>78</v>
      </c>
      <c r="D846" s="9" t="s">
        <v>66</v>
      </c>
      <c r="E846" s="14">
        <v>0.04</v>
      </c>
      <c r="F846" s="14">
        <v>4.9000000000000002E-2</v>
      </c>
      <c r="G846" s="14">
        <v>60</v>
      </c>
      <c r="H846" s="14">
        <v>56</v>
      </c>
      <c r="I846" s="14">
        <v>0.44</v>
      </c>
      <c r="J846" s="14">
        <v>0.54100000000000004</v>
      </c>
      <c r="K846" s="14">
        <v>1.9E-2</v>
      </c>
      <c r="L846" s="14">
        <v>4665522</v>
      </c>
      <c r="M846" s="14">
        <v>0.186</v>
      </c>
    </row>
    <row r="847" spans="1:13" ht="14.4">
      <c r="A847" s="18" t="str">
        <f t="shared" si="13"/>
        <v>Ethiopia-Africa 2004</v>
      </c>
      <c r="B847" s="8" t="s">
        <v>139</v>
      </c>
      <c r="C847" s="8" t="s">
        <v>78</v>
      </c>
      <c r="D847" s="9" t="s">
        <v>66</v>
      </c>
      <c r="E847" s="14">
        <v>0.04</v>
      </c>
      <c r="F847" s="14">
        <v>7.3999999999999996E-2</v>
      </c>
      <c r="G847" s="14">
        <v>56</v>
      </c>
      <c r="H847" s="14">
        <v>55</v>
      </c>
      <c r="I847" s="14">
        <v>0.46400000000000002</v>
      </c>
      <c r="J847" s="14">
        <v>0.505</v>
      </c>
      <c r="K847" s="14">
        <v>3.1E-2</v>
      </c>
      <c r="L847" s="14">
        <v>74066147</v>
      </c>
      <c r="M847" s="14">
        <v>0.155</v>
      </c>
    </row>
    <row r="848" spans="1:13" ht="14.4">
      <c r="A848" s="18" t="str">
        <f t="shared" si="13"/>
        <v>Gabon-Africa 2004</v>
      </c>
      <c r="B848" s="8" t="s">
        <v>145</v>
      </c>
      <c r="C848" s="8" t="s">
        <v>78</v>
      </c>
      <c r="D848" s="9" t="s">
        <v>66</v>
      </c>
      <c r="E848" s="14">
        <v>3.3000000000000002E-2</v>
      </c>
      <c r="F848" s="14">
        <v>5.1999999999999998E-2</v>
      </c>
      <c r="G848" s="14">
        <v>61</v>
      </c>
      <c r="H848" s="14">
        <v>59</v>
      </c>
      <c r="I848" s="14">
        <v>0.39700000000000002</v>
      </c>
      <c r="J848" s="14">
        <v>0.54600000000000004</v>
      </c>
      <c r="K848" s="14">
        <v>5.7000000000000002E-2</v>
      </c>
      <c r="L848" s="14">
        <v>1347125</v>
      </c>
      <c r="M848" s="14">
        <v>0.82799999999999996</v>
      </c>
    </row>
    <row r="849" spans="1:13" ht="14.4">
      <c r="A849" s="18" t="str">
        <f t="shared" si="13"/>
        <v>Gambia, The-Africa 2004</v>
      </c>
      <c r="B849" s="8" t="s">
        <v>146</v>
      </c>
      <c r="C849" s="8" t="s">
        <v>78</v>
      </c>
      <c r="D849" s="9" t="s">
        <v>66</v>
      </c>
      <c r="E849" s="14">
        <v>4.3999999999999997E-2</v>
      </c>
      <c r="F849" s="14">
        <v>5.8000000000000003E-2</v>
      </c>
      <c r="G849" s="14">
        <v>58</v>
      </c>
      <c r="H849" s="14">
        <v>55</v>
      </c>
      <c r="I849" s="14">
        <v>0.46</v>
      </c>
      <c r="J849" s="14">
        <v>0.51500000000000001</v>
      </c>
      <c r="K849" s="14">
        <v>2.5999999999999999E-2</v>
      </c>
      <c r="L849" s="14">
        <v>1391934</v>
      </c>
      <c r="M849" s="14">
        <v>0.51500000000000001</v>
      </c>
    </row>
    <row r="850" spans="1:13" ht="14.4">
      <c r="A850" s="18" t="str">
        <f t="shared" si="13"/>
        <v>Ghana-Africa 2004</v>
      </c>
      <c r="B850" s="8" t="s">
        <v>149</v>
      </c>
      <c r="C850" s="8" t="s">
        <v>78</v>
      </c>
      <c r="D850" s="9" t="s">
        <v>66</v>
      </c>
      <c r="E850" s="14">
        <v>3.4000000000000002E-2</v>
      </c>
      <c r="F850" s="14">
        <v>5.8999999999999997E-2</v>
      </c>
      <c r="G850" s="14">
        <v>59</v>
      </c>
      <c r="H850" s="14">
        <v>57</v>
      </c>
      <c r="I850" s="14">
        <v>0.40400000000000003</v>
      </c>
      <c r="J850" s="14">
        <v>0.56200000000000006</v>
      </c>
      <c r="K850" s="14">
        <v>3.3000000000000002E-2</v>
      </c>
      <c r="L850" s="14">
        <v>20835514</v>
      </c>
      <c r="M850" s="14">
        <v>0.46600000000000003</v>
      </c>
    </row>
    <row r="851" spans="1:13" ht="14.4">
      <c r="A851" s="18" t="str">
        <f t="shared" si="13"/>
        <v>Guinea-Africa 2004</v>
      </c>
      <c r="B851" s="8" t="s">
        <v>155</v>
      </c>
      <c r="C851" s="8" t="s">
        <v>78</v>
      </c>
      <c r="D851" s="9" t="s">
        <v>66</v>
      </c>
      <c r="E851" s="14">
        <v>0.04</v>
      </c>
      <c r="F851" s="14">
        <v>8.7999999999999995E-2</v>
      </c>
      <c r="G851" s="14">
        <v>52</v>
      </c>
      <c r="H851" s="14">
        <v>52</v>
      </c>
      <c r="I851" s="14">
        <v>0.437</v>
      </c>
      <c r="J851" s="14">
        <v>0.53</v>
      </c>
      <c r="K851" s="14">
        <v>3.3000000000000002E-2</v>
      </c>
      <c r="L851" s="14">
        <v>9379621</v>
      </c>
      <c r="M851" s="14">
        <v>0.32400000000000001</v>
      </c>
    </row>
    <row r="852" spans="1:13" ht="14.4">
      <c r="A852" s="18" t="str">
        <f t="shared" si="13"/>
        <v>Guinea-Bissau-Africa 2004</v>
      </c>
      <c r="B852" s="8" t="s">
        <v>156</v>
      </c>
      <c r="C852" s="8" t="s">
        <v>78</v>
      </c>
      <c r="D852" s="9" t="s">
        <v>66</v>
      </c>
      <c r="E852" s="14">
        <v>0.04</v>
      </c>
      <c r="F852" s="14">
        <v>9.9000000000000005E-2</v>
      </c>
      <c r="G852" s="14">
        <v>53</v>
      </c>
      <c r="H852" s="14">
        <v>51</v>
      </c>
      <c r="I852" s="14">
        <v>0.43</v>
      </c>
      <c r="J852" s="14">
        <v>0.54</v>
      </c>
      <c r="K852" s="14">
        <v>2.9000000000000001E-2</v>
      </c>
      <c r="L852" s="14">
        <v>1390791</v>
      </c>
      <c r="M852" s="14">
        <v>0.4</v>
      </c>
    </row>
    <row r="853" spans="1:13" ht="14.4">
      <c r="A853" s="18" t="str">
        <f t="shared" si="13"/>
        <v>Kenya-Africa 2004</v>
      </c>
      <c r="B853" s="8" t="s">
        <v>175</v>
      </c>
      <c r="C853" s="8" t="s">
        <v>78</v>
      </c>
      <c r="D853" s="9" t="s">
        <v>66</v>
      </c>
      <c r="E853" s="14">
        <v>3.9E-2</v>
      </c>
      <c r="F853" s="14">
        <v>6.3E-2</v>
      </c>
      <c r="G853" s="14">
        <v>55</v>
      </c>
      <c r="H853" s="14">
        <v>53</v>
      </c>
      <c r="I853" s="14">
        <v>0.42899999999999999</v>
      </c>
      <c r="J853" s="14">
        <v>0.54300000000000004</v>
      </c>
      <c r="K853" s="14">
        <v>2.7E-2</v>
      </c>
      <c r="L853" s="14">
        <v>34834606</v>
      </c>
      <c r="M853" s="14">
        <v>0.21299999999999999</v>
      </c>
    </row>
    <row r="854" spans="1:13" ht="14.4">
      <c r="A854" s="18" t="str">
        <f t="shared" si="13"/>
        <v>Lesotho-Africa 2004</v>
      </c>
      <c r="B854" s="8" t="s">
        <v>183</v>
      </c>
      <c r="C854" s="8" t="s">
        <v>78</v>
      </c>
      <c r="D854" s="9" t="s">
        <v>66</v>
      </c>
      <c r="E854" s="14">
        <v>2.9000000000000001E-2</v>
      </c>
      <c r="F854" s="14">
        <v>8.4000000000000005E-2</v>
      </c>
      <c r="G854" s="14">
        <v>44</v>
      </c>
      <c r="H854" s="14">
        <v>43</v>
      </c>
      <c r="I854" s="14">
        <v>0.4</v>
      </c>
      <c r="J854" s="14">
        <v>0.55300000000000005</v>
      </c>
      <c r="K854" s="14">
        <v>4.5999999999999999E-2</v>
      </c>
      <c r="L854" s="14">
        <v>1912022</v>
      </c>
      <c r="M854" s="14">
        <v>0.217</v>
      </c>
    </row>
    <row r="855" spans="1:13" ht="14.4">
      <c r="A855" s="18" t="str">
        <f t="shared" si="13"/>
        <v>Liberia-Africa 2004</v>
      </c>
      <c r="B855" s="8" t="s">
        <v>184</v>
      </c>
      <c r="C855" s="8" t="s">
        <v>78</v>
      </c>
      <c r="D855" s="9" t="s">
        <v>66</v>
      </c>
      <c r="E855" s="14">
        <v>4.1000000000000002E-2</v>
      </c>
      <c r="F855" s="14">
        <v>0.09</v>
      </c>
      <c r="G855" s="14">
        <v>55</v>
      </c>
      <c r="H855" s="14">
        <v>53</v>
      </c>
      <c r="I855" s="14">
        <v>0.433</v>
      </c>
      <c r="J855" s="14">
        <v>0.53700000000000003</v>
      </c>
      <c r="K855" s="14">
        <v>0.03</v>
      </c>
      <c r="L855" s="14">
        <v>3184643</v>
      </c>
      <c r="M855" s="14">
        <v>0.45700000000000002</v>
      </c>
    </row>
    <row r="856" spans="1:13" ht="14.4">
      <c r="A856" s="18" t="str">
        <f t="shared" si="13"/>
        <v>Libya-Africa 2004</v>
      </c>
      <c r="B856" s="8" t="s">
        <v>185</v>
      </c>
      <c r="C856" s="8" t="s">
        <v>78</v>
      </c>
      <c r="D856" s="9" t="s">
        <v>66</v>
      </c>
      <c r="E856" s="14">
        <v>2.3E-2</v>
      </c>
      <c r="F856" s="14">
        <v>2.1000000000000001E-2</v>
      </c>
      <c r="G856" s="14">
        <v>75</v>
      </c>
      <c r="H856" s="14">
        <v>72</v>
      </c>
      <c r="I856" s="14">
        <v>0.31</v>
      </c>
      <c r="J856" s="14">
        <v>0.64800000000000002</v>
      </c>
      <c r="K856" s="14">
        <v>4.2000000000000003E-2</v>
      </c>
      <c r="L856" s="14">
        <v>5507000</v>
      </c>
      <c r="M856" s="14">
        <v>0.76800000000000002</v>
      </c>
    </row>
    <row r="857" spans="1:13" ht="14.4">
      <c r="A857" s="18" t="str">
        <f t="shared" si="13"/>
        <v>Madagascar-Africa 2004</v>
      </c>
      <c r="B857" s="8" t="s">
        <v>190</v>
      </c>
      <c r="C857" s="8" t="s">
        <v>78</v>
      </c>
      <c r="D857" s="9" t="s">
        <v>66</v>
      </c>
      <c r="E857" s="14">
        <v>3.7999999999999999E-2</v>
      </c>
      <c r="F857" s="14">
        <v>5.8000000000000003E-2</v>
      </c>
      <c r="G857" s="14">
        <v>62</v>
      </c>
      <c r="H857" s="14">
        <v>59</v>
      </c>
      <c r="I857" s="14">
        <v>0.45</v>
      </c>
      <c r="J857" s="14">
        <v>0.52</v>
      </c>
      <c r="K857" s="14">
        <v>2.9000000000000001E-2</v>
      </c>
      <c r="L857" s="14">
        <v>17763367</v>
      </c>
      <c r="M857" s="14">
        <v>0.28199999999999997</v>
      </c>
    </row>
    <row r="858" spans="1:13" ht="14.4">
      <c r="A858" s="18" t="str">
        <f t="shared" si="13"/>
        <v>Malawi-Africa 2004</v>
      </c>
      <c r="B858" s="8" t="s">
        <v>191</v>
      </c>
      <c r="C858" s="8" t="s">
        <v>78</v>
      </c>
      <c r="D858" s="9" t="s">
        <v>66</v>
      </c>
      <c r="E858" s="14">
        <v>4.2999999999999997E-2</v>
      </c>
      <c r="F858" s="14">
        <v>7.8E-2</v>
      </c>
      <c r="G858" s="14">
        <v>48</v>
      </c>
      <c r="H858" s="14">
        <v>48</v>
      </c>
      <c r="I858" s="14">
        <v>0.46100000000000002</v>
      </c>
      <c r="J858" s="14">
        <v>0.50800000000000001</v>
      </c>
      <c r="K858" s="14">
        <v>0.03</v>
      </c>
      <c r="L858" s="14">
        <v>12569091</v>
      </c>
      <c r="M858" s="14">
        <v>0.15</v>
      </c>
    </row>
    <row r="859" spans="1:13" ht="14.4">
      <c r="A859" s="18" t="str">
        <f t="shared" si="13"/>
        <v>Mali-Africa 2004</v>
      </c>
      <c r="B859" s="8" t="s">
        <v>194</v>
      </c>
      <c r="C859" s="8" t="s">
        <v>78</v>
      </c>
      <c r="D859" s="9" t="s">
        <v>66</v>
      </c>
      <c r="E859" s="14">
        <v>4.8000000000000001E-2</v>
      </c>
      <c r="F859" s="14">
        <v>0.10100000000000001</v>
      </c>
      <c r="G859" s="14">
        <v>51</v>
      </c>
      <c r="H859" s="14">
        <v>51</v>
      </c>
      <c r="I859" s="14">
        <v>0.46200000000000002</v>
      </c>
      <c r="J859" s="14">
        <v>0.50600000000000001</v>
      </c>
      <c r="K859" s="14">
        <v>3.1E-2</v>
      </c>
      <c r="L859" s="14">
        <v>11572936</v>
      </c>
      <c r="M859" s="14">
        <v>0.313</v>
      </c>
    </row>
    <row r="860" spans="1:13" ht="14.4">
      <c r="A860" s="18" t="str">
        <f t="shared" si="13"/>
        <v>Mauritania-Africa 2004</v>
      </c>
      <c r="B860" s="8" t="s">
        <v>197</v>
      </c>
      <c r="C860" s="8" t="s">
        <v>78</v>
      </c>
      <c r="D860" s="9" t="s">
        <v>66</v>
      </c>
      <c r="E860" s="14">
        <v>3.6999999999999998E-2</v>
      </c>
      <c r="F860" s="14">
        <v>7.4999999999999997E-2</v>
      </c>
      <c r="G860" s="14">
        <v>62</v>
      </c>
      <c r="H860" s="14">
        <v>59</v>
      </c>
      <c r="I860" s="14">
        <v>0.41799999999999998</v>
      </c>
      <c r="J860" s="14">
        <v>0.55100000000000005</v>
      </c>
      <c r="K860" s="14">
        <v>3.2000000000000001E-2</v>
      </c>
      <c r="L860" s="14">
        <v>3055425</v>
      </c>
      <c r="M860" s="14">
        <v>0.52400000000000002</v>
      </c>
    </row>
    <row r="861" spans="1:13" ht="14.4">
      <c r="A861" s="18" t="str">
        <f t="shared" si="13"/>
        <v>Mauritius-Africa 2004</v>
      </c>
      <c r="B861" s="8" t="s">
        <v>198</v>
      </c>
      <c r="C861" s="8" t="s">
        <v>78</v>
      </c>
      <c r="D861" s="9" t="s">
        <v>66</v>
      </c>
      <c r="E861" s="14">
        <v>1.6E-2</v>
      </c>
      <c r="F861" s="14">
        <v>1.4E-2</v>
      </c>
      <c r="G861" s="14">
        <v>76</v>
      </c>
      <c r="H861" s="14">
        <v>69</v>
      </c>
      <c r="I861" s="14">
        <v>0.246</v>
      </c>
      <c r="J861" s="14">
        <v>0.68899999999999995</v>
      </c>
      <c r="K861" s="14">
        <v>6.5000000000000002E-2</v>
      </c>
      <c r="L861" s="14">
        <v>1233386</v>
      </c>
      <c r="M861" s="14">
        <v>0.41799999999999998</v>
      </c>
    </row>
    <row r="862" spans="1:13" ht="14.4">
      <c r="A862" s="18" t="str">
        <f t="shared" si="13"/>
        <v>Morocco-Africa 2004</v>
      </c>
      <c r="B862" s="8" t="s">
        <v>205</v>
      </c>
      <c r="C862" s="8" t="s">
        <v>78</v>
      </c>
      <c r="D862" s="9" t="s">
        <v>66</v>
      </c>
      <c r="E862" s="14">
        <v>0.02</v>
      </c>
      <c r="F862" s="14">
        <v>3.6999999999999998E-2</v>
      </c>
      <c r="G862" s="14">
        <v>71</v>
      </c>
      <c r="H862" s="14">
        <v>67</v>
      </c>
      <c r="I862" s="14">
        <v>0.314</v>
      </c>
      <c r="J862" s="14">
        <v>0.63600000000000001</v>
      </c>
      <c r="K862" s="14">
        <v>4.9000000000000002E-2</v>
      </c>
      <c r="L862" s="14">
        <v>29855820</v>
      </c>
      <c r="M862" s="14">
        <v>0.54600000000000004</v>
      </c>
    </row>
    <row r="863" spans="1:13" ht="14.4">
      <c r="A863" s="18" t="str">
        <f t="shared" si="13"/>
        <v>Mozambique-Africa 2004</v>
      </c>
      <c r="B863" s="8" t="s">
        <v>206</v>
      </c>
      <c r="C863" s="8" t="s">
        <v>78</v>
      </c>
      <c r="D863" s="9" t="s">
        <v>66</v>
      </c>
      <c r="E863" s="14">
        <v>4.3999999999999997E-2</v>
      </c>
      <c r="F863" s="14">
        <v>9.5000000000000001E-2</v>
      </c>
      <c r="G863" s="14">
        <v>49</v>
      </c>
      <c r="H863" s="14">
        <v>46</v>
      </c>
      <c r="I863" s="14">
        <v>0.44600000000000001</v>
      </c>
      <c r="J863" s="14">
        <v>0.52200000000000002</v>
      </c>
      <c r="K863" s="14">
        <v>3.2000000000000001E-2</v>
      </c>
      <c r="L863" s="14">
        <v>20438827</v>
      </c>
      <c r="M863" s="14">
        <v>0.29799999999999999</v>
      </c>
    </row>
    <row r="864" spans="1:13" ht="14.4">
      <c r="A864" s="18" t="str">
        <f t="shared" si="13"/>
        <v>Namibia-Africa 2004</v>
      </c>
      <c r="B864" s="8" t="s">
        <v>208</v>
      </c>
      <c r="C864" s="8" t="s">
        <v>78</v>
      </c>
      <c r="D864" s="9" t="s">
        <v>66</v>
      </c>
      <c r="E864" s="14">
        <v>0.03</v>
      </c>
      <c r="F864" s="14">
        <v>4.8000000000000001E-2</v>
      </c>
      <c r="G864" s="14">
        <v>57</v>
      </c>
      <c r="H864" s="14">
        <v>53</v>
      </c>
      <c r="I864" s="14">
        <v>0.4</v>
      </c>
      <c r="J864" s="14">
        <v>0.56699999999999995</v>
      </c>
      <c r="K864" s="14">
        <v>3.3000000000000002E-2</v>
      </c>
      <c r="L864" s="14">
        <v>2003320</v>
      </c>
      <c r="M864" s="14">
        <v>0.35699999999999998</v>
      </c>
    </row>
    <row r="865" spans="1:13" ht="14.4">
      <c r="A865" s="18" t="str">
        <f t="shared" si="13"/>
        <v>Niger-Africa 2004</v>
      </c>
      <c r="B865" s="8" t="s">
        <v>214</v>
      </c>
      <c r="C865" s="8" t="s">
        <v>78</v>
      </c>
      <c r="D865" s="9" t="s">
        <v>66</v>
      </c>
      <c r="E865" s="14">
        <v>5.1999999999999998E-2</v>
      </c>
      <c r="F865" s="14">
        <v>8.5999999999999993E-2</v>
      </c>
      <c r="G865" s="14">
        <v>53</v>
      </c>
      <c r="H865" s="14">
        <v>53</v>
      </c>
      <c r="I865" s="14">
        <v>0.48799999999999999</v>
      </c>
      <c r="J865" s="14">
        <v>0.48699999999999999</v>
      </c>
      <c r="K865" s="14">
        <v>2.5000000000000001E-2</v>
      </c>
      <c r="L865" s="14">
        <v>12708897</v>
      </c>
      <c r="M865" s="14">
        <v>0.16600000000000001</v>
      </c>
    </row>
    <row r="866" spans="1:13" ht="14.4">
      <c r="A866" s="18" t="str">
        <f t="shared" si="13"/>
        <v>Nigeria-Africa 2004</v>
      </c>
      <c r="B866" s="8" t="s">
        <v>215</v>
      </c>
      <c r="C866" s="8" t="s">
        <v>78</v>
      </c>
      <c r="D866" s="9" t="s">
        <v>66</v>
      </c>
      <c r="E866" s="14">
        <v>4.2999999999999997E-2</v>
      </c>
      <c r="F866" s="14">
        <v>0.1</v>
      </c>
      <c r="G866" s="14">
        <v>49</v>
      </c>
      <c r="H866" s="14">
        <v>48</v>
      </c>
      <c r="I866" s="14">
        <v>0.435</v>
      </c>
      <c r="J866" s="14">
        <v>0.53800000000000003</v>
      </c>
      <c r="K866" s="14">
        <v>2.7E-2</v>
      </c>
      <c r="L866" s="14">
        <v>135999250</v>
      </c>
      <c r="M866" s="14">
        <v>0.38200000000000001</v>
      </c>
    </row>
    <row r="867" spans="1:13" ht="14.4">
      <c r="A867" s="18" t="str">
        <f t="shared" si="13"/>
        <v>Rwanda-Africa 2004</v>
      </c>
      <c r="B867" s="8" t="s">
        <v>232</v>
      </c>
      <c r="C867" s="8" t="s">
        <v>78</v>
      </c>
      <c r="D867" s="9" t="s">
        <v>66</v>
      </c>
      <c r="E867" s="14">
        <v>3.9E-2</v>
      </c>
      <c r="F867" s="14">
        <v>7.4999999999999997E-2</v>
      </c>
      <c r="G867" s="14">
        <v>55</v>
      </c>
      <c r="H867" s="14">
        <v>52</v>
      </c>
      <c r="I867" s="14">
        <v>0.44600000000000001</v>
      </c>
      <c r="J867" s="14">
        <v>0.52800000000000002</v>
      </c>
      <c r="K867" s="14">
        <v>2.5999999999999999E-2</v>
      </c>
      <c r="L867" s="14">
        <v>9254379</v>
      </c>
      <c r="M867" s="14">
        <v>0.184</v>
      </c>
    </row>
    <row r="868" spans="1:13" ht="14.4">
      <c r="A868" s="18" t="str">
        <f t="shared" si="13"/>
        <v>Sao Tome and Principe-Africa 2004</v>
      </c>
      <c r="B868" s="8" t="s">
        <v>235</v>
      </c>
      <c r="C868" s="8" t="s">
        <v>78</v>
      </c>
      <c r="D868" s="9" t="s">
        <v>66</v>
      </c>
      <c r="E868" s="14">
        <v>3.7999999999999999E-2</v>
      </c>
      <c r="F868" s="14">
        <v>0.05</v>
      </c>
      <c r="G868" s="14">
        <v>66</v>
      </c>
      <c r="H868" s="14">
        <v>62</v>
      </c>
      <c r="I868" s="14">
        <v>0.42199999999999999</v>
      </c>
      <c r="J868" s="14">
        <v>0.53700000000000003</v>
      </c>
      <c r="K868" s="14">
        <v>0.04</v>
      </c>
      <c r="L868" s="14">
        <v>150842</v>
      </c>
      <c r="M868" s="14">
        <v>0.57099999999999995</v>
      </c>
    </row>
    <row r="869" spans="1:13" ht="14.4">
      <c r="A869" s="18" t="str">
        <f t="shared" si="13"/>
        <v>Senegal-Africa 2004</v>
      </c>
      <c r="B869" s="8" t="s">
        <v>237</v>
      </c>
      <c r="C869" s="8" t="s">
        <v>78</v>
      </c>
      <c r="D869" s="9" t="s">
        <v>66</v>
      </c>
      <c r="E869" s="14">
        <v>3.9E-2</v>
      </c>
      <c r="F869" s="14">
        <v>5.8999999999999997E-2</v>
      </c>
      <c r="G869" s="14">
        <v>62</v>
      </c>
      <c r="H869" s="14">
        <v>58</v>
      </c>
      <c r="I869" s="14">
        <v>0.443</v>
      </c>
      <c r="J869" s="14">
        <v>0.52600000000000002</v>
      </c>
      <c r="K869" s="14">
        <v>3.2000000000000001E-2</v>
      </c>
      <c r="L869" s="14">
        <v>10967568</v>
      </c>
      <c r="M869" s="14">
        <v>0.40899999999999997</v>
      </c>
    </row>
    <row r="870" spans="1:13" ht="14.4">
      <c r="A870" s="18" t="str">
        <f t="shared" si="13"/>
        <v>Seychelles-Africa 2004</v>
      </c>
      <c r="B870" s="8" t="s">
        <v>239</v>
      </c>
      <c r="C870" s="8" t="s">
        <v>78</v>
      </c>
      <c r="D870" s="9" t="s">
        <v>66</v>
      </c>
      <c r="E870" s="14">
        <v>1.7000000000000001E-2</v>
      </c>
      <c r="F870" s="14">
        <v>1.2E-2</v>
      </c>
      <c r="G870" s="14">
        <v>76</v>
      </c>
      <c r="H870" s="14">
        <v>69</v>
      </c>
      <c r="I870" s="14">
        <v>0.25</v>
      </c>
      <c r="J870" s="14">
        <v>0.67300000000000004</v>
      </c>
      <c r="K870" s="14">
        <v>7.5999999999999998E-2</v>
      </c>
      <c r="L870" s="14">
        <v>82500</v>
      </c>
      <c r="M870" s="14">
        <v>0.50800000000000001</v>
      </c>
    </row>
    <row r="871" spans="1:13" ht="14.4">
      <c r="A871" s="18" t="str">
        <f t="shared" si="13"/>
        <v>Sierra Leone-Africa 2004</v>
      </c>
      <c r="B871" s="8" t="s">
        <v>240</v>
      </c>
      <c r="C871" s="8" t="s">
        <v>78</v>
      </c>
      <c r="D871" s="9" t="s">
        <v>66</v>
      </c>
      <c r="E871" s="14">
        <v>4.2000000000000003E-2</v>
      </c>
      <c r="F871" s="14">
        <v>0.13</v>
      </c>
      <c r="G871" s="14">
        <v>42</v>
      </c>
      <c r="H871" s="14">
        <v>41</v>
      </c>
      <c r="I871" s="14">
        <v>0.42699999999999999</v>
      </c>
      <c r="J871" s="14">
        <v>0.54900000000000004</v>
      </c>
      <c r="K871" s="14">
        <v>2.4E-2</v>
      </c>
      <c r="L871" s="14">
        <v>4928175</v>
      </c>
      <c r="M871" s="14">
        <v>0.36599999999999999</v>
      </c>
    </row>
    <row r="872" spans="1:13" ht="14.4">
      <c r="A872" s="18" t="str">
        <f t="shared" si="13"/>
        <v>Somalia-Africa 2004</v>
      </c>
      <c r="B872" s="8" t="s">
        <v>246</v>
      </c>
      <c r="C872" s="8" t="s">
        <v>78</v>
      </c>
      <c r="D872" s="9" t="s">
        <v>66</v>
      </c>
      <c r="E872" s="14">
        <v>4.7E-2</v>
      </c>
      <c r="F872" s="14">
        <v>0.105</v>
      </c>
      <c r="G872" s="14">
        <v>54</v>
      </c>
      <c r="H872" s="14">
        <v>51</v>
      </c>
      <c r="I872" s="14">
        <v>0.47699999999999998</v>
      </c>
      <c r="J872" s="14">
        <v>0.49399999999999999</v>
      </c>
      <c r="K872" s="14">
        <v>2.9000000000000001E-2</v>
      </c>
      <c r="L872" s="14">
        <v>8249965</v>
      </c>
      <c r="M872" s="14">
        <v>0.34799999999999998</v>
      </c>
    </row>
    <row r="873" spans="1:13" ht="14.4">
      <c r="A873" s="18" t="str">
        <f t="shared" si="13"/>
        <v>South Africa-Africa 2004</v>
      </c>
      <c r="B873" s="8" t="s">
        <v>247</v>
      </c>
      <c r="C873" s="8" t="s">
        <v>78</v>
      </c>
      <c r="D873" s="9" t="s">
        <v>66</v>
      </c>
      <c r="E873" s="14">
        <v>2.3E-2</v>
      </c>
      <c r="F873" s="14">
        <v>5.1999999999999998E-2</v>
      </c>
      <c r="G873" s="14">
        <v>53</v>
      </c>
      <c r="H873" s="14">
        <v>51</v>
      </c>
      <c r="I873" s="14">
        <v>0.312</v>
      </c>
      <c r="J873" s="14">
        <v>0.64700000000000002</v>
      </c>
      <c r="K873" s="14">
        <v>4.2000000000000003E-2</v>
      </c>
      <c r="L873" s="14">
        <v>47019452</v>
      </c>
      <c r="M873" s="14">
        <v>0.59</v>
      </c>
    </row>
    <row r="874" spans="1:13" ht="14.4">
      <c r="A874" s="18" t="str">
        <f t="shared" si="13"/>
        <v>South Sudan-Africa 2004</v>
      </c>
      <c r="B874" s="8" t="s">
        <v>249</v>
      </c>
      <c r="C874" s="8" t="s">
        <v>78</v>
      </c>
      <c r="D874" s="9" t="s">
        <v>66</v>
      </c>
      <c r="E874" s="14">
        <v>0.04</v>
      </c>
      <c r="F874" s="14">
        <v>9.0999999999999998E-2</v>
      </c>
      <c r="G874" s="14">
        <v>52</v>
      </c>
      <c r="H874" s="14">
        <v>50</v>
      </c>
      <c r="I874" s="14">
        <v>0.442</v>
      </c>
      <c r="J874" s="14">
        <v>0.52600000000000002</v>
      </c>
      <c r="K874" s="14">
        <v>3.2000000000000001E-2</v>
      </c>
      <c r="L874" s="14">
        <v>7730180</v>
      </c>
      <c r="M874" s="14">
        <v>0.17</v>
      </c>
    </row>
    <row r="875" spans="1:13" ht="14.4">
      <c r="A875" s="18" t="str">
        <f t="shared" si="13"/>
        <v>Sudan-Africa 2004</v>
      </c>
      <c r="B875" s="8" t="s">
        <v>256</v>
      </c>
      <c r="C875" s="8" t="s">
        <v>78</v>
      </c>
      <c r="D875" s="9" t="s">
        <v>66</v>
      </c>
      <c r="E875" s="14">
        <v>3.7999999999999999E-2</v>
      </c>
      <c r="F875" s="14">
        <v>6.3E-2</v>
      </c>
      <c r="G875" s="14">
        <v>61</v>
      </c>
      <c r="H875" s="14">
        <v>58</v>
      </c>
      <c r="I875" s="14">
        <v>0.433</v>
      </c>
      <c r="J875" s="14">
        <v>0.53600000000000003</v>
      </c>
      <c r="K875" s="14">
        <v>0.03</v>
      </c>
      <c r="L875" s="14">
        <v>30778572</v>
      </c>
      <c r="M875" s="14">
        <v>0.32700000000000001</v>
      </c>
    </row>
    <row r="876" spans="1:13" ht="14.4">
      <c r="A876" s="18" t="str">
        <f t="shared" si="13"/>
        <v>Swaziland-Africa 2004</v>
      </c>
      <c r="B876" s="8" t="s">
        <v>258</v>
      </c>
      <c r="C876" s="8" t="s">
        <v>78</v>
      </c>
      <c r="D876" s="9" t="s">
        <v>66</v>
      </c>
      <c r="E876" s="14">
        <v>3.2000000000000001E-2</v>
      </c>
      <c r="F876" s="14">
        <v>8.2000000000000003E-2</v>
      </c>
      <c r="G876" s="14">
        <v>46</v>
      </c>
      <c r="H876" s="14">
        <v>46</v>
      </c>
      <c r="I876" s="14">
        <v>0.42399999999999999</v>
      </c>
      <c r="J876" s="14">
        <v>0.54500000000000004</v>
      </c>
      <c r="K876" s="14">
        <v>3.1E-2</v>
      </c>
      <c r="L876" s="14">
        <v>1094758</v>
      </c>
      <c r="M876" s="14">
        <v>0.222</v>
      </c>
    </row>
    <row r="877" spans="1:13" ht="14.4">
      <c r="A877" s="18" t="str">
        <f t="shared" si="13"/>
        <v>Tanzania-Africa 2004</v>
      </c>
      <c r="B877" s="8" t="s">
        <v>263</v>
      </c>
      <c r="C877" s="8" t="s">
        <v>78</v>
      </c>
      <c r="D877" s="9" t="s">
        <v>66</v>
      </c>
      <c r="E877" s="14">
        <v>4.2000000000000003E-2</v>
      </c>
      <c r="F877" s="14">
        <v>6.0999999999999999E-2</v>
      </c>
      <c r="G877" s="14">
        <v>53</v>
      </c>
      <c r="H877" s="14">
        <v>52</v>
      </c>
      <c r="I877" s="14">
        <v>0.44600000000000001</v>
      </c>
      <c r="J877" s="14">
        <v>0.52400000000000002</v>
      </c>
      <c r="K877" s="14">
        <v>0.03</v>
      </c>
      <c r="L877" s="14">
        <v>37765139</v>
      </c>
      <c r="M877" s="14">
        <v>0.24199999999999999</v>
      </c>
    </row>
    <row r="878" spans="1:13" ht="14.4">
      <c r="A878" s="18" t="str">
        <f t="shared" si="13"/>
        <v>Togo-Africa 2004</v>
      </c>
      <c r="B878" s="8" t="s">
        <v>266</v>
      </c>
      <c r="C878" s="8" t="s">
        <v>78</v>
      </c>
      <c r="D878" s="9" t="s">
        <v>66</v>
      </c>
      <c r="E878" s="14">
        <v>3.7999999999999999E-2</v>
      </c>
      <c r="F878" s="14">
        <v>7.0000000000000007E-2</v>
      </c>
      <c r="G878" s="14">
        <v>55</v>
      </c>
      <c r="H878" s="14">
        <v>53</v>
      </c>
      <c r="I878" s="14">
        <v>0.43099999999999999</v>
      </c>
      <c r="J878" s="14">
        <v>0.54100000000000004</v>
      </c>
      <c r="K878" s="14">
        <v>2.8000000000000001E-2</v>
      </c>
      <c r="L878" s="14">
        <v>5397851</v>
      </c>
      <c r="M878" s="14">
        <v>0.34699999999999998</v>
      </c>
    </row>
    <row r="879" spans="1:13" ht="14.4">
      <c r="A879" s="18" t="str">
        <f t="shared" si="13"/>
        <v>Tunisia-Africa 2004</v>
      </c>
      <c r="B879" s="8" t="s">
        <v>269</v>
      </c>
      <c r="C879" s="8" t="s">
        <v>78</v>
      </c>
      <c r="D879" s="9" t="s">
        <v>66</v>
      </c>
      <c r="E879" s="14">
        <v>1.7000000000000001E-2</v>
      </c>
      <c r="F879" s="14">
        <v>2.1000000000000001E-2</v>
      </c>
      <c r="G879" s="14">
        <v>75</v>
      </c>
      <c r="H879" s="14">
        <v>71</v>
      </c>
      <c r="I879" s="14">
        <v>0.26500000000000001</v>
      </c>
      <c r="J879" s="14">
        <v>0.66900000000000004</v>
      </c>
      <c r="K879" s="14">
        <v>6.6000000000000003E-2</v>
      </c>
      <c r="L879" s="14">
        <v>9932400</v>
      </c>
      <c r="M879" s="14">
        <v>0.64900000000000002</v>
      </c>
    </row>
    <row r="880" spans="1:13" ht="14.4">
      <c r="A880" s="18" t="str">
        <f t="shared" si="13"/>
        <v>Uganda-Africa 2004</v>
      </c>
      <c r="B880" s="8" t="s">
        <v>273</v>
      </c>
      <c r="C880" s="8" t="s">
        <v>78</v>
      </c>
      <c r="D880" s="9" t="s">
        <v>66</v>
      </c>
      <c r="E880" s="14">
        <v>4.7E-2</v>
      </c>
      <c r="F880" s="14">
        <v>7.2999999999999995E-2</v>
      </c>
      <c r="G880" s="14">
        <v>52</v>
      </c>
      <c r="H880" s="14">
        <v>52</v>
      </c>
      <c r="I880" s="14">
        <v>0.49399999999999999</v>
      </c>
      <c r="J880" s="14">
        <v>0.48099999999999998</v>
      </c>
      <c r="K880" s="14">
        <v>2.5000000000000001E-2</v>
      </c>
      <c r="L880" s="14">
        <v>27766986</v>
      </c>
      <c r="M880" s="14">
        <v>0.128</v>
      </c>
    </row>
    <row r="881" spans="1:13" ht="14.4">
      <c r="A881" s="18" t="str">
        <f t="shared" si="13"/>
        <v>Zambia-Africa 2004</v>
      </c>
      <c r="B881" s="8" t="s">
        <v>284</v>
      </c>
      <c r="C881" s="8" t="s">
        <v>78</v>
      </c>
      <c r="D881" s="9" t="s">
        <v>66</v>
      </c>
      <c r="E881" s="14">
        <v>4.3999999999999997E-2</v>
      </c>
      <c r="F881" s="14">
        <v>8.1000000000000003E-2</v>
      </c>
      <c r="G881" s="14">
        <v>46</v>
      </c>
      <c r="H881" s="14">
        <v>45</v>
      </c>
      <c r="I881" s="14">
        <v>0.46600000000000003</v>
      </c>
      <c r="J881" s="14">
        <v>0.50700000000000001</v>
      </c>
      <c r="K881" s="14">
        <v>2.7E-2</v>
      </c>
      <c r="L881" s="14">
        <v>11174650</v>
      </c>
      <c r="M881" s="14">
        <v>0.36199999999999999</v>
      </c>
    </row>
    <row r="882" spans="1:13" ht="14.4">
      <c r="A882" s="18" t="str">
        <f t="shared" si="13"/>
        <v>Zimbabwe-Africa 2004</v>
      </c>
      <c r="B882" s="8" t="s">
        <v>285</v>
      </c>
      <c r="C882" s="8" t="s">
        <v>78</v>
      </c>
      <c r="D882" s="9" t="s">
        <v>66</v>
      </c>
      <c r="E882" s="14">
        <v>3.2000000000000001E-2</v>
      </c>
      <c r="F882" s="14">
        <v>5.8000000000000003E-2</v>
      </c>
      <c r="G882" s="14">
        <v>43</v>
      </c>
      <c r="H882" s="14">
        <v>44</v>
      </c>
      <c r="I882" s="14">
        <v>0.41499999999999998</v>
      </c>
      <c r="J882" s="14">
        <v>0.54900000000000004</v>
      </c>
      <c r="K882" s="14">
        <v>3.5999999999999997E-2</v>
      </c>
      <c r="L882" s="14">
        <v>12693047</v>
      </c>
      <c r="M882" s="14">
        <v>0.34300000000000003</v>
      </c>
    </row>
    <row r="883" spans="1:13" ht="14.4">
      <c r="A883" s="18" t="str">
        <f t="shared" si="13"/>
        <v>Afghanistan-Asia 2004</v>
      </c>
      <c r="B883" s="8" t="s">
        <v>60</v>
      </c>
      <c r="C883" s="8" t="s">
        <v>61</v>
      </c>
      <c r="D883" s="9" t="s">
        <v>66</v>
      </c>
      <c r="E883" s="14">
        <v>4.5999999999999999E-2</v>
      </c>
      <c r="F883" s="14">
        <v>8.5999999999999993E-2</v>
      </c>
      <c r="G883" s="14">
        <v>58</v>
      </c>
      <c r="H883" s="14">
        <v>55</v>
      </c>
      <c r="I883" s="14">
        <v>0.49399999999999999</v>
      </c>
      <c r="J883" s="14">
        <v>0.48599999999999999</v>
      </c>
      <c r="K883" s="14">
        <v>0.02</v>
      </c>
      <c r="L883" s="14">
        <v>24018682</v>
      </c>
      <c r="M883" s="14">
        <v>0.22600000000000001</v>
      </c>
    </row>
    <row r="884" spans="1:13" ht="14.4">
      <c r="A884" s="18" t="str">
        <f t="shared" si="13"/>
        <v>Armenia-Asia 2004</v>
      </c>
      <c r="B884" s="8" t="s">
        <v>86</v>
      </c>
      <c r="C884" s="8" t="s">
        <v>61</v>
      </c>
      <c r="D884" s="9" t="s">
        <v>66</v>
      </c>
      <c r="E884" s="14">
        <v>1.4E-2</v>
      </c>
      <c r="F884" s="14">
        <v>2.1999999999999999E-2</v>
      </c>
      <c r="G884" s="14">
        <v>76</v>
      </c>
      <c r="H884" s="14">
        <v>70</v>
      </c>
      <c r="I884" s="14">
        <v>0.22500000000000001</v>
      </c>
      <c r="J884" s="14">
        <v>0.66</v>
      </c>
      <c r="K884" s="14">
        <v>0.115</v>
      </c>
      <c r="L884" s="14">
        <v>3025652</v>
      </c>
      <c r="M884" s="14">
        <v>0.64200000000000002</v>
      </c>
    </row>
    <row r="885" spans="1:13" ht="14.4">
      <c r="A885" s="18" t="str">
        <f t="shared" si="13"/>
        <v>Azerbaijan-Asia 2004</v>
      </c>
      <c r="B885" s="8" t="s">
        <v>90</v>
      </c>
      <c r="C885" s="8" t="s">
        <v>61</v>
      </c>
      <c r="D885" s="9" t="s">
        <v>66</v>
      </c>
      <c r="E885" s="14">
        <v>1.6E-2</v>
      </c>
      <c r="F885" s="14">
        <v>4.7E-2</v>
      </c>
      <c r="G885" s="14">
        <v>71</v>
      </c>
      <c r="H885" s="14">
        <v>66</v>
      </c>
      <c r="I885" s="14">
        <v>0.27</v>
      </c>
      <c r="J885" s="14">
        <v>0.66700000000000004</v>
      </c>
      <c r="K885" s="14">
        <v>6.4000000000000001E-2</v>
      </c>
      <c r="L885" s="14">
        <v>8306500</v>
      </c>
      <c r="M885" s="14">
        <v>0.52200000000000002</v>
      </c>
    </row>
    <row r="886" spans="1:13" ht="14.4">
      <c r="A886" s="18" t="str">
        <f t="shared" si="13"/>
        <v>Bangladesh-Asia 2004</v>
      </c>
      <c r="B886" s="8" t="s">
        <v>94</v>
      </c>
      <c r="C886" s="8" t="s">
        <v>61</v>
      </c>
      <c r="D886" s="9" t="s">
        <v>66</v>
      </c>
      <c r="E886" s="14">
        <v>2.4E-2</v>
      </c>
      <c r="F886" s="14">
        <v>5.2999999999999999E-2</v>
      </c>
      <c r="G886" s="14">
        <v>68</v>
      </c>
      <c r="H886" s="14">
        <v>67</v>
      </c>
      <c r="I886" s="14">
        <v>0.34799999999999998</v>
      </c>
      <c r="J886" s="14">
        <v>0.60899999999999999</v>
      </c>
      <c r="K886" s="14">
        <v>4.2000000000000003E-2</v>
      </c>
      <c r="L886" s="14">
        <v>141235035</v>
      </c>
      <c r="M886" s="14">
        <v>0.26100000000000001</v>
      </c>
    </row>
    <row r="887" spans="1:13" ht="14.4">
      <c r="A887" s="18" t="str">
        <f t="shared" si="13"/>
        <v>Bhutan-Asia 2004</v>
      </c>
      <c r="B887" s="8" t="s">
        <v>101</v>
      </c>
      <c r="C887" s="8" t="s">
        <v>61</v>
      </c>
      <c r="D887" s="9" t="s">
        <v>66</v>
      </c>
      <c r="E887" s="14">
        <v>2.4E-2</v>
      </c>
      <c r="F887" s="14">
        <v>4.8000000000000001E-2</v>
      </c>
      <c r="G887" s="14">
        <v>63</v>
      </c>
      <c r="H887" s="14">
        <v>63</v>
      </c>
      <c r="I887" s="14">
        <v>0.35199999999999998</v>
      </c>
      <c r="J887" s="14">
        <v>0.60799999999999998</v>
      </c>
      <c r="K887" s="14">
        <v>0.04</v>
      </c>
      <c r="L887" s="14">
        <v>633893</v>
      </c>
      <c r="M887" s="14">
        <v>0.29799999999999999</v>
      </c>
    </row>
    <row r="888" spans="1:13" ht="14.4">
      <c r="A888" s="18" t="str">
        <f t="shared" si="13"/>
        <v>Brunei-Asia 2004</v>
      </c>
      <c r="B888" s="8" t="s">
        <v>106</v>
      </c>
      <c r="C888" s="8" t="s">
        <v>61</v>
      </c>
      <c r="D888" s="9" t="s">
        <v>66</v>
      </c>
      <c r="E888" s="14">
        <v>0.02</v>
      </c>
      <c r="F888" s="14">
        <v>8.0000000000000002E-3</v>
      </c>
      <c r="G888" s="14">
        <v>79</v>
      </c>
      <c r="H888" s="14">
        <v>75</v>
      </c>
      <c r="I888" s="14">
        <v>0.29199999999999998</v>
      </c>
      <c r="J888" s="14">
        <v>0.67700000000000005</v>
      </c>
      <c r="K888" s="14">
        <v>3.1E-2</v>
      </c>
      <c r="L888" s="14">
        <v>360797</v>
      </c>
      <c r="M888" s="14">
        <v>0.73099999999999998</v>
      </c>
    </row>
    <row r="889" spans="1:13" ht="14.4">
      <c r="A889" s="18" t="str">
        <f t="shared" si="13"/>
        <v>Cambodia-Asia 2004</v>
      </c>
      <c r="B889" s="8" t="s">
        <v>110</v>
      </c>
      <c r="C889" s="8" t="s">
        <v>61</v>
      </c>
      <c r="D889" s="9" t="s">
        <v>66</v>
      </c>
      <c r="E889" s="14">
        <v>2.5999999999999999E-2</v>
      </c>
      <c r="F889" s="14">
        <v>5.7000000000000002E-2</v>
      </c>
      <c r="G889" s="14">
        <v>69</v>
      </c>
      <c r="H889" s="14">
        <v>63</v>
      </c>
      <c r="I889" s="14">
        <v>0.37</v>
      </c>
      <c r="J889" s="14">
        <v>0.58799999999999997</v>
      </c>
      <c r="K889" s="14">
        <v>4.2999999999999997E-2</v>
      </c>
      <c r="L889" s="14">
        <v>13149386</v>
      </c>
      <c r="M889" s="14">
        <v>0.191</v>
      </c>
    </row>
    <row r="890" spans="1:13" ht="14.4">
      <c r="A890" s="18" t="str">
        <f t="shared" si="13"/>
        <v>China-Asia 2004</v>
      </c>
      <c r="B890" s="8" t="s">
        <v>117</v>
      </c>
      <c r="C890" s="8" t="s">
        <v>61</v>
      </c>
      <c r="D890" s="9" t="s">
        <v>66</v>
      </c>
      <c r="E890" s="14">
        <v>1.2E-2</v>
      </c>
      <c r="F890" s="14">
        <v>2.1999999999999999E-2</v>
      </c>
      <c r="G890" s="14">
        <v>75</v>
      </c>
      <c r="H890" s="14">
        <v>73</v>
      </c>
      <c r="I890" s="14">
        <v>0.214</v>
      </c>
      <c r="J890" s="14">
        <v>0.71099999999999997</v>
      </c>
      <c r="K890" s="14">
        <v>7.4999999999999997E-2</v>
      </c>
      <c r="L890" s="14">
        <v>1296075000</v>
      </c>
      <c r="M890" s="14">
        <v>0.41099999999999998</v>
      </c>
    </row>
    <row r="891" spans="1:13" ht="14.4">
      <c r="A891" s="18" t="str">
        <f t="shared" si="13"/>
        <v>Georgia-Asia 2004</v>
      </c>
      <c r="B891" s="8" t="s">
        <v>147</v>
      </c>
      <c r="C891" s="8" t="s">
        <v>61</v>
      </c>
      <c r="D891" s="9" t="s">
        <v>66</v>
      </c>
      <c r="E891" s="14">
        <v>1.2E-2</v>
      </c>
      <c r="F891" s="14">
        <v>2.4E-2</v>
      </c>
      <c r="G891" s="14">
        <v>76</v>
      </c>
      <c r="H891" s="14">
        <v>69</v>
      </c>
      <c r="I891" s="14">
        <v>0.19</v>
      </c>
      <c r="J891" s="14">
        <v>0.66700000000000004</v>
      </c>
      <c r="K891" s="14">
        <v>0.14299999999999999</v>
      </c>
      <c r="L891" s="14">
        <v>4318300</v>
      </c>
      <c r="M891" s="14">
        <v>0.52400000000000002</v>
      </c>
    </row>
    <row r="892" spans="1:13" ht="14.4">
      <c r="A892" s="18" t="str">
        <f t="shared" si="13"/>
        <v>Hong Kong SAR-Asia 2004</v>
      </c>
      <c r="B892" s="8" t="s">
        <v>160</v>
      </c>
      <c r="C892" s="8" t="s">
        <v>61</v>
      </c>
      <c r="D892" s="9" t="s">
        <v>66</v>
      </c>
      <c r="E892" s="14">
        <v>7.0000000000000001E-3</v>
      </c>
      <c r="F892" s="8"/>
      <c r="G892" s="14">
        <v>85</v>
      </c>
      <c r="H892" s="14">
        <v>79</v>
      </c>
      <c r="I892" s="14">
        <v>0.14799999999999999</v>
      </c>
      <c r="J892" s="14">
        <v>0.73199999999999998</v>
      </c>
      <c r="K892" s="14">
        <v>0.11899999999999999</v>
      </c>
      <c r="L892" s="14">
        <v>6783500</v>
      </c>
      <c r="M892" s="14">
        <v>1</v>
      </c>
    </row>
    <row r="893" spans="1:13" ht="14.4">
      <c r="A893" s="18" t="str">
        <f t="shared" si="13"/>
        <v>India-Asia 2004</v>
      </c>
      <c r="B893" s="8" t="s">
        <v>163</v>
      </c>
      <c r="C893" s="8" t="s">
        <v>61</v>
      </c>
      <c r="D893" s="9" t="s">
        <v>66</v>
      </c>
      <c r="E893" s="14">
        <v>2.4E-2</v>
      </c>
      <c r="F893" s="14">
        <v>5.8000000000000003E-2</v>
      </c>
      <c r="G893" s="14">
        <v>65</v>
      </c>
      <c r="H893" s="14">
        <v>62</v>
      </c>
      <c r="I893" s="14">
        <v>0.32600000000000001</v>
      </c>
      <c r="J893" s="14">
        <v>0.627</v>
      </c>
      <c r="K893" s="14">
        <v>4.5999999999999999E-2</v>
      </c>
      <c r="L893" s="14">
        <v>1110626108</v>
      </c>
      <c r="M893" s="14">
        <v>0.28899999999999998</v>
      </c>
    </row>
    <row r="894" spans="1:13" ht="14.4">
      <c r="A894" s="18" t="str">
        <f t="shared" si="13"/>
        <v>Indonesia-Asia 2004</v>
      </c>
      <c r="B894" s="8" t="s">
        <v>164</v>
      </c>
      <c r="C894" s="8" t="s">
        <v>61</v>
      </c>
      <c r="D894" s="9" t="s">
        <v>66</v>
      </c>
      <c r="E894" s="14">
        <v>2.1000000000000001E-2</v>
      </c>
      <c r="F894" s="14">
        <v>3.5000000000000003E-2</v>
      </c>
      <c r="G894" s="14">
        <v>71</v>
      </c>
      <c r="H894" s="14">
        <v>67</v>
      </c>
      <c r="I894" s="14">
        <v>0.3</v>
      </c>
      <c r="J894" s="14">
        <v>0.65100000000000002</v>
      </c>
      <c r="K894" s="14">
        <v>4.8000000000000001E-2</v>
      </c>
      <c r="L894" s="14">
        <v>221293797</v>
      </c>
      <c r="M894" s="14">
        <v>0.45100000000000001</v>
      </c>
    </row>
    <row r="895" spans="1:13" ht="14.4">
      <c r="A895" s="18" t="str">
        <f t="shared" si="13"/>
        <v>Japan-Asia 2004</v>
      </c>
      <c r="B895" s="8" t="s">
        <v>172</v>
      </c>
      <c r="C895" s="8" t="s">
        <v>61</v>
      </c>
      <c r="D895" s="9" t="s">
        <v>66</v>
      </c>
      <c r="E895" s="14">
        <v>8.9999999999999993E-3</v>
      </c>
      <c r="F895" s="14">
        <v>3.0000000000000001E-3</v>
      </c>
      <c r="G895" s="14">
        <v>86</v>
      </c>
      <c r="H895" s="14">
        <v>79</v>
      </c>
      <c r="I895" s="14">
        <v>0.13900000000000001</v>
      </c>
      <c r="J895" s="14">
        <v>0.66800000000000004</v>
      </c>
      <c r="K895" s="14">
        <v>0.193</v>
      </c>
      <c r="L895" s="14">
        <v>127761000</v>
      </c>
      <c r="M895" s="14">
        <v>0.84599999999999997</v>
      </c>
    </row>
    <row r="896" spans="1:13" ht="14.4">
      <c r="A896" s="18" t="str">
        <f t="shared" si="13"/>
        <v>Kazakhstan-Asia 2004</v>
      </c>
      <c r="B896" s="8" t="s">
        <v>174</v>
      </c>
      <c r="C896" s="8" t="s">
        <v>61</v>
      </c>
      <c r="D896" s="9" t="s">
        <v>66</v>
      </c>
      <c r="E896" s="14">
        <v>1.7999999999999999E-2</v>
      </c>
      <c r="F896" s="14">
        <v>0.03</v>
      </c>
      <c r="G896" s="14">
        <v>72</v>
      </c>
      <c r="H896" s="14">
        <v>60</v>
      </c>
      <c r="I896" s="14">
        <v>0.251</v>
      </c>
      <c r="J896" s="14">
        <v>0.67400000000000004</v>
      </c>
      <c r="K896" s="14">
        <v>7.5999999999999998E-2</v>
      </c>
      <c r="L896" s="14">
        <v>15012985</v>
      </c>
      <c r="M896" s="14">
        <v>0.54900000000000004</v>
      </c>
    </row>
    <row r="897" spans="1:13" ht="14.4">
      <c r="A897" s="18" t="str">
        <f t="shared" si="13"/>
        <v>North Korea-Asia 2004</v>
      </c>
      <c r="B897" s="8" t="s">
        <v>216</v>
      </c>
      <c r="C897" s="8" t="s">
        <v>61</v>
      </c>
      <c r="D897" s="9" t="s">
        <v>66</v>
      </c>
      <c r="E897" s="14">
        <v>1.6E-2</v>
      </c>
      <c r="F897" s="14">
        <v>2.8000000000000001E-2</v>
      </c>
      <c r="G897" s="14">
        <v>72</v>
      </c>
      <c r="H897" s="14">
        <v>64</v>
      </c>
      <c r="I897" s="14">
        <v>0.25</v>
      </c>
      <c r="J897" s="14">
        <v>0.67800000000000005</v>
      </c>
      <c r="K897" s="14">
        <v>7.0999999999999994E-2</v>
      </c>
      <c r="L897" s="14">
        <v>23639303</v>
      </c>
      <c r="M897" s="14">
        <v>0.59699999999999998</v>
      </c>
    </row>
    <row r="898" spans="1:13" ht="14.4">
      <c r="A898" s="18" t="str">
        <f t="shared" si="13"/>
        <v>South Korea-Asia 2004</v>
      </c>
      <c r="B898" s="8" t="s">
        <v>248</v>
      </c>
      <c r="C898" s="8" t="s">
        <v>61</v>
      </c>
      <c r="D898" s="9" t="s">
        <v>66</v>
      </c>
      <c r="E898" s="14">
        <v>0.01</v>
      </c>
      <c r="F898" s="14">
        <v>5.0000000000000001E-3</v>
      </c>
      <c r="G898" s="14">
        <v>81</v>
      </c>
      <c r="H898" s="14">
        <v>75</v>
      </c>
      <c r="I898" s="14">
        <v>0.19600000000000001</v>
      </c>
      <c r="J898" s="14">
        <v>0.71599999999999997</v>
      </c>
      <c r="K898" s="14">
        <v>8.8999999999999996E-2</v>
      </c>
      <c r="L898" s="14">
        <v>48039415</v>
      </c>
      <c r="M898" s="14">
        <v>0.81</v>
      </c>
    </row>
    <row r="899" spans="1:13" ht="14.4">
      <c r="A899" s="18" t="str">
        <f t="shared" ref="A899:A962" si="14">CONCATENATE(B899," ",D899)</f>
        <v>Kyrgyzstan-Asia 2004</v>
      </c>
      <c r="B899" s="8" t="s">
        <v>179</v>
      </c>
      <c r="C899" s="8" t="s">
        <v>61</v>
      </c>
      <c r="D899" s="9" t="s">
        <v>66</v>
      </c>
      <c r="E899" s="14">
        <v>2.1999999999999999E-2</v>
      </c>
      <c r="F899" s="14">
        <v>3.5999999999999997E-2</v>
      </c>
      <c r="G899" s="14">
        <v>72</v>
      </c>
      <c r="H899" s="14">
        <v>64</v>
      </c>
      <c r="I899" s="14">
        <v>0.31900000000000001</v>
      </c>
      <c r="J899" s="14">
        <v>0.624</v>
      </c>
      <c r="K899" s="14">
        <v>5.7000000000000002E-2</v>
      </c>
      <c r="L899" s="14">
        <v>5104700</v>
      </c>
      <c r="M899" s="14">
        <v>0.35299999999999998</v>
      </c>
    </row>
    <row r="900" spans="1:13" ht="14.4">
      <c r="A900" s="18" t="str">
        <f t="shared" si="14"/>
        <v>Laos-Asia 2004</v>
      </c>
      <c r="B900" s="8" t="s">
        <v>180</v>
      </c>
      <c r="C900" s="8" t="s">
        <v>61</v>
      </c>
      <c r="D900" s="9" t="s">
        <v>66</v>
      </c>
      <c r="E900" s="14">
        <v>2.8000000000000001E-2</v>
      </c>
      <c r="F900" s="14">
        <v>7.2999999999999995E-2</v>
      </c>
      <c r="G900" s="14">
        <v>65</v>
      </c>
      <c r="H900" s="14">
        <v>63</v>
      </c>
      <c r="I900" s="14">
        <v>0.41099999999999998</v>
      </c>
      <c r="J900" s="14">
        <v>0.55200000000000005</v>
      </c>
      <c r="K900" s="14">
        <v>3.6999999999999998E-2</v>
      </c>
      <c r="L900" s="14">
        <v>5699112</v>
      </c>
      <c r="M900" s="14">
        <v>0.26200000000000001</v>
      </c>
    </row>
    <row r="901" spans="1:13" ht="14.4">
      <c r="A901" s="18" t="str">
        <f t="shared" si="14"/>
        <v>Macao SAR-Asia 2004</v>
      </c>
      <c r="B901" s="8" t="s">
        <v>189</v>
      </c>
      <c r="C901" s="8" t="s">
        <v>61</v>
      </c>
      <c r="D901" s="9" t="s">
        <v>66</v>
      </c>
      <c r="E901" s="14">
        <v>8.0000000000000002E-3</v>
      </c>
      <c r="F901" s="8"/>
      <c r="G901" s="14">
        <v>81</v>
      </c>
      <c r="H901" s="14">
        <v>76</v>
      </c>
      <c r="I901" s="14">
        <v>0.185</v>
      </c>
      <c r="J901" s="14">
        <v>0.74199999999999999</v>
      </c>
      <c r="K901" s="14">
        <v>7.3999999999999996E-2</v>
      </c>
      <c r="L901" s="14">
        <v>458542</v>
      </c>
      <c r="M901" s="14">
        <v>1</v>
      </c>
    </row>
    <row r="902" spans="1:13" ht="14.4">
      <c r="A902" s="18" t="str">
        <f t="shared" si="14"/>
        <v>Malaysia-Asia 2004</v>
      </c>
      <c r="B902" s="8" t="s">
        <v>192</v>
      </c>
      <c r="C902" s="8" t="s">
        <v>61</v>
      </c>
      <c r="D902" s="9" t="s">
        <v>66</v>
      </c>
      <c r="E902" s="14">
        <v>1.9E-2</v>
      </c>
      <c r="F902" s="14">
        <v>7.0000000000000001E-3</v>
      </c>
      <c r="G902" s="14">
        <v>76</v>
      </c>
      <c r="H902" s="14">
        <v>71</v>
      </c>
      <c r="I902" s="14">
        <v>0.308</v>
      </c>
      <c r="J902" s="14">
        <v>0.64900000000000002</v>
      </c>
      <c r="K902" s="14">
        <v>4.2999999999999997E-2</v>
      </c>
      <c r="L902" s="14">
        <v>25365089</v>
      </c>
      <c r="M902" s="14">
        <v>0.65700000000000003</v>
      </c>
    </row>
    <row r="903" spans="1:13" ht="14.4">
      <c r="A903" s="18" t="str">
        <f t="shared" si="14"/>
        <v>Maldives-Asia 2004</v>
      </c>
      <c r="B903" s="8" t="s">
        <v>193</v>
      </c>
      <c r="C903" s="8" t="s">
        <v>61</v>
      </c>
      <c r="D903" s="9" t="s">
        <v>66</v>
      </c>
      <c r="E903" s="14">
        <v>2.1000000000000001E-2</v>
      </c>
      <c r="F903" s="14">
        <v>2.1999999999999999E-2</v>
      </c>
      <c r="G903" s="14">
        <v>75</v>
      </c>
      <c r="H903" s="14">
        <v>72</v>
      </c>
      <c r="I903" s="14">
        <v>0.35599999999999998</v>
      </c>
      <c r="J903" s="14">
        <v>0.59899999999999998</v>
      </c>
      <c r="K903" s="14">
        <v>4.3999999999999997E-2</v>
      </c>
      <c r="L903" s="14">
        <v>292505</v>
      </c>
      <c r="M903" s="14">
        <v>0.32500000000000001</v>
      </c>
    </row>
    <row r="904" spans="1:13" ht="14.4">
      <c r="A904" s="18" t="str">
        <f t="shared" si="14"/>
        <v>Mongolia-Asia 2004</v>
      </c>
      <c r="B904" s="8" t="s">
        <v>203</v>
      </c>
      <c r="C904" s="8" t="s">
        <v>61</v>
      </c>
      <c r="D904" s="9" t="s">
        <v>66</v>
      </c>
      <c r="E904" s="14">
        <v>0.02</v>
      </c>
      <c r="F904" s="14">
        <v>3.9E-2</v>
      </c>
      <c r="G904" s="14">
        <v>69</v>
      </c>
      <c r="H904" s="14">
        <v>61</v>
      </c>
      <c r="I904" s="14">
        <v>0.29899999999999999</v>
      </c>
      <c r="J904" s="14">
        <v>0.66400000000000003</v>
      </c>
      <c r="K904" s="14">
        <v>3.6999999999999998E-2</v>
      </c>
      <c r="L904" s="14">
        <v>2496248</v>
      </c>
      <c r="M904" s="14">
        <v>0.61399999999999999</v>
      </c>
    </row>
    <row r="905" spans="1:13" ht="14.4">
      <c r="A905" s="18" t="str">
        <f t="shared" si="14"/>
        <v>Myanmar-Asia 2004</v>
      </c>
      <c r="B905" s="8" t="s">
        <v>207</v>
      </c>
      <c r="C905" s="8" t="s">
        <v>61</v>
      </c>
      <c r="D905" s="9" t="s">
        <v>66</v>
      </c>
      <c r="E905" s="14">
        <v>1.9E-2</v>
      </c>
      <c r="F905" s="14">
        <v>5.1999999999999998E-2</v>
      </c>
      <c r="G905" s="14">
        <v>65</v>
      </c>
      <c r="H905" s="14">
        <v>61</v>
      </c>
      <c r="I905" s="14">
        <v>0.28599999999999998</v>
      </c>
      <c r="J905" s="14">
        <v>0.66600000000000004</v>
      </c>
      <c r="K905" s="14">
        <v>4.9000000000000002E-2</v>
      </c>
      <c r="L905" s="14">
        <v>49875169</v>
      </c>
      <c r="M905" s="14">
        <v>0.28499999999999998</v>
      </c>
    </row>
    <row r="906" spans="1:13" ht="14.4">
      <c r="A906" s="18" t="str">
        <f t="shared" si="14"/>
        <v>Nepal-Asia 2004</v>
      </c>
      <c r="B906" s="8" t="s">
        <v>209</v>
      </c>
      <c r="C906" s="8" t="s">
        <v>61</v>
      </c>
      <c r="D906" s="9" t="s">
        <v>66</v>
      </c>
      <c r="E906" s="14">
        <v>2.9000000000000001E-2</v>
      </c>
      <c r="F906" s="14">
        <v>4.9000000000000002E-2</v>
      </c>
      <c r="G906" s="14">
        <v>65</v>
      </c>
      <c r="H906" s="14">
        <v>63</v>
      </c>
      <c r="I906" s="14">
        <v>0.39700000000000002</v>
      </c>
      <c r="J906" s="14">
        <v>0.56000000000000005</v>
      </c>
      <c r="K906" s="14">
        <v>4.2999999999999997E-2</v>
      </c>
      <c r="L906" s="14">
        <v>24921910</v>
      </c>
      <c r="M906" s="14">
        <v>0.14899999999999999</v>
      </c>
    </row>
    <row r="907" spans="1:13" ht="14.4">
      <c r="A907" s="18" t="str">
        <f t="shared" si="14"/>
        <v>Pakistan-Asia 2004</v>
      </c>
      <c r="B907" s="8" t="s">
        <v>220</v>
      </c>
      <c r="C907" s="8" t="s">
        <v>61</v>
      </c>
      <c r="D907" s="9" t="s">
        <v>66</v>
      </c>
      <c r="E907" s="14">
        <v>2.8000000000000001E-2</v>
      </c>
      <c r="F907" s="14">
        <v>8.2000000000000003E-2</v>
      </c>
      <c r="G907" s="14">
        <v>66</v>
      </c>
      <c r="H907" s="14">
        <v>64</v>
      </c>
      <c r="I907" s="14">
        <v>0.38800000000000001</v>
      </c>
      <c r="J907" s="14">
        <v>0.57099999999999995</v>
      </c>
      <c r="K907" s="14">
        <v>4.1000000000000002E-2</v>
      </c>
      <c r="L907" s="14">
        <v>155151394</v>
      </c>
      <c r="M907" s="14">
        <v>0.34399999999999997</v>
      </c>
    </row>
    <row r="908" spans="1:13" ht="14.4">
      <c r="A908" s="18" t="str">
        <f t="shared" si="14"/>
        <v>Philippines-Asia 2004</v>
      </c>
      <c r="B908" s="8" t="s">
        <v>225</v>
      </c>
      <c r="C908" s="8" t="s">
        <v>61</v>
      </c>
      <c r="D908" s="9" t="s">
        <v>66</v>
      </c>
      <c r="E908" s="14">
        <v>2.8000000000000001E-2</v>
      </c>
      <c r="F908" s="14">
        <v>2.8000000000000001E-2</v>
      </c>
      <c r="G908" s="14">
        <v>71</v>
      </c>
      <c r="H908" s="14">
        <v>64</v>
      </c>
      <c r="I908" s="14">
        <v>0.374</v>
      </c>
      <c r="J908" s="14">
        <v>0.59199999999999997</v>
      </c>
      <c r="K908" s="14">
        <v>3.4000000000000002E-2</v>
      </c>
      <c r="L908" s="14">
        <v>84231329</v>
      </c>
      <c r="M908" s="14">
        <v>0.46899999999999997</v>
      </c>
    </row>
    <row r="909" spans="1:13" ht="14.4">
      <c r="A909" s="18" t="str">
        <f t="shared" si="14"/>
        <v>Singapore-Asia 2004</v>
      </c>
      <c r="B909" s="8" t="s">
        <v>241</v>
      </c>
      <c r="C909" s="8" t="s">
        <v>61</v>
      </c>
      <c r="D909" s="9" t="s">
        <v>66</v>
      </c>
      <c r="E909" s="14">
        <v>0.01</v>
      </c>
      <c r="F909" s="14">
        <v>2E-3</v>
      </c>
      <c r="G909" s="14">
        <v>82</v>
      </c>
      <c r="H909" s="14">
        <v>77</v>
      </c>
      <c r="I909" s="14">
        <v>0.19600000000000001</v>
      </c>
      <c r="J909" s="14">
        <v>0.72299999999999998</v>
      </c>
      <c r="K909" s="14">
        <v>8.1000000000000003E-2</v>
      </c>
      <c r="L909" s="14">
        <v>4166700</v>
      </c>
      <c r="M909" s="14">
        <v>1</v>
      </c>
    </row>
    <row r="910" spans="1:13" ht="14.4">
      <c r="A910" s="18" t="str">
        <f t="shared" si="14"/>
        <v>Sri Lanka-Asia 2004</v>
      </c>
      <c r="B910" s="8" t="s">
        <v>251</v>
      </c>
      <c r="C910" s="8" t="s">
        <v>61</v>
      </c>
      <c r="D910" s="9" t="s">
        <v>66</v>
      </c>
      <c r="E910" s="14">
        <v>1.9E-2</v>
      </c>
      <c r="F910" s="14">
        <v>1.2E-2</v>
      </c>
      <c r="G910" s="14">
        <v>77</v>
      </c>
      <c r="H910" s="14">
        <v>70</v>
      </c>
      <c r="I910" s="14">
        <v>0.25600000000000001</v>
      </c>
      <c r="J910" s="14">
        <v>0.67500000000000004</v>
      </c>
      <c r="K910" s="14">
        <v>6.9000000000000006E-2</v>
      </c>
      <c r="L910" s="14">
        <v>19435000</v>
      </c>
      <c r="M910" s="14">
        <v>0.184</v>
      </c>
    </row>
    <row r="911" spans="1:13" ht="14.4">
      <c r="A911" s="18" t="str">
        <f t="shared" si="14"/>
        <v>Tajikistan-Asia 2004</v>
      </c>
      <c r="B911" s="8" t="s">
        <v>262</v>
      </c>
      <c r="C911" s="8" t="s">
        <v>61</v>
      </c>
      <c r="D911" s="9" t="s">
        <v>66</v>
      </c>
      <c r="E911" s="14">
        <v>2.9000000000000001E-2</v>
      </c>
      <c r="F911" s="14">
        <v>5.8000000000000003E-2</v>
      </c>
      <c r="G911" s="14">
        <v>69</v>
      </c>
      <c r="H911" s="14">
        <v>62</v>
      </c>
      <c r="I911" s="14">
        <v>0.39200000000000002</v>
      </c>
      <c r="J911" s="14">
        <v>0.56999999999999995</v>
      </c>
      <c r="K911" s="14">
        <v>3.6999999999999998E-2</v>
      </c>
      <c r="L911" s="14">
        <v>6663929</v>
      </c>
      <c r="M911" s="14">
        <v>0.26400000000000001</v>
      </c>
    </row>
    <row r="912" spans="1:13" ht="14.4">
      <c r="A912" s="18" t="str">
        <f t="shared" si="14"/>
        <v>Thailand-Asia 2004</v>
      </c>
      <c r="B912" s="8" t="s">
        <v>264</v>
      </c>
      <c r="C912" s="8" t="s">
        <v>61</v>
      </c>
      <c r="D912" s="9" t="s">
        <v>66</v>
      </c>
      <c r="E912" s="14">
        <v>1.2999999999999999E-2</v>
      </c>
      <c r="F912" s="14">
        <v>1.6E-2</v>
      </c>
      <c r="G912" s="14">
        <v>76</v>
      </c>
      <c r="H912" s="14">
        <v>69</v>
      </c>
      <c r="I912" s="14">
        <v>0.22800000000000001</v>
      </c>
      <c r="J912" s="14">
        <v>0.69699999999999995</v>
      </c>
      <c r="K912" s="14">
        <v>7.4999999999999997E-2</v>
      </c>
      <c r="L912" s="14">
        <v>65087400</v>
      </c>
      <c r="M912" s="14">
        <v>0.36299999999999999</v>
      </c>
    </row>
    <row r="913" spans="1:13" ht="14.4">
      <c r="A913" s="18" t="str">
        <f t="shared" si="14"/>
        <v>Timor-Leste-Asia 2004</v>
      </c>
      <c r="B913" s="8" t="s">
        <v>265</v>
      </c>
      <c r="C913" s="8" t="s">
        <v>61</v>
      </c>
      <c r="D913" s="9" t="s">
        <v>66</v>
      </c>
      <c r="E913" s="14">
        <v>3.7999999999999999E-2</v>
      </c>
      <c r="F913" s="14">
        <v>6.9000000000000006E-2</v>
      </c>
      <c r="G913" s="14">
        <v>64</v>
      </c>
      <c r="H913" s="14">
        <v>61</v>
      </c>
      <c r="I913" s="14">
        <v>0.48399999999999999</v>
      </c>
      <c r="J913" s="14">
        <v>0.48899999999999999</v>
      </c>
      <c r="K913" s="14">
        <v>2.7E-2</v>
      </c>
      <c r="L913" s="14">
        <v>966987</v>
      </c>
      <c r="M913" s="14">
        <v>0.25700000000000001</v>
      </c>
    </row>
    <row r="914" spans="1:13" ht="14.4">
      <c r="A914" s="18" t="str">
        <f t="shared" si="14"/>
        <v>Turkmenistan-Asia 2004</v>
      </c>
      <c r="B914" s="8" t="s">
        <v>271</v>
      </c>
      <c r="C914" s="8" t="s">
        <v>61</v>
      </c>
      <c r="D914" s="9" t="s">
        <v>66</v>
      </c>
      <c r="E914" s="14">
        <v>2.3E-2</v>
      </c>
      <c r="F914" s="14">
        <v>0.06</v>
      </c>
      <c r="G914" s="14">
        <v>68</v>
      </c>
      <c r="H914" s="14">
        <v>60</v>
      </c>
      <c r="I914" s="14">
        <v>0.33400000000000002</v>
      </c>
      <c r="J914" s="14">
        <v>0.62</v>
      </c>
      <c r="K914" s="14">
        <v>4.5999999999999999E-2</v>
      </c>
      <c r="L914" s="14">
        <v>4696876</v>
      </c>
      <c r="M914" s="14">
        <v>0.46800000000000003</v>
      </c>
    </row>
    <row r="915" spans="1:13" ht="14.4">
      <c r="A915" s="18" t="str">
        <f t="shared" si="14"/>
        <v>Uzbekistan-Asia 2004</v>
      </c>
      <c r="B915" s="8" t="s">
        <v>279</v>
      </c>
      <c r="C915" s="8" t="s">
        <v>61</v>
      </c>
      <c r="D915" s="9" t="s">
        <v>66</v>
      </c>
      <c r="E915" s="14">
        <v>2.1000000000000001E-2</v>
      </c>
      <c r="F915" s="14">
        <v>4.8000000000000001E-2</v>
      </c>
      <c r="G915" s="14">
        <v>71</v>
      </c>
      <c r="H915" s="14">
        <v>64</v>
      </c>
      <c r="I915" s="14">
        <v>0.34100000000000003</v>
      </c>
      <c r="J915" s="14">
        <v>0.61299999999999999</v>
      </c>
      <c r="K915" s="14">
        <v>4.7E-2</v>
      </c>
      <c r="L915" s="14">
        <v>25864350</v>
      </c>
      <c r="M915" s="14">
        <v>0.36799999999999999</v>
      </c>
    </row>
    <row r="916" spans="1:13" ht="14.4">
      <c r="A916" s="18" t="str">
        <f t="shared" si="14"/>
        <v>Vietnam-Asia 2004</v>
      </c>
      <c r="B916" s="8" t="s">
        <v>282</v>
      </c>
      <c r="C916" s="8" t="s">
        <v>61</v>
      </c>
      <c r="D916" s="9" t="s">
        <v>66</v>
      </c>
      <c r="E916" s="14">
        <v>1.7000000000000001E-2</v>
      </c>
      <c r="F916" s="14">
        <v>2.4E-2</v>
      </c>
      <c r="G916" s="14">
        <v>79</v>
      </c>
      <c r="H916" s="14">
        <v>70</v>
      </c>
      <c r="I916" s="14">
        <v>0.28000000000000003</v>
      </c>
      <c r="J916" s="14">
        <v>0.65400000000000003</v>
      </c>
      <c r="K916" s="14">
        <v>6.6000000000000003E-2</v>
      </c>
      <c r="L916" s="14">
        <v>81437700</v>
      </c>
      <c r="M916" s="14">
        <v>0.26700000000000002</v>
      </c>
    </row>
    <row r="917" spans="1:13" ht="14.4">
      <c r="A917" s="18" t="str">
        <f t="shared" si="14"/>
        <v>Albania-Europe 2004</v>
      </c>
      <c r="B917" s="8" t="s">
        <v>75</v>
      </c>
      <c r="C917" s="8" t="s">
        <v>76</v>
      </c>
      <c r="D917" s="9" t="s">
        <v>66</v>
      </c>
      <c r="E917" s="14">
        <v>1.4999999999999999E-2</v>
      </c>
      <c r="F917" s="14">
        <v>1.9E-2</v>
      </c>
      <c r="G917" s="14">
        <v>79</v>
      </c>
      <c r="H917" s="14">
        <v>73</v>
      </c>
      <c r="I917" s="14">
        <v>0.27300000000000002</v>
      </c>
      <c r="J917" s="14">
        <v>0.64500000000000002</v>
      </c>
      <c r="K917" s="14">
        <v>8.2000000000000003E-2</v>
      </c>
      <c r="L917" s="14">
        <v>3014579</v>
      </c>
      <c r="M917" s="14">
        <v>0.45700000000000002</v>
      </c>
    </row>
    <row r="918" spans="1:13" ht="14.4">
      <c r="A918" s="18" t="str">
        <f t="shared" si="14"/>
        <v>Andorra-Europe 2004</v>
      </c>
      <c r="B918" s="8" t="s">
        <v>81</v>
      </c>
      <c r="C918" s="8" t="s">
        <v>76</v>
      </c>
      <c r="D918" s="9" t="s">
        <v>66</v>
      </c>
      <c r="E918" s="14">
        <v>1.0999999999999999E-2</v>
      </c>
      <c r="F918" s="14">
        <v>3.0000000000000001E-3</v>
      </c>
      <c r="G918" s="8"/>
      <c r="H918" s="8"/>
      <c r="I918" s="8"/>
      <c r="J918" s="8"/>
      <c r="K918" s="8"/>
      <c r="L918" s="14">
        <v>79060</v>
      </c>
      <c r="M918" s="14">
        <v>0.90800000000000003</v>
      </c>
    </row>
    <row r="919" spans="1:13" ht="14.4">
      <c r="A919" s="18" t="str">
        <f t="shared" si="14"/>
        <v>Austria-Europe 2004</v>
      </c>
      <c r="B919" s="8" t="s">
        <v>89</v>
      </c>
      <c r="C919" s="8" t="s">
        <v>76</v>
      </c>
      <c r="D919" s="9" t="s">
        <v>66</v>
      </c>
      <c r="E919" s="14">
        <v>0.01</v>
      </c>
      <c r="F919" s="14">
        <v>4.0000000000000001E-3</v>
      </c>
      <c r="G919" s="14">
        <v>82</v>
      </c>
      <c r="H919" s="14">
        <v>76</v>
      </c>
      <c r="I919" s="14">
        <v>0.16300000000000001</v>
      </c>
      <c r="J919" s="14">
        <v>0.67900000000000005</v>
      </c>
      <c r="K919" s="14">
        <v>0.158</v>
      </c>
      <c r="L919" s="14">
        <v>8171966</v>
      </c>
      <c r="M919" s="14">
        <v>0.65800000000000003</v>
      </c>
    </row>
    <row r="920" spans="1:13" ht="14.4">
      <c r="A920" s="18" t="str">
        <f t="shared" si="14"/>
        <v>Belarus-Europe 2004</v>
      </c>
      <c r="B920" s="8" t="s">
        <v>96</v>
      </c>
      <c r="C920" s="8" t="s">
        <v>76</v>
      </c>
      <c r="D920" s="9" t="s">
        <v>66</v>
      </c>
      <c r="E920" s="14">
        <v>8.9999999999999993E-3</v>
      </c>
      <c r="F920" s="14">
        <v>8.0000000000000002E-3</v>
      </c>
      <c r="G920" s="14">
        <v>75</v>
      </c>
      <c r="H920" s="14">
        <v>63</v>
      </c>
      <c r="I920" s="14">
        <v>0.16</v>
      </c>
      <c r="J920" s="14">
        <v>0.69399999999999995</v>
      </c>
      <c r="K920" s="14">
        <v>0.14599999999999999</v>
      </c>
      <c r="L920" s="14">
        <v>9730000</v>
      </c>
      <c r="M920" s="14">
        <v>0.71899999999999997</v>
      </c>
    </row>
    <row r="921" spans="1:13" ht="14.4">
      <c r="A921" s="18" t="str">
        <f t="shared" si="14"/>
        <v>Belgium-Europe 2004</v>
      </c>
      <c r="B921" s="8" t="s">
        <v>97</v>
      </c>
      <c r="C921" s="8" t="s">
        <v>76</v>
      </c>
      <c r="D921" s="9" t="s">
        <v>66</v>
      </c>
      <c r="E921" s="14">
        <v>1.0999999999999999E-2</v>
      </c>
      <c r="F921" s="14">
        <v>4.0000000000000001E-3</v>
      </c>
      <c r="G921" s="14">
        <v>82</v>
      </c>
      <c r="H921" s="14">
        <v>76</v>
      </c>
      <c r="I921" s="14">
        <v>0.17199999999999999</v>
      </c>
      <c r="J921" s="14">
        <v>0.65600000000000003</v>
      </c>
      <c r="K921" s="14">
        <v>0.17299999999999999</v>
      </c>
      <c r="L921" s="14">
        <v>10421137</v>
      </c>
      <c r="M921" s="14">
        <v>0.97299999999999998</v>
      </c>
    </row>
    <row r="922" spans="1:13" ht="14.4">
      <c r="A922" s="18" t="str">
        <f t="shared" si="14"/>
        <v>Bosnia and Herzegovina-Europe 2004</v>
      </c>
      <c r="B922" s="8" t="s">
        <v>103</v>
      </c>
      <c r="C922" s="8" t="s">
        <v>76</v>
      </c>
      <c r="D922" s="9" t="s">
        <v>66</v>
      </c>
      <c r="E922" s="14">
        <v>8.0000000000000002E-3</v>
      </c>
      <c r="F922" s="14">
        <v>7.0000000000000001E-3</v>
      </c>
      <c r="G922" s="14">
        <v>78</v>
      </c>
      <c r="H922" s="14">
        <v>73</v>
      </c>
      <c r="I922" s="14">
        <v>0.192</v>
      </c>
      <c r="J922" s="14">
        <v>0.68200000000000005</v>
      </c>
      <c r="K922" s="14">
        <v>0.127</v>
      </c>
      <c r="L922" s="14">
        <v>3886723</v>
      </c>
      <c r="M922" s="14">
        <v>0.39200000000000002</v>
      </c>
    </row>
    <row r="923" spans="1:13" ht="14.4">
      <c r="A923" s="18" t="str">
        <f t="shared" si="14"/>
        <v>Bulgaria-Europe 2004</v>
      </c>
      <c r="B923" s="8" t="s">
        <v>107</v>
      </c>
      <c r="C923" s="8" t="s">
        <v>76</v>
      </c>
      <c r="D923" s="9" t="s">
        <v>66</v>
      </c>
      <c r="E923" s="14">
        <v>8.9999999999999993E-3</v>
      </c>
      <c r="F923" s="14">
        <v>1.4999999999999999E-2</v>
      </c>
      <c r="G923" s="14">
        <v>76</v>
      </c>
      <c r="H923" s="14">
        <v>69</v>
      </c>
      <c r="I923" s="14">
        <v>0.14000000000000001</v>
      </c>
      <c r="J923" s="14">
        <v>0.68799999999999994</v>
      </c>
      <c r="K923" s="14">
        <v>0.17299999999999999</v>
      </c>
      <c r="L923" s="14">
        <v>7781161</v>
      </c>
      <c r="M923" s="14">
        <v>0.70199999999999996</v>
      </c>
    </row>
    <row r="924" spans="1:13" ht="14.4">
      <c r="A924" s="18" t="str">
        <f t="shared" si="14"/>
        <v>Croatia-Europe 2004</v>
      </c>
      <c r="B924" s="8" t="s">
        <v>124</v>
      </c>
      <c r="C924" s="8" t="s">
        <v>76</v>
      </c>
      <c r="D924" s="9" t="s">
        <v>66</v>
      </c>
      <c r="E924" s="14">
        <v>8.9999999999999993E-3</v>
      </c>
      <c r="F924" s="14">
        <v>6.0000000000000001E-3</v>
      </c>
      <c r="G924" s="14">
        <v>79</v>
      </c>
      <c r="H924" s="14">
        <v>72</v>
      </c>
      <c r="I924" s="14">
        <v>0.16200000000000001</v>
      </c>
      <c r="J924" s="14">
        <v>0.67</v>
      </c>
      <c r="K924" s="14">
        <v>0.16900000000000001</v>
      </c>
      <c r="L924" s="14">
        <v>4439000</v>
      </c>
      <c r="M924" s="14">
        <v>0.56200000000000006</v>
      </c>
    </row>
    <row r="925" spans="1:13" ht="14.4">
      <c r="A925" s="18" t="str">
        <f t="shared" si="14"/>
        <v>Cyprus-Europe 2004</v>
      </c>
      <c r="B925" s="8" t="s">
        <v>127</v>
      </c>
      <c r="C925" s="8" t="s">
        <v>76</v>
      </c>
      <c r="D925" s="9" t="s">
        <v>66</v>
      </c>
      <c r="E925" s="14">
        <v>1.2E-2</v>
      </c>
      <c r="F925" s="14">
        <v>4.0000000000000001E-3</v>
      </c>
      <c r="G925" s="14">
        <v>81</v>
      </c>
      <c r="H925" s="14">
        <v>76</v>
      </c>
      <c r="I925" s="14">
        <v>0.20499999999999999</v>
      </c>
      <c r="J925" s="14">
        <v>0.69</v>
      </c>
      <c r="K925" s="14">
        <v>0.106</v>
      </c>
      <c r="L925" s="14">
        <v>1015820</v>
      </c>
      <c r="M925" s="14">
        <v>0.68400000000000005</v>
      </c>
    </row>
    <row r="926" spans="1:13" ht="14.4">
      <c r="A926" s="18" t="str">
        <f t="shared" si="14"/>
        <v>Czech Republic-Europe 2004</v>
      </c>
      <c r="B926" s="8" t="s">
        <v>128</v>
      </c>
      <c r="C926" s="8" t="s">
        <v>76</v>
      </c>
      <c r="D926" s="9" t="s">
        <v>66</v>
      </c>
      <c r="E926" s="14">
        <v>0.01</v>
      </c>
      <c r="F926" s="14">
        <v>5.0000000000000001E-3</v>
      </c>
      <c r="G926" s="14">
        <v>79</v>
      </c>
      <c r="H926" s="14">
        <v>73</v>
      </c>
      <c r="I926" s="14">
        <v>0.151</v>
      </c>
      <c r="J926" s="14">
        <v>0.70899999999999996</v>
      </c>
      <c r="K926" s="14">
        <v>0.14000000000000001</v>
      </c>
      <c r="L926" s="14">
        <v>10197101</v>
      </c>
      <c r="M926" s="14">
        <v>0.73699999999999999</v>
      </c>
    </row>
    <row r="927" spans="1:13" ht="14.4">
      <c r="A927" s="18" t="str">
        <f t="shared" si="14"/>
        <v>Denmark-Europe 2004</v>
      </c>
      <c r="B927" s="8" t="s">
        <v>129</v>
      </c>
      <c r="C927" s="8" t="s">
        <v>76</v>
      </c>
      <c r="D927" s="9" t="s">
        <v>66</v>
      </c>
      <c r="E927" s="14">
        <v>1.2E-2</v>
      </c>
      <c r="F927" s="14">
        <v>4.0000000000000001E-3</v>
      </c>
      <c r="G927" s="14">
        <v>80</v>
      </c>
      <c r="H927" s="14">
        <v>75</v>
      </c>
      <c r="I927" s="14">
        <v>0.188</v>
      </c>
      <c r="J927" s="14">
        <v>0.66200000000000003</v>
      </c>
      <c r="K927" s="14">
        <v>0.15</v>
      </c>
      <c r="L927" s="14">
        <v>5404523</v>
      </c>
      <c r="M927" s="14">
        <v>0.85599999999999998</v>
      </c>
    </row>
    <row r="928" spans="1:13" ht="14.4">
      <c r="A928" s="18" t="str">
        <f t="shared" si="14"/>
        <v>Estonia-Europe 2004</v>
      </c>
      <c r="B928" s="8" t="s">
        <v>138</v>
      </c>
      <c r="C928" s="8" t="s">
        <v>76</v>
      </c>
      <c r="D928" s="9" t="s">
        <v>66</v>
      </c>
      <c r="E928" s="14">
        <v>0.01</v>
      </c>
      <c r="F928" s="14">
        <v>6.0000000000000001E-3</v>
      </c>
      <c r="G928" s="14">
        <v>78</v>
      </c>
      <c r="H928" s="14">
        <v>66</v>
      </c>
      <c r="I928" s="14">
        <v>0.156</v>
      </c>
      <c r="J928" s="14">
        <v>0.67800000000000005</v>
      </c>
      <c r="K928" s="14">
        <v>0.16600000000000001</v>
      </c>
      <c r="L928" s="14">
        <v>1362550</v>
      </c>
      <c r="M928" s="14">
        <v>0.68899999999999995</v>
      </c>
    </row>
    <row r="929" spans="1:13" ht="14.4">
      <c r="A929" s="18" t="str">
        <f t="shared" si="14"/>
        <v>Faeroe Islands-Europe 2004</v>
      </c>
      <c r="B929" s="8" t="s">
        <v>140</v>
      </c>
      <c r="C929" s="8" t="s">
        <v>76</v>
      </c>
      <c r="D929" s="9" t="s">
        <v>66</v>
      </c>
      <c r="E929" s="8"/>
      <c r="F929" s="8"/>
      <c r="G929" s="14">
        <v>82</v>
      </c>
      <c r="H929" s="14">
        <v>77</v>
      </c>
      <c r="I929" s="8"/>
      <c r="J929" s="8"/>
      <c r="K929" s="8"/>
      <c r="L929" s="14">
        <v>48782</v>
      </c>
      <c r="M929" s="14">
        <v>0.39200000000000002</v>
      </c>
    </row>
    <row r="930" spans="1:13" ht="14.4">
      <c r="A930" s="18" t="str">
        <f t="shared" si="14"/>
        <v>Finland-Europe 2004</v>
      </c>
      <c r="B930" s="8" t="s">
        <v>142</v>
      </c>
      <c r="C930" s="8" t="s">
        <v>76</v>
      </c>
      <c r="D930" s="9" t="s">
        <v>66</v>
      </c>
      <c r="E930" s="14">
        <v>1.0999999999999999E-2</v>
      </c>
      <c r="F930" s="14">
        <v>3.0000000000000001E-3</v>
      </c>
      <c r="G930" s="14">
        <v>82</v>
      </c>
      <c r="H930" s="14">
        <v>75</v>
      </c>
      <c r="I930" s="14">
        <v>0.17499999999999999</v>
      </c>
      <c r="J930" s="14">
        <v>0.66700000000000004</v>
      </c>
      <c r="K930" s="14">
        <v>0.157</v>
      </c>
      <c r="L930" s="14">
        <v>5228172</v>
      </c>
      <c r="M930" s="14">
        <v>0.82799999999999996</v>
      </c>
    </row>
    <row r="931" spans="1:13" ht="14.4">
      <c r="A931" s="18" t="str">
        <f t="shared" si="14"/>
        <v>France-Europe 2004</v>
      </c>
      <c r="B931" s="8" t="s">
        <v>143</v>
      </c>
      <c r="C931" s="8" t="s">
        <v>76</v>
      </c>
      <c r="D931" s="9" t="s">
        <v>66</v>
      </c>
      <c r="E931" s="14">
        <v>1.2999999999999999E-2</v>
      </c>
      <c r="F931" s="14">
        <v>4.0000000000000001E-3</v>
      </c>
      <c r="G931" s="14">
        <v>84</v>
      </c>
      <c r="H931" s="14">
        <v>77</v>
      </c>
      <c r="I931" s="14">
        <v>0.186</v>
      </c>
      <c r="J931" s="14">
        <v>0.65100000000000002</v>
      </c>
      <c r="K931" s="14">
        <v>0.16400000000000001</v>
      </c>
      <c r="L931" s="14">
        <v>62702121</v>
      </c>
      <c r="M931" s="14">
        <v>0.76900000000000002</v>
      </c>
    </row>
    <row r="932" spans="1:13" ht="14.4">
      <c r="A932" s="18" t="str">
        <f t="shared" si="14"/>
        <v>Germany-Europe 2004</v>
      </c>
      <c r="B932" s="8" t="s">
        <v>148</v>
      </c>
      <c r="C932" s="8" t="s">
        <v>76</v>
      </c>
      <c r="D932" s="9" t="s">
        <v>66</v>
      </c>
      <c r="E932" s="14">
        <v>8.9999999999999993E-3</v>
      </c>
      <c r="F932" s="14">
        <v>4.0000000000000001E-3</v>
      </c>
      <c r="G932" s="14">
        <v>82</v>
      </c>
      <c r="H932" s="14">
        <v>76</v>
      </c>
      <c r="I932" s="14">
        <v>0.14599999999999999</v>
      </c>
      <c r="J932" s="14">
        <v>0.67</v>
      </c>
      <c r="K932" s="14">
        <v>0.184</v>
      </c>
      <c r="L932" s="14">
        <v>82516260</v>
      </c>
      <c r="M932" s="14">
        <v>0.73299999999999998</v>
      </c>
    </row>
    <row r="933" spans="1:13" ht="14.4">
      <c r="A933" s="18" t="str">
        <f t="shared" si="14"/>
        <v>Greece-Europe 2004</v>
      </c>
      <c r="B933" s="8" t="s">
        <v>150</v>
      </c>
      <c r="C933" s="8" t="s">
        <v>76</v>
      </c>
      <c r="D933" s="9" t="s">
        <v>66</v>
      </c>
      <c r="E933" s="14">
        <v>0.01</v>
      </c>
      <c r="F933" s="14">
        <v>5.0000000000000001E-3</v>
      </c>
      <c r="G933" s="14">
        <v>82</v>
      </c>
      <c r="H933" s="14">
        <v>77</v>
      </c>
      <c r="I933" s="14">
        <v>0.14499999999999999</v>
      </c>
      <c r="J933" s="14">
        <v>0.67200000000000004</v>
      </c>
      <c r="K933" s="14">
        <v>0.183</v>
      </c>
      <c r="L933" s="14">
        <v>11055729</v>
      </c>
      <c r="M933" s="14">
        <v>0.74099999999999999</v>
      </c>
    </row>
    <row r="934" spans="1:13" ht="14.4">
      <c r="A934" s="18" t="str">
        <f t="shared" si="14"/>
        <v>Hungary-Europe 2004</v>
      </c>
      <c r="B934" s="8" t="s">
        <v>161</v>
      </c>
      <c r="C934" s="8" t="s">
        <v>76</v>
      </c>
      <c r="D934" s="9" t="s">
        <v>66</v>
      </c>
      <c r="E934" s="14">
        <v>8.9999999999999993E-3</v>
      </c>
      <c r="F934" s="14">
        <v>8.0000000000000002E-3</v>
      </c>
      <c r="G934" s="14">
        <v>77</v>
      </c>
      <c r="H934" s="14">
        <v>69</v>
      </c>
      <c r="I934" s="14">
        <v>0.158</v>
      </c>
      <c r="J934" s="14">
        <v>0.68700000000000006</v>
      </c>
      <c r="K934" s="14">
        <v>0.156</v>
      </c>
      <c r="L934" s="14">
        <v>10107146</v>
      </c>
      <c r="M934" s="14">
        <v>0.65900000000000003</v>
      </c>
    </row>
    <row r="935" spans="1:13" ht="14.4">
      <c r="A935" s="18" t="str">
        <f t="shared" si="14"/>
        <v>Iceland-Europe 2004</v>
      </c>
      <c r="B935" s="8" t="s">
        <v>162</v>
      </c>
      <c r="C935" s="8" t="s">
        <v>76</v>
      </c>
      <c r="D935" s="9" t="s">
        <v>66</v>
      </c>
      <c r="E935" s="14">
        <v>1.4999999999999999E-2</v>
      </c>
      <c r="F935" s="14">
        <v>3.0000000000000001E-3</v>
      </c>
      <c r="G935" s="14">
        <v>83</v>
      </c>
      <c r="H935" s="14">
        <v>79</v>
      </c>
      <c r="I935" s="14">
        <v>0.223</v>
      </c>
      <c r="J935" s="14">
        <v>0.66</v>
      </c>
      <c r="K935" s="14">
        <v>0.11700000000000001</v>
      </c>
      <c r="L935" s="14">
        <v>292074</v>
      </c>
      <c r="M935" s="14">
        <v>0.92900000000000005</v>
      </c>
    </row>
    <row r="936" spans="1:13" ht="14.4">
      <c r="A936" s="18" t="str">
        <f t="shared" si="14"/>
        <v>Ireland-Europe 2004</v>
      </c>
      <c r="B936" s="8" t="s">
        <v>167</v>
      </c>
      <c r="C936" s="8" t="s">
        <v>76</v>
      </c>
      <c r="D936" s="9" t="s">
        <v>66</v>
      </c>
      <c r="E936" s="14">
        <v>1.4999999999999999E-2</v>
      </c>
      <c r="F936" s="14">
        <v>5.0000000000000001E-3</v>
      </c>
      <c r="G936" s="14">
        <v>81</v>
      </c>
      <c r="H936" s="14">
        <v>76</v>
      </c>
      <c r="I936" s="14">
        <v>0.20599999999999999</v>
      </c>
      <c r="J936" s="14">
        <v>0.68300000000000005</v>
      </c>
      <c r="K936" s="14">
        <v>0.111</v>
      </c>
      <c r="L936" s="14">
        <v>4070262</v>
      </c>
      <c r="M936" s="14">
        <v>0.60199999999999998</v>
      </c>
    </row>
    <row r="937" spans="1:13" ht="14.4">
      <c r="A937" s="18" t="str">
        <f t="shared" si="14"/>
        <v>Isle of Man-Europe 2004</v>
      </c>
      <c r="B937" s="8" t="s">
        <v>168</v>
      </c>
      <c r="C937" s="8" t="s">
        <v>76</v>
      </c>
      <c r="D937" s="9" t="s">
        <v>66</v>
      </c>
      <c r="E937" s="8"/>
      <c r="F937" s="8"/>
      <c r="G937" s="8"/>
      <c r="H937" s="8"/>
      <c r="I937" s="8"/>
      <c r="J937" s="8"/>
      <c r="K937" s="8"/>
      <c r="L937" s="14">
        <v>79658</v>
      </c>
      <c r="M937" s="14">
        <v>0.51900000000000002</v>
      </c>
    </row>
    <row r="938" spans="1:13" ht="14.4">
      <c r="A938" s="18" t="str">
        <f t="shared" si="14"/>
        <v>Italy-Europe 2004</v>
      </c>
      <c r="B938" s="8" t="s">
        <v>170</v>
      </c>
      <c r="C938" s="8" t="s">
        <v>76</v>
      </c>
      <c r="D938" s="9" t="s">
        <v>66</v>
      </c>
      <c r="E938" s="14">
        <v>0.01</v>
      </c>
      <c r="F938" s="14">
        <v>4.0000000000000001E-3</v>
      </c>
      <c r="G938" s="14">
        <v>84</v>
      </c>
      <c r="H938" s="14">
        <v>78</v>
      </c>
      <c r="I938" s="14">
        <v>0.14099999999999999</v>
      </c>
      <c r="J938" s="14">
        <v>0.66500000000000004</v>
      </c>
      <c r="K938" s="14">
        <v>0.19400000000000001</v>
      </c>
      <c r="L938" s="14">
        <v>57685327</v>
      </c>
      <c r="M938" s="14">
        <v>0.67600000000000005</v>
      </c>
    </row>
    <row r="939" spans="1:13" ht="14.4">
      <c r="A939" s="18" t="str">
        <f t="shared" si="14"/>
        <v>Kosovo-Europe 2004</v>
      </c>
      <c r="B939" s="8" t="s">
        <v>177</v>
      </c>
      <c r="C939" s="8" t="s">
        <v>76</v>
      </c>
      <c r="D939" s="9" t="s">
        <v>66</v>
      </c>
      <c r="E939" s="14">
        <v>0.02</v>
      </c>
      <c r="F939" s="8"/>
      <c r="G939" s="14">
        <v>71</v>
      </c>
      <c r="H939" s="14">
        <v>66</v>
      </c>
      <c r="I939" s="8"/>
      <c r="J939" s="8"/>
      <c r="K939" s="8"/>
      <c r="L939" s="14">
        <v>1704622</v>
      </c>
      <c r="M939" s="8"/>
    </row>
    <row r="940" spans="1:13" ht="14.4">
      <c r="A940" s="18" t="str">
        <f t="shared" si="14"/>
        <v>Latvia-Europe 2004</v>
      </c>
      <c r="B940" s="8" t="s">
        <v>181</v>
      </c>
      <c r="C940" s="8" t="s">
        <v>76</v>
      </c>
      <c r="D940" s="9" t="s">
        <v>66</v>
      </c>
      <c r="E940" s="14">
        <v>8.9999999999999993E-3</v>
      </c>
      <c r="F940" s="14">
        <v>1.2E-2</v>
      </c>
      <c r="G940" s="14">
        <v>77</v>
      </c>
      <c r="H940" s="14">
        <v>67</v>
      </c>
      <c r="I940" s="14">
        <v>0.152</v>
      </c>
      <c r="J940" s="14">
        <v>0.68</v>
      </c>
      <c r="K940" s="14">
        <v>0.16800000000000001</v>
      </c>
      <c r="L940" s="14">
        <v>2263122</v>
      </c>
      <c r="M940" s="14">
        <v>0.67900000000000005</v>
      </c>
    </row>
    <row r="941" spans="1:13" ht="14.4">
      <c r="A941" s="18" t="str">
        <f t="shared" si="14"/>
        <v>Liechtenstein-Europe 2004</v>
      </c>
      <c r="B941" s="8" t="s">
        <v>186</v>
      </c>
      <c r="C941" s="8" t="s">
        <v>76</v>
      </c>
      <c r="D941" s="9" t="s">
        <v>66</v>
      </c>
      <c r="E941" s="14">
        <v>1.0999999999999999E-2</v>
      </c>
      <c r="F941" s="8"/>
      <c r="G941" s="14">
        <v>85</v>
      </c>
      <c r="H941" s="14">
        <v>79</v>
      </c>
      <c r="I941" s="8"/>
      <c r="J941" s="8"/>
      <c r="K941" s="8"/>
      <c r="L941" s="14">
        <v>34445</v>
      </c>
      <c r="M941" s="14">
        <v>0.14799999999999999</v>
      </c>
    </row>
    <row r="942" spans="1:13" ht="14.4">
      <c r="A942" s="18" t="str">
        <f t="shared" si="14"/>
        <v>Lithuania-Europe 2004</v>
      </c>
      <c r="B942" s="8" t="s">
        <v>187</v>
      </c>
      <c r="C942" s="8" t="s">
        <v>76</v>
      </c>
      <c r="D942" s="9" t="s">
        <v>66</v>
      </c>
      <c r="E942" s="14">
        <v>8.9999999999999993E-3</v>
      </c>
      <c r="F942" s="14">
        <v>8.0000000000000002E-3</v>
      </c>
      <c r="G942" s="14">
        <v>78</v>
      </c>
      <c r="H942" s="14">
        <v>66</v>
      </c>
      <c r="I942" s="14">
        <v>0.17299999999999999</v>
      </c>
      <c r="J942" s="14">
        <v>0.67700000000000005</v>
      </c>
      <c r="K942" s="14">
        <v>0.15</v>
      </c>
      <c r="L942" s="14">
        <v>3377075</v>
      </c>
      <c r="M942" s="14">
        <v>0.66600000000000004</v>
      </c>
    </row>
    <row r="943" spans="1:13" ht="14.4">
      <c r="A943" s="18" t="str">
        <f t="shared" si="14"/>
        <v>Luxembourg-Europe 2004</v>
      </c>
      <c r="B943" s="8" t="s">
        <v>188</v>
      </c>
      <c r="C943" s="8" t="s">
        <v>76</v>
      </c>
      <c r="D943" s="9" t="s">
        <v>66</v>
      </c>
      <c r="E943" s="14">
        <v>1.2E-2</v>
      </c>
      <c r="F943" s="14">
        <v>3.0000000000000001E-3</v>
      </c>
      <c r="G943" s="14">
        <v>82</v>
      </c>
      <c r="H943" s="14">
        <v>76</v>
      </c>
      <c r="I943" s="14">
        <v>0.188</v>
      </c>
      <c r="J943" s="14">
        <v>0.66800000000000004</v>
      </c>
      <c r="K943" s="14">
        <v>0.14399999999999999</v>
      </c>
      <c r="L943" s="14">
        <v>458095</v>
      </c>
      <c r="M943" s="14">
        <v>0.86199999999999999</v>
      </c>
    </row>
    <row r="944" spans="1:13" ht="14.4">
      <c r="A944" s="18" t="str">
        <f t="shared" si="14"/>
        <v>North Macedonia-Europe 2004</v>
      </c>
      <c r="B944" s="8" t="s">
        <v>217</v>
      </c>
      <c r="C944" s="8" t="s">
        <v>76</v>
      </c>
      <c r="D944" s="9" t="s">
        <v>66</v>
      </c>
      <c r="E944" s="14">
        <v>1.2E-2</v>
      </c>
      <c r="F944" s="14">
        <v>1.2E-2</v>
      </c>
      <c r="G944" s="14">
        <v>77</v>
      </c>
      <c r="H944" s="14">
        <v>72</v>
      </c>
      <c r="I944" s="14">
        <v>0.20300000000000001</v>
      </c>
      <c r="J944" s="14">
        <v>0.68700000000000006</v>
      </c>
      <c r="K944" s="14">
        <v>0.11</v>
      </c>
      <c r="L944" s="14">
        <v>2085728</v>
      </c>
      <c r="M944" s="14">
        <v>0.57699999999999996</v>
      </c>
    </row>
    <row r="945" spans="1:13" ht="14.4">
      <c r="A945" s="18" t="str">
        <f t="shared" si="14"/>
        <v>Malta-Europe 2004</v>
      </c>
      <c r="B945" s="8" t="s">
        <v>195</v>
      </c>
      <c r="C945" s="8" t="s">
        <v>76</v>
      </c>
      <c r="D945" s="9" t="s">
        <v>66</v>
      </c>
      <c r="E945" s="14">
        <v>0.01</v>
      </c>
      <c r="F945" s="14">
        <v>6.0000000000000001E-3</v>
      </c>
      <c r="G945" s="14">
        <v>81</v>
      </c>
      <c r="H945" s="14">
        <v>77</v>
      </c>
      <c r="I945" s="14">
        <v>0.17799999999999999</v>
      </c>
      <c r="J945" s="14">
        <v>0.69299999999999995</v>
      </c>
      <c r="K945" s="14">
        <v>0.129</v>
      </c>
      <c r="L945" s="14">
        <v>401268</v>
      </c>
      <c r="M945" s="14">
        <v>0.93400000000000005</v>
      </c>
    </row>
    <row r="946" spans="1:13" ht="14.4">
      <c r="A946" s="18" t="str">
        <f t="shared" si="14"/>
        <v>Moldova-Europe 2004</v>
      </c>
      <c r="B946" s="8" t="s">
        <v>201</v>
      </c>
      <c r="C946" s="8" t="s">
        <v>76</v>
      </c>
      <c r="D946" s="9" t="s">
        <v>66</v>
      </c>
      <c r="E946" s="14">
        <v>1.2E-2</v>
      </c>
      <c r="F946" s="14">
        <v>0.02</v>
      </c>
      <c r="G946" s="14">
        <v>72</v>
      </c>
      <c r="H946" s="14">
        <v>64</v>
      </c>
      <c r="I946" s="14">
        <v>0.19800000000000001</v>
      </c>
      <c r="J946" s="14">
        <v>0.69099999999999995</v>
      </c>
      <c r="K946" s="14">
        <v>0.111</v>
      </c>
      <c r="L946" s="14">
        <v>3603945</v>
      </c>
      <c r="M946" s="14">
        <v>0.45400000000000001</v>
      </c>
    </row>
    <row r="947" spans="1:13" ht="14.4">
      <c r="A947" s="18" t="str">
        <f t="shared" si="14"/>
        <v>Monaco-Europe 2004</v>
      </c>
      <c r="B947" s="8" t="s">
        <v>202</v>
      </c>
      <c r="C947" s="8" t="s">
        <v>76</v>
      </c>
      <c r="D947" s="9" t="s">
        <v>66</v>
      </c>
      <c r="E947" s="8"/>
      <c r="F947" s="14">
        <v>4.0000000000000001E-3</v>
      </c>
      <c r="G947" s="8"/>
      <c r="H947" s="8"/>
      <c r="I947" s="8"/>
      <c r="J947" s="8"/>
      <c r="K947" s="8"/>
      <c r="L947" s="14">
        <v>33346</v>
      </c>
      <c r="M947" s="14">
        <v>1</v>
      </c>
    </row>
    <row r="948" spans="1:13" ht="14.4">
      <c r="A948" s="18" t="str">
        <f t="shared" si="14"/>
        <v>Montenegro-Europe 2004</v>
      </c>
      <c r="B948" s="8" t="s">
        <v>204</v>
      </c>
      <c r="C948" s="8" t="s">
        <v>76</v>
      </c>
      <c r="D948" s="9" t="s">
        <v>66</v>
      </c>
      <c r="E948" s="14">
        <v>1.2999999999999999E-2</v>
      </c>
      <c r="F948" s="14">
        <v>0.01</v>
      </c>
      <c r="G948" s="14">
        <v>76</v>
      </c>
      <c r="H948" s="14">
        <v>71</v>
      </c>
      <c r="I948" s="14">
        <v>0.20300000000000001</v>
      </c>
      <c r="J948" s="14">
        <v>0.66900000000000004</v>
      </c>
      <c r="K948" s="14">
        <v>0.128</v>
      </c>
      <c r="L948" s="14">
        <v>614670</v>
      </c>
      <c r="M948" s="14">
        <v>0.62</v>
      </c>
    </row>
    <row r="949" spans="1:13" ht="14.4">
      <c r="A949" s="18" t="str">
        <f t="shared" si="14"/>
        <v>Netherlands-Europe 2004</v>
      </c>
      <c r="B949" s="8" t="s">
        <v>210</v>
      </c>
      <c r="C949" s="8" t="s">
        <v>76</v>
      </c>
      <c r="D949" s="9" t="s">
        <v>66</v>
      </c>
      <c r="E949" s="14">
        <v>1.2E-2</v>
      </c>
      <c r="F949" s="14">
        <v>5.0000000000000001E-3</v>
      </c>
      <c r="G949" s="14">
        <v>81</v>
      </c>
      <c r="H949" s="14">
        <v>77</v>
      </c>
      <c r="I949" s="14">
        <v>0.185</v>
      </c>
      <c r="J949" s="14">
        <v>0.67600000000000005</v>
      </c>
      <c r="K949" s="14">
        <v>0.13900000000000001</v>
      </c>
      <c r="L949" s="14">
        <v>16281779</v>
      </c>
      <c r="M949" s="14">
        <v>0.81499999999999995</v>
      </c>
    </row>
    <row r="950" spans="1:13" ht="14.4">
      <c r="A950" s="18" t="str">
        <f t="shared" si="14"/>
        <v>Norway-Europe 2004</v>
      </c>
      <c r="B950" s="8" t="s">
        <v>218</v>
      </c>
      <c r="C950" s="8" t="s">
        <v>76</v>
      </c>
      <c r="D950" s="9" t="s">
        <v>66</v>
      </c>
      <c r="E950" s="14">
        <v>1.2E-2</v>
      </c>
      <c r="F950" s="14">
        <v>3.0000000000000001E-3</v>
      </c>
      <c r="G950" s="14">
        <v>82</v>
      </c>
      <c r="H950" s="14">
        <v>78</v>
      </c>
      <c r="I950" s="14">
        <v>0.19800000000000001</v>
      </c>
      <c r="J950" s="14">
        <v>0.65500000000000003</v>
      </c>
      <c r="K950" s="14">
        <v>0.14799999999999999</v>
      </c>
      <c r="L950" s="14">
        <v>4591910</v>
      </c>
      <c r="M950" s="14">
        <v>0.77300000000000002</v>
      </c>
    </row>
    <row r="951" spans="1:13" ht="14.4">
      <c r="A951" s="18" t="str">
        <f t="shared" si="14"/>
        <v>Poland-Europe 2004</v>
      </c>
      <c r="B951" s="8" t="s">
        <v>226</v>
      </c>
      <c r="C951" s="8" t="s">
        <v>76</v>
      </c>
      <c r="D951" s="9" t="s">
        <v>66</v>
      </c>
      <c r="E951" s="14">
        <v>8.9999999999999993E-3</v>
      </c>
      <c r="F951" s="14">
        <v>7.0000000000000001E-3</v>
      </c>
      <c r="G951" s="14">
        <v>79</v>
      </c>
      <c r="H951" s="14">
        <v>71</v>
      </c>
      <c r="I951" s="14">
        <v>0.16900000000000001</v>
      </c>
      <c r="J951" s="14">
        <v>0.7</v>
      </c>
      <c r="K951" s="14">
        <v>0.13100000000000001</v>
      </c>
      <c r="L951" s="14">
        <v>38182222</v>
      </c>
      <c r="M951" s="14">
        <v>0.61599999999999999</v>
      </c>
    </row>
    <row r="952" spans="1:13" ht="14.4">
      <c r="A952" s="18" t="str">
        <f t="shared" si="14"/>
        <v>Portugal-Europe 2004</v>
      </c>
      <c r="B952" s="8" t="s">
        <v>227</v>
      </c>
      <c r="C952" s="8" t="s">
        <v>76</v>
      </c>
      <c r="D952" s="9" t="s">
        <v>66</v>
      </c>
      <c r="E952" s="14">
        <v>0.01</v>
      </c>
      <c r="F952" s="14">
        <v>4.0000000000000001E-3</v>
      </c>
      <c r="G952" s="14">
        <v>81</v>
      </c>
      <c r="H952" s="14">
        <v>75</v>
      </c>
      <c r="I952" s="14">
        <v>0.157</v>
      </c>
      <c r="J952" s="14">
        <v>0.67400000000000004</v>
      </c>
      <c r="K952" s="14">
        <v>0.17</v>
      </c>
      <c r="L952" s="14">
        <v>10483861</v>
      </c>
      <c r="M952" s="14">
        <v>0.56899999999999995</v>
      </c>
    </row>
    <row r="953" spans="1:13" ht="14.4">
      <c r="A953" s="18" t="str">
        <f t="shared" si="14"/>
        <v>Romania-Europe 2004</v>
      </c>
      <c r="B953" s="8" t="s">
        <v>230</v>
      </c>
      <c r="C953" s="8" t="s">
        <v>76</v>
      </c>
      <c r="D953" s="9" t="s">
        <v>66</v>
      </c>
      <c r="E953" s="14">
        <v>0.01</v>
      </c>
      <c r="F953" s="14">
        <v>0.02</v>
      </c>
      <c r="G953" s="14">
        <v>75</v>
      </c>
      <c r="H953" s="14">
        <v>68</v>
      </c>
      <c r="I953" s="14">
        <v>0.16</v>
      </c>
      <c r="J953" s="14">
        <v>0.69399999999999995</v>
      </c>
      <c r="K953" s="14">
        <v>0.14599999999999999</v>
      </c>
      <c r="L953" s="14">
        <v>21451748</v>
      </c>
      <c r="M953" s="14">
        <v>0.53</v>
      </c>
    </row>
    <row r="954" spans="1:13" ht="14.4">
      <c r="A954" s="18" t="str">
        <f t="shared" si="14"/>
        <v>Russia-Europe 2004</v>
      </c>
      <c r="B954" s="8" t="s">
        <v>231</v>
      </c>
      <c r="C954" s="8" t="s">
        <v>76</v>
      </c>
      <c r="D954" s="9" t="s">
        <v>66</v>
      </c>
      <c r="E954" s="14">
        <v>0.01</v>
      </c>
      <c r="F954" s="14">
        <v>1.4999999999999999E-2</v>
      </c>
      <c r="G954" s="14">
        <v>72</v>
      </c>
      <c r="H954" s="14">
        <v>59</v>
      </c>
      <c r="I954" s="14">
        <v>0.156</v>
      </c>
      <c r="J954" s="14">
        <v>0.70699999999999996</v>
      </c>
      <c r="K954" s="14">
        <v>0.13600000000000001</v>
      </c>
      <c r="L954" s="14">
        <v>143821212</v>
      </c>
      <c r="M954" s="14">
        <v>0.73399999999999999</v>
      </c>
    </row>
    <row r="955" spans="1:13" ht="14.4">
      <c r="A955" s="18" t="str">
        <f t="shared" si="14"/>
        <v>San Marino-Europe 2004</v>
      </c>
      <c r="B955" s="8" t="s">
        <v>234</v>
      </c>
      <c r="C955" s="8" t="s">
        <v>76</v>
      </c>
      <c r="D955" s="9" t="s">
        <v>66</v>
      </c>
      <c r="E955" s="14">
        <v>0.01</v>
      </c>
      <c r="F955" s="14">
        <v>4.0000000000000001E-3</v>
      </c>
      <c r="G955" s="14">
        <v>85</v>
      </c>
      <c r="H955" s="14">
        <v>79</v>
      </c>
      <c r="I955" s="8"/>
      <c r="J955" s="8"/>
      <c r="K955" s="8"/>
      <c r="L955" s="14">
        <v>29290</v>
      </c>
      <c r="M955" s="14">
        <v>0.94</v>
      </c>
    </row>
    <row r="956" spans="1:13" ht="14.4">
      <c r="A956" s="18" t="str">
        <f t="shared" si="14"/>
        <v>Serbia-Europe 2004</v>
      </c>
      <c r="B956" s="8" t="s">
        <v>238</v>
      </c>
      <c r="C956" s="8" t="s">
        <v>76</v>
      </c>
      <c r="D956" s="9" t="s">
        <v>66</v>
      </c>
      <c r="E956" s="14">
        <v>1.0999999999999999E-2</v>
      </c>
      <c r="F956" s="14">
        <v>8.0000000000000002E-3</v>
      </c>
      <c r="G956" s="14">
        <v>75</v>
      </c>
      <c r="H956" s="14">
        <v>70</v>
      </c>
      <c r="I956" s="14">
        <v>0.185</v>
      </c>
      <c r="J956" s="14">
        <v>0.67600000000000005</v>
      </c>
      <c r="K956" s="14">
        <v>0.13900000000000001</v>
      </c>
      <c r="L956" s="14">
        <v>7463157</v>
      </c>
      <c r="M956" s="14">
        <v>0.54300000000000004</v>
      </c>
    </row>
    <row r="957" spans="1:13" ht="14.4">
      <c r="A957" s="18" t="str">
        <f t="shared" si="14"/>
        <v>Slovakia-Europe 2004</v>
      </c>
      <c r="B957" s="8" t="s">
        <v>243</v>
      </c>
      <c r="C957" s="8" t="s">
        <v>76</v>
      </c>
      <c r="D957" s="9" t="s">
        <v>66</v>
      </c>
      <c r="E957" s="14">
        <v>0.01</v>
      </c>
      <c r="F957" s="14">
        <v>8.9999999999999993E-3</v>
      </c>
      <c r="G957" s="14">
        <v>78</v>
      </c>
      <c r="H957" s="14">
        <v>70</v>
      </c>
      <c r="I957" s="14">
        <v>0.17299999999999999</v>
      </c>
      <c r="J957" s="14">
        <v>0.71099999999999997</v>
      </c>
      <c r="K957" s="14">
        <v>0.11600000000000001</v>
      </c>
      <c r="L957" s="14">
        <v>5372280</v>
      </c>
      <c r="M957" s="14">
        <v>0.55700000000000005</v>
      </c>
    </row>
    <row r="958" spans="1:13" ht="14.4">
      <c r="A958" s="18" t="str">
        <f t="shared" si="14"/>
        <v>Slovenia-Europe 2004</v>
      </c>
      <c r="B958" s="8" t="s">
        <v>244</v>
      </c>
      <c r="C958" s="8" t="s">
        <v>76</v>
      </c>
      <c r="D958" s="9" t="s">
        <v>66</v>
      </c>
      <c r="E958" s="14">
        <v>8.9999999999999993E-3</v>
      </c>
      <c r="F958" s="14">
        <v>4.0000000000000001E-3</v>
      </c>
      <c r="G958" s="14">
        <v>81</v>
      </c>
      <c r="H958" s="14">
        <v>74</v>
      </c>
      <c r="I958" s="14">
        <v>0.14399999999999999</v>
      </c>
      <c r="J958" s="14">
        <v>0.70299999999999996</v>
      </c>
      <c r="K958" s="14">
        <v>0.153</v>
      </c>
      <c r="L958" s="14">
        <v>1997012</v>
      </c>
      <c r="M958" s="14">
        <v>0.50600000000000001</v>
      </c>
    </row>
    <row r="959" spans="1:13" ht="14.4">
      <c r="A959" s="18" t="str">
        <f t="shared" si="14"/>
        <v>Spain-Europe 2004</v>
      </c>
      <c r="B959" s="8" t="s">
        <v>250</v>
      </c>
      <c r="C959" s="8" t="s">
        <v>76</v>
      </c>
      <c r="D959" s="9" t="s">
        <v>66</v>
      </c>
      <c r="E959" s="14">
        <v>1.0999999999999999E-2</v>
      </c>
      <c r="F959" s="14">
        <v>5.0000000000000001E-3</v>
      </c>
      <c r="G959" s="14">
        <v>83</v>
      </c>
      <c r="H959" s="14">
        <v>77</v>
      </c>
      <c r="I959" s="14">
        <v>0.14499999999999999</v>
      </c>
      <c r="J959" s="14">
        <v>0.68700000000000006</v>
      </c>
      <c r="K959" s="14">
        <v>0.16800000000000001</v>
      </c>
      <c r="L959" s="14">
        <v>42921895</v>
      </c>
      <c r="M959" s="14">
        <v>0.77</v>
      </c>
    </row>
    <row r="960" spans="1:13" ht="14.4">
      <c r="A960" s="18" t="str">
        <f t="shared" si="14"/>
        <v>Sweden-Europe 2004</v>
      </c>
      <c r="B960" s="8" t="s">
        <v>259</v>
      </c>
      <c r="C960" s="8" t="s">
        <v>76</v>
      </c>
      <c r="D960" s="9" t="s">
        <v>66</v>
      </c>
      <c r="E960" s="14">
        <v>1.0999999999999999E-2</v>
      </c>
      <c r="F960" s="14">
        <v>3.0000000000000001E-3</v>
      </c>
      <c r="G960" s="14">
        <v>83</v>
      </c>
      <c r="H960" s="14">
        <v>78</v>
      </c>
      <c r="I960" s="14">
        <v>0.17599999999999999</v>
      </c>
      <c r="J960" s="14">
        <v>0.65100000000000002</v>
      </c>
      <c r="K960" s="14">
        <v>0.17199999999999999</v>
      </c>
      <c r="L960" s="14">
        <v>8993531</v>
      </c>
      <c r="M960" s="14">
        <v>0.84299999999999997</v>
      </c>
    </row>
    <row r="961" spans="1:13" ht="14.4">
      <c r="A961" s="18" t="str">
        <f t="shared" si="14"/>
        <v>Switzerland-Europe 2004</v>
      </c>
      <c r="B961" s="8" t="s">
        <v>260</v>
      </c>
      <c r="C961" s="8" t="s">
        <v>76</v>
      </c>
      <c r="D961" s="9" t="s">
        <v>66</v>
      </c>
      <c r="E961" s="14">
        <v>0.01</v>
      </c>
      <c r="F961" s="14">
        <v>4.0000000000000001E-3</v>
      </c>
      <c r="G961" s="14">
        <v>84</v>
      </c>
      <c r="H961" s="14">
        <v>79</v>
      </c>
      <c r="I961" s="14">
        <v>0.16600000000000001</v>
      </c>
      <c r="J961" s="14">
        <v>0.67800000000000005</v>
      </c>
      <c r="K961" s="14">
        <v>0.157</v>
      </c>
      <c r="L961" s="14">
        <v>7389625</v>
      </c>
      <c r="M961" s="14">
        <v>0.73399999999999999</v>
      </c>
    </row>
    <row r="962" spans="1:13" ht="14.4">
      <c r="A962" s="18" t="str">
        <f t="shared" si="14"/>
        <v>Turkey-Europe 2004</v>
      </c>
      <c r="B962" s="8" t="s">
        <v>270</v>
      </c>
      <c r="C962" s="8" t="s">
        <v>76</v>
      </c>
      <c r="D962" s="9" t="s">
        <v>66</v>
      </c>
      <c r="E962" s="14">
        <v>0.02</v>
      </c>
      <c r="F962" s="14">
        <v>2.7E-2</v>
      </c>
      <c r="G962" s="14">
        <v>76</v>
      </c>
      <c r="H962" s="14">
        <v>69</v>
      </c>
      <c r="I962" s="14">
        <v>0.28899999999999998</v>
      </c>
      <c r="J962" s="14">
        <v>0.64600000000000002</v>
      </c>
      <c r="K962" s="14">
        <v>6.5000000000000002E-2</v>
      </c>
      <c r="L962" s="14">
        <v>66845635</v>
      </c>
      <c r="M962" s="14">
        <v>0.67200000000000004</v>
      </c>
    </row>
    <row r="963" spans="1:13" ht="14.4">
      <c r="A963" s="18" t="str">
        <f t="shared" ref="A963:A1026" si="15">CONCATENATE(B963," ",D963)</f>
        <v>Ukraine-Europe 2004</v>
      </c>
      <c r="B963" s="8" t="s">
        <v>274</v>
      </c>
      <c r="C963" s="8" t="s">
        <v>76</v>
      </c>
      <c r="D963" s="9" t="s">
        <v>66</v>
      </c>
      <c r="E963" s="14">
        <v>8.9999999999999993E-3</v>
      </c>
      <c r="F963" s="14">
        <v>1.2999999999999999E-2</v>
      </c>
      <c r="G963" s="14">
        <v>74</v>
      </c>
      <c r="H963" s="14">
        <v>63</v>
      </c>
      <c r="I963" s="14">
        <v>0.151</v>
      </c>
      <c r="J963" s="14">
        <v>0.69399999999999995</v>
      </c>
      <c r="K963" s="14">
        <v>0.155</v>
      </c>
      <c r="L963" s="14">
        <v>47451600</v>
      </c>
      <c r="M963" s="14">
        <v>0.67600000000000005</v>
      </c>
    </row>
    <row r="964" spans="1:13" ht="14.4">
      <c r="A964" s="18" t="str">
        <f t="shared" si="15"/>
        <v>United Kingdom-Europe 2004</v>
      </c>
      <c r="B964" s="8" t="s">
        <v>276</v>
      </c>
      <c r="C964" s="8" t="s">
        <v>76</v>
      </c>
      <c r="D964" s="9" t="s">
        <v>66</v>
      </c>
      <c r="E964" s="14">
        <v>1.2E-2</v>
      </c>
      <c r="F964" s="14">
        <v>5.0000000000000001E-3</v>
      </c>
      <c r="G964" s="14">
        <v>81</v>
      </c>
      <c r="H964" s="14">
        <v>77</v>
      </c>
      <c r="I964" s="14">
        <v>0.18099999999999999</v>
      </c>
      <c r="J964" s="14">
        <v>0.66</v>
      </c>
      <c r="K964" s="14">
        <v>0.159</v>
      </c>
      <c r="L964" s="14">
        <v>59987905</v>
      </c>
      <c r="M964" s="14">
        <v>0.79600000000000004</v>
      </c>
    </row>
    <row r="965" spans="1:13" ht="14.4">
      <c r="A965" s="18" t="str">
        <f t="shared" si="15"/>
        <v>Bahrain-Middle East 2004</v>
      </c>
      <c r="B965" s="8" t="s">
        <v>92</v>
      </c>
      <c r="C965" s="8" t="s">
        <v>93</v>
      </c>
      <c r="D965" s="9" t="s">
        <v>66</v>
      </c>
      <c r="E965" s="14">
        <v>1.9E-2</v>
      </c>
      <c r="F965" s="14">
        <v>0.01</v>
      </c>
      <c r="G965" s="14">
        <v>76</v>
      </c>
      <c r="H965" s="14">
        <v>75</v>
      </c>
      <c r="I965" s="14">
        <v>0.28299999999999997</v>
      </c>
      <c r="J965" s="14">
        <v>0.69399999999999995</v>
      </c>
      <c r="K965" s="14">
        <v>2.3E-2</v>
      </c>
      <c r="L965" s="14">
        <v>820505</v>
      </c>
      <c r="M965" s="14">
        <v>0.88400000000000001</v>
      </c>
    </row>
    <row r="966" spans="1:13" ht="14.4">
      <c r="A966" s="18" t="str">
        <f t="shared" si="15"/>
        <v>Iran-Middle East 2004</v>
      </c>
      <c r="B966" s="8" t="s">
        <v>165</v>
      </c>
      <c r="C966" s="8" t="s">
        <v>93</v>
      </c>
      <c r="D966" s="9" t="s">
        <v>66</v>
      </c>
      <c r="E966" s="14">
        <v>1.7999999999999999E-2</v>
      </c>
      <c r="F966" s="14">
        <v>2.3E-2</v>
      </c>
      <c r="G966" s="14">
        <v>73</v>
      </c>
      <c r="H966" s="14">
        <v>70</v>
      </c>
      <c r="I966" s="14">
        <v>0.27200000000000002</v>
      </c>
      <c r="J966" s="14">
        <v>0.68</v>
      </c>
      <c r="K966" s="14">
        <v>4.8000000000000001E-2</v>
      </c>
      <c r="L966" s="14">
        <v>69342126</v>
      </c>
      <c r="M966" s="14">
        <v>0.66900000000000004</v>
      </c>
    </row>
    <row r="967" spans="1:13" ht="14.4">
      <c r="A967" s="18" t="str">
        <f t="shared" si="15"/>
        <v>Iraq-Middle East 2004</v>
      </c>
      <c r="B967" s="8" t="s">
        <v>166</v>
      </c>
      <c r="C967" s="8" t="s">
        <v>93</v>
      </c>
      <c r="D967" s="9" t="s">
        <v>66</v>
      </c>
      <c r="E967" s="14">
        <v>3.5000000000000003E-2</v>
      </c>
      <c r="F967" s="14">
        <v>3.4000000000000002E-2</v>
      </c>
      <c r="G967" s="14">
        <v>72</v>
      </c>
      <c r="H967" s="14">
        <v>67</v>
      </c>
      <c r="I967" s="14">
        <v>0.42099999999999999</v>
      </c>
      <c r="J967" s="14">
        <v>0.54500000000000004</v>
      </c>
      <c r="K967" s="14">
        <v>3.5000000000000003E-2</v>
      </c>
      <c r="L967" s="14">
        <v>26673536</v>
      </c>
      <c r="M967" s="14">
        <v>0.68700000000000006</v>
      </c>
    </row>
    <row r="968" spans="1:13" ht="14.4">
      <c r="A968" s="18" t="str">
        <f t="shared" si="15"/>
        <v>Israel-Middle East 2004</v>
      </c>
      <c r="B968" s="8" t="s">
        <v>169</v>
      </c>
      <c r="C968" s="8" t="s">
        <v>93</v>
      </c>
      <c r="D968" s="9" t="s">
        <v>66</v>
      </c>
      <c r="E968" s="14">
        <v>2.1000000000000001E-2</v>
      </c>
      <c r="F968" s="14">
        <v>5.0000000000000001E-3</v>
      </c>
      <c r="G968" s="14">
        <v>82</v>
      </c>
      <c r="H968" s="14">
        <v>78</v>
      </c>
      <c r="I968" s="14">
        <v>0.27900000000000003</v>
      </c>
      <c r="J968" s="14">
        <v>0.621</v>
      </c>
      <c r="K968" s="14">
        <v>0.1</v>
      </c>
      <c r="L968" s="14">
        <v>6809000</v>
      </c>
      <c r="M968" s="14">
        <v>0.91500000000000004</v>
      </c>
    </row>
    <row r="969" spans="1:13" ht="14.4">
      <c r="A969" s="18" t="str">
        <f t="shared" si="15"/>
        <v>Jordan-Middle East 2004</v>
      </c>
      <c r="B969" s="8" t="s">
        <v>173</v>
      </c>
      <c r="C969" s="8" t="s">
        <v>93</v>
      </c>
      <c r="D969" s="9" t="s">
        <v>66</v>
      </c>
      <c r="E969" s="14">
        <v>0.03</v>
      </c>
      <c r="F969" s="14">
        <v>2.1000000000000001E-2</v>
      </c>
      <c r="G969" s="14">
        <v>74</v>
      </c>
      <c r="H969" s="14">
        <v>71</v>
      </c>
      <c r="I969" s="14">
        <v>0.38300000000000001</v>
      </c>
      <c r="J969" s="14">
        <v>0.58499999999999996</v>
      </c>
      <c r="K969" s="14">
        <v>3.2000000000000001E-2</v>
      </c>
      <c r="L969" s="14">
        <v>5290000</v>
      </c>
      <c r="M969" s="14">
        <v>0.80900000000000005</v>
      </c>
    </row>
    <row r="970" spans="1:13" ht="14.4">
      <c r="A970" s="18" t="str">
        <f t="shared" si="15"/>
        <v>Kuwait-Middle East 2004</v>
      </c>
      <c r="B970" s="8" t="s">
        <v>178</v>
      </c>
      <c r="C970" s="8" t="s">
        <v>93</v>
      </c>
      <c r="D970" s="9" t="s">
        <v>66</v>
      </c>
      <c r="E970" s="14">
        <v>2.1000000000000001E-2</v>
      </c>
      <c r="F970" s="14">
        <v>0.01</v>
      </c>
      <c r="G970" s="14">
        <v>75</v>
      </c>
      <c r="H970" s="14">
        <v>73</v>
      </c>
      <c r="I970" s="14">
        <v>0.255</v>
      </c>
      <c r="J970" s="14">
        <v>0.71099999999999997</v>
      </c>
      <c r="K970" s="14">
        <v>3.4000000000000002E-2</v>
      </c>
      <c r="L970" s="14">
        <v>2196466</v>
      </c>
      <c r="M970" s="14">
        <v>0.98199999999999998</v>
      </c>
    </row>
    <row r="971" spans="1:13" ht="14.4">
      <c r="A971" s="18" t="str">
        <f t="shared" si="15"/>
        <v>Lebanon-Middle East 2004</v>
      </c>
      <c r="B971" s="8" t="s">
        <v>182</v>
      </c>
      <c r="C971" s="8" t="s">
        <v>93</v>
      </c>
      <c r="D971" s="9" t="s">
        <v>66</v>
      </c>
      <c r="E971" s="14">
        <v>1.4999999999999999E-2</v>
      </c>
      <c r="F971" s="14">
        <v>1.2999999999999999E-2</v>
      </c>
      <c r="G971" s="14">
        <v>78</v>
      </c>
      <c r="H971" s="14">
        <v>75</v>
      </c>
      <c r="I971" s="14">
        <v>0.28299999999999997</v>
      </c>
      <c r="J971" s="14">
        <v>0.64400000000000002</v>
      </c>
      <c r="K971" s="14">
        <v>7.3999999999999996E-2</v>
      </c>
      <c r="L971" s="14">
        <v>3853582</v>
      </c>
      <c r="M971" s="14">
        <v>0.86499999999999999</v>
      </c>
    </row>
    <row r="972" spans="1:13" ht="14.4">
      <c r="A972" s="18" t="str">
        <f t="shared" si="15"/>
        <v>Oman-Middle East 2004</v>
      </c>
      <c r="B972" s="8" t="s">
        <v>219</v>
      </c>
      <c r="C972" s="8" t="s">
        <v>93</v>
      </c>
      <c r="D972" s="9" t="s">
        <v>66</v>
      </c>
      <c r="E972" s="14">
        <v>2.1999999999999999E-2</v>
      </c>
      <c r="F972" s="14">
        <v>1.0999999999999999E-2</v>
      </c>
      <c r="G972" s="14">
        <v>76</v>
      </c>
      <c r="H972" s="14">
        <v>72</v>
      </c>
      <c r="I972" s="14">
        <v>0.35899999999999999</v>
      </c>
      <c r="J972" s="14">
        <v>0.61599999999999999</v>
      </c>
      <c r="K972" s="14">
        <v>2.5000000000000001E-2</v>
      </c>
      <c r="L972" s="14">
        <v>2464001</v>
      </c>
      <c r="M972" s="14">
        <v>0.71799999999999997</v>
      </c>
    </row>
    <row r="973" spans="1:13" ht="14.4">
      <c r="A973" s="18" t="str">
        <f t="shared" si="15"/>
        <v>Qatar-Middle East 2004</v>
      </c>
      <c r="B973" s="8" t="s">
        <v>229</v>
      </c>
      <c r="C973" s="8" t="s">
        <v>93</v>
      </c>
      <c r="D973" s="9" t="s">
        <v>66</v>
      </c>
      <c r="E973" s="14">
        <v>1.6E-2</v>
      </c>
      <c r="F973" s="14">
        <v>8.9999999999999993E-3</v>
      </c>
      <c r="G973" s="14">
        <v>78</v>
      </c>
      <c r="H973" s="14">
        <v>76</v>
      </c>
      <c r="I973" s="14">
        <v>0.25900000000000001</v>
      </c>
      <c r="J973" s="14">
        <v>0.72699999999999998</v>
      </c>
      <c r="K973" s="14">
        <v>1.4E-2</v>
      </c>
      <c r="L973" s="14">
        <v>720383</v>
      </c>
      <c r="M973" s="14">
        <v>0.97099999999999997</v>
      </c>
    </row>
    <row r="974" spans="1:13" ht="14.4">
      <c r="A974" s="18" t="str">
        <f t="shared" si="15"/>
        <v>Saudi Arabia-Middle East 2004</v>
      </c>
      <c r="B974" s="8" t="s">
        <v>236</v>
      </c>
      <c r="C974" s="8" t="s">
        <v>93</v>
      </c>
      <c r="D974" s="9" t="s">
        <v>66</v>
      </c>
      <c r="E974" s="14">
        <v>2.4E-2</v>
      </c>
      <c r="F974" s="14">
        <v>1.7000000000000001E-2</v>
      </c>
      <c r="G974" s="14">
        <v>76</v>
      </c>
      <c r="H974" s="14">
        <v>72</v>
      </c>
      <c r="I974" s="14">
        <v>0.35099999999999998</v>
      </c>
      <c r="J974" s="14">
        <v>0.61699999999999999</v>
      </c>
      <c r="K974" s="14">
        <v>3.2000000000000001E-2</v>
      </c>
      <c r="L974" s="14">
        <v>23839231</v>
      </c>
      <c r="M974" s="14">
        <v>0.80800000000000005</v>
      </c>
    </row>
    <row r="975" spans="1:13" ht="14.4">
      <c r="A975" s="18" t="str">
        <f t="shared" si="15"/>
        <v>Syria-Middle East 2004</v>
      </c>
      <c r="B975" s="8" t="s">
        <v>261</v>
      </c>
      <c r="C975" s="8" t="s">
        <v>93</v>
      </c>
      <c r="D975" s="9" t="s">
        <v>66</v>
      </c>
      <c r="E975" s="14">
        <v>2.8000000000000001E-2</v>
      </c>
      <c r="F975" s="14">
        <v>1.7000000000000001E-2</v>
      </c>
      <c r="G975" s="14">
        <v>76</v>
      </c>
      <c r="H975" s="14">
        <v>73</v>
      </c>
      <c r="I975" s="14">
        <v>0.39200000000000002</v>
      </c>
      <c r="J975" s="14">
        <v>0.57499999999999996</v>
      </c>
      <c r="K975" s="14">
        <v>3.4000000000000002E-2</v>
      </c>
      <c r="L975" s="14">
        <v>17676012</v>
      </c>
      <c r="M975" s="14">
        <v>0.53400000000000003</v>
      </c>
    </row>
    <row r="976" spans="1:13" ht="14.4">
      <c r="A976" s="18" t="str">
        <f t="shared" si="15"/>
        <v>United Arab Emirates-Middle East 2004</v>
      </c>
      <c r="B976" s="8" t="s">
        <v>275</v>
      </c>
      <c r="C976" s="8" t="s">
        <v>93</v>
      </c>
      <c r="D976" s="9" t="s">
        <v>66</v>
      </c>
      <c r="E976" s="14">
        <v>1.6E-2</v>
      </c>
      <c r="F976" s="14">
        <v>8.9999999999999993E-3</v>
      </c>
      <c r="G976" s="14">
        <v>76</v>
      </c>
      <c r="H976" s="14">
        <v>74</v>
      </c>
      <c r="I976" s="14">
        <v>0.219</v>
      </c>
      <c r="J976" s="14">
        <v>0.77100000000000002</v>
      </c>
      <c r="K976" s="14">
        <v>8.9999999999999993E-3</v>
      </c>
      <c r="L976" s="14">
        <v>3658658</v>
      </c>
      <c r="M976" s="14">
        <v>0.81899999999999995</v>
      </c>
    </row>
    <row r="977" spans="1:13" ht="14.4">
      <c r="A977" s="18" t="str">
        <f t="shared" si="15"/>
        <v>Yemen-Middle East 2004</v>
      </c>
      <c r="B977" s="8" t="s">
        <v>283</v>
      </c>
      <c r="C977" s="8" t="s">
        <v>93</v>
      </c>
      <c r="D977" s="9" t="s">
        <v>66</v>
      </c>
      <c r="E977" s="14">
        <v>3.5999999999999997E-2</v>
      </c>
      <c r="F977" s="14">
        <v>5.8999999999999997E-2</v>
      </c>
      <c r="G977" s="14">
        <v>63</v>
      </c>
      <c r="H977" s="14">
        <v>60</v>
      </c>
      <c r="I977" s="14">
        <v>0.46300000000000002</v>
      </c>
      <c r="J977" s="14">
        <v>0.51</v>
      </c>
      <c r="K977" s="14">
        <v>2.7E-2</v>
      </c>
      <c r="L977" s="14">
        <v>19612696</v>
      </c>
      <c r="M977" s="14">
        <v>0.28399999999999997</v>
      </c>
    </row>
    <row r="978" spans="1:13" ht="14.4">
      <c r="A978" s="18" t="str">
        <f t="shared" si="15"/>
        <v>American Samoa-Oceania 2004</v>
      </c>
      <c r="B978" s="8" t="s">
        <v>79</v>
      </c>
      <c r="C978" s="8" t="s">
        <v>80</v>
      </c>
      <c r="D978" s="9" t="s">
        <v>66</v>
      </c>
      <c r="E978" s="8"/>
      <c r="F978" s="8"/>
      <c r="G978" s="8"/>
      <c r="H978" s="8"/>
      <c r="I978" s="8"/>
      <c r="J978" s="8"/>
      <c r="K978" s="8"/>
      <c r="L978" s="14">
        <v>59262</v>
      </c>
      <c r="M978" s="14">
        <v>0.88200000000000001</v>
      </c>
    </row>
    <row r="979" spans="1:13" ht="14.4">
      <c r="A979" s="18" t="str">
        <f t="shared" si="15"/>
        <v>Australia-Oceania 2004</v>
      </c>
      <c r="B979" s="8" t="s">
        <v>88</v>
      </c>
      <c r="C979" s="8" t="s">
        <v>80</v>
      </c>
      <c r="D979" s="9" t="s">
        <v>66</v>
      </c>
      <c r="E979" s="14">
        <v>1.2E-2</v>
      </c>
      <c r="F979" s="14">
        <v>5.0000000000000001E-3</v>
      </c>
      <c r="G979" s="14">
        <v>83</v>
      </c>
      <c r="H979" s="14">
        <v>78</v>
      </c>
      <c r="I979" s="14">
        <v>0.2</v>
      </c>
      <c r="J979" s="14">
        <v>0.67200000000000004</v>
      </c>
      <c r="K979" s="14">
        <v>0.128</v>
      </c>
      <c r="L979" s="14">
        <v>20127400</v>
      </c>
      <c r="M979" s="14">
        <v>0.878</v>
      </c>
    </row>
    <row r="980" spans="1:13" ht="14.4">
      <c r="A980" s="18" t="str">
        <f t="shared" si="15"/>
        <v>Fiji-Oceania 2004</v>
      </c>
      <c r="B980" s="8" t="s">
        <v>141</v>
      </c>
      <c r="C980" s="8" t="s">
        <v>80</v>
      </c>
      <c r="D980" s="9" t="s">
        <v>66</v>
      </c>
      <c r="E980" s="14">
        <v>2.4E-2</v>
      </c>
      <c r="F980" s="14">
        <v>0.02</v>
      </c>
      <c r="G980" s="14">
        <v>71</v>
      </c>
      <c r="H980" s="14">
        <v>66</v>
      </c>
      <c r="I980" s="14">
        <v>0.314</v>
      </c>
      <c r="J980" s="14">
        <v>0.64600000000000002</v>
      </c>
      <c r="K980" s="14">
        <v>0.04</v>
      </c>
      <c r="L980" s="14">
        <v>818995</v>
      </c>
      <c r="M980" s="14">
        <v>0.495</v>
      </c>
    </row>
    <row r="981" spans="1:13" ht="14.4">
      <c r="A981" s="18" t="str">
        <f t="shared" si="15"/>
        <v>French Polynesia-Oceania 2004</v>
      </c>
      <c r="B981" s="8" t="s">
        <v>144</v>
      </c>
      <c r="C981" s="8" t="s">
        <v>80</v>
      </c>
      <c r="D981" s="9" t="s">
        <v>66</v>
      </c>
      <c r="E981" s="14">
        <v>1.9E-2</v>
      </c>
      <c r="F981" s="8"/>
      <c r="G981" s="14">
        <v>77</v>
      </c>
      <c r="H981" s="14">
        <v>71</v>
      </c>
      <c r="I981" s="14">
        <v>0.28599999999999998</v>
      </c>
      <c r="J981" s="14">
        <v>0.66600000000000004</v>
      </c>
      <c r="K981" s="14">
        <v>4.8000000000000001E-2</v>
      </c>
      <c r="L981" s="14">
        <v>251811</v>
      </c>
      <c r="M981" s="14">
        <v>0.56200000000000006</v>
      </c>
    </row>
    <row r="982" spans="1:13" ht="14.4">
      <c r="A982" s="18" t="str">
        <f t="shared" si="15"/>
        <v>Guam-Oceania 2004</v>
      </c>
      <c r="B982" s="8" t="s">
        <v>153</v>
      </c>
      <c r="C982" s="8" t="s">
        <v>80</v>
      </c>
      <c r="D982" s="9" t="s">
        <v>66</v>
      </c>
      <c r="E982" s="14">
        <v>0.02</v>
      </c>
      <c r="F982" s="8"/>
      <c r="G982" s="14">
        <v>79</v>
      </c>
      <c r="H982" s="14">
        <v>74</v>
      </c>
      <c r="I982" s="14">
        <v>0.29799999999999999</v>
      </c>
      <c r="J982" s="14">
        <v>0.64</v>
      </c>
      <c r="K982" s="14">
        <v>6.2E-2</v>
      </c>
      <c r="L982" s="14">
        <v>158194</v>
      </c>
      <c r="M982" s="14">
        <v>0.93500000000000005</v>
      </c>
    </row>
    <row r="983" spans="1:13" ht="14.4">
      <c r="A983" s="18" t="str">
        <f t="shared" si="15"/>
        <v>Kiribati-Oceania 2004</v>
      </c>
      <c r="B983" s="8" t="s">
        <v>176</v>
      </c>
      <c r="C983" s="8" t="s">
        <v>80</v>
      </c>
      <c r="D983" s="9" t="s">
        <v>66</v>
      </c>
      <c r="E983" s="14">
        <v>2.5000000000000001E-2</v>
      </c>
      <c r="F983" s="14">
        <v>0.05</v>
      </c>
      <c r="G983" s="14">
        <v>69</v>
      </c>
      <c r="H983" s="14">
        <v>63</v>
      </c>
      <c r="I983" s="14">
        <v>0.377</v>
      </c>
      <c r="J983" s="14">
        <v>0.58699999999999997</v>
      </c>
      <c r="K983" s="14">
        <v>3.5999999999999997E-2</v>
      </c>
      <c r="L983" s="14">
        <v>88936</v>
      </c>
      <c r="M983" s="14">
        <v>0.435</v>
      </c>
    </row>
    <row r="984" spans="1:13" ht="14.4">
      <c r="A984" s="18" t="str">
        <f t="shared" si="15"/>
        <v>Marshall Islands-Oceania 2004</v>
      </c>
      <c r="B984" s="8" t="s">
        <v>196</v>
      </c>
      <c r="C984" s="8" t="s">
        <v>80</v>
      </c>
      <c r="D984" s="9" t="s">
        <v>66</v>
      </c>
      <c r="E984" s="8"/>
      <c r="F984" s="14">
        <v>3.3000000000000002E-2</v>
      </c>
      <c r="G984" s="8"/>
      <c r="H984" s="8"/>
      <c r="I984" s="8"/>
      <c r="J984" s="8"/>
      <c r="K984" s="8"/>
      <c r="L984" s="14">
        <v>52074</v>
      </c>
      <c r="M984" s="14">
        <v>0.69599999999999995</v>
      </c>
    </row>
    <row r="985" spans="1:13" ht="14.4">
      <c r="A985" s="18" t="str">
        <f t="shared" si="15"/>
        <v>Micronesia, Fed. Sts.-Oceania 2004</v>
      </c>
      <c r="B985" s="8" t="s">
        <v>200</v>
      </c>
      <c r="C985" s="8" t="s">
        <v>80</v>
      </c>
      <c r="D985" s="9" t="s">
        <v>66</v>
      </c>
      <c r="E985" s="14">
        <v>2.7E-2</v>
      </c>
      <c r="F985" s="14">
        <v>3.7999999999999999E-2</v>
      </c>
      <c r="G985" s="14">
        <v>68</v>
      </c>
      <c r="H985" s="14">
        <v>67</v>
      </c>
      <c r="I985" s="14">
        <v>0.39100000000000001</v>
      </c>
      <c r="J985" s="14">
        <v>0.56999999999999995</v>
      </c>
      <c r="K985" s="14">
        <v>0.04</v>
      </c>
      <c r="L985" s="14">
        <v>106575</v>
      </c>
      <c r="M985" s="14">
        <v>0.223</v>
      </c>
    </row>
    <row r="986" spans="1:13" ht="14.4">
      <c r="A986" s="18" t="str">
        <f t="shared" si="15"/>
        <v>New Caledonia-Oceania 2004</v>
      </c>
      <c r="B986" s="8" t="s">
        <v>211</v>
      </c>
      <c r="C986" s="8" t="s">
        <v>80</v>
      </c>
      <c r="D986" s="9" t="s">
        <v>66</v>
      </c>
      <c r="E986" s="14">
        <v>1.7000000000000001E-2</v>
      </c>
      <c r="F986" s="8"/>
      <c r="G986" s="14">
        <v>79</v>
      </c>
      <c r="H986" s="14">
        <v>72</v>
      </c>
      <c r="I986" s="14">
        <v>0.27400000000000002</v>
      </c>
      <c r="J986" s="14">
        <v>0.66100000000000003</v>
      </c>
      <c r="K986" s="14">
        <v>6.6000000000000003E-2</v>
      </c>
      <c r="L986" s="14">
        <v>230068</v>
      </c>
      <c r="M986" s="14">
        <v>0.63300000000000001</v>
      </c>
    </row>
    <row r="987" spans="1:13" ht="14.4">
      <c r="A987" s="18" t="str">
        <f t="shared" si="15"/>
        <v>New Zealand-Oceania 2004</v>
      </c>
      <c r="B987" s="8" t="s">
        <v>212</v>
      </c>
      <c r="C987" s="8" t="s">
        <v>80</v>
      </c>
      <c r="D987" s="9" t="s">
        <v>66</v>
      </c>
      <c r="E987" s="14">
        <v>1.4E-2</v>
      </c>
      <c r="F987" s="14">
        <v>6.0000000000000001E-3</v>
      </c>
      <c r="G987" s="14">
        <v>82</v>
      </c>
      <c r="H987" s="14">
        <v>78</v>
      </c>
      <c r="I987" s="14">
        <v>0.218</v>
      </c>
      <c r="J987" s="14">
        <v>0.66300000000000003</v>
      </c>
      <c r="K987" s="14">
        <v>0.11899999999999999</v>
      </c>
      <c r="L987" s="14">
        <v>4087500</v>
      </c>
      <c r="M987" s="14">
        <v>0.86</v>
      </c>
    </row>
    <row r="988" spans="1:13" ht="14.4">
      <c r="A988" s="18" t="str">
        <f t="shared" si="15"/>
        <v>Papua New Guinea-Oceania 2004</v>
      </c>
      <c r="B988" s="8" t="s">
        <v>222</v>
      </c>
      <c r="C988" s="8" t="s">
        <v>80</v>
      </c>
      <c r="D988" s="9" t="s">
        <v>66</v>
      </c>
      <c r="E988" s="14">
        <v>3.3000000000000002E-2</v>
      </c>
      <c r="F988" s="14">
        <v>5.6000000000000001E-2</v>
      </c>
      <c r="G988" s="14">
        <v>62</v>
      </c>
      <c r="H988" s="14">
        <v>58</v>
      </c>
      <c r="I988" s="14">
        <v>0.40100000000000002</v>
      </c>
      <c r="J988" s="14">
        <v>0.57399999999999995</v>
      </c>
      <c r="K988" s="14">
        <v>2.5999999999999999E-2</v>
      </c>
      <c r="L988" s="14">
        <v>5948461</v>
      </c>
      <c r="M988" s="14">
        <v>0.13100000000000001</v>
      </c>
    </row>
    <row r="989" spans="1:13" ht="14.4">
      <c r="A989" s="18" t="str">
        <f t="shared" si="15"/>
        <v>Samoa-Oceania 2004</v>
      </c>
      <c r="B989" s="8" t="s">
        <v>233</v>
      </c>
      <c r="C989" s="8" t="s">
        <v>80</v>
      </c>
      <c r="D989" s="9" t="s">
        <v>66</v>
      </c>
      <c r="E989" s="14">
        <v>0.03</v>
      </c>
      <c r="F989" s="14">
        <v>1.7000000000000001E-2</v>
      </c>
      <c r="G989" s="14">
        <v>74</v>
      </c>
      <c r="H989" s="14">
        <v>68</v>
      </c>
      <c r="I989" s="14">
        <v>0.39800000000000002</v>
      </c>
      <c r="J989" s="14">
        <v>0.55400000000000005</v>
      </c>
      <c r="K989" s="14">
        <v>4.8000000000000001E-2</v>
      </c>
      <c r="L989" s="14">
        <v>178794</v>
      </c>
      <c r="M989" s="14">
        <v>0.215</v>
      </c>
    </row>
    <row r="990" spans="1:13" ht="14.4">
      <c r="A990" s="18" t="str">
        <f t="shared" si="15"/>
        <v>Solomon Islands-Oceania 2004</v>
      </c>
      <c r="B990" s="8" t="s">
        <v>245</v>
      </c>
      <c r="C990" s="8" t="s">
        <v>80</v>
      </c>
      <c r="D990" s="9" t="s">
        <v>66</v>
      </c>
      <c r="E990" s="14">
        <v>3.5000000000000003E-2</v>
      </c>
      <c r="F990" s="14">
        <v>2.9000000000000001E-2</v>
      </c>
      <c r="G990" s="14">
        <v>67</v>
      </c>
      <c r="H990" s="14">
        <v>64</v>
      </c>
      <c r="I990" s="14">
        <v>0.41399999999999998</v>
      </c>
      <c r="J990" s="14">
        <v>0.55700000000000005</v>
      </c>
      <c r="K990" s="14">
        <v>2.9000000000000001E-2</v>
      </c>
      <c r="L990" s="14">
        <v>457827</v>
      </c>
      <c r="M990" s="14">
        <v>0.17399999999999999</v>
      </c>
    </row>
    <row r="991" spans="1:13" ht="14.4">
      <c r="A991" s="18" t="str">
        <f t="shared" si="15"/>
        <v>Tonga-Oceania 2004</v>
      </c>
      <c r="B991" s="8" t="s">
        <v>267</v>
      </c>
      <c r="C991" s="8" t="s">
        <v>80</v>
      </c>
      <c r="D991" s="9" t="s">
        <v>66</v>
      </c>
      <c r="E991" s="14">
        <v>2.9000000000000001E-2</v>
      </c>
      <c r="F991" s="14">
        <v>1.4E-2</v>
      </c>
      <c r="G991" s="14">
        <v>74</v>
      </c>
      <c r="H991" s="14">
        <v>69</v>
      </c>
      <c r="I991" s="14">
        <v>0.38100000000000001</v>
      </c>
      <c r="J991" s="14">
        <v>0.55800000000000005</v>
      </c>
      <c r="K991" s="14">
        <v>0.06</v>
      </c>
      <c r="L991" s="14">
        <v>100319</v>
      </c>
      <c r="M991" s="14">
        <v>0.23100000000000001</v>
      </c>
    </row>
    <row r="992" spans="1:13" ht="14.4">
      <c r="A992" s="18" t="str">
        <f t="shared" si="15"/>
        <v>Vanuatu-Oceania 2004</v>
      </c>
      <c r="B992" s="8" t="s">
        <v>280</v>
      </c>
      <c r="C992" s="8" t="s">
        <v>80</v>
      </c>
      <c r="D992" s="9" t="s">
        <v>66</v>
      </c>
      <c r="E992" s="14">
        <v>0.03</v>
      </c>
      <c r="F992" s="14">
        <v>1.7999999999999999E-2</v>
      </c>
      <c r="G992" s="14">
        <v>71</v>
      </c>
      <c r="H992" s="14">
        <v>67</v>
      </c>
      <c r="I992" s="14">
        <v>0.4</v>
      </c>
      <c r="J992" s="14">
        <v>0.56699999999999995</v>
      </c>
      <c r="K992" s="14">
        <v>3.3000000000000002E-2</v>
      </c>
      <c r="L992" s="14">
        <v>204135</v>
      </c>
      <c r="M992" s="14">
        <v>0.22800000000000001</v>
      </c>
    </row>
    <row r="993" spans="1:13" ht="14.4">
      <c r="A993" s="18" t="str">
        <f t="shared" si="15"/>
        <v>Antigua and Barbuda-The Americas 2004</v>
      </c>
      <c r="B993" s="8" t="s">
        <v>83</v>
      </c>
      <c r="C993" s="8" t="s">
        <v>84</v>
      </c>
      <c r="D993" s="9" t="s">
        <v>66</v>
      </c>
      <c r="E993" s="14">
        <v>1.9E-2</v>
      </c>
      <c r="F993" s="14">
        <v>1.0999999999999999E-2</v>
      </c>
      <c r="G993" s="14">
        <v>77</v>
      </c>
      <c r="H993" s="14">
        <v>72</v>
      </c>
      <c r="I993" s="14">
        <v>0.28599999999999998</v>
      </c>
      <c r="J993" s="14">
        <v>0.64200000000000002</v>
      </c>
      <c r="K993" s="14">
        <v>7.1999999999999995E-2</v>
      </c>
      <c r="L993" s="14">
        <v>81718</v>
      </c>
      <c r="M993" s="14">
        <v>0.29799999999999999</v>
      </c>
    </row>
    <row r="994" spans="1:13" ht="14.4">
      <c r="A994" s="18" t="str">
        <f t="shared" si="15"/>
        <v>Argentina-The Americas 2004</v>
      </c>
      <c r="B994" s="8" t="s">
        <v>85</v>
      </c>
      <c r="C994" s="8" t="s">
        <v>84</v>
      </c>
      <c r="D994" s="9" t="s">
        <v>66</v>
      </c>
      <c r="E994" s="14">
        <v>1.7999999999999999E-2</v>
      </c>
      <c r="F994" s="14">
        <v>1.6E-2</v>
      </c>
      <c r="G994" s="14">
        <v>78</v>
      </c>
      <c r="H994" s="14">
        <v>71</v>
      </c>
      <c r="I994" s="14">
        <v>0.26600000000000001</v>
      </c>
      <c r="J994" s="14">
        <v>0.63200000000000001</v>
      </c>
      <c r="K994" s="14">
        <v>0.10199999999999999</v>
      </c>
      <c r="L994" s="14">
        <v>38308779</v>
      </c>
      <c r="M994" s="14">
        <v>0.89900000000000002</v>
      </c>
    </row>
    <row r="995" spans="1:13" ht="14.4">
      <c r="A995" s="18" t="str">
        <f t="shared" si="15"/>
        <v>Aruba-The Americas 2004</v>
      </c>
      <c r="B995" s="8" t="s">
        <v>87</v>
      </c>
      <c r="C995" s="8" t="s">
        <v>84</v>
      </c>
      <c r="D995" s="9" t="s">
        <v>66</v>
      </c>
      <c r="E995" s="14">
        <v>1.2999999999999999E-2</v>
      </c>
      <c r="F995" s="8"/>
      <c r="G995" s="14">
        <v>77</v>
      </c>
      <c r="H995" s="14">
        <v>72</v>
      </c>
      <c r="I995" s="14">
        <v>0.217</v>
      </c>
      <c r="J995" s="14">
        <v>0.69899999999999995</v>
      </c>
      <c r="K995" s="14">
        <v>8.3000000000000004E-2</v>
      </c>
      <c r="L995" s="14">
        <v>98742</v>
      </c>
      <c r="M995" s="14">
        <v>0.45200000000000001</v>
      </c>
    </row>
    <row r="996" spans="1:13" ht="14.4">
      <c r="A996" s="18" t="str">
        <f t="shared" si="15"/>
        <v>Bahamas, The-The Americas 2004</v>
      </c>
      <c r="B996" s="8" t="s">
        <v>91</v>
      </c>
      <c r="C996" s="8" t="s">
        <v>84</v>
      </c>
      <c r="D996" s="9" t="s">
        <v>66</v>
      </c>
      <c r="E996" s="14">
        <v>1.4999999999999999E-2</v>
      </c>
      <c r="F996" s="14">
        <v>1.2999999999999999E-2</v>
      </c>
      <c r="G996" s="14">
        <v>77</v>
      </c>
      <c r="H996" s="14">
        <v>70</v>
      </c>
      <c r="I996" s="14">
        <v>0.26300000000000001</v>
      </c>
      <c r="J996" s="14">
        <v>0.67600000000000005</v>
      </c>
      <c r="K996" s="14">
        <v>6.0999999999999999E-2</v>
      </c>
      <c r="L996" s="14">
        <v>322400</v>
      </c>
      <c r="M996" s="14">
        <v>0.82199999999999995</v>
      </c>
    </row>
    <row r="997" spans="1:13" ht="14.4">
      <c r="A997" s="18" t="str">
        <f t="shared" si="15"/>
        <v>Barbados-The Americas 2004</v>
      </c>
      <c r="B997" s="8" t="s">
        <v>95</v>
      </c>
      <c r="C997" s="8" t="s">
        <v>84</v>
      </c>
      <c r="D997" s="9" t="s">
        <v>66</v>
      </c>
      <c r="E997" s="14">
        <v>1.2999999999999999E-2</v>
      </c>
      <c r="F997" s="14">
        <v>1.4999999999999999E-2</v>
      </c>
      <c r="G997" s="14">
        <v>76</v>
      </c>
      <c r="H997" s="14">
        <v>71</v>
      </c>
      <c r="I997" s="14">
        <v>0.20899999999999999</v>
      </c>
      <c r="J997" s="14">
        <v>0.68100000000000005</v>
      </c>
      <c r="K997" s="14">
        <v>0.11</v>
      </c>
      <c r="L997" s="14">
        <v>272205</v>
      </c>
      <c r="M997" s="14">
        <v>0.33100000000000002</v>
      </c>
    </row>
    <row r="998" spans="1:13" ht="14.4">
      <c r="A998" s="18" t="str">
        <f t="shared" si="15"/>
        <v>Belize-The Americas 2004</v>
      </c>
      <c r="B998" s="8" t="s">
        <v>98</v>
      </c>
      <c r="C998" s="8" t="s">
        <v>84</v>
      </c>
      <c r="D998" s="9" t="s">
        <v>66</v>
      </c>
      <c r="E998" s="14">
        <v>2.7E-2</v>
      </c>
      <c r="F998" s="14">
        <v>1.9E-2</v>
      </c>
      <c r="G998" s="14">
        <v>75</v>
      </c>
      <c r="H998" s="14">
        <v>69</v>
      </c>
      <c r="I998" s="14">
        <v>0.38400000000000001</v>
      </c>
      <c r="J998" s="14">
        <v>0.57499999999999996</v>
      </c>
      <c r="K998" s="14">
        <v>4.1000000000000002E-2</v>
      </c>
      <c r="L998" s="14">
        <v>265040</v>
      </c>
      <c r="M998" s="14">
        <v>0.46600000000000003</v>
      </c>
    </row>
    <row r="999" spans="1:13" ht="14.4">
      <c r="A999" s="18" t="str">
        <f t="shared" si="15"/>
        <v>Bermuda-The Americas 2004</v>
      </c>
      <c r="B999" s="8" t="s">
        <v>100</v>
      </c>
      <c r="C999" s="8" t="s">
        <v>84</v>
      </c>
      <c r="D999" s="9" t="s">
        <v>66</v>
      </c>
      <c r="E999" s="14">
        <v>1.2999999999999999E-2</v>
      </c>
      <c r="F999" s="8"/>
      <c r="G999" s="14">
        <v>81</v>
      </c>
      <c r="H999" s="14">
        <v>76</v>
      </c>
      <c r="I999" s="8"/>
      <c r="J999" s="8"/>
      <c r="K999" s="8"/>
      <c r="L999" s="14">
        <v>63740</v>
      </c>
      <c r="M999" s="14">
        <v>1</v>
      </c>
    </row>
    <row r="1000" spans="1:13" ht="14.4">
      <c r="A1000" s="18" t="str">
        <f t="shared" si="15"/>
        <v>Bolivia-The Americas 2004</v>
      </c>
      <c r="B1000" s="8" t="s">
        <v>102</v>
      </c>
      <c r="C1000" s="8" t="s">
        <v>84</v>
      </c>
      <c r="D1000" s="9" t="s">
        <v>66</v>
      </c>
      <c r="E1000" s="14">
        <v>2.9000000000000001E-2</v>
      </c>
      <c r="F1000" s="14">
        <v>4.5999999999999999E-2</v>
      </c>
      <c r="G1000" s="14">
        <v>67</v>
      </c>
      <c r="H1000" s="14">
        <v>62</v>
      </c>
      <c r="I1000" s="14">
        <v>0.38700000000000001</v>
      </c>
      <c r="J1000" s="14">
        <v>0.56899999999999995</v>
      </c>
      <c r="K1000" s="14">
        <v>4.3999999999999997E-2</v>
      </c>
      <c r="L1000" s="14">
        <v>9187610</v>
      </c>
      <c r="M1000" s="14">
        <v>0.63700000000000001</v>
      </c>
    </row>
    <row r="1001" spans="1:13" ht="14.4">
      <c r="A1001" s="18" t="str">
        <f t="shared" si="15"/>
        <v>Brazil-The Americas 2004</v>
      </c>
      <c r="B1001" s="8" t="s">
        <v>105</v>
      </c>
      <c r="C1001" s="8" t="s">
        <v>84</v>
      </c>
      <c r="D1001" s="9" t="s">
        <v>66</v>
      </c>
      <c r="E1001" s="14">
        <v>1.9E-2</v>
      </c>
      <c r="F1001" s="14">
        <v>2.1999999999999999E-2</v>
      </c>
      <c r="G1001" s="14">
        <v>75</v>
      </c>
      <c r="H1001" s="14">
        <v>68</v>
      </c>
      <c r="I1001" s="14">
        <v>0.28000000000000003</v>
      </c>
      <c r="J1001" s="14">
        <v>0.66</v>
      </c>
      <c r="K1001" s="14">
        <v>0.06</v>
      </c>
      <c r="L1001" s="14">
        <v>184010283</v>
      </c>
      <c r="M1001" s="14">
        <v>0.82499999999999996</v>
      </c>
    </row>
    <row r="1002" spans="1:13" ht="14.4">
      <c r="A1002" s="18" t="str">
        <f t="shared" si="15"/>
        <v>Mauritius-Africa 2005</v>
      </c>
      <c r="B1002" s="8" t="s">
        <v>198</v>
      </c>
      <c r="C1002" s="8" t="s">
        <v>78</v>
      </c>
      <c r="D1002" s="9" t="s">
        <v>67</v>
      </c>
      <c r="E1002" s="14">
        <v>1.4999999999999999E-2</v>
      </c>
      <c r="F1002" s="14">
        <v>1.4E-2</v>
      </c>
      <c r="G1002" s="14">
        <v>76</v>
      </c>
      <c r="H1002" s="14">
        <v>69</v>
      </c>
      <c r="I1002" s="14">
        <v>0.24199999999999999</v>
      </c>
      <c r="J1002" s="14">
        <v>0.69199999999999995</v>
      </c>
      <c r="K1002" s="14">
        <v>6.6000000000000003E-2</v>
      </c>
      <c r="L1002" s="14">
        <v>1243253</v>
      </c>
      <c r="M1002" s="14">
        <v>0.41599999999999998</v>
      </c>
    </row>
    <row r="1003" spans="1:13" ht="14.4">
      <c r="A1003" s="18" t="str">
        <f t="shared" si="15"/>
        <v>Tunisia-Africa 2005</v>
      </c>
      <c r="B1003" s="8" t="s">
        <v>269</v>
      </c>
      <c r="C1003" s="8" t="s">
        <v>78</v>
      </c>
      <c r="D1003" s="9" t="s">
        <v>67</v>
      </c>
      <c r="E1003" s="14">
        <v>1.7000000000000001E-2</v>
      </c>
      <c r="F1003" s="14">
        <v>0.02</v>
      </c>
      <c r="G1003" s="14">
        <v>76</v>
      </c>
      <c r="H1003" s="14">
        <v>72</v>
      </c>
      <c r="I1003" s="14">
        <v>0.25800000000000001</v>
      </c>
      <c r="J1003" s="14">
        <v>0.67500000000000004</v>
      </c>
      <c r="K1003" s="14">
        <v>6.7000000000000004E-2</v>
      </c>
      <c r="L1003" s="14">
        <v>10029000</v>
      </c>
      <c r="M1003" s="14">
        <v>0.65100000000000002</v>
      </c>
    </row>
    <row r="1004" spans="1:13" ht="14.4">
      <c r="A1004" s="18" t="str">
        <f t="shared" si="15"/>
        <v>Seychelles-Africa 2005</v>
      </c>
      <c r="B1004" s="8" t="s">
        <v>239</v>
      </c>
      <c r="C1004" s="8" t="s">
        <v>78</v>
      </c>
      <c r="D1004" s="9" t="s">
        <v>67</v>
      </c>
      <c r="E1004" s="14">
        <v>1.9E-2</v>
      </c>
      <c r="F1004" s="14">
        <v>1.2E-2</v>
      </c>
      <c r="G1004" s="14">
        <v>77</v>
      </c>
      <c r="H1004" s="14">
        <v>67</v>
      </c>
      <c r="I1004" s="14">
        <v>0.24299999999999999</v>
      </c>
      <c r="J1004" s="14">
        <v>0.68100000000000005</v>
      </c>
      <c r="K1004" s="14">
        <v>7.4999999999999997E-2</v>
      </c>
      <c r="L1004" s="14">
        <v>82900</v>
      </c>
      <c r="M1004" s="14">
        <v>0.51100000000000001</v>
      </c>
    </row>
    <row r="1005" spans="1:13" ht="14.4">
      <c r="A1005" s="18" t="str">
        <f t="shared" si="15"/>
        <v>Morocco-Africa 2005</v>
      </c>
      <c r="B1005" s="8" t="s">
        <v>205</v>
      </c>
      <c r="C1005" s="8" t="s">
        <v>78</v>
      </c>
      <c r="D1005" s="9" t="s">
        <v>67</v>
      </c>
      <c r="E1005" s="14">
        <v>0.02</v>
      </c>
      <c r="F1005" s="14">
        <v>3.5000000000000003E-2</v>
      </c>
      <c r="G1005" s="14">
        <v>71</v>
      </c>
      <c r="H1005" s="14">
        <v>67</v>
      </c>
      <c r="I1005" s="14">
        <v>0.308</v>
      </c>
      <c r="J1005" s="14">
        <v>0.64200000000000002</v>
      </c>
      <c r="K1005" s="14">
        <v>0.05</v>
      </c>
      <c r="L1005" s="14">
        <v>30125445</v>
      </c>
      <c r="M1005" s="14">
        <v>0.55100000000000005</v>
      </c>
    </row>
    <row r="1006" spans="1:13" ht="14.4">
      <c r="A1006" s="18" t="str">
        <f t="shared" si="15"/>
        <v>Algeria-Africa 2005</v>
      </c>
      <c r="B1006" s="8" t="s">
        <v>77</v>
      </c>
      <c r="C1006" s="8" t="s">
        <v>78</v>
      </c>
      <c r="D1006" s="9" t="s">
        <v>67</v>
      </c>
      <c r="E1006" s="14">
        <v>2.1000000000000001E-2</v>
      </c>
      <c r="F1006" s="14">
        <v>2.9000000000000001E-2</v>
      </c>
      <c r="G1006" s="14">
        <v>71</v>
      </c>
      <c r="H1006" s="14">
        <v>68</v>
      </c>
      <c r="I1006" s="14">
        <v>0.28899999999999998</v>
      </c>
      <c r="J1006" s="14">
        <v>0.66700000000000004</v>
      </c>
      <c r="K1006" s="14">
        <v>4.3999999999999997E-2</v>
      </c>
      <c r="L1006" s="14">
        <v>33960903</v>
      </c>
      <c r="M1006" s="14">
        <v>0.63800000000000001</v>
      </c>
    </row>
    <row r="1007" spans="1:13" ht="14.4">
      <c r="A1007" s="18" t="str">
        <f t="shared" si="15"/>
        <v>South Africa-Africa 2005</v>
      </c>
      <c r="B1007" s="8" t="s">
        <v>247</v>
      </c>
      <c r="C1007" s="8" t="s">
        <v>78</v>
      </c>
      <c r="D1007" s="9" t="s">
        <v>67</v>
      </c>
      <c r="E1007" s="14">
        <v>2.3E-2</v>
      </c>
      <c r="F1007" s="14">
        <v>5.0999999999999997E-2</v>
      </c>
      <c r="G1007" s="14">
        <v>53</v>
      </c>
      <c r="H1007" s="14">
        <v>50</v>
      </c>
      <c r="I1007" s="14">
        <v>0.308</v>
      </c>
      <c r="J1007" s="14">
        <v>0.64800000000000002</v>
      </c>
      <c r="K1007" s="14">
        <v>4.3999999999999997E-2</v>
      </c>
      <c r="L1007" s="14">
        <v>47639556</v>
      </c>
      <c r="M1007" s="14">
        <v>0.59499999999999997</v>
      </c>
    </row>
    <row r="1008" spans="1:13" ht="14.4">
      <c r="A1008" s="18" t="str">
        <f t="shared" si="15"/>
        <v>Libya-Africa 2005</v>
      </c>
      <c r="B1008" s="8" t="s">
        <v>185</v>
      </c>
      <c r="C1008" s="8" t="s">
        <v>78</v>
      </c>
      <c r="D1008" s="9" t="s">
        <v>67</v>
      </c>
      <c r="E1008" s="14">
        <v>2.3E-2</v>
      </c>
      <c r="F1008" s="14">
        <v>0.02</v>
      </c>
      <c r="G1008" s="14">
        <v>75</v>
      </c>
      <c r="H1008" s="14">
        <v>72</v>
      </c>
      <c r="I1008" s="14">
        <v>0.30599999999999999</v>
      </c>
      <c r="J1008" s="14">
        <v>0.65100000000000002</v>
      </c>
      <c r="K1008" s="14">
        <v>4.2999999999999997E-2</v>
      </c>
      <c r="L1008" s="14">
        <v>5594450</v>
      </c>
      <c r="M1008" s="14">
        <v>0.76900000000000002</v>
      </c>
    </row>
    <row r="1009" spans="1:13" ht="14.4">
      <c r="A1009" s="18" t="str">
        <f t="shared" si="15"/>
        <v>Egypt-Africa 2005</v>
      </c>
      <c r="B1009" s="8" t="s">
        <v>134</v>
      </c>
      <c r="C1009" s="8" t="s">
        <v>78</v>
      </c>
      <c r="D1009" s="9" t="s">
        <v>67</v>
      </c>
      <c r="E1009" s="14">
        <v>2.4E-2</v>
      </c>
      <c r="F1009" s="14">
        <v>2.5999999999999999E-2</v>
      </c>
      <c r="G1009" s="14">
        <v>72</v>
      </c>
      <c r="H1009" s="14">
        <v>67</v>
      </c>
      <c r="I1009" s="14">
        <v>0.32500000000000001</v>
      </c>
      <c r="J1009" s="14">
        <v>0.62</v>
      </c>
      <c r="K1009" s="14">
        <v>5.5E-2</v>
      </c>
      <c r="L1009" s="14">
        <v>71777678</v>
      </c>
      <c r="M1009" s="14">
        <v>0.43</v>
      </c>
    </row>
    <row r="1010" spans="1:13" ht="14.4">
      <c r="A1010" s="18" t="str">
        <f t="shared" si="15"/>
        <v>Botswana-Africa 2005</v>
      </c>
      <c r="B1010" s="8" t="s">
        <v>104</v>
      </c>
      <c r="C1010" s="8" t="s">
        <v>78</v>
      </c>
      <c r="D1010" s="9" t="s">
        <v>67</v>
      </c>
      <c r="E1010" s="14">
        <v>2.5000000000000001E-2</v>
      </c>
      <c r="F1010" s="14">
        <v>4.2999999999999997E-2</v>
      </c>
      <c r="G1010" s="14">
        <v>47</v>
      </c>
      <c r="H1010" s="14">
        <v>46</v>
      </c>
      <c r="I1010" s="14">
        <v>0.35799999999999998</v>
      </c>
      <c r="J1010" s="14">
        <v>0.61</v>
      </c>
      <c r="K1010" s="14">
        <v>3.2000000000000001E-2</v>
      </c>
      <c r="L1010" s="14">
        <v>1875805</v>
      </c>
      <c r="M1010" s="14">
        <v>0.55100000000000005</v>
      </c>
    </row>
    <row r="1011" spans="1:13" ht="14.4">
      <c r="A1011" s="18" t="str">
        <f t="shared" si="15"/>
        <v>Lesotho-Africa 2005</v>
      </c>
      <c r="B1011" s="8" t="s">
        <v>183</v>
      </c>
      <c r="C1011" s="8" t="s">
        <v>78</v>
      </c>
      <c r="D1011" s="9" t="s">
        <v>67</v>
      </c>
      <c r="E1011" s="14">
        <v>2.9000000000000001E-2</v>
      </c>
      <c r="F1011" s="14">
        <v>8.5000000000000006E-2</v>
      </c>
      <c r="G1011" s="14">
        <v>44</v>
      </c>
      <c r="H1011" s="14">
        <v>44</v>
      </c>
      <c r="I1011" s="14">
        <v>0.39700000000000002</v>
      </c>
      <c r="J1011" s="14">
        <v>0.55700000000000005</v>
      </c>
      <c r="K1011" s="14">
        <v>4.5999999999999999E-2</v>
      </c>
      <c r="L1011" s="14">
        <v>1925844</v>
      </c>
      <c r="M1011" s="14">
        <v>0.222</v>
      </c>
    </row>
    <row r="1012" spans="1:13" ht="14.4">
      <c r="A1012" s="18" t="str">
        <f t="shared" si="15"/>
        <v>Namibia-Africa 2005</v>
      </c>
      <c r="B1012" s="8" t="s">
        <v>208</v>
      </c>
      <c r="C1012" s="8" t="s">
        <v>78</v>
      </c>
      <c r="D1012" s="9" t="s">
        <v>67</v>
      </c>
      <c r="E1012" s="14">
        <v>2.9000000000000001E-2</v>
      </c>
      <c r="F1012" s="14">
        <v>4.5999999999999999E-2</v>
      </c>
      <c r="G1012" s="14">
        <v>58</v>
      </c>
      <c r="H1012" s="14">
        <v>54</v>
      </c>
      <c r="I1012" s="14">
        <v>0.39800000000000002</v>
      </c>
      <c r="J1012" s="14">
        <v>0.56899999999999995</v>
      </c>
      <c r="K1012" s="14">
        <v>3.3000000000000002E-2</v>
      </c>
      <c r="L1012" s="14">
        <v>2027026</v>
      </c>
      <c r="M1012" s="14">
        <v>0.36599999999999999</v>
      </c>
    </row>
    <row r="1013" spans="1:13" ht="14.4">
      <c r="A1013" s="18" t="str">
        <f t="shared" si="15"/>
        <v>Djibouti-Africa 2005</v>
      </c>
      <c r="B1013" s="8" t="s">
        <v>130</v>
      </c>
      <c r="C1013" s="8" t="s">
        <v>78</v>
      </c>
      <c r="D1013" s="9" t="s">
        <v>67</v>
      </c>
      <c r="E1013" s="14">
        <v>2.9000000000000001E-2</v>
      </c>
      <c r="F1013" s="14">
        <v>7.0999999999999994E-2</v>
      </c>
      <c r="G1013" s="14">
        <v>59</v>
      </c>
      <c r="H1013" s="14">
        <v>57</v>
      </c>
      <c r="I1013" s="14">
        <v>0.373</v>
      </c>
      <c r="J1013" s="14">
        <v>0.59399999999999997</v>
      </c>
      <c r="K1013" s="14">
        <v>3.4000000000000002E-2</v>
      </c>
      <c r="L1013" s="14">
        <v>776585</v>
      </c>
      <c r="M1013" s="14">
        <v>0.76800000000000002</v>
      </c>
    </row>
    <row r="1014" spans="1:13" ht="14.4">
      <c r="A1014" s="18" t="str">
        <f t="shared" si="15"/>
        <v>Zimbabwe-Africa 2005</v>
      </c>
      <c r="B1014" s="8" t="s">
        <v>285</v>
      </c>
      <c r="C1014" s="8" t="s">
        <v>78</v>
      </c>
      <c r="D1014" s="9" t="s">
        <v>67</v>
      </c>
      <c r="E1014" s="14">
        <v>3.2000000000000001E-2</v>
      </c>
      <c r="F1014" s="14">
        <v>5.7000000000000002E-2</v>
      </c>
      <c r="G1014" s="14">
        <v>43</v>
      </c>
      <c r="H1014" s="14">
        <v>44</v>
      </c>
      <c r="I1014" s="14">
        <v>0.41499999999999998</v>
      </c>
      <c r="J1014" s="14">
        <v>0.54800000000000004</v>
      </c>
      <c r="K1014" s="14">
        <v>3.6999999999999998E-2</v>
      </c>
      <c r="L1014" s="14">
        <v>12710589</v>
      </c>
      <c r="M1014" s="14">
        <v>0.34100000000000003</v>
      </c>
    </row>
    <row r="1015" spans="1:13" ht="14.4">
      <c r="A1015" s="18" t="str">
        <f t="shared" si="15"/>
        <v>Swaziland-Africa 2005</v>
      </c>
      <c r="B1015" s="8" t="s">
        <v>258</v>
      </c>
      <c r="C1015" s="8" t="s">
        <v>78</v>
      </c>
      <c r="D1015" s="9" t="s">
        <v>67</v>
      </c>
      <c r="E1015" s="14">
        <v>3.2000000000000001E-2</v>
      </c>
      <c r="F1015" s="14">
        <v>8.1000000000000003E-2</v>
      </c>
      <c r="G1015" s="14">
        <v>46</v>
      </c>
      <c r="H1015" s="14">
        <v>46</v>
      </c>
      <c r="I1015" s="14">
        <v>0.41799999999999998</v>
      </c>
      <c r="J1015" s="14">
        <v>0.55000000000000004</v>
      </c>
      <c r="K1015" s="14">
        <v>3.2000000000000001E-2</v>
      </c>
      <c r="L1015" s="14">
        <v>1104642</v>
      </c>
      <c r="M1015" s="14">
        <v>0.22</v>
      </c>
    </row>
    <row r="1016" spans="1:13" ht="14.4">
      <c r="A1016" s="18" t="str">
        <f t="shared" si="15"/>
        <v>Gabon-Africa 2005</v>
      </c>
      <c r="B1016" s="8" t="s">
        <v>145</v>
      </c>
      <c r="C1016" s="8" t="s">
        <v>78</v>
      </c>
      <c r="D1016" s="9" t="s">
        <v>67</v>
      </c>
      <c r="E1016" s="14">
        <v>3.3000000000000002E-2</v>
      </c>
      <c r="F1016" s="14">
        <v>0.05</v>
      </c>
      <c r="G1016" s="14">
        <v>61</v>
      </c>
      <c r="H1016" s="14">
        <v>59</v>
      </c>
      <c r="I1016" s="14">
        <v>0.39500000000000002</v>
      </c>
      <c r="J1016" s="14">
        <v>0.54900000000000004</v>
      </c>
      <c r="K1016" s="14">
        <v>5.6000000000000001E-2</v>
      </c>
      <c r="L1016" s="14">
        <v>1379465</v>
      </c>
      <c r="M1016" s="14">
        <v>0.83399999999999996</v>
      </c>
    </row>
    <row r="1017" spans="1:13" ht="14.4">
      <c r="A1017" s="18" t="str">
        <f t="shared" si="15"/>
        <v>Ghana-Africa 2005</v>
      </c>
      <c r="B1017" s="8" t="s">
        <v>149</v>
      </c>
      <c r="C1017" s="8" t="s">
        <v>78</v>
      </c>
      <c r="D1017" s="9" t="s">
        <v>67</v>
      </c>
      <c r="E1017" s="14">
        <v>3.4000000000000002E-2</v>
      </c>
      <c r="F1017" s="14">
        <v>5.8000000000000003E-2</v>
      </c>
      <c r="G1017" s="14">
        <v>60</v>
      </c>
      <c r="H1017" s="14">
        <v>58</v>
      </c>
      <c r="I1017" s="14">
        <v>0.40200000000000002</v>
      </c>
      <c r="J1017" s="14">
        <v>0.56399999999999995</v>
      </c>
      <c r="K1017" s="14">
        <v>3.4000000000000002E-2</v>
      </c>
      <c r="L1017" s="14">
        <v>21384034</v>
      </c>
      <c r="M1017" s="14">
        <v>0.47299999999999998</v>
      </c>
    </row>
    <row r="1018" spans="1:13" ht="14.4">
      <c r="A1018" s="18" t="str">
        <f t="shared" si="15"/>
        <v>Central African Republic-Africa 2005</v>
      </c>
      <c r="B1018" s="8" t="s">
        <v>114</v>
      </c>
      <c r="C1018" s="8" t="s">
        <v>78</v>
      </c>
      <c r="D1018" s="9" t="s">
        <v>67</v>
      </c>
      <c r="E1018" s="14">
        <v>3.6999999999999998E-2</v>
      </c>
      <c r="F1018" s="14">
        <v>0.111</v>
      </c>
      <c r="G1018" s="14">
        <v>47</v>
      </c>
      <c r="H1018" s="14">
        <v>43</v>
      </c>
      <c r="I1018" s="14">
        <v>0.41899999999999998</v>
      </c>
      <c r="J1018" s="14">
        <v>0.54200000000000004</v>
      </c>
      <c r="K1018" s="14">
        <v>0.04</v>
      </c>
      <c r="L1018" s="14">
        <v>3960897</v>
      </c>
      <c r="M1018" s="14">
        <v>0.38100000000000001</v>
      </c>
    </row>
    <row r="1019" spans="1:13" ht="14.4">
      <c r="A1019" s="18" t="str">
        <f t="shared" si="15"/>
        <v>Cote d'Ivoire-Africa 2005</v>
      </c>
      <c r="B1019" s="8" t="s">
        <v>123</v>
      </c>
      <c r="C1019" s="8" t="s">
        <v>78</v>
      </c>
      <c r="D1019" s="9" t="s">
        <v>67</v>
      </c>
      <c r="E1019" s="14">
        <v>3.6999999999999998E-2</v>
      </c>
      <c r="F1019" s="14">
        <v>8.8999999999999996E-2</v>
      </c>
      <c r="G1019" s="14">
        <v>48</v>
      </c>
      <c r="H1019" s="14">
        <v>46</v>
      </c>
      <c r="I1019" s="14">
        <v>0.42299999999999999</v>
      </c>
      <c r="J1019" s="14">
        <v>0.54700000000000004</v>
      </c>
      <c r="K1019" s="14">
        <v>0.03</v>
      </c>
      <c r="L1019" s="14">
        <v>17393994</v>
      </c>
      <c r="M1019" s="14">
        <v>0.46800000000000003</v>
      </c>
    </row>
    <row r="1020" spans="1:13" ht="14.4">
      <c r="A1020" s="18" t="str">
        <f t="shared" si="15"/>
        <v>Mauritania-Africa 2005</v>
      </c>
      <c r="B1020" s="8" t="s">
        <v>197</v>
      </c>
      <c r="C1020" s="8" t="s">
        <v>78</v>
      </c>
      <c r="D1020" s="9" t="s">
        <v>67</v>
      </c>
      <c r="E1020" s="14">
        <v>3.6999999999999998E-2</v>
      </c>
      <c r="F1020" s="14">
        <v>7.4999999999999997E-2</v>
      </c>
      <c r="G1020" s="14">
        <v>62</v>
      </c>
      <c r="H1020" s="14">
        <v>59</v>
      </c>
      <c r="I1020" s="14">
        <v>0.41599999999999998</v>
      </c>
      <c r="J1020" s="14">
        <v>0.55300000000000005</v>
      </c>
      <c r="K1020" s="14">
        <v>3.1E-2</v>
      </c>
      <c r="L1020" s="14">
        <v>3146164</v>
      </c>
      <c r="M1020" s="14">
        <v>0.53100000000000003</v>
      </c>
    </row>
    <row r="1021" spans="1:13" ht="14.4">
      <c r="A1021" s="18" t="str">
        <f t="shared" si="15"/>
        <v>Equatorial Guinea-Africa 2005</v>
      </c>
      <c r="B1021" s="8" t="s">
        <v>136</v>
      </c>
      <c r="C1021" s="8" t="s">
        <v>78</v>
      </c>
      <c r="D1021" s="9" t="s">
        <v>67</v>
      </c>
      <c r="E1021" s="14">
        <v>3.7999999999999999E-2</v>
      </c>
      <c r="F1021" s="14">
        <v>8.6999999999999994E-2</v>
      </c>
      <c r="G1021" s="14">
        <v>50</v>
      </c>
      <c r="H1021" s="14">
        <v>48</v>
      </c>
      <c r="I1021" s="14">
        <v>0.40600000000000003</v>
      </c>
      <c r="J1021" s="14">
        <v>0.56100000000000005</v>
      </c>
      <c r="K1021" s="14">
        <v>3.2000000000000001E-2</v>
      </c>
      <c r="L1021" s="14">
        <v>603648</v>
      </c>
      <c r="M1021" s="14">
        <v>0.38900000000000001</v>
      </c>
    </row>
    <row r="1022" spans="1:13" ht="14.4">
      <c r="A1022" s="18" t="str">
        <f t="shared" si="15"/>
        <v>Togo-Africa 2005</v>
      </c>
      <c r="B1022" s="8" t="s">
        <v>266</v>
      </c>
      <c r="C1022" s="8" t="s">
        <v>78</v>
      </c>
      <c r="D1022" s="9" t="s">
        <v>67</v>
      </c>
      <c r="E1022" s="14">
        <v>3.7999999999999999E-2</v>
      </c>
      <c r="F1022" s="14">
        <v>6.8000000000000005E-2</v>
      </c>
      <c r="G1022" s="14">
        <v>55</v>
      </c>
      <c r="H1022" s="14">
        <v>53</v>
      </c>
      <c r="I1022" s="14">
        <v>0.42799999999999999</v>
      </c>
      <c r="J1022" s="14">
        <v>0.54400000000000004</v>
      </c>
      <c r="K1022" s="14">
        <v>2.8000000000000001E-2</v>
      </c>
      <c r="L1022" s="14">
        <v>5540214</v>
      </c>
      <c r="M1022" s="14">
        <v>0.35199999999999998</v>
      </c>
    </row>
    <row r="1023" spans="1:13" ht="14.4">
      <c r="A1023" s="18" t="str">
        <f t="shared" si="15"/>
        <v>Rwanda-Africa 2005</v>
      </c>
      <c r="B1023" s="8" t="s">
        <v>232</v>
      </c>
      <c r="C1023" s="8" t="s">
        <v>78</v>
      </c>
      <c r="D1023" s="9" t="s">
        <v>67</v>
      </c>
      <c r="E1023" s="14">
        <v>3.7999999999999999E-2</v>
      </c>
      <c r="F1023" s="14">
        <v>6.7000000000000004E-2</v>
      </c>
      <c r="G1023" s="14">
        <v>56</v>
      </c>
      <c r="H1023" s="14">
        <v>54</v>
      </c>
      <c r="I1023" s="14">
        <v>0.442</v>
      </c>
      <c r="J1023" s="14">
        <v>0.53200000000000003</v>
      </c>
      <c r="K1023" s="14">
        <v>2.5000000000000001E-2</v>
      </c>
      <c r="L1023" s="14">
        <v>9429457</v>
      </c>
      <c r="M1023" s="14">
        <v>0.193</v>
      </c>
    </row>
    <row r="1024" spans="1:13" ht="14.4">
      <c r="A1024" s="18" t="str">
        <f t="shared" si="15"/>
        <v>Sudan-Africa 2005</v>
      </c>
      <c r="B1024" s="8" t="s">
        <v>256</v>
      </c>
      <c r="C1024" s="8" t="s">
        <v>78</v>
      </c>
      <c r="D1024" s="9" t="s">
        <v>67</v>
      </c>
      <c r="E1024" s="14">
        <v>3.7999999999999999E-2</v>
      </c>
      <c r="F1024" s="14">
        <v>6.0999999999999999E-2</v>
      </c>
      <c r="G1024" s="14">
        <v>62</v>
      </c>
      <c r="H1024" s="14">
        <v>58</v>
      </c>
      <c r="I1024" s="14">
        <v>0.432</v>
      </c>
      <c r="J1024" s="14">
        <v>0.53800000000000003</v>
      </c>
      <c r="K1024" s="14">
        <v>0.03</v>
      </c>
      <c r="L1024" s="14">
        <v>31585871</v>
      </c>
      <c r="M1024" s="14">
        <v>0.32800000000000001</v>
      </c>
    </row>
    <row r="1025" spans="1:13" ht="14.4">
      <c r="A1025" s="18" t="str">
        <f t="shared" si="15"/>
        <v>Madagascar-Africa 2005</v>
      </c>
      <c r="B1025" s="8" t="s">
        <v>190</v>
      </c>
      <c r="C1025" s="8" t="s">
        <v>78</v>
      </c>
      <c r="D1025" s="9" t="s">
        <v>67</v>
      </c>
      <c r="E1025" s="14">
        <v>3.7999999999999999E-2</v>
      </c>
      <c r="F1025" s="14">
        <v>5.5E-2</v>
      </c>
      <c r="G1025" s="14">
        <v>63</v>
      </c>
      <c r="H1025" s="14">
        <v>60</v>
      </c>
      <c r="I1025" s="14">
        <v>0.44800000000000001</v>
      </c>
      <c r="J1025" s="14">
        <v>0.52300000000000002</v>
      </c>
      <c r="K1025" s="14">
        <v>2.9000000000000001E-2</v>
      </c>
      <c r="L1025" s="14">
        <v>18290394</v>
      </c>
      <c r="M1025" s="14">
        <v>0.28799999999999998</v>
      </c>
    </row>
    <row r="1026" spans="1:13" ht="14.4">
      <c r="A1026" s="18" t="str">
        <f t="shared" si="15"/>
        <v>Sao Tome and Principe-Africa 2005</v>
      </c>
      <c r="B1026" s="8" t="s">
        <v>235</v>
      </c>
      <c r="C1026" s="8" t="s">
        <v>78</v>
      </c>
      <c r="D1026" s="9" t="s">
        <v>67</v>
      </c>
      <c r="E1026" s="14">
        <v>3.7999999999999999E-2</v>
      </c>
      <c r="F1026" s="14">
        <v>4.8000000000000001E-2</v>
      </c>
      <c r="G1026" s="14">
        <v>66</v>
      </c>
      <c r="H1026" s="14">
        <v>63</v>
      </c>
      <c r="I1026" s="14">
        <v>0.42</v>
      </c>
      <c r="J1026" s="14">
        <v>0.54</v>
      </c>
      <c r="K1026" s="14">
        <v>0.04</v>
      </c>
      <c r="L1026" s="14">
        <v>154615</v>
      </c>
      <c r="M1026" s="14">
        <v>0.57999999999999996</v>
      </c>
    </row>
    <row r="1027" spans="1:13" ht="14.4">
      <c r="A1027" s="18" t="str">
        <f t="shared" ref="A1027:A1090" si="16">CONCATENATE(B1027," ",D1027)</f>
        <v>Congo (Brazzaville)-Africa 2005</v>
      </c>
      <c r="B1027" s="8" t="s">
        <v>120</v>
      </c>
      <c r="C1027" s="8" t="s">
        <v>78</v>
      </c>
      <c r="D1027" s="9" t="s">
        <v>67</v>
      </c>
      <c r="E1027" s="14">
        <v>3.9E-2</v>
      </c>
      <c r="F1027" s="14">
        <v>6.2E-2</v>
      </c>
      <c r="G1027" s="14">
        <v>55</v>
      </c>
      <c r="H1027" s="14">
        <v>53</v>
      </c>
      <c r="I1027" s="14">
        <v>0.42199999999999999</v>
      </c>
      <c r="J1027" s="14">
        <v>0.54300000000000004</v>
      </c>
      <c r="K1027" s="14">
        <v>3.5000000000000003E-2</v>
      </c>
      <c r="L1027" s="14">
        <v>3542867</v>
      </c>
      <c r="M1027" s="14">
        <v>0.61</v>
      </c>
    </row>
    <row r="1028" spans="1:13" ht="14.4">
      <c r="A1028" s="18" t="str">
        <f t="shared" si="16"/>
        <v>Kenya-Africa 2005</v>
      </c>
      <c r="B1028" s="8" t="s">
        <v>175</v>
      </c>
      <c r="C1028" s="8" t="s">
        <v>78</v>
      </c>
      <c r="D1028" s="9" t="s">
        <v>67</v>
      </c>
      <c r="E1028" s="14">
        <v>3.9E-2</v>
      </c>
      <c r="F1028" s="14">
        <v>6.0999999999999999E-2</v>
      </c>
      <c r="G1028" s="14">
        <v>56</v>
      </c>
      <c r="H1028" s="14">
        <v>54</v>
      </c>
      <c r="I1028" s="14">
        <v>0.42799999999999999</v>
      </c>
      <c r="J1028" s="14">
        <v>0.54500000000000004</v>
      </c>
      <c r="K1028" s="14">
        <v>2.7E-2</v>
      </c>
      <c r="L1028" s="14">
        <v>35785718</v>
      </c>
      <c r="M1028" s="14">
        <v>0.217</v>
      </c>
    </row>
    <row r="1029" spans="1:13" ht="14.4">
      <c r="A1029" s="18" t="str">
        <f t="shared" si="16"/>
        <v>Ethiopia-Africa 2005</v>
      </c>
      <c r="B1029" s="8" t="s">
        <v>139</v>
      </c>
      <c r="C1029" s="8" t="s">
        <v>78</v>
      </c>
      <c r="D1029" s="9" t="s">
        <v>67</v>
      </c>
      <c r="E1029" s="14">
        <v>3.9E-2</v>
      </c>
      <c r="F1029" s="14">
        <v>7.0000000000000007E-2</v>
      </c>
      <c r="G1029" s="14">
        <v>58</v>
      </c>
      <c r="H1029" s="14">
        <v>56</v>
      </c>
      <c r="I1029" s="14">
        <v>0.46200000000000002</v>
      </c>
      <c r="J1029" s="14">
        <v>0.50700000000000001</v>
      </c>
      <c r="K1029" s="14">
        <v>3.1E-2</v>
      </c>
      <c r="L1029" s="14">
        <v>76167240</v>
      </c>
      <c r="M1029" s="14">
        <v>0.157</v>
      </c>
    </row>
    <row r="1030" spans="1:13" ht="14.4">
      <c r="A1030" s="18" t="str">
        <f t="shared" si="16"/>
        <v>Comoros-Africa 2005</v>
      </c>
      <c r="B1030" s="8" t="s">
        <v>119</v>
      </c>
      <c r="C1030" s="8" t="s">
        <v>78</v>
      </c>
      <c r="D1030" s="9" t="s">
        <v>67</v>
      </c>
      <c r="E1030" s="14">
        <v>3.9E-2</v>
      </c>
      <c r="F1030" s="14">
        <v>7.0000000000000007E-2</v>
      </c>
      <c r="G1030" s="14">
        <v>60</v>
      </c>
      <c r="H1030" s="14">
        <v>58</v>
      </c>
      <c r="I1030" s="14">
        <v>0.41499999999999998</v>
      </c>
      <c r="J1030" s="14">
        <v>0.55500000000000005</v>
      </c>
      <c r="K1030" s="14">
        <v>0.03</v>
      </c>
      <c r="L1030" s="14">
        <v>600733</v>
      </c>
      <c r="M1030" s="14">
        <v>0.27900000000000003</v>
      </c>
    </row>
    <row r="1031" spans="1:13" ht="14.4">
      <c r="A1031" s="18" t="str">
        <f t="shared" si="16"/>
        <v>Senegal-Africa 2005</v>
      </c>
      <c r="B1031" s="8" t="s">
        <v>237</v>
      </c>
      <c r="C1031" s="8" t="s">
        <v>78</v>
      </c>
      <c r="D1031" s="9" t="s">
        <v>67</v>
      </c>
      <c r="E1031" s="14">
        <v>3.9E-2</v>
      </c>
      <c r="F1031" s="14">
        <v>5.7000000000000002E-2</v>
      </c>
      <c r="G1031" s="14">
        <v>62</v>
      </c>
      <c r="H1031" s="14">
        <v>59</v>
      </c>
      <c r="I1031" s="14">
        <v>0.441</v>
      </c>
      <c r="J1031" s="14">
        <v>0.52700000000000002</v>
      </c>
      <c r="K1031" s="14">
        <v>3.2000000000000001E-2</v>
      </c>
      <c r="L1031" s="14">
        <v>11270826</v>
      </c>
      <c r="M1031" s="14">
        <v>0.41099999999999998</v>
      </c>
    </row>
    <row r="1032" spans="1:13" ht="14.4">
      <c r="A1032" s="18" t="str">
        <f t="shared" si="16"/>
        <v>South Sudan-Africa 2005</v>
      </c>
      <c r="B1032" s="8" t="s">
        <v>249</v>
      </c>
      <c r="C1032" s="8" t="s">
        <v>78</v>
      </c>
      <c r="D1032" s="9" t="s">
        <v>67</v>
      </c>
      <c r="E1032" s="14">
        <v>0.04</v>
      </c>
      <c r="F1032" s="14">
        <v>8.6999999999999994E-2</v>
      </c>
      <c r="G1032" s="14">
        <v>52</v>
      </c>
      <c r="H1032" s="14">
        <v>50</v>
      </c>
      <c r="I1032" s="14">
        <v>0.44</v>
      </c>
      <c r="J1032" s="14">
        <v>0.52700000000000002</v>
      </c>
      <c r="K1032" s="14">
        <v>3.2000000000000001E-2</v>
      </c>
      <c r="L1032" s="14">
        <v>8039351</v>
      </c>
      <c r="M1032" s="14">
        <v>0.17199999999999999</v>
      </c>
    </row>
    <row r="1033" spans="1:13" ht="14.4">
      <c r="A1033" s="18" t="str">
        <f t="shared" si="16"/>
        <v>Cameroon-Africa 2005</v>
      </c>
      <c r="B1033" s="8" t="s">
        <v>111</v>
      </c>
      <c r="C1033" s="8" t="s">
        <v>78</v>
      </c>
      <c r="D1033" s="9" t="s">
        <v>67</v>
      </c>
      <c r="E1033" s="14">
        <v>0.04</v>
      </c>
      <c r="F1033" s="14">
        <v>7.8E-2</v>
      </c>
      <c r="G1033" s="14">
        <v>53</v>
      </c>
      <c r="H1033" s="14">
        <v>51</v>
      </c>
      <c r="I1033" s="14">
        <v>0.443</v>
      </c>
      <c r="J1033" s="14">
        <v>0.52400000000000002</v>
      </c>
      <c r="K1033" s="14">
        <v>3.3000000000000002E-2</v>
      </c>
      <c r="L1033" s="14">
        <v>18137734</v>
      </c>
      <c r="M1033" s="14">
        <v>0.48499999999999999</v>
      </c>
    </row>
    <row r="1034" spans="1:13" ht="14.4">
      <c r="A1034" s="18" t="str">
        <f t="shared" si="16"/>
        <v>Guinea-Bissau-Africa 2005</v>
      </c>
      <c r="B1034" s="8" t="s">
        <v>156</v>
      </c>
      <c r="C1034" s="8" t="s">
        <v>78</v>
      </c>
      <c r="D1034" s="9" t="s">
        <v>67</v>
      </c>
      <c r="E1034" s="14">
        <v>0.04</v>
      </c>
      <c r="F1034" s="14">
        <v>9.6000000000000002E-2</v>
      </c>
      <c r="G1034" s="14">
        <v>53</v>
      </c>
      <c r="H1034" s="14">
        <v>51</v>
      </c>
      <c r="I1034" s="14">
        <v>0.42899999999999999</v>
      </c>
      <c r="J1034" s="14">
        <v>0.54200000000000004</v>
      </c>
      <c r="K1034" s="14">
        <v>2.9000000000000001E-2</v>
      </c>
      <c r="L1034" s="14">
        <v>1421515</v>
      </c>
      <c r="M1034" s="14">
        <v>0.40899999999999997</v>
      </c>
    </row>
    <row r="1035" spans="1:13" ht="14.4">
      <c r="A1035" s="18" t="str">
        <f t="shared" si="16"/>
        <v>Guinea-Africa 2005</v>
      </c>
      <c r="B1035" s="8" t="s">
        <v>155</v>
      </c>
      <c r="C1035" s="8" t="s">
        <v>78</v>
      </c>
      <c r="D1035" s="9" t="s">
        <v>67</v>
      </c>
      <c r="E1035" s="14">
        <v>0.04</v>
      </c>
      <c r="F1035" s="14">
        <v>8.5000000000000006E-2</v>
      </c>
      <c r="G1035" s="14">
        <v>53</v>
      </c>
      <c r="H1035" s="14">
        <v>52</v>
      </c>
      <c r="I1035" s="14">
        <v>0.436</v>
      </c>
      <c r="J1035" s="14">
        <v>0.53100000000000003</v>
      </c>
      <c r="K1035" s="14">
        <v>3.2000000000000001E-2</v>
      </c>
      <c r="L1035" s="14">
        <v>9576331</v>
      </c>
      <c r="M1035" s="14">
        <v>0.32800000000000001</v>
      </c>
    </row>
    <row r="1036" spans="1:13" ht="14.4">
      <c r="A1036" s="18" t="str">
        <f t="shared" si="16"/>
        <v>Liberia-Africa 2005</v>
      </c>
      <c r="B1036" s="8" t="s">
        <v>184</v>
      </c>
      <c r="C1036" s="8" t="s">
        <v>78</v>
      </c>
      <c r="D1036" s="9" t="s">
        <v>67</v>
      </c>
      <c r="E1036" s="14">
        <v>0.04</v>
      </c>
      <c r="F1036" s="14">
        <v>8.3000000000000004E-2</v>
      </c>
      <c r="G1036" s="14">
        <v>56</v>
      </c>
      <c r="H1036" s="14">
        <v>54</v>
      </c>
      <c r="I1036" s="14">
        <v>0.433</v>
      </c>
      <c r="J1036" s="14">
        <v>0.53700000000000003</v>
      </c>
      <c r="K1036" s="14">
        <v>0.03</v>
      </c>
      <c r="L1036" s="14">
        <v>3269786</v>
      </c>
      <c r="M1036" s="14">
        <v>0.46100000000000002</v>
      </c>
    </row>
    <row r="1037" spans="1:13" ht="14.4">
      <c r="A1037" s="18" t="str">
        <f t="shared" si="16"/>
        <v>Benin-Africa 2005</v>
      </c>
      <c r="B1037" s="8" t="s">
        <v>99</v>
      </c>
      <c r="C1037" s="8" t="s">
        <v>78</v>
      </c>
      <c r="D1037" s="9" t="s">
        <v>67</v>
      </c>
      <c r="E1037" s="14">
        <v>0.04</v>
      </c>
      <c r="F1037" s="14">
        <v>7.4999999999999997E-2</v>
      </c>
      <c r="G1037" s="14">
        <v>59</v>
      </c>
      <c r="H1037" s="14">
        <v>56</v>
      </c>
      <c r="I1037" s="14">
        <v>0.44500000000000001</v>
      </c>
      <c r="J1037" s="14">
        <v>0.52700000000000002</v>
      </c>
      <c r="K1037" s="14">
        <v>2.8000000000000001E-2</v>
      </c>
      <c r="L1037" s="14">
        <v>8182362</v>
      </c>
      <c r="M1037" s="14">
        <v>0.4</v>
      </c>
    </row>
    <row r="1038" spans="1:13" ht="14.4">
      <c r="A1038" s="18" t="str">
        <f t="shared" si="16"/>
        <v>Eritrea-Africa 2005</v>
      </c>
      <c r="B1038" s="8" t="s">
        <v>137</v>
      </c>
      <c r="C1038" s="8" t="s">
        <v>78</v>
      </c>
      <c r="D1038" s="9" t="s">
        <v>67</v>
      </c>
      <c r="E1038" s="14">
        <v>0.04</v>
      </c>
      <c r="F1038" s="14">
        <v>4.7E-2</v>
      </c>
      <c r="G1038" s="14">
        <v>61</v>
      </c>
      <c r="H1038" s="14">
        <v>56</v>
      </c>
      <c r="I1038" s="14">
        <v>0.435</v>
      </c>
      <c r="J1038" s="14">
        <v>0.54500000000000004</v>
      </c>
      <c r="K1038" s="14">
        <v>0.02</v>
      </c>
      <c r="L1038" s="14">
        <v>4854066</v>
      </c>
      <c r="M1038" s="14">
        <v>0.189</v>
      </c>
    </row>
    <row r="1039" spans="1:13" ht="14.4">
      <c r="A1039" s="18" t="str">
        <f t="shared" si="16"/>
        <v>Sierra Leone-Africa 2005</v>
      </c>
      <c r="B1039" s="8" t="s">
        <v>240</v>
      </c>
      <c r="C1039" s="8" t="s">
        <v>78</v>
      </c>
      <c r="D1039" s="9" t="s">
        <v>67</v>
      </c>
      <c r="E1039" s="14">
        <v>4.2000000000000003E-2</v>
      </c>
      <c r="F1039" s="14">
        <v>0.128</v>
      </c>
      <c r="G1039" s="14">
        <v>42</v>
      </c>
      <c r="H1039" s="14">
        <v>42</v>
      </c>
      <c r="I1039" s="14">
        <v>0.42699999999999999</v>
      </c>
      <c r="J1039" s="14">
        <v>0.54900000000000004</v>
      </c>
      <c r="K1039" s="14">
        <v>2.4E-2</v>
      </c>
      <c r="L1039" s="14">
        <v>5119895</v>
      </c>
      <c r="M1039" s="14">
        <v>0.36799999999999999</v>
      </c>
    </row>
    <row r="1040" spans="1:13" ht="14.4">
      <c r="A1040" s="18" t="str">
        <f t="shared" si="16"/>
        <v>Nigeria-Africa 2005</v>
      </c>
      <c r="B1040" s="8" t="s">
        <v>215</v>
      </c>
      <c r="C1040" s="8" t="s">
        <v>78</v>
      </c>
      <c r="D1040" s="9" t="s">
        <v>67</v>
      </c>
      <c r="E1040" s="14">
        <v>4.2000000000000003E-2</v>
      </c>
      <c r="F1040" s="14">
        <v>9.7000000000000003E-2</v>
      </c>
      <c r="G1040" s="14">
        <v>49</v>
      </c>
      <c r="H1040" s="14">
        <v>48</v>
      </c>
      <c r="I1040" s="14">
        <v>0.436</v>
      </c>
      <c r="J1040" s="14">
        <v>0.53700000000000003</v>
      </c>
      <c r="K1040" s="14">
        <v>2.7E-2</v>
      </c>
      <c r="L1040" s="14">
        <v>139585891</v>
      </c>
      <c r="M1040" s="14">
        <v>0.39100000000000001</v>
      </c>
    </row>
    <row r="1041" spans="1:13" ht="14.4">
      <c r="A1041" s="18" t="str">
        <f t="shared" si="16"/>
        <v>Malawi-Africa 2005</v>
      </c>
      <c r="B1041" s="8" t="s">
        <v>191</v>
      </c>
      <c r="C1041" s="8" t="s">
        <v>78</v>
      </c>
      <c r="D1041" s="9" t="s">
        <v>67</v>
      </c>
      <c r="E1041" s="14">
        <v>4.2000000000000003E-2</v>
      </c>
      <c r="F1041" s="14">
        <v>7.2999999999999995E-2</v>
      </c>
      <c r="G1041" s="14">
        <v>49</v>
      </c>
      <c r="H1041" s="14">
        <v>49</v>
      </c>
      <c r="I1041" s="14">
        <v>0.46100000000000002</v>
      </c>
      <c r="J1041" s="14">
        <v>0.50800000000000001</v>
      </c>
      <c r="K1041" s="14">
        <v>3.1E-2</v>
      </c>
      <c r="L1041" s="14">
        <v>12924746</v>
      </c>
      <c r="M1041" s="14">
        <v>0.151</v>
      </c>
    </row>
    <row r="1042" spans="1:13" ht="14.4">
      <c r="A1042" s="18" t="str">
        <f t="shared" si="16"/>
        <v>Tanzania-Africa 2005</v>
      </c>
      <c r="B1042" s="8" t="s">
        <v>263</v>
      </c>
      <c r="C1042" s="8" t="s">
        <v>78</v>
      </c>
      <c r="D1042" s="9" t="s">
        <v>67</v>
      </c>
      <c r="E1042" s="14">
        <v>4.2000000000000003E-2</v>
      </c>
      <c r="F1042" s="14">
        <v>5.7000000000000002E-2</v>
      </c>
      <c r="G1042" s="14">
        <v>54</v>
      </c>
      <c r="H1042" s="14">
        <v>53</v>
      </c>
      <c r="I1042" s="14">
        <v>0.44600000000000001</v>
      </c>
      <c r="J1042" s="14">
        <v>0.52400000000000002</v>
      </c>
      <c r="K1042" s="14">
        <v>0.03</v>
      </c>
      <c r="L1042" s="14">
        <v>38824384</v>
      </c>
      <c r="M1042" s="14">
        <v>0.248</v>
      </c>
    </row>
    <row r="1043" spans="1:13" ht="14.4">
      <c r="A1043" s="18" t="str">
        <f t="shared" si="16"/>
        <v>Zambia-Africa 2005</v>
      </c>
      <c r="B1043" s="8" t="s">
        <v>284</v>
      </c>
      <c r="C1043" s="8" t="s">
        <v>78</v>
      </c>
      <c r="D1043" s="9" t="s">
        <v>67</v>
      </c>
      <c r="E1043" s="14">
        <v>4.3999999999999997E-2</v>
      </c>
      <c r="F1043" s="14">
        <v>7.5999999999999998E-2</v>
      </c>
      <c r="G1043" s="14">
        <v>48</v>
      </c>
      <c r="H1043" s="14">
        <v>47</v>
      </c>
      <c r="I1043" s="14">
        <v>0.46700000000000003</v>
      </c>
      <c r="J1043" s="14">
        <v>0.50600000000000001</v>
      </c>
      <c r="K1043" s="14">
        <v>2.7E-2</v>
      </c>
      <c r="L1043" s="14">
        <v>11470022</v>
      </c>
      <c r="M1043" s="14">
        <v>0.36599999999999999</v>
      </c>
    </row>
    <row r="1044" spans="1:13" ht="14.4">
      <c r="A1044" s="18" t="str">
        <f t="shared" si="16"/>
        <v>Mozambique-Africa 2005</v>
      </c>
      <c r="B1044" s="8" t="s">
        <v>206</v>
      </c>
      <c r="C1044" s="8" t="s">
        <v>78</v>
      </c>
      <c r="D1044" s="9" t="s">
        <v>67</v>
      </c>
      <c r="E1044" s="14">
        <v>4.3999999999999997E-2</v>
      </c>
      <c r="F1044" s="14">
        <v>9.0999999999999998E-2</v>
      </c>
      <c r="G1044" s="14">
        <v>49</v>
      </c>
      <c r="H1044" s="14">
        <v>47</v>
      </c>
      <c r="I1044" s="14">
        <v>0.44800000000000001</v>
      </c>
      <c r="J1044" s="14">
        <v>0.52</v>
      </c>
      <c r="K1044" s="14">
        <v>3.2000000000000001E-2</v>
      </c>
      <c r="L1044" s="14">
        <v>21010376</v>
      </c>
      <c r="M1044" s="14">
        <v>0.3</v>
      </c>
    </row>
    <row r="1045" spans="1:13" ht="14.4">
      <c r="A1045" s="18" t="str">
        <f t="shared" si="16"/>
        <v>Burundi-Africa 2005</v>
      </c>
      <c r="B1045" s="8" t="s">
        <v>109</v>
      </c>
      <c r="C1045" s="8" t="s">
        <v>78</v>
      </c>
      <c r="D1045" s="9" t="s">
        <v>67</v>
      </c>
      <c r="E1045" s="14">
        <v>4.3999999999999997E-2</v>
      </c>
      <c r="F1045" s="14">
        <v>7.4999999999999997E-2</v>
      </c>
      <c r="G1045" s="14">
        <v>51</v>
      </c>
      <c r="H1045" s="14">
        <v>49</v>
      </c>
      <c r="I1045" s="14">
        <v>0.45400000000000001</v>
      </c>
      <c r="J1045" s="14">
        <v>0.51900000000000002</v>
      </c>
      <c r="K1045" s="14">
        <v>2.7E-2</v>
      </c>
      <c r="L1045" s="14">
        <v>7770392</v>
      </c>
      <c r="M1045" s="14">
        <v>9.4E-2</v>
      </c>
    </row>
    <row r="1046" spans="1:13" ht="14.4">
      <c r="A1046" s="18" t="str">
        <f t="shared" si="16"/>
        <v>Gambia, The-Africa 2005</v>
      </c>
      <c r="B1046" s="8" t="s">
        <v>146</v>
      </c>
      <c r="C1046" s="8" t="s">
        <v>78</v>
      </c>
      <c r="D1046" s="9" t="s">
        <v>67</v>
      </c>
      <c r="E1046" s="14">
        <v>4.3999999999999997E-2</v>
      </c>
      <c r="F1046" s="14">
        <v>5.7000000000000002E-2</v>
      </c>
      <c r="G1046" s="14">
        <v>58</v>
      </c>
      <c r="H1046" s="14">
        <v>56</v>
      </c>
      <c r="I1046" s="14">
        <v>0.46</v>
      </c>
      <c r="J1046" s="14">
        <v>0.51500000000000001</v>
      </c>
      <c r="K1046" s="14">
        <v>2.5000000000000001E-2</v>
      </c>
      <c r="L1046" s="14">
        <v>1436549</v>
      </c>
      <c r="M1046" s="14">
        <v>0.52300000000000002</v>
      </c>
    </row>
    <row r="1047" spans="1:13" ht="14.4">
      <c r="A1047" s="18" t="str">
        <f t="shared" si="16"/>
        <v>Burkina Faso-Africa 2005</v>
      </c>
      <c r="B1047" s="8" t="s">
        <v>108</v>
      </c>
      <c r="C1047" s="8" t="s">
        <v>78</v>
      </c>
      <c r="D1047" s="9" t="s">
        <v>67</v>
      </c>
      <c r="E1047" s="14">
        <v>4.4999999999999998E-2</v>
      </c>
      <c r="F1047" s="14">
        <v>8.5999999999999993E-2</v>
      </c>
      <c r="G1047" s="14">
        <v>53</v>
      </c>
      <c r="H1047" s="14">
        <v>52</v>
      </c>
      <c r="I1047" s="14">
        <v>0.46500000000000002</v>
      </c>
      <c r="J1047" s="14">
        <v>0.50900000000000001</v>
      </c>
      <c r="K1047" s="14">
        <v>2.5999999999999999E-2</v>
      </c>
      <c r="L1047" s="14">
        <v>13421929</v>
      </c>
      <c r="M1047" s="14">
        <v>0.215</v>
      </c>
    </row>
    <row r="1048" spans="1:13" ht="14.4">
      <c r="A1048" s="18" t="str">
        <f t="shared" si="16"/>
        <v>Congo (Kinshasa)-Africa 2005</v>
      </c>
      <c r="B1048" s="8" t="s">
        <v>121</v>
      </c>
      <c r="C1048" s="8" t="s">
        <v>78</v>
      </c>
      <c r="D1048" s="9" t="s">
        <v>67</v>
      </c>
      <c r="E1048" s="14">
        <v>4.5999999999999999E-2</v>
      </c>
      <c r="F1048" s="14">
        <v>0.105</v>
      </c>
      <c r="G1048" s="14">
        <v>49</v>
      </c>
      <c r="H1048" s="14">
        <v>46</v>
      </c>
      <c r="I1048" s="14">
        <v>0.46200000000000002</v>
      </c>
      <c r="J1048" s="14">
        <v>0.51</v>
      </c>
      <c r="K1048" s="14">
        <v>2.8000000000000001E-2</v>
      </c>
      <c r="L1048" s="14">
        <v>54028003</v>
      </c>
      <c r="M1048" s="14">
        <v>0.375</v>
      </c>
    </row>
    <row r="1049" spans="1:13" ht="14.4">
      <c r="A1049" s="18" t="str">
        <f t="shared" si="16"/>
        <v>Somalia-Africa 2005</v>
      </c>
      <c r="B1049" s="8" t="s">
        <v>246</v>
      </c>
      <c r="C1049" s="8" t="s">
        <v>78</v>
      </c>
      <c r="D1049" s="9" t="s">
        <v>67</v>
      </c>
      <c r="E1049" s="14">
        <v>4.7E-2</v>
      </c>
      <c r="F1049" s="14">
        <v>0.105</v>
      </c>
      <c r="G1049" s="14">
        <v>54</v>
      </c>
      <c r="H1049" s="14">
        <v>51</v>
      </c>
      <c r="I1049" s="14">
        <v>0.47699999999999998</v>
      </c>
      <c r="J1049" s="14">
        <v>0.49399999999999999</v>
      </c>
      <c r="K1049" s="14">
        <v>2.9000000000000001E-2</v>
      </c>
      <c r="L1049" s="14">
        <v>8466938</v>
      </c>
      <c r="M1049" s="14">
        <v>0.35199999999999998</v>
      </c>
    </row>
    <row r="1050" spans="1:13" ht="14.4">
      <c r="A1050" s="18" t="str">
        <f t="shared" si="16"/>
        <v>Uganda-Africa 2005</v>
      </c>
      <c r="B1050" s="8" t="s">
        <v>273</v>
      </c>
      <c r="C1050" s="8" t="s">
        <v>78</v>
      </c>
      <c r="D1050" s="9" t="s">
        <v>67</v>
      </c>
      <c r="E1050" s="14">
        <v>4.7E-2</v>
      </c>
      <c r="F1050" s="14">
        <v>6.8000000000000005E-2</v>
      </c>
      <c r="G1050" s="14">
        <v>53</v>
      </c>
      <c r="H1050" s="14">
        <v>52</v>
      </c>
      <c r="I1050" s="14">
        <v>0.49399999999999999</v>
      </c>
      <c r="J1050" s="14">
        <v>0.48099999999999998</v>
      </c>
      <c r="K1050" s="14">
        <v>2.5000000000000001E-2</v>
      </c>
      <c r="L1050" s="14">
        <v>28724869</v>
      </c>
      <c r="M1050" s="14">
        <v>0.13</v>
      </c>
    </row>
    <row r="1051" spans="1:13" ht="14.4">
      <c r="A1051" s="18" t="str">
        <f t="shared" si="16"/>
        <v>Mali-Africa 2005</v>
      </c>
      <c r="B1051" s="8" t="s">
        <v>194</v>
      </c>
      <c r="C1051" s="8" t="s">
        <v>78</v>
      </c>
      <c r="D1051" s="9" t="s">
        <v>67</v>
      </c>
      <c r="E1051" s="14">
        <v>4.8000000000000001E-2</v>
      </c>
      <c r="F1051" s="14">
        <v>9.7000000000000003E-2</v>
      </c>
      <c r="G1051" s="14">
        <v>51</v>
      </c>
      <c r="H1051" s="14">
        <v>52</v>
      </c>
      <c r="I1051" s="14">
        <v>0.46300000000000002</v>
      </c>
      <c r="J1051" s="14">
        <v>0.50600000000000001</v>
      </c>
      <c r="K1051" s="14">
        <v>3.1E-2</v>
      </c>
      <c r="L1051" s="14">
        <v>11941258</v>
      </c>
      <c r="M1051" s="14">
        <v>0.32100000000000001</v>
      </c>
    </row>
    <row r="1052" spans="1:13" ht="14.4">
      <c r="A1052" s="18" t="str">
        <f t="shared" si="16"/>
        <v>Angola-Africa 2005</v>
      </c>
      <c r="B1052" s="8" t="s">
        <v>82</v>
      </c>
      <c r="C1052" s="8" t="s">
        <v>78</v>
      </c>
      <c r="D1052" s="9" t="s">
        <v>67</v>
      </c>
      <c r="E1052" s="14">
        <v>4.9000000000000002E-2</v>
      </c>
      <c r="F1052" s="14">
        <v>0.122</v>
      </c>
      <c r="G1052" s="14">
        <v>50</v>
      </c>
      <c r="H1052" s="14">
        <v>47</v>
      </c>
      <c r="I1052" s="14">
        <v>0.47799999999999998</v>
      </c>
      <c r="J1052" s="14">
        <v>0.498</v>
      </c>
      <c r="K1052" s="14">
        <v>2.5000000000000001E-2</v>
      </c>
      <c r="L1052" s="14">
        <v>16544376</v>
      </c>
      <c r="M1052" s="14">
        <v>0.36199999999999999</v>
      </c>
    </row>
    <row r="1053" spans="1:13" ht="14.4">
      <c r="A1053" s="18" t="str">
        <f t="shared" si="16"/>
        <v>Chad-Africa 2005</v>
      </c>
      <c r="B1053" s="8" t="s">
        <v>115</v>
      </c>
      <c r="C1053" s="8" t="s">
        <v>78</v>
      </c>
      <c r="D1053" s="9" t="s">
        <v>67</v>
      </c>
      <c r="E1053" s="14">
        <v>0.05</v>
      </c>
      <c r="F1053" s="14">
        <v>0.10100000000000001</v>
      </c>
      <c r="G1053" s="14">
        <v>48</v>
      </c>
      <c r="H1053" s="14">
        <v>47</v>
      </c>
      <c r="I1053" s="14">
        <v>0.49199999999999999</v>
      </c>
      <c r="J1053" s="14">
        <v>0.48099999999999998</v>
      </c>
      <c r="K1053" s="14">
        <v>2.7E-2</v>
      </c>
      <c r="L1053" s="14">
        <v>10014413</v>
      </c>
      <c r="M1053" s="14">
        <v>0.218</v>
      </c>
    </row>
    <row r="1054" spans="1:13" ht="14.4">
      <c r="A1054" s="18" t="str">
        <f t="shared" si="16"/>
        <v>Niger-Africa 2005</v>
      </c>
      <c r="B1054" s="8" t="s">
        <v>214</v>
      </c>
      <c r="C1054" s="8" t="s">
        <v>78</v>
      </c>
      <c r="D1054" s="9" t="s">
        <v>67</v>
      </c>
      <c r="E1054" s="14">
        <v>5.0999999999999997E-2</v>
      </c>
      <c r="F1054" s="14">
        <v>8.2000000000000003E-2</v>
      </c>
      <c r="G1054" s="14">
        <v>54</v>
      </c>
      <c r="H1054" s="14">
        <v>54</v>
      </c>
      <c r="I1054" s="14">
        <v>0.49</v>
      </c>
      <c r="J1054" s="14">
        <v>0.48499999999999999</v>
      </c>
      <c r="K1054" s="14">
        <v>2.5000000000000001E-2</v>
      </c>
      <c r="L1054" s="14">
        <v>13183798</v>
      </c>
      <c r="M1054" s="14">
        <v>0.16700000000000001</v>
      </c>
    </row>
    <row r="1055" spans="1:13" ht="14.4">
      <c r="A1055" s="18" t="str">
        <f t="shared" si="16"/>
        <v>Mauritius-Africa 2006</v>
      </c>
      <c r="B1055" s="8" t="s">
        <v>198</v>
      </c>
      <c r="C1055" s="8" t="s">
        <v>78</v>
      </c>
      <c r="D1055" s="9" t="s">
        <v>68</v>
      </c>
      <c r="E1055" s="14">
        <v>1.4E-2</v>
      </c>
      <c r="F1055" s="14">
        <v>1.4E-2</v>
      </c>
      <c r="G1055" s="14">
        <v>76</v>
      </c>
      <c r="H1055" s="14">
        <v>69</v>
      </c>
      <c r="I1055" s="14">
        <v>0.23599999999999999</v>
      </c>
      <c r="J1055" s="14">
        <v>0.69599999999999995</v>
      </c>
      <c r="K1055" s="14">
        <v>6.8000000000000005E-2</v>
      </c>
      <c r="L1055" s="14">
        <v>1252698</v>
      </c>
      <c r="M1055" s="14">
        <v>0.41399999999999998</v>
      </c>
    </row>
    <row r="1056" spans="1:13" ht="14.4">
      <c r="A1056" s="18" t="str">
        <f t="shared" si="16"/>
        <v>Seychelles-Africa 2006</v>
      </c>
      <c r="B1056" s="8" t="s">
        <v>239</v>
      </c>
      <c r="C1056" s="8" t="s">
        <v>78</v>
      </c>
      <c r="D1056" s="9" t="s">
        <v>68</v>
      </c>
      <c r="E1056" s="14">
        <v>1.7000000000000001E-2</v>
      </c>
      <c r="F1056" s="14">
        <v>1.2E-2</v>
      </c>
      <c r="G1056" s="14">
        <v>76</v>
      </c>
      <c r="H1056" s="14">
        <v>69</v>
      </c>
      <c r="I1056" s="14">
        <v>0.23799999999999999</v>
      </c>
      <c r="J1056" s="14">
        <v>0.68799999999999994</v>
      </c>
      <c r="K1056" s="14">
        <v>7.4999999999999997E-2</v>
      </c>
      <c r="L1056" s="14">
        <v>84600</v>
      </c>
      <c r="M1056" s="14">
        <v>0.51300000000000001</v>
      </c>
    </row>
    <row r="1057" spans="1:13" ht="14.4">
      <c r="A1057" s="18" t="str">
        <f t="shared" si="16"/>
        <v>Tunisia-Africa 2006</v>
      </c>
      <c r="B1057" s="8" t="s">
        <v>269</v>
      </c>
      <c r="C1057" s="8" t="s">
        <v>78</v>
      </c>
      <c r="D1057" s="9" t="s">
        <v>68</v>
      </c>
      <c r="E1057" s="14">
        <v>1.7000000000000001E-2</v>
      </c>
      <c r="F1057" s="14">
        <v>1.9E-2</v>
      </c>
      <c r="G1057" s="14">
        <v>76</v>
      </c>
      <c r="H1057" s="14">
        <v>72</v>
      </c>
      <c r="I1057" s="14">
        <v>0.252</v>
      </c>
      <c r="J1057" s="14">
        <v>0.68100000000000005</v>
      </c>
      <c r="K1057" s="14">
        <v>6.8000000000000005E-2</v>
      </c>
      <c r="L1057" s="14">
        <v>10127900</v>
      </c>
      <c r="M1057" s="14">
        <v>0.65300000000000002</v>
      </c>
    </row>
    <row r="1058" spans="1:13" ht="14.4">
      <c r="A1058" s="18" t="str">
        <f t="shared" si="16"/>
        <v>Morocco-Africa 2006</v>
      </c>
      <c r="B1058" s="8" t="s">
        <v>205</v>
      </c>
      <c r="C1058" s="8" t="s">
        <v>78</v>
      </c>
      <c r="D1058" s="9" t="s">
        <v>68</v>
      </c>
      <c r="E1058" s="14">
        <v>0.02</v>
      </c>
      <c r="F1058" s="14">
        <v>3.4000000000000002E-2</v>
      </c>
      <c r="G1058" s="14">
        <v>71</v>
      </c>
      <c r="H1058" s="14">
        <v>68</v>
      </c>
      <c r="I1058" s="14">
        <v>0.30199999999999999</v>
      </c>
      <c r="J1058" s="14">
        <v>0.64800000000000002</v>
      </c>
      <c r="K1058" s="14">
        <v>0.05</v>
      </c>
      <c r="L1058" s="14">
        <v>30395097</v>
      </c>
      <c r="M1058" s="14">
        <v>0.55600000000000005</v>
      </c>
    </row>
    <row r="1059" spans="1:13" ht="14.4">
      <c r="A1059" s="18" t="str">
        <f t="shared" si="16"/>
        <v>Algeria-Africa 2006</v>
      </c>
      <c r="B1059" s="8" t="s">
        <v>77</v>
      </c>
      <c r="C1059" s="8" t="s">
        <v>78</v>
      </c>
      <c r="D1059" s="9" t="s">
        <v>68</v>
      </c>
      <c r="E1059" s="14">
        <v>2.1999999999999999E-2</v>
      </c>
      <c r="F1059" s="14">
        <v>2.8000000000000001E-2</v>
      </c>
      <c r="G1059" s="14">
        <v>72</v>
      </c>
      <c r="H1059" s="14">
        <v>68</v>
      </c>
      <c r="I1059" s="14">
        <v>0.28199999999999997</v>
      </c>
      <c r="J1059" s="14">
        <v>0.67300000000000004</v>
      </c>
      <c r="K1059" s="14">
        <v>4.4999999999999998E-2</v>
      </c>
      <c r="L1059" s="14">
        <v>34507214</v>
      </c>
      <c r="M1059" s="14">
        <v>0.64600000000000002</v>
      </c>
    </row>
    <row r="1060" spans="1:13" ht="14.4">
      <c r="A1060" s="18" t="str">
        <f t="shared" si="16"/>
        <v>South Africa-Africa 2006</v>
      </c>
      <c r="B1060" s="8" t="s">
        <v>247</v>
      </c>
      <c r="C1060" s="8" t="s">
        <v>78</v>
      </c>
      <c r="D1060" s="9" t="s">
        <v>68</v>
      </c>
      <c r="E1060" s="14">
        <v>2.3E-2</v>
      </c>
      <c r="F1060" s="14">
        <v>0.05</v>
      </c>
      <c r="G1060" s="14">
        <v>53</v>
      </c>
      <c r="H1060" s="14">
        <v>50</v>
      </c>
      <c r="I1060" s="14">
        <v>0.30499999999999999</v>
      </c>
      <c r="J1060" s="14">
        <v>0.64900000000000002</v>
      </c>
      <c r="K1060" s="14">
        <v>4.5999999999999999E-2</v>
      </c>
      <c r="L1060" s="14">
        <v>48269753</v>
      </c>
      <c r="M1060" s="14">
        <v>0.60099999999999998</v>
      </c>
    </row>
    <row r="1061" spans="1:13" ht="14.4">
      <c r="A1061" s="18" t="str">
        <f t="shared" si="16"/>
        <v>Libya-Africa 2006</v>
      </c>
      <c r="B1061" s="8" t="s">
        <v>185</v>
      </c>
      <c r="C1061" s="8" t="s">
        <v>78</v>
      </c>
      <c r="D1061" s="9" t="s">
        <v>68</v>
      </c>
      <c r="E1061" s="14">
        <v>2.3E-2</v>
      </c>
      <c r="F1061" s="14">
        <v>1.9E-2</v>
      </c>
      <c r="G1061" s="14">
        <v>76</v>
      </c>
      <c r="H1061" s="14">
        <v>72</v>
      </c>
      <c r="I1061" s="14">
        <v>0.30299999999999999</v>
      </c>
      <c r="J1061" s="14">
        <v>0.65400000000000003</v>
      </c>
      <c r="K1061" s="14">
        <v>4.2999999999999997E-2</v>
      </c>
      <c r="L1061" s="14">
        <v>5686475</v>
      </c>
      <c r="M1061" s="14">
        <v>0.77</v>
      </c>
    </row>
    <row r="1062" spans="1:13" ht="14.4">
      <c r="A1062" s="18" t="str">
        <f t="shared" si="16"/>
        <v>Egypt-Africa 2006</v>
      </c>
      <c r="B1062" s="8" t="s">
        <v>134</v>
      </c>
      <c r="C1062" s="8" t="s">
        <v>78</v>
      </c>
      <c r="D1062" s="9" t="s">
        <v>68</v>
      </c>
      <c r="E1062" s="14">
        <v>2.4E-2</v>
      </c>
      <c r="F1062" s="14">
        <v>2.4E-2</v>
      </c>
      <c r="G1062" s="14">
        <v>72</v>
      </c>
      <c r="H1062" s="14">
        <v>67</v>
      </c>
      <c r="I1062" s="14">
        <v>0.32200000000000001</v>
      </c>
      <c r="J1062" s="14">
        <v>0.624</v>
      </c>
      <c r="K1062" s="14">
        <v>5.5E-2</v>
      </c>
      <c r="L1062" s="14">
        <v>72990754</v>
      </c>
      <c r="M1062" s="14">
        <v>0.43099999999999999</v>
      </c>
    </row>
    <row r="1063" spans="1:13" ht="14.4">
      <c r="A1063" s="18" t="str">
        <f t="shared" si="16"/>
        <v>Botswana-Africa 2006</v>
      </c>
      <c r="B1063" s="8" t="s">
        <v>104</v>
      </c>
      <c r="C1063" s="8" t="s">
        <v>78</v>
      </c>
      <c r="D1063" s="9" t="s">
        <v>68</v>
      </c>
      <c r="E1063" s="14">
        <v>2.5000000000000001E-2</v>
      </c>
      <c r="F1063" s="14">
        <v>4.2999999999999997E-2</v>
      </c>
      <c r="G1063" s="14">
        <v>47</v>
      </c>
      <c r="H1063" s="14">
        <v>46</v>
      </c>
      <c r="I1063" s="14">
        <v>0.35399999999999998</v>
      </c>
      <c r="J1063" s="14">
        <v>0.61299999999999999</v>
      </c>
      <c r="K1063" s="14">
        <v>3.3000000000000002E-2</v>
      </c>
      <c r="L1063" s="14">
        <v>1895944</v>
      </c>
      <c r="M1063" s="14">
        <v>0.55300000000000005</v>
      </c>
    </row>
    <row r="1064" spans="1:13" ht="14.4">
      <c r="A1064" s="18" t="str">
        <f t="shared" si="16"/>
        <v>Lesotho-Africa 2006</v>
      </c>
      <c r="B1064" s="8" t="s">
        <v>183</v>
      </c>
      <c r="C1064" s="8" t="s">
        <v>78</v>
      </c>
      <c r="D1064" s="9" t="s">
        <v>68</v>
      </c>
      <c r="E1064" s="14">
        <v>2.9000000000000001E-2</v>
      </c>
      <c r="F1064" s="14">
        <v>8.4000000000000005E-2</v>
      </c>
      <c r="G1064" s="14">
        <v>44</v>
      </c>
      <c r="H1064" s="14">
        <v>44</v>
      </c>
      <c r="I1064" s="14">
        <v>0.39300000000000002</v>
      </c>
      <c r="J1064" s="14">
        <v>0.56100000000000005</v>
      </c>
      <c r="K1064" s="14">
        <v>4.5999999999999999E-2</v>
      </c>
      <c r="L1064" s="14">
        <v>1940413</v>
      </c>
      <c r="M1064" s="14">
        <v>0.22800000000000001</v>
      </c>
    </row>
    <row r="1065" spans="1:13" ht="14.4">
      <c r="A1065" s="18" t="str">
        <f t="shared" si="16"/>
        <v>Namibia-Africa 2006</v>
      </c>
      <c r="B1065" s="8" t="s">
        <v>208</v>
      </c>
      <c r="C1065" s="8" t="s">
        <v>78</v>
      </c>
      <c r="D1065" s="9" t="s">
        <v>68</v>
      </c>
      <c r="E1065" s="14">
        <v>2.9000000000000001E-2</v>
      </c>
      <c r="F1065" s="14">
        <v>4.3999999999999997E-2</v>
      </c>
      <c r="G1065" s="14">
        <v>60</v>
      </c>
      <c r="H1065" s="14">
        <v>55</v>
      </c>
      <c r="I1065" s="14">
        <v>0.39500000000000002</v>
      </c>
      <c r="J1065" s="14">
        <v>0.57099999999999995</v>
      </c>
      <c r="K1065" s="14">
        <v>3.3000000000000002E-2</v>
      </c>
      <c r="L1065" s="14">
        <v>2052931</v>
      </c>
      <c r="M1065" s="14">
        <v>0.376</v>
      </c>
    </row>
    <row r="1066" spans="1:13" ht="14.4">
      <c r="A1066" s="18" t="str">
        <f t="shared" si="16"/>
        <v>Djibouti-Africa 2006</v>
      </c>
      <c r="B1066" s="8" t="s">
        <v>130</v>
      </c>
      <c r="C1066" s="8" t="s">
        <v>78</v>
      </c>
      <c r="D1066" s="9" t="s">
        <v>68</v>
      </c>
      <c r="E1066" s="14">
        <v>2.9000000000000001E-2</v>
      </c>
      <c r="F1066" s="14">
        <v>6.9000000000000006E-2</v>
      </c>
      <c r="G1066" s="14">
        <v>60</v>
      </c>
      <c r="H1066" s="14">
        <v>57</v>
      </c>
      <c r="I1066" s="14">
        <v>0.36499999999999999</v>
      </c>
      <c r="J1066" s="14">
        <v>0.60099999999999998</v>
      </c>
      <c r="K1066" s="14">
        <v>3.4000000000000002E-2</v>
      </c>
      <c r="L1066" s="14">
        <v>787544</v>
      </c>
      <c r="M1066" s="14">
        <v>0.76800000000000002</v>
      </c>
    </row>
    <row r="1067" spans="1:13" ht="14.4">
      <c r="A1067" s="18" t="str">
        <f t="shared" si="16"/>
        <v>Swaziland-Africa 2006</v>
      </c>
      <c r="B1067" s="8" t="s">
        <v>258</v>
      </c>
      <c r="C1067" s="8" t="s">
        <v>78</v>
      </c>
      <c r="D1067" s="9" t="s">
        <v>68</v>
      </c>
      <c r="E1067" s="14">
        <v>3.1E-2</v>
      </c>
      <c r="F1067" s="14">
        <v>7.5999999999999998E-2</v>
      </c>
      <c r="G1067" s="14">
        <v>46</v>
      </c>
      <c r="H1067" s="14">
        <v>46</v>
      </c>
      <c r="I1067" s="14">
        <v>0.41199999999999998</v>
      </c>
      <c r="J1067" s="14">
        <v>0.55600000000000005</v>
      </c>
      <c r="K1067" s="14">
        <v>3.2000000000000001E-2</v>
      </c>
      <c r="L1067" s="14">
        <v>1118253</v>
      </c>
      <c r="M1067" s="14">
        <v>0.219</v>
      </c>
    </row>
    <row r="1068" spans="1:13" ht="14.4">
      <c r="A1068" s="18" t="str">
        <f t="shared" si="16"/>
        <v>Zimbabwe-Africa 2006</v>
      </c>
      <c r="B1068" s="8" t="s">
        <v>285</v>
      </c>
      <c r="C1068" s="8" t="s">
        <v>78</v>
      </c>
      <c r="D1068" s="9" t="s">
        <v>68</v>
      </c>
      <c r="E1068" s="14">
        <v>3.2000000000000001E-2</v>
      </c>
      <c r="F1068" s="14">
        <v>5.7000000000000002E-2</v>
      </c>
      <c r="G1068" s="14">
        <v>44</v>
      </c>
      <c r="H1068" s="14">
        <v>46</v>
      </c>
      <c r="I1068" s="14">
        <v>0.41499999999999998</v>
      </c>
      <c r="J1068" s="14">
        <v>0.54800000000000004</v>
      </c>
      <c r="K1068" s="14">
        <v>3.7999999999999999E-2</v>
      </c>
      <c r="L1068" s="14">
        <v>12724308</v>
      </c>
      <c r="M1068" s="14">
        <v>0.33900000000000002</v>
      </c>
    </row>
    <row r="1069" spans="1:13" ht="14.4">
      <c r="A1069" s="18" t="str">
        <f t="shared" si="16"/>
        <v>Gabon-Africa 2006</v>
      </c>
      <c r="B1069" s="8" t="s">
        <v>145</v>
      </c>
      <c r="C1069" s="8" t="s">
        <v>78</v>
      </c>
      <c r="D1069" s="9" t="s">
        <v>68</v>
      </c>
      <c r="E1069" s="14">
        <v>3.3000000000000002E-2</v>
      </c>
      <c r="F1069" s="14">
        <v>4.9000000000000002E-2</v>
      </c>
      <c r="G1069" s="14">
        <v>61</v>
      </c>
      <c r="H1069" s="14">
        <v>59</v>
      </c>
      <c r="I1069" s="14">
        <v>0.39300000000000002</v>
      </c>
      <c r="J1069" s="14">
        <v>0.55100000000000005</v>
      </c>
      <c r="K1069" s="14">
        <v>5.6000000000000001E-2</v>
      </c>
      <c r="L1069" s="14">
        <v>1412907</v>
      </c>
      <c r="M1069" s="14">
        <v>0.84</v>
      </c>
    </row>
    <row r="1070" spans="1:13" ht="14.4">
      <c r="A1070" s="18" t="str">
        <f t="shared" si="16"/>
        <v>Ghana-Africa 2006</v>
      </c>
      <c r="B1070" s="8" t="s">
        <v>149</v>
      </c>
      <c r="C1070" s="8" t="s">
        <v>78</v>
      </c>
      <c r="D1070" s="9" t="s">
        <v>68</v>
      </c>
      <c r="E1070" s="14">
        <v>3.4000000000000002E-2</v>
      </c>
      <c r="F1070" s="14">
        <v>5.7000000000000002E-2</v>
      </c>
      <c r="G1070" s="14">
        <v>60</v>
      </c>
      <c r="H1070" s="14">
        <v>58</v>
      </c>
      <c r="I1070" s="14">
        <v>0.39900000000000002</v>
      </c>
      <c r="J1070" s="14">
        <v>0.56599999999999995</v>
      </c>
      <c r="K1070" s="14">
        <v>3.4000000000000002E-2</v>
      </c>
      <c r="L1070" s="14">
        <v>21947779</v>
      </c>
      <c r="M1070" s="14">
        <v>0.48</v>
      </c>
    </row>
    <row r="1071" spans="1:13" ht="14.4">
      <c r="A1071" s="18" t="str">
        <f t="shared" si="16"/>
        <v>Cote d'Ivoire-Africa 2006</v>
      </c>
      <c r="B1071" s="8" t="s">
        <v>123</v>
      </c>
      <c r="C1071" s="8" t="s">
        <v>78</v>
      </c>
      <c r="D1071" s="9" t="s">
        <v>68</v>
      </c>
      <c r="E1071" s="14">
        <v>3.5999999999999997E-2</v>
      </c>
      <c r="F1071" s="14">
        <v>8.6999999999999994E-2</v>
      </c>
      <c r="G1071" s="14">
        <v>49</v>
      </c>
      <c r="H1071" s="14">
        <v>47</v>
      </c>
      <c r="I1071" s="14">
        <v>0.42299999999999999</v>
      </c>
      <c r="J1071" s="14">
        <v>0.54700000000000004</v>
      </c>
      <c r="K1071" s="14">
        <v>0.03</v>
      </c>
      <c r="L1071" s="14">
        <v>17662417</v>
      </c>
      <c r="M1071" s="14">
        <v>0.47499999999999998</v>
      </c>
    </row>
    <row r="1072" spans="1:13" ht="14.4">
      <c r="A1072" s="18" t="str">
        <f t="shared" si="16"/>
        <v>Central African Republic-Africa 2006</v>
      </c>
      <c r="B1072" s="8" t="s">
        <v>114</v>
      </c>
      <c r="C1072" s="8" t="s">
        <v>78</v>
      </c>
      <c r="D1072" s="9" t="s">
        <v>68</v>
      </c>
      <c r="E1072" s="14">
        <v>3.6999999999999998E-2</v>
      </c>
      <c r="F1072" s="14">
        <v>0.109</v>
      </c>
      <c r="G1072" s="14">
        <v>47</v>
      </c>
      <c r="H1072" s="14">
        <v>44</v>
      </c>
      <c r="I1072" s="14">
        <v>0.41699999999999998</v>
      </c>
      <c r="J1072" s="14">
        <v>0.54400000000000004</v>
      </c>
      <c r="K1072" s="14">
        <v>0.04</v>
      </c>
      <c r="L1072" s="14">
        <v>4032102</v>
      </c>
      <c r="M1072" s="14">
        <v>0.38200000000000001</v>
      </c>
    </row>
    <row r="1073" spans="1:13" ht="14.4">
      <c r="A1073" s="18" t="str">
        <f t="shared" si="16"/>
        <v>Sudan-Africa 2006</v>
      </c>
      <c r="B1073" s="8" t="s">
        <v>256</v>
      </c>
      <c r="C1073" s="8" t="s">
        <v>78</v>
      </c>
      <c r="D1073" s="9" t="s">
        <v>68</v>
      </c>
      <c r="E1073" s="14">
        <v>3.6999999999999998E-2</v>
      </c>
      <c r="F1073" s="14">
        <v>0.06</v>
      </c>
      <c r="G1073" s="14">
        <v>62</v>
      </c>
      <c r="H1073" s="14">
        <v>59</v>
      </c>
      <c r="I1073" s="14">
        <v>0.43</v>
      </c>
      <c r="J1073" s="14">
        <v>0.53900000000000003</v>
      </c>
      <c r="K1073" s="14">
        <v>3.1E-2</v>
      </c>
      <c r="L1073" s="14">
        <v>32397535</v>
      </c>
      <c r="M1073" s="14">
        <v>0.32800000000000001</v>
      </c>
    </row>
    <row r="1074" spans="1:13" ht="14.4">
      <c r="A1074" s="18" t="str">
        <f t="shared" si="16"/>
        <v>Mauritania-Africa 2006</v>
      </c>
      <c r="B1074" s="8" t="s">
        <v>197</v>
      </c>
      <c r="C1074" s="8" t="s">
        <v>78</v>
      </c>
      <c r="D1074" s="9" t="s">
        <v>68</v>
      </c>
      <c r="E1074" s="14">
        <v>3.6999999999999998E-2</v>
      </c>
      <c r="F1074" s="14">
        <v>7.3999999999999996E-2</v>
      </c>
      <c r="G1074" s="14">
        <v>62</v>
      </c>
      <c r="H1074" s="14">
        <v>59</v>
      </c>
      <c r="I1074" s="14">
        <v>0.41299999999999998</v>
      </c>
      <c r="J1074" s="14">
        <v>0.55500000000000005</v>
      </c>
      <c r="K1074" s="14">
        <v>3.1E-2</v>
      </c>
      <c r="L1074" s="14">
        <v>3237713</v>
      </c>
      <c r="M1074" s="14">
        <v>0.53900000000000003</v>
      </c>
    </row>
    <row r="1075" spans="1:13" ht="14.4">
      <c r="A1075" s="18" t="str">
        <f t="shared" si="16"/>
        <v>Madagascar-Africa 2006</v>
      </c>
      <c r="B1075" s="8" t="s">
        <v>190</v>
      </c>
      <c r="C1075" s="8" t="s">
        <v>78</v>
      </c>
      <c r="D1075" s="9" t="s">
        <v>68</v>
      </c>
      <c r="E1075" s="14">
        <v>3.6999999999999998E-2</v>
      </c>
      <c r="F1075" s="14">
        <v>5.1999999999999998E-2</v>
      </c>
      <c r="G1075" s="14">
        <v>63</v>
      </c>
      <c r="H1075" s="14">
        <v>60</v>
      </c>
      <c r="I1075" s="14">
        <v>0.44600000000000001</v>
      </c>
      <c r="J1075" s="14">
        <v>0.52500000000000002</v>
      </c>
      <c r="K1075" s="14">
        <v>2.9000000000000001E-2</v>
      </c>
      <c r="L1075" s="14">
        <v>18826126</v>
      </c>
      <c r="M1075" s="14">
        <v>0.29399999999999998</v>
      </c>
    </row>
    <row r="1076" spans="1:13" ht="14.4">
      <c r="A1076" s="18" t="str">
        <f t="shared" si="16"/>
        <v>Equatorial Guinea-Africa 2006</v>
      </c>
      <c r="B1076" s="8" t="s">
        <v>136</v>
      </c>
      <c r="C1076" s="8" t="s">
        <v>78</v>
      </c>
      <c r="D1076" s="9" t="s">
        <v>68</v>
      </c>
      <c r="E1076" s="14">
        <v>3.7999999999999999E-2</v>
      </c>
      <c r="F1076" s="14">
        <v>8.5000000000000006E-2</v>
      </c>
      <c r="G1076" s="14">
        <v>51</v>
      </c>
      <c r="H1076" s="14">
        <v>48</v>
      </c>
      <c r="I1076" s="14">
        <v>0.40300000000000002</v>
      </c>
      <c r="J1076" s="14">
        <v>0.56599999999999995</v>
      </c>
      <c r="K1076" s="14">
        <v>3.2000000000000001E-2</v>
      </c>
      <c r="L1076" s="14">
        <v>621517</v>
      </c>
      <c r="M1076" s="14">
        <v>0.38900000000000001</v>
      </c>
    </row>
    <row r="1077" spans="1:13" ht="14.4">
      <c r="A1077" s="18" t="str">
        <f t="shared" si="16"/>
        <v>Togo-Africa 2006</v>
      </c>
      <c r="B1077" s="8" t="s">
        <v>266</v>
      </c>
      <c r="C1077" s="8" t="s">
        <v>78</v>
      </c>
      <c r="D1077" s="9" t="s">
        <v>68</v>
      </c>
      <c r="E1077" s="14">
        <v>3.7999999999999999E-2</v>
      </c>
      <c r="F1077" s="14">
        <v>6.7000000000000004E-2</v>
      </c>
      <c r="G1077" s="14">
        <v>55</v>
      </c>
      <c r="H1077" s="14">
        <v>54</v>
      </c>
      <c r="I1077" s="14">
        <v>0.42599999999999999</v>
      </c>
      <c r="J1077" s="14">
        <v>0.54600000000000004</v>
      </c>
      <c r="K1077" s="14">
        <v>2.8000000000000001E-2</v>
      </c>
      <c r="L1077" s="14">
        <v>5685845</v>
      </c>
      <c r="M1077" s="14">
        <v>0.35599999999999998</v>
      </c>
    </row>
    <row r="1078" spans="1:13" ht="14.4">
      <c r="A1078" s="18" t="str">
        <f t="shared" si="16"/>
        <v>Kenya-Africa 2006</v>
      </c>
      <c r="B1078" s="8" t="s">
        <v>175</v>
      </c>
      <c r="C1078" s="8" t="s">
        <v>78</v>
      </c>
      <c r="D1078" s="9" t="s">
        <v>68</v>
      </c>
      <c r="E1078" s="14">
        <v>3.7999999999999999E-2</v>
      </c>
      <c r="F1078" s="14">
        <v>5.8999999999999997E-2</v>
      </c>
      <c r="G1078" s="14">
        <v>57</v>
      </c>
      <c r="H1078" s="14">
        <v>55</v>
      </c>
      <c r="I1078" s="14">
        <v>0.42699999999999999</v>
      </c>
      <c r="J1078" s="14">
        <v>0.54600000000000004</v>
      </c>
      <c r="K1078" s="14">
        <v>2.7E-2</v>
      </c>
      <c r="L1078" s="14">
        <v>36757498</v>
      </c>
      <c r="M1078" s="14">
        <v>0.22</v>
      </c>
    </row>
    <row r="1079" spans="1:13" ht="14.4">
      <c r="A1079" s="18" t="str">
        <f t="shared" si="16"/>
        <v>Rwanda-Africa 2006</v>
      </c>
      <c r="B1079" s="8" t="s">
        <v>232</v>
      </c>
      <c r="C1079" s="8" t="s">
        <v>78</v>
      </c>
      <c r="D1079" s="9" t="s">
        <v>68</v>
      </c>
      <c r="E1079" s="14">
        <v>3.7999999999999999E-2</v>
      </c>
      <c r="F1079" s="14">
        <v>6.0999999999999999E-2</v>
      </c>
      <c r="G1079" s="14">
        <v>58</v>
      </c>
      <c r="H1079" s="14">
        <v>56</v>
      </c>
      <c r="I1079" s="14">
        <v>0.442</v>
      </c>
      <c r="J1079" s="14">
        <v>0.53300000000000003</v>
      </c>
      <c r="K1079" s="14">
        <v>2.4E-2</v>
      </c>
      <c r="L1079" s="14">
        <v>9660946</v>
      </c>
      <c r="M1079" s="14">
        <v>0.20200000000000001</v>
      </c>
    </row>
    <row r="1080" spans="1:13" ht="14.4">
      <c r="A1080" s="18" t="str">
        <f t="shared" si="16"/>
        <v>Ethiopia-Africa 2006</v>
      </c>
      <c r="B1080" s="8" t="s">
        <v>139</v>
      </c>
      <c r="C1080" s="8" t="s">
        <v>78</v>
      </c>
      <c r="D1080" s="9" t="s">
        <v>68</v>
      </c>
      <c r="E1080" s="14">
        <v>3.7999999999999999E-2</v>
      </c>
      <c r="F1080" s="14">
        <v>6.5000000000000002E-2</v>
      </c>
      <c r="G1080" s="14">
        <v>59</v>
      </c>
      <c r="H1080" s="14">
        <v>57</v>
      </c>
      <c r="I1080" s="14">
        <v>0.46</v>
      </c>
      <c r="J1080" s="14">
        <v>0.50900000000000001</v>
      </c>
      <c r="K1080" s="14">
        <v>3.1E-2</v>
      </c>
      <c r="L1080" s="14">
        <v>78290649</v>
      </c>
      <c r="M1080" s="14">
        <v>0.159</v>
      </c>
    </row>
    <row r="1081" spans="1:13" ht="14.4">
      <c r="A1081" s="18" t="str">
        <f t="shared" si="16"/>
        <v>Sao Tome and Principe-Africa 2006</v>
      </c>
      <c r="B1081" s="8" t="s">
        <v>235</v>
      </c>
      <c r="C1081" s="8" t="s">
        <v>78</v>
      </c>
      <c r="D1081" s="9" t="s">
        <v>68</v>
      </c>
      <c r="E1081" s="14">
        <v>3.7999999999999999E-2</v>
      </c>
      <c r="F1081" s="14">
        <v>4.5999999999999999E-2</v>
      </c>
      <c r="G1081" s="14">
        <v>67</v>
      </c>
      <c r="H1081" s="14">
        <v>63</v>
      </c>
      <c r="I1081" s="14">
        <v>0.41799999999999998</v>
      </c>
      <c r="J1081" s="14">
        <v>0.54200000000000004</v>
      </c>
      <c r="K1081" s="14">
        <v>3.9E-2</v>
      </c>
      <c r="L1081" s="14">
        <v>158806</v>
      </c>
      <c r="M1081" s="14">
        <v>0.58799999999999997</v>
      </c>
    </row>
    <row r="1082" spans="1:13" ht="14.4">
      <c r="A1082" s="18" t="str">
        <f t="shared" si="16"/>
        <v>South Sudan-Africa 2006</v>
      </c>
      <c r="B1082" s="8" t="s">
        <v>249</v>
      </c>
      <c r="C1082" s="8" t="s">
        <v>78</v>
      </c>
      <c r="D1082" s="9" t="s">
        <v>68</v>
      </c>
      <c r="E1082" s="14">
        <v>3.9E-2</v>
      </c>
      <c r="F1082" s="14">
        <v>8.3000000000000004E-2</v>
      </c>
      <c r="G1082" s="14">
        <v>53</v>
      </c>
      <c r="H1082" s="14">
        <v>50</v>
      </c>
      <c r="I1082" s="14">
        <v>0.438</v>
      </c>
      <c r="J1082" s="14">
        <v>0.52900000000000003</v>
      </c>
      <c r="K1082" s="14">
        <v>3.3000000000000002E-2</v>
      </c>
      <c r="L1082" s="14">
        <v>8376893</v>
      </c>
      <c r="M1082" s="14">
        <v>0.17299999999999999</v>
      </c>
    </row>
    <row r="1083" spans="1:13" ht="14.4">
      <c r="A1083" s="18" t="str">
        <f t="shared" si="16"/>
        <v>Congo (Brazzaville)-Africa 2006</v>
      </c>
      <c r="B1083" s="8" t="s">
        <v>120</v>
      </c>
      <c r="C1083" s="8" t="s">
        <v>78</v>
      </c>
      <c r="D1083" s="9" t="s">
        <v>68</v>
      </c>
      <c r="E1083" s="14">
        <v>3.9E-2</v>
      </c>
      <c r="F1083" s="14">
        <v>5.7000000000000002E-2</v>
      </c>
      <c r="G1083" s="14">
        <v>56</v>
      </c>
      <c r="H1083" s="14">
        <v>53</v>
      </c>
      <c r="I1083" s="14">
        <v>0.42199999999999999</v>
      </c>
      <c r="J1083" s="14">
        <v>0.54300000000000004</v>
      </c>
      <c r="K1083" s="14">
        <v>3.5000000000000003E-2</v>
      </c>
      <c r="L1083" s="14">
        <v>3646653</v>
      </c>
      <c r="M1083" s="14">
        <v>0.61399999999999999</v>
      </c>
    </row>
    <row r="1084" spans="1:13" ht="14.4">
      <c r="A1084" s="18" t="str">
        <f t="shared" si="16"/>
        <v>Comoros-Africa 2006</v>
      </c>
      <c r="B1084" s="8" t="s">
        <v>119</v>
      </c>
      <c r="C1084" s="8" t="s">
        <v>78</v>
      </c>
      <c r="D1084" s="9" t="s">
        <v>68</v>
      </c>
      <c r="E1084" s="14">
        <v>3.9E-2</v>
      </c>
      <c r="F1084" s="14">
        <v>6.9000000000000006E-2</v>
      </c>
      <c r="G1084" s="14">
        <v>61</v>
      </c>
      <c r="H1084" s="14">
        <v>58</v>
      </c>
      <c r="I1084" s="14">
        <v>0.41699999999999998</v>
      </c>
      <c r="J1084" s="14">
        <v>0.55300000000000005</v>
      </c>
      <c r="K1084" s="14">
        <v>0.03</v>
      </c>
      <c r="L1084" s="14">
        <v>616526</v>
      </c>
      <c r="M1084" s="14">
        <v>0.27900000000000003</v>
      </c>
    </row>
    <row r="1085" spans="1:13" ht="14.4">
      <c r="A1085" s="18" t="str">
        <f t="shared" si="16"/>
        <v>Senegal-Africa 2006</v>
      </c>
      <c r="B1085" s="8" t="s">
        <v>237</v>
      </c>
      <c r="C1085" s="8" t="s">
        <v>78</v>
      </c>
      <c r="D1085" s="9" t="s">
        <v>68</v>
      </c>
      <c r="E1085" s="14">
        <v>3.9E-2</v>
      </c>
      <c r="F1085" s="14">
        <v>5.5E-2</v>
      </c>
      <c r="G1085" s="14">
        <v>63</v>
      </c>
      <c r="H1085" s="14">
        <v>60</v>
      </c>
      <c r="I1085" s="14">
        <v>0.44</v>
      </c>
      <c r="J1085" s="14">
        <v>0.52900000000000003</v>
      </c>
      <c r="K1085" s="14">
        <v>3.2000000000000001E-2</v>
      </c>
      <c r="L1085" s="14">
        <v>11582925</v>
      </c>
      <c r="M1085" s="14">
        <v>0.41299999999999998</v>
      </c>
    </row>
    <row r="1086" spans="1:13" ht="14.4">
      <c r="A1086" s="18" t="str">
        <f t="shared" si="16"/>
        <v>Cameroon-Africa 2006</v>
      </c>
      <c r="B1086" s="8" t="s">
        <v>111</v>
      </c>
      <c r="C1086" s="8" t="s">
        <v>78</v>
      </c>
      <c r="D1086" s="9" t="s">
        <v>68</v>
      </c>
      <c r="E1086" s="14">
        <v>0.04</v>
      </c>
      <c r="F1086" s="14">
        <v>7.5999999999999998E-2</v>
      </c>
      <c r="G1086" s="14">
        <v>53</v>
      </c>
      <c r="H1086" s="14">
        <v>51</v>
      </c>
      <c r="I1086" s="14">
        <v>0.441</v>
      </c>
      <c r="J1086" s="14">
        <v>0.52600000000000002</v>
      </c>
      <c r="K1086" s="14">
        <v>3.3000000000000002E-2</v>
      </c>
      <c r="L1086" s="14">
        <v>18611937</v>
      </c>
      <c r="M1086" s="14">
        <v>0.49099999999999999</v>
      </c>
    </row>
    <row r="1087" spans="1:13" ht="14.4">
      <c r="A1087" s="18" t="str">
        <f t="shared" si="16"/>
        <v>Guinea-Bissau-Africa 2006</v>
      </c>
      <c r="B1087" s="8" t="s">
        <v>156</v>
      </c>
      <c r="C1087" s="8" t="s">
        <v>78</v>
      </c>
      <c r="D1087" s="9" t="s">
        <v>68</v>
      </c>
      <c r="E1087" s="14">
        <v>0.04</v>
      </c>
      <c r="F1087" s="14">
        <v>9.4E-2</v>
      </c>
      <c r="G1087" s="14">
        <v>54</v>
      </c>
      <c r="H1087" s="14">
        <v>52</v>
      </c>
      <c r="I1087" s="14">
        <v>0.42699999999999999</v>
      </c>
      <c r="J1087" s="14">
        <v>0.54400000000000004</v>
      </c>
      <c r="K1087" s="14">
        <v>2.9000000000000001E-2</v>
      </c>
      <c r="L1087" s="14">
        <v>1452659</v>
      </c>
      <c r="M1087" s="14">
        <v>0.41699999999999998</v>
      </c>
    </row>
    <row r="1088" spans="1:13" ht="14.4">
      <c r="A1088" s="18" t="str">
        <f t="shared" si="16"/>
        <v>Guinea-Africa 2006</v>
      </c>
      <c r="B1088" s="8" t="s">
        <v>155</v>
      </c>
      <c r="C1088" s="8" t="s">
        <v>78</v>
      </c>
      <c r="D1088" s="9" t="s">
        <v>68</v>
      </c>
      <c r="E1088" s="14">
        <v>0.04</v>
      </c>
      <c r="F1088" s="14">
        <v>8.2000000000000003E-2</v>
      </c>
      <c r="G1088" s="14">
        <v>54</v>
      </c>
      <c r="H1088" s="14">
        <v>53</v>
      </c>
      <c r="I1088" s="14">
        <v>0.435</v>
      </c>
      <c r="J1088" s="14">
        <v>0.53300000000000003</v>
      </c>
      <c r="K1088" s="14">
        <v>3.2000000000000001E-2</v>
      </c>
      <c r="L1088" s="14">
        <v>9798963</v>
      </c>
      <c r="M1088" s="14">
        <v>0.33200000000000002</v>
      </c>
    </row>
    <row r="1089" spans="1:13" ht="14.4">
      <c r="A1089" s="18" t="str">
        <f t="shared" si="16"/>
        <v>Liberia-Africa 2006</v>
      </c>
      <c r="B1089" s="8" t="s">
        <v>184</v>
      </c>
      <c r="C1089" s="8" t="s">
        <v>78</v>
      </c>
      <c r="D1089" s="9" t="s">
        <v>68</v>
      </c>
      <c r="E1089" s="14">
        <v>0.04</v>
      </c>
      <c r="F1089" s="14">
        <v>7.6999999999999999E-2</v>
      </c>
      <c r="G1089" s="14">
        <v>57</v>
      </c>
      <c r="H1089" s="14">
        <v>55</v>
      </c>
      <c r="I1089" s="14">
        <v>0.434</v>
      </c>
      <c r="J1089" s="14">
        <v>0.53600000000000003</v>
      </c>
      <c r="K1089" s="14">
        <v>0.03</v>
      </c>
      <c r="L1089" s="14">
        <v>3384791</v>
      </c>
      <c r="M1089" s="14">
        <v>0.46400000000000002</v>
      </c>
    </row>
    <row r="1090" spans="1:13" ht="14.4">
      <c r="A1090" s="18" t="str">
        <f t="shared" si="16"/>
        <v>Benin-Africa 2006</v>
      </c>
      <c r="B1090" s="8" t="s">
        <v>99</v>
      </c>
      <c r="C1090" s="8" t="s">
        <v>78</v>
      </c>
      <c r="D1090" s="9" t="s">
        <v>68</v>
      </c>
      <c r="E1090" s="14">
        <v>0.04</v>
      </c>
      <c r="F1090" s="14">
        <v>7.1999999999999995E-2</v>
      </c>
      <c r="G1090" s="14">
        <v>59</v>
      </c>
      <c r="H1090" s="14">
        <v>56</v>
      </c>
      <c r="I1090" s="14">
        <v>0.443</v>
      </c>
      <c r="J1090" s="14">
        <v>0.52900000000000003</v>
      </c>
      <c r="K1090" s="14">
        <v>2.8000000000000001E-2</v>
      </c>
      <c r="L1090" s="14">
        <v>8443671</v>
      </c>
      <c r="M1090" s="14">
        <v>0.40300000000000002</v>
      </c>
    </row>
    <row r="1091" spans="1:13" ht="14.4">
      <c r="A1091" s="18" t="str">
        <f t="shared" ref="A1091:A1154" si="17">CONCATENATE(B1091," ",D1091)</f>
        <v>Eritrea-Africa 2006</v>
      </c>
      <c r="B1091" s="8" t="s">
        <v>137</v>
      </c>
      <c r="C1091" s="8" t="s">
        <v>78</v>
      </c>
      <c r="D1091" s="9" t="s">
        <v>68</v>
      </c>
      <c r="E1091" s="14">
        <v>0.04</v>
      </c>
      <c r="F1091" s="14">
        <v>4.5999999999999999E-2</v>
      </c>
      <c r="G1091" s="14">
        <v>61</v>
      </c>
      <c r="H1091" s="14">
        <v>57</v>
      </c>
      <c r="I1091" s="14">
        <v>0.432</v>
      </c>
      <c r="J1091" s="14">
        <v>0.54800000000000004</v>
      </c>
      <c r="K1091" s="14">
        <v>0.02</v>
      </c>
      <c r="L1091" s="14">
        <v>5035036</v>
      </c>
      <c r="M1091" s="14">
        <v>0.192</v>
      </c>
    </row>
    <row r="1092" spans="1:13" ht="14.4">
      <c r="A1092" s="18" t="str">
        <f t="shared" si="17"/>
        <v>Sierra Leone-Africa 2006</v>
      </c>
      <c r="B1092" s="8" t="s">
        <v>240</v>
      </c>
      <c r="C1092" s="8" t="s">
        <v>78</v>
      </c>
      <c r="D1092" s="9" t="s">
        <v>68</v>
      </c>
      <c r="E1092" s="14">
        <v>4.1000000000000002E-2</v>
      </c>
      <c r="F1092" s="14">
        <v>0.125</v>
      </c>
      <c r="G1092" s="14">
        <v>43</v>
      </c>
      <c r="H1092" s="14">
        <v>43</v>
      </c>
      <c r="I1092" s="14">
        <v>0.42599999999999999</v>
      </c>
      <c r="J1092" s="14">
        <v>0.54900000000000004</v>
      </c>
      <c r="K1092" s="14">
        <v>2.5000000000000001E-2</v>
      </c>
      <c r="L1092" s="14">
        <v>5280909</v>
      </c>
      <c r="M1092" s="14">
        <v>0.371</v>
      </c>
    </row>
    <row r="1093" spans="1:13" ht="14.4">
      <c r="A1093" s="18" t="str">
        <f t="shared" si="17"/>
        <v>Nigeria-Africa 2006</v>
      </c>
      <c r="B1093" s="8" t="s">
        <v>215</v>
      </c>
      <c r="C1093" s="8" t="s">
        <v>78</v>
      </c>
      <c r="D1093" s="9" t="s">
        <v>68</v>
      </c>
      <c r="E1093" s="14">
        <v>4.2000000000000003E-2</v>
      </c>
      <c r="F1093" s="14">
        <v>9.4E-2</v>
      </c>
      <c r="G1093" s="14">
        <v>50</v>
      </c>
      <c r="H1093" s="14">
        <v>49</v>
      </c>
      <c r="I1093" s="14">
        <v>0.436</v>
      </c>
      <c r="J1093" s="14">
        <v>0.53600000000000003</v>
      </c>
      <c r="K1093" s="14">
        <v>2.7E-2</v>
      </c>
      <c r="L1093" s="14">
        <v>143314909</v>
      </c>
      <c r="M1093" s="14">
        <v>0.39900000000000002</v>
      </c>
    </row>
    <row r="1094" spans="1:13" ht="14.4">
      <c r="A1094" s="18" t="str">
        <f t="shared" si="17"/>
        <v>Malawi-Africa 2006</v>
      </c>
      <c r="B1094" s="8" t="s">
        <v>191</v>
      </c>
      <c r="C1094" s="8" t="s">
        <v>78</v>
      </c>
      <c r="D1094" s="9" t="s">
        <v>68</v>
      </c>
      <c r="E1094" s="14">
        <v>4.2000000000000003E-2</v>
      </c>
      <c r="F1094" s="14">
        <v>6.8000000000000005E-2</v>
      </c>
      <c r="G1094" s="14">
        <v>50</v>
      </c>
      <c r="H1094" s="14">
        <v>50</v>
      </c>
      <c r="I1094" s="14">
        <v>0.46100000000000002</v>
      </c>
      <c r="J1094" s="14">
        <v>0.50800000000000001</v>
      </c>
      <c r="K1094" s="14">
        <v>0.03</v>
      </c>
      <c r="L1094" s="14">
        <v>13307535</v>
      </c>
      <c r="M1094" s="14">
        <v>0.151</v>
      </c>
    </row>
    <row r="1095" spans="1:13" ht="14.4">
      <c r="A1095" s="18" t="str">
        <f t="shared" si="17"/>
        <v>Tanzania-Africa 2006</v>
      </c>
      <c r="B1095" s="8" t="s">
        <v>263</v>
      </c>
      <c r="C1095" s="8" t="s">
        <v>78</v>
      </c>
      <c r="D1095" s="9" t="s">
        <v>68</v>
      </c>
      <c r="E1095" s="14">
        <v>4.2000000000000003E-2</v>
      </c>
      <c r="F1095" s="14">
        <v>5.3999999999999999E-2</v>
      </c>
      <c r="G1095" s="14">
        <v>56</v>
      </c>
      <c r="H1095" s="14">
        <v>54</v>
      </c>
      <c r="I1095" s="14">
        <v>0.44700000000000001</v>
      </c>
      <c r="J1095" s="14">
        <v>0.52300000000000002</v>
      </c>
      <c r="K1095" s="14">
        <v>0.03</v>
      </c>
      <c r="L1095" s="14">
        <v>39942347</v>
      </c>
      <c r="M1095" s="14">
        <v>0.255</v>
      </c>
    </row>
    <row r="1096" spans="1:13" ht="14.4">
      <c r="A1096" s="18" t="str">
        <f t="shared" si="17"/>
        <v>Mozambique-Africa 2006</v>
      </c>
      <c r="B1096" s="8" t="s">
        <v>206</v>
      </c>
      <c r="C1096" s="8" t="s">
        <v>78</v>
      </c>
      <c r="D1096" s="9" t="s">
        <v>68</v>
      </c>
      <c r="E1096" s="14">
        <v>4.2999999999999997E-2</v>
      </c>
      <c r="F1096" s="14">
        <v>8.6999999999999994E-2</v>
      </c>
      <c r="G1096" s="14">
        <v>49</v>
      </c>
      <c r="H1096" s="14">
        <v>47</v>
      </c>
      <c r="I1096" s="14">
        <v>0.45</v>
      </c>
      <c r="J1096" s="14">
        <v>0.51900000000000002</v>
      </c>
      <c r="K1096" s="14">
        <v>3.2000000000000001E-2</v>
      </c>
      <c r="L1096" s="14">
        <v>21587317</v>
      </c>
      <c r="M1096" s="14">
        <v>0.30199999999999999</v>
      </c>
    </row>
    <row r="1097" spans="1:13" ht="14.4">
      <c r="A1097" s="18" t="str">
        <f t="shared" si="17"/>
        <v>Zambia-Africa 2006</v>
      </c>
      <c r="B1097" s="8" t="s">
        <v>284</v>
      </c>
      <c r="C1097" s="8" t="s">
        <v>78</v>
      </c>
      <c r="D1097" s="9" t="s">
        <v>68</v>
      </c>
      <c r="E1097" s="14">
        <v>4.3999999999999997E-2</v>
      </c>
      <c r="F1097" s="14">
        <v>7.2999999999999995E-2</v>
      </c>
      <c r="G1097" s="14">
        <v>49</v>
      </c>
      <c r="H1097" s="14">
        <v>48</v>
      </c>
      <c r="I1097" s="14">
        <v>0.46800000000000003</v>
      </c>
      <c r="J1097" s="14">
        <v>0.505</v>
      </c>
      <c r="K1097" s="14">
        <v>2.7E-2</v>
      </c>
      <c r="L1097" s="14">
        <v>11781612</v>
      </c>
      <c r="M1097" s="14">
        <v>0.37</v>
      </c>
    </row>
    <row r="1098" spans="1:13" ht="14.4">
      <c r="A1098" s="18" t="str">
        <f t="shared" si="17"/>
        <v>Burundi-Africa 2006</v>
      </c>
      <c r="B1098" s="8" t="s">
        <v>109</v>
      </c>
      <c r="C1098" s="8" t="s">
        <v>78</v>
      </c>
      <c r="D1098" s="9" t="s">
        <v>68</v>
      </c>
      <c r="E1098" s="14">
        <v>4.3999999999999997E-2</v>
      </c>
      <c r="F1098" s="14">
        <v>7.1999999999999995E-2</v>
      </c>
      <c r="G1098" s="14">
        <v>52</v>
      </c>
      <c r="H1098" s="14">
        <v>49</v>
      </c>
      <c r="I1098" s="14">
        <v>0.44900000000000001</v>
      </c>
      <c r="J1098" s="14">
        <v>0.52400000000000002</v>
      </c>
      <c r="K1098" s="14">
        <v>2.7E-2</v>
      </c>
      <c r="L1098" s="14">
        <v>8042579</v>
      </c>
      <c r="M1098" s="14">
        <v>9.6000000000000002E-2</v>
      </c>
    </row>
    <row r="1099" spans="1:13" ht="14.4">
      <c r="A1099" s="18" t="str">
        <f t="shared" si="17"/>
        <v>Burkina Faso-Africa 2006</v>
      </c>
      <c r="B1099" s="8" t="s">
        <v>108</v>
      </c>
      <c r="C1099" s="8" t="s">
        <v>78</v>
      </c>
      <c r="D1099" s="9" t="s">
        <v>68</v>
      </c>
      <c r="E1099" s="14">
        <v>4.3999999999999997E-2</v>
      </c>
      <c r="F1099" s="14">
        <v>8.3000000000000004E-2</v>
      </c>
      <c r="G1099" s="14">
        <v>54</v>
      </c>
      <c r="H1099" s="14">
        <v>52</v>
      </c>
      <c r="I1099" s="14">
        <v>0.46400000000000002</v>
      </c>
      <c r="J1099" s="14">
        <v>0.51</v>
      </c>
      <c r="K1099" s="14">
        <v>2.5000000000000001E-2</v>
      </c>
      <c r="L1099" s="14">
        <v>13822257</v>
      </c>
      <c r="M1099" s="14">
        <v>0.223</v>
      </c>
    </row>
    <row r="1100" spans="1:13" ht="14.4">
      <c r="A1100" s="18" t="str">
        <f t="shared" si="17"/>
        <v>Gambia, The-Africa 2006</v>
      </c>
      <c r="B1100" s="8" t="s">
        <v>146</v>
      </c>
      <c r="C1100" s="8" t="s">
        <v>78</v>
      </c>
      <c r="D1100" s="9" t="s">
        <v>68</v>
      </c>
      <c r="E1100" s="14">
        <v>4.3999999999999997E-2</v>
      </c>
      <c r="F1100" s="14">
        <v>5.6000000000000001E-2</v>
      </c>
      <c r="G1100" s="14">
        <v>58</v>
      </c>
      <c r="H1100" s="14">
        <v>56</v>
      </c>
      <c r="I1100" s="14">
        <v>0.46</v>
      </c>
      <c r="J1100" s="14">
        <v>0.51500000000000001</v>
      </c>
      <c r="K1100" s="14">
        <v>2.5000000000000001E-2</v>
      </c>
      <c r="L1100" s="14">
        <v>1482324</v>
      </c>
      <c r="M1100" s="14">
        <v>0.53200000000000003</v>
      </c>
    </row>
    <row r="1101" spans="1:13" ht="14.4">
      <c r="A1101" s="18" t="str">
        <f t="shared" si="17"/>
        <v>Congo (Kinshasa)-Africa 2006</v>
      </c>
      <c r="B1101" s="8" t="s">
        <v>121</v>
      </c>
      <c r="C1101" s="8" t="s">
        <v>78</v>
      </c>
      <c r="D1101" s="9" t="s">
        <v>68</v>
      </c>
      <c r="E1101" s="14">
        <v>4.5999999999999999E-2</v>
      </c>
      <c r="F1101" s="14">
        <v>0.10199999999999999</v>
      </c>
      <c r="G1101" s="14">
        <v>50</v>
      </c>
      <c r="H1101" s="14">
        <v>46</v>
      </c>
      <c r="I1101" s="14">
        <v>0.46100000000000002</v>
      </c>
      <c r="J1101" s="14">
        <v>0.51100000000000001</v>
      </c>
      <c r="K1101" s="14">
        <v>2.8000000000000001E-2</v>
      </c>
      <c r="L1101" s="14">
        <v>55590838</v>
      </c>
      <c r="M1101" s="14">
        <v>0.38</v>
      </c>
    </row>
    <row r="1102" spans="1:13" ht="14.4">
      <c r="A1102" s="18" t="str">
        <f t="shared" si="17"/>
        <v>Uganda-Africa 2006</v>
      </c>
      <c r="B1102" s="8" t="s">
        <v>273</v>
      </c>
      <c r="C1102" s="8" t="s">
        <v>78</v>
      </c>
      <c r="D1102" s="9" t="s">
        <v>68</v>
      </c>
      <c r="E1102" s="14">
        <v>4.5999999999999999E-2</v>
      </c>
      <c r="F1102" s="14">
        <v>6.4000000000000001E-2</v>
      </c>
      <c r="G1102" s="14">
        <v>54</v>
      </c>
      <c r="H1102" s="14">
        <v>53</v>
      </c>
      <c r="I1102" s="14">
        <v>0.49299999999999999</v>
      </c>
      <c r="J1102" s="14">
        <v>0.48199999999999998</v>
      </c>
      <c r="K1102" s="14">
        <v>2.5000000000000001E-2</v>
      </c>
      <c r="L1102" s="14">
        <v>29711397</v>
      </c>
      <c r="M1102" s="14">
        <v>0.13300000000000001</v>
      </c>
    </row>
    <row r="1103" spans="1:13" ht="14.4">
      <c r="A1103" s="18" t="str">
        <f t="shared" si="17"/>
        <v>Somalia-Africa 2006</v>
      </c>
      <c r="B1103" s="8" t="s">
        <v>246</v>
      </c>
      <c r="C1103" s="8" t="s">
        <v>78</v>
      </c>
      <c r="D1103" s="9" t="s">
        <v>68</v>
      </c>
      <c r="E1103" s="14">
        <v>4.7E-2</v>
      </c>
      <c r="F1103" s="14">
        <v>0.105</v>
      </c>
      <c r="G1103" s="14">
        <v>54</v>
      </c>
      <c r="H1103" s="14">
        <v>51</v>
      </c>
      <c r="I1103" s="14">
        <v>0.47799999999999998</v>
      </c>
      <c r="J1103" s="14">
        <v>0.49299999999999999</v>
      </c>
      <c r="K1103" s="14">
        <v>2.9000000000000001E-2</v>
      </c>
      <c r="L1103" s="14">
        <v>8687671</v>
      </c>
      <c r="M1103" s="14">
        <v>0.35599999999999998</v>
      </c>
    </row>
    <row r="1104" spans="1:13" ht="14.4">
      <c r="A1104" s="18" t="str">
        <f t="shared" si="17"/>
        <v>Mali-Africa 2006</v>
      </c>
      <c r="B1104" s="8" t="s">
        <v>194</v>
      </c>
      <c r="C1104" s="8" t="s">
        <v>78</v>
      </c>
      <c r="D1104" s="9" t="s">
        <v>68</v>
      </c>
      <c r="E1104" s="14">
        <v>4.8000000000000001E-2</v>
      </c>
      <c r="F1104" s="14">
        <v>9.2999999999999999E-2</v>
      </c>
      <c r="G1104" s="14">
        <v>52</v>
      </c>
      <c r="H1104" s="14">
        <v>52</v>
      </c>
      <c r="I1104" s="14">
        <v>0.46400000000000002</v>
      </c>
      <c r="J1104" s="14">
        <v>0.50600000000000001</v>
      </c>
      <c r="K1104" s="14">
        <v>0.03</v>
      </c>
      <c r="L1104" s="14">
        <v>12325545</v>
      </c>
      <c r="M1104" s="14">
        <v>0.32800000000000001</v>
      </c>
    </row>
    <row r="1105" spans="1:13" ht="14.4">
      <c r="A1105" s="18" t="str">
        <f t="shared" si="17"/>
        <v>Chad-Africa 2006</v>
      </c>
      <c r="B1105" s="8" t="s">
        <v>115</v>
      </c>
      <c r="C1105" s="8" t="s">
        <v>78</v>
      </c>
      <c r="D1105" s="9" t="s">
        <v>68</v>
      </c>
      <c r="E1105" s="14">
        <v>4.9000000000000002E-2</v>
      </c>
      <c r="F1105" s="14">
        <v>0.1</v>
      </c>
      <c r="G1105" s="14">
        <v>49</v>
      </c>
      <c r="H1105" s="14">
        <v>47</v>
      </c>
      <c r="I1105" s="14">
        <v>0.49199999999999999</v>
      </c>
      <c r="J1105" s="14">
        <v>0.48199999999999998</v>
      </c>
      <c r="K1105" s="14">
        <v>2.5999999999999999E-2</v>
      </c>
      <c r="L1105" s="14">
        <v>10356822</v>
      </c>
      <c r="M1105" s="14">
        <v>0.218</v>
      </c>
    </row>
    <row r="1106" spans="1:13" ht="14.4">
      <c r="A1106" s="18" t="str">
        <f t="shared" si="17"/>
        <v>Angola-Africa 2006</v>
      </c>
      <c r="B1106" s="8" t="s">
        <v>82</v>
      </c>
      <c r="C1106" s="8" t="s">
        <v>78</v>
      </c>
      <c r="D1106" s="9" t="s">
        <v>68</v>
      </c>
      <c r="E1106" s="14">
        <v>4.9000000000000002E-2</v>
      </c>
      <c r="F1106" s="14">
        <v>0.12</v>
      </c>
      <c r="G1106" s="14">
        <v>50</v>
      </c>
      <c r="H1106" s="14">
        <v>48</v>
      </c>
      <c r="I1106" s="14">
        <v>0.47799999999999998</v>
      </c>
      <c r="J1106" s="14">
        <v>0.497</v>
      </c>
      <c r="K1106" s="14">
        <v>2.4E-2</v>
      </c>
      <c r="L1106" s="14">
        <v>17122409</v>
      </c>
      <c r="M1106" s="14">
        <v>0.36899999999999999</v>
      </c>
    </row>
    <row r="1107" spans="1:13" ht="14.4">
      <c r="A1107" s="18" t="str">
        <f t="shared" si="17"/>
        <v>Niger-Africa 2006</v>
      </c>
      <c r="B1107" s="8" t="s">
        <v>214</v>
      </c>
      <c r="C1107" s="8" t="s">
        <v>78</v>
      </c>
      <c r="D1107" s="9" t="s">
        <v>68</v>
      </c>
      <c r="E1107" s="14">
        <v>5.0999999999999997E-2</v>
      </c>
      <c r="F1107" s="14">
        <v>7.9000000000000001E-2</v>
      </c>
      <c r="G1107" s="14">
        <v>55</v>
      </c>
      <c r="H1107" s="14">
        <v>55</v>
      </c>
      <c r="I1107" s="14">
        <v>0.49199999999999999</v>
      </c>
      <c r="J1107" s="14">
        <v>0.48299999999999998</v>
      </c>
      <c r="K1107" s="14">
        <v>2.5000000000000001E-2</v>
      </c>
      <c r="L1107" s="14">
        <v>13679705</v>
      </c>
      <c r="M1107" s="14">
        <v>0.16900000000000001</v>
      </c>
    </row>
    <row r="1108" spans="1:13" ht="14.4">
      <c r="A1108" s="18" t="str">
        <f t="shared" si="17"/>
        <v>Mauritius-Africa 2007</v>
      </c>
      <c r="B1108" s="8" t="s">
        <v>198</v>
      </c>
      <c r="C1108" s="8" t="s">
        <v>78</v>
      </c>
      <c r="D1108" s="9" t="s">
        <v>69</v>
      </c>
      <c r="E1108" s="14">
        <v>1.4E-2</v>
      </c>
      <c r="F1108" s="14">
        <v>1.4E-2</v>
      </c>
      <c r="G1108" s="14">
        <v>76</v>
      </c>
      <c r="H1108" s="14">
        <v>69</v>
      </c>
      <c r="I1108" s="14">
        <v>0.23</v>
      </c>
      <c r="J1108" s="14">
        <v>0.7</v>
      </c>
      <c r="K1108" s="14">
        <v>7.0000000000000007E-2</v>
      </c>
      <c r="L1108" s="14">
        <v>1260403</v>
      </c>
      <c r="M1108" s="14">
        <v>0.41199999999999998</v>
      </c>
    </row>
    <row r="1109" spans="1:13" ht="14.4">
      <c r="A1109" s="18" t="str">
        <f t="shared" si="17"/>
        <v>Tunisia-Africa 2007</v>
      </c>
      <c r="B1109" s="8" t="s">
        <v>269</v>
      </c>
      <c r="C1109" s="8" t="s">
        <v>78</v>
      </c>
      <c r="D1109" s="9" t="s">
        <v>69</v>
      </c>
      <c r="E1109" s="14">
        <v>1.7000000000000001E-2</v>
      </c>
      <c r="F1109" s="14">
        <v>1.7999999999999999E-2</v>
      </c>
      <c r="G1109" s="14">
        <v>76</v>
      </c>
      <c r="H1109" s="14">
        <v>72</v>
      </c>
      <c r="I1109" s="14">
        <v>0.246</v>
      </c>
      <c r="J1109" s="14">
        <v>0.68600000000000005</v>
      </c>
      <c r="K1109" s="14">
        <v>6.8000000000000005E-2</v>
      </c>
      <c r="L1109" s="14">
        <v>10225100</v>
      </c>
      <c r="M1109" s="14">
        <v>0.65400000000000003</v>
      </c>
    </row>
    <row r="1110" spans="1:13" ht="14.4">
      <c r="A1110" s="18" t="str">
        <f t="shared" si="17"/>
        <v>Seychelles-Africa 2007</v>
      </c>
      <c r="B1110" s="8" t="s">
        <v>239</v>
      </c>
      <c r="C1110" s="8" t="s">
        <v>78</v>
      </c>
      <c r="D1110" s="9" t="s">
        <v>69</v>
      </c>
      <c r="E1110" s="14">
        <v>1.7999999999999999E-2</v>
      </c>
      <c r="F1110" s="14">
        <v>1.2E-2</v>
      </c>
      <c r="G1110" s="14">
        <v>78</v>
      </c>
      <c r="H1110" s="14">
        <v>69</v>
      </c>
      <c r="I1110" s="14">
        <v>0.23300000000000001</v>
      </c>
      <c r="J1110" s="14">
        <v>0.69299999999999995</v>
      </c>
      <c r="K1110" s="14">
        <v>7.4999999999999997E-2</v>
      </c>
      <c r="L1110" s="14">
        <v>85033</v>
      </c>
      <c r="M1110" s="14">
        <v>0.51500000000000001</v>
      </c>
    </row>
    <row r="1111" spans="1:13" ht="14.4">
      <c r="A1111" s="18" t="str">
        <f t="shared" si="17"/>
        <v>Morocco-Africa 2007</v>
      </c>
      <c r="B1111" s="8" t="s">
        <v>205</v>
      </c>
      <c r="C1111" s="8" t="s">
        <v>78</v>
      </c>
      <c r="D1111" s="9" t="s">
        <v>69</v>
      </c>
      <c r="E1111" s="14">
        <v>0.02</v>
      </c>
      <c r="F1111" s="14">
        <v>3.3000000000000002E-2</v>
      </c>
      <c r="G1111" s="14">
        <v>71</v>
      </c>
      <c r="H1111" s="14">
        <v>68</v>
      </c>
      <c r="I1111" s="14">
        <v>0.29499999999999998</v>
      </c>
      <c r="J1111" s="14">
        <v>0.65400000000000003</v>
      </c>
      <c r="K1111" s="14">
        <v>0.05</v>
      </c>
      <c r="L1111" s="14">
        <v>30667086</v>
      </c>
      <c r="M1111" s="14">
        <v>0.56200000000000006</v>
      </c>
    </row>
    <row r="1112" spans="1:13" ht="14.4">
      <c r="A1112" s="18" t="str">
        <f t="shared" si="17"/>
        <v>South Africa-Africa 2007</v>
      </c>
      <c r="B1112" s="8" t="s">
        <v>247</v>
      </c>
      <c r="C1112" s="8" t="s">
        <v>78</v>
      </c>
      <c r="D1112" s="9" t="s">
        <v>69</v>
      </c>
      <c r="E1112" s="14">
        <v>2.1999999999999999E-2</v>
      </c>
      <c r="F1112" s="14">
        <v>4.7E-2</v>
      </c>
      <c r="G1112" s="14">
        <v>53</v>
      </c>
      <c r="H1112" s="14">
        <v>51</v>
      </c>
      <c r="I1112" s="14">
        <v>0.30299999999999999</v>
      </c>
      <c r="J1112" s="14">
        <v>0.65</v>
      </c>
      <c r="K1112" s="14">
        <v>4.8000000000000001E-2</v>
      </c>
      <c r="L1112" s="14">
        <v>48910248</v>
      </c>
      <c r="M1112" s="14">
        <v>0.60599999999999998</v>
      </c>
    </row>
    <row r="1113" spans="1:13" ht="14.4">
      <c r="A1113" s="18" t="str">
        <f t="shared" si="17"/>
        <v>Algeria-Africa 2007</v>
      </c>
      <c r="B1113" s="8" t="s">
        <v>77</v>
      </c>
      <c r="C1113" s="8" t="s">
        <v>78</v>
      </c>
      <c r="D1113" s="9" t="s">
        <v>69</v>
      </c>
      <c r="E1113" s="14">
        <v>2.3E-2</v>
      </c>
      <c r="F1113" s="14">
        <v>2.5999999999999999E-2</v>
      </c>
      <c r="G1113" s="14">
        <v>72</v>
      </c>
      <c r="H1113" s="14">
        <v>69</v>
      </c>
      <c r="I1113" s="14">
        <v>0.27700000000000002</v>
      </c>
      <c r="J1113" s="14">
        <v>0.67700000000000005</v>
      </c>
      <c r="K1113" s="14">
        <v>4.5999999999999999E-2</v>
      </c>
      <c r="L1113" s="14">
        <v>35097043</v>
      </c>
      <c r="M1113" s="14">
        <v>0.65300000000000002</v>
      </c>
    </row>
    <row r="1114" spans="1:13" ht="14.4">
      <c r="A1114" s="18" t="str">
        <f t="shared" si="17"/>
        <v>Libya-Africa 2007</v>
      </c>
      <c r="B1114" s="8" t="s">
        <v>185</v>
      </c>
      <c r="C1114" s="8" t="s">
        <v>78</v>
      </c>
      <c r="D1114" s="9" t="s">
        <v>69</v>
      </c>
      <c r="E1114" s="14">
        <v>2.3E-2</v>
      </c>
      <c r="F1114" s="14">
        <v>1.7000000000000001E-2</v>
      </c>
      <c r="G1114" s="14">
        <v>76</v>
      </c>
      <c r="H1114" s="14">
        <v>72</v>
      </c>
      <c r="I1114" s="14">
        <v>0.3</v>
      </c>
      <c r="J1114" s="14">
        <v>0.65600000000000003</v>
      </c>
      <c r="K1114" s="14">
        <v>4.3999999999999997E-2</v>
      </c>
      <c r="L1114" s="14">
        <v>5782108</v>
      </c>
      <c r="M1114" s="14">
        <v>0.77200000000000002</v>
      </c>
    </row>
    <row r="1115" spans="1:13" ht="14.4">
      <c r="A1115" s="18" t="str">
        <f t="shared" si="17"/>
        <v>Egypt-Africa 2007</v>
      </c>
      <c r="B1115" s="8" t="s">
        <v>134</v>
      </c>
      <c r="C1115" s="8" t="s">
        <v>78</v>
      </c>
      <c r="D1115" s="9" t="s">
        <v>69</v>
      </c>
      <c r="E1115" s="14">
        <v>2.4E-2</v>
      </c>
      <c r="F1115" s="14">
        <v>2.3E-2</v>
      </c>
      <c r="G1115" s="14">
        <v>72</v>
      </c>
      <c r="H1115" s="14">
        <v>68</v>
      </c>
      <c r="I1115" s="14">
        <v>0.31900000000000001</v>
      </c>
      <c r="J1115" s="14">
        <v>0.626</v>
      </c>
      <c r="K1115" s="14">
        <v>5.3999999999999999E-2</v>
      </c>
      <c r="L1115" s="14">
        <v>74229577</v>
      </c>
      <c r="M1115" s="14">
        <v>0.43099999999999999</v>
      </c>
    </row>
    <row r="1116" spans="1:13" ht="14.4">
      <c r="A1116" s="18" t="str">
        <f t="shared" si="17"/>
        <v>Botswana-Africa 2007</v>
      </c>
      <c r="B1116" s="8" t="s">
        <v>104</v>
      </c>
      <c r="C1116" s="8" t="s">
        <v>78</v>
      </c>
      <c r="D1116" s="9" t="s">
        <v>69</v>
      </c>
      <c r="E1116" s="14">
        <v>2.5000000000000001E-2</v>
      </c>
      <c r="F1116" s="14">
        <v>4.2999999999999997E-2</v>
      </c>
      <c r="G1116" s="14">
        <v>46</v>
      </c>
      <c r="H1116" s="14">
        <v>46</v>
      </c>
      <c r="I1116" s="14">
        <v>0.35099999999999998</v>
      </c>
      <c r="J1116" s="14">
        <v>0.61599999999999999</v>
      </c>
      <c r="K1116" s="14">
        <v>3.3000000000000002E-2</v>
      </c>
      <c r="L1116" s="14">
        <v>1915187</v>
      </c>
      <c r="M1116" s="14">
        <v>0.55500000000000005</v>
      </c>
    </row>
    <row r="1117" spans="1:13" ht="14.4">
      <c r="A1117" s="18" t="str">
        <f t="shared" si="17"/>
        <v>Lesotho-Africa 2007</v>
      </c>
      <c r="B1117" s="8" t="s">
        <v>183</v>
      </c>
      <c r="C1117" s="8" t="s">
        <v>78</v>
      </c>
      <c r="D1117" s="9" t="s">
        <v>69</v>
      </c>
      <c r="E1117" s="14">
        <v>2.8000000000000001E-2</v>
      </c>
      <c r="F1117" s="14">
        <v>8.2000000000000003E-2</v>
      </c>
      <c r="G1117" s="14">
        <v>45</v>
      </c>
      <c r="H1117" s="14">
        <v>45</v>
      </c>
      <c r="I1117" s="14">
        <v>0.38900000000000001</v>
      </c>
      <c r="J1117" s="14">
        <v>0.56599999999999995</v>
      </c>
      <c r="K1117" s="14">
        <v>4.4999999999999998E-2</v>
      </c>
      <c r="L1117" s="14">
        <v>1955784</v>
      </c>
      <c r="M1117" s="14">
        <v>0.23300000000000001</v>
      </c>
    </row>
    <row r="1118" spans="1:13" ht="14.4">
      <c r="A1118" s="18" t="str">
        <f t="shared" si="17"/>
        <v>Namibia-Africa 2007</v>
      </c>
      <c r="B1118" s="8" t="s">
        <v>208</v>
      </c>
      <c r="C1118" s="8" t="s">
        <v>78</v>
      </c>
      <c r="D1118" s="9" t="s">
        <v>69</v>
      </c>
      <c r="E1118" s="14">
        <v>2.8000000000000001E-2</v>
      </c>
      <c r="F1118" s="14">
        <v>4.2000000000000003E-2</v>
      </c>
      <c r="G1118" s="14">
        <v>62</v>
      </c>
      <c r="H1118" s="14">
        <v>56</v>
      </c>
      <c r="I1118" s="14">
        <v>0.39100000000000001</v>
      </c>
      <c r="J1118" s="14">
        <v>0.57499999999999996</v>
      </c>
      <c r="K1118" s="14">
        <v>3.4000000000000002E-2</v>
      </c>
      <c r="L1118" s="14">
        <v>2080700</v>
      </c>
      <c r="M1118" s="14">
        <v>0.38600000000000001</v>
      </c>
    </row>
    <row r="1119" spans="1:13" ht="14.4">
      <c r="A1119" s="18" t="str">
        <f t="shared" si="17"/>
        <v>Djibouti-Africa 2007</v>
      </c>
      <c r="B1119" s="8" t="s">
        <v>130</v>
      </c>
      <c r="C1119" s="8" t="s">
        <v>78</v>
      </c>
      <c r="D1119" s="9" t="s">
        <v>69</v>
      </c>
      <c r="E1119" s="14">
        <v>2.9000000000000001E-2</v>
      </c>
      <c r="F1119" s="14">
        <v>6.7000000000000004E-2</v>
      </c>
      <c r="G1119" s="14">
        <v>60</v>
      </c>
      <c r="H1119" s="14">
        <v>57</v>
      </c>
      <c r="I1119" s="14">
        <v>0.35699999999999998</v>
      </c>
      <c r="J1119" s="14">
        <v>0.60799999999999998</v>
      </c>
      <c r="K1119" s="14">
        <v>3.5000000000000003E-2</v>
      </c>
      <c r="L1119" s="14">
        <v>798690</v>
      </c>
      <c r="M1119" s="14">
        <v>0.76900000000000002</v>
      </c>
    </row>
    <row r="1120" spans="1:13" ht="14.4">
      <c r="A1120" s="18" t="str">
        <f t="shared" si="17"/>
        <v>Swaziland-Africa 2007</v>
      </c>
      <c r="B1120" s="8" t="s">
        <v>258</v>
      </c>
      <c r="C1120" s="8" t="s">
        <v>78</v>
      </c>
      <c r="D1120" s="9" t="s">
        <v>69</v>
      </c>
      <c r="E1120" s="14">
        <v>3.1E-2</v>
      </c>
      <c r="F1120" s="14">
        <v>7.4999999999999997E-2</v>
      </c>
      <c r="G1120" s="14">
        <v>47</v>
      </c>
      <c r="H1120" s="14">
        <v>47</v>
      </c>
      <c r="I1120" s="14">
        <v>0.40600000000000003</v>
      </c>
      <c r="J1120" s="14">
        <v>0.56200000000000006</v>
      </c>
      <c r="K1120" s="14">
        <v>3.2000000000000001E-2</v>
      </c>
      <c r="L1120" s="14">
        <v>1134977</v>
      </c>
      <c r="M1120" s="14">
        <v>0.218</v>
      </c>
    </row>
    <row r="1121" spans="1:13" ht="14.4">
      <c r="A1121" s="18" t="str">
        <f t="shared" si="17"/>
        <v>Zimbabwe-Africa 2007</v>
      </c>
      <c r="B1121" s="8" t="s">
        <v>285</v>
      </c>
      <c r="C1121" s="8" t="s">
        <v>78</v>
      </c>
      <c r="D1121" s="9" t="s">
        <v>69</v>
      </c>
      <c r="E1121" s="14">
        <v>3.2000000000000001E-2</v>
      </c>
      <c r="F1121" s="14">
        <v>5.8000000000000003E-2</v>
      </c>
      <c r="G1121" s="14">
        <v>46</v>
      </c>
      <c r="H1121" s="14">
        <v>47</v>
      </c>
      <c r="I1121" s="14">
        <v>0.41499999999999998</v>
      </c>
      <c r="J1121" s="14">
        <v>0.54600000000000004</v>
      </c>
      <c r="K1121" s="14">
        <v>3.7999999999999999E-2</v>
      </c>
      <c r="L1121" s="14">
        <v>12740160</v>
      </c>
      <c r="M1121" s="14">
        <v>0.33700000000000002</v>
      </c>
    </row>
    <row r="1122" spans="1:13" ht="14.4">
      <c r="A1122" s="18" t="str">
        <f t="shared" si="17"/>
        <v>Ghana-Africa 2007</v>
      </c>
      <c r="B1122" s="8" t="s">
        <v>149</v>
      </c>
      <c r="C1122" s="8" t="s">
        <v>78</v>
      </c>
      <c r="D1122" s="9" t="s">
        <v>69</v>
      </c>
      <c r="E1122" s="14">
        <v>3.3000000000000002E-2</v>
      </c>
      <c r="F1122" s="14">
        <v>5.7000000000000002E-2</v>
      </c>
      <c r="G1122" s="14">
        <v>61</v>
      </c>
      <c r="H1122" s="14">
        <v>59</v>
      </c>
      <c r="I1122" s="14">
        <v>0.39700000000000002</v>
      </c>
      <c r="J1122" s="14">
        <v>0.56799999999999995</v>
      </c>
      <c r="K1122" s="14">
        <v>3.5000000000000003E-2</v>
      </c>
      <c r="L1122" s="14">
        <v>22525659</v>
      </c>
      <c r="M1122" s="14">
        <v>0.48699999999999999</v>
      </c>
    </row>
    <row r="1123" spans="1:13" ht="14.4">
      <c r="A1123" s="18" t="str">
        <f t="shared" si="17"/>
        <v>Gabon-Africa 2007</v>
      </c>
      <c r="B1123" s="8" t="s">
        <v>145</v>
      </c>
      <c r="C1123" s="8" t="s">
        <v>78</v>
      </c>
      <c r="D1123" s="9" t="s">
        <v>69</v>
      </c>
      <c r="E1123" s="14">
        <v>3.3000000000000002E-2</v>
      </c>
      <c r="F1123" s="14">
        <v>4.8000000000000001E-2</v>
      </c>
      <c r="G1123" s="14">
        <v>62</v>
      </c>
      <c r="H1123" s="14">
        <v>60</v>
      </c>
      <c r="I1123" s="14">
        <v>0.39100000000000001</v>
      </c>
      <c r="J1123" s="14">
        <v>0.55400000000000005</v>
      </c>
      <c r="K1123" s="14">
        <v>5.5E-2</v>
      </c>
      <c r="L1123" s="14">
        <v>1447388</v>
      </c>
      <c r="M1123" s="14">
        <v>0.84399999999999997</v>
      </c>
    </row>
    <row r="1124" spans="1:13" ht="14.4">
      <c r="A1124" s="18" t="str">
        <f t="shared" si="17"/>
        <v>Central African Republic-Africa 2007</v>
      </c>
      <c r="B1124" s="8" t="s">
        <v>114</v>
      </c>
      <c r="C1124" s="8" t="s">
        <v>78</v>
      </c>
      <c r="D1124" s="9" t="s">
        <v>69</v>
      </c>
      <c r="E1124" s="14">
        <v>3.5999999999999997E-2</v>
      </c>
      <c r="F1124" s="14">
        <v>0.108</v>
      </c>
      <c r="G1124" s="14">
        <v>48</v>
      </c>
      <c r="H1124" s="14">
        <v>45</v>
      </c>
      <c r="I1124" s="14">
        <v>0.41499999999999998</v>
      </c>
      <c r="J1124" s="14">
        <v>0.54600000000000004</v>
      </c>
      <c r="K1124" s="14">
        <v>3.9E-2</v>
      </c>
      <c r="L1124" s="14">
        <v>4106897</v>
      </c>
      <c r="M1124" s="14">
        <v>0.38300000000000001</v>
      </c>
    </row>
    <row r="1125" spans="1:13" ht="14.4">
      <c r="A1125" s="18" t="str">
        <f t="shared" si="17"/>
        <v>Cote d'Ivoire-Africa 2007</v>
      </c>
      <c r="B1125" s="8" t="s">
        <v>123</v>
      </c>
      <c r="C1125" s="8" t="s">
        <v>78</v>
      </c>
      <c r="D1125" s="9" t="s">
        <v>69</v>
      </c>
      <c r="E1125" s="14">
        <v>3.5999999999999997E-2</v>
      </c>
      <c r="F1125" s="14">
        <v>8.4000000000000005E-2</v>
      </c>
      <c r="G1125" s="14">
        <v>49</v>
      </c>
      <c r="H1125" s="14">
        <v>47</v>
      </c>
      <c r="I1125" s="14">
        <v>0.42199999999999999</v>
      </c>
      <c r="J1125" s="14">
        <v>0.54800000000000004</v>
      </c>
      <c r="K1125" s="14">
        <v>0.03</v>
      </c>
      <c r="L1125" s="14">
        <v>17949061</v>
      </c>
      <c r="M1125" s="14">
        <v>0.48299999999999998</v>
      </c>
    </row>
    <row r="1126" spans="1:13" ht="14.4">
      <c r="A1126" s="18" t="str">
        <f t="shared" si="17"/>
        <v>Sudan-Africa 2007</v>
      </c>
      <c r="B1126" s="8" t="s">
        <v>256</v>
      </c>
      <c r="C1126" s="8" t="s">
        <v>78</v>
      </c>
      <c r="D1126" s="9" t="s">
        <v>69</v>
      </c>
      <c r="E1126" s="14">
        <v>3.5999999999999997E-2</v>
      </c>
      <c r="F1126" s="14">
        <v>5.8999999999999997E-2</v>
      </c>
      <c r="G1126" s="14">
        <v>62</v>
      </c>
      <c r="H1126" s="14">
        <v>59</v>
      </c>
      <c r="I1126" s="14">
        <v>0.42799999999999999</v>
      </c>
      <c r="J1126" s="14">
        <v>0.54100000000000004</v>
      </c>
      <c r="K1126" s="14">
        <v>3.1E-2</v>
      </c>
      <c r="L1126" s="14">
        <v>33218250</v>
      </c>
      <c r="M1126" s="14">
        <v>0.32900000000000001</v>
      </c>
    </row>
    <row r="1127" spans="1:13" ht="14.4">
      <c r="A1127" s="18" t="str">
        <f t="shared" si="17"/>
        <v>Mauritania-Africa 2007</v>
      </c>
      <c r="B1127" s="8" t="s">
        <v>197</v>
      </c>
      <c r="C1127" s="8" t="s">
        <v>78</v>
      </c>
      <c r="D1127" s="9" t="s">
        <v>69</v>
      </c>
      <c r="E1127" s="14">
        <v>3.5999999999999997E-2</v>
      </c>
      <c r="F1127" s="14">
        <v>7.2999999999999995E-2</v>
      </c>
      <c r="G1127" s="14">
        <v>62</v>
      </c>
      <c r="H1127" s="14">
        <v>59</v>
      </c>
      <c r="I1127" s="14">
        <v>0.41099999999999998</v>
      </c>
      <c r="J1127" s="14">
        <v>0.55700000000000005</v>
      </c>
      <c r="K1127" s="14">
        <v>3.1E-2</v>
      </c>
      <c r="L1127" s="14">
        <v>3330037</v>
      </c>
      <c r="M1127" s="14">
        <v>0.54600000000000004</v>
      </c>
    </row>
    <row r="1128" spans="1:13" ht="14.4">
      <c r="A1128" s="18" t="str">
        <f t="shared" si="17"/>
        <v>Ethiopia-Africa 2007</v>
      </c>
      <c r="B1128" s="8" t="s">
        <v>139</v>
      </c>
      <c r="C1128" s="8" t="s">
        <v>78</v>
      </c>
      <c r="D1128" s="9" t="s">
        <v>69</v>
      </c>
      <c r="E1128" s="14">
        <v>3.6999999999999998E-2</v>
      </c>
      <c r="F1128" s="14">
        <v>6.0999999999999999E-2</v>
      </c>
      <c r="G1128" s="14">
        <v>60</v>
      </c>
      <c r="H1128" s="14">
        <v>58</v>
      </c>
      <c r="I1128" s="14">
        <v>0.45700000000000002</v>
      </c>
      <c r="J1128" s="14">
        <v>0.51100000000000001</v>
      </c>
      <c r="K1128" s="14">
        <v>3.2000000000000001E-2</v>
      </c>
      <c r="L1128" s="14">
        <v>80440708</v>
      </c>
      <c r="M1128" s="14">
        <v>0.161</v>
      </c>
    </row>
    <row r="1129" spans="1:13" ht="14.4">
      <c r="A1129" s="18" t="str">
        <f t="shared" si="17"/>
        <v>Madagascar-Africa 2007</v>
      </c>
      <c r="B1129" s="8" t="s">
        <v>190</v>
      </c>
      <c r="C1129" s="8" t="s">
        <v>78</v>
      </c>
      <c r="D1129" s="9" t="s">
        <v>69</v>
      </c>
      <c r="E1129" s="14">
        <v>3.6999999999999998E-2</v>
      </c>
      <c r="F1129" s="14">
        <v>4.9000000000000002E-2</v>
      </c>
      <c r="G1129" s="14">
        <v>63</v>
      </c>
      <c r="H1129" s="14">
        <v>61</v>
      </c>
      <c r="I1129" s="14">
        <v>0.443</v>
      </c>
      <c r="J1129" s="14">
        <v>0.52800000000000002</v>
      </c>
      <c r="K1129" s="14">
        <v>2.9000000000000001E-2</v>
      </c>
      <c r="L1129" s="14">
        <v>19371023</v>
      </c>
      <c r="M1129" s="14">
        <v>0.3</v>
      </c>
    </row>
    <row r="1130" spans="1:13" ht="14.4">
      <c r="A1130" s="18" t="str">
        <f t="shared" si="17"/>
        <v>Equatorial Guinea-Africa 2007</v>
      </c>
      <c r="B1130" s="8" t="s">
        <v>136</v>
      </c>
      <c r="C1130" s="8" t="s">
        <v>78</v>
      </c>
      <c r="D1130" s="9" t="s">
        <v>69</v>
      </c>
      <c r="E1130" s="14">
        <v>3.7999999999999999E-2</v>
      </c>
      <c r="F1130" s="14">
        <v>8.2000000000000003E-2</v>
      </c>
      <c r="G1130" s="14">
        <v>51</v>
      </c>
      <c r="H1130" s="14">
        <v>49</v>
      </c>
      <c r="I1130" s="14">
        <v>0.4</v>
      </c>
      <c r="J1130" s="14">
        <v>0.56899999999999995</v>
      </c>
      <c r="K1130" s="14">
        <v>3.1E-2</v>
      </c>
      <c r="L1130" s="14">
        <v>639618</v>
      </c>
      <c r="M1130" s="14">
        <v>0.39</v>
      </c>
    </row>
    <row r="1131" spans="1:13" ht="14.4">
      <c r="A1131" s="18" t="str">
        <f t="shared" si="17"/>
        <v>Togo-Africa 2007</v>
      </c>
      <c r="B1131" s="8" t="s">
        <v>266</v>
      </c>
      <c r="C1131" s="8" t="s">
        <v>78</v>
      </c>
      <c r="D1131" s="9" t="s">
        <v>69</v>
      </c>
      <c r="E1131" s="14">
        <v>3.7999999999999999E-2</v>
      </c>
      <c r="F1131" s="14">
        <v>6.5000000000000002E-2</v>
      </c>
      <c r="G1131" s="14">
        <v>55</v>
      </c>
      <c r="H1131" s="14">
        <v>54</v>
      </c>
      <c r="I1131" s="14">
        <v>0.42499999999999999</v>
      </c>
      <c r="J1131" s="14">
        <v>0.54800000000000004</v>
      </c>
      <c r="K1131" s="14">
        <v>2.8000000000000001E-2</v>
      </c>
      <c r="L1131" s="14">
        <v>5834806</v>
      </c>
      <c r="M1131" s="14">
        <v>0.36099999999999999</v>
      </c>
    </row>
    <row r="1132" spans="1:13" ht="14.4">
      <c r="A1132" s="18" t="str">
        <f t="shared" si="17"/>
        <v>Kenya-Africa 2007</v>
      </c>
      <c r="B1132" s="8" t="s">
        <v>175</v>
      </c>
      <c r="C1132" s="8" t="s">
        <v>78</v>
      </c>
      <c r="D1132" s="9" t="s">
        <v>69</v>
      </c>
      <c r="E1132" s="14">
        <v>3.7999999999999999E-2</v>
      </c>
      <c r="F1132" s="14">
        <v>5.8000000000000003E-2</v>
      </c>
      <c r="G1132" s="14">
        <v>58</v>
      </c>
      <c r="H1132" s="14">
        <v>55</v>
      </c>
      <c r="I1132" s="14">
        <v>0.42599999999999999</v>
      </c>
      <c r="J1132" s="14">
        <v>0.54700000000000004</v>
      </c>
      <c r="K1132" s="14">
        <v>2.7E-2</v>
      </c>
      <c r="L1132" s="14">
        <v>37752304</v>
      </c>
      <c r="M1132" s="14">
        <v>0.224</v>
      </c>
    </row>
    <row r="1133" spans="1:13" ht="14.4">
      <c r="A1133" s="18" t="str">
        <f t="shared" si="17"/>
        <v>Rwanda-Africa 2007</v>
      </c>
      <c r="B1133" s="8" t="s">
        <v>232</v>
      </c>
      <c r="C1133" s="8" t="s">
        <v>78</v>
      </c>
      <c r="D1133" s="9" t="s">
        <v>69</v>
      </c>
      <c r="E1133" s="14">
        <v>3.7999999999999999E-2</v>
      </c>
      <c r="F1133" s="14">
        <v>5.5E-2</v>
      </c>
      <c r="G1133" s="14">
        <v>60</v>
      </c>
      <c r="H1133" s="14">
        <v>57</v>
      </c>
      <c r="I1133" s="14">
        <v>0.44500000000000001</v>
      </c>
      <c r="J1133" s="14">
        <v>0.53200000000000003</v>
      </c>
      <c r="K1133" s="14">
        <v>2.4E-2</v>
      </c>
      <c r="L1133" s="14">
        <v>9928143</v>
      </c>
      <c r="M1133" s="14">
        <v>0.21099999999999999</v>
      </c>
    </row>
    <row r="1134" spans="1:13" ht="14.4">
      <c r="A1134" s="18" t="str">
        <f t="shared" si="17"/>
        <v>Sao Tome and Principe-Africa 2007</v>
      </c>
      <c r="B1134" s="8" t="s">
        <v>235</v>
      </c>
      <c r="C1134" s="8" t="s">
        <v>78</v>
      </c>
      <c r="D1134" s="9" t="s">
        <v>69</v>
      </c>
      <c r="E1134" s="14">
        <v>3.7999999999999999E-2</v>
      </c>
      <c r="F1134" s="14">
        <v>4.3999999999999997E-2</v>
      </c>
      <c r="G1134" s="14">
        <v>67</v>
      </c>
      <c r="H1134" s="14">
        <v>63</v>
      </c>
      <c r="I1134" s="14">
        <v>0.41699999999999998</v>
      </c>
      <c r="J1134" s="14">
        <v>0.54400000000000004</v>
      </c>
      <c r="K1134" s="14">
        <v>3.9E-2</v>
      </c>
      <c r="L1134" s="14">
        <v>163390</v>
      </c>
      <c r="M1134" s="14">
        <v>0.59699999999999998</v>
      </c>
    </row>
    <row r="1135" spans="1:13" ht="14.4">
      <c r="A1135" s="18" t="str">
        <f t="shared" si="17"/>
        <v>South Sudan-Africa 2007</v>
      </c>
      <c r="B1135" s="8" t="s">
        <v>249</v>
      </c>
      <c r="C1135" s="8" t="s">
        <v>78</v>
      </c>
      <c r="D1135" s="9" t="s">
        <v>69</v>
      </c>
      <c r="E1135" s="14">
        <v>3.9E-2</v>
      </c>
      <c r="F1135" s="14">
        <v>7.9000000000000001E-2</v>
      </c>
      <c r="G1135" s="14">
        <v>53</v>
      </c>
      <c r="H1135" s="14">
        <v>51</v>
      </c>
      <c r="I1135" s="14">
        <v>0.436</v>
      </c>
      <c r="J1135" s="14">
        <v>0.53100000000000003</v>
      </c>
      <c r="K1135" s="14">
        <v>3.3000000000000002E-2</v>
      </c>
      <c r="L1135" s="14">
        <v>8736736</v>
      </c>
      <c r="M1135" s="14">
        <v>0.17399999999999999</v>
      </c>
    </row>
    <row r="1136" spans="1:13" ht="14.4">
      <c r="A1136" s="18" t="str">
        <f t="shared" si="17"/>
        <v>Guinea-Africa 2007</v>
      </c>
      <c r="B1136" s="8" t="s">
        <v>155</v>
      </c>
      <c r="C1136" s="8" t="s">
        <v>78</v>
      </c>
      <c r="D1136" s="9" t="s">
        <v>69</v>
      </c>
      <c r="E1136" s="14">
        <v>3.9E-2</v>
      </c>
      <c r="F1136" s="14">
        <v>7.9000000000000001E-2</v>
      </c>
      <c r="G1136" s="14">
        <v>55</v>
      </c>
      <c r="H1136" s="14">
        <v>53</v>
      </c>
      <c r="I1136" s="14">
        <v>0.433</v>
      </c>
      <c r="J1136" s="14">
        <v>0.53400000000000003</v>
      </c>
      <c r="K1136" s="14">
        <v>3.2000000000000001E-2</v>
      </c>
      <c r="L1136" s="14">
        <v>10046967</v>
      </c>
      <c r="M1136" s="14">
        <v>0.33600000000000002</v>
      </c>
    </row>
    <row r="1137" spans="1:13" ht="14.4">
      <c r="A1137" s="18" t="str">
        <f t="shared" si="17"/>
        <v>Congo (Brazzaville)-Africa 2007</v>
      </c>
      <c r="B1137" s="8" t="s">
        <v>120</v>
      </c>
      <c r="C1137" s="8" t="s">
        <v>78</v>
      </c>
      <c r="D1137" s="9" t="s">
        <v>69</v>
      </c>
      <c r="E1137" s="14">
        <v>3.9E-2</v>
      </c>
      <c r="F1137" s="14">
        <v>5.2999999999999999E-2</v>
      </c>
      <c r="G1137" s="14">
        <v>57</v>
      </c>
      <c r="H1137" s="14">
        <v>54</v>
      </c>
      <c r="I1137" s="14">
        <v>0.42199999999999999</v>
      </c>
      <c r="J1137" s="14">
        <v>0.54300000000000004</v>
      </c>
      <c r="K1137" s="14">
        <v>3.5000000000000003E-2</v>
      </c>
      <c r="L1137" s="14">
        <v>3758858</v>
      </c>
      <c r="M1137" s="14">
        <v>0.61899999999999999</v>
      </c>
    </row>
    <row r="1138" spans="1:13" ht="14.4">
      <c r="A1138" s="18" t="str">
        <f t="shared" si="17"/>
        <v>Liberia-Africa 2007</v>
      </c>
      <c r="B1138" s="8" t="s">
        <v>184</v>
      </c>
      <c r="C1138" s="8" t="s">
        <v>78</v>
      </c>
      <c r="D1138" s="9" t="s">
        <v>69</v>
      </c>
      <c r="E1138" s="14">
        <v>3.9E-2</v>
      </c>
      <c r="F1138" s="14">
        <v>7.1999999999999995E-2</v>
      </c>
      <c r="G1138" s="14">
        <v>58</v>
      </c>
      <c r="H1138" s="14">
        <v>56</v>
      </c>
      <c r="I1138" s="14">
        <v>0.434</v>
      </c>
      <c r="J1138" s="14">
        <v>0.53500000000000003</v>
      </c>
      <c r="K1138" s="14">
        <v>0.03</v>
      </c>
      <c r="L1138" s="14">
        <v>3522294</v>
      </c>
      <c r="M1138" s="14">
        <v>0.46700000000000003</v>
      </c>
    </row>
    <row r="1139" spans="1:13" ht="14.4">
      <c r="A1139" s="18" t="str">
        <f t="shared" si="17"/>
        <v>Benin-Africa 2007</v>
      </c>
      <c r="B1139" s="8" t="s">
        <v>99</v>
      </c>
      <c r="C1139" s="8" t="s">
        <v>78</v>
      </c>
      <c r="D1139" s="9" t="s">
        <v>69</v>
      </c>
      <c r="E1139" s="14">
        <v>3.9E-2</v>
      </c>
      <c r="F1139" s="14">
        <v>6.9000000000000006E-2</v>
      </c>
      <c r="G1139" s="14">
        <v>59</v>
      </c>
      <c r="H1139" s="14">
        <v>57</v>
      </c>
      <c r="I1139" s="14">
        <v>0.441</v>
      </c>
      <c r="J1139" s="14">
        <v>0.53100000000000003</v>
      </c>
      <c r="K1139" s="14">
        <v>2.8000000000000001E-2</v>
      </c>
      <c r="L1139" s="14">
        <v>8707490</v>
      </c>
      <c r="M1139" s="14">
        <v>0.40699999999999997</v>
      </c>
    </row>
    <row r="1140" spans="1:13" ht="14.4">
      <c r="A1140" s="18" t="str">
        <f t="shared" si="17"/>
        <v>Comoros-Africa 2007</v>
      </c>
      <c r="B1140" s="8" t="s">
        <v>119</v>
      </c>
      <c r="C1140" s="8" t="s">
        <v>78</v>
      </c>
      <c r="D1140" s="9" t="s">
        <v>69</v>
      </c>
      <c r="E1140" s="14">
        <v>3.9E-2</v>
      </c>
      <c r="F1140" s="14">
        <v>6.8000000000000005E-2</v>
      </c>
      <c r="G1140" s="14">
        <v>61</v>
      </c>
      <c r="H1140" s="14">
        <v>58</v>
      </c>
      <c r="I1140" s="14">
        <v>0.41799999999999998</v>
      </c>
      <c r="J1140" s="14">
        <v>0.55200000000000005</v>
      </c>
      <c r="K1140" s="14">
        <v>0.03</v>
      </c>
      <c r="L1140" s="14">
        <v>632736</v>
      </c>
      <c r="M1140" s="14">
        <v>0.27900000000000003</v>
      </c>
    </row>
    <row r="1141" spans="1:13" ht="14.4">
      <c r="A1141" s="18" t="str">
        <f t="shared" si="17"/>
        <v>Senegal-Africa 2007</v>
      </c>
      <c r="B1141" s="8" t="s">
        <v>237</v>
      </c>
      <c r="C1141" s="8" t="s">
        <v>78</v>
      </c>
      <c r="D1141" s="9" t="s">
        <v>69</v>
      </c>
      <c r="E1141" s="14">
        <v>3.9E-2</v>
      </c>
      <c r="F1141" s="14">
        <v>5.1999999999999998E-2</v>
      </c>
      <c r="G1141" s="14">
        <v>63</v>
      </c>
      <c r="H1141" s="14">
        <v>60</v>
      </c>
      <c r="I1141" s="14">
        <v>0.439</v>
      </c>
      <c r="J1141" s="14">
        <v>0.53</v>
      </c>
      <c r="K1141" s="14">
        <v>3.1E-2</v>
      </c>
      <c r="L1141" s="14">
        <v>11904974</v>
      </c>
      <c r="M1141" s="14">
        <v>0.41499999999999998</v>
      </c>
    </row>
    <row r="1142" spans="1:13" ht="14.4">
      <c r="A1142" s="18" t="str">
        <f t="shared" si="17"/>
        <v>Sierra Leone-Africa 2007</v>
      </c>
      <c r="B1142" s="8" t="s">
        <v>240</v>
      </c>
      <c r="C1142" s="8" t="s">
        <v>78</v>
      </c>
      <c r="D1142" s="9" t="s">
        <v>69</v>
      </c>
      <c r="E1142" s="14">
        <v>0.04</v>
      </c>
      <c r="F1142" s="14">
        <v>0.122</v>
      </c>
      <c r="G1142" s="14">
        <v>44</v>
      </c>
      <c r="H1142" s="14">
        <v>43</v>
      </c>
      <c r="I1142" s="14">
        <v>0.42499999999999999</v>
      </c>
      <c r="J1142" s="14">
        <v>0.55000000000000004</v>
      </c>
      <c r="K1142" s="14">
        <v>2.5000000000000001E-2</v>
      </c>
      <c r="L1142" s="14">
        <v>5416015</v>
      </c>
      <c r="M1142" s="14">
        <v>0.374</v>
      </c>
    </row>
    <row r="1143" spans="1:13" ht="14.4">
      <c r="A1143" s="18" t="str">
        <f t="shared" si="17"/>
        <v>Cameroon-Africa 2007</v>
      </c>
      <c r="B1143" s="8" t="s">
        <v>111</v>
      </c>
      <c r="C1143" s="8" t="s">
        <v>78</v>
      </c>
      <c r="D1143" s="9" t="s">
        <v>69</v>
      </c>
      <c r="E1143" s="14">
        <v>0.04</v>
      </c>
      <c r="F1143" s="14">
        <v>7.2999999999999995E-2</v>
      </c>
      <c r="G1143" s="14">
        <v>53</v>
      </c>
      <c r="H1143" s="14">
        <v>52</v>
      </c>
      <c r="I1143" s="14">
        <v>0.439</v>
      </c>
      <c r="J1143" s="14">
        <v>0.52800000000000002</v>
      </c>
      <c r="K1143" s="14">
        <v>3.3000000000000002E-2</v>
      </c>
      <c r="L1143" s="14">
        <v>19097676</v>
      </c>
      <c r="M1143" s="14">
        <v>0.497</v>
      </c>
    </row>
    <row r="1144" spans="1:13" ht="14.4">
      <c r="A1144" s="18" t="str">
        <f t="shared" si="17"/>
        <v>Guinea-Bissau-Africa 2007</v>
      </c>
      <c r="B1144" s="8" t="s">
        <v>156</v>
      </c>
      <c r="C1144" s="8" t="s">
        <v>78</v>
      </c>
      <c r="D1144" s="9" t="s">
        <v>69</v>
      </c>
      <c r="E1144" s="14">
        <v>0.04</v>
      </c>
      <c r="F1144" s="14">
        <v>9.0999999999999998E-2</v>
      </c>
      <c r="G1144" s="14">
        <v>54</v>
      </c>
      <c r="H1144" s="14">
        <v>52</v>
      </c>
      <c r="I1144" s="14">
        <v>0.42499999999999999</v>
      </c>
      <c r="J1144" s="14">
        <v>0.54600000000000004</v>
      </c>
      <c r="K1144" s="14">
        <v>2.9000000000000001E-2</v>
      </c>
      <c r="L1144" s="14">
        <v>1484337</v>
      </c>
      <c r="M1144" s="14">
        <v>0.42599999999999999</v>
      </c>
    </row>
    <row r="1145" spans="1:13" ht="14.4">
      <c r="A1145" s="18" t="str">
        <f t="shared" si="17"/>
        <v>Eritrea-Africa 2007</v>
      </c>
      <c r="B1145" s="8" t="s">
        <v>137</v>
      </c>
      <c r="C1145" s="8" t="s">
        <v>78</v>
      </c>
      <c r="D1145" s="9" t="s">
        <v>69</v>
      </c>
      <c r="E1145" s="14">
        <v>0.04</v>
      </c>
      <c r="F1145" s="14">
        <v>4.3999999999999997E-2</v>
      </c>
      <c r="G1145" s="14">
        <v>62</v>
      </c>
      <c r="H1145" s="14">
        <v>57</v>
      </c>
      <c r="I1145" s="14">
        <v>0.43099999999999999</v>
      </c>
      <c r="J1145" s="14">
        <v>0.54900000000000004</v>
      </c>
      <c r="K1145" s="14">
        <v>0.02</v>
      </c>
      <c r="L1145" s="14">
        <v>5209846</v>
      </c>
      <c r="M1145" s="14">
        <v>0.19500000000000001</v>
      </c>
    </row>
    <row r="1146" spans="1:13" ht="14.4">
      <c r="A1146" s="18" t="str">
        <f t="shared" si="17"/>
        <v>Nigeria-Africa 2007</v>
      </c>
      <c r="B1146" s="8" t="s">
        <v>215</v>
      </c>
      <c r="C1146" s="8" t="s">
        <v>78</v>
      </c>
      <c r="D1146" s="9" t="s">
        <v>69</v>
      </c>
      <c r="E1146" s="14">
        <v>4.2000000000000003E-2</v>
      </c>
      <c r="F1146" s="14">
        <v>9.0999999999999998E-2</v>
      </c>
      <c r="G1146" s="14">
        <v>50</v>
      </c>
      <c r="H1146" s="14">
        <v>49</v>
      </c>
      <c r="I1146" s="14">
        <v>0.437</v>
      </c>
      <c r="J1146" s="14">
        <v>0.53600000000000003</v>
      </c>
      <c r="K1146" s="14">
        <v>2.7E-2</v>
      </c>
      <c r="L1146" s="14">
        <v>147187353</v>
      </c>
      <c r="M1146" s="14">
        <v>0.40799999999999997</v>
      </c>
    </row>
    <row r="1147" spans="1:13" ht="14.4">
      <c r="A1147" s="18" t="str">
        <f t="shared" si="17"/>
        <v>Malawi-Africa 2007</v>
      </c>
      <c r="B1147" s="8" t="s">
        <v>191</v>
      </c>
      <c r="C1147" s="8" t="s">
        <v>78</v>
      </c>
      <c r="D1147" s="9" t="s">
        <v>69</v>
      </c>
      <c r="E1147" s="14">
        <v>4.2000000000000003E-2</v>
      </c>
      <c r="F1147" s="14">
        <v>6.4000000000000001E-2</v>
      </c>
      <c r="G1147" s="14">
        <v>51</v>
      </c>
      <c r="H1147" s="14">
        <v>51</v>
      </c>
      <c r="I1147" s="14">
        <v>0.46100000000000002</v>
      </c>
      <c r="J1147" s="14">
        <v>0.50900000000000001</v>
      </c>
      <c r="K1147" s="14">
        <v>0.03</v>
      </c>
      <c r="L1147" s="14">
        <v>13713758</v>
      </c>
      <c r="M1147" s="14">
        <v>0.152</v>
      </c>
    </row>
    <row r="1148" spans="1:13" ht="14.4">
      <c r="A1148" s="18" t="str">
        <f t="shared" si="17"/>
        <v>Tanzania-Africa 2007</v>
      </c>
      <c r="B1148" s="8" t="s">
        <v>263</v>
      </c>
      <c r="C1148" s="8" t="s">
        <v>78</v>
      </c>
      <c r="D1148" s="9" t="s">
        <v>69</v>
      </c>
      <c r="E1148" s="14">
        <v>4.2000000000000003E-2</v>
      </c>
      <c r="F1148" s="14">
        <v>0.05</v>
      </c>
      <c r="G1148" s="14">
        <v>57</v>
      </c>
      <c r="H1148" s="14">
        <v>55</v>
      </c>
      <c r="I1148" s="14">
        <v>0.44700000000000001</v>
      </c>
      <c r="J1148" s="14">
        <v>0.52200000000000002</v>
      </c>
      <c r="K1148" s="14">
        <v>0.03</v>
      </c>
      <c r="L1148" s="14">
        <v>41119693</v>
      </c>
      <c r="M1148" s="14">
        <v>0.26100000000000001</v>
      </c>
    </row>
    <row r="1149" spans="1:13" ht="14.4">
      <c r="A1149" s="18" t="str">
        <f t="shared" si="17"/>
        <v>Mozambique-Africa 2007</v>
      </c>
      <c r="B1149" s="8" t="s">
        <v>206</v>
      </c>
      <c r="C1149" s="8" t="s">
        <v>78</v>
      </c>
      <c r="D1149" s="9" t="s">
        <v>69</v>
      </c>
      <c r="E1149" s="14">
        <v>4.2999999999999997E-2</v>
      </c>
      <c r="F1149" s="14">
        <v>8.2000000000000003E-2</v>
      </c>
      <c r="G1149" s="14">
        <v>49</v>
      </c>
      <c r="H1149" s="14">
        <v>47</v>
      </c>
      <c r="I1149" s="14">
        <v>0.45100000000000001</v>
      </c>
      <c r="J1149" s="14">
        <v>0.51700000000000002</v>
      </c>
      <c r="K1149" s="14">
        <v>3.2000000000000001E-2</v>
      </c>
      <c r="L1149" s="14">
        <v>22171404</v>
      </c>
      <c r="M1149" s="14">
        <v>0.30399999999999999</v>
      </c>
    </row>
    <row r="1150" spans="1:13" ht="14.4">
      <c r="A1150" s="18" t="str">
        <f t="shared" si="17"/>
        <v>Zambia-Africa 2007</v>
      </c>
      <c r="B1150" s="8" t="s">
        <v>284</v>
      </c>
      <c r="C1150" s="8" t="s">
        <v>78</v>
      </c>
      <c r="D1150" s="9" t="s">
        <v>69</v>
      </c>
      <c r="E1150" s="14">
        <v>4.3999999999999997E-2</v>
      </c>
      <c r="F1150" s="14">
        <v>7.0000000000000007E-2</v>
      </c>
      <c r="G1150" s="14">
        <v>51</v>
      </c>
      <c r="H1150" s="14">
        <v>49</v>
      </c>
      <c r="I1150" s="14">
        <v>0.46899999999999997</v>
      </c>
      <c r="J1150" s="14">
        <v>0.504</v>
      </c>
      <c r="K1150" s="14">
        <v>2.7E-2</v>
      </c>
      <c r="L1150" s="14">
        <v>12109620</v>
      </c>
      <c r="M1150" s="14">
        <v>0.375</v>
      </c>
    </row>
    <row r="1151" spans="1:13" ht="14.4">
      <c r="A1151" s="18" t="str">
        <f t="shared" si="17"/>
        <v>Burundi-Africa 2007</v>
      </c>
      <c r="B1151" s="8" t="s">
        <v>109</v>
      </c>
      <c r="C1151" s="8" t="s">
        <v>78</v>
      </c>
      <c r="D1151" s="9" t="s">
        <v>69</v>
      </c>
      <c r="E1151" s="14">
        <v>4.3999999999999997E-2</v>
      </c>
      <c r="F1151" s="14">
        <v>6.9000000000000006E-2</v>
      </c>
      <c r="G1151" s="14">
        <v>53</v>
      </c>
      <c r="H1151" s="14">
        <v>50</v>
      </c>
      <c r="I1151" s="14">
        <v>0.44500000000000001</v>
      </c>
      <c r="J1151" s="14">
        <v>0.52900000000000003</v>
      </c>
      <c r="K1151" s="14">
        <v>2.5999999999999999E-2</v>
      </c>
      <c r="L1151" s="14">
        <v>8328312</v>
      </c>
      <c r="M1151" s="14">
        <v>9.9000000000000005E-2</v>
      </c>
    </row>
    <row r="1152" spans="1:13" ht="14.4">
      <c r="A1152" s="18" t="str">
        <f t="shared" si="17"/>
        <v>Burkina Faso-Africa 2007</v>
      </c>
      <c r="B1152" s="8" t="s">
        <v>108</v>
      </c>
      <c r="C1152" s="8" t="s">
        <v>78</v>
      </c>
      <c r="D1152" s="9" t="s">
        <v>69</v>
      </c>
      <c r="E1152" s="14">
        <v>4.3999999999999997E-2</v>
      </c>
      <c r="F1152" s="14">
        <v>7.9000000000000001E-2</v>
      </c>
      <c r="G1152" s="14">
        <v>54</v>
      </c>
      <c r="H1152" s="14">
        <v>53</v>
      </c>
      <c r="I1152" s="14">
        <v>0.46300000000000002</v>
      </c>
      <c r="J1152" s="14">
        <v>0.51100000000000001</v>
      </c>
      <c r="K1152" s="14">
        <v>2.5000000000000001E-2</v>
      </c>
      <c r="L1152" s="14">
        <v>14235075</v>
      </c>
      <c r="M1152" s="14">
        <v>0.23200000000000001</v>
      </c>
    </row>
    <row r="1153" spans="1:13" ht="14.4">
      <c r="A1153" s="18" t="str">
        <f t="shared" si="17"/>
        <v>Gambia, The-Africa 2007</v>
      </c>
      <c r="B1153" s="8" t="s">
        <v>146</v>
      </c>
      <c r="C1153" s="8" t="s">
        <v>78</v>
      </c>
      <c r="D1153" s="9" t="s">
        <v>69</v>
      </c>
      <c r="E1153" s="14">
        <v>4.3999999999999997E-2</v>
      </c>
      <c r="F1153" s="14">
        <v>5.5E-2</v>
      </c>
      <c r="G1153" s="14">
        <v>59</v>
      </c>
      <c r="H1153" s="14">
        <v>56</v>
      </c>
      <c r="I1153" s="14">
        <v>0.46</v>
      </c>
      <c r="J1153" s="14">
        <v>0.51400000000000001</v>
      </c>
      <c r="K1153" s="14">
        <v>2.5000000000000001E-2</v>
      </c>
      <c r="L1153" s="14">
        <v>1529406</v>
      </c>
      <c r="M1153" s="14">
        <v>0.54</v>
      </c>
    </row>
    <row r="1154" spans="1:13" ht="14.4">
      <c r="A1154" s="18" t="str">
        <f t="shared" si="17"/>
        <v>Congo (Kinshasa)-Africa 2007</v>
      </c>
      <c r="B1154" s="8" t="s">
        <v>121</v>
      </c>
      <c r="C1154" s="8" t="s">
        <v>78</v>
      </c>
      <c r="D1154" s="9" t="s">
        <v>69</v>
      </c>
      <c r="E1154" s="14">
        <v>4.4999999999999998E-2</v>
      </c>
      <c r="F1154" s="14">
        <v>0.1</v>
      </c>
      <c r="G1154" s="14">
        <v>50</v>
      </c>
      <c r="H1154" s="14">
        <v>47</v>
      </c>
      <c r="I1154" s="14">
        <v>0.46</v>
      </c>
      <c r="J1154" s="14">
        <v>0.51200000000000001</v>
      </c>
      <c r="K1154" s="14">
        <v>2.8000000000000001E-2</v>
      </c>
      <c r="L1154" s="14">
        <v>57187942</v>
      </c>
      <c r="M1154" s="14">
        <v>0.38400000000000001</v>
      </c>
    </row>
    <row r="1155" spans="1:13" ht="14.4">
      <c r="A1155" s="18" t="str">
        <f t="shared" ref="A1155:A1218" si="18">CONCATENATE(B1155," ",D1155)</f>
        <v>Somalia-Africa 2007</v>
      </c>
      <c r="B1155" s="8" t="s">
        <v>246</v>
      </c>
      <c r="C1155" s="8" t="s">
        <v>78</v>
      </c>
      <c r="D1155" s="9" t="s">
        <v>69</v>
      </c>
      <c r="E1155" s="14">
        <v>4.5999999999999999E-2</v>
      </c>
      <c r="F1155" s="14">
        <v>0.104</v>
      </c>
      <c r="G1155" s="14">
        <v>55</v>
      </c>
      <c r="H1155" s="14">
        <v>51</v>
      </c>
      <c r="I1155" s="14">
        <v>0.47799999999999998</v>
      </c>
      <c r="J1155" s="14">
        <v>0.49299999999999999</v>
      </c>
      <c r="K1155" s="14">
        <v>2.9000000000000001E-2</v>
      </c>
      <c r="L1155" s="14">
        <v>8910851</v>
      </c>
      <c r="M1155" s="14">
        <v>0.36</v>
      </c>
    </row>
    <row r="1156" spans="1:13" ht="14.4">
      <c r="A1156" s="18" t="str">
        <f t="shared" si="18"/>
        <v>Uganda-Africa 2007</v>
      </c>
      <c r="B1156" s="8" t="s">
        <v>273</v>
      </c>
      <c r="C1156" s="8" t="s">
        <v>78</v>
      </c>
      <c r="D1156" s="9" t="s">
        <v>69</v>
      </c>
      <c r="E1156" s="14">
        <v>4.5999999999999999E-2</v>
      </c>
      <c r="F1156" s="14">
        <v>6.0999999999999999E-2</v>
      </c>
      <c r="G1156" s="14">
        <v>55</v>
      </c>
      <c r="H1156" s="14">
        <v>54</v>
      </c>
      <c r="I1156" s="14">
        <v>0.49199999999999999</v>
      </c>
      <c r="J1156" s="14">
        <v>0.48299999999999998</v>
      </c>
      <c r="K1156" s="14">
        <v>2.5000000000000001E-2</v>
      </c>
      <c r="L1156" s="14">
        <v>30728747</v>
      </c>
      <c r="M1156" s="14">
        <v>0.13600000000000001</v>
      </c>
    </row>
    <row r="1157" spans="1:13" ht="14.4">
      <c r="A1157" s="18" t="str">
        <f t="shared" si="18"/>
        <v>Angola-Africa 2007</v>
      </c>
      <c r="B1157" s="8" t="s">
        <v>82</v>
      </c>
      <c r="C1157" s="8" t="s">
        <v>78</v>
      </c>
      <c r="D1157" s="9" t="s">
        <v>69</v>
      </c>
      <c r="E1157" s="14">
        <v>4.8000000000000001E-2</v>
      </c>
      <c r="F1157" s="14">
        <v>0.11700000000000001</v>
      </c>
      <c r="G1157" s="14">
        <v>51</v>
      </c>
      <c r="H1157" s="14">
        <v>48</v>
      </c>
      <c r="I1157" s="14">
        <v>0.47899999999999998</v>
      </c>
      <c r="J1157" s="14">
        <v>0.497</v>
      </c>
      <c r="K1157" s="14">
        <v>2.4E-2</v>
      </c>
      <c r="L1157" s="14">
        <v>17712824</v>
      </c>
      <c r="M1157" s="14">
        <v>0.377</v>
      </c>
    </row>
    <row r="1158" spans="1:13" ht="14.4">
      <c r="A1158" s="18" t="str">
        <f t="shared" si="18"/>
        <v>Mali-Africa 2007</v>
      </c>
      <c r="B1158" s="8" t="s">
        <v>194</v>
      </c>
      <c r="C1158" s="8" t="s">
        <v>78</v>
      </c>
      <c r="D1158" s="9" t="s">
        <v>69</v>
      </c>
      <c r="E1158" s="14">
        <v>4.8000000000000001E-2</v>
      </c>
      <c r="F1158" s="14">
        <v>0.09</v>
      </c>
      <c r="G1158" s="14">
        <v>52</v>
      </c>
      <c r="H1158" s="14">
        <v>53</v>
      </c>
      <c r="I1158" s="14">
        <v>0.46400000000000002</v>
      </c>
      <c r="J1158" s="14">
        <v>0.50600000000000001</v>
      </c>
      <c r="K1158" s="14">
        <v>0.03</v>
      </c>
      <c r="L1158" s="14">
        <v>12725629</v>
      </c>
      <c r="M1158" s="14">
        <v>0.33600000000000002</v>
      </c>
    </row>
    <row r="1159" spans="1:13" ht="14.4">
      <c r="A1159" s="18" t="str">
        <f t="shared" si="18"/>
        <v>Chad-Africa 2007</v>
      </c>
      <c r="B1159" s="8" t="s">
        <v>115</v>
      </c>
      <c r="C1159" s="8" t="s">
        <v>78</v>
      </c>
      <c r="D1159" s="9" t="s">
        <v>69</v>
      </c>
      <c r="E1159" s="14">
        <v>4.9000000000000002E-2</v>
      </c>
      <c r="F1159" s="14">
        <v>9.9000000000000005E-2</v>
      </c>
      <c r="G1159" s="14">
        <v>49</v>
      </c>
      <c r="H1159" s="14">
        <v>48</v>
      </c>
      <c r="I1159" s="14">
        <v>0.49199999999999999</v>
      </c>
      <c r="J1159" s="14">
        <v>0.48199999999999998</v>
      </c>
      <c r="K1159" s="14">
        <v>2.5999999999999999E-2</v>
      </c>
      <c r="L1159" s="14">
        <v>10694366</v>
      </c>
      <c r="M1159" s="14">
        <v>0.219</v>
      </c>
    </row>
    <row r="1160" spans="1:13" ht="14.4">
      <c r="A1160" s="18" t="str">
        <f t="shared" si="18"/>
        <v>Niger-Africa 2007</v>
      </c>
      <c r="B1160" s="8" t="s">
        <v>214</v>
      </c>
      <c r="C1160" s="8" t="s">
        <v>78</v>
      </c>
      <c r="D1160" s="9" t="s">
        <v>69</v>
      </c>
      <c r="E1160" s="14">
        <v>5.0999999999999997E-2</v>
      </c>
      <c r="F1160" s="14">
        <v>7.4999999999999997E-2</v>
      </c>
      <c r="G1160" s="14">
        <v>55</v>
      </c>
      <c r="H1160" s="14">
        <v>55</v>
      </c>
      <c r="I1160" s="14">
        <v>0.49399999999999999</v>
      </c>
      <c r="J1160" s="14">
        <v>0.48099999999999998</v>
      </c>
      <c r="K1160" s="14">
        <v>2.5000000000000001E-2</v>
      </c>
      <c r="L1160" s="14">
        <v>14197289</v>
      </c>
      <c r="M1160" s="14">
        <v>0.17</v>
      </c>
    </row>
    <row r="1161" spans="1:13" ht="14.4">
      <c r="A1161" s="18" t="str">
        <f t="shared" si="18"/>
        <v>Mauritius-Africa 2008</v>
      </c>
      <c r="B1161" s="8" t="s">
        <v>198</v>
      </c>
      <c r="C1161" s="8" t="s">
        <v>78</v>
      </c>
      <c r="D1161" s="9" t="s">
        <v>70</v>
      </c>
      <c r="E1161" s="14">
        <v>1.2999999999999999E-2</v>
      </c>
      <c r="F1161" s="14">
        <v>1.4E-2</v>
      </c>
      <c r="G1161" s="14">
        <v>76</v>
      </c>
      <c r="H1161" s="14">
        <v>69</v>
      </c>
      <c r="I1161" s="14">
        <v>0.224</v>
      </c>
      <c r="J1161" s="14">
        <v>0.70399999999999996</v>
      </c>
      <c r="K1161" s="14">
        <v>7.1999999999999995E-2</v>
      </c>
      <c r="L1161" s="14">
        <v>1268565</v>
      </c>
      <c r="M1161" s="14">
        <v>0.41</v>
      </c>
    </row>
    <row r="1162" spans="1:13" ht="14.4">
      <c r="A1162" s="18" t="str">
        <f t="shared" si="18"/>
        <v>Seychelles-Africa 2008</v>
      </c>
      <c r="B1162" s="8" t="s">
        <v>239</v>
      </c>
      <c r="C1162" s="8" t="s">
        <v>78</v>
      </c>
      <c r="D1162" s="9" t="s">
        <v>70</v>
      </c>
      <c r="E1162" s="14">
        <v>1.7999999999999999E-2</v>
      </c>
      <c r="F1162" s="14">
        <v>1.2E-2</v>
      </c>
      <c r="G1162" s="14">
        <v>79</v>
      </c>
      <c r="H1162" s="14">
        <v>68</v>
      </c>
      <c r="I1162" s="14">
        <v>0.22900000000000001</v>
      </c>
      <c r="J1162" s="14">
        <v>0.69599999999999995</v>
      </c>
      <c r="K1162" s="14">
        <v>7.4999999999999997E-2</v>
      </c>
      <c r="L1162" s="14">
        <v>86956</v>
      </c>
      <c r="M1162" s="14">
        <v>0.51800000000000002</v>
      </c>
    </row>
    <row r="1163" spans="1:13" ht="14.4">
      <c r="A1163" s="18" t="str">
        <f t="shared" si="18"/>
        <v>Tunisia-Africa 2008</v>
      </c>
      <c r="B1163" s="8" t="s">
        <v>269</v>
      </c>
      <c r="C1163" s="8" t="s">
        <v>78</v>
      </c>
      <c r="D1163" s="9" t="s">
        <v>70</v>
      </c>
      <c r="E1163" s="14">
        <v>1.7999999999999999E-2</v>
      </c>
      <c r="F1163" s="14">
        <v>1.7000000000000001E-2</v>
      </c>
      <c r="G1163" s="14">
        <v>76</v>
      </c>
      <c r="H1163" s="14">
        <v>72</v>
      </c>
      <c r="I1163" s="14">
        <v>0.24099999999999999</v>
      </c>
      <c r="J1163" s="14">
        <v>0.69</v>
      </c>
      <c r="K1163" s="14">
        <v>6.9000000000000006E-2</v>
      </c>
      <c r="L1163" s="14">
        <v>10328900</v>
      </c>
      <c r="M1163" s="14">
        <v>0.65600000000000003</v>
      </c>
    </row>
    <row r="1164" spans="1:13" ht="14.4">
      <c r="A1164" s="18" t="str">
        <f t="shared" si="18"/>
        <v>Morocco-Africa 2008</v>
      </c>
      <c r="B1164" s="8" t="s">
        <v>205</v>
      </c>
      <c r="C1164" s="8" t="s">
        <v>78</v>
      </c>
      <c r="D1164" s="9" t="s">
        <v>70</v>
      </c>
      <c r="E1164" s="14">
        <v>2.1000000000000001E-2</v>
      </c>
      <c r="F1164" s="14">
        <v>3.1E-2</v>
      </c>
      <c r="G1164" s="14">
        <v>71</v>
      </c>
      <c r="H1164" s="14">
        <v>68</v>
      </c>
      <c r="I1164" s="14">
        <v>0.28899999999999998</v>
      </c>
      <c r="J1164" s="14">
        <v>0.66</v>
      </c>
      <c r="K1164" s="14">
        <v>0.05</v>
      </c>
      <c r="L1164" s="14">
        <v>30955151</v>
      </c>
      <c r="M1164" s="14">
        <v>0.56699999999999995</v>
      </c>
    </row>
    <row r="1165" spans="1:13" ht="14.4">
      <c r="A1165" s="18" t="str">
        <f t="shared" si="18"/>
        <v>South Africa-Africa 2008</v>
      </c>
      <c r="B1165" s="8" t="s">
        <v>247</v>
      </c>
      <c r="C1165" s="8" t="s">
        <v>78</v>
      </c>
      <c r="D1165" s="9" t="s">
        <v>70</v>
      </c>
      <c r="E1165" s="14">
        <v>2.1999999999999999E-2</v>
      </c>
      <c r="F1165" s="14">
        <v>4.5999999999999999E-2</v>
      </c>
      <c r="G1165" s="14">
        <v>54</v>
      </c>
      <c r="H1165" s="14">
        <v>51</v>
      </c>
      <c r="I1165" s="14">
        <v>0.3</v>
      </c>
      <c r="J1165" s="14">
        <v>0.65</v>
      </c>
      <c r="K1165" s="14">
        <v>4.9000000000000002E-2</v>
      </c>
      <c r="L1165" s="14">
        <v>49561256</v>
      </c>
      <c r="M1165" s="14">
        <v>0.61199999999999999</v>
      </c>
    </row>
    <row r="1166" spans="1:13" ht="14.4">
      <c r="A1166" s="18" t="str">
        <f t="shared" si="18"/>
        <v>Libya-Africa 2008</v>
      </c>
      <c r="B1166" s="8" t="s">
        <v>185</v>
      </c>
      <c r="C1166" s="8" t="s">
        <v>78</v>
      </c>
      <c r="D1166" s="9" t="s">
        <v>70</v>
      </c>
      <c r="E1166" s="14">
        <v>2.1999999999999999E-2</v>
      </c>
      <c r="F1166" s="14">
        <v>1.6E-2</v>
      </c>
      <c r="G1166" s="14">
        <v>76</v>
      </c>
      <c r="H1166" s="14">
        <v>73</v>
      </c>
      <c r="I1166" s="14">
        <v>0.29699999999999999</v>
      </c>
      <c r="J1166" s="14">
        <v>0.65800000000000003</v>
      </c>
      <c r="K1166" s="14">
        <v>4.3999999999999997E-2</v>
      </c>
      <c r="L1166" s="14">
        <v>5876805</v>
      </c>
      <c r="M1166" s="14">
        <v>0.77300000000000002</v>
      </c>
    </row>
    <row r="1167" spans="1:13" ht="14.4">
      <c r="A1167" s="18" t="str">
        <f t="shared" si="18"/>
        <v>Egypt-Africa 2008</v>
      </c>
      <c r="B1167" s="8" t="s">
        <v>134</v>
      </c>
      <c r="C1167" s="8" t="s">
        <v>78</v>
      </c>
      <c r="D1167" s="9" t="s">
        <v>70</v>
      </c>
      <c r="E1167" s="14">
        <v>2.4E-2</v>
      </c>
      <c r="F1167" s="14">
        <v>2.1000000000000001E-2</v>
      </c>
      <c r="G1167" s="14">
        <v>72</v>
      </c>
      <c r="H1167" s="14">
        <v>68</v>
      </c>
      <c r="I1167" s="14">
        <v>0.318</v>
      </c>
      <c r="J1167" s="14">
        <v>0.628</v>
      </c>
      <c r="K1167" s="14">
        <v>5.3999999999999999E-2</v>
      </c>
      <c r="L1167" s="14">
        <v>75491922</v>
      </c>
      <c r="M1167" s="14">
        <v>0.43099999999999999</v>
      </c>
    </row>
    <row r="1168" spans="1:13" ht="14.4">
      <c r="A1168" s="18" t="str">
        <f t="shared" si="18"/>
        <v>Algeria-Africa 2008</v>
      </c>
      <c r="B1168" s="8" t="s">
        <v>77</v>
      </c>
      <c r="C1168" s="8" t="s">
        <v>78</v>
      </c>
      <c r="D1168" s="9" t="s">
        <v>70</v>
      </c>
      <c r="E1168" s="14">
        <v>2.4E-2</v>
      </c>
      <c r="F1168" s="14">
        <v>2.5000000000000001E-2</v>
      </c>
      <c r="G1168" s="14">
        <v>72</v>
      </c>
      <c r="H1168" s="14">
        <v>69</v>
      </c>
      <c r="I1168" s="14">
        <v>0.27400000000000002</v>
      </c>
      <c r="J1168" s="14">
        <v>0.68</v>
      </c>
      <c r="K1168" s="14">
        <v>4.7E-2</v>
      </c>
      <c r="L1168" s="14">
        <v>35725377</v>
      </c>
      <c r="M1168" s="14">
        <v>0.66100000000000003</v>
      </c>
    </row>
    <row r="1169" spans="1:13" ht="14.4">
      <c r="A1169" s="18" t="str">
        <f t="shared" si="18"/>
        <v>Botswana-Africa 2008</v>
      </c>
      <c r="B1169" s="8" t="s">
        <v>104</v>
      </c>
      <c r="C1169" s="8" t="s">
        <v>78</v>
      </c>
      <c r="D1169" s="9" t="s">
        <v>70</v>
      </c>
      <c r="E1169" s="14">
        <v>2.5000000000000001E-2</v>
      </c>
      <c r="F1169" s="14">
        <v>4.2999999999999997E-2</v>
      </c>
      <c r="G1169" s="14">
        <v>46</v>
      </c>
      <c r="H1169" s="14">
        <v>46</v>
      </c>
      <c r="I1169" s="14">
        <v>0.34799999999999998</v>
      </c>
      <c r="J1169" s="14">
        <v>0.61799999999999999</v>
      </c>
      <c r="K1169" s="14">
        <v>3.4000000000000002E-2</v>
      </c>
      <c r="L1169" s="14">
        <v>1933719</v>
      </c>
      <c r="M1169" s="14">
        <v>0.55800000000000005</v>
      </c>
    </row>
    <row r="1170" spans="1:13" ht="14.4">
      <c r="A1170" s="18" t="str">
        <f t="shared" si="18"/>
        <v>Lesotho-Africa 2008</v>
      </c>
      <c r="B1170" s="8" t="s">
        <v>183</v>
      </c>
      <c r="C1170" s="8" t="s">
        <v>78</v>
      </c>
      <c r="D1170" s="9" t="s">
        <v>70</v>
      </c>
      <c r="E1170" s="14">
        <v>2.8000000000000001E-2</v>
      </c>
      <c r="F1170" s="14">
        <v>8.2000000000000003E-2</v>
      </c>
      <c r="G1170" s="14">
        <v>46</v>
      </c>
      <c r="H1170" s="14">
        <v>46</v>
      </c>
      <c r="I1170" s="14">
        <v>0.38500000000000001</v>
      </c>
      <c r="J1170" s="14">
        <v>0.57099999999999995</v>
      </c>
      <c r="K1170" s="14">
        <v>4.3999999999999997E-2</v>
      </c>
      <c r="L1170" s="14">
        <v>1972199</v>
      </c>
      <c r="M1170" s="14">
        <v>0.23799999999999999</v>
      </c>
    </row>
    <row r="1171" spans="1:13" ht="14.4">
      <c r="A1171" s="18" t="str">
        <f t="shared" si="18"/>
        <v>Namibia-Africa 2008</v>
      </c>
      <c r="B1171" s="8" t="s">
        <v>208</v>
      </c>
      <c r="C1171" s="8" t="s">
        <v>78</v>
      </c>
      <c r="D1171" s="9" t="s">
        <v>70</v>
      </c>
      <c r="E1171" s="14">
        <v>2.8000000000000001E-2</v>
      </c>
      <c r="F1171" s="14">
        <v>4.1000000000000002E-2</v>
      </c>
      <c r="G1171" s="14">
        <v>63</v>
      </c>
      <c r="H1171" s="14">
        <v>57</v>
      </c>
      <c r="I1171" s="14">
        <v>0.38700000000000001</v>
      </c>
      <c r="J1171" s="14">
        <v>0.57899999999999996</v>
      </c>
      <c r="K1171" s="14">
        <v>3.4000000000000002E-2</v>
      </c>
      <c r="L1171" s="14">
        <v>2110791</v>
      </c>
      <c r="M1171" s="14">
        <v>0.39600000000000002</v>
      </c>
    </row>
    <row r="1172" spans="1:13" ht="14.4">
      <c r="A1172" s="18" t="str">
        <f t="shared" si="18"/>
        <v>Djibouti-Africa 2008</v>
      </c>
      <c r="B1172" s="8" t="s">
        <v>130</v>
      </c>
      <c r="C1172" s="8" t="s">
        <v>78</v>
      </c>
      <c r="D1172" s="9" t="s">
        <v>70</v>
      </c>
      <c r="E1172" s="14">
        <v>2.9000000000000001E-2</v>
      </c>
      <c r="F1172" s="14">
        <v>6.6000000000000003E-2</v>
      </c>
      <c r="G1172" s="14">
        <v>61</v>
      </c>
      <c r="H1172" s="14">
        <v>58</v>
      </c>
      <c r="I1172" s="14">
        <v>0.35099999999999998</v>
      </c>
      <c r="J1172" s="14">
        <v>0.61399999999999999</v>
      </c>
      <c r="K1172" s="14">
        <v>3.5000000000000003E-2</v>
      </c>
      <c r="L1172" s="14">
        <v>810100</v>
      </c>
      <c r="M1172" s="14">
        <v>0.76900000000000002</v>
      </c>
    </row>
    <row r="1173" spans="1:13" ht="14.4">
      <c r="A1173" s="18" t="str">
        <f t="shared" si="18"/>
        <v>Swaziland-Africa 2008</v>
      </c>
      <c r="B1173" s="8" t="s">
        <v>258</v>
      </c>
      <c r="C1173" s="8" t="s">
        <v>78</v>
      </c>
      <c r="D1173" s="9" t="s">
        <v>70</v>
      </c>
      <c r="E1173" s="14">
        <v>3.1E-2</v>
      </c>
      <c r="F1173" s="14">
        <v>7.3999999999999996E-2</v>
      </c>
      <c r="G1173" s="14">
        <v>47</v>
      </c>
      <c r="H1173" s="14">
        <v>48</v>
      </c>
      <c r="I1173" s="14">
        <v>0.39900000000000002</v>
      </c>
      <c r="J1173" s="14">
        <v>0.56799999999999995</v>
      </c>
      <c r="K1173" s="14">
        <v>3.3000000000000002E-2</v>
      </c>
      <c r="L1173" s="14">
        <v>1153929</v>
      </c>
      <c r="M1173" s="14">
        <v>0.217</v>
      </c>
    </row>
    <row r="1174" spans="1:13" ht="14.4">
      <c r="A1174" s="18" t="str">
        <f t="shared" si="18"/>
        <v>Zimbabwe-Africa 2008</v>
      </c>
      <c r="B1174" s="8" t="s">
        <v>285</v>
      </c>
      <c r="C1174" s="8" t="s">
        <v>78</v>
      </c>
      <c r="D1174" s="9" t="s">
        <v>70</v>
      </c>
      <c r="E1174" s="14">
        <v>3.2000000000000001E-2</v>
      </c>
      <c r="F1174" s="14">
        <v>5.8000000000000003E-2</v>
      </c>
      <c r="G1174" s="14">
        <v>49</v>
      </c>
      <c r="H1174" s="14">
        <v>49</v>
      </c>
      <c r="I1174" s="14">
        <v>0.41599999999999998</v>
      </c>
      <c r="J1174" s="14">
        <v>0.54500000000000004</v>
      </c>
      <c r="K1174" s="14">
        <v>3.9E-2</v>
      </c>
      <c r="L1174" s="14">
        <v>12784041</v>
      </c>
      <c r="M1174" s="14">
        <v>0.33600000000000002</v>
      </c>
    </row>
    <row r="1175" spans="1:13" ht="14.4">
      <c r="A1175" s="18" t="str">
        <f t="shared" si="18"/>
        <v>Ghana-Africa 2008</v>
      </c>
      <c r="B1175" s="8" t="s">
        <v>149</v>
      </c>
      <c r="C1175" s="8" t="s">
        <v>78</v>
      </c>
      <c r="D1175" s="9" t="s">
        <v>70</v>
      </c>
      <c r="E1175" s="14">
        <v>3.3000000000000002E-2</v>
      </c>
      <c r="F1175" s="14">
        <v>5.6000000000000001E-2</v>
      </c>
      <c r="G1175" s="14">
        <v>61</v>
      </c>
      <c r="H1175" s="14">
        <v>59</v>
      </c>
      <c r="I1175" s="14">
        <v>0.39400000000000002</v>
      </c>
      <c r="J1175" s="14">
        <v>0.57099999999999995</v>
      </c>
      <c r="K1175" s="14">
        <v>3.5000000000000003E-2</v>
      </c>
      <c r="L1175" s="14">
        <v>23110139</v>
      </c>
      <c r="M1175" s="14">
        <v>0.49399999999999999</v>
      </c>
    </row>
    <row r="1176" spans="1:13" ht="14.4">
      <c r="A1176" s="18" t="str">
        <f t="shared" si="18"/>
        <v>Gabon-Africa 2008</v>
      </c>
      <c r="B1176" s="8" t="s">
        <v>145</v>
      </c>
      <c r="C1176" s="8" t="s">
        <v>78</v>
      </c>
      <c r="D1176" s="9" t="s">
        <v>70</v>
      </c>
      <c r="E1176" s="14">
        <v>3.3000000000000002E-2</v>
      </c>
      <c r="F1176" s="14">
        <v>4.5999999999999999E-2</v>
      </c>
      <c r="G1176" s="14">
        <v>62</v>
      </c>
      <c r="H1176" s="14">
        <v>60</v>
      </c>
      <c r="I1176" s="14">
        <v>0.38900000000000001</v>
      </c>
      <c r="J1176" s="14">
        <v>0.55600000000000005</v>
      </c>
      <c r="K1176" s="14">
        <v>5.5E-2</v>
      </c>
      <c r="L1176" s="14">
        <v>1482843</v>
      </c>
      <c r="M1176" s="14">
        <v>0.84899999999999998</v>
      </c>
    </row>
    <row r="1177" spans="1:13" ht="14.4">
      <c r="A1177" s="18" t="str">
        <f t="shared" si="18"/>
        <v>Central African Republic-Africa 2008</v>
      </c>
      <c r="B1177" s="8" t="s">
        <v>114</v>
      </c>
      <c r="C1177" s="8" t="s">
        <v>78</v>
      </c>
      <c r="D1177" s="9" t="s">
        <v>70</v>
      </c>
      <c r="E1177" s="14">
        <v>3.5999999999999997E-2</v>
      </c>
      <c r="F1177" s="14">
        <v>0.107</v>
      </c>
      <c r="G1177" s="14">
        <v>48</v>
      </c>
      <c r="H1177" s="14">
        <v>45</v>
      </c>
      <c r="I1177" s="14">
        <v>0.41199999999999998</v>
      </c>
      <c r="J1177" s="14">
        <v>0.54900000000000004</v>
      </c>
      <c r="K1177" s="14">
        <v>3.9E-2</v>
      </c>
      <c r="L1177" s="14">
        <v>4185106</v>
      </c>
      <c r="M1177" s="14">
        <v>0.38500000000000001</v>
      </c>
    </row>
    <row r="1178" spans="1:13" ht="14.4">
      <c r="A1178" s="18" t="str">
        <f t="shared" si="18"/>
        <v>Cote d'Ivoire-Africa 2008</v>
      </c>
      <c r="B1178" s="8" t="s">
        <v>123</v>
      </c>
      <c r="C1178" s="8" t="s">
        <v>78</v>
      </c>
      <c r="D1178" s="9" t="s">
        <v>70</v>
      </c>
      <c r="E1178" s="14">
        <v>3.5999999999999997E-2</v>
      </c>
      <c r="F1178" s="14">
        <v>8.2000000000000003E-2</v>
      </c>
      <c r="G1178" s="14">
        <v>50</v>
      </c>
      <c r="H1178" s="14">
        <v>48</v>
      </c>
      <c r="I1178" s="14">
        <v>0.42099999999999999</v>
      </c>
      <c r="J1178" s="14">
        <v>0.54900000000000004</v>
      </c>
      <c r="K1178" s="14">
        <v>0.03</v>
      </c>
      <c r="L1178" s="14">
        <v>18260044</v>
      </c>
      <c r="M1178" s="14">
        <v>0.49</v>
      </c>
    </row>
    <row r="1179" spans="1:13" ht="14.4">
      <c r="A1179" s="18" t="str">
        <f t="shared" si="18"/>
        <v>Ethiopia-Africa 2008</v>
      </c>
      <c r="B1179" s="8" t="s">
        <v>139</v>
      </c>
      <c r="C1179" s="8" t="s">
        <v>78</v>
      </c>
      <c r="D1179" s="9" t="s">
        <v>70</v>
      </c>
      <c r="E1179" s="14">
        <v>3.5999999999999997E-2</v>
      </c>
      <c r="F1179" s="14">
        <v>5.7000000000000002E-2</v>
      </c>
      <c r="G1179" s="14">
        <v>61</v>
      </c>
      <c r="H1179" s="14">
        <v>59</v>
      </c>
      <c r="I1179" s="14">
        <v>0.45300000000000001</v>
      </c>
      <c r="J1179" s="14">
        <v>0.51500000000000001</v>
      </c>
      <c r="K1179" s="14">
        <v>3.2000000000000001E-2</v>
      </c>
      <c r="L1179" s="14">
        <v>82621190</v>
      </c>
      <c r="M1179" s="14">
        <v>0.16500000000000001</v>
      </c>
    </row>
    <row r="1180" spans="1:13" ht="14.4">
      <c r="A1180" s="18" t="str">
        <f t="shared" si="18"/>
        <v>Mauritania-Africa 2008</v>
      </c>
      <c r="B1180" s="8" t="s">
        <v>197</v>
      </c>
      <c r="C1180" s="8" t="s">
        <v>78</v>
      </c>
      <c r="D1180" s="9" t="s">
        <v>70</v>
      </c>
      <c r="E1180" s="14">
        <v>3.5999999999999997E-2</v>
      </c>
      <c r="F1180" s="14">
        <v>7.1999999999999995E-2</v>
      </c>
      <c r="G1180" s="14">
        <v>62</v>
      </c>
      <c r="H1180" s="14">
        <v>59</v>
      </c>
      <c r="I1180" s="14">
        <v>0.40899999999999997</v>
      </c>
      <c r="J1180" s="14">
        <v>0.55900000000000005</v>
      </c>
      <c r="K1180" s="14">
        <v>3.1E-2</v>
      </c>
      <c r="L1180" s="14">
        <v>3422901</v>
      </c>
      <c r="M1180" s="14">
        <v>0.55300000000000005</v>
      </c>
    </row>
    <row r="1181" spans="1:13" ht="14.4">
      <c r="A1181" s="18" t="str">
        <f t="shared" si="18"/>
        <v>Sudan-Africa 2008</v>
      </c>
      <c r="B1181" s="8" t="s">
        <v>256</v>
      </c>
      <c r="C1181" s="8" t="s">
        <v>78</v>
      </c>
      <c r="D1181" s="9" t="s">
        <v>70</v>
      </c>
      <c r="E1181" s="14">
        <v>3.5999999999999997E-2</v>
      </c>
      <c r="F1181" s="14">
        <v>5.8000000000000003E-2</v>
      </c>
      <c r="G1181" s="14">
        <v>63</v>
      </c>
      <c r="H1181" s="14">
        <v>59</v>
      </c>
      <c r="I1181" s="14">
        <v>0.42599999999999999</v>
      </c>
      <c r="J1181" s="14">
        <v>0.54300000000000004</v>
      </c>
      <c r="K1181" s="14">
        <v>3.1E-2</v>
      </c>
      <c r="L1181" s="14">
        <v>34040065</v>
      </c>
      <c r="M1181" s="14">
        <v>0.32900000000000001</v>
      </c>
    </row>
    <row r="1182" spans="1:13" ht="14.4">
      <c r="A1182" s="18" t="str">
        <f t="shared" si="18"/>
        <v>Madagascar-Africa 2008</v>
      </c>
      <c r="B1182" s="8" t="s">
        <v>190</v>
      </c>
      <c r="C1182" s="8" t="s">
        <v>78</v>
      </c>
      <c r="D1182" s="9" t="s">
        <v>70</v>
      </c>
      <c r="E1182" s="14">
        <v>3.5999999999999997E-2</v>
      </c>
      <c r="F1182" s="14">
        <v>4.7E-2</v>
      </c>
      <c r="G1182" s="14">
        <v>64</v>
      </c>
      <c r="H1182" s="14">
        <v>61</v>
      </c>
      <c r="I1182" s="14">
        <v>0.44</v>
      </c>
      <c r="J1182" s="14">
        <v>0.53100000000000003</v>
      </c>
      <c r="K1182" s="14">
        <v>2.9000000000000001E-2</v>
      </c>
      <c r="L1182" s="14">
        <v>19926785</v>
      </c>
      <c r="M1182" s="14">
        <v>0.307</v>
      </c>
    </row>
    <row r="1183" spans="1:13" ht="14.4">
      <c r="A1183" s="18" t="str">
        <f t="shared" si="18"/>
        <v>Equatorial Guinea-Africa 2008</v>
      </c>
      <c r="B1183" s="8" t="s">
        <v>136</v>
      </c>
      <c r="C1183" s="8" t="s">
        <v>78</v>
      </c>
      <c r="D1183" s="9" t="s">
        <v>70</v>
      </c>
      <c r="E1183" s="14">
        <v>3.6999999999999998E-2</v>
      </c>
      <c r="F1183" s="14">
        <v>0.08</v>
      </c>
      <c r="G1183" s="14">
        <v>52</v>
      </c>
      <c r="H1183" s="14">
        <v>49</v>
      </c>
      <c r="I1183" s="14">
        <v>0.39700000000000002</v>
      </c>
      <c r="J1183" s="14">
        <v>0.57199999999999995</v>
      </c>
      <c r="K1183" s="14">
        <v>0.03</v>
      </c>
      <c r="L1183" s="14">
        <v>658025</v>
      </c>
      <c r="M1183" s="14">
        <v>0.39</v>
      </c>
    </row>
    <row r="1184" spans="1:13" ht="14.4">
      <c r="A1184" s="18" t="str">
        <f t="shared" si="18"/>
        <v>Sao Tome and Principe-Africa 2008</v>
      </c>
      <c r="B1184" s="8" t="s">
        <v>235</v>
      </c>
      <c r="C1184" s="8" t="s">
        <v>78</v>
      </c>
      <c r="D1184" s="9" t="s">
        <v>70</v>
      </c>
      <c r="E1184" s="14">
        <v>3.6999999999999998E-2</v>
      </c>
      <c r="F1184" s="14">
        <v>4.2999999999999997E-2</v>
      </c>
      <c r="G1184" s="14">
        <v>67</v>
      </c>
      <c r="H1184" s="14">
        <v>64</v>
      </c>
      <c r="I1184" s="14">
        <v>0.41599999999999998</v>
      </c>
      <c r="J1184" s="14">
        <v>0.54600000000000004</v>
      </c>
      <c r="K1184" s="14">
        <v>3.7999999999999999E-2</v>
      </c>
      <c r="L1184" s="14">
        <v>168253</v>
      </c>
      <c r="M1184" s="14">
        <v>0.60399999999999998</v>
      </c>
    </row>
    <row r="1185" spans="1:13" ht="14.4">
      <c r="A1185" s="18" t="str">
        <f t="shared" si="18"/>
        <v>South Sudan-Africa 2008</v>
      </c>
      <c r="B1185" s="8" t="s">
        <v>249</v>
      </c>
      <c r="C1185" s="8" t="s">
        <v>78</v>
      </c>
      <c r="D1185" s="9" t="s">
        <v>70</v>
      </c>
      <c r="E1185" s="14">
        <v>3.7999999999999999E-2</v>
      </c>
      <c r="F1185" s="14">
        <v>7.5999999999999998E-2</v>
      </c>
      <c r="G1185" s="14">
        <v>53</v>
      </c>
      <c r="H1185" s="14">
        <v>51</v>
      </c>
      <c r="I1185" s="14">
        <v>0.434</v>
      </c>
      <c r="J1185" s="14">
        <v>0.53300000000000003</v>
      </c>
      <c r="K1185" s="14">
        <v>3.3000000000000002E-2</v>
      </c>
      <c r="L1185" s="14">
        <v>9118386</v>
      </c>
      <c r="M1185" s="14">
        <v>0.17599999999999999</v>
      </c>
    </row>
    <row r="1186" spans="1:13" ht="14.4">
      <c r="A1186" s="18" t="str">
        <f t="shared" si="18"/>
        <v>Togo-Africa 2008</v>
      </c>
      <c r="B1186" s="8" t="s">
        <v>266</v>
      </c>
      <c r="C1186" s="8" t="s">
        <v>78</v>
      </c>
      <c r="D1186" s="9" t="s">
        <v>70</v>
      </c>
      <c r="E1186" s="14">
        <v>3.7999999999999999E-2</v>
      </c>
      <c r="F1186" s="14">
        <v>6.4000000000000001E-2</v>
      </c>
      <c r="G1186" s="14">
        <v>56</v>
      </c>
      <c r="H1186" s="14">
        <v>54</v>
      </c>
      <c r="I1186" s="14">
        <v>0.42299999999999999</v>
      </c>
      <c r="J1186" s="14">
        <v>0.54900000000000004</v>
      </c>
      <c r="K1186" s="14">
        <v>2.8000000000000001E-2</v>
      </c>
      <c r="L1186" s="14">
        <v>5987491</v>
      </c>
      <c r="M1186" s="14">
        <v>0.36599999999999999</v>
      </c>
    </row>
    <row r="1187" spans="1:13" ht="14.4">
      <c r="A1187" s="18" t="str">
        <f t="shared" si="18"/>
        <v>Kenya-Africa 2008</v>
      </c>
      <c r="B1187" s="8" t="s">
        <v>175</v>
      </c>
      <c r="C1187" s="8" t="s">
        <v>78</v>
      </c>
      <c r="D1187" s="9" t="s">
        <v>70</v>
      </c>
      <c r="E1187" s="14">
        <v>3.7999999999999999E-2</v>
      </c>
      <c r="F1187" s="14">
        <v>5.6000000000000001E-2</v>
      </c>
      <c r="G1187" s="14">
        <v>59</v>
      </c>
      <c r="H1187" s="14">
        <v>56</v>
      </c>
      <c r="I1187" s="14">
        <v>0.42599999999999999</v>
      </c>
      <c r="J1187" s="14">
        <v>0.54700000000000004</v>
      </c>
      <c r="K1187" s="14">
        <v>2.5999999999999999E-2</v>
      </c>
      <c r="L1187" s="14">
        <v>38773277</v>
      </c>
      <c r="M1187" s="14">
        <v>0.22800000000000001</v>
      </c>
    </row>
    <row r="1188" spans="1:13" ht="14.4">
      <c r="A1188" s="18" t="str">
        <f t="shared" si="18"/>
        <v>Liberia-Africa 2008</v>
      </c>
      <c r="B1188" s="8" t="s">
        <v>184</v>
      </c>
      <c r="C1188" s="8" t="s">
        <v>78</v>
      </c>
      <c r="D1188" s="9" t="s">
        <v>70</v>
      </c>
      <c r="E1188" s="14">
        <v>3.7999999999999999E-2</v>
      </c>
      <c r="F1188" s="14">
        <v>6.7000000000000004E-2</v>
      </c>
      <c r="G1188" s="14">
        <v>59</v>
      </c>
      <c r="H1188" s="14">
        <v>57</v>
      </c>
      <c r="I1188" s="14">
        <v>0.434</v>
      </c>
      <c r="J1188" s="14">
        <v>0.53500000000000003</v>
      </c>
      <c r="K1188" s="14">
        <v>3.1E-2</v>
      </c>
      <c r="L1188" s="14">
        <v>3672714</v>
      </c>
      <c r="M1188" s="14">
        <v>0.47099999999999997</v>
      </c>
    </row>
    <row r="1189" spans="1:13" ht="14.4">
      <c r="A1189" s="18" t="str">
        <f t="shared" si="18"/>
        <v>Comoros-Africa 2008</v>
      </c>
      <c r="B1189" s="8" t="s">
        <v>119</v>
      </c>
      <c r="C1189" s="8" t="s">
        <v>78</v>
      </c>
      <c r="D1189" s="9" t="s">
        <v>70</v>
      </c>
      <c r="E1189" s="14">
        <v>3.7999999999999999E-2</v>
      </c>
      <c r="F1189" s="14">
        <v>6.6000000000000003E-2</v>
      </c>
      <c r="G1189" s="14">
        <v>61</v>
      </c>
      <c r="H1189" s="14">
        <v>58</v>
      </c>
      <c r="I1189" s="14">
        <v>0.42</v>
      </c>
      <c r="J1189" s="14">
        <v>0.55000000000000004</v>
      </c>
      <c r="K1189" s="14">
        <v>0.03</v>
      </c>
      <c r="L1189" s="14">
        <v>649291</v>
      </c>
      <c r="M1189" s="14">
        <v>0.27900000000000003</v>
      </c>
    </row>
    <row r="1190" spans="1:13" ht="14.4">
      <c r="A1190" s="18" t="str">
        <f t="shared" si="18"/>
        <v>Rwanda-Africa 2008</v>
      </c>
      <c r="B1190" s="8" t="s">
        <v>232</v>
      </c>
      <c r="C1190" s="8" t="s">
        <v>78</v>
      </c>
      <c r="D1190" s="9" t="s">
        <v>70</v>
      </c>
      <c r="E1190" s="14">
        <v>3.7999999999999999E-2</v>
      </c>
      <c r="F1190" s="14">
        <v>0.05</v>
      </c>
      <c r="G1190" s="14">
        <v>61</v>
      </c>
      <c r="H1190" s="14">
        <v>59</v>
      </c>
      <c r="I1190" s="14">
        <v>0.44700000000000001</v>
      </c>
      <c r="J1190" s="14">
        <v>0.53</v>
      </c>
      <c r="K1190" s="14">
        <v>2.3E-2</v>
      </c>
      <c r="L1190" s="14">
        <v>10222961</v>
      </c>
      <c r="M1190" s="14">
        <v>0.22</v>
      </c>
    </row>
    <row r="1191" spans="1:13" ht="14.4">
      <c r="A1191" s="18" t="str">
        <f t="shared" si="18"/>
        <v>Cameroon-Africa 2008</v>
      </c>
      <c r="B1191" s="8" t="s">
        <v>111</v>
      </c>
      <c r="C1191" s="8" t="s">
        <v>78</v>
      </c>
      <c r="D1191" s="9" t="s">
        <v>70</v>
      </c>
      <c r="E1191" s="14">
        <v>3.9E-2</v>
      </c>
      <c r="F1191" s="14">
        <v>7.0999999999999994E-2</v>
      </c>
      <c r="G1191" s="14">
        <v>54</v>
      </c>
      <c r="H1191" s="14">
        <v>52</v>
      </c>
      <c r="I1191" s="14">
        <v>0.438</v>
      </c>
      <c r="J1191" s="14">
        <v>0.53</v>
      </c>
      <c r="K1191" s="14">
        <v>3.3000000000000002E-2</v>
      </c>
      <c r="L1191" s="14">
        <v>19595026</v>
      </c>
      <c r="M1191" s="14">
        <v>0.503</v>
      </c>
    </row>
    <row r="1192" spans="1:13" ht="14.4">
      <c r="A1192" s="18" t="str">
        <f t="shared" si="18"/>
        <v>Guinea-Bissau-Africa 2008</v>
      </c>
      <c r="B1192" s="8" t="s">
        <v>156</v>
      </c>
      <c r="C1192" s="8" t="s">
        <v>78</v>
      </c>
      <c r="D1192" s="9" t="s">
        <v>70</v>
      </c>
      <c r="E1192" s="14">
        <v>3.9E-2</v>
      </c>
      <c r="F1192" s="14">
        <v>8.8999999999999996E-2</v>
      </c>
      <c r="G1192" s="14">
        <v>55</v>
      </c>
      <c r="H1192" s="14">
        <v>52</v>
      </c>
      <c r="I1192" s="14">
        <v>0.42299999999999999</v>
      </c>
      <c r="J1192" s="14">
        <v>0.54800000000000004</v>
      </c>
      <c r="K1192" s="14">
        <v>2.9000000000000001E-2</v>
      </c>
      <c r="L1192" s="14">
        <v>1516920</v>
      </c>
      <c r="M1192" s="14">
        <v>0.435</v>
      </c>
    </row>
    <row r="1193" spans="1:13" ht="14.4">
      <c r="A1193" s="18" t="str">
        <f t="shared" si="18"/>
        <v>Guinea-Africa 2008</v>
      </c>
      <c r="B1193" s="8" t="s">
        <v>155</v>
      </c>
      <c r="C1193" s="8" t="s">
        <v>78</v>
      </c>
      <c r="D1193" s="9" t="s">
        <v>70</v>
      </c>
      <c r="E1193" s="14">
        <v>3.9E-2</v>
      </c>
      <c r="F1193" s="14">
        <v>7.6999999999999999E-2</v>
      </c>
      <c r="G1193" s="14">
        <v>55</v>
      </c>
      <c r="H1193" s="14">
        <v>54</v>
      </c>
      <c r="I1193" s="14">
        <v>0.432</v>
      </c>
      <c r="J1193" s="14">
        <v>0.53600000000000003</v>
      </c>
      <c r="K1193" s="14">
        <v>3.2000000000000001E-2</v>
      </c>
      <c r="L1193" s="14">
        <v>10314678</v>
      </c>
      <c r="M1193" s="14">
        <v>0.34</v>
      </c>
    </row>
    <row r="1194" spans="1:13" ht="14.4">
      <c r="A1194" s="18" t="str">
        <f t="shared" si="18"/>
        <v>Congo (Brazzaville)-Africa 2008</v>
      </c>
      <c r="B1194" s="8" t="s">
        <v>120</v>
      </c>
      <c r="C1194" s="8" t="s">
        <v>78</v>
      </c>
      <c r="D1194" s="9" t="s">
        <v>70</v>
      </c>
      <c r="E1194" s="14">
        <v>3.9E-2</v>
      </c>
      <c r="F1194" s="14">
        <v>4.9000000000000002E-2</v>
      </c>
      <c r="G1194" s="14">
        <v>57</v>
      </c>
      <c r="H1194" s="14">
        <v>55</v>
      </c>
      <c r="I1194" s="14">
        <v>0.42199999999999999</v>
      </c>
      <c r="J1194" s="14">
        <v>0.54400000000000004</v>
      </c>
      <c r="K1194" s="14">
        <v>3.4000000000000002E-2</v>
      </c>
      <c r="L1194" s="14">
        <v>3876475</v>
      </c>
      <c r="M1194" s="14">
        <v>0.623</v>
      </c>
    </row>
    <row r="1195" spans="1:13" ht="14.4">
      <c r="A1195" s="18" t="str">
        <f t="shared" si="18"/>
        <v>Benin-Africa 2008</v>
      </c>
      <c r="B1195" s="8" t="s">
        <v>99</v>
      </c>
      <c r="C1195" s="8" t="s">
        <v>78</v>
      </c>
      <c r="D1195" s="9" t="s">
        <v>70</v>
      </c>
      <c r="E1195" s="14">
        <v>3.9E-2</v>
      </c>
      <c r="F1195" s="14">
        <v>6.6000000000000003E-2</v>
      </c>
      <c r="G1195" s="14">
        <v>60</v>
      </c>
      <c r="H1195" s="14">
        <v>57</v>
      </c>
      <c r="I1195" s="14">
        <v>0.439</v>
      </c>
      <c r="J1195" s="14">
        <v>0.53300000000000003</v>
      </c>
      <c r="K1195" s="14">
        <v>2.9000000000000001E-2</v>
      </c>
      <c r="L1195" s="14">
        <v>8973293</v>
      </c>
      <c r="M1195" s="14">
        <v>0.41099999999999998</v>
      </c>
    </row>
    <row r="1196" spans="1:13" ht="14.4">
      <c r="A1196" s="18" t="str">
        <f t="shared" si="18"/>
        <v>Eritrea-Africa 2008</v>
      </c>
      <c r="B1196" s="8" t="s">
        <v>137</v>
      </c>
      <c r="C1196" s="8" t="s">
        <v>78</v>
      </c>
      <c r="D1196" s="9" t="s">
        <v>70</v>
      </c>
      <c r="E1196" s="14">
        <v>3.9E-2</v>
      </c>
      <c r="F1196" s="14">
        <v>4.2000000000000003E-2</v>
      </c>
      <c r="G1196" s="14">
        <v>63</v>
      </c>
      <c r="H1196" s="14">
        <v>58</v>
      </c>
      <c r="I1196" s="14">
        <v>0.43</v>
      </c>
      <c r="J1196" s="14">
        <v>0.54900000000000004</v>
      </c>
      <c r="K1196" s="14">
        <v>0.02</v>
      </c>
      <c r="L1196" s="14">
        <v>5382163</v>
      </c>
      <c r="M1196" s="14">
        <v>0.19900000000000001</v>
      </c>
    </row>
    <row r="1197" spans="1:13" ht="14.4">
      <c r="A1197" s="18" t="str">
        <f t="shared" si="18"/>
        <v>Senegal-Africa 2008</v>
      </c>
      <c r="B1197" s="8" t="s">
        <v>237</v>
      </c>
      <c r="C1197" s="8" t="s">
        <v>78</v>
      </c>
      <c r="D1197" s="9" t="s">
        <v>70</v>
      </c>
      <c r="E1197" s="14">
        <v>3.9E-2</v>
      </c>
      <c r="F1197" s="14">
        <v>5.0999999999999997E-2</v>
      </c>
      <c r="G1197" s="14">
        <v>64</v>
      </c>
      <c r="H1197" s="14">
        <v>61</v>
      </c>
      <c r="I1197" s="14">
        <v>0.438</v>
      </c>
      <c r="J1197" s="14">
        <v>0.53100000000000003</v>
      </c>
      <c r="K1197" s="14">
        <v>3.1E-2</v>
      </c>
      <c r="L1197" s="14">
        <v>12238791</v>
      </c>
      <c r="M1197" s="14">
        <v>0.41699999999999998</v>
      </c>
    </row>
    <row r="1198" spans="1:13" ht="14.4">
      <c r="A1198" s="18" t="str">
        <f t="shared" si="18"/>
        <v>Sierra Leone-Africa 2008</v>
      </c>
      <c r="B1198" s="8" t="s">
        <v>240</v>
      </c>
      <c r="C1198" s="8" t="s">
        <v>78</v>
      </c>
      <c r="D1198" s="9" t="s">
        <v>70</v>
      </c>
      <c r="E1198" s="14">
        <v>0.04</v>
      </c>
      <c r="F1198" s="14">
        <v>0.12</v>
      </c>
      <c r="G1198" s="14">
        <v>44</v>
      </c>
      <c r="H1198" s="14">
        <v>44</v>
      </c>
      <c r="I1198" s="14">
        <v>0.42399999999999999</v>
      </c>
      <c r="J1198" s="14">
        <v>0.55100000000000005</v>
      </c>
      <c r="K1198" s="14">
        <v>2.5000000000000001E-2</v>
      </c>
      <c r="L1198" s="14">
        <v>5532139</v>
      </c>
      <c r="M1198" s="14">
        <v>0.376</v>
      </c>
    </row>
    <row r="1199" spans="1:13" ht="14.4">
      <c r="A1199" s="18" t="str">
        <f t="shared" si="18"/>
        <v>Tanzania-Africa 2008</v>
      </c>
      <c r="B1199" s="8" t="s">
        <v>263</v>
      </c>
      <c r="C1199" s="8" t="s">
        <v>78</v>
      </c>
      <c r="D1199" s="9" t="s">
        <v>70</v>
      </c>
      <c r="E1199" s="14">
        <v>4.1000000000000002E-2</v>
      </c>
      <c r="F1199" s="14">
        <v>4.7E-2</v>
      </c>
      <c r="G1199" s="14">
        <v>58</v>
      </c>
      <c r="H1199" s="14">
        <v>56</v>
      </c>
      <c r="I1199" s="14">
        <v>0.44800000000000001</v>
      </c>
      <c r="J1199" s="14">
        <v>0.52200000000000002</v>
      </c>
      <c r="K1199" s="14">
        <v>3.1E-2</v>
      </c>
      <c r="L1199" s="14">
        <v>42353790</v>
      </c>
      <c r="M1199" s="14">
        <v>0.26800000000000002</v>
      </c>
    </row>
    <row r="1200" spans="1:13" ht="14.4">
      <c r="A1200" s="18" t="str">
        <f t="shared" si="18"/>
        <v>Mozambique-Africa 2008</v>
      </c>
      <c r="B1200" s="8" t="s">
        <v>206</v>
      </c>
      <c r="C1200" s="8" t="s">
        <v>78</v>
      </c>
      <c r="D1200" s="9" t="s">
        <v>70</v>
      </c>
      <c r="E1200" s="14">
        <v>4.2000000000000003E-2</v>
      </c>
      <c r="F1200" s="14">
        <v>7.8E-2</v>
      </c>
      <c r="G1200" s="14">
        <v>50</v>
      </c>
      <c r="H1200" s="14">
        <v>47</v>
      </c>
      <c r="I1200" s="14">
        <v>0.45200000000000001</v>
      </c>
      <c r="J1200" s="14">
        <v>0.51600000000000001</v>
      </c>
      <c r="K1200" s="14">
        <v>3.2000000000000001E-2</v>
      </c>
      <c r="L1200" s="14">
        <v>22762525</v>
      </c>
      <c r="M1200" s="14">
        <v>0.30499999999999999</v>
      </c>
    </row>
    <row r="1201" spans="1:13" ht="14.4">
      <c r="A1201" s="18" t="str">
        <f t="shared" si="18"/>
        <v>Nigeria-Africa 2008</v>
      </c>
      <c r="B1201" s="8" t="s">
        <v>215</v>
      </c>
      <c r="C1201" s="8" t="s">
        <v>78</v>
      </c>
      <c r="D1201" s="9" t="s">
        <v>70</v>
      </c>
      <c r="E1201" s="14">
        <v>4.2000000000000003E-2</v>
      </c>
      <c r="F1201" s="14">
        <v>8.7999999999999995E-2</v>
      </c>
      <c r="G1201" s="14">
        <v>51</v>
      </c>
      <c r="H1201" s="14">
        <v>50</v>
      </c>
      <c r="I1201" s="14">
        <v>0.438</v>
      </c>
      <c r="J1201" s="14">
        <v>0.53500000000000003</v>
      </c>
      <c r="K1201" s="14">
        <v>2.7E-2</v>
      </c>
      <c r="L1201" s="14">
        <v>151208080</v>
      </c>
      <c r="M1201" s="14">
        <v>0.41699999999999998</v>
      </c>
    </row>
    <row r="1202" spans="1:13" ht="14.4">
      <c r="A1202" s="18" t="str">
        <f t="shared" si="18"/>
        <v>Malawi-Africa 2008</v>
      </c>
      <c r="B1202" s="8" t="s">
        <v>191</v>
      </c>
      <c r="C1202" s="8" t="s">
        <v>78</v>
      </c>
      <c r="D1202" s="9" t="s">
        <v>70</v>
      </c>
      <c r="E1202" s="14">
        <v>4.2000000000000003E-2</v>
      </c>
      <c r="F1202" s="14">
        <v>5.8999999999999997E-2</v>
      </c>
      <c r="G1202" s="14">
        <v>52</v>
      </c>
      <c r="H1202" s="14">
        <v>52</v>
      </c>
      <c r="I1202" s="14">
        <v>0.46</v>
      </c>
      <c r="J1202" s="14">
        <v>0.50900000000000001</v>
      </c>
      <c r="K1202" s="14">
        <v>0.03</v>
      </c>
      <c r="L1202" s="14">
        <v>14138207</v>
      </c>
      <c r="M1202" s="14">
        <v>0.153</v>
      </c>
    </row>
    <row r="1203" spans="1:13" ht="14.4">
      <c r="A1203" s="18" t="str">
        <f t="shared" si="18"/>
        <v>Zambia-Africa 2008</v>
      </c>
      <c r="B1203" s="8" t="s">
        <v>284</v>
      </c>
      <c r="C1203" s="8" t="s">
        <v>78</v>
      </c>
      <c r="D1203" s="9" t="s">
        <v>70</v>
      </c>
      <c r="E1203" s="14">
        <v>4.2999999999999997E-2</v>
      </c>
      <c r="F1203" s="14">
        <v>6.7000000000000004E-2</v>
      </c>
      <c r="G1203" s="14">
        <v>52</v>
      </c>
      <c r="H1203" s="14">
        <v>51</v>
      </c>
      <c r="I1203" s="14">
        <v>0.47</v>
      </c>
      <c r="J1203" s="14">
        <v>0.504</v>
      </c>
      <c r="K1203" s="14">
        <v>2.7E-2</v>
      </c>
      <c r="L1203" s="14">
        <v>12456527</v>
      </c>
      <c r="M1203" s="14">
        <v>0.379</v>
      </c>
    </row>
    <row r="1204" spans="1:13" ht="14.4">
      <c r="A1204" s="18" t="str">
        <f t="shared" si="18"/>
        <v>Burkina Faso-Africa 2008</v>
      </c>
      <c r="B1204" s="8" t="s">
        <v>108</v>
      </c>
      <c r="C1204" s="8" t="s">
        <v>78</v>
      </c>
      <c r="D1204" s="9" t="s">
        <v>70</v>
      </c>
      <c r="E1204" s="14">
        <v>4.3999999999999997E-2</v>
      </c>
      <c r="F1204" s="14">
        <v>7.5999999999999998E-2</v>
      </c>
      <c r="G1204" s="14">
        <v>55</v>
      </c>
      <c r="H1204" s="14">
        <v>54</v>
      </c>
      <c r="I1204" s="14">
        <v>0.46200000000000002</v>
      </c>
      <c r="J1204" s="14">
        <v>0.51200000000000001</v>
      </c>
      <c r="K1204" s="14">
        <v>2.5000000000000001E-2</v>
      </c>
      <c r="L1204" s="14">
        <v>14659646</v>
      </c>
      <c r="M1204" s="14">
        <v>0.24</v>
      </c>
    </row>
    <row r="1205" spans="1:13" ht="14.4">
      <c r="A1205" s="18" t="str">
        <f t="shared" si="18"/>
        <v>Gambia, The-Africa 2008</v>
      </c>
      <c r="B1205" s="8" t="s">
        <v>146</v>
      </c>
      <c r="C1205" s="8" t="s">
        <v>78</v>
      </c>
      <c r="D1205" s="9" t="s">
        <v>70</v>
      </c>
      <c r="E1205" s="14">
        <v>4.3999999999999997E-2</v>
      </c>
      <c r="F1205" s="14">
        <v>5.3999999999999999E-2</v>
      </c>
      <c r="G1205" s="14">
        <v>59</v>
      </c>
      <c r="H1205" s="14">
        <v>56</v>
      </c>
      <c r="I1205" s="14">
        <v>0.46</v>
      </c>
      <c r="J1205" s="14">
        <v>0.51400000000000001</v>
      </c>
      <c r="K1205" s="14">
        <v>2.5000000000000001E-2</v>
      </c>
      <c r="L1205" s="14">
        <v>1577984</v>
      </c>
      <c r="M1205" s="14">
        <v>0.54800000000000004</v>
      </c>
    </row>
    <row r="1206" spans="1:13" ht="14.4">
      <c r="A1206" s="18" t="str">
        <f t="shared" si="18"/>
        <v>Congo (Kinshasa)-Africa 2008</v>
      </c>
      <c r="B1206" s="8" t="s">
        <v>121</v>
      </c>
      <c r="C1206" s="8" t="s">
        <v>78</v>
      </c>
      <c r="D1206" s="9" t="s">
        <v>70</v>
      </c>
      <c r="E1206" s="14">
        <v>4.4999999999999998E-2</v>
      </c>
      <c r="F1206" s="14">
        <v>9.7000000000000003E-2</v>
      </c>
      <c r="G1206" s="14">
        <v>50</v>
      </c>
      <c r="H1206" s="14">
        <v>47</v>
      </c>
      <c r="I1206" s="14">
        <v>0.45800000000000002</v>
      </c>
      <c r="J1206" s="14">
        <v>0.51400000000000001</v>
      </c>
      <c r="K1206" s="14">
        <v>2.8000000000000001E-2</v>
      </c>
      <c r="L1206" s="14">
        <v>58819038</v>
      </c>
      <c r="M1206" s="14">
        <v>0.38900000000000001</v>
      </c>
    </row>
    <row r="1207" spans="1:13" ht="14.4">
      <c r="A1207" s="18" t="str">
        <f t="shared" si="18"/>
        <v>Burundi-Africa 2008</v>
      </c>
      <c r="B1207" s="8" t="s">
        <v>109</v>
      </c>
      <c r="C1207" s="8" t="s">
        <v>78</v>
      </c>
      <c r="D1207" s="9" t="s">
        <v>70</v>
      </c>
      <c r="E1207" s="14">
        <v>4.4999999999999998E-2</v>
      </c>
      <c r="F1207" s="14">
        <v>6.6000000000000003E-2</v>
      </c>
      <c r="G1207" s="14">
        <v>53</v>
      </c>
      <c r="H1207" s="14">
        <v>50</v>
      </c>
      <c r="I1207" s="14">
        <v>0.442</v>
      </c>
      <c r="J1207" s="14">
        <v>0.53200000000000003</v>
      </c>
      <c r="K1207" s="14">
        <v>2.5999999999999999E-2</v>
      </c>
      <c r="L1207" s="14">
        <v>8624280</v>
      </c>
      <c r="M1207" s="14">
        <v>0.10100000000000001</v>
      </c>
    </row>
    <row r="1208" spans="1:13" ht="14.4">
      <c r="A1208" s="18" t="str">
        <f t="shared" si="18"/>
        <v>Somalia-Africa 2008</v>
      </c>
      <c r="B1208" s="8" t="s">
        <v>246</v>
      </c>
      <c r="C1208" s="8" t="s">
        <v>78</v>
      </c>
      <c r="D1208" s="9" t="s">
        <v>70</v>
      </c>
      <c r="E1208" s="14">
        <v>4.5999999999999999E-2</v>
      </c>
      <c r="F1208" s="14">
        <v>0.10199999999999999</v>
      </c>
      <c r="G1208" s="14">
        <v>55</v>
      </c>
      <c r="H1208" s="14">
        <v>52</v>
      </c>
      <c r="I1208" s="14">
        <v>0.47799999999999998</v>
      </c>
      <c r="J1208" s="14">
        <v>0.49299999999999999</v>
      </c>
      <c r="K1208" s="14">
        <v>2.9000000000000001E-2</v>
      </c>
      <c r="L1208" s="14">
        <v>9140259</v>
      </c>
      <c r="M1208" s="14">
        <v>0.36399999999999999</v>
      </c>
    </row>
    <row r="1209" spans="1:13" ht="14.4">
      <c r="A1209" s="18" t="str">
        <f t="shared" si="18"/>
        <v>Uganda-Africa 2008</v>
      </c>
      <c r="B1209" s="8" t="s">
        <v>273</v>
      </c>
      <c r="C1209" s="8" t="s">
        <v>78</v>
      </c>
      <c r="D1209" s="9" t="s">
        <v>70</v>
      </c>
      <c r="E1209" s="14">
        <v>4.5999999999999999E-2</v>
      </c>
      <c r="F1209" s="14">
        <v>5.7000000000000002E-2</v>
      </c>
      <c r="G1209" s="14">
        <v>56</v>
      </c>
      <c r="H1209" s="14">
        <v>55</v>
      </c>
      <c r="I1209" s="14">
        <v>0.49099999999999999</v>
      </c>
      <c r="J1209" s="14">
        <v>0.48399999999999999</v>
      </c>
      <c r="K1209" s="14">
        <v>2.5000000000000001E-2</v>
      </c>
      <c r="L1209" s="14">
        <v>31778799</v>
      </c>
      <c r="M1209" s="14">
        <v>0.13900000000000001</v>
      </c>
    </row>
    <row r="1210" spans="1:13" ht="14.4">
      <c r="A1210" s="18" t="str">
        <f t="shared" si="18"/>
        <v>Chad-Africa 2008</v>
      </c>
      <c r="B1210" s="8" t="s">
        <v>115</v>
      </c>
      <c r="C1210" s="8" t="s">
        <v>78</v>
      </c>
      <c r="D1210" s="9" t="s">
        <v>70</v>
      </c>
      <c r="E1210" s="14">
        <v>4.8000000000000001E-2</v>
      </c>
      <c r="F1210" s="14">
        <v>9.7000000000000003E-2</v>
      </c>
      <c r="G1210" s="14">
        <v>50</v>
      </c>
      <c r="H1210" s="14">
        <v>48</v>
      </c>
      <c r="I1210" s="14">
        <v>0.49099999999999999</v>
      </c>
      <c r="J1210" s="14">
        <v>0.48399999999999999</v>
      </c>
      <c r="K1210" s="14">
        <v>2.5999999999999999E-2</v>
      </c>
      <c r="L1210" s="14">
        <v>11030628</v>
      </c>
      <c r="M1210" s="14">
        <v>0.219</v>
      </c>
    </row>
    <row r="1211" spans="1:13" ht="14.4">
      <c r="A1211" s="18" t="str">
        <f t="shared" si="18"/>
        <v>Angola-Africa 2008</v>
      </c>
      <c r="B1211" s="8" t="s">
        <v>82</v>
      </c>
      <c r="C1211" s="8" t="s">
        <v>78</v>
      </c>
      <c r="D1211" s="9" t="s">
        <v>70</v>
      </c>
      <c r="E1211" s="14">
        <v>4.8000000000000001E-2</v>
      </c>
      <c r="F1211" s="14">
        <v>0.115</v>
      </c>
      <c r="G1211" s="14">
        <v>51</v>
      </c>
      <c r="H1211" s="14">
        <v>48</v>
      </c>
      <c r="I1211" s="14">
        <v>0.47899999999999998</v>
      </c>
      <c r="J1211" s="14">
        <v>0.497</v>
      </c>
      <c r="K1211" s="14">
        <v>2.4E-2</v>
      </c>
      <c r="L1211" s="14">
        <v>18314441</v>
      </c>
      <c r="M1211" s="14">
        <v>0.38500000000000001</v>
      </c>
    </row>
    <row r="1212" spans="1:13" ht="14.4">
      <c r="A1212" s="18" t="str">
        <f t="shared" si="18"/>
        <v>Mali-Africa 2008</v>
      </c>
      <c r="B1212" s="8" t="s">
        <v>194</v>
      </c>
      <c r="C1212" s="8" t="s">
        <v>78</v>
      </c>
      <c r="D1212" s="9" t="s">
        <v>70</v>
      </c>
      <c r="E1212" s="14">
        <v>4.8000000000000001E-2</v>
      </c>
      <c r="F1212" s="14">
        <v>8.7999999999999995E-2</v>
      </c>
      <c r="G1212" s="14">
        <v>53</v>
      </c>
      <c r="H1212" s="14">
        <v>53</v>
      </c>
      <c r="I1212" s="14">
        <v>0.46500000000000002</v>
      </c>
      <c r="J1212" s="14">
        <v>0.505</v>
      </c>
      <c r="K1212" s="14">
        <v>0.03</v>
      </c>
      <c r="L1212" s="14">
        <v>13138299</v>
      </c>
      <c r="M1212" s="14">
        <v>0.34399999999999997</v>
      </c>
    </row>
    <row r="1213" spans="1:13" ht="14.4">
      <c r="A1213" s="18" t="str">
        <f t="shared" si="18"/>
        <v>Niger-Africa 2008</v>
      </c>
      <c r="B1213" s="8" t="s">
        <v>214</v>
      </c>
      <c r="C1213" s="8" t="s">
        <v>78</v>
      </c>
      <c r="D1213" s="9" t="s">
        <v>70</v>
      </c>
      <c r="E1213" s="14">
        <v>0.05</v>
      </c>
      <c r="F1213" s="14">
        <v>7.1999999999999995E-2</v>
      </c>
      <c r="G1213" s="14">
        <v>56</v>
      </c>
      <c r="H1213" s="14">
        <v>56</v>
      </c>
      <c r="I1213" s="14">
        <v>0.496</v>
      </c>
      <c r="J1213" s="14">
        <v>0.47899999999999998</v>
      </c>
      <c r="K1213" s="14">
        <v>2.5999999999999999E-2</v>
      </c>
      <c r="L1213" s="14">
        <v>14737895</v>
      </c>
      <c r="M1213" s="14">
        <v>0.17199999999999999</v>
      </c>
    </row>
    <row r="1214" spans="1:13" ht="14.4">
      <c r="A1214" s="18" t="str">
        <f t="shared" si="18"/>
        <v>Mauritius-Africa 2009</v>
      </c>
      <c r="B1214" s="8" t="s">
        <v>198</v>
      </c>
      <c r="C1214" s="8" t="s">
        <v>78</v>
      </c>
      <c r="D1214" s="9" t="s">
        <v>71</v>
      </c>
      <c r="E1214" s="14">
        <v>1.2E-2</v>
      </c>
      <c r="F1214" s="14">
        <v>1.4E-2</v>
      </c>
      <c r="G1214" s="14">
        <v>77</v>
      </c>
      <c r="H1214" s="14">
        <v>69</v>
      </c>
      <c r="I1214" s="14">
        <v>0.217</v>
      </c>
      <c r="J1214" s="14">
        <v>0.70799999999999996</v>
      </c>
      <c r="K1214" s="14">
        <v>7.4999999999999997E-2</v>
      </c>
      <c r="L1214" s="14">
        <v>1275032</v>
      </c>
      <c r="M1214" s="14">
        <v>0.40799999999999997</v>
      </c>
    </row>
    <row r="1215" spans="1:13" ht="14.4">
      <c r="A1215" s="18" t="str">
        <f t="shared" si="18"/>
        <v>Seychelles-Africa 2009</v>
      </c>
      <c r="B1215" s="8" t="s">
        <v>239</v>
      </c>
      <c r="C1215" s="8" t="s">
        <v>78</v>
      </c>
      <c r="D1215" s="9" t="s">
        <v>71</v>
      </c>
      <c r="E1215" s="14">
        <v>1.7999999999999999E-2</v>
      </c>
      <c r="F1215" s="14">
        <v>1.2E-2</v>
      </c>
      <c r="G1215" s="14">
        <v>78</v>
      </c>
      <c r="H1215" s="14">
        <v>68</v>
      </c>
      <c r="I1215" s="14">
        <v>0.22500000000000001</v>
      </c>
      <c r="J1215" s="14">
        <v>0.69899999999999995</v>
      </c>
      <c r="K1215" s="14">
        <v>7.5999999999999998E-2</v>
      </c>
      <c r="L1215" s="14">
        <v>87298</v>
      </c>
      <c r="M1215" s="14">
        <v>0.52</v>
      </c>
    </row>
    <row r="1216" spans="1:13" ht="14.4">
      <c r="A1216" s="18" t="str">
        <f t="shared" si="18"/>
        <v>Tunisia-Africa 2009</v>
      </c>
      <c r="B1216" s="8" t="s">
        <v>269</v>
      </c>
      <c r="C1216" s="8" t="s">
        <v>78</v>
      </c>
      <c r="D1216" s="9" t="s">
        <v>71</v>
      </c>
      <c r="E1216" s="14">
        <v>1.7999999999999999E-2</v>
      </c>
      <c r="F1216" s="14">
        <v>1.6E-2</v>
      </c>
      <c r="G1216" s="14">
        <v>77</v>
      </c>
      <c r="H1216" s="14">
        <v>73</v>
      </c>
      <c r="I1216" s="14">
        <v>0.23799999999999999</v>
      </c>
      <c r="J1216" s="14">
        <v>0.69299999999999995</v>
      </c>
      <c r="K1216" s="14">
        <v>6.9000000000000006E-2</v>
      </c>
      <c r="L1216" s="14">
        <v>10439600</v>
      </c>
      <c r="M1216" s="14">
        <v>0.65800000000000003</v>
      </c>
    </row>
    <row r="1217" spans="1:13" ht="14.4">
      <c r="A1217" s="18" t="str">
        <f t="shared" si="18"/>
        <v>Morocco-Africa 2009</v>
      </c>
      <c r="B1217" s="8" t="s">
        <v>205</v>
      </c>
      <c r="C1217" s="8" t="s">
        <v>78</v>
      </c>
      <c r="D1217" s="9" t="s">
        <v>71</v>
      </c>
      <c r="E1217" s="14">
        <v>2.1000000000000001E-2</v>
      </c>
      <c r="F1217" s="14">
        <v>0.03</v>
      </c>
      <c r="G1217" s="14">
        <v>72</v>
      </c>
      <c r="H1217" s="14">
        <v>68</v>
      </c>
      <c r="I1217" s="14">
        <v>0.28499999999999998</v>
      </c>
      <c r="J1217" s="14">
        <v>0.66500000000000004</v>
      </c>
      <c r="K1217" s="14">
        <v>0.05</v>
      </c>
      <c r="L1217" s="14">
        <v>31276564</v>
      </c>
      <c r="M1217" s="14">
        <v>0.57199999999999995</v>
      </c>
    </row>
    <row r="1218" spans="1:13" ht="14.4">
      <c r="A1218" s="18" t="str">
        <f t="shared" si="18"/>
        <v>South Africa-Africa 2009</v>
      </c>
      <c r="B1218" s="8" t="s">
        <v>247</v>
      </c>
      <c r="C1218" s="8" t="s">
        <v>78</v>
      </c>
      <c r="D1218" s="9" t="s">
        <v>71</v>
      </c>
      <c r="E1218" s="14">
        <v>2.1999999999999999E-2</v>
      </c>
      <c r="F1218" s="14">
        <v>0.04</v>
      </c>
      <c r="G1218" s="14">
        <v>55</v>
      </c>
      <c r="H1218" s="14">
        <v>52</v>
      </c>
      <c r="I1218" s="14">
        <v>0.29899999999999999</v>
      </c>
      <c r="J1218" s="14">
        <v>0.65100000000000002</v>
      </c>
      <c r="K1218" s="14">
        <v>5.0999999999999997E-2</v>
      </c>
      <c r="L1218" s="14">
        <v>50222996</v>
      </c>
      <c r="M1218" s="14">
        <v>0.61699999999999999</v>
      </c>
    </row>
    <row r="1219" spans="1:13" ht="14.4">
      <c r="A1219" s="18" t="str">
        <f t="shared" ref="A1219:A1282" si="19">CONCATENATE(B1219," ",D1219)</f>
        <v>Libya-Africa 2009</v>
      </c>
      <c r="B1219" s="8" t="s">
        <v>185</v>
      </c>
      <c r="C1219" s="8" t="s">
        <v>78</v>
      </c>
      <c r="D1219" s="9" t="s">
        <v>71</v>
      </c>
      <c r="E1219" s="14">
        <v>2.1999999999999999E-2</v>
      </c>
      <c r="F1219" s="14">
        <v>1.4999999999999999E-2</v>
      </c>
      <c r="G1219" s="14">
        <v>77</v>
      </c>
      <c r="H1219" s="14">
        <v>73</v>
      </c>
      <c r="I1219" s="14">
        <v>0.29499999999999998</v>
      </c>
      <c r="J1219" s="14">
        <v>0.65900000000000003</v>
      </c>
      <c r="K1219" s="14">
        <v>4.4999999999999998E-2</v>
      </c>
      <c r="L1219" s="14">
        <v>5964325</v>
      </c>
      <c r="M1219" s="14">
        <v>0.77500000000000002</v>
      </c>
    </row>
    <row r="1220" spans="1:13" ht="14.4">
      <c r="A1220" s="18" t="str">
        <f t="shared" si="19"/>
        <v>Egypt-Africa 2009</v>
      </c>
      <c r="B1220" s="8" t="s">
        <v>134</v>
      </c>
      <c r="C1220" s="8" t="s">
        <v>78</v>
      </c>
      <c r="D1220" s="9" t="s">
        <v>71</v>
      </c>
      <c r="E1220" s="14">
        <v>2.4E-2</v>
      </c>
      <c r="F1220" s="14">
        <v>2.1000000000000001E-2</v>
      </c>
      <c r="G1220" s="14">
        <v>73</v>
      </c>
      <c r="H1220" s="14">
        <v>68</v>
      </c>
      <c r="I1220" s="14">
        <v>0.316</v>
      </c>
      <c r="J1220" s="14">
        <v>0.629</v>
      </c>
      <c r="K1220" s="14">
        <v>5.5E-2</v>
      </c>
      <c r="L1220" s="14">
        <v>76775023</v>
      </c>
      <c r="M1220" s="14">
        <v>0.43</v>
      </c>
    </row>
    <row r="1221" spans="1:13" ht="14.4">
      <c r="A1221" s="18" t="str">
        <f t="shared" si="19"/>
        <v>Algeria-Africa 2009</v>
      </c>
      <c r="B1221" s="8" t="s">
        <v>77</v>
      </c>
      <c r="C1221" s="8" t="s">
        <v>78</v>
      </c>
      <c r="D1221" s="9" t="s">
        <v>71</v>
      </c>
      <c r="E1221" s="14">
        <v>2.4E-2</v>
      </c>
      <c r="F1221" s="14">
        <v>2.4E-2</v>
      </c>
      <c r="G1221" s="14">
        <v>72</v>
      </c>
      <c r="H1221" s="14">
        <v>69</v>
      </c>
      <c r="I1221" s="14">
        <v>0.27200000000000002</v>
      </c>
      <c r="J1221" s="14">
        <v>0.68100000000000005</v>
      </c>
      <c r="K1221" s="14">
        <v>4.7E-2</v>
      </c>
      <c r="L1221" s="14">
        <v>36383302</v>
      </c>
      <c r="M1221" s="14">
        <v>0.66800000000000004</v>
      </c>
    </row>
    <row r="1222" spans="1:13" ht="14.4">
      <c r="A1222" s="18" t="str">
        <f t="shared" si="19"/>
        <v>Botswana-Africa 2009</v>
      </c>
      <c r="B1222" s="8" t="s">
        <v>104</v>
      </c>
      <c r="C1222" s="8" t="s">
        <v>78</v>
      </c>
      <c r="D1222" s="9" t="s">
        <v>71</v>
      </c>
      <c r="E1222" s="14">
        <v>2.5000000000000001E-2</v>
      </c>
      <c r="F1222" s="14">
        <v>4.1000000000000002E-2</v>
      </c>
      <c r="G1222" s="14">
        <v>46</v>
      </c>
      <c r="H1222" s="14">
        <v>47</v>
      </c>
      <c r="I1222" s="14">
        <v>0.34499999999999997</v>
      </c>
      <c r="J1222" s="14">
        <v>0.621</v>
      </c>
      <c r="K1222" s="14">
        <v>3.4000000000000002E-2</v>
      </c>
      <c r="L1222" s="14">
        <v>1951715</v>
      </c>
      <c r="M1222" s="14">
        <v>0.56000000000000005</v>
      </c>
    </row>
    <row r="1223" spans="1:13" ht="14.4">
      <c r="A1223" s="18" t="str">
        <f t="shared" si="19"/>
        <v>Namibia-Africa 2009</v>
      </c>
      <c r="B1223" s="8" t="s">
        <v>208</v>
      </c>
      <c r="C1223" s="8" t="s">
        <v>78</v>
      </c>
      <c r="D1223" s="9" t="s">
        <v>71</v>
      </c>
      <c r="E1223" s="14">
        <v>2.7E-2</v>
      </c>
      <c r="F1223" s="14">
        <v>3.9E-2</v>
      </c>
      <c r="G1223" s="14">
        <v>64</v>
      </c>
      <c r="H1223" s="14">
        <v>59</v>
      </c>
      <c r="I1223" s="14">
        <v>0.38200000000000001</v>
      </c>
      <c r="J1223" s="14">
        <v>0.58399999999999996</v>
      </c>
      <c r="K1223" s="14">
        <v>3.4000000000000002E-2</v>
      </c>
      <c r="L1223" s="14">
        <v>2143498</v>
      </c>
      <c r="M1223" s="14">
        <v>0.40600000000000003</v>
      </c>
    </row>
    <row r="1224" spans="1:13" ht="14.4">
      <c r="A1224" s="18" t="str">
        <f t="shared" si="19"/>
        <v>Lesotho-Africa 2009</v>
      </c>
      <c r="B1224" s="8" t="s">
        <v>183</v>
      </c>
      <c r="C1224" s="8" t="s">
        <v>78</v>
      </c>
      <c r="D1224" s="9" t="s">
        <v>71</v>
      </c>
      <c r="E1224" s="14">
        <v>2.8000000000000001E-2</v>
      </c>
      <c r="F1224" s="14">
        <v>0.08</v>
      </c>
      <c r="G1224" s="14">
        <v>47</v>
      </c>
      <c r="H1224" s="14">
        <v>46</v>
      </c>
      <c r="I1224" s="14">
        <v>0.38100000000000001</v>
      </c>
      <c r="J1224" s="14">
        <v>0.57599999999999996</v>
      </c>
      <c r="K1224" s="14">
        <v>4.2999999999999997E-2</v>
      </c>
      <c r="L1224" s="14">
        <v>1989873</v>
      </c>
      <c r="M1224" s="14">
        <v>0.24299999999999999</v>
      </c>
    </row>
    <row r="1225" spans="1:13" ht="14.4">
      <c r="A1225" s="18" t="str">
        <f t="shared" si="19"/>
        <v>Djibouti-Africa 2009</v>
      </c>
      <c r="B1225" s="8" t="s">
        <v>130</v>
      </c>
      <c r="C1225" s="8" t="s">
        <v>78</v>
      </c>
      <c r="D1225" s="9" t="s">
        <v>71</v>
      </c>
      <c r="E1225" s="14">
        <v>2.9000000000000001E-2</v>
      </c>
      <c r="F1225" s="14">
        <v>6.4000000000000001E-2</v>
      </c>
      <c r="G1225" s="14">
        <v>61</v>
      </c>
      <c r="H1225" s="14">
        <v>58</v>
      </c>
      <c r="I1225" s="14">
        <v>0.34499999999999997</v>
      </c>
      <c r="J1225" s="14">
        <v>0.61799999999999999</v>
      </c>
      <c r="K1225" s="14">
        <v>3.5999999999999997E-2</v>
      </c>
      <c r="L1225" s="14">
        <v>821865</v>
      </c>
      <c r="M1225" s="14">
        <v>0.76900000000000002</v>
      </c>
    </row>
    <row r="1226" spans="1:13" ht="14.4">
      <c r="A1226" s="18" t="str">
        <f t="shared" si="19"/>
        <v>Swaziland-Africa 2009</v>
      </c>
      <c r="B1226" s="8" t="s">
        <v>258</v>
      </c>
      <c r="C1226" s="8" t="s">
        <v>78</v>
      </c>
      <c r="D1226" s="9" t="s">
        <v>71</v>
      </c>
      <c r="E1226" s="14">
        <v>3.1E-2</v>
      </c>
      <c r="F1226" s="14">
        <v>6.8000000000000005E-2</v>
      </c>
      <c r="G1226" s="14">
        <v>48</v>
      </c>
      <c r="H1226" s="14">
        <v>48</v>
      </c>
      <c r="I1226" s="14">
        <v>0.39300000000000002</v>
      </c>
      <c r="J1226" s="14">
        <v>0.57399999999999995</v>
      </c>
      <c r="K1226" s="14">
        <v>3.3000000000000002E-2</v>
      </c>
      <c r="L1226" s="14">
        <v>1173678</v>
      </c>
      <c r="M1226" s="14">
        <v>0.216</v>
      </c>
    </row>
    <row r="1227" spans="1:13" ht="14.4">
      <c r="A1227" s="18" t="str">
        <f t="shared" si="19"/>
        <v>Zimbabwe-Africa 2009</v>
      </c>
      <c r="B1227" s="8" t="s">
        <v>285</v>
      </c>
      <c r="C1227" s="8" t="s">
        <v>78</v>
      </c>
      <c r="D1227" s="9" t="s">
        <v>71</v>
      </c>
      <c r="E1227" s="14">
        <v>3.2000000000000001E-2</v>
      </c>
      <c r="F1227" s="14">
        <v>5.8999999999999997E-2</v>
      </c>
      <c r="G1227" s="14">
        <v>51</v>
      </c>
      <c r="H1227" s="14">
        <v>51</v>
      </c>
      <c r="I1227" s="14">
        <v>0.41499999999999998</v>
      </c>
      <c r="J1227" s="14">
        <v>0.54600000000000004</v>
      </c>
      <c r="K1227" s="14">
        <v>0.04</v>
      </c>
      <c r="L1227" s="14">
        <v>12888918</v>
      </c>
      <c r="M1227" s="14">
        <v>0.33400000000000002</v>
      </c>
    </row>
    <row r="1228" spans="1:13" ht="14.4">
      <c r="A1228" s="18" t="str">
        <f t="shared" si="19"/>
        <v>Ghana-Africa 2009</v>
      </c>
      <c r="B1228" s="8" t="s">
        <v>149</v>
      </c>
      <c r="C1228" s="8" t="s">
        <v>78</v>
      </c>
      <c r="D1228" s="9" t="s">
        <v>71</v>
      </c>
      <c r="E1228" s="14">
        <v>3.3000000000000002E-2</v>
      </c>
      <c r="F1228" s="14">
        <v>5.6000000000000001E-2</v>
      </c>
      <c r="G1228" s="14">
        <v>61</v>
      </c>
      <c r="H1228" s="14">
        <v>59</v>
      </c>
      <c r="I1228" s="14">
        <v>0.39200000000000002</v>
      </c>
      <c r="J1228" s="14">
        <v>0.57299999999999995</v>
      </c>
      <c r="K1228" s="14">
        <v>3.5000000000000003E-2</v>
      </c>
      <c r="L1228" s="14">
        <v>23691533</v>
      </c>
      <c r="M1228" s="14">
        <v>0.5</v>
      </c>
    </row>
    <row r="1229" spans="1:13" ht="14.4">
      <c r="A1229" s="18" t="str">
        <f t="shared" si="19"/>
        <v>Gabon-Africa 2009</v>
      </c>
      <c r="B1229" s="8" t="s">
        <v>145</v>
      </c>
      <c r="C1229" s="8" t="s">
        <v>78</v>
      </c>
      <c r="D1229" s="9" t="s">
        <v>71</v>
      </c>
      <c r="E1229" s="14">
        <v>3.3000000000000002E-2</v>
      </c>
      <c r="F1229" s="14">
        <v>4.4999999999999998E-2</v>
      </c>
      <c r="G1229" s="14">
        <v>63</v>
      </c>
      <c r="H1229" s="14">
        <v>61</v>
      </c>
      <c r="I1229" s="14">
        <v>0.38800000000000001</v>
      </c>
      <c r="J1229" s="14">
        <v>0.55900000000000005</v>
      </c>
      <c r="K1229" s="14">
        <v>5.3999999999999999E-2</v>
      </c>
      <c r="L1229" s="14">
        <v>1519155</v>
      </c>
      <c r="M1229" s="14">
        <v>0.85299999999999998</v>
      </c>
    </row>
    <row r="1230" spans="1:13" ht="14.4">
      <c r="A1230" s="18" t="str">
        <f t="shared" si="19"/>
        <v>Central African Republic-Africa 2009</v>
      </c>
      <c r="B1230" s="8" t="s">
        <v>114</v>
      </c>
      <c r="C1230" s="8" t="s">
        <v>78</v>
      </c>
      <c r="D1230" s="9" t="s">
        <v>71</v>
      </c>
      <c r="E1230" s="14">
        <v>3.5000000000000003E-2</v>
      </c>
      <c r="F1230" s="14">
        <v>0.105</v>
      </c>
      <c r="G1230" s="14">
        <v>49</v>
      </c>
      <c r="H1230" s="14">
        <v>46</v>
      </c>
      <c r="I1230" s="14">
        <v>0.40899999999999997</v>
      </c>
      <c r="J1230" s="14">
        <v>0.55200000000000005</v>
      </c>
      <c r="K1230" s="14">
        <v>3.9E-2</v>
      </c>
      <c r="L1230" s="14">
        <v>4266247</v>
      </c>
      <c r="M1230" s="14">
        <v>0.38600000000000001</v>
      </c>
    </row>
    <row r="1231" spans="1:13" ht="14.4">
      <c r="A1231" s="18" t="str">
        <f t="shared" si="19"/>
        <v>Ethiopia-Africa 2009</v>
      </c>
      <c r="B1231" s="8" t="s">
        <v>139</v>
      </c>
      <c r="C1231" s="8" t="s">
        <v>78</v>
      </c>
      <c r="D1231" s="9" t="s">
        <v>71</v>
      </c>
      <c r="E1231" s="14">
        <v>3.5000000000000003E-2</v>
      </c>
      <c r="F1231" s="14">
        <v>5.3999999999999999E-2</v>
      </c>
      <c r="G1231" s="14">
        <v>62</v>
      </c>
      <c r="H1231" s="14">
        <v>59</v>
      </c>
      <c r="I1231" s="14">
        <v>0.44900000000000001</v>
      </c>
      <c r="J1231" s="14">
        <v>0.51800000000000002</v>
      </c>
      <c r="K1231" s="14">
        <v>3.3000000000000002E-2</v>
      </c>
      <c r="L1231" s="14">
        <v>84838032</v>
      </c>
      <c r="M1231" s="14">
        <v>0.16900000000000001</v>
      </c>
    </row>
    <row r="1232" spans="1:13" ht="14.4">
      <c r="A1232" s="18" t="str">
        <f t="shared" si="19"/>
        <v>Sudan-Africa 2009</v>
      </c>
      <c r="B1232" s="8" t="s">
        <v>256</v>
      </c>
      <c r="C1232" s="8" t="s">
        <v>78</v>
      </c>
      <c r="D1232" s="9" t="s">
        <v>71</v>
      </c>
      <c r="E1232" s="14">
        <v>3.5000000000000003E-2</v>
      </c>
      <c r="F1232" s="14">
        <v>5.6000000000000001E-2</v>
      </c>
      <c r="G1232" s="14">
        <v>63</v>
      </c>
      <c r="H1232" s="14">
        <v>60</v>
      </c>
      <c r="I1232" s="14">
        <v>0.42299999999999999</v>
      </c>
      <c r="J1232" s="14">
        <v>0.54600000000000004</v>
      </c>
      <c r="K1232" s="14">
        <v>3.1E-2</v>
      </c>
      <c r="L1232" s="14">
        <v>34853178</v>
      </c>
      <c r="M1232" s="14">
        <v>0.33</v>
      </c>
    </row>
    <row r="1233" spans="1:13" ht="14.4">
      <c r="A1233" s="18" t="str">
        <f t="shared" si="19"/>
        <v>Cote d'Ivoire-Africa 2009</v>
      </c>
      <c r="B1233" s="8" t="s">
        <v>123</v>
      </c>
      <c r="C1233" s="8" t="s">
        <v>78</v>
      </c>
      <c r="D1233" s="9" t="s">
        <v>71</v>
      </c>
      <c r="E1233" s="14">
        <v>3.5999999999999997E-2</v>
      </c>
      <c r="F1233" s="14">
        <v>7.9000000000000001E-2</v>
      </c>
      <c r="G1233" s="14">
        <v>50</v>
      </c>
      <c r="H1233" s="14">
        <v>48</v>
      </c>
      <c r="I1233" s="14">
        <v>0.42</v>
      </c>
      <c r="J1233" s="14">
        <v>0.55000000000000004</v>
      </c>
      <c r="K1233" s="14">
        <v>3.1E-2</v>
      </c>
      <c r="L1233" s="14">
        <v>18601342</v>
      </c>
      <c r="M1233" s="14">
        <v>0.498</v>
      </c>
    </row>
    <row r="1234" spans="1:13" ht="14.4">
      <c r="A1234" s="18" t="str">
        <f t="shared" si="19"/>
        <v>Mauritania-Africa 2009</v>
      </c>
      <c r="B1234" s="8" t="s">
        <v>197</v>
      </c>
      <c r="C1234" s="8" t="s">
        <v>78</v>
      </c>
      <c r="D1234" s="9" t="s">
        <v>71</v>
      </c>
      <c r="E1234" s="14">
        <v>3.5999999999999997E-2</v>
      </c>
      <c r="F1234" s="14">
        <v>7.0999999999999994E-2</v>
      </c>
      <c r="G1234" s="14">
        <v>62</v>
      </c>
      <c r="H1234" s="14">
        <v>59</v>
      </c>
      <c r="I1234" s="14">
        <v>0.40699999999999997</v>
      </c>
      <c r="J1234" s="14">
        <v>0.56100000000000005</v>
      </c>
      <c r="K1234" s="14">
        <v>3.1E-2</v>
      </c>
      <c r="L1234" s="14">
        <v>3516077</v>
      </c>
      <c r="M1234" s="14">
        <v>0.56000000000000005</v>
      </c>
    </row>
    <row r="1235" spans="1:13" ht="14.4">
      <c r="A1235" s="18" t="str">
        <f t="shared" si="19"/>
        <v>Madagascar-Africa 2009</v>
      </c>
      <c r="B1235" s="8" t="s">
        <v>190</v>
      </c>
      <c r="C1235" s="8" t="s">
        <v>78</v>
      </c>
      <c r="D1235" s="9" t="s">
        <v>71</v>
      </c>
      <c r="E1235" s="14">
        <v>3.5999999999999997E-2</v>
      </c>
      <c r="F1235" s="14">
        <v>4.4999999999999998E-2</v>
      </c>
      <c r="G1235" s="14">
        <v>64</v>
      </c>
      <c r="H1235" s="14">
        <v>61</v>
      </c>
      <c r="I1235" s="14">
        <v>0.437</v>
      </c>
      <c r="J1235" s="14">
        <v>0.53400000000000003</v>
      </c>
      <c r="K1235" s="14">
        <v>2.9000000000000001E-2</v>
      </c>
      <c r="L1235" s="14">
        <v>20495695</v>
      </c>
      <c r="M1235" s="14">
        <v>0.313</v>
      </c>
    </row>
    <row r="1236" spans="1:13" ht="14.4">
      <c r="A1236" s="18" t="str">
        <f t="shared" si="19"/>
        <v>Equatorial Guinea-Africa 2009</v>
      </c>
      <c r="B1236" s="8" t="s">
        <v>136</v>
      </c>
      <c r="C1236" s="8" t="s">
        <v>78</v>
      </c>
      <c r="D1236" s="9" t="s">
        <v>71</v>
      </c>
      <c r="E1236" s="14">
        <v>3.6999999999999998E-2</v>
      </c>
      <c r="F1236" s="14">
        <v>7.8E-2</v>
      </c>
      <c r="G1236" s="14">
        <v>52</v>
      </c>
      <c r="H1236" s="14">
        <v>50</v>
      </c>
      <c r="I1236" s="14">
        <v>0.39500000000000002</v>
      </c>
      <c r="J1236" s="14">
        <v>0.57499999999999996</v>
      </c>
      <c r="K1236" s="14">
        <v>0.03</v>
      </c>
      <c r="L1236" s="14">
        <v>676851</v>
      </c>
      <c r="M1236" s="14">
        <v>0.39100000000000001</v>
      </c>
    </row>
    <row r="1237" spans="1:13" ht="14.4">
      <c r="A1237" s="18" t="str">
        <f t="shared" si="19"/>
        <v>Kenya-Africa 2009</v>
      </c>
      <c r="B1237" s="8" t="s">
        <v>175</v>
      </c>
      <c r="C1237" s="8" t="s">
        <v>78</v>
      </c>
      <c r="D1237" s="9" t="s">
        <v>71</v>
      </c>
      <c r="E1237" s="14">
        <v>3.6999999999999998E-2</v>
      </c>
      <c r="F1237" s="14">
        <v>5.3999999999999999E-2</v>
      </c>
      <c r="G1237" s="14">
        <v>60</v>
      </c>
      <c r="H1237" s="14">
        <v>57</v>
      </c>
      <c r="I1237" s="14">
        <v>0.42599999999999999</v>
      </c>
      <c r="J1237" s="14">
        <v>0.54800000000000004</v>
      </c>
      <c r="K1237" s="14">
        <v>2.5999999999999999E-2</v>
      </c>
      <c r="L1237" s="14">
        <v>39824734</v>
      </c>
      <c r="M1237" s="14">
        <v>0.23200000000000001</v>
      </c>
    </row>
    <row r="1238" spans="1:13" ht="14.4">
      <c r="A1238" s="18" t="str">
        <f t="shared" si="19"/>
        <v>Rwanda-Africa 2009</v>
      </c>
      <c r="B1238" s="8" t="s">
        <v>232</v>
      </c>
      <c r="C1238" s="8" t="s">
        <v>78</v>
      </c>
      <c r="D1238" s="9" t="s">
        <v>71</v>
      </c>
      <c r="E1238" s="14">
        <v>3.6999999999999998E-2</v>
      </c>
      <c r="F1238" s="14">
        <v>4.7E-2</v>
      </c>
      <c r="G1238" s="14">
        <v>63</v>
      </c>
      <c r="H1238" s="14">
        <v>60</v>
      </c>
      <c r="I1238" s="14">
        <v>0.44800000000000001</v>
      </c>
      <c r="J1238" s="14">
        <v>0.52900000000000003</v>
      </c>
      <c r="K1238" s="14">
        <v>2.3E-2</v>
      </c>
      <c r="L1238" s="14">
        <v>10529668</v>
      </c>
      <c r="M1238" s="14">
        <v>0.23</v>
      </c>
    </row>
    <row r="1239" spans="1:13" ht="14.4">
      <c r="A1239" s="18" t="str">
        <f t="shared" si="19"/>
        <v>Sao Tome and Principe-Africa 2009</v>
      </c>
      <c r="B1239" s="8" t="s">
        <v>235</v>
      </c>
      <c r="C1239" s="8" t="s">
        <v>78</v>
      </c>
      <c r="D1239" s="9" t="s">
        <v>71</v>
      </c>
      <c r="E1239" s="14">
        <v>3.6999999999999998E-2</v>
      </c>
      <c r="F1239" s="14">
        <v>4.1000000000000002E-2</v>
      </c>
      <c r="G1239" s="14">
        <v>68</v>
      </c>
      <c r="H1239" s="14">
        <v>64</v>
      </c>
      <c r="I1239" s="14">
        <v>0.41599999999999998</v>
      </c>
      <c r="J1239" s="14">
        <v>0.54700000000000004</v>
      </c>
      <c r="K1239" s="14">
        <v>3.6999999999999998E-2</v>
      </c>
      <c r="L1239" s="14">
        <v>173240</v>
      </c>
      <c r="M1239" s="14">
        <v>0.61199999999999999</v>
      </c>
    </row>
    <row r="1240" spans="1:13" ht="14.4">
      <c r="A1240" s="18" t="str">
        <f t="shared" si="19"/>
        <v>South Sudan-Africa 2009</v>
      </c>
      <c r="B1240" s="8" t="s">
        <v>249</v>
      </c>
      <c r="C1240" s="8" t="s">
        <v>78</v>
      </c>
      <c r="D1240" s="9" t="s">
        <v>71</v>
      </c>
      <c r="E1240" s="14">
        <v>3.7999999999999999E-2</v>
      </c>
      <c r="F1240" s="14">
        <v>7.2999999999999995E-2</v>
      </c>
      <c r="G1240" s="14">
        <v>54</v>
      </c>
      <c r="H1240" s="14">
        <v>52</v>
      </c>
      <c r="I1240" s="14">
        <v>0.43099999999999999</v>
      </c>
      <c r="J1240" s="14">
        <v>0.53500000000000003</v>
      </c>
      <c r="K1240" s="14">
        <v>3.4000000000000002E-2</v>
      </c>
      <c r="L1240" s="14">
        <v>9520571</v>
      </c>
      <c r="M1240" s="14">
        <v>0.17699999999999999</v>
      </c>
    </row>
    <row r="1241" spans="1:13" ht="14.4">
      <c r="A1241" s="18" t="str">
        <f t="shared" si="19"/>
        <v>Togo-Africa 2009</v>
      </c>
      <c r="B1241" s="8" t="s">
        <v>266</v>
      </c>
      <c r="C1241" s="8" t="s">
        <v>78</v>
      </c>
      <c r="D1241" s="9" t="s">
        <v>71</v>
      </c>
      <c r="E1241" s="14">
        <v>3.7999999999999999E-2</v>
      </c>
      <c r="F1241" s="14">
        <v>6.2E-2</v>
      </c>
      <c r="G1241" s="14">
        <v>56</v>
      </c>
      <c r="H1241" s="14">
        <v>54</v>
      </c>
      <c r="I1241" s="14">
        <v>0.42199999999999999</v>
      </c>
      <c r="J1241" s="14">
        <v>0.55100000000000005</v>
      </c>
      <c r="K1241" s="14">
        <v>2.7E-2</v>
      </c>
      <c r="L1241" s="14">
        <v>6144457</v>
      </c>
      <c r="M1241" s="14">
        <v>0.371</v>
      </c>
    </row>
    <row r="1242" spans="1:13" ht="14.4">
      <c r="A1242" s="18" t="str">
        <f t="shared" si="19"/>
        <v>Benin-Africa 2009</v>
      </c>
      <c r="B1242" s="8" t="s">
        <v>99</v>
      </c>
      <c r="C1242" s="8" t="s">
        <v>78</v>
      </c>
      <c r="D1242" s="9" t="s">
        <v>71</v>
      </c>
      <c r="E1242" s="14">
        <v>3.7999999999999999E-2</v>
      </c>
      <c r="F1242" s="14">
        <v>6.4000000000000001E-2</v>
      </c>
      <c r="G1242" s="14">
        <v>60</v>
      </c>
      <c r="H1242" s="14">
        <v>57</v>
      </c>
      <c r="I1242" s="14">
        <v>0.436</v>
      </c>
      <c r="J1242" s="14">
        <v>0.53500000000000003</v>
      </c>
      <c r="K1242" s="14">
        <v>2.9000000000000001E-2</v>
      </c>
      <c r="L1242" s="14">
        <v>9240783</v>
      </c>
      <c r="M1242" s="14">
        <v>0.41499999999999998</v>
      </c>
    </row>
    <row r="1243" spans="1:13" ht="14.4">
      <c r="A1243" s="18" t="str">
        <f t="shared" si="19"/>
        <v>Liberia-Africa 2009</v>
      </c>
      <c r="B1243" s="8" t="s">
        <v>184</v>
      </c>
      <c r="C1243" s="8" t="s">
        <v>78</v>
      </c>
      <c r="D1243" s="9" t="s">
        <v>71</v>
      </c>
      <c r="E1243" s="14">
        <v>3.7999999999999999E-2</v>
      </c>
      <c r="F1243" s="14">
        <v>6.4000000000000001E-2</v>
      </c>
      <c r="G1243" s="14">
        <v>60</v>
      </c>
      <c r="H1243" s="14">
        <v>58</v>
      </c>
      <c r="I1243" s="14">
        <v>0.434</v>
      </c>
      <c r="J1243" s="14">
        <v>0.53500000000000003</v>
      </c>
      <c r="K1243" s="14">
        <v>3.1E-2</v>
      </c>
      <c r="L1243" s="14">
        <v>3821440</v>
      </c>
      <c r="M1243" s="14">
        <v>0.47399999999999998</v>
      </c>
    </row>
    <row r="1244" spans="1:13" ht="14.4">
      <c r="A1244" s="18" t="str">
        <f t="shared" si="19"/>
        <v>Comoros-Africa 2009</v>
      </c>
      <c r="B1244" s="8" t="s">
        <v>119</v>
      </c>
      <c r="C1244" s="8" t="s">
        <v>78</v>
      </c>
      <c r="D1244" s="9" t="s">
        <v>71</v>
      </c>
      <c r="E1244" s="14">
        <v>3.7999999999999999E-2</v>
      </c>
      <c r="F1244" s="14">
        <v>6.5000000000000002E-2</v>
      </c>
      <c r="G1244" s="14">
        <v>61</v>
      </c>
      <c r="H1244" s="14">
        <v>59</v>
      </c>
      <c r="I1244" s="14">
        <v>0.42099999999999999</v>
      </c>
      <c r="J1244" s="14">
        <v>0.54900000000000004</v>
      </c>
      <c r="K1244" s="14">
        <v>2.9000000000000001E-2</v>
      </c>
      <c r="L1244" s="14">
        <v>666097</v>
      </c>
      <c r="M1244" s="14">
        <v>0.27900000000000003</v>
      </c>
    </row>
    <row r="1245" spans="1:13" ht="14.4">
      <c r="A1245" s="18" t="str">
        <f t="shared" si="19"/>
        <v>Sierra Leone-Africa 2009</v>
      </c>
      <c r="B1245" s="8" t="s">
        <v>240</v>
      </c>
      <c r="C1245" s="8" t="s">
        <v>78</v>
      </c>
      <c r="D1245" s="9" t="s">
        <v>71</v>
      </c>
      <c r="E1245" s="14">
        <v>3.9E-2</v>
      </c>
      <c r="F1245" s="14">
        <v>0.11700000000000001</v>
      </c>
      <c r="G1245" s="14">
        <v>45</v>
      </c>
      <c r="H1245" s="14">
        <v>44</v>
      </c>
      <c r="I1245" s="14">
        <v>0.42299999999999999</v>
      </c>
      <c r="J1245" s="14">
        <v>0.55100000000000005</v>
      </c>
      <c r="K1245" s="14">
        <v>2.5000000000000001E-2</v>
      </c>
      <c r="L1245" s="14">
        <v>5641182</v>
      </c>
      <c r="M1245" s="14">
        <v>0.379</v>
      </c>
    </row>
    <row r="1246" spans="1:13" ht="14.4">
      <c r="A1246" s="18" t="str">
        <f t="shared" si="19"/>
        <v>Cameroon-Africa 2009</v>
      </c>
      <c r="B1246" s="8" t="s">
        <v>111</v>
      </c>
      <c r="C1246" s="8" t="s">
        <v>78</v>
      </c>
      <c r="D1246" s="9" t="s">
        <v>71</v>
      </c>
      <c r="E1246" s="14">
        <v>3.9E-2</v>
      </c>
      <c r="F1246" s="14">
        <v>6.9000000000000006E-2</v>
      </c>
      <c r="G1246" s="14">
        <v>54</v>
      </c>
      <c r="H1246" s="14">
        <v>52</v>
      </c>
      <c r="I1246" s="14">
        <v>0.436</v>
      </c>
      <c r="J1246" s="14">
        <v>0.53200000000000003</v>
      </c>
      <c r="K1246" s="14">
        <v>3.3000000000000002E-2</v>
      </c>
      <c r="L1246" s="14">
        <v>20103945</v>
      </c>
      <c r="M1246" s="14">
        <v>0.50900000000000001</v>
      </c>
    </row>
    <row r="1247" spans="1:13" ht="14.4">
      <c r="A1247" s="18" t="str">
        <f t="shared" si="19"/>
        <v>Guinea-Bissau-Africa 2009</v>
      </c>
      <c r="B1247" s="8" t="s">
        <v>156</v>
      </c>
      <c r="C1247" s="8" t="s">
        <v>78</v>
      </c>
      <c r="D1247" s="9" t="s">
        <v>71</v>
      </c>
      <c r="E1247" s="14">
        <v>3.9E-2</v>
      </c>
      <c r="F1247" s="14">
        <v>8.6999999999999994E-2</v>
      </c>
      <c r="G1247" s="14">
        <v>55</v>
      </c>
      <c r="H1247" s="14">
        <v>52</v>
      </c>
      <c r="I1247" s="14">
        <v>0.42099999999999999</v>
      </c>
      <c r="J1247" s="14">
        <v>0.55000000000000004</v>
      </c>
      <c r="K1247" s="14">
        <v>0.03</v>
      </c>
      <c r="L1247" s="14">
        <v>1550905</v>
      </c>
      <c r="M1247" s="14">
        <v>0.443</v>
      </c>
    </row>
    <row r="1248" spans="1:13" ht="14.4">
      <c r="A1248" s="18" t="str">
        <f t="shared" si="19"/>
        <v>Guinea-Africa 2009</v>
      </c>
      <c r="B1248" s="8" t="s">
        <v>155</v>
      </c>
      <c r="C1248" s="8" t="s">
        <v>78</v>
      </c>
      <c r="D1248" s="9" t="s">
        <v>71</v>
      </c>
      <c r="E1248" s="14">
        <v>3.9E-2</v>
      </c>
      <c r="F1248" s="14">
        <v>7.3999999999999996E-2</v>
      </c>
      <c r="G1248" s="14">
        <v>56</v>
      </c>
      <c r="H1248" s="14">
        <v>54</v>
      </c>
      <c r="I1248" s="14">
        <v>0.43</v>
      </c>
      <c r="J1248" s="14">
        <v>0.53800000000000003</v>
      </c>
      <c r="K1248" s="14">
        <v>3.2000000000000001E-2</v>
      </c>
      <c r="L1248" s="14">
        <v>10593248</v>
      </c>
      <c r="M1248" s="14">
        <v>0.34399999999999997</v>
      </c>
    </row>
    <row r="1249" spans="1:13" ht="14.4">
      <c r="A1249" s="18" t="str">
        <f t="shared" si="19"/>
        <v>Congo (Brazzaville)-Africa 2009</v>
      </c>
      <c r="B1249" s="8" t="s">
        <v>120</v>
      </c>
      <c r="C1249" s="8" t="s">
        <v>78</v>
      </c>
      <c r="D1249" s="9" t="s">
        <v>71</v>
      </c>
      <c r="E1249" s="14">
        <v>3.9E-2</v>
      </c>
      <c r="F1249" s="14">
        <v>4.4999999999999998E-2</v>
      </c>
      <c r="G1249" s="14">
        <v>58</v>
      </c>
      <c r="H1249" s="14">
        <v>55</v>
      </c>
      <c r="I1249" s="14">
        <v>0.42199999999999999</v>
      </c>
      <c r="J1249" s="14">
        <v>0.54400000000000004</v>
      </c>
      <c r="K1249" s="14">
        <v>3.4000000000000002E-2</v>
      </c>
      <c r="L1249" s="14">
        <v>3995146</v>
      </c>
      <c r="M1249" s="14">
        <v>0.628</v>
      </c>
    </row>
    <row r="1250" spans="1:13" ht="14.4">
      <c r="A1250" s="18" t="str">
        <f t="shared" si="19"/>
        <v>Eritrea-Africa 2009</v>
      </c>
      <c r="B1250" s="8" t="s">
        <v>137</v>
      </c>
      <c r="C1250" s="8" t="s">
        <v>78</v>
      </c>
      <c r="D1250" s="9" t="s">
        <v>71</v>
      </c>
      <c r="E1250" s="14">
        <v>3.9E-2</v>
      </c>
      <c r="F1250" s="14">
        <v>4.1000000000000002E-2</v>
      </c>
      <c r="G1250" s="14">
        <v>63</v>
      </c>
      <c r="H1250" s="14">
        <v>58</v>
      </c>
      <c r="I1250" s="14">
        <v>0.43</v>
      </c>
      <c r="J1250" s="14">
        <v>0.54900000000000004</v>
      </c>
      <c r="K1250" s="14">
        <v>2.1000000000000001E-2</v>
      </c>
      <c r="L1250" s="14">
        <v>5557889</v>
      </c>
      <c r="M1250" s="14">
        <v>0.20200000000000001</v>
      </c>
    </row>
    <row r="1251" spans="1:13" ht="14.4">
      <c r="A1251" s="18" t="str">
        <f t="shared" si="19"/>
        <v>Senegal-Africa 2009</v>
      </c>
      <c r="B1251" s="8" t="s">
        <v>237</v>
      </c>
      <c r="C1251" s="8" t="s">
        <v>78</v>
      </c>
      <c r="D1251" s="9" t="s">
        <v>71</v>
      </c>
      <c r="E1251" s="14">
        <v>3.9E-2</v>
      </c>
      <c r="F1251" s="14">
        <v>4.9000000000000002E-2</v>
      </c>
      <c r="G1251" s="14">
        <v>64</v>
      </c>
      <c r="H1251" s="14">
        <v>61</v>
      </c>
      <c r="I1251" s="14">
        <v>0.437</v>
      </c>
      <c r="J1251" s="14">
        <v>0.53200000000000003</v>
      </c>
      <c r="K1251" s="14">
        <v>3.1E-2</v>
      </c>
      <c r="L1251" s="14">
        <v>12586827</v>
      </c>
      <c r="M1251" s="14">
        <v>0.42</v>
      </c>
    </row>
    <row r="1252" spans="1:13" ht="14.4">
      <c r="A1252" s="18" t="str">
        <f t="shared" si="19"/>
        <v>Mozambique-Africa 2009</v>
      </c>
      <c r="B1252" s="8" t="s">
        <v>206</v>
      </c>
      <c r="C1252" s="8" t="s">
        <v>78</v>
      </c>
      <c r="D1252" s="9" t="s">
        <v>71</v>
      </c>
      <c r="E1252" s="14">
        <v>4.1000000000000002E-2</v>
      </c>
      <c r="F1252" s="14">
        <v>7.3999999999999996E-2</v>
      </c>
      <c r="G1252" s="14">
        <v>50</v>
      </c>
      <c r="H1252" s="14">
        <v>48</v>
      </c>
      <c r="I1252" s="14">
        <v>0.45300000000000001</v>
      </c>
      <c r="J1252" s="14">
        <v>0.51500000000000001</v>
      </c>
      <c r="K1252" s="14">
        <v>3.2000000000000001E-2</v>
      </c>
      <c r="L1252" s="14">
        <v>23361025</v>
      </c>
      <c r="M1252" s="14">
        <v>0.307</v>
      </c>
    </row>
    <row r="1253" spans="1:13" ht="14.4">
      <c r="A1253" s="18" t="str">
        <f t="shared" si="19"/>
        <v>Malawi-Africa 2009</v>
      </c>
      <c r="B1253" s="8" t="s">
        <v>191</v>
      </c>
      <c r="C1253" s="8" t="s">
        <v>78</v>
      </c>
      <c r="D1253" s="9" t="s">
        <v>71</v>
      </c>
      <c r="E1253" s="14">
        <v>4.1000000000000002E-2</v>
      </c>
      <c r="F1253" s="14">
        <v>5.5E-2</v>
      </c>
      <c r="G1253" s="14">
        <v>53</v>
      </c>
      <c r="H1253" s="14">
        <v>53</v>
      </c>
      <c r="I1253" s="14">
        <v>0.45900000000000002</v>
      </c>
      <c r="J1253" s="14">
        <v>0.51</v>
      </c>
      <c r="K1253" s="14">
        <v>3.1E-2</v>
      </c>
      <c r="L1253" s="14">
        <v>14573338</v>
      </c>
      <c r="M1253" s="14">
        <v>0.154</v>
      </c>
    </row>
    <row r="1254" spans="1:13" ht="14.4">
      <c r="A1254" s="18" t="str">
        <f t="shared" si="19"/>
        <v>Tanzania-Africa 2009</v>
      </c>
      <c r="B1254" s="8" t="s">
        <v>263</v>
      </c>
      <c r="C1254" s="8" t="s">
        <v>78</v>
      </c>
      <c r="D1254" s="9" t="s">
        <v>71</v>
      </c>
      <c r="E1254" s="14">
        <v>4.1000000000000002E-2</v>
      </c>
      <c r="F1254" s="14">
        <v>4.3999999999999997E-2</v>
      </c>
      <c r="G1254" s="14">
        <v>59</v>
      </c>
      <c r="H1254" s="14">
        <v>57</v>
      </c>
      <c r="I1254" s="14">
        <v>0.44800000000000001</v>
      </c>
      <c r="J1254" s="14">
        <v>0.52100000000000002</v>
      </c>
      <c r="K1254" s="14">
        <v>3.1E-2</v>
      </c>
      <c r="L1254" s="14">
        <v>43639752</v>
      </c>
      <c r="M1254" s="14">
        <v>0.27400000000000002</v>
      </c>
    </row>
    <row r="1255" spans="1:13" ht="14.4">
      <c r="A1255" s="18" t="str">
        <f t="shared" si="19"/>
        <v>Nigeria-Africa 2009</v>
      </c>
      <c r="B1255" s="8" t="s">
        <v>215</v>
      </c>
      <c r="C1255" s="8" t="s">
        <v>78</v>
      </c>
      <c r="D1255" s="9" t="s">
        <v>71</v>
      </c>
      <c r="E1255" s="14">
        <v>4.2000000000000003E-2</v>
      </c>
      <c r="F1255" s="14">
        <v>8.5000000000000006E-2</v>
      </c>
      <c r="G1255" s="14">
        <v>51</v>
      </c>
      <c r="H1255" s="14">
        <v>51</v>
      </c>
      <c r="I1255" s="14">
        <v>0.439</v>
      </c>
      <c r="J1255" s="14">
        <v>0.53400000000000003</v>
      </c>
      <c r="K1255" s="14">
        <v>2.7E-2</v>
      </c>
      <c r="L1255" s="14">
        <v>155381020</v>
      </c>
      <c r="M1255" s="14">
        <v>0.42599999999999999</v>
      </c>
    </row>
    <row r="1256" spans="1:13" ht="14.4">
      <c r="A1256" s="18" t="str">
        <f t="shared" si="19"/>
        <v>Zambia-Africa 2009</v>
      </c>
      <c r="B1256" s="8" t="s">
        <v>284</v>
      </c>
      <c r="C1256" s="8" t="s">
        <v>78</v>
      </c>
      <c r="D1256" s="9" t="s">
        <v>71</v>
      </c>
      <c r="E1256" s="14">
        <v>4.2999999999999997E-2</v>
      </c>
      <c r="F1256" s="14">
        <v>6.5000000000000002E-2</v>
      </c>
      <c r="G1256" s="14">
        <v>54</v>
      </c>
      <c r="H1256" s="14">
        <v>52</v>
      </c>
      <c r="I1256" s="14">
        <v>0.47</v>
      </c>
      <c r="J1256" s="14">
        <v>0.504</v>
      </c>
      <c r="K1256" s="14">
        <v>2.7E-2</v>
      </c>
      <c r="L1256" s="14">
        <v>12825031</v>
      </c>
      <c r="M1256" s="14">
        <v>0.38300000000000001</v>
      </c>
    </row>
    <row r="1257" spans="1:13" ht="14.4">
      <c r="A1257" s="18" t="str">
        <f t="shared" si="19"/>
        <v>Burkina Faso-Africa 2009</v>
      </c>
      <c r="B1257" s="8" t="s">
        <v>108</v>
      </c>
      <c r="C1257" s="8" t="s">
        <v>78</v>
      </c>
      <c r="D1257" s="9" t="s">
        <v>71</v>
      </c>
      <c r="E1257" s="14">
        <v>4.2999999999999997E-2</v>
      </c>
      <c r="F1257" s="14">
        <v>7.2999999999999995E-2</v>
      </c>
      <c r="G1257" s="14">
        <v>55</v>
      </c>
      <c r="H1257" s="14">
        <v>54</v>
      </c>
      <c r="I1257" s="14">
        <v>0.46100000000000002</v>
      </c>
      <c r="J1257" s="14">
        <v>0.51400000000000001</v>
      </c>
      <c r="K1257" s="14">
        <v>2.5000000000000001E-2</v>
      </c>
      <c r="L1257" s="14">
        <v>15094967</v>
      </c>
      <c r="M1257" s="14">
        <v>0.248</v>
      </c>
    </row>
    <row r="1258" spans="1:13" ht="14.4">
      <c r="A1258" s="18" t="str">
        <f t="shared" si="19"/>
        <v>Gambia, The-Africa 2009</v>
      </c>
      <c r="B1258" s="8" t="s">
        <v>146</v>
      </c>
      <c r="C1258" s="8" t="s">
        <v>78</v>
      </c>
      <c r="D1258" s="9" t="s">
        <v>71</v>
      </c>
      <c r="E1258" s="14">
        <v>4.2999999999999997E-2</v>
      </c>
      <c r="F1258" s="14">
        <v>5.2999999999999999E-2</v>
      </c>
      <c r="G1258" s="14">
        <v>59</v>
      </c>
      <c r="H1258" s="14">
        <v>57</v>
      </c>
      <c r="I1258" s="14">
        <v>0.46</v>
      </c>
      <c r="J1258" s="14">
        <v>0.51500000000000001</v>
      </c>
      <c r="K1258" s="14">
        <v>2.5000000000000001E-2</v>
      </c>
      <c r="L1258" s="14">
        <v>1628332</v>
      </c>
      <c r="M1258" s="14">
        <v>0.55600000000000005</v>
      </c>
    </row>
    <row r="1259" spans="1:13" ht="14.4">
      <c r="A1259" s="18" t="str">
        <f t="shared" si="19"/>
        <v>Congo (Kinshasa)-Africa 2009</v>
      </c>
      <c r="B1259" s="8" t="s">
        <v>121</v>
      </c>
      <c r="C1259" s="8" t="s">
        <v>78</v>
      </c>
      <c r="D1259" s="9" t="s">
        <v>71</v>
      </c>
      <c r="E1259" s="14">
        <v>4.3999999999999997E-2</v>
      </c>
      <c r="F1259" s="14">
        <v>9.5000000000000001E-2</v>
      </c>
      <c r="G1259" s="14">
        <v>50</v>
      </c>
      <c r="H1259" s="14">
        <v>47</v>
      </c>
      <c r="I1259" s="14">
        <v>0.45600000000000002</v>
      </c>
      <c r="J1259" s="14">
        <v>0.51500000000000001</v>
      </c>
      <c r="K1259" s="14">
        <v>2.8000000000000001E-2</v>
      </c>
      <c r="L1259" s="14">
        <v>60486276</v>
      </c>
      <c r="M1259" s="14">
        <v>0.39400000000000002</v>
      </c>
    </row>
    <row r="1260" spans="1:13" ht="14.4">
      <c r="A1260" s="18" t="str">
        <f t="shared" si="19"/>
        <v>Burundi-Africa 2009</v>
      </c>
      <c r="B1260" s="8" t="s">
        <v>109</v>
      </c>
      <c r="C1260" s="8" t="s">
        <v>78</v>
      </c>
      <c r="D1260" s="9" t="s">
        <v>71</v>
      </c>
      <c r="E1260" s="14">
        <v>4.4999999999999998E-2</v>
      </c>
      <c r="F1260" s="14">
        <v>6.3E-2</v>
      </c>
      <c r="G1260" s="14">
        <v>54</v>
      </c>
      <c r="H1260" s="14">
        <v>51</v>
      </c>
      <c r="I1260" s="14">
        <v>0.44</v>
      </c>
      <c r="J1260" s="14">
        <v>0.53500000000000003</v>
      </c>
      <c r="K1260" s="14">
        <v>2.5999999999999999E-2</v>
      </c>
      <c r="L1260" s="14">
        <v>8926687</v>
      </c>
      <c r="M1260" s="14">
        <v>0.104</v>
      </c>
    </row>
    <row r="1261" spans="1:13" ht="14.4">
      <c r="A1261" s="18" t="str">
        <f t="shared" si="19"/>
        <v>Uganda-Africa 2009</v>
      </c>
      <c r="B1261" s="8" t="s">
        <v>273</v>
      </c>
      <c r="C1261" s="8" t="s">
        <v>78</v>
      </c>
      <c r="D1261" s="9" t="s">
        <v>71</v>
      </c>
      <c r="E1261" s="14">
        <v>4.4999999999999998E-2</v>
      </c>
      <c r="F1261" s="14">
        <v>5.3999999999999999E-2</v>
      </c>
      <c r="G1261" s="14">
        <v>57</v>
      </c>
      <c r="H1261" s="14">
        <v>56</v>
      </c>
      <c r="I1261" s="14">
        <v>0.49</v>
      </c>
      <c r="J1261" s="14">
        <v>0.48599999999999999</v>
      </c>
      <c r="K1261" s="14">
        <v>2.5000000000000001E-2</v>
      </c>
      <c r="L1261" s="14">
        <v>32864328</v>
      </c>
      <c r="M1261" s="14">
        <v>0.14199999999999999</v>
      </c>
    </row>
    <row r="1262" spans="1:13" ht="14.4">
      <c r="A1262" s="18" t="str">
        <f t="shared" si="19"/>
        <v>Somalia-Africa 2009</v>
      </c>
      <c r="B1262" s="8" t="s">
        <v>246</v>
      </c>
      <c r="C1262" s="8" t="s">
        <v>78</v>
      </c>
      <c r="D1262" s="9" t="s">
        <v>71</v>
      </c>
      <c r="E1262" s="14">
        <v>4.5999999999999999E-2</v>
      </c>
      <c r="F1262" s="14">
        <v>0.1</v>
      </c>
      <c r="G1262" s="14">
        <v>55</v>
      </c>
      <c r="H1262" s="14">
        <v>52</v>
      </c>
      <c r="I1262" s="14">
        <v>0.47799999999999998</v>
      </c>
      <c r="J1262" s="14">
        <v>0.49399999999999999</v>
      </c>
      <c r="K1262" s="14">
        <v>2.8000000000000001E-2</v>
      </c>
      <c r="L1262" s="14">
        <v>9380854</v>
      </c>
      <c r="M1262" s="14">
        <v>0.36799999999999999</v>
      </c>
    </row>
    <row r="1263" spans="1:13" ht="14.4">
      <c r="A1263" s="18" t="str">
        <f t="shared" si="19"/>
        <v>Angola-Africa 2009</v>
      </c>
      <c r="B1263" s="8" t="s">
        <v>82</v>
      </c>
      <c r="C1263" s="8" t="s">
        <v>78</v>
      </c>
      <c r="D1263" s="9" t="s">
        <v>71</v>
      </c>
      <c r="E1263" s="14">
        <v>4.7E-2</v>
      </c>
      <c r="F1263" s="14">
        <v>0.112</v>
      </c>
      <c r="G1263" s="14">
        <v>52</v>
      </c>
      <c r="H1263" s="14">
        <v>49</v>
      </c>
      <c r="I1263" s="14">
        <v>0.47899999999999998</v>
      </c>
      <c r="J1263" s="14">
        <v>0.497</v>
      </c>
      <c r="K1263" s="14">
        <v>2.4E-2</v>
      </c>
      <c r="L1263" s="14">
        <v>18926650</v>
      </c>
      <c r="M1263" s="14">
        <v>0.39300000000000002</v>
      </c>
    </row>
    <row r="1264" spans="1:13" ht="14.4">
      <c r="A1264" s="18" t="str">
        <f t="shared" si="19"/>
        <v>Chad-Africa 2009</v>
      </c>
      <c r="B1264" s="8" t="s">
        <v>115</v>
      </c>
      <c r="C1264" s="8" t="s">
        <v>78</v>
      </c>
      <c r="D1264" s="9" t="s">
        <v>71</v>
      </c>
      <c r="E1264" s="14">
        <v>4.8000000000000001E-2</v>
      </c>
      <c r="F1264" s="14">
        <v>9.5000000000000001E-2</v>
      </c>
      <c r="G1264" s="14">
        <v>50</v>
      </c>
      <c r="H1264" s="14">
        <v>49</v>
      </c>
      <c r="I1264" s="14">
        <v>0.49</v>
      </c>
      <c r="J1264" s="14">
        <v>0.48499999999999999</v>
      </c>
      <c r="K1264" s="14">
        <v>2.5000000000000001E-2</v>
      </c>
      <c r="L1264" s="14">
        <v>11371325</v>
      </c>
      <c r="M1264" s="14">
        <v>0.219</v>
      </c>
    </row>
    <row r="1265" spans="1:13" ht="14.4">
      <c r="A1265" s="18" t="str">
        <f t="shared" si="19"/>
        <v>Mali-Africa 2009</v>
      </c>
      <c r="B1265" s="8" t="s">
        <v>194</v>
      </c>
      <c r="C1265" s="8" t="s">
        <v>78</v>
      </c>
      <c r="D1265" s="9" t="s">
        <v>71</v>
      </c>
      <c r="E1265" s="14">
        <v>4.8000000000000001E-2</v>
      </c>
      <c r="F1265" s="14">
        <v>8.5000000000000006E-2</v>
      </c>
      <c r="G1265" s="14">
        <v>53</v>
      </c>
      <c r="H1265" s="14">
        <v>54</v>
      </c>
      <c r="I1265" s="14">
        <v>0.46700000000000003</v>
      </c>
      <c r="J1265" s="14">
        <v>0.504</v>
      </c>
      <c r="K1265" s="14">
        <v>2.9000000000000001E-2</v>
      </c>
      <c r="L1265" s="14">
        <v>13559296</v>
      </c>
      <c r="M1265" s="14">
        <v>0.35199999999999998</v>
      </c>
    </row>
    <row r="1266" spans="1:13" ht="14.4">
      <c r="A1266" s="18" t="str">
        <f t="shared" si="19"/>
        <v>Niger-Africa 2009</v>
      </c>
      <c r="B1266" s="8" t="s">
        <v>214</v>
      </c>
      <c r="C1266" s="8" t="s">
        <v>78</v>
      </c>
      <c r="D1266" s="9" t="s">
        <v>71</v>
      </c>
      <c r="E1266" s="14">
        <v>0.05</v>
      </c>
      <c r="F1266" s="14">
        <v>6.9000000000000006E-2</v>
      </c>
      <c r="G1266" s="14">
        <v>57</v>
      </c>
      <c r="H1266" s="14">
        <v>56</v>
      </c>
      <c r="I1266" s="14">
        <v>0.497</v>
      </c>
      <c r="J1266" s="14">
        <v>0.47699999999999998</v>
      </c>
      <c r="K1266" s="14">
        <v>2.5999999999999999E-2</v>
      </c>
      <c r="L1266" s="14">
        <v>15302948</v>
      </c>
      <c r="M1266" s="14">
        <v>0.17399999999999999</v>
      </c>
    </row>
    <row r="1267" spans="1:13" ht="14.4">
      <c r="A1267" s="18" t="str">
        <f t="shared" si="19"/>
        <v>Mauritius-Africa 2010</v>
      </c>
      <c r="B1267" s="8" t="s">
        <v>198</v>
      </c>
      <c r="C1267" s="8" t="s">
        <v>78</v>
      </c>
      <c r="D1267" s="9" t="s">
        <v>72</v>
      </c>
      <c r="E1267" s="14">
        <v>1.2E-2</v>
      </c>
      <c r="F1267" s="14">
        <v>1.2999999999999999E-2</v>
      </c>
      <c r="G1267" s="14">
        <v>77</v>
      </c>
      <c r="H1267" s="14">
        <v>69</v>
      </c>
      <c r="I1267" s="14">
        <v>0.21199999999999999</v>
      </c>
      <c r="J1267" s="14">
        <v>0.71099999999999997</v>
      </c>
      <c r="K1267" s="14">
        <v>7.6999999999999999E-2</v>
      </c>
      <c r="L1267" s="14">
        <v>1280924</v>
      </c>
      <c r="M1267" s="14">
        <v>0.40600000000000003</v>
      </c>
    </row>
    <row r="1268" spans="1:13" ht="14.4">
      <c r="A1268" s="18" t="str">
        <f t="shared" si="19"/>
        <v>Seychelles-Africa 2010</v>
      </c>
      <c r="B1268" s="8" t="s">
        <v>239</v>
      </c>
      <c r="C1268" s="8" t="s">
        <v>78</v>
      </c>
      <c r="D1268" s="9" t="s">
        <v>72</v>
      </c>
      <c r="E1268" s="14">
        <v>1.7000000000000001E-2</v>
      </c>
      <c r="F1268" s="14">
        <v>1.2E-2</v>
      </c>
      <c r="G1268" s="14">
        <v>78</v>
      </c>
      <c r="H1268" s="14">
        <v>69</v>
      </c>
      <c r="I1268" s="14">
        <v>0.223</v>
      </c>
      <c r="J1268" s="14">
        <v>0.70099999999999996</v>
      </c>
      <c r="K1268" s="14">
        <v>7.5999999999999998E-2</v>
      </c>
      <c r="L1268" s="14">
        <v>89770</v>
      </c>
      <c r="M1268" s="14">
        <v>0.52300000000000002</v>
      </c>
    </row>
    <row r="1269" spans="1:13" ht="14.4">
      <c r="A1269" s="18" t="str">
        <f t="shared" si="19"/>
        <v>Tunisia-Africa 2010</v>
      </c>
      <c r="B1269" s="8" t="s">
        <v>269</v>
      </c>
      <c r="C1269" s="8" t="s">
        <v>78</v>
      </c>
      <c r="D1269" s="9" t="s">
        <v>72</v>
      </c>
      <c r="E1269" s="14">
        <v>1.9E-2</v>
      </c>
      <c r="F1269" s="14">
        <v>1.4999999999999999E-2</v>
      </c>
      <c r="G1269" s="14">
        <v>77</v>
      </c>
      <c r="H1269" s="14">
        <v>73</v>
      </c>
      <c r="I1269" s="14">
        <v>0.23499999999999999</v>
      </c>
      <c r="J1269" s="14">
        <v>0.69599999999999995</v>
      </c>
      <c r="K1269" s="14">
        <v>6.9000000000000006E-2</v>
      </c>
      <c r="L1269" s="14">
        <v>10549100</v>
      </c>
      <c r="M1269" s="14">
        <v>0.65900000000000003</v>
      </c>
    </row>
    <row r="1270" spans="1:13" ht="14.4">
      <c r="A1270" s="18" t="str">
        <f t="shared" si="19"/>
        <v>South Africa-Africa 2010</v>
      </c>
      <c r="B1270" s="8" t="s">
        <v>247</v>
      </c>
      <c r="C1270" s="8" t="s">
        <v>78</v>
      </c>
      <c r="D1270" s="9" t="s">
        <v>72</v>
      </c>
      <c r="E1270" s="14">
        <v>2.1999999999999999E-2</v>
      </c>
      <c r="F1270" s="14">
        <v>3.5000000000000003E-2</v>
      </c>
      <c r="G1270" s="14">
        <v>56</v>
      </c>
      <c r="H1270" s="14">
        <v>53</v>
      </c>
      <c r="I1270" s="14">
        <v>0.29699999999999999</v>
      </c>
      <c r="J1270" s="14">
        <v>0.65100000000000002</v>
      </c>
      <c r="K1270" s="14">
        <v>5.1999999999999998E-2</v>
      </c>
      <c r="L1270" s="14">
        <v>50895698</v>
      </c>
      <c r="M1270" s="14">
        <v>0.622</v>
      </c>
    </row>
    <row r="1271" spans="1:13" ht="14.4">
      <c r="A1271" s="18" t="str">
        <f t="shared" si="19"/>
        <v>Morocco-Africa 2010</v>
      </c>
      <c r="B1271" s="8" t="s">
        <v>205</v>
      </c>
      <c r="C1271" s="8" t="s">
        <v>78</v>
      </c>
      <c r="D1271" s="9" t="s">
        <v>72</v>
      </c>
      <c r="E1271" s="14">
        <v>2.1999999999999999E-2</v>
      </c>
      <c r="F1271" s="14">
        <v>2.9000000000000001E-2</v>
      </c>
      <c r="G1271" s="14">
        <v>72</v>
      </c>
      <c r="H1271" s="14">
        <v>68</v>
      </c>
      <c r="I1271" s="14">
        <v>0.28100000000000003</v>
      </c>
      <c r="J1271" s="14">
        <v>0.66900000000000004</v>
      </c>
      <c r="K1271" s="14">
        <v>0.05</v>
      </c>
      <c r="L1271" s="14">
        <v>31642360</v>
      </c>
      <c r="M1271" s="14">
        <v>0.57699999999999996</v>
      </c>
    </row>
    <row r="1272" spans="1:13" ht="14.4">
      <c r="A1272" s="18" t="str">
        <f t="shared" si="19"/>
        <v>Libya-Africa 2010</v>
      </c>
      <c r="B1272" s="8" t="s">
        <v>185</v>
      </c>
      <c r="C1272" s="8" t="s">
        <v>78</v>
      </c>
      <c r="D1272" s="9" t="s">
        <v>72</v>
      </c>
      <c r="E1272" s="14">
        <v>2.1999999999999999E-2</v>
      </c>
      <c r="F1272" s="14">
        <v>1.4E-2</v>
      </c>
      <c r="G1272" s="14">
        <v>77</v>
      </c>
      <c r="H1272" s="14">
        <v>73</v>
      </c>
      <c r="I1272" s="14">
        <v>0.29399999999999998</v>
      </c>
      <c r="J1272" s="14">
        <v>0.66</v>
      </c>
      <c r="K1272" s="14">
        <v>4.5999999999999999E-2</v>
      </c>
      <c r="L1272" s="14">
        <v>6040612</v>
      </c>
      <c r="M1272" s="14">
        <v>0.77600000000000002</v>
      </c>
    </row>
    <row r="1273" spans="1:13" ht="14.4">
      <c r="A1273" s="18" t="str">
        <f t="shared" si="19"/>
        <v>Botswana-Africa 2010</v>
      </c>
      <c r="B1273" s="8" t="s">
        <v>104</v>
      </c>
      <c r="C1273" s="8" t="s">
        <v>78</v>
      </c>
      <c r="D1273" s="9" t="s">
        <v>72</v>
      </c>
      <c r="E1273" s="14">
        <v>2.4E-2</v>
      </c>
      <c r="F1273" s="14">
        <v>0.04</v>
      </c>
      <c r="G1273" s="14">
        <v>46</v>
      </c>
      <c r="H1273" s="14">
        <v>47</v>
      </c>
      <c r="I1273" s="14">
        <v>0.34300000000000003</v>
      </c>
      <c r="J1273" s="14">
        <v>0.623</v>
      </c>
      <c r="K1273" s="14">
        <v>3.5000000000000003E-2</v>
      </c>
      <c r="L1273" s="14">
        <v>1969341</v>
      </c>
      <c r="M1273" s="14">
        <v>0.56200000000000006</v>
      </c>
    </row>
    <row r="1274" spans="1:13" ht="14.4">
      <c r="A1274" s="18" t="str">
        <f t="shared" si="19"/>
        <v>Egypt-Africa 2010</v>
      </c>
      <c r="B1274" s="8" t="s">
        <v>134</v>
      </c>
      <c r="C1274" s="8" t="s">
        <v>78</v>
      </c>
      <c r="D1274" s="9" t="s">
        <v>72</v>
      </c>
      <c r="E1274" s="14">
        <v>2.4E-2</v>
      </c>
      <c r="F1274" s="14">
        <v>0.02</v>
      </c>
      <c r="G1274" s="14">
        <v>73</v>
      </c>
      <c r="H1274" s="14">
        <v>68</v>
      </c>
      <c r="I1274" s="14">
        <v>0.315</v>
      </c>
      <c r="J1274" s="14">
        <v>0.63</v>
      </c>
      <c r="K1274" s="14">
        <v>5.5E-2</v>
      </c>
      <c r="L1274" s="14">
        <v>78075705</v>
      </c>
      <c r="M1274" s="14">
        <v>0.43</v>
      </c>
    </row>
    <row r="1275" spans="1:13" ht="14.4">
      <c r="A1275" s="18" t="str">
        <f t="shared" si="19"/>
        <v>Algeria-Africa 2010</v>
      </c>
      <c r="B1275" s="8" t="s">
        <v>77</v>
      </c>
      <c r="C1275" s="8" t="s">
        <v>78</v>
      </c>
      <c r="D1275" s="9" t="s">
        <v>72</v>
      </c>
      <c r="E1275" s="14">
        <v>2.5000000000000001E-2</v>
      </c>
      <c r="F1275" s="14">
        <v>2.4E-2</v>
      </c>
      <c r="G1275" s="14">
        <v>72</v>
      </c>
      <c r="H1275" s="14">
        <v>69</v>
      </c>
      <c r="I1275" s="14">
        <v>0.27100000000000002</v>
      </c>
      <c r="J1275" s="14">
        <v>0.68100000000000005</v>
      </c>
      <c r="K1275" s="14">
        <v>4.7E-2</v>
      </c>
      <c r="L1275" s="14">
        <v>37062820</v>
      </c>
      <c r="M1275" s="14">
        <v>0.67500000000000004</v>
      </c>
    </row>
    <row r="1276" spans="1:13" ht="14.4">
      <c r="A1276" s="18" t="str">
        <f t="shared" si="19"/>
        <v>Namibia-Africa 2010</v>
      </c>
      <c r="B1276" s="8" t="s">
        <v>208</v>
      </c>
      <c r="C1276" s="8" t="s">
        <v>78</v>
      </c>
      <c r="D1276" s="9" t="s">
        <v>72</v>
      </c>
      <c r="E1276" s="14">
        <v>2.7E-2</v>
      </c>
      <c r="F1276" s="14">
        <v>3.7999999999999999E-2</v>
      </c>
      <c r="G1276" s="14">
        <v>65</v>
      </c>
      <c r="H1276" s="14">
        <v>60</v>
      </c>
      <c r="I1276" s="14">
        <v>0.377</v>
      </c>
      <c r="J1276" s="14">
        <v>0.58899999999999997</v>
      </c>
      <c r="K1276" s="14">
        <v>3.4000000000000002E-2</v>
      </c>
      <c r="L1276" s="14">
        <v>2178967</v>
      </c>
      <c r="M1276" s="14">
        <v>0.41599999999999998</v>
      </c>
    </row>
    <row r="1277" spans="1:13" ht="14.4">
      <c r="A1277" s="18" t="str">
        <f t="shared" si="19"/>
        <v>Lesotho-Africa 2010</v>
      </c>
      <c r="B1277" s="8" t="s">
        <v>183</v>
      </c>
      <c r="C1277" s="8" t="s">
        <v>78</v>
      </c>
      <c r="D1277" s="9" t="s">
        <v>72</v>
      </c>
      <c r="E1277" s="14">
        <v>2.8000000000000001E-2</v>
      </c>
      <c r="F1277" s="14">
        <v>7.6999999999999999E-2</v>
      </c>
      <c r="G1277" s="14">
        <v>48</v>
      </c>
      <c r="H1277" s="14">
        <v>47</v>
      </c>
      <c r="I1277" s="14">
        <v>0.376</v>
      </c>
      <c r="J1277" s="14">
        <v>0.58099999999999996</v>
      </c>
      <c r="K1277" s="14">
        <v>4.2999999999999997E-2</v>
      </c>
      <c r="L1277" s="14">
        <v>2008921</v>
      </c>
      <c r="M1277" s="14">
        <v>0.248</v>
      </c>
    </row>
    <row r="1278" spans="1:13" ht="14.4">
      <c r="A1278" s="18" t="str">
        <f t="shared" si="19"/>
        <v>Djibouti-Africa 2010</v>
      </c>
      <c r="B1278" s="8" t="s">
        <v>130</v>
      </c>
      <c r="C1278" s="8" t="s">
        <v>78</v>
      </c>
      <c r="D1278" s="9" t="s">
        <v>72</v>
      </c>
      <c r="E1278" s="14">
        <v>2.8000000000000001E-2</v>
      </c>
      <c r="F1278" s="14">
        <v>6.2E-2</v>
      </c>
      <c r="G1278" s="14">
        <v>62</v>
      </c>
      <c r="H1278" s="14">
        <v>59</v>
      </c>
      <c r="I1278" s="14">
        <v>0.34100000000000003</v>
      </c>
      <c r="J1278" s="14">
        <v>0.622</v>
      </c>
      <c r="K1278" s="14">
        <v>3.6999999999999998E-2</v>
      </c>
      <c r="L1278" s="14">
        <v>834036</v>
      </c>
      <c r="M1278" s="14">
        <v>0.77</v>
      </c>
    </row>
    <row r="1279" spans="1:13" ht="14.4">
      <c r="A1279" s="18" t="str">
        <f t="shared" si="19"/>
        <v>Swaziland-Africa 2010</v>
      </c>
      <c r="B1279" s="8" t="s">
        <v>258</v>
      </c>
      <c r="C1279" s="8" t="s">
        <v>78</v>
      </c>
      <c r="D1279" s="9" t="s">
        <v>72</v>
      </c>
      <c r="E1279" s="14">
        <v>3.1E-2</v>
      </c>
      <c r="F1279" s="14">
        <v>6.3E-2</v>
      </c>
      <c r="G1279" s="14">
        <v>48</v>
      </c>
      <c r="H1279" s="14">
        <v>49</v>
      </c>
      <c r="I1279" s="14">
        <v>0.38800000000000001</v>
      </c>
      <c r="J1279" s="14">
        <v>0.57799999999999996</v>
      </c>
      <c r="K1279" s="14">
        <v>3.3000000000000002E-2</v>
      </c>
      <c r="L1279" s="14">
        <v>1193148</v>
      </c>
      <c r="M1279" s="14">
        <v>0.215</v>
      </c>
    </row>
    <row r="1280" spans="1:13" ht="14.4">
      <c r="A1280" s="18" t="str">
        <f t="shared" si="19"/>
        <v>Zimbabwe-Africa 2010</v>
      </c>
      <c r="B1280" s="8" t="s">
        <v>285</v>
      </c>
      <c r="C1280" s="8" t="s">
        <v>78</v>
      </c>
      <c r="D1280" s="9" t="s">
        <v>72</v>
      </c>
      <c r="E1280" s="14">
        <v>3.2000000000000001E-2</v>
      </c>
      <c r="F1280" s="14">
        <v>5.8999999999999997E-2</v>
      </c>
      <c r="G1280" s="14">
        <v>54</v>
      </c>
      <c r="H1280" s="14">
        <v>53</v>
      </c>
      <c r="I1280" s="14">
        <v>0.41199999999999998</v>
      </c>
      <c r="J1280" s="14">
        <v>0.54800000000000004</v>
      </c>
      <c r="K1280" s="14">
        <v>0.04</v>
      </c>
      <c r="L1280" s="14">
        <v>13076978</v>
      </c>
      <c r="M1280" s="14">
        <v>0.33200000000000002</v>
      </c>
    </row>
    <row r="1281" spans="1:13" ht="14.4">
      <c r="A1281" s="18" t="str">
        <f t="shared" si="19"/>
        <v>Ghana-Africa 2010</v>
      </c>
      <c r="B1281" s="8" t="s">
        <v>149</v>
      </c>
      <c r="C1281" s="8" t="s">
        <v>78</v>
      </c>
      <c r="D1281" s="9" t="s">
        <v>72</v>
      </c>
      <c r="E1281" s="14">
        <v>3.2000000000000001E-2</v>
      </c>
      <c r="F1281" s="14">
        <v>5.5E-2</v>
      </c>
      <c r="G1281" s="14">
        <v>62</v>
      </c>
      <c r="H1281" s="14">
        <v>60</v>
      </c>
      <c r="I1281" s="14">
        <v>0.39</v>
      </c>
      <c r="J1281" s="14">
        <v>0.57499999999999996</v>
      </c>
      <c r="K1281" s="14">
        <v>3.5000000000000003E-2</v>
      </c>
      <c r="L1281" s="14">
        <v>24262901</v>
      </c>
      <c r="M1281" s="14">
        <v>0.50700000000000001</v>
      </c>
    </row>
    <row r="1282" spans="1:13" ht="14.4">
      <c r="A1282" s="18" t="str">
        <f t="shared" si="19"/>
        <v>Gabon-Africa 2010</v>
      </c>
      <c r="B1282" s="8" t="s">
        <v>145</v>
      </c>
      <c r="C1282" s="8" t="s">
        <v>78</v>
      </c>
      <c r="D1282" s="9" t="s">
        <v>72</v>
      </c>
      <c r="E1282" s="14">
        <v>3.3000000000000002E-2</v>
      </c>
      <c r="F1282" s="14">
        <v>4.2999999999999997E-2</v>
      </c>
      <c r="G1282" s="14">
        <v>63</v>
      </c>
      <c r="H1282" s="14">
        <v>61</v>
      </c>
      <c r="I1282" s="14">
        <v>0.38600000000000001</v>
      </c>
      <c r="J1282" s="14">
        <v>0.56000000000000005</v>
      </c>
      <c r="K1282" s="14">
        <v>5.2999999999999999E-2</v>
      </c>
      <c r="L1282" s="14">
        <v>1556222</v>
      </c>
      <c r="M1282" s="14">
        <v>0.85699999999999998</v>
      </c>
    </row>
    <row r="1283" spans="1:13" ht="14.4">
      <c r="A1283" s="18" t="str">
        <f t="shared" ref="A1283:A1346" si="20">CONCATENATE(B1283," ",D1283)</f>
        <v>Central African Republic-Africa 2010</v>
      </c>
      <c r="B1283" s="8" t="s">
        <v>114</v>
      </c>
      <c r="C1283" s="8" t="s">
        <v>78</v>
      </c>
      <c r="D1283" s="9" t="s">
        <v>72</v>
      </c>
      <c r="E1283" s="14">
        <v>3.5000000000000003E-2</v>
      </c>
      <c r="F1283" s="14">
        <v>0.10299999999999999</v>
      </c>
      <c r="G1283" s="14">
        <v>50</v>
      </c>
      <c r="H1283" s="14">
        <v>46</v>
      </c>
      <c r="I1283" s="14">
        <v>0.40600000000000003</v>
      </c>
      <c r="J1283" s="14">
        <v>0.55500000000000005</v>
      </c>
      <c r="K1283" s="14">
        <v>3.9E-2</v>
      </c>
      <c r="L1283" s="14">
        <v>4349921</v>
      </c>
      <c r="M1283" s="14">
        <v>0.38800000000000001</v>
      </c>
    </row>
    <row r="1284" spans="1:13" ht="14.4">
      <c r="A1284" s="18" t="str">
        <f t="shared" si="20"/>
        <v>Ethiopia-Africa 2010</v>
      </c>
      <c r="B1284" s="8" t="s">
        <v>139</v>
      </c>
      <c r="C1284" s="8" t="s">
        <v>78</v>
      </c>
      <c r="D1284" s="9" t="s">
        <v>72</v>
      </c>
      <c r="E1284" s="14">
        <v>3.5000000000000003E-2</v>
      </c>
      <c r="F1284" s="14">
        <v>5.0999999999999997E-2</v>
      </c>
      <c r="G1284" s="14">
        <v>63</v>
      </c>
      <c r="H1284" s="14">
        <v>60</v>
      </c>
      <c r="I1284" s="14">
        <v>0.44400000000000001</v>
      </c>
      <c r="J1284" s="14">
        <v>0.52300000000000002</v>
      </c>
      <c r="K1284" s="14">
        <v>3.3000000000000002E-2</v>
      </c>
      <c r="L1284" s="14">
        <v>87095281</v>
      </c>
      <c r="M1284" s="14">
        <v>0.17299999999999999</v>
      </c>
    </row>
    <row r="1285" spans="1:13" ht="14.4">
      <c r="A1285" s="18" t="str">
        <f t="shared" si="20"/>
        <v>Mauritania-Africa 2010</v>
      </c>
      <c r="B1285" s="8" t="s">
        <v>197</v>
      </c>
      <c r="C1285" s="8" t="s">
        <v>78</v>
      </c>
      <c r="D1285" s="9" t="s">
        <v>72</v>
      </c>
      <c r="E1285" s="14">
        <v>3.5000000000000003E-2</v>
      </c>
      <c r="F1285" s="14">
        <v>7.0000000000000007E-2</v>
      </c>
      <c r="G1285" s="14">
        <v>63</v>
      </c>
      <c r="H1285" s="14">
        <v>60</v>
      </c>
      <c r="I1285" s="14">
        <v>0.40600000000000003</v>
      </c>
      <c r="J1285" s="14">
        <v>0.56299999999999994</v>
      </c>
      <c r="K1285" s="14">
        <v>3.1E-2</v>
      </c>
      <c r="L1285" s="14">
        <v>3609420</v>
      </c>
      <c r="M1285" s="14">
        <v>0.56699999999999995</v>
      </c>
    </row>
    <row r="1286" spans="1:13" ht="14.4">
      <c r="A1286" s="18" t="str">
        <f t="shared" si="20"/>
        <v>Sudan-Africa 2010</v>
      </c>
      <c r="B1286" s="8" t="s">
        <v>256</v>
      </c>
      <c r="C1286" s="8" t="s">
        <v>78</v>
      </c>
      <c r="D1286" s="9" t="s">
        <v>72</v>
      </c>
      <c r="E1286" s="14">
        <v>3.5000000000000003E-2</v>
      </c>
      <c r="F1286" s="14">
        <v>5.5E-2</v>
      </c>
      <c r="G1286" s="14">
        <v>63</v>
      </c>
      <c r="H1286" s="14">
        <v>60</v>
      </c>
      <c r="I1286" s="14">
        <v>0.42099999999999999</v>
      </c>
      <c r="J1286" s="14">
        <v>0.54800000000000004</v>
      </c>
      <c r="K1286" s="14">
        <v>3.1E-2</v>
      </c>
      <c r="L1286" s="14">
        <v>35652002</v>
      </c>
      <c r="M1286" s="14">
        <v>0.33100000000000002</v>
      </c>
    </row>
    <row r="1287" spans="1:13" ht="14.4">
      <c r="A1287" s="18" t="str">
        <f t="shared" si="20"/>
        <v>Madagascar-Africa 2010</v>
      </c>
      <c r="B1287" s="8" t="s">
        <v>190</v>
      </c>
      <c r="C1287" s="8" t="s">
        <v>78</v>
      </c>
      <c r="D1287" s="9" t="s">
        <v>72</v>
      </c>
      <c r="E1287" s="14">
        <v>3.5000000000000003E-2</v>
      </c>
      <c r="F1287" s="14">
        <v>4.3999999999999997E-2</v>
      </c>
      <c r="G1287" s="14">
        <v>65</v>
      </c>
      <c r="H1287" s="14">
        <v>62</v>
      </c>
      <c r="I1287" s="14">
        <v>0.434</v>
      </c>
      <c r="J1287" s="14">
        <v>0.53700000000000003</v>
      </c>
      <c r="K1287" s="14">
        <v>2.8000000000000001E-2</v>
      </c>
      <c r="L1287" s="14">
        <v>21079532</v>
      </c>
      <c r="M1287" s="14">
        <v>0.31900000000000001</v>
      </c>
    </row>
    <row r="1288" spans="1:13" ht="14.4">
      <c r="A1288" s="18" t="str">
        <f t="shared" si="20"/>
        <v>Sao Tome and Principe-Africa 2010</v>
      </c>
      <c r="B1288" s="8" t="s">
        <v>235</v>
      </c>
      <c r="C1288" s="8" t="s">
        <v>78</v>
      </c>
      <c r="D1288" s="9" t="s">
        <v>72</v>
      </c>
      <c r="E1288" s="14">
        <v>3.5999999999999997E-2</v>
      </c>
      <c r="F1288" s="14">
        <v>0.04</v>
      </c>
      <c r="G1288" s="14">
        <v>68</v>
      </c>
      <c r="H1288" s="14">
        <v>64</v>
      </c>
      <c r="I1288" s="14">
        <v>0.41599999999999998</v>
      </c>
      <c r="J1288" s="14">
        <v>0.54800000000000004</v>
      </c>
      <c r="K1288" s="14">
        <v>3.5999999999999997E-2</v>
      </c>
      <c r="L1288" s="14">
        <v>178228</v>
      </c>
      <c r="M1288" s="14">
        <v>0.61899999999999999</v>
      </c>
    </row>
    <row r="1289" spans="1:13" ht="14.4">
      <c r="A1289" s="18" t="str">
        <f t="shared" si="20"/>
        <v>Cote d'Ivoire-Africa 2010</v>
      </c>
      <c r="B1289" s="8" t="s">
        <v>123</v>
      </c>
      <c r="C1289" s="8" t="s">
        <v>78</v>
      </c>
      <c r="D1289" s="9" t="s">
        <v>72</v>
      </c>
      <c r="E1289" s="14">
        <v>3.6999999999999998E-2</v>
      </c>
      <c r="F1289" s="14">
        <v>7.6999999999999999E-2</v>
      </c>
      <c r="G1289" s="14">
        <v>50</v>
      </c>
      <c r="H1289" s="14">
        <v>49</v>
      </c>
      <c r="I1289" s="14">
        <v>0.41799999999999998</v>
      </c>
      <c r="J1289" s="14">
        <v>0.55100000000000005</v>
      </c>
      <c r="K1289" s="14">
        <v>3.1E-2</v>
      </c>
      <c r="L1289" s="14">
        <v>18976588</v>
      </c>
      <c r="M1289" s="14">
        <v>0.50600000000000001</v>
      </c>
    </row>
    <row r="1290" spans="1:13" ht="14.4">
      <c r="A1290" s="18" t="str">
        <f t="shared" si="20"/>
        <v>Equatorial Guinea-Africa 2010</v>
      </c>
      <c r="B1290" s="8" t="s">
        <v>136</v>
      </c>
      <c r="C1290" s="8" t="s">
        <v>78</v>
      </c>
      <c r="D1290" s="9" t="s">
        <v>72</v>
      </c>
      <c r="E1290" s="14">
        <v>3.6999999999999998E-2</v>
      </c>
      <c r="F1290" s="14">
        <v>7.5999999999999998E-2</v>
      </c>
      <c r="G1290" s="14">
        <v>53</v>
      </c>
      <c r="H1290" s="14">
        <v>50</v>
      </c>
      <c r="I1290" s="14">
        <v>0.39300000000000002</v>
      </c>
      <c r="J1290" s="14">
        <v>0.57799999999999996</v>
      </c>
      <c r="K1290" s="14">
        <v>2.9000000000000001E-2</v>
      </c>
      <c r="L1290" s="14">
        <v>696167</v>
      </c>
      <c r="M1290" s="14">
        <v>0.39200000000000002</v>
      </c>
    </row>
    <row r="1291" spans="1:13" ht="14.4">
      <c r="A1291" s="18" t="str">
        <f t="shared" si="20"/>
        <v>South Sudan-Africa 2010</v>
      </c>
      <c r="B1291" s="8" t="s">
        <v>249</v>
      </c>
      <c r="C1291" s="8" t="s">
        <v>78</v>
      </c>
      <c r="D1291" s="9" t="s">
        <v>72</v>
      </c>
      <c r="E1291" s="14">
        <v>3.6999999999999998E-2</v>
      </c>
      <c r="F1291" s="14">
        <v>7.0999999999999994E-2</v>
      </c>
      <c r="G1291" s="14">
        <v>54</v>
      </c>
      <c r="H1291" s="14">
        <v>52</v>
      </c>
      <c r="I1291" s="14">
        <v>0.42799999999999999</v>
      </c>
      <c r="J1291" s="14">
        <v>0.53800000000000003</v>
      </c>
      <c r="K1291" s="14">
        <v>3.4000000000000002E-2</v>
      </c>
      <c r="L1291" s="14">
        <v>9940929</v>
      </c>
      <c r="M1291" s="14">
        <v>0.17899999999999999</v>
      </c>
    </row>
    <row r="1292" spans="1:13" ht="14.4">
      <c r="A1292" s="18" t="str">
        <f t="shared" si="20"/>
        <v>Togo-Africa 2010</v>
      </c>
      <c r="B1292" s="8" t="s">
        <v>266</v>
      </c>
      <c r="C1292" s="8" t="s">
        <v>78</v>
      </c>
      <c r="D1292" s="9" t="s">
        <v>72</v>
      </c>
      <c r="E1292" s="14">
        <v>3.6999999999999998E-2</v>
      </c>
      <c r="F1292" s="14">
        <v>6.0999999999999999E-2</v>
      </c>
      <c r="G1292" s="14">
        <v>56</v>
      </c>
      <c r="H1292" s="14">
        <v>55</v>
      </c>
      <c r="I1292" s="14">
        <v>0.42099999999999999</v>
      </c>
      <c r="J1292" s="14">
        <v>0.55200000000000005</v>
      </c>
      <c r="K1292" s="14">
        <v>2.7E-2</v>
      </c>
      <c r="L1292" s="14">
        <v>6306014</v>
      </c>
      <c r="M1292" s="14">
        <v>0.375</v>
      </c>
    </row>
    <row r="1293" spans="1:13" ht="14.4">
      <c r="A1293" s="18" t="str">
        <f t="shared" si="20"/>
        <v>Kenya-Africa 2010</v>
      </c>
      <c r="B1293" s="8" t="s">
        <v>175</v>
      </c>
      <c r="C1293" s="8" t="s">
        <v>78</v>
      </c>
      <c r="D1293" s="9" t="s">
        <v>72</v>
      </c>
      <c r="E1293" s="14">
        <v>3.6999999999999998E-2</v>
      </c>
      <c r="F1293" s="14">
        <v>5.1999999999999998E-2</v>
      </c>
      <c r="G1293" s="14">
        <v>61</v>
      </c>
      <c r="H1293" s="14">
        <v>58</v>
      </c>
      <c r="I1293" s="14">
        <v>0.42599999999999999</v>
      </c>
      <c r="J1293" s="14">
        <v>0.54800000000000004</v>
      </c>
      <c r="K1293" s="14">
        <v>2.5999999999999999E-2</v>
      </c>
      <c r="L1293" s="14">
        <v>40909194</v>
      </c>
      <c r="M1293" s="14">
        <v>0.23599999999999999</v>
      </c>
    </row>
    <row r="1294" spans="1:13" ht="14.4">
      <c r="A1294" s="18" t="str">
        <f t="shared" si="20"/>
        <v>Liberia-Africa 2010</v>
      </c>
      <c r="B1294" s="8" t="s">
        <v>184</v>
      </c>
      <c r="C1294" s="8" t="s">
        <v>78</v>
      </c>
      <c r="D1294" s="9" t="s">
        <v>72</v>
      </c>
      <c r="E1294" s="14">
        <v>3.6999999999999998E-2</v>
      </c>
      <c r="F1294" s="14">
        <v>0.06</v>
      </c>
      <c r="G1294" s="14">
        <v>60</v>
      </c>
      <c r="H1294" s="14">
        <v>59</v>
      </c>
      <c r="I1294" s="14">
        <v>0.433</v>
      </c>
      <c r="J1294" s="14">
        <v>0.53600000000000003</v>
      </c>
      <c r="K1294" s="14">
        <v>3.1E-2</v>
      </c>
      <c r="L1294" s="14">
        <v>3957990</v>
      </c>
      <c r="M1294" s="14">
        <v>0.47799999999999998</v>
      </c>
    </row>
    <row r="1295" spans="1:13" ht="14.4">
      <c r="A1295" s="18" t="str">
        <f t="shared" si="20"/>
        <v>Comoros-Africa 2010</v>
      </c>
      <c r="B1295" s="8" t="s">
        <v>119</v>
      </c>
      <c r="C1295" s="8" t="s">
        <v>78</v>
      </c>
      <c r="D1295" s="9" t="s">
        <v>72</v>
      </c>
      <c r="E1295" s="14">
        <v>3.6999999999999998E-2</v>
      </c>
      <c r="F1295" s="14">
        <v>6.3E-2</v>
      </c>
      <c r="G1295" s="14">
        <v>62</v>
      </c>
      <c r="H1295" s="14">
        <v>59</v>
      </c>
      <c r="I1295" s="14">
        <v>0.42199999999999999</v>
      </c>
      <c r="J1295" s="14">
        <v>0.54900000000000004</v>
      </c>
      <c r="K1295" s="14">
        <v>2.9000000000000001E-2</v>
      </c>
      <c r="L1295" s="14">
        <v>683081</v>
      </c>
      <c r="M1295" s="14">
        <v>0.27900000000000003</v>
      </c>
    </row>
    <row r="1296" spans="1:13" ht="14.4">
      <c r="A1296" s="18" t="str">
        <f t="shared" si="20"/>
        <v>Rwanda-Africa 2010</v>
      </c>
      <c r="B1296" s="8" t="s">
        <v>232</v>
      </c>
      <c r="C1296" s="8" t="s">
        <v>78</v>
      </c>
      <c r="D1296" s="9" t="s">
        <v>72</v>
      </c>
      <c r="E1296" s="14">
        <v>3.6999999999999998E-2</v>
      </c>
      <c r="F1296" s="14">
        <v>4.3999999999999997E-2</v>
      </c>
      <c r="G1296" s="14">
        <v>64</v>
      </c>
      <c r="H1296" s="14">
        <v>61</v>
      </c>
      <c r="I1296" s="14">
        <v>0.44700000000000001</v>
      </c>
      <c r="J1296" s="14">
        <v>0.53</v>
      </c>
      <c r="K1296" s="14">
        <v>2.3E-2</v>
      </c>
      <c r="L1296" s="14">
        <v>10836732</v>
      </c>
      <c r="M1296" s="14">
        <v>0.24</v>
      </c>
    </row>
    <row r="1297" spans="1:13" ht="14.4">
      <c r="A1297" s="18" t="str">
        <f t="shared" si="20"/>
        <v>Sierra Leone-Africa 2010</v>
      </c>
      <c r="B1297" s="8" t="s">
        <v>240</v>
      </c>
      <c r="C1297" s="8" t="s">
        <v>78</v>
      </c>
      <c r="D1297" s="9" t="s">
        <v>72</v>
      </c>
      <c r="E1297" s="14">
        <v>3.7999999999999999E-2</v>
      </c>
      <c r="F1297" s="14">
        <v>0.114</v>
      </c>
      <c r="G1297" s="14">
        <v>45</v>
      </c>
      <c r="H1297" s="14">
        <v>45</v>
      </c>
      <c r="I1297" s="14">
        <v>0.42199999999999999</v>
      </c>
      <c r="J1297" s="14">
        <v>0.55300000000000005</v>
      </c>
      <c r="K1297" s="14">
        <v>2.5999999999999999E-2</v>
      </c>
      <c r="L1297" s="14">
        <v>5751976</v>
      </c>
      <c r="M1297" s="14">
        <v>0.38200000000000001</v>
      </c>
    </row>
    <row r="1298" spans="1:13" ht="14.4">
      <c r="A1298" s="18" t="str">
        <f t="shared" si="20"/>
        <v>Guinea-Africa 2010</v>
      </c>
      <c r="B1298" s="8" t="s">
        <v>155</v>
      </c>
      <c r="C1298" s="8" t="s">
        <v>78</v>
      </c>
      <c r="D1298" s="9" t="s">
        <v>72</v>
      </c>
      <c r="E1298" s="14">
        <v>3.7999999999999999E-2</v>
      </c>
      <c r="F1298" s="14">
        <v>7.0999999999999994E-2</v>
      </c>
      <c r="G1298" s="14">
        <v>56</v>
      </c>
      <c r="H1298" s="14">
        <v>55</v>
      </c>
      <c r="I1298" s="14">
        <v>0.42799999999999999</v>
      </c>
      <c r="J1298" s="14">
        <v>0.54</v>
      </c>
      <c r="K1298" s="14">
        <v>3.2000000000000001E-2</v>
      </c>
      <c r="L1298" s="14">
        <v>10876033</v>
      </c>
      <c r="M1298" s="14">
        <v>0.34899999999999998</v>
      </c>
    </row>
    <row r="1299" spans="1:13" ht="14.4">
      <c r="A1299" s="18" t="str">
        <f t="shared" si="20"/>
        <v>Benin-Africa 2010</v>
      </c>
      <c r="B1299" s="8" t="s">
        <v>99</v>
      </c>
      <c r="C1299" s="8" t="s">
        <v>78</v>
      </c>
      <c r="D1299" s="9" t="s">
        <v>72</v>
      </c>
      <c r="E1299" s="14">
        <v>3.7999999999999999E-2</v>
      </c>
      <c r="F1299" s="14">
        <v>6.2E-2</v>
      </c>
      <c r="G1299" s="14">
        <v>60</v>
      </c>
      <c r="H1299" s="14">
        <v>57</v>
      </c>
      <c r="I1299" s="14">
        <v>0.434</v>
      </c>
      <c r="J1299" s="14">
        <v>0.53700000000000003</v>
      </c>
      <c r="K1299" s="14">
        <v>2.9000000000000001E-2</v>
      </c>
      <c r="L1299" s="14">
        <v>9509798</v>
      </c>
      <c r="M1299" s="14">
        <v>0.41899999999999998</v>
      </c>
    </row>
    <row r="1300" spans="1:13" ht="14.4">
      <c r="A1300" s="18" t="str">
        <f t="shared" si="20"/>
        <v>Eritrea-Africa 2010</v>
      </c>
      <c r="B1300" s="8" t="s">
        <v>137</v>
      </c>
      <c r="C1300" s="8" t="s">
        <v>78</v>
      </c>
      <c r="D1300" s="9" t="s">
        <v>72</v>
      </c>
      <c r="E1300" s="14">
        <v>3.7999999999999999E-2</v>
      </c>
      <c r="F1300" s="14">
        <v>3.9E-2</v>
      </c>
      <c r="G1300" s="14">
        <v>64</v>
      </c>
      <c r="H1300" s="14">
        <v>59</v>
      </c>
      <c r="I1300" s="14">
        <v>0.43</v>
      </c>
      <c r="J1300" s="14">
        <v>0.54900000000000004</v>
      </c>
      <c r="K1300" s="14">
        <v>2.1000000000000001E-2</v>
      </c>
      <c r="L1300" s="14">
        <v>5741159</v>
      </c>
      <c r="M1300" s="14">
        <v>0.20599999999999999</v>
      </c>
    </row>
    <row r="1301" spans="1:13" ht="14.4">
      <c r="A1301" s="18" t="str">
        <f t="shared" si="20"/>
        <v>Guinea-Bissau-Africa 2010</v>
      </c>
      <c r="B1301" s="8" t="s">
        <v>156</v>
      </c>
      <c r="C1301" s="8" t="s">
        <v>78</v>
      </c>
      <c r="D1301" s="9" t="s">
        <v>72</v>
      </c>
      <c r="E1301" s="14">
        <v>3.9E-2</v>
      </c>
      <c r="F1301" s="14">
        <v>8.5000000000000006E-2</v>
      </c>
      <c r="G1301" s="14">
        <v>55</v>
      </c>
      <c r="H1301" s="14">
        <v>52</v>
      </c>
      <c r="I1301" s="14">
        <v>0.41899999999999998</v>
      </c>
      <c r="J1301" s="14">
        <v>0.55100000000000005</v>
      </c>
      <c r="K1301" s="14">
        <v>0.03</v>
      </c>
      <c r="L1301" s="14">
        <v>1586624</v>
      </c>
      <c r="M1301" s="14">
        <v>0.45200000000000001</v>
      </c>
    </row>
    <row r="1302" spans="1:13" ht="14.4">
      <c r="A1302" s="18" t="str">
        <f t="shared" si="20"/>
        <v>Cameroon-Africa 2010</v>
      </c>
      <c r="B1302" s="8" t="s">
        <v>111</v>
      </c>
      <c r="C1302" s="8" t="s">
        <v>78</v>
      </c>
      <c r="D1302" s="9" t="s">
        <v>72</v>
      </c>
      <c r="E1302" s="14">
        <v>3.9E-2</v>
      </c>
      <c r="F1302" s="14">
        <v>6.6000000000000003E-2</v>
      </c>
      <c r="G1302" s="14">
        <v>55</v>
      </c>
      <c r="H1302" s="14">
        <v>53</v>
      </c>
      <c r="I1302" s="14">
        <v>0.434</v>
      </c>
      <c r="J1302" s="14">
        <v>0.53300000000000003</v>
      </c>
      <c r="K1302" s="14">
        <v>3.2000000000000001E-2</v>
      </c>
      <c r="L1302" s="14">
        <v>20624343</v>
      </c>
      <c r="M1302" s="14">
        <v>0.51500000000000001</v>
      </c>
    </row>
    <row r="1303" spans="1:13" ht="14.4">
      <c r="A1303" s="18" t="str">
        <f t="shared" si="20"/>
        <v>Congo (Brazzaville)-Africa 2010</v>
      </c>
      <c r="B1303" s="8" t="s">
        <v>120</v>
      </c>
      <c r="C1303" s="8" t="s">
        <v>78</v>
      </c>
      <c r="D1303" s="9" t="s">
        <v>72</v>
      </c>
      <c r="E1303" s="14">
        <v>3.9E-2</v>
      </c>
      <c r="F1303" s="14">
        <v>4.2000000000000003E-2</v>
      </c>
      <c r="G1303" s="14">
        <v>59</v>
      </c>
      <c r="H1303" s="14">
        <v>56</v>
      </c>
      <c r="I1303" s="14">
        <v>0.42199999999999999</v>
      </c>
      <c r="J1303" s="14">
        <v>0.54400000000000004</v>
      </c>
      <c r="K1303" s="14">
        <v>3.4000000000000002E-2</v>
      </c>
      <c r="L1303" s="14">
        <v>4111715</v>
      </c>
      <c r="M1303" s="14">
        <v>0.63200000000000001</v>
      </c>
    </row>
    <row r="1304" spans="1:13" ht="14.4">
      <c r="A1304" s="18" t="str">
        <f t="shared" si="20"/>
        <v>Senegal-Africa 2010</v>
      </c>
      <c r="B1304" s="8" t="s">
        <v>237</v>
      </c>
      <c r="C1304" s="8" t="s">
        <v>78</v>
      </c>
      <c r="D1304" s="9" t="s">
        <v>72</v>
      </c>
      <c r="E1304" s="14">
        <v>3.9E-2</v>
      </c>
      <c r="F1304" s="14">
        <v>4.7E-2</v>
      </c>
      <c r="G1304" s="14">
        <v>64</v>
      </c>
      <c r="H1304" s="14">
        <v>61</v>
      </c>
      <c r="I1304" s="14">
        <v>0.436</v>
      </c>
      <c r="J1304" s="14">
        <v>0.53300000000000003</v>
      </c>
      <c r="K1304" s="14">
        <v>3.1E-2</v>
      </c>
      <c r="L1304" s="14">
        <v>12950564</v>
      </c>
      <c r="M1304" s="14">
        <v>0.42199999999999999</v>
      </c>
    </row>
    <row r="1305" spans="1:13" ht="14.4">
      <c r="A1305" s="18" t="str">
        <f t="shared" si="20"/>
        <v>Mozambique-Africa 2010</v>
      </c>
      <c r="B1305" s="8" t="s">
        <v>206</v>
      </c>
      <c r="C1305" s="8" t="s">
        <v>78</v>
      </c>
      <c r="D1305" s="9" t="s">
        <v>72</v>
      </c>
      <c r="E1305" s="14">
        <v>4.1000000000000002E-2</v>
      </c>
      <c r="F1305" s="14">
        <v>7.1999999999999995E-2</v>
      </c>
      <c r="G1305" s="14">
        <v>50</v>
      </c>
      <c r="H1305" s="14">
        <v>48</v>
      </c>
      <c r="I1305" s="14">
        <v>0.45300000000000001</v>
      </c>
      <c r="J1305" s="14">
        <v>0.51400000000000001</v>
      </c>
      <c r="K1305" s="14">
        <v>3.2000000000000001E-2</v>
      </c>
      <c r="L1305" s="14">
        <v>23967265</v>
      </c>
      <c r="M1305" s="14">
        <v>0.31</v>
      </c>
    </row>
    <row r="1306" spans="1:13" ht="14.4">
      <c r="A1306" s="18" t="str">
        <f t="shared" si="20"/>
        <v>Malawi-Africa 2010</v>
      </c>
      <c r="B1306" s="8" t="s">
        <v>191</v>
      </c>
      <c r="C1306" s="8" t="s">
        <v>78</v>
      </c>
      <c r="D1306" s="9" t="s">
        <v>72</v>
      </c>
      <c r="E1306" s="14">
        <v>4.1000000000000002E-2</v>
      </c>
      <c r="F1306" s="14">
        <v>5.2999999999999999E-2</v>
      </c>
      <c r="G1306" s="14">
        <v>54</v>
      </c>
      <c r="H1306" s="14">
        <v>53</v>
      </c>
      <c r="I1306" s="14">
        <v>0.45800000000000002</v>
      </c>
      <c r="J1306" s="14">
        <v>0.51100000000000001</v>
      </c>
      <c r="K1306" s="14">
        <v>3.1E-2</v>
      </c>
      <c r="L1306" s="14">
        <v>15013694</v>
      </c>
      <c r="M1306" s="14">
        <v>0.155</v>
      </c>
    </row>
    <row r="1307" spans="1:13" ht="14.4">
      <c r="A1307" s="18" t="str">
        <f t="shared" si="20"/>
        <v>Tanzania-Africa 2010</v>
      </c>
      <c r="B1307" s="8" t="s">
        <v>263</v>
      </c>
      <c r="C1307" s="8" t="s">
        <v>78</v>
      </c>
      <c r="D1307" s="9" t="s">
        <v>72</v>
      </c>
      <c r="E1307" s="14">
        <v>4.1000000000000002E-2</v>
      </c>
      <c r="F1307" s="14">
        <v>4.1000000000000002E-2</v>
      </c>
      <c r="G1307" s="14">
        <v>60</v>
      </c>
      <c r="H1307" s="14">
        <v>58</v>
      </c>
      <c r="I1307" s="14">
        <v>0.44800000000000001</v>
      </c>
      <c r="J1307" s="14">
        <v>0.52</v>
      </c>
      <c r="K1307" s="14">
        <v>3.1E-2</v>
      </c>
      <c r="L1307" s="14">
        <v>44973330</v>
      </c>
      <c r="M1307" s="14">
        <v>0.28100000000000003</v>
      </c>
    </row>
    <row r="1308" spans="1:13" ht="14.4">
      <c r="A1308" s="18" t="str">
        <f t="shared" si="20"/>
        <v>Nigeria-Africa 2010</v>
      </c>
      <c r="B1308" s="8" t="s">
        <v>215</v>
      </c>
      <c r="C1308" s="8" t="s">
        <v>78</v>
      </c>
      <c r="D1308" s="9" t="s">
        <v>72</v>
      </c>
      <c r="E1308" s="14">
        <v>4.2000000000000003E-2</v>
      </c>
      <c r="F1308" s="14">
        <v>8.2000000000000003E-2</v>
      </c>
      <c r="G1308" s="14">
        <v>52</v>
      </c>
      <c r="H1308" s="14">
        <v>51</v>
      </c>
      <c r="I1308" s="14">
        <v>0.44</v>
      </c>
      <c r="J1308" s="14">
        <v>0.53200000000000003</v>
      </c>
      <c r="K1308" s="14">
        <v>2.7E-2</v>
      </c>
      <c r="L1308" s="14">
        <v>159707780</v>
      </c>
      <c r="M1308" s="14">
        <v>0.435</v>
      </c>
    </row>
    <row r="1309" spans="1:13" ht="14.4">
      <c r="A1309" s="18" t="str">
        <f t="shared" si="20"/>
        <v>Zambia-Africa 2010</v>
      </c>
      <c r="B1309" s="8" t="s">
        <v>284</v>
      </c>
      <c r="C1309" s="8" t="s">
        <v>78</v>
      </c>
      <c r="D1309" s="9" t="s">
        <v>72</v>
      </c>
      <c r="E1309" s="14">
        <v>4.2999999999999997E-2</v>
      </c>
      <c r="F1309" s="14">
        <v>6.4000000000000001E-2</v>
      </c>
      <c r="G1309" s="14">
        <v>56</v>
      </c>
      <c r="H1309" s="14">
        <v>53</v>
      </c>
      <c r="I1309" s="14">
        <v>0.46899999999999997</v>
      </c>
      <c r="J1309" s="14">
        <v>0.504</v>
      </c>
      <c r="K1309" s="14">
        <v>2.7E-2</v>
      </c>
      <c r="L1309" s="14">
        <v>13216985</v>
      </c>
      <c r="M1309" s="14">
        <v>0.38700000000000001</v>
      </c>
    </row>
    <row r="1310" spans="1:13" ht="14.4">
      <c r="A1310" s="18" t="str">
        <f t="shared" si="20"/>
        <v>Burkina Faso-Africa 2010</v>
      </c>
      <c r="B1310" s="8" t="s">
        <v>108</v>
      </c>
      <c r="C1310" s="8" t="s">
        <v>78</v>
      </c>
      <c r="D1310" s="9" t="s">
        <v>72</v>
      </c>
      <c r="E1310" s="14">
        <v>4.2999999999999997E-2</v>
      </c>
      <c r="F1310" s="14">
        <v>7.0000000000000007E-2</v>
      </c>
      <c r="G1310" s="14">
        <v>56</v>
      </c>
      <c r="H1310" s="14">
        <v>54</v>
      </c>
      <c r="I1310" s="14">
        <v>0.46</v>
      </c>
      <c r="J1310" s="14">
        <v>0.51500000000000001</v>
      </c>
      <c r="K1310" s="14">
        <v>2.5000000000000001E-2</v>
      </c>
      <c r="L1310" s="14">
        <v>15540284</v>
      </c>
      <c r="M1310" s="14">
        <v>0.25700000000000001</v>
      </c>
    </row>
    <row r="1311" spans="1:13" ht="14.4">
      <c r="A1311" s="18" t="str">
        <f t="shared" si="20"/>
        <v>Gambia, The-Africa 2010</v>
      </c>
      <c r="B1311" s="8" t="s">
        <v>146</v>
      </c>
      <c r="C1311" s="8" t="s">
        <v>78</v>
      </c>
      <c r="D1311" s="9" t="s">
        <v>72</v>
      </c>
      <c r="E1311" s="14">
        <v>4.2999999999999997E-2</v>
      </c>
      <c r="F1311" s="14">
        <v>5.1999999999999998E-2</v>
      </c>
      <c r="G1311" s="14">
        <v>59</v>
      </c>
      <c r="H1311" s="14">
        <v>57</v>
      </c>
      <c r="I1311" s="14">
        <v>0.46</v>
      </c>
      <c r="J1311" s="14">
        <v>0.51500000000000001</v>
      </c>
      <c r="K1311" s="14">
        <v>2.5000000000000001E-2</v>
      </c>
      <c r="L1311" s="14">
        <v>1680640</v>
      </c>
      <c r="M1311" s="14">
        <v>0.56299999999999994</v>
      </c>
    </row>
    <row r="1312" spans="1:13" ht="14.4">
      <c r="A1312" s="18" t="str">
        <f t="shared" si="20"/>
        <v>Congo (Kinshasa)-Africa 2010</v>
      </c>
      <c r="B1312" s="8" t="s">
        <v>121</v>
      </c>
      <c r="C1312" s="8" t="s">
        <v>78</v>
      </c>
      <c r="D1312" s="9" t="s">
        <v>72</v>
      </c>
      <c r="E1312" s="14">
        <v>4.3999999999999997E-2</v>
      </c>
      <c r="F1312" s="14">
        <v>9.1999999999999998E-2</v>
      </c>
      <c r="G1312" s="14">
        <v>51</v>
      </c>
      <c r="H1312" s="14">
        <v>47</v>
      </c>
      <c r="I1312" s="14">
        <v>0.45500000000000002</v>
      </c>
      <c r="J1312" s="14">
        <v>0.51700000000000002</v>
      </c>
      <c r="K1312" s="14">
        <v>2.8000000000000001E-2</v>
      </c>
      <c r="L1312" s="14">
        <v>62191161</v>
      </c>
      <c r="M1312" s="14">
        <v>0.39900000000000002</v>
      </c>
    </row>
    <row r="1313" spans="1:13" ht="14.4">
      <c r="A1313" s="18" t="str">
        <f t="shared" si="20"/>
        <v>Burundi-Africa 2010</v>
      </c>
      <c r="B1313" s="8" t="s">
        <v>109</v>
      </c>
      <c r="C1313" s="8" t="s">
        <v>78</v>
      </c>
      <c r="D1313" s="9" t="s">
        <v>72</v>
      </c>
      <c r="E1313" s="14">
        <v>4.4999999999999998E-2</v>
      </c>
      <c r="F1313" s="14">
        <v>6.0999999999999999E-2</v>
      </c>
      <c r="G1313" s="14">
        <v>54</v>
      </c>
      <c r="H1313" s="14">
        <v>51</v>
      </c>
      <c r="I1313" s="14">
        <v>0.439</v>
      </c>
      <c r="J1313" s="14">
        <v>0.53500000000000003</v>
      </c>
      <c r="K1313" s="14">
        <v>2.5000000000000001E-2</v>
      </c>
      <c r="L1313" s="14">
        <v>9232753</v>
      </c>
      <c r="M1313" s="14">
        <v>0.106</v>
      </c>
    </row>
    <row r="1314" spans="1:13" ht="14.4">
      <c r="A1314" s="18" t="str">
        <f t="shared" si="20"/>
        <v>Somalia-Africa 2010</v>
      </c>
      <c r="B1314" s="8" t="s">
        <v>246</v>
      </c>
      <c r="C1314" s="8" t="s">
        <v>78</v>
      </c>
      <c r="D1314" s="9" t="s">
        <v>72</v>
      </c>
      <c r="E1314" s="14">
        <v>4.4999999999999998E-2</v>
      </c>
      <c r="F1314" s="14">
        <v>9.7000000000000003E-2</v>
      </c>
      <c r="G1314" s="14">
        <v>56</v>
      </c>
      <c r="H1314" s="14">
        <v>52</v>
      </c>
      <c r="I1314" s="14">
        <v>0.47699999999999998</v>
      </c>
      <c r="J1314" s="14">
        <v>0.495</v>
      </c>
      <c r="K1314" s="14">
        <v>2.8000000000000001E-2</v>
      </c>
      <c r="L1314" s="14">
        <v>9636173</v>
      </c>
      <c r="M1314" s="14">
        <v>0.373</v>
      </c>
    </row>
    <row r="1315" spans="1:13" ht="14.4">
      <c r="A1315" s="18" t="str">
        <f t="shared" si="20"/>
        <v>Uganda-Africa 2010</v>
      </c>
      <c r="B1315" s="8" t="s">
        <v>273</v>
      </c>
      <c r="C1315" s="8" t="s">
        <v>78</v>
      </c>
      <c r="D1315" s="9" t="s">
        <v>72</v>
      </c>
      <c r="E1315" s="14">
        <v>4.4999999999999998E-2</v>
      </c>
      <c r="F1315" s="14">
        <v>5.0999999999999997E-2</v>
      </c>
      <c r="G1315" s="14">
        <v>58</v>
      </c>
      <c r="H1315" s="14">
        <v>56</v>
      </c>
      <c r="I1315" s="14">
        <v>0.48899999999999999</v>
      </c>
      <c r="J1315" s="14">
        <v>0.48699999999999999</v>
      </c>
      <c r="K1315" s="14">
        <v>2.4E-2</v>
      </c>
      <c r="L1315" s="14">
        <v>33987213</v>
      </c>
      <c r="M1315" s="14">
        <v>0.14499999999999999</v>
      </c>
    </row>
    <row r="1316" spans="1:13" ht="14.4">
      <c r="A1316" s="18" t="str">
        <f t="shared" si="20"/>
        <v>Angola-Africa 2010</v>
      </c>
      <c r="B1316" s="8" t="s">
        <v>82</v>
      </c>
      <c r="C1316" s="8" t="s">
        <v>78</v>
      </c>
      <c r="D1316" s="9" t="s">
        <v>72</v>
      </c>
      <c r="E1316" s="14">
        <v>4.5999999999999999E-2</v>
      </c>
      <c r="F1316" s="14">
        <v>0.11</v>
      </c>
      <c r="G1316" s="14">
        <v>52</v>
      </c>
      <c r="H1316" s="14">
        <v>49</v>
      </c>
      <c r="I1316" s="14">
        <v>0.47799999999999998</v>
      </c>
      <c r="J1316" s="14">
        <v>0.498</v>
      </c>
      <c r="K1316" s="14">
        <v>2.4E-2</v>
      </c>
      <c r="L1316" s="14">
        <v>19549124</v>
      </c>
      <c r="M1316" s="14">
        <v>0.40100000000000002</v>
      </c>
    </row>
    <row r="1317" spans="1:13" ht="14.4">
      <c r="A1317" s="18" t="str">
        <f t="shared" si="20"/>
        <v>Chad-Africa 2010</v>
      </c>
      <c r="B1317" s="8" t="s">
        <v>115</v>
      </c>
      <c r="C1317" s="8" t="s">
        <v>78</v>
      </c>
      <c r="D1317" s="9" t="s">
        <v>72</v>
      </c>
      <c r="E1317" s="14">
        <v>4.7E-2</v>
      </c>
      <c r="F1317" s="14">
        <v>9.4E-2</v>
      </c>
      <c r="G1317" s="14">
        <v>51</v>
      </c>
      <c r="H1317" s="14">
        <v>49</v>
      </c>
      <c r="I1317" s="14">
        <v>0.48799999999999999</v>
      </c>
      <c r="J1317" s="14">
        <v>0.48699999999999999</v>
      </c>
      <c r="K1317" s="14">
        <v>2.5000000000000001E-2</v>
      </c>
      <c r="L1317" s="14">
        <v>11720781</v>
      </c>
      <c r="M1317" s="14">
        <v>0.22</v>
      </c>
    </row>
    <row r="1318" spans="1:13" ht="14.4">
      <c r="A1318" s="18" t="str">
        <f t="shared" si="20"/>
        <v>Mali-Africa 2010</v>
      </c>
      <c r="B1318" s="8" t="s">
        <v>194</v>
      </c>
      <c r="C1318" s="8" t="s">
        <v>78</v>
      </c>
      <c r="D1318" s="9" t="s">
        <v>72</v>
      </c>
      <c r="E1318" s="14">
        <v>4.8000000000000001E-2</v>
      </c>
      <c r="F1318" s="14">
        <v>8.3000000000000004E-2</v>
      </c>
      <c r="G1318" s="14">
        <v>54</v>
      </c>
      <c r="H1318" s="14">
        <v>54</v>
      </c>
      <c r="I1318" s="14">
        <v>0.46800000000000003</v>
      </c>
      <c r="J1318" s="14">
        <v>0.503</v>
      </c>
      <c r="K1318" s="14">
        <v>2.9000000000000001E-2</v>
      </c>
      <c r="L1318" s="14">
        <v>13985961</v>
      </c>
      <c r="M1318" s="14">
        <v>0.36</v>
      </c>
    </row>
    <row r="1319" spans="1:13" ht="14.4">
      <c r="A1319" s="18" t="str">
        <f t="shared" si="20"/>
        <v>Niger-Africa 2010</v>
      </c>
      <c r="B1319" s="8" t="s">
        <v>214</v>
      </c>
      <c r="C1319" s="8" t="s">
        <v>78</v>
      </c>
      <c r="D1319" s="9" t="s">
        <v>72</v>
      </c>
      <c r="E1319" s="14">
        <v>0.05</v>
      </c>
      <c r="F1319" s="14">
        <v>6.6000000000000003E-2</v>
      </c>
      <c r="G1319" s="14">
        <v>57</v>
      </c>
      <c r="H1319" s="14">
        <v>57</v>
      </c>
      <c r="I1319" s="14">
        <v>0.498</v>
      </c>
      <c r="J1319" s="14">
        <v>0.47599999999999998</v>
      </c>
      <c r="K1319" s="14">
        <v>2.5999999999999999E-2</v>
      </c>
      <c r="L1319" s="14">
        <v>15893746</v>
      </c>
      <c r="M1319" s="14">
        <v>0.17599999999999999</v>
      </c>
    </row>
    <row r="1320" spans="1:13" ht="14.4">
      <c r="A1320" s="18" t="str">
        <f t="shared" si="20"/>
        <v>Mauritius-Africa 2011</v>
      </c>
      <c r="B1320" s="8" t="s">
        <v>198</v>
      </c>
      <c r="C1320" s="8" t="s">
        <v>78</v>
      </c>
      <c r="D1320" s="9" t="s">
        <v>73</v>
      </c>
      <c r="E1320" s="14">
        <v>1.0999999999999999E-2</v>
      </c>
      <c r="F1320" s="14">
        <v>1.2999999999999999E-2</v>
      </c>
      <c r="G1320" s="14">
        <v>77</v>
      </c>
      <c r="H1320" s="14">
        <v>70</v>
      </c>
      <c r="I1320" s="14">
        <v>0.20599999999999999</v>
      </c>
      <c r="J1320" s="14">
        <v>0.71299999999999997</v>
      </c>
      <c r="K1320" s="14">
        <v>0.08</v>
      </c>
      <c r="L1320" s="14">
        <v>1286051</v>
      </c>
      <c r="M1320" s="14">
        <v>0.40400000000000003</v>
      </c>
    </row>
    <row r="1321" spans="1:13" ht="14.4">
      <c r="A1321" s="18" t="str">
        <f t="shared" si="20"/>
        <v>Seychelles-Africa 2011</v>
      </c>
      <c r="B1321" s="8" t="s">
        <v>239</v>
      </c>
      <c r="C1321" s="8" t="s">
        <v>78</v>
      </c>
      <c r="D1321" s="9" t="s">
        <v>73</v>
      </c>
      <c r="E1321" s="14">
        <v>1.9E-2</v>
      </c>
      <c r="F1321" s="14">
        <v>1.2E-2</v>
      </c>
      <c r="G1321" s="14">
        <v>78</v>
      </c>
      <c r="H1321" s="14">
        <v>68</v>
      </c>
      <c r="I1321" s="14">
        <v>0.222</v>
      </c>
      <c r="J1321" s="14">
        <v>0.70199999999999996</v>
      </c>
      <c r="K1321" s="14">
        <v>7.5999999999999998E-2</v>
      </c>
      <c r="L1321" s="14">
        <v>87441</v>
      </c>
      <c r="M1321" s="14">
        <v>0.52600000000000002</v>
      </c>
    </row>
    <row r="1322" spans="1:13" ht="14.4">
      <c r="A1322" s="18" t="str">
        <f t="shared" si="20"/>
        <v>Tunisia-Africa 2011</v>
      </c>
      <c r="B1322" s="8" t="s">
        <v>269</v>
      </c>
      <c r="C1322" s="8" t="s">
        <v>78</v>
      </c>
      <c r="D1322" s="9" t="s">
        <v>73</v>
      </c>
      <c r="E1322" s="14">
        <v>1.9E-2</v>
      </c>
      <c r="F1322" s="14">
        <v>1.4E-2</v>
      </c>
      <c r="G1322" s="14">
        <v>77</v>
      </c>
      <c r="H1322" s="14">
        <v>73</v>
      </c>
      <c r="I1322" s="14">
        <v>0.23300000000000001</v>
      </c>
      <c r="J1322" s="14">
        <v>0.69699999999999995</v>
      </c>
      <c r="K1322" s="14">
        <v>7.0000000000000007E-2</v>
      </c>
      <c r="L1322" s="14">
        <v>10673800</v>
      </c>
      <c r="M1322" s="14">
        <v>0.66100000000000003</v>
      </c>
    </row>
    <row r="1323" spans="1:13" ht="14.4">
      <c r="A1323" s="18" t="str">
        <f t="shared" si="20"/>
        <v>South Africa-Africa 2011</v>
      </c>
      <c r="B1323" s="8" t="s">
        <v>247</v>
      </c>
      <c r="C1323" s="8" t="s">
        <v>78</v>
      </c>
      <c r="D1323" s="9" t="s">
        <v>73</v>
      </c>
      <c r="E1323" s="14">
        <v>2.1000000000000001E-2</v>
      </c>
      <c r="F1323" s="14">
        <v>3.4000000000000002E-2</v>
      </c>
      <c r="G1323" s="14">
        <v>57</v>
      </c>
      <c r="H1323" s="14">
        <v>53</v>
      </c>
      <c r="I1323" s="14">
        <v>0.29599999999999999</v>
      </c>
      <c r="J1323" s="14">
        <v>0.65100000000000002</v>
      </c>
      <c r="K1323" s="14">
        <v>5.2999999999999999E-2</v>
      </c>
      <c r="L1323" s="14">
        <v>51579599</v>
      </c>
      <c r="M1323" s="14">
        <v>0.627</v>
      </c>
    </row>
    <row r="1324" spans="1:13" ht="14.4">
      <c r="A1324" s="18" t="str">
        <f t="shared" si="20"/>
        <v>Morocco-Africa 2011</v>
      </c>
      <c r="B1324" s="8" t="s">
        <v>205</v>
      </c>
      <c r="C1324" s="8" t="s">
        <v>78</v>
      </c>
      <c r="D1324" s="9" t="s">
        <v>73</v>
      </c>
      <c r="E1324" s="14">
        <v>2.1999999999999999E-2</v>
      </c>
      <c r="F1324" s="14">
        <v>2.8000000000000001E-2</v>
      </c>
      <c r="G1324" s="14">
        <v>72</v>
      </c>
      <c r="H1324" s="14">
        <v>69</v>
      </c>
      <c r="I1324" s="14">
        <v>0.27900000000000003</v>
      </c>
      <c r="J1324" s="14">
        <v>0.67100000000000004</v>
      </c>
      <c r="K1324" s="14">
        <v>0.05</v>
      </c>
      <c r="L1324" s="14">
        <v>32059424</v>
      </c>
      <c r="M1324" s="14">
        <v>0.58199999999999996</v>
      </c>
    </row>
    <row r="1325" spans="1:13" ht="14.4">
      <c r="A1325" s="18" t="str">
        <f t="shared" si="20"/>
        <v>Libya-Africa 2011</v>
      </c>
      <c r="B1325" s="8" t="s">
        <v>185</v>
      </c>
      <c r="C1325" s="8" t="s">
        <v>78</v>
      </c>
      <c r="D1325" s="9" t="s">
        <v>73</v>
      </c>
      <c r="E1325" s="14">
        <v>2.1999999999999999E-2</v>
      </c>
      <c r="F1325" s="14">
        <v>1.4E-2</v>
      </c>
      <c r="G1325" s="14">
        <v>77</v>
      </c>
      <c r="H1325" s="14">
        <v>73</v>
      </c>
      <c r="I1325" s="14">
        <v>0.29399999999999998</v>
      </c>
      <c r="J1325" s="14">
        <v>0.65900000000000003</v>
      </c>
      <c r="K1325" s="14">
        <v>4.5999999999999999E-2</v>
      </c>
      <c r="L1325" s="14">
        <v>6103233</v>
      </c>
      <c r="M1325" s="14">
        <v>0.77800000000000002</v>
      </c>
    </row>
    <row r="1326" spans="1:13" ht="14.4">
      <c r="A1326" s="18" t="str">
        <f t="shared" si="20"/>
        <v>Botswana-Africa 2011</v>
      </c>
      <c r="B1326" s="8" t="s">
        <v>104</v>
      </c>
      <c r="C1326" s="8" t="s">
        <v>78</v>
      </c>
      <c r="D1326" s="9" t="s">
        <v>73</v>
      </c>
      <c r="E1326" s="14">
        <v>2.4E-2</v>
      </c>
      <c r="F1326" s="14">
        <v>3.9E-2</v>
      </c>
      <c r="G1326" s="14">
        <v>46</v>
      </c>
      <c r="H1326" s="14">
        <v>47</v>
      </c>
      <c r="I1326" s="14">
        <v>0.34</v>
      </c>
      <c r="J1326" s="14">
        <v>0.625</v>
      </c>
      <c r="K1326" s="14">
        <v>3.5000000000000003E-2</v>
      </c>
      <c r="L1326" s="14">
        <v>1986701</v>
      </c>
      <c r="M1326" s="14">
        <v>0.56499999999999995</v>
      </c>
    </row>
    <row r="1327" spans="1:13" ht="14.4">
      <c r="A1327" s="18" t="str">
        <f t="shared" si="20"/>
        <v>Egypt-Africa 2011</v>
      </c>
      <c r="B1327" s="8" t="s">
        <v>134</v>
      </c>
      <c r="C1327" s="8" t="s">
        <v>78</v>
      </c>
      <c r="D1327" s="9" t="s">
        <v>73</v>
      </c>
      <c r="E1327" s="14">
        <v>2.4E-2</v>
      </c>
      <c r="F1327" s="14">
        <v>1.9E-2</v>
      </c>
      <c r="G1327" s="14">
        <v>73</v>
      </c>
      <c r="H1327" s="14">
        <v>68</v>
      </c>
      <c r="I1327" s="14">
        <v>0.314</v>
      </c>
      <c r="J1327" s="14">
        <v>0.63100000000000001</v>
      </c>
      <c r="K1327" s="14">
        <v>5.6000000000000001E-2</v>
      </c>
      <c r="L1327" s="14">
        <v>79392466</v>
      </c>
      <c r="M1327" s="14">
        <v>0.43</v>
      </c>
    </row>
    <row r="1328" spans="1:13" ht="14.4">
      <c r="A1328" s="18" t="str">
        <f t="shared" si="20"/>
        <v>Algeria-Africa 2011</v>
      </c>
      <c r="B1328" s="8" t="s">
        <v>77</v>
      </c>
      <c r="C1328" s="8" t="s">
        <v>78</v>
      </c>
      <c r="D1328" s="9" t="s">
        <v>73</v>
      </c>
      <c r="E1328" s="14">
        <v>2.5000000000000001E-2</v>
      </c>
      <c r="F1328" s="14">
        <v>2.3E-2</v>
      </c>
      <c r="G1328" s="14">
        <v>72</v>
      </c>
      <c r="H1328" s="14">
        <v>69</v>
      </c>
      <c r="I1328" s="14">
        <v>0.27200000000000002</v>
      </c>
      <c r="J1328" s="14">
        <v>0.68100000000000005</v>
      </c>
      <c r="K1328" s="14">
        <v>4.7E-2</v>
      </c>
      <c r="L1328" s="14">
        <v>37762962</v>
      </c>
      <c r="M1328" s="14">
        <v>0.68200000000000005</v>
      </c>
    </row>
    <row r="1329" spans="1:13" ht="14.4">
      <c r="A1329" s="18" t="str">
        <f t="shared" si="20"/>
        <v>Namibia-Africa 2011</v>
      </c>
      <c r="B1329" s="8" t="s">
        <v>208</v>
      </c>
      <c r="C1329" s="8" t="s">
        <v>78</v>
      </c>
      <c r="D1329" s="9" t="s">
        <v>73</v>
      </c>
      <c r="E1329" s="14">
        <v>2.7E-2</v>
      </c>
      <c r="F1329" s="14">
        <v>3.5999999999999997E-2</v>
      </c>
      <c r="G1329" s="14">
        <v>66</v>
      </c>
      <c r="H1329" s="14">
        <v>61</v>
      </c>
      <c r="I1329" s="14">
        <v>0.371</v>
      </c>
      <c r="J1329" s="14">
        <v>0.59399999999999997</v>
      </c>
      <c r="K1329" s="14">
        <v>3.5000000000000003E-2</v>
      </c>
      <c r="L1329" s="14">
        <v>2217618</v>
      </c>
      <c r="M1329" s="14">
        <v>0.42599999999999999</v>
      </c>
    </row>
    <row r="1330" spans="1:13" ht="14.4">
      <c r="A1330" s="18" t="str">
        <f t="shared" si="20"/>
        <v>Lesotho-Africa 2011</v>
      </c>
      <c r="B1330" s="8" t="s">
        <v>183</v>
      </c>
      <c r="C1330" s="8" t="s">
        <v>78</v>
      </c>
      <c r="D1330" s="9" t="s">
        <v>73</v>
      </c>
      <c r="E1330" s="14">
        <v>2.8000000000000001E-2</v>
      </c>
      <c r="F1330" s="14">
        <v>7.2999999999999995E-2</v>
      </c>
      <c r="G1330" s="14">
        <v>48</v>
      </c>
      <c r="H1330" s="14">
        <v>48</v>
      </c>
      <c r="I1330" s="14">
        <v>0.372</v>
      </c>
      <c r="J1330" s="14">
        <v>0.58599999999999997</v>
      </c>
      <c r="K1330" s="14">
        <v>4.2000000000000003E-2</v>
      </c>
      <c r="L1330" s="14">
        <v>2029516</v>
      </c>
      <c r="M1330" s="14">
        <v>0.253</v>
      </c>
    </row>
    <row r="1331" spans="1:13" ht="14.4">
      <c r="A1331" s="18" t="str">
        <f t="shared" si="20"/>
        <v>Djibouti-Africa 2011</v>
      </c>
      <c r="B1331" s="8" t="s">
        <v>130</v>
      </c>
      <c r="C1331" s="8" t="s">
        <v>78</v>
      </c>
      <c r="D1331" s="9" t="s">
        <v>73</v>
      </c>
      <c r="E1331" s="14">
        <v>2.8000000000000001E-2</v>
      </c>
      <c r="F1331" s="14">
        <v>6.0999999999999999E-2</v>
      </c>
      <c r="G1331" s="14">
        <v>62</v>
      </c>
      <c r="H1331" s="14">
        <v>59</v>
      </c>
      <c r="I1331" s="14">
        <v>0.33900000000000002</v>
      </c>
      <c r="J1331" s="14">
        <v>0.623</v>
      </c>
      <c r="K1331" s="14">
        <v>3.7999999999999999E-2</v>
      </c>
      <c r="L1331" s="14">
        <v>846646</v>
      </c>
      <c r="M1331" s="14">
        <v>0.77100000000000002</v>
      </c>
    </row>
    <row r="1332" spans="1:13" ht="14.4">
      <c r="A1332" s="18" t="str">
        <f t="shared" si="20"/>
        <v>Swaziland-Africa 2011</v>
      </c>
      <c r="B1332" s="8" t="s">
        <v>258</v>
      </c>
      <c r="C1332" s="8" t="s">
        <v>78</v>
      </c>
      <c r="D1332" s="9" t="s">
        <v>73</v>
      </c>
      <c r="E1332" s="14">
        <v>3.1E-2</v>
      </c>
      <c r="F1332" s="14">
        <v>5.8000000000000003E-2</v>
      </c>
      <c r="G1332" s="14">
        <v>48</v>
      </c>
      <c r="H1332" s="14">
        <v>49</v>
      </c>
      <c r="I1332" s="14">
        <v>0.38400000000000001</v>
      </c>
      <c r="J1332" s="14">
        <v>0.58199999999999996</v>
      </c>
      <c r="K1332" s="14">
        <v>3.4000000000000002E-2</v>
      </c>
      <c r="L1332" s="14">
        <v>1212159</v>
      </c>
      <c r="M1332" s="14">
        <v>0.214</v>
      </c>
    </row>
    <row r="1333" spans="1:13" ht="14.4">
      <c r="A1333" s="18" t="str">
        <f t="shared" si="20"/>
        <v>Zimbabwe-Africa 2011</v>
      </c>
      <c r="B1333" s="8" t="s">
        <v>285</v>
      </c>
      <c r="C1333" s="8" t="s">
        <v>78</v>
      </c>
      <c r="D1333" s="9" t="s">
        <v>73</v>
      </c>
      <c r="E1333" s="14">
        <v>3.2000000000000001E-2</v>
      </c>
      <c r="F1333" s="14">
        <v>5.8000000000000003E-2</v>
      </c>
      <c r="G1333" s="14">
        <v>56</v>
      </c>
      <c r="H1333" s="14">
        <v>55</v>
      </c>
      <c r="I1333" s="14">
        <v>0.40799999999999997</v>
      </c>
      <c r="J1333" s="14">
        <v>0.55200000000000005</v>
      </c>
      <c r="K1333" s="14">
        <v>0.04</v>
      </c>
      <c r="L1333" s="14">
        <v>13358738</v>
      </c>
      <c r="M1333" s="14">
        <v>0.33</v>
      </c>
    </row>
    <row r="1334" spans="1:13" ht="14.4">
      <c r="A1334" s="18" t="str">
        <f t="shared" si="20"/>
        <v>Ghana-Africa 2011</v>
      </c>
      <c r="B1334" s="8" t="s">
        <v>149</v>
      </c>
      <c r="C1334" s="8" t="s">
        <v>78</v>
      </c>
      <c r="D1334" s="9" t="s">
        <v>73</v>
      </c>
      <c r="E1334" s="14">
        <v>3.2000000000000001E-2</v>
      </c>
      <c r="F1334" s="14">
        <v>5.3999999999999999E-2</v>
      </c>
      <c r="G1334" s="14">
        <v>62</v>
      </c>
      <c r="H1334" s="14">
        <v>60</v>
      </c>
      <c r="I1334" s="14">
        <v>0.38800000000000001</v>
      </c>
      <c r="J1334" s="14">
        <v>0.57699999999999996</v>
      </c>
      <c r="K1334" s="14">
        <v>3.5000000000000003E-2</v>
      </c>
      <c r="L1334" s="14">
        <v>24820706</v>
      </c>
      <c r="M1334" s="14">
        <v>0.51400000000000001</v>
      </c>
    </row>
    <row r="1335" spans="1:13" ht="14.4">
      <c r="A1335" s="18" t="str">
        <f t="shared" si="20"/>
        <v>Gabon-Africa 2011</v>
      </c>
      <c r="B1335" s="8" t="s">
        <v>145</v>
      </c>
      <c r="C1335" s="8" t="s">
        <v>78</v>
      </c>
      <c r="D1335" s="9" t="s">
        <v>73</v>
      </c>
      <c r="E1335" s="14">
        <v>3.2000000000000001E-2</v>
      </c>
      <c r="F1335" s="14">
        <v>4.2000000000000003E-2</v>
      </c>
      <c r="G1335" s="14">
        <v>64</v>
      </c>
      <c r="H1335" s="14">
        <v>62</v>
      </c>
      <c r="I1335" s="14">
        <v>0.38500000000000001</v>
      </c>
      <c r="J1335" s="14">
        <v>0.56200000000000006</v>
      </c>
      <c r="K1335" s="14">
        <v>5.2999999999999999E-2</v>
      </c>
      <c r="L1335" s="14">
        <v>1594034</v>
      </c>
      <c r="M1335" s="14">
        <v>0.86</v>
      </c>
    </row>
    <row r="1336" spans="1:13" ht="14.4">
      <c r="A1336" s="18" t="str">
        <f t="shared" si="20"/>
        <v>Sudan-Africa 2011</v>
      </c>
      <c r="B1336" s="8" t="s">
        <v>256</v>
      </c>
      <c r="C1336" s="8" t="s">
        <v>78</v>
      </c>
      <c r="D1336" s="9" t="s">
        <v>73</v>
      </c>
      <c r="E1336" s="14">
        <v>3.4000000000000002E-2</v>
      </c>
      <c r="F1336" s="14">
        <v>5.3999999999999999E-2</v>
      </c>
      <c r="G1336" s="14">
        <v>63</v>
      </c>
      <c r="H1336" s="14">
        <v>60</v>
      </c>
      <c r="I1336" s="14">
        <v>0.41799999999999998</v>
      </c>
      <c r="J1336" s="14">
        <v>0.55100000000000005</v>
      </c>
      <c r="K1336" s="14">
        <v>3.2000000000000001E-2</v>
      </c>
      <c r="L1336" s="14">
        <v>36430923</v>
      </c>
      <c r="M1336" s="14">
        <v>0.33200000000000002</v>
      </c>
    </row>
    <row r="1337" spans="1:13" ht="14.4">
      <c r="A1337" s="18" t="str">
        <f t="shared" si="20"/>
        <v>Ethiopia-Africa 2011</v>
      </c>
      <c r="B1337" s="8" t="s">
        <v>139</v>
      </c>
      <c r="C1337" s="8" t="s">
        <v>78</v>
      </c>
      <c r="D1337" s="9" t="s">
        <v>73</v>
      </c>
      <c r="E1337" s="14">
        <v>3.4000000000000002E-2</v>
      </c>
      <c r="F1337" s="14">
        <v>4.8000000000000001E-2</v>
      </c>
      <c r="G1337" s="14">
        <v>64</v>
      </c>
      <c r="H1337" s="14">
        <v>61</v>
      </c>
      <c r="I1337" s="14">
        <v>0.439</v>
      </c>
      <c r="J1337" s="14">
        <v>0.52800000000000002</v>
      </c>
      <c r="K1337" s="14">
        <v>3.3000000000000002E-2</v>
      </c>
      <c r="L1337" s="14">
        <v>89393063</v>
      </c>
      <c r="M1337" s="14">
        <v>0.17699999999999999</v>
      </c>
    </row>
    <row r="1338" spans="1:13" ht="14.4">
      <c r="A1338" s="18" t="str">
        <f t="shared" si="20"/>
        <v>Central African Republic-Africa 2011</v>
      </c>
      <c r="B1338" s="8" t="s">
        <v>114</v>
      </c>
      <c r="C1338" s="8" t="s">
        <v>78</v>
      </c>
      <c r="D1338" s="9" t="s">
        <v>73</v>
      </c>
      <c r="E1338" s="14">
        <v>3.5000000000000003E-2</v>
      </c>
      <c r="F1338" s="14">
        <v>0.1</v>
      </c>
      <c r="G1338" s="14">
        <v>51</v>
      </c>
      <c r="H1338" s="14">
        <v>47</v>
      </c>
      <c r="I1338" s="14">
        <v>0.40400000000000003</v>
      </c>
      <c r="J1338" s="14">
        <v>0.55800000000000005</v>
      </c>
      <c r="K1338" s="14">
        <v>3.9E-2</v>
      </c>
      <c r="L1338" s="14">
        <v>4436217</v>
      </c>
      <c r="M1338" s="14">
        <v>0.39</v>
      </c>
    </row>
    <row r="1339" spans="1:13" ht="14.4">
      <c r="A1339" s="18" t="str">
        <f t="shared" si="20"/>
        <v>Mauritania-Africa 2011</v>
      </c>
      <c r="B1339" s="8" t="s">
        <v>197</v>
      </c>
      <c r="C1339" s="8" t="s">
        <v>78</v>
      </c>
      <c r="D1339" s="9" t="s">
        <v>73</v>
      </c>
      <c r="E1339" s="14">
        <v>3.5000000000000003E-2</v>
      </c>
      <c r="F1339" s="14">
        <v>6.9000000000000006E-2</v>
      </c>
      <c r="G1339" s="14">
        <v>63</v>
      </c>
      <c r="H1339" s="14">
        <v>60</v>
      </c>
      <c r="I1339" s="14">
        <v>0.40400000000000003</v>
      </c>
      <c r="J1339" s="14">
        <v>0.56499999999999995</v>
      </c>
      <c r="K1339" s="14">
        <v>3.1E-2</v>
      </c>
      <c r="L1339" s="14">
        <v>3702763</v>
      </c>
      <c r="M1339" s="14">
        <v>0.57299999999999995</v>
      </c>
    </row>
    <row r="1340" spans="1:13" ht="14.4">
      <c r="A1340" s="18" t="str">
        <f t="shared" si="20"/>
        <v>Madagascar-Africa 2011</v>
      </c>
      <c r="B1340" s="8" t="s">
        <v>190</v>
      </c>
      <c r="C1340" s="8" t="s">
        <v>78</v>
      </c>
      <c r="D1340" s="9" t="s">
        <v>73</v>
      </c>
      <c r="E1340" s="14">
        <v>3.5000000000000003E-2</v>
      </c>
      <c r="F1340" s="14">
        <v>4.2000000000000003E-2</v>
      </c>
      <c r="G1340" s="14">
        <v>65</v>
      </c>
      <c r="H1340" s="14">
        <v>62</v>
      </c>
      <c r="I1340" s="14">
        <v>0.43099999999999999</v>
      </c>
      <c r="J1340" s="14">
        <v>0.54100000000000004</v>
      </c>
      <c r="K1340" s="14">
        <v>2.8000000000000001E-2</v>
      </c>
      <c r="L1340" s="14">
        <v>21678934</v>
      </c>
      <c r="M1340" s="14">
        <v>0.32600000000000001</v>
      </c>
    </row>
    <row r="1341" spans="1:13" ht="14.4">
      <c r="A1341" s="18" t="str">
        <f t="shared" si="20"/>
        <v>Equatorial Guinea-Africa 2011</v>
      </c>
      <c r="B1341" s="8" t="s">
        <v>136</v>
      </c>
      <c r="C1341" s="8" t="s">
        <v>78</v>
      </c>
      <c r="D1341" s="9" t="s">
        <v>73</v>
      </c>
      <c r="E1341" s="14">
        <v>3.5999999999999997E-2</v>
      </c>
      <c r="F1341" s="14">
        <v>7.2999999999999995E-2</v>
      </c>
      <c r="G1341" s="14">
        <v>54</v>
      </c>
      <c r="H1341" s="14">
        <v>51</v>
      </c>
      <c r="I1341" s="14">
        <v>0.39100000000000001</v>
      </c>
      <c r="J1341" s="14">
        <v>0.57999999999999996</v>
      </c>
      <c r="K1341" s="14">
        <v>2.9000000000000001E-2</v>
      </c>
      <c r="L1341" s="14">
        <v>715996</v>
      </c>
      <c r="M1341" s="14">
        <v>0.39300000000000002</v>
      </c>
    </row>
    <row r="1342" spans="1:13" ht="14.4">
      <c r="A1342" s="18" t="str">
        <f t="shared" si="20"/>
        <v>Comoros-Africa 2011</v>
      </c>
      <c r="B1342" s="8" t="s">
        <v>119</v>
      </c>
      <c r="C1342" s="8" t="s">
        <v>78</v>
      </c>
      <c r="D1342" s="9" t="s">
        <v>73</v>
      </c>
      <c r="E1342" s="14">
        <v>3.5999999999999997E-2</v>
      </c>
      <c r="F1342" s="14">
        <v>6.0999999999999999E-2</v>
      </c>
      <c r="G1342" s="14">
        <v>62</v>
      </c>
      <c r="H1342" s="14">
        <v>59</v>
      </c>
      <c r="I1342" s="14">
        <v>0.42199999999999999</v>
      </c>
      <c r="J1342" s="14">
        <v>0.54900000000000004</v>
      </c>
      <c r="K1342" s="14">
        <v>2.9000000000000001E-2</v>
      </c>
      <c r="L1342" s="14">
        <v>700216</v>
      </c>
      <c r="M1342" s="14">
        <v>0.28000000000000003</v>
      </c>
    </row>
    <row r="1343" spans="1:13" ht="14.4">
      <c r="A1343" s="18" t="str">
        <f t="shared" si="20"/>
        <v>Kenya-Africa 2011</v>
      </c>
      <c r="B1343" s="8" t="s">
        <v>175</v>
      </c>
      <c r="C1343" s="8" t="s">
        <v>78</v>
      </c>
      <c r="D1343" s="9" t="s">
        <v>73</v>
      </c>
      <c r="E1343" s="14">
        <v>3.5999999999999997E-2</v>
      </c>
      <c r="F1343" s="14">
        <v>0.05</v>
      </c>
      <c r="G1343" s="14">
        <v>62</v>
      </c>
      <c r="H1343" s="14">
        <v>59</v>
      </c>
      <c r="I1343" s="14">
        <v>0.42499999999999999</v>
      </c>
      <c r="J1343" s="14">
        <v>0.54900000000000004</v>
      </c>
      <c r="K1343" s="14">
        <v>2.5999999999999999E-2</v>
      </c>
      <c r="L1343" s="14">
        <v>42027891</v>
      </c>
      <c r="M1343" s="14">
        <v>0.24</v>
      </c>
    </row>
    <row r="1344" spans="1:13" ht="14.4">
      <c r="A1344" s="18" t="str">
        <f t="shared" si="20"/>
        <v>Rwanda-Africa 2011</v>
      </c>
      <c r="B1344" s="8" t="s">
        <v>232</v>
      </c>
      <c r="C1344" s="8" t="s">
        <v>78</v>
      </c>
      <c r="D1344" s="9" t="s">
        <v>73</v>
      </c>
      <c r="E1344" s="14">
        <v>3.5999999999999997E-2</v>
      </c>
      <c r="F1344" s="14">
        <v>4.1000000000000002E-2</v>
      </c>
      <c r="G1344" s="14">
        <v>65</v>
      </c>
      <c r="H1344" s="14">
        <v>61</v>
      </c>
      <c r="I1344" s="14">
        <v>0.442</v>
      </c>
      <c r="J1344" s="14">
        <v>0.53500000000000003</v>
      </c>
      <c r="K1344" s="14">
        <v>2.3E-2</v>
      </c>
      <c r="L1344" s="14">
        <v>11144315</v>
      </c>
      <c r="M1344" s="14">
        <v>0.249</v>
      </c>
    </row>
    <row r="1345" spans="1:13" ht="14.4">
      <c r="A1345" s="18" t="str">
        <f t="shared" si="20"/>
        <v>Sao Tome and Principe-Africa 2011</v>
      </c>
      <c r="B1345" s="8" t="s">
        <v>235</v>
      </c>
      <c r="C1345" s="8" t="s">
        <v>78</v>
      </c>
      <c r="D1345" s="9" t="s">
        <v>73</v>
      </c>
      <c r="E1345" s="14">
        <v>3.5999999999999997E-2</v>
      </c>
      <c r="F1345" s="14">
        <v>3.9E-2</v>
      </c>
      <c r="G1345" s="14">
        <v>68</v>
      </c>
      <c r="H1345" s="14">
        <v>64</v>
      </c>
      <c r="I1345" s="14">
        <v>0.41599999999999998</v>
      </c>
      <c r="J1345" s="14">
        <v>0.54900000000000004</v>
      </c>
      <c r="K1345" s="14">
        <v>3.5000000000000003E-2</v>
      </c>
      <c r="L1345" s="14">
        <v>183177</v>
      </c>
      <c r="M1345" s="14">
        <v>0.626</v>
      </c>
    </row>
    <row r="1346" spans="1:13" ht="14.4">
      <c r="A1346" s="18" t="str">
        <f t="shared" si="20"/>
        <v>Cote d'Ivoire-Africa 2011</v>
      </c>
      <c r="B1346" s="8" t="s">
        <v>123</v>
      </c>
      <c r="C1346" s="8" t="s">
        <v>78</v>
      </c>
      <c r="D1346" s="9" t="s">
        <v>73</v>
      </c>
      <c r="E1346" s="14">
        <v>3.6999999999999998E-2</v>
      </c>
      <c r="F1346" s="14">
        <v>7.4999999999999997E-2</v>
      </c>
      <c r="G1346" s="14">
        <v>51</v>
      </c>
      <c r="H1346" s="14">
        <v>49</v>
      </c>
      <c r="I1346" s="14">
        <v>0.41699999999999998</v>
      </c>
      <c r="J1346" s="14">
        <v>0.55200000000000005</v>
      </c>
      <c r="K1346" s="14">
        <v>3.1E-2</v>
      </c>
      <c r="L1346" s="14">
        <v>19389954</v>
      </c>
      <c r="M1346" s="14">
        <v>0.51300000000000001</v>
      </c>
    </row>
    <row r="1347" spans="1:13" ht="14.4">
      <c r="A1347" s="18" t="str">
        <f t="shared" ref="A1347:A1410" si="21">CONCATENATE(B1347," ",D1347)</f>
        <v>South Sudan-Africa 2011</v>
      </c>
      <c r="B1347" s="8" t="s">
        <v>249</v>
      </c>
      <c r="C1347" s="8" t="s">
        <v>78</v>
      </c>
      <c r="D1347" s="9" t="s">
        <v>73</v>
      </c>
      <c r="E1347" s="14">
        <v>3.6999999999999998E-2</v>
      </c>
      <c r="F1347" s="14">
        <v>6.8000000000000005E-2</v>
      </c>
      <c r="G1347" s="14">
        <v>55</v>
      </c>
      <c r="H1347" s="14">
        <v>53</v>
      </c>
      <c r="I1347" s="14">
        <v>0.42599999999999999</v>
      </c>
      <c r="J1347" s="14">
        <v>0.54</v>
      </c>
      <c r="K1347" s="14">
        <v>3.4000000000000002E-2</v>
      </c>
      <c r="L1347" s="14">
        <v>10381110</v>
      </c>
      <c r="M1347" s="14">
        <v>0.18</v>
      </c>
    </row>
    <row r="1348" spans="1:13" ht="14.4">
      <c r="A1348" s="18" t="str">
        <f t="shared" si="21"/>
        <v>Togo-Africa 2011</v>
      </c>
      <c r="B1348" s="8" t="s">
        <v>266</v>
      </c>
      <c r="C1348" s="8" t="s">
        <v>78</v>
      </c>
      <c r="D1348" s="9" t="s">
        <v>73</v>
      </c>
      <c r="E1348" s="14">
        <v>3.6999999999999998E-2</v>
      </c>
      <c r="F1348" s="14">
        <v>5.8999999999999997E-2</v>
      </c>
      <c r="G1348" s="14">
        <v>57</v>
      </c>
      <c r="H1348" s="14">
        <v>55</v>
      </c>
      <c r="I1348" s="14">
        <v>0.42</v>
      </c>
      <c r="J1348" s="14">
        <v>0.55300000000000005</v>
      </c>
      <c r="K1348" s="14">
        <v>2.7E-2</v>
      </c>
      <c r="L1348" s="14">
        <v>6472304</v>
      </c>
      <c r="M1348" s="14">
        <v>0.38</v>
      </c>
    </row>
    <row r="1349" spans="1:13" ht="14.4">
      <c r="A1349" s="18" t="str">
        <f t="shared" si="21"/>
        <v>Benin-Africa 2011</v>
      </c>
      <c r="B1349" s="8" t="s">
        <v>99</v>
      </c>
      <c r="C1349" s="8" t="s">
        <v>78</v>
      </c>
      <c r="D1349" s="9" t="s">
        <v>73</v>
      </c>
      <c r="E1349" s="14">
        <v>3.6999999999999998E-2</v>
      </c>
      <c r="F1349" s="14">
        <v>0.06</v>
      </c>
      <c r="G1349" s="14">
        <v>60</v>
      </c>
      <c r="H1349" s="14">
        <v>58</v>
      </c>
      <c r="I1349" s="14">
        <v>0.432</v>
      </c>
      <c r="J1349" s="14">
        <v>0.53900000000000003</v>
      </c>
      <c r="K1349" s="14">
        <v>2.9000000000000001E-2</v>
      </c>
      <c r="L1349" s="14">
        <v>9779795</v>
      </c>
      <c r="M1349" s="14">
        <v>0.42299999999999999</v>
      </c>
    </row>
    <row r="1350" spans="1:13" ht="14.4">
      <c r="A1350" s="18" t="str">
        <f t="shared" si="21"/>
        <v>Liberia-Africa 2011</v>
      </c>
      <c r="B1350" s="8" t="s">
        <v>184</v>
      </c>
      <c r="C1350" s="8" t="s">
        <v>78</v>
      </c>
      <c r="D1350" s="9" t="s">
        <v>73</v>
      </c>
      <c r="E1350" s="14">
        <v>3.6999999999999998E-2</v>
      </c>
      <c r="F1350" s="14">
        <v>5.8000000000000003E-2</v>
      </c>
      <c r="G1350" s="14">
        <v>61</v>
      </c>
      <c r="H1350" s="14">
        <v>59</v>
      </c>
      <c r="I1350" s="14">
        <v>0.432</v>
      </c>
      <c r="J1350" s="14">
        <v>0.53700000000000003</v>
      </c>
      <c r="K1350" s="14">
        <v>3.1E-2</v>
      </c>
      <c r="L1350" s="14">
        <v>4079697</v>
      </c>
      <c r="M1350" s="14">
        <v>0.48199999999999998</v>
      </c>
    </row>
    <row r="1351" spans="1:13" ht="14.4">
      <c r="A1351" s="18" t="str">
        <f t="shared" si="21"/>
        <v>Sierra Leone-Africa 2011</v>
      </c>
      <c r="B1351" s="8" t="s">
        <v>240</v>
      </c>
      <c r="C1351" s="8" t="s">
        <v>78</v>
      </c>
      <c r="D1351" s="9" t="s">
        <v>73</v>
      </c>
      <c r="E1351" s="14">
        <v>3.7999999999999999E-2</v>
      </c>
      <c r="F1351" s="14">
        <v>0.112</v>
      </c>
      <c r="G1351" s="14">
        <v>45</v>
      </c>
      <c r="H1351" s="14">
        <v>45</v>
      </c>
      <c r="I1351" s="14">
        <v>0.42</v>
      </c>
      <c r="J1351" s="14">
        <v>0.55400000000000005</v>
      </c>
      <c r="K1351" s="14">
        <v>2.5999999999999999E-2</v>
      </c>
      <c r="L1351" s="14">
        <v>5865491</v>
      </c>
      <c r="M1351" s="14">
        <v>0.38600000000000001</v>
      </c>
    </row>
    <row r="1352" spans="1:13" ht="14.4">
      <c r="A1352" s="18" t="str">
        <f t="shared" si="21"/>
        <v>Guinea-Bissau-Africa 2011</v>
      </c>
      <c r="B1352" s="8" t="s">
        <v>156</v>
      </c>
      <c r="C1352" s="8" t="s">
        <v>78</v>
      </c>
      <c r="D1352" s="9" t="s">
        <v>73</v>
      </c>
      <c r="E1352" s="14">
        <v>3.7999999999999999E-2</v>
      </c>
      <c r="F1352" s="14">
        <v>8.2000000000000003E-2</v>
      </c>
      <c r="G1352" s="14">
        <v>55</v>
      </c>
      <c r="H1352" s="14">
        <v>52</v>
      </c>
      <c r="I1352" s="14">
        <v>0.41699999999999998</v>
      </c>
      <c r="J1352" s="14">
        <v>0.55300000000000005</v>
      </c>
      <c r="K1352" s="14">
        <v>2.9000000000000001E-2</v>
      </c>
      <c r="L1352" s="14">
        <v>1624228</v>
      </c>
      <c r="M1352" s="14">
        <v>0.46100000000000002</v>
      </c>
    </row>
    <row r="1353" spans="1:13" ht="14.4">
      <c r="A1353" s="18" t="str">
        <f t="shared" si="21"/>
        <v>Cameroon-Africa 2011</v>
      </c>
      <c r="B1353" s="8" t="s">
        <v>111</v>
      </c>
      <c r="C1353" s="8" t="s">
        <v>78</v>
      </c>
      <c r="D1353" s="9" t="s">
        <v>73</v>
      </c>
      <c r="E1353" s="14">
        <v>3.7999999999999999E-2</v>
      </c>
      <c r="F1353" s="14">
        <v>6.4000000000000001E-2</v>
      </c>
      <c r="G1353" s="14">
        <v>55</v>
      </c>
      <c r="H1353" s="14">
        <v>53</v>
      </c>
      <c r="I1353" s="14">
        <v>0.432</v>
      </c>
      <c r="J1353" s="14">
        <v>0.53500000000000003</v>
      </c>
      <c r="K1353" s="14">
        <v>3.2000000000000001E-2</v>
      </c>
      <c r="L1353" s="14">
        <v>21156272</v>
      </c>
      <c r="M1353" s="14">
        <v>0.52100000000000002</v>
      </c>
    </row>
    <row r="1354" spans="1:13" ht="14.4">
      <c r="A1354" s="18" t="str">
        <f t="shared" si="21"/>
        <v>Guinea-Africa 2011</v>
      </c>
      <c r="B1354" s="8" t="s">
        <v>155</v>
      </c>
      <c r="C1354" s="8" t="s">
        <v>78</v>
      </c>
      <c r="D1354" s="9" t="s">
        <v>73</v>
      </c>
      <c r="E1354" s="14">
        <v>3.7999999999999999E-2</v>
      </c>
      <c r="F1354" s="14">
        <v>6.9000000000000006E-2</v>
      </c>
      <c r="G1354" s="14">
        <v>56</v>
      </c>
      <c r="H1354" s="14">
        <v>55</v>
      </c>
      <c r="I1354" s="14">
        <v>0.42699999999999999</v>
      </c>
      <c r="J1354" s="14">
        <v>0.54200000000000004</v>
      </c>
      <c r="K1354" s="14">
        <v>3.1E-2</v>
      </c>
      <c r="L1354" s="14">
        <v>11161530</v>
      </c>
      <c r="M1354" s="14">
        <v>0.35299999999999998</v>
      </c>
    </row>
    <row r="1355" spans="1:13" ht="14.4">
      <c r="A1355" s="18" t="str">
        <f t="shared" si="21"/>
        <v>Congo (Brazzaville)-Africa 2011</v>
      </c>
      <c r="B1355" s="8" t="s">
        <v>120</v>
      </c>
      <c r="C1355" s="8" t="s">
        <v>78</v>
      </c>
      <c r="D1355" s="9" t="s">
        <v>73</v>
      </c>
      <c r="E1355" s="14">
        <v>3.7999999999999999E-2</v>
      </c>
      <c r="F1355" s="14">
        <v>3.9E-2</v>
      </c>
      <c r="G1355" s="14">
        <v>59</v>
      </c>
      <c r="H1355" s="14">
        <v>56</v>
      </c>
      <c r="I1355" s="14">
        <v>0.42299999999999999</v>
      </c>
      <c r="J1355" s="14">
        <v>0.54300000000000004</v>
      </c>
      <c r="K1355" s="14">
        <v>3.4000000000000002E-2</v>
      </c>
      <c r="L1355" s="14">
        <v>4225359</v>
      </c>
      <c r="M1355" s="14">
        <v>0.63700000000000001</v>
      </c>
    </row>
    <row r="1356" spans="1:13" ht="14.4">
      <c r="A1356" s="18" t="str">
        <f t="shared" si="21"/>
        <v>Eritrea-Africa 2011</v>
      </c>
      <c r="B1356" s="8" t="s">
        <v>137</v>
      </c>
      <c r="C1356" s="8" t="s">
        <v>78</v>
      </c>
      <c r="D1356" s="9" t="s">
        <v>73</v>
      </c>
      <c r="E1356" s="14">
        <v>3.7999999999999999E-2</v>
      </c>
      <c r="F1356" s="14">
        <v>3.7999999999999999E-2</v>
      </c>
      <c r="G1356" s="14">
        <v>64</v>
      </c>
      <c r="H1356" s="14">
        <v>59</v>
      </c>
      <c r="I1356" s="14">
        <v>0.43099999999999999</v>
      </c>
      <c r="J1356" s="14">
        <v>0.54800000000000004</v>
      </c>
      <c r="K1356" s="14">
        <v>2.1999999999999999E-2</v>
      </c>
      <c r="L1356" s="14">
        <v>5932852</v>
      </c>
      <c r="M1356" s="14">
        <v>0.21</v>
      </c>
    </row>
    <row r="1357" spans="1:13" ht="14.4">
      <c r="A1357" s="18" t="str">
        <f t="shared" si="21"/>
        <v>Senegal-Africa 2011</v>
      </c>
      <c r="B1357" s="8" t="s">
        <v>237</v>
      </c>
      <c r="C1357" s="8" t="s">
        <v>78</v>
      </c>
      <c r="D1357" s="9" t="s">
        <v>73</v>
      </c>
      <c r="E1357" s="14">
        <v>3.7999999999999999E-2</v>
      </c>
      <c r="F1357" s="14">
        <v>4.5999999999999999E-2</v>
      </c>
      <c r="G1357" s="14">
        <v>65</v>
      </c>
      <c r="H1357" s="14">
        <v>62</v>
      </c>
      <c r="I1357" s="14">
        <v>0.436</v>
      </c>
      <c r="J1357" s="14">
        <v>0.53400000000000003</v>
      </c>
      <c r="K1357" s="14">
        <v>3.1E-2</v>
      </c>
      <c r="L1357" s="14">
        <v>13330737</v>
      </c>
      <c r="M1357" s="14">
        <v>0.42499999999999999</v>
      </c>
    </row>
    <row r="1358" spans="1:13" ht="14.4">
      <c r="A1358" s="18" t="str">
        <f t="shared" si="21"/>
        <v>Mozambique-Africa 2011</v>
      </c>
      <c r="B1358" s="8" t="s">
        <v>206</v>
      </c>
      <c r="C1358" s="8" t="s">
        <v>78</v>
      </c>
      <c r="D1358" s="9" t="s">
        <v>73</v>
      </c>
      <c r="E1358" s="14">
        <v>0.04</v>
      </c>
      <c r="F1358" s="14">
        <v>6.8000000000000005E-2</v>
      </c>
      <c r="G1358" s="14">
        <v>50</v>
      </c>
      <c r="H1358" s="14">
        <v>49</v>
      </c>
      <c r="I1358" s="14">
        <v>0.45400000000000001</v>
      </c>
      <c r="J1358" s="14">
        <v>0.51400000000000001</v>
      </c>
      <c r="K1358" s="14">
        <v>3.2000000000000001E-2</v>
      </c>
      <c r="L1358" s="14">
        <v>24581367</v>
      </c>
      <c r="M1358" s="14">
        <v>0.312</v>
      </c>
    </row>
    <row r="1359" spans="1:13" ht="14.4">
      <c r="A1359" s="18" t="str">
        <f t="shared" si="21"/>
        <v>Malawi-Africa 2011</v>
      </c>
      <c r="B1359" s="8" t="s">
        <v>191</v>
      </c>
      <c r="C1359" s="8" t="s">
        <v>78</v>
      </c>
      <c r="D1359" s="9" t="s">
        <v>73</v>
      </c>
      <c r="E1359" s="14">
        <v>0.04</v>
      </c>
      <c r="F1359" s="14">
        <v>4.9000000000000002E-2</v>
      </c>
      <c r="G1359" s="14">
        <v>54</v>
      </c>
      <c r="H1359" s="14">
        <v>54</v>
      </c>
      <c r="I1359" s="14">
        <v>0.45600000000000002</v>
      </c>
      <c r="J1359" s="14">
        <v>0.51200000000000001</v>
      </c>
      <c r="K1359" s="14">
        <v>3.1E-2</v>
      </c>
      <c r="L1359" s="14">
        <v>15457531</v>
      </c>
      <c r="M1359" s="14">
        <v>0.157</v>
      </c>
    </row>
    <row r="1360" spans="1:13" ht="14.4">
      <c r="A1360" s="18" t="str">
        <f t="shared" si="21"/>
        <v>Tanzania-Africa 2011</v>
      </c>
      <c r="B1360" s="8" t="s">
        <v>263</v>
      </c>
      <c r="C1360" s="8" t="s">
        <v>78</v>
      </c>
      <c r="D1360" s="9" t="s">
        <v>73</v>
      </c>
      <c r="E1360" s="14">
        <v>0.04</v>
      </c>
      <c r="F1360" s="14">
        <v>3.9E-2</v>
      </c>
      <c r="G1360" s="14">
        <v>61</v>
      </c>
      <c r="H1360" s="14">
        <v>59</v>
      </c>
      <c r="I1360" s="14">
        <v>0.44900000000000001</v>
      </c>
      <c r="J1360" s="14">
        <v>0.52</v>
      </c>
      <c r="K1360" s="14">
        <v>3.1E-2</v>
      </c>
      <c r="L1360" s="14">
        <v>46354607</v>
      </c>
      <c r="M1360" s="14">
        <v>0.28799999999999998</v>
      </c>
    </row>
    <row r="1361" spans="1:13" ht="14.4">
      <c r="A1361" s="18" t="str">
        <f t="shared" si="21"/>
        <v>Nigeria-Africa 2011</v>
      </c>
      <c r="B1361" s="8" t="s">
        <v>215</v>
      </c>
      <c r="C1361" s="8" t="s">
        <v>78</v>
      </c>
      <c r="D1361" s="9" t="s">
        <v>73</v>
      </c>
      <c r="E1361" s="14">
        <v>4.2000000000000003E-2</v>
      </c>
      <c r="F1361" s="14">
        <v>7.9000000000000001E-2</v>
      </c>
      <c r="G1361" s="14">
        <v>52</v>
      </c>
      <c r="H1361" s="14">
        <v>51</v>
      </c>
      <c r="I1361" s="14">
        <v>0.441</v>
      </c>
      <c r="J1361" s="14">
        <v>0.53100000000000003</v>
      </c>
      <c r="K1361" s="14">
        <v>2.7E-2</v>
      </c>
      <c r="L1361" s="14">
        <v>164192925</v>
      </c>
      <c r="M1361" s="14">
        <v>0.44400000000000001</v>
      </c>
    </row>
    <row r="1362" spans="1:13" ht="14.4">
      <c r="A1362" s="18" t="str">
        <f t="shared" si="21"/>
        <v>Burkina Faso-Africa 2011</v>
      </c>
      <c r="B1362" s="8" t="s">
        <v>108</v>
      </c>
      <c r="C1362" s="8" t="s">
        <v>78</v>
      </c>
      <c r="D1362" s="9" t="s">
        <v>73</v>
      </c>
      <c r="E1362" s="14">
        <v>4.2000000000000003E-2</v>
      </c>
      <c r="F1362" s="14">
        <v>6.8000000000000005E-2</v>
      </c>
      <c r="G1362" s="14">
        <v>56</v>
      </c>
      <c r="H1362" s="14">
        <v>55</v>
      </c>
      <c r="I1362" s="14">
        <v>0.45800000000000002</v>
      </c>
      <c r="J1362" s="14">
        <v>0.51700000000000002</v>
      </c>
      <c r="K1362" s="14">
        <v>2.5000000000000001E-2</v>
      </c>
      <c r="L1362" s="14">
        <v>15995313</v>
      </c>
      <c r="M1362" s="14">
        <v>0.26500000000000001</v>
      </c>
    </row>
    <row r="1363" spans="1:13" ht="14.4">
      <c r="A1363" s="18" t="str">
        <f t="shared" si="21"/>
        <v>Zambia-Africa 2011</v>
      </c>
      <c r="B1363" s="8" t="s">
        <v>284</v>
      </c>
      <c r="C1363" s="8" t="s">
        <v>78</v>
      </c>
      <c r="D1363" s="9" t="s">
        <v>73</v>
      </c>
      <c r="E1363" s="14">
        <v>4.2999999999999997E-2</v>
      </c>
      <c r="F1363" s="14">
        <v>5.8999999999999997E-2</v>
      </c>
      <c r="G1363" s="14">
        <v>57</v>
      </c>
      <c r="H1363" s="14">
        <v>54</v>
      </c>
      <c r="I1363" s="14">
        <v>0.46800000000000003</v>
      </c>
      <c r="J1363" s="14">
        <v>0.505</v>
      </c>
      <c r="K1363" s="14">
        <v>2.5999999999999999E-2</v>
      </c>
      <c r="L1363" s="14">
        <v>13633796</v>
      </c>
      <c r="M1363" s="14">
        <v>0.39200000000000002</v>
      </c>
    </row>
    <row r="1364" spans="1:13" ht="14.4">
      <c r="A1364" s="18" t="str">
        <f t="shared" si="21"/>
        <v>Gambia, The-Africa 2011</v>
      </c>
      <c r="B1364" s="8" t="s">
        <v>146</v>
      </c>
      <c r="C1364" s="8" t="s">
        <v>78</v>
      </c>
      <c r="D1364" s="9" t="s">
        <v>73</v>
      </c>
      <c r="E1364" s="14">
        <v>4.2999999999999997E-2</v>
      </c>
      <c r="F1364" s="14">
        <v>5.0999999999999997E-2</v>
      </c>
      <c r="G1364" s="14">
        <v>60</v>
      </c>
      <c r="H1364" s="14">
        <v>57</v>
      </c>
      <c r="I1364" s="14">
        <v>0.45900000000000002</v>
      </c>
      <c r="J1364" s="14">
        <v>0.51600000000000001</v>
      </c>
      <c r="K1364" s="14">
        <v>2.5000000000000001E-2</v>
      </c>
      <c r="L1364" s="14">
        <v>1734966</v>
      </c>
      <c r="M1364" s="14">
        <v>0.56999999999999995</v>
      </c>
    </row>
    <row r="1365" spans="1:13" ht="14.4">
      <c r="A1365" s="18" t="str">
        <f t="shared" si="21"/>
        <v>Congo (Kinshasa)-Africa 2011</v>
      </c>
      <c r="B1365" s="8" t="s">
        <v>121</v>
      </c>
      <c r="C1365" s="8" t="s">
        <v>78</v>
      </c>
      <c r="D1365" s="9" t="s">
        <v>73</v>
      </c>
      <c r="E1365" s="14">
        <v>4.3999999999999997E-2</v>
      </c>
      <c r="F1365" s="14">
        <v>0.09</v>
      </c>
      <c r="G1365" s="14">
        <v>51</v>
      </c>
      <c r="H1365" s="14">
        <v>48</v>
      </c>
      <c r="I1365" s="14">
        <v>0.45300000000000001</v>
      </c>
      <c r="J1365" s="14">
        <v>0.51900000000000002</v>
      </c>
      <c r="K1365" s="14">
        <v>2.8000000000000001E-2</v>
      </c>
      <c r="L1365" s="14">
        <v>63931512</v>
      </c>
      <c r="M1365" s="14">
        <v>0.40400000000000003</v>
      </c>
    </row>
    <row r="1366" spans="1:13" ht="14.4">
      <c r="A1366" s="18" t="str">
        <f t="shared" si="21"/>
        <v>Uganda-Africa 2011</v>
      </c>
      <c r="B1366" s="8" t="s">
        <v>273</v>
      </c>
      <c r="C1366" s="8" t="s">
        <v>78</v>
      </c>
      <c r="D1366" s="9" t="s">
        <v>73</v>
      </c>
      <c r="E1366" s="14">
        <v>4.3999999999999997E-2</v>
      </c>
      <c r="F1366" s="14">
        <v>4.9000000000000002E-2</v>
      </c>
      <c r="G1366" s="14">
        <v>59</v>
      </c>
      <c r="H1366" s="14">
        <v>57</v>
      </c>
      <c r="I1366" s="14">
        <v>0.48699999999999999</v>
      </c>
      <c r="J1366" s="14">
        <v>0.48899999999999999</v>
      </c>
      <c r="K1366" s="14">
        <v>2.4E-2</v>
      </c>
      <c r="L1366" s="14">
        <v>35148064</v>
      </c>
      <c r="M1366" s="14">
        <v>0.14799999999999999</v>
      </c>
    </row>
    <row r="1367" spans="1:13" ht="14.4">
      <c r="A1367" s="18" t="str">
        <f t="shared" si="21"/>
        <v>Burundi-Africa 2011</v>
      </c>
      <c r="B1367" s="8" t="s">
        <v>109</v>
      </c>
      <c r="C1367" s="8" t="s">
        <v>78</v>
      </c>
      <c r="D1367" s="9" t="s">
        <v>73</v>
      </c>
      <c r="E1367" s="14">
        <v>4.4999999999999998E-2</v>
      </c>
      <c r="F1367" s="14">
        <v>5.8999999999999997E-2</v>
      </c>
      <c r="G1367" s="14">
        <v>55</v>
      </c>
      <c r="H1367" s="14">
        <v>51</v>
      </c>
      <c r="I1367" s="14">
        <v>0.44</v>
      </c>
      <c r="J1367" s="14">
        <v>0.53500000000000003</v>
      </c>
      <c r="K1367" s="14">
        <v>2.5000000000000001E-2</v>
      </c>
      <c r="L1367" s="14">
        <v>9540362</v>
      </c>
      <c r="M1367" s="14">
        <v>0.109</v>
      </c>
    </row>
    <row r="1368" spans="1:13" ht="14.4">
      <c r="A1368" s="18" t="str">
        <f t="shared" si="21"/>
        <v>Somalia-Africa 2011</v>
      </c>
      <c r="B1368" s="8" t="s">
        <v>246</v>
      </c>
      <c r="C1368" s="8" t="s">
        <v>78</v>
      </c>
      <c r="D1368" s="9" t="s">
        <v>73</v>
      </c>
      <c r="E1368" s="14">
        <v>4.4999999999999998E-2</v>
      </c>
      <c r="F1368" s="14">
        <v>9.5000000000000001E-2</v>
      </c>
      <c r="G1368" s="14">
        <v>56</v>
      </c>
      <c r="H1368" s="14">
        <v>53</v>
      </c>
      <c r="I1368" s="14">
        <v>0.47499999999999998</v>
      </c>
      <c r="J1368" s="14">
        <v>0.496</v>
      </c>
      <c r="K1368" s="14">
        <v>2.8000000000000001E-2</v>
      </c>
      <c r="L1368" s="14">
        <v>9907903</v>
      </c>
      <c r="M1368" s="14">
        <v>0.377</v>
      </c>
    </row>
    <row r="1369" spans="1:13" ht="14.4">
      <c r="A1369" s="18" t="str">
        <f t="shared" si="21"/>
        <v>Angola-Africa 2011</v>
      </c>
      <c r="B1369" s="8" t="s">
        <v>82</v>
      </c>
      <c r="C1369" s="8" t="s">
        <v>78</v>
      </c>
      <c r="D1369" s="9" t="s">
        <v>73</v>
      </c>
      <c r="E1369" s="14">
        <v>4.5999999999999999E-2</v>
      </c>
      <c r="F1369" s="14">
        <v>0.107</v>
      </c>
      <c r="G1369" s="14">
        <v>53</v>
      </c>
      <c r="H1369" s="14">
        <v>50</v>
      </c>
      <c r="I1369" s="14">
        <v>0.47699999999999998</v>
      </c>
      <c r="J1369" s="14">
        <v>0.499</v>
      </c>
      <c r="K1369" s="14">
        <v>2.4E-2</v>
      </c>
      <c r="L1369" s="14">
        <v>20180490</v>
      </c>
      <c r="M1369" s="14">
        <v>0.40899999999999997</v>
      </c>
    </row>
    <row r="1370" spans="1:13" ht="14.4">
      <c r="A1370" s="18" t="str">
        <f t="shared" si="21"/>
        <v>Chad-Africa 2011</v>
      </c>
      <c r="B1370" s="8" t="s">
        <v>115</v>
      </c>
      <c r="C1370" s="8" t="s">
        <v>78</v>
      </c>
      <c r="D1370" s="9" t="s">
        <v>73</v>
      </c>
      <c r="E1370" s="14">
        <v>4.7E-2</v>
      </c>
      <c r="F1370" s="14">
        <v>9.1999999999999998E-2</v>
      </c>
      <c r="G1370" s="14">
        <v>51</v>
      </c>
      <c r="H1370" s="14">
        <v>49</v>
      </c>
      <c r="I1370" s="14">
        <v>0.48699999999999999</v>
      </c>
      <c r="J1370" s="14">
        <v>0.48799999999999999</v>
      </c>
      <c r="K1370" s="14">
        <v>2.5000000000000001E-2</v>
      </c>
      <c r="L1370" s="14">
        <v>12080037</v>
      </c>
      <c r="M1370" s="14">
        <v>0.22</v>
      </c>
    </row>
    <row r="1371" spans="1:13" ht="14.4">
      <c r="A1371" s="18" t="str">
        <f t="shared" si="21"/>
        <v>Mali-Africa 2011</v>
      </c>
      <c r="B1371" s="8" t="s">
        <v>194</v>
      </c>
      <c r="C1371" s="8" t="s">
        <v>78</v>
      </c>
      <c r="D1371" s="9" t="s">
        <v>73</v>
      </c>
      <c r="E1371" s="14">
        <v>4.8000000000000001E-2</v>
      </c>
      <c r="F1371" s="14">
        <v>8.1000000000000003E-2</v>
      </c>
      <c r="G1371" s="14">
        <v>54</v>
      </c>
      <c r="H1371" s="14">
        <v>54</v>
      </c>
      <c r="I1371" s="14">
        <v>0.47</v>
      </c>
      <c r="J1371" s="14">
        <v>0.502</v>
      </c>
      <c r="K1371" s="14">
        <v>2.9000000000000001E-2</v>
      </c>
      <c r="L1371" s="14">
        <v>14416737</v>
      </c>
      <c r="M1371" s="14">
        <v>0.36799999999999999</v>
      </c>
    </row>
    <row r="1372" spans="1:13" ht="14.4">
      <c r="A1372" s="18" t="str">
        <f t="shared" si="21"/>
        <v>Niger-Africa 2011</v>
      </c>
      <c r="B1372" s="8" t="s">
        <v>214</v>
      </c>
      <c r="C1372" s="8" t="s">
        <v>78</v>
      </c>
      <c r="D1372" s="9" t="s">
        <v>73</v>
      </c>
      <c r="E1372" s="14">
        <v>0.05</v>
      </c>
      <c r="F1372" s="14">
        <v>6.4000000000000001E-2</v>
      </c>
      <c r="G1372" s="14">
        <v>58</v>
      </c>
      <c r="H1372" s="14">
        <v>57</v>
      </c>
      <c r="I1372" s="14">
        <v>0.499</v>
      </c>
      <c r="J1372" s="14">
        <v>0.47499999999999998</v>
      </c>
      <c r="K1372" s="14">
        <v>2.5999999999999999E-2</v>
      </c>
      <c r="L1372" s="14">
        <v>16511462</v>
      </c>
      <c r="M1372" s="14">
        <v>0.17799999999999999</v>
      </c>
    </row>
    <row r="1373" spans="1:13" ht="14.4">
      <c r="A1373" s="18" t="str">
        <f t="shared" si="21"/>
        <v>Mauritius-Africa 2012</v>
      </c>
      <c r="B1373" s="8" t="s">
        <v>198</v>
      </c>
      <c r="C1373" s="8" t="s">
        <v>78</v>
      </c>
      <c r="D1373" s="9" t="s">
        <v>74</v>
      </c>
      <c r="E1373" s="14">
        <v>1.0999999999999999E-2</v>
      </c>
      <c r="F1373" s="14">
        <v>1.2999999999999999E-2</v>
      </c>
      <c r="G1373" s="14">
        <v>77</v>
      </c>
      <c r="H1373" s="14">
        <v>70</v>
      </c>
      <c r="I1373" s="14">
        <v>0.20200000000000001</v>
      </c>
      <c r="J1373" s="14">
        <v>0.71499999999999997</v>
      </c>
      <c r="K1373" s="14">
        <v>8.4000000000000005E-2</v>
      </c>
      <c r="L1373" s="14">
        <v>1291167</v>
      </c>
      <c r="M1373" s="14">
        <v>0.40200000000000002</v>
      </c>
    </row>
    <row r="1374" spans="1:13" ht="14.4">
      <c r="A1374" s="18" t="str">
        <f t="shared" si="21"/>
        <v>Seychelles-Africa 2012</v>
      </c>
      <c r="B1374" s="8" t="s">
        <v>239</v>
      </c>
      <c r="C1374" s="8" t="s">
        <v>78</v>
      </c>
      <c r="D1374" s="9" t="s">
        <v>74</v>
      </c>
      <c r="E1374" s="14">
        <v>1.9E-2</v>
      </c>
      <c r="F1374" s="14">
        <v>1.2E-2</v>
      </c>
      <c r="G1374" s="14">
        <v>78</v>
      </c>
      <c r="H1374" s="14">
        <v>68</v>
      </c>
      <c r="I1374" s="14">
        <v>0.221</v>
      </c>
      <c r="J1374" s="14">
        <v>0.70199999999999996</v>
      </c>
      <c r="K1374" s="14">
        <v>7.6999999999999999E-2</v>
      </c>
      <c r="L1374" s="14">
        <v>88303</v>
      </c>
      <c r="M1374" s="14">
        <v>0.52900000000000003</v>
      </c>
    </row>
    <row r="1375" spans="1:13" ht="14.4">
      <c r="A1375" s="18" t="str">
        <f t="shared" si="21"/>
        <v>Tunisia-Africa 2012</v>
      </c>
      <c r="B1375" s="8" t="s">
        <v>269</v>
      </c>
      <c r="C1375" s="8" t="s">
        <v>78</v>
      </c>
      <c r="D1375" s="9" t="s">
        <v>74</v>
      </c>
      <c r="E1375" s="14">
        <v>1.9E-2</v>
      </c>
      <c r="F1375" s="14">
        <v>1.4E-2</v>
      </c>
      <c r="G1375" s="14">
        <v>77</v>
      </c>
      <c r="H1375" s="14">
        <v>73</v>
      </c>
      <c r="I1375" s="14">
        <v>0.23200000000000001</v>
      </c>
      <c r="J1375" s="14">
        <v>0.69699999999999995</v>
      </c>
      <c r="K1375" s="14">
        <v>7.0999999999999994E-2</v>
      </c>
      <c r="L1375" s="14">
        <v>10777500</v>
      </c>
      <c r="M1375" s="14">
        <v>0.66300000000000003</v>
      </c>
    </row>
    <row r="1376" spans="1:13" ht="14.4">
      <c r="A1376" s="18" t="str">
        <f t="shared" si="21"/>
        <v>South Africa-Africa 2012</v>
      </c>
      <c r="B1376" s="8" t="s">
        <v>247</v>
      </c>
      <c r="C1376" s="8" t="s">
        <v>78</v>
      </c>
      <c r="D1376" s="9" t="s">
        <v>74</v>
      </c>
      <c r="E1376" s="14">
        <v>2.1000000000000001E-2</v>
      </c>
      <c r="F1376" s="14">
        <v>3.4000000000000002E-2</v>
      </c>
      <c r="G1376" s="14">
        <v>58</v>
      </c>
      <c r="H1376" s="14">
        <v>54</v>
      </c>
      <c r="I1376" s="14">
        <v>0.29499999999999998</v>
      </c>
      <c r="J1376" s="14">
        <v>0.65</v>
      </c>
      <c r="K1376" s="14">
        <v>5.3999999999999999E-2</v>
      </c>
      <c r="L1376" s="14">
        <v>52274945</v>
      </c>
      <c r="M1376" s="14">
        <v>0.63300000000000001</v>
      </c>
    </row>
    <row r="1377" spans="1:13" ht="14.4">
      <c r="A1377" s="18" t="str">
        <f t="shared" si="21"/>
        <v>Libya-Africa 2012</v>
      </c>
      <c r="B1377" s="8" t="s">
        <v>185</v>
      </c>
      <c r="C1377" s="8" t="s">
        <v>78</v>
      </c>
      <c r="D1377" s="9" t="s">
        <v>74</v>
      </c>
      <c r="E1377" s="14">
        <v>2.1000000000000001E-2</v>
      </c>
      <c r="F1377" s="14">
        <v>1.2999999999999999E-2</v>
      </c>
      <c r="G1377" s="14">
        <v>77</v>
      </c>
      <c r="H1377" s="14">
        <v>73</v>
      </c>
      <c r="I1377" s="14">
        <v>0.29499999999999998</v>
      </c>
      <c r="J1377" s="14">
        <v>0.65800000000000003</v>
      </c>
      <c r="K1377" s="14">
        <v>4.7E-2</v>
      </c>
      <c r="L1377" s="14">
        <v>6154623</v>
      </c>
      <c r="M1377" s="14">
        <v>0.78</v>
      </c>
    </row>
    <row r="1378" spans="1:13" ht="14.4">
      <c r="A1378" s="18" t="str">
        <f t="shared" si="21"/>
        <v>Morocco-Africa 2012</v>
      </c>
      <c r="B1378" s="8" t="s">
        <v>205</v>
      </c>
      <c r="C1378" s="8" t="s">
        <v>78</v>
      </c>
      <c r="D1378" s="9" t="s">
        <v>74</v>
      </c>
      <c r="E1378" s="14">
        <v>2.3E-2</v>
      </c>
      <c r="F1378" s="14">
        <v>2.7E-2</v>
      </c>
      <c r="G1378" s="14">
        <v>72</v>
      </c>
      <c r="H1378" s="14">
        <v>69</v>
      </c>
      <c r="I1378" s="14">
        <v>0.27800000000000002</v>
      </c>
      <c r="J1378" s="14">
        <v>0.67200000000000004</v>
      </c>
      <c r="K1378" s="14">
        <v>0.05</v>
      </c>
      <c r="L1378" s="14">
        <v>32521143</v>
      </c>
      <c r="M1378" s="14">
        <v>0.58699999999999997</v>
      </c>
    </row>
    <row r="1379" spans="1:13" ht="14.4">
      <c r="A1379" s="18" t="str">
        <f t="shared" si="21"/>
        <v>Botswana-Africa 2012</v>
      </c>
      <c r="B1379" s="8" t="s">
        <v>104</v>
      </c>
      <c r="C1379" s="8" t="s">
        <v>78</v>
      </c>
      <c r="D1379" s="9" t="s">
        <v>74</v>
      </c>
      <c r="E1379" s="14">
        <v>2.4E-2</v>
      </c>
      <c r="F1379" s="14">
        <v>3.6999999999999998E-2</v>
      </c>
      <c r="G1379" s="14">
        <v>46</v>
      </c>
      <c r="H1379" s="14">
        <v>48</v>
      </c>
      <c r="I1379" s="14">
        <v>0.33800000000000002</v>
      </c>
      <c r="J1379" s="14">
        <v>0.627</v>
      </c>
      <c r="K1379" s="14">
        <v>3.5999999999999997E-2</v>
      </c>
      <c r="L1379" s="14">
        <v>2003910</v>
      </c>
      <c r="M1379" s="14">
        <v>0.56699999999999995</v>
      </c>
    </row>
    <row r="1380" spans="1:13" ht="14.4">
      <c r="A1380" s="18" t="str">
        <f t="shared" si="21"/>
        <v>Egypt-Africa 2012</v>
      </c>
      <c r="B1380" s="8" t="s">
        <v>134</v>
      </c>
      <c r="C1380" s="8" t="s">
        <v>78</v>
      </c>
      <c r="D1380" s="9" t="s">
        <v>74</v>
      </c>
      <c r="E1380" s="14">
        <v>2.4E-2</v>
      </c>
      <c r="F1380" s="14">
        <v>1.9E-2</v>
      </c>
      <c r="G1380" s="14">
        <v>73</v>
      </c>
      <c r="H1380" s="14">
        <v>69</v>
      </c>
      <c r="I1380" s="14">
        <v>0.312</v>
      </c>
      <c r="J1380" s="14">
        <v>0.63100000000000001</v>
      </c>
      <c r="K1380" s="14">
        <v>5.6000000000000001E-2</v>
      </c>
      <c r="L1380" s="14">
        <v>80721874</v>
      </c>
      <c r="M1380" s="14">
        <v>0.43</v>
      </c>
    </row>
    <row r="1381" spans="1:13" ht="14.4">
      <c r="A1381" s="18" t="str">
        <f t="shared" si="21"/>
        <v>Algeria-Africa 2012</v>
      </c>
      <c r="B1381" s="8" t="s">
        <v>77</v>
      </c>
      <c r="C1381" s="8" t="s">
        <v>78</v>
      </c>
      <c r="D1381" s="9" t="s">
        <v>74</v>
      </c>
      <c r="E1381" s="14">
        <v>2.5000000000000001E-2</v>
      </c>
      <c r="F1381" s="14">
        <v>2.1999999999999999E-2</v>
      </c>
      <c r="G1381" s="14">
        <v>73</v>
      </c>
      <c r="H1381" s="14">
        <v>69</v>
      </c>
      <c r="I1381" s="14">
        <v>0.27400000000000002</v>
      </c>
      <c r="J1381" s="14">
        <v>0.67900000000000005</v>
      </c>
      <c r="K1381" s="14">
        <v>4.7E-2</v>
      </c>
      <c r="L1381" s="14">
        <v>38481705</v>
      </c>
      <c r="M1381" s="14">
        <v>0.68899999999999995</v>
      </c>
    </row>
    <row r="1382" spans="1:13" ht="14.4">
      <c r="A1382" s="18" t="str">
        <f t="shared" si="21"/>
        <v>Namibia-Africa 2012</v>
      </c>
      <c r="B1382" s="8" t="s">
        <v>208</v>
      </c>
      <c r="C1382" s="8" t="s">
        <v>78</v>
      </c>
      <c r="D1382" s="9" t="s">
        <v>74</v>
      </c>
      <c r="E1382" s="14">
        <v>2.5999999999999999E-2</v>
      </c>
      <c r="F1382" s="14">
        <v>3.5999999999999997E-2</v>
      </c>
      <c r="G1382" s="14">
        <v>67</v>
      </c>
      <c r="H1382" s="14">
        <v>61</v>
      </c>
      <c r="I1382" s="14">
        <v>0.36599999999999999</v>
      </c>
      <c r="J1382" s="14">
        <v>0.59899999999999998</v>
      </c>
      <c r="K1382" s="14">
        <v>3.5000000000000003E-2</v>
      </c>
      <c r="L1382" s="14">
        <v>2259393</v>
      </c>
      <c r="M1382" s="14">
        <v>0.437</v>
      </c>
    </row>
    <row r="1383" spans="1:13" ht="14.4">
      <c r="A1383" s="18" t="str">
        <f t="shared" si="21"/>
        <v>Lesotho-Africa 2012</v>
      </c>
      <c r="B1383" s="8" t="s">
        <v>183</v>
      </c>
      <c r="C1383" s="8" t="s">
        <v>78</v>
      </c>
      <c r="D1383" s="9" t="s">
        <v>74</v>
      </c>
      <c r="E1383" s="14">
        <v>2.8000000000000001E-2</v>
      </c>
      <c r="F1383" s="14">
        <v>7.3999999999999996E-2</v>
      </c>
      <c r="G1383" s="14">
        <v>49</v>
      </c>
      <c r="H1383" s="14">
        <v>49</v>
      </c>
      <c r="I1383" s="14">
        <v>0.36799999999999999</v>
      </c>
      <c r="J1383" s="14">
        <v>0.59099999999999997</v>
      </c>
      <c r="K1383" s="14">
        <v>4.2000000000000003E-2</v>
      </c>
      <c r="L1383" s="14">
        <v>2051545</v>
      </c>
      <c r="M1383" s="14">
        <v>0.25800000000000001</v>
      </c>
    </row>
    <row r="1384" spans="1:13" ht="14.4">
      <c r="A1384" s="18" t="str">
        <f t="shared" si="21"/>
        <v>Djibouti-Africa 2012</v>
      </c>
      <c r="B1384" s="8" t="s">
        <v>130</v>
      </c>
      <c r="C1384" s="8" t="s">
        <v>78</v>
      </c>
      <c r="D1384" s="9" t="s">
        <v>74</v>
      </c>
      <c r="E1384" s="14">
        <v>2.8000000000000001E-2</v>
      </c>
      <c r="F1384" s="14">
        <v>5.8999999999999997E-2</v>
      </c>
      <c r="G1384" s="14">
        <v>63</v>
      </c>
      <c r="H1384" s="14">
        <v>60</v>
      </c>
      <c r="I1384" s="14">
        <v>0.33700000000000002</v>
      </c>
      <c r="J1384" s="14">
        <v>0.624</v>
      </c>
      <c r="K1384" s="14">
        <v>3.9E-2</v>
      </c>
      <c r="L1384" s="14">
        <v>859652</v>
      </c>
      <c r="M1384" s="14">
        <v>0.77100000000000002</v>
      </c>
    </row>
    <row r="1385" spans="1:13" ht="14.4">
      <c r="A1385" s="18" t="str">
        <f t="shared" si="21"/>
        <v>Swaziland-Africa 2012</v>
      </c>
      <c r="B1385" s="8" t="s">
        <v>258</v>
      </c>
      <c r="C1385" s="8" t="s">
        <v>78</v>
      </c>
      <c r="D1385" s="9" t="s">
        <v>74</v>
      </c>
      <c r="E1385" s="14">
        <v>0.03</v>
      </c>
      <c r="F1385" s="14">
        <v>5.7000000000000002E-2</v>
      </c>
      <c r="G1385" s="14">
        <v>48</v>
      </c>
      <c r="H1385" s="14">
        <v>49</v>
      </c>
      <c r="I1385" s="14">
        <v>0.38</v>
      </c>
      <c r="J1385" s="14">
        <v>0.58499999999999996</v>
      </c>
      <c r="K1385" s="14">
        <v>3.4000000000000002E-2</v>
      </c>
      <c r="L1385" s="14">
        <v>1230985</v>
      </c>
      <c r="M1385" s="14">
        <v>0.214</v>
      </c>
    </row>
    <row r="1386" spans="1:13" ht="14.4">
      <c r="A1386" s="18" t="str">
        <f t="shared" si="21"/>
        <v>Ghana-Africa 2012</v>
      </c>
      <c r="B1386" s="8" t="s">
        <v>149</v>
      </c>
      <c r="C1386" s="8" t="s">
        <v>78</v>
      </c>
      <c r="D1386" s="9" t="s">
        <v>74</v>
      </c>
      <c r="E1386" s="14">
        <v>3.1E-2</v>
      </c>
      <c r="F1386" s="14">
        <v>5.2999999999999999E-2</v>
      </c>
      <c r="G1386" s="14">
        <v>62</v>
      </c>
      <c r="H1386" s="14">
        <v>60</v>
      </c>
      <c r="I1386" s="14">
        <v>0.38600000000000001</v>
      </c>
      <c r="J1386" s="14">
        <v>0.57899999999999996</v>
      </c>
      <c r="K1386" s="14">
        <v>3.5000000000000003E-2</v>
      </c>
      <c r="L1386" s="14">
        <v>25366462</v>
      </c>
      <c r="M1386" s="14">
        <v>0.52100000000000002</v>
      </c>
    </row>
    <row r="1387" spans="1:13" ht="14.4">
      <c r="A1387" s="18" t="str">
        <f t="shared" si="21"/>
        <v>Zimbabwe-Africa 2012</v>
      </c>
      <c r="B1387" s="8" t="s">
        <v>285</v>
      </c>
      <c r="C1387" s="8" t="s">
        <v>78</v>
      </c>
      <c r="D1387" s="9" t="s">
        <v>74</v>
      </c>
      <c r="E1387" s="14">
        <v>3.2000000000000001E-2</v>
      </c>
      <c r="F1387" s="14">
        <v>5.5E-2</v>
      </c>
      <c r="G1387" s="14">
        <v>59</v>
      </c>
      <c r="H1387" s="14">
        <v>57</v>
      </c>
      <c r="I1387" s="14">
        <v>0.40200000000000002</v>
      </c>
      <c r="J1387" s="14">
        <v>0.55800000000000005</v>
      </c>
      <c r="K1387" s="14">
        <v>3.9E-2</v>
      </c>
      <c r="L1387" s="14">
        <v>13724317</v>
      </c>
      <c r="M1387" s="14">
        <v>0.32800000000000001</v>
      </c>
    </row>
    <row r="1388" spans="1:13" ht="14.4">
      <c r="A1388" s="18" t="str">
        <f t="shared" si="21"/>
        <v>Gabon-Africa 2012</v>
      </c>
      <c r="B1388" s="8" t="s">
        <v>145</v>
      </c>
      <c r="C1388" s="8" t="s">
        <v>78</v>
      </c>
      <c r="D1388" s="9" t="s">
        <v>74</v>
      </c>
      <c r="E1388" s="14">
        <v>3.2000000000000001E-2</v>
      </c>
      <c r="F1388" s="14">
        <v>0.04</v>
      </c>
      <c r="G1388" s="14">
        <v>64</v>
      </c>
      <c r="H1388" s="14">
        <v>62</v>
      </c>
      <c r="I1388" s="14">
        <v>0.38500000000000001</v>
      </c>
      <c r="J1388" s="14">
        <v>0.56299999999999994</v>
      </c>
      <c r="K1388" s="14">
        <v>5.1999999999999998E-2</v>
      </c>
      <c r="L1388" s="14">
        <v>1632572</v>
      </c>
      <c r="M1388" s="14">
        <v>0.86399999999999999</v>
      </c>
    </row>
    <row r="1389" spans="1:13" ht="14.4">
      <c r="A1389" s="18" t="str">
        <f t="shared" si="21"/>
        <v>Central African Republic-Africa 2012</v>
      </c>
      <c r="B1389" s="8" t="s">
        <v>114</v>
      </c>
      <c r="C1389" s="8" t="s">
        <v>78</v>
      </c>
      <c r="D1389" s="9" t="s">
        <v>74</v>
      </c>
      <c r="E1389" s="14">
        <v>3.4000000000000002E-2</v>
      </c>
      <c r="F1389" s="14">
        <v>9.8000000000000004E-2</v>
      </c>
      <c r="G1389" s="14">
        <v>51</v>
      </c>
      <c r="H1389" s="14">
        <v>48</v>
      </c>
      <c r="I1389" s="14">
        <v>0.40100000000000002</v>
      </c>
      <c r="J1389" s="14">
        <v>0.56100000000000005</v>
      </c>
      <c r="K1389" s="14">
        <v>3.9E-2</v>
      </c>
      <c r="L1389" s="14">
        <v>4525209</v>
      </c>
      <c r="M1389" s="14">
        <v>0.39300000000000002</v>
      </c>
    </row>
    <row r="1390" spans="1:13" ht="14.4">
      <c r="A1390" s="18" t="str">
        <f t="shared" si="21"/>
        <v>Mauritania-Africa 2012</v>
      </c>
      <c r="B1390" s="8" t="s">
        <v>197</v>
      </c>
      <c r="C1390" s="8" t="s">
        <v>78</v>
      </c>
      <c r="D1390" s="9" t="s">
        <v>74</v>
      </c>
      <c r="E1390" s="14">
        <v>3.4000000000000002E-2</v>
      </c>
      <c r="F1390" s="14">
        <v>6.8000000000000005E-2</v>
      </c>
      <c r="G1390" s="14">
        <v>63</v>
      </c>
      <c r="H1390" s="14">
        <v>60</v>
      </c>
      <c r="I1390" s="14">
        <v>0.40200000000000002</v>
      </c>
      <c r="J1390" s="14">
        <v>0.56599999999999995</v>
      </c>
      <c r="K1390" s="14">
        <v>3.2000000000000001E-2</v>
      </c>
      <c r="L1390" s="14">
        <v>3796141</v>
      </c>
      <c r="M1390" s="14">
        <v>0.57999999999999996</v>
      </c>
    </row>
    <row r="1391" spans="1:13" ht="14.4">
      <c r="A1391" s="18" t="str">
        <f t="shared" si="21"/>
        <v>Sudan-Africa 2012</v>
      </c>
      <c r="B1391" s="8" t="s">
        <v>256</v>
      </c>
      <c r="C1391" s="8" t="s">
        <v>78</v>
      </c>
      <c r="D1391" s="9" t="s">
        <v>74</v>
      </c>
      <c r="E1391" s="14">
        <v>3.4000000000000002E-2</v>
      </c>
      <c r="F1391" s="14">
        <v>5.2999999999999999E-2</v>
      </c>
      <c r="G1391" s="14">
        <v>64</v>
      </c>
      <c r="H1391" s="14">
        <v>60</v>
      </c>
      <c r="I1391" s="14">
        <v>0.41499999999999998</v>
      </c>
      <c r="J1391" s="14">
        <v>0.55300000000000005</v>
      </c>
      <c r="K1391" s="14">
        <v>3.2000000000000001E-2</v>
      </c>
      <c r="L1391" s="14">
        <v>37195349</v>
      </c>
      <c r="M1391" s="14">
        <v>0.33300000000000002</v>
      </c>
    </row>
    <row r="1392" spans="1:13" ht="14.4">
      <c r="A1392" s="18" t="str">
        <f t="shared" si="21"/>
        <v>Ethiopia-Africa 2012</v>
      </c>
      <c r="B1392" s="8" t="s">
        <v>139</v>
      </c>
      <c r="C1392" s="8" t="s">
        <v>78</v>
      </c>
      <c r="D1392" s="9" t="s">
        <v>74</v>
      </c>
      <c r="E1392" s="14">
        <v>3.4000000000000002E-2</v>
      </c>
      <c r="F1392" s="14">
        <v>4.5999999999999999E-2</v>
      </c>
      <c r="G1392" s="14">
        <v>65</v>
      </c>
      <c r="H1392" s="14">
        <v>61</v>
      </c>
      <c r="I1392" s="14">
        <v>0.433</v>
      </c>
      <c r="J1392" s="14">
        <v>0.53300000000000003</v>
      </c>
      <c r="K1392" s="14">
        <v>3.4000000000000002E-2</v>
      </c>
      <c r="L1392" s="14">
        <v>91728849</v>
      </c>
      <c r="M1392" s="14">
        <v>0.182</v>
      </c>
    </row>
    <row r="1393" spans="1:13" ht="14.4">
      <c r="A1393" s="18" t="str">
        <f t="shared" si="21"/>
        <v>Madagascar-Africa 2012</v>
      </c>
      <c r="B1393" s="8" t="s">
        <v>190</v>
      </c>
      <c r="C1393" s="8" t="s">
        <v>78</v>
      </c>
      <c r="D1393" s="9" t="s">
        <v>74</v>
      </c>
      <c r="E1393" s="14">
        <v>3.5000000000000003E-2</v>
      </c>
      <c r="F1393" s="14">
        <v>4.1000000000000002E-2</v>
      </c>
      <c r="G1393" s="14">
        <v>66</v>
      </c>
      <c r="H1393" s="14">
        <v>63</v>
      </c>
      <c r="I1393" s="14">
        <v>0.42699999999999999</v>
      </c>
      <c r="J1393" s="14">
        <v>0.54500000000000004</v>
      </c>
      <c r="K1393" s="14">
        <v>2.8000000000000001E-2</v>
      </c>
      <c r="L1393" s="14">
        <v>22293914</v>
      </c>
      <c r="M1393" s="14">
        <v>0.33200000000000002</v>
      </c>
    </row>
    <row r="1394" spans="1:13" ht="14.4">
      <c r="A1394" s="18" t="str">
        <f t="shared" si="21"/>
        <v>Sao Tome and Principe-Africa 2012</v>
      </c>
      <c r="B1394" s="8" t="s">
        <v>235</v>
      </c>
      <c r="C1394" s="8" t="s">
        <v>78</v>
      </c>
      <c r="D1394" s="9" t="s">
        <v>74</v>
      </c>
      <c r="E1394" s="14">
        <v>3.5000000000000003E-2</v>
      </c>
      <c r="F1394" s="14">
        <v>3.7999999999999999E-2</v>
      </c>
      <c r="G1394" s="14">
        <v>68</v>
      </c>
      <c r="H1394" s="14">
        <v>64</v>
      </c>
      <c r="I1394" s="14">
        <v>0.41599999999999998</v>
      </c>
      <c r="J1394" s="14">
        <v>0.55000000000000004</v>
      </c>
      <c r="K1394" s="14">
        <v>3.4000000000000002E-2</v>
      </c>
      <c r="L1394" s="14">
        <v>188098</v>
      </c>
      <c r="M1394" s="14">
        <v>0.63300000000000001</v>
      </c>
    </row>
    <row r="1395" spans="1:13" ht="14.4">
      <c r="A1395" s="18" t="str">
        <f t="shared" si="21"/>
        <v>Equatorial Guinea-Africa 2012</v>
      </c>
      <c r="B1395" s="8" t="s">
        <v>136</v>
      </c>
      <c r="C1395" s="8" t="s">
        <v>78</v>
      </c>
      <c r="D1395" s="9" t="s">
        <v>74</v>
      </c>
      <c r="E1395" s="14">
        <v>3.5999999999999997E-2</v>
      </c>
      <c r="F1395" s="14">
        <v>7.0999999999999994E-2</v>
      </c>
      <c r="G1395" s="14">
        <v>54</v>
      </c>
      <c r="H1395" s="14">
        <v>51</v>
      </c>
      <c r="I1395" s="14">
        <v>0.39</v>
      </c>
      <c r="J1395" s="14">
        <v>0.58199999999999996</v>
      </c>
      <c r="K1395" s="14">
        <v>2.8000000000000001E-2</v>
      </c>
      <c r="L1395" s="14">
        <v>736296</v>
      </c>
      <c r="M1395" s="14">
        <v>0.39500000000000002</v>
      </c>
    </row>
    <row r="1396" spans="1:13" ht="14.4">
      <c r="A1396" s="18" t="str">
        <f t="shared" si="21"/>
        <v>Liberia-Africa 2012</v>
      </c>
      <c r="B1396" s="8" t="s">
        <v>184</v>
      </c>
      <c r="C1396" s="8" t="s">
        <v>78</v>
      </c>
      <c r="D1396" s="9" t="s">
        <v>74</v>
      </c>
      <c r="E1396" s="14">
        <v>3.5999999999999997E-2</v>
      </c>
      <c r="F1396" s="14">
        <v>5.6000000000000001E-2</v>
      </c>
      <c r="G1396" s="14">
        <v>61</v>
      </c>
      <c r="H1396" s="14">
        <v>59</v>
      </c>
      <c r="I1396" s="14">
        <v>0.43099999999999999</v>
      </c>
      <c r="J1396" s="14">
        <v>0.53900000000000003</v>
      </c>
      <c r="K1396" s="14">
        <v>0.03</v>
      </c>
      <c r="L1396" s="14">
        <v>4190435</v>
      </c>
      <c r="M1396" s="14">
        <v>0.48499999999999999</v>
      </c>
    </row>
    <row r="1397" spans="1:13" ht="14.4">
      <c r="A1397" s="18" t="str">
        <f t="shared" si="21"/>
        <v>Comoros-Africa 2012</v>
      </c>
      <c r="B1397" s="8" t="s">
        <v>119</v>
      </c>
      <c r="C1397" s="8" t="s">
        <v>78</v>
      </c>
      <c r="D1397" s="9" t="s">
        <v>74</v>
      </c>
      <c r="E1397" s="14">
        <v>3.5999999999999997E-2</v>
      </c>
      <c r="F1397" s="14">
        <v>5.8999999999999997E-2</v>
      </c>
      <c r="G1397" s="14">
        <v>62</v>
      </c>
      <c r="H1397" s="14">
        <v>59</v>
      </c>
      <c r="I1397" s="14">
        <v>0.42199999999999999</v>
      </c>
      <c r="J1397" s="14">
        <v>0.55000000000000004</v>
      </c>
      <c r="K1397" s="14">
        <v>2.9000000000000001E-2</v>
      </c>
      <c r="L1397" s="14">
        <v>717503</v>
      </c>
      <c r="M1397" s="14">
        <v>0.28000000000000003</v>
      </c>
    </row>
    <row r="1398" spans="1:13" ht="14.4">
      <c r="A1398" s="18" t="str">
        <f t="shared" si="21"/>
        <v>Kenya-Africa 2012</v>
      </c>
      <c r="B1398" s="8" t="s">
        <v>175</v>
      </c>
      <c r="C1398" s="8" t="s">
        <v>78</v>
      </c>
      <c r="D1398" s="9" t="s">
        <v>74</v>
      </c>
      <c r="E1398" s="14">
        <v>3.5999999999999997E-2</v>
      </c>
      <c r="F1398" s="14">
        <v>4.9000000000000002E-2</v>
      </c>
      <c r="G1398" s="14">
        <v>63</v>
      </c>
      <c r="H1398" s="14">
        <v>59</v>
      </c>
      <c r="I1398" s="14">
        <v>0.42399999999999999</v>
      </c>
      <c r="J1398" s="14">
        <v>0.55000000000000004</v>
      </c>
      <c r="K1398" s="14">
        <v>2.5999999999999999E-2</v>
      </c>
      <c r="L1398" s="14">
        <v>43178141</v>
      </c>
      <c r="M1398" s="14">
        <v>0.24399999999999999</v>
      </c>
    </row>
    <row r="1399" spans="1:13" ht="14.4">
      <c r="A1399" s="18" t="str">
        <f t="shared" si="21"/>
        <v>Rwanda-Africa 2012</v>
      </c>
      <c r="B1399" s="8" t="s">
        <v>232</v>
      </c>
      <c r="C1399" s="8" t="s">
        <v>78</v>
      </c>
      <c r="D1399" s="9" t="s">
        <v>74</v>
      </c>
      <c r="E1399" s="14">
        <v>3.5999999999999997E-2</v>
      </c>
      <c r="F1399" s="14">
        <v>3.9E-2</v>
      </c>
      <c r="G1399" s="14">
        <v>65</v>
      </c>
      <c r="H1399" s="14">
        <v>62</v>
      </c>
      <c r="I1399" s="14">
        <v>0.436</v>
      </c>
      <c r="J1399" s="14">
        <v>0.54100000000000004</v>
      </c>
      <c r="K1399" s="14">
        <v>2.3E-2</v>
      </c>
      <c r="L1399" s="14">
        <v>11457801</v>
      </c>
      <c r="M1399" s="14">
        <v>0.25900000000000001</v>
      </c>
    </row>
    <row r="1400" spans="1:13" ht="14.4">
      <c r="A1400" s="18" t="str">
        <f t="shared" si="21"/>
        <v>Sierra Leone-Africa 2012</v>
      </c>
      <c r="B1400" s="8" t="s">
        <v>240</v>
      </c>
      <c r="C1400" s="8" t="s">
        <v>78</v>
      </c>
      <c r="D1400" s="9" t="s">
        <v>74</v>
      </c>
      <c r="E1400" s="14">
        <v>3.6999999999999998E-2</v>
      </c>
      <c r="F1400" s="14">
        <v>0.11</v>
      </c>
      <c r="G1400" s="14">
        <v>46</v>
      </c>
      <c r="H1400" s="14">
        <v>45</v>
      </c>
      <c r="I1400" s="14">
        <v>0.41699999999999998</v>
      </c>
      <c r="J1400" s="14">
        <v>0.55600000000000005</v>
      </c>
      <c r="K1400" s="14">
        <v>2.5999999999999999E-2</v>
      </c>
      <c r="L1400" s="14">
        <v>5978727</v>
      </c>
      <c r="M1400" s="14">
        <v>0.38900000000000001</v>
      </c>
    </row>
    <row r="1401" spans="1:13" ht="14.4">
      <c r="A1401" s="18" t="str">
        <f t="shared" si="21"/>
        <v>Cote d'Ivoire-Africa 2012</v>
      </c>
      <c r="B1401" s="8" t="s">
        <v>123</v>
      </c>
      <c r="C1401" s="8" t="s">
        <v>78</v>
      </c>
      <c r="D1401" s="9" t="s">
        <v>74</v>
      </c>
      <c r="E1401" s="14">
        <v>3.6999999999999998E-2</v>
      </c>
      <c r="F1401" s="14">
        <v>7.2999999999999995E-2</v>
      </c>
      <c r="G1401" s="14">
        <v>51</v>
      </c>
      <c r="H1401" s="14">
        <v>50</v>
      </c>
      <c r="I1401" s="14">
        <v>0.41499999999999998</v>
      </c>
      <c r="J1401" s="14">
        <v>0.55400000000000005</v>
      </c>
      <c r="K1401" s="14">
        <v>3.1E-2</v>
      </c>
      <c r="L1401" s="14">
        <v>19839750</v>
      </c>
      <c r="M1401" s="14">
        <v>0.52</v>
      </c>
    </row>
    <row r="1402" spans="1:13" ht="14.4">
      <c r="A1402" s="18" t="str">
        <f t="shared" si="21"/>
        <v>South Sudan-Africa 2012</v>
      </c>
      <c r="B1402" s="8" t="s">
        <v>249</v>
      </c>
      <c r="C1402" s="8" t="s">
        <v>78</v>
      </c>
      <c r="D1402" s="9" t="s">
        <v>74</v>
      </c>
      <c r="E1402" s="14">
        <v>3.6999999999999998E-2</v>
      </c>
      <c r="F1402" s="14">
        <v>6.6000000000000003E-2</v>
      </c>
      <c r="G1402" s="14">
        <v>56</v>
      </c>
      <c r="H1402" s="14">
        <v>54</v>
      </c>
      <c r="I1402" s="14">
        <v>0.42299999999999999</v>
      </c>
      <c r="J1402" s="14">
        <v>0.54300000000000004</v>
      </c>
      <c r="K1402" s="14">
        <v>3.5000000000000003E-2</v>
      </c>
      <c r="L1402" s="14">
        <v>10837527</v>
      </c>
      <c r="M1402" s="14">
        <v>0.182</v>
      </c>
    </row>
    <row r="1403" spans="1:13" ht="14.4">
      <c r="A1403" s="18" t="str">
        <f t="shared" si="21"/>
        <v>Guinea-Africa 2012</v>
      </c>
      <c r="B1403" s="8" t="s">
        <v>155</v>
      </c>
      <c r="C1403" s="8" t="s">
        <v>78</v>
      </c>
      <c r="D1403" s="9" t="s">
        <v>74</v>
      </c>
      <c r="E1403" s="14">
        <v>3.6999999999999998E-2</v>
      </c>
      <c r="F1403" s="14">
        <v>6.7000000000000004E-2</v>
      </c>
      <c r="G1403" s="14">
        <v>57</v>
      </c>
      <c r="H1403" s="14">
        <v>55</v>
      </c>
      <c r="I1403" s="14">
        <v>0.42499999999999999</v>
      </c>
      <c r="J1403" s="14">
        <v>0.54400000000000004</v>
      </c>
      <c r="K1403" s="14">
        <v>3.1E-2</v>
      </c>
      <c r="L1403" s="14">
        <v>11451273</v>
      </c>
      <c r="M1403" s="14">
        <v>0.35699999999999998</v>
      </c>
    </row>
    <row r="1404" spans="1:13" ht="14.4">
      <c r="A1404" s="18" t="str">
        <f t="shared" si="21"/>
        <v>Togo-Africa 2012</v>
      </c>
      <c r="B1404" s="8" t="s">
        <v>266</v>
      </c>
      <c r="C1404" s="8" t="s">
        <v>78</v>
      </c>
      <c r="D1404" s="9" t="s">
        <v>74</v>
      </c>
      <c r="E1404" s="14">
        <v>3.6999999999999998E-2</v>
      </c>
      <c r="F1404" s="14">
        <v>5.7000000000000002E-2</v>
      </c>
      <c r="G1404" s="14">
        <v>57</v>
      </c>
      <c r="H1404" s="14">
        <v>55</v>
      </c>
      <c r="I1404" s="14">
        <v>0.41899999999999998</v>
      </c>
      <c r="J1404" s="14">
        <v>0.55400000000000005</v>
      </c>
      <c r="K1404" s="14">
        <v>2.7E-2</v>
      </c>
      <c r="L1404" s="14">
        <v>6642928</v>
      </c>
      <c r="M1404" s="14">
        <v>0.38500000000000001</v>
      </c>
    </row>
    <row r="1405" spans="1:13" ht="14.4">
      <c r="A1405" s="18" t="str">
        <f t="shared" si="21"/>
        <v>Benin-Africa 2012</v>
      </c>
      <c r="B1405" s="8" t="s">
        <v>99</v>
      </c>
      <c r="C1405" s="8" t="s">
        <v>78</v>
      </c>
      <c r="D1405" s="9" t="s">
        <v>74</v>
      </c>
      <c r="E1405" s="14">
        <v>3.6999999999999998E-2</v>
      </c>
      <c r="F1405" s="14">
        <v>5.8000000000000003E-2</v>
      </c>
      <c r="G1405" s="14">
        <v>61</v>
      </c>
      <c r="H1405" s="14">
        <v>58</v>
      </c>
      <c r="I1405" s="14">
        <v>0.43</v>
      </c>
      <c r="J1405" s="14">
        <v>0.54200000000000004</v>
      </c>
      <c r="K1405" s="14">
        <v>2.9000000000000001E-2</v>
      </c>
      <c r="L1405" s="14">
        <v>10050702</v>
      </c>
      <c r="M1405" s="14">
        <v>0.42699999999999999</v>
      </c>
    </row>
    <row r="1406" spans="1:13" ht="14.4">
      <c r="A1406" s="18" t="str">
        <f t="shared" si="21"/>
        <v>Eritrea-Africa 2012</v>
      </c>
      <c r="B1406" s="8" t="s">
        <v>137</v>
      </c>
      <c r="C1406" s="8" t="s">
        <v>78</v>
      </c>
      <c r="D1406" s="9" t="s">
        <v>74</v>
      </c>
      <c r="E1406" s="14">
        <v>3.6999999999999998E-2</v>
      </c>
      <c r="F1406" s="14">
        <v>3.6999999999999998E-2</v>
      </c>
      <c r="G1406" s="14">
        <v>65</v>
      </c>
      <c r="H1406" s="14">
        <v>60</v>
      </c>
      <c r="I1406" s="14">
        <v>0.43099999999999999</v>
      </c>
      <c r="J1406" s="14">
        <v>0.54700000000000004</v>
      </c>
      <c r="K1406" s="14">
        <v>2.1999999999999999E-2</v>
      </c>
      <c r="L1406" s="14">
        <v>6130922</v>
      </c>
      <c r="M1406" s="14">
        <v>0.214</v>
      </c>
    </row>
    <row r="1407" spans="1:13" ht="14.4">
      <c r="A1407" s="18" t="str">
        <f t="shared" si="21"/>
        <v>Guinea-Bissau-Africa 2012</v>
      </c>
      <c r="B1407" s="8" t="s">
        <v>156</v>
      </c>
      <c r="C1407" s="8" t="s">
        <v>78</v>
      </c>
      <c r="D1407" s="9" t="s">
        <v>74</v>
      </c>
      <c r="E1407" s="14">
        <v>3.7999999999999999E-2</v>
      </c>
      <c r="F1407" s="14">
        <v>0.08</v>
      </c>
      <c r="G1407" s="14">
        <v>56</v>
      </c>
      <c r="H1407" s="14">
        <v>53</v>
      </c>
      <c r="I1407" s="14">
        <v>0.41599999999999998</v>
      </c>
      <c r="J1407" s="14">
        <v>0.55500000000000005</v>
      </c>
      <c r="K1407" s="14">
        <v>2.9000000000000001E-2</v>
      </c>
      <c r="L1407" s="14">
        <v>1663558</v>
      </c>
      <c r="M1407" s="14">
        <v>0.46899999999999997</v>
      </c>
    </row>
    <row r="1408" spans="1:13" ht="14.4">
      <c r="A1408" s="18" t="str">
        <f t="shared" si="21"/>
        <v>Cameroon-Africa 2012</v>
      </c>
      <c r="B1408" s="8" t="s">
        <v>111</v>
      </c>
      <c r="C1408" s="8" t="s">
        <v>78</v>
      </c>
      <c r="D1408" s="9" t="s">
        <v>74</v>
      </c>
      <c r="E1408" s="14">
        <v>3.7999999999999999E-2</v>
      </c>
      <c r="F1408" s="14">
        <v>6.2E-2</v>
      </c>
      <c r="G1408" s="14">
        <v>56</v>
      </c>
      <c r="H1408" s="14">
        <v>54</v>
      </c>
      <c r="I1408" s="14">
        <v>0.43099999999999999</v>
      </c>
      <c r="J1408" s="14">
        <v>0.53700000000000003</v>
      </c>
      <c r="K1408" s="14">
        <v>3.2000000000000001E-2</v>
      </c>
      <c r="L1408" s="14">
        <v>21699631</v>
      </c>
      <c r="M1408" s="14">
        <v>0.52700000000000002</v>
      </c>
    </row>
    <row r="1409" spans="1:13" ht="14.4">
      <c r="A1409" s="18" t="str">
        <f t="shared" si="21"/>
        <v>Congo (Brazzaville)-Africa 2012</v>
      </c>
      <c r="B1409" s="8" t="s">
        <v>120</v>
      </c>
      <c r="C1409" s="8" t="s">
        <v>78</v>
      </c>
      <c r="D1409" s="9" t="s">
        <v>74</v>
      </c>
      <c r="E1409" s="14">
        <v>3.7999999999999999E-2</v>
      </c>
      <c r="F1409" s="14">
        <v>3.6999999999999998E-2</v>
      </c>
      <c r="G1409" s="14">
        <v>60</v>
      </c>
      <c r="H1409" s="14">
        <v>57</v>
      </c>
      <c r="I1409" s="14">
        <v>0.42399999999999999</v>
      </c>
      <c r="J1409" s="14">
        <v>0.54200000000000004</v>
      </c>
      <c r="K1409" s="14">
        <v>3.4000000000000002E-2</v>
      </c>
      <c r="L1409" s="14">
        <v>4337051</v>
      </c>
      <c r="M1409" s="14">
        <v>0.64100000000000001</v>
      </c>
    </row>
    <row r="1410" spans="1:13" ht="14.4">
      <c r="A1410" s="18" t="str">
        <f t="shared" si="21"/>
        <v>Senegal-Africa 2012</v>
      </c>
      <c r="B1410" s="8" t="s">
        <v>237</v>
      </c>
      <c r="C1410" s="8" t="s">
        <v>78</v>
      </c>
      <c r="D1410" s="9" t="s">
        <v>74</v>
      </c>
      <c r="E1410" s="14">
        <v>3.7999999999999999E-2</v>
      </c>
      <c r="F1410" s="14">
        <v>4.4999999999999998E-2</v>
      </c>
      <c r="G1410" s="14">
        <v>65</v>
      </c>
      <c r="H1410" s="14">
        <v>62</v>
      </c>
      <c r="I1410" s="14">
        <v>0.435</v>
      </c>
      <c r="J1410" s="14">
        <v>0.53400000000000003</v>
      </c>
      <c r="K1410" s="14">
        <v>0.03</v>
      </c>
      <c r="L1410" s="14">
        <v>13726021</v>
      </c>
      <c r="M1410" s="14">
        <v>0.42799999999999999</v>
      </c>
    </row>
    <row r="1411" spans="1:13" ht="14.4">
      <c r="A1411" s="18" t="str">
        <f t="shared" ref="A1411:A1474" si="22">CONCATENATE(B1411," ",D1411)</f>
        <v>Mozambique-Africa 2012</v>
      </c>
      <c r="B1411" s="8" t="s">
        <v>206</v>
      </c>
      <c r="C1411" s="8" t="s">
        <v>78</v>
      </c>
      <c r="D1411" s="9" t="s">
        <v>74</v>
      </c>
      <c r="E1411" s="14">
        <v>3.9E-2</v>
      </c>
      <c r="F1411" s="14">
        <v>6.4000000000000001E-2</v>
      </c>
      <c r="G1411" s="14">
        <v>51</v>
      </c>
      <c r="H1411" s="14">
        <v>49</v>
      </c>
      <c r="I1411" s="14">
        <v>0.45400000000000001</v>
      </c>
      <c r="J1411" s="14">
        <v>0.51400000000000001</v>
      </c>
      <c r="K1411" s="14">
        <v>3.3000000000000002E-2</v>
      </c>
      <c r="L1411" s="14">
        <v>25203395</v>
      </c>
      <c r="M1411" s="14">
        <v>0.314</v>
      </c>
    </row>
    <row r="1412" spans="1:13" ht="14.4">
      <c r="A1412" s="18" t="str">
        <f t="shared" si="22"/>
        <v>Malawi-Africa 2012</v>
      </c>
      <c r="B1412" s="8" t="s">
        <v>191</v>
      </c>
      <c r="C1412" s="8" t="s">
        <v>78</v>
      </c>
      <c r="D1412" s="9" t="s">
        <v>74</v>
      </c>
      <c r="E1412" s="14">
        <v>0.04</v>
      </c>
      <c r="F1412" s="14">
        <v>4.5999999999999999E-2</v>
      </c>
      <c r="G1412" s="14">
        <v>55</v>
      </c>
      <c r="H1412" s="14">
        <v>55</v>
      </c>
      <c r="I1412" s="14">
        <v>0.45400000000000001</v>
      </c>
      <c r="J1412" s="14">
        <v>0.51400000000000001</v>
      </c>
      <c r="K1412" s="14">
        <v>3.1E-2</v>
      </c>
      <c r="L1412" s="14">
        <v>15906483</v>
      </c>
      <c r="M1412" s="14">
        <v>0.158</v>
      </c>
    </row>
    <row r="1413" spans="1:13" ht="14.4">
      <c r="A1413" s="18" t="str">
        <f t="shared" si="22"/>
        <v>Tanzania-Africa 2012</v>
      </c>
      <c r="B1413" s="8" t="s">
        <v>263</v>
      </c>
      <c r="C1413" s="8" t="s">
        <v>78</v>
      </c>
      <c r="D1413" s="9" t="s">
        <v>74</v>
      </c>
      <c r="E1413" s="14">
        <v>0.04</v>
      </c>
      <c r="F1413" s="14">
        <v>3.7999999999999999E-2</v>
      </c>
      <c r="G1413" s="14">
        <v>62</v>
      </c>
      <c r="H1413" s="14">
        <v>60</v>
      </c>
      <c r="I1413" s="14">
        <v>0.44900000000000001</v>
      </c>
      <c r="J1413" s="14">
        <v>0.52</v>
      </c>
      <c r="K1413" s="14">
        <v>3.2000000000000001E-2</v>
      </c>
      <c r="L1413" s="14">
        <v>47783107</v>
      </c>
      <c r="M1413" s="14">
        <v>0.29499999999999998</v>
      </c>
    </row>
    <row r="1414" spans="1:13" ht="14.4">
      <c r="A1414" s="18" t="str">
        <f t="shared" si="22"/>
        <v>Burkina Faso-Africa 2012</v>
      </c>
      <c r="B1414" s="8" t="s">
        <v>108</v>
      </c>
      <c r="C1414" s="8" t="s">
        <v>78</v>
      </c>
      <c r="D1414" s="9" t="s">
        <v>74</v>
      </c>
      <c r="E1414" s="14">
        <v>4.1000000000000002E-2</v>
      </c>
      <c r="F1414" s="14">
        <v>6.6000000000000003E-2</v>
      </c>
      <c r="G1414" s="14">
        <v>56</v>
      </c>
      <c r="H1414" s="14">
        <v>55</v>
      </c>
      <c r="I1414" s="14">
        <v>0.45700000000000002</v>
      </c>
      <c r="J1414" s="14">
        <v>0.51900000000000002</v>
      </c>
      <c r="K1414" s="14">
        <v>2.4E-2</v>
      </c>
      <c r="L1414" s="14">
        <v>16460141</v>
      </c>
      <c r="M1414" s="14">
        <v>0.27300000000000002</v>
      </c>
    </row>
    <row r="1415" spans="1:13" ht="14.4">
      <c r="A1415" s="18" t="str">
        <f t="shared" si="22"/>
        <v>Nigeria-Africa 2012</v>
      </c>
      <c r="B1415" s="8" t="s">
        <v>215</v>
      </c>
      <c r="C1415" s="8" t="s">
        <v>78</v>
      </c>
      <c r="D1415" s="9" t="s">
        <v>74</v>
      </c>
      <c r="E1415" s="14">
        <v>4.2000000000000003E-2</v>
      </c>
      <c r="F1415" s="14">
        <v>7.6999999999999999E-2</v>
      </c>
      <c r="G1415" s="14">
        <v>52</v>
      </c>
      <c r="H1415" s="14">
        <v>52</v>
      </c>
      <c r="I1415" s="14">
        <v>0.442</v>
      </c>
      <c r="J1415" s="14">
        <v>0.53100000000000003</v>
      </c>
      <c r="K1415" s="14">
        <v>2.7E-2</v>
      </c>
      <c r="L1415" s="14">
        <v>168833776</v>
      </c>
      <c r="M1415" s="14">
        <v>0.45200000000000001</v>
      </c>
    </row>
    <row r="1416" spans="1:13" ht="14.4">
      <c r="A1416" s="18" t="str">
        <f t="shared" si="22"/>
        <v>Congo (Kinshasa)-Africa 2012</v>
      </c>
      <c r="B1416" s="8" t="s">
        <v>121</v>
      </c>
      <c r="C1416" s="8" t="s">
        <v>78</v>
      </c>
      <c r="D1416" s="9" t="s">
        <v>74</v>
      </c>
      <c r="E1416" s="14">
        <v>4.2999999999999997E-2</v>
      </c>
      <c r="F1416" s="14">
        <v>8.7999999999999995E-2</v>
      </c>
      <c r="G1416" s="14">
        <v>51</v>
      </c>
      <c r="H1416" s="14">
        <v>48</v>
      </c>
      <c r="I1416" s="14">
        <v>0.45100000000000001</v>
      </c>
      <c r="J1416" s="14">
        <v>0.52</v>
      </c>
      <c r="K1416" s="14">
        <v>2.8000000000000001E-2</v>
      </c>
      <c r="L1416" s="14">
        <v>65705093</v>
      </c>
      <c r="M1416" s="14">
        <v>0.41</v>
      </c>
    </row>
    <row r="1417" spans="1:13" ht="14.4">
      <c r="A1417" s="18" t="str">
        <f t="shared" si="22"/>
        <v>Zambia-Africa 2012</v>
      </c>
      <c r="B1417" s="8" t="s">
        <v>284</v>
      </c>
      <c r="C1417" s="8" t="s">
        <v>78</v>
      </c>
      <c r="D1417" s="9" t="s">
        <v>74</v>
      </c>
      <c r="E1417" s="14">
        <v>4.2999999999999997E-2</v>
      </c>
      <c r="F1417" s="14">
        <v>5.7000000000000002E-2</v>
      </c>
      <c r="G1417" s="14">
        <v>59</v>
      </c>
      <c r="H1417" s="14">
        <v>55</v>
      </c>
      <c r="I1417" s="14">
        <v>0.46700000000000003</v>
      </c>
      <c r="J1417" s="14">
        <v>0.50600000000000001</v>
      </c>
      <c r="K1417" s="14">
        <v>2.5999999999999999E-2</v>
      </c>
      <c r="L1417" s="14">
        <v>14075099</v>
      </c>
      <c r="M1417" s="14">
        <v>0.39600000000000002</v>
      </c>
    </row>
    <row r="1418" spans="1:13" ht="14.4">
      <c r="A1418" s="18" t="str">
        <f t="shared" si="22"/>
        <v>Gambia, The-Africa 2012</v>
      </c>
      <c r="B1418" s="8" t="s">
        <v>146</v>
      </c>
      <c r="C1418" s="8" t="s">
        <v>78</v>
      </c>
      <c r="D1418" s="9" t="s">
        <v>74</v>
      </c>
      <c r="E1418" s="14">
        <v>4.2999999999999997E-2</v>
      </c>
      <c r="F1418" s="14">
        <v>0.05</v>
      </c>
      <c r="G1418" s="14">
        <v>60</v>
      </c>
      <c r="H1418" s="14">
        <v>57</v>
      </c>
      <c r="I1418" s="14">
        <v>0.45900000000000002</v>
      </c>
      <c r="J1418" s="14">
        <v>0.51700000000000002</v>
      </c>
      <c r="K1418" s="14">
        <v>2.4E-2</v>
      </c>
      <c r="L1418" s="14">
        <v>1791225</v>
      </c>
      <c r="M1418" s="14">
        <v>0.57699999999999996</v>
      </c>
    </row>
    <row r="1419" spans="1:13" ht="14.4">
      <c r="A1419" s="18" t="str">
        <f t="shared" si="22"/>
        <v>Somalia-Africa 2012</v>
      </c>
      <c r="B1419" s="8" t="s">
        <v>246</v>
      </c>
      <c r="C1419" s="8" t="s">
        <v>78</v>
      </c>
      <c r="D1419" s="9" t="s">
        <v>74</v>
      </c>
      <c r="E1419" s="14">
        <v>4.3999999999999997E-2</v>
      </c>
      <c r="F1419" s="14">
        <v>9.1999999999999998E-2</v>
      </c>
      <c r="G1419" s="14">
        <v>56</v>
      </c>
      <c r="H1419" s="14">
        <v>53</v>
      </c>
      <c r="I1419" s="14">
        <v>0.47299999999999998</v>
      </c>
      <c r="J1419" s="14">
        <v>0.498</v>
      </c>
      <c r="K1419" s="14">
        <v>2.8000000000000001E-2</v>
      </c>
      <c r="L1419" s="14">
        <v>10195134</v>
      </c>
      <c r="M1419" s="14">
        <v>0.38200000000000001</v>
      </c>
    </row>
    <row r="1420" spans="1:13" ht="14.4">
      <c r="A1420" s="18" t="str">
        <f t="shared" si="22"/>
        <v>Uganda-Africa 2012</v>
      </c>
      <c r="B1420" s="8" t="s">
        <v>273</v>
      </c>
      <c r="C1420" s="8" t="s">
        <v>78</v>
      </c>
      <c r="D1420" s="9" t="s">
        <v>74</v>
      </c>
      <c r="E1420" s="14">
        <v>4.3999999999999997E-2</v>
      </c>
      <c r="F1420" s="14">
        <v>4.4999999999999998E-2</v>
      </c>
      <c r="G1420" s="14">
        <v>60</v>
      </c>
      <c r="H1420" s="14">
        <v>58</v>
      </c>
      <c r="I1420" s="14">
        <v>0.48499999999999999</v>
      </c>
      <c r="J1420" s="14">
        <v>0.49</v>
      </c>
      <c r="K1420" s="14">
        <v>2.4E-2</v>
      </c>
      <c r="L1420" s="14">
        <v>36345860</v>
      </c>
      <c r="M1420" s="14">
        <v>0.151</v>
      </c>
    </row>
    <row r="1421" spans="1:13" ht="14.4">
      <c r="A1421" s="18" t="str">
        <f t="shared" si="22"/>
        <v>Angola-Africa 2012</v>
      </c>
      <c r="B1421" s="8" t="s">
        <v>82</v>
      </c>
      <c r="C1421" s="8" t="s">
        <v>78</v>
      </c>
      <c r="D1421" s="9" t="s">
        <v>74</v>
      </c>
      <c r="E1421" s="14">
        <v>4.4999999999999998E-2</v>
      </c>
      <c r="F1421" s="14">
        <v>0.104</v>
      </c>
      <c r="G1421" s="14">
        <v>53</v>
      </c>
      <c r="H1421" s="14">
        <v>50</v>
      </c>
      <c r="I1421" s="14">
        <v>0.47599999999999998</v>
      </c>
      <c r="J1421" s="14">
        <v>0.5</v>
      </c>
      <c r="K1421" s="14">
        <v>2.4E-2</v>
      </c>
      <c r="L1421" s="14">
        <v>20820525</v>
      </c>
      <c r="M1421" s="14">
        <v>0.41699999999999998</v>
      </c>
    </row>
    <row r="1422" spans="1:13" ht="14.4">
      <c r="A1422" s="18" t="str">
        <f t="shared" si="22"/>
        <v>Burundi-Africa 2012</v>
      </c>
      <c r="B1422" s="8" t="s">
        <v>109</v>
      </c>
      <c r="C1422" s="8" t="s">
        <v>78</v>
      </c>
      <c r="D1422" s="9" t="s">
        <v>74</v>
      </c>
      <c r="E1422" s="14">
        <v>4.4999999999999998E-2</v>
      </c>
      <c r="F1422" s="14">
        <v>5.7000000000000002E-2</v>
      </c>
      <c r="G1422" s="14">
        <v>56</v>
      </c>
      <c r="H1422" s="14">
        <v>52</v>
      </c>
      <c r="I1422" s="14">
        <v>0.442</v>
      </c>
      <c r="J1422" s="14">
        <v>0.53400000000000003</v>
      </c>
      <c r="K1422" s="14">
        <v>2.4E-2</v>
      </c>
      <c r="L1422" s="14">
        <v>9849569</v>
      </c>
      <c r="M1422" s="14">
        <v>0.112</v>
      </c>
    </row>
    <row r="1423" spans="1:13" ht="14.4">
      <c r="A1423" s="18" t="str">
        <f t="shared" si="22"/>
        <v>Chad-Africa 2012</v>
      </c>
      <c r="B1423" s="8" t="s">
        <v>115</v>
      </c>
      <c r="C1423" s="8" t="s">
        <v>78</v>
      </c>
      <c r="D1423" s="9" t="s">
        <v>74</v>
      </c>
      <c r="E1423" s="14">
        <v>4.5999999999999999E-2</v>
      </c>
      <c r="F1423" s="14">
        <v>0.09</v>
      </c>
      <c r="G1423" s="14">
        <v>52</v>
      </c>
      <c r="H1423" s="14">
        <v>50</v>
      </c>
      <c r="I1423" s="14">
        <v>0.48499999999999999</v>
      </c>
      <c r="J1423" s="14">
        <v>0.49</v>
      </c>
      <c r="K1423" s="14">
        <v>2.4E-2</v>
      </c>
      <c r="L1423" s="14">
        <v>12448175</v>
      </c>
      <c r="M1423" s="14">
        <v>0.221</v>
      </c>
    </row>
    <row r="1424" spans="1:13" ht="14.4">
      <c r="A1424" s="18" t="str">
        <f t="shared" si="22"/>
        <v>Mali-Africa 2012</v>
      </c>
      <c r="B1424" s="8" t="s">
        <v>194</v>
      </c>
      <c r="C1424" s="8" t="s">
        <v>78</v>
      </c>
      <c r="D1424" s="9" t="s">
        <v>74</v>
      </c>
      <c r="E1424" s="14">
        <v>4.7E-2</v>
      </c>
      <c r="F1424" s="14">
        <v>7.9000000000000001E-2</v>
      </c>
      <c r="G1424" s="14">
        <v>54</v>
      </c>
      <c r="H1424" s="14">
        <v>55</v>
      </c>
      <c r="I1424" s="14">
        <v>0.47099999999999997</v>
      </c>
      <c r="J1424" s="14">
        <v>0.5</v>
      </c>
      <c r="K1424" s="14">
        <v>2.8000000000000001E-2</v>
      </c>
      <c r="L1424" s="14">
        <v>14853572</v>
      </c>
      <c r="M1424" s="14">
        <v>0.376</v>
      </c>
    </row>
    <row r="1425" spans="1:13" ht="14.4">
      <c r="A1425" s="18" t="str">
        <f t="shared" si="22"/>
        <v>Niger-Africa 2012</v>
      </c>
      <c r="B1425" s="8" t="s">
        <v>214</v>
      </c>
      <c r="C1425" s="8" t="s">
        <v>78</v>
      </c>
      <c r="D1425" s="9" t="s">
        <v>74</v>
      </c>
      <c r="E1425" s="14">
        <v>0.05</v>
      </c>
      <c r="F1425" s="14">
        <v>6.2E-2</v>
      </c>
      <c r="G1425" s="14">
        <v>58</v>
      </c>
      <c r="H1425" s="14">
        <v>58</v>
      </c>
      <c r="I1425" s="14">
        <v>0.5</v>
      </c>
      <c r="J1425" s="14">
        <v>0.47399999999999998</v>
      </c>
      <c r="K1425" s="14">
        <v>2.5999999999999999E-2</v>
      </c>
      <c r="L1425" s="14">
        <v>17157042</v>
      </c>
      <c r="M1425" s="14">
        <v>0.18</v>
      </c>
    </row>
    <row r="1426" spans="1:13" ht="14.4">
      <c r="A1426" s="18" t="str">
        <f t="shared" si="22"/>
        <v>Macao SAR-Asia 2005</v>
      </c>
      <c r="B1426" s="8" t="s">
        <v>189</v>
      </c>
      <c r="C1426" s="8" t="s">
        <v>61</v>
      </c>
      <c r="D1426" s="9" t="s">
        <v>67</v>
      </c>
      <c r="E1426" s="14">
        <v>8.0000000000000002E-3</v>
      </c>
      <c r="F1426" s="8"/>
      <c r="G1426" s="14">
        <v>81</v>
      </c>
      <c r="H1426" s="14">
        <v>76</v>
      </c>
      <c r="I1426" s="14">
        <v>0.17299999999999999</v>
      </c>
      <c r="J1426" s="14">
        <v>0.754</v>
      </c>
      <c r="K1426" s="14">
        <v>7.2999999999999995E-2</v>
      </c>
      <c r="L1426" s="14">
        <v>468149</v>
      </c>
      <c r="M1426" s="14">
        <v>1</v>
      </c>
    </row>
    <row r="1427" spans="1:13" ht="14.4">
      <c r="A1427" s="18" t="str">
        <f t="shared" si="22"/>
        <v>Hong Kong SAR-Asia 2005</v>
      </c>
      <c r="B1427" s="8" t="s">
        <v>160</v>
      </c>
      <c r="C1427" s="8" t="s">
        <v>61</v>
      </c>
      <c r="D1427" s="9" t="s">
        <v>67</v>
      </c>
      <c r="E1427" s="14">
        <v>8.0000000000000002E-3</v>
      </c>
      <c r="F1427" s="8"/>
      <c r="G1427" s="14">
        <v>85</v>
      </c>
      <c r="H1427" s="14">
        <v>79</v>
      </c>
      <c r="I1427" s="14">
        <v>0.14199999999999999</v>
      </c>
      <c r="J1427" s="14">
        <v>0.73599999999999999</v>
      </c>
      <c r="K1427" s="14">
        <v>0.121</v>
      </c>
      <c r="L1427" s="14">
        <v>6813200</v>
      </c>
      <c r="M1427" s="14">
        <v>1</v>
      </c>
    </row>
    <row r="1428" spans="1:13" ht="14.4">
      <c r="A1428" s="18" t="str">
        <f t="shared" si="22"/>
        <v>Japan-Asia 2005</v>
      </c>
      <c r="B1428" s="8" t="s">
        <v>172</v>
      </c>
      <c r="C1428" s="8" t="s">
        <v>61</v>
      </c>
      <c r="D1428" s="9" t="s">
        <v>67</v>
      </c>
      <c r="E1428" s="14">
        <v>8.0000000000000002E-3</v>
      </c>
      <c r="F1428" s="14">
        <v>3.0000000000000001E-3</v>
      </c>
      <c r="G1428" s="14">
        <v>85</v>
      </c>
      <c r="H1428" s="14">
        <v>79</v>
      </c>
      <c r="I1428" s="14">
        <v>0.13800000000000001</v>
      </c>
      <c r="J1428" s="14">
        <v>0.66300000000000003</v>
      </c>
      <c r="K1428" s="14">
        <v>0.19800000000000001</v>
      </c>
      <c r="L1428" s="14">
        <v>127773000</v>
      </c>
      <c r="M1428" s="14">
        <v>0.86</v>
      </c>
    </row>
    <row r="1429" spans="1:13" ht="14.4">
      <c r="A1429" s="18" t="str">
        <f t="shared" si="22"/>
        <v>South Korea-Asia 2005</v>
      </c>
      <c r="B1429" s="8" t="s">
        <v>248</v>
      </c>
      <c r="C1429" s="8" t="s">
        <v>61</v>
      </c>
      <c r="D1429" s="9" t="s">
        <v>67</v>
      </c>
      <c r="E1429" s="14">
        <v>8.9999999999999993E-3</v>
      </c>
      <c r="F1429" s="14">
        <v>5.0000000000000001E-3</v>
      </c>
      <c r="G1429" s="14">
        <v>82</v>
      </c>
      <c r="H1429" s="14">
        <v>75</v>
      </c>
      <c r="I1429" s="14">
        <v>0.191</v>
      </c>
      <c r="J1429" s="14">
        <v>0.71599999999999997</v>
      </c>
      <c r="K1429" s="14">
        <v>9.2999999999999999E-2</v>
      </c>
      <c r="L1429" s="14">
        <v>48138077</v>
      </c>
      <c r="M1429" s="14">
        <v>0.81299999999999994</v>
      </c>
    </row>
    <row r="1430" spans="1:13" ht="14.4">
      <c r="A1430" s="18" t="str">
        <f t="shared" si="22"/>
        <v>Singapore-Asia 2005</v>
      </c>
      <c r="B1430" s="8" t="s">
        <v>241</v>
      </c>
      <c r="C1430" s="8" t="s">
        <v>61</v>
      </c>
      <c r="D1430" s="9" t="s">
        <v>67</v>
      </c>
      <c r="E1430" s="14">
        <v>0.01</v>
      </c>
      <c r="F1430" s="14">
        <v>2E-3</v>
      </c>
      <c r="G1430" s="14">
        <v>83</v>
      </c>
      <c r="H1430" s="14">
        <v>78</v>
      </c>
      <c r="I1430" s="14">
        <v>0.191</v>
      </c>
      <c r="J1430" s="14">
        <v>0.72599999999999998</v>
      </c>
      <c r="K1430" s="14">
        <v>8.2000000000000003E-2</v>
      </c>
      <c r="L1430" s="14">
        <v>4265800</v>
      </c>
      <c r="M1430" s="14">
        <v>1</v>
      </c>
    </row>
    <row r="1431" spans="1:13" ht="14.4">
      <c r="A1431" s="18" t="str">
        <f t="shared" si="22"/>
        <v>China-Asia 2005</v>
      </c>
      <c r="B1431" s="8" t="s">
        <v>117</v>
      </c>
      <c r="C1431" s="8" t="s">
        <v>61</v>
      </c>
      <c r="D1431" s="9" t="s">
        <v>67</v>
      </c>
      <c r="E1431" s="14">
        <v>1.2E-2</v>
      </c>
      <c r="F1431" s="14">
        <v>0.02</v>
      </c>
      <c r="G1431" s="14">
        <v>75</v>
      </c>
      <c r="H1431" s="14">
        <v>73</v>
      </c>
      <c r="I1431" s="14">
        <v>0.20499999999999999</v>
      </c>
      <c r="J1431" s="14">
        <v>0.71799999999999997</v>
      </c>
      <c r="K1431" s="14">
        <v>7.6999999999999999E-2</v>
      </c>
      <c r="L1431" s="14">
        <v>1303720000</v>
      </c>
      <c r="M1431" s="14">
        <v>0.42499999999999999</v>
      </c>
    </row>
    <row r="1432" spans="1:13" ht="14.4">
      <c r="A1432" s="18" t="str">
        <f t="shared" si="22"/>
        <v>Thailand-Asia 2005</v>
      </c>
      <c r="B1432" s="8" t="s">
        <v>264</v>
      </c>
      <c r="C1432" s="8" t="s">
        <v>61</v>
      </c>
      <c r="D1432" s="9" t="s">
        <v>67</v>
      </c>
      <c r="E1432" s="14">
        <v>1.2999999999999999E-2</v>
      </c>
      <c r="F1432" s="14">
        <v>1.4999999999999999E-2</v>
      </c>
      <c r="G1432" s="14">
        <v>76</v>
      </c>
      <c r="H1432" s="14">
        <v>69</v>
      </c>
      <c r="I1432" s="14">
        <v>0.223</v>
      </c>
      <c r="J1432" s="14">
        <v>0.7</v>
      </c>
      <c r="K1432" s="14">
        <v>7.6999999999999999E-2</v>
      </c>
      <c r="L1432" s="14">
        <v>65559487</v>
      </c>
      <c r="M1432" s="14">
        <v>0.375</v>
      </c>
    </row>
    <row r="1433" spans="1:13" ht="14.4">
      <c r="A1433" s="18" t="str">
        <f t="shared" si="22"/>
        <v>Georgia-Asia 2005</v>
      </c>
      <c r="B1433" s="8" t="s">
        <v>147</v>
      </c>
      <c r="C1433" s="8" t="s">
        <v>61</v>
      </c>
      <c r="D1433" s="9" t="s">
        <v>67</v>
      </c>
      <c r="E1433" s="14">
        <v>1.2999999999999999E-2</v>
      </c>
      <c r="F1433" s="14">
        <v>2.1999999999999999E-2</v>
      </c>
      <c r="G1433" s="14">
        <v>77</v>
      </c>
      <c r="H1433" s="14">
        <v>69</v>
      </c>
      <c r="I1433" s="14">
        <v>0.184</v>
      </c>
      <c r="J1433" s="14">
        <v>0.67</v>
      </c>
      <c r="K1433" s="14">
        <v>0.14599999999999999</v>
      </c>
      <c r="L1433" s="14">
        <v>4361400</v>
      </c>
      <c r="M1433" s="14">
        <v>0.52500000000000002</v>
      </c>
    </row>
    <row r="1434" spans="1:13" ht="14.4">
      <c r="A1434" s="18" t="str">
        <f t="shared" si="22"/>
        <v>Armenia-Asia 2005</v>
      </c>
      <c r="B1434" s="8" t="s">
        <v>86</v>
      </c>
      <c r="C1434" s="8" t="s">
        <v>61</v>
      </c>
      <c r="D1434" s="9" t="s">
        <v>67</v>
      </c>
      <c r="E1434" s="14">
        <v>1.4E-2</v>
      </c>
      <c r="F1434" s="14">
        <v>2.1000000000000001E-2</v>
      </c>
      <c r="G1434" s="14">
        <v>77</v>
      </c>
      <c r="H1434" s="14">
        <v>70</v>
      </c>
      <c r="I1434" s="14">
        <v>0.219</v>
      </c>
      <c r="J1434" s="14">
        <v>0.66500000000000004</v>
      </c>
      <c r="K1434" s="14">
        <v>0.11600000000000001</v>
      </c>
      <c r="L1434" s="14">
        <v>3014917</v>
      </c>
      <c r="M1434" s="14">
        <v>0.64200000000000002</v>
      </c>
    </row>
    <row r="1435" spans="1:13" ht="14.4">
      <c r="A1435" s="18" t="str">
        <f t="shared" si="22"/>
        <v>North Korea-Asia 2005</v>
      </c>
      <c r="B1435" s="8" t="s">
        <v>216</v>
      </c>
      <c r="C1435" s="8" t="s">
        <v>61</v>
      </c>
      <c r="D1435" s="9" t="s">
        <v>67</v>
      </c>
      <c r="E1435" s="14">
        <v>1.6E-2</v>
      </c>
      <c r="F1435" s="14">
        <v>2.5999999999999999E-2</v>
      </c>
      <c r="G1435" s="14">
        <v>72</v>
      </c>
      <c r="H1435" s="14">
        <v>65</v>
      </c>
      <c r="I1435" s="14">
        <v>0.247</v>
      </c>
      <c r="J1435" s="14">
        <v>0.67800000000000005</v>
      </c>
      <c r="K1435" s="14">
        <v>7.3999999999999996E-2</v>
      </c>
      <c r="L1435" s="14">
        <v>23813333</v>
      </c>
      <c r="M1435" s="14">
        <v>0.59799999999999998</v>
      </c>
    </row>
    <row r="1436" spans="1:13" ht="14.4">
      <c r="A1436" s="18" t="str">
        <f t="shared" si="22"/>
        <v>Azerbaijan-Asia 2005</v>
      </c>
      <c r="B1436" s="8" t="s">
        <v>90</v>
      </c>
      <c r="C1436" s="8" t="s">
        <v>61</v>
      </c>
      <c r="D1436" s="9" t="s">
        <v>67</v>
      </c>
      <c r="E1436" s="14">
        <v>1.7000000000000001E-2</v>
      </c>
      <c r="F1436" s="14">
        <v>4.3999999999999997E-2</v>
      </c>
      <c r="G1436" s="14">
        <v>72</v>
      </c>
      <c r="H1436" s="14">
        <v>66</v>
      </c>
      <c r="I1436" s="14">
        <v>0.26</v>
      </c>
      <c r="J1436" s="14">
        <v>0.67600000000000005</v>
      </c>
      <c r="K1436" s="14">
        <v>6.4000000000000001E-2</v>
      </c>
      <c r="L1436" s="14">
        <v>8391850</v>
      </c>
      <c r="M1436" s="14">
        <v>0.52400000000000002</v>
      </c>
    </row>
    <row r="1437" spans="1:13" ht="14.4">
      <c r="A1437" s="18" t="str">
        <f t="shared" si="22"/>
        <v>Vietnam-Asia 2005</v>
      </c>
      <c r="B1437" s="8" t="s">
        <v>282</v>
      </c>
      <c r="C1437" s="8" t="s">
        <v>61</v>
      </c>
      <c r="D1437" s="9" t="s">
        <v>67</v>
      </c>
      <c r="E1437" s="14">
        <v>1.7000000000000001E-2</v>
      </c>
      <c r="F1437" s="14">
        <v>2.4E-2</v>
      </c>
      <c r="G1437" s="14">
        <v>80</v>
      </c>
      <c r="H1437" s="14">
        <v>70</v>
      </c>
      <c r="I1437" s="14">
        <v>0.27100000000000002</v>
      </c>
      <c r="J1437" s="14">
        <v>0.66300000000000003</v>
      </c>
      <c r="K1437" s="14">
        <v>6.6000000000000003E-2</v>
      </c>
      <c r="L1437" s="14">
        <v>82393500</v>
      </c>
      <c r="M1437" s="14">
        <v>0.27300000000000002</v>
      </c>
    </row>
    <row r="1438" spans="1:13" ht="14.4">
      <c r="A1438" s="18" t="str">
        <f t="shared" si="22"/>
        <v>Kazakhstan-Asia 2005</v>
      </c>
      <c r="B1438" s="8" t="s">
        <v>174</v>
      </c>
      <c r="C1438" s="8" t="s">
        <v>61</v>
      </c>
      <c r="D1438" s="9" t="s">
        <v>67</v>
      </c>
      <c r="E1438" s="14">
        <v>1.7999999999999999E-2</v>
      </c>
      <c r="F1438" s="14">
        <v>2.9000000000000001E-2</v>
      </c>
      <c r="G1438" s="14">
        <v>72</v>
      </c>
      <c r="H1438" s="14">
        <v>60</v>
      </c>
      <c r="I1438" s="14">
        <v>0.247</v>
      </c>
      <c r="J1438" s="14">
        <v>0.67700000000000005</v>
      </c>
      <c r="K1438" s="14">
        <v>7.5999999999999998E-2</v>
      </c>
      <c r="L1438" s="14">
        <v>15147029</v>
      </c>
      <c r="M1438" s="14">
        <v>0.54700000000000004</v>
      </c>
    </row>
    <row r="1439" spans="1:13" ht="14.4">
      <c r="A1439" s="18" t="str">
        <f t="shared" si="22"/>
        <v>Myanmar-Asia 2005</v>
      </c>
      <c r="B1439" s="8" t="s">
        <v>207</v>
      </c>
      <c r="C1439" s="8" t="s">
        <v>61</v>
      </c>
      <c r="D1439" s="9" t="s">
        <v>67</v>
      </c>
      <c r="E1439" s="14">
        <v>1.9E-2</v>
      </c>
      <c r="F1439" s="14">
        <v>5.0999999999999997E-2</v>
      </c>
      <c r="G1439" s="14">
        <v>66</v>
      </c>
      <c r="H1439" s="14">
        <v>61</v>
      </c>
      <c r="I1439" s="14">
        <v>0.28100000000000003</v>
      </c>
      <c r="J1439" s="14">
        <v>0.67</v>
      </c>
      <c r="K1439" s="14">
        <v>4.9000000000000002E-2</v>
      </c>
      <c r="L1439" s="14">
        <v>50181020</v>
      </c>
      <c r="M1439" s="14">
        <v>0.28899999999999998</v>
      </c>
    </row>
    <row r="1440" spans="1:13" ht="14.4">
      <c r="A1440" s="18" t="str">
        <f t="shared" si="22"/>
        <v>Sri Lanka-Asia 2005</v>
      </c>
      <c r="B1440" s="8" t="s">
        <v>251</v>
      </c>
      <c r="C1440" s="8" t="s">
        <v>61</v>
      </c>
      <c r="D1440" s="9" t="s">
        <v>67</v>
      </c>
      <c r="E1440" s="14">
        <v>1.9E-2</v>
      </c>
      <c r="F1440" s="14">
        <v>1.2E-2</v>
      </c>
      <c r="G1440" s="14">
        <v>77</v>
      </c>
      <c r="H1440" s="14">
        <v>70</v>
      </c>
      <c r="I1440" s="14">
        <v>0.254</v>
      </c>
      <c r="J1440" s="14">
        <v>0.67500000000000004</v>
      </c>
      <c r="K1440" s="14">
        <v>7.0000000000000007E-2</v>
      </c>
      <c r="L1440" s="14">
        <v>19644000</v>
      </c>
      <c r="M1440" s="14">
        <v>0.184</v>
      </c>
    </row>
    <row r="1441" spans="1:13" ht="14.4">
      <c r="A1441" s="18" t="str">
        <f t="shared" si="22"/>
        <v>Malaysia-Asia 2005</v>
      </c>
      <c r="B1441" s="8" t="s">
        <v>192</v>
      </c>
      <c r="C1441" s="8" t="s">
        <v>61</v>
      </c>
      <c r="D1441" s="9" t="s">
        <v>67</v>
      </c>
      <c r="E1441" s="14">
        <v>1.9E-2</v>
      </c>
      <c r="F1441" s="14">
        <v>7.0000000000000001E-3</v>
      </c>
      <c r="G1441" s="14">
        <v>76</v>
      </c>
      <c r="H1441" s="14">
        <v>72</v>
      </c>
      <c r="I1441" s="14">
        <v>0.30199999999999999</v>
      </c>
      <c r="J1441" s="14">
        <v>0.65400000000000003</v>
      </c>
      <c r="K1441" s="14">
        <v>4.3999999999999997E-2</v>
      </c>
      <c r="L1441" s="14">
        <v>25843466</v>
      </c>
      <c r="M1441" s="14">
        <v>0.66600000000000004</v>
      </c>
    </row>
    <row r="1442" spans="1:13" ht="14.4">
      <c r="A1442" s="18" t="str">
        <f t="shared" si="22"/>
        <v>Mongolia-Asia 2005</v>
      </c>
      <c r="B1442" s="8" t="s">
        <v>203</v>
      </c>
      <c r="C1442" s="8" t="s">
        <v>61</v>
      </c>
      <c r="D1442" s="9" t="s">
        <v>67</v>
      </c>
      <c r="E1442" s="14">
        <v>0.02</v>
      </c>
      <c r="F1442" s="14">
        <v>3.6999999999999998E-2</v>
      </c>
      <c r="G1442" s="14">
        <v>69</v>
      </c>
      <c r="H1442" s="14">
        <v>62</v>
      </c>
      <c r="I1442" s="14">
        <v>0.28899999999999998</v>
      </c>
      <c r="J1442" s="14">
        <v>0.67300000000000004</v>
      </c>
      <c r="K1442" s="14">
        <v>3.6999999999999998E-2</v>
      </c>
      <c r="L1442" s="14">
        <v>2526502</v>
      </c>
      <c r="M1442" s="14">
        <v>0.625</v>
      </c>
    </row>
    <row r="1443" spans="1:13" ht="14.4">
      <c r="A1443" s="18" t="str">
        <f t="shared" si="22"/>
        <v>Uzbekistan-Asia 2005</v>
      </c>
      <c r="B1443" s="8" t="s">
        <v>279</v>
      </c>
      <c r="C1443" s="8" t="s">
        <v>61</v>
      </c>
      <c r="D1443" s="9" t="s">
        <v>67</v>
      </c>
      <c r="E1443" s="14">
        <v>0.02</v>
      </c>
      <c r="F1443" s="14">
        <v>4.7E-2</v>
      </c>
      <c r="G1443" s="14">
        <v>71</v>
      </c>
      <c r="H1443" s="14">
        <v>64</v>
      </c>
      <c r="I1443" s="14">
        <v>0.33200000000000002</v>
      </c>
      <c r="J1443" s="14">
        <v>0.62</v>
      </c>
      <c r="K1443" s="14">
        <v>4.7E-2</v>
      </c>
      <c r="L1443" s="14">
        <v>26167000</v>
      </c>
      <c r="M1443" s="14">
        <v>0.36699999999999999</v>
      </c>
    </row>
    <row r="1444" spans="1:13" ht="14.4">
      <c r="A1444" s="18" t="str">
        <f t="shared" si="22"/>
        <v>Brunei-Asia 2005</v>
      </c>
      <c r="B1444" s="8" t="s">
        <v>106</v>
      </c>
      <c r="C1444" s="8" t="s">
        <v>61</v>
      </c>
      <c r="D1444" s="9" t="s">
        <v>67</v>
      </c>
      <c r="E1444" s="14">
        <v>0.02</v>
      </c>
      <c r="F1444" s="14">
        <v>7.0000000000000001E-3</v>
      </c>
      <c r="G1444" s="14">
        <v>79</v>
      </c>
      <c r="H1444" s="14">
        <v>75</v>
      </c>
      <c r="I1444" s="14">
        <v>0.28899999999999998</v>
      </c>
      <c r="J1444" s="14">
        <v>0.67900000000000005</v>
      </c>
      <c r="K1444" s="14">
        <v>3.2000000000000001E-2</v>
      </c>
      <c r="L1444" s="14">
        <v>367815</v>
      </c>
      <c r="M1444" s="14">
        <v>0.73499999999999999</v>
      </c>
    </row>
    <row r="1445" spans="1:13" ht="14.4">
      <c r="A1445" s="18" t="str">
        <f t="shared" si="22"/>
        <v>Kyrgyzstan-Asia 2005</v>
      </c>
      <c r="B1445" s="8" t="s">
        <v>179</v>
      </c>
      <c r="C1445" s="8" t="s">
        <v>61</v>
      </c>
      <c r="D1445" s="9" t="s">
        <v>67</v>
      </c>
      <c r="E1445" s="14">
        <v>2.1000000000000001E-2</v>
      </c>
      <c r="F1445" s="14">
        <v>3.4000000000000002E-2</v>
      </c>
      <c r="G1445" s="14">
        <v>72</v>
      </c>
      <c r="H1445" s="14">
        <v>64</v>
      </c>
      <c r="I1445" s="14">
        <v>0.313</v>
      </c>
      <c r="J1445" s="14">
        <v>0.63100000000000001</v>
      </c>
      <c r="K1445" s="14">
        <v>5.6000000000000001E-2</v>
      </c>
      <c r="L1445" s="14">
        <v>5162600</v>
      </c>
      <c r="M1445" s="14">
        <v>0.35299999999999998</v>
      </c>
    </row>
    <row r="1446" spans="1:13" ht="14.4">
      <c r="A1446" s="18" t="str">
        <f t="shared" si="22"/>
        <v>Indonesia-Asia 2005</v>
      </c>
      <c r="B1446" s="8" t="s">
        <v>164</v>
      </c>
      <c r="C1446" s="8" t="s">
        <v>61</v>
      </c>
      <c r="D1446" s="9" t="s">
        <v>67</v>
      </c>
      <c r="E1446" s="14">
        <v>2.1000000000000001E-2</v>
      </c>
      <c r="F1446" s="14">
        <v>3.3000000000000002E-2</v>
      </c>
      <c r="G1446" s="14">
        <v>71</v>
      </c>
      <c r="H1446" s="14">
        <v>67</v>
      </c>
      <c r="I1446" s="14">
        <v>0.3</v>
      </c>
      <c r="J1446" s="14">
        <v>0.65100000000000002</v>
      </c>
      <c r="K1446" s="14">
        <v>4.9000000000000002E-2</v>
      </c>
      <c r="L1446" s="14">
        <v>224480901</v>
      </c>
      <c r="M1446" s="14">
        <v>0.45900000000000002</v>
      </c>
    </row>
    <row r="1447" spans="1:13" ht="14.4">
      <c r="A1447" s="18" t="str">
        <f t="shared" si="22"/>
        <v>Maldives-Asia 2005</v>
      </c>
      <c r="B1447" s="8" t="s">
        <v>193</v>
      </c>
      <c r="C1447" s="8" t="s">
        <v>61</v>
      </c>
      <c r="D1447" s="9" t="s">
        <v>67</v>
      </c>
      <c r="E1447" s="14">
        <v>2.1000000000000001E-2</v>
      </c>
      <c r="F1447" s="14">
        <v>1.9E-2</v>
      </c>
      <c r="G1447" s="14">
        <v>75</v>
      </c>
      <c r="H1447" s="14">
        <v>73</v>
      </c>
      <c r="I1447" s="14">
        <v>0.34300000000000003</v>
      </c>
      <c r="J1447" s="14">
        <v>0.61099999999999999</v>
      </c>
      <c r="K1447" s="14">
        <v>4.5999999999999999E-2</v>
      </c>
      <c r="L1447" s="14">
        <v>297576</v>
      </c>
      <c r="M1447" s="14">
        <v>0.33800000000000002</v>
      </c>
    </row>
    <row r="1448" spans="1:13" ht="14.4">
      <c r="A1448" s="18" t="str">
        <f t="shared" si="22"/>
        <v>Turkmenistan-Asia 2005</v>
      </c>
      <c r="B1448" s="8" t="s">
        <v>271</v>
      </c>
      <c r="C1448" s="8" t="s">
        <v>61</v>
      </c>
      <c r="D1448" s="9" t="s">
        <v>67</v>
      </c>
      <c r="E1448" s="14">
        <v>2.3E-2</v>
      </c>
      <c r="F1448" s="14">
        <v>5.8000000000000003E-2</v>
      </c>
      <c r="G1448" s="14">
        <v>69</v>
      </c>
      <c r="H1448" s="14">
        <v>60</v>
      </c>
      <c r="I1448" s="14">
        <v>0.32700000000000001</v>
      </c>
      <c r="J1448" s="14">
        <v>0.627</v>
      </c>
      <c r="K1448" s="14">
        <v>4.5999999999999999E-2</v>
      </c>
      <c r="L1448" s="14">
        <v>4747839</v>
      </c>
      <c r="M1448" s="14">
        <v>0.47</v>
      </c>
    </row>
    <row r="1449" spans="1:13" ht="14.4">
      <c r="A1449" s="18" t="str">
        <f t="shared" si="22"/>
        <v>India-Asia 2005</v>
      </c>
      <c r="B1449" s="8" t="s">
        <v>163</v>
      </c>
      <c r="C1449" s="8" t="s">
        <v>61</v>
      </c>
      <c r="D1449" s="9" t="s">
        <v>67</v>
      </c>
      <c r="E1449" s="14">
        <v>2.3E-2</v>
      </c>
      <c r="F1449" s="14">
        <v>5.6000000000000001E-2</v>
      </c>
      <c r="G1449" s="14">
        <v>66</v>
      </c>
      <c r="H1449" s="14">
        <v>63</v>
      </c>
      <c r="I1449" s="14">
        <v>0.32200000000000001</v>
      </c>
      <c r="J1449" s="14">
        <v>0.63100000000000001</v>
      </c>
      <c r="K1449" s="14">
        <v>4.7E-2</v>
      </c>
      <c r="L1449" s="14">
        <v>1127143548</v>
      </c>
      <c r="M1449" s="14">
        <v>0.29199999999999998</v>
      </c>
    </row>
    <row r="1450" spans="1:13" ht="14.4">
      <c r="A1450" s="18" t="str">
        <f t="shared" si="22"/>
        <v>Bhutan-Asia 2005</v>
      </c>
      <c r="B1450" s="8" t="s">
        <v>101</v>
      </c>
      <c r="C1450" s="8" t="s">
        <v>61</v>
      </c>
      <c r="D1450" s="9" t="s">
        <v>67</v>
      </c>
      <c r="E1450" s="14">
        <v>2.3E-2</v>
      </c>
      <c r="F1450" s="14">
        <v>4.4999999999999998E-2</v>
      </c>
      <c r="G1450" s="14">
        <v>64</v>
      </c>
      <c r="H1450" s="14">
        <v>64</v>
      </c>
      <c r="I1450" s="14">
        <v>0.34</v>
      </c>
      <c r="J1450" s="14">
        <v>0.61899999999999999</v>
      </c>
      <c r="K1450" s="14">
        <v>4.1000000000000002E-2</v>
      </c>
      <c r="L1450" s="14">
        <v>650417</v>
      </c>
      <c r="M1450" s="14">
        <v>0.31</v>
      </c>
    </row>
    <row r="1451" spans="1:13" ht="14.4">
      <c r="A1451" s="18" t="str">
        <f t="shared" si="22"/>
        <v>Bangladesh-Asia 2005</v>
      </c>
      <c r="B1451" s="8" t="s">
        <v>94</v>
      </c>
      <c r="C1451" s="8" t="s">
        <v>61</v>
      </c>
      <c r="D1451" s="9" t="s">
        <v>67</v>
      </c>
      <c r="E1451" s="14">
        <v>2.3E-2</v>
      </c>
      <c r="F1451" s="14">
        <v>5.0999999999999997E-2</v>
      </c>
      <c r="G1451" s="14">
        <v>68</v>
      </c>
      <c r="H1451" s="14">
        <v>67</v>
      </c>
      <c r="I1451" s="14">
        <v>0.34300000000000003</v>
      </c>
      <c r="J1451" s="14">
        <v>0.61399999999999999</v>
      </c>
      <c r="K1451" s="14">
        <v>4.2999999999999997E-2</v>
      </c>
      <c r="L1451" s="14">
        <v>143135180</v>
      </c>
      <c r="M1451" s="14">
        <v>0.26800000000000002</v>
      </c>
    </row>
    <row r="1452" spans="1:13" ht="14.4">
      <c r="A1452" s="18" t="str">
        <f t="shared" si="22"/>
        <v>Cambodia-Asia 2005</v>
      </c>
      <c r="B1452" s="8" t="s">
        <v>110</v>
      </c>
      <c r="C1452" s="8" t="s">
        <v>61</v>
      </c>
      <c r="D1452" s="9" t="s">
        <v>67</v>
      </c>
      <c r="E1452" s="14">
        <v>2.5999999999999999E-2</v>
      </c>
      <c r="F1452" s="14">
        <v>5.1999999999999998E-2</v>
      </c>
      <c r="G1452" s="14">
        <v>70</v>
      </c>
      <c r="H1452" s="14">
        <v>65</v>
      </c>
      <c r="I1452" s="14">
        <v>0.36099999999999999</v>
      </c>
      <c r="J1452" s="14">
        <v>0.59499999999999997</v>
      </c>
      <c r="K1452" s="14">
        <v>4.3999999999999997E-2</v>
      </c>
      <c r="L1452" s="14">
        <v>13356424</v>
      </c>
      <c r="M1452" s="14">
        <v>0.192</v>
      </c>
    </row>
    <row r="1453" spans="1:13" ht="14.4">
      <c r="A1453" s="18" t="str">
        <f t="shared" si="22"/>
        <v>Philippines-Asia 2005</v>
      </c>
      <c r="B1453" s="8" t="s">
        <v>225</v>
      </c>
      <c r="C1453" s="8" t="s">
        <v>61</v>
      </c>
      <c r="D1453" s="9" t="s">
        <v>67</v>
      </c>
      <c r="E1453" s="14">
        <v>2.7E-2</v>
      </c>
      <c r="F1453" s="14">
        <v>2.8000000000000001E-2</v>
      </c>
      <c r="G1453" s="14">
        <v>71</v>
      </c>
      <c r="H1453" s="14">
        <v>64</v>
      </c>
      <c r="I1453" s="14">
        <v>0.371</v>
      </c>
      <c r="J1453" s="14">
        <v>0.59499999999999997</v>
      </c>
      <c r="K1453" s="14">
        <v>3.4000000000000002E-2</v>
      </c>
      <c r="L1453" s="14">
        <v>85821214</v>
      </c>
      <c r="M1453" s="14">
        <v>0.46600000000000003</v>
      </c>
    </row>
    <row r="1454" spans="1:13" ht="14.4">
      <c r="A1454" s="18" t="str">
        <f t="shared" si="22"/>
        <v>Laos-Asia 2005</v>
      </c>
      <c r="B1454" s="8" t="s">
        <v>180</v>
      </c>
      <c r="C1454" s="8" t="s">
        <v>61</v>
      </c>
      <c r="D1454" s="9" t="s">
        <v>67</v>
      </c>
      <c r="E1454" s="14">
        <v>2.8000000000000001E-2</v>
      </c>
      <c r="F1454" s="14">
        <v>7.0000000000000007E-2</v>
      </c>
      <c r="G1454" s="14">
        <v>66</v>
      </c>
      <c r="H1454" s="14">
        <v>63</v>
      </c>
      <c r="I1454" s="14">
        <v>0.40400000000000003</v>
      </c>
      <c r="J1454" s="14">
        <v>0.55900000000000005</v>
      </c>
      <c r="K1454" s="14">
        <v>3.6999999999999998E-2</v>
      </c>
      <c r="L1454" s="14">
        <v>5790646</v>
      </c>
      <c r="M1454" s="14">
        <v>0.27400000000000002</v>
      </c>
    </row>
    <row r="1455" spans="1:13" ht="14.4">
      <c r="A1455" s="18" t="str">
        <f t="shared" si="22"/>
        <v>Pakistan-Asia 2005</v>
      </c>
      <c r="B1455" s="8" t="s">
        <v>220</v>
      </c>
      <c r="C1455" s="8" t="s">
        <v>61</v>
      </c>
      <c r="D1455" s="9" t="s">
        <v>67</v>
      </c>
      <c r="E1455" s="14">
        <v>2.8000000000000001E-2</v>
      </c>
      <c r="F1455" s="14">
        <v>0.08</v>
      </c>
      <c r="G1455" s="14">
        <v>66</v>
      </c>
      <c r="H1455" s="14">
        <v>64</v>
      </c>
      <c r="I1455" s="14">
        <v>0.38200000000000001</v>
      </c>
      <c r="J1455" s="14">
        <v>0.57699999999999996</v>
      </c>
      <c r="K1455" s="14">
        <v>4.1000000000000002E-2</v>
      </c>
      <c r="L1455" s="14">
        <v>157971415</v>
      </c>
      <c r="M1455" s="14">
        <v>0.34699999999999998</v>
      </c>
    </row>
    <row r="1456" spans="1:13" ht="14.4">
      <c r="A1456" s="18" t="str">
        <f t="shared" si="22"/>
        <v>Nepal-Asia 2005</v>
      </c>
      <c r="B1456" s="8" t="s">
        <v>209</v>
      </c>
      <c r="C1456" s="8" t="s">
        <v>61</v>
      </c>
      <c r="D1456" s="9" t="s">
        <v>67</v>
      </c>
      <c r="E1456" s="14">
        <v>2.8000000000000001E-2</v>
      </c>
      <c r="F1456" s="14">
        <v>4.7E-2</v>
      </c>
      <c r="G1456" s="14">
        <v>66</v>
      </c>
      <c r="H1456" s="14">
        <v>64</v>
      </c>
      <c r="I1456" s="14">
        <v>0.39500000000000002</v>
      </c>
      <c r="J1456" s="14">
        <v>0.56100000000000005</v>
      </c>
      <c r="K1456" s="14">
        <v>4.3999999999999997E-2</v>
      </c>
      <c r="L1456" s="14">
        <v>25292058</v>
      </c>
      <c r="M1456" s="14">
        <v>0.152</v>
      </c>
    </row>
    <row r="1457" spans="1:13" ht="14.4">
      <c r="A1457" s="18" t="str">
        <f t="shared" si="22"/>
        <v>Tajikistan-Asia 2005</v>
      </c>
      <c r="B1457" s="8" t="s">
        <v>262</v>
      </c>
      <c r="C1457" s="8" t="s">
        <v>61</v>
      </c>
      <c r="D1457" s="9" t="s">
        <v>67</v>
      </c>
      <c r="E1457" s="14">
        <v>0.03</v>
      </c>
      <c r="F1457" s="14">
        <v>5.3999999999999999E-2</v>
      </c>
      <c r="G1457" s="14">
        <v>69</v>
      </c>
      <c r="H1457" s="14">
        <v>62</v>
      </c>
      <c r="I1457" s="14">
        <v>0.38400000000000001</v>
      </c>
      <c r="J1457" s="14">
        <v>0.57899999999999996</v>
      </c>
      <c r="K1457" s="14">
        <v>3.6999999999999998E-2</v>
      </c>
      <c r="L1457" s="14">
        <v>6805655</v>
      </c>
      <c r="M1457" s="14">
        <v>0.26400000000000001</v>
      </c>
    </row>
    <row r="1458" spans="1:13" ht="14.4">
      <c r="A1458" s="18" t="str">
        <f t="shared" si="22"/>
        <v>Timor-Leste-Asia 2005</v>
      </c>
      <c r="B1458" s="8" t="s">
        <v>265</v>
      </c>
      <c r="C1458" s="8" t="s">
        <v>61</v>
      </c>
      <c r="D1458" s="9" t="s">
        <v>67</v>
      </c>
      <c r="E1458" s="14">
        <v>3.7999999999999999E-2</v>
      </c>
      <c r="F1458" s="14">
        <v>6.5000000000000002E-2</v>
      </c>
      <c r="G1458" s="14">
        <v>65</v>
      </c>
      <c r="H1458" s="14">
        <v>62</v>
      </c>
      <c r="I1458" s="14">
        <v>0.48</v>
      </c>
      <c r="J1458" s="14">
        <v>0.49299999999999999</v>
      </c>
      <c r="K1458" s="14">
        <v>2.7E-2</v>
      </c>
      <c r="L1458" s="14">
        <v>982889</v>
      </c>
      <c r="M1458" s="14">
        <v>0.26300000000000001</v>
      </c>
    </row>
    <row r="1459" spans="1:13" ht="14.4">
      <c r="A1459" s="18" t="str">
        <f t="shared" si="22"/>
        <v>Afghanistan-Asia 2005</v>
      </c>
      <c r="B1459" s="8" t="s">
        <v>60</v>
      </c>
      <c r="C1459" s="8" t="s">
        <v>61</v>
      </c>
      <c r="D1459" s="9" t="s">
        <v>67</v>
      </c>
      <c r="E1459" s="14">
        <v>4.4999999999999998E-2</v>
      </c>
      <c r="F1459" s="14">
        <v>8.4000000000000005E-2</v>
      </c>
      <c r="G1459" s="14">
        <v>58</v>
      </c>
      <c r="H1459" s="14">
        <v>56</v>
      </c>
      <c r="I1459" s="14">
        <v>0.49299999999999999</v>
      </c>
      <c r="J1459" s="14">
        <v>0.48699999999999999</v>
      </c>
      <c r="K1459" s="14">
        <v>0.02</v>
      </c>
      <c r="L1459" s="14">
        <v>24860855</v>
      </c>
      <c r="M1459" s="14">
        <v>0.22900000000000001</v>
      </c>
    </row>
    <row r="1460" spans="1:13" ht="14.4">
      <c r="A1460" s="18" t="str">
        <f t="shared" si="22"/>
        <v>Macao SAR-Asia 2006</v>
      </c>
      <c r="B1460" s="8" t="s">
        <v>189</v>
      </c>
      <c r="C1460" s="8" t="s">
        <v>61</v>
      </c>
      <c r="D1460" s="9" t="s">
        <v>68</v>
      </c>
      <c r="E1460" s="14">
        <v>8.0000000000000002E-3</v>
      </c>
      <c r="F1460" s="8"/>
      <c r="G1460" s="14">
        <v>81</v>
      </c>
      <c r="H1460" s="14">
        <v>77</v>
      </c>
      <c r="I1460" s="14">
        <v>0.161</v>
      </c>
      <c r="J1460" s="14">
        <v>0.76600000000000001</v>
      </c>
      <c r="K1460" s="14">
        <v>7.1999999999999995E-2</v>
      </c>
      <c r="L1460" s="14">
        <v>479808</v>
      </c>
      <c r="M1460" s="14">
        <v>1</v>
      </c>
    </row>
    <row r="1461" spans="1:13" ht="14.4">
      <c r="A1461" s="18" t="str">
        <f t="shared" si="22"/>
        <v>South Korea-Asia 2006</v>
      </c>
      <c r="B1461" s="8" t="s">
        <v>248</v>
      </c>
      <c r="C1461" s="8" t="s">
        <v>61</v>
      </c>
      <c r="D1461" s="9" t="s">
        <v>68</v>
      </c>
      <c r="E1461" s="14">
        <v>8.9999999999999993E-3</v>
      </c>
      <c r="F1461" s="14">
        <v>5.0000000000000001E-3</v>
      </c>
      <c r="G1461" s="14">
        <v>82</v>
      </c>
      <c r="H1461" s="14">
        <v>76</v>
      </c>
      <c r="I1461" s="14">
        <v>0.186</v>
      </c>
      <c r="J1461" s="14">
        <v>0.71799999999999997</v>
      </c>
      <c r="K1461" s="14">
        <v>9.7000000000000003E-2</v>
      </c>
      <c r="L1461" s="14">
        <v>48371946</v>
      </c>
      <c r="M1461" s="14">
        <v>0.81499999999999995</v>
      </c>
    </row>
    <row r="1462" spans="1:13" ht="14.4">
      <c r="A1462" s="18" t="str">
        <f t="shared" si="22"/>
        <v>Japan-Asia 2006</v>
      </c>
      <c r="B1462" s="8" t="s">
        <v>172</v>
      </c>
      <c r="C1462" s="8" t="s">
        <v>61</v>
      </c>
      <c r="D1462" s="9" t="s">
        <v>68</v>
      </c>
      <c r="E1462" s="14">
        <v>8.9999999999999993E-3</v>
      </c>
      <c r="F1462" s="14">
        <v>3.0000000000000001E-3</v>
      </c>
      <c r="G1462" s="14">
        <v>86</v>
      </c>
      <c r="H1462" s="14">
        <v>79</v>
      </c>
      <c r="I1462" s="14">
        <v>0.13700000000000001</v>
      </c>
      <c r="J1462" s="14">
        <v>0.65900000000000003</v>
      </c>
      <c r="K1462" s="14">
        <v>0.20399999999999999</v>
      </c>
      <c r="L1462" s="14">
        <v>127756000</v>
      </c>
      <c r="M1462" s="14">
        <v>0.871</v>
      </c>
    </row>
    <row r="1463" spans="1:13" ht="14.4">
      <c r="A1463" s="18" t="str">
        <f t="shared" si="22"/>
        <v>Singapore-Asia 2006</v>
      </c>
      <c r="B1463" s="8" t="s">
        <v>241</v>
      </c>
      <c r="C1463" s="8" t="s">
        <v>61</v>
      </c>
      <c r="D1463" s="9" t="s">
        <v>68</v>
      </c>
      <c r="E1463" s="14">
        <v>0.01</v>
      </c>
      <c r="F1463" s="14">
        <v>2E-3</v>
      </c>
      <c r="G1463" s="14">
        <v>83</v>
      </c>
      <c r="H1463" s="14">
        <v>78</v>
      </c>
      <c r="I1463" s="14">
        <v>0.188</v>
      </c>
      <c r="J1463" s="14">
        <v>0.72899999999999998</v>
      </c>
      <c r="K1463" s="14">
        <v>8.3000000000000004E-2</v>
      </c>
      <c r="L1463" s="14">
        <v>4401400</v>
      </c>
      <c r="M1463" s="14">
        <v>1</v>
      </c>
    </row>
    <row r="1464" spans="1:13" ht="14.4">
      <c r="A1464" s="18" t="str">
        <f t="shared" si="22"/>
        <v>Hong Kong SAR-Asia 2006</v>
      </c>
      <c r="B1464" s="8" t="s">
        <v>160</v>
      </c>
      <c r="C1464" s="8" t="s">
        <v>61</v>
      </c>
      <c r="D1464" s="9" t="s">
        <v>68</v>
      </c>
      <c r="E1464" s="14">
        <v>0.01</v>
      </c>
      <c r="F1464" s="8"/>
      <c r="G1464" s="14">
        <v>86</v>
      </c>
      <c r="H1464" s="14">
        <v>79</v>
      </c>
      <c r="I1464" s="14">
        <v>0.13700000000000001</v>
      </c>
      <c r="J1464" s="14">
        <v>0.74</v>
      </c>
      <c r="K1464" s="14">
        <v>0.123</v>
      </c>
      <c r="L1464" s="14">
        <v>6857100</v>
      </c>
      <c r="M1464" s="14">
        <v>1</v>
      </c>
    </row>
    <row r="1465" spans="1:13" ht="14.4">
      <c r="A1465" s="18" t="str">
        <f t="shared" si="22"/>
        <v>Thailand-Asia 2006</v>
      </c>
      <c r="B1465" s="8" t="s">
        <v>264</v>
      </c>
      <c r="C1465" s="8" t="s">
        <v>61</v>
      </c>
      <c r="D1465" s="9" t="s">
        <v>68</v>
      </c>
      <c r="E1465" s="14">
        <v>1.2E-2</v>
      </c>
      <c r="F1465" s="14">
        <v>1.4999999999999999E-2</v>
      </c>
      <c r="G1465" s="14">
        <v>76</v>
      </c>
      <c r="H1465" s="14">
        <v>69</v>
      </c>
      <c r="I1465" s="14">
        <v>0.218</v>
      </c>
      <c r="J1465" s="14">
        <v>0.70299999999999996</v>
      </c>
      <c r="K1465" s="14">
        <v>7.9000000000000001E-2</v>
      </c>
      <c r="L1465" s="14">
        <v>65883961</v>
      </c>
      <c r="M1465" s="14">
        <v>0.38800000000000001</v>
      </c>
    </row>
    <row r="1466" spans="1:13" ht="14.4">
      <c r="A1466" s="18" t="str">
        <f t="shared" si="22"/>
        <v>China-Asia 2006</v>
      </c>
      <c r="B1466" s="8" t="s">
        <v>117</v>
      </c>
      <c r="C1466" s="8" t="s">
        <v>61</v>
      </c>
      <c r="D1466" s="9" t="s">
        <v>68</v>
      </c>
      <c r="E1466" s="14">
        <v>1.2E-2</v>
      </c>
      <c r="F1466" s="14">
        <v>1.9E-2</v>
      </c>
      <c r="G1466" s="14">
        <v>76</v>
      </c>
      <c r="H1466" s="14">
        <v>73</v>
      </c>
      <c r="I1466" s="14">
        <v>0.19800000000000001</v>
      </c>
      <c r="J1466" s="14">
        <v>0.72399999999999998</v>
      </c>
      <c r="K1466" s="14">
        <v>7.8E-2</v>
      </c>
      <c r="L1466" s="14">
        <v>1311020000</v>
      </c>
      <c r="M1466" s="14">
        <v>0.439</v>
      </c>
    </row>
    <row r="1467" spans="1:13" ht="14.4">
      <c r="A1467" s="18" t="str">
        <f t="shared" si="22"/>
        <v>Georgia-Asia 2006</v>
      </c>
      <c r="B1467" s="8" t="s">
        <v>147</v>
      </c>
      <c r="C1467" s="8" t="s">
        <v>61</v>
      </c>
      <c r="D1467" s="9" t="s">
        <v>68</v>
      </c>
      <c r="E1467" s="14">
        <v>1.2999999999999999E-2</v>
      </c>
      <c r="F1467" s="14">
        <v>0.02</v>
      </c>
      <c r="G1467" s="14">
        <v>77</v>
      </c>
      <c r="H1467" s="14">
        <v>70</v>
      </c>
      <c r="I1467" s="14">
        <v>0.17899999999999999</v>
      </c>
      <c r="J1467" s="14">
        <v>0.67400000000000004</v>
      </c>
      <c r="K1467" s="14">
        <v>0.14699999999999999</v>
      </c>
      <c r="L1467" s="14">
        <v>4398000</v>
      </c>
      <c r="M1467" s="14">
        <v>0.52500000000000002</v>
      </c>
    </row>
    <row r="1468" spans="1:13" ht="14.4">
      <c r="A1468" s="18" t="str">
        <f t="shared" si="22"/>
        <v>Armenia-Asia 2006</v>
      </c>
      <c r="B1468" s="8" t="s">
        <v>86</v>
      </c>
      <c r="C1468" s="8" t="s">
        <v>61</v>
      </c>
      <c r="D1468" s="9" t="s">
        <v>68</v>
      </c>
      <c r="E1468" s="14">
        <v>1.4E-2</v>
      </c>
      <c r="F1468" s="14">
        <v>0.02</v>
      </c>
      <c r="G1468" s="14">
        <v>77</v>
      </c>
      <c r="H1468" s="14">
        <v>70</v>
      </c>
      <c r="I1468" s="14">
        <v>0.214</v>
      </c>
      <c r="J1468" s="14">
        <v>0.67</v>
      </c>
      <c r="K1468" s="14">
        <v>0.11600000000000001</v>
      </c>
      <c r="L1468" s="14">
        <v>3002911</v>
      </c>
      <c r="M1468" s="14">
        <v>0.64200000000000002</v>
      </c>
    </row>
    <row r="1469" spans="1:13" ht="14.4">
      <c r="A1469" s="18" t="str">
        <f t="shared" si="22"/>
        <v>North Korea-Asia 2006</v>
      </c>
      <c r="B1469" s="8" t="s">
        <v>216</v>
      </c>
      <c r="C1469" s="8" t="s">
        <v>61</v>
      </c>
      <c r="D1469" s="9" t="s">
        <v>68</v>
      </c>
      <c r="E1469" s="14">
        <v>1.4999999999999999E-2</v>
      </c>
      <c r="F1469" s="14">
        <v>2.5999999999999999E-2</v>
      </c>
      <c r="G1469" s="14">
        <v>72</v>
      </c>
      <c r="H1469" s="14">
        <v>65</v>
      </c>
      <c r="I1469" s="14">
        <v>0.24299999999999999</v>
      </c>
      <c r="J1469" s="14">
        <v>0.67900000000000005</v>
      </c>
      <c r="K1469" s="14">
        <v>7.6999999999999999E-2</v>
      </c>
      <c r="L1469" s="14">
        <v>23969917</v>
      </c>
      <c r="M1469" s="14">
        <v>0.59899999999999998</v>
      </c>
    </row>
    <row r="1470" spans="1:13" ht="14.4">
      <c r="A1470" s="18" t="str">
        <f t="shared" si="22"/>
        <v>Vietnam-Asia 2006</v>
      </c>
      <c r="B1470" s="8" t="s">
        <v>282</v>
      </c>
      <c r="C1470" s="8" t="s">
        <v>61</v>
      </c>
      <c r="D1470" s="9" t="s">
        <v>68</v>
      </c>
      <c r="E1470" s="14">
        <v>1.7000000000000001E-2</v>
      </c>
      <c r="F1470" s="14">
        <v>2.3E-2</v>
      </c>
      <c r="G1470" s="14">
        <v>80</v>
      </c>
      <c r="H1470" s="14">
        <v>70</v>
      </c>
      <c r="I1470" s="14">
        <v>0.26300000000000001</v>
      </c>
      <c r="J1470" s="14">
        <v>0.67200000000000004</v>
      </c>
      <c r="K1470" s="14">
        <v>6.6000000000000003E-2</v>
      </c>
      <c r="L1470" s="14">
        <v>83313000</v>
      </c>
      <c r="M1470" s="14">
        <v>0.27900000000000003</v>
      </c>
    </row>
    <row r="1471" spans="1:13" ht="14.4">
      <c r="A1471" s="18" t="str">
        <f t="shared" si="22"/>
        <v>Azerbaijan-Asia 2006</v>
      </c>
      <c r="B1471" s="8" t="s">
        <v>90</v>
      </c>
      <c r="C1471" s="8" t="s">
        <v>61</v>
      </c>
      <c r="D1471" s="9" t="s">
        <v>68</v>
      </c>
      <c r="E1471" s="14">
        <v>1.7999999999999999E-2</v>
      </c>
      <c r="F1471" s="14">
        <v>4.2000000000000003E-2</v>
      </c>
      <c r="G1471" s="14">
        <v>72</v>
      </c>
      <c r="H1471" s="14">
        <v>67</v>
      </c>
      <c r="I1471" s="14">
        <v>0.251</v>
      </c>
      <c r="J1471" s="14">
        <v>0.68500000000000005</v>
      </c>
      <c r="K1471" s="14">
        <v>6.4000000000000001E-2</v>
      </c>
      <c r="L1471" s="14">
        <v>8484550</v>
      </c>
      <c r="M1471" s="14">
        <v>0.52600000000000002</v>
      </c>
    </row>
    <row r="1472" spans="1:13" ht="14.4">
      <c r="A1472" s="18" t="str">
        <f t="shared" si="22"/>
        <v>Malaysia-Asia 2006</v>
      </c>
      <c r="B1472" s="8" t="s">
        <v>192</v>
      </c>
      <c r="C1472" s="8" t="s">
        <v>61</v>
      </c>
      <c r="D1472" s="9" t="s">
        <v>68</v>
      </c>
      <c r="E1472" s="14">
        <v>1.7999999999999999E-2</v>
      </c>
      <c r="F1472" s="14">
        <v>7.0000000000000001E-3</v>
      </c>
      <c r="G1472" s="14">
        <v>76</v>
      </c>
      <c r="H1472" s="14">
        <v>72</v>
      </c>
      <c r="I1472" s="14">
        <v>0.29699999999999999</v>
      </c>
      <c r="J1472" s="14">
        <v>0.65900000000000003</v>
      </c>
      <c r="K1472" s="14">
        <v>4.4999999999999998E-2</v>
      </c>
      <c r="L1472" s="14">
        <v>26327098</v>
      </c>
      <c r="M1472" s="14">
        <v>0.67500000000000004</v>
      </c>
    </row>
    <row r="1473" spans="1:13" ht="14.4">
      <c r="A1473" s="18" t="str">
        <f t="shared" si="22"/>
        <v>Myanmar-Asia 2006</v>
      </c>
      <c r="B1473" s="8" t="s">
        <v>207</v>
      </c>
      <c r="C1473" s="8" t="s">
        <v>61</v>
      </c>
      <c r="D1473" s="9" t="s">
        <v>68</v>
      </c>
      <c r="E1473" s="14">
        <v>1.9E-2</v>
      </c>
      <c r="F1473" s="14">
        <v>4.9000000000000002E-2</v>
      </c>
      <c r="G1473" s="14">
        <v>66</v>
      </c>
      <c r="H1473" s="14">
        <v>62</v>
      </c>
      <c r="I1473" s="14">
        <v>0.27700000000000002</v>
      </c>
      <c r="J1473" s="14">
        <v>0.67400000000000004</v>
      </c>
      <c r="K1473" s="14">
        <v>0.05</v>
      </c>
      <c r="L1473" s="14">
        <v>50500070</v>
      </c>
      <c r="M1473" s="14">
        <v>0.29399999999999998</v>
      </c>
    </row>
    <row r="1474" spans="1:13" ht="14.4">
      <c r="A1474" s="18" t="str">
        <f t="shared" si="22"/>
        <v>Sri Lanka-Asia 2006</v>
      </c>
      <c r="B1474" s="8" t="s">
        <v>251</v>
      </c>
      <c r="C1474" s="8" t="s">
        <v>61</v>
      </c>
      <c r="D1474" s="9" t="s">
        <v>68</v>
      </c>
      <c r="E1474" s="14">
        <v>1.9E-2</v>
      </c>
      <c r="F1474" s="14">
        <v>1.0999999999999999E-2</v>
      </c>
      <c r="G1474" s="14">
        <v>77</v>
      </c>
      <c r="H1474" s="14">
        <v>70</v>
      </c>
      <c r="I1474" s="14">
        <v>0.253</v>
      </c>
      <c r="J1474" s="14">
        <v>0.67500000000000004</v>
      </c>
      <c r="K1474" s="14">
        <v>7.1999999999999995E-2</v>
      </c>
      <c r="L1474" s="14">
        <v>19858000</v>
      </c>
      <c r="M1474" s="14">
        <v>0.184</v>
      </c>
    </row>
    <row r="1475" spans="1:13" ht="14.4">
      <c r="A1475" s="18" t="str">
        <f t="shared" ref="A1475:A1538" si="23">CONCATENATE(B1475," ",D1475)</f>
        <v>Brunei-Asia 2006</v>
      </c>
      <c r="B1475" s="8" t="s">
        <v>106</v>
      </c>
      <c r="C1475" s="8" t="s">
        <v>61</v>
      </c>
      <c r="D1475" s="9" t="s">
        <v>68</v>
      </c>
      <c r="E1475" s="14">
        <v>1.9E-2</v>
      </c>
      <c r="F1475" s="14">
        <v>7.0000000000000001E-3</v>
      </c>
      <c r="G1475" s="14">
        <v>79</v>
      </c>
      <c r="H1475" s="14">
        <v>75</v>
      </c>
      <c r="I1475" s="14">
        <v>0.28499999999999998</v>
      </c>
      <c r="J1475" s="14">
        <v>0.68300000000000005</v>
      </c>
      <c r="K1475" s="14">
        <v>3.3000000000000002E-2</v>
      </c>
      <c r="L1475" s="14">
        <v>374697</v>
      </c>
      <c r="M1475" s="14">
        <v>0.73899999999999999</v>
      </c>
    </row>
    <row r="1476" spans="1:13" ht="14.4">
      <c r="A1476" s="18" t="str">
        <f t="shared" si="23"/>
        <v>Kazakhstan-Asia 2006</v>
      </c>
      <c r="B1476" s="8" t="s">
        <v>174</v>
      </c>
      <c r="C1476" s="8" t="s">
        <v>61</v>
      </c>
      <c r="D1476" s="9" t="s">
        <v>68</v>
      </c>
      <c r="E1476" s="14">
        <v>0.02</v>
      </c>
      <c r="F1476" s="14">
        <v>2.7E-2</v>
      </c>
      <c r="G1476" s="14">
        <v>72</v>
      </c>
      <c r="H1476" s="14">
        <v>61</v>
      </c>
      <c r="I1476" s="14">
        <v>0.245</v>
      </c>
      <c r="J1476" s="14">
        <v>0.68</v>
      </c>
      <c r="K1476" s="14">
        <v>7.4999999999999997E-2</v>
      </c>
      <c r="L1476" s="14">
        <v>15308084</v>
      </c>
      <c r="M1476" s="14">
        <v>0.54500000000000004</v>
      </c>
    </row>
    <row r="1477" spans="1:13" ht="14.4">
      <c r="A1477" s="18" t="str">
        <f t="shared" si="23"/>
        <v>Mongolia-Asia 2006</v>
      </c>
      <c r="B1477" s="8" t="s">
        <v>203</v>
      </c>
      <c r="C1477" s="8" t="s">
        <v>61</v>
      </c>
      <c r="D1477" s="9" t="s">
        <v>68</v>
      </c>
      <c r="E1477" s="14">
        <v>2.1000000000000001E-2</v>
      </c>
      <c r="F1477" s="14">
        <v>3.5000000000000003E-2</v>
      </c>
      <c r="G1477" s="14">
        <v>70</v>
      </c>
      <c r="H1477" s="14">
        <v>62</v>
      </c>
      <c r="I1477" s="14">
        <v>0.28199999999999997</v>
      </c>
      <c r="J1477" s="14">
        <v>0.68100000000000005</v>
      </c>
      <c r="K1477" s="14">
        <v>3.6999999999999998E-2</v>
      </c>
      <c r="L1477" s="14">
        <v>2559496</v>
      </c>
      <c r="M1477" s="14">
        <v>0.63500000000000001</v>
      </c>
    </row>
    <row r="1478" spans="1:13" ht="14.4">
      <c r="A1478" s="18" t="str">
        <f t="shared" si="23"/>
        <v>Uzbekistan-Asia 2006</v>
      </c>
      <c r="B1478" s="8" t="s">
        <v>279</v>
      </c>
      <c r="C1478" s="8" t="s">
        <v>61</v>
      </c>
      <c r="D1478" s="9" t="s">
        <v>68</v>
      </c>
      <c r="E1478" s="14">
        <v>2.1000000000000001E-2</v>
      </c>
      <c r="F1478" s="14">
        <v>4.4999999999999998E-2</v>
      </c>
      <c r="G1478" s="14">
        <v>71</v>
      </c>
      <c r="H1478" s="14">
        <v>64</v>
      </c>
      <c r="I1478" s="14">
        <v>0.32400000000000001</v>
      </c>
      <c r="J1478" s="14">
        <v>0.629</v>
      </c>
      <c r="K1478" s="14">
        <v>4.7E-2</v>
      </c>
      <c r="L1478" s="14">
        <v>26488250</v>
      </c>
      <c r="M1478" s="14">
        <v>0.36499999999999999</v>
      </c>
    </row>
    <row r="1479" spans="1:13" ht="14.4">
      <c r="A1479" s="18" t="str">
        <f t="shared" si="23"/>
        <v>Indonesia-Asia 2006</v>
      </c>
      <c r="B1479" s="8" t="s">
        <v>164</v>
      </c>
      <c r="C1479" s="8" t="s">
        <v>61</v>
      </c>
      <c r="D1479" s="9" t="s">
        <v>68</v>
      </c>
      <c r="E1479" s="14">
        <v>2.1000000000000001E-2</v>
      </c>
      <c r="F1479" s="14">
        <v>3.2000000000000001E-2</v>
      </c>
      <c r="G1479" s="14">
        <v>71</v>
      </c>
      <c r="H1479" s="14">
        <v>67</v>
      </c>
      <c r="I1479" s="14">
        <v>0.3</v>
      </c>
      <c r="J1479" s="14">
        <v>0.65100000000000002</v>
      </c>
      <c r="K1479" s="14">
        <v>4.9000000000000002E-2</v>
      </c>
      <c r="L1479" s="14">
        <v>227709821</v>
      </c>
      <c r="M1479" s="14">
        <v>0.46700000000000003</v>
      </c>
    </row>
    <row r="1480" spans="1:13" ht="14.4">
      <c r="A1480" s="18" t="str">
        <f t="shared" si="23"/>
        <v>Maldives-Asia 2006</v>
      </c>
      <c r="B1480" s="8" t="s">
        <v>193</v>
      </c>
      <c r="C1480" s="8" t="s">
        <v>61</v>
      </c>
      <c r="D1480" s="9" t="s">
        <v>68</v>
      </c>
      <c r="E1480" s="14">
        <v>2.1000000000000001E-2</v>
      </c>
      <c r="F1480" s="14">
        <v>1.7000000000000001E-2</v>
      </c>
      <c r="G1480" s="14">
        <v>76</v>
      </c>
      <c r="H1480" s="14">
        <v>74</v>
      </c>
      <c r="I1480" s="14">
        <v>0.33200000000000002</v>
      </c>
      <c r="J1480" s="14">
        <v>0.621</v>
      </c>
      <c r="K1480" s="14">
        <v>4.7E-2</v>
      </c>
      <c r="L1480" s="14">
        <v>302825</v>
      </c>
      <c r="M1480" s="14">
        <v>0.35</v>
      </c>
    </row>
    <row r="1481" spans="1:13" ht="14.4">
      <c r="A1481" s="18" t="str">
        <f t="shared" si="23"/>
        <v>Turkmenistan-Asia 2006</v>
      </c>
      <c r="B1481" s="8" t="s">
        <v>271</v>
      </c>
      <c r="C1481" s="8" t="s">
        <v>61</v>
      </c>
      <c r="D1481" s="9" t="s">
        <v>68</v>
      </c>
      <c r="E1481" s="14">
        <v>2.1999999999999999E-2</v>
      </c>
      <c r="F1481" s="14">
        <v>5.7000000000000002E-2</v>
      </c>
      <c r="G1481" s="14">
        <v>69</v>
      </c>
      <c r="H1481" s="14">
        <v>61</v>
      </c>
      <c r="I1481" s="14">
        <v>0.31900000000000001</v>
      </c>
      <c r="J1481" s="14">
        <v>0.63600000000000001</v>
      </c>
      <c r="K1481" s="14">
        <v>4.4999999999999998E-2</v>
      </c>
      <c r="L1481" s="14">
        <v>4801595</v>
      </c>
      <c r="M1481" s="14">
        <v>0.47299999999999998</v>
      </c>
    </row>
    <row r="1482" spans="1:13" ht="14.4">
      <c r="A1482" s="18" t="str">
        <f t="shared" si="23"/>
        <v>Bhutan-Asia 2006</v>
      </c>
      <c r="B1482" s="8" t="s">
        <v>101</v>
      </c>
      <c r="C1482" s="8" t="s">
        <v>61</v>
      </c>
      <c r="D1482" s="9" t="s">
        <v>68</v>
      </c>
      <c r="E1482" s="14">
        <v>2.1999999999999999E-2</v>
      </c>
      <c r="F1482" s="14">
        <v>4.2999999999999997E-2</v>
      </c>
      <c r="G1482" s="14">
        <v>65</v>
      </c>
      <c r="H1482" s="14">
        <v>65</v>
      </c>
      <c r="I1482" s="14">
        <v>0.32900000000000001</v>
      </c>
      <c r="J1482" s="14">
        <v>0.629</v>
      </c>
      <c r="K1482" s="14">
        <v>4.1000000000000002E-2</v>
      </c>
      <c r="L1482" s="14">
        <v>665568</v>
      </c>
      <c r="M1482" s="14">
        <v>0.317</v>
      </c>
    </row>
    <row r="1483" spans="1:13" ht="14.4">
      <c r="A1483" s="18" t="str">
        <f t="shared" si="23"/>
        <v>India-Asia 2006</v>
      </c>
      <c r="B1483" s="8" t="s">
        <v>163</v>
      </c>
      <c r="C1483" s="8" t="s">
        <v>61</v>
      </c>
      <c r="D1483" s="9" t="s">
        <v>68</v>
      </c>
      <c r="E1483" s="14">
        <v>2.3E-2</v>
      </c>
      <c r="F1483" s="14">
        <v>5.3999999999999999E-2</v>
      </c>
      <c r="G1483" s="14">
        <v>66</v>
      </c>
      <c r="H1483" s="14">
        <v>63</v>
      </c>
      <c r="I1483" s="14">
        <v>0.318</v>
      </c>
      <c r="J1483" s="14">
        <v>0.63400000000000001</v>
      </c>
      <c r="K1483" s="14">
        <v>4.8000000000000001E-2</v>
      </c>
      <c r="L1483" s="14">
        <v>1143289350</v>
      </c>
      <c r="M1483" s="14">
        <v>0.29599999999999999</v>
      </c>
    </row>
    <row r="1484" spans="1:13" ht="14.4">
      <c r="A1484" s="18" t="str">
        <f t="shared" si="23"/>
        <v>Kyrgyzstan-Asia 2006</v>
      </c>
      <c r="B1484" s="8" t="s">
        <v>179</v>
      </c>
      <c r="C1484" s="8" t="s">
        <v>61</v>
      </c>
      <c r="D1484" s="9" t="s">
        <v>68</v>
      </c>
      <c r="E1484" s="14">
        <v>2.3E-2</v>
      </c>
      <c r="F1484" s="14">
        <v>3.3000000000000002E-2</v>
      </c>
      <c r="G1484" s="14">
        <v>72</v>
      </c>
      <c r="H1484" s="14">
        <v>64</v>
      </c>
      <c r="I1484" s="14">
        <v>0.308</v>
      </c>
      <c r="J1484" s="14">
        <v>0.63800000000000001</v>
      </c>
      <c r="K1484" s="14">
        <v>5.3999999999999999E-2</v>
      </c>
      <c r="L1484" s="14">
        <v>5218400</v>
      </c>
      <c r="M1484" s="14">
        <v>0.35299999999999998</v>
      </c>
    </row>
    <row r="1485" spans="1:13" ht="14.4">
      <c r="A1485" s="18" t="str">
        <f t="shared" si="23"/>
        <v>Bangladesh-Asia 2006</v>
      </c>
      <c r="B1485" s="8" t="s">
        <v>94</v>
      </c>
      <c r="C1485" s="8" t="s">
        <v>61</v>
      </c>
      <c r="D1485" s="9" t="s">
        <v>68</v>
      </c>
      <c r="E1485" s="14">
        <v>2.3E-2</v>
      </c>
      <c r="F1485" s="14">
        <v>4.8000000000000001E-2</v>
      </c>
      <c r="G1485" s="14">
        <v>68</v>
      </c>
      <c r="H1485" s="14">
        <v>67</v>
      </c>
      <c r="I1485" s="14">
        <v>0.33800000000000002</v>
      </c>
      <c r="J1485" s="14">
        <v>0.61899999999999999</v>
      </c>
      <c r="K1485" s="14">
        <v>4.3999999999999997E-2</v>
      </c>
      <c r="L1485" s="14">
        <v>144868702</v>
      </c>
      <c r="M1485" s="14">
        <v>0.27500000000000002</v>
      </c>
    </row>
    <row r="1486" spans="1:13" ht="14.4">
      <c r="A1486" s="18" t="str">
        <f t="shared" si="23"/>
        <v>Cambodia-Asia 2006</v>
      </c>
      <c r="B1486" s="8" t="s">
        <v>110</v>
      </c>
      <c r="C1486" s="8" t="s">
        <v>61</v>
      </c>
      <c r="D1486" s="9" t="s">
        <v>68</v>
      </c>
      <c r="E1486" s="14">
        <v>2.5999999999999999E-2</v>
      </c>
      <c r="F1486" s="14">
        <v>4.8000000000000001E-2</v>
      </c>
      <c r="G1486" s="14">
        <v>71</v>
      </c>
      <c r="H1486" s="14">
        <v>65</v>
      </c>
      <c r="I1486" s="14">
        <v>0.35099999999999998</v>
      </c>
      <c r="J1486" s="14">
        <v>0.60399999999999998</v>
      </c>
      <c r="K1486" s="14">
        <v>4.4999999999999998E-2</v>
      </c>
      <c r="L1486" s="14">
        <v>13555054</v>
      </c>
      <c r="M1486" s="14">
        <v>0.193</v>
      </c>
    </row>
    <row r="1487" spans="1:13" ht="14.4">
      <c r="A1487" s="18" t="str">
        <f t="shared" si="23"/>
        <v>Nepal-Asia 2006</v>
      </c>
      <c r="B1487" s="8" t="s">
        <v>209</v>
      </c>
      <c r="C1487" s="8" t="s">
        <v>61</v>
      </c>
      <c r="D1487" s="9" t="s">
        <v>68</v>
      </c>
      <c r="E1487" s="14">
        <v>2.7E-2</v>
      </c>
      <c r="F1487" s="14">
        <v>4.3999999999999997E-2</v>
      </c>
      <c r="G1487" s="14">
        <v>66</v>
      </c>
      <c r="H1487" s="14">
        <v>64</v>
      </c>
      <c r="I1487" s="14">
        <v>0.39100000000000001</v>
      </c>
      <c r="J1487" s="14">
        <v>0.56399999999999995</v>
      </c>
      <c r="K1487" s="14">
        <v>4.4999999999999998E-2</v>
      </c>
      <c r="L1487" s="14">
        <v>25634043</v>
      </c>
      <c r="M1487" s="14">
        <v>0.155</v>
      </c>
    </row>
    <row r="1488" spans="1:13" ht="14.4">
      <c r="A1488" s="18" t="str">
        <f t="shared" si="23"/>
        <v>Philippines-Asia 2006</v>
      </c>
      <c r="B1488" s="8" t="s">
        <v>225</v>
      </c>
      <c r="C1488" s="8" t="s">
        <v>61</v>
      </c>
      <c r="D1488" s="9" t="s">
        <v>68</v>
      </c>
      <c r="E1488" s="14">
        <v>2.7E-2</v>
      </c>
      <c r="F1488" s="14">
        <v>2.7E-2</v>
      </c>
      <c r="G1488" s="14">
        <v>71</v>
      </c>
      <c r="H1488" s="14">
        <v>64</v>
      </c>
      <c r="I1488" s="14">
        <v>0.36699999999999999</v>
      </c>
      <c r="J1488" s="14">
        <v>0.59799999999999998</v>
      </c>
      <c r="K1488" s="14">
        <v>3.5000000000000003E-2</v>
      </c>
      <c r="L1488" s="14">
        <v>87366573</v>
      </c>
      <c r="M1488" s="14">
        <v>0.46300000000000002</v>
      </c>
    </row>
    <row r="1489" spans="1:13" ht="14.4">
      <c r="A1489" s="18" t="str">
        <f t="shared" si="23"/>
        <v>Pakistan-Asia 2006</v>
      </c>
      <c r="B1489" s="8" t="s">
        <v>220</v>
      </c>
      <c r="C1489" s="8" t="s">
        <v>61</v>
      </c>
      <c r="D1489" s="9" t="s">
        <v>68</v>
      </c>
      <c r="E1489" s="14">
        <v>2.8000000000000001E-2</v>
      </c>
      <c r="F1489" s="14">
        <v>7.9000000000000001E-2</v>
      </c>
      <c r="G1489" s="14">
        <v>66</v>
      </c>
      <c r="H1489" s="14">
        <v>65</v>
      </c>
      <c r="I1489" s="14">
        <v>0.376</v>
      </c>
      <c r="J1489" s="14">
        <v>0.58299999999999996</v>
      </c>
      <c r="K1489" s="14">
        <v>4.2000000000000003E-2</v>
      </c>
      <c r="L1489" s="14">
        <v>160905794</v>
      </c>
      <c r="M1489" s="14">
        <v>0.35099999999999998</v>
      </c>
    </row>
    <row r="1490" spans="1:13" ht="14.4">
      <c r="A1490" s="18" t="str">
        <f t="shared" si="23"/>
        <v>Laos-Asia 2006</v>
      </c>
      <c r="B1490" s="8" t="s">
        <v>180</v>
      </c>
      <c r="C1490" s="8" t="s">
        <v>61</v>
      </c>
      <c r="D1490" s="9" t="s">
        <v>68</v>
      </c>
      <c r="E1490" s="14">
        <v>2.9000000000000001E-2</v>
      </c>
      <c r="F1490" s="14">
        <v>6.8000000000000005E-2</v>
      </c>
      <c r="G1490" s="14">
        <v>66</v>
      </c>
      <c r="H1490" s="14">
        <v>64</v>
      </c>
      <c r="I1490" s="14">
        <v>0.39600000000000002</v>
      </c>
      <c r="J1490" s="14">
        <v>0.56599999999999995</v>
      </c>
      <c r="K1490" s="14">
        <v>3.7999999999999999E-2</v>
      </c>
      <c r="L1490" s="14">
        <v>5895930</v>
      </c>
      <c r="M1490" s="14">
        <v>0.28499999999999998</v>
      </c>
    </row>
    <row r="1491" spans="1:13" ht="14.4">
      <c r="A1491" s="18" t="str">
        <f t="shared" si="23"/>
        <v>Tajikistan-Asia 2006</v>
      </c>
      <c r="B1491" s="8" t="s">
        <v>262</v>
      </c>
      <c r="C1491" s="8" t="s">
        <v>61</v>
      </c>
      <c r="D1491" s="9" t="s">
        <v>68</v>
      </c>
      <c r="E1491" s="14">
        <v>0.03</v>
      </c>
      <c r="F1491" s="14">
        <v>5.1999999999999998E-2</v>
      </c>
      <c r="G1491" s="14">
        <v>70</v>
      </c>
      <c r="H1491" s="14">
        <v>63</v>
      </c>
      <c r="I1491" s="14">
        <v>0.376</v>
      </c>
      <c r="J1491" s="14">
        <v>0.58699999999999997</v>
      </c>
      <c r="K1491" s="14">
        <v>3.6999999999999998E-2</v>
      </c>
      <c r="L1491" s="14">
        <v>6954522</v>
      </c>
      <c r="M1491" s="14">
        <v>0.26500000000000001</v>
      </c>
    </row>
    <row r="1492" spans="1:13" ht="14.4">
      <c r="A1492" s="18" t="str">
        <f t="shared" si="23"/>
        <v>Timor-Leste-Asia 2006</v>
      </c>
      <c r="B1492" s="8" t="s">
        <v>265</v>
      </c>
      <c r="C1492" s="8" t="s">
        <v>61</v>
      </c>
      <c r="D1492" s="9" t="s">
        <v>68</v>
      </c>
      <c r="E1492" s="14">
        <v>3.7999999999999999E-2</v>
      </c>
      <c r="F1492" s="14">
        <v>6.2E-2</v>
      </c>
      <c r="G1492" s="14">
        <v>65</v>
      </c>
      <c r="H1492" s="14">
        <v>62</v>
      </c>
      <c r="I1492" s="14">
        <v>0.47799999999999998</v>
      </c>
      <c r="J1492" s="14">
        <v>0.49399999999999999</v>
      </c>
      <c r="K1492" s="14">
        <v>2.8000000000000001E-2</v>
      </c>
      <c r="L1492" s="14">
        <v>999053</v>
      </c>
      <c r="M1492" s="14">
        <v>0.26900000000000002</v>
      </c>
    </row>
    <row r="1493" spans="1:13" ht="14.4">
      <c r="A1493" s="18" t="str">
        <f t="shared" si="23"/>
        <v>Afghanistan-Asia 2006</v>
      </c>
      <c r="B1493" s="8" t="s">
        <v>60</v>
      </c>
      <c r="C1493" s="8" t="s">
        <v>61</v>
      </c>
      <c r="D1493" s="9" t="s">
        <v>68</v>
      </c>
      <c r="E1493" s="14">
        <v>4.3999999999999997E-2</v>
      </c>
      <c r="F1493" s="14">
        <v>8.2000000000000003E-2</v>
      </c>
      <c r="G1493" s="14">
        <v>59</v>
      </c>
      <c r="H1493" s="14">
        <v>56</v>
      </c>
      <c r="I1493" s="14">
        <v>0.49299999999999999</v>
      </c>
      <c r="J1493" s="14">
        <v>0.48699999999999999</v>
      </c>
      <c r="K1493" s="14">
        <v>0.02</v>
      </c>
      <c r="L1493" s="14">
        <v>25631282</v>
      </c>
      <c r="M1493" s="14">
        <v>0.23200000000000001</v>
      </c>
    </row>
    <row r="1494" spans="1:13" ht="14.4">
      <c r="A1494" s="18" t="str">
        <f t="shared" si="23"/>
        <v>Macao SAR-Asia 2007</v>
      </c>
      <c r="B1494" s="8" t="s">
        <v>189</v>
      </c>
      <c r="C1494" s="8" t="s">
        <v>61</v>
      </c>
      <c r="D1494" s="9" t="s">
        <v>69</v>
      </c>
      <c r="E1494" s="14">
        <v>8.0000000000000002E-3</v>
      </c>
      <c r="F1494" s="8"/>
      <c r="G1494" s="14">
        <v>82</v>
      </c>
      <c r="H1494" s="14">
        <v>77</v>
      </c>
      <c r="I1494" s="14">
        <v>0.15</v>
      </c>
      <c r="J1494" s="14">
        <v>0.77800000000000002</v>
      </c>
      <c r="K1494" s="14">
        <v>7.0999999999999994E-2</v>
      </c>
      <c r="L1494" s="14">
        <v>493206</v>
      </c>
      <c r="M1494" s="14">
        <v>1</v>
      </c>
    </row>
    <row r="1495" spans="1:13" ht="14.4">
      <c r="A1495" s="18" t="str">
        <f t="shared" si="23"/>
        <v>Japan-Asia 2007</v>
      </c>
      <c r="B1495" s="8" t="s">
        <v>172</v>
      </c>
      <c r="C1495" s="8" t="s">
        <v>61</v>
      </c>
      <c r="D1495" s="9" t="s">
        <v>69</v>
      </c>
      <c r="E1495" s="14">
        <v>8.9999999999999993E-3</v>
      </c>
      <c r="F1495" s="14">
        <v>3.0000000000000001E-3</v>
      </c>
      <c r="G1495" s="14">
        <v>86</v>
      </c>
      <c r="H1495" s="14">
        <v>79</v>
      </c>
      <c r="I1495" s="14">
        <v>0.13600000000000001</v>
      </c>
      <c r="J1495" s="14">
        <v>0.65400000000000003</v>
      </c>
      <c r="K1495" s="14">
        <v>0.21</v>
      </c>
      <c r="L1495" s="14">
        <v>127770750</v>
      </c>
      <c r="M1495" s="14">
        <v>0.88</v>
      </c>
    </row>
    <row r="1496" spans="1:13" ht="14.4">
      <c r="A1496" s="18" t="str">
        <f t="shared" si="23"/>
        <v>South Korea-Asia 2007</v>
      </c>
      <c r="B1496" s="8" t="s">
        <v>248</v>
      </c>
      <c r="C1496" s="8" t="s">
        <v>61</v>
      </c>
      <c r="D1496" s="9" t="s">
        <v>69</v>
      </c>
      <c r="E1496" s="14">
        <v>0.01</v>
      </c>
      <c r="F1496" s="14">
        <v>4.0000000000000001E-3</v>
      </c>
      <c r="G1496" s="14">
        <v>83</v>
      </c>
      <c r="H1496" s="14">
        <v>76</v>
      </c>
      <c r="I1496" s="14">
        <v>0.18</v>
      </c>
      <c r="J1496" s="14">
        <v>0.72</v>
      </c>
      <c r="K1496" s="14">
        <v>0.1</v>
      </c>
      <c r="L1496" s="14">
        <v>48597652</v>
      </c>
      <c r="M1496" s="14">
        <v>0.81599999999999995</v>
      </c>
    </row>
    <row r="1497" spans="1:13" ht="14.4">
      <c r="A1497" s="18" t="str">
        <f t="shared" si="23"/>
        <v>Singapore-Asia 2007</v>
      </c>
      <c r="B1497" s="8" t="s">
        <v>241</v>
      </c>
      <c r="C1497" s="8" t="s">
        <v>61</v>
      </c>
      <c r="D1497" s="9" t="s">
        <v>69</v>
      </c>
      <c r="E1497" s="14">
        <v>0.01</v>
      </c>
      <c r="F1497" s="14">
        <v>2E-3</v>
      </c>
      <c r="G1497" s="14">
        <v>83</v>
      </c>
      <c r="H1497" s="14">
        <v>78</v>
      </c>
      <c r="I1497" s="14">
        <v>0.184</v>
      </c>
      <c r="J1497" s="14">
        <v>0.73099999999999998</v>
      </c>
      <c r="K1497" s="14">
        <v>8.5000000000000006E-2</v>
      </c>
      <c r="L1497" s="14">
        <v>4588600</v>
      </c>
      <c r="M1497" s="14">
        <v>1</v>
      </c>
    </row>
    <row r="1498" spans="1:13" ht="14.4">
      <c r="A1498" s="18" t="str">
        <f t="shared" si="23"/>
        <v>Hong Kong SAR-Asia 2007</v>
      </c>
      <c r="B1498" s="8" t="s">
        <v>160</v>
      </c>
      <c r="C1498" s="8" t="s">
        <v>61</v>
      </c>
      <c r="D1498" s="9" t="s">
        <v>69</v>
      </c>
      <c r="E1498" s="14">
        <v>0.01</v>
      </c>
      <c r="F1498" s="8"/>
      <c r="G1498" s="14">
        <v>85</v>
      </c>
      <c r="H1498" s="14">
        <v>79</v>
      </c>
      <c r="I1498" s="14">
        <v>0.13200000000000001</v>
      </c>
      <c r="J1498" s="14">
        <v>0.74399999999999999</v>
      </c>
      <c r="K1498" s="14">
        <v>0.124</v>
      </c>
      <c r="L1498" s="14">
        <v>6916300</v>
      </c>
      <c r="M1498" s="14">
        <v>1</v>
      </c>
    </row>
    <row r="1499" spans="1:13" ht="14.4">
      <c r="A1499" s="18" t="str">
        <f t="shared" si="23"/>
        <v>Thailand-Asia 2007</v>
      </c>
      <c r="B1499" s="8" t="s">
        <v>264</v>
      </c>
      <c r="C1499" s="8" t="s">
        <v>61</v>
      </c>
      <c r="D1499" s="9" t="s">
        <v>69</v>
      </c>
      <c r="E1499" s="14">
        <v>1.2E-2</v>
      </c>
      <c r="F1499" s="14">
        <v>1.4E-2</v>
      </c>
      <c r="G1499" s="14">
        <v>76</v>
      </c>
      <c r="H1499" s="14">
        <v>70</v>
      </c>
      <c r="I1499" s="14">
        <v>0.21199999999999999</v>
      </c>
      <c r="J1499" s="14">
        <v>0.70699999999999996</v>
      </c>
      <c r="K1499" s="14">
        <v>8.2000000000000003E-2</v>
      </c>
      <c r="L1499" s="14">
        <v>66076927</v>
      </c>
      <c r="M1499" s="14">
        <v>0.40100000000000002</v>
      </c>
    </row>
    <row r="1500" spans="1:13" ht="14.4">
      <c r="A1500" s="18" t="str">
        <f t="shared" si="23"/>
        <v>China-Asia 2007</v>
      </c>
      <c r="B1500" s="8" t="s">
        <v>117</v>
      </c>
      <c r="C1500" s="8" t="s">
        <v>61</v>
      </c>
      <c r="D1500" s="9" t="s">
        <v>69</v>
      </c>
      <c r="E1500" s="14">
        <v>1.2E-2</v>
      </c>
      <c r="F1500" s="14">
        <v>1.7000000000000001E-2</v>
      </c>
      <c r="G1500" s="14">
        <v>76</v>
      </c>
      <c r="H1500" s="14">
        <v>73</v>
      </c>
      <c r="I1500" s="14">
        <v>0.192</v>
      </c>
      <c r="J1500" s="14">
        <v>0.72899999999999998</v>
      </c>
      <c r="K1500" s="14">
        <v>7.9000000000000001E-2</v>
      </c>
      <c r="L1500" s="14">
        <v>1317885000</v>
      </c>
      <c r="M1500" s="14">
        <v>0.45200000000000001</v>
      </c>
    </row>
    <row r="1501" spans="1:13" ht="14.4">
      <c r="A1501" s="18" t="str">
        <f t="shared" si="23"/>
        <v>Georgia-Asia 2007</v>
      </c>
      <c r="B1501" s="8" t="s">
        <v>147</v>
      </c>
      <c r="C1501" s="8" t="s">
        <v>61</v>
      </c>
      <c r="D1501" s="9" t="s">
        <v>69</v>
      </c>
      <c r="E1501" s="14">
        <v>1.2999999999999999E-2</v>
      </c>
      <c r="F1501" s="14">
        <v>1.9E-2</v>
      </c>
      <c r="G1501" s="14">
        <v>77</v>
      </c>
      <c r="H1501" s="14">
        <v>70</v>
      </c>
      <c r="I1501" s="14">
        <v>0.17599999999999999</v>
      </c>
      <c r="J1501" s="14">
        <v>0.67800000000000005</v>
      </c>
      <c r="K1501" s="14">
        <v>0.14599999999999999</v>
      </c>
      <c r="L1501" s="14">
        <v>4388400</v>
      </c>
      <c r="M1501" s="14">
        <v>0.52600000000000002</v>
      </c>
    </row>
    <row r="1502" spans="1:13" ht="14.4">
      <c r="A1502" s="18" t="str">
        <f t="shared" si="23"/>
        <v>Armenia-Asia 2007</v>
      </c>
      <c r="B1502" s="8" t="s">
        <v>86</v>
      </c>
      <c r="C1502" s="8" t="s">
        <v>61</v>
      </c>
      <c r="D1502" s="9" t="s">
        <v>69</v>
      </c>
      <c r="E1502" s="14">
        <v>1.4E-2</v>
      </c>
      <c r="F1502" s="14">
        <v>1.9E-2</v>
      </c>
      <c r="G1502" s="14">
        <v>77</v>
      </c>
      <c r="H1502" s="14">
        <v>70</v>
      </c>
      <c r="I1502" s="14">
        <v>0.21099999999999999</v>
      </c>
      <c r="J1502" s="14">
        <v>0.67600000000000005</v>
      </c>
      <c r="K1502" s="14">
        <v>0.114</v>
      </c>
      <c r="L1502" s="14">
        <v>2989882</v>
      </c>
      <c r="M1502" s="14">
        <v>0.64100000000000001</v>
      </c>
    </row>
    <row r="1503" spans="1:13" ht="14.4">
      <c r="A1503" s="18" t="str">
        <f t="shared" si="23"/>
        <v>North Korea-Asia 2007</v>
      </c>
      <c r="B1503" s="8" t="s">
        <v>216</v>
      </c>
      <c r="C1503" s="8" t="s">
        <v>61</v>
      </c>
      <c r="D1503" s="9" t="s">
        <v>69</v>
      </c>
      <c r="E1503" s="14">
        <v>1.4999999999999999E-2</v>
      </c>
      <c r="F1503" s="14">
        <v>2.5999999999999999E-2</v>
      </c>
      <c r="G1503" s="14">
        <v>72</v>
      </c>
      <c r="H1503" s="14">
        <v>65</v>
      </c>
      <c r="I1503" s="14">
        <v>0.23899999999999999</v>
      </c>
      <c r="J1503" s="14">
        <v>0.68100000000000005</v>
      </c>
      <c r="K1503" s="14">
        <v>0.08</v>
      </c>
      <c r="L1503" s="14">
        <v>24111989</v>
      </c>
      <c r="M1503" s="14">
        <v>0.6</v>
      </c>
    </row>
    <row r="1504" spans="1:13" ht="14.4">
      <c r="A1504" s="18" t="str">
        <f t="shared" si="23"/>
        <v>Vietnam-Asia 2007</v>
      </c>
      <c r="B1504" s="8" t="s">
        <v>282</v>
      </c>
      <c r="C1504" s="8" t="s">
        <v>61</v>
      </c>
      <c r="D1504" s="9" t="s">
        <v>69</v>
      </c>
      <c r="E1504" s="14">
        <v>1.7000000000000001E-2</v>
      </c>
      <c r="F1504" s="14">
        <v>2.1999999999999999E-2</v>
      </c>
      <c r="G1504" s="14">
        <v>80</v>
      </c>
      <c r="H1504" s="14">
        <v>70</v>
      </c>
      <c r="I1504" s="14">
        <v>0.254</v>
      </c>
      <c r="J1504" s="14">
        <v>0.68</v>
      </c>
      <c r="K1504" s="14">
        <v>6.6000000000000003E-2</v>
      </c>
      <c r="L1504" s="14">
        <v>84221100</v>
      </c>
      <c r="M1504" s="14">
        <v>0.28499999999999998</v>
      </c>
    </row>
    <row r="1505" spans="1:13" ht="14.4">
      <c r="A1505" s="18" t="str">
        <f t="shared" si="23"/>
        <v>Azerbaijan-Asia 2007</v>
      </c>
      <c r="B1505" s="8" t="s">
        <v>90</v>
      </c>
      <c r="C1505" s="8" t="s">
        <v>61</v>
      </c>
      <c r="D1505" s="9" t="s">
        <v>69</v>
      </c>
      <c r="E1505" s="14">
        <v>1.7999999999999999E-2</v>
      </c>
      <c r="F1505" s="14">
        <v>3.9E-2</v>
      </c>
      <c r="G1505" s="14">
        <v>73</v>
      </c>
      <c r="H1505" s="14">
        <v>67</v>
      </c>
      <c r="I1505" s="14">
        <v>0.24299999999999999</v>
      </c>
      <c r="J1505" s="14">
        <v>0.69299999999999995</v>
      </c>
      <c r="K1505" s="14">
        <v>6.3E-2</v>
      </c>
      <c r="L1505" s="14">
        <v>8581300</v>
      </c>
      <c r="M1505" s="14">
        <v>0.52800000000000002</v>
      </c>
    </row>
    <row r="1506" spans="1:13" ht="14.4">
      <c r="A1506" s="18" t="str">
        <f t="shared" si="23"/>
        <v>Malaysia-Asia 2007</v>
      </c>
      <c r="B1506" s="8" t="s">
        <v>192</v>
      </c>
      <c r="C1506" s="8" t="s">
        <v>61</v>
      </c>
      <c r="D1506" s="9" t="s">
        <v>69</v>
      </c>
      <c r="E1506" s="14">
        <v>1.7999999999999999E-2</v>
      </c>
      <c r="F1506" s="14">
        <v>7.0000000000000001E-3</v>
      </c>
      <c r="G1506" s="14">
        <v>76</v>
      </c>
      <c r="H1506" s="14">
        <v>72</v>
      </c>
      <c r="I1506" s="14">
        <v>0.29199999999999998</v>
      </c>
      <c r="J1506" s="14">
        <v>0.66300000000000003</v>
      </c>
      <c r="K1506" s="14">
        <v>4.4999999999999998E-2</v>
      </c>
      <c r="L1506" s="14">
        <v>26813819</v>
      </c>
      <c r="M1506" s="14">
        <v>0.68400000000000005</v>
      </c>
    </row>
    <row r="1507" spans="1:13" ht="14.4">
      <c r="A1507" s="18" t="str">
        <f t="shared" si="23"/>
        <v>Brunei-Asia 2007</v>
      </c>
      <c r="B1507" s="8" t="s">
        <v>106</v>
      </c>
      <c r="C1507" s="8" t="s">
        <v>61</v>
      </c>
      <c r="D1507" s="9" t="s">
        <v>69</v>
      </c>
      <c r="E1507" s="14">
        <v>1.7999999999999999E-2</v>
      </c>
      <c r="F1507" s="14">
        <v>8.0000000000000002E-3</v>
      </c>
      <c r="G1507" s="14">
        <v>79</v>
      </c>
      <c r="H1507" s="14">
        <v>76</v>
      </c>
      <c r="I1507" s="14">
        <v>0.28000000000000003</v>
      </c>
      <c r="J1507" s="14">
        <v>0.68600000000000005</v>
      </c>
      <c r="K1507" s="14">
        <v>3.3000000000000002E-2</v>
      </c>
      <c r="L1507" s="14">
        <v>381440</v>
      </c>
      <c r="M1507" s="14">
        <v>0.74299999999999999</v>
      </c>
    </row>
    <row r="1508" spans="1:13" ht="14.4">
      <c r="A1508" s="18" t="str">
        <f t="shared" si="23"/>
        <v>Myanmar-Asia 2007</v>
      </c>
      <c r="B1508" s="8" t="s">
        <v>207</v>
      </c>
      <c r="C1508" s="8" t="s">
        <v>61</v>
      </c>
      <c r="D1508" s="9" t="s">
        <v>69</v>
      </c>
      <c r="E1508" s="14">
        <v>1.9E-2</v>
      </c>
      <c r="F1508" s="14">
        <v>4.8000000000000001E-2</v>
      </c>
      <c r="G1508" s="14">
        <v>66</v>
      </c>
      <c r="H1508" s="14">
        <v>62</v>
      </c>
      <c r="I1508" s="14">
        <v>0.27200000000000002</v>
      </c>
      <c r="J1508" s="14">
        <v>0.67800000000000005</v>
      </c>
      <c r="K1508" s="14">
        <v>0.05</v>
      </c>
      <c r="L1508" s="14">
        <v>50828959</v>
      </c>
      <c r="M1508" s="14">
        <v>0.29899999999999999</v>
      </c>
    </row>
    <row r="1509" spans="1:13" ht="14.4">
      <c r="A1509" s="18" t="str">
        <f t="shared" si="23"/>
        <v>Sri Lanka-Asia 2007</v>
      </c>
      <c r="B1509" s="8" t="s">
        <v>251</v>
      </c>
      <c r="C1509" s="8" t="s">
        <v>61</v>
      </c>
      <c r="D1509" s="9" t="s">
        <v>69</v>
      </c>
      <c r="E1509" s="14">
        <v>1.9E-2</v>
      </c>
      <c r="F1509" s="14">
        <v>1.0999999999999999E-2</v>
      </c>
      <c r="G1509" s="14">
        <v>77</v>
      </c>
      <c r="H1509" s="14">
        <v>70</v>
      </c>
      <c r="I1509" s="14">
        <v>0.252</v>
      </c>
      <c r="J1509" s="14">
        <v>0.67500000000000004</v>
      </c>
      <c r="K1509" s="14">
        <v>7.2999999999999995E-2</v>
      </c>
      <c r="L1509" s="14">
        <v>20039000</v>
      </c>
      <c r="M1509" s="14">
        <v>0.184</v>
      </c>
    </row>
    <row r="1510" spans="1:13" ht="14.4">
      <c r="A1510" s="18" t="str">
        <f t="shared" si="23"/>
        <v>Kazakhstan-Asia 2007</v>
      </c>
      <c r="B1510" s="8" t="s">
        <v>174</v>
      </c>
      <c r="C1510" s="8" t="s">
        <v>61</v>
      </c>
      <c r="D1510" s="9" t="s">
        <v>69</v>
      </c>
      <c r="E1510" s="14">
        <v>2.1000000000000001E-2</v>
      </c>
      <c r="F1510" s="14">
        <v>2.5000000000000001E-2</v>
      </c>
      <c r="G1510" s="14">
        <v>73</v>
      </c>
      <c r="H1510" s="14">
        <v>61</v>
      </c>
      <c r="I1510" s="14">
        <v>0.24399999999999999</v>
      </c>
      <c r="J1510" s="14">
        <v>0.68200000000000005</v>
      </c>
      <c r="K1510" s="14">
        <v>7.2999999999999995E-2</v>
      </c>
      <c r="L1510" s="14">
        <v>15484192</v>
      </c>
      <c r="M1510" s="14">
        <v>0.54300000000000004</v>
      </c>
    </row>
    <row r="1511" spans="1:13" ht="14.4">
      <c r="A1511" s="18" t="str">
        <f t="shared" si="23"/>
        <v>Indonesia-Asia 2007</v>
      </c>
      <c r="B1511" s="8" t="s">
        <v>164</v>
      </c>
      <c r="C1511" s="8" t="s">
        <v>61</v>
      </c>
      <c r="D1511" s="9" t="s">
        <v>69</v>
      </c>
      <c r="E1511" s="14">
        <v>2.1000000000000001E-2</v>
      </c>
      <c r="F1511" s="14">
        <v>3.1E-2</v>
      </c>
      <c r="G1511" s="14">
        <v>71</v>
      </c>
      <c r="H1511" s="14">
        <v>67</v>
      </c>
      <c r="I1511" s="14">
        <v>0.3</v>
      </c>
      <c r="J1511" s="14">
        <v>0.65100000000000002</v>
      </c>
      <c r="K1511" s="14">
        <v>4.9000000000000002E-2</v>
      </c>
      <c r="L1511" s="14">
        <v>230972808</v>
      </c>
      <c r="M1511" s="14">
        <v>0.47499999999999998</v>
      </c>
    </row>
    <row r="1512" spans="1:13" ht="14.4">
      <c r="A1512" s="18" t="str">
        <f t="shared" si="23"/>
        <v>Turkmenistan-Asia 2007</v>
      </c>
      <c r="B1512" s="8" t="s">
        <v>271</v>
      </c>
      <c r="C1512" s="8" t="s">
        <v>61</v>
      </c>
      <c r="D1512" s="9" t="s">
        <v>69</v>
      </c>
      <c r="E1512" s="14">
        <v>2.1999999999999999E-2</v>
      </c>
      <c r="F1512" s="14">
        <v>5.5E-2</v>
      </c>
      <c r="G1512" s="14">
        <v>69</v>
      </c>
      <c r="H1512" s="14">
        <v>61</v>
      </c>
      <c r="I1512" s="14">
        <v>0.311</v>
      </c>
      <c r="J1512" s="14">
        <v>0.64500000000000002</v>
      </c>
      <c r="K1512" s="14">
        <v>4.3999999999999997E-2</v>
      </c>
      <c r="L1512" s="14">
        <v>4858236</v>
      </c>
      <c r="M1512" s="14">
        <v>0.47599999999999998</v>
      </c>
    </row>
    <row r="1513" spans="1:13" ht="14.4">
      <c r="A1513" s="18" t="str">
        <f t="shared" si="23"/>
        <v>Mongolia-Asia 2007</v>
      </c>
      <c r="B1513" s="8" t="s">
        <v>203</v>
      </c>
      <c r="C1513" s="8" t="s">
        <v>61</v>
      </c>
      <c r="D1513" s="9" t="s">
        <v>69</v>
      </c>
      <c r="E1513" s="14">
        <v>2.1999999999999999E-2</v>
      </c>
      <c r="F1513" s="14">
        <v>3.3000000000000002E-2</v>
      </c>
      <c r="G1513" s="14">
        <v>70</v>
      </c>
      <c r="H1513" s="14">
        <v>62</v>
      </c>
      <c r="I1513" s="14">
        <v>0.27600000000000002</v>
      </c>
      <c r="J1513" s="14">
        <v>0.68600000000000005</v>
      </c>
      <c r="K1513" s="14">
        <v>3.7999999999999999E-2</v>
      </c>
      <c r="L1513" s="14">
        <v>2595068</v>
      </c>
      <c r="M1513" s="14">
        <v>0.64600000000000002</v>
      </c>
    </row>
    <row r="1514" spans="1:13" ht="14.4">
      <c r="A1514" s="18" t="str">
        <f t="shared" si="23"/>
        <v>India-Asia 2007</v>
      </c>
      <c r="B1514" s="8" t="s">
        <v>163</v>
      </c>
      <c r="C1514" s="8" t="s">
        <v>61</v>
      </c>
      <c r="D1514" s="9" t="s">
        <v>69</v>
      </c>
      <c r="E1514" s="14">
        <v>2.1999999999999999E-2</v>
      </c>
      <c r="F1514" s="14">
        <v>5.1999999999999998E-2</v>
      </c>
      <c r="G1514" s="14">
        <v>66</v>
      </c>
      <c r="H1514" s="14">
        <v>63</v>
      </c>
      <c r="I1514" s="14">
        <v>0.314</v>
      </c>
      <c r="J1514" s="14">
        <v>0.63800000000000001</v>
      </c>
      <c r="K1514" s="14">
        <v>4.9000000000000002E-2</v>
      </c>
      <c r="L1514" s="14">
        <v>1159095250</v>
      </c>
      <c r="M1514" s="14">
        <v>0.29899999999999999</v>
      </c>
    </row>
    <row r="1515" spans="1:13" ht="14.4">
      <c r="A1515" s="18" t="str">
        <f t="shared" si="23"/>
        <v>Bhutan-Asia 2007</v>
      </c>
      <c r="B1515" s="8" t="s">
        <v>101</v>
      </c>
      <c r="C1515" s="8" t="s">
        <v>61</v>
      </c>
      <c r="D1515" s="9" t="s">
        <v>69</v>
      </c>
      <c r="E1515" s="14">
        <v>2.1999999999999999E-2</v>
      </c>
      <c r="F1515" s="14">
        <v>4.1000000000000002E-2</v>
      </c>
      <c r="G1515" s="14">
        <v>66</v>
      </c>
      <c r="H1515" s="14">
        <v>65</v>
      </c>
      <c r="I1515" s="14">
        <v>0.32</v>
      </c>
      <c r="J1515" s="14">
        <v>0.63800000000000001</v>
      </c>
      <c r="K1515" s="14">
        <v>4.2000000000000003E-2</v>
      </c>
      <c r="L1515" s="14">
        <v>679365</v>
      </c>
      <c r="M1515" s="14">
        <v>0.32500000000000001</v>
      </c>
    </row>
    <row r="1516" spans="1:13" ht="14.4">
      <c r="A1516" s="18" t="str">
        <f t="shared" si="23"/>
        <v>Bangladesh-Asia 2007</v>
      </c>
      <c r="B1516" s="8" t="s">
        <v>94</v>
      </c>
      <c r="C1516" s="8" t="s">
        <v>61</v>
      </c>
      <c r="D1516" s="9" t="s">
        <v>69</v>
      </c>
      <c r="E1516" s="14">
        <v>2.1999999999999999E-2</v>
      </c>
      <c r="F1516" s="14">
        <v>4.5999999999999999E-2</v>
      </c>
      <c r="G1516" s="14">
        <v>69</v>
      </c>
      <c r="H1516" s="14">
        <v>68</v>
      </c>
      <c r="I1516" s="14">
        <v>0.33300000000000002</v>
      </c>
      <c r="J1516" s="14">
        <v>0.623</v>
      </c>
      <c r="K1516" s="14">
        <v>4.3999999999999997E-2</v>
      </c>
      <c r="L1516" s="14">
        <v>146457067</v>
      </c>
      <c r="M1516" s="14">
        <v>0.28199999999999997</v>
      </c>
    </row>
    <row r="1517" spans="1:13" ht="14.4">
      <c r="A1517" s="18" t="str">
        <f t="shared" si="23"/>
        <v>Maldives-Asia 2007</v>
      </c>
      <c r="B1517" s="8" t="s">
        <v>193</v>
      </c>
      <c r="C1517" s="8" t="s">
        <v>61</v>
      </c>
      <c r="D1517" s="9" t="s">
        <v>69</v>
      </c>
      <c r="E1517" s="14">
        <v>2.1999999999999999E-2</v>
      </c>
      <c r="F1517" s="14">
        <v>1.4999999999999999E-2</v>
      </c>
      <c r="G1517" s="14">
        <v>77</v>
      </c>
      <c r="H1517" s="14">
        <v>74</v>
      </c>
      <c r="I1517" s="14">
        <v>0.32200000000000001</v>
      </c>
      <c r="J1517" s="14">
        <v>0.63</v>
      </c>
      <c r="K1517" s="14">
        <v>4.8000000000000001E-2</v>
      </c>
      <c r="L1517" s="14">
        <v>308239</v>
      </c>
      <c r="M1517" s="14">
        <v>0.36299999999999999</v>
      </c>
    </row>
    <row r="1518" spans="1:13" ht="14.4">
      <c r="A1518" s="18" t="str">
        <f t="shared" si="23"/>
        <v>Uzbekistan-Asia 2007</v>
      </c>
      <c r="B1518" s="8" t="s">
        <v>279</v>
      </c>
      <c r="C1518" s="8" t="s">
        <v>61</v>
      </c>
      <c r="D1518" s="9" t="s">
        <v>69</v>
      </c>
      <c r="E1518" s="14">
        <v>2.3E-2</v>
      </c>
      <c r="F1518" s="14">
        <v>4.3999999999999997E-2</v>
      </c>
      <c r="G1518" s="14">
        <v>71</v>
      </c>
      <c r="H1518" s="14">
        <v>64</v>
      </c>
      <c r="I1518" s="14">
        <v>0.317</v>
      </c>
      <c r="J1518" s="14">
        <v>0.63700000000000001</v>
      </c>
      <c r="K1518" s="14">
        <v>4.5999999999999999E-2</v>
      </c>
      <c r="L1518" s="14">
        <v>26868000</v>
      </c>
      <c r="M1518" s="14">
        <v>0.36399999999999999</v>
      </c>
    </row>
    <row r="1519" spans="1:13" ht="14.4">
      <c r="A1519" s="18" t="str">
        <f t="shared" si="23"/>
        <v>Kyrgyzstan-Asia 2007</v>
      </c>
      <c r="B1519" s="8" t="s">
        <v>179</v>
      </c>
      <c r="C1519" s="8" t="s">
        <v>61</v>
      </c>
      <c r="D1519" s="9" t="s">
        <v>69</v>
      </c>
      <c r="E1519" s="14">
        <v>2.3E-2</v>
      </c>
      <c r="F1519" s="14">
        <v>3.2000000000000001E-2</v>
      </c>
      <c r="G1519" s="14">
        <v>72</v>
      </c>
      <c r="H1519" s="14">
        <v>64</v>
      </c>
      <c r="I1519" s="14">
        <v>0.30399999999999999</v>
      </c>
      <c r="J1519" s="14">
        <v>0.64400000000000002</v>
      </c>
      <c r="K1519" s="14">
        <v>5.1999999999999998E-2</v>
      </c>
      <c r="L1519" s="14">
        <v>5268400</v>
      </c>
      <c r="M1519" s="14">
        <v>0.35299999999999998</v>
      </c>
    </row>
    <row r="1520" spans="1:13" ht="14.4">
      <c r="A1520" s="18" t="str">
        <f t="shared" si="23"/>
        <v>Philippines-Asia 2007</v>
      </c>
      <c r="B1520" s="8" t="s">
        <v>225</v>
      </c>
      <c r="C1520" s="8" t="s">
        <v>61</v>
      </c>
      <c r="D1520" s="9" t="s">
        <v>69</v>
      </c>
      <c r="E1520" s="14">
        <v>2.5999999999999999E-2</v>
      </c>
      <c r="F1520" s="14">
        <v>2.7E-2</v>
      </c>
      <c r="G1520" s="14">
        <v>71</v>
      </c>
      <c r="H1520" s="14">
        <v>64</v>
      </c>
      <c r="I1520" s="14">
        <v>0.36399999999999999</v>
      </c>
      <c r="J1520" s="14">
        <v>0.60099999999999998</v>
      </c>
      <c r="K1520" s="14">
        <v>3.5000000000000003E-2</v>
      </c>
      <c r="L1520" s="14">
        <v>88875548</v>
      </c>
      <c r="M1520" s="14">
        <v>0.46100000000000002</v>
      </c>
    </row>
    <row r="1521" spans="1:13" ht="14.4">
      <c r="A1521" s="18" t="str">
        <f t="shared" si="23"/>
        <v>Nepal-Asia 2007</v>
      </c>
      <c r="B1521" s="8" t="s">
        <v>209</v>
      </c>
      <c r="C1521" s="8" t="s">
        <v>61</v>
      </c>
      <c r="D1521" s="9" t="s">
        <v>69</v>
      </c>
      <c r="E1521" s="14">
        <v>2.5999999999999999E-2</v>
      </c>
      <c r="F1521" s="14">
        <v>4.2000000000000003E-2</v>
      </c>
      <c r="G1521" s="14">
        <v>67</v>
      </c>
      <c r="H1521" s="14">
        <v>65</v>
      </c>
      <c r="I1521" s="14">
        <v>0.38700000000000001</v>
      </c>
      <c r="J1521" s="14">
        <v>0.56599999999999995</v>
      </c>
      <c r="K1521" s="14">
        <v>4.5999999999999999E-2</v>
      </c>
      <c r="L1521" s="14">
        <v>25950022</v>
      </c>
      <c r="M1521" s="14">
        <v>0.158</v>
      </c>
    </row>
    <row r="1522" spans="1:13" ht="14.4">
      <c r="A1522" s="18" t="str">
        <f t="shared" si="23"/>
        <v>Cambodia-Asia 2007</v>
      </c>
      <c r="B1522" s="8" t="s">
        <v>110</v>
      </c>
      <c r="C1522" s="8" t="s">
        <v>61</v>
      </c>
      <c r="D1522" s="9" t="s">
        <v>69</v>
      </c>
      <c r="E1522" s="14">
        <v>2.5999999999999999E-2</v>
      </c>
      <c r="F1522" s="14">
        <v>4.4999999999999998E-2</v>
      </c>
      <c r="G1522" s="14">
        <v>72</v>
      </c>
      <c r="H1522" s="14">
        <v>66</v>
      </c>
      <c r="I1522" s="14">
        <v>0.34100000000000003</v>
      </c>
      <c r="J1522" s="14">
        <v>0.61199999999999999</v>
      </c>
      <c r="K1522" s="14">
        <v>4.5999999999999999E-2</v>
      </c>
      <c r="L1522" s="14">
        <v>13747288</v>
      </c>
      <c r="M1522" s="14">
        <v>0.19400000000000001</v>
      </c>
    </row>
    <row r="1523" spans="1:13" ht="14.4">
      <c r="A1523" s="18" t="str">
        <f t="shared" si="23"/>
        <v>Pakistan-Asia 2007</v>
      </c>
      <c r="B1523" s="8" t="s">
        <v>220</v>
      </c>
      <c r="C1523" s="8" t="s">
        <v>61</v>
      </c>
      <c r="D1523" s="9" t="s">
        <v>69</v>
      </c>
      <c r="E1523" s="14">
        <v>2.8000000000000001E-2</v>
      </c>
      <c r="F1523" s="14">
        <v>7.8E-2</v>
      </c>
      <c r="G1523" s="14">
        <v>66</v>
      </c>
      <c r="H1523" s="14">
        <v>65</v>
      </c>
      <c r="I1523" s="14">
        <v>0.37</v>
      </c>
      <c r="J1523" s="14">
        <v>0.58799999999999997</v>
      </c>
      <c r="K1523" s="14">
        <v>4.2000000000000003E-2</v>
      </c>
      <c r="L1523" s="14">
        <v>163928329</v>
      </c>
      <c r="M1523" s="14">
        <v>0.35399999999999998</v>
      </c>
    </row>
    <row r="1524" spans="1:13" ht="14.4">
      <c r="A1524" s="18" t="str">
        <f t="shared" si="23"/>
        <v>Laos-Asia 2007</v>
      </c>
      <c r="B1524" s="8" t="s">
        <v>180</v>
      </c>
      <c r="C1524" s="8" t="s">
        <v>61</v>
      </c>
      <c r="D1524" s="9" t="s">
        <v>69</v>
      </c>
      <c r="E1524" s="14">
        <v>2.9000000000000001E-2</v>
      </c>
      <c r="F1524" s="14">
        <v>6.5000000000000002E-2</v>
      </c>
      <c r="G1524" s="14">
        <v>67</v>
      </c>
      <c r="H1524" s="14">
        <v>64</v>
      </c>
      <c r="I1524" s="14">
        <v>0.38900000000000001</v>
      </c>
      <c r="J1524" s="14">
        <v>0.57399999999999995</v>
      </c>
      <c r="K1524" s="14">
        <v>3.6999999999999998E-2</v>
      </c>
      <c r="L1524" s="14">
        <v>6013278</v>
      </c>
      <c r="M1524" s="14">
        <v>0.29699999999999999</v>
      </c>
    </row>
    <row r="1525" spans="1:13" ht="14.4">
      <c r="A1525" s="18" t="str">
        <f t="shared" si="23"/>
        <v>Tajikistan-Asia 2007</v>
      </c>
      <c r="B1525" s="8" t="s">
        <v>262</v>
      </c>
      <c r="C1525" s="8" t="s">
        <v>61</v>
      </c>
      <c r="D1525" s="9" t="s">
        <v>69</v>
      </c>
      <c r="E1525" s="14">
        <v>3.1E-2</v>
      </c>
      <c r="F1525" s="14">
        <v>0.05</v>
      </c>
      <c r="G1525" s="14">
        <v>70</v>
      </c>
      <c r="H1525" s="14">
        <v>63</v>
      </c>
      <c r="I1525" s="14">
        <v>0.37</v>
      </c>
      <c r="J1525" s="14">
        <v>0.59399999999999997</v>
      </c>
      <c r="K1525" s="14">
        <v>3.5999999999999997E-2</v>
      </c>
      <c r="L1525" s="14">
        <v>7111025</v>
      </c>
      <c r="M1525" s="14">
        <v>0.26500000000000001</v>
      </c>
    </row>
    <row r="1526" spans="1:13" ht="14.4">
      <c r="A1526" s="18" t="str">
        <f t="shared" si="23"/>
        <v>Timor-Leste-Asia 2007</v>
      </c>
      <c r="B1526" s="8" t="s">
        <v>265</v>
      </c>
      <c r="C1526" s="8" t="s">
        <v>61</v>
      </c>
      <c r="D1526" s="9" t="s">
        <v>69</v>
      </c>
      <c r="E1526" s="14">
        <v>3.6999999999999998E-2</v>
      </c>
      <c r="F1526" s="14">
        <v>5.8999999999999997E-2</v>
      </c>
      <c r="G1526" s="14">
        <v>66</v>
      </c>
      <c r="H1526" s="14">
        <v>63</v>
      </c>
      <c r="I1526" s="14">
        <v>0.47699999999999998</v>
      </c>
      <c r="J1526" s="14">
        <v>0.49399999999999999</v>
      </c>
      <c r="K1526" s="14">
        <v>2.9000000000000001E-2</v>
      </c>
      <c r="L1526" s="14">
        <v>1015482</v>
      </c>
      <c r="M1526" s="14">
        <v>0.27600000000000002</v>
      </c>
    </row>
    <row r="1527" spans="1:13" ht="14.4">
      <c r="A1527" s="18" t="str">
        <f t="shared" si="23"/>
        <v>Afghanistan-Asia 2007</v>
      </c>
      <c r="B1527" s="8" t="s">
        <v>60</v>
      </c>
      <c r="C1527" s="8" t="s">
        <v>61</v>
      </c>
      <c r="D1527" s="9" t="s">
        <v>69</v>
      </c>
      <c r="E1527" s="14">
        <v>4.2000000000000003E-2</v>
      </c>
      <c r="F1527" s="14">
        <v>0.08</v>
      </c>
      <c r="G1527" s="14">
        <v>59</v>
      </c>
      <c r="H1527" s="14">
        <v>57</v>
      </c>
      <c r="I1527" s="14">
        <v>0.49199999999999999</v>
      </c>
      <c r="J1527" s="14">
        <v>0.48699999999999999</v>
      </c>
      <c r="K1527" s="14">
        <v>2.1000000000000001E-2</v>
      </c>
      <c r="L1527" s="14">
        <v>26349243</v>
      </c>
      <c r="M1527" s="14">
        <v>0.23599999999999999</v>
      </c>
    </row>
    <row r="1528" spans="1:13" ht="14.4">
      <c r="A1528" s="18" t="str">
        <f t="shared" si="23"/>
        <v>Macao SAR-Asia 2008</v>
      </c>
      <c r="B1528" s="8" t="s">
        <v>189</v>
      </c>
      <c r="C1528" s="8" t="s">
        <v>61</v>
      </c>
      <c r="D1528" s="9" t="s">
        <v>70</v>
      </c>
      <c r="E1528" s="14">
        <v>8.9999999999999993E-3</v>
      </c>
      <c r="F1528" s="8"/>
      <c r="G1528" s="14">
        <v>82</v>
      </c>
      <c r="H1528" s="14">
        <v>77</v>
      </c>
      <c r="I1528" s="14">
        <v>0.14099999999999999</v>
      </c>
      <c r="J1528" s="14">
        <v>0.78800000000000003</v>
      </c>
      <c r="K1528" s="14">
        <v>7.0999999999999994E-2</v>
      </c>
      <c r="L1528" s="14">
        <v>507528</v>
      </c>
      <c r="M1528" s="14">
        <v>1</v>
      </c>
    </row>
    <row r="1529" spans="1:13" ht="14.4">
      <c r="A1529" s="18" t="str">
        <f t="shared" si="23"/>
        <v>South Korea-Asia 2008</v>
      </c>
      <c r="B1529" s="8" t="s">
        <v>248</v>
      </c>
      <c r="C1529" s="8" t="s">
        <v>61</v>
      </c>
      <c r="D1529" s="9" t="s">
        <v>70</v>
      </c>
      <c r="E1529" s="14">
        <v>8.9999999999999993E-3</v>
      </c>
      <c r="F1529" s="14">
        <v>4.0000000000000001E-3</v>
      </c>
      <c r="G1529" s="14">
        <v>83</v>
      </c>
      <c r="H1529" s="14">
        <v>77</v>
      </c>
      <c r="I1529" s="14">
        <v>0.17399999999999999</v>
      </c>
      <c r="J1529" s="14">
        <v>0.72199999999999998</v>
      </c>
      <c r="K1529" s="14">
        <v>0.104</v>
      </c>
      <c r="L1529" s="14">
        <v>48948698</v>
      </c>
      <c r="M1529" s="14">
        <v>0.81699999999999995</v>
      </c>
    </row>
    <row r="1530" spans="1:13" ht="14.4">
      <c r="A1530" s="18" t="str">
        <f t="shared" si="23"/>
        <v>Japan-Asia 2008</v>
      </c>
      <c r="B1530" s="8" t="s">
        <v>172</v>
      </c>
      <c r="C1530" s="8" t="s">
        <v>61</v>
      </c>
      <c r="D1530" s="9" t="s">
        <v>70</v>
      </c>
      <c r="E1530" s="14">
        <v>8.9999999999999993E-3</v>
      </c>
      <c r="F1530" s="14">
        <v>3.0000000000000001E-3</v>
      </c>
      <c r="G1530" s="14">
        <v>86</v>
      </c>
      <c r="H1530" s="14">
        <v>79</v>
      </c>
      <c r="I1530" s="14">
        <v>0.13500000000000001</v>
      </c>
      <c r="J1530" s="14">
        <v>0.64900000000000002</v>
      </c>
      <c r="K1530" s="14">
        <v>0.216</v>
      </c>
      <c r="L1530" s="14">
        <v>127704040</v>
      </c>
      <c r="M1530" s="14">
        <v>0.88900000000000001</v>
      </c>
    </row>
    <row r="1531" spans="1:13" ht="14.4">
      <c r="A1531" s="18" t="str">
        <f t="shared" si="23"/>
        <v>Singapore-Asia 2008</v>
      </c>
      <c r="B1531" s="8" t="s">
        <v>241</v>
      </c>
      <c r="C1531" s="8" t="s">
        <v>61</v>
      </c>
      <c r="D1531" s="9" t="s">
        <v>70</v>
      </c>
      <c r="E1531" s="14">
        <v>0.01</v>
      </c>
      <c r="F1531" s="14">
        <v>2E-3</v>
      </c>
      <c r="G1531" s="14">
        <v>83</v>
      </c>
      <c r="H1531" s="14">
        <v>78</v>
      </c>
      <c r="I1531" s="14">
        <v>0.18099999999999999</v>
      </c>
      <c r="J1531" s="14">
        <v>0.73299999999999998</v>
      </c>
      <c r="K1531" s="14">
        <v>8.5999999999999993E-2</v>
      </c>
      <c r="L1531" s="14">
        <v>4839400</v>
      </c>
      <c r="M1531" s="14">
        <v>1</v>
      </c>
    </row>
    <row r="1532" spans="1:13" ht="14.4">
      <c r="A1532" s="18" t="str">
        <f t="shared" si="23"/>
        <v>Hong Kong SAR-Asia 2008</v>
      </c>
      <c r="B1532" s="8" t="s">
        <v>160</v>
      </c>
      <c r="C1532" s="8" t="s">
        <v>61</v>
      </c>
      <c r="D1532" s="9" t="s">
        <v>70</v>
      </c>
      <c r="E1532" s="14">
        <v>1.0999999999999999E-2</v>
      </c>
      <c r="F1532" s="8"/>
      <c r="G1532" s="14">
        <v>86</v>
      </c>
      <c r="H1532" s="14">
        <v>79</v>
      </c>
      <c r="I1532" s="14">
        <v>0.128</v>
      </c>
      <c r="J1532" s="14">
        <v>0.747</v>
      </c>
      <c r="K1532" s="14">
        <v>0.125</v>
      </c>
      <c r="L1532" s="14">
        <v>6957800</v>
      </c>
      <c r="M1532" s="14">
        <v>1</v>
      </c>
    </row>
    <row r="1533" spans="1:13" ht="14.4">
      <c r="A1533" s="18" t="str">
        <f t="shared" si="23"/>
        <v>Thailand-Asia 2008</v>
      </c>
      <c r="B1533" s="8" t="s">
        <v>264</v>
      </c>
      <c r="C1533" s="8" t="s">
        <v>61</v>
      </c>
      <c r="D1533" s="9" t="s">
        <v>70</v>
      </c>
      <c r="E1533" s="14">
        <v>1.2E-2</v>
      </c>
      <c r="F1533" s="14">
        <v>1.2999999999999999E-2</v>
      </c>
      <c r="G1533" s="14">
        <v>77</v>
      </c>
      <c r="H1533" s="14">
        <v>70</v>
      </c>
      <c r="I1533" s="14">
        <v>0.20499999999999999</v>
      </c>
      <c r="J1533" s="14">
        <v>0.71099999999999997</v>
      </c>
      <c r="K1533" s="14">
        <v>8.4000000000000005E-2</v>
      </c>
      <c r="L1533" s="14">
        <v>66185340</v>
      </c>
      <c r="M1533" s="14">
        <v>0.41399999999999998</v>
      </c>
    </row>
    <row r="1534" spans="1:13" ht="14.4">
      <c r="A1534" s="18" t="str">
        <f t="shared" si="23"/>
        <v>China-Asia 2008</v>
      </c>
      <c r="B1534" s="8" t="s">
        <v>117</v>
      </c>
      <c r="C1534" s="8" t="s">
        <v>61</v>
      </c>
      <c r="D1534" s="9" t="s">
        <v>70</v>
      </c>
      <c r="E1534" s="14">
        <v>1.2E-2</v>
      </c>
      <c r="F1534" s="14">
        <v>1.6E-2</v>
      </c>
      <c r="G1534" s="14">
        <v>76</v>
      </c>
      <c r="H1534" s="14">
        <v>73</v>
      </c>
      <c r="I1534" s="14">
        <v>0.187</v>
      </c>
      <c r="J1534" s="14">
        <v>0.73199999999999998</v>
      </c>
      <c r="K1534" s="14">
        <v>8.1000000000000003E-2</v>
      </c>
      <c r="L1534" s="14">
        <v>1324655000</v>
      </c>
      <c r="M1534" s="14">
        <v>0.46500000000000002</v>
      </c>
    </row>
    <row r="1535" spans="1:13" ht="14.4">
      <c r="A1535" s="18" t="str">
        <f t="shared" si="23"/>
        <v>Georgia-Asia 2008</v>
      </c>
      <c r="B1535" s="8" t="s">
        <v>147</v>
      </c>
      <c r="C1535" s="8" t="s">
        <v>61</v>
      </c>
      <c r="D1535" s="9" t="s">
        <v>70</v>
      </c>
      <c r="E1535" s="14">
        <v>1.4E-2</v>
      </c>
      <c r="F1535" s="14">
        <v>1.7000000000000001E-2</v>
      </c>
      <c r="G1535" s="14">
        <v>77</v>
      </c>
      <c r="H1535" s="14">
        <v>70</v>
      </c>
      <c r="I1535" s="14">
        <v>0.17399999999999999</v>
      </c>
      <c r="J1535" s="14">
        <v>0.68200000000000005</v>
      </c>
      <c r="K1535" s="14">
        <v>0.14499999999999999</v>
      </c>
      <c r="L1535" s="14">
        <v>4383800</v>
      </c>
      <c r="M1535" s="14">
        <v>0.52600000000000002</v>
      </c>
    </row>
    <row r="1536" spans="1:13" ht="14.4">
      <c r="A1536" s="18" t="str">
        <f t="shared" si="23"/>
        <v>Armenia-Asia 2008</v>
      </c>
      <c r="B1536" s="8" t="s">
        <v>86</v>
      </c>
      <c r="C1536" s="8" t="s">
        <v>61</v>
      </c>
      <c r="D1536" s="9" t="s">
        <v>70</v>
      </c>
      <c r="E1536" s="14">
        <v>1.4E-2</v>
      </c>
      <c r="F1536" s="14">
        <v>1.7999999999999999E-2</v>
      </c>
      <c r="G1536" s="14">
        <v>77</v>
      </c>
      <c r="H1536" s="14">
        <v>71</v>
      </c>
      <c r="I1536" s="14">
        <v>0.20799999999999999</v>
      </c>
      <c r="J1536" s="14">
        <v>0.68100000000000005</v>
      </c>
      <c r="K1536" s="14">
        <v>0.111</v>
      </c>
      <c r="L1536" s="14">
        <v>2977488</v>
      </c>
      <c r="M1536" s="14">
        <v>0.64</v>
      </c>
    </row>
    <row r="1537" spans="1:13" ht="14.4">
      <c r="A1537" s="18" t="str">
        <f t="shared" si="23"/>
        <v>North Korea-Asia 2008</v>
      </c>
      <c r="B1537" s="8" t="s">
        <v>216</v>
      </c>
      <c r="C1537" s="8" t="s">
        <v>61</v>
      </c>
      <c r="D1537" s="9" t="s">
        <v>70</v>
      </c>
      <c r="E1537" s="14">
        <v>1.4999999999999999E-2</v>
      </c>
      <c r="F1537" s="14">
        <v>2.5999999999999999E-2</v>
      </c>
      <c r="G1537" s="14">
        <v>72</v>
      </c>
      <c r="H1537" s="14">
        <v>65</v>
      </c>
      <c r="I1537" s="14">
        <v>0.23499999999999999</v>
      </c>
      <c r="J1537" s="14">
        <v>0.68200000000000005</v>
      </c>
      <c r="K1537" s="14">
        <v>8.3000000000000004E-2</v>
      </c>
      <c r="L1537" s="14">
        <v>24243894</v>
      </c>
      <c r="M1537" s="14">
        <v>0.6</v>
      </c>
    </row>
    <row r="1538" spans="1:13" ht="14.4">
      <c r="A1538" s="18" t="str">
        <f t="shared" si="23"/>
        <v>Azerbaijan-Asia 2008</v>
      </c>
      <c r="B1538" s="8" t="s">
        <v>90</v>
      </c>
      <c r="C1538" s="8" t="s">
        <v>61</v>
      </c>
      <c r="D1538" s="9" t="s">
        <v>70</v>
      </c>
      <c r="E1538" s="14">
        <v>1.7000000000000001E-2</v>
      </c>
      <c r="F1538" s="14">
        <v>3.6999999999999998E-2</v>
      </c>
      <c r="G1538" s="14">
        <v>73</v>
      </c>
      <c r="H1538" s="14">
        <v>67</v>
      </c>
      <c r="I1538" s="14">
        <v>0.23699999999999999</v>
      </c>
      <c r="J1538" s="14">
        <v>0.70099999999999996</v>
      </c>
      <c r="K1538" s="14">
        <v>6.2E-2</v>
      </c>
      <c r="L1538" s="14">
        <v>8763400</v>
      </c>
      <c r="M1538" s="14">
        <v>0.53</v>
      </c>
    </row>
    <row r="1539" spans="1:13" ht="14.4">
      <c r="A1539" s="18" t="str">
        <f t="shared" ref="A1539:A1602" si="24">CONCATENATE(B1539," ",D1539)</f>
        <v>Vietnam-Asia 2008</v>
      </c>
      <c r="B1539" s="8" t="s">
        <v>282</v>
      </c>
      <c r="C1539" s="8" t="s">
        <v>61</v>
      </c>
      <c r="D1539" s="9" t="s">
        <v>70</v>
      </c>
      <c r="E1539" s="14">
        <v>1.7000000000000001E-2</v>
      </c>
      <c r="F1539" s="14">
        <v>2.1999999999999999E-2</v>
      </c>
      <c r="G1539" s="14">
        <v>80</v>
      </c>
      <c r="H1539" s="14">
        <v>70</v>
      </c>
      <c r="I1539" s="14">
        <v>0.247</v>
      </c>
      <c r="J1539" s="14">
        <v>0.68799999999999994</v>
      </c>
      <c r="K1539" s="14">
        <v>6.6000000000000003E-2</v>
      </c>
      <c r="L1539" s="14">
        <v>85122300</v>
      </c>
      <c r="M1539" s="14">
        <v>0.29099999999999998</v>
      </c>
    </row>
    <row r="1540" spans="1:13" ht="14.4">
      <c r="A1540" s="18" t="str">
        <f t="shared" si="24"/>
        <v>Myanmar-Asia 2008</v>
      </c>
      <c r="B1540" s="8" t="s">
        <v>207</v>
      </c>
      <c r="C1540" s="8" t="s">
        <v>61</v>
      </c>
      <c r="D1540" s="9" t="s">
        <v>70</v>
      </c>
      <c r="E1540" s="14">
        <v>1.7999999999999999E-2</v>
      </c>
      <c r="F1540" s="14">
        <v>4.5999999999999999E-2</v>
      </c>
      <c r="G1540" s="14">
        <v>66</v>
      </c>
      <c r="H1540" s="14">
        <v>62</v>
      </c>
      <c r="I1540" s="14">
        <v>0.26800000000000002</v>
      </c>
      <c r="J1540" s="14">
        <v>0.68100000000000005</v>
      </c>
      <c r="K1540" s="14">
        <v>0.05</v>
      </c>
      <c r="L1540" s="14">
        <v>51174018</v>
      </c>
      <c r="M1540" s="14">
        <v>0.30399999999999999</v>
      </c>
    </row>
    <row r="1541" spans="1:13" ht="14.4">
      <c r="A1541" s="18" t="str">
        <f t="shared" si="24"/>
        <v>Malaysia-Asia 2008</v>
      </c>
      <c r="B1541" s="8" t="s">
        <v>192</v>
      </c>
      <c r="C1541" s="8" t="s">
        <v>61</v>
      </c>
      <c r="D1541" s="9" t="s">
        <v>70</v>
      </c>
      <c r="E1541" s="14">
        <v>1.7999999999999999E-2</v>
      </c>
      <c r="F1541" s="14">
        <v>7.0000000000000001E-3</v>
      </c>
      <c r="G1541" s="14">
        <v>77</v>
      </c>
      <c r="H1541" s="14">
        <v>72</v>
      </c>
      <c r="I1541" s="14">
        <v>0.28699999999999998</v>
      </c>
      <c r="J1541" s="14">
        <v>0.66700000000000004</v>
      </c>
      <c r="K1541" s="14">
        <v>4.5999999999999999E-2</v>
      </c>
      <c r="L1541" s="14">
        <v>27302348</v>
      </c>
      <c r="M1541" s="14">
        <v>0.69199999999999995</v>
      </c>
    </row>
    <row r="1542" spans="1:13" ht="14.4">
      <c r="A1542" s="18" t="str">
        <f t="shared" si="24"/>
        <v>Brunei-Asia 2008</v>
      </c>
      <c r="B1542" s="8" t="s">
        <v>106</v>
      </c>
      <c r="C1542" s="8" t="s">
        <v>61</v>
      </c>
      <c r="D1542" s="9" t="s">
        <v>70</v>
      </c>
      <c r="E1542" s="14">
        <v>1.7999999999999999E-2</v>
      </c>
      <c r="F1542" s="14">
        <v>8.0000000000000002E-3</v>
      </c>
      <c r="G1542" s="14">
        <v>80</v>
      </c>
      <c r="H1542" s="14">
        <v>76</v>
      </c>
      <c r="I1542" s="14">
        <v>0.27500000000000002</v>
      </c>
      <c r="J1542" s="14">
        <v>0.69099999999999995</v>
      </c>
      <c r="K1542" s="14">
        <v>3.4000000000000002E-2</v>
      </c>
      <c r="L1542" s="14">
        <v>388017</v>
      </c>
      <c r="M1542" s="14">
        <v>0.747</v>
      </c>
    </row>
    <row r="1543" spans="1:13" ht="14.4">
      <c r="A1543" s="18" t="str">
        <f t="shared" si="24"/>
        <v>Sri Lanka-Asia 2008</v>
      </c>
      <c r="B1543" s="8" t="s">
        <v>251</v>
      </c>
      <c r="C1543" s="8" t="s">
        <v>61</v>
      </c>
      <c r="D1543" s="9" t="s">
        <v>70</v>
      </c>
      <c r="E1543" s="14">
        <v>1.9E-2</v>
      </c>
      <c r="F1543" s="14">
        <v>0.01</v>
      </c>
      <c r="G1543" s="14">
        <v>77</v>
      </c>
      <c r="H1543" s="14">
        <v>71</v>
      </c>
      <c r="I1543" s="14">
        <v>0.252</v>
      </c>
      <c r="J1543" s="14">
        <v>0.67400000000000004</v>
      </c>
      <c r="K1543" s="14">
        <v>7.3999999999999996E-2</v>
      </c>
      <c r="L1543" s="14">
        <v>20217000</v>
      </c>
      <c r="M1543" s="14">
        <v>0.183</v>
      </c>
    </row>
    <row r="1544" spans="1:13" ht="14.4">
      <c r="A1544" s="18" t="str">
        <f t="shared" si="24"/>
        <v>Bhutan-Asia 2008</v>
      </c>
      <c r="B1544" s="8" t="s">
        <v>101</v>
      </c>
      <c r="C1544" s="8" t="s">
        <v>61</v>
      </c>
      <c r="D1544" s="9" t="s">
        <v>70</v>
      </c>
      <c r="E1544" s="14">
        <v>2.1000000000000001E-2</v>
      </c>
      <c r="F1544" s="14">
        <v>3.7999999999999999E-2</v>
      </c>
      <c r="G1544" s="14">
        <v>66</v>
      </c>
      <c r="H1544" s="14">
        <v>66</v>
      </c>
      <c r="I1544" s="14">
        <v>0.312</v>
      </c>
      <c r="J1544" s="14">
        <v>0.64500000000000002</v>
      </c>
      <c r="K1544" s="14">
        <v>4.2999999999999997E-2</v>
      </c>
      <c r="L1544" s="14">
        <v>692159</v>
      </c>
      <c r="M1544" s="14">
        <v>0.33200000000000002</v>
      </c>
    </row>
    <row r="1545" spans="1:13" ht="14.4">
      <c r="A1545" s="18" t="str">
        <f t="shared" si="24"/>
        <v>Indonesia-Asia 2008</v>
      </c>
      <c r="B1545" s="8" t="s">
        <v>164</v>
      </c>
      <c r="C1545" s="8" t="s">
        <v>61</v>
      </c>
      <c r="D1545" s="9" t="s">
        <v>70</v>
      </c>
      <c r="E1545" s="14">
        <v>2.1000000000000001E-2</v>
      </c>
      <c r="F1545" s="14">
        <v>0.03</v>
      </c>
      <c r="G1545" s="14">
        <v>72</v>
      </c>
      <c r="H1545" s="14">
        <v>68</v>
      </c>
      <c r="I1545" s="14">
        <v>0.3</v>
      </c>
      <c r="J1545" s="14">
        <v>0.65</v>
      </c>
      <c r="K1545" s="14">
        <v>4.9000000000000002E-2</v>
      </c>
      <c r="L1545" s="14">
        <v>234243489</v>
      </c>
      <c r="M1545" s="14">
        <v>0.48299999999999998</v>
      </c>
    </row>
    <row r="1546" spans="1:13" ht="14.4">
      <c r="A1546" s="18" t="str">
        <f t="shared" si="24"/>
        <v>Turkmenistan-Asia 2008</v>
      </c>
      <c r="B1546" s="8" t="s">
        <v>271</v>
      </c>
      <c r="C1546" s="8" t="s">
        <v>61</v>
      </c>
      <c r="D1546" s="9" t="s">
        <v>70</v>
      </c>
      <c r="E1546" s="14">
        <v>2.1999999999999999E-2</v>
      </c>
      <c r="F1546" s="14">
        <v>5.3999999999999999E-2</v>
      </c>
      <c r="G1546" s="14">
        <v>69</v>
      </c>
      <c r="H1546" s="14">
        <v>61</v>
      </c>
      <c r="I1546" s="14">
        <v>0.30399999999999999</v>
      </c>
      <c r="J1546" s="14">
        <v>0.65300000000000002</v>
      </c>
      <c r="K1546" s="14">
        <v>4.2999999999999997E-2</v>
      </c>
      <c r="L1546" s="14">
        <v>4917543</v>
      </c>
      <c r="M1546" s="14">
        <v>0.47799999999999998</v>
      </c>
    </row>
    <row r="1547" spans="1:13" ht="14.4">
      <c r="A1547" s="18" t="str">
        <f t="shared" si="24"/>
        <v>Mongolia-Asia 2008</v>
      </c>
      <c r="B1547" s="8" t="s">
        <v>203</v>
      </c>
      <c r="C1547" s="8" t="s">
        <v>61</v>
      </c>
      <c r="D1547" s="9" t="s">
        <v>70</v>
      </c>
      <c r="E1547" s="14">
        <v>2.1999999999999999E-2</v>
      </c>
      <c r="F1547" s="14">
        <v>3.2000000000000001E-2</v>
      </c>
      <c r="G1547" s="14">
        <v>70</v>
      </c>
      <c r="H1547" s="14">
        <v>62</v>
      </c>
      <c r="I1547" s="14">
        <v>0.27300000000000002</v>
      </c>
      <c r="J1547" s="14">
        <v>0.68899999999999995</v>
      </c>
      <c r="K1547" s="14">
        <v>3.7999999999999999E-2</v>
      </c>
      <c r="L1547" s="14">
        <v>2632834</v>
      </c>
      <c r="M1547" s="14">
        <v>0.65600000000000003</v>
      </c>
    </row>
    <row r="1548" spans="1:13" ht="14.4">
      <c r="A1548" s="18" t="str">
        <f t="shared" si="24"/>
        <v>India-Asia 2008</v>
      </c>
      <c r="B1548" s="8" t="s">
        <v>163</v>
      </c>
      <c r="C1548" s="8" t="s">
        <v>61</v>
      </c>
      <c r="D1548" s="9" t="s">
        <v>70</v>
      </c>
      <c r="E1548" s="14">
        <v>2.1999999999999999E-2</v>
      </c>
      <c r="F1548" s="14">
        <v>0.05</v>
      </c>
      <c r="G1548" s="14">
        <v>67</v>
      </c>
      <c r="H1548" s="14">
        <v>63</v>
      </c>
      <c r="I1548" s="14">
        <v>0.31</v>
      </c>
      <c r="J1548" s="14">
        <v>0.64100000000000001</v>
      </c>
      <c r="K1548" s="14">
        <v>4.9000000000000002E-2</v>
      </c>
      <c r="L1548" s="14">
        <v>1174662334</v>
      </c>
      <c r="M1548" s="14">
        <v>0.30199999999999999</v>
      </c>
    </row>
    <row r="1549" spans="1:13" ht="14.4">
      <c r="A1549" s="18" t="str">
        <f t="shared" si="24"/>
        <v>Bangladesh-Asia 2008</v>
      </c>
      <c r="B1549" s="8" t="s">
        <v>94</v>
      </c>
      <c r="C1549" s="8" t="s">
        <v>61</v>
      </c>
      <c r="D1549" s="9" t="s">
        <v>70</v>
      </c>
      <c r="E1549" s="14">
        <v>2.1999999999999999E-2</v>
      </c>
      <c r="F1549" s="14">
        <v>4.2999999999999997E-2</v>
      </c>
      <c r="G1549" s="14">
        <v>69</v>
      </c>
      <c r="H1549" s="14">
        <v>68</v>
      </c>
      <c r="I1549" s="14">
        <v>0.32700000000000001</v>
      </c>
      <c r="J1549" s="14">
        <v>0.628</v>
      </c>
      <c r="K1549" s="14">
        <v>4.4999999999999998E-2</v>
      </c>
      <c r="L1549" s="14">
        <v>147969967</v>
      </c>
      <c r="M1549" s="14">
        <v>0.28999999999999998</v>
      </c>
    </row>
    <row r="1550" spans="1:13" ht="14.4">
      <c r="A1550" s="18" t="str">
        <f t="shared" si="24"/>
        <v>Maldives-Asia 2008</v>
      </c>
      <c r="B1550" s="8" t="s">
        <v>193</v>
      </c>
      <c r="C1550" s="8" t="s">
        <v>61</v>
      </c>
      <c r="D1550" s="9" t="s">
        <v>70</v>
      </c>
      <c r="E1550" s="14">
        <v>2.1999999999999999E-2</v>
      </c>
      <c r="F1550" s="14">
        <v>1.4E-2</v>
      </c>
      <c r="G1550" s="14">
        <v>77</v>
      </c>
      <c r="H1550" s="14">
        <v>75</v>
      </c>
      <c r="I1550" s="14">
        <v>0.313</v>
      </c>
      <c r="J1550" s="14">
        <v>0.63700000000000001</v>
      </c>
      <c r="K1550" s="14">
        <v>4.9000000000000002E-2</v>
      </c>
      <c r="L1550" s="14">
        <v>313843</v>
      </c>
      <c r="M1550" s="14">
        <v>0.376</v>
      </c>
    </row>
    <row r="1551" spans="1:13" ht="14.4">
      <c r="A1551" s="18" t="str">
        <f t="shared" si="24"/>
        <v>Kazakhstan-Asia 2008</v>
      </c>
      <c r="B1551" s="8" t="s">
        <v>174</v>
      </c>
      <c r="C1551" s="8" t="s">
        <v>61</v>
      </c>
      <c r="D1551" s="9" t="s">
        <v>70</v>
      </c>
      <c r="E1551" s="14">
        <v>2.3E-2</v>
      </c>
      <c r="F1551" s="14">
        <v>2.3E-2</v>
      </c>
      <c r="G1551" s="14">
        <v>72</v>
      </c>
      <c r="H1551" s="14">
        <v>62</v>
      </c>
      <c r="I1551" s="14">
        <v>0.245</v>
      </c>
      <c r="J1551" s="14">
        <v>0.68400000000000005</v>
      </c>
      <c r="K1551" s="14">
        <v>7.0999999999999994E-2</v>
      </c>
      <c r="L1551" s="14">
        <v>15674000</v>
      </c>
      <c r="M1551" s="14">
        <v>0.54100000000000004</v>
      </c>
    </row>
    <row r="1552" spans="1:13" ht="14.4">
      <c r="A1552" s="18" t="str">
        <f t="shared" si="24"/>
        <v>Uzbekistan-Asia 2008</v>
      </c>
      <c r="B1552" s="8" t="s">
        <v>279</v>
      </c>
      <c r="C1552" s="8" t="s">
        <v>61</v>
      </c>
      <c r="D1552" s="9" t="s">
        <v>70</v>
      </c>
      <c r="E1552" s="14">
        <v>2.4E-2</v>
      </c>
      <c r="F1552" s="14">
        <v>4.2999999999999997E-2</v>
      </c>
      <c r="G1552" s="14">
        <v>71</v>
      </c>
      <c r="H1552" s="14">
        <v>64</v>
      </c>
      <c r="I1552" s="14">
        <v>0.31</v>
      </c>
      <c r="J1552" s="14">
        <v>0.64500000000000002</v>
      </c>
      <c r="K1552" s="14">
        <v>4.5999999999999999E-2</v>
      </c>
      <c r="L1552" s="14">
        <v>27302800</v>
      </c>
      <c r="M1552" s="14">
        <v>0.36299999999999999</v>
      </c>
    </row>
    <row r="1553" spans="1:13" ht="14.4">
      <c r="A1553" s="18" t="str">
        <f t="shared" si="24"/>
        <v>Kyrgyzstan-Asia 2008</v>
      </c>
      <c r="B1553" s="8" t="s">
        <v>179</v>
      </c>
      <c r="C1553" s="8" t="s">
        <v>61</v>
      </c>
      <c r="D1553" s="9" t="s">
        <v>70</v>
      </c>
      <c r="E1553" s="14">
        <v>2.4E-2</v>
      </c>
      <c r="F1553" s="14">
        <v>0.03</v>
      </c>
      <c r="G1553" s="14">
        <v>73</v>
      </c>
      <c r="H1553" s="14">
        <v>65</v>
      </c>
      <c r="I1553" s="14">
        <v>0.30199999999999999</v>
      </c>
      <c r="J1553" s="14">
        <v>0.64900000000000002</v>
      </c>
      <c r="K1553" s="14">
        <v>4.9000000000000002E-2</v>
      </c>
      <c r="L1553" s="14">
        <v>5318700</v>
      </c>
      <c r="M1553" s="14">
        <v>0.35299999999999998</v>
      </c>
    </row>
    <row r="1554" spans="1:13" ht="14.4">
      <c r="A1554" s="18" t="str">
        <f t="shared" si="24"/>
        <v>Nepal-Asia 2008</v>
      </c>
      <c r="B1554" s="8" t="s">
        <v>209</v>
      </c>
      <c r="C1554" s="8" t="s">
        <v>61</v>
      </c>
      <c r="D1554" s="9" t="s">
        <v>70</v>
      </c>
      <c r="E1554" s="14">
        <v>2.5000000000000001E-2</v>
      </c>
      <c r="F1554" s="14">
        <v>0.04</v>
      </c>
      <c r="G1554" s="14">
        <v>67</v>
      </c>
      <c r="H1554" s="14">
        <v>65</v>
      </c>
      <c r="I1554" s="14">
        <v>0.38300000000000001</v>
      </c>
      <c r="J1554" s="14">
        <v>0.56999999999999995</v>
      </c>
      <c r="K1554" s="14">
        <v>4.7E-2</v>
      </c>
      <c r="L1554" s="14">
        <v>26249412</v>
      </c>
      <c r="M1554" s="14">
        <v>0.16200000000000001</v>
      </c>
    </row>
    <row r="1555" spans="1:13" ht="14.4">
      <c r="A1555" s="18" t="str">
        <f t="shared" si="24"/>
        <v>Philippines-Asia 2008</v>
      </c>
      <c r="B1555" s="8" t="s">
        <v>225</v>
      </c>
      <c r="C1555" s="8" t="s">
        <v>61</v>
      </c>
      <c r="D1555" s="9" t="s">
        <v>70</v>
      </c>
      <c r="E1555" s="14">
        <v>2.5999999999999999E-2</v>
      </c>
      <c r="F1555" s="14">
        <v>2.5999999999999999E-2</v>
      </c>
      <c r="G1555" s="14">
        <v>71</v>
      </c>
      <c r="H1555" s="14">
        <v>65</v>
      </c>
      <c r="I1555" s="14">
        <v>0.36</v>
      </c>
      <c r="J1555" s="14">
        <v>0.60399999999999998</v>
      </c>
      <c r="K1555" s="14">
        <v>3.5999999999999997E-2</v>
      </c>
      <c r="L1555" s="14">
        <v>90371287</v>
      </c>
      <c r="M1555" s="14">
        <v>0.45800000000000002</v>
      </c>
    </row>
    <row r="1556" spans="1:13" ht="14.4">
      <c r="A1556" s="18" t="str">
        <f t="shared" si="24"/>
        <v>Cambodia-Asia 2008</v>
      </c>
      <c r="B1556" s="8" t="s">
        <v>110</v>
      </c>
      <c r="C1556" s="8" t="s">
        <v>61</v>
      </c>
      <c r="D1556" s="9" t="s">
        <v>70</v>
      </c>
      <c r="E1556" s="14">
        <v>2.5999999999999999E-2</v>
      </c>
      <c r="F1556" s="14">
        <v>4.2000000000000003E-2</v>
      </c>
      <c r="G1556" s="14">
        <v>72</v>
      </c>
      <c r="H1556" s="14">
        <v>67</v>
      </c>
      <c r="I1556" s="14">
        <v>0.33200000000000002</v>
      </c>
      <c r="J1556" s="14">
        <v>0.62</v>
      </c>
      <c r="K1556" s="14">
        <v>4.8000000000000001E-2</v>
      </c>
      <c r="L1556" s="14">
        <v>13940518</v>
      </c>
      <c r="M1556" s="14">
        <v>0.19500000000000001</v>
      </c>
    </row>
    <row r="1557" spans="1:13" ht="14.4">
      <c r="A1557" s="18" t="str">
        <f t="shared" si="24"/>
        <v>Pakistan-Asia 2008</v>
      </c>
      <c r="B1557" s="8" t="s">
        <v>220</v>
      </c>
      <c r="C1557" s="8" t="s">
        <v>61</v>
      </c>
      <c r="D1557" s="9" t="s">
        <v>70</v>
      </c>
      <c r="E1557" s="14">
        <v>2.7E-2</v>
      </c>
      <c r="F1557" s="14">
        <v>7.5999999999999998E-2</v>
      </c>
      <c r="G1557" s="14">
        <v>67</v>
      </c>
      <c r="H1557" s="14">
        <v>65</v>
      </c>
      <c r="I1557" s="14">
        <v>0.36499999999999999</v>
      </c>
      <c r="J1557" s="14">
        <v>0.59299999999999997</v>
      </c>
      <c r="K1557" s="14">
        <v>4.2999999999999997E-2</v>
      </c>
      <c r="L1557" s="14">
        <v>167008083</v>
      </c>
      <c r="M1557" s="14">
        <v>0.35799999999999998</v>
      </c>
    </row>
    <row r="1558" spans="1:13" ht="14.4">
      <c r="A1558" s="18" t="str">
        <f t="shared" si="24"/>
        <v>Laos-Asia 2008</v>
      </c>
      <c r="B1558" s="8" t="s">
        <v>180</v>
      </c>
      <c r="C1558" s="8" t="s">
        <v>61</v>
      </c>
      <c r="D1558" s="9" t="s">
        <v>70</v>
      </c>
      <c r="E1558" s="14">
        <v>2.9000000000000001E-2</v>
      </c>
      <c r="F1558" s="14">
        <v>6.3E-2</v>
      </c>
      <c r="G1558" s="14">
        <v>67</v>
      </c>
      <c r="H1558" s="14">
        <v>65</v>
      </c>
      <c r="I1558" s="14">
        <v>0.38100000000000001</v>
      </c>
      <c r="J1558" s="14">
        <v>0.58099999999999996</v>
      </c>
      <c r="K1558" s="14">
        <v>3.6999999999999998E-2</v>
      </c>
      <c r="L1558" s="14">
        <v>6139127</v>
      </c>
      <c r="M1558" s="14">
        <v>0.308</v>
      </c>
    </row>
    <row r="1559" spans="1:13" ht="14.4">
      <c r="A1559" s="18" t="str">
        <f t="shared" si="24"/>
        <v>Tajikistan-Asia 2008</v>
      </c>
      <c r="B1559" s="8" t="s">
        <v>262</v>
      </c>
      <c r="C1559" s="8" t="s">
        <v>61</v>
      </c>
      <c r="D1559" s="9" t="s">
        <v>70</v>
      </c>
      <c r="E1559" s="14">
        <v>3.1E-2</v>
      </c>
      <c r="F1559" s="14">
        <v>4.8000000000000001E-2</v>
      </c>
      <c r="G1559" s="14">
        <v>70</v>
      </c>
      <c r="H1559" s="14">
        <v>63</v>
      </c>
      <c r="I1559" s="14">
        <v>0.36499999999999999</v>
      </c>
      <c r="J1559" s="14">
        <v>0.6</v>
      </c>
      <c r="K1559" s="14">
        <v>3.5000000000000003E-2</v>
      </c>
      <c r="L1559" s="14">
        <v>7275252</v>
      </c>
      <c r="M1559" s="14">
        <v>0.26500000000000001</v>
      </c>
    </row>
    <row r="1560" spans="1:13" ht="14.4">
      <c r="A1560" s="18" t="str">
        <f t="shared" si="24"/>
        <v>Timor-Leste-Asia 2008</v>
      </c>
      <c r="B1560" s="8" t="s">
        <v>265</v>
      </c>
      <c r="C1560" s="8" t="s">
        <v>61</v>
      </c>
      <c r="D1560" s="9" t="s">
        <v>70</v>
      </c>
      <c r="E1560" s="14">
        <v>3.6999999999999998E-2</v>
      </c>
      <c r="F1560" s="14">
        <v>5.6000000000000001E-2</v>
      </c>
      <c r="G1560" s="14">
        <v>66</v>
      </c>
      <c r="H1560" s="14">
        <v>63</v>
      </c>
      <c r="I1560" s="14">
        <v>0.47699999999999998</v>
      </c>
      <c r="J1560" s="14">
        <v>0.49399999999999999</v>
      </c>
      <c r="K1560" s="14">
        <v>0.03</v>
      </c>
      <c r="L1560" s="14">
        <v>1032182</v>
      </c>
      <c r="M1560" s="14">
        <v>0.28199999999999997</v>
      </c>
    </row>
    <row r="1561" spans="1:13" ht="14.4">
      <c r="A1561" s="18" t="str">
        <f t="shared" si="24"/>
        <v>Afghanistan-Asia 2008</v>
      </c>
      <c r="B1561" s="8" t="s">
        <v>60</v>
      </c>
      <c r="C1561" s="8" t="s">
        <v>61</v>
      </c>
      <c r="D1561" s="9" t="s">
        <v>70</v>
      </c>
      <c r="E1561" s="14">
        <v>4.1000000000000002E-2</v>
      </c>
      <c r="F1561" s="14">
        <v>7.9000000000000001E-2</v>
      </c>
      <c r="G1561" s="14">
        <v>60</v>
      </c>
      <c r="H1561" s="14">
        <v>57</v>
      </c>
      <c r="I1561" s="14">
        <v>0.49199999999999999</v>
      </c>
      <c r="J1561" s="14">
        <v>0.48699999999999999</v>
      </c>
      <c r="K1561" s="14">
        <v>2.1000000000000001E-2</v>
      </c>
      <c r="L1561" s="14">
        <v>27032197</v>
      </c>
      <c r="M1561" s="14">
        <v>0.23899999999999999</v>
      </c>
    </row>
    <row r="1562" spans="1:13" ht="14.4">
      <c r="A1562" s="18" t="str">
        <f t="shared" si="24"/>
        <v>Macao SAR-Asia 2009</v>
      </c>
      <c r="B1562" s="8" t="s">
        <v>189</v>
      </c>
      <c r="C1562" s="8" t="s">
        <v>61</v>
      </c>
      <c r="D1562" s="9" t="s">
        <v>71</v>
      </c>
      <c r="E1562" s="14">
        <v>8.9999999999999993E-3</v>
      </c>
      <c r="F1562" s="8"/>
      <c r="G1562" s="14">
        <v>82</v>
      </c>
      <c r="H1562" s="14">
        <v>77</v>
      </c>
      <c r="I1562" s="14">
        <v>0.13300000000000001</v>
      </c>
      <c r="J1562" s="14">
        <v>0.79600000000000004</v>
      </c>
      <c r="K1562" s="14">
        <v>7.0999999999999994E-2</v>
      </c>
      <c r="L1562" s="14">
        <v>521617</v>
      </c>
      <c r="M1562" s="14">
        <v>1</v>
      </c>
    </row>
    <row r="1563" spans="1:13" ht="14.4">
      <c r="A1563" s="18" t="str">
        <f t="shared" si="24"/>
        <v>South Korea-Asia 2009</v>
      </c>
      <c r="B1563" s="8" t="s">
        <v>248</v>
      </c>
      <c r="C1563" s="8" t="s">
        <v>61</v>
      </c>
      <c r="D1563" s="9" t="s">
        <v>71</v>
      </c>
      <c r="E1563" s="14">
        <v>8.9999999999999993E-3</v>
      </c>
      <c r="F1563" s="14">
        <v>4.0000000000000001E-3</v>
      </c>
      <c r="G1563" s="14">
        <v>84</v>
      </c>
      <c r="H1563" s="14">
        <v>77</v>
      </c>
      <c r="I1563" s="14">
        <v>0.16800000000000001</v>
      </c>
      <c r="J1563" s="14">
        <v>0.72499999999999998</v>
      </c>
      <c r="K1563" s="14">
        <v>0.107</v>
      </c>
      <c r="L1563" s="14">
        <v>49182038</v>
      </c>
      <c r="M1563" s="14">
        <v>0.81799999999999995</v>
      </c>
    </row>
    <row r="1564" spans="1:13" ht="14.4">
      <c r="A1564" s="18" t="str">
        <f t="shared" si="24"/>
        <v>Japan-Asia 2009</v>
      </c>
      <c r="B1564" s="8" t="s">
        <v>172</v>
      </c>
      <c r="C1564" s="8" t="s">
        <v>61</v>
      </c>
      <c r="D1564" s="9" t="s">
        <v>71</v>
      </c>
      <c r="E1564" s="14">
        <v>8.9999999999999993E-3</v>
      </c>
      <c r="F1564" s="14">
        <v>2E-3</v>
      </c>
      <c r="G1564" s="14">
        <v>86</v>
      </c>
      <c r="H1564" s="14">
        <v>80</v>
      </c>
      <c r="I1564" s="14">
        <v>0.13400000000000001</v>
      </c>
      <c r="J1564" s="14">
        <v>0.64300000000000002</v>
      </c>
      <c r="K1564" s="14">
        <v>0.223</v>
      </c>
      <c r="L1564" s="14">
        <v>127557958</v>
      </c>
      <c r="M1564" s="14">
        <v>0.89700000000000002</v>
      </c>
    </row>
    <row r="1565" spans="1:13" ht="14.4">
      <c r="A1565" s="18" t="str">
        <f t="shared" si="24"/>
        <v>Singapore-Asia 2009</v>
      </c>
      <c r="B1565" s="8" t="s">
        <v>241</v>
      </c>
      <c r="C1565" s="8" t="s">
        <v>61</v>
      </c>
      <c r="D1565" s="9" t="s">
        <v>71</v>
      </c>
      <c r="E1565" s="14">
        <v>0.01</v>
      </c>
      <c r="F1565" s="14">
        <v>2E-3</v>
      </c>
      <c r="G1565" s="14">
        <v>84</v>
      </c>
      <c r="H1565" s="14">
        <v>79</v>
      </c>
      <c r="I1565" s="14">
        <v>0.17699999999999999</v>
      </c>
      <c r="J1565" s="14">
        <v>0.73499999999999999</v>
      </c>
      <c r="K1565" s="14">
        <v>8.7999999999999995E-2</v>
      </c>
      <c r="L1565" s="14">
        <v>4987600</v>
      </c>
      <c r="M1565" s="14">
        <v>1</v>
      </c>
    </row>
    <row r="1566" spans="1:13" ht="14.4">
      <c r="A1566" s="18" t="str">
        <f t="shared" si="24"/>
        <v>Thailand-Asia 2009</v>
      </c>
      <c r="B1566" s="8" t="s">
        <v>264</v>
      </c>
      <c r="C1566" s="8" t="s">
        <v>61</v>
      </c>
      <c r="D1566" s="9" t="s">
        <v>71</v>
      </c>
      <c r="E1566" s="14">
        <v>1.0999999999999999E-2</v>
      </c>
      <c r="F1566" s="14">
        <v>1.2999999999999999E-2</v>
      </c>
      <c r="G1566" s="14">
        <v>77</v>
      </c>
      <c r="H1566" s="14">
        <v>70</v>
      </c>
      <c r="I1566" s="14">
        <v>0.19900000000000001</v>
      </c>
      <c r="J1566" s="14">
        <v>0.71499999999999997</v>
      </c>
      <c r="K1566" s="14">
        <v>8.5999999999999993E-2</v>
      </c>
      <c r="L1566" s="14">
        <v>66277335</v>
      </c>
      <c r="M1566" s="14">
        <v>0.42699999999999999</v>
      </c>
    </row>
    <row r="1567" spans="1:13" ht="14.4">
      <c r="A1567" s="18" t="str">
        <f t="shared" si="24"/>
        <v>China-Asia 2009</v>
      </c>
      <c r="B1567" s="8" t="s">
        <v>117</v>
      </c>
      <c r="C1567" s="8" t="s">
        <v>61</v>
      </c>
      <c r="D1567" s="9" t="s">
        <v>71</v>
      </c>
      <c r="E1567" s="14">
        <v>1.2E-2</v>
      </c>
      <c r="F1567" s="14">
        <v>1.4999999999999999E-2</v>
      </c>
      <c r="G1567" s="14">
        <v>76</v>
      </c>
      <c r="H1567" s="14">
        <v>73</v>
      </c>
      <c r="I1567" s="14">
        <v>0.184</v>
      </c>
      <c r="J1567" s="14">
        <v>0.73399999999999999</v>
      </c>
      <c r="K1567" s="14">
        <v>8.2000000000000003E-2</v>
      </c>
      <c r="L1567" s="14">
        <v>1331260000</v>
      </c>
      <c r="M1567" s="14">
        <v>0.47899999999999998</v>
      </c>
    </row>
    <row r="1568" spans="1:13" ht="14.4">
      <c r="A1568" s="18" t="str">
        <f t="shared" si="24"/>
        <v>Hong Kong SAR-Asia 2009</v>
      </c>
      <c r="B1568" s="8" t="s">
        <v>160</v>
      </c>
      <c r="C1568" s="8" t="s">
        <v>61</v>
      </c>
      <c r="D1568" s="9" t="s">
        <v>71</v>
      </c>
      <c r="E1568" s="14">
        <v>1.2E-2</v>
      </c>
      <c r="F1568" s="8"/>
      <c r="G1568" s="14">
        <v>86</v>
      </c>
      <c r="H1568" s="14">
        <v>80</v>
      </c>
      <c r="I1568" s="14">
        <v>0.124</v>
      </c>
      <c r="J1568" s="14">
        <v>0.749</v>
      </c>
      <c r="K1568" s="14">
        <v>0.127</v>
      </c>
      <c r="L1568" s="14">
        <v>6972800</v>
      </c>
      <c r="M1568" s="14">
        <v>1</v>
      </c>
    </row>
    <row r="1569" spans="1:13" ht="14.4">
      <c r="A1569" s="18" t="str">
        <f t="shared" si="24"/>
        <v>North Korea-Asia 2009</v>
      </c>
      <c r="B1569" s="8" t="s">
        <v>216</v>
      </c>
      <c r="C1569" s="8" t="s">
        <v>61</v>
      </c>
      <c r="D1569" s="9" t="s">
        <v>71</v>
      </c>
      <c r="E1569" s="14">
        <v>1.4E-2</v>
      </c>
      <c r="F1569" s="14">
        <v>2.5000000000000001E-2</v>
      </c>
      <c r="G1569" s="14">
        <v>72</v>
      </c>
      <c r="H1569" s="14">
        <v>65</v>
      </c>
      <c r="I1569" s="14">
        <v>0.23100000000000001</v>
      </c>
      <c r="J1569" s="14">
        <v>0.68400000000000005</v>
      </c>
      <c r="K1569" s="14">
        <v>8.5000000000000006E-2</v>
      </c>
      <c r="L1569" s="14">
        <v>24371865</v>
      </c>
      <c r="M1569" s="14">
        <v>0.60099999999999998</v>
      </c>
    </row>
    <row r="1570" spans="1:13" ht="14.4">
      <c r="A1570" s="18" t="str">
        <f t="shared" si="24"/>
        <v>Georgia-Asia 2009</v>
      </c>
      <c r="B1570" s="8" t="s">
        <v>147</v>
      </c>
      <c r="C1570" s="8" t="s">
        <v>61</v>
      </c>
      <c r="D1570" s="9" t="s">
        <v>71</v>
      </c>
      <c r="E1570" s="14">
        <v>1.4E-2</v>
      </c>
      <c r="F1570" s="14">
        <v>1.6E-2</v>
      </c>
      <c r="G1570" s="14">
        <v>77</v>
      </c>
      <c r="H1570" s="14">
        <v>70</v>
      </c>
      <c r="I1570" s="14">
        <v>0.17299999999999999</v>
      </c>
      <c r="J1570" s="14">
        <v>0.68400000000000005</v>
      </c>
      <c r="K1570" s="14">
        <v>0.14299999999999999</v>
      </c>
      <c r="L1570" s="14">
        <v>4410900</v>
      </c>
      <c r="M1570" s="14">
        <v>0.52700000000000002</v>
      </c>
    </row>
    <row r="1571" spans="1:13" ht="14.4">
      <c r="A1571" s="18" t="str">
        <f t="shared" si="24"/>
        <v>Armenia-Asia 2009</v>
      </c>
      <c r="B1571" s="8" t="s">
        <v>86</v>
      </c>
      <c r="C1571" s="8" t="s">
        <v>61</v>
      </c>
      <c r="D1571" s="9" t="s">
        <v>71</v>
      </c>
      <c r="E1571" s="14">
        <v>1.4E-2</v>
      </c>
      <c r="F1571" s="14">
        <v>1.7000000000000001E-2</v>
      </c>
      <c r="G1571" s="14">
        <v>78</v>
      </c>
      <c r="H1571" s="14">
        <v>71</v>
      </c>
      <c r="I1571" s="14">
        <v>0.20599999999999999</v>
      </c>
      <c r="J1571" s="14">
        <v>0.68600000000000005</v>
      </c>
      <c r="K1571" s="14">
        <v>0.108</v>
      </c>
      <c r="L1571" s="14">
        <v>2968154</v>
      </c>
      <c r="M1571" s="14">
        <v>0.63800000000000001</v>
      </c>
    </row>
    <row r="1572" spans="1:13" ht="14.4">
      <c r="A1572" s="18" t="str">
        <f t="shared" si="24"/>
        <v>Azerbaijan-Asia 2009</v>
      </c>
      <c r="B1572" s="8" t="s">
        <v>90</v>
      </c>
      <c r="C1572" s="8" t="s">
        <v>61</v>
      </c>
      <c r="D1572" s="9" t="s">
        <v>71</v>
      </c>
      <c r="E1572" s="14">
        <v>1.7000000000000001E-2</v>
      </c>
      <c r="F1572" s="14">
        <v>3.5000000000000003E-2</v>
      </c>
      <c r="G1572" s="14">
        <v>73</v>
      </c>
      <c r="H1572" s="14">
        <v>67</v>
      </c>
      <c r="I1572" s="14">
        <v>0.23100000000000001</v>
      </c>
      <c r="J1572" s="14">
        <v>0.70799999999999996</v>
      </c>
      <c r="K1572" s="14">
        <v>6.0999999999999999E-2</v>
      </c>
      <c r="L1572" s="14">
        <v>8947243</v>
      </c>
      <c r="M1572" s="14">
        <v>0.53200000000000003</v>
      </c>
    </row>
    <row r="1573" spans="1:13" ht="14.4">
      <c r="A1573" s="18" t="str">
        <f t="shared" si="24"/>
        <v>Vietnam-Asia 2009</v>
      </c>
      <c r="B1573" s="8" t="s">
        <v>282</v>
      </c>
      <c r="C1573" s="8" t="s">
        <v>61</v>
      </c>
      <c r="D1573" s="9" t="s">
        <v>71</v>
      </c>
      <c r="E1573" s="14">
        <v>1.7000000000000001E-2</v>
      </c>
      <c r="F1573" s="14">
        <v>2.1000000000000001E-2</v>
      </c>
      <c r="G1573" s="14">
        <v>80</v>
      </c>
      <c r="H1573" s="14">
        <v>71</v>
      </c>
      <c r="I1573" s="14">
        <v>0.24</v>
      </c>
      <c r="J1573" s="14">
        <v>0.69399999999999995</v>
      </c>
      <c r="K1573" s="14">
        <v>6.5000000000000002E-2</v>
      </c>
      <c r="L1573" s="14">
        <v>86025000</v>
      </c>
      <c r="M1573" s="14">
        <v>0.29799999999999999</v>
      </c>
    </row>
    <row r="1574" spans="1:13" ht="14.4">
      <c r="A1574" s="18" t="str">
        <f t="shared" si="24"/>
        <v>Brunei-Asia 2009</v>
      </c>
      <c r="B1574" s="8" t="s">
        <v>106</v>
      </c>
      <c r="C1574" s="8" t="s">
        <v>61</v>
      </c>
      <c r="D1574" s="9" t="s">
        <v>71</v>
      </c>
      <c r="E1574" s="14">
        <v>1.7000000000000001E-2</v>
      </c>
      <c r="F1574" s="14">
        <v>8.0000000000000002E-3</v>
      </c>
      <c r="G1574" s="14">
        <v>80</v>
      </c>
      <c r="H1574" s="14">
        <v>76</v>
      </c>
      <c r="I1574" s="14">
        <v>0.27100000000000002</v>
      </c>
      <c r="J1574" s="14">
        <v>0.69399999999999995</v>
      </c>
      <c r="K1574" s="14">
        <v>3.5000000000000003E-2</v>
      </c>
      <c r="L1574" s="14">
        <v>394400</v>
      </c>
      <c r="M1574" s="14">
        <v>0.751</v>
      </c>
    </row>
    <row r="1575" spans="1:13" ht="14.4">
      <c r="A1575" s="18" t="str">
        <f t="shared" si="24"/>
        <v>Myanmar-Asia 2009</v>
      </c>
      <c r="B1575" s="8" t="s">
        <v>207</v>
      </c>
      <c r="C1575" s="8" t="s">
        <v>61</v>
      </c>
      <c r="D1575" s="9" t="s">
        <v>71</v>
      </c>
      <c r="E1575" s="14">
        <v>1.7999999999999999E-2</v>
      </c>
      <c r="F1575" s="14">
        <v>4.4999999999999998E-2</v>
      </c>
      <c r="G1575" s="14">
        <v>66</v>
      </c>
      <c r="H1575" s="14">
        <v>62</v>
      </c>
      <c r="I1575" s="14">
        <v>0.26500000000000001</v>
      </c>
      <c r="J1575" s="14">
        <v>0.68500000000000005</v>
      </c>
      <c r="K1575" s="14">
        <v>5.0999999999999997E-2</v>
      </c>
      <c r="L1575" s="14">
        <v>51540490</v>
      </c>
      <c r="M1575" s="14">
        <v>0.309</v>
      </c>
    </row>
    <row r="1576" spans="1:13" ht="14.4">
      <c r="A1576" s="18" t="str">
        <f t="shared" si="24"/>
        <v>Malaysia-Asia 2009</v>
      </c>
      <c r="B1576" s="8" t="s">
        <v>192</v>
      </c>
      <c r="C1576" s="8" t="s">
        <v>61</v>
      </c>
      <c r="D1576" s="9" t="s">
        <v>71</v>
      </c>
      <c r="E1576" s="14">
        <v>1.7999999999999999E-2</v>
      </c>
      <c r="F1576" s="14">
        <v>7.0000000000000001E-3</v>
      </c>
      <c r="G1576" s="14">
        <v>77</v>
      </c>
      <c r="H1576" s="14">
        <v>72</v>
      </c>
      <c r="I1576" s="14">
        <v>0.28199999999999997</v>
      </c>
      <c r="J1576" s="14">
        <v>0.67100000000000004</v>
      </c>
      <c r="K1576" s="14">
        <v>4.7E-2</v>
      </c>
      <c r="L1576" s="14">
        <v>27790324</v>
      </c>
      <c r="M1576" s="14">
        <v>0.70099999999999996</v>
      </c>
    </row>
    <row r="1577" spans="1:13" ht="14.4">
      <c r="A1577" s="18" t="str">
        <f t="shared" si="24"/>
        <v>Sri Lanka-Asia 2009</v>
      </c>
      <c r="B1577" s="8" t="s">
        <v>251</v>
      </c>
      <c r="C1577" s="8" t="s">
        <v>61</v>
      </c>
      <c r="D1577" s="9" t="s">
        <v>71</v>
      </c>
      <c r="E1577" s="14">
        <v>1.9E-2</v>
      </c>
      <c r="F1577" s="14">
        <v>0.01</v>
      </c>
      <c r="G1577" s="14">
        <v>77</v>
      </c>
      <c r="H1577" s="14">
        <v>71</v>
      </c>
      <c r="I1577" s="14">
        <v>0.251</v>
      </c>
      <c r="J1577" s="14">
        <v>0.67300000000000004</v>
      </c>
      <c r="K1577" s="14">
        <v>7.5999999999999998E-2</v>
      </c>
      <c r="L1577" s="14">
        <v>20450000</v>
      </c>
      <c r="M1577" s="14">
        <v>0.183</v>
      </c>
    </row>
    <row r="1578" spans="1:13" ht="14.4">
      <c r="A1578" s="18" t="str">
        <f t="shared" si="24"/>
        <v>Indonesia-Asia 2009</v>
      </c>
      <c r="B1578" s="8" t="s">
        <v>164</v>
      </c>
      <c r="C1578" s="8" t="s">
        <v>61</v>
      </c>
      <c r="D1578" s="9" t="s">
        <v>71</v>
      </c>
      <c r="E1578" s="14">
        <v>0.02</v>
      </c>
      <c r="F1578" s="14">
        <v>2.9000000000000001E-2</v>
      </c>
      <c r="G1578" s="14">
        <v>72</v>
      </c>
      <c r="H1578" s="14">
        <v>68</v>
      </c>
      <c r="I1578" s="14">
        <v>0.3</v>
      </c>
      <c r="J1578" s="14">
        <v>0.65100000000000002</v>
      </c>
      <c r="K1578" s="14">
        <v>0.05</v>
      </c>
      <c r="L1578" s="14">
        <v>237486894</v>
      </c>
      <c r="M1578" s="14">
        <v>0.49099999999999999</v>
      </c>
    </row>
    <row r="1579" spans="1:13" ht="14.4">
      <c r="A1579" s="18" t="str">
        <f t="shared" si="24"/>
        <v>Bhutan-Asia 2009</v>
      </c>
      <c r="B1579" s="8" t="s">
        <v>101</v>
      </c>
      <c r="C1579" s="8" t="s">
        <v>61</v>
      </c>
      <c r="D1579" s="9" t="s">
        <v>71</v>
      </c>
      <c r="E1579" s="14">
        <v>2.1000000000000001E-2</v>
      </c>
      <c r="F1579" s="14">
        <v>3.5999999999999997E-2</v>
      </c>
      <c r="G1579" s="14">
        <v>67</v>
      </c>
      <c r="H1579" s="14">
        <v>66</v>
      </c>
      <c r="I1579" s="14">
        <v>0.30499999999999999</v>
      </c>
      <c r="J1579" s="14">
        <v>0.65100000000000002</v>
      </c>
      <c r="K1579" s="14">
        <v>4.3999999999999997E-2</v>
      </c>
      <c r="L1579" s="14">
        <v>704542</v>
      </c>
      <c r="M1579" s="14">
        <v>0.34</v>
      </c>
    </row>
    <row r="1580" spans="1:13" ht="14.4">
      <c r="A1580" s="18" t="str">
        <f t="shared" si="24"/>
        <v>Bangladesh-Asia 2009</v>
      </c>
      <c r="B1580" s="8" t="s">
        <v>94</v>
      </c>
      <c r="C1580" s="8" t="s">
        <v>61</v>
      </c>
      <c r="D1580" s="9" t="s">
        <v>71</v>
      </c>
      <c r="E1580" s="14">
        <v>2.1000000000000001E-2</v>
      </c>
      <c r="F1580" s="14">
        <v>4.1000000000000002E-2</v>
      </c>
      <c r="G1580" s="14">
        <v>70</v>
      </c>
      <c r="H1580" s="14">
        <v>68</v>
      </c>
      <c r="I1580" s="14">
        <v>0.32200000000000001</v>
      </c>
      <c r="J1580" s="14">
        <v>0.63200000000000001</v>
      </c>
      <c r="K1580" s="14">
        <v>4.5999999999999999E-2</v>
      </c>
      <c r="L1580" s="14">
        <v>149503100</v>
      </c>
      <c r="M1580" s="14">
        <v>0.29699999999999999</v>
      </c>
    </row>
    <row r="1581" spans="1:13" ht="14.4">
      <c r="A1581" s="18" t="str">
        <f t="shared" si="24"/>
        <v>Turkmenistan-Asia 2009</v>
      </c>
      <c r="B1581" s="8" t="s">
        <v>271</v>
      </c>
      <c r="C1581" s="8" t="s">
        <v>61</v>
      </c>
      <c r="D1581" s="9" t="s">
        <v>71</v>
      </c>
      <c r="E1581" s="14">
        <v>2.1999999999999999E-2</v>
      </c>
      <c r="F1581" s="14">
        <v>5.1999999999999998E-2</v>
      </c>
      <c r="G1581" s="14">
        <v>69</v>
      </c>
      <c r="H1581" s="14">
        <v>61</v>
      </c>
      <c r="I1581" s="14">
        <v>0.29699999999999999</v>
      </c>
      <c r="J1581" s="14">
        <v>0.66100000000000003</v>
      </c>
      <c r="K1581" s="14">
        <v>4.2000000000000003E-2</v>
      </c>
      <c r="L1581" s="14">
        <v>4978962</v>
      </c>
      <c r="M1581" s="14">
        <v>0.48099999999999998</v>
      </c>
    </row>
    <row r="1582" spans="1:13" ht="14.4">
      <c r="A1582" s="18" t="str">
        <f t="shared" si="24"/>
        <v>India-Asia 2009</v>
      </c>
      <c r="B1582" s="8" t="s">
        <v>163</v>
      </c>
      <c r="C1582" s="8" t="s">
        <v>61</v>
      </c>
      <c r="D1582" s="9" t="s">
        <v>71</v>
      </c>
      <c r="E1582" s="14">
        <v>2.1999999999999999E-2</v>
      </c>
      <c r="F1582" s="14">
        <v>4.8000000000000001E-2</v>
      </c>
      <c r="G1582" s="14">
        <v>67</v>
      </c>
      <c r="H1582" s="14">
        <v>64</v>
      </c>
      <c r="I1582" s="14">
        <v>0.30599999999999999</v>
      </c>
      <c r="J1582" s="14">
        <v>0.64400000000000002</v>
      </c>
      <c r="K1582" s="14">
        <v>0.05</v>
      </c>
      <c r="L1582" s="14">
        <v>1190138069</v>
      </c>
      <c r="M1582" s="14">
        <v>0.30599999999999999</v>
      </c>
    </row>
    <row r="1583" spans="1:13" ht="14.4">
      <c r="A1583" s="18" t="str">
        <f t="shared" si="24"/>
        <v>Kazakhstan-Asia 2009</v>
      </c>
      <c r="B1583" s="8" t="s">
        <v>174</v>
      </c>
      <c r="C1583" s="8" t="s">
        <v>61</v>
      </c>
      <c r="D1583" s="9" t="s">
        <v>71</v>
      </c>
      <c r="E1583" s="14">
        <v>2.1999999999999999E-2</v>
      </c>
      <c r="F1583" s="14">
        <v>2.1000000000000001E-2</v>
      </c>
      <c r="G1583" s="14">
        <v>74</v>
      </c>
      <c r="H1583" s="14">
        <v>64</v>
      </c>
      <c r="I1583" s="14">
        <v>0.247</v>
      </c>
      <c r="J1583" s="14">
        <v>0.68500000000000005</v>
      </c>
      <c r="K1583" s="14">
        <v>6.8000000000000005E-2</v>
      </c>
      <c r="L1583" s="14">
        <v>16092701</v>
      </c>
      <c r="M1583" s="14">
        <v>0.53900000000000003</v>
      </c>
    </row>
    <row r="1584" spans="1:13" ht="14.4">
      <c r="A1584" s="18" t="str">
        <f t="shared" si="24"/>
        <v>Maldives-Asia 2009</v>
      </c>
      <c r="B1584" s="8" t="s">
        <v>193</v>
      </c>
      <c r="C1584" s="8" t="s">
        <v>61</v>
      </c>
      <c r="D1584" s="9" t="s">
        <v>71</v>
      </c>
      <c r="E1584" s="14">
        <v>2.1999999999999999E-2</v>
      </c>
      <c r="F1584" s="14">
        <v>1.2E-2</v>
      </c>
      <c r="G1584" s="14">
        <v>77</v>
      </c>
      <c r="H1584" s="14">
        <v>75</v>
      </c>
      <c r="I1584" s="14">
        <v>0.30599999999999999</v>
      </c>
      <c r="J1584" s="14">
        <v>0.64400000000000002</v>
      </c>
      <c r="K1584" s="14">
        <v>0.05</v>
      </c>
      <c r="L1584" s="14">
        <v>319660</v>
      </c>
      <c r="M1584" s="14">
        <v>0.38800000000000001</v>
      </c>
    </row>
    <row r="1585" spans="1:13" ht="14.4">
      <c r="A1585" s="18" t="str">
        <f t="shared" si="24"/>
        <v>Mongolia-Asia 2009</v>
      </c>
      <c r="B1585" s="8" t="s">
        <v>203</v>
      </c>
      <c r="C1585" s="8" t="s">
        <v>61</v>
      </c>
      <c r="D1585" s="9" t="s">
        <v>71</v>
      </c>
      <c r="E1585" s="14">
        <v>2.3E-2</v>
      </c>
      <c r="F1585" s="14">
        <v>0.03</v>
      </c>
      <c r="G1585" s="14">
        <v>71</v>
      </c>
      <c r="H1585" s="14">
        <v>63</v>
      </c>
      <c r="I1585" s="14">
        <v>0.27100000000000002</v>
      </c>
      <c r="J1585" s="14">
        <v>0.69099999999999995</v>
      </c>
      <c r="K1585" s="14">
        <v>3.7999999999999999E-2</v>
      </c>
      <c r="L1585" s="14">
        <v>2672223</v>
      </c>
      <c r="M1585" s="14">
        <v>0.66600000000000004</v>
      </c>
    </row>
    <row r="1586" spans="1:13" ht="14.4">
      <c r="A1586" s="18" t="str">
        <f t="shared" si="24"/>
        <v>Uzbekistan-Asia 2009</v>
      </c>
      <c r="B1586" s="8" t="s">
        <v>279</v>
      </c>
      <c r="C1586" s="8" t="s">
        <v>61</v>
      </c>
      <c r="D1586" s="9" t="s">
        <v>71</v>
      </c>
      <c r="E1586" s="14">
        <v>2.3E-2</v>
      </c>
      <c r="F1586" s="14">
        <v>4.1000000000000002E-2</v>
      </c>
      <c r="G1586" s="14">
        <v>71</v>
      </c>
      <c r="H1586" s="14">
        <v>65</v>
      </c>
      <c r="I1586" s="14">
        <v>0.30299999999999999</v>
      </c>
      <c r="J1586" s="14">
        <v>0.65200000000000002</v>
      </c>
      <c r="K1586" s="14">
        <v>4.4999999999999998E-2</v>
      </c>
      <c r="L1586" s="14">
        <v>27767400</v>
      </c>
      <c r="M1586" s="14">
        <v>0.36199999999999999</v>
      </c>
    </row>
    <row r="1587" spans="1:13" ht="14.4">
      <c r="A1587" s="18" t="str">
        <f t="shared" si="24"/>
        <v>Nepal-Asia 2009</v>
      </c>
      <c r="B1587" s="8" t="s">
        <v>209</v>
      </c>
      <c r="C1587" s="8" t="s">
        <v>61</v>
      </c>
      <c r="D1587" s="9" t="s">
        <v>71</v>
      </c>
      <c r="E1587" s="14">
        <v>2.4E-2</v>
      </c>
      <c r="F1587" s="14">
        <v>3.7999999999999999E-2</v>
      </c>
      <c r="G1587" s="14">
        <v>68</v>
      </c>
      <c r="H1587" s="14">
        <v>66</v>
      </c>
      <c r="I1587" s="14">
        <v>0.377</v>
      </c>
      <c r="J1587" s="14">
        <v>0.57399999999999995</v>
      </c>
      <c r="K1587" s="14">
        <v>4.8000000000000001E-2</v>
      </c>
      <c r="L1587" s="14">
        <v>26544943</v>
      </c>
      <c r="M1587" s="14">
        <v>0.16500000000000001</v>
      </c>
    </row>
    <row r="1588" spans="1:13" ht="14.4">
      <c r="A1588" s="18" t="str">
        <f t="shared" si="24"/>
        <v>Philippines-Asia 2009</v>
      </c>
      <c r="B1588" s="8" t="s">
        <v>225</v>
      </c>
      <c r="C1588" s="8" t="s">
        <v>61</v>
      </c>
      <c r="D1588" s="9" t="s">
        <v>71</v>
      </c>
      <c r="E1588" s="14">
        <v>2.5000000000000001E-2</v>
      </c>
      <c r="F1588" s="14">
        <v>2.5999999999999999E-2</v>
      </c>
      <c r="G1588" s="14">
        <v>72</v>
      </c>
      <c r="H1588" s="14">
        <v>65</v>
      </c>
      <c r="I1588" s="14">
        <v>0.35699999999999998</v>
      </c>
      <c r="J1588" s="14">
        <v>0.60699999999999998</v>
      </c>
      <c r="K1588" s="14">
        <v>3.6999999999999998E-2</v>
      </c>
      <c r="L1588" s="14">
        <v>91886400</v>
      </c>
      <c r="M1588" s="14">
        <v>0.45500000000000002</v>
      </c>
    </row>
    <row r="1589" spans="1:13" ht="14.4">
      <c r="A1589" s="18" t="str">
        <f t="shared" si="24"/>
        <v>Kyrgyzstan-Asia 2009</v>
      </c>
      <c r="B1589" s="8" t="s">
        <v>179</v>
      </c>
      <c r="C1589" s="8" t="s">
        <v>61</v>
      </c>
      <c r="D1589" s="9" t="s">
        <v>71</v>
      </c>
      <c r="E1589" s="14">
        <v>2.5000000000000001E-2</v>
      </c>
      <c r="F1589" s="14">
        <v>2.9000000000000001E-2</v>
      </c>
      <c r="G1589" s="14">
        <v>73</v>
      </c>
      <c r="H1589" s="14">
        <v>65</v>
      </c>
      <c r="I1589" s="14">
        <v>0.30099999999999999</v>
      </c>
      <c r="J1589" s="14">
        <v>0.65300000000000002</v>
      </c>
      <c r="K1589" s="14">
        <v>4.5999999999999999E-2</v>
      </c>
      <c r="L1589" s="14">
        <v>5383300</v>
      </c>
      <c r="M1589" s="14">
        <v>0.35299999999999998</v>
      </c>
    </row>
    <row r="1590" spans="1:13" ht="14.4">
      <c r="A1590" s="18" t="str">
        <f t="shared" si="24"/>
        <v>Cambodia-Asia 2009</v>
      </c>
      <c r="B1590" s="8" t="s">
        <v>110</v>
      </c>
      <c r="C1590" s="8" t="s">
        <v>61</v>
      </c>
      <c r="D1590" s="9" t="s">
        <v>71</v>
      </c>
      <c r="E1590" s="14">
        <v>2.5999999999999999E-2</v>
      </c>
      <c r="F1590" s="14">
        <v>3.9E-2</v>
      </c>
      <c r="G1590" s="14">
        <v>73</v>
      </c>
      <c r="H1590" s="14">
        <v>68</v>
      </c>
      <c r="I1590" s="14">
        <v>0.32400000000000001</v>
      </c>
      <c r="J1590" s="14">
        <v>0.627</v>
      </c>
      <c r="K1590" s="14">
        <v>4.9000000000000002E-2</v>
      </c>
      <c r="L1590" s="14">
        <v>14144225</v>
      </c>
      <c r="M1590" s="14">
        <v>0.19700000000000001</v>
      </c>
    </row>
    <row r="1591" spans="1:13" ht="14.4">
      <c r="A1591" s="18" t="str">
        <f t="shared" si="24"/>
        <v>Pakistan-Asia 2009</v>
      </c>
      <c r="B1591" s="8" t="s">
        <v>220</v>
      </c>
      <c r="C1591" s="8" t="s">
        <v>61</v>
      </c>
      <c r="D1591" s="9" t="s">
        <v>71</v>
      </c>
      <c r="E1591" s="14">
        <v>2.7E-2</v>
      </c>
      <c r="F1591" s="14">
        <v>7.4999999999999997E-2</v>
      </c>
      <c r="G1591" s="14">
        <v>67</v>
      </c>
      <c r="H1591" s="14">
        <v>65</v>
      </c>
      <c r="I1591" s="14">
        <v>0.36</v>
      </c>
      <c r="J1591" s="14">
        <v>0.59699999999999998</v>
      </c>
      <c r="K1591" s="14">
        <v>4.2999999999999997E-2</v>
      </c>
      <c r="L1591" s="14">
        <v>170093999</v>
      </c>
      <c r="M1591" s="14">
        <v>0.36199999999999999</v>
      </c>
    </row>
    <row r="1592" spans="1:13" ht="14.4">
      <c r="A1592" s="18" t="str">
        <f t="shared" si="24"/>
        <v>Laos-Asia 2009</v>
      </c>
      <c r="B1592" s="8" t="s">
        <v>180</v>
      </c>
      <c r="C1592" s="8" t="s">
        <v>61</v>
      </c>
      <c r="D1592" s="9" t="s">
        <v>71</v>
      </c>
      <c r="E1592" s="14">
        <v>2.9000000000000001E-2</v>
      </c>
      <c r="F1592" s="14">
        <v>6.0999999999999999E-2</v>
      </c>
      <c r="G1592" s="14">
        <v>68</v>
      </c>
      <c r="H1592" s="14">
        <v>65</v>
      </c>
      <c r="I1592" s="14">
        <v>0.374</v>
      </c>
      <c r="J1592" s="14">
        <v>0.58799999999999997</v>
      </c>
      <c r="K1592" s="14">
        <v>3.6999999999999998E-2</v>
      </c>
      <c r="L1592" s="14">
        <v>6267968</v>
      </c>
      <c r="M1592" s="14">
        <v>0.32</v>
      </c>
    </row>
    <row r="1593" spans="1:13" ht="14.4">
      <c r="A1593" s="18" t="str">
        <f t="shared" si="24"/>
        <v>Tajikistan-Asia 2009</v>
      </c>
      <c r="B1593" s="8" t="s">
        <v>262</v>
      </c>
      <c r="C1593" s="8" t="s">
        <v>61</v>
      </c>
      <c r="D1593" s="9" t="s">
        <v>71</v>
      </c>
      <c r="E1593" s="14">
        <v>3.2000000000000001E-2</v>
      </c>
      <c r="F1593" s="14">
        <v>4.5999999999999999E-2</v>
      </c>
      <c r="G1593" s="14">
        <v>70</v>
      </c>
      <c r="H1593" s="14">
        <v>64</v>
      </c>
      <c r="I1593" s="14">
        <v>0.36199999999999999</v>
      </c>
      <c r="J1593" s="14">
        <v>0.60399999999999998</v>
      </c>
      <c r="K1593" s="14">
        <v>3.4000000000000002E-2</v>
      </c>
      <c r="L1593" s="14">
        <v>7447396</v>
      </c>
      <c r="M1593" s="14">
        <v>0.26500000000000001</v>
      </c>
    </row>
    <row r="1594" spans="1:13" ht="14.4">
      <c r="A1594" s="18" t="str">
        <f t="shared" si="24"/>
        <v>Timor-Leste-Asia 2009</v>
      </c>
      <c r="B1594" s="8" t="s">
        <v>265</v>
      </c>
      <c r="C1594" s="8" t="s">
        <v>61</v>
      </c>
      <c r="D1594" s="9" t="s">
        <v>71</v>
      </c>
      <c r="E1594" s="14">
        <v>3.6999999999999998E-2</v>
      </c>
      <c r="F1594" s="14">
        <v>5.3999999999999999E-2</v>
      </c>
      <c r="G1594" s="14">
        <v>67</v>
      </c>
      <c r="H1594" s="14">
        <v>64</v>
      </c>
      <c r="I1594" s="14">
        <v>0.47599999999999998</v>
      </c>
      <c r="J1594" s="14">
        <v>0.49399999999999999</v>
      </c>
      <c r="K1594" s="14">
        <v>0.03</v>
      </c>
      <c r="L1594" s="14">
        <v>1049156</v>
      </c>
      <c r="M1594" s="14">
        <v>0.28899999999999998</v>
      </c>
    </row>
    <row r="1595" spans="1:13" ht="14.4">
      <c r="A1595" s="18" t="str">
        <f t="shared" si="24"/>
        <v>Afghanistan-Asia 2009</v>
      </c>
      <c r="B1595" s="8" t="s">
        <v>60</v>
      </c>
      <c r="C1595" s="8" t="s">
        <v>61</v>
      </c>
      <c r="D1595" s="9" t="s">
        <v>71</v>
      </c>
      <c r="E1595" s="14">
        <v>3.9E-2</v>
      </c>
      <c r="F1595" s="14">
        <v>7.6999999999999999E-2</v>
      </c>
      <c r="G1595" s="14">
        <v>60</v>
      </c>
      <c r="H1595" s="14">
        <v>58</v>
      </c>
      <c r="I1595" s="14">
        <v>0.49</v>
      </c>
      <c r="J1595" s="14">
        <v>0.48899999999999999</v>
      </c>
      <c r="K1595" s="14">
        <v>2.1000000000000001E-2</v>
      </c>
      <c r="L1595" s="14">
        <v>27708187</v>
      </c>
      <c r="M1595" s="14">
        <v>0.24299999999999999</v>
      </c>
    </row>
    <row r="1596" spans="1:13" ht="14.4">
      <c r="A1596" s="18" t="str">
        <f t="shared" si="24"/>
        <v>Macao SAR-Asia 2010</v>
      </c>
      <c r="B1596" s="8" t="s">
        <v>189</v>
      </c>
      <c r="C1596" s="8" t="s">
        <v>61</v>
      </c>
      <c r="D1596" s="9" t="s">
        <v>72</v>
      </c>
      <c r="E1596" s="14">
        <v>8.9999999999999993E-3</v>
      </c>
      <c r="F1596" s="8"/>
      <c r="G1596" s="14">
        <v>82</v>
      </c>
      <c r="H1596" s="14">
        <v>77</v>
      </c>
      <c r="I1596" s="14">
        <v>0.127</v>
      </c>
      <c r="J1596" s="14">
        <v>0.80100000000000005</v>
      </c>
      <c r="K1596" s="14">
        <v>7.1999999999999995E-2</v>
      </c>
      <c r="L1596" s="14">
        <v>534626</v>
      </c>
      <c r="M1596" s="14">
        <v>1</v>
      </c>
    </row>
    <row r="1597" spans="1:13" ht="14.4">
      <c r="A1597" s="18" t="str">
        <f t="shared" si="24"/>
        <v>South Korea-Asia 2010</v>
      </c>
      <c r="B1597" s="8" t="s">
        <v>248</v>
      </c>
      <c r="C1597" s="8" t="s">
        <v>61</v>
      </c>
      <c r="D1597" s="9" t="s">
        <v>72</v>
      </c>
      <c r="E1597" s="14">
        <v>8.9999999999999993E-3</v>
      </c>
      <c r="F1597" s="14">
        <v>4.0000000000000001E-3</v>
      </c>
      <c r="G1597" s="14">
        <v>84</v>
      </c>
      <c r="H1597" s="14">
        <v>77</v>
      </c>
      <c r="I1597" s="14">
        <v>0.16200000000000001</v>
      </c>
      <c r="J1597" s="14">
        <v>0.72699999999999998</v>
      </c>
      <c r="K1597" s="14">
        <v>0.111</v>
      </c>
      <c r="L1597" s="14">
        <v>49410366</v>
      </c>
      <c r="M1597" s="14">
        <v>0.81899999999999995</v>
      </c>
    </row>
    <row r="1598" spans="1:13" ht="14.4">
      <c r="A1598" s="18" t="str">
        <f t="shared" si="24"/>
        <v>Singapore-Asia 2010</v>
      </c>
      <c r="B1598" s="8" t="s">
        <v>241</v>
      </c>
      <c r="C1598" s="8" t="s">
        <v>61</v>
      </c>
      <c r="D1598" s="9" t="s">
        <v>72</v>
      </c>
      <c r="E1598" s="14">
        <v>8.9999999999999993E-3</v>
      </c>
      <c r="F1598" s="14">
        <v>2E-3</v>
      </c>
      <c r="G1598" s="14">
        <v>84</v>
      </c>
      <c r="H1598" s="14">
        <v>79</v>
      </c>
      <c r="I1598" s="14">
        <v>0.17299999999999999</v>
      </c>
      <c r="J1598" s="14">
        <v>0.73599999999999999</v>
      </c>
      <c r="K1598" s="14">
        <v>0.09</v>
      </c>
      <c r="L1598" s="14">
        <v>5076700</v>
      </c>
      <c r="M1598" s="14">
        <v>1</v>
      </c>
    </row>
    <row r="1599" spans="1:13" ht="14.4">
      <c r="A1599" s="18" t="str">
        <f t="shared" si="24"/>
        <v>Japan-Asia 2010</v>
      </c>
      <c r="B1599" s="8" t="s">
        <v>172</v>
      </c>
      <c r="C1599" s="8" t="s">
        <v>61</v>
      </c>
      <c r="D1599" s="9" t="s">
        <v>72</v>
      </c>
      <c r="E1599" s="14">
        <v>8.9999999999999993E-3</v>
      </c>
      <c r="F1599" s="14">
        <v>2E-3</v>
      </c>
      <c r="G1599" s="14">
        <v>86</v>
      </c>
      <c r="H1599" s="14">
        <v>80</v>
      </c>
      <c r="I1599" s="14">
        <v>0.13300000000000001</v>
      </c>
      <c r="J1599" s="14">
        <v>0.63800000000000001</v>
      </c>
      <c r="K1599" s="14">
        <v>0.23</v>
      </c>
      <c r="L1599" s="14">
        <v>127450459</v>
      </c>
      <c r="M1599" s="14">
        <v>0.90500000000000003</v>
      </c>
    </row>
    <row r="1600" spans="1:13" ht="14.4">
      <c r="A1600" s="18" t="str">
        <f t="shared" si="24"/>
        <v>Thailand-Asia 2010</v>
      </c>
      <c r="B1600" s="8" t="s">
        <v>264</v>
      </c>
      <c r="C1600" s="8" t="s">
        <v>61</v>
      </c>
      <c r="D1600" s="9" t="s">
        <v>72</v>
      </c>
      <c r="E1600" s="14">
        <v>1.0999999999999999E-2</v>
      </c>
      <c r="F1600" s="14">
        <v>1.2999999999999999E-2</v>
      </c>
      <c r="G1600" s="14">
        <v>77</v>
      </c>
      <c r="H1600" s="14">
        <v>71</v>
      </c>
      <c r="I1600" s="14">
        <v>0.193</v>
      </c>
      <c r="J1600" s="14">
        <v>0.71799999999999997</v>
      </c>
      <c r="K1600" s="14">
        <v>8.8999999999999996E-2</v>
      </c>
      <c r="L1600" s="14">
        <v>66402316</v>
      </c>
      <c r="M1600" s="14">
        <v>0.441</v>
      </c>
    </row>
    <row r="1601" spans="1:13" ht="14.4">
      <c r="A1601" s="18" t="str">
        <f t="shared" si="24"/>
        <v>China-Asia 2010</v>
      </c>
      <c r="B1601" s="8" t="s">
        <v>117</v>
      </c>
      <c r="C1601" s="8" t="s">
        <v>61</v>
      </c>
      <c r="D1601" s="9" t="s">
        <v>72</v>
      </c>
      <c r="E1601" s="14">
        <v>1.2E-2</v>
      </c>
      <c r="F1601" s="14">
        <v>1.4E-2</v>
      </c>
      <c r="G1601" s="14">
        <v>76</v>
      </c>
      <c r="H1601" s="14">
        <v>74</v>
      </c>
      <c r="I1601" s="14">
        <v>0.18099999999999999</v>
      </c>
      <c r="J1601" s="14">
        <v>0.73499999999999999</v>
      </c>
      <c r="K1601" s="14">
        <v>8.4000000000000005E-2</v>
      </c>
      <c r="L1601" s="14">
        <v>1337705000</v>
      </c>
      <c r="M1601" s="14">
        <v>0.49199999999999999</v>
      </c>
    </row>
    <row r="1602" spans="1:13" ht="14.4">
      <c r="A1602" s="18" t="str">
        <f t="shared" si="24"/>
        <v>Hong Kong SAR-Asia 2010</v>
      </c>
      <c r="B1602" s="8" t="s">
        <v>160</v>
      </c>
      <c r="C1602" s="8" t="s">
        <v>61</v>
      </c>
      <c r="D1602" s="9" t="s">
        <v>72</v>
      </c>
      <c r="E1602" s="14">
        <v>1.2999999999999999E-2</v>
      </c>
      <c r="F1602" s="8"/>
      <c r="G1602" s="14">
        <v>86</v>
      </c>
      <c r="H1602" s="14">
        <v>80</v>
      </c>
      <c r="I1602" s="14">
        <v>0.121</v>
      </c>
      <c r="J1602" s="14">
        <v>0.75</v>
      </c>
      <c r="K1602" s="14">
        <v>0.129</v>
      </c>
      <c r="L1602" s="14">
        <v>7024200</v>
      </c>
      <c r="M1602" s="14">
        <v>1</v>
      </c>
    </row>
    <row r="1603" spans="1:13" ht="14.4">
      <c r="A1603" s="18" t="str">
        <f t="shared" ref="A1603:A1666" si="25">CONCATENATE(B1603," ",D1603)</f>
        <v>North Korea-Asia 2010</v>
      </c>
      <c r="B1603" s="8" t="s">
        <v>216</v>
      </c>
      <c r="C1603" s="8" t="s">
        <v>61</v>
      </c>
      <c r="D1603" s="9" t="s">
        <v>72</v>
      </c>
      <c r="E1603" s="14">
        <v>1.4E-2</v>
      </c>
      <c r="F1603" s="14">
        <v>2.5000000000000001E-2</v>
      </c>
      <c r="G1603" s="14">
        <v>72</v>
      </c>
      <c r="H1603" s="14">
        <v>66</v>
      </c>
      <c r="I1603" s="14">
        <v>0.22700000000000001</v>
      </c>
      <c r="J1603" s="14">
        <v>0.68600000000000005</v>
      </c>
      <c r="K1603" s="14">
        <v>8.7999999999999995E-2</v>
      </c>
      <c r="L1603" s="14">
        <v>24500520</v>
      </c>
      <c r="M1603" s="14">
        <v>0.60199999999999998</v>
      </c>
    </row>
    <row r="1604" spans="1:13" ht="14.4">
      <c r="A1604" s="18" t="str">
        <f t="shared" si="25"/>
        <v>Georgia-Asia 2010</v>
      </c>
      <c r="B1604" s="8" t="s">
        <v>147</v>
      </c>
      <c r="C1604" s="8" t="s">
        <v>61</v>
      </c>
      <c r="D1604" s="9" t="s">
        <v>72</v>
      </c>
      <c r="E1604" s="14">
        <v>1.4E-2</v>
      </c>
      <c r="F1604" s="14">
        <v>1.4999999999999999E-2</v>
      </c>
      <c r="G1604" s="14">
        <v>77</v>
      </c>
      <c r="H1604" s="14">
        <v>70</v>
      </c>
      <c r="I1604" s="14">
        <v>0.17299999999999999</v>
      </c>
      <c r="J1604" s="14">
        <v>0.68500000000000005</v>
      </c>
      <c r="K1604" s="14">
        <v>0.14199999999999999</v>
      </c>
      <c r="L1604" s="14">
        <v>4452800</v>
      </c>
      <c r="M1604" s="14">
        <v>0.52900000000000003</v>
      </c>
    </row>
    <row r="1605" spans="1:13" ht="14.4">
      <c r="A1605" s="18" t="str">
        <f t="shared" si="25"/>
        <v>Armenia-Asia 2010</v>
      </c>
      <c r="B1605" s="8" t="s">
        <v>86</v>
      </c>
      <c r="C1605" s="8" t="s">
        <v>61</v>
      </c>
      <c r="D1605" s="9" t="s">
        <v>72</v>
      </c>
      <c r="E1605" s="14">
        <v>1.4E-2</v>
      </c>
      <c r="F1605" s="14">
        <v>1.6E-2</v>
      </c>
      <c r="G1605" s="14">
        <v>78</v>
      </c>
      <c r="H1605" s="14">
        <v>71</v>
      </c>
      <c r="I1605" s="14">
        <v>0.20499999999999999</v>
      </c>
      <c r="J1605" s="14">
        <v>0.68899999999999995</v>
      </c>
      <c r="K1605" s="14">
        <v>0.105</v>
      </c>
      <c r="L1605" s="14">
        <v>2963496</v>
      </c>
      <c r="M1605" s="14">
        <v>0.63600000000000001</v>
      </c>
    </row>
    <row r="1606" spans="1:13" ht="14.4">
      <c r="A1606" s="18" t="str">
        <f t="shared" si="25"/>
        <v>Vietnam-Asia 2010</v>
      </c>
      <c r="B1606" s="8" t="s">
        <v>282</v>
      </c>
      <c r="C1606" s="8" t="s">
        <v>61</v>
      </c>
      <c r="D1606" s="9" t="s">
        <v>72</v>
      </c>
      <c r="E1606" s="14">
        <v>1.6E-2</v>
      </c>
      <c r="F1606" s="14">
        <v>2.1000000000000001E-2</v>
      </c>
      <c r="G1606" s="14">
        <v>80</v>
      </c>
      <c r="H1606" s="14">
        <v>71</v>
      </c>
      <c r="I1606" s="14">
        <v>0.23499999999999999</v>
      </c>
      <c r="J1606" s="14">
        <v>0.7</v>
      </c>
      <c r="K1606" s="14">
        <v>6.5000000000000002E-2</v>
      </c>
      <c r="L1606" s="14">
        <v>86932500</v>
      </c>
      <c r="M1606" s="14">
        <v>0.30399999999999999</v>
      </c>
    </row>
    <row r="1607" spans="1:13" ht="14.4">
      <c r="A1607" s="18" t="str">
        <f t="shared" si="25"/>
        <v>Brunei-Asia 2010</v>
      </c>
      <c r="B1607" s="8" t="s">
        <v>106</v>
      </c>
      <c r="C1607" s="8" t="s">
        <v>61</v>
      </c>
      <c r="D1607" s="9" t="s">
        <v>72</v>
      </c>
      <c r="E1607" s="14">
        <v>1.7000000000000001E-2</v>
      </c>
      <c r="F1607" s="14">
        <v>8.0000000000000002E-3</v>
      </c>
      <c r="G1607" s="14">
        <v>80</v>
      </c>
      <c r="H1607" s="14">
        <v>76</v>
      </c>
      <c r="I1607" s="14">
        <v>0.26600000000000001</v>
      </c>
      <c r="J1607" s="14">
        <v>0.69699999999999995</v>
      </c>
      <c r="K1607" s="14">
        <v>3.6999999999999998E-2</v>
      </c>
      <c r="L1607" s="14">
        <v>400569</v>
      </c>
      <c r="M1607" s="14">
        <v>0.755</v>
      </c>
    </row>
    <row r="1608" spans="1:13" ht="14.4">
      <c r="A1608" s="18" t="str">
        <f t="shared" si="25"/>
        <v>Myanmar-Asia 2010</v>
      </c>
      <c r="B1608" s="8" t="s">
        <v>207</v>
      </c>
      <c r="C1608" s="8" t="s">
        <v>61</v>
      </c>
      <c r="D1608" s="9" t="s">
        <v>72</v>
      </c>
      <c r="E1608" s="14">
        <v>1.7999999999999999E-2</v>
      </c>
      <c r="F1608" s="14">
        <v>4.3999999999999997E-2</v>
      </c>
      <c r="G1608" s="14">
        <v>67</v>
      </c>
      <c r="H1608" s="14">
        <v>63</v>
      </c>
      <c r="I1608" s="14">
        <v>0.26100000000000001</v>
      </c>
      <c r="J1608" s="14">
        <v>0.68799999999999994</v>
      </c>
      <c r="K1608" s="14">
        <v>5.0999999999999997E-2</v>
      </c>
      <c r="L1608" s="14">
        <v>51931231</v>
      </c>
      <c r="M1608" s="14">
        <v>0.314</v>
      </c>
    </row>
    <row r="1609" spans="1:13" ht="14.4">
      <c r="A1609" s="18" t="str">
        <f t="shared" si="25"/>
        <v>Azerbaijan-Asia 2010</v>
      </c>
      <c r="B1609" s="8" t="s">
        <v>90</v>
      </c>
      <c r="C1609" s="8" t="s">
        <v>61</v>
      </c>
      <c r="D1609" s="9" t="s">
        <v>72</v>
      </c>
      <c r="E1609" s="14">
        <v>1.7999999999999999E-2</v>
      </c>
      <c r="F1609" s="14">
        <v>3.4000000000000002E-2</v>
      </c>
      <c r="G1609" s="14">
        <v>74</v>
      </c>
      <c r="H1609" s="14">
        <v>67</v>
      </c>
      <c r="I1609" s="14">
        <v>0.22700000000000001</v>
      </c>
      <c r="J1609" s="14">
        <v>0.71399999999999997</v>
      </c>
      <c r="K1609" s="14">
        <v>5.8999999999999997E-2</v>
      </c>
      <c r="L1609" s="14">
        <v>9054332</v>
      </c>
      <c r="M1609" s="14">
        <v>0.53400000000000003</v>
      </c>
    </row>
    <row r="1610" spans="1:13" ht="14.4">
      <c r="A1610" s="18" t="str">
        <f t="shared" si="25"/>
        <v>Sri Lanka-Asia 2010</v>
      </c>
      <c r="B1610" s="8" t="s">
        <v>251</v>
      </c>
      <c r="C1610" s="8" t="s">
        <v>61</v>
      </c>
      <c r="D1610" s="9" t="s">
        <v>72</v>
      </c>
      <c r="E1610" s="14">
        <v>1.7999999999999999E-2</v>
      </c>
      <c r="F1610" s="14">
        <v>8.9999999999999993E-3</v>
      </c>
      <c r="G1610" s="14">
        <v>77</v>
      </c>
      <c r="H1610" s="14">
        <v>71</v>
      </c>
      <c r="I1610" s="14">
        <v>0.251</v>
      </c>
      <c r="J1610" s="14">
        <v>0.67100000000000004</v>
      </c>
      <c r="K1610" s="14">
        <v>7.8E-2</v>
      </c>
      <c r="L1610" s="14">
        <v>20653000</v>
      </c>
      <c r="M1610" s="14">
        <v>0.183</v>
      </c>
    </row>
    <row r="1611" spans="1:13" ht="14.4">
      <c r="A1611" s="18" t="str">
        <f t="shared" si="25"/>
        <v>Malaysia-Asia 2010</v>
      </c>
      <c r="B1611" s="8" t="s">
        <v>192</v>
      </c>
      <c r="C1611" s="8" t="s">
        <v>61</v>
      </c>
      <c r="D1611" s="9" t="s">
        <v>72</v>
      </c>
      <c r="E1611" s="14">
        <v>1.7999999999999999E-2</v>
      </c>
      <c r="F1611" s="14">
        <v>7.0000000000000001E-3</v>
      </c>
      <c r="G1611" s="14">
        <v>77</v>
      </c>
      <c r="H1611" s="14">
        <v>72</v>
      </c>
      <c r="I1611" s="14">
        <v>0.27700000000000002</v>
      </c>
      <c r="J1611" s="14">
        <v>0.67500000000000004</v>
      </c>
      <c r="K1611" s="14">
        <v>4.8000000000000001E-2</v>
      </c>
      <c r="L1611" s="14">
        <v>28275835</v>
      </c>
      <c r="M1611" s="14">
        <v>0.70899999999999996</v>
      </c>
    </row>
    <row r="1612" spans="1:13" ht="14.4">
      <c r="A1612" s="18" t="str">
        <f t="shared" si="25"/>
        <v>Indonesia-Asia 2010</v>
      </c>
      <c r="B1612" s="8" t="s">
        <v>164</v>
      </c>
      <c r="C1612" s="8" t="s">
        <v>61</v>
      </c>
      <c r="D1612" s="9" t="s">
        <v>72</v>
      </c>
      <c r="E1612" s="14">
        <v>0.02</v>
      </c>
      <c r="F1612" s="14">
        <v>2.7E-2</v>
      </c>
      <c r="G1612" s="14">
        <v>72</v>
      </c>
      <c r="H1612" s="14">
        <v>68</v>
      </c>
      <c r="I1612" s="14">
        <v>0.29799999999999999</v>
      </c>
      <c r="J1612" s="14">
        <v>0.65200000000000002</v>
      </c>
      <c r="K1612" s="14">
        <v>0.05</v>
      </c>
      <c r="L1612" s="14">
        <v>240676485</v>
      </c>
      <c r="M1612" s="14">
        <v>0.499</v>
      </c>
    </row>
    <row r="1613" spans="1:13" ht="14.4">
      <c r="A1613" s="18" t="str">
        <f t="shared" si="25"/>
        <v>India-Asia 2010</v>
      </c>
      <c r="B1613" s="8" t="s">
        <v>163</v>
      </c>
      <c r="C1613" s="8" t="s">
        <v>61</v>
      </c>
      <c r="D1613" s="9" t="s">
        <v>72</v>
      </c>
      <c r="E1613" s="14">
        <v>2.1000000000000001E-2</v>
      </c>
      <c r="F1613" s="14">
        <v>4.5999999999999999E-2</v>
      </c>
      <c r="G1613" s="14">
        <v>67</v>
      </c>
      <c r="H1613" s="14">
        <v>64</v>
      </c>
      <c r="I1613" s="14">
        <v>0.30199999999999999</v>
      </c>
      <c r="J1613" s="14">
        <v>0.64800000000000002</v>
      </c>
      <c r="K1613" s="14">
        <v>5.0999999999999997E-2</v>
      </c>
      <c r="L1613" s="14">
        <v>1205624648</v>
      </c>
      <c r="M1613" s="14">
        <v>0.309</v>
      </c>
    </row>
    <row r="1614" spans="1:13" ht="14.4">
      <c r="A1614" s="18" t="str">
        <f t="shared" si="25"/>
        <v>Bhutan-Asia 2010</v>
      </c>
      <c r="B1614" s="8" t="s">
        <v>101</v>
      </c>
      <c r="C1614" s="8" t="s">
        <v>61</v>
      </c>
      <c r="D1614" s="9" t="s">
        <v>72</v>
      </c>
      <c r="E1614" s="14">
        <v>2.1000000000000001E-2</v>
      </c>
      <c r="F1614" s="14">
        <v>3.4000000000000002E-2</v>
      </c>
      <c r="G1614" s="14">
        <v>67</v>
      </c>
      <c r="H1614" s="14">
        <v>67</v>
      </c>
      <c r="I1614" s="14">
        <v>0.29799999999999999</v>
      </c>
      <c r="J1614" s="14">
        <v>0.65700000000000003</v>
      </c>
      <c r="K1614" s="14">
        <v>4.4999999999999998E-2</v>
      </c>
      <c r="L1614" s="14">
        <v>716939</v>
      </c>
      <c r="M1614" s="14">
        <v>0.34799999999999998</v>
      </c>
    </row>
    <row r="1615" spans="1:13" ht="14.4">
      <c r="A1615" s="18" t="str">
        <f t="shared" si="25"/>
        <v>Bangladesh-Asia 2010</v>
      </c>
      <c r="B1615" s="8" t="s">
        <v>94</v>
      </c>
      <c r="C1615" s="8" t="s">
        <v>61</v>
      </c>
      <c r="D1615" s="9" t="s">
        <v>72</v>
      </c>
      <c r="E1615" s="14">
        <v>2.1000000000000001E-2</v>
      </c>
      <c r="F1615" s="14">
        <v>3.9E-2</v>
      </c>
      <c r="G1615" s="14">
        <v>70</v>
      </c>
      <c r="H1615" s="14">
        <v>69</v>
      </c>
      <c r="I1615" s="14">
        <v>0.317</v>
      </c>
      <c r="J1615" s="14">
        <v>0.63700000000000001</v>
      </c>
      <c r="K1615" s="14">
        <v>4.5999999999999999E-2</v>
      </c>
      <c r="L1615" s="14">
        <v>151125475</v>
      </c>
      <c r="M1615" s="14">
        <v>0.30499999999999999</v>
      </c>
    </row>
    <row r="1616" spans="1:13" ht="14.4">
      <c r="A1616" s="18" t="str">
        <f t="shared" si="25"/>
        <v>Turkmenistan-Asia 2010</v>
      </c>
      <c r="B1616" s="8" t="s">
        <v>271</v>
      </c>
      <c r="C1616" s="8" t="s">
        <v>61</v>
      </c>
      <c r="D1616" s="9" t="s">
        <v>72</v>
      </c>
      <c r="E1616" s="14">
        <v>2.1999999999999999E-2</v>
      </c>
      <c r="F1616" s="14">
        <v>5.0999999999999997E-2</v>
      </c>
      <c r="G1616" s="14">
        <v>69</v>
      </c>
      <c r="H1616" s="14">
        <v>61</v>
      </c>
      <c r="I1616" s="14">
        <v>0.29199999999999998</v>
      </c>
      <c r="J1616" s="14">
        <v>0.66600000000000004</v>
      </c>
      <c r="K1616" s="14">
        <v>4.1000000000000002E-2</v>
      </c>
      <c r="L1616" s="14">
        <v>5041995</v>
      </c>
      <c r="M1616" s="14">
        <v>0.48399999999999999</v>
      </c>
    </row>
    <row r="1617" spans="1:13" ht="14.4">
      <c r="A1617" s="18" t="str">
        <f t="shared" si="25"/>
        <v>Maldives-Asia 2010</v>
      </c>
      <c r="B1617" s="8" t="s">
        <v>193</v>
      </c>
      <c r="C1617" s="8" t="s">
        <v>61</v>
      </c>
      <c r="D1617" s="9" t="s">
        <v>72</v>
      </c>
      <c r="E1617" s="14">
        <v>2.1999999999999999E-2</v>
      </c>
      <c r="F1617" s="14">
        <v>1.0999999999999999E-2</v>
      </c>
      <c r="G1617" s="14">
        <v>78</v>
      </c>
      <c r="H1617" s="14">
        <v>76</v>
      </c>
      <c r="I1617" s="14">
        <v>0.3</v>
      </c>
      <c r="J1617" s="14">
        <v>0.65</v>
      </c>
      <c r="K1617" s="14">
        <v>0.05</v>
      </c>
      <c r="L1617" s="14">
        <v>325694</v>
      </c>
      <c r="M1617" s="14">
        <v>0.4</v>
      </c>
    </row>
    <row r="1618" spans="1:13" ht="14.4">
      <c r="A1618" s="18" t="str">
        <f t="shared" si="25"/>
        <v>Mongolia-Asia 2010</v>
      </c>
      <c r="B1618" s="8" t="s">
        <v>203</v>
      </c>
      <c r="C1618" s="8" t="s">
        <v>61</v>
      </c>
      <c r="D1618" s="9" t="s">
        <v>72</v>
      </c>
      <c r="E1618" s="14">
        <v>2.3E-2</v>
      </c>
      <c r="F1618" s="14">
        <v>2.9000000000000001E-2</v>
      </c>
      <c r="G1618" s="14">
        <v>71</v>
      </c>
      <c r="H1618" s="14">
        <v>63</v>
      </c>
      <c r="I1618" s="14">
        <v>0.27</v>
      </c>
      <c r="J1618" s="14">
        <v>0.69199999999999995</v>
      </c>
      <c r="K1618" s="14">
        <v>3.7999999999999999E-2</v>
      </c>
      <c r="L1618" s="14">
        <v>2712738</v>
      </c>
      <c r="M1618" s="14">
        <v>0.67600000000000005</v>
      </c>
    </row>
    <row r="1619" spans="1:13" ht="14.4">
      <c r="A1619" s="18" t="str">
        <f t="shared" si="25"/>
        <v>Kazakhstan-Asia 2010</v>
      </c>
      <c r="B1619" s="8" t="s">
        <v>174</v>
      </c>
      <c r="C1619" s="8" t="s">
        <v>61</v>
      </c>
      <c r="D1619" s="9" t="s">
        <v>72</v>
      </c>
      <c r="E1619" s="14">
        <v>2.3E-2</v>
      </c>
      <c r="F1619" s="14">
        <v>1.9E-2</v>
      </c>
      <c r="G1619" s="14">
        <v>73</v>
      </c>
      <c r="H1619" s="14">
        <v>64</v>
      </c>
      <c r="I1619" s="14">
        <v>0.249</v>
      </c>
      <c r="J1619" s="14">
        <v>0.68400000000000005</v>
      </c>
      <c r="K1619" s="14">
        <v>6.7000000000000004E-2</v>
      </c>
      <c r="L1619" s="14">
        <v>16321581</v>
      </c>
      <c r="M1619" s="14">
        <v>0.53700000000000003</v>
      </c>
    </row>
    <row r="1620" spans="1:13" ht="14.4">
      <c r="A1620" s="18" t="str">
        <f t="shared" si="25"/>
        <v>Uzbekistan-Asia 2010</v>
      </c>
      <c r="B1620" s="8" t="s">
        <v>279</v>
      </c>
      <c r="C1620" s="8" t="s">
        <v>61</v>
      </c>
      <c r="D1620" s="9" t="s">
        <v>72</v>
      </c>
      <c r="E1620" s="14">
        <v>2.3E-2</v>
      </c>
      <c r="F1620" s="14">
        <v>0.04</v>
      </c>
      <c r="G1620" s="14">
        <v>71</v>
      </c>
      <c r="H1620" s="14">
        <v>65</v>
      </c>
      <c r="I1620" s="14">
        <v>0.29799999999999999</v>
      </c>
      <c r="J1620" s="14">
        <v>0.65800000000000003</v>
      </c>
      <c r="K1620" s="14">
        <v>4.3999999999999997E-2</v>
      </c>
      <c r="L1620" s="14">
        <v>28562400</v>
      </c>
      <c r="M1620" s="14">
        <v>0.36199999999999999</v>
      </c>
    </row>
    <row r="1621" spans="1:13" ht="14.4">
      <c r="A1621" s="18" t="str">
        <f t="shared" si="25"/>
        <v>Nepal-Asia 2010</v>
      </c>
      <c r="B1621" s="8" t="s">
        <v>209</v>
      </c>
      <c r="C1621" s="8" t="s">
        <v>61</v>
      </c>
      <c r="D1621" s="9" t="s">
        <v>72</v>
      </c>
      <c r="E1621" s="14">
        <v>2.3E-2</v>
      </c>
      <c r="F1621" s="14">
        <v>3.5999999999999997E-2</v>
      </c>
      <c r="G1621" s="14">
        <v>68</v>
      </c>
      <c r="H1621" s="14">
        <v>66</v>
      </c>
      <c r="I1621" s="14">
        <v>0.371</v>
      </c>
      <c r="J1621" s="14">
        <v>0.57999999999999996</v>
      </c>
      <c r="K1621" s="14">
        <v>4.9000000000000002E-2</v>
      </c>
      <c r="L1621" s="14">
        <v>26846016</v>
      </c>
      <c r="M1621" s="14">
        <v>0.16800000000000001</v>
      </c>
    </row>
    <row r="1622" spans="1:13" ht="14.4">
      <c r="A1622" s="18" t="str">
        <f t="shared" si="25"/>
        <v>Philippines-Asia 2010</v>
      </c>
      <c r="B1622" s="8" t="s">
        <v>225</v>
      </c>
      <c r="C1622" s="8" t="s">
        <v>61</v>
      </c>
      <c r="D1622" s="9" t="s">
        <v>72</v>
      </c>
      <c r="E1622" s="14">
        <v>2.5000000000000001E-2</v>
      </c>
      <c r="F1622" s="14">
        <v>2.5000000000000001E-2</v>
      </c>
      <c r="G1622" s="14">
        <v>72</v>
      </c>
      <c r="H1622" s="14">
        <v>65</v>
      </c>
      <c r="I1622" s="14">
        <v>0.35299999999999998</v>
      </c>
      <c r="J1622" s="14">
        <v>0.61</v>
      </c>
      <c r="K1622" s="14">
        <v>3.6999999999999998E-2</v>
      </c>
      <c r="L1622" s="14">
        <v>93444322</v>
      </c>
      <c r="M1622" s="14">
        <v>0.45300000000000001</v>
      </c>
    </row>
    <row r="1623" spans="1:13" ht="14.4">
      <c r="A1623" s="18" t="str">
        <f t="shared" si="25"/>
        <v>Cambodia-Asia 2010</v>
      </c>
      <c r="B1623" s="8" t="s">
        <v>110</v>
      </c>
      <c r="C1623" s="8" t="s">
        <v>61</v>
      </c>
      <c r="D1623" s="9" t="s">
        <v>72</v>
      </c>
      <c r="E1623" s="14">
        <v>2.5999999999999999E-2</v>
      </c>
      <c r="F1623" s="14">
        <v>3.6999999999999998E-2</v>
      </c>
      <c r="G1623" s="14">
        <v>73</v>
      </c>
      <c r="H1623" s="14">
        <v>68</v>
      </c>
      <c r="I1623" s="14">
        <v>0.318</v>
      </c>
      <c r="J1623" s="14">
        <v>0.63100000000000001</v>
      </c>
      <c r="K1623" s="14">
        <v>0.05</v>
      </c>
      <c r="L1623" s="14">
        <v>14364931</v>
      </c>
      <c r="M1623" s="14">
        <v>0.19800000000000001</v>
      </c>
    </row>
    <row r="1624" spans="1:13" ht="14.4">
      <c r="A1624" s="18" t="str">
        <f t="shared" si="25"/>
        <v>Pakistan-Asia 2010</v>
      </c>
      <c r="B1624" s="8" t="s">
        <v>220</v>
      </c>
      <c r="C1624" s="8" t="s">
        <v>61</v>
      </c>
      <c r="D1624" s="9" t="s">
        <v>72</v>
      </c>
      <c r="E1624" s="14">
        <v>2.7E-2</v>
      </c>
      <c r="F1624" s="14">
        <v>7.2999999999999995E-2</v>
      </c>
      <c r="G1624" s="14">
        <v>67</v>
      </c>
      <c r="H1624" s="14">
        <v>65</v>
      </c>
      <c r="I1624" s="14">
        <v>0.35399999999999998</v>
      </c>
      <c r="J1624" s="14">
        <v>0.60199999999999998</v>
      </c>
      <c r="K1624" s="14">
        <v>4.2999999999999997E-2</v>
      </c>
      <c r="L1624" s="14">
        <v>173149306</v>
      </c>
      <c r="M1624" s="14">
        <v>0.36599999999999999</v>
      </c>
    </row>
    <row r="1625" spans="1:13" ht="14.4">
      <c r="A1625" s="18" t="str">
        <f t="shared" si="25"/>
        <v>Kyrgyzstan-Asia 2010</v>
      </c>
      <c r="B1625" s="8" t="s">
        <v>179</v>
      </c>
      <c r="C1625" s="8" t="s">
        <v>61</v>
      </c>
      <c r="D1625" s="9" t="s">
        <v>72</v>
      </c>
      <c r="E1625" s="14">
        <v>2.7E-2</v>
      </c>
      <c r="F1625" s="14">
        <v>2.7E-2</v>
      </c>
      <c r="G1625" s="14">
        <v>74</v>
      </c>
      <c r="H1625" s="14">
        <v>65</v>
      </c>
      <c r="I1625" s="14">
        <v>0.3</v>
      </c>
      <c r="J1625" s="14">
        <v>0.65500000000000003</v>
      </c>
      <c r="K1625" s="14">
        <v>4.3999999999999997E-2</v>
      </c>
      <c r="L1625" s="14">
        <v>5447900</v>
      </c>
      <c r="M1625" s="14">
        <v>0.35299999999999998</v>
      </c>
    </row>
    <row r="1626" spans="1:13" ht="14.4">
      <c r="A1626" s="18" t="str">
        <f t="shared" si="25"/>
        <v>Laos-Asia 2010</v>
      </c>
      <c r="B1626" s="8" t="s">
        <v>180</v>
      </c>
      <c r="C1626" s="8" t="s">
        <v>61</v>
      </c>
      <c r="D1626" s="9" t="s">
        <v>72</v>
      </c>
      <c r="E1626" s="14">
        <v>2.8000000000000001E-2</v>
      </c>
      <c r="F1626" s="14">
        <v>5.8999999999999997E-2</v>
      </c>
      <c r="G1626" s="14">
        <v>68</v>
      </c>
      <c r="H1626" s="14">
        <v>66</v>
      </c>
      <c r="I1626" s="14">
        <v>0.36799999999999999</v>
      </c>
      <c r="J1626" s="14">
        <v>0.59499999999999997</v>
      </c>
      <c r="K1626" s="14">
        <v>3.6999999999999998E-2</v>
      </c>
      <c r="L1626" s="14">
        <v>6395713</v>
      </c>
      <c r="M1626" s="14">
        <v>0.33100000000000002</v>
      </c>
    </row>
    <row r="1627" spans="1:13" ht="14.4">
      <c r="A1627" s="18" t="str">
        <f t="shared" si="25"/>
        <v>Tajikistan-Asia 2010</v>
      </c>
      <c r="B1627" s="8" t="s">
        <v>262</v>
      </c>
      <c r="C1627" s="8" t="s">
        <v>61</v>
      </c>
      <c r="D1627" s="9" t="s">
        <v>72</v>
      </c>
      <c r="E1627" s="14">
        <v>3.3000000000000002E-2</v>
      </c>
      <c r="F1627" s="14">
        <v>4.4999999999999998E-2</v>
      </c>
      <c r="G1627" s="14">
        <v>70</v>
      </c>
      <c r="H1627" s="14">
        <v>64</v>
      </c>
      <c r="I1627" s="14">
        <v>0.35899999999999999</v>
      </c>
      <c r="J1627" s="14">
        <v>0.60799999999999998</v>
      </c>
      <c r="K1627" s="14">
        <v>3.3000000000000002E-2</v>
      </c>
      <c r="L1627" s="14">
        <v>7627326</v>
      </c>
      <c r="M1627" s="14">
        <v>0.26500000000000001</v>
      </c>
    </row>
    <row r="1628" spans="1:13" ht="14.4">
      <c r="A1628" s="18" t="str">
        <f t="shared" si="25"/>
        <v>Timor-Leste-Asia 2010</v>
      </c>
      <c r="B1628" s="8" t="s">
        <v>265</v>
      </c>
      <c r="C1628" s="8" t="s">
        <v>61</v>
      </c>
      <c r="D1628" s="9" t="s">
        <v>72</v>
      </c>
      <c r="E1628" s="14">
        <v>3.5999999999999997E-2</v>
      </c>
      <c r="F1628" s="14">
        <v>5.1999999999999998E-2</v>
      </c>
      <c r="G1628" s="14">
        <v>68</v>
      </c>
      <c r="H1628" s="14">
        <v>64</v>
      </c>
      <c r="I1628" s="14">
        <v>0.47299999999999998</v>
      </c>
      <c r="J1628" s="14">
        <v>0.496</v>
      </c>
      <c r="K1628" s="14">
        <v>3.1E-2</v>
      </c>
      <c r="L1628" s="14">
        <v>1066409</v>
      </c>
      <c r="M1628" s="14">
        <v>0.29499999999999998</v>
      </c>
    </row>
    <row r="1629" spans="1:13" ht="14.4">
      <c r="A1629" s="18" t="str">
        <f t="shared" si="25"/>
        <v>Afghanistan-Asia 2010</v>
      </c>
      <c r="B1629" s="8" t="s">
        <v>60</v>
      </c>
      <c r="C1629" s="8" t="s">
        <v>61</v>
      </c>
      <c r="D1629" s="9" t="s">
        <v>72</v>
      </c>
      <c r="E1629" s="14">
        <v>3.7999999999999999E-2</v>
      </c>
      <c r="F1629" s="14">
        <v>7.4999999999999997E-2</v>
      </c>
      <c r="G1629" s="14">
        <v>61</v>
      </c>
      <c r="H1629" s="14">
        <v>58</v>
      </c>
      <c r="I1629" s="14">
        <v>0.48599999999999999</v>
      </c>
      <c r="J1629" s="14">
        <v>0.49199999999999999</v>
      </c>
      <c r="K1629" s="14">
        <v>2.1999999999999999E-2</v>
      </c>
      <c r="L1629" s="14">
        <v>28397812</v>
      </c>
      <c r="M1629" s="14">
        <v>0.247</v>
      </c>
    </row>
    <row r="1630" spans="1:13" ht="14.4">
      <c r="A1630" s="18" t="str">
        <f t="shared" si="25"/>
        <v>Japan-Asia 2011</v>
      </c>
      <c r="B1630" s="8" t="s">
        <v>172</v>
      </c>
      <c r="C1630" s="8" t="s">
        <v>61</v>
      </c>
      <c r="D1630" s="9" t="s">
        <v>73</v>
      </c>
      <c r="E1630" s="14">
        <v>8.0000000000000002E-3</v>
      </c>
      <c r="F1630" s="14">
        <v>2E-3</v>
      </c>
      <c r="G1630" s="14">
        <v>86</v>
      </c>
      <c r="H1630" s="14">
        <v>79</v>
      </c>
      <c r="I1630" s="14">
        <v>0.13200000000000001</v>
      </c>
      <c r="J1630" s="14">
        <v>0.63100000000000001</v>
      </c>
      <c r="K1630" s="14">
        <v>0.23699999999999999</v>
      </c>
      <c r="L1630" s="14">
        <v>127817277</v>
      </c>
      <c r="M1630" s="14">
        <v>0.91200000000000003</v>
      </c>
    </row>
    <row r="1631" spans="1:13" ht="14.4">
      <c r="A1631" s="18" t="str">
        <f t="shared" si="25"/>
        <v>South Korea-Asia 2011</v>
      </c>
      <c r="B1631" s="8" t="s">
        <v>248</v>
      </c>
      <c r="C1631" s="8" t="s">
        <v>61</v>
      </c>
      <c r="D1631" s="9" t="s">
        <v>73</v>
      </c>
      <c r="E1631" s="14">
        <v>8.9999999999999993E-3</v>
      </c>
      <c r="F1631" s="14">
        <v>3.0000000000000001E-3</v>
      </c>
      <c r="G1631" s="14">
        <v>84</v>
      </c>
      <c r="H1631" s="14">
        <v>78</v>
      </c>
      <c r="I1631" s="14">
        <v>0.157</v>
      </c>
      <c r="J1631" s="14">
        <v>0.72799999999999998</v>
      </c>
      <c r="K1631" s="14">
        <v>0.114</v>
      </c>
      <c r="L1631" s="14">
        <v>49779440</v>
      </c>
      <c r="M1631" s="14">
        <v>0.82</v>
      </c>
    </row>
    <row r="1632" spans="1:13" ht="14.4">
      <c r="A1632" s="18" t="str">
        <f t="shared" si="25"/>
        <v>Macao SAR-Asia 2011</v>
      </c>
      <c r="B1632" s="8" t="s">
        <v>189</v>
      </c>
      <c r="C1632" s="8" t="s">
        <v>61</v>
      </c>
      <c r="D1632" s="9" t="s">
        <v>73</v>
      </c>
      <c r="E1632" s="14">
        <v>0.01</v>
      </c>
      <c r="F1632" s="8"/>
      <c r="G1632" s="14">
        <v>82</v>
      </c>
      <c r="H1632" s="14">
        <v>78</v>
      </c>
      <c r="I1632" s="14">
        <v>0.124</v>
      </c>
      <c r="J1632" s="14">
        <v>0.80200000000000005</v>
      </c>
      <c r="K1632" s="14">
        <v>7.3999999999999996E-2</v>
      </c>
      <c r="L1632" s="14">
        <v>546278</v>
      </c>
      <c r="M1632" s="14">
        <v>1</v>
      </c>
    </row>
    <row r="1633" spans="1:13" ht="14.4">
      <c r="A1633" s="18" t="str">
        <f t="shared" si="25"/>
        <v>Singapore-Asia 2011</v>
      </c>
      <c r="B1633" s="8" t="s">
        <v>241</v>
      </c>
      <c r="C1633" s="8" t="s">
        <v>61</v>
      </c>
      <c r="D1633" s="9" t="s">
        <v>73</v>
      </c>
      <c r="E1633" s="14">
        <v>0.01</v>
      </c>
      <c r="F1633" s="14">
        <v>2E-3</v>
      </c>
      <c r="G1633" s="14">
        <v>84</v>
      </c>
      <c r="H1633" s="14">
        <v>80</v>
      </c>
      <c r="I1633" s="14">
        <v>0.16900000000000001</v>
      </c>
      <c r="J1633" s="14">
        <v>0.73699999999999999</v>
      </c>
      <c r="K1633" s="14">
        <v>9.2999999999999999E-2</v>
      </c>
      <c r="L1633" s="14">
        <v>5183700</v>
      </c>
      <c r="M1633" s="14">
        <v>1</v>
      </c>
    </row>
    <row r="1634" spans="1:13" ht="14.4">
      <c r="A1634" s="18" t="str">
        <f t="shared" si="25"/>
        <v>Thailand-Asia 2011</v>
      </c>
      <c r="B1634" s="8" t="s">
        <v>264</v>
      </c>
      <c r="C1634" s="8" t="s">
        <v>61</v>
      </c>
      <c r="D1634" s="9" t="s">
        <v>73</v>
      </c>
      <c r="E1634" s="14">
        <v>1.0999999999999999E-2</v>
      </c>
      <c r="F1634" s="14">
        <v>1.2E-2</v>
      </c>
      <c r="G1634" s="14">
        <v>77</v>
      </c>
      <c r="H1634" s="14">
        <v>71</v>
      </c>
      <c r="I1634" s="14">
        <v>0.189</v>
      </c>
      <c r="J1634" s="14">
        <v>0.72</v>
      </c>
      <c r="K1634" s="14">
        <v>9.0999999999999998E-2</v>
      </c>
      <c r="L1634" s="14">
        <v>66576332</v>
      </c>
      <c r="M1634" s="14">
        <v>0.45400000000000001</v>
      </c>
    </row>
    <row r="1635" spans="1:13" ht="14.4">
      <c r="A1635" s="18" t="str">
        <f t="shared" si="25"/>
        <v>China-Asia 2011</v>
      </c>
      <c r="B1635" s="8" t="s">
        <v>117</v>
      </c>
      <c r="C1635" s="8" t="s">
        <v>61</v>
      </c>
      <c r="D1635" s="9" t="s">
        <v>73</v>
      </c>
      <c r="E1635" s="14">
        <v>1.2E-2</v>
      </c>
      <c r="F1635" s="14">
        <v>1.2999999999999999E-2</v>
      </c>
      <c r="G1635" s="14">
        <v>76</v>
      </c>
      <c r="H1635" s="14">
        <v>74</v>
      </c>
      <c r="I1635" s="14">
        <v>0.18</v>
      </c>
      <c r="J1635" s="14">
        <v>0.73499999999999999</v>
      </c>
      <c r="K1635" s="14">
        <v>8.5000000000000006E-2</v>
      </c>
      <c r="L1635" s="14">
        <v>1344130000</v>
      </c>
      <c r="M1635" s="14">
        <v>0.50600000000000001</v>
      </c>
    </row>
    <row r="1636" spans="1:13" ht="14.4">
      <c r="A1636" s="18" t="str">
        <f t="shared" si="25"/>
        <v>North Korea-Asia 2011</v>
      </c>
      <c r="B1636" s="8" t="s">
        <v>216</v>
      </c>
      <c r="C1636" s="8" t="s">
        <v>61</v>
      </c>
      <c r="D1636" s="9" t="s">
        <v>73</v>
      </c>
      <c r="E1636" s="14">
        <v>1.4E-2</v>
      </c>
      <c r="F1636" s="14">
        <v>2.4E-2</v>
      </c>
      <c r="G1636" s="14">
        <v>73</v>
      </c>
      <c r="H1636" s="14">
        <v>66</v>
      </c>
      <c r="I1636" s="14">
        <v>0.223</v>
      </c>
      <c r="J1636" s="14">
        <v>0.68700000000000006</v>
      </c>
      <c r="K1636" s="14">
        <v>0.09</v>
      </c>
      <c r="L1636" s="14">
        <v>24631291</v>
      </c>
      <c r="M1636" s="14">
        <v>0.60299999999999998</v>
      </c>
    </row>
    <row r="1637" spans="1:13" ht="14.4">
      <c r="A1637" s="18" t="str">
        <f t="shared" si="25"/>
        <v>Georgia-Asia 2011</v>
      </c>
      <c r="B1637" s="8" t="s">
        <v>147</v>
      </c>
      <c r="C1637" s="8" t="s">
        <v>61</v>
      </c>
      <c r="D1637" s="9" t="s">
        <v>73</v>
      </c>
      <c r="E1637" s="14">
        <v>1.4E-2</v>
      </c>
      <c r="F1637" s="14">
        <v>1.4E-2</v>
      </c>
      <c r="G1637" s="14">
        <v>78</v>
      </c>
      <c r="H1637" s="14">
        <v>70</v>
      </c>
      <c r="I1637" s="14">
        <v>0.17399999999999999</v>
      </c>
      <c r="J1637" s="14">
        <v>0.68400000000000005</v>
      </c>
      <c r="K1637" s="14">
        <v>0.14199999999999999</v>
      </c>
      <c r="L1637" s="14">
        <v>4483350</v>
      </c>
      <c r="M1637" s="14">
        <v>0.53</v>
      </c>
    </row>
    <row r="1638" spans="1:13" ht="14.4">
      <c r="A1638" s="18" t="str">
        <f t="shared" si="25"/>
        <v>Armenia-Asia 2011</v>
      </c>
      <c r="B1638" s="8" t="s">
        <v>86</v>
      </c>
      <c r="C1638" s="8" t="s">
        <v>61</v>
      </c>
      <c r="D1638" s="9" t="s">
        <v>73</v>
      </c>
      <c r="E1638" s="14">
        <v>1.4E-2</v>
      </c>
      <c r="F1638" s="14">
        <v>1.4999999999999999E-2</v>
      </c>
      <c r="G1638" s="14">
        <v>78</v>
      </c>
      <c r="H1638" s="14">
        <v>71</v>
      </c>
      <c r="I1638" s="14">
        <v>0.20399999999999999</v>
      </c>
      <c r="J1638" s="14">
        <v>0.69199999999999995</v>
      </c>
      <c r="K1638" s="14">
        <v>0.104</v>
      </c>
      <c r="L1638" s="14">
        <v>2964120</v>
      </c>
      <c r="M1638" s="14">
        <v>0.63400000000000001</v>
      </c>
    </row>
    <row r="1639" spans="1:13" ht="14.4">
      <c r="A1639" s="18" t="str">
        <f t="shared" si="25"/>
        <v>Hong Kong SAR-Asia 2011</v>
      </c>
      <c r="B1639" s="8" t="s">
        <v>160</v>
      </c>
      <c r="C1639" s="8" t="s">
        <v>61</v>
      </c>
      <c r="D1639" s="9" t="s">
        <v>73</v>
      </c>
      <c r="E1639" s="14">
        <v>1.4E-2</v>
      </c>
      <c r="F1639" s="8"/>
      <c r="G1639" s="14">
        <v>87</v>
      </c>
      <c r="H1639" s="14">
        <v>80</v>
      </c>
      <c r="I1639" s="14">
        <v>0.11899999999999999</v>
      </c>
      <c r="J1639" s="14">
        <v>0.749</v>
      </c>
      <c r="K1639" s="14">
        <v>0.13200000000000001</v>
      </c>
      <c r="L1639" s="14">
        <v>7071600</v>
      </c>
      <c r="M1639" s="14">
        <v>1</v>
      </c>
    </row>
    <row r="1640" spans="1:13" ht="14.4">
      <c r="A1640" s="18" t="str">
        <f t="shared" si="25"/>
        <v>Vietnam-Asia 2011</v>
      </c>
      <c r="B1640" s="8" t="s">
        <v>282</v>
      </c>
      <c r="C1640" s="8" t="s">
        <v>61</v>
      </c>
      <c r="D1640" s="9" t="s">
        <v>73</v>
      </c>
      <c r="E1640" s="14">
        <v>1.6E-2</v>
      </c>
      <c r="F1640" s="14">
        <v>0.02</v>
      </c>
      <c r="G1640" s="14">
        <v>80</v>
      </c>
      <c r="H1640" s="14">
        <v>71</v>
      </c>
      <c r="I1640" s="14">
        <v>0.23100000000000001</v>
      </c>
      <c r="J1640" s="14">
        <v>0.70299999999999996</v>
      </c>
      <c r="K1640" s="14">
        <v>6.5000000000000002E-2</v>
      </c>
      <c r="L1640" s="14">
        <v>87840000</v>
      </c>
      <c r="M1640" s="14">
        <v>0.31</v>
      </c>
    </row>
    <row r="1641" spans="1:13" ht="14.4">
      <c r="A1641" s="18" t="str">
        <f t="shared" si="25"/>
        <v>Brunei-Asia 2011</v>
      </c>
      <c r="B1641" s="8" t="s">
        <v>106</v>
      </c>
      <c r="C1641" s="8" t="s">
        <v>61</v>
      </c>
      <c r="D1641" s="9" t="s">
        <v>73</v>
      </c>
      <c r="E1641" s="14">
        <v>1.6E-2</v>
      </c>
      <c r="F1641" s="14">
        <v>8.0000000000000002E-3</v>
      </c>
      <c r="G1641" s="14">
        <v>80</v>
      </c>
      <c r="H1641" s="14">
        <v>76</v>
      </c>
      <c r="I1641" s="14">
        <v>0.26200000000000001</v>
      </c>
      <c r="J1641" s="14">
        <v>0.7</v>
      </c>
      <c r="K1641" s="14">
        <v>3.7999999999999999E-2</v>
      </c>
      <c r="L1641" s="14">
        <v>406512</v>
      </c>
      <c r="M1641" s="14">
        <v>0.75900000000000001</v>
      </c>
    </row>
    <row r="1642" spans="1:13" ht="14.4">
      <c r="A1642" s="18" t="str">
        <f t="shared" si="25"/>
        <v>Myanmar-Asia 2011</v>
      </c>
      <c r="B1642" s="8" t="s">
        <v>207</v>
      </c>
      <c r="C1642" s="8" t="s">
        <v>61</v>
      </c>
      <c r="D1642" s="9" t="s">
        <v>73</v>
      </c>
      <c r="E1642" s="14">
        <v>1.7999999999999999E-2</v>
      </c>
      <c r="F1642" s="14">
        <v>4.2000000000000003E-2</v>
      </c>
      <c r="G1642" s="14">
        <v>67</v>
      </c>
      <c r="H1642" s="14">
        <v>63</v>
      </c>
      <c r="I1642" s="14">
        <v>0.25700000000000001</v>
      </c>
      <c r="J1642" s="14">
        <v>0.69199999999999995</v>
      </c>
      <c r="K1642" s="14">
        <v>5.0999999999999997E-2</v>
      </c>
      <c r="L1642" s="14">
        <v>52350763</v>
      </c>
      <c r="M1642" s="14">
        <v>0.31900000000000001</v>
      </c>
    </row>
    <row r="1643" spans="1:13" ht="14.4">
      <c r="A1643" s="18" t="str">
        <f t="shared" si="25"/>
        <v>Sri Lanka-Asia 2011</v>
      </c>
      <c r="B1643" s="8" t="s">
        <v>251</v>
      </c>
      <c r="C1643" s="8" t="s">
        <v>61</v>
      </c>
      <c r="D1643" s="9" t="s">
        <v>73</v>
      </c>
      <c r="E1643" s="14">
        <v>1.7999999999999999E-2</v>
      </c>
      <c r="F1643" s="14">
        <v>8.9999999999999993E-3</v>
      </c>
      <c r="G1643" s="14">
        <v>77</v>
      </c>
      <c r="H1643" s="14">
        <v>71</v>
      </c>
      <c r="I1643" s="14">
        <v>0.251</v>
      </c>
      <c r="J1643" s="14">
        <v>0.66900000000000004</v>
      </c>
      <c r="K1643" s="14">
        <v>0.08</v>
      </c>
      <c r="L1643" s="14">
        <v>20869000</v>
      </c>
      <c r="M1643" s="14">
        <v>0.183</v>
      </c>
    </row>
    <row r="1644" spans="1:13" ht="14.4">
      <c r="A1644" s="18" t="str">
        <f t="shared" si="25"/>
        <v>Malaysia-Asia 2011</v>
      </c>
      <c r="B1644" s="8" t="s">
        <v>192</v>
      </c>
      <c r="C1644" s="8" t="s">
        <v>61</v>
      </c>
      <c r="D1644" s="9" t="s">
        <v>73</v>
      </c>
      <c r="E1644" s="14">
        <v>1.7999999999999999E-2</v>
      </c>
      <c r="F1644" s="14">
        <v>7.0000000000000001E-3</v>
      </c>
      <c r="G1644" s="14">
        <v>77</v>
      </c>
      <c r="H1644" s="14">
        <v>72</v>
      </c>
      <c r="I1644" s="14">
        <v>0.27200000000000002</v>
      </c>
      <c r="J1644" s="14">
        <v>0.67800000000000005</v>
      </c>
      <c r="K1644" s="14">
        <v>0.05</v>
      </c>
      <c r="L1644" s="14">
        <v>28758968</v>
      </c>
      <c r="M1644" s="14">
        <v>0.71699999999999997</v>
      </c>
    </row>
    <row r="1645" spans="1:13" ht="14.4">
      <c r="A1645" s="18" t="str">
        <f t="shared" si="25"/>
        <v>Azerbaijan-Asia 2011</v>
      </c>
      <c r="B1645" s="8" t="s">
        <v>90</v>
      </c>
      <c r="C1645" s="8" t="s">
        <v>61</v>
      </c>
      <c r="D1645" s="9" t="s">
        <v>73</v>
      </c>
      <c r="E1645" s="14">
        <v>1.9E-2</v>
      </c>
      <c r="F1645" s="14">
        <v>3.2000000000000001E-2</v>
      </c>
      <c r="G1645" s="14">
        <v>74</v>
      </c>
      <c r="H1645" s="14">
        <v>68</v>
      </c>
      <c r="I1645" s="14">
        <v>0.224</v>
      </c>
      <c r="J1645" s="14">
        <v>0.71799999999999997</v>
      </c>
      <c r="K1645" s="14">
        <v>5.8000000000000003E-2</v>
      </c>
      <c r="L1645" s="14">
        <v>9173082</v>
      </c>
      <c r="M1645" s="14">
        <v>0.53600000000000003</v>
      </c>
    </row>
    <row r="1646" spans="1:13" ht="14.4">
      <c r="A1646" s="18" t="str">
        <f t="shared" si="25"/>
        <v>Bhutan-Asia 2011</v>
      </c>
      <c r="B1646" s="8" t="s">
        <v>101</v>
      </c>
      <c r="C1646" s="8" t="s">
        <v>61</v>
      </c>
      <c r="D1646" s="9" t="s">
        <v>73</v>
      </c>
      <c r="E1646" s="14">
        <v>0.02</v>
      </c>
      <c r="F1646" s="14">
        <v>3.3000000000000002E-2</v>
      </c>
      <c r="G1646" s="14">
        <v>68</v>
      </c>
      <c r="H1646" s="14">
        <v>67</v>
      </c>
      <c r="I1646" s="14">
        <v>0.29099999999999998</v>
      </c>
      <c r="J1646" s="14">
        <v>0.66300000000000003</v>
      </c>
      <c r="K1646" s="14">
        <v>4.5999999999999999E-2</v>
      </c>
      <c r="L1646" s="14">
        <v>729429</v>
      </c>
      <c r="M1646" s="14">
        <v>0.35599999999999998</v>
      </c>
    </row>
    <row r="1647" spans="1:13" ht="14.4">
      <c r="A1647" s="18" t="str">
        <f t="shared" si="25"/>
        <v>Indonesia-Asia 2011</v>
      </c>
      <c r="B1647" s="8" t="s">
        <v>164</v>
      </c>
      <c r="C1647" s="8" t="s">
        <v>61</v>
      </c>
      <c r="D1647" s="9" t="s">
        <v>73</v>
      </c>
      <c r="E1647" s="14">
        <v>0.02</v>
      </c>
      <c r="F1647" s="14">
        <v>2.5999999999999999E-2</v>
      </c>
      <c r="G1647" s="14">
        <v>72</v>
      </c>
      <c r="H1647" s="14">
        <v>68</v>
      </c>
      <c r="I1647" s="14">
        <v>0.29599999999999999</v>
      </c>
      <c r="J1647" s="14">
        <v>0.65300000000000002</v>
      </c>
      <c r="K1647" s="14">
        <v>5.0999999999999997E-2</v>
      </c>
      <c r="L1647" s="14">
        <v>243801639</v>
      </c>
      <c r="M1647" s="14">
        <v>0.50700000000000001</v>
      </c>
    </row>
    <row r="1648" spans="1:13" ht="14.4">
      <c r="A1648" s="18" t="str">
        <f t="shared" si="25"/>
        <v>India-Asia 2011</v>
      </c>
      <c r="B1648" s="8" t="s">
        <v>163</v>
      </c>
      <c r="C1648" s="8" t="s">
        <v>61</v>
      </c>
      <c r="D1648" s="9" t="s">
        <v>73</v>
      </c>
      <c r="E1648" s="14">
        <v>2.1000000000000001E-2</v>
      </c>
      <c r="F1648" s="14">
        <v>4.4999999999999998E-2</v>
      </c>
      <c r="G1648" s="14">
        <v>68</v>
      </c>
      <c r="H1648" s="14">
        <v>64</v>
      </c>
      <c r="I1648" s="14">
        <v>0.29799999999999999</v>
      </c>
      <c r="J1648" s="14">
        <v>0.65100000000000002</v>
      </c>
      <c r="K1648" s="14">
        <v>5.0999999999999997E-2</v>
      </c>
      <c r="L1648" s="14">
        <v>1221156319</v>
      </c>
      <c r="M1648" s="14">
        <v>0.313</v>
      </c>
    </row>
    <row r="1649" spans="1:13" ht="14.4">
      <c r="A1649" s="18" t="str">
        <f t="shared" si="25"/>
        <v>Bangladesh-Asia 2011</v>
      </c>
      <c r="B1649" s="8" t="s">
        <v>94</v>
      </c>
      <c r="C1649" s="8" t="s">
        <v>61</v>
      </c>
      <c r="D1649" s="9" t="s">
        <v>73</v>
      </c>
      <c r="E1649" s="14">
        <v>2.1000000000000001E-2</v>
      </c>
      <c r="F1649" s="14">
        <v>3.6999999999999998E-2</v>
      </c>
      <c r="G1649" s="14">
        <v>71</v>
      </c>
      <c r="H1649" s="14">
        <v>69</v>
      </c>
      <c r="I1649" s="14">
        <v>0.311</v>
      </c>
      <c r="J1649" s="14">
        <v>0.64200000000000002</v>
      </c>
      <c r="K1649" s="14">
        <v>4.7E-2</v>
      </c>
      <c r="L1649" s="14">
        <v>152862431</v>
      </c>
      <c r="M1649" s="14">
        <v>0.312</v>
      </c>
    </row>
    <row r="1650" spans="1:13" ht="14.4">
      <c r="A1650" s="18" t="str">
        <f t="shared" si="25"/>
        <v>Turkmenistan-Asia 2011</v>
      </c>
      <c r="B1650" s="8" t="s">
        <v>271</v>
      </c>
      <c r="C1650" s="8" t="s">
        <v>61</v>
      </c>
      <c r="D1650" s="9" t="s">
        <v>73</v>
      </c>
      <c r="E1650" s="14">
        <v>2.1999999999999999E-2</v>
      </c>
      <c r="F1650" s="14">
        <v>0.05</v>
      </c>
      <c r="G1650" s="14">
        <v>69</v>
      </c>
      <c r="H1650" s="14">
        <v>61</v>
      </c>
      <c r="I1650" s="14">
        <v>0.28899999999999998</v>
      </c>
      <c r="J1650" s="14">
        <v>0.67100000000000004</v>
      </c>
      <c r="K1650" s="14">
        <v>4.1000000000000002E-2</v>
      </c>
      <c r="L1650" s="14">
        <v>5106668</v>
      </c>
      <c r="M1650" s="14">
        <v>0.48699999999999999</v>
      </c>
    </row>
    <row r="1651" spans="1:13" ht="14.4">
      <c r="A1651" s="18" t="str">
        <f t="shared" si="25"/>
        <v>Uzbekistan-Asia 2011</v>
      </c>
      <c r="B1651" s="8" t="s">
        <v>279</v>
      </c>
      <c r="C1651" s="8" t="s">
        <v>61</v>
      </c>
      <c r="D1651" s="9" t="s">
        <v>73</v>
      </c>
      <c r="E1651" s="14">
        <v>2.1999999999999999E-2</v>
      </c>
      <c r="F1651" s="14">
        <v>3.9E-2</v>
      </c>
      <c r="G1651" s="14">
        <v>71</v>
      </c>
      <c r="H1651" s="14">
        <v>65</v>
      </c>
      <c r="I1651" s="14">
        <v>0.29299999999999998</v>
      </c>
      <c r="J1651" s="14">
        <v>0.66400000000000003</v>
      </c>
      <c r="K1651" s="14">
        <v>4.2999999999999997E-2</v>
      </c>
      <c r="L1651" s="14">
        <v>29339400</v>
      </c>
      <c r="M1651" s="14">
        <v>0.36199999999999999</v>
      </c>
    </row>
    <row r="1652" spans="1:13" ht="14.4">
      <c r="A1652" s="18" t="str">
        <f t="shared" si="25"/>
        <v>Nepal-Asia 2011</v>
      </c>
      <c r="B1652" s="8" t="s">
        <v>209</v>
      </c>
      <c r="C1652" s="8" t="s">
        <v>61</v>
      </c>
      <c r="D1652" s="9" t="s">
        <v>73</v>
      </c>
      <c r="E1652" s="14">
        <v>2.1999999999999999E-2</v>
      </c>
      <c r="F1652" s="14">
        <v>3.5000000000000003E-2</v>
      </c>
      <c r="G1652" s="14">
        <v>69</v>
      </c>
      <c r="H1652" s="14">
        <v>66</v>
      </c>
      <c r="I1652" s="14">
        <v>0.36399999999999999</v>
      </c>
      <c r="J1652" s="14">
        <v>0.58599999999999997</v>
      </c>
      <c r="K1652" s="14">
        <v>0.05</v>
      </c>
      <c r="L1652" s="14">
        <v>27156367</v>
      </c>
      <c r="M1652" s="14">
        <v>0.17199999999999999</v>
      </c>
    </row>
    <row r="1653" spans="1:13" ht="14.4">
      <c r="A1653" s="18" t="str">
        <f t="shared" si="25"/>
        <v>Maldives-Asia 2011</v>
      </c>
      <c r="B1653" s="8" t="s">
        <v>193</v>
      </c>
      <c r="C1653" s="8" t="s">
        <v>61</v>
      </c>
      <c r="D1653" s="9" t="s">
        <v>73</v>
      </c>
      <c r="E1653" s="14">
        <v>2.1999999999999999E-2</v>
      </c>
      <c r="F1653" s="14">
        <v>0.01</v>
      </c>
      <c r="G1653" s="14">
        <v>78</v>
      </c>
      <c r="H1653" s="14">
        <v>76</v>
      </c>
      <c r="I1653" s="14">
        <v>0.29399999999999998</v>
      </c>
      <c r="J1653" s="14">
        <v>0.65500000000000003</v>
      </c>
      <c r="K1653" s="14">
        <v>0.05</v>
      </c>
      <c r="L1653" s="14">
        <v>331964</v>
      </c>
      <c r="M1653" s="14">
        <v>0.41199999999999998</v>
      </c>
    </row>
    <row r="1654" spans="1:13" ht="14.4">
      <c r="A1654" s="18" t="str">
        <f t="shared" si="25"/>
        <v>Mongolia-Asia 2011</v>
      </c>
      <c r="B1654" s="8" t="s">
        <v>203</v>
      </c>
      <c r="C1654" s="8" t="s">
        <v>61</v>
      </c>
      <c r="D1654" s="9" t="s">
        <v>73</v>
      </c>
      <c r="E1654" s="14">
        <v>2.3E-2</v>
      </c>
      <c r="F1654" s="14">
        <v>2.8000000000000001E-2</v>
      </c>
      <c r="G1654" s="14">
        <v>71</v>
      </c>
      <c r="H1654" s="14">
        <v>63</v>
      </c>
      <c r="I1654" s="14">
        <v>0.27</v>
      </c>
      <c r="J1654" s="14">
        <v>0.69199999999999995</v>
      </c>
      <c r="K1654" s="14">
        <v>3.7999999999999999E-2</v>
      </c>
      <c r="L1654" s="14">
        <v>2754209</v>
      </c>
      <c r="M1654" s="14">
        <v>0.68500000000000005</v>
      </c>
    </row>
    <row r="1655" spans="1:13" ht="14.4">
      <c r="A1655" s="18" t="str">
        <f t="shared" si="25"/>
        <v>Kazakhstan-Asia 2011</v>
      </c>
      <c r="B1655" s="8" t="s">
        <v>174</v>
      </c>
      <c r="C1655" s="8" t="s">
        <v>61</v>
      </c>
      <c r="D1655" s="9" t="s">
        <v>73</v>
      </c>
      <c r="E1655" s="14">
        <v>2.3E-2</v>
      </c>
      <c r="F1655" s="14">
        <v>1.7999999999999999E-2</v>
      </c>
      <c r="G1655" s="14">
        <v>74</v>
      </c>
      <c r="H1655" s="14">
        <v>64</v>
      </c>
      <c r="I1655" s="14">
        <v>0.252</v>
      </c>
      <c r="J1655" s="14">
        <v>0.68300000000000005</v>
      </c>
      <c r="K1655" s="14">
        <v>6.6000000000000003E-2</v>
      </c>
      <c r="L1655" s="14">
        <v>16556600</v>
      </c>
      <c r="M1655" s="14">
        <v>0.53600000000000003</v>
      </c>
    </row>
    <row r="1656" spans="1:13" ht="14.4">
      <c r="A1656" s="18" t="str">
        <f t="shared" si="25"/>
        <v>Philippines-Asia 2011</v>
      </c>
      <c r="B1656" s="8" t="s">
        <v>225</v>
      </c>
      <c r="C1656" s="8" t="s">
        <v>61</v>
      </c>
      <c r="D1656" s="9" t="s">
        <v>73</v>
      </c>
      <c r="E1656" s="14">
        <v>2.5000000000000001E-2</v>
      </c>
      <c r="F1656" s="14">
        <v>2.5000000000000001E-2</v>
      </c>
      <c r="G1656" s="14">
        <v>72</v>
      </c>
      <c r="H1656" s="14">
        <v>65</v>
      </c>
      <c r="I1656" s="14">
        <v>0.34899999999999998</v>
      </c>
      <c r="J1656" s="14">
        <v>0.61299999999999999</v>
      </c>
      <c r="K1656" s="14">
        <v>3.7999999999999999E-2</v>
      </c>
      <c r="L1656" s="14">
        <v>95053437</v>
      </c>
      <c r="M1656" s="14">
        <v>0.45</v>
      </c>
    </row>
    <row r="1657" spans="1:13" ht="14.4">
      <c r="A1657" s="18" t="str">
        <f t="shared" si="25"/>
        <v>Pakistan-Asia 2011</v>
      </c>
      <c r="B1657" s="8" t="s">
        <v>220</v>
      </c>
      <c r="C1657" s="8" t="s">
        <v>61</v>
      </c>
      <c r="D1657" s="9" t="s">
        <v>73</v>
      </c>
      <c r="E1657" s="14">
        <v>2.5999999999999999E-2</v>
      </c>
      <c r="F1657" s="14">
        <v>7.1999999999999995E-2</v>
      </c>
      <c r="G1657" s="14">
        <v>67</v>
      </c>
      <c r="H1657" s="14">
        <v>65</v>
      </c>
      <c r="I1657" s="14">
        <v>0.34899999999999998</v>
      </c>
      <c r="J1657" s="14">
        <v>0.60799999999999998</v>
      </c>
      <c r="K1657" s="14">
        <v>4.2999999999999997E-2</v>
      </c>
      <c r="L1657" s="14">
        <v>176166353</v>
      </c>
      <c r="M1657" s="14">
        <v>0.37</v>
      </c>
    </row>
    <row r="1658" spans="1:13" ht="14.4">
      <c r="A1658" s="18" t="str">
        <f t="shared" si="25"/>
        <v>Cambodia-Asia 2011</v>
      </c>
      <c r="B1658" s="8" t="s">
        <v>110</v>
      </c>
      <c r="C1658" s="8" t="s">
        <v>61</v>
      </c>
      <c r="D1658" s="9" t="s">
        <v>73</v>
      </c>
      <c r="E1658" s="14">
        <v>2.5999999999999999E-2</v>
      </c>
      <c r="F1658" s="14">
        <v>3.5999999999999997E-2</v>
      </c>
      <c r="G1658" s="14">
        <v>74</v>
      </c>
      <c r="H1658" s="14">
        <v>68</v>
      </c>
      <c r="I1658" s="14">
        <v>0.314</v>
      </c>
      <c r="J1658" s="14">
        <v>0.63400000000000001</v>
      </c>
      <c r="K1658" s="14">
        <v>5.0999999999999997E-2</v>
      </c>
      <c r="L1658" s="14">
        <v>14605862</v>
      </c>
      <c r="M1658" s="14">
        <v>0.2</v>
      </c>
    </row>
    <row r="1659" spans="1:13" ht="14.4">
      <c r="A1659" s="18" t="str">
        <f t="shared" si="25"/>
        <v>Kyrgyzstan-Asia 2011</v>
      </c>
      <c r="B1659" s="8" t="s">
        <v>179</v>
      </c>
      <c r="C1659" s="8" t="s">
        <v>61</v>
      </c>
      <c r="D1659" s="9" t="s">
        <v>73</v>
      </c>
      <c r="E1659" s="14">
        <v>2.7E-2</v>
      </c>
      <c r="F1659" s="14">
        <v>2.5000000000000001E-2</v>
      </c>
      <c r="G1659" s="14">
        <v>74</v>
      </c>
      <c r="H1659" s="14">
        <v>66</v>
      </c>
      <c r="I1659" s="14">
        <v>0.30099999999999999</v>
      </c>
      <c r="J1659" s="14">
        <v>0.65600000000000003</v>
      </c>
      <c r="K1659" s="14">
        <v>4.2999999999999997E-2</v>
      </c>
      <c r="L1659" s="14">
        <v>5514600</v>
      </c>
      <c r="M1659" s="14">
        <v>0.35299999999999998</v>
      </c>
    </row>
    <row r="1660" spans="1:13" ht="14.4">
      <c r="A1660" s="18" t="str">
        <f t="shared" si="25"/>
        <v>Laos-Asia 2011</v>
      </c>
      <c r="B1660" s="8" t="s">
        <v>180</v>
      </c>
      <c r="C1660" s="8" t="s">
        <v>61</v>
      </c>
      <c r="D1660" s="9" t="s">
        <v>73</v>
      </c>
      <c r="E1660" s="14">
        <v>2.8000000000000001E-2</v>
      </c>
      <c r="F1660" s="14">
        <v>5.7000000000000002E-2</v>
      </c>
      <c r="G1660" s="14">
        <v>69</v>
      </c>
      <c r="H1660" s="14">
        <v>66</v>
      </c>
      <c r="I1660" s="14">
        <v>0.36199999999999999</v>
      </c>
      <c r="J1660" s="14">
        <v>0.60099999999999998</v>
      </c>
      <c r="K1660" s="14">
        <v>3.6999999999999998E-2</v>
      </c>
      <c r="L1660" s="14">
        <v>6521314</v>
      </c>
      <c r="M1660" s="14">
        <v>0.34300000000000003</v>
      </c>
    </row>
    <row r="1661" spans="1:13" ht="14.4">
      <c r="A1661" s="18" t="str">
        <f t="shared" si="25"/>
        <v>Tajikistan-Asia 2011</v>
      </c>
      <c r="B1661" s="8" t="s">
        <v>262</v>
      </c>
      <c r="C1661" s="8" t="s">
        <v>61</v>
      </c>
      <c r="D1661" s="9" t="s">
        <v>73</v>
      </c>
      <c r="E1661" s="14">
        <v>3.3000000000000002E-2</v>
      </c>
      <c r="F1661" s="14">
        <v>4.2999999999999997E-2</v>
      </c>
      <c r="G1661" s="14">
        <v>71</v>
      </c>
      <c r="H1661" s="14">
        <v>64</v>
      </c>
      <c r="I1661" s="14">
        <v>0.35799999999999998</v>
      </c>
      <c r="J1661" s="14">
        <v>0.61</v>
      </c>
      <c r="K1661" s="14">
        <v>3.2000000000000001E-2</v>
      </c>
      <c r="L1661" s="14">
        <v>7814850</v>
      </c>
      <c r="M1661" s="14">
        <v>0.26500000000000001</v>
      </c>
    </row>
    <row r="1662" spans="1:13" ht="14.4">
      <c r="A1662" s="18" t="str">
        <f t="shared" si="25"/>
        <v>Timor-Leste-Asia 2011</v>
      </c>
      <c r="B1662" s="8" t="s">
        <v>265</v>
      </c>
      <c r="C1662" s="8" t="s">
        <v>61</v>
      </c>
      <c r="D1662" s="9" t="s">
        <v>73</v>
      </c>
      <c r="E1662" s="14">
        <v>3.5999999999999997E-2</v>
      </c>
      <c r="F1662" s="14">
        <v>0.05</v>
      </c>
      <c r="G1662" s="14">
        <v>68</v>
      </c>
      <c r="H1662" s="14">
        <v>65</v>
      </c>
      <c r="I1662" s="14">
        <v>0.46899999999999997</v>
      </c>
      <c r="J1662" s="14">
        <v>0.5</v>
      </c>
      <c r="K1662" s="14">
        <v>3.2000000000000001E-2</v>
      </c>
      <c r="L1662" s="14">
        <v>1120392</v>
      </c>
      <c r="M1662" s="14">
        <v>0.30199999999999999</v>
      </c>
    </row>
    <row r="1663" spans="1:13" ht="14.4">
      <c r="A1663" s="18" t="str">
        <f t="shared" si="25"/>
        <v>Afghanistan-Asia 2011</v>
      </c>
      <c r="B1663" s="8" t="s">
        <v>60</v>
      </c>
      <c r="C1663" s="8" t="s">
        <v>61</v>
      </c>
      <c r="D1663" s="9" t="s">
        <v>73</v>
      </c>
      <c r="E1663" s="14">
        <v>3.6999999999999998E-2</v>
      </c>
      <c r="F1663" s="14">
        <v>7.3999999999999996E-2</v>
      </c>
      <c r="G1663" s="14">
        <v>61</v>
      </c>
      <c r="H1663" s="14">
        <v>59</v>
      </c>
      <c r="I1663" s="14">
        <v>0.48099999999999998</v>
      </c>
      <c r="J1663" s="14">
        <v>0.497</v>
      </c>
      <c r="K1663" s="14">
        <v>2.1999999999999999E-2</v>
      </c>
      <c r="L1663" s="14">
        <v>29105480</v>
      </c>
      <c r="M1663" s="14">
        <v>0.251</v>
      </c>
    </row>
    <row r="1664" spans="1:13" ht="14.4">
      <c r="A1664" s="18" t="str">
        <f t="shared" si="25"/>
        <v>Japan-Asia 2012</v>
      </c>
      <c r="B1664" s="8" t="s">
        <v>172</v>
      </c>
      <c r="C1664" s="8" t="s">
        <v>61</v>
      </c>
      <c r="D1664" s="9" t="s">
        <v>74</v>
      </c>
      <c r="E1664" s="14">
        <v>8.0000000000000002E-3</v>
      </c>
      <c r="F1664" s="14">
        <v>2E-3</v>
      </c>
      <c r="G1664" s="14">
        <v>86</v>
      </c>
      <c r="H1664" s="14">
        <v>80</v>
      </c>
      <c r="I1664" s="14">
        <v>0.13100000000000001</v>
      </c>
      <c r="J1664" s="14">
        <v>0.625</v>
      </c>
      <c r="K1664" s="14">
        <v>0.24399999999999999</v>
      </c>
      <c r="L1664" s="14">
        <v>127561489</v>
      </c>
      <c r="M1664" s="14">
        <v>0.91900000000000004</v>
      </c>
    </row>
    <row r="1665" spans="1:13" ht="14.4">
      <c r="A1665" s="18" t="str">
        <f t="shared" si="25"/>
        <v>Thailand-Asia 2012</v>
      </c>
      <c r="B1665" s="8" t="s">
        <v>264</v>
      </c>
      <c r="C1665" s="8" t="s">
        <v>61</v>
      </c>
      <c r="D1665" s="9" t="s">
        <v>74</v>
      </c>
      <c r="E1665" s="14">
        <v>0.01</v>
      </c>
      <c r="F1665" s="14">
        <v>1.2E-2</v>
      </c>
      <c r="G1665" s="14">
        <v>78</v>
      </c>
      <c r="H1665" s="14">
        <v>71</v>
      </c>
      <c r="I1665" s="14">
        <v>0.185</v>
      </c>
      <c r="J1665" s="14">
        <v>0.72099999999999997</v>
      </c>
      <c r="K1665" s="14">
        <v>9.4E-2</v>
      </c>
      <c r="L1665" s="14">
        <v>66785001</v>
      </c>
      <c r="M1665" s="14">
        <v>0.46700000000000003</v>
      </c>
    </row>
    <row r="1666" spans="1:13" ht="14.4">
      <c r="A1666" s="18" t="str">
        <f t="shared" si="25"/>
        <v>Macao SAR-Asia 2012</v>
      </c>
      <c r="B1666" s="8" t="s">
        <v>189</v>
      </c>
      <c r="C1666" s="8" t="s">
        <v>61</v>
      </c>
      <c r="D1666" s="9" t="s">
        <v>74</v>
      </c>
      <c r="E1666" s="14">
        <v>0.01</v>
      </c>
      <c r="F1666" s="8"/>
      <c r="G1666" s="14">
        <v>82</v>
      </c>
      <c r="H1666" s="14">
        <v>78</v>
      </c>
      <c r="I1666" s="14">
        <v>0.122</v>
      </c>
      <c r="J1666" s="14">
        <v>0.8</v>
      </c>
      <c r="K1666" s="14">
        <v>7.6999999999999999E-2</v>
      </c>
      <c r="L1666" s="14">
        <v>556783</v>
      </c>
      <c r="M1666" s="14">
        <v>1</v>
      </c>
    </row>
    <row r="1667" spans="1:13" ht="14.4">
      <c r="A1667" s="18" t="str">
        <f t="shared" ref="A1667:A1730" si="26">CONCATENATE(B1667," ",D1667)</f>
        <v>South Korea-Asia 2012</v>
      </c>
      <c r="B1667" s="8" t="s">
        <v>248</v>
      </c>
      <c r="C1667" s="8" t="s">
        <v>61</v>
      </c>
      <c r="D1667" s="9" t="s">
        <v>74</v>
      </c>
      <c r="E1667" s="14">
        <v>0.01</v>
      </c>
      <c r="F1667" s="14">
        <v>3.0000000000000001E-3</v>
      </c>
      <c r="G1667" s="14">
        <v>85</v>
      </c>
      <c r="H1667" s="14">
        <v>78</v>
      </c>
      <c r="I1667" s="14">
        <v>0.153</v>
      </c>
      <c r="J1667" s="14">
        <v>0.72899999999999998</v>
      </c>
      <c r="K1667" s="14">
        <v>0.11799999999999999</v>
      </c>
      <c r="L1667" s="14">
        <v>50004441</v>
      </c>
      <c r="M1667" s="14">
        <v>0.82099999999999995</v>
      </c>
    </row>
    <row r="1668" spans="1:13" ht="14.4">
      <c r="A1668" s="18" t="str">
        <f t="shared" si="26"/>
        <v>Singapore-Asia 2012</v>
      </c>
      <c r="B1668" s="8" t="s">
        <v>241</v>
      </c>
      <c r="C1668" s="8" t="s">
        <v>61</v>
      </c>
      <c r="D1668" s="9" t="s">
        <v>74</v>
      </c>
      <c r="E1668" s="14">
        <v>0.01</v>
      </c>
      <c r="F1668" s="14">
        <v>2E-3</v>
      </c>
      <c r="G1668" s="14">
        <v>85</v>
      </c>
      <c r="H1668" s="14">
        <v>80</v>
      </c>
      <c r="I1668" s="14">
        <v>0.16500000000000001</v>
      </c>
      <c r="J1668" s="14">
        <v>0.73799999999999999</v>
      </c>
      <c r="K1668" s="14">
        <v>9.7000000000000003E-2</v>
      </c>
      <c r="L1668" s="14">
        <v>5312400</v>
      </c>
      <c r="M1668" s="14">
        <v>1</v>
      </c>
    </row>
    <row r="1669" spans="1:13" ht="14.4">
      <c r="A1669" s="18" t="str">
        <f t="shared" si="26"/>
        <v>China-Asia 2012</v>
      </c>
      <c r="B1669" s="8" t="s">
        <v>117</v>
      </c>
      <c r="C1669" s="8" t="s">
        <v>61</v>
      </c>
      <c r="D1669" s="9" t="s">
        <v>74</v>
      </c>
      <c r="E1669" s="14">
        <v>1.2E-2</v>
      </c>
      <c r="F1669" s="14">
        <v>1.2E-2</v>
      </c>
      <c r="G1669" s="14">
        <v>77</v>
      </c>
      <c r="H1669" s="14">
        <v>74</v>
      </c>
      <c r="I1669" s="14">
        <v>0.18</v>
      </c>
      <c r="J1669" s="14">
        <v>0.73299999999999998</v>
      </c>
      <c r="K1669" s="14">
        <v>8.6999999999999994E-2</v>
      </c>
      <c r="L1669" s="14">
        <v>1350695000</v>
      </c>
      <c r="M1669" s="14">
        <v>0.51900000000000002</v>
      </c>
    </row>
    <row r="1670" spans="1:13" ht="14.4">
      <c r="A1670" s="18" t="str">
        <f t="shared" si="26"/>
        <v>Hong Kong SAR-Asia 2012</v>
      </c>
      <c r="B1670" s="8" t="s">
        <v>160</v>
      </c>
      <c r="C1670" s="8" t="s">
        <v>61</v>
      </c>
      <c r="D1670" s="9" t="s">
        <v>74</v>
      </c>
      <c r="E1670" s="14">
        <v>1.2999999999999999E-2</v>
      </c>
      <c r="F1670" s="8"/>
      <c r="G1670" s="14">
        <v>86</v>
      </c>
      <c r="H1670" s="14">
        <v>81</v>
      </c>
      <c r="I1670" s="14">
        <v>0.11799999999999999</v>
      </c>
      <c r="J1670" s="14">
        <v>0.747</v>
      </c>
      <c r="K1670" s="14">
        <v>0.13600000000000001</v>
      </c>
      <c r="L1670" s="14">
        <v>7154600</v>
      </c>
      <c r="M1670" s="14">
        <v>1</v>
      </c>
    </row>
    <row r="1671" spans="1:13" ht="14.4">
      <c r="A1671" s="18" t="str">
        <f t="shared" si="26"/>
        <v>North Korea-Asia 2012</v>
      </c>
      <c r="B1671" s="8" t="s">
        <v>216</v>
      </c>
      <c r="C1671" s="8" t="s">
        <v>61</v>
      </c>
      <c r="D1671" s="9" t="s">
        <v>74</v>
      </c>
      <c r="E1671" s="14">
        <v>1.4E-2</v>
      </c>
      <c r="F1671" s="14">
        <v>2.3E-2</v>
      </c>
      <c r="G1671" s="14">
        <v>73</v>
      </c>
      <c r="H1671" s="14">
        <v>66</v>
      </c>
      <c r="I1671" s="14">
        <v>0.22</v>
      </c>
      <c r="J1671" s="14">
        <v>0.68799999999999994</v>
      </c>
      <c r="K1671" s="14">
        <v>9.1999999999999998E-2</v>
      </c>
      <c r="L1671" s="14">
        <v>24763188</v>
      </c>
      <c r="M1671" s="14">
        <v>0.60399999999999998</v>
      </c>
    </row>
    <row r="1672" spans="1:13" ht="14.4">
      <c r="A1672" s="18" t="str">
        <f t="shared" si="26"/>
        <v>Georgia-Asia 2012</v>
      </c>
      <c r="B1672" s="8" t="s">
        <v>147</v>
      </c>
      <c r="C1672" s="8" t="s">
        <v>61</v>
      </c>
      <c r="D1672" s="9" t="s">
        <v>74</v>
      </c>
      <c r="E1672" s="14">
        <v>1.4E-2</v>
      </c>
      <c r="F1672" s="14">
        <v>1.2999999999999999E-2</v>
      </c>
      <c r="G1672" s="14">
        <v>78</v>
      </c>
      <c r="H1672" s="14">
        <v>70</v>
      </c>
      <c r="I1672" s="14">
        <v>0.17599999999999999</v>
      </c>
      <c r="J1672" s="14">
        <v>0.68100000000000005</v>
      </c>
      <c r="K1672" s="14">
        <v>0.14299999999999999</v>
      </c>
      <c r="L1672" s="14">
        <v>4490700</v>
      </c>
      <c r="M1672" s="14">
        <v>0.53200000000000003</v>
      </c>
    </row>
    <row r="1673" spans="1:13" ht="14.4">
      <c r="A1673" s="18" t="str">
        <f t="shared" si="26"/>
        <v>Armenia-Asia 2012</v>
      </c>
      <c r="B1673" s="8" t="s">
        <v>86</v>
      </c>
      <c r="C1673" s="8" t="s">
        <v>61</v>
      </c>
      <c r="D1673" s="9" t="s">
        <v>74</v>
      </c>
      <c r="E1673" s="14">
        <v>1.4E-2</v>
      </c>
      <c r="F1673" s="14">
        <v>1.4999999999999999E-2</v>
      </c>
      <c r="G1673" s="14">
        <v>78</v>
      </c>
      <c r="H1673" s="14">
        <v>71</v>
      </c>
      <c r="I1673" s="14">
        <v>0.20300000000000001</v>
      </c>
      <c r="J1673" s="14">
        <v>0.69299999999999995</v>
      </c>
      <c r="K1673" s="14">
        <v>0.10299999999999999</v>
      </c>
      <c r="L1673" s="14">
        <v>2969081</v>
      </c>
      <c r="M1673" s="14">
        <v>0.63200000000000001</v>
      </c>
    </row>
    <row r="1674" spans="1:13" ht="14.4">
      <c r="A1674" s="18" t="str">
        <f t="shared" si="26"/>
        <v>Vietnam-Asia 2012</v>
      </c>
      <c r="B1674" s="8" t="s">
        <v>282</v>
      </c>
      <c r="C1674" s="8" t="s">
        <v>61</v>
      </c>
      <c r="D1674" s="9" t="s">
        <v>74</v>
      </c>
      <c r="E1674" s="14">
        <v>1.6E-2</v>
      </c>
      <c r="F1674" s="14">
        <v>0.02</v>
      </c>
      <c r="G1674" s="14">
        <v>80</v>
      </c>
      <c r="H1674" s="14">
        <v>71</v>
      </c>
      <c r="I1674" s="14">
        <v>0.22900000000000001</v>
      </c>
      <c r="J1674" s="14">
        <v>0.70599999999999996</v>
      </c>
      <c r="K1674" s="14">
        <v>6.6000000000000003E-2</v>
      </c>
      <c r="L1674" s="14">
        <v>88772900</v>
      </c>
      <c r="M1674" s="14">
        <v>0.317</v>
      </c>
    </row>
    <row r="1675" spans="1:13" ht="14.4">
      <c r="A1675" s="18" t="str">
        <f t="shared" si="26"/>
        <v>Brunei-Asia 2012</v>
      </c>
      <c r="B1675" s="8" t="s">
        <v>106</v>
      </c>
      <c r="C1675" s="8" t="s">
        <v>61</v>
      </c>
      <c r="D1675" s="9" t="s">
        <v>74</v>
      </c>
      <c r="E1675" s="14">
        <v>1.6E-2</v>
      </c>
      <c r="F1675" s="14">
        <v>8.0000000000000002E-3</v>
      </c>
      <c r="G1675" s="14">
        <v>80</v>
      </c>
      <c r="H1675" s="14">
        <v>77</v>
      </c>
      <c r="I1675" s="14">
        <v>0.25800000000000001</v>
      </c>
      <c r="J1675" s="14">
        <v>0.70199999999999996</v>
      </c>
      <c r="K1675" s="14">
        <v>0.04</v>
      </c>
      <c r="L1675" s="14">
        <v>412238</v>
      </c>
      <c r="M1675" s="14">
        <v>0.76200000000000001</v>
      </c>
    </row>
    <row r="1676" spans="1:13" ht="14.4">
      <c r="A1676" s="18" t="str">
        <f t="shared" si="26"/>
        <v>Myanmar-Asia 2012</v>
      </c>
      <c r="B1676" s="8" t="s">
        <v>207</v>
      </c>
      <c r="C1676" s="8" t="s">
        <v>61</v>
      </c>
      <c r="D1676" s="9" t="s">
        <v>74</v>
      </c>
      <c r="E1676" s="14">
        <v>1.7000000000000001E-2</v>
      </c>
      <c r="F1676" s="14">
        <v>4.1000000000000002E-2</v>
      </c>
      <c r="G1676" s="14">
        <v>67</v>
      </c>
      <c r="H1676" s="14">
        <v>63</v>
      </c>
      <c r="I1676" s="14">
        <v>0.253</v>
      </c>
      <c r="J1676" s="14">
        <v>0.69599999999999995</v>
      </c>
      <c r="K1676" s="14">
        <v>5.1999999999999998E-2</v>
      </c>
      <c r="L1676" s="14">
        <v>52797319</v>
      </c>
      <c r="M1676" s="14">
        <v>0.32500000000000001</v>
      </c>
    </row>
    <row r="1677" spans="1:13" ht="14.4">
      <c r="A1677" s="18" t="str">
        <f t="shared" si="26"/>
        <v>Sri Lanka-Asia 2012</v>
      </c>
      <c r="B1677" s="8" t="s">
        <v>251</v>
      </c>
      <c r="C1677" s="8" t="s">
        <v>61</v>
      </c>
      <c r="D1677" s="9" t="s">
        <v>74</v>
      </c>
      <c r="E1677" s="14">
        <v>1.7999999999999999E-2</v>
      </c>
      <c r="F1677" s="14">
        <v>8.9999999999999993E-3</v>
      </c>
      <c r="G1677" s="14">
        <v>77</v>
      </c>
      <c r="H1677" s="14">
        <v>71</v>
      </c>
      <c r="I1677" s="14">
        <v>0.252</v>
      </c>
      <c r="J1677" s="14">
        <v>0.66600000000000004</v>
      </c>
      <c r="K1677" s="14">
        <v>8.2000000000000003E-2</v>
      </c>
      <c r="L1677" s="14">
        <v>20328000</v>
      </c>
      <c r="M1677" s="14">
        <v>0.183</v>
      </c>
    </row>
    <row r="1678" spans="1:13" ht="14.4">
      <c r="A1678" s="18" t="str">
        <f t="shared" si="26"/>
        <v>Malaysia-Asia 2012</v>
      </c>
      <c r="B1678" s="8" t="s">
        <v>192</v>
      </c>
      <c r="C1678" s="8" t="s">
        <v>61</v>
      </c>
      <c r="D1678" s="9" t="s">
        <v>74</v>
      </c>
      <c r="E1678" s="14">
        <v>1.7999999999999999E-2</v>
      </c>
      <c r="F1678" s="14">
        <v>7.0000000000000001E-3</v>
      </c>
      <c r="G1678" s="14">
        <v>77</v>
      </c>
      <c r="H1678" s="14">
        <v>73</v>
      </c>
      <c r="I1678" s="14">
        <v>0.26700000000000002</v>
      </c>
      <c r="J1678" s="14">
        <v>0.68200000000000005</v>
      </c>
      <c r="K1678" s="14">
        <v>5.1999999999999998E-2</v>
      </c>
      <c r="L1678" s="14">
        <v>29239927</v>
      </c>
      <c r="M1678" s="14">
        <v>0.72499999999999998</v>
      </c>
    </row>
    <row r="1679" spans="1:13" ht="14.4">
      <c r="A1679" s="18" t="str">
        <f t="shared" si="26"/>
        <v>Azerbaijan-Asia 2012</v>
      </c>
      <c r="B1679" s="8" t="s">
        <v>90</v>
      </c>
      <c r="C1679" s="8" t="s">
        <v>61</v>
      </c>
      <c r="D1679" s="9" t="s">
        <v>74</v>
      </c>
      <c r="E1679" s="14">
        <v>1.9E-2</v>
      </c>
      <c r="F1679" s="14">
        <v>3.1E-2</v>
      </c>
      <c r="G1679" s="14">
        <v>74</v>
      </c>
      <c r="H1679" s="14">
        <v>68</v>
      </c>
      <c r="I1679" s="14">
        <v>0.222</v>
      </c>
      <c r="J1679" s="14">
        <v>0.72099999999999997</v>
      </c>
      <c r="K1679" s="14">
        <v>5.7000000000000002E-2</v>
      </c>
      <c r="L1679" s="14">
        <v>9295784</v>
      </c>
      <c r="M1679" s="14">
        <v>0.53900000000000003</v>
      </c>
    </row>
    <row r="1680" spans="1:13" ht="14.4">
      <c r="A1680" s="18" t="str">
        <f t="shared" si="26"/>
        <v>Indonesia-Asia 2012</v>
      </c>
      <c r="B1680" s="8" t="s">
        <v>164</v>
      </c>
      <c r="C1680" s="8" t="s">
        <v>61</v>
      </c>
      <c r="D1680" s="9" t="s">
        <v>74</v>
      </c>
      <c r="E1680" s="14">
        <v>1.9E-2</v>
      </c>
      <c r="F1680" s="14">
        <v>2.5000000000000001E-2</v>
      </c>
      <c r="G1680" s="14">
        <v>73</v>
      </c>
      <c r="H1680" s="14">
        <v>69</v>
      </c>
      <c r="I1680" s="14">
        <v>0.29299999999999998</v>
      </c>
      <c r="J1680" s="14">
        <v>0.65600000000000003</v>
      </c>
      <c r="K1680" s="14">
        <v>5.0999999999999997E-2</v>
      </c>
      <c r="L1680" s="14">
        <v>246864191</v>
      </c>
      <c r="M1680" s="14">
        <v>0.51500000000000001</v>
      </c>
    </row>
    <row r="1681" spans="1:13" ht="14.4">
      <c r="A1681" s="18" t="str">
        <f t="shared" si="26"/>
        <v>Bhutan-Asia 2012</v>
      </c>
      <c r="B1681" s="8" t="s">
        <v>101</v>
      </c>
      <c r="C1681" s="8" t="s">
        <v>61</v>
      </c>
      <c r="D1681" s="9" t="s">
        <v>74</v>
      </c>
      <c r="E1681" s="14">
        <v>0.02</v>
      </c>
      <c r="F1681" s="14">
        <v>3.1E-2</v>
      </c>
      <c r="G1681" s="14">
        <v>68</v>
      </c>
      <c r="H1681" s="14">
        <v>68</v>
      </c>
      <c r="I1681" s="14">
        <v>0.28499999999999998</v>
      </c>
      <c r="J1681" s="14">
        <v>0.66800000000000004</v>
      </c>
      <c r="K1681" s="14">
        <v>4.7E-2</v>
      </c>
      <c r="L1681" s="14">
        <v>741822</v>
      </c>
      <c r="M1681" s="14">
        <v>0.36399999999999999</v>
      </c>
    </row>
    <row r="1682" spans="1:13" ht="14.4">
      <c r="A1682" s="18" t="str">
        <f t="shared" si="26"/>
        <v>Bangladesh-Asia 2012</v>
      </c>
      <c r="B1682" s="8" t="s">
        <v>94</v>
      </c>
      <c r="C1682" s="8" t="s">
        <v>61</v>
      </c>
      <c r="D1682" s="9" t="s">
        <v>74</v>
      </c>
      <c r="E1682" s="14">
        <v>0.02</v>
      </c>
      <c r="F1682" s="14">
        <v>3.5000000000000003E-2</v>
      </c>
      <c r="G1682" s="14">
        <v>71</v>
      </c>
      <c r="H1682" s="14">
        <v>70</v>
      </c>
      <c r="I1682" s="14">
        <v>0.30599999999999999</v>
      </c>
      <c r="J1682" s="14">
        <v>0.64700000000000002</v>
      </c>
      <c r="K1682" s="14">
        <v>4.7E-2</v>
      </c>
      <c r="L1682" s="14">
        <v>154695368</v>
      </c>
      <c r="M1682" s="14">
        <v>0.32</v>
      </c>
    </row>
    <row r="1683" spans="1:13" ht="14.4">
      <c r="A1683" s="18" t="str">
        <f t="shared" si="26"/>
        <v>India-Asia 2012</v>
      </c>
      <c r="B1683" s="8" t="s">
        <v>163</v>
      </c>
      <c r="C1683" s="8" t="s">
        <v>61</v>
      </c>
      <c r="D1683" s="9" t="s">
        <v>74</v>
      </c>
      <c r="E1683" s="14">
        <v>2.1000000000000001E-2</v>
      </c>
      <c r="F1683" s="14">
        <v>4.2999999999999997E-2</v>
      </c>
      <c r="G1683" s="14">
        <v>68</v>
      </c>
      <c r="H1683" s="14">
        <v>65</v>
      </c>
      <c r="I1683" s="14">
        <v>0.29399999999999998</v>
      </c>
      <c r="J1683" s="14">
        <v>0.65400000000000003</v>
      </c>
      <c r="K1683" s="14">
        <v>5.1999999999999998E-2</v>
      </c>
      <c r="L1683" s="14">
        <v>1236686732</v>
      </c>
      <c r="M1683" s="14">
        <v>0.316</v>
      </c>
    </row>
    <row r="1684" spans="1:13" ht="14.4">
      <c r="A1684" s="18" t="str">
        <f t="shared" si="26"/>
        <v>Uzbekistan-Asia 2012</v>
      </c>
      <c r="B1684" s="8" t="s">
        <v>279</v>
      </c>
      <c r="C1684" s="8" t="s">
        <v>61</v>
      </c>
      <c r="D1684" s="9" t="s">
        <v>74</v>
      </c>
      <c r="E1684" s="14">
        <v>2.1000000000000001E-2</v>
      </c>
      <c r="F1684" s="14">
        <v>3.7999999999999999E-2</v>
      </c>
      <c r="G1684" s="14">
        <v>72</v>
      </c>
      <c r="H1684" s="14">
        <v>65</v>
      </c>
      <c r="I1684" s="14">
        <v>0.28899999999999998</v>
      </c>
      <c r="J1684" s="14">
        <v>0.66800000000000004</v>
      </c>
      <c r="K1684" s="14">
        <v>4.2999999999999997E-2</v>
      </c>
      <c r="L1684" s="14">
        <v>29774500</v>
      </c>
      <c r="M1684" s="14">
        <v>0.36199999999999999</v>
      </c>
    </row>
    <row r="1685" spans="1:13" ht="14.4">
      <c r="A1685" s="18" t="str">
        <f t="shared" si="26"/>
        <v>Turkmenistan-Asia 2012</v>
      </c>
      <c r="B1685" s="8" t="s">
        <v>271</v>
      </c>
      <c r="C1685" s="8" t="s">
        <v>61</v>
      </c>
      <c r="D1685" s="9" t="s">
        <v>74</v>
      </c>
      <c r="E1685" s="14">
        <v>2.1999999999999999E-2</v>
      </c>
      <c r="F1685" s="14">
        <v>4.8000000000000001E-2</v>
      </c>
      <c r="G1685" s="14">
        <v>70</v>
      </c>
      <c r="H1685" s="14">
        <v>61</v>
      </c>
      <c r="I1685" s="14">
        <v>0.28599999999999998</v>
      </c>
      <c r="J1685" s="14">
        <v>0.67300000000000004</v>
      </c>
      <c r="K1685" s="14">
        <v>4.1000000000000002E-2</v>
      </c>
      <c r="L1685" s="14">
        <v>5172931</v>
      </c>
      <c r="M1685" s="14">
        <v>0.49</v>
      </c>
    </row>
    <row r="1686" spans="1:13" ht="14.4">
      <c r="A1686" s="18" t="str">
        <f t="shared" si="26"/>
        <v>Nepal-Asia 2012</v>
      </c>
      <c r="B1686" s="8" t="s">
        <v>209</v>
      </c>
      <c r="C1686" s="8" t="s">
        <v>61</v>
      </c>
      <c r="D1686" s="9" t="s">
        <v>74</v>
      </c>
      <c r="E1686" s="14">
        <v>2.1999999999999999E-2</v>
      </c>
      <c r="F1686" s="14">
        <v>3.3000000000000002E-2</v>
      </c>
      <c r="G1686" s="14">
        <v>69</v>
      </c>
      <c r="H1686" s="14">
        <v>67</v>
      </c>
      <c r="I1686" s="14">
        <v>0.35599999999999998</v>
      </c>
      <c r="J1686" s="14">
        <v>0.59399999999999997</v>
      </c>
      <c r="K1686" s="14">
        <v>5.0999999999999997E-2</v>
      </c>
      <c r="L1686" s="14">
        <v>27474377</v>
      </c>
      <c r="M1686" s="14">
        <v>0.17499999999999999</v>
      </c>
    </row>
    <row r="1687" spans="1:13" ht="14.4">
      <c r="A1687" s="18" t="str">
        <f t="shared" si="26"/>
        <v>Maldives-Asia 2012</v>
      </c>
      <c r="B1687" s="8" t="s">
        <v>193</v>
      </c>
      <c r="C1687" s="8" t="s">
        <v>61</v>
      </c>
      <c r="D1687" s="9" t="s">
        <v>74</v>
      </c>
      <c r="E1687" s="14">
        <v>2.1999999999999999E-2</v>
      </c>
      <c r="F1687" s="14">
        <v>8.9999999999999993E-3</v>
      </c>
      <c r="G1687" s="14">
        <v>79</v>
      </c>
      <c r="H1687" s="14">
        <v>77</v>
      </c>
      <c r="I1687" s="14">
        <v>0.28999999999999998</v>
      </c>
      <c r="J1687" s="14">
        <v>0.66</v>
      </c>
      <c r="K1687" s="14">
        <v>0.05</v>
      </c>
      <c r="L1687" s="14">
        <v>338442</v>
      </c>
      <c r="M1687" s="14">
        <v>0.42299999999999999</v>
      </c>
    </row>
    <row r="1688" spans="1:13" ht="14.4">
      <c r="A1688" s="18" t="str">
        <f t="shared" si="26"/>
        <v>Mongolia-Asia 2012</v>
      </c>
      <c r="B1688" s="8" t="s">
        <v>203</v>
      </c>
      <c r="C1688" s="8" t="s">
        <v>61</v>
      </c>
      <c r="D1688" s="9" t="s">
        <v>74</v>
      </c>
      <c r="E1688" s="14">
        <v>2.3E-2</v>
      </c>
      <c r="F1688" s="14">
        <v>2.7E-2</v>
      </c>
      <c r="G1688" s="14">
        <v>71</v>
      </c>
      <c r="H1688" s="14">
        <v>63</v>
      </c>
      <c r="I1688" s="14">
        <v>0.27100000000000002</v>
      </c>
      <c r="J1688" s="14">
        <v>0.69099999999999995</v>
      </c>
      <c r="K1688" s="14">
        <v>3.7999999999999999E-2</v>
      </c>
      <c r="L1688" s="14">
        <v>2796484</v>
      </c>
      <c r="M1688" s="14">
        <v>0.69499999999999995</v>
      </c>
    </row>
    <row r="1689" spans="1:13" ht="14.4">
      <c r="A1689" s="18" t="str">
        <f t="shared" si="26"/>
        <v>Kazakhstan-Asia 2012</v>
      </c>
      <c r="B1689" s="8" t="s">
        <v>174</v>
      </c>
      <c r="C1689" s="8" t="s">
        <v>61</v>
      </c>
      <c r="D1689" s="9" t="s">
        <v>74</v>
      </c>
      <c r="E1689" s="14">
        <v>2.3E-2</v>
      </c>
      <c r="F1689" s="14">
        <v>1.6E-2</v>
      </c>
      <c r="G1689" s="14">
        <v>74</v>
      </c>
      <c r="H1689" s="14">
        <v>65</v>
      </c>
      <c r="I1689" s="14">
        <v>0.255</v>
      </c>
      <c r="J1689" s="14">
        <v>0.68</v>
      </c>
      <c r="K1689" s="14">
        <v>6.6000000000000003E-2</v>
      </c>
      <c r="L1689" s="14">
        <v>16791425</v>
      </c>
      <c r="M1689" s="14">
        <v>0.53500000000000003</v>
      </c>
    </row>
    <row r="1690" spans="1:13" ht="14.4">
      <c r="A1690" s="18" t="str">
        <f t="shared" si="26"/>
        <v>Philippines-Asia 2012</v>
      </c>
      <c r="B1690" s="8" t="s">
        <v>225</v>
      </c>
      <c r="C1690" s="8" t="s">
        <v>61</v>
      </c>
      <c r="D1690" s="9" t="s">
        <v>74</v>
      </c>
      <c r="E1690" s="14">
        <v>2.5000000000000001E-2</v>
      </c>
      <c r="F1690" s="14">
        <v>2.4E-2</v>
      </c>
      <c r="G1690" s="14">
        <v>72</v>
      </c>
      <c r="H1690" s="14">
        <v>65</v>
      </c>
      <c r="I1690" s="14">
        <v>0.34499999999999997</v>
      </c>
      <c r="J1690" s="14">
        <v>0.61599999999999999</v>
      </c>
      <c r="K1690" s="14">
        <v>3.7999999999999999E-2</v>
      </c>
      <c r="L1690" s="14">
        <v>96706764</v>
      </c>
      <c r="M1690" s="14">
        <v>0.44800000000000001</v>
      </c>
    </row>
    <row r="1691" spans="1:13" ht="14.4">
      <c r="A1691" s="18" t="str">
        <f t="shared" si="26"/>
        <v>Pakistan-Asia 2012</v>
      </c>
      <c r="B1691" s="8" t="s">
        <v>220</v>
      </c>
      <c r="C1691" s="8" t="s">
        <v>61</v>
      </c>
      <c r="D1691" s="9" t="s">
        <v>74</v>
      </c>
      <c r="E1691" s="14">
        <v>2.5999999999999999E-2</v>
      </c>
      <c r="F1691" s="14">
        <v>7.0999999999999994E-2</v>
      </c>
      <c r="G1691" s="14">
        <v>67</v>
      </c>
      <c r="H1691" s="14">
        <v>66</v>
      </c>
      <c r="I1691" s="14">
        <v>0.34300000000000003</v>
      </c>
      <c r="J1691" s="14">
        <v>0.61299999999999999</v>
      </c>
      <c r="K1691" s="14">
        <v>4.3999999999999997E-2</v>
      </c>
      <c r="L1691" s="14">
        <v>179160111</v>
      </c>
      <c r="M1691" s="14">
        <v>0.374</v>
      </c>
    </row>
    <row r="1692" spans="1:13" ht="14.4">
      <c r="A1692" s="18" t="str">
        <f t="shared" si="26"/>
        <v>Cambodia-Asia 2012</v>
      </c>
      <c r="B1692" s="8" t="s">
        <v>110</v>
      </c>
      <c r="C1692" s="8" t="s">
        <v>61</v>
      </c>
      <c r="D1692" s="9" t="s">
        <v>74</v>
      </c>
      <c r="E1692" s="14">
        <v>2.5999999999999999E-2</v>
      </c>
      <c r="F1692" s="14">
        <v>3.4000000000000002E-2</v>
      </c>
      <c r="G1692" s="14">
        <v>74</v>
      </c>
      <c r="H1692" s="14">
        <v>69</v>
      </c>
      <c r="I1692" s="14">
        <v>0.312</v>
      </c>
      <c r="J1692" s="14">
        <v>0.63500000000000001</v>
      </c>
      <c r="K1692" s="14">
        <v>5.2999999999999999E-2</v>
      </c>
      <c r="L1692" s="14">
        <v>14864646</v>
      </c>
      <c r="M1692" s="14">
        <v>0.20100000000000001</v>
      </c>
    </row>
    <row r="1693" spans="1:13" ht="14.4">
      <c r="A1693" s="18" t="str">
        <f t="shared" si="26"/>
        <v>Laos-Asia 2012</v>
      </c>
      <c r="B1693" s="8" t="s">
        <v>180</v>
      </c>
      <c r="C1693" s="8" t="s">
        <v>61</v>
      </c>
      <c r="D1693" s="9" t="s">
        <v>74</v>
      </c>
      <c r="E1693" s="14">
        <v>2.7E-2</v>
      </c>
      <c r="F1693" s="14">
        <v>5.5E-2</v>
      </c>
      <c r="G1693" s="14">
        <v>69</v>
      </c>
      <c r="H1693" s="14">
        <v>66</v>
      </c>
      <c r="I1693" s="14">
        <v>0.35599999999999998</v>
      </c>
      <c r="J1693" s="14">
        <v>0.60599999999999998</v>
      </c>
      <c r="K1693" s="14">
        <v>3.7999999999999999E-2</v>
      </c>
      <c r="L1693" s="14">
        <v>6645827</v>
      </c>
      <c r="M1693" s="14">
        <v>0.35399999999999998</v>
      </c>
    </row>
    <row r="1694" spans="1:13" ht="14.4">
      <c r="A1694" s="18" t="str">
        <f t="shared" si="26"/>
        <v>Kyrgyzstan-Asia 2012</v>
      </c>
      <c r="B1694" s="8" t="s">
        <v>179</v>
      </c>
      <c r="C1694" s="8" t="s">
        <v>61</v>
      </c>
      <c r="D1694" s="9" t="s">
        <v>74</v>
      </c>
      <c r="E1694" s="14">
        <v>2.8000000000000001E-2</v>
      </c>
      <c r="F1694" s="14">
        <v>2.3E-2</v>
      </c>
      <c r="G1694" s="14">
        <v>74</v>
      </c>
      <c r="H1694" s="14">
        <v>66</v>
      </c>
      <c r="I1694" s="14">
        <v>0.30199999999999999</v>
      </c>
      <c r="J1694" s="14">
        <v>0.65600000000000003</v>
      </c>
      <c r="K1694" s="14">
        <v>4.2000000000000003E-2</v>
      </c>
      <c r="L1694" s="14">
        <v>5607200</v>
      </c>
      <c r="M1694" s="14">
        <v>0.35399999999999998</v>
      </c>
    </row>
    <row r="1695" spans="1:13" ht="14.4">
      <c r="A1695" s="18" t="str">
        <f t="shared" si="26"/>
        <v>Tajikistan-Asia 2012</v>
      </c>
      <c r="B1695" s="8" t="s">
        <v>262</v>
      </c>
      <c r="C1695" s="8" t="s">
        <v>61</v>
      </c>
      <c r="D1695" s="9" t="s">
        <v>74</v>
      </c>
      <c r="E1695" s="14">
        <v>3.3000000000000002E-2</v>
      </c>
      <c r="F1695" s="14">
        <v>4.2000000000000003E-2</v>
      </c>
      <c r="G1695" s="14">
        <v>71</v>
      </c>
      <c r="H1695" s="14">
        <v>64</v>
      </c>
      <c r="I1695" s="14">
        <v>0.35799999999999998</v>
      </c>
      <c r="J1695" s="14">
        <v>0.61</v>
      </c>
      <c r="K1695" s="14">
        <v>3.2000000000000001E-2</v>
      </c>
      <c r="L1695" s="14">
        <v>8008990</v>
      </c>
      <c r="M1695" s="14">
        <v>0.26600000000000001</v>
      </c>
    </row>
    <row r="1696" spans="1:13" ht="14.4">
      <c r="A1696" s="18" t="str">
        <f t="shared" si="26"/>
        <v>Afghanistan-Asia 2012</v>
      </c>
      <c r="B1696" s="8" t="s">
        <v>60</v>
      </c>
      <c r="C1696" s="8" t="s">
        <v>61</v>
      </c>
      <c r="D1696" s="9" t="s">
        <v>74</v>
      </c>
      <c r="E1696" s="14">
        <v>3.5000000000000003E-2</v>
      </c>
      <c r="F1696" s="14">
        <v>7.1999999999999995E-2</v>
      </c>
      <c r="G1696" s="14">
        <v>62</v>
      </c>
      <c r="H1696" s="14">
        <v>59</v>
      </c>
      <c r="I1696" s="14">
        <v>0.47399999999999998</v>
      </c>
      <c r="J1696" s="14">
        <v>0.503</v>
      </c>
      <c r="K1696" s="14">
        <v>2.3E-2</v>
      </c>
      <c r="L1696" s="14">
        <v>29824536</v>
      </c>
      <c r="M1696" s="14">
        <v>0.255</v>
      </c>
    </row>
    <row r="1697" spans="1:13" ht="14.4">
      <c r="A1697" s="18" t="str">
        <f t="shared" si="26"/>
        <v>Timor-Leste-Asia 2012</v>
      </c>
      <c r="B1697" s="8" t="s">
        <v>265</v>
      </c>
      <c r="C1697" s="8" t="s">
        <v>61</v>
      </c>
      <c r="D1697" s="9" t="s">
        <v>74</v>
      </c>
      <c r="E1697" s="14">
        <v>3.5999999999999997E-2</v>
      </c>
      <c r="F1697" s="14">
        <v>4.8000000000000001E-2</v>
      </c>
      <c r="G1697" s="14">
        <v>69</v>
      </c>
      <c r="H1697" s="14">
        <v>66</v>
      </c>
      <c r="I1697" s="14">
        <v>0.46300000000000002</v>
      </c>
      <c r="J1697" s="14">
        <v>0.505</v>
      </c>
      <c r="K1697" s="14">
        <v>3.2000000000000001E-2</v>
      </c>
      <c r="L1697" s="14">
        <v>1148958</v>
      </c>
      <c r="M1697" s="14">
        <v>0.308</v>
      </c>
    </row>
    <row r="1698" spans="1:13" ht="14.4">
      <c r="A1698" s="18" t="str">
        <f t="shared" si="26"/>
        <v>Monaco-Europe 2005</v>
      </c>
      <c r="B1698" s="8" t="s">
        <v>202</v>
      </c>
      <c r="C1698" s="8" t="s">
        <v>76</v>
      </c>
      <c r="D1698" s="9" t="s">
        <v>67</v>
      </c>
      <c r="E1698" s="8"/>
      <c r="F1698" s="14">
        <v>4.0000000000000001E-3</v>
      </c>
      <c r="G1698" s="8"/>
      <c r="H1698" s="8"/>
      <c r="I1698" s="8"/>
      <c r="J1698" s="8"/>
      <c r="K1698" s="8"/>
      <c r="L1698" s="14">
        <v>33808</v>
      </c>
      <c r="M1698" s="14">
        <v>1</v>
      </c>
    </row>
    <row r="1699" spans="1:13" ht="14.4">
      <c r="A1699" s="18" t="str">
        <f t="shared" si="26"/>
        <v>Faeroe Islands-Europe 2005</v>
      </c>
      <c r="B1699" s="8" t="s">
        <v>140</v>
      </c>
      <c r="C1699" s="8" t="s">
        <v>76</v>
      </c>
      <c r="D1699" s="9" t="s">
        <v>67</v>
      </c>
      <c r="E1699" s="8"/>
      <c r="F1699" s="8"/>
      <c r="G1699" s="14">
        <v>82</v>
      </c>
      <c r="H1699" s="14">
        <v>77</v>
      </c>
      <c r="I1699" s="8"/>
      <c r="J1699" s="8"/>
      <c r="K1699" s="8"/>
      <c r="L1699" s="14">
        <v>49157</v>
      </c>
      <c r="M1699" s="14">
        <v>0.39800000000000002</v>
      </c>
    </row>
    <row r="1700" spans="1:13" ht="14.4">
      <c r="A1700" s="18" t="str">
        <f t="shared" si="26"/>
        <v>Bosnia and Herzegovina-Europe 2005</v>
      </c>
      <c r="B1700" s="8" t="s">
        <v>103</v>
      </c>
      <c r="C1700" s="8" t="s">
        <v>76</v>
      </c>
      <c r="D1700" s="9" t="s">
        <v>67</v>
      </c>
      <c r="E1700" s="14">
        <v>8.0000000000000002E-3</v>
      </c>
      <c r="F1700" s="14">
        <v>7.0000000000000001E-3</v>
      </c>
      <c r="G1700" s="14">
        <v>78</v>
      </c>
      <c r="H1700" s="14">
        <v>73</v>
      </c>
      <c r="I1700" s="14">
        <v>0.189</v>
      </c>
      <c r="J1700" s="14">
        <v>0.68</v>
      </c>
      <c r="K1700" s="14">
        <v>0.13100000000000001</v>
      </c>
      <c r="L1700" s="14">
        <v>3879828</v>
      </c>
      <c r="M1700" s="14">
        <v>0.39200000000000002</v>
      </c>
    </row>
    <row r="1701" spans="1:13" ht="14.4">
      <c r="A1701" s="18" t="str">
        <f t="shared" si="26"/>
        <v>Germany-Europe 2005</v>
      </c>
      <c r="B1701" s="8" t="s">
        <v>148</v>
      </c>
      <c r="C1701" s="8" t="s">
        <v>76</v>
      </c>
      <c r="D1701" s="9" t="s">
        <v>67</v>
      </c>
      <c r="E1701" s="14">
        <v>8.0000000000000002E-3</v>
      </c>
      <c r="F1701" s="14">
        <v>4.0000000000000001E-3</v>
      </c>
      <c r="G1701" s="14">
        <v>82</v>
      </c>
      <c r="H1701" s="14">
        <v>76</v>
      </c>
      <c r="I1701" s="14">
        <v>0.14299999999999999</v>
      </c>
      <c r="J1701" s="14">
        <v>0.66700000000000004</v>
      </c>
      <c r="K1701" s="14">
        <v>0.189</v>
      </c>
      <c r="L1701" s="14">
        <v>82469422</v>
      </c>
      <c r="M1701" s="14">
        <v>0.73399999999999999</v>
      </c>
    </row>
    <row r="1702" spans="1:13" ht="14.4">
      <c r="A1702" s="18" t="str">
        <f t="shared" si="26"/>
        <v>Ukraine-Europe 2005</v>
      </c>
      <c r="B1702" s="8" t="s">
        <v>274</v>
      </c>
      <c r="C1702" s="8" t="s">
        <v>76</v>
      </c>
      <c r="D1702" s="9" t="s">
        <v>67</v>
      </c>
      <c r="E1702" s="14">
        <v>8.9999999999999993E-3</v>
      </c>
      <c r="F1702" s="14">
        <v>1.2999999999999999E-2</v>
      </c>
      <c r="G1702" s="14">
        <v>74</v>
      </c>
      <c r="H1702" s="14">
        <v>62</v>
      </c>
      <c r="I1702" s="14">
        <v>0.14699999999999999</v>
      </c>
      <c r="J1702" s="14">
        <v>0.69499999999999995</v>
      </c>
      <c r="K1702" s="14">
        <v>0.158</v>
      </c>
      <c r="L1702" s="14">
        <v>47105150</v>
      </c>
      <c r="M1702" s="14">
        <v>0.67800000000000005</v>
      </c>
    </row>
    <row r="1703" spans="1:13" ht="14.4">
      <c r="A1703" s="18" t="str">
        <f t="shared" si="26"/>
        <v>Belarus-Europe 2005</v>
      </c>
      <c r="B1703" s="8" t="s">
        <v>96</v>
      </c>
      <c r="C1703" s="8" t="s">
        <v>76</v>
      </c>
      <c r="D1703" s="9" t="s">
        <v>67</v>
      </c>
      <c r="E1703" s="14">
        <v>8.9999999999999993E-3</v>
      </c>
      <c r="F1703" s="14">
        <v>7.0000000000000001E-3</v>
      </c>
      <c r="G1703" s="14">
        <v>75</v>
      </c>
      <c r="H1703" s="14">
        <v>63</v>
      </c>
      <c r="I1703" s="14">
        <v>0.155</v>
      </c>
      <c r="J1703" s="14">
        <v>0.69799999999999995</v>
      </c>
      <c r="K1703" s="14">
        <v>0.14699999999999999</v>
      </c>
      <c r="L1703" s="14">
        <v>9663000</v>
      </c>
      <c r="M1703" s="14">
        <v>0.72399999999999998</v>
      </c>
    </row>
    <row r="1704" spans="1:13" ht="14.4">
      <c r="A1704" s="18" t="str">
        <f t="shared" si="26"/>
        <v>Lithuania-Europe 2005</v>
      </c>
      <c r="B1704" s="8" t="s">
        <v>187</v>
      </c>
      <c r="C1704" s="8" t="s">
        <v>76</v>
      </c>
      <c r="D1704" s="9" t="s">
        <v>67</v>
      </c>
      <c r="E1704" s="14">
        <v>8.9999999999999993E-3</v>
      </c>
      <c r="F1704" s="14">
        <v>8.0000000000000002E-3</v>
      </c>
      <c r="G1704" s="14">
        <v>77</v>
      </c>
      <c r="H1704" s="14">
        <v>65</v>
      </c>
      <c r="I1704" s="14">
        <v>0.16700000000000001</v>
      </c>
      <c r="J1704" s="14">
        <v>0.68100000000000005</v>
      </c>
      <c r="K1704" s="14">
        <v>0.151</v>
      </c>
      <c r="L1704" s="14">
        <v>3322528</v>
      </c>
      <c r="M1704" s="14">
        <v>0.66600000000000004</v>
      </c>
    </row>
    <row r="1705" spans="1:13" ht="14.4">
      <c r="A1705" s="18" t="str">
        <f t="shared" si="26"/>
        <v>Bulgaria-Europe 2005</v>
      </c>
      <c r="B1705" s="8" t="s">
        <v>107</v>
      </c>
      <c r="C1705" s="8" t="s">
        <v>76</v>
      </c>
      <c r="D1705" s="9" t="s">
        <v>67</v>
      </c>
      <c r="E1705" s="14">
        <v>8.9999999999999993E-3</v>
      </c>
      <c r="F1705" s="14">
        <v>1.4E-2</v>
      </c>
      <c r="G1705" s="14">
        <v>76</v>
      </c>
      <c r="H1705" s="14">
        <v>69</v>
      </c>
      <c r="I1705" s="14">
        <v>0.13700000000000001</v>
      </c>
      <c r="J1705" s="14">
        <v>0.68899999999999995</v>
      </c>
      <c r="K1705" s="14">
        <v>0.17399999999999999</v>
      </c>
      <c r="L1705" s="14">
        <v>7739900</v>
      </c>
      <c r="M1705" s="14">
        <v>0.70599999999999996</v>
      </c>
    </row>
    <row r="1706" spans="1:13" ht="14.4">
      <c r="A1706" s="18" t="str">
        <f t="shared" si="26"/>
        <v>Slovenia-Europe 2005</v>
      </c>
      <c r="B1706" s="8" t="s">
        <v>244</v>
      </c>
      <c r="C1706" s="8" t="s">
        <v>76</v>
      </c>
      <c r="D1706" s="9" t="s">
        <v>67</v>
      </c>
      <c r="E1706" s="14">
        <v>8.9999999999999993E-3</v>
      </c>
      <c r="F1706" s="14">
        <v>4.0000000000000001E-3</v>
      </c>
      <c r="G1706" s="14">
        <v>81</v>
      </c>
      <c r="H1706" s="14">
        <v>74</v>
      </c>
      <c r="I1706" s="14">
        <v>0.14199999999999999</v>
      </c>
      <c r="J1706" s="14">
        <v>0.70299999999999996</v>
      </c>
      <c r="K1706" s="14">
        <v>0.155</v>
      </c>
      <c r="L1706" s="14">
        <v>2000474</v>
      </c>
      <c r="M1706" s="14">
        <v>0.505</v>
      </c>
    </row>
    <row r="1707" spans="1:13" ht="14.4">
      <c r="A1707" s="18" t="str">
        <f t="shared" si="26"/>
        <v>Russia-Europe 2005</v>
      </c>
      <c r="B1707" s="8" t="s">
        <v>231</v>
      </c>
      <c r="C1707" s="8" t="s">
        <v>76</v>
      </c>
      <c r="D1707" s="9" t="s">
        <v>67</v>
      </c>
      <c r="E1707" s="14">
        <v>0.01</v>
      </c>
      <c r="F1707" s="14">
        <v>1.4E-2</v>
      </c>
      <c r="G1707" s="14">
        <v>72</v>
      </c>
      <c r="H1707" s="14">
        <v>59</v>
      </c>
      <c r="I1707" s="14">
        <v>0.152</v>
      </c>
      <c r="J1707" s="14">
        <v>0.71</v>
      </c>
      <c r="K1707" s="14">
        <v>0.13800000000000001</v>
      </c>
      <c r="L1707" s="14">
        <v>143113885</v>
      </c>
      <c r="M1707" s="14">
        <v>0.73499999999999999</v>
      </c>
    </row>
    <row r="1708" spans="1:13" ht="14.4">
      <c r="A1708" s="18" t="str">
        <f t="shared" si="26"/>
        <v>Latvia-Europe 2005</v>
      </c>
      <c r="B1708" s="8" t="s">
        <v>181</v>
      </c>
      <c r="C1708" s="8" t="s">
        <v>76</v>
      </c>
      <c r="D1708" s="9" t="s">
        <v>67</v>
      </c>
      <c r="E1708" s="14">
        <v>0.01</v>
      </c>
      <c r="F1708" s="14">
        <v>1.0999999999999999E-2</v>
      </c>
      <c r="G1708" s="14">
        <v>77</v>
      </c>
      <c r="H1708" s="14">
        <v>66</v>
      </c>
      <c r="I1708" s="14">
        <v>0.14799999999999999</v>
      </c>
      <c r="J1708" s="14">
        <v>0.68100000000000005</v>
      </c>
      <c r="K1708" s="14">
        <v>0.17199999999999999</v>
      </c>
      <c r="L1708" s="14">
        <v>2238799</v>
      </c>
      <c r="M1708" s="14">
        <v>0.68</v>
      </c>
    </row>
    <row r="1709" spans="1:13" ht="14.4">
      <c r="A1709" s="18" t="str">
        <f t="shared" si="26"/>
        <v>Romania-Europe 2005</v>
      </c>
      <c r="B1709" s="8" t="s">
        <v>230</v>
      </c>
      <c r="C1709" s="8" t="s">
        <v>76</v>
      </c>
      <c r="D1709" s="9" t="s">
        <v>67</v>
      </c>
      <c r="E1709" s="14">
        <v>0.01</v>
      </c>
      <c r="F1709" s="14">
        <v>1.7999999999999999E-2</v>
      </c>
      <c r="G1709" s="14">
        <v>76</v>
      </c>
      <c r="H1709" s="14">
        <v>68</v>
      </c>
      <c r="I1709" s="14">
        <v>0.155</v>
      </c>
      <c r="J1709" s="14">
        <v>0.69699999999999995</v>
      </c>
      <c r="K1709" s="14">
        <v>0.14799999999999999</v>
      </c>
      <c r="L1709" s="14">
        <v>21319685</v>
      </c>
      <c r="M1709" s="14">
        <v>0.53200000000000003</v>
      </c>
    </row>
    <row r="1710" spans="1:13" ht="14.4">
      <c r="A1710" s="18" t="str">
        <f t="shared" si="26"/>
        <v>Hungary-Europe 2005</v>
      </c>
      <c r="B1710" s="8" t="s">
        <v>161</v>
      </c>
      <c r="C1710" s="8" t="s">
        <v>76</v>
      </c>
      <c r="D1710" s="9" t="s">
        <v>67</v>
      </c>
      <c r="E1710" s="14">
        <v>0.01</v>
      </c>
      <c r="F1710" s="14">
        <v>7.0000000000000001E-3</v>
      </c>
      <c r="G1710" s="14">
        <v>77</v>
      </c>
      <c r="H1710" s="14">
        <v>69</v>
      </c>
      <c r="I1710" s="14">
        <v>0.155</v>
      </c>
      <c r="J1710" s="14">
        <v>0.68799999999999994</v>
      </c>
      <c r="K1710" s="14">
        <v>0.157</v>
      </c>
      <c r="L1710" s="14">
        <v>10087065</v>
      </c>
      <c r="M1710" s="14">
        <v>0.66400000000000003</v>
      </c>
    </row>
    <row r="1711" spans="1:13" ht="14.4">
      <c r="A1711" s="18" t="str">
        <f t="shared" si="26"/>
        <v>Serbia-Europe 2005</v>
      </c>
      <c r="B1711" s="8" t="s">
        <v>238</v>
      </c>
      <c r="C1711" s="8" t="s">
        <v>76</v>
      </c>
      <c r="D1711" s="9" t="s">
        <v>67</v>
      </c>
      <c r="E1711" s="14">
        <v>0.01</v>
      </c>
      <c r="F1711" s="14">
        <v>8.0000000000000002E-3</v>
      </c>
      <c r="G1711" s="14">
        <v>75</v>
      </c>
      <c r="H1711" s="14">
        <v>70</v>
      </c>
      <c r="I1711" s="14">
        <v>0.18099999999999999</v>
      </c>
      <c r="J1711" s="14">
        <v>0.67900000000000005</v>
      </c>
      <c r="K1711" s="14">
        <v>0.14000000000000001</v>
      </c>
      <c r="L1711" s="14">
        <v>7440769</v>
      </c>
      <c r="M1711" s="14">
        <v>0.54500000000000004</v>
      </c>
    </row>
    <row r="1712" spans="1:13" ht="14.4">
      <c r="A1712" s="18" t="str">
        <f t="shared" si="26"/>
        <v>Slovakia-Europe 2005</v>
      </c>
      <c r="B1712" s="8" t="s">
        <v>243</v>
      </c>
      <c r="C1712" s="8" t="s">
        <v>76</v>
      </c>
      <c r="D1712" s="9" t="s">
        <v>67</v>
      </c>
      <c r="E1712" s="14">
        <v>0.01</v>
      </c>
      <c r="F1712" s="14">
        <v>8.0000000000000002E-3</v>
      </c>
      <c r="G1712" s="14">
        <v>78</v>
      </c>
      <c r="H1712" s="14">
        <v>70</v>
      </c>
      <c r="I1712" s="14">
        <v>0.16800000000000001</v>
      </c>
      <c r="J1712" s="14">
        <v>0.71599999999999997</v>
      </c>
      <c r="K1712" s="14">
        <v>0.11700000000000001</v>
      </c>
      <c r="L1712" s="14">
        <v>5372807</v>
      </c>
      <c r="M1712" s="14">
        <v>0.55600000000000005</v>
      </c>
    </row>
    <row r="1713" spans="1:13" ht="14.4">
      <c r="A1713" s="18" t="str">
        <f t="shared" si="26"/>
        <v>Poland-Europe 2005</v>
      </c>
      <c r="B1713" s="8" t="s">
        <v>226</v>
      </c>
      <c r="C1713" s="8" t="s">
        <v>76</v>
      </c>
      <c r="D1713" s="9" t="s">
        <v>67</v>
      </c>
      <c r="E1713" s="14">
        <v>0.01</v>
      </c>
      <c r="F1713" s="14">
        <v>7.0000000000000001E-3</v>
      </c>
      <c r="G1713" s="14">
        <v>79</v>
      </c>
      <c r="H1713" s="14">
        <v>71</v>
      </c>
      <c r="I1713" s="14">
        <v>0.16400000000000001</v>
      </c>
      <c r="J1713" s="14">
        <v>0.70299999999999996</v>
      </c>
      <c r="K1713" s="14">
        <v>0.13300000000000001</v>
      </c>
      <c r="L1713" s="14">
        <v>38165445</v>
      </c>
      <c r="M1713" s="14">
        <v>0.61499999999999999</v>
      </c>
    </row>
    <row r="1714" spans="1:13" ht="14.4">
      <c r="A1714" s="18" t="str">
        <f t="shared" si="26"/>
        <v>Croatia-Europe 2005</v>
      </c>
      <c r="B1714" s="8" t="s">
        <v>124</v>
      </c>
      <c r="C1714" s="8" t="s">
        <v>76</v>
      </c>
      <c r="D1714" s="9" t="s">
        <v>67</v>
      </c>
      <c r="E1714" s="14">
        <v>0.01</v>
      </c>
      <c r="F1714" s="14">
        <v>6.0000000000000001E-3</v>
      </c>
      <c r="G1714" s="14">
        <v>79</v>
      </c>
      <c r="H1714" s="14">
        <v>72</v>
      </c>
      <c r="I1714" s="14">
        <v>0.16</v>
      </c>
      <c r="J1714" s="14">
        <v>0.67</v>
      </c>
      <c r="K1714" s="14">
        <v>0.17100000000000001</v>
      </c>
      <c r="L1714" s="14">
        <v>4442000</v>
      </c>
      <c r="M1714" s="14">
        <v>0.56399999999999995</v>
      </c>
    </row>
    <row r="1715" spans="1:13" ht="14.4">
      <c r="A1715" s="18" t="str">
        <f t="shared" si="26"/>
        <v>Czech Republic-Europe 2005</v>
      </c>
      <c r="B1715" s="8" t="s">
        <v>128</v>
      </c>
      <c r="C1715" s="8" t="s">
        <v>76</v>
      </c>
      <c r="D1715" s="9" t="s">
        <v>67</v>
      </c>
      <c r="E1715" s="14">
        <v>0.01</v>
      </c>
      <c r="F1715" s="14">
        <v>4.0000000000000001E-3</v>
      </c>
      <c r="G1715" s="14">
        <v>79</v>
      </c>
      <c r="H1715" s="14">
        <v>73</v>
      </c>
      <c r="I1715" s="14">
        <v>0.14799999999999999</v>
      </c>
      <c r="J1715" s="14">
        <v>0.71099999999999997</v>
      </c>
      <c r="K1715" s="14">
        <v>0.14099999999999999</v>
      </c>
      <c r="L1715" s="14">
        <v>10211216</v>
      </c>
      <c r="M1715" s="14">
        <v>0.73599999999999999</v>
      </c>
    </row>
    <row r="1716" spans="1:13" ht="14.4">
      <c r="A1716" s="18" t="str">
        <f t="shared" si="26"/>
        <v>Portugal-Europe 2005</v>
      </c>
      <c r="B1716" s="8" t="s">
        <v>227</v>
      </c>
      <c r="C1716" s="8" t="s">
        <v>76</v>
      </c>
      <c r="D1716" s="9" t="s">
        <v>67</v>
      </c>
      <c r="E1716" s="14">
        <v>0.01</v>
      </c>
      <c r="F1716" s="14">
        <v>4.0000000000000001E-3</v>
      </c>
      <c r="G1716" s="14">
        <v>81</v>
      </c>
      <c r="H1716" s="14">
        <v>75</v>
      </c>
      <c r="I1716" s="14">
        <v>0.156</v>
      </c>
      <c r="J1716" s="14">
        <v>0.67300000000000004</v>
      </c>
      <c r="K1716" s="14">
        <v>0.17100000000000001</v>
      </c>
      <c r="L1716" s="14">
        <v>10503330</v>
      </c>
      <c r="M1716" s="14">
        <v>0.57499999999999996</v>
      </c>
    </row>
    <row r="1717" spans="1:13" ht="14.4">
      <c r="A1717" s="18" t="str">
        <f t="shared" si="26"/>
        <v>Malta-Europe 2005</v>
      </c>
      <c r="B1717" s="8" t="s">
        <v>195</v>
      </c>
      <c r="C1717" s="8" t="s">
        <v>76</v>
      </c>
      <c r="D1717" s="9" t="s">
        <v>67</v>
      </c>
      <c r="E1717" s="14">
        <v>0.01</v>
      </c>
      <c r="F1717" s="14">
        <v>6.0000000000000001E-3</v>
      </c>
      <c r="G1717" s="14">
        <v>81</v>
      </c>
      <c r="H1717" s="14">
        <v>77</v>
      </c>
      <c r="I1717" s="14">
        <v>0.17299999999999999</v>
      </c>
      <c r="J1717" s="14">
        <v>0.69399999999999995</v>
      </c>
      <c r="K1717" s="14">
        <v>0.13300000000000001</v>
      </c>
      <c r="L1717" s="14">
        <v>403834</v>
      </c>
      <c r="M1717" s="14">
        <v>0.93600000000000005</v>
      </c>
    </row>
    <row r="1718" spans="1:13" ht="14.4">
      <c r="A1718" s="18" t="str">
        <f t="shared" si="26"/>
        <v>Austria-Europe 2005</v>
      </c>
      <c r="B1718" s="8" t="s">
        <v>89</v>
      </c>
      <c r="C1718" s="8" t="s">
        <v>76</v>
      </c>
      <c r="D1718" s="9" t="s">
        <v>67</v>
      </c>
      <c r="E1718" s="14">
        <v>0.01</v>
      </c>
      <c r="F1718" s="14">
        <v>4.0000000000000001E-3</v>
      </c>
      <c r="G1718" s="14">
        <v>82</v>
      </c>
      <c r="H1718" s="14">
        <v>77</v>
      </c>
      <c r="I1718" s="14">
        <v>0.16</v>
      </c>
      <c r="J1718" s="14">
        <v>0.67900000000000005</v>
      </c>
      <c r="K1718" s="14">
        <v>0.161</v>
      </c>
      <c r="L1718" s="14">
        <v>8227829</v>
      </c>
      <c r="M1718" s="14">
        <v>0.65800000000000003</v>
      </c>
    </row>
    <row r="1719" spans="1:13" ht="14.4">
      <c r="A1719" s="18" t="str">
        <f t="shared" si="26"/>
        <v>Greece-Europe 2005</v>
      </c>
      <c r="B1719" s="8" t="s">
        <v>150</v>
      </c>
      <c r="C1719" s="8" t="s">
        <v>76</v>
      </c>
      <c r="D1719" s="9" t="s">
        <v>67</v>
      </c>
      <c r="E1719" s="14">
        <v>0.01</v>
      </c>
      <c r="F1719" s="14">
        <v>5.0000000000000001E-3</v>
      </c>
      <c r="G1719" s="14">
        <v>82</v>
      </c>
      <c r="H1719" s="14">
        <v>77</v>
      </c>
      <c r="I1719" s="14">
        <v>0.14399999999999999</v>
      </c>
      <c r="J1719" s="14">
        <v>0.67100000000000004</v>
      </c>
      <c r="K1719" s="14">
        <v>0.186</v>
      </c>
      <c r="L1719" s="14">
        <v>11092913</v>
      </c>
      <c r="M1719" s="14">
        <v>0.745</v>
      </c>
    </row>
    <row r="1720" spans="1:13" ht="14.4">
      <c r="A1720" s="18" t="str">
        <f t="shared" si="26"/>
        <v>Italy-Europe 2005</v>
      </c>
      <c r="B1720" s="8" t="s">
        <v>170</v>
      </c>
      <c r="C1720" s="8" t="s">
        <v>76</v>
      </c>
      <c r="D1720" s="9" t="s">
        <v>67</v>
      </c>
      <c r="E1720" s="14">
        <v>0.01</v>
      </c>
      <c r="F1720" s="14">
        <v>4.0000000000000001E-3</v>
      </c>
      <c r="G1720" s="14">
        <v>84</v>
      </c>
      <c r="H1720" s="14">
        <v>78</v>
      </c>
      <c r="I1720" s="14">
        <v>0.14099999999999999</v>
      </c>
      <c r="J1720" s="14">
        <v>0.66300000000000003</v>
      </c>
      <c r="K1720" s="14">
        <v>0.19600000000000001</v>
      </c>
      <c r="L1720" s="14">
        <v>57969484</v>
      </c>
      <c r="M1720" s="14">
        <v>0.67700000000000005</v>
      </c>
    </row>
    <row r="1721" spans="1:13" ht="14.4">
      <c r="A1721" s="18" t="str">
        <f t="shared" si="26"/>
        <v>Switzerland-Europe 2005</v>
      </c>
      <c r="B1721" s="8" t="s">
        <v>260</v>
      </c>
      <c r="C1721" s="8" t="s">
        <v>76</v>
      </c>
      <c r="D1721" s="9" t="s">
        <v>67</v>
      </c>
      <c r="E1721" s="14">
        <v>0.01</v>
      </c>
      <c r="F1721" s="14">
        <v>4.0000000000000001E-3</v>
      </c>
      <c r="G1721" s="14">
        <v>84</v>
      </c>
      <c r="H1721" s="14">
        <v>79</v>
      </c>
      <c r="I1721" s="14">
        <v>0.16300000000000001</v>
      </c>
      <c r="J1721" s="14">
        <v>0.67900000000000005</v>
      </c>
      <c r="K1721" s="14">
        <v>0.158</v>
      </c>
      <c r="L1721" s="14">
        <v>7437115</v>
      </c>
      <c r="M1721" s="14">
        <v>0.73499999999999999</v>
      </c>
    </row>
    <row r="1722" spans="1:13" ht="14.4">
      <c r="A1722" s="18" t="str">
        <f t="shared" si="26"/>
        <v>San Marino-Europe 2005</v>
      </c>
      <c r="B1722" s="8" t="s">
        <v>234</v>
      </c>
      <c r="C1722" s="8" t="s">
        <v>76</v>
      </c>
      <c r="D1722" s="9" t="s">
        <v>67</v>
      </c>
      <c r="E1722" s="14">
        <v>0.01</v>
      </c>
      <c r="F1722" s="14">
        <v>4.0000000000000001E-3</v>
      </c>
      <c r="G1722" s="14">
        <v>85</v>
      </c>
      <c r="H1722" s="14">
        <v>79</v>
      </c>
      <c r="I1722" s="8"/>
      <c r="J1722" s="8"/>
      <c r="K1722" s="8"/>
      <c r="L1722" s="14">
        <v>29775</v>
      </c>
      <c r="M1722" s="14">
        <v>0.94</v>
      </c>
    </row>
    <row r="1723" spans="1:13" ht="14.4">
      <c r="A1723" s="18" t="str">
        <f t="shared" si="26"/>
        <v>Isle of Man-Europe 2005</v>
      </c>
      <c r="B1723" s="8" t="s">
        <v>168</v>
      </c>
      <c r="C1723" s="8" t="s">
        <v>76</v>
      </c>
      <c r="D1723" s="9" t="s">
        <v>67</v>
      </c>
      <c r="E1723" s="14">
        <v>1.0999999999999999E-2</v>
      </c>
      <c r="F1723" s="8"/>
      <c r="G1723" s="8"/>
      <c r="H1723" s="8"/>
      <c r="I1723" s="8"/>
      <c r="J1723" s="8"/>
      <c r="K1723" s="8"/>
      <c r="L1723" s="14">
        <v>80345</v>
      </c>
      <c r="M1723" s="14">
        <v>0.51900000000000002</v>
      </c>
    </row>
    <row r="1724" spans="1:13" ht="14.4">
      <c r="A1724" s="18" t="str">
        <f t="shared" si="26"/>
        <v>Andorra-Europe 2005</v>
      </c>
      <c r="B1724" s="8" t="s">
        <v>81</v>
      </c>
      <c r="C1724" s="8" t="s">
        <v>76</v>
      </c>
      <c r="D1724" s="9" t="s">
        <v>67</v>
      </c>
      <c r="E1724" s="14">
        <v>1.0999999999999999E-2</v>
      </c>
      <c r="F1724" s="14">
        <v>3.0000000000000001E-3</v>
      </c>
      <c r="G1724" s="8"/>
      <c r="H1724" s="8"/>
      <c r="I1724" s="8"/>
      <c r="J1724" s="8"/>
      <c r="K1724" s="8"/>
      <c r="L1724" s="14">
        <v>81223</v>
      </c>
      <c r="M1724" s="14">
        <v>0.90300000000000002</v>
      </c>
    </row>
    <row r="1725" spans="1:13" ht="14.4">
      <c r="A1725" s="18" t="str">
        <f t="shared" si="26"/>
        <v>Estonia-Europe 2005</v>
      </c>
      <c r="B1725" s="8" t="s">
        <v>138</v>
      </c>
      <c r="C1725" s="8" t="s">
        <v>76</v>
      </c>
      <c r="D1725" s="9" t="s">
        <v>67</v>
      </c>
      <c r="E1725" s="14">
        <v>1.0999999999999999E-2</v>
      </c>
      <c r="F1725" s="14">
        <v>6.0000000000000001E-3</v>
      </c>
      <c r="G1725" s="14">
        <v>78</v>
      </c>
      <c r="H1725" s="14">
        <v>67</v>
      </c>
      <c r="I1725" s="14">
        <v>0.153</v>
      </c>
      <c r="J1725" s="14">
        <v>0.67900000000000005</v>
      </c>
      <c r="K1725" s="14">
        <v>0.16800000000000001</v>
      </c>
      <c r="L1725" s="14">
        <v>1354775</v>
      </c>
      <c r="M1725" s="14">
        <v>0.68700000000000006</v>
      </c>
    </row>
    <row r="1726" spans="1:13" ht="14.4">
      <c r="A1726" s="18" t="str">
        <f t="shared" si="26"/>
        <v>North Macedonia-Europe 2005</v>
      </c>
      <c r="B1726" s="8" t="s">
        <v>217</v>
      </c>
      <c r="C1726" s="8" t="s">
        <v>76</v>
      </c>
      <c r="D1726" s="9" t="s">
        <v>67</v>
      </c>
      <c r="E1726" s="14">
        <v>1.0999999999999999E-2</v>
      </c>
      <c r="F1726" s="14">
        <v>1.2E-2</v>
      </c>
      <c r="G1726" s="14">
        <v>77</v>
      </c>
      <c r="H1726" s="14">
        <v>72</v>
      </c>
      <c r="I1726" s="14">
        <v>0.19800000000000001</v>
      </c>
      <c r="J1726" s="14">
        <v>0.69</v>
      </c>
      <c r="K1726" s="14">
        <v>0.112</v>
      </c>
      <c r="L1726" s="14">
        <v>2090044</v>
      </c>
      <c r="M1726" s="14">
        <v>0.57499999999999996</v>
      </c>
    </row>
    <row r="1727" spans="1:13" ht="14.4">
      <c r="A1727" s="18" t="str">
        <f t="shared" si="26"/>
        <v>Finland-Europe 2005</v>
      </c>
      <c r="B1727" s="8" t="s">
        <v>142</v>
      </c>
      <c r="C1727" s="8" t="s">
        <v>76</v>
      </c>
      <c r="D1727" s="9" t="s">
        <v>67</v>
      </c>
      <c r="E1727" s="14">
        <v>1.0999999999999999E-2</v>
      </c>
      <c r="F1727" s="14">
        <v>3.0000000000000001E-3</v>
      </c>
      <c r="G1727" s="14">
        <v>82</v>
      </c>
      <c r="H1727" s="14">
        <v>76</v>
      </c>
      <c r="I1727" s="14">
        <v>0.17399999999999999</v>
      </c>
      <c r="J1727" s="14">
        <v>0.66700000000000004</v>
      </c>
      <c r="K1727" s="14">
        <v>0.159</v>
      </c>
      <c r="L1727" s="14">
        <v>5246096</v>
      </c>
      <c r="M1727" s="14">
        <v>0.82899999999999996</v>
      </c>
    </row>
    <row r="1728" spans="1:13" ht="14.4">
      <c r="A1728" s="18" t="str">
        <f t="shared" si="26"/>
        <v>Belgium-Europe 2005</v>
      </c>
      <c r="B1728" s="8" t="s">
        <v>97</v>
      </c>
      <c r="C1728" s="8" t="s">
        <v>76</v>
      </c>
      <c r="D1728" s="9" t="s">
        <v>67</v>
      </c>
      <c r="E1728" s="14">
        <v>1.0999999999999999E-2</v>
      </c>
      <c r="F1728" s="14">
        <v>4.0000000000000001E-3</v>
      </c>
      <c r="G1728" s="14">
        <v>82</v>
      </c>
      <c r="H1728" s="14">
        <v>76</v>
      </c>
      <c r="I1728" s="14">
        <v>0.17100000000000001</v>
      </c>
      <c r="J1728" s="14">
        <v>0.65700000000000003</v>
      </c>
      <c r="K1728" s="14">
        <v>0.17299999999999999</v>
      </c>
      <c r="L1728" s="14">
        <v>10478617</v>
      </c>
      <c r="M1728" s="14">
        <v>0.97399999999999998</v>
      </c>
    </row>
    <row r="1729" spans="1:13" ht="14.4">
      <c r="A1729" s="18" t="str">
        <f t="shared" si="26"/>
        <v>Liechtenstein-Europe 2005</v>
      </c>
      <c r="B1729" s="8" t="s">
        <v>186</v>
      </c>
      <c r="C1729" s="8" t="s">
        <v>76</v>
      </c>
      <c r="D1729" s="9" t="s">
        <v>67</v>
      </c>
      <c r="E1729" s="14">
        <v>1.0999999999999999E-2</v>
      </c>
      <c r="F1729" s="8"/>
      <c r="G1729" s="14">
        <v>84</v>
      </c>
      <c r="H1729" s="14">
        <v>77</v>
      </c>
      <c r="I1729" s="8"/>
      <c r="J1729" s="8"/>
      <c r="K1729" s="8"/>
      <c r="L1729" s="14">
        <v>34740</v>
      </c>
      <c r="M1729" s="14">
        <v>0.14699999999999999</v>
      </c>
    </row>
    <row r="1730" spans="1:13" ht="14.4">
      <c r="A1730" s="18" t="str">
        <f t="shared" si="26"/>
        <v>Spain-Europe 2005</v>
      </c>
      <c r="B1730" s="8" t="s">
        <v>250</v>
      </c>
      <c r="C1730" s="8" t="s">
        <v>76</v>
      </c>
      <c r="D1730" s="9" t="s">
        <v>67</v>
      </c>
      <c r="E1730" s="14">
        <v>1.0999999999999999E-2</v>
      </c>
      <c r="F1730" s="14">
        <v>5.0000000000000001E-3</v>
      </c>
      <c r="G1730" s="14">
        <v>84</v>
      </c>
      <c r="H1730" s="14">
        <v>77</v>
      </c>
      <c r="I1730" s="14">
        <v>0.14499999999999999</v>
      </c>
      <c r="J1730" s="14">
        <v>0.68799999999999994</v>
      </c>
      <c r="K1730" s="14">
        <v>0.16800000000000001</v>
      </c>
      <c r="L1730" s="14">
        <v>43653155</v>
      </c>
      <c r="M1730" s="14">
        <v>0.77300000000000002</v>
      </c>
    </row>
    <row r="1731" spans="1:13" ht="14.4">
      <c r="A1731" s="18" t="str">
        <f t="shared" ref="A1731:A1794" si="27">CONCATENATE(B1731," ",D1731)</f>
        <v>Sweden-Europe 2005</v>
      </c>
      <c r="B1731" s="8" t="s">
        <v>259</v>
      </c>
      <c r="C1731" s="8" t="s">
        <v>76</v>
      </c>
      <c r="D1731" s="9" t="s">
        <v>67</v>
      </c>
      <c r="E1731" s="14">
        <v>1.0999999999999999E-2</v>
      </c>
      <c r="F1731" s="14">
        <v>3.0000000000000001E-3</v>
      </c>
      <c r="G1731" s="14">
        <v>83</v>
      </c>
      <c r="H1731" s="14">
        <v>78</v>
      </c>
      <c r="I1731" s="14">
        <v>0.17399999999999999</v>
      </c>
      <c r="J1731" s="14">
        <v>0.65300000000000002</v>
      </c>
      <c r="K1731" s="14">
        <v>0.17299999999999999</v>
      </c>
      <c r="L1731" s="14">
        <v>9029572</v>
      </c>
      <c r="M1731" s="14">
        <v>0.84299999999999997</v>
      </c>
    </row>
    <row r="1732" spans="1:13" ht="14.4">
      <c r="A1732" s="18" t="str">
        <f t="shared" si="27"/>
        <v>Moldova-Europe 2005</v>
      </c>
      <c r="B1732" s="8" t="s">
        <v>201</v>
      </c>
      <c r="C1732" s="8" t="s">
        <v>76</v>
      </c>
      <c r="D1732" s="9" t="s">
        <v>67</v>
      </c>
      <c r="E1732" s="14">
        <v>1.2E-2</v>
      </c>
      <c r="F1732" s="14">
        <v>1.9E-2</v>
      </c>
      <c r="G1732" s="14">
        <v>72</v>
      </c>
      <c r="H1732" s="14">
        <v>64</v>
      </c>
      <c r="I1732" s="14">
        <v>0.19</v>
      </c>
      <c r="J1732" s="14">
        <v>0.69799999999999995</v>
      </c>
      <c r="K1732" s="14">
        <v>0.112</v>
      </c>
      <c r="L1732" s="14">
        <v>3595187</v>
      </c>
      <c r="M1732" s="14">
        <v>0.45300000000000001</v>
      </c>
    </row>
    <row r="1733" spans="1:13" ht="14.4">
      <c r="A1733" s="18" t="str">
        <f t="shared" si="27"/>
        <v>Denmark-Europe 2005</v>
      </c>
      <c r="B1733" s="8" t="s">
        <v>129</v>
      </c>
      <c r="C1733" s="8" t="s">
        <v>76</v>
      </c>
      <c r="D1733" s="9" t="s">
        <v>67</v>
      </c>
      <c r="E1733" s="14">
        <v>1.2E-2</v>
      </c>
      <c r="F1733" s="14">
        <v>4.0000000000000001E-3</v>
      </c>
      <c r="G1733" s="14">
        <v>80</v>
      </c>
      <c r="H1733" s="14">
        <v>76</v>
      </c>
      <c r="I1733" s="14">
        <v>0.187</v>
      </c>
      <c r="J1733" s="14">
        <v>0.66100000000000003</v>
      </c>
      <c r="K1733" s="14">
        <v>0.151</v>
      </c>
      <c r="L1733" s="14">
        <v>5419432</v>
      </c>
      <c r="M1733" s="14">
        <v>0.85899999999999999</v>
      </c>
    </row>
    <row r="1734" spans="1:13" ht="14.4">
      <c r="A1734" s="18" t="str">
        <f t="shared" si="27"/>
        <v>Cyprus-Europe 2005</v>
      </c>
      <c r="B1734" s="8" t="s">
        <v>127</v>
      </c>
      <c r="C1734" s="8" t="s">
        <v>76</v>
      </c>
      <c r="D1734" s="9" t="s">
        <v>67</v>
      </c>
      <c r="E1734" s="14">
        <v>1.2E-2</v>
      </c>
      <c r="F1734" s="14">
        <v>4.0000000000000001E-3</v>
      </c>
      <c r="G1734" s="14">
        <v>81</v>
      </c>
      <c r="H1734" s="14">
        <v>77</v>
      </c>
      <c r="I1734" s="14">
        <v>0.2</v>
      </c>
      <c r="J1734" s="14">
        <v>0.69299999999999995</v>
      </c>
      <c r="K1734" s="14">
        <v>0.107</v>
      </c>
      <c r="L1734" s="14">
        <v>1032586</v>
      </c>
      <c r="M1734" s="14">
        <v>0.68300000000000005</v>
      </c>
    </row>
    <row r="1735" spans="1:13" ht="14.4">
      <c r="A1735" s="18" t="str">
        <f t="shared" si="27"/>
        <v>United Kingdom-Europe 2005</v>
      </c>
      <c r="B1735" s="8" t="s">
        <v>276</v>
      </c>
      <c r="C1735" s="8" t="s">
        <v>76</v>
      </c>
      <c r="D1735" s="9" t="s">
        <v>67</v>
      </c>
      <c r="E1735" s="14">
        <v>1.2E-2</v>
      </c>
      <c r="F1735" s="14">
        <v>5.0000000000000001E-3</v>
      </c>
      <c r="G1735" s="14">
        <v>81</v>
      </c>
      <c r="H1735" s="14">
        <v>77</v>
      </c>
      <c r="I1735" s="14">
        <v>0.17899999999999999</v>
      </c>
      <c r="J1735" s="14">
        <v>0.66100000000000003</v>
      </c>
      <c r="K1735" s="14">
        <v>0.16</v>
      </c>
      <c r="L1735" s="14">
        <v>60401206</v>
      </c>
      <c r="M1735" s="14">
        <v>0.79900000000000004</v>
      </c>
    </row>
    <row r="1736" spans="1:13" ht="14.4">
      <c r="A1736" s="18" t="str">
        <f t="shared" si="27"/>
        <v>Luxembourg-Europe 2005</v>
      </c>
      <c r="B1736" s="8" t="s">
        <v>188</v>
      </c>
      <c r="C1736" s="8" t="s">
        <v>76</v>
      </c>
      <c r="D1736" s="9" t="s">
        <v>67</v>
      </c>
      <c r="E1736" s="14">
        <v>1.2E-2</v>
      </c>
      <c r="F1736" s="14">
        <v>3.0000000000000001E-3</v>
      </c>
      <c r="G1736" s="14">
        <v>82</v>
      </c>
      <c r="H1736" s="14">
        <v>77</v>
      </c>
      <c r="I1736" s="14">
        <v>0.186</v>
      </c>
      <c r="J1736" s="14">
        <v>0.67</v>
      </c>
      <c r="K1736" s="14">
        <v>0.14399999999999999</v>
      </c>
      <c r="L1736" s="14">
        <v>465158</v>
      </c>
      <c r="M1736" s="14">
        <v>0.86599999999999999</v>
      </c>
    </row>
    <row r="1737" spans="1:13" ht="14.4">
      <c r="A1737" s="18" t="str">
        <f t="shared" si="27"/>
        <v>Netherlands-Europe 2005</v>
      </c>
      <c r="B1737" s="8" t="s">
        <v>210</v>
      </c>
      <c r="C1737" s="8" t="s">
        <v>76</v>
      </c>
      <c r="D1737" s="9" t="s">
        <v>67</v>
      </c>
      <c r="E1737" s="14">
        <v>1.2E-2</v>
      </c>
      <c r="F1737" s="14">
        <v>5.0000000000000001E-3</v>
      </c>
      <c r="G1737" s="14">
        <v>82</v>
      </c>
      <c r="H1737" s="14">
        <v>77</v>
      </c>
      <c r="I1737" s="14">
        <v>0.184</v>
      </c>
      <c r="J1737" s="14">
        <v>0.67500000000000004</v>
      </c>
      <c r="K1737" s="14">
        <v>0.14000000000000001</v>
      </c>
      <c r="L1737" s="14">
        <v>16319868</v>
      </c>
      <c r="M1737" s="14">
        <v>0.82599999999999996</v>
      </c>
    </row>
    <row r="1738" spans="1:13" ht="14.4">
      <c r="A1738" s="18" t="str">
        <f t="shared" si="27"/>
        <v>Norway-Europe 2005</v>
      </c>
      <c r="B1738" s="8" t="s">
        <v>218</v>
      </c>
      <c r="C1738" s="8" t="s">
        <v>76</v>
      </c>
      <c r="D1738" s="9" t="s">
        <v>67</v>
      </c>
      <c r="E1738" s="14">
        <v>1.2E-2</v>
      </c>
      <c r="F1738" s="14">
        <v>3.0000000000000001E-3</v>
      </c>
      <c r="G1738" s="14">
        <v>83</v>
      </c>
      <c r="H1738" s="14">
        <v>78</v>
      </c>
      <c r="I1738" s="14">
        <v>0.19600000000000001</v>
      </c>
      <c r="J1738" s="14">
        <v>0.65600000000000003</v>
      </c>
      <c r="K1738" s="14">
        <v>0.14699999999999999</v>
      </c>
      <c r="L1738" s="14">
        <v>4623291</v>
      </c>
      <c r="M1738" s="14">
        <v>0.77500000000000002</v>
      </c>
    </row>
    <row r="1739" spans="1:13" ht="14.4">
      <c r="A1739" s="18" t="str">
        <f t="shared" si="27"/>
        <v>Montenegro-Europe 2005</v>
      </c>
      <c r="B1739" s="8" t="s">
        <v>204</v>
      </c>
      <c r="C1739" s="8" t="s">
        <v>76</v>
      </c>
      <c r="D1739" s="9" t="s">
        <v>67</v>
      </c>
      <c r="E1739" s="14">
        <v>1.2999999999999999E-2</v>
      </c>
      <c r="F1739" s="14">
        <v>0.01</v>
      </c>
      <c r="G1739" s="14">
        <v>76</v>
      </c>
      <c r="H1739" s="14">
        <v>71</v>
      </c>
      <c r="I1739" s="14">
        <v>0.20100000000000001</v>
      </c>
      <c r="J1739" s="14">
        <v>0.67</v>
      </c>
      <c r="K1739" s="14">
        <v>0.129</v>
      </c>
      <c r="L1739" s="14">
        <v>615820</v>
      </c>
      <c r="M1739" s="14">
        <v>0.622</v>
      </c>
    </row>
    <row r="1740" spans="1:13" ht="14.4">
      <c r="A1740" s="18" t="str">
        <f t="shared" si="27"/>
        <v>France-Europe 2005</v>
      </c>
      <c r="B1740" s="8" t="s">
        <v>143</v>
      </c>
      <c r="C1740" s="8" t="s">
        <v>76</v>
      </c>
      <c r="D1740" s="9" t="s">
        <v>67</v>
      </c>
      <c r="E1740" s="14">
        <v>1.2999999999999999E-2</v>
      </c>
      <c r="F1740" s="14">
        <v>4.0000000000000001E-3</v>
      </c>
      <c r="G1740" s="14">
        <v>84</v>
      </c>
      <c r="H1740" s="14">
        <v>77</v>
      </c>
      <c r="I1740" s="14">
        <v>0.185</v>
      </c>
      <c r="J1740" s="14">
        <v>0.65100000000000002</v>
      </c>
      <c r="K1740" s="14">
        <v>0.16400000000000001</v>
      </c>
      <c r="L1740" s="14">
        <v>63176246</v>
      </c>
      <c r="M1740" s="14">
        <v>0.77100000000000002</v>
      </c>
    </row>
    <row r="1741" spans="1:13" ht="14.4">
      <c r="A1741" s="18" t="str">
        <f t="shared" si="27"/>
        <v>Albania-Europe 2005</v>
      </c>
      <c r="B1741" s="8" t="s">
        <v>75</v>
      </c>
      <c r="C1741" s="8" t="s">
        <v>76</v>
      </c>
      <c r="D1741" s="9" t="s">
        <v>67</v>
      </c>
      <c r="E1741" s="14">
        <v>1.4E-2</v>
      </c>
      <c r="F1741" s="14">
        <v>1.7999999999999999E-2</v>
      </c>
      <c r="G1741" s="14">
        <v>79</v>
      </c>
      <c r="H1741" s="14">
        <v>73</v>
      </c>
      <c r="I1741" s="14">
        <v>0.26500000000000001</v>
      </c>
      <c r="J1741" s="14">
        <v>0.64900000000000002</v>
      </c>
      <c r="K1741" s="14">
        <v>8.5000000000000006E-2</v>
      </c>
      <c r="L1741" s="14">
        <v>2992724</v>
      </c>
      <c r="M1741" s="14">
        <v>0.46700000000000003</v>
      </c>
    </row>
    <row r="1742" spans="1:13" ht="14.4">
      <c r="A1742" s="18" t="str">
        <f t="shared" si="27"/>
        <v>Iceland-Europe 2005</v>
      </c>
      <c r="B1742" s="8" t="s">
        <v>162</v>
      </c>
      <c r="C1742" s="8" t="s">
        <v>76</v>
      </c>
      <c r="D1742" s="9" t="s">
        <v>67</v>
      </c>
      <c r="E1742" s="14">
        <v>1.4E-2</v>
      </c>
      <c r="F1742" s="14">
        <v>2E-3</v>
      </c>
      <c r="G1742" s="14">
        <v>84</v>
      </c>
      <c r="H1742" s="14">
        <v>80</v>
      </c>
      <c r="I1742" s="14">
        <v>0.221</v>
      </c>
      <c r="J1742" s="14">
        <v>0.66200000000000003</v>
      </c>
      <c r="K1742" s="14">
        <v>0.11700000000000001</v>
      </c>
      <c r="L1742" s="14">
        <v>296734</v>
      </c>
      <c r="M1742" s="14">
        <v>0.93</v>
      </c>
    </row>
    <row r="1743" spans="1:13" ht="14.4">
      <c r="A1743" s="18" t="str">
        <f t="shared" si="27"/>
        <v>Ireland-Europe 2005</v>
      </c>
      <c r="B1743" s="8" t="s">
        <v>167</v>
      </c>
      <c r="C1743" s="8" t="s">
        <v>76</v>
      </c>
      <c r="D1743" s="9" t="s">
        <v>67</v>
      </c>
      <c r="E1743" s="14">
        <v>1.4999999999999999E-2</v>
      </c>
      <c r="F1743" s="14">
        <v>4.0000000000000001E-3</v>
      </c>
      <c r="G1743" s="14">
        <v>81</v>
      </c>
      <c r="H1743" s="14">
        <v>77</v>
      </c>
      <c r="I1743" s="14">
        <v>0.20599999999999999</v>
      </c>
      <c r="J1743" s="14">
        <v>0.68400000000000005</v>
      </c>
      <c r="K1743" s="14">
        <v>0.111</v>
      </c>
      <c r="L1743" s="14">
        <v>4159914</v>
      </c>
      <c r="M1743" s="14">
        <v>0.60499999999999998</v>
      </c>
    </row>
    <row r="1744" spans="1:13" ht="14.4">
      <c r="A1744" s="18" t="str">
        <f t="shared" si="27"/>
        <v>Turkey-Europe 2005</v>
      </c>
      <c r="B1744" s="8" t="s">
        <v>270</v>
      </c>
      <c r="C1744" s="8" t="s">
        <v>76</v>
      </c>
      <c r="D1744" s="9" t="s">
        <v>67</v>
      </c>
      <c r="E1744" s="14">
        <v>1.9E-2</v>
      </c>
      <c r="F1744" s="14">
        <v>2.5999999999999999E-2</v>
      </c>
      <c r="G1744" s="14">
        <v>76</v>
      </c>
      <c r="H1744" s="14">
        <v>69</v>
      </c>
      <c r="I1744" s="14">
        <v>0.28499999999999998</v>
      </c>
      <c r="J1744" s="14">
        <v>0.64900000000000002</v>
      </c>
      <c r="K1744" s="14">
        <v>6.6000000000000003E-2</v>
      </c>
      <c r="L1744" s="14">
        <v>67743052</v>
      </c>
      <c r="M1744" s="14">
        <v>0.67800000000000005</v>
      </c>
    </row>
    <row r="1745" spans="1:13" ht="14.4">
      <c r="A1745" s="18" t="str">
        <f t="shared" si="27"/>
        <v>Kosovo-Europe 2005</v>
      </c>
      <c r="B1745" s="8" t="s">
        <v>177</v>
      </c>
      <c r="C1745" s="8" t="s">
        <v>76</v>
      </c>
      <c r="D1745" s="9" t="s">
        <v>67</v>
      </c>
      <c r="E1745" s="14">
        <v>2.1000000000000001E-2</v>
      </c>
      <c r="F1745" s="8"/>
      <c r="G1745" s="14">
        <v>71</v>
      </c>
      <c r="H1745" s="14">
        <v>67</v>
      </c>
      <c r="I1745" s="8"/>
      <c r="J1745" s="8"/>
      <c r="K1745" s="8"/>
      <c r="L1745" s="14">
        <v>1705780</v>
      </c>
      <c r="M1745" s="8"/>
    </row>
    <row r="1746" spans="1:13" ht="14.4">
      <c r="A1746" s="18" t="str">
        <f t="shared" si="27"/>
        <v>Isle of Man-Europe 2006</v>
      </c>
      <c r="B1746" s="8" t="s">
        <v>168</v>
      </c>
      <c r="C1746" s="8" t="s">
        <v>76</v>
      </c>
      <c r="D1746" s="9" t="s">
        <v>68</v>
      </c>
      <c r="E1746" s="8"/>
      <c r="F1746" s="8"/>
      <c r="G1746" s="8"/>
      <c r="H1746" s="8"/>
      <c r="I1746" s="8"/>
      <c r="J1746" s="8"/>
      <c r="K1746" s="8"/>
      <c r="L1746" s="14">
        <v>81068</v>
      </c>
      <c r="M1746" s="14">
        <v>0.51900000000000002</v>
      </c>
    </row>
    <row r="1747" spans="1:13" ht="14.4">
      <c r="A1747" s="18" t="str">
        <f t="shared" si="27"/>
        <v>Monaco-Europe 2006</v>
      </c>
      <c r="B1747" s="8" t="s">
        <v>202</v>
      </c>
      <c r="C1747" s="8" t="s">
        <v>76</v>
      </c>
      <c r="D1747" s="9" t="s">
        <v>68</v>
      </c>
      <c r="E1747" s="8"/>
      <c r="F1747" s="14">
        <v>4.0000000000000001E-3</v>
      </c>
      <c r="G1747" s="8"/>
      <c r="H1747" s="8"/>
      <c r="I1747" s="8"/>
      <c r="J1747" s="8"/>
      <c r="K1747" s="8"/>
      <c r="L1747" s="14">
        <v>34369</v>
      </c>
      <c r="M1747" s="14">
        <v>1</v>
      </c>
    </row>
    <row r="1748" spans="1:13" ht="14.4">
      <c r="A1748" s="18" t="str">
        <f t="shared" si="27"/>
        <v>Faeroe Islands-Europe 2006</v>
      </c>
      <c r="B1748" s="8" t="s">
        <v>140</v>
      </c>
      <c r="C1748" s="8" t="s">
        <v>76</v>
      </c>
      <c r="D1748" s="9" t="s">
        <v>68</v>
      </c>
      <c r="E1748" s="8"/>
      <c r="F1748" s="8"/>
      <c r="G1748" s="14">
        <v>82</v>
      </c>
      <c r="H1748" s="14">
        <v>77</v>
      </c>
      <c r="I1748" s="8"/>
      <c r="J1748" s="8"/>
      <c r="K1748" s="8"/>
      <c r="L1748" s="14">
        <v>49414</v>
      </c>
      <c r="M1748" s="14">
        <v>0.40100000000000002</v>
      </c>
    </row>
    <row r="1749" spans="1:13" ht="14.4">
      <c r="A1749" s="18" t="str">
        <f t="shared" si="27"/>
        <v>Bosnia and Herzegovina-Europe 2006</v>
      </c>
      <c r="B1749" s="8" t="s">
        <v>103</v>
      </c>
      <c r="C1749" s="8" t="s">
        <v>76</v>
      </c>
      <c r="D1749" s="9" t="s">
        <v>68</v>
      </c>
      <c r="E1749" s="14">
        <v>8.0000000000000002E-3</v>
      </c>
      <c r="F1749" s="14">
        <v>7.0000000000000001E-3</v>
      </c>
      <c r="G1749" s="14">
        <v>78</v>
      </c>
      <c r="H1749" s="14">
        <v>73</v>
      </c>
      <c r="I1749" s="14">
        <v>0.186</v>
      </c>
      <c r="J1749" s="14">
        <v>0.67800000000000005</v>
      </c>
      <c r="K1749" s="14">
        <v>0.13600000000000001</v>
      </c>
      <c r="L1749" s="14">
        <v>3875157</v>
      </c>
      <c r="M1749" s="14">
        <v>0.39200000000000002</v>
      </c>
    </row>
    <row r="1750" spans="1:13" ht="14.4">
      <c r="A1750" s="18" t="str">
        <f t="shared" si="27"/>
        <v>Germany-Europe 2006</v>
      </c>
      <c r="B1750" s="8" t="s">
        <v>148</v>
      </c>
      <c r="C1750" s="8" t="s">
        <v>76</v>
      </c>
      <c r="D1750" s="9" t="s">
        <v>68</v>
      </c>
      <c r="E1750" s="14">
        <v>8.0000000000000002E-3</v>
      </c>
      <c r="F1750" s="14">
        <v>4.0000000000000001E-3</v>
      </c>
      <c r="G1750" s="14">
        <v>82</v>
      </c>
      <c r="H1750" s="14">
        <v>76</v>
      </c>
      <c r="I1750" s="14">
        <v>0.14099999999999999</v>
      </c>
      <c r="J1750" s="14">
        <v>0.66500000000000004</v>
      </c>
      <c r="K1750" s="14">
        <v>0.19400000000000001</v>
      </c>
      <c r="L1750" s="14">
        <v>82376451</v>
      </c>
      <c r="M1750" s="14">
        <v>0.73499999999999999</v>
      </c>
    </row>
    <row r="1751" spans="1:13" ht="14.4">
      <c r="A1751" s="18" t="str">
        <f t="shared" si="27"/>
        <v>Croatia-Europe 2006</v>
      </c>
      <c r="B1751" s="8" t="s">
        <v>124</v>
      </c>
      <c r="C1751" s="8" t="s">
        <v>76</v>
      </c>
      <c r="D1751" s="9" t="s">
        <v>68</v>
      </c>
      <c r="E1751" s="14">
        <v>8.9999999999999993E-3</v>
      </c>
      <c r="F1751" s="14">
        <v>6.0000000000000001E-3</v>
      </c>
      <c r="G1751" s="14">
        <v>79</v>
      </c>
      <c r="H1751" s="14">
        <v>73</v>
      </c>
      <c r="I1751" s="14">
        <v>0.158</v>
      </c>
      <c r="J1751" s="14">
        <v>0.67</v>
      </c>
      <c r="K1751" s="14">
        <v>0.17199999999999999</v>
      </c>
      <c r="L1751" s="14">
        <v>4440000</v>
      </c>
      <c r="M1751" s="14">
        <v>0.56599999999999995</v>
      </c>
    </row>
    <row r="1752" spans="1:13" ht="14.4">
      <c r="A1752" s="18" t="str">
        <f t="shared" si="27"/>
        <v>Slovenia-Europe 2006</v>
      </c>
      <c r="B1752" s="8" t="s">
        <v>244</v>
      </c>
      <c r="C1752" s="8" t="s">
        <v>76</v>
      </c>
      <c r="D1752" s="9" t="s">
        <v>68</v>
      </c>
      <c r="E1752" s="14">
        <v>8.9999999999999993E-3</v>
      </c>
      <c r="F1752" s="14">
        <v>3.0000000000000001E-3</v>
      </c>
      <c r="G1752" s="14">
        <v>82</v>
      </c>
      <c r="H1752" s="14">
        <v>75</v>
      </c>
      <c r="I1752" s="14">
        <v>0.14000000000000001</v>
      </c>
      <c r="J1752" s="14">
        <v>0.70199999999999996</v>
      </c>
      <c r="K1752" s="14">
        <v>0.158</v>
      </c>
      <c r="L1752" s="14">
        <v>2006868</v>
      </c>
      <c r="M1752" s="14">
        <v>0.504</v>
      </c>
    </row>
    <row r="1753" spans="1:13" ht="14.4">
      <c r="A1753" s="18" t="str">
        <f t="shared" si="27"/>
        <v>Malta-Europe 2006</v>
      </c>
      <c r="B1753" s="8" t="s">
        <v>195</v>
      </c>
      <c r="C1753" s="8" t="s">
        <v>76</v>
      </c>
      <c r="D1753" s="9" t="s">
        <v>68</v>
      </c>
      <c r="E1753" s="14">
        <v>8.9999999999999993E-3</v>
      </c>
      <c r="F1753" s="14">
        <v>6.0000000000000001E-3</v>
      </c>
      <c r="G1753" s="14">
        <v>82</v>
      </c>
      <c r="H1753" s="14">
        <v>77</v>
      </c>
      <c r="I1753" s="14">
        <v>0.16800000000000001</v>
      </c>
      <c r="J1753" s="14">
        <v>0.69599999999999995</v>
      </c>
      <c r="K1753" s="14">
        <v>0.13600000000000001</v>
      </c>
      <c r="L1753" s="14">
        <v>405308</v>
      </c>
      <c r="M1753" s="14">
        <v>0.93899999999999995</v>
      </c>
    </row>
    <row r="1754" spans="1:13" ht="14.4">
      <c r="A1754" s="18" t="str">
        <f t="shared" si="27"/>
        <v>Austria-Europe 2006</v>
      </c>
      <c r="B1754" s="8" t="s">
        <v>89</v>
      </c>
      <c r="C1754" s="8" t="s">
        <v>76</v>
      </c>
      <c r="D1754" s="9" t="s">
        <v>68</v>
      </c>
      <c r="E1754" s="14">
        <v>8.9999999999999993E-3</v>
      </c>
      <c r="F1754" s="14">
        <v>4.0000000000000001E-3</v>
      </c>
      <c r="G1754" s="14">
        <v>83</v>
      </c>
      <c r="H1754" s="14">
        <v>77</v>
      </c>
      <c r="I1754" s="14">
        <v>0.158</v>
      </c>
      <c r="J1754" s="14">
        <v>0.67900000000000005</v>
      </c>
      <c r="K1754" s="14">
        <v>0.16400000000000001</v>
      </c>
      <c r="L1754" s="14">
        <v>8268641</v>
      </c>
      <c r="M1754" s="14">
        <v>0.65800000000000003</v>
      </c>
    </row>
    <row r="1755" spans="1:13" ht="14.4">
      <c r="A1755" s="18" t="str">
        <f t="shared" si="27"/>
        <v>Russia-Europe 2006</v>
      </c>
      <c r="B1755" s="8" t="s">
        <v>231</v>
      </c>
      <c r="C1755" s="8" t="s">
        <v>76</v>
      </c>
      <c r="D1755" s="9" t="s">
        <v>68</v>
      </c>
      <c r="E1755" s="14">
        <v>0.01</v>
      </c>
      <c r="F1755" s="14">
        <v>1.2999999999999999E-2</v>
      </c>
      <c r="G1755" s="14">
        <v>73</v>
      </c>
      <c r="H1755" s="14">
        <v>60</v>
      </c>
      <c r="I1755" s="14">
        <v>0.14899999999999999</v>
      </c>
      <c r="J1755" s="14">
        <v>0.71299999999999997</v>
      </c>
      <c r="K1755" s="14">
        <v>0.13800000000000001</v>
      </c>
      <c r="L1755" s="14">
        <v>142487260</v>
      </c>
      <c r="M1755" s="14">
        <v>0.73499999999999999</v>
      </c>
    </row>
    <row r="1756" spans="1:13" ht="14.4">
      <c r="A1756" s="18" t="str">
        <f t="shared" si="27"/>
        <v>Ukraine-Europe 2006</v>
      </c>
      <c r="B1756" s="8" t="s">
        <v>274</v>
      </c>
      <c r="C1756" s="8" t="s">
        <v>76</v>
      </c>
      <c r="D1756" s="9" t="s">
        <v>68</v>
      </c>
      <c r="E1756" s="14">
        <v>0.01</v>
      </c>
      <c r="F1756" s="14">
        <v>1.2E-2</v>
      </c>
      <c r="G1756" s="14">
        <v>74</v>
      </c>
      <c r="H1756" s="14">
        <v>62</v>
      </c>
      <c r="I1756" s="14">
        <v>0.14299999999999999</v>
      </c>
      <c r="J1756" s="14">
        <v>0.69699999999999995</v>
      </c>
      <c r="K1756" s="14">
        <v>0.16</v>
      </c>
      <c r="L1756" s="14">
        <v>46787750</v>
      </c>
      <c r="M1756" s="14">
        <v>0.68</v>
      </c>
    </row>
    <row r="1757" spans="1:13" ht="14.4">
      <c r="A1757" s="18" t="str">
        <f t="shared" si="27"/>
        <v>Belarus-Europe 2006</v>
      </c>
      <c r="B1757" s="8" t="s">
        <v>96</v>
      </c>
      <c r="C1757" s="8" t="s">
        <v>76</v>
      </c>
      <c r="D1757" s="9" t="s">
        <v>68</v>
      </c>
      <c r="E1757" s="14">
        <v>0.01</v>
      </c>
      <c r="F1757" s="14">
        <v>7.0000000000000001E-3</v>
      </c>
      <c r="G1757" s="14">
        <v>76</v>
      </c>
      <c r="H1757" s="14">
        <v>64</v>
      </c>
      <c r="I1757" s="14">
        <v>0.152</v>
      </c>
      <c r="J1757" s="14">
        <v>0.70199999999999996</v>
      </c>
      <c r="K1757" s="14">
        <v>0.14699999999999999</v>
      </c>
      <c r="L1757" s="14">
        <v>9604000</v>
      </c>
      <c r="M1757" s="14">
        <v>0.72799999999999998</v>
      </c>
    </row>
    <row r="1758" spans="1:13" ht="14.4">
      <c r="A1758" s="18" t="str">
        <f t="shared" si="27"/>
        <v>Lithuania-Europe 2006</v>
      </c>
      <c r="B1758" s="8" t="s">
        <v>187</v>
      </c>
      <c r="C1758" s="8" t="s">
        <v>76</v>
      </c>
      <c r="D1758" s="9" t="s">
        <v>68</v>
      </c>
      <c r="E1758" s="14">
        <v>0.01</v>
      </c>
      <c r="F1758" s="14">
        <v>8.0000000000000002E-3</v>
      </c>
      <c r="G1758" s="14">
        <v>77</v>
      </c>
      <c r="H1758" s="14">
        <v>65</v>
      </c>
      <c r="I1758" s="14">
        <v>0.16300000000000001</v>
      </c>
      <c r="J1758" s="14">
        <v>0.68500000000000005</v>
      </c>
      <c r="K1758" s="14">
        <v>0.153</v>
      </c>
      <c r="L1758" s="14">
        <v>3269909</v>
      </c>
      <c r="M1758" s="14">
        <v>0.66700000000000004</v>
      </c>
    </row>
    <row r="1759" spans="1:13" ht="14.4">
      <c r="A1759" s="18" t="str">
        <f t="shared" si="27"/>
        <v>Latvia-Europe 2006</v>
      </c>
      <c r="B1759" s="8" t="s">
        <v>181</v>
      </c>
      <c r="C1759" s="8" t="s">
        <v>76</v>
      </c>
      <c r="D1759" s="9" t="s">
        <v>68</v>
      </c>
      <c r="E1759" s="14">
        <v>0.01</v>
      </c>
      <c r="F1759" s="14">
        <v>0.01</v>
      </c>
      <c r="G1759" s="14">
        <v>77</v>
      </c>
      <c r="H1759" s="14">
        <v>66</v>
      </c>
      <c r="I1759" s="14">
        <v>0.14399999999999999</v>
      </c>
      <c r="J1759" s="14">
        <v>0.68100000000000005</v>
      </c>
      <c r="K1759" s="14">
        <v>0.17499999999999999</v>
      </c>
      <c r="L1759" s="14">
        <v>2218357</v>
      </c>
      <c r="M1759" s="14">
        <v>0.68</v>
      </c>
    </row>
    <row r="1760" spans="1:13" ht="14.4">
      <c r="A1760" s="18" t="str">
        <f t="shared" si="27"/>
        <v>Romania-Europe 2006</v>
      </c>
      <c r="B1760" s="8" t="s">
        <v>230</v>
      </c>
      <c r="C1760" s="8" t="s">
        <v>76</v>
      </c>
      <c r="D1760" s="9" t="s">
        <v>68</v>
      </c>
      <c r="E1760" s="14">
        <v>0.01</v>
      </c>
      <c r="F1760" s="14">
        <v>1.7000000000000001E-2</v>
      </c>
      <c r="G1760" s="14">
        <v>76</v>
      </c>
      <c r="H1760" s="14">
        <v>69</v>
      </c>
      <c r="I1760" s="14">
        <v>0.152</v>
      </c>
      <c r="J1760" s="14">
        <v>0.7</v>
      </c>
      <c r="K1760" s="14">
        <v>0.14899999999999999</v>
      </c>
      <c r="L1760" s="14">
        <v>21193760</v>
      </c>
      <c r="M1760" s="14">
        <v>0.53300000000000003</v>
      </c>
    </row>
    <row r="1761" spans="1:13" ht="14.4">
      <c r="A1761" s="18" t="str">
        <f t="shared" si="27"/>
        <v>Bulgaria-Europe 2006</v>
      </c>
      <c r="B1761" s="8" t="s">
        <v>107</v>
      </c>
      <c r="C1761" s="8" t="s">
        <v>76</v>
      </c>
      <c r="D1761" s="9" t="s">
        <v>68</v>
      </c>
      <c r="E1761" s="14">
        <v>0.01</v>
      </c>
      <c r="F1761" s="14">
        <v>1.2999999999999999E-2</v>
      </c>
      <c r="G1761" s="14">
        <v>76</v>
      </c>
      <c r="H1761" s="14">
        <v>69</v>
      </c>
      <c r="I1761" s="14">
        <v>0.13500000000000001</v>
      </c>
      <c r="J1761" s="14">
        <v>0.69</v>
      </c>
      <c r="K1761" s="14">
        <v>0.17599999999999999</v>
      </c>
      <c r="L1761" s="14">
        <v>7699020</v>
      </c>
      <c r="M1761" s="14">
        <v>0.70899999999999996</v>
      </c>
    </row>
    <row r="1762" spans="1:13" ht="14.4">
      <c r="A1762" s="18" t="str">
        <f t="shared" si="27"/>
        <v>Hungary-Europe 2006</v>
      </c>
      <c r="B1762" s="8" t="s">
        <v>161</v>
      </c>
      <c r="C1762" s="8" t="s">
        <v>76</v>
      </c>
      <c r="D1762" s="9" t="s">
        <v>68</v>
      </c>
      <c r="E1762" s="14">
        <v>0.01</v>
      </c>
      <c r="F1762" s="14">
        <v>7.0000000000000001E-3</v>
      </c>
      <c r="G1762" s="14">
        <v>77</v>
      </c>
      <c r="H1762" s="14">
        <v>69</v>
      </c>
      <c r="I1762" s="14">
        <v>0.153</v>
      </c>
      <c r="J1762" s="14">
        <v>0.68799999999999994</v>
      </c>
      <c r="K1762" s="14">
        <v>0.159</v>
      </c>
      <c r="L1762" s="14">
        <v>10071370</v>
      </c>
      <c r="M1762" s="14">
        <v>0.66900000000000004</v>
      </c>
    </row>
    <row r="1763" spans="1:13" ht="14.4">
      <c r="A1763" s="18" t="str">
        <f t="shared" si="27"/>
        <v>Slovakia-Europe 2006</v>
      </c>
      <c r="B1763" s="8" t="s">
        <v>243</v>
      </c>
      <c r="C1763" s="8" t="s">
        <v>76</v>
      </c>
      <c r="D1763" s="9" t="s">
        <v>68</v>
      </c>
      <c r="E1763" s="14">
        <v>0.01</v>
      </c>
      <c r="F1763" s="14">
        <v>8.0000000000000002E-3</v>
      </c>
      <c r="G1763" s="14">
        <v>78</v>
      </c>
      <c r="H1763" s="14">
        <v>70</v>
      </c>
      <c r="I1763" s="14">
        <v>0.16300000000000001</v>
      </c>
      <c r="J1763" s="14">
        <v>0.71899999999999997</v>
      </c>
      <c r="K1763" s="14">
        <v>0.11799999999999999</v>
      </c>
      <c r="L1763" s="14">
        <v>5373054</v>
      </c>
      <c r="M1763" s="14">
        <v>0.55400000000000005</v>
      </c>
    </row>
    <row r="1764" spans="1:13" ht="14.4">
      <c r="A1764" s="18" t="str">
        <f t="shared" si="27"/>
        <v>Serbia-Europe 2006</v>
      </c>
      <c r="B1764" s="8" t="s">
        <v>238</v>
      </c>
      <c r="C1764" s="8" t="s">
        <v>76</v>
      </c>
      <c r="D1764" s="9" t="s">
        <v>68</v>
      </c>
      <c r="E1764" s="14">
        <v>0.01</v>
      </c>
      <c r="F1764" s="14">
        <v>7.0000000000000001E-3</v>
      </c>
      <c r="G1764" s="14">
        <v>76</v>
      </c>
      <c r="H1764" s="14">
        <v>71</v>
      </c>
      <c r="I1764" s="14">
        <v>0.17799999999999999</v>
      </c>
      <c r="J1764" s="14">
        <v>0.68200000000000005</v>
      </c>
      <c r="K1764" s="14">
        <v>0.14000000000000001</v>
      </c>
      <c r="L1764" s="14">
        <v>7411569</v>
      </c>
      <c r="M1764" s="14">
        <v>0.54800000000000004</v>
      </c>
    </row>
    <row r="1765" spans="1:13" ht="14.4">
      <c r="A1765" s="18" t="str">
        <f t="shared" si="27"/>
        <v>Poland-Europe 2006</v>
      </c>
      <c r="B1765" s="8" t="s">
        <v>226</v>
      </c>
      <c r="C1765" s="8" t="s">
        <v>76</v>
      </c>
      <c r="D1765" s="9" t="s">
        <v>68</v>
      </c>
      <c r="E1765" s="14">
        <v>0.01</v>
      </c>
      <c r="F1765" s="14">
        <v>6.0000000000000001E-3</v>
      </c>
      <c r="G1765" s="14">
        <v>80</v>
      </c>
      <c r="H1765" s="14">
        <v>71</v>
      </c>
      <c r="I1765" s="14">
        <v>0.16</v>
      </c>
      <c r="J1765" s="14">
        <v>0.70699999999999996</v>
      </c>
      <c r="K1765" s="14">
        <v>0.13300000000000001</v>
      </c>
      <c r="L1765" s="14">
        <v>38141267</v>
      </c>
      <c r="M1765" s="14">
        <v>0.61299999999999999</v>
      </c>
    </row>
    <row r="1766" spans="1:13" ht="14.4">
      <c r="A1766" s="18" t="str">
        <f t="shared" si="27"/>
        <v>Czech Republic-Europe 2006</v>
      </c>
      <c r="B1766" s="8" t="s">
        <v>128</v>
      </c>
      <c r="C1766" s="8" t="s">
        <v>76</v>
      </c>
      <c r="D1766" s="9" t="s">
        <v>68</v>
      </c>
      <c r="E1766" s="14">
        <v>0.01</v>
      </c>
      <c r="F1766" s="14">
        <v>4.0000000000000001E-3</v>
      </c>
      <c r="G1766" s="14">
        <v>80</v>
      </c>
      <c r="H1766" s="14">
        <v>74</v>
      </c>
      <c r="I1766" s="14">
        <v>0.14499999999999999</v>
      </c>
      <c r="J1766" s="14">
        <v>0.71199999999999997</v>
      </c>
      <c r="K1766" s="14">
        <v>0.14299999999999999</v>
      </c>
      <c r="L1766" s="14">
        <v>10238905</v>
      </c>
      <c r="M1766" s="14">
        <v>0.73499999999999999</v>
      </c>
    </row>
    <row r="1767" spans="1:13" ht="14.4">
      <c r="A1767" s="18" t="str">
        <f t="shared" si="27"/>
        <v>Portugal-Europe 2006</v>
      </c>
      <c r="B1767" s="8" t="s">
        <v>227</v>
      </c>
      <c r="C1767" s="8" t="s">
        <v>76</v>
      </c>
      <c r="D1767" s="9" t="s">
        <v>68</v>
      </c>
      <c r="E1767" s="14">
        <v>0.01</v>
      </c>
      <c r="F1767" s="14">
        <v>4.0000000000000001E-3</v>
      </c>
      <c r="G1767" s="14">
        <v>82</v>
      </c>
      <c r="H1767" s="14">
        <v>75</v>
      </c>
      <c r="I1767" s="14">
        <v>0.155</v>
      </c>
      <c r="J1767" s="14">
        <v>0.67200000000000004</v>
      </c>
      <c r="K1767" s="14">
        <v>0.17299999999999999</v>
      </c>
      <c r="L1767" s="14">
        <v>10522288</v>
      </c>
      <c r="M1767" s="14">
        <v>0.58099999999999996</v>
      </c>
    </row>
    <row r="1768" spans="1:13" ht="14.4">
      <c r="A1768" s="18" t="str">
        <f t="shared" si="27"/>
        <v>Greece-Europe 2006</v>
      </c>
      <c r="B1768" s="8" t="s">
        <v>150</v>
      </c>
      <c r="C1768" s="8" t="s">
        <v>76</v>
      </c>
      <c r="D1768" s="9" t="s">
        <v>68</v>
      </c>
      <c r="E1768" s="14">
        <v>0.01</v>
      </c>
      <c r="F1768" s="14">
        <v>5.0000000000000001E-3</v>
      </c>
      <c r="G1768" s="14">
        <v>82</v>
      </c>
      <c r="H1768" s="14">
        <v>77</v>
      </c>
      <c r="I1768" s="14">
        <v>0.14399999999999999</v>
      </c>
      <c r="J1768" s="14">
        <v>0.66900000000000004</v>
      </c>
      <c r="K1768" s="14">
        <v>0.187</v>
      </c>
      <c r="L1768" s="14">
        <v>11127947</v>
      </c>
      <c r="M1768" s="14">
        <v>0.748</v>
      </c>
    </row>
    <row r="1769" spans="1:13" ht="14.4">
      <c r="A1769" s="18" t="str">
        <f t="shared" si="27"/>
        <v>Liechtenstein-Europe 2006</v>
      </c>
      <c r="B1769" s="8" t="s">
        <v>186</v>
      </c>
      <c r="C1769" s="8" t="s">
        <v>76</v>
      </c>
      <c r="D1769" s="9" t="s">
        <v>68</v>
      </c>
      <c r="E1769" s="14">
        <v>0.01</v>
      </c>
      <c r="F1769" s="8"/>
      <c r="G1769" s="14">
        <v>83</v>
      </c>
      <c r="H1769" s="14">
        <v>79</v>
      </c>
      <c r="I1769" s="8"/>
      <c r="J1769" s="8"/>
      <c r="K1769" s="8"/>
      <c r="L1769" s="14">
        <v>35028</v>
      </c>
      <c r="M1769" s="14">
        <v>0.14699999999999999</v>
      </c>
    </row>
    <row r="1770" spans="1:13" ht="14.4">
      <c r="A1770" s="18" t="str">
        <f t="shared" si="27"/>
        <v>Italy-Europe 2006</v>
      </c>
      <c r="B1770" s="8" t="s">
        <v>170</v>
      </c>
      <c r="C1770" s="8" t="s">
        <v>76</v>
      </c>
      <c r="D1770" s="9" t="s">
        <v>68</v>
      </c>
      <c r="E1770" s="14">
        <v>0.01</v>
      </c>
      <c r="F1770" s="14">
        <v>4.0000000000000001E-3</v>
      </c>
      <c r="G1770" s="14">
        <v>84</v>
      </c>
      <c r="H1770" s="14">
        <v>79</v>
      </c>
      <c r="I1770" s="14">
        <v>0.14099999999999999</v>
      </c>
      <c r="J1770" s="14">
        <v>0.66100000000000003</v>
      </c>
      <c r="K1770" s="14">
        <v>0.19800000000000001</v>
      </c>
      <c r="L1770" s="14">
        <v>58143979</v>
      </c>
      <c r="M1770" s="14">
        <v>0.67900000000000005</v>
      </c>
    </row>
    <row r="1771" spans="1:13" ht="14.4">
      <c r="A1771" s="18" t="str">
        <f t="shared" si="27"/>
        <v>Switzerland-Europe 2006</v>
      </c>
      <c r="B1771" s="8" t="s">
        <v>260</v>
      </c>
      <c r="C1771" s="8" t="s">
        <v>76</v>
      </c>
      <c r="D1771" s="9" t="s">
        <v>68</v>
      </c>
      <c r="E1771" s="14">
        <v>0.01</v>
      </c>
      <c r="F1771" s="14">
        <v>4.0000000000000001E-3</v>
      </c>
      <c r="G1771" s="14">
        <v>84</v>
      </c>
      <c r="H1771" s="14">
        <v>79</v>
      </c>
      <c r="I1771" s="14">
        <v>0.16</v>
      </c>
      <c r="J1771" s="14">
        <v>0.68</v>
      </c>
      <c r="K1771" s="14">
        <v>0.16</v>
      </c>
      <c r="L1771" s="14">
        <v>7483934</v>
      </c>
      <c r="M1771" s="14">
        <v>0.73499999999999999</v>
      </c>
    </row>
    <row r="1772" spans="1:13" ht="14.4">
      <c r="A1772" s="18" t="str">
        <f t="shared" si="27"/>
        <v>San Marino-Europe 2006</v>
      </c>
      <c r="B1772" s="8" t="s">
        <v>234</v>
      </c>
      <c r="C1772" s="8" t="s">
        <v>76</v>
      </c>
      <c r="D1772" s="9" t="s">
        <v>68</v>
      </c>
      <c r="E1772" s="14">
        <v>0.01</v>
      </c>
      <c r="F1772" s="14">
        <v>4.0000000000000001E-3</v>
      </c>
      <c r="G1772" s="14">
        <v>85</v>
      </c>
      <c r="H1772" s="14">
        <v>79</v>
      </c>
      <c r="I1772" s="8"/>
      <c r="J1772" s="8"/>
      <c r="K1772" s="8"/>
      <c r="L1772" s="14">
        <v>30130</v>
      </c>
      <c r="M1772" s="14">
        <v>0.94</v>
      </c>
    </row>
    <row r="1773" spans="1:13" ht="14.4">
      <c r="A1773" s="18" t="str">
        <f t="shared" si="27"/>
        <v>Andorra-Europe 2006</v>
      </c>
      <c r="B1773" s="8" t="s">
        <v>81</v>
      </c>
      <c r="C1773" s="8" t="s">
        <v>76</v>
      </c>
      <c r="D1773" s="9" t="s">
        <v>68</v>
      </c>
      <c r="E1773" s="14">
        <v>1.0999999999999999E-2</v>
      </c>
      <c r="F1773" s="14">
        <v>3.0000000000000001E-3</v>
      </c>
      <c r="G1773" s="8"/>
      <c r="H1773" s="8"/>
      <c r="I1773" s="8"/>
      <c r="J1773" s="8"/>
      <c r="K1773" s="8"/>
      <c r="L1773" s="14">
        <v>81877</v>
      </c>
      <c r="M1773" s="14">
        <v>0.89800000000000002</v>
      </c>
    </row>
    <row r="1774" spans="1:13" ht="14.4">
      <c r="A1774" s="18" t="str">
        <f t="shared" si="27"/>
        <v>Estonia-Europe 2006</v>
      </c>
      <c r="B1774" s="8" t="s">
        <v>138</v>
      </c>
      <c r="C1774" s="8" t="s">
        <v>76</v>
      </c>
      <c r="D1774" s="9" t="s">
        <v>68</v>
      </c>
      <c r="E1774" s="14">
        <v>1.0999999999999999E-2</v>
      </c>
      <c r="F1774" s="14">
        <v>5.0000000000000001E-3</v>
      </c>
      <c r="G1774" s="14">
        <v>78</v>
      </c>
      <c r="H1774" s="14">
        <v>67</v>
      </c>
      <c r="I1774" s="14">
        <v>0.151</v>
      </c>
      <c r="J1774" s="14">
        <v>0.67900000000000005</v>
      </c>
      <c r="K1774" s="14">
        <v>0.17</v>
      </c>
      <c r="L1774" s="14">
        <v>1346810</v>
      </c>
      <c r="M1774" s="14">
        <v>0.68600000000000005</v>
      </c>
    </row>
    <row r="1775" spans="1:13" ht="14.4">
      <c r="A1775" s="18" t="str">
        <f t="shared" si="27"/>
        <v>North Macedonia-Europe 2006</v>
      </c>
      <c r="B1775" s="8" t="s">
        <v>217</v>
      </c>
      <c r="C1775" s="8" t="s">
        <v>76</v>
      </c>
      <c r="D1775" s="9" t="s">
        <v>68</v>
      </c>
      <c r="E1775" s="14">
        <v>1.0999999999999999E-2</v>
      </c>
      <c r="F1775" s="14">
        <v>1.2E-2</v>
      </c>
      <c r="G1775" s="14">
        <v>77</v>
      </c>
      <c r="H1775" s="14">
        <v>72</v>
      </c>
      <c r="I1775" s="14">
        <v>0.192</v>
      </c>
      <c r="J1775" s="14">
        <v>0.69399999999999995</v>
      </c>
      <c r="K1775" s="14">
        <v>0.113</v>
      </c>
      <c r="L1775" s="14">
        <v>2093801</v>
      </c>
      <c r="M1775" s="14">
        <v>0.57399999999999995</v>
      </c>
    </row>
    <row r="1776" spans="1:13" ht="14.4">
      <c r="A1776" s="18" t="str">
        <f t="shared" si="27"/>
        <v>Finland-Europe 2006</v>
      </c>
      <c r="B1776" s="8" t="s">
        <v>142</v>
      </c>
      <c r="C1776" s="8" t="s">
        <v>76</v>
      </c>
      <c r="D1776" s="9" t="s">
        <v>68</v>
      </c>
      <c r="E1776" s="14">
        <v>1.0999999999999999E-2</v>
      </c>
      <c r="F1776" s="14">
        <v>3.0000000000000001E-3</v>
      </c>
      <c r="G1776" s="14">
        <v>83</v>
      </c>
      <c r="H1776" s="14">
        <v>76</v>
      </c>
      <c r="I1776" s="14">
        <v>0.17199999999999999</v>
      </c>
      <c r="J1776" s="14">
        <v>0.66700000000000004</v>
      </c>
      <c r="K1776" s="14">
        <v>0.161</v>
      </c>
      <c r="L1776" s="14">
        <v>5266268</v>
      </c>
      <c r="M1776" s="14">
        <v>0.83</v>
      </c>
    </row>
    <row r="1777" spans="1:13" ht="14.4">
      <c r="A1777" s="18" t="str">
        <f t="shared" si="27"/>
        <v>Netherlands-Europe 2006</v>
      </c>
      <c r="B1777" s="8" t="s">
        <v>210</v>
      </c>
      <c r="C1777" s="8" t="s">
        <v>76</v>
      </c>
      <c r="D1777" s="9" t="s">
        <v>68</v>
      </c>
      <c r="E1777" s="14">
        <v>1.0999999999999999E-2</v>
      </c>
      <c r="F1777" s="14">
        <v>4.0000000000000001E-3</v>
      </c>
      <c r="G1777" s="14">
        <v>82</v>
      </c>
      <c r="H1777" s="14">
        <v>78</v>
      </c>
      <c r="I1777" s="14">
        <v>0.183</v>
      </c>
      <c r="J1777" s="14">
        <v>0.67500000000000004</v>
      </c>
      <c r="K1777" s="14">
        <v>0.14199999999999999</v>
      </c>
      <c r="L1777" s="14">
        <v>16346101</v>
      </c>
      <c r="M1777" s="14">
        <v>0.83599999999999997</v>
      </c>
    </row>
    <row r="1778" spans="1:13" ht="14.4">
      <c r="A1778" s="18" t="str">
        <f t="shared" si="27"/>
        <v>Spain-Europe 2006</v>
      </c>
      <c r="B1778" s="8" t="s">
        <v>250</v>
      </c>
      <c r="C1778" s="8" t="s">
        <v>76</v>
      </c>
      <c r="D1778" s="9" t="s">
        <v>68</v>
      </c>
      <c r="E1778" s="14">
        <v>1.0999999999999999E-2</v>
      </c>
      <c r="F1778" s="14">
        <v>5.0000000000000001E-3</v>
      </c>
      <c r="G1778" s="14">
        <v>84</v>
      </c>
      <c r="H1778" s="14">
        <v>78</v>
      </c>
      <c r="I1778" s="14">
        <v>0.14499999999999999</v>
      </c>
      <c r="J1778" s="14">
        <v>0.68700000000000006</v>
      </c>
      <c r="K1778" s="14">
        <v>0.16800000000000001</v>
      </c>
      <c r="L1778" s="14">
        <v>44397319</v>
      </c>
      <c r="M1778" s="14">
        <v>0.77500000000000002</v>
      </c>
    </row>
    <row r="1779" spans="1:13" ht="14.4">
      <c r="A1779" s="18" t="str">
        <f t="shared" si="27"/>
        <v>Moldova-Europe 2006</v>
      </c>
      <c r="B1779" s="8" t="s">
        <v>201</v>
      </c>
      <c r="C1779" s="8" t="s">
        <v>76</v>
      </c>
      <c r="D1779" s="9" t="s">
        <v>68</v>
      </c>
      <c r="E1779" s="14">
        <v>1.2E-2</v>
      </c>
      <c r="F1779" s="14">
        <v>1.7999999999999999E-2</v>
      </c>
      <c r="G1779" s="14">
        <v>72</v>
      </c>
      <c r="H1779" s="14">
        <v>64</v>
      </c>
      <c r="I1779" s="14">
        <v>0.182</v>
      </c>
      <c r="J1779" s="14">
        <v>0.70499999999999996</v>
      </c>
      <c r="K1779" s="14">
        <v>0.113</v>
      </c>
      <c r="L1779" s="14">
        <v>3585209</v>
      </c>
      <c r="M1779" s="14">
        <v>0.45200000000000001</v>
      </c>
    </row>
    <row r="1780" spans="1:13" ht="14.4">
      <c r="A1780" s="18" t="str">
        <f t="shared" si="27"/>
        <v>Denmark-Europe 2006</v>
      </c>
      <c r="B1780" s="8" t="s">
        <v>129</v>
      </c>
      <c r="C1780" s="8" t="s">
        <v>76</v>
      </c>
      <c r="D1780" s="9" t="s">
        <v>68</v>
      </c>
      <c r="E1780" s="14">
        <v>1.2E-2</v>
      </c>
      <c r="F1780" s="14">
        <v>4.0000000000000001E-3</v>
      </c>
      <c r="G1780" s="14">
        <v>80</v>
      </c>
      <c r="H1780" s="14">
        <v>76</v>
      </c>
      <c r="I1780" s="14">
        <v>0.186</v>
      </c>
      <c r="J1780" s="14">
        <v>0.66</v>
      </c>
      <c r="K1780" s="14">
        <v>0.154</v>
      </c>
      <c r="L1780" s="14">
        <v>5437272</v>
      </c>
      <c r="M1780" s="14">
        <v>0.86099999999999999</v>
      </c>
    </row>
    <row r="1781" spans="1:13" ht="14.4">
      <c r="A1781" s="18" t="str">
        <f t="shared" si="27"/>
        <v>Cyprus-Europe 2006</v>
      </c>
      <c r="B1781" s="8" t="s">
        <v>127</v>
      </c>
      <c r="C1781" s="8" t="s">
        <v>76</v>
      </c>
      <c r="D1781" s="9" t="s">
        <v>68</v>
      </c>
      <c r="E1781" s="14">
        <v>1.2E-2</v>
      </c>
      <c r="F1781" s="14">
        <v>4.0000000000000001E-3</v>
      </c>
      <c r="G1781" s="14">
        <v>81</v>
      </c>
      <c r="H1781" s="14">
        <v>77</v>
      </c>
      <c r="I1781" s="14">
        <v>0.19500000000000001</v>
      </c>
      <c r="J1781" s="14">
        <v>0.69699999999999995</v>
      </c>
      <c r="K1781" s="14">
        <v>0.109</v>
      </c>
      <c r="L1781" s="14">
        <v>1048314</v>
      </c>
      <c r="M1781" s="14">
        <v>0.68100000000000005</v>
      </c>
    </row>
    <row r="1782" spans="1:13" ht="14.4">
      <c r="A1782" s="18" t="str">
        <f t="shared" si="27"/>
        <v>United Kingdom-Europe 2006</v>
      </c>
      <c r="B1782" s="8" t="s">
        <v>276</v>
      </c>
      <c r="C1782" s="8" t="s">
        <v>76</v>
      </c>
      <c r="D1782" s="9" t="s">
        <v>68</v>
      </c>
      <c r="E1782" s="14">
        <v>1.2E-2</v>
      </c>
      <c r="F1782" s="14">
        <v>5.0000000000000001E-3</v>
      </c>
      <c r="G1782" s="14">
        <v>81</v>
      </c>
      <c r="H1782" s="14">
        <v>77</v>
      </c>
      <c r="I1782" s="14">
        <v>0.17799999999999999</v>
      </c>
      <c r="J1782" s="14">
        <v>0.66200000000000003</v>
      </c>
      <c r="K1782" s="14">
        <v>0.16</v>
      </c>
      <c r="L1782" s="14">
        <v>60846820</v>
      </c>
      <c r="M1782" s="14">
        <v>0.80200000000000005</v>
      </c>
    </row>
    <row r="1783" spans="1:13" ht="14.4">
      <c r="A1783" s="18" t="str">
        <f t="shared" si="27"/>
        <v>Luxembourg-Europe 2006</v>
      </c>
      <c r="B1783" s="8" t="s">
        <v>188</v>
      </c>
      <c r="C1783" s="8" t="s">
        <v>76</v>
      </c>
      <c r="D1783" s="9" t="s">
        <v>68</v>
      </c>
      <c r="E1783" s="14">
        <v>1.2E-2</v>
      </c>
      <c r="F1783" s="14">
        <v>3.0000000000000001E-3</v>
      </c>
      <c r="G1783" s="14">
        <v>82</v>
      </c>
      <c r="H1783" s="14">
        <v>77</v>
      </c>
      <c r="I1783" s="14">
        <v>0.184</v>
      </c>
      <c r="J1783" s="14">
        <v>0.67200000000000004</v>
      </c>
      <c r="K1783" s="14">
        <v>0.14399999999999999</v>
      </c>
      <c r="L1783" s="14">
        <v>472637</v>
      </c>
      <c r="M1783" s="14">
        <v>0.87</v>
      </c>
    </row>
    <row r="1784" spans="1:13" ht="14.4">
      <c r="A1784" s="18" t="str">
        <f t="shared" si="27"/>
        <v>Belgium-Europe 2006</v>
      </c>
      <c r="B1784" s="8" t="s">
        <v>97</v>
      </c>
      <c r="C1784" s="8" t="s">
        <v>76</v>
      </c>
      <c r="D1784" s="9" t="s">
        <v>68</v>
      </c>
      <c r="E1784" s="14">
        <v>1.2E-2</v>
      </c>
      <c r="F1784" s="14">
        <v>4.0000000000000001E-3</v>
      </c>
      <c r="G1784" s="14">
        <v>82</v>
      </c>
      <c r="H1784" s="14">
        <v>77</v>
      </c>
      <c r="I1784" s="14">
        <v>0.17</v>
      </c>
      <c r="J1784" s="14">
        <v>0.65800000000000003</v>
      </c>
      <c r="K1784" s="14">
        <v>0.17199999999999999</v>
      </c>
      <c r="L1784" s="14">
        <v>10547958</v>
      </c>
      <c r="M1784" s="14">
        <v>0.97399999999999998</v>
      </c>
    </row>
    <row r="1785" spans="1:13" ht="14.4">
      <c r="A1785" s="18" t="str">
        <f t="shared" si="27"/>
        <v>Sweden-Europe 2006</v>
      </c>
      <c r="B1785" s="8" t="s">
        <v>259</v>
      </c>
      <c r="C1785" s="8" t="s">
        <v>76</v>
      </c>
      <c r="D1785" s="9" t="s">
        <v>68</v>
      </c>
      <c r="E1785" s="14">
        <v>1.2E-2</v>
      </c>
      <c r="F1785" s="14">
        <v>3.0000000000000001E-3</v>
      </c>
      <c r="G1785" s="14">
        <v>83</v>
      </c>
      <c r="H1785" s="14">
        <v>79</v>
      </c>
      <c r="I1785" s="14">
        <v>0.17199999999999999</v>
      </c>
      <c r="J1785" s="14">
        <v>0.65500000000000003</v>
      </c>
      <c r="K1785" s="14">
        <v>0.17399999999999999</v>
      </c>
      <c r="L1785" s="14">
        <v>9080505</v>
      </c>
      <c r="M1785" s="14">
        <v>0.84399999999999997</v>
      </c>
    </row>
    <row r="1786" spans="1:13" ht="14.4">
      <c r="A1786" s="18" t="str">
        <f t="shared" si="27"/>
        <v>Montenegro-Europe 2006</v>
      </c>
      <c r="B1786" s="8" t="s">
        <v>204</v>
      </c>
      <c r="C1786" s="8" t="s">
        <v>76</v>
      </c>
      <c r="D1786" s="9" t="s">
        <v>68</v>
      </c>
      <c r="E1786" s="14">
        <v>1.2999999999999999E-2</v>
      </c>
      <c r="F1786" s="14">
        <v>8.9999999999999993E-3</v>
      </c>
      <c r="G1786" s="14">
        <v>76</v>
      </c>
      <c r="H1786" s="14">
        <v>71</v>
      </c>
      <c r="I1786" s="14">
        <v>0.2</v>
      </c>
      <c r="J1786" s="14">
        <v>0.67100000000000004</v>
      </c>
      <c r="K1786" s="14">
        <v>0.129</v>
      </c>
      <c r="L1786" s="14">
        <v>616854</v>
      </c>
      <c r="M1786" s="14">
        <v>0.624</v>
      </c>
    </row>
    <row r="1787" spans="1:13" ht="14.4">
      <c r="A1787" s="18" t="str">
        <f t="shared" si="27"/>
        <v>France-Europe 2006</v>
      </c>
      <c r="B1787" s="8" t="s">
        <v>143</v>
      </c>
      <c r="C1787" s="8" t="s">
        <v>76</v>
      </c>
      <c r="D1787" s="9" t="s">
        <v>68</v>
      </c>
      <c r="E1787" s="14">
        <v>1.2999999999999999E-2</v>
      </c>
      <c r="F1787" s="14">
        <v>4.0000000000000001E-3</v>
      </c>
      <c r="G1787" s="14">
        <v>85</v>
      </c>
      <c r="H1787" s="14">
        <v>77</v>
      </c>
      <c r="I1787" s="14">
        <v>0.185</v>
      </c>
      <c r="J1787" s="14">
        <v>0.65100000000000002</v>
      </c>
      <c r="K1787" s="14">
        <v>0.16500000000000001</v>
      </c>
      <c r="L1787" s="14">
        <v>63617975</v>
      </c>
      <c r="M1787" s="14">
        <v>0.77400000000000002</v>
      </c>
    </row>
    <row r="1788" spans="1:13" ht="14.4">
      <c r="A1788" s="18" t="str">
        <f t="shared" si="27"/>
        <v>Norway-Europe 2006</v>
      </c>
      <c r="B1788" s="8" t="s">
        <v>218</v>
      </c>
      <c r="C1788" s="8" t="s">
        <v>76</v>
      </c>
      <c r="D1788" s="9" t="s">
        <v>68</v>
      </c>
      <c r="E1788" s="14">
        <v>1.2999999999999999E-2</v>
      </c>
      <c r="F1788" s="14">
        <v>3.0000000000000001E-3</v>
      </c>
      <c r="G1788" s="14">
        <v>83</v>
      </c>
      <c r="H1788" s="14">
        <v>78</v>
      </c>
      <c r="I1788" s="14">
        <v>0.19500000000000001</v>
      </c>
      <c r="J1788" s="14">
        <v>0.65800000000000003</v>
      </c>
      <c r="K1788" s="14">
        <v>0.14699999999999999</v>
      </c>
      <c r="L1788" s="14">
        <v>4660677</v>
      </c>
      <c r="M1788" s="14">
        <v>0.77900000000000003</v>
      </c>
    </row>
    <row r="1789" spans="1:13" ht="14.4">
      <c r="A1789" s="18" t="str">
        <f t="shared" si="27"/>
        <v>Albania-Europe 2006</v>
      </c>
      <c r="B1789" s="8" t="s">
        <v>75</v>
      </c>
      <c r="C1789" s="8" t="s">
        <v>76</v>
      </c>
      <c r="D1789" s="9" t="s">
        <v>68</v>
      </c>
      <c r="E1789" s="14">
        <v>1.4E-2</v>
      </c>
      <c r="F1789" s="14">
        <v>1.7000000000000001E-2</v>
      </c>
      <c r="G1789" s="14">
        <v>80</v>
      </c>
      <c r="H1789" s="14">
        <v>73</v>
      </c>
      <c r="I1789" s="14">
        <v>0.25800000000000001</v>
      </c>
      <c r="J1789" s="14">
        <v>0.65400000000000003</v>
      </c>
      <c r="K1789" s="14">
        <v>8.8999999999999996E-2</v>
      </c>
      <c r="L1789" s="14">
        <v>2968028</v>
      </c>
      <c r="M1789" s="14">
        <v>0.47799999999999998</v>
      </c>
    </row>
    <row r="1790" spans="1:13" ht="14.4">
      <c r="A1790" s="18" t="str">
        <f t="shared" si="27"/>
        <v>Ireland-Europe 2006</v>
      </c>
      <c r="B1790" s="8" t="s">
        <v>167</v>
      </c>
      <c r="C1790" s="8" t="s">
        <v>76</v>
      </c>
      <c r="D1790" s="9" t="s">
        <v>68</v>
      </c>
      <c r="E1790" s="14">
        <v>1.4999999999999999E-2</v>
      </c>
      <c r="F1790" s="14">
        <v>4.0000000000000001E-3</v>
      </c>
      <c r="G1790" s="14">
        <v>82</v>
      </c>
      <c r="H1790" s="14">
        <v>77</v>
      </c>
      <c r="I1790" s="14">
        <v>0.20599999999999999</v>
      </c>
      <c r="J1790" s="14">
        <v>0.68300000000000005</v>
      </c>
      <c r="K1790" s="14">
        <v>0.111</v>
      </c>
      <c r="L1790" s="14">
        <v>4274137</v>
      </c>
      <c r="M1790" s="14">
        <v>0.60799999999999998</v>
      </c>
    </row>
    <row r="1791" spans="1:13" ht="14.4">
      <c r="A1791" s="18" t="str">
        <f t="shared" si="27"/>
        <v>Iceland-Europe 2006</v>
      </c>
      <c r="B1791" s="8" t="s">
        <v>162</v>
      </c>
      <c r="C1791" s="8" t="s">
        <v>76</v>
      </c>
      <c r="D1791" s="9" t="s">
        <v>68</v>
      </c>
      <c r="E1791" s="14">
        <v>1.4999999999999999E-2</v>
      </c>
      <c r="F1791" s="14">
        <v>2E-3</v>
      </c>
      <c r="G1791" s="14">
        <v>83</v>
      </c>
      <c r="H1791" s="14">
        <v>80</v>
      </c>
      <c r="I1791" s="14">
        <v>0.218</v>
      </c>
      <c r="J1791" s="14">
        <v>0.66400000000000003</v>
      </c>
      <c r="K1791" s="14">
        <v>0.11799999999999999</v>
      </c>
      <c r="L1791" s="14">
        <v>303782</v>
      </c>
      <c r="M1791" s="14">
        <v>0.93200000000000005</v>
      </c>
    </row>
    <row r="1792" spans="1:13" ht="14.4">
      <c r="A1792" s="18" t="str">
        <f t="shared" si="27"/>
        <v>Kosovo-Europe 2006</v>
      </c>
      <c r="B1792" s="8" t="s">
        <v>177</v>
      </c>
      <c r="C1792" s="8" t="s">
        <v>76</v>
      </c>
      <c r="D1792" s="9" t="s">
        <v>68</v>
      </c>
      <c r="E1792" s="14">
        <v>1.9E-2</v>
      </c>
      <c r="F1792" s="8"/>
      <c r="G1792" s="14">
        <v>71</v>
      </c>
      <c r="H1792" s="14">
        <v>67</v>
      </c>
      <c r="I1792" s="8"/>
      <c r="J1792" s="8"/>
      <c r="K1792" s="8"/>
      <c r="L1792" s="14">
        <v>1719536</v>
      </c>
      <c r="M1792" s="8"/>
    </row>
    <row r="1793" spans="1:13" ht="14.4">
      <c r="A1793" s="18" t="str">
        <f t="shared" si="27"/>
        <v>Turkey-Europe 2006</v>
      </c>
      <c r="B1793" s="8" t="s">
        <v>270</v>
      </c>
      <c r="C1793" s="8" t="s">
        <v>76</v>
      </c>
      <c r="D1793" s="9" t="s">
        <v>68</v>
      </c>
      <c r="E1793" s="14">
        <v>1.9E-2</v>
      </c>
      <c r="F1793" s="14">
        <v>2.4E-2</v>
      </c>
      <c r="G1793" s="14">
        <v>76</v>
      </c>
      <c r="H1793" s="14">
        <v>69</v>
      </c>
      <c r="I1793" s="14">
        <v>0.28100000000000003</v>
      </c>
      <c r="J1793" s="14">
        <v>0.65200000000000002</v>
      </c>
      <c r="K1793" s="14">
        <v>6.7000000000000004E-2</v>
      </c>
      <c r="L1793" s="14">
        <v>68626337</v>
      </c>
      <c r="M1793" s="14">
        <v>0.68400000000000005</v>
      </c>
    </row>
    <row r="1794" spans="1:13" ht="14.4">
      <c r="A1794" s="18" t="str">
        <f t="shared" si="27"/>
        <v>Monaco-Europe 2007</v>
      </c>
      <c r="B1794" s="8" t="s">
        <v>202</v>
      </c>
      <c r="C1794" s="8" t="s">
        <v>76</v>
      </c>
      <c r="D1794" s="9" t="s">
        <v>69</v>
      </c>
      <c r="E1794" s="8"/>
      <c r="F1794" s="14">
        <v>4.0000000000000001E-3</v>
      </c>
      <c r="G1794" s="8"/>
      <c r="H1794" s="8"/>
      <c r="I1794" s="8"/>
      <c r="J1794" s="8"/>
      <c r="K1794" s="8"/>
      <c r="L1794" s="14">
        <v>35013</v>
      </c>
      <c r="M1794" s="14">
        <v>1</v>
      </c>
    </row>
    <row r="1795" spans="1:13" ht="14.4">
      <c r="A1795" s="18" t="str">
        <f t="shared" ref="A1795:A1858" si="28">CONCATENATE(B1795," ",D1795)</f>
        <v>Bosnia and Herzegovina-Europe 2007</v>
      </c>
      <c r="B1795" s="8" t="s">
        <v>103</v>
      </c>
      <c r="C1795" s="8" t="s">
        <v>76</v>
      </c>
      <c r="D1795" s="9" t="s">
        <v>69</v>
      </c>
      <c r="E1795" s="14">
        <v>8.0000000000000002E-3</v>
      </c>
      <c r="F1795" s="14">
        <v>7.0000000000000001E-3</v>
      </c>
      <c r="G1795" s="14">
        <v>78</v>
      </c>
      <c r="H1795" s="14">
        <v>73</v>
      </c>
      <c r="I1795" s="14">
        <v>0.184</v>
      </c>
      <c r="J1795" s="14">
        <v>0.67600000000000005</v>
      </c>
      <c r="K1795" s="14">
        <v>0.14000000000000001</v>
      </c>
      <c r="L1795" s="14">
        <v>3868665</v>
      </c>
      <c r="M1795" s="14">
        <v>0.39200000000000002</v>
      </c>
    </row>
    <row r="1796" spans="1:13" ht="14.4">
      <c r="A1796" s="18" t="str">
        <f t="shared" si="28"/>
        <v>Germany-Europe 2007</v>
      </c>
      <c r="B1796" s="8" t="s">
        <v>148</v>
      </c>
      <c r="C1796" s="8" t="s">
        <v>76</v>
      </c>
      <c r="D1796" s="9" t="s">
        <v>69</v>
      </c>
      <c r="E1796" s="14">
        <v>8.0000000000000002E-3</v>
      </c>
      <c r="F1796" s="14">
        <v>4.0000000000000001E-3</v>
      </c>
      <c r="G1796" s="14">
        <v>82</v>
      </c>
      <c r="H1796" s="14">
        <v>77</v>
      </c>
      <c r="I1796" s="14">
        <v>0.13900000000000001</v>
      </c>
      <c r="J1796" s="14">
        <v>0.66200000000000003</v>
      </c>
      <c r="K1796" s="14">
        <v>0.19800000000000001</v>
      </c>
      <c r="L1796" s="14">
        <v>82266372</v>
      </c>
      <c r="M1796" s="14">
        <v>0.73699999999999999</v>
      </c>
    </row>
    <row r="1797" spans="1:13" ht="14.4">
      <c r="A1797" s="18" t="str">
        <f t="shared" si="28"/>
        <v>Serbia-Europe 2007</v>
      </c>
      <c r="B1797" s="8" t="s">
        <v>238</v>
      </c>
      <c r="C1797" s="8" t="s">
        <v>76</v>
      </c>
      <c r="D1797" s="9" t="s">
        <v>69</v>
      </c>
      <c r="E1797" s="14">
        <v>8.9999999999999993E-3</v>
      </c>
      <c r="F1797" s="14">
        <v>7.0000000000000001E-3</v>
      </c>
      <c r="G1797" s="14">
        <v>76</v>
      </c>
      <c r="H1797" s="14">
        <v>71</v>
      </c>
      <c r="I1797" s="14">
        <v>0.17599999999999999</v>
      </c>
      <c r="J1797" s="14">
        <v>0.68600000000000005</v>
      </c>
      <c r="K1797" s="14">
        <v>0.13900000000000001</v>
      </c>
      <c r="L1797" s="14">
        <v>7381579</v>
      </c>
      <c r="M1797" s="14">
        <v>0.55100000000000005</v>
      </c>
    </row>
    <row r="1798" spans="1:13" ht="14.4">
      <c r="A1798" s="18" t="str">
        <f t="shared" si="28"/>
        <v>Croatia-Europe 2007</v>
      </c>
      <c r="B1798" s="8" t="s">
        <v>124</v>
      </c>
      <c r="C1798" s="8" t="s">
        <v>76</v>
      </c>
      <c r="D1798" s="9" t="s">
        <v>69</v>
      </c>
      <c r="E1798" s="14">
        <v>8.9999999999999993E-3</v>
      </c>
      <c r="F1798" s="14">
        <v>5.0000000000000001E-3</v>
      </c>
      <c r="G1798" s="14">
        <v>79</v>
      </c>
      <c r="H1798" s="14">
        <v>72</v>
      </c>
      <c r="I1798" s="14">
        <v>0.157</v>
      </c>
      <c r="J1798" s="14">
        <v>0.67</v>
      </c>
      <c r="K1798" s="14">
        <v>0.17299999999999999</v>
      </c>
      <c r="L1798" s="14">
        <v>4436000</v>
      </c>
      <c r="M1798" s="14">
        <v>0.56799999999999995</v>
      </c>
    </row>
    <row r="1799" spans="1:13" ht="14.4">
      <c r="A1799" s="18" t="str">
        <f t="shared" si="28"/>
        <v>Austria-Europe 2007</v>
      </c>
      <c r="B1799" s="8" t="s">
        <v>89</v>
      </c>
      <c r="C1799" s="8" t="s">
        <v>76</v>
      </c>
      <c r="D1799" s="9" t="s">
        <v>69</v>
      </c>
      <c r="E1799" s="14">
        <v>8.9999999999999993E-3</v>
      </c>
      <c r="F1799" s="14">
        <v>4.0000000000000001E-3</v>
      </c>
      <c r="G1799" s="14">
        <v>83</v>
      </c>
      <c r="H1799" s="14">
        <v>77</v>
      </c>
      <c r="I1799" s="14">
        <v>0.155</v>
      </c>
      <c r="J1799" s="14">
        <v>0.67800000000000005</v>
      </c>
      <c r="K1799" s="14">
        <v>0.16700000000000001</v>
      </c>
      <c r="L1799" s="14">
        <v>8300788</v>
      </c>
      <c r="M1799" s="14">
        <v>0.65800000000000003</v>
      </c>
    </row>
    <row r="1800" spans="1:13" ht="14.4">
      <c r="A1800" s="18" t="str">
        <f t="shared" si="28"/>
        <v>Malta-Europe 2007</v>
      </c>
      <c r="B1800" s="8" t="s">
        <v>195</v>
      </c>
      <c r="C1800" s="8" t="s">
        <v>76</v>
      </c>
      <c r="D1800" s="9" t="s">
        <v>69</v>
      </c>
      <c r="E1800" s="14">
        <v>8.9999999999999993E-3</v>
      </c>
      <c r="F1800" s="14">
        <v>6.0000000000000001E-3</v>
      </c>
      <c r="G1800" s="14">
        <v>82</v>
      </c>
      <c r="H1800" s="14">
        <v>78</v>
      </c>
      <c r="I1800" s="14">
        <v>0.16400000000000001</v>
      </c>
      <c r="J1800" s="14">
        <v>0.69799999999999995</v>
      </c>
      <c r="K1800" s="14">
        <v>0.13800000000000001</v>
      </c>
      <c r="L1800" s="14">
        <v>406724</v>
      </c>
      <c r="M1800" s="14">
        <v>0.94099999999999995</v>
      </c>
    </row>
    <row r="1801" spans="1:13" ht="14.4">
      <c r="A1801" s="18" t="str">
        <f t="shared" si="28"/>
        <v>San Marino-Europe 2007</v>
      </c>
      <c r="B1801" s="8" t="s">
        <v>234</v>
      </c>
      <c r="C1801" s="8" t="s">
        <v>76</v>
      </c>
      <c r="D1801" s="9" t="s">
        <v>69</v>
      </c>
      <c r="E1801" s="14">
        <v>8.9999999999999993E-3</v>
      </c>
      <c r="F1801" s="14">
        <v>3.0000000000000001E-3</v>
      </c>
      <c r="G1801" s="14">
        <v>85</v>
      </c>
      <c r="H1801" s="14">
        <v>80</v>
      </c>
      <c r="I1801" s="8"/>
      <c r="J1801" s="8"/>
      <c r="K1801" s="8"/>
      <c r="L1801" s="14">
        <v>30377</v>
      </c>
      <c r="M1801" s="14">
        <v>0.94</v>
      </c>
    </row>
    <row r="1802" spans="1:13" ht="14.4">
      <c r="A1802" s="18" t="str">
        <f t="shared" si="28"/>
        <v>Andorra-Europe 2007</v>
      </c>
      <c r="B1802" s="8" t="s">
        <v>81</v>
      </c>
      <c r="C1802" s="8" t="s">
        <v>76</v>
      </c>
      <c r="D1802" s="9" t="s">
        <v>69</v>
      </c>
      <c r="E1802" s="14">
        <v>0.01</v>
      </c>
      <c r="F1802" s="14">
        <v>3.0000000000000001E-3</v>
      </c>
      <c r="G1802" s="8"/>
      <c r="H1802" s="8"/>
      <c r="I1802" s="8"/>
      <c r="J1802" s="8"/>
      <c r="K1802" s="8"/>
      <c r="L1802" s="14">
        <v>81292</v>
      </c>
      <c r="M1802" s="14">
        <v>0.89400000000000002</v>
      </c>
    </row>
    <row r="1803" spans="1:13" ht="14.4">
      <c r="A1803" s="18" t="str">
        <f t="shared" si="28"/>
        <v>Ukraine-Europe 2007</v>
      </c>
      <c r="B1803" s="8" t="s">
        <v>274</v>
      </c>
      <c r="C1803" s="8" t="s">
        <v>76</v>
      </c>
      <c r="D1803" s="9" t="s">
        <v>69</v>
      </c>
      <c r="E1803" s="14">
        <v>0.01</v>
      </c>
      <c r="F1803" s="14">
        <v>1.2E-2</v>
      </c>
      <c r="G1803" s="14">
        <v>74</v>
      </c>
      <c r="H1803" s="14">
        <v>63</v>
      </c>
      <c r="I1803" s="14">
        <v>0.14099999999999999</v>
      </c>
      <c r="J1803" s="14">
        <v>0.69799999999999995</v>
      </c>
      <c r="K1803" s="14">
        <v>0.161</v>
      </c>
      <c r="L1803" s="14">
        <v>46509350</v>
      </c>
      <c r="M1803" s="14">
        <v>0.68100000000000005</v>
      </c>
    </row>
    <row r="1804" spans="1:13" ht="14.4">
      <c r="A1804" s="18" t="str">
        <f t="shared" si="28"/>
        <v>Lithuania-Europe 2007</v>
      </c>
      <c r="B1804" s="8" t="s">
        <v>187</v>
      </c>
      <c r="C1804" s="8" t="s">
        <v>76</v>
      </c>
      <c r="D1804" s="9" t="s">
        <v>69</v>
      </c>
      <c r="E1804" s="14">
        <v>0.01</v>
      </c>
      <c r="F1804" s="14">
        <v>7.0000000000000001E-3</v>
      </c>
      <c r="G1804" s="14">
        <v>77</v>
      </c>
      <c r="H1804" s="14">
        <v>65</v>
      </c>
      <c r="I1804" s="14">
        <v>0.159</v>
      </c>
      <c r="J1804" s="14">
        <v>0.68799999999999994</v>
      </c>
      <c r="K1804" s="14">
        <v>0.154</v>
      </c>
      <c r="L1804" s="14">
        <v>3231294</v>
      </c>
      <c r="M1804" s="14">
        <v>0.66800000000000004</v>
      </c>
    </row>
    <row r="1805" spans="1:13" ht="14.4">
      <c r="A1805" s="18" t="str">
        <f t="shared" si="28"/>
        <v>Romania-Europe 2007</v>
      </c>
      <c r="B1805" s="8" t="s">
        <v>230</v>
      </c>
      <c r="C1805" s="8" t="s">
        <v>76</v>
      </c>
      <c r="D1805" s="9" t="s">
        <v>69</v>
      </c>
      <c r="E1805" s="14">
        <v>0.01</v>
      </c>
      <c r="F1805" s="14">
        <v>1.4999999999999999E-2</v>
      </c>
      <c r="G1805" s="14">
        <v>76</v>
      </c>
      <c r="H1805" s="14">
        <v>69</v>
      </c>
      <c r="I1805" s="14">
        <v>0.15</v>
      </c>
      <c r="J1805" s="14">
        <v>0.70099999999999996</v>
      </c>
      <c r="K1805" s="14">
        <v>0.14899999999999999</v>
      </c>
      <c r="L1805" s="14">
        <v>20882982</v>
      </c>
      <c r="M1805" s="14">
        <v>0.53400000000000003</v>
      </c>
    </row>
    <row r="1806" spans="1:13" ht="14.4">
      <c r="A1806" s="18" t="str">
        <f t="shared" si="28"/>
        <v>Bulgaria-Europe 2007</v>
      </c>
      <c r="B1806" s="8" t="s">
        <v>107</v>
      </c>
      <c r="C1806" s="8" t="s">
        <v>76</v>
      </c>
      <c r="D1806" s="9" t="s">
        <v>69</v>
      </c>
      <c r="E1806" s="14">
        <v>0.01</v>
      </c>
      <c r="F1806" s="14">
        <v>1.2E-2</v>
      </c>
      <c r="G1806" s="14">
        <v>76</v>
      </c>
      <c r="H1806" s="14">
        <v>69</v>
      </c>
      <c r="I1806" s="14">
        <v>0.13300000000000001</v>
      </c>
      <c r="J1806" s="14">
        <v>0.68899999999999995</v>
      </c>
      <c r="K1806" s="14">
        <v>0.17699999999999999</v>
      </c>
      <c r="L1806" s="14">
        <v>7545338</v>
      </c>
      <c r="M1806" s="14">
        <v>0.71299999999999997</v>
      </c>
    </row>
    <row r="1807" spans="1:13" ht="14.4">
      <c r="A1807" s="18" t="str">
        <f t="shared" si="28"/>
        <v>Hungary-Europe 2007</v>
      </c>
      <c r="B1807" s="8" t="s">
        <v>161</v>
      </c>
      <c r="C1807" s="8" t="s">
        <v>76</v>
      </c>
      <c r="D1807" s="9" t="s">
        <v>69</v>
      </c>
      <c r="E1807" s="14">
        <v>0.01</v>
      </c>
      <c r="F1807" s="14">
        <v>7.0000000000000001E-3</v>
      </c>
      <c r="G1807" s="14">
        <v>77</v>
      </c>
      <c r="H1807" s="14">
        <v>69</v>
      </c>
      <c r="I1807" s="14">
        <v>0.151</v>
      </c>
      <c r="J1807" s="14">
        <v>0.68899999999999995</v>
      </c>
      <c r="K1807" s="14">
        <v>0.161</v>
      </c>
      <c r="L1807" s="14">
        <v>10055780</v>
      </c>
      <c r="M1807" s="14">
        <v>0.67400000000000004</v>
      </c>
    </row>
    <row r="1808" spans="1:13" ht="14.4">
      <c r="A1808" s="18" t="str">
        <f t="shared" si="28"/>
        <v>Slovakia-Europe 2007</v>
      </c>
      <c r="B1808" s="8" t="s">
        <v>243</v>
      </c>
      <c r="C1808" s="8" t="s">
        <v>76</v>
      </c>
      <c r="D1808" s="9" t="s">
        <v>69</v>
      </c>
      <c r="E1808" s="14">
        <v>0.01</v>
      </c>
      <c r="F1808" s="14">
        <v>8.0000000000000002E-3</v>
      </c>
      <c r="G1808" s="14">
        <v>78</v>
      </c>
      <c r="H1808" s="14">
        <v>71</v>
      </c>
      <c r="I1808" s="14">
        <v>0.159</v>
      </c>
      <c r="J1808" s="14">
        <v>0.72199999999999998</v>
      </c>
      <c r="K1808" s="14">
        <v>0.11899999999999999</v>
      </c>
      <c r="L1808" s="14">
        <v>5374622</v>
      </c>
      <c r="M1808" s="14">
        <v>0.55300000000000005</v>
      </c>
    </row>
    <row r="1809" spans="1:13" ht="14.4">
      <c r="A1809" s="18" t="str">
        <f t="shared" si="28"/>
        <v>Poland-Europe 2007</v>
      </c>
      <c r="B1809" s="8" t="s">
        <v>226</v>
      </c>
      <c r="C1809" s="8" t="s">
        <v>76</v>
      </c>
      <c r="D1809" s="9" t="s">
        <v>69</v>
      </c>
      <c r="E1809" s="14">
        <v>0.01</v>
      </c>
      <c r="F1809" s="14">
        <v>6.0000000000000001E-3</v>
      </c>
      <c r="G1809" s="14">
        <v>80</v>
      </c>
      <c r="H1809" s="14">
        <v>71</v>
      </c>
      <c r="I1809" s="14">
        <v>0.156</v>
      </c>
      <c r="J1809" s="14">
        <v>0.71</v>
      </c>
      <c r="K1809" s="14">
        <v>0.13300000000000001</v>
      </c>
      <c r="L1809" s="14">
        <v>38120560</v>
      </c>
      <c r="M1809" s="14">
        <v>0.61199999999999999</v>
      </c>
    </row>
    <row r="1810" spans="1:13" ht="14.4">
      <c r="A1810" s="18" t="str">
        <f t="shared" si="28"/>
        <v>Portugal-Europe 2007</v>
      </c>
      <c r="B1810" s="8" t="s">
        <v>227</v>
      </c>
      <c r="C1810" s="8" t="s">
        <v>76</v>
      </c>
      <c r="D1810" s="9" t="s">
        <v>69</v>
      </c>
      <c r="E1810" s="14">
        <v>0.01</v>
      </c>
      <c r="F1810" s="14">
        <v>3.0000000000000001E-3</v>
      </c>
      <c r="G1810" s="14">
        <v>82</v>
      </c>
      <c r="H1810" s="14">
        <v>75</v>
      </c>
      <c r="I1810" s="14">
        <v>0.154</v>
      </c>
      <c r="J1810" s="14">
        <v>0.67100000000000004</v>
      </c>
      <c r="K1810" s="14">
        <v>0.17499999999999999</v>
      </c>
      <c r="L1810" s="14">
        <v>10542964</v>
      </c>
      <c r="M1810" s="14">
        <v>0.58699999999999997</v>
      </c>
    </row>
    <row r="1811" spans="1:13" ht="14.4">
      <c r="A1811" s="18" t="str">
        <f t="shared" si="28"/>
        <v>Slovenia-Europe 2007</v>
      </c>
      <c r="B1811" s="8" t="s">
        <v>244</v>
      </c>
      <c r="C1811" s="8" t="s">
        <v>76</v>
      </c>
      <c r="D1811" s="9" t="s">
        <v>69</v>
      </c>
      <c r="E1811" s="14">
        <v>0.01</v>
      </c>
      <c r="F1811" s="14">
        <v>3.0000000000000001E-3</v>
      </c>
      <c r="G1811" s="14">
        <v>82</v>
      </c>
      <c r="H1811" s="14">
        <v>75</v>
      </c>
      <c r="I1811" s="14">
        <v>0.14000000000000001</v>
      </c>
      <c r="J1811" s="14">
        <v>0.7</v>
      </c>
      <c r="K1811" s="14">
        <v>0.16</v>
      </c>
      <c r="L1811" s="14">
        <v>2018122</v>
      </c>
      <c r="M1811" s="14">
        <v>0.503</v>
      </c>
    </row>
    <row r="1812" spans="1:13" ht="14.4">
      <c r="A1812" s="18" t="str">
        <f t="shared" si="28"/>
        <v>Greece-Europe 2007</v>
      </c>
      <c r="B1812" s="8" t="s">
        <v>150</v>
      </c>
      <c r="C1812" s="8" t="s">
        <v>76</v>
      </c>
      <c r="D1812" s="9" t="s">
        <v>69</v>
      </c>
      <c r="E1812" s="14">
        <v>0.01</v>
      </c>
      <c r="F1812" s="14">
        <v>4.0000000000000001E-3</v>
      </c>
      <c r="G1812" s="14">
        <v>82</v>
      </c>
      <c r="H1812" s="14">
        <v>77</v>
      </c>
      <c r="I1812" s="14">
        <v>0.14399999999999999</v>
      </c>
      <c r="J1812" s="14">
        <v>0.66800000000000004</v>
      </c>
      <c r="K1812" s="14">
        <v>0.188</v>
      </c>
      <c r="L1812" s="14">
        <v>11163002</v>
      </c>
      <c r="M1812" s="14">
        <v>0.752</v>
      </c>
    </row>
    <row r="1813" spans="1:13" ht="14.4">
      <c r="A1813" s="18" t="str">
        <f t="shared" si="28"/>
        <v>Liechtenstein-Europe 2007</v>
      </c>
      <c r="B1813" s="8" t="s">
        <v>186</v>
      </c>
      <c r="C1813" s="8" t="s">
        <v>76</v>
      </c>
      <c r="D1813" s="9" t="s">
        <v>69</v>
      </c>
      <c r="E1813" s="14">
        <v>0.01</v>
      </c>
      <c r="F1813" s="8"/>
      <c r="G1813" s="14">
        <v>84</v>
      </c>
      <c r="H1813" s="14">
        <v>79</v>
      </c>
      <c r="I1813" s="8"/>
      <c r="J1813" s="8"/>
      <c r="K1813" s="8"/>
      <c r="L1813" s="14">
        <v>35308</v>
      </c>
      <c r="M1813" s="14">
        <v>0.14599999999999999</v>
      </c>
    </row>
    <row r="1814" spans="1:13" ht="14.4">
      <c r="A1814" s="18" t="str">
        <f t="shared" si="28"/>
        <v>Italy-Europe 2007</v>
      </c>
      <c r="B1814" s="8" t="s">
        <v>170</v>
      </c>
      <c r="C1814" s="8" t="s">
        <v>76</v>
      </c>
      <c r="D1814" s="9" t="s">
        <v>69</v>
      </c>
      <c r="E1814" s="14">
        <v>0.01</v>
      </c>
      <c r="F1814" s="14">
        <v>4.0000000000000001E-3</v>
      </c>
      <c r="G1814" s="14">
        <v>84</v>
      </c>
      <c r="H1814" s="14">
        <v>79</v>
      </c>
      <c r="I1814" s="14">
        <v>0.14099999999999999</v>
      </c>
      <c r="J1814" s="14">
        <v>0.66</v>
      </c>
      <c r="K1814" s="14">
        <v>0.19900000000000001</v>
      </c>
      <c r="L1814" s="14">
        <v>58438310</v>
      </c>
      <c r="M1814" s="14">
        <v>0.68</v>
      </c>
    </row>
    <row r="1815" spans="1:13" ht="14.4">
      <c r="A1815" s="18" t="str">
        <f t="shared" si="28"/>
        <v>Switzerland-Europe 2007</v>
      </c>
      <c r="B1815" s="8" t="s">
        <v>260</v>
      </c>
      <c r="C1815" s="8" t="s">
        <v>76</v>
      </c>
      <c r="D1815" s="9" t="s">
        <v>69</v>
      </c>
      <c r="E1815" s="14">
        <v>0.01</v>
      </c>
      <c r="F1815" s="14">
        <v>4.0000000000000001E-3</v>
      </c>
      <c r="G1815" s="14">
        <v>84</v>
      </c>
      <c r="H1815" s="14">
        <v>79</v>
      </c>
      <c r="I1815" s="14">
        <v>0.157</v>
      </c>
      <c r="J1815" s="14">
        <v>0.68100000000000005</v>
      </c>
      <c r="K1815" s="14">
        <v>0.16200000000000001</v>
      </c>
      <c r="L1815" s="14">
        <v>7551117</v>
      </c>
      <c r="M1815" s="14">
        <v>0.73599999999999999</v>
      </c>
    </row>
    <row r="1816" spans="1:13" ht="14.4">
      <c r="A1816" s="18" t="str">
        <f t="shared" si="28"/>
        <v>Isle of Man-Europe 2007</v>
      </c>
      <c r="B1816" s="8" t="s">
        <v>168</v>
      </c>
      <c r="C1816" s="8" t="s">
        <v>76</v>
      </c>
      <c r="D1816" s="9" t="s">
        <v>69</v>
      </c>
      <c r="E1816" s="14">
        <v>1.0999999999999999E-2</v>
      </c>
      <c r="F1816" s="8"/>
      <c r="G1816" s="8"/>
      <c r="H1816" s="8"/>
      <c r="I1816" s="8"/>
      <c r="J1816" s="8"/>
      <c r="K1816" s="8"/>
      <c r="L1816" s="14">
        <v>81812</v>
      </c>
      <c r="M1816" s="14">
        <v>0.51900000000000002</v>
      </c>
    </row>
    <row r="1817" spans="1:13" ht="14.4">
      <c r="A1817" s="18" t="str">
        <f t="shared" si="28"/>
        <v>Russia-Europe 2007</v>
      </c>
      <c r="B1817" s="8" t="s">
        <v>231</v>
      </c>
      <c r="C1817" s="8" t="s">
        <v>76</v>
      </c>
      <c r="D1817" s="9" t="s">
        <v>69</v>
      </c>
      <c r="E1817" s="14">
        <v>1.0999999999999999E-2</v>
      </c>
      <c r="F1817" s="14">
        <v>1.2E-2</v>
      </c>
      <c r="G1817" s="14">
        <v>74</v>
      </c>
      <c r="H1817" s="14">
        <v>61</v>
      </c>
      <c r="I1817" s="14">
        <v>0.14699999999999999</v>
      </c>
      <c r="J1817" s="14">
        <v>0.71599999999999997</v>
      </c>
      <c r="K1817" s="14">
        <v>0.13700000000000001</v>
      </c>
      <c r="L1817" s="14">
        <v>142114903</v>
      </c>
      <c r="M1817" s="14">
        <v>0.73599999999999999</v>
      </c>
    </row>
    <row r="1818" spans="1:13" ht="14.4">
      <c r="A1818" s="18" t="str">
        <f t="shared" si="28"/>
        <v>Belarus-Europe 2007</v>
      </c>
      <c r="B1818" s="8" t="s">
        <v>96</v>
      </c>
      <c r="C1818" s="8" t="s">
        <v>76</v>
      </c>
      <c r="D1818" s="9" t="s">
        <v>69</v>
      </c>
      <c r="E1818" s="14">
        <v>1.0999999999999999E-2</v>
      </c>
      <c r="F1818" s="14">
        <v>6.0000000000000001E-3</v>
      </c>
      <c r="G1818" s="14">
        <v>76</v>
      </c>
      <c r="H1818" s="14">
        <v>65</v>
      </c>
      <c r="I1818" s="14">
        <v>0.15</v>
      </c>
      <c r="J1818" s="14">
        <v>0.70499999999999996</v>
      </c>
      <c r="K1818" s="14">
        <v>0.14499999999999999</v>
      </c>
      <c r="L1818" s="14">
        <v>9560000</v>
      </c>
      <c r="M1818" s="14">
        <v>0.73299999999999998</v>
      </c>
    </row>
    <row r="1819" spans="1:13" ht="14.4">
      <c r="A1819" s="18" t="str">
        <f t="shared" si="28"/>
        <v>Latvia-Europe 2007</v>
      </c>
      <c r="B1819" s="8" t="s">
        <v>181</v>
      </c>
      <c r="C1819" s="8" t="s">
        <v>76</v>
      </c>
      <c r="D1819" s="9" t="s">
        <v>69</v>
      </c>
      <c r="E1819" s="14">
        <v>1.0999999999999999E-2</v>
      </c>
      <c r="F1819" s="14">
        <v>0.01</v>
      </c>
      <c r="G1819" s="14">
        <v>77</v>
      </c>
      <c r="H1819" s="14">
        <v>66</v>
      </c>
      <c r="I1819" s="14">
        <v>0.14199999999999999</v>
      </c>
      <c r="J1819" s="14">
        <v>0.68</v>
      </c>
      <c r="K1819" s="14">
        <v>0.17799999999999999</v>
      </c>
      <c r="L1819" s="14">
        <v>2200325</v>
      </c>
      <c r="M1819" s="14">
        <v>0.67900000000000005</v>
      </c>
    </row>
    <row r="1820" spans="1:13" ht="14.4">
      <c r="A1820" s="18" t="str">
        <f t="shared" si="28"/>
        <v>North Macedonia-Europe 2007</v>
      </c>
      <c r="B1820" s="8" t="s">
        <v>217</v>
      </c>
      <c r="C1820" s="8" t="s">
        <v>76</v>
      </c>
      <c r="D1820" s="9" t="s">
        <v>69</v>
      </c>
      <c r="E1820" s="14">
        <v>1.0999999999999999E-2</v>
      </c>
      <c r="F1820" s="14">
        <v>1.0999999999999999E-2</v>
      </c>
      <c r="G1820" s="14">
        <v>77</v>
      </c>
      <c r="H1820" s="14">
        <v>72</v>
      </c>
      <c r="I1820" s="14">
        <v>0.187</v>
      </c>
      <c r="J1820" s="14">
        <v>0.69899999999999995</v>
      </c>
      <c r="K1820" s="14">
        <v>0.114</v>
      </c>
      <c r="L1820" s="14">
        <v>2096620</v>
      </c>
      <c r="M1820" s="14">
        <v>0.57199999999999995</v>
      </c>
    </row>
    <row r="1821" spans="1:13" ht="14.4">
      <c r="A1821" s="18" t="str">
        <f t="shared" si="28"/>
        <v>Czech Republic-Europe 2007</v>
      </c>
      <c r="B1821" s="8" t="s">
        <v>128</v>
      </c>
      <c r="C1821" s="8" t="s">
        <v>76</v>
      </c>
      <c r="D1821" s="9" t="s">
        <v>69</v>
      </c>
      <c r="E1821" s="14">
        <v>1.0999999999999999E-2</v>
      </c>
      <c r="F1821" s="14">
        <v>4.0000000000000001E-3</v>
      </c>
      <c r="G1821" s="14">
        <v>80</v>
      </c>
      <c r="H1821" s="14">
        <v>74</v>
      </c>
      <c r="I1821" s="14">
        <v>0.14299999999999999</v>
      </c>
      <c r="J1821" s="14">
        <v>0.71199999999999997</v>
      </c>
      <c r="K1821" s="14">
        <v>0.14499999999999999</v>
      </c>
      <c r="L1821" s="14">
        <v>10298828</v>
      </c>
      <c r="M1821" s="14">
        <v>0.73499999999999999</v>
      </c>
    </row>
    <row r="1822" spans="1:13" ht="14.4">
      <c r="A1822" s="18" t="str">
        <f t="shared" si="28"/>
        <v>Finland-Europe 2007</v>
      </c>
      <c r="B1822" s="8" t="s">
        <v>142</v>
      </c>
      <c r="C1822" s="8" t="s">
        <v>76</v>
      </c>
      <c r="D1822" s="9" t="s">
        <v>69</v>
      </c>
      <c r="E1822" s="14">
        <v>1.0999999999999999E-2</v>
      </c>
      <c r="F1822" s="14">
        <v>3.0000000000000001E-3</v>
      </c>
      <c r="G1822" s="14">
        <v>83</v>
      </c>
      <c r="H1822" s="14">
        <v>76</v>
      </c>
      <c r="I1822" s="14">
        <v>0.17</v>
      </c>
      <c r="J1822" s="14">
        <v>0.66800000000000004</v>
      </c>
      <c r="K1822" s="14">
        <v>0.16300000000000001</v>
      </c>
      <c r="L1822" s="14">
        <v>5288720</v>
      </c>
      <c r="M1822" s="14">
        <v>0.83199999999999996</v>
      </c>
    </row>
    <row r="1823" spans="1:13" ht="14.4">
      <c r="A1823" s="18" t="str">
        <f t="shared" si="28"/>
        <v>Luxembourg-Europe 2007</v>
      </c>
      <c r="B1823" s="8" t="s">
        <v>188</v>
      </c>
      <c r="C1823" s="8" t="s">
        <v>76</v>
      </c>
      <c r="D1823" s="9" t="s">
        <v>69</v>
      </c>
      <c r="E1823" s="14">
        <v>1.0999999999999999E-2</v>
      </c>
      <c r="F1823" s="14">
        <v>2E-3</v>
      </c>
      <c r="G1823" s="14">
        <v>82</v>
      </c>
      <c r="H1823" s="14">
        <v>77</v>
      </c>
      <c r="I1823" s="14">
        <v>0.182</v>
      </c>
      <c r="J1823" s="14">
        <v>0.67500000000000004</v>
      </c>
      <c r="K1823" s="14">
        <v>0.14299999999999999</v>
      </c>
      <c r="L1823" s="14">
        <v>479993</v>
      </c>
      <c r="M1823" s="14">
        <v>0.874</v>
      </c>
    </row>
    <row r="1824" spans="1:13" ht="14.4">
      <c r="A1824" s="18" t="str">
        <f t="shared" si="28"/>
        <v>Netherlands-Europe 2007</v>
      </c>
      <c r="B1824" s="8" t="s">
        <v>210</v>
      </c>
      <c r="C1824" s="8" t="s">
        <v>76</v>
      </c>
      <c r="D1824" s="9" t="s">
        <v>69</v>
      </c>
      <c r="E1824" s="14">
        <v>1.0999999999999999E-2</v>
      </c>
      <c r="F1824" s="14">
        <v>4.0000000000000001E-3</v>
      </c>
      <c r="G1824" s="14">
        <v>82</v>
      </c>
      <c r="H1824" s="14">
        <v>78</v>
      </c>
      <c r="I1824" s="14">
        <v>0.18099999999999999</v>
      </c>
      <c r="J1824" s="14">
        <v>0.67400000000000004</v>
      </c>
      <c r="K1824" s="14">
        <v>0.14399999999999999</v>
      </c>
      <c r="L1824" s="14">
        <v>16381696</v>
      </c>
      <c r="M1824" s="14">
        <v>0.84499999999999997</v>
      </c>
    </row>
    <row r="1825" spans="1:13" ht="14.4">
      <c r="A1825" s="18" t="str">
        <f t="shared" si="28"/>
        <v>Spain-Europe 2007</v>
      </c>
      <c r="B1825" s="8" t="s">
        <v>250</v>
      </c>
      <c r="C1825" s="8" t="s">
        <v>76</v>
      </c>
      <c r="D1825" s="9" t="s">
        <v>69</v>
      </c>
      <c r="E1825" s="14">
        <v>1.0999999999999999E-2</v>
      </c>
      <c r="F1825" s="14">
        <v>4.0000000000000001E-3</v>
      </c>
      <c r="G1825" s="14">
        <v>84</v>
      </c>
      <c r="H1825" s="14">
        <v>78</v>
      </c>
      <c r="I1825" s="14">
        <v>0.14599999999999999</v>
      </c>
      <c r="J1825" s="14">
        <v>0.68600000000000005</v>
      </c>
      <c r="K1825" s="14">
        <v>0.16800000000000001</v>
      </c>
      <c r="L1825" s="14">
        <v>45226803</v>
      </c>
      <c r="M1825" s="14">
        <v>0.77700000000000002</v>
      </c>
    </row>
    <row r="1826" spans="1:13" ht="14.4">
      <c r="A1826" s="18" t="str">
        <f t="shared" si="28"/>
        <v>Moldova-Europe 2007</v>
      </c>
      <c r="B1826" s="8" t="s">
        <v>201</v>
      </c>
      <c r="C1826" s="8" t="s">
        <v>76</v>
      </c>
      <c r="D1826" s="9" t="s">
        <v>69</v>
      </c>
      <c r="E1826" s="14">
        <v>1.2E-2</v>
      </c>
      <c r="F1826" s="14">
        <v>1.7000000000000001E-2</v>
      </c>
      <c r="G1826" s="14">
        <v>72</v>
      </c>
      <c r="H1826" s="14">
        <v>64</v>
      </c>
      <c r="I1826" s="14">
        <v>0.17699999999999999</v>
      </c>
      <c r="J1826" s="14">
        <v>0.71</v>
      </c>
      <c r="K1826" s="14">
        <v>0.113</v>
      </c>
      <c r="L1826" s="14">
        <v>3576910</v>
      </c>
      <c r="M1826" s="14">
        <v>0.45100000000000001</v>
      </c>
    </row>
    <row r="1827" spans="1:13" ht="14.4">
      <c r="A1827" s="18" t="str">
        <f t="shared" si="28"/>
        <v>Estonia-Europe 2007</v>
      </c>
      <c r="B1827" s="8" t="s">
        <v>138</v>
      </c>
      <c r="C1827" s="8" t="s">
        <v>76</v>
      </c>
      <c r="D1827" s="9" t="s">
        <v>69</v>
      </c>
      <c r="E1827" s="14">
        <v>1.2E-2</v>
      </c>
      <c r="F1827" s="14">
        <v>5.0000000000000001E-3</v>
      </c>
      <c r="G1827" s="14">
        <v>79</v>
      </c>
      <c r="H1827" s="14">
        <v>67</v>
      </c>
      <c r="I1827" s="14">
        <v>0.151</v>
      </c>
      <c r="J1827" s="14">
        <v>0.67800000000000005</v>
      </c>
      <c r="K1827" s="14">
        <v>0.17199999999999999</v>
      </c>
      <c r="L1827" s="14">
        <v>1340680</v>
      </c>
      <c r="M1827" s="14">
        <v>0.68500000000000005</v>
      </c>
    </row>
    <row r="1828" spans="1:13" ht="14.4">
      <c r="A1828" s="18" t="str">
        <f t="shared" si="28"/>
        <v>Denmark-Europe 2007</v>
      </c>
      <c r="B1828" s="8" t="s">
        <v>129</v>
      </c>
      <c r="C1828" s="8" t="s">
        <v>76</v>
      </c>
      <c r="D1828" s="9" t="s">
        <v>69</v>
      </c>
      <c r="E1828" s="14">
        <v>1.2E-2</v>
      </c>
      <c r="F1828" s="14">
        <v>4.0000000000000001E-3</v>
      </c>
      <c r="G1828" s="14">
        <v>81</v>
      </c>
      <c r="H1828" s="14">
        <v>76</v>
      </c>
      <c r="I1828" s="14">
        <v>0.185</v>
      </c>
      <c r="J1828" s="14">
        <v>0.65900000000000003</v>
      </c>
      <c r="K1828" s="14">
        <v>0.156</v>
      </c>
      <c r="L1828" s="14">
        <v>5461438</v>
      </c>
      <c r="M1828" s="14">
        <v>0.86299999999999999</v>
      </c>
    </row>
    <row r="1829" spans="1:13" ht="14.4">
      <c r="A1829" s="18" t="str">
        <f t="shared" si="28"/>
        <v>Cyprus-Europe 2007</v>
      </c>
      <c r="B1829" s="8" t="s">
        <v>127</v>
      </c>
      <c r="C1829" s="8" t="s">
        <v>76</v>
      </c>
      <c r="D1829" s="9" t="s">
        <v>69</v>
      </c>
      <c r="E1829" s="14">
        <v>1.2E-2</v>
      </c>
      <c r="F1829" s="14">
        <v>4.0000000000000001E-3</v>
      </c>
      <c r="G1829" s="14">
        <v>81</v>
      </c>
      <c r="H1829" s="14">
        <v>77</v>
      </c>
      <c r="I1829" s="14">
        <v>0.19</v>
      </c>
      <c r="J1829" s="14">
        <v>0.7</v>
      </c>
      <c r="K1829" s="14">
        <v>0.11</v>
      </c>
      <c r="L1829" s="14">
        <v>1063095</v>
      </c>
      <c r="M1829" s="14">
        <v>0.68</v>
      </c>
    </row>
    <row r="1830" spans="1:13" ht="14.4">
      <c r="A1830" s="18" t="str">
        <f t="shared" si="28"/>
        <v>Belgium-Europe 2007</v>
      </c>
      <c r="B1830" s="8" t="s">
        <v>97</v>
      </c>
      <c r="C1830" s="8" t="s">
        <v>76</v>
      </c>
      <c r="D1830" s="9" t="s">
        <v>69</v>
      </c>
      <c r="E1830" s="14">
        <v>1.2E-2</v>
      </c>
      <c r="F1830" s="14">
        <v>4.0000000000000001E-3</v>
      </c>
      <c r="G1830" s="14">
        <v>83</v>
      </c>
      <c r="H1830" s="14">
        <v>77</v>
      </c>
      <c r="I1830" s="14">
        <v>0.16900000000000001</v>
      </c>
      <c r="J1830" s="14">
        <v>0.65900000000000003</v>
      </c>
      <c r="K1830" s="14">
        <v>0.17199999999999999</v>
      </c>
      <c r="L1830" s="14">
        <v>10625700</v>
      </c>
      <c r="M1830" s="14">
        <v>0.97499999999999998</v>
      </c>
    </row>
    <row r="1831" spans="1:13" ht="14.4">
      <c r="A1831" s="18" t="str">
        <f t="shared" si="28"/>
        <v>Norway-Europe 2007</v>
      </c>
      <c r="B1831" s="8" t="s">
        <v>218</v>
      </c>
      <c r="C1831" s="8" t="s">
        <v>76</v>
      </c>
      <c r="D1831" s="9" t="s">
        <v>69</v>
      </c>
      <c r="E1831" s="14">
        <v>1.2E-2</v>
      </c>
      <c r="F1831" s="14">
        <v>3.0000000000000001E-3</v>
      </c>
      <c r="G1831" s="14">
        <v>83</v>
      </c>
      <c r="H1831" s="14">
        <v>78</v>
      </c>
      <c r="I1831" s="14">
        <v>0.193</v>
      </c>
      <c r="J1831" s="14">
        <v>0.66</v>
      </c>
      <c r="K1831" s="14">
        <v>0.14699999999999999</v>
      </c>
      <c r="L1831" s="14">
        <v>4709153</v>
      </c>
      <c r="M1831" s="14">
        <v>0.78200000000000003</v>
      </c>
    </row>
    <row r="1832" spans="1:13" ht="14.4">
      <c r="A1832" s="18" t="str">
        <f t="shared" si="28"/>
        <v>Sweden-Europe 2007</v>
      </c>
      <c r="B1832" s="8" t="s">
        <v>259</v>
      </c>
      <c r="C1832" s="8" t="s">
        <v>76</v>
      </c>
      <c r="D1832" s="9" t="s">
        <v>69</v>
      </c>
      <c r="E1832" s="14">
        <v>1.2E-2</v>
      </c>
      <c r="F1832" s="14">
        <v>3.0000000000000001E-3</v>
      </c>
      <c r="G1832" s="14">
        <v>83</v>
      </c>
      <c r="H1832" s="14">
        <v>79</v>
      </c>
      <c r="I1832" s="14">
        <v>0.16900000000000001</v>
      </c>
      <c r="J1832" s="14">
        <v>0.65600000000000003</v>
      </c>
      <c r="K1832" s="14">
        <v>0.17499999999999999</v>
      </c>
      <c r="L1832" s="14">
        <v>9148092</v>
      </c>
      <c r="M1832" s="14">
        <v>0.84599999999999997</v>
      </c>
    </row>
    <row r="1833" spans="1:13" ht="14.4">
      <c r="A1833" s="18" t="str">
        <f t="shared" si="28"/>
        <v>Montenegro-Europe 2007</v>
      </c>
      <c r="B1833" s="8" t="s">
        <v>204</v>
      </c>
      <c r="C1833" s="8" t="s">
        <v>76</v>
      </c>
      <c r="D1833" s="9" t="s">
        <v>69</v>
      </c>
      <c r="E1833" s="14">
        <v>1.2999999999999999E-2</v>
      </c>
      <c r="F1833" s="14">
        <v>8.0000000000000002E-3</v>
      </c>
      <c r="G1833" s="14">
        <v>76</v>
      </c>
      <c r="H1833" s="14">
        <v>72</v>
      </c>
      <c r="I1833" s="14">
        <v>0.19900000000000001</v>
      </c>
      <c r="J1833" s="14">
        <v>0.67300000000000004</v>
      </c>
      <c r="K1833" s="14">
        <v>0.128</v>
      </c>
      <c r="L1833" s="14">
        <v>617800</v>
      </c>
      <c r="M1833" s="14">
        <v>0.626</v>
      </c>
    </row>
    <row r="1834" spans="1:13" ht="14.4">
      <c r="A1834" s="18" t="str">
        <f t="shared" si="28"/>
        <v>Albania-Europe 2007</v>
      </c>
      <c r="B1834" s="8" t="s">
        <v>75</v>
      </c>
      <c r="C1834" s="8" t="s">
        <v>76</v>
      </c>
      <c r="D1834" s="9" t="s">
        <v>69</v>
      </c>
      <c r="E1834" s="14">
        <v>1.2999999999999999E-2</v>
      </c>
      <c r="F1834" s="14">
        <v>1.7000000000000001E-2</v>
      </c>
      <c r="G1834" s="14">
        <v>80</v>
      </c>
      <c r="H1834" s="14">
        <v>73</v>
      </c>
      <c r="I1834" s="14">
        <v>0.25</v>
      </c>
      <c r="J1834" s="14">
        <v>0.65800000000000003</v>
      </c>
      <c r="K1834" s="14">
        <v>9.1999999999999998E-2</v>
      </c>
      <c r="L1834" s="14">
        <v>2940880</v>
      </c>
      <c r="M1834" s="14">
        <v>0.48899999999999999</v>
      </c>
    </row>
    <row r="1835" spans="1:13" ht="14.4">
      <c r="A1835" s="18" t="str">
        <f t="shared" si="28"/>
        <v>United Kingdom-Europe 2007</v>
      </c>
      <c r="B1835" s="8" t="s">
        <v>276</v>
      </c>
      <c r="C1835" s="8" t="s">
        <v>76</v>
      </c>
      <c r="D1835" s="9" t="s">
        <v>69</v>
      </c>
      <c r="E1835" s="14">
        <v>1.2999999999999999E-2</v>
      </c>
      <c r="F1835" s="14">
        <v>5.0000000000000001E-3</v>
      </c>
      <c r="G1835" s="14">
        <v>82</v>
      </c>
      <c r="H1835" s="14">
        <v>77</v>
      </c>
      <c r="I1835" s="14">
        <v>0.17699999999999999</v>
      </c>
      <c r="J1835" s="14">
        <v>0.66200000000000003</v>
      </c>
      <c r="K1835" s="14">
        <v>0.161</v>
      </c>
      <c r="L1835" s="14">
        <v>61322463</v>
      </c>
      <c r="M1835" s="14">
        <v>0.80500000000000005</v>
      </c>
    </row>
    <row r="1836" spans="1:13" ht="14.4">
      <c r="A1836" s="18" t="str">
        <f t="shared" si="28"/>
        <v>France-Europe 2007</v>
      </c>
      <c r="B1836" s="8" t="s">
        <v>143</v>
      </c>
      <c r="C1836" s="8" t="s">
        <v>76</v>
      </c>
      <c r="D1836" s="9" t="s">
        <v>69</v>
      </c>
      <c r="E1836" s="14">
        <v>1.2999999999999999E-2</v>
      </c>
      <c r="F1836" s="14">
        <v>4.0000000000000001E-3</v>
      </c>
      <c r="G1836" s="14">
        <v>85</v>
      </c>
      <c r="H1836" s="14">
        <v>78</v>
      </c>
      <c r="I1836" s="14">
        <v>0.184</v>
      </c>
      <c r="J1836" s="14">
        <v>0.65100000000000002</v>
      </c>
      <c r="K1836" s="14">
        <v>0.16500000000000001</v>
      </c>
      <c r="L1836" s="14">
        <v>64012572</v>
      </c>
      <c r="M1836" s="14">
        <v>0.77600000000000002</v>
      </c>
    </row>
    <row r="1837" spans="1:13" ht="14.4">
      <c r="A1837" s="18" t="str">
        <f t="shared" si="28"/>
        <v>Faeroe Islands-Europe 2007</v>
      </c>
      <c r="B1837" s="8" t="s">
        <v>140</v>
      </c>
      <c r="C1837" s="8" t="s">
        <v>76</v>
      </c>
      <c r="D1837" s="9" t="s">
        <v>69</v>
      </c>
      <c r="E1837" s="14">
        <v>1.4E-2</v>
      </c>
      <c r="F1837" s="8"/>
      <c r="G1837" s="14">
        <v>83</v>
      </c>
      <c r="H1837" s="14">
        <v>78</v>
      </c>
      <c r="I1837" s="8"/>
      <c r="J1837" s="8"/>
      <c r="K1837" s="8"/>
      <c r="L1837" s="14">
        <v>49554</v>
      </c>
      <c r="M1837" s="14">
        <v>0.40300000000000002</v>
      </c>
    </row>
    <row r="1838" spans="1:13" ht="14.4">
      <c r="A1838" s="18" t="str">
        <f t="shared" si="28"/>
        <v>Iceland-Europe 2007</v>
      </c>
      <c r="B1838" s="8" t="s">
        <v>162</v>
      </c>
      <c r="C1838" s="8" t="s">
        <v>76</v>
      </c>
      <c r="D1838" s="9" t="s">
        <v>69</v>
      </c>
      <c r="E1838" s="14">
        <v>1.4999999999999999E-2</v>
      </c>
      <c r="F1838" s="14">
        <v>2E-3</v>
      </c>
      <c r="G1838" s="14">
        <v>83</v>
      </c>
      <c r="H1838" s="14">
        <v>80</v>
      </c>
      <c r="I1838" s="14">
        <v>0.215</v>
      </c>
      <c r="J1838" s="14">
        <v>0.66600000000000004</v>
      </c>
      <c r="K1838" s="14">
        <v>0.11799999999999999</v>
      </c>
      <c r="L1838" s="14">
        <v>311566</v>
      </c>
      <c r="M1838" s="14">
        <v>0.93300000000000005</v>
      </c>
    </row>
    <row r="1839" spans="1:13" ht="14.4">
      <c r="A1839" s="18" t="str">
        <f t="shared" si="28"/>
        <v>Ireland-Europe 2007</v>
      </c>
      <c r="B1839" s="8" t="s">
        <v>167</v>
      </c>
      <c r="C1839" s="8" t="s">
        <v>76</v>
      </c>
      <c r="D1839" s="9" t="s">
        <v>69</v>
      </c>
      <c r="E1839" s="14">
        <v>1.6E-2</v>
      </c>
      <c r="F1839" s="14">
        <v>4.0000000000000001E-3</v>
      </c>
      <c r="G1839" s="14">
        <v>82</v>
      </c>
      <c r="H1839" s="14">
        <v>77</v>
      </c>
      <c r="I1839" s="14">
        <v>0.20799999999999999</v>
      </c>
      <c r="J1839" s="14">
        <v>0.68100000000000005</v>
      </c>
      <c r="K1839" s="14">
        <v>0.111</v>
      </c>
      <c r="L1839" s="14">
        <v>4398942</v>
      </c>
      <c r="M1839" s="14">
        <v>0.61</v>
      </c>
    </row>
    <row r="1840" spans="1:13" ht="14.4">
      <c r="A1840" s="18" t="str">
        <f t="shared" si="28"/>
        <v>Kosovo-Europe 2007</v>
      </c>
      <c r="B1840" s="8" t="s">
        <v>177</v>
      </c>
      <c r="C1840" s="8" t="s">
        <v>76</v>
      </c>
      <c r="D1840" s="9" t="s">
        <v>69</v>
      </c>
      <c r="E1840" s="14">
        <v>1.9E-2</v>
      </c>
      <c r="F1840" s="8"/>
      <c r="G1840" s="14">
        <v>71</v>
      </c>
      <c r="H1840" s="14">
        <v>67</v>
      </c>
      <c r="I1840" s="8"/>
      <c r="J1840" s="8"/>
      <c r="K1840" s="8"/>
      <c r="L1840" s="14">
        <v>1733404</v>
      </c>
      <c r="M1840" s="8"/>
    </row>
    <row r="1841" spans="1:13" ht="14.4">
      <c r="A1841" s="18" t="str">
        <f t="shared" si="28"/>
        <v>Turkey-Europe 2007</v>
      </c>
      <c r="B1841" s="8" t="s">
        <v>270</v>
      </c>
      <c r="C1841" s="8" t="s">
        <v>76</v>
      </c>
      <c r="D1841" s="9" t="s">
        <v>69</v>
      </c>
      <c r="E1841" s="14">
        <v>1.9E-2</v>
      </c>
      <c r="F1841" s="14">
        <v>2.3E-2</v>
      </c>
      <c r="G1841" s="14">
        <v>77</v>
      </c>
      <c r="H1841" s="14">
        <v>70</v>
      </c>
      <c r="I1841" s="14">
        <v>0.27800000000000002</v>
      </c>
      <c r="J1841" s="14">
        <v>0.65500000000000003</v>
      </c>
      <c r="K1841" s="14">
        <v>6.8000000000000005E-2</v>
      </c>
      <c r="L1841" s="14">
        <v>69496513</v>
      </c>
      <c r="M1841" s="14">
        <v>0.69</v>
      </c>
    </row>
    <row r="1842" spans="1:13" ht="14.4">
      <c r="A1842" s="18" t="str">
        <f t="shared" si="28"/>
        <v>Isle of Man-Europe 2008</v>
      </c>
      <c r="B1842" s="8" t="s">
        <v>168</v>
      </c>
      <c r="C1842" s="8" t="s">
        <v>76</v>
      </c>
      <c r="D1842" s="9" t="s">
        <v>70</v>
      </c>
      <c r="E1842" s="8"/>
      <c r="F1842" s="8"/>
      <c r="G1842" s="8"/>
      <c r="H1842" s="8"/>
      <c r="I1842" s="8"/>
      <c r="J1842" s="8"/>
      <c r="K1842" s="8"/>
      <c r="L1842" s="14">
        <v>82561</v>
      </c>
      <c r="M1842" s="14">
        <v>0.52</v>
      </c>
    </row>
    <row r="1843" spans="1:13" ht="14.4">
      <c r="A1843" s="18" t="str">
        <f t="shared" si="28"/>
        <v>Monaco-Europe 2008</v>
      </c>
      <c r="B1843" s="8" t="s">
        <v>202</v>
      </c>
      <c r="C1843" s="8" t="s">
        <v>76</v>
      </c>
      <c r="D1843" s="9" t="s">
        <v>70</v>
      </c>
      <c r="E1843" s="8"/>
      <c r="F1843" s="14">
        <v>3.0000000000000001E-3</v>
      </c>
      <c r="G1843" s="8"/>
      <c r="H1843" s="8"/>
      <c r="I1843" s="8"/>
      <c r="J1843" s="8"/>
      <c r="K1843" s="8"/>
      <c r="L1843" s="14">
        <v>35686</v>
      </c>
      <c r="M1843" s="14">
        <v>1</v>
      </c>
    </row>
    <row r="1844" spans="1:13" ht="14.4">
      <c r="A1844" s="18" t="str">
        <f t="shared" si="28"/>
        <v>Faeroe Islands-Europe 2008</v>
      </c>
      <c r="B1844" s="8" t="s">
        <v>140</v>
      </c>
      <c r="C1844" s="8" t="s">
        <v>76</v>
      </c>
      <c r="D1844" s="9" t="s">
        <v>70</v>
      </c>
      <c r="E1844" s="8"/>
      <c r="F1844" s="8"/>
      <c r="G1844" s="14">
        <v>83</v>
      </c>
      <c r="H1844" s="14">
        <v>78</v>
      </c>
      <c r="I1844" s="8"/>
      <c r="J1844" s="8"/>
      <c r="K1844" s="8"/>
      <c r="L1844" s="14">
        <v>49601</v>
      </c>
      <c r="M1844" s="14">
        <v>0.40500000000000003</v>
      </c>
    </row>
    <row r="1845" spans="1:13" ht="14.4">
      <c r="A1845" s="18" t="str">
        <f t="shared" si="28"/>
        <v>Bosnia and Herzegovina-Europe 2008</v>
      </c>
      <c r="B1845" s="8" t="s">
        <v>103</v>
      </c>
      <c r="C1845" s="8" t="s">
        <v>76</v>
      </c>
      <c r="D1845" s="9" t="s">
        <v>70</v>
      </c>
      <c r="E1845" s="14">
        <v>8.0000000000000002E-3</v>
      </c>
      <c r="F1845" s="14">
        <v>7.0000000000000001E-3</v>
      </c>
      <c r="G1845" s="14">
        <v>78</v>
      </c>
      <c r="H1845" s="14">
        <v>73</v>
      </c>
      <c r="I1845" s="14">
        <v>0.18099999999999999</v>
      </c>
      <c r="J1845" s="14">
        <v>0.67400000000000004</v>
      </c>
      <c r="K1845" s="14">
        <v>0.14399999999999999</v>
      </c>
      <c r="L1845" s="14">
        <v>3861201</v>
      </c>
      <c r="M1845" s="14">
        <v>0.39200000000000002</v>
      </c>
    </row>
    <row r="1846" spans="1:13" ht="14.4">
      <c r="A1846" s="18" t="str">
        <f t="shared" si="28"/>
        <v>Germany-Europe 2008</v>
      </c>
      <c r="B1846" s="8" t="s">
        <v>148</v>
      </c>
      <c r="C1846" s="8" t="s">
        <v>76</v>
      </c>
      <c r="D1846" s="9" t="s">
        <v>70</v>
      </c>
      <c r="E1846" s="14">
        <v>8.0000000000000002E-3</v>
      </c>
      <c r="F1846" s="14">
        <v>4.0000000000000001E-3</v>
      </c>
      <c r="G1846" s="14">
        <v>82</v>
      </c>
      <c r="H1846" s="14">
        <v>77</v>
      </c>
      <c r="I1846" s="14">
        <v>0.13700000000000001</v>
      </c>
      <c r="J1846" s="14">
        <v>0.66</v>
      </c>
      <c r="K1846" s="14">
        <v>0.20200000000000001</v>
      </c>
      <c r="L1846" s="14">
        <v>82110097</v>
      </c>
      <c r="M1846" s="14">
        <v>0.73899999999999999</v>
      </c>
    </row>
    <row r="1847" spans="1:13" ht="14.4">
      <c r="A1847" s="18" t="str">
        <f t="shared" si="28"/>
        <v>Serbia-Europe 2008</v>
      </c>
      <c r="B1847" s="8" t="s">
        <v>238</v>
      </c>
      <c r="C1847" s="8" t="s">
        <v>76</v>
      </c>
      <c r="D1847" s="9" t="s">
        <v>70</v>
      </c>
      <c r="E1847" s="14">
        <v>8.9999999999999993E-3</v>
      </c>
      <c r="F1847" s="14">
        <v>7.0000000000000001E-3</v>
      </c>
      <c r="G1847" s="14">
        <v>76</v>
      </c>
      <c r="H1847" s="14">
        <v>71</v>
      </c>
      <c r="I1847" s="14">
        <v>0.17299999999999999</v>
      </c>
      <c r="J1847" s="14">
        <v>0.68899999999999995</v>
      </c>
      <c r="K1847" s="14">
        <v>0.13800000000000001</v>
      </c>
      <c r="L1847" s="14">
        <v>7350221</v>
      </c>
      <c r="M1847" s="14">
        <v>0.55100000000000005</v>
      </c>
    </row>
    <row r="1848" spans="1:13" ht="14.4">
      <c r="A1848" s="18" t="str">
        <f t="shared" si="28"/>
        <v>Austria-Europe 2008</v>
      </c>
      <c r="B1848" s="8" t="s">
        <v>89</v>
      </c>
      <c r="C1848" s="8" t="s">
        <v>76</v>
      </c>
      <c r="D1848" s="9" t="s">
        <v>70</v>
      </c>
      <c r="E1848" s="14">
        <v>8.9999999999999993E-3</v>
      </c>
      <c r="F1848" s="14">
        <v>4.0000000000000001E-3</v>
      </c>
      <c r="G1848" s="14">
        <v>83</v>
      </c>
      <c r="H1848" s="14">
        <v>78</v>
      </c>
      <c r="I1848" s="14">
        <v>0.152</v>
      </c>
      <c r="J1848" s="14">
        <v>0.67700000000000005</v>
      </c>
      <c r="K1848" s="14">
        <v>0.17100000000000001</v>
      </c>
      <c r="L1848" s="14">
        <v>8336926</v>
      </c>
      <c r="M1848" s="14">
        <v>0.65800000000000003</v>
      </c>
    </row>
    <row r="1849" spans="1:13" ht="14.4">
      <c r="A1849" s="18" t="str">
        <f t="shared" si="28"/>
        <v>Andorra-Europe 2008</v>
      </c>
      <c r="B1849" s="8" t="s">
        <v>81</v>
      </c>
      <c r="C1849" s="8" t="s">
        <v>76</v>
      </c>
      <c r="D1849" s="9" t="s">
        <v>70</v>
      </c>
      <c r="E1849" s="14">
        <v>0.01</v>
      </c>
      <c r="F1849" s="14">
        <v>3.0000000000000001E-3</v>
      </c>
      <c r="G1849" s="8"/>
      <c r="H1849" s="8"/>
      <c r="I1849" s="8"/>
      <c r="J1849" s="8"/>
      <c r="K1849" s="8"/>
      <c r="L1849" s="14">
        <v>79969</v>
      </c>
      <c r="M1849" s="14">
        <v>0.88900000000000001</v>
      </c>
    </row>
    <row r="1850" spans="1:13" ht="14.4">
      <c r="A1850" s="18" t="str">
        <f t="shared" si="28"/>
        <v>Bulgaria-Europe 2008</v>
      </c>
      <c r="B1850" s="8" t="s">
        <v>107</v>
      </c>
      <c r="C1850" s="8" t="s">
        <v>76</v>
      </c>
      <c r="D1850" s="9" t="s">
        <v>70</v>
      </c>
      <c r="E1850" s="14">
        <v>0.01</v>
      </c>
      <c r="F1850" s="14">
        <v>1.2E-2</v>
      </c>
      <c r="G1850" s="14">
        <v>77</v>
      </c>
      <c r="H1850" s="14">
        <v>70</v>
      </c>
      <c r="I1850" s="14">
        <v>0.13300000000000001</v>
      </c>
      <c r="J1850" s="14">
        <v>0.68799999999999994</v>
      </c>
      <c r="K1850" s="14">
        <v>0.17899999999999999</v>
      </c>
      <c r="L1850" s="14">
        <v>7492561</v>
      </c>
      <c r="M1850" s="14">
        <v>0.71599999999999997</v>
      </c>
    </row>
    <row r="1851" spans="1:13" ht="14.4">
      <c r="A1851" s="18" t="str">
        <f t="shared" si="28"/>
        <v>Hungary-Europe 2008</v>
      </c>
      <c r="B1851" s="8" t="s">
        <v>161</v>
      </c>
      <c r="C1851" s="8" t="s">
        <v>76</v>
      </c>
      <c r="D1851" s="9" t="s">
        <v>70</v>
      </c>
      <c r="E1851" s="14">
        <v>0.01</v>
      </c>
      <c r="F1851" s="14">
        <v>6.0000000000000001E-3</v>
      </c>
      <c r="G1851" s="14">
        <v>78</v>
      </c>
      <c r="H1851" s="14">
        <v>70</v>
      </c>
      <c r="I1851" s="14">
        <v>0.14899999999999999</v>
      </c>
      <c r="J1851" s="14">
        <v>0.68799999999999994</v>
      </c>
      <c r="K1851" s="14">
        <v>0.16300000000000001</v>
      </c>
      <c r="L1851" s="14">
        <v>10038188</v>
      </c>
      <c r="M1851" s="14">
        <v>0.67900000000000005</v>
      </c>
    </row>
    <row r="1852" spans="1:13" ht="14.4">
      <c r="A1852" s="18" t="str">
        <f t="shared" si="28"/>
        <v>Croatia-Europe 2008</v>
      </c>
      <c r="B1852" s="8" t="s">
        <v>124</v>
      </c>
      <c r="C1852" s="8" t="s">
        <v>76</v>
      </c>
      <c r="D1852" s="9" t="s">
        <v>70</v>
      </c>
      <c r="E1852" s="14">
        <v>0.01</v>
      </c>
      <c r="F1852" s="14">
        <v>5.0000000000000001E-3</v>
      </c>
      <c r="G1852" s="14">
        <v>80</v>
      </c>
      <c r="H1852" s="14">
        <v>72</v>
      </c>
      <c r="I1852" s="14">
        <v>0.156</v>
      </c>
      <c r="J1852" s="14">
        <v>0.67100000000000004</v>
      </c>
      <c r="K1852" s="14">
        <v>0.17299999999999999</v>
      </c>
      <c r="L1852" s="14">
        <v>4434508</v>
      </c>
      <c r="M1852" s="14">
        <v>0.56999999999999995</v>
      </c>
    </row>
    <row r="1853" spans="1:13" ht="14.4">
      <c r="A1853" s="18" t="str">
        <f t="shared" si="28"/>
        <v>Portugal-Europe 2008</v>
      </c>
      <c r="B1853" s="8" t="s">
        <v>227</v>
      </c>
      <c r="C1853" s="8" t="s">
        <v>76</v>
      </c>
      <c r="D1853" s="9" t="s">
        <v>70</v>
      </c>
      <c r="E1853" s="14">
        <v>0.01</v>
      </c>
      <c r="F1853" s="14">
        <v>3.0000000000000001E-3</v>
      </c>
      <c r="G1853" s="14">
        <v>82</v>
      </c>
      <c r="H1853" s="14">
        <v>76</v>
      </c>
      <c r="I1853" s="14">
        <v>0.153</v>
      </c>
      <c r="J1853" s="14">
        <v>0.67</v>
      </c>
      <c r="K1853" s="14">
        <v>0.17599999999999999</v>
      </c>
      <c r="L1853" s="14">
        <v>10558177</v>
      </c>
      <c r="M1853" s="14">
        <v>0.59399999999999997</v>
      </c>
    </row>
    <row r="1854" spans="1:13" ht="14.4">
      <c r="A1854" s="18" t="str">
        <f t="shared" si="28"/>
        <v>Malta-Europe 2008</v>
      </c>
      <c r="B1854" s="8" t="s">
        <v>195</v>
      </c>
      <c r="C1854" s="8" t="s">
        <v>76</v>
      </c>
      <c r="D1854" s="9" t="s">
        <v>70</v>
      </c>
      <c r="E1854" s="14">
        <v>0.01</v>
      </c>
      <c r="F1854" s="14">
        <v>6.0000000000000001E-3</v>
      </c>
      <c r="G1854" s="14">
        <v>82</v>
      </c>
      <c r="H1854" s="14">
        <v>77</v>
      </c>
      <c r="I1854" s="14">
        <v>0.16200000000000001</v>
      </c>
      <c r="J1854" s="14">
        <v>0.69899999999999995</v>
      </c>
      <c r="K1854" s="14">
        <v>0.13900000000000001</v>
      </c>
      <c r="L1854" s="14">
        <v>409379</v>
      </c>
      <c r="M1854" s="14">
        <v>0.94299999999999995</v>
      </c>
    </row>
    <row r="1855" spans="1:13" ht="14.4">
      <c r="A1855" s="18" t="str">
        <f t="shared" si="28"/>
        <v>Italy-Europe 2008</v>
      </c>
      <c r="B1855" s="8" t="s">
        <v>170</v>
      </c>
      <c r="C1855" s="8" t="s">
        <v>76</v>
      </c>
      <c r="D1855" s="9" t="s">
        <v>70</v>
      </c>
      <c r="E1855" s="14">
        <v>0.01</v>
      </c>
      <c r="F1855" s="14">
        <v>4.0000000000000001E-3</v>
      </c>
      <c r="G1855" s="14">
        <v>85</v>
      </c>
      <c r="H1855" s="14">
        <v>79</v>
      </c>
      <c r="I1855" s="14">
        <v>0.14000000000000001</v>
      </c>
      <c r="J1855" s="14">
        <v>0.66</v>
      </c>
      <c r="K1855" s="14">
        <v>0.2</v>
      </c>
      <c r="L1855" s="14">
        <v>58826731</v>
      </c>
      <c r="M1855" s="14">
        <v>0.68100000000000005</v>
      </c>
    </row>
    <row r="1856" spans="1:13" ht="14.4">
      <c r="A1856" s="18" t="str">
        <f t="shared" si="28"/>
        <v>Switzerland-Europe 2008</v>
      </c>
      <c r="B1856" s="8" t="s">
        <v>260</v>
      </c>
      <c r="C1856" s="8" t="s">
        <v>76</v>
      </c>
      <c r="D1856" s="9" t="s">
        <v>70</v>
      </c>
      <c r="E1856" s="14">
        <v>0.01</v>
      </c>
      <c r="F1856" s="14">
        <v>4.0000000000000001E-3</v>
      </c>
      <c r="G1856" s="14">
        <v>84</v>
      </c>
      <c r="H1856" s="14">
        <v>80</v>
      </c>
      <c r="I1856" s="14">
        <v>0.155</v>
      </c>
      <c r="J1856" s="14">
        <v>0.68100000000000005</v>
      </c>
      <c r="K1856" s="14">
        <v>0.16400000000000001</v>
      </c>
      <c r="L1856" s="14">
        <v>7647675</v>
      </c>
      <c r="M1856" s="14">
        <v>0.73599999999999999</v>
      </c>
    </row>
    <row r="1857" spans="1:13" ht="14.4">
      <c r="A1857" s="18" t="str">
        <f t="shared" si="28"/>
        <v>Liechtenstein-Europe 2008</v>
      </c>
      <c r="B1857" s="8" t="s">
        <v>186</v>
      </c>
      <c r="C1857" s="8" t="s">
        <v>76</v>
      </c>
      <c r="D1857" s="9" t="s">
        <v>70</v>
      </c>
      <c r="E1857" s="14">
        <v>0.01</v>
      </c>
      <c r="F1857" s="8"/>
      <c r="G1857" s="14">
        <v>86</v>
      </c>
      <c r="H1857" s="14">
        <v>80</v>
      </c>
      <c r="I1857" s="8"/>
      <c r="J1857" s="8"/>
      <c r="K1857" s="8"/>
      <c r="L1857" s="14">
        <v>35582</v>
      </c>
      <c r="M1857" s="14">
        <v>0.14599999999999999</v>
      </c>
    </row>
    <row r="1858" spans="1:13" ht="14.4">
      <c r="A1858" s="18" t="str">
        <f t="shared" si="28"/>
        <v>Ukraine-Europe 2008</v>
      </c>
      <c r="B1858" s="8" t="s">
        <v>274</v>
      </c>
      <c r="C1858" s="8" t="s">
        <v>76</v>
      </c>
      <c r="D1858" s="9" t="s">
        <v>70</v>
      </c>
      <c r="E1858" s="14">
        <v>1.0999999999999999E-2</v>
      </c>
      <c r="F1858" s="14">
        <v>1.0999999999999999E-2</v>
      </c>
      <c r="G1858" s="14">
        <v>74</v>
      </c>
      <c r="H1858" s="14">
        <v>63</v>
      </c>
      <c r="I1858" s="14">
        <v>0.13900000000000001</v>
      </c>
      <c r="J1858" s="14">
        <v>0.7</v>
      </c>
      <c r="K1858" s="14">
        <v>0.16</v>
      </c>
      <c r="L1858" s="14">
        <v>46258200</v>
      </c>
      <c r="M1858" s="14">
        <v>0.68300000000000005</v>
      </c>
    </row>
    <row r="1859" spans="1:13" ht="14.4">
      <c r="A1859" s="18" t="str">
        <f t="shared" ref="A1859:A1922" si="29">CONCATENATE(B1859," ",D1859)</f>
        <v>Belarus-Europe 2008</v>
      </c>
      <c r="B1859" s="8" t="s">
        <v>96</v>
      </c>
      <c r="C1859" s="8" t="s">
        <v>76</v>
      </c>
      <c r="D1859" s="9" t="s">
        <v>70</v>
      </c>
      <c r="E1859" s="14">
        <v>1.0999999999999999E-2</v>
      </c>
      <c r="F1859" s="14">
        <v>6.0000000000000001E-3</v>
      </c>
      <c r="G1859" s="14">
        <v>77</v>
      </c>
      <c r="H1859" s="14">
        <v>65</v>
      </c>
      <c r="I1859" s="14">
        <v>0.14799999999999999</v>
      </c>
      <c r="J1859" s="14">
        <v>0.70799999999999996</v>
      </c>
      <c r="K1859" s="14">
        <v>0.14299999999999999</v>
      </c>
      <c r="L1859" s="14">
        <v>9528000</v>
      </c>
      <c r="M1859" s="14">
        <v>0.73699999999999999</v>
      </c>
    </row>
    <row r="1860" spans="1:13" ht="14.4">
      <c r="A1860" s="18" t="str">
        <f t="shared" si="29"/>
        <v>Lithuania-Europe 2008</v>
      </c>
      <c r="B1860" s="8" t="s">
        <v>187</v>
      </c>
      <c r="C1860" s="8" t="s">
        <v>76</v>
      </c>
      <c r="D1860" s="9" t="s">
        <v>70</v>
      </c>
      <c r="E1860" s="14">
        <v>1.0999999999999999E-2</v>
      </c>
      <c r="F1860" s="14">
        <v>7.0000000000000001E-3</v>
      </c>
      <c r="G1860" s="14">
        <v>78</v>
      </c>
      <c r="H1860" s="14">
        <v>66</v>
      </c>
      <c r="I1860" s="14">
        <v>0.156</v>
      </c>
      <c r="J1860" s="14">
        <v>0.69</v>
      </c>
      <c r="K1860" s="14">
        <v>0.154</v>
      </c>
      <c r="L1860" s="14">
        <v>3198231</v>
      </c>
      <c r="M1860" s="14">
        <v>0.66800000000000004</v>
      </c>
    </row>
    <row r="1861" spans="1:13" ht="14.4">
      <c r="A1861" s="18" t="str">
        <f t="shared" si="29"/>
        <v>Latvia-Europe 2008</v>
      </c>
      <c r="B1861" s="8" t="s">
        <v>181</v>
      </c>
      <c r="C1861" s="8" t="s">
        <v>76</v>
      </c>
      <c r="D1861" s="9" t="s">
        <v>70</v>
      </c>
      <c r="E1861" s="14">
        <v>1.0999999999999999E-2</v>
      </c>
      <c r="F1861" s="14">
        <v>8.9999999999999993E-3</v>
      </c>
      <c r="G1861" s="14">
        <v>78</v>
      </c>
      <c r="H1861" s="14">
        <v>67</v>
      </c>
      <c r="I1861" s="14">
        <v>0.14099999999999999</v>
      </c>
      <c r="J1861" s="14">
        <v>0.67900000000000005</v>
      </c>
      <c r="K1861" s="14">
        <v>0.18</v>
      </c>
      <c r="L1861" s="14">
        <v>2177322</v>
      </c>
      <c r="M1861" s="14">
        <v>0.67800000000000005</v>
      </c>
    </row>
    <row r="1862" spans="1:13" ht="14.4">
      <c r="A1862" s="18" t="str">
        <f t="shared" si="29"/>
        <v>Romania-Europe 2008</v>
      </c>
      <c r="B1862" s="8" t="s">
        <v>230</v>
      </c>
      <c r="C1862" s="8" t="s">
        <v>76</v>
      </c>
      <c r="D1862" s="9" t="s">
        <v>70</v>
      </c>
      <c r="E1862" s="14">
        <v>1.0999999999999999E-2</v>
      </c>
      <c r="F1862" s="14">
        <v>1.4E-2</v>
      </c>
      <c r="G1862" s="14">
        <v>76</v>
      </c>
      <c r="H1862" s="14">
        <v>69</v>
      </c>
      <c r="I1862" s="14">
        <v>0.15</v>
      </c>
      <c r="J1862" s="14">
        <v>0.70199999999999996</v>
      </c>
      <c r="K1862" s="14">
        <v>0.14899999999999999</v>
      </c>
      <c r="L1862" s="14">
        <v>20537875</v>
      </c>
      <c r="M1862" s="14">
        <v>0.53600000000000003</v>
      </c>
    </row>
    <row r="1863" spans="1:13" ht="14.4">
      <c r="A1863" s="18" t="str">
        <f t="shared" si="29"/>
        <v>Slovakia-Europe 2008</v>
      </c>
      <c r="B1863" s="8" t="s">
        <v>243</v>
      </c>
      <c r="C1863" s="8" t="s">
        <v>76</v>
      </c>
      <c r="D1863" s="9" t="s">
        <v>70</v>
      </c>
      <c r="E1863" s="14">
        <v>1.0999999999999999E-2</v>
      </c>
      <c r="F1863" s="14">
        <v>7.0000000000000001E-3</v>
      </c>
      <c r="G1863" s="14">
        <v>79</v>
      </c>
      <c r="H1863" s="14">
        <v>71</v>
      </c>
      <c r="I1863" s="14">
        <v>0.156</v>
      </c>
      <c r="J1863" s="14">
        <v>0.72399999999999998</v>
      </c>
      <c r="K1863" s="14">
        <v>0.12</v>
      </c>
      <c r="L1863" s="14">
        <v>5379233</v>
      </c>
      <c r="M1863" s="14">
        <v>0.55100000000000005</v>
      </c>
    </row>
    <row r="1864" spans="1:13" ht="14.4">
      <c r="A1864" s="18" t="str">
        <f t="shared" si="29"/>
        <v>Poland-Europe 2008</v>
      </c>
      <c r="B1864" s="8" t="s">
        <v>226</v>
      </c>
      <c r="C1864" s="8" t="s">
        <v>76</v>
      </c>
      <c r="D1864" s="9" t="s">
        <v>70</v>
      </c>
      <c r="E1864" s="14">
        <v>1.0999999999999999E-2</v>
      </c>
      <c r="F1864" s="14">
        <v>6.0000000000000001E-3</v>
      </c>
      <c r="G1864" s="14">
        <v>80</v>
      </c>
      <c r="H1864" s="14">
        <v>71</v>
      </c>
      <c r="I1864" s="14">
        <v>0.154</v>
      </c>
      <c r="J1864" s="14">
        <v>0.71299999999999997</v>
      </c>
      <c r="K1864" s="14">
        <v>0.13300000000000001</v>
      </c>
      <c r="L1864" s="14">
        <v>38125759</v>
      </c>
      <c r="M1864" s="14">
        <v>0.61099999999999999</v>
      </c>
    </row>
    <row r="1865" spans="1:13" ht="14.4">
      <c r="A1865" s="18" t="str">
        <f t="shared" si="29"/>
        <v>North Macedonia-Europe 2008</v>
      </c>
      <c r="B1865" s="8" t="s">
        <v>217</v>
      </c>
      <c r="C1865" s="8" t="s">
        <v>76</v>
      </c>
      <c r="D1865" s="9" t="s">
        <v>70</v>
      </c>
      <c r="E1865" s="14">
        <v>1.0999999999999999E-2</v>
      </c>
      <c r="F1865" s="14">
        <v>0.01</v>
      </c>
      <c r="G1865" s="14">
        <v>77</v>
      </c>
      <c r="H1865" s="14">
        <v>72</v>
      </c>
      <c r="I1865" s="14">
        <v>0.182</v>
      </c>
      <c r="J1865" s="14">
        <v>0.70299999999999996</v>
      </c>
      <c r="K1865" s="14">
        <v>0.115</v>
      </c>
      <c r="L1865" s="14">
        <v>2098769</v>
      </c>
      <c r="M1865" s="14">
        <v>0.57099999999999995</v>
      </c>
    </row>
    <row r="1866" spans="1:13" ht="14.4">
      <c r="A1866" s="18" t="str">
        <f t="shared" si="29"/>
        <v>Slovenia-Europe 2008</v>
      </c>
      <c r="B1866" s="8" t="s">
        <v>244</v>
      </c>
      <c r="C1866" s="8" t="s">
        <v>76</v>
      </c>
      <c r="D1866" s="9" t="s">
        <v>70</v>
      </c>
      <c r="E1866" s="14">
        <v>1.0999999999999999E-2</v>
      </c>
      <c r="F1866" s="14">
        <v>3.0000000000000001E-3</v>
      </c>
      <c r="G1866" s="14">
        <v>82</v>
      </c>
      <c r="H1866" s="14">
        <v>75</v>
      </c>
      <c r="I1866" s="14">
        <v>0.13900000000000001</v>
      </c>
      <c r="J1866" s="14">
        <v>0.69799999999999995</v>
      </c>
      <c r="K1866" s="14">
        <v>0.16200000000000001</v>
      </c>
      <c r="L1866" s="14">
        <v>2021316</v>
      </c>
      <c r="M1866" s="14">
        <v>0.502</v>
      </c>
    </row>
    <row r="1867" spans="1:13" ht="14.4">
      <c r="A1867" s="18" t="str">
        <f t="shared" si="29"/>
        <v>Finland-Europe 2008</v>
      </c>
      <c r="B1867" s="8" t="s">
        <v>142</v>
      </c>
      <c r="C1867" s="8" t="s">
        <v>76</v>
      </c>
      <c r="D1867" s="9" t="s">
        <v>70</v>
      </c>
      <c r="E1867" s="14">
        <v>1.0999999999999999E-2</v>
      </c>
      <c r="F1867" s="14">
        <v>3.0000000000000001E-3</v>
      </c>
      <c r="G1867" s="14">
        <v>83</v>
      </c>
      <c r="H1867" s="14">
        <v>76</v>
      </c>
      <c r="I1867" s="14">
        <v>0.16800000000000001</v>
      </c>
      <c r="J1867" s="14">
        <v>0.66800000000000004</v>
      </c>
      <c r="K1867" s="14">
        <v>0.16500000000000001</v>
      </c>
      <c r="L1867" s="14">
        <v>5313399</v>
      </c>
      <c r="M1867" s="14">
        <v>0.83299999999999996</v>
      </c>
    </row>
    <row r="1868" spans="1:13" ht="14.4">
      <c r="A1868" s="18" t="str">
        <f t="shared" si="29"/>
        <v>Netherlands-Europe 2008</v>
      </c>
      <c r="B1868" s="8" t="s">
        <v>210</v>
      </c>
      <c r="C1868" s="8" t="s">
        <v>76</v>
      </c>
      <c r="D1868" s="9" t="s">
        <v>70</v>
      </c>
      <c r="E1868" s="14">
        <v>1.0999999999999999E-2</v>
      </c>
      <c r="F1868" s="14">
        <v>4.0000000000000001E-3</v>
      </c>
      <c r="G1868" s="14">
        <v>82</v>
      </c>
      <c r="H1868" s="14">
        <v>78</v>
      </c>
      <c r="I1868" s="14">
        <v>0.17899999999999999</v>
      </c>
      <c r="J1868" s="14">
        <v>0.67400000000000004</v>
      </c>
      <c r="K1868" s="14">
        <v>0.14699999999999999</v>
      </c>
      <c r="L1868" s="14">
        <v>16445593</v>
      </c>
      <c r="M1868" s="14">
        <v>0.85399999999999998</v>
      </c>
    </row>
    <row r="1869" spans="1:13" ht="14.4">
      <c r="A1869" s="18" t="str">
        <f t="shared" si="29"/>
        <v>Greece-Europe 2008</v>
      </c>
      <c r="B1869" s="8" t="s">
        <v>150</v>
      </c>
      <c r="C1869" s="8" t="s">
        <v>76</v>
      </c>
      <c r="D1869" s="9" t="s">
        <v>70</v>
      </c>
      <c r="E1869" s="14">
        <v>1.0999999999999999E-2</v>
      </c>
      <c r="F1869" s="14">
        <v>4.0000000000000001E-3</v>
      </c>
      <c r="G1869" s="14">
        <v>83</v>
      </c>
      <c r="H1869" s="14">
        <v>78</v>
      </c>
      <c r="I1869" s="14">
        <v>0.14399999999999999</v>
      </c>
      <c r="J1869" s="14">
        <v>0.66800000000000004</v>
      </c>
      <c r="K1869" s="14">
        <v>0.188</v>
      </c>
      <c r="L1869" s="14">
        <v>11186439</v>
      </c>
      <c r="M1869" s="14">
        <v>0.75600000000000001</v>
      </c>
    </row>
    <row r="1870" spans="1:13" ht="14.4">
      <c r="A1870" s="18" t="str">
        <f t="shared" si="29"/>
        <v>Spain-Europe 2008</v>
      </c>
      <c r="B1870" s="8" t="s">
        <v>250</v>
      </c>
      <c r="C1870" s="8" t="s">
        <v>76</v>
      </c>
      <c r="D1870" s="9" t="s">
        <v>70</v>
      </c>
      <c r="E1870" s="14">
        <v>1.0999999999999999E-2</v>
      </c>
      <c r="F1870" s="14">
        <v>4.0000000000000001E-3</v>
      </c>
      <c r="G1870" s="14">
        <v>84</v>
      </c>
      <c r="H1870" s="14">
        <v>78</v>
      </c>
      <c r="I1870" s="14">
        <v>0.14699999999999999</v>
      </c>
      <c r="J1870" s="14">
        <v>0.68400000000000005</v>
      </c>
      <c r="K1870" s="14">
        <v>0.16900000000000001</v>
      </c>
      <c r="L1870" s="14">
        <v>45954106</v>
      </c>
      <c r="M1870" s="14">
        <v>0.78</v>
      </c>
    </row>
    <row r="1871" spans="1:13" ht="14.4">
      <c r="A1871" s="18" t="str">
        <f t="shared" si="29"/>
        <v>San Marino-Europe 2008</v>
      </c>
      <c r="B1871" s="8" t="s">
        <v>234</v>
      </c>
      <c r="C1871" s="8" t="s">
        <v>76</v>
      </c>
      <c r="D1871" s="9" t="s">
        <v>70</v>
      </c>
      <c r="E1871" s="14">
        <v>1.0999999999999999E-2</v>
      </c>
      <c r="F1871" s="14">
        <v>3.0000000000000001E-3</v>
      </c>
      <c r="G1871" s="14">
        <v>86</v>
      </c>
      <c r="H1871" s="14">
        <v>80</v>
      </c>
      <c r="I1871" s="8"/>
      <c r="J1871" s="8"/>
      <c r="K1871" s="8"/>
      <c r="L1871" s="14">
        <v>30549</v>
      </c>
      <c r="M1871" s="14">
        <v>0.94099999999999995</v>
      </c>
    </row>
    <row r="1872" spans="1:13" ht="14.4">
      <c r="A1872" s="18" t="str">
        <f t="shared" si="29"/>
        <v>Russia-Europe 2008</v>
      </c>
      <c r="B1872" s="8" t="s">
        <v>231</v>
      </c>
      <c r="C1872" s="8" t="s">
        <v>76</v>
      </c>
      <c r="D1872" s="9" t="s">
        <v>70</v>
      </c>
      <c r="E1872" s="14">
        <v>1.2E-2</v>
      </c>
      <c r="F1872" s="14">
        <v>1.2E-2</v>
      </c>
      <c r="G1872" s="14">
        <v>74</v>
      </c>
      <c r="H1872" s="14">
        <v>62</v>
      </c>
      <c r="I1872" s="14">
        <v>0.14699999999999999</v>
      </c>
      <c r="J1872" s="14">
        <v>0.71799999999999997</v>
      </c>
      <c r="K1872" s="14">
        <v>0.13500000000000001</v>
      </c>
      <c r="L1872" s="14">
        <v>141956409</v>
      </c>
      <c r="M1872" s="14">
        <v>0.73599999999999999</v>
      </c>
    </row>
    <row r="1873" spans="1:13" ht="14.4">
      <c r="A1873" s="18" t="str">
        <f t="shared" si="29"/>
        <v>Moldova-Europe 2008</v>
      </c>
      <c r="B1873" s="8" t="s">
        <v>201</v>
      </c>
      <c r="C1873" s="8" t="s">
        <v>76</v>
      </c>
      <c r="D1873" s="9" t="s">
        <v>70</v>
      </c>
      <c r="E1873" s="14">
        <v>1.2E-2</v>
      </c>
      <c r="F1873" s="14">
        <v>1.6E-2</v>
      </c>
      <c r="G1873" s="14">
        <v>72</v>
      </c>
      <c r="H1873" s="14">
        <v>64</v>
      </c>
      <c r="I1873" s="14">
        <v>0.17199999999999999</v>
      </c>
      <c r="J1873" s="14">
        <v>0.71499999999999997</v>
      </c>
      <c r="K1873" s="14">
        <v>0.112</v>
      </c>
      <c r="L1873" s="14">
        <v>3570108</v>
      </c>
      <c r="M1873" s="14">
        <v>0.45</v>
      </c>
    </row>
    <row r="1874" spans="1:13" ht="14.4">
      <c r="A1874" s="18" t="str">
        <f t="shared" si="29"/>
        <v>Estonia-Europe 2008</v>
      </c>
      <c r="B1874" s="8" t="s">
        <v>138</v>
      </c>
      <c r="C1874" s="8" t="s">
        <v>76</v>
      </c>
      <c r="D1874" s="9" t="s">
        <v>70</v>
      </c>
      <c r="E1874" s="14">
        <v>1.2E-2</v>
      </c>
      <c r="F1874" s="14">
        <v>4.0000000000000001E-3</v>
      </c>
      <c r="G1874" s="14">
        <v>79</v>
      </c>
      <c r="H1874" s="14">
        <v>69</v>
      </c>
      <c r="I1874" s="14">
        <v>0.151</v>
      </c>
      <c r="J1874" s="14">
        <v>0.67600000000000005</v>
      </c>
      <c r="K1874" s="14">
        <v>0.17299999999999999</v>
      </c>
      <c r="L1874" s="14">
        <v>1337090</v>
      </c>
      <c r="M1874" s="14">
        <v>0.68400000000000005</v>
      </c>
    </row>
    <row r="1875" spans="1:13" ht="14.4">
      <c r="A1875" s="18" t="str">
        <f t="shared" si="29"/>
        <v>Montenegro-Europe 2008</v>
      </c>
      <c r="B1875" s="8" t="s">
        <v>204</v>
      </c>
      <c r="C1875" s="8" t="s">
        <v>76</v>
      </c>
      <c r="D1875" s="9" t="s">
        <v>70</v>
      </c>
      <c r="E1875" s="14">
        <v>1.2E-2</v>
      </c>
      <c r="F1875" s="14">
        <v>7.0000000000000001E-3</v>
      </c>
      <c r="G1875" s="14">
        <v>76</v>
      </c>
      <c r="H1875" s="14">
        <v>72</v>
      </c>
      <c r="I1875" s="14">
        <v>0.19800000000000001</v>
      </c>
      <c r="J1875" s="14">
        <v>0.67600000000000005</v>
      </c>
      <c r="K1875" s="14">
        <v>0.126</v>
      </c>
      <c r="L1875" s="14">
        <v>618649</v>
      </c>
      <c r="M1875" s="14">
        <v>0.627</v>
      </c>
    </row>
    <row r="1876" spans="1:13" ht="14.4">
      <c r="A1876" s="18" t="str">
        <f t="shared" si="29"/>
        <v>Czech Republic-Europe 2008</v>
      </c>
      <c r="B1876" s="8" t="s">
        <v>128</v>
      </c>
      <c r="C1876" s="8" t="s">
        <v>76</v>
      </c>
      <c r="D1876" s="9" t="s">
        <v>70</v>
      </c>
      <c r="E1876" s="14">
        <v>1.2E-2</v>
      </c>
      <c r="F1876" s="14">
        <v>4.0000000000000001E-3</v>
      </c>
      <c r="G1876" s="14">
        <v>80</v>
      </c>
      <c r="H1876" s="14">
        <v>74</v>
      </c>
      <c r="I1876" s="14">
        <v>0.14199999999999999</v>
      </c>
      <c r="J1876" s="14">
        <v>0.71099999999999997</v>
      </c>
      <c r="K1876" s="14">
        <v>0.14699999999999999</v>
      </c>
      <c r="L1876" s="14">
        <v>10384603</v>
      </c>
      <c r="M1876" s="14">
        <v>0.73399999999999999</v>
      </c>
    </row>
    <row r="1877" spans="1:13" ht="14.4">
      <c r="A1877" s="18" t="str">
        <f t="shared" si="29"/>
        <v>Denmark-Europe 2008</v>
      </c>
      <c r="B1877" s="8" t="s">
        <v>129</v>
      </c>
      <c r="C1877" s="8" t="s">
        <v>76</v>
      </c>
      <c r="D1877" s="9" t="s">
        <v>70</v>
      </c>
      <c r="E1877" s="14">
        <v>1.2E-2</v>
      </c>
      <c r="F1877" s="14">
        <v>4.0000000000000001E-3</v>
      </c>
      <c r="G1877" s="14">
        <v>81</v>
      </c>
      <c r="H1877" s="14">
        <v>76</v>
      </c>
      <c r="I1877" s="14">
        <v>0.183</v>
      </c>
      <c r="J1877" s="14">
        <v>0.65700000000000003</v>
      </c>
      <c r="K1877" s="14">
        <v>0.159</v>
      </c>
      <c r="L1877" s="14">
        <v>5493621</v>
      </c>
      <c r="M1877" s="14">
        <v>0.86499999999999999</v>
      </c>
    </row>
    <row r="1878" spans="1:13" ht="14.4">
      <c r="A1878" s="18" t="str">
        <f t="shared" si="29"/>
        <v>Cyprus-Europe 2008</v>
      </c>
      <c r="B1878" s="8" t="s">
        <v>127</v>
      </c>
      <c r="C1878" s="8" t="s">
        <v>76</v>
      </c>
      <c r="D1878" s="9" t="s">
        <v>70</v>
      </c>
      <c r="E1878" s="14">
        <v>1.2E-2</v>
      </c>
      <c r="F1878" s="14">
        <v>3.0000000000000001E-3</v>
      </c>
      <c r="G1878" s="14">
        <v>81</v>
      </c>
      <c r="H1878" s="14">
        <v>77</v>
      </c>
      <c r="I1878" s="14">
        <v>0.186</v>
      </c>
      <c r="J1878" s="14">
        <v>0.70299999999999996</v>
      </c>
      <c r="K1878" s="14">
        <v>0.112</v>
      </c>
      <c r="L1878" s="14">
        <v>1077089</v>
      </c>
      <c r="M1878" s="14">
        <v>0.67800000000000005</v>
      </c>
    </row>
    <row r="1879" spans="1:13" ht="14.4">
      <c r="A1879" s="18" t="str">
        <f t="shared" si="29"/>
        <v>Belgium-Europe 2008</v>
      </c>
      <c r="B1879" s="8" t="s">
        <v>97</v>
      </c>
      <c r="C1879" s="8" t="s">
        <v>76</v>
      </c>
      <c r="D1879" s="9" t="s">
        <v>70</v>
      </c>
      <c r="E1879" s="14">
        <v>1.2E-2</v>
      </c>
      <c r="F1879" s="14">
        <v>4.0000000000000001E-3</v>
      </c>
      <c r="G1879" s="14">
        <v>83</v>
      </c>
      <c r="H1879" s="14">
        <v>77</v>
      </c>
      <c r="I1879" s="14">
        <v>0.16800000000000001</v>
      </c>
      <c r="J1879" s="14">
        <v>0.66100000000000003</v>
      </c>
      <c r="K1879" s="14">
        <v>0.17100000000000001</v>
      </c>
      <c r="L1879" s="14">
        <v>10709973</v>
      </c>
      <c r="M1879" s="14">
        <v>0.97499999999999998</v>
      </c>
    </row>
    <row r="1880" spans="1:13" ht="14.4">
      <c r="A1880" s="18" t="str">
        <f t="shared" si="29"/>
        <v>Luxembourg-Europe 2008</v>
      </c>
      <c r="B1880" s="8" t="s">
        <v>188</v>
      </c>
      <c r="C1880" s="8" t="s">
        <v>76</v>
      </c>
      <c r="D1880" s="9" t="s">
        <v>70</v>
      </c>
      <c r="E1880" s="14">
        <v>1.2E-2</v>
      </c>
      <c r="F1880" s="14">
        <v>2E-3</v>
      </c>
      <c r="G1880" s="14">
        <v>83</v>
      </c>
      <c r="H1880" s="14">
        <v>78</v>
      </c>
      <c r="I1880" s="14">
        <v>0.18</v>
      </c>
      <c r="J1880" s="14">
        <v>0.67900000000000005</v>
      </c>
      <c r="K1880" s="14">
        <v>0.14099999999999999</v>
      </c>
      <c r="L1880" s="14">
        <v>488650</v>
      </c>
      <c r="M1880" s="14">
        <v>0.878</v>
      </c>
    </row>
    <row r="1881" spans="1:13" ht="14.4">
      <c r="A1881" s="18" t="str">
        <f t="shared" si="29"/>
        <v>Sweden-Europe 2008</v>
      </c>
      <c r="B1881" s="8" t="s">
        <v>259</v>
      </c>
      <c r="C1881" s="8" t="s">
        <v>76</v>
      </c>
      <c r="D1881" s="9" t="s">
        <v>70</v>
      </c>
      <c r="E1881" s="14">
        <v>1.2E-2</v>
      </c>
      <c r="F1881" s="14">
        <v>3.0000000000000001E-3</v>
      </c>
      <c r="G1881" s="14">
        <v>83</v>
      </c>
      <c r="H1881" s="14">
        <v>79</v>
      </c>
      <c r="I1881" s="14">
        <v>0.16700000000000001</v>
      </c>
      <c r="J1881" s="14">
        <v>0.65600000000000003</v>
      </c>
      <c r="K1881" s="14">
        <v>0.17699999999999999</v>
      </c>
      <c r="L1881" s="14">
        <v>9219637</v>
      </c>
      <c r="M1881" s="14">
        <v>0.84699999999999998</v>
      </c>
    </row>
    <row r="1882" spans="1:13" ht="14.4">
      <c r="A1882" s="18" t="str">
        <f t="shared" si="29"/>
        <v>Albania-Europe 2008</v>
      </c>
      <c r="B1882" s="8" t="s">
        <v>75</v>
      </c>
      <c r="C1882" s="8" t="s">
        <v>76</v>
      </c>
      <c r="D1882" s="9" t="s">
        <v>70</v>
      </c>
      <c r="E1882" s="14">
        <v>1.2999999999999999E-2</v>
      </c>
      <c r="F1882" s="14">
        <v>1.6E-2</v>
      </c>
      <c r="G1882" s="14">
        <v>80</v>
      </c>
      <c r="H1882" s="14">
        <v>74</v>
      </c>
      <c r="I1882" s="14">
        <v>0.24299999999999999</v>
      </c>
      <c r="J1882" s="14">
        <v>0.66200000000000003</v>
      </c>
      <c r="K1882" s="14">
        <v>9.5000000000000001E-2</v>
      </c>
      <c r="L1882" s="14">
        <v>2912559</v>
      </c>
      <c r="M1882" s="14">
        <v>0.5</v>
      </c>
    </row>
    <row r="1883" spans="1:13" ht="14.4">
      <c r="A1883" s="18" t="str">
        <f t="shared" si="29"/>
        <v>United Kingdom-Europe 2008</v>
      </c>
      <c r="B1883" s="8" t="s">
        <v>276</v>
      </c>
      <c r="C1883" s="8" t="s">
        <v>76</v>
      </c>
      <c r="D1883" s="9" t="s">
        <v>70</v>
      </c>
      <c r="E1883" s="14">
        <v>1.2999999999999999E-2</v>
      </c>
      <c r="F1883" s="14">
        <v>5.0000000000000001E-3</v>
      </c>
      <c r="G1883" s="14">
        <v>82</v>
      </c>
      <c r="H1883" s="14">
        <v>78</v>
      </c>
      <c r="I1883" s="14">
        <v>0.17599999999999999</v>
      </c>
      <c r="J1883" s="14">
        <v>0.66100000000000003</v>
      </c>
      <c r="K1883" s="14">
        <v>0.16200000000000001</v>
      </c>
      <c r="L1883" s="14">
        <v>61806995</v>
      </c>
      <c r="M1883" s="14">
        <v>0.80800000000000005</v>
      </c>
    </row>
    <row r="1884" spans="1:13" ht="14.4">
      <c r="A1884" s="18" t="str">
        <f t="shared" si="29"/>
        <v>Norway-Europe 2008</v>
      </c>
      <c r="B1884" s="8" t="s">
        <v>218</v>
      </c>
      <c r="C1884" s="8" t="s">
        <v>76</v>
      </c>
      <c r="D1884" s="9" t="s">
        <v>70</v>
      </c>
      <c r="E1884" s="14">
        <v>1.2999999999999999E-2</v>
      </c>
      <c r="F1884" s="14">
        <v>3.0000000000000001E-3</v>
      </c>
      <c r="G1884" s="14">
        <v>83</v>
      </c>
      <c r="H1884" s="14">
        <v>78</v>
      </c>
      <c r="I1884" s="14">
        <v>0.191</v>
      </c>
      <c r="J1884" s="14">
        <v>0.66100000000000003</v>
      </c>
      <c r="K1884" s="14">
        <v>0.14799999999999999</v>
      </c>
      <c r="L1884" s="14">
        <v>4768212</v>
      </c>
      <c r="M1884" s="14">
        <v>0.78500000000000003</v>
      </c>
    </row>
    <row r="1885" spans="1:13" ht="14.4">
      <c r="A1885" s="18" t="str">
        <f t="shared" si="29"/>
        <v>France-Europe 2008</v>
      </c>
      <c r="B1885" s="8" t="s">
        <v>143</v>
      </c>
      <c r="C1885" s="8" t="s">
        <v>76</v>
      </c>
      <c r="D1885" s="9" t="s">
        <v>70</v>
      </c>
      <c r="E1885" s="14">
        <v>1.2999999999999999E-2</v>
      </c>
      <c r="F1885" s="14">
        <v>4.0000000000000001E-3</v>
      </c>
      <c r="G1885" s="14">
        <v>85</v>
      </c>
      <c r="H1885" s="14">
        <v>78</v>
      </c>
      <c r="I1885" s="14">
        <v>0.184</v>
      </c>
      <c r="J1885" s="14">
        <v>0.65100000000000002</v>
      </c>
      <c r="K1885" s="14">
        <v>0.16500000000000001</v>
      </c>
      <c r="L1885" s="14">
        <v>64371099</v>
      </c>
      <c r="M1885" s="14">
        <v>0.77900000000000003</v>
      </c>
    </row>
    <row r="1886" spans="1:13" ht="14.4">
      <c r="A1886" s="18" t="str">
        <f t="shared" si="29"/>
        <v>Iceland-Europe 2008</v>
      </c>
      <c r="B1886" s="8" t="s">
        <v>162</v>
      </c>
      <c r="C1886" s="8" t="s">
        <v>76</v>
      </c>
      <c r="D1886" s="9" t="s">
        <v>70</v>
      </c>
      <c r="E1886" s="14">
        <v>1.4999999999999999E-2</v>
      </c>
      <c r="F1886" s="14">
        <v>2E-3</v>
      </c>
      <c r="G1886" s="14">
        <v>83</v>
      </c>
      <c r="H1886" s="14">
        <v>80</v>
      </c>
      <c r="I1886" s="14">
        <v>0.21299999999999999</v>
      </c>
      <c r="J1886" s="14">
        <v>0.66800000000000004</v>
      </c>
      <c r="K1886" s="14">
        <v>0.11899999999999999</v>
      </c>
      <c r="L1886" s="14">
        <v>317414</v>
      </c>
      <c r="M1886" s="14">
        <v>0.93400000000000005</v>
      </c>
    </row>
    <row r="1887" spans="1:13" ht="14.4">
      <c r="A1887" s="18" t="str">
        <f t="shared" si="29"/>
        <v>Ireland-Europe 2008</v>
      </c>
      <c r="B1887" s="8" t="s">
        <v>167</v>
      </c>
      <c r="C1887" s="8" t="s">
        <v>76</v>
      </c>
      <c r="D1887" s="9" t="s">
        <v>70</v>
      </c>
      <c r="E1887" s="14">
        <v>1.7000000000000001E-2</v>
      </c>
      <c r="F1887" s="14">
        <v>4.0000000000000001E-3</v>
      </c>
      <c r="G1887" s="14">
        <v>82</v>
      </c>
      <c r="H1887" s="14">
        <v>78</v>
      </c>
      <c r="I1887" s="14">
        <v>0.21</v>
      </c>
      <c r="J1887" s="14">
        <v>0.67900000000000005</v>
      </c>
      <c r="K1887" s="14">
        <v>0.111</v>
      </c>
      <c r="L1887" s="14">
        <v>4489544</v>
      </c>
      <c r="M1887" s="14">
        <v>0.61299999999999999</v>
      </c>
    </row>
    <row r="1888" spans="1:13" ht="14.4">
      <c r="A1888" s="18" t="str">
        <f t="shared" si="29"/>
        <v>Turkey-Europe 2008</v>
      </c>
      <c r="B1888" s="8" t="s">
        <v>270</v>
      </c>
      <c r="C1888" s="8" t="s">
        <v>76</v>
      </c>
      <c r="D1888" s="9" t="s">
        <v>70</v>
      </c>
      <c r="E1888" s="14">
        <v>1.7999999999999999E-2</v>
      </c>
      <c r="F1888" s="14">
        <v>2.1999999999999999E-2</v>
      </c>
      <c r="G1888" s="14">
        <v>77</v>
      </c>
      <c r="H1888" s="14">
        <v>70</v>
      </c>
      <c r="I1888" s="14">
        <v>0.27400000000000002</v>
      </c>
      <c r="J1888" s="14">
        <v>0.65700000000000003</v>
      </c>
      <c r="K1888" s="14">
        <v>6.9000000000000006E-2</v>
      </c>
      <c r="L1888" s="14">
        <v>70363511</v>
      </c>
      <c r="M1888" s="14">
        <v>0.69599999999999995</v>
      </c>
    </row>
    <row r="1889" spans="1:13" ht="14.4">
      <c r="A1889" s="18" t="str">
        <f t="shared" si="29"/>
        <v>Kosovo-Europe 2008</v>
      </c>
      <c r="B1889" s="8" t="s">
        <v>177</v>
      </c>
      <c r="C1889" s="8" t="s">
        <v>76</v>
      </c>
      <c r="D1889" s="9" t="s">
        <v>70</v>
      </c>
      <c r="E1889" s="14">
        <v>1.9E-2</v>
      </c>
      <c r="F1889" s="8"/>
      <c r="G1889" s="14">
        <v>72</v>
      </c>
      <c r="H1889" s="14">
        <v>67</v>
      </c>
      <c r="I1889" s="8"/>
      <c r="J1889" s="8"/>
      <c r="K1889" s="8"/>
      <c r="L1889" s="14">
        <v>1747383</v>
      </c>
      <c r="M1889" s="8"/>
    </row>
    <row r="1890" spans="1:13" ht="14.4">
      <c r="A1890" s="18" t="str">
        <f t="shared" si="29"/>
        <v>Isle of Man-Europe 2009</v>
      </c>
      <c r="B1890" s="8" t="s">
        <v>168</v>
      </c>
      <c r="C1890" s="8" t="s">
        <v>76</v>
      </c>
      <c r="D1890" s="9" t="s">
        <v>71</v>
      </c>
      <c r="E1890" s="8"/>
      <c r="F1890" s="8"/>
      <c r="G1890" s="8"/>
      <c r="H1890" s="8"/>
      <c r="I1890" s="8"/>
      <c r="J1890" s="8"/>
      <c r="K1890" s="8"/>
      <c r="L1890" s="14">
        <v>83293</v>
      </c>
      <c r="M1890" s="14">
        <v>0.52</v>
      </c>
    </row>
    <row r="1891" spans="1:13" ht="14.4">
      <c r="A1891" s="18" t="str">
        <f t="shared" si="29"/>
        <v>Monaco-Europe 2009</v>
      </c>
      <c r="B1891" s="8" t="s">
        <v>202</v>
      </c>
      <c r="C1891" s="8" t="s">
        <v>76</v>
      </c>
      <c r="D1891" s="9" t="s">
        <v>71</v>
      </c>
      <c r="E1891" s="8"/>
      <c r="F1891" s="14">
        <v>3.0000000000000001E-3</v>
      </c>
      <c r="G1891" s="8"/>
      <c r="H1891" s="8"/>
      <c r="I1891" s="8"/>
      <c r="J1891" s="8"/>
      <c r="K1891" s="8"/>
      <c r="L1891" s="14">
        <v>36314</v>
      </c>
      <c r="M1891" s="14">
        <v>1</v>
      </c>
    </row>
    <row r="1892" spans="1:13" ht="14.4">
      <c r="A1892" s="18" t="str">
        <f t="shared" si="29"/>
        <v>Faeroe Islands-Europe 2009</v>
      </c>
      <c r="B1892" s="8" t="s">
        <v>140</v>
      </c>
      <c r="C1892" s="8" t="s">
        <v>76</v>
      </c>
      <c r="D1892" s="9" t="s">
        <v>71</v>
      </c>
      <c r="E1892" s="8"/>
      <c r="F1892" s="8"/>
      <c r="G1892" s="14">
        <v>84</v>
      </c>
      <c r="H1892" s="14">
        <v>78</v>
      </c>
      <c r="I1892" s="8"/>
      <c r="J1892" s="8"/>
      <c r="K1892" s="8"/>
      <c r="L1892" s="14">
        <v>49600</v>
      </c>
      <c r="M1892" s="14">
        <v>0.40699999999999997</v>
      </c>
    </row>
    <row r="1893" spans="1:13" ht="14.4">
      <c r="A1893" s="18" t="str">
        <f t="shared" si="29"/>
        <v>Germany-Europe 2009</v>
      </c>
      <c r="B1893" s="8" t="s">
        <v>148</v>
      </c>
      <c r="C1893" s="8" t="s">
        <v>76</v>
      </c>
      <c r="D1893" s="9" t="s">
        <v>71</v>
      </c>
      <c r="E1893" s="14">
        <v>8.0000000000000002E-3</v>
      </c>
      <c r="F1893" s="14">
        <v>4.0000000000000001E-3</v>
      </c>
      <c r="G1893" s="14">
        <v>83</v>
      </c>
      <c r="H1893" s="14">
        <v>77</v>
      </c>
      <c r="I1893" s="14">
        <v>0.13600000000000001</v>
      </c>
      <c r="J1893" s="14">
        <v>0.65900000000000003</v>
      </c>
      <c r="K1893" s="14">
        <v>0.20599999999999999</v>
      </c>
      <c r="L1893" s="14">
        <v>81902307</v>
      </c>
      <c r="M1893" s="14">
        <v>0.74099999999999999</v>
      </c>
    </row>
    <row r="1894" spans="1:13" ht="14.4">
      <c r="A1894" s="18" t="str">
        <f t="shared" si="29"/>
        <v>Bosnia and Herzegovina-Europe 2009</v>
      </c>
      <c r="B1894" s="8" t="s">
        <v>103</v>
      </c>
      <c r="C1894" s="8" t="s">
        <v>76</v>
      </c>
      <c r="D1894" s="9" t="s">
        <v>71</v>
      </c>
      <c r="E1894" s="14">
        <v>8.9999999999999993E-3</v>
      </c>
      <c r="F1894" s="14">
        <v>7.0000000000000001E-3</v>
      </c>
      <c r="G1894" s="14">
        <v>78</v>
      </c>
      <c r="H1894" s="14">
        <v>73</v>
      </c>
      <c r="I1894" s="14">
        <v>0.17799999999999999</v>
      </c>
      <c r="J1894" s="14">
        <v>0.67400000000000004</v>
      </c>
      <c r="K1894" s="14">
        <v>0.14799999999999999</v>
      </c>
      <c r="L1894" s="14">
        <v>3853446</v>
      </c>
      <c r="M1894" s="14">
        <v>0.39200000000000002</v>
      </c>
    </row>
    <row r="1895" spans="1:13" ht="14.4">
      <c r="A1895" s="18" t="str">
        <f t="shared" si="29"/>
        <v>Portugal-Europe 2009</v>
      </c>
      <c r="B1895" s="8" t="s">
        <v>227</v>
      </c>
      <c r="C1895" s="8" t="s">
        <v>76</v>
      </c>
      <c r="D1895" s="9" t="s">
        <v>71</v>
      </c>
      <c r="E1895" s="14">
        <v>8.9999999999999993E-3</v>
      </c>
      <c r="F1895" s="14">
        <v>3.0000000000000001E-3</v>
      </c>
      <c r="G1895" s="14">
        <v>82</v>
      </c>
      <c r="H1895" s="14">
        <v>76</v>
      </c>
      <c r="I1895" s="14">
        <v>0.153</v>
      </c>
      <c r="J1895" s="14">
        <v>0.66900000000000004</v>
      </c>
      <c r="K1895" s="14">
        <v>0.17799999999999999</v>
      </c>
      <c r="L1895" s="14">
        <v>10568247</v>
      </c>
      <c r="M1895" s="14">
        <v>0.6</v>
      </c>
    </row>
    <row r="1896" spans="1:13" ht="14.4">
      <c r="A1896" s="18" t="str">
        <f t="shared" si="29"/>
        <v>Austria-Europe 2009</v>
      </c>
      <c r="B1896" s="8" t="s">
        <v>89</v>
      </c>
      <c r="C1896" s="8" t="s">
        <v>76</v>
      </c>
      <c r="D1896" s="9" t="s">
        <v>71</v>
      </c>
      <c r="E1896" s="14">
        <v>8.9999999999999993E-3</v>
      </c>
      <c r="F1896" s="14">
        <v>4.0000000000000001E-3</v>
      </c>
      <c r="G1896" s="14">
        <v>83</v>
      </c>
      <c r="H1896" s="14">
        <v>77</v>
      </c>
      <c r="I1896" s="14">
        <v>0.15</v>
      </c>
      <c r="J1896" s="14">
        <v>0.67500000000000004</v>
      </c>
      <c r="K1896" s="14">
        <v>0.17499999999999999</v>
      </c>
      <c r="L1896" s="14">
        <v>8365275</v>
      </c>
      <c r="M1896" s="14">
        <v>0.65800000000000003</v>
      </c>
    </row>
    <row r="1897" spans="1:13" ht="14.4">
      <c r="A1897" s="18" t="str">
        <f t="shared" si="29"/>
        <v>Andorra-Europe 2009</v>
      </c>
      <c r="B1897" s="8" t="s">
        <v>81</v>
      </c>
      <c r="C1897" s="8" t="s">
        <v>76</v>
      </c>
      <c r="D1897" s="9" t="s">
        <v>71</v>
      </c>
      <c r="E1897" s="14">
        <v>0.01</v>
      </c>
      <c r="F1897" s="14">
        <v>3.0000000000000001E-3</v>
      </c>
      <c r="G1897" s="8"/>
      <c r="H1897" s="8"/>
      <c r="I1897" s="8"/>
      <c r="J1897" s="8"/>
      <c r="K1897" s="8"/>
      <c r="L1897" s="14">
        <v>78659</v>
      </c>
      <c r="M1897" s="14">
        <v>0.88400000000000001</v>
      </c>
    </row>
    <row r="1898" spans="1:13" ht="14.4">
      <c r="A1898" s="18" t="str">
        <f t="shared" si="29"/>
        <v>Latvia-Europe 2009</v>
      </c>
      <c r="B1898" s="8" t="s">
        <v>181</v>
      </c>
      <c r="C1898" s="8" t="s">
        <v>76</v>
      </c>
      <c r="D1898" s="9" t="s">
        <v>71</v>
      </c>
      <c r="E1898" s="14">
        <v>0.01</v>
      </c>
      <c r="F1898" s="14">
        <v>8.9999999999999993E-3</v>
      </c>
      <c r="G1898" s="14">
        <v>78</v>
      </c>
      <c r="H1898" s="14">
        <v>68</v>
      </c>
      <c r="I1898" s="14">
        <v>0.14099999999999999</v>
      </c>
      <c r="J1898" s="14">
        <v>0.67700000000000005</v>
      </c>
      <c r="K1898" s="14">
        <v>0.182</v>
      </c>
      <c r="L1898" s="14">
        <v>2141669</v>
      </c>
      <c r="M1898" s="14">
        <v>0.67800000000000005</v>
      </c>
    </row>
    <row r="1899" spans="1:13" ht="14.4">
      <c r="A1899" s="18" t="str">
        <f t="shared" si="29"/>
        <v>Hungary-Europe 2009</v>
      </c>
      <c r="B1899" s="8" t="s">
        <v>161</v>
      </c>
      <c r="C1899" s="8" t="s">
        <v>76</v>
      </c>
      <c r="D1899" s="9" t="s">
        <v>71</v>
      </c>
      <c r="E1899" s="14">
        <v>0.01</v>
      </c>
      <c r="F1899" s="14">
        <v>6.0000000000000001E-3</v>
      </c>
      <c r="G1899" s="14">
        <v>78</v>
      </c>
      <c r="H1899" s="14">
        <v>70</v>
      </c>
      <c r="I1899" s="14">
        <v>0.14699999999999999</v>
      </c>
      <c r="J1899" s="14">
        <v>0.68700000000000006</v>
      </c>
      <c r="K1899" s="14">
        <v>0.16500000000000001</v>
      </c>
      <c r="L1899" s="14">
        <v>10022650</v>
      </c>
      <c r="M1899" s="14">
        <v>0.68400000000000005</v>
      </c>
    </row>
    <row r="1900" spans="1:13" ht="14.4">
      <c r="A1900" s="18" t="str">
        <f t="shared" si="29"/>
        <v>Serbia-Europe 2009</v>
      </c>
      <c r="B1900" s="8" t="s">
        <v>238</v>
      </c>
      <c r="C1900" s="8" t="s">
        <v>76</v>
      </c>
      <c r="D1900" s="9" t="s">
        <v>71</v>
      </c>
      <c r="E1900" s="14">
        <v>0.01</v>
      </c>
      <c r="F1900" s="14">
        <v>7.0000000000000001E-3</v>
      </c>
      <c r="G1900" s="14">
        <v>76</v>
      </c>
      <c r="H1900" s="14">
        <v>71</v>
      </c>
      <c r="I1900" s="14">
        <v>0.17100000000000001</v>
      </c>
      <c r="J1900" s="14">
        <v>0.69199999999999995</v>
      </c>
      <c r="K1900" s="14">
        <v>0.13700000000000001</v>
      </c>
      <c r="L1900" s="14">
        <v>7320807</v>
      </c>
      <c r="M1900" s="14">
        <v>0.55200000000000005</v>
      </c>
    </row>
    <row r="1901" spans="1:13" ht="14.4">
      <c r="A1901" s="18" t="str">
        <f t="shared" si="29"/>
        <v>Croatia-Europe 2009</v>
      </c>
      <c r="B1901" s="8" t="s">
        <v>124</v>
      </c>
      <c r="C1901" s="8" t="s">
        <v>76</v>
      </c>
      <c r="D1901" s="9" t="s">
        <v>71</v>
      </c>
      <c r="E1901" s="14">
        <v>0.01</v>
      </c>
      <c r="F1901" s="14">
        <v>5.0000000000000001E-3</v>
      </c>
      <c r="G1901" s="14">
        <v>80</v>
      </c>
      <c r="H1901" s="14">
        <v>73</v>
      </c>
      <c r="I1901" s="14">
        <v>0.154</v>
      </c>
      <c r="J1901" s="14">
        <v>0.67200000000000004</v>
      </c>
      <c r="K1901" s="14">
        <v>0.17399999999999999</v>
      </c>
      <c r="L1901" s="14">
        <v>4429078</v>
      </c>
      <c r="M1901" s="14">
        <v>0.57299999999999995</v>
      </c>
    </row>
    <row r="1902" spans="1:13" ht="14.4">
      <c r="A1902" s="18" t="str">
        <f t="shared" si="29"/>
        <v>Malta-Europe 2009</v>
      </c>
      <c r="B1902" s="8" t="s">
        <v>195</v>
      </c>
      <c r="C1902" s="8" t="s">
        <v>76</v>
      </c>
      <c r="D1902" s="9" t="s">
        <v>71</v>
      </c>
      <c r="E1902" s="14">
        <v>0.01</v>
      </c>
      <c r="F1902" s="14">
        <v>6.0000000000000001E-3</v>
      </c>
      <c r="G1902" s="14">
        <v>83</v>
      </c>
      <c r="H1902" s="14">
        <v>78</v>
      </c>
      <c r="I1902" s="14">
        <v>0.159</v>
      </c>
      <c r="J1902" s="14">
        <v>0.69899999999999995</v>
      </c>
      <c r="K1902" s="14">
        <v>0.14099999999999999</v>
      </c>
      <c r="L1902" s="14">
        <v>412477</v>
      </c>
      <c r="M1902" s="14">
        <v>0.94499999999999995</v>
      </c>
    </row>
    <row r="1903" spans="1:13" ht="14.4">
      <c r="A1903" s="18" t="str">
        <f t="shared" si="29"/>
        <v>Italy-Europe 2009</v>
      </c>
      <c r="B1903" s="8" t="s">
        <v>170</v>
      </c>
      <c r="C1903" s="8" t="s">
        <v>76</v>
      </c>
      <c r="D1903" s="9" t="s">
        <v>71</v>
      </c>
      <c r="E1903" s="14">
        <v>0.01</v>
      </c>
      <c r="F1903" s="14">
        <v>4.0000000000000001E-3</v>
      </c>
      <c r="G1903" s="14">
        <v>85</v>
      </c>
      <c r="H1903" s="14">
        <v>79</v>
      </c>
      <c r="I1903" s="14">
        <v>0.14000000000000001</v>
      </c>
      <c r="J1903" s="14">
        <v>0.65800000000000003</v>
      </c>
      <c r="K1903" s="14">
        <v>0.20100000000000001</v>
      </c>
      <c r="L1903" s="14">
        <v>59095365</v>
      </c>
      <c r="M1903" s="14">
        <v>0.68200000000000005</v>
      </c>
    </row>
    <row r="1904" spans="1:13" ht="14.4">
      <c r="A1904" s="18" t="str">
        <f t="shared" si="29"/>
        <v>Switzerland-Europe 2009</v>
      </c>
      <c r="B1904" s="8" t="s">
        <v>260</v>
      </c>
      <c r="C1904" s="8" t="s">
        <v>76</v>
      </c>
      <c r="D1904" s="9" t="s">
        <v>71</v>
      </c>
      <c r="E1904" s="14">
        <v>0.01</v>
      </c>
      <c r="F1904" s="14">
        <v>4.0000000000000001E-3</v>
      </c>
      <c r="G1904" s="14">
        <v>84</v>
      </c>
      <c r="H1904" s="14">
        <v>80</v>
      </c>
      <c r="I1904" s="14">
        <v>0.152</v>
      </c>
      <c r="J1904" s="14">
        <v>0.68100000000000005</v>
      </c>
      <c r="K1904" s="14">
        <v>0.16700000000000001</v>
      </c>
      <c r="L1904" s="14">
        <v>7743831</v>
      </c>
      <c r="M1904" s="14">
        <v>0.73599999999999999</v>
      </c>
    </row>
    <row r="1905" spans="1:13" ht="14.4">
      <c r="A1905" s="18" t="str">
        <f t="shared" si="29"/>
        <v>Ukraine-Europe 2009</v>
      </c>
      <c r="B1905" s="8" t="s">
        <v>274</v>
      </c>
      <c r="C1905" s="8" t="s">
        <v>76</v>
      </c>
      <c r="D1905" s="9" t="s">
        <v>71</v>
      </c>
      <c r="E1905" s="14">
        <v>1.0999999999999999E-2</v>
      </c>
      <c r="F1905" s="14">
        <v>1.0999999999999999E-2</v>
      </c>
      <c r="G1905" s="14">
        <v>75</v>
      </c>
      <c r="H1905" s="14">
        <v>64</v>
      </c>
      <c r="I1905" s="14">
        <v>0.13900000000000001</v>
      </c>
      <c r="J1905" s="14">
        <v>0.70199999999999996</v>
      </c>
      <c r="K1905" s="14">
        <v>0.159</v>
      </c>
      <c r="L1905" s="14">
        <v>46053300</v>
      </c>
      <c r="M1905" s="14">
        <v>0.68500000000000005</v>
      </c>
    </row>
    <row r="1906" spans="1:13" ht="14.4">
      <c r="A1906" s="18" t="str">
        <f t="shared" si="29"/>
        <v>Belarus-Europe 2009</v>
      </c>
      <c r="B1906" s="8" t="s">
        <v>96</v>
      </c>
      <c r="C1906" s="8" t="s">
        <v>76</v>
      </c>
      <c r="D1906" s="9" t="s">
        <v>71</v>
      </c>
      <c r="E1906" s="14">
        <v>1.0999999999999999E-2</v>
      </c>
      <c r="F1906" s="14">
        <v>5.0000000000000001E-3</v>
      </c>
      <c r="G1906" s="14">
        <v>76</v>
      </c>
      <c r="H1906" s="14">
        <v>65</v>
      </c>
      <c r="I1906" s="14">
        <v>0.14799999999999999</v>
      </c>
      <c r="J1906" s="14">
        <v>0.71099999999999997</v>
      </c>
      <c r="K1906" s="14">
        <v>0.14099999999999999</v>
      </c>
      <c r="L1906" s="14">
        <v>9507000</v>
      </c>
      <c r="M1906" s="14">
        <v>0.74199999999999999</v>
      </c>
    </row>
    <row r="1907" spans="1:13" ht="14.4">
      <c r="A1907" s="18" t="str">
        <f t="shared" si="29"/>
        <v>Romania-Europe 2009</v>
      </c>
      <c r="B1907" s="8" t="s">
        <v>230</v>
      </c>
      <c r="C1907" s="8" t="s">
        <v>76</v>
      </c>
      <c r="D1907" s="9" t="s">
        <v>71</v>
      </c>
      <c r="E1907" s="14">
        <v>1.0999999999999999E-2</v>
      </c>
      <c r="F1907" s="14">
        <v>1.2999999999999999E-2</v>
      </c>
      <c r="G1907" s="14">
        <v>77</v>
      </c>
      <c r="H1907" s="14">
        <v>70</v>
      </c>
      <c r="I1907" s="14">
        <v>0.15</v>
      </c>
      <c r="J1907" s="14">
        <v>0.70199999999999996</v>
      </c>
      <c r="K1907" s="14">
        <v>0.14799999999999999</v>
      </c>
      <c r="L1907" s="14">
        <v>20367487</v>
      </c>
      <c r="M1907" s="14">
        <v>0.53700000000000003</v>
      </c>
    </row>
    <row r="1908" spans="1:13" ht="14.4">
      <c r="A1908" s="18" t="str">
        <f t="shared" si="29"/>
        <v>Bulgaria-Europe 2009</v>
      </c>
      <c r="B1908" s="8" t="s">
        <v>107</v>
      </c>
      <c r="C1908" s="8" t="s">
        <v>76</v>
      </c>
      <c r="D1908" s="9" t="s">
        <v>71</v>
      </c>
      <c r="E1908" s="14">
        <v>1.0999999999999999E-2</v>
      </c>
      <c r="F1908" s="14">
        <v>1.2E-2</v>
      </c>
      <c r="G1908" s="14">
        <v>77</v>
      </c>
      <c r="H1908" s="14">
        <v>70</v>
      </c>
      <c r="I1908" s="14">
        <v>0.13300000000000001</v>
      </c>
      <c r="J1908" s="14">
        <v>0.68600000000000005</v>
      </c>
      <c r="K1908" s="14">
        <v>0.18099999999999999</v>
      </c>
      <c r="L1908" s="14">
        <v>7444443</v>
      </c>
      <c r="M1908" s="14">
        <v>0.72</v>
      </c>
    </row>
    <row r="1909" spans="1:13" ht="14.4">
      <c r="A1909" s="18" t="str">
        <f t="shared" si="29"/>
        <v>Slovakia-Europe 2009</v>
      </c>
      <c r="B1909" s="8" t="s">
        <v>243</v>
      </c>
      <c r="C1909" s="8" t="s">
        <v>76</v>
      </c>
      <c r="D1909" s="9" t="s">
        <v>71</v>
      </c>
      <c r="E1909" s="14">
        <v>1.0999999999999999E-2</v>
      </c>
      <c r="F1909" s="14">
        <v>7.0000000000000001E-3</v>
      </c>
      <c r="G1909" s="14">
        <v>79</v>
      </c>
      <c r="H1909" s="14">
        <v>71</v>
      </c>
      <c r="I1909" s="14">
        <v>0.153</v>
      </c>
      <c r="J1909" s="14">
        <v>0.72599999999999998</v>
      </c>
      <c r="K1909" s="14">
        <v>0.121</v>
      </c>
      <c r="L1909" s="14">
        <v>5386406</v>
      </c>
      <c r="M1909" s="14">
        <v>0.55000000000000004</v>
      </c>
    </row>
    <row r="1910" spans="1:13" ht="14.4">
      <c r="A1910" s="18" t="str">
        <f t="shared" si="29"/>
        <v>North Macedonia-Europe 2009</v>
      </c>
      <c r="B1910" s="8" t="s">
        <v>217</v>
      </c>
      <c r="C1910" s="8" t="s">
        <v>76</v>
      </c>
      <c r="D1910" s="9" t="s">
        <v>71</v>
      </c>
      <c r="E1910" s="14">
        <v>1.0999999999999999E-2</v>
      </c>
      <c r="F1910" s="14">
        <v>0.01</v>
      </c>
      <c r="G1910" s="14">
        <v>77</v>
      </c>
      <c r="H1910" s="14">
        <v>72</v>
      </c>
      <c r="I1910" s="14">
        <v>0.17799999999999999</v>
      </c>
      <c r="J1910" s="14">
        <v>0.70699999999999996</v>
      </c>
      <c r="K1910" s="14">
        <v>0.115</v>
      </c>
      <c r="L1910" s="14">
        <v>2100558</v>
      </c>
      <c r="M1910" s="14">
        <v>0.56999999999999995</v>
      </c>
    </row>
    <row r="1911" spans="1:13" ht="14.4">
      <c r="A1911" s="18" t="str">
        <f t="shared" si="29"/>
        <v>Poland-Europe 2009</v>
      </c>
      <c r="B1911" s="8" t="s">
        <v>226</v>
      </c>
      <c r="C1911" s="8" t="s">
        <v>76</v>
      </c>
      <c r="D1911" s="9" t="s">
        <v>71</v>
      </c>
      <c r="E1911" s="14">
        <v>1.0999999999999999E-2</v>
      </c>
      <c r="F1911" s="14">
        <v>5.0000000000000001E-3</v>
      </c>
      <c r="G1911" s="14">
        <v>80</v>
      </c>
      <c r="H1911" s="14">
        <v>72</v>
      </c>
      <c r="I1911" s="14">
        <v>0.152</v>
      </c>
      <c r="J1911" s="14">
        <v>0.71499999999999997</v>
      </c>
      <c r="K1911" s="14">
        <v>0.13400000000000001</v>
      </c>
      <c r="L1911" s="14">
        <v>38151603</v>
      </c>
      <c r="M1911" s="14">
        <v>0.61</v>
      </c>
    </row>
    <row r="1912" spans="1:13" ht="14.4">
      <c r="A1912" s="18" t="str">
        <f t="shared" si="29"/>
        <v>Czech Republic-Europe 2009</v>
      </c>
      <c r="B1912" s="8" t="s">
        <v>128</v>
      </c>
      <c r="C1912" s="8" t="s">
        <v>76</v>
      </c>
      <c r="D1912" s="9" t="s">
        <v>71</v>
      </c>
      <c r="E1912" s="14">
        <v>1.0999999999999999E-2</v>
      </c>
      <c r="F1912" s="14">
        <v>4.0000000000000001E-3</v>
      </c>
      <c r="G1912" s="14">
        <v>80</v>
      </c>
      <c r="H1912" s="14">
        <v>74</v>
      </c>
      <c r="I1912" s="14">
        <v>0.14199999999999999</v>
      </c>
      <c r="J1912" s="14">
        <v>0.70799999999999996</v>
      </c>
      <c r="K1912" s="14">
        <v>0.15</v>
      </c>
      <c r="L1912" s="14">
        <v>10443936</v>
      </c>
      <c r="M1912" s="14">
        <v>0.73299999999999998</v>
      </c>
    </row>
    <row r="1913" spans="1:13" ht="14.4">
      <c r="A1913" s="18" t="str">
        <f t="shared" si="29"/>
        <v>Slovenia-Europe 2009</v>
      </c>
      <c r="B1913" s="8" t="s">
        <v>244</v>
      </c>
      <c r="C1913" s="8" t="s">
        <v>76</v>
      </c>
      <c r="D1913" s="9" t="s">
        <v>71</v>
      </c>
      <c r="E1913" s="14">
        <v>1.0999999999999999E-2</v>
      </c>
      <c r="F1913" s="14">
        <v>3.0000000000000001E-3</v>
      </c>
      <c r="G1913" s="14">
        <v>82</v>
      </c>
      <c r="H1913" s="14">
        <v>76</v>
      </c>
      <c r="I1913" s="14">
        <v>0.14000000000000001</v>
      </c>
      <c r="J1913" s="14">
        <v>0.69599999999999995</v>
      </c>
      <c r="K1913" s="14">
        <v>0.16500000000000001</v>
      </c>
      <c r="L1913" s="14">
        <v>2039669</v>
      </c>
      <c r="M1913" s="14">
        <v>0.501</v>
      </c>
    </row>
    <row r="1914" spans="1:13" ht="14.4">
      <c r="A1914" s="18" t="str">
        <f t="shared" si="29"/>
        <v>Denmark-Europe 2009</v>
      </c>
      <c r="B1914" s="8" t="s">
        <v>129</v>
      </c>
      <c r="C1914" s="8" t="s">
        <v>76</v>
      </c>
      <c r="D1914" s="9" t="s">
        <v>71</v>
      </c>
      <c r="E1914" s="14">
        <v>1.0999999999999999E-2</v>
      </c>
      <c r="F1914" s="14">
        <v>4.0000000000000001E-3</v>
      </c>
      <c r="G1914" s="14">
        <v>81</v>
      </c>
      <c r="H1914" s="14">
        <v>77</v>
      </c>
      <c r="I1914" s="14">
        <v>0.18099999999999999</v>
      </c>
      <c r="J1914" s="14">
        <v>0.65600000000000003</v>
      </c>
      <c r="K1914" s="14">
        <v>0.16300000000000001</v>
      </c>
      <c r="L1914" s="14">
        <v>5523095</v>
      </c>
      <c r="M1914" s="14">
        <v>0.86699999999999999</v>
      </c>
    </row>
    <row r="1915" spans="1:13" ht="14.4">
      <c r="A1915" s="18" t="str">
        <f t="shared" si="29"/>
        <v>Finland-Europe 2009</v>
      </c>
      <c r="B1915" s="8" t="s">
        <v>142</v>
      </c>
      <c r="C1915" s="8" t="s">
        <v>76</v>
      </c>
      <c r="D1915" s="9" t="s">
        <v>71</v>
      </c>
      <c r="E1915" s="14">
        <v>1.0999999999999999E-2</v>
      </c>
      <c r="F1915" s="14">
        <v>3.0000000000000001E-3</v>
      </c>
      <c r="G1915" s="14">
        <v>83</v>
      </c>
      <c r="H1915" s="14">
        <v>77</v>
      </c>
      <c r="I1915" s="14">
        <v>0.16600000000000001</v>
      </c>
      <c r="J1915" s="14">
        <v>0.66600000000000004</v>
      </c>
      <c r="K1915" s="14">
        <v>0.16700000000000001</v>
      </c>
      <c r="L1915" s="14">
        <v>5338871</v>
      </c>
      <c r="M1915" s="14">
        <v>0.83399999999999996</v>
      </c>
    </row>
    <row r="1916" spans="1:13" ht="14.4">
      <c r="A1916" s="18" t="str">
        <f t="shared" si="29"/>
        <v>Greece-Europe 2009</v>
      </c>
      <c r="B1916" s="8" t="s">
        <v>150</v>
      </c>
      <c r="C1916" s="8" t="s">
        <v>76</v>
      </c>
      <c r="D1916" s="9" t="s">
        <v>71</v>
      </c>
      <c r="E1916" s="14">
        <v>1.0999999999999999E-2</v>
      </c>
      <c r="F1916" s="14">
        <v>4.0000000000000001E-3</v>
      </c>
      <c r="G1916" s="14">
        <v>83</v>
      </c>
      <c r="H1916" s="14">
        <v>78</v>
      </c>
      <c r="I1916" s="14">
        <v>0.14499999999999999</v>
      </c>
      <c r="J1916" s="14">
        <v>0.66700000000000004</v>
      </c>
      <c r="K1916" s="14">
        <v>0.189</v>
      </c>
      <c r="L1916" s="14">
        <v>11187085</v>
      </c>
      <c r="M1916" s="14">
        <v>0.75900000000000001</v>
      </c>
    </row>
    <row r="1917" spans="1:13" ht="14.4">
      <c r="A1917" s="18" t="str">
        <f t="shared" si="29"/>
        <v>Luxembourg-Europe 2009</v>
      </c>
      <c r="B1917" s="8" t="s">
        <v>188</v>
      </c>
      <c r="C1917" s="8" t="s">
        <v>76</v>
      </c>
      <c r="D1917" s="9" t="s">
        <v>71</v>
      </c>
      <c r="E1917" s="14">
        <v>1.0999999999999999E-2</v>
      </c>
      <c r="F1917" s="14">
        <v>2E-3</v>
      </c>
      <c r="G1917" s="14">
        <v>83</v>
      </c>
      <c r="H1917" s="14">
        <v>78</v>
      </c>
      <c r="I1917" s="14">
        <v>0.17799999999999999</v>
      </c>
      <c r="J1917" s="14">
        <v>0.68200000000000005</v>
      </c>
      <c r="K1917" s="14">
        <v>0.14000000000000001</v>
      </c>
      <c r="L1917" s="14">
        <v>497783</v>
      </c>
      <c r="M1917" s="14">
        <v>0.88200000000000001</v>
      </c>
    </row>
    <row r="1918" spans="1:13" ht="14.4">
      <c r="A1918" s="18" t="str">
        <f t="shared" si="29"/>
        <v>Netherlands-Europe 2009</v>
      </c>
      <c r="B1918" s="8" t="s">
        <v>210</v>
      </c>
      <c r="C1918" s="8" t="s">
        <v>76</v>
      </c>
      <c r="D1918" s="9" t="s">
        <v>71</v>
      </c>
      <c r="E1918" s="14">
        <v>1.0999999999999999E-2</v>
      </c>
      <c r="F1918" s="14">
        <v>4.0000000000000001E-3</v>
      </c>
      <c r="G1918" s="14">
        <v>83</v>
      </c>
      <c r="H1918" s="14">
        <v>79</v>
      </c>
      <c r="I1918" s="14">
        <v>0.17699999999999999</v>
      </c>
      <c r="J1918" s="14">
        <v>0.67300000000000004</v>
      </c>
      <c r="K1918" s="14">
        <v>0.15</v>
      </c>
      <c r="L1918" s="14">
        <v>16530388</v>
      </c>
      <c r="M1918" s="14">
        <v>0.86199999999999999</v>
      </c>
    </row>
    <row r="1919" spans="1:13" ht="14.4">
      <c r="A1919" s="18" t="str">
        <f t="shared" si="29"/>
        <v>Spain-Europe 2009</v>
      </c>
      <c r="B1919" s="8" t="s">
        <v>250</v>
      </c>
      <c r="C1919" s="8" t="s">
        <v>76</v>
      </c>
      <c r="D1919" s="9" t="s">
        <v>71</v>
      </c>
      <c r="E1919" s="14">
        <v>1.0999999999999999E-2</v>
      </c>
      <c r="F1919" s="14">
        <v>4.0000000000000001E-3</v>
      </c>
      <c r="G1919" s="14">
        <v>85</v>
      </c>
      <c r="H1919" s="14">
        <v>79</v>
      </c>
      <c r="I1919" s="14">
        <v>0.14799999999999999</v>
      </c>
      <c r="J1919" s="14">
        <v>0.68200000000000005</v>
      </c>
      <c r="K1919" s="14">
        <v>0.17</v>
      </c>
      <c r="L1919" s="14">
        <v>46362946</v>
      </c>
      <c r="M1919" s="14">
        <v>0.78200000000000003</v>
      </c>
    </row>
    <row r="1920" spans="1:13" ht="14.4">
      <c r="A1920" s="18" t="str">
        <f t="shared" si="29"/>
        <v>Liechtenstein-Europe 2009</v>
      </c>
      <c r="B1920" s="8" t="s">
        <v>186</v>
      </c>
      <c r="C1920" s="8" t="s">
        <v>76</v>
      </c>
      <c r="D1920" s="9" t="s">
        <v>71</v>
      </c>
      <c r="E1920" s="14">
        <v>1.0999999999999999E-2</v>
      </c>
      <c r="F1920" s="8"/>
      <c r="G1920" s="14">
        <v>84</v>
      </c>
      <c r="H1920" s="14">
        <v>80</v>
      </c>
      <c r="I1920" s="8"/>
      <c r="J1920" s="8"/>
      <c r="K1920" s="8"/>
      <c r="L1920" s="14">
        <v>35851</v>
      </c>
      <c r="M1920" s="14">
        <v>0.14499999999999999</v>
      </c>
    </row>
    <row r="1921" spans="1:13" ht="14.4">
      <c r="A1921" s="18" t="str">
        <f t="shared" si="29"/>
        <v>San Marino-Europe 2009</v>
      </c>
      <c r="B1921" s="8" t="s">
        <v>234</v>
      </c>
      <c r="C1921" s="8" t="s">
        <v>76</v>
      </c>
      <c r="D1921" s="9" t="s">
        <v>71</v>
      </c>
      <c r="E1921" s="14">
        <v>1.0999999999999999E-2</v>
      </c>
      <c r="F1921" s="14">
        <v>3.0000000000000001E-3</v>
      </c>
      <c r="G1921" s="14">
        <v>86</v>
      </c>
      <c r="H1921" s="14">
        <v>80</v>
      </c>
      <c r="I1921" s="8"/>
      <c r="J1921" s="8"/>
      <c r="K1921" s="8"/>
      <c r="L1921" s="14">
        <v>30698</v>
      </c>
      <c r="M1921" s="14">
        <v>0.94099999999999995</v>
      </c>
    </row>
    <row r="1922" spans="1:13" ht="14.4">
      <c r="A1922" s="18" t="str">
        <f t="shared" si="29"/>
        <v>Russia-Europe 2009</v>
      </c>
      <c r="B1922" s="8" t="s">
        <v>231</v>
      </c>
      <c r="C1922" s="8" t="s">
        <v>76</v>
      </c>
      <c r="D1922" s="9" t="s">
        <v>71</v>
      </c>
      <c r="E1922" s="14">
        <v>1.2E-2</v>
      </c>
      <c r="F1922" s="14">
        <v>1.0999999999999999E-2</v>
      </c>
      <c r="G1922" s="14">
        <v>75</v>
      </c>
      <c r="H1922" s="14">
        <v>63</v>
      </c>
      <c r="I1922" s="14">
        <v>0.14799999999999999</v>
      </c>
      <c r="J1922" s="14">
        <v>0.72</v>
      </c>
      <c r="K1922" s="14">
        <v>0.13300000000000001</v>
      </c>
      <c r="L1922" s="14">
        <v>141909244</v>
      </c>
      <c r="M1922" s="14">
        <v>0.73599999999999999</v>
      </c>
    </row>
    <row r="1923" spans="1:13" ht="14.4">
      <c r="A1923" s="18" t="str">
        <f t="shared" ref="A1923:A1986" si="30">CONCATENATE(B1923," ",D1923)</f>
        <v>Moldova-Europe 2009</v>
      </c>
      <c r="B1923" s="8" t="s">
        <v>201</v>
      </c>
      <c r="C1923" s="8" t="s">
        <v>76</v>
      </c>
      <c r="D1923" s="9" t="s">
        <v>71</v>
      </c>
      <c r="E1923" s="14">
        <v>1.2E-2</v>
      </c>
      <c r="F1923" s="14">
        <v>1.6E-2</v>
      </c>
      <c r="G1923" s="14">
        <v>72</v>
      </c>
      <c r="H1923" s="14">
        <v>65</v>
      </c>
      <c r="I1923" s="14">
        <v>0.16900000000000001</v>
      </c>
      <c r="J1923" s="14">
        <v>0.71899999999999997</v>
      </c>
      <c r="K1923" s="14">
        <v>0.112</v>
      </c>
      <c r="L1923" s="14">
        <v>3565604</v>
      </c>
      <c r="M1923" s="14">
        <v>0.44900000000000001</v>
      </c>
    </row>
    <row r="1924" spans="1:13" ht="14.4">
      <c r="A1924" s="18" t="str">
        <f t="shared" si="30"/>
        <v>Lithuania-Europe 2009</v>
      </c>
      <c r="B1924" s="8" t="s">
        <v>187</v>
      </c>
      <c r="C1924" s="8" t="s">
        <v>76</v>
      </c>
      <c r="D1924" s="9" t="s">
        <v>71</v>
      </c>
      <c r="E1924" s="14">
        <v>1.2E-2</v>
      </c>
      <c r="F1924" s="14">
        <v>6.0000000000000001E-3</v>
      </c>
      <c r="G1924" s="14">
        <v>79</v>
      </c>
      <c r="H1924" s="14">
        <v>68</v>
      </c>
      <c r="I1924" s="14">
        <v>0.154</v>
      </c>
      <c r="J1924" s="14">
        <v>0.69199999999999995</v>
      </c>
      <c r="K1924" s="14">
        <v>0.155</v>
      </c>
      <c r="L1924" s="14">
        <v>3162916</v>
      </c>
      <c r="M1924" s="14">
        <v>0.66800000000000004</v>
      </c>
    </row>
    <row r="1925" spans="1:13" ht="14.4">
      <c r="A1925" s="18" t="str">
        <f t="shared" si="30"/>
        <v>Estonia-Europe 2009</v>
      </c>
      <c r="B1925" s="8" t="s">
        <v>138</v>
      </c>
      <c r="C1925" s="8" t="s">
        <v>76</v>
      </c>
      <c r="D1925" s="9" t="s">
        <v>71</v>
      </c>
      <c r="E1925" s="14">
        <v>1.2E-2</v>
      </c>
      <c r="F1925" s="14">
        <v>4.0000000000000001E-3</v>
      </c>
      <c r="G1925" s="14">
        <v>80</v>
      </c>
      <c r="H1925" s="14">
        <v>70</v>
      </c>
      <c r="I1925" s="14">
        <v>0.153</v>
      </c>
      <c r="J1925" s="14">
        <v>0.67400000000000004</v>
      </c>
      <c r="K1925" s="14">
        <v>0.17399999999999999</v>
      </c>
      <c r="L1925" s="14">
        <v>1334515</v>
      </c>
      <c r="M1925" s="14">
        <v>0.68200000000000005</v>
      </c>
    </row>
    <row r="1926" spans="1:13" ht="14.4">
      <c r="A1926" s="18" t="str">
        <f t="shared" si="30"/>
        <v>Montenegro-Europe 2009</v>
      </c>
      <c r="B1926" s="8" t="s">
        <v>204</v>
      </c>
      <c r="C1926" s="8" t="s">
        <v>76</v>
      </c>
      <c r="D1926" s="9" t="s">
        <v>71</v>
      </c>
      <c r="E1926" s="14">
        <v>1.2E-2</v>
      </c>
      <c r="F1926" s="14">
        <v>7.0000000000000001E-3</v>
      </c>
      <c r="G1926" s="14">
        <v>77</v>
      </c>
      <c r="H1926" s="14">
        <v>72</v>
      </c>
      <c r="I1926" s="14">
        <v>0.19600000000000001</v>
      </c>
      <c r="J1926" s="14">
        <v>0.67900000000000005</v>
      </c>
      <c r="K1926" s="14">
        <v>0.125</v>
      </c>
      <c r="L1926" s="14">
        <v>619408</v>
      </c>
      <c r="M1926" s="14">
        <v>0.629</v>
      </c>
    </row>
    <row r="1927" spans="1:13" ht="14.4">
      <c r="A1927" s="18" t="str">
        <f t="shared" si="30"/>
        <v>Cyprus-Europe 2009</v>
      </c>
      <c r="B1927" s="8" t="s">
        <v>127</v>
      </c>
      <c r="C1927" s="8" t="s">
        <v>76</v>
      </c>
      <c r="D1927" s="9" t="s">
        <v>71</v>
      </c>
      <c r="E1927" s="14">
        <v>1.2E-2</v>
      </c>
      <c r="F1927" s="14">
        <v>3.0000000000000001E-3</v>
      </c>
      <c r="G1927" s="14">
        <v>81</v>
      </c>
      <c r="H1927" s="14">
        <v>77</v>
      </c>
      <c r="I1927" s="14">
        <v>0.18099999999999999</v>
      </c>
      <c r="J1927" s="14">
        <v>0.70499999999999996</v>
      </c>
      <c r="K1927" s="14">
        <v>0.114</v>
      </c>
      <c r="L1927" s="14">
        <v>1090553</v>
      </c>
      <c r="M1927" s="14">
        <v>0.67700000000000005</v>
      </c>
    </row>
    <row r="1928" spans="1:13" ht="14.4">
      <c r="A1928" s="18" t="str">
        <f t="shared" si="30"/>
        <v>Belgium-Europe 2009</v>
      </c>
      <c r="B1928" s="8" t="s">
        <v>97</v>
      </c>
      <c r="C1928" s="8" t="s">
        <v>76</v>
      </c>
      <c r="D1928" s="9" t="s">
        <v>71</v>
      </c>
      <c r="E1928" s="14">
        <v>1.2E-2</v>
      </c>
      <c r="F1928" s="14">
        <v>4.0000000000000001E-3</v>
      </c>
      <c r="G1928" s="14">
        <v>83</v>
      </c>
      <c r="H1928" s="14">
        <v>77</v>
      </c>
      <c r="I1928" s="14">
        <v>0.16800000000000001</v>
      </c>
      <c r="J1928" s="14">
        <v>0.66100000000000003</v>
      </c>
      <c r="K1928" s="14">
        <v>0.17100000000000001</v>
      </c>
      <c r="L1928" s="14">
        <v>10796493</v>
      </c>
      <c r="M1928" s="14">
        <v>0.97599999999999998</v>
      </c>
    </row>
    <row r="1929" spans="1:13" ht="14.4">
      <c r="A1929" s="18" t="str">
        <f t="shared" si="30"/>
        <v>Sweden-Europe 2009</v>
      </c>
      <c r="B1929" s="8" t="s">
        <v>259</v>
      </c>
      <c r="C1929" s="8" t="s">
        <v>76</v>
      </c>
      <c r="D1929" s="9" t="s">
        <v>71</v>
      </c>
      <c r="E1929" s="14">
        <v>1.2E-2</v>
      </c>
      <c r="F1929" s="14">
        <v>3.0000000000000001E-3</v>
      </c>
      <c r="G1929" s="14">
        <v>83</v>
      </c>
      <c r="H1929" s="14">
        <v>79</v>
      </c>
      <c r="I1929" s="14">
        <v>0.16600000000000001</v>
      </c>
      <c r="J1929" s="14">
        <v>0.65500000000000003</v>
      </c>
      <c r="K1929" s="14">
        <v>0.17899999999999999</v>
      </c>
      <c r="L1929" s="14">
        <v>9298515</v>
      </c>
      <c r="M1929" s="14">
        <v>0.84899999999999998</v>
      </c>
    </row>
    <row r="1930" spans="1:13" ht="14.4">
      <c r="A1930" s="18" t="str">
        <f t="shared" si="30"/>
        <v>Albania-Europe 2009</v>
      </c>
      <c r="B1930" s="8" t="s">
        <v>75</v>
      </c>
      <c r="C1930" s="8" t="s">
        <v>76</v>
      </c>
      <c r="D1930" s="9" t="s">
        <v>71</v>
      </c>
      <c r="E1930" s="14">
        <v>1.2999999999999999E-2</v>
      </c>
      <c r="F1930" s="14">
        <v>1.4999999999999999E-2</v>
      </c>
      <c r="G1930" s="14">
        <v>80</v>
      </c>
      <c r="H1930" s="14">
        <v>74</v>
      </c>
      <c r="I1930" s="14">
        <v>0.23599999999999999</v>
      </c>
      <c r="J1930" s="14">
        <v>0.66600000000000004</v>
      </c>
      <c r="K1930" s="14">
        <v>9.8000000000000004E-2</v>
      </c>
      <c r="L1930" s="14">
        <v>2884303</v>
      </c>
      <c r="M1930" s="14">
        <v>0.51100000000000001</v>
      </c>
    </row>
    <row r="1931" spans="1:13" ht="14.4">
      <c r="A1931" s="18" t="str">
        <f t="shared" si="30"/>
        <v>United Kingdom-Europe 2009</v>
      </c>
      <c r="B1931" s="8" t="s">
        <v>276</v>
      </c>
      <c r="C1931" s="8" t="s">
        <v>76</v>
      </c>
      <c r="D1931" s="9" t="s">
        <v>71</v>
      </c>
      <c r="E1931" s="14">
        <v>1.2999999999999999E-2</v>
      </c>
      <c r="F1931" s="14">
        <v>5.0000000000000001E-3</v>
      </c>
      <c r="G1931" s="14">
        <v>82</v>
      </c>
      <c r="H1931" s="14">
        <v>78</v>
      </c>
      <c r="I1931" s="14">
        <v>0.17599999999999999</v>
      </c>
      <c r="J1931" s="14">
        <v>0.66</v>
      </c>
      <c r="K1931" s="14">
        <v>0.16400000000000001</v>
      </c>
      <c r="L1931" s="14">
        <v>62276270</v>
      </c>
      <c r="M1931" s="14">
        <v>0.81</v>
      </c>
    </row>
    <row r="1932" spans="1:13" ht="14.4">
      <c r="A1932" s="18" t="str">
        <f t="shared" si="30"/>
        <v>France-Europe 2009</v>
      </c>
      <c r="B1932" s="8" t="s">
        <v>143</v>
      </c>
      <c r="C1932" s="8" t="s">
        <v>76</v>
      </c>
      <c r="D1932" s="9" t="s">
        <v>71</v>
      </c>
      <c r="E1932" s="14">
        <v>1.2999999999999999E-2</v>
      </c>
      <c r="F1932" s="14">
        <v>4.0000000000000001E-3</v>
      </c>
      <c r="G1932" s="14">
        <v>85</v>
      </c>
      <c r="H1932" s="14">
        <v>78</v>
      </c>
      <c r="I1932" s="14">
        <v>0.184</v>
      </c>
      <c r="J1932" s="14">
        <v>0.65</v>
      </c>
      <c r="K1932" s="14">
        <v>0.16600000000000001</v>
      </c>
      <c r="L1932" s="14">
        <v>64702921</v>
      </c>
      <c r="M1932" s="14">
        <v>0.78100000000000003</v>
      </c>
    </row>
    <row r="1933" spans="1:13" ht="14.4">
      <c r="A1933" s="18" t="str">
        <f t="shared" si="30"/>
        <v>Norway-Europe 2009</v>
      </c>
      <c r="B1933" s="8" t="s">
        <v>218</v>
      </c>
      <c r="C1933" s="8" t="s">
        <v>76</v>
      </c>
      <c r="D1933" s="9" t="s">
        <v>71</v>
      </c>
      <c r="E1933" s="14">
        <v>1.2999999999999999E-2</v>
      </c>
      <c r="F1933" s="14">
        <v>3.0000000000000001E-3</v>
      </c>
      <c r="G1933" s="14">
        <v>83</v>
      </c>
      <c r="H1933" s="14">
        <v>79</v>
      </c>
      <c r="I1933" s="14">
        <v>0.189</v>
      </c>
      <c r="J1933" s="14">
        <v>0.66200000000000003</v>
      </c>
      <c r="K1933" s="14">
        <v>0.14899999999999999</v>
      </c>
      <c r="L1933" s="14">
        <v>4828726</v>
      </c>
      <c r="M1933" s="14">
        <v>0.78800000000000003</v>
      </c>
    </row>
    <row r="1934" spans="1:13" ht="14.4">
      <c r="A1934" s="18" t="str">
        <f t="shared" si="30"/>
        <v>Iceland-Europe 2009</v>
      </c>
      <c r="B1934" s="8" t="s">
        <v>162</v>
      </c>
      <c r="C1934" s="8" t="s">
        <v>76</v>
      </c>
      <c r="D1934" s="9" t="s">
        <v>71</v>
      </c>
      <c r="E1934" s="14">
        <v>1.6E-2</v>
      </c>
      <c r="F1934" s="14">
        <v>2E-3</v>
      </c>
      <c r="G1934" s="14">
        <v>84</v>
      </c>
      <c r="H1934" s="14">
        <v>80</v>
      </c>
      <c r="I1934" s="14">
        <v>0.21099999999999999</v>
      </c>
      <c r="J1934" s="14">
        <v>0.66900000000000004</v>
      </c>
      <c r="K1934" s="14">
        <v>0.12</v>
      </c>
      <c r="L1934" s="14">
        <v>318499</v>
      </c>
      <c r="M1934" s="14">
        <v>0.93500000000000005</v>
      </c>
    </row>
    <row r="1935" spans="1:13" ht="14.4">
      <c r="A1935" s="18" t="str">
        <f t="shared" si="30"/>
        <v>Ireland-Europe 2009</v>
      </c>
      <c r="B1935" s="8" t="s">
        <v>167</v>
      </c>
      <c r="C1935" s="8" t="s">
        <v>76</v>
      </c>
      <c r="D1935" s="9" t="s">
        <v>71</v>
      </c>
      <c r="E1935" s="14">
        <v>1.7000000000000001E-2</v>
      </c>
      <c r="F1935" s="14">
        <v>4.0000000000000001E-3</v>
      </c>
      <c r="G1935" s="14">
        <v>83</v>
      </c>
      <c r="H1935" s="14">
        <v>78</v>
      </c>
      <c r="I1935" s="14">
        <v>0.21199999999999999</v>
      </c>
      <c r="J1935" s="14">
        <v>0.67600000000000005</v>
      </c>
      <c r="K1935" s="14">
        <v>0.112</v>
      </c>
      <c r="L1935" s="14">
        <v>4535375</v>
      </c>
      <c r="M1935" s="14">
        <v>0.61599999999999999</v>
      </c>
    </row>
    <row r="1936" spans="1:13" ht="14.4">
      <c r="A1936" s="18" t="str">
        <f t="shared" si="30"/>
        <v>Turkey-Europe 2009</v>
      </c>
      <c r="B1936" s="8" t="s">
        <v>270</v>
      </c>
      <c r="C1936" s="8" t="s">
        <v>76</v>
      </c>
      <c r="D1936" s="9" t="s">
        <v>71</v>
      </c>
      <c r="E1936" s="14">
        <v>1.7999999999999999E-2</v>
      </c>
      <c r="F1936" s="14">
        <v>2.1000000000000001E-2</v>
      </c>
      <c r="G1936" s="14">
        <v>77</v>
      </c>
      <c r="H1936" s="14">
        <v>70</v>
      </c>
      <c r="I1936" s="14">
        <v>0.27100000000000002</v>
      </c>
      <c r="J1936" s="14">
        <v>0.66</v>
      </c>
      <c r="K1936" s="14">
        <v>6.9000000000000006E-2</v>
      </c>
      <c r="L1936" s="14">
        <v>71241080</v>
      </c>
      <c r="M1936" s="14">
        <v>0.70099999999999996</v>
      </c>
    </row>
    <row r="1937" spans="1:13" ht="14.4">
      <c r="A1937" s="18" t="str">
        <f t="shared" si="30"/>
        <v>Kosovo-Europe 2009</v>
      </c>
      <c r="B1937" s="8" t="s">
        <v>177</v>
      </c>
      <c r="C1937" s="8" t="s">
        <v>76</v>
      </c>
      <c r="D1937" s="9" t="s">
        <v>71</v>
      </c>
      <c r="E1937" s="14">
        <v>1.9E-2</v>
      </c>
      <c r="F1937" s="8"/>
      <c r="G1937" s="14">
        <v>72</v>
      </c>
      <c r="H1937" s="14">
        <v>68</v>
      </c>
      <c r="I1937" s="8"/>
      <c r="J1937" s="8"/>
      <c r="K1937" s="8"/>
      <c r="L1937" s="14">
        <v>1761474</v>
      </c>
      <c r="M1937" s="8"/>
    </row>
    <row r="1938" spans="1:13" ht="14.4">
      <c r="A1938" s="18" t="str">
        <f t="shared" si="30"/>
        <v>Isle of Man-Europe 2010</v>
      </c>
      <c r="B1938" s="8" t="s">
        <v>168</v>
      </c>
      <c r="C1938" s="8" t="s">
        <v>76</v>
      </c>
      <c r="D1938" s="9" t="s">
        <v>72</v>
      </c>
      <c r="E1938" s="8"/>
      <c r="F1938" s="8"/>
      <c r="G1938" s="8"/>
      <c r="H1938" s="8"/>
      <c r="I1938" s="8"/>
      <c r="J1938" s="8"/>
      <c r="K1938" s="8"/>
      <c r="L1938" s="14">
        <v>83992</v>
      </c>
      <c r="M1938" s="14">
        <v>0.52</v>
      </c>
    </row>
    <row r="1939" spans="1:13" ht="14.4">
      <c r="A1939" s="18" t="str">
        <f t="shared" si="30"/>
        <v>Monaco-Europe 2010</v>
      </c>
      <c r="B1939" s="8" t="s">
        <v>202</v>
      </c>
      <c r="C1939" s="8" t="s">
        <v>76</v>
      </c>
      <c r="D1939" s="9" t="s">
        <v>72</v>
      </c>
      <c r="E1939" s="8"/>
      <c r="F1939" s="14">
        <v>3.0000000000000001E-3</v>
      </c>
      <c r="G1939" s="8"/>
      <c r="H1939" s="8"/>
      <c r="I1939" s="8"/>
      <c r="J1939" s="8"/>
      <c r="K1939" s="8"/>
      <c r="L1939" s="14">
        <v>36845</v>
      </c>
      <c r="M1939" s="14">
        <v>1</v>
      </c>
    </row>
    <row r="1940" spans="1:13" ht="14.4">
      <c r="A1940" s="18" t="str">
        <f t="shared" si="30"/>
        <v>Faeroe Islands-Europe 2010</v>
      </c>
      <c r="B1940" s="8" t="s">
        <v>140</v>
      </c>
      <c r="C1940" s="8" t="s">
        <v>76</v>
      </c>
      <c r="D1940" s="9" t="s">
        <v>72</v>
      </c>
      <c r="E1940" s="8"/>
      <c r="F1940" s="8"/>
      <c r="G1940" s="14">
        <v>84</v>
      </c>
      <c r="H1940" s="14">
        <v>79</v>
      </c>
      <c r="I1940" s="8"/>
      <c r="J1940" s="8"/>
      <c r="K1940" s="8"/>
      <c r="L1940" s="14">
        <v>49581</v>
      </c>
      <c r="M1940" s="14">
        <v>0.40899999999999997</v>
      </c>
    </row>
    <row r="1941" spans="1:13" ht="14.4">
      <c r="A1941" s="18" t="str">
        <f t="shared" si="30"/>
        <v>Germany-Europe 2010</v>
      </c>
      <c r="B1941" s="8" t="s">
        <v>148</v>
      </c>
      <c r="C1941" s="8" t="s">
        <v>76</v>
      </c>
      <c r="D1941" s="9" t="s">
        <v>72</v>
      </c>
      <c r="E1941" s="14">
        <v>8.0000000000000002E-3</v>
      </c>
      <c r="F1941" s="14">
        <v>4.0000000000000001E-3</v>
      </c>
      <c r="G1941" s="14">
        <v>83</v>
      </c>
      <c r="H1941" s="14">
        <v>78</v>
      </c>
      <c r="I1941" s="14">
        <v>0.13400000000000001</v>
      </c>
      <c r="J1941" s="14">
        <v>0.65800000000000003</v>
      </c>
      <c r="K1941" s="14">
        <v>0.20799999999999999</v>
      </c>
      <c r="L1941" s="14">
        <v>81776930</v>
      </c>
      <c r="M1941" s="14">
        <v>0.74299999999999999</v>
      </c>
    </row>
    <row r="1942" spans="1:13" ht="14.4">
      <c r="A1942" s="18" t="str">
        <f t="shared" si="30"/>
        <v>Latvia-Europe 2010</v>
      </c>
      <c r="B1942" s="8" t="s">
        <v>181</v>
      </c>
      <c r="C1942" s="8" t="s">
        <v>76</v>
      </c>
      <c r="D1942" s="9" t="s">
        <v>72</v>
      </c>
      <c r="E1942" s="14">
        <v>8.9999999999999993E-3</v>
      </c>
      <c r="F1942" s="14">
        <v>8.0000000000000002E-3</v>
      </c>
      <c r="G1942" s="14">
        <v>78</v>
      </c>
      <c r="H1942" s="14">
        <v>69</v>
      </c>
      <c r="I1942" s="14">
        <v>0.14199999999999999</v>
      </c>
      <c r="J1942" s="14">
        <v>0.67500000000000004</v>
      </c>
      <c r="K1942" s="14">
        <v>0.184</v>
      </c>
      <c r="L1942" s="14">
        <v>2097555</v>
      </c>
      <c r="M1942" s="14">
        <v>0.67700000000000005</v>
      </c>
    </row>
    <row r="1943" spans="1:13" ht="14.4">
      <c r="A1943" s="18" t="str">
        <f t="shared" si="30"/>
        <v>Serbia-Europe 2010</v>
      </c>
      <c r="B1943" s="8" t="s">
        <v>238</v>
      </c>
      <c r="C1943" s="8" t="s">
        <v>76</v>
      </c>
      <c r="D1943" s="9" t="s">
        <v>72</v>
      </c>
      <c r="E1943" s="14">
        <v>8.9999999999999993E-3</v>
      </c>
      <c r="F1943" s="14">
        <v>7.0000000000000001E-3</v>
      </c>
      <c r="G1943" s="14">
        <v>77</v>
      </c>
      <c r="H1943" s="14">
        <v>71</v>
      </c>
      <c r="I1943" s="14">
        <v>0.16900000000000001</v>
      </c>
      <c r="J1943" s="14">
        <v>0.69399999999999995</v>
      </c>
      <c r="K1943" s="14">
        <v>0.13700000000000001</v>
      </c>
      <c r="L1943" s="14">
        <v>7291436</v>
      </c>
      <c r="M1943" s="14">
        <v>0.55200000000000005</v>
      </c>
    </row>
    <row r="1944" spans="1:13" ht="14.4">
      <c r="A1944" s="18" t="str">
        <f t="shared" si="30"/>
        <v>Hungary-Europe 2010</v>
      </c>
      <c r="B1944" s="8" t="s">
        <v>161</v>
      </c>
      <c r="C1944" s="8" t="s">
        <v>76</v>
      </c>
      <c r="D1944" s="9" t="s">
        <v>72</v>
      </c>
      <c r="E1944" s="14">
        <v>8.9999999999999993E-3</v>
      </c>
      <c r="F1944" s="14">
        <v>6.0000000000000001E-3</v>
      </c>
      <c r="G1944" s="14">
        <v>78</v>
      </c>
      <c r="H1944" s="14">
        <v>71</v>
      </c>
      <c r="I1944" s="14">
        <v>0.14599999999999999</v>
      </c>
      <c r="J1944" s="14">
        <v>0.68600000000000005</v>
      </c>
      <c r="K1944" s="14">
        <v>0.16700000000000001</v>
      </c>
      <c r="L1944" s="14">
        <v>10000023</v>
      </c>
      <c r="M1944" s="14">
        <v>0.68899999999999995</v>
      </c>
    </row>
    <row r="1945" spans="1:13" ht="14.4">
      <c r="A1945" s="18" t="str">
        <f t="shared" si="30"/>
        <v>Bosnia and Herzegovina-Europe 2010</v>
      </c>
      <c r="B1945" s="8" t="s">
        <v>103</v>
      </c>
      <c r="C1945" s="8" t="s">
        <v>76</v>
      </c>
      <c r="D1945" s="9" t="s">
        <v>72</v>
      </c>
      <c r="E1945" s="14">
        <v>8.9999999999999993E-3</v>
      </c>
      <c r="F1945" s="14">
        <v>7.0000000000000001E-3</v>
      </c>
      <c r="G1945" s="14">
        <v>78</v>
      </c>
      <c r="H1945" s="14">
        <v>73</v>
      </c>
      <c r="I1945" s="14">
        <v>0.17399999999999999</v>
      </c>
      <c r="J1945" s="14">
        <v>0.67500000000000004</v>
      </c>
      <c r="K1945" s="14">
        <v>0.151</v>
      </c>
      <c r="L1945" s="14">
        <v>3845929</v>
      </c>
      <c r="M1945" s="14">
        <v>0.39200000000000002</v>
      </c>
    </row>
    <row r="1946" spans="1:13" ht="14.4">
      <c r="A1946" s="18" t="str">
        <f t="shared" si="30"/>
        <v>Austria-Europe 2010</v>
      </c>
      <c r="B1946" s="8" t="s">
        <v>89</v>
      </c>
      <c r="C1946" s="8" t="s">
        <v>76</v>
      </c>
      <c r="D1946" s="9" t="s">
        <v>72</v>
      </c>
      <c r="E1946" s="14">
        <v>8.9999999999999993E-3</v>
      </c>
      <c r="F1946" s="14">
        <v>4.0000000000000001E-3</v>
      </c>
      <c r="G1946" s="14">
        <v>83</v>
      </c>
      <c r="H1946" s="14">
        <v>78</v>
      </c>
      <c r="I1946" s="14">
        <v>0.14799999999999999</v>
      </c>
      <c r="J1946" s="14">
        <v>0.67400000000000004</v>
      </c>
      <c r="K1946" s="14">
        <v>0.17799999999999999</v>
      </c>
      <c r="L1946" s="14">
        <v>8389771</v>
      </c>
      <c r="M1946" s="14">
        <v>0.65900000000000003</v>
      </c>
    </row>
    <row r="1947" spans="1:13" ht="14.4">
      <c r="A1947" s="18" t="str">
        <f t="shared" si="30"/>
        <v>Malta-Europe 2010</v>
      </c>
      <c r="B1947" s="8" t="s">
        <v>195</v>
      </c>
      <c r="C1947" s="8" t="s">
        <v>76</v>
      </c>
      <c r="D1947" s="9" t="s">
        <v>72</v>
      </c>
      <c r="E1947" s="14">
        <v>8.9999999999999993E-3</v>
      </c>
      <c r="F1947" s="14">
        <v>6.0000000000000001E-3</v>
      </c>
      <c r="G1947" s="14">
        <v>84</v>
      </c>
      <c r="H1947" s="14">
        <v>79</v>
      </c>
      <c r="I1947" s="14">
        <v>0.156</v>
      </c>
      <c r="J1947" s="14">
        <v>0.69899999999999995</v>
      </c>
      <c r="K1947" s="14">
        <v>0.14499999999999999</v>
      </c>
      <c r="L1947" s="14">
        <v>414508</v>
      </c>
      <c r="M1947" s="14">
        <v>0.94699999999999995</v>
      </c>
    </row>
    <row r="1948" spans="1:13" ht="14.4">
      <c r="A1948" s="18" t="str">
        <f t="shared" si="30"/>
        <v>Liechtenstein-Europe 2010</v>
      </c>
      <c r="B1948" s="8" t="s">
        <v>186</v>
      </c>
      <c r="C1948" s="8" t="s">
        <v>76</v>
      </c>
      <c r="D1948" s="9" t="s">
        <v>72</v>
      </c>
      <c r="E1948" s="14">
        <v>8.9999999999999993E-3</v>
      </c>
      <c r="F1948" s="8"/>
      <c r="G1948" s="14">
        <v>84</v>
      </c>
      <c r="H1948" s="14">
        <v>80</v>
      </c>
      <c r="I1948" s="8"/>
      <c r="J1948" s="8"/>
      <c r="K1948" s="8"/>
      <c r="L1948" s="14">
        <v>36120</v>
      </c>
      <c r="M1948" s="14">
        <v>0.14499999999999999</v>
      </c>
    </row>
    <row r="1949" spans="1:13" ht="14.4">
      <c r="A1949" s="18" t="str">
        <f t="shared" si="30"/>
        <v>Italy-Europe 2010</v>
      </c>
      <c r="B1949" s="8" t="s">
        <v>170</v>
      </c>
      <c r="C1949" s="8" t="s">
        <v>76</v>
      </c>
      <c r="D1949" s="9" t="s">
        <v>72</v>
      </c>
      <c r="E1949" s="14">
        <v>8.9999999999999993E-3</v>
      </c>
      <c r="F1949" s="14">
        <v>3.0000000000000001E-3</v>
      </c>
      <c r="G1949" s="14">
        <v>85</v>
      </c>
      <c r="H1949" s="14">
        <v>80</v>
      </c>
      <c r="I1949" s="14">
        <v>0.14000000000000001</v>
      </c>
      <c r="J1949" s="14">
        <v>0.65700000000000003</v>
      </c>
      <c r="K1949" s="14">
        <v>0.20300000000000001</v>
      </c>
      <c r="L1949" s="14">
        <v>59277417</v>
      </c>
      <c r="M1949" s="14">
        <v>0.68300000000000005</v>
      </c>
    </row>
    <row r="1950" spans="1:13" ht="14.4">
      <c r="A1950" s="18" t="str">
        <f t="shared" si="30"/>
        <v>Andorra-Europe 2010</v>
      </c>
      <c r="B1950" s="8" t="s">
        <v>81</v>
      </c>
      <c r="C1950" s="8" t="s">
        <v>76</v>
      </c>
      <c r="D1950" s="9" t="s">
        <v>72</v>
      </c>
      <c r="E1950" s="14">
        <v>0.01</v>
      </c>
      <c r="F1950" s="14">
        <v>2E-3</v>
      </c>
      <c r="G1950" s="8"/>
      <c r="H1950" s="8"/>
      <c r="I1950" s="8"/>
      <c r="J1950" s="8"/>
      <c r="K1950" s="8"/>
      <c r="L1950" s="14">
        <v>77907</v>
      </c>
      <c r="M1950" s="14">
        <v>0.878</v>
      </c>
    </row>
    <row r="1951" spans="1:13" ht="14.4">
      <c r="A1951" s="18" t="str">
        <f t="shared" si="30"/>
        <v>Bulgaria-Europe 2010</v>
      </c>
      <c r="B1951" s="8" t="s">
        <v>107</v>
      </c>
      <c r="C1951" s="8" t="s">
        <v>76</v>
      </c>
      <c r="D1951" s="9" t="s">
        <v>72</v>
      </c>
      <c r="E1951" s="14">
        <v>0.01</v>
      </c>
      <c r="F1951" s="14">
        <v>1.0999999999999999E-2</v>
      </c>
      <c r="G1951" s="14">
        <v>77</v>
      </c>
      <c r="H1951" s="14">
        <v>70</v>
      </c>
      <c r="I1951" s="14">
        <v>0.13300000000000001</v>
      </c>
      <c r="J1951" s="14">
        <v>0.68300000000000005</v>
      </c>
      <c r="K1951" s="14">
        <v>0.183</v>
      </c>
      <c r="L1951" s="14">
        <v>7395599</v>
      </c>
      <c r="M1951" s="14">
        <v>0.72299999999999998</v>
      </c>
    </row>
    <row r="1952" spans="1:13" ht="14.4">
      <c r="A1952" s="18" t="str">
        <f t="shared" si="30"/>
        <v>Croatia-Europe 2010</v>
      </c>
      <c r="B1952" s="8" t="s">
        <v>124</v>
      </c>
      <c r="C1952" s="8" t="s">
        <v>76</v>
      </c>
      <c r="D1952" s="9" t="s">
        <v>72</v>
      </c>
      <c r="E1952" s="14">
        <v>0.01</v>
      </c>
      <c r="F1952" s="14">
        <v>5.0000000000000001E-3</v>
      </c>
      <c r="G1952" s="14">
        <v>80</v>
      </c>
      <c r="H1952" s="14">
        <v>74</v>
      </c>
      <c r="I1952" s="14">
        <v>0.153</v>
      </c>
      <c r="J1952" s="14">
        <v>0.67200000000000004</v>
      </c>
      <c r="K1952" s="14">
        <v>0.17499999999999999</v>
      </c>
      <c r="L1952" s="14">
        <v>4417781</v>
      </c>
      <c r="M1952" s="14">
        <v>0.57499999999999996</v>
      </c>
    </row>
    <row r="1953" spans="1:13" ht="14.4">
      <c r="A1953" s="18" t="str">
        <f t="shared" si="30"/>
        <v>Portugal-Europe 2010</v>
      </c>
      <c r="B1953" s="8" t="s">
        <v>227</v>
      </c>
      <c r="C1953" s="8" t="s">
        <v>76</v>
      </c>
      <c r="D1953" s="9" t="s">
        <v>72</v>
      </c>
      <c r="E1953" s="14">
        <v>0.01</v>
      </c>
      <c r="F1953" s="14">
        <v>3.0000000000000001E-3</v>
      </c>
      <c r="G1953" s="14">
        <v>82</v>
      </c>
      <c r="H1953" s="14">
        <v>76</v>
      </c>
      <c r="I1953" s="14">
        <v>0.151</v>
      </c>
      <c r="J1953" s="14">
        <v>0.66800000000000004</v>
      </c>
      <c r="K1953" s="14">
        <v>0.18</v>
      </c>
      <c r="L1953" s="14">
        <v>10573100</v>
      </c>
      <c r="M1953" s="14">
        <v>0.60599999999999998</v>
      </c>
    </row>
    <row r="1954" spans="1:13" ht="14.4">
      <c r="A1954" s="18" t="str">
        <f t="shared" si="30"/>
        <v>Greece-Europe 2010</v>
      </c>
      <c r="B1954" s="8" t="s">
        <v>150</v>
      </c>
      <c r="C1954" s="8" t="s">
        <v>76</v>
      </c>
      <c r="D1954" s="9" t="s">
        <v>72</v>
      </c>
      <c r="E1954" s="14">
        <v>0.01</v>
      </c>
      <c r="F1954" s="14">
        <v>4.0000000000000001E-3</v>
      </c>
      <c r="G1954" s="14">
        <v>83</v>
      </c>
      <c r="H1954" s="14">
        <v>78</v>
      </c>
      <c r="I1954" s="14">
        <v>0.14499999999999999</v>
      </c>
      <c r="J1954" s="14">
        <v>0.66500000000000004</v>
      </c>
      <c r="K1954" s="14">
        <v>0.19</v>
      </c>
      <c r="L1954" s="14">
        <v>11153454</v>
      </c>
      <c r="M1954" s="14">
        <v>0.76300000000000001</v>
      </c>
    </row>
    <row r="1955" spans="1:13" ht="14.4">
      <c r="A1955" s="18" t="str">
        <f t="shared" si="30"/>
        <v>Spain-Europe 2010</v>
      </c>
      <c r="B1955" s="8" t="s">
        <v>250</v>
      </c>
      <c r="C1955" s="8" t="s">
        <v>76</v>
      </c>
      <c r="D1955" s="9" t="s">
        <v>72</v>
      </c>
      <c r="E1955" s="14">
        <v>0.01</v>
      </c>
      <c r="F1955" s="14">
        <v>4.0000000000000001E-3</v>
      </c>
      <c r="G1955" s="14">
        <v>85</v>
      </c>
      <c r="H1955" s="14">
        <v>79</v>
      </c>
      <c r="I1955" s="14">
        <v>0.14899999999999999</v>
      </c>
      <c r="J1955" s="14">
        <v>0.68</v>
      </c>
      <c r="K1955" s="14">
        <v>0.17100000000000001</v>
      </c>
      <c r="L1955" s="14">
        <v>46576897</v>
      </c>
      <c r="M1955" s="14">
        <v>0.78400000000000003</v>
      </c>
    </row>
    <row r="1956" spans="1:13" ht="14.4">
      <c r="A1956" s="18" t="str">
        <f t="shared" si="30"/>
        <v>Switzerland-Europe 2010</v>
      </c>
      <c r="B1956" s="8" t="s">
        <v>260</v>
      </c>
      <c r="C1956" s="8" t="s">
        <v>76</v>
      </c>
      <c r="D1956" s="9" t="s">
        <v>72</v>
      </c>
      <c r="E1956" s="14">
        <v>0.01</v>
      </c>
      <c r="F1956" s="14">
        <v>4.0000000000000001E-3</v>
      </c>
      <c r="G1956" s="14">
        <v>85</v>
      </c>
      <c r="H1956" s="14">
        <v>80</v>
      </c>
      <c r="I1956" s="14">
        <v>0.151</v>
      </c>
      <c r="J1956" s="14">
        <v>0.68</v>
      </c>
      <c r="K1956" s="14">
        <v>0.16900000000000001</v>
      </c>
      <c r="L1956" s="14">
        <v>7824909</v>
      </c>
      <c r="M1956" s="14">
        <v>0.73699999999999999</v>
      </c>
    </row>
    <row r="1957" spans="1:13" ht="14.4">
      <c r="A1957" s="18" t="str">
        <f t="shared" si="30"/>
        <v>Ukraine-Europe 2010</v>
      </c>
      <c r="B1957" s="8" t="s">
        <v>274</v>
      </c>
      <c r="C1957" s="8" t="s">
        <v>76</v>
      </c>
      <c r="D1957" s="9" t="s">
        <v>72</v>
      </c>
      <c r="E1957" s="14">
        <v>1.0999999999999999E-2</v>
      </c>
      <c r="F1957" s="14">
        <v>0.01</v>
      </c>
      <c r="G1957" s="14">
        <v>76</v>
      </c>
      <c r="H1957" s="14">
        <v>65</v>
      </c>
      <c r="I1957" s="14">
        <v>0.13900000000000001</v>
      </c>
      <c r="J1957" s="14">
        <v>0.70299999999999996</v>
      </c>
      <c r="K1957" s="14">
        <v>0.158</v>
      </c>
      <c r="L1957" s="14">
        <v>45870700</v>
      </c>
      <c r="M1957" s="14">
        <v>0.68700000000000006</v>
      </c>
    </row>
    <row r="1958" spans="1:13" ht="14.4">
      <c r="A1958" s="18" t="str">
        <f t="shared" si="30"/>
        <v>Belarus-Europe 2010</v>
      </c>
      <c r="B1958" s="8" t="s">
        <v>96</v>
      </c>
      <c r="C1958" s="8" t="s">
        <v>76</v>
      </c>
      <c r="D1958" s="9" t="s">
        <v>72</v>
      </c>
      <c r="E1958" s="14">
        <v>1.0999999999999999E-2</v>
      </c>
      <c r="F1958" s="14">
        <v>5.0000000000000001E-3</v>
      </c>
      <c r="G1958" s="14">
        <v>77</v>
      </c>
      <c r="H1958" s="14">
        <v>65</v>
      </c>
      <c r="I1958" s="14">
        <v>0.14799999999999999</v>
      </c>
      <c r="J1958" s="14">
        <v>0.71199999999999997</v>
      </c>
      <c r="K1958" s="14">
        <v>0.13900000000000001</v>
      </c>
      <c r="L1958" s="14">
        <v>9490000</v>
      </c>
      <c r="M1958" s="14">
        <v>0.746</v>
      </c>
    </row>
    <row r="1959" spans="1:13" ht="14.4">
      <c r="A1959" s="18" t="str">
        <f t="shared" si="30"/>
        <v>Romania-Europe 2010</v>
      </c>
      <c r="B1959" s="8" t="s">
        <v>230</v>
      </c>
      <c r="C1959" s="8" t="s">
        <v>76</v>
      </c>
      <c r="D1959" s="9" t="s">
        <v>72</v>
      </c>
      <c r="E1959" s="14">
        <v>1.0999999999999999E-2</v>
      </c>
      <c r="F1959" s="14">
        <v>1.2E-2</v>
      </c>
      <c r="G1959" s="14">
        <v>77</v>
      </c>
      <c r="H1959" s="14">
        <v>70</v>
      </c>
      <c r="I1959" s="14">
        <v>0.15</v>
      </c>
      <c r="J1959" s="14">
        <v>0.70099999999999996</v>
      </c>
      <c r="K1959" s="14">
        <v>0.14799999999999999</v>
      </c>
      <c r="L1959" s="14">
        <v>20246871</v>
      </c>
      <c r="M1959" s="14">
        <v>0.53800000000000003</v>
      </c>
    </row>
    <row r="1960" spans="1:13" ht="14.4">
      <c r="A1960" s="18" t="str">
        <f t="shared" si="30"/>
        <v>Slovakia-Europe 2010</v>
      </c>
      <c r="B1960" s="8" t="s">
        <v>243</v>
      </c>
      <c r="C1960" s="8" t="s">
        <v>76</v>
      </c>
      <c r="D1960" s="9" t="s">
        <v>72</v>
      </c>
      <c r="E1960" s="14">
        <v>1.0999999999999999E-2</v>
      </c>
      <c r="F1960" s="14">
        <v>7.0000000000000001E-3</v>
      </c>
      <c r="G1960" s="14">
        <v>79</v>
      </c>
      <c r="H1960" s="14">
        <v>72</v>
      </c>
      <c r="I1960" s="14">
        <v>0.151</v>
      </c>
      <c r="J1960" s="14">
        <v>0.72599999999999998</v>
      </c>
      <c r="K1960" s="14">
        <v>0.123</v>
      </c>
      <c r="L1960" s="14">
        <v>5391428</v>
      </c>
      <c r="M1960" s="14">
        <v>0.54700000000000004</v>
      </c>
    </row>
    <row r="1961" spans="1:13" ht="14.4">
      <c r="A1961" s="18" t="str">
        <f t="shared" si="30"/>
        <v>Poland-Europe 2010</v>
      </c>
      <c r="B1961" s="8" t="s">
        <v>226</v>
      </c>
      <c r="C1961" s="8" t="s">
        <v>76</v>
      </c>
      <c r="D1961" s="9" t="s">
        <v>72</v>
      </c>
      <c r="E1961" s="14">
        <v>1.0999999999999999E-2</v>
      </c>
      <c r="F1961" s="14">
        <v>5.0000000000000001E-3</v>
      </c>
      <c r="G1961" s="14">
        <v>81</v>
      </c>
      <c r="H1961" s="14">
        <v>72</v>
      </c>
      <c r="I1961" s="14">
        <v>0.15</v>
      </c>
      <c r="J1961" s="14">
        <v>0.71499999999999997</v>
      </c>
      <c r="K1961" s="14">
        <v>0.13500000000000001</v>
      </c>
      <c r="L1961" s="14">
        <v>38183683</v>
      </c>
      <c r="M1961" s="14">
        <v>0.60899999999999999</v>
      </c>
    </row>
    <row r="1962" spans="1:13" ht="14.4">
      <c r="A1962" s="18" t="str">
        <f t="shared" si="30"/>
        <v>North Macedonia-Europe 2010</v>
      </c>
      <c r="B1962" s="8" t="s">
        <v>217</v>
      </c>
      <c r="C1962" s="8" t="s">
        <v>76</v>
      </c>
      <c r="D1962" s="9" t="s">
        <v>72</v>
      </c>
      <c r="E1962" s="14">
        <v>1.0999999999999999E-2</v>
      </c>
      <c r="F1962" s="14">
        <v>8.9999999999999993E-3</v>
      </c>
      <c r="G1962" s="14">
        <v>77</v>
      </c>
      <c r="H1962" s="14">
        <v>73</v>
      </c>
      <c r="I1962" s="14">
        <v>0.17399999999999999</v>
      </c>
      <c r="J1962" s="14">
        <v>0.70899999999999996</v>
      </c>
      <c r="K1962" s="14">
        <v>0.11700000000000001</v>
      </c>
      <c r="L1962" s="14">
        <v>2102216</v>
      </c>
      <c r="M1962" s="14">
        <v>0.56999999999999995</v>
      </c>
    </row>
    <row r="1963" spans="1:13" ht="14.4">
      <c r="A1963" s="18" t="str">
        <f t="shared" si="30"/>
        <v>Czech Republic-Europe 2010</v>
      </c>
      <c r="B1963" s="8" t="s">
        <v>128</v>
      </c>
      <c r="C1963" s="8" t="s">
        <v>76</v>
      </c>
      <c r="D1963" s="9" t="s">
        <v>72</v>
      </c>
      <c r="E1963" s="14">
        <v>1.0999999999999999E-2</v>
      </c>
      <c r="F1963" s="14">
        <v>3.0000000000000001E-3</v>
      </c>
      <c r="G1963" s="14">
        <v>81</v>
      </c>
      <c r="H1963" s="14">
        <v>74</v>
      </c>
      <c r="I1963" s="14">
        <v>0.14199999999999999</v>
      </c>
      <c r="J1963" s="14">
        <v>0.70399999999999996</v>
      </c>
      <c r="K1963" s="14">
        <v>0.154</v>
      </c>
      <c r="L1963" s="14">
        <v>10474410</v>
      </c>
      <c r="M1963" s="14">
        <v>0.73299999999999998</v>
      </c>
    </row>
    <row r="1964" spans="1:13" ht="14.4">
      <c r="A1964" s="18" t="str">
        <f t="shared" si="30"/>
        <v>Slovenia-Europe 2010</v>
      </c>
      <c r="B1964" s="8" t="s">
        <v>244</v>
      </c>
      <c r="C1964" s="8" t="s">
        <v>76</v>
      </c>
      <c r="D1964" s="9" t="s">
        <v>72</v>
      </c>
      <c r="E1964" s="14">
        <v>1.0999999999999999E-2</v>
      </c>
      <c r="F1964" s="14">
        <v>3.0000000000000001E-3</v>
      </c>
      <c r="G1964" s="14">
        <v>83</v>
      </c>
      <c r="H1964" s="14">
        <v>76</v>
      </c>
      <c r="I1964" s="14">
        <v>0.14000000000000001</v>
      </c>
      <c r="J1964" s="14">
        <v>0.69299999999999995</v>
      </c>
      <c r="K1964" s="14">
        <v>0.16700000000000001</v>
      </c>
      <c r="L1964" s="14">
        <v>2048583</v>
      </c>
      <c r="M1964" s="14">
        <v>0.5</v>
      </c>
    </row>
    <row r="1965" spans="1:13" ht="14.4">
      <c r="A1965" s="18" t="str">
        <f t="shared" si="30"/>
        <v>Denmark-Europe 2010</v>
      </c>
      <c r="B1965" s="8" t="s">
        <v>129</v>
      </c>
      <c r="C1965" s="8" t="s">
        <v>76</v>
      </c>
      <c r="D1965" s="9" t="s">
        <v>72</v>
      </c>
      <c r="E1965" s="14">
        <v>1.0999999999999999E-2</v>
      </c>
      <c r="F1965" s="14">
        <v>3.0000000000000001E-3</v>
      </c>
      <c r="G1965" s="14">
        <v>81</v>
      </c>
      <c r="H1965" s="14">
        <v>77</v>
      </c>
      <c r="I1965" s="14">
        <v>0.18</v>
      </c>
      <c r="J1965" s="14">
        <v>0.65400000000000003</v>
      </c>
      <c r="K1965" s="14">
        <v>0.16700000000000001</v>
      </c>
      <c r="L1965" s="14">
        <v>5547683</v>
      </c>
      <c r="M1965" s="14">
        <v>0.86799999999999999</v>
      </c>
    </row>
    <row r="1966" spans="1:13" ht="14.4">
      <c r="A1966" s="18" t="str">
        <f t="shared" si="30"/>
        <v>Finland-Europe 2010</v>
      </c>
      <c r="B1966" s="8" t="s">
        <v>142</v>
      </c>
      <c r="C1966" s="8" t="s">
        <v>76</v>
      </c>
      <c r="D1966" s="9" t="s">
        <v>72</v>
      </c>
      <c r="E1966" s="14">
        <v>1.0999999999999999E-2</v>
      </c>
      <c r="F1966" s="14">
        <v>3.0000000000000001E-3</v>
      </c>
      <c r="G1966" s="14">
        <v>83</v>
      </c>
      <c r="H1966" s="14">
        <v>77</v>
      </c>
      <c r="I1966" s="14">
        <v>0.16500000000000001</v>
      </c>
      <c r="J1966" s="14">
        <v>0.66400000000000003</v>
      </c>
      <c r="K1966" s="14">
        <v>0.17100000000000001</v>
      </c>
      <c r="L1966" s="14">
        <v>5363352</v>
      </c>
      <c r="M1966" s="14">
        <v>0.83599999999999997</v>
      </c>
    </row>
    <row r="1967" spans="1:13" ht="14.4">
      <c r="A1967" s="18" t="str">
        <f t="shared" si="30"/>
        <v>Netherlands-Europe 2010</v>
      </c>
      <c r="B1967" s="8" t="s">
        <v>210</v>
      </c>
      <c r="C1967" s="8" t="s">
        <v>76</v>
      </c>
      <c r="D1967" s="9" t="s">
        <v>72</v>
      </c>
      <c r="E1967" s="14">
        <v>1.0999999999999999E-2</v>
      </c>
      <c r="F1967" s="14">
        <v>4.0000000000000001E-3</v>
      </c>
      <c r="G1967" s="14">
        <v>83</v>
      </c>
      <c r="H1967" s="14">
        <v>79</v>
      </c>
      <c r="I1967" s="14">
        <v>0.17499999999999999</v>
      </c>
      <c r="J1967" s="14">
        <v>0.67100000000000004</v>
      </c>
      <c r="K1967" s="14">
        <v>0.154</v>
      </c>
      <c r="L1967" s="14">
        <v>16615394</v>
      </c>
      <c r="M1967" s="14">
        <v>0.871</v>
      </c>
    </row>
    <row r="1968" spans="1:13" ht="14.4">
      <c r="A1968" s="18" t="str">
        <f t="shared" si="30"/>
        <v>San Marino-Europe 2010</v>
      </c>
      <c r="B1968" s="8" t="s">
        <v>234</v>
      </c>
      <c r="C1968" s="8" t="s">
        <v>76</v>
      </c>
      <c r="D1968" s="9" t="s">
        <v>72</v>
      </c>
      <c r="E1968" s="14">
        <v>1.0999999999999999E-2</v>
      </c>
      <c r="F1968" s="14">
        <v>3.0000000000000001E-3</v>
      </c>
      <c r="G1968" s="14">
        <v>86</v>
      </c>
      <c r="H1968" s="14">
        <v>80</v>
      </c>
      <c r="I1968" s="8"/>
      <c r="J1968" s="8"/>
      <c r="K1968" s="8"/>
      <c r="L1968" s="14">
        <v>30861</v>
      </c>
      <c r="M1968" s="14">
        <v>0.94099999999999995</v>
      </c>
    </row>
    <row r="1969" spans="1:13" ht="14.4">
      <c r="A1969" s="18" t="str">
        <f t="shared" si="30"/>
        <v>Moldova-Europe 2010</v>
      </c>
      <c r="B1969" s="8" t="s">
        <v>201</v>
      </c>
      <c r="C1969" s="8" t="s">
        <v>76</v>
      </c>
      <c r="D1969" s="9" t="s">
        <v>72</v>
      </c>
      <c r="E1969" s="14">
        <v>1.2E-2</v>
      </c>
      <c r="F1969" s="14">
        <v>1.4999999999999999E-2</v>
      </c>
      <c r="G1969" s="14">
        <v>72</v>
      </c>
      <c r="H1969" s="14">
        <v>65</v>
      </c>
      <c r="I1969" s="14">
        <v>0.16700000000000001</v>
      </c>
      <c r="J1969" s="14">
        <v>0.72199999999999998</v>
      </c>
      <c r="K1969" s="14">
        <v>0.112</v>
      </c>
      <c r="L1969" s="14">
        <v>3562045</v>
      </c>
      <c r="M1969" s="14">
        <v>0.44900000000000001</v>
      </c>
    </row>
    <row r="1970" spans="1:13" ht="14.4">
      <c r="A1970" s="18" t="str">
        <f t="shared" si="30"/>
        <v>Lithuania-Europe 2010</v>
      </c>
      <c r="B1970" s="8" t="s">
        <v>187</v>
      </c>
      <c r="C1970" s="8" t="s">
        <v>76</v>
      </c>
      <c r="D1970" s="9" t="s">
        <v>72</v>
      </c>
      <c r="E1970" s="14">
        <v>1.2E-2</v>
      </c>
      <c r="F1970" s="14">
        <v>6.0000000000000001E-3</v>
      </c>
      <c r="G1970" s="14">
        <v>79</v>
      </c>
      <c r="H1970" s="14">
        <v>68</v>
      </c>
      <c r="I1970" s="14">
        <v>0.152</v>
      </c>
      <c r="J1970" s="14">
        <v>0.69299999999999995</v>
      </c>
      <c r="K1970" s="14">
        <v>0.155</v>
      </c>
      <c r="L1970" s="14">
        <v>3097282</v>
      </c>
      <c r="M1970" s="14">
        <v>0.66800000000000004</v>
      </c>
    </row>
    <row r="1971" spans="1:13" ht="14.4">
      <c r="A1971" s="18" t="str">
        <f t="shared" si="30"/>
        <v>Estonia-Europe 2010</v>
      </c>
      <c r="B1971" s="8" t="s">
        <v>138</v>
      </c>
      <c r="C1971" s="8" t="s">
        <v>76</v>
      </c>
      <c r="D1971" s="9" t="s">
        <v>72</v>
      </c>
      <c r="E1971" s="14">
        <v>1.2E-2</v>
      </c>
      <c r="F1971" s="14">
        <v>4.0000000000000001E-3</v>
      </c>
      <c r="G1971" s="14">
        <v>81</v>
      </c>
      <c r="H1971" s="14">
        <v>71</v>
      </c>
      <c r="I1971" s="14">
        <v>0.154</v>
      </c>
      <c r="J1971" s="14">
        <v>0.67100000000000004</v>
      </c>
      <c r="K1971" s="14">
        <v>0.17499999999999999</v>
      </c>
      <c r="L1971" s="14">
        <v>1331475</v>
      </c>
      <c r="M1971" s="14">
        <v>0.68100000000000005</v>
      </c>
    </row>
    <row r="1972" spans="1:13" ht="14.4">
      <c r="A1972" s="18" t="str">
        <f t="shared" si="30"/>
        <v>Montenegro-Europe 2010</v>
      </c>
      <c r="B1972" s="8" t="s">
        <v>204</v>
      </c>
      <c r="C1972" s="8" t="s">
        <v>76</v>
      </c>
      <c r="D1972" s="9" t="s">
        <v>72</v>
      </c>
      <c r="E1972" s="14">
        <v>1.2E-2</v>
      </c>
      <c r="F1972" s="14">
        <v>6.0000000000000001E-3</v>
      </c>
      <c r="G1972" s="14">
        <v>77</v>
      </c>
      <c r="H1972" s="14">
        <v>72</v>
      </c>
      <c r="I1972" s="14">
        <v>0.19500000000000001</v>
      </c>
      <c r="J1972" s="14">
        <v>0.68100000000000005</v>
      </c>
      <c r="K1972" s="14">
        <v>0.125</v>
      </c>
      <c r="L1972" s="14">
        <v>620078</v>
      </c>
      <c r="M1972" s="14">
        <v>0.63100000000000001</v>
      </c>
    </row>
    <row r="1973" spans="1:13" ht="14.4">
      <c r="A1973" s="18" t="str">
        <f t="shared" si="30"/>
        <v>Cyprus-Europe 2010</v>
      </c>
      <c r="B1973" s="8" t="s">
        <v>127</v>
      </c>
      <c r="C1973" s="8" t="s">
        <v>76</v>
      </c>
      <c r="D1973" s="9" t="s">
        <v>72</v>
      </c>
      <c r="E1973" s="14">
        <v>1.2E-2</v>
      </c>
      <c r="F1973" s="14">
        <v>3.0000000000000001E-3</v>
      </c>
      <c r="G1973" s="14">
        <v>81</v>
      </c>
      <c r="H1973" s="14">
        <v>77</v>
      </c>
      <c r="I1973" s="14">
        <v>0.17799999999999999</v>
      </c>
      <c r="J1973" s="14">
        <v>0.70699999999999996</v>
      </c>
      <c r="K1973" s="14">
        <v>0.11600000000000001</v>
      </c>
      <c r="L1973" s="14">
        <v>1103685</v>
      </c>
      <c r="M1973" s="14">
        <v>0.67600000000000005</v>
      </c>
    </row>
    <row r="1974" spans="1:13" ht="14.4">
      <c r="A1974" s="18" t="str">
        <f t="shared" si="30"/>
        <v>Belgium-Europe 2010</v>
      </c>
      <c r="B1974" s="8" t="s">
        <v>97</v>
      </c>
      <c r="C1974" s="8" t="s">
        <v>76</v>
      </c>
      <c r="D1974" s="9" t="s">
        <v>72</v>
      </c>
      <c r="E1974" s="14">
        <v>1.2E-2</v>
      </c>
      <c r="F1974" s="14">
        <v>4.0000000000000001E-3</v>
      </c>
      <c r="G1974" s="14">
        <v>83</v>
      </c>
      <c r="H1974" s="14">
        <v>78</v>
      </c>
      <c r="I1974" s="14">
        <v>0.16800000000000001</v>
      </c>
      <c r="J1974" s="14">
        <v>0.66100000000000003</v>
      </c>
      <c r="K1974" s="14">
        <v>0.17199999999999999</v>
      </c>
      <c r="L1974" s="14">
        <v>10920272</v>
      </c>
      <c r="M1974" s="14">
        <v>0.97599999999999998</v>
      </c>
    </row>
    <row r="1975" spans="1:13" ht="14.4">
      <c r="A1975" s="18" t="str">
        <f t="shared" si="30"/>
        <v>Luxembourg-Europe 2010</v>
      </c>
      <c r="B1975" s="8" t="s">
        <v>188</v>
      </c>
      <c r="C1975" s="8" t="s">
        <v>76</v>
      </c>
      <c r="D1975" s="9" t="s">
        <v>72</v>
      </c>
      <c r="E1975" s="14">
        <v>1.2E-2</v>
      </c>
      <c r="F1975" s="14">
        <v>2E-3</v>
      </c>
      <c r="G1975" s="14">
        <v>84</v>
      </c>
      <c r="H1975" s="14">
        <v>78</v>
      </c>
      <c r="I1975" s="14">
        <v>0.17599999999999999</v>
      </c>
      <c r="J1975" s="14">
        <v>0.68400000000000005</v>
      </c>
      <c r="K1975" s="14">
        <v>0.14000000000000001</v>
      </c>
      <c r="L1975" s="14">
        <v>506953</v>
      </c>
      <c r="M1975" s="14">
        <v>0.88500000000000001</v>
      </c>
    </row>
    <row r="1976" spans="1:13" ht="14.4">
      <c r="A1976" s="18" t="str">
        <f t="shared" si="30"/>
        <v>Sweden-Europe 2010</v>
      </c>
      <c r="B1976" s="8" t="s">
        <v>259</v>
      </c>
      <c r="C1976" s="8" t="s">
        <v>76</v>
      </c>
      <c r="D1976" s="9" t="s">
        <v>72</v>
      </c>
      <c r="E1976" s="14">
        <v>1.2E-2</v>
      </c>
      <c r="F1976" s="14">
        <v>3.0000000000000001E-3</v>
      </c>
      <c r="G1976" s="14">
        <v>84</v>
      </c>
      <c r="H1976" s="14">
        <v>80</v>
      </c>
      <c r="I1976" s="14">
        <v>0.16500000000000001</v>
      </c>
      <c r="J1976" s="14">
        <v>0.65300000000000002</v>
      </c>
      <c r="K1976" s="14">
        <v>0.182</v>
      </c>
      <c r="L1976" s="14">
        <v>9378126</v>
      </c>
      <c r="M1976" s="14">
        <v>0.85099999999999998</v>
      </c>
    </row>
    <row r="1977" spans="1:13" ht="14.4">
      <c r="A1977" s="18" t="str">
        <f t="shared" si="30"/>
        <v>Russia-Europe 2010</v>
      </c>
      <c r="B1977" s="8" t="s">
        <v>231</v>
      </c>
      <c r="C1977" s="8" t="s">
        <v>76</v>
      </c>
      <c r="D1977" s="9" t="s">
        <v>72</v>
      </c>
      <c r="E1977" s="14">
        <v>1.2999999999999999E-2</v>
      </c>
      <c r="F1977" s="14">
        <v>0.01</v>
      </c>
      <c r="G1977" s="14">
        <v>75</v>
      </c>
      <c r="H1977" s="14">
        <v>63</v>
      </c>
      <c r="I1977" s="14">
        <v>0.14899999999999999</v>
      </c>
      <c r="J1977" s="14">
        <v>0.72</v>
      </c>
      <c r="K1977" s="14">
        <v>0.13100000000000001</v>
      </c>
      <c r="L1977" s="14">
        <v>142385523</v>
      </c>
      <c r="M1977" s="14">
        <v>0.73699999999999999</v>
      </c>
    </row>
    <row r="1978" spans="1:13" ht="14.4">
      <c r="A1978" s="18" t="str">
        <f t="shared" si="30"/>
        <v>Albania-Europe 2010</v>
      </c>
      <c r="B1978" s="8" t="s">
        <v>75</v>
      </c>
      <c r="C1978" s="8" t="s">
        <v>76</v>
      </c>
      <c r="D1978" s="9" t="s">
        <v>72</v>
      </c>
      <c r="E1978" s="14">
        <v>1.2999999999999999E-2</v>
      </c>
      <c r="F1978" s="14">
        <v>1.4999999999999999E-2</v>
      </c>
      <c r="G1978" s="14">
        <v>80</v>
      </c>
      <c r="H1978" s="14">
        <v>74</v>
      </c>
      <c r="I1978" s="14">
        <v>0.22800000000000001</v>
      </c>
      <c r="J1978" s="14">
        <v>0.67100000000000004</v>
      </c>
      <c r="K1978" s="14">
        <v>0.10100000000000001</v>
      </c>
      <c r="L1978" s="14">
        <v>2856673</v>
      </c>
      <c r="M1978" s="14">
        <v>0.52200000000000002</v>
      </c>
    </row>
    <row r="1979" spans="1:13" ht="14.4">
      <c r="A1979" s="18" t="str">
        <f t="shared" si="30"/>
        <v>France-Europe 2010</v>
      </c>
      <c r="B1979" s="8" t="s">
        <v>143</v>
      </c>
      <c r="C1979" s="8" t="s">
        <v>76</v>
      </c>
      <c r="D1979" s="9" t="s">
        <v>72</v>
      </c>
      <c r="E1979" s="14">
        <v>1.2999999999999999E-2</v>
      </c>
      <c r="F1979" s="14">
        <v>4.0000000000000001E-3</v>
      </c>
      <c r="G1979" s="14">
        <v>85</v>
      </c>
      <c r="H1979" s="14">
        <v>78</v>
      </c>
      <c r="I1979" s="14">
        <v>0.184</v>
      </c>
      <c r="J1979" s="14">
        <v>0.64800000000000002</v>
      </c>
      <c r="K1979" s="14">
        <v>0.16800000000000001</v>
      </c>
      <c r="L1979" s="14">
        <v>65023142</v>
      </c>
      <c r="M1979" s="14">
        <v>0.78300000000000003</v>
      </c>
    </row>
    <row r="1980" spans="1:13" ht="14.4">
      <c r="A1980" s="18" t="str">
        <f t="shared" si="30"/>
        <v>United Kingdom-Europe 2010</v>
      </c>
      <c r="B1980" s="8" t="s">
        <v>276</v>
      </c>
      <c r="C1980" s="8" t="s">
        <v>76</v>
      </c>
      <c r="D1980" s="9" t="s">
        <v>72</v>
      </c>
      <c r="E1980" s="14">
        <v>1.2999999999999999E-2</v>
      </c>
      <c r="F1980" s="14">
        <v>4.0000000000000001E-3</v>
      </c>
      <c r="G1980" s="14">
        <v>82</v>
      </c>
      <c r="H1980" s="14">
        <v>79</v>
      </c>
      <c r="I1980" s="14">
        <v>0.17599999999999999</v>
      </c>
      <c r="J1980" s="14">
        <v>0.65900000000000003</v>
      </c>
      <c r="K1980" s="14">
        <v>0.16600000000000001</v>
      </c>
      <c r="L1980" s="14">
        <v>62766365</v>
      </c>
      <c r="M1980" s="14">
        <v>0.81299999999999994</v>
      </c>
    </row>
    <row r="1981" spans="1:13" ht="14.4">
      <c r="A1981" s="18" t="str">
        <f t="shared" si="30"/>
        <v>Norway-Europe 2010</v>
      </c>
      <c r="B1981" s="8" t="s">
        <v>218</v>
      </c>
      <c r="C1981" s="8" t="s">
        <v>76</v>
      </c>
      <c r="D1981" s="9" t="s">
        <v>72</v>
      </c>
      <c r="E1981" s="14">
        <v>1.2999999999999999E-2</v>
      </c>
      <c r="F1981" s="14">
        <v>3.0000000000000001E-3</v>
      </c>
      <c r="G1981" s="14">
        <v>83</v>
      </c>
      <c r="H1981" s="14">
        <v>79</v>
      </c>
      <c r="I1981" s="14">
        <v>0.188</v>
      </c>
      <c r="J1981" s="14">
        <v>0.66200000000000003</v>
      </c>
      <c r="K1981" s="14">
        <v>0.15</v>
      </c>
      <c r="L1981" s="14">
        <v>4889252</v>
      </c>
      <c r="M1981" s="14">
        <v>0.79100000000000004</v>
      </c>
    </row>
    <row r="1982" spans="1:13" ht="14.4">
      <c r="A1982" s="18" t="str">
        <f t="shared" si="30"/>
        <v>Iceland-Europe 2010</v>
      </c>
      <c r="B1982" s="8" t="s">
        <v>162</v>
      </c>
      <c r="C1982" s="8" t="s">
        <v>76</v>
      </c>
      <c r="D1982" s="9" t="s">
        <v>72</v>
      </c>
      <c r="E1982" s="14">
        <v>1.4999999999999999E-2</v>
      </c>
      <c r="F1982" s="14">
        <v>2E-3</v>
      </c>
      <c r="G1982" s="14">
        <v>84</v>
      </c>
      <c r="H1982" s="14">
        <v>80</v>
      </c>
      <c r="I1982" s="14">
        <v>0.20899999999999999</v>
      </c>
      <c r="J1982" s="14">
        <v>0.66900000000000004</v>
      </c>
      <c r="K1982" s="14">
        <v>0.121</v>
      </c>
      <c r="L1982" s="14">
        <v>318041</v>
      </c>
      <c r="M1982" s="14">
        <v>0.93600000000000005</v>
      </c>
    </row>
    <row r="1983" spans="1:13" ht="14.4">
      <c r="A1983" s="18" t="str">
        <f t="shared" si="30"/>
        <v>Ireland-Europe 2010</v>
      </c>
      <c r="B1983" s="8" t="s">
        <v>167</v>
      </c>
      <c r="C1983" s="8" t="s">
        <v>76</v>
      </c>
      <c r="D1983" s="9" t="s">
        <v>72</v>
      </c>
      <c r="E1983" s="14">
        <v>1.7000000000000001E-2</v>
      </c>
      <c r="F1983" s="14">
        <v>4.0000000000000001E-3</v>
      </c>
      <c r="G1983" s="14">
        <v>83</v>
      </c>
      <c r="H1983" s="14">
        <v>79</v>
      </c>
      <c r="I1983" s="14">
        <v>0.21299999999999999</v>
      </c>
      <c r="J1983" s="14">
        <v>0.67300000000000004</v>
      </c>
      <c r="K1983" s="14">
        <v>0.113</v>
      </c>
      <c r="L1983" s="14">
        <v>4560155</v>
      </c>
      <c r="M1983" s="14">
        <v>0.61799999999999999</v>
      </c>
    </row>
    <row r="1984" spans="1:13" ht="14.4">
      <c r="A1984" s="18" t="str">
        <f t="shared" si="30"/>
        <v>Turkey-Europe 2010</v>
      </c>
      <c r="B1984" s="8" t="s">
        <v>270</v>
      </c>
      <c r="C1984" s="8" t="s">
        <v>76</v>
      </c>
      <c r="D1984" s="9" t="s">
        <v>72</v>
      </c>
      <c r="E1984" s="14">
        <v>1.7999999999999999E-2</v>
      </c>
      <c r="F1984" s="14">
        <v>0.02</v>
      </c>
      <c r="G1984" s="14">
        <v>78</v>
      </c>
      <c r="H1984" s="14">
        <v>71</v>
      </c>
      <c r="I1984" s="14">
        <v>0.26700000000000002</v>
      </c>
      <c r="J1984" s="14">
        <v>0.66200000000000003</v>
      </c>
      <c r="K1984" s="14">
        <v>7.0999999999999994E-2</v>
      </c>
      <c r="L1984" s="14">
        <v>72137546</v>
      </c>
      <c r="M1984" s="14">
        <v>0.70699999999999996</v>
      </c>
    </row>
    <row r="1985" spans="1:13" ht="14.4">
      <c r="A1985" s="18" t="str">
        <f t="shared" si="30"/>
        <v>Kosovo-Europe 2010</v>
      </c>
      <c r="B1985" s="8" t="s">
        <v>177</v>
      </c>
      <c r="C1985" s="8" t="s">
        <v>76</v>
      </c>
      <c r="D1985" s="9" t="s">
        <v>72</v>
      </c>
      <c r="E1985" s="14">
        <v>1.9E-2</v>
      </c>
      <c r="F1985" s="8"/>
      <c r="G1985" s="14">
        <v>72</v>
      </c>
      <c r="H1985" s="14">
        <v>68</v>
      </c>
      <c r="I1985" s="14">
        <v>0.27500000000000002</v>
      </c>
      <c r="J1985" s="14">
        <v>0.65900000000000003</v>
      </c>
      <c r="K1985" s="14">
        <v>6.7000000000000004E-2</v>
      </c>
      <c r="L1985" s="14">
        <v>1775680</v>
      </c>
      <c r="M1985" s="8"/>
    </row>
    <row r="1986" spans="1:13" ht="14.4">
      <c r="A1986" s="18" t="str">
        <f t="shared" si="30"/>
        <v>Isle of Man-Europe 2011</v>
      </c>
      <c r="B1986" s="8" t="s">
        <v>168</v>
      </c>
      <c r="C1986" s="8" t="s">
        <v>76</v>
      </c>
      <c r="D1986" s="9" t="s">
        <v>73</v>
      </c>
      <c r="E1986" s="8"/>
      <c r="F1986" s="8"/>
      <c r="G1986" s="8"/>
      <c r="H1986" s="8"/>
      <c r="I1986" s="8"/>
      <c r="J1986" s="8"/>
      <c r="K1986" s="8"/>
      <c r="L1986" s="14">
        <v>84654</v>
      </c>
      <c r="M1986" s="14">
        <v>0.52</v>
      </c>
    </row>
    <row r="1987" spans="1:13" ht="14.4">
      <c r="A1987" s="18" t="str">
        <f t="shared" ref="A1987:A2050" si="31">CONCATENATE(B1987," ",D1987)</f>
        <v>Andorra-Europe 2011</v>
      </c>
      <c r="B1987" s="8" t="s">
        <v>81</v>
      </c>
      <c r="C1987" s="8" t="s">
        <v>76</v>
      </c>
      <c r="D1987" s="9" t="s">
        <v>73</v>
      </c>
      <c r="E1987" s="8"/>
      <c r="F1987" s="14">
        <v>2E-3</v>
      </c>
      <c r="G1987" s="8"/>
      <c r="H1987" s="8"/>
      <c r="I1987" s="8"/>
      <c r="J1987" s="8"/>
      <c r="K1987" s="8"/>
      <c r="L1987" s="14">
        <v>77865</v>
      </c>
      <c r="M1987" s="14">
        <v>0.873</v>
      </c>
    </row>
    <row r="1988" spans="1:13" ht="14.4">
      <c r="A1988" s="18" t="str">
        <f t="shared" si="31"/>
        <v>Monaco-Europe 2011</v>
      </c>
      <c r="B1988" s="8" t="s">
        <v>202</v>
      </c>
      <c r="C1988" s="8" t="s">
        <v>76</v>
      </c>
      <c r="D1988" s="9" t="s">
        <v>73</v>
      </c>
      <c r="E1988" s="8"/>
      <c r="F1988" s="14">
        <v>3.0000000000000001E-3</v>
      </c>
      <c r="G1988" s="8"/>
      <c r="H1988" s="8"/>
      <c r="I1988" s="8"/>
      <c r="J1988" s="8"/>
      <c r="K1988" s="8"/>
      <c r="L1988" s="14">
        <v>37261</v>
      </c>
      <c r="M1988" s="14">
        <v>1</v>
      </c>
    </row>
    <row r="1989" spans="1:13" ht="14.4">
      <c r="A1989" s="18" t="str">
        <f t="shared" si="31"/>
        <v>Germany-Europe 2011</v>
      </c>
      <c r="B1989" s="8" t="s">
        <v>148</v>
      </c>
      <c r="C1989" s="8" t="s">
        <v>76</v>
      </c>
      <c r="D1989" s="9" t="s">
        <v>73</v>
      </c>
      <c r="E1989" s="14">
        <v>8.0000000000000002E-3</v>
      </c>
      <c r="F1989" s="14">
        <v>3.0000000000000001E-3</v>
      </c>
      <c r="G1989" s="14">
        <v>83</v>
      </c>
      <c r="H1989" s="14">
        <v>78</v>
      </c>
      <c r="I1989" s="14">
        <v>0.13300000000000001</v>
      </c>
      <c r="J1989" s="14">
        <v>0.65700000000000003</v>
      </c>
      <c r="K1989" s="14">
        <v>0.21</v>
      </c>
      <c r="L1989" s="14">
        <v>81797673</v>
      </c>
      <c r="M1989" s="14">
        <v>0.745</v>
      </c>
    </row>
    <row r="1990" spans="1:13" ht="14.4">
      <c r="A1990" s="18" t="str">
        <f t="shared" si="31"/>
        <v>Latvia-Europe 2011</v>
      </c>
      <c r="B1990" s="8" t="s">
        <v>181</v>
      </c>
      <c r="C1990" s="8" t="s">
        <v>76</v>
      </c>
      <c r="D1990" s="9" t="s">
        <v>73</v>
      </c>
      <c r="E1990" s="14">
        <v>8.9999999999999993E-3</v>
      </c>
      <c r="F1990" s="14">
        <v>8.0000000000000002E-3</v>
      </c>
      <c r="G1990" s="14">
        <v>79</v>
      </c>
      <c r="H1990" s="14">
        <v>69</v>
      </c>
      <c r="I1990" s="14">
        <v>0.14299999999999999</v>
      </c>
      <c r="J1990" s="14">
        <v>0.67200000000000004</v>
      </c>
      <c r="K1990" s="14">
        <v>0.185</v>
      </c>
      <c r="L1990" s="14">
        <v>2059709</v>
      </c>
      <c r="M1990" s="14">
        <v>0.67600000000000005</v>
      </c>
    </row>
    <row r="1991" spans="1:13" ht="14.4">
      <c r="A1991" s="18" t="str">
        <f t="shared" si="31"/>
        <v>Hungary-Europe 2011</v>
      </c>
      <c r="B1991" s="8" t="s">
        <v>161</v>
      </c>
      <c r="C1991" s="8" t="s">
        <v>76</v>
      </c>
      <c r="D1991" s="9" t="s">
        <v>73</v>
      </c>
      <c r="E1991" s="14">
        <v>8.9999999999999993E-3</v>
      </c>
      <c r="F1991" s="14">
        <v>6.0000000000000001E-3</v>
      </c>
      <c r="G1991" s="14">
        <v>79</v>
      </c>
      <c r="H1991" s="14">
        <v>71</v>
      </c>
      <c r="I1991" s="14">
        <v>0.14599999999999999</v>
      </c>
      <c r="J1991" s="14">
        <v>0.68500000000000005</v>
      </c>
      <c r="K1991" s="14">
        <v>0.16900000000000001</v>
      </c>
      <c r="L1991" s="14">
        <v>9971727</v>
      </c>
      <c r="M1991" s="14">
        <v>0.69299999999999995</v>
      </c>
    </row>
    <row r="1992" spans="1:13" ht="14.4">
      <c r="A1992" s="18" t="str">
        <f t="shared" si="31"/>
        <v>Serbia-Europe 2011</v>
      </c>
      <c r="B1992" s="8" t="s">
        <v>238</v>
      </c>
      <c r="C1992" s="8" t="s">
        <v>76</v>
      </c>
      <c r="D1992" s="9" t="s">
        <v>73</v>
      </c>
      <c r="E1992" s="14">
        <v>8.9999999999999993E-3</v>
      </c>
      <c r="F1992" s="14">
        <v>6.0000000000000001E-3</v>
      </c>
      <c r="G1992" s="14">
        <v>77</v>
      </c>
      <c r="H1992" s="14">
        <v>72</v>
      </c>
      <c r="I1992" s="14">
        <v>0.16700000000000001</v>
      </c>
      <c r="J1992" s="14">
        <v>0.69499999999999995</v>
      </c>
      <c r="K1992" s="14">
        <v>0.13800000000000001</v>
      </c>
      <c r="L1992" s="14">
        <v>7234099</v>
      </c>
      <c r="M1992" s="14">
        <v>0.55300000000000005</v>
      </c>
    </row>
    <row r="1993" spans="1:13" ht="14.4">
      <c r="A1993" s="18" t="str">
        <f t="shared" si="31"/>
        <v>Bosnia and Herzegovina-Europe 2011</v>
      </c>
      <c r="B1993" s="8" t="s">
        <v>103</v>
      </c>
      <c r="C1993" s="8" t="s">
        <v>76</v>
      </c>
      <c r="D1993" s="9" t="s">
        <v>73</v>
      </c>
      <c r="E1993" s="14">
        <v>8.9999999999999993E-3</v>
      </c>
      <c r="F1993" s="14">
        <v>6.0000000000000001E-3</v>
      </c>
      <c r="G1993" s="14">
        <v>79</v>
      </c>
      <c r="H1993" s="14">
        <v>73</v>
      </c>
      <c r="I1993" s="14">
        <v>0.16900000000000001</v>
      </c>
      <c r="J1993" s="14">
        <v>0.67800000000000005</v>
      </c>
      <c r="K1993" s="14">
        <v>0.153</v>
      </c>
      <c r="L1993" s="14">
        <v>3839322</v>
      </c>
      <c r="M1993" s="14">
        <v>0.39300000000000002</v>
      </c>
    </row>
    <row r="1994" spans="1:13" ht="14.4">
      <c r="A1994" s="18" t="str">
        <f t="shared" si="31"/>
        <v>Portugal-Europe 2011</v>
      </c>
      <c r="B1994" s="8" t="s">
        <v>227</v>
      </c>
      <c r="C1994" s="8" t="s">
        <v>76</v>
      </c>
      <c r="D1994" s="9" t="s">
        <v>73</v>
      </c>
      <c r="E1994" s="14">
        <v>8.9999999999999993E-3</v>
      </c>
      <c r="F1994" s="14">
        <v>3.0000000000000001E-3</v>
      </c>
      <c r="G1994" s="14">
        <v>84</v>
      </c>
      <c r="H1994" s="14">
        <v>77</v>
      </c>
      <c r="I1994" s="14">
        <v>0.15</v>
      </c>
      <c r="J1994" s="14">
        <v>0.66700000000000004</v>
      </c>
      <c r="K1994" s="14">
        <v>0.182</v>
      </c>
      <c r="L1994" s="14">
        <v>10557560</v>
      </c>
      <c r="M1994" s="14">
        <v>0.61199999999999999</v>
      </c>
    </row>
    <row r="1995" spans="1:13" ht="14.4">
      <c r="A1995" s="18" t="str">
        <f t="shared" si="31"/>
        <v>Austria-Europe 2011</v>
      </c>
      <c r="B1995" s="8" t="s">
        <v>89</v>
      </c>
      <c r="C1995" s="8" t="s">
        <v>76</v>
      </c>
      <c r="D1995" s="9" t="s">
        <v>73</v>
      </c>
      <c r="E1995" s="14">
        <v>8.9999999999999993E-3</v>
      </c>
      <c r="F1995" s="14">
        <v>3.0000000000000001E-3</v>
      </c>
      <c r="G1995" s="14">
        <v>84</v>
      </c>
      <c r="H1995" s="14">
        <v>78</v>
      </c>
      <c r="I1995" s="14">
        <v>0.14599999999999999</v>
      </c>
      <c r="J1995" s="14">
        <v>0.67300000000000004</v>
      </c>
      <c r="K1995" s="14">
        <v>0.18099999999999999</v>
      </c>
      <c r="L1995" s="14">
        <v>8406187</v>
      </c>
      <c r="M1995" s="14">
        <v>0.65900000000000003</v>
      </c>
    </row>
    <row r="1996" spans="1:13" ht="14.4">
      <c r="A1996" s="18" t="str">
        <f t="shared" si="31"/>
        <v>Italy-Europe 2011</v>
      </c>
      <c r="B1996" s="8" t="s">
        <v>170</v>
      </c>
      <c r="C1996" s="8" t="s">
        <v>76</v>
      </c>
      <c r="D1996" s="9" t="s">
        <v>73</v>
      </c>
      <c r="E1996" s="14">
        <v>8.9999999999999993E-3</v>
      </c>
      <c r="F1996" s="14">
        <v>3.0000000000000001E-3</v>
      </c>
      <c r="G1996" s="14">
        <v>85</v>
      </c>
      <c r="H1996" s="14">
        <v>80</v>
      </c>
      <c r="I1996" s="14">
        <v>0.14000000000000001</v>
      </c>
      <c r="J1996" s="14">
        <v>0.65400000000000003</v>
      </c>
      <c r="K1996" s="14">
        <v>0.20499999999999999</v>
      </c>
      <c r="L1996" s="14">
        <v>59379449</v>
      </c>
      <c r="M1996" s="14">
        <v>0.68400000000000005</v>
      </c>
    </row>
    <row r="1997" spans="1:13" ht="14.4">
      <c r="A1997" s="18" t="str">
        <f t="shared" si="31"/>
        <v>Romania-Europe 2011</v>
      </c>
      <c r="B1997" s="8" t="s">
        <v>230</v>
      </c>
      <c r="C1997" s="8" t="s">
        <v>76</v>
      </c>
      <c r="D1997" s="9" t="s">
        <v>73</v>
      </c>
      <c r="E1997" s="14">
        <v>0.01</v>
      </c>
      <c r="F1997" s="14">
        <v>1.2E-2</v>
      </c>
      <c r="G1997" s="14">
        <v>78</v>
      </c>
      <c r="H1997" s="14">
        <v>71</v>
      </c>
      <c r="I1997" s="14">
        <v>0.15</v>
      </c>
      <c r="J1997" s="14">
        <v>0.70099999999999996</v>
      </c>
      <c r="K1997" s="14">
        <v>0.14899999999999999</v>
      </c>
      <c r="L1997" s="14">
        <v>20147528</v>
      </c>
      <c r="M1997" s="14">
        <v>0.54</v>
      </c>
    </row>
    <row r="1998" spans="1:13" ht="14.4">
      <c r="A1998" s="18" t="str">
        <f t="shared" si="31"/>
        <v>Bulgaria-Europe 2011</v>
      </c>
      <c r="B1998" s="8" t="s">
        <v>107</v>
      </c>
      <c r="C1998" s="8" t="s">
        <v>76</v>
      </c>
      <c r="D1998" s="9" t="s">
        <v>73</v>
      </c>
      <c r="E1998" s="14">
        <v>0.01</v>
      </c>
      <c r="F1998" s="14">
        <v>1.0999999999999999E-2</v>
      </c>
      <c r="G1998" s="14">
        <v>78</v>
      </c>
      <c r="H1998" s="14">
        <v>71</v>
      </c>
      <c r="I1998" s="14">
        <v>0.13400000000000001</v>
      </c>
      <c r="J1998" s="14">
        <v>0.68</v>
      </c>
      <c r="K1998" s="14">
        <v>0.186</v>
      </c>
      <c r="L1998" s="14">
        <v>7348328</v>
      </c>
      <c r="M1998" s="14">
        <v>0.72599999999999998</v>
      </c>
    </row>
    <row r="1999" spans="1:13" ht="14.4">
      <c r="A1999" s="18" t="str">
        <f t="shared" si="31"/>
        <v>Poland-Europe 2011</v>
      </c>
      <c r="B1999" s="8" t="s">
        <v>226</v>
      </c>
      <c r="C1999" s="8" t="s">
        <v>76</v>
      </c>
      <c r="D1999" s="9" t="s">
        <v>73</v>
      </c>
      <c r="E1999" s="14">
        <v>0.01</v>
      </c>
      <c r="F1999" s="14">
        <v>5.0000000000000001E-3</v>
      </c>
      <c r="G1999" s="14">
        <v>81</v>
      </c>
      <c r="H1999" s="14">
        <v>73</v>
      </c>
      <c r="I1999" s="14">
        <v>0.14899999999999999</v>
      </c>
      <c r="J1999" s="14">
        <v>0.71299999999999997</v>
      </c>
      <c r="K1999" s="14">
        <v>0.13700000000000001</v>
      </c>
      <c r="L1999" s="14">
        <v>38534157</v>
      </c>
      <c r="M1999" s="14">
        <v>0.60799999999999998</v>
      </c>
    </row>
    <row r="2000" spans="1:13" ht="14.4">
      <c r="A2000" s="18" t="str">
        <f t="shared" si="31"/>
        <v>Croatia-Europe 2011</v>
      </c>
      <c r="B2000" s="8" t="s">
        <v>124</v>
      </c>
      <c r="C2000" s="8" t="s">
        <v>76</v>
      </c>
      <c r="D2000" s="9" t="s">
        <v>73</v>
      </c>
      <c r="E2000" s="14">
        <v>0.01</v>
      </c>
      <c r="F2000" s="14">
        <v>4.0000000000000001E-3</v>
      </c>
      <c r="G2000" s="14">
        <v>80</v>
      </c>
      <c r="H2000" s="14">
        <v>74</v>
      </c>
      <c r="I2000" s="14">
        <v>0.151</v>
      </c>
      <c r="J2000" s="14">
        <v>0.67100000000000004</v>
      </c>
      <c r="K2000" s="14">
        <v>0.17699999999999999</v>
      </c>
      <c r="L2000" s="14">
        <v>4280622</v>
      </c>
      <c r="M2000" s="14">
        <v>0.57799999999999996</v>
      </c>
    </row>
    <row r="2001" spans="1:13" ht="14.4">
      <c r="A2001" s="18" t="str">
        <f t="shared" si="31"/>
        <v>Czech Republic-Europe 2011</v>
      </c>
      <c r="B2001" s="8" t="s">
        <v>128</v>
      </c>
      <c r="C2001" s="8" t="s">
        <v>76</v>
      </c>
      <c r="D2001" s="9" t="s">
        <v>73</v>
      </c>
      <c r="E2001" s="14">
        <v>0.01</v>
      </c>
      <c r="F2001" s="14">
        <v>3.0000000000000001E-3</v>
      </c>
      <c r="G2001" s="14">
        <v>81</v>
      </c>
      <c r="H2001" s="14">
        <v>75</v>
      </c>
      <c r="I2001" s="14">
        <v>0.14299999999999999</v>
      </c>
      <c r="J2001" s="14">
        <v>0.69899999999999995</v>
      </c>
      <c r="K2001" s="14">
        <v>0.158</v>
      </c>
      <c r="L2001" s="14">
        <v>10496088</v>
      </c>
      <c r="M2001" s="14">
        <v>0.73199999999999998</v>
      </c>
    </row>
    <row r="2002" spans="1:13" ht="14.4">
      <c r="A2002" s="18" t="str">
        <f t="shared" si="31"/>
        <v>Greece-Europe 2011</v>
      </c>
      <c r="B2002" s="8" t="s">
        <v>150</v>
      </c>
      <c r="C2002" s="8" t="s">
        <v>76</v>
      </c>
      <c r="D2002" s="9" t="s">
        <v>73</v>
      </c>
      <c r="E2002" s="14">
        <v>0.01</v>
      </c>
      <c r="F2002" s="14">
        <v>4.0000000000000001E-3</v>
      </c>
      <c r="G2002" s="14">
        <v>84</v>
      </c>
      <c r="H2002" s="14">
        <v>78</v>
      </c>
      <c r="I2002" s="14">
        <v>0.14599999999999999</v>
      </c>
      <c r="J2002" s="14">
        <v>0.66300000000000003</v>
      </c>
      <c r="K2002" s="14">
        <v>0.192</v>
      </c>
      <c r="L2002" s="14">
        <v>11123213</v>
      </c>
      <c r="M2002" s="14">
        <v>0.76600000000000001</v>
      </c>
    </row>
    <row r="2003" spans="1:13" ht="14.4">
      <c r="A2003" s="18" t="str">
        <f t="shared" si="31"/>
        <v>Malta-Europe 2011</v>
      </c>
      <c r="B2003" s="8" t="s">
        <v>195</v>
      </c>
      <c r="C2003" s="8" t="s">
        <v>76</v>
      </c>
      <c r="D2003" s="9" t="s">
        <v>73</v>
      </c>
      <c r="E2003" s="14">
        <v>0.01</v>
      </c>
      <c r="F2003" s="14">
        <v>5.0000000000000001E-3</v>
      </c>
      <c r="G2003" s="14">
        <v>83</v>
      </c>
      <c r="H2003" s="14">
        <v>79</v>
      </c>
      <c r="I2003" s="14">
        <v>0.153</v>
      </c>
      <c r="J2003" s="14">
        <v>0.69699999999999995</v>
      </c>
      <c r="K2003" s="14">
        <v>0.15</v>
      </c>
      <c r="L2003" s="14">
        <v>416268</v>
      </c>
      <c r="M2003" s="14">
        <v>0.94799999999999995</v>
      </c>
    </row>
    <row r="2004" spans="1:13" ht="14.4">
      <c r="A2004" s="18" t="str">
        <f t="shared" si="31"/>
        <v>San Marino-Europe 2011</v>
      </c>
      <c r="B2004" s="8" t="s">
        <v>234</v>
      </c>
      <c r="C2004" s="8" t="s">
        <v>76</v>
      </c>
      <c r="D2004" s="9" t="s">
        <v>73</v>
      </c>
      <c r="E2004" s="14">
        <v>0.01</v>
      </c>
      <c r="F2004" s="14">
        <v>3.0000000000000001E-3</v>
      </c>
      <c r="G2004" s="14">
        <v>86</v>
      </c>
      <c r="H2004" s="14">
        <v>80</v>
      </c>
      <c r="I2004" s="8"/>
      <c r="J2004" s="8"/>
      <c r="K2004" s="8"/>
      <c r="L2004" s="14">
        <v>31048</v>
      </c>
      <c r="M2004" s="14">
        <v>0.94099999999999995</v>
      </c>
    </row>
    <row r="2005" spans="1:13" ht="14.4">
      <c r="A2005" s="18" t="str">
        <f t="shared" si="31"/>
        <v>Spain-Europe 2011</v>
      </c>
      <c r="B2005" s="8" t="s">
        <v>250</v>
      </c>
      <c r="C2005" s="8" t="s">
        <v>76</v>
      </c>
      <c r="D2005" s="9" t="s">
        <v>73</v>
      </c>
      <c r="E2005" s="14">
        <v>0.01</v>
      </c>
      <c r="F2005" s="14">
        <v>4.0000000000000001E-3</v>
      </c>
      <c r="G2005" s="14">
        <v>86</v>
      </c>
      <c r="H2005" s="14">
        <v>80</v>
      </c>
      <c r="I2005" s="14">
        <v>0.151</v>
      </c>
      <c r="J2005" s="14">
        <v>0.67700000000000005</v>
      </c>
      <c r="K2005" s="14">
        <v>0.17299999999999999</v>
      </c>
      <c r="L2005" s="14">
        <v>46742697</v>
      </c>
      <c r="M2005" s="14">
        <v>0.78700000000000003</v>
      </c>
    </row>
    <row r="2006" spans="1:13" ht="14.4">
      <c r="A2006" s="18" t="str">
        <f t="shared" si="31"/>
        <v>Switzerland-Europe 2011</v>
      </c>
      <c r="B2006" s="8" t="s">
        <v>260</v>
      </c>
      <c r="C2006" s="8" t="s">
        <v>76</v>
      </c>
      <c r="D2006" s="9" t="s">
        <v>73</v>
      </c>
      <c r="E2006" s="14">
        <v>0.01</v>
      </c>
      <c r="F2006" s="14">
        <v>4.0000000000000001E-3</v>
      </c>
      <c r="G2006" s="14">
        <v>85</v>
      </c>
      <c r="H2006" s="14">
        <v>81</v>
      </c>
      <c r="I2006" s="14">
        <v>0.14899999999999999</v>
      </c>
      <c r="J2006" s="14">
        <v>0.67900000000000005</v>
      </c>
      <c r="K2006" s="14">
        <v>0.17199999999999999</v>
      </c>
      <c r="L2006" s="14">
        <v>7912398</v>
      </c>
      <c r="M2006" s="14">
        <v>0.73699999999999999</v>
      </c>
    </row>
    <row r="2007" spans="1:13" ht="14.4">
      <c r="A2007" s="18" t="str">
        <f t="shared" si="31"/>
        <v>Ukraine-Europe 2011</v>
      </c>
      <c r="B2007" s="8" t="s">
        <v>274</v>
      </c>
      <c r="C2007" s="8" t="s">
        <v>76</v>
      </c>
      <c r="D2007" s="9" t="s">
        <v>73</v>
      </c>
      <c r="E2007" s="14">
        <v>1.0999999999999999E-2</v>
      </c>
      <c r="F2007" s="14">
        <v>0.01</v>
      </c>
      <c r="G2007" s="14">
        <v>76</v>
      </c>
      <c r="H2007" s="14">
        <v>66</v>
      </c>
      <c r="I2007" s="14">
        <v>0.14000000000000001</v>
      </c>
      <c r="J2007" s="14">
        <v>0.70399999999999996</v>
      </c>
      <c r="K2007" s="14">
        <v>0.156</v>
      </c>
      <c r="L2007" s="14">
        <v>45706100</v>
      </c>
      <c r="M2007" s="14">
        <v>0.68899999999999995</v>
      </c>
    </row>
    <row r="2008" spans="1:13" ht="14.4">
      <c r="A2008" s="18" t="str">
        <f t="shared" si="31"/>
        <v>Lithuania-Europe 2011</v>
      </c>
      <c r="B2008" s="8" t="s">
        <v>187</v>
      </c>
      <c r="C2008" s="8" t="s">
        <v>76</v>
      </c>
      <c r="D2008" s="9" t="s">
        <v>73</v>
      </c>
      <c r="E2008" s="14">
        <v>1.0999999999999999E-2</v>
      </c>
      <c r="F2008" s="14">
        <v>5.0000000000000001E-3</v>
      </c>
      <c r="G2008" s="14">
        <v>79</v>
      </c>
      <c r="H2008" s="14">
        <v>68</v>
      </c>
      <c r="I2008" s="14">
        <v>0.151</v>
      </c>
      <c r="J2008" s="14">
        <v>0.69299999999999995</v>
      </c>
      <c r="K2008" s="14">
        <v>0.155</v>
      </c>
      <c r="L2008" s="14">
        <v>3028115</v>
      </c>
      <c r="M2008" s="14">
        <v>0.66700000000000004</v>
      </c>
    </row>
    <row r="2009" spans="1:13" ht="14.4">
      <c r="A2009" s="18" t="str">
        <f t="shared" si="31"/>
        <v>Estonia-Europe 2011</v>
      </c>
      <c r="B2009" s="8" t="s">
        <v>138</v>
      </c>
      <c r="C2009" s="8" t="s">
        <v>76</v>
      </c>
      <c r="D2009" s="9" t="s">
        <v>73</v>
      </c>
      <c r="E2009" s="14">
        <v>1.0999999999999999E-2</v>
      </c>
      <c r="F2009" s="14">
        <v>3.0000000000000001E-3</v>
      </c>
      <c r="G2009" s="14">
        <v>81</v>
      </c>
      <c r="H2009" s="14">
        <v>71</v>
      </c>
      <c r="I2009" s="14">
        <v>0.155</v>
      </c>
      <c r="J2009" s="14">
        <v>0.66800000000000004</v>
      </c>
      <c r="K2009" s="14">
        <v>0.17599999999999999</v>
      </c>
      <c r="L2009" s="14">
        <v>1327439</v>
      </c>
      <c r="M2009" s="14">
        <v>0.68</v>
      </c>
    </row>
    <row r="2010" spans="1:13" ht="14.4">
      <c r="A2010" s="18" t="str">
        <f t="shared" si="31"/>
        <v>Slovakia-Europe 2011</v>
      </c>
      <c r="B2010" s="8" t="s">
        <v>243</v>
      </c>
      <c r="C2010" s="8" t="s">
        <v>76</v>
      </c>
      <c r="D2010" s="9" t="s">
        <v>73</v>
      </c>
      <c r="E2010" s="14">
        <v>1.0999999999999999E-2</v>
      </c>
      <c r="F2010" s="14">
        <v>7.0000000000000001E-3</v>
      </c>
      <c r="G2010" s="14">
        <v>80</v>
      </c>
      <c r="H2010" s="14">
        <v>72</v>
      </c>
      <c r="I2010" s="14">
        <v>0.15</v>
      </c>
      <c r="J2010" s="14">
        <v>0.72499999999999998</v>
      </c>
      <c r="K2010" s="14">
        <v>0.125</v>
      </c>
      <c r="L2010" s="14">
        <v>5398384</v>
      </c>
      <c r="M2010" s="14">
        <v>0.54400000000000004</v>
      </c>
    </row>
    <row r="2011" spans="1:13" ht="14.4">
      <c r="A2011" s="18" t="str">
        <f t="shared" si="31"/>
        <v>North Macedonia-Europe 2011</v>
      </c>
      <c r="B2011" s="8" t="s">
        <v>217</v>
      </c>
      <c r="C2011" s="8" t="s">
        <v>76</v>
      </c>
      <c r="D2011" s="9" t="s">
        <v>73</v>
      </c>
      <c r="E2011" s="14">
        <v>1.0999999999999999E-2</v>
      </c>
      <c r="F2011" s="14">
        <v>8.0000000000000002E-3</v>
      </c>
      <c r="G2011" s="14">
        <v>77</v>
      </c>
      <c r="H2011" s="14">
        <v>73</v>
      </c>
      <c r="I2011" s="14">
        <v>0.17100000000000001</v>
      </c>
      <c r="J2011" s="14">
        <v>0.71</v>
      </c>
      <c r="K2011" s="14">
        <v>0.11799999999999999</v>
      </c>
      <c r="L2011" s="14">
        <v>2103890</v>
      </c>
      <c r="M2011" s="14">
        <v>0.56999999999999995</v>
      </c>
    </row>
    <row r="2012" spans="1:13" ht="14.4">
      <c r="A2012" s="18" t="str">
        <f t="shared" si="31"/>
        <v>Slovenia-Europe 2011</v>
      </c>
      <c r="B2012" s="8" t="s">
        <v>244</v>
      </c>
      <c r="C2012" s="8" t="s">
        <v>76</v>
      </c>
      <c r="D2012" s="9" t="s">
        <v>73</v>
      </c>
      <c r="E2012" s="14">
        <v>1.0999999999999999E-2</v>
      </c>
      <c r="F2012" s="14">
        <v>3.0000000000000001E-3</v>
      </c>
      <c r="G2012" s="14">
        <v>83</v>
      </c>
      <c r="H2012" s="14">
        <v>77</v>
      </c>
      <c r="I2012" s="14">
        <v>0.14099999999999999</v>
      </c>
      <c r="J2012" s="14">
        <v>0.69099999999999995</v>
      </c>
      <c r="K2012" s="14">
        <v>0.16900000000000001</v>
      </c>
      <c r="L2012" s="14">
        <v>2052843</v>
      </c>
      <c r="M2012" s="14">
        <v>0.499</v>
      </c>
    </row>
    <row r="2013" spans="1:13" ht="14.4">
      <c r="A2013" s="18" t="str">
        <f t="shared" si="31"/>
        <v>Finland-Europe 2011</v>
      </c>
      <c r="B2013" s="8" t="s">
        <v>142</v>
      </c>
      <c r="C2013" s="8" t="s">
        <v>76</v>
      </c>
      <c r="D2013" s="9" t="s">
        <v>73</v>
      </c>
      <c r="E2013" s="14">
        <v>1.0999999999999999E-2</v>
      </c>
      <c r="F2013" s="14">
        <v>2E-3</v>
      </c>
      <c r="G2013" s="14">
        <v>84</v>
      </c>
      <c r="H2013" s="14">
        <v>77</v>
      </c>
      <c r="I2013" s="14">
        <v>0.16400000000000001</v>
      </c>
      <c r="J2013" s="14">
        <v>0.65900000000000003</v>
      </c>
      <c r="K2013" s="14">
        <v>0.17699999999999999</v>
      </c>
      <c r="L2013" s="14">
        <v>5388272</v>
      </c>
      <c r="M2013" s="14">
        <v>0.83699999999999997</v>
      </c>
    </row>
    <row r="2014" spans="1:13" ht="14.4">
      <c r="A2014" s="18" t="str">
        <f t="shared" si="31"/>
        <v>Denmark-Europe 2011</v>
      </c>
      <c r="B2014" s="8" t="s">
        <v>129</v>
      </c>
      <c r="C2014" s="8" t="s">
        <v>76</v>
      </c>
      <c r="D2014" s="9" t="s">
        <v>73</v>
      </c>
      <c r="E2014" s="14">
        <v>1.0999999999999999E-2</v>
      </c>
      <c r="F2014" s="14">
        <v>3.0000000000000001E-3</v>
      </c>
      <c r="G2014" s="14">
        <v>82</v>
      </c>
      <c r="H2014" s="14">
        <v>78</v>
      </c>
      <c r="I2014" s="14">
        <v>0.17799999999999999</v>
      </c>
      <c r="J2014" s="14">
        <v>0.65100000000000002</v>
      </c>
      <c r="K2014" s="14">
        <v>0.17100000000000001</v>
      </c>
      <c r="L2014" s="14">
        <v>5570572</v>
      </c>
      <c r="M2014" s="14">
        <v>0.87</v>
      </c>
    </row>
    <row r="2015" spans="1:13" ht="14.4">
      <c r="A2015" s="18" t="str">
        <f t="shared" si="31"/>
        <v>Netherlands-Europe 2011</v>
      </c>
      <c r="B2015" s="8" t="s">
        <v>210</v>
      </c>
      <c r="C2015" s="8" t="s">
        <v>76</v>
      </c>
      <c r="D2015" s="9" t="s">
        <v>73</v>
      </c>
      <c r="E2015" s="14">
        <v>1.0999999999999999E-2</v>
      </c>
      <c r="F2015" s="14">
        <v>4.0000000000000001E-3</v>
      </c>
      <c r="G2015" s="14">
        <v>83</v>
      </c>
      <c r="H2015" s="14">
        <v>79</v>
      </c>
      <c r="I2015" s="14">
        <v>0.17299999999999999</v>
      </c>
      <c r="J2015" s="14">
        <v>0.66700000000000004</v>
      </c>
      <c r="K2015" s="14">
        <v>0.159</v>
      </c>
      <c r="L2015" s="14">
        <v>16693074</v>
      </c>
      <c r="M2015" s="14">
        <v>0.878</v>
      </c>
    </row>
    <row r="2016" spans="1:13" ht="14.4">
      <c r="A2016" s="18" t="str">
        <f t="shared" si="31"/>
        <v>Luxembourg-Europe 2011</v>
      </c>
      <c r="B2016" s="8" t="s">
        <v>188</v>
      </c>
      <c r="C2016" s="8" t="s">
        <v>76</v>
      </c>
      <c r="D2016" s="9" t="s">
        <v>73</v>
      </c>
      <c r="E2016" s="14">
        <v>1.0999999999999999E-2</v>
      </c>
      <c r="F2016" s="14">
        <v>2E-3</v>
      </c>
      <c r="G2016" s="14">
        <v>84</v>
      </c>
      <c r="H2016" s="14">
        <v>79</v>
      </c>
      <c r="I2016" s="14">
        <v>0.17499999999999999</v>
      </c>
      <c r="J2016" s="14">
        <v>0.68500000000000005</v>
      </c>
      <c r="K2016" s="14">
        <v>0.14000000000000001</v>
      </c>
      <c r="L2016" s="14">
        <v>518347</v>
      </c>
      <c r="M2016" s="14">
        <v>0.88900000000000001</v>
      </c>
    </row>
    <row r="2017" spans="1:13" ht="14.4">
      <c r="A2017" s="18" t="str">
        <f t="shared" si="31"/>
        <v>Liechtenstein-Europe 2011</v>
      </c>
      <c r="B2017" s="8" t="s">
        <v>186</v>
      </c>
      <c r="C2017" s="8" t="s">
        <v>76</v>
      </c>
      <c r="D2017" s="9" t="s">
        <v>73</v>
      </c>
      <c r="E2017" s="14">
        <v>1.0999999999999999E-2</v>
      </c>
      <c r="F2017" s="8"/>
      <c r="G2017" s="14">
        <v>84</v>
      </c>
      <c r="H2017" s="14">
        <v>80</v>
      </c>
      <c r="I2017" s="8"/>
      <c r="J2017" s="8"/>
      <c r="K2017" s="8"/>
      <c r="L2017" s="14">
        <v>36388</v>
      </c>
      <c r="M2017" s="14">
        <v>0.14399999999999999</v>
      </c>
    </row>
    <row r="2018" spans="1:13" ht="14.4">
      <c r="A2018" s="18" t="str">
        <f t="shared" si="31"/>
        <v>Moldova-Europe 2011</v>
      </c>
      <c r="B2018" s="8" t="s">
        <v>201</v>
      </c>
      <c r="C2018" s="8" t="s">
        <v>76</v>
      </c>
      <c r="D2018" s="9" t="s">
        <v>73</v>
      </c>
      <c r="E2018" s="14">
        <v>1.2E-2</v>
      </c>
      <c r="F2018" s="14">
        <v>1.4E-2</v>
      </c>
      <c r="G2018" s="14">
        <v>73</v>
      </c>
      <c r="H2018" s="14">
        <v>65</v>
      </c>
      <c r="I2018" s="14">
        <v>0.16500000000000001</v>
      </c>
      <c r="J2018" s="14">
        <v>0.72299999999999998</v>
      </c>
      <c r="K2018" s="14">
        <v>0.112</v>
      </c>
      <c r="L2018" s="14">
        <v>3559986</v>
      </c>
      <c r="M2018" s="14">
        <v>0.44900000000000001</v>
      </c>
    </row>
    <row r="2019" spans="1:13" ht="14.4">
      <c r="A2019" s="18" t="str">
        <f t="shared" si="31"/>
        <v>Belarus-Europe 2011</v>
      </c>
      <c r="B2019" s="8" t="s">
        <v>96</v>
      </c>
      <c r="C2019" s="8" t="s">
        <v>76</v>
      </c>
      <c r="D2019" s="9" t="s">
        <v>73</v>
      </c>
      <c r="E2019" s="14">
        <v>1.2E-2</v>
      </c>
      <c r="F2019" s="14">
        <v>4.0000000000000001E-3</v>
      </c>
      <c r="G2019" s="14">
        <v>77</v>
      </c>
      <c r="H2019" s="14">
        <v>65</v>
      </c>
      <c r="I2019" s="14">
        <v>0.14899999999999999</v>
      </c>
      <c r="J2019" s="14">
        <v>0.71199999999999997</v>
      </c>
      <c r="K2019" s="14">
        <v>0.13800000000000001</v>
      </c>
      <c r="L2019" s="14">
        <v>9473000</v>
      </c>
      <c r="M2019" s="14">
        <v>0.75</v>
      </c>
    </row>
    <row r="2020" spans="1:13" ht="14.4">
      <c r="A2020" s="18" t="str">
        <f t="shared" si="31"/>
        <v>Montenegro-Europe 2011</v>
      </c>
      <c r="B2020" s="8" t="s">
        <v>204</v>
      </c>
      <c r="C2020" s="8" t="s">
        <v>76</v>
      </c>
      <c r="D2020" s="9" t="s">
        <v>73</v>
      </c>
      <c r="E2020" s="14">
        <v>1.2E-2</v>
      </c>
      <c r="F2020" s="14">
        <v>6.0000000000000001E-3</v>
      </c>
      <c r="G2020" s="14">
        <v>77</v>
      </c>
      <c r="H2020" s="14">
        <v>72</v>
      </c>
      <c r="I2020" s="14">
        <v>0.193</v>
      </c>
      <c r="J2020" s="14">
        <v>0.68200000000000005</v>
      </c>
      <c r="K2020" s="14">
        <v>0.126</v>
      </c>
      <c r="L2020" s="14">
        <v>620644</v>
      </c>
      <c r="M2020" s="14">
        <v>0.63300000000000001</v>
      </c>
    </row>
    <row r="2021" spans="1:13" ht="14.4">
      <c r="A2021" s="18" t="str">
        <f t="shared" si="31"/>
        <v>Cyprus-Europe 2011</v>
      </c>
      <c r="B2021" s="8" t="s">
        <v>127</v>
      </c>
      <c r="C2021" s="8" t="s">
        <v>76</v>
      </c>
      <c r="D2021" s="9" t="s">
        <v>73</v>
      </c>
      <c r="E2021" s="14">
        <v>1.2E-2</v>
      </c>
      <c r="F2021" s="14">
        <v>3.0000000000000001E-3</v>
      </c>
      <c r="G2021" s="14">
        <v>82</v>
      </c>
      <c r="H2021" s="14">
        <v>77</v>
      </c>
      <c r="I2021" s="14">
        <v>0.17399999999999999</v>
      </c>
      <c r="J2021" s="14">
        <v>0.70799999999999996</v>
      </c>
      <c r="K2021" s="14">
        <v>0.11799999999999999</v>
      </c>
      <c r="L2021" s="14">
        <v>1116513</v>
      </c>
      <c r="M2021" s="14">
        <v>0.67400000000000004</v>
      </c>
    </row>
    <row r="2022" spans="1:13" ht="14.4">
      <c r="A2022" s="18" t="str">
        <f t="shared" si="31"/>
        <v>Belgium-Europe 2011</v>
      </c>
      <c r="B2022" s="8" t="s">
        <v>97</v>
      </c>
      <c r="C2022" s="8" t="s">
        <v>76</v>
      </c>
      <c r="D2022" s="9" t="s">
        <v>73</v>
      </c>
      <c r="E2022" s="14">
        <v>1.2E-2</v>
      </c>
      <c r="F2022" s="14">
        <v>4.0000000000000001E-3</v>
      </c>
      <c r="G2022" s="14">
        <v>83</v>
      </c>
      <c r="H2022" s="14">
        <v>78</v>
      </c>
      <c r="I2022" s="14">
        <v>0.16800000000000001</v>
      </c>
      <c r="J2022" s="14">
        <v>0.65800000000000003</v>
      </c>
      <c r="K2022" s="14">
        <v>0.17399999999999999</v>
      </c>
      <c r="L2022" s="14">
        <v>11047744</v>
      </c>
      <c r="M2022" s="14">
        <v>0.97699999999999998</v>
      </c>
    </row>
    <row r="2023" spans="1:13" ht="14.4">
      <c r="A2023" s="18" t="str">
        <f t="shared" si="31"/>
        <v>Faeroe Islands-Europe 2011</v>
      </c>
      <c r="B2023" s="8" t="s">
        <v>140</v>
      </c>
      <c r="C2023" s="8" t="s">
        <v>76</v>
      </c>
      <c r="D2023" s="9" t="s">
        <v>73</v>
      </c>
      <c r="E2023" s="14">
        <v>1.2E-2</v>
      </c>
      <c r="F2023" s="8"/>
      <c r="G2023" s="14">
        <v>84</v>
      </c>
      <c r="H2023" s="14">
        <v>79</v>
      </c>
      <c r="I2023" s="8"/>
      <c r="J2023" s="8"/>
      <c r="K2023" s="8"/>
      <c r="L2023" s="14">
        <v>49551</v>
      </c>
      <c r="M2023" s="14">
        <v>0.41099999999999998</v>
      </c>
    </row>
    <row r="2024" spans="1:13" ht="14.4">
      <c r="A2024" s="18" t="str">
        <f t="shared" si="31"/>
        <v>Norway-Europe 2011</v>
      </c>
      <c r="B2024" s="8" t="s">
        <v>218</v>
      </c>
      <c r="C2024" s="8" t="s">
        <v>76</v>
      </c>
      <c r="D2024" s="9" t="s">
        <v>73</v>
      </c>
      <c r="E2024" s="14">
        <v>1.2E-2</v>
      </c>
      <c r="F2024" s="14">
        <v>3.0000000000000001E-3</v>
      </c>
      <c r="G2024" s="14">
        <v>84</v>
      </c>
      <c r="H2024" s="14">
        <v>79</v>
      </c>
      <c r="I2024" s="14">
        <v>0.187</v>
      </c>
      <c r="J2024" s="14">
        <v>0.66100000000000003</v>
      </c>
      <c r="K2024" s="14">
        <v>0.152</v>
      </c>
      <c r="L2024" s="14">
        <v>4953088</v>
      </c>
      <c r="M2024" s="14">
        <v>0.79400000000000004</v>
      </c>
    </row>
    <row r="2025" spans="1:13" ht="14.4">
      <c r="A2025" s="18" t="str">
        <f t="shared" si="31"/>
        <v>Sweden-Europe 2011</v>
      </c>
      <c r="B2025" s="8" t="s">
        <v>259</v>
      </c>
      <c r="C2025" s="8" t="s">
        <v>76</v>
      </c>
      <c r="D2025" s="9" t="s">
        <v>73</v>
      </c>
      <c r="E2025" s="14">
        <v>1.2E-2</v>
      </c>
      <c r="F2025" s="14">
        <v>2E-3</v>
      </c>
      <c r="G2025" s="14">
        <v>84</v>
      </c>
      <c r="H2025" s="14">
        <v>80</v>
      </c>
      <c r="I2025" s="14">
        <v>0.16600000000000001</v>
      </c>
      <c r="J2025" s="14">
        <v>0.64900000000000002</v>
      </c>
      <c r="K2025" s="14">
        <v>0.185</v>
      </c>
      <c r="L2025" s="14">
        <v>9449213</v>
      </c>
      <c r="M2025" s="14">
        <v>0.85199999999999998</v>
      </c>
    </row>
    <row r="2026" spans="1:13" ht="14.4">
      <c r="A2026" s="18" t="str">
        <f t="shared" si="31"/>
        <v>Russia-Europe 2011</v>
      </c>
      <c r="B2026" s="8" t="s">
        <v>231</v>
      </c>
      <c r="C2026" s="8" t="s">
        <v>76</v>
      </c>
      <c r="D2026" s="9" t="s">
        <v>73</v>
      </c>
      <c r="E2026" s="14">
        <v>1.2999999999999999E-2</v>
      </c>
      <c r="F2026" s="14">
        <v>0.01</v>
      </c>
      <c r="G2026" s="14">
        <v>76</v>
      </c>
      <c r="H2026" s="14">
        <v>64</v>
      </c>
      <c r="I2026" s="14">
        <v>0.151</v>
      </c>
      <c r="J2026" s="14">
        <v>0.71799999999999997</v>
      </c>
      <c r="K2026" s="14">
        <v>0.13</v>
      </c>
      <c r="L2026" s="14">
        <v>142956460</v>
      </c>
      <c r="M2026" s="14">
        <v>0.73699999999999999</v>
      </c>
    </row>
    <row r="2027" spans="1:13" ht="14.4">
      <c r="A2027" s="18" t="str">
        <f t="shared" si="31"/>
        <v>Albania-Europe 2011</v>
      </c>
      <c r="B2027" s="8" t="s">
        <v>75</v>
      </c>
      <c r="C2027" s="8" t="s">
        <v>76</v>
      </c>
      <c r="D2027" s="9" t="s">
        <v>73</v>
      </c>
      <c r="E2027" s="14">
        <v>1.2999999999999999E-2</v>
      </c>
      <c r="F2027" s="14">
        <v>1.4E-2</v>
      </c>
      <c r="G2027" s="14">
        <v>80</v>
      </c>
      <c r="H2027" s="14">
        <v>74</v>
      </c>
      <c r="I2027" s="14">
        <v>0.221</v>
      </c>
      <c r="J2027" s="14">
        <v>0.67600000000000005</v>
      </c>
      <c r="K2027" s="14">
        <v>0.10299999999999999</v>
      </c>
      <c r="L2027" s="14">
        <v>2829337</v>
      </c>
      <c r="M2027" s="14">
        <v>0.53200000000000003</v>
      </c>
    </row>
    <row r="2028" spans="1:13" ht="14.4">
      <c r="A2028" s="18" t="str">
        <f t="shared" si="31"/>
        <v>United Kingdom-Europe 2011</v>
      </c>
      <c r="B2028" s="8" t="s">
        <v>276</v>
      </c>
      <c r="C2028" s="8" t="s">
        <v>76</v>
      </c>
      <c r="D2028" s="9" t="s">
        <v>73</v>
      </c>
      <c r="E2028" s="14">
        <v>1.2999999999999999E-2</v>
      </c>
      <c r="F2028" s="14">
        <v>4.0000000000000001E-3</v>
      </c>
      <c r="G2028" s="14">
        <v>83</v>
      </c>
      <c r="H2028" s="14">
        <v>79</v>
      </c>
      <c r="I2028" s="14">
        <v>0.17499999999999999</v>
      </c>
      <c r="J2028" s="14">
        <v>0.65600000000000003</v>
      </c>
      <c r="K2028" s="14">
        <v>0.16900000000000001</v>
      </c>
      <c r="L2028" s="14">
        <v>63258918</v>
      </c>
      <c r="M2028" s="14">
        <v>0.81599999999999995</v>
      </c>
    </row>
    <row r="2029" spans="1:13" ht="14.4">
      <c r="A2029" s="18" t="str">
        <f t="shared" si="31"/>
        <v>France-Europe 2011</v>
      </c>
      <c r="B2029" s="8" t="s">
        <v>143</v>
      </c>
      <c r="C2029" s="8" t="s">
        <v>76</v>
      </c>
      <c r="D2029" s="9" t="s">
        <v>73</v>
      </c>
      <c r="E2029" s="14">
        <v>1.2999999999999999E-2</v>
      </c>
      <c r="F2029" s="14">
        <v>4.0000000000000001E-3</v>
      </c>
      <c r="G2029" s="14">
        <v>86</v>
      </c>
      <c r="H2029" s="14">
        <v>79</v>
      </c>
      <c r="I2029" s="14">
        <v>0.183</v>
      </c>
      <c r="J2029" s="14">
        <v>0.64600000000000002</v>
      </c>
      <c r="K2029" s="14">
        <v>0.17100000000000001</v>
      </c>
      <c r="L2029" s="14">
        <v>65343588</v>
      </c>
      <c r="M2029" s="14">
        <v>0.78600000000000003</v>
      </c>
    </row>
    <row r="2030" spans="1:13" ht="14.4">
      <c r="A2030" s="18" t="str">
        <f t="shared" si="31"/>
        <v>Iceland-Europe 2011</v>
      </c>
      <c r="B2030" s="8" t="s">
        <v>162</v>
      </c>
      <c r="C2030" s="8" t="s">
        <v>76</v>
      </c>
      <c r="D2030" s="9" t="s">
        <v>73</v>
      </c>
      <c r="E2030" s="14">
        <v>1.4E-2</v>
      </c>
      <c r="F2030" s="14">
        <v>2E-3</v>
      </c>
      <c r="G2030" s="14">
        <v>84</v>
      </c>
      <c r="H2030" s="14">
        <v>81</v>
      </c>
      <c r="I2030" s="14">
        <v>0.20799999999999999</v>
      </c>
      <c r="J2030" s="14">
        <v>0.66900000000000004</v>
      </c>
      <c r="K2030" s="14">
        <v>0.123</v>
      </c>
      <c r="L2030" s="14">
        <v>319014</v>
      </c>
      <c r="M2030" s="14">
        <v>0.93700000000000006</v>
      </c>
    </row>
    <row r="2031" spans="1:13" ht="14.4">
      <c r="A2031" s="18" t="str">
        <f t="shared" si="31"/>
        <v>Ireland-Europe 2011</v>
      </c>
      <c r="B2031" s="8" t="s">
        <v>167</v>
      </c>
      <c r="C2031" s="8" t="s">
        <v>76</v>
      </c>
      <c r="D2031" s="9" t="s">
        <v>73</v>
      </c>
      <c r="E2031" s="14">
        <v>1.6E-2</v>
      </c>
      <c r="F2031" s="14">
        <v>3.0000000000000001E-3</v>
      </c>
      <c r="G2031" s="14">
        <v>83</v>
      </c>
      <c r="H2031" s="14">
        <v>79</v>
      </c>
      <c r="I2031" s="14">
        <v>0.215</v>
      </c>
      <c r="J2031" s="14">
        <v>0.67</v>
      </c>
      <c r="K2031" s="14">
        <v>0.115</v>
      </c>
      <c r="L2031" s="14">
        <v>4576794</v>
      </c>
      <c r="M2031" s="14">
        <v>0.621</v>
      </c>
    </row>
    <row r="2032" spans="1:13" ht="14.4">
      <c r="A2032" s="18" t="str">
        <f t="shared" si="31"/>
        <v>Turkey-Europe 2011</v>
      </c>
      <c r="B2032" s="8" t="s">
        <v>270</v>
      </c>
      <c r="C2032" s="8" t="s">
        <v>76</v>
      </c>
      <c r="D2032" s="9" t="s">
        <v>73</v>
      </c>
      <c r="E2032" s="14">
        <v>1.7000000000000001E-2</v>
      </c>
      <c r="F2032" s="14">
        <v>1.9E-2</v>
      </c>
      <c r="G2032" s="14">
        <v>78</v>
      </c>
      <c r="H2032" s="14">
        <v>71</v>
      </c>
      <c r="I2032" s="14">
        <v>0.26400000000000001</v>
      </c>
      <c r="J2032" s="14">
        <v>0.66500000000000004</v>
      </c>
      <c r="K2032" s="14">
        <v>7.1999999999999995E-2</v>
      </c>
      <c r="L2032" s="14">
        <v>73058638</v>
      </c>
      <c r="M2032" s="14">
        <v>0.71299999999999997</v>
      </c>
    </row>
    <row r="2033" spans="1:13" ht="14.4">
      <c r="A2033" s="18" t="str">
        <f t="shared" si="31"/>
        <v>Kosovo-Europe 2011</v>
      </c>
      <c r="B2033" s="8" t="s">
        <v>177</v>
      </c>
      <c r="C2033" s="8" t="s">
        <v>76</v>
      </c>
      <c r="D2033" s="9" t="s">
        <v>73</v>
      </c>
      <c r="E2033" s="14">
        <v>1.7999999999999999E-2</v>
      </c>
      <c r="F2033" s="8"/>
      <c r="G2033" s="14">
        <v>72</v>
      </c>
      <c r="H2033" s="14">
        <v>68</v>
      </c>
      <c r="I2033" s="8"/>
      <c r="J2033" s="8"/>
      <c r="K2033" s="8"/>
      <c r="L2033" s="14">
        <v>1790957</v>
      </c>
      <c r="M2033" s="8"/>
    </row>
    <row r="2034" spans="1:13" ht="14.4">
      <c r="A2034" s="18" t="str">
        <f t="shared" si="31"/>
        <v>Isle of Man-Europe 2012</v>
      </c>
      <c r="B2034" s="8" t="s">
        <v>168</v>
      </c>
      <c r="C2034" s="8" t="s">
        <v>76</v>
      </c>
      <c r="D2034" s="9" t="s">
        <v>74</v>
      </c>
      <c r="E2034" s="8"/>
      <c r="F2034" s="8"/>
      <c r="G2034" s="8"/>
      <c r="H2034" s="8"/>
      <c r="I2034" s="8"/>
      <c r="J2034" s="8"/>
      <c r="K2034" s="8"/>
      <c r="L2034" s="14">
        <v>85284</v>
      </c>
      <c r="M2034" s="14">
        <v>0.52</v>
      </c>
    </row>
    <row r="2035" spans="1:13" ht="14.4">
      <c r="A2035" s="18" t="str">
        <f t="shared" si="31"/>
        <v>Monaco-Europe 2012</v>
      </c>
      <c r="B2035" s="8" t="s">
        <v>202</v>
      </c>
      <c r="C2035" s="8" t="s">
        <v>76</v>
      </c>
      <c r="D2035" s="9" t="s">
        <v>74</v>
      </c>
      <c r="E2035" s="8"/>
      <c r="F2035" s="14">
        <v>3.0000000000000001E-3</v>
      </c>
      <c r="G2035" s="8"/>
      <c r="H2035" s="8"/>
      <c r="I2035" s="8"/>
      <c r="J2035" s="8"/>
      <c r="K2035" s="8"/>
      <c r="L2035" s="14">
        <v>37579</v>
      </c>
      <c r="M2035" s="14">
        <v>1</v>
      </c>
    </row>
    <row r="2036" spans="1:13" ht="14.4">
      <c r="A2036" s="18" t="str">
        <f t="shared" si="31"/>
        <v>Germany-Europe 2012</v>
      </c>
      <c r="B2036" s="8" t="s">
        <v>148</v>
      </c>
      <c r="C2036" s="8" t="s">
        <v>76</v>
      </c>
      <c r="D2036" s="9" t="s">
        <v>74</v>
      </c>
      <c r="E2036" s="14">
        <v>8.0000000000000002E-3</v>
      </c>
      <c r="F2036" s="14">
        <v>3.0000000000000001E-3</v>
      </c>
      <c r="G2036" s="14">
        <v>83</v>
      </c>
      <c r="H2036" s="14">
        <v>79</v>
      </c>
      <c r="I2036" s="14">
        <v>0.13200000000000001</v>
      </c>
      <c r="J2036" s="14">
        <v>0.65700000000000003</v>
      </c>
      <c r="K2036" s="14">
        <v>0.21099999999999999</v>
      </c>
      <c r="L2036" s="14">
        <v>80425823</v>
      </c>
      <c r="M2036" s="14">
        <v>0.747</v>
      </c>
    </row>
    <row r="2037" spans="1:13" ht="14.4">
      <c r="A2037" s="18" t="str">
        <f t="shared" si="31"/>
        <v>Hungary-Europe 2012</v>
      </c>
      <c r="B2037" s="8" t="s">
        <v>161</v>
      </c>
      <c r="C2037" s="8" t="s">
        <v>76</v>
      </c>
      <c r="D2037" s="9" t="s">
        <v>74</v>
      </c>
      <c r="E2037" s="14">
        <v>8.9999999999999993E-3</v>
      </c>
      <c r="F2037" s="14">
        <v>5.0000000000000001E-3</v>
      </c>
      <c r="G2037" s="14">
        <v>79</v>
      </c>
      <c r="H2037" s="14">
        <v>72</v>
      </c>
      <c r="I2037" s="14">
        <v>0.14599999999999999</v>
      </c>
      <c r="J2037" s="14">
        <v>0.68300000000000005</v>
      </c>
      <c r="K2037" s="14">
        <v>0.17</v>
      </c>
      <c r="L2037" s="14">
        <v>9920362</v>
      </c>
      <c r="M2037" s="14">
        <v>0.69799999999999995</v>
      </c>
    </row>
    <row r="2038" spans="1:13" ht="14.4">
      <c r="A2038" s="18" t="str">
        <f t="shared" si="31"/>
        <v>Serbia-Europe 2012</v>
      </c>
      <c r="B2038" s="8" t="s">
        <v>238</v>
      </c>
      <c r="C2038" s="8" t="s">
        <v>76</v>
      </c>
      <c r="D2038" s="9" t="s">
        <v>74</v>
      </c>
      <c r="E2038" s="14">
        <v>8.9999999999999993E-3</v>
      </c>
      <c r="F2038" s="14">
        <v>6.0000000000000001E-3</v>
      </c>
      <c r="G2038" s="14">
        <v>78</v>
      </c>
      <c r="H2038" s="14">
        <v>73</v>
      </c>
      <c r="I2038" s="14">
        <v>0.16500000000000001</v>
      </c>
      <c r="J2038" s="14">
        <v>0.69499999999999995</v>
      </c>
      <c r="K2038" s="14">
        <v>0.14000000000000001</v>
      </c>
      <c r="L2038" s="14">
        <v>7199077</v>
      </c>
      <c r="M2038" s="14">
        <v>0.55300000000000005</v>
      </c>
    </row>
    <row r="2039" spans="1:13" ht="14.4">
      <c r="A2039" s="18" t="str">
        <f t="shared" si="31"/>
        <v>Bosnia and Herzegovina-Europe 2012</v>
      </c>
      <c r="B2039" s="8" t="s">
        <v>103</v>
      </c>
      <c r="C2039" s="8" t="s">
        <v>76</v>
      </c>
      <c r="D2039" s="9" t="s">
        <v>74</v>
      </c>
      <c r="E2039" s="14">
        <v>8.9999999999999993E-3</v>
      </c>
      <c r="F2039" s="14">
        <v>6.0000000000000001E-3</v>
      </c>
      <c r="G2039" s="14">
        <v>79</v>
      </c>
      <c r="H2039" s="14">
        <v>74</v>
      </c>
      <c r="I2039" s="14">
        <v>0.16300000000000001</v>
      </c>
      <c r="J2039" s="14">
        <v>0.68200000000000005</v>
      </c>
      <c r="K2039" s="14">
        <v>0.155</v>
      </c>
      <c r="L2039" s="14">
        <v>3833916</v>
      </c>
      <c r="M2039" s="14">
        <v>0.39400000000000002</v>
      </c>
    </row>
    <row r="2040" spans="1:13" ht="14.4">
      <c r="A2040" s="18" t="str">
        <f t="shared" si="31"/>
        <v>Portugal-Europe 2012</v>
      </c>
      <c r="B2040" s="8" t="s">
        <v>227</v>
      </c>
      <c r="C2040" s="8" t="s">
        <v>76</v>
      </c>
      <c r="D2040" s="9" t="s">
        <v>74</v>
      </c>
      <c r="E2040" s="14">
        <v>8.9999999999999993E-3</v>
      </c>
      <c r="F2040" s="14">
        <v>3.0000000000000001E-3</v>
      </c>
      <c r="G2040" s="14">
        <v>84</v>
      </c>
      <c r="H2040" s="14">
        <v>77</v>
      </c>
      <c r="I2040" s="14">
        <v>0.14899999999999999</v>
      </c>
      <c r="J2040" s="14">
        <v>0.66600000000000004</v>
      </c>
      <c r="K2040" s="14">
        <v>0.185</v>
      </c>
      <c r="L2040" s="14">
        <v>10514844</v>
      </c>
      <c r="M2040" s="14">
        <v>0.61799999999999999</v>
      </c>
    </row>
    <row r="2041" spans="1:13" ht="14.4">
      <c r="A2041" s="18" t="str">
        <f t="shared" si="31"/>
        <v>Greece-Europe 2012</v>
      </c>
      <c r="B2041" s="8" t="s">
        <v>150</v>
      </c>
      <c r="C2041" s="8" t="s">
        <v>76</v>
      </c>
      <c r="D2041" s="9" t="s">
        <v>74</v>
      </c>
      <c r="E2041" s="14">
        <v>8.9999999999999993E-3</v>
      </c>
      <c r="F2041" s="14">
        <v>4.0000000000000001E-3</v>
      </c>
      <c r="G2041" s="14">
        <v>83</v>
      </c>
      <c r="H2041" s="14">
        <v>78</v>
      </c>
      <c r="I2041" s="14">
        <v>0.14599999999999999</v>
      </c>
      <c r="J2041" s="14">
        <v>0.66</v>
      </c>
      <c r="K2041" s="14">
        <v>0.19400000000000001</v>
      </c>
      <c r="L2041" s="14">
        <v>11092771</v>
      </c>
      <c r="M2041" s="14">
        <v>0.77</v>
      </c>
    </row>
    <row r="2042" spans="1:13" ht="14.4">
      <c r="A2042" s="18" t="str">
        <f t="shared" si="31"/>
        <v>Austria-Europe 2012</v>
      </c>
      <c r="B2042" s="8" t="s">
        <v>89</v>
      </c>
      <c r="C2042" s="8" t="s">
        <v>76</v>
      </c>
      <c r="D2042" s="9" t="s">
        <v>74</v>
      </c>
      <c r="E2042" s="14">
        <v>8.9999999999999993E-3</v>
      </c>
      <c r="F2042" s="14">
        <v>3.0000000000000001E-3</v>
      </c>
      <c r="G2042" s="14">
        <v>84</v>
      </c>
      <c r="H2042" s="14">
        <v>78</v>
      </c>
      <c r="I2042" s="14">
        <v>0.14499999999999999</v>
      </c>
      <c r="J2042" s="14">
        <v>0.67200000000000004</v>
      </c>
      <c r="K2042" s="14">
        <v>0.182</v>
      </c>
      <c r="L2042" s="14">
        <v>8429991</v>
      </c>
      <c r="M2042" s="14">
        <v>0.65900000000000003</v>
      </c>
    </row>
    <row r="2043" spans="1:13" ht="14.4">
      <c r="A2043" s="18" t="str">
        <f t="shared" si="31"/>
        <v>Italy-Europe 2012</v>
      </c>
      <c r="B2043" s="8" t="s">
        <v>170</v>
      </c>
      <c r="C2043" s="8" t="s">
        <v>76</v>
      </c>
      <c r="D2043" s="9" t="s">
        <v>74</v>
      </c>
      <c r="E2043" s="14">
        <v>8.9999999999999993E-3</v>
      </c>
      <c r="F2043" s="14">
        <v>3.0000000000000001E-3</v>
      </c>
      <c r="G2043" s="14">
        <v>86</v>
      </c>
      <c r="H2043" s="14">
        <v>80</v>
      </c>
      <c r="I2043" s="14">
        <v>0.14000000000000001</v>
      </c>
      <c r="J2043" s="14">
        <v>0.65100000000000002</v>
      </c>
      <c r="K2043" s="14">
        <v>0.20799999999999999</v>
      </c>
      <c r="L2043" s="14">
        <v>59539717</v>
      </c>
      <c r="M2043" s="14">
        <v>0.68600000000000005</v>
      </c>
    </row>
    <row r="2044" spans="1:13" ht="14.4">
      <c r="A2044" s="18" t="str">
        <f t="shared" si="31"/>
        <v>Andorra-Europe 2012</v>
      </c>
      <c r="B2044" s="8" t="s">
        <v>81</v>
      </c>
      <c r="C2044" s="8" t="s">
        <v>76</v>
      </c>
      <c r="D2044" s="9" t="s">
        <v>74</v>
      </c>
      <c r="E2044" s="14">
        <v>0.01</v>
      </c>
      <c r="F2044" s="14">
        <v>2E-3</v>
      </c>
      <c r="G2044" s="8"/>
      <c r="H2044" s="8"/>
      <c r="I2044" s="8"/>
      <c r="J2044" s="8"/>
      <c r="K2044" s="8"/>
      <c r="L2044" s="14">
        <v>78360</v>
      </c>
      <c r="M2044" s="14">
        <v>0.86699999999999999</v>
      </c>
    </row>
    <row r="2045" spans="1:13" ht="14.4">
      <c r="A2045" s="18" t="str">
        <f t="shared" si="31"/>
        <v>San Marino-Europe 2012</v>
      </c>
      <c r="B2045" s="8" t="s">
        <v>234</v>
      </c>
      <c r="C2045" s="8" t="s">
        <v>76</v>
      </c>
      <c r="D2045" s="9" t="s">
        <v>74</v>
      </c>
      <c r="E2045" s="14">
        <v>0.01</v>
      </c>
      <c r="F2045" s="14">
        <v>3.0000000000000001E-3</v>
      </c>
      <c r="G2045" s="8"/>
      <c r="H2045" s="8"/>
      <c r="I2045" s="8"/>
      <c r="J2045" s="8"/>
      <c r="K2045" s="8"/>
      <c r="L2045" s="14">
        <v>31247</v>
      </c>
      <c r="M2045" s="14">
        <v>0.94099999999999995</v>
      </c>
    </row>
    <row r="2046" spans="1:13" ht="14.4">
      <c r="A2046" s="18" t="str">
        <f t="shared" si="31"/>
        <v>Lithuania-Europe 2012</v>
      </c>
      <c r="B2046" s="8" t="s">
        <v>187</v>
      </c>
      <c r="C2046" s="8" t="s">
        <v>76</v>
      </c>
      <c r="D2046" s="9" t="s">
        <v>74</v>
      </c>
      <c r="E2046" s="14">
        <v>0.01</v>
      </c>
      <c r="F2046" s="14">
        <v>5.0000000000000001E-3</v>
      </c>
      <c r="G2046" s="14">
        <v>80</v>
      </c>
      <c r="H2046" s="14">
        <v>68</v>
      </c>
      <c r="I2046" s="14">
        <v>0.151</v>
      </c>
      <c r="J2046" s="14">
        <v>0.69299999999999995</v>
      </c>
      <c r="K2046" s="14">
        <v>0.156</v>
      </c>
      <c r="L2046" s="14">
        <v>2987773</v>
      </c>
      <c r="M2046" s="14">
        <v>0.66600000000000004</v>
      </c>
    </row>
    <row r="2047" spans="1:13" ht="14.4">
      <c r="A2047" s="18" t="str">
        <f t="shared" si="31"/>
        <v>Latvia-Europe 2012</v>
      </c>
      <c r="B2047" s="8" t="s">
        <v>181</v>
      </c>
      <c r="C2047" s="8" t="s">
        <v>76</v>
      </c>
      <c r="D2047" s="9" t="s">
        <v>74</v>
      </c>
      <c r="E2047" s="14">
        <v>0.01</v>
      </c>
      <c r="F2047" s="14">
        <v>8.0000000000000002E-3</v>
      </c>
      <c r="G2047" s="14">
        <v>79</v>
      </c>
      <c r="H2047" s="14">
        <v>69</v>
      </c>
      <c r="I2047" s="14">
        <v>0.14599999999999999</v>
      </c>
      <c r="J2047" s="14">
        <v>0.66900000000000004</v>
      </c>
      <c r="K2047" s="14">
        <v>0.185</v>
      </c>
      <c r="L2047" s="14">
        <v>2034319</v>
      </c>
      <c r="M2047" s="14">
        <v>0.67500000000000004</v>
      </c>
    </row>
    <row r="2048" spans="1:13" ht="14.4">
      <c r="A2048" s="18" t="str">
        <f t="shared" si="31"/>
        <v>Romania-Europe 2012</v>
      </c>
      <c r="B2048" s="8" t="s">
        <v>230</v>
      </c>
      <c r="C2048" s="8" t="s">
        <v>76</v>
      </c>
      <c r="D2048" s="9" t="s">
        <v>74</v>
      </c>
      <c r="E2048" s="14">
        <v>0.01</v>
      </c>
      <c r="F2048" s="14">
        <v>1.0999999999999999E-2</v>
      </c>
      <c r="G2048" s="14">
        <v>78</v>
      </c>
      <c r="H2048" s="14">
        <v>71</v>
      </c>
      <c r="I2048" s="14">
        <v>0.15</v>
      </c>
      <c r="J2048" s="14">
        <v>0.7</v>
      </c>
      <c r="K2048" s="14">
        <v>0.15</v>
      </c>
      <c r="L2048" s="14">
        <v>20076727</v>
      </c>
      <c r="M2048" s="14">
        <v>0.54100000000000004</v>
      </c>
    </row>
    <row r="2049" spans="1:13" ht="14.4">
      <c r="A2049" s="18" t="str">
        <f t="shared" si="31"/>
        <v>Bulgaria-Europe 2012</v>
      </c>
      <c r="B2049" s="8" t="s">
        <v>107</v>
      </c>
      <c r="C2049" s="8" t="s">
        <v>76</v>
      </c>
      <c r="D2049" s="9" t="s">
        <v>74</v>
      </c>
      <c r="E2049" s="14">
        <v>0.01</v>
      </c>
      <c r="F2049" s="14">
        <v>1.0999999999999999E-2</v>
      </c>
      <c r="G2049" s="14">
        <v>78</v>
      </c>
      <c r="H2049" s="14">
        <v>71</v>
      </c>
      <c r="I2049" s="14">
        <v>0.13500000000000001</v>
      </c>
      <c r="J2049" s="14">
        <v>0.67500000000000004</v>
      </c>
      <c r="K2049" s="14">
        <v>0.189</v>
      </c>
      <c r="L2049" s="14">
        <v>7305888</v>
      </c>
      <c r="M2049" s="14">
        <v>0.73</v>
      </c>
    </row>
    <row r="2050" spans="1:13" ht="14.4">
      <c r="A2050" s="18" t="str">
        <f t="shared" si="31"/>
        <v>Slovakia-Europe 2012</v>
      </c>
      <c r="B2050" s="8" t="s">
        <v>243</v>
      </c>
      <c r="C2050" s="8" t="s">
        <v>76</v>
      </c>
      <c r="D2050" s="9" t="s">
        <v>74</v>
      </c>
      <c r="E2050" s="14">
        <v>0.01</v>
      </c>
      <c r="F2050" s="14">
        <v>6.0000000000000001E-3</v>
      </c>
      <c r="G2050" s="14">
        <v>80</v>
      </c>
      <c r="H2050" s="14">
        <v>73</v>
      </c>
      <c r="I2050" s="14">
        <v>0.15</v>
      </c>
      <c r="J2050" s="14">
        <v>0.72299999999999998</v>
      </c>
      <c r="K2050" s="14">
        <v>0.127</v>
      </c>
      <c r="L2050" s="14">
        <v>5407579</v>
      </c>
      <c r="M2050" s="14">
        <v>0.54200000000000004</v>
      </c>
    </row>
    <row r="2051" spans="1:13" ht="14.4">
      <c r="A2051" s="18" t="str">
        <f t="shared" ref="A2051:A2114" si="32">CONCATENATE(B2051," ",D2051)</f>
        <v>Poland-Europe 2012</v>
      </c>
      <c r="B2051" s="8" t="s">
        <v>226</v>
      </c>
      <c r="C2051" s="8" t="s">
        <v>76</v>
      </c>
      <c r="D2051" s="9" t="s">
        <v>74</v>
      </c>
      <c r="E2051" s="14">
        <v>0.01</v>
      </c>
      <c r="F2051" s="14">
        <v>5.0000000000000001E-3</v>
      </c>
      <c r="G2051" s="14">
        <v>81</v>
      </c>
      <c r="H2051" s="14">
        <v>73</v>
      </c>
      <c r="I2051" s="14">
        <v>0.14899999999999999</v>
      </c>
      <c r="J2051" s="14">
        <v>0.71</v>
      </c>
      <c r="K2051" s="14">
        <v>0.14000000000000001</v>
      </c>
      <c r="L2051" s="14">
        <v>38535873</v>
      </c>
      <c r="M2051" s="14">
        <v>0.60699999999999998</v>
      </c>
    </row>
    <row r="2052" spans="1:13" ht="14.4">
      <c r="A2052" s="18" t="str">
        <f t="shared" si="32"/>
        <v>Croatia-Europe 2012</v>
      </c>
      <c r="B2052" s="8" t="s">
        <v>124</v>
      </c>
      <c r="C2052" s="8" t="s">
        <v>76</v>
      </c>
      <c r="D2052" s="9" t="s">
        <v>74</v>
      </c>
      <c r="E2052" s="14">
        <v>0.01</v>
      </c>
      <c r="F2052" s="14">
        <v>4.0000000000000001E-3</v>
      </c>
      <c r="G2052" s="14">
        <v>80</v>
      </c>
      <c r="H2052" s="14">
        <v>74</v>
      </c>
      <c r="I2052" s="14">
        <v>0.15</v>
      </c>
      <c r="J2052" s="14">
        <v>0.67</v>
      </c>
      <c r="K2052" s="14">
        <v>0.18</v>
      </c>
      <c r="L2052" s="14">
        <v>4267558</v>
      </c>
      <c r="M2052" s="14">
        <v>0.58099999999999996</v>
      </c>
    </row>
    <row r="2053" spans="1:13" ht="14.4">
      <c r="A2053" s="18" t="str">
        <f t="shared" si="32"/>
        <v>Czech Republic-Europe 2012</v>
      </c>
      <c r="B2053" s="8" t="s">
        <v>128</v>
      </c>
      <c r="C2053" s="8" t="s">
        <v>76</v>
      </c>
      <c r="D2053" s="9" t="s">
        <v>74</v>
      </c>
      <c r="E2053" s="14">
        <v>0.01</v>
      </c>
      <c r="F2053" s="14">
        <v>3.0000000000000001E-3</v>
      </c>
      <c r="G2053" s="14">
        <v>81</v>
      </c>
      <c r="H2053" s="14">
        <v>75</v>
      </c>
      <c r="I2053" s="14">
        <v>0.14599999999999999</v>
      </c>
      <c r="J2053" s="14">
        <v>0.69199999999999995</v>
      </c>
      <c r="K2053" s="14">
        <v>0.16200000000000001</v>
      </c>
      <c r="L2053" s="14">
        <v>10510785</v>
      </c>
      <c r="M2053" s="14">
        <v>0.73099999999999998</v>
      </c>
    </row>
    <row r="2054" spans="1:13" ht="14.4">
      <c r="A2054" s="18" t="str">
        <f t="shared" si="32"/>
        <v>Denmark-Europe 2012</v>
      </c>
      <c r="B2054" s="8" t="s">
        <v>129</v>
      </c>
      <c r="C2054" s="8" t="s">
        <v>76</v>
      </c>
      <c r="D2054" s="9" t="s">
        <v>74</v>
      </c>
      <c r="E2054" s="14">
        <v>0.01</v>
      </c>
      <c r="F2054" s="14">
        <v>3.0000000000000001E-3</v>
      </c>
      <c r="G2054" s="14">
        <v>82</v>
      </c>
      <c r="H2054" s="14">
        <v>78</v>
      </c>
      <c r="I2054" s="14">
        <v>0.17699999999999999</v>
      </c>
      <c r="J2054" s="14">
        <v>0.64900000000000002</v>
      </c>
      <c r="K2054" s="14">
        <v>0.17499999999999999</v>
      </c>
      <c r="L2054" s="14">
        <v>5591572</v>
      </c>
      <c r="M2054" s="14">
        <v>0.871</v>
      </c>
    </row>
    <row r="2055" spans="1:13" ht="14.4">
      <c r="A2055" s="18" t="str">
        <f t="shared" si="32"/>
        <v>Malta-Europe 2012</v>
      </c>
      <c r="B2055" s="8" t="s">
        <v>195</v>
      </c>
      <c r="C2055" s="8" t="s">
        <v>76</v>
      </c>
      <c r="D2055" s="9" t="s">
        <v>74</v>
      </c>
      <c r="E2055" s="14">
        <v>0.01</v>
      </c>
      <c r="F2055" s="14">
        <v>5.0000000000000001E-3</v>
      </c>
      <c r="G2055" s="14">
        <v>83</v>
      </c>
      <c r="H2055" s="14">
        <v>79</v>
      </c>
      <c r="I2055" s="14">
        <v>0.15</v>
      </c>
      <c r="J2055" s="14">
        <v>0.69399999999999995</v>
      </c>
      <c r="K2055" s="14">
        <v>0.156</v>
      </c>
      <c r="L2055" s="14">
        <v>419455</v>
      </c>
      <c r="M2055" s="14">
        <v>0.95</v>
      </c>
    </row>
    <row r="2056" spans="1:13" ht="14.4">
      <c r="A2056" s="18" t="str">
        <f t="shared" si="32"/>
        <v>Liechtenstein-Europe 2012</v>
      </c>
      <c r="B2056" s="8" t="s">
        <v>186</v>
      </c>
      <c r="C2056" s="8" t="s">
        <v>76</v>
      </c>
      <c r="D2056" s="9" t="s">
        <v>74</v>
      </c>
      <c r="E2056" s="14">
        <v>0.01</v>
      </c>
      <c r="F2056" s="8"/>
      <c r="G2056" s="14">
        <v>85</v>
      </c>
      <c r="H2056" s="14">
        <v>80</v>
      </c>
      <c r="I2056" s="8"/>
      <c r="J2056" s="8"/>
      <c r="K2056" s="8"/>
      <c r="L2056" s="14">
        <v>36656</v>
      </c>
      <c r="M2056" s="14">
        <v>0.14399999999999999</v>
      </c>
    </row>
    <row r="2057" spans="1:13" ht="14.4">
      <c r="A2057" s="18" t="str">
        <f t="shared" si="32"/>
        <v>Spain-Europe 2012</v>
      </c>
      <c r="B2057" s="8" t="s">
        <v>250</v>
      </c>
      <c r="C2057" s="8" t="s">
        <v>76</v>
      </c>
      <c r="D2057" s="9" t="s">
        <v>74</v>
      </c>
      <c r="E2057" s="14">
        <v>0.01</v>
      </c>
      <c r="F2057" s="14">
        <v>4.0000000000000001E-3</v>
      </c>
      <c r="G2057" s="14">
        <v>85</v>
      </c>
      <c r="H2057" s="14">
        <v>80</v>
      </c>
      <c r="I2057" s="14">
        <v>0.152</v>
      </c>
      <c r="J2057" s="14">
        <v>0.67300000000000004</v>
      </c>
      <c r="K2057" s="14">
        <v>0.17499999999999999</v>
      </c>
      <c r="L2057" s="14">
        <v>46761264</v>
      </c>
      <c r="M2057" s="14">
        <v>0.78900000000000003</v>
      </c>
    </row>
    <row r="2058" spans="1:13" ht="14.4">
      <c r="A2058" s="18" t="str">
        <f t="shared" si="32"/>
        <v>Switzerland-Europe 2012</v>
      </c>
      <c r="B2058" s="8" t="s">
        <v>260</v>
      </c>
      <c r="C2058" s="8" t="s">
        <v>76</v>
      </c>
      <c r="D2058" s="9" t="s">
        <v>74</v>
      </c>
      <c r="E2058" s="14">
        <v>0.01</v>
      </c>
      <c r="F2058" s="14">
        <v>4.0000000000000001E-3</v>
      </c>
      <c r="G2058" s="14">
        <v>85</v>
      </c>
      <c r="H2058" s="14">
        <v>81</v>
      </c>
      <c r="I2058" s="14">
        <v>0.14799999999999999</v>
      </c>
      <c r="J2058" s="14">
        <v>0.67800000000000005</v>
      </c>
      <c r="K2058" s="14">
        <v>0.17399999999999999</v>
      </c>
      <c r="L2058" s="14">
        <v>7996861</v>
      </c>
      <c r="M2058" s="14">
        <v>0.73699999999999999</v>
      </c>
    </row>
    <row r="2059" spans="1:13" ht="14.4">
      <c r="A2059" s="18" t="str">
        <f t="shared" si="32"/>
        <v>Ukraine-Europe 2012</v>
      </c>
      <c r="B2059" s="8" t="s">
        <v>274</v>
      </c>
      <c r="C2059" s="8" t="s">
        <v>76</v>
      </c>
      <c r="D2059" s="9" t="s">
        <v>74</v>
      </c>
      <c r="E2059" s="14">
        <v>1.0999999999999999E-2</v>
      </c>
      <c r="F2059" s="14">
        <v>8.9999999999999993E-3</v>
      </c>
      <c r="G2059" s="14">
        <v>76</v>
      </c>
      <c r="H2059" s="14">
        <v>66</v>
      </c>
      <c r="I2059" s="14">
        <v>0.14199999999999999</v>
      </c>
      <c r="J2059" s="14">
        <v>0.70499999999999996</v>
      </c>
      <c r="K2059" s="14">
        <v>0.153</v>
      </c>
      <c r="L2059" s="14">
        <v>45593300</v>
      </c>
      <c r="M2059" s="14">
        <v>0.69099999999999995</v>
      </c>
    </row>
    <row r="2060" spans="1:13" ht="14.4">
      <c r="A2060" s="18" t="str">
        <f t="shared" si="32"/>
        <v>Estonia-Europe 2012</v>
      </c>
      <c r="B2060" s="8" t="s">
        <v>138</v>
      </c>
      <c r="C2060" s="8" t="s">
        <v>76</v>
      </c>
      <c r="D2060" s="9" t="s">
        <v>74</v>
      </c>
      <c r="E2060" s="14">
        <v>1.0999999999999999E-2</v>
      </c>
      <c r="F2060" s="14">
        <v>3.0000000000000001E-3</v>
      </c>
      <c r="G2060" s="14">
        <v>82</v>
      </c>
      <c r="H2060" s="14">
        <v>72</v>
      </c>
      <c r="I2060" s="14">
        <v>0.157</v>
      </c>
      <c r="J2060" s="14">
        <v>0.66500000000000004</v>
      </c>
      <c r="K2060" s="14">
        <v>0.17799999999999999</v>
      </c>
      <c r="L2060" s="14">
        <v>1325016</v>
      </c>
      <c r="M2060" s="14">
        <v>0.67800000000000005</v>
      </c>
    </row>
    <row r="2061" spans="1:13" ht="14.4">
      <c r="A2061" s="18" t="str">
        <f t="shared" si="32"/>
        <v>North Macedonia-Europe 2012</v>
      </c>
      <c r="B2061" s="8" t="s">
        <v>217</v>
      </c>
      <c r="C2061" s="8" t="s">
        <v>76</v>
      </c>
      <c r="D2061" s="9" t="s">
        <v>74</v>
      </c>
      <c r="E2061" s="14">
        <v>1.0999999999999999E-2</v>
      </c>
      <c r="F2061" s="14">
        <v>7.0000000000000001E-3</v>
      </c>
      <c r="G2061" s="14">
        <v>77</v>
      </c>
      <c r="H2061" s="14">
        <v>73</v>
      </c>
      <c r="I2061" s="14">
        <v>0.16900000000000001</v>
      </c>
      <c r="J2061" s="14">
        <v>0.71099999999999997</v>
      </c>
      <c r="K2061" s="14">
        <v>0.12</v>
      </c>
      <c r="L2061" s="14">
        <v>2105575</v>
      </c>
      <c r="M2061" s="14">
        <v>0.56999999999999995</v>
      </c>
    </row>
    <row r="2062" spans="1:13" ht="14.4">
      <c r="A2062" s="18" t="str">
        <f t="shared" si="32"/>
        <v>Slovenia-Europe 2012</v>
      </c>
      <c r="B2062" s="8" t="s">
        <v>244</v>
      </c>
      <c r="C2062" s="8" t="s">
        <v>76</v>
      </c>
      <c r="D2062" s="9" t="s">
        <v>74</v>
      </c>
      <c r="E2062" s="14">
        <v>1.0999999999999999E-2</v>
      </c>
      <c r="F2062" s="14">
        <v>2E-3</v>
      </c>
      <c r="G2062" s="14">
        <v>83</v>
      </c>
      <c r="H2062" s="14">
        <v>77</v>
      </c>
      <c r="I2062" s="14">
        <v>0.14199999999999999</v>
      </c>
      <c r="J2062" s="14">
        <v>0.68799999999999994</v>
      </c>
      <c r="K2062" s="14">
        <v>0.17100000000000001</v>
      </c>
      <c r="L2062" s="14">
        <v>2057159</v>
      </c>
      <c r="M2062" s="14">
        <v>0.499</v>
      </c>
    </row>
    <row r="2063" spans="1:13" ht="14.4">
      <c r="A2063" s="18" t="str">
        <f t="shared" si="32"/>
        <v>Belgium-Europe 2012</v>
      </c>
      <c r="B2063" s="8" t="s">
        <v>97</v>
      </c>
      <c r="C2063" s="8" t="s">
        <v>76</v>
      </c>
      <c r="D2063" s="9" t="s">
        <v>74</v>
      </c>
      <c r="E2063" s="14">
        <v>1.0999999999999999E-2</v>
      </c>
      <c r="F2063" s="14">
        <v>4.0000000000000001E-3</v>
      </c>
      <c r="G2063" s="14">
        <v>83</v>
      </c>
      <c r="H2063" s="14">
        <v>78</v>
      </c>
      <c r="I2063" s="14">
        <v>0.16900000000000001</v>
      </c>
      <c r="J2063" s="14">
        <v>0.65500000000000003</v>
      </c>
      <c r="K2063" s="14">
        <v>0.17599999999999999</v>
      </c>
      <c r="L2063" s="14">
        <v>11128246</v>
      </c>
      <c r="M2063" s="14">
        <v>0.97699999999999998</v>
      </c>
    </row>
    <row r="2064" spans="1:13" ht="14.4">
      <c r="A2064" s="18" t="str">
        <f t="shared" si="32"/>
        <v>Finland-Europe 2012</v>
      </c>
      <c r="B2064" s="8" t="s">
        <v>142</v>
      </c>
      <c r="C2064" s="8" t="s">
        <v>76</v>
      </c>
      <c r="D2064" s="9" t="s">
        <v>74</v>
      </c>
      <c r="E2064" s="14">
        <v>1.0999999999999999E-2</v>
      </c>
      <c r="F2064" s="14">
        <v>2E-3</v>
      </c>
      <c r="G2064" s="14">
        <v>84</v>
      </c>
      <c r="H2064" s="14">
        <v>78</v>
      </c>
      <c r="I2064" s="14">
        <v>0.16400000000000001</v>
      </c>
      <c r="J2064" s="14">
        <v>0.65300000000000002</v>
      </c>
      <c r="K2064" s="14">
        <v>0.183</v>
      </c>
      <c r="L2064" s="14">
        <v>5413971</v>
      </c>
      <c r="M2064" s="14">
        <v>0.83799999999999997</v>
      </c>
    </row>
    <row r="2065" spans="1:13" ht="14.4">
      <c r="A2065" s="18" t="str">
        <f t="shared" si="32"/>
        <v>Netherlands-Europe 2012</v>
      </c>
      <c r="B2065" s="8" t="s">
        <v>210</v>
      </c>
      <c r="C2065" s="8" t="s">
        <v>76</v>
      </c>
      <c r="D2065" s="9" t="s">
        <v>74</v>
      </c>
      <c r="E2065" s="14">
        <v>1.0999999999999999E-2</v>
      </c>
      <c r="F2065" s="14">
        <v>4.0000000000000001E-3</v>
      </c>
      <c r="G2065" s="14">
        <v>83</v>
      </c>
      <c r="H2065" s="14">
        <v>79</v>
      </c>
      <c r="I2065" s="14">
        <v>0.17199999999999999</v>
      </c>
      <c r="J2065" s="14">
        <v>0.66300000000000003</v>
      </c>
      <c r="K2065" s="14">
        <v>0.16400000000000001</v>
      </c>
      <c r="L2065" s="14">
        <v>16754962</v>
      </c>
      <c r="M2065" s="14">
        <v>0.88600000000000001</v>
      </c>
    </row>
    <row r="2066" spans="1:13" ht="14.4">
      <c r="A2066" s="18" t="str">
        <f t="shared" si="32"/>
        <v>Luxembourg-Europe 2012</v>
      </c>
      <c r="B2066" s="8" t="s">
        <v>188</v>
      </c>
      <c r="C2066" s="8" t="s">
        <v>76</v>
      </c>
      <c r="D2066" s="9" t="s">
        <v>74</v>
      </c>
      <c r="E2066" s="14">
        <v>1.0999999999999999E-2</v>
      </c>
      <c r="F2066" s="14">
        <v>2E-3</v>
      </c>
      <c r="G2066" s="14">
        <v>84</v>
      </c>
      <c r="H2066" s="14">
        <v>79</v>
      </c>
      <c r="I2066" s="14">
        <v>0.17499999999999999</v>
      </c>
      <c r="J2066" s="14">
        <v>0.68500000000000005</v>
      </c>
      <c r="K2066" s="14">
        <v>0.14099999999999999</v>
      </c>
      <c r="L2066" s="14">
        <v>530946</v>
      </c>
      <c r="M2066" s="14">
        <v>0.89200000000000002</v>
      </c>
    </row>
    <row r="2067" spans="1:13" ht="14.4">
      <c r="A2067" s="18" t="str">
        <f t="shared" si="32"/>
        <v>Moldova-Europe 2012</v>
      </c>
      <c r="B2067" s="8" t="s">
        <v>201</v>
      </c>
      <c r="C2067" s="8" t="s">
        <v>76</v>
      </c>
      <c r="D2067" s="9" t="s">
        <v>74</v>
      </c>
      <c r="E2067" s="14">
        <v>1.2E-2</v>
      </c>
      <c r="F2067" s="14">
        <v>1.4E-2</v>
      </c>
      <c r="G2067" s="14">
        <v>73</v>
      </c>
      <c r="H2067" s="14">
        <v>65</v>
      </c>
      <c r="I2067" s="14">
        <v>0.16500000000000001</v>
      </c>
      <c r="J2067" s="14">
        <v>0.72199999999999998</v>
      </c>
      <c r="K2067" s="14">
        <v>0.112</v>
      </c>
      <c r="L2067" s="14">
        <v>3559519</v>
      </c>
      <c r="M2067" s="14">
        <v>0.44900000000000001</v>
      </c>
    </row>
    <row r="2068" spans="1:13" ht="14.4">
      <c r="A2068" s="18" t="str">
        <f t="shared" si="32"/>
        <v>Belarus-Europe 2012</v>
      </c>
      <c r="B2068" s="8" t="s">
        <v>96</v>
      </c>
      <c r="C2068" s="8" t="s">
        <v>76</v>
      </c>
      <c r="D2068" s="9" t="s">
        <v>74</v>
      </c>
      <c r="E2068" s="14">
        <v>1.2E-2</v>
      </c>
      <c r="F2068" s="14">
        <v>4.0000000000000001E-3</v>
      </c>
      <c r="G2068" s="14">
        <v>78</v>
      </c>
      <c r="H2068" s="14">
        <v>67</v>
      </c>
      <c r="I2068" s="14">
        <v>0.151</v>
      </c>
      <c r="J2068" s="14">
        <v>0.71099999999999997</v>
      </c>
      <c r="K2068" s="14">
        <v>0.13800000000000001</v>
      </c>
      <c r="L2068" s="14">
        <v>9464000</v>
      </c>
      <c r="M2068" s="14">
        <v>0.755</v>
      </c>
    </row>
    <row r="2069" spans="1:13" ht="14.4">
      <c r="A2069" s="18" t="str">
        <f t="shared" si="32"/>
        <v>Montenegro-Europe 2012</v>
      </c>
      <c r="B2069" s="8" t="s">
        <v>204</v>
      </c>
      <c r="C2069" s="8" t="s">
        <v>76</v>
      </c>
      <c r="D2069" s="9" t="s">
        <v>74</v>
      </c>
      <c r="E2069" s="14">
        <v>1.2E-2</v>
      </c>
      <c r="F2069" s="14">
        <v>5.0000000000000001E-3</v>
      </c>
      <c r="G2069" s="14">
        <v>77</v>
      </c>
      <c r="H2069" s="14">
        <v>72</v>
      </c>
      <c r="I2069" s="14">
        <v>0.19</v>
      </c>
      <c r="J2069" s="14">
        <v>0.68200000000000005</v>
      </c>
      <c r="K2069" s="14">
        <v>0.128</v>
      </c>
      <c r="L2069" s="14">
        <v>621081</v>
      </c>
      <c r="M2069" s="14">
        <v>0.63500000000000001</v>
      </c>
    </row>
    <row r="2070" spans="1:13" ht="14.4">
      <c r="A2070" s="18" t="str">
        <f t="shared" si="32"/>
        <v>Cyprus-Europe 2012</v>
      </c>
      <c r="B2070" s="8" t="s">
        <v>127</v>
      </c>
      <c r="C2070" s="8" t="s">
        <v>76</v>
      </c>
      <c r="D2070" s="9" t="s">
        <v>74</v>
      </c>
      <c r="E2070" s="14">
        <v>1.2E-2</v>
      </c>
      <c r="F2070" s="14">
        <v>3.0000000000000001E-3</v>
      </c>
      <c r="G2070" s="14">
        <v>82</v>
      </c>
      <c r="H2070" s="14">
        <v>78</v>
      </c>
      <c r="I2070" s="14">
        <v>0.17199999999999999</v>
      </c>
      <c r="J2070" s="14">
        <v>0.70799999999999996</v>
      </c>
      <c r="K2070" s="14">
        <v>0.12</v>
      </c>
      <c r="L2070" s="14">
        <v>1128994</v>
      </c>
      <c r="M2070" s="14">
        <v>0.67300000000000004</v>
      </c>
    </row>
    <row r="2071" spans="1:13" ht="14.4">
      <c r="A2071" s="18" t="str">
        <f t="shared" si="32"/>
        <v>Norway-Europe 2012</v>
      </c>
      <c r="B2071" s="8" t="s">
        <v>218</v>
      </c>
      <c r="C2071" s="8" t="s">
        <v>76</v>
      </c>
      <c r="D2071" s="9" t="s">
        <v>74</v>
      </c>
      <c r="E2071" s="14">
        <v>1.2E-2</v>
      </c>
      <c r="F2071" s="14">
        <v>2E-3</v>
      </c>
      <c r="G2071" s="14">
        <v>84</v>
      </c>
      <c r="H2071" s="14">
        <v>80</v>
      </c>
      <c r="I2071" s="14">
        <v>0.186</v>
      </c>
      <c r="J2071" s="14">
        <v>0.65900000000000003</v>
      </c>
      <c r="K2071" s="14">
        <v>0.155</v>
      </c>
      <c r="L2071" s="14">
        <v>5018573</v>
      </c>
      <c r="M2071" s="14">
        <v>0.79700000000000004</v>
      </c>
    </row>
    <row r="2072" spans="1:13" ht="14.4">
      <c r="A2072" s="18" t="str">
        <f t="shared" si="32"/>
        <v>Sweden-Europe 2012</v>
      </c>
      <c r="B2072" s="8" t="s">
        <v>259</v>
      </c>
      <c r="C2072" s="8" t="s">
        <v>76</v>
      </c>
      <c r="D2072" s="9" t="s">
        <v>74</v>
      </c>
      <c r="E2072" s="14">
        <v>1.2E-2</v>
      </c>
      <c r="F2072" s="14">
        <v>2E-3</v>
      </c>
      <c r="G2072" s="14">
        <v>84</v>
      </c>
      <c r="H2072" s="14">
        <v>80</v>
      </c>
      <c r="I2072" s="14">
        <v>0.16700000000000001</v>
      </c>
      <c r="J2072" s="14">
        <v>0.64400000000000002</v>
      </c>
      <c r="K2072" s="14">
        <v>0.189</v>
      </c>
      <c r="L2072" s="14">
        <v>9519374</v>
      </c>
      <c r="M2072" s="14">
        <v>0.85399999999999998</v>
      </c>
    </row>
    <row r="2073" spans="1:13" ht="14.4">
      <c r="A2073" s="18" t="str">
        <f t="shared" si="32"/>
        <v>Russia-Europe 2012</v>
      </c>
      <c r="B2073" s="8" t="s">
        <v>231</v>
      </c>
      <c r="C2073" s="8" t="s">
        <v>76</v>
      </c>
      <c r="D2073" s="9" t="s">
        <v>74</v>
      </c>
      <c r="E2073" s="14">
        <v>1.2999999999999999E-2</v>
      </c>
      <c r="F2073" s="14">
        <v>8.9999999999999993E-3</v>
      </c>
      <c r="G2073" s="14">
        <v>76</v>
      </c>
      <c r="H2073" s="14">
        <v>65</v>
      </c>
      <c r="I2073" s="14">
        <v>0.154</v>
      </c>
      <c r="J2073" s="14">
        <v>0.71599999999999997</v>
      </c>
      <c r="K2073" s="14">
        <v>0.13</v>
      </c>
      <c r="L2073" s="14">
        <v>143178000</v>
      </c>
      <c r="M2073" s="14">
        <v>0.73799999999999999</v>
      </c>
    </row>
    <row r="2074" spans="1:13" ht="14.4">
      <c r="A2074" s="18" t="str">
        <f t="shared" si="32"/>
        <v>Albania-Europe 2012</v>
      </c>
      <c r="B2074" s="8" t="s">
        <v>75</v>
      </c>
      <c r="C2074" s="8" t="s">
        <v>76</v>
      </c>
      <c r="D2074" s="9" t="s">
        <v>74</v>
      </c>
      <c r="E2074" s="14">
        <v>1.2999999999999999E-2</v>
      </c>
      <c r="F2074" s="14">
        <v>1.4E-2</v>
      </c>
      <c r="G2074" s="14">
        <v>80</v>
      </c>
      <c r="H2074" s="14">
        <v>74</v>
      </c>
      <c r="I2074" s="14">
        <v>0.21299999999999999</v>
      </c>
      <c r="J2074" s="14">
        <v>0.68100000000000005</v>
      </c>
      <c r="K2074" s="14">
        <v>0.106</v>
      </c>
      <c r="L2074" s="14">
        <v>2801681</v>
      </c>
      <c r="M2074" s="14">
        <v>0.54300000000000004</v>
      </c>
    </row>
    <row r="2075" spans="1:13" ht="14.4">
      <c r="A2075" s="18" t="str">
        <f t="shared" si="32"/>
        <v>France-Europe 2012</v>
      </c>
      <c r="B2075" s="8" t="s">
        <v>143</v>
      </c>
      <c r="C2075" s="8" t="s">
        <v>76</v>
      </c>
      <c r="D2075" s="9" t="s">
        <v>74</v>
      </c>
      <c r="E2075" s="14">
        <v>1.2999999999999999E-2</v>
      </c>
      <c r="F2075" s="14">
        <v>4.0000000000000001E-3</v>
      </c>
      <c r="G2075" s="14">
        <v>86</v>
      </c>
      <c r="H2075" s="14">
        <v>79</v>
      </c>
      <c r="I2075" s="14">
        <v>0.183</v>
      </c>
      <c r="J2075" s="14">
        <v>0.64300000000000002</v>
      </c>
      <c r="K2075" s="14">
        <v>0.17499999999999999</v>
      </c>
      <c r="L2075" s="14">
        <v>65676758</v>
      </c>
      <c r="M2075" s="14">
        <v>0.78800000000000003</v>
      </c>
    </row>
    <row r="2076" spans="1:13" ht="14.4">
      <c r="A2076" s="18" t="str">
        <f t="shared" si="32"/>
        <v>United Kingdom-Europe 2012</v>
      </c>
      <c r="B2076" s="8" t="s">
        <v>276</v>
      </c>
      <c r="C2076" s="8" t="s">
        <v>76</v>
      </c>
      <c r="D2076" s="9" t="s">
        <v>74</v>
      </c>
      <c r="E2076" s="14">
        <v>1.2999999999999999E-2</v>
      </c>
      <c r="F2076" s="14">
        <v>4.0000000000000001E-3</v>
      </c>
      <c r="G2076" s="14">
        <v>84</v>
      </c>
      <c r="H2076" s="14">
        <v>80</v>
      </c>
      <c r="I2076" s="14">
        <v>0.17499999999999999</v>
      </c>
      <c r="J2076" s="14">
        <v>0.65300000000000002</v>
      </c>
      <c r="K2076" s="14">
        <v>0.17199999999999999</v>
      </c>
      <c r="L2076" s="14">
        <v>63695687</v>
      </c>
      <c r="M2076" s="14">
        <v>0.81799999999999995</v>
      </c>
    </row>
    <row r="2077" spans="1:13" ht="14.4">
      <c r="A2077" s="18" t="str">
        <f t="shared" si="32"/>
        <v>Faeroe Islands-Europe 2012</v>
      </c>
      <c r="B2077" s="8" t="s">
        <v>140</v>
      </c>
      <c r="C2077" s="8" t="s">
        <v>76</v>
      </c>
      <c r="D2077" s="9" t="s">
        <v>74</v>
      </c>
      <c r="E2077" s="14">
        <v>1.2999999999999999E-2</v>
      </c>
      <c r="F2077" s="8"/>
      <c r="G2077" s="14">
        <v>85</v>
      </c>
      <c r="H2077" s="14">
        <v>80</v>
      </c>
      <c r="I2077" s="8"/>
      <c r="J2077" s="8"/>
      <c r="K2077" s="8"/>
      <c r="L2077" s="14">
        <v>49506</v>
      </c>
      <c r="M2077" s="14">
        <v>0.41299999999999998</v>
      </c>
    </row>
    <row r="2078" spans="1:13" ht="14.4">
      <c r="A2078" s="18" t="str">
        <f t="shared" si="32"/>
        <v>Iceland-Europe 2012</v>
      </c>
      <c r="B2078" s="8" t="s">
        <v>162</v>
      </c>
      <c r="C2078" s="8" t="s">
        <v>76</v>
      </c>
      <c r="D2078" s="9" t="s">
        <v>74</v>
      </c>
      <c r="E2078" s="14">
        <v>1.4E-2</v>
      </c>
      <c r="F2078" s="14">
        <v>2E-3</v>
      </c>
      <c r="G2078" s="14">
        <v>84</v>
      </c>
      <c r="H2078" s="14">
        <v>82</v>
      </c>
      <c r="I2078" s="14">
        <v>0.20699999999999999</v>
      </c>
      <c r="J2078" s="14">
        <v>0.66700000000000004</v>
      </c>
      <c r="K2078" s="14">
        <v>0.126</v>
      </c>
      <c r="L2078" s="14">
        <v>320716</v>
      </c>
      <c r="M2078" s="14">
        <v>0.93799999999999994</v>
      </c>
    </row>
    <row r="2079" spans="1:13" ht="14.4">
      <c r="A2079" s="18" t="str">
        <f t="shared" si="32"/>
        <v>Ireland-Europe 2012</v>
      </c>
      <c r="B2079" s="8" t="s">
        <v>167</v>
      </c>
      <c r="C2079" s="8" t="s">
        <v>76</v>
      </c>
      <c r="D2079" s="9" t="s">
        <v>74</v>
      </c>
      <c r="E2079" s="14">
        <v>1.6E-2</v>
      </c>
      <c r="F2079" s="14">
        <v>3.0000000000000001E-3</v>
      </c>
      <c r="G2079" s="14">
        <v>83</v>
      </c>
      <c r="H2079" s="14">
        <v>79</v>
      </c>
      <c r="I2079" s="14">
        <v>0.215</v>
      </c>
      <c r="J2079" s="14">
        <v>0.66700000000000004</v>
      </c>
      <c r="K2079" s="14">
        <v>0.11799999999999999</v>
      </c>
      <c r="L2079" s="14">
        <v>4586897</v>
      </c>
      <c r="M2079" s="14">
        <v>0.624</v>
      </c>
    </row>
    <row r="2080" spans="1:13" ht="14.4">
      <c r="A2080" s="18" t="str">
        <f t="shared" si="32"/>
        <v>Turkey-Europe 2012</v>
      </c>
      <c r="B2080" s="8" t="s">
        <v>270</v>
      </c>
      <c r="C2080" s="8" t="s">
        <v>76</v>
      </c>
      <c r="D2080" s="9" t="s">
        <v>74</v>
      </c>
      <c r="E2080" s="14">
        <v>1.7000000000000001E-2</v>
      </c>
      <c r="F2080" s="14">
        <v>1.7000000000000001E-2</v>
      </c>
      <c r="G2080" s="14">
        <v>78</v>
      </c>
      <c r="H2080" s="14">
        <v>72</v>
      </c>
      <c r="I2080" s="14">
        <v>0.26</v>
      </c>
      <c r="J2080" s="14">
        <v>0.66700000000000004</v>
      </c>
      <c r="K2080" s="14">
        <v>7.2999999999999995E-2</v>
      </c>
      <c r="L2080" s="14">
        <v>73997128</v>
      </c>
      <c r="M2080" s="14">
        <v>0.71799999999999997</v>
      </c>
    </row>
    <row r="2081" spans="1:13" ht="14.4">
      <c r="A2081" s="18" t="str">
        <f t="shared" si="32"/>
        <v>Kosovo-Europe 2012</v>
      </c>
      <c r="B2081" s="8" t="s">
        <v>177</v>
      </c>
      <c r="C2081" s="8" t="s">
        <v>76</v>
      </c>
      <c r="D2081" s="9" t="s">
        <v>74</v>
      </c>
      <c r="E2081" s="14">
        <v>1.7999999999999999E-2</v>
      </c>
      <c r="F2081" s="8"/>
      <c r="G2081" s="14">
        <v>73</v>
      </c>
      <c r="H2081" s="14">
        <v>68</v>
      </c>
      <c r="I2081" s="8"/>
      <c r="J2081" s="8"/>
      <c r="K2081" s="8"/>
      <c r="L2081" s="14">
        <v>1807106</v>
      </c>
      <c r="M2081" s="8"/>
    </row>
    <row r="2082" spans="1:13" ht="14.4">
      <c r="A2082" s="18" t="str">
        <f t="shared" si="32"/>
        <v>Lebanon-Middle East 2005</v>
      </c>
      <c r="B2082" s="8" t="s">
        <v>182</v>
      </c>
      <c r="C2082" s="8" t="s">
        <v>93</v>
      </c>
      <c r="D2082" s="9" t="s">
        <v>67</v>
      </c>
      <c r="E2082" s="14">
        <v>1.4E-2</v>
      </c>
      <c r="F2082" s="14">
        <v>1.2E-2</v>
      </c>
      <c r="G2082" s="14">
        <v>79</v>
      </c>
      <c r="H2082" s="14">
        <v>75</v>
      </c>
      <c r="I2082" s="14">
        <v>0.27900000000000003</v>
      </c>
      <c r="J2082" s="14">
        <v>0.64600000000000002</v>
      </c>
      <c r="K2082" s="14">
        <v>7.4999999999999997E-2</v>
      </c>
      <c r="L2082" s="14">
        <v>3986865</v>
      </c>
      <c r="M2082" s="14">
        <v>0.86599999999999999</v>
      </c>
    </row>
    <row r="2083" spans="1:13" ht="14.4">
      <c r="A2083" s="18" t="str">
        <f t="shared" si="32"/>
        <v>Qatar-Middle East 2005</v>
      </c>
      <c r="B2083" s="8" t="s">
        <v>229</v>
      </c>
      <c r="C2083" s="8" t="s">
        <v>93</v>
      </c>
      <c r="D2083" s="9" t="s">
        <v>67</v>
      </c>
      <c r="E2083" s="14">
        <v>1.4999999999999999E-2</v>
      </c>
      <c r="F2083" s="14">
        <v>8.9999999999999993E-3</v>
      </c>
      <c r="G2083" s="14">
        <v>78</v>
      </c>
      <c r="H2083" s="14">
        <v>77</v>
      </c>
      <c r="I2083" s="14">
        <v>0.23699999999999999</v>
      </c>
      <c r="J2083" s="14">
        <v>0.749</v>
      </c>
      <c r="K2083" s="14">
        <v>1.4E-2</v>
      </c>
      <c r="L2083" s="14">
        <v>821159</v>
      </c>
      <c r="M2083" s="14">
        <v>0.97399999999999998</v>
      </c>
    </row>
    <row r="2084" spans="1:13" ht="14.4">
      <c r="A2084" s="18" t="str">
        <f t="shared" si="32"/>
        <v>United Arab Emirates-Middle East 2005</v>
      </c>
      <c r="B2084" s="8" t="s">
        <v>275</v>
      </c>
      <c r="C2084" s="8" t="s">
        <v>93</v>
      </c>
      <c r="D2084" s="9" t="s">
        <v>67</v>
      </c>
      <c r="E2084" s="14">
        <v>1.6E-2</v>
      </c>
      <c r="F2084" s="14">
        <v>8.0000000000000002E-3</v>
      </c>
      <c r="G2084" s="14">
        <v>77</v>
      </c>
      <c r="H2084" s="14">
        <v>75</v>
      </c>
      <c r="I2084" s="14">
        <v>0.2</v>
      </c>
      <c r="J2084" s="14">
        <v>0.79100000000000004</v>
      </c>
      <c r="K2084" s="14">
        <v>8.0000000000000002E-3</v>
      </c>
      <c r="L2084" s="14">
        <v>4148883</v>
      </c>
      <c r="M2084" s="14">
        <v>0.82299999999999995</v>
      </c>
    </row>
    <row r="2085" spans="1:13" ht="14.4">
      <c r="A2085" s="18" t="str">
        <f t="shared" si="32"/>
        <v>Iran-Middle East 2005</v>
      </c>
      <c r="B2085" s="8" t="s">
        <v>165</v>
      </c>
      <c r="C2085" s="8" t="s">
        <v>93</v>
      </c>
      <c r="D2085" s="9" t="s">
        <v>67</v>
      </c>
      <c r="E2085" s="14">
        <v>1.7999999999999999E-2</v>
      </c>
      <c r="F2085" s="14">
        <v>2.1999999999999999E-2</v>
      </c>
      <c r="G2085" s="14">
        <v>73</v>
      </c>
      <c r="H2085" s="14">
        <v>70</v>
      </c>
      <c r="I2085" s="14">
        <v>0.25800000000000001</v>
      </c>
      <c r="J2085" s="14">
        <v>0.69299999999999995</v>
      </c>
      <c r="K2085" s="14">
        <v>4.9000000000000002E-2</v>
      </c>
      <c r="L2085" s="14">
        <v>70152384</v>
      </c>
      <c r="M2085" s="14">
        <v>0.67600000000000005</v>
      </c>
    </row>
    <row r="2086" spans="1:13" ht="14.4">
      <c r="A2086" s="18" t="str">
        <f t="shared" si="32"/>
        <v>Bahrain-Middle East 2005</v>
      </c>
      <c r="B2086" s="8" t="s">
        <v>92</v>
      </c>
      <c r="C2086" s="8" t="s">
        <v>93</v>
      </c>
      <c r="D2086" s="9" t="s">
        <v>67</v>
      </c>
      <c r="E2086" s="14">
        <v>1.9E-2</v>
      </c>
      <c r="F2086" s="14">
        <v>8.9999999999999993E-3</v>
      </c>
      <c r="G2086" s="14">
        <v>76</v>
      </c>
      <c r="H2086" s="14">
        <v>75</v>
      </c>
      <c r="I2086" s="14">
        <v>0.26900000000000002</v>
      </c>
      <c r="J2086" s="14">
        <v>0.70899999999999996</v>
      </c>
      <c r="K2086" s="14">
        <v>2.1999999999999999E-2</v>
      </c>
      <c r="L2086" s="14">
        <v>879534</v>
      </c>
      <c r="M2086" s="14">
        <v>0.88400000000000001</v>
      </c>
    </row>
    <row r="2087" spans="1:13" ht="14.4">
      <c r="A2087" s="18" t="str">
        <f t="shared" si="32"/>
        <v>Kuwait-Middle East 2005</v>
      </c>
      <c r="B2087" s="8" t="s">
        <v>178</v>
      </c>
      <c r="C2087" s="8" t="s">
        <v>93</v>
      </c>
      <c r="D2087" s="9" t="s">
        <v>67</v>
      </c>
      <c r="E2087" s="14">
        <v>2.1000000000000001E-2</v>
      </c>
      <c r="F2087" s="14">
        <v>0.01</v>
      </c>
      <c r="G2087" s="14">
        <v>75</v>
      </c>
      <c r="H2087" s="14">
        <v>73</v>
      </c>
      <c r="I2087" s="14">
        <v>0.255</v>
      </c>
      <c r="J2087" s="14">
        <v>0.71199999999999997</v>
      </c>
      <c r="K2087" s="14">
        <v>3.3000000000000002E-2</v>
      </c>
      <c r="L2087" s="14">
        <v>2296314</v>
      </c>
      <c r="M2087" s="14">
        <v>0.98199999999999998</v>
      </c>
    </row>
    <row r="2088" spans="1:13" ht="14.4">
      <c r="A2088" s="18" t="str">
        <f t="shared" si="32"/>
        <v>Israel-Middle East 2005</v>
      </c>
      <c r="B2088" s="8" t="s">
        <v>169</v>
      </c>
      <c r="C2088" s="8" t="s">
        <v>93</v>
      </c>
      <c r="D2088" s="9" t="s">
        <v>67</v>
      </c>
      <c r="E2088" s="14">
        <v>2.1000000000000001E-2</v>
      </c>
      <c r="F2088" s="14">
        <v>5.0000000000000001E-3</v>
      </c>
      <c r="G2088" s="14">
        <v>82</v>
      </c>
      <c r="H2088" s="14">
        <v>78</v>
      </c>
      <c r="I2088" s="14">
        <v>0.27900000000000003</v>
      </c>
      <c r="J2088" s="14">
        <v>0.621</v>
      </c>
      <c r="K2088" s="14">
        <v>0.1</v>
      </c>
      <c r="L2088" s="14">
        <v>6930100</v>
      </c>
      <c r="M2088" s="14">
        <v>0.91500000000000004</v>
      </c>
    </row>
    <row r="2089" spans="1:13" ht="14.4">
      <c r="A2089" s="18" t="str">
        <f t="shared" si="32"/>
        <v>Oman-Middle East 2005</v>
      </c>
      <c r="B2089" s="8" t="s">
        <v>219</v>
      </c>
      <c r="C2089" s="8" t="s">
        <v>93</v>
      </c>
      <c r="D2089" s="9" t="s">
        <v>67</v>
      </c>
      <c r="E2089" s="14">
        <v>2.1999999999999999E-2</v>
      </c>
      <c r="F2089" s="14">
        <v>1.0999999999999999E-2</v>
      </c>
      <c r="G2089" s="14">
        <v>77</v>
      </c>
      <c r="H2089" s="14">
        <v>72</v>
      </c>
      <c r="I2089" s="14">
        <v>0.35099999999999998</v>
      </c>
      <c r="J2089" s="14">
        <v>0.624</v>
      </c>
      <c r="K2089" s="14">
        <v>2.5000000000000001E-2</v>
      </c>
      <c r="L2089" s="14">
        <v>2522325</v>
      </c>
      <c r="M2089" s="14">
        <v>0.72399999999999998</v>
      </c>
    </row>
    <row r="2090" spans="1:13" ht="14.4">
      <c r="A2090" s="18" t="str">
        <f t="shared" si="32"/>
        <v>Saudi Arabia-Middle East 2005</v>
      </c>
      <c r="B2090" s="8" t="s">
        <v>236</v>
      </c>
      <c r="C2090" s="8" t="s">
        <v>93</v>
      </c>
      <c r="D2090" s="9" t="s">
        <v>67</v>
      </c>
      <c r="E2090" s="14">
        <v>2.3E-2</v>
      </c>
      <c r="F2090" s="14">
        <v>1.7000000000000001E-2</v>
      </c>
      <c r="G2090" s="14">
        <v>76</v>
      </c>
      <c r="H2090" s="14">
        <v>72</v>
      </c>
      <c r="I2090" s="14">
        <v>0.34300000000000003</v>
      </c>
      <c r="J2090" s="14">
        <v>0.626</v>
      </c>
      <c r="K2090" s="14">
        <v>3.1E-2</v>
      </c>
      <c r="L2090" s="14">
        <v>24690067</v>
      </c>
      <c r="M2090" s="14">
        <v>0.81</v>
      </c>
    </row>
    <row r="2091" spans="1:13" ht="14.4">
      <c r="A2091" s="18" t="str">
        <f t="shared" si="32"/>
        <v>Syria-Middle East 2005</v>
      </c>
      <c r="B2091" s="8" t="s">
        <v>261</v>
      </c>
      <c r="C2091" s="8" t="s">
        <v>93</v>
      </c>
      <c r="D2091" s="9" t="s">
        <v>67</v>
      </c>
      <c r="E2091" s="14">
        <v>2.7E-2</v>
      </c>
      <c r="F2091" s="14">
        <v>1.6E-2</v>
      </c>
      <c r="G2091" s="14">
        <v>77</v>
      </c>
      <c r="H2091" s="14">
        <v>73</v>
      </c>
      <c r="I2091" s="14">
        <v>0.38600000000000001</v>
      </c>
      <c r="J2091" s="14">
        <v>0.57999999999999996</v>
      </c>
      <c r="K2091" s="14">
        <v>3.4000000000000002E-2</v>
      </c>
      <c r="L2091" s="14">
        <v>18167367</v>
      </c>
      <c r="M2091" s="14">
        <v>0.53800000000000003</v>
      </c>
    </row>
    <row r="2092" spans="1:13" ht="14.4">
      <c r="A2092" s="18" t="str">
        <f t="shared" si="32"/>
        <v>Jordan-Middle East 2005</v>
      </c>
      <c r="B2092" s="8" t="s">
        <v>173</v>
      </c>
      <c r="C2092" s="8" t="s">
        <v>93</v>
      </c>
      <c r="D2092" s="9" t="s">
        <v>67</v>
      </c>
      <c r="E2092" s="14">
        <v>0.03</v>
      </c>
      <c r="F2092" s="14">
        <v>0.02</v>
      </c>
      <c r="G2092" s="14">
        <v>74</v>
      </c>
      <c r="H2092" s="14">
        <v>71</v>
      </c>
      <c r="I2092" s="14">
        <v>0.379</v>
      </c>
      <c r="J2092" s="14">
        <v>0.58899999999999997</v>
      </c>
      <c r="K2092" s="14">
        <v>3.2000000000000001E-2</v>
      </c>
      <c r="L2092" s="14">
        <v>5411000</v>
      </c>
      <c r="M2092" s="14">
        <v>0.81200000000000006</v>
      </c>
    </row>
    <row r="2093" spans="1:13" ht="14.4">
      <c r="A2093" s="18" t="str">
        <f t="shared" si="32"/>
        <v>Iraq-Middle East 2005</v>
      </c>
      <c r="B2093" s="8" t="s">
        <v>166</v>
      </c>
      <c r="C2093" s="8" t="s">
        <v>93</v>
      </c>
      <c r="D2093" s="9" t="s">
        <v>67</v>
      </c>
      <c r="E2093" s="14">
        <v>3.4000000000000002E-2</v>
      </c>
      <c r="F2093" s="14">
        <v>3.3000000000000002E-2</v>
      </c>
      <c r="G2093" s="14">
        <v>72</v>
      </c>
      <c r="H2093" s="14">
        <v>67</v>
      </c>
      <c r="I2093" s="14">
        <v>0.41899999999999998</v>
      </c>
      <c r="J2093" s="14">
        <v>0.54600000000000004</v>
      </c>
      <c r="K2093" s="14">
        <v>3.5000000000000003E-2</v>
      </c>
      <c r="L2093" s="14">
        <v>27377045</v>
      </c>
      <c r="M2093" s="14">
        <v>0.68799999999999994</v>
      </c>
    </row>
    <row r="2094" spans="1:13" ht="14.4">
      <c r="A2094" s="18" t="str">
        <f t="shared" si="32"/>
        <v>Yemen-Middle East 2005</v>
      </c>
      <c r="B2094" s="8" t="s">
        <v>283</v>
      </c>
      <c r="C2094" s="8" t="s">
        <v>93</v>
      </c>
      <c r="D2094" s="9" t="s">
        <v>67</v>
      </c>
      <c r="E2094" s="14">
        <v>3.5000000000000003E-2</v>
      </c>
      <c r="F2094" s="14">
        <v>5.6000000000000001E-2</v>
      </c>
      <c r="G2094" s="14">
        <v>63</v>
      </c>
      <c r="H2094" s="14">
        <v>60</v>
      </c>
      <c r="I2094" s="14">
        <v>0.45700000000000002</v>
      </c>
      <c r="J2094" s="14">
        <v>0.51700000000000002</v>
      </c>
      <c r="K2094" s="14">
        <v>2.5999999999999999E-2</v>
      </c>
      <c r="L2094" s="14">
        <v>20139661</v>
      </c>
      <c r="M2094" s="14">
        <v>0.28899999999999998</v>
      </c>
    </row>
    <row r="2095" spans="1:13" ht="14.4">
      <c r="A2095" s="18" t="str">
        <f t="shared" si="32"/>
        <v>Lebanon-Middle East 2006</v>
      </c>
      <c r="B2095" s="8" t="s">
        <v>182</v>
      </c>
      <c r="C2095" s="8" t="s">
        <v>93</v>
      </c>
      <c r="D2095" s="9" t="s">
        <v>68</v>
      </c>
      <c r="E2095" s="14">
        <v>1.4E-2</v>
      </c>
      <c r="F2095" s="14">
        <v>1.0999999999999999E-2</v>
      </c>
      <c r="G2095" s="14">
        <v>80</v>
      </c>
      <c r="H2095" s="14">
        <v>76</v>
      </c>
      <c r="I2095" s="14">
        <v>0.27400000000000002</v>
      </c>
      <c r="J2095" s="14">
        <v>0.65</v>
      </c>
      <c r="K2095" s="14">
        <v>7.5999999999999998E-2</v>
      </c>
      <c r="L2095" s="14">
        <v>4079823</v>
      </c>
      <c r="M2095" s="14">
        <v>0.86699999999999999</v>
      </c>
    </row>
    <row r="2096" spans="1:13" ht="14.4">
      <c r="A2096" s="18" t="str">
        <f t="shared" si="32"/>
        <v>Qatar-Middle East 2006</v>
      </c>
      <c r="B2096" s="8" t="s">
        <v>229</v>
      </c>
      <c r="C2096" s="8" t="s">
        <v>93</v>
      </c>
      <c r="D2096" s="9" t="s">
        <v>68</v>
      </c>
      <c r="E2096" s="14">
        <v>1.4E-2</v>
      </c>
      <c r="F2096" s="14">
        <v>8.9999999999999993E-3</v>
      </c>
      <c r="G2096" s="14">
        <v>78</v>
      </c>
      <c r="H2096" s="14">
        <v>77</v>
      </c>
      <c r="I2096" s="14">
        <v>0.21</v>
      </c>
      <c r="J2096" s="14">
        <v>0.77800000000000002</v>
      </c>
      <c r="K2096" s="14">
        <v>1.2999999999999999E-2</v>
      </c>
      <c r="L2096" s="14">
        <v>967602</v>
      </c>
      <c r="M2096" s="14">
        <v>0.97799999999999998</v>
      </c>
    </row>
    <row r="2097" spans="1:13" ht="14.4">
      <c r="A2097" s="18" t="str">
        <f t="shared" si="32"/>
        <v>United Arab Emirates-Middle East 2006</v>
      </c>
      <c r="B2097" s="8" t="s">
        <v>275</v>
      </c>
      <c r="C2097" s="8" t="s">
        <v>93</v>
      </c>
      <c r="D2097" s="9" t="s">
        <v>68</v>
      </c>
      <c r="E2097" s="14">
        <v>1.6E-2</v>
      </c>
      <c r="F2097" s="14">
        <v>8.0000000000000002E-3</v>
      </c>
      <c r="G2097" s="14">
        <v>77</v>
      </c>
      <c r="H2097" s="14">
        <v>75</v>
      </c>
      <c r="I2097" s="14">
        <v>0.18</v>
      </c>
      <c r="J2097" s="14">
        <v>0.81299999999999994</v>
      </c>
      <c r="K2097" s="14">
        <v>7.0000000000000001E-3</v>
      </c>
      <c r="L2097" s="14">
        <v>4875639</v>
      </c>
      <c r="M2097" s="14">
        <v>0.82599999999999996</v>
      </c>
    </row>
    <row r="2098" spans="1:13" ht="14.4">
      <c r="A2098" s="18" t="str">
        <f t="shared" si="32"/>
        <v>Iran-Middle East 2006</v>
      </c>
      <c r="B2098" s="8" t="s">
        <v>165</v>
      </c>
      <c r="C2098" s="8" t="s">
        <v>93</v>
      </c>
      <c r="D2098" s="9" t="s">
        <v>68</v>
      </c>
      <c r="E2098" s="14">
        <v>1.7999999999999999E-2</v>
      </c>
      <c r="F2098" s="14">
        <v>2.1000000000000001E-2</v>
      </c>
      <c r="G2098" s="14">
        <v>74</v>
      </c>
      <c r="H2098" s="14">
        <v>70</v>
      </c>
      <c r="I2098" s="14">
        <v>0.249</v>
      </c>
      <c r="J2098" s="14">
        <v>0.70099999999999996</v>
      </c>
      <c r="K2098" s="14">
        <v>0.05</v>
      </c>
      <c r="L2098" s="14">
        <v>70976584</v>
      </c>
      <c r="M2098" s="14">
        <v>0.68200000000000005</v>
      </c>
    </row>
    <row r="2099" spans="1:13" ht="14.4">
      <c r="A2099" s="18" t="str">
        <f t="shared" si="32"/>
        <v>Bahrain-Middle East 2006</v>
      </c>
      <c r="B2099" s="8" t="s">
        <v>92</v>
      </c>
      <c r="C2099" s="8" t="s">
        <v>93</v>
      </c>
      <c r="D2099" s="9" t="s">
        <v>68</v>
      </c>
      <c r="E2099" s="14">
        <v>1.7999999999999999E-2</v>
      </c>
      <c r="F2099" s="14">
        <v>8.9999999999999993E-3</v>
      </c>
      <c r="G2099" s="14">
        <v>76</v>
      </c>
      <c r="H2099" s="14">
        <v>75</v>
      </c>
      <c r="I2099" s="14">
        <v>0.252</v>
      </c>
      <c r="J2099" s="14">
        <v>0.72699999999999998</v>
      </c>
      <c r="K2099" s="14">
        <v>2.1999999999999999E-2</v>
      </c>
      <c r="L2099" s="14">
        <v>950951</v>
      </c>
      <c r="M2099" s="14">
        <v>0.88400000000000001</v>
      </c>
    </row>
    <row r="2100" spans="1:13" ht="14.4">
      <c r="A2100" s="18" t="str">
        <f t="shared" si="32"/>
        <v>Kuwait-Middle East 2006</v>
      </c>
      <c r="B2100" s="8" t="s">
        <v>178</v>
      </c>
      <c r="C2100" s="8" t="s">
        <v>93</v>
      </c>
      <c r="D2100" s="9" t="s">
        <v>68</v>
      </c>
      <c r="E2100" s="14">
        <v>2.1000000000000001E-2</v>
      </c>
      <c r="F2100" s="14">
        <v>0.01</v>
      </c>
      <c r="G2100" s="14">
        <v>75</v>
      </c>
      <c r="H2100" s="14">
        <v>73</v>
      </c>
      <c r="I2100" s="14">
        <v>0.255</v>
      </c>
      <c r="J2100" s="14">
        <v>0.71499999999999997</v>
      </c>
      <c r="K2100" s="14">
        <v>3.1E-2</v>
      </c>
      <c r="L2100" s="14">
        <v>2417445</v>
      </c>
      <c r="M2100" s="14">
        <v>0.98199999999999998</v>
      </c>
    </row>
    <row r="2101" spans="1:13" ht="14.4">
      <c r="A2101" s="18" t="str">
        <f t="shared" si="32"/>
        <v>Israel-Middle East 2006</v>
      </c>
      <c r="B2101" s="8" t="s">
        <v>169</v>
      </c>
      <c r="C2101" s="8" t="s">
        <v>93</v>
      </c>
      <c r="D2101" s="9" t="s">
        <v>68</v>
      </c>
      <c r="E2101" s="14">
        <v>2.1000000000000001E-2</v>
      </c>
      <c r="F2101" s="14">
        <v>4.0000000000000001E-3</v>
      </c>
      <c r="G2101" s="14">
        <v>83</v>
      </c>
      <c r="H2101" s="14">
        <v>88</v>
      </c>
      <c r="I2101" s="14">
        <v>0.27700000000000002</v>
      </c>
      <c r="J2101" s="14">
        <v>0.622</v>
      </c>
      <c r="K2101" s="14">
        <v>0.10100000000000001</v>
      </c>
      <c r="L2101" s="14">
        <v>7053700</v>
      </c>
      <c r="M2101" s="14">
        <v>0.91600000000000004</v>
      </c>
    </row>
    <row r="2102" spans="1:13" ht="14.4">
      <c r="A2102" s="18" t="str">
        <f t="shared" si="32"/>
        <v>Oman-Middle East 2006</v>
      </c>
      <c r="B2102" s="8" t="s">
        <v>219</v>
      </c>
      <c r="C2102" s="8" t="s">
        <v>93</v>
      </c>
      <c r="D2102" s="9" t="s">
        <v>68</v>
      </c>
      <c r="E2102" s="14">
        <v>2.1999999999999999E-2</v>
      </c>
      <c r="F2102" s="14">
        <v>1.0999999999999999E-2</v>
      </c>
      <c r="G2102" s="14">
        <v>77</v>
      </c>
      <c r="H2102" s="14">
        <v>73</v>
      </c>
      <c r="I2102" s="14">
        <v>0.34</v>
      </c>
      <c r="J2102" s="14">
        <v>0.63500000000000001</v>
      </c>
      <c r="K2102" s="14">
        <v>2.5000000000000001E-2</v>
      </c>
      <c r="L2102" s="14">
        <v>2554905</v>
      </c>
      <c r="M2102" s="14">
        <v>0.73</v>
      </c>
    </row>
    <row r="2103" spans="1:13" ht="14.4">
      <c r="A2103" s="18" t="str">
        <f t="shared" si="32"/>
        <v>Saudi Arabia-Middle East 2006</v>
      </c>
      <c r="B2103" s="8" t="s">
        <v>236</v>
      </c>
      <c r="C2103" s="8" t="s">
        <v>93</v>
      </c>
      <c r="D2103" s="9" t="s">
        <v>68</v>
      </c>
      <c r="E2103" s="14">
        <v>2.3E-2</v>
      </c>
      <c r="F2103" s="14">
        <v>1.6E-2</v>
      </c>
      <c r="G2103" s="14">
        <v>76</v>
      </c>
      <c r="H2103" s="14">
        <v>72</v>
      </c>
      <c r="I2103" s="14">
        <v>0.33500000000000002</v>
      </c>
      <c r="J2103" s="14">
        <v>0.63400000000000001</v>
      </c>
      <c r="K2103" s="14">
        <v>0.03</v>
      </c>
      <c r="L2103" s="14">
        <v>25371936</v>
      </c>
      <c r="M2103" s="14">
        <v>0.81200000000000006</v>
      </c>
    </row>
    <row r="2104" spans="1:13" ht="14.4">
      <c r="A2104" s="18" t="str">
        <f t="shared" si="32"/>
        <v>Syria-Middle East 2006</v>
      </c>
      <c r="B2104" s="8" t="s">
        <v>261</v>
      </c>
      <c r="C2104" s="8" t="s">
        <v>93</v>
      </c>
      <c r="D2104" s="9" t="s">
        <v>68</v>
      </c>
      <c r="E2104" s="14">
        <v>2.7E-2</v>
      </c>
      <c r="F2104" s="14">
        <v>1.4999999999999999E-2</v>
      </c>
      <c r="G2104" s="14">
        <v>77</v>
      </c>
      <c r="H2104" s="14">
        <v>73</v>
      </c>
      <c r="I2104" s="14">
        <v>0.38</v>
      </c>
      <c r="J2104" s="14">
        <v>0.58499999999999996</v>
      </c>
      <c r="K2104" s="14">
        <v>3.4000000000000002E-2</v>
      </c>
      <c r="L2104" s="14">
        <v>18804914</v>
      </c>
      <c r="M2104" s="14">
        <v>0.54200000000000004</v>
      </c>
    </row>
    <row r="2105" spans="1:13" ht="14.4">
      <c r="A2105" s="18" t="str">
        <f t="shared" si="32"/>
        <v>Jordan-Middle East 2006</v>
      </c>
      <c r="B2105" s="8" t="s">
        <v>173</v>
      </c>
      <c r="C2105" s="8" t="s">
        <v>93</v>
      </c>
      <c r="D2105" s="9" t="s">
        <v>68</v>
      </c>
      <c r="E2105" s="14">
        <v>0.03</v>
      </c>
      <c r="F2105" s="14">
        <v>0.02</v>
      </c>
      <c r="G2105" s="14">
        <v>74</v>
      </c>
      <c r="H2105" s="14">
        <v>71</v>
      </c>
      <c r="I2105" s="14">
        <v>0.374</v>
      </c>
      <c r="J2105" s="14">
        <v>0.59399999999999997</v>
      </c>
      <c r="K2105" s="14">
        <v>3.2000000000000001E-2</v>
      </c>
      <c r="L2105" s="14">
        <v>5536000</v>
      </c>
      <c r="M2105" s="14">
        <v>0.81399999999999995</v>
      </c>
    </row>
    <row r="2106" spans="1:13" ht="14.4">
      <c r="A2106" s="18" t="str">
        <f t="shared" si="32"/>
        <v>Iraq-Middle East 2006</v>
      </c>
      <c r="B2106" s="8" t="s">
        <v>166</v>
      </c>
      <c r="C2106" s="8" t="s">
        <v>93</v>
      </c>
      <c r="D2106" s="9" t="s">
        <v>68</v>
      </c>
      <c r="E2106" s="14">
        <v>3.4000000000000002E-2</v>
      </c>
      <c r="F2106" s="14">
        <v>3.3000000000000002E-2</v>
      </c>
      <c r="G2106" s="14">
        <v>72</v>
      </c>
      <c r="H2106" s="14">
        <v>66</v>
      </c>
      <c r="I2106" s="14">
        <v>0.41799999999999998</v>
      </c>
      <c r="J2106" s="14">
        <v>0.54700000000000004</v>
      </c>
      <c r="K2106" s="14">
        <v>3.4000000000000002E-2</v>
      </c>
      <c r="L2106" s="14">
        <v>28064095</v>
      </c>
      <c r="M2106" s="14">
        <v>0.68799999999999994</v>
      </c>
    </row>
    <row r="2107" spans="1:13" ht="14.4">
      <c r="A2107" s="18" t="str">
        <f t="shared" si="32"/>
        <v>Yemen-Middle East 2006</v>
      </c>
      <c r="B2107" s="8" t="s">
        <v>283</v>
      </c>
      <c r="C2107" s="8" t="s">
        <v>93</v>
      </c>
      <c r="D2107" s="9" t="s">
        <v>68</v>
      </c>
      <c r="E2107" s="14">
        <v>3.5000000000000003E-2</v>
      </c>
      <c r="F2107" s="14">
        <v>5.3999999999999999E-2</v>
      </c>
      <c r="G2107" s="14">
        <v>63</v>
      </c>
      <c r="H2107" s="14">
        <v>60</v>
      </c>
      <c r="I2107" s="14">
        <v>0.44900000000000001</v>
      </c>
      <c r="J2107" s="14">
        <v>0.52400000000000002</v>
      </c>
      <c r="K2107" s="14">
        <v>2.5999999999999999E-2</v>
      </c>
      <c r="L2107" s="14">
        <v>20661714</v>
      </c>
      <c r="M2107" s="14">
        <v>0.29499999999999998</v>
      </c>
    </row>
    <row r="2108" spans="1:13" ht="14.4">
      <c r="A2108" s="18" t="str">
        <f t="shared" si="32"/>
        <v>Lebanon-Middle East 2007</v>
      </c>
      <c r="B2108" s="8" t="s">
        <v>182</v>
      </c>
      <c r="C2108" s="8" t="s">
        <v>93</v>
      </c>
      <c r="D2108" s="9" t="s">
        <v>69</v>
      </c>
      <c r="E2108" s="14">
        <v>1.2999999999999999E-2</v>
      </c>
      <c r="F2108" s="14">
        <v>1.0999999999999999E-2</v>
      </c>
      <c r="G2108" s="14">
        <v>80</v>
      </c>
      <c r="H2108" s="14">
        <v>76</v>
      </c>
      <c r="I2108" s="14">
        <v>0.26600000000000001</v>
      </c>
      <c r="J2108" s="14">
        <v>0.65500000000000003</v>
      </c>
      <c r="K2108" s="14">
        <v>7.8E-2</v>
      </c>
      <c r="L2108" s="14">
        <v>4139813</v>
      </c>
      <c r="M2108" s="14">
        <v>0.86799999999999999</v>
      </c>
    </row>
    <row r="2109" spans="1:13" ht="14.4">
      <c r="A2109" s="18" t="str">
        <f t="shared" si="32"/>
        <v>Qatar-Middle East 2007</v>
      </c>
      <c r="B2109" s="8" t="s">
        <v>229</v>
      </c>
      <c r="C2109" s="8" t="s">
        <v>93</v>
      </c>
      <c r="D2109" s="9" t="s">
        <v>69</v>
      </c>
      <c r="E2109" s="14">
        <v>1.2999999999999999E-2</v>
      </c>
      <c r="F2109" s="14">
        <v>8.0000000000000002E-3</v>
      </c>
      <c r="G2109" s="14">
        <v>79</v>
      </c>
      <c r="H2109" s="14">
        <v>77</v>
      </c>
      <c r="I2109" s="14">
        <v>0.183</v>
      </c>
      <c r="J2109" s="14">
        <v>0.80500000000000005</v>
      </c>
      <c r="K2109" s="14">
        <v>1.2E-2</v>
      </c>
      <c r="L2109" s="14">
        <v>1152459</v>
      </c>
      <c r="M2109" s="14">
        <v>0.98</v>
      </c>
    </row>
    <row r="2110" spans="1:13" ht="14.4">
      <c r="A2110" s="18" t="str">
        <f t="shared" si="32"/>
        <v>United Arab Emirates-Middle East 2007</v>
      </c>
      <c r="B2110" s="8" t="s">
        <v>275</v>
      </c>
      <c r="C2110" s="8" t="s">
        <v>93</v>
      </c>
      <c r="D2110" s="9" t="s">
        <v>69</v>
      </c>
      <c r="E2110" s="14">
        <v>1.6E-2</v>
      </c>
      <c r="F2110" s="14">
        <v>8.0000000000000002E-3</v>
      </c>
      <c r="G2110" s="14">
        <v>77</v>
      </c>
      <c r="H2110" s="14">
        <v>75</v>
      </c>
      <c r="I2110" s="14">
        <v>0.16200000000000001</v>
      </c>
      <c r="J2110" s="14">
        <v>0.83299999999999996</v>
      </c>
      <c r="K2110" s="14">
        <v>5.0000000000000001E-3</v>
      </c>
      <c r="L2110" s="14">
        <v>5797347</v>
      </c>
      <c r="M2110" s="14">
        <v>0.83</v>
      </c>
    </row>
    <row r="2111" spans="1:13" ht="14.4">
      <c r="A2111" s="18" t="str">
        <f t="shared" si="32"/>
        <v>Bahrain-Middle East 2007</v>
      </c>
      <c r="B2111" s="8" t="s">
        <v>92</v>
      </c>
      <c r="C2111" s="8" t="s">
        <v>93</v>
      </c>
      <c r="D2111" s="9" t="s">
        <v>69</v>
      </c>
      <c r="E2111" s="14">
        <v>1.7999999999999999E-2</v>
      </c>
      <c r="F2111" s="14">
        <v>8.9999999999999993E-3</v>
      </c>
      <c r="G2111" s="14">
        <v>77</v>
      </c>
      <c r="H2111" s="14">
        <v>75</v>
      </c>
      <c r="I2111" s="14">
        <v>0.23300000000000001</v>
      </c>
      <c r="J2111" s="14">
        <v>0.746</v>
      </c>
      <c r="K2111" s="14">
        <v>2.1000000000000001E-2</v>
      </c>
      <c r="L2111" s="14">
        <v>1032353</v>
      </c>
      <c r="M2111" s="14">
        <v>0.88400000000000001</v>
      </c>
    </row>
    <row r="2112" spans="1:13" ht="14.4">
      <c r="A2112" s="18" t="str">
        <f t="shared" si="32"/>
        <v>Iran-Middle East 2007</v>
      </c>
      <c r="B2112" s="8" t="s">
        <v>165</v>
      </c>
      <c r="C2112" s="8" t="s">
        <v>93</v>
      </c>
      <c r="D2112" s="9" t="s">
        <v>69</v>
      </c>
      <c r="E2112" s="14">
        <v>1.9E-2</v>
      </c>
      <c r="F2112" s="14">
        <v>1.9E-2</v>
      </c>
      <c r="G2112" s="14">
        <v>74</v>
      </c>
      <c r="H2112" s="14">
        <v>70</v>
      </c>
      <c r="I2112" s="14">
        <v>0.24199999999999999</v>
      </c>
      <c r="J2112" s="14">
        <v>0.70699999999999996</v>
      </c>
      <c r="K2112" s="14">
        <v>5.0999999999999997E-2</v>
      </c>
      <c r="L2112" s="14">
        <v>71809219</v>
      </c>
      <c r="M2112" s="14">
        <v>0.68899999999999995</v>
      </c>
    </row>
    <row r="2113" spans="1:13" ht="14.4">
      <c r="A2113" s="18" t="str">
        <f t="shared" si="32"/>
        <v>Kuwait-Middle East 2007</v>
      </c>
      <c r="B2113" s="8" t="s">
        <v>178</v>
      </c>
      <c r="C2113" s="8" t="s">
        <v>93</v>
      </c>
      <c r="D2113" s="9" t="s">
        <v>69</v>
      </c>
      <c r="E2113" s="14">
        <v>2.1000000000000001E-2</v>
      </c>
      <c r="F2113" s="14">
        <v>0.01</v>
      </c>
      <c r="G2113" s="14">
        <v>75</v>
      </c>
      <c r="H2113" s="14">
        <v>73</v>
      </c>
      <c r="I2113" s="14">
        <v>0.254</v>
      </c>
      <c r="J2113" s="14">
        <v>0.71799999999999997</v>
      </c>
      <c r="K2113" s="14">
        <v>2.8000000000000001E-2</v>
      </c>
      <c r="L2113" s="14">
        <v>2554920</v>
      </c>
      <c r="M2113" s="14">
        <v>0.98199999999999998</v>
      </c>
    </row>
    <row r="2114" spans="1:13" ht="14.4">
      <c r="A2114" s="18" t="str">
        <f t="shared" si="32"/>
        <v>Israel-Middle East 2007</v>
      </c>
      <c r="B2114" s="8" t="s">
        <v>169</v>
      </c>
      <c r="C2114" s="8" t="s">
        <v>93</v>
      </c>
      <c r="D2114" s="9" t="s">
        <v>69</v>
      </c>
      <c r="E2114" s="14">
        <v>2.1000000000000001E-2</v>
      </c>
      <c r="F2114" s="14">
        <v>4.0000000000000001E-3</v>
      </c>
      <c r="G2114" s="14">
        <v>82</v>
      </c>
      <c r="H2114" s="14">
        <v>88</v>
      </c>
      <c r="I2114" s="14">
        <v>0.27500000000000002</v>
      </c>
      <c r="J2114" s="14">
        <v>0.623</v>
      </c>
      <c r="K2114" s="14">
        <v>0.10199999999999999</v>
      </c>
      <c r="L2114" s="14">
        <v>7180100</v>
      </c>
      <c r="M2114" s="14">
        <v>0.91600000000000004</v>
      </c>
    </row>
    <row r="2115" spans="1:13" ht="14.4">
      <c r="A2115" s="18" t="str">
        <f t="shared" ref="A2115:A2178" si="33">CONCATENATE(B2115," ",D2115)</f>
        <v>Saudi Arabia-Middle East 2007</v>
      </c>
      <c r="B2115" s="8" t="s">
        <v>236</v>
      </c>
      <c r="C2115" s="8" t="s">
        <v>93</v>
      </c>
      <c r="D2115" s="9" t="s">
        <v>69</v>
      </c>
      <c r="E2115" s="14">
        <v>2.1999999999999999E-2</v>
      </c>
      <c r="F2115" s="14">
        <v>1.6E-2</v>
      </c>
      <c r="G2115" s="14">
        <v>76</v>
      </c>
      <c r="H2115" s="14">
        <v>73</v>
      </c>
      <c r="I2115" s="14">
        <v>0.32800000000000001</v>
      </c>
      <c r="J2115" s="14">
        <v>0.64200000000000002</v>
      </c>
      <c r="K2115" s="14">
        <v>0.03</v>
      </c>
      <c r="L2115" s="14">
        <v>25915624</v>
      </c>
      <c r="M2115" s="14">
        <v>0.81399999999999995</v>
      </c>
    </row>
    <row r="2116" spans="1:13" ht="14.4">
      <c r="A2116" s="18" t="str">
        <f t="shared" si="33"/>
        <v>Oman-Middle East 2007</v>
      </c>
      <c r="B2116" s="8" t="s">
        <v>219</v>
      </c>
      <c r="C2116" s="8" t="s">
        <v>93</v>
      </c>
      <c r="D2116" s="9" t="s">
        <v>69</v>
      </c>
      <c r="E2116" s="14">
        <v>2.1999999999999999E-2</v>
      </c>
      <c r="F2116" s="14">
        <v>0.01</v>
      </c>
      <c r="G2116" s="14">
        <v>77</v>
      </c>
      <c r="H2116" s="14">
        <v>73</v>
      </c>
      <c r="I2116" s="14">
        <v>0.32700000000000001</v>
      </c>
      <c r="J2116" s="14">
        <v>0.64900000000000002</v>
      </c>
      <c r="K2116" s="14">
        <v>2.4E-2</v>
      </c>
      <c r="L2116" s="14">
        <v>2569739</v>
      </c>
      <c r="M2116" s="14">
        <v>0.73499999999999999</v>
      </c>
    </row>
    <row r="2117" spans="1:13" ht="14.4">
      <c r="A2117" s="18" t="str">
        <f t="shared" si="33"/>
        <v>Syria-Middle East 2007</v>
      </c>
      <c r="B2117" s="8" t="s">
        <v>261</v>
      </c>
      <c r="C2117" s="8" t="s">
        <v>93</v>
      </c>
      <c r="D2117" s="9" t="s">
        <v>69</v>
      </c>
      <c r="E2117" s="14">
        <v>2.5999999999999999E-2</v>
      </c>
      <c r="F2117" s="14">
        <v>1.4999999999999999E-2</v>
      </c>
      <c r="G2117" s="14">
        <v>77</v>
      </c>
      <c r="H2117" s="14">
        <v>73</v>
      </c>
      <c r="I2117" s="14">
        <v>0.373</v>
      </c>
      <c r="J2117" s="14">
        <v>0.59199999999999997</v>
      </c>
      <c r="K2117" s="14">
        <v>3.5000000000000003E-2</v>
      </c>
      <c r="L2117" s="14">
        <v>19561477</v>
      </c>
      <c r="M2117" s="14">
        <v>0.54500000000000004</v>
      </c>
    </row>
    <row r="2118" spans="1:13" ht="14.4">
      <c r="A2118" s="18" t="str">
        <f t="shared" si="33"/>
        <v>Jordan-Middle East 2007</v>
      </c>
      <c r="B2118" s="8" t="s">
        <v>173</v>
      </c>
      <c r="C2118" s="8" t="s">
        <v>93</v>
      </c>
      <c r="D2118" s="9" t="s">
        <v>69</v>
      </c>
      <c r="E2118" s="14">
        <v>0.03</v>
      </c>
      <c r="F2118" s="14">
        <v>1.9E-2</v>
      </c>
      <c r="G2118" s="14">
        <v>75</v>
      </c>
      <c r="H2118" s="14">
        <v>71</v>
      </c>
      <c r="I2118" s="14">
        <v>0.36799999999999999</v>
      </c>
      <c r="J2118" s="14">
        <v>0.6</v>
      </c>
      <c r="K2118" s="14">
        <v>3.3000000000000002E-2</v>
      </c>
      <c r="L2118" s="14">
        <v>5661000</v>
      </c>
      <c r="M2118" s="14">
        <v>0.81699999999999995</v>
      </c>
    </row>
    <row r="2119" spans="1:13" ht="14.4">
      <c r="A2119" s="18" t="str">
        <f t="shared" si="33"/>
        <v>Yemen-Middle East 2007</v>
      </c>
      <c r="B2119" s="8" t="s">
        <v>283</v>
      </c>
      <c r="C2119" s="8" t="s">
        <v>93</v>
      </c>
      <c r="D2119" s="9" t="s">
        <v>69</v>
      </c>
      <c r="E2119" s="14">
        <v>3.4000000000000002E-2</v>
      </c>
      <c r="F2119" s="14">
        <v>5.1999999999999998E-2</v>
      </c>
      <c r="G2119" s="14">
        <v>63</v>
      </c>
      <c r="H2119" s="14">
        <v>61</v>
      </c>
      <c r="I2119" s="14">
        <v>0.442</v>
      </c>
      <c r="J2119" s="14">
        <v>0.53200000000000003</v>
      </c>
      <c r="K2119" s="14">
        <v>2.5999999999999999E-2</v>
      </c>
      <c r="L2119" s="14">
        <v>21182162</v>
      </c>
      <c r="M2119" s="14">
        <v>0.3</v>
      </c>
    </row>
    <row r="2120" spans="1:13" ht="14.4">
      <c r="A2120" s="18" t="str">
        <f t="shared" si="33"/>
        <v>Iraq-Middle East 2007</v>
      </c>
      <c r="B2120" s="8" t="s">
        <v>166</v>
      </c>
      <c r="C2120" s="8" t="s">
        <v>93</v>
      </c>
      <c r="D2120" s="9" t="s">
        <v>69</v>
      </c>
      <c r="E2120" s="14">
        <v>3.4000000000000002E-2</v>
      </c>
      <c r="F2120" s="14">
        <v>3.2000000000000001E-2</v>
      </c>
      <c r="G2120" s="14">
        <v>72</v>
      </c>
      <c r="H2120" s="14">
        <v>66</v>
      </c>
      <c r="I2120" s="14">
        <v>0.41699999999999998</v>
      </c>
      <c r="J2120" s="14">
        <v>0.54800000000000004</v>
      </c>
      <c r="K2120" s="14">
        <v>3.4000000000000002E-2</v>
      </c>
      <c r="L2120" s="14">
        <v>28740630</v>
      </c>
      <c r="M2120" s="14">
        <v>0.68899999999999995</v>
      </c>
    </row>
    <row r="2121" spans="1:13" ht="14.4">
      <c r="A2121" s="18" t="str">
        <f t="shared" si="33"/>
        <v>Lebanon-Middle East 2008</v>
      </c>
      <c r="B2121" s="8" t="s">
        <v>182</v>
      </c>
      <c r="C2121" s="8" t="s">
        <v>93</v>
      </c>
      <c r="D2121" s="9" t="s">
        <v>70</v>
      </c>
      <c r="E2121" s="14">
        <v>1.2999999999999999E-2</v>
      </c>
      <c r="F2121" s="14">
        <v>0.01</v>
      </c>
      <c r="G2121" s="14">
        <v>81</v>
      </c>
      <c r="H2121" s="14">
        <v>76</v>
      </c>
      <c r="I2121" s="14">
        <v>0.25700000000000001</v>
      </c>
      <c r="J2121" s="14">
        <v>0.66200000000000003</v>
      </c>
      <c r="K2121" s="14">
        <v>8.1000000000000003E-2</v>
      </c>
      <c r="L2121" s="14">
        <v>4186088</v>
      </c>
      <c r="M2121" s="14">
        <v>0.86899999999999999</v>
      </c>
    </row>
    <row r="2122" spans="1:13" ht="14.4">
      <c r="A2122" s="18" t="str">
        <f t="shared" si="33"/>
        <v>Qatar-Middle East 2008</v>
      </c>
      <c r="B2122" s="8" t="s">
        <v>229</v>
      </c>
      <c r="C2122" s="8" t="s">
        <v>93</v>
      </c>
      <c r="D2122" s="9" t="s">
        <v>70</v>
      </c>
      <c r="E2122" s="14">
        <v>1.2999999999999999E-2</v>
      </c>
      <c r="F2122" s="14">
        <v>8.0000000000000002E-3</v>
      </c>
      <c r="G2122" s="14">
        <v>79</v>
      </c>
      <c r="H2122" s="14">
        <v>77</v>
      </c>
      <c r="I2122" s="14">
        <v>0.161</v>
      </c>
      <c r="J2122" s="14">
        <v>0.82699999999999996</v>
      </c>
      <c r="K2122" s="14">
        <v>1.2E-2</v>
      </c>
      <c r="L2122" s="14">
        <v>1359114</v>
      </c>
      <c r="M2122" s="14">
        <v>0.98299999999999998</v>
      </c>
    </row>
    <row r="2123" spans="1:13" ht="14.4">
      <c r="A2123" s="18" t="str">
        <f t="shared" si="33"/>
        <v>United Arab Emirates-Middle East 2008</v>
      </c>
      <c r="B2123" s="8" t="s">
        <v>275</v>
      </c>
      <c r="C2123" s="8" t="s">
        <v>93</v>
      </c>
      <c r="D2123" s="9" t="s">
        <v>70</v>
      </c>
      <c r="E2123" s="14">
        <v>1.6E-2</v>
      </c>
      <c r="F2123" s="14">
        <v>8.0000000000000002E-3</v>
      </c>
      <c r="G2123" s="14">
        <v>77</v>
      </c>
      <c r="H2123" s="14">
        <v>75</v>
      </c>
      <c r="I2123" s="14">
        <v>0.14899999999999999</v>
      </c>
      <c r="J2123" s="14">
        <v>0.84699999999999998</v>
      </c>
      <c r="K2123" s="14">
        <v>4.0000000000000001E-3</v>
      </c>
      <c r="L2123" s="14">
        <v>6798635</v>
      </c>
      <c r="M2123" s="14">
        <v>0.83399999999999996</v>
      </c>
    </row>
    <row r="2124" spans="1:13" ht="14.4">
      <c r="A2124" s="18" t="str">
        <f t="shared" si="33"/>
        <v>Bahrain-Middle East 2008</v>
      </c>
      <c r="B2124" s="8" t="s">
        <v>92</v>
      </c>
      <c r="C2124" s="8" t="s">
        <v>93</v>
      </c>
      <c r="D2124" s="9" t="s">
        <v>70</v>
      </c>
      <c r="E2124" s="14">
        <v>1.7000000000000001E-2</v>
      </c>
      <c r="F2124" s="14">
        <v>8.0000000000000002E-3</v>
      </c>
      <c r="G2124" s="14">
        <v>77</v>
      </c>
      <c r="H2124" s="14">
        <v>75</v>
      </c>
      <c r="I2124" s="14">
        <v>0.217</v>
      </c>
      <c r="J2124" s="14">
        <v>0.76300000000000001</v>
      </c>
      <c r="K2124" s="14">
        <v>2.1000000000000001E-2</v>
      </c>
      <c r="L2124" s="14">
        <v>1116038</v>
      </c>
      <c r="M2124" s="14">
        <v>0.88500000000000001</v>
      </c>
    </row>
    <row r="2125" spans="1:13" ht="14.4">
      <c r="A2125" s="18" t="str">
        <f t="shared" si="33"/>
        <v>Iran-Middle East 2008</v>
      </c>
      <c r="B2125" s="8" t="s">
        <v>165</v>
      </c>
      <c r="C2125" s="8" t="s">
        <v>93</v>
      </c>
      <c r="D2125" s="9" t="s">
        <v>70</v>
      </c>
      <c r="E2125" s="14">
        <v>1.9E-2</v>
      </c>
      <c r="F2125" s="14">
        <v>1.7999999999999999E-2</v>
      </c>
      <c r="G2125" s="14">
        <v>74</v>
      </c>
      <c r="H2125" s="14">
        <v>71</v>
      </c>
      <c r="I2125" s="14">
        <v>0.23899999999999999</v>
      </c>
      <c r="J2125" s="14">
        <v>0.71</v>
      </c>
      <c r="K2125" s="14">
        <v>5.0999999999999997E-2</v>
      </c>
      <c r="L2125" s="14">
        <v>72660887</v>
      </c>
      <c r="M2125" s="14">
        <v>0.69499999999999995</v>
      </c>
    </row>
    <row r="2126" spans="1:13" ht="14.4">
      <c r="A2126" s="18" t="str">
        <f t="shared" si="33"/>
        <v>Kuwait-Middle East 2008</v>
      </c>
      <c r="B2126" s="8" t="s">
        <v>178</v>
      </c>
      <c r="C2126" s="8" t="s">
        <v>93</v>
      </c>
      <c r="D2126" s="9" t="s">
        <v>70</v>
      </c>
      <c r="E2126" s="14">
        <v>2.1000000000000001E-2</v>
      </c>
      <c r="F2126" s="14">
        <v>0.01</v>
      </c>
      <c r="G2126" s="14">
        <v>75</v>
      </c>
      <c r="H2126" s="14">
        <v>73</v>
      </c>
      <c r="I2126" s="14">
        <v>0.254</v>
      </c>
      <c r="J2126" s="14">
        <v>0.72099999999999997</v>
      </c>
      <c r="K2126" s="14">
        <v>2.5000000000000001E-2</v>
      </c>
      <c r="L2126" s="14">
        <v>2702221</v>
      </c>
      <c r="M2126" s="14">
        <v>0.98199999999999998</v>
      </c>
    </row>
    <row r="2127" spans="1:13" ht="14.4">
      <c r="A2127" s="18" t="str">
        <f t="shared" si="33"/>
        <v>Saudi Arabia-Middle East 2008</v>
      </c>
      <c r="B2127" s="8" t="s">
        <v>236</v>
      </c>
      <c r="C2127" s="8" t="s">
        <v>93</v>
      </c>
      <c r="D2127" s="9" t="s">
        <v>70</v>
      </c>
      <c r="E2127" s="14">
        <v>2.1999999999999999E-2</v>
      </c>
      <c r="F2127" s="14">
        <v>1.6E-2</v>
      </c>
      <c r="G2127" s="14">
        <v>76</v>
      </c>
      <c r="H2127" s="14">
        <v>73</v>
      </c>
      <c r="I2127" s="14">
        <v>0.32</v>
      </c>
      <c r="J2127" s="14">
        <v>0.65</v>
      </c>
      <c r="K2127" s="14">
        <v>0.03</v>
      </c>
      <c r="L2127" s="14">
        <v>26366358</v>
      </c>
      <c r="M2127" s="14">
        <v>0.81599999999999995</v>
      </c>
    </row>
    <row r="2128" spans="1:13" ht="14.4">
      <c r="A2128" s="18" t="str">
        <f t="shared" si="33"/>
        <v>Oman-Middle East 2008</v>
      </c>
      <c r="B2128" s="8" t="s">
        <v>219</v>
      </c>
      <c r="C2128" s="8" t="s">
        <v>93</v>
      </c>
      <c r="D2128" s="9" t="s">
        <v>70</v>
      </c>
      <c r="E2128" s="14">
        <v>2.1999999999999999E-2</v>
      </c>
      <c r="F2128" s="14">
        <v>0.01</v>
      </c>
      <c r="G2128" s="14">
        <v>78</v>
      </c>
      <c r="H2128" s="14">
        <v>73</v>
      </c>
      <c r="I2128" s="14">
        <v>0.311</v>
      </c>
      <c r="J2128" s="14">
        <v>0.66500000000000004</v>
      </c>
      <c r="K2128" s="14">
        <v>2.4E-2</v>
      </c>
      <c r="L2128" s="14">
        <v>2593523</v>
      </c>
      <c r="M2128" s="14">
        <v>0.74099999999999999</v>
      </c>
    </row>
    <row r="2129" spans="1:13" ht="14.4">
      <c r="A2129" s="18" t="str">
        <f t="shared" si="33"/>
        <v>Israel-Middle East 2008</v>
      </c>
      <c r="B2129" s="8" t="s">
        <v>169</v>
      </c>
      <c r="C2129" s="8" t="s">
        <v>93</v>
      </c>
      <c r="D2129" s="9" t="s">
        <v>70</v>
      </c>
      <c r="E2129" s="14">
        <v>2.1999999999999999E-2</v>
      </c>
      <c r="F2129" s="14">
        <v>4.0000000000000001E-3</v>
      </c>
      <c r="G2129" s="14">
        <v>83</v>
      </c>
      <c r="H2129" s="14">
        <v>79</v>
      </c>
      <c r="I2129" s="14">
        <v>0.27400000000000002</v>
      </c>
      <c r="J2129" s="14">
        <v>0.624</v>
      </c>
      <c r="K2129" s="14">
        <v>0.10299999999999999</v>
      </c>
      <c r="L2129" s="14">
        <v>7308800</v>
      </c>
      <c r="M2129" s="14">
        <v>0.91700000000000004</v>
      </c>
    </row>
    <row r="2130" spans="1:13" ht="14.4">
      <c r="A2130" s="18" t="str">
        <f t="shared" si="33"/>
        <v>Syria-Middle East 2008</v>
      </c>
      <c r="B2130" s="8" t="s">
        <v>261</v>
      </c>
      <c r="C2130" s="8" t="s">
        <v>93</v>
      </c>
      <c r="D2130" s="9" t="s">
        <v>70</v>
      </c>
      <c r="E2130" s="14">
        <v>2.5999999999999999E-2</v>
      </c>
      <c r="F2130" s="14">
        <v>1.4E-2</v>
      </c>
      <c r="G2130" s="14">
        <v>77</v>
      </c>
      <c r="H2130" s="14">
        <v>73</v>
      </c>
      <c r="I2130" s="14">
        <v>0.36699999999999999</v>
      </c>
      <c r="J2130" s="14">
        <v>0.59799999999999998</v>
      </c>
      <c r="K2130" s="14">
        <v>3.5999999999999997E-2</v>
      </c>
      <c r="L2130" s="14">
        <v>20346056</v>
      </c>
      <c r="M2130" s="14">
        <v>0.54900000000000004</v>
      </c>
    </row>
    <row r="2131" spans="1:13" ht="14.4">
      <c r="A2131" s="18" t="str">
        <f t="shared" si="33"/>
        <v>Jordan-Middle East 2008</v>
      </c>
      <c r="B2131" s="8" t="s">
        <v>173</v>
      </c>
      <c r="C2131" s="8" t="s">
        <v>93</v>
      </c>
      <c r="D2131" s="9" t="s">
        <v>70</v>
      </c>
      <c r="E2131" s="14">
        <v>0.03</v>
      </c>
      <c r="F2131" s="14">
        <v>1.9E-2</v>
      </c>
      <c r="G2131" s="14">
        <v>75</v>
      </c>
      <c r="H2131" s="14">
        <v>72</v>
      </c>
      <c r="I2131" s="14">
        <v>0.36199999999999999</v>
      </c>
      <c r="J2131" s="14">
        <v>0.60499999999999998</v>
      </c>
      <c r="K2131" s="14">
        <v>3.3000000000000002E-2</v>
      </c>
      <c r="L2131" s="14">
        <v>5786000</v>
      </c>
      <c r="M2131" s="14">
        <v>0.82</v>
      </c>
    </row>
    <row r="2132" spans="1:13" ht="14.4">
      <c r="A2132" s="18" t="str">
        <f t="shared" si="33"/>
        <v>Yemen-Middle East 2008</v>
      </c>
      <c r="B2132" s="8" t="s">
        <v>283</v>
      </c>
      <c r="C2132" s="8" t="s">
        <v>93</v>
      </c>
      <c r="D2132" s="9" t="s">
        <v>70</v>
      </c>
      <c r="E2132" s="14">
        <v>3.3000000000000002E-2</v>
      </c>
      <c r="F2132" s="14">
        <v>0.05</v>
      </c>
      <c r="G2132" s="14">
        <v>63</v>
      </c>
      <c r="H2132" s="14">
        <v>61</v>
      </c>
      <c r="I2132" s="14">
        <v>0.434</v>
      </c>
      <c r="J2132" s="14">
        <v>0.53900000000000003</v>
      </c>
      <c r="K2132" s="14">
        <v>2.7E-2</v>
      </c>
      <c r="L2132" s="14">
        <v>21703571</v>
      </c>
      <c r="M2132" s="14">
        <v>0.30599999999999999</v>
      </c>
    </row>
    <row r="2133" spans="1:13" ht="14.4">
      <c r="A2133" s="18" t="str">
        <f t="shared" si="33"/>
        <v>Iraq-Middle East 2008</v>
      </c>
      <c r="B2133" s="8" t="s">
        <v>166</v>
      </c>
      <c r="C2133" s="8" t="s">
        <v>93</v>
      </c>
      <c r="D2133" s="9" t="s">
        <v>70</v>
      </c>
      <c r="E2133" s="14">
        <v>3.3000000000000002E-2</v>
      </c>
      <c r="F2133" s="14">
        <v>3.1E-2</v>
      </c>
      <c r="G2133" s="14">
        <v>72</v>
      </c>
      <c r="H2133" s="14">
        <v>65</v>
      </c>
      <c r="I2133" s="14">
        <v>0.41599999999999998</v>
      </c>
      <c r="J2133" s="14">
        <v>0.54900000000000004</v>
      </c>
      <c r="K2133" s="14">
        <v>3.4000000000000002E-2</v>
      </c>
      <c r="L2133" s="14">
        <v>29429829</v>
      </c>
      <c r="M2133" s="14">
        <v>0.68899999999999995</v>
      </c>
    </row>
    <row r="2134" spans="1:13" ht="14.4">
      <c r="A2134" s="18" t="str">
        <f t="shared" si="33"/>
        <v>Qatar-Middle East 2009</v>
      </c>
      <c r="B2134" s="8" t="s">
        <v>229</v>
      </c>
      <c r="C2134" s="8" t="s">
        <v>93</v>
      </c>
      <c r="D2134" s="9" t="s">
        <v>71</v>
      </c>
      <c r="E2134" s="14">
        <v>1.2E-2</v>
      </c>
      <c r="F2134" s="14">
        <v>8.0000000000000002E-3</v>
      </c>
      <c r="G2134" s="14">
        <v>79</v>
      </c>
      <c r="H2134" s="14">
        <v>77</v>
      </c>
      <c r="I2134" s="14">
        <v>0.14599999999999999</v>
      </c>
      <c r="J2134" s="14">
        <v>0.84299999999999997</v>
      </c>
      <c r="K2134" s="14">
        <v>1.0999999999999999E-2</v>
      </c>
      <c r="L2134" s="14">
        <v>1564082</v>
      </c>
      <c r="M2134" s="14">
        <v>0.98499999999999999</v>
      </c>
    </row>
    <row r="2135" spans="1:13" ht="14.4">
      <c r="A2135" s="18" t="str">
        <f t="shared" si="33"/>
        <v>Lebanon-Middle East 2009</v>
      </c>
      <c r="B2135" s="8" t="s">
        <v>182</v>
      </c>
      <c r="C2135" s="8" t="s">
        <v>93</v>
      </c>
      <c r="D2135" s="9" t="s">
        <v>71</v>
      </c>
      <c r="E2135" s="14">
        <v>1.2999999999999999E-2</v>
      </c>
      <c r="F2135" s="14">
        <v>8.9999999999999993E-3</v>
      </c>
      <c r="G2135" s="14">
        <v>81</v>
      </c>
      <c r="H2135" s="14">
        <v>77</v>
      </c>
      <c r="I2135" s="14">
        <v>0.247</v>
      </c>
      <c r="J2135" s="14">
        <v>0.67</v>
      </c>
      <c r="K2135" s="14">
        <v>8.3000000000000004E-2</v>
      </c>
      <c r="L2135" s="14">
        <v>4246924</v>
      </c>
      <c r="M2135" s="14">
        <v>0.871</v>
      </c>
    </row>
    <row r="2136" spans="1:13" ht="14.4">
      <c r="A2136" s="18" t="str">
        <f t="shared" si="33"/>
        <v>United Arab Emirates-Middle East 2009</v>
      </c>
      <c r="B2136" s="8" t="s">
        <v>275</v>
      </c>
      <c r="C2136" s="8" t="s">
        <v>93</v>
      </c>
      <c r="D2136" s="9" t="s">
        <v>71</v>
      </c>
      <c r="E2136" s="14">
        <v>1.6E-2</v>
      </c>
      <c r="F2136" s="14">
        <v>8.0000000000000002E-3</v>
      </c>
      <c r="G2136" s="14">
        <v>77</v>
      </c>
      <c r="H2136" s="14">
        <v>75</v>
      </c>
      <c r="I2136" s="14">
        <v>0.14099999999999999</v>
      </c>
      <c r="J2136" s="14">
        <v>0.85499999999999998</v>
      </c>
      <c r="K2136" s="14">
        <v>4.0000000000000001E-3</v>
      </c>
      <c r="L2136" s="14">
        <v>7718319</v>
      </c>
      <c r="M2136" s="14">
        <v>0.83699999999999997</v>
      </c>
    </row>
    <row r="2137" spans="1:13" ht="14.4">
      <c r="A2137" s="18" t="str">
        <f t="shared" si="33"/>
        <v>Bahrain-Middle East 2009</v>
      </c>
      <c r="B2137" s="8" t="s">
        <v>92</v>
      </c>
      <c r="C2137" s="8" t="s">
        <v>93</v>
      </c>
      <c r="D2137" s="9" t="s">
        <v>71</v>
      </c>
      <c r="E2137" s="14">
        <v>1.7000000000000001E-2</v>
      </c>
      <c r="F2137" s="14">
        <v>7.0000000000000001E-3</v>
      </c>
      <c r="G2137" s="14">
        <v>77</v>
      </c>
      <c r="H2137" s="14">
        <v>75</v>
      </c>
      <c r="I2137" s="14">
        <v>0.20499999999999999</v>
      </c>
      <c r="J2137" s="14">
        <v>0.77500000000000002</v>
      </c>
      <c r="K2137" s="14">
        <v>0.02</v>
      </c>
      <c r="L2137" s="14">
        <v>1191539</v>
      </c>
      <c r="M2137" s="14">
        <v>0.88500000000000001</v>
      </c>
    </row>
    <row r="2138" spans="1:13" ht="14.4">
      <c r="A2138" s="18" t="str">
        <f t="shared" si="33"/>
        <v>Iran-Middle East 2009</v>
      </c>
      <c r="B2138" s="8" t="s">
        <v>165</v>
      </c>
      <c r="C2138" s="8" t="s">
        <v>93</v>
      </c>
      <c r="D2138" s="9" t="s">
        <v>71</v>
      </c>
      <c r="E2138" s="14">
        <v>1.9E-2</v>
      </c>
      <c r="F2138" s="14">
        <v>1.7000000000000001E-2</v>
      </c>
      <c r="G2138" s="14">
        <v>75</v>
      </c>
      <c r="H2138" s="14">
        <v>71</v>
      </c>
      <c r="I2138" s="14">
        <v>0.23699999999999999</v>
      </c>
      <c r="J2138" s="14">
        <v>0.71199999999999997</v>
      </c>
      <c r="K2138" s="14">
        <v>5.0999999999999997E-2</v>
      </c>
      <c r="L2138" s="14">
        <v>73542954</v>
      </c>
      <c r="M2138" s="14">
        <v>0.7</v>
      </c>
    </row>
    <row r="2139" spans="1:13" ht="14.4">
      <c r="A2139" s="18" t="str">
        <f t="shared" si="33"/>
        <v>Kuwait-Middle East 2009</v>
      </c>
      <c r="B2139" s="8" t="s">
        <v>178</v>
      </c>
      <c r="C2139" s="8" t="s">
        <v>93</v>
      </c>
      <c r="D2139" s="9" t="s">
        <v>71</v>
      </c>
      <c r="E2139" s="14">
        <v>2.1000000000000001E-2</v>
      </c>
      <c r="F2139" s="14">
        <v>0.01</v>
      </c>
      <c r="G2139" s="14">
        <v>75</v>
      </c>
      <c r="H2139" s="14">
        <v>73</v>
      </c>
      <c r="I2139" s="14">
        <v>0.253</v>
      </c>
      <c r="J2139" s="14">
        <v>0.72399999999999998</v>
      </c>
      <c r="K2139" s="14">
        <v>2.3E-2</v>
      </c>
      <c r="L2139" s="14">
        <v>2850102</v>
      </c>
      <c r="M2139" s="14">
        <v>0.98199999999999998</v>
      </c>
    </row>
    <row r="2140" spans="1:13" ht="14.4">
      <c r="A2140" s="18" t="str">
        <f t="shared" si="33"/>
        <v>Saudi Arabia-Middle East 2009</v>
      </c>
      <c r="B2140" s="8" t="s">
        <v>236</v>
      </c>
      <c r="C2140" s="8" t="s">
        <v>93</v>
      </c>
      <c r="D2140" s="9" t="s">
        <v>71</v>
      </c>
      <c r="E2140" s="14">
        <v>2.1000000000000001E-2</v>
      </c>
      <c r="F2140" s="14">
        <v>1.4999999999999999E-2</v>
      </c>
      <c r="G2140" s="14">
        <v>77</v>
      </c>
      <c r="H2140" s="14">
        <v>73</v>
      </c>
      <c r="I2140" s="14">
        <v>0.313</v>
      </c>
      <c r="J2140" s="14">
        <v>0.65700000000000003</v>
      </c>
      <c r="K2140" s="14">
        <v>0.03</v>
      </c>
      <c r="L2140" s="14">
        <v>26796375</v>
      </c>
      <c r="M2140" s="14">
        <v>0.81899999999999995</v>
      </c>
    </row>
    <row r="2141" spans="1:13" ht="14.4">
      <c r="A2141" s="18" t="str">
        <f t="shared" si="33"/>
        <v>Oman-Middle East 2009</v>
      </c>
      <c r="B2141" s="8" t="s">
        <v>219</v>
      </c>
      <c r="C2141" s="8" t="s">
        <v>93</v>
      </c>
      <c r="D2141" s="9" t="s">
        <v>71</v>
      </c>
      <c r="E2141" s="14">
        <v>2.1999999999999999E-2</v>
      </c>
      <c r="F2141" s="14">
        <v>0.01</v>
      </c>
      <c r="G2141" s="14">
        <v>78</v>
      </c>
      <c r="H2141" s="14">
        <v>74</v>
      </c>
      <c r="I2141" s="14">
        <v>0.29199999999999998</v>
      </c>
      <c r="J2141" s="14">
        <v>0.68300000000000005</v>
      </c>
      <c r="K2141" s="14">
        <v>2.4E-2</v>
      </c>
      <c r="L2141" s="14">
        <v>2663224</v>
      </c>
      <c r="M2141" s="14">
        <v>0.746</v>
      </c>
    </row>
    <row r="2142" spans="1:13" ht="14.4">
      <c r="A2142" s="18" t="str">
        <f t="shared" si="33"/>
        <v>Israel-Middle East 2009</v>
      </c>
      <c r="B2142" s="8" t="s">
        <v>169</v>
      </c>
      <c r="C2142" s="8" t="s">
        <v>93</v>
      </c>
      <c r="D2142" s="9" t="s">
        <v>71</v>
      </c>
      <c r="E2142" s="14">
        <v>2.1999999999999999E-2</v>
      </c>
      <c r="F2142" s="14">
        <v>4.0000000000000001E-3</v>
      </c>
      <c r="G2142" s="14">
        <v>83</v>
      </c>
      <c r="H2142" s="14">
        <v>80</v>
      </c>
      <c r="I2142" s="14">
        <v>0.27200000000000002</v>
      </c>
      <c r="J2142" s="14">
        <v>0.624</v>
      </c>
      <c r="K2142" s="14">
        <v>0.104</v>
      </c>
      <c r="L2142" s="14">
        <v>7485600</v>
      </c>
      <c r="M2142" s="14">
        <v>0.91800000000000004</v>
      </c>
    </row>
    <row r="2143" spans="1:13" ht="14.4">
      <c r="A2143" s="18" t="str">
        <f t="shared" si="33"/>
        <v>Syria-Middle East 2009</v>
      </c>
      <c r="B2143" s="8" t="s">
        <v>261</v>
      </c>
      <c r="C2143" s="8" t="s">
        <v>93</v>
      </c>
      <c r="D2143" s="9" t="s">
        <v>71</v>
      </c>
      <c r="E2143" s="14">
        <v>2.5000000000000001E-2</v>
      </c>
      <c r="F2143" s="14">
        <v>1.4E-2</v>
      </c>
      <c r="G2143" s="14">
        <v>77</v>
      </c>
      <c r="H2143" s="14">
        <v>73</v>
      </c>
      <c r="I2143" s="14">
        <v>0.36099999999999999</v>
      </c>
      <c r="J2143" s="14">
        <v>0.60199999999999998</v>
      </c>
      <c r="K2143" s="14">
        <v>3.5999999999999997E-2</v>
      </c>
      <c r="L2143" s="14">
        <v>21031546</v>
      </c>
      <c r="M2143" s="14">
        <v>0.55300000000000005</v>
      </c>
    </row>
    <row r="2144" spans="1:13" ht="14.4">
      <c r="A2144" s="18" t="str">
        <f t="shared" si="33"/>
        <v>Jordan-Middle East 2009</v>
      </c>
      <c r="B2144" s="8" t="s">
        <v>173</v>
      </c>
      <c r="C2144" s="8" t="s">
        <v>93</v>
      </c>
      <c r="D2144" s="9" t="s">
        <v>71</v>
      </c>
      <c r="E2144" s="14">
        <v>2.9000000000000001E-2</v>
      </c>
      <c r="F2144" s="14">
        <v>1.7999999999999999E-2</v>
      </c>
      <c r="G2144" s="14">
        <v>75</v>
      </c>
      <c r="H2144" s="14">
        <v>72</v>
      </c>
      <c r="I2144" s="14">
        <v>0.35599999999999998</v>
      </c>
      <c r="J2144" s="14">
        <v>0.61</v>
      </c>
      <c r="K2144" s="14">
        <v>3.4000000000000002E-2</v>
      </c>
      <c r="L2144" s="14">
        <v>5915000</v>
      </c>
      <c r="M2144" s="14">
        <v>0.82199999999999995</v>
      </c>
    </row>
    <row r="2145" spans="1:13" ht="14.4">
      <c r="A2145" s="18" t="str">
        <f t="shared" si="33"/>
        <v>Yemen-Middle East 2009</v>
      </c>
      <c r="B2145" s="8" t="s">
        <v>283</v>
      </c>
      <c r="C2145" s="8" t="s">
        <v>93</v>
      </c>
      <c r="D2145" s="9" t="s">
        <v>71</v>
      </c>
      <c r="E2145" s="14">
        <v>3.3000000000000002E-2</v>
      </c>
      <c r="F2145" s="14">
        <v>4.8000000000000001E-2</v>
      </c>
      <c r="G2145" s="14">
        <v>64</v>
      </c>
      <c r="H2145" s="14">
        <v>61</v>
      </c>
      <c r="I2145" s="14">
        <v>0.42699999999999999</v>
      </c>
      <c r="J2145" s="14">
        <v>0.54700000000000004</v>
      </c>
      <c r="K2145" s="14">
        <v>2.7E-2</v>
      </c>
      <c r="L2145" s="14">
        <v>22229625</v>
      </c>
      <c r="M2145" s="14">
        <v>0.312</v>
      </c>
    </row>
    <row r="2146" spans="1:13" ht="14.4">
      <c r="A2146" s="18" t="str">
        <f t="shared" si="33"/>
        <v>Iraq-Middle East 2009</v>
      </c>
      <c r="B2146" s="8" t="s">
        <v>166</v>
      </c>
      <c r="C2146" s="8" t="s">
        <v>93</v>
      </c>
      <c r="D2146" s="9" t="s">
        <v>71</v>
      </c>
      <c r="E2146" s="14">
        <v>3.3000000000000002E-2</v>
      </c>
      <c r="F2146" s="14">
        <v>3.1E-2</v>
      </c>
      <c r="G2146" s="14">
        <v>72</v>
      </c>
      <c r="H2146" s="14">
        <v>65</v>
      </c>
      <c r="I2146" s="14">
        <v>0.41499999999999998</v>
      </c>
      <c r="J2146" s="14">
        <v>0.55100000000000005</v>
      </c>
      <c r="K2146" s="14">
        <v>3.4000000000000002E-2</v>
      </c>
      <c r="L2146" s="14">
        <v>30163199</v>
      </c>
      <c r="M2146" s="14">
        <v>0.69</v>
      </c>
    </row>
    <row r="2147" spans="1:13" ht="14.4">
      <c r="A2147" s="18" t="str">
        <f t="shared" si="33"/>
        <v>Qatar-Middle East 2010</v>
      </c>
      <c r="B2147" s="8" t="s">
        <v>229</v>
      </c>
      <c r="C2147" s="8" t="s">
        <v>93</v>
      </c>
      <c r="D2147" s="9" t="s">
        <v>72</v>
      </c>
      <c r="E2147" s="14">
        <v>1.2E-2</v>
      </c>
      <c r="F2147" s="14">
        <v>8.0000000000000002E-3</v>
      </c>
      <c r="G2147" s="14">
        <v>79</v>
      </c>
      <c r="H2147" s="14">
        <v>77</v>
      </c>
      <c r="I2147" s="14">
        <v>0.13700000000000001</v>
      </c>
      <c r="J2147" s="14">
        <v>0.85199999999999998</v>
      </c>
      <c r="K2147" s="14">
        <v>1.0999999999999999E-2</v>
      </c>
      <c r="L2147" s="14">
        <v>1749713</v>
      </c>
      <c r="M2147" s="14">
        <v>0.98699999999999999</v>
      </c>
    </row>
    <row r="2148" spans="1:13" ht="14.4">
      <c r="A2148" s="18" t="str">
        <f t="shared" si="33"/>
        <v>Lebanon-Middle East 2010</v>
      </c>
      <c r="B2148" s="8" t="s">
        <v>182</v>
      </c>
      <c r="C2148" s="8" t="s">
        <v>93</v>
      </c>
      <c r="D2148" s="9" t="s">
        <v>72</v>
      </c>
      <c r="E2148" s="14">
        <v>1.2999999999999999E-2</v>
      </c>
      <c r="F2148" s="14">
        <v>8.9999999999999993E-3</v>
      </c>
      <c r="G2148" s="14">
        <v>81</v>
      </c>
      <c r="H2148" s="14">
        <v>77</v>
      </c>
      <c r="I2148" s="14">
        <v>0.23699999999999999</v>
      </c>
      <c r="J2148" s="14">
        <v>0.67800000000000005</v>
      </c>
      <c r="K2148" s="14">
        <v>8.4000000000000005E-2</v>
      </c>
      <c r="L2148" s="14">
        <v>4341092</v>
      </c>
      <c r="M2148" s="14">
        <v>0.872</v>
      </c>
    </row>
    <row r="2149" spans="1:13" ht="14.4">
      <c r="A2149" s="18" t="str">
        <f t="shared" si="33"/>
        <v>Bahrain-Middle East 2010</v>
      </c>
      <c r="B2149" s="8" t="s">
        <v>92</v>
      </c>
      <c r="C2149" s="8" t="s">
        <v>93</v>
      </c>
      <c r="D2149" s="9" t="s">
        <v>72</v>
      </c>
      <c r="E2149" s="14">
        <v>1.6E-2</v>
      </c>
      <c r="F2149" s="14">
        <v>7.0000000000000001E-3</v>
      </c>
      <c r="G2149" s="14">
        <v>77</v>
      </c>
      <c r="H2149" s="14">
        <v>76</v>
      </c>
      <c r="I2149" s="14">
        <v>0.19900000000000001</v>
      </c>
      <c r="J2149" s="14">
        <v>0.78100000000000003</v>
      </c>
      <c r="K2149" s="14">
        <v>0.02</v>
      </c>
      <c r="L2149" s="14">
        <v>1251513</v>
      </c>
      <c r="M2149" s="14">
        <v>0.88500000000000001</v>
      </c>
    </row>
    <row r="2150" spans="1:13" ht="14.4">
      <c r="A2150" s="18" t="str">
        <f t="shared" si="33"/>
        <v>United Arab Emirates-Middle East 2010</v>
      </c>
      <c r="B2150" s="8" t="s">
        <v>275</v>
      </c>
      <c r="C2150" s="8" t="s">
        <v>93</v>
      </c>
      <c r="D2150" s="9" t="s">
        <v>72</v>
      </c>
      <c r="E2150" s="14">
        <v>1.6E-2</v>
      </c>
      <c r="F2150" s="14">
        <v>8.0000000000000002E-3</v>
      </c>
      <c r="G2150" s="14">
        <v>78</v>
      </c>
      <c r="H2150" s="14">
        <v>76</v>
      </c>
      <c r="I2150" s="14">
        <v>0.13900000000000001</v>
      </c>
      <c r="J2150" s="14">
        <v>0.85799999999999998</v>
      </c>
      <c r="K2150" s="14">
        <v>3.0000000000000001E-3</v>
      </c>
      <c r="L2150" s="14">
        <v>8441537</v>
      </c>
      <c r="M2150" s="14">
        <v>0.84099999999999997</v>
      </c>
    </row>
    <row r="2151" spans="1:13" ht="14.4">
      <c r="A2151" s="18" t="str">
        <f t="shared" si="33"/>
        <v>Iran-Middle East 2010</v>
      </c>
      <c r="B2151" s="8" t="s">
        <v>165</v>
      </c>
      <c r="C2151" s="8" t="s">
        <v>93</v>
      </c>
      <c r="D2151" s="9" t="s">
        <v>72</v>
      </c>
      <c r="E2151" s="14">
        <v>1.9E-2</v>
      </c>
      <c r="F2151" s="14">
        <v>1.6E-2</v>
      </c>
      <c r="G2151" s="14">
        <v>75</v>
      </c>
      <c r="H2151" s="14">
        <v>71</v>
      </c>
      <c r="I2151" s="14">
        <v>0.23599999999999999</v>
      </c>
      <c r="J2151" s="14">
        <v>0.71199999999999997</v>
      </c>
      <c r="K2151" s="14">
        <v>5.1999999999999998E-2</v>
      </c>
      <c r="L2151" s="14">
        <v>74462314</v>
      </c>
      <c r="M2151" s="14">
        <v>0.70599999999999996</v>
      </c>
    </row>
    <row r="2152" spans="1:13" ht="14.4">
      <c r="A2152" s="18" t="str">
        <f t="shared" si="33"/>
        <v>Kuwait-Middle East 2010</v>
      </c>
      <c r="B2152" s="8" t="s">
        <v>178</v>
      </c>
      <c r="C2152" s="8" t="s">
        <v>93</v>
      </c>
      <c r="D2152" s="9" t="s">
        <v>72</v>
      </c>
      <c r="E2152" s="14">
        <v>2.1000000000000001E-2</v>
      </c>
      <c r="F2152" s="14">
        <v>8.9999999999999993E-3</v>
      </c>
      <c r="G2152" s="14">
        <v>75</v>
      </c>
      <c r="H2152" s="14">
        <v>73</v>
      </c>
      <c r="I2152" s="14">
        <v>0.252</v>
      </c>
      <c r="J2152" s="14">
        <v>0.72599999999999998</v>
      </c>
      <c r="K2152" s="14">
        <v>2.1000000000000001E-2</v>
      </c>
      <c r="L2152" s="14">
        <v>2991580</v>
      </c>
      <c r="M2152" s="14">
        <v>0.98299999999999998</v>
      </c>
    </row>
    <row r="2153" spans="1:13" ht="14.4">
      <c r="A2153" s="18" t="str">
        <f t="shared" si="33"/>
        <v>Saudi Arabia-Middle East 2010</v>
      </c>
      <c r="B2153" s="8" t="s">
        <v>236</v>
      </c>
      <c r="C2153" s="8" t="s">
        <v>93</v>
      </c>
      <c r="D2153" s="9" t="s">
        <v>72</v>
      </c>
      <c r="E2153" s="14">
        <v>2.1000000000000001E-2</v>
      </c>
      <c r="F2153" s="14">
        <v>1.4999999999999999E-2</v>
      </c>
      <c r="G2153" s="14">
        <v>77</v>
      </c>
      <c r="H2153" s="14">
        <v>73</v>
      </c>
      <c r="I2153" s="14">
        <v>0.307</v>
      </c>
      <c r="J2153" s="14">
        <v>0.66300000000000003</v>
      </c>
      <c r="K2153" s="14">
        <v>0.03</v>
      </c>
      <c r="L2153" s="14">
        <v>27258387</v>
      </c>
      <c r="M2153" s="14">
        <v>0.82099999999999995</v>
      </c>
    </row>
    <row r="2154" spans="1:13" ht="14.4">
      <c r="A2154" s="18" t="str">
        <f t="shared" si="33"/>
        <v>Oman-Middle East 2010</v>
      </c>
      <c r="B2154" s="8" t="s">
        <v>219</v>
      </c>
      <c r="C2154" s="8" t="s">
        <v>93</v>
      </c>
      <c r="D2154" s="9" t="s">
        <v>72</v>
      </c>
      <c r="E2154" s="14">
        <v>2.1999999999999999E-2</v>
      </c>
      <c r="F2154" s="14">
        <v>0.01</v>
      </c>
      <c r="G2154" s="14">
        <v>78</v>
      </c>
      <c r="H2154" s="14">
        <v>74</v>
      </c>
      <c r="I2154" s="14">
        <v>0.27400000000000002</v>
      </c>
      <c r="J2154" s="14">
        <v>0.70099999999999996</v>
      </c>
      <c r="K2154" s="14">
        <v>2.5000000000000001E-2</v>
      </c>
      <c r="L2154" s="14">
        <v>2802768</v>
      </c>
      <c r="M2154" s="14">
        <v>0.752</v>
      </c>
    </row>
    <row r="2155" spans="1:13" ht="14.4">
      <c r="A2155" s="18" t="str">
        <f t="shared" si="33"/>
        <v>Israel-Middle East 2010</v>
      </c>
      <c r="B2155" s="8" t="s">
        <v>169</v>
      </c>
      <c r="C2155" s="8" t="s">
        <v>93</v>
      </c>
      <c r="D2155" s="9" t="s">
        <v>72</v>
      </c>
      <c r="E2155" s="14">
        <v>2.1999999999999999E-2</v>
      </c>
      <c r="F2155" s="14">
        <v>4.0000000000000001E-3</v>
      </c>
      <c r="G2155" s="14">
        <v>84</v>
      </c>
      <c r="H2155" s="14">
        <v>80</v>
      </c>
      <c r="I2155" s="14">
        <v>0.27200000000000002</v>
      </c>
      <c r="J2155" s="14">
        <v>0.623</v>
      </c>
      <c r="K2155" s="14">
        <v>0.104</v>
      </c>
      <c r="L2155" s="14">
        <v>7623600</v>
      </c>
      <c r="M2155" s="14">
        <v>0.91800000000000004</v>
      </c>
    </row>
    <row r="2156" spans="1:13" ht="14.4">
      <c r="A2156" s="18" t="str">
        <f t="shared" si="33"/>
        <v>Syria-Middle East 2010</v>
      </c>
      <c r="B2156" s="8" t="s">
        <v>261</v>
      </c>
      <c r="C2156" s="8" t="s">
        <v>93</v>
      </c>
      <c r="D2156" s="9" t="s">
        <v>72</v>
      </c>
      <c r="E2156" s="14">
        <v>2.5000000000000001E-2</v>
      </c>
      <c r="F2156" s="14">
        <v>1.2999999999999999E-2</v>
      </c>
      <c r="G2156" s="14">
        <v>78</v>
      </c>
      <c r="H2156" s="14">
        <v>72</v>
      </c>
      <c r="I2156" s="14">
        <v>0.35699999999999998</v>
      </c>
      <c r="J2156" s="14">
        <v>0.60499999999999998</v>
      </c>
      <c r="K2156" s="14">
        <v>3.6999999999999998E-2</v>
      </c>
      <c r="L2156" s="14">
        <v>21532647</v>
      </c>
      <c r="M2156" s="14">
        <v>0.55700000000000005</v>
      </c>
    </row>
    <row r="2157" spans="1:13" ht="14.4">
      <c r="A2157" s="18" t="str">
        <f t="shared" si="33"/>
        <v>Jordan-Middle East 2010</v>
      </c>
      <c r="B2157" s="8" t="s">
        <v>173</v>
      </c>
      <c r="C2157" s="8" t="s">
        <v>93</v>
      </c>
      <c r="D2157" s="9" t="s">
        <v>72</v>
      </c>
      <c r="E2157" s="14">
        <v>2.9000000000000001E-2</v>
      </c>
      <c r="F2157" s="14">
        <v>1.7999999999999999E-2</v>
      </c>
      <c r="G2157" s="14">
        <v>75</v>
      </c>
      <c r="H2157" s="14">
        <v>72</v>
      </c>
      <c r="I2157" s="14">
        <v>0.35099999999999998</v>
      </c>
      <c r="J2157" s="14">
        <v>0.61499999999999999</v>
      </c>
      <c r="K2157" s="14">
        <v>3.4000000000000002E-2</v>
      </c>
      <c r="L2157" s="14">
        <v>6046000</v>
      </c>
      <c r="M2157" s="14">
        <v>0.82499999999999996</v>
      </c>
    </row>
    <row r="2158" spans="1:13" ht="14.4">
      <c r="A2158" s="18" t="str">
        <f t="shared" si="33"/>
        <v>Yemen-Middle East 2010</v>
      </c>
      <c r="B2158" s="8" t="s">
        <v>283</v>
      </c>
      <c r="C2158" s="8" t="s">
        <v>93</v>
      </c>
      <c r="D2158" s="9" t="s">
        <v>72</v>
      </c>
      <c r="E2158" s="14">
        <v>3.2000000000000001E-2</v>
      </c>
      <c r="F2158" s="14">
        <v>4.5999999999999999E-2</v>
      </c>
      <c r="G2158" s="14">
        <v>64</v>
      </c>
      <c r="H2158" s="14">
        <v>61</v>
      </c>
      <c r="I2158" s="14">
        <v>0.42</v>
      </c>
      <c r="J2158" s="14">
        <v>0.55300000000000005</v>
      </c>
      <c r="K2158" s="14">
        <v>2.7E-2</v>
      </c>
      <c r="L2158" s="14">
        <v>22763008</v>
      </c>
      <c r="M2158" s="14">
        <v>0.317</v>
      </c>
    </row>
    <row r="2159" spans="1:13" ht="14.4">
      <c r="A2159" s="18" t="str">
        <f t="shared" si="33"/>
        <v>Iraq-Middle East 2010</v>
      </c>
      <c r="B2159" s="8" t="s">
        <v>166</v>
      </c>
      <c r="C2159" s="8" t="s">
        <v>93</v>
      </c>
      <c r="D2159" s="9" t="s">
        <v>72</v>
      </c>
      <c r="E2159" s="14">
        <v>3.2000000000000001E-2</v>
      </c>
      <c r="F2159" s="14">
        <v>0.03</v>
      </c>
      <c r="G2159" s="14">
        <v>73</v>
      </c>
      <c r="H2159" s="14">
        <v>65</v>
      </c>
      <c r="I2159" s="14">
        <v>0.41199999999999998</v>
      </c>
      <c r="J2159" s="14">
        <v>0.55400000000000005</v>
      </c>
      <c r="K2159" s="14">
        <v>3.4000000000000002E-2</v>
      </c>
      <c r="L2159" s="14">
        <v>30962380</v>
      </c>
      <c r="M2159" s="14">
        <v>0.69</v>
      </c>
    </row>
    <row r="2160" spans="1:13" ht="14.4">
      <c r="A2160" s="18" t="str">
        <f t="shared" si="33"/>
        <v>Qatar-Middle East 2011</v>
      </c>
      <c r="B2160" s="8" t="s">
        <v>229</v>
      </c>
      <c r="C2160" s="8" t="s">
        <v>93</v>
      </c>
      <c r="D2160" s="9" t="s">
        <v>73</v>
      </c>
      <c r="E2160" s="14">
        <v>1.0999999999999999E-2</v>
      </c>
      <c r="F2160" s="14">
        <v>7.0000000000000001E-3</v>
      </c>
      <c r="G2160" s="14">
        <v>79</v>
      </c>
      <c r="H2160" s="14">
        <v>77</v>
      </c>
      <c r="I2160" s="14">
        <v>0.13400000000000001</v>
      </c>
      <c r="J2160" s="14">
        <v>0.85599999999999998</v>
      </c>
      <c r="K2160" s="14">
        <v>0.01</v>
      </c>
      <c r="L2160" s="14">
        <v>1910902</v>
      </c>
      <c r="M2160" s="14">
        <v>0.98799999999999999</v>
      </c>
    </row>
    <row r="2161" spans="1:13" ht="14.4">
      <c r="A2161" s="18" t="str">
        <f t="shared" si="33"/>
        <v>Lebanon-Middle East 2011</v>
      </c>
      <c r="B2161" s="8" t="s">
        <v>182</v>
      </c>
      <c r="C2161" s="8" t="s">
        <v>93</v>
      </c>
      <c r="D2161" s="9" t="s">
        <v>73</v>
      </c>
      <c r="E2161" s="14">
        <v>1.2999999999999999E-2</v>
      </c>
      <c r="F2161" s="14">
        <v>8.9999999999999993E-3</v>
      </c>
      <c r="G2161" s="14">
        <v>82</v>
      </c>
      <c r="H2161" s="14">
        <v>77</v>
      </c>
      <c r="I2161" s="14">
        <v>0.22700000000000001</v>
      </c>
      <c r="J2161" s="14">
        <v>0.68799999999999994</v>
      </c>
      <c r="K2161" s="14">
        <v>8.5000000000000006E-2</v>
      </c>
      <c r="L2161" s="14">
        <v>4382790</v>
      </c>
      <c r="M2161" s="14">
        <v>0.873</v>
      </c>
    </row>
    <row r="2162" spans="1:13" ht="14.4">
      <c r="A2162" s="18" t="str">
        <f t="shared" si="33"/>
        <v>Bahrain-Middle East 2011</v>
      </c>
      <c r="B2162" s="8" t="s">
        <v>92</v>
      </c>
      <c r="C2162" s="8" t="s">
        <v>93</v>
      </c>
      <c r="D2162" s="9" t="s">
        <v>73</v>
      </c>
      <c r="E2162" s="14">
        <v>1.6E-2</v>
      </c>
      <c r="F2162" s="14">
        <v>6.0000000000000001E-3</v>
      </c>
      <c r="G2162" s="14">
        <v>77</v>
      </c>
      <c r="H2162" s="14">
        <v>76</v>
      </c>
      <c r="I2162" s="14">
        <v>0.19800000000000001</v>
      </c>
      <c r="J2162" s="14">
        <v>0.78100000000000003</v>
      </c>
      <c r="K2162" s="14">
        <v>2.1000000000000001E-2</v>
      </c>
      <c r="L2162" s="14">
        <v>1292764</v>
      </c>
      <c r="M2162" s="14">
        <v>0.88600000000000001</v>
      </c>
    </row>
    <row r="2163" spans="1:13" ht="14.4">
      <c r="A2163" s="18" t="str">
        <f t="shared" si="33"/>
        <v>United Arab Emirates-Middle East 2011</v>
      </c>
      <c r="B2163" s="8" t="s">
        <v>275</v>
      </c>
      <c r="C2163" s="8" t="s">
        <v>93</v>
      </c>
      <c r="D2163" s="9" t="s">
        <v>73</v>
      </c>
      <c r="E2163" s="14">
        <v>1.6E-2</v>
      </c>
      <c r="F2163" s="14">
        <v>7.0000000000000001E-3</v>
      </c>
      <c r="G2163" s="14">
        <v>78</v>
      </c>
      <c r="H2163" s="14">
        <v>76</v>
      </c>
      <c r="I2163" s="14">
        <v>0.14000000000000001</v>
      </c>
      <c r="J2163" s="14">
        <v>0.85699999999999998</v>
      </c>
      <c r="K2163" s="14">
        <v>3.0000000000000001E-3</v>
      </c>
      <c r="L2163" s="14">
        <v>8925096</v>
      </c>
      <c r="M2163" s="14">
        <v>0.84399999999999997</v>
      </c>
    </row>
    <row r="2164" spans="1:13" ht="14.4">
      <c r="A2164" s="18" t="str">
        <f t="shared" si="33"/>
        <v>Iran-Middle East 2011</v>
      </c>
      <c r="B2164" s="8" t="s">
        <v>165</v>
      </c>
      <c r="C2164" s="8" t="s">
        <v>93</v>
      </c>
      <c r="D2164" s="9" t="s">
        <v>73</v>
      </c>
      <c r="E2164" s="14">
        <v>1.9E-2</v>
      </c>
      <c r="F2164" s="14">
        <v>1.6E-2</v>
      </c>
      <c r="G2164" s="14">
        <v>75</v>
      </c>
      <c r="H2164" s="14">
        <v>72</v>
      </c>
      <c r="I2164" s="14">
        <v>0.23599999999999999</v>
      </c>
      <c r="J2164" s="14">
        <v>0.71199999999999997</v>
      </c>
      <c r="K2164" s="14">
        <v>5.1999999999999998E-2</v>
      </c>
      <c r="L2164" s="14">
        <v>75424285</v>
      </c>
      <c r="M2164" s="14">
        <v>0.71199999999999997</v>
      </c>
    </row>
    <row r="2165" spans="1:13" ht="14.4">
      <c r="A2165" s="18" t="str">
        <f t="shared" si="33"/>
        <v>Saudi Arabia-Middle East 2011</v>
      </c>
      <c r="B2165" s="8" t="s">
        <v>236</v>
      </c>
      <c r="C2165" s="8" t="s">
        <v>93</v>
      </c>
      <c r="D2165" s="9" t="s">
        <v>73</v>
      </c>
      <c r="E2165" s="14">
        <v>0.02</v>
      </c>
      <c r="F2165" s="14">
        <v>1.4E-2</v>
      </c>
      <c r="G2165" s="14">
        <v>77</v>
      </c>
      <c r="H2165" s="14">
        <v>74</v>
      </c>
      <c r="I2165" s="14">
        <v>0.30199999999999999</v>
      </c>
      <c r="J2165" s="14">
        <v>0.66900000000000004</v>
      </c>
      <c r="K2165" s="14">
        <v>2.9000000000000001E-2</v>
      </c>
      <c r="L2165" s="14">
        <v>27761728</v>
      </c>
      <c r="M2165" s="14">
        <v>0.82299999999999995</v>
      </c>
    </row>
    <row r="2166" spans="1:13" ht="14.4">
      <c r="A2166" s="18" t="str">
        <f t="shared" si="33"/>
        <v>Kuwait-Middle East 2011</v>
      </c>
      <c r="B2166" s="8" t="s">
        <v>178</v>
      </c>
      <c r="C2166" s="8" t="s">
        <v>93</v>
      </c>
      <c r="D2166" s="9" t="s">
        <v>73</v>
      </c>
      <c r="E2166" s="14">
        <v>2.1000000000000001E-2</v>
      </c>
      <c r="F2166" s="14">
        <v>8.9999999999999993E-3</v>
      </c>
      <c r="G2166" s="14">
        <v>75</v>
      </c>
      <c r="H2166" s="14">
        <v>73</v>
      </c>
      <c r="I2166" s="14">
        <v>0.251</v>
      </c>
      <c r="J2166" s="14">
        <v>0.72799999999999998</v>
      </c>
      <c r="K2166" s="14">
        <v>2.1000000000000001E-2</v>
      </c>
      <c r="L2166" s="14">
        <v>3124705</v>
      </c>
      <c r="M2166" s="14">
        <v>0.98299999999999998</v>
      </c>
    </row>
    <row r="2167" spans="1:13" ht="14.4">
      <c r="A2167" s="18" t="str">
        <f t="shared" si="33"/>
        <v>Israel-Middle East 2011</v>
      </c>
      <c r="B2167" s="8" t="s">
        <v>169</v>
      </c>
      <c r="C2167" s="8" t="s">
        <v>93</v>
      </c>
      <c r="D2167" s="9" t="s">
        <v>73</v>
      </c>
      <c r="E2167" s="14">
        <v>2.1000000000000001E-2</v>
      </c>
      <c r="F2167" s="14">
        <v>3.0000000000000001E-3</v>
      </c>
      <c r="G2167" s="14">
        <v>84</v>
      </c>
      <c r="H2167" s="14">
        <v>80</v>
      </c>
      <c r="I2167" s="14">
        <v>0.27300000000000002</v>
      </c>
      <c r="J2167" s="14">
        <v>0.622</v>
      </c>
      <c r="K2167" s="14">
        <v>0.105</v>
      </c>
      <c r="L2167" s="14">
        <v>7765800</v>
      </c>
      <c r="M2167" s="14">
        <v>0.91900000000000004</v>
      </c>
    </row>
    <row r="2168" spans="1:13" ht="14.4">
      <c r="A2168" s="18" t="str">
        <f t="shared" si="33"/>
        <v>Oman-Middle East 2011</v>
      </c>
      <c r="B2168" s="8" t="s">
        <v>219</v>
      </c>
      <c r="C2168" s="8" t="s">
        <v>93</v>
      </c>
      <c r="D2168" s="9" t="s">
        <v>73</v>
      </c>
      <c r="E2168" s="14">
        <v>2.1999999999999999E-2</v>
      </c>
      <c r="F2168" s="14">
        <v>0.01</v>
      </c>
      <c r="G2168" s="14">
        <v>79</v>
      </c>
      <c r="H2168" s="14">
        <v>74</v>
      </c>
      <c r="I2168" s="14">
        <v>0.25700000000000001</v>
      </c>
      <c r="J2168" s="14">
        <v>0.71699999999999997</v>
      </c>
      <c r="K2168" s="14">
        <v>2.5999999999999999E-2</v>
      </c>
      <c r="L2168" s="14">
        <v>3024774</v>
      </c>
      <c r="M2168" s="14">
        <v>0.75700000000000001</v>
      </c>
    </row>
    <row r="2169" spans="1:13" ht="14.4">
      <c r="A2169" s="18" t="str">
        <f t="shared" si="33"/>
        <v>Syria-Middle East 2011</v>
      </c>
      <c r="B2169" s="8" t="s">
        <v>261</v>
      </c>
      <c r="C2169" s="8" t="s">
        <v>93</v>
      </c>
      <c r="D2169" s="9" t="s">
        <v>73</v>
      </c>
      <c r="E2169" s="14">
        <v>2.5000000000000001E-2</v>
      </c>
      <c r="F2169" s="14">
        <v>1.2999999999999999E-2</v>
      </c>
      <c r="G2169" s="14">
        <v>78</v>
      </c>
      <c r="H2169" s="14">
        <v>72</v>
      </c>
      <c r="I2169" s="14">
        <v>0.35499999999999998</v>
      </c>
      <c r="J2169" s="14">
        <v>0.60699999999999998</v>
      </c>
      <c r="K2169" s="14">
        <v>3.7999999999999999E-2</v>
      </c>
      <c r="L2169" s="14">
        <v>21961676</v>
      </c>
      <c r="M2169" s="14">
        <v>0.56100000000000005</v>
      </c>
    </row>
    <row r="2170" spans="1:13" ht="14.4">
      <c r="A2170" s="18" t="str">
        <f t="shared" si="33"/>
        <v>Jordan-Middle East 2011</v>
      </c>
      <c r="B2170" s="8" t="s">
        <v>173</v>
      </c>
      <c r="C2170" s="8" t="s">
        <v>93</v>
      </c>
      <c r="D2170" s="9" t="s">
        <v>73</v>
      </c>
      <c r="E2170" s="14">
        <v>2.8000000000000001E-2</v>
      </c>
      <c r="F2170" s="14">
        <v>1.7000000000000001E-2</v>
      </c>
      <c r="G2170" s="14">
        <v>75</v>
      </c>
      <c r="H2170" s="14">
        <v>72</v>
      </c>
      <c r="I2170" s="14">
        <v>0.34599999999999997</v>
      </c>
      <c r="J2170" s="14">
        <v>0.62</v>
      </c>
      <c r="K2170" s="14">
        <v>3.4000000000000002E-2</v>
      </c>
      <c r="L2170" s="14">
        <v>6181000</v>
      </c>
      <c r="M2170" s="14">
        <v>0.82699999999999996</v>
      </c>
    </row>
    <row r="2171" spans="1:13" ht="14.4">
      <c r="A2171" s="18" t="str">
        <f t="shared" si="33"/>
        <v>Yemen-Middle East 2011</v>
      </c>
      <c r="B2171" s="8" t="s">
        <v>283</v>
      </c>
      <c r="C2171" s="8" t="s">
        <v>93</v>
      </c>
      <c r="D2171" s="9" t="s">
        <v>73</v>
      </c>
      <c r="E2171" s="14">
        <v>3.2000000000000001E-2</v>
      </c>
      <c r="F2171" s="14">
        <v>4.3999999999999997E-2</v>
      </c>
      <c r="G2171" s="14">
        <v>64</v>
      </c>
      <c r="H2171" s="14">
        <v>61</v>
      </c>
      <c r="I2171" s="14">
        <v>0.41299999999999998</v>
      </c>
      <c r="J2171" s="14">
        <v>0.55900000000000005</v>
      </c>
      <c r="K2171" s="14">
        <v>2.8000000000000001E-2</v>
      </c>
      <c r="L2171" s="14">
        <v>23304206</v>
      </c>
      <c r="M2171" s="14">
        <v>0.32300000000000001</v>
      </c>
    </row>
    <row r="2172" spans="1:13" ht="14.4">
      <c r="A2172" s="18" t="str">
        <f t="shared" si="33"/>
        <v>Iraq-Middle East 2011</v>
      </c>
      <c r="B2172" s="8" t="s">
        <v>166</v>
      </c>
      <c r="C2172" s="8" t="s">
        <v>93</v>
      </c>
      <c r="D2172" s="9" t="s">
        <v>73</v>
      </c>
      <c r="E2172" s="14">
        <v>3.2000000000000001E-2</v>
      </c>
      <c r="F2172" s="14">
        <v>2.9000000000000001E-2</v>
      </c>
      <c r="G2172" s="14">
        <v>73</v>
      </c>
      <c r="H2172" s="14">
        <v>65</v>
      </c>
      <c r="I2172" s="14">
        <v>0.40899999999999997</v>
      </c>
      <c r="J2172" s="14">
        <v>0.55800000000000005</v>
      </c>
      <c r="K2172" s="14">
        <v>3.3000000000000002E-2</v>
      </c>
      <c r="L2172" s="14">
        <v>31760020</v>
      </c>
      <c r="M2172" s="14">
        <v>0.69099999999999995</v>
      </c>
    </row>
    <row r="2173" spans="1:13" ht="14.4">
      <c r="A2173" s="18" t="str">
        <f t="shared" si="33"/>
        <v>Qatar-Middle East 2012</v>
      </c>
      <c r="B2173" s="8" t="s">
        <v>229</v>
      </c>
      <c r="C2173" s="8" t="s">
        <v>93</v>
      </c>
      <c r="D2173" s="9" t="s">
        <v>74</v>
      </c>
      <c r="E2173" s="14">
        <v>1.0999999999999999E-2</v>
      </c>
      <c r="F2173" s="14">
        <v>7.0000000000000001E-3</v>
      </c>
      <c r="G2173" s="14">
        <v>79</v>
      </c>
      <c r="H2173" s="14">
        <v>78</v>
      </c>
      <c r="I2173" s="14">
        <v>0.13300000000000001</v>
      </c>
      <c r="J2173" s="14">
        <v>0.85699999999999998</v>
      </c>
      <c r="K2173" s="14">
        <v>0.01</v>
      </c>
      <c r="L2173" s="14">
        <v>2050514</v>
      </c>
      <c r="M2173" s="14">
        <v>0.98899999999999999</v>
      </c>
    </row>
    <row r="2174" spans="1:13" ht="14.4">
      <c r="A2174" s="18" t="str">
        <f t="shared" si="33"/>
        <v>Lebanon-Middle East 2012</v>
      </c>
      <c r="B2174" s="8" t="s">
        <v>182</v>
      </c>
      <c r="C2174" s="8" t="s">
        <v>93</v>
      </c>
      <c r="D2174" s="9" t="s">
        <v>74</v>
      </c>
      <c r="E2174" s="14">
        <v>1.2999999999999999E-2</v>
      </c>
      <c r="F2174" s="14">
        <v>8.0000000000000002E-3</v>
      </c>
      <c r="G2174" s="14">
        <v>82</v>
      </c>
      <c r="H2174" s="14">
        <v>78</v>
      </c>
      <c r="I2174" s="14">
        <v>0.216</v>
      </c>
      <c r="J2174" s="14">
        <v>0.69799999999999995</v>
      </c>
      <c r="K2174" s="14">
        <v>8.5999999999999993E-2</v>
      </c>
      <c r="L2174" s="14">
        <v>4424888</v>
      </c>
      <c r="M2174" s="14">
        <v>0.874</v>
      </c>
    </row>
    <row r="2175" spans="1:13" ht="14.4">
      <c r="A2175" s="18" t="str">
        <f t="shared" si="33"/>
        <v>United Arab Emirates-Middle East 2012</v>
      </c>
      <c r="B2175" s="8" t="s">
        <v>275</v>
      </c>
      <c r="C2175" s="8" t="s">
        <v>93</v>
      </c>
      <c r="D2175" s="9" t="s">
        <v>74</v>
      </c>
      <c r="E2175" s="14">
        <v>1.4999999999999999E-2</v>
      </c>
      <c r="F2175" s="14">
        <v>7.0000000000000001E-3</v>
      </c>
      <c r="G2175" s="14">
        <v>78</v>
      </c>
      <c r="H2175" s="14">
        <v>76</v>
      </c>
      <c r="I2175" s="14">
        <v>0.14399999999999999</v>
      </c>
      <c r="J2175" s="14">
        <v>0.85199999999999998</v>
      </c>
      <c r="K2175" s="14">
        <v>4.0000000000000001E-3</v>
      </c>
      <c r="L2175" s="14">
        <v>9205651</v>
      </c>
      <c r="M2175" s="14">
        <v>0.84699999999999998</v>
      </c>
    </row>
    <row r="2176" spans="1:13" ht="14.4">
      <c r="A2176" s="18" t="str">
        <f t="shared" si="33"/>
        <v>Bahrain-Middle East 2012</v>
      </c>
      <c r="B2176" s="8" t="s">
        <v>92</v>
      </c>
      <c r="C2176" s="8" t="s">
        <v>93</v>
      </c>
      <c r="D2176" s="9" t="s">
        <v>74</v>
      </c>
      <c r="E2176" s="14">
        <v>1.6E-2</v>
      </c>
      <c r="F2176" s="14">
        <v>6.0000000000000001E-3</v>
      </c>
      <c r="G2176" s="14">
        <v>77</v>
      </c>
      <c r="H2176" s="14">
        <v>76</v>
      </c>
      <c r="I2176" s="14">
        <v>0.20200000000000001</v>
      </c>
      <c r="J2176" s="14">
        <v>0.77700000000000002</v>
      </c>
      <c r="K2176" s="14">
        <v>2.1000000000000001E-2</v>
      </c>
      <c r="L2176" s="14">
        <v>1317827</v>
      </c>
      <c r="M2176" s="14">
        <v>0.88600000000000001</v>
      </c>
    </row>
    <row r="2177" spans="1:13" ht="14.4">
      <c r="A2177" s="18" t="str">
        <f t="shared" si="33"/>
        <v>Iran-Middle East 2012</v>
      </c>
      <c r="B2177" s="8" t="s">
        <v>165</v>
      </c>
      <c r="C2177" s="8" t="s">
        <v>93</v>
      </c>
      <c r="D2177" s="9" t="s">
        <v>74</v>
      </c>
      <c r="E2177" s="14">
        <v>1.9E-2</v>
      </c>
      <c r="F2177" s="14">
        <v>1.4999999999999999E-2</v>
      </c>
      <c r="G2177" s="14">
        <v>76</v>
      </c>
      <c r="H2177" s="14">
        <v>72</v>
      </c>
      <c r="I2177" s="14">
        <v>0.23699999999999999</v>
      </c>
      <c r="J2177" s="14">
        <v>0.71099999999999997</v>
      </c>
      <c r="K2177" s="14">
        <v>5.1999999999999998E-2</v>
      </c>
      <c r="L2177" s="14">
        <v>76424443</v>
      </c>
      <c r="M2177" s="14">
        <v>0.71799999999999997</v>
      </c>
    </row>
    <row r="2178" spans="1:13" ht="14.4">
      <c r="A2178" s="18" t="str">
        <f t="shared" si="33"/>
        <v>Saudi Arabia-Middle East 2012</v>
      </c>
      <c r="B2178" s="8" t="s">
        <v>236</v>
      </c>
      <c r="C2178" s="8" t="s">
        <v>93</v>
      </c>
      <c r="D2178" s="9" t="s">
        <v>74</v>
      </c>
      <c r="E2178" s="14">
        <v>0.02</v>
      </c>
      <c r="F2178" s="14">
        <v>1.4E-2</v>
      </c>
      <c r="G2178" s="14">
        <v>77</v>
      </c>
      <c r="H2178" s="14">
        <v>74</v>
      </c>
      <c r="I2178" s="14">
        <v>0.29699999999999999</v>
      </c>
      <c r="J2178" s="14">
        <v>0.67400000000000004</v>
      </c>
      <c r="K2178" s="14">
        <v>2.9000000000000001E-2</v>
      </c>
      <c r="L2178" s="14">
        <v>28287855</v>
      </c>
      <c r="M2178" s="14">
        <v>0.82499999999999996</v>
      </c>
    </row>
    <row r="2179" spans="1:13" ht="14.4">
      <c r="A2179" s="18" t="str">
        <f t="shared" ref="A2179:A2242" si="34">CONCATENATE(B2179," ",D2179)</f>
        <v>Kuwait-Middle East 2012</v>
      </c>
      <c r="B2179" s="8" t="s">
        <v>178</v>
      </c>
      <c r="C2179" s="8" t="s">
        <v>93</v>
      </c>
      <c r="D2179" s="9" t="s">
        <v>74</v>
      </c>
      <c r="E2179" s="14">
        <v>2.1000000000000001E-2</v>
      </c>
      <c r="F2179" s="14">
        <v>8.9999999999999993E-3</v>
      </c>
      <c r="G2179" s="14">
        <v>75</v>
      </c>
      <c r="H2179" s="14">
        <v>73</v>
      </c>
      <c r="I2179" s="14">
        <v>0.249</v>
      </c>
      <c r="J2179" s="14">
        <v>0.72899999999999998</v>
      </c>
      <c r="K2179" s="14">
        <v>2.1999999999999999E-2</v>
      </c>
      <c r="L2179" s="14">
        <v>3250496</v>
      </c>
      <c r="M2179" s="14">
        <v>0.98299999999999998</v>
      </c>
    </row>
    <row r="2180" spans="1:13" ht="14.4">
      <c r="A2180" s="18" t="str">
        <f t="shared" si="34"/>
        <v>Oman-Middle East 2012</v>
      </c>
      <c r="B2180" s="8" t="s">
        <v>219</v>
      </c>
      <c r="C2180" s="8" t="s">
        <v>93</v>
      </c>
      <c r="D2180" s="9" t="s">
        <v>74</v>
      </c>
      <c r="E2180" s="14">
        <v>2.1000000000000001E-2</v>
      </c>
      <c r="F2180" s="14">
        <v>0.01</v>
      </c>
      <c r="G2180" s="14">
        <v>79</v>
      </c>
      <c r="H2180" s="14">
        <v>75</v>
      </c>
      <c r="I2180" s="14">
        <v>0.24199999999999999</v>
      </c>
      <c r="J2180" s="14">
        <v>0.73099999999999998</v>
      </c>
      <c r="K2180" s="14">
        <v>2.8000000000000001E-2</v>
      </c>
      <c r="L2180" s="14">
        <v>3314001</v>
      </c>
      <c r="M2180" s="14">
        <v>0.76200000000000001</v>
      </c>
    </row>
    <row r="2181" spans="1:13" ht="14.4">
      <c r="A2181" s="18" t="str">
        <f t="shared" si="34"/>
        <v>Israel-Middle East 2012</v>
      </c>
      <c r="B2181" s="8" t="s">
        <v>169</v>
      </c>
      <c r="C2181" s="8" t="s">
        <v>93</v>
      </c>
      <c r="D2181" s="9" t="s">
        <v>74</v>
      </c>
      <c r="E2181" s="14">
        <v>2.1999999999999999E-2</v>
      </c>
      <c r="F2181" s="14">
        <v>3.0000000000000001E-3</v>
      </c>
      <c r="G2181" s="14">
        <v>84</v>
      </c>
      <c r="H2181" s="14">
        <v>80</v>
      </c>
      <c r="I2181" s="14">
        <v>0.27500000000000002</v>
      </c>
      <c r="J2181" s="14">
        <v>0.61899999999999999</v>
      </c>
      <c r="K2181" s="14">
        <v>0.105</v>
      </c>
      <c r="L2181" s="14">
        <v>7910500</v>
      </c>
      <c r="M2181" s="14">
        <v>0.91900000000000004</v>
      </c>
    </row>
    <row r="2182" spans="1:13" ht="14.4">
      <c r="A2182" s="18" t="str">
        <f t="shared" si="34"/>
        <v>Syria-Middle East 2012</v>
      </c>
      <c r="B2182" s="8" t="s">
        <v>261</v>
      </c>
      <c r="C2182" s="8" t="s">
        <v>93</v>
      </c>
      <c r="D2182" s="9" t="s">
        <v>74</v>
      </c>
      <c r="E2182" s="14">
        <v>2.4E-2</v>
      </c>
      <c r="F2182" s="14">
        <v>1.2E-2</v>
      </c>
      <c r="G2182" s="14">
        <v>78</v>
      </c>
      <c r="H2182" s="14">
        <v>72</v>
      </c>
      <c r="I2182" s="14">
        <v>0.35399999999999998</v>
      </c>
      <c r="J2182" s="14">
        <v>0.60699999999999998</v>
      </c>
      <c r="K2182" s="14">
        <v>3.9E-2</v>
      </c>
      <c r="L2182" s="14">
        <v>22399254</v>
      </c>
      <c r="M2182" s="14">
        <v>0.56499999999999995</v>
      </c>
    </row>
    <row r="2183" spans="1:13" ht="14.4">
      <c r="A2183" s="18" t="str">
        <f t="shared" si="34"/>
        <v>Jordan-Middle East 2012</v>
      </c>
      <c r="B2183" s="8" t="s">
        <v>173</v>
      </c>
      <c r="C2183" s="8" t="s">
        <v>93</v>
      </c>
      <c r="D2183" s="9" t="s">
        <v>74</v>
      </c>
      <c r="E2183" s="14">
        <v>2.8000000000000001E-2</v>
      </c>
      <c r="F2183" s="14">
        <v>1.7000000000000001E-2</v>
      </c>
      <c r="G2183" s="14">
        <v>75</v>
      </c>
      <c r="H2183" s="14">
        <v>72</v>
      </c>
      <c r="I2183" s="14">
        <v>0.34100000000000003</v>
      </c>
      <c r="J2183" s="14">
        <v>0.624</v>
      </c>
      <c r="K2183" s="14">
        <v>3.5000000000000003E-2</v>
      </c>
      <c r="L2183" s="14">
        <v>6318000</v>
      </c>
      <c r="M2183" s="14">
        <v>0.83</v>
      </c>
    </row>
    <row r="2184" spans="1:13" ht="14.4">
      <c r="A2184" s="18" t="str">
        <f t="shared" si="34"/>
        <v>Yemen-Middle East 2012</v>
      </c>
      <c r="B2184" s="8" t="s">
        <v>283</v>
      </c>
      <c r="C2184" s="8" t="s">
        <v>93</v>
      </c>
      <c r="D2184" s="9" t="s">
        <v>74</v>
      </c>
      <c r="E2184" s="14">
        <v>3.1E-2</v>
      </c>
      <c r="F2184" s="14">
        <v>4.2000000000000003E-2</v>
      </c>
      <c r="G2184" s="14">
        <v>64</v>
      </c>
      <c r="H2184" s="14">
        <v>62</v>
      </c>
      <c r="I2184" s="14">
        <v>0.40699999999999997</v>
      </c>
      <c r="J2184" s="14">
        <v>0.56499999999999995</v>
      </c>
      <c r="K2184" s="14">
        <v>2.8000000000000001E-2</v>
      </c>
      <c r="L2184" s="14">
        <v>23852409</v>
      </c>
      <c r="M2184" s="14">
        <v>0.32900000000000001</v>
      </c>
    </row>
    <row r="2185" spans="1:13" ht="14.4">
      <c r="A2185" s="18" t="str">
        <f t="shared" si="34"/>
        <v>Iraq-Middle East 2012</v>
      </c>
      <c r="B2185" s="8" t="s">
        <v>166</v>
      </c>
      <c r="C2185" s="8" t="s">
        <v>93</v>
      </c>
      <c r="D2185" s="9" t="s">
        <v>74</v>
      </c>
      <c r="E2185" s="14">
        <v>3.1E-2</v>
      </c>
      <c r="F2185" s="14">
        <v>2.9000000000000001E-2</v>
      </c>
      <c r="G2185" s="14">
        <v>73</v>
      </c>
      <c r="H2185" s="14">
        <v>66</v>
      </c>
      <c r="I2185" s="14">
        <v>0.40500000000000003</v>
      </c>
      <c r="J2185" s="14">
        <v>0.56200000000000006</v>
      </c>
      <c r="K2185" s="14">
        <v>3.3000000000000002E-2</v>
      </c>
      <c r="L2185" s="14">
        <v>32578209</v>
      </c>
      <c r="M2185" s="14">
        <v>0.69199999999999995</v>
      </c>
    </row>
    <row r="2186" spans="1:13" ht="14.4">
      <c r="A2186" s="18" t="str">
        <f t="shared" si="34"/>
        <v>American Samoa-Oceania 2005</v>
      </c>
      <c r="B2186" s="8" t="s">
        <v>79</v>
      </c>
      <c r="C2186" s="8" t="s">
        <v>80</v>
      </c>
      <c r="D2186" s="9" t="s">
        <v>67</v>
      </c>
      <c r="E2186" s="8"/>
      <c r="F2186" s="8"/>
      <c r="G2186" s="8"/>
      <c r="H2186" s="8"/>
      <c r="I2186" s="8"/>
      <c r="J2186" s="8"/>
      <c r="K2186" s="8"/>
      <c r="L2186" s="14">
        <v>59117</v>
      </c>
      <c r="M2186" s="14">
        <v>0.88100000000000001</v>
      </c>
    </row>
    <row r="2187" spans="1:13" ht="14.4">
      <c r="A2187" s="18" t="str">
        <f t="shared" si="34"/>
        <v>Australia-Oceania 2005</v>
      </c>
      <c r="B2187" s="8" t="s">
        <v>88</v>
      </c>
      <c r="C2187" s="8" t="s">
        <v>80</v>
      </c>
      <c r="D2187" s="9" t="s">
        <v>67</v>
      </c>
      <c r="E2187" s="14">
        <v>1.2999999999999999E-2</v>
      </c>
      <c r="F2187" s="14">
        <v>5.0000000000000001E-3</v>
      </c>
      <c r="G2187" s="14">
        <v>83</v>
      </c>
      <c r="H2187" s="14">
        <v>79</v>
      </c>
      <c r="I2187" s="14">
        <v>0.19800000000000001</v>
      </c>
      <c r="J2187" s="14">
        <v>0.67300000000000004</v>
      </c>
      <c r="K2187" s="14">
        <v>0.129</v>
      </c>
      <c r="L2187" s="14">
        <v>20394800</v>
      </c>
      <c r="M2187" s="14">
        <v>0.88</v>
      </c>
    </row>
    <row r="2188" spans="1:13" ht="14.4">
      <c r="A2188" s="18" t="str">
        <f t="shared" si="34"/>
        <v>New Zealand-Oceania 2005</v>
      </c>
      <c r="B2188" s="8" t="s">
        <v>212</v>
      </c>
      <c r="C2188" s="8" t="s">
        <v>80</v>
      </c>
      <c r="D2188" s="9" t="s">
        <v>67</v>
      </c>
      <c r="E2188" s="14">
        <v>1.4E-2</v>
      </c>
      <c r="F2188" s="14">
        <v>5.0000000000000001E-3</v>
      </c>
      <c r="G2188" s="14">
        <v>82</v>
      </c>
      <c r="H2188" s="14">
        <v>78</v>
      </c>
      <c r="I2188" s="14">
        <v>0.215</v>
      </c>
      <c r="J2188" s="14">
        <v>0.66400000000000003</v>
      </c>
      <c r="K2188" s="14">
        <v>0.12</v>
      </c>
      <c r="L2188" s="14">
        <v>4133900</v>
      </c>
      <c r="M2188" s="14">
        <v>0.86099999999999999</v>
      </c>
    </row>
    <row r="2189" spans="1:13" ht="14.4">
      <c r="A2189" s="18" t="str">
        <f t="shared" si="34"/>
        <v>New Caledonia-Oceania 2005</v>
      </c>
      <c r="B2189" s="8" t="s">
        <v>211</v>
      </c>
      <c r="C2189" s="8" t="s">
        <v>80</v>
      </c>
      <c r="D2189" s="9" t="s">
        <v>67</v>
      </c>
      <c r="E2189" s="14">
        <v>1.7000000000000001E-2</v>
      </c>
      <c r="F2189" s="8"/>
      <c r="G2189" s="14">
        <v>79</v>
      </c>
      <c r="H2189" s="14">
        <v>72</v>
      </c>
      <c r="I2189" s="14">
        <v>0.26900000000000002</v>
      </c>
      <c r="J2189" s="14">
        <v>0.66200000000000003</v>
      </c>
      <c r="K2189" s="14">
        <v>6.9000000000000006E-2</v>
      </c>
      <c r="L2189" s="14">
        <v>234393</v>
      </c>
      <c r="M2189" s="14">
        <v>0.64</v>
      </c>
    </row>
    <row r="2190" spans="1:13" ht="14.4">
      <c r="A2190" s="18" t="str">
        <f t="shared" si="34"/>
        <v>French Polynesia-Oceania 2005</v>
      </c>
      <c r="B2190" s="8" t="s">
        <v>144</v>
      </c>
      <c r="C2190" s="8" t="s">
        <v>80</v>
      </c>
      <c r="D2190" s="9" t="s">
        <v>67</v>
      </c>
      <c r="E2190" s="14">
        <v>1.7999999999999999E-2</v>
      </c>
      <c r="F2190" s="8"/>
      <c r="G2190" s="14">
        <v>77</v>
      </c>
      <c r="H2190" s="14">
        <v>72</v>
      </c>
      <c r="I2190" s="14">
        <v>0.27700000000000002</v>
      </c>
      <c r="J2190" s="14">
        <v>0.67200000000000004</v>
      </c>
      <c r="K2190" s="14">
        <v>0.05</v>
      </c>
      <c r="L2190" s="14">
        <v>254884</v>
      </c>
      <c r="M2190" s="14">
        <v>0.56399999999999995</v>
      </c>
    </row>
    <row r="2191" spans="1:13" ht="14.4">
      <c r="A2191" s="18" t="str">
        <f t="shared" si="34"/>
        <v>Guam-Oceania 2005</v>
      </c>
      <c r="B2191" s="8" t="s">
        <v>153</v>
      </c>
      <c r="C2191" s="8" t="s">
        <v>80</v>
      </c>
      <c r="D2191" s="9" t="s">
        <v>67</v>
      </c>
      <c r="E2191" s="14">
        <v>1.9E-2</v>
      </c>
      <c r="F2191" s="8"/>
      <c r="G2191" s="14">
        <v>79</v>
      </c>
      <c r="H2191" s="14">
        <v>74</v>
      </c>
      <c r="I2191" s="14">
        <v>0.29499999999999998</v>
      </c>
      <c r="J2191" s="14">
        <v>0.64100000000000001</v>
      </c>
      <c r="K2191" s="14">
        <v>6.4000000000000001E-2</v>
      </c>
      <c r="L2191" s="14">
        <v>158401</v>
      </c>
      <c r="M2191" s="14">
        <v>0.93600000000000005</v>
      </c>
    </row>
    <row r="2192" spans="1:13" ht="14.4">
      <c r="A2192" s="18" t="str">
        <f t="shared" si="34"/>
        <v>Fiji-Oceania 2005</v>
      </c>
      <c r="B2192" s="8" t="s">
        <v>141</v>
      </c>
      <c r="C2192" s="8" t="s">
        <v>80</v>
      </c>
      <c r="D2192" s="9" t="s">
        <v>67</v>
      </c>
      <c r="E2192" s="14">
        <v>2.3E-2</v>
      </c>
      <c r="F2192" s="14">
        <v>0.02</v>
      </c>
      <c r="G2192" s="14">
        <v>71</v>
      </c>
      <c r="H2192" s="14">
        <v>66</v>
      </c>
      <c r="I2192" s="14">
        <v>0.30599999999999999</v>
      </c>
      <c r="J2192" s="14">
        <v>0.65300000000000002</v>
      </c>
      <c r="K2192" s="14">
        <v>4.1000000000000002E-2</v>
      </c>
      <c r="L2192" s="14">
        <v>822484</v>
      </c>
      <c r="M2192" s="14">
        <v>0.499</v>
      </c>
    </row>
    <row r="2193" spans="1:13" ht="14.4">
      <c r="A2193" s="18" t="str">
        <f t="shared" si="34"/>
        <v>Kiribati-Oceania 2005</v>
      </c>
      <c r="B2193" s="8" t="s">
        <v>176</v>
      </c>
      <c r="C2193" s="8" t="s">
        <v>80</v>
      </c>
      <c r="D2193" s="9" t="s">
        <v>67</v>
      </c>
      <c r="E2193" s="14">
        <v>2.5000000000000001E-2</v>
      </c>
      <c r="F2193" s="14">
        <v>0.05</v>
      </c>
      <c r="G2193" s="14">
        <v>69</v>
      </c>
      <c r="H2193" s="14">
        <v>64</v>
      </c>
      <c r="I2193" s="14">
        <v>0.371</v>
      </c>
      <c r="J2193" s="14">
        <v>0.59299999999999997</v>
      </c>
      <c r="K2193" s="14">
        <v>3.5999999999999997E-2</v>
      </c>
      <c r="L2193" s="14">
        <v>90468</v>
      </c>
      <c r="M2193" s="14">
        <v>0.436</v>
      </c>
    </row>
    <row r="2194" spans="1:13" ht="14.4">
      <c r="A2194" s="18" t="str">
        <f t="shared" si="34"/>
        <v>Micronesia, Fed. Sts.-Oceania 2005</v>
      </c>
      <c r="B2194" s="8" t="s">
        <v>200</v>
      </c>
      <c r="C2194" s="8" t="s">
        <v>80</v>
      </c>
      <c r="D2194" s="9" t="s">
        <v>67</v>
      </c>
      <c r="E2194" s="14">
        <v>2.5999999999999999E-2</v>
      </c>
      <c r="F2194" s="14">
        <v>3.6999999999999998E-2</v>
      </c>
      <c r="G2194" s="14">
        <v>69</v>
      </c>
      <c r="H2194" s="14">
        <v>67</v>
      </c>
      <c r="I2194" s="14">
        <v>0.38800000000000001</v>
      </c>
      <c r="J2194" s="14">
        <v>0.57199999999999995</v>
      </c>
      <c r="K2194" s="14">
        <v>0.04</v>
      </c>
      <c r="L2194" s="14">
        <v>106198</v>
      </c>
      <c r="M2194" s="14">
        <v>0.223</v>
      </c>
    </row>
    <row r="2195" spans="1:13" ht="14.4">
      <c r="A2195" s="18" t="str">
        <f t="shared" si="34"/>
        <v>Vanuatu-Oceania 2005</v>
      </c>
      <c r="B2195" s="8" t="s">
        <v>280</v>
      </c>
      <c r="C2195" s="8" t="s">
        <v>80</v>
      </c>
      <c r="D2195" s="9" t="s">
        <v>67</v>
      </c>
      <c r="E2195" s="14">
        <v>2.9000000000000001E-2</v>
      </c>
      <c r="F2195" s="14">
        <v>1.7999999999999999E-2</v>
      </c>
      <c r="G2195" s="14">
        <v>71</v>
      </c>
      <c r="H2195" s="14">
        <v>67</v>
      </c>
      <c r="I2195" s="14">
        <v>0.39700000000000002</v>
      </c>
      <c r="J2195" s="14">
        <v>0.56999999999999995</v>
      </c>
      <c r="K2195" s="14">
        <v>3.3000000000000002E-2</v>
      </c>
      <c r="L2195" s="14">
        <v>209375</v>
      </c>
      <c r="M2195" s="14">
        <v>0.23100000000000001</v>
      </c>
    </row>
    <row r="2196" spans="1:13" ht="14.4">
      <c r="A2196" s="18" t="str">
        <f t="shared" si="34"/>
        <v>Samoa-Oceania 2005</v>
      </c>
      <c r="B2196" s="8" t="s">
        <v>233</v>
      </c>
      <c r="C2196" s="8" t="s">
        <v>80</v>
      </c>
      <c r="D2196" s="9" t="s">
        <v>67</v>
      </c>
      <c r="E2196" s="14">
        <v>2.9000000000000001E-2</v>
      </c>
      <c r="F2196" s="14">
        <v>1.7000000000000001E-2</v>
      </c>
      <c r="G2196" s="14">
        <v>74</v>
      </c>
      <c r="H2196" s="14">
        <v>68</v>
      </c>
      <c r="I2196" s="14">
        <v>0.39600000000000002</v>
      </c>
      <c r="J2196" s="14">
        <v>0.55600000000000005</v>
      </c>
      <c r="K2196" s="14">
        <v>4.8000000000000001E-2</v>
      </c>
      <c r="L2196" s="14">
        <v>179928</v>
      </c>
      <c r="M2196" s="14">
        <v>0.21199999999999999</v>
      </c>
    </row>
    <row r="2197" spans="1:13" ht="14.4">
      <c r="A2197" s="18" t="str">
        <f t="shared" si="34"/>
        <v>Tonga-Oceania 2005</v>
      </c>
      <c r="B2197" s="8" t="s">
        <v>267</v>
      </c>
      <c r="C2197" s="8" t="s">
        <v>80</v>
      </c>
      <c r="D2197" s="9" t="s">
        <v>67</v>
      </c>
      <c r="E2197" s="14">
        <v>2.9000000000000001E-2</v>
      </c>
      <c r="F2197" s="14">
        <v>1.2999999999999999E-2</v>
      </c>
      <c r="G2197" s="14">
        <v>74</v>
      </c>
      <c r="H2197" s="14">
        <v>69</v>
      </c>
      <c r="I2197" s="14">
        <v>0.38100000000000001</v>
      </c>
      <c r="J2197" s="14">
        <v>0.55900000000000005</v>
      </c>
      <c r="K2197" s="14">
        <v>0.06</v>
      </c>
      <c r="L2197" s="14">
        <v>100960</v>
      </c>
      <c r="M2197" s="14">
        <v>0.23200000000000001</v>
      </c>
    </row>
    <row r="2198" spans="1:13" ht="14.4">
      <c r="A2198" s="18" t="str">
        <f t="shared" si="34"/>
        <v>Papua New Guinea-Oceania 2005</v>
      </c>
      <c r="B2198" s="8" t="s">
        <v>222</v>
      </c>
      <c r="C2198" s="8" t="s">
        <v>80</v>
      </c>
      <c r="D2198" s="9" t="s">
        <v>67</v>
      </c>
      <c r="E2198" s="14">
        <v>3.3000000000000002E-2</v>
      </c>
      <c r="F2198" s="14">
        <v>5.6000000000000001E-2</v>
      </c>
      <c r="G2198" s="14">
        <v>63</v>
      </c>
      <c r="H2198" s="14">
        <v>59</v>
      </c>
      <c r="I2198" s="14">
        <v>0.4</v>
      </c>
      <c r="J2198" s="14">
        <v>0.57399999999999995</v>
      </c>
      <c r="K2198" s="14">
        <v>2.5999999999999999E-2</v>
      </c>
      <c r="L2198" s="14">
        <v>6095959</v>
      </c>
      <c r="M2198" s="14">
        <v>0.13100000000000001</v>
      </c>
    </row>
    <row r="2199" spans="1:13" ht="14.4">
      <c r="A2199" s="18" t="str">
        <f t="shared" si="34"/>
        <v>Marshall Islands-Oceania 2005</v>
      </c>
      <c r="B2199" s="8" t="s">
        <v>196</v>
      </c>
      <c r="C2199" s="8" t="s">
        <v>80</v>
      </c>
      <c r="D2199" s="9" t="s">
        <v>67</v>
      </c>
      <c r="E2199" s="14">
        <v>3.5000000000000003E-2</v>
      </c>
      <c r="F2199" s="14">
        <v>3.3000000000000002E-2</v>
      </c>
      <c r="G2199" s="8"/>
      <c r="H2199" s="8"/>
      <c r="I2199" s="8"/>
      <c r="J2199" s="8"/>
      <c r="K2199" s="8"/>
      <c r="L2199" s="14">
        <v>52058</v>
      </c>
      <c r="M2199" s="14">
        <v>0.69899999999999995</v>
      </c>
    </row>
    <row r="2200" spans="1:13" ht="14.4">
      <c r="A2200" s="18" t="str">
        <f t="shared" si="34"/>
        <v>Solomon Islands-Oceania 2005</v>
      </c>
      <c r="B2200" s="8" t="s">
        <v>245</v>
      </c>
      <c r="C2200" s="8" t="s">
        <v>80</v>
      </c>
      <c r="D2200" s="9" t="s">
        <v>67</v>
      </c>
      <c r="E2200" s="14">
        <v>3.5000000000000003E-2</v>
      </c>
      <c r="F2200" s="14">
        <v>2.9000000000000001E-2</v>
      </c>
      <c r="G2200" s="14">
        <v>67</v>
      </c>
      <c r="H2200" s="14">
        <v>64</v>
      </c>
      <c r="I2200" s="14">
        <v>0.41299999999999998</v>
      </c>
      <c r="J2200" s="14">
        <v>0.55700000000000005</v>
      </c>
      <c r="K2200" s="14">
        <v>0.03</v>
      </c>
      <c r="L2200" s="14">
        <v>469306</v>
      </c>
      <c r="M2200" s="14">
        <v>0.17799999999999999</v>
      </c>
    </row>
    <row r="2201" spans="1:13" ht="14.4">
      <c r="A2201" s="18" t="str">
        <f t="shared" si="34"/>
        <v>Australia-Oceania 2006</v>
      </c>
      <c r="B2201" s="8" t="s">
        <v>88</v>
      </c>
      <c r="C2201" s="8" t="s">
        <v>80</v>
      </c>
      <c r="D2201" s="9" t="s">
        <v>68</v>
      </c>
      <c r="E2201" s="14">
        <v>1.2999999999999999E-2</v>
      </c>
      <c r="F2201" s="14">
        <v>5.0000000000000001E-3</v>
      </c>
      <c r="G2201" s="14">
        <v>84</v>
      </c>
      <c r="H2201" s="14">
        <v>79</v>
      </c>
      <c r="I2201" s="14">
        <v>0.19500000000000001</v>
      </c>
      <c r="J2201" s="14">
        <v>0.67400000000000004</v>
      </c>
      <c r="K2201" s="14">
        <v>0.13</v>
      </c>
      <c r="L2201" s="14">
        <v>20697900</v>
      </c>
      <c r="M2201" s="14">
        <v>0.88200000000000001</v>
      </c>
    </row>
    <row r="2202" spans="1:13" ht="14.4">
      <c r="A2202" s="18" t="str">
        <f t="shared" si="34"/>
        <v>New Zealand-Oceania 2006</v>
      </c>
      <c r="B2202" s="8" t="s">
        <v>212</v>
      </c>
      <c r="C2202" s="8" t="s">
        <v>80</v>
      </c>
      <c r="D2202" s="9" t="s">
        <v>68</v>
      </c>
      <c r="E2202" s="14">
        <v>1.4E-2</v>
      </c>
      <c r="F2202" s="14">
        <v>5.0000000000000001E-3</v>
      </c>
      <c r="G2202" s="14">
        <v>82</v>
      </c>
      <c r="H2202" s="14">
        <v>78</v>
      </c>
      <c r="I2202" s="14">
        <v>0.21299999999999999</v>
      </c>
      <c r="J2202" s="14">
        <v>0.66600000000000004</v>
      </c>
      <c r="K2202" s="14">
        <v>0.121</v>
      </c>
      <c r="L2202" s="14">
        <v>4184600</v>
      </c>
      <c r="M2202" s="14">
        <v>0.86099999999999999</v>
      </c>
    </row>
    <row r="2203" spans="1:13" ht="14.4">
      <c r="A2203" s="18" t="str">
        <f t="shared" si="34"/>
        <v>French Polynesia-Oceania 2006</v>
      </c>
      <c r="B2203" s="8" t="s">
        <v>144</v>
      </c>
      <c r="C2203" s="8" t="s">
        <v>80</v>
      </c>
      <c r="D2203" s="9" t="s">
        <v>68</v>
      </c>
      <c r="E2203" s="14">
        <v>1.7999999999999999E-2</v>
      </c>
      <c r="F2203" s="8"/>
      <c r="G2203" s="14">
        <v>77</v>
      </c>
      <c r="H2203" s="14">
        <v>72</v>
      </c>
      <c r="I2203" s="14">
        <v>0.26900000000000002</v>
      </c>
      <c r="J2203" s="14">
        <v>0.67800000000000005</v>
      </c>
      <c r="K2203" s="14">
        <v>5.2999999999999999E-2</v>
      </c>
      <c r="L2203" s="14">
        <v>257731</v>
      </c>
      <c r="M2203" s="14">
        <v>0.56599999999999995</v>
      </c>
    </row>
    <row r="2204" spans="1:13" ht="14.4">
      <c r="A2204" s="18" t="str">
        <f t="shared" si="34"/>
        <v>New Caledonia-Oceania 2006</v>
      </c>
      <c r="B2204" s="8" t="s">
        <v>211</v>
      </c>
      <c r="C2204" s="8" t="s">
        <v>80</v>
      </c>
      <c r="D2204" s="9" t="s">
        <v>68</v>
      </c>
      <c r="E2204" s="14">
        <v>1.7999999999999999E-2</v>
      </c>
      <c r="F2204" s="8"/>
      <c r="G2204" s="14">
        <v>80</v>
      </c>
      <c r="H2204" s="14">
        <v>73</v>
      </c>
      <c r="I2204" s="14">
        <v>0.26200000000000001</v>
      </c>
      <c r="J2204" s="14">
        <v>0.66400000000000003</v>
      </c>
      <c r="K2204" s="14">
        <v>7.3999999999999996E-2</v>
      </c>
      <c r="L2204" s="14">
        <v>238459</v>
      </c>
      <c r="M2204" s="14">
        <v>0.64600000000000002</v>
      </c>
    </row>
    <row r="2205" spans="1:13" ht="14.4">
      <c r="A2205" s="18" t="str">
        <f t="shared" si="34"/>
        <v>Guam-Oceania 2006</v>
      </c>
      <c r="B2205" s="8" t="s">
        <v>153</v>
      </c>
      <c r="C2205" s="8" t="s">
        <v>80</v>
      </c>
      <c r="D2205" s="9" t="s">
        <v>68</v>
      </c>
      <c r="E2205" s="14">
        <v>1.9E-2</v>
      </c>
      <c r="F2205" s="8"/>
      <c r="G2205" s="14">
        <v>80</v>
      </c>
      <c r="H2205" s="14">
        <v>74</v>
      </c>
      <c r="I2205" s="14">
        <v>0.29199999999999998</v>
      </c>
      <c r="J2205" s="14">
        <v>0.64200000000000002</v>
      </c>
      <c r="K2205" s="14">
        <v>6.6000000000000003E-2</v>
      </c>
      <c r="L2205" s="14">
        <v>158429</v>
      </c>
      <c r="M2205" s="14">
        <v>0.93700000000000006</v>
      </c>
    </row>
    <row r="2206" spans="1:13" ht="14.4">
      <c r="A2206" s="18" t="str">
        <f t="shared" si="34"/>
        <v>American Samoa-Oceania 2006</v>
      </c>
      <c r="B2206" s="8" t="s">
        <v>79</v>
      </c>
      <c r="C2206" s="8" t="s">
        <v>80</v>
      </c>
      <c r="D2206" s="9" t="s">
        <v>68</v>
      </c>
      <c r="E2206" s="14">
        <v>2.1999999999999999E-2</v>
      </c>
      <c r="F2206" s="8"/>
      <c r="G2206" s="8"/>
      <c r="H2206" s="8"/>
      <c r="I2206" s="8"/>
      <c r="J2206" s="8"/>
      <c r="K2206" s="8"/>
      <c r="L2206" s="14">
        <v>58652</v>
      </c>
      <c r="M2206" s="14">
        <v>0.88</v>
      </c>
    </row>
    <row r="2207" spans="1:13" ht="14.4">
      <c r="A2207" s="18" t="str">
        <f t="shared" si="34"/>
        <v>Fiji-Oceania 2006</v>
      </c>
      <c r="B2207" s="8" t="s">
        <v>141</v>
      </c>
      <c r="C2207" s="8" t="s">
        <v>80</v>
      </c>
      <c r="D2207" s="9" t="s">
        <v>68</v>
      </c>
      <c r="E2207" s="14">
        <v>2.3E-2</v>
      </c>
      <c r="F2207" s="14">
        <v>0.02</v>
      </c>
      <c r="G2207" s="14">
        <v>72</v>
      </c>
      <c r="H2207" s="14">
        <v>66</v>
      </c>
      <c r="I2207" s="14">
        <v>0.3</v>
      </c>
      <c r="J2207" s="14">
        <v>0.65700000000000003</v>
      </c>
      <c r="K2207" s="14">
        <v>4.2000000000000003E-2</v>
      </c>
      <c r="L2207" s="14">
        <v>828060</v>
      </c>
      <c r="M2207" s="14">
        <v>0.503</v>
      </c>
    </row>
    <row r="2208" spans="1:13" ht="14.4">
      <c r="A2208" s="18" t="str">
        <f t="shared" si="34"/>
        <v>Kiribati-Oceania 2006</v>
      </c>
      <c r="B2208" s="8" t="s">
        <v>176</v>
      </c>
      <c r="C2208" s="8" t="s">
        <v>80</v>
      </c>
      <c r="D2208" s="9" t="s">
        <v>68</v>
      </c>
      <c r="E2208" s="14">
        <v>2.4E-2</v>
      </c>
      <c r="F2208" s="14">
        <v>0.05</v>
      </c>
      <c r="G2208" s="14">
        <v>69</v>
      </c>
      <c r="H2208" s="14">
        <v>64</v>
      </c>
      <c r="I2208" s="14">
        <v>0.36399999999999999</v>
      </c>
      <c r="J2208" s="14">
        <v>0.6</v>
      </c>
      <c r="K2208" s="14">
        <v>3.6999999999999998E-2</v>
      </c>
      <c r="L2208" s="14">
        <v>91953</v>
      </c>
      <c r="M2208" s="14">
        <v>0.436</v>
      </c>
    </row>
    <row r="2209" spans="1:13" ht="14.4">
      <c r="A2209" s="18" t="str">
        <f t="shared" si="34"/>
        <v>Micronesia, Fed. Sts.-Oceania 2006</v>
      </c>
      <c r="B2209" s="8" t="s">
        <v>200</v>
      </c>
      <c r="C2209" s="8" t="s">
        <v>80</v>
      </c>
      <c r="D2209" s="9" t="s">
        <v>68</v>
      </c>
      <c r="E2209" s="14">
        <v>2.5000000000000001E-2</v>
      </c>
      <c r="F2209" s="14">
        <v>3.5999999999999997E-2</v>
      </c>
      <c r="G2209" s="14">
        <v>69</v>
      </c>
      <c r="H2209" s="14">
        <v>67</v>
      </c>
      <c r="I2209" s="14">
        <v>0.38500000000000001</v>
      </c>
      <c r="J2209" s="14">
        <v>0.57499999999999996</v>
      </c>
      <c r="K2209" s="14">
        <v>0.04</v>
      </c>
      <c r="L2209" s="14">
        <v>105686</v>
      </c>
      <c r="M2209" s="14">
        <v>0.223</v>
      </c>
    </row>
    <row r="2210" spans="1:13" ht="14.4">
      <c r="A2210" s="18" t="str">
        <f t="shared" si="34"/>
        <v>Vanuatu-Oceania 2006</v>
      </c>
      <c r="B2210" s="8" t="s">
        <v>280</v>
      </c>
      <c r="C2210" s="8" t="s">
        <v>80</v>
      </c>
      <c r="D2210" s="9" t="s">
        <v>68</v>
      </c>
      <c r="E2210" s="14">
        <v>2.9000000000000001E-2</v>
      </c>
      <c r="F2210" s="14">
        <v>1.7000000000000001E-2</v>
      </c>
      <c r="G2210" s="14">
        <v>72</v>
      </c>
      <c r="H2210" s="14">
        <v>68</v>
      </c>
      <c r="I2210" s="14">
        <v>0.39400000000000002</v>
      </c>
      <c r="J2210" s="14">
        <v>0.57199999999999995</v>
      </c>
      <c r="K2210" s="14">
        <v>3.4000000000000002E-2</v>
      </c>
      <c r="L2210" s="14">
        <v>214654</v>
      </c>
      <c r="M2210" s="14">
        <v>0.23400000000000001</v>
      </c>
    </row>
    <row r="2211" spans="1:13" ht="14.4">
      <c r="A2211" s="18" t="str">
        <f t="shared" si="34"/>
        <v>Samoa-Oceania 2006</v>
      </c>
      <c r="B2211" s="8" t="s">
        <v>233</v>
      </c>
      <c r="C2211" s="8" t="s">
        <v>80</v>
      </c>
      <c r="D2211" s="9" t="s">
        <v>68</v>
      </c>
      <c r="E2211" s="14">
        <v>2.9000000000000001E-2</v>
      </c>
      <c r="F2211" s="14">
        <v>1.6E-2</v>
      </c>
      <c r="G2211" s="14">
        <v>75</v>
      </c>
      <c r="H2211" s="14">
        <v>68</v>
      </c>
      <c r="I2211" s="14">
        <v>0.39300000000000002</v>
      </c>
      <c r="J2211" s="14">
        <v>0.55800000000000005</v>
      </c>
      <c r="K2211" s="14">
        <v>4.9000000000000002E-2</v>
      </c>
      <c r="L2211" s="14">
        <v>181073</v>
      </c>
      <c r="M2211" s="14">
        <v>0.21</v>
      </c>
    </row>
    <row r="2212" spans="1:13" ht="14.4">
      <c r="A2212" s="18" t="str">
        <f t="shared" si="34"/>
        <v>Tonga-Oceania 2006</v>
      </c>
      <c r="B2212" s="8" t="s">
        <v>267</v>
      </c>
      <c r="C2212" s="8" t="s">
        <v>80</v>
      </c>
      <c r="D2212" s="9" t="s">
        <v>68</v>
      </c>
      <c r="E2212" s="14">
        <v>2.9000000000000001E-2</v>
      </c>
      <c r="F2212" s="14">
        <v>1.2999999999999999E-2</v>
      </c>
      <c r="G2212" s="14">
        <v>74</v>
      </c>
      <c r="H2212" s="14">
        <v>69</v>
      </c>
      <c r="I2212" s="14">
        <v>0.38</v>
      </c>
      <c r="J2212" s="14">
        <v>0.56000000000000005</v>
      </c>
      <c r="K2212" s="14">
        <v>0.06</v>
      </c>
      <c r="L2212" s="14">
        <v>101617</v>
      </c>
      <c r="M2212" s="14">
        <v>0.23200000000000001</v>
      </c>
    </row>
    <row r="2213" spans="1:13" ht="14.4">
      <c r="A2213" s="18" t="str">
        <f t="shared" si="34"/>
        <v>Papua New Guinea-Oceania 2006</v>
      </c>
      <c r="B2213" s="8" t="s">
        <v>222</v>
      </c>
      <c r="C2213" s="8" t="s">
        <v>80</v>
      </c>
      <c r="D2213" s="9" t="s">
        <v>68</v>
      </c>
      <c r="E2213" s="14">
        <v>3.2000000000000001E-2</v>
      </c>
      <c r="F2213" s="14">
        <v>5.5E-2</v>
      </c>
      <c r="G2213" s="14">
        <v>63</v>
      </c>
      <c r="H2213" s="14">
        <v>59</v>
      </c>
      <c r="I2213" s="14">
        <v>0.39900000000000002</v>
      </c>
      <c r="J2213" s="14">
        <v>0.57499999999999996</v>
      </c>
      <c r="K2213" s="14">
        <v>2.5999999999999999E-2</v>
      </c>
      <c r="L2213" s="14">
        <v>6245797</v>
      </c>
      <c r="M2213" s="14">
        <v>0.13100000000000001</v>
      </c>
    </row>
    <row r="2214" spans="1:13" ht="14.4">
      <c r="A2214" s="18" t="str">
        <f t="shared" si="34"/>
        <v>Solomon Islands-Oceania 2006</v>
      </c>
      <c r="B2214" s="8" t="s">
        <v>245</v>
      </c>
      <c r="C2214" s="8" t="s">
        <v>80</v>
      </c>
      <c r="D2214" s="9" t="s">
        <v>68</v>
      </c>
      <c r="E2214" s="14">
        <v>3.4000000000000002E-2</v>
      </c>
      <c r="F2214" s="14">
        <v>2.9000000000000001E-2</v>
      </c>
      <c r="G2214" s="14">
        <v>67</v>
      </c>
      <c r="H2214" s="14">
        <v>65</v>
      </c>
      <c r="I2214" s="14">
        <v>0.41199999999999998</v>
      </c>
      <c r="J2214" s="14">
        <v>0.55700000000000005</v>
      </c>
      <c r="K2214" s="14">
        <v>0.03</v>
      </c>
      <c r="L2214" s="14">
        <v>480745</v>
      </c>
      <c r="M2214" s="14">
        <v>0.183</v>
      </c>
    </row>
    <row r="2215" spans="1:13" ht="14.4">
      <c r="A2215" s="18" t="str">
        <f t="shared" si="34"/>
        <v>Marshall Islands-Oceania 2006</v>
      </c>
      <c r="B2215" s="8" t="s">
        <v>196</v>
      </c>
      <c r="C2215" s="8" t="s">
        <v>80</v>
      </c>
      <c r="D2215" s="9" t="s">
        <v>68</v>
      </c>
      <c r="E2215" s="14">
        <v>3.5000000000000003E-2</v>
      </c>
      <c r="F2215" s="14">
        <v>3.3000000000000002E-2</v>
      </c>
      <c r="G2215" s="8"/>
      <c r="H2215" s="8"/>
      <c r="I2215" s="8"/>
      <c r="J2215" s="8"/>
      <c r="K2215" s="8"/>
      <c r="L2215" s="14">
        <v>52084</v>
      </c>
      <c r="M2215" s="14">
        <v>0.70199999999999996</v>
      </c>
    </row>
    <row r="2216" spans="1:13" ht="14.4">
      <c r="A2216" s="18" t="str">
        <f t="shared" si="34"/>
        <v>American Samoa-Oceania 2007</v>
      </c>
      <c r="B2216" s="8" t="s">
        <v>79</v>
      </c>
      <c r="C2216" s="8" t="s">
        <v>80</v>
      </c>
      <c r="D2216" s="9" t="s">
        <v>69</v>
      </c>
      <c r="E2216" s="8"/>
      <c r="F2216" s="8"/>
      <c r="G2216" s="8"/>
      <c r="H2216" s="8"/>
      <c r="I2216" s="8"/>
      <c r="J2216" s="8"/>
      <c r="K2216" s="8"/>
      <c r="L2216" s="14">
        <v>57919</v>
      </c>
      <c r="M2216" s="14">
        <v>0.879</v>
      </c>
    </row>
    <row r="2217" spans="1:13" ht="14.4">
      <c r="A2217" s="18" t="str">
        <f t="shared" si="34"/>
        <v>Australia-Oceania 2007</v>
      </c>
      <c r="B2217" s="8" t="s">
        <v>88</v>
      </c>
      <c r="C2217" s="8" t="s">
        <v>80</v>
      </c>
      <c r="D2217" s="9" t="s">
        <v>69</v>
      </c>
      <c r="E2217" s="14">
        <v>1.4E-2</v>
      </c>
      <c r="F2217" s="14">
        <v>5.0000000000000001E-3</v>
      </c>
      <c r="G2217" s="14">
        <v>84</v>
      </c>
      <c r="H2217" s="14">
        <v>79</v>
      </c>
      <c r="I2217" s="14">
        <v>0.193</v>
      </c>
      <c r="J2217" s="14">
        <v>0.67600000000000005</v>
      </c>
      <c r="K2217" s="14">
        <v>0.13100000000000001</v>
      </c>
      <c r="L2217" s="14">
        <v>20827600</v>
      </c>
      <c r="M2217" s="14">
        <v>0.88300000000000001</v>
      </c>
    </row>
    <row r="2218" spans="1:13" ht="14.4">
      <c r="A2218" s="18" t="str">
        <f t="shared" si="34"/>
        <v>New Zealand-Oceania 2007</v>
      </c>
      <c r="B2218" s="8" t="s">
        <v>212</v>
      </c>
      <c r="C2218" s="8" t="s">
        <v>80</v>
      </c>
      <c r="D2218" s="9" t="s">
        <v>69</v>
      </c>
      <c r="E2218" s="14">
        <v>1.4999999999999999E-2</v>
      </c>
      <c r="F2218" s="14">
        <v>5.0000000000000001E-3</v>
      </c>
      <c r="G2218" s="14">
        <v>82</v>
      </c>
      <c r="H2218" s="14">
        <v>78</v>
      </c>
      <c r="I2218" s="14">
        <v>0.21099999999999999</v>
      </c>
      <c r="J2218" s="14">
        <v>0.66600000000000004</v>
      </c>
      <c r="K2218" s="14">
        <v>0.123</v>
      </c>
      <c r="L2218" s="14">
        <v>4228300</v>
      </c>
      <c r="M2218" s="14">
        <v>0.86099999999999999</v>
      </c>
    </row>
    <row r="2219" spans="1:13" ht="14.4">
      <c r="A2219" s="18" t="str">
        <f t="shared" si="34"/>
        <v>New Caledonia-Oceania 2007</v>
      </c>
      <c r="B2219" s="8" t="s">
        <v>211</v>
      </c>
      <c r="C2219" s="8" t="s">
        <v>80</v>
      </c>
      <c r="D2219" s="9" t="s">
        <v>69</v>
      </c>
      <c r="E2219" s="14">
        <v>1.7000000000000001E-2</v>
      </c>
      <c r="F2219" s="8"/>
      <c r="G2219" s="14">
        <v>80</v>
      </c>
      <c r="H2219" s="14">
        <v>72</v>
      </c>
      <c r="I2219" s="14">
        <v>0.255</v>
      </c>
      <c r="J2219" s="14">
        <v>0.66500000000000004</v>
      </c>
      <c r="K2219" s="14">
        <v>0.08</v>
      </c>
      <c r="L2219" s="14">
        <v>242400</v>
      </c>
      <c r="M2219" s="14">
        <v>0.65300000000000002</v>
      </c>
    </row>
    <row r="2220" spans="1:13" ht="14.4">
      <c r="A2220" s="18" t="str">
        <f t="shared" si="34"/>
        <v>French Polynesia-Oceania 2007</v>
      </c>
      <c r="B2220" s="8" t="s">
        <v>144</v>
      </c>
      <c r="C2220" s="8" t="s">
        <v>80</v>
      </c>
      <c r="D2220" s="9" t="s">
        <v>69</v>
      </c>
      <c r="E2220" s="14">
        <v>1.7999999999999999E-2</v>
      </c>
      <c r="F2220" s="8"/>
      <c r="G2220" s="14">
        <v>77</v>
      </c>
      <c r="H2220" s="14">
        <v>73</v>
      </c>
      <c r="I2220" s="14">
        <v>0.26</v>
      </c>
      <c r="J2220" s="14">
        <v>0.68300000000000005</v>
      </c>
      <c r="K2220" s="14">
        <v>5.7000000000000002E-2</v>
      </c>
      <c r="L2220" s="14">
        <v>260361</v>
      </c>
      <c r="M2220" s="14">
        <v>0.56799999999999995</v>
      </c>
    </row>
    <row r="2221" spans="1:13" ht="14.4">
      <c r="A2221" s="18" t="str">
        <f t="shared" si="34"/>
        <v>Guam-Oceania 2007</v>
      </c>
      <c r="B2221" s="8" t="s">
        <v>153</v>
      </c>
      <c r="C2221" s="8" t="s">
        <v>80</v>
      </c>
      <c r="D2221" s="9" t="s">
        <v>69</v>
      </c>
      <c r="E2221" s="14">
        <v>1.9E-2</v>
      </c>
      <c r="F2221" s="8"/>
      <c r="G2221" s="14">
        <v>80</v>
      </c>
      <c r="H2221" s="14">
        <v>75</v>
      </c>
      <c r="I2221" s="14">
        <v>0.28799999999999998</v>
      </c>
      <c r="J2221" s="14">
        <v>0.64500000000000002</v>
      </c>
      <c r="K2221" s="14">
        <v>6.7000000000000004E-2</v>
      </c>
      <c r="L2221" s="14">
        <v>158331</v>
      </c>
      <c r="M2221" s="14">
        <v>0.93799999999999994</v>
      </c>
    </row>
    <row r="2222" spans="1:13" ht="14.4">
      <c r="A2222" s="18" t="str">
        <f t="shared" si="34"/>
        <v>Fiji-Oceania 2007</v>
      </c>
      <c r="B2222" s="8" t="s">
        <v>141</v>
      </c>
      <c r="C2222" s="8" t="s">
        <v>80</v>
      </c>
      <c r="D2222" s="9" t="s">
        <v>69</v>
      </c>
      <c r="E2222" s="14">
        <v>2.3E-2</v>
      </c>
      <c r="F2222" s="14">
        <v>0.02</v>
      </c>
      <c r="G2222" s="14">
        <v>72</v>
      </c>
      <c r="H2222" s="14">
        <v>66</v>
      </c>
      <c r="I2222" s="14">
        <v>0.29599999999999999</v>
      </c>
      <c r="J2222" s="14">
        <v>0.66</v>
      </c>
      <c r="K2222" s="14">
        <v>4.3999999999999997E-2</v>
      </c>
      <c r="L2222" s="14">
        <v>835392</v>
      </c>
      <c r="M2222" s="14">
        <v>0.50700000000000001</v>
      </c>
    </row>
    <row r="2223" spans="1:13" ht="14.4">
      <c r="A2223" s="18" t="str">
        <f t="shared" si="34"/>
        <v>Kiribati-Oceania 2007</v>
      </c>
      <c r="B2223" s="8" t="s">
        <v>176</v>
      </c>
      <c r="C2223" s="8" t="s">
        <v>80</v>
      </c>
      <c r="D2223" s="9" t="s">
        <v>69</v>
      </c>
      <c r="E2223" s="14">
        <v>2.4E-2</v>
      </c>
      <c r="F2223" s="14">
        <v>0.05</v>
      </c>
      <c r="G2223" s="14">
        <v>70</v>
      </c>
      <c r="H2223" s="14">
        <v>64</v>
      </c>
      <c r="I2223" s="14">
        <v>0.35699999999999998</v>
      </c>
      <c r="J2223" s="14">
        <v>0.60599999999999998</v>
      </c>
      <c r="K2223" s="14">
        <v>3.6999999999999998E-2</v>
      </c>
      <c r="L2223" s="14">
        <v>93401</v>
      </c>
      <c r="M2223" s="14">
        <v>0.436</v>
      </c>
    </row>
    <row r="2224" spans="1:13" ht="14.4">
      <c r="A2224" s="18" t="str">
        <f t="shared" si="34"/>
        <v>Micronesia, Fed. Sts.-Oceania 2007</v>
      </c>
      <c r="B2224" s="8" t="s">
        <v>200</v>
      </c>
      <c r="C2224" s="8" t="s">
        <v>80</v>
      </c>
      <c r="D2224" s="9" t="s">
        <v>69</v>
      </c>
      <c r="E2224" s="14">
        <v>2.5000000000000001E-2</v>
      </c>
      <c r="F2224" s="14">
        <v>3.5000000000000003E-2</v>
      </c>
      <c r="G2224" s="14">
        <v>69</v>
      </c>
      <c r="H2224" s="14">
        <v>67</v>
      </c>
      <c r="I2224" s="14">
        <v>0.38200000000000001</v>
      </c>
      <c r="J2224" s="14">
        <v>0.57899999999999996</v>
      </c>
      <c r="K2224" s="14">
        <v>3.9E-2</v>
      </c>
      <c r="L2224" s="14">
        <v>105097</v>
      </c>
      <c r="M2224" s="14">
        <v>0.223</v>
      </c>
    </row>
    <row r="2225" spans="1:13" ht="14.4">
      <c r="A2225" s="18" t="str">
        <f t="shared" si="34"/>
        <v>Vanuatu-Oceania 2007</v>
      </c>
      <c r="B2225" s="8" t="s">
        <v>280</v>
      </c>
      <c r="C2225" s="8" t="s">
        <v>80</v>
      </c>
      <c r="D2225" s="9" t="s">
        <v>69</v>
      </c>
      <c r="E2225" s="14">
        <v>2.8000000000000001E-2</v>
      </c>
      <c r="F2225" s="14">
        <v>1.7000000000000001E-2</v>
      </c>
      <c r="G2225" s="14">
        <v>72</v>
      </c>
      <c r="H2225" s="14">
        <v>68</v>
      </c>
      <c r="I2225" s="14">
        <v>0.39100000000000001</v>
      </c>
      <c r="J2225" s="14">
        <v>0.57299999999999995</v>
      </c>
      <c r="K2225" s="14">
        <v>3.5999999999999997E-2</v>
      </c>
      <c r="L2225" s="14">
        <v>220001</v>
      </c>
      <c r="M2225" s="14">
        <v>0.23699999999999999</v>
      </c>
    </row>
    <row r="2226" spans="1:13" ht="14.4">
      <c r="A2226" s="18" t="str">
        <f t="shared" si="34"/>
        <v>Tonga-Oceania 2007</v>
      </c>
      <c r="B2226" s="8" t="s">
        <v>267</v>
      </c>
      <c r="C2226" s="8" t="s">
        <v>80</v>
      </c>
      <c r="D2226" s="9" t="s">
        <v>69</v>
      </c>
      <c r="E2226" s="14">
        <v>2.8000000000000001E-2</v>
      </c>
      <c r="F2226" s="14">
        <v>1.2999999999999999E-2</v>
      </c>
      <c r="G2226" s="14">
        <v>75</v>
      </c>
      <c r="H2226" s="14">
        <v>69</v>
      </c>
      <c r="I2226" s="14">
        <v>0.379</v>
      </c>
      <c r="J2226" s="14">
        <v>0.56100000000000005</v>
      </c>
      <c r="K2226" s="14">
        <v>0.06</v>
      </c>
      <c r="L2226" s="14">
        <v>102289</v>
      </c>
      <c r="M2226" s="14">
        <v>0.23200000000000001</v>
      </c>
    </row>
    <row r="2227" spans="1:13" ht="14.4">
      <c r="A2227" s="18" t="str">
        <f t="shared" si="34"/>
        <v>Samoa-Oceania 2007</v>
      </c>
      <c r="B2227" s="8" t="s">
        <v>233</v>
      </c>
      <c r="C2227" s="8" t="s">
        <v>80</v>
      </c>
      <c r="D2227" s="9" t="s">
        <v>69</v>
      </c>
      <c r="E2227" s="14">
        <v>2.9000000000000001E-2</v>
      </c>
      <c r="F2227" s="14">
        <v>1.6E-2</v>
      </c>
      <c r="G2227" s="14">
        <v>75</v>
      </c>
      <c r="H2227" s="14">
        <v>68</v>
      </c>
      <c r="I2227" s="14">
        <v>0.39</v>
      </c>
      <c r="J2227" s="14">
        <v>0.56000000000000005</v>
      </c>
      <c r="K2227" s="14">
        <v>4.9000000000000002E-2</v>
      </c>
      <c r="L2227" s="14">
        <v>182240</v>
      </c>
      <c r="M2227" s="14">
        <v>0.20799999999999999</v>
      </c>
    </row>
    <row r="2228" spans="1:13" ht="14.4">
      <c r="A2228" s="18" t="str">
        <f t="shared" si="34"/>
        <v>Papua New Guinea-Oceania 2007</v>
      </c>
      <c r="B2228" s="8" t="s">
        <v>222</v>
      </c>
      <c r="C2228" s="8" t="s">
        <v>80</v>
      </c>
      <c r="D2228" s="9" t="s">
        <v>69</v>
      </c>
      <c r="E2228" s="14">
        <v>3.2000000000000001E-2</v>
      </c>
      <c r="F2228" s="14">
        <v>5.3999999999999999E-2</v>
      </c>
      <c r="G2228" s="14">
        <v>63</v>
      </c>
      <c r="H2228" s="14">
        <v>59</v>
      </c>
      <c r="I2228" s="14">
        <v>0.39700000000000002</v>
      </c>
      <c r="J2228" s="14">
        <v>0.57599999999999996</v>
      </c>
      <c r="K2228" s="14">
        <v>2.7E-2</v>
      </c>
      <c r="L2228" s="14">
        <v>6397623</v>
      </c>
      <c r="M2228" s="14">
        <v>0.13100000000000001</v>
      </c>
    </row>
    <row r="2229" spans="1:13" ht="14.4">
      <c r="A2229" s="18" t="str">
        <f t="shared" si="34"/>
        <v>Solomon Islands-Oceania 2007</v>
      </c>
      <c r="B2229" s="8" t="s">
        <v>245</v>
      </c>
      <c r="C2229" s="8" t="s">
        <v>80</v>
      </c>
      <c r="D2229" s="9" t="s">
        <v>69</v>
      </c>
      <c r="E2229" s="14">
        <v>3.4000000000000002E-2</v>
      </c>
      <c r="F2229" s="14">
        <v>2.9000000000000001E-2</v>
      </c>
      <c r="G2229" s="14">
        <v>68</v>
      </c>
      <c r="H2229" s="14">
        <v>65</v>
      </c>
      <c r="I2229" s="14">
        <v>0.41099999999999998</v>
      </c>
      <c r="J2229" s="14">
        <v>0.55800000000000005</v>
      </c>
      <c r="K2229" s="14">
        <v>3.1E-2</v>
      </c>
      <c r="L2229" s="14">
        <v>492148</v>
      </c>
      <c r="M2229" s="14">
        <v>0.187</v>
      </c>
    </row>
    <row r="2230" spans="1:13" ht="14.4">
      <c r="A2230" s="18" t="str">
        <f t="shared" si="34"/>
        <v>Marshall Islands-Oceania 2007</v>
      </c>
      <c r="B2230" s="8" t="s">
        <v>196</v>
      </c>
      <c r="C2230" s="8" t="s">
        <v>80</v>
      </c>
      <c r="D2230" s="9" t="s">
        <v>69</v>
      </c>
      <c r="E2230" s="14">
        <v>3.5000000000000003E-2</v>
      </c>
      <c r="F2230" s="14">
        <v>3.2000000000000001E-2</v>
      </c>
      <c r="G2230" s="8"/>
      <c r="H2230" s="8"/>
      <c r="I2230" s="8"/>
      <c r="J2230" s="8"/>
      <c r="K2230" s="8"/>
      <c r="L2230" s="14">
        <v>52150</v>
      </c>
      <c r="M2230" s="14">
        <v>0.70499999999999996</v>
      </c>
    </row>
    <row r="2231" spans="1:13" ht="14.4">
      <c r="A2231" s="18" t="str">
        <f t="shared" si="34"/>
        <v>American Samoa-Oceania 2008</v>
      </c>
      <c r="B2231" s="8" t="s">
        <v>79</v>
      </c>
      <c r="C2231" s="8" t="s">
        <v>80</v>
      </c>
      <c r="D2231" s="9" t="s">
        <v>70</v>
      </c>
      <c r="E2231" s="8"/>
      <c r="F2231" s="8"/>
      <c r="G2231" s="8"/>
      <c r="H2231" s="8"/>
      <c r="I2231" s="8"/>
      <c r="J2231" s="8"/>
      <c r="K2231" s="8"/>
      <c r="L2231" s="14">
        <v>57053</v>
      </c>
      <c r="M2231" s="14">
        <v>0.878</v>
      </c>
    </row>
    <row r="2232" spans="1:13" ht="14.4">
      <c r="A2232" s="18" t="str">
        <f t="shared" si="34"/>
        <v>Marshall Islands-Oceania 2008</v>
      </c>
      <c r="B2232" s="8" t="s">
        <v>196</v>
      </c>
      <c r="C2232" s="8" t="s">
        <v>80</v>
      </c>
      <c r="D2232" s="9" t="s">
        <v>70</v>
      </c>
      <c r="E2232" s="8"/>
      <c r="F2232" s="14">
        <v>3.2000000000000001E-2</v>
      </c>
      <c r="G2232" s="8"/>
      <c r="H2232" s="8"/>
      <c r="I2232" s="8"/>
      <c r="J2232" s="8"/>
      <c r="K2232" s="8"/>
      <c r="L2232" s="14">
        <v>52245</v>
      </c>
      <c r="M2232" s="14">
        <v>0.70799999999999996</v>
      </c>
    </row>
    <row r="2233" spans="1:13" ht="14.4">
      <c r="A2233" s="18" t="str">
        <f t="shared" si="34"/>
        <v>Australia-Oceania 2008</v>
      </c>
      <c r="B2233" s="8" t="s">
        <v>88</v>
      </c>
      <c r="C2233" s="8" t="s">
        <v>80</v>
      </c>
      <c r="D2233" s="9" t="s">
        <v>70</v>
      </c>
      <c r="E2233" s="14">
        <v>1.4E-2</v>
      </c>
      <c r="F2233" s="14">
        <v>4.0000000000000001E-3</v>
      </c>
      <c r="G2233" s="14">
        <v>84</v>
      </c>
      <c r="H2233" s="14">
        <v>79</v>
      </c>
      <c r="I2233" s="14">
        <v>0.192</v>
      </c>
      <c r="J2233" s="14">
        <v>0.67700000000000005</v>
      </c>
      <c r="K2233" s="14">
        <v>0.13200000000000001</v>
      </c>
      <c r="L2233" s="14">
        <v>21249200</v>
      </c>
      <c r="M2233" s="14">
        <v>0.88400000000000001</v>
      </c>
    </row>
    <row r="2234" spans="1:13" ht="14.4">
      <c r="A2234" s="18" t="str">
        <f t="shared" si="34"/>
        <v>New Zealand-Oceania 2008</v>
      </c>
      <c r="B2234" s="8" t="s">
        <v>212</v>
      </c>
      <c r="C2234" s="8" t="s">
        <v>80</v>
      </c>
      <c r="D2234" s="9" t="s">
        <v>70</v>
      </c>
      <c r="E2234" s="14">
        <v>1.4999999999999999E-2</v>
      </c>
      <c r="F2234" s="14">
        <v>5.0000000000000001E-3</v>
      </c>
      <c r="G2234" s="14">
        <v>82</v>
      </c>
      <c r="H2234" s="14">
        <v>78</v>
      </c>
      <c r="I2234" s="14">
        <v>0.20799999999999999</v>
      </c>
      <c r="J2234" s="14">
        <v>0.66600000000000004</v>
      </c>
      <c r="K2234" s="14">
        <v>0.125</v>
      </c>
      <c r="L2234" s="14">
        <v>4268900</v>
      </c>
      <c r="M2234" s="14">
        <v>0.86099999999999999</v>
      </c>
    </row>
    <row r="2235" spans="1:13" ht="14.4">
      <c r="A2235" s="18" t="str">
        <f t="shared" si="34"/>
        <v>New Caledonia-Oceania 2008</v>
      </c>
      <c r="B2235" s="8" t="s">
        <v>211</v>
      </c>
      <c r="C2235" s="8" t="s">
        <v>80</v>
      </c>
      <c r="D2235" s="9" t="s">
        <v>70</v>
      </c>
      <c r="E2235" s="14">
        <v>1.6E-2</v>
      </c>
      <c r="F2235" s="8"/>
      <c r="G2235" s="14">
        <v>81</v>
      </c>
      <c r="H2235" s="14">
        <v>72</v>
      </c>
      <c r="I2235" s="14">
        <v>0.248</v>
      </c>
      <c r="J2235" s="14">
        <v>0.66700000000000004</v>
      </c>
      <c r="K2235" s="14">
        <v>8.5999999999999993E-2</v>
      </c>
      <c r="L2235" s="14">
        <v>243985</v>
      </c>
      <c r="M2235" s="14">
        <v>0.66</v>
      </c>
    </row>
    <row r="2236" spans="1:13" ht="14.4">
      <c r="A2236" s="18" t="str">
        <f t="shared" si="34"/>
        <v>French Polynesia-Oceania 2008</v>
      </c>
      <c r="B2236" s="8" t="s">
        <v>144</v>
      </c>
      <c r="C2236" s="8" t="s">
        <v>80</v>
      </c>
      <c r="D2236" s="9" t="s">
        <v>70</v>
      </c>
      <c r="E2236" s="14">
        <v>1.7000000000000001E-2</v>
      </c>
      <c r="F2236" s="8"/>
      <c r="G2236" s="14">
        <v>78</v>
      </c>
      <c r="H2236" s="14">
        <v>73</v>
      </c>
      <c r="I2236" s="14">
        <v>0.251</v>
      </c>
      <c r="J2236" s="14">
        <v>0.68799999999999994</v>
      </c>
      <c r="K2236" s="14">
        <v>6.0999999999999999E-2</v>
      </c>
      <c r="L2236" s="14">
        <v>262877</v>
      </c>
      <c r="M2236" s="14">
        <v>0.56699999999999995</v>
      </c>
    </row>
    <row r="2237" spans="1:13" ht="14.4">
      <c r="A2237" s="18" t="str">
        <f t="shared" si="34"/>
        <v>Guam-Oceania 2008</v>
      </c>
      <c r="B2237" s="8" t="s">
        <v>153</v>
      </c>
      <c r="C2237" s="8" t="s">
        <v>80</v>
      </c>
      <c r="D2237" s="9" t="s">
        <v>70</v>
      </c>
      <c r="E2237" s="14">
        <v>1.7999999999999999E-2</v>
      </c>
      <c r="F2237" s="8"/>
      <c r="G2237" s="14">
        <v>80</v>
      </c>
      <c r="H2237" s="14">
        <v>75</v>
      </c>
      <c r="I2237" s="14">
        <v>0.28399999999999997</v>
      </c>
      <c r="J2237" s="14">
        <v>0.64700000000000002</v>
      </c>
      <c r="K2237" s="14">
        <v>6.9000000000000006E-2</v>
      </c>
      <c r="L2237" s="14">
        <v>158310</v>
      </c>
      <c r="M2237" s="14">
        <v>0.93899999999999995</v>
      </c>
    </row>
    <row r="2238" spans="1:13" ht="14.4">
      <c r="A2238" s="18" t="str">
        <f t="shared" si="34"/>
        <v>Fiji-Oceania 2008</v>
      </c>
      <c r="B2238" s="8" t="s">
        <v>141</v>
      </c>
      <c r="C2238" s="8" t="s">
        <v>80</v>
      </c>
      <c r="D2238" s="9" t="s">
        <v>70</v>
      </c>
      <c r="E2238" s="14">
        <v>2.1999999999999999E-2</v>
      </c>
      <c r="F2238" s="14">
        <v>0.02</v>
      </c>
      <c r="G2238" s="14">
        <v>72</v>
      </c>
      <c r="H2238" s="14">
        <v>66</v>
      </c>
      <c r="I2238" s="14">
        <v>0.29399999999999998</v>
      </c>
      <c r="J2238" s="14">
        <v>0.66100000000000003</v>
      </c>
      <c r="K2238" s="14">
        <v>4.4999999999999998E-2</v>
      </c>
      <c r="L2238" s="14">
        <v>843851</v>
      </c>
      <c r="M2238" s="14">
        <v>0.51100000000000001</v>
      </c>
    </row>
    <row r="2239" spans="1:13" ht="14.4">
      <c r="A2239" s="18" t="str">
        <f t="shared" si="34"/>
        <v>Kiribati-Oceania 2008</v>
      </c>
      <c r="B2239" s="8" t="s">
        <v>176</v>
      </c>
      <c r="C2239" s="8" t="s">
        <v>80</v>
      </c>
      <c r="D2239" s="9" t="s">
        <v>70</v>
      </c>
      <c r="E2239" s="14">
        <v>2.4E-2</v>
      </c>
      <c r="F2239" s="14">
        <v>4.9000000000000002E-2</v>
      </c>
      <c r="G2239" s="14">
        <v>70</v>
      </c>
      <c r="H2239" s="14">
        <v>64</v>
      </c>
      <c r="I2239" s="14">
        <v>0.35</v>
      </c>
      <c r="J2239" s="14">
        <v>0.61299999999999999</v>
      </c>
      <c r="K2239" s="14">
        <v>3.6999999999999998E-2</v>
      </c>
      <c r="L2239" s="14">
        <v>94832</v>
      </c>
      <c r="M2239" s="14">
        <v>0.436</v>
      </c>
    </row>
    <row r="2240" spans="1:13" ht="14.4">
      <c r="A2240" s="18" t="str">
        <f t="shared" si="34"/>
        <v>Micronesia, Fed. Sts.-Oceania 2008</v>
      </c>
      <c r="B2240" s="8" t="s">
        <v>200</v>
      </c>
      <c r="C2240" s="8" t="s">
        <v>80</v>
      </c>
      <c r="D2240" s="9" t="s">
        <v>70</v>
      </c>
      <c r="E2240" s="14">
        <v>2.4E-2</v>
      </c>
      <c r="F2240" s="14">
        <v>3.4000000000000002E-2</v>
      </c>
      <c r="G2240" s="14">
        <v>69</v>
      </c>
      <c r="H2240" s="14">
        <v>68</v>
      </c>
      <c r="I2240" s="14">
        <v>0.378</v>
      </c>
      <c r="J2240" s="14">
        <v>0.58299999999999996</v>
      </c>
      <c r="K2240" s="14">
        <v>3.9E-2</v>
      </c>
      <c r="L2240" s="14">
        <v>104498</v>
      </c>
      <c r="M2240" s="14">
        <v>0.223</v>
      </c>
    </row>
    <row r="2241" spans="1:13" ht="14.4">
      <c r="A2241" s="18" t="str">
        <f t="shared" si="34"/>
        <v>Vanuatu-Oceania 2008</v>
      </c>
      <c r="B2241" s="8" t="s">
        <v>280</v>
      </c>
      <c r="C2241" s="8" t="s">
        <v>80</v>
      </c>
      <c r="D2241" s="9" t="s">
        <v>70</v>
      </c>
      <c r="E2241" s="14">
        <v>2.8000000000000001E-2</v>
      </c>
      <c r="F2241" s="14">
        <v>1.7000000000000001E-2</v>
      </c>
      <c r="G2241" s="14">
        <v>72</v>
      </c>
      <c r="H2241" s="14">
        <v>68</v>
      </c>
      <c r="I2241" s="14">
        <v>0.38800000000000001</v>
      </c>
      <c r="J2241" s="14">
        <v>0.57399999999999995</v>
      </c>
      <c r="K2241" s="14">
        <v>3.6999999999999998E-2</v>
      </c>
      <c r="L2241" s="14">
        <v>225398</v>
      </c>
      <c r="M2241" s="14">
        <v>0.24</v>
      </c>
    </row>
    <row r="2242" spans="1:13" ht="14.4">
      <c r="A2242" s="18" t="str">
        <f t="shared" si="34"/>
        <v>Tonga-Oceania 2008</v>
      </c>
      <c r="B2242" s="8" t="s">
        <v>267</v>
      </c>
      <c r="C2242" s="8" t="s">
        <v>80</v>
      </c>
      <c r="D2242" s="9" t="s">
        <v>70</v>
      </c>
      <c r="E2242" s="14">
        <v>2.8000000000000001E-2</v>
      </c>
      <c r="F2242" s="14">
        <v>1.2E-2</v>
      </c>
      <c r="G2242" s="14">
        <v>75</v>
      </c>
      <c r="H2242" s="14">
        <v>69</v>
      </c>
      <c r="I2242" s="14">
        <v>0.377</v>
      </c>
      <c r="J2242" s="14">
        <v>0.56299999999999994</v>
      </c>
      <c r="K2242" s="14">
        <v>5.8999999999999997E-2</v>
      </c>
      <c r="L2242" s="14">
        <v>102947</v>
      </c>
      <c r="M2242" s="14">
        <v>0.23300000000000001</v>
      </c>
    </row>
    <row r="2243" spans="1:13" ht="14.4">
      <c r="A2243" s="18" t="str">
        <f t="shared" ref="A2243:A2306" si="35">CONCATENATE(B2243," ",D2243)</f>
        <v>Samoa-Oceania 2008</v>
      </c>
      <c r="B2243" s="8" t="s">
        <v>233</v>
      </c>
      <c r="C2243" s="8" t="s">
        <v>80</v>
      </c>
      <c r="D2243" s="9" t="s">
        <v>70</v>
      </c>
      <c r="E2243" s="14">
        <v>2.9000000000000001E-2</v>
      </c>
      <c r="F2243" s="14">
        <v>1.6E-2</v>
      </c>
      <c r="G2243" s="14">
        <v>75</v>
      </c>
      <c r="H2243" s="14">
        <v>69</v>
      </c>
      <c r="I2243" s="14">
        <v>0.38800000000000001</v>
      </c>
      <c r="J2243" s="14">
        <v>0.56299999999999994</v>
      </c>
      <c r="K2243" s="14">
        <v>0.05</v>
      </c>
      <c r="L2243" s="14">
        <v>183444</v>
      </c>
      <c r="M2243" s="14">
        <v>0.20499999999999999</v>
      </c>
    </row>
    <row r="2244" spans="1:13" ht="14.4">
      <c r="A2244" s="18" t="str">
        <f t="shared" si="35"/>
        <v>Papua New Guinea-Oceania 2008</v>
      </c>
      <c r="B2244" s="8" t="s">
        <v>222</v>
      </c>
      <c r="C2244" s="8" t="s">
        <v>80</v>
      </c>
      <c r="D2244" s="9" t="s">
        <v>70</v>
      </c>
      <c r="E2244" s="14">
        <v>3.1E-2</v>
      </c>
      <c r="F2244" s="14">
        <v>5.2999999999999999E-2</v>
      </c>
      <c r="G2244" s="14">
        <v>64</v>
      </c>
      <c r="H2244" s="14">
        <v>60</v>
      </c>
      <c r="I2244" s="14">
        <v>0.39500000000000002</v>
      </c>
      <c r="J2244" s="14">
        <v>0.57799999999999996</v>
      </c>
      <c r="K2244" s="14">
        <v>2.7E-2</v>
      </c>
      <c r="L2244" s="14">
        <v>6550877</v>
      </c>
      <c r="M2244" s="14">
        <v>0.13100000000000001</v>
      </c>
    </row>
    <row r="2245" spans="1:13" ht="14.4">
      <c r="A2245" s="18" t="str">
        <f t="shared" si="35"/>
        <v>Solomon Islands-Oceania 2008</v>
      </c>
      <c r="B2245" s="8" t="s">
        <v>245</v>
      </c>
      <c r="C2245" s="8" t="s">
        <v>80</v>
      </c>
      <c r="D2245" s="9" t="s">
        <v>70</v>
      </c>
      <c r="E2245" s="14">
        <v>3.4000000000000002E-2</v>
      </c>
      <c r="F2245" s="14">
        <v>2.8000000000000001E-2</v>
      </c>
      <c r="G2245" s="14">
        <v>68</v>
      </c>
      <c r="H2245" s="14">
        <v>65</v>
      </c>
      <c r="I2245" s="14">
        <v>0.41</v>
      </c>
      <c r="J2245" s="14">
        <v>0.55800000000000005</v>
      </c>
      <c r="K2245" s="14">
        <v>3.2000000000000001E-2</v>
      </c>
      <c r="L2245" s="14">
        <v>503541</v>
      </c>
      <c r="M2245" s="14">
        <v>0.191</v>
      </c>
    </row>
    <row r="2246" spans="1:13" ht="14.4">
      <c r="A2246" s="18" t="str">
        <f t="shared" si="35"/>
        <v>American Samoa-Oceania 2009</v>
      </c>
      <c r="B2246" s="8" t="s">
        <v>79</v>
      </c>
      <c r="C2246" s="8" t="s">
        <v>80</v>
      </c>
      <c r="D2246" s="9" t="s">
        <v>71</v>
      </c>
      <c r="E2246" s="8"/>
      <c r="F2246" s="8"/>
      <c r="G2246" s="8"/>
      <c r="H2246" s="8"/>
      <c r="I2246" s="8"/>
      <c r="J2246" s="8"/>
      <c r="K2246" s="8"/>
      <c r="L2246" s="14">
        <v>56245</v>
      </c>
      <c r="M2246" s="14">
        <v>0.877</v>
      </c>
    </row>
    <row r="2247" spans="1:13" ht="14.4">
      <c r="A2247" s="18" t="str">
        <f t="shared" si="35"/>
        <v>Marshall Islands-Oceania 2009</v>
      </c>
      <c r="B2247" s="8" t="s">
        <v>196</v>
      </c>
      <c r="C2247" s="8" t="s">
        <v>80</v>
      </c>
      <c r="D2247" s="9" t="s">
        <v>71</v>
      </c>
      <c r="E2247" s="8"/>
      <c r="F2247" s="14">
        <v>3.2000000000000001E-2</v>
      </c>
      <c r="G2247" s="8"/>
      <c r="H2247" s="8"/>
      <c r="I2247" s="8"/>
      <c r="J2247" s="8"/>
      <c r="K2247" s="8"/>
      <c r="L2247" s="14">
        <v>52341</v>
      </c>
      <c r="M2247" s="14">
        <v>0.71099999999999997</v>
      </c>
    </row>
    <row r="2248" spans="1:13" ht="14.4">
      <c r="A2248" s="18" t="str">
        <f t="shared" si="35"/>
        <v>New Zealand-Oceania 2009</v>
      </c>
      <c r="B2248" s="8" t="s">
        <v>212</v>
      </c>
      <c r="C2248" s="8" t="s">
        <v>80</v>
      </c>
      <c r="D2248" s="9" t="s">
        <v>71</v>
      </c>
      <c r="E2248" s="14">
        <v>1.4E-2</v>
      </c>
      <c r="F2248" s="14">
        <v>5.0000000000000001E-3</v>
      </c>
      <c r="G2248" s="14">
        <v>83</v>
      </c>
      <c r="H2248" s="14">
        <v>79</v>
      </c>
      <c r="I2248" s="14">
        <v>0.20699999999999999</v>
      </c>
      <c r="J2248" s="14">
        <v>0.66600000000000004</v>
      </c>
      <c r="K2248" s="14">
        <v>0.127</v>
      </c>
      <c r="L2248" s="14">
        <v>4315800</v>
      </c>
      <c r="M2248" s="14">
        <v>0.86099999999999999</v>
      </c>
    </row>
    <row r="2249" spans="1:13" ht="14.4">
      <c r="A2249" s="18" t="str">
        <f t="shared" si="35"/>
        <v>Australia-Oceania 2009</v>
      </c>
      <c r="B2249" s="8" t="s">
        <v>88</v>
      </c>
      <c r="C2249" s="8" t="s">
        <v>80</v>
      </c>
      <c r="D2249" s="9" t="s">
        <v>71</v>
      </c>
      <c r="E2249" s="14">
        <v>1.4E-2</v>
      </c>
      <c r="F2249" s="14">
        <v>4.0000000000000001E-3</v>
      </c>
      <c r="G2249" s="14">
        <v>84</v>
      </c>
      <c r="H2249" s="14">
        <v>79</v>
      </c>
      <c r="I2249" s="14">
        <v>0.19</v>
      </c>
      <c r="J2249" s="14">
        <v>0.67700000000000005</v>
      </c>
      <c r="K2249" s="14">
        <v>0.13300000000000001</v>
      </c>
      <c r="L2249" s="14">
        <v>21691700</v>
      </c>
      <c r="M2249" s="14">
        <v>0.88600000000000001</v>
      </c>
    </row>
    <row r="2250" spans="1:13" ht="14.4">
      <c r="A2250" s="18" t="str">
        <f t="shared" si="35"/>
        <v>New Caledonia-Oceania 2009</v>
      </c>
      <c r="B2250" s="8" t="s">
        <v>211</v>
      </c>
      <c r="C2250" s="8" t="s">
        <v>80</v>
      </c>
      <c r="D2250" s="9" t="s">
        <v>71</v>
      </c>
      <c r="E2250" s="14">
        <v>1.6E-2</v>
      </c>
      <c r="F2250" s="8"/>
      <c r="G2250" s="14">
        <v>81</v>
      </c>
      <c r="H2250" s="14">
        <v>72</v>
      </c>
      <c r="I2250" s="14">
        <v>0.24099999999999999</v>
      </c>
      <c r="J2250" s="14">
        <v>0.66800000000000004</v>
      </c>
      <c r="K2250" s="14">
        <v>9.0999999999999998E-2</v>
      </c>
      <c r="L2250" s="14">
        <v>245580</v>
      </c>
      <c r="M2250" s="14">
        <v>0.66600000000000004</v>
      </c>
    </row>
    <row r="2251" spans="1:13" ht="14.4">
      <c r="A2251" s="18" t="str">
        <f t="shared" si="35"/>
        <v>French Polynesia-Oceania 2009</v>
      </c>
      <c r="B2251" s="8" t="s">
        <v>144</v>
      </c>
      <c r="C2251" s="8" t="s">
        <v>80</v>
      </c>
      <c r="D2251" s="9" t="s">
        <v>71</v>
      </c>
      <c r="E2251" s="14">
        <v>1.7000000000000001E-2</v>
      </c>
      <c r="F2251" s="8"/>
      <c r="G2251" s="14">
        <v>78</v>
      </c>
      <c r="H2251" s="14">
        <v>73</v>
      </c>
      <c r="I2251" s="14">
        <v>0.24399999999999999</v>
      </c>
      <c r="J2251" s="14">
        <v>0.69199999999999995</v>
      </c>
      <c r="K2251" s="14">
        <v>6.5000000000000002E-2</v>
      </c>
      <c r="L2251" s="14">
        <v>265412</v>
      </c>
      <c r="M2251" s="14">
        <v>0.56599999999999995</v>
      </c>
    </row>
    <row r="2252" spans="1:13" ht="14.4">
      <c r="A2252" s="18" t="str">
        <f t="shared" si="35"/>
        <v>Guam-Oceania 2009</v>
      </c>
      <c r="B2252" s="8" t="s">
        <v>153</v>
      </c>
      <c r="C2252" s="8" t="s">
        <v>80</v>
      </c>
      <c r="D2252" s="9" t="s">
        <v>71</v>
      </c>
      <c r="E2252" s="14">
        <v>1.7999999999999999E-2</v>
      </c>
      <c r="F2252" s="8"/>
      <c r="G2252" s="14">
        <v>81</v>
      </c>
      <c r="H2252" s="14">
        <v>75</v>
      </c>
      <c r="I2252" s="14">
        <v>0.27900000000000003</v>
      </c>
      <c r="J2252" s="14">
        <v>0.65</v>
      </c>
      <c r="K2252" s="14">
        <v>7.0999999999999994E-2</v>
      </c>
      <c r="L2252" s="14">
        <v>158621</v>
      </c>
      <c r="M2252" s="14">
        <v>0.94</v>
      </c>
    </row>
    <row r="2253" spans="1:13" ht="14.4">
      <c r="A2253" s="18" t="str">
        <f t="shared" si="35"/>
        <v>Fiji-Oceania 2009</v>
      </c>
      <c r="B2253" s="8" t="s">
        <v>141</v>
      </c>
      <c r="C2253" s="8" t="s">
        <v>80</v>
      </c>
      <c r="D2253" s="9" t="s">
        <v>71</v>
      </c>
      <c r="E2253" s="14">
        <v>2.1999999999999999E-2</v>
      </c>
      <c r="F2253" s="14">
        <v>0.02</v>
      </c>
      <c r="G2253" s="14">
        <v>72</v>
      </c>
      <c r="H2253" s="14">
        <v>66</v>
      </c>
      <c r="I2253" s="14">
        <v>0.29199999999999998</v>
      </c>
      <c r="J2253" s="14">
        <v>0.66200000000000003</v>
      </c>
      <c r="K2253" s="14">
        <v>4.7E-2</v>
      </c>
      <c r="L2253" s="14">
        <v>852479</v>
      </c>
      <c r="M2253" s="14">
        <v>0.51400000000000001</v>
      </c>
    </row>
    <row r="2254" spans="1:13" ht="14.4">
      <c r="A2254" s="18" t="str">
        <f t="shared" si="35"/>
        <v>Kiribati-Oceania 2009</v>
      </c>
      <c r="B2254" s="8" t="s">
        <v>176</v>
      </c>
      <c r="C2254" s="8" t="s">
        <v>80</v>
      </c>
      <c r="D2254" s="9" t="s">
        <v>71</v>
      </c>
      <c r="E2254" s="14">
        <v>2.4E-2</v>
      </c>
      <c r="F2254" s="14">
        <v>4.9000000000000002E-2</v>
      </c>
      <c r="G2254" s="14">
        <v>70</v>
      </c>
      <c r="H2254" s="14">
        <v>65</v>
      </c>
      <c r="I2254" s="14">
        <v>0.34300000000000003</v>
      </c>
      <c r="J2254" s="14">
        <v>0.61899999999999999</v>
      </c>
      <c r="K2254" s="14">
        <v>3.7999999999999999E-2</v>
      </c>
      <c r="L2254" s="14">
        <v>96272</v>
      </c>
      <c r="M2254" s="14">
        <v>0.437</v>
      </c>
    </row>
    <row r="2255" spans="1:13" ht="14.4">
      <c r="A2255" s="18" t="str">
        <f t="shared" si="35"/>
        <v>Micronesia, Fed. Sts.-Oceania 2009</v>
      </c>
      <c r="B2255" s="8" t="s">
        <v>200</v>
      </c>
      <c r="C2255" s="8" t="s">
        <v>80</v>
      </c>
      <c r="D2255" s="9" t="s">
        <v>71</v>
      </c>
      <c r="E2255" s="14">
        <v>2.4E-2</v>
      </c>
      <c r="F2255" s="14">
        <v>3.3000000000000002E-2</v>
      </c>
      <c r="G2255" s="14">
        <v>69</v>
      </c>
      <c r="H2255" s="14">
        <v>68</v>
      </c>
      <c r="I2255" s="14">
        <v>0.374</v>
      </c>
      <c r="J2255" s="14">
        <v>0.58799999999999997</v>
      </c>
      <c r="K2255" s="14">
        <v>3.9E-2</v>
      </c>
      <c r="L2255" s="14">
        <v>103983</v>
      </c>
      <c r="M2255" s="14">
        <v>0.223</v>
      </c>
    </row>
    <row r="2256" spans="1:13" ht="14.4">
      <c r="A2256" s="18" t="str">
        <f t="shared" si="35"/>
        <v>Vanuatu-Oceania 2009</v>
      </c>
      <c r="B2256" s="8" t="s">
        <v>280</v>
      </c>
      <c r="C2256" s="8" t="s">
        <v>80</v>
      </c>
      <c r="D2256" s="9" t="s">
        <v>71</v>
      </c>
      <c r="E2256" s="14">
        <v>2.8000000000000001E-2</v>
      </c>
      <c r="F2256" s="14">
        <v>1.6E-2</v>
      </c>
      <c r="G2256" s="14">
        <v>73</v>
      </c>
      <c r="H2256" s="14">
        <v>69</v>
      </c>
      <c r="I2256" s="14">
        <v>0.38500000000000001</v>
      </c>
      <c r="J2256" s="14">
        <v>0.57599999999999996</v>
      </c>
      <c r="K2256" s="14">
        <v>3.9E-2</v>
      </c>
      <c r="L2256" s="14">
        <v>230833</v>
      </c>
      <c r="M2256" s="14">
        <v>0.24299999999999999</v>
      </c>
    </row>
    <row r="2257" spans="1:13" ht="14.4">
      <c r="A2257" s="18" t="str">
        <f t="shared" si="35"/>
        <v>Samoa-Oceania 2009</v>
      </c>
      <c r="B2257" s="8" t="s">
        <v>233</v>
      </c>
      <c r="C2257" s="8" t="s">
        <v>80</v>
      </c>
      <c r="D2257" s="9" t="s">
        <v>71</v>
      </c>
      <c r="E2257" s="14">
        <v>2.8000000000000001E-2</v>
      </c>
      <c r="F2257" s="14">
        <v>1.6E-2</v>
      </c>
      <c r="G2257" s="14">
        <v>75</v>
      </c>
      <c r="H2257" s="14">
        <v>69</v>
      </c>
      <c r="I2257" s="14">
        <v>0.38500000000000001</v>
      </c>
      <c r="J2257" s="14">
        <v>0.56499999999999995</v>
      </c>
      <c r="K2257" s="14">
        <v>0.05</v>
      </c>
      <c r="L2257" s="14">
        <v>184704</v>
      </c>
      <c r="M2257" s="14">
        <v>0.20300000000000001</v>
      </c>
    </row>
    <row r="2258" spans="1:13" ht="14.4">
      <c r="A2258" s="18" t="str">
        <f t="shared" si="35"/>
        <v>Tonga-Oceania 2009</v>
      </c>
      <c r="B2258" s="8" t="s">
        <v>267</v>
      </c>
      <c r="C2258" s="8" t="s">
        <v>80</v>
      </c>
      <c r="D2258" s="9" t="s">
        <v>71</v>
      </c>
      <c r="E2258" s="14">
        <v>2.8000000000000001E-2</v>
      </c>
      <c r="F2258" s="14">
        <v>1.2E-2</v>
      </c>
      <c r="G2258" s="14">
        <v>75</v>
      </c>
      <c r="H2258" s="14">
        <v>69</v>
      </c>
      <c r="I2258" s="14">
        <v>0.376</v>
      </c>
      <c r="J2258" s="14">
        <v>0.56499999999999995</v>
      </c>
      <c r="K2258" s="14">
        <v>5.8999999999999997E-2</v>
      </c>
      <c r="L2258" s="14">
        <v>103557</v>
      </c>
      <c r="M2258" s="14">
        <v>0.23300000000000001</v>
      </c>
    </row>
    <row r="2259" spans="1:13" ht="14.4">
      <c r="A2259" s="18" t="str">
        <f t="shared" si="35"/>
        <v>Papua New Guinea-Oceania 2009</v>
      </c>
      <c r="B2259" s="8" t="s">
        <v>222</v>
      </c>
      <c r="C2259" s="8" t="s">
        <v>80</v>
      </c>
      <c r="D2259" s="9" t="s">
        <v>71</v>
      </c>
      <c r="E2259" s="14">
        <v>3.1E-2</v>
      </c>
      <c r="F2259" s="14">
        <v>5.1999999999999998E-2</v>
      </c>
      <c r="G2259" s="14">
        <v>64</v>
      </c>
      <c r="H2259" s="14">
        <v>60</v>
      </c>
      <c r="I2259" s="14">
        <v>0.39300000000000002</v>
      </c>
      <c r="J2259" s="14">
        <v>0.57899999999999996</v>
      </c>
      <c r="K2259" s="14">
        <v>2.7E-2</v>
      </c>
      <c r="L2259" s="14">
        <v>6704829</v>
      </c>
      <c r="M2259" s="14">
        <v>0.13</v>
      </c>
    </row>
    <row r="2260" spans="1:13" ht="14.4">
      <c r="A2260" s="18" t="str">
        <f t="shared" si="35"/>
        <v>Solomon Islands-Oceania 2009</v>
      </c>
      <c r="B2260" s="8" t="s">
        <v>245</v>
      </c>
      <c r="C2260" s="8" t="s">
        <v>80</v>
      </c>
      <c r="D2260" s="9" t="s">
        <v>71</v>
      </c>
      <c r="E2260" s="14">
        <v>3.3000000000000002E-2</v>
      </c>
      <c r="F2260" s="14">
        <v>2.8000000000000001E-2</v>
      </c>
      <c r="G2260" s="14">
        <v>68</v>
      </c>
      <c r="H2260" s="14">
        <v>66</v>
      </c>
      <c r="I2260" s="14">
        <v>0.40899999999999997</v>
      </c>
      <c r="J2260" s="14">
        <v>0.55900000000000005</v>
      </c>
      <c r="K2260" s="14">
        <v>3.2000000000000001E-2</v>
      </c>
      <c r="L2260" s="14">
        <v>514964</v>
      </c>
      <c r="M2260" s="14">
        <v>0.19600000000000001</v>
      </c>
    </row>
    <row r="2261" spans="1:13" ht="14.4">
      <c r="A2261" s="18" t="str">
        <f t="shared" si="35"/>
        <v>Marshall Islands-Oceania 2010</v>
      </c>
      <c r="B2261" s="8" t="s">
        <v>196</v>
      </c>
      <c r="C2261" s="8" t="s">
        <v>80</v>
      </c>
      <c r="D2261" s="9" t="s">
        <v>72</v>
      </c>
      <c r="E2261" s="8"/>
      <c r="F2261" s="14">
        <v>3.2000000000000001E-2</v>
      </c>
      <c r="G2261" s="8"/>
      <c r="H2261" s="8"/>
      <c r="I2261" s="8"/>
      <c r="J2261" s="8"/>
      <c r="K2261" s="8"/>
      <c r="L2261" s="14">
        <v>52428</v>
      </c>
      <c r="M2261" s="14">
        <v>0.71299999999999997</v>
      </c>
    </row>
    <row r="2262" spans="1:13" ht="14.4">
      <c r="A2262" s="18" t="str">
        <f t="shared" si="35"/>
        <v>Australia-Oceania 2010</v>
      </c>
      <c r="B2262" s="8" t="s">
        <v>88</v>
      </c>
      <c r="C2262" s="8" t="s">
        <v>80</v>
      </c>
      <c r="D2262" s="9" t="s">
        <v>72</v>
      </c>
      <c r="E2262" s="14">
        <v>1.4E-2</v>
      </c>
      <c r="F2262" s="14">
        <v>4.0000000000000001E-3</v>
      </c>
      <c r="G2262" s="14">
        <v>84</v>
      </c>
      <c r="H2262" s="14">
        <v>80</v>
      </c>
      <c r="I2262" s="14">
        <v>0.189</v>
      </c>
      <c r="J2262" s="14">
        <v>0.67600000000000005</v>
      </c>
      <c r="K2262" s="14">
        <v>0.13400000000000001</v>
      </c>
      <c r="L2262" s="14">
        <v>22031800</v>
      </c>
      <c r="M2262" s="14">
        <v>0.88700000000000001</v>
      </c>
    </row>
    <row r="2263" spans="1:13" ht="14.4">
      <c r="A2263" s="18" t="str">
        <f t="shared" si="35"/>
        <v>New Zealand-Oceania 2010</v>
      </c>
      <c r="B2263" s="8" t="s">
        <v>212</v>
      </c>
      <c r="C2263" s="8" t="s">
        <v>80</v>
      </c>
      <c r="D2263" s="9" t="s">
        <v>72</v>
      </c>
      <c r="E2263" s="14">
        <v>1.4999999999999999E-2</v>
      </c>
      <c r="F2263" s="14">
        <v>5.0000000000000001E-3</v>
      </c>
      <c r="G2263" s="14">
        <v>83</v>
      </c>
      <c r="H2263" s="14">
        <v>79</v>
      </c>
      <c r="I2263" s="14">
        <v>0.20499999999999999</v>
      </c>
      <c r="J2263" s="14">
        <v>0.66500000000000004</v>
      </c>
      <c r="K2263" s="14">
        <v>0.13</v>
      </c>
      <c r="L2263" s="14">
        <v>4367800</v>
      </c>
      <c r="M2263" s="14">
        <v>0.86199999999999999</v>
      </c>
    </row>
    <row r="2264" spans="1:13" ht="14.4">
      <c r="A2264" s="18" t="str">
        <f t="shared" si="35"/>
        <v>French Polynesia-Oceania 2010</v>
      </c>
      <c r="B2264" s="8" t="s">
        <v>144</v>
      </c>
      <c r="C2264" s="8" t="s">
        <v>80</v>
      </c>
      <c r="D2264" s="9" t="s">
        <v>72</v>
      </c>
      <c r="E2264" s="14">
        <v>1.7000000000000001E-2</v>
      </c>
      <c r="F2264" s="8"/>
      <c r="G2264" s="14">
        <v>78</v>
      </c>
      <c r="H2264" s="14">
        <v>73</v>
      </c>
      <c r="I2264" s="14">
        <v>0.23799999999999999</v>
      </c>
      <c r="J2264" s="14">
        <v>0.69499999999999995</v>
      </c>
      <c r="K2264" s="14">
        <v>6.8000000000000005E-2</v>
      </c>
      <c r="L2264" s="14">
        <v>268065</v>
      </c>
      <c r="M2264" s="14">
        <v>0.56499999999999995</v>
      </c>
    </row>
    <row r="2265" spans="1:13" ht="14.4">
      <c r="A2265" s="18" t="str">
        <f t="shared" si="35"/>
        <v>New Caledonia-Oceania 2010</v>
      </c>
      <c r="B2265" s="8" t="s">
        <v>211</v>
      </c>
      <c r="C2265" s="8" t="s">
        <v>80</v>
      </c>
      <c r="D2265" s="9" t="s">
        <v>72</v>
      </c>
      <c r="E2265" s="14">
        <v>1.7000000000000001E-2</v>
      </c>
      <c r="F2265" s="8"/>
      <c r="G2265" s="14">
        <v>79</v>
      </c>
      <c r="H2265" s="14">
        <v>73</v>
      </c>
      <c r="I2265" s="14">
        <v>0.23499999999999999</v>
      </c>
      <c r="J2265" s="14">
        <v>0.67</v>
      </c>
      <c r="K2265" s="14">
        <v>9.5000000000000001E-2</v>
      </c>
      <c r="L2265" s="14">
        <v>250000</v>
      </c>
      <c r="M2265" s="14">
        <v>0.67300000000000004</v>
      </c>
    </row>
    <row r="2266" spans="1:13" ht="14.4">
      <c r="A2266" s="18" t="str">
        <f t="shared" si="35"/>
        <v>Guam-Oceania 2010</v>
      </c>
      <c r="B2266" s="8" t="s">
        <v>153</v>
      </c>
      <c r="C2266" s="8" t="s">
        <v>80</v>
      </c>
      <c r="D2266" s="9" t="s">
        <v>72</v>
      </c>
      <c r="E2266" s="14">
        <v>1.7999999999999999E-2</v>
      </c>
      <c r="F2266" s="8"/>
      <c r="G2266" s="14">
        <v>81</v>
      </c>
      <c r="H2266" s="14">
        <v>75</v>
      </c>
      <c r="I2266" s="14">
        <v>0.27500000000000002</v>
      </c>
      <c r="J2266" s="14">
        <v>0.65200000000000002</v>
      </c>
      <c r="K2266" s="14">
        <v>7.2999999999999995E-2</v>
      </c>
      <c r="L2266" s="14">
        <v>159440</v>
      </c>
      <c r="M2266" s="14">
        <v>0.94099999999999995</v>
      </c>
    </row>
    <row r="2267" spans="1:13" ht="14.4">
      <c r="A2267" s="18" t="str">
        <f t="shared" si="35"/>
        <v>American Samoa-Oceania 2010</v>
      </c>
      <c r="B2267" s="8" t="s">
        <v>79</v>
      </c>
      <c r="C2267" s="8" t="s">
        <v>80</v>
      </c>
      <c r="D2267" s="9" t="s">
        <v>72</v>
      </c>
      <c r="E2267" s="14">
        <v>1.9E-2</v>
      </c>
      <c r="F2267" s="8"/>
      <c r="G2267" s="8"/>
      <c r="H2267" s="8"/>
      <c r="I2267" s="8"/>
      <c r="J2267" s="8"/>
      <c r="K2267" s="8"/>
      <c r="L2267" s="14">
        <v>55636</v>
      </c>
      <c r="M2267" s="14">
        <v>0.876</v>
      </c>
    </row>
    <row r="2268" spans="1:13" ht="14.4">
      <c r="A2268" s="18" t="str">
        <f t="shared" si="35"/>
        <v>Fiji-Oceania 2010</v>
      </c>
      <c r="B2268" s="8" t="s">
        <v>141</v>
      </c>
      <c r="C2268" s="8" t="s">
        <v>80</v>
      </c>
      <c r="D2268" s="9" t="s">
        <v>72</v>
      </c>
      <c r="E2268" s="14">
        <v>2.1999999999999999E-2</v>
      </c>
      <c r="F2268" s="14">
        <v>0.02</v>
      </c>
      <c r="G2268" s="14">
        <v>72</v>
      </c>
      <c r="H2268" s="14">
        <v>66</v>
      </c>
      <c r="I2268" s="14">
        <v>0.28999999999999998</v>
      </c>
      <c r="J2268" s="14">
        <v>0.66100000000000003</v>
      </c>
      <c r="K2268" s="14">
        <v>4.8000000000000001E-2</v>
      </c>
      <c r="L2268" s="14">
        <v>860559</v>
      </c>
      <c r="M2268" s="14">
        <v>0.51800000000000002</v>
      </c>
    </row>
    <row r="2269" spans="1:13" ht="14.4">
      <c r="A2269" s="18" t="str">
        <f t="shared" si="35"/>
        <v>Kiribati-Oceania 2010</v>
      </c>
      <c r="B2269" s="8" t="s">
        <v>176</v>
      </c>
      <c r="C2269" s="8" t="s">
        <v>80</v>
      </c>
      <c r="D2269" s="9" t="s">
        <v>72</v>
      </c>
      <c r="E2269" s="14">
        <v>2.3E-2</v>
      </c>
      <c r="F2269" s="14">
        <v>4.8000000000000001E-2</v>
      </c>
      <c r="G2269" s="14">
        <v>71</v>
      </c>
      <c r="H2269" s="14">
        <v>65</v>
      </c>
      <c r="I2269" s="14">
        <v>0.33600000000000002</v>
      </c>
      <c r="J2269" s="14">
        <v>0.626</v>
      </c>
      <c r="K2269" s="14">
        <v>3.9E-2</v>
      </c>
      <c r="L2269" s="14">
        <v>97743</v>
      </c>
      <c r="M2269" s="14">
        <v>0.438</v>
      </c>
    </row>
    <row r="2270" spans="1:13" ht="14.4">
      <c r="A2270" s="18" t="str">
        <f t="shared" si="35"/>
        <v>Micronesia, Fed. Sts.-Oceania 2010</v>
      </c>
      <c r="B2270" s="8" t="s">
        <v>200</v>
      </c>
      <c r="C2270" s="8" t="s">
        <v>80</v>
      </c>
      <c r="D2270" s="9" t="s">
        <v>72</v>
      </c>
      <c r="E2270" s="14">
        <v>2.4E-2</v>
      </c>
      <c r="F2270" s="14">
        <v>3.3000000000000002E-2</v>
      </c>
      <c r="G2270" s="14">
        <v>69</v>
      </c>
      <c r="H2270" s="14">
        <v>68</v>
      </c>
      <c r="I2270" s="14">
        <v>0.36899999999999999</v>
      </c>
      <c r="J2270" s="14">
        <v>0.59299999999999997</v>
      </c>
      <c r="K2270" s="14">
        <v>3.7999999999999999E-2</v>
      </c>
      <c r="L2270" s="14">
        <v>103619</v>
      </c>
      <c r="M2270" s="14">
        <v>0.223</v>
      </c>
    </row>
    <row r="2271" spans="1:13" ht="14.4">
      <c r="A2271" s="18" t="str">
        <f t="shared" si="35"/>
        <v>Vanuatu-Oceania 2010</v>
      </c>
      <c r="B2271" s="8" t="s">
        <v>280</v>
      </c>
      <c r="C2271" s="8" t="s">
        <v>80</v>
      </c>
      <c r="D2271" s="9" t="s">
        <v>72</v>
      </c>
      <c r="E2271" s="14">
        <v>2.7E-2</v>
      </c>
      <c r="F2271" s="14">
        <v>1.6E-2</v>
      </c>
      <c r="G2271" s="14">
        <v>73</v>
      </c>
      <c r="H2271" s="14">
        <v>69</v>
      </c>
      <c r="I2271" s="14">
        <v>0.38200000000000001</v>
      </c>
      <c r="J2271" s="14">
        <v>0.57899999999999996</v>
      </c>
      <c r="K2271" s="14">
        <v>3.9E-2</v>
      </c>
      <c r="L2271" s="14">
        <v>236299</v>
      </c>
      <c r="M2271" s="14">
        <v>0.246</v>
      </c>
    </row>
    <row r="2272" spans="1:13" ht="14.4">
      <c r="A2272" s="18" t="str">
        <f t="shared" si="35"/>
        <v>Tonga-Oceania 2010</v>
      </c>
      <c r="B2272" s="8" t="s">
        <v>267</v>
      </c>
      <c r="C2272" s="8" t="s">
        <v>80</v>
      </c>
      <c r="D2272" s="9" t="s">
        <v>72</v>
      </c>
      <c r="E2272" s="14">
        <v>2.7E-2</v>
      </c>
      <c r="F2272" s="14">
        <v>1.2E-2</v>
      </c>
      <c r="G2272" s="14">
        <v>75</v>
      </c>
      <c r="H2272" s="14">
        <v>69</v>
      </c>
      <c r="I2272" s="14">
        <v>0.375</v>
      </c>
      <c r="J2272" s="14">
        <v>0.56699999999999995</v>
      </c>
      <c r="K2272" s="14">
        <v>5.8999999999999997E-2</v>
      </c>
      <c r="L2272" s="14">
        <v>104098</v>
      </c>
      <c r="M2272" s="14">
        <v>0.23400000000000001</v>
      </c>
    </row>
    <row r="2273" spans="1:13" ht="14.4">
      <c r="A2273" s="18" t="str">
        <f t="shared" si="35"/>
        <v>Samoa-Oceania 2010</v>
      </c>
      <c r="B2273" s="8" t="s">
        <v>233</v>
      </c>
      <c r="C2273" s="8" t="s">
        <v>80</v>
      </c>
      <c r="D2273" s="9" t="s">
        <v>72</v>
      </c>
      <c r="E2273" s="14">
        <v>2.8000000000000001E-2</v>
      </c>
      <c r="F2273" s="14">
        <v>1.6E-2</v>
      </c>
      <c r="G2273" s="14">
        <v>76</v>
      </c>
      <c r="H2273" s="14">
        <v>69</v>
      </c>
      <c r="I2273" s="14">
        <v>0.38300000000000001</v>
      </c>
      <c r="J2273" s="14">
        <v>0.56699999999999995</v>
      </c>
      <c r="K2273" s="14">
        <v>5.0999999999999997E-2</v>
      </c>
      <c r="L2273" s="14">
        <v>186029</v>
      </c>
      <c r="M2273" s="14">
        <v>0.20100000000000001</v>
      </c>
    </row>
    <row r="2274" spans="1:13" ht="14.4">
      <c r="A2274" s="18" t="str">
        <f t="shared" si="35"/>
        <v>Papua New Guinea-Oceania 2010</v>
      </c>
      <c r="B2274" s="8" t="s">
        <v>222</v>
      </c>
      <c r="C2274" s="8" t="s">
        <v>80</v>
      </c>
      <c r="D2274" s="9" t="s">
        <v>72</v>
      </c>
      <c r="E2274" s="14">
        <v>0.03</v>
      </c>
      <c r="F2274" s="14">
        <v>5.0999999999999997E-2</v>
      </c>
      <c r="G2274" s="14">
        <v>64</v>
      </c>
      <c r="H2274" s="14">
        <v>60</v>
      </c>
      <c r="I2274" s="14">
        <v>0.39100000000000001</v>
      </c>
      <c r="J2274" s="14">
        <v>0.58199999999999996</v>
      </c>
      <c r="K2274" s="14">
        <v>2.8000000000000001E-2</v>
      </c>
      <c r="L2274" s="14">
        <v>6858945</v>
      </c>
      <c r="M2274" s="14">
        <v>0.13</v>
      </c>
    </row>
    <row r="2275" spans="1:13" ht="14.4">
      <c r="A2275" s="18" t="str">
        <f t="shared" si="35"/>
        <v>Solomon Islands-Oceania 2010</v>
      </c>
      <c r="B2275" s="8" t="s">
        <v>245</v>
      </c>
      <c r="C2275" s="8" t="s">
        <v>80</v>
      </c>
      <c r="D2275" s="9" t="s">
        <v>72</v>
      </c>
      <c r="E2275" s="14">
        <v>3.3000000000000002E-2</v>
      </c>
      <c r="F2275" s="14">
        <v>2.7E-2</v>
      </c>
      <c r="G2275" s="14">
        <v>68</v>
      </c>
      <c r="H2275" s="14">
        <v>66</v>
      </c>
      <c r="I2275" s="14">
        <v>0.40799999999999997</v>
      </c>
      <c r="J2275" s="14">
        <v>0.56000000000000005</v>
      </c>
      <c r="K2275" s="14">
        <v>3.3000000000000002E-2</v>
      </c>
      <c r="L2275" s="14">
        <v>526447</v>
      </c>
      <c r="M2275" s="14">
        <v>0.2</v>
      </c>
    </row>
    <row r="2276" spans="1:13" ht="14.4">
      <c r="A2276" s="18" t="str">
        <f t="shared" si="35"/>
        <v>American Samoa-Oceania 2011</v>
      </c>
      <c r="B2276" s="8" t="s">
        <v>79</v>
      </c>
      <c r="C2276" s="8" t="s">
        <v>80</v>
      </c>
      <c r="D2276" s="9" t="s">
        <v>73</v>
      </c>
      <c r="E2276" s="8"/>
      <c r="F2276" s="8"/>
      <c r="G2276" s="8"/>
      <c r="H2276" s="8"/>
      <c r="I2276" s="8"/>
      <c r="J2276" s="8"/>
      <c r="K2276" s="8"/>
      <c r="L2276" s="14">
        <v>55274</v>
      </c>
      <c r="M2276" s="14">
        <v>0.875</v>
      </c>
    </row>
    <row r="2277" spans="1:13" ht="14.4">
      <c r="A2277" s="18" t="str">
        <f t="shared" si="35"/>
        <v>Marshall Islands-Oceania 2011</v>
      </c>
      <c r="B2277" s="8" t="s">
        <v>196</v>
      </c>
      <c r="C2277" s="8" t="s">
        <v>80</v>
      </c>
      <c r="D2277" s="9" t="s">
        <v>73</v>
      </c>
      <c r="E2277" s="8"/>
      <c r="F2277" s="14">
        <v>3.2000000000000001E-2</v>
      </c>
      <c r="G2277" s="8"/>
      <c r="H2277" s="8"/>
      <c r="I2277" s="8"/>
      <c r="J2277" s="8"/>
      <c r="K2277" s="8"/>
      <c r="L2277" s="14">
        <v>52495</v>
      </c>
      <c r="M2277" s="14">
        <v>0.71599999999999997</v>
      </c>
    </row>
    <row r="2278" spans="1:13" ht="14.4">
      <c r="A2278" s="18" t="str">
        <f t="shared" si="35"/>
        <v>New Zealand-Oceania 2011</v>
      </c>
      <c r="B2278" s="8" t="s">
        <v>212</v>
      </c>
      <c r="C2278" s="8" t="s">
        <v>80</v>
      </c>
      <c r="D2278" s="9" t="s">
        <v>73</v>
      </c>
      <c r="E2278" s="14">
        <v>1.4E-2</v>
      </c>
      <c r="F2278" s="14">
        <v>5.0000000000000001E-3</v>
      </c>
      <c r="G2278" s="14">
        <v>83</v>
      </c>
      <c r="H2278" s="14">
        <v>79</v>
      </c>
      <c r="I2278" s="14">
        <v>0.20399999999999999</v>
      </c>
      <c r="J2278" s="14">
        <v>0.66300000000000003</v>
      </c>
      <c r="K2278" s="14">
        <v>0.13300000000000001</v>
      </c>
      <c r="L2278" s="14">
        <v>4405200</v>
      </c>
      <c r="M2278" s="14">
        <v>0.86199999999999999</v>
      </c>
    </row>
    <row r="2279" spans="1:13" ht="14.4">
      <c r="A2279" s="18" t="str">
        <f t="shared" si="35"/>
        <v>Australia-Oceania 2011</v>
      </c>
      <c r="B2279" s="8" t="s">
        <v>88</v>
      </c>
      <c r="C2279" s="8" t="s">
        <v>80</v>
      </c>
      <c r="D2279" s="9" t="s">
        <v>73</v>
      </c>
      <c r="E2279" s="14">
        <v>1.4E-2</v>
      </c>
      <c r="F2279" s="14">
        <v>4.0000000000000001E-3</v>
      </c>
      <c r="G2279" s="14">
        <v>84</v>
      </c>
      <c r="H2279" s="14">
        <v>80</v>
      </c>
      <c r="I2279" s="14">
        <v>0.189</v>
      </c>
      <c r="J2279" s="14">
        <v>0.67400000000000004</v>
      </c>
      <c r="K2279" s="14">
        <v>0.13700000000000001</v>
      </c>
      <c r="L2279" s="14">
        <v>22340000</v>
      </c>
      <c r="M2279" s="14">
        <v>0.88900000000000001</v>
      </c>
    </row>
    <row r="2280" spans="1:13" ht="14.4">
      <c r="A2280" s="18" t="str">
        <f t="shared" si="35"/>
        <v>New Caledonia-Oceania 2011</v>
      </c>
      <c r="B2280" s="8" t="s">
        <v>211</v>
      </c>
      <c r="C2280" s="8" t="s">
        <v>80</v>
      </c>
      <c r="D2280" s="9" t="s">
        <v>73</v>
      </c>
      <c r="E2280" s="14">
        <v>1.6E-2</v>
      </c>
      <c r="F2280" s="8"/>
      <c r="G2280" s="14">
        <v>79</v>
      </c>
      <c r="H2280" s="14">
        <v>73</v>
      </c>
      <c r="I2280" s="14">
        <v>0.23100000000000001</v>
      </c>
      <c r="J2280" s="14">
        <v>0.67100000000000004</v>
      </c>
      <c r="K2280" s="14">
        <v>9.8000000000000004E-2</v>
      </c>
      <c r="L2280" s="14">
        <v>254000</v>
      </c>
      <c r="M2280" s="14">
        <v>0.67900000000000005</v>
      </c>
    </row>
    <row r="2281" spans="1:13" ht="14.4">
      <c r="A2281" s="18" t="str">
        <f t="shared" si="35"/>
        <v>French Polynesia-Oceania 2011</v>
      </c>
      <c r="B2281" s="8" t="s">
        <v>144</v>
      </c>
      <c r="C2281" s="8" t="s">
        <v>80</v>
      </c>
      <c r="D2281" s="9" t="s">
        <v>73</v>
      </c>
      <c r="E2281" s="14">
        <v>1.7000000000000001E-2</v>
      </c>
      <c r="F2281" s="8"/>
      <c r="G2281" s="14">
        <v>78</v>
      </c>
      <c r="H2281" s="14">
        <v>74</v>
      </c>
      <c r="I2281" s="14">
        <v>0.23300000000000001</v>
      </c>
      <c r="J2281" s="14">
        <v>0.69799999999999995</v>
      </c>
      <c r="K2281" s="14">
        <v>7.0000000000000007E-2</v>
      </c>
      <c r="L2281" s="14">
        <v>270874</v>
      </c>
      <c r="M2281" s="14">
        <v>0.56299999999999994</v>
      </c>
    </row>
    <row r="2282" spans="1:13" ht="14.4">
      <c r="A2282" s="18" t="str">
        <f t="shared" si="35"/>
        <v>Guam-Oceania 2011</v>
      </c>
      <c r="B2282" s="8" t="s">
        <v>153</v>
      </c>
      <c r="C2282" s="8" t="s">
        <v>80</v>
      </c>
      <c r="D2282" s="9" t="s">
        <v>73</v>
      </c>
      <c r="E2282" s="14">
        <v>1.7999999999999999E-2</v>
      </c>
      <c r="F2282" s="8"/>
      <c r="G2282" s="14">
        <v>81</v>
      </c>
      <c r="H2282" s="14">
        <v>76</v>
      </c>
      <c r="I2282" s="14">
        <v>0.27100000000000002</v>
      </c>
      <c r="J2282" s="14">
        <v>0.65400000000000003</v>
      </c>
      <c r="K2282" s="14">
        <v>7.4999999999999997E-2</v>
      </c>
      <c r="L2282" s="14">
        <v>160858</v>
      </c>
      <c r="M2282" s="14">
        <v>0.94199999999999995</v>
      </c>
    </row>
    <row r="2283" spans="1:13" ht="14.4">
      <c r="A2283" s="18" t="str">
        <f t="shared" si="35"/>
        <v>Fiji-Oceania 2011</v>
      </c>
      <c r="B2283" s="8" t="s">
        <v>141</v>
      </c>
      <c r="C2283" s="8" t="s">
        <v>80</v>
      </c>
      <c r="D2283" s="9" t="s">
        <v>73</v>
      </c>
      <c r="E2283" s="14">
        <v>2.1000000000000001E-2</v>
      </c>
      <c r="F2283" s="14">
        <v>0.02</v>
      </c>
      <c r="G2283" s="14">
        <v>73</v>
      </c>
      <c r="H2283" s="14">
        <v>67</v>
      </c>
      <c r="I2283" s="14">
        <v>0.28899999999999998</v>
      </c>
      <c r="J2283" s="14">
        <v>0.66100000000000003</v>
      </c>
      <c r="K2283" s="14">
        <v>0.05</v>
      </c>
      <c r="L2283" s="14">
        <v>867921</v>
      </c>
      <c r="M2283" s="14">
        <v>0.52200000000000002</v>
      </c>
    </row>
    <row r="2284" spans="1:13" ht="14.4">
      <c r="A2284" s="18" t="str">
        <f t="shared" si="35"/>
        <v>Kiribati-Oceania 2011</v>
      </c>
      <c r="B2284" s="8" t="s">
        <v>176</v>
      </c>
      <c r="C2284" s="8" t="s">
        <v>80</v>
      </c>
      <c r="D2284" s="9" t="s">
        <v>73</v>
      </c>
      <c r="E2284" s="14">
        <v>2.3E-2</v>
      </c>
      <c r="F2284" s="14">
        <v>4.7E-2</v>
      </c>
      <c r="G2284" s="14">
        <v>71</v>
      </c>
      <c r="H2284" s="14">
        <v>65</v>
      </c>
      <c r="I2284" s="14">
        <v>0.33</v>
      </c>
      <c r="J2284" s="14">
        <v>0.63100000000000001</v>
      </c>
      <c r="K2284" s="14">
        <v>3.9E-2</v>
      </c>
      <c r="L2284" s="14">
        <v>99250</v>
      </c>
      <c r="M2284" s="14">
        <v>0.439</v>
      </c>
    </row>
    <row r="2285" spans="1:13" ht="14.4">
      <c r="A2285" s="18" t="str">
        <f t="shared" si="35"/>
        <v>Micronesia, Fed. Sts.-Oceania 2011</v>
      </c>
      <c r="B2285" s="8" t="s">
        <v>200</v>
      </c>
      <c r="C2285" s="8" t="s">
        <v>80</v>
      </c>
      <c r="D2285" s="9" t="s">
        <v>73</v>
      </c>
      <c r="E2285" s="14">
        <v>2.4E-2</v>
      </c>
      <c r="F2285" s="14">
        <v>3.2000000000000001E-2</v>
      </c>
      <c r="G2285" s="14">
        <v>70</v>
      </c>
      <c r="H2285" s="14">
        <v>68</v>
      </c>
      <c r="I2285" s="14">
        <v>0.36399999999999999</v>
      </c>
      <c r="J2285" s="14">
        <v>0.59699999999999998</v>
      </c>
      <c r="K2285" s="14">
        <v>3.9E-2</v>
      </c>
      <c r="L2285" s="14">
        <v>103424</v>
      </c>
      <c r="M2285" s="14">
        <v>0.223</v>
      </c>
    </row>
    <row r="2286" spans="1:13" ht="14.4">
      <c r="A2286" s="18" t="str">
        <f t="shared" si="35"/>
        <v>Vanuatu-Oceania 2011</v>
      </c>
      <c r="B2286" s="8" t="s">
        <v>280</v>
      </c>
      <c r="C2286" s="8" t="s">
        <v>80</v>
      </c>
      <c r="D2286" s="9" t="s">
        <v>73</v>
      </c>
      <c r="E2286" s="14">
        <v>2.7E-2</v>
      </c>
      <c r="F2286" s="14">
        <v>1.4999999999999999E-2</v>
      </c>
      <c r="G2286" s="14">
        <v>73</v>
      </c>
      <c r="H2286" s="14">
        <v>69</v>
      </c>
      <c r="I2286" s="14">
        <v>0.378</v>
      </c>
      <c r="J2286" s="14">
        <v>0.58199999999999996</v>
      </c>
      <c r="K2286" s="14">
        <v>0.04</v>
      </c>
      <c r="L2286" s="14">
        <v>241778</v>
      </c>
      <c r="M2286" s="14">
        <v>0.249</v>
      </c>
    </row>
    <row r="2287" spans="1:13" ht="14.4">
      <c r="A2287" s="18" t="str">
        <f t="shared" si="35"/>
        <v>Tonga-Oceania 2011</v>
      </c>
      <c r="B2287" s="8" t="s">
        <v>267</v>
      </c>
      <c r="C2287" s="8" t="s">
        <v>80</v>
      </c>
      <c r="D2287" s="9" t="s">
        <v>73</v>
      </c>
      <c r="E2287" s="14">
        <v>2.7E-2</v>
      </c>
      <c r="F2287" s="14">
        <v>1.0999999999999999E-2</v>
      </c>
      <c r="G2287" s="14">
        <v>75</v>
      </c>
      <c r="H2287" s="14">
        <v>69</v>
      </c>
      <c r="I2287" s="14">
        <v>0.374</v>
      </c>
      <c r="J2287" s="14">
        <v>0.56799999999999995</v>
      </c>
      <c r="K2287" s="14">
        <v>5.8000000000000003E-2</v>
      </c>
      <c r="L2287" s="14">
        <v>104554</v>
      </c>
      <c r="M2287" s="14">
        <v>0.23400000000000001</v>
      </c>
    </row>
    <row r="2288" spans="1:13" ht="14.4">
      <c r="A2288" s="18" t="str">
        <f t="shared" si="35"/>
        <v>Samoa-Oceania 2011</v>
      </c>
      <c r="B2288" s="8" t="s">
        <v>233</v>
      </c>
      <c r="C2288" s="8" t="s">
        <v>80</v>
      </c>
      <c r="D2288" s="9" t="s">
        <v>73</v>
      </c>
      <c r="E2288" s="14">
        <v>2.7E-2</v>
      </c>
      <c r="F2288" s="14">
        <v>1.6E-2</v>
      </c>
      <c r="G2288" s="14">
        <v>76</v>
      </c>
      <c r="H2288" s="14">
        <v>70</v>
      </c>
      <c r="I2288" s="14">
        <v>0.38100000000000001</v>
      </c>
      <c r="J2288" s="14">
        <v>0.56899999999999995</v>
      </c>
      <c r="K2288" s="14">
        <v>5.0999999999999997E-2</v>
      </c>
      <c r="L2288" s="14">
        <v>187429</v>
      </c>
      <c r="M2288" s="14">
        <v>0.19900000000000001</v>
      </c>
    </row>
    <row r="2289" spans="1:13" ht="14.4">
      <c r="A2289" s="18" t="str">
        <f t="shared" si="35"/>
        <v>Papua New Guinea-Oceania 2011</v>
      </c>
      <c r="B2289" s="8" t="s">
        <v>222</v>
      </c>
      <c r="C2289" s="8" t="s">
        <v>80</v>
      </c>
      <c r="D2289" s="9" t="s">
        <v>73</v>
      </c>
      <c r="E2289" s="14">
        <v>0.03</v>
      </c>
      <c r="F2289" s="14">
        <v>0.05</v>
      </c>
      <c r="G2289" s="14">
        <v>64</v>
      </c>
      <c r="H2289" s="14">
        <v>60</v>
      </c>
      <c r="I2289" s="14">
        <v>0.38700000000000001</v>
      </c>
      <c r="J2289" s="14">
        <v>0.58399999999999996</v>
      </c>
      <c r="K2289" s="14">
        <v>2.8000000000000001E-2</v>
      </c>
      <c r="L2289" s="14">
        <v>7012977</v>
      </c>
      <c r="M2289" s="14">
        <v>0.13</v>
      </c>
    </row>
    <row r="2290" spans="1:13" ht="14.4">
      <c r="A2290" s="18" t="str">
        <f t="shared" si="35"/>
        <v>Solomon Islands-Oceania 2011</v>
      </c>
      <c r="B2290" s="8" t="s">
        <v>245</v>
      </c>
      <c r="C2290" s="8" t="s">
        <v>80</v>
      </c>
      <c r="D2290" s="9" t="s">
        <v>73</v>
      </c>
      <c r="E2290" s="14">
        <v>3.2000000000000001E-2</v>
      </c>
      <c r="F2290" s="14">
        <v>2.5999999999999999E-2</v>
      </c>
      <c r="G2290" s="14">
        <v>69</v>
      </c>
      <c r="H2290" s="14">
        <v>66</v>
      </c>
      <c r="I2290" s="14">
        <v>0.40600000000000003</v>
      </c>
      <c r="J2290" s="14">
        <v>0.56100000000000005</v>
      </c>
      <c r="K2290" s="14">
        <v>3.3000000000000002E-2</v>
      </c>
      <c r="L2290" s="14">
        <v>537997</v>
      </c>
      <c r="M2290" s="14">
        <v>0.20499999999999999</v>
      </c>
    </row>
    <row r="2291" spans="1:13" ht="14.4">
      <c r="A2291" s="18" t="str">
        <f t="shared" si="35"/>
        <v>American Samoa-Oceania 2012</v>
      </c>
      <c r="B2291" s="8" t="s">
        <v>79</v>
      </c>
      <c r="C2291" s="8" t="s">
        <v>80</v>
      </c>
      <c r="D2291" s="9" t="s">
        <v>74</v>
      </c>
      <c r="E2291" s="8"/>
      <c r="F2291" s="8"/>
      <c r="G2291" s="8"/>
      <c r="H2291" s="8"/>
      <c r="I2291" s="8"/>
      <c r="J2291" s="8"/>
      <c r="K2291" s="8"/>
      <c r="L2291" s="14">
        <v>55128</v>
      </c>
      <c r="M2291" s="14">
        <v>0.874</v>
      </c>
    </row>
    <row r="2292" spans="1:13" ht="14.4">
      <c r="A2292" s="18" t="str">
        <f t="shared" si="35"/>
        <v>Marshall Islands-Oceania 2012</v>
      </c>
      <c r="B2292" s="8" t="s">
        <v>196</v>
      </c>
      <c r="C2292" s="8" t="s">
        <v>80</v>
      </c>
      <c r="D2292" s="9" t="s">
        <v>74</v>
      </c>
      <c r="E2292" s="8"/>
      <c r="F2292" s="14">
        <v>3.1E-2</v>
      </c>
      <c r="G2292" s="8"/>
      <c r="H2292" s="8"/>
      <c r="I2292" s="8"/>
      <c r="J2292" s="8"/>
      <c r="K2292" s="8"/>
      <c r="L2292" s="14">
        <v>52555</v>
      </c>
      <c r="M2292" s="14">
        <v>0.71899999999999997</v>
      </c>
    </row>
    <row r="2293" spans="1:13" ht="14.4">
      <c r="A2293" s="18" t="str">
        <f t="shared" si="35"/>
        <v>New Zealand-Oceania 2012</v>
      </c>
      <c r="B2293" s="8" t="s">
        <v>212</v>
      </c>
      <c r="C2293" s="8" t="s">
        <v>80</v>
      </c>
      <c r="D2293" s="9" t="s">
        <v>74</v>
      </c>
      <c r="E2293" s="14">
        <v>1.4E-2</v>
      </c>
      <c r="F2293" s="14">
        <v>5.0000000000000001E-3</v>
      </c>
      <c r="G2293" s="14">
        <v>83</v>
      </c>
      <c r="H2293" s="14">
        <v>79</v>
      </c>
      <c r="I2293" s="14">
        <v>0.20300000000000001</v>
      </c>
      <c r="J2293" s="14">
        <v>0.66100000000000003</v>
      </c>
      <c r="K2293" s="14">
        <v>0.13600000000000001</v>
      </c>
      <c r="L2293" s="14">
        <v>4433000</v>
      </c>
      <c r="M2293" s="14">
        <v>0.86199999999999999</v>
      </c>
    </row>
    <row r="2294" spans="1:13" ht="14.4">
      <c r="A2294" s="18" t="str">
        <f t="shared" si="35"/>
        <v>Australia-Oceania 2012</v>
      </c>
      <c r="B2294" s="8" t="s">
        <v>88</v>
      </c>
      <c r="C2294" s="8" t="s">
        <v>80</v>
      </c>
      <c r="D2294" s="9" t="s">
        <v>74</v>
      </c>
      <c r="E2294" s="14">
        <v>1.4E-2</v>
      </c>
      <c r="F2294" s="14">
        <v>4.0000000000000001E-3</v>
      </c>
      <c r="G2294" s="14">
        <v>84</v>
      </c>
      <c r="H2294" s="14">
        <v>80</v>
      </c>
      <c r="I2294" s="14">
        <v>0.189</v>
      </c>
      <c r="J2294" s="14">
        <v>0.67100000000000004</v>
      </c>
      <c r="K2294" s="14">
        <v>0.14000000000000001</v>
      </c>
      <c r="L2294" s="14">
        <v>22723900</v>
      </c>
      <c r="M2294" s="14">
        <v>0.89</v>
      </c>
    </row>
    <row r="2295" spans="1:13" ht="14.4">
      <c r="A2295" s="18" t="str">
        <f t="shared" si="35"/>
        <v>New Caledonia-Oceania 2012</v>
      </c>
      <c r="B2295" s="8" t="s">
        <v>211</v>
      </c>
      <c r="C2295" s="8" t="s">
        <v>80</v>
      </c>
      <c r="D2295" s="9" t="s">
        <v>74</v>
      </c>
      <c r="E2295" s="14">
        <v>1.6E-2</v>
      </c>
      <c r="F2295" s="8"/>
      <c r="G2295" s="14">
        <v>79</v>
      </c>
      <c r="H2295" s="14">
        <v>73</v>
      </c>
      <c r="I2295" s="14">
        <v>0.22800000000000001</v>
      </c>
      <c r="J2295" s="14">
        <v>0.67300000000000004</v>
      </c>
      <c r="K2295" s="14">
        <v>9.9000000000000005E-2</v>
      </c>
      <c r="L2295" s="14">
        <v>258000</v>
      </c>
      <c r="M2295" s="14">
        <v>0.68500000000000005</v>
      </c>
    </row>
    <row r="2296" spans="1:13" ht="14.4">
      <c r="A2296" s="18" t="str">
        <f t="shared" si="35"/>
        <v>French Polynesia-Oceania 2012</v>
      </c>
      <c r="B2296" s="8" t="s">
        <v>144</v>
      </c>
      <c r="C2296" s="8" t="s">
        <v>80</v>
      </c>
      <c r="D2296" s="9" t="s">
        <v>74</v>
      </c>
      <c r="E2296" s="14">
        <v>1.7000000000000001E-2</v>
      </c>
      <c r="F2296" s="8"/>
      <c r="G2296" s="14">
        <v>78</v>
      </c>
      <c r="H2296" s="14">
        <v>74</v>
      </c>
      <c r="I2296" s="14">
        <v>0.22900000000000001</v>
      </c>
      <c r="J2296" s="14">
        <v>0.7</v>
      </c>
      <c r="K2296" s="14">
        <v>7.0999999999999994E-2</v>
      </c>
      <c r="L2296" s="14">
        <v>273814</v>
      </c>
      <c r="M2296" s="14">
        <v>0.56200000000000006</v>
      </c>
    </row>
    <row r="2297" spans="1:13" ht="14.4">
      <c r="A2297" s="18" t="str">
        <f t="shared" si="35"/>
        <v>Guam-Oceania 2012</v>
      </c>
      <c r="B2297" s="8" t="s">
        <v>153</v>
      </c>
      <c r="C2297" s="8" t="s">
        <v>80</v>
      </c>
      <c r="D2297" s="9" t="s">
        <v>74</v>
      </c>
      <c r="E2297" s="14">
        <v>1.7000000000000001E-2</v>
      </c>
      <c r="F2297" s="8"/>
      <c r="G2297" s="14">
        <v>81</v>
      </c>
      <c r="H2297" s="14">
        <v>76</v>
      </c>
      <c r="I2297" s="14">
        <v>0.26600000000000001</v>
      </c>
      <c r="J2297" s="14">
        <v>0.65600000000000003</v>
      </c>
      <c r="K2297" s="14">
        <v>7.8E-2</v>
      </c>
      <c r="L2297" s="14">
        <v>162810</v>
      </c>
      <c r="M2297" s="14">
        <v>0.94299999999999995</v>
      </c>
    </row>
    <row r="2298" spans="1:13" ht="14.4">
      <c r="A2298" s="18" t="str">
        <f t="shared" si="35"/>
        <v>Fiji-Oceania 2012</v>
      </c>
      <c r="B2298" s="8" t="s">
        <v>141</v>
      </c>
      <c r="C2298" s="8" t="s">
        <v>80</v>
      </c>
      <c r="D2298" s="9" t="s">
        <v>74</v>
      </c>
      <c r="E2298" s="14">
        <v>2.1000000000000001E-2</v>
      </c>
      <c r="F2298" s="14">
        <v>0.02</v>
      </c>
      <c r="G2298" s="14">
        <v>73</v>
      </c>
      <c r="H2298" s="14">
        <v>67</v>
      </c>
      <c r="I2298" s="14">
        <v>0.28899999999999998</v>
      </c>
      <c r="J2298" s="14">
        <v>0.65900000000000003</v>
      </c>
      <c r="K2298" s="14">
        <v>5.1999999999999998E-2</v>
      </c>
      <c r="L2298" s="14">
        <v>874742</v>
      </c>
      <c r="M2298" s="14">
        <v>0.52600000000000002</v>
      </c>
    </row>
    <row r="2299" spans="1:13" ht="14.4">
      <c r="A2299" s="18" t="str">
        <f t="shared" si="35"/>
        <v>Kiribati-Oceania 2012</v>
      </c>
      <c r="B2299" s="8" t="s">
        <v>176</v>
      </c>
      <c r="C2299" s="8" t="s">
        <v>80</v>
      </c>
      <c r="D2299" s="9" t="s">
        <v>74</v>
      </c>
      <c r="E2299" s="14">
        <v>2.3E-2</v>
      </c>
      <c r="F2299" s="14">
        <v>4.5999999999999999E-2</v>
      </c>
      <c r="G2299" s="14">
        <v>71</v>
      </c>
      <c r="H2299" s="14">
        <v>66</v>
      </c>
      <c r="I2299" s="14">
        <v>0.32400000000000001</v>
      </c>
      <c r="J2299" s="14">
        <v>0.63600000000000001</v>
      </c>
      <c r="K2299" s="14">
        <v>0.04</v>
      </c>
      <c r="L2299" s="14">
        <v>100786</v>
      </c>
      <c r="M2299" s="14">
        <v>0.439</v>
      </c>
    </row>
    <row r="2300" spans="1:13" ht="14.4">
      <c r="A2300" s="18" t="str">
        <f t="shared" si="35"/>
        <v>Micronesia, Fed. Sts.-Oceania 2012</v>
      </c>
      <c r="B2300" s="8" t="s">
        <v>200</v>
      </c>
      <c r="C2300" s="8" t="s">
        <v>80</v>
      </c>
      <c r="D2300" s="9" t="s">
        <v>74</v>
      </c>
      <c r="E2300" s="14">
        <v>2.4E-2</v>
      </c>
      <c r="F2300" s="14">
        <v>3.1E-2</v>
      </c>
      <c r="G2300" s="14">
        <v>70</v>
      </c>
      <c r="H2300" s="14">
        <v>68</v>
      </c>
      <c r="I2300" s="14">
        <v>0.35799999999999998</v>
      </c>
      <c r="J2300" s="14">
        <v>0.60199999999999998</v>
      </c>
      <c r="K2300" s="14">
        <v>3.9E-2</v>
      </c>
      <c r="L2300" s="14">
        <v>103395</v>
      </c>
      <c r="M2300" s="14">
        <v>0.223</v>
      </c>
    </row>
    <row r="2301" spans="1:13" ht="14.4">
      <c r="A2301" s="18" t="str">
        <f t="shared" si="35"/>
        <v>Tonga-Oceania 2012</v>
      </c>
      <c r="B2301" s="8" t="s">
        <v>267</v>
      </c>
      <c r="C2301" s="8" t="s">
        <v>80</v>
      </c>
      <c r="D2301" s="9" t="s">
        <v>74</v>
      </c>
      <c r="E2301" s="14">
        <v>2.5999999999999999E-2</v>
      </c>
      <c r="F2301" s="14">
        <v>1.0999999999999999E-2</v>
      </c>
      <c r="G2301" s="14">
        <v>75</v>
      </c>
      <c r="H2301" s="14">
        <v>70</v>
      </c>
      <c r="I2301" s="14">
        <v>0.373</v>
      </c>
      <c r="J2301" s="14">
        <v>0.56799999999999995</v>
      </c>
      <c r="K2301" s="14">
        <v>5.8000000000000003E-2</v>
      </c>
      <c r="L2301" s="14">
        <v>104941</v>
      </c>
      <c r="M2301" s="14">
        <v>0.23499999999999999</v>
      </c>
    </row>
    <row r="2302" spans="1:13" ht="14.4">
      <c r="A2302" s="18" t="str">
        <f t="shared" si="35"/>
        <v>Vanuatu-Oceania 2012</v>
      </c>
      <c r="B2302" s="8" t="s">
        <v>280</v>
      </c>
      <c r="C2302" s="8" t="s">
        <v>80</v>
      </c>
      <c r="D2302" s="9" t="s">
        <v>74</v>
      </c>
      <c r="E2302" s="14">
        <v>2.7E-2</v>
      </c>
      <c r="F2302" s="14">
        <v>1.4999999999999999E-2</v>
      </c>
      <c r="G2302" s="14">
        <v>73</v>
      </c>
      <c r="H2302" s="14">
        <v>69</v>
      </c>
      <c r="I2302" s="14">
        <v>0.374</v>
      </c>
      <c r="J2302" s="14">
        <v>0.58599999999999997</v>
      </c>
      <c r="K2302" s="14">
        <v>0.04</v>
      </c>
      <c r="L2302" s="14">
        <v>247262</v>
      </c>
      <c r="M2302" s="14">
        <v>0.252</v>
      </c>
    </row>
    <row r="2303" spans="1:13" ht="14.4">
      <c r="A2303" s="18" t="str">
        <f t="shared" si="35"/>
        <v>Samoa-Oceania 2012</v>
      </c>
      <c r="B2303" s="8" t="s">
        <v>233</v>
      </c>
      <c r="C2303" s="8" t="s">
        <v>80</v>
      </c>
      <c r="D2303" s="9" t="s">
        <v>74</v>
      </c>
      <c r="E2303" s="14">
        <v>2.7E-2</v>
      </c>
      <c r="F2303" s="14">
        <v>1.6E-2</v>
      </c>
      <c r="G2303" s="14">
        <v>76</v>
      </c>
      <c r="H2303" s="14">
        <v>70</v>
      </c>
      <c r="I2303" s="14">
        <v>0.379</v>
      </c>
      <c r="J2303" s="14">
        <v>0.56999999999999995</v>
      </c>
      <c r="K2303" s="14">
        <v>5.0999999999999997E-2</v>
      </c>
      <c r="L2303" s="14">
        <v>188889</v>
      </c>
      <c r="M2303" s="14">
        <v>0.19600000000000001</v>
      </c>
    </row>
    <row r="2304" spans="1:13" ht="14.4">
      <c r="A2304" s="18" t="str">
        <f t="shared" si="35"/>
        <v>Papua New Guinea-Oceania 2012</v>
      </c>
      <c r="B2304" s="8" t="s">
        <v>222</v>
      </c>
      <c r="C2304" s="8" t="s">
        <v>80</v>
      </c>
      <c r="D2304" s="9" t="s">
        <v>74</v>
      </c>
      <c r="E2304" s="14">
        <v>2.9000000000000001E-2</v>
      </c>
      <c r="F2304" s="14">
        <v>4.8000000000000001E-2</v>
      </c>
      <c r="G2304" s="14">
        <v>64</v>
      </c>
      <c r="H2304" s="14">
        <v>60</v>
      </c>
      <c r="I2304" s="14">
        <v>0.38400000000000001</v>
      </c>
      <c r="J2304" s="14">
        <v>0.58799999999999997</v>
      </c>
      <c r="K2304" s="14">
        <v>2.9000000000000001E-2</v>
      </c>
      <c r="L2304" s="14">
        <v>7167010</v>
      </c>
      <c r="M2304" s="14">
        <v>0.13</v>
      </c>
    </row>
    <row r="2305" spans="1:13" ht="14.4">
      <c r="A2305" s="18" t="str">
        <f t="shared" si="35"/>
        <v>Solomon Islands-Oceania 2012</v>
      </c>
      <c r="B2305" s="8" t="s">
        <v>245</v>
      </c>
      <c r="C2305" s="8" t="s">
        <v>80</v>
      </c>
      <c r="D2305" s="9" t="s">
        <v>74</v>
      </c>
      <c r="E2305" s="14">
        <v>3.1E-2</v>
      </c>
      <c r="F2305" s="14">
        <v>2.5999999999999999E-2</v>
      </c>
      <c r="G2305" s="14">
        <v>69</v>
      </c>
      <c r="H2305" s="14">
        <v>66</v>
      </c>
      <c r="I2305" s="14">
        <v>0.40400000000000003</v>
      </c>
      <c r="J2305" s="14">
        <v>0.56299999999999994</v>
      </c>
      <c r="K2305" s="14">
        <v>3.3000000000000002E-2</v>
      </c>
      <c r="L2305" s="14">
        <v>549598</v>
      </c>
      <c r="M2305" s="14">
        <v>0.21</v>
      </c>
    </row>
    <row r="2306" spans="1:13" ht="14.4">
      <c r="A2306" s="18" t="str">
        <f t="shared" si="35"/>
        <v>Cayman Islands-The Americas 2004</v>
      </c>
      <c r="B2306" s="8" t="s">
        <v>113</v>
      </c>
      <c r="C2306" s="8" t="s">
        <v>84</v>
      </c>
      <c r="D2306" s="9" t="s">
        <v>66</v>
      </c>
      <c r="E2306" s="8"/>
      <c r="F2306" s="8"/>
      <c r="G2306" s="8"/>
      <c r="H2306" s="8"/>
      <c r="I2306" s="8"/>
      <c r="J2306" s="8"/>
      <c r="K2306" s="8"/>
      <c r="L2306" s="14">
        <v>47299</v>
      </c>
      <c r="M2306" s="14">
        <v>1</v>
      </c>
    </row>
    <row r="2307" spans="1:13" ht="14.4">
      <c r="A2307" s="18" t="str">
        <f t="shared" ref="A2307:A2370" si="36">CONCATENATE(B2307," ",D2307)</f>
        <v>Curacao-The Americas 2004</v>
      </c>
      <c r="B2307" s="8" t="s">
        <v>126</v>
      </c>
      <c r="C2307" s="8" t="s">
        <v>84</v>
      </c>
      <c r="D2307" s="9" t="s">
        <v>66</v>
      </c>
      <c r="E2307" s="8"/>
      <c r="F2307" s="8"/>
      <c r="G2307" s="8"/>
      <c r="H2307" s="8"/>
      <c r="I2307" s="14">
        <v>0.218</v>
      </c>
      <c r="J2307" s="14">
        <v>0.66500000000000004</v>
      </c>
      <c r="K2307" s="14">
        <v>0.11799999999999999</v>
      </c>
      <c r="L2307" s="14">
        <v>133363</v>
      </c>
      <c r="M2307" s="14">
        <v>0.90700000000000003</v>
      </c>
    </row>
    <row r="2308" spans="1:13" ht="14.4">
      <c r="A2308" s="18" t="str">
        <f t="shared" si="36"/>
        <v>Sint Maarten (Dutch part)-The Americas 2004</v>
      </c>
      <c r="B2308" s="8" t="s">
        <v>242</v>
      </c>
      <c r="C2308" s="8" t="s">
        <v>84</v>
      </c>
      <c r="D2308" s="9" t="s">
        <v>66</v>
      </c>
      <c r="E2308" s="8"/>
      <c r="F2308" s="8"/>
      <c r="G2308" s="8"/>
      <c r="H2308" s="8"/>
      <c r="I2308" s="8"/>
      <c r="J2308" s="8"/>
      <c r="K2308" s="8"/>
      <c r="L2308" s="14">
        <v>35318</v>
      </c>
      <c r="M2308" s="14">
        <v>1</v>
      </c>
    </row>
    <row r="2309" spans="1:13" ht="14.4">
      <c r="A2309" s="18" t="str">
        <f t="shared" si="36"/>
        <v>Turks and Caicos Islands-The Americas 2004</v>
      </c>
      <c r="B2309" s="8" t="s">
        <v>272</v>
      </c>
      <c r="C2309" s="8" t="s">
        <v>84</v>
      </c>
      <c r="D2309" s="9" t="s">
        <v>66</v>
      </c>
      <c r="E2309" s="8"/>
      <c r="F2309" s="8"/>
      <c r="G2309" s="8"/>
      <c r="H2309" s="8"/>
      <c r="I2309" s="8"/>
      <c r="J2309" s="8"/>
      <c r="K2309" s="8"/>
      <c r="L2309" s="14">
        <v>25025</v>
      </c>
      <c r="M2309" s="14">
        <v>0.872</v>
      </c>
    </row>
    <row r="2310" spans="1:13" ht="14.4">
      <c r="A2310" s="18" t="str">
        <f t="shared" si="36"/>
        <v>St. Kitts and Nevis-The Americas 2004</v>
      </c>
      <c r="B2310" s="8" t="s">
        <v>252</v>
      </c>
      <c r="C2310" s="8" t="s">
        <v>84</v>
      </c>
      <c r="D2310" s="9" t="s">
        <v>66</v>
      </c>
      <c r="E2310" s="8"/>
      <c r="F2310" s="14">
        <v>1.0999999999999999E-2</v>
      </c>
      <c r="G2310" s="8"/>
      <c r="H2310" s="8"/>
      <c r="I2310" s="8"/>
      <c r="J2310" s="8"/>
      <c r="K2310" s="8"/>
      <c r="L2310" s="14">
        <v>48421</v>
      </c>
      <c r="M2310" s="14">
        <v>0.32200000000000001</v>
      </c>
    </row>
    <row r="2311" spans="1:13" ht="14.4">
      <c r="A2311" s="18" t="str">
        <f t="shared" si="36"/>
        <v>Dominica-The Americas 2004</v>
      </c>
      <c r="B2311" s="8" t="s">
        <v>131</v>
      </c>
      <c r="C2311" s="8" t="s">
        <v>84</v>
      </c>
      <c r="D2311" s="9" t="s">
        <v>66</v>
      </c>
      <c r="E2311" s="8"/>
      <c r="F2311" s="14">
        <v>1.2999999999999999E-2</v>
      </c>
      <c r="G2311" s="8"/>
      <c r="H2311" s="8"/>
      <c r="I2311" s="8"/>
      <c r="J2311" s="8"/>
      <c r="K2311" s="8"/>
      <c r="L2311" s="14">
        <v>70325</v>
      </c>
      <c r="M2311" s="14">
        <v>0.66300000000000003</v>
      </c>
    </row>
    <row r="2312" spans="1:13" ht="14.4">
      <c r="A2312" s="18" t="str">
        <f t="shared" si="36"/>
        <v>Canada-The Americas 2004</v>
      </c>
      <c r="B2312" s="8" t="s">
        <v>112</v>
      </c>
      <c r="C2312" s="8" t="s">
        <v>84</v>
      </c>
      <c r="D2312" s="9" t="s">
        <v>66</v>
      </c>
      <c r="E2312" s="14">
        <v>1.0999999999999999E-2</v>
      </c>
      <c r="F2312" s="14">
        <v>5.0000000000000001E-3</v>
      </c>
      <c r="G2312" s="14">
        <v>83</v>
      </c>
      <c r="H2312" s="14">
        <v>78</v>
      </c>
      <c r="I2312" s="14">
        <v>0.18</v>
      </c>
      <c r="J2312" s="14">
        <v>0.69099999999999995</v>
      </c>
      <c r="K2312" s="14">
        <v>0.13</v>
      </c>
      <c r="L2312" s="14">
        <v>31995000</v>
      </c>
      <c r="M2312" s="14">
        <v>0.8</v>
      </c>
    </row>
    <row r="2313" spans="1:13" ht="14.4">
      <c r="A2313" s="18" t="str">
        <f t="shared" si="36"/>
        <v>Cuba-The Americas 2004</v>
      </c>
      <c r="B2313" s="8" t="s">
        <v>125</v>
      </c>
      <c r="C2313" s="8" t="s">
        <v>84</v>
      </c>
      <c r="D2313" s="9" t="s">
        <v>66</v>
      </c>
      <c r="E2313" s="14">
        <v>1.2E-2</v>
      </c>
      <c r="F2313" s="14">
        <v>6.0000000000000001E-3</v>
      </c>
      <c r="G2313" s="14">
        <v>80</v>
      </c>
      <c r="H2313" s="14">
        <v>76</v>
      </c>
      <c r="I2313" s="14">
        <v>0.19900000000000001</v>
      </c>
      <c r="J2313" s="14">
        <v>0.69399999999999995</v>
      </c>
      <c r="K2313" s="14">
        <v>0.107</v>
      </c>
      <c r="L2313" s="14">
        <v>11273363</v>
      </c>
      <c r="M2313" s="14">
        <v>0.76</v>
      </c>
    </row>
    <row r="2314" spans="1:13" ht="14.4">
      <c r="A2314" s="18" t="str">
        <f t="shared" si="36"/>
        <v>Puerto Rico-The Americas 2004</v>
      </c>
      <c r="B2314" s="8" t="s">
        <v>228</v>
      </c>
      <c r="C2314" s="8" t="s">
        <v>84</v>
      </c>
      <c r="D2314" s="9" t="s">
        <v>66</v>
      </c>
      <c r="E2314" s="14">
        <v>1.2999999999999999E-2</v>
      </c>
      <c r="F2314" s="8"/>
      <c r="G2314" s="14">
        <v>82</v>
      </c>
      <c r="H2314" s="14">
        <v>74</v>
      </c>
      <c r="I2314" s="14">
        <v>0.22500000000000001</v>
      </c>
      <c r="J2314" s="14">
        <v>0.65500000000000003</v>
      </c>
      <c r="K2314" s="14">
        <v>0.12</v>
      </c>
      <c r="L2314" s="14">
        <v>3826878</v>
      </c>
      <c r="M2314" s="14">
        <v>0.94199999999999995</v>
      </c>
    </row>
    <row r="2315" spans="1:13" ht="14.4">
      <c r="A2315" s="18" t="str">
        <f t="shared" si="36"/>
        <v>United States-The Americas 2004</v>
      </c>
      <c r="B2315" s="8" t="s">
        <v>277</v>
      </c>
      <c r="C2315" s="8" t="s">
        <v>84</v>
      </c>
      <c r="D2315" s="9" t="s">
        <v>66</v>
      </c>
      <c r="E2315" s="14">
        <v>1.4E-2</v>
      </c>
      <c r="F2315" s="14">
        <v>7.0000000000000001E-3</v>
      </c>
      <c r="G2315" s="14">
        <v>80</v>
      </c>
      <c r="H2315" s="14">
        <v>75</v>
      </c>
      <c r="I2315" s="14">
        <v>0.20699999999999999</v>
      </c>
      <c r="J2315" s="14">
        <v>0.67</v>
      </c>
      <c r="K2315" s="14">
        <v>0.123</v>
      </c>
      <c r="L2315" s="14">
        <v>292805298</v>
      </c>
      <c r="M2315" s="14">
        <v>0.79800000000000004</v>
      </c>
    </row>
    <row r="2316" spans="1:13" ht="14.4">
      <c r="A2316" s="18" t="str">
        <f t="shared" si="36"/>
        <v>Trinidad and Tobago-The Americas 2004</v>
      </c>
      <c r="B2316" s="8" t="s">
        <v>268</v>
      </c>
      <c r="C2316" s="8" t="s">
        <v>84</v>
      </c>
      <c r="D2316" s="9" t="s">
        <v>66</v>
      </c>
      <c r="E2316" s="14">
        <v>1.4999999999999999E-2</v>
      </c>
      <c r="F2316" s="14">
        <v>2.4E-2</v>
      </c>
      <c r="G2316" s="14">
        <v>73</v>
      </c>
      <c r="H2316" s="14">
        <v>65</v>
      </c>
      <c r="I2316" s="14">
        <v>0.224</v>
      </c>
      <c r="J2316" s="14">
        <v>0.70599999999999996</v>
      </c>
      <c r="K2316" s="14">
        <v>7.0999999999999994E-2</v>
      </c>
      <c r="L2316" s="14">
        <v>1290379</v>
      </c>
      <c r="M2316" s="14">
        <v>0.10100000000000001</v>
      </c>
    </row>
    <row r="2317" spans="1:13" ht="14.4">
      <c r="A2317" s="18" t="str">
        <f t="shared" si="36"/>
        <v>Chile-The Americas 2004</v>
      </c>
      <c r="B2317" s="8" t="s">
        <v>116</v>
      </c>
      <c r="C2317" s="8" t="s">
        <v>84</v>
      </c>
      <c r="D2317" s="9" t="s">
        <v>66</v>
      </c>
      <c r="E2317" s="14">
        <v>1.4999999999999999E-2</v>
      </c>
      <c r="F2317" s="14">
        <v>8.0000000000000002E-3</v>
      </c>
      <c r="G2317" s="14">
        <v>81</v>
      </c>
      <c r="H2317" s="14">
        <v>75</v>
      </c>
      <c r="I2317" s="14">
        <v>0.255</v>
      </c>
      <c r="J2317" s="14">
        <v>0.66700000000000004</v>
      </c>
      <c r="K2317" s="14">
        <v>7.9000000000000001E-2</v>
      </c>
      <c r="L2317" s="14">
        <v>16168241</v>
      </c>
      <c r="M2317" s="14">
        <v>0.872</v>
      </c>
    </row>
    <row r="2318" spans="1:13" ht="14.4">
      <c r="A2318" s="18" t="str">
        <f t="shared" si="36"/>
        <v>Greenland-The Americas 2004</v>
      </c>
      <c r="B2318" s="8" t="s">
        <v>151</v>
      </c>
      <c r="C2318" s="8" t="s">
        <v>84</v>
      </c>
      <c r="D2318" s="9" t="s">
        <v>66</v>
      </c>
      <c r="E2318" s="14">
        <v>1.6E-2</v>
      </c>
      <c r="F2318" s="8"/>
      <c r="G2318" s="14">
        <v>72</v>
      </c>
      <c r="H2318" s="14">
        <v>66</v>
      </c>
      <c r="I2318" s="8"/>
      <c r="J2318" s="8"/>
      <c r="K2318" s="8"/>
      <c r="L2318" s="14">
        <v>56911</v>
      </c>
      <c r="M2318" s="14">
        <v>0.82599999999999996</v>
      </c>
    </row>
    <row r="2319" spans="1:13" ht="14.4">
      <c r="A2319" s="18" t="str">
        <f t="shared" si="36"/>
        <v>Uruguay-The Americas 2004</v>
      </c>
      <c r="B2319" s="8" t="s">
        <v>278</v>
      </c>
      <c r="C2319" s="8" t="s">
        <v>84</v>
      </c>
      <c r="D2319" s="9" t="s">
        <v>66</v>
      </c>
      <c r="E2319" s="14">
        <v>1.6E-2</v>
      </c>
      <c r="F2319" s="14">
        <v>1.2999999999999999E-2</v>
      </c>
      <c r="G2319" s="14">
        <v>79</v>
      </c>
      <c r="H2319" s="14">
        <v>72</v>
      </c>
      <c r="I2319" s="14">
        <v>0.24</v>
      </c>
      <c r="J2319" s="14">
        <v>0.626</v>
      </c>
      <c r="K2319" s="14">
        <v>0.13500000000000001</v>
      </c>
      <c r="L2319" s="14">
        <v>3323822</v>
      </c>
      <c r="M2319" s="14">
        <v>0.93100000000000005</v>
      </c>
    </row>
    <row r="2320" spans="1:13" ht="14.4">
      <c r="A2320" s="18" t="str">
        <f t="shared" si="36"/>
        <v>Jamaica-The Americas 2004</v>
      </c>
      <c r="B2320" s="8" t="s">
        <v>171</v>
      </c>
      <c r="C2320" s="8" t="s">
        <v>84</v>
      </c>
      <c r="D2320" s="9" t="s">
        <v>66</v>
      </c>
      <c r="E2320" s="14">
        <v>1.7000000000000001E-2</v>
      </c>
      <c r="F2320" s="14">
        <v>1.7999999999999999E-2</v>
      </c>
      <c r="G2320" s="14">
        <v>74</v>
      </c>
      <c r="H2320" s="14">
        <v>68</v>
      </c>
      <c r="I2320" s="14">
        <v>0.315</v>
      </c>
      <c r="J2320" s="14">
        <v>0.60899999999999999</v>
      </c>
      <c r="K2320" s="14">
        <v>7.5999999999999998E-2</v>
      </c>
      <c r="L2320" s="14">
        <v>2634145</v>
      </c>
      <c r="M2320" s="14">
        <v>0.52600000000000002</v>
      </c>
    </row>
    <row r="2321" spans="1:13" ht="14.4">
      <c r="A2321" s="18" t="str">
        <f t="shared" si="36"/>
        <v>St. Martin (French part)-The Americas 2004</v>
      </c>
      <c r="B2321" s="8" t="s">
        <v>254</v>
      </c>
      <c r="C2321" s="8" t="s">
        <v>84</v>
      </c>
      <c r="D2321" s="9" t="s">
        <v>66</v>
      </c>
      <c r="E2321" s="14">
        <v>1.7000000000000001E-2</v>
      </c>
      <c r="F2321" s="8"/>
      <c r="G2321" s="14">
        <v>81</v>
      </c>
      <c r="H2321" s="14">
        <v>75</v>
      </c>
      <c r="I2321" s="8"/>
      <c r="J2321" s="8"/>
      <c r="K2321" s="8"/>
      <c r="L2321" s="14">
        <v>27514</v>
      </c>
      <c r="M2321" s="8"/>
    </row>
    <row r="2322" spans="1:13" ht="14.4">
      <c r="A2322" s="18" t="str">
        <f t="shared" si="36"/>
        <v>St. Vincent and the Grenadines-The Americas 2004</v>
      </c>
      <c r="B2322" s="8" t="s">
        <v>255</v>
      </c>
      <c r="C2322" s="8" t="s">
        <v>84</v>
      </c>
      <c r="D2322" s="9" t="s">
        <v>66</v>
      </c>
      <c r="E2322" s="14">
        <v>1.7999999999999999E-2</v>
      </c>
      <c r="F2322" s="14">
        <v>1.9E-2</v>
      </c>
      <c r="G2322" s="14">
        <v>73</v>
      </c>
      <c r="H2322" s="14">
        <v>69</v>
      </c>
      <c r="I2322" s="14">
        <v>0.28999999999999998</v>
      </c>
      <c r="J2322" s="14">
        <v>0.63800000000000001</v>
      </c>
      <c r="K2322" s="14">
        <v>7.1999999999999995E-2</v>
      </c>
      <c r="L2322" s="14">
        <v>108562</v>
      </c>
      <c r="M2322" s="14">
        <v>0.46600000000000003</v>
      </c>
    </row>
    <row r="2323" spans="1:13" ht="14.4">
      <c r="A2323" s="18" t="str">
        <f t="shared" si="36"/>
        <v>St. Lucia-The Americas 2004</v>
      </c>
      <c r="B2323" s="8" t="s">
        <v>253</v>
      </c>
      <c r="C2323" s="8" t="s">
        <v>84</v>
      </c>
      <c r="D2323" s="9" t="s">
        <v>66</v>
      </c>
      <c r="E2323" s="14">
        <v>1.7999999999999999E-2</v>
      </c>
      <c r="F2323" s="14">
        <v>1.4999999999999999E-2</v>
      </c>
      <c r="G2323" s="14">
        <v>75</v>
      </c>
      <c r="H2323" s="14">
        <v>71</v>
      </c>
      <c r="I2323" s="14">
        <v>0.29199999999999998</v>
      </c>
      <c r="J2323" s="14">
        <v>0.63600000000000001</v>
      </c>
      <c r="K2323" s="14">
        <v>7.1999999999999995E-2</v>
      </c>
      <c r="L2323" s="14">
        <v>163460</v>
      </c>
      <c r="M2323" s="14">
        <v>0.24099999999999999</v>
      </c>
    </row>
    <row r="2324" spans="1:13" ht="14.4">
      <c r="A2324" s="18" t="str">
        <f t="shared" si="36"/>
        <v>Costa Rica-The Americas 2004</v>
      </c>
      <c r="B2324" s="8" t="s">
        <v>122</v>
      </c>
      <c r="C2324" s="8" t="s">
        <v>84</v>
      </c>
      <c r="D2324" s="9" t="s">
        <v>66</v>
      </c>
      <c r="E2324" s="14">
        <v>1.7999999999999999E-2</v>
      </c>
      <c r="F2324" s="14">
        <v>8.9999999999999993E-3</v>
      </c>
      <c r="G2324" s="14">
        <v>81</v>
      </c>
      <c r="H2324" s="14">
        <v>76</v>
      </c>
      <c r="I2324" s="14">
        <v>0.28599999999999998</v>
      </c>
      <c r="J2324" s="14">
        <v>0.65600000000000003</v>
      </c>
      <c r="K2324" s="14">
        <v>5.8000000000000003E-2</v>
      </c>
      <c r="L2324" s="14">
        <v>4246336</v>
      </c>
      <c r="M2324" s="14">
        <v>0.64400000000000002</v>
      </c>
    </row>
    <row r="2325" spans="1:13" ht="14.4">
      <c r="A2325" s="18" t="str">
        <f t="shared" si="36"/>
        <v>Grenada-The Americas 2004</v>
      </c>
      <c r="B2325" s="8" t="s">
        <v>152</v>
      </c>
      <c r="C2325" s="8" t="s">
        <v>84</v>
      </c>
      <c r="D2325" s="9" t="s">
        <v>66</v>
      </c>
      <c r="E2325" s="14">
        <v>1.9E-2</v>
      </c>
      <c r="F2325" s="14">
        <v>1.2999999999999999E-2</v>
      </c>
      <c r="G2325" s="14">
        <v>74</v>
      </c>
      <c r="H2325" s="14">
        <v>69</v>
      </c>
      <c r="I2325" s="14">
        <v>0.309</v>
      </c>
      <c r="J2325" s="14">
        <v>0.61399999999999999</v>
      </c>
      <c r="K2325" s="14">
        <v>7.6999999999999999E-2</v>
      </c>
      <c r="L2325" s="14">
        <v>102655</v>
      </c>
      <c r="M2325" s="14">
        <v>0.36</v>
      </c>
    </row>
    <row r="2326" spans="1:13" ht="14.4">
      <c r="A2326" s="18" t="str">
        <f t="shared" si="36"/>
        <v>Suriname-The Americas 2004</v>
      </c>
      <c r="B2326" s="8" t="s">
        <v>257</v>
      </c>
      <c r="C2326" s="8" t="s">
        <v>84</v>
      </c>
      <c r="D2326" s="9" t="s">
        <v>66</v>
      </c>
      <c r="E2326" s="14">
        <v>2.1000000000000001E-2</v>
      </c>
      <c r="F2326" s="14">
        <v>2.7E-2</v>
      </c>
      <c r="G2326" s="14">
        <v>72</v>
      </c>
      <c r="H2326" s="14">
        <v>65</v>
      </c>
      <c r="I2326" s="14">
        <v>0.3</v>
      </c>
      <c r="J2326" s="14">
        <v>0.64</v>
      </c>
      <c r="K2326" s="14">
        <v>0.06</v>
      </c>
      <c r="L2326" s="14">
        <v>493394</v>
      </c>
      <c r="M2326" s="14">
        <v>0.66700000000000004</v>
      </c>
    </row>
    <row r="2327" spans="1:13" ht="14.4">
      <c r="A2327" s="18" t="str">
        <f t="shared" si="36"/>
        <v>El Salvador-The Americas 2004</v>
      </c>
      <c r="B2327" s="8" t="s">
        <v>135</v>
      </c>
      <c r="C2327" s="8" t="s">
        <v>84</v>
      </c>
      <c r="D2327" s="9" t="s">
        <v>66</v>
      </c>
      <c r="E2327" s="14">
        <v>2.1000000000000001E-2</v>
      </c>
      <c r="F2327" s="14">
        <v>2.1000000000000001E-2</v>
      </c>
      <c r="G2327" s="14">
        <v>75</v>
      </c>
      <c r="H2327" s="14">
        <v>66</v>
      </c>
      <c r="I2327" s="14">
        <v>0.36299999999999999</v>
      </c>
      <c r="J2327" s="14">
        <v>0.57599999999999996</v>
      </c>
      <c r="K2327" s="14">
        <v>6.0999999999999999E-2</v>
      </c>
      <c r="L2327" s="14">
        <v>6050297</v>
      </c>
      <c r="M2327" s="14">
        <v>0.61099999999999999</v>
      </c>
    </row>
    <row r="2328" spans="1:13" ht="14.4">
      <c r="A2328" s="18" t="str">
        <f t="shared" si="36"/>
        <v>Guyana-The Americas 2004</v>
      </c>
      <c r="B2328" s="8" t="s">
        <v>157</v>
      </c>
      <c r="C2328" s="8" t="s">
        <v>84</v>
      </c>
      <c r="D2328" s="9" t="s">
        <v>66</v>
      </c>
      <c r="E2328" s="14">
        <v>2.1999999999999999E-2</v>
      </c>
      <c r="F2328" s="14">
        <v>3.5999999999999997E-2</v>
      </c>
      <c r="G2328" s="14">
        <v>68</v>
      </c>
      <c r="H2328" s="14">
        <v>61</v>
      </c>
      <c r="I2328" s="14">
        <v>0.36299999999999999</v>
      </c>
      <c r="J2328" s="14">
        <v>0.59799999999999998</v>
      </c>
      <c r="K2328" s="14">
        <v>3.9E-2</v>
      </c>
      <c r="L2328" s="14">
        <v>756939</v>
      </c>
      <c r="M2328" s="14">
        <v>0.28399999999999997</v>
      </c>
    </row>
    <row r="2329" spans="1:13" ht="14.4">
      <c r="A2329" s="18" t="str">
        <f t="shared" si="36"/>
        <v>Colombia-The Americas 2004</v>
      </c>
      <c r="B2329" s="8" t="s">
        <v>118</v>
      </c>
      <c r="C2329" s="8" t="s">
        <v>84</v>
      </c>
      <c r="D2329" s="9" t="s">
        <v>66</v>
      </c>
      <c r="E2329" s="14">
        <v>2.1999999999999999E-2</v>
      </c>
      <c r="F2329" s="14">
        <v>1.9E-2</v>
      </c>
      <c r="G2329" s="14">
        <v>76</v>
      </c>
      <c r="H2329" s="14">
        <v>68</v>
      </c>
      <c r="I2329" s="14">
        <v>0.312</v>
      </c>
      <c r="J2329" s="14">
        <v>0.63800000000000001</v>
      </c>
      <c r="K2329" s="14">
        <v>0.05</v>
      </c>
      <c r="L2329" s="14">
        <v>42527623</v>
      </c>
      <c r="M2329" s="14">
        <v>0.73299999999999998</v>
      </c>
    </row>
    <row r="2330" spans="1:13" ht="14.4">
      <c r="A2330" s="18" t="str">
        <f t="shared" si="36"/>
        <v>Peru-The Americas 2004</v>
      </c>
      <c r="B2330" s="8" t="s">
        <v>224</v>
      </c>
      <c r="C2330" s="8" t="s">
        <v>84</v>
      </c>
      <c r="D2330" s="9" t="s">
        <v>66</v>
      </c>
      <c r="E2330" s="14">
        <v>2.1999999999999999E-2</v>
      </c>
      <c r="F2330" s="14">
        <v>2.3E-2</v>
      </c>
      <c r="G2330" s="14">
        <v>75</v>
      </c>
      <c r="H2330" s="14">
        <v>69</v>
      </c>
      <c r="I2330" s="14">
        <v>0.32400000000000001</v>
      </c>
      <c r="J2330" s="14">
        <v>0.623</v>
      </c>
      <c r="K2330" s="14">
        <v>5.2999999999999999E-2</v>
      </c>
      <c r="L2330" s="14">
        <v>27403845</v>
      </c>
      <c r="M2330" s="14">
        <v>0.746</v>
      </c>
    </row>
    <row r="2331" spans="1:13" ht="14.4">
      <c r="A2331" s="18" t="str">
        <f t="shared" si="36"/>
        <v>Venezuela-The Americas 2004</v>
      </c>
      <c r="B2331" s="8" t="s">
        <v>281</v>
      </c>
      <c r="C2331" s="8" t="s">
        <v>84</v>
      </c>
      <c r="D2331" s="9" t="s">
        <v>66</v>
      </c>
      <c r="E2331" s="14">
        <v>2.1999999999999999E-2</v>
      </c>
      <c r="F2331" s="14">
        <v>1.6E-2</v>
      </c>
      <c r="G2331" s="14">
        <v>76</v>
      </c>
      <c r="H2331" s="14">
        <v>70</v>
      </c>
      <c r="I2331" s="14">
        <v>0.318</v>
      </c>
      <c r="J2331" s="14">
        <v>0.63300000000000001</v>
      </c>
      <c r="K2331" s="14">
        <v>4.9000000000000002E-2</v>
      </c>
      <c r="L2331" s="14">
        <v>26261326</v>
      </c>
      <c r="M2331" s="14">
        <v>0.88500000000000001</v>
      </c>
    </row>
    <row r="2332" spans="1:13" ht="14.4">
      <c r="A2332" s="18" t="str">
        <f t="shared" si="36"/>
        <v>Mexico-The Americas 2004</v>
      </c>
      <c r="B2332" s="8" t="s">
        <v>199</v>
      </c>
      <c r="C2332" s="8" t="s">
        <v>84</v>
      </c>
      <c r="D2332" s="9" t="s">
        <v>66</v>
      </c>
      <c r="E2332" s="14">
        <v>2.1999999999999999E-2</v>
      </c>
      <c r="F2332" s="14">
        <v>1.7000000000000001E-2</v>
      </c>
      <c r="G2332" s="14">
        <v>78</v>
      </c>
      <c r="H2332" s="14">
        <v>73</v>
      </c>
      <c r="I2332" s="14">
        <v>0.32700000000000001</v>
      </c>
      <c r="J2332" s="14">
        <v>0.621</v>
      </c>
      <c r="K2332" s="14">
        <v>5.1999999999999998E-2</v>
      </c>
      <c r="L2332" s="14">
        <v>109381550</v>
      </c>
      <c r="M2332" s="14">
        <v>0.76</v>
      </c>
    </row>
    <row r="2333" spans="1:13" ht="14.4">
      <c r="A2333" s="18" t="str">
        <f t="shared" si="36"/>
        <v>Panama-The Americas 2004</v>
      </c>
      <c r="B2333" s="8" t="s">
        <v>221</v>
      </c>
      <c r="C2333" s="8" t="s">
        <v>84</v>
      </c>
      <c r="D2333" s="9" t="s">
        <v>66</v>
      </c>
      <c r="E2333" s="14">
        <v>2.3E-2</v>
      </c>
      <c r="F2333" s="14">
        <v>0.02</v>
      </c>
      <c r="G2333" s="14">
        <v>79</v>
      </c>
      <c r="H2333" s="14">
        <v>73</v>
      </c>
      <c r="I2333" s="14">
        <v>0.31</v>
      </c>
      <c r="J2333" s="14">
        <v>0.63</v>
      </c>
      <c r="K2333" s="14">
        <v>0.06</v>
      </c>
      <c r="L2333" s="14">
        <v>3303335</v>
      </c>
      <c r="M2333" s="14">
        <v>0.63400000000000001</v>
      </c>
    </row>
    <row r="2334" spans="1:13" ht="14.4">
      <c r="A2334" s="18" t="str">
        <f t="shared" si="36"/>
        <v>Dominican Republic-The Americas 2004</v>
      </c>
      <c r="B2334" s="8" t="s">
        <v>132</v>
      </c>
      <c r="C2334" s="8" t="s">
        <v>84</v>
      </c>
      <c r="D2334" s="9" t="s">
        <v>66</v>
      </c>
      <c r="E2334" s="14">
        <v>2.4E-2</v>
      </c>
      <c r="F2334" s="14">
        <v>0.03</v>
      </c>
      <c r="G2334" s="14">
        <v>75</v>
      </c>
      <c r="H2334" s="14">
        <v>68</v>
      </c>
      <c r="I2334" s="14">
        <v>0.33400000000000002</v>
      </c>
      <c r="J2334" s="14">
        <v>0.61</v>
      </c>
      <c r="K2334" s="14">
        <v>5.6000000000000001E-2</v>
      </c>
      <c r="L2334" s="14">
        <v>9207389</v>
      </c>
      <c r="M2334" s="14">
        <v>0.66</v>
      </c>
    </row>
    <row r="2335" spans="1:13" ht="14.4">
      <c r="A2335" s="18" t="str">
        <f t="shared" si="36"/>
        <v>Ecuador-The Americas 2004</v>
      </c>
      <c r="B2335" s="8" t="s">
        <v>133</v>
      </c>
      <c r="C2335" s="8" t="s">
        <v>84</v>
      </c>
      <c r="D2335" s="9" t="s">
        <v>66</v>
      </c>
      <c r="E2335" s="14">
        <v>2.4E-2</v>
      </c>
      <c r="F2335" s="14">
        <v>2.5000000000000001E-2</v>
      </c>
      <c r="G2335" s="14">
        <v>77</v>
      </c>
      <c r="H2335" s="14">
        <v>72</v>
      </c>
      <c r="I2335" s="14">
        <v>0.33</v>
      </c>
      <c r="J2335" s="14">
        <v>0.61499999999999999</v>
      </c>
      <c r="K2335" s="14">
        <v>5.5E-2</v>
      </c>
      <c r="L2335" s="14">
        <v>13529091</v>
      </c>
      <c r="M2335" s="14">
        <v>0.61499999999999999</v>
      </c>
    </row>
    <row r="2336" spans="1:13" ht="14.4">
      <c r="A2336" s="18" t="str">
        <f t="shared" si="36"/>
        <v>Paraguay-The Americas 2004</v>
      </c>
      <c r="B2336" s="8" t="s">
        <v>223</v>
      </c>
      <c r="C2336" s="8" t="s">
        <v>84</v>
      </c>
      <c r="D2336" s="9" t="s">
        <v>66</v>
      </c>
      <c r="E2336" s="14">
        <v>2.5999999999999999E-2</v>
      </c>
      <c r="F2336" s="14">
        <v>2.5000000000000001E-2</v>
      </c>
      <c r="G2336" s="14">
        <v>73</v>
      </c>
      <c r="H2336" s="14">
        <v>69</v>
      </c>
      <c r="I2336" s="14">
        <v>0.36299999999999999</v>
      </c>
      <c r="J2336" s="14">
        <v>0.59</v>
      </c>
      <c r="K2336" s="14">
        <v>4.7E-2</v>
      </c>
      <c r="L2336" s="14">
        <v>5793330</v>
      </c>
      <c r="M2336" s="14">
        <v>0.57099999999999995</v>
      </c>
    </row>
    <row r="2337" spans="1:13" ht="14.4">
      <c r="A2337" s="18" t="str">
        <f t="shared" si="36"/>
        <v>Nicaragua-The Americas 2004</v>
      </c>
      <c r="B2337" s="8" t="s">
        <v>213</v>
      </c>
      <c r="C2337" s="8" t="s">
        <v>84</v>
      </c>
      <c r="D2337" s="9" t="s">
        <v>66</v>
      </c>
      <c r="E2337" s="14">
        <v>2.5999999999999999E-2</v>
      </c>
      <c r="F2337" s="14">
        <v>2.7E-2</v>
      </c>
      <c r="G2337" s="14">
        <v>75</v>
      </c>
      <c r="H2337" s="14">
        <v>69</v>
      </c>
      <c r="I2337" s="14">
        <v>0.38400000000000001</v>
      </c>
      <c r="J2337" s="14">
        <v>0.57499999999999996</v>
      </c>
      <c r="K2337" s="14">
        <v>0.04</v>
      </c>
      <c r="L2337" s="14">
        <v>5386299</v>
      </c>
      <c r="M2337" s="14">
        <v>0.55700000000000005</v>
      </c>
    </row>
    <row r="2338" spans="1:13" ht="14.4">
      <c r="A2338" s="18" t="str">
        <f t="shared" si="36"/>
        <v>Haiti-The Americas 2004</v>
      </c>
      <c r="B2338" s="8" t="s">
        <v>158</v>
      </c>
      <c r="C2338" s="8" t="s">
        <v>84</v>
      </c>
      <c r="D2338" s="9" t="s">
        <v>66</v>
      </c>
      <c r="E2338" s="14">
        <v>2.9000000000000001E-2</v>
      </c>
      <c r="F2338" s="14">
        <v>6.7000000000000004E-2</v>
      </c>
      <c r="G2338" s="14">
        <v>61</v>
      </c>
      <c r="H2338" s="14">
        <v>57</v>
      </c>
      <c r="I2338" s="14">
        <v>0.38500000000000001</v>
      </c>
      <c r="J2338" s="14">
        <v>0.57399999999999995</v>
      </c>
      <c r="K2338" s="14">
        <v>4.1000000000000002E-2</v>
      </c>
      <c r="L2338" s="14">
        <v>9129933</v>
      </c>
      <c r="M2338" s="14">
        <v>0.42399999999999999</v>
      </c>
    </row>
    <row r="2339" spans="1:13" ht="14.4">
      <c r="A2339" s="18" t="str">
        <f t="shared" si="36"/>
        <v>Honduras-The Americas 2004</v>
      </c>
      <c r="B2339" s="8" t="s">
        <v>159</v>
      </c>
      <c r="C2339" s="8" t="s">
        <v>84</v>
      </c>
      <c r="D2339" s="9" t="s">
        <v>66</v>
      </c>
      <c r="E2339" s="14">
        <v>2.9000000000000001E-2</v>
      </c>
      <c r="F2339" s="14">
        <v>2.7E-2</v>
      </c>
      <c r="G2339" s="14">
        <v>74</v>
      </c>
      <c r="H2339" s="14">
        <v>69</v>
      </c>
      <c r="I2339" s="14">
        <v>0.40400000000000003</v>
      </c>
      <c r="J2339" s="14">
        <v>0.55500000000000005</v>
      </c>
      <c r="K2339" s="14">
        <v>4.1000000000000002E-2</v>
      </c>
      <c r="L2339" s="14">
        <v>6762426</v>
      </c>
      <c r="M2339" s="14">
        <v>0.47899999999999998</v>
      </c>
    </row>
    <row r="2340" spans="1:13" ht="14.4">
      <c r="A2340" s="18" t="str">
        <f t="shared" si="36"/>
        <v>Guatemala-The Americas 2004</v>
      </c>
      <c r="B2340" s="8" t="s">
        <v>154</v>
      </c>
      <c r="C2340" s="8" t="s">
        <v>84</v>
      </c>
      <c r="D2340" s="9" t="s">
        <v>66</v>
      </c>
      <c r="E2340" s="14">
        <v>3.5000000000000003E-2</v>
      </c>
      <c r="F2340" s="14">
        <v>3.5000000000000003E-2</v>
      </c>
      <c r="G2340" s="14">
        <v>73</v>
      </c>
      <c r="H2340" s="14">
        <v>66</v>
      </c>
      <c r="I2340" s="14">
        <v>0.434</v>
      </c>
      <c r="J2340" s="14">
        <v>0.52400000000000002</v>
      </c>
      <c r="K2340" s="14">
        <v>4.2999999999999997E-2</v>
      </c>
      <c r="L2340" s="14">
        <v>12367800</v>
      </c>
      <c r="M2340" s="14">
        <v>0.46800000000000003</v>
      </c>
    </row>
    <row r="2341" spans="1:13" ht="14.4">
      <c r="A2341" s="18" t="str">
        <f t="shared" si="36"/>
        <v>Cayman Islands-The Americas 2005</v>
      </c>
      <c r="B2341" s="8" t="s">
        <v>113</v>
      </c>
      <c r="C2341" s="8" t="s">
        <v>84</v>
      </c>
      <c r="D2341" s="9" t="s">
        <v>67</v>
      </c>
      <c r="E2341" s="8"/>
      <c r="F2341" s="8"/>
      <c r="G2341" s="8"/>
      <c r="H2341" s="8"/>
      <c r="I2341" s="8"/>
      <c r="J2341" s="8"/>
      <c r="K2341" s="8"/>
      <c r="L2341" s="14">
        <v>48623</v>
      </c>
      <c r="M2341" s="14">
        <v>1</v>
      </c>
    </row>
    <row r="2342" spans="1:13" ht="14.4">
      <c r="A2342" s="18" t="str">
        <f t="shared" si="36"/>
        <v>Curacao-The Americas 2005</v>
      </c>
      <c r="B2342" s="8" t="s">
        <v>126</v>
      </c>
      <c r="C2342" s="8" t="s">
        <v>84</v>
      </c>
      <c r="D2342" s="9" t="s">
        <v>67</v>
      </c>
      <c r="E2342" s="8"/>
      <c r="F2342" s="8"/>
      <c r="G2342" s="8"/>
      <c r="H2342" s="8"/>
      <c r="I2342" s="14">
        <v>0.21099999999999999</v>
      </c>
      <c r="J2342" s="14">
        <v>0.66800000000000004</v>
      </c>
      <c r="K2342" s="14">
        <v>0.121</v>
      </c>
      <c r="L2342" s="14">
        <v>136708</v>
      </c>
      <c r="M2342" s="14">
        <v>0.90500000000000003</v>
      </c>
    </row>
    <row r="2343" spans="1:13" ht="14.4">
      <c r="A2343" s="18" t="str">
        <f t="shared" si="36"/>
        <v>Sint Maarten (Dutch part)-The Americas 2005</v>
      </c>
      <c r="B2343" s="8" t="s">
        <v>242</v>
      </c>
      <c r="C2343" s="8" t="s">
        <v>84</v>
      </c>
      <c r="D2343" s="9" t="s">
        <v>67</v>
      </c>
      <c r="E2343" s="8"/>
      <c r="F2343" s="8"/>
      <c r="G2343" s="8"/>
      <c r="H2343" s="8"/>
      <c r="I2343" s="8"/>
      <c r="J2343" s="8"/>
      <c r="K2343" s="8"/>
      <c r="L2343" s="14">
        <v>36936</v>
      </c>
      <c r="M2343" s="14">
        <v>1</v>
      </c>
    </row>
    <row r="2344" spans="1:13" ht="14.4">
      <c r="A2344" s="18" t="str">
        <f t="shared" si="36"/>
        <v>Turks and Caicos Islands-The Americas 2005</v>
      </c>
      <c r="B2344" s="8" t="s">
        <v>272</v>
      </c>
      <c r="C2344" s="8" t="s">
        <v>84</v>
      </c>
      <c r="D2344" s="9" t="s">
        <v>67</v>
      </c>
      <c r="E2344" s="8"/>
      <c r="F2344" s="8"/>
      <c r="G2344" s="8"/>
      <c r="H2344" s="8"/>
      <c r="I2344" s="8"/>
      <c r="J2344" s="8"/>
      <c r="K2344" s="8"/>
      <c r="L2344" s="14">
        <v>26450</v>
      </c>
      <c r="M2344" s="14">
        <v>0.877</v>
      </c>
    </row>
    <row r="2345" spans="1:13" ht="14.4">
      <c r="A2345" s="18" t="str">
        <f t="shared" si="36"/>
        <v>Dominica-The Americas 2005</v>
      </c>
      <c r="B2345" s="8" t="s">
        <v>131</v>
      </c>
      <c r="C2345" s="8" t="s">
        <v>84</v>
      </c>
      <c r="D2345" s="9" t="s">
        <v>67</v>
      </c>
      <c r="E2345" s="8"/>
      <c r="F2345" s="14">
        <v>1.2E-2</v>
      </c>
      <c r="G2345" s="8"/>
      <c r="H2345" s="8"/>
      <c r="I2345" s="8"/>
      <c r="J2345" s="8"/>
      <c r="K2345" s="8"/>
      <c r="L2345" s="14">
        <v>70542</v>
      </c>
      <c r="M2345" s="14">
        <v>0.66600000000000004</v>
      </c>
    </row>
    <row r="2346" spans="1:13" ht="14.4">
      <c r="A2346" s="18" t="str">
        <f t="shared" si="36"/>
        <v>St. Kitts and Nevis-The Americas 2005</v>
      </c>
      <c r="B2346" s="8" t="s">
        <v>252</v>
      </c>
      <c r="C2346" s="8" t="s">
        <v>84</v>
      </c>
      <c r="D2346" s="9" t="s">
        <v>67</v>
      </c>
      <c r="E2346" s="8"/>
      <c r="F2346" s="14">
        <v>1.0999999999999999E-2</v>
      </c>
      <c r="G2346" s="8"/>
      <c r="H2346" s="8"/>
      <c r="I2346" s="8"/>
      <c r="J2346" s="8"/>
      <c r="K2346" s="8"/>
      <c r="L2346" s="14">
        <v>49139</v>
      </c>
      <c r="M2346" s="14">
        <v>0.32</v>
      </c>
    </row>
    <row r="2347" spans="1:13" ht="14.4">
      <c r="A2347" s="18" t="str">
        <f t="shared" si="36"/>
        <v>Cuba-The Americas 2005</v>
      </c>
      <c r="B2347" s="8" t="s">
        <v>125</v>
      </c>
      <c r="C2347" s="8" t="s">
        <v>84</v>
      </c>
      <c r="D2347" s="9" t="s">
        <v>67</v>
      </c>
      <c r="E2347" s="14">
        <v>1.0999999999999999E-2</v>
      </c>
      <c r="F2347" s="14">
        <v>5.0000000000000001E-3</v>
      </c>
      <c r="G2347" s="14">
        <v>80</v>
      </c>
      <c r="H2347" s="14">
        <v>76</v>
      </c>
      <c r="I2347" s="14">
        <v>0.19500000000000001</v>
      </c>
      <c r="J2347" s="14">
        <v>0.69599999999999995</v>
      </c>
      <c r="K2347" s="14">
        <v>0.11</v>
      </c>
      <c r="L2347" s="14">
        <v>11292078</v>
      </c>
      <c r="M2347" s="14">
        <v>0.76100000000000001</v>
      </c>
    </row>
    <row r="2348" spans="1:13" ht="14.4">
      <c r="A2348" s="18" t="str">
        <f t="shared" si="36"/>
        <v>Canada-The Americas 2005</v>
      </c>
      <c r="B2348" s="8" t="s">
        <v>112</v>
      </c>
      <c r="C2348" s="8" t="s">
        <v>84</v>
      </c>
      <c r="D2348" s="9" t="s">
        <v>67</v>
      </c>
      <c r="E2348" s="14">
        <v>1.0999999999999999E-2</v>
      </c>
      <c r="F2348" s="14">
        <v>5.0000000000000001E-3</v>
      </c>
      <c r="G2348" s="14">
        <v>83</v>
      </c>
      <c r="H2348" s="14">
        <v>78</v>
      </c>
      <c r="I2348" s="14">
        <v>0.17699999999999999</v>
      </c>
      <c r="J2348" s="14">
        <v>0.69199999999999995</v>
      </c>
      <c r="K2348" s="14">
        <v>0.13100000000000001</v>
      </c>
      <c r="L2348" s="14">
        <v>32312000</v>
      </c>
      <c r="M2348" s="14">
        <v>0.80100000000000005</v>
      </c>
    </row>
    <row r="2349" spans="1:13" ht="14.4">
      <c r="A2349" s="18" t="str">
        <f t="shared" si="36"/>
        <v>Aruba-The Americas 2005</v>
      </c>
      <c r="B2349" s="8" t="s">
        <v>87</v>
      </c>
      <c r="C2349" s="8" t="s">
        <v>84</v>
      </c>
      <c r="D2349" s="9" t="s">
        <v>67</v>
      </c>
      <c r="E2349" s="14">
        <v>1.2E-2</v>
      </c>
      <c r="F2349" s="8"/>
      <c r="G2349" s="14">
        <v>77</v>
      </c>
      <c r="H2349" s="14">
        <v>72</v>
      </c>
      <c r="I2349" s="14">
        <v>0.215</v>
      </c>
      <c r="J2349" s="14">
        <v>0.69899999999999995</v>
      </c>
      <c r="K2349" s="14">
        <v>8.5999999999999993E-2</v>
      </c>
      <c r="L2349" s="14">
        <v>100031</v>
      </c>
      <c r="M2349" s="14">
        <v>0.44900000000000001</v>
      </c>
    </row>
    <row r="2350" spans="1:13" ht="14.4">
      <c r="A2350" s="18" t="str">
        <f t="shared" si="36"/>
        <v>Barbados-The Americas 2005</v>
      </c>
      <c r="B2350" s="8" t="s">
        <v>95</v>
      </c>
      <c r="C2350" s="8" t="s">
        <v>84</v>
      </c>
      <c r="D2350" s="9" t="s">
        <v>67</v>
      </c>
      <c r="E2350" s="14">
        <v>1.2999999999999999E-2</v>
      </c>
      <c r="F2350" s="14">
        <v>1.4999999999999999E-2</v>
      </c>
      <c r="G2350" s="14">
        <v>76</v>
      </c>
      <c r="H2350" s="14">
        <v>72</v>
      </c>
      <c r="I2350" s="14">
        <v>0.20599999999999999</v>
      </c>
      <c r="J2350" s="14">
        <v>0.68600000000000005</v>
      </c>
      <c r="K2350" s="14">
        <v>0.108</v>
      </c>
      <c r="L2350" s="14">
        <v>273568</v>
      </c>
      <c r="M2350" s="14">
        <v>0.32900000000000001</v>
      </c>
    </row>
    <row r="2351" spans="1:13" ht="14.4">
      <c r="A2351" s="18" t="str">
        <f t="shared" si="36"/>
        <v>Puerto Rico-The Americas 2005</v>
      </c>
      <c r="B2351" s="8" t="s">
        <v>228</v>
      </c>
      <c r="C2351" s="8" t="s">
        <v>84</v>
      </c>
      <c r="D2351" s="9" t="s">
        <v>67</v>
      </c>
      <c r="E2351" s="14">
        <v>1.2999999999999999E-2</v>
      </c>
      <c r="F2351" s="8"/>
      <c r="G2351" s="14">
        <v>82</v>
      </c>
      <c r="H2351" s="14">
        <v>74</v>
      </c>
      <c r="I2351" s="14">
        <v>0.222</v>
      </c>
      <c r="J2351" s="14">
        <v>0.65700000000000003</v>
      </c>
      <c r="K2351" s="14">
        <v>0.122</v>
      </c>
      <c r="L2351" s="14">
        <v>3821362</v>
      </c>
      <c r="M2351" s="14">
        <v>0.94099999999999995</v>
      </c>
    </row>
    <row r="2352" spans="1:13" ht="14.4">
      <c r="A2352" s="18" t="str">
        <f t="shared" si="36"/>
        <v>Bermuda-The Americas 2005</v>
      </c>
      <c r="B2352" s="8" t="s">
        <v>100</v>
      </c>
      <c r="C2352" s="8" t="s">
        <v>84</v>
      </c>
      <c r="D2352" s="9" t="s">
        <v>67</v>
      </c>
      <c r="E2352" s="14">
        <v>1.2999999999999999E-2</v>
      </c>
      <c r="F2352" s="8"/>
      <c r="G2352" s="14">
        <v>81</v>
      </c>
      <c r="H2352" s="14">
        <v>76</v>
      </c>
      <c r="I2352" s="8"/>
      <c r="J2352" s="8"/>
      <c r="K2352" s="8"/>
      <c r="L2352" s="14">
        <v>64154</v>
      </c>
      <c r="M2352" s="14">
        <v>1</v>
      </c>
    </row>
    <row r="2353" spans="1:13" ht="14.4">
      <c r="A2353" s="18" t="str">
        <f t="shared" si="36"/>
        <v>United States-The Americas 2005</v>
      </c>
      <c r="B2353" s="8" t="s">
        <v>277</v>
      </c>
      <c r="C2353" s="8" t="s">
        <v>84</v>
      </c>
      <c r="D2353" s="9" t="s">
        <v>67</v>
      </c>
      <c r="E2353" s="14">
        <v>1.4E-2</v>
      </c>
      <c r="F2353" s="14">
        <v>7.0000000000000001E-3</v>
      </c>
      <c r="G2353" s="14">
        <v>80</v>
      </c>
      <c r="H2353" s="14">
        <v>75</v>
      </c>
      <c r="I2353" s="14">
        <v>0.20499999999999999</v>
      </c>
      <c r="J2353" s="14">
        <v>0.67100000000000004</v>
      </c>
      <c r="K2353" s="14">
        <v>0.123</v>
      </c>
      <c r="L2353" s="14">
        <v>295516599</v>
      </c>
      <c r="M2353" s="14">
        <v>0.79900000000000004</v>
      </c>
    </row>
    <row r="2354" spans="1:13" ht="14.4">
      <c r="A2354" s="18" t="str">
        <f t="shared" si="36"/>
        <v>Trinidad and Tobago-The Americas 2005</v>
      </c>
      <c r="B2354" s="8" t="s">
        <v>268</v>
      </c>
      <c r="C2354" s="8" t="s">
        <v>84</v>
      </c>
      <c r="D2354" s="9" t="s">
        <v>67</v>
      </c>
      <c r="E2354" s="14">
        <v>1.4999999999999999E-2</v>
      </c>
      <c r="F2354" s="14">
        <v>2.4E-2</v>
      </c>
      <c r="G2354" s="14">
        <v>73</v>
      </c>
      <c r="H2354" s="14">
        <v>65</v>
      </c>
      <c r="I2354" s="14">
        <v>0.218</v>
      </c>
      <c r="J2354" s="14">
        <v>0.70899999999999996</v>
      </c>
      <c r="K2354" s="14">
        <v>7.1999999999999995E-2</v>
      </c>
      <c r="L2354" s="14">
        <v>1296933</v>
      </c>
      <c r="M2354" s="14">
        <v>9.9000000000000005E-2</v>
      </c>
    </row>
    <row r="2355" spans="1:13" ht="14.4">
      <c r="A2355" s="18" t="str">
        <f t="shared" si="36"/>
        <v>Bahamas, The-The Americas 2005</v>
      </c>
      <c r="B2355" s="8" t="s">
        <v>91</v>
      </c>
      <c r="C2355" s="8" t="s">
        <v>84</v>
      </c>
      <c r="D2355" s="9" t="s">
        <v>67</v>
      </c>
      <c r="E2355" s="14">
        <v>1.4999999999999999E-2</v>
      </c>
      <c r="F2355" s="14">
        <v>1.2999999999999999E-2</v>
      </c>
      <c r="G2355" s="14">
        <v>77</v>
      </c>
      <c r="H2355" s="14">
        <v>71</v>
      </c>
      <c r="I2355" s="14">
        <v>0.25600000000000001</v>
      </c>
      <c r="J2355" s="14">
        <v>0.68200000000000005</v>
      </c>
      <c r="K2355" s="14">
        <v>6.2E-2</v>
      </c>
      <c r="L2355" s="14">
        <v>329088</v>
      </c>
      <c r="M2355" s="14">
        <v>0.82299999999999995</v>
      </c>
    </row>
    <row r="2356" spans="1:13" ht="14.4">
      <c r="A2356" s="18" t="str">
        <f t="shared" si="36"/>
        <v>Uruguay-The Americas 2005</v>
      </c>
      <c r="B2356" s="8" t="s">
        <v>278</v>
      </c>
      <c r="C2356" s="8" t="s">
        <v>84</v>
      </c>
      <c r="D2356" s="9" t="s">
        <v>67</v>
      </c>
      <c r="E2356" s="14">
        <v>1.4999999999999999E-2</v>
      </c>
      <c r="F2356" s="14">
        <v>1.2E-2</v>
      </c>
      <c r="G2356" s="14">
        <v>79</v>
      </c>
      <c r="H2356" s="14">
        <v>72</v>
      </c>
      <c r="I2356" s="14">
        <v>0.23799999999999999</v>
      </c>
      <c r="J2356" s="14">
        <v>0.627</v>
      </c>
      <c r="K2356" s="14">
        <v>0.13500000000000001</v>
      </c>
      <c r="L2356" s="14">
        <v>3325155</v>
      </c>
      <c r="M2356" s="14">
        <v>0.93300000000000005</v>
      </c>
    </row>
    <row r="2357" spans="1:13" ht="14.4">
      <c r="A2357" s="18" t="str">
        <f t="shared" si="36"/>
        <v>Chile-The Americas 2005</v>
      </c>
      <c r="B2357" s="8" t="s">
        <v>116</v>
      </c>
      <c r="C2357" s="8" t="s">
        <v>84</v>
      </c>
      <c r="D2357" s="9" t="s">
        <v>67</v>
      </c>
      <c r="E2357" s="14">
        <v>1.4999999999999999E-2</v>
      </c>
      <c r="F2357" s="14">
        <v>8.0000000000000002E-3</v>
      </c>
      <c r="G2357" s="14">
        <v>81</v>
      </c>
      <c r="H2357" s="14">
        <v>75</v>
      </c>
      <c r="I2357" s="14">
        <v>0.249</v>
      </c>
      <c r="J2357" s="14">
        <v>0.67100000000000004</v>
      </c>
      <c r="K2357" s="14">
        <v>0.08</v>
      </c>
      <c r="L2357" s="14">
        <v>16337749</v>
      </c>
      <c r="M2357" s="14">
        <v>0.874</v>
      </c>
    </row>
    <row r="2358" spans="1:13" ht="14.4">
      <c r="A2358" s="18" t="str">
        <f t="shared" si="36"/>
        <v>Greenland-The Americas 2005</v>
      </c>
      <c r="B2358" s="8" t="s">
        <v>151</v>
      </c>
      <c r="C2358" s="8" t="s">
        <v>84</v>
      </c>
      <c r="D2358" s="9" t="s">
        <v>67</v>
      </c>
      <c r="E2358" s="14">
        <v>1.6E-2</v>
      </c>
      <c r="F2358" s="8"/>
      <c r="G2358" s="14">
        <v>72</v>
      </c>
      <c r="H2358" s="14">
        <v>67</v>
      </c>
      <c r="I2358" s="8"/>
      <c r="J2358" s="8"/>
      <c r="K2358" s="8"/>
      <c r="L2358" s="14">
        <v>56935</v>
      </c>
      <c r="M2358" s="14">
        <v>0.82899999999999996</v>
      </c>
    </row>
    <row r="2359" spans="1:13" ht="14.4">
      <c r="A2359" s="18" t="str">
        <f t="shared" si="36"/>
        <v>St. Lucia-The Americas 2005</v>
      </c>
      <c r="B2359" s="8" t="s">
        <v>253</v>
      </c>
      <c r="C2359" s="8" t="s">
        <v>84</v>
      </c>
      <c r="D2359" s="9" t="s">
        <v>67</v>
      </c>
      <c r="E2359" s="14">
        <v>1.7000000000000001E-2</v>
      </c>
      <c r="F2359" s="14">
        <v>1.4999999999999999E-2</v>
      </c>
      <c r="G2359" s="14">
        <v>75</v>
      </c>
      <c r="H2359" s="14">
        <v>71</v>
      </c>
      <c r="I2359" s="14">
        <v>0.28499999999999998</v>
      </c>
      <c r="J2359" s="14">
        <v>0.64300000000000002</v>
      </c>
      <c r="K2359" s="14">
        <v>7.1999999999999995E-2</v>
      </c>
      <c r="L2359" s="14">
        <v>165407</v>
      </c>
      <c r="M2359" s="14">
        <v>0.23100000000000001</v>
      </c>
    </row>
    <row r="2360" spans="1:13" ht="14.4">
      <c r="A2360" s="18" t="str">
        <f t="shared" si="36"/>
        <v>Costa Rica-The Americas 2005</v>
      </c>
      <c r="B2360" s="8" t="s">
        <v>122</v>
      </c>
      <c r="C2360" s="8" t="s">
        <v>84</v>
      </c>
      <c r="D2360" s="9" t="s">
        <v>67</v>
      </c>
      <c r="E2360" s="14">
        <v>1.7000000000000001E-2</v>
      </c>
      <c r="F2360" s="14">
        <v>8.9999999999999993E-3</v>
      </c>
      <c r="G2360" s="14">
        <v>81</v>
      </c>
      <c r="H2360" s="14">
        <v>76</v>
      </c>
      <c r="I2360" s="14">
        <v>0.27900000000000003</v>
      </c>
      <c r="J2360" s="14">
        <v>0.66200000000000003</v>
      </c>
      <c r="K2360" s="14">
        <v>5.8999999999999997E-2</v>
      </c>
      <c r="L2360" s="14">
        <v>4320130</v>
      </c>
      <c r="M2360" s="14">
        <v>0.65700000000000003</v>
      </c>
    </row>
    <row r="2361" spans="1:13" ht="14.4">
      <c r="A2361" s="18" t="str">
        <f t="shared" si="36"/>
        <v>Brazil-The Americas 2005</v>
      </c>
      <c r="B2361" s="8" t="s">
        <v>105</v>
      </c>
      <c r="C2361" s="8" t="s">
        <v>84</v>
      </c>
      <c r="D2361" s="9" t="s">
        <v>67</v>
      </c>
      <c r="E2361" s="14">
        <v>1.7999999999999999E-2</v>
      </c>
      <c r="F2361" s="14">
        <v>0.02</v>
      </c>
      <c r="G2361" s="14">
        <v>76</v>
      </c>
      <c r="H2361" s="14">
        <v>68</v>
      </c>
      <c r="I2361" s="14">
        <v>0.27600000000000002</v>
      </c>
      <c r="J2361" s="14">
        <v>0.66300000000000003</v>
      </c>
      <c r="K2361" s="14">
        <v>6.2E-2</v>
      </c>
      <c r="L2361" s="14">
        <v>186142403</v>
      </c>
      <c r="M2361" s="14">
        <v>0.82799999999999996</v>
      </c>
    </row>
    <row r="2362" spans="1:13" ht="14.4">
      <c r="A2362" s="18" t="str">
        <f t="shared" si="36"/>
        <v>Jamaica-The Americas 2005</v>
      </c>
      <c r="B2362" s="8" t="s">
        <v>171</v>
      </c>
      <c r="C2362" s="8" t="s">
        <v>84</v>
      </c>
      <c r="D2362" s="9" t="s">
        <v>67</v>
      </c>
      <c r="E2362" s="14">
        <v>1.7999999999999999E-2</v>
      </c>
      <c r="F2362" s="14">
        <v>1.7999999999999999E-2</v>
      </c>
      <c r="G2362" s="14">
        <v>74</v>
      </c>
      <c r="H2362" s="14">
        <v>69</v>
      </c>
      <c r="I2362" s="14">
        <v>0.311</v>
      </c>
      <c r="J2362" s="14">
        <v>0.61199999999999999</v>
      </c>
      <c r="K2362" s="14">
        <v>7.6999999999999999E-2</v>
      </c>
      <c r="L2362" s="14">
        <v>2643601</v>
      </c>
      <c r="M2362" s="14">
        <v>0.52800000000000002</v>
      </c>
    </row>
    <row r="2363" spans="1:13" ht="14.4">
      <c r="A2363" s="18" t="str">
        <f t="shared" si="36"/>
        <v>St. Vincent and the Grenadines-The Americas 2005</v>
      </c>
      <c r="B2363" s="8" t="s">
        <v>255</v>
      </c>
      <c r="C2363" s="8" t="s">
        <v>84</v>
      </c>
      <c r="D2363" s="9" t="s">
        <v>67</v>
      </c>
      <c r="E2363" s="14">
        <v>1.7999999999999999E-2</v>
      </c>
      <c r="F2363" s="14">
        <v>1.9E-2</v>
      </c>
      <c r="G2363" s="14">
        <v>74</v>
      </c>
      <c r="H2363" s="14">
        <v>69</v>
      </c>
      <c r="I2363" s="14">
        <v>0.28499999999999998</v>
      </c>
      <c r="J2363" s="14">
        <v>0.64300000000000002</v>
      </c>
      <c r="K2363" s="14">
        <v>7.1999999999999995E-2</v>
      </c>
      <c r="L2363" s="14">
        <v>108749</v>
      </c>
      <c r="M2363" s="14">
        <v>0.47</v>
      </c>
    </row>
    <row r="2364" spans="1:13" ht="14.4">
      <c r="A2364" s="18" t="str">
        <f t="shared" si="36"/>
        <v>Argentina-The Americas 2005</v>
      </c>
      <c r="B2364" s="8" t="s">
        <v>85</v>
      </c>
      <c r="C2364" s="8" t="s">
        <v>84</v>
      </c>
      <c r="D2364" s="9" t="s">
        <v>67</v>
      </c>
      <c r="E2364" s="14">
        <v>1.7999999999999999E-2</v>
      </c>
      <c r="F2364" s="14">
        <v>1.4999999999999999E-2</v>
      </c>
      <c r="G2364" s="14">
        <v>79</v>
      </c>
      <c r="H2364" s="14">
        <v>71</v>
      </c>
      <c r="I2364" s="14">
        <v>0.26300000000000001</v>
      </c>
      <c r="J2364" s="14">
        <v>0.63400000000000001</v>
      </c>
      <c r="K2364" s="14">
        <v>0.10199999999999999</v>
      </c>
      <c r="L2364" s="14">
        <v>38647854</v>
      </c>
      <c r="M2364" s="14">
        <v>0.90100000000000002</v>
      </c>
    </row>
    <row r="2365" spans="1:13" ht="14.4">
      <c r="A2365" s="18" t="str">
        <f t="shared" si="36"/>
        <v>St. Martin (French part)-The Americas 2005</v>
      </c>
      <c r="B2365" s="8" t="s">
        <v>254</v>
      </c>
      <c r="C2365" s="8" t="s">
        <v>84</v>
      </c>
      <c r="D2365" s="9" t="s">
        <v>67</v>
      </c>
      <c r="E2365" s="14">
        <v>1.7999999999999999E-2</v>
      </c>
      <c r="F2365" s="8"/>
      <c r="G2365" s="14">
        <v>81</v>
      </c>
      <c r="H2365" s="14">
        <v>75</v>
      </c>
      <c r="I2365" s="8"/>
      <c r="J2365" s="8"/>
      <c r="K2365" s="8"/>
      <c r="L2365" s="14">
        <v>27906</v>
      </c>
      <c r="M2365" s="8"/>
    </row>
    <row r="2366" spans="1:13" ht="14.4">
      <c r="A2366" s="18" t="str">
        <f t="shared" si="36"/>
        <v>Grenada-The Americas 2005</v>
      </c>
      <c r="B2366" s="8" t="s">
        <v>152</v>
      </c>
      <c r="C2366" s="8" t="s">
        <v>84</v>
      </c>
      <c r="D2366" s="9" t="s">
        <v>67</v>
      </c>
      <c r="E2366" s="14">
        <v>1.9E-2</v>
      </c>
      <c r="F2366" s="14">
        <v>1.2999999999999999E-2</v>
      </c>
      <c r="G2366" s="14">
        <v>74</v>
      </c>
      <c r="H2366" s="14">
        <v>69</v>
      </c>
      <c r="I2366" s="14">
        <v>0.3</v>
      </c>
      <c r="J2366" s="14">
        <v>0.623</v>
      </c>
      <c r="K2366" s="14">
        <v>7.6999999999999999E-2</v>
      </c>
      <c r="L2366" s="14">
        <v>102951</v>
      </c>
      <c r="M2366" s="14">
        <v>0.35899999999999999</v>
      </c>
    </row>
    <row r="2367" spans="1:13" ht="14.4">
      <c r="A2367" s="18" t="str">
        <f t="shared" si="36"/>
        <v>Antigua and Barbuda-The Americas 2005</v>
      </c>
      <c r="B2367" s="8" t="s">
        <v>83</v>
      </c>
      <c r="C2367" s="8" t="s">
        <v>84</v>
      </c>
      <c r="D2367" s="9" t="s">
        <v>67</v>
      </c>
      <c r="E2367" s="14">
        <v>1.9E-2</v>
      </c>
      <c r="F2367" s="14">
        <v>1.0999999999999999E-2</v>
      </c>
      <c r="G2367" s="14">
        <v>77</v>
      </c>
      <c r="H2367" s="14">
        <v>72</v>
      </c>
      <c r="I2367" s="14">
        <v>0.28299999999999997</v>
      </c>
      <c r="J2367" s="14">
        <v>0.64400000000000002</v>
      </c>
      <c r="K2367" s="14">
        <v>7.2999999999999995E-2</v>
      </c>
      <c r="L2367" s="14">
        <v>82565</v>
      </c>
      <c r="M2367" s="14">
        <v>0.29199999999999998</v>
      </c>
    </row>
    <row r="2368" spans="1:13" ht="14.4">
      <c r="A2368" s="18" t="str">
        <f t="shared" si="36"/>
        <v>Suriname-The Americas 2005</v>
      </c>
      <c r="B2368" s="8" t="s">
        <v>257</v>
      </c>
      <c r="C2368" s="8" t="s">
        <v>84</v>
      </c>
      <c r="D2368" s="9" t="s">
        <v>67</v>
      </c>
      <c r="E2368" s="14">
        <v>0.02</v>
      </c>
      <c r="F2368" s="14">
        <v>2.5999999999999999E-2</v>
      </c>
      <c r="G2368" s="14">
        <v>72</v>
      </c>
      <c r="H2368" s="14">
        <v>66</v>
      </c>
      <c r="I2368" s="14">
        <v>0.29899999999999999</v>
      </c>
      <c r="J2368" s="14">
        <v>0.64</v>
      </c>
      <c r="K2368" s="14">
        <v>6.0999999999999999E-2</v>
      </c>
      <c r="L2368" s="14">
        <v>499523</v>
      </c>
      <c r="M2368" s="14">
        <v>0.66700000000000004</v>
      </c>
    </row>
    <row r="2369" spans="1:13" ht="14.4">
      <c r="A2369" s="18" t="str">
        <f t="shared" si="36"/>
        <v>El Salvador-The Americas 2005</v>
      </c>
      <c r="B2369" s="8" t="s">
        <v>135</v>
      </c>
      <c r="C2369" s="8" t="s">
        <v>84</v>
      </c>
      <c r="D2369" s="9" t="s">
        <v>67</v>
      </c>
      <c r="E2369" s="14">
        <v>2.1000000000000001E-2</v>
      </c>
      <c r="F2369" s="14">
        <v>0.02</v>
      </c>
      <c r="G2369" s="14">
        <v>75</v>
      </c>
      <c r="H2369" s="14">
        <v>66</v>
      </c>
      <c r="I2369" s="14">
        <v>0.35699999999999998</v>
      </c>
      <c r="J2369" s="14">
        <v>0.58099999999999996</v>
      </c>
      <c r="K2369" s="14">
        <v>6.2E-2</v>
      </c>
      <c r="L2369" s="14">
        <v>6072538</v>
      </c>
      <c r="M2369" s="14">
        <v>0.61599999999999999</v>
      </c>
    </row>
    <row r="2370" spans="1:13" ht="14.4">
      <c r="A2370" s="18" t="str">
        <f t="shared" si="36"/>
        <v>Colombia-The Americas 2005</v>
      </c>
      <c r="B2370" s="8" t="s">
        <v>118</v>
      </c>
      <c r="C2370" s="8" t="s">
        <v>84</v>
      </c>
      <c r="D2370" s="9" t="s">
        <v>67</v>
      </c>
      <c r="E2370" s="14">
        <v>2.1000000000000001E-2</v>
      </c>
      <c r="F2370" s="14">
        <v>1.7999999999999999E-2</v>
      </c>
      <c r="G2370" s="14">
        <v>76</v>
      </c>
      <c r="H2370" s="14">
        <v>69</v>
      </c>
      <c r="I2370" s="14">
        <v>0.308</v>
      </c>
      <c r="J2370" s="14">
        <v>0.64200000000000002</v>
      </c>
      <c r="K2370" s="14">
        <v>5.0999999999999997E-2</v>
      </c>
      <c r="L2370" s="14">
        <v>43184026</v>
      </c>
      <c r="M2370" s="14">
        <v>0.73599999999999999</v>
      </c>
    </row>
    <row r="2371" spans="1:13" ht="14.4">
      <c r="A2371" s="18" t="str">
        <f t="shared" ref="A2371:A2434" si="37">CONCATENATE(B2371," ",D2371)</f>
        <v>Guyana-The Americas 2005</v>
      </c>
      <c r="B2371" s="8" t="s">
        <v>157</v>
      </c>
      <c r="C2371" s="8" t="s">
        <v>84</v>
      </c>
      <c r="D2371" s="9" t="s">
        <v>67</v>
      </c>
      <c r="E2371" s="14">
        <v>2.1999999999999999E-2</v>
      </c>
      <c r="F2371" s="14">
        <v>3.5999999999999997E-2</v>
      </c>
      <c r="G2371" s="14">
        <v>68</v>
      </c>
      <c r="H2371" s="14">
        <v>62</v>
      </c>
      <c r="I2371" s="14">
        <v>0.36599999999999999</v>
      </c>
      <c r="J2371" s="14">
        <v>0.59599999999999997</v>
      </c>
      <c r="K2371" s="14">
        <v>3.7999999999999999E-2</v>
      </c>
      <c r="L2371" s="14">
        <v>760834</v>
      </c>
      <c r="M2371" s="14">
        <v>0.28299999999999997</v>
      </c>
    </row>
    <row r="2372" spans="1:13" ht="14.4">
      <c r="A2372" s="18" t="str">
        <f t="shared" si="37"/>
        <v>Peru-The Americas 2005</v>
      </c>
      <c r="B2372" s="8" t="s">
        <v>224</v>
      </c>
      <c r="C2372" s="8" t="s">
        <v>84</v>
      </c>
      <c r="D2372" s="9" t="s">
        <v>67</v>
      </c>
      <c r="E2372" s="14">
        <v>2.1999999999999999E-2</v>
      </c>
      <c r="F2372" s="14">
        <v>2.1999999999999999E-2</v>
      </c>
      <c r="G2372" s="14">
        <v>75</v>
      </c>
      <c r="H2372" s="14">
        <v>70</v>
      </c>
      <c r="I2372" s="14">
        <v>0.32</v>
      </c>
      <c r="J2372" s="14">
        <v>0.626</v>
      </c>
      <c r="K2372" s="14">
        <v>5.3999999999999999E-2</v>
      </c>
      <c r="L2372" s="14">
        <v>27723281</v>
      </c>
      <c r="M2372" s="14">
        <v>0.75</v>
      </c>
    </row>
    <row r="2373" spans="1:13" ht="14.4">
      <c r="A2373" s="18" t="str">
        <f t="shared" si="37"/>
        <v>Venezuela-The Americas 2005</v>
      </c>
      <c r="B2373" s="8" t="s">
        <v>281</v>
      </c>
      <c r="C2373" s="8" t="s">
        <v>84</v>
      </c>
      <c r="D2373" s="9" t="s">
        <v>67</v>
      </c>
      <c r="E2373" s="14">
        <v>2.1999999999999999E-2</v>
      </c>
      <c r="F2373" s="14">
        <v>1.6E-2</v>
      </c>
      <c r="G2373" s="14">
        <v>76</v>
      </c>
      <c r="H2373" s="14">
        <v>70</v>
      </c>
      <c r="I2373" s="14">
        <v>0.313</v>
      </c>
      <c r="J2373" s="14">
        <v>0.63700000000000001</v>
      </c>
      <c r="K2373" s="14">
        <v>0.05</v>
      </c>
      <c r="L2373" s="14">
        <v>26725897</v>
      </c>
      <c r="M2373" s="14">
        <v>0.88600000000000001</v>
      </c>
    </row>
    <row r="2374" spans="1:13" ht="14.4">
      <c r="A2374" s="18" t="str">
        <f t="shared" si="37"/>
        <v>Mexico-The Americas 2005</v>
      </c>
      <c r="B2374" s="8" t="s">
        <v>199</v>
      </c>
      <c r="C2374" s="8" t="s">
        <v>84</v>
      </c>
      <c r="D2374" s="9" t="s">
        <v>67</v>
      </c>
      <c r="E2374" s="14">
        <v>2.1999999999999999E-2</v>
      </c>
      <c r="F2374" s="14">
        <v>1.7000000000000001E-2</v>
      </c>
      <c r="G2374" s="14">
        <v>78</v>
      </c>
      <c r="H2374" s="14">
        <v>73</v>
      </c>
      <c r="I2374" s="14">
        <v>0.32300000000000001</v>
      </c>
      <c r="J2374" s="14">
        <v>0.624</v>
      </c>
      <c r="K2374" s="14">
        <v>5.2999999999999999E-2</v>
      </c>
      <c r="L2374" s="14">
        <v>110731826</v>
      </c>
      <c r="M2374" s="14">
        <v>0.76300000000000001</v>
      </c>
    </row>
    <row r="2375" spans="1:13" ht="14.4">
      <c r="A2375" s="18" t="str">
        <f t="shared" si="37"/>
        <v>Panama-The Americas 2005</v>
      </c>
      <c r="B2375" s="8" t="s">
        <v>221</v>
      </c>
      <c r="C2375" s="8" t="s">
        <v>84</v>
      </c>
      <c r="D2375" s="9" t="s">
        <v>67</v>
      </c>
      <c r="E2375" s="14">
        <v>2.1999999999999999E-2</v>
      </c>
      <c r="F2375" s="14">
        <v>1.9E-2</v>
      </c>
      <c r="G2375" s="14">
        <v>79</v>
      </c>
      <c r="H2375" s="14">
        <v>73</v>
      </c>
      <c r="I2375" s="14">
        <v>0.307</v>
      </c>
      <c r="J2375" s="14">
        <v>0.63200000000000001</v>
      </c>
      <c r="K2375" s="14">
        <v>6.0999999999999999E-2</v>
      </c>
      <c r="L2375" s="14">
        <v>3365929</v>
      </c>
      <c r="M2375" s="14">
        <v>0.63700000000000001</v>
      </c>
    </row>
    <row r="2376" spans="1:13" ht="14.4">
      <c r="A2376" s="18" t="str">
        <f t="shared" si="37"/>
        <v>Dominican Republic-The Americas 2005</v>
      </c>
      <c r="B2376" s="8" t="s">
        <v>132</v>
      </c>
      <c r="C2376" s="8" t="s">
        <v>84</v>
      </c>
      <c r="D2376" s="9" t="s">
        <v>67</v>
      </c>
      <c r="E2376" s="14">
        <v>2.4E-2</v>
      </c>
      <c r="F2376" s="14">
        <v>2.9000000000000001E-2</v>
      </c>
      <c r="G2376" s="14">
        <v>75</v>
      </c>
      <c r="H2376" s="14">
        <v>69</v>
      </c>
      <c r="I2376" s="14">
        <v>0.33100000000000002</v>
      </c>
      <c r="J2376" s="14">
        <v>0.61299999999999999</v>
      </c>
      <c r="K2376" s="14">
        <v>5.7000000000000002E-2</v>
      </c>
      <c r="L2376" s="14">
        <v>9343362</v>
      </c>
      <c r="M2376" s="14">
        <v>0.67400000000000004</v>
      </c>
    </row>
    <row r="2377" spans="1:13" ht="14.4">
      <c r="A2377" s="18" t="str">
        <f t="shared" si="37"/>
        <v>Ecuador-The Americas 2005</v>
      </c>
      <c r="B2377" s="8" t="s">
        <v>133</v>
      </c>
      <c r="C2377" s="8" t="s">
        <v>84</v>
      </c>
      <c r="D2377" s="9" t="s">
        <v>67</v>
      </c>
      <c r="E2377" s="14">
        <v>2.4E-2</v>
      </c>
      <c r="F2377" s="14">
        <v>2.4E-2</v>
      </c>
      <c r="G2377" s="14">
        <v>78</v>
      </c>
      <c r="H2377" s="14">
        <v>72</v>
      </c>
      <c r="I2377" s="14">
        <v>0.32700000000000001</v>
      </c>
      <c r="J2377" s="14">
        <v>0.61699999999999999</v>
      </c>
      <c r="K2377" s="14">
        <v>5.6000000000000001E-2</v>
      </c>
      <c r="L2377" s="14">
        <v>13777131</v>
      </c>
      <c r="M2377" s="14">
        <v>0.61699999999999999</v>
      </c>
    </row>
    <row r="2378" spans="1:13" ht="14.4">
      <c r="A2378" s="18" t="str">
        <f t="shared" si="37"/>
        <v>Nicaragua-The Americas 2005</v>
      </c>
      <c r="B2378" s="8" t="s">
        <v>213</v>
      </c>
      <c r="C2378" s="8" t="s">
        <v>84</v>
      </c>
      <c r="D2378" s="9" t="s">
        <v>67</v>
      </c>
      <c r="E2378" s="14">
        <v>2.5000000000000001E-2</v>
      </c>
      <c r="F2378" s="14">
        <v>2.5999999999999999E-2</v>
      </c>
      <c r="G2378" s="14">
        <v>75</v>
      </c>
      <c r="H2378" s="14">
        <v>69</v>
      </c>
      <c r="I2378" s="14">
        <v>0.378</v>
      </c>
      <c r="J2378" s="14">
        <v>0.58099999999999996</v>
      </c>
      <c r="K2378" s="14">
        <v>4.1000000000000002E-2</v>
      </c>
      <c r="L2378" s="14">
        <v>5455219</v>
      </c>
      <c r="M2378" s="14">
        <v>0.55900000000000005</v>
      </c>
    </row>
    <row r="2379" spans="1:13" ht="14.4">
      <c r="A2379" s="18" t="str">
        <f t="shared" si="37"/>
        <v>Paraguay-The Americas 2005</v>
      </c>
      <c r="B2379" s="8" t="s">
        <v>223</v>
      </c>
      <c r="C2379" s="8" t="s">
        <v>84</v>
      </c>
      <c r="D2379" s="9" t="s">
        <v>67</v>
      </c>
      <c r="E2379" s="14">
        <v>2.5999999999999999E-2</v>
      </c>
      <c r="F2379" s="14">
        <v>2.4E-2</v>
      </c>
      <c r="G2379" s="14">
        <v>73</v>
      </c>
      <c r="H2379" s="14">
        <v>69</v>
      </c>
      <c r="I2379" s="14">
        <v>0.35799999999999998</v>
      </c>
      <c r="J2379" s="14">
        <v>0.59399999999999997</v>
      </c>
      <c r="K2379" s="14">
        <v>4.8000000000000001E-2</v>
      </c>
      <c r="L2379" s="14">
        <v>5904170</v>
      </c>
      <c r="M2379" s="14">
        <v>0.57399999999999995</v>
      </c>
    </row>
    <row r="2380" spans="1:13" ht="14.4">
      <c r="A2380" s="18" t="str">
        <f t="shared" si="37"/>
        <v>Belize-The Americas 2005</v>
      </c>
      <c r="B2380" s="8" t="s">
        <v>98</v>
      </c>
      <c r="C2380" s="8" t="s">
        <v>84</v>
      </c>
      <c r="D2380" s="9" t="s">
        <v>67</v>
      </c>
      <c r="E2380" s="14">
        <v>2.7E-2</v>
      </c>
      <c r="F2380" s="14">
        <v>1.7999999999999999E-2</v>
      </c>
      <c r="G2380" s="14">
        <v>75</v>
      </c>
      <c r="H2380" s="14">
        <v>69</v>
      </c>
      <c r="I2380" s="14">
        <v>0.379</v>
      </c>
      <c r="J2380" s="14">
        <v>0.57999999999999996</v>
      </c>
      <c r="K2380" s="14">
        <v>4.1000000000000002E-2</v>
      </c>
      <c r="L2380" s="14">
        <v>271920</v>
      </c>
      <c r="M2380" s="14">
        <v>0.46300000000000002</v>
      </c>
    </row>
    <row r="2381" spans="1:13" ht="14.4">
      <c r="A2381" s="18" t="str">
        <f t="shared" si="37"/>
        <v>Haiti-The Americas 2005</v>
      </c>
      <c r="B2381" s="8" t="s">
        <v>158</v>
      </c>
      <c r="C2381" s="8" t="s">
        <v>84</v>
      </c>
      <c r="D2381" s="9" t="s">
        <v>67</v>
      </c>
      <c r="E2381" s="14">
        <v>2.9000000000000001E-2</v>
      </c>
      <c r="F2381" s="14">
        <v>6.6000000000000003E-2</v>
      </c>
      <c r="G2381" s="14">
        <v>61</v>
      </c>
      <c r="H2381" s="14">
        <v>58</v>
      </c>
      <c r="I2381" s="14">
        <v>0.38100000000000001</v>
      </c>
      <c r="J2381" s="14">
        <v>0.57799999999999996</v>
      </c>
      <c r="K2381" s="14">
        <v>4.2000000000000003E-2</v>
      </c>
      <c r="L2381" s="14">
        <v>9260879</v>
      </c>
      <c r="M2381" s="14">
        <v>0.441</v>
      </c>
    </row>
    <row r="2382" spans="1:13" ht="14.4">
      <c r="A2382" s="18" t="str">
        <f t="shared" si="37"/>
        <v>Bolivia-The Americas 2005</v>
      </c>
      <c r="B2382" s="8" t="s">
        <v>102</v>
      </c>
      <c r="C2382" s="8" t="s">
        <v>84</v>
      </c>
      <c r="D2382" s="9" t="s">
        <v>67</v>
      </c>
      <c r="E2382" s="14">
        <v>2.9000000000000001E-2</v>
      </c>
      <c r="F2382" s="14">
        <v>4.3999999999999997E-2</v>
      </c>
      <c r="G2382" s="14">
        <v>67</v>
      </c>
      <c r="H2382" s="14">
        <v>63</v>
      </c>
      <c r="I2382" s="14">
        <v>0.38300000000000001</v>
      </c>
      <c r="J2382" s="14">
        <v>0.57299999999999995</v>
      </c>
      <c r="K2382" s="14">
        <v>4.3999999999999997E-2</v>
      </c>
      <c r="L2382" s="14">
        <v>9354709</v>
      </c>
      <c r="M2382" s="14">
        <v>0.64200000000000002</v>
      </c>
    </row>
    <row r="2383" spans="1:13" ht="14.4">
      <c r="A2383" s="18" t="str">
        <f t="shared" si="37"/>
        <v>Honduras-The Americas 2005</v>
      </c>
      <c r="B2383" s="8" t="s">
        <v>159</v>
      </c>
      <c r="C2383" s="8" t="s">
        <v>84</v>
      </c>
      <c r="D2383" s="9" t="s">
        <v>67</v>
      </c>
      <c r="E2383" s="14">
        <v>2.9000000000000001E-2</v>
      </c>
      <c r="F2383" s="14">
        <v>2.5999999999999999E-2</v>
      </c>
      <c r="G2383" s="14">
        <v>74</v>
      </c>
      <c r="H2383" s="14">
        <v>69</v>
      </c>
      <c r="I2383" s="14">
        <v>0.39800000000000002</v>
      </c>
      <c r="J2383" s="14">
        <v>0.56000000000000005</v>
      </c>
      <c r="K2383" s="14">
        <v>4.1000000000000002E-2</v>
      </c>
      <c r="L2383" s="14">
        <v>6898825</v>
      </c>
      <c r="M2383" s="14">
        <v>0.48499999999999999</v>
      </c>
    </row>
    <row r="2384" spans="1:13" ht="14.4">
      <c r="A2384" s="18" t="str">
        <f t="shared" si="37"/>
        <v>Guatemala-The Americas 2005</v>
      </c>
      <c r="B2384" s="8" t="s">
        <v>154</v>
      </c>
      <c r="C2384" s="8" t="s">
        <v>84</v>
      </c>
      <c r="D2384" s="9" t="s">
        <v>67</v>
      </c>
      <c r="E2384" s="14">
        <v>3.5000000000000003E-2</v>
      </c>
      <c r="F2384" s="14">
        <v>3.3000000000000002E-2</v>
      </c>
      <c r="G2384" s="14">
        <v>73</v>
      </c>
      <c r="H2384" s="14">
        <v>66</v>
      </c>
      <c r="I2384" s="14">
        <v>0.432</v>
      </c>
      <c r="J2384" s="14">
        <v>0.52600000000000002</v>
      </c>
      <c r="K2384" s="14">
        <v>4.2999999999999997E-2</v>
      </c>
      <c r="L2384" s="14">
        <v>12678919</v>
      </c>
      <c r="M2384" s="14">
        <v>0.47199999999999998</v>
      </c>
    </row>
    <row r="2385" spans="1:13" ht="14.4">
      <c r="A2385" s="18" t="str">
        <f t="shared" si="37"/>
        <v>Cayman Islands-The Americas 2006</v>
      </c>
      <c r="B2385" s="8" t="s">
        <v>113</v>
      </c>
      <c r="C2385" s="8" t="s">
        <v>84</v>
      </c>
      <c r="D2385" s="9" t="s">
        <v>68</v>
      </c>
      <c r="E2385" s="8"/>
      <c r="F2385" s="8"/>
      <c r="G2385" s="8"/>
      <c r="H2385" s="8"/>
      <c r="I2385" s="8"/>
      <c r="J2385" s="8"/>
      <c r="K2385" s="8"/>
      <c r="L2385" s="14">
        <v>50026</v>
      </c>
      <c r="M2385" s="14">
        <v>1</v>
      </c>
    </row>
    <row r="2386" spans="1:13" ht="14.4">
      <c r="A2386" s="18" t="str">
        <f t="shared" si="37"/>
        <v>Sint Maarten (Dutch part)-The Americas 2006</v>
      </c>
      <c r="B2386" s="8" t="s">
        <v>242</v>
      </c>
      <c r="C2386" s="8" t="s">
        <v>84</v>
      </c>
      <c r="D2386" s="9" t="s">
        <v>68</v>
      </c>
      <c r="E2386" s="8"/>
      <c r="F2386" s="8"/>
      <c r="G2386" s="8"/>
      <c r="H2386" s="8"/>
      <c r="I2386" s="8"/>
      <c r="J2386" s="8"/>
      <c r="K2386" s="8"/>
      <c r="L2386" s="14">
        <v>38272</v>
      </c>
      <c r="M2386" s="14">
        <v>1</v>
      </c>
    </row>
    <row r="2387" spans="1:13" ht="14.4">
      <c r="A2387" s="18" t="str">
        <f t="shared" si="37"/>
        <v>Turks and Caicos Islands-The Americas 2006</v>
      </c>
      <c r="B2387" s="8" t="s">
        <v>272</v>
      </c>
      <c r="C2387" s="8" t="s">
        <v>84</v>
      </c>
      <c r="D2387" s="9" t="s">
        <v>68</v>
      </c>
      <c r="E2387" s="8"/>
      <c r="F2387" s="8"/>
      <c r="G2387" s="8"/>
      <c r="H2387" s="8"/>
      <c r="I2387" s="8"/>
      <c r="J2387" s="8"/>
      <c r="K2387" s="8"/>
      <c r="L2387" s="14">
        <v>27642</v>
      </c>
      <c r="M2387" s="14">
        <v>0.88300000000000001</v>
      </c>
    </row>
    <row r="2388" spans="1:13" ht="14.4">
      <c r="A2388" s="18" t="str">
        <f t="shared" si="37"/>
        <v>St. Kitts and Nevis-The Americas 2006</v>
      </c>
      <c r="B2388" s="8" t="s">
        <v>252</v>
      </c>
      <c r="C2388" s="8" t="s">
        <v>84</v>
      </c>
      <c r="D2388" s="9" t="s">
        <v>68</v>
      </c>
      <c r="E2388" s="8"/>
      <c r="F2388" s="14">
        <v>0.01</v>
      </c>
      <c r="G2388" s="8"/>
      <c r="H2388" s="8"/>
      <c r="I2388" s="8"/>
      <c r="J2388" s="8"/>
      <c r="K2388" s="8"/>
      <c r="L2388" s="14">
        <v>49823</v>
      </c>
      <c r="M2388" s="14">
        <v>0.32</v>
      </c>
    </row>
    <row r="2389" spans="1:13" ht="14.4">
      <c r="A2389" s="18" t="str">
        <f t="shared" si="37"/>
        <v>Cuba-The Americas 2006</v>
      </c>
      <c r="B2389" s="8" t="s">
        <v>125</v>
      </c>
      <c r="C2389" s="8" t="s">
        <v>84</v>
      </c>
      <c r="D2389" s="9" t="s">
        <v>68</v>
      </c>
      <c r="E2389" s="14">
        <v>1.0999999999999999E-2</v>
      </c>
      <c r="F2389" s="14">
        <v>5.0000000000000001E-3</v>
      </c>
      <c r="G2389" s="14">
        <v>80</v>
      </c>
      <c r="H2389" s="14">
        <v>76</v>
      </c>
      <c r="I2389" s="14">
        <v>0.19</v>
      </c>
      <c r="J2389" s="14">
        <v>0.69799999999999995</v>
      </c>
      <c r="K2389" s="14">
        <v>0.112</v>
      </c>
      <c r="L2389" s="14">
        <v>11301100</v>
      </c>
      <c r="M2389" s="14">
        <v>0.76200000000000001</v>
      </c>
    </row>
    <row r="2390" spans="1:13" ht="14.4">
      <c r="A2390" s="18" t="str">
        <f t="shared" si="37"/>
        <v>Canada-The Americas 2006</v>
      </c>
      <c r="B2390" s="8" t="s">
        <v>112</v>
      </c>
      <c r="C2390" s="8" t="s">
        <v>84</v>
      </c>
      <c r="D2390" s="9" t="s">
        <v>68</v>
      </c>
      <c r="E2390" s="14">
        <v>1.0999999999999999E-2</v>
      </c>
      <c r="F2390" s="14">
        <v>5.0000000000000001E-3</v>
      </c>
      <c r="G2390" s="14">
        <v>83</v>
      </c>
      <c r="H2390" s="14">
        <v>78</v>
      </c>
      <c r="I2390" s="14">
        <v>0.17399999999999999</v>
      </c>
      <c r="J2390" s="14">
        <v>0.69399999999999995</v>
      </c>
      <c r="K2390" s="14">
        <v>0.13300000000000001</v>
      </c>
      <c r="L2390" s="14">
        <v>32570505</v>
      </c>
      <c r="M2390" s="14">
        <v>0.80200000000000005</v>
      </c>
    </row>
    <row r="2391" spans="1:13" ht="14.4">
      <c r="A2391" s="18" t="str">
        <f t="shared" si="37"/>
        <v>Aruba-The Americas 2006</v>
      </c>
      <c r="B2391" s="8" t="s">
        <v>87</v>
      </c>
      <c r="C2391" s="8" t="s">
        <v>84</v>
      </c>
      <c r="D2391" s="9" t="s">
        <v>68</v>
      </c>
      <c r="E2391" s="14">
        <v>1.2E-2</v>
      </c>
      <c r="F2391" s="8"/>
      <c r="G2391" s="14">
        <v>77</v>
      </c>
      <c r="H2391" s="14">
        <v>72</v>
      </c>
      <c r="I2391" s="14">
        <v>0.21299999999999999</v>
      </c>
      <c r="J2391" s="14">
        <v>0.69799999999999995</v>
      </c>
      <c r="K2391" s="14">
        <v>8.8999999999999996E-2</v>
      </c>
      <c r="L2391" s="14">
        <v>100830</v>
      </c>
      <c r="M2391" s="14">
        <v>0.44500000000000001</v>
      </c>
    </row>
    <row r="2392" spans="1:13" ht="14.4">
      <c r="A2392" s="18" t="str">
        <f t="shared" si="37"/>
        <v>Puerto Rico-The Americas 2006</v>
      </c>
      <c r="B2392" s="8" t="s">
        <v>228</v>
      </c>
      <c r="C2392" s="8" t="s">
        <v>84</v>
      </c>
      <c r="D2392" s="9" t="s">
        <v>68</v>
      </c>
      <c r="E2392" s="14">
        <v>1.2E-2</v>
      </c>
      <c r="F2392" s="8"/>
      <c r="G2392" s="14">
        <v>83</v>
      </c>
      <c r="H2392" s="14">
        <v>74</v>
      </c>
      <c r="I2392" s="14">
        <v>0.219</v>
      </c>
      <c r="J2392" s="14">
        <v>0.65800000000000003</v>
      </c>
      <c r="K2392" s="14">
        <v>0.123</v>
      </c>
      <c r="L2392" s="14">
        <v>3805214</v>
      </c>
      <c r="M2392" s="14">
        <v>0.94099999999999995</v>
      </c>
    </row>
    <row r="2393" spans="1:13" ht="14.4">
      <c r="A2393" s="18" t="str">
        <f t="shared" si="37"/>
        <v>Barbados-The Americas 2006</v>
      </c>
      <c r="B2393" s="8" t="s">
        <v>95</v>
      </c>
      <c r="C2393" s="8" t="s">
        <v>84</v>
      </c>
      <c r="D2393" s="9" t="s">
        <v>68</v>
      </c>
      <c r="E2393" s="14">
        <v>1.2999999999999999E-2</v>
      </c>
      <c r="F2393" s="14">
        <v>1.4E-2</v>
      </c>
      <c r="G2393" s="14">
        <v>77</v>
      </c>
      <c r="H2393" s="14">
        <v>72</v>
      </c>
      <c r="I2393" s="14">
        <v>0.20300000000000001</v>
      </c>
      <c r="J2393" s="14">
        <v>0.69</v>
      </c>
      <c r="K2393" s="14">
        <v>0.107</v>
      </c>
      <c r="L2393" s="14">
        <v>274923</v>
      </c>
      <c r="M2393" s="14">
        <v>0.32800000000000001</v>
      </c>
    </row>
    <row r="2394" spans="1:13" ht="14.4">
      <c r="A2394" s="18" t="str">
        <f t="shared" si="37"/>
        <v>Bermuda-The Americas 2006</v>
      </c>
      <c r="B2394" s="8" t="s">
        <v>100</v>
      </c>
      <c r="C2394" s="8" t="s">
        <v>84</v>
      </c>
      <c r="D2394" s="9" t="s">
        <v>68</v>
      </c>
      <c r="E2394" s="14">
        <v>1.2999999999999999E-2</v>
      </c>
      <c r="F2394" s="8"/>
      <c r="G2394" s="14">
        <v>82</v>
      </c>
      <c r="H2394" s="14">
        <v>76</v>
      </c>
      <c r="I2394" s="8"/>
      <c r="J2394" s="8"/>
      <c r="K2394" s="8"/>
      <c r="L2394" s="14">
        <v>64523</v>
      </c>
      <c r="M2394" s="14">
        <v>1</v>
      </c>
    </row>
    <row r="2395" spans="1:13" ht="14.4">
      <c r="A2395" s="18" t="str">
        <f t="shared" si="37"/>
        <v>Curacao-The Americas 2006</v>
      </c>
      <c r="B2395" s="8" t="s">
        <v>126</v>
      </c>
      <c r="C2395" s="8" t="s">
        <v>84</v>
      </c>
      <c r="D2395" s="9" t="s">
        <v>68</v>
      </c>
      <c r="E2395" s="14">
        <v>1.4E-2</v>
      </c>
      <c r="F2395" s="8"/>
      <c r="G2395" s="14">
        <v>79</v>
      </c>
      <c r="H2395" s="14">
        <v>71</v>
      </c>
      <c r="I2395" s="14">
        <v>0.20599999999999999</v>
      </c>
      <c r="J2395" s="14">
        <v>0.67</v>
      </c>
      <c r="K2395" s="14">
        <v>0.124</v>
      </c>
      <c r="L2395" s="14">
        <v>140217</v>
      </c>
      <c r="M2395" s="14">
        <v>0.90400000000000003</v>
      </c>
    </row>
    <row r="2396" spans="1:13" ht="14.4">
      <c r="A2396" s="18" t="str">
        <f t="shared" si="37"/>
        <v>United States-The Americas 2006</v>
      </c>
      <c r="B2396" s="8" t="s">
        <v>277</v>
      </c>
      <c r="C2396" s="8" t="s">
        <v>84</v>
      </c>
      <c r="D2396" s="9" t="s">
        <v>68</v>
      </c>
      <c r="E2396" s="14">
        <v>1.4E-2</v>
      </c>
      <c r="F2396" s="14">
        <v>7.0000000000000001E-3</v>
      </c>
      <c r="G2396" s="14">
        <v>80</v>
      </c>
      <c r="H2396" s="14">
        <v>75</v>
      </c>
      <c r="I2396" s="14">
        <v>0.20399999999999999</v>
      </c>
      <c r="J2396" s="14">
        <v>0.67200000000000004</v>
      </c>
      <c r="K2396" s="14">
        <v>0.124</v>
      </c>
      <c r="L2396" s="14">
        <v>298379912</v>
      </c>
      <c r="M2396" s="14">
        <v>0.80100000000000005</v>
      </c>
    </row>
    <row r="2397" spans="1:13" ht="14.4">
      <c r="A2397" s="18" t="str">
        <f t="shared" si="37"/>
        <v>Dominica-The Americas 2006</v>
      </c>
      <c r="B2397" s="8" t="s">
        <v>131</v>
      </c>
      <c r="C2397" s="8" t="s">
        <v>84</v>
      </c>
      <c r="D2397" s="9" t="s">
        <v>68</v>
      </c>
      <c r="E2397" s="14">
        <v>1.4999999999999999E-2</v>
      </c>
      <c r="F2397" s="14">
        <v>1.2E-2</v>
      </c>
      <c r="G2397" s="8"/>
      <c r="H2397" s="8"/>
      <c r="I2397" s="8"/>
      <c r="J2397" s="8"/>
      <c r="K2397" s="8"/>
      <c r="L2397" s="14">
        <v>70690</v>
      </c>
      <c r="M2397" s="14">
        <v>0.66900000000000004</v>
      </c>
    </row>
    <row r="2398" spans="1:13" ht="14.4">
      <c r="A2398" s="18" t="str">
        <f t="shared" si="37"/>
        <v>Trinidad and Tobago-The Americas 2006</v>
      </c>
      <c r="B2398" s="8" t="s">
        <v>268</v>
      </c>
      <c r="C2398" s="8" t="s">
        <v>84</v>
      </c>
      <c r="D2398" s="9" t="s">
        <v>68</v>
      </c>
      <c r="E2398" s="14">
        <v>1.4999999999999999E-2</v>
      </c>
      <c r="F2398" s="14">
        <v>2.3E-2</v>
      </c>
      <c r="G2398" s="14">
        <v>73</v>
      </c>
      <c r="H2398" s="14">
        <v>66</v>
      </c>
      <c r="I2398" s="14">
        <v>0.214</v>
      </c>
      <c r="J2398" s="14">
        <v>0.71199999999999997</v>
      </c>
      <c r="K2398" s="14">
        <v>7.3999999999999996E-2</v>
      </c>
      <c r="L2398" s="14">
        <v>1303478</v>
      </c>
      <c r="M2398" s="14">
        <v>9.7000000000000003E-2</v>
      </c>
    </row>
    <row r="2399" spans="1:13" ht="14.4">
      <c r="A2399" s="18" t="str">
        <f t="shared" si="37"/>
        <v>Greenland-The Americas 2006</v>
      </c>
      <c r="B2399" s="8" t="s">
        <v>151</v>
      </c>
      <c r="C2399" s="8" t="s">
        <v>84</v>
      </c>
      <c r="D2399" s="9" t="s">
        <v>68</v>
      </c>
      <c r="E2399" s="14">
        <v>1.4999999999999999E-2</v>
      </c>
      <c r="F2399" s="8"/>
      <c r="G2399" s="14">
        <v>72</v>
      </c>
      <c r="H2399" s="14">
        <v>67</v>
      </c>
      <c r="I2399" s="8"/>
      <c r="J2399" s="8"/>
      <c r="K2399" s="8"/>
      <c r="L2399" s="14">
        <v>56774</v>
      </c>
      <c r="M2399" s="14">
        <v>0.83199999999999996</v>
      </c>
    </row>
    <row r="2400" spans="1:13" ht="14.4">
      <c r="A2400" s="18" t="str">
        <f t="shared" si="37"/>
        <v>Bahamas, The-The Americas 2006</v>
      </c>
      <c r="B2400" s="8" t="s">
        <v>91</v>
      </c>
      <c r="C2400" s="8" t="s">
        <v>84</v>
      </c>
      <c r="D2400" s="9" t="s">
        <v>68</v>
      </c>
      <c r="E2400" s="14">
        <v>1.4999999999999999E-2</v>
      </c>
      <c r="F2400" s="14">
        <v>1.2E-2</v>
      </c>
      <c r="G2400" s="14">
        <v>77</v>
      </c>
      <c r="H2400" s="14">
        <v>71</v>
      </c>
      <c r="I2400" s="14">
        <v>0.249</v>
      </c>
      <c r="J2400" s="14">
        <v>0.68799999999999994</v>
      </c>
      <c r="K2400" s="14">
        <v>6.4000000000000001E-2</v>
      </c>
      <c r="L2400" s="14">
        <v>335622</v>
      </c>
      <c r="M2400" s="14">
        <v>0.82299999999999995</v>
      </c>
    </row>
    <row r="2401" spans="1:13" ht="14.4">
      <c r="A2401" s="18" t="str">
        <f t="shared" si="37"/>
        <v>Uruguay-The Americas 2006</v>
      </c>
      <c r="B2401" s="8" t="s">
        <v>278</v>
      </c>
      <c r="C2401" s="8" t="s">
        <v>84</v>
      </c>
      <c r="D2401" s="9" t="s">
        <v>68</v>
      </c>
      <c r="E2401" s="14">
        <v>1.4999999999999999E-2</v>
      </c>
      <c r="F2401" s="14">
        <v>1.2E-2</v>
      </c>
      <c r="G2401" s="14">
        <v>80</v>
      </c>
      <c r="H2401" s="14">
        <v>72</v>
      </c>
      <c r="I2401" s="14">
        <v>0.23499999999999999</v>
      </c>
      <c r="J2401" s="14">
        <v>0.628</v>
      </c>
      <c r="K2401" s="14">
        <v>0.13600000000000001</v>
      </c>
      <c r="L2401" s="14">
        <v>3330217</v>
      </c>
      <c r="M2401" s="14">
        <v>0.93600000000000005</v>
      </c>
    </row>
    <row r="2402" spans="1:13" ht="14.4">
      <c r="A2402" s="18" t="str">
        <f t="shared" si="37"/>
        <v>Chile-The Americas 2006</v>
      </c>
      <c r="B2402" s="8" t="s">
        <v>116</v>
      </c>
      <c r="C2402" s="8" t="s">
        <v>84</v>
      </c>
      <c r="D2402" s="9" t="s">
        <v>68</v>
      </c>
      <c r="E2402" s="14">
        <v>1.4999999999999999E-2</v>
      </c>
      <c r="F2402" s="14">
        <v>8.0000000000000002E-3</v>
      </c>
      <c r="G2402" s="14">
        <v>81</v>
      </c>
      <c r="H2402" s="14">
        <v>75</v>
      </c>
      <c r="I2402" s="14">
        <v>0.24299999999999999</v>
      </c>
      <c r="J2402" s="14">
        <v>0.67500000000000004</v>
      </c>
      <c r="K2402" s="14">
        <v>8.2000000000000003E-2</v>
      </c>
      <c r="L2402" s="14">
        <v>16504530</v>
      </c>
      <c r="M2402" s="14">
        <v>0.877</v>
      </c>
    </row>
    <row r="2403" spans="1:13" ht="14.4">
      <c r="A2403" s="18" t="str">
        <f t="shared" si="37"/>
        <v>Jamaica-The Americas 2006</v>
      </c>
      <c r="B2403" s="8" t="s">
        <v>171</v>
      </c>
      <c r="C2403" s="8" t="s">
        <v>84</v>
      </c>
      <c r="D2403" s="9" t="s">
        <v>68</v>
      </c>
      <c r="E2403" s="14">
        <v>1.6E-2</v>
      </c>
      <c r="F2403" s="14">
        <v>1.7999999999999999E-2</v>
      </c>
      <c r="G2403" s="14">
        <v>75</v>
      </c>
      <c r="H2403" s="14">
        <v>69</v>
      </c>
      <c r="I2403" s="14">
        <v>0.308</v>
      </c>
      <c r="J2403" s="14">
        <v>0.61499999999999999</v>
      </c>
      <c r="K2403" s="14">
        <v>7.6999999999999999E-2</v>
      </c>
      <c r="L2403" s="14">
        <v>2653042</v>
      </c>
      <c r="M2403" s="14">
        <v>0.53</v>
      </c>
    </row>
    <row r="2404" spans="1:13" ht="14.4">
      <c r="A2404" s="18" t="str">
        <f t="shared" si="37"/>
        <v>Brazil-The Americas 2006</v>
      </c>
      <c r="B2404" s="8" t="s">
        <v>105</v>
      </c>
      <c r="C2404" s="8" t="s">
        <v>84</v>
      </c>
      <c r="D2404" s="9" t="s">
        <v>68</v>
      </c>
      <c r="E2404" s="14">
        <v>1.7000000000000001E-2</v>
      </c>
      <c r="F2404" s="14">
        <v>1.9E-2</v>
      </c>
      <c r="G2404" s="14">
        <v>76</v>
      </c>
      <c r="H2404" s="14">
        <v>68</v>
      </c>
      <c r="I2404" s="14">
        <v>0.27200000000000002</v>
      </c>
      <c r="J2404" s="14">
        <v>0.66500000000000004</v>
      </c>
      <c r="K2404" s="14">
        <v>6.3E-2</v>
      </c>
      <c r="L2404" s="14">
        <v>188134315</v>
      </c>
      <c r="M2404" s="14">
        <v>0.83099999999999996</v>
      </c>
    </row>
    <row r="2405" spans="1:13" ht="14.4">
      <c r="A2405" s="18" t="str">
        <f t="shared" si="37"/>
        <v>St. Lucia-The Americas 2006</v>
      </c>
      <c r="B2405" s="8" t="s">
        <v>253</v>
      </c>
      <c r="C2405" s="8" t="s">
        <v>84</v>
      </c>
      <c r="D2405" s="9" t="s">
        <v>68</v>
      </c>
      <c r="E2405" s="14">
        <v>1.7000000000000001E-2</v>
      </c>
      <c r="F2405" s="14">
        <v>1.4999999999999999E-2</v>
      </c>
      <c r="G2405" s="14">
        <v>76</v>
      </c>
      <c r="H2405" s="14">
        <v>71</v>
      </c>
      <c r="I2405" s="14">
        <v>0.27700000000000002</v>
      </c>
      <c r="J2405" s="14">
        <v>0.64900000000000002</v>
      </c>
      <c r="K2405" s="14">
        <v>7.3999999999999996E-2</v>
      </c>
      <c r="L2405" s="14">
        <v>167658</v>
      </c>
      <c r="M2405" s="14">
        <v>0.221</v>
      </c>
    </row>
    <row r="2406" spans="1:13" ht="14.4">
      <c r="A2406" s="18" t="str">
        <f t="shared" si="37"/>
        <v>Costa Rica-The Americas 2006</v>
      </c>
      <c r="B2406" s="8" t="s">
        <v>122</v>
      </c>
      <c r="C2406" s="8" t="s">
        <v>84</v>
      </c>
      <c r="D2406" s="9" t="s">
        <v>68</v>
      </c>
      <c r="E2406" s="14">
        <v>1.7000000000000001E-2</v>
      </c>
      <c r="F2406" s="14">
        <v>8.9999999999999993E-3</v>
      </c>
      <c r="G2406" s="14">
        <v>81</v>
      </c>
      <c r="H2406" s="14">
        <v>76</v>
      </c>
      <c r="I2406" s="14">
        <v>0.27200000000000002</v>
      </c>
      <c r="J2406" s="14">
        <v>0.66800000000000004</v>
      </c>
      <c r="K2406" s="14">
        <v>0.06</v>
      </c>
      <c r="L2406" s="14">
        <v>4392493</v>
      </c>
      <c r="M2406" s="14">
        <v>0.66900000000000004</v>
      </c>
    </row>
    <row r="2407" spans="1:13" ht="14.4">
      <c r="A2407" s="18" t="str">
        <f t="shared" si="37"/>
        <v>St. Vincent and the Grenadines-The Americas 2006</v>
      </c>
      <c r="B2407" s="8" t="s">
        <v>255</v>
      </c>
      <c r="C2407" s="8" t="s">
        <v>84</v>
      </c>
      <c r="D2407" s="9" t="s">
        <v>68</v>
      </c>
      <c r="E2407" s="14">
        <v>1.7999999999999999E-2</v>
      </c>
      <c r="F2407" s="14">
        <v>1.9E-2</v>
      </c>
      <c r="G2407" s="14">
        <v>74</v>
      </c>
      <c r="H2407" s="14">
        <v>69</v>
      </c>
      <c r="I2407" s="14">
        <v>0.28100000000000003</v>
      </c>
      <c r="J2407" s="14">
        <v>0.64800000000000002</v>
      </c>
      <c r="K2407" s="14">
        <v>7.0999999999999994E-2</v>
      </c>
      <c r="L2407" s="14">
        <v>108908</v>
      </c>
      <c r="M2407" s="14">
        <v>0.47399999999999998</v>
      </c>
    </row>
    <row r="2408" spans="1:13" ht="14.4">
      <c r="A2408" s="18" t="str">
        <f t="shared" si="37"/>
        <v>Argentina-The Americas 2006</v>
      </c>
      <c r="B2408" s="8" t="s">
        <v>85</v>
      </c>
      <c r="C2408" s="8" t="s">
        <v>84</v>
      </c>
      <c r="D2408" s="9" t="s">
        <v>68</v>
      </c>
      <c r="E2408" s="14">
        <v>1.7999999999999999E-2</v>
      </c>
      <c r="F2408" s="14">
        <v>1.4999999999999999E-2</v>
      </c>
      <c r="G2408" s="14">
        <v>79</v>
      </c>
      <c r="H2408" s="14">
        <v>71</v>
      </c>
      <c r="I2408" s="14">
        <v>0.26</v>
      </c>
      <c r="J2408" s="14">
        <v>0.63700000000000001</v>
      </c>
      <c r="K2408" s="14">
        <v>0.10299999999999999</v>
      </c>
      <c r="L2408" s="14">
        <v>38988923</v>
      </c>
      <c r="M2408" s="14">
        <v>0.90300000000000002</v>
      </c>
    </row>
    <row r="2409" spans="1:13" ht="14.4">
      <c r="A2409" s="18" t="str">
        <f t="shared" si="37"/>
        <v>Antigua and Barbuda-The Americas 2006</v>
      </c>
      <c r="B2409" s="8" t="s">
        <v>83</v>
      </c>
      <c r="C2409" s="8" t="s">
        <v>84</v>
      </c>
      <c r="D2409" s="9" t="s">
        <v>68</v>
      </c>
      <c r="E2409" s="14">
        <v>1.7999999999999999E-2</v>
      </c>
      <c r="F2409" s="14">
        <v>0.01</v>
      </c>
      <c r="G2409" s="14">
        <v>77</v>
      </c>
      <c r="H2409" s="14">
        <v>72</v>
      </c>
      <c r="I2409" s="14">
        <v>0.28000000000000003</v>
      </c>
      <c r="J2409" s="14">
        <v>0.64700000000000002</v>
      </c>
      <c r="K2409" s="14">
        <v>7.2999999999999995E-2</v>
      </c>
      <c r="L2409" s="14">
        <v>83467</v>
      </c>
      <c r="M2409" s="14">
        <v>0.28599999999999998</v>
      </c>
    </row>
    <row r="2410" spans="1:13" ht="14.4">
      <c r="A2410" s="18" t="str">
        <f t="shared" si="37"/>
        <v>St. Martin (French part)-The Americas 2006</v>
      </c>
      <c r="B2410" s="8" t="s">
        <v>254</v>
      </c>
      <c r="C2410" s="8" t="s">
        <v>84</v>
      </c>
      <c r="D2410" s="9" t="s">
        <v>68</v>
      </c>
      <c r="E2410" s="14">
        <v>1.7999999999999999E-2</v>
      </c>
      <c r="F2410" s="8"/>
      <c r="G2410" s="14">
        <v>81</v>
      </c>
      <c r="H2410" s="14">
        <v>75</v>
      </c>
      <c r="I2410" s="8"/>
      <c r="J2410" s="8"/>
      <c r="K2410" s="8"/>
      <c r="L2410" s="14">
        <v>28414</v>
      </c>
      <c r="M2410" s="8"/>
    </row>
    <row r="2411" spans="1:13" ht="14.4">
      <c r="A2411" s="18" t="str">
        <f t="shared" si="37"/>
        <v>Grenada-The Americas 2006</v>
      </c>
      <c r="B2411" s="8" t="s">
        <v>152</v>
      </c>
      <c r="C2411" s="8" t="s">
        <v>84</v>
      </c>
      <c r="D2411" s="9" t="s">
        <v>68</v>
      </c>
      <c r="E2411" s="14">
        <v>1.9E-2</v>
      </c>
      <c r="F2411" s="14">
        <v>1.2999999999999999E-2</v>
      </c>
      <c r="G2411" s="14">
        <v>74</v>
      </c>
      <c r="H2411" s="14">
        <v>69</v>
      </c>
      <c r="I2411" s="14">
        <v>0.29299999999999998</v>
      </c>
      <c r="J2411" s="14">
        <v>0.63100000000000001</v>
      </c>
      <c r="K2411" s="14">
        <v>7.5999999999999998E-2</v>
      </c>
      <c r="L2411" s="14">
        <v>103260</v>
      </c>
      <c r="M2411" s="14">
        <v>0.35899999999999999</v>
      </c>
    </row>
    <row r="2412" spans="1:13" ht="14.4">
      <c r="A2412" s="18" t="str">
        <f t="shared" si="37"/>
        <v>Suriname-The Americas 2006</v>
      </c>
      <c r="B2412" s="8" t="s">
        <v>257</v>
      </c>
      <c r="C2412" s="8" t="s">
        <v>84</v>
      </c>
      <c r="D2412" s="9" t="s">
        <v>68</v>
      </c>
      <c r="E2412" s="14">
        <v>0.02</v>
      </c>
      <c r="F2412" s="14">
        <v>2.5000000000000001E-2</v>
      </c>
      <c r="G2412" s="14">
        <v>73</v>
      </c>
      <c r="H2412" s="14">
        <v>66</v>
      </c>
      <c r="I2412" s="14">
        <v>0.29699999999999999</v>
      </c>
      <c r="J2412" s="14">
        <v>0.64100000000000001</v>
      </c>
      <c r="K2412" s="14">
        <v>6.2E-2</v>
      </c>
      <c r="L2412" s="14">
        <v>505186</v>
      </c>
      <c r="M2412" s="14">
        <v>0.66600000000000004</v>
      </c>
    </row>
    <row r="2413" spans="1:13" ht="14.4">
      <c r="A2413" s="18" t="str">
        <f t="shared" si="37"/>
        <v>El Salvador-The Americas 2006</v>
      </c>
      <c r="B2413" s="8" t="s">
        <v>135</v>
      </c>
      <c r="C2413" s="8" t="s">
        <v>84</v>
      </c>
      <c r="D2413" s="9" t="s">
        <v>68</v>
      </c>
      <c r="E2413" s="14">
        <v>2.1000000000000001E-2</v>
      </c>
      <c r="F2413" s="14">
        <v>1.9E-2</v>
      </c>
      <c r="G2413" s="14">
        <v>76</v>
      </c>
      <c r="H2413" s="14">
        <v>66</v>
      </c>
      <c r="I2413" s="14">
        <v>0.35</v>
      </c>
      <c r="J2413" s="14">
        <v>0.58599999999999997</v>
      </c>
      <c r="K2413" s="14">
        <v>6.4000000000000001E-2</v>
      </c>
      <c r="L2413" s="14">
        <v>6096692</v>
      </c>
      <c r="M2413" s="14">
        <v>0.622</v>
      </c>
    </row>
    <row r="2414" spans="1:13" ht="14.4">
      <c r="A2414" s="18" t="str">
        <f t="shared" si="37"/>
        <v>Colombia-The Americas 2006</v>
      </c>
      <c r="B2414" s="8" t="s">
        <v>118</v>
      </c>
      <c r="C2414" s="8" t="s">
        <v>84</v>
      </c>
      <c r="D2414" s="9" t="s">
        <v>68</v>
      </c>
      <c r="E2414" s="14">
        <v>2.1000000000000001E-2</v>
      </c>
      <c r="F2414" s="14">
        <v>1.7999999999999999E-2</v>
      </c>
      <c r="G2414" s="14">
        <v>76</v>
      </c>
      <c r="H2414" s="14">
        <v>69</v>
      </c>
      <c r="I2414" s="14">
        <v>0.30399999999999999</v>
      </c>
      <c r="J2414" s="14">
        <v>0.64500000000000002</v>
      </c>
      <c r="K2414" s="14">
        <v>5.1999999999999998E-2</v>
      </c>
      <c r="L2414" s="14">
        <v>43841370</v>
      </c>
      <c r="M2414" s="14">
        <v>0.73899999999999999</v>
      </c>
    </row>
    <row r="2415" spans="1:13" ht="14.4">
      <c r="A2415" s="18" t="str">
        <f t="shared" si="37"/>
        <v>Mexico-The Americas 2006</v>
      </c>
      <c r="B2415" s="8" t="s">
        <v>199</v>
      </c>
      <c r="C2415" s="8" t="s">
        <v>84</v>
      </c>
      <c r="D2415" s="9" t="s">
        <v>68</v>
      </c>
      <c r="E2415" s="14">
        <v>2.1000000000000001E-2</v>
      </c>
      <c r="F2415" s="14">
        <v>1.6E-2</v>
      </c>
      <c r="G2415" s="14">
        <v>78</v>
      </c>
      <c r="H2415" s="14">
        <v>73</v>
      </c>
      <c r="I2415" s="14">
        <v>0.31900000000000001</v>
      </c>
      <c r="J2415" s="14">
        <v>0.627</v>
      </c>
      <c r="K2415" s="14">
        <v>5.3999999999999999E-2</v>
      </c>
      <c r="L2415" s="14">
        <v>112116694</v>
      </c>
      <c r="M2415" s="14">
        <v>0.76600000000000001</v>
      </c>
    </row>
    <row r="2416" spans="1:13" ht="14.4">
      <c r="A2416" s="18" t="str">
        <f t="shared" si="37"/>
        <v>Guyana-The Americas 2006</v>
      </c>
      <c r="B2416" s="8" t="s">
        <v>157</v>
      </c>
      <c r="C2416" s="8" t="s">
        <v>84</v>
      </c>
      <c r="D2416" s="9" t="s">
        <v>68</v>
      </c>
      <c r="E2416" s="14">
        <v>2.1999999999999999E-2</v>
      </c>
      <c r="F2416" s="14">
        <v>3.5000000000000003E-2</v>
      </c>
      <c r="G2416" s="14">
        <v>68</v>
      </c>
      <c r="H2416" s="14">
        <v>62</v>
      </c>
      <c r="I2416" s="14">
        <v>0.36899999999999999</v>
      </c>
      <c r="J2416" s="14">
        <v>0.59399999999999997</v>
      </c>
      <c r="K2416" s="14">
        <v>3.6999999999999998E-2</v>
      </c>
      <c r="L2416" s="14">
        <v>765367</v>
      </c>
      <c r="M2416" s="14">
        <v>0.28299999999999997</v>
      </c>
    </row>
    <row r="2417" spans="1:13" ht="14.4">
      <c r="A2417" s="18" t="str">
        <f t="shared" si="37"/>
        <v>Peru-The Americas 2006</v>
      </c>
      <c r="B2417" s="8" t="s">
        <v>224</v>
      </c>
      <c r="C2417" s="8" t="s">
        <v>84</v>
      </c>
      <c r="D2417" s="9" t="s">
        <v>68</v>
      </c>
      <c r="E2417" s="14">
        <v>2.1999999999999999E-2</v>
      </c>
      <c r="F2417" s="14">
        <v>0.02</v>
      </c>
      <c r="G2417" s="14">
        <v>75</v>
      </c>
      <c r="H2417" s="14">
        <v>70</v>
      </c>
      <c r="I2417" s="14">
        <v>0.316</v>
      </c>
      <c r="J2417" s="14">
        <v>0.629</v>
      </c>
      <c r="K2417" s="14">
        <v>5.5E-2</v>
      </c>
      <c r="L2417" s="14">
        <v>28030688</v>
      </c>
      <c r="M2417" s="14">
        <v>0.754</v>
      </c>
    </row>
    <row r="2418" spans="1:13" ht="14.4">
      <c r="A2418" s="18" t="str">
        <f t="shared" si="37"/>
        <v>Venezuela-The Americas 2006</v>
      </c>
      <c r="B2418" s="8" t="s">
        <v>281</v>
      </c>
      <c r="C2418" s="8" t="s">
        <v>84</v>
      </c>
      <c r="D2418" s="9" t="s">
        <v>68</v>
      </c>
      <c r="E2418" s="14">
        <v>2.1999999999999999E-2</v>
      </c>
      <c r="F2418" s="14">
        <v>1.4999999999999999E-2</v>
      </c>
      <c r="G2418" s="14">
        <v>76</v>
      </c>
      <c r="H2418" s="14">
        <v>71</v>
      </c>
      <c r="I2418" s="14">
        <v>0.309</v>
      </c>
      <c r="J2418" s="14">
        <v>0.64</v>
      </c>
      <c r="K2418" s="14">
        <v>5.0999999999999997E-2</v>
      </c>
      <c r="L2418" s="14">
        <v>27190882</v>
      </c>
      <c r="M2418" s="14">
        <v>0.88600000000000001</v>
      </c>
    </row>
    <row r="2419" spans="1:13" ht="14.4">
      <c r="A2419" s="18" t="str">
        <f t="shared" si="37"/>
        <v>Panama-The Americas 2006</v>
      </c>
      <c r="B2419" s="8" t="s">
        <v>221</v>
      </c>
      <c r="C2419" s="8" t="s">
        <v>84</v>
      </c>
      <c r="D2419" s="9" t="s">
        <v>68</v>
      </c>
      <c r="E2419" s="14">
        <v>2.1999999999999999E-2</v>
      </c>
      <c r="F2419" s="14">
        <v>1.9E-2</v>
      </c>
      <c r="G2419" s="14">
        <v>79</v>
      </c>
      <c r="H2419" s="14">
        <v>73</v>
      </c>
      <c r="I2419" s="14">
        <v>0.30499999999999999</v>
      </c>
      <c r="J2419" s="14">
        <v>0.63300000000000001</v>
      </c>
      <c r="K2419" s="14">
        <v>6.2E-2</v>
      </c>
      <c r="L2419" s="14">
        <v>3428509</v>
      </c>
      <c r="M2419" s="14">
        <v>0.64</v>
      </c>
    </row>
    <row r="2420" spans="1:13" ht="14.4">
      <c r="A2420" s="18" t="str">
        <f t="shared" si="37"/>
        <v>Dominican Republic-The Americas 2006</v>
      </c>
      <c r="B2420" s="8" t="s">
        <v>132</v>
      </c>
      <c r="C2420" s="8" t="s">
        <v>84</v>
      </c>
      <c r="D2420" s="9" t="s">
        <v>68</v>
      </c>
      <c r="E2420" s="14">
        <v>2.3E-2</v>
      </c>
      <c r="F2420" s="14">
        <v>2.8000000000000001E-2</v>
      </c>
      <c r="G2420" s="14">
        <v>75</v>
      </c>
      <c r="H2420" s="14">
        <v>69</v>
      </c>
      <c r="I2420" s="14">
        <v>0.32700000000000001</v>
      </c>
      <c r="J2420" s="14">
        <v>0.61599999999999999</v>
      </c>
      <c r="K2420" s="14">
        <v>5.7000000000000002E-2</v>
      </c>
      <c r="L2420" s="14">
        <v>9479269</v>
      </c>
      <c r="M2420" s="14">
        <v>0.68700000000000006</v>
      </c>
    </row>
    <row r="2421" spans="1:13" ht="14.4">
      <c r="A2421" s="18" t="str">
        <f t="shared" si="37"/>
        <v>Ecuador-The Americas 2006</v>
      </c>
      <c r="B2421" s="8" t="s">
        <v>133</v>
      </c>
      <c r="C2421" s="8" t="s">
        <v>84</v>
      </c>
      <c r="D2421" s="9" t="s">
        <v>68</v>
      </c>
      <c r="E2421" s="14">
        <v>2.3E-2</v>
      </c>
      <c r="F2421" s="14">
        <v>2.3E-2</v>
      </c>
      <c r="G2421" s="14">
        <v>78</v>
      </c>
      <c r="H2421" s="14">
        <v>72</v>
      </c>
      <c r="I2421" s="14">
        <v>0.32300000000000001</v>
      </c>
      <c r="J2421" s="14">
        <v>0.62</v>
      </c>
      <c r="K2421" s="14">
        <v>5.7000000000000002E-2</v>
      </c>
      <c r="L2421" s="14">
        <v>14023503</v>
      </c>
      <c r="M2421" s="14">
        <v>0.61899999999999999</v>
      </c>
    </row>
    <row r="2422" spans="1:13" ht="14.4">
      <c r="A2422" s="18" t="str">
        <f t="shared" si="37"/>
        <v>Paraguay-The Americas 2006</v>
      </c>
      <c r="B2422" s="8" t="s">
        <v>223</v>
      </c>
      <c r="C2422" s="8" t="s">
        <v>84</v>
      </c>
      <c r="D2422" s="9" t="s">
        <v>68</v>
      </c>
      <c r="E2422" s="14">
        <v>2.5000000000000001E-2</v>
      </c>
      <c r="F2422" s="14">
        <v>2.3E-2</v>
      </c>
      <c r="G2422" s="14">
        <v>74</v>
      </c>
      <c r="H2422" s="14">
        <v>69</v>
      </c>
      <c r="I2422" s="14">
        <v>0.35299999999999998</v>
      </c>
      <c r="J2422" s="14">
        <v>0.59799999999999998</v>
      </c>
      <c r="K2422" s="14">
        <v>4.8000000000000001E-2</v>
      </c>
      <c r="L2422" s="14">
        <v>6014781</v>
      </c>
      <c r="M2422" s="14">
        <v>0.57599999999999996</v>
      </c>
    </row>
    <row r="2423" spans="1:13" ht="14.4">
      <c r="A2423" s="18" t="str">
        <f t="shared" si="37"/>
        <v>Nicaragua-The Americas 2006</v>
      </c>
      <c r="B2423" s="8" t="s">
        <v>213</v>
      </c>
      <c r="C2423" s="8" t="s">
        <v>84</v>
      </c>
      <c r="D2423" s="9" t="s">
        <v>68</v>
      </c>
      <c r="E2423" s="14">
        <v>2.5000000000000001E-2</v>
      </c>
      <c r="F2423" s="14">
        <v>2.5000000000000001E-2</v>
      </c>
      <c r="G2423" s="14">
        <v>75</v>
      </c>
      <c r="H2423" s="14">
        <v>69</v>
      </c>
      <c r="I2423" s="14">
        <v>0.371</v>
      </c>
      <c r="J2423" s="14">
        <v>0.58699999999999997</v>
      </c>
      <c r="K2423" s="14">
        <v>4.2000000000000003E-2</v>
      </c>
      <c r="L2423" s="14">
        <v>5524927</v>
      </c>
      <c r="M2423" s="14">
        <v>0.56200000000000006</v>
      </c>
    </row>
    <row r="2424" spans="1:13" ht="14.4">
      <c r="A2424" s="18" t="str">
        <f t="shared" si="37"/>
        <v>Belize-The Americas 2006</v>
      </c>
      <c r="B2424" s="8" t="s">
        <v>98</v>
      </c>
      <c r="C2424" s="8" t="s">
        <v>84</v>
      </c>
      <c r="D2424" s="9" t="s">
        <v>68</v>
      </c>
      <c r="E2424" s="14">
        <v>2.5999999999999999E-2</v>
      </c>
      <c r="F2424" s="14">
        <v>1.7999999999999999E-2</v>
      </c>
      <c r="G2424" s="14">
        <v>75</v>
      </c>
      <c r="H2424" s="14">
        <v>69</v>
      </c>
      <c r="I2424" s="14">
        <v>0.374</v>
      </c>
      <c r="J2424" s="14">
        <v>0.58499999999999996</v>
      </c>
      <c r="K2424" s="14">
        <v>0.04</v>
      </c>
      <c r="L2424" s="14">
        <v>278985</v>
      </c>
      <c r="M2424" s="14">
        <v>0.46</v>
      </c>
    </row>
    <row r="2425" spans="1:13" ht="14.4">
      <c r="A2425" s="18" t="str">
        <f t="shared" si="37"/>
        <v>Haiti-The Americas 2006</v>
      </c>
      <c r="B2425" s="8" t="s">
        <v>158</v>
      </c>
      <c r="C2425" s="8" t="s">
        <v>84</v>
      </c>
      <c r="D2425" s="9" t="s">
        <v>68</v>
      </c>
      <c r="E2425" s="14">
        <v>2.8000000000000001E-2</v>
      </c>
      <c r="F2425" s="14">
        <v>6.4000000000000001E-2</v>
      </c>
      <c r="G2425" s="14">
        <v>62</v>
      </c>
      <c r="H2425" s="14">
        <v>58</v>
      </c>
      <c r="I2425" s="14">
        <v>0.377</v>
      </c>
      <c r="J2425" s="14">
        <v>0.58099999999999996</v>
      </c>
      <c r="K2425" s="14">
        <v>4.2000000000000003E-2</v>
      </c>
      <c r="L2425" s="14">
        <v>9388642</v>
      </c>
      <c r="M2425" s="14">
        <v>0.45800000000000002</v>
      </c>
    </row>
    <row r="2426" spans="1:13" ht="14.4">
      <c r="A2426" s="18" t="str">
        <f t="shared" si="37"/>
        <v>Bolivia-The Americas 2006</v>
      </c>
      <c r="B2426" s="8" t="s">
        <v>102</v>
      </c>
      <c r="C2426" s="8" t="s">
        <v>84</v>
      </c>
      <c r="D2426" s="9" t="s">
        <v>68</v>
      </c>
      <c r="E2426" s="14">
        <v>2.8000000000000001E-2</v>
      </c>
      <c r="F2426" s="14">
        <v>4.2000000000000003E-2</v>
      </c>
      <c r="G2426" s="14">
        <v>67</v>
      </c>
      <c r="H2426" s="14">
        <v>63</v>
      </c>
      <c r="I2426" s="14">
        <v>0.379</v>
      </c>
      <c r="J2426" s="14">
        <v>0.57599999999999996</v>
      </c>
      <c r="K2426" s="14">
        <v>4.4999999999999998E-2</v>
      </c>
      <c r="L2426" s="14">
        <v>9517395</v>
      </c>
      <c r="M2426" s="14">
        <v>0.64700000000000002</v>
      </c>
    </row>
    <row r="2427" spans="1:13" ht="14.4">
      <c r="A2427" s="18" t="str">
        <f t="shared" si="37"/>
        <v>Honduras-The Americas 2006</v>
      </c>
      <c r="B2427" s="8" t="s">
        <v>159</v>
      </c>
      <c r="C2427" s="8" t="s">
        <v>84</v>
      </c>
      <c r="D2427" s="9" t="s">
        <v>68</v>
      </c>
      <c r="E2427" s="14">
        <v>2.8000000000000001E-2</v>
      </c>
      <c r="F2427" s="14">
        <v>2.5000000000000001E-2</v>
      </c>
      <c r="G2427" s="14">
        <v>74</v>
      </c>
      <c r="H2427" s="14">
        <v>69</v>
      </c>
      <c r="I2427" s="14">
        <v>0.39200000000000002</v>
      </c>
      <c r="J2427" s="14">
        <v>0.56599999999999995</v>
      </c>
      <c r="K2427" s="14">
        <v>4.2000000000000003E-2</v>
      </c>
      <c r="L2427" s="14">
        <v>7037428</v>
      </c>
      <c r="M2427" s="14">
        <v>0.49199999999999999</v>
      </c>
    </row>
    <row r="2428" spans="1:13" ht="14.4">
      <c r="A2428" s="18" t="str">
        <f t="shared" si="37"/>
        <v>Guatemala-The Americas 2006</v>
      </c>
      <c r="B2428" s="8" t="s">
        <v>154</v>
      </c>
      <c r="C2428" s="8" t="s">
        <v>84</v>
      </c>
      <c r="D2428" s="9" t="s">
        <v>68</v>
      </c>
      <c r="E2428" s="14">
        <v>3.4000000000000002E-2</v>
      </c>
      <c r="F2428" s="14">
        <v>3.2000000000000001E-2</v>
      </c>
      <c r="G2428" s="14">
        <v>73</v>
      </c>
      <c r="H2428" s="14">
        <v>66</v>
      </c>
      <c r="I2428" s="14">
        <v>0.42899999999999999</v>
      </c>
      <c r="J2428" s="14">
        <v>0.52800000000000002</v>
      </c>
      <c r="K2428" s="14">
        <v>4.2999999999999997E-2</v>
      </c>
      <c r="L2428" s="14">
        <v>12995374</v>
      </c>
      <c r="M2428" s="14">
        <v>0.47599999999999998</v>
      </c>
    </row>
    <row r="2429" spans="1:13" ht="14.4">
      <c r="A2429" s="18" t="str">
        <f t="shared" si="37"/>
        <v>Turks and Caicos Islands-The Americas 2007</v>
      </c>
      <c r="B2429" s="8" t="s">
        <v>272</v>
      </c>
      <c r="C2429" s="8" t="s">
        <v>84</v>
      </c>
      <c r="D2429" s="9" t="s">
        <v>69</v>
      </c>
      <c r="E2429" s="8"/>
      <c r="F2429" s="8"/>
      <c r="G2429" s="8"/>
      <c r="H2429" s="8"/>
      <c r="I2429" s="8"/>
      <c r="J2429" s="8"/>
      <c r="K2429" s="8"/>
      <c r="L2429" s="14">
        <v>28638</v>
      </c>
      <c r="M2429" s="14">
        <v>0.88800000000000001</v>
      </c>
    </row>
    <row r="2430" spans="1:13" ht="14.4">
      <c r="A2430" s="18" t="str">
        <f t="shared" si="37"/>
        <v>Dominica-The Americas 2007</v>
      </c>
      <c r="B2430" s="8" t="s">
        <v>131</v>
      </c>
      <c r="C2430" s="8" t="s">
        <v>84</v>
      </c>
      <c r="D2430" s="9" t="s">
        <v>69</v>
      </c>
      <c r="E2430" s="8"/>
      <c r="F2430" s="14">
        <v>1.2E-2</v>
      </c>
      <c r="G2430" s="8"/>
      <c r="H2430" s="8"/>
      <c r="I2430" s="8"/>
      <c r="J2430" s="8"/>
      <c r="K2430" s="8"/>
      <c r="L2430" s="14">
        <v>70795</v>
      </c>
      <c r="M2430" s="14">
        <v>0.67200000000000004</v>
      </c>
    </row>
    <row r="2431" spans="1:13" ht="14.4">
      <c r="A2431" s="18" t="str">
        <f t="shared" si="37"/>
        <v>St. Kitts and Nevis-The Americas 2007</v>
      </c>
      <c r="B2431" s="8" t="s">
        <v>252</v>
      </c>
      <c r="C2431" s="8" t="s">
        <v>84</v>
      </c>
      <c r="D2431" s="9" t="s">
        <v>69</v>
      </c>
      <c r="E2431" s="8"/>
      <c r="F2431" s="14">
        <v>0.01</v>
      </c>
      <c r="G2431" s="8"/>
      <c r="H2431" s="8"/>
      <c r="I2431" s="8"/>
      <c r="J2431" s="8"/>
      <c r="K2431" s="8"/>
      <c r="L2431" s="14">
        <v>50478</v>
      </c>
      <c r="M2431" s="14">
        <v>0.31900000000000001</v>
      </c>
    </row>
    <row r="2432" spans="1:13" ht="14.4">
      <c r="A2432" s="18" t="str">
        <f t="shared" si="37"/>
        <v>Sint Maarten (Dutch part)-The Americas 2007</v>
      </c>
      <c r="B2432" s="8" t="s">
        <v>242</v>
      </c>
      <c r="C2432" s="8" t="s">
        <v>84</v>
      </c>
      <c r="D2432" s="9" t="s">
        <v>69</v>
      </c>
      <c r="E2432" s="8"/>
      <c r="F2432" s="8"/>
      <c r="G2432" s="14">
        <v>77</v>
      </c>
      <c r="H2432" s="14">
        <v>72</v>
      </c>
      <c r="I2432" s="8"/>
      <c r="J2432" s="8"/>
      <c r="K2432" s="8"/>
      <c r="L2432" s="14">
        <v>39464</v>
      </c>
      <c r="M2432" s="14">
        <v>1</v>
      </c>
    </row>
    <row r="2433" spans="1:13" ht="14.4">
      <c r="A2433" s="18" t="str">
        <f t="shared" si="37"/>
        <v>Cuba-The Americas 2007</v>
      </c>
      <c r="B2433" s="8" t="s">
        <v>125</v>
      </c>
      <c r="C2433" s="8" t="s">
        <v>84</v>
      </c>
      <c r="D2433" s="9" t="s">
        <v>69</v>
      </c>
      <c r="E2433" s="14">
        <v>1.0999999999999999E-2</v>
      </c>
      <c r="F2433" s="14">
        <v>5.0000000000000001E-3</v>
      </c>
      <c r="G2433" s="14">
        <v>80</v>
      </c>
      <c r="H2433" s="14">
        <v>76</v>
      </c>
      <c r="I2433" s="14">
        <v>0.186</v>
      </c>
      <c r="J2433" s="14">
        <v>0.69899999999999995</v>
      </c>
      <c r="K2433" s="14">
        <v>0.115</v>
      </c>
      <c r="L2433" s="14">
        <v>11301674</v>
      </c>
      <c r="M2433" s="14">
        <v>0.76300000000000001</v>
      </c>
    </row>
    <row r="2434" spans="1:13" ht="14.4">
      <c r="A2434" s="18" t="str">
        <f t="shared" si="37"/>
        <v>Canada-The Americas 2007</v>
      </c>
      <c r="B2434" s="8" t="s">
        <v>112</v>
      </c>
      <c r="C2434" s="8" t="s">
        <v>84</v>
      </c>
      <c r="D2434" s="9" t="s">
        <v>69</v>
      </c>
      <c r="E2434" s="14">
        <v>1.0999999999999999E-2</v>
      </c>
      <c r="F2434" s="14">
        <v>5.0000000000000001E-3</v>
      </c>
      <c r="G2434" s="14">
        <v>83</v>
      </c>
      <c r="H2434" s="14">
        <v>78</v>
      </c>
      <c r="I2434" s="14">
        <v>0.17100000000000001</v>
      </c>
      <c r="J2434" s="14">
        <v>0.69499999999999995</v>
      </c>
      <c r="K2434" s="14">
        <v>0.13400000000000001</v>
      </c>
      <c r="L2434" s="14">
        <v>32887928</v>
      </c>
      <c r="M2434" s="14">
        <v>0.80400000000000005</v>
      </c>
    </row>
    <row r="2435" spans="1:13" ht="14.4">
      <c r="A2435" s="18" t="str">
        <f t="shared" ref="A2435:A2498" si="38">CONCATENATE(B2435," ",D2435)</f>
        <v>Aruba-The Americas 2007</v>
      </c>
      <c r="B2435" s="8" t="s">
        <v>87</v>
      </c>
      <c r="C2435" s="8" t="s">
        <v>84</v>
      </c>
      <c r="D2435" s="9" t="s">
        <v>69</v>
      </c>
      <c r="E2435" s="14">
        <v>1.2E-2</v>
      </c>
      <c r="F2435" s="8"/>
      <c r="G2435" s="14">
        <v>77</v>
      </c>
      <c r="H2435" s="14">
        <v>72</v>
      </c>
      <c r="I2435" s="14">
        <v>0.21199999999999999</v>
      </c>
      <c r="J2435" s="14">
        <v>0.69599999999999995</v>
      </c>
      <c r="K2435" s="14">
        <v>9.1999999999999998E-2</v>
      </c>
      <c r="L2435" s="14">
        <v>101219</v>
      </c>
      <c r="M2435" s="14">
        <v>0.441</v>
      </c>
    </row>
    <row r="2436" spans="1:13" ht="14.4">
      <c r="A2436" s="18" t="str">
        <f t="shared" si="38"/>
        <v>Puerto Rico-The Americas 2007</v>
      </c>
      <c r="B2436" s="8" t="s">
        <v>228</v>
      </c>
      <c r="C2436" s="8" t="s">
        <v>84</v>
      </c>
      <c r="D2436" s="9" t="s">
        <v>69</v>
      </c>
      <c r="E2436" s="14">
        <v>1.2E-2</v>
      </c>
      <c r="F2436" s="8"/>
      <c r="G2436" s="14">
        <v>83</v>
      </c>
      <c r="H2436" s="14">
        <v>74</v>
      </c>
      <c r="I2436" s="14">
        <v>0.215</v>
      </c>
      <c r="J2436" s="14">
        <v>0.66</v>
      </c>
      <c r="K2436" s="14">
        <v>0.125</v>
      </c>
      <c r="L2436" s="14">
        <v>3782995</v>
      </c>
      <c r="M2436" s="14">
        <v>0.94</v>
      </c>
    </row>
    <row r="2437" spans="1:13" ht="14.4">
      <c r="A2437" s="18" t="str">
        <f t="shared" si="38"/>
        <v>Barbados-The Americas 2007</v>
      </c>
      <c r="B2437" s="8" t="s">
        <v>95</v>
      </c>
      <c r="C2437" s="8" t="s">
        <v>84</v>
      </c>
      <c r="D2437" s="9" t="s">
        <v>69</v>
      </c>
      <c r="E2437" s="14">
        <v>1.2999999999999999E-2</v>
      </c>
      <c r="F2437" s="14">
        <v>1.4E-2</v>
      </c>
      <c r="G2437" s="14">
        <v>77</v>
      </c>
      <c r="H2437" s="14">
        <v>72</v>
      </c>
      <c r="I2437" s="14">
        <v>0.2</v>
      </c>
      <c r="J2437" s="14">
        <v>0.69399999999999995</v>
      </c>
      <c r="K2437" s="14">
        <v>0.106</v>
      </c>
      <c r="L2437" s="14">
        <v>276277</v>
      </c>
      <c r="M2437" s="14">
        <v>0.32600000000000001</v>
      </c>
    </row>
    <row r="2438" spans="1:13" ht="14.4">
      <c r="A2438" s="18" t="str">
        <f t="shared" si="38"/>
        <v>Curacao-The Americas 2007</v>
      </c>
      <c r="B2438" s="8" t="s">
        <v>126</v>
      </c>
      <c r="C2438" s="8" t="s">
        <v>84</v>
      </c>
      <c r="D2438" s="9" t="s">
        <v>69</v>
      </c>
      <c r="E2438" s="14">
        <v>1.2999999999999999E-2</v>
      </c>
      <c r="F2438" s="8"/>
      <c r="G2438" s="14">
        <v>79</v>
      </c>
      <c r="H2438" s="14">
        <v>72</v>
      </c>
      <c r="I2438" s="14">
        <v>0.20300000000000001</v>
      </c>
      <c r="J2438" s="14">
        <v>0.67100000000000004</v>
      </c>
      <c r="K2438" s="14">
        <v>0.126</v>
      </c>
      <c r="L2438" s="14">
        <v>143026</v>
      </c>
      <c r="M2438" s="14">
        <v>0.90300000000000002</v>
      </c>
    </row>
    <row r="2439" spans="1:13" ht="14.4">
      <c r="A2439" s="18" t="str">
        <f t="shared" si="38"/>
        <v>Bermuda-The Americas 2007</v>
      </c>
      <c r="B2439" s="8" t="s">
        <v>100</v>
      </c>
      <c r="C2439" s="8" t="s">
        <v>84</v>
      </c>
      <c r="D2439" s="9" t="s">
        <v>69</v>
      </c>
      <c r="E2439" s="14">
        <v>1.2999999999999999E-2</v>
      </c>
      <c r="F2439" s="8"/>
      <c r="G2439" s="14">
        <v>82</v>
      </c>
      <c r="H2439" s="14">
        <v>76</v>
      </c>
      <c r="I2439" s="8"/>
      <c r="J2439" s="8"/>
      <c r="K2439" s="8"/>
      <c r="L2439" s="14">
        <v>64888</v>
      </c>
      <c r="M2439" s="14">
        <v>1</v>
      </c>
    </row>
    <row r="2440" spans="1:13" ht="14.4">
      <c r="A2440" s="18" t="str">
        <f t="shared" si="38"/>
        <v>Cayman Islands-The Americas 2007</v>
      </c>
      <c r="B2440" s="8" t="s">
        <v>113</v>
      </c>
      <c r="C2440" s="8" t="s">
        <v>84</v>
      </c>
      <c r="D2440" s="9" t="s">
        <v>69</v>
      </c>
      <c r="E2440" s="14">
        <v>1.4E-2</v>
      </c>
      <c r="F2440" s="8"/>
      <c r="G2440" s="8"/>
      <c r="H2440" s="8"/>
      <c r="I2440" s="8"/>
      <c r="J2440" s="8"/>
      <c r="K2440" s="8"/>
      <c r="L2440" s="14">
        <v>51472</v>
      </c>
      <c r="M2440" s="14">
        <v>1</v>
      </c>
    </row>
    <row r="2441" spans="1:13" ht="14.4">
      <c r="A2441" s="18" t="str">
        <f t="shared" si="38"/>
        <v>United States-The Americas 2007</v>
      </c>
      <c r="B2441" s="8" t="s">
        <v>277</v>
      </c>
      <c r="C2441" s="8" t="s">
        <v>84</v>
      </c>
      <c r="D2441" s="9" t="s">
        <v>69</v>
      </c>
      <c r="E2441" s="14">
        <v>1.4E-2</v>
      </c>
      <c r="F2441" s="14">
        <v>7.0000000000000001E-3</v>
      </c>
      <c r="G2441" s="14">
        <v>80</v>
      </c>
      <c r="H2441" s="14">
        <v>75</v>
      </c>
      <c r="I2441" s="14">
        <v>0.20200000000000001</v>
      </c>
      <c r="J2441" s="14">
        <v>0.67300000000000004</v>
      </c>
      <c r="K2441" s="14">
        <v>0.125</v>
      </c>
      <c r="L2441" s="14">
        <v>301231207</v>
      </c>
      <c r="M2441" s="14">
        <v>0.80300000000000005</v>
      </c>
    </row>
    <row r="2442" spans="1:13" ht="14.4">
      <c r="A2442" s="18" t="str">
        <f t="shared" si="38"/>
        <v>Trinidad and Tobago-The Americas 2007</v>
      </c>
      <c r="B2442" s="8" t="s">
        <v>268</v>
      </c>
      <c r="C2442" s="8" t="s">
        <v>84</v>
      </c>
      <c r="D2442" s="9" t="s">
        <v>69</v>
      </c>
      <c r="E2442" s="14">
        <v>1.4999999999999999E-2</v>
      </c>
      <c r="F2442" s="14">
        <v>2.3E-2</v>
      </c>
      <c r="G2442" s="14">
        <v>73</v>
      </c>
      <c r="H2442" s="14">
        <v>66</v>
      </c>
      <c r="I2442" s="14">
        <v>0.21099999999999999</v>
      </c>
      <c r="J2442" s="14">
        <v>0.71299999999999997</v>
      </c>
      <c r="K2442" s="14">
        <v>7.5999999999999998E-2</v>
      </c>
      <c r="L2442" s="14">
        <v>1310040</v>
      </c>
      <c r="M2442" s="14">
        <v>9.6000000000000002E-2</v>
      </c>
    </row>
    <row r="2443" spans="1:13" ht="14.4">
      <c r="A2443" s="18" t="str">
        <f t="shared" si="38"/>
        <v>Greenland-The Americas 2007</v>
      </c>
      <c r="B2443" s="8" t="s">
        <v>151</v>
      </c>
      <c r="C2443" s="8" t="s">
        <v>84</v>
      </c>
      <c r="D2443" s="9" t="s">
        <v>69</v>
      </c>
      <c r="E2443" s="14">
        <v>1.4999999999999999E-2</v>
      </c>
      <c r="F2443" s="8"/>
      <c r="G2443" s="14">
        <v>72</v>
      </c>
      <c r="H2443" s="14">
        <v>68</v>
      </c>
      <c r="I2443" s="8"/>
      <c r="J2443" s="8"/>
      <c r="K2443" s="8"/>
      <c r="L2443" s="14">
        <v>56555</v>
      </c>
      <c r="M2443" s="14">
        <v>0.83499999999999996</v>
      </c>
    </row>
    <row r="2444" spans="1:13" ht="14.4">
      <c r="A2444" s="18" t="str">
        <f t="shared" si="38"/>
        <v>Bahamas, The-The Americas 2007</v>
      </c>
      <c r="B2444" s="8" t="s">
        <v>91</v>
      </c>
      <c r="C2444" s="8" t="s">
        <v>84</v>
      </c>
      <c r="D2444" s="9" t="s">
        <v>69</v>
      </c>
      <c r="E2444" s="14">
        <v>1.4999999999999999E-2</v>
      </c>
      <c r="F2444" s="14">
        <v>1.2E-2</v>
      </c>
      <c r="G2444" s="14">
        <v>77</v>
      </c>
      <c r="H2444" s="14">
        <v>71</v>
      </c>
      <c r="I2444" s="14">
        <v>0.24199999999999999</v>
      </c>
      <c r="J2444" s="14">
        <v>0.69299999999999995</v>
      </c>
      <c r="K2444" s="14">
        <v>6.5000000000000002E-2</v>
      </c>
      <c r="L2444" s="14">
        <v>342049</v>
      </c>
      <c r="M2444" s="14">
        <v>0.82399999999999995</v>
      </c>
    </row>
    <row r="2445" spans="1:13" ht="14.4">
      <c r="A2445" s="18" t="str">
        <f t="shared" si="38"/>
        <v>Uruguay-The Americas 2007</v>
      </c>
      <c r="B2445" s="8" t="s">
        <v>278</v>
      </c>
      <c r="C2445" s="8" t="s">
        <v>84</v>
      </c>
      <c r="D2445" s="9" t="s">
        <v>69</v>
      </c>
      <c r="E2445" s="14">
        <v>1.4999999999999999E-2</v>
      </c>
      <c r="F2445" s="14">
        <v>1.2E-2</v>
      </c>
      <c r="G2445" s="14">
        <v>80</v>
      </c>
      <c r="H2445" s="14">
        <v>73</v>
      </c>
      <c r="I2445" s="14">
        <v>0.23300000000000001</v>
      </c>
      <c r="J2445" s="14">
        <v>0.63</v>
      </c>
      <c r="K2445" s="14">
        <v>0.13700000000000001</v>
      </c>
      <c r="L2445" s="14">
        <v>3338384</v>
      </c>
      <c r="M2445" s="14">
        <v>0.93799999999999994</v>
      </c>
    </row>
    <row r="2446" spans="1:13" ht="14.4">
      <c r="A2446" s="18" t="str">
        <f t="shared" si="38"/>
        <v>Chile-The Americas 2007</v>
      </c>
      <c r="B2446" s="8" t="s">
        <v>116</v>
      </c>
      <c r="C2446" s="8" t="s">
        <v>84</v>
      </c>
      <c r="D2446" s="9" t="s">
        <v>69</v>
      </c>
      <c r="E2446" s="14">
        <v>1.4999999999999999E-2</v>
      </c>
      <c r="F2446" s="14">
        <v>8.0000000000000002E-3</v>
      </c>
      <c r="G2446" s="14">
        <v>82</v>
      </c>
      <c r="H2446" s="14">
        <v>76</v>
      </c>
      <c r="I2446" s="14">
        <v>0.23699999999999999</v>
      </c>
      <c r="J2446" s="14">
        <v>0.67800000000000005</v>
      </c>
      <c r="K2446" s="14">
        <v>8.5000000000000006E-2</v>
      </c>
      <c r="L2446" s="14">
        <v>16668892</v>
      </c>
      <c r="M2446" s="14">
        <v>0.879</v>
      </c>
    </row>
    <row r="2447" spans="1:13" ht="14.4">
      <c r="A2447" s="18" t="str">
        <f t="shared" si="38"/>
        <v>Jamaica-The Americas 2007</v>
      </c>
      <c r="B2447" s="8" t="s">
        <v>171</v>
      </c>
      <c r="C2447" s="8" t="s">
        <v>84</v>
      </c>
      <c r="D2447" s="9" t="s">
        <v>69</v>
      </c>
      <c r="E2447" s="14">
        <v>1.6E-2</v>
      </c>
      <c r="F2447" s="14">
        <v>1.7000000000000001E-2</v>
      </c>
      <c r="G2447" s="14">
        <v>75</v>
      </c>
      <c r="H2447" s="14">
        <v>69</v>
      </c>
      <c r="I2447" s="14">
        <v>0.30399999999999999</v>
      </c>
      <c r="J2447" s="14">
        <v>0.61799999999999999</v>
      </c>
      <c r="K2447" s="14">
        <v>7.6999999999999999E-2</v>
      </c>
      <c r="L2447" s="14">
        <v>2662481</v>
      </c>
      <c r="M2447" s="14">
        <v>0.53200000000000003</v>
      </c>
    </row>
    <row r="2448" spans="1:13" ht="14.4">
      <c r="A2448" s="18" t="str">
        <f t="shared" si="38"/>
        <v>Brazil-The Americas 2007</v>
      </c>
      <c r="B2448" s="8" t="s">
        <v>105</v>
      </c>
      <c r="C2448" s="8" t="s">
        <v>84</v>
      </c>
      <c r="D2448" s="9" t="s">
        <v>69</v>
      </c>
      <c r="E2448" s="14">
        <v>1.7000000000000001E-2</v>
      </c>
      <c r="F2448" s="14">
        <v>1.7999999999999999E-2</v>
      </c>
      <c r="G2448" s="14">
        <v>76</v>
      </c>
      <c r="H2448" s="14">
        <v>69</v>
      </c>
      <c r="I2448" s="14">
        <v>0.26800000000000002</v>
      </c>
      <c r="J2448" s="14">
        <v>0.66800000000000004</v>
      </c>
      <c r="K2448" s="14">
        <v>6.4000000000000001E-2</v>
      </c>
      <c r="L2448" s="14">
        <v>189996976</v>
      </c>
      <c r="M2448" s="14">
        <v>0.83399999999999996</v>
      </c>
    </row>
    <row r="2449" spans="1:13" ht="14.4">
      <c r="A2449" s="18" t="str">
        <f t="shared" si="38"/>
        <v>St. Lucia-The Americas 2007</v>
      </c>
      <c r="B2449" s="8" t="s">
        <v>253</v>
      </c>
      <c r="C2449" s="8" t="s">
        <v>84</v>
      </c>
      <c r="D2449" s="9" t="s">
        <v>69</v>
      </c>
      <c r="E2449" s="14">
        <v>1.7000000000000001E-2</v>
      </c>
      <c r="F2449" s="14">
        <v>1.4E-2</v>
      </c>
      <c r="G2449" s="14">
        <v>76</v>
      </c>
      <c r="H2449" s="14">
        <v>71</v>
      </c>
      <c r="I2449" s="14">
        <v>0.27</v>
      </c>
      <c r="J2449" s="14">
        <v>0.65300000000000002</v>
      </c>
      <c r="K2449" s="14">
        <v>7.6999999999999999E-2</v>
      </c>
      <c r="L2449" s="14">
        <v>170149</v>
      </c>
      <c r="M2449" s="14">
        <v>0.21099999999999999</v>
      </c>
    </row>
    <row r="2450" spans="1:13" ht="14.4">
      <c r="A2450" s="18" t="str">
        <f t="shared" si="38"/>
        <v>Argentina-The Americas 2007</v>
      </c>
      <c r="B2450" s="8" t="s">
        <v>85</v>
      </c>
      <c r="C2450" s="8" t="s">
        <v>84</v>
      </c>
      <c r="D2450" s="9" t="s">
        <v>69</v>
      </c>
      <c r="E2450" s="14">
        <v>1.7000000000000001E-2</v>
      </c>
      <c r="F2450" s="14">
        <v>1.4E-2</v>
      </c>
      <c r="G2450" s="14">
        <v>79</v>
      </c>
      <c r="H2450" s="14">
        <v>71</v>
      </c>
      <c r="I2450" s="14">
        <v>0.25700000000000001</v>
      </c>
      <c r="J2450" s="14">
        <v>0.63900000000000001</v>
      </c>
      <c r="K2450" s="14">
        <v>0.104</v>
      </c>
      <c r="L2450" s="14">
        <v>39331357</v>
      </c>
      <c r="M2450" s="14">
        <v>0.90400000000000003</v>
      </c>
    </row>
    <row r="2451" spans="1:13" ht="14.4">
      <c r="A2451" s="18" t="str">
        <f t="shared" si="38"/>
        <v>St. Martin (French part)-The Americas 2007</v>
      </c>
      <c r="B2451" s="8" t="s">
        <v>254</v>
      </c>
      <c r="C2451" s="8" t="s">
        <v>84</v>
      </c>
      <c r="D2451" s="9" t="s">
        <v>69</v>
      </c>
      <c r="E2451" s="14">
        <v>1.7000000000000001E-2</v>
      </c>
      <c r="F2451" s="8"/>
      <c r="G2451" s="14">
        <v>82</v>
      </c>
      <c r="H2451" s="14">
        <v>75</v>
      </c>
      <c r="I2451" s="8"/>
      <c r="J2451" s="8"/>
      <c r="K2451" s="8"/>
      <c r="L2451" s="14">
        <v>28905</v>
      </c>
      <c r="M2451" s="8"/>
    </row>
    <row r="2452" spans="1:13" ht="14.4">
      <c r="A2452" s="18" t="str">
        <f t="shared" si="38"/>
        <v>Costa Rica-The Americas 2007</v>
      </c>
      <c r="B2452" s="8" t="s">
        <v>122</v>
      </c>
      <c r="C2452" s="8" t="s">
        <v>84</v>
      </c>
      <c r="D2452" s="9" t="s">
        <v>69</v>
      </c>
      <c r="E2452" s="14">
        <v>1.7000000000000001E-2</v>
      </c>
      <c r="F2452" s="14">
        <v>8.9999999999999993E-3</v>
      </c>
      <c r="G2452" s="14">
        <v>81</v>
      </c>
      <c r="H2452" s="14">
        <v>76</v>
      </c>
      <c r="I2452" s="14">
        <v>0.26600000000000001</v>
      </c>
      <c r="J2452" s="14">
        <v>0.67300000000000004</v>
      </c>
      <c r="K2452" s="14">
        <v>6.0999999999999999E-2</v>
      </c>
      <c r="L2452" s="14">
        <v>4463226</v>
      </c>
      <c r="M2452" s="14">
        <v>0.68200000000000005</v>
      </c>
    </row>
    <row r="2453" spans="1:13" ht="14.4">
      <c r="A2453" s="18" t="str">
        <f t="shared" si="38"/>
        <v>St. Vincent and the Grenadines-The Americas 2007</v>
      </c>
      <c r="B2453" s="8" t="s">
        <v>255</v>
      </c>
      <c r="C2453" s="8" t="s">
        <v>84</v>
      </c>
      <c r="D2453" s="9" t="s">
        <v>69</v>
      </c>
      <c r="E2453" s="14">
        <v>1.7999999999999999E-2</v>
      </c>
      <c r="F2453" s="14">
        <v>1.9E-2</v>
      </c>
      <c r="G2453" s="14">
        <v>74</v>
      </c>
      <c r="H2453" s="14">
        <v>70</v>
      </c>
      <c r="I2453" s="14">
        <v>0.27600000000000002</v>
      </c>
      <c r="J2453" s="14">
        <v>0.65300000000000002</v>
      </c>
      <c r="K2453" s="14">
        <v>7.0000000000000007E-2</v>
      </c>
      <c r="L2453" s="14">
        <v>109045</v>
      </c>
      <c r="M2453" s="14">
        <v>0.47699999999999998</v>
      </c>
    </row>
    <row r="2454" spans="1:13" ht="14.4">
      <c r="A2454" s="18" t="str">
        <f t="shared" si="38"/>
        <v>Antigua and Barbuda-The Americas 2007</v>
      </c>
      <c r="B2454" s="8" t="s">
        <v>83</v>
      </c>
      <c r="C2454" s="8" t="s">
        <v>84</v>
      </c>
      <c r="D2454" s="9" t="s">
        <v>69</v>
      </c>
      <c r="E2454" s="14">
        <v>1.7999999999999999E-2</v>
      </c>
      <c r="F2454" s="14">
        <v>0.01</v>
      </c>
      <c r="G2454" s="14">
        <v>77</v>
      </c>
      <c r="H2454" s="14">
        <v>72</v>
      </c>
      <c r="I2454" s="14">
        <v>0.27600000000000002</v>
      </c>
      <c r="J2454" s="14">
        <v>0.65100000000000002</v>
      </c>
      <c r="K2454" s="14">
        <v>7.2999999999999995E-2</v>
      </c>
      <c r="L2454" s="14">
        <v>84397</v>
      </c>
      <c r="M2454" s="14">
        <v>0.28000000000000003</v>
      </c>
    </row>
    <row r="2455" spans="1:13" ht="14.4">
      <c r="A2455" s="18" t="str">
        <f t="shared" si="38"/>
        <v>Suriname-The Americas 2007</v>
      </c>
      <c r="B2455" s="8" t="s">
        <v>257</v>
      </c>
      <c r="C2455" s="8" t="s">
        <v>84</v>
      </c>
      <c r="D2455" s="9" t="s">
        <v>69</v>
      </c>
      <c r="E2455" s="14">
        <v>1.9E-2</v>
      </c>
      <c r="F2455" s="14">
        <v>2.4E-2</v>
      </c>
      <c r="G2455" s="14">
        <v>73</v>
      </c>
      <c r="H2455" s="14">
        <v>66</v>
      </c>
      <c r="I2455" s="14">
        <v>0.29499999999999998</v>
      </c>
      <c r="J2455" s="14">
        <v>0.64300000000000002</v>
      </c>
      <c r="K2455" s="14">
        <v>6.2E-2</v>
      </c>
      <c r="L2455" s="14">
        <v>510433</v>
      </c>
      <c r="M2455" s="14">
        <v>0.66500000000000004</v>
      </c>
    </row>
    <row r="2456" spans="1:13" ht="14.4">
      <c r="A2456" s="18" t="str">
        <f t="shared" si="38"/>
        <v>Grenada-The Americas 2007</v>
      </c>
      <c r="B2456" s="8" t="s">
        <v>152</v>
      </c>
      <c r="C2456" s="8" t="s">
        <v>84</v>
      </c>
      <c r="D2456" s="9" t="s">
        <v>69</v>
      </c>
      <c r="E2456" s="14">
        <v>1.9E-2</v>
      </c>
      <c r="F2456" s="14">
        <v>1.2E-2</v>
      </c>
      <c r="G2456" s="14">
        <v>74</v>
      </c>
      <c r="H2456" s="14">
        <v>69</v>
      </c>
      <c r="I2456" s="14">
        <v>0.28699999999999998</v>
      </c>
      <c r="J2456" s="14">
        <v>0.63800000000000001</v>
      </c>
      <c r="K2456" s="14">
        <v>7.4999999999999997E-2</v>
      </c>
      <c r="L2456" s="14">
        <v>103586</v>
      </c>
      <c r="M2456" s="14">
        <v>0.35799999999999998</v>
      </c>
    </row>
    <row r="2457" spans="1:13" ht="14.4">
      <c r="A2457" s="18" t="str">
        <f t="shared" si="38"/>
        <v>El Salvador-The Americas 2007</v>
      </c>
      <c r="B2457" s="8" t="s">
        <v>135</v>
      </c>
      <c r="C2457" s="8" t="s">
        <v>84</v>
      </c>
      <c r="D2457" s="9" t="s">
        <v>69</v>
      </c>
      <c r="E2457" s="14">
        <v>2.1000000000000001E-2</v>
      </c>
      <c r="F2457" s="14">
        <v>1.7999999999999999E-2</v>
      </c>
      <c r="G2457" s="14">
        <v>76</v>
      </c>
      <c r="H2457" s="14">
        <v>66</v>
      </c>
      <c r="I2457" s="14">
        <v>0.34300000000000003</v>
      </c>
      <c r="J2457" s="14">
        <v>0.59199999999999997</v>
      </c>
      <c r="K2457" s="14">
        <v>6.5000000000000002E-2</v>
      </c>
      <c r="L2457" s="14">
        <v>6122952</v>
      </c>
      <c r="M2457" s="14">
        <v>0.627</v>
      </c>
    </row>
    <row r="2458" spans="1:13" ht="14.4">
      <c r="A2458" s="18" t="str">
        <f t="shared" si="38"/>
        <v>Colombia-The Americas 2007</v>
      </c>
      <c r="B2458" s="8" t="s">
        <v>118</v>
      </c>
      <c r="C2458" s="8" t="s">
        <v>84</v>
      </c>
      <c r="D2458" s="9" t="s">
        <v>69</v>
      </c>
      <c r="E2458" s="14">
        <v>2.1000000000000001E-2</v>
      </c>
      <c r="F2458" s="14">
        <v>1.7000000000000001E-2</v>
      </c>
      <c r="G2458" s="14">
        <v>77</v>
      </c>
      <c r="H2458" s="14">
        <v>69</v>
      </c>
      <c r="I2458" s="14">
        <v>0.3</v>
      </c>
      <c r="J2458" s="14">
        <v>0.64800000000000002</v>
      </c>
      <c r="K2458" s="14">
        <v>5.1999999999999998E-2</v>
      </c>
      <c r="L2458" s="14">
        <v>44498390</v>
      </c>
      <c r="M2458" s="14">
        <v>0.74199999999999999</v>
      </c>
    </row>
    <row r="2459" spans="1:13" ht="14.4">
      <c r="A2459" s="18" t="str">
        <f t="shared" si="38"/>
        <v>Peru-The Americas 2007</v>
      </c>
      <c r="B2459" s="8" t="s">
        <v>224</v>
      </c>
      <c r="C2459" s="8" t="s">
        <v>84</v>
      </c>
      <c r="D2459" s="9" t="s">
        <v>69</v>
      </c>
      <c r="E2459" s="14">
        <v>2.1000000000000001E-2</v>
      </c>
      <c r="F2459" s="14">
        <v>1.9E-2</v>
      </c>
      <c r="G2459" s="14">
        <v>76</v>
      </c>
      <c r="H2459" s="14">
        <v>70</v>
      </c>
      <c r="I2459" s="14">
        <v>0.312</v>
      </c>
      <c r="J2459" s="14">
        <v>0.63200000000000001</v>
      </c>
      <c r="K2459" s="14">
        <v>5.6000000000000001E-2</v>
      </c>
      <c r="L2459" s="14">
        <v>28328410</v>
      </c>
      <c r="M2459" s="14">
        <v>0.75800000000000001</v>
      </c>
    </row>
    <row r="2460" spans="1:13" ht="14.4">
      <c r="A2460" s="18" t="str">
        <f t="shared" si="38"/>
        <v>Mexico-The Americas 2007</v>
      </c>
      <c r="B2460" s="8" t="s">
        <v>199</v>
      </c>
      <c r="C2460" s="8" t="s">
        <v>84</v>
      </c>
      <c r="D2460" s="9" t="s">
        <v>69</v>
      </c>
      <c r="E2460" s="14">
        <v>2.1000000000000001E-2</v>
      </c>
      <c r="F2460" s="14">
        <v>1.6E-2</v>
      </c>
      <c r="G2460" s="14">
        <v>78</v>
      </c>
      <c r="H2460" s="14">
        <v>74</v>
      </c>
      <c r="I2460" s="14">
        <v>0.314</v>
      </c>
      <c r="J2460" s="14">
        <v>0.63</v>
      </c>
      <c r="K2460" s="14">
        <v>5.6000000000000001E-2</v>
      </c>
      <c r="L2460" s="14">
        <v>113529819</v>
      </c>
      <c r="M2460" s="14">
        <v>0.76900000000000002</v>
      </c>
    </row>
    <row r="2461" spans="1:13" ht="14.4">
      <c r="A2461" s="18" t="str">
        <f t="shared" si="38"/>
        <v>Panama-The Americas 2007</v>
      </c>
      <c r="B2461" s="8" t="s">
        <v>221</v>
      </c>
      <c r="C2461" s="8" t="s">
        <v>84</v>
      </c>
      <c r="D2461" s="9" t="s">
        <v>69</v>
      </c>
      <c r="E2461" s="14">
        <v>2.1000000000000001E-2</v>
      </c>
      <c r="F2461" s="14">
        <v>1.7999999999999999E-2</v>
      </c>
      <c r="G2461" s="14">
        <v>79</v>
      </c>
      <c r="H2461" s="14">
        <v>74</v>
      </c>
      <c r="I2461" s="14">
        <v>0.30199999999999999</v>
      </c>
      <c r="J2461" s="14">
        <v>0.63500000000000001</v>
      </c>
      <c r="K2461" s="14">
        <v>6.3E-2</v>
      </c>
      <c r="L2461" s="14">
        <v>3491034</v>
      </c>
      <c r="M2461" s="14">
        <v>0.64300000000000002</v>
      </c>
    </row>
    <row r="2462" spans="1:13" ht="14.4">
      <c r="A2462" s="18" t="str">
        <f t="shared" si="38"/>
        <v>Guyana-The Americas 2007</v>
      </c>
      <c r="B2462" s="8" t="s">
        <v>157</v>
      </c>
      <c r="C2462" s="8" t="s">
        <v>84</v>
      </c>
      <c r="D2462" s="9" t="s">
        <v>69</v>
      </c>
      <c r="E2462" s="14">
        <v>2.1999999999999999E-2</v>
      </c>
      <c r="F2462" s="14">
        <v>3.4000000000000002E-2</v>
      </c>
      <c r="G2462" s="14">
        <v>68</v>
      </c>
      <c r="H2462" s="14">
        <v>62</v>
      </c>
      <c r="I2462" s="14">
        <v>0.372</v>
      </c>
      <c r="J2462" s="14">
        <v>0.59199999999999997</v>
      </c>
      <c r="K2462" s="14">
        <v>3.5000000000000003E-2</v>
      </c>
      <c r="L2462" s="14">
        <v>770407</v>
      </c>
      <c r="M2462" s="14">
        <v>0.28199999999999997</v>
      </c>
    </row>
    <row r="2463" spans="1:13" ht="14.4">
      <c r="A2463" s="18" t="str">
        <f t="shared" si="38"/>
        <v>Venezuela-The Americas 2007</v>
      </c>
      <c r="B2463" s="8" t="s">
        <v>281</v>
      </c>
      <c r="C2463" s="8" t="s">
        <v>84</v>
      </c>
      <c r="D2463" s="9" t="s">
        <v>69</v>
      </c>
      <c r="E2463" s="14">
        <v>2.1999999999999999E-2</v>
      </c>
      <c r="F2463" s="14">
        <v>1.4999999999999999E-2</v>
      </c>
      <c r="G2463" s="14">
        <v>77</v>
      </c>
      <c r="H2463" s="14">
        <v>71</v>
      </c>
      <c r="I2463" s="14">
        <v>0.30499999999999999</v>
      </c>
      <c r="J2463" s="14">
        <v>0.64300000000000002</v>
      </c>
      <c r="K2463" s="14">
        <v>5.1999999999999998E-2</v>
      </c>
      <c r="L2463" s="14">
        <v>27655937</v>
      </c>
      <c r="M2463" s="14">
        <v>0.88600000000000001</v>
      </c>
    </row>
    <row r="2464" spans="1:13" ht="14.4">
      <c r="A2464" s="18" t="str">
        <f t="shared" si="38"/>
        <v>Dominican Republic-The Americas 2007</v>
      </c>
      <c r="B2464" s="8" t="s">
        <v>132</v>
      </c>
      <c r="C2464" s="8" t="s">
        <v>84</v>
      </c>
      <c r="D2464" s="9" t="s">
        <v>69</v>
      </c>
      <c r="E2464" s="14">
        <v>2.3E-2</v>
      </c>
      <c r="F2464" s="14">
        <v>2.8000000000000001E-2</v>
      </c>
      <c r="G2464" s="14">
        <v>75</v>
      </c>
      <c r="H2464" s="14">
        <v>69</v>
      </c>
      <c r="I2464" s="14">
        <v>0.32300000000000001</v>
      </c>
      <c r="J2464" s="14">
        <v>0.61899999999999999</v>
      </c>
      <c r="K2464" s="14">
        <v>5.8000000000000003E-2</v>
      </c>
      <c r="L2464" s="14">
        <v>9615015</v>
      </c>
      <c r="M2464" s="14">
        <v>0.7</v>
      </c>
    </row>
    <row r="2465" spans="1:13" ht="14.4">
      <c r="A2465" s="18" t="str">
        <f t="shared" si="38"/>
        <v>Ecuador-The Americas 2007</v>
      </c>
      <c r="B2465" s="8" t="s">
        <v>133</v>
      </c>
      <c r="C2465" s="8" t="s">
        <v>84</v>
      </c>
      <c r="D2465" s="9" t="s">
        <v>69</v>
      </c>
      <c r="E2465" s="14">
        <v>2.3E-2</v>
      </c>
      <c r="F2465" s="14">
        <v>2.3E-2</v>
      </c>
      <c r="G2465" s="14">
        <v>78</v>
      </c>
      <c r="H2465" s="14">
        <v>72</v>
      </c>
      <c r="I2465" s="14">
        <v>0.32</v>
      </c>
      <c r="J2465" s="14">
        <v>0.622</v>
      </c>
      <c r="K2465" s="14">
        <v>5.8000000000000003E-2</v>
      </c>
      <c r="L2465" s="14">
        <v>14268397</v>
      </c>
      <c r="M2465" s="14">
        <v>0.621</v>
      </c>
    </row>
    <row r="2466" spans="1:13" ht="14.4">
      <c r="A2466" s="18" t="str">
        <f t="shared" si="38"/>
        <v>Paraguay-The Americas 2007</v>
      </c>
      <c r="B2466" s="8" t="s">
        <v>223</v>
      </c>
      <c r="C2466" s="8" t="s">
        <v>84</v>
      </c>
      <c r="D2466" s="9" t="s">
        <v>69</v>
      </c>
      <c r="E2466" s="14">
        <v>2.5000000000000001E-2</v>
      </c>
      <c r="F2466" s="14">
        <v>2.3E-2</v>
      </c>
      <c r="G2466" s="14">
        <v>74</v>
      </c>
      <c r="H2466" s="14">
        <v>70</v>
      </c>
      <c r="I2466" s="14">
        <v>0.34899999999999998</v>
      </c>
      <c r="J2466" s="14">
        <v>0.60199999999999998</v>
      </c>
      <c r="K2466" s="14">
        <v>4.9000000000000002E-2</v>
      </c>
      <c r="L2466" s="14">
        <v>6125285</v>
      </c>
      <c r="M2466" s="14">
        <v>0.57799999999999996</v>
      </c>
    </row>
    <row r="2467" spans="1:13" ht="14.4">
      <c r="A2467" s="18" t="str">
        <f t="shared" si="38"/>
        <v>Nicaragua-The Americas 2007</v>
      </c>
      <c r="B2467" s="8" t="s">
        <v>213</v>
      </c>
      <c r="C2467" s="8" t="s">
        <v>84</v>
      </c>
      <c r="D2467" s="9" t="s">
        <v>69</v>
      </c>
      <c r="E2467" s="14">
        <v>2.5000000000000001E-2</v>
      </c>
      <c r="F2467" s="14">
        <v>2.4E-2</v>
      </c>
      <c r="G2467" s="14">
        <v>76</v>
      </c>
      <c r="H2467" s="14">
        <v>70</v>
      </c>
      <c r="I2467" s="14">
        <v>0.36399999999999999</v>
      </c>
      <c r="J2467" s="14">
        <v>0.59199999999999997</v>
      </c>
      <c r="K2467" s="14">
        <v>4.2999999999999997E-2</v>
      </c>
      <c r="L2467" s="14">
        <v>5595533</v>
      </c>
      <c r="M2467" s="14">
        <v>0.56399999999999995</v>
      </c>
    </row>
    <row r="2468" spans="1:13" ht="14.4">
      <c r="A2468" s="18" t="str">
        <f t="shared" si="38"/>
        <v>Belize-The Americas 2007</v>
      </c>
      <c r="B2468" s="8" t="s">
        <v>98</v>
      </c>
      <c r="C2468" s="8" t="s">
        <v>84</v>
      </c>
      <c r="D2468" s="9" t="s">
        <v>69</v>
      </c>
      <c r="E2468" s="14">
        <v>2.5999999999999999E-2</v>
      </c>
      <c r="F2468" s="14">
        <v>1.7000000000000001E-2</v>
      </c>
      <c r="G2468" s="14">
        <v>76</v>
      </c>
      <c r="H2468" s="14">
        <v>70</v>
      </c>
      <c r="I2468" s="14">
        <v>0.37</v>
      </c>
      <c r="J2468" s="14">
        <v>0.59</v>
      </c>
      <c r="K2468" s="14">
        <v>0.04</v>
      </c>
      <c r="L2468" s="14">
        <v>286196</v>
      </c>
      <c r="M2468" s="14">
        <v>0.45800000000000002</v>
      </c>
    </row>
    <row r="2469" spans="1:13" ht="14.4">
      <c r="A2469" s="18" t="str">
        <f t="shared" si="38"/>
        <v>Haiti-The Americas 2007</v>
      </c>
      <c r="B2469" s="8" t="s">
        <v>158</v>
      </c>
      <c r="C2469" s="8" t="s">
        <v>84</v>
      </c>
      <c r="D2469" s="9" t="s">
        <v>69</v>
      </c>
      <c r="E2469" s="14">
        <v>2.8000000000000001E-2</v>
      </c>
      <c r="F2469" s="14">
        <v>6.3E-2</v>
      </c>
      <c r="G2469" s="14">
        <v>62</v>
      </c>
      <c r="H2469" s="14">
        <v>59</v>
      </c>
      <c r="I2469" s="14">
        <v>0.373</v>
      </c>
      <c r="J2469" s="14">
        <v>0.58399999999999996</v>
      </c>
      <c r="K2469" s="14">
        <v>4.2999999999999997E-2</v>
      </c>
      <c r="L2469" s="14">
        <v>9513714</v>
      </c>
      <c r="M2469" s="14">
        <v>0.47399999999999998</v>
      </c>
    </row>
    <row r="2470" spans="1:13" ht="14.4">
      <c r="A2470" s="18" t="str">
        <f t="shared" si="38"/>
        <v>Bolivia-The Americas 2007</v>
      </c>
      <c r="B2470" s="8" t="s">
        <v>102</v>
      </c>
      <c r="C2470" s="8" t="s">
        <v>84</v>
      </c>
      <c r="D2470" s="9" t="s">
        <v>69</v>
      </c>
      <c r="E2470" s="14">
        <v>2.8000000000000001E-2</v>
      </c>
      <c r="F2470" s="14">
        <v>0.04</v>
      </c>
      <c r="G2470" s="14">
        <v>68</v>
      </c>
      <c r="H2470" s="14">
        <v>63</v>
      </c>
      <c r="I2470" s="14">
        <v>0.374</v>
      </c>
      <c r="J2470" s="14">
        <v>0.57999999999999996</v>
      </c>
      <c r="K2470" s="14">
        <v>4.4999999999999998E-2</v>
      </c>
      <c r="L2470" s="14">
        <v>9676456</v>
      </c>
      <c r="M2470" s="14">
        <v>0.65100000000000002</v>
      </c>
    </row>
    <row r="2471" spans="1:13" ht="14.4">
      <c r="A2471" s="18" t="str">
        <f t="shared" si="38"/>
        <v>Honduras-The Americas 2007</v>
      </c>
      <c r="B2471" s="8" t="s">
        <v>159</v>
      </c>
      <c r="C2471" s="8" t="s">
        <v>84</v>
      </c>
      <c r="D2471" s="9" t="s">
        <v>69</v>
      </c>
      <c r="E2471" s="14">
        <v>2.8000000000000001E-2</v>
      </c>
      <c r="F2471" s="14">
        <v>2.4E-2</v>
      </c>
      <c r="G2471" s="14">
        <v>74</v>
      </c>
      <c r="H2471" s="14">
        <v>70</v>
      </c>
      <c r="I2471" s="14">
        <v>0.38600000000000001</v>
      </c>
      <c r="J2471" s="14">
        <v>0.57199999999999995</v>
      </c>
      <c r="K2471" s="14">
        <v>4.2000000000000003E-2</v>
      </c>
      <c r="L2471" s="14">
        <v>7178436</v>
      </c>
      <c r="M2471" s="14">
        <v>0.498</v>
      </c>
    </row>
    <row r="2472" spans="1:13" ht="14.4">
      <c r="A2472" s="18" t="str">
        <f t="shared" si="38"/>
        <v>Guatemala-The Americas 2007</v>
      </c>
      <c r="B2472" s="8" t="s">
        <v>154</v>
      </c>
      <c r="C2472" s="8" t="s">
        <v>84</v>
      </c>
      <c r="D2472" s="9" t="s">
        <v>69</v>
      </c>
      <c r="E2472" s="14">
        <v>3.4000000000000002E-2</v>
      </c>
      <c r="F2472" s="14">
        <v>3.1E-2</v>
      </c>
      <c r="G2472" s="14">
        <v>74</v>
      </c>
      <c r="H2472" s="14">
        <v>67</v>
      </c>
      <c r="I2472" s="14">
        <v>0.42599999999999999</v>
      </c>
      <c r="J2472" s="14">
        <v>0.53100000000000003</v>
      </c>
      <c r="K2472" s="14">
        <v>4.2999999999999997E-2</v>
      </c>
      <c r="L2472" s="14">
        <v>13317931</v>
      </c>
      <c r="M2472" s="14">
        <v>0.48</v>
      </c>
    </row>
    <row r="2473" spans="1:13" ht="14.4">
      <c r="A2473" s="18" t="str">
        <f t="shared" si="38"/>
        <v>Cayman Islands-The Americas 2008</v>
      </c>
      <c r="B2473" s="8" t="s">
        <v>113</v>
      </c>
      <c r="C2473" s="8" t="s">
        <v>84</v>
      </c>
      <c r="D2473" s="9" t="s">
        <v>70</v>
      </c>
      <c r="E2473" s="8"/>
      <c r="F2473" s="8"/>
      <c r="G2473" s="8"/>
      <c r="H2473" s="8"/>
      <c r="I2473" s="8"/>
      <c r="J2473" s="8"/>
      <c r="K2473" s="8"/>
      <c r="L2473" s="14">
        <v>52912</v>
      </c>
      <c r="M2473" s="14">
        <v>1</v>
      </c>
    </row>
    <row r="2474" spans="1:13" ht="14.4">
      <c r="A2474" s="18" t="str">
        <f t="shared" si="38"/>
        <v>Turks and Caicos Islands-The Americas 2008</v>
      </c>
      <c r="B2474" s="8" t="s">
        <v>272</v>
      </c>
      <c r="C2474" s="8" t="s">
        <v>84</v>
      </c>
      <c r="D2474" s="9" t="s">
        <v>70</v>
      </c>
      <c r="E2474" s="8"/>
      <c r="F2474" s="8"/>
      <c r="G2474" s="8"/>
      <c r="H2474" s="8"/>
      <c r="I2474" s="8"/>
      <c r="J2474" s="8"/>
      <c r="K2474" s="8"/>
      <c r="L2474" s="14">
        <v>29481</v>
      </c>
      <c r="M2474" s="14">
        <v>0.89300000000000002</v>
      </c>
    </row>
    <row r="2475" spans="1:13" ht="14.4">
      <c r="A2475" s="18" t="str">
        <f t="shared" si="38"/>
        <v>Dominica-The Americas 2008</v>
      </c>
      <c r="B2475" s="8" t="s">
        <v>131</v>
      </c>
      <c r="C2475" s="8" t="s">
        <v>84</v>
      </c>
      <c r="D2475" s="9" t="s">
        <v>70</v>
      </c>
      <c r="E2475" s="8"/>
      <c r="F2475" s="14">
        <v>1.2E-2</v>
      </c>
      <c r="G2475" s="8"/>
      <c r="H2475" s="8"/>
      <c r="I2475" s="8"/>
      <c r="J2475" s="8"/>
      <c r="K2475" s="8"/>
      <c r="L2475" s="14">
        <v>70883</v>
      </c>
      <c r="M2475" s="14">
        <v>0.67500000000000004</v>
      </c>
    </row>
    <row r="2476" spans="1:13" ht="14.4">
      <c r="A2476" s="18" t="str">
        <f t="shared" si="38"/>
        <v>St. Kitts and Nevis-The Americas 2008</v>
      </c>
      <c r="B2476" s="8" t="s">
        <v>252</v>
      </c>
      <c r="C2476" s="8" t="s">
        <v>84</v>
      </c>
      <c r="D2476" s="9" t="s">
        <v>70</v>
      </c>
      <c r="E2476" s="8"/>
      <c r="F2476" s="14">
        <v>8.9999999999999993E-3</v>
      </c>
      <c r="G2476" s="8"/>
      <c r="H2476" s="8"/>
      <c r="I2476" s="8"/>
      <c r="J2476" s="8"/>
      <c r="K2476" s="8"/>
      <c r="L2476" s="14">
        <v>51110</v>
      </c>
      <c r="M2476" s="14">
        <v>0.318</v>
      </c>
    </row>
    <row r="2477" spans="1:13" ht="14.4">
      <c r="A2477" s="18" t="str">
        <f t="shared" si="38"/>
        <v>Cuba-The Americas 2008</v>
      </c>
      <c r="B2477" s="8" t="s">
        <v>125</v>
      </c>
      <c r="C2477" s="8" t="s">
        <v>84</v>
      </c>
      <c r="D2477" s="9" t="s">
        <v>70</v>
      </c>
      <c r="E2477" s="14">
        <v>0.01</v>
      </c>
      <c r="F2477" s="14">
        <v>5.0000000000000001E-3</v>
      </c>
      <c r="G2477" s="14">
        <v>80</v>
      </c>
      <c r="H2477" s="14">
        <v>76</v>
      </c>
      <c r="I2477" s="14">
        <v>0.18099999999999999</v>
      </c>
      <c r="J2477" s="14">
        <v>0.7</v>
      </c>
      <c r="K2477" s="14">
        <v>0.11799999999999999</v>
      </c>
      <c r="L2477" s="14">
        <v>11296355</v>
      </c>
      <c r="M2477" s="14">
        <v>0.76400000000000001</v>
      </c>
    </row>
    <row r="2478" spans="1:13" ht="14.4">
      <c r="A2478" s="18" t="str">
        <f t="shared" si="38"/>
        <v>Aruba-The Americas 2008</v>
      </c>
      <c r="B2478" s="8" t="s">
        <v>87</v>
      </c>
      <c r="C2478" s="8" t="s">
        <v>84</v>
      </c>
      <c r="D2478" s="9" t="s">
        <v>70</v>
      </c>
      <c r="E2478" s="14">
        <v>1.0999999999999999E-2</v>
      </c>
      <c r="F2478" s="8"/>
      <c r="G2478" s="14">
        <v>77</v>
      </c>
      <c r="H2478" s="14">
        <v>72</v>
      </c>
      <c r="I2478" s="14">
        <v>0.21199999999999999</v>
      </c>
      <c r="J2478" s="14">
        <v>0.69299999999999995</v>
      </c>
      <c r="K2478" s="14">
        <v>9.6000000000000002E-2</v>
      </c>
      <c r="L2478" s="14">
        <v>101344</v>
      </c>
      <c r="M2478" s="14">
        <v>0.438</v>
      </c>
    </row>
    <row r="2479" spans="1:13" ht="14.4">
      <c r="A2479" s="18" t="str">
        <f t="shared" si="38"/>
        <v>Canada-The Americas 2008</v>
      </c>
      <c r="B2479" s="8" t="s">
        <v>112</v>
      </c>
      <c r="C2479" s="8" t="s">
        <v>84</v>
      </c>
      <c r="D2479" s="9" t="s">
        <v>70</v>
      </c>
      <c r="E2479" s="14">
        <v>1.0999999999999999E-2</v>
      </c>
      <c r="F2479" s="14">
        <v>5.0000000000000001E-3</v>
      </c>
      <c r="G2479" s="14">
        <v>83</v>
      </c>
      <c r="H2479" s="14">
        <v>78</v>
      </c>
      <c r="I2479" s="14">
        <v>0.16800000000000001</v>
      </c>
      <c r="J2479" s="14">
        <v>0.69499999999999995</v>
      </c>
      <c r="K2479" s="14">
        <v>0.13600000000000001</v>
      </c>
      <c r="L2479" s="14">
        <v>33245773</v>
      </c>
      <c r="M2479" s="14">
        <v>0.80600000000000005</v>
      </c>
    </row>
    <row r="2480" spans="1:13" ht="14.4">
      <c r="A2480" s="18" t="str">
        <f t="shared" si="38"/>
        <v>Puerto Rico-The Americas 2008</v>
      </c>
      <c r="B2480" s="8" t="s">
        <v>228</v>
      </c>
      <c r="C2480" s="8" t="s">
        <v>84</v>
      </c>
      <c r="D2480" s="9" t="s">
        <v>70</v>
      </c>
      <c r="E2480" s="14">
        <v>1.2E-2</v>
      </c>
      <c r="F2480" s="8"/>
      <c r="G2480" s="14">
        <v>83</v>
      </c>
      <c r="H2480" s="14">
        <v>75</v>
      </c>
      <c r="I2480" s="14">
        <v>0.21199999999999999</v>
      </c>
      <c r="J2480" s="14">
        <v>0.66200000000000003</v>
      </c>
      <c r="K2480" s="14">
        <v>0.126</v>
      </c>
      <c r="L2480" s="14">
        <v>3760866</v>
      </c>
      <c r="M2480" s="14">
        <v>0.93899999999999995</v>
      </c>
    </row>
    <row r="2481" spans="1:13" ht="14.4">
      <c r="A2481" s="18" t="str">
        <f t="shared" si="38"/>
        <v>Sint Maarten (Dutch part)-The Americas 2008</v>
      </c>
      <c r="B2481" s="8" t="s">
        <v>242</v>
      </c>
      <c r="C2481" s="8" t="s">
        <v>84</v>
      </c>
      <c r="D2481" s="9" t="s">
        <v>70</v>
      </c>
      <c r="E2481" s="14">
        <v>1.2999999999999999E-2</v>
      </c>
      <c r="F2481" s="8"/>
      <c r="G2481" s="14">
        <v>77</v>
      </c>
      <c r="H2481" s="14">
        <v>72</v>
      </c>
      <c r="I2481" s="8"/>
      <c r="J2481" s="8"/>
      <c r="K2481" s="8"/>
      <c r="L2481" s="14">
        <v>40459</v>
      </c>
      <c r="M2481" s="14">
        <v>1</v>
      </c>
    </row>
    <row r="2482" spans="1:13" ht="14.4">
      <c r="A2482" s="18" t="str">
        <f t="shared" si="38"/>
        <v>Barbados-The Americas 2008</v>
      </c>
      <c r="B2482" s="8" t="s">
        <v>95</v>
      </c>
      <c r="C2482" s="8" t="s">
        <v>84</v>
      </c>
      <c r="D2482" s="9" t="s">
        <v>70</v>
      </c>
      <c r="E2482" s="14">
        <v>1.2999999999999999E-2</v>
      </c>
      <c r="F2482" s="14">
        <v>1.4E-2</v>
      </c>
      <c r="G2482" s="14">
        <v>77</v>
      </c>
      <c r="H2482" s="14">
        <v>72</v>
      </c>
      <c r="I2482" s="14">
        <v>0.19800000000000001</v>
      </c>
      <c r="J2482" s="14">
        <v>0.69799999999999995</v>
      </c>
      <c r="K2482" s="14">
        <v>0.105</v>
      </c>
      <c r="L2482" s="14">
        <v>277634</v>
      </c>
      <c r="M2482" s="14">
        <v>0.32400000000000001</v>
      </c>
    </row>
    <row r="2483" spans="1:13" ht="14.4">
      <c r="A2483" s="18" t="str">
        <f t="shared" si="38"/>
        <v>Bermuda-The Americas 2008</v>
      </c>
      <c r="B2483" s="8" t="s">
        <v>100</v>
      </c>
      <c r="C2483" s="8" t="s">
        <v>84</v>
      </c>
      <c r="D2483" s="9" t="s">
        <v>70</v>
      </c>
      <c r="E2483" s="14">
        <v>1.2999999999999999E-2</v>
      </c>
      <c r="F2483" s="8"/>
      <c r="G2483" s="14">
        <v>82</v>
      </c>
      <c r="H2483" s="14">
        <v>77</v>
      </c>
      <c r="I2483" s="8"/>
      <c r="J2483" s="8"/>
      <c r="K2483" s="8"/>
      <c r="L2483" s="14">
        <v>65273</v>
      </c>
      <c r="M2483" s="14">
        <v>1</v>
      </c>
    </row>
    <row r="2484" spans="1:13" ht="14.4">
      <c r="A2484" s="18" t="str">
        <f t="shared" si="38"/>
        <v>Curacao-The Americas 2008</v>
      </c>
      <c r="B2484" s="8" t="s">
        <v>126</v>
      </c>
      <c r="C2484" s="8" t="s">
        <v>84</v>
      </c>
      <c r="D2484" s="9" t="s">
        <v>70</v>
      </c>
      <c r="E2484" s="14">
        <v>1.4E-2</v>
      </c>
      <c r="F2484" s="8"/>
      <c r="G2484" s="14">
        <v>79</v>
      </c>
      <c r="H2484" s="14">
        <v>72</v>
      </c>
      <c r="I2484" s="14">
        <v>0.20100000000000001</v>
      </c>
      <c r="J2484" s="14">
        <v>0.67100000000000004</v>
      </c>
      <c r="K2484" s="14">
        <v>0.128</v>
      </c>
      <c r="L2484" s="14">
        <v>144971</v>
      </c>
      <c r="M2484" s="14">
        <v>0.90200000000000002</v>
      </c>
    </row>
    <row r="2485" spans="1:13" ht="14.4">
      <c r="A2485" s="18" t="str">
        <f t="shared" si="38"/>
        <v>United States-The Americas 2008</v>
      </c>
      <c r="B2485" s="8" t="s">
        <v>277</v>
      </c>
      <c r="C2485" s="8" t="s">
        <v>84</v>
      </c>
      <c r="D2485" s="9" t="s">
        <v>70</v>
      </c>
      <c r="E2485" s="14">
        <v>1.4E-2</v>
      </c>
      <c r="F2485" s="14">
        <v>7.0000000000000001E-3</v>
      </c>
      <c r="G2485" s="14">
        <v>81</v>
      </c>
      <c r="H2485" s="14">
        <v>76</v>
      </c>
      <c r="I2485" s="14">
        <v>0.20100000000000001</v>
      </c>
      <c r="J2485" s="14">
        <v>0.67300000000000004</v>
      </c>
      <c r="K2485" s="14">
        <v>0.127</v>
      </c>
      <c r="L2485" s="14">
        <v>304093966</v>
      </c>
      <c r="M2485" s="14">
        <v>0.80400000000000005</v>
      </c>
    </row>
    <row r="2486" spans="1:13" ht="14.4">
      <c r="A2486" s="18" t="str">
        <f t="shared" si="38"/>
        <v>Trinidad and Tobago-The Americas 2008</v>
      </c>
      <c r="B2486" s="8" t="s">
        <v>268</v>
      </c>
      <c r="C2486" s="8" t="s">
        <v>84</v>
      </c>
      <c r="D2486" s="9" t="s">
        <v>70</v>
      </c>
      <c r="E2486" s="14">
        <v>1.4999999999999999E-2</v>
      </c>
      <c r="F2486" s="14">
        <v>2.1999999999999999E-2</v>
      </c>
      <c r="G2486" s="14">
        <v>73</v>
      </c>
      <c r="H2486" s="14">
        <v>66</v>
      </c>
      <c r="I2486" s="14">
        <v>0.20899999999999999</v>
      </c>
      <c r="J2486" s="14">
        <v>0.71199999999999997</v>
      </c>
      <c r="K2486" s="14">
        <v>7.8E-2</v>
      </c>
      <c r="L2486" s="14">
        <v>1316449</v>
      </c>
      <c r="M2486" s="14">
        <v>9.4E-2</v>
      </c>
    </row>
    <row r="2487" spans="1:13" ht="14.4">
      <c r="A2487" s="18" t="str">
        <f t="shared" si="38"/>
        <v>Greenland-The Americas 2008</v>
      </c>
      <c r="B2487" s="8" t="s">
        <v>151</v>
      </c>
      <c r="C2487" s="8" t="s">
        <v>84</v>
      </c>
      <c r="D2487" s="9" t="s">
        <v>70</v>
      </c>
      <c r="E2487" s="14">
        <v>1.4999999999999999E-2</v>
      </c>
      <c r="F2487" s="8"/>
      <c r="G2487" s="14">
        <v>73</v>
      </c>
      <c r="H2487" s="14">
        <v>68</v>
      </c>
      <c r="I2487" s="8"/>
      <c r="J2487" s="8"/>
      <c r="K2487" s="8"/>
      <c r="L2487" s="14">
        <v>56328</v>
      </c>
      <c r="M2487" s="14">
        <v>0.83799999999999997</v>
      </c>
    </row>
    <row r="2488" spans="1:13" ht="14.4">
      <c r="A2488" s="18" t="str">
        <f t="shared" si="38"/>
        <v>Uruguay-The Americas 2008</v>
      </c>
      <c r="B2488" s="8" t="s">
        <v>278</v>
      </c>
      <c r="C2488" s="8" t="s">
        <v>84</v>
      </c>
      <c r="D2488" s="9" t="s">
        <v>70</v>
      </c>
      <c r="E2488" s="14">
        <v>1.4999999999999999E-2</v>
      </c>
      <c r="F2488" s="14">
        <v>1.0999999999999999E-2</v>
      </c>
      <c r="G2488" s="14">
        <v>80</v>
      </c>
      <c r="H2488" s="14">
        <v>73</v>
      </c>
      <c r="I2488" s="14">
        <v>0.23</v>
      </c>
      <c r="J2488" s="14">
        <v>0.63200000000000001</v>
      </c>
      <c r="K2488" s="14">
        <v>0.13700000000000001</v>
      </c>
      <c r="L2488" s="14">
        <v>3348898</v>
      </c>
      <c r="M2488" s="14">
        <v>0.94</v>
      </c>
    </row>
    <row r="2489" spans="1:13" ht="14.4">
      <c r="A2489" s="18" t="str">
        <f t="shared" si="38"/>
        <v>Chile-The Americas 2008</v>
      </c>
      <c r="B2489" s="8" t="s">
        <v>116</v>
      </c>
      <c r="C2489" s="8" t="s">
        <v>84</v>
      </c>
      <c r="D2489" s="9" t="s">
        <v>70</v>
      </c>
      <c r="E2489" s="14">
        <v>1.4999999999999999E-2</v>
      </c>
      <c r="F2489" s="14">
        <v>8.0000000000000002E-3</v>
      </c>
      <c r="G2489" s="14">
        <v>82</v>
      </c>
      <c r="H2489" s="14">
        <v>76</v>
      </c>
      <c r="I2489" s="14">
        <v>0.23100000000000001</v>
      </c>
      <c r="J2489" s="14">
        <v>0.68200000000000005</v>
      </c>
      <c r="K2489" s="14">
        <v>8.6999999999999994E-2</v>
      </c>
      <c r="L2489" s="14">
        <v>16831184</v>
      </c>
      <c r="M2489" s="14">
        <v>0.88200000000000001</v>
      </c>
    </row>
    <row r="2490" spans="1:13" ht="14.4">
      <c r="A2490" s="18" t="str">
        <f t="shared" si="38"/>
        <v>Brazil-The Americas 2008</v>
      </c>
      <c r="B2490" s="8" t="s">
        <v>105</v>
      </c>
      <c r="C2490" s="8" t="s">
        <v>84</v>
      </c>
      <c r="D2490" s="9" t="s">
        <v>70</v>
      </c>
      <c r="E2490" s="14">
        <v>1.6E-2</v>
      </c>
      <c r="F2490" s="14">
        <v>1.7000000000000001E-2</v>
      </c>
      <c r="G2490" s="14">
        <v>76</v>
      </c>
      <c r="H2490" s="14">
        <v>69</v>
      </c>
      <c r="I2490" s="14">
        <v>0.26400000000000001</v>
      </c>
      <c r="J2490" s="14">
        <v>0.67100000000000004</v>
      </c>
      <c r="K2490" s="14">
        <v>6.6000000000000003E-2</v>
      </c>
      <c r="L2490" s="14">
        <v>191765567</v>
      </c>
      <c r="M2490" s="14">
        <v>0.83699999999999997</v>
      </c>
    </row>
    <row r="2491" spans="1:13" ht="14.4">
      <c r="A2491" s="18" t="str">
        <f t="shared" si="38"/>
        <v>Jamaica-The Americas 2008</v>
      </c>
      <c r="B2491" s="8" t="s">
        <v>171</v>
      </c>
      <c r="C2491" s="8" t="s">
        <v>84</v>
      </c>
      <c r="D2491" s="9" t="s">
        <v>70</v>
      </c>
      <c r="E2491" s="14">
        <v>1.6E-2</v>
      </c>
      <c r="F2491" s="14">
        <v>1.7000000000000001E-2</v>
      </c>
      <c r="G2491" s="14">
        <v>75</v>
      </c>
      <c r="H2491" s="14">
        <v>70</v>
      </c>
      <c r="I2491" s="14">
        <v>0.3</v>
      </c>
      <c r="J2491" s="14">
        <v>0.622</v>
      </c>
      <c r="K2491" s="14">
        <v>7.8E-2</v>
      </c>
      <c r="L2491" s="14">
        <v>2671934</v>
      </c>
      <c r="M2491" s="14">
        <v>0.53400000000000003</v>
      </c>
    </row>
    <row r="2492" spans="1:13" ht="14.4">
      <c r="A2492" s="18" t="str">
        <f t="shared" si="38"/>
        <v>Bahamas, The-The Americas 2008</v>
      </c>
      <c r="B2492" s="8" t="s">
        <v>91</v>
      </c>
      <c r="C2492" s="8" t="s">
        <v>84</v>
      </c>
      <c r="D2492" s="9" t="s">
        <v>70</v>
      </c>
      <c r="E2492" s="14">
        <v>1.6E-2</v>
      </c>
      <c r="F2492" s="14">
        <v>1.2E-2</v>
      </c>
      <c r="G2492" s="14">
        <v>77</v>
      </c>
      <c r="H2492" s="14">
        <v>71</v>
      </c>
      <c r="I2492" s="14">
        <v>0.23599999999999999</v>
      </c>
      <c r="J2492" s="14">
        <v>0.69799999999999995</v>
      </c>
      <c r="K2492" s="14">
        <v>6.6000000000000003E-2</v>
      </c>
      <c r="L2492" s="14">
        <v>348340</v>
      </c>
      <c r="M2492" s="14">
        <v>0.82399999999999995</v>
      </c>
    </row>
    <row r="2493" spans="1:13" ht="14.4">
      <c r="A2493" s="18" t="str">
        <f t="shared" si="38"/>
        <v>Costa Rica-The Americas 2008</v>
      </c>
      <c r="B2493" s="8" t="s">
        <v>122</v>
      </c>
      <c r="C2493" s="8" t="s">
        <v>84</v>
      </c>
      <c r="D2493" s="9" t="s">
        <v>70</v>
      </c>
      <c r="E2493" s="14">
        <v>1.6E-2</v>
      </c>
      <c r="F2493" s="14">
        <v>8.9999999999999993E-3</v>
      </c>
      <c r="G2493" s="14">
        <v>81</v>
      </c>
      <c r="H2493" s="14">
        <v>77</v>
      </c>
      <c r="I2493" s="14">
        <v>0.26</v>
      </c>
      <c r="J2493" s="14">
        <v>0.67800000000000005</v>
      </c>
      <c r="K2493" s="14">
        <v>6.2E-2</v>
      </c>
      <c r="L2493" s="14">
        <v>4532711</v>
      </c>
      <c r="M2493" s="14">
        <v>0.69399999999999995</v>
      </c>
    </row>
    <row r="2494" spans="1:13" ht="14.4">
      <c r="A2494" s="18" t="str">
        <f t="shared" si="38"/>
        <v>St. Lucia-The Americas 2008</v>
      </c>
      <c r="B2494" s="8" t="s">
        <v>253</v>
      </c>
      <c r="C2494" s="8" t="s">
        <v>84</v>
      </c>
      <c r="D2494" s="9" t="s">
        <v>70</v>
      </c>
      <c r="E2494" s="14">
        <v>1.7000000000000001E-2</v>
      </c>
      <c r="F2494" s="14">
        <v>1.4E-2</v>
      </c>
      <c r="G2494" s="14">
        <v>77</v>
      </c>
      <c r="H2494" s="14">
        <v>71</v>
      </c>
      <c r="I2494" s="14">
        <v>0.26400000000000001</v>
      </c>
      <c r="J2494" s="14">
        <v>0.65600000000000003</v>
      </c>
      <c r="K2494" s="14">
        <v>0.08</v>
      </c>
      <c r="L2494" s="14">
        <v>172734</v>
      </c>
      <c r="M2494" s="14">
        <v>0.20100000000000001</v>
      </c>
    </row>
    <row r="2495" spans="1:13" ht="14.4">
      <c r="A2495" s="18" t="str">
        <f t="shared" si="38"/>
        <v>Argentina-The Americas 2008</v>
      </c>
      <c r="B2495" s="8" t="s">
        <v>85</v>
      </c>
      <c r="C2495" s="8" t="s">
        <v>84</v>
      </c>
      <c r="D2495" s="9" t="s">
        <v>70</v>
      </c>
      <c r="E2495" s="14">
        <v>1.7000000000000001E-2</v>
      </c>
      <c r="F2495" s="14">
        <v>1.4E-2</v>
      </c>
      <c r="G2495" s="14">
        <v>79</v>
      </c>
      <c r="H2495" s="14">
        <v>72</v>
      </c>
      <c r="I2495" s="14">
        <v>0.254</v>
      </c>
      <c r="J2495" s="14">
        <v>0.64100000000000001</v>
      </c>
      <c r="K2495" s="14">
        <v>0.104</v>
      </c>
      <c r="L2495" s="14">
        <v>39676083</v>
      </c>
      <c r="M2495" s="14">
        <v>0.90600000000000003</v>
      </c>
    </row>
    <row r="2496" spans="1:13" ht="14.4">
      <c r="A2496" s="18" t="str">
        <f t="shared" si="38"/>
        <v>St. Martin (French part)-The Americas 2008</v>
      </c>
      <c r="B2496" s="8" t="s">
        <v>254</v>
      </c>
      <c r="C2496" s="8" t="s">
        <v>84</v>
      </c>
      <c r="D2496" s="9" t="s">
        <v>70</v>
      </c>
      <c r="E2496" s="14">
        <v>1.7000000000000001E-2</v>
      </c>
      <c r="F2496" s="8"/>
      <c r="G2496" s="14">
        <v>82</v>
      </c>
      <c r="H2496" s="14">
        <v>75</v>
      </c>
      <c r="I2496" s="8"/>
      <c r="J2496" s="8"/>
      <c r="K2496" s="8"/>
      <c r="L2496" s="14">
        <v>29376</v>
      </c>
      <c r="M2496" s="8"/>
    </row>
    <row r="2497" spans="1:13" ht="14.4">
      <c r="A2497" s="18" t="str">
        <f t="shared" si="38"/>
        <v>St. Vincent and the Grenadines-The Americas 2008</v>
      </c>
      <c r="B2497" s="8" t="s">
        <v>255</v>
      </c>
      <c r="C2497" s="8" t="s">
        <v>84</v>
      </c>
      <c r="D2497" s="9" t="s">
        <v>70</v>
      </c>
      <c r="E2497" s="14">
        <v>1.7999999999999999E-2</v>
      </c>
      <c r="F2497" s="14">
        <v>1.9E-2</v>
      </c>
      <c r="G2497" s="14">
        <v>74</v>
      </c>
      <c r="H2497" s="14">
        <v>70</v>
      </c>
      <c r="I2497" s="14">
        <v>0.27300000000000002</v>
      </c>
      <c r="J2497" s="14">
        <v>0.65900000000000003</v>
      </c>
      <c r="K2497" s="14">
        <v>6.9000000000000006E-2</v>
      </c>
      <c r="L2497" s="14">
        <v>109158</v>
      </c>
      <c r="M2497" s="14">
        <v>0.48099999999999998</v>
      </c>
    </row>
    <row r="2498" spans="1:13" ht="14.4">
      <c r="A2498" s="18" t="str">
        <f t="shared" si="38"/>
        <v>Antigua and Barbuda-The Americas 2008</v>
      </c>
      <c r="B2498" s="8" t="s">
        <v>83</v>
      </c>
      <c r="C2498" s="8" t="s">
        <v>84</v>
      </c>
      <c r="D2498" s="9" t="s">
        <v>70</v>
      </c>
      <c r="E2498" s="14">
        <v>1.7999999999999999E-2</v>
      </c>
      <c r="F2498" s="14">
        <v>8.9999999999999993E-3</v>
      </c>
      <c r="G2498" s="14">
        <v>77</v>
      </c>
      <c r="H2498" s="14">
        <v>73</v>
      </c>
      <c r="I2498" s="14">
        <v>0.27100000000000002</v>
      </c>
      <c r="J2498" s="14">
        <v>0.65600000000000003</v>
      </c>
      <c r="K2498" s="14">
        <v>7.2999999999999995E-2</v>
      </c>
      <c r="L2498" s="14">
        <v>85349</v>
      </c>
      <c r="M2498" s="14">
        <v>0.27400000000000002</v>
      </c>
    </row>
    <row r="2499" spans="1:13" ht="14.4">
      <c r="A2499" s="18" t="str">
        <f t="shared" ref="A2499:A2562" si="39">CONCATENATE(B2499," ",D2499)</f>
        <v>Suriname-The Americas 2008</v>
      </c>
      <c r="B2499" s="8" t="s">
        <v>257</v>
      </c>
      <c r="C2499" s="8" t="s">
        <v>84</v>
      </c>
      <c r="D2499" s="9" t="s">
        <v>70</v>
      </c>
      <c r="E2499" s="14">
        <v>1.9E-2</v>
      </c>
      <c r="F2499" s="14">
        <v>2.4E-2</v>
      </c>
      <c r="G2499" s="14">
        <v>73</v>
      </c>
      <c r="H2499" s="14">
        <v>67</v>
      </c>
      <c r="I2499" s="14">
        <v>0.29299999999999998</v>
      </c>
      <c r="J2499" s="14">
        <v>0.64400000000000002</v>
      </c>
      <c r="K2499" s="14">
        <v>6.3E-2</v>
      </c>
      <c r="L2499" s="14">
        <v>515372</v>
      </c>
      <c r="M2499" s="14">
        <v>0.66500000000000004</v>
      </c>
    </row>
    <row r="2500" spans="1:13" ht="14.4">
      <c r="A2500" s="18" t="str">
        <f t="shared" si="39"/>
        <v>Grenada-The Americas 2008</v>
      </c>
      <c r="B2500" s="8" t="s">
        <v>152</v>
      </c>
      <c r="C2500" s="8" t="s">
        <v>84</v>
      </c>
      <c r="D2500" s="9" t="s">
        <v>70</v>
      </c>
      <c r="E2500" s="14">
        <v>1.9E-2</v>
      </c>
      <c r="F2500" s="14">
        <v>1.2E-2</v>
      </c>
      <c r="G2500" s="14">
        <v>74</v>
      </c>
      <c r="H2500" s="14">
        <v>70</v>
      </c>
      <c r="I2500" s="14">
        <v>0.28199999999999997</v>
      </c>
      <c r="J2500" s="14">
        <v>0.64300000000000002</v>
      </c>
      <c r="K2500" s="14">
        <v>7.3999999999999996E-2</v>
      </c>
      <c r="L2500" s="14">
        <v>103932</v>
      </c>
      <c r="M2500" s="14">
        <v>0.35799999999999998</v>
      </c>
    </row>
    <row r="2501" spans="1:13" ht="14.4">
      <c r="A2501" s="18" t="str">
        <f t="shared" si="39"/>
        <v>Colombia-The Americas 2008</v>
      </c>
      <c r="B2501" s="8" t="s">
        <v>118</v>
      </c>
      <c r="C2501" s="8" t="s">
        <v>84</v>
      </c>
      <c r="D2501" s="9" t="s">
        <v>70</v>
      </c>
      <c r="E2501" s="14">
        <v>0.02</v>
      </c>
      <c r="F2501" s="14">
        <v>1.7000000000000001E-2</v>
      </c>
      <c r="G2501" s="14">
        <v>77</v>
      </c>
      <c r="H2501" s="14">
        <v>69</v>
      </c>
      <c r="I2501" s="14">
        <v>0.29499999999999998</v>
      </c>
      <c r="J2501" s="14">
        <v>0.65100000000000002</v>
      </c>
      <c r="K2501" s="14">
        <v>5.3999999999999999E-2</v>
      </c>
      <c r="L2501" s="14">
        <v>45153037</v>
      </c>
      <c r="M2501" s="14">
        <v>0.745</v>
      </c>
    </row>
    <row r="2502" spans="1:13" ht="14.4">
      <c r="A2502" s="18" t="str">
        <f t="shared" si="39"/>
        <v>Mexico-The Americas 2008</v>
      </c>
      <c r="B2502" s="8" t="s">
        <v>199</v>
      </c>
      <c r="C2502" s="8" t="s">
        <v>84</v>
      </c>
      <c r="D2502" s="9" t="s">
        <v>70</v>
      </c>
      <c r="E2502" s="14">
        <v>0.02</v>
      </c>
      <c r="F2502" s="14">
        <v>1.4999999999999999E-2</v>
      </c>
      <c r="G2502" s="14">
        <v>79</v>
      </c>
      <c r="H2502" s="14">
        <v>74</v>
      </c>
      <c r="I2502" s="14">
        <v>0.31</v>
      </c>
      <c r="J2502" s="14">
        <v>0.63300000000000001</v>
      </c>
      <c r="K2502" s="14">
        <v>5.7000000000000002E-2</v>
      </c>
      <c r="L2502" s="14">
        <v>114968039</v>
      </c>
      <c r="M2502" s="14">
        <v>0.77200000000000002</v>
      </c>
    </row>
    <row r="2503" spans="1:13" ht="14.4">
      <c r="A2503" s="18" t="str">
        <f t="shared" si="39"/>
        <v>El Salvador-The Americas 2008</v>
      </c>
      <c r="B2503" s="8" t="s">
        <v>135</v>
      </c>
      <c r="C2503" s="8" t="s">
        <v>84</v>
      </c>
      <c r="D2503" s="9" t="s">
        <v>70</v>
      </c>
      <c r="E2503" s="14">
        <v>2.1000000000000001E-2</v>
      </c>
      <c r="F2503" s="14">
        <v>1.7000000000000001E-2</v>
      </c>
      <c r="G2503" s="14">
        <v>76</v>
      </c>
      <c r="H2503" s="14">
        <v>67</v>
      </c>
      <c r="I2503" s="14">
        <v>0.33600000000000002</v>
      </c>
      <c r="J2503" s="14">
        <v>0.59799999999999998</v>
      </c>
      <c r="K2503" s="14">
        <v>6.6000000000000003E-2</v>
      </c>
      <c r="L2503" s="14">
        <v>6151776</v>
      </c>
      <c r="M2503" s="14">
        <v>0.63300000000000001</v>
      </c>
    </row>
    <row r="2504" spans="1:13" ht="14.4">
      <c r="A2504" s="18" t="str">
        <f t="shared" si="39"/>
        <v>Peru-The Americas 2008</v>
      </c>
      <c r="B2504" s="8" t="s">
        <v>224</v>
      </c>
      <c r="C2504" s="8" t="s">
        <v>84</v>
      </c>
      <c r="D2504" s="9" t="s">
        <v>70</v>
      </c>
      <c r="E2504" s="14">
        <v>2.1000000000000001E-2</v>
      </c>
      <c r="F2504" s="14">
        <v>1.7000000000000001E-2</v>
      </c>
      <c r="G2504" s="14">
        <v>76</v>
      </c>
      <c r="H2504" s="14">
        <v>71</v>
      </c>
      <c r="I2504" s="14">
        <v>0.308</v>
      </c>
      <c r="J2504" s="14">
        <v>0.63500000000000001</v>
      </c>
      <c r="K2504" s="14">
        <v>5.7000000000000002E-2</v>
      </c>
      <c r="L2504" s="14">
        <v>28625628</v>
      </c>
      <c r="M2504" s="14">
        <v>0.76200000000000001</v>
      </c>
    </row>
    <row r="2505" spans="1:13" ht="14.4">
      <c r="A2505" s="18" t="str">
        <f t="shared" si="39"/>
        <v>Venezuela-The Americas 2008</v>
      </c>
      <c r="B2505" s="8" t="s">
        <v>281</v>
      </c>
      <c r="C2505" s="8" t="s">
        <v>84</v>
      </c>
      <c r="D2505" s="9" t="s">
        <v>70</v>
      </c>
      <c r="E2505" s="14">
        <v>2.1000000000000001E-2</v>
      </c>
      <c r="F2505" s="14">
        <v>1.4E-2</v>
      </c>
      <c r="G2505" s="14">
        <v>77</v>
      </c>
      <c r="H2505" s="14">
        <v>71</v>
      </c>
      <c r="I2505" s="14">
        <v>0.30199999999999999</v>
      </c>
      <c r="J2505" s="14">
        <v>0.64500000000000002</v>
      </c>
      <c r="K2505" s="14">
        <v>5.2999999999999999E-2</v>
      </c>
      <c r="L2505" s="14">
        <v>28120312</v>
      </c>
      <c r="M2505" s="14">
        <v>0.88700000000000001</v>
      </c>
    </row>
    <row r="2506" spans="1:13" ht="14.4">
      <c r="A2506" s="18" t="str">
        <f t="shared" si="39"/>
        <v>Panama-The Americas 2008</v>
      </c>
      <c r="B2506" s="8" t="s">
        <v>221</v>
      </c>
      <c r="C2506" s="8" t="s">
        <v>84</v>
      </c>
      <c r="D2506" s="9" t="s">
        <v>70</v>
      </c>
      <c r="E2506" s="14">
        <v>2.1000000000000001E-2</v>
      </c>
      <c r="F2506" s="14">
        <v>1.7999999999999999E-2</v>
      </c>
      <c r="G2506" s="14">
        <v>80</v>
      </c>
      <c r="H2506" s="14">
        <v>74</v>
      </c>
      <c r="I2506" s="14">
        <v>0.29899999999999999</v>
      </c>
      <c r="J2506" s="14">
        <v>0.63600000000000001</v>
      </c>
      <c r="K2506" s="14">
        <v>6.5000000000000002E-2</v>
      </c>
      <c r="L2506" s="14">
        <v>3553480</v>
      </c>
      <c r="M2506" s="14">
        <v>0.64500000000000002</v>
      </c>
    </row>
    <row r="2507" spans="1:13" ht="14.4">
      <c r="A2507" s="18" t="str">
        <f t="shared" si="39"/>
        <v>Guyana-The Americas 2008</v>
      </c>
      <c r="B2507" s="8" t="s">
        <v>157</v>
      </c>
      <c r="C2507" s="8" t="s">
        <v>84</v>
      </c>
      <c r="D2507" s="9" t="s">
        <v>70</v>
      </c>
      <c r="E2507" s="14">
        <v>2.1999999999999999E-2</v>
      </c>
      <c r="F2507" s="14">
        <v>3.4000000000000002E-2</v>
      </c>
      <c r="G2507" s="14">
        <v>68</v>
      </c>
      <c r="H2507" s="14">
        <v>63</v>
      </c>
      <c r="I2507" s="14">
        <v>0.375</v>
      </c>
      <c r="J2507" s="14">
        <v>0.59099999999999997</v>
      </c>
      <c r="K2507" s="14">
        <v>3.4000000000000002E-2</v>
      </c>
      <c r="L2507" s="14">
        <v>775739</v>
      </c>
      <c r="M2507" s="14">
        <v>0.28199999999999997</v>
      </c>
    </row>
    <row r="2508" spans="1:13" ht="14.4">
      <c r="A2508" s="18" t="str">
        <f t="shared" si="39"/>
        <v>Ecuador-The Americas 2008</v>
      </c>
      <c r="B2508" s="8" t="s">
        <v>133</v>
      </c>
      <c r="C2508" s="8" t="s">
        <v>84</v>
      </c>
      <c r="D2508" s="9" t="s">
        <v>70</v>
      </c>
      <c r="E2508" s="14">
        <v>2.1999999999999999E-2</v>
      </c>
      <c r="F2508" s="14">
        <v>2.1999999999999999E-2</v>
      </c>
      <c r="G2508" s="14">
        <v>78</v>
      </c>
      <c r="H2508" s="14">
        <v>72</v>
      </c>
      <c r="I2508" s="14">
        <v>0.316</v>
      </c>
      <c r="J2508" s="14">
        <v>0.624</v>
      </c>
      <c r="K2508" s="14">
        <v>5.8999999999999997E-2</v>
      </c>
      <c r="L2508" s="14">
        <v>14512402</v>
      </c>
      <c r="M2508" s="14">
        <v>0.623</v>
      </c>
    </row>
    <row r="2509" spans="1:13" ht="14.4">
      <c r="A2509" s="18" t="str">
        <f t="shared" si="39"/>
        <v>Dominican Republic-The Americas 2008</v>
      </c>
      <c r="B2509" s="8" t="s">
        <v>132</v>
      </c>
      <c r="C2509" s="8" t="s">
        <v>84</v>
      </c>
      <c r="D2509" s="9" t="s">
        <v>70</v>
      </c>
      <c r="E2509" s="14">
        <v>2.3E-2</v>
      </c>
      <c r="F2509" s="14">
        <v>2.7E-2</v>
      </c>
      <c r="G2509" s="14">
        <v>76</v>
      </c>
      <c r="H2509" s="14">
        <v>69</v>
      </c>
      <c r="I2509" s="14">
        <v>0.31900000000000001</v>
      </c>
      <c r="J2509" s="14">
        <v>0.622</v>
      </c>
      <c r="K2509" s="14">
        <v>5.8999999999999997E-2</v>
      </c>
      <c r="L2509" s="14">
        <v>9750195</v>
      </c>
      <c r="M2509" s="14">
        <v>0.71299999999999997</v>
      </c>
    </row>
    <row r="2510" spans="1:13" ht="14.4">
      <c r="A2510" s="18" t="str">
        <f t="shared" si="39"/>
        <v>Paraguay-The Americas 2008</v>
      </c>
      <c r="B2510" s="8" t="s">
        <v>223</v>
      </c>
      <c r="C2510" s="8" t="s">
        <v>84</v>
      </c>
      <c r="D2510" s="9" t="s">
        <v>70</v>
      </c>
      <c r="E2510" s="14">
        <v>2.5000000000000001E-2</v>
      </c>
      <c r="F2510" s="14">
        <v>2.1999999999999999E-2</v>
      </c>
      <c r="G2510" s="14">
        <v>74</v>
      </c>
      <c r="H2510" s="14">
        <v>70</v>
      </c>
      <c r="I2510" s="14">
        <v>0.34399999999999997</v>
      </c>
      <c r="J2510" s="14">
        <v>0.60599999999999998</v>
      </c>
      <c r="K2510" s="14">
        <v>0.05</v>
      </c>
      <c r="L2510" s="14">
        <v>6236005</v>
      </c>
      <c r="M2510" s="14">
        <v>0.57999999999999996</v>
      </c>
    </row>
    <row r="2511" spans="1:13" ht="14.4">
      <c r="A2511" s="18" t="str">
        <f t="shared" si="39"/>
        <v>Nicaragua-The Americas 2008</v>
      </c>
      <c r="B2511" s="8" t="s">
        <v>213</v>
      </c>
      <c r="C2511" s="8" t="s">
        <v>84</v>
      </c>
      <c r="D2511" s="9" t="s">
        <v>70</v>
      </c>
      <c r="E2511" s="14">
        <v>2.5000000000000001E-2</v>
      </c>
      <c r="F2511" s="14">
        <v>2.4E-2</v>
      </c>
      <c r="G2511" s="14">
        <v>76</v>
      </c>
      <c r="H2511" s="14">
        <v>70</v>
      </c>
      <c r="I2511" s="14">
        <v>0.35799999999999998</v>
      </c>
      <c r="J2511" s="14">
        <v>0.59799999999999998</v>
      </c>
      <c r="K2511" s="14">
        <v>4.3999999999999997E-2</v>
      </c>
      <c r="L2511" s="14">
        <v>5667983</v>
      </c>
      <c r="M2511" s="14">
        <v>0.56699999999999995</v>
      </c>
    </row>
    <row r="2512" spans="1:13" ht="14.4">
      <c r="A2512" s="18" t="str">
        <f t="shared" si="39"/>
        <v>Belize-The Americas 2008</v>
      </c>
      <c r="B2512" s="8" t="s">
        <v>98</v>
      </c>
      <c r="C2512" s="8" t="s">
        <v>84</v>
      </c>
      <c r="D2512" s="9" t="s">
        <v>70</v>
      </c>
      <c r="E2512" s="14">
        <v>2.5000000000000001E-2</v>
      </c>
      <c r="F2512" s="14">
        <v>1.7000000000000001E-2</v>
      </c>
      <c r="G2512" s="14">
        <v>76</v>
      </c>
      <c r="H2512" s="14">
        <v>70</v>
      </c>
      <c r="I2512" s="14">
        <v>0.36499999999999999</v>
      </c>
      <c r="J2512" s="14">
        <v>0.59599999999999997</v>
      </c>
      <c r="K2512" s="14">
        <v>3.9E-2</v>
      </c>
      <c r="L2512" s="14">
        <v>293544</v>
      </c>
      <c r="M2512" s="14">
        <v>0.45500000000000002</v>
      </c>
    </row>
    <row r="2513" spans="1:13" ht="14.4">
      <c r="A2513" s="18" t="str">
        <f t="shared" si="39"/>
        <v>Haiti-The Americas 2008</v>
      </c>
      <c r="B2513" s="8" t="s">
        <v>158</v>
      </c>
      <c r="C2513" s="8" t="s">
        <v>84</v>
      </c>
      <c r="D2513" s="9" t="s">
        <v>70</v>
      </c>
      <c r="E2513" s="14">
        <v>2.7E-2</v>
      </c>
      <c r="F2513" s="14">
        <v>6.0999999999999999E-2</v>
      </c>
      <c r="G2513" s="14">
        <v>63</v>
      </c>
      <c r="H2513" s="14">
        <v>59</v>
      </c>
      <c r="I2513" s="14">
        <v>0.36899999999999999</v>
      </c>
      <c r="J2513" s="14">
        <v>0.58699999999999997</v>
      </c>
      <c r="K2513" s="14">
        <v>4.3999999999999997E-2</v>
      </c>
      <c r="L2513" s="14">
        <v>9638255</v>
      </c>
      <c r="M2513" s="14">
        <v>0.49</v>
      </c>
    </row>
    <row r="2514" spans="1:13" ht="14.4">
      <c r="A2514" s="18" t="str">
        <f t="shared" si="39"/>
        <v>Bolivia-The Americas 2008</v>
      </c>
      <c r="B2514" s="8" t="s">
        <v>102</v>
      </c>
      <c r="C2514" s="8" t="s">
        <v>84</v>
      </c>
      <c r="D2514" s="9" t="s">
        <v>70</v>
      </c>
      <c r="E2514" s="14">
        <v>2.7E-2</v>
      </c>
      <c r="F2514" s="14">
        <v>3.7999999999999999E-2</v>
      </c>
      <c r="G2514" s="14">
        <v>68</v>
      </c>
      <c r="H2514" s="14">
        <v>64</v>
      </c>
      <c r="I2514" s="14">
        <v>0.37</v>
      </c>
      <c r="J2514" s="14">
        <v>0.58499999999999996</v>
      </c>
      <c r="K2514" s="14">
        <v>4.5999999999999999E-2</v>
      </c>
      <c r="L2514" s="14">
        <v>9834098</v>
      </c>
      <c r="M2514" s="14">
        <v>0.65600000000000003</v>
      </c>
    </row>
    <row r="2515" spans="1:13" ht="14.4">
      <c r="A2515" s="18" t="str">
        <f t="shared" si="39"/>
        <v>Honduras-The Americas 2008</v>
      </c>
      <c r="B2515" s="8" t="s">
        <v>159</v>
      </c>
      <c r="C2515" s="8" t="s">
        <v>84</v>
      </c>
      <c r="D2515" s="9" t="s">
        <v>70</v>
      </c>
      <c r="E2515" s="14">
        <v>2.8000000000000001E-2</v>
      </c>
      <c r="F2515" s="14">
        <v>2.3E-2</v>
      </c>
      <c r="G2515" s="14">
        <v>75</v>
      </c>
      <c r="H2515" s="14">
        <v>70</v>
      </c>
      <c r="I2515" s="14">
        <v>0.38</v>
      </c>
      <c r="J2515" s="14">
        <v>0.57799999999999996</v>
      </c>
      <c r="K2515" s="14">
        <v>4.2000000000000003E-2</v>
      </c>
      <c r="L2515" s="14">
        <v>7322368</v>
      </c>
      <c r="M2515" s="14">
        <v>0.504</v>
      </c>
    </row>
    <row r="2516" spans="1:13" ht="14.4">
      <c r="A2516" s="18" t="str">
        <f t="shared" si="39"/>
        <v>Guatemala-The Americas 2008</v>
      </c>
      <c r="B2516" s="8" t="s">
        <v>154</v>
      </c>
      <c r="C2516" s="8" t="s">
        <v>84</v>
      </c>
      <c r="D2516" s="9" t="s">
        <v>70</v>
      </c>
      <c r="E2516" s="14">
        <v>3.3000000000000002E-2</v>
      </c>
      <c r="F2516" s="14">
        <v>0.03</v>
      </c>
      <c r="G2516" s="14">
        <v>74</v>
      </c>
      <c r="H2516" s="14">
        <v>67</v>
      </c>
      <c r="I2516" s="14">
        <v>0.42199999999999999</v>
      </c>
      <c r="J2516" s="14">
        <v>0.53400000000000003</v>
      </c>
      <c r="K2516" s="14">
        <v>4.3999999999999997E-2</v>
      </c>
      <c r="L2516" s="14">
        <v>13648307</v>
      </c>
      <c r="M2516" s="14">
        <v>0.48399999999999999</v>
      </c>
    </row>
    <row r="2517" spans="1:13" ht="14.4">
      <c r="A2517" s="18" t="str">
        <f t="shared" si="39"/>
        <v>Turks and Caicos Islands-The Americas 2009</v>
      </c>
      <c r="B2517" s="8" t="s">
        <v>272</v>
      </c>
      <c r="C2517" s="8" t="s">
        <v>84</v>
      </c>
      <c r="D2517" s="9" t="s">
        <v>71</v>
      </c>
      <c r="E2517" s="8"/>
      <c r="F2517" s="8"/>
      <c r="G2517" s="8"/>
      <c r="H2517" s="8"/>
      <c r="I2517" s="8"/>
      <c r="J2517" s="8"/>
      <c r="K2517" s="8"/>
      <c r="L2517" s="14">
        <v>30247</v>
      </c>
      <c r="M2517" s="14">
        <v>0.89800000000000002</v>
      </c>
    </row>
    <row r="2518" spans="1:13" ht="14.4">
      <c r="A2518" s="18" t="str">
        <f t="shared" si="39"/>
        <v>Dominica-The Americas 2009</v>
      </c>
      <c r="B2518" s="8" t="s">
        <v>131</v>
      </c>
      <c r="C2518" s="8" t="s">
        <v>84</v>
      </c>
      <c r="D2518" s="9" t="s">
        <v>71</v>
      </c>
      <c r="E2518" s="8"/>
      <c r="F2518" s="14">
        <v>1.0999999999999999E-2</v>
      </c>
      <c r="G2518" s="8"/>
      <c r="H2518" s="8"/>
      <c r="I2518" s="8"/>
      <c r="J2518" s="8"/>
      <c r="K2518" s="8"/>
      <c r="L2518" s="14">
        <v>70996</v>
      </c>
      <c r="M2518" s="14">
        <v>0.67800000000000005</v>
      </c>
    </row>
    <row r="2519" spans="1:13" ht="14.4">
      <c r="A2519" s="18" t="str">
        <f t="shared" si="39"/>
        <v>St. Kitts and Nevis-The Americas 2009</v>
      </c>
      <c r="B2519" s="8" t="s">
        <v>252</v>
      </c>
      <c r="C2519" s="8" t="s">
        <v>84</v>
      </c>
      <c r="D2519" s="9" t="s">
        <v>71</v>
      </c>
      <c r="E2519" s="8"/>
      <c r="F2519" s="14">
        <v>8.9999999999999993E-3</v>
      </c>
      <c r="G2519" s="8"/>
      <c r="H2519" s="8"/>
      <c r="I2519" s="8"/>
      <c r="J2519" s="8"/>
      <c r="K2519" s="8"/>
      <c r="L2519" s="14">
        <v>51731</v>
      </c>
      <c r="M2519" s="14">
        <v>0.318</v>
      </c>
    </row>
    <row r="2520" spans="1:13" ht="14.4">
      <c r="A2520" s="18" t="str">
        <f t="shared" si="39"/>
        <v>Sint Maarten (Dutch part)-The Americas 2009</v>
      </c>
      <c r="B2520" s="8" t="s">
        <v>242</v>
      </c>
      <c r="C2520" s="8" t="s">
        <v>84</v>
      </c>
      <c r="D2520" s="9" t="s">
        <v>71</v>
      </c>
      <c r="E2520" s="8"/>
      <c r="F2520" s="8"/>
      <c r="G2520" s="14">
        <v>78</v>
      </c>
      <c r="H2520" s="14">
        <v>73</v>
      </c>
      <c r="I2520" s="8"/>
      <c r="J2520" s="8"/>
      <c r="K2520" s="8"/>
      <c r="L2520" s="14">
        <v>39133</v>
      </c>
      <c r="M2520" s="14">
        <v>1</v>
      </c>
    </row>
    <row r="2521" spans="1:13" ht="14.4">
      <c r="A2521" s="18" t="str">
        <f t="shared" si="39"/>
        <v>Cuba-The Americas 2009</v>
      </c>
      <c r="B2521" s="8" t="s">
        <v>125</v>
      </c>
      <c r="C2521" s="8" t="s">
        <v>84</v>
      </c>
      <c r="D2521" s="9" t="s">
        <v>71</v>
      </c>
      <c r="E2521" s="14">
        <v>0.01</v>
      </c>
      <c r="F2521" s="14">
        <v>5.0000000000000001E-3</v>
      </c>
      <c r="G2521" s="14">
        <v>81</v>
      </c>
      <c r="H2521" s="14">
        <v>77</v>
      </c>
      <c r="I2521" s="14">
        <v>0.17699999999999999</v>
      </c>
      <c r="J2521" s="14">
        <v>0.70099999999999996</v>
      </c>
      <c r="K2521" s="14">
        <v>0.121</v>
      </c>
      <c r="L2521" s="14">
        <v>11288826</v>
      </c>
      <c r="M2521" s="14">
        <v>0.76500000000000001</v>
      </c>
    </row>
    <row r="2522" spans="1:13" ht="14.4">
      <c r="A2522" s="18" t="str">
        <f t="shared" si="39"/>
        <v>Aruba-The Americas 2009</v>
      </c>
      <c r="B2522" s="8" t="s">
        <v>87</v>
      </c>
      <c r="C2522" s="8" t="s">
        <v>84</v>
      </c>
      <c r="D2522" s="9" t="s">
        <v>71</v>
      </c>
      <c r="E2522" s="14">
        <v>1.0999999999999999E-2</v>
      </c>
      <c r="F2522" s="8"/>
      <c r="G2522" s="14">
        <v>77</v>
      </c>
      <c r="H2522" s="14">
        <v>72</v>
      </c>
      <c r="I2522" s="14">
        <v>0.21</v>
      </c>
      <c r="J2522" s="14">
        <v>0.69</v>
      </c>
      <c r="K2522" s="14">
        <v>9.9000000000000005E-2</v>
      </c>
      <c r="L2522" s="14">
        <v>101418</v>
      </c>
      <c r="M2522" s="14">
        <v>0.434</v>
      </c>
    </row>
    <row r="2523" spans="1:13" ht="14.4">
      <c r="A2523" s="18" t="str">
        <f t="shared" si="39"/>
        <v>Canada-The Americas 2009</v>
      </c>
      <c r="B2523" s="8" t="s">
        <v>112</v>
      </c>
      <c r="C2523" s="8" t="s">
        <v>84</v>
      </c>
      <c r="D2523" s="9" t="s">
        <v>71</v>
      </c>
      <c r="E2523" s="14">
        <v>1.0999999999999999E-2</v>
      </c>
      <c r="F2523" s="14">
        <v>5.0000000000000001E-3</v>
      </c>
      <c r="G2523" s="14">
        <v>83</v>
      </c>
      <c r="H2523" s="14">
        <v>79</v>
      </c>
      <c r="I2523" s="14">
        <v>0.16600000000000001</v>
      </c>
      <c r="J2523" s="14">
        <v>0.69499999999999995</v>
      </c>
      <c r="K2523" s="14">
        <v>0.13900000000000001</v>
      </c>
      <c r="L2523" s="14">
        <v>33628571</v>
      </c>
      <c r="M2523" s="14">
        <v>0.80800000000000005</v>
      </c>
    </row>
    <row r="2524" spans="1:13" ht="14.4">
      <c r="A2524" s="18" t="str">
        <f t="shared" si="39"/>
        <v>Puerto Rico-The Americas 2009</v>
      </c>
      <c r="B2524" s="8" t="s">
        <v>228</v>
      </c>
      <c r="C2524" s="8" t="s">
        <v>84</v>
      </c>
      <c r="D2524" s="9" t="s">
        <v>71</v>
      </c>
      <c r="E2524" s="14">
        <v>1.2E-2</v>
      </c>
      <c r="F2524" s="8"/>
      <c r="G2524" s="14">
        <v>82</v>
      </c>
      <c r="H2524" s="14">
        <v>74</v>
      </c>
      <c r="I2524" s="14">
        <v>0.20799999999999999</v>
      </c>
      <c r="J2524" s="14">
        <v>0.66400000000000003</v>
      </c>
      <c r="K2524" s="14">
        <v>0.128</v>
      </c>
      <c r="L2524" s="14">
        <v>3740410</v>
      </c>
      <c r="M2524" s="14">
        <v>0.93899999999999995</v>
      </c>
    </row>
    <row r="2525" spans="1:13" ht="14.4">
      <c r="A2525" s="18" t="str">
        <f t="shared" si="39"/>
        <v>Bermuda-The Americas 2009</v>
      </c>
      <c r="B2525" s="8" t="s">
        <v>100</v>
      </c>
      <c r="C2525" s="8" t="s">
        <v>84</v>
      </c>
      <c r="D2525" s="9" t="s">
        <v>71</v>
      </c>
      <c r="E2525" s="14">
        <v>1.2E-2</v>
      </c>
      <c r="F2525" s="8"/>
      <c r="G2525" s="14">
        <v>82</v>
      </c>
      <c r="H2525" s="14">
        <v>77</v>
      </c>
      <c r="I2525" s="8"/>
      <c r="J2525" s="8"/>
      <c r="K2525" s="8"/>
      <c r="L2525" s="14">
        <v>65636</v>
      </c>
      <c r="M2525" s="14">
        <v>1</v>
      </c>
    </row>
    <row r="2526" spans="1:13" ht="14.4">
      <c r="A2526" s="18" t="str">
        <f t="shared" si="39"/>
        <v>Barbados-The Americas 2009</v>
      </c>
      <c r="B2526" s="8" t="s">
        <v>95</v>
      </c>
      <c r="C2526" s="8" t="s">
        <v>84</v>
      </c>
      <c r="D2526" s="9" t="s">
        <v>71</v>
      </c>
      <c r="E2526" s="14">
        <v>1.2999999999999999E-2</v>
      </c>
      <c r="F2526" s="14">
        <v>1.4E-2</v>
      </c>
      <c r="G2526" s="14">
        <v>77</v>
      </c>
      <c r="H2526" s="14">
        <v>72</v>
      </c>
      <c r="I2526" s="14">
        <v>0.19500000000000001</v>
      </c>
      <c r="J2526" s="14">
        <v>0.70099999999999996</v>
      </c>
      <c r="K2526" s="14">
        <v>0.104</v>
      </c>
      <c r="L2526" s="14">
        <v>279006</v>
      </c>
      <c r="M2526" s="14">
        <v>0.32200000000000001</v>
      </c>
    </row>
    <row r="2527" spans="1:13" ht="14.4">
      <c r="A2527" s="18" t="str">
        <f t="shared" si="39"/>
        <v>Curacao-The Americas 2009</v>
      </c>
      <c r="B2527" s="8" t="s">
        <v>126</v>
      </c>
      <c r="C2527" s="8" t="s">
        <v>84</v>
      </c>
      <c r="D2527" s="9" t="s">
        <v>71</v>
      </c>
      <c r="E2527" s="14">
        <v>1.2999999999999999E-2</v>
      </c>
      <c r="F2527" s="8"/>
      <c r="G2527" s="14">
        <v>80</v>
      </c>
      <c r="H2527" s="14">
        <v>72</v>
      </c>
      <c r="I2527" s="14">
        <v>0.2</v>
      </c>
      <c r="J2527" s="14">
        <v>0.67</v>
      </c>
      <c r="K2527" s="14">
        <v>0.13</v>
      </c>
      <c r="L2527" s="14">
        <v>145890</v>
      </c>
      <c r="M2527" s="14">
        <v>0.9</v>
      </c>
    </row>
    <row r="2528" spans="1:13" ht="14.4">
      <c r="A2528" s="18" t="str">
        <f t="shared" si="39"/>
        <v>United States-The Americas 2009</v>
      </c>
      <c r="B2528" s="8" t="s">
        <v>277</v>
      </c>
      <c r="C2528" s="8" t="s">
        <v>84</v>
      </c>
      <c r="D2528" s="9" t="s">
        <v>71</v>
      </c>
      <c r="E2528" s="14">
        <v>1.4E-2</v>
      </c>
      <c r="F2528" s="14">
        <v>6.0000000000000001E-3</v>
      </c>
      <c r="G2528" s="14">
        <v>81</v>
      </c>
      <c r="H2528" s="14">
        <v>76</v>
      </c>
      <c r="I2528" s="14">
        <v>0.2</v>
      </c>
      <c r="J2528" s="14">
        <v>0.67200000000000004</v>
      </c>
      <c r="K2528" s="14">
        <v>0.128</v>
      </c>
      <c r="L2528" s="14">
        <v>306771529</v>
      </c>
      <c r="M2528" s="14">
        <v>0.80600000000000005</v>
      </c>
    </row>
    <row r="2529" spans="1:13" ht="14.4">
      <c r="A2529" s="18" t="str">
        <f t="shared" si="39"/>
        <v>Chile-The Americas 2009</v>
      </c>
      <c r="B2529" s="8" t="s">
        <v>116</v>
      </c>
      <c r="C2529" s="8" t="s">
        <v>84</v>
      </c>
      <c r="D2529" s="9" t="s">
        <v>71</v>
      </c>
      <c r="E2529" s="14">
        <v>1.4E-2</v>
      </c>
      <c r="F2529" s="14">
        <v>8.0000000000000002E-3</v>
      </c>
      <c r="G2529" s="14">
        <v>82</v>
      </c>
      <c r="H2529" s="14">
        <v>76</v>
      </c>
      <c r="I2529" s="14">
        <v>0.22600000000000001</v>
      </c>
      <c r="J2529" s="14">
        <v>0.68500000000000005</v>
      </c>
      <c r="K2529" s="14">
        <v>8.8999999999999996E-2</v>
      </c>
      <c r="L2529" s="14">
        <v>16991729</v>
      </c>
      <c r="M2529" s="14">
        <v>0.88400000000000001</v>
      </c>
    </row>
    <row r="2530" spans="1:13" ht="14.4">
      <c r="A2530" s="18" t="str">
        <f t="shared" si="39"/>
        <v>Trinidad and Tobago-The Americas 2009</v>
      </c>
      <c r="B2530" s="8" t="s">
        <v>268</v>
      </c>
      <c r="C2530" s="8" t="s">
        <v>84</v>
      </c>
      <c r="D2530" s="9" t="s">
        <v>71</v>
      </c>
      <c r="E2530" s="14">
        <v>1.4999999999999999E-2</v>
      </c>
      <c r="F2530" s="14">
        <v>2.1000000000000001E-2</v>
      </c>
      <c r="G2530" s="14">
        <v>73</v>
      </c>
      <c r="H2530" s="14">
        <v>66</v>
      </c>
      <c r="I2530" s="14">
        <v>0.20799999999999999</v>
      </c>
      <c r="J2530" s="14">
        <v>0.71099999999999997</v>
      </c>
      <c r="K2530" s="14">
        <v>8.1000000000000003E-2</v>
      </c>
      <c r="L2530" s="14">
        <v>1322518</v>
      </c>
      <c r="M2530" s="14">
        <v>9.1999999999999998E-2</v>
      </c>
    </row>
    <row r="2531" spans="1:13" ht="14.4">
      <c r="A2531" s="18" t="str">
        <f t="shared" si="39"/>
        <v>Uruguay-The Americas 2009</v>
      </c>
      <c r="B2531" s="8" t="s">
        <v>278</v>
      </c>
      <c r="C2531" s="8" t="s">
        <v>84</v>
      </c>
      <c r="D2531" s="9" t="s">
        <v>71</v>
      </c>
      <c r="E2531" s="14">
        <v>1.4999999999999999E-2</v>
      </c>
      <c r="F2531" s="14">
        <v>1.0999999999999999E-2</v>
      </c>
      <c r="G2531" s="14">
        <v>80</v>
      </c>
      <c r="H2531" s="14">
        <v>73</v>
      </c>
      <c r="I2531" s="14">
        <v>0.22800000000000001</v>
      </c>
      <c r="J2531" s="14">
        <v>0.63400000000000001</v>
      </c>
      <c r="K2531" s="14">
        <v>0.13800000000000001</v>
      </c>
      <c r="L2531" s="14">
        <v>3360431</v>
      </c>
      <c r="M2531" s="14">
        <v>0.94199999999999995</v>
      </c>
    </row>
    <row r="2532" spans="1:13" ht="14.4">
      <c r="A2532" s="18" t="str">
        <f t="shared" si="39"/>
        <v>Cayman Islands-The Americas 2009</v>
      </c>
      <c r="B2532" s="8" t="s">
        <v>113</v>
      </c>
      <c r="C2532" s="8" t="s">
        <v>84</v>
      </c>
      <c r="D2532" s="9" t="s">
        <v>71</v>
      </c>
      <c r="E2532" s="14">
        <v>1.6E-2</v>
      </c>
      <c r="F2532" s="8"/>
      <c r="G2532" s="8"/>
      <c r="H2532" s="8"/>
      <c r="I2532" s="8"/>
      <c r="J2532" s="8"/>
      <c r="K2532" s="8"/>
      <c r="L2532" s="14">
        <v>54275</v>
      </c>
      <c r="M2532" s="14">
        <v>1</v>
      </c>
    </row>
    <row r="2533" spans="1:13" ht="14.4">
      <c r="A2533" s="18" t="str">
        <f t="shared" si="39"/>
        <v>Greenland-The Americas 2009</v>
      </c>
      <c r="B2533" s="8" t="s">
        <v>151</v>
      </c>
      <c r="C2533" s="8" t="s">
        <v>84</v>
      </c>
      <c r="D2533" s="9" t="s">
        <v>71</v>
      </c>
      <c r="E2533" s="14">
        <v>1.6E-2</v>
      </c>
      <c r="F2533" s="8"/>
      <c r="G2533" s="14">
        <v>73</v>
      </c>
      <c r="H2533" s="14">
        <v>68</v>
      </c>
      <c r="I2533" s="8"/>
      <c r="J2533" s="8"/>
      <c r="K2533" s="8"/>
      <c r="L2533" s="14">
        <v>56323</v>
      </c>
      <c r="M2533" s="14">
        <v>0.84099999999999997</v>
      </c>
    </row>
    <row r="2534" spans="1:13" ht="14.4">
      <c r="A2534" s="18" t="str">
        <f t="shared" si="39"/>
        <v>Brazil-The Americas 2009</v>
      </c>
      <c r="B2534" s="8" t="s">
        <v>105</v>
      </c>
      <c r="C2534" s="8" t="s">
        <v>84</v>
      </c>
      <c r="D2534" s="9" t="s">
        <v>71</v>
      </c>
      <c r="E2534" s="14">
        <v>1.6E-2</v>
      </c>
      <c r="F2534" s="14">
        <v>1.6E-2</v>
      </c>
      <c r="G2534" s="14">
        <v>77</v>
      </c>
      <c r="H2534" s="14">
        <v>69</v>
      </c>
      <c r="I2534" s="14">
        <v>0.25900000000000001</v>
      </c>
      <c r="J2534" s="14">
        <v>0.67300000000000004</v>
      </c>
      <c r="K2534" s="14">
        <v>6.7000000000000004E-2</v>
      </c>
      <c r="L2534" s="14">
        <v>193490922</v>
      </c>
      <c r="M2534" s="14">
        <v>0.84</v>
      </c>
    </row>
    <row r="2535" spans="1:13" ht="14.4">
      <c r="A2535" s="18" t="str">
        <f t="shared" si="39"/>
        <v>Jamaica-The Americas 2009</v>
      </c>
      <c r="B2535" s="8" t="s">
        <v>171</v>
      </c>
      <c r="C2535" s="8" t="s">
        <v>84</v>
      </c>
      <c r="D2535" s="9" t="s">
        <v>71</v>
      </c>
      <c r="E2535" s="14">
        <v>1.6E-2</v>
      </c>
      <c r="F2535" s="14">
        <v>1.6E-2</v>
      </c>
      <c r="G2535" s="14">
        <v>75</v>
      </c>
      <c r="H2535" s="14">
        <v>70</v>
      </c>
      <c r="I2535" s="14">
        <v>0.29599999999999999</v>
      </c>
      <c r="J2535" s="14">
        <v>0.626</v>
      </c>
      <c r="K2535" s="14">
        <v>7.8E-2</v>
      </c>
      <c r="L2535" s="14">
        <v>2681386</v>
      </c>
      <c r="M2535" s="14">
        <v>0.53600000000000003</v>
      </c>
    </row>
    <row r="2536" spans="1:13" ht="14.4">
      <c r="A2536" s="18" t="str">
        <f t="shared" si="39"/>
        <v>Bahamas, The-The Americas 2009</v>
      </c>
      <c r="B2536" s="8" t="s">
        <v>91</v>
      </c>
      <c r="C2536" s="8" t="s">
        <v>84</v>
      </c>
      <c r="D2536" s="9" t="s">
        <v>71</v>
      </c>
      <c r="E2536" s="14">
        <v>1.6E-2</v>
      </c>
      <c r="F2536" s="14">
        <v>1.2E-2</v>
      </c>
      <c r="G2536" s="14">
        <v>78</v>
      </c>
      <c r="H2536" s="14">
        <v>71</v>
      </c>
      <c r="I2536" s="14">
        <v>0.23</v>
      </c>
      <c r="J2536" s="14">
        <v>0.70199999999999996</v>
      </c>
      <c r="K2536" s="14">
        <v>6.8000000000000005E-2</v>
      </c>
      <c r="L2536" s="14">
        <v>354492</v>
      </c>
      <c r="M2536" s="14">
        <v>0.82499999999999996</v>
      </c>
    </row>
    <row r="2537" spans="1:13" ht="14.4">
      <c r="A2537" s="18" t="str">
        <f t="shared" si="39"/>
        <v>Costa Rica-The Americas 2009</v>
      </c>
      <c r="B2537" s="8" t="s">
        <v>122</v>
      </c>
      <c r="C2537" s="8" t="s">
        <v>84</v>
      </c>
      <c r="D2537" s="9" t="s">
        <v>71</v>
      </c>
      <c r="E2537" s="14">
        <v>1.6E-2</v>
      </c>
      <c r="F2537" s="14">
        <v>8.9999999999999993E-3</v>
      </c>
      <c r="G2537" s="14">
        <v>81</v>
      </c>
      <c r="H2537" s="14">
        <v>77</v>
      </c>
      <c r="I2537" s="14">
        <v>0.255</v>
      </c>
      <c r="J2537" s="14">
        <v>0.68200000000000005</v>
      </c>
      <c r="K2537" s="14">
        <v>6.4000000000000001E-2</v>
      </c>
      <c r="L2537" s="14">
        <v>4601424</v>
      </c>
      <c r="M2537" s="14">
        <v>0.70599999999999996</v>
      </c>
    </row>
    <row r="2538" spans="1:13" ht="14.4">
      <c r="A2538" s="18" t="str">
        <f t="shared" si="39"/>
        <v>St. Vincent and the Grenadines-The Americas 2009</v>
      </c>
      <c r="B2538" s="8" t="s">
        <v>255</v>
      </c>
      <c r="C2538" s="8" t="s">
        <v>84</v>
      </c>
      <c r="D2538" s="9" t="s">
        <v>71</v>
      </c>
      <c r="E2538" s="14">
        <v>1.7000000000000001E-2</v>
      </c>
      <c r="F2538" s="14">
        <v>1.9E-2</v>
      </c>
      <c r="G2538" s="14">
        <v>74</v>
      </c>
      <c r="H2538" s="14">
        <v>70</v>
      </c>
      <c r="I2538" s="14">
        <v>0.26900000000000002</v>
      </c>
      <c r="J2538" s="14">
        <v>0.66300000000000003</v>
      </c>
      <c r="K2538" s="14">
        <v>6.8000000000000005E-2</v>
      </c>
      <c r="L2538" s="14">
        <v>109249</v>
      </c>
      <c r="M2538" s="14">
        <v>0.48399999999999999</v>
      </c>
    </row>
    <row r="2539" spans="1:13" ht="14.4">
      <c r="A2539" s="18" t="str">
        <f t="shared" si="39"/>
        <v>St. Lucia-The Americas 2009</v>
      </c>
      <c r="B2539" s="8" t="s">
        <v>253</v>
      </c>
      <c r="C2539" s="8" t="s">
        <v>84</v>
      </c>
      <c r="D2539" s="9" t="s">
        <v>71</v>
      </c>
      <c r="E2539" s="14">
        <v>1.7000000000000001E-2</v>
      </c>
      <c r="F2539" s="14">
        <v>1.4E-2</v>
      </c>
      <c r="G2539" s="14">
        <v>77</v>
      </c>
      <c r="H2539" s="14">
        <v>72</v>
      </c>
      <c r="I2539" s="14">
        <v>0.25800000000000001</v>
      </c>
      <c r="J2539" s="14">
        <v>0.66</v>
      </c>
      <c r="K2539" s="14">
        <v>8.3000000000000004E-2</v>
      </c>
      <c r="L2539" s="14">
        <v>175200</v>
      </c>
      <c r="M2539" s="14">
        <v>0.192</v>
      </c>
    </row>
    <row r="2540" spans="1:13" ht="14.4">
      <c r="A2540" s="18" t="str">
        <f t="shared" si="39"/>
        <v>Argentina-The Americas 2009</v>
      </c>
      <c r="B2540" s="8" t="s">
        <v>85</v>
      </c>
      <c r="C2540" s="8" t="s">
        <v>84</v>
      </c>
      <c r="D2540" s="9" t="s">
        <v>71</v>
      </c>
      <c r="E2540" s="14">
        <v>1.7000000000000001E-2</v>
      </c>
      <c r="F2540" s="14">
        <v>1.2999999999999999E-2</v>
      </c>
      <c r="G2540" s="14">
        <v>79</v>
      </c>
      <c r="H2540" s="14">
        <v>72</v>
      </c>
      <c r="I2540" s="14">
        <v>0.251</v>
      </c>
      <c r="J2540" s="14">
        <v>0.64300000000000002</v>
      </c>
      <c r="K2540" s="14">
        <v>0.105</v>
      </c>
      <c r="L2540" s="14">
        <v>40023641</v>
      </c>
      <c r="M2540" s="14">
        <v>0.90800000000000003</v>
      </c>
    </row>
    <row r="2541" spans="1:13" ht="14.4">
      <c r="A2541" s="18" t="str">
        <f t="shared" si="39"/>
        <v>Antigua and Barbuda-The Americas 2009</v>
      </c>
      <c r="B2541" s="8" t="s">
        <v>83</v>
      </c>
      <c r="C2541" s="8" t="s">
        <v>84</v>
      </c>
      <c r="D2541" s="9" t="s">
        <v>71</v>
      </c>
      <c r="E2541" s="14">
        <v>1.7000000000000001E-2</v>
      </c>
      <c r="F2541" s="14">
        <v>8.9999999999999993E-3</v>
      </c>
      <c r="G2541" s="14">
        <v>78</v>
      </c>
      <c r="H2541" s="14">
        <v>73</v>
      </c>
      <c r="I2541" s="14">
        <v>0.26700000000000002</v>
      </c>
      <c r="J2541" s="14">
        <v>0.66100000000000003</v>
      </c>
      <c r="K2541" s="14">
        <v>7.2999999999999995E-2</v>
      </c>
      <c r="L2541" s="14">
        <v>86300</v>
      </c>
      <c r="M2541" s="14">
        <v>0.26800000000000002</v>
      </c>
    </row>
    <row r="2542" spans="1:13" ht="14.4">
      <c r="A2542" s="18" t="str">
        <f t="shared" si="39"/>
        <v>St. Martin (French part)-The Americas 2009</v>
      </c>
      <c r="B2542" s="8" t="s">
        <v>254</v>
      </c>
      <c r="C2542" s="8" t="s">
        <v>84</v>
      </c>
      <c r="D2542" s="9" t="s">
        <v>71</v>
      </c>
      <c r="E2542" s="14">
        <v>1.7000000000000001E-2</v>
      </c>
      <c r="F2542" s="8"/>
      <c r="G2542" s="14">
        <v>82</v>
      </c>
      <c r="H2542" s="14">
        <v>75</v>
      </c>
      <c r="I2542" s="8"/>
      <c r="J2542" s="8"/>
      <c r="K2542" s="8"/>
      <c r="L2542" s="14">
        <v>29820</v>
      </c>
      <c r="M2542" s="8"/>
    </row>
    <row r="2543" spans="1:13" ht="14.4">
      <c r="A2543" s="18" t="str">
        <f t="shared" si="39"/>
        <v>Suriname-The Americas 2009</v>
      </c>
      <c r="B2543" s="8" t="s">
        <v>257</v>
      </c>
      <c r="C2543" s="8" t="s">
        <v>84</v>
      </c>
      <c r="D2543" s="9" t="s">
        <v>71</v>
      </c>
      <c r="E2543" s="14">
        <v>1.9E-2</v>
      </c>
      <c r="F2543" s="14">
        <v>2.3E-2</v>
      </c>
      <c r="G2543" s="14">
        <v>73</v>
      </c>
      <c r="H2543" s="14">
        <v>67</v>
      </c>
      <c r="I2543" s="14">
        <v>0.28999999999999998</v>
      </c>
      <c r="J2543" s="14">
        <v>0.64700000000000002</v>
      </c>
      <c r="K2543" s="14">
        <v>6.4000000000000001E-2</v>
      </c>
      <c r="L2543" s="14">
        <v>520173</v>
      </c>
      <c r="M2543" s="14">
        <v>0.66400000000000003</v>
      </c>
    </row>
    <row r="2544" spans="1:13" ht="14.4">
      <c r="A2544" s="18" t="str">
        <f t="shared" si="39"/>
        <v>Grenada-The Americas 2009</v>
      </c>
      <c r="B2544" s="8" t="s">
        <v>152</v>
      </c>
      <c r="C2544" s="8" t="s">
        <v>84</v>
      </c>
      <c r="D2544" s="9" t="s">
        <v>71</v>
      </c>
      <c r="E2544" s="14">
        <v>1.9E-2</v>
      </c>
      <c r="F2544" s="14">
        <v>1.2E-2</v>
      </c>
      <c r="G2544" s="14">
        <v>75</v>
      </c>
      <c r="H2544" s="14">
        <v>70</v>
      </c>
      <c r="I2544" s="14">
        <v>0.27900000000000003</v>
      </c>
      <c r="J2544" s="14">
        <v>0.64800000000000002</v>
      </c>
      <c r="K2544" s="14">
        <v>7.2999999999999995E-2</v>
      </c>
      <c r="L2544" s="14">
        <v>104296</v>
      </c>
      <c r="M2544" s="14">
        <v>0.35699999999999998</v>
      </c>
    </row>
    <row r="2545" spans="1:13" ht="14.4">
      <c r="A2545" s="18" t="str">
        <f t="shared" si="39"/>
        <v>Colombia-The Americas 2009</v>
      </c>
      <c r="B2545" s="8" t="s">
        <v>118</v>
      </c>
      <c r="C2545" s="8" t="s">
        <v>84</v>
      </c>
      <c r="D2545" s="9" t="s">
        <v>71</v>
      </c>
      <c r="E2545" s="14">
        <v>0.02</v>
      </c>
      <c r="F2545" s="14">
        <v>1.6E-2</v>
      </c>
      <c r="G2545" s="14">
        <v>77</v>
      </c>
      <c r="H2545" s="14">
        <v>70</v>
      </c>
      <c r="I2545" s="14">
        <v>0.29099999999999998</v>
      </c>
      <c r="J2545" s="14">
        <v>0.65400000000000003</v>
      </c>
      <c r="K2545" s="14">
        <v>5.5E-2</v>
      </c>
      <c r="L2545" s="14">
        <v>45802561</v>
      </c>
      <c r="M2545" s="14">
        <v>0.747</v>
      </c>
    </row>
    <row r="2546" spans="1:13" ht="14.4">
      <c r="A2546" s="18" t="str">
        <f t="shared" si="39"/>
        <v>Mexico-The Americas 2009</v>
      </c>
      <c r="B2546" s="8" t="s">
        <v>199</v>
      </c>
      <c r="C2546" s="8" t="s">
        <v>84</v>
      </c>
      <c r="D2546" s="9" t="s">
        <v>71</v>
      </c>
      <c r="E2546" s="14">
        <v>0.02</v>
      </c>
      <c r="F2546" s="14">
        <v>1.4999999999999999E-2</v>
      </c>
      <c r="G2546" s="14">
        <v>79</v>
      </c>
      <c r="H2546" s="14">
        <v>74</v>
      </c>
      <c r="I2546" s="14">
        <v>0.30499999999999999</v>
      </c>
      <c r="J2546" s="14">
        <v>0.63600000000000001</v>
      </c>
      <c r="K2546" s="14">
        <v>5.8000000000000003E-2</v>
      </c>
      <c r="L2546" s="14">
        <v>116422752</v>
      </c>
      <c r="M2546" s="14">
        <v>0.77500000000000002</v>
      </c>
    </row>
    <row r="2547" spans="1:13" ht="14.4">
      <c r="A2547" s="18" t="str">
        <f t="shared" si="39"/>
        <v>El Salvador-The Americas 2009</v>
      </c>
      <c r="B2547" s="8" t="s">
        <v>135</v>
      </c>
      <c r="C2547" s="8" t="s">
        <v>84</v>
      </c>
      <c r="D2547" s="9" t="s">
        <v>71</v>
      </c>
      <c r="E2547" s="14">
        <v>2.1000000000000001E-2</v>
      </c>
      <c r="F2547" s="14">
        <v>1.6E-2</v>
      </c>
      <c r="G2547" s="14">
        <v>76</v>
      </c>
      <c r="H2547" s="14">
        <v>67</v>
      </c>
      <c r="I2547" s="14">
        <v>0.32800000000000001</v>
      </c>
      <c r="J2547" s="14">
        <v>0.60399999999999998</v>
      </c>
      <c r="K2547" s="14">
        <v>6.8000000000000005E-2</v>
      </c>
      <c r="L2547" s="14">
        <v>6183484</v>
      </c>
      <c r="M2547" s="14">
        <v>0.63800000000000001</v>
      </c>
    </row>
    <row r="2548" spans="1:13" ht="14.4">
      <c r="A2548" s="18" t="str">
        <f t="shared" si="39"/>
        <v>Peru-The Americas 2009</v>
      </c>
      <c r="B2548" s="8" t="s">
        <v>224</v>
      </c>
      <c r="C2548" s="8" t="s">
        <v>84</v>
      </c>
      <c r="D2548" s="9" t="s">
        <v>71</v>
      </c>
      <c r="E2548" s="14">
        <v>2.1000000000000001E-2</v>
      </c>
      <c r="F2548" s="14">
        <v>1.6E-2</v>
      </c>
      <c r="G2548" s="14">
        <v>76</v>
      </c>
      <c r="H2548" s="14">
        <v>71</v>
      </c>
      <c r="I2548" s="14">
        <v>0.30399999999999999</v>
      </c>
      <c r="J2548" s="14">
        <v>0.63700000000000001</v>
      </c>
      <c r="K2548" s="14">
        <v>5.8999999999999997E-2</v>
      </c>
      <c r="L2548" s="14">
        <v>28934303</v>
      </c>
      <c r="M2548" s="14">
        <v>0.76600000000000001</v>
      </c>
    </row>
    <row r="2549" spans="1:13" ht="14.4">
      <c r="A2549" s="18" t="str">
        <f t="shared" si="39"/>
        <v>Venezuela-The Americas 2009</v>
      </c>
      <c r="B2549" s="8" t="s">
        <v>281</v>
      </c>
      <c r="C2549" s="8" t="s">
        <v>84</v>
      </c>
      <c r="D2549" s="9" t="s">
        <v>71</v>
      </c>
      <c r="E2549" s="14">
        <v>2.1000000000000001E-2</v>
      </c>
      <c r="F2549" s="14">
        <v>1.4E-2</v>
      </c>
      <c r="G2549" s="14">
        <v>77</v>
      </c>
      <c r="H2549" s="14">
        <v>71</v>
      </c>
      <c r="I2549" s="14">
        <v>0.29799999999999999</v>
      </c>
      <c r="J2549" s="14">
        <v>0.64700000000000002</v>
      </c>
      <c r="K2549" s="14">
        <v>5.5E-2</v>
      </c>
      <c r="L2549" s="14">
        <v>28583040</v>
      </c>
      <c r="M2549" s="14">
        <v>0.88700000000000001</v>
      </c>
    </row>
    <row r="2550" spans="1:13" ht="14.4">
      <c r="A2550" s="18" t="str">
        <f t="shared" si="39"/>
        <v>Panama-The Americas 2009</v>
      </c>
      <c r="B2550" s="8" t="s">
        <v>221</v>
      </c>
      <c r="C2550" s="8" t="s">
        <v>84</v>
      </c>
      <c r="D2550" s="9" t="s">
        <v>71</v>
      </c>
      <c r="E2550" s="14">
        <v>2.1000000000000001E-2</v>
      </c>
      <c r="F2550" s="14">
        <v>1.7000000000000001E-2</v>
      </c>
      <c r="G2550" s="14">
        <v>80</v>
      </c>
      <c r="H2550" s="14">
        <v>74</v>
      </c>
      <c r="I2550" s="14">
        <v>0.29599999999999999</v>
      </c>
      <c r="J2550" s="14">
        <v>0.63800000000000001</v>
      </c>
      <c r="K2550" s="14">
        <v>6.6000000000000003E-2</v>
      </c>
      <c r="L2550" s="14">
        <v>3615846</v>
      </c>
      <c r="M2550" s="14">
        <v>0.64800000000000002</v>
      </c>
    </row>
    <row r="2551" spans="1:13" ht="14.4">
      <c r="A2551" s="18" t="str">
        <f t="shared" si="39"/>
        <v>Guyana-The Americas 2009</v>
      </c>
      <c r="B2551" s="8" t="s">
        <v>157</v>
      </c>
      <c r="C2551" s="8" t="s">
        <v>84</v>
      </c>
      <c r="D2551" s="9" t="s">
        <v>71</v>
      </c>
      <c r="E2551" s="14">
        <v>2.1999999999999999E-2</v>
      </c>
      <c r="F2551" s="14">
        <v>3.3000000000000002E-2</v>
      </c>
      <c r="G2551" s="14">
        <v>68</v>
      </c>
      <c r="H2551" s="14">
        <v>63</v>
      </c>
      <c r="I2551" s="14">
        <v>0.376</v>
      </c>
      <c r="J2551" s="14">
        <v>0.59099999999999997</v>
      </c>
      <c r="K2551" s="14">
        <v>3.3000000000000002E-2</v>
      </c>
      <c r="L2551" s="14">
        <v>781055</v>
      </c>
      <c r="M2551" s="14">
        <v>0.28199999999999997</v>
      </c>
    </row>
    <row r="2552" spans="1:13" ht="14.4">
      <c r="A2552" s="18" t="str">
        <f t="shared" si="39"/>
        <v>Dominican Republic-The Americas 2009</v>
      </c>
      <c r="B2552" s="8" t="s">
        <v>132</v>
      </c>
      <c r="C2552" s="8" t="s">
        <v>84</v>
      </c>
      <c r="D2552" s="9" t="s">
        <v>71</v>
      </c>
      <c r="E2552" s="14">
        <v>2.1999999999999999E-2</v>
      </c>
      <c r="F2552" s="14">
        <v>2.5999999999999999E-2</v>
      </c>
      <c r="G2552" s="14">
        <v>76</v>
      </c>
      <c r="H2552" s="14">
        <v>70</v>
      </c>
      <c r="I2552" s="14">
        <v>0.315</v>
      </c>
      <c r="J2552" s="14">
        <v>0.625</v>
      </c>
      <c r="K2552" s="14">
        <v>5.8999999999999997E-2</v>
      </c>
      <c r="L2552" s="14">
        <v>9884265</v>
      </c>
      <c r="M2552" s="14">
        <v>0.72499999999999998</v>
      </c>
    </row>
    <row r="2553" spans="1:13" ht="14.4">
      <c r="A2553" s="18" t="str">
        <f t="shared" si="39"/>
        <v>Ecuador-The Americas 2009</v>
      </c>
      <c r="B2553" s="8" t="s">
        <v>133</v>
      </c>
      <c r="C2553" s="8" t="s">
        <v>84</v>
      </c>
      <c r="D2553" s="9" t="s">
        <v>71</v>
      </c>
      <c r="E2553" s="14">
        <v>2.1999999999999999E-2</v>
      </c>
      <c r="F2553" s="14">
        <v>2.1999999999999999E-2</v>
      </c>
      <c r="G2553" s="14">
        <v>78</v>
      </c>
      <c r="H2553" s="14">
        <v>73</v>
      </c>
      <c r="I2553" s="14">
        <v>0.313</v>
      </c>
      <c r="J2553" s="14">
        <v>0.627</v>
      </c>
      <c r="K2553" s="14">
        <v>6.0999999999999999E-2</v>
      </c>
      <c r="L2553" s="14">
        <v>14756424</v>
      </c>
      <c r="M2553" s="14">
        <v>0.625</v>
      </c>
    </row>
    <row r="2554" spans="1:13" ht="14.4">
      <c r="A2554" s="18" t="str">
        <f t="shared" si="39"/>
        <v>Nicaragua-The Americas 2009</v>
      </c>
      <c r="B2554" s="8" t="s">
        <v>213</v>
      </c>
      <c r="C2554" s="8" t="s">
        <v>84</v>
      </c>
      <c r="D2554" s="9" t="s">
        <v>71</v>
      </c>
      <c r="E2554" s="14">
        <v>2.4E-2</v>
      </c>
      <c r="F2554" s="14">
        <v>2.3E-2</v>
      </c>
      <c r="G2554" s="14">
        <v>77</v>
      </c>
      <c r="H2554" s="14">
        <v>70</v>
      </c>
      <c r="I2554" s="14">
        <v>0.35099999999999998</v>
      </c>
      <c r="J2554" s="14">
        <v>0.60399999999999998</v>
      </c>
      <c r="K2554" s="14">
        <v>4.4999999999999998E-2</v>
      </c>
      <c r="L2554" s="14">
        <v>5743329</v>
      </c>
      <c r="M2554" s="14">
        <v>0.56999999999999995</v>
      </c>
    </row>
    <row r="2555" spans="1:13" ht="14.4">
      <c r="A2555" s="18" t="str">
        <f t="shared" si="39"/>
        <v>Paraguay-The Americas 2009</v>
      </c>
      <c r="B2555" s="8" t="s">
        <v>223</v>
      </c>
      <c r="C2555" s="8" t="s">
        <v>84</v>
      </c>
      <c r="D2555" s="9" t="s">
        <v>71</v>
      </c>
      <c r="E2555" s="14">
        <v>2.5000000000000001E-2</v>
      </c>
      <c r="F2555" s="14">
        <v>2.1000000000000001E-2</v>
      </c>
      <c r="G2555" s="14">
        <v>74</v>
      </c>
      <c r="H2555" s="14">
        <v>70</v>
      </c>
      <c r="I2555" s="14">
        <v>0.34</v>
      </c>
      <c r="J2555" s="14">
        <v>0.61</v>
      </c>
      <c r="K2555" s="14">
        <v>5.0999999999999997E-2</v>
      </c>
      <c r="L2555" s="14">
        <v>6347383</v>
      </c>
      <c r="M2555" s="14">
        <v>0.58299999999999996</v>
      </c>
    </row>
    <row r="2556" spans="1:13" ht="14.4">
      <c r="A2556" s="18" t="str">
        <f t="shared" si="39"/>
        <v>Belize-The Americas 2009</v>
      </c>
      <c r="B2556" s="8" t="s">
        <v>98</v>
      </c>
      <c r="C2556" s="8" t="s">
        <v>84</v>
      </c>
      <c r="D2556" s="9" t="s">
        <v>71</v>
      </c>
      <c r="E2556" s="14">
        <v>2.5000000000000001E-2</v>
      </c>
      <c r="F2556" s="14">
        <v>1.6E-2</v>
      </c>
      <c r="G2556" s="14">
        <v>76</v>
      </c>
      <c r="H2556" s="14">
        <v>70</v>
      </c>
      <c r="I2556" s="14">
        <v>0.36</v>
      </c>
      <c r="J2556" s="14">
        <v>0.60099999999999998</v>
      </c>
      <c r="K2556" s="14">
        <v>3.9E-2</v>
      </c>
      <c r="L2556" s="14">
        <v>301016</v>
      </c>
      <c r="M2556" s="14">
        <v>0.45200000000000001</v>
      </c>
    </row>
    <row r="2557" spans="1:13" ht="14.4">
      <c r="A2557" s="18" t="str">
        <f t="shared" si="39"/>
        <v>Haiti-The Americas 2009</v>
      </c>
      <c r="B2557" s="8" t="s">
        <v>158</v>
      </c>
      <c r="C2557" s="8" t="s">
        <v>84</v>
      </c>
      <c r="D2557" s="9" t="s">
        <v>71</v>
      </c>
      <c r="E2557" s="14">
        <v>2.7E-2</v>
      </c>
      <c r="F2557" s="14">
        <v>0.06</v>
      </c>
      <c r="G2557" s="14">
        <v>63</v>
      </c>
      <c r="H2557" s="14">
        <v>60</v>
      </c>
      <c r="I2557" s="14">
        <v>0.36499999999999999</v>
      </c>
      <c r="J2557" s="14">
        <v>0.59</v>
      </c>
      <c r="K2557" s="14">
        <v>4.3999999999999997E-2</v>
      </c>
      <c r="L2557" s="14">
        <v>9765153</v>
      </c>
      <c r="M2557" s="14">
        <v>0.505</v>
      </c>
    </row>
    <row r="2558" spans="1:13" ht="14.4">
      <c r="A2558" s="18" t="str">
        <f t="shared" si="39"/>
        <v>Bolivia-The Americas 2009</v>
      </c>
      <c r="B2558" s="8" t="s">
        <v>102</v>
      </c>
      <c r="C2558" s="8" t="s">
        <v>84</v>
      </c>
      <c r="D2558" s="9" t="s">
        <v>71</v>
      </c>
      <c r="E2558" s="14">
        <v>2.7E-2</v>
      </c>
      <c r="F2558" s="14">
        <v>3.5999999999999997E-2</v>
      </c>
      <c r="G2558" s="14">
        <v>68</v>
      </c>
      <c r="H2558" s="14">
        <v>64</v>
      </c>
      <c r="I2558" s="14">
        <v>0.36499999999999999</v>
      </c>
      <c r="J2558" s="14">
        <v>0.58899999999999997</v>
      </c>
      <c r="K2558" s="14">
        <v>4.5999999999999999E-2</v>
      </c>
      <c r="L2558" s="14">
        <v>9993406</v>
      </c>
      <c r="M2558" s="14">
        <v>0.66</v>
      </c>
    </row>
    <row r="2559" spans="1:13" ht="14.4">
      <c r="A2559" s="18" t="str">
        <f t="shared" si="39"/>
        <v>Honduras-The Americas 2009</v>
      </c>
      <c r="B2559" s="8" t="s">
        <v>159</v>
      </c>
      <c r="C2559" s="8" t="s">
        <v>84</v>
      </c>
      <c r="D2559" s="9" t="s">
        <v>71</v>
      </c>
      <c r="E2559" s="14">
        <v>2.7E-2</v>
      </c>
      <c r="F2559" s="14">
        <v>2.1999999999999999E-2</v>
      </c>
      <c r="G2559" s="14">
        <v>75</v>
      </c>
      <c r="H2559" s="14">
        <v>70</v>
      </c>
      <c r="I2559" s="14">
        <v>0.374</v>
      </c>
      <c r="J2559" s="14">
        <v>0.58399999999999996</v>
      </c>
      <c r="K2559" s="14">
        <v>4.2999999999999997E-2</v>
      </c>
      <c r="L2559" s="14">
        <v>7469844</v>
      </c>
      <c r="M2559" s="14">
        <v>0.51100000000000001</v>
      </c>
    </row>
    <row r="2560" spans="1:13" ht="14.4">
      <c r="A2560" s="18" t="str">
        <f t="shared" si="39"/>
        <v>Guatemala-The Americas 2009</v>
      </c>
      <c r="B2560" s="8" t="s">
        <v>154</v>
      </c>
      <c r="C2560" s="8" t="s">
        <v>84</v>
      </c>
      <c r="D2560" s="9" t="s">
        <v>71</v>
      </c>
      <c r="E2560" s="14">
        <v>3.3000000000000002E-2</v>
      </c>
      <c r="F2560" s="14">
        <v>2.9000000000000001E-2</v>
      </c>
      <c r="G2560" s="14">
        <v>74</v>
      </c>
      <c r="H2560" s="14">
        <v>67</v>
      </c>
      <c r="I2560" s="14">
        <v>0.41899999999999998</v>
      </c>
      <c r="J2560" s="14">
        <v>0.53700000000000003</v>
      </c>
      <c r="K2560" s="14">
        <v>4.3999999999999997E-2</v>
      </c>
      <c r="L2560" s="14">
        <v>13988988</v>
      </c>
      <c r="M2560" s="14">
        <v>0.48899999999999999</v>
      </c>
    </row>
    <row r="2561" spans="1:13" ht="14.4">
      <c r="A2561" s="18" t="str">
        <f t="shared" si="39"/>
        <v>Sint Maarten (Dutch part)-The Americas 2010</v>
      </c>
      <c r="B2561" s="8" t="s">
        <v>242</v>
      </c>
      <c r="C2561" s="8" t="s">
        <v>84</v>
      </c>
      <c r="D2561" s="9" t="s">
        <v>72</v>
      </c>
      <c r="E2561" s="8"/>
      <c r="F2561" s="8"/>
      <c r="G2561" s="8"/>
      <c r="H2561" s="8"/>
      <c r="I2561" s="8"/>
      <c r="J2561" s="8"/>
      <c r="K2561" s="8"/>
      <c r="L2561" s="14">
        <v>37850</v>
      </c>
      <c r="M2561" s="14">
        <v>1</v>
      </c>
    </row>
    <row r="2562" spans="1:13" ht="14.4">
      <c r="A2562" s="18" t="str">
        <f t="shared" si="39"/>
        <v>Turks and Caicos Islands-The Americas 2010</v>
      </c>
      <c r="B2562" s="8" t="s">
        <v>272</v>
      </c>
      <c r="C2562" s="8" t="s">
        <v>84</v>
      </c>
      <c r="D2562" s="9" t="s">
        <v>72</v>
      </c>
      <c r="E2562" s="8"/>
      <c r="F2562" s="8"/>
      <c r="G2562" s="8"/>
      <c r="H2562" s="8"/>
      <c r="I2562" s="8"/>
      <c r="J2562" s="8"/>
      <c r="K2562" s="8"/>
      <c r="L2562" s="14">
        <v>30993</v>
      </c>
      <c r="M2562" s="14">
        <v>0.90200000000000002</v>
      </c>
    </row>
    <row r="2563" spans="1:13" ht="14.4">
      <c r="A2563" s="18" t="str">
        <f t="shared" ref="A2563:A2626" si="40">CONCATENATE(B2563," ",D2563)</f>
        <v>St. Kitts and Nevis-The Americas 2010</v>
      </c>
      <c r="B2563" s="8" t="s">
        <v>252</v>
      </c>
      <c r="C2563" s="8" t="s">
        <v>84</v>
      </c>
      <c r="D2563" s="9" t="s">
        <v>72</v>
      </c>
      <c r="E2563" s="8"/>
      <c r="F2563" s="14">
        <v>8.9999999999999993E-3</v>
      </c>
      <c r="G2563" s="8"/>
      <c r="H2563" s="8"/>
      <c r="I2563" s="8"/>
      <c r="J2563" s="8"/>
      <c r="K2563" s="8"/>
      <c r="L2563" s="14">
        <v>52352</v>
      </c>
      <c r="M2563" s="14">
        <v>0.318</v>
      </c>
    </row>
    <row r="2564" spans="1:13" ht="14.4">
      <c r="A2564" s="18" t="str">
        <f t="shared" si="40"/>
        <v>Cuba-The Americas 2010</v>
      </c>
      <c r="B2564" s="8" t="s">
        <v>125</v>
      </c>
      <c r="C2564" s="8" t="s">
        <v>84</v>
      </c>
      <c r="D2564" s="9" t="s">
        <v>72</v>
      </c>
      <c r="E2564" s="14">
        <v>0.01</v>
      </c>
      <c r="F2564" s="14">
        <v>5.0000000000000001E-3</v>
      </c>
      <c r="G2564" s="14">
        <v>81</v>
      </c>
      <c r="H2564" s="14">
        <v>77</v>
      </c>
      <c r="I2564" s="14">
        <v>0.17299999999999999</v>
      </c>
      <c r="J2564" s="14">
        <v>0.70199999999999996</v>
      </c>
      <c r="K2564" s="14">
        <v>0.124</v>
      </c>
      <c r="L2564" s="14">
        <v>11281768</v>
      </c>
      <c r="M2564" s="14">
        <v>0.76600000000000001</v>
      </c>
    </row>
    <row r="2565" spans="1:13" ht="14.4">
      <c r="A2565" s="18" t="str">
        <f t="shared" si="40"/>
        <v>Aruba-The Americas 2010</v>
      </c>
      <c r="B2565" s="8" t="s">
        <v>87</v>
      </c>
      <c r="C2565" s="8" t="s">
        <v>84</v>
      </c>
      <c r="D2565" s="9" t="s">
        <v>72</v>
      </c>
      <c r="E2565" s="14">
        <v>1.0999999999999999E-2</v>
      </c>
      <c r="F2565" s="8"/>
      <c r="G2565" s="14">
        <v>77</v>
      </c>
      <c r="H2565" s="14">
        <v>73</v>
      </c>
      <c r="I2565" s="14">
        <v>0.20799999999999999</v>
      </c>
      <c r="J2565" s="14">
        <v>0.68899999999999995</v>
      </c>
      <c r="K2565" s="14">
        <v>0.10299999999999999</v>
      </c>
      <c r="L2565" s="14">
        <v>101597</v>
      </c>
      <c r="M2565" s="14">
        <v>0.43099999999999999</v>
      </c>
    </row>
    <row r="2566" spans="1:13" ht="14.4">
      <c r="A2566" s="18" t="str">
        <f t="shared" si="40"/>
        <v>Puerto Rico-The Americas 2010</v>
      </c>
      <c r="B2566" s="8" t="s">
        <v>228</v>
      </c>
      <c r="C2566" s="8" t="s">
        <v>84</v>
      </c>
      <c r="D2566" s="9" t="s">
        <v>72</v>
      </c>
      <c r="E2566" s="14">
        <v>1.0999999999999999E-2</v>
      </c>
      <c r="F2566" s="8"/>
      <c r="G2566" s="14">
        <v>82</v>
      </c>
      <c r="H2566" s="14">
        <v>74</v>
      </c>
      <c r="I2566" s="14">
        <v>0.20499999999999999</v>
      </c>
      <c r="J2566" s="14">
        <v>0.66500000000000004</v>
      </c>
      <c r="K2566" s="14">
        <v>0.13</v>
      </c>
      <c r="L2566" s="14">
        <v>3721208</v>
      </c>
      <c r="M2566" s="14">
        <v>0.93799999999999994</v>
      </c>
    </row>
    <row r="2567" spans="1:13" ht="14.4">
      <c r="A2567" s="18" t="str">
        <f t="shared" si="40"/>
        <v>Canada-The Americas 2010</v>
      </c>
      <c r="B2567" s="8" t="s">
        <v>112</v>
      </c>
      <c r="C2567" s="8" t="s">
        <v>84</v>
      </c>
      <c r="D2567" s="9" t="s">
        <v>72</v>
      </c>
      <c r="E2567" s="14">
        <v>1.0999999999999999E-2</v>
      </c>
      <c r="F2567" s="14">
        <v>5.0000000000000001E-3</v>
      </c>
      <c r="G2567" s="14">
        <v>83</v>
      </c>
      <c r="H2567" s="14">
        <v>79</v>
      </c>
      <c r="I2567" s="14">
        <v>0.16500000000000001</v>
      </c>
      <c r="J2567" s="14">
        <v>0.69399999999999995</v>
      </c>
      <c r="K2567" s="14">
        <v>0.14199999999999999</v>
      </c>
      <c r="L2567" s="14">
        <v>34005274</v>
      </c>
      <c r="M2567" s="14">
        <v>0.80900000000000005</v>
      </c>
    </row>
    <row r="2568" spans="1:13" ht="14.4">
      <c r="A2568" s="18" t="str">
        <f t="shared" si="40"/>
        <v>Bermuda-The Americas 2010</v>
      </c>
      <c r="B2568" s="8" t="s">
        <v>100</v>
      </c>
      <c r="C2568" s="8" t="s">
        <v>84</v>
      </c>
      <c r="D2568" s="9" t="s">
        <v>72</v>
      </c>
      <c r="E2568" s="14">
        <v>1.2E-2</v>
      </c>
      <c r="F2568" s="8"/>
      <c r="G2568" s="14">
        <v>82</v>
      </c>
      <c r="H2568" s="14">
        <v>77</v>
      </c>
      <c r="I2568" s="8"/>
      <c r="J2568" s="8"/>
      <c r="K2568" s="8"/>
      <c r="L2568" s="14">
        <v>65124</v>
      </c>
      <c r="M2568" s="14">
        <v>1</v>
      </c>
    </row>
    <row r="2569" spans="1:13" ht="14.4">
      <c r="A2569" s="18" t="str">
        <f t="shared" si="40"/>
        <v>Dominica-The Americas 2010</v>
      </c>
      <c r="B2569" s="8" t="s">
        <v>131</v>
      </c>
      <c r="C2569" s="8" t="s">
        <v>84</v>
      </c>
      <c r="D2569" s="9" t="s">
        <v>72</v>
      </c>
      <c r="E2569" s="14">
        <v>1.2999999999999999E-2</v>
      </c>
      <c r="F2569" s="14">
        <v>1.0999999999999999E-2</v>
      </c>
      <c r="G2569" s="8"/>
      <c r="H2569" s="8"/>
      <c r="I2569" s="8"/>
      <c r="J2569" s="8"/>
      <c r="K2569" s="8"/>
      <c r="L2569" s="14">
        <v>71167</v>
      </c>
      <c r="M2569" s="14">
        <v>0.68100000000000005</v>
      </c>
    </row>
    <row r="2570" spans="1:13" ht="14.4">
      <c r="A2570" s="18" t="str">
        <f t="shared" si="40"/>
        <v>Barbados-The Americas 2010</v>
      </c>
      <c r="B2570" s="8" t="s">
        <v>95</v>
      </c>
      <c r="C2570" s="8" t="s">
        <v>84</v>
      </c>
      <c r="D2570" s="9" t="s">
        <v>72</v>
      </c>
      <c r="E2570" s="14">
        <v>1.2999999999999999E-2</v>
      </c>
      <c r="F2570" s="14">
        <v>1.4E-2</v>
      </c>
      <c r="G2570" s="14">
        <v>77</v>
      </c>
      <c r="H2570" s="14">
        <v>72</v>
      </c>
      <c r="I2570" s="14">
        <v>0.193</v>
      </c>
      <c r="J2570" s="14">
        <v>0.70299999999999996</v>
      </c>
      <c r="K2570" s="14">
        <v>0.104</v>
      </c>
      <c r="L2570" s="14">
        <v>280396</v>
      </c>
      <c r="M2570" s="14">
        <v>0.32100000000000001</v>
      </c>
    </row>
    <row r="2571" spans="1:13" ht="14.4">
      <c r="A2571" s="18" t="str">
        <f t="shared" si="40"/>
        <v>United States-The Americas 2010</v>
      </c>
      <c r="B2571" s="8" t="s">
        <v>277</v>
      </c>
      <c r="C2571" s="8" t="s">
        <v>84</v>
      </c>
      <c r="D2571" s="9" t="s">
        <v>72</v>
      </c>
      <c r="E2571" s="14">
        <v>1.2999999999999999E-2</v>
      </c>
      <c r="F2571" s="14">
        <v>6.0000000000000001E-3</v>
      </c>
      <c r="G2571" s="14">
        <v>81</v>
      </c>
      <c r="H2571" s="14">
        <v>76</v>
      </c>
      <c r="I2571" s="14">
        <v>0.19800000000000001</v>
      </c>
      <c r="J2571" s="14">
        <v>0.67100000000000004</v>
      </c>
      <c r="K2571" s="14">
        <v>0.13100000000000001</v>
      </c>
      <c r="L2571" s="14">
        <v>309326295</v>
      </c>
      <c r="M2571" s="14">
        <v>0.80800000000000005</v>
      </c>
    </row>
    <row r="2572" spans="1:13" ht="14.4">
      <c r="A2572" s="18" t="str">
        <f t="shared" si="40"/>
        <v>Curacao-The Americas 2010</v>
      </c>
      <c r="B2572" s="8" t="s">
        <v>126</v>
      </c>
      <c r="C2572" s="8" t="s">
        <v>84</v>
      </c>
      <c r="D2572" s="9" t="s">
        <v>72</v>
      </c>
      <c r="E2572" s="14">
        <v>1.4E-2</v>
      </c>
      <c r="F2572" s="8"/>
      <c r="G2572" s="8"/>
      <c r="H2572" s="8"/>
      <c r="I2572" s="14">
        <v>0.19800000000000001</v>
      </c>
      <c r="J2572" s="14">
        <v>0.67</v>
      </c>
      <c r="K2572" s="14">
        <v>0.13200000000000001</v>
      </c>
      <c r="L2572" s="14">
        <v>149311</v>
      </c>
      <c r="M2572" s="14">
        <v>0.89900000000000002</v>
      </c>
    </row>
    <row r="2573" spans="1:13" ht="14.4">
      <c r="A2573" s="18" t="str">
        <f t="shared" si="40"/>
        <v>Chile-The Americas 2010</v>
      </c>
      <c r="B2573" s="8" t="s">
        <v>116</v>
      </c>
      <c r="C2573" s="8" t="s">
        <v>84</v>
      </c>
      <c r="D2573" s="9" t="s">
        <v>72</v>
      </c>
      <c r="E2573" s="14">
        <v>1.4E-2</v>
      </c>
      <c r="F2573" s="14">
        <v>8.0000000000000002E-3</v>
      </c>
      <c r="G2573" s="14">
        <v>82</v>
      </c>
      <c r="H2573" s="14">
        <v>76</v>
      </c>
      <c r="I2573" s="14">
        <v>0.221</v>
      </c>
      <c r="J2573" s="14">
        <v>0.68700000000000006</v>
      </c>
      <c r="K2573" s="14">
        <v>9.1999999999999998E-2</v>
      </c>
      <c r="L2573" s="14">
        <v>17150760</v>
      </c>
      <c r="M2573" s="14">
        <v>0.88600000000000001</v>
      </c>
    </row>
    <row r="2574" spans="1:13" ht="14.4">
      <c r="A2574" s="18" t="str">
        <f t="shared" si="40"/>
        <v>Cayman Islands-The Americas 2010</v>
      </c>
      <c r="B2574" s="8" t="s">
        <v>113</v>
      </c>
      <c r="C2574" s="8" t="s">
        <v>84</v>
      </c>
      <c r="D2574" s="9" t="s">
        <v>72</v>
      </c>
      <c r="E2574" s="14">
        <v>1.4999999999999999E-2</v>
      </c>
      <c r="F2574" s="8"/>
      <c r="G2574" s="8"/>
      <c r="H2574" s="8"/>
      <c r="I2574" s="8"/>
      <c r="J2574" s="8"/>
      <c r="K2574" s="8"/>
      <c r="L2574" s="14">
        <v>55509</v>
      </c>
      <c r="M2574" s="14">
        <v>1</v>
      </c>
    </row>
    <row r="2575" spans="1:13" ht="14.4">
      <c r="A2575" s="18" t="str">
        <f t="shared" si="40"/>
        <v>Trinidad and Tobago-The Americas 2010</v>
      </c>
      <c r="B2575" s="8" t="s">
        <v>268</v>
      </c>
      <c r="C2575" s="8" t="s">
        <v>84</v>
      </c>
      <c r="D2575" s="9" t="s">
        <v>72</v>
      </c>
      <c r="E2575" s="14">
        <v>1.4999999999999999E-2</v>
      </c>
      <c r="F2575" s="14">
        <v>2.1000000000000001E-2</v>
      </c>
      <c r="G2575" s="14">
        <v>73</v>
      </c>
      <c r="H2575" s="14">
        <v>66</v>
      </c>
      <c r="I2575" s="14">
        <v>0.20699999999999999</v>
      </c>
      <c r="J2575" s="14">
        <v>0.71</v>
      </c>
      <c r="K2575" s="14">
        <v>8.3000000000000004E-2</v>
      </c>
      <c r="L2575" s="14">
        <v>1328095</v>
      </c>
      <c r="M2575" s="14">
        <v>9.0999999999999998E-2</v>
      </c>
    </row>
    <row r="2576" spans="1:13" ht="14.4">
      <c r="A2576" s="18" t="str">
        <f t="shared" si="40"/>
        <v>Greenland-The Americas 2010</v>
      </c>
      <c r="B2576" s="8" t="s">
        <v>151</v>
      </c>
      <c r="C2576" s="8" t="s">
        <v>84</v>
      </c>
      <c r="D2576" s="9" t="s">
        <v>72</v>
      </c>
      <c r="E2576" s="14">
        <v>1.4999999999999999E-2</v>
      </c>
      <c r="F2576" s="8"/>
      <c r="G2576" s="14">
        <v>73</v>
      </c>
      <c r="H2576" s="14">
        <v>69</v>
      </c>
      <c r="I2576" s="8"/>
      <c r="J2576" s="8"/>
      <c r="K2576" s="8"/>
      <c r="L2576" s="14">
        <v>56905</v>
      </c>
      <c r="M2576" s="14">
        <v>0.84399999999999997</v>
      </c>
    </row>
    <row r="2577" spans="1:13" ht="14.4">
      <c r="A2577" s="18" t="str">
        <f t="shared" si="40"/>
        <v>Jamaica-The Americas 2010</v>
      </c>
      <c r="B2577" s="8" t="s">
        <v>171</v>
      </c>
      <c r="C2577" s="8" t="s">
        <v>84</v>
      </c>
      <c r="D2577" s="9" t="s">
        <v>72</v>
      </c>
      <c r="E2577" s="14">
        <v>1.4999999999999999E-2</v>
      </c>
      <c r="F2577" s="14">
        <v>1.6E-2</v>
      </c>
      <c r="G2577" s="14">
        <v>76</v>
      </c>
      <c r="H2577" s="14">
        <v>70</v>
      </c>
      <c r="I2577" s="14">
        <v>0.28999999999999998</v>
      </c>
      <c r="J2577" s="14">
        <v>0.63100000000000001</v>
      </c>
      <c r="K2577" s="14">
        <v>7.8E-2</v>
      </c>
      <c r="L2577" s="14">
        <v>2690824</v>
      </c>
      <c r="M2577" s="14">
        <v>0.53700000000000003</v>
      </c>
    </row>
    <row r="2578" spans="1:13" ht="14.4">
      <c r="A2578" s="18" t="str">
        <f t="shared" si="40"/>
        <v>Uruguay-The Americas 2010</v>
      </c>
      <c r="B2578" s="8" t="s">
        <v>278</v>
      </c>
      <c r="C2578" s="8" t="s">
        <v>84</v>
      </c>
      <c r="D2578" s="9" t="s">
        <v>72</v>
      </c>
      <c r="E2578" s="14">
        <v>1.4999999999999999E-2</v>
      </c>
      <c r="F2578" s="14">
        <v>1.0999999999999999E-2</v>
      </c>
      <c r="G2578" s="14">
        <v>80</v>
      </c>
      <c r="H2578" s="14">
        <v>73</v>
      </c>
      <c r="I2578" s="14">
        <v>0.22500000000000001</v>
      </c>
      <c r="J2578" s="14">
        <v>0.63600000000000001</v>
      </c>
      <c r="K2578" s="14">
        <v>0.13900000000000001</v>
      </c>
      <c r="L2578" s="14">
        <v>3371982</v>
      </c>
      <c r="M2578" s="14">
        <v>0.94399999999999995</v>
      </c>
    </row>
    <row r="2579" spans="1:13" ht="14.4">
      <c r="A2579" s="18" t="str">
        <f t="shared" si="40"/>
        <v>Brazil-The Americas 2010</v>
      </c>
      <c r="B2579" s="8" t="s">
        <v>105</v>
      </c>
      <c r="C2579" s="8" t="s">
        <v>84</v>
      </c>
      <c r="D2579" s="9" t="s">
        <v>72</v>
      </c>
      <c r="E2579" s="14">
        <v>1.6E-2</v>
      </c>
      <c r="F2579" s="14">
        <v>1.4999999999999999E-2</v>
      </c>
      <c r="G2579" s="14">
        <v>77</v>
      </c>
      <c r="H2579" s="14">
        <v>70</v>
      </c>
      <c r="I2579" s="14">
        <v>0.255</v>
      </c>
      <c r="J2579" s="14">
        <v>0.67600000000000005</v>
      </c>
      <c r="K2579" s="14">
        <v>6.9000000000000006E-2</v>
      </c>
      <c r="L2579" s="14">
        <v>195210154</v>
      </c>
      <c r="M2579" s="14">
        <v>0.84299999999999997</v>
      </c>
    </row>
    <row r="2580" spans="1:13" ht="14.4">
      <c r="A2580" s="18" t="str">
        <f t="shared" si="40"/>
        <v>St. Lucia-The Americas 2010</v>
      </c>
      <c r="B2580" s="8" t="s">
        <v>253</v>
      </c>
      <c r="C2580" s="8" t="s">
        <v>84</v>
      </c>
      <c r="D2580" s="9" t="s">
        <v>72</v>
      </c>
      <c r="E2580" s="14">
        <v>1.6E-2</v>
      </c>
      <c r="F2580" s="14">
        <v>1.4E-2</v>
      </c>
      <c r="G2580" s="14">
        <v>77</v>
      </c>
      <c r="H2580" s="14">
        <v>72</v>
      </c>
      <c r="I2580" s="14">
        <v>0.253</v>
      </c>
      <c r="J2580" s="14">
        <v>0.66300000000000003</v>
      </c>
      <c r="K2580" s="14">
        <v>8.5000000000000006E-2</v>
      </c>
      <c r="L2580" s="14">
        <v>177397</v>
      </c>
      <c r="M2580" s="14">
        <v>0.185</v>
      </c>
    </row>
    <row r="2581" spans="1:13" ht="14.4">
      <c r="A2581" s="18" t="str">
        <f t="shared" si="40"/>
        <v>Bahamas, The-The Americas 2010</v>
      </c>
      <c r="B2581" s="8" t="s">
        <v>91</v>
      </c>
      <c r="C2581" s="8" t="s">
        <v>84</v>
      </c>
      <c r="D2581" s="9" t="s">
        <v>72</v>
      </c>
      <c r="E2581" s="14">
        <v>1.6E-2</v>
      </c>
      <c r="F2581" s="14">
        <v>1.0999999999999999E-2</v>
      </c>
      <c r="G2581" s="14">
        <v>78</v>
      </c>
      <c r="H2581" s="14">
        <v>72</v>
      </c>
      <c r="I2581" s="14">
        <v>0.22500000000000001</v>
      </c>
      <c r="J2581" s="14">
        <v>0.70599999999999996</v>
      </c>
      <c r="K2581" s="14">
        <v>7.0000000000000007E-2</v>
      </c>
      <c r="L2581" s="14">
        <v>360498</v>
      </c>
      <c r="M2581" s="14">
        <v>0.82499999999999996</v>
      </c>
    </row>
    <row r="2582" spans="1:13" ht="14.4">
      <c r="A2582" s="18" t="str">
        <f t="shared" si="40"/>
        <v>Costa Rica-The Americas 2010</v>
      </c>
      <c r="B2582" s="8" t="s">
        <v>122</v>
      </c>
      <c r="C2582" s="8" t="s">
        <v>84</v>
      </c>
      <c r="D2582" s="9" t="s">
        <v>72</v>
      </c>
      <c r="E2582" s="14">
        <v>1.6E-2</v>
      </c>
      <c r="F2582" s="14">
        <v>8.9999999999999993E-3</v>
      </c>
      <c r="G2582" s="14">
        <v>82</v>
      </c>
      <c r="H2582" s="14">
        <v>77</v>
      </c>
      <c r="I2582" s="14">
        <v>0.249</v>
      </c>
      <c r="J2582" s="14">
        <v>0.68600000000000005</v>
      </c>
      <c r="K2582" s="14">
        <v>6.5000000000000002E-2</v>
      </c>
      <c r="L2582" s="14">
        <v>4669685</v>
      </c>
      <c r="M2582" s="14">
        <v>0.71699999999999997</v>
      </c>
    </row>
    <row r="2583" spans="1:13" ht="14.4">
      <c r="A2583" s="18" t="str">
        <f t="shared" si="40"/>
        <v>St. Vincent and the Grenadines-The Americas 2010</v>
      </c>
      <c r="B2583" s="8" t="s">
        <v>255</v>
      </c>
      <c r="C2583" s="8" t="s">
        <v>84</v>
      </c>
      <c r="D2583" s="9" t="s">
        <v>72</v>
      </c>
      <c r="E2583" s="14">
        <v>1.7000000000000001E-2</v>
      </c>
      <c r="F2583" s="14">
        <v>1.9E-2</v>
      </c>
      <c r="G2583" s="14">
        <v>74</v>
      </c>
      <c r="H2583" s="14">
        <v>70</v>
      </c>
      <c r="I2583" s="14">
        <v>0.26500000000000001</v>
      </c>
      <c r="J2583" s="14">
        <v>0.66800000000000004</v>
      </c>
      <c r="K2583" s="14">
        <v>6.7000000000000004E-2</v>
      </c>
      <c r="L2583" s="14">
        <v>109316</v>
      </c>
      <c r="M2583" s="14">
        <v>0.48799999999999999</v>
      </c>
    </row>
    <row r="2584" spans="1:13" ht="14.4">
      <c r="A2584" s="18" t="str">
        <f t="shared" si="40"/>
        <v>Argentina-The Americas 2010</v>
      </c>
      <c r="B2584" s="8" t="s">
        <v>85</v>
      </c>
      <c r="C2584" s="8" t="s">
        <v>84</v>
      </c>
      <c r="D2584" s="9" t="s">
        <v>72</v>
      </c>
      <c r="E2584" s="14">
        <v>1.7000000000000001E-2</v>
      </c>
      <c r="F2584" s="14">
        <v>1.2999999999999999E-2</v>
      </c>
      <c r="G2584" s="14">
        <v>79</v>
      </c>
      <c r="H2584" s="14">
        <v>72</v>
      </c>
      <c r="I2584" s="14">
        <v>0.249</v>
      </c>
      <c r="J2584" s="14">
        <v>0.64500000000000002</v>
      </c>
      <c r="K2584" s="14">
        <v>0.106</v>
      </c>
      <c r="L2584" s="14">
        <v>40374224</v>
      </c>
      <c r="M2584" s="14">
        <v>0.91</v>
      </c>
    </row>
    <row r="2585" spans="1:13" ht="14.4">
      <c r="A2585" s="18" t="str">
        <f t="shared" si="40"/>
        <v>Antigua and Barbuda-The Americas 2010</v>
      </c>
      <c r="B2585" s="8" t="s">
        <v>83</v>
      </c>
      <c r="C2585" s="8" t="s">
        <v>84</v>
      </c>
      <c r="D2585" s="9" t="s">
        <v>72</v>
      </c>
      <c r="E2585" s="14">
        <v>1.7000000000000001E-2</v>
      </c>
      <c r="F2585" s="14">
        <v>8.9999999999999993E-3</v>
      </c>
      <c r="G2585" s="14">
        <v>78</v>
      </c>
      <c r="H2585" s="14">
        <v>73</v>
      </c>
      <c r="I2585" s="14">
        <v>0.26200000000000001</v>
      </c>
      <c r="J2585" s="14">
        <v>0.66500000000000004</v>
      </c>
      <c r="K2585" s="14">
        <v>7.1999999999999995E-2</v>
      </c>
      <c r="L2585" s="14">
        <v>87233</v>
      </c>
      <c r="M2585" s="14">
        <v>0.26200000000000001</v>
      </c>
    </row>
    <row r="2586" spans="1:13" ht="14.4">
      <c r="A2586" s="18" t="str">
        <f t="shared" si="40"/>
        <v>St. Martin (French part)-The Americas 2010</v>
      </c>
      <c r="B2586" s="8" t="s">
        <v>254</v>
      </c>
      <c r="C2586" s="8" t="s">
        <v>84</v>
      </c>
      <c r="D2586" s="9" t="s">
        <v>72</v>
      </c>
      <c r="E2586" s="14">
        <v>1.7000000000000001E-2</v>
      </c>
      <c r="F2586" s="8"/>
      <c r="G2586" s="14">
        <v>82</v>
      </c>
      <c r="H2586" s="14">
        <v>76</v>
      </c>
      <c r="I2586" s="8"/>
      <c r="J2586" s="8"/>
      <c r="K2586" s="8"/>
      <c r="L2586" s="14">
        <v>30235</v>
      </c>
      <c r="M2586" s="8"/>
    </row>
    <row r="2587" spans="1:13" ht="14.4">
      <c r="A2587" s="18" t="str">
        <f t="shared" si="40"/>
        <v>Suriname-The Americas 2010</v>
      </c>
      <c r="B2587" s="8" t="s">
        <v>257</v>
      </c>
      <c r="C2587" s="8" t="s">
        <v>84</v>
      </c>
      <c r="D2587" s="9" t="s">
        <v>72</v>
      </c>
      <c r="E2587" s="14">
        <v>1.7999999999999999E-2</v>
      </c>
      <c r="F2587" s="14">
        <v>2.1999999999999999E-2</v>
      </c>
      <c r="G2587" s="14">
        <v>74</v>
      </c>
      <c r="H2587" s="14">
        <v>67</v>
      </c>
      <c r="I2587" s="14">
        <v>0.28599999999999998</v>
      </c>
      <c r="J2587" s="14">
        <v>0.64900000000000002</v>
      </c>
      <c r="K2587" s="14">
        <v>6.4000000000000001E-2</v>
      </c>
      <c r="L2587" s="14">
        <v>524960</v>
      </c>
      <c r="M2587" s="14">
        <v>0.66300000000000003</v>
      </c>
    </row>
    <row r="2588" spans="1:13" ht="14.4">
      <c r="A2588" s="18" t="str">
        <f t="shared" si="40"/>
        <v>Grenada-The Americas 2010</v>
      </c>
      <c r="B2588" s="8" t="s">
        <v>152</v>
      </c>
      <c r="C2588" s="8" t="s">
        <v>84</v>
      </c>
      <c r="D2588" s="9" t="s">
        <v>72</v>
      </c>
      <c r="E2588" s="14">
        <v>1.9E-2</v>
      </c>
      <c r="F2588" s="14">
        <v>1.2E-2</v>
      </c>
      <c r="G2588" s="14">
        <v>75</v>
      </c>
      <c r="H2588" s="14">
        <v>70</v>
      </c>
      <c r="I2588" s="14">
        <v>0.27500000000000002</v>
      </c>
      <c r="J2588" s="14">
        <v>0.65200000000000002</v>
      </c>
      <c r="K2588" s="14">
        <v>7.1999999999999995E-2</v>
      </c>
      <c r="L2588" s="14">
        <v>104677</v>
      </c>
      <c r="M2588" s="14">
        <v>0.35699999999999998</v>
      </c>
    </row>
    <row r="2589" spans="1:13" ht="14.4">
      <c r="A2589" s="18" t="str">
        <f t="shared" si="40"/>
        <v>El Salvador-The Americas 2010</v>
      </c>
      <c r="B2589" s="8" t="s">
        <v>135</v>
      </c>
      <c r="C2589" s="8" t="s">
        <v>84</v>
      </c>
      <c r="D2589" s="9" t="s">
        <v>72</v>
      </c>
      <c r="E2589" s="14">
        <v>0.02</v>
      </c>
      <c r="F2589" s="14">
        <v>1.4999999999999999E-2</v>
      </c>
      <c r="G2589" s="14">
        <v>76</v>
      </c>
      <c r="H2589" s="14">
        <v>67</v>
      </c>
      <c r="I2589" s="14">
        <v>0.32100000000000001</v>
      </c>
      <c r="J2589" s="14">
        <v>0.61</v>
      </c>
      <c r="K2589" s="14">
        <v>6.9000000000000006E-2</v>
      </c>
      <c r="L2589" s="14">
        <v>6218195</v>
      </c>
      <c r="M2589" s="14">
        <v>0.64300000000000002</v>
      </c>
    </row>
    <row r="2590" spans="1:13" ht="14.4">
      <c r="A2590" s="18" t="str">
        <f t="shared" si="40"/>
        <v>Colombia-The Americas 2010</v>
      </c>
      <c r="B2590" s="8" t="s">
        <v>118</v>
      </c>
      <c r="C2590" s="8" t="s">
        <v>84</v>
      </c>
      <c r="D2590" s="9" t="s">
        <v>72</v>
      </c>
      <c r="E2590" s="14">
        <v>0.02</v>
      </c>
      <c r="F2590" s="14">
        <v>1.6E-2</v>
      </c>
      <c r="G2590" s="14">
        <v>77</v>
      </c>
      <c r="H2590" s="14">
        <v>70</v>
      </c>
      <c r="I2590" s="14">
        <v>0.28799999999999998</v>
      </c>
      <c r="J2590" s="14">
        <v>0.65600000000000003</v>
      </c>
      <c r="K2590" s="14">
        <v>5.6000000000000001E-2</v>
      </c>
      <c r="L2590" s="14">
        <v>46444798</v>
      </c>
      <c r="M2590" s="14">
        <v>0.75</v>
      </c>
    </row>
    <row r="2591" spans="1:13" ht="14.4">
      <c r="A2591" s="18" t="str">
        <f t="shared" si="40"/>
        <v>Mexico-The Americas 2010</v>
      </c>
      <c r="B2591" s="8" t="s">
        <v>199</v>
      </c>
      <c r="C2591" s="8" t="s">
        <v>84</v>
      </c>
      <c r="D2591" s="9" t="s">
        <v>72</v>
      </c>
      <c r="E2591" s="14">
        <v>0.02</v>
      </c>
      <c r="F2591" s="14">
        <v>1.4E-2</v>
      </c>
      <c r="G2591" s="14">
        <v>79</v>
      </c>
      <c r="H2591" s="14">
        <v>74</v>
      </c>
      <c r="I2591" s="14">
        <v>0.3</v>
      </c>
      <c r="J2591" s="14">
        <v>0.64</v>
      </c>
      <c r="K2591" s="14">
        <v>0.06</v>
      </c>
      <c r="L2591" s="14">
        <v>117886404</v>
      </c>
      <c r="M2591" s="14">
        <v>0.77800000000000002</v>
      </c>
    </row>
    <row r="2592" spans="1:13" ht="14.4">
      <c r="A2592" s="18" t="str">
        <f t="shared" si="40"/>
        <v>Panama-The Americas 2010</v>
      </c>
      <c r="B2592" s="8" t="s">
        <v>221</v>
      </c>
      <c r="C2592" s="8" t="s">
        <v>84</v>
      </c>
      <c r="D2592" s="9" t="s">
        <v>72</v>
      </c>
      <c r="E2592" s="14">
        <v>0.02</v>
      </c>
      <c r="F2592" s="14">
        <v>1.7000000000000001E-2</v>
      </c>
      <c r="G2592" s="14">
        <v>80</v>
      </c>
      <c r="H2592" s="14">
        <v>74</v>
      </c>
      <c r="I2592" s="14">
        <v>0.29299999999999998</v>
      </c>
      <c r="J2592" s="14">
        <v>0.63900000000000001</v>
      </c>
      <c r="K2592" s="14">
        <v>6.8000000000000005E-2</v>
      </c>
      <c r="L2592" s="14">
        <v>3678128</v>
      </c>
      <c r="M2592" s="14">
        <v>0.65100000000000002</v>
      </c>
    </row>
    <row r="2593" spans="1:13" ht="14.4">
      <c r="A2593" s="18" t="str">
        <f t="shared" si="40"/>
        <v>Peru-The Americas 2010</v>
      </c>
      <c r="B2593" s="8" t="s">
        <v>224</v>
      </c>
      <c r="C2593" s="8" t="s">
        <v>84</v>
      </c>
      <c r="D2593" s="9" t="s">
        <v>72</v>
      </c>
      <c r="E2593" s="14">
        <v>2.1000000000000001E-2</v>
      </c>
      <c r="F2593" s="14">
        <v>1.4999999999999999E-2</v>
      </c>
      <c r="G2593" s="14">
        <v>77</v>
      </c>
      <c r="H2593" s="14">
        <v>71</v>
      </c>
      <c r="I2593" s="14">
        <v>0.3</v>
      </c>
      <c r="J2593" s="14">
        <v>0.64</v>
      </c>
      <c r="K2593" s="14">
        <v>0.06</v>
      </c>
      <c r="L2593" s="14">
        <v>29262830</v>
      </c>
      <c r="M2593" s="14">
        <v>0.76900000000000002</v>
      </c>
    </row>
    <row r="2594" spans="1:13" ht="14.4">
      <c r="A2594" s="18" t="str">
        <f t="shared" si="40"/>
        <v>Venezuela-The Americas 2010</v>
      </c>
      <c r="B2594" s="8" t="s">
        <v>281</v>
      </c>
      <c r="C2594" s="8" t="s">
        <v>84</v>
      </c>
      <c r="D2594" s="9" t="s">
        <v>72</v>
      </c>
      <c r="E2594" s="14">
        <v>2.1000000000000001E-2</v>
      </c>
      <c r="F2594" s="14">
        <v>1.4E-2</v>
      </c>
      <c r="G2594" s="14">
        <v>77</v>
      </c>
      <c r="H2594" s="14">
        <v>71</v>
      </c>
      <c r="I2594" s="14">
        <v>0.29499999999999998</v>
      </c>
      <c r="J2594" s="14">
        <v>0.64900000000000002</v>
      </c>
      <c r="K2594" s="14">
        <v>5.6000000000000001E-2</v>
      </c>
      <c r="L2594" s="14">
        <v>29043283</v>
      </c>
      <c r="M2594" s="14">
        <v>0.88800000000000001</v>
      </c>
    </row>
    <row r="2595" spans="1:13" ht="14.4">
      <c r="A2595" s="18" t="str">
        <f t="shared" si="40"/>
        <v>Guyana-The Americas 2010</v>
      </c>
      <c r="B2595" s="8" t="s">
        <v>157</v>
      </c>
      <c r="C2595" s="8" t="s">
        <v>84</v>
      </c>
      <c r="D2595" s="9" t="s">
        <v>72</v>
      </c>
      <c r="E2595" s="14">
        <v>2.1999999999999999E-2</v>
      </c>
      <c r="F2595" s="14">
        <v>3.2000000000000001E-2</v>
      </c>
      <c r="G2595" s="14">
        <v>68</v>
      </c>
      <c r="H2595" s="14">
        <v>63</v>
      </c>
      <c r="I2595" s="14">
        <v>0.376</v>
      </c>
      <c r="J2595" s="14">
        <v>0.59199999999999997</v>
      </c>
      <c r="K2595" s="14">
        <v>3.3000000000000002E-2</v>
      </c>
      <c r="L2595" s="14">
        <v>786126</v>
      </c>
      <c r="M2595" s="14">
        <v>0.28199999999999997</v>
      </c>
    </row>
    <row r="2596" spans="1:13" ht="14.4">
      <c r="A2596" s="18" t="str">
        <f t="shared" si="40"/>
        <v>Dominican Republic-The Americas 2010</v>
      </c>
      <c r="B2596" s="8" t="s">
        <v>132</v>
      </c>
      <c r="C2596" s="8" t="s">
        <v>84</v>
      </c>
      <c r="D2596" s="9" t="s">
        <v>72</v>
      </c>
      <c r="E2596" s="14">
        <v>2.1999999999999999E-2</v>
      </c>
      <c r="F2596" s="14">
        <v>2.5999999999999999E-2</v>
      </c>
      <c r="G2596" s="14">
        <v>76</v>
      </c>
      <c r="H2596" s="14">
        <v>70</v>
      </c>
      <c r="I2596" s="14">
        <v>0.312</v>
      </c>
      <c r="J2596" s="14">
        <v>0.628</v>
      </c>
      <c r="K2596" s="14">
        <v>0.06</v>
      </c>
      <c r="L2596" s="14">
        <v>10016797</v>
      </c>
      <c r="M2596" s="14">
        <v>0.73799999999999999</v>
      </c>
    </row>
    <row r="2597" spans="1:13" ht="14.4">
      <c r="A2597" s="18" t="str">
        <f t="shared" si="40"/>
        <v>Ecuador-The Americas 2010</v>
      </c>
      <c r="B2597" s="8" t="s">
        <v>133</v>
      </c>
      <c r="C2597" s="8" t="s">
        <v>84</v>
      </c>
      <c r="D2597" s="9" t="s">
        <v>72</v>
      </c>
      <c r="E2597" s="14">
        <v>2.1999999999999999E-2</v>
      </c>
      <c r="F2597" s="14">
        <v>2.1000000000000001E-2</v>
      </c>
      <c r="G2597" s="14">
        <v>79</v>
      </c>
      <c r="H2597" s="14">
        <v>73</v>
      </c>
      <c r="I2597" s="14">
        <v>0.31</v>
      </c>
      <c r="J2597" s="14">
        <v>0.629</v>
      </c>
      <c r="K2597" s="14">
        <v>6.2E-2</v>
      </c>
      <c r="L2597" s="14">
        <v>15001072</v>
      </c>
      <c r="M2597" s="14">
        <v>0.627</v>
      </c>
    </row>
    <row r="2598" spans="1:13" ht="14.4">
      <c r="A2598" s="18" t="str">
        <f t="shared" si="40"/>
        <v>Paraguay-The Americas 2010</v>
      </c>
      <c r="B2598" s="8" t="s">
        <v>223</v>
      </c>
      <c r="C2598" s="8" t="s">
        <v>84</v>
      </c>
      <c r="D2598" s="9" t="s">
        <v>72</v>
      </c>
      <c r="E2598" s="14">
        <v>2.4E-2</v>
      </c>
      <c r="F2598" s="14">
        <v>2.1000000000000001E-2</v>
      </c>
      <c r="G2598" s="14">
        <v>74</v>
      </c>
      <c r="H2598" s="14">
        <v>70</v>
      </c>
      <c r="I2598" s="14">
        <v>0.33500000000000002</v>
      </c>
      <c r="J2598" s="14">
        <v>0.61299999999999999</v>
      </c>
      <c r="K2598" s="14">
        <v>5.1999999999999998E-2</v>
      </c>
      <c r="L2598" s="14">
        <v>6459721</v>
      </c>
      <c r="M2598" s="14">
        <v>0.58499999999999996</v>
      </c>
    </row>
    <row r="2599" spans="1:13" ht="14.4">
      <c r="A2599" s="18" t="str">
        <f t="shared" si="40"/>
        <v>Belize-The Americas 2010</v>
      </c>
      <c r="B2599" s="8" t="s">
        <v>98</v>
      </c>
      <c r="C2599" s="8" t="s">
        <v>84</v>
      </c>
      <c r="D2599" s="9" t="s">
        <v>72</v>
      </c>
      <c r="E2599" s="14">
        <v>2.4E-2</v>
      </c>
      <c r="F2599" s="14">
        <v>1.6E-2</v>
      </c>
      <c r="G2599" s="14">
        <v>76</v>
      </c>
      <c r="H2599" s="14">
        <v>70</v>
      </c>
      <c r="I2599" s="14">
        <v>0.35499999999999998</v>
      </c>
      <c r="J2599" s="14">
        <v>0.60599999999999998</v>
      </c>
      <c r="K2599" s="14">
        <v>3.9E-2</v>
      </c>
      <c r="L2599" s="14">
        <v>308595</v>
      </c>
      <c r="M2599" s="14">
        <v>0.45</v>
      </c>
    </row>
    <row r="2600" spans="1:13" ht="14.4">
      <c r="A2600" s="18" t="str">
        <f t="shared" si="40"/>
        <v>Nicaragua-The Americas 2010</v>
      </c>
      <c r="B2600" s="8" t="s">
        <v>213</v>
      </c>
      <c r="C2600" s="8" t="s">
        <v>84</v>
      </c>
      <c r="D2600" s="9" t="s">
        <v>72</v>
      </c>
      <c r="E2600" s="14">
        <v>2.4E-2</v>
      </c>
      <c r="F2600" s="14">
        <v>2.1999999999999999E-2</v>
      </c>
      <c r="G2600" s="14">
        <v>77</v>
      </c>
      <c r="H2600" s="14">
        <v>71</v>
      </c>
      <c r="I2600" s="14">
        <v>0.34499999999999997</v>
      </c>
      <c r="J2600" s="14">
        <v>0.60899999999999999</v>
      </c>
      <c r="K2600" s="14">
        <v>4.5999999999999999E-2</v>
      </c>
      <c r="L2600" s="14">
        <v>5822209</v>
      </c>
      <c r="M2600" s="14">
        <v>0.57299999999999995</v>
      </c>
    </row>
    <row r="2601" spans="1:13" ht="14.4">
      <c r="A2601" s="18" t="str">
        <f t="shared" si="40"/>
        <v>Bolivia-The Americas 2010</v>
      </c>
      <c r="B2601" s="8" t="s">
        <v>102</v>
      </c>
      <c r="C2601" s="8" t="s">
        <v>84</v>
      </c>
      <c r="D2601" s="9" t="s">
        <v>72</v>
      </c>
      <c r="E2601" s="14">
        <v>2.5999999999999999E-2</v>
      </c>
      <c r="F2601" s="14">
        <v>3.5000000000000003E-2</v>
      </c>
      <c r="G2601" s="14">
        <v>69</v>
      </c>
      <c r="H2601" s="14">
        <v>64</v>
      </c>
      <c r="I2601" s="14">
        <v>0.36</v>
      </c>
      <c r="J2601" s="14">
        <v>0.59299999999999997</v>
      </c>
      <c r="K2601" s="14">
        <v>4.7E-2</v>
      </c>
      <c r="L2601" s="14">
        <v>10156601</v>
      </c>
      <c r="M2601" s="14">
        <v>0.66400000000000003</v>
      </c>
    </row>
    <row r="2602" spans="1:13" ht="14.4">
      <c r="A2602" s="18" t="str">
        <f t="shared" si="40"/>
        <v>Haiti-The Americas 2010</v>
      </c>
      <c r="B2602" s="8" t="s">
        <v>158</v>
      </c>
      <c r="C2602" s="8" t="s">
        <v>84</v>
      </c>
      <c r="D2602" s="9" t="s">
        <v>72</v>
      </c>
      <c r="E2602" s="14">
        <v>2.7E-2</v>
      </c>
      <c r="F2602" s="14">
        <v>7.2999999999999995E-2</v>
      </c>
      <c r="G2602" s="14">
        <v>64</v>
      </c>
      <c r="H2602" s="14">
        <v>60</v>
      </c>
      <c r="I2602" s="14">
        <v>0.36199999999999999</v>
      </c>
      <c r="J2602" s="14">
        <v>0.59399999999999997</v>
      </c>
      <c r="K2602" s="14">
        <v>4.4999999999999998E-2</v>
      </c>
      <c r="L2602" s="14">
        <v>9896400</v>
      </c>
      <c r="M2602" s="14">
        <v>0.52</v>
      </c>
    </row>
    <row r="2603" spans="1:13" ht="14.4">
      <c r="A2603" s="18" t="str">
        <f t="shared" si="40"/>
        <v>Honduras-The Americas 2010</v>
      </c>
      <c r="B2603" s="8" t="s">
        <v>159</v>
      </c>
      <c r="C2603" s="8" t="s">
        <v>84</v>
      </c>
      <c r="D2603" s="9" t="s">
        <v>72</v>
      </c>
      <c r="E2603" s="14">
        <v>2.7E-2</v>
      </c>
      <c r="F2603" s="14">
        <v>2.1000000000000001E-2</v>
      </c>
      <c r="G2603" s="14">
        <v>75</v>
      </c>
      <c r="H2603" s="14">
        <v>70</v>
      </c>
      <c r="I2603" s="14">
        <v>0.36799999999999999</v>
      </c>
      <c r="J2603" s="14">
        <v>0.58899999999999997</v>
      </c>
      <c r="K2603" s="14">
        <v>4.2999999999999997E-2</v>
      </c>
      <c r="L2603" s="14">
        <v>7621204</v>
      </c>
      <c r="M2603" s="14">
        <v>0.51700000000000002</v>
      </c>
    </row>
    <row r="2604" spans="1:13" ht="14.4">
      <c r="A2604" s="18" t="str">
        <f t="shared" si="40"/>
        <v>Guatemala-The Americas 2010</v>
      </c>
      <c r="B2604" s="8" t="s">
        <v>154</v>
      </c>
      <c r="C2604" s="8" t="s">
        <v>84</v>
      </c>
      <c r="D2604" s="9" t="s">
        <v>72</v>
      </c>
      <c r="E2604" s="14">
        <v>3.2000000000000001E-2</v>
      </c>
      <c r="F2604" s="14">
        <v>2.8000000000000001E-2</v>
      </c>
      <c r="G2604" s="14">
        <v>75</v>
      </c>
      <c r="H2604" s="14">
        <v>68</v>
      </c>
      <c r="I2604" s="14">
        <v>0.41499999999999998</v>
      </c>
      <c r="J2604" s="14">
        <v>0.54100000000000004</v>
      </c>
      <c r="K2604" s="14">
        <v>4.3999999999999997E-2</v>
      </c>
      <c r="L2604" s="14">
        <v>14341576</v>
      </c>
      <c r="M2604" s="14">
        <v>0.49299999999999999</v>
      </c>
    </row>
    <row r="2605" spans="1:13" ht="14.4">
      <c r="A2605" s="18" t="str">
        <f t="shared" si="40"/>
        <v>Sint Maarten (Dutch part)-The Americas 2011</v>
      </c>
      <c r="B2605" s="8" t="s">
        <v>242</v>
      </c>
      <c r="C2605" s="8" t="s">
        <v>84</v>
      </c>
      <c r="D2605" s="9" t="s">
        <v>73</v>
      </c>
      <c r="E2605" s="8"/>
      <c r="F2605" s="8"/>
      <c r="G2605" s="8"/>
      <c r="H2605" s="8"/>
      <c r="I2605" s="8"/>
      <c r="J2605" s="8"/>
      <c r="K2605" s="8"/>
      <c r="L2605" s="14">
        <v>38486</v>
      </c>
      <c r="M2605" s="14">
        <v>1</v>
      </c>
    </row>
    <row r="2606" spans="1:13" ht="14.4">
      <c r="A2606" s="18" t="str">
        <f t="shared" si="40"/>
        <v>Turks and Caicos Islands-The Americas 2011</v>
      </c>
      <c r="B2606" s="8" t="s">
        <v>272</v>
      </c>
      <c r="C2606" s="8" t="s">
        <v>84</v>
      </c>
      <c r="D2606" s="9" t="s">
        <v>73</v>
      </c>
      <c r="E2606" s="8"/>
      <c r="F2606" s="8"/>
      <c r="G2606" s="8"/>
      <c r="H2606" s="8"/>
      <c r="I2606" s="8"/>
      <c r="J2606" s="8"/>
      <c r="K2606" s="8"/>
      <c r="L2606" s="14">
        <v>31726</v>
      </c>
      <c r="M2606" s="14">
        <v>0.90700000000000003</v>
      </c>
    </row>
    <row r="2607" spans="1:13" ht="14.4">
      <c r="A2607" s="18" t="str">
        <f t="shared" si="40"/>
        <v>Dominica-The Americas 2011</v>
      </c>
      <c r="B2607" s="8" t="s">
        <v>131</v>
      </c>
      <c r="C2607" s="8" t="s">
        <v>84</v>
      </c>
      <c r="D2607" s="9" t="s">
        <v>73</v>
      </c>
      <c r="E2607" s="8"/>
      <c r="F2607" s="14">
        <v>1.0999999999999999E-2</v>
      </c>
      <c r="G2607" s="8"/>
      <c r="H2607" s="8"/>
      <c r="I2607" s="8"/>
      <c r="J2607" s="8"/>
      <c r="K2607" s="8"/>
      <c r="L2607" s="14">
        <v>71401</v>
      </c>
      <c r="M2607" s="14">
        <v>0.68400000000000005</v>
      </c>
    </row>
    <row r="2608" spans="1:13" ht="14.4">
      <c r="A2608" s="18" t="str">
        <f t="shared" si="40"/>
        <v>St. Kitts and Nevis-The Americas 2011</v>
      </c>
      <c r="B2608" s="8" t="s">
        <v>252</v>
      </c>
      <c r="C2608" s="8" t="s">
        <v>84</v>
      </c>
      <c r="D2608" s="9" t="s">
        <v>73</v>
      </c>
      <c r="E2608" s="8"/>
      <c r="F2608" s="14">
        <v>8.0000000000000002E-3</v>
      </c>
      <c r="G2608" s="8"/>
      <c r="H2608" s="8"/>
      <c r="I2608" s="8"/>
      <c r="J2608" s="8"/>
      <c r="K2608" s="8"/>
      <c r="L2608" s="14">
        <v>52971</v>
      </c>
      <c r="M2608" s="14">
        <v>0.318</v>
      </c>
    </row>
    <row r="2609" spans="1:13" ht="14.4">
      <c r="A2609" s="18" t="str">
        <f t="shared" si="40"/>
        <v>Cuba-The Americas 2011</v>
      </c>
      <c r="B2609" s="8" t="s">
        <v>125</v>
      </c>
      <c r="C2609" s="8" t="s">
        <v>84</v>
      </c>
      <c r="D2609" s="9" t="s">
        <v>73</v>
      </c>
      <c r="E2609" s="14">
        <v>0.01</v>
      </c>
      <c r="F2609" s="14">
        <v>6.0000000000000001E-3</v>
      </c>
      <c r="G2609" s="14">
        <v>81</v>
      </c>
      <c r="H2609" s="14">
        <v>77</v>
      </c>
      <c r="I2609" s="14">
        <v>0.16900000000000001</v>
      </c>
      <c r="J2609" s="14">
        <v>0.70299999999999996</v>
      </c>
      <c r="K2609" s="14">
        <v>0.127</v>
      </c>
      <c r="L2609" s="14">
        <v>11276053</v>
      </c>
      <c r="M2609" s="14">
        <v>0.76700000000000002</v>
      </c>
    </row>
    <row r="2610" spans="1:13" ht="14.4">
      <c r="A2610" s="18" t="str">
        <f t="shared" si="40"/>
        <v>Aruba-The Americas 2011</v>
      </c>
      <c r="B2610" s="8" t="s">
        <v>87</v>
      </c>
      <c r="C2610" s="8" t="s">
        <v>84</v>
      </c>
      <c r="D2610" s="9" t="s">
        <v>73</v>
      </c>
      <c r="E2610" s="14">
        <v>1.0999999999999999E-2</v>
      </c>
      <c r="F2610" s="8"/>
      <c r="G2610" s="14">
        <v>78</v>
      </c>
      <c r="H2610" s="14">
        <v>73</v>
      </c>
      <c r="I2610" s="14">
        <v>0.20399999999999999</v>
      </c>
      <c r="J2610" s="14">
        <v>0.68899999999999995</v>
      </c>
      <c r="K2610" s="14">
        <v>0.107</v>
      </c>
      <c r="L2610" s="14">
        <v>101932</v>
      </c>
      <c r="M2610" s="14">
        <v>0.42699999999999999</v>
      </c>
    </row>
    <row r="2611" spans="1:13" ht="14.4">
      <c r="A2611" s="18" t="str">
        <f t="shared" si="40"/>
        <v>Puerto Rico-The Americas 2011</v>
      </c>
      <c r="B2611" s="8" t="s">
        <v>228</v>
      </c>
      <c r="C2611" s="8" t="s">
        <v>84</v>
      </c>
      <c r="D2611" s="9" t="s">
        <v>73</v>
      </c>
      <c r="E2611" s="14">
        <v>1.0999999999999999E-2</v>
      </c>
      <c r="F2611" s="8"/>
      <c r="G2611" s="14">
        <v>82</v>
      </c>
      <c r="H2611" s="14">
        <v>75</v>
      </c>
      <c r="I2611" s="14">
        <v>0.20100000000000001</v>
      </c>
      <c r="J2611" s="14">
        <v>0.66600000000000004</v>
      </c>
      <c r="K2611" s="14">
        <v>0.13200000000000001</v>
      </c>
      <c r="L2611" s="14">
        <v>3686580</v>
      </c>
      <c r="M2611" s="14">
        <v>0.93799999999999994</v>
      </c>
    </row>
    <row r="2612" spans="1:13" ht="14.4">
      <c r="A2612" s="18" t="str">
        <f t="shared" si="40"/>
        <v>Canada-The Americas 2011</v>
      </c>
      <c r="B2612" s="8" t="s">
        <v>112</v>
      </c>
      <c r="C2612" s="8" t="s">
        <v>84</v>
      </c>
      <c r="D2612" s="9" t="s">
        <v>73</v>
      </c>
      <c r="E2612" s="14">
        <v>1.0999999999999999E-2</v>
      </c>
      <c r="F2612" s="14">
        <v>5.0000000000000001E-3</v>
      </c>
      <c r="G2612" s="14">
        <v>83</v>
      </c>
      <c r="H2612" s="14">
        <v>79</v>
      </c>
      <c r="I2612" s="14">
        <v>0.16400000000000001</v>
      </c>
      <c r="J2612" s="14">
        <v>0.69099999999999995</v>
      </c>
      <c r="K2612" s="14">
        <v>0.14499999999999999</v>
      </c>
      <c r="L2612" s="14">
        <v>34342780</v>
      </c>
      <c r="M2612" s="14">
        <v>0.81100000000000005</v>
      </c>
    </row>
    <row r="2613" spans="1:13" ht="14.4">
      <c r="A2613" s="18" t="str">
        <f t="shared" si="40"/>
        <v>Bermuda-The Americas 2011</v>
      </c>
      <c r="B2613" s="8" t="s">
        <v>100</v>
      </c>
      <c r="C2613" s="8" t="s">
        <v>84</v>
      </c>
      <c r="D2613" s="9" t="s">
        <v>73</v>
      </c>
      <c r="E2613" s="14">
        <v>1.2E-2</v>
      </c>
      <c r="F2613" s="8"/>
      <c r="G2613" s="14">
        <v>82</v>
      </c>
      <c r="H2613" s="14">
        <v>77</v>
      </c>
      <c r="I2613" s="8"/>
      <c r="J2613" s="8"/>
      <c r="K2613" s="8"/>
      <c r="L2613" s="14">
        <v>64564</v>
      </c>
      <c r="M2613" s="14">
        <v>1</v>
      </c>
    </row>
    <row r="2614" spans="1:13" ht="14.4">
      <c r="A2614" s="18" t="str">
        <f t="shared" si="40"/>
        <v>Barbados-The Americas 2011</v>
      </c>
      <c r="B2614" s="8" t="s">
        <v>95</v>
      </c>
      <c r="C2614" s="8" t="s">
        <v>84</v>
      </c>
      <c r="D2614" s="9" t="s">
        <v>73</v>
      </c>
      <c r="E2614" s="14">
        <v>1.2999999999999999E-2</v>
      </c>
      <c r="F2614" s="14">
        <v>1.4E-2</v>
      </c>
      <c r="G2614" s="14">
        <v>77</v>
      </c>
      <c r="H2614" s="14">
        <v>73</v>
      </c>
      <c r="I2614" s="14">
        <v>0.191</v>
      </c>
      <c r="J2614" s="14">
        <v>0.70399999999999996</v>
      </c>
      <c r="K2614" s="14">
        <v>0.105</v>
      </c>
      <c r="L2614" s="14">
        <v>281804</v>
      </c>
      <c r="M2614" s="14">
        <v>0.31900000000000001</v>
      </c>
    </row>
    <row r="2615" spans="1:13" ht="14.4">
      <c r="A2615" s="18" t="str">
        <f t="shared" si="40"/>
        <v>Curacao-The Americas 2011</v>
      </c>
      <c r="B2615" s="8" t="s">
        <v>126</v>
      </c>
      <c r="C2615" s="8" t="s">
        <v>84</v>
      </c>
      <c r="D2615" s="9" t="s">
        <v>73</v>
      </c>
      <c r="E2615" s="14">
        <v>1.2999999999999999E-2</v>
      </c>
      <c r="F2615" s="8"/>
      <c r="G2615" s="14">
        <v>81</v>
      </c>
      <c r="H2615" s="14">
        <v>74</v>
      </c>
      <c r="I2615" s="14">
        <v>0.19700000000000001</v>
      </c>
      <c r="J2615" s="14">
        <v>0.66900000000000004</v>
      </c>
      <c r="K2615" s="14">
        <v>0.13400000000000001</v>
      </c>
      <c r="L2615" s="14">
        <v>150612</v>
      </c>
      <c r="M2615" s="14">
        <v>0.89800000000000002</v>
      </c>
    </row>
    <row r="2616" spans="1:13" ht="14.4">
      <c r="A2616" s="18" t="str">
        <f t="shared" si="40"/>
        <v>United States-The Americas 2011</v>
      </c>
      <c r="B2616" s="8" t="s">
        <v>277</v>
      </c>
      <c r="C2616" s="8" t="s">
        <v>84</v>
      </c>
      <c r="D2616" s="9" t="s">
        <v>73</v>
      </c>
      <c r="E2616" s="14">
        <v>1.2999999999999999E-2</v>
      </c>
      <c r="F2616" s="14">
        <v>6.0000000000000001E-3</v>
      </c>
      <c r="G2616" s="14">
        <v>81</v>
      </c>
      <c r="H2616" s="14">
        <v>76</v>
      </c>
      <c r="I2616" s="14">
        <v>0.19700000000000001</v>
      </c>
      <c r="J2616" s="14">
        <v>0.66900000000000004</v>
      </c>
      <c r="K2616" s="14">
        <v>0.13300000000000001</v>
      </c>
      <c r="L2616" s="14">
        <v>311582564</v>
      </c>
      <c r="M2616" s="14">
        <v>0.80900000000000005</v>
      </c>
    </row>
    <row r="2617" spans="1:13" ht="14.4">
      <c r="A2617" s="18" t="str">
        <f t="shared" si="40"/>
        <v>Greenland-The Americas 2011</v>
      </c>
      <c r="B2617" s="8" t="s">
        <v>151</v>
      </c>
      <c r="C2617" s="8" t="s">
        <v>84</v>
      </c>
      <c r="D2617" s="9" t="s">
        <v>73</v>
      </c>
      <c r="E2617" s="14">
        <v>1.4E-2</v>
      </c>
      <c r="F2617" s="8"/>
      <c r="G2617" s="8"/>
      <c r="H2617" s="8"/>
      <c r="I2617" s="8"/>
      <c r="J2617" s="8"/>
      <c r="K2617" s="8"/>
      <c r="L2617" s="14">
        <v>56890</v>
      </c>
      <c r="M2617" s="14">
        <v>0.84799999999999998</v>
      </c>
    </row>
    <row r="2618" spans="1:13" ht="14.4">
      <c r="A2618" s="18" t="str">
        <f t="shared" si="40"/>
        <v>Chile-The Americas 2011</v>
      </c>
      <c r="B2618" s="8" t="s">
        <v>116</v>
      </c>
      <c r="C2618" s="8" t="s">
        <v>84</v>
      </c>
      <c r="D2618" s="9" t="s">
        <v>73</v>
      </c>
      <c r="E2618" s="14">
        <v>1.4E-2</v>
      </c>
      <c r="F2618" s="14">
        <v>7.0000000000000001E-3</v>
      </c>
      <c r="G2618" s="14">
        <v>82</v>
      </c>
      <c r="H2618" s="14">
        <v>76</v>
      </c>
      <c r="I2618" s="14">
        <v>0.217</v>
      </c>
      <c r="J2618" s="14">
        <v>0.68799999999999994</v>
      </c>
      <c r="K2618" s="14">
        <v>9.4E-2</v>
      </c>
      <c r="L2618" s="14">
        <v>17308449</v>
      </c>
      <c r="M2618" s="14">
        <v>0.88800000000000001</v>
      </c>
    </row>
    <row r="2619" spans="1:13" ht="14.4">
      <c r="A2619" s="18" t="str">
        <f t="shared" si="40"/>
        <v>Cayman Islands-The Americas 2011</v>
      </c>
      <c r="B2619" s="8" t="s">
        <v>113</v>
      </c>
      <c r="C2619" s="8" t="s">
        <v>84</v>
      </c>
      <c r="D2619" s="9" t="s">
        <v>73</v>
      </c>
      <c r="E2619" s="14">
        <v>1.4999999999999999E-2</v>
      </c>
      <c r="F2619" s="8"/>
      <c r="G2619" s="8"/>
      <c r="H2619" s="8"/>
      <c r="I2619" s="8"/>
      <c r="J2619" s="8"/>
      <c r="K2619" s="8"/>
      <c r="L2619" s="14">
        <v>56601</v>
      </c>
      <c r="M2619" s="14">
        <v>1</v>
      </c>
    </row>
    <row r="2620" spans="1:13" ht="14.4">
      <c r="A2620" s="18" t="str">
        <f t="shared" si="40"/>
        <v>Trinidad and Tobago-The Americas 2011</v>
      </c>
      <c r="B2620" s="8" t="s">
        <v>268</v>
      </c>
      <c r="C2620" s="8" t="s">
        <v>84</v>
      </c>
      <c r="D2620" s="9" t="s">
        <v>73</v>
      </c>
      <c r="E2620" s="14">
        <v>1.4999999999999999E-2</v>
      </c>
      <c r="F2620" s="14">
        <v>0.02</v>
      </c>
      <c r="G2620" s="14">
        <v>73</v>
      </c>
      <c r="H2620" s="14">
        <v>66</v>
      </c>
      <c r="I2620" s="14">
        <v>0.20699999999999999</v>
      </c>
      <c r="J2620" s="14">
        <v>0.70799999999999996</v>
      </c>
      <c r="K2620" s="14">
        <v>8.5000000000000006E-2</v>
      </c>
      <c r="L2620" s="14">
        <v>1333082</v>
      </c>
      <c r="M2620" s="14">
        <v>8.8999999999999996E-2</v>
      </c>
    </row>
    <row r="2621" spans="1:13" ht="14.4">
      <c r="A2621" s="18" t="str">
        <f t="shared" si="40"/>
        <v>Brazil-The Americas 2011</v>
      </c>
      <c r="B2621" s="8" t="s">
        <v>105</v>
      </c>
      <c r="C2621" s="8" t="s">
        <v>84</v>
      </c>
      <c r="D2621" s="9" t="s">
        <v>73</v>
      </c>
      <c r="E2621" s="14">
        <v>1.4999999999999999E-2</v>
      </c>
      <c r="F2621" s="14">
        <v>1.4E-2</v>
      </c>
      <c r="G2621" s="14">
        <v>77</v>
      </c>
      <c r="H2621" s="14">
        <v>70</v>
      </c>
      <c r="I2621" s="14">
        <v>0.25</v>
      </c>
      <c r="J2621" s="14">
        <v>0.67900000000000005</v>
      </c>
      <c r="K2621" s="14">
        <v>7.0999999999999994E-2</v>
      </c>
      <c r="L2621" s="14">
        <v>196935134</v>
      </c>
      <c r="M2621" s="14">
        <v>0.84599999999999997</v>
      </c>
    </row>
    <row r="2622" spans="1:13" ht="14.4">
      <c r="A2622" s="18" t="str">
        <f t="shared" si="40"/>
        <v>Jamaica-The Americas 2011</v>
      </c>
      <c r="B2622" s="8" t="s">
        <v>171</v>
      </c>
      <c r="C2622" s="8" t="s">
        <v>84</v>
      </c>
      <c r="D2622" s="9" t="s">
        <v>73</v>
      </c>
      <c r="E2622" s="14">
        <v>1.4999999999999999E-2</v>
      </c>
      <c r="F2622" s="14">
        <v>1.4999999999999999E-2</v>
      </c>
      <c r="G2622" s="14">
        <v>76</v>
      </c>
      <c r="H2622" s="14">
        <v>71</v>
      </c>
      <c r="I2622" s="14">
        <v>0.28399999999999997</v>
      </c>
      <c r="J2622" s="14">
        <v>0.63700000000000001</v>
      </c>
      <c r="K2622" s="14">
        <v>7.9000000000000001E-2</v>
      </c>
      <c r="L2622" s="14">
        <v>2699838</v>
      </c>
      <c r="M2622" s="14">
        <v>0.53900000000000003</v>
      </c>
    </row>
    <row r="2623" spans="1:13" ht="14.4">
      <c r="A2623" s="18" t="str">
        <f t="shared" si="40"/>
        <v>Bahamas, The-The Americas 2011</v>
      </c>
      <c r="B2623" s="8" t="s">
        <v>91</v>
      </c>
      <c r="C2623" s="8" t="s">
        <v>84</v>
      </c>
      <c r="D2623" s="9" t="s">
        <v>73</v>
      </c>
      <c r="E2623" s="14">
        <v>1.4999999999999999E-2</v>
      </c>
      <c r="F2623" s="14">
        <v>1.0999999999999999E-2</v>
      </c>
      <c r="G2623" s="14">
        <v>78</v>
      </c>
      <c r="H2623" s="14">
        <v>72</v>
      </c>
      <c r="I2623" s="14">
        <v>0.22</v>
      </c>
      <c r="J2623" s="14">
        <v>0.70799999999999996</v>
      </c>
      <c r="K2623" s="14">
        <v>7.1999999999999995E-2</v>
      </c>
      <c r="L2623" s="14">
        <v>366331</v>
      </c>
      <c r="M2623" s="14">
        <v>0.82599999999999996</v>
      </c>
    </row>
    <row r="2624" spans="1:13" ht="14.4">
      <c r="A2624" s="18" t="str">
        <f t="shared" si="40"/>
        <v>Uruguay-The Americas 2011</v>
      </c>
      <c r="B2624" s="8" t="s">
        <v>278</v>
      </c>
      <c r="C2624" s="8" t="s">
        <v>84</v>
      </c>
      <c r="D2624" s="9" t="s">
        <v>73</v>
      </c>
      <c r="E2624" s="14">
        <v>1.4999999999999999E-2</v>
      </c>
      <c r="F2624" s="14">
        <v>0.01</v>
      </c>
      <c r="G2624" s="14">
        <v>80</v>
      </c>
      <c r="H2624" s="14">
        <v>73</v>
      </c>
      <c r="I2624" s="14">
        <v>0.223</v>
      </c>
      <c r="J2624" s="14">
        <v>0.63800000000000001</v>
      </c>
      <c r="K2624" s="14">
        <v>0.13900000000000001</v>
      </c>
      <c r="L2624" s="14">
        <v>3383486</v>
      </c>
      <c r="M2624" s="14">
        <v>0.94599999999999995</v>
      </c>
    </row>
    <row r="2625" spans="1:13" ht="14.4">
      <c r="A2625" s="18" t="str">
        <f t="shared" si="40"/>
        <v>St. Lucia-The Americas 2011</v>
      </c>
      <c r="B2625" s="8" t="s">
        <v>253</v>
      </c>
      <c r="C2625" s="8" t="s">
        <v>84</v>
      </c>
      <c r="D2625" s="9" t="s">
        <v>73</v>
      </c>
      <c r="E2625" s="14">
        <v>1.6E-2</v>
      </c>
      <c r="F2625" s="14">
        <v>1.2999999999999999E-2</v>
      </c>
      <c r="G2625" s="14">
        <v>77</v>
      </c>
      <c r="H2625" s="14">
        <v>72</v>
      </c>
      <c r="I2625" s="14">
        <v>0.248</v>
      </c>
      <c r="J2625" s="14">
        <v>0.66600000000000004</v>
      </c>
      <c r="K2625" s="14">
        <v>8.5999999999999993E-2</v>
      </c>
      <c r="L2625" s="14">
        <v>179271</v>
      </c>
      <c r="M2625" s="14">
        <v>0.185</v>
      </c>
    </row>
    <row r="2626" spans="1:13" ht="14.4">
      <c r="A2626" s="18" t="str">
        <f t="shared" si="40"/>
        <v>Costa Rica-The Americas 2011</v>
      </c>
      <c r="B2626" s="8" t="s">
        <v>122</v>
      </c>
      <c r="C2626" s="8" t="s">
        <v>84</v>
      </c>
      <c r="D2626" s="9" t="s">
        <v>73</v>
      </c>
      <c r="E2626" s="14">
        <v>1.6E-2</v>
      </c>
      <c r="F2626" s="14">
        <v>8.9999999999999993E-3</v>
      </c>
      <c r="G2626" s="14">
        <v>82</v>
      </c>
      <c r="H2626" s="14">
        <v>77</v>
      </c>
      <c r="I2626" s="14">
        <v>0.24399999999999999</v>
      </c>
      <c r="J2626" s="14">
        <v>0.68899999999999995</v>
      </c>
      <c r="K2626" s="14">
        <v>6.7000000000000004E-2</v>
      </c>
      <c r="L2626" s="14">
        <v>4737680</v>
      </c>
      <c r="M2626" s="14">
        <v>0.72899999999999998</v>
      </c>
    </row>
    <row r="2627" spans="1:13" ht="14.4">
      <c r="A2627" s="18" t="str">
        <f t="shared" ref="A2627:A2690" si="41">CONCATENATE(B2627," ",D2627)</f>
        <v>St. Vincent and the Grenadines-The Americas 2011</v>
      </c>
      <c r="B2627" s="8" t="s">
        <v>255</v>
      </c>
      <c r="C2627" s="8" t="s">
        <v>84</v>
      </c>
      <c r="D2627" s="9" t="s">
        <v>73</v>
      </c>
      <c r="E2627" s="14">
        <v>1.7000000000000001E-2</v>
      </c>
      <c r="F2627" s="14">
        <v>1.7999999999999999E-2</v>
      </c>
      <c r="G2627" s="14">
        <v>74</v>
      </c>
      <c r="H2627" s="14">
        <v>70</v>
      </c>
      <c r="I2627" s="14">
        <v>0.26100000000000001</v>
      </c>
      <c r="J2627" s="14">
        <v>0.67100000000000004</v>
      </c>
      <c r="K2627" s="14">
        <v>6.8000000000000005E-2</v>
      </c>
      <c r="L2627" s="14">
        <v>109357</v>
      </c>
      <c r="M2627" s="14">
        <v>0.49099999999999999</v>
      </c>
    </row>
    <row r="2628" spans="1:13" ht="14.4">
      <c r="A2628" s="18" t="str">
        <f t="shared" si="41"/>
        <v>Argentina-The Americas 2011</v>
      </c>
      <c r="B2628" s="8" t="s">
        <v>85</v>
      </c>
      <c r="C2628" s="8" t="s">
        <v>84</v>
      </c>
      <c r="D2628" s="9" t="s">
        <v>73</v>
      </c>
      <c r="E2628" s="14">
        <v>1.7000000000000001E-2</v>
      </c>
      <c r="F2628" s="14">
        <v>1.2999999999999999E-2</v>
      </c>
      <c r="G2628" s="14">
        <v>80</v>
      </c>
      <c r="H2628" s="14">
        <v>72</v>
      </c>
      <c r="I2628" s="14">
        <v>0.246</v>
      </c>
      <c r="J2628" s="14">
        <v>0.64600000000000002</v>
      </c>
      <c r="K2628" s="14">
        <v>0.107</v>
      </c>
      <c r="L2628" s="14">
        <v>40728738</v>
      </c>
      <c r="M2628" s="14">
        <v>0.91100000000000003</v>
      </c>
    </row>
    <row r="2629" spans="1:13" ht="14.4">
      <c r="A2629" s="18" t="str">
        <f t="shared" si="41"/>
        <v>Antigua and Barbuda-The Americas 2011</v>
      </c>
      <c r="B2629" s="8" t="s">
        <v>83</v>
      </c>
      <c r="C2629" s="8" t="s">
        <v>84</v>
      </c>
      <c r="D2629" s="9" t="s">
        <v>73</v>
      </c>
      <c r="E2629" s="14">
        <v>1.7000000000000001E-2</v>
      </c>
      <c r="F2629" s="14">
        <v>8.0000000000000002E-3</v>
      </c>
      <c r="G2629" s="14">
        <v>78</v>
      </c>
      <c r="H2629" s="14">
        <v>73</v>
      </c>
      <c r="I2629" s="14">
        <v>0.25800000000000001</v>
      </c>
      <c r="J2629" s="14">
        <v>0.67</v>
      </c>
      <c r="K2629" s="14">
        <v>7.1999999999999995E-2</v>
      </c>
      <c r="L2629" s="14">
        <v>88152</v>
      </c>
      <c r="M2629" s="14">
        <v>0.25700000000000001</v>
      </c>
    </row>
    <row r="2630" spans="1:13" ht="14.4">
      <c r="A2630" s="18" t="str">
        <f t="shared" si="41"/>
        <v>St. Martin (French part)-The Americas 2011</v>
      </c>
      <c r="B2630" s="8" t="s">
        <v>254</v>
      </c>
      <c r="C2630" s="8" t="s">
        <v>84</v>
      </c>
      <c r="D2630" s="9" t="s">
        <v>73</v>
      </c>
      <c r="E2630" s="14">
        <v>1.7000000000000001E-2</v>
      </c>
      <c r="F2630" s="8"/>
      <c r="G2630" s="14">
        <v>82</v>
      </c>
      <c r="H2630" s="14">
        <v>76</v>
      </c>
      <c r="I2630" s="8"/>
      <c r="J2630" s="8"/>
      <c r="K2630" s="8"/>
      <c r="L2630" s="14">
        <v>30615</v>
      </c>
      <c r="M2630" s="8"/>
    </row>
    <row r="2631" spans="1:13" ht="14.4">
      <c r="A2631" s="18" t="str">
        <f t="shared" si="41"/>
        <v>Suriname-The Americas 2011</v>
      </c>
      <c r="B2631" s="8" t="s">
        <v>257</v>
      </c>
      <c r="C2631" s="8" t="s">
        <v>84</v>
      </c>
      <c r="D2631" s="9" t="s">
        <v>73</v>
      </c>
      <c r="E2631" s="14">
        <v>1.7999999999999999E-2</v>
      </c>
      <c r="F2631" s="14">
        <v>2.1999999999999999E-2</v>
      </c>
      <c r="G2631" s="14">
        <v>74</v>
      </c>
      <c r="H2631" s="14">
        <v>67</v>
      </c>
      <c r="I2631" s="14">
        <v>0.28299999999999997</v>
      </c>
      <c r="J2631" s="14">
        <v>0.65200000000000002</v>
      </c>
      <c r="K2631" s="14">
        <v>6.5000000000000002E-2</v>
      </c>
      <c r="L2631" s="14">
        <v>529761</v>
      </c>
      <c r="M2631" s="14">
        <v>0.66300000000000003</v>
      </c>
    </row>
    <row r="2632" spans="1:13" ht="14.4">
      <c r="A2632" s="18" t="str">
        <f t="shared" si="41"/>
        <v>Grenada-The Americas 2011</v>
      </c>
      <c r="B2632" s="8" t="s">
        <v>152</v>
      </c>
      <c r="C2632" s="8" t="s">
        <v>84</v>
      </c>
      <c r="D2632" s="9" t="s">
        <v>73</v>
      </c>
      <c r="E2632" s="14">
        <v>1.9E-2</v>
      </c>
      <c r="F2632" s="14">
        <v>1.0999999999999999E-2</v>
      </c>
      <c r="G2632" s="14">
        <v>75</v>
      </c>
      <c r="H2632" s="14">
        <v>70</v>
      </c>
      <c r="I2632" s="14">
        <v>0.27200000000000002</v>
      </c>
      <c r="J2632" s="14">
        <v>0.65600000000000003</v>
      </c>
      <c r="K2632" s="14">
        <v>7.1999999999999995E-2</v>
      </c>
      <c r="L2632" s="14">
        <v>105074</v>
      </c>
      <c r="M2632" s="14">
        <v>0.35599999999999998</v>
      </c>
    </row>
    <row r="2633" spans="1:13" ht="14.4">
      <c r="A2633" s="18" t="str">
        <f t="shared" si="41"/>
        <v>Colombia-The Americas 2011</v>
      </c>
      <c r="B2633" s="8" t="s">
        <v>118</v>
      </c>
      <c r="C2633" s="8" t="s">
        <v>84</v>
      </c>
      <c r="D2633" s="9" t="s">
        <v>73</v>
      </c>
      <c r="E2633" s="14">
        <v>1.9E-2</v>
      </c>
      <c r="F2633" s="14">
        <v>1.4999999999999999E-2</v>
      </c>
      <c r="G2633" s="14">
        <v>77</v>
      </c>
      <c r="H2633" s="14">
        <v>70</v>
      </c>
      <c r="I2633" s="14">
        <v>0.28399999999999997</v>
      </c>
      <c r="J2633" s="14">
        <v>0.65800000000000003</v>
      </c>
      <c r="K2633" s="14">
        <v>5.8000000000000003E-2</v>
      </c>
      <c r="L2633" s="14">
        <v>47078792</v>
      </c>
      <c r="M2633" s="14">
        <v>0.753</v>
      </c>
    </row>
    <row r="2634" spans="1:13" ht="14.4">
      <c r="A2634" s="18" t="str">
        <f t="shared" si="41"/>
        <v>Mexico-The Americas 2011</v>
      </c>
      <c r="B2634" s="8" t="s">
        <v>199</v>
      </c>
      <c r="C2634" s="8" t="s">
        <v>84</v>
      </c>
      <c r="D2634" s="9" t="s">
        <v>73</v>
      </c>
      <c r="E2634" s="14">
        <v>1.9E-2</v>
      </c>
      <c r="F2634" s="14">
        <v>1.4E-2</v>
      </c>
      <c r="G2634" s="14">
        <v>79</v>
      </c>
      <c r="H2634" s="14">
        <v>75</v>
      </c>
      <c r="I2634" s="14">
        <v>0.29499999999999998</v>
      </c>
      <c r="J2634" s="14">
        <v>0.64300000000000002</v>
      </c>
      <c r="K2634" s="14">
        <v>6.0999999999999999E-2</v>
      </c>
      <c r="L2634" s="14">
        <v>119361233</v>
      </c>
      <c r="M2634" s="14">
        <v>0.78100000000000003</v>
      </c>
    </row>
    <row r="2635" spans="1:13" ht="14.4">
      <c r="A2635" s="18" t="str">
        <f t="shared" si="41"/>
        <v>El Salvador-The Americas 2011</v>
      </c>
      <c r="B2635" s="8" t="s">
        <v>135</v>
      </c>
      <c r="C2635" s="8" t="s">
        <v>84</v>
      </c>
      <c r="D2635" s="9" t="s">
        <v>73</v>
      </c>
      <c r="E2635" s="14">
        <v>0.02</v>
      </c>
      <c r="F2635" s="14">
        <v>1.4999999999999999E-2</v>
      </c>
      <c r="G2635" s="14">
        <v>77</v>
      </c>
      <c r="H2635" s="14">
        <v>67</v>
      </c>
      <c r="I2635" s="14">
        <v>0.313</v>
      </c>
      <c r="J2635" s="14">
        <v>0.61699999999999999</v>
      </c>
      <c r="K2635" s="14">
        <v>7.0000000000000007E-2</v>
      </c>
      <c r="L2635" s="14">
        <v>6256242</v>
      </c>
      <c r="M2635" s="14">
        <v>0.64800000000000002</v>
      </c>
    </row>
    <row r="2636" spans="1:13" ht="14.4">
      <c r="A2636" s="18" t="str">
        <f t="shared" si="41"/>
        <v>Venezuela-The Americas 2011</v>
      </c>
      <c r="B2636" s="8" t="s">
        <v>281</v>
      </c>
      <c r="C2636" s="8" t="s">
        <v>84</v>
      </c>
      <c r="D2636" s="9" t="s">
        <v>73</v>
      </c>
      <c r="E2636" s="14">
        <v>0.02</v>
      </c>
      <c r="F2636" s="14">
        <v>1.4E-2</v>
      </c>
      <c r="G2636" s="14">
        <v>77</v>
      </c>
      <c r="H2636" s="14">
        <v>71</v>
      </c>
      <c r="I2636" s="14">
        <v>0.29099999999999998</v>
      </c>
      <c r="J2636" s="14">
        <v>0.65100000000000002</v>
      </c>
      <c r="K2636" s="14">
        <v>5.8000000000000003E-2</v>
      </c>
      <c r="L2636" s="14">
        <v>29500625</v>
      </c>
      <c r="M2636" s="14">
        <v>0.88800000000000001</v>
      </c>
    </row>
    <row r="2637" spans="1:13" ht="14.4">
      <c r="A2637" s="18" t="str">
        <f t="shared" si="41"/>
        <v>Peru-The Americas 2011</v>
      </c>
      <c r="B2637" s="8" t="s">
        <v>224</v>
      </c>
      <c r="C2637" s="8" t="s">
        <v>84</v>
      </c>
      <c r="D2637" s="9" t="s">
        <v>73</v>
      </c>
      <c r="E2637" s="14">
        <v>0.02</v>
      </c>
      <c r="F2637" s="14">
        <v>1.4E-2</v>
      </c>
      <c r="G2637" s="14">
        <v>77</v>
      </c>
      <c r="H2637" s="14">
        <v>72</v>
      </c>
      <c r="I2637" s="14">
        <v>0.29599999999999999</v>
      </c>
      <c r="J2637" s="14">
        <v>0.64300000000000002</v>
      </c>
      <c r="K2637" s="14">
        <v>6.0999999999999999E-2</v>
      </c>
      <c r="L2637" s="14">
        <v>29614887</v>
      </c>
      <c r="M2637" s="14">
        <v>0.77300000000000002</v>
      </c>
    </row>
    <row r="2638" spans="1:13" ht="14.4">
      <c r="A2638" s="18" t="str">
        <f t="shared" si="41"/>
        <v>Panama-The Americas 2011</v>
      </c>
      <c r="B2638" s="8" t="s">
        <v>221</v>
      </c>
      <c r="C2638" s="8" t="s">
        <v>84</v>
      </c>
      <c r="D2638" s="9" t="s">
        <v>73</v>
      </c>
      <c r="E2638" s="14">
        <v>0.02</v>
      </c>
      <c r="F2638" s="14">
        <v>1.6E-2</v>
      </c>
      <c r="G2638" s="14">
        <v>80</v>
      </c>
      <c r="H2638" s="14">
        <v>74</v>
      </c>
      <c r="I2638" s="14">
        <v>0.28999999999999998</v>
      </c>
      <c r="J2638" s="14">
        <v>0.64100000000000001</v>
      </c>
      <c r="K2638" s="14">
        <v>6.9000000000000006E-2</v>
      </c>
      <c r="L2638" s="14">
        <v>3740282</v>
      </c>
      <c r="M2638" s="14">
        <v>0.65400000000000003</v>
      </c>
    </row>
    <row r="2639" spans="1:13" ht="14.4">
      <c r="A2639" s="18" t="str">
        <f t="shared" si="41"/>
        <v>Guyana-The Americas 2011</v>
      </c>
      <c r="B2639" s="8" t="s">
        <v>157</v>
      </c>
      <c r="C2639" s="8" t="s">
        <v>84</v>
      </c>
      <c r="D2639" s="9" t="s">
        <v>73</v>
      </c>
      <c r="E2639" s="14">
        <v>2.1000000000000001E-2</v>
      </c>
      <c r="F2639" s="14">
        <v>3.2000000000000001E-2</v>
      </c>
      <c r="G2639" s="14">
        <v>69</v>
      </c>
      <c r="H2639" s="14">
        <v>63</v>
      </c>
      <c r="I2639" s="14">
        <v>0.373</v>
      </c>
      <c r="J2639" s="14">
        <v>0.59499999999999997</v>
      </c>
      <c r="K2639" s="14">
        <v>3.3000000000000002E-2</v>
      </c>
      <c r="L2639" s="14">
        <v>790882</v>
      </c>
      <c r="M2639" s="14">
        <v>0.28299999999999997</v>
      </c>
    </row>
    <row r="2640" spans="1:13" ht="14.4">
      <c r="A2640" s="18" t="str">
        <f t="shared" si="41"/>
        <v>Ecuador-The Americas 2011</v>
      </c>
      <c r="B2640" s="8" t="s">
        <v>133</v>
      </c>
      <c r="C2640" s="8" t="s">
        <v>84</v>
      </c>
      <c r="D2640" s="9" t="s">
        <v>73</v>
      </c>
      <c r="E2640" s="14">
        <v>2.1000000000000001E-2</v>
      </c>
      <c r="F2640" s="14">
        <v>0.02</v>
      </c>
      <c r="G2640" s="14">
        <v>79</v>
      </c>
      <c r="H2640" s="14">
        <v>73</v>
      </c>
      <c r="I2640" s="14">
        <v>0.30599999999999999</v>
      </c>
      <c r="J2640" s="14">
        <v>0.63100000000000001</v>
      </c>
      <c r="K2640" s="14">
        <v>6.3E-2</v>
      </c>
      <c r="L2640" s="14">
        <v>15246481</v>
      </c>
      <c r="M2640" s="14">
        <v>0.629</v>
      </c>
    </row>
    <row r="2641" spans="1:13" ht="14.4">
      <c r="A2641" s="18" t="str">
        <f t="shared" si="41"/>
        <v>Dominican Republic-The Americas 2011</v>
      </c>
      <c r="B2641" s="8" t="s">
        <v>132</v>
      </c>
      <c r="C2641" s="8" t="s">
        <v>84</v>
      </c>
      <c r="D2641" s="9" t="s">
        <v>73</v>
      </c>
      <c r="E2641" s="14">
        <v>2.1999999999999999E-2</v>
      </c>
      <c r="F2641" s="14">
        <v>2.5000000000000001E-2</v>
      </c>
      <c r="G2641" s="14">
        <v>76</v>
      </c>
      <c r="H2641" s="14">
        <v>70</v>
      </c>
      <c r="I2641" s="14">
        <v>0.308</v>
      </c>
      <c r="J2641" s="14">
        <v>0.63100000000000001</v>
      </c>
      <c r="K2641" s="14">
        <v>6.0999999999999999E-2</v>
      </c>
      <c r="L2641" s="14">
        <v>10147598</v>
      </c>
      <c r="M2641" s="14">
        <v>0.749</v>
      </c>
    </row>
    <row r="2642" spans="1:13" ht="14.4">
      <c r="A2642" s="18" t="str">
        <f t="shared" si="41"/>
        <v>Paraguay-The Americas 2011</v>
      </c>
      <c r="B2642" s="8" t="s">
        <v>223</v>
      </c>
      <c r="C2642" s="8" t="s">
        <v>84</v>
      </c>
      <c r="D2642" s="9" t="s">
        <v>73</v>
      </c>
      <c r="E2642" s="14">
        <v>2.4E-2</v>
      </c>
      <c r="F2642" s="14">
        <v>0.02</v>
      </c>
      <c r="G2642" s="14">
        <v>74</v>
      </c>
      <c r="H2642" s="14">
        <v>70</v>
      </c>
      <c r="I2642" s="14">
        <v>0.33100000000000002</v>
      </c>
      <c r="J2642" s="14">
        <v>0.61599999999999999</v>
      </c>
      <c r="K2642" s="14">
        <v>5.2999999999999999E-2</v>
      </c>
      <c r="L2642" s="14">
        <v>6573097</v>
      </c>
      <c r="M2642" s="14">
        <v>0.58699999999999997</v>
      </c>
    </row>
    <row r="2643" spans="1:13" ht="14.4">
      <c r="A2643" s="18" t="str">
        <f t="shared" si="41"/>
        <v>Nicaragua-The Americas 2011</v>
      </c>
      <c r="B2643" s="8" t="s">
        <v>213</v>
      </c>
      <c r="C2643" s="8" t="s">
        <v>84</v>
      </c>
      <c r="D2643" s="9" t="s">
        <v>73</v>
      </c>
      <c r="E2643" s="14">
        <v>2.4E-2</v>
      </c>
      <c r="F2643" s="14">
        <v>2.1000000000000001E-2</v>
      </c>
      <c r="G2643" s="14">
        <v>77</v>
      </c>
      <c r="H2643" s="14">
        <v>71</v>
      </c>
      <c r="I2643" s="14">
        <v>0.33900000000000002</v>
      </c>
      <c r="J2643" s="14">
        <v>0.61499999999999999</v>
      </c>
      <c r="K2643" s="14">
        <v>4.5999999999999999E-2</v>
      </c>
      <c r="L2643" s="14">
        <v>5905146</v>
      </c>
      <c r="M2643" s="14">
        <v>0.57499999999999996</v>
      </c>
    </row>
    <row r="2644" spans="1:13" ht="14.4">
      <c r="A2644" s="18" t="str">
        <f t="shared" si="41"/>
        <v>Belize-The Americas 2011</v>
      </c>
      <c r="B2644" s="8" t="s">
        <v>98</v>
      </c>
      <c r="C2644" s="8" t="s">
        <v>84</v>
      </c>
      <c r="D2644" s="9" t="s">
        <v>73</v>
      </c>
      <c r="E2644" s="14">
        <v>2.4E-2</v>
      </c>
      <c r="F2644" s="14">
        <v>1.4999999999999999E-2</v>
      </c>
      <c r="G2644" s="14">
        <v>77</v>
      </c>
      <c r="H2644" s="14">
        <v>71</v>
      </c>
      <c r="I2644" s="14">
        <v>0.34899999999999998</v>
      </c>
      <c r="J2644" s="14">
        <v>0.61199999999999999</v>
      </c>
      <c r="K2644" s="14">
        <v>3.9E-2</v>
      </c>
      <c r="L2644" s="14">
        <v>316280</v>
      </c>
      <c r="M2644" s="14">
        <v>0.44700000000000001</v>
      </c>
    </row>
    <row r="2645" spans="1:13" ht="14.4">
      <c r="A2645" s="18" t="str">
        <f t="shared" si="41"/>
        <v>Haiti-The Americas 2011</v>
      </c>
      <c r="B2645" s="8" t="s">
        <v>158</v>
      </c>
      <c r="C2645" s="8" t="s">
        <v>84</v>
      </c>
      <c r="D2645" s="9" t="s">
        <v>73</v>
      </c>
      <c r="E2645" s="14">
        <v>2.5999999999999999E-2</v>
      </c>
      <c r="F2645" s="14">
        <v>5.7000000000000002E-2</v>
      </c>
      <c r="G2645" s="14">
        <v>64</v>
      </c>
      <c r="H2645" s="14">
        <v>61</v>
      </c>
      <c r="I2645" s="14">
        <v>0.35799999999999998</v>
      </c>
      <c r="J2645" s="14">
        <v>0.59799999999999998</v>
      </c>
      <c r="K2645" s="14">
        <v>4.4999999999999998E-2</v>
      </c>
      <c r="L2645" s="14">
        <v>10032864</v>
      </c>
      <c r="M2645" s="14">
        <v>0.53500000000000003</v>
      </c>
    </row>
    <row r="2646" spans="1:13" ht="14.4">
      <c r="A2646" s="18" t="str">
        <f t="shared" si="41"/>
        <v>Bolivia-The Americas 2011</v>
      </c>
      <c r="B2646" s="8" t="s">
        <v>102</v>
      </c>
      <c r="C2646" s="8" t="s">
        <v>84</v>
      </c>
      <c r="D2646" s="9" t="s">
        <v>73</v>
      </c>
      <c r="E2646" s="14">
        <v>2.5999999999999999E-2</v>
      </c>
      <c r="F2646" s="14">
        <v>3.3000000000000002E-2</v>
      </c>
      <c r="G2646" s="14">
        <v>69</v>
      </c>
      <c r="H2646" s="14">
        <v>65</v>
      </c>
      <c r="I2646" s="14">
        <v>0.35599999999999998</v>
      </c>
      <c r="J2646" s="14">
        <v>0.59599999999999997</v>
      </c>
      <c r="K2646" s="14">
        <v>4.8000000000000001E-2</v>
      </c>
      <c r="L2646" s="14">
        <v>10324445</v>
      </c>
      <c r="M2646" s="14">
        <v>0.66900000000000004</v>
      </c>
    </row>
    <row r="2647" spans="1:13" ht="14.4">
      <c r="A2647" s="18" t="str">
        <f t="shared" si="41"/>
        <v>Honduras-The Americas 2011</v>
      </c>
      <c r="B2647" s="8" t="s">
        <v>159</v>
      </c>
      <c r="C2647" s="8" t="s">
        <v>84</v>
      </c>
      <c r="D2647" s="9" t="s">
        <v>73</v>
      </c>
      <c r="E2647" s="14">
        <v>2.5999999999999999E-2</v>
      </c>
      <c r="F2647" s="14">
        <v>0.02</v>
      </c>
      <c r="G2647" s="14">
        <v>76</v>
      </c>
      <c r="H2647" s="14">
        <v>71</v>
      </c>
      <c r="I2647" s="14">
        <v>0.36199999999999999</v>
      </c>
      <c r="J2647" s="14">
        <v>0.59399999999999997</v>
      </c>
      <c r="K2647" s="14">
        <v>4.2999999999999997E-2</v>
      </c>
      <c r="L2647" s="14">
        <v>7776669</v>
      </c>
      <c r="M2647" s="14">
        <v>0.52300000000000002</v>
      </c>
    </row>
    <row r="2648" spans="1:13" ht="14.4">
      <c r="A2648" s="18" t="str">
        <f t="shared" si="41"/>
        <v>Guatemala-The Americas 2011</v>
      </c>
      <c r="B2648" s="8" t="s">
        <v>154</v>
      </c>
      <c r="C2648" s="8" t="s">
        <v>84</v>
      </c>
      <c r="D2648" s="9" t="s">
        <v>73</v>
      </c>
      <c r="E2648" s="14">
        <v>3.2000000000000001E-2</v>
      </c>
      <c r="F2648" s="14">
        <v>2.8000000000000001E-2</v>
      </c>
      <c r="G2648" s="14">
        <v>75</v>
      </c>
      <c r="H2648" s="14">
        <v>68</v>
      </c>
      <c r="I2648" s="14">
        <v>0.41199999999999998</v>
      </c>
      <c r="J2648" s="14">
        <v>0.54400000000000004</v>
      </c>
      <c r="K2648" s="14">
        <v>4.4999999999999998E-2</v>
      </c>
      <c r="L2648" s="14">
        <v>14706578</v>
      </c>
      <c r="M2648" s="14">
        <v>0.498</v>
      </c>
    </row>
    <row r="2649" spans="1:13" ht="14.4">
      <c r="A2649" s="18" t="str">
        <f t="shared" si="41"/>
        <v>Sint Maarten (Dutch part)-The Americas 2012</v>
      </c>
      <c r="B2649" s="8" t="s">
        <v>242</v>
      </c>
      <c r="C2649" s="8" t="s">
        <v>84</v>
      </c>
      <c r="D2649" s="9" t="s">
        <v>74</v>
      </c>
      <c r="E2649" s="8"/>
      <c r="F2649" s="8"/>
      <c r="G2649" s="8"/>
      <c r="H2649" s="8"/>
      <c r="I2649" s="8"/>
      <c r="J2649" s="8"/>
      <c r="K2649" s="8"/>
      <c r="L2649" s="14">
        <v>39088</v>
      </c>
      <c r="M2649" s="14">
        <v>1</v>
      </c>
    </row>
    <row r="2650" spans="1:13" ht="14.4">
      <c r="A2650" s="18" t="str">
        <f t="shared" si="41"/>
        <v>Turks and Caicos Islands-The Americas 2012</v>
      </c>
      <c r="B2650" s="8" t="s">
        <v>272</v>
      </c>
      <c r="C2650" s="8" t="s">
        <v>84</v>
      </c>
      <c r="D2650" s="9" t="s">
        <v>74</v>
      </c>
      <c r="E2650" s="8"/>
      <c r="F2650" s="8"/>
      <c r="G2650" s="8"/>
      <c r="H2650" s="8"/>
      <c r="I2650" s="8"/>
      <c r="J2650" s="8"/>
      <c r="K2650" s="8"/>
      <c r="L2650" s="14">
        <v>32427</v>
      </c>
      <c r="M2650" s="14">
        <v>0.91100000000000003</v>
      </c>
    </row>
    <row r="2651" spans="1:13" ht="14.4">
      <c r="A2651" s="18" t="str">
        <f t="shared" si="41"/>
        <v>Dominica-The Americas 2012</v>
      </c>
      <c r="B2651" s="8" t="s">
        <v>131</v>
      </c>
      <c r="C2651" s="8" t="s">
        <v>84</v>
      </c>
      <c r="D2651" s="9" t="s">
        <v>74</v>
      </c>
      <c r="E2651" s="8"/>
      <c r="F2651" s="14">
        <v>1.0999999999999999E-2</v>
      </c>
      <c r="G2651" s="8"/>
      <c r="H2651" s="8"/>
      <c r="I2651" s="8"/>
      <c r="J2651" s="8"/>
      <c r="K2651" s="8"/>
      <c r="L2651" s="14">
        <v>71684</v>
      </c>
      <c r="M2651" s="14">
        <v>0.68700000000000006</v>
      </c>
    </row>
    <row r="2652" spans="1:13" ht="14.4">
      <c r="A2652" s="18" t="str">
        <f t="shared" si="41"/>
        <v>St. Kitts and Nevis-The Americas 2012</v>
      </c>
      <c r="B2652" s="8" t="s">
        <v>252</v>
      </c>
      <c r="C2652" s="8" t="s">
        <v>84</v>
      </c>
      <c r="D2652" s="9" t="s">
        <v>74</v>
      </c>
      <c r="E2652" s="8"/>
      <c r="F2652" s="14">
        <v>8.0000000000000002E-3</v>
      </c>
      <c r="G2652" s="8"/>
      <c r="H2652" s="8"/>
      <c r="I2652" s="8"/>
      <c r="J2652" s="8"/>
      <c r="K2652" s="8"/>
      <c r="L2652" s="14">
        <v>53584</v>
      </c>
      <c r="M2652" s="14">
        <v>0.318</v>
      </c>
    </row>
    <row r="2653" spans="1:13" ht="14.4">
      <c r="A2653" s="18" t="str">
        <f t="shared" si="41"/>
        <v>Aruba-The Americas 2012</v>
      </c>
      <c r="B2653" s="8" t="s">
        <v>87</v>
      </c>
      <c r="C2653" s="8" t="s">
        <v>84</v>
      </c>
      <c r="D2653" s="9" t="s">
        <v>74</v>
      </c>
      <c r="E2653" s="14">
        <v>0.01</v>
      </c>
      <c r="F2653" s="8"/>
      <c r="G2653" s="14">
        <v>78</v>
      </c>
      <c r="H2653" s="14">
        <v>73</v>
      </c>
      <c r="I2653" s="14">
        <v>0.19900000000000001</v>
      </c>
      <c r="J2653" s="14">
        <v>0.69</v>
      </c>
      <c r="K2653" s="14">
        <v>0.11</v>
      </c>
      <c r="L2653" s="14">
        <v>102384</v>
      </c>
      <c r="M2653" s="14">
        <v>0.42399999999999999</v>
      </c>
    </row>
    <row r="2654" spans="1:13" ht="14.4">
      <c r="A2654" s="18" t="str">
        <f t="shared" si="41"/>
        <v>Cuba-The Americas 2012</v>
      </c>
      <c r="B2654" s="8" t="s">
        <v>125</v>
      </c>
      <c r="C2654" s="8" t="s">
        <v>84</v>
      </c>
      <c r="D2654" s="9" t="s">
        <v>74</v>
      </c>
      <c r="E2654" s="14">
        <v>0.01</v>
      </c>
      <c r="F2654" s="14">
        <v>5.0000000000000001E-3</v>
      </c>
      <c r="G2654" s="14">
        <v>81</v>
      </c>
      <c r="H2654" s="14">
        <v>77</v>
      </c>
      <c r="I2654" s="14">
        <v>0.16600000000000001</v>
      </c>
      <c r="J2654" s="14">
        <v>0.70399999999999996</v>
      </c>
      <c r="K2654" s="14">
        <v>0.13</v>
      </c>
      <c r="L2654" s="14">
        <v>11270957</v>
      </c>
      <c r="M2654" s="14">
        <v>0.76800000000000002</v>
      </c>
    </row>
    <row r="2655" spans="1:13" ht="14.4">
      <c r="A2655" s="18" t="str">
        <f t="shared" si="41"/>
        <v>Puerto Rico-The Americas 2012</v>
      </c>
      <c r="B2655" s="8" t="s">
        <v>228</v>
      </c>
      <c r="C2655" s="8" t="s">
        <v>84</v>
      </c>
      <c r="D2655" s="9" t="s">
        <v>74</v>
      </c>
      <c r="E2655" s="14">
        <v>1.0999999999999999E-2</v>
      </c>
      <c r="F2655" s="8"/>
      <c r="G2655" s="14">
        <v>82</v>
      </c>
      <c r="H2655" s="14">
        <v>75</v>
      </c>
      <c r="I2655" s="14">
        <v>0.19800000000000001</v>
      </c>
      <c r="J2655" s="14">
        <v>0.66700000000000004</v>
      </c>
      <c r="K2655" s="14">
        <v>0.13500000000000001</v>
      </c>
      <c r="L2655" s="14">
        <v>3651545</v>
      </c>
      <c r="M2655" s="14">
        <v>0.93700000000000006</v>
      </c>
    </row>
    <row r="2656" spans="1:13" ht="14.4">
      <c r="A2656" s="18" t="str">
        <f t="shared" si="41"/>
        <v>Canada-The Americas 2012</v>
      </c>
      <c r="B2656" s="8" t="s">
        <v>112</v>
      </c>
      <c r="C2656" s="8" t="s">
        <v>84</v>
      </c>
      <c r="D2656" s="9" t="s">
        <v>74</v>
      </c>
      <c r="E2656" s="14">
        <v>1.0999999999999999E-2</v>
      </c>
      <c r="F2656" s="14">
        <v>5.0000000000000001E-3</v>
      </c>
      <c r="G2656" s="14">
        <v>83</v>
      </c>
      <c r="H2656" s="14">
        <v>79</v>
      </c>
      <c r="I2656" s="14">
        <v>0.16400000000000001</v>
      </c>
      <c r="J2656" s="14">
        <v>0.68799999999999994</v>
      </c>
      <c r="K2656" s="14">
        <v>0.14799999999999999</v>
      </c>
      <c r="L2656" s="14">
        <v>34754312</v>
      </c>
      <c r="M2656" s="14">
        <v>0.81299999999999994</v>
      </c>
    </row>
    <row r="2657" spans="1:13" ht="14.4">
      <c r="A2657" s="18" t="str">
        <f t="shared" si="41"/>
        <v>Bermuda-The Americas 2012</v>
      </c>
      <c r="B2657" s="8" t="s">
        <v>100</v>
      </c>
      <c r="C2657" s="8" t="s">
        <v>84</v>
      </c>
      <c r="D2657" s="9" t="s">
        <v>74</v>
      </c>
      <c r="E2657" s="14">
        <v>1.2E-2</v>
      </c>
      <c r="F2657" s="8"/>
      <c r="G2657" s="14">
        <v>82</v>
      </c>
      <c r="H2657" s="14">
        <v>77</v>
      </c>
      <c r="I2657" s="8"/>
      <c r="J2657" s="8"/>
      <c r="K2657" s="8"/>
      <c r="L2657" s="14">
        <v>64798</v>
      </c>
      <c r="M2657" s="14">
        <v>1</v>
      </c>
    </row>
    <row r="2658" spans="1:13" ht="14.4">
      <c r="A2658" s="18" t="str">
        <f t="shared" si="41"/>
        <v>Cayman Islands-The Americas 2012</v>
      </c>
      <c r="B2658" s="8" t="s">
        <v>113</v>
      </c>
      <c r="C2658" s="8" t="s">
        <v>84</v>
      </c>
      <c r="D2658" s="9" t="s">
        <v>74</v>
      </c>
      <c r="E2658" s="14">
        <v>1.2999999999999999E-2</v>
      </c>
      <c r="F2658" s="8"/>
      <c r="G2658" s="8"/>
      <c r="H2658" s="8"/>
      <c r="I2658" s="8"/>
      <c r="J2658" s="8"/>
      <c r="K2658" s="8"/>
      <c r="L2658" s="14">
        <v>57570</v>
      </c>
      <c r="M2658" s="14">
        <v>1</v>
      </c>
    </row>
    <row r="2659" spans="1:13" ht="14.4">
      <c r="A2659" s="18" t="str">
        <f t="shared" si="41"/>
        <v>Curacao-The Americas 2012</v>
      </c>
      <c r="B2659" s="8" t="s">
        <v>126</v>
      </c>
      <c r="C2659" s="8" t="s">
        <v>84</v>
      </c>
      <c r="D2659" s="9" t="s">
        <v>74</v>
      </c>
      <c r="E2659" s="14">
        <v>1.2999999999999999E-2</v>
      </c>
      <c r="F2659" s="8"/>
      <c r="G2659" s="8"/>
      <c r="H2659" s="8"/>
      <c r="I2659" s="14">
        <v>0.19500000000000001</v>
      </c>
      <c r="J2659" s="14">
        <v>0.66800000000000004</v>
      </c>
      <c r="K2659" s="14">
        <v>0.13700000000000001</v>
      </c>
      <c r="L2659" s="14">
        <v>152056</v>
      </c>
      <c r="M2659" s="14">
        <v>0.89700000000000002</v>
      </c>
    </row>
    <row r="2660" spans="1:13" ht="14.4">
      <c r="A2660" s="18" t="str">
        <f t="shared" si="41"/>
        <v>Barbados-The Americas 2012</v>
      </c>
      <c r="B2660" s="8" t="s">
        <v>95</v>
      </c>
      <c r="C2660" s="8" t="s">
        <v>84</v>
      </c>
      <c r="D2660" s="9" t="s">
        <v>74</v>
      </c>
      <c r="E2660" s="14">
        <v>1.2999999999999999E-2</v>
      </c>
      <c r="F2660" s="14">
        <v>1.4E-2</v>
      </c>
      <c r="G2660" s="14">
        <v>78</v>
      </c>
      <c r="H2660" s="14">
        <v>73</v>
      </c>
      <c r="I2660" s="14">
        <v>0.19</v>
      </c>
      <c r="J2660" s="14">
        <v>0.70399999999999996</v>
      </c>
      <c r="K2660" s="14">
        <v>0.106</v>
      </c>
      <c r="L2660" s="14">
        <v>283221</v>
      </c>
      <c r="M2660" s="14">
        <v>0.318</v>
      </c>
    </row>
    <row r="2661" spans="1:13" ht="14.4">
      <c r="A2661" s="18" t="str">
        <f t="shared" si="41"/>
        <v>United States-The Americas 2012</v>
      </c>
      <c r="B2661" s="8" t="s">
        <v>277</v>
      </c>
      <c r="C2661" s="8" t="s">
        <v>84</v>
      </c>
      <c r="D2661" s="9" t="s">
        <v>74</v>
      </c>
      <c r="E2661" s="14">
        <v>1.2999999999999999E-2</v>
      </c>
      <c r="F2661" s="14">
        <v>6.0000000000000001E-3</v>
      </c>
      <c r="G2661" s="14">
        <v>81</v>
      </c>
      <c r="H2661" s="14">
        <v>76</v>
      </c>
      <c r="I2661" s="14">
        <v>0.19600000000000001</v>
      </c>
      <c r="J2661" s="14">
        <v>0.66700000000000004</v>
      </c>
      <c r="K2661" s="14">
        <v>0.13600000000000001</v>
      </c>
      <c r="L2661" s="14">
        <v>313873685</v>
      </c>
      <c r="M2661" s="14">
        <v>0.81100000000000005</v>
      </c>
    </row>
    <row r="2662" spans="1:13" ht="14.4">
      <c r="A2662" s="18" t="str">
        <f t="shared" si="41"/>
        <v>Greenland-The Americas 2012</v>
      </c>
      <c r="B2662" s="8" t="s">
        <v>151</v>
      </c>
      <c r="C2662" s="8" t="s">
        <v>84</v>
      </c>
      <c r="D2662" s="9" t="s">
        <v>74</v>
      </c>
      <c r="E2662" s="14">
        <v>1.4E-2</v>
      </c>
      <c r="F2662" s="8"/>
      <c r="G2662" s="8"/>
      <c r="H2662" s="8"/>
      <c r="I2662" s="8"/>
      <c r="J2662" s="8"/>
      <c r="K2662" s="8"/>
      <c r="L2662" s="14">
        <v>56810</v>
      </c>
      <c r="M2662" s="14">
        <v>0.85199999999999998</v>
      </c>
    </row>
    <row r="2663" spans="1:13" ht="14.4">
      <c r="A2663" s="18" t="str">
        <f t="shared" si="41"/>
        <v>Chile-The Americas 2012</v>
      </c>
      <c r="B2663" s="8" t="s">
        <v>116</v>
      </c>
      <c r="C2663" s="8" t="s">
        <v>84</v>
      </c>
      <c r="D2663" s="9" t="s">
        <v>74</v>
      </c>
      <c r="E2663" s="14">
        <v>1.4E-2</v>
      </c>
      <c r="F2663" s="14">
        <v>7.0000000000000001E-3</v>
      </c>
      <c r="G2663" s="14">
        <v>82</v>
      </c>
      <c r="H2663" s="14">
        <v>77</v>
      </c>
      <c r="I2663" s="14">
        <v>0.214</v>
      </c>
      <c r="J2663" s="14">
        <v>0.68899999999999995</v>
      </c>
      <c r="K2663" s="14">
        <v>9.7000000000000003E-2</v>
      </c>
      <c r="L2663" s="14">
        <v>17464814</v>
      </c>
      <c r="M2663" s="14">
        <v>0.89</v>
      </c>
    </row>
    <row r="2664" spans="1:13" ht="14.4">
      <c r="A2664" s="18" t="str">
        <f t="shared" si="41"/>
        <v>Trinidad and Tobago-The Americas 2012</v>
      </c>
      <c r="B2664" s="8" t="s">
        <v>268</v>
      </c>
      <c r="C2664" s="8" t="s">
        <v>84</v>
      </c>
      <c r="D2664" s="9" t="s">
        <v>74</v>
      </c>
      <c r="E2664" s="14">
        <v>1.4999999999999999E-2</v>
      </c>
      <c r="F2664" s="14">
        <v>0.02</v>
      </c>
      <c r="G2664" s="14">
        <v>74</v>
      </c>
      <c r="H2664" s="14">
        <v>66</v>
      </c>
      <c r="I2664" s="14">
        <v>0.20699999999999999</v>
      </c>
      <c r="J2664" s="14">
        <v>0.70499999999999996</v>
      </c>
      <c r="K2664" s="14">
        <v>8.7999999999999995E-2</v>
      </c>
      <c r="L2664" s="14">
        <v>1337439</v>
      </c>
      <c r="M2664" s="14">
        <v>8.7999999999999995E-2</v>
      </c>
    </row>
    <row r="2665" spans="1:13" ht="14.4">
      <c r="A2665" s="18" t="str">
        <f t="shared" si="41"/>
        <v>Brazil-The Americas 2012</v>
      </c>
      <c r="B2665" s="8" t="s">
        <v>105</v>
      </c>
      <c r="C2665" s="8" t="s">
        <v>84</v>
      </c>
      <c r="D2665" s="9" t="s">
        <v>74</v>
      </c>
      <c r="E2665" s="14">
        <v>1.4999999999999999E-2</v>
      </c>
      <c r="F2665" s="14">
        <v>1.2999999999999999E-2</v>
      </c>
      <c r="G2665" s="14">
        <v>77</v>
      </c>
      <c r="H2665" s="14">
        <v>70</v>
      </c>
      <c r="I2665" s="14">
        <v>0.246</v>
      </c>
      <c r="J2665" s="14">
        <v>0.68100000000000005</v>
      </c>
      <c r="K2665" s="14">
        <v>7.2999999999999995E-2</v>
      </c>
      <c r="L2665" s="14">
        <v>198656019</v>
      </c>
      <c r="M2665" s="14">
        <v>0.84899999999999998</v>
      </c>
    </row>
    <row r="2666" spans="1:13" ht="14.4">
      <c r="A2666" s="18" t="str">
        <f t="shared" si="41"/>
        <v>Jamaica-The Americas 2012</v>
      </c>
      <c r="B2666" s="8" t="s">
        <v>171</v>
      </c>
      <c r="C2666" s="8" t="s">
        <v>84</v>
      </c>
      <c r="D2666" s="9" t="s">
        <v>74</v>
      </c>
      <c r="E2666" s="14">
        <v>1.4999999999999999E-2</v>
      </c>
      <c r="F2666" s="14">
        <v>1.4999999999999999E-2</v>
      </c>
      <c r="G2666" s="14">
        <v>76</v>
      </c>
      <c r="H2666" s="14">
        <v>71</v>
      </c>
      <c r="I2666" s="14">
        <v>0.27800000000000002</v>
      </c>
      <c r="J2666" s="14">
        <v>0.64300000000000002</v>
      </c>
      <c r="K2666" s="14">
        <v>7.9000000000000001E-2</v>
      </c>
      <c r="L2666" s="14">
        <v>2707805</v>
      </c>
      <c r="M2666" s="14">
        <v>0.54100000000000004</v>
      </c>
    </row>
    <row r="2667" spans="1:13" ht="14.4">
      <c r="A2667" s="18" t="str">
        <f t="shared" si="41"/>
        <v>Bahamas, The-The Americas 2012</v>
      </c>
      <c r="B2667" s="8" t="s">
        <v>91</v>
      </c>
      <c r="C2667" s="8" t="s">
        <v>84</v>
      </c>
      <c r="D2667" s="9" t="s">
        <v>74</v>
      </c>
      <c r="E2667" s="14">
        <v>1.4999999999999999E-2</v>
      </c>
      <c r="F2667" s="14">
        <v>1.0999999999999999E-2</v>
      </c>
      <c r="G2667" s="14">
        <v>78</v>
      </c>
      <c r="H2667" s="14">
        <v>72</v>
      </c>
      <c r="I2667" s="14">
        <v>0.216</v>
      </c>
      <c r="J2667" s="14">
        <v>0.71</v>
      </c>
      <c r="K2667" s="14">
        <v>7.3999999999999996E-2</v>
      </c>
      <c r="L2667" s="14">
        <v>371960</v>
      </c>
      <c r="M2667" s="14">
        <v>0.82699999999999996</v>
      </c>
    </row>
    <row r="2668" spans="1:13" ht="14.4">
      <c r="A2668" s="18" t="str">
        <f t="shared" si="41"/>
        <v>Uruguay-The Americas 2012</v>
      </c>
      <c r="B2668" s="8" t="s">
        <v>278</v>
      </c>
      <c r="C2668" s="8" t="s">
        <v>84</v>
      </c>
      <c r="D2668" s="9" t="s">
        <v>74</v>
      </c>
      <c r="E2668" s="14">
        <v>1.4999999999999999E-2</v>
      </c>
      <c r="F2668" s="14">
        <v>0.01</v>
      </c>
      <c r="G2668" s="14">
        <v>80</v>
      </c>
      <c r="H2668" s="14">
        <v>74</v>
      </c>
      <c r="I2668" s="14">
        <v>0.22</v>
      </c>
      <c r="J2668" s="14">
        <v>0.63900000000000001</v>
      </c>
      <c r="K2668" s="14">
        <v>0.14000000000000001</v>
      </c>
      <c r="L2668" s="14">
        <v>3395253</v>
      </c>
      <c r="M2668" s="14">
        <v>0.94799999999999995</v>
      </c>
    </row>
    <row r="2669" spans="1:13" ht="14.4">
      <c r="A2669" s="18" t="str">
        <f t="shared" si="41"/>
        <v>Costa Rica-The Americas 2012</v>
      </c>
      <c r="B2669" s="8" t="s">
        <v>122</v>
      </c>
      <c r="C2669" s="8" t="s">
        <v>84</v>
      </c>
      <c r="D2669" s="9" t="s">
        <v>74</v>
      </c>
      <c r="E2669" s="14">
        <v>1.4999999999999999E-2</v>
      </c>
      <c r="F2669" s="14">
        <v>8.9999999999999993E-3</v>
      </c>
      <c r="G2669" s="14">
        <v>82</v>
      </c>
      <c r="H2669" s="14">
        <v>78</v>
      </c>
      <c r="I2669" s="14">
        <v>0.23899999999999999</v>
      </c>
      <c r="J2669" s="14">
        <v>0.69199999999999995</v>
      </c>
      <c r="K2669" s="14">
        <v>6.8000000000000005E-2</v>
      </c>
      <c r="L2669" s="14">
        <v>4805295</v>
      </c>
      <c r="M2669" s="14">
        <v>0.73899999999999999</v>
      </c>
    </row>
    <row r="2670" spans="1:13" ht="14.4">
      <c r="A2670" s="18" t="str">
        <f t="shared" si="41"/>
        <v>St. Lucia-The Americas 2012</v>
      </c>
      <c r="B2670" s="8" t="s">
        <v>253</v>
      </c>
      <c r="C2670" s="8" t="s">
        <v>84</v>
      </c>
      <c r="D2670" s="9" t="s">
        <v>74</v>
      </c>
      <c r="E2670" s="14">
        <v>1.6E-2</v>
      </c>
      <c r="F2670" s="14">
        <v>1.2999999999999999E-2</v>
      </c>
      <c r="G2670" s="14">
        <v>77</v>
      </c>
      <c r="H2670" s="14">
        <v>72</v>
      </c>
      <c r="I2670" s="14">
        <v>0.24299999999999999</v>
      </c>
      <c r="J2670" s="14">
        <v>0.67</v>
      </c>
      <c r="K2670" s="14">
        <v>8.6999999999999994E-2</v>
      </c>
      <c r="L2670" s="14">
        <v>180870</v>
      </c>
      <c r="M2670" s="14">
        <v>0.185</v>
      </c>
    </row>
    <row r="2671" spans="1:13" ht="14.4">
      <c r="A2671" s="18" t="str">
        <f t="shared" si="41"/>
        <v>St. Martin (French part)-The Americas 2012</v>
      </c>
      <c r="B2671" s="8" t="s">
        <v>254</v>
      </c>
      <c r="C2671" s="8" t="s">
        <v>84</v>
      </c>
      <c r="D2671" s="9" t="s">
        <v>74</v>
      </c>
      <c r="E2671" s="14">
        <v>1.6E-2</v>
      </c>
      <c r="F2671" s="8"/>
      <c r="G2671" s="14">
        <v>82</v>
      </c>
      <c r="H2671" s="14">
        <v>76</v>
      </c>
      <c r="I2671" s="8"/>
      <c r="J2671" s="8"/>
      <c r="K2671" s="8"/>
      <c r="L2671" s="14">
        <v>30959</v>
      </c>
      <c r="M2671" s="8"/>
    </row>
    <row r="2672" spans="1:13" ht="14.4">
      <c r="A2672" s="18" t="str">
        <f t="shared" si="41"/>
        <v>St. Vincent and the Grenadines-The Americas 2012</v>
      </c>
      <c r="B2672" s="8" t="s">
        <v>255</v>
      </c>
      <c r="C2672" s="8" t="s">
        <v>84</v>
      </c>
      <c r="D2672" s="9" t="s">
        <v>74</v>
      </c>
      <c r="E2672" s="14">
        <v>1.7000000000000001E-2</v>
      </c>
      <c r="F2672" s="14">
        <v>1.7999999999999999E-2</v>
      </c>
      <c r="G2672" s="14">
        <v>75</v>
      </c>
      <c r="H2672" s="14">
        <v>70</v>
      </c>
      <c r="I2672" s="14">
        <v>0.25700000000000001</v>
      </c>
      <c r="J2672" s="14">
        <v>0.67500000000000004</v>
      </c>
      <c r="K2672" s="14">
        <v>6.8000000000000005E-2</v>
      </c>
      <c r="L2672" s="14">
        <v>109373</v>
      </c>
      <c r="M2672" s="14">
        <v>0.495</v>
      </c>
    </row>
    <row r="2673" spans="1:13" ht="14.4">
      <c r="A2673" s="18" t="str">
        <f t="shared" si="41"/>
        <v>Argentina-The Americas 2012</v>
      </c>
      <c r="B2673" s="8" t="s">
        <v>85</v>
      </c>
      <c r="C2673" s="8" t="s">
        <v>84</v>
      </c>
      <c r="D2673" s="9" t="s">
        <v>74</v>
      </c>
      <c r="E2673" s="14">
        <v>1.7000000000000001E-2</v>
      </c>
      <c r="F2673" s="14">
        <v>1.2E-2</v>
      </c>
      <c r="G2673" s="14">
        <v>80</v>
      </c>
      <c r="H2673" s="14">
        <v>72</v>
      </c>
      <c r="I2673" s="14">
        <v>0.24399999999999999</v>
      </c>
      <c r="J2673" s="14">
        <v>0.64800000000000002</v>
      </c>
      <c r="K2673" s="14">
        <v>0.108</v>
      </c>
      <c r="L2673" s="14">
        <v>41086927</v>
      </c>
      <c r="M2673" s="14">
        <v>0.91300000000000003</v>
      </c>
    </row>
    <row r="2674" spans="1:13" ht="14.4">
      <c r="A2674" s="18" t="str">
        <f t="shared" si="41"/>
        <v>Antigua and Barbuda-The Americas 2012</v>
      </c>
      <c r="B2674" s="8" t="s">
        <v>83</v>
      </c>
      <c r="C2674" s="8" t="s">
        <v>84</v>
      </c>
      <c r="D2674" s="9" t="s">
        <v>74</v>
      </c>
      <c r="E2674" s="14">
        <v>1.7000000000000001E-2</v>
      </c>
      <c r="F2674" s="14">
        <v>8.0000000000000002E-3</v>
      </c>
      <c r="G2674" s="14">
        <v>78</v>
      </c>
      <c r="H2674" s="14">
        <v>73</v>
      </c>
      <c r="I2674" s="14">
        <v>0.254</v>
      </c>
      <c r="J2674" s="14">
        <v>0.67500000000000004</v>
      </c>
      <c r="K2674" s="14">
        <v>7.0999999999999994E-2</v>
      </c>
      <c r="L2674" s="14">
        <v>89069</v>
      </c>
      <c r="M2674" s="14">
        <v>0.251</v>
      </c>
    </row>
    <row r="2675" spans="1:13" ht="14.4">
      <c r="A2675" s="18" t="str">
        <f t="shared" si="41"/>
        <v>Suriname-The Americas 2012</v>
      </c>
      <c r="B2675" s="8" t="s">
        <v>257</v>
      </c>
      <c r="C2675" s="8" t="s">
        <v>84</v>
      </c>
      <c r="D2675" s="9" t="s">
        <v>74</v>
      </c>
      <c r="E2675" s="14">
        <v>1.7999999999999999E-2</v>
      </c>
      <c r="F2675" s="14">
        <v>2.1000000000000001E-2</v>
      </c>
      <c r="G2675" s="14">
        <v>74</v>
      </c>
      <c r="H2675" s="14">
        <v>68</v>
      </c>
      <c r="I2675" s="14">
        <v>0.27800000000000002</v>
      </c>
      <c r="J2675" s="14">
        <v>0.65600000000000003</v>
      </c>
      <c r="K2675" s="14">
        <v>6.6000000000000003E-2</v>
      </c>
      <c r="L2675" s="14">
        <v>534541</v>
      </c>
      <c r="M2675" s="14">
        <v>0.66200000000000003</v>
      </c>
    </row>
    <row r="2676" spans="1:13" ht="14.4">
      <c r="A2676" s="18" t="str">
        <f t="shared" si="41"/>
        <v>Grenada-The Americas 2012</v>
      </c>
      <c r="B2676" s="8" t="s">
        <v>152</v>
      </c>
      <c r="C2676" s="8" t="s">
        <v>84</v>
      </c>
      <c r="D2676" s="9" t="s">
        <v>74</v>
      </c>
      <c r="E2676" s="14">
        <v>1.9E-2</v>
      </c>
      <c r="F2676" s="14">
        <v>1.0999999999999999E-2</v>
      </c>
      <c r="G2676" s="14">
        <v>75</v>
      </c>
      <c r="H2676" s="14">
        <v>70</v>
      </c>
      <c r="I2676" s="14">
        <v>0.27</v>
      </c>
      <c r="J2676" s="14">
        <v>0.65900000000000003</v>
      </c>
      <c r="K2676" s="14">
        <v>7.0999999999999994E-2</v>
      </c>
      <c r="L2676" s="14">
        <v>105483</v>
      </c>
      <c r="M2676" s="14">
        <v>0.35599999999999998</v>
      </c>
    </row>
    <row r="2677" spans="1:13" ht="14.4">
      <c r="A2677" s="18" t="str">
        <f t="shared" si="41"/>
        <v>Colombia-The Americas 2012</v>
      </c>
      <c r="B2677" s="8" t="s">
        <v>118</v>
      </c>
      <c r="C2677" s="8" t="s">
        <v>84</v>
      </c>
      <c r="D2677" s="9" t="s">
        <v>74</v>
      </c>
      <c r="E2677" s="14">
        <v>1.9E-2</v>
      </c>
      <c r="F2677" s="14">
        <v>1.4999999999999999E-2</v>
      </c>
      <c r="G2677" s="14">
        <v>78</v>
      </c>
      <c r="H2677" s="14">
        <v>70</v>
      </c>
      <c r="I2677" s="14">
        <v>0.28000000000000003</v>
      </c>
      <c r="J2677" s="14">
        <v>0.66</v>
      </c>
      <c r="K2677" s="14">
        <v>0.06</v>
      </c>
      <c r="L2677" s="14">
        <v>47704427</v>
      </c>
      <c r="M2677" s="14">
        <v>0.75600000000000001</v>
      </c>
    </row>
    <row r="2678" spans="1:13" ht="14.4">
      <c r="A2678" s="18" t="str">
        <f t="shared" si="41"/>
        <v>Mexico-The Americas 2012</v>
      </c>
      <c r="B2678" s="8" t="s">
        <v>199</v>
      </c>
      <c r="C2678" s="8" t="s">
        <v>84</v>
      </c>
      <c r="D2678" s="9" t="s">
        <v>74</v>
      </c>
      <c r="E2678" s="14">
        <v>1.9E-2</v>
      </c>
      <c r="F2678" s="14">
        <v>1.2999999999999999E-2</v>
      </c>
      <c r="G2678" s="14">
        <v>80</v>
      </c>
      <c r="H2678" s="14">
        <v>75</v>
      </c>
      <c r="I2678" s="14">
        <v>0.28999999999999998</v>
      </c>
      <c r="J2678" s="14">
        <v>0.64700000000000002</v>
      </c>
      <c r="K2678" s="14">
        <v>6.3E-2</v>
      </c>
      <c r="L2678" s="14">
        <v>120847477</v>
      </c>
      <c r="M2678" s="14">
        <v>0.78400000000000003</v>
      </c>
    </row>
    <row r="2679" spans="1:13" ht="14.4">
      <c r="A2679" s="18" t="str">
        <f t="shared" si="41"/>
        <v>El Salvador-The Americas 2012</v>
      </c>
      <c r="B2679" s="8" t="s">
        <v>135</v>
      </c>
      <c r="C2679" s="8" t="s">
        <v>84</v>
      </c>
      <c r="D2679" s="9" t="s">
        <v>74</v>
      </c>
      <c r="E2679" s="14">
        <v>0.02</v>
      </c>
      <c r="F2679" s="14">
        <v>1.4E-2</v>
      </c>
      <c r="G2679" s="14">
        <v>77</v>
      </c>
      <c r="H2679" s="14">
        <v>68</v>
      </c>
      <c r="I2679" s="14">
        <v>0.30599999999999999</v>
      </c>
      <c r="J2679" s="14">
        <v>0.623</v>
      </c>
      <c r="K2679" s="14">
        <v>7.0999999999999994E-2</v>
      </c>
      <c r="L2679" s="14">
        <v>6297394</v>
      </c>
      <c r="M2679" s="14">
        <v>0.65300000000000002</v>
      </c>
    </row>
    <row r="2680" spans="1:13" ht="14.4">
      <c r="A2680" s="18" t="str">
        <f t="shared" si="41"/>
        <v>Peru-The Americas 2012</v>
      </c>
      <c r="B2680" s="8" t="s">
        <v>224</v>
      </c>
      <c r="C2680" s="8" t="s">
        <v>84</v>
      </c>
      <c r="D2680" s="9" t="s">
        <v>74</v>
      </c>
      <c r="E2680" s="14">
        <v>0.02</v>
      </c>
      <c r="F2680" s="14">
        <v>1.4E-2</v>
      </c>
      <c r="G2680" s="14">
        <v>77</v>
      </c>
      <c r="H2680" s="14">
        <v>72</v>
      </c>
      <c r="I2680" s="14">
        <v>0.29199999999999998</v>
      </c>
      <c r="J2680" s="14">
        <v>0.64600000000000002</v>
      </c>
      <c r="K2680" s="14">
        <v>6.3E-2</v>
      </c>
      <c r="L2680" s="14">
        <v>29987800</v>
      </c>
      <c r="M2680" s="14">
        <v>0.77600000000000002</v>
      </c>
    </row>
    <row r="2681" spans="1:13" ht="14.4">
      <c r="A2681" s="18" t="str">
        <f t="shared" si="41"/>
        <v>Venezuela-The Americas 2012</v>
      </c>
      <c r="B2681" s="8" t="s">
        <v>281</v>
      </c>
      <c r="C2681" s="8" t="s">
        <v>84</v>
      </c>
      <c r="D2681" s="9" t="s">
        <v>74</v>
      </c>
      <c r="E2681" s="14">
        <v>0.02</v>
      </c>
      <c r="F2681" s="14">
        <v>1.2999999999999999E-2</v>
      </c>
      <c r="G2681" s="14">
        <v>78</v>
      </c>
      <c r="H2681" s="14">
        <v>72</v>
      </c>
      <c r="I2681" s="14">
        <v>0.28799999999999998</v>
      </c>
      <c r="J2681" s="14">
        <v>0.65200000000000002</v>
      </c>
      <c r="K2681" s="14">
        <v>0.06</v>
      </c>
      <c r="L2681" s="14">
        <v>29954782</v>
      </c>
      <c r="M2681" s="14">
        <v>0.88900000000000001</v>
      </c>
    </row>
    <row r="2682" spans="1:13" ht="14.4">
      <c r="A2682" s="18" t="str">
        <f t="shared" si="41"/>
        <v>Panama-The Americas 2012</v>
      </c>
      <c r="B2682" s="8" t="s">
        <v>221</v>
      </c>
      <c r="C2682" s="8" t="s">
        <v>84</v>
      </c>
      <c r="D2682" s="9" t="s">
        <v>74</v>
      </c>
      <c r="E2682" s="14">
        <v>0.02</v>
      </c>
      <c r="F2682" s="14">
        <v>1.6E-2</v>
      </c>
      <c r="G2682" s="14">
        <v>80</v>
      </c>
      <c r="H2682" s="14">
        <v>75</v>
      </c>
      <c r="I2682" s="14">
        <v>0.28599999999999998</v>
      </c>
      <c r="J2682" s="14">
        <v>0.64300000000000002</v>
      </c>
      <c r="K2682" s="14">
        <v>7.0999999999999994E-2</v>
      </c>
      <c r="L2682" s="14">
        <v>3802281</v>
      </c>
      <c r="M2682" s="14">
        <v>0.65700000000000003</v>
      </c>
    </row>
    <row r="2683" spans="1:13" ht="14.4">
      <c r="A2683" s="18" t="str">
        <f t="shared" si="41"/>
        <v>Guyana-The Americas 2012</v>
      </c>
      <c r="B2683" s="8" t="s">
        <v>157</v>
      </c>
      <c r="C2683" s="8" t="s">
        <v>84</v>
      </c>
      <c r="D2683" s="9" t="s">
        <v>74</v>
      </c>
      <c r="E2683" s="14">
        <v>2.1000000000000001E-2</v>
      </c>
      <c r="F2683" s="14">
        <v>3.1E-2</v>
      </c>
      <c r="G2683" s="14">
        <v>69</v>
      </c>
      <c r="H2683" s="14">
        <v>63</v>
      </c>
      <c r="I2683" s="14">
        <v>0.36799999999999999</v>
      </c>
      <c r="J2683" s="14">
        <v>0.59899999999999998</v>
      </c>
      <c r="K2683" s="14">
        <v>3.3000000000000002E-2</v>
      </c>
      <c r="L2683" s="14">
        <v>795369</v>
      </c>
      <c r="M2683" s="14">
        <v>0.28299999999999997</v>
      </c>
    </row>
    <row r="2684" spans="1:13" ht="14.4">
      <c r="A2684" s="18" t="str">
        <f t="shared" si="41"/>
        <v>Dominican Republic-The Americas 2012</v>
      </c>
      <c r="B2684" s="8" t="s">
        <v>132</v>
      </c>
      <c r="C2684" s="8" t="s">
        <v>84</v>
      </c>
      <c r="D2684" s="9" t="s">
        <v>74</v>
      </c>
      <c r="E2684" s="14">
        <v>2.1000000000000001E-2</v>
      </c>
      <c r="F2684" s="14">
        <v>2.4E-2</v>
      </c>
      <c r="G2684" s="14">
        <v>76</v>
      </c>
      <c r="H2684" s="14">
        <v>70</v>
      </c>
      <c r="I2684" s="14">
        <v>0.30499999999999999</v>
      </c>
      <c r="J2684" s="14">
        <v>0.63300000000000001</v>
      </c>
      <c r="K2684" s="14">
        <v>6.2E-2</v>
      </c>
      <c r="L2684" s="14">
        <v>10276621</v>
      </c>
      <c r="M2684" s="14">
        <v>0.76</v>
      </c>
    </row>
    <row r="2685" spans="1:13" ht="14.4">
      <c r="A2685" s="18" t="str">
        <f t="shared" si="41"/>
        <v>Ecuador-The Americas 2012</v>
      </c>
      <c r="B2685" s="8" t="s">
        <v>133</v>
      </c>
      <c r="C2685" s="8" t="s">
        <v>84</v>
      </c>
      <c r="D2685" s="9" t="s">
        <v>74</v>
      </c>
      <c r="E2685" s="14">
        <v>2.1000000000000001E-2</v>
      </c>
      <c r="F2685" s="14">
        <v>0.02</v>
      </c>
      <c r="G2685" s="14">
        <v>79</v>
      </c>
      <c r="H2685" s="14">
        <v>73</v>
      </c>
      <c r="I2685" s="14">
        <v>0.30299999999999999</v>
      </c>
      <c r="J2685" s="14">
        <v>0.63300000000000001</v>
      </c>
      <c r="K2685" s="14">
        <v>6.4000000000000001E-2</v>
      </c>
      <c r="L2685" s="14">
        <v>15492264</v>
      </c>
      <c r="M2685" s="14">
        <v>0.63100000000000001</v>
      </c>
    </row>
    <row r="2686" spans="1:13" ht="14.4">
      <c r="A2686" s="18" t="str">
        <f t="shared" si="41"/>
        <v>Nicaragua-The Americas 2012</v>
      </c>
      <c r="B2686" s="8" t="s">
        <v>213</v>
      </c>
      <c r="C2686" s="8" t="s">
        <v>84</v>
      </c>
      <c r="D2686" s="9" t="s">
        <v>74</v>
      </c>
      <c r="E2686" s="14">
        <v>2.3E-2</v>
      </c>
      <c r="F2686" s="14">
        <v>2.1000000000000001E-2</v>
      </c>
      <c r="G2686" s="14">
        <v>78</v>
      </c>
      <c r="H2686" s="14">
        <v>71</v>
      </c>
      <c r="I2686" s="14">
        <v>0.33400000000000002</v>
      </c>
      <c r="J2686" s="14">
        <v>0.62</v>
      </c>
      <c r="K2686" s="14">
        <v>4.5999999999999999E-2</v>
      </c>
      <c r="L2686" s="14">
        <v>5991733</v>
      </c>
      <c r="M2686" s="14">
        <v>0.57799999999999996</v>
      </c>
    </row>
    <row r="2687" spans="1:13" ht="14.4">
      <c r="A2687" s="18" t="str">
        <f t="shared" si="41"/>
        <v>Paraguay-The Americas 2012</v>
      </c>
      <c r="B2687" s="8" t="s">
        <v>223</v>
      </c>
      <c r="C2687" s="8" t="s">
        <v>84</v>
      </c>
      <c r="D2687" s="9" t="s">
        <v>74</v>
      </c>
      <c r="E2687" s="14">
        <v>2.4E-2</v>
      </c>
      <c r="F2687" s="14">
        <v>1.9E-2</v>
      </c>
      <c r="G2687" s="14">
        <v>74</v>
      </c>
      <c r="H2687" s="14">
        <v>70</v>
      </c>
      <c r="I2687" s="14">
        <v>0.32800000000000001</v>
      </c>
      <c r="J2687" s="14">
        <v>0.61899999999999999</v>
      </c>
      <c r="K2687" s="14">
        <v>5.3999999999999999E-2</v>
      </c>
      <c r="L2687" s="14">
        <v>6687361</v>
      </c>
      <c r="M2687" s="14">
        <v>0.58899999999999997</v>
      </c>
    </row>
    <row r="2688" spans="1:13" ht="14.4">
      <c r="A2688" s="18" t="str">
        <f t="shared" si="41"/>
        <v>Belize-The Americas 2012</v>
      </c>
      <c r="B2688" s="8" t="s">
        <v>98</v>
      </c>
      <c r="C2688" s="8" t="s">
        <v>84</v>
      </c>
      <c r="D2688" s="9" t="s">
        <v>74</v>
      </c>
      <c r="E2688" s="14">
        <v>2.4E-2</v>
      </c>
      <c r="F2688" s="14">
        <v>1.4999999999999999E-2</v>
      </c>
      <c r="G2688" s="14">
        <v>77</v>
      </c>
      <c r="H2688" s="14">
        <v>71</v>
      </c>
      <c r="I2688" s="14">
        <v>0.34399999999999997</v>
      </c>
      <c r="J2688" s="14">
        <v>0.61699999999999999</v>
      </c>
      <c r="K2688" s="14">
        <v>3.9E-2</v>
      </c>
      <c r="L2688" s="14">
        <v>324060</v>
      </c>
      <c r="M2688" s="14">
        <v>0.44500000000000001</v>
      </c>
    </row>
    <row r="2689" spans="1:13" ht="14.4">
      <c r="A2689" s="18" t="str">
        <f t="shared" si="41"/>
        <v>Haiti-The Americas 2012</v>
      </c>
      <c r="B2689" s="8" t="s">
        <v>158</v>
      </c>
      <c r="C2689" s="8" t="s">
        <v>84</v>
      </c>
      <c r="D2689" s="9" t="s">
        <v>74</v>
      </c>
      <c r="E2689" s="14">
        <v>2.5999999999999999E-2</v>
      </c>
      <c r="F2689" s="14">
        <v>5.6000000000000001E-2</v>
      </c>
      <c r="G2689" s="14">
        <v>65</v>
      </c>
      <c r="H2689" s="14">
        <v>61</v>
      </c>
      <c r="I2689" s="14">
        <v>0.35399999999999998</v>
      </c>
      <c r="J2689" s="14">
        <v>0.60099999999999998</v>
      </c>
      <c r="K2689" s="14">
        <v>4.4999999999999998E-2</v>
      </c>
      <c r="L2689" s="14">
        <v>10173775</v>
      </c>
      <c r="M2689" s="14">
        <v>0.54800000000000004</v>
      </c>
    </row>
    <row r="2690" spans="1:13" ht="14.4">
      <c r="A2690" s="18" t="str">
        <f t="shared" si="41"/>
        <v>Bolivia-The Americas 2012</v>
      </c>
      <c r="B2690" s="8" t="s">
        <v>102</v>
      </c>
      <c r="C2690" s="8" t="s">
        <v>84</v>
      </c>
      <c r="D2690" s="9" t="s">
        <v>74</v>
      </c>
      <c r="E2690" s="14">
        <v>2.5999999999999999E-2</v>
      </c>
      <c r="F2690" s="14">
        <v>3.2000000000000001E-2</v>
      </c>
      <c r="G2690" s="14">
        <v>69</v>
      </c>
      <c r="H2690" s="14">
        <v>65</v>
      </c>
      <c r="I2690" s="14">
        <v>0.35199999999999998</v>
      </c>
      <c r="J2690" s="14">
        <v>0.59899999999999998</v>
      </c>
      <c r="K2690" s="14">
        <v>4.8000000000000001E-2</v>
      </c>
      <c r="L2690" s="14">
        <v>10496285</v>
      </c>
      <c r="M2690" s="14">
        <v>0.67300000000000004</v>
      </c>
    </row>
    <row r="2691" spans="1:13" ht="14.4">
      <c r="A2691" s="18" t="str">
        <f>CONCATENATE(B2691," ",D2691)</f>
        <v>Honduras-The Americas 2012</v>
      </c>
      <c r="B2691" s="8" t="s">
        <v>159</v>
      </c>
      <c r="C2691" s="8" t="s">
        <v>84</v>
      </c>
      <c r="D2691" s="9" t="s">
        <v>74</v>
      </c>
      <c r="E2691" s="14">
        <v>2.5999999999999999E-2</v>
      </c>
      <c r="F2691" s="14">
        <v>0.02</v>
      </c>
      <c r="G2691" s="14">
        <v>76</v>
      </c>
      <c r="H2691" s="14">
        <v>71</v>
      </c>
      <c r="I2691" s="14">
        <v>0.35699999999999998</v>
      </c>
      <c r="J2691" s="14">
        <v>0.59899999999999998</v>
      </c>
      <c r="K2691" s="14">
        <v>4.3999999999999997E-2</v>
      </c>
      <c r="L2691" s="14">
        <v>7935846</v>
      </c>
      <c r="M2691" s="14">
        <v>0.52900000000000003</v>
      </c>
    </row>
    <row r="2692" spans="1:13" ht="14.4">
      <c r="A2692" s="18" t="str">
        <f t="shared" ref="A2692" si="42">CONCATENATE(B2692," ",D2692)</f>
        <v>Guatemala-The Americas 2012</v>
      </c>
      <c r="B2692" s="8" t="s">
        <v>154</v>
      </c>
      <c r="C2692" s="8" t="s">
        <v>84</v>
      </c>
      <c r="D2692" s="9" t="s">
        <v>74</v>
      </c>
      <c r="E2692" s="14">
        <v>3.1E-2</v>
      </c>
      <c r="F2692" s="14">
        <v>2.7E-2</v>
      </c>
      <c r="G2692" s="14">
        <v>75</v>
      </c>
      <c r="H2692" s="14">
        <v>68</v>
      </c>
      <c r="I2692" s="14">
        <v>0.40799999999999997</v>
      </c>
      <c r="J2692" s="14">
        <v>0.54700000000000004</v>
      </c>
      <c r="K2692" s="14">
        <v>4.4999999999999998E-2</v>
      </c>
      <c r="L2692" s="14">
        <v>15082831</v>
      </c>
      <c r="M2692" s="14">
        <v>0.502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2"/>
  <sheetViews>
    <sheetView workbookViewId="0">
      <selection activeCell="G5" sqref="G5"/>
    </sheetView>
  </sheetViews>
  <sheetFormatPr defaultColWidth="12.6640625" defaultRowHeight="15.75" customHeight="1"/>
  <cols>
    <col min="1" max="1" width="42.6640625" bestFit="1" customWidth="1"/>
    <col min="2" max="2" width="24.77734375" customWidth="1"/>
    <col min="3" max="3" width="11" customWidth="1"/>
    <col min="4" max="4" width="9.44140625" customWidth="1"/>
    <col min="5" max="5" width="13.44140625" customWidth="1"/>
    <col min="6" max="6" width="14.88671875" customWidth="1"/>
  </cols>
  <sheetData>
    <row r="1" spans="1:6" ht="15.75" customHeight="1">
      <c r="A1" s="8" t="s">
        <v>286</v>
      </c>
      <c r="B1" s="8" t="s">
        <v>5</v>
      </c>
      <c r="C1" s="8" t="s">
        <v>4</v>
      </c>
      <c r="D1" s="16" t="s">
        <v>59</v>
      </c>
      <c r="E1" s="8" t="s">
        <v>41</v>
      </c>
      <c r="F1" s="8" t="s">
        <v>43</v>
      </c>
    </row>
    <row r="2" spans="1:6" ht="15.75" customHeight="1">
      <c r="A2" s="8" t="str">
        <f>CONCATENATE(B2," ",D2)</f>
        <v>Algeria-Africa 2000</v>
      </c>
      <c r="B2" s="8" t="s">
        <v>77</v>
      </c>
      <c r="C2" s="8" t="s">
        <v>78</v>
      </c>
      <c r="D2" s="9" t="s">
        <v>62</v>
      </c>
      <c r="E2" s="14">
        <v>102000000</v>
      </c>
      <c r="F2" s="14">
        <v>193000000</v>
      </c>
    </row>
    <row r="3" spans="1:6" ht="15.75" customHeight="1">
      <c r="A3" s="8" t="str">
        <f t="shared" ref="A3:A66" si="0">CONCATENATE(B3," ",D3)</f>
        <v>Angola-Africa 2000</v>
      </c>
      <c r="B3" s="8" t="s">
        <v>82</v>
      </c>
      <c r="C3" s="8" t="s">
        <v>78</v>
      </c>
      <c r="D3" s="9" t="s">
        <v>62</v>
      </c>
      <c r="E3" s="14">
        <v>34000000</v>
      </c>
      <c r="F3" s="14">
        <v>146000000</v>
      </c>
    </row>
    <row r="4" spans="1:6" ht="15.75" customHeight="1">
      <c r="A4" s="8" t="str">
        <f t="shared" si="0"/>
        <v>Benin-Africa 2000</v>
      </c>
      <c r="B4" s="8" t="s">
        <v>99</v>
      </c>
      <c r="C4" s="8" t="s">
        <v>78</v>
      </c>
      <c r="D4" s="9" t="s">
        <v>62</v>
      </c>
      <c r="E4" s="14">
        <v>77000000</v>
      </c>
      <c r="F4" s="14">
        <v>50000000</v>
      </c>
    </row>
    <row r="5" spans="1:6" ht="15.75" customHeight="1">
      <c r="A5" s="8" t="str">
        <f t="shared" si="0"/>
        <v>Botswana-Africa 2000</v>
      </c>
      <c r="B5" s="8" t="s">
        <v>104</v>
      </c>
      <c r="C5" s="8" t="s">
        <v>78</v>
      </c>
      <c r="D5" s="9" t="s">
        <v>62</v>
      </c>
      <c r="E5" s="14">
        <v>227000000</v>
      </c>
      <c r="F5" s="14">
        <v>209000000</v>
      </c>
    </row>
    <row r="6" spans="1:6" ht="15.75" customHeight="1">
      <c r="A6" s="8" t="str">
        <f t="shared" si="0"/>
        <v>Burkina Faso-Africa 2000</v>
      </c>
      <c r="B6" s="8" t="s">
        <v>108</v>
      </c>
      <c r="C6" s="8" t="s">
        <v>78</v>
      </c>
      <c r="D6" s="9" t="s">
        <v>62</v>
      </c>
      <c r="E6" s="14">
        <v>23000000</v>
      </c>
      <c r="F6" s="14">
        <v>30000000</v>
      </c>
    </row>
    <row r="7" spans="1:6" ht="15.75" customHeight="1">
      <c r="A7" s="8" t="str">
        <f t="shared" si="0"/>
        <v>Burundi-Africa 2000</v>
      </c>
      <c r="B7" s="8" t="s">
        <v>109</v>
      </c>
      <c r="C7" s="8" t="s">
        <v>78</v>
      </c>
      <c r="D7" s="9" t="s">
        <v>62</v>
      </c>
      <c r="E7" s="14">
        <v>1400000</v>
      </c>
      <c r="F7" s="14">
        <v>14000000</v>
      </c>
    </row>
    <row r="8" spans="1:6" ht="15.75" customHeight="1">
      <c r="A8" s="8" t="str">
        <f t="shared" si="0"/>
        <v>Cameroon-Africa 2000</v>
      </c>
      <c r="B8" s="8" t="s">
        <v>111</v>
      </c>
      <c r="C8" s="8" t="s">
        <v>78</v>
      </c>
      <c r="D8" s="9" t="s">
        <v>62</v>
      </c>
      <c r="E8" s="14">
        <v>132000000</v>
      </c>
      <c r="F8" s="14">
        <v>241000000</v>
      </c>
    </row>
    <row r="9" spans="1:6" ht="15.75" customHeight="1">
      <c r="A9" s="8" t="str">
        <f t="shared" si="0"/>
        <v>Central African Republic-Africa 2000</v>
      </c>
      <c r="B9" s="8" t="s">
        <v>114</v>
      </c>
      <c r="C9" s="8" t="s">
        <v>78</v>
      </c>
      <c r="D9" s="9" t="s">
        <v>62</v>
      </c>
      <c r="E9" s="14">
        <v>5000000</v>
      </c>
      <c r="F9" s="14">
        <v>33000000</v>
      </c>
    </row>
    <row r="10" spans="1:6" ht="15.75" customHeight="1">
      <c r="A10" s="8" t="str">
        <f t="shared" si="0"/>
        <v>Chad-Africa 2000</v>
      </c>
      <c r="B10" s="8" t="s">
        <v>115</v>
      </c>
      <c r="C10" s="8" t="s">
        <v>78</v>
      </c>
      <c r="D10" s="9" t="s">
        <v>62</v>
      </c>
      <c r="E10" s="14">
        <v>14000000</v>
      </c>
      <c r="F10" s="14">
        <v>56000000</v>
      </c>
    </row>
    <row r="11" spans="1:6" ht="15.75" customHeight="1">
      <c r="A11" s="8" t="str">
        <f t="shared" si="0"/>
        <v>Comoros-Africa 2000</v>
      </c>
      <c r="B11" s="8" t="s">
        <v>119</v>
      </c>
      <c r="C11" s="8" t="s">
        <v>78</v>
      </c>
      <c r="D11" s="9" t="s">
        <v>62</v>
      </c>
      <c r="E11" s="14">
        <v>15000000</v>
      </c>
      <c r="F11" s="8"/>
    </row>
    <row r="12" spans="1:6" ht="15.75" customHeight="1">
      <c r="A12" s="8" t="str">
        <f t="shared" si="0"/>
        <v>Congo (Kinshasa)-Africa 2000</v>
      </c>
      <c r="B12" s="8" t="s">
        <v>121</v>
      </c>
      <c r="C12" s="8" t="s">
        <v>78</v>
      </c>
      <c r="D12" s="9" t="s">
        <v>62</v>
      </c>
      <c r="E12" s="8"/>
      <c r="F12" s="8"/>
    </row>
    <row r="13" spans="1:6" ht="15.75" customHeight="1">
      <c r="A13" s="8" t="str">
        <f t="shared" si="0"/>
        <v>Congo (Brazzaville)-Africa 2000</v>
      </c>
      <c r="B13" s="8" t="s">
        <v>120</v>
      </c>
      <c r="C13" s="8" t="s">
        <v>78</v>
      </c>
      <c r="D13" s="9" t="s">
        <v>62</v>
      </c>
      <c r="E13" s="14">
        <v>12400000</v>
      </c>
      <c r="F13" s="14">
        <v>59000000</v>
      </c>
    </row>
    <row r="14" spans="1:6" ht="15.75" customHeight="1">
      <c r="A14" s="8" t="str">
        <f t="shared" si="0"/>
        <v>Cote d'Ivoire-Africa 2000</v>
      </c>
      <c r="B14" s="8" t="s">
        <v>123</v>
      </c>
      <c r="C14" s="8" t="s">
        <v>78</v>
      </c>
      <c r="D14" s="9" t="s">
        <v>62</v>
      </c>
      <c r="E14" s="14">
        <v>53000000</v>
      </c>
      <c r="F14" s="14">
        <v>291000000</v>
      </c>
    </row>
    <row r="15" spans="1:6" ht="15.75" customHeight="1">
      <c r="A15" s="8" t="str">
        <f t="shared" si="0"/>
        <v>Djibouti-Africa 2000</v>
      </c>
      <c r="B15" s="8" t="s">
        <v>130</v>
      </c>
      <c r="C15" s="8" t="s">
        <v>78</v>
      </c>
      <c r="D15" s="9" t="s">
        <v>62</v>
      </c>
      <c r="E15" s="14">
        <v>8100000</v>
      </c>
      <c r="F15" s="14">
        <v>14800000</v>
      </c>
    </row>
    <row r="16" spans="1:6" ht="15.75" customHeight="1">
      <c r="A16" s="8" t="str">
        <f t="shared" si="0"/>
        <v>Egypt-Africa 2000</v>
      </c>
      <c r="B16" s="8" t="s">
        <v>134</v>
      </c>
      <c r="C16" s="8" t="s">
        <v>78</v>
      </c>
      <c r="D16" s="9" t="s">
        <v>62</v>
      </c>
      <c r="E16" s="14">
        <v>4657000000</v>
      </c>
      <c r="F16" s="14">
        <v>1206000000</v>
      </c>
    </row>
    <row r="17" spans="1:6" ht="15.75" customHeight="1">
      <c r="A17" s="8" t="str">
        <f t="shared" si="0"/>
        <v>Equatorial Guinea-Africa 2000</v>
      </c>
      <c r="B17" s="8" t="s">
        <v>136</v>
      </c>
      <c r="C17" s="8" t="s">
        <v>78</v>
      </c>
      <c r="D17" s="9" t="s">
        <v>62</v>
      </c>
      <c r="E17" s="14">
        <v>5000000</v>
      </c>
      <c r="F17" s="14">
        <v>19000000</v>
      </c>
    </row>
    <row r="18" spans="1:6" ht="15.75" customHeight="1">
      <c r="A18" s="8" t="str">
        <f t="shared" si="0"/>
        <v>Eritrea-Africa 2000</v>
      </c>
      <c r="B18" s="8" t="s">
        <v>137</v>
      </c>
      <c r="C18" s="8" t="s">
        <v>78</v>
      </c>
      <c r="D18" s="9" t="s">
        <v>62</v>
      </c>
      <c r="E18" s="14">
        <v>36000000</v>
      </c>
      <c r="F18" s="8"/>
    </row>
    <row r="19" spans="1:6" ht="15.75" customHeight="1">
      <c r="A19" s="8" t="str">
        <f t="shared" si="0"/>
        <v>Ethiopia-Africa 2000</v>
      </c>
      <c r="B19" s="8" t="s">
        <v>139</v>
      </c>
      <c r="C19" s="8" t="s">
        <v>78</v>
      </c>
      <c r="D19" s="9" t="s">
        <v>62</v>
      </c>
      <c r="E19" s="14">
        <v>205000000</v>
      </c>
      <c r="F19" s="14">
        <v>80000000</v>
      </c>
    </row>
    <row r="20" spans="1:6" ht="15.75" customHeight="1">
      <c r="A20" s="8" t="str">
        <f t="shared" si="0"/>
        <v>Gabon-Africa 2000</v>
      </c>
      <c r="B20" s="8" t="s">
        <v>145</v>
      </c>
      <c r="C20" s="8" t="s">
        <v>78</v>
      </c>
      <c r="D20" s="9" t="s">
        <v>62</v>
      </c>
      <c r="E20" s="14">
        <v>99000000</v>
      </c>
      <c r="F20" s="14">
        <v>183000000</v>
      </c>
    </row>
    <row r="21" spans="1:6" ht="15.75" customHeight="1">
      <c r="A21" s="8" t="str">
        <f t="shared" si="0"/>
        <v>Gambia, The-Africa 2000</v>
      </c>
      <c r="B21" s="8" t="s">
        <v>146</v>
      </c>
      <c r="C21" s="8" t="s">
        <v>78</v>
      </c>
      <c r="D21" s="9" t="s">
        <v>62</v>
      </c>
      <c r="E21" s="8"/>
      <c r="F21" s="8"/>
    </row>
    <row r="22" spans="1:6" ht="15.75" customHeight="1">
      <c r="A22" s="8" t="str">
        <f t="shared" si="0"/>
        <v>Ghana-Africa 2000</v>
      </c>
      <c r="B22" s="8" t="s">
        <v>149</v>
      </c>
      <c r="C22" s="8" t="s">
        <v>78</v>
      </c>
      <c r="D22" s="9" t="s">
        <v>62</v>
      </c>
      <c r="E22" s="14">
        <v>357000000</v>
      </c>
      <c r="F22" s="14">
        <v>162000000</v>
      </c>
    </row>
    <row r="23" spans="1:6" ht="15.75" customHeight="1">
      <c r="A23" s="8" t="str">
        <f t="shared" si="0"/>
        <v>Guinea-Africa 2000</v>
      </c>
      <c r="B23" s="8" t="s">
        <v>155</v>
      </c>
      <c r="C23" s="8" t="s">
        <v>78</v>
      </c>
      <c r="D23" s="9" t="s">
        <v>62</v>
      </c>
      <c r="E23" s="14">
        <v>7800000</v>
      </c>
      <c r="F23" s="14">
        <v>13000000</v>
      </c>
    </row>
    <row r="24" spans="1:6" ht="15.75" customHeight="1">
      <c r="A24" s="8" t="str">
        <f t="shared" si="0"/>
        <v>Guinea-Bissau-Africa 2000</v>
      </c>
      <c r="B24" s="8" t="s">
        <v>156</v>
      </c>
      <c r="C24" s="8" t="s">
        <v>78</v>
      </c>
      <c r="D24" s="9" t="s">
        <v>62</v>
      </c>
      <c r="E24" s="8"/>
      <c r="F24" s="8"/>
    </row>
    <row r="25" spans="1:6" ht="15.75" customHeight="1">
      <c r="A25" s="8" t="str">
        <f t="shared" si="0"/>
        <v>Kenya-Africa 2000</v>
      </c>
      <c r="B25" s="8" t="s">
        <v>175</v>
      </c>
      <c r="C25" s="8" t="s">
        <v>78</v>
      </c>
      <c r="D25" s="9" t="s">
        <v>62</v>
      </c>
      <c r="E25" s="14">
        <v>500000000</v>
      </c>
      <c r="F25" s="14">
        <v>156000000</v>
      </c>
    </row>
    <row r="26" spans="1:6" ht="15.75" customHeight="1">
      <c r="A26" s="8" t="str">
        <f t="shared" si="0"/>
        <v>Lesotho-Africa 2000</v>
      </c>
      <c r="B26" s="8" t="s">
        <v>183</v>
      </c>
      <c r="C26" s="8" t="s">
        <v>78</v>
      </c>
      <c r="D26" s="9" t="s">
        <v>62</v>
      </c>
      <c r="E26" s="14">
        <v>18000000</v>
      </c>
      <c r="F26" s="14">
        <v>195000000</v>
      </c>
    </row>
    <row r="27" spans="1:6" ht="15.75" customHeight="1">
      <c r="A27" s="8" t="str">
        <f t="shared" si="0"/>
        <v>Liberia-Africa 2000</v>
      </c>
      <c r="B27" s="8" t="s">
        <v>184</v>
      </c>
      <c r="C27" s="8" t="s">
        <v>78</v>
      </c>
      <c r="D27" s="9" t="s">
        <v>62</v>
      </c>
      <c r="E27" s="8"/>
      <c r="F27" s="8"/>
    </row>
    <row r="28" spans="1:6" ht="14.4">
      <c r="A28" s="8" t="str">
        <f t="shared" si="0"/>
        <v>Libya-Africa 2000</v>
      </c>
      <c r="B28" s="8" t="s">
        <v>185</v>
      </c>
      <c r="C28" s="8" t="s">
        <v>78</v>
      </c>
      <c r="D28" s="9" t="s">
        <v>62</v>
      </c>
      <c r="E28" s="14">
        <v>84000000</v>
      </c>
      <c r="F28" s="14">
        <v>495000000</v>
      </c>
    </row>
    <row r="29" spans="1:6" ht="14.4">
      <c r="A29" s="8" t="str">
        <f t="shared" si="0"/>
        <v>Madagascar-Africa 2000</v>
      </c>
      <c r="B29" s="8" t="s">
        <v>190</v>
      </c>
      <c r="C29" s="8" t="s">
        <v>78</v>
      </c>
      <c r="D29" s="9" t="s">
        <v>62</v>
      </c>
      <c r="E29" s="14">
        <v>152000000</v>
      </c>
      <c r="F29" s="14">
        <v>139000000</v>
      </c>
    </row>
    <row r="30" spans="1:6" ht="14.4">
      <c r="A30" s="8" t="str">
        <f t="shared" si="0"/>
        <v>Malawi-Africa 2000</v>
      </c>
      <c r="B30" s="8" t="s">
        <v>191</v>
      </c>
      <c r="C30" s="8" t="s">
        <v>78</v>
      </c>
      <c r="D30" s="9" t="s">
        <v>62</v>
      </c>
      <c r="E30" s="14">
        <v>29000000</v>
      </c>
      <c r="F30" s="14">
        <v>53000000</v>
      </c>
    </row>
    <row r="31" spans="1:6" ht="14.4">
      <c r="A31" s="8" t="str">
        <f t="shared" si="0"/>
        <v>Mali-Africa 2000</v>
      </c>
      <c r="B31" s="8" t="s">
        <v>194</v>
      </c>
      <c r="C31" s="8" t="s">
        <v>78</v>
      </c>
      <c r="D31" s="9" t="s">
        <v>62</v>
      </c>
      <c r="E31" s="14">
        <v>47000000</v>
      </c>
      <c r="F31" s="14">
        <v>66000000</v>
      </c>
    </row>
    <row r="32" spans="1:6" ht="14.4">
      <c r="A32" s="8" t="str">
        <f t="shared" si="0"/>
        <v>Mauritania-Africa 2000</v>
      </c>
      <c r="B32" s="8" t="s">
        <v>197</v>
      </c>
      <c r="C32" s="8" t="s">
        <v>78</v>
      </c>
      <c r="D32" s="9" t="s">
        <v>62</v>
      </c>
      <c r="E32" s="8"/>
      <c r="F32" s="8"/>
    </row>
    <row r="33" spans="1:6" ht="14.4">
      <c r="A33" s="8" t="str">
        <f t="shared" si="0"/>
        <v>Mauritius-Africa 2000</v>
      </c>
      <c r="B33" s="8" t="s">
        <v>198</v>
      </c>
      <c r="C33" s="8" t="s">
        <v>78</v>
      </c>
      <c r="D33" s="9" t="s">
        <v>62</v>
      </c>
      <c r="E33" s="14">
        <v>732000000</v>
      </c>
      <c r="F33" s="14">
        <v>203000000</v>
      </c>
    </row>
    <row r="34" spans="1:6" ht="14.4">
      <c r="A34" s="8" t="str">
        <f t="shared" si="0"/>
        <v>Morocco-Africa 2000</v>
      </c>
      <c r="B34" s="8" t="s">
        <v>205</v>
      </c>
      <c r="C34" s="8" t="s">
        <v>78</v>
      </c>
      <c r="D34" s="9" t="s">
        <v>62</v>
      </c>
      <c r="E34" s="14">
        <v>2280000000</v>
      </c>
      <c r="F34" s="14">
        <v>506000000</v>
      </c>
    </row>
    <row r="35" spans="1:6" ht="14.4">
      <c r="A35" s="8" t="str">
        <f t="shared" si="0"/>
        <v>Mozambique-Africa 2000</v>
      </c>
      <c r="B35" s="8" t="s">
        <v>206</v>
      </c>
      <c r="C35" s="8" t="s">
        <v>78</v>
      </c>
      <c r="D35" s="9" t="s">
        <v>62</v>
      </c>
      <c r="E35" s="14">
        <v>74000000</v>
      </c>
      <c r="F35" s="14">
        <v>122000000</v>
      </c>
    </row>
    <row r="36" spans="1:6" ht="14.4">
      <c r="A36" s="8" t="str">
        <f t="shared" si="0"/>
        <v>Namibia-Africa 2000</v>
      </c>
      <c r="B36" s="8" t="s">
        <v>208</v>
      </c>
      <c r="C36" s="8" t="s">
        <v>78</v>
      </c>
      <c r="D36" s="9" t="s">
        <v>62</v>
      </c>
      <c r="E36" s="14">
        <v>193000000</v>
      </c>
      <c r="F36" s="14">
        <v>86000000</v>
      </c>
    </row>
    <row r="37" spans="1:6" ht="14.4">
      <c r="A37" s="8" t="str">
        <f t="shared" si="0"/>
        <v>Niger-Africa 2000</v>
      </c>
      <c r="B37" s="8" t="s">
        <v>214</v>
      </c>
      <c r="C37" s="8" t="s">
        <v>78</v>
      </c>
      <c r="D37" s="9" t="s">
        <v>62</v>
      </c>
      <c r="E37" s="14">
        <v>23000000</v>
      </c>
      <c r="F37" s="14">
        <v>32000000</v>
      </c>
    </row>
    <row r="38" spans="1:6" ht="14.4">
      <c r="A38" s="8" t="str">
        <f t="shared" si="0"/>
        <v>Nigeria-Africa 2000</v>
      </c>
      <c r="B38" s="8" t="s">
        <v>215</v>
      </c>
      <c r="C38" s="8" t="s">
        <v>78</v>
      </c>
      <c r="D38" s="9" t="s">
        <v>62</v>
      </c>
      <c r="E38" s="14">
        <v>186000000</v>
      </c>
      <c r="F38" s="14">
        <v>610000000</v>
      </c>
    </row>
    <row r="39" spans="1:6" ht="14.4">
      <c r="A39" s="8" t="str">
        <f t="shared" si="0"/>
        <v>Rwanda-Africa 2000</v>
      </c>
      <c r="B39" s="8" t="s">
        <v>232</v>
      </c>
      <c r="C39" s="8" t="s">
        <v>78</v>
      </c>
      <c r="D39" s="9" t="s">
        <v>62</v>
      </c>
      <c r="E39" s="14">
        <v>27000000</v>
      </c>
      <c r="F39" s="14">
        <v>35000000</v>
      </c>
    </row>
    <row r="40" spans="1:6" ht="14.4">
      <c r="A40" s="8" t="str">
        <f t="shared" si="0"/>
        <v>Sao Tome and Principe-Africa 2000</v>
      </c>
      <c r="B40" s="8" t="s">
        <v>235</v>
      </c>
      <c r="C40" s="8" t="s">
        <v>78</v>
      </c>
      <c r="D40" s="9" t="s">
        <v>62</v>
      </c>
      <c r="E40" s="14">
        <v>9900000</v>
      </c>
      <c r="F40" s="14">
        <v>2200000</v>
      </c>
    </row>
    <row r="41" spans="1:6" ht="14.4">
      <c r="A41" s="8" t="str">
        <f t="shared" si="0"/>
        <v>Senegal-Africa 2000</v>
      </c>
      <c r="B41" s="8" t="s">
        <v>237</v>
      </c>
      <c r="C41" s="8" t="s">
        <v>78</v>
      </c>
      <c r="D41" s="9" t="s">
        <v>62</v>
      </c>
      <c r="E41" s="14">
        <v>152000000</v>
      </c>
      <c r="F41" s="14">
        <v>125000000</v>
      </c>
    </row>
    <row r="42" spans="1:6" ht="14.4">
      <c r="A42" s="8" t="str">
        <f t="shared" si="0"/>
        <v>Seychelles-Africa 2000</v>
      </c>
      <c r="B42" s="8" t="s">
        <v>239</v>
      </c>
      <c r="C42" s="8" t="s">
        <v>78</v>
      </c>
      <c r="D42" s="9" t="s">
        <v>62</v>
      </c>
      <c r="E42" s="14">
        <v>225000000</v>
      </c>
      <c r="F42" s="14">
        <v>44000000</v>
      </c>
    </row>
    <row r="43" spans="1:6" ht="14.4">
      <c r="A43" s="8" t="str">
        <f t="shared" si="0"/>
        <v>Sierra Leone-Africa 2000</v>
      </c>
      <c r="B43" s="8" t="s">
        <v>240</v>
      </c>
      <c r="C43" s="8" t="s">
        <v>78</v>
      </c>
      <c r="D43" s="9" t="s">
        <v>62</v>
      </c>
      <c r="E43" s="14">
        <v>10000000</v>
      </c>
      <c r="F43" s="14">
        <v>35000000</v>
      </c>
    </row>
    <row r="44" spans="1:6" ht="14.4">
      <c r="A44" s="8" t="str">
        <f t="shared" si="0"/>
        <v>Somalia-Africa 2000</v>
      </c>
      <c r="B44" s="8" t="s">
        <v>246</v>
      </c>
      <c r="C44" s="8" t="s">
        <v>78</v>
      </c>
      <c r="D44" s="9" t="s">
        <v>62</v>
      </c>
      <c r="E44" s="8"/>
      <c r="F44" s="8"/>
    </row>
    <row r="45" spans="1:6" ht="14.4">
      <c r="A45" s="8" t="str">
        <f t="shared" si="0"/>
        <v>South Africa-Africa 2000</v>
      </c>
      <c r="B45" s="8" t="s">
        <v>247</v>
      </c>
      <c r="C45" s="8" t="s">
        <v>78</v>
      </c>
      <c r="D45" s="9" t="s">
        <v>62</v>
      </c>
      <c r="E45" s="14">
        <v>3338000000</v>
      </c>
      <c r="F45" s="14">
        <v>2684000000</v>
      </c>
    </row>
    <row r="46" spans="1:6" ht="14.4">
      <c r="A46" s="8" t="str">
        <f t="shared" si="0"/>
        <v>South Sudan-Africa 2000</v>
      </c>
      <c r="B46" s="8" t="s">
        <v>249</v>
      </c>
      <c r="C46" s="8" t="s">
        <v>78</v>
      </c>
      <c r="D46" s="9" t="s">
        <v>62</v>
      </c>
      <c r="E46" s="8"/>
      <c r="F46" s="8"/>
    </row>
    <row r="47" spans="1:6" ht="14.4">
      <c r="A47" s="8" t="str">
        <f t="shared" si="0"/>
        <v>Sudan-Africa 2000</v>
      </c>
      <c r="B47" s="8" t="s">
        <v>256</v>
      </c>
      <c r="C47" s="8" t="s">
        <v>78</v>
      </c>
      <c r="D47" s="9" t="s">
        <v>62</v>
      </c>
      <c r="E47" s="14">
        <v>5000000</v>
      </c>
      <c r="F47" s="14">
        <v>55000000</v>
      </c>
    </row>
    <row r="48" spans="1:6" ht="14.4">
      <c r="A48" s="8" t="str">
        <f t="shared" si="0"/>
        <v>Swaziland-Africa 2000</v>
      </c>
      <c r="B48" s="8" t="s">
        <v>258</v>
      </c>
      <c r="C48" s="8" t="s">
        <v>78</v>
      </c>
      <c r="D48" s="9" t="s">
        <v>62</v>
      </c>
      <c r="E48" s="14">
        <v>24000000</v>
      </c>
      <c r="F48" s="14">
        <v>32000000</v>
      </c>
    </row>
    <row r="49" spans="1:6" ht="14.4">
      <c r="A49" s="8" t="str">
        <f t="shared" si="0"/>
        <v>Tanzania-Africa 2000</v>
      </c>
      <c r="B49" s="8" t="s">
        <v>263</v>
      </c>
      <c r="C49" s="8" t="s">
        <v>78</v>
      </c>
      <c r="D49" s="9" t="s">
        <v>62</v>
      </c>
      <c r="E49" s="14">
        <v>381000000</v>
      </c>
      <c r="F49" s="14">
        <v>369000000</v>
      </c>
    </row>
    <row r="50" spans="1:6" ht="14.4">
      <c r="A50" s="8" t="str">
        <f t="shared" si="0"/>
        <v>Togo-Africa 2000</v>
      </c>
      <c r="B50" s="8" t="s">
        <v>266</v>
      </c>
      <c r="C50" s="8" t="s">
        <v>78</v>
      </c>
      <c r="D50" s="9" t="s">
        <v>62</v>
      </c>
      <c r="E50" s="14">
        <v>11000000</v>
      </c>
      <c r="F50" s="14">
        <v>15000000</v>
      </c>
    </row>
    <row r="51" spans="1:6" ht="14.4">
      <c r="A51" s="8" t="str">
        <f t="shared" si="0"/>
        <v>Tunisia-Africa 2000</v>
      </c>
      <c r="B51" s="8" t="s">
        <v>269</v>
      </c>
      <c r="C51" s="8" t="s">
        <v>78</v>
      </c>
      <c r="D51" s="9" t="s">
        <v>62</v>
      </c>
      <c r="E51" s="14">
        <v>1977000000</v>
      </c>
      <c r="F51" s="14">
        <v>310000000</v>
      </c>
    </row>
    <row r="52" spans="1:6" ht="14.4">
      <c r="A52" s="8" t="str">
        <f t="shared" si="0"/>
        <v>Uganda-Africa 2000</v>
      </c>
      <c r="B52" s="8" t="s">
        <v>273</v>
      </c>
      <c r="C52" s="8" t="s">
        <v>78</v>
      </c>
      <c r="D52" s="9" t="s">
        <v>62</v>
      </c>
      <c r="E52" s="14">
        <v>165000000</v>
      </c>
      <c r="F52" s="8"/>
    </row>
    <row r="53" spans="1:6" ht="14.4">
      <c r="A53" s="8" t="str">
        <f t="shared" si="0"/>
        <v>Zambia-Africa 2000</v>
      </c>
      <c r="B53" s="8" t="s">
        <v>284</v>
      </c>
      <c r="C53" s="8" t="s">
        <v>78</v>
      </c>
      <c r="D53" s="9" t="s">
        <v>62</v>
      </c>
      <c r="E53" s="14">
        <v>67000000</v>
      </c>
      <c r="F53" s="14">
        <v>102000000</v>
      </c>
    </row>
    <row r="54" spans="1:6" ht="14.4">
      <c r="A54" s="8" t="str">
        <f t="shared" si="0"/>
        <v>Zimbabwe-Africa 2000</v>
      </c>
      <c r="B54" s="8" t="s">
        <v>285</v>
      </c>
      <c r="C54" s="8" t="s">
        <v>78</v>
      </c>
      <c r="D54" s="9" t="s">
        <v>62</v>
      </c>
      <c r="E54" s="14">
        <v>125000000</v>
      </c>
      <c r="F54" s="8"/>
    </row>
    <row r="55" spans="1:6" ht="14.4">
      <c r="A55" s="8" t="str">
        <f t="shared" si="0"/>
        <v>Afghanistan-Asia 2000</v>
      </c>
      <c r="B55" s="8" t="s">
        <v>60</v>
      </c>
      <c r="C55" s="8" t="s">
        <v>61</v>
      </c>
      <c r="D55" s="9" t="s">
        <v>62</v>
      </c>
      <c r="E55" s="8"/>
      <c r="F55" s="8"/>
    </row>
    <row r="56" spans="1:6" ht="14.4">
      <c r="A56" s="8" t="str">
        <f t="shared" si="0"/>
        <v>Armenia-Asia 2000</v>
      </c>
      <c r="B56" s="8" t="s">
        <v>86</v>
      </c>
      <c r="C56" s="8" t="s">
        <v>61</v>
      </c>
      <c r="D56" s="9" t="s">
        <v>62</v>
      </c>
      <c r="E56" s="14">
        <v>52000000</v>
      </c>
      <c r="F56" s="14">
        <v>56000000</v>
      </c>
    </row>
    <row r="57" spans="1:6" ht="14.4">
      <c r="A57" s="8" t="str">
        <f t="shared" si="0"/>
        <v>Azerbaijan-Asia 2000</v>
      </c>
      <c r="B57" s="8" t="s">
        <v>90</v>
      </c>
      <c r="C57" s="8" t="s">
        <v>61</v>
      </c>
      <c r="D57" s="9" t="s">
        <v>62</v>
      </c>
      <c r="E57" s="14">
        <v>68000000</v>
      </c>
      <c r="F57" s="14">
        <v>138000000</v>
      </c>
    </row>
    <row r="58" spans="1:6" ht="14.4">
      <c r="A58" s="8" t="str">
        <f t="shared" si="0"/>
        <v>Bangladesh-Asia 2000</v>
      </c>
      <c r="B58" s="8" t="s">
        <v>94</v>
      </c>
      <c r="C58" s="8" t="s">
        <v>61</v>
      </c>
      <c r="D58" s="9" t="s">
        <v>62</v>
      </c>
      <c r="E58" s="14">
        <v>50000000</v>
      </c>
      <c r="F58" s="14">
        <v>471000000</v>
      </c>
    </row>
    <row r="59" spans="1:6" ht="14.4">
      <c r="A59" s="8" t="str">
        <f t="shared" si="0"/>
        <v>Bhutan-Asia 2000</v>
      </c>
      <c r="B59" s="8" t="s">
        <v>101</v>
      </c>
      <c r="C59" s="8" t="s">
        <v>61</v>
      </c>
      <c r="D59" s="9" t="s">
        <v>62</v>
      </c>
      <c r="E59" s="14">
        <v>10000000</v>
      </c>
      <c r="F59" s="8"/>
    </row>
    <row r="60" spans="1:6" ht="14.4">
      <c r="A60" s="8" t="str">
        <f t="shared" si="0"/>
        <v>Brunei-Asia 2000</v>
      </c>
      <c r="B60" s="8" t="s">
        <v>106</v>
      </c>
      <c r="C60" s="8" t="s">
        <v>61</v>
      </c>
      <c r="D60" s="9" t="s">
        <v>62</v>
      </c>
      <c r="E60" s="8"/>
      <c r="F60" s="8"/>
    </row>
    <row r="61" spans="1:6" ht="14.4">
      <c r="A61" s="8" t="str">
        <f t="shared" si="0"/>
        <v>Cambodia-Asia 2000</v>
      </c>
      <c r="B61" s="8" t="s">
        <v>110</v>
      </c>
      <c r="C61" s="8" t="s">
        <v>61</v>
      </c>
      <c r="D61" s="9" t="s">
        <v>62</v>
      </c>
      <c r="E61" s="14">
        <v>345000000</v>
      </c>
      <c r="F61" s="14">
        <v>52000000</v>
      </c>
    </row>
    <row r="62" spans="1:6" ht="14.4">
      <c r="A62" s="8" t="str">
        <f t="shared" si="0"/>
        <v>China-Asia 2000</v>
      </c>
      <c r="B62" s="8" t="s">
        <v>117</v>
      </c>
      <c r="C62" s="8" t="s">
        <v>61</v>
      </c>
      <c r="D62" s="9" t="s">
        <v>62</v>
      </c>
      <c r="E62" s="14">
        <v>17318000000</v>
      </c>
      <c r="F62" s="14">
        <v>14169000000</v>
      </c>
    </row>
    <row r="63" spans="1:6" ht="14.4">
      <c r="A63" s="8" t="str">
        <f t="shared" si="0"/>
        <v>Georgia-Asia 2000</v>
      </c>
      <c r="B63" s="8" t="s">
        <v>147</v>
      </c>
      <c r="C63" s="8" t="s">
        <v>61</v>
      </c>
      <c r="D63" s="9" t="s">
        <v>62</v>
      </c>
      <c r="E63" s="14">
        <v>107000000</v>
      </c>
      <c r="F63" s="14">
        <v>129000000</v>
      </c>
    </row>
    <row r="64" spans="1:6" ht="14.4">
      <c r="A64" s="8" t="str">
        <f t="shared" si="0"/>
        <v>Hong Kong SAR-Asia 2000</v>
      </c>
      <c r="B64" s="8" t="s">
        <v>160</v>
      </c>
      <c r="C64" s="8" t="s">
        <v>61</v>
      </c>
      <c r="D64" s="9" t="s">
        <v>62</v>
      </c>
      <c r="E64" s="14">
        <v>8198000000</v>
      </c>
      <c r="F64" s="14">
        <v>12502000000</v>
      </c>
    </row>
    <row r="65" spans="1:6" ht="14.4">
      <c r="A65" s="8" t="str">
        <f t="shared" si="0"/>
        <v>India-Asia 2000</v>
      </c>
      <c r="B65" s="8" t="s">
        <v>163</v>
      </c>
      <c r="C65" s="8" t="s">
        <v>61</v>
      </c>
      <c r="D65" s="9" t="s">
        <v>62</v>
      </c>
      <c r="E65" s="14">
        <v>3598000000</v>
      </c>
      <c r="F65" s="14">
        <v>3686000000</v>
      </c>
    </row>
    <row r="66" spans="1:6" ht="14.4">
      <c r="A66" s="8" t="str">
        <f t="shared" si="0"/>
        <v>Indonesia-Asia 2000</v>
      </c>
      <c r="B66" s="8" t="s">
        <v>164</v>
      </c>
      <c r="C66" s="8" t="s">
        <v>61</v>
      </c>
      <c r="D66" s="9" t="s">
        <v>62</v>
      </c>
      <c r="E66" s="14">
        <v>4975000000</v>
      </c>
      <c r="F66" s="14">
        <v>3197000000</v>
      </c>
    </row>
    <row r="67" spans="1:6" ht="14.4">
      <c r="A67" s="8" t="str">
        <f t="shared" ref="A67:A130" si="1">CONCATENATE(B67," ",D67)</f>
        <v>Japan-Asia 2000</v>
      </c>
      <c r="B67" s="8" t="s">
        <v>172</v>
      </c>
      <c r="C67" s="8" t="s">
        <v>61</v>
      </c>
      <c r="D67" s="9" t="s">
        <v>62</v>
      </c>
      <c r="E67" s="14">
        <v>5970000000</v>
      </c>
      <c r="F67" s="14">
        <v>42643000000</v>
      </c>
    </row>
    <row r="68" spans="1:6" ht="14.4">
      <c r="A68" s="8" t="str">
        <f t="shared" si="1"/>
        <v>Kazakhstan-Asia 2000</v>
      </c>
      <c r="B68" s="8" t="s">
        <v>174</v>
      </c>
      <c r="C68" s="8" t="s">
        <v>61</v>
      </c>
      <c r="D68" s="9" t="s">
        <v>62</v>
      </c>
      <c r="E68" s="14">
        <v>403000000</v>
      </c>
      <c r="F68" s="14">
        <v>483000000</v>
      </c>
    </row>
    <row r="69" spans="1:6" ht="14.4">
      <c r="A69" s="8" t="str">
        <f t="shared" si="1"/>
        <v>North Korea-Asia 2000</v>
      </c>
      <c r="B69" s="8" t="s">
        <v>216</v>
      </c>
      <c r="C69" s="8" t="s">
        <v>61</v>
      </c>
      <c r="D69" s="9" t="s">
        <v>62</v>
      </c>
      <c r="E69" s="8"/>
      <c r="F69" s="8"/>
    </row>
    <row r="70" spans="1:6" ht="14.4">
      <c r="A70" s="8" t="str">
        <f t="shared" si="1"/>
        <v>South Korea-Asia 2000</v>
      </c>
      <c r="B70" s="8" t="s">
        <v>248</v>
      </c>
      <c r="C70" s="8" t="s">
        <v>61</v>
      </c>
      <c r="D70" s="9" t="s">
        <v>62</v>
      </c>
      <c r="E70" s="14">
        <v>8527000000</v>
      </c>
      <c r="F70" s="14">
        <v>7945000000</v>
      </c>
    </row>
    <row r="71" spans="1:6" ht="14.4">
      <c r="A71" s="8" t="str">
        <f t="shared" si="1"/>
        <v>Kyrgyzstan-Asia 2000</v>
      </c>
      <c r="B71" s="8" t="s">
        <v>179</v>
      </c>
      <c r="C71" s="8" t="s">
        <v>61</v>
      </c>
      <c r="D71" s="9" t="s">
        <v>62</v>
      </c>
      <c r="E71" s="14">
        <v>20000000</v>
      </c>
      <c r="F71" s="14">
        <v>28000000</v>
      </c>
    </row>
    <row r="72" spans="1:6" ht="14.4">
      <c r="A72" s="8" t="str">
        <f t="shared" si="1"/>
        <v>Laos-Asia 2000</v>
      </c>
      <c r="B72" s="8" t="s">
        <v>180</v>
      </c>
      <c r="C72" s="8" t="s">
        <v>61</v>
      </c>
      <c r="D72" s="9" t="s">
        <v>62</v>
      </c>
      <c r="E72" s="14">
        <v>114000000</v>
      </c>
      <c r="F72" s="14">
        <v>8000000</v>
      </c>
    </row>
    <row r="73" spans="1:6" ht="14.4">
      <c r="A73" s="8" t="str">
        <f t="shared" si="1"/>
        <v>Macao SAR-Asia 2000</v>
      </c>
      <c r="B73" s="8" t="s">
        <v>189</v>
      </c>
      <c r="C73" s="8" t="s">
        <v>61</v>
      </c>
      <c r="D73" s="9" t="s">
        <v>62</v>
      </c>
      <c r="E73" s="14">
        <v>3205000000</v>
      </c>
      <c r="F73" s="8"/>
    </row>
    <row r="74" spans="1:6" ht="14.4">
      <c r="A74" s="8" t="str">
        <f t="shared" si="1"/>
        <v>Malaysia-Asia 2000</v>
      </c>
      <c r="B74" s="8" t="s">
        <v>192</v>
      </c>
      <c r="C74" s="8" t="s">
        <v>61</v>
      </c>
      <c r="D74" s="9" t="s">
        <v>62</v>
      </c>
      <c r="E74" s="14">
        <v>5873000000</v>
      </c>
      <c r="F74" s="14">
        <v>2543000000</v>
      </c>
    </row>
    <row r="75" spans="1:6" ht="14.4">
      <c r="A75" s="8" t="str">
        <f t="shared" si="1"/>
        <v>Maldives-Asia 2000</v>
      </c>
      <c r="B75" s="8" t="s">
        <v>193</v>
      </c>
      <c r="C75" s="8" t="s">
        <v>61</v>
      </c>
      <c r="D75" s="9" t="s">
        <v>62</v>
      </c>
      <c r="E75" s="14">
        <v>321000000</v>
      </c>
      <c r="F75" s="14">
        <v>60000000</v>
      </c>
    </row>
    <row r="76" spans="1:6" ht="14.4">
      <c r="A76" s="8" t="str">
        <f t="shared" si="1"/>
        <v>Mongolia-Asia 2000</v>
      </c>
      <c r="B76" s="8" t="s">
        <v>203</v>
      </c>
      <c r="C76" s="8" t="s">
        <v>61</v>
      </c>
      <c r="D76" s="9" t="s">
        <v>62</v>
      </c>
      <c r="E76" s="14">
        <v>43000000</v>
      </c>
      <c r="F76" s="14">
        <v>54000000</v>
      </c>
    </row>
    <row r="77" spans="1:6" ht="14.4">
      <c r="A77" s="8" t="str">
        <f t="shared" si="1"/>
        <v>Myanmar-Asia 2000</v>
      </c>
      <c r="B77" s="8" t="s">
        <v>207</v>
      </c>
      <c r="C77" s="8" t="s">
        <v>61</v>
      </c>
      <c r="D77" s="9" t="s">
        <v>62</v>
      </c>
      <c r="E77" s="14">
        <v>195000000</v>
      </c>
      <c r="F77" s="14">
        <v>30000000</v>
      </c>
    </row>
    <row r="78" spans="1:6" ht="14.4">
      <c r="A78" s="8" t="str">
        <f t="shared" si="1"/>
        <v>Nepal-Asia 2000</v>
      </c>
      <c r="B78" s="8" t="s">
        <v>209</v>
      </c>
      <c r="C78" s="8" t="s">
        <v>61</v>
      </c>
      <c r="D78" s="9" t="s">
        <v>62</v>
      </c>
      <c r="E78" s="14">
        <v>219000000</v>
      </c>
      <c r="F78" s="14">
        <v>109000000</v>
      </c>
    </row>
    <row r="79" spans="1:6" ht="14.4">
      <c r="A79" s="8" t="str">
        <f t="shared" si="1"/>
        <v>Pakistan-Asia 2000</v>
      </c>
      <c r="B79" s="8" t="s">
        <v>220</v>
      </c>
      <c r="C79" s="8" t="s">
        <v>61</v>
      </c>
      <c r="D79" s="9" t="s">
        <v>62</v>
      </c>
      <c r="E79" s="14">
        <v>551000000</v>
      </c>
      <c r="F79" s="14">
        <v>574000000</v>
      </c>
    </row>
    <row r="80" spans="1:6" ht="14.4">
      <c r="A80" s="8" t="str">
        <f t="shared" si="1"/>
        <v>Philippines-Asia 2000</v>
      </c>
      <c r="B80" s="8" t="s">
        <v>225</v>
      </c>
      <c r="C80" s="8" t="s">
        <v>61</v>
      </c>
      <c r="D80" s="9" t="s">
        <v>62</v>
      </c>
      <c r="E80" s="14">
        <v>2334000000</v>
      </c>
      <c r="F80" s="14">
        <v>1841000000</v>
      </c>
    </row>
    <row r="81" spans="1:6" ht="14.4">
      <c r="A81" s="8" t="str">
        <f t="shared" si="1"/>
        <v>Singapore-Asia 2000</v>
      </c>
      <c r="B81" s="8" t="s">
        <v>241</v>
      </c>
      <c r="C81" s="8" t="s">
        <v>61</v>
      </c>
      <c r="D81" s="9" t="s">
        <v>62</v>
      </c>
      <c r="E81" s="14">
        <v>5142000000</v>
      </c>
      <c r="F81" s="14">
        <v>4535000000</v>
      </c>
    </row>
    <row r="82" spans="1:6" ht="14.4">
      <c r="A82" s="8" t="str">
        <f t="shared" si="1"/>
        <v>Sri Lanka-Asia 2000</v>
      </c>
      <c r="B82" s="8" t="s">
        <v>251</v>
      </c>
      <c r="C82" s="8" t="s">
        <v>61</v>
      </c>
      <c r="D82" s="9" t="s">
        <v>62</v>
      </c>
      <c r="E82" s="14">
        <v>388000000</v>
      </c>
      <c r="F82" s="14">
        <v>383000000</v>
      </c>
    </row>
    <row r="83" spans="1:6" ht="14.4">
      <c r="A83" s="8" t="str">
        <f t="shared" si="1"/>
        <v>Tajikistan-Asia 2000</v>
      </c>
      <c r="B83" s="8" t="s">
        <v>262</v>
      </c>
      <c r="C83" s="8" t="s">
        <v>61</v>
      </c>
      <c r="D83" s="9" t="s">
        <v>62</v>
      </c>
      <c r="E83" s="8"/>
      <c r="F83" s="8"/>
    </row>
    <row r="84" spans="1:6" ht="14.4">
      <c r="A84" s="8" t="str">
        <f t="shared" si="1"/>
        <v>Thailand-Asia 2000</v>
      </c>
      <c r="B84" s="8" t="s">
        <v>264</v>
      </c>
      <c r="C84" s="8" t="s">
        <v>61</v>
      </c>
      <c r="D84" s="9" t="s">
        <v>62</v>
      </c>
      <c r="E84" s="14">
        <v>9935000000</v>
      </c>
      <c r="F84" s="14">
        <v>3218000000</v>
      </c>
    </row>
    <row r="85" spans="1:6" ht="14.4">
      <c r="A85" s="8" t="str">
        <f t="shared" si="1"/>
        <v>Timor-Leste-Asia 2000</v>
      </c>
      <c r="B85" s="8" t="s">
        <v>265</v>
      </c>
      <c r="C85" s="8" t="s">
        <v>61</v>
      </c>
      <c r="D85" s="9" t="s">
        <v>62</v>
      </c>
      <c r="E85" s="8"/>
      <c r="F85" s="8"/>
    </row>
    <row r="86" spans="1:6" ht="14.4">
      <c r="A86" s="8" t="str">
        <f t="shared" si="1"/>
        <v>Turkmenistan-Asia 2000</v>
      </c>
      <c r="B86" s="8" t="s">
        <v>271</v>
      </c>
      <c r="C86" s="8" t="s">
        <v>61</v>
      </c>
      <c r="D86" s="9" t="s">
        <v>62</v>
      </c>
      <c r="E86" s="8"/>
      <c r="F86" s="8"/>
    </row>
    <row r="87" spans="1:6" ht="14.4">
      <c r="A87" s="8" t="str">
        <f t="shared" si="1"/>
        <v>Uzbekistan-Asia 2000</v>
      </c>
      <c r="B87" s="8" t="s">
        <v>279</v>
      </c>
      <c r="C87" s="8" t="s">
        <v>61</v>
      </c>
      <c r="D87" s="9" t="s">
        <v>62</v>
      </c>
      <c r="E87" s="14">
        <v>63000000</v>
      </c>
      <c r="F87" s="8"/>
    </row>
    <row r="88" spans="1:6" ht="14.4">
      <c r="A88" s="8" t="str">
        <f t="shared" si="1"/>
        <v>Vietnam-Asia 2000</v>
      </c>
      <c r="B88" s="8" t="s">
        <v>282</v>
      </c>
      <c r="C88" s="8" t="s">
        <v>61</v>
      </c>
      <c r="D88" s="9" t="s">
        <v>62</v>
      </c>
      <c r="E88" s="8"/>
      <c r="F88" s="8"/>
    </row>
    <row r="89" spans="1:6" ht="14.4">
      <c r="A89" s="8" t="str">
        <f t="shared" si="1"/>
        <v>Albania-Europe 2000</v>
      </c>
      <c r="B89" s="8" t="s">
        <v>75</v>
      </c>
      <c r="C89" s="8" t="s">
        <v>76</v>
      </c>
      <c r="D89" s="9" t="s">
        <v>62</v>
      </c>
      <c r="E89" s="14">
        <v>398000000</v>
      </c>
      <c r="F89" s="14">
        <v>290000000</v>
      </c>
    </row>
    <row r="90" spans="1:6" ht="14.4">
      <c r="A90" s="8" t="str">
        <f t="shared" si="1"/>
        <v>Andorra-Europe 2000</v>
      </c>
      <c r="B90" s="8" t="s">
        <v>81</v>
      </c>
      <c r="C90" s="8" t="s">
        <v>76</v>
      </c>
      <c r="D90" s="9" t="s">
        <v>62</v>
      </c>
      <c r="E90" s="8"/>
      <c r="F90" s="8"/>
    </row>
    <row r="91" spans="1:6" ht="14.4">
      <c r="A91" s="8" t="str">
        <f t="shared" si="1"/>
        <v>Austria-Europe 2000</v>
      </c>
      <c r="B91" s="8" t="s">
        <v>89</v>
      </c>
      <c r="C91" s="8" t="s">
        <v>76</v>
      </c>
      <c r="D91" s="9" t="s">
        <v>62</v>
      </c>
      <c r="E91" s="14">
        <v>11382000000</v>
      </c>
      <c r="F91" s="14">
        <v>7001000000</v>
      </c>
    </row>
    <row r="92" spans="1:6" ht="14.4">
      <c r="A92" s="8" t="str">
        <f t="shared" si="1"/>
        <v>Belarus-Europe 2000</v>
      </c>
      <c r="B92" s="8" t="s">
        <v>96</v>
      </c>
      <c r="C92" s="8" t="s">
        <v>76</v>
      </c>
      <c r="D92" s="9" t="s">
        <v>62</v>
      </c>
      <c r="E92" s="14">
        <v>188000000</v>
      </c>
      <c r="F92" s="14">
        <v>247000000</v>
      </c>
    </row>
    <row r="93" spans="1:6" ht="14.4">
      <c r="A93" s="8" t="str">
        <f t="shared" si="1"/>
        <v>Belgium-Europe 2000</v>
      </c>
      <c r="B93" s="8" t="s">
        <v>97</v>
      </c>
      <c r="C93" s="8" t="s">
        <v>76</v>
      </c>
      <c r="D93" s="9" t="s">
        <v>62</v>
      </c>
      <c r="E93" s="14">
        <v>6592000000</v>
      </c>
      <c r="F93" s="14">
        <v>9429000000</v>
      </c>
    </row>
    <row r="94" spans="1:6" ht="14.4">
      <c r="A94" s="8" t="str">
        <f t="shared" si="1"/>
        <v>Bosnia and Herzegovina-Europe 2000</v>
      </c>
      <c r="B94" s="8" t="s">
        <v>103</v>
      </c>
      <c r="C94" s="8" t="s">
        <v>76</v>
      </c>
      <c r="D94" s="9" t="s">
        <v>62</v>
      </c>
      <c r="E94" s="14">
        <v>246000000</v>
      </c>
      <c r="F94" s="14">
        <v>92000000</v>
      </c>
    </row>
    <row r="95" spans="1:6" ht="14.4">
      <c r="A95" s="8" t="str">
        <f t="shared" si="1"/>
        <v>Bulgaria-Europe 2000</v>
      </c>
      <c r="B95" s="8" t="s">
        <v>107</v>
      </c>
      <c r="C95" s="8" t="s">
        <v>76</v>
      </c>
      <c r="D95" s="9" t="s">
        <v>62</v>
      </c>
      <c r="E95" s="14">
        <v>1364000000</v>
      </c>
      <c r="F95" s="14">
        <v>764000000</v>
      </c>
    </row>
    <row r="96" spans="1:6" ht="14.4">
      <c r="A96" s="8" t="str">
        <f t="shared" si="1"/>
        <v>Croatia-Europe 2000</v>
      </c>
      <c r="B96" s="8" t="s">
        <v>124</v>
      </c>
      <c r="C96" s="8" t="s">
        <v>76</v>
      </c>
      <c r="D96" s="9" t="s">
        <v>62</v>
      </c>
      <c r="E96" s="14">
        <v>2871000000</v>
      </c>
      <c r="F96" s="14">
        <v>634000000</v>
      </c>
    </row>
    <row r="97" spans="1:6" ht="14.4">
      <c r="A97" s="8" t="str">
        <f t="shared" si="1"/>
        <v>Cyprus-Europe 2000</v>
      </c>
      <c r="B97" s="8" t="s">
        <v>127</v>
      </c>
      <c r="C97" s="8" t="s">
        <v>76</v>
      </c>
      <c r="D97" s="9" t="s">
        <v>62</v>
      </c>
      <c r="E97" s="14">
        <v>2137000000</v>
      </c>
      <c r="F97" s="14">
        <v>543000000</v>
      </c>
    </row>
    <row r="98" spans="1:6" ht="14.4">
      <c r="A98" s="8" t="str">
        <f t="shared" si="1"/>
        <v>Czech Republic-Europe 2000</v>
      </c>
      <c r="B98" s="8" t="s">
        <v>128</v>
      </c>
      <c r="C98" s="8" t="s">
        <v>76</v>
      </c>
      <c r="D98" s="9" t="s">
        <v>62</v>
      </c>
      <c r="E98" s="14">
        <v>2973000000</v>
      </c>
      <c r="F98" s="14">
        <v>1276000000</v>
      </c>
    </row>
    <row r="99" spans="1:6" ht="14.4">
      <c r="A99" s="8" t="str">
        <f t="shared" si="1"/>
        <v>Denmark-Europe 2000</v>
      </c>
      <c r="B99" s="8" t="s">
        <v>129</v>
      </c>
      <c r="C99" s="8" t="s">
        <v>76</v>
      </c>
      <c r="D99" s="9" t="s">
        <v>62</v>
      </c>
      <c r="E99" s="14">
        <v>3671000000</v>
      </c>
      <c r="F99" s="14">
        <v>4669000000</v>
      </c>
    </row>
    <row r="100" spans="1:6" ht="14.4">
      <c r="A100" s="8" t="str">
        <f t="shared" si="1"/>
        <v>Estonia-Europe 2000</v>
      </c>
      <c r="B100" s="8" t="s">
        <v>138</v>
      </c>
      <c r="C100" s="8" t="s">
        <v>76</v>
      </c>
      <c r="D100" s="9" t="s">
        <v>62</v>
      </c>
      <c r="E100" s="14">
        <v>657000000</v>
      </c>
      <c r="F100" s="14">
        <v>253000000</v>
      </c>
    </row>
    <row r="101" spans="1:6" ht="14.4">
      <c r="A101" s="8" t="str">
        <f t="shared" si="1"/>
        <v>Faeroe Islands-Europe 2000</v>
      </c>
      <c r="B101" s="8" t="s">
        <v>140</v>
      </c>
      <c r="C101" s="8" t="s">
        <v>76</v>
      </c>
      <c r="D101" s="9" t="s">
        <v>62</v>
      </c>
      <c r="E101" s="8"/>
      <c r="F101" s="8"/>
    </row>
    <row r="102" spans="1:6" ht="14.4">
      <c r="A102" s="8" t="str">
        <f t="shared" si="1"/>
        <v>Finland-Europe 2000</v>
      </c>
      <c r="B102" s="8" t="s">
        <v>142</v>
      </c>
      <c r="C102" s="8" t="s">
        <v>76</v>
      </c>
      <c r="D102" s="9" t="s">
        <v>62</v>
      </c>
      <c r="E102" s="14">
        <v>2035000000</v>
      </c>
      <c r="F102" s="14">
        <v>2293000000</v>
      </c>
    </row>
    <row r="103" spans="1:6" ht="14.4">
      <c r="A103" s="8" t="str">
        <f t="shared" si="1"/>
        <v>France-Europe 2000</v>
      </c>
      <c r="B103" s="8" t="s">
        <v>143</v>
      </c>
      <c r="C103" s="8" t="s">
        <v>76</v>
      </c>
      <c r="D103" s="9" t="s">
        <v>62</v>
      </c>
      <c r="E103" s="14">
        <v>38534000000</v>
      </c>
      <c r="F103" s="14">
        <v>26703000000</v>
      </c>
    </row>
    <row r="104" spans="1:6" ht="14.4">
      <c r="A104" s="8" t="str">
        <f t="shared" si="1"/>
        <v>Germany-Europe 2000</v>
      </c>
      <c r="B104" s="8" t="s">
        <v>148</v>
      </c>
      <c r="C104" s="8" t="s">
        <v>76</v>
      </c>
      <c r="D104" s="9" t="s">
        <v>62</v>
      </c>
      <c r="E104" s="14">
        <v>24943000000</v>
      </c>
      <c r="F104" s="14">
        <v>57601000000</v>
      </c>
    </row>
    <row r="105" spans="1:6" ht="14.4">
      <c r="A105" s="8" t="str">
        <f t="shared" si="1"/>
        <v>Greece-Europe 2000</v>
      </c>
      <c r="B105" s="8" t="s">
        <v>150</v>
      </c>
      <c r="C105" s="8" t="s">
        <v>76</v>
      </c>
      <c r="D105" s="9" t="s">
        <v>62</v>
      </c>
      <c r="E105" s="14">
        <v>9262000000</v>
      </c>
      <c r="F105" s="14">
        <v>4564000000</v>
      </c>
    </row>
    <row r="106" spans="1:6" ht="14.4">
      <c r="A106" s="8" t="str">
        <f t="shared" si="1"/>
        <v>Hungary-Europe 2000</v>
      </c>
      <c r="B106" s="8" t="s">
        <v>161</v>
      </c>
      <c r="C106" s="8" t="s">
        <v>76</v>
      </c>
      <c r="D106" s="9" t="s">
        <v>62</v>
      </c>
      <c r="E106" s="14">
        <v>3809000000</v>
      </c>
      <c r="F106" s="14">
        <v>1722000000</v>
      </c>
    </row>
    <row r="107" spans="1:6" ht="14.4">
      <c r="A107" s="8" t="str">
        <f t="shared" si="1"/>
        <v>Iceland-Europe 2000</v>
      </c>
      <c r="B107" s="8" t="s">
        <v>162</v>
      </c>
      <c r="C107" s="8" t="s">
        <v>76</v>
      </c>
      <c r="D107" s="9" t="s">
        <v>62</v>
      </c>
      <c r="E107" s="14">
        <v>386000000</v>
      </c>
      <c r="F107" s="14">
        <v>471000000</v>
      </c>
    </row>
    <row r="108" spans="1:6" ht="14.4">
      <c r="A108" s="8" t="str">
        <f t="shared" si="1"/>
        <v>Ireland-Europe 2000</v>
      </c>
      <c r="B108" s="8" t="s">
        <v>167</v>
      </c>
      <c r="C108" s="8" t="s">
        <v>76</v>
      </c>
      <c r="D108" s="9" t="s">
        <v>62</v>
      </c>
      <c r="E108" s="14">
        <v>3517000000</v>
      </c>
      <c r="F108" s="14">
        <v>2626000000</v>
      </c>
    </row>
    <row r="109" spans="1:6" ht="14.4">
      <c r="A109" s="8" t="str">
        <f t="shared" si="1"/>
        <v>Isle of Man-Europe 2000</v>
      </c>
      <c r="B109" s="8" t="s">
        <v>168</v>
      </c>
      <c r="C109" s="8" t="s">
        <v>76</v>
      </c>
      <c r="D109" s="9" t="s">
        <v>62</v>
      </c>
      <c r="E109" s="8"/>
      <c r="F109" s="8"/>
    </row>
    <row r="110" spans="1:6" ht="14.4">
      <c r="A110" s="8" t="str">
        <f t="shared" si="1"/>
        <v>Italy-Europe 2000</v>
      </c>
      <c r="B110" s="8" t="s">
        <v>170</v>
      </c>
      <c r="C110" s="8" t="s">
        <v>76</v>
      </c>
      <c r="D110" s="9" t="s">
        <v>62</v>
      </c>
      <c r="E110" s="14">
        <v>28706000000</v>
      </c>
      <c r="F110" s="14">
        <v>18169000000</v>
      </c>
    </row>
    <row r="111" spans="1:6" ht="14.4">
      <c r="A111" s="8" t="str">
        <f t="shared" si="1"/>
        <v>Kosovo-Europe 2000</v>
      </c>
      <c r="B111" s="8" t="s">
        <v>177</v>
      </c>
      <c r="C111" s="8" t="s">
        <v>76</v>
      </c>
      <c r="D111" s="9" t="s">
        <v>62</v>
      </c>
      <c r="E111" s="8"/>
      <c r="F111" s="8"/>
    </row>
    <row r="112" spans="1:6" ht="14.4">
      <c r="A112" s="8" t="str">
        <f t="shared" si="1"/>
        <v>Latvia-Europe 2000</v>
      </c>
      <c r="B112" s="8" t="s">
        <v>181</v>
      </c>
      <c r="C112" s="8" t="s">
        <v>76</v>
      </c>
      <c r="D112" s="9" t="s">
        <v>62</v>
      </c>
      <c r="E112" s="14">
        <v>172000000</v>
      </c>
      <c r="F112" s="14">
        <v>281000000</v>
      </c>
    </row>
    <row r="113" spans="1:6" ht="14.4">
      <c r="A113" s="8" t="str">
        <f t="shared" si="1"/>
        <v>Liechtenstein-Europe 2000</v>
      </c>
      <c r="B113" s="8" t="s">
        <v>186</v>
      </c>
      <c r="C113" s="8" t="s">
        <v>76</v>
      </c>
      <c r="D113" s="9" t="s">
        <v>62</v>
      </c>
      <c r="E113" s="8"/>
      <c r="F113" s="8"/>
    </row>
    <row r="114" spans="1:6" ht="14.4">
      <c r="A114" s="8" t="str">
        <f t="shared" si="1"/>
        <v>Lithuania-Europe 2000</v>
      </c>
      <c r="B114" s="8" t="s">
        <v>187</v>
      </c>
      <c r="C114" s="8" t="s">
        <v>76</v>
      </c>
      <c r="D114" s="9" t="s">
        <v>62</v>
      </c>
      <c r="E114" s="14">
        <v>430000000</v>
      </c>
      <c r="F114" s="14">
        <v>261000000</v>
      </c>
    </row>
    <row r="115" spans="1:6" ht="14.4">
      <c r="A115" s="8" t="str">
        <f t="shared" si="1"/>
        <v>Luxembourg-Europe 2000</v>
      </c>
      <c r="B115" s="8" t="s">
        <v>188</v>
      </c>
      <c r="C115" s="8" t="s">
        <v>76</v>
      </c>
      <c r="D115" s="9" t="s">
        <v>62</v>
      </c>
      <c r="E115" s="14">
        <v>1686000000</v>
      </c>
      <c r="F115" s="14">
        <v>1309000000</v>
      </c>
    </row>
    <row r="116" spans="1:6" ht="14.4">
      <c r="A116" s="8" t="str">
        <f t="shared" si="1"/>
        <v>North Macedonia-Europe 2000</v>
      </c>
      <c r="B116" s="8" t="s">
        <v>217</v>
      </c>
      <c r="C116" s="8" t="s">
        <v>76</v>
      </c>
      <c r="D116" s="9" t="s">
        <v>62</v>
      </c>
      <c r="E116" s="14">
        <v>88000000</v>
      </c>
      <c r="F116" s="14">
        <v>58000000</v>
      </c>
    </row>
    <row r="117" spans="1:6" ht="14.4">
      <c r="A117" s="8" t="str">
        <f t="shared" si="1"/>
        <v>Malta-Europe 2000</v>
      </c>
      <c r="B117" s="8" t="s">
        <v>195</v>
      </c>
      <c r="C117" s="8" t="s">
        <v>76</v>
      </c>
      <c r="D117" s="9" t="s">
        <v>62</v>
      </c>
      <c r="E117" s="14">
        <v>731000000</v>
      </c>
      <c r="F117" s="14">
        <v>224000000</v>
      </c>
    </row>
    <row r="118" spans="1:6" ht="14.4">
      <c r="A118" s="8" t="str">
        <f t="shared" si="1"/>
        <v>Moldova-Europe 2000</v>
      </c>
      <c r="B118" s="8" t="s">
        <v>201</v>
      </c>
      <c r="C118" s="8" t="s">
        <v>76</v>
      </c>
      <c r="D118" s="9" t="s">
        <v>62</v>
      </c>
      <c r="E118" s="14">
        <v>57000000</v>
      </c>
      <c r="F118" s="14">
        <v>86000000</v>
      </c>
    </row>
    <row r="119" spans="1:6" ht="14.4">
      <c r="A119" s="8" t="str">
        <f t="shared" si="1"/>
        <v>Monaco-Europe 2000</v>
      </c>
      <c r="B119" s="8" t="s">
        <v>202</v>
      </c>
      <c r="C119" s="8" t="s">
        <v>76</v>
      </c>
      <c r="D119" s="9" t="s">
        <v>62</v>
      </c>
      <c r="E119" s="8"/>
      <c r="F119" s="8"/>
    </row>
    <row r="120" spans="1:6" ht="14.4">
      <c r="A120" s="8" t="str">
        <f t="shared" si="1"/>
        <v>Montenegro-Europe 2000</v>
      </c>
      <c r="B120" s="8" t="s">
        <v>204</v>
      </c>
      <c r="C120" s="8" t="s">
        <v>76</v>
      </c>
      <c r="D120" s="9" t="s">
        <v>62</v>
      </c>
      <c r="E120" s="8"/>
      <c r="F120" s="8"/>
    </row>
    <row r="121" spans="1:6" ht="14.4">
      <c r="A121" s="8" t="str">
        <f t="shared" si="1"/>
        <v>Netherlands-Europe 2000</v>
      </c>
      <c r="B121" s="8" t="s">
        <v>210</v>
      </c>
      <c r="C121" s="8" t="s">
        <v>76</v>
      </c>
      <c r="D121" s="9" t="s">
        <v>62</v>
      </c>
      <c r="E121" s="14">
        <v>11285000000</v>
      </c>
      <c r="F121" s="14">
        <v>13649000000</v>
      </c>
    </row>
    <row r="122" spans="1:6" ht="14.4">
      <c r="A122" s="8" t="str">
        <f t="shared" si="1"/>
        <v>Norway-Europe 2000</v>
      </c>
      <c r="B122" s="8" t="s">
        <v>218</v>
      </c>
      <c r="C122" s="8" t="s">
        <v>76</v>
      </c>
      <c r="D122" s="9" t="s">
        <v>62</v>
      </c>
      <c r="E122" s="14">
        <v>2521000000</v>
      </c>
      <c r="F122" s="14">
        <v>4893000000</v>
      </c>
    </row>
    <row r="123" spans="1:6" ht="14.4">
      <c r="A123" s="8" t="str">
        <f t="shared" si="1"/>
        <v>Poland-Europe 2000</v>
      </c>
      <c r="B123" s="8" t="s">
        <v>226</v>
      </c>
      <c r="C123" s="8" t="s">
        <v>76</v>
      </c>
      <c r="D123" s="9" t="s">
        <v>62</v>
      </c>
      <c r="E123" s="14">
        <v>6128000000</v>
      </c>
      <c r="F123" s="14">
        <v>3417000000</v>
      </c>
    </row>
    <row r="124" spans="1:6" ht="14.4">
      <c r="A124" s="8" t="str">
        <f t="shared" si="1"/>
        <v>Portugal-Europe 2000</v>
      </c>
      <c r="B124" s="8" t="s">
        <v>227</v>
      </c>
      <c r="C124" s="8" t="s">
        <v>76</v>
      </c>
      <c r="D124" s="9" t="s">
        <v>62</v>
      </c>
      <c r="E124" s="14">
        <v>6027000000</v>
      </c>
      <c r="F124" s="14">
        <v>2754000000</v>
      </c>
    </row>
    <row r="125" spans="1:6" ht="14.4">
      <c r="A125" s="8" t="str">
        <f t="shared" si="1"/>
        <v>Romania-Europe 2000</v>
      </c>
      <c r="B125" s="8" t="s">
        <v>230</v>
      </c>
      <c r="C125" s="8" t="s">
        <v>76</v>
      </c>
      <c r="D125" s="9" t="s">
        <v>62</v>
      </c>
      <c r="E125" s="14">
        <v>394000000</v>
      </c>
      <c r="F125" s="14">
        <v>447000000</v>
      </c>
    </row>
    <row r="126" spans="1:6" ht="14.4">
      <c r="A126" s="8" t="str">
        <f t="shared" si="1"/>
        <v>Russia-Europe 2000</v>
      </c>
      <c r="B126" s="8" t="s">
        <v>231</v>
      </c>
      <c r="C126" s="8" t="s">
        <v>76</v>
      </c>
      <c r="D126" s="9" t="s">
        <v>62</v>
      </c>
      <c r="E126" s="14">
        <v>3429000000</v>
      </c>
      <c r="F126" s="14">
        <v>8848000000</v>
      </c>
    </row>
    <row r="127" spans="1:6" ht="14.4">
      <c r="A127" s="8" t="str">
        <f t="shared" si="1"/>
        <v>San Marino-Europe 2000</v>
      </c>
      <c r="B127" s="8" t="s">
        <v>234</v>
      </c>
      <c r="C127" s="8" t="s">
        <v>76</v>
      </c>
      <c r="D127" s="9" t="s">
        <v>62</v>
      </c>
      <c r="E127" s="8"/>
      <c r="F127" s="8"/>
    </row>
    <row r="128" spans="1:6" ht="14.4">
      <c r="A128" s="8" t="str">
        <f t="shared" si="1"/>
        <v>Serbia-Europe 2000</v>
      </c>
      <c r="B128" s="8" t="s">
        <v>238</v>
      </c>
      <c r="C128" s="8" t="s">
        <v>76</v>
      </c>
      <c r="D128" s="9" t="s">
        <v>62</v>
      </c>
      <c r="E128" s="8"/>
      <c r="F128" s="8"/>
    </row>
    <row r="129" spans="1:6" ht="14.4">
      <c r="A129" s="8" t="str">
        <f t="shared" si="1"/>
        <v>Slovakia-Europe 2000</v>
      </c>
      <c r="B129" s="8" t="s">
        <v>243</v>
      </c>
      <c r="C129" s="8" t="s">
        <v>76</v>
      </c>
      <c r="D129" s="9" t="s">
        <v>62</v>
      </c>
      <c r="E129" s="14">
        <v>441000000</v>
      </c>
      <c r="F129" s="14">
        <v>341000000</v>
      </c>
    </row>
    <row r="130" spans="1:6" ht="14.4">
      <c r="A130" s="8" t="str">
        <f t="shared" si="1"/>
        <v>Slovenia-Europe 2000</v>
      </c>
      <c r="B130" s="8" t="s">
        <v>244</v>
      </c>
      <c r="C130" s="8" t="s">
        <v>76</v>
      </c>
      <c r="D130" s="9" t="s">
        <v>62</v>
      </c>
      <c r="E130" s="14">
        <v>1016000000</v>
      </c>
      <c r="F130" s="14">
        <v>544000000</v>
      </c>
    </row>
    <row r="131" spans="1:6" ht="14.4">
      <c r="A131" s="8" t="str">
        <f t="shared" ref="A131:A194" si="2">CONCATENATE(B131," ",D131)</f>
        <v>Spain-Europe 2000</v>
      </c>
      <c r="B131" s="8" t="s">
        <v>250</v>
      </c>
      <c r="C131" s="8" t="s">
        <v>76</v>
      </c>
      <c r="D131" s="9" t="s">
        <v>62</v>
      </c>
      <c r="E131" s="14">
        <v>32656000000</v>
      </c>
      <c r="F131" s="14">
        <v>7710000000</v>
      </c>
    </row>
    <row r="132" spans="1:6" ht="14.4">
      <c r="A132" s="8" t="str">
        <f t="shared" si="2"/>
        <v>Sweden-Europe 2000</v>
      </c>
      <c r="B132" s="8" t="s">
        <v>259</v>
      </c>
      <c r="C132" s="8" t="s">
        <v>76</v>
      </c>
      <c r="D132" s="9" t="s">
        <v>62</v>
      </c>
      <c r="E132" s="14">
        <v>4825000000</v>
      </c>
      <c r="F132" s="14">
        <v>8959000000</v>
      </c>
    </row>
    <row r="133" spans="1:6" ht="14.4">
      <c r="A133" s="8" t="str">
        <f t="shared" si="2"/>
        <v>Switzerland-Europe 2000</v>
      </c>
      <c r="B133" s="8" t="s">
        <v>260</v>
      </c>
      <c r="C133" s="8" t="s">
        <v>76</v>
      </c>
      <c r="D133" s="9" t="s">
        <v>62</v>
      </c>
      <c r="E133" s="14">
        <v>8988000000</v>
      </c>
      <c r="F133" s="14">
        <v>7360000000</v>
      </c>
    </row>
    <row r="134" spans="1:6" ht="14.4">
      <c r="A134" s="8" t="str">
        <f t="shared" si="2"/>
        <v>Turkey-Europe 2000</v>
      </c>
      <c r="B134" s="8" t="s">
        <v>270</v>
      </c>
      <c r="C134" s="8" t="s">
        <v>76</v>
      </c>
      <c r="D134" s="9" t="s">
        <v>62</v>
      </c>
      <c r="E134" s="14">
        <v>7636000000</v>
      </c>
      <c r="F134" s="14">
        <v>1713000000</v>
      </c>
    </row>
    <row r="135" spans="1:6" ht="14.4">
      <c r="A135" s="8" t="str">
        <f t="shared" si="2"/>
        <v>Ukraine-Europe 2000</v>
      </c>
      <c r="B135" s="8" t="s">
        <v>274</v>
      </c>
      <c r="C135" s="8" t="s">
        <v>76</v>
      </c>
      <c r="D135" s="9" t="s">
        <v>62</v>
      </c>
      <c r="E135" s="14">
        <v>563000000</v>
      </c>
      <c r="F135" s="14">
        <v>561000000</v>
      </c>
    </row>
    <row r="136" spans="1:6" ht="14.4">
      <c r="A136" s="8" t="str">
        <f t="shared" si="2"/>
        <v>United Kingdom-Europe 2000</v>
      </c>
      <c r="B136" s="8" t="s">
        <v>276</v>
      </c>
      <c r="C136" s="8" t="s">
        <v>76</v>
      </c>
      <c r="D136" s="9" t="s">
        <v>62</v>
      </c>
      <c r="E136" s="14">
        <v>29978000000</v>
      </c>
      <c r="F136" s="14">
        <v>47009000000</v>
      </c>
    </row>
    <row r="137" spans="1:6" ht="14.4">
      <c r="A137" s="8" t="str">
        <f t="shared" si="2"/>
        <v>Bahrain-Middle East 2000</v>
      </c>
      <c r="B137" s="8" t="s">
        <v>92</v>
      </c>
      <c r="C137" s="8" t="s">
        <v>93</v>
      </c>
      <c r="D137" s="9" t="s">
        <v>62</v>
      </c>
      <c r="E137" s="14">
        <v>854000000</v>
      </c>
      <c r="F137" s="14">
        <v>425000000</v>
      </c>
    </row>
    <row r="138" spans="1:6" ht="14.4">
      <c r="A138" s="8" t="str">
        <f t="shared" si="2"/>
        <v>Iran-Middle East 2000</v>
      </c>
      <c r="B138" s="8" t="s">
        <v>165</v>
      </c>
      <c r="C138" s="8" t="s">
        <v>93</v>
      </c>
      <c r="D138" s="9" t="s">
        <v>62</v>
      </c>
      <c r="E138" s="14">
        <v>677000000</v>
      </c>
      <c r="F138" s="14">
        <v>671000000</v>
      </c>
    </row>
    <row r="139" spans="1:6" ht="14.4">
      <c r="A139" s="8" t="str">
        <f t="shared" si="2"/>
        <v>Iraq-Middle East 2000</v>
      </c>
      <c r="B139" s="8" t="s">
        <v>166</v>
      </c>
      <c r="C139" s="8" t="s">
        <v>93</v>
      </c>
      <c r="D139" s="9" t="s">
        <v>62</v>
      </c>
      <c r="E139" s="14">
        <v>2000000</v>
      </c>
      <c r="F139" s="14">
        <v>9000000</v>
      </c>
    </row>
    <row r="140" spans="1:6" ht="14.4">
      <c r="A140" s="8" t="str">
        <f t="shared" si="2"/>
        <v>Israel-Middle East 2000</v>
      </c>
      <c r="B140" s="8" t="s">
        <v>169</v>
      </c>
      <c r="C140" s="8" t="s">
        <v>93</v>
      </c>
      <c r="D140" s="9" t="s">
        <v>62</v>
      </c>
      <c r="E140" s="14">
        <v>4611000000</v>
      </c>
      <c r="F140" s="14">
        <v>3733000000</v>
      </c>
    </row>
    <row r="141" spans="1:6" ht="14.4">
      <c r="A141" s="8" t="str">
        <f t="shared" si="2"/>
        <v>Jordan-Middle East 2000</v>
      </c>
      <c r="B141" s="8" t="s">
        <v>173</v>
      </c>
      <c r="C141" s="8" t="s">
        <v>93</v>
      </c>
      <c r="D141" s="9" t="s">
        <v>62</v>
      </c>
      <c r="E141" s="14">
        <v>935000000</v>
      </c>
      <c r="F141" s="14">
        <v>387000000</v>
      </c>
    </row>
    <row r="142" spans="1:6" ht="14.4">
      <c r="A142" s="8" t="str">
        <f t="shared" si="2"/>
        <v>Kuwait-Middle East 2000</v>
      </c>
      <c r="B142" s="8" t="s">
        <v>178</v>
      </c>
      <c r="C142" s="8" t="s">
        <v>93</v>
      </c>
      <c r="D142" s="9" t="s">
        <v>62</v>
      </c>
      <c r="E142" s="14">
        <v>394000000</v>
      </c>
      <c r="F142" s="14">
        <v>2852000000</v>
      </c>
    </row>
    <row r="143" spans="1:6" ht="14.4">
      <c r="A143" s="8" t="str">
        <f t="shared" si="2"/>
        <v>Lebanon-Middle East 2000</v>
      </c>
      <c r="B143" s="8" t="s">
        <v>182</v>
      </c>
      <c r="C143" s="8" t="s">
        <v>93</v>
      </c>
      <c r="D143" s="9" t="s">
        <v>62</v>
      </c>
      <c r="E143" s="14">
        <v>742000000</v>
      </c>
      <c r="F143" s="8"/>
    </row>
    <row r="144" spans="1:6" ht="14.4">
      <c r="A144" s="8" t="str">
        <f t="shared" si="2"/>
        <v>Oman-Middle East 2000</v>
      </c>
      <c r="B144" s="8" t="s">
        <v>219</v>
      </c>
      <c r="C144" s="8" t="s">
        <v>93</v>
      </c>
      <c r="D144" s="9" t="s">
        <v>62</v>
      </c>
      <c r="E144" s="14">
        <v>377000000</v>
      </c>
      <c r="F144" s="14">
        <v>629000000</v>
      </c>
    </row>
    <row r="145" spans="1:6" ht="14.4">
      <c r="A145" s="8" t="str">
        <f t="shared" si="2"/>
        <v>Qatar-Middle East 2000</v>
      </c>
      <c r="B145" s="8" t="s">
        <v>229</v>
      </c>
      <c r="C145" s="8" t="s">
        <v>93</v>
      </c>
      <c r="D145" s="9" t="s">
        <v>62</v>
      </c>
      <c r="E145" s="14">
        <v>128000000</v>
      </c>
      <c r="F145" s="14">
        <v>307000000</v>
      </c>
    </row>
    <row r="146" spans="1:6" ht="14.4">
      <c r="A146" s="8" t="str">
        <f t="shared" si="2"/>
        <v>Saudi Arabia-Middle East 2000</v>
      </c>
      <c r="B146" s="8" t="s">
        <v>236</v>
      </c>
      <c r="C146" s="8" t="s">
        <v>93</v>
      </c>
      <c r="D146" s="9" t="s">
        <v>62</v>
      </c>
      <c r="E146" s="8"/>
      <c r="F146" s="8"/>
    </row>
    <row r="147" spans="1:6" ht="14.4">
      <c r="A147" s="8" t="str">
        <f t="shared" si="2"/>
        <v>Syria-Middle East 2000</v>
      </c>
      <c r="B147" s="8" t="s">
        <v>261</v>
      </c>
      <c r="C147" s="8" t="s">
        <v>93</v>
      </c>
      <c r="D147" s="9" t="s">
        <v>62</v>
      </c>
      <c r="E147" s="14">
        <v>1082000000</v>
      </c>
      <c r="F147" s="14">
        <v>669000000</v>
      </c>
    </row>
    <row r="148" spans="1:6" ht="14.4">
      <c r="A148" s="8" t="str">
        <f t="shared" si="2"/>
        <v>United Arab Emirates-Middle East 2000</v>
      </c>
      <c r="B148" s="8" t="s">
        <v>275</v>
      </c>
      <c r="C148" s="8" t="s">
        <v>93</v>
      </c>
      <c r="D148" s="9" t="s">
        <v>62</v>
      </c>
      <c r="E148" s="14">
        <v>1063000000</v>
      </c>
      <c r="F148" s="14">
        <v>3019000000</v>
      </c>
    </row>
    <row r="149" spans="1:6" ht="14.4">
      <c r="A149" s="8" t="str">
        <f t="shared" si="2"/>
        <v>Yemen-Middle East 2000</v>
      </c>
      <c r="B149" s="8" t="s">
        <v>283</v>
      </c>
      <c r="C149" s="8" t="s">
        <v>93</v>
      </c>
      <c r="D149" s="9" t="s">
        <v>62</v>
      </c>
      <c r="E149" s="14">
        <v>73000000</v>
      </c>
      <c r="F149" s="14">
        <v>127000000</v>
      </c>
    </row>
    <row r="150" spans="1:6" ht="14.4">
      <c r="A150" s="8" t="str">
        <f t="shared" si="2"/>
        <v>American Samoa-Oceania 2000</v>
      </c>
      <c r="B150" s="8" t="s">
        <v>79</v>
      </c>
      <c r="C150" s="8" t="s">
        <v>80</v>
      </c>
      <c r="D150" s="9" t="s">
        <v>62</v>
      </c>
      <c r="E150" s="8"/>
      <c r="F150" s="8"/>
    </row>
    <row r="151" spans="1:6" ht="14.4">
      <c r="A151" s="8" t="str">
        <f t="shared" si="2"/>
        <v>Australia-Oceania 2000</v>
      </c>
      <c r="B151" s="8" t="s">
        <v>88</v>
      </c>
      <c r="C151" s="8" t="s">
        <v>80</v>
      </c>
      <c r="D151" s="9" t="s">
        <v>62</v>
      </c>
      <c r="E151" s="14">
        <v>13016000000</v>
      </c>
      <c r="F151" s="14">
        <v>8780000000</v>
      </c>
    </row>
    <row r="152" spans="1:6" ht="14.4">
      <c r="A152" s="8" t="str">
        <f t="shared" si="2"/>
        <v>Fiji-Oceania 2000</v>
      </c>
      <c r="B152" s="8" t="s">
        <v>141</v>
      </c>
      <c r="C152" s="8" t="s">
        <v>80</v>
      </c>
      <c r="D152" s="9" t="s">
        <v>62</v>
      </c>
      <c r="E152" s="14">
        <v>291000000</v>
      </c>
      <c r="F152" s="14">
        <v>96000000</v>
      </c>
    </row>
    <row r="153" spans="1:6" ht="14.4">
      <c r="A153" s="8" t="str">
        <f t="shared" si="2"/>
        <v>French Polynesia-Oceania 2000</v>
      </c>
      <c r="B153" s="8" t="s">
        <v>144</v>
      </c>
      <c r="C153" s="8" t="s">
        <v>80</v>
      </c>
      <c r="D153" s="9" t="s">
        <v>62</v>
      </c>
      <c r="E153" s="8"/>
      <c r="F153" s="8"/>
    </row>
    <row r="154" spans="1:6" ht="14.4">
      <c r="A154" s="8" t="str">
        <f t="shared" si="2"/>
        <v>Guam-Oceania 2000</v>
      </c>
      <c r="B154" s="8" t="s">
        <v>153</v>
      </c>
      <c r="C154" s="8" t="s">
        <v>80</v>
      </c>
      <c r="D154" s="9" t="s">
        <v>62</v>
      </c>
      <c r="E154" s="8"/>
      <c r="F154" s="8"/>
    </row>
    <row r="155" spans="1:6" ht="14.4">
      <c r="A155" s="8" t="str">
        <f t="shared" si="2"/>
        <v>Kiribati-Oceania 2000</v>
      </c>
      <c r="B155" s="8" t="s">
        <v>176</v>
      </c>
      <c r="C155" s="8" t="s">
        <v>80</v>
      </c>
      <c r="D155" s="9" t="s">
        <v>62</v>
      </c>
      <c r="E155" s="14">
        <v>2700000</v>
      </c>
      <c r="F155" s="8"/>
    </row>
    <row r="156" spans="1:6" ht="14.4">
      <c r="A156" s="8" t="str">
        <f t="shared" si="2"/>
        <v>Marshall Islands-Oceania 2000</v>
      </c>
      <c r="B156" s="8" t="s">
        <v>196</v>
      </c>
      <c r="C156" s="8" t="s">
        <v>80</v>
      </c>
      <c r="D156" s="9" t="s">
        <v>62</v>
      </c>
      <c r="E156" s="14">
        <v>3000000</v>
      </c>
      <c r="F156" s="14">
        <v>200000</v>
      </c>
    </row>
    <row r="157" spans="1:6" ht="14.4">
      <c r="A157" s="8" t="str">
        <f t="shared" si="2"/>
        <v>Micronesia, Fed. Sts.-Oceania 2000</v>
      </c>
      <c r="B157" s="8" t="s">
        <v>200</v>
      </c>
      <c r="C157" s="8" t="s">
        <v>80</v>
      </c>
      <c r="D157" s="9" t="s">
        <v>62</v>
      </c>
      <c r="E157" s="14">
        <v>17000000</v>
      </c>
      <c r="F157" s="14">
        <v>5000000</v>
      </c>
    </row>
    <row r="158" spans="1:6" ht="14.4">
      <c r="A158" s="8" t="str">
        <f t="shared" si="2"/>
        <v>New Caledonia-Oceania 2000</v>
      </c>
      <c r="B158" s="8" t="s">
        <v>211</v>
      </c>
      <c r="C158" s="8" t="s">
        <v>80</v>
      </c>
      <c r="D158" s="9" t="s">
        <v>62</v>
      </c>
      <c r="E158" s="14">
        <v>111000000</v>
      </c>
      <c r="F158" s="8"/>
    </row>
    <row r="159" spans="1:6" ht="14.4">
      <c r="A159" s="8" t="str">
        <f t="shared" si="2"/>
        <v>New Zealand-Oceania 2000</v>
      </c>
      <c r="B159" s="8" t="s">
        <v>212</v>
      </c>
      <c r="C159" s="8" t="s">
        <v>80</v>
      </c>
      <c r="D159" s="9" t="s">
        <v>62</v>
      </c>
      <c r="E159" s="14">
        <v>2272000000</v>
      </c>
      <c r="F159" s="14">
        <v>1235000000</v>
      </c>
    </row>
    <row r="160" spans="1:6" ht="14.4">
      <c r="A160" s="8" t="str">
        <f t="shared" si="2"/>
        <v>Papua New Guinea-Oceania 2000</v>
      </c>
      <c r="B160" s="8" t="s">
        <v>222</v>
      </c>
      <c r="C160" s="8" t="s">
        <v>80</v>
      </c>
      <c r="D160" s="9" t="s">
        <v>62</v>
      </c>
      <c r="E160" s="14">
        <v>7000000</v>
      </c>
      <c r="F160" s="14">
        <v>50000000</v>
      </c>
    </row>
    <row r="161" spans="1:6" ht="14.4">
      <c r="A161" s="8" t="str">
        <f t="shared" si="2"/>
        <v>Samoa-Oceania 2000</v>
      </c>
      <c r="B161" s="8" t="s">
        <v>233</v>
      </c>
      <c r="C161" s="8" t="s">
        <v>80</v>
      </c>
      <c r="D161" s="9" t="s">
        <v>62</v>
      </c>
      <c r="E161" s="14">
        <v>41000000</v>
      </c>
      <c r="F161" s="8"/>
    </row>
    <row r="162" spans="1:6" ht="14.4">
      <c r="A162" s="8" t="str">
        <f t="shared" si="2"/>
        <v>Solomon Islands-Oceania 2000</v>
      </c>
      <c r="B162" s="8" t="s">
        <v>245</v>
      </c>
      <c r="C162" s="8" t="s">
        <v>80</v>
      </c>
      <c r="D162" s="9" t="s">
        <v>62</v>
      </c>
      <c r="E162" s="14">
        <v>4000000</v>
      </c>
      <c r="F162" s="14">
        <v>12200000</v>
      </c>
    </row>
    <row r="163" spans="1:6" ht="14.4">
      <c r="A163" s="8" t="str">
        <f t="shared" si="2"/>
        <v>Tonga-Oceania 2000</v>
      </c>
      <c r="B163" s="8" t="s">
        <v>267</v>
      </c>
      <c r="C163" s="8" t="s">
        <v>80</v>
      </c>
      <c r="D163" s="9" t="s">
        <v>62</v>
      </c>
      <c r="E163" s="14">
        <v>7000000</v>
      </c>
      <c r="F163" s="8"/>
    </row>
    <row r="164" spans="1:6" ht="14.4">
      <c r="A164" s="8" t="str">
        <f t="shared" si="2"/>
        <v>Vanuatu-Oceania 2000</v>
      </c>
      <c r="B164" s="8" t="s">
        <v>280</v>
      </c>
      <c r="C164" s="8" t="s">
        <v>80</v>
      </c>
      <c r="D164" s="9" t="s">
        <v>62</v>
      </c>
      <c r="E164" s="14">
        <v>69000000</v>
      </c>
      <c r="F164" s="14">
        <v>9000000</v>
      </c>
    </row>
    <row r="165" spans="1:6" ht="14.4">
      <c r="A165" s="8" t="str">
        <f t="shared" si="2"/>
        <v>Antigua and Barbuda-The Americas 2000</v>
      </c>
      <c r="B165" s="8" t="s">
        <v>83</v>
      </c>
      <c r="C165" s="8" t="s">
        <v>84</v>
      </c>
      <c r="D165" s="9" t="s">
        <v>62</v>
      </c>
      <c r="E165" s="14">
        <v>291000000</v>
      </c>
      <c r="F165" s="14">
        <v>31000000</v>
      </c>
    </row>
    <row r="166" spans="1:6" ht="14.4">
      <c r="A166" s="8" t="str">
        <f t="shared" si="2"/>
        <v>Argentina-The Americas 2000</v>
      </c>
      <c r="B166" s="8" t="s">
        <v>85</v>
      </c>
      <c r="C166" s="8" t="s">
        <v>84</v>
      </c>
      <c r="D166" s="9" t="s">
        <v>62</v>
      </c>
      <c r="E166" s="14">
        <v>3195000000</v>
      </c>
      <c r="F166" s="14">
        <v>5460000000</v>
      </c>
    </row>
    <row r="167" spans="1:6" ht="14.4">
      <c r="A167" s="8" t="str">
        <f t="shared" si="2"/>
        <v>Aruba-The Americas 2000</v>
      </c>
      <c r="B167" s="8" t="s">
        <v>87</v>
      </c>
      <c r="C167" s="8" t="s">
        <v>84</v>
      </c>
      <c r="D167" s="9" t="s">
        <v>62</v>
      </c>
      <c r="E167" s="14">
        <v>850000000</v>
      </c>
      <c r="F167" s="14">
        <v>163000000</v>
      </c>
    </row>
    <row r="168" spans="1:6" ht="14.4">
      <c r="A168" s="8" t="str">
        <f t="shared" si="2"/>
        <v>Bahamas, The-The Americas 2000</v>
      </c>
      <c r="B168" s="8" t="s">
        <v>91</v>
      </c>
      <c r="C168" s="8" t="s">
        <v>84</v>
      </c>
      <c r="D168" s="9" t="s">
        <v>62</v>
      </c>
      <c r="E168" s="14">
        <v>1753000000</v>
      </c>
      <c r="F168" s="14">
        <v>348000000</v>
      </c>
    </row>
    <row r="169" spans="1:6" ht="14.4">
      <c r="A169" s="8" t="str">
        <f t="shared" si="2"/>
        <v>Barbados-The Americas 2000</v>
      </c>
      <c r="B169" s="8" t="s">
        <v>95</v>
      </c>
      <c r="C169" s="8" t="s">
        <v>84</v>
      </c>
      <c r="D169" s="9" t="s">
        <v>62</v>
      </c>
      <c r="E169" s="14">
        <v>733000000</v>
      </c>
      <c r="F169" s="14">
        <v>141000000</v>
      </c>
    </row>
    <row r="170" spans="1:6" ht="14.4">
      <c r="A170" s="8" t="str">
        <f t="shared" si="2"/>
        <v>Belize-The Americas 2000</v>
      </c>
      <c r="B170" s="8" t="s">
        <v>98</v>
      </c>
      <c r="C170" s="8" t="s">
        <v>84</v>
      </c>
      <c r="D170" s="9" t="s">
        <v>62</v>
      </c>
      <c r="E170" s="14">
        <v>111000000</v>
      </c>
      <c r="F170" s="14">
        <v>44000000</v>
      </c>
    </row>
    <row r="171" spans="1:6" ht="14.4">
      <c r="A171" s="8" t="str">
        <f t="shared" si="2"/>
        <v>Bermuda-The Americas 2000</v>
      </c>
      <c r="B171" s="8" t="s">
        <v>100</v>
      </c>
      <c r="C171" s="8" t="s">
        <v>84</v>
      </c>
      <c r="D171" s="9" t="s">
        <v>62</v>
      </c>
      <c r="E171" s="14">
        <v>431000000</v>
      </c>
      <c r="F171" s="8"/>
    </row>
    <row r="172" spans="1:6" ht="14.4">
      <c r="A172" s="8" t="str">
        <f t="shared" si="2"/>
        <v>Bolivia-The Americas 2000</v>
      </c>
      <c r="B172" s="8" t="s">
        <v>102</v>
      </c>
      <c r="C172" s="8" t="s">
        <v>84</v>
      </c>
      <c r="D172" s="9" t="s">
        <v>62</v>
      </c>
      <c r="E172" s="14">
        <v>101000000</v>
      </c>
      <c r="F172" s="14">
        <v>116000000</v>
      </c>
    </row>
    <row r="173" spans="1:6" ht="14.4">
      <c r="A173" s="8" t="str">
        <f t="shared" si="2"/>
        <v>Brazil-The Americas 2000</v>
      </c>
      <c r="B173" s="8" t="s">
        <v>105</v>
      </c>
      <c r="C173" s="8" t="s">
        <v>84</v>
      </c>
      <c r="D173" s="9" t="s">
        <v>62</v>
      </c>
      <c r="E173" s="14">
        <v>1969000000</v>
      </c>
      <c r="F173" s="14">
        <v>4548000000</v>
      </c>
    </row>
    <row r="174" spans="1:6" ht="14.4">
      <c r="A174" s="8" t="str">
        <f t="shared" si="2"/>
        <v>Canada-The Americas 2000</v>
      </c>
      <c r="B174" s="8" t="s">
        <v>112</v>
      </c>
      <c r="C174" s="8" t="s">
        <v>84</v>
      </c>
      <c r="D174" s="9" t="s">
        <v>62</v>
      </c>
      <c r="E174" s="14">
        <v>13035000000</v>
      </c>
      <c r="F174" s="14">
        <v>15125000000</v>
      </c>
    </row>
    <row r="175" spans="1:6" ht="14.4">
      <c r="A175" s="8" t="str">
        <f t="shared" si="2"/>
        <v>Cayman Islands-The Americas 2000</v>
      </c>
      <c r="B175" s="8" t="s">
        <v>113</v>
      </c>
      <c r="C175" s="8" t="s">
        <v>84</v>
      </c>
      <c r="D175" s="9" t="s">
        <v>62</v>
      </c>
      <c r="E175" s="14">
        <v>559000000</v>
      </c>
      <c r="F175" s="8"/>
    </row>
    <row r="176" spans="1:6" ht="14.4">
      <c r="A176" s="8" t="str">
        <f t="shared" si="2"/>
        <v>Chile-The Americas 2000</v>
      </c>
      <c r="B176" s="8" t="s">
        <v>116</v>
      </c>
      <c r="C176" s="8" t="s">
        <v>84</v>
      </c>
      <c r="D176" s="9" t="s">
        <v>62</v>
      </c>
      <c r="E176" s="14">
        <v>1179000000</v>
      </c>
      <c r="F176" s="14">
        <v>904000000</v>
      </c>
    </row>
    <row r="177" spans="1:6" ht="14.4">
      <c r="A177" s="8" t="str">
        <f t="shared" si="2"/>
        <v>Colombia-The Americas 2000</v>
      </c>
      <c r="B177" s="8" t="s">
        <v>118</v>
      </c>
      <c r="C177" s="8" t="s">
        <v>84</v>
      </c>
      <c r="D177" s="9" t="s">
        <v>62</v>
      </c>
      <c r="E177" s="14">
        <v>1313000000</v>
      </c>
      <c r="F177" s="14">
        <v>1452000000</v>
      </c>
    </row>
    <row r="178" spans="1:6" ht="14.4">
      <c r="A178" s="8" t="str">
        <f t="shared" si="2"/>
        <v>Costa Rica-The Americas 2000</v>
      </c>
      <c r="B178" s="8" t="s">
        <v>122</v>
      </c>
      <c r="C178" s="8" t="s">
        <v>84</v>
      </c>
      <c r="D178" s="9" t="s">
        <v>62</v>
      </c>
      <c r="E178" s="14">
        <v>1477000000</v>
      </c>
      <c r="F178" s="14">
        <v>551000000</v>
      </c>
    </row>
    <row r="179" spans="1:6" ht="14.4">
      <c r="A179" s="8" t="str">
        <f t="shared" si="2"/>
        <v>Cuba-The Americas 2000</v>
      </c>
      <c r="B179" s="8" t="s">
        <v>125</v>
      </c>
      <c r="C179" s="8" t="s">
        <v>84</v>
      </c>
      <c r="D179" s="9" t="s">
        <v>62</v>
      </c>
      <c r="E179" s="14">
        <v>1948000000</v>
      </c>
      <c r="F179" s="8"/>
    </row>
    <row r="180" spans="1:6" ht="14.4">
      <c r="A180" s="8" t="str">
        <f t="shared" si="2"/>
        <v>Curacao-The Americas 2000</v>
      </c>
      <c r="B180" s="8" t="s">
        <v>126</v>
      </c>
      <c r="C180" s="8" t="s">
        <v>84</v>
      </c>
      <c r="D180" s="9" t="s">
        <v>62</v>
      </c>
      <c r="E180" s="14">
        <v>227000000</v>
      </c>
      <c r="F180" s="8"/>
    </row>
    <row r="181" spans="1:6" ht="14.4">
      <c r="A181" s="8" t="str">
        <f t="shared" si="2"/>
        <v>Dominica-The Americas 2000</v>
      </c>
      <c r="B181" s="8" t="s">
        <v>131</v>
      </c>
      <c r="C181" s="8" t="s">
        <v>84</v>
      </c>
      <c r="D181" s="9" t="s">
        <v>62</v>
      </c>
      <c r="E181" s="14">
        <v>48000000</v>
      </c>
      <c r="F181" s="14">
        <v>9000000</v>
      </c>
    </row>
    <row r="182" spans="1:6" ht="14.4">
      <c r="A182" s="8" t="str">
        <f t="shared" si="2"/>
        <v>Dominican Republic-The Americas 2000</v>
      </c>
      <c r="B182" s="8" t="s">
        <v>132</v>
      </c>
      <c r="C182" s="8" t="s">
        <v>84</v>
      </c>
      <c r="D182" s="9" t="s">
        <v>62</v>
      </c>
      <c r="E182" s="14">
        <v>2860000000</v>
      </c>
      <c r="F182" s="14">
        <v>440000000</v>
      </c>
    </row>
    <row r="183" spans="1:6" ht="14.4">
      <c r="A183" s="8" t="str">
        <f t="shared" si="2"/>
        <v>Ecuador-The Americas 2000</v>
      </c>
      <c r="B183" s="8" t="s">
        <v>133</v>
      </c>
      <c r="C183" s="8" t="s">
        <v>84</v>
      </c>
      <c r="D183" s="9" t="s">
        <v>62</v>
      </c>
      <c r="E183" s="14">
        <v>451000000</v>
      </c>
      <c r="F183" s="14">
        <v>416000000</v>
      </c>
    </row>
    <row r="184" spans="1:6" ht="14.4">
      <c r="A184" s="8" t="str">
        <f t="shared" si="2"/>
        <v>El Salvador-The Americas 2000</v>
      </c>
      <c r="B184" s="8" t="s">
        <v>135</v>
      </c>
      <c r="C184" s="8" t="s">
        <v>84</v>
      </c>
      <c r="D184" s="9" t="s">
        <v>62</v>
      </c>
      <c r="E184" s="14">
        <v>437000000</v>
      </c>
      <c r="F184" s="14">
        <v>219000000</v>
      </c>
    </row>
    <row r="185" spans="1:6" ht="14.4">
      <c r="A185" s="8" t="str">
        <f t="shared" si="2"/>
        <v>Greenland-The Americas 2000</v>
      </c>
      <c r="B185" s="8" t="s">
        <v>151</v>
      </c>
      <c r="C185" s="8" t="s">
        <v>84</v>
      </c>
      <c r="D185" s="9" t="s">
        <v>62</v>
      </c>
      <c r="E185" s="8"/>
      <c r="F185" s="8"/>
    </row>
    <row r="186" spans="1:6" ht="14.4">
      <c r="A186" s="8" t="str">
        <f t="shared" si="2"/>
        <v>Grenada-The Americas 2000</v>
      </c>
      <c r="B186" s="8" t="s">
        <v>152</v>
      </c>
      <c r="C186" s="8" t="s">
        <v>84</v>
      </c>
      <c r="D186" s="9" t="s">
        <v>62</v>
      </c>
      <c r="E186" s="14">
        <v>93000000</v>
      </c>
      <c r="F186" s="14">
        <v>8000000</v>
      </c>
    </row>
    <row r="187" spans="1:6" ht="14.4">
      <c r="A187" s="8" t="str">
        <f t="shared" si="2"/>
        <v>Guatemala-The Americas 2000</v>
      </c>
      <c r="B187" s="8" t="s">
        <v>154</v>
      </c>
      <c r="C187" s="8" t="s">
        <v>84</v>
      </c>
      <c r="D187" s="9" t="s">
        <v>62</v>
      </c>
      <c r="E187" s="14">
        <v>498000000</v>
      </c>
      <c r="F187" s="14">
        <v>216000000</v>
      </c>
    </row>
    <row r="188" spans="1:6" ht="14.4">
      <c r="A188" s="8" t="str">
        <f t="shared" si="2"/>
        <v>Guyana-The Americas 2000</v>
      </c>
      <c r="B188" s="8" t="s">
        <v>157</v>
      </c>
      <c r="C188" s="8" t="s">
        <v>84</v>
      </c>
      <c r="D188" s="9" t="s">
        <v>62</v>
      </c>
      <c r="E188" s="14">
        <v>80000000</v>
      </c>
      <c r="F188" s="14">
        <v>77000000</v>
      </c>
    </row>
    <row r="189" spans="1:6" ht="14.4">
      <c r="A189" s="8" t="str">
        <f t="shared" si="2"/>
        <v>Haiti-The Americas 2000</v>
      </c>
      <c r="B189" s="8" t="s">
        <v>158</v>
      </c>
      <c r="C189" s="8" t="s">
        <v>84</v>
      </c>
      <c r="D189" s="9" t="s">
        <v>62</v>
      </c>
      <c r="E189" s="14">
        <v>128000000</v>
      </c>
      <c r="F189" s="14">
        <v>173000000</v>
      </c>
    </row>
    <row r="190" spans="1:6" ht="14.4">
      <c r="A190" s="8" t="str">
        <f t="shared" si="2"/>
        <v>Honduras-The Americas 2000</v>
      </c>
      <c r="B190" s="8" t="s">
        <v>159</v>
      </c>
      <c r="C190" s="8" t="s">
        <v>84</v>
      </c>
      <c r="D190" s="9" t="s">
        <v>62</v>
      </c>
      <c r="E190" s="14">
        <v>263000000</v>
      </c>
      <c r="F190" s="14">
        <v>198000000</v>
      </c>
    </row>
    <row r="191" spans="1:6" ht="14.4">
      <c r="A191" s="8" t="str">
        <f t="shared" si="2"/>
        <v>Jamaica-The Americas 2000</v>
      </c>
      <c r="B191" s="8" t="s">
        <v>171</v>
      </c>
      <c r="C191" s="8" t="s">
        <v>84</v>
      </c>
      <c r="D191" s="9" t="s">
        <v>62</v>
      </c>
      <c r="E191" s="14">
        <v>1577000000</v>
      </c>
      <c r="F191" s="14">
        <v>238000000</v>
      </c>
    </row>
    <row r="192" spans="1:6" ht="14.4">
      <c r="A192" s="8" t="str">
        <f t="shared" si="2"/>
        <v>Mexico-The Americas 2000</v>
      </c>
      <c r="B192" s="8" t="s">
        <v>199</v>
      </c>
      <c r="C192" s="8" t="s">
        <v>84</v>
      </c>
      <c r="D192" s="9" t="s">
        <v>62</v>
      </c>
      <c r="E192" s="14">
        <v>9133000000</v>
      </c>
      <c r="F192" s="14">
        <v>6365000000</v>
      </c>
    </row>
    <row r="193" spans="1:6" ht="14.4">
      <c r="A193" s="8" t="str">
        <f t="shared" si="2"/>
        <v>Nicaragua-The Americas 2000</v>
      </c>
      <c r="B193" s="8" t="s">
        <v>213</v>
      </c>
      <c r="C193" s="8" t="s">
        <v>84</v>
      </c>
      <c r="D193" s="9" t="s">
        <v>62</v>
      </c>
      <c r="E193" s="14">
        <v>129000000</v>
      </c>
      <c r="F193" s="14">
        <v>126000000</v>
      </c>
    </row>
    <row r="194" spans="1:6" ht="14.4">
      <c r="A194" s="8" t="str">
        <f t="shared" si="2"/>
        <v>Panama-The Americas 2000</v>
      </c>
      <c r="B194" s="8" t="s">
        <v>221</v>
      </c>
      <c r="C194" s="8" t="s">
        <v>84</v>
      </c>
      <c r="D194" s="9" t="s">
        <v>62</v>
      </c>
      <c r="E194" s="14">
        <v>628000000</v>
      </c>
      <c r="F194" s="14">
        <v>241000000</v>
      </c>
    </row>
    <row r="195" spans="1:6" ht="14.4">
      <c r="A195" s="8" t="str">
        <f t="shared" ref="A195:A258" si="3">CONCATENATE(B195," ",D195)</f>
        <v>Paraguay-The Americas 2000</v>
      </c>
      <c r="B195" s="8" t="s">
        <v>223</v>
      </c>
      <c r="C195" s="8" t="s">
        <v>84</v>
      </c>
      <c r="D195" s="9" t="s">
        <v>62</v>
      </c>
      <c r="E195" s="14">
        <v>88000000</v>
      </c>
      <c r="F195" s="14">
        <v>154000000</v>
      </c>
    </row>
    <row r="196" spans="1:6" ht="14.4">
      <c r="A196" s="8" t="str">
        <f t="shared" si="3"/>
        <v>Peru-The Americas 2000</v>
      </c>
      <c r="B196" s="8" t="s">
        <v>224</v>
      </c>
      <c r="C196" s="8" t="s">
        <v>84</v>
      </c>
      <c r="D196" s="9" t="s">
        <v>62</v>
      </c>
      <c r="E196" s="14">
        <v>861000000</v>
      </c>
      <c r="F196" s="14">
        <v>641000000</v>
      </c>
    </row>
    <row r="197" spans="1:6" ht="14.4">
      <c r="A197" s="8" t="str">
        <f t="shared" si="3"/>
        <v>Puerto Rico-The Americas 2000</v>
      </c>
      <c r="B197" s="8" t="s">
        <v>228</v>
      </c>
      <c r="C197" s="8" t="s">
        <v>84</v>
      </c>
      <c r="D197" s="9" t="s">
        <v>62</v>
      </c>
      <c r="E197" s="14">
        <v>2388000000</v>
      </c>
      <c r="F197" s="14">
        <v>1333000000</v>
      </c>
    </row>
    <row r="198" spans="1:6" ht="14.4">
      <c r="A198" s="8" t="str">
        <f t="shared" si="3"/>
        <v>Sint Maarten (Dutch part)-The Americas 2000</v>
      </c>
      <c r="B198" s="8" t="s">
        <v>242</v>
      </c>
      <c r="C198" s="8" t="s">
        <v>84</v>
      </c>
      <c r="D198" s="9" t="s">
        <v>62</v>
      </c>
      <c r="E198" s="14">
        <v>511000000</v>
      </c>
      <c r="F198" s="14">
        <v>127000000</v>
      </c>
    </row>
    <row r="199" spans="1:6" ht="14.4">
      <c r="A199" s="8" t="str">
        <f t="shared" si="3"/>
        <v>St. Kitts and Nevis-The Americas 2000</v>
      </c>
      <c r="B199" s="8" t="s">
        <v>252</v>
      </c>
      <c r="C199" s="8" t="s">
        <v>84</v>
      </c>
      <c r="D199" s="9" t="s">
        <v>62</v>
      </c>
      <c r="E199" s="14">
        <v>58000000</v>
      </c>
      <c r="F199" s="14">
        <v>9000000</v>
      </c>
    </row>
    <row r="200" spans="1:6" ht="14.4">
      <c r="A200" s="8" t="str">
        <f t="shared" si="3"/>
        <v>St. Lucia-The Americas 2000</v>
      </c>
      <c r="B200" s="8" t="s">
        <v>253</v>
      </c>
      <c r="C200" s="8" t="s">
        <v>84</v>
      </c>
      <c r="D200" s="9" t="s">
        <v>62</v>
      </c>
      <c r="E200" s="14">
        <v>281000000</v>
      </c>
      <c r="F200" s="14">
        <v>33000000</v>
      </c>
    </row>
    <row r="201" spans="1:6" ht="14.4">
      <c r="A201" s="8" t="str">
        <f t="shared" si="3"/>
        <v>St. Martin (French part)-The Americas 2000</v>
      </c>
      <c r="B201" s="8" t="s">
        <v>254</v>
      </c>
      <c r="C201" s="8" t="s">
        <v>84</v>
      </c>
      <c r="D201" s="9" t="s">
        <v>62</v>
      </c>
      <c r="E201" s="8"/>
      <c r="F201" s="8"/>
    </row>
    <row r="202" spans="1:6" ht="14.4">
      <c r="A202" s="8" t="str">
        <f t="shared" si="3"/>
        <v>St. Vincent and the Grenadines-The Americas 2000</v>
      </c>
      <c r="B202" s="8" t="s">
        <v>255</v>
      </c>
      <c r="C202" s="8" t="s">
        <v>84</v>
      </c>
      <c r="D202" s="9" t="s">
        <v>62</v>
      </c>
      <c r="E202" s="14">
        <v>82000000</v>
      </c>
      <c r="F202" s="14">
        <v>10000000</v>
      </c>
    </row>
    <row r="203" spans="1:6" ht="14.4">
      <c r="A203" s="8" t="str">
        <f t="shared" si="3"/>
        <v>Suriname-The Americas 2000</v>
      </c>
      <c r="B203" s="8" t="s">
        <v>257</v>
      </c>
      <c r="C203" s="8" t="s">
        <v>84</v>
      </c>
      <c r="D203" s="9" t="s">
        <v>62</v>
      </c>
      <c r="E203" s="14">
        <v>42000000</v>
      </c>
      <c r="F203" s="14">
        <v>67000000</v>
      </c>
    </row>
    <row r="204" spans="1:6" ht="14.4">
      <c r="A204" s="8" t="str">
        <f t="shared" si="3"/>
        <v>Trinidad and Tobago-The Americas 2000</v>
      </c>
      <c r="B204" s="8" t="s">
        <v>268</v>
      </c>
      <c r="C204" s="8" t="s">
        <v>84</v>
      </c>
      <c r="D204" s="9" t="s">
        <v>62</v>
      </c>
      <c r="E204" s="14">
        <v>371000000</v>
      </c>
      <c r="F204" s="14">
        <v>190000000</v>
      </c>
    </row>
    <row r="205" spans="1:6" ht="14.4">
      <c r="A205" s="8" t="str">
        <f t="shared" si="3"/>
        <v>Turks and Caicos Islands-The Americas 2000</v>
      </c>
      <c r="B205" s="8" t="s">
        <v>272</v>
      </c>
      <c r="C205" s="8" t="s">
        <v>84</v>
      </c>
      <c r="D205" s="9" t="s">
        <v>62</v>
      </c>
      <c r="E205" s="14">
        <v>285000000</v>
      </c>
      <c r="F205" s="8"/>
    </row>
    <row r="206" spans="1:6" ht="14.4">
      <c r="A206" s="8" t="str">
        <f t="shared" si="3"/>
        <v>United States-The Americas 2000</v>
      </c>
      <c r="B206" s="8" t="s">
        <v>277</v>
      </c>
      <c r="C206" s="8" t="s">
        <v>84</v>
      </c>
      <c r="D206" s="9" t="s">
        <v>62</v>
      </c>
      <c r="E206" s="17">
        <v>121000000000</v>
      </c>
      <c r="F206" s="14">
        <v>91473000000</v>
      </c>
    </row>
    <row r="207" spans="1:6" ht="14.4">
      <c r="A207" s="8" t="str">
        <f t="shared" si="3"/>
        <v>Uruguay-The Americas 2000</v>
      </c>
      <c r="B207" s="8" t="s">
        <v>278</v>
      </c>
      <c r="C207" s="8" t="s">
        <v>84</v>
      </c>
      <c r="D207" s="9" t="s">
        <v>62</v>
      </c>
      <c r="E207" s="14">
        <v>827000000</v>
      </c>
      <c r="F207" s="14">
        <v>381000000</v>
      </c>
    </row>
    <row r="208" spans="1:6" ht="14.4">
      <c r="A208" s="8" t="str">
        <f t="shared" si="3"/>
        <v>Venezuela-The Americas 2000</v>
      </c>
      <c r="B208" s="8" t="s">
        <v>281</v>
      </c>
      <c r="C208" s="8" t="s">
        <v>84</v>
      </c>
      <c r="D208" s="9" t="s">
        <v>62</v>
      </c>
      <c r="E208" s="14">
        <v>469000000</v>
      </c>
      <c r="F208" s="14">
        <v>1647000000</v>
      </c>
    </row>
    <row r="209" spans="1:6" ht="14.4">
      <c r="A209" s="8" t="str">
        <f t="shared" si="3"/>
        <v>Algeria-Africa 2001</v>
      </c>
      <c r="B209" s="8" t="s">
        <v>77</v>
      </c>
      <c r="C209" s="8" t="s">
        <v>78</v>
      </c>
      <c r="D209" s="9" t="s">
        <v>63</v>
      </c>
      <c r="E209" s="14">
        <v>100000000</v>
      </c>
      <c r="F209" s="14">
        <v>194000000</v>
      </c>
    </row>
    <row r="210" spans="1:6" ht="14.4">
      <c r="A210" s="8" t="str">
        <f t="shared" si="3"/>
        <v>Angola-Africa 2001</v>
      </c>
      <c r="B210" s="8" t="s">
        <v>82</v>
      </c>
      <c r="C210" s="8" t="s">
        <v>78</v>
      </c>
      <c r="D210" s="9" t="s">
        <v>63</v>
      </c>
      <c r="E210" s="14">
        <v>35000000</v>
      </c>
      <c r="F210" s="14">
        <v>80000000</v>
      </c>
    </row>
    <row r="211" spans="1:6" ht="14.4">
      <c r="A211" s="8" t="str">
        <f t="shared" si="3"/>
        <v>Benin-Africa 2001</v>
      </c>
      <c r="B211" s="8" t="s">
        <v>99</v>
      </c>
      <c r="C211" s="8" t="s">
        <v>78</v>
      </c>
      <c r="D211" s="9" t="s">
        <v>63</v>
      </c>
      <c r="E211" s="14">
        <v>86000000</v>
      </c>
      <c r="F211" s="14">
        <v>48000000</v>
      </c>
    </row>
    <row r="212" spans="1:6" ht="14.4">
      <c r="A212" s="8" t="str">
        <f t="shared" si="3"/>
        <v>Botswana-Africa 2001</v>
      </c>
      <c r="B212" s="8" t="s">
        <v>104</v>
      </c>
      <c r="C212" s="8" t="s">
        <v>78</v>
      </c>
      <c r="D212" s="9" t="s">
        <v>63</v>
      </c>
      <c r="E212" s="14">
        <v>235000000</v>
      </c>
      <c r="F212" s="14">
        <v>215000000</v>
      </c>
    </row>
    <row r="213" spans="1:6" ht="14.4">
      <c r="A213" s="8" t="str">
        <f t="shared" si="3"/>
        <v>Burkina Faso-Africa 2001</v>
      </c>
      <c r="B213" s="8" t="s">
        <v>108</v>
      </c>
      <c r="C213" s="8" t="s">
        <v>78</v>
      </c>
      <c r="D213" s="9" t="s">
        <v>63</v>
      </c>
      <c r="E213" s="14">
        <v>25000000</v>
      </c>
      <c r="F213" s="14">
        <v>35000000</v>
      </c>
    </row>
    <row r="214" spans="1:6" ht="14.4">
      <c r="A214" s="8" t="str">
        <f t="shared" si="3"/>
        <v>Burundi-Africa 2001</v>
      </c>
      <c r="B214" s="8" t="s">
        <v>109</v>
      </c>
      <c r="C214" s="8" t="s">
        <v>78</v>
      </c>
      <c r="D214" s="9" t="s">
        <v>63</v>
      </c>
      <c r="E214" s="14">
        <v>900000</v>
      </c>
      <c r="F214" s="14">
        <v>12000000</v>
      </c>
    </row>
    <row r="215" spans="1:6" ht="14.4">
      <c r="A215" s="8" t="str">
        <f t="shared" si="3"/>
        <v>Cameroon-Africa 2001</v>
      </c>
      <c r="B215" s="8" t="s">
        <v>111</v>
      </c>
      <c r="C215" s="8" t="s">
        <v>78</v>
      </c>
      <c r="D215" s="9" t="s">
        <v>63</v>
      </c>
      <c r="E215" s="14">
        <v>182000000</v>
      </c>
      <c r="F215" s="14">
        <v>199000000</v>
      </c>
    </row>
    <row r="216" spans="1:6" ht="14.4">
      <c r="A216" s="8" t="str">
        <f t="shared" si="3"/>
        <v>Central African Republic-Africa 2001</v>
      </c>
      <c r="B216" s="8" t="s">
        <v>114</v>
      </c>
      <c r="C216" s="8" t="s">
        <v>78</v>
      </c>
      <c r="D216" s="9" t="s">
        <v>63</v>
      </c>
      <c r="E216" s="14">
        <v>5000000</v>
      </c>
      <c r="F216" s="14">
        <v>29000000</v>
      </c>
    </row>
    <row r="217" spans="1:6" ht="14.4">
      <c r="A217" s="8" t="str">
        <f t="shared" si="3"/>
        <v>Chad-Africa 2001</v>
      </c>
      <c r="B217" s="8" t="s">
        <v>115</v>
      </c>
      <c r="C217" s="8" t="s">
        <v>78</v>
      </c>
      <c r="D217" s="9" t="s">
        <v>63</v>
      </c>
      <c r="E217" s="14">
        <v>23000000</v>
      </c>
      <c r="F217" s="14">
        <v>56000000</v>
      </c>
    </row>
    <row r="218" spans="1:6" ht="14.4">
      <c r="A218" s="8" t="str">
        <f t="shared" si="3"/>
        <v>Comoros-Africa 2001</v>
      </c>
      <c r="B218" s="8" t="s">
        <v>119</v>
      </c>
      <c r="C218" s="8" t="s">
        <v>78</v>
      </c>
      <c r="D218" s="9" t="s">
        <v>63</v>
      </c>
      <c r="E218" s="14">
        <v>9000000</v>
      </c>
      <c r="F218" s="8"/>
    </row>
    <row r="219" spans="1:6" ht="14.4">
      <c r="A219" s="8" t="str">
        <f t="shared" si="3"/>
        <v>Congo (Kinshasa)-Africa 2001</v>
      </c>
      <c r="B219" s="8" t="s">
        <v>121</v>
      </c>
      <c r="C219" s="8" t="s">
        <v>78</v>
      </c>
      <c r="D219" s="9" t="s">
        <v>63</v>
      </c>
      <c r="E219" s="8"/>
      <c r="F219" s="8"/>
    </row>
    <row r="220" spans="1:6" ht="14.4">
      <c r="A220" s="8" t="str">
        <f t="shared" si="3"/>
        <v>Congo (Brazzaville)-Africa 2001</v>
      </c>
      <c r="B220" s="8" t="s">
        <v>120</v>
      </c>
      <c r="C220" s="8" t="s">
        <v>78</v>
      </c>
      <c r="D220" s="9" t="s">
        <v>63</v>
      </c>
      <c r="E220" s="14">
        <v>22600000</v>
      </c>
      <c r="F220" s="14">
        <v>82000000</v>
      </c>
    </row>
    <row r="221" spans="1:6" ht="14.4">
      <c r="A221" s="8" t="str">
        <f t="shared" si="3"/>
        <v>Cote d'Ivoire-Africa 2001</v>
      </c>
      <c r="B221" s="8" t="s">
        <v>123</v>
      </c>
      <c r="C221" s="8" t="s">
        <v>78</v>
      </c>
      <c r="D221" s="9" t="s">
        <v>63</v>
      </c>
      <c r="E221" s="14">
        <v>58000000</v>
      </c>
      <c r="F221" s="14">
        <v>289000000</v>
      </c>
    </row>
    <row r="222" spans="1:6" ht="14.4">
      <c r="A222" s="8" t="str">
        <f t="shared" si="3"/>
        <v>Djibouti-Africa 2001</v>
      </c>
      <c r="B222" s="8" t="s">
        <v>130</v>
      </c>
      <c r="C222" s="8" t="s">
        <v>78</v>
      </c>
      <c r="D222" s="9" t="s">
        <v>63</v>
      </c>
      <c r="E222" s="14">
        <v>8600000</v>
      </c>
      <c r="F222" s="14">
        <v>12900000</v>
      </c>
    </row>
    <row r="223" spans="1:6" ht="14.4">
      <c r="A223" s="8" t="str">
        <f t="shared" si="3"/>
        <v>Egypt-Africa 2001</v>
      </c>
      <c r="B223" s="8" t="s">
        <v>134</v>
      </c>
      <c r="C223" s="8" t="s">
        <v>78</v>
      </c>
      <c r="D223" s="9" t="s">
        <v>63</v>
      </c>
      <c r="E223" s="14">
        <v>4119000000</v>
      </c>
      <c r="F223" s="14">
        <v>1248000000</v>
      </c>
    </row>
    <row r="224" spans="1:6" ht="14.4">
      <c r="A224" s="8" t="str">
        <f t="shared" si="3"/>
        <v>Equatorial Guinea-Africa 2001</v>
      </c>
      <c r="B224" s="8" t="s">
        <v>136</v>
      </c>
      <c r="C224" s="8" t="s">
        <v>78</v>
      </c>
      <c r="D224" s="9" t="s">
        <v>63</v>
      </c>
      <c r="E224" s="14">
        <v>14000000</v>
      </c>
      <c r="F224" s="14">
        <v>30000000</v>
      </c>
    </row>
    <row r="225" spans="1:6" ht="14.4">
      <c r="A225" s="8" t="str">
        <f t="shared" si="3"/>
        <v>Eritrea-Africa 2001</v>
      </c>
      <c r="B225" s="8" t="s">
        <v>137</v>
      </c>
      <c r="C225" s="8" t="s">
        <v>78</v>
      </c>
      <c r="D225" s="9" t="s">
        <v>63</v>
      </c>
      <c r="E225" s="14">
        <v>74000000</v>
      </c>
      <c r="F225" s="8"/>
    </row>
    <row r="226" spans="1:6" ht="14.4">
      <c r="A226" s="8" t="str">
        <f t="shared" si="3"/>
        <v>Ethiopia-Africa 2001</v>
      </c>
      <c r="B226" s="8" t="s">
        <v>139</v>
      </c>
      <c r="C226" s="8" t="s">
        <v>78</v>
      </c>
      <c r="D226" s="9" t="s">
        <v>63</v>
      </c>
      <c r="E226" s="14">
        <v>218000000</v>
      </c>
      <c r="F226" s="14">
        <v>50000000</v>
      </c>
    </row>
    <row r="227" spans="1:6" ht="14.4">
      <c r="A227" s="8" t="str">
        <f t="shared" si="3"/>
        <v>Gabon-Africa 2001</v>
      </c>
      <c r="B227" s="8" t="s">
        <v>145</v>
      </c>
      <c r="C227" s="8" t="s">
        <v>78</v>
      </c>
      <c r="D227" s="9" t="s">
        <v>63</v>
      </c>
      <c r="E227" s="14">
        <v>46000000</v>
      </c>
      <c r="F227" s="14">
        <v>256000000</v>
      </c>
    </row>
    <row r="228" spans="1:6" ht="14.4">
      <c r="A228" s="8" t="str">
        <f t="shared" si="3"/>
        <v>Gambia, The-Africa 2001</v>
      </c>
      <c r="B228" s="8" t="s">
        <v>146</v>
      </c>
      <c r="C228" s="8" t="s">
        <v>78</v>
      </c>
      <c r="D228" s="9" t="s">
        <v>63</v>
      </c>
      <c r="E228" s="8"/>
      <c r="F228" s="8"/>
    </row>
    <row r="229" spans="1:6" ht="14.4">
      <c r="A229" s="8" t="str">
        <f t="shared" si="3"/>
        <v>Ghana-Africa 2001</v>
      </c>
      <c r="B229" s="8" t="s">
        <v>149</v>
      </c>
      <c r="C229" s="8" t="s">
        <v>78</v>
      </c>
      <c r="D229" s="9" t="s">
        <v>63</v>
      </c>
      <c r="E229" s="14">
        <v>374000000</v>
      </c>
      <c r="F229" s="14">
        <v>165000000</v>
      </c>
    </row>
    <row r="230" spans="1:6" ht="14.4">
      <c r="A230" s="8" t="str">
        <f t="shared" si="3"/>
        <v>Guinea-Africa 2001</v>
      </c>
      <c r="B230" s="8" t="s">
        <v>155</v>
      </c>
      <c r="C230" s="8" t="s">
        <v>78</v>
      </c>
      <c r="D230" s="9" t="s">
        <v>63</v>
      </c>
      <c r="E230" s="14">
        <v>8200000</v>
      </c>
      <c r="F230" s="14">
        <v>26000000</v>
      </c>
    </row>
    <row r="231" spans="1:6" ht="14.4">
      <c r="A231" s="8" t="str">
        <f t="shared" si="3"/>
        <v>Guinea-Bissau-Africa 2001</v>
      </c>
      <c r="B231" s="8" t="s">
        <v>156</v>
      </c>
      <c r="C231" s="8" t="s">
        <v>78</v>
      </c>
      <c r="D231" s="9" t="s">
        <v>63</v>
      </c>
      <c r="E231" s="14">
        <v>2700000</v>
      </c>
      <c r="F231" s="14">
        <v>5500000</v>
      </c>
    </row>
    <row r="232" spans="1:6" ht="14.4">
      <c r="A232" s="8" t="str">
        <f t="shared" si="3"/>
        <v>Kenya-Africa 2001</v>
      </c>
      <c r="B232" s="8" t="s">
        <v>175</v>
      </c>
      <c r="C232" s="8" t="s">
        <v>78</v>
      </c>
      <c r="D232" s="9" t="s">
        <v>63</v>
      </c>
      <c r="E232" s="14">
        <v>536000000</v>
      </c>
      <c r="F232" s="14">
        <v>183000000</v>
      </c>
    </row>
    <row r="233" spans="1:6" ht="14.4">
      <c r="A233" s="8" t="str">
        <f t="shared" si="3"/>
        <v>Lesotho-Africa 2001</v>
      </c>
      <c r="B233" s="8" t="s">
        <v>183</v>
      </c>
      <c r="C233" s="8" t="s">
        <v>78</v>
      </c>
      <c r="D233" s="9" t="s">
        <v>63</v>
      </c>
      <c r="E233" s="14">
        <v>16000000</v>
      </c>
      <c r="F233" s="14">
        <v>166000000</v>
      </c>
    </row>
    <row r="234" spans="1:6" ht="14.4">
      <c r="A234" s="8" t="str">
        <f t="shared" si="3"/>
        <v>Liberia-Africa 2001</v>
      </c>
      <c r="B234" s="8" t="s">
        <v>184</v>
      </c>
      <c r="C234" s="8" t="s">
        <v>78</v>
      </c>
      <c r="D234" s="9" t="s">
        <v>63</v>
      </c>
      <c r="E234" s="8"/>
      <c r="F234" s="8"/>
    </row>
    <row r="235" spans="1:6" ht="14.4">
      <c r="A235" s="8" t="str">
        <f t="shared" si="3"/>
        <v>Libya-Africa 2001</v>
      </c>
      <c r="B235" s="8" t="s">
        <v>185</v>
      </c>
      <c r="C235" s="8" t="s">
        <v>78</v>
      </c>
      <c r="D235" s="9" t="s">
        <v>63</v>
      </c>
      <c r="E235" s="14">
        <v>90000000</v>
      </c>
      <c r="F235" s="14">
        <v>572000000</v>
      </c>
    </row>
    <row r="236" spans="1:6" ht="14.4">
      <c r="A236" s="8" t="str">
        <f t="shared" si="3"/>
        <v>Madagascar-Africa 2001</v>
      </c>
      <c r="B236" s="8" t="s">
        <v>190</v>
      </c>
      <c r="C236" s="8" t="s">
        <v>78</v>
      </c>
      <c r="D236" s="9" t="s">
        <v>63</v>
      </c>
      <c r="E236" s="14">
        <v>149000000</v>
      </c>
      <c r="F236" s="14">
        <v>179000000</v>
      </c>
    </row>
    <row r="237" spans="1:6" ht="14.4">
      <c r="A237" s="8" t="str">
        <f t="shared" si="3"/>
        <v>Malawi-Africa 2001</v>
      </c>
      <c r="B237" s="8" t="s">
        <v>191</v>
      </c>
      <c r="C237" s="8" t="s">
        <v>78</v>
      </c>
      <c r="D237" s="9" t="s">
        <v>63</v>
      </c>
      <c r="E237" s="14">
        <v>40000000</v>
      </c>
      <c r="F237" s="14">
        <v>52000000</v>
      </c>
    </row>
    <row r="238" spans="1:6" ht="14.4">
      <c r="A238" s="8" t="str">
        <f t="shared" si="3"/>
        <v>Mali-Africa 2001</v>
      </c>
      <c r="B238" s="8" t="s">
        <v>194</v>
      </c>
      <c r="C238" s="8" t="s">
        <v>78</v>
      </c>
      <c r="D238" s="9" t="s">
        <v>63</v>
      </c>
      <c r="E238" s="14">
        <v>91000000</v>
      </c>
      <c r="F238" s="14">
        <v>65000000</v>
      </c>
    </row>
    <row r="239" spans="1:6" ht="14.4">
      <c r="A239" s="8" t="str">
        <f t="shared" si="3"/>
        <v>Mauritania-Africa 2001</v>
      </c>
      <c r="B239" s="8" t="s">
        <v>197</v>
      </c>
      <c r="C239" s="8" t="s">
        <v>78</v>
      </c>
      <c r="D239" s="9" t="s">
        <v>63</v>
      </c>
      <c r="E239" s="8"/>
      <c r="F239" s="8"/>
    </row>
    <row r="240" spans="1:6" ht="14.4">
      <c r="A240" s="8" t="str">
        <f t="shared" si="3"/>
        <v>Mauritius-Africa 2001</v>
      </c>
      <c r="B240" s="8" t="s">
        <v>198</v>
      </c>
      <c r="C240" s="8" t="s">
        <v>78</v>
      </c>
      <c r="D240" s="9" t="s">
        <v>63</v>
      </c>
      <c r="E240" s="14">
        <v>820000000</v>
      </c>
      <c r="F240" s="14">
        <v>216000000</v>
      </c>
    </row>
    <row r="241" spans="1:6" ht="14.4">
      <c r="A241" s="8" t="str">
        <f t="shared" si="3"/>
        <v>Morocco-Africa 2001</v>
      </c>
      <c r="B241" s="8" t="s">
        <v>205</v>
      </c>
      <c r="C241" s="8" t="s">
        <v>78</v>
      </c>
      <c r="D241" s="9" t="s">
        <v>63</v>
      </c>
      <c r="E241" s="14">
        <v>2966000000</v>
      </c>
      <c r="F241" s="14">
        <v>589000000</v>
      </c>
    </row>
    <row r="242" spans="1:6" ht="14.4">
      <c r="A242" s="8" t="str">
        <f t="shared" si="3"/>
        <v>Mozambique-Africa 2001</v>
      </c>
      <c r="B242" s="8" t="s">
        <v>206</v>
      </c>
      <c r="C242" s="8" t="s">
        <v>78</v>
      </c>
      <c r="D242" s="9" t="s">
        <v>63</v>
      </c>
      <c r="E242" s="14">
        <v>64000000</v>
      </c>
      <c r="F242" s="14">
        <v>132000000</v>
      </c>
    </row>
    <row r="243" spans="1:6" ht="14.4">
      <c r="A243" s="8" t="str">
        <f t="shared" si="3"/>
        <v>Namibia-Africa 2001</v>
      </c>
      <c r="B243" s="8" t="s">
        <v>208</v>
      </c>
      <c r="C243" s="8" t="s">
        <v>78</v>
      </c>
      <c r="D243" s="9" t="s">
        <v>63</v>
      </c>
      <c r="E243" s="14">
        <v>264000000</v>
      </c>
      <c r="F243" s="14">
        <v>71000000</v>
      </c>
    </row>
    <row r="244" spans="1:6" ht="14.4">
      <c r="A244" s="8" t="str">
        <f t="shared" si="3"/>
        <v>Niger-Africa 2001</v>
      </c>
      <c r="B244" s="8" t="s">
        <v>214</v>
      </c>
      <c r="C244" s="8" t="s">
        <v>78</v>
      </c>
      <c r="D244" s="9" t="s">
        <v>63</v>
      </c>
      <c r="E244" s="14">
        <v>30000000</v>
      </c>
      <c r="F244" s="14">
        <v>33000000</v>
      </c>
    </row>
    <row r="245" spans="1:6" ht="14.4">
      <c r="A245" s="8" t="str">
        <f t="shared" si="3"/>
        <v>Nigeria-Africa 2001</v>
      </c>
      <c r="B245" s="8" t="s">
        <v>215</v>
      </c>
      <c r="C245" s="8" t="s">
        <v>78</v>
      </c>
      <c r="D245" s="9" t="s">
        <v>63</v>
      </c>
      <c r="E245" s="14">
        <v>168000000</v>
      </c>
      <c r="F245" s="14">
        <v>858000000</v>
      </c>
    </row>
    <row r="246" spans="1:6" ht="14.4">
      <c r="A246" s="8" t="str">
        <f t="shared" si="3"/>
        <v>Rwanda-Africa 2001</v>
      </c>
      <c r="B246" s="8" t="s">
        <v>232</v>
      </c>
      <c r="C246" s="8" t="s">
        <v>78</v>
      </c>
      <c r="D246" s="9" t="s">
        <v>63</v>
      </c>
      <c r="E246" s="14">
        <v>29000000</v>
      </c>
      <c r="F246" s="14">
        <v>33000000</v>
      </c>
    </row>
    <row r="247" spans="1:6" ht="14.4">
      <c r="A247" s="8" t="str">
        <f t="shared" si="3"/>
        <v>Sao Tome and Principe-Africa 2001</v>
      </c>
      <c r="B247" s="8" t="s">
        <v>235</v>
      </c>
      <c r="C247" s="8" t="s">
        <v>78</v>
      </c>
      <c r="D247" s="9" t="s">
        <v>63</v>
      </c>
      <c r="E247" s="14">
        <v>6200000</v>
      </c>
      <c r="F247" s="14">
        <v>2000000</v>
      </c>
    </row>
    <row r="248" spans="1:6" ht="14.4">
      <c r="A248" s="8" t="str">
        <f t="shared" si="3"/>
        <v>Senegal-Africa 2001</v>
      </c>
      <c r="B248" s="8" t="s">
        <v>237</v>
      </c>
      <c r="C248" s="8" t="s">
        <v>78</v>
      </c>
      <c r="D248" s="9" t="s">
        <v>63</v>
      </c>
      <c r="E248" s="14">
        <v>175000000</v>
      </c>
      <c r="F248" s="14">
        <v>112000000</v>
      </c>
    </row>
    <row r="249" spans="1:6" ht="14.4">
      <c r="A249" s="8" t="str">
        <f t="shared" si="3"/>
        <v>Seychelles-Africa 2001</v>
      </c>
      <c r="B249" s="8" t="s">
        <v>239</v>
      </c>
      <c r="C249" s="8" t="s">
        <v>78</v>
      </c>
      <c r="D249" s="9" t="s">
        <v>63</v>
      </c>
      <c r="E249" s="14">
        <v>221000000</v>
      </c>
      <c r="F249" s="14">
        <v>41000000</v>
      </c>
    </row>
    <row r="250" spans="1:6" ht="14.4">
      <c r="A250" s="8" t="str">
        <f t="shared" si="3"/>
        <v>Sierra Leone-Africa 2001</v>
      </c>
      <c r="B250" s="8" t="s">
        <v>240</v>
      </c>
      <c r="C250" s="8" t="s">
        <v>78</v>
      </c>
      <c r="D250" s="9" t="s">
        <v>63</v>
      </c>
      <c r="E250" s="14">
        <v>14000000</v>
      </c>
      <c r="F250" s="14">
        <v>42000000</v>
      </c>
    </row>
    <row r="251" spans="1:6" ht="14.4">
      <c r="A251" s="8" t="str">
        <f t="shared" si="3"/>
        <v>Somalia-Africa 2001</v>
      </c>
      <c r="B251" s="8" t="s">
        <v>246</v>
      </c>
      <c r="C251" s="8" t="s">
        <v>78</v>
      </c>
      <c r="D251" s="9" t="s">
        <v>63</v>
      </c>
      <c r="E251" s="8"/>
      <c r="F251" s="8"/>
    </row>
    <row r="252" spans="1:6" ht="14.4">
      <c r="A252" s="8" t="str">
        <f t="shared" si="3"/>
        <v>South Africa-Africa 2001</v>
      </c>
      <c r="B252" s="8" t="s">
        <v>247</v>
      </c>
      <c r="C252" s="8" t="s">
        <v>78</v>
      </c>
      <c r="D252" s="9" t="s">
        <v>63</v>
      </c>
      <c r="E252" s="14">
        <v>3256000000</v>
      </c>
      <c r="F252" s="14">
        <v>2366000000</v>
      </c>
    </row>
    <row r="253" spans="1:6" ht="14.4">
      <c r="A253" s="8" t="str">
        <f t="shared" si="3"/>
        <v>South Sudan-Africa 2001</v>
      </c>
      <c r="B253" s="8" t="s">
        <v>249</v>
      </c>
      <c r="C253" s="8" t="s">
        <v>78</v>
      </c>
      <c r="D253" s="9" t="s">
        <v>63</v>
      </c>
      <c r="E253" s="8"/>
      <c r="F253" s="8"/>
    </row>
    <row r="254" spans="1:6" ht="14.4">
      <c r="A254" s="8" t="str">
        <f t="shared" si="3"/>
        <v>Sudan-Africa 2001</v>
      </c>
      <c r="B254" s="8" t="s">
        <v>256</v>
      </c>
      <c r="C254" s="8" t="s">
        <v>78</v>
      </c>
      <c r="D254" s="9" t="s">
        <v>63</v>
      </c>
      <c r="E254" s="14">
        <v>3000000</v>
      </c>
      <c r="F254" s="14">
        <v>74000000</v>
      </c>
    </row>
    <row r="255" spans="1:6" ht="14.4">
      <c r="A255" s="8" t="str">
        <f t="shared" si="3"/>
        <v>Swaziland-Africa 2001</v>
      </c>
      <c r="B255" s="8" t="s">
        <v>258</v>
      </c>
      <c r="C255" s="8" t="s">
        <v>78</v>
      </c>
      <c r="D255" s="9" t="s">
        <v>63</v>
      </c>
      <c r="E255" s="14">
        <v>23000000</v>
      </c>
      <c r="F255" s="14">
        <v>31000000</v>
      </c>
    </row>
    <row r="256" spans="1:6" ht="14.4">
      <c r="A256" s="8" t="str">
        <f t="shared" si="3"/>
        <v>Tanzania-Africa 2001</v>
      </c>
      <c r="B256" s="8" t="s">
        <v>263</v>
      </c>
      <c r="C256" s="8" t="s">
        <v>78</v>
      </c>
      <c r="D256" s="9" t="s">
        <v>63</v>
      </c>
      <c r="E256" s="14">
        <v>626000000</v>
      </c>
      <c r="F256" s="14">
        <v>363000000</v>
      </c>
    </row>
    <row r="257" spans="1:6" ht="14.4">
      <c r="A257" s="8" t="str">
        <f t="shared" si="3"/>
        <v>Togo-Africa 2001</v>
      </c>
      <c r="B257" s="8" t="s">
        <v>266</v>
      </c>
      <c r="C257" s="8" t="s">
        <v>78</v>
      </c>
      <c r="D257" s="9" t="s">
        <v>63</v>
      </c>
      <c r="E257" s="14">
        <v>14000000</v>
      </c>
      <c r="F257" s="14">
        <v>20000000</v>
      </c>
    </row>
    <row r="258" spans="1:6" ht="14.4">
      <c r="A258" s="8" t="str">
        <f t="shared" si="3"/>
        <v>Tunisia-Africa 2001</v>
      </c>
      <c r="B258" s="8" t="s">
        <v>269</v>
      </c>
      <c r="C258" s="8" t="s">
        <v>78</v>
      </c>
      <c r="D258" s="9" t="s">
        <v>63</v>
      </c>
      <c r="E258" s="14">
        <v>2061000000</v>
      </c>
      <c r="F258" s="14">
        <v>322000000</v>
      </c>
    </row>
    <row r="259" spans="1:6" ht="14.4">
      <c r="A259" s="8" t="str">
        <f t="shared" ref="A259:A322" si="4">CONCATENATE(B259," ",D259)</f>
        <v>Uganda-Africa 2001</v>
      </c>
      <c r="B259" s="8" t="s">
        <v>273</v>
      </c>
      <c r="C259" s="8" t="s">
        <v>78</v>
      </c>
      <c r="D259" s="9" t="s">
        <v>63</v>
      </c>
      <c r="E259" s="14">
        <v>187000000</v>
      </c>
      <c r="F259" s="8"/>
    </row>
    <row r="260" spans="1:6" ht="14.4">
      <c r="A260" s="8" t="str">
        <f t="shared" si="4"/>
        <v>Zambia-Africa 2001</v>
      </c>
      <c r="B260" s="8" t="s">
        <v>284</v>
      </c>
      <c r="C260" s="8" t="s">
        <v>78</v>
      </c>
      <c r="D260" s="9" t="s">
        <v>63</v>
      </c>
      <c r="E260" s="14">
        <v>80000000</v>
      </c>
      <c r="F260" s="14">
        <v>102000000</v>
      </c>
    </row>
    <row r="261" spans="1:6" ht="14.4">
      <c r="A261" s="8" t="str">
        <f t="shared" si="4"/>
        <v>Zimbabwe-Africa 2001</v>
      </c>
      <c r="B261" s="8" t="s">
        <v>285</v>
      </c>
      <c r="C261" s="8" t="s">
        <v>78</v>
      </c>
      <c r="D261" s="9" t="s">
        <v>63</v>
      </c>
      <c r="E261" s="14">
        <v>81000000</v>
      </c>
      <c r="F261" s="8"/>
    </row>
    <row r="262" spans="1:6" ht="14.4">
      <c r="A262" s="8" t="str">
        <f t="shared" si="4"/>
        <v>Afghanistan-Asia 2001</v>
      </c>
      <c r="B262" s="8" t="s">
        <v>60</v>
      </c>
      <c r="C262" s="8" t="s">
        <v>61</v>
      </c>
      <c r="D262" s="9" t="s">
        <v>63</v>
      </c>
      <c r="E262" s="8"/>
      <c r="F262" s="8"/>
    </row>
    <row r="263" spans="1:6" ht="14.4">
      <c r="A263" s="8" t="str">
        <f t="shared" si="4"/>
        <v>Armenia-Asia 2001</v>
      </c>
      <c r="B263" s="8" t="s">
        <v>86</v>
      </c>
      <c r="C263" s="8" t="s">
        <v>61</v>
      </c>
      <c r="D263" s="9" t="s">
        <v>63</v>
      </c>
      <c r="E263" s="14">
        <v>81000000</v>
      </c>
      <c r="F263" s="14">
        <v>59000000</v>
      </c>
    </row>
    <row r="264" spans="1:6" ht="14.4">
      <c r="A264" s="8" t="str">
        <f t="shared" si="4"/>
        <v>Azerbaijan-Asia 2001</v>
      </c>
      <c r="B264" s="8" t="s">
        <v>90</v>
      </c>
      <c r="C264" s="8" t="s">
        <v>61</v>
      </c>
      <c r="D264" s="9" t="s">
        <v>63</v>
      </c>
      <c r="E264" s="14">
        <v>57000000</v>
      </c>
      <c r="F264" s="14">
        <v>119000000</v>
      </c>
    </row>
    <row r="265" spans="1:6" ht="14.4">
      <c r="A265" s="8" t="str">
        <f t="shared" si="4"/>
        <v>Bangladesh-Asia 2001</v>
      </c>
      <c r="B265" s="8" t="s">
        <v>94</v>
      </c>
      <c r="C265" s="8" t="s">
        <v>61</v>
      </c>
      <c r="D265" s="9" t="s">
        <v>63</v>
      </c>
      <c r="E265" s="14">
        <v>48000000</v>
      </c>
      <c r="F265" s="14">
        <v>341000000</v>
      </c>
    </row>
    <row r="266" spans="1:6" ht="14.4">
      <c r="A266" s="8" t="str">
        <f t="shared" si="4"/>
        <v>Bhutan-Asia 2001</v>
      </c>
      <c r="B266" s="8" t="s">
        <v>101</v>
      </c>
      <c r="C266" s="8" t="s">
        <v>61</v>
      </c>
      <c r="D266" s="9" t="s">
        <v>63</v>
      </c>
      <c r="E266" s="14">
        <v>9000000</v>
      </c>
      <c r="F266" s="8"/>
    </row>
    <row r="267" spans="1:6" ht="14.4">
      <c r="A267" s="8" t="str">
        <f t="shared" si="4"/>
        <v>Brunei-Asia 2001</v>
      </c>
      <c r="B267" s="8" t="s">
        <v>106</v>
      </c>
      <c r="C267" s="8" t="s">
        <v>61</v>
      </c>
      <c r="D267" s="9" t="s">
        <v>63</v>
      </c>
      <c r="E267" s="14">
        <v>155000000</v>
      </c>
      <c r="F267" s="14">
        <v>456000000</v>
      </c>
    </row>
    <row r="268" spans="1:6" ht="14.4">
      <c r="A268" s="8" t="str">
        <f t="shared" si="4"/>
        <v>Cambodia-Asia 2001</v>
      </c>
      <c r="B268" s="8" t="s">
        <v>110</v>
      </c>
      <c r="C268" s="8" t="s">
        <v>61</v>
      </c>
      <c r="D268" s="9" t="s">
        <v>63</v>
      </c>
      <c r="E268" s="14">
        <v>429000000</v>
      </c>
      <c r="F268" s="14">
        <v>59000000</v>
      </c>
    </row>
    <row r="269" spans="1:6" ht="14.4">
      <c r="A269" s="8" t="str">
        <f t="shared" si="4"/>
        <v>China-Asia 2001</v>
      </c>
      <c r="B269" s="8" t="s">
        <v>117</v>
      </c>
      <c r="C269" s="8" t="s">
        <v>61</v>
      </c>
      <c r="D269" s="9" t="s">
        <v>63</v>
      </c>
      <c r="E269" s="14">
        <v>19006000000</v>
      </c>
      <c r="F269" s="14">
        <v>14992000000</v>
      </c>
    </row>
    <row r="270" spans="1:6" ht="14.4">
      <c r="A270" s="8" t="str">
        <f t="shared" si="4"/>
        <v>Georgia-Asia 2001</v>
      </c>
      <c r="B270" s="8" t="s">
        <v>147</v>
      </c>
      <c r="C270" s="8" t="s">
        <v>61</v>
      </c>
      <c r="D270" s="9" t="s">
        <v>63</v>
      </c>
      <c r="E270" s="14">
        <v>136000000</v>
      </c>
      <c r="F270" s="14">
        <v>136000000</v>
      </c>
    </row>
    <row r="271" spans="1:6" ht="14.4">
      <c r="A271" s="8" t="str">
        <f t="shared" si="4"/>
        <v>Hong Kong SAR-Asia 2001</v>
      </c>
      <c r="B271" s="8" t="s">
        <v>160</v>
      </c>
      <c r="C271" s="8" t="s">
        <v>61</v>
      </c>
      <c r="D271" s="9" t="s">
        <v>63</v>
      </c>
      <c r="E271" s="14">
        <v>7923000000</v>
      </c>
      <c r="F271" s="14">
        <v>12317000000</v>
      </c>
    </row>
    <row r="272" spans="1:6" ht="14.4">
      <c r="A272" s="8" t="str">
        <f t="shared" si="4"/>
        <v>India-Asia 2001</v>
      </c>
      <c r="B272" s="8" t="s">
        <v>163</v>
      </c>
      <c r="C272" s="8" t="s">
        <v>61</v>
      </c>
      <c r="D272" s="9" t="s">
        <v>63</v>
      </c>
      <c r="E272" s="14">
        <v>3342000000</v>
      </c>
      <c r="F272" s="14">
        <v>4367000000</v>
      </c>
    </row>
    <row r="273" spans="1:6" ht="14.4">
      <c r="A273" s="8" t="str">
        <f t="shared" si="4"/>
        <v>Indonesia-Asia 2001</v>
      </c>
      <c r="B273" s="8" t="s">
        <v>164</v>
      </c>
      <c r="C273" s="8" t="s">
        <v>61</v>
      </c>
      <c r="D273" s="9" t="s">
        <v>63</v>
      </c>
      <c r="E273" s="14">
        <v>5277000000</v>
      </c>
      <c r="F273" s="14">
        <v>3406000000</v>
      </c>
    </row>
    <row r="274" spans="1:6" ht="14.4">
      <c r="A274" s="8" t="str">
        <f t="shared" si="4"/>
        <v>Japan-Asia 2001</v>
      </c>
      <c r="B274" s="8" t="s">
        <v>172</v>
      </c>
      <c r="C274" s="8" t="s">
        <v>61</v>
      </c>
      <c r="D274" s="9" t="s">
        <v>63</v>
      </c>
      <c r="E274" s="14">
        <v>5750000000</v>
      </c>
      <c r="F274" s="14">
        <v>35526000000</v>
      </c>
    </row>
    <row r="275" spans="1:6" ht="14.4">
      <c r="A275" s="8" t="str">
        <f t="shared" si="4"/>
        <v>Kazakhstan-Asia 2001</v>
      </c>
      <c r="B275" s="8" t="s">
        <v>174</v>
      </c>
      <c r="C275" s="8" t="s">
        <v>61</v>
      </c>
      <c r="D275" s="9" t="s">
        <v>63</v>
      </c>
      <c r="E275" s="14">
        <v>502000000</v>
      </c>
      <c r="F275" s="14">
        <v>761000000</v>
      </c>
    </row>
    <row r="276" spans="1:6" ht="14.4">
      <c r="A276" s="8" t="str">
        <f t="shared" si="4"/>
        <v>North Korea-Asia 2001</v>
      </c>
      <c r="B276" s="8" t="s">
        <v>216</v>
      </c>
      <c r="C276" s="8" t="s">
        <v>61</v>
      </c>
      <c r="D276" s="9" t="s">
        <v>63</v>
      </c>
      <c r="E276" s="8"/>
      <c r="F276" s="8"/>
    </row>
    <row r="277" spans="1:6" ht="14.4">
      <c r="A277" s="8" t="str">
        <f t="shared" si="4"/>
        <v>South Korea-Asia 2001</v>
      </c>
      <c r="B277" s="8" t="s">
        <v>248</v>
      </c>
      <c r="C277" s="8" t="s">
        <v>61</v>
      </c>
      <c r="D277" s="9" t="s">
        <v>63</v>
      </c>
      <c r="E277" s="14">
        <v>7919000000</v>
      </c>
      <c r="F277" s="14">
        <v>8349000000</v>
      </c>
    </row>
    <row r="278" spans="1:6" ht="14.4">
      <c r="A278" s="8" t="str">
        <f t="shared" si="4"/>
        <v>Kyrgyzstan-Asia 2001</v>
      </c>
      <c r="B278" s="8" t="s">
        <v>179</v>
      </c>
      <c r="C278" s="8" t="s">
        <v>61</v>
      </c>
      <c r="D278" s="9" t="s">
        <v>63</v>
      </c>
      <c r="E278" s="14">
        <v>32000000</v>
      </c>
      <c r="F278" s="14">
        <v>21000000</v>
      </c>
    </row>
    <row r="279" spans="1:6" ht="14.4">
      <c r="A279" s="8" t="str">
        <f t="shared" si="4"/>
        <v>Laos-Asia 2001</v>
      </c>
      <c r="B279" s="8" t="s">
        <v>180</v>
      </c>
      <c r="C279" s="8" t="s">
        <v>61</v>
      </c>
      <c r="D279" s="9" t="s">
        <v>63</v>
      </c>
      <c r="E279" s="14">
        <v>108000000</v>
      </c>
      <c r="F279" s="14">
        <v>4000000</v>
      </c>
    </row>
    <row r="280" spans="1:6" ht="14.4">
      <c r="A280" s="8" t="str">
        <f t="shared" si="4"/>
        <v>Macao SAR-Asia 2001</v>
      </c>
      <c r="B280" s="8" t="s">
        <v>189</v>
      </c>
      <c r="C280" s="8" t="s">
        <v>61</v>
      </c>
      <c r="D280" s="9" t="s">
        <v>63</v>
      </c>
      <c r="E280" s="14">
        <v>3745000000</v>
      </c>
      <c r="F280" s="8"/>
    </row>
    <row r="281" spans="1:6" ht="14.4">
      <c r="A281" s="8" t="str">
        <f t="shared" si="4"/>
        <v>Malaysia-Asia 2001</v>
      </c>
      <c r="B281" s="8" t="s">
        <v>192</v>
      </c>
      <c r="C281" s="8" t="s">
        <v>61</v>
      </c>
      <c r="D281" s="9" t="s">
        <v>63</v>
      </c>
      <c r="E281" s="14">
        <v>7627000000</v>
      </c>
      <c r="F281" s="14">
        <v>3391000000</v>
      </c>
    </row>
    <row r="282" spans="1:6" ht="14.4">
      <c r="A282" s="8" t="str">
        <f t="shared" si="4"/>
        <v>Maldives-Asia 2001</v>
      </c>
      <c r="B282" s="8" t="s">
        <v>193</v>
      </c>
      <c r="C282" s="8" t="s">
        <v>61</v>
      </c>
      <c r="D282" s="9" t="s">
        <v>63</v>
      </c>
      <c r="E282" s="14">
        <v>327000000</v>
      </c>
      <c r="F282" s="14">
        <v>59000000</v>
      </c>
    </row>
    <row r="283" spans="1:6" ht="14.4">
      <c r="A283" s="8" t="str">
        <f t="shared" si="4"/>
        <v>Mongolia-Asia 2001</v>
      </c>
      <c r="B283" s="8" t="s">
        <v>203</v>
      </c>
      <c r="C283" s="8" t="s">
        <v>61</v>
      </c>
      <c r="D283" s="9" t="s">
        <v>63</v>
      </c>
      <c r="E283" s="14">
        <v>49000000</v>
      </c>
      <c r="F283" s="14">
        <v>59000000</v>
      </c>
    </row>
    <row r="284" spans="1:6" ht="14.4">
      <c r="A284" s="8" t="str">
        <f t="shared" si="4"/>
        <v>Myanmar-Asia 2001</v>
      </c>
      <c r="B284" s="8" t="s">
        <v>207</v>
      </c>
      <c r="C284" s="8" t="s">
        <v>61</v>
      </c>
      <c r="D284" s="9" t="s">
        <v>63</v>
      </c>
      <c r="E284" s="14">
        <v>132000000</v>
      </c>
      <c r="F284" s="14">
        <v>32000000</v>
      </c>
    </row>
    <row r="285" spans="1:6" ht="14.4">
      <c r="A285" s="8" t="str">
        <f t="shared" si="4"/>
        <v>Nepal-Asia 2001</v>
      </c>
      <c r="B285" s="8" t="s">
        <v>209</v>
      </c>
      <c r="C285" s="8" t="s">
        <v>61</v>
      </c>
      <c r="D285" s="9" t="s">
        <v>63</v>
      </c>
      <c r="E285" s="14">
        <v>191000000</v>
      </c>
      <c r="F285" s="14">
        <v>128000000</v>
      </c>
    </row>
    <row r="286" spans="1:6" ht="14.4">
      <c r="A286" s="8" t="str">
        <f t="shared" si="4"/>
        <v>Pakistan-Asia 2001</v>
      </c>
      <c r="B286" s="8" t="s">
        <v>220</v>
      </c>
      <c r="C286" s="8" t="s">
        <v>61</v>
      </c>
      <c r="D286" s="9" t="s">
        <v>63</v>
      </c>
      <c r="E286" s="14">
        <v>533000000</v>
      </c>
      <c r="F286" s="14">
        <v>555000000</v>
      </c>
    </row>
    <row r="287" spans="1:6" ht="14.4">
      <c r="A287" s="8" t="str">
        <f t="shared" si="4"/>
        <v>Philippines-Asia 2001</v>
      </c>
      <c r="B287" s="8" t="s">
        <v>225</v>
      </c>
      <c r="C287" s="8" t="s">
        <v>61</v>
      </c>
      <c r="D287" s="9" t="s">
        <v>63</v>
      </c>
      <c r="E287" s="14">
        <v>2011000000</v>
      </c>
      <c r="F287" s="14">
        <v>1918000000</v>
      </c>
    </row>
    <row r="288" spans="1:6" ht="14.4">
      <c r="A288" s="8" t="str">
        <f t="shared" si="4"/>
        <v>Singapore-Asia 2001</v>
      </c>
      <c r="B288" s="8" t="s">
        <v>241</v>
      </c>
      <c r="C288" s="8" t="s">
        <v>61</v>
      </c>
      <c r="D288" s="9" t="s">
        <v>63</v>
      </c>
      <c r="E288" s="14">
        <v>4641000000</v>
      </c>
      <c r="F288" s="14">
        <v>6600000000</v>
      </c>
    </row>
    <row r="289" spans="1:6" ht="14.4">
      <c r="A289" s="8" t="str">
        <f t="shared" si="4"/>
        <v>Sri Lanka-Asia 2001</v>
      </c>
      <c r="B289" s="8" t="s">
        <v>251</v>
      </c>
      <c r="C289" s="8" t="s">
        <v>61</v>
      </c>
      <c r="D289" s="9" t="s">
        <v>63</v>
      </c>
      <c r="E289" s="14">
        <v>347000000</v>
      </c>
      <c r="F289" s="14">
        <v>402000000</v>
      </c>
    </row>
    <row r="290" spans="1:6" ht="14.4">
      <c r="A290" s="8" t="str">
        <f t="shared" si="4"/>
        <v>Tajikistan-Asia 2001</v>
      </c>
      <c r="B290" s="8" t="s">
        <v>262</v>
      </c>
      <c r="C290" s="8" t="s">
        <v>61</v>
      </c>
      <c r="D290" s="9" t="s">
        <v>63</v>
      </c>
      <c r="E290" s="8"/>
      <c r="F290" s="8"/>
    </row>
    <row r="291" spans="1:6" ht="14.4">
      <c r="A291" s="8" t="str">
        <f t="shared" si="4"/>
        <v>Thailand-Asia 2001</v>
      </c>
      <c r="B291" s="8" t="s">
        <v>264</v>
      </c>
      <c r="C291" s="8" t="s">
        <v>61</v>
      </c>
      <c r="D291" s="9" t="s">
        <v>63</v>
      </c>
      <c r="E291" s="14">
        <v>9378000000</v>
      </c>
      <c r="F291" s="14">
        <v>3334000000</v>
      </c>
    </row>
    <row r="292" spans="1:6" ht="14.4">
      <c r="A292" s="8" t="str">
        <f t="shared" si="4"/>
        <v>Timor-Leste-Asia 2001</v>
      </c>
      <c r="B292" s="8" t="s">
        <v>265</v>
      </c>
      <c r="C292" s="8" t="s">
        <v>61</v>
      </c>
      <c r="D292" s="9" t="s">
        <v>63</v>
      </c>
      <c r="E292" s="8"/>
      <c r="F292" s="8"/>
    </row>
    <row r="293" spans="1:6" ht="14.4">
      <c r="A293" s="8" t="str">
        <f t="shared" si="4"/>
        <v>Turkmenistan-Asia 2001</v>
      </c>
      <c r="B293" s="8" t="s">
        <v>271</v>
      </c>
      <c r="C293" s="8" t="s">
        <v>61</v>
      </c>
      <c r="D293" s="9" t="s">
        <v>63</v>
      </c>
      <c r="E293" s="8"/>
      <c r="F293" s="8"/>
    </row>
    <row r="294" spans="1:6" ht="14.4">
      <c r="A294" s="8" t="str">
        <f t="shared" si="4"/>
        <v>Uzbekistan-Asia 2001</v>
      </c>
      <c r="B294" s="8" t="s">
        <v>279</v>
      </c>
      <c r="C294" s="8" t="s">
        <v>61</v>
      </c>
      <c r="D294" s="9" t="s">
        <v>63</v>
      </c>
      <c r="E294" s="14">
        <v>72000000</v>
      </c>
      <c r="F294" s="8"/>
    </row>
    <row r="295" spans="1:6" ht="14.4">
      <c r="A295" s="8" t="str">
        <f t="shared" si="4"/>
        <v>Vietnam-Asia 2001</v>
      </c>
      <c r="B295" s="8" t="s">
        <v>282</v>
      </c>
      <c r="C295" s="8" t="s">
        <v>61</v>
      </c>
      <c r="D295" s="9" t="s">
        <v>63</v>
      </c>
      <c r="E295" s="8"/>
      <c r="F295" s="8"/>
    </row>
    <row r="296" spans="1:6" ht="14.4">
      <c r="A296" s="8" t="str">
        <f t="shared" si="4"/>
        <v>Albania-Europe 2001</v>
      </c>
      <c r="B296" s="8" t="s">
        <v>75</v>
      </c>
      <c r="C296" s="8" t="s">
        <v>76</v>
      </c>
      <c r="D296" s="9" t="s">
        <v>63</v>
      </c>
      <c r="E296" s="14">
        <v>451000000</v>
      </c>
      <c r="F296" s="14">
        <v>269000000</v>
      </c>
    </row>
    <row r="297" spans="1:6" ht="14.4">
      <c r="A297" s="8" t="str">
        <f t="shared" si="4"/>
        <v>Andorra-Europe 2001</v>
      </c>
      <c r="B297" s="8" t="s">
        <v>81</v>
      </c>
      <c r="C297" s="8" t="s">
        <v>76</v>
      </c>
      <c r="D297" s="9" t="s">
        <v>63</v>
      </c>
      <c r="E297" s="8"/>
      <c r="F297" s="8"/>
    </row>
    <row r="298" spans="1:6" ht="14.4">
      <c r="A298" s="8" t="str">
        <f t="shared" si="4"/>
        <v>Austria-Europe 2001</v>
      </c>
      <c r="B298" s="8" t="s">
        <v>89</v>
      </c>
      <c r="C298" s="8" t="s">
        <v>76</v>
      </c>
      <c r="D298" s="9" t="s">
        <v>63</v>
      </c>
      <c r="E298" s="14">
        <v>11511000000</v>
      </c>
      <c r="F298" s="14">
        <v>7408000000</v>
      </c>
    </row>
    <row r="299" spans="1:6" ht="14.4">
      <c r="A299" s="8" t="str">
        <f t="shared" si="4"/>
        <v>Belarus-Europe 2001</v>
      </c>
      <c r="B299" s="8" t="s">
        <v>96</v>
      </c>
      <c r="C299" s="8" t="s">
        <v>76</v>
      </c>
      <c r="D299" s="9" t="s">
        <v>63</v>
      </c>
      <c r="E299" s="14">
        <v>272000000</v>
      </c>
      <c r="F299" s="14">
        <v>486000000</v>
      </c>
    </row>
    <row r="300" spans="1:6" ht="14.4">
      <c r="A300" s="8" t="str">
        <f t="shared" si="4"/>
        <v>Belgium-Europe 2001</v>
      </c>
      <c r="B300" s="8" t="s">
        <v>97</v>
      </c>
      <c r="C300" s="8" t="s">
        <v>76</v>
      </c>
      <c r="D300" s="9" t="s">
        <v>63</v>
      </c>
      <c r="E300" s="14">
        <v>8304000000</v>
      </c>
      <c r="F300" s="14">
        <v>10878000000</v>
      </c>
    </row>
    <row r="301" spans="1:6" ht="14.4">
      <c r="A301" s="8" t="str">
        <f t="shared" si="4"/>
        <v>Bosnia and Herzegovina-Europe 2001</v>
      </c>
      <c r="B301" s="8" t="s">
        <v>103</v>
      </c>
      <c r="C301" s="8" t="s">
        <v>76</v>
      </c>
      <c r="D301" s="9" t="s">
        <v>63</v>
      </c>
      <c r="E301" s="14">
        <v>279000000</v>
      </c>
      <c r="F301" s="14">
        <v>96000000</v>
      </c>
    </row>
    <row r="302" spans="1:6" ht="14.4">
      <c r="A302" s="8" t="str">
        <f t="shared" si="4"/>
        <v>Bulgaria-Europe 2001</v>
      </c>
      <c r="B302" s="8" t="s">
        <v>107</v>
      </c>
      <c r="C302" s="8" t="s">
        <v>76</v>
      </c>
      <c r="D302" s="9" t="s">
        <v>63</v>
      </c>
      <c r="E302" s="14">
        <v>1262000000</v>
      </c>
      <c r="F302" s="14">
        <v>836000000</v>
      </c>
    </row>
    <row r="303" spans="1:6" ht="14.4">
      <c r="A303" s="8" t="str">
        <f t="shared" si="4"/>
        <v>Croatia-Europe 2001</v>
      </c>
      <c r="B303" s="8" t="s">
        <v>124</v>
      </c>
      <c r="C303" s="8" t="s">
        <v>76</v>
      </c>
      <c r="D303" s="9" t="s">
        <v>63</v>
      </c>
      <c r="E303" s="14">
        <v>3463000000</v>
      </c>
      <c r="F303" s="14">
        <v>677000000</v>
      </c>
    </row>
    <row r="304" spans="1:6" ht="14.4">
      <c r="A304" s="8" t="str">
        <f t="shared" si="4"/>
        <v>Cyprus-Europe 2001</v>
      </c>
      <c r="B304" s="8" t="s">
        <v>127</v>
      </c>
      <c r="C304" s="8" t="s">
        <v>76</v>
      </c>
      <c r="D304" s="9" t="s">
        <v>63</v>
      </c>
      <c r="E304" s="14">
        <v>2203000000</v>
      </c>
      <c r="F304" s="14">
        <v>568000000</v>
      </c>
    </row>
    <row r="305" spans="1:6" ht="14.4">
      <c r="A305" s="8" t="str">
        <f t="shared" si="4"/>
        <v>Czech Republic-Europe 2001</v>
      </c>
      <c r="B305" s="8" t="s">
        <v>128</v>
      </c>
      <c r="C305" s="8" t="s">
        <v>76</v>
      </c>
      <c r="D305" s="9" t="s">
        <v>63</v>
      </c>
      <c r="E305" s="14">
        <v>3104000000</v>
      </c>
      <c r="F305" s="14">
        <v>1386000000</v>
      </c>
    </row>
    <row r="306" spans="1:6" ht="14.4">
      <c r="A306" s="8" t="str">
        <f t="shared" si="4"/>
        <v>Denmark-Europe 2001</v>
      </c>
      <c r="B306" s="8" t="s">
        <v>129</v>
      </c>
      <c r="C306" s="8" t="s">
        <v>76</v>
      </c>
      <c r="D306" s="9" t="s">
        <v>63</v>
      </c>
      <c r="E306" s="14">
        <v>4003000000</v>
      </c>
      <c r="F306" s="14">
        <v>4861000000</v>
      </c>
    </row>
    <row r="307" spans="1:6" ht="14.4">
      <c r="A307" s="8" t="str">
        <f t="shared" si="4"/>
        <v>Estonia-Europe 2001</v>
      </c>
      <c r="B307" s="8" t="s">
        <v>138</v>
      </c>
      <c r="C307" s="8" t="s">
        <v>76</v>
      </c>
      <c r="D307" s="9" t="s">
        <v>63</v>
      </c>
      <c r="E307" s="14">
        <v>661000000</v>
      </c>
      <c r="F307" s="14">
        <v>253000000</v>
      </c>
    </row>
    <row r="308" spans="1:6" ht="14.4">
      <c r="A308" s="8" t="str">
        <f t="shared" si="4"/>
        <v>Faeroe Islands-Europe 2001</v>
      </c>
      <c r="B308" s="8" t="s">
        <v>140</v>
      </c>
      <c r="C308" s="8" t="s">
        <v>76</v>
      </c>
      <c r="D308" s="9" t="s">
        <v>63</v>
      </c>
      <c r="E308" s="8"/>
      <c r="F308" s="8"/>
    </row>
    <row r="309" spans="1:6" ht="14.4">
      <c r="A309" s="8" t="str">
        <f t="shared" si="4"/>
        <v>Finland-Europe 2001</v>
      </c>
      <c r="B309" s="8" t="s">
        <v>142</v>
      </c>
      <c r="C309" s="8" t="s">
        <v>76</v>
      </c>
      <c r="D309" s="9" t="s">
        <v>63</v>
      </c>
      <c r="E309" s="14">
        <v>2065000000</v>
      </c>
      <c r="F309" s="14">
        <v>2442000000</v>
      </c>
    </row>
    <row r="310" spans="1:6" ht="14.4">
      <c r="A310" s="8" t="str">
        <f t="shared" si="4"/>
        <v>France-Europe 2001</v>
      </c>
      <c r="B310" s="8" t="s">
        <v>143</v>
      </c>
      <c r="C310" s="8" t="s">
        <v>76</v>
      </c>
      <c r="D310" s="9" t="s">
        <v>63</v>
      </c>
      <c r="E310" s="14">
        <v>38385000000</v>
      </c>
      <c r="F310" s="14">
        <v>26749000000</v>
      </c>
    </row>
    <row r="311" spans="1:6" ht="14.4">
      <c r="A311" s="8" t="str">
        <f t="shared" si="4"/>
        <v>Germany-Europe 2001</v>
      </c>
      <c r="B311" s="8" t="s">
        <v>148</v>
      </c>
      <c r="C311" s="8" t="s">
        <v>76</v>
      </c>
      <c r="D311" s="9" t="s">
        <v>63</v>
      </c>
      <c r="E311" s="14">
        <v>24175000000</v>
      </c>
      <c r="F311" s="14">
        <v>56529000000</v>
      </c>
    </row>
    <row r="312" spans="1:6" ht="14.4">
      <c r="A312" s="8" t="str">
        <f t="shared" si="4"/>
        <v>Greece-Europe 2001</v>
      </c>
      <c r="B312" s="8" t="s">
        <v>150</v>
      </c>
      <c r="C312" s="8" t="s">
        <v>76</v>
      </c>
      <c r="D312" s="9" t="s">
        <v>63</v>
      </c>
      <c r="E312" s="14">
        <v>9216000000</v>
      </c>
      <c r="F312" s="14">
        <v>4189000000</v>
      </c>
    </row>
    <row r="313" spans="1:6" ht="14.4">
      <c r="A313" s="8" t="str">
        <f t="shared" si="4"/>
        <v>Hungary-Europe 2001</v>
      </c>
      <c r="B313" s="8" t="s">
        <v>161</v>
      </c>
      <c r="C313" s="8" t="s">
        <v>76</v>
      </c>
      <c r="D313" s="9" t="s">
        <v>63</v>
      </c>
      <c r="E313" s="14">
        <v>4191000000</v>
      </c>
      <c r="F313" s="14">
        <v>1887000000</v>
      </c>
    </row>
    <row r="314" spans="1:6" ht="14.4">
      <c r="A314" s="8" t="str">
        <f t="shared" si="4"/>
        <v>Iceland-Europe 2001</v>
      </c>
      <c r="B314" s="8" t="s">
        <v>162</v>
      </c>
      <c r="C314" s="8" t="s">
        <v>76</v>
      </c>
      <c r="D314" s="9" t="s">
        <v>63</v>
      </c>
      <c r="E314" s="14">
        <v>383000000</v>
      </c>
      <c r="F314" s="14">
        <v>372000000</v>
      </c>
    </row>
    <row r="315" spans="1:6" ht="14.4">
      <c r="A315" s="8" t="str">
        <f t="shared" si="4"/>
        <v>Ireland-Europe 2001</v>
      </c>
      <c r="B315" s="8" t="s">
        <v>167</v>
      </c>
      <c r="C315" s="8" t="s">
        <v>76</v>
      </c>
      <c r="D315" s="9" t="s">
        <v>63</v>
      </c>
      <c r="E315" s="14">
        <v>3789000000</v>
      </c>
      <c r="F315" s="14">
        <v>2956000000</v>
      </c>
    </row>
    <row r="316" spans="1:6" ht="14.4">
      <c r="A316" s="8" t="str">
        <f t="shared" si="4"/>
        <v>Isle of Man-Europe 2001</v>
      </c>
      <c r="B316" s="8" t="s">
        <v>168</v>
      </c>
      <c r="C316" s="8" t="s">
        <v>76</v>
      </c>
      <c r="D316" s="9" t="s">
        <v>63</v>
      </c>
      <c r="E316" s="8"/>
      <c r="F316" s="8"/>
    </row>
    <row r="317" spans="1:6" ht="14.4">
      <c r="A317" s="8" t="str">
        <f t="shared" si="4"/>
        <v>Italy-Europe 2001</v>
      </c>
      <c r="B317" s="8" t="s">
        <v>170</v>
      </c>
      <c r="C317" s="8" t="s">
        <v>76</v>
      </c>
      <c r="D317" s="9" t="s">
        <v>63</v>
      </c>
      <c r="E317" s="14">
        <v>26916000000</v>
      </c>
      <c r="F317" s="14">
        <v>16997000000</v>
      </c>
    </row>
    <row r="318" spans="1:6" ht="14.4">
      <c r="A318" s="8" t="str">
        <f t="shared" si="4"/>
        <v>Kosovo-Europe 2001</v>
      </c>
      <c r="B318" s="8" t="s">
        <v>177</v>
      </c>
      <c r="C318" s="8" t="s">
        <v>76</v>
      </c>
      <c r="D318" s="9" t="s">
        <v>63</v>
      </c>
      <c r="E318" s="8"/>
      <c r="F318" s="8"/>
    </row>
    <row r="319" spans="1:6" ht="14.4">
      <c r="A319" s="8" t="str">
        <f t="shared" si="4"/>
        <v>Latvia-Europe 2001</v>
      </c>
      <c r="B319" s="8" t="s">
        <v>181</v>
      </c>
      <c r="C319" s="8" t="s">
        <v>76</v>
      </c>
      <c r="D319" s="9" t="s">
        <v>63</v>
      </c>
      <c r="E319" s="14">
        <v>153000000</v>
      </c>
      <c r="F319" s="14">
        <v>255000000</v>
      </c>
    </row>
    <row r="320" spans="1:6" ht="14.4">
      <c r="A320" s="8" t="str">
        <f t="shared" si="4"/>
        <v>Liechtenstein-Europe 2001</v>
      </c>
      <c r="B320" s="8" t="s">
        <v>186</v>
      </c>
      <c r="C320" s="8" t="s">
        <v>76</v>
      </c>
      <c r="D320" s="9" t="s">
        <v>63</v>
      </c>
      <c r="E320" s="8"/>
      <c r="F320" s="8"/>
    </row>
    <row r="321" spans="1:6" ht="14.4">
      <c r="A321" s="8" t="str">
        <f t="shared" si="4"/>
        <v>Lithuania-Europe 2001</v>
      </c>
      <c r="B321" s="8" t="s">
        <v>187</v>
      </c>
      <c r="C321" s="8" t="s">
        <v>76</v>
      </c>
      <c r="D321" s="9" t="s">
        <v>63</v>
      </c>
      <c r="E321" s="14">
        <v>425000000</v>
      </c>
      <c r="F321" s="14">
        <v>227000000</v>
      </c>
    </row>
    <row r="322" spans="1:6" ht="14.4">
      <c r="A322" s="8" t="str">
        <f t="shared" si="4"/>
        <v>Luxembourg-Europe 2001</v>
      </c>
      <c r="B322" s="8" t="s">
        <v>188</v>
      </c>
      <c r="C322" s="8" t="s">
        <v>76</v>
      </c>
      <c r="D322" s="9" t="s">
        <v>63</v>
      </c>
      <c r="E322" s="14">
        <v>1780000000</v>
      </c>
      <c r="F322" s="14">
        <v>1464000000</v>
      </c>
    </row>
    <row r="323" spans="1:6" ht="14.4">
      <c r="A323" s="8" t="str">
        <f t="shared" ref="A323:A386" si="5">CONCATENATE(B323," ",D323)</f>
        <v>North Macedonia-Europe 2001</v>
      </c>
      <c r="B323" s="8" t="s">
        <v>217</v>
      </c>
      <c r="C323" s="8" t="s">
        <v>76</v>
      </c>
      <c r="D323" s="9" t="s">
        <v>63</v>
      </c>
      <c r="E323" s="14">
        <v>49000000</v>
      </c>
      <c r="F323" s="14">
        <v>60000000</v>
      </c>
    </row>
    <row r="324" spans="1:6" ht="14.4">
      <c r="A324" s="8" t="str">
        <f t="shared" si="5"/>
        <v>Malta-Europe 2001</v>
      </c>
      <c r="B324" s="8" t="s">
        <v>195</v>
      </c>
      <c r="C324" s="8" t="s">
        <v>76</v>
      </c>
      <c r="D324" s="9" t="s">
        <v>63</v>
      </c>
      <c r="E324" s="14">
        <v>704000000</v>
      </c>
      <c r="F324" s="14">
        <v>204000000</v>
      </c>
    </row>
    <row r="325" spans="1:6" ht="14.4">
      <c r="A325" s="8" t="str">
        <f t="shared" si="5"/>
        <v>Moldova-Europe 2001</v>
      </c>
      <c r="B325" s="8" t="s">
        <v>201</v>
      </c>
      <c r="C325" s="8" t="s">
        <v>76</v>
      </c>
      <c r="D325" s="9" t="s">
        <v>63</v>
      </c>
      <c r="E325" s="14">
        <v>58000000</v>
      </c>
      <c r="F325" s="14">
        <v>90000000</v>
      </c>
    </row>
    <row r="326" spans="1:6" ht="14.4">
      <c r="A326" s="8" t="str">
        <f t="shared" si="5"/>
        <v>Monaco-Europe 2001</v>
      </c>
      <c r="B326" s="8" t="s">
        <v>202</v>
      </c>
      <c r="C326" s="8" t="s">
        <v>76</v>
      </c>
      <c r="D326" s="9" t="s">
        <v>63</v>
      </c>
      <c r="E326" s="8"/>
      <c r="F326" s="8"/>
    </row>
    <row r="327" spans="1:6" ht="14.4">
      <c r="A327" s="8" t="str">
        <f t="shared" si="5"/>
        <v>Montenegro-Europe 2001</v>
      </c>
      <c r="B327" s="8" t="s">
        <v>204</v>
      </c>
      <c r="C327" s="8" t="s">
        <v>76</v>
      </c>
      <c r="D327" s="9" t="s">
        <v>63</v>
      </c>
      <c r="E327" s="8"/>
      <c r="F327" s="8"/>
    </row>
    <row r="328" spans="1:6" ht="14.4">
      <c r="A328" s="8" t="str">
        <f t="shared" si="5"/>
        <v>Netherlands-Europe 2001</v>
      </c>
      <c r="B328" s="8" t="s">
        <v>210</v>
      </c>
      <c r="C328" s="8" t="s">
        <v>76</v>
      </c>
      <c r="D328" s="9" t="s">
        <v>63</v>
      </c>
      <c r="E328" s="14">
        <v>11147000000</v>
      </c>
      <c r="F328" s="14">
        <v>13061000000</v>
      </c>
    </row>
    <row r="329" spans="1:6" ht="14.4">
      <c r="A329" s="8" t="str">
        <f t="shared" si="5"/>
        <v>Norway-Europe 2001</v>
      </c>
      <c r="B329" s="8" t="s">
        <v>218</v>
      </c>
      <c r="C329" s="8" t="s">
        <v>76</v>
      </c>
      <c r="D329" s="9" t="s">
        <v>63</v>
      </c>
      <c r="E329" s="14">
        <v>2380000000</v>
      </c>
      <c r="F329" s="14">
        <v>4718000000</v>
      </c>
    </row>
    <row r="330" spans="1:6" ht="14.4">
      <c r="A330" s="8" t="str">
        <f t="shared" si="5"/>
        <v>Poland-Europe 2001</v>
      </c>
      <c r="B330" s="8" t="s">
        <v>226</v>
      </c>
      <c r="C330" s="8" t="s">
        <v>76</v>
      </c>
      <c r="D330" s="9" t="s">
        <v>63</v>
      </c>
      <c r="E330" s="14">
        <v>5121000000</v>
      </c>
      <c r="F330" s="14">
        <v>3595000000</v>
      </c>
    </row>
    <row r="331" spans="1:6" ht="14.4">
      <c r="A331" s="8" t="str">
        <f t="shared" si="5"/>
        <v>Portugal-Europe 2001</v>
      </c>
      <c r="B331" s="8" t="s">
        <v>227</v>
      </c>
      <c r="C331" s="8" t="s">
        <v>76</v>
      </c>
      <c r="D331" s="9" t="s">
        <v>63</v>
      </c>
      <c r="E331" s="14">
        <v>6236000000</v>
      </c>
      <c r="F331" s="14">
        <v>2606000000</v>
      </c>
    </row>
    <row r="332" spans="1:6" ht="14.4">
      <c r="A332" s="8" t="str">
        <f t="shared" si="5"/>
        <v>Romania-Europe 2001</v>
      </c>
      <c r="B332" s="8" t="s">
        <v>230</v>
      </c>
      <c r="C332" s="8" t="s">
        <v>76</v>
      </c>
      <c r="D332" s="9" t="s">
        <v>63</v>
      </c>
      <c r="E332" s="14">
        <v>419000000</v>
      </c>
      <c r="F332" s="14">
        <v>475000000</v>
      </c>
    </row>
    <row r="333" spans="1:6" ht="14.4">
      <c r="A333" s="8" t="str">
        <f t="shared" si="5"/>
        <v>Russia-Europe 2001</v>
      </c>
      <c r="B333" s="8" t="s">
        <v>231</v>
      </c>
      <c r="C333" s="8" t="s">
        <v>76</v>
      </c>
      <c r="D333" s="9" t="s">
        <v>63</v>
      </c>
      <c r="E333" s="14">
        <v>4726000000</v>
      </c>
      <c r="F333" s="14">
        <v>9760000000</v>
      </c>
    </row>
    <row r="334" spans="1:6" ht="14.4">
      <c r="A334" s="8" t="str">
        <f t="shared" si="5"/>
        <v>San Marino-Europe 2001</v>
      </c>
      <c r="B334" s="8" t="s">
        <v>234</v>
      </c>
      <c r="C334" s="8" t="s">
        <v>76</v>
      </c>
      <c r="D334" s="9" t="s">
        <v>63</v>
      </c>
      <c r="E334" s="8"/>
      <c r="F334" s="8"/>
    </row>
    <row r="335" spans="1:6" ht="14.4">
      <c r="A335" s="8" t="str">
        <f t="shared" si="5"/>
        <v>Serbia-Europe 2001</v>
      </c>
      <c r="B335" s="8" t="s">
        <v>238</v>
      </c>
      <c r="C335" s="8" t="s">
        <v>76</v>
      </c>
      <c r="D335" s="9" t="s">
        <v>63</v>
      </c>
      <c r="E335" s="8"/>
      <c r="F335" s="8"/>
    </row>
    <row r="336" spans="1:6" ht="14.4">
      <c r="A336" s="8" t="str">
        <f t="shared" si="5"/>
        <v>Slovakia-Europe 2001</v>
      </c>
      <c r="B336" s="8" t="s">
        <v>243</v>
      </c>
      <c r="C336" s="8" t="s">
        <v>76</v>
      </c>
      <c r="D336" s="9" t="s">
        <v>63</v>
      </c>
      <c r="E336" s="14">
        <v>649000000</v>
      </c>
      <c r="F336" s="14">
        <v>340000000</v>
      </c>
    </row>
    <row r="337" spans="1:6" ht="14.4">
      <c r="A337" s="8" t="str">
        <f t="shared" si="5"/>
        <v>Slovenia-Europe 2001</v>
      </c>
      <c r="B337" s="8" t="s">
        <v>244</v>
      </c>
      <c r="C337" s="8" t="s">
        <v>76</v>
      </c>
      <c r="D337" s="9" t="s">
        <v>63</v>
      </c>
      <c r="E337" s="14">
        <v>1059000000</v>
      </c>
      <c r="F337" s="14">
        <v>560000000</v>
      </c>
    </row>
    <row r="338" spans="1:6" ht="14.4">
      <c r="A338" s="8" t="str">
        <f t="shared" si="5"/>
        <v>Spain-Europe 2001</v>
      </c>
      <c r="B338" s="8" t="s">
        <v>250</v>
      </c>
      <c r="C338" s="8" t="s">
        <v>76</v>
      </c>
      <c r="D338" s="9" t="s">
        <v>63</v>
      </c>
      <c r="E338" s="14">
        <v>33829000000</v>
      </c>
      <c r="F338" s="14">
        <v>8466000000</v>
      </c>
    </row>
    <row r="339" spans="1:6" ht="14.4">
      <c r="A339" s="8" t="str">
        <f t="shared" si="5"/>
        <v>Sweden-Europe 2001</v>
      </c>
      <c r="B339" s="8" t="s">
        <v>259</v>
      </c>
      <c r="C339" s="8" t="s">
        <v>76</v>
      </c>
      <c r="D339" s="9" t="s">
        <v>63</v>
      </c>
      <c r="E339" s="14">
        <v>5200000000</v>
      </c>
      <c r="F339" s="14">
        <v>7916000000</v>
      </c>
    </row>
    <row r="340" spans="1:6" ht="14.4">
      <c r="A340" s="8" t="str">
        <f t="shared" si="5"/>
        <v>Switzerland-Europe 2001</v>
      </c>
      <c r="B340" s="8" t="s">
        <v>260</v>
      </c>
      <c r="C340" s="8" t="s">
        <v>76</v>
      </c>
      <c r="D340" s="9" t="s">
        <v>63</v>
      </c>
      <c r="E340" s="14">
        <v>9290000000</v>
      </c>
      <c r="F340" s="14">
        <v>7085000000</v>
      </c>
    </row>
    <row r="341" spans="1:6" ht="14.4">
      <c r="A341" s="8" t="str">
        <f t="shared" si="5"/>
        <v>Turkey-Europe 2001</v>
      </c>
      <c r="B341" s="8" t="s">
        <v>270</v>
      </c>
      <c r="C341" s="8" t="s">
        <v>76</v>
      </c>
      <c r="D341" s="9" t="s">
        <v>63</v>
      </c>
      <c r="E341" s="14">
        <v>10067000000</v>
      </c>
      <c r="F341" s="14">
        <v>1738000000</v>
      </c>
    </row>
    <row r="342" spans="1:6" ht="14.4">
      <c r="A342" s="8" t="str">
        <f t="shared" si="5"/>
        <v>Ukraine-Europe 2001</v>
      </c>
      <c r="B342" s="8" t="s">
        <v>274</v>
      </c>
      <c r="C342" s="8" t="s">
        <v>76</v>
      </c>
      <c r="D342" s="9" t="s">
        <v>63</v>
      </c>
      <c r="E342" s="14">
        <v>759000000</v>
      </c>
      <c r="F342" s="14">
        <v>676000000</v>
      </c>
    </row>
    <row r="343" spans="1:6" ht="14.4">
      <c r="A343" s="8" t="str">
        <f t="shared" si="5"/>
        <v>United Kingdom-Europe 2001</v>
      </c>
      <c r="B343" s="8" t="s">
        <v>276</v>
      </c>
      <c r="C343" s="8" t="s">
        <v>76</v>
      </c>
      <c r="D343" s="9" t="s">
        <v>63</v>
      </c>
      <c r="E343" s="14">
        <v>26137000000</v>
      </c>
      <c r="F343" s="14">
        <v>46410000000</v>
      </c>
    </row>
    <row r="344" spans="1:6" ht="14.4">
      <c r="A344" s="8" t="str">
        <f t="shared" si="5"/>
        <v>Bahrain-Middle East 2001</v>
      </c>
      <c r="B344" s="8" t="s">
        <v>92</v>
      </c>
      <c r="C344" s="8" t="s">
        <v>93</v>
      </c>
      <c r="D344" s="9" t="s">
        <v>63</v>
      </c>
      <c r="E344" s="14">
        <v>886000000</v>
      </c>
      <c r="F344" s="14">
        <v>423000000</v>
      </c>
    </row>
    <row r="345" spans="1:6" ht="14.4">
      <c r="A345" s="8" t="str">
        <f t="shared" si="5"/>
        <v>Iran-Middle East 2001</v>
      </c>
      <c r="B345" s="8" t="s">
        <v>165</v>
      </c>
      <c r="C345" s="8" t="s">
        <v>93</v>
      </c>
      <c r="D345" s="9" t="s">
        <v>63</v>
      </c>
      <c r="E345" s="14">
        <v>1122000000</v>
      </c>
      <c r="F345" s="14">
        <v>714000000</v>
      </c>
    </row>
    <row r="346" spans="1:6" ht="14.4">
      <c r="A346" s="8" t="str">
        <f t="shared" si="5"/>
        <v>Iraq-Middle East 2001</v>
      </c>
      <c r="B346" s="8" t="s">
        <v>166</v>
      </c>
      <c r="C346" s="8" t="s">
        <v>93</v>
      </c>
      <c r="D346" s="9" t="s">
        <v>63</v>
      </c>
      <c r="E346" s="14">
        <v>15000000</v>
      </c>
      <c r="F346" s="14">
        <v>31000000</v>
      </c>
    </row>
    <row r="347" spans="1:6" ht="14.4">
      <c r="A347" s="8" t="str">
        <f t="shared" si="5"/>
        <v>Israel-Middle East 2001</v>
      </c>
      <c r="B347" s="8" t="s">
        <v>169</v>
      </c>
      <c r="C347" s="8" t="s">
        <v>93</v>
      </c>
      <c r="D347" s="9" t="s">
        <v>63</v>
      </c>
      <c r="E347" s="14">
        <v>2854000000</v>
      </c>
      <c r="F347" s="14">
        <v>3887000000</v>
      </c>
    </row>
    <row r="348" spans="1:6" ht="14.4">
      <c r="A348" s="8" t="str">
        <f t="shared" si="5"/>
        <v>Jordan-Middle East 2001</v>
      </c>
      <c r="B348" s="8" t="s">
        <v>173</v>
      </c>
      <c r="C348" s="8" t="s">
        <v>93</v>
      </c>
      <c r="D348" s="9" t="s">
        <v>63</v>
      </c>
      <c r="E348" s="14">
        <v>884000000</v>
      </c>
      <c r="F348" s="14">
        <v>420000000</v>
      </c>
    </row>
    <row r="349" spans="1:6" ht="14.4">
      <c r="A349" s="8" t="str">
        <f t="shared" si="5"/>
        <v>Kuwait-Middle East 2001</v>
      </c>
      <c r="B349" s="8" t="s">
        <v>178</v>
      </c>
      <c r="C349" s="8" t="s">
        <v>93</v>
      </c>
      <c r="D349" s="9" t="s">
        <v>63</v>
      </c>
      <c r="E349" s="14">
        <v>286000000</v>
      </c>
      <c r="F349" s="14">
        <v>3207000000</v>
      </c>
    </row>
    <row r="350" spans="1:6" ht="14.4">
      <c r="A350" s="8" t="str">
        <f t="shared" si="5"/>
        <v>Lebanon-Middle East 2001</v>
      </c>
      <c r="B350" s="8" t="s">
        <v>182</v>
      </c>
      <c r="C350" s="8" t="s">
        <v>93</v>
      </c>
      <c r="D350" s="9" t="s">
        <v>63</v>
      </c>
      <c r="E350" s="14">
        <v>837000000</v>
      </c>
      <c r="F350" s="8"/>
    </row>
    <row r="351" spans="1:6" ht="14.4">
      <c r="A351" s="8" t="str">
        <f t="shared" si="5"/>
        <v>Oman-Middle East 2001</v>
      </c>
      <c r="B351" s="8" t="s">
        <v>219</v>
      </c>
      <c r="C351" s="8" t="s">
        <v>93</v>
      </c>
      <c r="D351" s="9" t="s">
        <v>63</v>
      </c>
      <c r="E351" s="14">
        <v>538000000</v>
      </c>
      <c r="F351" s="14">
        <v>703000000</v>
      </c>
    </row>
    <row r="352" spans="1:6" ht="14.4">
      <c r="A352" s="8" t="str">
        <f t="shared" si="5"/>
        <v>Qatar-Middle East 2001</v>
      </c>
      <c r="B352" s="8" t="s">
        <v>229</v>
      </c>
      <c r="C352" s="8" t="s">
        <v>93</v>
      </c>
      <c r="D352" s="9" t="s">
        <v>63</v>
      </c>
      <c r="E352" s="14">
        <v>272000000</v>
      </c>
      <c r="F352" s="14">
        <v>366000000</v>
      </c>
    </row>
    <row r="353" spans="1:6" ht="14.4">
      <c r="A353" s="8" t="str">
        <f t="shared" si="5"/>
        <v>Saudi Arabia-Middle East 2001</v>
      </c>
      <c r="B353" s="8" t="s">
        <v>236</v>
      </c>
      <c r="C353" s="8" t="s">
        <v>93</v>
      </c>
      <c r="D353" s="9" t="s">
        <v>63</v>
      </c>
      <c r="E353" s="8"/>
      <c r="F353" s="8"/>
    </row>
    <row r="354" spans="1:6" ht="14.4">
      <c r="A354" s="8" t="str">
        <f t="shared" si="5"/>
        <v>Syria-Middle East 2001</v>
      </c>
      <c r="B354" s="8" t="s">
        <v>261</v>
      </c>
      <c r="C354" s="8" t="s">
        <v>93</v>
      </c>
      <c r="D354" s="9" t="s">
        <v>63</v>
      </c>
      <c r="E354" s="14">
        <v>1150000000</v>
      </c>
      <c r="F354" s="14">
        <v>670000000</v>
      </c>
    </row>
    <row r="355" spans="1:6" ht="14.4">
      <c r="A355" s="8" t="str">
        <f t="shared" si="5"/>
        <v>United Arab Emirates-Middle East 2001</v>
      </c>
      <c r="B355" s="8" t="s">
        <v>275</v>
      </c>
      <c r="C355" s="8" t="s">
        <v>93</v>
      </c>
      <c r="D355" s="9" t="s">
        <v>63</v>
      </c>
      <c r="E355" s="14">
        <v>1200000000</v>
      </c>
      <c r="F355" s="14">
        <v>3321000000</v>
      </c>
    </row>
    <row r="356" spans="1:6" ht="14.4">
      <c r="A356" s="8" t="str">
        <f t="shared" si="5"/>
        <v>Yemen-Middle East 2001</v>
      </c>
      <c r="B356" s="8" t="s">
        <v>283</v>
      </c>
      <c r="C356" s="8" t="s">
        <v>93</v>
      </c>
      <c r="D356" s="9" t="s">
        <v>63</v>
      </c>
      <c r="E356" s="14">
        <v>38000000</v>
      </c>
      <c r="F356" s="14">
        <v>136000000</v>
      </c>
    </row>
    <row r="357" spans="1:6" ht="14.4">
      <c r="A357" s="8" t="str">
        <f t="shared" si="5"/>
        <v>American Samoa-Oceania 2001</v>
      </c>
      <c r="B357" s="8" t="s">
        <v>79</v>
      </c>
      <c r="C357" s="8" t="s">
        <v>80</v>
      </c>
      <c r="D357" s="9" t="s">
        <v>63</v>
      </c>
      <c r="E357" s="8"/>
      <c r="F357" s="8"/>
    </row>
    <row r="358" spans="1:6" ht="14.4">
      <c r="A358" s="8" t="str">
        <f t="shared" si="5"/>
        <v>Australia-Oceania 2001</v>
      </c>
      <c r="B358" s="8" t="s">
        <v>88</v>
      </c>
      <c r="C358" s="8" t="s">
        <v>80</v>
      </c>
      <c r="D358" s="9" t="s">
        <v>63</v>
      </c>
      <c r="E358" s="14">
        <v>12804000000</v>
      </c>
      <c r="F358" s="14">
        <v>8053000000</v>
      </c>
    </row>
    <row r="359" spans="1:6" ht="14.4">
      <c r="A359" s="8" t="str">
        <f t="shared" si="5"/>
        <v>Fiji-Oceania 2001</v>
      </c>
      <c r="B359" s="8" t="s">
        <v>141</v>
      </c>
      <c r="C359" s="8" t="s">
        <v>80</v>
      </c>
      <c r="D359" s="9" t="s">
        <v>63</v>
      </c>
      <c r="E359" s="14">
        <v>316000000</v>
      </c>
      <c r="F359" s="14">
        <v>84000000</v>
      </c>
    </row>
    <row r="360" spans="1:6" ht="14.4">
      <c r="A360" s="8" t="str">
        <f t="shared" si="5"/>
        <v>French Polynesia-Oceania 2001</v>
      </c>
      <c r="B360" s="8" t="s">
        <v>144</v>
      </c>
      <c r="C360" s="8" t="s">
        <v>80</v>
      </c>
      <c r="D360" s="9" t="s">
        <v>63</v>
      </c>
      <c r="E360" s="8"/>
      <c r="F360" s="8"/>
    </row>
    <row r="361" spans="1:6" ht="14.4">
      <c r="A361" s="8" t="str">
        <f t="shared" si="5"/>
        <v>Guam-Oceania 2001</v>
      </c>
      <c r="B361" s="8" t="s">
        <v>153</v>
      </c>
      <c r="C361" s="8" t="s">
        <v>80</v>
      </c>
      <c r="D361" s="9" t="s">
        <v>63</v>
      </c>
      <c r="E361" s="8"/>
      <c r="F361" s="8"/>
    </row>
    <row r="362" spans="1:6" ht="14.4">
      <c r="A362" s="8" t="str">
        <f t="shared" si="5"/>
        <v>Kiribati-Oceania 2001</v>
      </c>
      <c r="B362" s="8" t="s">
        <v>176</v>
      </c>
      <c r="C362" s="8" t="s">
        <v>80</v>
      </c>
      <c r="D362" s="9" t="s">
        <v>63</v>
      </c>
      <c r="E362" s="14">
        <v>3200000</v>
      </c>
      <c r="F362" s="8"/>
    </row>
    <row r="363" spans="1:6" ht="14.4">
      <c r="A363" s="8" t="str">
        <f t="shared" si="5"/>
        <v>Marshall Islands-Oceania 2001</v>
      </c>
      <c r="B363" s="8" t="s">
        <v>196</v>
      </c>
      <c r="C363" s="8" t="s">
        <v>80</v>
      </c>
      <c r="D363" s="9" t="s">
        <v>63</v>
      </c>
      <c r="E363" s="14">
        <v>3100000</v>
      </c>
      <c r="F363" s="14">
        <v>300000</v>
      </c>
    </row>
    <row r="364" spans="1:6" ht="14.4">
      <c r="A364" s="8" t="str">
        <f t="shared" si="5"/>
        <v>Micronesia, Fed. Sts.-Oceania 2001</v>
      </c>
      <c r="B364" s="8" t="s">
        <v>200</v>
      </c>
      <c r="C364" s="8" t="s">
        <v>80</v>
      </c>
      <c r="D364" s="9" t="s">
        <v>63</v>
      </c>
      <c r="E364" s="14">
        <v>15000000</v>
      </c>
      <c r="F364" s="14">
        <v>5000000</v>
      </c>
    </row>
    <row r="365" spans="1:6" ht="14.4">
      <c r="A365" s="8" t="str">
        <f t="shared" si="5"/>
        <v>New Caledonia-Oceania 2001</v>
      </c>
      <c r="B365" s="8" t="s">
        <v>211</v>
      </c>
      <c r="C365" s="8" t="s">
        <v>80</v>
      </c>
      <c r="D365" s="9" t="s">
        <v>63</v>
      </c>
      <c r="E365" s="14">
        <v>94000000</v>
      </c>
      <c r="F365" s="8"/>
    </row>
    <row r="366" spans="1:6" ht="14.4">
      <c r="A366" s="8" t="str">
        <f t="shared" si="5"/>
        <v>New Zealand-Oceania 2001</v>
      </c>
      <c r="B366" s="8" t="s">
        <v>212</v>
      </c>
      <c r="C366" s="8" t="s">
        <v>80</v>
      </c>
      <c r="D366" s="9" t="s">
        <v>63</v>
      </c>
      <c r="E366" s="14">
        <v>2340000000</v>
      </c>
      <c r="F366" s="14">
        <v>1255000000</v>
      </c>
    </row>
    <row r="367" spans="1:6" ht="14.4">
      <c r="A367" s="8" t="str">
        <f t="shared" si="5"/>
        <v>Papua New Guinea-Oceania 2001</v>
      </c>
      <c r="B367" s="8" t="s">
        <v>222</v>
      </c>
      <c r="C367" s="8" t="s">
        <v>80</v>
      </c>
      <c r="D367" s="9" t="s">
        <v>63</v>
      </c>
      <c r="E367" s="14">
        <v>5200000</v>
      </c>
      <c r="F367" s="14">
        <v>38000000</v>
      </c>
    </row>
    <row r="368" spans="1:6" ht="14.4">
      <c r="A368" s="8" t="str">
        <f t="shared" si="5"/>
        <v>Samoa-Oceania 2001</v>
      </c>
      <c r="B368" s="8" t="s">
        <v>233</v>
      </c>
      <c r="C368" s="8" t="s">
        <v>80</v>
      </c>
      <c r="D368" s="9" t="s">
        <v>63</v>
      </c>
      <c r="E368" s="14">
        <v>39000000</v>
      </c>
      <c r="F368" s="8"/>
    </row>
    <row r="369" spans="1:6" ht="14.4">
      <c r="A369" s="8" t="str">
        <f t="shared" si="5"/>
        <v>Solomon Islands-Oceania 2001</v>
      </c>
      <c r="B369" s="8" t="s">
        <v>245</v>
      </c>
      <c r="C369" s="8" t="s">
        <v>80</v>
      </c>
      <c r="D369" s="9" t="s">
        <v>63</v>
      </c>
      <c r="E369" s="14">
        <v>8800000</v>
      </c>
      <c r="F369" s="14">
        <v>10500000</v>
      </c>
    </row>
    <row r="370" spans="1:6" ht="14.4">
      <c r="A370" s="8" t="str">
        <f t="shared" si="5"/>
        <v>Tonga-Oceania 2001</v>
      </c>
      <c r="B370" s="8" t="s">
        <v>267</v>
      </c>
      <c r="C370" s="8" t="s">
        <v>80</v>
      </c>
      <c r="D370" s="9" t="s">
        <v>63</v>
      </c>
      <c r="E370" s="14">
        <v>6800000</v>
      </c>
      <c r="F370" s="14">
        <v>3200000</v>
      </c>
    </row>
    <row r="371" spans="1:6" ht="14.4">
      <c r="A371" s="8" t="str">
        <f t="shared" si="5"/>
        <v>Vanuatu-Oceania 2001</v>
      </c>
      <c r="B371" s="8" t="s">
        <v>280</v>
      </c>
      <c r="C371" s="8" t="s">
        <v>80</v>
      </c>
      <c r="D371" s="9" t="s">
        <v>63</v>
      </c>
      <c r="E371" s="14">
        <v>58000000</v>
      </c>
      <c r="F371" s="14">
        <v>8000000</v>
      </c>
    </row>
    <row r="372" spans="1:6" ht="14.4">
      <c r="A372" s="8" t="str">
        <f t="shared" si="5"/>
        <v>Antigua and Barbuda-The Americas 2001</v>
      </c>
      <c r="B372" s="8" t="s">
        <v>83</v>
      </c>
      <c r="C372" s="8" t="s">
        <v>84</v>
      </c>
      <c r="D372" s="9" t="s">
        <v>63</v>
      </c>
      <c r="E372" s="14">
        <v>272000000</v>
      </c>
      <c r="F372" s="14">
        <v>32000000</v>
      </c>
    </row>
    <row r="373" spans="1:6" ht="14.4">
      <c r="A373" s="8" t="str">
        <f t="shared" si="5"/>
        <v>Argentina-The Americas 2001</v>
      </c>
      <c r="B373" s="8" t="s">
        <v>85</v>
      </c>
      <c r="C373" s="8" t="s">
        <v>84</v>
      </c>
      <c r="D373" s="9" t="s">
        <v>63</v>
      </c>
      <c r="E373" s="14">
        <v>2756000000</v>
      </c>
      <c r="F373" s="14">
        <v>4888000000</v>
      </c>
    </row>
    <row r="374" spans="1:6" ht="14.4">
      <c r="A374" s="8" t="str">
        <f t="shared" si="5"/>
        <v>Aruba-The Americas 2001</v>
      </c>
      <c r="B374" s="8" t="s">
        <v>87</v>
      </c>
      <c r="C374" s="8" t="s">
        <v>84</v>
      </c>
      <c r="D374" s="9" t="s">
        <v>63</v>
      </c>
      <c r="E374" s="14">
        <v>825000000</v>
      </c>
      <c r="F374" s="14">
        <v>156000000</v>
      </c>
    </row>
    <row r="375" spans="1:6" ht="14.4">
      <c r="A375" s="8" t="str">
        <f t="shared" si="5"/>
        <v>Bahamas, The-The Americas 2001</v>
      </c>
      <c r="B375" s="8" t="s">
        <v>91</v>
      </c>
      <c r="C375" s="8" t="s">
        <v>84</v>
      </c>
      <c r="D375" s="9" t="s">
        <v>63</v>
      </c>
      <c r="E375" s="14">
        <v>1665000000</v>
      </c>
      <c r="F375" s="14">
        <v>342000000</v>
      </c>
    </row>
    <row r="376" spans="1:6" ht="14.4">
      <c r="A376" s="8" t="str">
        <f t="shared" si="5"/>
        <v>Barbados-The Americas 2001</v>
      </c>
      <c r="B376" s="8" t="s">
        <v>95</v>
      </c>
      <c r="C376" s="8" t="s">
        <v>84</v>
      </c>
      <c r="D376" s="9" t="s">
        <v>63</v>
      </c>
      <c r="E376" s="14">
        <v>706000000</v>
      </c>
      <c r="F376" s="14">
        <v>149000000</v>
      </c>
    </row>
    <row r="377" spans="1:6" ht="14.4">
      <c r="A377" s="8" t="str">
        <f t="shared" si="5"/>
        <v>Belize-The Americas 2001</v>
      </c>
      <c r="B377" s="8" t="s">
        <v>98</v>
      </c>
      <c r="C377" s="8" t="s">
        <v>84</v>
      </c>
      <c r="D377" s="9" t="s">
        <v>63</v>
      </c>
      <c r="E377" s="14">
        <v>111000000</v>
      </c>
      <c r="F377" s="14">
        <v>45000000</v>
      </c>
    </row>
    <row r="378" spans="1:6" ht="14.4">
      <c r="A378" s="8" t="str">
        <f t="shared" si="5"/>
        <v>Bermuda-The Americas 2001</v>
      </c>
      <c r="B378" s="8" t="s">
        <v>100</v>
      </c>
      <c r="C378" s="8" t="s">
        <v>84</v>
      </c>
      <c r="D378" s="9" t="s">
        <v>63</v>
      </c>
      <c r="E378" s="14">
        <v>351000000</v>
      </c>
      <c r="F378" s="8"/>
    </row>
    <row r="379" spans="1:6" ht="14.4">
      <c r="A379" s="8" t="str">
        <f t="shared" si="5"/>
        <v>Bolivia-The Americas 2001</v>
      </c>
      <c r="B379" s="8" t="s">
        <v>102</v>
      </c>
      <c r="C379" s="8" t="s">
        <v>84</v>
      </c>
      <c r="D379" s="9" t="s">
        <v>63</v>
      </c>
      <c r="E379" s="14">
        <v>119000000</v>
      </c>
      <c r="F379" s="14">
        <v>114000000</v>
      </c>
    </row>
    <row r="380" spans="1:6" ht="14.4">
      <c r="A380" s="8" t="str">
        <f t="shared" si="5"/>
        <v>Brazil-The Americas 2001</v>
      </c>
      <c r="B380" s="8" t="s">
        <v>105</v>
      </c>
      <c r="C380" s="8" t="s">
        <v>84</v>
      </c>
      <c r="D380" s="9" t="s">
        <v>63</v>
      </c>
      <c r="E380" s="14">
        <v>1844000000</v>
      </c>
      <c r="F380" s="14">
        <v>3765000000</v>
      </c>
    </row>
    <row r="381" spans="1:6" ht="14.4">
      <c r="A381" s="8" t="str">
        <f t="shared" si="5"/>
        <v>Canada-The Americas 2001</v>
      </c>
      <c r="B381" s="8" t="s">
        <v>112</v>
      </c>
      <c r="C381" s="8" t="s">
        <v>84</v>
      </c>
      <c r="D381" s="9" t="s">
        <v>63</v>
      </c>
      <c r="E381" s="14">
        <v>12680000000</v>
      </c>
      <c r="F381" s="14">
        <v>14634000000</v>
      </c>
    </row>
    <row r="382" spans="1:6" ht="14.4">
      <c r="A382" s="8" t="str">
        <f t="shared" si="5"/>
        <v>Cayman Islands-The Americas 2001</v>
      </c>
      <c r="B382" s="8" t="s">
        <v>113</v>
      </c>
      <c r="C382" s="8" t="s">
        <v>84</v>
      </c>
      <c r="D382" s="9" t="s">
        <v>63</v>
      </c>
      <c r="E382" s="14">
        <v>585000000</v>
      </c>
      <c r="F382" s="8"/>
    </row>
    <row r="383" spans="1:6" ht="14.4">
      <c r="A383" s="8" t="str">
        <f t="shared" si="5"/>
        <v>Chile-The Americas 2001</v>
      </c>
      <c r="B383" s="8" t="s">
        <v>116</v>
      </c>
      <c r="C383" s="8" t="s">
        <v>84</v>
      </c>
      <c r="D383" s="9" t="s">
        <v>63</v>
      </c>
      <c r="E383" s="14">
        <v>1184000000</v>
      </c>
      <c r="F383" s="14">
        <v>939000000</v>
      </c>
    </row>
    <row r="384" spans="1:6" ht="14.4">
      <c r="A384" s="8" t="str">
        <f t="shared" si="5"/>
        <v>Colombia-The Americas 2001</v>
      </c>
      <c r="B384" s="8" t="s">
        <v>118</v>
      </c>
      <c r="C384" s="8" t="s">
        <v>84</v>
      </c>
      <c r="D384" s="9" t="s">
        <v>63</v>
      </c>
      <c r="E384" s="14">
        <v>1483000000</v>
      </c>
      <c r="F384" s="14">
        <v>1556000000</v>
      </c>
    </row>
    <row r="385" spans="1:6" ht="14.4">
      <c r="A385" s="8" t="str">
        <f t="shared" si="5"/>
        <v>Costa Rica-The Americas 2001</v>
      </c>
      <c r="B385" s="8" t="s">
        <v>122</v>
      </c>
      <c r="C385" s="8" t="s">
        <v>84</v>
      </c>
      <c r="D385" s="9" t="s">
        <v>63</v>
      </c>
      <c r="E385" s="14">
        <v>1339000000</v>
      </c>
      <c r="F385" s="14">
        <v>434000000</v>
      </c>
    </row>
    <row r="386" spans="1:6" ht="14.4">
      <c r="A386" s="8" t="str">
        <f t="shared" si="5"/>
        <v>Cuba-The Americas 2001</v>
      </c>
      <c r="B386" s="8" t="s">
        <v>125</v>
      </c>
      <c r="C386" s="8" t="s">
        <v>84</v>
      </c>
      <c r="D386" s="9" t="s">
        <v>63</v>
      </c>
      <c r="E386" s="14">
        <v>1840000000</v>
      </c>
      <c r="F386" s="8"/>
    </row>
    <row r="387" spans="1:6" ht="14.4">
      <c r="A387" s="8" t="str">
        <f t="shared" ref="A387:A450" si="6">CONCATENATE(B387," ",D387)</f>
        <v>Curacao-The Americas 2001</v>
      </c>
      <c r="B387" s="8" t="s">
        <v>126</v>
      </c>
      <c r="C387" s="8" t="s">
        <v>84</v>
      </c>
      <c r="D387" s="9" t="s">
        <v>63</v>
      </c>
      <c r="E387" s="14">
        <v>271000000</v>
      </c>
      <c r="F387" s="8"/>
    </row>
    <row r="388" spans="1:6" ht="14.4">
      <c r="A388" s="8" t="str">
        <f t="shared" si="6"/>
        <v>Dominica-The Americas 2001</v>
      </c>
      <c r="B388" s="8" t="s">
        <v>131</v>
      </c>
      <c r="C388" s="8" t="s">
        <v>84</v>
      </c>
      <c r="D388" s="9" t="s">
        <v>63</v>
      </c>
      <c r="E388" s="14">
        <v>46000000</v>
      </c>
      <c r="F388" s="14">
        <v>9000000</v>
      </c>
    </row>
    <row r="389" spans="1:6" ht="14.4">
      <c r="A389" s="8" t="str">
        <f t="shared" si="6"/>
        <v>Dominican Republic-The Americas 2001</v>
      </c>
      <c r="B389" s="8" t="s">
        <v>132</v>
      </c>
      <c r="C389" s="8" t="s">
        <v>84</v>
      </c>
      <c r="D389" s="9" t="s">
        <v>63</v>
      </c>
      <c r="E389" s="14">
        <v>2798000000</v>
      </c>
      <c r="F389" s="14">
        <v>425000000</v>
      </c>
    </row>
    <row r="390" spans="1:6" ht="14.4">
      <c r="A390" s="8" t="str">
        <f t="shared" si="6"/>
        <v>Ecuador-The Americas 2001</v>
      </c>
      <c r="B390" s="8" t="s">
        <v>133</v>
      </c>
      <c r="C390" s="8" t="s">
        <v>84</v>
      </c>
      <c r="D390" s="9" t="s">
        <v>63</v>
      </c>
      <c r="E390" s="14">
        <v>438000000</v>
      </c>
      <c r="F390" s="14">
        <v>465000000</v>
      </c>
    </row>
    <row r="391" spans="1:6" ht="14.4">
      <c r="A391" s="8" t="str">
        <f t="shared" si="6"/>
        <v>El Salvador-The Americas 2001</v>
      </c>
      <c r="B391" s="8" t="s">
        <v>135</v>
      </c>
      <c r="C391" s="8" t="s">
        <v>84</v>
      </c>
      <c r="D391" s="9" t="s">
        <v>63</v>
      </c>
      <c r="E391" s="14">
        <v>452000000</v>
      </c>
      <c r="F391" s="14">
        <v>247000000</v>
      </c>
    </row>
    <row r="392" spans="1:6" ht="14.4">
      <c r="A392" s="8" t="str">
        <f t="shared" si="6"/>
        <v>Greenland-The Americas 2001</v>
      </c>
      <c r="B392" s="8" t="s">
        <v>151</v>
      </c>
      <c r="C392" s="8" t="s">
        <v>84</v>
      </c>
      <c r="D392" s="9" t="s">
        <v>63</v>
      </c>
      <c r="E392" s="8"/>
      <c r="F392" s="8"/>
    </row>
    <row r="393" spans="1:6" ht="14.4">
      <c r="A393" s="8" t="str">
        <f t="shared" si="6"/>
        <v>Grenada-The Americas 2001</v>
      </c>
      <c r="B393" s="8" t="s">
        <v>152</v>
      </c>
      <c r="C393" s="8" t="s">
        <v>84</v>
      </c>
      <c r="D393" s="9" t="s">
        <v>63</v>
      </c>
      <c r="E393" s="14">
        <v>83000000</v>
      </c>
      <c r="F393" s="14">
        <v>8000000</v>
      </c>
    </row>
    <row r="394" spans="1:6" ht="14.4">
      <c r="A394" s="8" t="str">
        <f t="shared" si="6"/>
        <v>Guatemala-The Americas 2001</v>
      </c>
      <c r="B394" s="8" t="s">
        <v>154</v>
      </c>
      <c r="C394" s="8" t="s">
        <v>84</v>
      </c>
      <c r="D394" s="9" t="s">
        <v>63</v>
      </c>
      <c r="E394" s="14">
        <v>588000000</v>
      </c>
      <c r="F394" s="14">
        <v>266000000</v>
      </c>
    </row>
    <row r="395" spans="1:6" ht="14.4">
      <c r="A395" s="8" t="str">
        <f t="shared" si="6"/>
        <v>Guyana-The Americas 2001</v>
      </c>
      <c r="B395" s="8" t="s">
        <v>157</v>
      </c>
      <c r="C395" s="8" t="s">
        <v>84</v>
      </c>
      <c r="D395" s="9" t="s">
        <v>63</v>
      </c>
      <c r="E395" s="14">
        <v>65000000</v>
      </c>
      <c r="F395" s="14">
        <v>62000000</v>
      </c>
    </row>
    <row r="396" spans="1:6" ht="14.4">
      <c r="A396" s="8" t="str">
        <f t="shared" si="6"/>
        <v>Haiti-The Americas 2001</v>
      </c>
      <c r="B396" s="8" t="s">
        <v>158</v>
      </c>
      <c r="C396" s="8" t="s">
        <v>84</v>
      </c>
      <c r="D396" s="9" t="s">
        <v>63</v>
      </c>
      <c r="E396" s="14">
        <v>105000000</v>
      </c>
      <c r="F396" s="14">
        <v>168000000</v>
      </c>
    </row>
    <row r="397" spans="1:6" ht="14.4">
      <c r="A397" s="8" t="str">
        <f t="shared" si="6"/>
        <v>Honduras-The Americas 2001</v>
      </c>
      <c r="B397" s="8" t="s">
        <v>159</v>
      </c>
      <c r="C397" s="8" t="s">
        <v>84</v>
      </c>
      <c r="D397" s="9" t="s">
        <v>63</v>
      </c>
      <c r="E397" s="14">
        <v>260000000</v>
      </c>
      <c r="F397" s="14">
        <v>205000000</v>
      </c>
    </row>
    <row r="398" spans="1:6" ht="14.4">
      <c r="A398" s="8" t="str">
        <f t="shared" si="6"/>
        <v>Jamaica-The Americas 2001</v>
      </c>
      <c r="B398" s="8" t="s">
        <v>171</v>
      </c>
      <c r="C398" s="8" t="s">
        <v>84</v>
      </c>
      <c r="D398" s="9" t="s">
        <v>63</v>
      </c>
      <c r="E398" s="14">
        <v>1494000000</v>
      </c>
      <c r="F398" s="14">
        <v>227000000</v>
      </c>
    </row>
    <row r="399" spans="1:6" ht="14.4">
      <c r="A399" s="8" t="str">
        <f t="shared" si="6"/>
        <v>Mexico-The Americas 2001</v>
      </c>
      <c r="B399" s="8" t="s">
        <v>199</v>
      </c>
      <c r="C399" s="8" t="s">
        <v>84</v>
      </c>
      <c r="D399" s="9" t="s">
        <v>63</v>
      </c>
      <c r="E399" s="14">
        <v>9190000000</v>
      </c>
      <c r="F399" s="14">
        <v>6685000000</v>
      </c>
    </row>
    <row r="400" spans="1:6" ht="14.4">
      <c r="A400" s="8" t="str">
        <f t="shared" si="6"/>
        <v>Nicaragua-The Americas 2001</v>
      </c>
      <c r="B400" s="8" t="s">
        <v>213</v>
      </c>
      <c r="C400" s="8" t="s">
        <v>84</v>
      </c>
      <c r="D400" s="9" t="s">
        <v>63</v>
      </c>
      <c r="E400" s="14">
        <v>135000000</v>
      </c>
      <c r="F400" s="14">
        <v>128000000</v>
      </c>
    </row>
    <row r="401" spans="1:6" ht="14.4">
      <c r="A401" s="8" t="str">
        <f t="shared" si="6"/>
        <v>Panama-The Americas 2001</v>
      </c>
      <c r="B401" s="8" t="s">
        <v>221</v>
      </c>
      <c r="C401" s="8" t="s">
        <v>84</v>
      </c>
      <c r="D401" s="9" t="s">
        <v>63</v>
      </c>
      <c r="E401" s="14">
        <v>665000000</v>
      </c>
      <c r="F401" s="14">
        <v>227000000</v>
      </c>
    </row>
    <row r="402" spans="1:6" ht="14.4">
      <c r="A402" s="8" t="str">
        <f t="shared" si="6"/>
        <v>Paraguay-The Americas 2001</v>
      </c>
      <c r="B402" s="8" t="s">
        <v>223</v>
      </c>
      <c r="C402" s="8" t="s">
        <v>84</v>
      </c>
      <c r="D402" s="9" t="s">
        <v>63</v>
      </c>
      <c r="E402" s="14">
        <v>91000000</v>
      </c>
      <c r="F402" s="14">
        <v>130000000</v>
      </c>
    </row>
    <row r="403" spans="1:6" ht="14.4">
      <c r="A403" s="8" t="str">
        <f t="shared" si="6"/>
        <v>Peru-The Americas 2001</v>
      </c>
      <c r="B403" s="8" t="s">
        <v>224</v>
      </c>
      <c r="C403" s="8" t="s">
        <v>84</v>
      </c>
      <c r="D403" s="9" t="s">
        <v>63</v>
      </c>
      <c r="E403" s="14">
        <v>763000000</v>
      </c>
      <c r="F403" s="14">
        <v>773000000</v>
      </c>
    </row>
    <row r="404" spans="1:6" ht="14.4">
      <c r="A404" s="8" t="str">
        <f t="shared" si="6"/>
        <v>Puerto Rico-The Americas 2001</v>
      </c>
      <c r="B404" s="8" t="s">
        <v>228</v>
      </c>
      <c r="C404" s="8" t="s">
        <v>84</v>
      </c>
      <c r="D404" s="9" t="s">
        <v>63</v>
      </c>
      <c r="E404" s="14">
        <v>2728000000</v>
      </c>
      <c r="F404" s="14">
        <v>1456000000</v>
      </c>
    </row>
    <row r="405" spans="1:6" ht="14.4">
      <c r="A405" s="8" t="str">
        <f t="shared" si="6"/>
        <v>Sint Maarten (Dutch part)-The Americas 2001</v>
      </c>
      <c r="B405" s="8" t="s">
        <v>242</v>
      </c>
      <c r="C405" s="8" t="s">
        <v>84</v>
      </c>
      <c r="D405" s="9" t="s">
        <v>63</v>
      </c>
      <c r="E405" s="14">
        <v>484000000</v>
      </c>
      <c r="F405" s="14">
        <v>137000000</v>
      </c>
    </row>
    <row r="406" spans="1:6" ht="14.4">
      <c r="A406" s="8" t="str">
        <f t="shared" si="6"/>
        <v>St. Kitts and Nevis-The Americas 2001</v>
      </c>
      <c r="B406" s="8" t="s">
        <v>252</v>
      </c>
      <c r="C406" s="8" t="s">
        <v>84</v>
      </c>
      <c r="D406" s="9" t="s">
        <v>63</v>
      </c>
      <c r="E406" s="14">
        <v>62000000</v>
      </c>
      <c r="F406" s="14">
        <v>8000000</v>
      </c>
    </row>
    <row r="407" spans="1:6" ht="14.4">
      <c r="A407" s="8" t="str">
        <f t="shared" si="6"/>
        <v>St. Lucia-The Americas 2001</v>
      </c>
      <c r="B407" s="8" t="s">
        <v>253</v>
      </c>
      <c r="C407" s="8" t="s">
        <v>84</v>
      </c>
      <c r="D407" s="9" t="s">
        <v>63</v>
      </c>
      <c r="E407" s="14">
        <v>233000000</v>
      </c>
      <c r="F407" s="14">
        <v>32000000</v>
      </c>
    </row>
    <row r="408" spans="1:6" ht="14.4">
      <c r="A408" s="8" t="str">
        <f t="shared" si="6"/>
        <v>St. Martin (French part)-The Americas 2001</v>
      </c>
      <c r="B408" s="8" t="s">
        <v>254</v>
      </c>
      <c r="C408" s="8" t="s">
        <v>84</v>
      </c>
      <c r="D408" s="9" t="s">
        <v>63</v>
      </c>
      <c r="E408" s="8"/>
      <c r="F408" s="8"/>
    </row>
    <row r="409" spans="1:6" ht="14.4">
      <c r="A409" s="8" t="str">
        <f t="shared" si="6"/>
        <v>St. Vincent and the Grenadines-The Americas 2001</v>
      </c>
      <c r="B409" s="8" t="s">
        <v>255</v>
      </c>
      <c r="C409" s="8" t="s">
        <v>84</v>
      </c>
      <c r="D409" s="9" t="s">
        <v>63</v>
      </c>
      <c r="E409" s="14">
        <v>89000000</v>
      </c>
      <c r="F409" s="14">
        <v>12000000</v>
      </c>
    </row>
    <row r="410" spans="1:6" ht="14.4">
      <c r="A410" s="8" t="str">
        <f t="shared" si="6"/>
        <v>Suriname-The Americas 2001</v>
      </c>
      <c r="B410" s="8" t="s">
        <v>257</v>
      </c>
      <c r="C410" s="8" t="s">
        <v>84</v>
      </c>
      <c r="D410" s="9" t="s">
        <v>63</v>
      </c>
      <c r="E410" s="14">
        <v>26000000</v>
      </c>
      <c r="F410" s="14">
        <v>62000000</v>
      </c>
    </row>
    <row r="411" spans="1:6" ht="14.4">
      <c r="A411" s="8" t="str">
        <f t="shared" si="6"/>
        <v>Trinidad and Tobago-The Americas 2001</v>
      </c>
      <c r="B411" s="8" t="s">
        <v>268</v>
      </c>
      <c r="C411" s="8" t="s">
        <v>84</v>
      </c>
      <c r="D411" s="9" t="s">
        <v>63</v>
      </c>
      <c r="E411" s="14">
        <v>361000000</v>
      </c>
      <c r="F411" s="14">
        <v>172000000</v>
      </c>
    </row>
    <row r="412" spans="1:6" ht="14.4">
      <c r="A412" s="8" t="str">
        <f t="shared" si="6"/>
        <v>Turks and Caicos Islands-The Americas 2001</v>
      </c>
      <c r="B412" s="8" t="s">
        <v>272</v>
      </c>
      <c r="C412" s="8" t="s">
        <v>84</v>
      </c>
      <c r="D412" s="9" t="s">
        <v>63</v>
      </c>
      <c r="E412" s="14">
        <v>311000000</v>
      </c>
      <c r="F412" s="8"/>
    </row>
    <row r="413" spans="1:6" ht="14.4">
      <c r="A413" s="8" t="str">
        <f t="shared" si="6"/>
        <v>United States-The Americas 2001</v>
      </c>
      <c r="B413" s="8" t="s">
        <v>277</v>
      </c>
      <c r="C413" s="8" t="s">
        <v>84</v>
      </c>
      <c r="D413" s="9" t="s">
        <v>63</v>
      </c>
      <c r="E413" s="17">
        <v>109000000000</v>
      </c>
      <c r="F413" s="14">
        <v>85610000000</v>
      </c>
    </row>
    <row r="414" spans="1:6" ht="14.4">
      <c r="A414" s="8" t="str">
        <f t="shared" si="6"/>
        <v>Uruguay-The Americas 2001</v>
      </c>
      <c r="B414" s="8" t="s">
        <v>278</v>
      </c>
      <c r="C414" s="8" t="s">
        <v>84</v>
      </c>
      <c r="D414" s="9" t="s">
        <v>63</v>
      </c>
      <c r="E414" s="14">
        <v>700000000</v>
      </c>
      <c r="F414" s="14">
        <v>338000000</v>
      </c>
    </row>
    <row r="415" spans="1:6" ht="14.4">
      <c r="A415" s="8" t="str">
        <f t="shared" si="6"/>
        <v>Venezuela-The Americas 2001</v>
      </c>
      <c r="B415" s="8" t="s">
        <v>281</v>
      </c>
      <c r="C415" s="8" t="s">
        <v>84</v>
      </c>
      <c r="D415" s="9" t="s">
        <v>63</v>
      </c>
      <c r="E415" s="14">
        <v>677000000</v>
      </c>
      <c r="F415" s="14">
        <v>1718000000</v>
      </c>
    </row>
    <row r="416" spans="1:6" ht="14.4">
      <c r="A416" s="8" t="str">
        <f t="shared" si="6"/>
        <v>Algeria-Africa 2002</v>
      </c>
      <c r="B416" s="8" t="s">
        <v>77</v>
      </c>
      <c r="C416" s="8" t="s">
        <v>78</v>
      </c>
      <c r="D416" s="9" t="s">
        <v>64</v>
      </c>
      <c r="E416" s="14">
        <v>111000000</v>
      </c>
      <c r="F416" s="14">
        <v>248000000</v>
      </c>
    </row>
    <row r="417" spans="1:6" ht="14.4">
      <c r="A417" s="8" t="str">
        <f t="shared" si="6"/>
        <v>Angola-Africa 2002</v>
      </c>
      <c r="B417" s="8" t="s">
        <v>82</v>
      </c>
      <c r="C417" s="8" t="s">
        <v>78</v>
      </c>
      <c r="D417" s="9" t="s">
        <v>64</v>
      </c>
      <c r="E417" s="14">
        <v>51000000</v>
      </c>
      <c r="F417" s="14">
        <v>52000000</v>
      </c>
    </row>
    <row r="418" spans="1:6" ht="14.4">
      <c r="A418" s="8" t="str">
        <f t="shared" si="6"/>
        <v>Benin-Africa 2002</v>
      </c>
      <c r="B418" s="8" t="s">
        <v>99</v>
      </c>
      <c r="C418" s="8" t="s">
        <v>78</v>
      </c>
      <c r="D418" s="9" t="s">
        <v>64</v>
      </c>
      <c r="E418" s="14">
        <v>95000000</v>
      </c>
      <c r="F418" s="14">
        <v>49000000</v>
      </c>
    </row>
    <row r="419" spans="1:6" ht="14.4">
      <c r="A419" s="8" t="str">
        <f t="shared" si="6"/>
        <v>Botswana-Africa 2002</v>
      </c>
      <c r="B419" s="8" t="s">
        <v>104</v>
      </c>
      <c r="C419" s="8" t="s">
        <v>78</v>
      </c>
      <c r="D419" s="9" t="s">
        <v>64</v>
      </c>
      <c r="E419" s="14">
        <v>324000000</v>
      </c>
      <c r="F419" s="14">
        <v>197000000</v>
      </c>
    </row>
    <row r="420" spans="1:6" ht="14.4">
      <c r="A420" s="8" t="str">
        <f t="shared" si="6"/>
        <v>Burkina Faso-Africa 2002</v>
      </c>
      <c r="B420" s="8" t="s">
        <v>108</v>
      </c>
      <c r="C420" s="8" t="s">
        <v>78</v>
      </c>
      <c r="D420" s="9" t="s">
        <v>64</v>
      </c>
      <c r="E420" s="14">
        <v>37000000</v>
      </c>
      <c r="F420" s="14">
        <v>36000000</v>
      </c>
    </row>
    <row r="421" spans="1:6" ht="14.4">
      <c r="A421" s="8" t="str">
        <f t="shared" si="6"/>
        <v>Burundi-Africa 2002</v>
      </c>
      <c r="B421" s="8" t="s">
        <v>109</v>
      </c>
      <c r="C421" s="8" t="s">
        <v>78</v>
      </c>
      <c r="D421" s="9" t="s">
        <v>64</v>
      </c>
      <c r="E421" s="14">
        <v>1600000</v>
      </c>
      <c r="F421" s="14">
        <v>14000000</v>
      </c>
    </row>
    <row r="422" spans="1:6" ht="14.4">
      <c r="A422" s="8" t="str">
        <f t="shared" si="6"/>
        <v>Cameroon-Africa 2002</v>
      </c>
      <c r="B422" s="8" t="s">
        <v>111</v>
      </c>
      <c r="C422" s="8" t="s">
        <v>78</v>
      </c>
      <c r="D422" s="9" t="s">
        <v>64</v>
      </c>
      <c r="E422" s="14">
        <v>124000000</v>
      </c>
      <c r="F422" s="14">
        <v>205000000</v>
      </c>
    </row>
    <row r="423" spans="1:6" ht="14.4">
      <c r="A423" s="8" t="str">
        <f t="shared" si="6"/>
        <v>Central African Republic-Africa 2002</v>
      </c>
      <c r="B423" s="8" t="s">
        <v>114</v>
      </c>
      <c r="C423" s="8" t="s">
        <v>78</v>
      </c>
      <c r="D423" s="9" t="s">
        <v>64</v>
      </c>
      <c r="E423" s="14">
        <v>3000000</v>
      </c>
      <c r="F423" s="14">
        <v>29000000</v>
      </c>
    </row>
    <row r="424" spans="1:6" ht="14.4">
      <c r="A424" s="8" t="str">
        <f t="shared" si="6"/>
        <v>Chad-Africa 2002</v>
      </c>
      <c r="B424" s="8" t="s">
        <v>115</v>
      </c>
      <c r="C424" s="8" t="s">
        <v>78</v>
      </c>
      <c r="D424" s="9" t="s">
        <v>64</v>
      </c>
      <c r="E424" s="14">
        <v>25000000</v>
      </c>
      <c r="F424" s="14">
        <v>80000000</v>
      </c>
    </row>
    <row r="425" spans="1:6" ht="14.4">
      <c r="A425" s="8" t="str">
        <f t="shared" si="6"/>
        <v>Comoros-Africa 2002</v>
      </c>
      <c r="B425" s="8" t="s">
        <v>119</v>
      </c>
      <c r="C425" s="8" t="s">
        <v>78</v>
      </c>
      <c r="D425" s="9" t="s">
        <v>64</v>
      </c>
      <c r="E425" s="14">
        <v>11000000</v>
      </c>
      <c r="F425" s="8"/>
    </row>
    <row r="426" spans="1:6" ht="14.4">
      <c r="A426" s="8" t="str">
        <f t="shared" si="6"/>
        <v>Congo (Kinshasa)-Africa 2002</v>
      </c>
      <c r="B426" s="8" t="s">
        <v>121</v>
      </c>
      <c r="C426" s="8" t="s">
        <v>78</v>
      </c>
      <c r="D426" s="9" t="s">
        <v>64</v>
      </c>
      <c r="E426" s="8"/>
      <c r="F426" s="8"/>
    </row>
    <row r="427" spans="1:6" ht="14.4">
      <c r="A427" s="8" t="str">
        <f t="shared" si="6"/>
        <v>Congo (Brazzaville)-Africa 2002</v>
      </c>
      <c r="B427" s="8" t="s">
        <v>120</v>
      </c>
      <c r="C427" s="8" t="s">
        <v>78</v>
      </c>
      <c r="D427" s="9" t="s">
        <v>64</v>
      </c>
      <c r="E427" s="14">
        <v>25600000</v>
      </c>
      <c r="F427" s="14">
        <v>85000000</v>
      </c>
    </row>
    <row r="428" spans="1:6" ht="14.4">
      <c r="A428" s="8" t="str">
        <f t="shared" si="6"/>
        <v>Cote d'Ivoire-Africa 2002</v>
      </c>
      <c r="B428" s="8" t="s">
        <v>123</v>
      </c>
      <c r="C428" s="8" t="s">
        <v>78</v>
      </c>
      <c r="D428" s="9" t="s">
        <v>64</v>
      </c>
      <c r="E428" s="14">
        <v>56000000</v>
      </c>
      <c r="F428" s="14">
        <v>490000000</v>
      </c>
    </row>
    <row r="429" spans="1:6" ht="14.4">
      <c r="A429" s="8" t="str">
        <f t="shared" si="6"/>
        <v>Djibouti-Africa 2002</v>
      </c>
      <c r="B429" s="8" t="s">
        <v>130</v>
      </c>
      <c r="C429" s="8" t="s">
        <v>78</v>
      </c>
      <c r="D429" s="9" t="s">
        <v>64</v>
      </c>
      <c r="E429" s="14">
        <v>8900000</v>
      </c>
      <c r="F429" s="14">
        <v>7700000</v>
      </c>
    </row>
    <row r="430" spans="1:6" ht="14.4">
      <c r="A430" s="8" t="str">
        <f t="shared" si="6"/>
        <v>Egypt-Africa 2002</v>
      </c>
      <c r="B430" s="8" t="s">
        <v>134</v>
      </c>
      <c r="C430" s="8" t="s">
        <v>78</v>
      </c>
      <c r="D430" s="9" t="s">
        <v>64</v>
      </c>
      <c r="E430" s="14">
        <v>4133000000</v>
      </c>
      <c r="F430" s="14">
        <v>1309000000</v>
      </c>
    </row>
    <row r="431" spans="1:6" ht="14.4">
      <c r="A431" s="8" t="str">
        <f t="shared" si="6"/>
        <v>Equatorial Guinea-Africa 2002</v>
      </c>
      <c r="B431" s="8" t="s">
        <v>136</v>
      </c>
      <c r="C431" s="8" t="s">
        <v>78</v>
      </c>
      <c r="D431" s="9" t="s">
        <v>64</v>
      </c>
      <c r="E431" s="8"/>
      <c r="F431" s="8"/>
    </row>
    <row r="432" spans="1:6" ht="14.4">
      <c r="A432" s="8" t="str">
        <f t="shared" si="6"/>
        <v>Eritrea-Africa 2002</v>
      </c>
      <c r="B432" s="8" t="s">
        <v>137</v>
      </c>
      <c r="C432" s="8" t="s">
        <v>78</v>
      </c>
      <c r="D432" s="9" t="s">
        <v>64</v>
      </c>
      <c r="E432" s="14">
        <v>73000000</v>
      </c>
      <c r="F432" s="8"/>
    </row>
    <row r="433" spans="1:6" ht="14.4">
      <c r="A433" s="8" t="str">
        <f t="shared" si="6"/>
        <v>Ethiopia-Africa 2002</v>
      </c>
      <c r="B433" s="8" t="s">
        <v>139</v>
      </c>
      <c r="C433" s="8" t="s">
        <v>78</v>
      </c>
      <c r="D433" s="9" t="s">
        <v>64</v>
      </c>
      <c r="E433" s="14">
        <v>261000000</v>
      </c>
      <c r="F433" s="14">
        <v>55000000</v>
      </c>
    </row>
    <row r="434" spans="1:6" ht="14.4">
      <c r="A434" s="8" t="str">
        <f t="shared" si="6"/>
        <v>Gabon-Africa 2002</v>
      </c>
      <c r="B434" s="8" t="s">
        <v>145</v>
      </c>
      <c r="C434" s="8" t="s">
        <v>78</v>
      </c>
      <c r="D434" s="9" t="s">
        <v>64</v>
      </c>
      <c r="E434" s="14">
        <v>77000000</v>
      </c>
      <c r="F434" s="14">
        <v>234000000</v>
      </c>
    </row>
    <row r="435" spans="1:6" ht="14.4">
      <c r="A435" s="8" t="str">
        <f t="shared" si="6"/>
        <v>Gambia, The-Africa 2002</v>
      </c>
      <c r="B435" s="8" t="s">
        <v>146</v>
      </c>
      <c r="C435" s="8" t="s">
        <v>78</v>
      </c>
      <c r="D435" s="9" t="s">
        <v>64</v>
      </c>
      <c r="E435" s="8"/>
      <c r="F435" s="8"/>
    </row>
    <row r="436" spans="1:6" ht="14.4">
      <c r="A436" s="8" t="str">
        <f t="shared" si="6"/>
        <v>Ghana-Africa 2002</v>
      </c>
      <c r="B436" s="8" t="s">
        <v>149</v>
      </c>
      <c r="C436" s="8" t="s">
        <v>78</v>
      </c>
      <c r="D436" s="9" t="s">
        <v>64</v>
      </c>
      <c r="E436" s="14">
        <v>383000000</v>
      </c>
      <c r="F436" s="14">
        <v>184000000</v>
      </c>
    </row>
    <row r="437" spans="1:6" ht="14.4">
      <c r="A437" s="8" t="str">
        <f t="shared" si="6"/>
        <v>Guinea-Africa 2002</v>
      </c>
      <c r="B437" s="8" t="s">
        <v>155</v>
      </c>
      <c r="C437" s="8" t="s">
        <v>78</v>
      </c>
      <c r="D437" s="9" t="s">
        <v>64</v>
      </c>
      <c r="E437" s="8"/>
      <c r="F437" s="14">
        <v>38000000</v>
      </c>
    </row>
    <row r="438" spans="1:6" ht="14.4">
      <c r="A438" s="8" t="str">
        <f t="shared" si="6"/>
        <v>Guinea-Bissau-Africa 2002</v>
      </c>
      <c r="B438" s="8" t="s">
        <v>156</v>
      </c>
      <c r="C438" s="8" t="s">
        <v>78</v>
      </c>
      <c r="D438" s="9" t="s">
        <v>64</v>
      </c>
      <c r="E438" s="14">
        <v>2300000</v>
      </c>
      <c r="F438" s="14">
        <v>10200000</v>
      </c>
    </row>
    <row r="439" spans="1:6" ht="14.4">
      <c r="A439" s="8" t="str">
        <f t="shared" si="6"/>
        <v>Kenya-Africa 2002</v>
      </c>
      <c r="B439" s="8" t="s">
        <v>175</v>
      </c>
      <c r="C439" s="8" t="s">
        <v>78</v>
      </c>
      <c r="D439" s="9" t="s">
        <v>64</v>
      </c>
      <c r="E439" s="14">
        <v>513000000</v>
      </c>
      <c r="F439" s="14">
        <v>126000000</v>
      </c>
    </row>
    <row r="440" spans="1:6" ht="14.4">
      <c r="A440" s="8" t="str">
        <f t="shared" si="6"/>
        <v>Lesotho-Africa 2002</v>
      </c>
      <c r="B440" s="8" t="s">
        <v>183</v>
      </c>
      <c r="C440" s="8" t="s">
        <v>78</v>
      </c>
      <c r="D440" s="9" t="s">
        <v>64</v>
      </c>
      <c r="E440" s="14">
        <v>14000000</v>
      </c>
      <c r="F440" s="14">
        <v>164000000</v>
      </c>
    </row>
    <row r="441" spans="1:6" ht="14.4">
      <c r="A441" s="8" t="str">
        <f t="shared" si="6"/>
        <v>Liberia-Africa 2002</v>
      </c>
      <c r="B441" s="8" t="s">
        <v>184</v>
      </c>
      <c r="C441" s="8" t="s">
        <v>78</v>
      </c>
      <c r="D441" s="9" t="s">
        <v>64</v>
      </c>
      <c r="E441" s="8"/>
      <c r="F441" s="8"/>
    </row>
    <row r="442" spans="1:6" ht="14.4">
      <c r="A442" s="8" t="str">
        <f t="shared" si="6"/>
        <v>Libya-Africa 2002</v>
      </c>
      <c r="B442" s="8" t="s">
        <v>185</v>
      </c>
      <c r="C442" s="8" t="s">
        <v>78</v>
      </c>
      <c r="D442" s="9" t="s">
        <v>64</v>
      </c>
      <c r="E442" s="14">
        <v>202000000</v>
      </c>
      <c r="F442" s="14">
        <v>654000000</v>
      </c>
    </row>
    <row r="443" spans="1:6" ht="14.4">
      <c r="A443" s="8" t="str">
        <f t="shared" si="6"/>
        <v>Madagascar-Africa 2002</v>
      </c>
      <c r="B443" s="8" t="s">
        <v>190</v>
      </c>
      <c r="C443" s="8" t="s">
        <v>78</v>
      </c>
      <c r="D443" s="9" t="s">
        <v>64</v>
      </c>
      <c r="E443" s="14">
        <v>109000000</v>
      </c>
      <c r="F443" s="14">
        <v>192000000</v>
      </c>
    </row>
    <row r="444" spans="1:6" ht="14.4">
      <c r="A444" s="8" t="str">
        <f t="shared" si="6"/>
        <v>Malawi-Africa 2002</v>
      </c>
      <c r="B444" s="8" t="s">
        <v>191</v>
      </c>
      <c r="C444" s="8" t="s">
        <v>78</v>
      </c>
      <c r="D444" s="9" t="s">
        <v>64</v>
      </c>
      <c r="E444" s="14">
        <v>45000000</v>
      </c>
      <c r="F444" s="14">
        <v>86000000</v>
      </c>
    </row>
    <row r="445" spans="1:6" ht="14.4">
      <c r="A445" s="8" t="str">
        <f t="shared" si="6"/>
        <v>Mali-Africa 2002</v>
      </c>
      <c r="B445" s="8" t="s">
        <v>194</v>
      </c>
      <c r="C445" s="8" t="s">
        <v>78</v>
      </c>
      <c r="D445" s="9" t="s">
        <v>64</v>
      </c>
      <c r="E445" s="14">
        <v>105000000</v>
      </c>
      <c r="F445" s="14">
        <v>62000000</v>
      </c>
    </row>
    <row r="446" spans="1:6" ht="14.4">
      <c r="A446" s="8" t="str">
        <f t="shared" si="6"/>
        <v>Mauritania-Africa 2002</v>
      </c>
      <c r="B446" s="8" t="s">
        <v>197</v>
      </c>
      <c r="C446" s="8" t="s">
        <v>78</v>
      </c>
      <c r="D446" s="9" t="s">
        <v>64</v>
      </c>
      <c r="E446" s="8"/>
      <c r="F446" s="8"/>
    </row>
    <row r="447" spans="1:6" ht="14.4">
      <c r="A447" s="8" t="str">
        <f t="shared" si="6"/>
        <v>Mauritius-Africa 2002</v>
      </c>
      <c r="B447" s="8" t="s">
        <v>198</v>
      </c>
      <c r="C447" s="8" t="s">
        <v>78</v>
      </c>
      <c r="D447" s="9" t="s">
        <v>64</v>
      </c>
      <c r="E447" s="14">
        <v>829000000</v>
      </c>
      <c r="F447" s="14">
        <v>223000000</v>
      </c>
    </row>
    <row r="448" spans="1:6" ht="14.4">
      <c r="A448" s="8" t="str">
        <f t="shared" si="6"/>
        <v>Morocco-Africa 2002</v>
      </c>
      <c r="B448" s="8" t="s">
        <v>205</v>
      </c>
      <c r="C448" s="8" t="s">
        <v>78</v>
      </c>
      <c r="D448" s="9" t="s">
        <v>64</v>
      </c>
      <c r="E448" s="14">
        <v>3157000000</v>
      </c>
      <c r="F448" s="14">
        <v>669000000</v>
      </c>
    </row>
    <row r="449" spans="1:6" ht="14.4">
      <c r="A449" s="8" t="str">
        <f t="shared" si="6"/>
        <v>Mozambique-Africa 2002</v>
      </c>
      <c r="B449" s="8" t="s">
        <v>206</v>
      </c>
      <c r="C449" s="8" t="s">
        <v>78</v>
      </c>
      <c r="D449" s="9" t="s">
        <v>64</v>
      </c>
      <c r="E449" s="14">
        <v>65000000</v>
      </c>
      <c r="F449" s="14">
        <v>115000000</v>
      </c>
    </row>
    <row r="450" spans="1:6" ht="14.4">
      <c r="A450" s="8" t="str">
        <f t="shared" si="6"/>
        <v>Namibia-Africa 2002</v>
      </c>
      <c r="B450" s="8" t="s">
        <v>208</v>
      </c>
      <c r="C450" s="8" t="s">
        <v>78</v>
      </c>
      <c r="D450" s="9" t="s">
        <v>64</v>
      </c>
      <c r="E450" s="14">
        <v>251000000</v>
      </c>
      <c r="F450" s="14">
        <v>65000000</v>
      </c>
    </row>
    <row r="451" spans="1:6" ht="14.4">
      <c r="A451" s="8" t="str">
        <f t="shared" ref="A451:A514" si="7">CONCATENATE(B451," ",D451)</f>
        <v>Niger-Africa 2002</v>
      </c>
      <c r="B451" s="8" t="s">
        <v>214</v>
      </c>
      <c r="C451" s="8" t="s">
        <v>78</v>
      </c>
      <c r="D451" s="9" t="s">
        <v>64</v>
      </c>
      <c r="E451" s="14">
        <v>20000000</v>
      </c>
      <c r="F451" s="14">
        <v>29000000</v>
      </c>
    </row>
    <row r="452" spans="1:6" ht="14.4">
      <c r="A452" s="8" t="str">
        <f t="shared" si="7"/>
        <v>Nigeria-Africa 2002</v>
      </c>
      <c r="B452" s="8" t="s">
        <v>215</v>
      </c>
      <c r="C452" s="8" t="s">
        <v>78</v>
      </c>
      <c r="D452" s="9" t="s">
        <v>64</v>
      </c>
      <c r="E452" s="14">
        <v>256000000</v>
      </c>
      <c r="F452" s="14">
        <v>910000000</v>
      </c>
    </row>
    <row r="453" spans="1:6" ht="14.4">
      <c r="A453" s="8" t="str">
        <f t="shared" si="7"/>
        <v>Rwanda-Africa 2002</v>
      </c>
      <c r="B453" s="8" t="s">
        <v>232</v>
      </c>
      <c r="C453" s="8" t="s">
        <v>78</v>
      </c>
      <c r="D453" s="9" t="s">
        <v>64</v>
      </c>
      <c r="E453" s="14">
        <v>31000000</v>
      </c>
      <c r="F453" s="14">
        <v>24000000</v>
      </c>
    </row>
    <row r="454" spans="1:6" ht="14.4">
      <c r="A454" s="8" t="str">
        <f t="shared" si="7"/>
        <v>Sao Tome and Principe-Africa 2002</v>
      </c>
      <c r="B454" s="8" t="s">
        <v>235</v>
      </c>
      <c r="C454" s="8" t="s">
        <v>78</v>
      </c>
      <c r="D454" s="9" t="s">
        <v>64</v>
      </c>
      <c r="E454" s="14">
        <v>6900000</v>
      </c>
      <c r="F454" s="14">
        <v>1800000</v>
      </c>
    </row>
    <row r="455" spans="1:6" ht="14.4">
      <c r="A455" s="8" t="str">
        <f t="shared" si="7"/>
        <v>Senegal-Africa 2002</v>
      </c>
      <c r="B455" s="8" t="s">
        <v>237</v>
      </c>
      <c r="C455" s="8" t="s">
        <v>78</v>
      </c>
      <c r="D455" s="9" t="s">
        <v>64</v>
      </c>
      <c r="E455" s="14">
        <v>210000000</v>
      </c>
      <c r="F455" s="14">
        <v>112000000</v>
      </c>
    </row>
    <row r="456" spans="1:6" ht="14.4">
      <c r="A456" s="8" t="str">
        <f t="shared" si="7"/>
        <v>Seychelles-Africa 2002</v>
      </c>
      <c r="B456" s="8" t="s">
        <v>239</v>
      </c>
      <c r="C456" s="8" t="s">
        <v>78</v>
      </c>
      <c r="D456" s="9" t="s">
        <v>64</v>
      </c>
      <c r="E456" s="14">
        <v>247000000</v>
      </c>
      <c r="F456" s="14">
        <v>53000000</v>
      </c>
    </row>
    <row r="457" spans="1:6" ht="14.4">
      <c r="A457" s="8" t="str">
        <f t="shared" si="7"/>
        <v>Sierra Leone-Africa 2002</v>
      </c>
      <c r="B457" s="8" t="s">
        <v>240</v>
      </c>
      <c r="C457" s="8" t="s">
        <v>78</v>
      </c>
      <c r="D457" s="9" t="s">
        <v>64</v>
      </c>
      <c r="E457" s="14">
        <v>38000000</v>
      </c>
      <c r="F457" s="14">
        <v>39000000</v>
      </c>
    </row>
    <row r="458" spans="1:6" ht="14.4">
      <c r="A458" s="8" t="str">
        <f t="shared" si="7"/>
        <v>Somalia-Africa 2002</v>
      </c>
      <c r="B458" s="8" t="s">
        <v>246</v>
      </c>
      <c r="C458" s="8" t="s">
        <v>78</v>
      </c>
      <c r="D458" s="9" t="s">
        <v>64</v>
      </c>
      <c r="E458" s="8"/>
      <c r="F458" s="8"/>
    </row>
    <row r="459" spans="1:6" ht="14.4">
      <c r="A459" s="8" t="str">
        <f t="shared" si="7"/>
        <v>South Africa-Africa 2002</v>
      </c>
      <c r="B459" s="8" t="s">
        <v>247</v>
      </c>
      <c r="C459" s="8" t="s">
        <v>78</v>
      </c>
      <c r="D459" s="9" t="s">
        <v>64</v>
      </c>
      <c r="E459" s="14">
        <v>3695000000</v>
      </c>
      <c r="F459" s="14">
        <v>2251000000</v>
      </c>
    </row>
    <row r="460" spans="1:6" ht="14.4">
      <c r="A460" s="8" t="str">
        <f t="shared" si="7"/>
        <v>South Sudan-Africa 2002</v>
      </c>
      <c r="B460" s="8" t="s">
        <v>249</v>
      </c>
      <c r="C460" s="8" t="s">
        <v>78</v>
      </c>
      <c r="D460" s="9" t="s">
        <v>64</v>
      </c>
      <c r="E460" s="8"/>
      <c r="F460" s="8"/>
    </row>
    <row r="461" spans="1:6" ht="14.4">
      <c r="A461" s="8" t="str">
        <f t="shared" si="7"/>
        <v>Sudan-Africa 2002</v>
      </c>
      <c r="B461" s="8" t="s">
        <v>256</v>
      </c>
      <c r="C461" s="8" t="s">
        <v>78</v>
      </c>
      <c r="D461" s="9" t="s">
        <v>64</v>
      </c>
      <c r="E461" s="14">
        <v>108000000</v>
      </c>
      <c r="F461" s="14">
        <v>91000000</v>
      </c>
    </row>
    <row r="462" spans="1:6" ht="14.4">
      <c r="A462" s="8" t="str">
        <f t="shared" si="7"/>
        <v>Swaziland-Africa 2002</v>
      </c>
      <c r="B462" s="8" t="s">
        <v>258</v>
      </c>
      <c r="C462" s="8" t="s">
        <v>78</v>
      </c>
      <c r="D462" s="9" t="s">
        <v>64</v>
      </c>
      <c r="E462" s="14">
        <v>45000000</v>
      </c>
      <c r="F462" s="14">
        <v>27000000</v>
      </c>
    </row>
    <row r="463" spans="1:6" ht="14.4">
      <c r="A463" s="8" t="str">
        <f t="shared" si="7"/>
        <v>Tanzania-Africa 2002</v>
      </c>
      <c r="B463" s="8" t="s">
        <v>263</v>
      </c>
      <c r="C463" s="8" t="s">
        <v>78</v>
      </c>
      <c r="D463" s="9" t="s">
        <v>64</v>
      </c>
      <c r="E463" s="14">
        <v>639000000</v>
      </c>
      <c r="F463" s="14">
        <v>361000000</v>
      </c>
    </row>
    <row r="464" spans="1:6" ht="14.4">
      <c r="A464" s="8" t="str">
        <f t="shared" si="7"/>
        <v>Togo-Africa 2002</v>
      </c>
      <c r="B464" s="8" t="s">
        <v>266</v>
      </c>
      <c r="C464" s="8" t="s">
        <v>78</v>
      </c>
      <c r="D464" s="9" t="s">
        <v>64</v>
      </c>
      <c r="E464" s="14">
        <v>16000000</v>
      </c>
      <c r="F464" s="14">
        <v>26000000</v>
      </c>
    </row>
    <row r="465" spans="1:6" ht="14.4">
      <c r="A465" s="8" t="str">
        <f t="shared" si="7"/>
        <v>Tunisia-Africa 2002</v>
      </c>
      <c r="B465" s="8" t="s">
        <v>269</v>
      </c>
      <c r="C465" s="8" t="s">
        <v>78</v>
      </c>
      <c r="D465" s="9" t="s">
        <v>64</v>
      </c>
      <c r="E465" s="14">
        <v>1831000000</v>
      </c>
      <c r="F465" s="14">
        <v>303000000</v>
      </c>
    </row>
    <row r="466" spans="1:6" ht="14.4">
      <c r="A466" s="8" t="str">
        <f t="shared" si="7"/>
        <v>Uganda-Africa 2002</v>
      </c>
      <c r="B466" s="8" t="s">
        <v>273</v>
      </c>
      <c r="C466" s="8" t="s">
        <v>78</v>
      </c>
      <c r="D466" s="9" t="s">
        <v>64</v>
      </c>
      <c r="E466" s="14">
        <v>194000000</v>
      </c>
      <c r="F466" s="8"/>
    </row>
    <row r="467" spans="1:6" ht="14.4">
      <c r="A467" s="8" t="str">
        <f t="shared" si="7"/>
        <v>Zambia-Africa 2002</v>
      </c>
      <c r="B467" s="8" t="s">
        <v>284</v>
      </c>
      <c r="C467" s="8" t="s">
        <v>78</v>
      </c>
      <c r="D467" s="9" t="s">
        <v>64</v>
      </c>
      <c r="E467" s="14">
        <v>64000000</v>
      </c>
      <c r="F467" s="14">
        <v>109000000</v>
      </c>
    </row>
    <row r="468" spans="1:6" ht="14.4">
      <c r="A468" s="8" t="str">
        <f t="shared" si="7"/>
        <v>Zimbabwe-Africa 2002</v>
      </c>
      <c r="B468" s="8" t="s">
        <v>285</v>
      </c>
      <c r="C468" s="8" t="s">
        <v>78</v>
      </c>
      <c r="D468" s="9" t="s">
        <v>64</v>
      </c>
      <c r="E468" s="14">
        <v>76000000</v>
      </c>
      <c r="F468" s="8"/>
    </row>
    <row r="469" spans="1:6" ht="14.4">
      <c r="A469" s="8" t="str">
        <f t="shared" si="7"/>
        <v>Afghanistan-Asia 2002</v>
      </c>
      <c r="B469" s="8" t="s">
        <v>60</v>
      </c>
      <c r="C469" s="8" t="s">
        <v>61</v>
      </c>
      <c r="D469" s="9" t="s">
        <v>64</v>
      </c>
      <c r="E469" s="8"/>
      <c r="F469" s="8"/>
    </row>
    <row r="470" spans="1:6" ht="14.4">
      <c r="A470" s="8" t="str">
        <f t="shared" si="7"/>
        <v>Armenia-Asia 2002</v>
      </c>
      <c r="B470" s="8" t="s">
        <v>86</v>
      </c>
      <c r="C470" s="8" t="s">
        <v>61</v>
      </c>
      <c r="D470" s="9" t="s">
        <v>64</v>
      </c>
      <c r="E470" s="14">
        <v>81000000</v>
      </c>
      <c r="F470" s="14">
        <v>85000000</v>
      </c>
    </row>
    <row r="471" spans="1:6" ht="14.4">
      <c r="A471" s="8" t="str">
        <f t="shared" si="7"/>
        <v>Azerbaijan-Asia 2002</v>
      </c>
      <c r="B471" s="8" t="s">
        <v>90</v>
      </c>
      <c r="C471" s="8" t="s">
        <v>61</v>
      </c>
      <c r="D471" s="9" t="s">
        <v>64</v>
      </c>
      <c r="E471" s="14">
        <v>63000000</v>
      </c>
      <c r="F471" s="14">
        <v>110000000</v>
      </c>
    </row>
    <row r="472" spans="1:6" ht="14.4">
      <c r="A472" s="8" t="str">
        <f t="shared" si="7"/>
        <v>Bangladesh-Asia 2002</v>
      </c>
      <c r="B472" s="8" t="s">
        <v>94</v>
      </c>
      <c r="C472" s="8" t="s">
        <v>61</v>
      </c>
      <c r="D472" s="9" t="s">
        <v>64</v>
      </c>
      <c r="E472" s="14">
        <v>59000000</v>
      </c>
      <c r="F472" s="14">
        <v>309000000</v>
      </c>
    </row>
    <row r="473" spans="1:6" ht="14.4">
      <c r="A473" s="8" t="str">
        <f t="shared" si="7"/>
        <v>Bhutan-Asia 2002</v>
      </c>
      <c r="B473" s="8" t="s">
        <v>101</v>
      </c>
      <c r="C473" s="8" t="s">
        <v>61</v>
      </c>
      <c r="D473" s="9" t="s">
        <v>64</v>
      </c>
      <c r="E473" s="14">
        <v>8000000</v>
      </c>
      <c r="F473" s="8"/>
    </row>
    <row r="474" spans="1:6" ht="14.4">
      <c r="A474" s="8" t="str">
        <f t="shared" si="7"/>
        <v>Brunei-Asia 2002</v>
      </c>
      <c r="B474" s="8" t="s">
        <v>106</v>
      </c>
      <c r="C474" s="8" t="s">
        <v>61</v>
      </c>
      <c r="D474" s="9" t="s">
        <v>64</v>
      </c>
      <c r="E474" s="14">
        <v>113000000</v>
      </c>
      <c r="F474" s="14">
        <v>398000000</v>
      </c>
    </row>
    <row r="475" spans="1:6" ht="14.4">
      <c r="A475" s="8" t="str">
        <f t="shared" si="7"/>
        <v>Cambodia-Asia 2002</v>
      </c>
      <c r="B475" s="8" t="s">
        <v>110</v>
      </c>
      <c r="C475" s="8" t="s">
        <v>61</v>
      </c>
      <c r="D475" s="9" t="s">
        <v>64</v>
      </c>
      <c r="E475" s="14">
        <v>509000000</v>
      </c>
      <c r="F475" s="14">
        <v>64000000</v>
      </c>
    </row>
    <row r="476" spans="1:6" ht="14.4">
      <c r="A476" s="8" t="str">
        <f t="shared" si="7"/>
        <v>China-Asia 2002</v>
      </c>
      <c r="B476" s="8" t="s">
        <v>117</v>
      </c>
      <c r="C476" s="8" t="s">
        <v>61</v>
      </c>
      <c r="D476" s="9" t="s">
        <v>64</v>
      </c>
      <c r="E476" s="14">
        <v>21742000000</v>
      </c>
      <c r="F476" s="14">
        <v>16759000000</v>
      </c>
    </row>
    <row r="477" spans="1:6" ht="14.4">
      <c r="A477" s="8" t="str">
        <f t="shared" si="7"/>
        <v>Georgia-Asia 2002</v>
      </c>
      <c r="B477" s="8" t="s">
        <v>147</v>
      </c>
      <c r="C477" s="8" t="s">
        <v>61</v>
      </c>
      <c r="D477" s="9" t="s">
        <v>64</v>
      </c>
      <c r="E477" s="14">
        <v>144000000</v>
      </c>
      <c r="F477" s="14">
        <v>189000000</v>
      </c>
    </row>
    <row r="478" spans="1:6" ht="14.4">
      <c r="A478" s="8" t="str">
        <f t="shared" si="7"/>
        <v>Hong Kong SAR-Asia 2002</v>
      </c>
      <c r="B478" s="8" t="s">
        <v>160</v>
      </c>
      <c r="C478" s="8" t="s">
        <v>61</v>
      </c>
      <c r="D478" s="9" t="s">
        <v>64</v>
      </c>
      <c r="E478" s="14">
        <v>9849000000</v>
      </c>
      <c r="F478" s="14">
        <v>12418000000</v>
      </c>
    </row>
    <row r="479" spans="1:6" ht="14.4">
      <c r="A479" s="8" t="str">
        <f t="shared" si="7"/>
        <v>India-Asia 2002</v>
      </c>
      <c r="B479" s="8" t="s">
        <v>163</v>
      </c>
      <c r="C479" s="8" t="s">
        <v>61</v>
      </c>
      <c r="D479" s="9" t="s">
        <v>64</v>
      </c>
      <c r="E479" s="14">
        <v>3300000000</v>
      </c>
      <c r="F479" s="14">
        <v>4350000000</v>
      </c>
    </row>
    <row r="480" spans="1:6" ht="14.4">
      <c r="A480" s="8" t="str">
        <f t="shared" si="7"/>
        <v>Indonesia-Asia 2002</v>
      </c>
      <c r="B480" s="8" t="s">
        <v>164</v>
      </c>
      <c r="C480" s="8" t="s">
        <v>61</v>
      </c>
      <c r="D480" s="9" t="s">
        <v>64</v>
      </c>
      <c r="E480" s="14">
        <v>5797000000</v>
      </c>
      <c r="F480" s="14">
        <v>5042000000</v>
      </c>
    </row>
    <row r="481" spans="1:6" ht="14.4">
      <c r="A481" s="8" t="str">
        <f t="shared" si="7"/>
        <v>Japan-Asia 2002</v>
      </c>
      <c r="B481" s="8" t="s">
        <v>172</v>
      </c>
      <c r="C481" s="8" t="s">
        <v>61</v>
      </c>
      <c r="D481" s="9" t="s">
        <v>64</v>
      </c>
      <c r="E481" s="14">
        <v>6069000000</v>
      </c>
      <c r="F481" s="14">
        <v>34977000000</v>
      </c>
    </row>
    <row r="482" spans="1:6" ht="14.4">
      <c r="A482" s="8" t="str">
        <f t="shared" si="7"/>
        <v>Kazakhstan-Asia 2002</v>
      </c>
      <c r="B482" s="8" t="s">
        <v>174</v>
      </c>
      <c r="C482" s="8" t="s">
        <v>61</v>
      </c>
      <c r="D482" s="9" t="s">
        <v>64</v>
      </c>
      <c r="E482" s="14">
        <v>680000000</v>
      </c>
      <c r="F482" s="14">
        <v>863000000</v>
      </c>
    </row>
    <row r="483" spans="1:6" ht="14.4">
      <c r="A483" s="8" t="str">
        <f t="shared" si="7"/>
        <v>North Korea-Asia 2002</v>
      </c>
      <c r="B483" s="8" t="s">
        <v>216</v>
      </c>
      <c r="C483" s="8" t="s">
        <v>61</v>
      </c>
      <c r="D483" s="9" t="s">
        <v>64</v>
      </c>
      <c r="E483" s="8"/>
      <c r="F483" s="8"/>
    </row>
    <row r="484" spans="1:6" ht="14.4">
      <c r="A484" s="8" t="str">
        <f t="shared" si="7"/>
        <v>South Korea-Asia 2002</v>
      </c>
      <c r="B484" s="8" t="s">
        <v>248</v>
      </c>
      <c r="C484" s="8" t="s">
        <v>61</v>
      </c>
      <c r="D484" s="9" t="s">
        <v>64</v>
      </c>
      <c r="E484" s="14">
        <v>7621000000</v>
      </c>
      <c r="F484" s="14">
        <v>11440000000</v>
      </c>
    </row>
    <row r="485" spans="1:6" ht="14.4">
      <c r="A485" s="8" t="str">
        <f t="shared" si="7"/>
        <v>Kyrgyzstan-Asia 2002</v>
      </c>
      <c r="B485" s="8" t="s">
        <v>179</v>
      </c>
      <c r="C485" s="8" t="s">
        <v>61</v>
      </c>
      <c r="D485" s="9" t="s">
        <v>64</v>
      </c>
      <c r="E485" s="14">
        <v>48000000</v>
      </c>
      <c r="F485" s="14">
        <v>27000000</v>
      </c>
    </row>
    <row r="486" spans="1:6" ht="14.4">
      <c r="A486" s="8" t="str">
        <f t="shared" si="7"/>
        <v>Laos-Asia 2002</v>
      </c>
      <c r="B486" s="8" t="s">
        <v>180</v>
      </c>
      <c r="C486" s="8" t="s">
        <v>61</v>
      </c>
      <c r="D486" s="9" t="s">
        <v>64</v>
      </c>
      <c r="E486" s="14">
        <v>110000000</v>
      </c>
      <c r="F486" s="14">
        <v>4000000</v>
      </c>
    </row>
    <row r="487" spans="1:6" ht="14.4">
      <c r="A487" s="8" t="str">
        <f t="shared" si="7"/>
        <v>Macao SAR-Asia 2002</v>
      </c>
      <c r="B487" s="8" t="s">
        <v>189</v>
      </c>
      <c r="C487" s="8" t="s">
        <v>61</v>
      </c>
      <c r="D487" s="9" t="s">
        <v>64</v>
      </c>
      <c r="E487" s="14">
        <v>4428000000</v>
      </c>
      <c r="F487" s="14">
        <v>512000000</v>
      </c>
    </row>
    <row r="488" spans="1:6" ht="14.4">
      <c r="A488" s="8" t="str">
        <f t="shared" si="7"/>
        <v>Malaysia-Asia 2002</v>
      </c>
      <c r="B488" s="8" t="s">
        <v>192</v>
      </c>
      <c r="C488" s="8" t="s">
        <v>61</v>
      </c>
      <c r="D488" s="9" t="s">
        <v>64</v>
      </c>
      <c r="E488" s="14">
        <v>8084000000</v>
      </c>
      <c r="F488" s="14">
        <v>3330000000</v>
      </c>
    </row>
    <row r="489" spans="1:6" ht="14.4">
      <c r="A489" s="8" t="str">
        <f t="shared" si="7"/>
        <v>Maldives-Asia 2002</v>
      </c>
      <c r="B489" s="8" t="s">
        <v>193</v>
      </c>
      <c r="C489" s="8" t="s">
        <v>61</v>
      </c>
      <c r="D489" s="9" t="s">
        <v>64</v>
      </c>
      <c r="E489" s="14">
        <v>337000000</v>
      </c>
      <c r="F489" s="14">
        <v>60000000</v>
      </c>
    </row>
    <row r="490" spans="1:6" ht="14.4">
      <c r="A490" s="8" t="str">
        <f t="shared" si="7"/>
        <v>Mongolia-Asia 2002</v>
      </c>
      <c r="B490" s="8" t="s">
        <v>203</v>
      </c>
      <c r="C490" s="8" t="s">
        <v>61</v>
      </c>
      <c r="D490" s="9" t="s">
        <v>64</v>
      </c>
      <c r="E490" s="14">
        <v>143000000</v>
      </c>
      <c r="F490" s="14">
        <v>125000000</v>
      </c>
    </row>
    <row r="491" spans="1:6" ht="14.4">
      <c r="A491" s="8" t="str">
        <f t="shared" si="7"/>
        <v>Myanmar-Asia 2002</v>
      </c>
      <c r="B491" s="8" t="s">
        <v>207</v>
      </c>
      <c r="C491" s="8" t="s">
        <v>61</v>
      </c>
      <c r="D491" s="9" t="s">
        <v>64</v>
      </c>
      <c r="E491" s="14">
        <v>136000000</v>
      </c>
      <c r="F491" s="14">
        <v>34000000</v>
      </c>
    </row>
    <row r="492" spans="1:6" ht="14.4">
      <c r="A492" s="8" t="str">
        <f t="shared" si="7"/>
        <v>Nepal-Asia 2002</v>
      </c>
      <c r="B492" s="8" t="s">
        <v>209</v>
      </c>
      <c r="C492" s="8" t="s">
        <v>61</v>
      </c>
      <c r="D492" s="9" t="s">
        <v>64</v>
      </c>
      <c r="E492" s="14">
        <v>134000000</v>
      </c>
      <c r="F492" s="14">
        <v>108000000</v>
      </c>
    </row>
    <row r="493" spans="1:6" ht="14.4">
      <c r="A493" s="8" t="str">
        <f t="shared" si="7"/>
        <v>Pakistan-Asia 2002</v>
      </c>
      <c r="B493" s="8" t="s">
        <v>220</v>
      </c>
      <c r="C493" s="8" t="s">
        <v>61</v>
      </c>
      <c r="D493" s="9" t="s">
        <v>64</v>
      </c>
      <c r="E493" s="14">
        <v>562000000</v>
      </c>
      <c r="F493" s="14">
        <v>491000000</v>
      </c>
    </row>
    <row r="494" spans="1:6" ht="14.4">
      <c r="A494" s="8" t="str">
        <f t="shared" si="7"/>
        <v>Philippines-Asia 2002</v>
      </c>
      <c r="B494" s="8" t="s">
        <v>225</v>
      </c>
      <c r="C494" s="8" t="s">
        <v>61</v>
      </c>
      <c r="D494" s="9" t="s">
        <v>64</v>
      </c>
      <c r="E494" s="14">
        <v>2018000000</v>
      </c>
      <c r="F494" s="14">
        <v>1874000000</v>
      </c>
    </row>
    <row r="495" spans="1:6" ht="14.4">
      <c r="A495" s="8" t="str">
        <f t="shared" si="7"/>
        <v>Singapore-Asia 2002</v>
      </c>
      <c r="B495" s="8" t="s">
        <v>241</v>
      </c>
      <c r="C495" s="8" t="s">
        <v>61</v>
      </c>
      <c r="D495" s="9" t="s">
        <v>64</v>
      </c>
      <c r="E495" s="14">
        <v>4458000000</v>
      </c>
      <c r="F495" s="14">
        <v>8212000000</v>
      </c>
    </row>
    <row r="496" spans="1:6" ht="14.4">
      <c r="A496" s="8" t="str">
        <f t="shared" si="7"/>
        <v>Sri Lanka-Asia 2002</v>
      </c>
      <c r="B496" s="8" t="s">
        <v>251</v>
      </c>
      <c r="C496" s="8" t="s">
        <v>61</v>
      </c>
      <c r="D496" s="9" t="s">
        <v>64</v>
      </c>
      <c r="E496" s="14">
        <v>594000000</v>
      </c>
      <c r="F496" s="14">
        <v>438000000</v>
      </c>
    </row>
    <row r="497" spans="1:6" ht="14.4">
      <c r="A497" s="8" t="str">
        <f t="shared" si="7"/>
        <v>Tajikistan-Asia 2002</v>
      </c>
      <c r="B497" s="8" t="s">
        <v>262</v>
      </c>
      <c r="C497" s="8" t="s">
        <v>61</v>
      </c>
      <c r="D497" s="9" t="s">
        <v>64</v>
      </c>
      <c r="E497" s="14">
        <v>5000000</v>
      </c>
      <c r="F497" s="14">
        <v>1700000</v>
      </c>
    </row>
    <row r="498" spans="1:6" ht="14.4">
      <c r="A498" s="8" t="str">
        <f t="shared" si="7"/>
        <v>Thailand-Asia 2002</v>
      </c>
      <c r="B498" s="8" t="s">
        <v>264</v>
      </c>
      <c r="C498" s="8" t="s">
        <v>61</v>
      </c>
      <c r="D498" s="9" t="s">
        <v>64</v>
      </c>
      <c r="E498" s="14">
        <v>10388000000</v>
      </c>
      <c r="F498" s="14">
        <v>3888000000</v>
      </c>
    </row>
    <row r="499" spans="1:6" ht="14.4">
      <c r="A499" s="8" t="str">
        <f t="shared" si="7"/>
        <v>Timor-Leste-Asia 2002</v>
      </c>
      <c r="B499" s="8" t="s">
        <v>265</v>
      </c>
      <c r="C499" s="8" t="s">
        <v>61</v>
      </c>
      <c r="D499" s="9" t="s">
        <v>64</v>
      </c>
      <c r="E499" s="8"/>
      <c r="F499" s="8"/>
    </row>
    <row r="500" spans="1:6" ht="14.4">
      <c r="A500" s="8" t="str">
        <f t="shared" si="7"/>
        <v>Turkmenistan-Asia 2002</v>
      </c>
      <c r="B500" s="8" t="s">
        <v>271</v>
      </c>
      <c r="C500" s="8" t="s">
        <v>61</v>
      </c>
      <c r="D500" s="9" t="s">
        <v>64</v>
      </c>
      <c r="E500" s="8"/>
      <c r="F500" s="8"/>
    </row>
    <row r="501" spans="1:6" ht="14.4">
      <c r="A501" s="8" t="str">
        <f t="shared" si="7"/>
        <v>Uzbekistan-Asia 2002</v>
      </c>
      <c r="B501" s="8" t="s">
        <v>279</v>
      </c>
      <c r="C501" s="8" t="s">
        <v>61</v>
      </c>
      <c r="D501" s="9" t="s">
        <v>64</v>
      </c>
      <c r="E501" s="14">
        <v>68000000</v>
      </c>
      <c r="F501" s="8"/>
    </row>
    <row r="502" spans="1:6" ht="14.4">
      <c r="A502" s="8" t="str">
        <f t="shared" si="7"/>
        <v>Vietnam-Asia 2002</v>
      </c>
      <c r="B502" s="8" t="s">
        <v>282</v>
      </c>
      <c r="C502" s="8" t="s">
        <v>61</v>
      </c>
      <c r="D502" s="9" t="s">
        <v>64</v>
      </c>
      <c r="E502" s="8"/>
      <c r="F502" s="8"/>
    </row>
    <row r="503" spans="1:6" ht="14.4">
      <c r="A503" s="8" t="str">
        <f t="shared" si="7"/>
        <v>Albania-Europe 2002</v>
      </c>
      <c r="B503" s="8" t="s">
        <v>75</v>
      </c>
      <c r="C503" s="8" t="s">
        <v>76</v>
      </c>
      <c r="D503" s="9" t="s">
        <v>64</v>
      </c>
      <c r="E503" s="14">
        <v>492000000</v>
      </c>
      <c r="F503" s="14">
        <v>386000000</v>
      </c>
    </row>
    <row r="504" spans="1:6" ht="14.4">
      <c r="A504" s="8" t="str">
        <f t="shared" si="7"/>
        <v>Andorra-Europe 2002</v>
      </c>
      <c r="B504" s="8" t="s">
        <v>81</v>
      </c>
      <c r="C504" s="8" t="s">
        <v>76</v>
      </c>
      <c r="D504" s="9" t="s">
        <v>64</v>
      </c>
      <c r="E504" s="8"/>
      <c r="F504" s="8"/>
    </row>
    <row r="505" spans="1:6" ht="14.4">
      <c r="A505" s="8" t="str">
        <f t="shared" si="7"/>
        <v>Austria-Europe 2002</v>
      </c>
      <c r="B505" s="8" t="s">
        <v>89</v>
      </c>
      <c r="C505" s="8" t="s">
        <v>76</v>
      </c>
      <c r="D505" s="9" t="s">
        <v>64</v>
      </c>
      <c r="E505" s="14">
        <v>12334000000</v>
      </c>
      <c r="F505" s="14">
        <v>7743000000</v>
      </c>
    </row>
    <row r="506" spans="1:6" ht="14.4">
      <c r="A506" s="8" t="str">
        <f t="shared" si="7"/>
        <v>Belarus-Europe 2002</v>
      </c>
      <c r="B506" s="8" t="s">
        <v>96</v>
      </c>
      <c r="C506" s="8" t="s">
        <v>76</v>
      </c>
      <c r="D506" s="9" t="s">
        <v>64</v>
      </c>
      <c r="E506" s="14">
        <v>295000000</v>
      </c>
      <c r="F506" s="14">
        <v>527000000</v>
      </c>
    </row>
    <row r="507" spans="1:6" ht="14.4">
      <c r="A507" s="8" t="str">
        <f t="shared" si="7"/>
        <v>Belgium-Europe 2002</v>
      </c>
      <c r="B507" s="8" t="s">
        <v>97</v>
      </c>
      <c r="C507" s="8" t="s">
        <v>76</v>
      </c>
      <c r="D507" s="9" t="s">
        <v>64</v>
      </c>
      <c r="E507" s="14">
        <v>7598000000</v>
      </c>
      <c r="F507" s="14">
        <v>11270000000</v>
      </c>
    </row>
    <row r="508" spans="1:6" ht="14.4">
      <c r="A508" s="8" t="str">
        <f t="shared" si="7"/>
        <v>Bosnia and Herzegovina-Europe 2002</v>
      </c>
      <c r="B508" s="8" t="s">
        <v>103</v>
      </c>
      <c r="C508" s="8" t="s">
        <v>76</v>
      </c>
      <c r="D508" s="9" t="s">
        <v>64</v>
      </c>
      <c r="E508" s="14">
        <v>307000000</v>
      </c>
      <c r="F508" s="14">
        <v>112000000</v>
      </c>
    </row>
    <row r="509" spans="1:6" ht="14.4">
      <c r="A509" s="8" t="str">
        <f t="shared" si="7"/>
        <v>Bulgaria-Europe 2002</v>
      </c>
      <c r="B509" s="8" t="s">
        <v>107</v>
      </c>
      <c r="C509" s="8" t="s">
        <v>76</v>
      </c>
      <c r="D509" s="9" t="s">
        <v>64</v>
      </c>
      <c r="E509" s="14">
        <v>1392000000</v>
      </c>
      <c r="F509" s="14">
        <v>1018000000</v>
      </c>
    </row>
    <row r="510" spans="1:6" ht="14.4">
      <c r="A510" s="8" t="str">
        <f t="shared" si="7"/>
        <v>Croatia-Europe 2002</v>
      </c>
      <c r="B510" s="8" t="s">
        <v>124</v>
      </c>
      <c r="C510" s="8" t="s">
        <v>76</v>
      </c>
      <c r="D510" s="9" t="s">
        <v>64</v>
      </c>
      <c r="E510" s="14">
        <v>3952000000</v>
      </c>
      <c r="F510" s="14">
        <v>852000000</v>
      </c>
    </row>
    <row r="511" spans="1:6" ht="14.4">
      <c r="A511" s="8" t="str">
        <f t="shared" si="7"/>
        <v>Cyprus-Europe 2002</v>
      </c>
      <c r="B511" s="8" t="s">
        <v>127</v>
      </c>
      <c r="C511" s="8" t="s">
        <v>76</v>
      </c>
      <c r="D511" s="9" t="s">
        <v>64</v>
      </c>
      <c r="E511" s="14">
        <v>2178000000</v>
      </c>
      <c r="F511" s="14">
        <v>582000000</v>
      </c>
    </row>
    <row r="512" spans="1:6" ht="14.4">
      <c r="A512" s="8" t="str">
        <f t="shared" si="7"/>
        <v>Czech Republic-Europe 2002</v>
      </c>
      <c r="B512" s="8" t="s">
        <v>128</v>
      </c>
      <c r="C512" s="8" t="s">
        <v>76</v>
      </c>
      <c r="D512" s="9" t="s">
        <v>64</v>
      </c>
      <c r="E512" s="14">
        <v>3376000000</v>
      </c>
      <c r="F512" s="14">
        <v>1797000000</v>
      </c>
    </row>
    <row r="513" spans="1:6" ht="14.4">
      <c r="A513" s="8" t="str">
        <f t="shared" si="7"/>
        <v>Denmark-Europe 2002</v>
      </c>
      <c r="B513" s="8" t="s">
        <v>129</v>
      </c>
      <c r="C513" s="8" t="s">
        <v>76</v>
      </c>
      <c r="D513" s="9" t="s">
        <v>64</v>
      </c>
      <c r="E513" s="14">
        <v>4791000000</v>
      </c>
      <c r="F513" s="14">
        <v>5838000000</v>
      </c>
    </row>
    <row r="514" spans="1:6" ht="14.4">
      <c r="A514" s="8" t="str">
        <f t="shared" si="7"/>
        <v>Estonia-Europe 2002</v>
      </c>
      <c r="B514" s="8" t="s">
        <v>138</v>
      </c>
      <c r="C514" s="8" t="s">
        <v>76</v>
      </c>
      <c r="D514" s="9" t="s">
        <v>64</v>
      </c>
      <c r="E514" s="14">
        <v>737000000</v>
      </c>
      <c r="F514" s="14">
        <v>305000000</v>
      </c>
    </row>
    <row r="515" spans="1:6" ht="14.4">
      <c r="A515" s="8" t="str">
        <f t="shared" ref="A515:A578" si="8">CONCATENATE(B515," ",D515)</f>
        <v>Faeroe Islands-Europe 2002</v>
      </c>
      <c r="B515" s="8" t="s">
        <v>140</v>
      </c>
      <c r="C515" s="8" t="s">
        <v>76</v>
      </c>
      <c r="D515" s="9" t="s">
        <v>64</v>
      </c>
      <c r="E515" s="8"/>
      <c r="F515" s="8"/>
    </row>
    <row r="516" spans="1:6" ht="14.4">
      <c r="A516" s="8" t="str">
        <f t="shared" si="8"/>
        <v>Finland-Europe 2002</v>
      </c>
      <c r="B516" s="8" t="s">
        <v>142</v>
      </c>
      <c r="C516" s="8" t="s">
        <v>76</v>
      </c>
      <c r="D516" s="9" t="s">
        <v>64</v>
      </c>
      <c r="E516" s="14">
        <v>2235000000</v>
      </c>
      <c r="F516" s="14">
        <v>2438000000</v>
      </c>
    </row>
    <row r="517" spans="1:6" ht="14.4">
      <c r="A517" s="8" t="str">
        <f t="shared" si="8"/>
        <v>France-Europe 2002</v>
      </c>
      <c r="B517" s="8" t="s">
        <v>143</v>
      </c>
      <c r="C517" s="8" t="s">
        <v>76</v>
      </c>
      <c r="D517" s="9" t="s">
        <v>64</v>
      </c>
      <c r="E517" s="14">
        <v>40537000000</v>
      </c>
      <c r="F517" s="14">
        <v>27808000000</v>
      </c>
    </row>
    <row r="518" spans="1:6" ht="14.4">
      <c r="A518" s="8" t="str">
        <f t="shared" si="8"/>
        <v>Germany-Europe 2002</v>
      </c>
      <c r="B518" s="8" t="s">
        <v>148</v>
      </c>
      <c r="C518" s="8" t="s">
        <v>76</v>
      </c>
      <c r="D518" s="9" t="s">
        <v>64</v>
      </c>
      <c r="E518" s="14">
        <v>26690000000</v>
      </c>
      <c r="F518" s="14">
        <v>59496000000</v>
      </c>
    </row>
    <row r="519" spans="1:6" ht="14.4">
      <c r="A519" s="8" t="str">
        <f t="shared" si="8"/>
        <v>Greece-Europe 2002</v>
      </c>
      <c r="B519" s="8" t="s">
        <v>150</v>
      </c>
      <c r="C519" s="8" t="s">
        <v>76</v>
      </c>
      <c r="D519" s="9" t="s">
        <v>64</v>
      </c>
      <c r="E519" s="14">
        <v>10005000000</v>
      </c>
      <c r="F519" s="14">
        <v>2453000000</v>
      </c>
    </row>
    <row r="520" spans="1:6" ht="14.4">
      <c r="A520" s="8" t="str">
        <f t="shared" si="8"/>
        <v>Hungary-Europe 2002</v>
      </c>
      <c r="B520" s="8" t="s">
        <v>161</v>
      </c>
      <c r="C520" s="8" t="s">
        <v>76</v>
      </c>
      <c r="D520" s="9" t="s">
        <v>64</v>
      </c>
      <c r="E520" s="14">
        <v>3774000000</v>
      </c>
      <c r="F520" s="14">
        <v>2211000000</v>
      </c>
    </row>
    <row r="521" spans="1:6" ht="14.4">
      <c r="A521" s="8" t="str">
        <f t="shared" si="8"/>
        <v>Iceland-Europe 2002</v>
      </c>
      <c r="B521" s="8" t="s">
        <v>162</v>
      </c>
      <c r="C521" s="8" t="s">
        <v>76</v>
      </c>
      <c r="D521" s="9" t="s">
        <v>64</v>
      </c>
      <c r="E521" s="14">
        <v>415000000</v>
      </c>
      <c r="F521" s="14">
        <v>373000000</v>
      </c>
    </row>
    <row r="522" spans="1:6" ht="14.4">
      <c r="A522" s="8" t="str">
        <f t="shared" si="8"/>
        <v>Ireland-Europe 2002</v>
      </c>
      <c r="B522" s="8" t="s">
        <v>167</v>
      </c>
      <c r="C522" s="8" t="s">
        <v>76</v>
      </c>
      <c r="D522" s="9" t="s">
        <v>64</v>
      </c>
      <c r="E522" s="14">
        <v>4228000000</v>
      </c>
      <c r="F522" s="14">
        <v>3835000000</v>
      </c>
    </row>
    <row r="523" spans="1:6" ht="14.4">
      <c r="A523" s="8" t="str">
        <f t="shared" si="8"/>
        <v>Isle of Man-Europe 2002</v>
      </c>
      <c r="B523" s="8" t="s">
        <v>168</v>
      </c>
      <c r="C523" s="8" t="s">
        <v>76</v>
      </c>
      <c r="D523" s="9" t="s">
        <v>64</v>
      </c>
      <c r="E523" s="8"/>
      <c r="F523" s="8"/>
    </row>
    <row r="524" spans="1:6" ht="14.4">
      <c r="A524" s="8" t="str">
        <f t="shared" si="8"/>
        <v>Italy-Europe 2002</v>
      </c>
      <c r="B524" s="8" t="s">
        <v>170</v>
      </c>
      <c r="C524" s="8" t="s">
        <v>76</v>
      </c>
      <c r="D524" s="9" t="s">
        <v>64</v>
      </c>
      <c r="E524" s="14">
        <v>28192000000</v>
      </c>
      <c r="F524" s="14">
        <v>19636000000</v>
      </c>
    </row>
    <row r="525" spans="1:6" ht="14.4">
      <c r="A525" s="8" t="str">
        <f t="shared" si="8"/>
        <v>Kosovo-Europe 2002</v>
      </c>
      <c r="B525" s="8" t="s">
        <v>177</v>
      </c>
      <c r="C525" s="8" t="s">
        <v>76</v>
      </c>
      <c r="D525" s="9" t="s">
        <v>64</v>
      </c>
      <c r="E525" s="8"/>
      <c r="F525" s="8"/>
    </row>
    <row r="526" spans="1:6" ht="14.4">
      <c r="A526" s="8" t="str">
        <f t="shared" si="8"/>
        <v>Latvia-Europe 2002</v>
      </c>
      <c r="B526" s="8" t="s">
        <v>181</v>
      </c>
      <c r="C526" s="8" t="s">
        <v>76</v>
      </c>
      <c r="D526" s="9" t="s">
        <v>64</v>
      </c>
      <c r="E526" s="14">
        <v>201000000</v>
      </c>
      <c r="F526" s="14">
        <v>267000000</v>
      </c>
    </row>
    <row r="527" spans="1:6" ht="14.4">
      <c r="A527" s="8" t="str">
        <f t="shared" si="8"/>
        <v>Liechtenstein-Europe 2002</v>
      </c>
      <c r="B527" s="8" t="s">
        <v>186</v>
      </c>
      <c r="C527" s="8" t="s">
        <v>76</v>
      </c>
      <c r="D527" s="9" t="s">
        <v>64</v>
      </c>
      <c r="E527" s="8"/>
      <c r="F527" s="8"/>
    </row>
    <row r="528" spans="1:6" ht="14.4">
      <c r="A528" s="8" t="str">
        <f t="shared" si="8"/>
        <v>Lithuania-Europe 2002</v>
      </c>
      <c r="B528" s="8" t="s">
        <v>187</v>
      </c>
      <c r="C528" s="8" t="s">
        <v>76</v>
      </c>
      <c r="D528" s="9" t="s">
        <v>64</v>
      </c>
      <c r="E528" s="14">
        <v>556000000</v>
      </c>
      <c r="F528" s="14">
        <v>334000000</v>
      </c>
    </row>
    <row r="529" spans="1:6" ht="14.4">
      <c r="A529" s="8" t="str">
        <f t="shared" si="8"/>
        <v>Luxembourg-Europe 2002</v>
      </c>
      <c r="B529" s="8" t="s">
        <v>188</v>
      </c>
      <c r="C529" s="8" t="s">
        <v>76</v>
      </c>
      <c r="D529" s="9" t="s">
        <v>64</v>
      </c>
      <c r="E529" s="14">
        <v>2547000000</v>
      </c>
      <c r="F529" s="14">
        <v>1963000000</v>
      </c>
    </row>
    <row r="530" spans="1:6" ht="14.4">
      <c r="A530" s="8" t="str">
        <f t="shared" si="8"/>
        <v>North Macedonia-Europe 2002</v>
      </c>
      <c r="B530" s="8" t="s">
        <v>217</v>
      </c>
      <c r="C530" s="8" t="s">
        <v>76</v>
      </c>
      <c r="D530" s="9" t="s">
        <v>64</v>
      </c>
      <c r="E530" s="14">
        <v>55000000</v>
      </c>
      <c r="F530" s="14">
        <v>60000000</v>
      </c>
    </row>
    <row r="531" spans="1:6" ht="14.4">
      <c r="A531" s="8" t="str">
        <f t="shared" si="8"/>
        <v>Malta-Europe 2002</v>
      </c>
      <c r="B531" s="8" t="s">
        <v>195</v>
      </c>
      <c r="C531" s="8" t="s">
        <v>76</v>
      </c>
      <c r="D531" s="9" t="s">
        <v>64</v>
      </c>
      <c r="E531" s="14">
        <v>757000000</v>
      </c>
      <c r="F531" s="14">
        <v>180000000</v>
      </c>
    </row>
    <row r="532" spans="1:6" ht="14.4">
      <c r="A532" s="8" t="str">
        <f t="shared" si="8"/>
        <v>Moldova-Europe 2002</v>
      </c>
      <c r="B532" s="8" t="s">
        <v>201</v>
      </c>
      <c r="C532" s="8" t="s">
        <v>76</v>
      </c>
      <c r="D532" s="9" t="s">
        <v>64</v>
      </c>
      <c r="E532" s="14">
        <v>72000000</v>
      </c>
      <c r="F532" s="14">
        <v>109000000</v>
      </c>
    </row>
    <row r="533" spans="1:6" ht="14.4">
      <c r="A533" s="8" t="str">
        <f t="shared" si="8"/>
        <v>Monaco-Europe 2002</v>
      </c>
      <c r="B533" s="8" t="s">
        <v>202</v>
      </c>
      <c r="C533" s="8" t="s">
        <v>76</v>
      </c>
      <c r="D533" s="9" t="s">
        <v>64</v>
      </c>
      <c r="E533" s="8"/>
      <c r="F533" s="8"/>
    </row>
    <row r="534" spans="1:6" ht="14.4">
      <c r="A534" s="8" t="str">
        <f t="shared" si="8"/>
        <v>Montenegro-Europe 2002</v>
      </c>
      <c r="B534" s="8" t="s">
        <v>204</v>
      </c>
      <c r="C534" s="8" t="s">
        <v>76</v>
      </c>
      <c r="D534" s="9" t="s">
        <v>64</v>
      </c>
      <c r="E534" s="8"/>
      <c r="F534" s="8"/>
    </row>
    <row r="535" spans="1:6" ht="14.4">
      <c r="A535" s="8" t="str">
        <f t="shared" si="8"/>
        <v>Netherlands-Europe 2002</v>
      </c>
      <c r="B535" s="8" t="s">
        <v>210</v>
      </c>
      <c r="C535" s="8" t="s">
        <v>76</v>
      </c>
      <c r="D535" s="9" t="s">
        <v>64</v>
      </c>
      <c r="E535" s="14">
        <v>11745000000</v>
      </c>
      <c r="F535" s="14">
        <v>14201000000</v>
      </c>
    </row>
    <row r="536" spans="1:6" ht="14.4">
      <c r="A536" s="8" t="str">
        <f t="shared" si="8"/>
        <v>Norway-Europe 2002</v>
      </c>
      <c r="B536" s="8" t="s">
        <v>218</v>
      </c>
      <c r="C536" s="8" t="s">
        <v>76</v>
      </c>
      <c r="D536" s="9" t="s">
        <v>64</v>
      </c>
      <c r="E536" s="14">
        <v>2581000000</v>
      </c>
      <c r="F536" s="14">
        <v>5610000000</v>
      </c>
    </row>
    <row r="537" spans="1:6" ht="14.4">
      <c r="A537" s="8" t="str">
        <f t="shared" si="8"/>
        <v>Poland-Europe 2002</v>
      </c>
      <c r="B537" s="8" t="s">
        <v>226</v>
      </c>
      <c r="C537" s="8" t="s">
        <v>76</v>
      </c>
      <c r="D537" s="9" t="s">
        <v>64</v>
      </c>
      <c r="E537" s="14">
        <v>4971000000</v>
      </c>
      <c r="F537" s="14">
        <v>3440000000</v>
      </c>
    </row>
    <row r="538" spans="1:6" ht="14.4">
      <c r="A538" s="8" t="str">
        <f t="shared" si="8"/>
        <v>Portugal-Europe 2002</v>
      </c>
      <c r="B538" s="8" t="s">
        <v>227</v>
      </c>
      <c r="C538" s="8" t="s">
        <v>76</v>
      </c>
      <c r="D538" s="9" t="s">
        <v>64</v>
      </c>
      <c r="E538" s="14">
        <v>6595000000</v>
      </c>
      <c r="F538" s="14">
        <v>2631000000</v>
      </c>
    </row>
    <row r="539" spans="1:6" ht="14.4">
      <c r="A539" s="8" t="str">
        <f t="shared" si="8"/>
        <v>Romania-Europe 2002</v>
      </c>
      <c r="B539" s="8" t="s">
        <v>230</v>
      </c>
      <c r="C539" s="8" t="s">
        <v>76</v>
      </c>
      <c r="D539" s="9" t="s">
        <v>64</v>
      </c>
      <c r="E539" s="14">
        <v>400000000</v>
      </c>
      <c r="F539" s="14">
        <v>448000000</v>
      </c>
    </row>
    <row r="540" spans="1:6" ht="14.4">
      <c r="A540" s="8" t="str">
        <f t="shared" si="8"/>
        <v>Russia-Europe 2002</v>
      </c>
      <c r="B540" s="8" t="s">
        <v>231</v>
      </c>
      <c r="C540" s="8" t="s">
        <v>76</v>
      </c>
      <c r="D540" s="9" t="s">
        <v>64</v>
      </c>
      <c r="E540" s="14">
        <v>5278000000</v>
      </c>
      <c r="F540" s="14">
        <v>11362000000</v>
      </c>
    </row>
    <row r="541" spans="1:6" ht="14.4">
      <c r="A541" s="8" t="str">
        <f t="shared" si="8"/>
        <v>San Marino-Europe 2002</v>
      </c>
      <c r="B541" s="8" t="s">
        <v>234</v>
      </c>
      <c r="C541" s="8" t="s">
        <v>76</v>
      </c>
      <c r="D541" s="9" t="s">
        <v>64</v>
      </c>
      <c r="E541" s="8"/>
      <c r="F541" s="8"/>
    </row>
    <row r="542" spans="1:6" ht="14.4">
      <c r="A542" s="8" t="str">
        <f t="shared" si="8"/>
        <v>Serbia-Europe 2002</v>
      </c>
      <c r="B542" s="8" t="s">
        <v>238</v>
      </c>
      <c r="C542" s="8" t="s">
        <v>76</v>
      </c>
      <c r="D542" s="9" t="s">
        <v>64</v>
      </c>
      <c r="E542" s="14">
        <v>77000000</v>
      </c>
      <c r="F542" s="14">
        <v>105000000</v>
      </c>
    </row>
    <row r="543" spans="1:6" ht="14.4">
      <c r="A543" s="8" t="str">
        <f t="shared" si="8"/>
        <v>Slovakia-Europe 2002</v>
      </c>
      <c r="B543" s="8" t="s">
        <v>243</v>
      </c>
      <c r="C543" s="8" t="s">
        <v>76</v>
      </c>
      <c r="D543" s="9" t="s">
        <v>64</v>
      </c>
      <c r="E543" s="14">
        <v>742000000</v>
      </c>
      <c r="F543" s="14">
        <v>506000000</v>
      </c>
    </row>
    <row r="544" spans="1:6" ht="14.4">
      <c r="A544" s="8" t="str">
        <f t="shared" si="8"/>
        <v>Slovenia-Europe 2002</v>
      </c>
      <c r="B544" s="8" t="s">
        <v>244</v>
      </c>
      <c r="C544" s="8" t="s">
        <v>76</v>
      </c>
      <c r="D544" s="9" t="s">
        <v>64</v>
      </c>
      <c r="E544" s="14">
        <v>1152000000</v>
      </c>
      <c r="F544" s="14">
        <v>647000000</v>
      </c>
    </row>
    <row r="545" spans="1:6" ht="14.4">
      <c r="A545" s="8" t="str">
        <f t="shared" si="8"/>
        <v>Spain-Europe 2002</v>
      </c>
      <c r="B545" s="8" t="s">
        <v>250</v>
      </c>
      <c r="C545" s="8" t="s">
        <v>76</v>
      </c>
      <c r="D545" s="9" t="s">
        <v>64</v>
      </c>
      <c r="E545" s="14">
        <v>35468000000</v>
      </c>
      <c r="F545" s="14">
        <v>9366000000</v>
      </c>
    </row>
    <row r="546" spans="1:6" ht="14.4">
      <c r="A546" s="8" t="str">
        <f t="shared" si="8"/>
        <v>Sweden-Europe 2002</v>
      </c>
      <c r="B546" s="8" t="s">
        <v>259</v>
      </c>
      <c r="C546" s="8" t="s">
        <v>76</v>
      </c>
      <c r="D546" s="9" t="s">
        <v>64</v>
      </c>
      <c r="E546" s="14">
        <v>5671000000</v>
      </c>
      <c r="F546" s="14">
        <v>8221000000</v>
      </c>
    </row>
    <row r="547" spans="1:6" ht="14.4">
      <c r="A547" s="8" t="str">
        <f t="shared" si="8"/>
        <v>Switzerland-Europe 2002</v>
      </c>
      <c r="B547" s="8" t="s">
        <v>260</v>
      </c>
      <c r="C547" s="8" t="s">
        <v>76</v>
      </c>
      <c r="D547" s="9" t="s">
        <v>64</v>
      </c>
      <c r="E547" s="14">
        <v>9117000000</v>
      </c>
      <c r="F547" s="14">
        <v>7210000000</v>
      </c>
    </row>
    <row r="548" spans="1:6" ht="14.4">
      <c r="A548" s="8" t="str">
        <f t="shared" si="8"/>
        <v>Turkey-Europe 2002</v>
      </c>
      <c r="B548" s="8" t="s">
        <v>270</v>
      </c>
      <c r="C548" s="8" t="s">
        <v>76</v>
      </c>
      <c r="D548" s="9" t="s">
        <v>64</v>
      </c>
      <c r="E548" s="14">
        <v>11901000000</v>
      </c>
      <c r="F548" s="14">
        <v>1880000000</v>
      </c>
    </row>
    <row r="549" spans="1:6" ht="14.4">
      <c r="A549" s="8" t="str">
        <f t="shared" si="8"/>
        <v>Ukraine-Europe 2002</v>
      </c>
      <c r="B549" s="8" t="s">
        <v>274</v>
      </c>
      <c r="C549" s="8" t="s">
        <v>76</v>
      </c>
      <c r="D549" s="9" t="s">
        <v>64</v>
      </c>
      <c r="E549" s="14">
        <v>1001000000</v>
      </c>
      <c r="F549" s="14">
        <v>794000000</v>
      </c>
    </row>
    <row r="550" spans="1:6" ht="14.4">
      <c r="A550" s="8" t="str">
        <f t="shared" si="8"/>
        <v>United Kingdom-Europe 2002</v>
      </c>
      <c r="B550" s="8" t="s">
        <v>276</v>
      </c>
      <c r="C550" s="8" t="s">
        <v>76</v>
      </c>
      <c r="D550" s="9" t="s">
        <v>64</v>
      </c>
      <c r="E550" s="14">
        <v>27819000000</v>
      </c>
      <c r="F550" s="14">
        <v>51125000000</v>
      </c>
    </row>
    <row r="551" spans="1:6" ht="14.4">
      <c r="A551" s="8" t="str">
        <f t="shared" si="8"/>
        <v>Bahrain-Middle East 2002</v>
      </c>
      <c r="B551" s="8" t="s">
        <v>92</v>
      </c>
      <c r="C551" s="8" t="s">
        <v>93</v>
      </c>
      <c r="D551" s="9" t="s">
        <v>64</v>
      </c>
      <c r="E551" s="14">
        <v>985000000</v>
      </c>
      <c r="F551" s="14">
        <v>550000000</v>
      </c>
    </row>
    <row r="552" spans="1:6" ht="14.4">
      <c r="A552" s="8" t="str">
        <f t="shared" si="8"/>
        <v>Iran-Middle East 2002</v>
      </c>
      <c r="B552" s="8" t="s">
        <v>165</v>
      </c>
      <c r="C552" s="8" t="s">
        <v>93</v>
      </c>
      <c r="D552" s="9" t="s">
        <v>64</v>
      </c>
      <c r="E552" s="14">
        <v>1607000000</v>
      </c>
      <c r="F552" s="14">
        <v>3990000000</v>
      </c>
    </row>
    <row r="553" spans="1:6" ht="14.4">
      <c r="A553" s="8" t="str">
        <f t="shared" si="8"/>
        <v>Iraq-Middle East 2002</v>
      </c>
      <c r="B553" s="8" t="s">
        <v>166</v>
      </c>
      <c r="C553" s="8" t="s">
        <v>93</v>
      </c>
      <c r="D553" s="9" t="s">
        <v>64</v>
      </c>
      <c r="E553" s="14">
        <v>45000000</v>
      </c>
      <c r="F553" s="14">
        <v>26000000</v>
      </c>
    </row>
    <row r="554" spans="1:6" ht="14.4">
      <c r="A554" s="8" t="str">
        <f t="shared" si="8"/>
        <v>Israel-Middle East 2002</v>
      </c>
      <c r="B554" s="8" t="s">
        <v>169</v>
      </c>
      <c r="C554" s="8" t="s">
        <v>93</v>
      </c>
      <c r="D554" s="9" t="s">
        <v>64</v>
      </c>
      <c r="E554" s="14">
        <v>2426000000</v>
      </c>
      <c r="F554" s="14">
        <v>3322000000</v>
      </c>
    </row>
    <row r="555" spans="1:6" ht="14.4">
      <c r="A555" s="8" t="str">
        <f t="shared" si="8"/>
        <v>Jordan-Middle East 2002</v>
      </c>
      <c r="B555" s="8" t="s">
        <v>173</v>
      </c>
      <c r="C555" s="8" t="s">
        <v>93</v>
      </c>
      <c r="D555" s="9" t="s">
        <v>64</v>
      </c>
      <c r="E555" s="14">
        <v>1254000000</v>
      </c>
      <c r="F555" s="14">
        <v>504000000</v>
      </c>
    </row>
    <row r="556" spans="1:6" ht="14.4">
      <c r="A556" s="8" t="str">
        <f t="shared" si="8"/>
        <v>Kuwait-Middle East 2002</v>
      </c>
      <c r="B556" s="8" t="s">
        <v>178</v>
      </c>
      <c r="C556" s="8" t="s">
        <v>93</v>
      </c>
      <c r="D556" s="9" t="s">
        <v>64</v>
      </c>
      <c r="E556" s="14">
        <v>320000000</v>
      </c>
      <c r="F556" s="14">
        <v>3412000000</v>
      </c>
    </row>
    <row r="557" spans="1:6" ht="14.4">
      <c r="A557" s="8" t="str">
        <f t="shared" si="8"/>
        <v>Lebanon-Middle East 2002</v>
      </c>
      <c r="B557" s="8" t="s">
        <v>182</v>
      </c>
      <c r="C557" s="8" t="s">
        <v>93</v>
      </c>
      <c r="D557" s="9" t="s">
        <v>64</v>
      </c>
      <c r="E557" s="14">
        <v>4284000000</v>
      </c>
      <c r="F557" s="14">
        <v>2683000000</v>
      </c>
    </row>
    <row r="558" spans="1:6" ht="14.4">
      <c r="A558" s="8" t="str">
        <f t="shared" si="8"/>
        <v>Oman-Middle East 2002</v>
      </c>
      <c r="B558" s="8" t="s">
        <v>219</v>
      </c>
      <c r="C558" s="8" t="s">
        <v>93</v>
      </c>
      <c r="D558" s="9" t="s">
        <v>64</v>
      </c>
      <c r="E558" s="14">
        <v>539000000</v>
      </c>
      <c r="F558" s="14">
        <v>702000000</v>
      </c>
    </row>
    <row r="559" spans="1:6" ht="14.4">
      <c r="A559" s="8" t="str">
        <f t="shared" si="8"/>
        <v>Qatar-Middle East 2002</v>
      </c>
      <c r="B559" s="8" t="s">
        <v>229</v>
      </c>
      <c r="C559" s="8" t="s">
        <v>93</v>
      </c>
      <c r="D559" s="9" t="s">
        <v>64</v>
      </c>
      <c r="E559" s="14">
        <v>285000000</v>
      </c>
      <c r="F559" s="14">
        <v>423000000</v>
      </c>
    </row>
    <row r="560" spans="1:6" ht="14.4">
      <c r="A560" s="8" t="str">
        <f t="shared" si="8"/>
        <v>Saudi Arabia-Middle East 2002</v>
      </c>
      <c r="B560" s="8" t="s">
        <v>236</v>
      </c>
      <c r="C560" s="8" t="s">
        <v>93</v>
      </c>
      <c r="D560" s="9" t="s">
        <v>64</v>
      </c>
      <c r="E560" s="8"/>
      <c r="F560" s="14">
        <v>7370000000</v>
      </c>
    </row>
    <row r="561" spans="1:6" ht="14.4">
      <c r="A561" s="8" t="str">
        <f t="shared" si="8"/>
        <v>Syria-Middle East 2002</v>
      </c>
      <c r="B561" s="8" t="s">
        <v>261</v>
      </c>
      <c r="C561" s="8" t="s">
        <v>93</v>
      </c>
      <c r="D561" s="9" t="s">
        <v>64</v>
      </c>
      <c r="E561" s="14">
        <v>970000000</v>
      </c>
      <c r="F561" s="14">
        <v>760000000</v>
      </c>
    </row>
    <row r="562" spans="1:6" ht="14.4">
      <c r="A562" s="8" t="str">
        <f t="shared" si="8"/>
        <v>United Arab Emirates-Middle East 2002</v>
      </c>
      <c r="B562" s="8" t="s">
        <v>275</v>
      </c>
      <c r="C562" s="8" t="s">
        <v>93</v>
      </c>
      <c r="D562" s="9" t="s">
        <v>64</v>
      </c>
      <c r="E562" s="14">
        <v>1332000000</v>
      </c>
      <c r="F562" s="14">
        <v>3651000000</v>
      </c>
    </row>
    <row r="563" spans="1:6" ht="14.4">
      <c r="A563" s="8" t="str">
        <f t="shared" si="8"/>
        <v>Yemen-Middle East 2002</v>
      </c>
      <c r="B563" s="8" t="s">
        <v>283</v>
      </c>
      <c r="C563" s="8" t="s">
        <v>93</v>
      </c>
      <c r="D563" s="9" t="s">
        <v>64</v>
      </c>
      <c r="E563" s="14">
        <v>38000000</v>
      </c>
      <c r="F563" s="14">
        <v>135000000</v>
      </c>
    </row>
    <row r="564" spans="1:6" ht="14.4">
      <c r="A564" s="8" t="str">
        <f t="shared" si="8"/>
        <v>American Samoa-Oceania 2002</v>
      </c>
      <c r="B564" s="8" t="s">
        <v>79</v>
      </c>
      <c r="C564" s="8" t="s">
        <v>80</v>
      </c>
      <c r="D564" s="9" t="s">
        <v>64</v>
      </c>
      <c r="E564" s="8"/>
      <c r="F564" s="8"/>
    </row>
    <row r="565" spans="1:6" ht="14.4">
      <c r="A565" s="8" t="str">
        <f t="shared" si="8"/>
        <v>Australia-Oceania 2002</v>
      </c>
      <c r="B565" s="8" t="s">
        <v>88</v>
      </c>
      <c r="C565" s="8" t="s">
        <v>80</v>
      </c>
      <c r="D565" s="9" t="s">
        <v>64</v>
      </c>
      <c r="E565" s="14">
        <v>13624000000</v>
      </c>
      <c r="F565" s="14">
        <v>8494000000</v>
      </c>
    </row>
    <row r="566" spans="1:6" ht="14.4">
      <c r="A566" s="8" t="str">
        <f t="shared" si="8"/>
        <v>Fiji-Oceania 2002</v>
      </c>
      <c r="B566" s="8" t="s">
        <v>141</v>
      </c>
      <c r="C566" s="8" t="s">
        <v>80</v>
      </c>
      <c r="D566" s="9" t="s">
        <v>64</v>
      </c>
      <c r="E566" s="14">
        <v>384000000</v>
      </c>
      <c r="F566" s="14">
        <v>79000000</v>
      </c>
    </row>
    <row r="567" spans="1:6" ht="14.4">
      <c r="A567" s="8" t="str">
        <f t="shared" si="8"/>
        <v>French Polynesia-Oceania 2002</v>
      </c>
      <c r="B567" s="8" t="s">
        <v>144</v>
      </c>
      <c r="C567" s="8" t="s">
        <v>80</v>
      </c>
      <c r="D567" s="9" t="s">
        <v>64</v>
      </c>
      <c r="E567" s="14">
        <v>471000000</v>
      </c>
      <c r="F567" s="14">
        <v>264000000</v>
      </c>
    </row>
    <row r="568" spans="1:6" ht="14.4">
      <c r="A568" s="8" t="str">
        <f t="shared" si="8"/>
        <v>Guam-Oceania 2002</v>
      </c>
      <c r="B568" s="8" t="s">
        <v>153</v>
      </c>
      <c r="C568" s="8" t="s">
        <v>80</v>
      </c>
      <c r="D568" s="9" t="s">
        <v>64</v>
      </c>
      <c r="E568" s="8"/>
      <c r="F568" s="8"/>
    </row>
    <row r="569" spans="1:6" ht="14.4">
      <c r="A569" s="8" t="str">
        <f t="shared" si="8"/>
        <v>Kiribati-Oceania 2002</v>
      </c>
      <c r="B569" s="8" t="s">
        <v>176</v>
      </c>
      <c r="C569" s="8" t="s">
        <v>80</v>
      </c>
      <c r="D569" s="9" t="s">
        <v>64</v>
      </c>
      <c r="E569" s="8"/>
      <c r="F569" s="8"/>
    </row>
    <row r="570" spans="1:6" ht="14.4">
      <c r="A570" s="8" t="str">
        <f t="shared" si="8"/>
        <v>Marshall Islands-Oceania 2002</v>
      </c>
      <c r="B570" s="8" t="s">
        <v>196</v>
      </c>
      <c r="C570" s="8" t="s">
        <v>80</v>
      </c>
      <c r="D570" s="9" t="s">
        <v>64</v>
      </c>
      <c r="E570" s="14">
        <v>3400000</v>
      </c>
      <c r="F570" s="14">
        <v>300000</v>
      </c>
    </row>
    <row r="571" spans="1:6" ht="14.4">
      <c r="A571" s="8" t="str">
        <f t="shared" si="8"/>
        <v>Micronesia, Fed. Sts.-Oceania 2002</v>
      </c>
      <c r="B571" s="8" t="s">
        <v>200</v>
      </c>
      <c r="C571" s="8" t="s">
        <v>80</v>
      </c>
      <c r="D571" s="9" t="s">
        <v>64</v>
      </c>
      <c r="E571" s="14">
        <v>17000000</v>
      </c>
      <c r="F571" s="14">
        <v>5000000</v>
      </c>
    </row>
    <row r="572" spans="1:6" ht="14.4">
      <c r="A572" s="8" t="str">
        <f t="shared" si="8"/>
        <v>New Caledonia-Oceania 2002</v>
      </c>
      <c r="B572" s="8" t="s">
        <v>211</v>
      </c>
      <c r="C572" s="8" t="s">
        <v>80</v>
      </c>
      <c r="D572" s="9" t="s">
        <v>64</v>
      </c>
      <c r="E572" s="14">
        <v>156000000</v>
      </c>
      <c r="F572" s="14">
        <v>104000000</v>
      </c>
    </row>
    <row r="573" spans="1:6" ht="14.4">
      <c r="A573" s="8" t="str">
        <f t="shared" si="8"/>
        <v>New Zealand-Oceania 2002</v>
      </c>
      <c r="B573" s="8" t="s">
        <v>212</v>
      </c>
      <c r="C573" s="8" t="s">
        <v>80</v>
      </c>
      <c r="D573" s="9" t="s">
        <v>64</v>
      </c>
      <c r="E573" s="14">
        <v>3159000000</v>
      </c>
      <c r="F573" s="14">
        <v>1386000000</v>
      </c>
    </row>
    <row r="574" spans="1:6" ht="14.4">
      <c r="A574" s="8" t="str">
        <f t="shared" si="8"/>
        <v>Papua New Guinea-Oceania 2002</v>
      </c>
      <c r="B574" s="8" t="s">
        <v>222</v>
      </c>
      <c r="C574" s="8" t="s">
        <v>80</v>
      </c>
      <c r="D574" s="9" t="s">
        <v>64</v>
      </c>
      <c r="E574" s="14">
        <v>2800000</v>
      </c>
      <c r="F574" s="14">
        <v>60000000</v>
      </c>
    </row>
    <row r="575" spans="1:6" ht="14.4">
      <c r="A575" s="8" t="str">
        <f t="shared" si="8"/>
        <v>Samoa-Oceania 2002</v>
      </c>
      <c r="B575" s="8" t="s">
        <v>233</v>
      </c>
      <c r="C575" s="8" t="s">
        <v>80</v>
      </c>
      <c r="D575" s="9" t="s">
        <v>64</v>
      </c>
      <c r="E575" s="14">
        <v>45000000</v>
      </c>
      <c r="F575" s="8"/>
    </row>
    <row r="576" spans="1:6" ht="14.4">
      <c r="A576" s="8" t="str">
        <f t="shared" si="8"/>
        <v>Solomon Islands-Oceania 2002</v>
      </c>
      <c r="B576" s="8" t="s">
        <v>245</v>
      </c>
      <c r="C576" s="8" t="s">
        <v>80</v>
      </c>
      <c r="D576" s="9" t="s">
        <v>64</v>
      </c>
      <c r="E576" s="14">
        <v>800000</v>
      </c>
      <c r="F576" s="14">
        <v>8500000</v>
      </c>
    </row>
    <row r="577" spans="1:6" ht="14.4">
      <c r="A577" s="8" t="str">
        <f t="shared" si="8"/>
        <v>Tonga-Oceania 2002</v>
      </c>
      <c r="B577" s="8" t="s">
        <v>267</v>
      </c>
      <c r="C577" s="8" t="s">
        <v>80</v>
      </c>
      <c r="D577" s="9" t="s">
        <v>64</v>
      </c>
      <c r="E577" s="14">
        <v>5900000</v>
      </c>
      <c r="F577" s="14">
        <v>3200000</v>
      </c>
    </row>
    <row r="578" spans="1:6" ht="14.4">
      <c r="A578" s="8" t="str">
        <f t="shared" si="8"/>
        <v>Vanuatu-Oceania 2002</v>
      </c>
      <c r="B578" s="8" t="s">
        <v>280</v>
      </c>
      <c r="C578" s="8" t="s">
        <v>80</v>
      </c>
      <c r="D578" s="9" t="s">
        <v>64</v>
      </c>
      <c r="E578" s="14">
        <v>72000000</v>
      </c>
      <c r="F578" s="14">
        <v>11000000</v>
      </c>
    </row>
    <row r="579" spans="1:6" ht="14.4">
      <c r="A579" s="8" t="str">
        <f t="shared" ref="A579:A642" si="9">CONCATENATE(B579," ",D579)</f>
        <v>Antigua and Barbuda-The Americas 2002</v>
      </c>
      <c r="B579" s="8" t="s">
        <v>83</v>
      </c>
      <c r="C579" s="8" t="s">
        <v>84</v>
      </c>
      <c r="D579" s="9" t="s">
        <v>64</v>
      </c>
      <c r="E579" s="14">
        <v>274000000</v>
      </c>
      <c r="F579" s="14">
        <v>33000000</v>
      </c>
    </row>
    <row r="580" spans="1:6" ht="14.4">
      <c r="A580" s="8" t="str">
        <f t="shared" si="9"/>
        <v>Argentina-The Americas 2002</v>
      </c>
      <c r="B580" s="8" t="s">
        <v>85</v>
      </c>
      <c r="C580" s="8" t="s">
        <v>84</v>
      </c>
      <c r="D580" s="9" t="s">
        <v>64</v>
      </c>
      <c r="E580" s="14">
        <v>1716000000</v>
      </c>
      <c r="F580" s="14">
        <v>2744000000</v>
      </c>
    </row>
    <row r="581" spans="1:6" ht="14.4">
      <c r="A581" s="8" t="str">
        <f t="shared" si="9"/>
        <v>Aruba-The Americas 2002</v>
      </c>
      <c r="B581" s="8" t="s">
        <v>87</v>
      </c>
      <c r="C581" s="8" t="s">
        <v>84</v>
      </c>
      <c r="D581" s="9" t="s">
        <v>64</v>
      </c>
      <c r="E581" s="14">
        <v>835000000</v>
      </c>
      <c r="F581" s="14">
        <v>172000000</v>
      </c>
    </row>
    <row r="582" spans="1:6" ht="14.4">
      <c r="A582" s="8" t="str">
        <f t="shared" si="9"/>
        <v>Bahamas, The-The Americas 2002</v>
      </c>
      <c r="B582" s="8" t="s">
        <v>91</v>
      </c>
      <c r="C582" s="8" t="s">
        <v>84</v>
      </c>
      <c r="D582" s="9" t="s">
        <v>64</v>
      </c>
      <c r="E582" s="14">
        <v>1773000000</v>
      </c>
      <c r="F582" s="14">
        <v>338000000</v>
      </c>
    </row>
    <row r="583" spans="1:6" ht="14.4">
      <c r="A583" s="8" t="str">
        <f t="shared" si="9"/>
        <v>Barbados-The Americas 2002</v>
      </c>
      <c r="B583" s="8" t="s">
        <v>95</v>
      </c>
      <c r="C583" s="8" t="s">
        <v>84</v>
      </c>
      <c r="D583" s="9" t="s">
        <v>64</v>
      </c>
      <c r="E583" s="14">
        <v>666000000</v>
      </c>
      <c r="F583" s="14">
        <v>146000000</v>
      </c>
    </row>
    <row r="584" spans="1:6" ht="14.4">
      <c r="A584" s="8" t="str">
        <f t="shared" si="9"/>
        <v>Belize-The Americas 2002</v>
      </c>
      <c r="B584" s="8" t="s">
        <v>98</v>
      </c>
      <c r="C584" s="8" t="s">
        <v>84</v>
      </c>
      <c r="D584" s="9" t="s">
        <v>64</v>
      </c>
      <c r="E584" s="14">
        <v>121000000</v>
      </c>
      <c r="F584" s="14">
        <v>48000000</v>
      </c>
    </row>
    <row r="585" spans="1:6" ht="14.4">
      <c r="A585" s="8" t="str">
        <f t="shared" si="9"/>
        <v>Bermuda-The Americas 2002</v>
      </c>
      <c r="B585" s="8" t="s">
        <v>100</v>
      </c>
      <c r="C585" s="8" t="s">
        <v>84</v>
      </c>
      <c r="D585" s="9" t="s">
        <v>64</v>
      </c>
      <c r="E585" s="14">
        <v>378000000</v>
      </c>
      <c r="F585" s="14">
        <v>243000000</v>
      </c>
    </row>
    <row r="586" spans="1:6" ht="14.4">
      <c r="A586" s="8" t="str">
        <f t="shared" si="9"/>
        <v>Bolivia-The Americas 2002</v>
      </c>
      <c r="B586" s="8" t="s">
        <v>102</v>
      </c>
      <c r="C586" s="8" t="s">
        <v>84</v>
      </c>
      <c r="D586" s="9" t="s">
        <v>64</v>
      </c>
      <c r="E586" s="14">
        <v>143000000</v>
      </c>
      <c r="F586" s="14">
        <v>114000000</v>
      </c>
    </row>
    <row r="587" spans="1:6" ht="14.4">
      <c r="A587" s="8" t="str">
        <f t="shared" si="9"/>
        <v>Brazil-The Americas 2002</v>
      </c>
      <c r="B587" s="8" t="s">
        <v>105</v>
      </c>
      <c r="C587" s="8" t="s">
        <v>84</v>
      </c>
      <c r="D587" s="9" t="s">
        <v>64</v>
      </c>
      <c r="E587" s="14">
        <v>2142000000</v>
      </c>
      <c r="F587" s="14">
        <v>2929000000</v>
      </c>
    </row>
    <row r="588" spans="1:6" ht="14.4">
      <c r="A588" s="8" t="str">
        <f t="shared" si="9"/>
        <v>Canada-The Americas 2002</v>
      </c>
      <c r="B588" s="8" t="s">
        <v>112</v>
      </c>
      <c r="C588" s="8" t="s">
        <v>84</v>
      </c>
      <c r="D588" s="9" t="s">
        <v>64</v>
      </c>
      <c r="E588" s="14">
        <v>12744000000</v>
      </c>
      <c r="F588" s="14">
        <v>14257000000</v>
      </c>
    </row>
    <row r="589" spans="1:6" ht="14.4">
      <c r="A589" s="8" t="str">
        <f t="shared" si="9"/>
        <v>Cayman Islands-The Americas 2002</v>
      </c>
      <c r="B589" s="8" t="s">
        <v>113</v>
      </c>
      <c r="C589" s="8" t="s">
        <v>84</v>
      </c>
      <c r="D589" s="9" t="s">
        <v>64</v>
      </c>
      <c r="E589" s="14">
        <v>607000000</v>
      </c>
      <c r="F589" s="8"/>
    </row>
    <row r="590" spans="1:6" ht="14.4">
      <c r="A590" s="8" t="str">
        <f t="shared" si="9"/>
        <v>Chile-The Americas 2002</v>
      </c>
      <c r="B590" s="8" t="s">
        <v>116</v>
      </c>
      <c r="C590" s="8" t="s">
        <v>84</v>
      </c>
      <c r="D590" s="9" t="s">
        <v>64</v>
      </c>
      <c r="E590" s="14">
        <v>1221000000</v>
      </c>
      <c r="F590" s="14">
        <v>932000000</v>
      </c>
    </row>
    <row r="591" spans="1:6" ht="14.4">
      <c r="A591" s="8" t="str">
        <f t="shared" si="9"/>
        <v>Colombia-The Americas 2002</v>
      </c>
      <c r="B591" s="8" t="s">
        <v>118</v>
      </c>
      <c r="C591" s="8" t="s">
        <v>84</v>
      </c>
      <c r="D591" s="9" t="s">
        <v>64</v>
      </c>
      <c r="E591" s="14">
        <v>1237000000</v>
      </c>
      <c r="F591" s="14">
        <v>1355000000</v>
      </c>
    </row>
    <row r="592" spans="1:6" ht="14.4">
      <c r="A592" s="8" t="str">
        <f t="shared" si="9"/>
        <v>Costa Rica-The Americas 2002</v>
      </c>
      <c r="B592" s="8" t="s">
        <v>122</v>
      </c>
      <c r="C592" s="8" t="s">
        <v>84</v>
      </c>
      <c r="D592" s="9" t="s">
        <v>64</v>
      </c>
      <c r="E592" s="14">
        <v>1292000000</v>
      </c>
      <c r="F592" s="14">
        <v>430000000</v>
      </c>
    </row>
    <row r="593" spans="1:6" ht="14.4">
      <c r="A593" s="8" t="str">
        <f t="shared" si="9"/>
        <v>Cuba-The Americas 2002</v>
      </c>
      <c r="B593" s="8" t="s">
        <v>125</v>
      </c>
      <c r="C593" s="8" t="s">
        <v>84</v>
      </c>
      <c r="D593" s="9" t="s">
        <v>64</v>
      </c>
      <c r="E593" s="14">
        <v>1769000000</v>
      </c>
      <c r="F593" s="8"/>
    </row>
    <row r="594" spans="1:6" ht="14.4">
      <c r="A594" s="8" t="str">
        <f t="shared" si="9"/>
        <v>Curacao-The Americas 2002</v>
      </c>
      <c r="B594" s="8" t="s">
        <v>126</v>
      </c>
      <c r="C594" s="8" t="s">
        <v>84</v>
      </c>
      <c r="D594" s="9" t="s">
        <v>64</v>
      </c>
      <c r="E594" s="14">
        <v>217000000</v>
      </c>
      <c r="F594" s="14">
        <v>137000000</v>
      </c>
    </row>
    <row r="595" spans="1:6" ht="14.4">
      <c r="A595" s="8" t="str">
        <f t="shared" si="9"/>
        <v>Dominica-The Americas 2002</v>
      </c>
      <c r="B595" s="8" t="s">
        <v>131</v>
      </c>
      <c r="C595" s="8" t="s">
        <v>84</v>
      </c>
      <c r="D595" s="9" t="s">
        <v>64</v>
      </c>
      <c r="E595" s="14">
        <v>46000000</v>
      </c>
      <c r="F595" s="14">
        <v>9000000</v>
      </c>
    </row>
    <row r="596" spans="1:6" ht="14.4">
      <c r="A596" s="8" t="str">
        <f t="shared" si="9"/>
        <v>Dominican Republic-The Americas 2002</v>
      </c>
      <c r="B596" s="8" t="s">
        <v>132</v>
      </c>
      <c r="C596" s="8" t="s">
        <v>84</v>
      </c>
      <c r="D596" s="9" t="s">
        <v>64</v>
      </c>
      <c r="E596" s="14">
        <v>2730000000</v>
      </c>
      <c r="F596" s="14">
        <v>429000000</v>
      </c>
    </row>
    <row r="597" spans="1:6" ht="14.4">
      <c r="A597" s="8" t="str">
        <f t="shared" si="9"/>
        <v>Ecuador-The Americas 2002</v>
      </c>
      <c r="B597" s="8" t="s">
        <v>133</v>
      </c>
      <c r="C597" s="8" t="s">
        <v>84</v>
      </c>
      <c r="D597" s="9" t="s">
        <v>64</v>
      </c>
      <c r="E597" s="14">
        <v>449000000</v>
      </c>
      <c r="F597" s="14">
        <v>507000000</v>
      </c>
    </row>
    <row r="598" spans="1:6" ht="14.4">
      <c r="A598" s="8" t="str">
        <f t="shared" si="9"/>
        <v>El Salvador-The Americas 2002</v>
      </c>
      <c r="B598" s="8" t="s">
        <v>135</v>
      </c>
      <c r="C598" s="8" t="s">
        <v>84</v>
      </c>
      <c r="D598" s="9" t="s">
        <v>64</v>
      </c>
      <c r="E598" s="14">
        <v>521000000</v>
      </c>
      <c r="F598" s="14">
        <v>266000000</v>
      </c>
    </row>
    <row r="599" spans="1:6" ht="14.4">
      <c r="A599" s="8" t="str">
        <f t="shared" si="9"/>
        <v>Greenland-The Americas 2002</v>
      </c>
      <c r="B599" s="8" t="s">
        <v>151</v>
      </c>
      <c r="C599" s="8" t="s">
        <v>84</v>
      </c>
      <c r="D599" s="9" t="s">
        <v>64</v>
      </c>
      <c r="E599" s="8"/>
      <c r="F599" s="8"/>
    </row>
    <row r="600" spans="1:6" ht="14.4">
      <c r="A600" s="8" t="str">
        <f t="shared" si="9"/>
        <v>Grenada-The Americas 2002</v>
      </c>
      <c r="B600" s="8" t="s">
        <v>152</v>
      </c>
      <c r="C600" s="8" t="s">
        <v>84</v>
      </c>
      <c r="D600" s="9" t="s">
        <v>64</v>
      </c>
      <c r="E600" s="14">
        <v>91000000</v>
      </c>
      <c r="F600" s="14">
        <v>8000000</v>
      </c>
    </row>
    <row r="601" spans="1:6" ht="14.4">
      <c r="A601" s="8" t="str">
        <f t="shared" si="9"/>
        <v>Guatemala-The Americas 2002</v>
      </c>
      <c r="B601" s="8" t="s">
        <v>154</v>
      </c>
      <c r="C601" s="8" t="s">
        <v>84</v>
      </c>
      <c r="D601" s="9" t="s">
        <v>64</v>
      </c>
      <c r="E601" s="14">
        <v>647000000</v>
      </c>
      <c r="F601" s="14">
        <v>329000000</v>
      </c>
    </row>
    <row r="602" spans="1:6" ht="14.4">
      <c r="A602" s="8" t="str">
        <f t="shared" si="9"/>
        <v>Guyana-The Americas 2002</v>
      </c>
      <c r="B602" s="8" t="s">
        <v>157</v>
      </c>
      <c r="C602" s="8" t="s">
        <v>84</v>
      </c>
      <c r="D602" s="9" t="s">
        <v>64</v>
      </c>
      <c r="E602" s="14">
        <v>53000000</v>
      </c>
      <c r="F602" s="14">
        <v>44000000</v>
      </c>
    </row>
    <row r="603" spans="1:6" ht="14.4">
      <c r="A603" s="8" t="str">
        <f t="shared" si="9"/>
        <v>Haiti-The Americas 2002</v>
      </c>
      <c r="B603" s="8" t="s">
        <v>158</v>
      </c>
      <c r="C603" s="8" t="s">
        <v>84</v>
      </c>
      <c r="D603" s="9" t="s">
        <v>64</v>
      </c>
      <c r="E603" s="14">
        <v>108000000</v>
      </c>
      <c r="F603" s="14">
        <v>172000000</v>
      </c>
    </row>
    <row r="604" spans="1:6" ht="14.4">
      <c r="A604" s="8" t="str">
        <f t="shared" si="9"/>
        <v>Honduras-The Americas 2002</v>
      </c>
      <c r="B604" s="8" t="s">
        <v>159</v>
      </c>
      <c r="C604" s="8" t="s">
        <v>84</v>
      </c>
      <c r="D604" s="9" t="s">
        <v>64</v>
      </c>
      <c r="E604" s="14">
        <v>305000000</v>
      </c>
      <c r="F604" s="14">
        <v>221000000</v>
      </c>
    </row>
    <row r="605" spans="1:6" ht="14.4">
      <c r="A605" s="8" t="str">
        <f t="shared" si="9"/>
        <v>Jamaica-The Americas 2002</v>
      </c>
      <c r="B605" s="8" t="s">
        <v>171</v>
      </c>
      <c r="C605" s="8" t="s">
        <v>84</v>
      </c>
      <c r="D605" s="9" t="s">
        <v>64</v>
      </c>
      <c r="E605" s="14">
        <v>1482000000</v>
      </c>
      <c r="F605" s="14">
        <v>274000000</v>
      </c>
    </row>
    <row r="606" spans="1:6" ht="14.4">
      <c r="A606" s="8" t="str">
        <f t="shared" si="9"/>
        <v>Mexico-The Americas 2002</v>
      </c>
      <c r="B606" s="8" t="s">
        <v>199</v>
      </c>
      <c r="C606" s="8" t="s">
        <v>84</v>
      </c>
      <c r="D606" s="9" t="s">
        <v>64</v>
      </c>
      <c r="E606" s="14">
        <v>9547000000</v>
      </c>
      <c r="F606" s="14">
        <v>7087000000</v>
      </c>
    </row>
    <row r="607" spans="1:6" ht="14.4">
      <c r="A607" s="8" t="str">
        <f t="shared" si="9"/>
        <v>Nicaragua-The Americas 2002</v>
      </c>
      <c r="B607" s="8" t="s">
        <v>213</v>
      </c>
      <c r="C607" s="8" t="s">
        <v>84</v>
      </c>
      <c r="D607" s="9" t="s">
        <v>64</v>
      </c>
      <c r="E607" s="14">
        <v>135000000</v>
      </c>
      <c r="F607" s="14">
        <v>125000000</v>
      </c>
    </row>
    <row r="608" spans="1:6" ht="14.4">
      <c r="A608" s="8" t="str">
        <f t="shared" si="9"/>
        <v>Panama-The Americas 2002</v>
      </c>
      <c r="B608" s="8" t="s">
        <v>221</v>
      </c>
      <c r="C608" s="8" t="s">
        <v>84</v>
      </c>
      <c r="D608" s="9" t="s">
        <v>64</v>
      </c>
      <c r="E608" s="14">
        <v>710000000</v>
      </c>
      <c r="F608" s="14">
        <v>252000000</v>
      </c>
    </row>
    <row r="609" spans="1:6" ht="14.4">
      <c r="A609" s="8" t="str">
        <f t="shared" si="9"/>
        <v>Paraguay-The Americas 2002</v>
      </c>
      <c r="B609" s="8" t="s">
        <v>223</v>
      </c>
      <c r="C609" s="8" t="s">
        <v>84</v>
      </c>
      <c r="D609" s="9" t="s">
        <v>64</v>
      </c>
      <c r="E609" s="14">
        <v>76000000</v>
      </c>
      <c r="F609" s="14">
        <v>117000000</v>
      </c>
    </row>
    <row r="610" spans="1:6" ht="14.4">
      <c r="A610" s="8" t="str">
        <f t="shared" si="9"/>
        <v>Peru-The Americas 2002</v>
      </c>
      <c r="B610" s="8" t="s">
        <v>224</v>
      </c>
      <c r="C610" s="8" t="s">
        <v>84</v>
      </c>
      <c r="D610" s="9" t="s">
        <v>64</v>
      </c>
      <c r="E610" s="14">
        <v>836000000</v>
      </c>
      <c r="F610" s="14">
        <v>806000000</v>
      </c>
    </row>
    <row r="611" spans="1:6" ht="14.4">
      <c r="A611" s="8" t="str">
        <f t="shared" si="9"/>
        <v>Puerto Rico-The Americas 2002</v>
      </c>
      <c r="B611" s="8" t="s">
        <v>228</v>
      </c>
      <c r="C611" s="8" t="s">
        <v>84</v>
      </c>
      <c r="D611" s="9" t="s">
        <v>64</v>
      </c>
      <c r="E611" s="14">
        <v>2486000000</v>
      </c>
      <c r="F611" s="14">
        <v>1319000000</v>
      </c>
    </row>
    <row r="612" spans="1:6" ht="14.4">
      <c r="A612" s="8" t="str">
        <f t="shared" si="9"/>
        <v>Sint Maarten (Dutch part)-The Americas 2002</v>
      </c>
      <c r="B612" s="8" t="s">
        <v>242</v>
      </c>
      <c r="C612" s="8" t="s">
        <v>84</v>
      </c>
      <c r="D612" s="9" t="s">
        <v>64</v>
      </c>
      <c r="E612" s="14">
        <v>489000000</v>
      </c>
      <c r="F612" s="14">
        <v>140000000</v>
      </c>
    </row>
    <row r="613" spans="1:6" ht="14.4">
      <c r="A613" s="8" t="str">
        <f t="shared" si="9"/>
        <v>St. Kitts and Nevis-The Americas 2002</v>
      </c>
      <c r="B613" s="8" t="s">
        <v>252</v>
      </c>
      <c r="C613" s="8" t="s">
        <v>84</v>
      </c>
      <c r="D613" s="9" t="s">
        <v>64</v>
      </c>
      <c r="E613" s="14">
        <v>57000000</v>
      </c>
      <c r="F613" s="14">
        <v>8000000</v>
      </c>
    </row>
    <row r="614" spans="1:6" ht="14.4">
      <c r="A614" s="8" t="str">
        <f t="shared" si="9"/>
        <v>St. Lucia-The Americas 2002</v>
      </c>
      <c r="B614" s="8" t="s">
        <v>253</v>
      </c>
      <c r="C614" s="8" t="s">
        <v>84</v>
      </c>
      <c r="D614" s="9" t="s">
        <v>64</v>
      </c>
      <c r="E614" s="14">
        <v>210000000</v>
      </c>
      <c r="F614" s="14">
        <v>34000000</v>
      </c>
    </row>
    <row r="615" spans="1:6" ht="14.4">
      <c r="A615" s="8" t="str">
        <f t="shared" si="9"/>
        <v>St. Martin (French part)-The Americas 2002</v>
      </c>
      <c r="B615" s="8" t="s">
        <v>254</v>
      </c>
      <c r="C615" s="8" t="s">
        <v>84</v>
      </c>
      <c r="D615" s="9" t="s">
        <v>64</v>
      </c>
      <c r="E615" s="8"/>
      <c r="F615" s="8"/>
    </row>
    <row r="616" spans="1:6" ht="14.4">
      <c r="A616" s="8" t="str">
        <f t="shared" si="9"/>
        <v>St. Vincent and the Grenadines-The Americas 2002</v>
      </c>
      <c r="B616" s="8" t="s">
        <v>255</v>
      </c>
      <c r="C616" s="8" t="s">
        <v>84</v>
      </c>
      <c r="D616" s="9" t="s">
        <v>64</v>
      </c>
      <c r="E616" s="14">
        <v>91000000</v>
      </c>
      <c r="F616" s="14">
        <v>10000000</v>
      </c>
    </row>
    <row r="617" spans="1:6" ht="14.4">
      <c r="A617" s="8" t="str">
        <f t="shared" si="9"/>
        <v>Suriname-The Americas 2002</v>
      </c>
      <c r="B617" s="8" t="s">
        <v>257</v>
      </c>
      <c r="C617" s="8" t="s">
        <v>84</v>
      </c>
      <c r="D617" s="9" t="s">
        <v>64</v>
      </c>
      <c r="E617" s="14">
        <v>17000000</v>
      </c>
      <c r="F617" s="14">
        <v>54000000</v>
      </c>
    </row>
    <row r="618" spans="1:6" ht="14.4">
      <c r="A618" s="8" t="str">
        <f t="shared" si="9"/>
        <v>Trinidad and Tobago-The Americas 2002</v>
      </c>
      <c r="B618" s="8" t="s">
        <v>268</v>
      </c>
      <c r="C618" s="8" t="s">
        <v>84</v>
      </c>
      <c r="D618" s="9" t="s">
        <v>64</v>
      </c>
      <c r="E618" s="14">
        <v>402000000</v>
      </c>
      <c r="F618" s="14">
        <v>208000000</v>
      </c>
    </row>
    <row r="619" spans="1:6" ht="14.4">
      <c r="A619" s="8" t="str">
        <f t="shared" si="9"/>
        <v>Turks and Caicos Islands-The Americas 2002</v>
      </c>
      <c r="B619" s="8" t="s">
        <v>272</v>
      </c>
      <c r="C619" s="8" t="s">
        <v>84</v>
      </c>
      <c r="D619" s="9" t="s">
        <v>64</v>
      </c>
      <c r="E619" s="14">
        <v>292000000</v>
      </c>
      <c r="F619" s="8"/>
    </row>
    <row r="620" spans="1:6" ht="14.4">
      <c r="A620" s="8" t="str">
        <f t="shared" si="9"/>
        <v>United States-The Americas 2002</v>
      </c>
      <c r="B620" s="8" t="s">
        <v>277</v>
      </c>
      <c r="C620" s="8" t="s">
        <v>84</v>
      </c>
      <c r="D620" s="9" t="s">
        <v>64</v>
      </c>
      <c r="E620" s="17">
        <v>104000000000</v>
      </c>
      <c r="F620" s="14">
        <v>81860000000</v>
      </c>
    </row>
    <row r="621" spans="1:6" ht="14.4">
      <c r="A621" s="8" t="str">
        <f t="shared" si="9"/>
        <v>Uruguay-The Americas 2002</v>
      </c>
      <c r="B621" s="8" t="s">
        <v>278</v>
      </c>
      <c r="C621" s="8" t="s">
        <v>84</v>
      </c>
      <c r="D621" s="9" t="s">
        <v>64</v>
      </c>
      <c r="E621" s="14">
        <v>409000000</v>
      </c>
      <c r="F621" s="14">
        <v>243000000</v>
      </c>
    </row>
    <row r="622" spans="1:6" ht="14.4">
      <c r="A622" s="8" t="str">
        <f t="shared" si="9"/>
        <v>Venezuela-The Americas 2002</v>
      </c>
      <c r="B622" s="8" t="s">
        <v>281</v>
      </c>
      <c r="C622" s="8" t="s">
        <v>84</v>
      </c>
      <c r="D622" s="9" t="s">
        <v>64</v>
      </c>
      <c r="E622" s="14">
        <v>484000000</v>
      </c>
      <c r="F622" s="14">
        <v>1546000000</v>
      </c>
    </row>
    <row r="623" spans="1:6" ht="14.4">
      <c r="A623" s="8" t="str">
        <f t="shared" si="9"/>
        <v>Algeria-Africa 2003</v>
      </c>
      <c r="B623" s="8" t="s">
        <v>77</v>
      </c>
      <c r="C623" s="8" t="s">
        <v>78</v>
      </c>
      <c r="D623" s="9" t="s">
        <v>65</v>
      </c>
      <c r="E623" s="14">
        <v>112000000</v>
      </c>
      <c r="F623" s="14">
        <v>255000000</v>
      </c>
    </row>
    <row r="624" spans="1:6" ht="14.4">
      <c r="A624" s="8" t="str">
        <f t="shared" si="9"/>
        <v>Angola-Africa 2003</v>
      </c>
      <c r="B624" s="8" t="s">
        <v>82</v>
      </c>
      <c r="C624" s="8" t="s">
        <v>78</v>
      </c>
      <c r="D624" s="9" t="s">
        <v>65</v>
      </c>
      <c r="E624" s="14">
        <v>63000000</v>
      </c>
      <c r="F624" s="14">
        <v>49000000</v>
      </c>
    </row>
    <row r="625" spans="1:6" ht="14.4">
      <c r="A625" s="8" t="str">
        <f t="shared" si="9"/>
        <v>Benin-Africa 2003</v>
      </c>
      <c r="B625" s="8" t="s">
        <v>99</v>
      </c>
      <c r="C625" s="8" t="s">
        <v>78</v>
      </c>
      <c r="D625" s="9" t="s">
        <v>65</v>
      </c>
      <c r="E625" s="14">
        <v>108000000</v>
      </c>
      <c r="F625" s="14">
        <v>53000000</v>
      </c>
    </row>
    <row r="626" spans="1:6" ht="14.4">
      <c r="A626" s="8" t="str">
        <f t="shared" si="9"/>
        <v>Botswana-Africa 2003</v>
      </c>
      <c r="B626" s="8" t="s">
        <v>104</v>
      </c>
      <c r="C626" s="8" t="s">
        <v>78</v>
      </c>
      <c r="D626" s="9" t="s">
        <v>65</v>
      </c>
      <c r="E626" s="14">
        <v>459000000</v>
      </c>
      <c r="F626" s="14">
        <v>235000000</v>
      </c>
    </row>
    <row r="627" spans="1:6" ht="14.4">
      <c r="A627" s="8" t="str">
        <f t="shared" si="9"/>
        <v>Burkina Faso-Africa 2003</v>
      </c>
      <c r="B627" s="8" t="s">
        <v>108</v>
      </c>
      <c r="C627" s="8" t="s">
        <v>78</v>
      </c>
      <c r="D627" s="9" t="s">
        <v>65</v>
      </c>
      <c r="E627" s="14">
        <v>38000000</v>
      </c>
      <c r="F627" s="14">
        <v>50000000</v>
      </c>
    </row>
    <row r="628" spans="1:6" ht="14.4">
      <c r="A628" s="8" t="str">
        <f t="shared" si="9"/>
        <v>Burundi-Africa 2003</v>
      </c>
      <c r="B628" s="8" t="s">
        <v>109</v>
      </c>
      <c r="C628" s="8" t="s">
        <v>78</v>
      </c>
      <c r="D628" s="9" t="s">
        <v>65</v>
      </c>
      <c r="E628" s="14">
        <v>1200000</v>
      </c>
      <c r="F628" s="14">
        <v>15000000</v>
      </c>
    </row>
    <row r="629" spans="1:6" ht="14.4">
      <c r="A629" s="8" t="str">
        <f t="shared" si="9"/>
        <v>Cameroon-Africa 2003</v>
      </c>
      <c r="B629" s="8" t="s">
        <v>111</v>
      </c>
      <c r="C629" s="8" t="s">
        <v>78</v>
      </c>
      <c r="D629" s="9" t="s">
        <v>65</v>
      </c>
      <c r="E629" s="14">
        <v>266000000</v>
      </c>
      <c r="F629" s="14">
        <v>272000000</v>
      </c>
    </row>
    <row r="630" spans="1:6" ht="14.4">
      <c r="A630" s="8" t="str">
        <f t="shared" si="9"/>
        <v>Central African Republic-Africa 2003</v>
      </c>
      <c r="B630" s="8" t="s">
        <v>114</v>
      </c>
      <c r="C630" s="8" t="s">
        <v>78</v>
      </c>
      <c r="D630" s="9" t="s">
        <v>65</v>
      </c>
      <c r="E630" s="14">
        <v>4000000</v>
      </c>
      <c r="F630" s="14">
        <v>31000000</v>
      </c>
    </row>
    <row r="631" spans="1:6" ht="14.4">
      <c r="A631" s="8" t="str">
        <f t="shared" si="9"/>
        <v>Chad-Africa 2003</v>
      </c>
      <c r="B631" s="8" t="s">
        <v>115</v>
      </c>
      <c r="C631" s="8" t="s">
        <v>78</v>
      </c>
      <c r="D631" s="9" t="s">
        <v>65</v>
      </c>
      <c r="E631" s="8"/>
      <c r="F631" s="8"/>
    </row>
    <row r="632" spans="1:6" ht="14.4">
      <c r="A632" s="8" t="str">
        <f t="shared" si="9"/>
        <v>Comoros-Africa 2003</v>
      </c>
      <c r="B632" s="8" t="s">
        <v>119</v>
      </c>
      <c r="C632" s="8" t="s">
        <v>78</v>
      </c>
      <c r="D632" s="9" t="s">
        <v>65</v>
      </c>
      <c r="E632" s="14">
        <v>16000000</v>
      </c>
      <c r="F632" s="14">
        <v>8000000</v>
      </c>
    </row>
    <row r="633" spans="1:6" ht="14.4">
      <c r="A633" s="8" t="str">
        <f t="shared" si="9"/>
        <v>Congo (Kinshasa)-Africa 2003</v>
      </c>
      <c r="B633" s="8" t="s">
        <v>121</v>
      </c>
      <c r="C633" s="8" t="s">
        <v>78</v>
      </c>
      <c r="D633" s="9" t="s">
        <v>65</v>
      </c>
      <c r="E633" s="8"/>
      <c r="F633" s="8"/>
    </row>
    <row r="634" spans="1:6" ht="14.4">
      <c r="A634" s="8" t="str">
        <f t="shared" si="9"/>
        <v>Congo (Brazzaville)-Africa 2003</v>
      </c>
      <c r="B634" s="8" t="s">
        <v>120</v>
      </c>
      <c r="C634" s="8" t="s">
        <v>78</v>
      </c>
      <c r="D634" s="9" t="s">
        <v>65</v>
      </c>
      <c r="E634" s="14">
        <v>30000000</v>
      </c>
      <c r="F634" s="14">
        <v>118000000</v>
      </c>
    </row>
    <row r="635" spans="1:6" ht="14.4">
      <c r="A635" s="8" t="str">
        <f t="shared" si="9"/>
        <v>Cote d'Ivoire-Africa 2003</v>
      </c>
      <c r="B635" s="8" t="s">
        <v>123</v>
      </c>
      <c r="C635" s="8" t="s">
        <v>78</v>
      </c>
      <c r="D635" s="9" t="s">
        <v>65</v>
      </c>
      <c r="E635" s="14">
        <v>76000000</v>
      </c>
      <c r="F635" s="14">
        <v>551000000</v>
      </c>
    </row>
    <row r="636" spans="1:6" ht="14.4">
      <c r="A636" s="8" t="str">
        <f t="shared" si="9"/>
        <v>Djibouti-Africa 2003</v>
      </c>
      <c r="B636" s="8" t="s">
        <v>130</v>
      </c>
      <c r="C636" s="8" t="s">
        <v>78</v>
      </c>
      <c r="D636" s="9" t="s">
        <v>65</v>
      </c>
      <c r="E636" s="14">
        <v>6900000</v>
      </c>
      <c r="F636" s="14">
        <v>9900000</v>
      </c>
    </row>
    <row r="637" spans="1:6" ht="14.4">
      <c r="A637" s="8" t="str">
        <f t="shared" si="9"/>
        <v>Egypt-Africa 2003</v>
      </c>
      <c r="B637" s="8" t="s">
        <v>134</v>
      </c>
      <c r="C637" s="8" t="s">
        <v>78</v>
      </c>
      <c r="D637" s="9" t="s">
        <v>65</v>
      </c>
      <c r="E637" s="14">
        <v>4704000000</v>
      </c>
      <c r="F637" s="14">
        <v>1465000000</v>
      </c>
    </row>
    <row r="638" spans="1:6" ht="14.4">
      <c r="A638" s="8" t="str">
        <f t="shared" si="9"/>
        <v>Equatorial Guinea-Africa 2003</v>
      </c>
      <c r="B638" s="8" t="s">
        <v>136</v>
      </c>
      <c r="C638" s="8" t="s">
        <v>78</v>
      </c>
      <c r="D638" s="9" t="s">
        <v>65</v>
      </c>
      <c r="E638" s="8"/>
      <c r="F638" s="8"/>
    </row>
    <row r="639" spans="1:6" ht="14.4">
      <c r="A639" s="8" t="str">
        <f t="shared" si="9"/>
        <v>Eritrea-Africa 2003</v>
      </c>
      <c r="B639" s="8" t="s">
        <v>137</v>
      </c>
      <c r="C639" s="8" t="s">
        <v>78</v>
      </c>
      <c r="D639" s="9" t="s">
        <v>65</v>
      </c>
      <c r="E639" s="14">
        <v>74000000</v>
      </c>
      <c r="F639" s="8"/>
    </row>
    <row r="640" spans="1:6" ht="14.4">
      <c r="A640" s="8" t="str">
        <f t="shared" si="9"/>
        <v>Ethiopia-Africa 2003</v>
      </c>
      <c r="B640" s="8" t="s">
        <v>139</v>
      </c>
      <c r="C640" s="8" t="s">
        <v>78</v>
      </c>
      <c r="D640" s="9" t="s">
        <v>65</v>
      </c>
      <c r="E640" s="14">
        <v>336000000</v>
      </c>
      <c r="F640" s="14">
        <v>63000000</v>
      </c>
    </row>
    <row r="641" spans="1:6" ht="14.4">
      <c r="A641" s="8" t="str">
        <f t="shared" si="9"/>
        <v>Gabon-Africa 2003</v>
      </c>
      <c r="B641" s="8" t="s">
        <v>145</v>
      </c>
      <c r="C641" s="8" t="s">
        <v>78</v>
      </c>
      <c r="D641" s="9" t="s">
        <v>65</v>
      </c>
      <c r="E641" s="14">
        <v>84000000</v>
      </c>
      <c r="F641" s="14">
        <v>239000000</v>
      </c>
    </row>
    <row r="642" spans="1:6" ht="14.4">
      <c r="A642" s="8" t="str">
        <f t="shared" si="9"/>
        <v>Gambia, The-Africa 2003</v>
      </c>
      <c r="B642" s="8" t="s">
        <v>146</v>
      </c>
      <c r="C642" s="8" t="s">
        <v>78</v>
      </c>
      <c r="D642" s="9" t="s">
        <v>65</v>
      </c>
      <c r="E642" s="14">
        <v>58000000</v>
      </c>
      <c r="F642" s="14">
        <v>8000000</v>
      </c>
    </row>
    <row r="643" spans="1:6" ht="14.4">
      <c r="A643" s="8" t="str">
        <f t="shared" ref="A643:A706" si="10">CONCATENATE(B643," ",D643)</f>
        <v>Ghana-Africa 2003</v>
      </c>
      <c r="B643" s="8" t="s">
        <v>149</v>
      </c>
      <c r="C643" s="8" t="s">
        <v>78</v>
      </c>
      <c r="D643" s="9" t="s">
        <v>65</v>
      </c>
      <c r="E643" s="14">
        <v>441000000</v>
      </c>
      <c r="F643" s="14">
        <v>216000000</v>
      </c>
    </row>
    <row r="644" spans="1:6" ht="14.4">
      <c r="A644" s="8" t="str">
        <f t="shared" si="10"/>
        <v>Guinea-Africa 2003</v>
      </c>
      <c r="B644" s="8" t="s">
        <v>155</v>
      </c>
      <c r="C644" s="8" t="s">
        <v>78</v>
      </c>
      <c r="D644" s="9" t="s">
        <v>65</v>
      </c>
      <c r="E644" s="8"/>
      <c r="F644" s="14">
        <v>36000000</v>
      </c>
    </row>
    <row r="645" spans="1:6" ht="14.4">
      <c r="A645" s="8" t="str">
        <f t="shared" si="10"/>
        <v>Guinea-Bissau-Africa 2003</v>
      </c>
      <c r="B645" s="8" t="s">
        <v>156</v>
      </c>
      <c r="C645" s="8" t="s">
        <v>78</v>
      </c>
      <c r="D645" s="9" t="s">
        <v>65</v>
      </c>
      <c r="E645" s="14">
        <v>2400000</v>
      </c>
      <c r="F645" s="14">
        <v>21300000</v>
      </c>
    </row>
    <row r="646" spans="1:6" ht="14.4">
      <c r="A646" s="8" t="str">
        <f t="shared" si="10"/>
        <v>Kenya-Africa 2003</v>
      </c>
      <c r="B646" s="8" t="s">
        <v>175</v>
      </c>
      <c r="C646" s="8" t="s">
        <v>78</v>
      </c>
      <c r="D646" s="9" t="s">
        <v>65</v>
      </c>
      <c r="E646" s="14">
        <v>619000000</v>
      </c>
      <c r="F646" s="14">
        <v>127000000</v>
      </c>
    </row>
    <row r="647" spans="1:6" ht="14.4">
      <c r="A647" s="8" t="str">
        <f t="shared" si="10"/>
        <v>Lesotho-Africa 2003</v>
      </c>
      <c r="B647" s="8" t="s">
        <v>183</v>
      </c>
      <c r="C647" s="8" t="s">
        <v>78</v>
      </c>
      <c r="D647" s="9" t="s">
        <v>65</v>
      </c>
      <c r="E647" s="14">
        <v>21000000</v>
      </c>
      <c r="F647" s="14">
        <v>242000000</v>
      </c>
    </row>
    <row r="648" spans="1:6" ht="14.4">
      <c r="A648" s="8" t="str">
        <f t="shared" si="10"/>
        <v>Liberia-Africa 2003</v>
      </c>
      <c r="B648" s="8" t="s">
        <v>184</v>
      </c>
      <c r="C648" s="8" t="s">
        <v>78</v>
      </c>
      <c r="D648" s="9" t="s">
        <v>65</v>
      </c>
      <c r="E648" s="8"/>
      <c r="F648" s="8"/>
    </row>
    <row r="649" spans="1:6" ht="14.4">
      <c r="A649" s="8" t="str">
        <f t="shared" si="10"/>
        <v>Libya-Africa 2003</v>
      </c>
      <c r="B649" s="8" t="s">
        <v>185</v>
      </c>
      <c r="C649" s="8" t="s">
        <v>78</v>
      </c>
      <c r="D649" s="9" t="s">
        <v>65</v>
      </c>
      <c r="E649" s="14">
        <v>243000000</v>
      </c>
      <c r="F649" s="14">
        <v>689000000</v>
      </c>
    </row>
    <row r="650" spans="1:6" ht="14.4">
      <c r="A650" s="8" t="str">
        <f t="shared" si="10"/>
        <v>Madagascar-Africa 2003</v>
      </c>
      <c r="B650" s="8" t="s">
        <v>190</v>
      </c>
      <c r="C650" s="8" t="s">
        <v>78</v>
      </c>
      <c r="D650" s="9" t="s">
        <v>65</v>
      </c>
      <c r="E650" s="14">
        <v>119000000</v>
      </c>
      <c r="F650" s="14">
        <v>67000000</v>
      </c>
    </row>
    <row r="651" spans="1:6" ht="14.4">
      <c r="A651" s="8" t="str">
        <f t="shared" si="10"/>
        <v>Malawi-Africa 2003</v>
      </c>
      <c r="B651" s="8" t="s">
        <v>191</v>
      </c>
      <c r="C651" s="8" t="s">
        <v>78</v>
      </c>
      <c r="D651" s="9" t="s">
        <v>65</v>
      </c>
      <c r="E651" s="14">
        <v>66000000</v>
      </c>
      <c r="F651" s="14">
        <v>70000000</v>
      </c>
    </row>
    <row r="652" spans="1:6" ht="14.4">
      <c r="A652" s="8" t="str">
        <f t="shared" si="10"/>
        <v>Mali-Africa 2003</v>
      </c>
      <c r="B652" s="8" t="s">
        <v>194</v>
      </c>
      <c r="C652" s="8" t="s">
        <v>78</v>
      </c>
      <c r="D652" s="9" t="s">
        <v>65</v>
      </c>
      <c r="E652" s="14">
        <v>136000000</v>
      </c>
      <c r="F652" s="14">
        <v>94000000</v>
      </c>
    </row>
    <row r="653" spans="1:6" ht="14.4">
      <c r="A653" s="8" t="str">
        <f t="shared" si="10"/>
        <v>Mauritania-Africa 2003</v>
      </c>
      <c r="B653" s="8" t="s">
        <v>197</v>
      </c>
      <c r="C653" s="8" t="s">
        <v>78</v>
      </c>
      <c r="D653" s="9" t="s">
        <v>65</v>
      </c>
      <c r="E653" s="8"/>
      <c r="F653" s="8"/>
    </row>
    <row r="654" spans="1:6" ht="14.4">
      <c r="A654" s="8" t="str">
        <f t="shared" si="10"/>
        <v>Mauritius-Africa 2003</v>
      </c>
      <c r="B654" s="8" t="s">
        <v>198</v>
      </c>
      <c r="C654" s="8" t="s">
        <v>78</v>
      </c>
      <c r="D654" s="9" t="s">
        <v>65</v>
      </c>
      <c r="E654" s="14">
        <v>960000000</v>
      </c>
      <c r="F654" s="14">
        <v>236000000</v>
      </c>
    </row>
    <row r="655" spans="1:6" ht="14.4">
      <c r="A655" s="8" t="str">
        <f t="shared" si="10"/>
        <v>Morocco-Africa 2003</v>
      </c>
      <c r="B655" s="8" t="s">
        <v>205</v>
      </c>
      <c r="C655" s="8" t="s">
        <v>78</v>
      </c>
      <c r="D655" s="9" t="s">
        <v>65</v>
      </c>
      <c r="E655" s="14">
        <v>3802000000</v>
      </c>
      <c r="F655" s="14">
        <v>845000000</v>
      </c>
    </row>
    <row r="656" spans="1:6" ht="14.4">
      <c r="A656" s="8" t="str">
        <f t="shared" si="10"/>
        <v>Mozambique-Africa 2003</v>
      </c>
      <c r="B656" s="8" t="s">
        <v>206</v>
      </c>
      <c r="C656" s="8" t="s">
        <v>78</v>
      </c>
      <c r="D656" s="9" t="s">
        <v>65</v>
      </c>
      <c r="E656" s="14">
        <v>106000000</v>
      </c>
      <c r="F656" s="14">
        <v>141000000</v>
      </c>
    </row>
    <row r="657" spans="1:6" ht="14.4">
      <c r="A657" s="8" t="str">
        <f t="shared" si="10"/>
        <v>Namibia-Africa 2003</v>
      </c>
      <c r="B657" s="8" t="s">
        <v>208</v>
      </c>
      <c r="C657" s="8" t="s">
        <v>78</v>
      </c>
      <c r="D657" s="9" t="s">
        <v>65</v>
      </c>
      <c r="E657" s="14">
        <v>383000000</v>
      </c>
      <c r="F657" s="14">
        <v>101000000</v>
      </c>
    </row>
    <row r="658" spans="1:6" ht="14.4">
      <c r="A658" s="8" t="str">
        <f t="shared" si="10"/>
        <v>Niger-Africa 2003</v>
      </c>
      <c r="B658" s="8" t="s">
        <v>214</v>
      </c>
      <c r="C658" s="8" t="s">
        <v>78</v>
      </c>
      <c r="D658" s="9" t="s">
        <v>65</v>
      </c>
      <c r="E658" s="14">
        <v>28000000</v>
      </c>
      <c r="F658" s="14">
        <v>39000000</v>
      </c>
    </row>
    <row r="659" spans="1:6" ht="14.4">
      <c r="A659" s="8" t="str">
        <f t="shared" si="10"/>
        <v>Nigeria-Africa 2003</v>
      </c>
      <c r="B659" s="8" t="s">
        <v>215</v>
      </c>
      <c r="C659" s="8" t="s">
        <v>78</v>
      </c>
      <c r="D659" s="9" t="s">
        <v>65</v>
      </c>
      <c r="E659" s="14">
        <v>58000000</v>
      </c>
      <c r="F659" s="14">
        <v>2076000000</v>
      </c>
    </row>
    <row r="660" spans="1:6" ht="14.4">
      <c r="A660" s="8" t="str">
        <f t="shared" si="10"/>
        <v>Rwanda-Africa 2003</v>
      </c>
      <c r="B660" s="8" t="s">
        <v>232</v>
      </c>
      <c r="C660" s="8" t="s">
        <v>78</v>
      </c>
      <c r="D660" s="9" t="s">
        <v>65</v>
      </c>
      <c r="E660" s="14">
        <v>30000000</v>
      </c>
      <c r="F660" s="14">
        <v>26000000</v>
      </c>
    </row>
    <row r="661" spans="1:6" ht="14.4">
      <c r="A661" s="8" t="str">
        <f t="shared" si="10"/>
        <v>Sao Tome and Principe-Africa 2003</v>
      </c>
      <c r="B661" s="8" t="s">
        <v>235</v>
      </c>
      <c r="C661" s="8" t="s">
        <v>78</v>
      </c>
      <c r="D661" s="9" t="s">
        <v>65</v>
      </c>
      <c r="E661" s="14">
        <v>7400000</v>
      </c>
      <c r="F661" s="14">
        <v>1800000</v>
      </c>
    </row>
    <row r="662" spans="1:6" ht="14.4">
      <c r="A662" s="8" t="str">
        <f t="shared" si="10"/>
        <v>Senegal-Africa 2003</v>
      </c>
      <c r="B662" s="8" t="s">
        <v>237</v>
      </c>
      <c r="C662" s="8" t="s">
        <v>78</v>
      </c>
      <c r="D662" s="9" t="s">
        <v>65</v>
      </c>
      <c r="E662" s="14">
        <v>269000000</v>
      </c>
      <c r="F662" s="14">
        <v>129000000</v>
      </c>
    </row>
    <row r="663" spans="1:6" ht="14.4">
      <c r="A663" s="8" t="str">
        <f t="shared" si="10"/>
        <v>Seychelles-Africa 2003</v>
      </c>
      <c r="B663" s="8" t="s">
        <v>239</v>
      </c>
      <c r="C663" s="8" t="s">
        <v>78</v>
      </c>
      <c r="D663" s="9" t="s">
        <v>65</v>
      </c>
      <c r="E663" s="14">
        <v>258000000</v>
      </c>
      <c r="F663" s="14">
        <v>54000000</v>
      </c>
    </row>
    <row r="664" spans="1:6" ht="14.4">
      <c r="A664" s="8" t="str">
        <f t="shared" si="10"/>
        <v>Sierra Leone-Africa 2003</v>
      </c>
      <c r="B664" s="8" t="s">
        <v>240</v>
      </c>
      <c r="C664" s="8" t="s">
        <v>78</v>
      </c>
      <c r="D664" s="9" t="s">
        <v>65</v>
      </c>
      <c r="E664" s="14">
        <v>60000000</v>
      </c>
      <c r="F664" s="14">
        <v>38000000</v>
      </c>
    </row>
    <row r="665" spans="1:6" ht="14.4">
      <c r="A665" s="8" t="str">
        <f t="shared" si="10"/>
        <v>Somalia-Africa 2003</v>
      </c>
      <c r="B665" s="8" t="s">
        <v>246</v>
      </c>
      <c r="C665" s="8" t="s">
        <v>78</v>
      </c>
      <c r="D665" s="9" t="s">
        <v>65</v>
      </c>
      <c r="E665" s="8"/>
      <c r="F665" s="8"/>
    </row>
    <row r="666" spans="1:6" ht="14.4">
      <c r="A666" s="8" t="str">
        <f t="shared" si="10"/>
        <v>South Africa-Africa 2003</v>
      </c>
      <c r="B666" s="8" t="s">
        <v>247</v>
      </c>
      <c r="C666" s="8" t="s">
        <v>78</v>
      </c>
      <c r="D666" s="9" t="s">
        <v>65</v>
      </c>
      <c r="E666" s="14">
        <v>6674000000</v>
      </c>
      <c r="F666" s="14">
        <v>3655000000</v>
      </c>
    </row>
    <row r="667" spans="1:6" ht="14.4">
      <c r="A667" s="8" t="str">
        <f t="shared" si="10"/>
        <v>South Sudan-Africa 2003</v>
      </c>
      <c r="B667" s="8" t="s">
        <v>249</v>
      </c>
      <c r="C667" s="8" t="s">
        <v>78</v>
      </c>
      <c r="D667" s="9" t="s">
        <v>65</v>
      </c>
      <c r="E667" s="8"/>
      <c r="F667" s="8"/>
    </row>
    <row r="668" spans="1:6" ht="14.4">
      <c r="A668" s="8" t="str">
        <f t="shared" si="10"/>
        <v>Sudan-Africa 2003</v>
      </c>
      <c r="B668" s="8" t="s">
        <v>256</v>
      </c>
      <c r="C668" s="8" t="s">
        <v>78</v>
      </c>
      <c r="D668" s="9" t="s">
        <v>65</v>
      </c>
      <c r="E668" s="14">
        <v>17000000</v>
      </c>
      <c r="F668" s="14">
        <v>119000000</v>
      </c>
    </row>
    <row r="669" spans="1:6" ht="14.4">
      <c r="A669" s="8" t="str">
        <f t="shared" si="10"/>
        <v>Swaziland-Africa 2003</v>
      </c>
      <c r="B669" s="8" t="s">
        <v>258</v>
      </c>
      <c r="C669" s="8" t="s">
        <v>78</v>
      </c>
      <c r="D669" s="9" t="s">
        <v>65</v>
      </c>
      <c r="E669" s="14">
        <v>70000000</v>
      </c>
      <c r="F669" s="14">
        <v>23000000</v>
      </c>
    </row>
    <row r="670" spans="1:6" ht="14.4">
      <c r="A670" s="8" t="str">
        <f t="shared" si="10"/>
        <v>Tanzania-Africa 2003</v>
      </c>
      <c r="B670" s="8" t="s">
        <v>263</v>
      </c>
      <c r="C670" s="8" t="s">
        <v>78</v>
      </c>
      <c r="D670" s="9" t="s">
        <v>65</v>
      </c>
      <c r="E670" s="14">
        <v>654000000</v>
      </c>
      <c r="F670" s="14">
        <v>375000000</v>
      </c>
    </row>
    <row r="671" spans="1:6" ht="14.4">
      <c r="A671" s="8" t="str">
        <f t="shared" si="10"/>
        <v>Togo-Africa 2003</v>
      </c>
      <c r="B671" s="8" t="s">
        <v>266</v>
      </c>
      <c r="C671" s="8" t="s">
        <v>78</v>
      </c>
      <c r="D671" s="9" t="s">
        <v>65</v>
      </c>
      <c r="E671" s="14">
        <v>26000000</v>
      </c>
      <c r="F671" s="14">
        <v>37000000</v>
      </c>
    </row>
    <row r="672" spans="1:6" ht="14.4">
      <c r="A672" s="8" t="str">
        <f t="shared" si="10"/>
        <v>Tunisia-Africa 2003</v>
      </c>
      <c r="B672" s="8" t="s">
        <v>269</v>
      </c>
      <c r="C672" s="8" t="s">
        <v>78</v>
      </c>
      <c r="D672" s="9" t="s">
        <v>65</v>
      </c>
      <c r="E672" s="14">
        <v>1935000000</v>
      </c>
      <c r="F672" s="14">
        <v>355000000</v>
      </c>
    </row>
    <row r="673" spans="1:6" ht="14.4">
      <c r="A673" s="8" t="str">
        <f t="shared" si="10"/>
        <v>Uganda-Africa 2003</v>
      </c>
      <c r="B673" s="8" t="s">
        <v>273</v>
      </c>
      <c r="C673" s="8" t="s">
        <v>78</v>
      </c>
      <c r="D673" s="9" t="s">
        <v>65</v>
      </c>
      <c r="E673" s="14">
        <v>185000000</v>
      </c>
      <c r="F673" s="8"/>
    </row>
    <row r="674" spans="1:6" ht="14.4">
      <c r="A674" s="8" t="str">
        <f t="shared" si="10"/>
        <v>Zambia-Africa 2003</v>
      </c>
      <c r="B674" s="8" t="s">
        <v>284</v>
      </c>
      <c r="C674" s="8" t="s">
        <v>78</v>
      </c>
      <c r="D674" s="9" t="s">
        <v>65</v>
      </c>
      <c r="E674" s="14">
        <v>88000000</v>
      </c>
      <c r="F674" s="14">
        <v>115000000</v>
      </c>
    </row>
    <row r="675" spans="1:6" ht="14.4">
      <c r="A675" s="8" t="str">
        <f t="shared" si="10"/>
        <v>Zimbabwe-Africa 2003</v>
      </c>
      <c r="B675" s="8" t="s">
        <v>285</v>
      </c>
      <c r="C675" s="8" t="s">
        <v>78</v>
      </c>
      <c r="D675" s="9" t="s">
        <v>65</v>
      </c>
      <c r="E675" s="14">
        <v>61000000</v>
      </c>
      <c r="F675" s="8"/>
    </row>
    <row r="676" spans="1:6" ht="14.4">
      <c r="A676" s="8" t="str">
        <f t="shared" si="10"/>
        <v>Afghanistan-Asia 2003</v>
      </c>
      <c r="B676" s="8" t="s">
        <v>60</v>
      </c>
      <c r="C676" s="8" t="s">
        <v>61</v>
      </c>
      <c r="D676" s="9" t="s">
        <v>65</v>
      </c>
      <c r="E676" s="8"/>
      <c r="F676" s="8"/>
    </row>
    <row r="677" spans="1:6" ht="14.4">
      <c r="A677" s="8" t="str">
        <f t="shared" si="10"/>
        <v>Armenia-Asia 2003</v>
      </c>
      <c r="B677" s="8" t="s">
        <v>86</v>
      </c>
      <c r="C677" s="8" t="s">
        <v>61</v>
      </c>
      <c r="D677" s="9" t="s">
        <v>65</v>
      </c>
      <c r="E677" s="14">
        <v>90000000</v>
      </c>
      <c r="F677" s="14">
        <v>97000000</v>
      </c>
    </row>
    <row r="678" spans="1:6" ht="14.4">
      <c r="A678" s="8" t="str">
        <f t="shared" si="10"/>
        <v>Azerbaijan-Asia 2003</v>
      </c>
      <c r="B678" s="8" t="s">
        <v>90</v>
      </c>
      <c r="C678" s="8" t="s">
        <v>61</v>
      </c>
      <c r="D678" s="9" t="s">
        <v>65</v>
      </c>
      <c r="E678" s="14">
        <v>70000000</v>
      </c>
      <c r="F678" s="14">
        <v>120000000</v>
      </c>
    </row>
    <row r="679" spans="1:6" ht="14.4">
      <c r="A679" s="8" t="str">
        <f t="shared" si="10"/>
        <v>Bangladesh-Asia 2003</v>
      </c>
      <c r="B679" s="8" t="s">
        <v>94</v>
      </c>
      <c r="C679" s="8" t="s">
        <v>61</v>
      </c>
      <c r="D679" s="9" t="s">
        <v>65</v>
      </c>
      <c r="E679" s="14">
        <v>59000000</v>
      </c>
      <c r="F679" s="14">
        <v>389000000</v>
      </c>
    </row>
    <row r="680" spans="1:6" ht="14.4">
      <c r="A680" s="8" t="str">
        <f t="shared" si="10"/>
        <v>Bhutan-Asia 2003</v>
      </c>
      <c r="B680" s="8" t="s">
        <v>101</v>
      </c>
      <c r="C680" s="8" t="s">
        <v>61</v>
      </c>
      <c r="D680" s="9" t="s">
        <v>65</v>
      </c>
      <c r="E680" s="14">
        <v>8000000</v>
      </c>
      <c r="F680" s="8"/>
    </row>
    <row r="681" spans="1:6" ht="14.4">
      <c r="A681" s="8" t="str">
        <f t="shared" si="10"/>
        <v>Brunei-Asia 2003</v>
      </c>
      <c r="B681" s="8" t="s">
        <v>106</v>
      </c>
      <c r="C681" s="8" t="s">
        <v>61</v>
      </c>
      <c r="D681" s="9" t="s">
        <v>65</v>
      </c>
      <c r="E681" s="14">
        <v>124000000</v>
      </c>
      <c r="F681" s="14">
        <v>469000000</v>
      </c>
    </row>
    <row r="682" spans="1:6" ht="14.4">
      <c r="A682" s="8" t="str">
        <f t="shared" si="10"/>
        <v>Cambodia-Asia 2003</v>
      </c>
      <c r="B682" s="8" t="s">
        <v>110</v>
      </c>
      <c r="C682" s="8" t="s">
        <v>61</v>
      </c>
      <c r="D682" s="9" t="s">
        <v>65</v>
      </c>
      <c r="E682" s="14">
        <v>441000000</v>
      </c>
      <c r="F682" s="14">
        <v>60000000</v>
      </c>
    </row>
    <row r="683" spans="1:6" ht="14.4">
      <c r="A683" s="8" t="str">
        <f t="shared" si="10"/>
        <v>China-Asia 2003</v>
      </c>
      <c r="B683" s="8" t="s">
        <v>117</v>
      </c>
      <c r="C683" s="8" t="s">
        <v>61</v>
      </c>
      <c r="D683" s="9" t="s">
        <v>65</v>
      </c>
      <c r="E683" s="14">
        <v>18707000000</v>
      </c>
      <c r="F683" s="14">
        <v>16716000000</v>
      </c>
    </row>
    <row r="684" spans="1:6" ht="14.4">
      <c r="A684" s="8" t="str">
        <f t="shared" si="10"/>
        <v>Georgia-Asia 2003</v>
      </c>
      <c r="B684" s="8" t="s">
        <v>147</v>
      </c>
      <c r="C684" s="8" t="s">
        <v>61</v>
      </c>
      <c r="D684" s="9" t="s">
        <v>65</v>
      </c>
      <c r="E684" s="14">
        <v>172000000</v>
      </c>
      <c r="F684" s="14">
        <v>170000000</v>
      </c>
    </row>
    <row r="685" spans="1:6" ht="14.4">
      <c r="A685" s="8" t="str">
        <f t="shared" si="10"/>
        <v>Hong Kong SAR-Asia 2003</v>
      </c>
      <c r="B685" s="8" t="s">
        <v>160</v>
      </c>
      <c r="C685" s="8" t="s">
        <v>61</v>
      </c>
      <c r="D685" s="9" t="s">
        <v>65</v>
      </c>
      <c r="E685" s="14">
        <v>9004000000</v>
      </c>
      <c r="F685" s="14">
        <v>11447000000</v>
      </c>
    </row>
    <row r="686" spans="1:6" ht="14.4">
      <c r="A686" s="8" t="str">
        <f t="shared" si="10"/>
        <v>India-Asia 2003</v>
      </c>
      <c r="B686" s="8" t="s">
        <v>163</v>
      </c>
      <c r="C686" s="8" t="s">
        <v>61</v>
      </c>
      <c r="D686" s="9" t="s">
        <v>65</v>
      </c>
      <c r="E686" s="14">
        <v>4560000000</v>
      </c>
      <c r="F686" s="14">
        <v>4385000000</v>
      </c>
    </row>
    <row r="687" spans="1:6" ht="14.4">
      <c r="A687" s="8" t="str">
        <f t="shared" si="10"/>
        <v>Indonesia-Asia 2003</v>
      </c>
      <c r="B687" s="8" t="s">
        <v>164</v>
      </c>
      <c r="C687" s="8" t="s">
        <v>61</v>
      </c>
      <c r="D687" s="9" t="s">
        <v>65</v>
      </c>
      <c r="E687" s="14">
        <v>4461000000</v>
      </c>
      <c r="F687" s="14">
        <v>4427000000</v>
      </c>
    </row>
    <row r="688" spans="1:6" ht="14.4">
      <c r="A688" s="8" t="str">
        <f t="shared" si="10"/>
        <v>Japan-Asia 2003</v>
      </c>
      <c r="B688" s="8" t="s">
        <v>172</v>
      </c>
      <c r="C688" s="8" t="s">
        <v>61</v>
      </c>
      <c r="D688" s="9" t="s">
        <v>65</v>
      </c>
      <c r="E688" s="14">
        <v>11475000000</v>
      </c>
      <c r="F688" s="14">
        <v>36505000000</v>
      </c>
    </row>
    <row r="689" spans="1:6" ht="14.4">
      <c r="A689" s="8" t="str">
        <f t="shared" si="10"/>
        <v>Kazakhstan-Asia 2003</v>
      </c>
      <c r="B689" s="8" t="s">
        <v>174</v>
      </c>
      <c r="C689" s="8" t="s">
        <v>61</v>
      </c>
      <c r="D689" s="9" t="s">
        <v>65</v>
      </c>
      <c r="E689" s="14">
        <v>638000000</v>
      </c>
      <c r="F689" s="14">
        <v>783000000</v>
      </c>
    </row>
    <row r="690" spans="1:6" ht="14.4">
      <c r="A690" s="8" t="str">
        <f t="shared" si="10"/>
        <v>North Korea-Asia 2003</v>
      </c>
      <c r="B690" s="8" t="s">
        <v>216</v>
      </c>
      <c r="C690" s="8" t="s">
        <v>61</v>
      </c>
      <c r="D690" s="9" t="s">
        <v>65</v>
      </c>
      <c r="E690" s="8"/>
      <c r="F690" s="8"/>
    </row>
    <row r="691" spans="1:6" ht="14.4">
      <c r="A691" s="8" t="str">
        <f t="shared" si="10"/>
        <v>South Korea-Asia 2003</v>
      </c>
      <c r="B691" s="8" t="s">
        <v>248</v>
      </c>
      <c r="C691" s="8" t="s">
        <v>61</v>
      </c>
      <c r="D691" s="9" t="s">
        <v>65</v>
      </c>
      <c r="E691" s="14">
        <v>7005000000</v>
      </c>
      <c r="F691" s="14">
        <v>11063000000</v>
      </c>
    </row>
    <row r="692" spans="1:6" ht="14.4">
      <c r="A692" s="8" t="str">
        <f t="shared" si="10"/>
        <v>Kyrgyzstan-Asia 2003</v>
      </c>
      <c r="B692" s="8" t="s">
        <v>179</v>
      </c>
      <c r="C692" s="8" t="s">
        <v>61</v>
      </c>
      <c r="D692" s="9" t="s">
        <v>65</v>
      </c>
      <c r="E692" s="14">
        <v>62000000</v>
      </c>
      <c r="F692" s="14">
        <v>35000000</v>
      </c>
    </row>
    <row r="693" spans="1:6" ht="14.4">
      <c r="A693" s="8" t="str">
        <f t="shared" si="10"/>
        <v>Laos-Asia 2003</v>
      </c>
      <c r="B693" s="8" t="s">
        <v>180</v>
      </c>
      <c r="C693" s="8" t="s">
        <v>61</v>
      </c>
      <c r="D693" s="9" t="s">
        <v>65</v>
      </c>
      <c r="E693" s="14">
        <v>77000000</v>
      </c>
      <c r="F693" s="14">
        <v>5000000</v>
      </c>
    </row>
    <row r="694" spans="1:6" ht="14.4">
      <c r="A694" s="8" t="str">
        <f t="shared" si="10"/>
        <v>Macao SAR-Asia 2003</v>
      </c>
      <c r="B694" s="8" t="s">
        <v>189</v>
      </c>
      <c r="C694" s="8" t="s">
        <v>61</v>
      </c>
      <c r="D694" s="9" t="s">
        <v>65</v>
      </c>
      <c r="E694" s="14">
        <v>5225000000</v>
      </c>
      <c r="F694" s="14">
        <v>471000000</v>
      </c>
    </row>
    <row r="695" spans="1:6" ht="14.4">
      <c r="A695" s="8" t="str">
        <f t="shared" si="10"/>
        <v>Malaysia-Asia 2003</v>
      </c>
      <c r="B695" s="8" t="s">
        <v>192</v>
      </c>
      <c r="C695" s="8" t="s">
        <v>61</v>
      </c>
      <c r="D695" s="9" t="s">
        <v>65</v>
      </c>
      <c r="E695" s="14">
        <v>6799000000</v>
      </c>
      <c r="F695" s="14">
        <v>3401000000</v>
      </c>
    </row>
    <row r="696" spans="1:6" ht="14.4">
      <c r="A696" s="8" t="str">
        <f t="shared" si="10"/>
        <v>Maldives-Asia 2003</v>
      </c>
      <c r="B696" s="8" t="s">
        <v>193</v>
      </c>
      <c r="C696" s="8" t="s">
        <v>61</v>
      </c>
      <c r="D696" s="9" t="s">
        <v>65</v>
      </c>
      <c r="E696" s="14">
        <v>402000000</v>
      </c>
      <c r="F696" s="14">
        <v>60000000</v>
      </c>
    </row>
    <row r="697" spans="1:6" ht="14.4">
      <c r="A697" s="8" t="str">
        <f t="shared" si="10"/>
        <v>Mongolia-Asia 2003</v>
      </c>
      <c r="B697" s="8" t="s">
        <v>203</v>
      </c>
      <c r="C697" s="8" t="s">
        <v>61</v>
      </c>
      <c r="D697" s="9" t="s">
        <v>65</v>
      </c>
      <c r="E697" s="14">
        <v>154000000</v>
      </c>
      <c r="F697" s="14">
        <v>144000000</v>
      </c>
    </row>
    <row r="698" spans="1:6" ht="14.4">
      <c r="A698" s="8" t="str">
        <f t="shared" si="10"/>
        <v>Myanmar-Asia 2003</v>
      </c>
      <c r="B698" s="8" t="s">
        <v>207</v>
      </c>
      <c r="C698" s="8" t="s">
        <v>61</v>
      </c>
      <c r="D698" s="9" t="s">
        <v>65</v>
      </c>
      <c r="E698" s="14">
        <v>70000000</v>
      </c>
      <c r="F698" s="14">
        <v>36000000</v>
      </c>
    </row>
    <row r="699" spans="1:6" ht="14.4">
      <c r="A699" s="8" t="str">
        <f t="shared" si="10"/>
        <v>Nepal-Asia 2003</v>
      </c>
      <c r="B699" s="8" t="s">
        <v>209</v>
      </c>
      <c r="C699" s="8" t="s">
        <v>61</v>
      </c>
      <c r="D699" s="9" t="s">
        <v>65</v>
      </c>
      <c r="E699" s="14">
        <v>232000000</v>
      </c>
      <c r="F699" s="14">
        <v>119000000</v>
      </c>
    </row>
    <row r="700" spans="1:6" ht="14.4">
      <c r="A700" s="8" t="str">
        <f t="shared" si="10"/>
        <v>Pakistan-Asia 2003</v>
      </c>
      <c r="B700" s="8" t="s">
        <v>220</v>
      </c>
      <c r="C700" s="8" t="s">
        <v>61</v>
      </c>
      <c r="D700" s="9" t="s">
        <v>65</v>
      </c>
      <c r="E700" s="14">
        <v>620000000</v>
      </c>
      <c r="F700" s="14">
        <v>1163000000</v>
      </c>
    </row>
    <row r="701" spans="1:6" ht="14.4">
      <c r="A701" s="8" t="str">
        <f t="shared" si="10"/>
        <v>Philippines-Asia 2003</v>
      </c>
      <c r="B701" s="8" t="s">
        <v>225</v>
      </c>
      <c r="C701" s="8" t="s">
        <v>61</v>
      </c>
      <c r="D701" s="9" t="s">
        <v>65</v>
      </c>
      <c r="E701" s="14">
        <v>1821000000</v>
      </c>
      <c r="F701" s="14">
        <v>1649000000</v>
      </c>
    </row>
    <row r="702" spans="1:6" ht="14.4">
      <c r="A702" s="8" t="str">
        <f t="shared" si="10"/>
        <v>Singapore-Asia 2003</v>
      </c>
      <c r="B702" s="8" t="s">
        <v>241</v>
      </c>
      <c r="C702" s="8" t="s">
        <v>61</v>
      </c>
      <c r="D702" s="9" t="s">
        <v>65</v>
      </c>
      <c r="E702" s="14">
        <v>3842000000</v>
      </c>
      <c r="F702" s="14">
        <v>8382000000</v>
      </c>
    </row>
    <row r="703" spans="1:6" ht="14.4">
      <c r="A703" s="8" t="str">
        <f t="shared" si="10"/>
        <v>Sri Lanka-Asia 2003</v>
      </c>
      <c r="B703" s="8" t="s">
        <v>251</v>
      </c>
      <c r="C703" s="8" t="s">
        <v>61</v>
      </c>
      <c r="D703" s="9" t="s">
        <v>65</v>
      </c>
      <c r="E703" s="14">
        <v>709000000</v>
      </c>
      <c r="F703" s="14">
        <v>462000000</v>
      </c>
    </row>
    <row r="704" spans="1:6" ht="14.4">
      <c r="A704" s="8" t="str">
        <f t="shared" si="10"/>
        <v>Tajikistan-Asia 2003</v>
      </c>
      <c r="B704" s="8" t="s">
        <v>262</v>
      </c>
      <c r="C704" s="8" t="s">
        <v>61</v>
      </c>
      <c r="D704" s="9" t="s">
        <v>65</v>
      </c>
      <c r="E704" s="14">
        <v>6200000</v>
      </c>
      <c r="F704" s="14">
        <v>2100000</v>
      </c>
    </row>
    <row r="705" spans="1:6" ht="14.4">
      <c r="A705" s="8" t="str">
        <f t="shared" si="10"/>
        <v>Thailand-Asia 2003</v>
      </c>
      <c r="B705" s="8" t="s">
        <v>264</v>
      </c>
      <c r="C705" s="8" t="s">
        <v>61</v>
      </c>
      <c r="D705" s="9" t="s">
        <v>65</v>
      </c>
      <c r="E705" s="14">
        <v>10456000000</v>
      </c>
      <c r="F705" s="14">
        <v>3538000000</v>
      </c>
    </row>
    <row r="706" spans="1:6" ht="14.4">
      <c r="A706" s="8" t="str">
        <f t="shared" si="10"/>
        <v>Timor-Leste-Asia 2003</v>
      </c>
      <c r="B706" s="8" t="s">
        <v>265</v>
      </c>
      <c r="C706" s="8" t="s">
        <v>61</v>
      </c>
      <c r="D706" s="9" t="s">
        <v>65</v>
      </c>
      <c r="E706" s="8"/>
      <c r="F706" s="8"/>
    </row>
    <row r="707" spans="1:6" ht="14.4">
      <c r="A707" s="8" t="str">
        <f t="shared" ref="A707:A770" si="11">CONCATENATE(B707," ",D707)</f>
        <v>Turkmenistan-Asia 2003</v>
      </c>
      <c r="B707" s="8" t="s">
        <v>271</v>
      </c>
      <c r="C707" s="8" t="s">
        <v>61</v>
      </c>
      <c r="D707" s="9" t="s">
        <v>65</v>
      </c>
      <c r="E707" s="8"/>
      <c r="F707" s="8"/>
    </row>
    <row r="708" spans="1:6" ht="14.4">
      <c r="A708" s="8" t="str">
        <f t="shared" si="11"/>
        <v>Uzbekistan-Asia 2003</v>
      </c>
      <c r="B708" s="8" t="s">
        <v>279</v>
      </c>
      <c r="C708" s="8" t="s">
        <v>61</v>
      </c>
      <c r="D708" s="9" t="s">
        <v>65</v>
      </c>
      <c r="E708" s="14">
        <v>48000000</v>
      </c>
      <c r="F708" s="8"/>
    </row>
    <row r="709" spans="1:6" ht="14.4">
      <c r="A709" s="8" t="str">
        <f t="shared" si="11"/>
        <v>Vietnam-Asia 2003</v>
      </c>
      <c r="B709" s="8" t="s">
        <v>282</v>
      </c>
      <c r="C709" s="8" t="s">
        <v>61</v>
      </c>
      <c r="D709" s="9" t="s">
        <v>65</v>
      </c>
      <c r="E709" s="14">
        <v>1400000000</v>
      </c>
      <c r="F709" s="8"/>
    </row>
    <row r="710" spans="1:6" ht="14.4">
      <c r="A710" s="8" t="str">
        <f t="shared" si="11"/>
        <v>Albania-Europe 2003</v>
      </c>
      <c r="B710" s="8" t="s">
        <v>75</v>
      </c>
      <c r="C710" s="8" t="s">
        <v>76</v>
      </c>
      <c r="D710" s="9" t="s">
        <v>65</v>
      </c>
      <c r="E710" s="14">
        <v>537000000</v>
      </c>
      <c r="F710" s="14">
        <v>507000000</v>
      </c>
    </row>
    <row r="711" spans="1:6" ht="14.4">
      <c r="A711" s="8" t="str">
        <f t="shared" si="11"/>
        <v>Andorra-Europe 2003</v>
      </c>
      <c r="B711" s="8" t="s">
        <v>81</v>
      </c>
      <c r="C711" s="8" t="s">
        <v>76</v>
      </c>
      <c r="D711" s="9" t="s">
        <v>65</v>
      </c>
      <c r="E711" s="8"/>
      <c r="F711" s="8"/>
    </row>
    <row r="712" spans="1:6" ht="14.4">
      <c r="A712" s="8" t="str">
        <f t="shared" si="11"/>
        <v>Austria-Europe 2003</v>
      </c>
      <c r="B712" s="8" t="s">
        <v>89</v>
      </c>
      <c r="C712" s="8" t="s">
        <v>76</v>
      </c>
      <c r="D712" s="9" t="s">
        <v>65</v>
      </c>
      <c r="E712" s="14">
        <v>15128000000</v>
      </c>
      <c r="F712" s="14">
        <v>9761000000</v>
      </c>
    </row>
    <row r="713" spans="1:6" ht="14.4">
      <c r="A713" s="8" t="str">
        <f t="shared" si="11"/>
        <v>Belarus-Europe 2003</v>
      </c>
      <c r="B713" s="8" t="s">
        <v>96</v>
      </c>
      <c r="C713" s="8" t="s">
        <v>76</v>
      </c>
      <c r="D713" s="9" t="s">
        <v>65</v>
      </c>
      <c r="E713" s="14">
        <v>339000000</v>
      </c>
      <c r="F713" s="14">
        <v>436000000</v>
      </c>
    </row>
    <row r="714" spans="1:6" ht="14.4">
      <c r="A714" s="8" t="str">
        <f t="shared" si="11"/>
        <v>Belgium-Europe 2003</v>
      </c>
      <c r="B714" s="8" t="s">
        <v>97</v>
      </c>
      <c r="C714" s="8" t="s">
        <v>76</v>
      </c>
      <c r="D714" s="9" t="s">
        <v>65</v>
      </c>
      <c r="E714" s="14">
        <v>8848000000</v>
      </c>
      <c r="F714" s="14">
        <v>13402000000</v>
      </c>
    </row>
    <row r="715" spans="1:6" ht="14.4">
      <c r="A715" s="8" t="str">
        <f t="shared" si="11"/>
        <v>Bosnia and Herzegovina-Europe 2003</v>
      </c>
      <c r="B715" s="8" t="s">
        <v>103</v>
      </c>
      <c r="C715" s="8" t="s">
        <v>76</v>
      </c>
      <c r="D715" s="9" t="s">
        <v>65</v>
      </c>
      <c r="E715" s="14">
        <v>404000000</v>
      </c>
      <c r="F715" s="14">
        <v>145000000</v>
      </c>
    </row>
    <row r="716" spans="1:6" ht="14.4">
      <c r="A716" s="8" t="str">
        <f t="shared" si="11"/>
        <v>Bulgaria-Europe 2003</v>
      </c>
      <c r="B716" s="8" t="s">
        <v>107</v>
      </c>
      <c r="C716" s="8" t="s">
        <v>76</v>
      </c>
      <c r="D716" s="9" t="s">
        <v>65</v>
      </c>
      <c r="E716" s="14">
        <v>2051000000</v>
      </c>
      <c r="F716" s="14">
        <v>1467000000</v>
      </c>
    </row>
    <row r="717" spans="1:6" ht="14.4">
      <c r="A717" s="8" t="str">
        <f t="shared" si="11"/>
        <v>Croatia-Europe 2003</v>
      </c>
      <c r="B717" s="8" t="s">
        <v>124</v>
      </c>
      <c r="C717" s="8" t="s">
        <v>76</v>
      </c>
      <c r="D717" s="9" t="s">
        <v>65</v>
      </c>
      <c r="E717" s="14">
        <v>6513000000</v>
      </c>
      <c r="F717" s="14">
        <v>709000000</v>
      </c>
    </row>
    <row r="718" spans="1:6" ht="14.4">
      <c r="A718" s="8" t="str">
        <f t="shared" si="11"/>
        <v>Cyprus-Europe 2003</v>
      </c>
      <c r="B718" s="8" t="s">
        <v>127</v>
      </c>
      <c r="C718" s="8" t="s">
        <v>76</v>
      </c>
      <c r="D718" s="9" t="s">
        <v>65</v>
      </c>
      <c r="E718" s="14">
        <v>2325000000</v>
      </c>
      <c r="F718" s="14">
        <v>700000000</v>
      </c>
    </row>
    <row r="719" spans="1:6" ht="14.4">
      <c r="A719" s="8" t="str">
        <f t="shared" si="11"/>
        <v>Czech Republic-Europe 2003</v>
      </c>
      <c r="B719" s="8" t="s">
        <v>128</v>
      </c>
      <c r="C719" s="8" t="s">
        <v>76</v>
      </c>
      <c r="D719" s="9" t="s">
        <v>65</v>
      </c>
      <c r="E719" s="14">
        <v>4069000000</v>
      </c>
      <c r="F719" s="14">
        <v>2177000000</v>
      </c>
    </row>
    <row r="720" spans="1:6" ht="14.4">
      <c r="A720" s="8" t="str">
        <f t="shared" si="11"/>
        <v>Denmark-Europe 2003</v>
      </c>
      <c r="B720" s="8" t="s">
        <v>129</v>
      </c>
      <c r="C720" s="8" t="s">
        <v>76</v>
      </c>
      <c r="D720" s="9" t="s">
        <v>65</v>
      </c>
      <c r="E720" s="14">
        <v>5271000000</v>
      </c>
      <c r="F720" s="14">
        <v>6659000000</v>
      </c>
    </row>
    <row r="721" spans="1:6" ht="14.4">
      <c r="A721" s="8" t="str">
        <f t="shared" si="11"/>
        <v>Estonia-Europe 2003</v>
      </c>
      <c r="B721" s="8" t="s">
        <v>138</v>
      </c>
      <c r="C721" s="8" t="s">
        <v>76</v>
      </c>
      <c r="D721" s="9" t="s">
        <v>65</v>
      </c>
      <c r="E721" s="14">
        <v>883000000</v>
      </c>
      <c r="F721" s="14">
        <v>404000000</v>
      </c>
    </row>
    <row r="722" spans="1:6" ht="14.4">
      <c r="A722" s="8" t="str">
        <f t="shared" si="11"/>
        <v>Faeroe Islands-Europe 2003</v>
      </c>
      <c r="B722" s="8" t="s">
        <v>140</v>
      </c>
      <c r="C722" s="8" t="s">
        <v>76</v>
      </c>
      <c r="D722" s="9" t="s">
        <v>65</v>
      </c>
      <c r="E722" s="8"/>
      <c r="F722" s="8"/>
    </row>
    <row r="723" spans="1:6" ht="14.4">
      <c r="A723" s="8" t="str">
        <f t="shared" si="11"/>
        <v>Finland-Europe 2003</v>
      </c>
      <c r="B723" s="8" t="s">
        <v>142</v>
      </c>
      <c r="C723" s="8" t="s">
        <v>76</v>
      </c>
      <c r="D723" s="9" t="s">
        <v>65</v>
      </c>
      <c r="E723" s="14">
        <v>2676000000</v>
      </c>
      <c r="F723" s="14">
        <v>2954000000</v>
      </c>
    </row>
    <row r="724" spans="1:6" ht="14.4">
      <c r="A724" s="8" t="str">
        <f t="shared" si="11"/>
        <v>France-Europe 2003</v>
      </c>
      <c r="B724" s="8" t="s">
        <v>143</v>
      </c>
      <c r="C724" s="8" t="s">
        <v>76</v>
      </c>
      <c r="D724" s="9" t="s">
        <v>65</v>
      </c>
      <c r="E724" s="14">
        <v>45990000000</v>
      </c>
      <c r="F724" s="14">
        <v>32618000000</v>
      </c>
    </row>
    <row r="725" spans="1:6" ht="14.4">
      <c r="A725" s="8" t="str">
        <f t="shared" si="11"/>
        <v>Germany-Europe 2003</v>
      </c>
      <c r="B725" s="8" t="s">
        <v>148</v>
      </c>
      <c r="C725" s="8" t="s">
        <v>76</v>
      </c>
      <c r="D725" s="9" t="s">
        <v>65</v>
      </c>
      <c r="E725" s="14">
        <v>30104000000</v>
      </c>
      <c r="F725" s="14">
        <v>73203000000</v>
      </c>
    </row>
    <row r="726" spans="1:6" ht="14.4">
      <c r="A726" s="8" t="str">
        <f t="shared" si="11"/>
        <v>Greece-Europe 2003</v>
      </c>
      <c r="B726" s="8" t="s">
        <v>150</v>
      </c>
      <c r="C726" s="8" t="s">
        <v>76</v>
      </c>
      <c r="D726" s="9" t="s">
        <v>65</v>
      </c>
      <c r="E726" s="14">
        <v>10842000000</v>
      </c>
      <c r="F726" s="14">
        <v>2439000000</v>
      </c>
    </row>
    <row r="727" spans="1:6" ht="14.4">
      <c r="A727" s="8" t="str">
        <f t="shared" si="11"/>
        <v>Hungary-Europe 2003</v>
      </c>
      <c r="B727" s="8" t="s">
        <v>161</v>
      </c>
      <c r="C727" s="8" t="s">
        <v>76</v>
      </c>
      <c r="D727" s="9" t="s">
        <v>65</v>
      </c>
      <c r="E727" s="14">
        <v>4119000000</v>
      </c>
      <c r="F727" s="14">
        <v>2700000000</v>
      </c>
    </row>
    <row r="728" spans="1:6" ht="14.4">
      <c r="A728" s="8" t="str">
        <f t="shared" si="11"/>
        <v>Iceland-Europe 2003</v>
      </c>
      <c r="B728" s="8" t="s">
        <v>162</v>
      </c>
      <c r="C728" s="8" t="s">
        <v>76</v>
      </c>
      <c r="D728" s="9" t="s">
        <v>65</v>
      </c>
      <c r="E728" s="14">
        <v>486000000</v>
      </c>
      <c r="F728" s="14">
        <v>524000000</v>
      </c>
    </row>
    <row r="729" spans="1:6" ht="14.4">
      <c r="A729" s="8" t="str">
        <f t="shared" si="11"/>
        <v>Ireland-Europe 2003</v>
      </c>
      <c r="B729" s="8" t="s">
        <v>167</v>
      </c>
      <c r="C729" s="8" t="s">
        <v>76</v>
      </c>
      <c r="D729" s="9" t="s">
        <v>65</v>
      </c>
      <c r="E729" s="14">
        <v>5206000000</v>
      </c>
      <c r="F729" s="14">
        <v>4832000000</v>
      </c>
    </row>
    <row r="730" spans="1:6" ht="14.4">
      <c r="A730" s="8" t="str">
        <f t="shared" si="11"/>
        <v>Isle of Man-Europe 2003</v>
      </c>
      <c r="B730" s="8" t="s">
        <v>168</v>
      </c>
      <c r="C730" s="8" t="s">
        <v>76</v>
      </c>
      <c r="D730" s="9" t="s">
        <v>65</v>
      </c>
      <c r="E730" s="8"/>
      <c r="F730" s="8"/>
    </row>
    <row r="731" spans="1:6" ht="14.4">
      <c r="A731" s="8" t="str">
        <f t="shared" si="11"/>
        <v>Italy-Europe 2003</v>
      </c>
      <c r="B731" s="8" t="s">
        <v>170</v>
      </c>
      <c r="C731" s="8" t="s">
        <v>76</v>
      </c>
      <c r="D731" s="9" t="s">
        <v>65</v>
      </c>
      <c r="E731" s="14">
        <v>32591000000</v>
      </c>
      <c r="F731" s="14">
        <v>23731000000</v>
      </c>
    </row>
    <row r="732" spans="1:6" ht="14.4">
      <c r="A732" s="8" t="str">
        <f t="shared" si="11"/>
        <v>Kosovo-Europe 2003</v>
      </c>
      <c r="B732" s="8" t="s">
        <v>177</v>
      </c>
      <c r="C732" s="8" t="s">
        <v>76</v>
      </c>
      <c r="D732" s="9" t="s">
        <v>65</v>
      </c>
      <c r="E732" s="8"/>
      <c r="F732" s="8"/>
    </row>
    <row r="733" spans="1:6" ht="14.4">
      <c r="A733" s="8" t="str">
        <f t="shared" si="11"/>
        <v>Latvia-Europe 2003</v>
      </c>
      <c r="B733" s="8" t="s">
        <v>181</v>
      </c>
      <c r="C733" s="8" t="s">
        <v>76</v>
      </c>
      <c r="D733" s="9" t="s">
        <v>65</v>
      </c>
      <c r="E733" s="14">
        <v>271000000</v>
      </c>
      <c r="F733" s="14">
        <v>365000000</v>
      </c>
    </row>
    <row r="734" spans="1:6" ht="14.4">
      <c r="A734" s="8" t="str">
        <f t="shared" si="11"/>
        <v>Liechtenstein-Europe 2003</v>
      </c>
      <c r="B734" s="8" t="s">
        <v>186</v>
      </c>
      <c r="C734" s="8" t="s">
        <v>76</v>
      </c>
      <c r="D734" s="9" t="s">
        <v>65</v>
      </c>
      <c r="E734" s="8"/>
      <c r="F734" s="8"/>
    </row>
    <row r="735" spans="1:6" ht="14.4">
      <c r="A735" s="8" t="str">
        <f t="shared" si="11"/>
        <v>Lithuania-Europe 2003</v>
      </c>
      <c r="B735" s="8" t="s">
        <v>187</v>
      </c>
      <c r="C735" s="8" t="s">
        <v>76</v>
      </c>
      <c r="D735" s="9" t="s">
        <v>65</v>
      </c>
      <c r="E735" s="14">
        <v>700000000</v>
      </c>
      <c r="F735" s="14">
        <v>476000000</v>
      </c>
    </row>
    <row r="736" spans="1:6" ht="14.4">
      <c r="A736" s="8" t="str">
        <f t="shared" si="11"/>
        <v>Luxembourg-Europe 2003</v>
      </c>
      <c r="B736" s="8" t="s">
        <v>188</v>
      </c>
      <c r="C736" s="8" t="s">
        <v>76</v>
      </c>
      <c r="D736" s="9" t="s">
        <v>65</v>
      </c>
      <c r="E736" s="14">
        <v>3149000000</v>
      </c>
      <c r="F736" s="14">
        <v>2445000000</v>
      </c>
    </row>
    <row r="737" spans="1:6" ht="14.4">
      <c r="A737" s="8" t="str">
        <f t="shared" si="11"/>
        <v>North Macedonia-Europe 2003</v>
      </c>
      <c r="B737" s="8" t="s">
        <v>217</v>
      </c>
      <c r="C737" s="8" t="s">
        <v>76</v>
      </c>
      <c r="D737" s="9" t="s">
        <v>65</v>
      </c>
      <c r="E737" s="14">
        <v>86000000</v>
      </c>
      <c r="F737" s="14">
        <v>71000000</v>
      </c>
    </row>
    <row r="738" spans="1:6" ht="14.4">
      <c r="A738" s="8" t="str">
        <f t="shared" si="11"/>
        <v>Malta-Europe 2003</v>
      </c>
      <c r="B738" s="8" t="s">
        <v>195</v>
      </c>
      <c r="C738" s="8" t="s">
        <v>76</v>
      </c>
      <c r="D738" s="9" t="s">
        <v>65</v>
      </c>
      <c r="E738" s="14">
        <v>869000000</v>
      </c>
      <c r="F738" s="14">
        <v>238000000</v>
      </c>
    </row>
    <row r="739" spans="1:6" ht="14.4">
      <c r="A739" s="8" t="str">
        <f t="shared" si="11"/>
        <v>Moldova-Europe 2003</v>
      </c>
      <c r="B739" s="8" t="s">
        <v>201</v>
      </c>
      <c r="C739" s="8" t="s">
        <v>76</v>
      </c>
      <c r="D739" s="9" t="s">
        <v>65</v>
      </c>
      <c r="E739" s="14">
        <v>79000000</v>
      </c>
      <c r="F739" s="14">
        <v>118000000</v>
      </c>
    </row>
    <row r="740" spans="1:6" ht="14.4">
      <c r="A740" s="8" t="str">
        <f t="shared" si="11"/>
        <v>Monaco-Europe 2003</v>
      </c>
      <c r="B740" s="8" t="s">
        <v>202</v>
      </c>
      <c r="C740" s="8" t="s">
        <v>76</v>
      </c>
      <c r="D740" s="9" t="s">
        <v>65</v>
      </c>
      <c r="E740" s="8"/>
      <c r="F740" s="8"/>
    </row>
    <row r="741" spans="1:6" ht="14.4">
      <c r="A741" s="8" t="str">
        <f t="shared" si="11"/>
        <v>Montenegro-Europe 2003</v>
      </c>
      <c r="B741" s="8" t="s">
        <v>204</v>
      </c>
      <c r="C741" s="8" t="s">
        <v>76</v>
      </c>
      <c r="D741" s="9" t="s">
        <v>65</v>
      </c>
      <c r="E741" s="8"/>
      <c r="F741" s="8"/>
    </row>
    <row r="742" spans="1:6" ht="14.4">
      <c r="A742" s="8" t="str">
        <f t="shared" si="11"/>
        <v>Netherlands-Europe 2003</v>
      </c>
      <c r="B742" s="8" t="s">
        <v>210</v>
      </c>
      <c r="C742" s="8" t="s">
        <v>76</v>
      </c>
      <c r="D742" s="9" t="s">
        <v>65</v>
      </c>
      <c r="E742" s="14">
        <v>14603000000</v>
      </c>
      <c r="F742" s="14">
        <v>15887000000</v>
      </c>
    </row>
    <row r="743" spans="1:6" ht="14.4">
      <c r="A743" s="8" t="str">
        <f t="shared" si="11"/>
        <v>Norway-Europe 2003</v>
      </c>
      <c r="B743" s="8" t="s">
        <v>218</v>
      </c>
      <c r="C743" s="8" t="s">
        <v>76</v>
      </c>
      <c r="D743" s="9" t="s">
        <v>65</v>
      </c>
      <c r="E743" s="14">
        <v>2989000000</v>
      </c>
      <c r="F743" s="14">
        <v>7089000000</v>
      </c>
    </row>
    <row r="744" spans="1:6" ht="14.4">
      <c r="A744" s="8" t="str">
        <f t="shared" si="11"/>
        <v>Poland-Europe 2003</v>
      </c>
      <c r="B744" s="8" t="s">
        <v>226</v>
      </c>
      <c r="C744" s="8" t="s">
        <v>76</v>
      </c>
      <c r="D744" s="9" t="s">
        <v>65</v>
      </c>
      <c r="E744" s="14">
        <v>4733000000</v>
      </c>
      <c r="F744" s="14">
        <v>3286000000</v>
      </c>
    </row>
    <row r="745" spans="1:6" ht="14.4">
      <c r="A745" s="8" t="str">
        <f t="shared" si="11"/>
        <v>Portugal-Europe 2003</v>
      </c>
      <c r="B745" s="8" t="s">
        <v>227</v>
      </c>
      <c r="C745" s="8" t="s">
        <v>76</v>
      </c>
      <c r="D745" s="9" t="s">
        <v>65</v>
      </c>
      <c r="E745" s="14">
        <v>7634000000</v>
      </c>
      <c r="F745" s="14">
        <v>2982000000</v>
      </c>
    </row>
    <row r="746" spans="1:6" ht="14.4">
      <c r="A746" s="8" t="str">
        <f t="shared" si="11"/>
        <v>Romania-Europe 2003</v>
      </c>
      <c r="B746" s="8" t="s">
        <v>230</v>
      </c>
      <c r="C746" s="8" t="s">
        <v>76</v>
      </c>
      <c r="D746" s="9" t="s">
        <v>65</v>
      </c>
      <c r="E746" s="14">
        <v>523000000</v>
      </c>
      <c r="F746" s="14">
        <v>572000000</v>
      </c>
    </row>
    <row r="747" spans="1:6" ht="14.4">
      <c r="A747" s="8" t="str">
        <f t="shared" si="11"/>
        <v>Russia-Europe 2003</v>
      </c>
      <c r="B747" s="8" t="s">
        <v>231</v>
      </c>
      <c r="C747" s="8" t="s">
        <v>76</v>
      </c>
      <c r="D747" s="9" t="s">
        <v>65</v>
      </c>
      <c r="E747" s="14">
        <v>5879000000</v>
      </c>
      <c r="F747" s="14">
        <v>13427000000</v>
      </c>
    </row>
    <row r="748" spans="1:6" ht="14.4">
      <c r="A748" s="8" t="str">
        <f t="shared" si="11"/>
        <v>San Marino-Europe 2003</v>
      </c>
      <c r="B748" s="8" t="s">
        <v>234</v>
      </c>
      <c r="C748" s="8" t="s">
        <v>76</v>
      </c>
      <c r="D748" s="9" t="s">
        <v>65</v>
      </c>
      <c r="E748" s="8"/>
      <c r="F748" s="8"/>
    </row>
    <row r="749" spans="1:6" ht="14.4">
      <c r="A749" s="8" t="str">
        <f t="shared" si="11"/>
        <v>Serbia-Europe 2003</v>
      </c>
      <c r="B749" s="8" t="s">
        <v>238</v>
      </c>
      <c r="C749" s="8" t="s">
        <v>76</v>
      </c>
      <c r="D749" s="9" t="s">
        <v>65</v>
      </c>
      <c r="E749" s="14">
        <v>159000000</v>
      </c>
      <c r="F749" s="14">
        <v>144000000</v>
      </c>
    </row>
    <row r="750" spans="1:6" ht="14.4">
      <c r="A750" s="8" t="str">
        <f t="shared" si="11"/>
        <v>Slovakia-Europe 2003</v>
      </c>
      <c r="B750" s="8" t="s">
        <v>243</v>
      </c>
      <c r="C750" s="8" t="s">
        <v>76</v>
      </c>
      <c r="D750" s="9" t="s">
        <v>65</v>
      </c>
      <c r="E750" s="14">
        <v>876000000</v>
      </c>
      <c r="F750" s="14">
        <v>662000000</v>
      </c>
    </row>
    <row r="751" spans="1:6" ht="14.4">
      <c r="A751" s="8" t="str">
        <f t="shared" si="11"/>
        <v>Slovenia-Europe 2003</v>
      </c>
      <c r="B751" s="8" t="s">
        <v>244</v>
      </c>
      <c r="C751" s="8" t="s">
        <v>76</v>
      </c>
      <c r="D751" s="9" t="s">
        <v>65</v>
      </c>
      <c r="E751" s="14">
        <v>1427000000</v>
      </c>
      <c r="F751" s="14">
        <v>805000000</v>
      </c>
    </row>
    <row r="752" spans="1:6" ht="14.4">
      <c r="A752" s="8" t="str">
        <f t="shared" si="11"/>
        <v>Spain-Europe 2003</v>
      </c>
      <c r="B752" s="8" t="s">
        <v>250</v>
      </c>
      <c r="C752" s="8" t="s">
        <v>76</v>
      </c>
      <c r="D752" s="9" t="s">
        <v>65</v>
      </c>
      <c r="E752" s="14">
        <v>43863000000</v>
      </c>
      <c r="F752" s="14">
        <v>11330000000</v>
      </c>
    </row>
    <row r="753" spans="1:6" ht="14.4">
      <c r="A753" s="8" t="str">
        <f t="shared" si="11"/>
        <v>Sweden-Europe 2003</v>
      </c>
      <c r="B753" s="8" t="s">
        <v>259</v>
      </c>
      <c r="C753" s="8" t="s">
        <v>76</v>
      </c>
      <c r="D753" s="9" t="s">
        <v>65</v>
      </c>
      <c r="E753" s="14">
        <v>6548000000</v>
      </c>
      <c r="F753" s="14">
        <v>9375000000</v>
      </c>
    </row>
    <row r="754" spans="1:6" ht="14.4">
      <c r="A754" s="8" t="str">
        <f t="shared" si="11"/>
        <v>Switzerland-Europe 2003</v>
      </c>
      <c r="B754" s="8" t="s">
        <v>260</v>
      </c>
      <c r="C754" s="8" t="s">
        <v>76</v>
      </c>
      <c r="D754" s="9" t="s">
        <v>65</v>
      </c>
      <c r="E754" s="14">
        <v>10493000000</v>
      </c>
      <c r="F754" s="14">
        <v>8614000000</v>
      </c>
    </row>
    <row r="755" spans="1:6" ht="14.4">
      <c r="A755" s="8" t="str">
        <f t="shared" si="11"/>
        <v>Turkey-Europe 2003</v>
      </c>
      <c r="B755" s="8" t="s">
        <v>270</v>
      </c>
      <c r="C755" s="8" t="s">
        <v>76</v>
      </c>
      <c r="D755" s="9" t="s">
        <v>65</v>
      </c>
      <c r="E755" s="14">
        <v>13203000000</v>
      </c>
      <c r="F755" s="14">
        <v>2113000000</v>
      </c>
    </row>
    <row r="756" spans="1:6" ht="14.4">
      <c r="A756" s="8" t="str">
        <f t="shared" si="11"/>
        <v>Ukraine-Europe 2003</v>
      </c>
      <c r="B756" s="8" t="s">
        <v>274</v>
      </c>
      <c r="C756" s="8" t="s">
        <v>76</v>
      </c>
      <c r="D756" s="9" t="s">
        <v>65</v>
      </c>
      <c r="E756" s="14">
        <v>1204000000</v>
      </c>
      <c r="F756" s="14">
        <v>953000000</v>
      </c>
    </row>
    <row r="757" spans="1:6" ht="14.4">
      <c r="A757" s="8" t="str">
        <f t="shared" si="11"/>
        <v>United Kingdom-Europe 2003</v>
      </c>
      <c r="B757" s="8" t="s">
        <v>276</v>
      </c>
      <c r="C757" s="8" t="s">
        <v>76</v>
      </c>
      <c r="D757" s="9" t="s">
        <v>65</v>
      </c>
      <c r="E757" s="14">
        <v>30736000000</v>
      </c>
      <c r="F757" s="14">
        <v>58627000000</v>
      </c>
    </row>
    <row r="758" spans="1:6" ht="14.4">
      <c r="A758" s="8" t="str">
        <f t="shared" si="11"/>
        <v>Bahrain-Middle East 2003</v>
      </c>
      <c r="B758" s="8" t="s">
        <v>92</v>
      </c>
      <c r="C758" s="8" t="s">
        <v>93</v>
      </c>
      <c r="D758" s="9" t="s">
        <v>65</v>
      </c>
      <c r="E758" s="14">
        <v>1206000000</v>
      </c>
      <c r="F758" s="14">
        <v>492000000</v>
      </c>
    </row>
    <row r="759" spans="1:6" ht="14.4">
      <c r="A759" s="8" t="str">
        <f t="shared" si="11"/>
        <v>Iran-Middle East 2003</v>
      </c>
      <c r="B759" s="8" t="s">
        <v>165</v>
      </c>
      <c r="C759" s="8" t="s">
        <v>93</v>
      </c>
      <c r="D759" s="9" t="s">
        <v>65</v>
      </c>
      <c r="E759" s="14">
        <v>1266000000</v>
      </c>
      <c r="F759" s="14">
        <v>4120000000</v>
      </c>
    </row>
    <row r="760" spans="1:6" ht="14.4">
      <c r="A760" s="8" t="str">
        <f t="shared" si="11"/>
        <v>Iraq-Middle East 2003</v>
      </c>
      <c r="B760" s="8" t="s">
        <v>166</v>
      </c>
      <c r="C760" s="8" t="s">
        <v>93</v>
      </c>
      <c r="D760" s="9" t="s">
        <v>65</v>
      </c>
      <c r="E760" s="8"/>
      <c r="F760" s="8"/>
    </row>
    <row r="761" spans="1:6" ht="14.4">
      <c r="A761" s="8" t="str">
        <f t="shared" si="11"/>
        <v>Israel-Middle East 2003</v>
      </c>
      <c r="B761" s="8" t="s">
        <v>169</v>
      </c>
      <c r="C761" s="8" t="s">
        <v>93</v>
      </c>
      <c r="D761" s="9" t="s">
        <v>65</v>
      </c>
      <c r="E761" s="14">
        <v>2473000000</v>
      </c>
      <c r="F761" s="14">
        <v>3341000000</v>
      </c>
    </row>
    <row r="762" spans="1:6" ht="14.4">
      <c r="A762" s="8" t="str">
        <f t="shared" si="11"/>
        <v>Jordan-Middle East 2003</v>
      </c>
      <c r="B762" s="8" t="s">
        <v>173</v>
      </c>
      <c r="C762" s="8" t="s">
        <v>93</v>
      </c>
      <c r="D762" s="9" t="s">
        <v>65</v>
      </c>
      <c r="E762" s="14">
        <v>1266000000</v>
      </c>
      <c r="F762" s="14">
        <v>503000000</v>
      </c>
    </row>
    <row r="763" spans="1:6" ht="14.4">
      <c r="A763" s="8" t="str">
        <f t="shared" si="11"/>
        <v>Kuwait-Middle East 2003</v>
      </c>
      <c r="B763" s="8" t="s">
        <v>178</v>
      </c>
      <c r="C763" s="8" t="s">
        <v>93</v>
      </c>
      <c r="D763" s="9" t="s">
        <v>65</v>
      </c>
      <c r="E763" s="14">
        <v>328000000</v>
      </c>
      <c r="F763" s="14">
        <v>3750000000</v>
      </c>
    </row>
    <row r="764" spans="1:6" ht="14.4">
      <c r="A764" s="8" t="str">
        <f t="shared" si="11"/>
        <v>Lebanon-Middle East 2003</v>
      </c>
      <c r="B764" s="8" t="s">
        <v>182</v>
      </c>
      <c r="C764" s="8" t="s">
        <v>93</v>
      </c>
      <c r="D764" s="9" t="s">
        <v>65</v>
      </c>
      <c r="E764" s="14">
        <v>6782000000</v>
      </c>
      <c r="F764" s="14">
        <v>3319000000</v>
      </c>
    </row>
    <row r="765" spans="1:6" ht="14.4">
      <c r="A765" s="8" t="str">
        <f t="shared" si="11"/>
        <v>Oman-Middle East 2003</v>
      </c>
      <c r="B765" s="8" t="s">
        <v>219</v>
      </c>
      <c r="C765" s="8" t="s">
        <v>93</v>
      </c>
      <c r="D765" s="9" t="s">
        <v>65</v>
      </c>
      <c r="E765" s="14">
        <v>546000000</v>
      </c>
      <c r="F765" s="14">
        <v>804000000</v>
      </c>
    </row>
    <row r="766" spans="1:6" ht="14.4">
      <c r="A766" s="8" t="str">
        <f t="shared" si="11"/>
        <v>Qatar-Middle East 2003</v>
      </c>
      <c r="B766" s="8" t="s">
        <v>229</v>
      </c>
      <c r="C766" s="8" t="s">
        <v>93</v>
      </c>
      <c r="D766" s="9" t="s">
        <v>65</v>
      </c>
      <c r="E766" s="14">
        <v>369000000</v>
      </c>
      <c r="F766" s="14">
        <v>471000000</v>
      </c>
    </row>
    <row r="767" spans="1:6" ht="14.4">
      <c r="A767" s="8" t="str">
        <f t="shared" si="11"/>
        <v>Saudi Arabia-Middle East 2003</v>
      </c>
      <c r="B767" s="8" t="s">
        <v>236</v>
      </c>
      <c r="C767" s="8" t="s">
        <v>93</v>
      </c>
      <c r="D767" s="9" t="s">
        <v>65</v>
      </c>
      <c r="E767" s="14">
        <v>3418000000</v>
      </c>
      <c r="F767" s="14">
        <v>4165000000</v>
      </c>
    </row>
    <row r="768" spans="1:6" ht="14.4">
      <c r="A768" s="8" t="str">
        <f t="shared" si="11"/>
        <v>Syria-Middle East 2003</v>
      </c>
      <c r="B768" s="8" t="s">
        <v>261</v>
      </c>
      <c r="C768" s="8" t="s">
        <v>93</v>
      </c>
      <c r="D768" s="9" t="s">
        <v>65</v>
      </c>
      <c r="E768" s="14">
        <v>877000000</v>
      </c>
      <c r="F768" s="14">
        <v>734000000</v>
      </c>
    </row>
    <row r="769" spans="1:6" ht="14.4">
      <c r="A769" s="8" t="str">
        <f t="shared" si="11"/>
        <v>United Arab Emirates-Middle East 2003</v>
      </c>
      <c r="B769" s="8" t="s">
        <v>275</v>
      </c>
      <c r="C769" s="8" t="s">
        <v>93</v>
      </c>
      <c r="D769" s="9" t="s">
        <v>65</v>
      </c>
      <c r="E769" s="14">
        <v>1438000000</v>
      </c>
      <c r="F769" s="14">
        <v>3956000000</v>
      </c>
    </row>
    <row r="770" spans="1:6" ht="14.4">
      <c r="A770" s="8" t="str">
        <f t="shared" si="11"/>
        <v>Yemen-Middle East 2003</v>
      </c>
      <c r="B770" s="8" t="s">
        <v>283</v>
      </c>
      <c r="C770" s="8" t="s">
        <v>93</v>
      </c>
      <c r="D770" s="9" t="s">
        <v>65</v>
      </c>
      <c r="E770" s="14">
        <v>139000000</v>
      </c>
      <c r="F770" s="14">
        <v>134000000</v>
      </c>
    </row>
    <row r="771" spans="1:6" ht="14.4">
      <c r="A771" s="8" t="str">
        <f t="shared" ref="A771:A834" si="12">CONCATENATE(B771," ",D771)</f>
        <v>American Samoa-Oceania 2003</v>
      </c>
      <c r="B771" s="8" t="s">
        <v>79</v>
      </c>
      <c r="C771" s="8" t="s">
        <v>80</v>
      </c>
      <c r="D771" s="9" t="s">
        <v>65</v>
      </c>
      <c r="E771" s="8"/>
      <c r="F771" s="8"/>
    </row>
    <row r="772" spans="1:6" ht="14.4">
      <c r="A772" s="8" t="str">
        <f t="shared" si="12"/>
        <v>Australia-Oceania 2003</v>
      </c>
      <c r="B772" s="8" t="s">
        <v>88</v>
      </c>
      <c r="C772" s="8" t="s">
        <v>80</v>
      </c>
      <c r="D772" s="9" t="s">
        <v>65</v>
      </c>
      <c r="E772" s="14">
        <v>16647000000</v>
      </c>
      <c r="F772" s="14">
        <v>10135000000</v>
      </c>
    </row>
    <row r="773" spans="1:6" ht="14.4">
      <c r="A773" s="8" t="str">
        <f t="shared" si="12"/>
        <v>Fiji-Oceania 2003</v>
      </c>
      <c r="B773" s="8" t="s">
        <v>141</v>
      </c>
      <c r="C773" s="8" t="s">
        <v>80</v>
      </c>
      <c r="D773" s="9" t="s">
        <v>65</v>
      </c>
      <c r="E773" s="14">
        <v>496000000</v>
      </c>
      <c r="F773" s="14">
        <v>88000000</v>
      </c>
    </row>
    <row r="774" spans="1:6" ht="14.4">
      <c r="A774" s="8" t="str">
        <f t="shared" si="12"/>
        <v>French Polynesia-Oceania 2003</v>
      </c>
      <c r="B774" s="8" t="s">
        <v>144</v>
      </c>
      <c r="C774" s="8" t="s">
        <v>80</v>
      </c>
      <c r="D774" s="9" t="s">
        <v>65</v>
      </c>
      <c r="E774" s="14">
        <v>651000000</v>
      </c>
      <c r="F774" s="14">
        <v>335000000</v>
      </c>
    </row>
    <row r="775" spans="1:6" ht="14.4">
      <c r="A775" s="8" t="str">
        <f t="shared" si="12"/>
        <v>Guam-Oceania 2003</v>
      </c>
      <c r="B775" s="8" t="s">
        <v>153</v>
      </c>
      <c r="C775" s="8" t="s">
        <v>80</v>
      </c>
      <c r="D775" s="9" t="s">
        <v>65</v>
      </c>
      <c r="E775" s="8"/>
      <c r="F775" s="8"/>
    </row>
    <row r="776" spans="1:6" ht="14.4">
      <c r="A776" s="8" t="str">
        <f t="shared" si="12"/>
        <v>Kiribati-Oceania 2003</v>
      </c>
      <c r="B776" s="8" t="s">
        <v>176</v>
      </c>
      <c r="C776" s="8" t="s">
        <v>80</v>
      </c>
      <c r="D776" s="9" t="s">
        <v>65</v>
      </c>
      <c r="E776" s="8"/>
      <c r="F776" s="8"/>
    </row>
    <row r="777" spans="1:6" ht="14.4">
      <c r="A777" s="8" t="str">
        <f t="shared" si="12"/>
        <v>Marshall Islands-Oceania 2003</v>
      </c>
      <c r="B777" s="8" t="s">
        <v>196</v>
      </c>
      <c r="C777" s="8" t="s">
        <v>80</v>
      </c>
      <c r="D777" s="9" t="s">
        <v>65</v>
      </c>
      <c r="E777" s="14">
        <v>4000000</v>
      </c>
      <c r="F777" s="14">
        <v>300000</v>
      </c>
    </row>
    <row r="778" spans="1:6" ht="14.4">
      <c r="A778" s="8" t="str">
        <f t="shared" si="12"/>
        <v>Micronesia, Fed. Sts.-Oceania 2003</v>
      </c>
      <c r="B778" s="8" t="s">
        <v>200</v>
      </c>
      <c r="C778" s="8" t="s">
        <v>80</v>
      </c>
      <c r="D778" s="9" t="s">
        <v>65</v>
      </c>
      <c r="E778" s="14">
        <v>17000000</v>
      </c>
      <c r="F778" s="14">
        <v>6000000</v>
      </c>
    </row>
    <row r="779" spans="1:6" ht="14.4">
      <c r="A779" s="8" t="str">
        <f t="shared" si="12"/>
        <v>New Caledonia-Oceania 2003</v>
      </c>
      <c r="B779" s="8" t="s">
        <v>211</v>
      </c>
      <c r="C779" s="8" t="s">
        <v>80</v>
      </c>
      <c r="D779" s="9" t="s">
        <v>65</v>
      </c>
      <c r="E779" s="14">
        <v>196000000</v>
      </c>
      <c r="F779" s="14">
        <v>128000000</v>
      </c>
    </row>
    <row r="780" spans="1:6" ht="14.4">
      <c r="A780" s="8" t="str">
        <f t="shared" si="12"/>
        <v>New Zealand-Oceania 2003</v>
      </c>
      <c r="B780" s="8" t="s">
        <v>212</v>
      </c>
      <c r="C780" s="8" t="s">
        <v>80</v>
      </c>
      <c r="D780" s="9" t="s">
        <v>65</v>
      </c>
      <c r="E780" s="14">
        <v>4232000000</v>
      </c>
      <c r="F780" s="14">
        <v>1649000000</v>
      </c>
    </row>
    <row r="781" spans="1:6" ht="14.4">
      <c r="A781" s="8" t="str">
        <f t="shared" si="12"/>
        <v>Papua New Guinea-Oceania 2003</v>
      </c>
      <c r="B781" s="8" t="s">
        <v>222</v>
      </c>
      <c r="C781" s="8" t="s">
        <v>80</v>
      </c>
      <c r="D781" s="9" t="s">
        <v>65</v>
      </c>
      <c r="E781" s="14">
        <v>4900000</v>
      </c>
      <c r="F781" s="14">
        <v>52000000</v>
      </c>
    </row>
    <row r="782" spans="1:6" ht="14.4">
      <c r="A782" s="8" t="str">
        <f t="shared" si="12"/>
        <v>Samoa-Oceania 2003</v>
      </c>
      <c r="B782" s="8" t="s">
        <v>233</v>
      </c>
      <c r="C782" s="8" t="s">
        <v>80</v>
      </c>
      <c r="D782" s="9" t="s">
        <v>65</v>
      </c>
      <c r="E782" s="14">
        <v>54000000</v>
      </c>
      <c r="F782" s="8"/>
    </row>
    <row r="783" spans="1:6" ht="14.4">
      <c r="A783" s="8" t="str">
        <f t="shared" si="12"/>
        <v>Solomon Islands-Oceania 2003</v>
      </c>
      <c r="B783" s="8" t="s">
        <v>245</v>
      </c>
      <c r="C783" s="8" t="s">
        <v>80</v>
      </c>
      <c r="D783" s="9" t="s">
        <v>65</v>
      </c>
      <c r="E783" s="14">
        <v>1600000</v>
      </c>
      <c r="F783" s="14">
        <v>6400000</v>
      </c>
    </row>
    <row r="784" spans="1:6" ht="14.4">
      <c r="A784" s="8" t="str">
        <f t="shared" si="12"/>
        <v>Tonga-Oceania 2003</v>
      </c>
      <c r="B784" s="8" t="s">
        <v>267</v>
      </c>
      <c r="C784" s="8" t="s">
        <v>80</v>
      </c>
      <c r="D784" s="9" t="s">
        <v>65</v>
      </c>
      <c r="E784" s="14">
        <v>10300000</v>
      </c>
      <c r="F784" s="14">
        <v>13200000</v>
      </c>
    </row>
    <row r="785" spans="1:6" ht="14.4">
      <c r="A785" s="8" t="str">
        <f t="shared" si="12"/>
        <v>Vanuatu-Oceania 2003</v>
      </c>
      <c r="B785" s="8" t="s">
        <v>280</v>
      </c>
      <c r="C785" s="8" t="s">
        <v>80</v>
      </c>
      <c r="D785" s="9" t="s">
        <v>65</v>
      </c>
      <c r="E785" s="14">
        <v>83000000</v>
      </c>
      <c r="F785" s="14">
        <v>14000000</v>
      </c>
    </row>
    <row r="786" spans="1:6" ht="14.4">
      <c r="A786" s="8" t="str">
        <f t="shared" si="12"/>
        <v>Antigua and Barbuda-The Americas 2003</v>
      </c>
      <c r="B786" s="8" t="s">
        <v>83</v>
      </c>
      <c r="C786" s="8" t="s">
        <v>84</v>
      </c>
      <c r="D786" s="9" t="s">
        <v>65</v>
      </c>
      <c r="E786" s="14">
        <v>300000000</v>
      </c>
      <c r="F786" s="14">
        <v>35000000</v>
      </c>
    </row>
    <row r="787" spans="1:6" ht="14.4">
      <c r="A787" s="8" t="str">
        <f t="shared" si="12"/>
        <v>Argentina-The Americas 2003</v>
      </c>
      <c r="B787" s="8" t="s">
        <v>85</v>
      </c>
      <c r="C787" s="8" t="s">
        <v>84</v>
      </c>
      <c r="D787" s="9" t="s">
        <v>65</v>
      </c>
      <c r="E787" s="14">
        <v>2306000000</v>
      </c>
      <c r="F787" s="14">
        <v>2997000000</v>
      </c>
    </row>
    <row r="788" spans="1:6" ht="14.4">
      <c r="A788" s="8" t="str">
        <f t="shared" si="12"/>
        <v>Aruba-The Americas 2003</v>
      </c>
      <c r="B788" s="8" t="s">
        <v>87</v>
      </c>
      <c r="C788" s="8" t="s">
        <v>84</v>
      </c>
      <c r="D788" s="9" t="s">
        <v>65</v>
      </c>
      <c r="E788" s="14">
        <v>858000000</v>
      </c>
      <c r="F788" s="14">
        <v>213000000</v>
      </c>
    </row>
    <row r="789" spans="1:6" ht="14.4">
      <c r="A789" s="8" t="str">
        <f t="shared" si="12"/>
        <v>Bahamas, The-The Americas 2003</v>
      </c>
      <c r="B789" s="8" t="s">
        <v>91</v>
      </c>
      <c r="C789" s="8" t="s">
        <v>84</v>
      </c>
      <c r="D789" s="9" t="s">
        <v>65</v>
      </c>
      <c r="E789" s="14">
        <v>1770000000</v>
      </c>
      <c r="F789" s="14">
        <v>404000000</v>
      </c>
    </row>
    <row r="790" spans="1:6" ht="14.4">
      <c r="A790" s="8" t="str">
        <f t="shared" si="12"/>
        <v>Barbados-The Americas 2003</v>
      </c>
      <c r="B790" s="8" t="s">
        <v>95</v>
      </c>
      <c r="C790" s="8" t="s">
        <v>84</v>
      </c>
      <c r="D790" s="9" t="s">
        <v>65</v>
      </c>
      <c r="E790" s="14">
        <v>767000000</v>
      </c>
      <c r="F790" s="14">
        <v>153000000</v>
      </c>
    </row>
    <row r="791" spans="1:6" ht="14.4">
      <c r="A791" s="8" t="str">
        <f t="shared" si="12"/>
        <v>Belize-The Americas 2003</v>
      </c>
      <c r="B791" s="8" t="s">
        <v>98</v>
      </c>
      <c r="C791" s="8" t="s">
        <v>84</v>
      </c>
      <c r="D791" s="9" t="s">
        <v>65</v>
      </c>
      <c r="E791" s="14">
        <v>150000000</v>
      </c>
      <c r="F791" s="14">
        <v>50000000</v>
      </c>
    </row>
    <row r="792" spans="1:6" ht="14.4">
      <c r="A792" s="8" t="str">
        <f t="shared" si="12"/>
        <v>Bermuda-The Americas 2003</v>
      </c>
      <c r="B792" s="8" t="s">
        <v>100</v>
      </c>
      <c r="C792" s="8" t="s">
        <v>84</v>
      </c>
      <c r="D792" s="9" t="s">
        <v>65</v>
      </c>
      <c r="E792" s="14">
        <v>348000000</v>
      </c>
      <c r="F792" s="14">
        <v>248000000</v>
      </c>
    </row>
    <row r="793" spans="1:6" ht="14.4">
      <c r="A793" s="8" t="str">
        <f t="shared" si="12"/>
        <v>Bolivia-The Americas 2003</v>
      </c>
      <c r="B793" s="8" t="s">
        <v>102</v>
      </c>
      <c r="C793" s="8" t="s">
        <v>84</v>
      </c>
      <c r="D793" s="9" t="s">
        <v>65</v>
      </c>
      <c r="E793" s="14">
        <v>243000000</v>
      </c>
      <c r="F793" s="14">
        <v>197000000</v>
      </c>
    </row>
    <row r="794" spans="1:6" ht="14.4">
      <c r="A794" s="8" t="str">
        <f t="shared" si="12"/>
        <v>Brazil-The Americas 2003</v>
      </c>
      <c r="B794" s="8" t="s">
        <v>105</v>
      </c>
      <c r="C794" s="8" t="s">
        <v>84</v>
      </c>
      <c r="D794" s="9" t="s">
        <v>65</v>
      </c>
      <c r="E794" s="14">
        <v>2673000000</v>
      </c>
      <c r="F794" s="14">
        <v>2874000000</v>
      </c>
    </row>
    <row r="795" spans="1:6" ht="14.4">
      <c r="A795" s="8" t="str">
        <f t="shared" si="12"/>
        <v>Canada-The Americas 2003</v>
      </c>
      <c r="B795" s="8" t="s">
        <v>112</v>
      </c>
      <c r="C795" s="8" t="s">
        <v>84</v>
      </c>
      <c r="D795" s="9" t="s">
        <v>65</v>
      </c>
      <c r="E795" s="14">
        <v>12236000000</v>
      </c>
      <c r="F795" s="14">
        <v>16309000000</v>
      </c>
    </row>
    <row r="796" spans="1:6" ht="14.4">
      <c r="A796" s="8" t="str">
        <f t="shared" si="12"/>
        <v>Cayman Islands-The Americas 2003</v>
      </c>
      <c r="B796" s="8" t="s">
        <v>113</v>
      </c>
      <c r="C796" s="8" t="s">
        <v>84</v>
      </c>
      <c r="D796" s="9" t="s">
        <v>65</v>
      </c>
      <c r="E796" s="14">
        <v>518000000</v>
      </c>
      <c r="F796" s="8"/>
    </row>
    <row r="797" spans="1:6" ht="14.4">
      <c r="A797" s="8" t="str">
        <f t="shared" si="12"/>
        <v>Chile-The Americas 2003</v>
      </c>
      <c r="B797" s="8" t="s">
        <v>116</v>
      </c>
      <c r="C797" s="8" t="s">
        <v>84</v>
      </c>
      <c r="D797" s="9" t="s">
        <v>65</v>
      </c>
      <c r="E797" s="14">
        <v>1309000000</v>
      </c>
      <c r="F797" s="14">
        <v>1109000000</v>
      </c>
    </row>
    <row r="798" spans="1:6" ht="14.4">
      <c r="A798" s="8" t="str">
        <f t="shared" si="12"/>
        <v>Colombia-The Americas 2003</v>
      </c>
      <c r="B798" s="8" t="s">
        <v>118</v>
      </c>
      <c r="C798" s="8" t="s">
        <v>84</v>
      </c>
      <c r="D798" s="9" t="s">
        <v>65</v>
      </c>
      <c r="E798" s="14">
        <v>1191000000</v>
      </c>
      <c r="F798" s="14">
        <v>1349000000</v>
      </c>
    </row>
    <row r="799" spans="1:6" ht="14.4">
      <c r="A799" s="8" t="str">
        <f t="shared" si="12"/>
        <v>Costa Rica-The Americas 2003</v>
      </c>
      <c r="B799" s="8" t="s">
        <v>122</v>
      </c>
      <c r="C799" s="8" t="s">
        <v>84</v>
      </c>
      <c r="D799" s="9" t="s">
        <v>65</v>
      </c>
      <c r="E799" s="14">
        <v>1424000000</v>
      </c>
      <c r="F799" s="14">
        <v>434000000</v>
      </c>
    </row>
    <row r="800" spans="1:6" ht="14.4">
      <c r="A800" s="8" t="str">
        <f t="shared" si="12"/>
        <v>Cuba-The Americas 2003</v>
      </c>
      <c r="B800" s="8" t="s">
        <v>125</v>
      </c>
      <c r="C800" s="8" t="s">
        <v>84</v>
      </c>
      <c r="D800" s="9" t="s">
        <v>65</v>
      </c>
      <c r="E800" s="14">
        <v>1999000000</v>
      </c>
      <c r="F800" s="8"/>
    </row>
    <row r="801" spans="1:6" ht="14.4">
      <c r="A801" s="8" t="str">
        <f t="shared" si="12"/>
        <v>Curacao-The Americas 2003</v>
      </c>
      <c r="B801" s="8" t="s">
        <v>126</v>
      </c>
      <c r="C801" s="8" t="s">
        <v>84</v>
      </c>
      <c r="D801" s="9" t="s">
        <v>65</v>
      </c>
      <c r="E801" s="14">
        <v>223000000</v>
      </c>
      <c r="F801" s="14">
        <v>176000000</v>
      </c>
    </row>
    <row r="802" spans="1:6" ht="14.4">
      <c r="A802" s="8" t="str">
        <f t="shared" si="12"/>
        <v>Dominica-The Americas 2003</v>
      </c>
      <c r="B802" s="8" t="s">
        <v>131</v>
      </c>
      <c r="C802" s="8" t="s">
        <v>84</v>
      </c>
      <c r="D802" s="9" t="s">
        <v>65</v>
      </c>
      <c r="E802" s="14">
        <v>52000000</v>
      </c>
      <c r="F802" s="14">
        <v>9000000</v>
      </c>
    </row>
    <row r="803" spans="1:6" ht="14.4">
      <c r="A803" s="8" t="str">
        <f t="shared" si="12"/>
        <v>Dominican Republic-The Americas 2003</v>
      </c>
      <c r="B803" s="8" t="s">
        <v>132</v>
      </c>
      <c r="C803" s="8" t="s">
        <v>84</v>
      </c>
      <c r="D803" s="9" t="s">
        <v>65</v>
      </c>
      <c r="E803" s="14">
        <v>3128000000</v>
      </c>
      <c r="F803" s="14">
        <v>408000000</v>
      </c>
    </row>
    <row r="804" spans="1:6" ht="14.4">
      <c r="A804" s="8" t="str">
        <f t="shared" si="12"/>
        <v>Ecuador-The Americas 2003</v>
      </c>
      <c r="B804" s="8" t="s">
        <v>133</v>
      </c>
      <c r="C804" s="8" t="s">
        <v>84</v>
      </c>
      <c r="D804" s="9" t="s">
        <v>65</v>
      </c>
      <c r="E804" s="14">
        <v>408000000</v>
      </c>
      <c r="F804" s="14">
        <v>500000000</v>
      </c>
    </row>
    <row r="805" spans="1:6" ht="14.4">
      <c r="A805" s="8" t="str">
        <f t="shared" si="12"/>
        <v>El Salvador-The Americas 2003</v>
      </c>
      <c r="B805" s="8" t="s">
        <v>135</v>
      </c>
      <c r="C805" s="8" t="s">
        <v>84</v>
      </c>
      <c r="D805" s="9" t="s">
        <v>65</v>
      </c>
      <c r="E805" s="14">
        <v>664000000</v>
      </c>
      <c r="F805" s="14">
        <v>311000000</v>
      </c>
    </row>
    <row r="806" spans="1:6" ht="14.4">
      <c r="A806" s="8" t="str">
        <f t="shared" si="12"/>
        <v>Greenland-The Americas 2003</v>
      </c>
      <c r="B806" s="8" t="s">
        <v>151</v>
      </c>
      <c r="C806" s="8" t="s">
        <v>84</v>
      </c>
      <c r="D806" s="9" t="s">
        <v>65</v>
      </c>
      <c r="E806" s="8"/>
      <c r="F806" s="8"/>
    </row>
    <row r="807" spans="1:6" ht="14.4">
      <c r="A807" s="8" t="str">
        <f t="shared" si="12"/>
        <v>Grenada-The Americas 2003</v>
      </c>
      <c r="B807" s="8" t="s">
        <v>152</v>
      </c>
      <c r="C807" s="8" t="s">
        <v>84</v>
      </c>
      <c r="D807" s="9" t="s">
        <v>65</v>
      </c>
      <c r="E807" s="14">
        <v>104000000</v>
      </c>
      <c r="F807" s="14">
        <v>8000000</v>
      </c>
    </row>
    <row r="808" spans="1:6" ht="14.4">
      <c r="A808" s="8" t="str">
        <f t="shared" si="12"/>
        <v>Guatemala-The Americas 2003</v>
      </c>
      <c r="B808" s="8" t="s">
        <v>154</v>
      </c>
      <c r="C808" s="8" t="s">
        <v>84</v>
      </c>
      <c r="D808" s="9" t="s">
        <v>65</v>
      </c>
      <c r="E808" s="14">
        <v>646000000</v>
      </c>
      <c r="F808" s="14">
        <v>373000000</v>
      </c>
    </row>
    <row r="809" spans="1:6" ht="14.4">
      <c r="A809" s="8" t="str">
        <f t="shared" si="12"/>
        <v>Guyana-The Americas 2003</v>
      </c>
      <c r="B809" s="8" t="s">
        <v>157</v>
      </c>
      <c r="C809" s="8" t="s">
        <v>84</v>
      </c>
      <c r="D809" s="9" t="s">
        <v>65</v>
      </c>
      <c r="E809" s="14">
        <v>28000000</v>
      </c>
      <c r="F809" s="14">
        <v>30000000</v>
      </c>
    </row>
    <row r="810" spans="1:6" ht="14.4">
      <c r="A810" s="8" t="str">
        <f t="shared" si="12"/>
        <v>Haiti-The Americas 2003</v>
      </c>
      <c r="B810" s="8" t="s">
        <v>158</v>
      </c>
      <c r="C810" s="8" t="s">
        <v>84</v>
      </c>
      <c r="D810" s="9" t="s">
        <v>65</v>
      </c>
      <c r="E810" s="14">
        <v>96000000</v>
      </c>
      <c r="F810" s="14">
        <v>202000000</v>
      </c>
    </row>
    <row r="811" spans="1:6" ht="14.4">
      <c r="A811" s="8" t="str">
        <f t="shared" si="12"/>
        <v>Honduras-The Americas 2003</v>
      </c>
      <c r="B811" s="8" t="s">
        <v>159</v>
      </c>
      <c r="C811" s="8" t="s">
        <v>84</v>
      </c>
      <c r="D811" s="9" t="s">
        <v>65</v>
      </c>
      <c r="E811" s="14">
        <v>372000000</v>
      </c>
      <c r="F811" s="14">
        <v>274000000</v>
      </c>
    </row>
    <row r="812" spans="1:6" ht="14.4">
      <c r="A812" s="8" t="str">
        <f t="shared" si="12"/>
        <v>Jamaica-The Americas 2003</v>
      </c>
      <c r="B812" s="8" t="s">
        <v>171</v>
      </c>
      <c r="C812" s="8" t="s">
        <v>84</v>
      </c>
      <c r="D812" s="9" t="s">
        <v>65</v>
      </c>
      <c r="E812" s="14">
        <v>1621000000</v>
      </c>
      <c r="F812" s="14">
        <v>269000000</v>
      </c>
    </row>
    <row r="813" spans="1:6" ht="14.4">
      <c r="A813" s="8" t="str">
        <f t="shared" si="12"/>
        <v>Mexico-The Americas 2003</v>
      </c>
      <c r="B813" s="8" t="s">
        <v>199</v>
      </c>
      <c r="C813" s="8" t="s">
        <v>84</v>
      </c>
      <c r="D813" s="9" t="s">
        <v>65</v>
      </c>
      <c r="E813" s="14">
        <v>10058000000</v>
      </c>
      <c r="F813" s="14">
        <v>7252000000</v>
      </c>
    </row>
    <row r="814" spans="1:6" ht="14.4">
      <c r="A814" s="8" t="str">
        <f t="shared" si="12"/>
        <v>Nicaragua-The Americas 2003</v>
      </c>
      <c r="B814" s="8" t="s">
        <v>213</v>
      </c>
      <c r="C814" s="8" t="s">
        <v>84</v>
      </c>
      <c r="D814" s="9" t="s">
        <v>65</v>
      </c>
      <c r="E814" s="14">
        <v>160000000</v>
      </c>
      <c r="F814" s="14">
        <v>139000000</v>
      </c>
    </row>
    <row r="815" spans="1:6" ht="14.4">
      <c r="A815" s="8" t="str">
        <f t="shared" si="12"/>
        <v>Panama-The Americas 2003</v>
      </c>
      <c r="B815" s="8" t="s">
        <v>221</v>
      </c>
      <c r="C815" s="8" t="s">
        <v>84</v>
      </c>
      <c r="D815" s="9" t="s">
        <v>65</v>
      </c>
      <c r="E815" s="14">
        <v>804000000</v>
      </c>
      <c r="F815" s="14">
        <v>267000000</v>
      </c>
    </row>
    <row r="816" spans="1:6" ht="14.4">
      <c r="A816" s="8" t="str">
        <f t="shared" si="12"/>
        <v>Paraguay-The Americas 2003</v>
      </c>
      <c r="B816" s="8" t="s">
        <v>223</v>
      </c>
      <c r="C816" s="8" t="s">
        <v>84</v>
      </c>
      <c r="D816" s="9" t="s">
        <v>65</v>
      </c>
      <c r="E816" s="14">
        <v>81000000</v>
      </c>
      <c r="F816" s="14">
        <v>115000000</v>
      </c>
    </row>
    <row r="817" spans="1:6" ht="14.4">
      <c r="A817" s="8" t="str">
        <f t="shared" si="12"/>
        <v>Peru-The Americas 2003</v>
      </c>
      <c r="B817" s="8" t="s">
        <v>224</v>
      </c>
      <c r="C817" s="8" t="s">
        <v>84</v>
      </c>
      <c r="D817" s="9" t="s">
        <v>65</v>
      </c>
      <c r="E817" s="14">
        <v>1023000000</v>
      </c>
      <c r="F817" s="14">
        <v>847000000</v>
      </c>
    </row>
    <row r="818" spans="1:6" ht="14.4">
      <c r="A818" s="8" t="str">
        <f t="shared" si="12"/>
        <v>Puerto Rico-The Americas 2003</v>
      </c>
      <c r="B818" s="8" t="s">
        <v>228</v>
      </c>
      <c r="C818" s="8" t="s">
        <v>84</v>
      </c>
      <c r="D818" s="9" t="s">
        <v>65</v>
      </c>
      <c r="E818" s="14">
        <v>2677000000</v>
      </c>
      <c r="F818" s="14">
        <v>1420000000</v>
      </c>
    </row>
    <row r="819" spans="1:6" ht="14.4">
      <c r="A819" s="8" t="str">
        <f t="shared" si="12"/>
        <v>Sint Maarten (Dutch part)-The Americas 2003</v>
      </c>
      <c r="B819" s="8" t="s">
        <v>242</v>
      </c>
      <c r="C819" s="8" t="s">
        <v>84</v>
      </c>
      <c r="D819" s="9" t="s">
        <v>65</v>
      </c>
      <c r="E819" s="14">
        <v>538000000</v>
      </c>
      <c r="F819" s="14">
        <v>144000000</v>
      </c>
    </row>
    <row r="820" spans="1:6" ht="14.4">
      <c r="A820" s="8" t="str">
        <f t="shared" si="12"/>
        <v>St. Kitts and Nevis-The Americas 2003</v>
      </c>
      <c r="B820" s="8" t="s">
        <v>252</v>
      </c>
      <c r="C820" s="8" t="s">
        <v>84</v>
      </c>
      <c r="D820" s="9" t="s">
        <v>65</v>
      </c>
      <c r="E820" s="14">
        <v>75000000</v>
      </c>
      <c r="F820" s="14">
        <v>8000000</v>
      </c>
    </row>
    <row r="821" spans="1:6" ht="14.4">
      <c r="A821" s="8" t="str">
        <f t="shared" si="12"/>
        <v>St. Lucia-The Americas 2003</v>
      </c>
      <c r="B821" s="8" t="s">
        <v>253</v>
      </c>
      <c r="C821" s="8" t="s">
        <v>84</v>
      </c>
      <c r="D821" s="9" t="s">
        <v>65</v>
      </c>
      <c r="E821" s="14">
        <v>282000000</v>
      </c>
      <c r="F821" s="14">
        <v>36000000</v>
      </c>
    </row>
    <row r="822" spans="1:6" ht="14.4">
      <c r="A822" s="8" t="str">
        <f t="shared" si="12"/>
        <v>St. Martin (French part)-The Americas 2003</v>
      </c>
      <c r="B822" s="8" t="s">
        <v>254</v>
      </c>
      <c r="C822" s="8" t="s">
        <v>84</v>
      </c>
      <c r="D822" s="9" t="s">
        <v>65</v>
      </c>
      <c r="E822" s="8"/>
      <c r="F822" s="8"/>
    </row>
    <row r="823" spans="1:6" ht="14.4">
      <c r="A823" s="8" t="str">
        <f t="shared" si="12"/>
        <v>St. Vincent and the Grenadines-The Americas 2003</v>
      </c>
      <c r="B823" s="8" t="s">
        <v>255</v>
      </c>
      <c r="C823" s="8" t="s">
        <v>84</v>
      </c>
      <c r="D823" s="9" t="s">
        <v>65</v>
      </c>
      <c r="E823" s="14">
        <v>91000000</v>
      </c>
      <c r="F823" s="14">
        <v>13000000</v>
      </c>
    </row>
    <row r="824" spans="1:6" ht="14.4">
      <c r="A824" s="8" t="str">
        <f t="shared" si="12"/>
        <v>Suriname-The Americas 2003</v>
      </c>
      <c r="B824" s="8" t="s">
        <v>257</v>
      </c>
      <c r="C824" s="8" t="s">
        <v>84</v>
      </c>
      <c r="D824" s="9" t="s">
        <v>65</v>
      </c>
      <c r="E824" s="14">
        <v>18000000</v>
      </c>
      <c r="F824" s="14">
        <v>68000000</v>
      </c>
    </row>
    <row r="825" spans="1:6" ht="14.4">
      <c r="A825" s="8" t="str">
        <f t="shared" si="12"/>
        <v>Trinidad and Tobago-The Americas 2003</v>
      </c>
      <c r="B825" s="8" t="s">
        <v>268</v>
      </c>
      <c r="C825" s="8" t="s">
        <v>84</v>
      </c>
      <c r="D825" s="9" t="s">
        <v>65</v>
      </c>
      <c r="E825" s="14">
        <v>437000000</v>
      </c>
      <c r="F825" s="14">
        <v>143000000</v>
      </c>
    </row>
    <row r="826" spans="1:6" ht="14.4">
      <c r="A826" s="8" t="str">
        <f t="shared" si="12"/>
        <v>Turks and Caicos Islands-The Americas 2003</v>
      </c>
      <c r="B826" s="8" t="s">
        <v>272</v>
      </c>
      <c r="C826" s="8" t="s">
        <v>84</v>
      </c>
      <c r="D826" s="9" t="s">
        <v>65</v>
      </c>
      <c r="E826" s="8"/>
      <c r="F826" s="8"/>
    </row>
    <row r="827" spans="1:6" ht="14.4">
      <c r="A827" s="8" t="str">
        <f t="shared" si="12"/>
        <v>United States-The Americas 2003</v>
      </c>
      <c r="B827" s="8" t="s">
        <v>277</v>
      </c>
      <c r="C827" s="8" t="s">
        <v>84</v>
      </c>
      <c r="D827" s="9" t="s">
        <v>65</v>
      </c>
      <c r="E827" s="17">
        <v>102000000000</v>
      </c>
      <c r="F827" s="14">
        <v>82091000000</v>
      </c>
    </row>
    <row r="828" spans="1:6" ht="14.4">
      <c r="A828" s="8" t="str">
        <f t="shared" si="12"/>
        <v>Uruguay-The Americas 2003</v>
      </c>
      <c r="B828" s="8" t="s">
        <v>278</v>
      </c>
      <c r="C828" s="8" t="s">
        <v>84</v>
      </c>
      <c r="D828" s="9" t="s">
        <v>65</v>
      </c>
      <c r="E828" s="14">
        <v>419000000</v>
      </c>
      <c r="F828" s="14">
        <v>236000000</v>
      </c>
    </row>
    <row r="829" spans="1:6" ht="14.4">
      <c r="A829" s="8" t="str">
        <f t="shared" si="12"/>
        <v>Venezuela-The Americas 2003</v>
      </c>
      <c r="B829" s="8" t="s">
        <v>281</v>
      </c>
      <c r="C829" s="8" t="s">
        <v>84</v>
      </c>
      <c r="D829" s="9" t="s">
        <v>65</v>
      </c>
      <c r="E829" s="14">
        <v>378000000</v>
      </c>
      <c r="F829" s="14">
        <v>1311000000</v>
      </c>
    </row>
    <row r="830" spans="1:6" ht="14.4">
      <c r="A830" s="8" t="str">
        <f t="shared" si="12"/>
        <v>Algeria-Africa 2004</v>
      </c>
      <c r="B830" s="8" t="s">
        <v>77</v>
      </c>
      <c r="C830" s="8" t="s">
        <v>78</v>
      </c>
      <c r="D830" s="9" t="s">
        <v>66</v>
      </c>
      <c r="E830" s="14">
        <v>178000000</v>
      </c>
      <c r="F830" s="14">
        <v>341000000</v>
      </c>
    </row>
    <row r="831" spans="1:6" ht="14.4">
      <c r="A831" s="8" t="str">
        <f t="shared" si="12"/>
        <v>Angola-Africa 2004</v>
      </c>
      <c r="B831" s="8" t="s">
        <v>82</v>
      </c>
      <c r="C831" s="8" t="s">
        <v>78</v>
      </c>
      <c r="D831" s="9" t="s">
        <v>66</v>
      </c>
      <c r="E831" s="14">
        <v>82000000</v>
      </c>
      <c r="F831" s="14">
        <v>86000000</v>
      </c>
    </row>
    <row r="832" spans="1:6" ht="14.4">
      <c r="A832" s="8" t="str">
        <f t="shared" si="12"/>
        <v>Benin-Africa 2004</v>
      </c>
      <c r="B832" s="8" t="s">
        <v>99</v>
      </c>
      <c r="C832" s="8" t="s">
        <v>78</v>
      </c>
      <c r="D832" s="9" t="s">
        <v>66</v>
      </c>
      <c r="E832" s="14">
        <v>121000000</v>
      </c>
      <c r="F832" s="14">
        <v>59000000</v>
      </c>
    </row>
    <row r="833" spans="1:6" ht="14.4">
      <c r="A833" s="8" t="str">
        <f t="shared" si="12"/>
        <v>Botswana-Africa 2004</v>
      </c>
      <c r="B833" s="8" t="s">
        <v>104</v>
      </c>
      <c r="C833" s="8" t="s">
        <v>78</v>
      </c>
      <c r="D833" s="9" t="s">
        <v>66</v>
      </c>
      <c r="E833" s="14">
        <v>582000000</v>
      </c>
      <c r="F833" s="14">
        <v>280000000</v>
      </c>
    </row>
    <row r="834" spans="1:6" ht="14.4">
      <c r="A834" s="8" t="str">
        <f t="shared" si="12"/>
        <v>Burkina Faso-Africa 2004</v>
      </c>
      <c r="B834" s="8" t="s">
        <v>108</v>
      </c>
      <c r="C834" s="8" t="s">
        <v>78</v>
      </c>
      <c r="D834" s="9" t="s">
        <v>66</v>
      </c>
      <c r="E834" s="14">
        <v>52000000</v>
      </c>
      <c r="F834" s="14">
        <v>67000000</v>
      </c>
    </row>
    <row r="835" spans="1:6" ht="14.4">
      <c r="A835" s="8" t="str">
        <f t="shared" ref="A835:A898" si="13">CONCATENATE(B835," ",D835)</f>
        <v>Burundi-Africa 2004</v>
      </c>
      <c r="B835" s="8" t="s">
        <v>109</v>
      </c>
      <c r="C835" s="8" t="s">
        <v>78</v>
      </c>
      <c r="D835" s="9" t="s">
        <v>66</v>
      </c>
      <c r="E835" s="14">
        <v>1800000</v>
      </c>
      <c r="F835" s="14">
        <v>29000000</v>
      </c>
    </row>
    <row r="836" spans="1:6" ht="14.4">
      <c r="A836" s="8" t="str">
        <f t="shared" si="13"/>
        <v>Cameroon-Africa 2004</v>
      </c>
      <c r="B836" s="8" t="s">
        <v>111</v>
      </c>
      <c r="C836" s="8" t="s">
        <v>78</v>
      </c>
      <c r="D836" s="9" t="s">
        <v>66</v>
      </c>
      <c r="E836" s="14">
        <v>212000000</v>
      </c>
      <c r="F836" s="14">
        <v>394000000</v>
      </c>
    </row>
    <row r="837" spans="1:6" ht="14.4">
      <c r="A837" s="8" t="str">
        <f t="shared" si="13"/>
        <v>Central African Republic-Africa 2004</v>
      </c>
      <c r="B837" s="8" t="s">
        <v>114</v>
      </c>
      <c r="C837" s="8" t="s">
        <v>78</v>
      </c>
      <c r="D837" s="9" t="s">
        <v>66</v>
      </c>
      <c r="E837" s="14">
        <v>7800000</v>
      </c>
      <c r="F837" s="14">
        <v>32000000</v>
      </c>
    </row>
    <row r="838" spans="1:6" ht="14.4">
      <c r="A838" s="8" t="str">
        <f t="shared" si="13"/>
        <v>Chad-Africa 2004</v>
      </c>
      <c r="B838" s="8" t="s">
        <v>115</v>
      </c>
      <c r="C838" s="8" t="s">
        <v>78</v>
      </c>
      <c r="D838" s="9" t="s">
        <v>66</v>
      </c>
      <c r="E838" s="8"/>
      <c r="F838" s="8"/>
    </row>
    <row r="839" spans="1:6" ht="14.4">
      <c r="A839" s="8" t="str">
        <f t="shared" si="13"/>
        <v>Comoros-Africa 2004</v>
      </c>
      <c r="B839" s="8" t="s">
        <v>119</v>
      </c>
      <c r="C839" s="8" t="s">
        <v>78</v>
      </c>
      <c r="D839" s="9" t="s">
        <v>66</v>
      </c>
      <c r="E839" s="14">
        <v>21000000</v>
      </c>
      <c r="F839" s="14">
        <v>9000000</v>
      </c>
    </row>
    <row r="840" spans="1:6" ht="14.4">
      <c r="A840" s="8" t="str">
        <f t="shared" si="13"/>
        <v>Congo (Kinshasa)-Africa 2004</v>
      </c>
      <c r="B840" s="8" t="s">
        <v>121</v>
      </c>
      <c r="C840" s="8" t="s">
        <v>78</v>
      </c>
      <c r="D840" s="9" t="s">
        <v>66</v>
      </c>
      <c r="E840" s="8"/>
      <c r="F840" s="8"/>
    </row>
    <row r="841" spans="1:6" ht="14.4">
      <c r="A841" s="8" t="str">
        <f t="shared" si="13"/>
        <v>Congo (Brazzaville)-Africa 2004</v>
      </c>
      <c r="B841" s="8" t="s">
        <v>120</v>
      </c>
      <c r="C841" s="8" t="s">
        <v>78</v>
      </c>
      <c r="D841" s="9" t="s">
        <v>66</v>
      </c>
      <c r="E841" s="14">
        <v>23100000</v>
      </c>
      <c r="F841" s="14">
        <v>176000000</v>
      </c>
    </row>
    <row r="842" spans="1:6" ht="14.4">
      <c r="A842" s="8" t="str">
        <f t="shared" si="13"/>
        <v>Cote d'Ivoire-Africa 2004</v>
      </c>
      <c r="B842" s="8" t="s">
        <v>123</v>
      </c>
      <c r="C842" s="8" t="s">
        <v>78</v>
      </c>
      <c r="D842" s="9" t="s">
        <v>66</v>
      </c>
      <c r="E842" s="14">
        <v>91000000</v>
      </c>
      <c r="F842" s="14">
        <v>571000000</v>
      </c>
    </row>
    <row r="843" spans="1:6" ht="14.4">
      <c r="A843" s="8" t="str">
        <f t="shared" si="13"/>
        <v>Djibouti-Africa 2004</v>
      </c>
      <c r="B843" s="8" t="s">
        <v>130</v>
      </c>
      <c r="C843" s="8" t="s">
        <v>78</v>
      </c>
      <c r="D843" s="9" t="s">
        <v>66</v>
      </c>
      <c r="E843" s="14">
        <v>6800000</v>
      </c>
      <c r="F843" s="14">
        <v>14000000</v>
      </c>
    </row>
    <row r="844" spans="1:6" ht="14.4">
      <c r="A844" s="8" t="str">
        <f t="shared" si="13"/>
        <v>Egypt-Africa 2004</v>
      </c>
      <c r="B844" s="8" t="s">
        <v>134</v>
      </c>
      <c r="C844" s="8" t="s">
        <v>78</v>
      </c>
      <c r="D844" s="9" t="s">
        <v>66</v>
      </c>
      <c r="E844" s="14">
        <v>6328000000</v>
      </c>
      <c r="F844" s="14">
        <v>1543000000</v>
      </c>
    </row>
    <row r="845" spans="1:6" ht="14.4">
      <c r="A845" s="8" t="str">
        <f t="shared" si="13"/>
        <v>Equatorial Guinea-Africa 2004</v>
      </c>
      <c r="B845" s="8" t="s">
        <v>136</v>
      </c>
      <c r="C845" s="8" t="s">
        <v>78</v>
      </c>
      <c r="D845" s="9" t="s">
        <v>66</v>
      </c>
      <c r="E845" s="8"/>
      <c r="F845" s="8"/>
    </row>
    <row r="846" spans="1:6" ht="14.4">
      <c r="A846" s="8" t="str">
        <f t="shared" si="13"/>
        <v>Eritrea-Africa 2004</v>
      </c>
      <c r="B846" s="8" t="s">
        <v>137</v>
      </c>
      <c r="C846" s="8" t="s">
        <v>78</v>
      </c>
      <c r="D846" s="9" t="s">
        <v>66</v>
      </c>
      <c r="E846" s="14">
        <v>73000000</v>
      </c>
      <c r="F846" s="8"/>
    </row>
    <row r="847" spans="1:6" ht="14.4">
      <c r="A847" s="8" t="str">
        <f t="shared" si="13"/>
        <v>Ethiopia-Africa 2004</v>
      </c>
      <c r="B847" s="8" t="s">
        <v>139</v>
      </c>
      <c r="C847" s="8" t="s">
        <v>78</v>
      </c>
      <c r="D847" s="9" t="s">
        <v>66</v>
      </c>
      <c r="E847" s="14">
        <v>458000000</v>
      </c>
      <c r="F847" s="14">
        <v>59000000</v>
      </c>
    </row>
    <row r="848" spans="1:6" ht="14.4">
      <c r="A848" s="8" t="str">
        <f t="shared" si="13"/>
        <v>Gabon-Africa 2004</v>
      </c>
      <c r="B848" s="8" t="s">
        <v>145</v>
      </c>
      <c r="C848" s="8" t="s">
        <v>78</v>
      </c>
      <c r="D848" s="9" t="s">
        <v>66</v>
      </c>
      <c r="E848" s="14">
        <v>74000000</v>
      </c>
      <c r="F848" s="14">
        <v>275000000</v>
      </c>
    </row>
    <row r="849" spans="1:6" ht="14.4">
      <c r="A849" s="8" t="str">
        <f t="shared" si="13"/>
        <v>Gambia, The-Africa 2004</v>
      </c>
      <c r="B849" s="8" t="s">
        <v>146</v>
      </c>
      <c r="C849" s="8" t="s">
        <v>78</v>
      </c>
      <c r="D849" s="9" t="s">
        <v>66</v>
      </c>
      <c r="E849" s="14">
        <v>51000000</v>
      </c>
      <c r="F849" s="14">
        <v>6000000</v>
      </c>
    </row>
    <row r="850" spans="1:6" ht="14.4">
      <c r="A850" s="8" t="str">
        <f t="shared" si="13"/>
        <v>Ghana-Africa 2004</v>
      </c>
      <c r="B850" s="8" t="s">
        <v>149</v>
      </c>
      <c r="C850" s="8" t="s">
        <v>78</v>
      </c>
      <c r="D850" s="9" t="s">
        <v>66</v>
      </c>
      <c r="E850" s="14">
        <v>495000000</v>
      </c>
      <c r="F850" s="14">
        <v>270000000</v>
      </c>
    </row>
    <row r="851" spans="1:6" ht="14.4">
      <c r="A851" s="8" t="str">
        <f t="shared" si="13"/>
        <v>Guinea-Africa 2004</v>
      </c>
      <c r="B851" s="8" t="s">
        <v>155</v>
      </c>
      <c r="C851" s="8" t="s">
        <v>78</v>
      </c>
      <c r="D851" s="9" t="s">
        <v>66</v>
      </c>
      <c r="E851" s="8"/>
      <c r="F851" s="14">
        <v>29000000</v>
      </c>
    </row>
    <row r="852" spans="1:6" ht="14.4">
      <c r="A852" s="8" t="str">
        <f t="shared" si="13"/>
        <v>Guinea-Bissau-Africa 2004</v>
      </c>
      <c r="B852" s="8" t="s">
        <v>156</v>
      </c>
      <c r="C852" s="8" t="s">
        <v>78</v>
      </c>
      <c r="D852" s="9" t="s">
        <v>66</v>
      </c>
      <c r="E852" s="14">
        <v>2200000</v>
      </c>
      <c r="F852" s="14">
        <v>22300000</v>
      </c>
    </row>
    <row r="853" spans="1:6" ht="14.4">
      <c r="A853" s="8" t="str">
        <f t="shared" si="13"/>
        <v>Kenya-Africa 2004</v>
      </c>
      <c r="B853" s="8" t="s">
        <v>175</v>
      </c>
      <c r="C853" s="8" t="s">
        <v>78</v>
      </c>
      <c r="D853" s="9" t="s">
        <v>66</v>
      </c>
      <c r="E853" s="14">
        <v>799000000</v>
      </c>
      <c r="F853" s="14">
        <v>108000000</v>
      </c>
    </row>
    <row r="854" spans="1:6" ht="14.4">
      <c r="A854" s="8" t="str">
        <f t="shared" si="13"/>
        <v>Lesotho-Africa 2004</v>
      </c>
      <c r="B854" s="8" t="s">
        <v>183</v>
      </c>
      <c r="C854" s="8" t="s">
        <v>78</v>
      </c>
      <c r="D854" s="9" t="s">
        <v>66</v>
      </c>
      <c r="E854" s="14">
        <v>26000000</v>
      </c>
      <c r="F854" s="14">
        <v>278000000</v>
      </c>
    </row>
    <row r="855" spans="1:6" ht="14.4">
      <c r="A855" s="8" t="str">
        <f t="shared" si="13"/>
        <v>Liberia-Africa 2004</v>
      </c>
      <c r="B855" s="8" t="s">
        <v>184</v>
      </c>
      <c r="C855" s="8" t="s">
        <v>78</v>
      </c>
      <c r="D855" s="9" t="s">
        <v>66</v>
      </c>
      <c r="E855" s="14">
        <v>59000000</v>
      </c>
      <c r="F855" s="14">
        <v>29000000</v>
      </c>
    </row>
    <row r="856" spans="1:6" ht="14.4">
      <c r="A856" s="8" t="str">
        <f t="shared" si="13"/>
        <v>Libya-Africa 2004</v>
      </c>
      <c r="B856" s="8" t="s">
        <v>185</v>
      </c>
      <c r="C856" s="8" t="s">
        <v>78</v>
      </c>
      <c r="D856" s="9" t="s">
        <v>66</v>
      </c>
      <c r="E856" s="14">
        <v>261000000</v>
      </c>
      <c r="F856" s="14">
        <v>789000000</v>
      </c>
    </row>
    <row r="857" spans="1:6" ht="14.4">
      <c r="A857" s="8" t="str">
        <f t="shared" si="13"/>
        <v>Madagascar-Africa 2004</v>
      </c>
      <c r="B857" s="8" t="s">
        <v>190</v>
      </c>
      <c r="C857" s="8" t="s">
        <v>78</v>
      </c>
      <c r="D857" s="9" t="s">
        <v>66</v>
      </c>
      <c r="E857" s="14">
        <v>239000000</v>
      </c>
      <c r="F857" s="14">
        <v>108000000</v>
      </c>
    </row>
    <row r="858" spans="1:6" ht="14.4">
      <c r="A858" s="8" t="str">
        <f t="shared" si="13"/>
        <v>Malawi-Africa 2004</v>
      </c>
      <c r="B858" s="8" t="s">
        <v>191</v>
      </c>
      <c r="C858" s="8" t="s">
        <v>78</v>
      </c>
      <c r="D858" s="9" t="s">
        <v>66</v>
      </c>
      <c r="E858" s="14">
        <v>74000000</v>
      </c>
      <c r="F858" s="14">
        <v>70000000</v>
      </c>
    </row>
    <row r="859" spans="1:6" ht="14.4">
      <c r="A859" s="8" t="str">
        <f t="shared" si="13"/>
        <v>Mali-Africa 2004</v>
      </c>
      <c r="B859" s="8" t="s">
        <v>194</v>
      </c>
      <c r="C859" s="8" t="s">
        <v>78</v>
      </c>
      <c r="D859" s="9" t="s">
        <v>66</v>
      </c>
      <c r="E859" s="14">
        <v>142000000</v>
      </c>
      <c r="F859" s="14">
        <v>125000000</v>
      </c>
    </row>
    <row r="860" spans="1:6" ht="14.4">
      <c r="A860" s="8" t="str">
        <f t="shared" si="13"/>
        <v>Mauritania-Africa 2004</v>
      </c>
      <c r="B860" s="8" t="s">
        <v>197</v>
      </c>
      <c r="C860" s="8" t="s">
        <v>78</v>
      </c>
      <c r="D860" s="9" t="s">
        <v>66</v>
      </c>
      <c r="E860" s="8"/>
      <c r="F860" s="8"/>
    </row>
    <row r="861" spans="1:6" ht="14.4">
      <c r="A861" s="8" t="str">
        <f t="shared" si="13"/>
        <v>Mauritius-Africa 2004</v>
      </c>
      <c r="B861" s="8" t="s">
        <v>198</v>
      </c>
      <c r="C861" s="8" t="s">
        <v>78</v>
      </c>
      <c r="D861" s="9" t="s">
        <v>66</v>
      </c>
      <c r="E861" s="14">
        <v>1156000000</v>
      </c>
      <c r="F861" s="14">
        <v>277000000</v>
      </c>
    </row>
    <row r="862" spans="1:6" ht="14.4">
      <c r="A862" s="8" t="str">
        <f t="shared" si="13"/>
        <v>Morocco-Africa 2004</v>
      </c>
      <c r="B862" s="8" t="s">
        <v>205</v>
      </c>
      <c r="C862" s="8" t="s">
        <v>78</v>
      </c>
      <c r="D862" s="9" t="s">
        <v>66</v>
      </c>
      <c r="E862" s="14">
        <v>4540000000</v>
      </c>
      <c r="F862" s="14">
        <v>912000000</v>
      </c>
    </row>
    <row r="863" spans="1:6" ht="14.4">
      <c r="A863" s="8" t="str">
        <f t="shared" si="13"/>
        <v>Mozambique-Africa 2004</v>
      </c>
      <c r="B863" s="8" t="s">
        <v>206</v>
      </c>
      <c r="C863" s="8" t="s">
        <v>78</v>
      </c>
      <c r="D863" s="9" t="s">
        <v>66</v>
      </c>
      <c r="E863" s="14">
        <v>96000000</v>
      </c>
      <c r="F863" s="14">
        <v>140000000</v>
      </c>
    </row>
    <row r="864" spans="1:6" ht="14.4">
      <c r="A864" s="8" t="str">
        <f t="shared" si="13"/>
        <v>Namibia-Africa 2004</v>
      </c>
      <c r="B864" s="8" t="s">
        <v>208</v>
      </c>
      <c r="C864" s="8" t="s">
        <v>78</v>
      </c>
      <c r="D864" s="9" t="s">
        <v>66</v>
      </c>
      <c r="E864" s="14">
        <v>426000000</v>
      </c>
      <c r="F864" s="14">
        <v>123000000</v>
      </c>
    </row>
    <row r="865" spans="1:6" ht="14.4">
      <c r="A865" s="8" t="str">
        <f t="shared" si="13"/>
        <v>Niger-Africa 2004</v>
      </c>
      <c r="B865" s="8" t="s">
        <v>214</v>
      </c>
      <c r="C865" s="8" t="s">
        <v>78</v>
      </c>
      <c r="D865" s="9" t="s">
        <v>66</v>
      </c>
      <c r="E865" s="14">
        <v>32000000</v>
      </c>
      <c r="F865" s="14">
        <v>42000000</v>
      </c>
    </row>
    <row r="866" spans="1:6" ht="14.4">
      <c r="A866" s="8" t="str">
        <f t="shared" si="13"/>
        <v>Nigeria-Africa 2004</v>
      </c>
      <c r="B866" s="8" t="s">
        <v>215</v>
      </c>
      <c r="C866" s="8" t="s">
        <v>78</v>
      </c>
      <c r="D866" s="9" t="s">
        <v>66</v>
      </c>
      <c r="E866" s="14">
        <v>49000000</v>
      </c>
      <c r="F866" s="8"/>
    </row>
    <row r="867" spans="1:6" ht="14.4">
      <c r="A867" s="8" t="str">
        <f t="shared" si="13"/>
        <v>Rwanda-Africa 2004</v>
      </c>
      <c r="B867" s="8" t="s">
        <v>232</v>
      </c>
      <c r="C867" s="8" t="s">
        <v>78</v>
      </c>
      <c r="D867" s="9" t="s">
        <v>66</v>
      </c>
      <c r="E867" s="14">
        <v>44000000</v>
      </c>
      <c r="F867" s="14">
        <v>31000000</v>
      </c>
    </row>
    <row r="868" spans="1:6" ht="14.4">
      <c r="A868" s="8" t="str">
        <f t="shared" si="13"/>
        <v>Sao Tome and Principe-Africa 2004</v>
      </c>
      <c r="B868" s="8" t="s">
        <v>235</v>
      </c>
      <c r="C868" s="8" t="s">
        <v>78</v>
      </c>
      <c r="D868" s="9" t="s">
        <v>66</v>
      </c>
      <c r="E868" s="14">
        <v>7700000</v>
      </c>
      <c r="F868" s="14">
        <v>2100000</v>
      </c>
    </row>
    <row r="869" spans="1:6" ht="14.4">
      <c r="A869" s="8" t="str">
        <f t="shared" si="13"/>
        <v>Senegal-Africa 2004</v>
      </c>
      <c r="B869" s="8" t="s">
        <v>237</v>
      </c>
      <c r="C869" s="8" t="s">
        <v>78</v>
      </c>
      <c r="D869" s="9" t="s">
        <v>66</v>
      </c>
      <c r="E869" s="14">
        <v>286000000</v>
      </c>
      <c r="F869" s="14">
        <v>138000000</v>
      </c>
    </row>
    <row r="870" spans="1:6" ht="14.4">
      <c r="A870" s="8" t="str">
        <f t="shared" si="13"/>
        <v>Seychelles-Africa 2004</v>
      </c>
      <c r="B870" s="8" t="s">
        <v>239</v>
      </c>
      <c r="C870" s="8" t="s">
        <v>78</v>
      </c>
      <c r="D870" s="9" t="s">
        <v>66</v>
      </c>
      <c r="E870" s="14">
        <v>256000000</v>
      </c>
      <c r="F870" s="14">
        <v>53000000</v>
      </c>
    </row>
    <row r="871" spans="1:6" ht="14.4">
      <c r="A871" s="8" t="str">
        <f t="shared" si="13"/>
        <v>Sierra Leone-Africa 2004</v>
      </c>
      <c r="B871" s="8" t="s">
        <v>240</v>
      </c>
      <c r="C871" s="8" t="s">
        <v>78</v>
      </c>
      <c r="D871" s="9" t="s">
        <v>66</v>
      </c>
      <c r="E871" s="14">
        <v>58000000</v>
      </c>
      <c r="F871" s="14">
        <v>30000000</v>
      </c>
    </row>
    <row r="872" spans="1:6" ht="14.4">
      <c r="A872" s="8" t="str">
        <f t="shared" si="13"/>
        <v>Somalia-Africa 2004</v>
      </c>
      <c r="B872" s="8" t="s">
        <v>246</v>
      </c>
      <c r="C872" s="8" t="s">
        <v>78</v>
      </c>
      <c r="D872" s="9" t="s">
        <v>66</v>
      </c>
      <c r="E872" s="8"/>
      <c r="F872" s="8"/>
    </row>
    <row r="873" spans="1:6" ht="14.4">
      <c r="A873" s="8" t="str">
        <f t="shared" si="13"/>
        <v>South Africa-Africa 2004</v>
      </c>
      <c r="B873" s="8" t="s">
        <v>247</v>
      </c>
      <c r="C873" s="8" t="s">
        <v>78</v>
      </c>
      <c r="D873" s="9" t="s">
        <v>66</v>
      </c>
      <c r="E873" s="14">
        <v>7571000000</v>
      </c>
      <c r="F873" s="14">
        <v>4237000000</v>
      </c>
    </row>
    <row r="874" spans="1:6" ht="14.4">
      <c r="A874" s="8" t="str">
        <f t="shared" si="13"/>
        <v>South Sudan-Africa 2004</v>
      </c>
      <c r="B874" s="8" t="s">
        <v>249</v>
      </c>
      <c r="C874" s="8" t="s">
        <v>78</v>
      </c>
      <c r="D874" s="9" t="s">
        <v>66</v>
      </c>
      <c r="E874" s="8"/>
      <c r="F874" s="8"/>
    </row>
    <row r="875" spans="1:6" ht="14.4">
      <c r="A875" s="8" t="str">
        <f t="shared" si="13"/>
        <v>Sudan-Africa 2004</v>
      </c>
      <c r="B875" s="8" t="s">
        <v>256</v>
      </c>
      <c r="C875" s="8" t="s">
        <v>78</v>
      </c>
      <c r="D875" s="9" t="s">
        <v>66</v>
      </c>
      <c r="E875" s="14">
        <v>21000000</v>
      </c>
      <c r="F875" s="14">
        <v>176000000</v>
      </c>
    </row>
    <row r="876" spans="1:6" ht="14.4">
      <c r="A876" s="8" t="str">
        <f t="shared" si="13"/>
        <v>Swaziland-Africa 2004</v>
      </c>
      <c r="B876" s="8" t="s">
        <v>258</v>
      </c>
      <c r="C876" s="8" t="s">
        <v>78</v>
      </c>
      <c r="D876" s="9" t="s">
        <v>66</v>
      </c>
      <c r="E876" s="14">
        <v>75000000</v>
      </c>
      <c r="F876" s="14">
        <v>54000000</v>
      </c>
    </row>
    <row r="877" spans="1:6" ht="14.4">
      <c r="A877" s="8" t="str">
        <f t="shared" si="13"/>
        <v>Tanzania-Africa 2004</v>
      </c>
      <c r="B877" s="8" t="s">
        <v>263</v>
      </c>
      <c r="C877" s="8" t="s">
        <v>78</v>
      </c>
      <c r="D877" s="9" t="s">
        <v>66</v>
      </c>
      <c r="E877" s="14">
        <v>762000000</v>
      </c>
      <c r="F877" s="14">
        <v>470000000</v>
      </c>
    </row>
    <row r="878" spans="1:6" ht="14.4">
      <c r="A878" s="8" t="str">
        <f t="shared" si="13"/>
        <v>Togo-Africa 2004</v>
      </c>
      <c r="B878" s="8" t="s">
        <v>266</v>
      </c>
      <c r="C878" s="8" t="s">
        <v>78</v>
      </c>
      <c r="D878" s="9" t="s">
        <v>66</v>
      </c>
      <c r="E878" s="14">
        <v>25000000</v>
      </c>
      <c r="F878" s="14">
        <v>38000000</v>
      </c>
    </row>
    <row r="879" spans="1:6" ht="14.4">
      <c r="A879" s="8" t="str">
        <f t="shared" si="13"/>
        <v>Tunisia-Africa 2004</v>
      </c>
      <c r="B879" s="8" t="s">
        <v>269</v>
      </c>
      <c r="C879" s="8" t="s">
        <v>78</v>
      </c>
      <c r="D879" s="9" t="s">
        <v>66</v>
      </c>
      <c r="E879" s="14">
        <v>2432000000</v>
      </c>
      <c r="F879" s="14">
        <v>427000000</v>
      </c>
    </row>
    <row r="880" spans="1:6" ht="14.4">
      <c r="A880" s="8" t="str">
        <f t="shared" si="13"/>
        <v>Uganda-Africa 2004</v>
      </c>
      <c r="B880" s="8" t="s">
        <v>273</v>
      </c>
      <c r="C880" s="8" t="s">
        <v>78</v>
      </c>
      <c r="D880" s="9" t="s">
        <v>66</v>
      </c>
      <c r="E880" s="14">
        <v>268000000</v>
      </c>
      <c r="F880" s="14">
        <v>158000000</v>
      </c>
    </row>
    <row r="881" spans="1:6" ht="14.4">
      <c r="A881" s="8" t="str">
        <f t="shared" si="13"/>
        <v>Zambia-Africa 2004</v>
      </c>
      <c r="B881" s="8" t="s">
        <v>284</v>
      </c>
      <c r="C881" s="8" t="s">
        <v>78</v>
      </c>
      <c r="D881" s="9" t="s">
        <v>66</v>
      </c>
      <c r="E881" s="14">
        <v>92000000</v>
      </c>
      <c r="F881" s="14">
        <v>86000000</v>
      </c>
    </row>
    <row r="882" spans="1:6" ht="14.4">
      <c r="A882" s="8" t="str">
        <f t="shared" si="13"/>
        <v>Zimbabwe-Africa 2004</v>
      </c>
      <c r="B882" s="8" t="s">
        <v>285</v>
      </c>
      <c r="C882" s="8" t="s">
        <v>78</v>
      </c>
      <c r="D882" s="9" t="s">
        <v>66</v>
      </c>
      <c r="E882" s="14">
        <v>194000000</v>
      </c>
      <c r="F882" s="8"/>
    </row>
    <row r="883" spans="1:6" ht="14.4">
      <c r="A883" s="8" t="str">
        <f t="shared" si="13"/>
        <v>Afghanistan-Asia 2004</v>
      </c>
      <c r="B883" s="8" t="s">
        <v>60</v>
      </c>
      <c r="C883" s="8" t="s">
        <v>61</v>
      </c>
      <c r="D883" s="9" t="s">
        <v>66</v>
      </c>
      <c r="E883" s="8"/>
      <c r="F883" s="8"/>
    </row>
    <row r="884" spans="1:6" ht="14.4">
      <c r="A884" s="8" t="str">
        <f t="shared" si="13"/>
        <v>Armenia-Asia 2004</v>
      </c>
      <c r="B884" s="8" t="s">
        <v>86</v>
      </c>
      <c r="C884" s="8" t="s">
        <v>61</v>
      </c>
      <c r="D884" s="9" t="s">
        <v>66</v>
      </c>
      <c r="E884" s="14">
        <v>188000000</v>
      </c>
      <c r="F884" s="14">
        <v>216000000</v>
      </c>
    </row>
    <row r="885" spans="1:6" ht="14.4">
      <c r="A885" s="8" t="str">
        <f t="shared" si="13"/>
        <v>Azerbaijan-Asia 2004</v>
      </c>
      <c r="B885" s="8" t="s">
        <v>90</v>
      </c>
      <c r="C885" s="8" t="s">
        <v>61</v>
      </c>
      <c r="D885" s="9" t="s">
        <v>66</v>
      </c>
      <c r="E885" s="14">
        <v>79000000</v>
      </c>
      <c r="F885" s="14">
        <v>140000000</v>
      </c>
    </row>
    <row r="886" spans="1:6" ht="14.4">
      <c r="A886" s="8" t="str">
        <f t="shared" si="13"/>
        <v>Bangladesh-Asia 2004</v>
      </c>
      <c r="B886" s="8" t="s">
        <v>94</v>
      </c>
      <c r="C886" s="8" t="s">
        <v>61</v>
      </c>
      <c r="D886" s="9" t="s">
        <v>66</v>
      </c>
      <c r="E886" s="14">
        <v>76000000</v>
      </c>
      <c r="F886" s="14">
        <v>442000000</v>
      </c>
    </row>
    <row r="887" spans="1:6" ht="14.4">
      <c r="A887" s="8" t="str">
        <f t="shared" si="13"/>
        <v>Bhutan-Asia 2004</v>
      </c>
      <c r="B887" s="8" t="s">
        <v>101</v>
      </c>
      <c r="C887" s="8" t="s">
        <v>61</v>
      </c>
      <c r="D887" s="9" t="s">
        <v>66</v>
      </c>
      <c r="E887" s="14">
        <v>13000000</v>
      </c>
      <c r="F887" s="8"/>
    </row>
    <row r="888" spans="1:6" ht="14.4">
      <c r="A888" s="8" t="str">
        <f t="shared" si="13"/>
        <v>Brunei-Asia 2004</v>
      </c>
      <c r="B888" s="8" t="s">
        <v>106</v>
      </c>
      <c r="C888" s="8" t="s">
        <v>61</v>
      </c>
      <c r="D888" s="9" t="s">
        <v>66</v>
      </c>
      <c r="E888" s="14">
        <v>181000000</v>
      </c>
      <c r="F888" s="14">
        <v>382000000</v>
      </c>
    </row>
    <row r="889" spans="1:6" ht="14.4">
      <c r="A889" s="8" t="str">
        <f t="shared" si="13"/>
        <v>Cambodia-Asia 2004</v>
      </c>
      <c r="B889" s="8" t="s">
        <v>110</v>
      </c>
      <c r="C889" s="8" t="s">
        <v>61</v>
      </c>
      <c r="D889" s="9" t="s">
        <v>66</v>
      </c>
      <c r="E889" s="14">
        <v>673000000</v>
      </c>
      <c r="F889" s="14">
        <v>80000000</v>
      </c>
    </row>
    <row r="890" spans="1:6" ht="14.4">
      <c r="A890" s="8" t="str">
        <f t="shared" si="13"/>
        <v>China-Asia 2004</v>
      </c>
      <c r="B890" s="8" t="s">
        <v>117</v>
      </c>
      <c r="C890" s="8" t="s">
        <v>61</v>
      </c>
      <c r="D890" s="9" t="s">
        <v>66</v>
      </c>
      <c r="E890" s="14">
        <v>27755000000</v>
      </c>
      <c r="F890" s="14">
        <v>21360000000</v>
      </c>
    </row>
    <row r="891" spans="1:6" ht="14.4">
      <c r="A891" s="8" t="str">
        <f t="shared" si="13"/>
        <v>Georgia-Asia 2004</v>
      </c>
      <c r="B891" s="8" t="s">
        <v>147</v>
      </c>
      <c r="C891" s="8" t="s">
        <v>61</v>
      </c>
      <c r="D891" s="9" t="s">
        <v>66</v>
      </c>
      <c r="E891" s="14">
        <v>209000000</v>
      </c>
      <c r="F891" s="14">
        <v>196000000</v>
      </c>
    </row>
    <row r="892" spans="1:6" ht="14.4">
      <c r="A892" s="8" t="str">
        <f t="shared" si="13"/>
        <v>Hong Kong SAR-Asia 2004</v>
      </c>
      <c r="B892" s="8" t="s">
        <v>160</v>
      </c>
      <c r="C892" s="8" t="s">
        <v>61</v>
      </c>
      <c r="D892" s="9" t="s">
        <v>66</v>
      </c>
      <c r="E892" s="14">
        <v>11874000000</v>
      </c>
      <c r="F892" s="14">
        <v>13270000000</v>
      </c>
    </row>
    <row r="893" spans="1:6" ht="14.4">
      <c r="A893" s="8" t="str">
        <f t="shared" si="13"/>
        <v>India-Asia 2004</v>
      </c>
      <c r="B893" s="8" t="s">
        <v>163</v>
      </c>
      <c r="C893" s="8" t="s">
        <v>61</v>
      </c>
      <c r="D893" s="9" t="s">
        <v>66</v>
      </c>
      <c r="E893" s="14">
        <v>6307000000</v>
      </c>
      <c r="F893" s="14">
        <v>5783000000</v>
      </c>
    </row>
    <row r="894" spans="1:6" ht="14.4">
      <c r="A894" s="8" t="str">
        <f t="shared" si="13"/>
        <v>Indonesia-Asia 2004</v>
      </c>
      <c r="B894" s="8" t="s">
        <v>164</v>
      </c>
      <c r="C894" s="8" t="s">
        <v>61</v>
      </c>
      <c r="D894" s="9" t="s">
        <v>66</v>
      </c>
      <c r="E894" s="14">
        <v>5226000000</v>
      </c>
      <c r="F894" s="14">
        <v>4569000000</v>
      </c>
    </row>
    <row r="895" spans="1:6" ht="14.4">
      <c r="A895" s="8" t="str">
        <f t="shared" si="13"/>
        <v>Japan-Asia 2004</v>
      </c>
      <c r="B895" s="8" t="s">
        <v>172</v>
      </c>
      <c r="C895" s="8" t="s">
        <v>61</v>
      </c>
      <c r="D895" s="9" t="s">
        <v>66</v>
      </c>
      <c r="E895" s="14">
        <v>14343000000</v>
      </c>
      <c r="F895" s="14">
        <v>48175000000</v>
      </c>
    </row>
    <row r="896" spans="1:6" ht="14.4">
      <c r="A896" s="8" t="str">
        <f t="shared" si="13"/>
        <v>Kazakhstan-Asia 2004</v>
      </c>
      <c r="B896" s="8" t="s">
        <v>174</v>
      </c>
      <c r="C896" s="8" t="s">
        <v>61</v>
      </c>
      <c r="D896" s="9" t="s">
        <v>66</v>
      </c>
      <c r="E896" s="14">
        <v>803000000</v>
      </c>
      <c r="F896" s="14">
        <v>997000000</v>
      </c>
    </row>
    <row r="897" spans="1:6" ht="14.4">
      <c r="A897" s="8" t="str">
        <f t="shared" si="13"/>
        <v>North Korea-Asia 2004</v>
      </c>
      <c r="B897" s="8" t="s">
        <v>216</v>
      </c>
      <c r="C897" s="8" t="s">
        <v>61</v>
      </c>
      <c r="D897" s="9" t="s">
        <v>66</v>
      </c>
      <c r="E897" s="8"/>
      <c r="F897" s="8"/>
    </row>
    <row r="898" spans="1:6" ht="14.4">
      <c r="A898" s="8" t="str">
        <f t="shared" si="13"/>
        <v>South Korea-Asia 2004</v>
      </c>
      <c r="B898" s="8" t="s">
        <v>248</v>
      </c>
      <c r="C898" s="8" t="s">
        <v>61</v>
      </c>
      <c r="D898" s="9" t="s">
        <v>66</v>
      </c>
      <c r="E898" s="14">
        <v>8226000000</v>
      </c>
      <c r="F898" s="14">
        <v>13507000000</v>
      </c>
    </row>
    <row r="899" spans="1:6" ht="14.4">
      <c r="A899" s="8" t="str">
        <f t="shared" ref="A899:A962" si="14">CONCATENATE(B899," ",D899)</f>
        <v>Kyrgyzstan-Asia 2004</v>
      </c>
      <c r="B899" s="8" t="s">
        <v>179</v>
      </c>
      <c r="C899" s="8" t="s">
        <v>61</v>
      </c>
      <c r="D899" s="9" t="s">
        <v>66</v>
      </c>
      <c r="E899" s="14">
        <v>92000000</v>
      </c>
      <c r="F899" s="14">
        <v>73000000</v>
      </c>
    </row>
    <row r="900" spans="1:6" ht="14.4">
      <c r="A900" s="8" t="str">
        <f t="shared" si="14"/>
        <v>Laos-Asia 2004</v>
      </c>
      <c r="B900" s="8" t="s">
        <v>180</v>
      </c>
      <c r="C900" s="8" t="s">
        <v>61</v>
      </c>
      <c r="D900" s="9" t="s">
        <v>66</v>
      </c>
      <c r="E900" s="14">
        <v>122000000</v>
      </c>
      <c r="F900" s="14">
        <v>8000000</v>
      </c>
    </row>
    <row r="901" spans="1:6" ht="14.4">
      <c r="A901" s="8" t="str">
        <f t="shared" si="14"/>
        <v>Macao SAR-Asia 2004</v>
      </c>
      <c r="B901" s="8" t="s">
        <v>189</v>
      </c>
      <c r="C901" s="8" t="s">
        <v>61</v>
      </c>
      <c r="D901" s="9" t="s">
        <v>66</v>
      </c>
      <c r="E901" s="14">
        <v>7431000000</v>
      </c>
      <c r="F901" s="14">
        <v>529000000</v>
      </c>
    </row>
    <row r="902" spans="1:6" ht="14.4">
      <c r="A902" s="8" t="str">
        <f t="shared" si="14"/>
        <v>Malaysia-Asia 2004</v>
      </c>
      <c r="B902" s="8" t="s">
        <v>192</v>
      </c>
      <c r="C902" s="8" t="s">
        <v>61</v>
      </c>
      <c r="D902" s="9" t="s">
        <v>66</v>
      </c>
      <c r="E902" s="14">
        <v>9183000000</v>
      </c>
      <c r="F902" s="14">
        <v>3822000000</v>
      </c>
    </row>
    <row r="903" spans="1:6" ht="14.4">
      <c r="A903" s="8" t="str">
        <f t="shared" si="14"/>
        <v>Maldives-Asia 2004</v>
      </c>
      <c r="B903" s="8" t="s">
        <v>193</v>
      </c>
      <c r="C903" s="8" t="s">
        <v>61</v>
      </c>
      <c r="D903" s="9" t="s">
        <v>66</v>
      </c>
      <c r="E903" s="14">
        <v>471000000</v>
      </c>
      <c r="F903" s="14">
        <v>75000000</v>
      </c>
    </row>
    <row r="904" spans="1:6" ht="14.4">
      <c r="A904" s="8" t="str">
        <f t="shared" si="14"/>
        <v>Mongolia-Asia 2004</v>
      </c>
      <c r="B904" s="8" t="s">
        <v>203</v>
      </c>
      <c r="C904" s="8" t="s">
        <v>61</v>
      </c>
      <c r="D904" s="9" t="s">
        <v>66</v>
      </c>
      <c r="E904" s="14">
        <v>205000000</v>
      </c>
      <c r="F904" s="14">
        <v>207000000</v>
      </c>
    </row>
    <row r="905" spans="1:6" ht="14.4">
      <c r="A905" s="8" t="str">
        <f t="shared" si="14"/>
        <v>Myanmar-Asia 2004</v>
      </c>
      <c r="B905" s="8" t="s">
        <v>207</v>
      </c>
      <c r="C905" s="8" t="s">
        <v>61</v>
      </c>
      <c r="D905" s="9" t="s">
        <v>66</v>
      </c>
      <c r="E905" s="14">
        <v>97000000</v>
      </c>
      <c r="F905" s="14">
        <v>32000000</v>
      </c>
    </row>
    <row r="906" spans="1:6" ht="14.4">
      <c r="A906" s="8" t="str">
        <f t="shared" si="14"/>
        <v>Nepal-Asia 2004</v>
      </c>
      <c r="B906" s="8" t="s">
        <v>209</v>
      </c>
      <c r="C906" s="8" t="s">
        <v>61</v>
      </c>
      <c r="D906" s="9" t="s">
        <v>66</v>
      </c>
      <c r="E906" s="14">
        <v>260000000</v>
      </c>
      <c r="F906" s="14">
        <v>205000000</v>
      </c>
    </row>
    <row r="907" spans="1:6" ht="14.4">
      <c r="A907" s="8" t="str">
        <f t="shared" si="14"/>
        <v>Pakistan-Asia 2004</v>
      </c>
      <c r="B907" s="8" t="s">
        <v>220</v>
      </c>
      <c r="C907" s="8" t="s">
        <v>61</v>
      </c>
      <c r="D907" s="9" t="s">
        <v>66</v>
      </c>
      <c r="E907" s="14">
        <v>765000000</v>
      </c>
      <c r="F907" s="14">
        <v>1612000000</v>
      </c>
    </row>
    <row r="908" spans="1:6" ht="14.4">
      <c r="A908" s="8" t="str">
        <f t="shared" si="14"/>
        <v>Philippines-Asia 2004</v>
      </c>
      <c r="B908" s="8" t="s">
        <v>225</v>
      </c>
      <c r="C908" s="8" t="s">
        <v>61</v>
      </c>
      <c r="D908" s="9" t="s">
        <v>66</v>
      </c>
      <c r="E908" s="14">
        <v>2390000000</v>
      </c>
      <c r="F908" s="14">
        <v>1526000000</v>
      </c>
    </row>
    <row r="909" spans="1:6" ht="14.4">
      <c r="A909" s="8" t="str">
        <f t="shared" si="14"/>
        <v>Singapore-Asia 2004</v>
      </c>
      <c r="B909" s="8" t="s">
        <v>241</v>
      </c>
      <c r="C909" s="8" t="s">
        <v>61</v>
      </c>
      <c r="D909" s="9" t="s">
        <v>66</v>
      </c>
      <c r="E909" s="14">
        <v>5327000000</v>
      </c>
      <c r="F909" s="14">
        <v>9291000000</v>
      </c>
    </row>
    <row r="910" spans="1:6" ht="14.4">
      <c r="A910" s="8" t="str">
        <f t="shared" si="14"/>
        <v>Sri Lanka-Asia 2004</v>
      </c>
      <c r="B910" s="8" t="s">
        <v>251</v>
      </c>
      <c r="C910" s="8" t="s">
        <v>61</v>
      </c>
      <c r="D910" s="9" t="s">
        <v>66</v>
      </c>
      <c r="E910" s="14">
        <v>808000000</v>
      </c>
      <c r="F910" s="14">
        <v>499000000</v>
      </c>
    </row>
    <row r="911" spans="1:6" ht="14.4">
      <c r="A911" s="8" t="str">
        <f t="shared" si="14"/>
        <v>Tajikistan-Asia 2004</v>
      </c>
      <c r="B911" s="8" t="s">
        <v>262</v>
      </c>
      <c r="C911" s="8" t="s">
        <v>61</v>
      </c>
      <c r="D911" s="9" t="s">
        <v>66</v>
      </c>
      <c r="E911" s="14">
        <v>9600000</v>
      </c>
      <c r="F911" s="14">
        <v>3400000</v>
      </c>
    </row>
    <row r="912" spans="1:6" ht="14.4">
      <c r="A912" s="8" t="str">
        <f t="shared" si="14"/>
        <v>Thailand-Asia 2004</v>
      </c>
      <c r="B912" s="8" t="s">
        <v>264</v>
      </c>
      <c r="C912" s="8" t="s">
        <v>61</v>
      </c>
      <c r="D912" s="9" t="s">
        <v>66</v>
      </c>
      <c r="E912" s="14">
        <v>13054000000</v>
      </c>
      <c r="F912" s="14">
        <v>5343000000</v>
      </c>
    </row>
    <row r="913" spans="1:6" ht="14.4">
      <c r="A913" s="8" t="str">
        <f t="shared" si="14"/>
        <v>Timor-Leste-Asia 2004</v>
      </c>
      <c r="B913" s="8" t="s">
        <v>265</v>
      </c>
      <c r="C913" s="8" t="s">
        <v>61</v>
      </c>
      <c r="D913" s="9" t="s">
        <v>66</v>
      </c>
      <c r="E913" s="8"/>
      <c r="F913" s="8"/>
    </row>
    <row r="914" spans="1:6" ht="14.4">
      <c r="A914" s="8" t="str">
        <f t="shared" si="14"/>
        <v>Turkmenistan-Asia 2004</v>
      </c>
      <c r="B914" s="8" t="s">
        <v>271</v>
      </c>
      <c r="C914" s="8" t="s">
        <v>61</v>
      </c>
      <c r="D914" s="9" t="s">
        <v>66</v>
      </c>
      <c r="E914" s="8"/>
      <c r="F914" s="8"/>
    </row>
    <row r="915" spans="1:6" ht="14.4">
      <c r="A915" s="8" t="str">
        <f t="shared" si="14"/>
        <v>Uzbekistan-Asia 2004</v>
      </c>
      <c r="B915" s="8" t="s">
        <v>279</v>
      </c>
      <c r="C915" s="8" t="s">
        <v>61</v>
      </c>
      <c r="D915" s="9" t="s">
        <v>66</v>
      </c>
      <c r="E915" s="14">
        <v>57000000</v>
      </c>
      <c r="F915" s="8"/>
    </row>
    <row r="916" spans="1:6" ht="14.4">
      <c r="A916" s="8" t="str">
        <f t="shared" si="14"/>
        <v>Vietnam-Asia 2004</v>
      </c>
      <c r="B916" s="8" t="s">
        <v>282</v>
      </c>
      <c r="C916" s="8" t="s">
        <v>61</v>
      </c>
      <c r="D916" s="9" t="s">
        <v>66</v>
      </c>
      <c r="E916" s="14">
        <v>1700000000</v>
      </c>
      <c r="F916" s="8"/>
    </row>
    <row r="917" spans="1:6" ht="14.4">
      <c r="A917" s="8" t="str">
        <f t="shared" si="14"/>
        <v>Albania-Europe 2004</v>
      </c>
      <c r="B917" s="8" t="s">
        <v>75</v>
      </c>
      <c r="C917" s="8" t="s">
        <v>76</v>
      </c>
      <c r="D917" s="9" t="s">
        <v>66</v>
      </c>
      <c r="E917" s="14">
        <v>756000000</v>
      </c>
      <c r="F917" s="14">
        <v>669000000</v>
      </c>
    </row>
    <row r="918" spans="1:6" ht="14.4">
      <c r="A918" s="8" t="str">
        <f t="shared" si="14"/>
        <v>Andorra-Europe 2004</v>
      </c>
      <c r="B918" s="8" t="s">
        <v>81</v>
      </c>
      <c r="C918" s="8" t="s">
        <v>76</v>
      </c>
      <c r="D918" s="9" t="s">
        <v>66</v>
      </c>
      <c r="E918" s="8"/>
      <c r="F918" s="8"/>
    </row>
    <row r="919" spans="1:6" ht="14.4">
      <c r="A919" s="8" t="str">
        <f t="shared" si="14"/>
        <v>Austria-Europe 2004</v>
      </c>
      <c r="B919" s="8" t="s">
        <v>89</v>
      </c>
      <c r="C919" s="8" t="s">
        <v>76</v>
      </c>
      <c r="D919" s="9" t="s">
        <v>66</v>
      </c>
      <c r="E919" s="14">
        <v>17251000000</v>
      </c>
      <c r="F919" s="14">
        <v>10812000000</v>
      </c>
    </row>
    <row r="920" spans="1:6" ht="14.4">
      <c r="A920" s="8" t="str">
        <f t="shared" si="14"/>
        <v>Belarus-Europe 2004</v>
      </c>
      <c r="B920" s="8" t="s">
        <v>96</v>
      </c>
      <c r="C920" s="8" t="s">
        <v>76</v>
      </c>
      <c r="D920" s="9" t="s">
        <v>66</v>
      </c>
      <c r="E920" s="14">
        <v>362000000</v>
      </c>
      <c r="F920" s="14">
        <v>500000000</v>
      </c>
    </row>
    <row r="921" spans="1:6" ht="14.4">
      <c r="A921" s="8" t="str">
        <f t="shared" si="14"/>
        <v>Belgium-Europe 2004</v>
      </c>
      <c r="B921" s="8" t="s">
        <v>97</v>
      </c>
      <c r="C921" s="8" t="s">
        <v>76</v>
      </c>
      <c r="D921" s="9" t="s">
        <v>66</v>
      </c>
      <c r="E921" s="14">
        <v>10089000000</v>
      </c>
      <c r="F921" s="14">
        <v>15456000000</v>
      </c>
    </row>
    <row r="922" spans="1:6" ht="14.4">
      <c r="A922" s="8" t="str">
        <f t="shared" si="14"/>
        <v>Bosnia and Herzegovina-Europe 2004</v>
      </c>
      <c r="B922" s="8" t="s">
        <v>103</v>
      </c>
      <c r="C922" s="8" t="s">
        <v>76</v>
      </c>
      <c r="D922" s="9" t="s">
        <v>66</v>
      </c>
      <c r="E922" s="14">
        <v>507000000</v>
      </c>
      <c r="F922" s="14">
        <v>162000000</v>
      </c>
    </row>
    <row r="923" spans="1:6" ht="14.4">
      <c r="A923" s="8" t="str">
        <f t="shared" si="14"/>
        <v>Bulgaria-Europe 2004</v>
      </c>
      <c r="B923" s="8" t="s">
        <v>107</v>
      </c>
      <c r="C923" s="8" t="s">
        <v>76</v>
      </c>
      <c r="D923" s="9" t="s">
        <v>66</v>
      </c>
      <c r="E923" s="14">
        <v>2796000000</v>
      </c>
      <c r="F923" s="14">
        <v>1935000000</v>
      </c>
    </row>
    <row r="924" spans="1:6" ht="14.4">
      <c r="A924" s="8" t="str">
        <f t="shared" si="14"/>
        <v>Croatia-Europe 2004</v>
      </c>
      <c r="B924" s="8" t="s">
        <v>124</v>
      </c>
      <c r="C924" s="8" t="s">
        <v>76</v>
      </c>
      <c r="D924" s="9" t="s">
        <v>66</v>
      </c>
      <c r="E924" s="14">
        <v>6945000000</v>
      </c>
      <c r="F924" s="14">
        <v>881000000</v>
      </c>
    </row>
    <row r="925" spans="1:6" ht="14.4">
      <c r="A925" s="8" t="str">
        <f t="shared" si="14"/>
        <v>Cyprus-Europe 2004</v>
      </c>
      <c r="B925" s="8" t="s">
        <v>127</v>
      </c>
      <c r="C925" s="8" t="s">
        <v>76</v>
      </c>
      <c r="D925" s="9" t="s">
        <v>66</v>
      </c>
      <c r="E925" s="14">
        <v>2552000000</v>
      </c>
      <c r="F925" s="14">
        <v>907000000</v>
      </c>
    </row>
    <row r="926" spans="1:6" ht="14.4">
      <c r="A926" s="8" t="str">
        <f t="shared" si="14"/>
        <v>Czech Republic-Europe 2004</v>
      </c>
      <c r="B926" s="8" t="s">
        <v>128</v>
      </c>
      <c r="C926" s="8" t="s">
        <v>76</v>
      </c>
      <c r="D926" s="9" t="s">
        <v>66</v>
      </c>
      <c r="E926" s="14">
        <v>4931000000</v>
      </c>
      <c r="F926" s="14">
        <v>2682000000</v>
      </c>
    </row>
    <row r="927" spans="1:6" ht="14.4">
      <c r="A927" s="8" t="str">
        <f t="shared" si="14"/>
        <v>Denmark-Europe 2004</v>
      </c>
      <c r="B927" s="8" t="s">
        <v>129</v>
      </c>
      <c r="C927" s="8" t="s">
        <v>76</v>
      </c>
      <c r="D927" s="9" t="s">
        <v>66</v>
      </c>
      <c r="E927" s="14">
        <v>5652000000</v>
      </c>
      <c r="F927" s="14">
        <v>7279000000</v>
      </c>
    </row>
    <row r="928" spans="1:6" ht="14.4">
      <c r="A928" s="8" t="str">
        <f t="shared" si="14"/>
        <v>Estonia-Europe 2004</v>
      </c>
      <c r="B928" s="8" t="s">
        <v>138</v>
      </c>
      <c r="C928" s="8" t="s">
        <v>76</v>
      </c>
      <c r="D928" s="9" t="s">
        <v>66</v>
      </c>
      <c r="E928" s="14">
        <v>1111000000</v>
      </c>
      <c r="F928" s="14">
        <v>486000000</v>
      </c>
    </row>
    <row r="929" spans="1:6" ht="14.4">
      <c r="A929" s="8" t="str">
        <f t="shared" si="14"/>
        <v>Faeroe Islands-Europe 2004</v>
      </c>
      <c r="B929" s="8" t="s">
        <v>140</v>
      </c>
      <c r="C929" s="8" t="s">
        <v>76</v>
      </c>
      <c r="D929" s="9" t="s">
        <v>66</v>
      </c>
      <c r="E929" s="8"/>
      <c r="F929" s="8"/>
    </row>
    <row r="930" spans="1:6" ht="14.4">
      <c r="A930" s="8" t="str">
        <f t="shared" si="14"/>
        <v>Finland-Europe 2004</v>
      </c>
      <c r="B930" s="8" t="s">
        <v>142</v>
      </c>
      <c r="C930" s="8" t="s">
        <v>76</v>
      </c>
      <c r="D930" s="9" t="s">
        <v>66</v>
      </c>
      <c r="E930" s="14">
        <v>2975000000</v>
      </c>
      <c r="F930" s="14">
        <v>3383000000</v>
      </c>
    </row>
    <row r="931" spans="1:6" ht="14.4">
      <c r="A931" s="8" t="str">
        <f t="shared" si="14"/>
        <v>France-Europe 2004</v>
      </c>
      <c r="B931" s="8" t="s">
        <v>143</v>
      </c>
      <c r="C931" s="8" t="s">
        <v>76</v>
      </c>
      <c r="D931" s="9" t="s">
        <v>66</v>
      </c>
      <c r="E931" s="14">
        <v>52108000000</v>
      </c>
      <c r="F931" s="14">
        <v>36029000000</v>
      </c>
    </row>
    <row r="932" spans="1:6" ht="14.4">
      <c r="A932" s="8" t="str">
        <f t="shared" si="14"/>
        <v>Germany-Europe 2004</v>
      </c>
      <c r="B932" s="8" t="s">
        <v>148</v>
      </c>
      <c r="C932" s="8" t="s">
        <v>76</v>
      </c>
      <c r="D932" s="9" t="s">
        <v>66</v>
      </c>
      <c r="E932" s="14">
        <v>36390000000</v>
      </c>
      <c r="F932" s="14">
        <v>80624000000</v>
      </c>
    </row>
    <row r="933" spans="1:6" ht="14.4">
      <c r="A933" s="8" t="str">
        <f t="shared" si="14"/>
        <v>Greece-Europe 2004</v>
      </c>
      <c r="B933" s="8" t="s">
        <v>150</v>
      </c>
      <c r="C933" s="8" t="s">
        <v>76</v>
      </c>
      <c r="D933" s="9" t="s">
        <v>66</v>
      </c>
      <c r="E933" s="14">
        <v>12809000000</v>
      </c>
      <c r="F933" s="14">
        <v>2880000000</v>
      </c>
    </row>
    <row r="934" spans="1:6" ht="14.4">
      <c r="A934" s="8" t="str">
        <f t="shared" si="14"/>
        <v>Hungary-Europe 2004</v>
      </c>
      <c r="B934" s="8" t="s">
        <v>161</v>
      </c>
      <c r="C934" s="8" t="s">
        <v>76</v>
      </c>
      <c r="D934" s="9" t="s">
        <v>66</v>
      </c>
      <c r="E934" s="14">
        <v>4009000000</v>
      </c>
      <c r="F934" s="14">
        <v>2482000000</v>
      </c>
    </row>
    <row r="935" spans="1:6" ht="14.4">
      <c r="A935" s="8" t="str">
        <f t="shared" si="14"/>
        <v>Iceland-Europe 2004</v>
      </c>
      <c r="B935" s="8" t="s">
        <v>162</v>
      </c>
      <c r="C935" s="8" t="s">
        <v>76</v>
      </c>
      <c r="D935" s="9" t="s">
        <v>66</v>
      </c>
      <c r="E935" s="14">
        <v>558000000</v>
      </c>
      <c r="F935" s="14">
        <v>699000000</v>
      </c>
    </row>
    <row r="936" spans="1:6" ht="14.4">
      <c r="A936" s="8" t="str">
        <f t="shared" si="14"/>
        <v>Ireland-Europe 2004</v>
      </c>
      <c r="B936" s="8" t="s">
        <v>167</v>
      </c>
      <c r="C936" s="8" t="s">
        <v>76</v>
      </c>
      <c r="D936" s="9" t="s">
        <v>66</v>
      </c>
      <c r="E936" s="14">
        <v>6075000000</v>
      </c>
      <c r="F936" s="14">
        <v>5291000000</v>
      </c>
    </row>
    <row r="937" spans="1:6" ht="14.4">
      <c r="A937" s="8" t="str">
        <f t="shared" si="14"/>
        <v>Isle of Man-Europe 2004</v>
      </c>
      <c r="B937" s="8" t="s">
        <v>168</v>
      </c>
      <c r="C937" s="8" t="s">
        <v>76</v>
      </c>
      <c r="D937" s="9" t="s">
        <v>66</v>
      </c>
      <c r="E937" s="8"/>
      <c r="F937" s="8"/>
    </row>
    <row r="938" spans="1:6" ht="14.4">
      <c r="A938" s="8" t="str">
        <f t="shared" si="14"/>
        <v>Italy-Europe 2004</v>
      </c>
      <c r="B938" s="8" t="s">
        <v>170</v>
      </c>
      <c r="C938" s="8" t="s">
        <v>76</v>
      </c>
      <c r="D938" s="9" t="s">
        <v>66</v>
      </c>
      <c r="E938" s="14">
        <v>37870000000</v>
      </c>
      <c r="F938" s="14">
        <v>24064000000</v>
      </c>
    </row>
    <row r="939" spans="1:6" ht="14.4">
      <c r="A939" s="8" t="str">
        <f t="shared" si="14"/>
        <v>Kosovo-Europe 2004</v>
      </c>
      <c r="B939" s="8" t="s">
        <v>177</v>
      </c>
      <c r="C939" s="8" t="s">
        <v>76</v>
      </c>
      <c r="D939" s="9" t="s">
        <v>66</v>
      </c>
      <c r="E939" s="8"/>
      <c r="F939" s="8"/>
    </row>
    <row r="940" spans="1:6" ht="14.4">
      <c r="A940" s="8" t="str">
        <f t="shared" si="14"/>
        <v>Latvia-Europe 2004</v>
      </c>
      <c r="B940" s="8" t="s">
        <v>181</v>
      </c>
      <c r="C940" s="8" t="s">
        <v>76</v>
      </c>
      <c r="D940" s="9" t="s">
        <v>66</v>
      </c>
      <c r="E940" s="14">
        <v>343000000</v>
      </c>
      <c r="F940" s="14">
        <v>428000000</v>
      </c>
    </row>
    <row r="941" spans="1:6" ht="14.4">
      <c r="A941" s="8" t="str">
        <f t="shared" si="14"/>
        <v>Liechtenstein-Europe 2004</v>
      </c>
      <c r="B941" s="8" t="s">
        <v>186</v>
      </c>
      <c r="C941" s="8" t="s">
        <v>76</v>
      </c>
      <c r="D941" s="9" t="s">
        <v>66</v>
      </c>
      <c r="E941" s="8"/>
      <c r="F941" s="8"/>
    </row>
    <row r="942" spans="1:6" ht="14.4">
      <c r="A942" s="8" t="str">
        <f t="shared" si="14"/>
        <v>Lithuania-Europe 2004</v>
      </c>
      <c r="B942" s="8" t="s">
        <v>187</v>
      </c>
      <c r="C942" s="8" t="s">
        <v>76</v>
      </c>
      <c r="D942" s="9" t="s">
        <v>66</v>
      </c>
      <c r="E942" s="14">
        <v>834000000</v>
      </c>
      <c r="F942" s="14">
        <v>643000000</v>
      </c>
    </row>
    <row r="943" spans="1:6" ht="14.4">
      <c r="A943" s="8" t="str">
        <f t="shared" si="14"/>
        <v>Luxembourg-Europe 2004</v>
      </c>
      <c r="B943" s="8" t="s">
        <v>188</v>
      </c>
      <c r="C943" s="8" t="s">
        <v>76</v>
      </c>
      <c r="D943" s="9" t="s">
        <v>66</v>
      </c>
      <c r="E943" s="14">
        <v>3880000000</v>
      </c>
      <c r="F943" s="14">
        <v>2950000000</v>
      </c>
    </row>
    <row r="944" spans="1:6" ht="14.4">
      <c r="A944" s="8" t="str">
        <f t="shared" si="14"/>
        <v>North Macedonia-Europe 2004</v>
      </c>
      <c r="B944" s="8" t="s">
        <v>217</v>
      </c>
      <c r="C944" s="8" t="s">
        <v>76</v>
      </c>
      <c r="D944" s="9" t="s">
        <v>66</v>
      </c>
      <c r="E944" s="14">
        <v>103000000</v>
      </c>
      <c r="F944" s="14">
        <v>85000000</v>
      </c>
    </row>
    <row r="945" spans="1:6" ht="14.4">
      <c r="A945" s="8" t="str">
        <f t="shared" si="14"/>
        <v>Malta-Europe 2004</v>
      </c>
      <c r="B945" s="8" t="s">
        <v>195</v>
      </c>
      <c r="C945" s="8" t="s">
        <v>76</v>
      </c>
      <c r="D945" s="9" t="s">
        <v>66</v>
      </c>
      <c r="E945" s="14">
        <v>949000000</v>
      </c>
      <c r="F945" s="14">
        <v>291000000</v>
      </c>
    </row>
    <row r="946" spans="1:6" ht="14.4">
      <c r="A946" s="8" t="str">
        <f t="shared" si="14"/>
        <v>Moldova-Europe 2004</v>
      </c>
      <c r="B946" s="8" t="s">
        <v>201</v>
      </c>
      <c r="C946" s="8" t="s">
        <v>76</v>
      </c>
      <c r="D946" s="9" t="s">
        <v>66</v>
      </c>
      <c r="E946" s="14">
        <v>112000000</v>
      </c>
      <c r="F946" s="14">
        <v>135000000</v>
      </c>
    </row>
    <row r="947" spans="1:6" ht="14.4">
      <c r="A947" s="8" t="str">
        <f t="shared" si="14"/>
        <v>Monaco-Europe 2004</v>
      </c>
      <c r="B947" s="8" t="s">
        <v>202</v>
      </c>
      <c r="C947" s="8" t="s">
        <v>76</v>
      </c>
      <c r="D947" s="9" t="s">
        <v>66</v>
      </c>
      <c r="E947" s="8"/>
      <c r="F947" s="8"/>
    </row>
    <row r="948" spans="1:6" ht="14.4">
      <c r="A948" s="8" t="str">
        <f t="shared" si="14"/>
        <v>Montenegro-Europe 2004</v>
      </c>
      <c r="B948" s="8" t="s">
        <v>204</v>
      </c>
      <c r="C948" s="8" t="s">
        <v>76</v>
      </c>
      <c r="D948" s="9" t="s">
        <v>66</v>
      </c>
      <c r="E948" s="8"/>
      <c r="F948" s="8"/>
    </row>
    <row r="949" spans="1:6" ht="14.4">
      <c r="A949" s="8" t="str">
        <f t="shared" si="14"/>
        <v>Netherlands-Europe 2004</v>
      </c>
      <c r="B949" s="8" t="s">
        <v>210</v>
      </c>
      <c r="C949" s="8" t="s">
        <v>76</v>
      </c>
      <c r="D949" s="9" t="s">
        <v>66</v>
      </c>
      <c r="E949" s="14">
        <v>16495000000</v>
      </c>
      <c r="F949" s="14">
        <v>16937000000</v>
      </c>
    </row>
    <row r="950" spans="1:6" ht="14.4">
      <c r="A950" s="8" t="str">
        <f t="shared" si="14"/>
        <v>Norway-Europe 2004</v>
      </c>
      <c r="B950" s="8" t="s">
        <v>218</v>
      </c>
      <c r="C950" s="8" t="s">
        <v>76</v>
      </c>
      <c r="D950" s="9" t="s">
        <v>66</v>
      </c>
      <c r="E950" s="14">
        <v>3531000000</v>
      </c>
      <c r="F950" s="14">
        <v>8894000000</v>
      </c>
    </row>
    <row r="951" spans="1:6" ht="14.4">
      <c r="A951" s="8" t="str">
        <f t="shared" si="14"/>
        <v>Poland-Europe 2004</v>
      </c>
      <c r="B951" s="8" t="s">
        <v>226</v>
      </c>
      <c r="C951" s="8" t="s">
        <v>76</v>
      </c>
      <c r="D951" s="9" t="s">
        <v>66</v>
      </c>
      <c r="E951" s="14">
        <v>6499000000</v>
      </c>
      <c r="F951" s="14">
        <v>5092000000</v>
      </c>
    </row>
    <row r="952" spans="1:6" ht="14.4">
      <c r="A952" s="8" t="str">
        <f t="shared" si="14"/>
        <v>Portugal-Europe 2004</v>
      </c>
      <c r="B952" s="8" t="s">
        <v>227</v>
      </c>
      <c r="C952" s="8" t="s">
        <v>76</v>
      </c>
      <c r="D952" s="9" t="s">
        <v>66</v>
      </c>
      <c r="E952" s="14">
        <v>8858000000</v>
      </c>
      <c r="F952" s="14">
        <v>3369000000</v>
      </c>
    </row>
    <row r="953" spans="1:6" ht="14.4">
      <c r="A953" s="8" t="str">
        <f t="shared" si="14"/>
        <v>Romania-Europe 2004</v>
      </c>
      <c r="B953" s="8" t="s">
        <v>230</v>
      </c>
      <c r="C953" s="8" t="s">
        <v>76</v>
      </c>
      <c r="D953" s="9" t="s">
        <v>66</v>
      </c>
      <c r="E953" s="14">
        <v>607000000</v>
      </c>
      <c r="F953" s="14">
        <v>672000000</v>
      </c>
    </row>
    <row r="954" spans="1:6" ht="14.4">
      <c r="A954" s="8" t="str">
        <f t="shared" si="14"/>
        <v>Russia-Europe 2004</v>
      </c>
      <c r="B954" s="8" t="s">
        <v>231</v>
      </c>
      <c r="C954" s="8" t="s">
        <v>76</v>
      </c>
      <c r="D954" s="9" t="s">
        <v>66</v>
      </c>
      <c r="E954" s="14">
        <v>7262000000</v>
      </c>
      <c r="F954" s="14">
        <v>16082000000</v>
      </c>
    </row>
    <row r="955" spans="1:6" ht="14.4">
      <c r="A955" s="8" t="str">
        <f t="shared" si="14"/>
        <v>San Marino-Europe 2004</v>
      </c>
      <c r="B955" s="8" t="s">
        <v>234</v>
      </c>
      <c r="C955" s="8" t="s">
        <v>76</v>
      </c>
      <c r="D955" s="9" t="s">
        <v>66</v>
      </c>
      <c r="E955" s="8"/>
      <c r="F955" s="8"/>
    </row>
    <row r="956" spans="1:6" ht="14.4">
      <c r="A956" s="8" t="str">
        <f t="shared" si="14"/>
        <v>Serbia-Europe 2004</v>
      </c>
      <c r="B956" s="8" t="s">
        <v>238</v>
      </c>
      <c r="C956" s="8" t="s">
        <v>76</v>
      </c>
      <c r="D956" s="9" t="s">
        <v>66</v>
      </c>
      <c r="E956" s="14">
        <v>220000000</v>
      </c>
      <c r="F956" s="14">
        <v>208000000</v>
      </c>
    </row>
    <row r="957" spans="1:6" ht="14.4">
      <c r="A957" s="8" t="str">
        <f t="shared" si="14"/>
        <v>Slovakia-Europe 2004</v>
      </c>
      <c r="B957" s="8" t="s">
        <v>243</v>
      </c>
      <c r="C957" s="8" t="s">
        <v>76</v>
      </c>
      <c r="D957" s="9" t="s">
        <v>66</v>
      </c>
      <c r="E957" s="14">
        <v>931000000</v>
      </c>
      <c r="F957" s="14">
        <v>900000000</v>
      </c>
    </row>
    <row r="958" spans="1:6" ht="14.4">
      <c r="A958" s="8" t="str">
        <f t="shared" si="14"/>
        <v>Slovenia-Europe 2004</v>
      </c>
      <c r="B958" s="8" t="s">
        <v>244</v>
      </c>
      <c r="C958" s="8" t="s">
        <v>76</v>
      </c>
      <c r="D958" s="9" t="s">
        <v>66</v>
      </c>
      <c r="E958" s="14">
        <v>1725000000</v>
      </c>
      <c r="F958" s="14">
        <v>937000000</v>
      </c>
    </row>
    <row r="959" spans="1:6" ht="14.4">
      <c r="A959" s="8" t="str">
        <f t="shared" si="14"/>
        <v>Spain-Europe 2004</v>
      </c>
      <c r="B959" s="8" t="s">
        <v>250</v>
      </c>
      <c r="C959" s="8" t="s">
        <v>76</v>
      </c>
      <c r="D959" s="9" t="s">
        <v>66</v>
      </c>
      <c r="E959" s="14">
        <v>49996000000</v>
      </c>
      <c r="F959" s="14">
        <v>14864000000</v>
      </c>
    </row>
    <row r="960" spans="1:6" ht="14.4">
      <c r="A960" s="8" t="str">
        <f t="shared" si="14"/>
        <v>Sweden-Europe 2004</v>
      </c>
      <c r="B960" s="8" t="s">
        <v>259</v>
      </c>
      <c r="C960" s="8" t="s">
        <v>76</v>
      </c>
      <c r="D960" s="9" t="s">
        <v>66</v>
      </c>
      <c r="E960" s="14">
        <v>7686000000</v>
      </c>
      <c r="F960" s="14">
        <v>11088000000</v>
      </c>
    </row>
    <row r="961" spans="1:6" ht="14.4">
      <c r="A961" s="8" t="str">
        <f t="shared" si="14"/>
        <v>Switzerland-Europe 2004</v>
      </c>
      <c r="B961" s="8" t="s">
        <v>260</v>
      </c>
      <c r="C961" s="8" t="s">
        <v>76</v>
      </c>
      <c r="D961" s="9" t="s">
        <v>66</v>
      </c>
      <c r="E961" s="14">
        <v>11404000000</v>
      </c>
      <c r="F961" s="14">
        <v>9924000000</v>
      </c>
    </row>
    <row r="962" spans="1:6" ht="14.4">
      <c r="A962" s="8" t="str">
        <f t="shared" si="14"/>
        <v>Turkey-Europe 2004</v>
      </c>
      <c r="B962" s="8" t="s">
        <v>270</v>
      </c>
      <c r="C962" s="8" t="s">
        <v>76</v>
      </c>
      <c r="D962" s="9" t="s">
        <v>66</v>
      </c>
      <c r="E962" s="14">
        <v>15888000000</v>
      </c>
      <c r="F962" s="14">
        <v>2524000000</v>
      </c>
    </row>
    <row r="963" spans="1:6" ht="14.4">
      <c r="A963" s="8" t="str">
        <f t="shared" ref="A963:A1026" si="15">CONCATENATE(B963," ",D963)</f>
        <v>Ukraine-Europe 2004</v>
      </c>
      <c r="B963" s="8" t="s">
        <v>274</v>
      </c>
      <c r="C963" s="8" t="s">
        <v>76</v>
      </c>
      <c r="D963" s="9" t="s">
        <v>66</v>
      </c>
      <c r="E963" s="14">
        <v>2931000000</v>
      </c>
      <c r="F963" s="14">
        <v>2660000000</v>
      </c>
    </row>
    <row r="964" spans="1:6" ht="14.4">
      <c r="A964" s="8" t="str">
        <f t="shared" si="15"/>
        <v>United Kingdom-Europe 2004</v>
      </c>
      <c r="B964" s="8" t="s">
        <v>276</v>
      </c>
      <c r="C964" s="8" t="s">
        <v>76</v>
      </c>
      <c r="D964" s="9" t="s">
        <v>66</v>
      </c>
      <c r="E964" s="14">
        <v>37166000000</v>
      </c>
      <c r="F964" s="14">
        <v>69076000000</v>
      </c>
    </row>
    <row r="965" spans="1:6" ht="14.4">
      <c r="A965" s="8" t="str">
        <f t="shared" si="15"/>
        <v>Bahrain-Middle East 2004</v>
      </c>
      <c r="B965" s="8" t="s">
        <v>92</v>
      </c>
      <c r="C965" s="8" t="s">
        <v>93</v>
      </c>
      <c r="D965" s="9" t="s">
        <v>66</v>
      </c>
      <c r="E965" s="14">
        <v>1504000000</v>
      </c>
      <c r="F965" s="14">
        <v>528000000</v>
      </c>
    </row>
    <row r="966" spans="1:6" ht="14.4">
      <c r="A966" s="8" t="str">
        <f t="shared" si="15"/>
        <v>Iran-Middle East 2004</v>
      </c>
      <c r="B966" s="8" t="s">
        <v>165</v>
      </c>
      <c r="C966" s="8" t="s">
        <v>93</v>
      </c>
      <c r="D966" s="9" t="s">
        <v>66</v>
      </c>
      <c r="E966" s="14">
        <v>1305000000</v>
      </c>
      <c r="F966" s="14">
        <v>4402000000</v>
      </c>
    </row>
    <row r="967" spans="1:6" ht="14.4">
      <c r="A967" s="8" t="str">
        <f t="shared" si="15"/>
        <v>Iraq-Middle East 2004</v>
      </c>
      <c r="B967" s="8" t="s">
        <v>166</v>
      </c>
      <c r="C967" s="8" t="s">
        <v>93</v>
      </c>
      <c r="D967" s="9" t="s">
        <v>66</v>
      </c>
      <c r="E967" s="8"/>
      <c r="F967" s="8"/>
    </row>
    <row r="968" spans="1:6" ht="14.4">
      <c r="A968" s="8" t="str">
        <f t="shared" si="15"/>
        <v>Israel-Middle East 2004</v>
      </c>
      <c r="B968" s="8" t="s">
        <v>169</v>
      </c>
      <c r="C968" s="8" t="s">
        <v>93</v>
      </c>
      <c r="D968" s="9" t="s">
        <v>66</v>
      </c>
      <c r="E968" s="14">
        <v>2908000000</v>
      </c>
      <c r="F968" s="14">
        <v>3663000000</v>
      </c>
    </row>
    <row r="969" spans="1:6" ht="14.4">
      <c r="A969" s="8" t="str">
        <f t="shared" si="15"/>
        <v>Jordan-Middle East 2004</v>
      </c>
      <c r="B969" s="8" t="s">
        <v>173</v>
      </c>
      <c r="C969" s="8" t="s">
        <v>93</v>
      </c>
      <c r="D969" s="9" t="s">
        <v>66</v>
      </c>
      <c r="E969" s="14">
        <v>1621000000</v>
      </c>
      <c r="F969" s="14">
        <v>585000000</v>
      </c>
    </row>
    <row r="970" spans="1:6" ht="14.4">
      <c r="A970" s="8" t="str">
        <f t="shared" si="15"/>
        <v>Kuwait-Middle East 2004</v>
      </c>
      <c r="B970" s="8" t="s">
        <v>178</v>
      </c>
      <c r="C970" s="8" t="s">
        <v>93</v>
      </c>
      <c r="D970" s="9" t="s">
        <v>66</v>
      </c>
      <c r="E970" s="14">
        <v>398000000</v>
      </c>
      <c r="F970" s="14">
        <v>4147000000</v>
      </c>
    </row>
    <row r="971" spans="1:6" ht="14.4">
      <c r="A971" s="8" t="str">
        <f t="shared" si="15"/>
        <v>Lebanon-Middle East 2004</v>
      </c>
      <c r="B971" s="8" t="s">
        <v>182</v>
      </c>
      <c r="C971" s="8" t="s">
        <v>93</v>
      </c>
      <c r="D971" s="9" t="s">
        <v>66</v>
      </c>
      <c r="E971" s="14">
        <v>5931000000</v>
      </c>
      <c r="F971" s="14">
        <v>3719000000</v>
      </c>
    </row>
    <row r="972" spans="1:6" ht="14.4">
      <c r="A972" s="8" t="str">
        <f t="shared" si="15"/>
        <v>Oman-Middle East 2004</v>
      </c>
      <c r="B972" s="8" t="s">
        <v>219</v>
      </c>
      <c r="C972" s="8" t="s">
        <v>93</v>
      </c>
      <c r="D972" s="9" t="s">
        <v>66</v>
      </c>
      <c r="E972" s="14">
        <v>601000000</v>
      </c>
      <c r="F972" s="14">
        <v>823000000</v>
      </c>
    </row>
    <row r="973" spans="1:6" ht="14.4">
      <c r="A973" s="8" t="str">
        <f t="shared" si="15"/>
        <v>Qatar-Middle East 2004</v>
      </c>
      <c r="B973" s="8" t="s">
        <v>229</v>
      </c>
      <c r="C973" s="8" t="s">
        <v>93</v>
      </c>
      <c r="D973" s="9" t="s">
        <v>66</v>
      </c>
      <c r="E973" s="14">
        <v>498000000</v>
      </c>
      <c r="F973" s="14">
        <v>691000000</v>
      </c>
    </row>
    <row r="974" spans="1:6" ht="14.4">
      <c r="A974" s="8" t="str">
        <f t="shared" si="15"/>
        <v>Saudi Arabia-Middle East 2004</v>
      </c>
      <c r="B974" s="8" t="s">
        <v>236</v>
      </c>
      <c r="C974" s="8" t="s">
        <v>93</v>
      </c>
      <c r="D974" s="9" t="s">
        <v>66</v>
      </c>
      <c r="E974" s="14">
        <v>6486000000</v>
      </c>
      <c r="F974" s="14">
        <v>4428000000</v>
      </c>
    </row>
    <row r="975" spans="1:6" ht="14.4">
      <c r="A975" s="8" t="str">
        <f t="shared" si="15"/>
        <v>Syria-Middle East 2004</v>
      </c>
      <c r="B975" s="8" t="s">
        <v>261</v>
      </c>
      <c r="C975" s="8" t="s">
        <v>93</v>
      </c>
      <c r="D975" s="9" t="s">
        <v>66</v>
      </c>
      <c r="E975" s="14">
        <v>1883000000</v>
      </c>
      <c r="F975" s="14">
        <v>688000000</v>
      </c>
    </row>
    <row r="976" spans="1:6" ht="14.4">
      <c r="A976" s="8" t="str">
        <f t="shared" si="15"/>
        <v>United Arab Emirates-Middle East 2004</v>
      </c>
      <c r="B976" s="8" t="s">
        <v>275</v>
      </c>
      <c r="C976" s="8" t="s">
        <v>93</v>
      </c>
      <c r="D976" s="9" t="s">
        <v>66</v>
      </c>
      <c r="E976" s="14">
        <v>1593000000</v>
      </c>
      <c r="F976" s="14">
        <v>4472000000</v>
      </c>
    </row>
    <row r="977" spans="1:6" ht="14.4">
      <c r="A977" s="8" t="str">
        <f t="shared" si="15"/>
        <v>Yemen-Middle East 2004</v>
      </c>
      <c r="B977" s="8" t="s">
        <v>283</v>
      </c>
      <c r="C977" s="8" t="s">
        <v>93</v>
      </c>
      <c r="D977" s="9" t="s">
        <v>66</v>
      </c>
      <c r="E977" s="14">
        <v>139000000</v>
      </c>
      <c r="F977" s="14">
        <v>183000000</v>
      </c>
    </row>
    <row r="978" spans="1:6" ht="14.4">
      <c r="A978" s="8" t="str">
        <f t="shared" si="15"/>
        <v>American Samoa-Oceania 2004</v>
      </c>
      <c r="B978" s="8" t="s">
        <v>79</v>
      </c>
      <c r="C978" s="8" t="s">
        <v>80</v>
      </c>
      <c r="D978" s="9" t="s">
        <v>66</v>
      </c>
      <c r="E978" s="8"/>
      <c r="F978" s="8"/>
    </row>
    <row r="979" spans="1:6" ht="14.4">
      <c r="A979" s="8" t="str">
        <f t="shared" si="15"/>
        <v>Australia-Oceania 2004</v>
      </c>
      <c r="B979" s="8" t="s">
        <v>88</v>
      </c>
      <c r="C979" s="8" t="s">
        <v>80</v>
      </c>
      <c r="D979" s="9" t="s">
        <v>66</v>
      </c>
      <c r="E979" s="14">
        <v>20453000000</v>
      </c>
      <c r="F979" s="14">
        <v>14224000000</v>
      </c>
    </row>
    <row r="980" spans="1:6" ht="14.4">
      <c r="A980" s="8" t="str">
        <f t="shared" si="15"/>
        <v>Fiji-Oceania 2004</v>
      </c>
      <c r="B980" s="8" t="s">
        <v>141</v>
      </c>
      <c r="C980" s="8" t="s">
        <v>80</v>
      </c>
      <c r="D980" s="9" t="s">
        <v>66</v>
      </c>
      <c r="E980" s="14">
        <v>588000000</v>
      </c>
      <c r="F980" s="14">
        <v>118000000</v>
      </c>
    </row>
    <row r="981" spans="1:6" ht="14.4">
      <c r="A981" s="8" t="str">
        <f t="shared" si="15"/>
        <v>French Polynesia-Oceania 2004</v>
      </c>
      <c r="B981" s="8" t="s">
        <v>144</v>
      </c>
      <c r="C981" s="8" t="s">
        <v>80</v>
      </c>
      <c r="D981" s="9" t="s">
        <v>66</v>
      </c>
      <c r="E981" s="14">
        <v>737000000</v>
      </c>
      <c r="F981" s="14">
        <v>425000000</v>
      </c>
    </row>
    <row r="982" spans="1:6" ht="14.4">
      <c r="A982" s="8" t="str">
        <f t="shared" si="15"/>
        <v>Guam-Oceania 2004</v>
      </c>
      <c r="B982" s="8" t="s">
        <v>153</v>
      </c>
      <c r="C982" s="8" t="s">
        <v>80</v>
      </c>
      <c r="D982" s="9" t="s">
        <v>66</v>
      </c>
      <c r="E982" s="8"/>
      <c r="F982" s="8"/>
    </row>
    <row r="983" spans="1:6" ht="14.4">
      <c r="A983" s="8" t="str">
        <f t="shared" si="15"/>
        <v>Kiribati-Oceania 2004</v>
      </c>
      <c r="B983" s="8" t="s">
        <v>176</v>
      </c>
      <c r="C983" s="8" t="s">
        <v>80</v>
      </c>
      <c r="D983" s="9" t="s">
        <v>66</v>
      </c>
      <c r="E983" s="8"/>
      <c r="F983" s="8"/>
    </row>
    <row r="984" spans="1:6" ht="14.4">
      <c r="A984" s="8" t="str">
        <f t="shared" si="15"/>
        <v>Marshall Islands-Oceania 2004</v>
      </c>
      <c r="B984" s="8" t="s">
        <v>196</v>
      </c>
      <c r="C984" s="8" t="s">
        <v>80</v>
      </c>
      <c r="D984" s="9" t="s">
        <v>66</v>
      </c>
      <c r="E984" s="14">
        <v>5000000</v>
      </c>
      <c r="F984" s="14">
        <v>400000</v>
      </c>
    </row>
    <row r="985" spans="1:6" ht="14.4">
      <c r="A985" s="8" t="str">
        <f t="shared" si="15"/>
        <v>Micronesia, Fed. Sts.-Oceania 2004</v>
      </c>
      <c r="B985" s="8" t="s">
        <v>200</v>
      </c>
      <c r="C985" s="8" t="s">
        <v>80</v>
      </c>
      <c r="D985" s="9" t="s">
        <v>66</v>
      </c>
      <c r="E985" s="14">
        <v>19000000</v>
      </c>
      <c r="F985" s="14">
        <v>7000000</v>
      </c>
    </row>
    <row r="986" spans="1:6" ht="14.4">
      <c r="A986" s="8" t="str">
        <f t="shared" si="15"/>
        <v>New Caledonia-Oceania 2004</v>
      </c>
      <c r="B986" s="8" t="s">
        <v>211</v>
      </c>
      <c r="C986" s="8" t="s">
        <v>80</v>
      </c>
      <c r="D986" s="9" t="s">
        <v>66</v>
      </c>
      <c r="E986" s="14">
        <v>241000000</v>
      </c>
      <c r="F986" s="14">
        <v>167000000</v>
      </c>
    </row>
    <row r="987" spans="1:6" ht="14.4">
      <c r="A987" s="8" t="str">
        <f t="shared" si="15"/>
        <v>New Zealand-Oceania 2004</v>
      </c>
      <c r="B987" s="8" t="s">
        <v>212</v>
      </c>
      <c r="C987" s="8" t="s">
        <v>80</v>
      </c>
      <c r="D987" s="9" t="s">
        <v>66</v>
      </c>
      <c r="E987" s="14">
        <v>5098000000</v>
      </c>
      <c r="F987" s="14">
        <v>2229000000</v>
      </c>
    </row>
    <row r="988" spans="1:6" ht="14.4">
      <c r="A988" s="8" t="str">
        <f t="shared" si="15"/>
        <v>Papua New Guinea-Oceania 2004</v>
      </c>
      <c r="B988" s="8" t="s">
        <v>222</v>
      </c>
      <c r="C988" s="8" t="s">
        <v>80</v>
      </c>
      <c r="D988" s="9" t="s">
        <v>66</v>
      </c>
      <c r="E988" s="14">
        <v>7100000</v>
      </c>
      <c r="F988" s="14">
        <v>72000000</v>
      </c>
    </row>
    <row r="989" spans="1:6" ht="14.4">
      <c r="A989" s="8" t="str">
        <f t="shared" si="15"/>
        <v>Samoa-Oceania 2004</v>
      </c>
      <c r="B989" s="8" t="s">
        <v>233</v>
      </c>
      <c r="C989" s="8" t="s">
        <v>80</v>
      </c>
      <c r="D989" s="9" t="s">
        <v>66</v>
      </c>
      <c r="E989" s="14">
        <v>70000000</v>
      </c>
      <c r="F989" s="14">
        <v>12000000</v>
      </c>
    </row>
    <row r="990" spans="1:6" ht="14.4">
      <c r="A990" s="8" t="str">
        <f t="shared" si="15"/>
        <v>Solomon Islands-Oceania 2004</v>
      </c>
      <c r="B990" s="8" t="s">
        <v>245</v>
      </c>
      <c r="C990" s="8" t="s">
        <v>80</v>
      </c>
      <c r="D990" s="9" t="s">
        <v>66</v>
      </c>
      <c r="E990" s="14">
        <v>3500000</v>
      </c>
      <c r="F990" s="14">
        <v>12300000</v>
      </c>
    </row>
    <row r="991" spans="1:6" ht="14.4">
      <c r="A991" s="8" t="str">
        <f t="shared" si="15"/>
        <v>Tonga-Oceania 2004</v>
      </c>
      <c r="B991" s="8" t="s">
        <v>267</v>
      </c>
      <c r="C991" s="8" t="s">
        <v>80</v>
      </c>
      <c r="D991" s="9" t="s">
        <v>66</v>
      </c>
      <c r="E991" s="14">
        <v>13100000</v>
      </c>
      <c r="F991" s="14">
        <v>16200000</v>
      </c>
    </row>
    <row r="992" spans="1:6" ht="14.4">
      <c r="A992" s="8" t="str">
        <f t="shared" si="15"/>
        <v>Vanuatu-Oceania 2004</v>
      </c>
      <c r="B992" s="8" t="s">
        <v>280</v>
      </c>
      <c r="C992" s="8" t="s">
        <v>80</v>
      </c>
      <c r="D992" s="9" t="s">
        <v>66</v>
      </c>
      <c r="E992" s="14">
        <v>93000000</v>
      </c>
      <c r="F992" s="14">
        <v>15000000</v>
      </c>
    </row>
    <row r="993" spans="1:6" ht="14.4">
      <c r="A993" s="8" t="str">
        <f t="shared" si="15"/>
        <v>Antigua and Barbuda-The Americas 2004</v>
      </c>
      <c r="B993" s="8" t="s">
        <v>83</v>
      </c>
      <c r="C993" s="8" t="s">
        <v>84</v>
      </c>
      <c r="D993" s="9" t="s">
        <v>66</v>
      </c>
      <c r="E993" s="14">
        <v>337000000</v>
      </c>
      <c r="F993" s="14">
        <v>38000000</v>
      </c>
    </row>
    <row r="994" spans="1:6" ht="14.4">
      <c r="A994" s="8" t="str">
        <f t="shared" si="15"/>
        <v>Argentina-The Americas 2004</v>
      </c>
      <c r="B994" s="8" t="s">
        <v>85</v>
      </c>
      <c r="C994" s="8" t="s">
        <v>84</v>
      </c>
      <c r="D994" s="9" t="s">
        <v>66</v>
      </c>
      <c r="E994" s="14">
        <v>2660000000</v>
      </c>
      <c r="F994" s="14">
        <v>3208000000</v>
      </c>
    </row>
    <row r="995" spans="1:6" ht="14.4">
      <c r="A995" s="8" t="str">
        <f t="shared" si="15"/>
        <v>Aruba-The Americas 2004</v>
      </c>
      <c r="B995" s="8" t="s">
        <v>87</v>
      </c>
      <c r="C995" s="8" t="s">
        <v>84</v>
      </c>
      <c r="D995" s="9" t="s">
        <v>66</v>
      </c>
      <c r="E995" s="14">
        <v>1056000000</v>
      </c>
      <c r="F995" s="14">
        <v>248000000</v>
      </c>
    </row>
    <row r="996" spans="1:6" ht="14.4">
      <c r="A996" s="8" t="str">
        <f t="shared" si="15"/>
        <v>Bahamas, The-The Americas 2004</v>
      </c>
      <c r="B996" s="8" t="s">
        <v>91</v>
      </c>
      <c r="C996" s="8" t="s">
        <v>84</v>
      </c>
      <c r="D996" s="9" t="s">
        <v>66</v>
      </c>
      <c r="E996" s="14">
        <v>1897000000</v>
      </c>
      <c r="F996" s="14">
        <v>469000000</v>
      </c>
    </row>
    <row r="997" spans="1:6" ht="14.4">
      <c r="A997" s="8" t="str">
        <f t="shared" si="15"/>
        <v>Barbados-The Americas 2004</v>
      </c>
      <c r="B997" s="8" t="s">
        <v>95</v>
      </c>
      <c r="C997" s="8" t="s">
        <v>84</v>
      </c>
      <c r="D997" s="9" t="s">
        <v>66</v>
      </c>
      <c r="E997" s="14">
        <v>784000000</v>
      </c>
      <c r="F997" s="14">
        <v>163000000</v>
      </c>
    </row>
    <row r="998" spans="1:6" ht="14.4">
      <c r="A998" s="8" t="str">
        <f t="shared" si="15"/>
        <v>Belize-The Americas 2004</v>
      </c>
      <c r="B998" s="8" t="s">
        <v>98</v>
      </c>
      <c r="C998" s="8" t="s">
        <v>84</v>
      </c>
      <c r="D998" s="9" t="s">
        <v>66</v>
      </c>
      <c r="E998" s="14">
        <v>168000000</v>
      </c>
      <c r="F998" s="14">
        <v>47000000</v>
      </c>
    </row>
    <row r="999" spans="1:6" ht="14.4">
      <c r="A999" s="8" t="str">
        <f t="shared" si="15"/>
        <v>Bermuda-The Americas 2004</v>
      </c>
      <c r="B999" s="8" t="s">
        <v>100</v>
      </c>
      <c r="C999" s="8" t="s">
        <v>84</v>
      </c>
      <c r="D999" s="9" t="s">
        <v>66</v>
      </c>
      <c r="E999" s="14">
        <v>426000000</v>
      </c>
      <c r="F999" s="14">
        <v>217000000</v>
      </c>
    </row>
    <row r="1000" spans="1:6" ht="14.4">
      <c r="A1000" s="8" t="str">
        <f t="shared" si="15"/>
        <v>Bolivia-The Americas 2004</v>
      </c>
      <c r="B1000" s="8" t="s">
        <v>102</v>
      </c>
      <c r="C1000" s="8" t="s">
        <v>84</v>
      </c>
      <c r="D1000" s="9" t="s">
        <v>66</v>
      </c>
      <c r="E1000" s="14">
        <v>283000000</v>
      </c>
      <c r="F1000" s="14">
        <v>232000000</v>
      </c>
    </row>
    <row r="1001" spans="1:6" ht="14.4">
      <c r="A1001" s="8" t="str">
        <f t="shared" si="15"/>
        <v>Brazil-The Americas 2004</v>
      </c>
      <c r="B1001" s="8" t="s">
        <v>105</v>
      </c>
      <c r="C1001" s="8" t="s">
        <v>84</v>
      </c>
      <c r="D1001" s="9" t="s">
        <v>66</v>
      </c>
      <c r="E1001" s="14">
        <v>3389000000</v>
      </c>
      <c r="F1001" s="14">
        <v>3752000000</v>
      </c>
    </row>
    <row r="1002" spans="1:6" ht="14.4">
      <c r="A1002" s="8" t="str">
        <f t="shared" si="15"/>
        <v>Mauritius-Africa 2005</v>
      </c>
      <c r="B1002" s="8" t="s">
        <v>198</v>
      </c>
      <c r="C1002" s="8" t="s">
        <v>78</v>
      </c>
      <c r="D1002" s="9" t="s">
        <v>67</v>
      </c>
      <c r="E1002" s="14">
        <v>1189000000</v>
      </c>
      <c r="F1002" s="14">
        <v>295000000</v>
      </c>
    </row>
    <row r="1003" spans="1:6" ht="14.4">
      <c r="A1003" s="8" t="str">
        <f t="shared" si="15"/>
        <v>Tunisia-Africa 2005</v>
      </c>
      <c r="B1003" s="8" t="s">
        <v>269</v>
      </c>
      <c r="C1003" s="8" t="s">
        <v>78</v>
      </c>
      <c r="D1003" s="9" t="s">
        <v>67</v>
      </c>
      <c r="E1003" s="14">
        <v>2800000000</v>
      </c>
      <c r="F1003" s="14">
        <v>452000000</v>
      </c>
    </row>
    <row r="1004" spans="1:6" ht="14.4">
      <c r="A1004" s="8" t="str">
        <f t="shared" si="15"/>
        <v>Seychelles-Africa 2005</v>
      </c>
      <c r="B1004" s="8" t="s">
        <v>239</v>
      </c>
      <c r="C1004" s="8" t="s">
        <v>78</v>
      </c>
      <c r="D1004" s="9" t="s">
        <v>67</v>
      </c>
      <c r="E1004" s="14">
        <v>269000000</v>
      </c>
      <c r="F1004" s="14">
        <v>59000000</v>
      </c>
    </row>
    <row r="1005" spans="1:6" ht="14.4">
      <c r="A1005" s="8" t="str">
        <f t="shared" si="15"/>
        <v>Morocco-Africa 2005</v>
      </c>
      <c r="B1005" s="8" t="s">
        <v>205</v>
      </c>
      <c r="C1005" s="8" t="s">
        <v>78</v>
      </c>
      <c r="D1005" s="9" t="s">
        <v>67</v>
      </c>
      <c r="E1005" s="14">
        <v>5426000000</v>
      </c>
      <c r="F1005" s="14">
        <v>999000000</v>
      </c>
    </row>
    <row r="1006" spans="1:6" ht="14.4">
      <c r="A1006" s="8" t="str">
        <f t="shared" si="15"/>
        <v>Algeria-Africa 2005</v>
      </c>
      <c r="B1006" s="8" t="s">
        <v>77</v>
      </c>
      <c r="C1006" s="8" t="s">
        <v>78</v>
      </c>
      <c r="D1006" s="9" t="s">
        <v>67</v>
      </c>
      <c r="E1006" s="14">
        <v>477000000</v>
      </c>
      <c r="F1006" s="14">
        <v>660000000</v>
      </c>
    </row>
    <row r="1007" spans="1:6" ht="14.4">
      <c r="A1007" s="8" t="str">
        <f t="shared" si="15"/>
        <v>South Africa-Africa 2005</v>
      </c>
      <c r="B1007" s="8" t="s">
        <v>247</v>
      </c>
      <c r="C1007" s="8" t="s">
        <v>78</v>
      </c>
      <c r="D1007" s="9" t="s">
        <v>67</v>
      </c>
      <c r="E1007" s="14">
        <v>8629000000</v>
      </c>
      <c r="F1007" s="14">
        <v>4812000000</v>
      </c>
    </row>
    <row r="1008" spans="1:6" ht="14.4">
      <c r="A1008" s="8" t="str">
        <f t="shared" si="15"/>
        <v>Libya-Africa 2005</v>
      </c>
      <c r="B1008" s="8" t="s">
        <v>185</v>
      </c>
      <c r="C1008" s="8" t="s">
        <v>78</v>
      </c>
      <c r="D1008" s="9" t="s">
        <v>67</v>
      </c>
      <c r="E1008" s="14">
        <v>301000000</v>
      </c>
      <c r="F1008" s="14">
        <v>920000000</v>
      </c>
    </row>
    <row r="1009" spans="1:6" ht="14.4">
      <c r="A1009" s="8" t="str">
        <f t="shared" si="15"/>
        <v>Egypt-Africa 2005</v>
      </c>
      <c r="B1009" s="8" t="s">
        <v>134</v>
      </c>
      <c r="C1009" s="8" t="s">
        <v>78</v>
      </c>
      <c r="D1009" s="9" t="s">
        <v>67</v>
      </c>
      <c r="E1009" s="14">
        <v>7206000000</v>
      </c>
      <c r="F1009" s="14">
        <v>1932000000</v>
      </c>
    </row>
    <row r="1010" spans="1:6" ht="14.4">
      <c r="A1010" s="8" t="str">
        <f t="shared" si="15"/>
        <v>Botswana-Africa 2005</v>
      </c>
      <c r="B1010" s="8" t="s">
        <v>104</v>
      </c>
      <c r="C1010" s="8" t="s">
        <v>78</v>
      </c>
      <c r="D1010" s="9" t="s">
        <v>67</v>
      </c>
      <c r="E1010" s="14">
        <v>563000000</v>
      </c>
      <c r="F1010" s="14">
        <v>301000000</v>
      </c>
    </row>
    <row r="1011" spans="1:6" ht="14.4">
      <c r="A1011" s="8" t="str">
        <f t="shared" si="15"/>
        <v>Lesotho-Africa 2005</v>
      </c>
      <c r="B1011" s="8" t="s">
        <v>183</v>
      </c>
      <c r="C1011" s="8" t="s">
        <v>78</v>
      </c>
      <c r="D1011" s="9" t="s">
        <v>67</v>
      </c>
      <c r="E1011" s="14">
        <v>27000000</v>
      </c>
      <c r="F1011" s="14">
        <v>271000000</v>
      </c>
    </row>
    <row r="1012" spans="1:6" ht="14.4">
      <c r="A1012" s="8" t="str">
        <f t="shared" si="15"/>
        <v>Namibia-Africa 2005</v>
      </c>
      <c r="B1012" s="8" t="s">
        <v>208</v>
      </c>
      <c r="C1012" s="8" t="s">
        <v>78</v>
      </c>
      <c r="D1012" s="9" t="s">
        <v>67</v>
      </c>
      <c r="E1012" s="14">
        <v>363000000</v>
      </c>
      <c r="F1012" s="14">
        <v>108000000</v>
      </c>
    </row>
    <row r="1013" spans="1:6" ht="14.4">
      <c r="A1013" s="8" t="str">
        <f t="shared" si="15"/>
        <v>Djibouti-Africa 2005</v>
      </c>
      <c r="B1013" s="8" t="s">
        <v>130</v>
      </c>
      <c r="C1013" s="8" t="s">
        <v>78</v>
      </c>
      <c r="D1013" s="9" t="s">
        <v>67</v>
      </c>
      <c r="E1013" s="14">
        <v>7100000</v>
      </c>
      <c r="F1013" s="14">
        <v>14400000</v>
      </c>
    </row>
    <row r="1014" spans="1:6" ht="14.4">
      <c r="A1014" s="8" t="str">
        <f t="shared" si="15"/>
        <v>Zimbabwe-Africa 2005</v>
      </c>
      <c r="B1014" s="8" t="s">
        <v>285</v>
      </c>
      <c r="C1014" s="8" t="s">
        <v>78</v>
      </c>
      <c r="D1014" s="9" t="s">
        <v>67</v>
      </c>
      <c r="E1014" s="14">
        <v>99000000</v>
      </c>
      <c r="F1014" s="8"/>
    </row>
    <row r="1015" spans="1:6" ht="14.4">
      <c r="A1015" s="8" t="str">
        <f t="shared" si="15"/>
        <v>Swaziland-Africa 2005</v>
      </c>
      <c r="B1015" s="8" t="s">
        <v>258</v>
      </c>
      <c r="C1015" s="8" t="s">
        <v>78</v>
      </c>
      <c r="D1015" s="9" t="s">
        <v>67</v>
      </c>
      <c r="E1015" s="14">
        <v>77000000</v>
      </c>
      <c r="F1015" s="14">
        <v>60000000</v>
      </c>
    </row>
    <row r="1016" spans="1:6" ht="14.4">
      <c r="A1016" s="8" t="str">
        <f t="shared" si="15"/>
        <v>Gabon-Africa 2005</v>
      </c>
      <c r="B1016" s="8" t="s">
        <v>145</v>
      </c>
      <c r="C1016" s="8" t="s">
        <v>78</v>
      </c>
      <c r="D1016" s="9" t="s">
        <v>67</v>
      </c>
      <c r="E1016" s="14">
        <v>13000000</v>
      </c>
      <c r="F1016" s="14">
        <v>346000000</v>
      </c>
    </row>
    <row r="1017" spans="1:6" ht="14.4">
      <c r="A1017" s="8" t="str">
        <f t="shared" si="15"/>
        <v>Ghana-Africa 2005</v>
      </c>
      <c r="B1017" s="8" t="s">
        <v>149</v>
      </c>
      <c r="C1017" s="8" t="s">
        <v>78</v>
      </c>
      <c r="D1017" s="9" t="s">
        <v>67</v>
      </c>
      <c r="E1017" s="14">
        <v>867000000</v>
      </c>
      <c r="F1017" s="14">
        <v>472000000</v>
      </c>
    </row>
    <row r="1018" spans="1:6" ht="14.4">
      <c r="A1018" s="8" t="str">
        <f t="shared" si="15"/>
        <v>Central African Republic-Africa 2005</v>
      </c>
      <c r="B1018" s="8" t="s">
        <v>114</v>
      </c>
      <c r="C1018" s="8" t="s">
        <v>78</v>
      </c>
      <c r="D1018" s="9" t="s">
        <v>67</v>
      </c>
      <c r="E1018" s="14">
        <v>7200000</v>
      </c>
      <c r="F1018" s="14">
        <v>46000000</v>
      </c>
    </row>
    <row r="1019" spans="1:6" ht="14.4">
      <c r="A1019" s="8" t="str">
        <f t="shared" si="15"/>
        <v>Cote d'Ivoire-Africa 2005</v>
      </c>
      <c r="B1019" s="8" t="s">
        <v>123</v>
      </c>
      <c r="C1019" s="8" t="s">
        <v>78</v>
      </c>
      <c r="D1019" s="9" t="s">
        <v>67</v>
      </c>
      <c r="E1019" s="14">
        <v>93000000</v>
      </c>
      <c r="F1019" s="14">
        <v>549000000</v>
      </c>
    </row>
    <row r="1020" spans="1:6" ht="14.4">
      <c r="A1020" s="8" t="str">
        <f t="shared" si="15"/>
        <v>Mauritania-Africa 2005</v>
      </c>
      <c r="B1020" s="8" t="s">
        <v>197</v>
      </c>
      <c r="C1020" s="8" t="s">
        <v>78</v>
      </c>
      <c r="D1020" s="9" t="s">
        <v>67</v>
      </c>
      <c r="E1020" s="8"/>
      <c r="F1020" s="8"/>
    </row>
    <row r="1021" spans="1:6" ht="14.4">
      <c r="A1021" s="8" t="str">
        <f t="shared" si="15"/>
        <v>Equatorial Guinea-Africa 2005</v>
      </c>
      <c r="B1021" s="8" t="s">
        <v>136</v>
      </c>
      <c r="C1021" s="8" t="s">
        <v>78</v>
      </c>
      <c r="D1021" s="9" t="s">
        <v>67</v>
      </c>
      <c r="E1021" s="8"/>
      <c r="F1021" s="8"/>
    </row>
    <row r="1022" spans="1:6" ht="14.4">
      <c r="A1022" s="8" t="str">
        <f t="shared" si="15"/>
        <v>Togo-Africa 2005</v>
      </c>
      <c r="B1022" s="8" t="s">
        <v>266</v>
      </c>
      <c r="C1022" s="8" t="s">
        <v>78</v>
      </c>
      <c r="D1022" s="9" t="s">
        <v>67</v>
      </c>
      <c r="E1022" s="14">
        <v>27000000</v>
      </c>
      <c r="F1022" s="14">
        <v>42000000</v>
      </c>
    </row>
    <row r="1023" spans="1:6" ht="14.4">
      <c r="A1023" s="8" t="str">
        <f t="shared" si="15"/>
        <v>Rwanda-Africa 2005</v>
      </c>
      <c r="B1023" s="8" t="s">
        <v>232</v>
      </c>
      <c r="C1023" s="8" t="s">
        <v>78</v>
      </c>
      <c r="D1023" s="9" t="s">
        <v>67</v>
      </c>
      <c r="E1023" s="14">
        <v>67000000</v>
      </c>
      <c r="F1023" s="14">
        <v>75000000</v>
      </c>
    </row>
    <row r="1024" spans="1:6" ht="14.4">
      <c r="A1024" s="8" t="str">
        <f t="shared" si="15"/>
        <v>Sudan-Africa 2005</v>
      </c>
      <c r="B1024" s="8" t="s">
        <v>256</v>
      </c>
      <c r="C1024" s="8" t="s">
        <v>78</v>
      </c>
      <c r="D1024" s="9" t="s">
        <v>67</v>
      </c>
      <c r="E1024" s="14">
        <v>150000000</v>
      </c>
      <c r="F1024" s="14">
        <v>667000000</v>
      </c>
    </row>
    <row r="1025" spans="1:6" ht="14.4">
      <c r="A1025" s="8" t="str">
        <f t="shared" si="15"/>
        <v>Madagascar-Africa 2005</v>
      </c>
      <c r="B1025" s="8" t="s">
        <v>190</v>
      </c>
      <c r="C1025" s="8" t="s">
        <v>78</v>
      </c>
      <c r="D1025" s="9" t="s">
        <v>67</v>
      </c>
      <c r="E1025" s="14">
        <v>290000000</v>
      </c>
      <c r="F1025" s="14">
        <v>80000000</v>
      </c>
    </row>
    <row r="1026" spans="1:6" ht="14.4">
      <c r="A1026" s="8" t="str">
        <f t="shared" si="15"/>
        <v>Sao Tome and Principe-Africa 2005</v>
      </c>
      <c r="B1026" s="8" t="s">
        <v>235</v>
      </c>
      <c r="C1026" s="8" t="s">
        <v>78</v>
      </c>
      <c r="D1026" s="9" t="s">
        <v>67</v>
      </c>
      <c r="E1026" s="14">
        <v>7300000</v>
      </c>
      <c r="F1026" s="14">
        <v>500000</v>
      </c>
    </row>
    <row r="1027" spans="1:6" ht="14.4">
      <c r="A1027" s="8" t="str">
        <f t="shared" ref="A1027:A1090" si="16">CONCATENATE(B1027," ",D1027)</f>
        <v>Congo (Brazzaville)-Africa 2005</v>
      </c>
      <c r="B1027" s="8" t="s">
        <v>120</v>
      </c>
      <c r="C1027" s="8" t="s">
        <v>78</v>
      </c>
      <c r="D1027" s="9" t="s">
        <v>67</v>
      </c>
      <c r="E1027" s="14">
        <v>40000000</v>
      </c>
      <c r="F1027" s="14">
        <v>112000000</v>
      </c>
    </row>
    <row r="1028" spans="1:6" ht="14.4">
      <c r="A1028" s="8" t="str">
        <f t="shared" si="16"/>
        <v>Kenya-Africa 2005</v>
      </c>
      <c r="B1028" s="8" t="s">
        <v>175</v>
      </c>
      <c r="C1028" s="8" t="s">
        <v>78</v>
      </c>
      <c r="D1028" s="9" t="s">
        <v>67</v>
      </c>
      <c r="E1028" s="14">
        <v>969000000</v>
      </c>
      <c r="F1028" s="14">
        <v>124000000</v>
      </c>
    </row>
    <row r="1029" spans="1:6" ht="14.4">
      <c r="A1029" s="8" t="str">
        <f t="shared" si="16"/>
        <v>Ethiopia-Africa 2005</v>
      </c>
      <c r="B1029" s="8" t="s">
        <v>139</v>
      </c>
      <c r="C1029" s="8" t="s">
        <v>78</v>
      </c>
      <c r="D1029" s="9" t="s">
        <v>67</v>
      </c>
      <c r="E1029" s="14">
        <v>533000000</v>
      </c>
      <c r="F1029" s="14">
        <v>77000000</v>
      </c>
    </row>
    <row r="1030" spans="1:6" ht="14.4">
      <c r="A1030" s="8" t="str">
        <f t="shared" si="16"/>
        <v>Comoros-Africa 2005</v>
      </c>
      <c r="B1030" s="8" t="s">
        <v>119</v>
      </c>
      <c r="C1030" s="8" t="s">
        <v>78</v>
      </c>
      <c r="D1030" s="9" t="s">
        <v>67</v>
      </c>
      <c r="E1030" s="14">
        <v>24000000</v>
      </c>
      <c r="F1030" s="14">
        <v>10000000</v>
      </c>
    </row>
    <row r="1031" spans="1:6" ht="14.4">
      <c r="A1031" s="8" t="str">
        <f t="shared" si="16"/>
        <v>Senegal-Africa 2005</v>
      </c>
      <c r="B1031" s="8" t="s">
        <v>237</v>
      </c>
      <c r="C1031" s="8" t="s">
        <v>78</v>
      </c>
      <c r="D1031" s="9" t="s">
        <v>67</v>
      </c>
      <c r="E1031" s="14">
        <v>334000000</v>
      </c>
      <c r="F1031" s="14">
        <v>144000000</v>
      </c>
    </row>
    <row r="1032" spans="1:6" ht="14.4">
      <c r="A1032" s="8" t="str">
        <f t="shared" si="16"/>
        <v>South Sudan-Africa 2005</v>
      </c>
      <c r="B1032" s="8" t="s">
        <v>249</v>
      </c>
      <c r="C1032" s="8" t="s">
        <v>78</v>
      </c>
      <c r="D1032" s="9" t="s">
        <v>67</v>
      </c>
      <c r="E1032" s="8"/>
      <c r="F1032" s="8"/>
    </row>
    <row r="1033" spans="1:6" ht="14.4">
      <c r="A1033" s="8" t="str">
        <f t="shared" si="16"/>
        <v>Cameroon-Africa 2005</v>
      </c>
      <c r="B1033" s="8" t="s">
        <v>111</v>
      </c>
      <c r="C1033" s="8" t="s">
        <v>78</v>
      </c>
      <c r="D1033" s="9" t="s">
        <v>67</v>
      </c>
      <c r="E1033" s="14">
        <v>229000000</v>
      </c>
      <c r="F1033" s="14">
        <v>480000000</v>
      </c>
    </row>
    <row r="1034" spans="1:6" ht="14.4">
      <c r="A1034" s="8" t="str">
        <f t="shared" si="16"/>
        <v>Guinea-Bissau-Africa 2005</v>
      </c>
      <c r="B1034" s="8" t="s">
        <v>156</v>
      </c>
      <c r="C1034" s="8" t="s">
        <v>78</v>
      </c>
      <c r="D1034" s="9" t="s">
        <v>67</v>
      </c>
      <c r="E1034" s="14">
        <v>1600000</v>
      </c>
      <c r="F1034" s="14">
        <v>18900000</v>
      </c>
    </row>
    <row r="1035" spans="1:6" ht="14.4">
      <c r="A1035" s="8" t="str">
        <f t="shared" si="16"/>
        <v>Guinea-Africa 2005</v>
      </c>
      <c r="B1035" s="8" t="s">
        <v>155</v>
      </c>
      <c r="C1035" s="8" t="s">
        <v>78</v>
      </c>
      <c r="D1035" s="9" t="s">
        <v>67</v>
      </c>
      <c r="E1035" s="8"/>
      <c r="F1035" s="14">
        <v>38000000</v>
      </c>
    </row>
    <row r="1036" spans="1:6" ht="14.4">
      <c r="A1036" s="8" t="str">
        <f t="shared" si="16"/>
        <v>Liberia-Africa 2005</v>
      </c>
      <c r="B1036" s="8" t="s">
        <v>184</v>
      </c>
      <c r="C1036" s="8" t="s">
        <v>78</v>
      </c>
      <c r="D1036" s="9" t="s">
        <v>67</v>
      </c>
      <c r="E1036" s="14">
        <v>67000000</v>
      </c>
      <c r="F1036" s="14">
        <v>33000000</v>
      </c>
    </row>
    <row r="1037" spans="1:6" ht="14.4">
      <c r="A1037" s="8" t="str">
        <f t="shared" si="16"/>
        <v>Benin-Africa 2005</v>
      </c>
      <c r="B1037" s="8" t="s">
        <v>99</v>
      </c>
      <c r="C1037" s="8" t="s">
        <v>78</v>
      </c>
      <c r="D1037" s="9" t="s">
        <v>67</v>
      </c>
      <c r="E1037" s="14">
        <v>108000000</v>
      </c>
      <c r="F1037" s="14">
        <v>58000000</v>
      </c>
    </row>
    <row r="1038" spans="1:6" ht="14.4">
      <c r="A1038" s="8" t="str">
        <f t="shared" si="16"/>
        <v>Eritrea-Africa 2005</v>
      </c>
      <c r="B1038" s="8" t="s">
        <v>137</v>
      </c>
      <c r="C1038" s="8" t="s">
        <v>78</v>
      </c>
      <c r="D1038" s="9" t="s">
        <v>67</v>
      </c>
      <c r="E1038" s="14">
        <v>66000000</v>
      </c>
      <c r="F1038" s="8"/>
    </row>
    <row r="1039" spans="1:6" ht="14.4">
      <c r="A1039" s="8" t="str">
        <f t="shared" si="16"/>
        <v>Sierra Leone-Africa 2005</v>
      </c>
      <c r="B1039" s="8" t="s">
        <v>240</v>
      </c>
      <c r="C1039" s="8" t="s">
        <v>78</v>
      </c>
      <c r="D1039" s="9" t="s">
        <v>67</v>
      </c>
      <c r="E1039" s="14">
        <v>64000000</v>
      </c>
      <c r="F1039" s="14">
        <v>34000000</v>
      </c>
    </row>
    <row r="1040" spans="1:6" ht="14.4">
      <c r="A1040" s="8" t="str">
        <f t="shared" si="16"/>
        <v>Nigeria-Africa 2005</v>
      </c>
      <c r="B1040" s="8" t="s">
        <v>215</v>
      </c>
      <c r="C1040" s="8" t="s">
        <v>78</v>
      </c>
      <c r="D1040" s="9" t="s">
        <v>67</v>
      </c>
      <c r="E1040" s="14">
        <v>139000000</v>
      </c>
      <c r="F1040" s="14">
        <v>501000000</v>
      </c>
    </row>
    <row r="1041" spans="1:6" ht="14.4">
      <c r="A1041" s="8" t="str">
        <f t="shared" si="16"/>
        <v>Malawi-Africa 2005</v>
      </c>
      <c r="B1041" s="8" t="s">
        <v>191</v>
      </c>
      <c r="C1041" s="8" t="s">
        <v>78</v>
      </c>
      <c r="D1041" s="9" t="s">
        <v>67</v>
      </c>
      <c r="E1041" s="14">
        <v>48000000</v>
      </c>
      <c r="F1041" s="14">
        <v>84000000</v>
      </c>
    </row>
    <row r="1042" spans="1:6" ht="14.4">
      <c r="A1042" s="8" t="str">
        <f t="shared" si="16"/>
        <v>Tanzania-Africa 2005</v>
      </c>
      <c r="B1042" s="8" t="s">
        <v>263</v>
      </c>
      <c r="C1042" s="8" t="s">
        <v>78</v>
      </c>
      <c r="D1042" s="9" t="s">
        <v>67</v>
      </c>
      <c r="E1042" s="14">
        <v>835000000</v>
      </c>
      <c r="F1042" s="14">
        <v>577000000</v>
      </c>
    </row>
    <row r="1043" spans="1:6" ht="14.4">
      <c r="A1043" s="8" t="str">
        <f t="shared" si="16"/>
        <v>Zambia-Africa 2005</v>
      </c>
      <c r="B1043" s="8" t="s">
        <v>284</v>
      </c>
      <c r="C1043" s="8" t="s">
        <v>78</v>
      </c>
      <c r="D1043" s="9" t="s">
        <v>67</v>
      </c>
      <c r="E1043" s="14">
        <v>98000000</v>
      </c>
      <c r="F1043" s="14">
        <v>88000000</v>
      </c>
    </row>
    <row r="1044" spans="1:6" ht="14.4">
      <c r="A1044" s="8" t="str">
        <f t="shared" si="16"/>
        <v>Mozambique-Africa 2005</v>
      </c>
      <c r="B1044" s="8" t="s">
        <v>206</v>
      </c>
      <c r="C1044" s="8" t="s">
        <v>78</v>
      </c>
      <c r="D1044" s="9" t="s">
        <v>67</v>
      </c>
      <c r="E1044" s="14">
        <v>138000000</v>
      </c>
      <c r="F1044" s="14">
        <v>187000000</v>
      </c>
    </row>
    <row r="1045" spans="1:6" ht="14.4">
      <c r="A1045" s="8" t="str">
        <f t="shared" si="16"/>
        <v>Burundi-Africa 2005</v>
      </c>
      <c r="B1045" s="8" t="s">
        <v>109</v>
      </c>
      <c r="C1045" s="8" t="s">
        <v>78</v>
      </c>
      <c r="D1045" s="9" t="s">
        <v>67</v>
      </c>
      <c r="E1045" s="14">
        <v>1900000</v>
      </c>
      <c r="F1045" s="14">
        <v>62000000</v>
      </c>
    </row>
    <row r="1046" spans="1:6" ht="14.4">
      <c r="A1046" s="8" t="str">
        <f t="shared" si="16"/>
        <v>Gambia, The-Africa 2005</v>
      </c>
      <c r="B1046" s="8" t="s">
        <v>146</v>
      </c>
      <c r="C1046" s="8" t="s">
        <v>78</v>
      </c>
      <c r="D1046" s="9" t="s">
        <v>67</v>
      </c>
      <c r="E1046" s="14">
        <v>59000000</v>
      </c>
      <c r="F1046" s="14">
        <v>7000000</v>
      </c>
    </row>
    <row r="1047" spans="1:6" ht="14.4">
      <c r="A1047" s="8" t="str">
        <f t="shared" si="16"/>
        <v>Burkina Faso-Africa 2005</v>
      </c>
      <c r="B1047" s="8" t="s">
        <v>108</v>
      </c>
      <c r="C1047" s="8" t="s">
        <v>78</v>
      </c>
      <c r="D1047" s="9" t="s">
        <v>67</v>
      </c>
      <c r="E1047" s="14">
        <v>46000000</v>
      </c>
      <c r="F1047" s="14">
        <v>74000000</v>
      </c>
    </row>
    <row r="1048" spans="1:6" ht="14.4">
      <c r="A1048" s="8" t="str">
        <f t="shared" si="16"/>
        <v>Congo (Kinshasa)-Africa 2005</v>
      </c>
      <c r="B1048" s="8" t="s">
        <v>121</v>
      </c>
      <c r="C1048" s="8" t="s">
        <v>78</v>
      </c>
      <c r="D1048" s="9" t="s">
        <v>67</v>
      </c>
      <c r="E1048" s="14">
        <v>3200000</v>
      </c>
      <c r="F1048" s="14">
        <v>54000000</v>
      </c>
    </row>
    <row r="1049" spans="1:6" ht="14.4">
      <c r="A1049" s="8" t="str">
        <f t="shared" si="16"/>
        <v>Somalia-Africa 2005</v>
      </c>
      <c r="B1049" s="8" t="s">
        <v>246</v>
      </c>
      <c r="C1049" s="8" t="s">
        <v>78</v>
      </c>
      <c r="D1049" s="9" t="s">
        <v>67</v>
      </c>
      <c r="E1049" s="8"/>
      <c r="F1049" s="8"/>
    </row>
    <row r="1050" spans="1:6" ht="14.4">
      <c r="A1050" s="8" t="str">
        <f t="shared" si="16"/>
        <v>Uganda-Africa 2005</v>
      </c>
      <c r="B1050" s="8" t="s">
        <v>273</v>
      </c>
      <c r="C1050" s="8" t="s">
        <v>78</v>
      </c>
      <c r="D1050" s="9" t="s">
        <v>67</v>
      </c>
      <c r="E1050" s="14">
        <v>382000000</v>
      </c>
      <c r="F1050" s="14">
        <v>185000000</v>
      </c>
    </row>
    <row r="1051" spans="1:6" ht="14.4">
      <c r="A1051" s="8" t="str">
        <f t="shared" si="16"/>
        <v>Mali-Africa 2005</v>
      </c>
      <c r="B1051" s="8" t="s">
        <v>194</v>
      </c>
      <c r="C1051" s="8" t="s">
        <v>78</v>
      </c>
      <c r="D1051" s="9" t="s">
        <v>67</v>
      </c>
      <c r="E1051" s="14">
        <v>149000000</v>
      </c>
      <c r="F1051" s="14">
        <v>133000000</v>
      </c>
    </row>
    <row r="1052" spans="1:6" ht="14.4">
      <c r="A1052" s="8" t="str">
        <f t="shared" si="16"/>
        <v>Angola-Africa 2005</v>
      </c>
      <c r="B1052" s="8" t="s">
        <v>82</v>
      </c>
      <c r="C1052" s="8" t="s">
        <v>78</v>
      </c>
      <c r="D1052" s="9" t="s">
        <v>67</v>
      </c>
      <c r="E1052" s="14">
        <v>103000000</v>
      </c>
      <c r="F1052" s="14">
        <v>135000000</v>
      </c>
    </row>
    <row r="1053" spans="1:6" ht="14.4">
      <c r="A1053" s="8" t="str">
        <f t="shared" si="16"/>
        <v>Chad-Africa 2005</v>
      </c>
      <c r="B1053" s="8" t="s">
        <v>115</v>
      </c>
      <c r="C1053" s="8" t="s">
        <v>78</v>
      </c>
      <c r="D1053" s="9" t="s">
        <v>67</v>
      </c>
      <c r="E1053" s="8"/>
      <c r="F1053" s="8"/>
    </row>
    <row r="1054" spans="1:6" ht="14.4">
      <c r="A1054" s="8" t="str">
        <f t="shared" si="16"/>
        <v>Niger-Africa 2005</v>
      </c>
      <c r="B1054" s="8" t="s">
        <v>214</v>
      </c>
      <c r="C1054" s="8" t="s">
        <v>78</v>
      </c>
      <c r="D1054" s="9" t="s">
        <v>67</v>
      </c>
      <c r="E1054" s="14">
        <v>44000000</v>
      </c>
      <c r="F1054" s="14">
        <v>42000000</v>
      </c>
    </row>
    <row r="1055" spans="1:6" ht="14.4">
      <c r="A1055" s="8" t="str">
        <f t="shared" si="16"/>
        <v>Mauritius-Africa 2006</v>
      </c>
      <c r="B1055" s="8" t="s">
        <v>198</v>
      </c>
      <c r="C1055" s="8" t="s">
        <v>78</v>
      </c>
      <c r="D1055" s="9" t="s">
        <v>68</v>
      </c>
      <c r="E1055" s="14">
        <v>1302000000</v>
      </c>
      <c r="F1055" s="14">
        <v>347000000</v>
      </c>
    </row>
    <row r="1056" spans="1:6" ht="14.4">
      <c r="A1056" s="8" t="str">
        <f t="shared" si="16"/>
        <v>Seychelles-Africa 2006</v>
      </c>
      <c r="B1056" s="8" t="s">
        <v>239</v>
      </c>
      <c r="C1056" s="8" t="s">
        <v>78</v>
      </c>
      <c r="D1056" s="9" t="s">
        <v>68</v>
      </c>
      <c r="E1056" s="14">
        <v>323000000</v>
      </c>
      <c r="F1056" s="14">
        <v>56000000</v>
      </c>
    </row>
    <row r="1057" spans="1:6" ht="14.4">
      <c r="A1057" s="8" t="str">
        <f t="shared" si="16"/>
        <v>Tunisia-Africa 2006</v>
      </c>
      <c r="B1057" s="8" t="s">
        <v>269</v>
      </c>
      <c r="C1057" s="8" t="s">
        <v>78</v>
      </c>
      <c r="D1057" s="9" t="s">
        <v>68</v>
      </c>
      <c r="E1057" s="14">
        <v>2999000000</v>
      </c>
      <c r="F1057" s="14">
        <v>498000000</v>
      </c>
    </row>
    <row r="1058" spans="1:6" ht="14.4">
      <c r="A1058" s="8" t="str">
        <f t="shared" si="16"/>
        <v>Morocco-Africa 2006</v>
      </c>
      <c r="B1058" s="8" t="s">
        <v>205</v>
      </c>
      <c r="C1058" s="8" t="s">
        <v>78</v>
      </c>
      <c r="D1058" s="9" t="s">
        <v>68</v>
      </c>
      <c r="E1058" s="14">
        <v>6900000000</v>
      </c>
      <c r="F1058" s="14">
        <v>1113000000</v>
      </c>
    </row>
    <row r="1059" spans="1:6" ht="14.4">
      <c r="A1059" s="8" t="str">
        <f t="shared" si="16"/>
        <v>Algeria-Africa 2006</v>
      </c>
      <c r="B1059" s="8" t="s">
        <v>77</v>
      </c>
      <c r="C1059" s="8" t="s">
        <v>78</v>
      </c>
      <c r="D1059" s="9" t="s">
        <v>68</v>
      </c>
      <c r="E1059" s="14">
        <v>393000000</v>
      </c>
      <c r="F1059" s="14">
        <v>414000000</v>
      </c>
    </row>
    <row r="1060" spans="1:6" ht="14.4">
      <c r="A1060" s="8" t="str">
        <f t="shared" si="16"/>
        <v>South Africa-Africa 2006</v>
      </c>
      <c r="B1060" s="8" t="s">
        <v>247</v>
      </c>
      <c r="C1060" s="8" t="s">
        <v>78</v>
      </c>
      <c r="D1060" s="9" t="s">
        <v>68</v>
      </c>
      <c r="E1060" s="14">
        <v>9211000000</v>
      </c>
      <c r="F1060" s="14">
        <v>5230000000</v>
      </c>
    </row>
    <row r="1061" spans="1:6" ht="14.4">
      <c r="A1061" s="8" t="str">
        <f t="shared" si="16"/>
        <v>Libya-Africa 2006</v>
      </c>
      <c r="B1061" s="8" t="s">
        <v>185</v>
      </c>
      <c r="C1061" s="8" t="s">
        <v>78</v>
      </c>
      <c r="D1061" s="9" t="s">
        <v>68</v>
      </c>
      <c r="E1061" s="14">
        <v>244000000</v>
      </c>
      <c r="F1061" s="14">
        <v>915000000</v>
      </c>
    </row>
    <row r="1062" spans="1:6" ht="14.4">
      <c r="A1062" s="8" t="str">
        <f t="shared" si="16"/>
        <v>Egypt-Africa 2006</v>
      </c>
      <c r="B1062" s="8" t="s">
        <v>134</v>
      </c>
      <c r="C1062" s="8" t="s">
        <v>78</v>
      </c>
      <c r="D1062" s="9" t="s">
        <v>68</v>
      </c>
      <c r="E1062" s="14">
        <v>8133000000</v>
      </c>
      <c r="F1062" s="14">
        <v>2156000000</v>
      </c>
    </row>
    <row r="1063" spans="1:6" ht="14.4">
      <c r="A1063" s="8" t="str">
        <f t="shared" si="16"/>
        <v>Botswana-Africa 2006</v>
      </c>
      <c r="B1063" s="8" t="s">
        <v>104</v>
      </c>
      <c r="C1063" s="8" t="s">
        <v>78</v>
      </c>
      <c r="D1063" s="9" t="s">
        <v>68</v>
      </c>
      <c r="E1063" s="14">
        <v>539000000</v>
      </c>
      <c r="F1063" s="14">
        <v>285000000</v>
      </c>
    </row>
    <row r="1064" spans="1:6" ht="14.4">
      <c r="A1064" s="8" t="str">
        <f t="shared" si="16"/>
        <v>Lesotho-Africa 2006</v>
      </c>
      <c r="B1064" s="8" t="s">
        <v>183</v>
      </c>
      <c r="C1064" s="8" t="s">
        <v>78</v>
      </c>
      <c r="D1064" s="9" t="s">
        <v>68</v>
      </c>
      <c r="E1064" s="14">
        <v>29000000</v>
      </c>
      <c r="F1064" s="14">
        <v>263000000</v>
      </c>
    </row>
    <row r="1065" spans="1:6" ht="14.4">
      <c r="A1065" s="8" t="str">
        <f t="shared" si="16"/>
        <v>Namibia-Africa 2006</v>
      </c>
      <c r="B1065" s="8" t="s">
        <v>208</v>
      </c>
      <c r="C1065" s="8" t="s">
        <v>78</v>
      </c>
      <c r="D1065" s="9" t="s">
        <v>68</v>
      </c>
      <c r="E1065" s="14">
        <v>473000000</v>
      </c>
      <c r="F1065" s="14">
        <v>118000000</v>
      </c>
    </row>
    <row r="1066" spans="1:6" ht="14.4">
      <c r="A1066" s="8" t="str">
        <f t="shared" si="16"/>
        <v>Djibouti-Africa 2006</v>
      </c>
      <c r="B1066" s="8" t="s">
        <v>130</v>
      </c>
      <c r="C1066" s="8" t="s">
        <v>78</v>
      </c>
      <c r="D1066" s="9" t="s">
        <v>68</v>
      </c>
      <c r="E1066" s="14">
        <v>9800000</v>
      </c>
      <c r="F1066" s="14">
        <v>15000000</v>
      </c>
    </row>
    <row r="1067" spans="1:6" ht="14.4">
      <c r="A1067" s="8" t="str">
        <f t="shared" si="16"/>
        <v>Swaziland-Africa 2006</v>
      </c>
      <c r="B1067" s="8" t="s">
        <v>258</v>
      </c>
      <c r="C1067" s="8" t="s">
        <v>78</v>
      </c>
      <c r="D1067" s="9" t="s">
        <v>68</v>
      </c>
      <c r="E1067" s="14">
        <v>75000000</v>
      </c>
      <c r="F1067" s="14">
        <v>54000000</v>
      </c>
    </row>
    <row r="1068" spans="1:6" ht="14.4">
      <c r="A1068" s="8" t="str">
        <f t="shared" si="16"/>
        <v>Zimbabwe-Africa 2006</v>
      </c>
      <c r="B1068" s="8" t="s">
        <v>285</v>
      </c>
      <c r="C1068" s="8" t="s">
        <v>78</v>
      </c>
      <c r="D1068" s="9" t="s">
        <v>68</v>
      </c>
      <c r="E1068" s="14">
        <v>338000000</v>
      </c>
      <c r="F1068" s="8"/>
    </row>
    <row r="1069" spans="1:6" ht="14.4">
      <c r="A1069" s="8" t="str">
        <f t="shared" si="16"/>
        <v>Gabon-Africa 2006</v>
      </c>
      <c r="B1069" s="8" t="s">
        <v>145</v>
      </c>
      <c r="C1069" s="8" t="s">
        <v>78</v>
      </c>
      <c r="D1069" s="9" t="s">
        <v>68</v>
      </c>
      <c r="E1069" s="8"/>
      <c r="F1069" s="8"/>
    </row>
    <row r="1070" spans="1:6" ht="14.4">
      <c r="A1070" s="8" t="str">
        <f t="shared" si="16"/>
        <v>Ghana-Africa 2006</v>
      </c>
      <c r="B1070" s="8" t="s">
        <v>149</v>
      </c>
      <c r="C1070" s="8" t="s">
        <v>78</v>
      </c>
      <c r="D1070" s="9" t="s">
        <v>68</v>
      </c>
      <c r="E1070" s="14">
        <v>910000000</v>
      </c>
      <c r="F1070" s="14">
        <v>575000000</v>
      </c>
    </row>
    <row r="1071" spans="1:6" ht="14.4">
      <c r="A1071" s="8" t="str">
        <f t="shared" si="16"/>
        <v>Cote d'Ivoire-Africa 2006</v>
      </c>
      <c r="B1071" s="8" t="s">
        <v>123</v>
      </c>
      <c r="C1071" s="8" t="s">
        <v>78</v>
      </c>
      <c r="D1071" s="9" t="s">
        <v>68</v>
      </c>
      <c r="E1071" s="14">
        <v>104000000</v>
      </c>
      <c r="F1071" s="14">
        <v>583000000</v>
      </c>
    </row>
    <row r="1072" spans="1:6" ht="14.4">
      <c r="A1072" s="8" t="str">
        <f t="shared" si="16"/>
        <v>Central African Republic-Africa 2006</v>
      </c>
      <c r="B1072" s="8" t="s">
        <v>114</v>
      </c>
      <c r="C1072" s="8" t="s">
        <v>78</v>
      </c>
      <c r="D1072" s="9" t="s">
        <v>68</v>
      </c>
      <c r="E1072" s="14">
        <v>10200000</v>
      </c>
      <c r="F1072" s="14">
        <v>47000000</v>
      </c>
    </row>
    <row r="1073" spans="1:6" ht="14.4">
      <c r="A1073" s="8" t="str">
        <f t="shared" si="16"/>
        <v>Sudan-Africa 2006</v>
      </c>
      <c r="B1073" s="8" t="s">
        <v>256</v>
      </c>
      <c r="C1073" s="8" t="s">
        <v>78</v>
      </c>
      <c r="D1073" s="9" t="s">
        <v>68</v>
      </c>
      <c r="E1073" s="14">
        <v>252000000</v>
      </c>
      <c r="F1073" s="14">
        <v>1414000000</v>
      </c>
    </row>
    <row r="1074" spans="1:6" ht="14.4">
      <c r="A1074" s="8" t="str">
        <f t="shared" si="16"/>
        <v>Mauritania-Africa 2006</v>
      </c>
      <c r="B1074" s="8" t="s">
        <v>197</v>
      </c>
      <c r="C1074" s="8" t="s">
        <v>78</v>
      </c>
      <c r="D1074" s="9" t="s">
        <v>68</v>
      </c>
      <c r="E1074" s="8"/>
      <c r="F1074" s="8"/>
    </row>
    <row r="1075" spans="1:6" ht="14.4">
      <c r="A1075" s="8" t="str">
        <f t="shared" si="16"/>
        <v>Madagascar-Africa 2006</v>
      </c>
      <c r="B1075" s="8" t="s">
        <v>190</v>
      </c>
      <c r="C1075" s="8" t="s">
        <v>78</v>
      </c>
      <c r="D1075" s="9" t="s">
        <v>68</v>
      </c>
      <c r="E1075" s="14">
        <v>386000000</v>
      </c>
      <c r="F1075" s="14">
        <v>86000000</v>
      </c>
    </row>
    <row r="1076" spans="1:6" ht="14.4">
      <c r="A1076" s="8" t="str">
        <f t="shared" si="16"/>
        <v>Equatorial Guinea-Africa 2006</v>
      </c>
      <c r="B1076" s="8" t="s">
        <v>136</v>
      </c>
      <c r="C1076" s="8" t="s">
        <v>78</v>
      </c>
      <c r="D1076" s="9" t="s">
        <v>68</v>
      </c>
      <c r="E1076" s="8"/>
      <c r="F1076" s="8"/>
    </row>
    <row r="1077" spans="1:6" ht="14.4">
      <c r="A1077" s="8" t="str">
        <f t="shared" si="16"/>
        <v>Togo-Africa 2006</v>
      </c>
      <c r="B1077" s="8" t="s">
        <v>266</v>
      </c>
      <c r="C1077" s="8" t="s">
        <v>78</v>
      </c>
      <c r="D1077" s="9" t="s">
        <v>68</v>
      </c>
      <c r="E1077" s="14">
        <v>23000000</v>
      </c>
      <c r="F1077" s="14">
        <v>42000000</v>
      </c>
    </row>
    <row r="1078" spans="1:6" ht="14.4">
      <c r="A1078" s="8" t="str">
        <f t="shared" si="16"/>
        <v>Kenya-Africa 2006</v>
      </c>
      <c r="B1078" s="8" t="s">
        <v>175</v>
      </c>
      <c r="C1078" s="8" t="s">
        <v>78</v>
      </c>
      <c r="D1078" s="9" t="s">
        <v>68</v>
      </c>
      <c r="E1078" s="14">
        <v>1181000000</v>
      </c>
      <c r="F1078" s="14">
        <v>178000000</v>
      </c>
    </row>
    <row r="1079" spans="1:6" ht="14.4">
      <c r="A1079" s="8" t="str">
        <f t="shared" si="16"/>
        <v>Rwanda-Africa 2006</v>
      </c>
      <c r="B1079" s="8" t="s">
        <v>232</v>
      </c>
      <c r="C1079" s="8" t="s">
        <v>78</v>
      </c>
      <c r="D1079" s="9" t="s">
        <v>68</v>
      </c>
      <c r="E1079" s="14">
        <v>148000000</v>
      </c>
      <c r="F1079" s="14">
        <v>84000000</v>
      </c>
    </row>
    <row r="1080" spans="1:6" ht="14.4">
      <c r="A1080" s="8" t="str">
        <f t="shared" si="16"/>
        <v>Ethiopia-Africa 2006</v>
      </c>
      <c r="B1080" s="8" t="s">
        <v>139</v>
      </c>
      <c r="C1080" s="8" t="s">
        <v>78</v>
      </c>
      <c r="D1080" s="9" t="s">
        <v>68</v>
      </c>
      <c r="E1080" s="14">
        <v>639000000</v>
      </c>
      <c r="F1080" s="14">
        <v>97000000</v>
      </c>
    </row>
    <row r="1081" spans="1:6" ht="14.4">
      <c r="A1081" s="8" t="str">
        <f t="shared" si="16"/>
        <v>Sao Tome and Principe-Africa 2006</v>
      </c>
      <c r="B1081" s="8" t="s">
        <v>235</v>
      </c>
      <c r="C1081" s="8" t="s">
        <v>78</v>
      </c>
      <c r="D1081" s="9" t="s">
        <v>68</v>
      </c>
      <c r="E1081" s="14">
        <v>6700000</v>
      </c>
      <c r="F1081" s="14">
        <v>1100000</v>
      </c>
    </row>
    <row r="1082" spans="1:6" ht="14.4">
      <c r="A1082" s="8" t="str">
        <f t="shared" si="16"/>
        <v>South Sudan-Africa 2006</v>
      </c>
      <c r="B1082" s="8" t="s">
        <v>249</v>
      </c>
      <c r="C1082" s="8" t="s">
        <v>78</v>
      </c>
      <c r="D1082" s="9" t="s">
        <v>68</v>
      </c>
      <c r="E1082" s="8"/>
      <c r="F1082" s="8"/>
    </row>
    <row r="1083" spans="1:6" ht="14.4">
      <c r="A1083" s="8" t="str">
        <f t="shared" si="16"/>
        <v>Congo (Brazzaville)-Africa 2006</v>
      </c>
      <c r="B1083" s="8" t="s">
        <v>120</v>
      </c>
      <c r="C1083" s="8" t="s">
        <v>78</v>
      </c>
      <c r="D1083" s="9" t="s">
        <v>68</v>
      </c>
      <c r="E1083" s="14">
        <v>45000000</v>
      </c>
      <c r="F1083" s="14">
        <v>132000000</v>
      </c>
    </row>
    <row r="1084" spans="1:6" ht="14.4">
      <c r="A1084" s="8" t="str">
        <f t="shared" si="16"/>
        <v>Comoros-Africa 2006</v>
      </c>
      <c r="B1084" s="8" t="s">
        <v>119</v>
      </c>
      <c r="C1084" s="8" t="s">
        <v>78</v>
      </c>
      <c r="D1084" s="9" t="s">
        <v>68</v>
      </c>
      <c r="E1084" s="14">
        <v>27000000</v>
      </c>
      <c r="F1084" s="14">
        <v>11000000</v>
      </c>
    </row>
    <row r="1085" spans="1:6" ht="14.4">
      <c r="A1085" s="8" t="str">
        <f t="shared" si="16"/>
        <v>Senegal-Africa 2006</v>
      </c>
      <c r="B1085" s="8" t="s">
        <v>237</v>
      </c>
      <c r="C1085" s="8" t="s">
        <v>78</v>
      </c>
      <c r="D1085" s="9" t="s">
        <v>68</v>
      </c>
      <c r="E1085" s="14">
        <v>329000000</v>
      </c>
      <c r="F1085" s="14">
        <v>139000000</v>
      </c>
    </row>
    <row r="1086" spans="1:6" ht="14.4">
      <c r="A1086" s="8" t="str">
        <f t="shared" si="16"/>
        <v>Cameroon-Africa 2006</v>
      </c>
      <c r="B1086" s="8" t="s">
        <v>111</v>
      </c>
      <c r="C1086" s="8" t="s">
        <v>78</v>
      </c>
      <c r="D1086" s="9" t="s">
        <v>68</v>
      </c>
      <c r="E1086" s="14">
        <v>231000000</v>
      </c>
      <c r="F1086" s="14">
        <v>521000000</v>
      </c>
    </row>
    <row r="1087" spans="1:6" ht="14.4">
      <c r="A1087" s="8" t="str">
        <f t="shared" si="16"/>
        <v>Guinea-Bissau-Africa 2006</v>
      </c>
      <c r="B1087" s="8" t="s">
        <v>156</v>
      </c>
      <c r="C1087" s="8" t="s">
        <v>78</v>
      </c>
      <c r="D1087" s="9" t="s">
        <v>68</v>
      </c>
      <c r="E1087" s="14">
        <v>2800000</v>
      </c>
      <c r="F1087" s="14">
        <v>17800000</v>
      </c>
    </row>
    <row r="1088" spans="1:6" ht="14.4">
      <c r="A1088" s="8" t="str">
        <f t="shared" si="16"/>
        <v>Guinea-Africa 2006</v>
      </c>
      <c r="B1088" s="8" t="s">
        <v>155</v>
      </c>
      <c r="C1088" s="8" t="s">
        <v>78</v>
      </c>
      <c r="D1088" s="9" t="s">
        <v>68</v>
      </c>
      <c r="E1088" s="8"/>
      <c r="F1088" s="14">
        <v>41000000</v>
      </c>
    </row>
    <row r="1089" spans="1:6" ht="14.4">
      <c r="A1089" s="8" t="str">
        <f t="shared" si="16"/>
        <v>Liberia-Africa 2006</v>
      </c>
      <c r="B1089" s="8" t="s">
        <v>184</v>
      </c>
      <c r="C1089" s="8" t="s">
        <v>78</v>
      </c>
      <c r="D1089" s="9" t="s">
        <v>68</v>
      </c>
      <c r="E1089" s="14">
        <v>124000000</v>
      </c>
      <c r="F1089" s="14">
        <v>41000000</v>
      </c>
    </row>
    <row r="1090" spans="1:6" ht="14.4">
      <c r="A1090" s="8" t="str">
        <f t="shared" si="16"/>
        <v>Benin-Africa 2006</v>
      </c>
      <c r="B1090" s="8" t="s">
        <v>99</v>
      </c>
      <c r="C1090" s="8" t="s">
        <v>78</v>
      </c>
      <c r="D1090" s="9" t="s">
        <v>68</v>
      </c>
      <c r="E1090" s="14">
        <v>122000000</v>
      </c>
      <c r="F1090" s="14">
        <v>71000000</v>
      </c>
    </row>
    <row r="1091" spans="1:6" ht="14.4">
      <c r="A1091" s="8" t="str">
        <f t="shared" ref="A1091:A1154" si="17">CONCATENATE(B1091," ",D1091)</f>
        <v>Eritrea-Africa 2006</v>
      </c>
      <c r="B1091" s="8" t="s">
        <v>137</v>
      </c>
      <c r="C1091" s="8" t="s">
        <v>78</v>
      </c>
      <c r="D1091" s="9" t="s">
        <v>68</v>
      </c>
      <c r="E1091" s="14">
        <v>60000000</v>
      </c>
      <c r="F1091" s="8"/>
    </row>
    <row r="1092" spans="1:6" ht="14.4">
      <c r="A1092" s="8" t="str">
        <f t="shared" si="17"/>
        <v>Sierra Leone-Africa 2006</v>
      </c>
      <c r="B1092" s="8" t="s">
        <v>240</v>
      </c>
      <c r="C1092" s="8" t="s">
        <v>78</v>
      </c>
      <c r="D1092" s="9" t="s">
        <v>68</v>
      </c>
      <c r="E1092" s="14">
        <v>23000000</v>
      </c>
      <c r="F1092" s="14">
        <v>15000000</v>
      </c>
    </row>
    <row r="1093" spans="1:6" ht="14.4">
      <c r="A1093" s="8" t="str">
        <f t="shared" si="17"/>
        <v>Nigeria-Africa 2006</v>
      </c>
      <c r="B1093" s="8" t="s">
        <v>215</v>
      </c>
      <c r="C1093" s="8" t="s">
        <v>78</v>
      </c>
      <c r="D1093" s="9" t="s">
        <v>68</v>
      </c>
      <c r="E1093" s="14">
        <v>209000000</v>
      </c>
      <c r="F1093" s="14">
        <v>3536000000</v>
      </c>
    </row>
    <row r="1094" spans="1:6" ht="14.4">
      <c r="A1094" s="8" t="str">
        <f t="shared" si="17"/>
        <v>Malawi-Africa 2006</v>
      </c>
      <c r="B1094" s="8" t="s">
        <v>191</v>
      </c>
      <c r="C1094" s="8" t="s">
        <v>78</v>
      </c>
      <c r="D1094" s="9" t="s">
        <v>68</v>
      </c>
      <c r="E1094" s="14">
        <v>45000000</v>
      </c>
      <c r="F1094" s="14">
        <v>85000000</v>
      </c>
    </row>
    <row r="1095" spans="1:6" ht="14.4">
      <c r="A1095" s="8" t="str">
        <f t="shared" si="17"/>
        <v>Tanzania-Africa 2006</v>
      </c>
      <c r="B1095" s="8" t="s">
        <v>263</v>
      </c>
      <c r="C1095" s="8" t="s">
        <v>78</v>
      </c>
      <c r="D1095" s="9" t="s">
        <v>68</v>
      </c>
      <c r="E1095" s="14">
        <v>986000000</v>
      </c>
      <c r="F1095" s="14">
        <v>571000000</v>
      </c>
    </row>
    <row r="1096" spans="1:6" ht="14.4">
      <c r="A1096" s="8" t="str">
        <f t="shared" si="17"/>
        <v>Mozambique-Africa 2006</v>
      </c>
      <c r="B1096" s="8" t="s">
        <v>206</v>
      </c>
      <c r="C1096" s="8" t="s">
        <v>78</v>
      </c>
      <c r="D1096" s="9" t="s">
        <v>68</v>
      </c>
      <c r="E1096" s="14">
        <v>145000000</v>
      </c>
      <c r="F1096" s="14">
        <v>196000000</v>
      </c>
    </row>
    <row r="1097" spans="1:6" ht="14.4">
      <c r="A1097" s="8" t="str">
        <f t="shared" si="17"/>
        <v>Zambia-Africa 2006</v>
      </c>
      <c r="B1097" s="8" t="s">
        <v>284</v>
      </c>
      <c r="C1097" s="8" t="s">
        <v>78</v>
      </c>
      <c r="D1097" s="9" t="s">
        <v>68</v>
      </c>
      <c r="E1097" s="14">
        <v>110000000</v>
      </c>
      <c r="F1097" s="14">
        <v>97000000</v>
      </c>
    </row>
    <row r="1098" spans="1:6" ht="14.4">
      <c r="A1098" s="8" t="str">
        <f t="shared" si="17"/>
        <v>Burundi-Africa 2006</v>
      </c>
      <c r="B1098" s="8" t="s">
        <v>109</v>
      </c>
      <c r="C1098" s="8" t="s">
        <v>78</v>
      </c>
      <c r="D1098" s="9" t="s">
        <v>68</v>
      </c>
      <c r="E1098" s="14">
        <v>1600000</v>
      </c>
      <c r="F1098" s="14">
        <v>126000000</v>
      </c>
    </row>
    <row r="1099" spans="1:6" ht="14.4">
      <c r="A1099" s="8" t="str">
        <f t="shared" si="17"/>
        <v>Burkina Faso-Africa 2006</v>
      </c>
      <c r="B1099" s="8" t="s">
        <v>108</v>
      </c>
      <c r="C1099" s="8" t="s">
        <v>78</v>
      </c>
      <c r="D1099" s="9" t="s">
        <v>68</v>
      </c>
      <c r="E1099" s="14">
        <v>55000000</v>
      </c>
      <c r="F1099" s="14">
        <v>84000000</v>
      </c>
    </row>
    <row r="1100" spans="1:6" ht="14.4">
      <c r="A1100" s="8" t="str">
        <f t="shared" si="17"/>
        <v>Gambia, The-Africa 2006</v>
      </c>
      <c r="B1100" s="8" t="s">
        <v>146</v>
      </c>
      <c r="C1100" s="8" t="s">
        <v>78</v>
      </c>
      <c r="D1100" s="9" t="s">
        <v>68</v>
      </c>
      <c r="E1100" s="14">
        <v>69000000</v>
      </c>
      <c r="F1100" s="14">
        <v>8000000</v>
      </c>
    </row>
    <row r="1101" spans="1:6" ht="14.4">
      <c r="A1101" s="8" t="str">
        <f t="shared" si="17"/>
        <v>Congo (Kinshasa)-Africa 2006</v>
      </c>
      <c r="B1101" s="8" t="s">
        <v>121</v>
      </c>
      <c r="C1101" s="8" t="s">
        <v>78</v>
      </c>
      <c r="D1101" s="9" t="s">
        <v>68</v>
      </c>
      <c r="E1101" s="14">
        <v>3100000</v>
      </c>
      <c r="F1101" s="14">
        <v>93000000</v>
      </c>
    </row>
    <row r="1102" spans="1:6" ht="14.4">
      <c r="A1102" s="8" t="str">
        <f t="shared" si="17"/>
        <v>Uganda-Africa 2006</v>
      </c>
      <c r="B1102" s="8" t="s">
        <v>273</v>
      </c>
      <c r="C1102" s="8" t="s">
        <v>78</v>
      </c>
      <c r="D1102" s="9" t="s">
        <v>68</v>
      </c>
      <c r="E1102" s="14">
        <v>347000000</v>
      </c>
      <c r="F1102" s="14">
        <v>196000000</v>
      </c>
    </row>
    <row r="1103" spans="1:6" ht="14.4">
      <c r="A1103" s="8" t="str">
        <f t="shared" si="17"/>
        <v>Somalia-Africa 2006</v>
      </c>
      <c r="B1103" s="8" t="s">
        <v>246</v>
      </c>
      <c r="C1103" s="8" t="s">
        <v>78</v>
      </c>
      <c r="D1103" s="9" t="s">
        <v>68</v>
      </c>
      <c r="E1103" s="8"/>
      <c r="F1103" s="8"/>
    </row>
    <row r="1104" spans="1:6" ht="14.4">
      <c r="A1104" s="8" t="str">
        <f t="shared" si="17"/>
        <v>Mali-Africa 2006</v>
      </c>
      <c r="B1104" s="8" t="s">
        <v>194</v>
      </c>
      <c r="C1104" s="8" t="s">
        <v>78</v>
      </c>
      <c r="D1104" s="9" t="s">
        <v>68</v>
      </c>
      <c r="E1104" s="14">
        <v>175000000</v>
      </c>
      <c r="F1104" s="14">
        <v>196000000</v>
      </c>
    </row>
    <row r="1105" spans="1:6" ht="14.4">
      <c r="A1105" s="8" t="str">
        <f t="shared" si="17"/>
        <v>Chad-Africa 2006</v>
      </c>
      <c r="B1105" s="8" t="s">
        <v>115</v>
      </c>
      <c r="C1105" s="8" t="s">
        <v>78</v>
      </c>
      <c r="D1105" s="9" t="s">
        <v>68</v>
      </c>
      <c r="E1105" s="8"/>
      <c r="F1105" s="8"/>
    </row>
    <row r="1106" spans="1:6" ht="14.4">
      <c r="A1106" s="8" t="str">
        <f t="shared" si="17"/>
        <v>Angola-Africa 2006</v>
      </c>
      <c r="B1106" s="8" t="s">
        <v>82</v>
      </c>
      <c r="C1106" s="8" t="s">
        <v>78</v>
      </c>
      <c r="D1106" s="9" t="s">
        <v>68</v>
      </c>
      <c r="E1106" s="14">
        <v>91000000</v>
      </c>
      <c r="F1106" s="14">
        <v>393000000</v>
      </c>
    </row>
    <row r="1107" spans="1:6" ht="14.4">
      <c r="A1107" s="8" t="str">
        <f t="shared" si="17"/>
        <v>Niger-Africa 2006</v>
      </c>
      <c r="B1107" s="8" t="s">
        <v>214</v>
      </c>
      <c r="C1107" s="8" t="s">
        <v>78</v>
      </c>
      <c r="D1107" s="9" t="s">
        <v>68</v>
      </c>
      <c r="E1107" s="14">
        <v>39000000</v>
      </c>
      <c r="F1107" s="14">
        <v>42000000</v>
      </c>
    </row>
    <row r="1108" spans="1:6" ht="14.4">
      <c r="A1108" s="8" t="str">
        <f t="shared" si="17"/>
        <v>Mauritius-Africa 2007</v>
      </c>
      <c r="B1108" s="8" t="s">
        <v>198</v>
      </c>
      <c r="C1108" s="8" t="s">
        <v>78</v>
      </c>
      <c r="D1108" s="9" t="s">
        <v>69</v>
      </c>
      <c r="E1108" s="14">
        <v>1663000000</v>
      </c>
      <c r="F1108" s="14">
        <v>384000000</v>
      </c>
    </row>
    <row r="1109" spans="1:6" ht="14.4">
      <c r="A1109" s="8" t="str">
        <f t="shared" si="17"/>
        <v>Tunisia-Africa 2007</v>
      </c>
      <c r="B1109" s="8" t="s">
        <v>269</v>
      </c>
      <c r="C1109" s="8" t="s">
        <v>78</v>
      </c>
      <c r="D1109" s="9" t="s">
        <v>69</v>
      </c>
      <c r="E1109" s="14">
        <v>3373000000</v>
      </c>
      <c r="F1109" s="14">
        <v>530000000</v>
      </c>
    </row>
    <row r="1110" spans="1:6" ht="14.4">
      <c r="A1110" s="8" t="str">
        <f t="shared" si="17"/>
        <v>Seychelles-Africa 2007</v>
      </c>
      <c r="B1110" s="8" t="s">
        <v>239</v>
      </c>
      <c r="C1110" s="8" t="s">
        <v>78</v>
      </c>
      <c r="D1110" s="9" t="s">
        <v>69</v>
      </c>
      <c r="E1110" s="14">
        <v>60000000</v>
      </c>
      <c r="F1110" s="14">
        <v>11000000</v>
      </c>
    </row>
    <row r="1111" spans="1:6" ht="14.4">
      <c r="A1111" s="8" t="str">
        <f t="shared" si="17"/>
        <v>Morocco-Africa 2007</v>
      </c>
      <c r="B1111" s="8" t="s">
        <v>205</v>
      </c>
      <c r="C1111" s="8" t="s">
        <v>78</v>
      </c>
      <c r="D1111" s="9" t="s">
        <v>69</v>
      </c>
      <c r="E1111" s="14">
        <v>8307000000</v>
      </c>
      <c r="F1111" s="14">
        <v>1418000000</v>
      </c>
    </row>
    <row r="1112" spans="1:6" ht="14.4">
      <c r="A1112" s="8" t="str">
        <f t="shared" si="17"/>
        <v>South Africa-Africa 2007</v>
      </c>
      <c r="B1112" s="8" t="s">
        <v>247</v>
      </c>
      <c r="C1112" s="8" t="s">
        <v>78</v>
      </c>
      <c r="D1112" s="9" t="s">
        <v>69</v>
      </c>
      <c r="E1112" s="14">
        <v>10226000000</v>
      </c>
      <c r="F1112" s="14">
        <v>6103000000</v>
      </c>
    </row>
    <row r="1113" spans="1:6" ht="14.4">
      <c r="A1113" s="8" t="str">
        <f t="shared" si="17"/>
        <v>Algeria-Africa 2007</v>
      </c>
      <c r="B1113" s="8" t="s">
        <v>77</v>
      </c>
      <c r="C1113" s="8" t="s">
        <v>78</v>
      </c>
      <c r="D1113" s="9" t="s">
        <v>69</v>
      </c>
      <c r="E1113" s="14">
        <v>332000000</v>
      </c>
      <c r="F1113" s="14">
        <v>504000000</v>
      </c>
    </row>
    <row r="1114" spans="1:6" ht="14.4">
      <c r="A1114" s="8" t="str">
        <f t="shared" si="17"/>
        <v>Libya-Africa 2007</v>
      </c>
      <c r="B1114" s="8" t="s">
        <v>185</v>
      </c>
      <c r="C1114" s="8" t="s">
        <v>78</v>
      </c>
      <c r="D1114" s="9" t="s">
        <v>69</v>
      </c>
      <c r="E1114" s="14">
        <v>99000000</v>
      </c>
      <c r="F1114" s="14">
        <v>1010000000</v>
      </c>
    </row>
    <row r="1115" spans="1:6" ht="14.4">
      <c r="A1115" s="8" t="str">
        <f t="shared" si="17"/>
        <v>Egypt-Africa 2007</v>
      </c>
      <c r="B1115" s="8" t="s">
        <v>134</v>
      </c>
      <c r="C1115" s="8" t="s">
        <v>78</v>
      </c>
      <c r="D1115" s="9" t="s">
        <v>69</v>
      </c>
      <c r="E1115" s="14">
        <v>10327000000</v>
      </c>
      <c r="F1115" s="14">
        <v>2886000000</v>
      </c>
    </row>
    <row r="1116" spans="1:6" ht="14.4">
      <c r="A1116" s="8" t="str">
        <f t="shared" si="17"/>
        <v>Botswana-Africa 2007</v>
      </c>
      <c r="B1116" s="8" t="s">
        <v>104</v>
      </c>
      <c r="C1116" s="8" t="s">
        <v>78</v>
      </c>
      <c r="D1116" s="9" t="s">
        <v>69</v>
      </c>
      <c r="E1116" s="14">
        <v>548000000</v>
      </c>
      <c r="F1116" s="14">
        <v>284000000</v>
      </c>
    </row>
    <row r="1117" spans="1:6" ht="14.4">
      <c r="A1117" s="8" t="str">
        <f t="shared" si="17"/>
        <v>Lesotho-Africa 2007</v>
      </c>
      <c r="B1117" s="8" t="s">
        <v>183</v>
      </c>
      <c r="C1117" s="8" t="s">
        <v>78</v>
      </c>
      <c r="D1117" s="9" t="s">
        <v>69</v>
      </c>
      <c r="E1117" s="14">
        <v>31000000</v>
      </c>
      <c r="F1117" s="14">
        <v>276000000</v>
      </c>
    </row>
    <row r="1118" spans="1:6" ht="14.4">
      <c r="A1118" s="8" t="str">
        <f t="shared" si="17"/>
        <v>Namibia-Africa 2007</v>
      </c>
      <c r="B1118" s="8" t="s">
        <v>208</v>
      </c>
      <c r="C1118" s="8" t="s">
        <v>78</v>
      </c>
      <c r="D1118" s="9" t="s">
        <v>69</v>
      </c>
      <c r="E1118" s="14">
        <v>542000000</v>
      </c>
      <c r="F1118" s="14">
        <v>132000000</v>
      </c>
    </row>
    <row r="1119" spans="1:6" ht="14.4">
      <c r="A1119" s="8" t="str">
        <f t="shared" si="17"/>
        <v>Djibouti-Africa 2007</v>
      </c>
      <c r="B1119" s="8" t="s">
        <v>130</v>
      </c>
      <c r="C1119" s="8" t="s">
        <v>78</v>
      </c>
      <c r="D1119" s="9" t="s">
        <v>69</v>
      </c>
      <c r="E1119" s="14">
        <v>6800000</v>
      </c>
      <c r="F1119" s="14">
        <v>14200000</v>
      </c>
    </row>
    <row r="1120" spans="1:6" ht="14.4">
      <c r="A1120" s="8" t="str">
        <f t="shared" si="17"/>
        <v>Swaziland-Africa 2007</v>
      </c>
      <c r="B1120" s="8" t="s">
        <v>258</v>
      </c>
      <c r="C1120" s="8" t="s">
        <v>78</v>
      </c>
      <c r="D1120" s="9" t="s">
        <v>69</v>
      </c>
      <c r="E1120" s="14">
        <v>32000000</v>
      </c>
      <c r="F1120" s="14">
        <v>63000000</v>
      </c>
    </row>
    <row r="1121" spans="1:6" ht="14.4">
      <c r="A1121" s="8" t="str">
        <f t="shared" si="17"/>
        <v>Zimbabwe-Africa 2007</v>
      </c>
      <c r="B1121" s="8" t="s">
        <v>285</v>
      </c>
      <c r="C1121" s="8" t="s">
        <v>78</v>
      </c>
      <c r="D1121" s="9" t="s">
        <v>69</v>
      </c>
      <c r="E1121" s="14">
        <v>365000000</v>
      </c>
      <c r="F1121" s="8"/>
    </row>
    <row r="1122" spans="1:6" ht="14.4">
      <c r="A1122" s="8" t="str">
        <f t="shared" si="17"/>
        <v>Ghana-Africa 2007</v>
      </c>
      <c r="B1122" s="8" t="s">
        <v>149</v>
      </c>
      <c r="C1122" s="8" t="s">
        <v>78</v>
      </c>
      <c r="D1122" s="9" t="s">
        <v>69</v>
      </c>
      <c r="E1122" s="14">
        <v>990000000</v>
      </c>
      <c r="F1122" s="14">
        <v>816000000</v>
      </c>
    </row>
    <row r="1123" spans="1:6" ht="14.4">
      <c r="A1123" s="8" t="str">
        <f t="shared" si="17"/>
        <v>Gabon-Africa 2007</v>
      </c>
      <c r="B1123" s="8" t="s">
        <v>145</v>
      </c>
      <c r="C1123" s="8" t="s">
        <v>78</v>
      </c>
      <c r="D1123" s="9" t="s">
        <v>69</v>
      </c>
      <c r="E1123" s="8"/>
      <c r="F1123" s="8"/>
    </row>
    <row r="1124" spans="1:6" ht="14.4">
      <c r="A1124" s="8" t="str">
        <f t="shared" si="17"/>
        <v>Central African Republic-Africa 2007</v>
      </c>
      <c r="B1124" s="8" t="s">
        <v>114</v>
      </c>
      <c r="C1124" s="8" t="s">
        <v>78</v>
      </c>
      <c r="D1124" s="9" t="s">
        <v>69</v>
      </c>
      <c r="E1124" s="14">
        <v>10800000</v>
      </c>
      <c r="F1124" s="14">
        <v>54000000</v>
      </c>
    </row>
    <row r="1125" spans="1:6" ht="14.4">
      <c r="A1125" s="8" t="str">
        <f t="shared" si="17"/>
        <v>Cote d'Ivoire-Africa 2007</v>
      </c>
      <c r="B1125" s="8" t="s">
        <v>123</v>
      </c>
      <c r="C1125" s="8" t="s">
        <v>78</v>
      </c>
      <c r="D1125" s="9" t="s">
        <v>69</v>
      </c>
      <c r="E1125" s="14">
        <v>115000000</v>
      </c>
      <c r="F1125" s="14">
        <v>606000000</v>
      </c>
    </row>
    <row r="1126" spans="1:6" ht="14.4">
      <c r="A1126" s="8" t="str">
        <f t="shared" si="17"/>
        <v>Sudan-Africa 2007</v>
      </c>
      <c r="B1126" s="8" t="s">
        <v>256</v>
      </c>
      <c r="C1126" s="8" t="s">
        <v>78</v>
      </c>
      <c r="D1126" s="9" t="s">
        <v>69</v>
      </c>
      <c r="E1126" s="14">
        <v>262000000</v>
      </c>
      <c r="F1126" s="14">
        <v>1477000000</v>
      </c>
    </row>
    <row r="1127" spans="1:6" ht="14.4">
      <c r="A1127" s="8" t="str">
        <f t="shared" si="17"/>
        <v>Mauritania-Africa 2007</v>
      </c>
      <c r="B1127" s="8" t="s">
        <v>197</v>
      </c>
      <c r="C1127" s="8" t="s">
        <v>78</v>
      </c>
      <c r="D1127" s="9" t="s">
        <v>69</v>
      </c>
      <c r="E1127" s="8"/>
      <c r="F1127" s="8"/>
    </row>
    <row r="1128" spans="1:6" ht="14.4">
      <c r="A1128" s="8" t="str">
        <f t="shared" si="17"/>
        <v>Ethiopia-Africa 2007</v>
      </c>
      <c r="B1128" s="8" t="s">
        <v>139</v>
      </c>
      <c r="C1128" s="8" t="s">
        <v>78</v>
      </c>
      <c r="D1128" s="9" t="s">
        <v>69</v>
      </c>
      <c r="E1128" s="14">
        <v>790000000</v>
      </c>
      <c r="F1128" s="14">
        <v>107000000</v>
      </c>
    </row>
    <row r="1129" spans="1:6" ht="14.4">
      <c r="A1129" s="8" t="str">
        <f t="shared" si="17"/>
        <v>Madagascar-Africa 2007</v>
      </c>
      <c r="B1129" s="8" t="s">
        <v>190</v>
      </c>
      <c r="C1129" s="8" t="s">
        <v>78</v>
      </c>
      <c r="D1129" s="9" t="s">
        <v>69</v>
      </c>
      <c r="E1129" s="14">
        <v>506000000</v>
      </c>
      <c r="F1129" s="14">
        <v>94000000</v>
      </c>
    </row>
    <row r="1130" spans="1:6" ht="14.4">
      <c r="A1130" s="8" t="str">
        <f t="shared" si="17"/>
        <v>Equatorial Guinea-Africa 2007</v>
      </c>
      <c r="B1130" s="8" t="s">
        <v>136</v>
      </c>
      <c r="C1130" s="8" t="s">
        <v>78</v>
      </c>
      <c r="D1130" s="9" t="s">
        <v>69</v>
      </c>
      <c r="E1130" s="8"/>
      <c r="F1130" s="8"/>
    </row>
    <row r="1131" spans="1:6" ht="14.4">
      <c r="A1131" s="8" t="str">
        <f t="shared" si="17"/>
        <v>Togo-Africa 2007</v>
      </c>
      <c r="B1131" s="8" t="s">
        <v>266</v>
      </c>
      <c r="C1131" s="8" t="s">
        <v>78</v>
      </c>
      <c r="D1131" s="9" t="s">
        <v>69</v>
      </c>
      <c r="E1131" s="14">
        <v>38000000</v>
      </c>
      <c r="F1131" s="14">
        <v>59000000</v>
      </c>
    </row>
    <row r="1132" spans="1:6" ht="14.4">
      <c r="A1132" s="8" t="str">
        <f t="shared" si="17"/>
        <v>Kenya-Africa 2007</v>
      </c>
      <c r="B1132" s="8" t="s">
        <v>175</v>
      </c>
      <c r="C1132" s="8" t="s">
        <v>78</v>
      </c>
      <c r="D1132" s="9" t="s">
        <v>69</v>
      </c>
      <c r="E1132" s="14">
        <v>1514000000</v>
      </c>
      <c r="F1132" s="14">
        <v>265000000</v>
      </c>
    </row>
    <row r="1133" spans="1:6" ht="14.4">
      <c r="A1133" s="8" t="str">
        <f t="shared" si="17"/>
        <v>Rwanda-Africa 2007</v>
      </c>
      <c r="B1133" s="8" t="s">
        <v>232</v>
      </c>
      <c r="C1133" s="8" t="s">
        <v>78</v>
      </c>
      <c r="D1133" s="9" t="s">
        <v>69</v>
      </c>
      <c r="E1133" s="14">
        <v>177000000</v>
      </c>
      <c r="F1133" s="14">
        <v>98000000</v>
      </c>
    </row>
    <row r="1134" spans="1:6" ht="14.4">
      <c r="A1134" s="8" t="str">
        <f t="shared" si="17"/>
        <v>Sao Tome and Principe-Africa 2007</v>
      </c>
      <c r="B1134" s="8" t="s">
        <v>235</v>
      </c>
      <c r="C1134" s="8" t="s">
        <v>78</v>
      </c>
      <c r="D1134" s="9" t="s">
        <v>69</v>
      </c>
      <c r="E1134" s="14">
        <v>5000000</v>
      </c>
      <c r="F1134" s="14">
        <v>700000</v>
      </c>
    </row>
    <row r="1135" spans="1:6" ht="14.4">
      <c r="A1135" s="8" t="str">
        <f t="shared" si="17"/>
        <v>South Sudan-Africa 2007</v>
      </c>
      <c r="B1135" s="8" t="s">
        <v>249</v>
      </c>
      <c r="C1135" s="8" t="s">
        <v>78</v>
      </c>
      <c r="D1135" s="9" t="s">
        <v>69</v>
      </c>
      <c r="E1135" s="8"/>
      <c r="F1135" s="8"/>
    </row>
    <row r="1136" spans="1:6" ht="14.4">
      <c r="A1136" s="8" t="str">
        <f t="shared" si="17"/>
        <v>Guinea-Africa 2007</v>
      </c>
      <c r="B1136" s="8" t="s">
        <v>155</v>
      </c>
      <c r="C1136" s="8" t="s">
        <v>78</v>
      </c>
      <c r="D1136" s="9" t="s">
        <v>69</v>
      </c>
      <c r="E1136" s="14">
        <v>1100000</v>
      </c>
      <c r="F1136" s="14">
        <v>96000000</v>
      </c>
    </row>
    <row r="1137" spans="1:6" ht="14.4">
      <c r="A1137" s="8" t="str">
        <f t="shared" si="17"/>
        <v>Congo (Brazzaville)-Africa 2007</v>
      </c>
      <c r="B1137" s="8" t="s">
        <v>120</v>
      </c>
      <c r="C1137" s="8" t="s">
        <v>78</v>
      </c>
      <c r="D1137" s="9" t="s">
        <v>69</v>
      </c>
      <c r="E1137" s="14">
        <v>54000000</v>
      </c>
      <c r="F1137" s="14">
        <v>168000000</v>
      </c>
    </row>
    <row r="1138" spans="1:6" ht="14.4">
      <c r="A1138" s="8" t="str">
        <f t="shared" si="17"/>
        <v>Liberia-Africa 2007</v>
      </c>
      <c r="B1138" s="8" t="s">
        <v>184</v>
      </c>
      <c r="C1138" s="8" t="s">
        <v>78</v>
      </c>
      <c r="D1138" s="9" t="s">
        <v>69</v>
      </c>
      <c r="E1138" s="14">
        <v>131000000</v>
      </c>
      <c r="F1138" s="14">
        <v>48000000</v>
      </c>
    </row>
    <row r="1139" spans="1:6" ht="14.4">
      <c r="A1139" s="8" t="str">
        <f t="shared" si="17"/>
        <v>Benin-Africa 2007</v>
      </c>
      <c r="B1139" s="8" t="s">
        <v>99</v>
      </c>
      <c r="C1139" s="8" t="s">
        <v>78</v>
      </c>
      <c r="D1139" s="9" t="s">
        <v>69</v>
      </c>
      <c r="E1139" s="14">
        <v>206000000</v>
      </c>
      <c r="F1139" s="14">
        <v>107000000</v>
      </c>
    </row>
    <row r="1140" spans="1:6" ht="14.4">
      <c r="A1140" s="8" t="str">
        <f t="shared" si="17"/>
        <v>Comoros-Africa 2007</v>
      </c>
      <c r="B1140" s="8" t="s">
        <v>119</v>
      </c>
      <c r="C1140" s="8" t="s">
        <v>78</v>
      </c>
      <c r="D1140" s="9" t="s">
        <v>69</v>
      </c>
      <c r="E1140" s="14">
        <v>30000000</v>
      </c>
      <c r="F1140" s="14">
        <v>15000000</v>
      </c>
    </row>
    <row r="1141" spans="1:6" ht="14.4">
      <c r="A1141" s="8" t="str">
        <f t="shared" si="17"/>
        <v>Senegal-Africa 2007</v>
      </c>
      <c r="B1141" s="8" t="s">
        <v>237</v>
      </c>
      <c r="C1141" s="8" t="s">
        <v>78</v>
      </c>
      <c r="D1141" s="9" t="s">
        <v>69</v>
      </c>
      <c r="E1141" s="14">
        <v>622000000</v>
      </c>
      <c r="F1141" s="14">
        <v>352000000</v>
      </c>
    </row>
    <row r="1142" spans="1:6" ht="14.4">
      <c r="A1142" s="8" t="str">
        <f t="shared" si="17"/>
        <v>Sierra Leone-Africa 2007</v>
      </c>
      <c r="B1142" s="8" t="s">
        <v>240</v>
      </c>
      <c r="C1142" s="8" t="s">
        <v>78</v>
      </c>
      <c r="D1142" s="9" t="s">
        <v>69</v>
      </c>
      <c r="E1142" s="14">
        <v>22000000</v>
      </c>
      <c r="F1142" s="14">
        <v>17000000</v>
      </c>
    </row>
    <row r="1143" spans="1:6" ht="14.4">
      <c r="A1143" s="8" t="str">
        <f t="shared" si="17"/>
        <v>Cameroon-Africa 2007</v>
      </c>
      <c r="B1143" s="8" t="s">
        <v>111</v>
      </c>
      <c r="C1143" s="8" t="s">
        <v>78</v>
      </c>
      <c r="D1143" s="9" t="s">
        <v>69</v>
      </c>
      <c r="E1143" s="14">
        <v>254000000</v>
      </c>
      <c r="F1143" s="14">
        <v>466000000</v>
      </c>
    </row>
    <row r="1144" spans="1:6" ht="14.4">
      <c r="A1144" s="8" t="str">
        <f t="shared" si="17"/>
        <v>Guinea-Bissau-Africa 2007</v>
      </c>
      <c r="B1144" s="8" t="s">
        <v>156</v>
      </c>
      <c r="C1144" s="8" t="s">
        <v>78</v>
      </c>
      <c r="D1144" s="9" t="s">
        <v>69</v>
      </c>
      <c r="E1144" s="14">
        <v>28400000</v>
      </c>
      <c r="F1144" s="14">
        <v>40700000</v>
      </c>
    </row>
    <row r="1145" spans="1:6" ht="14.4">
      <c r="A1145" s="8" t="str">
        <f t="shared" si="17"/>
        <v>Eritrea-Africa 2007</v>
      </c>
      <c r="B1145" s="8" t="s">
        <v>137</v>
      </c>
      <c r="C1145" s="8" t="s">
        <v>78</v>
      </c>
      <c r="D1145" s="9" t="s">
        <v>69</v>
      </c>
      <c r="E1145" s="14">
        <v>61000000</v>
      </c>
      <c r="F1145" s="8"/>
    </row>
    <row r="1146" spans="1:6" ht="14.4">
      <c r="A1146" s="8" t="str">
        <f t="shared" si="17"/>
        <v>Nigeria-Africa 2007</v>
      </c>
      <c r="B1146" s="8" t="s">
        <v>215</v>
      </c>
      <c r="C1146" s="8" t="s">
        <v>78</v>
      </c>
      <c r="D1146" s="9" t="s">
        <v>69</v>
      </c>
      <c r="E1146" s="14">
        <v>337000000</v>
      </c>
      <c r="F1146" s="14">
        <v>6664000000</v>
      </c>
    </row>
    <row r="1147" spans="1:6" ht="14.4">
      <c r="A1147" s="8" t="str">
        <f t="shared" si="17"/>
        <v>Malawi-Africa 2007</v>
      </c>
      <c r="B1147" s="8" t="s">
        <v>191</v>
      </c>
      <c r="C1147" s="8" t="s">
        <v>78</v>
      </c>
      <c r="D1147" s="9" t="s">
        <v>69</v>
      </c>
      <c r="E1147" s="14">
        <v>43000000</v>
      </c>
      <c r="F1147" s="14">
        <v>79000000</v>
      </c>
    </row>
    <row r="1148" spans="1:6" ht="14.4">
      <c r="A1148" s="8" t="str">
        <f t="shared" si="17"/>
        <v>Tanzania-Africa 2007</v>
      </c>
      <c r="B1148" s="8" t="s">
        <v>263</v>
      </c>
      <c r="C1148" s="8" t="s">
        <v>78</v>
      </c>
      <c r="D1148" s="9" t="s">
        <v>69</v>
      </c>
      <c r="E1148" s="14">
        <v>1215000000</v>
      </c>
      <c r="F1148" s="14">
        <v>616000000</v>
      </c>
    </row>
    <row r="1149" spans="1:6" ht="14.4">
      <c r="A1149" s="8" t="str">
        <f t="shared" si="17"/>
        <v>Mozambique-Africa 2007</v>
      </c>
      <c r="B1149" s="8" t="s">
        <v>206</v>
      </c>
      <c r="C1149" s="8" t="s">
        <v>78</v>
      </c>
      <c r="D1149" s="9" t="s">
        <v>69</v>
      </c>
      <c r="E1149" s="14">
        <v>182000000</v>
      </c>
      <c r="F1149" s="14">
        <v>209000000</v>
      </c>
    </row>
    <row r="1150" spans="1:6" ht="14.4">
      <c r="A1150" s="8" t="str">
        <f t="shared" si="17"/>
        <v>Zambia-Africa 2007</v>
      </c>
      <c r="B1150" s="8" t="s">
        <v>284</v>
      </c>
      <c r="C1150" s="8" t="s">
        <v>78</v>
      </c>
      <c r="D1150" s="9" t="s">
        <v>69</v>
      </c>
      <c r="E1150" s="14">
        <v>138000000</v>
      </c>
      <c r="F1150" s="14">
        <v>98000000</v>
      </c>
    </row>
    <row r="1151" spans="1:6" ht="14.4">
      <c r="A1151" s="8" t="str">
        <f t="shared" si="17"/>
        <v>Burundi-Africa 2007</v>
      </c>
      <c r="B1151" s="8" t="s">
        <v>109</v>
      </c>
      <c r="C1151" s="8" t="s">
        <v>78</v>
      </c>
      <c r="D1151" s="9" t="s">
        <v>69</v>
      </c>
      <c r="E1151" s="14">
        <v>2300000</v>
      </c>
      <c r="F1151" s="14">
        <v>106000000</v>
      </c>
    </row>
    <row r="1152" spans="1:6" ht="14.4">
      <c r="A1152" s="8" t="str">
        <f t="shared" si="17"/>
        <v>Burkina Faso-Africa 2007</v>
      </c>
      <c r="B1152" s="8" t="s">
        <v>108</v>
      </c>
      <c r="C1152" s="8" t="s">
        <v>78</v>
      </c>
      <c r="D1152" s="9" t="s">
        <v>69</v>
      </c>
      <c r="E1152" s="14">
        <v>61000000</v>
      </c>
      <c r="F1152" s="14">
        <v>93000000</v>
      </c>
    </row>
    <row r="1153" spans="1:6" ht="14.4">
      <c r="A1153" s="8" t="str">
        <f t="shared" si="17"/>
        <v>Gambia, The-Africa 2007</v>
      </c>
      <c r="B1153" s="8" t="s">
        <v>146</v>
      </c>
      <c r="C1153" s="8" t="s">
        <v>78</v>
      </c>
      <c r="D1153" s="9" t="s">
        <v>69</v>
      </c>
      <c r="E1153" s="14">
        <v>87000000</v>
      </c>
      <c r="F1153" s="14">
        <v>8000000</v>
      </c>
    </row>
    <row r="1154" spans="1:6" ht="14.4">
      <c r="A1154" s="8" t="str">
        <f t="shared" si="17"/>
        <v>Congo (Kinshasa)-Africa 2007</v>
      </c>
      <c r="B1154" s="8" t="s">
        <v>121</v>
      </c>
      <c r="C1154" s="8" t="s">
        <v>78</v>
      </c>
      <c r="D1154" s="9" t="s">
        <v>69</v>
      </c>
      <c r="E1154" s="14">
        <v>700000</v>
      </c>
      <c r="F1154" s="14">
        <v>109000000</v>
      </c>
    </row>
    <row r="1155" spans="1:6" ht="14.4">
      <c r="A1155" s="8" t="str">
        <f t="shared" ref="A1155:A1218" si="18">CONCATENATE(B1155," ",D1155)</f>
        <v>Somalia-Africa 2007</v>
      </c>
      <c r="B1155" s="8" t="s">
        <v>246</v>
      </c>
      <c r="C1155" s="8" t="s">
        <v>78</v>
      </c>
      <c r="D1155" s="9" t="s">
        <v>69</v>
      </c>
      <c r="E1155" s="8"/>
      <c r="F1155" s="8"/>
    </row>
    <row r="1156" spans="1:6" ht="14.4">
      <c r="A1156" s="8" t="str">
        <f t="shared" si="18"/>
        <v>Uganda-Africa 2007</v>
      </c>
      <c r="B1156" s="8" t="s">
        <v>273</v>
      </c>
      <c r="C1156" s="8" t="s">
        <v>78</v>
      </c>
      <c r="D1156" s="9" t="s">
        <v>69</v>
      </c>
      <c r="E1156" s="14">
        <v>402000000</v>
      </c>
      <c r="F1156" s="14">
        <v>220000000</v>
      </c>
    </row>
    <row r="1157" spans="1:6" ht="14.4">
      <c r="A1157" s="8" t="str">
        <f t="shared" si="18"/>
        <v>Angola-Africa 2007</v>
      </c>
      <c r="B1157" s="8" t="s">
        <v>82</v>
      </c>
      <c r="C1157" s="8" t="s">
        <v>78</v>
      </c>
      <c r="D1157" s="9" t="s">
        <v>69</v>
      </c>
      <c r="E1157" s="14">
        <v>236000000</v>
      </c>
      <c r="F1157" s="14">
        <v>473000000</v>
      </c>
    </row>
    <row r="1158" spans="1:6" ht="14.4">
      <c r="A1158" s="8" t="str">
        <f t="shared" si="18"/>
        <v>Mali-Africa 2007</v>
      </c>
      <c r="B1158" s="8" t="s">
        <v>194</v>
      </c>
      <c r="C1158" s="8" t="s">
        <v>78</v>
      </c>
      <c r="D1158" s="9" t="s">
        <v>69</v>
      </c>
      <c r="E1158" s="14">
        <v>227000000</v>
      </c>
      <c r="F1158" s="14">
        <v>201000000</v>
      </c>
    </row>
    <row r="1159" spans="1:6" ht="14.4">
      <c r="A1159" s="8" t="str">
        <f t="shared" si="18"/>
        <v>Chad-Africa 2007</v>
      </c>
      <c r="B1159" s="8" t="s">
        <v>115</v>
      </c>
      <c r="C1159" s="8" t="s">
        <v>78</v>
      </c>
      <c r="D1159" s="9" t="s">
        <v>69</v>
      </c>
      <c r="E1159" s="8"/>
      <c r="F1159" s="8"/>
    </row>
    <row r="1160" spans="1:6" ht="14.4">
      <c r="A1160" s="8" t="str">
        <f t="shared" si="18"/>
        <v>Niger-Africa 2007</v>
      </c>
      <c r="B1160" s="8" t="s">
        <v>214</v>
      </c>
      <c r="C1160" s="8" t="s">
        <v>78</v>
      </c>
      <c r="D1160" s="9" t="s">
        <v>69</v>
      </c>
      <c r="E1160" s="14">
        <v>44000000</v>
      </c>
      <c r="F1160" s="14">
        <v>48000000</v>
      </c>
    </row>
    <row r="1161" spans="1:6" ht="14.4">
      <c r="A1161" s="8" t="str">
        <f t="shared" si="18"/>
        <v>Mauritius-Africa 2008</v>
      </c>
      <c r="B1161" s="8" t="s">
        <v>198</v>
      </c>
      <c r="C1161" s="8" t="s">
        <v>78</v>
      </c>
      <c r="D1161" s="9" t="s">
        <v>70</v>
      </c>
      <c r="E1161" s="14">
        <v>1823000000</v>
      </c>
      <c r="F1161" s="14">
        <v>489000000</v>
      </c>
    </row>
    <row r="1162" spans="1:6" ht="14.4">
      <c r="A1162" s="8" t="str">
        <f t="shared" si="18"/>
        <v>Seychelles-Africa 2008</v>
      </c>
      <c r="B1162" s="8" t="s">
        <v>239</v>
      </c>
      <c r="C1162" s="8" t="s">
        <v>78</v>
      </c>
      <c r="D1162" s="9" t="s">
        <v>70</v>
      </c>
      <c r="E1162" s="14">
        <v>46000000</v>
      </c>
      <c r="F1162" s="14">
        <v>7000000</v>
      </c>
    </row>
    <row r="1163" spans="1:6" ht="14.4">
      <c r="A1163" s="8" t="str">
        <f t="shared" si="18"/>
        <v>Tunisia-Africa 2008</v>
      </c>
      <c r="B1163" s="8" t="s">
        <v>269</v>
      </c>
      <c r="C1163" s="8" t="s">
        <v>78</v>
      </c>
      <c r="D1163" s="9" t="s">
        <v>70</v>
      </c>
      <c r="E1163" s="14">
        <v>3909000000</v>
      </c>
      <c r="F1163" s="14">
        <v>555000000</v>
      </c>
    </row>
    <row r="1164" spans="1:6" ht="14.4">
      <c r="A1164" s="8" t="str">
        <f t="shared" si="18"/>
        <v>Morocco-Africa 2008</v>
      </c>
      <c r="B1164" s="8" t="s">
        <v>205</v>
      </c>
      <c r="C1164" s="8" t="s">
        <v>78</v>
      </c>
      <c r="D1164" s="9" t="s">
        <v>70</v>
      </c>
      <c r="E1164" s="14">
        <v>8885000000</v>
      </c>
      <c r="F1164" s="14">
        <v>1910000000</v>
      </c>
    </row>
    <row r="1165" spans="1:6" ht="14.4">
      <c r="A1165" s="8" t="str">
        <f t="shared" si="18"/>
        <v>South Africa-Africa 2008</v>
      </c>
      <c r="B1165" s="8" t="s">
        <v>247</v>
      </c>
      <c r="C1165" s="8" t="s">
        <v>78</v>
      </c>
      <c r="D1165" s="9" t="s">
        <v>70</v>
      </c>
      <c r="E1165" s="14">
        <v>9178000000</v>
      </c>
      <c r="F1165" s="14">
        <v>6905000000</v>
      </c>
    </row>
    <row r="1166" spans="1:6" ht="14.4">
      <c r="A1166" s="8" t="str">
        <f t="shared" si="18"/>
        <v>Libya-Africa 2008</v>
      </c>
      <c r="B1166" s="8" t="s">
        <v>185</v>
      </c>
      <c r="C1166" s="8" t="s">
        <v>78</v>
      </c>
      <c r="D1166" s="9" t="s">
        <v>70</v>
      </c>
      <c r="E1166" s="14">
        <v>99000000</v>
      </c>
      <c r="F1166" s="14">
        <v>1339000000</v>
      </c>
    </row>
    <row r="1167" spans="1:6" ht="14.4">
      <c r="A1167" s="8" t="str">
        <f t="shared" si="18"/>
        <v>Egypt-Africa 2008</v>
      </c>
      <c r="B1167" s="8" t="s">
        <v>134</v>
      </c>
      <c r="C1167" s="8" t="s">
        <v>78</v>
      </c>
      <c r="D1167" s="9" t="s">
        <v>70</v>
      </c>
      <c r="E1167" s="14">
        <v>12104000000</v>
      </c>
      <c r="F1167" s="14">
        <v>3390000000</v>
      </c>
    </row>
    <row r="1168" spans="1:6" ht="14.4">
      <c r="A1168" s="8" t="str">
        <f t="shared" si="18"/>
        <v>Algeria-Africa 2008</v>
      </c>
      <c r="B1168" s="8" t="s">
        <v>77</v>
      </c>
      <c r="C1168" s="8" t="s">
        <v>78</v>
      </c>
      <c r="D1168" s="9" t="s">
        <v>70</v>
      </c>
      <c r="E1168" s="14">
        <v>474000000</v>
      </c>
      <c r="F1168" s="14">
        <v>617000000</v>
      </c>
    </row>
    <row r="1169" spans="1:6" ht="14.4">
      <c r="A1169" s="8" t="str">
        <f t="shared" si="18"/>
        <v>Botswana-Africa 2008</v>
      </c>
      <c r="B1169" s="8" t="s">
        <v>104</v>
      </c>
      <c r="C1169" s="8" t="s">
        <v>78</v>
      </c>
      <c r="D1169" s="9" t="s">
        <v>70</v>
      </c>
      <c r="E1169" s="14">
        <v>59000000</v>
      </c>
      <c r="F1169" s="14">
        <v>54000000</v>
      </c>
    </row>
    <row r="1170" spans="1:6" ht="14.4">
      <c r="A1170" s="8" t="str">
        <f t="shared" si="18"/>
        <v>Lesotho-Africa 2008</v>
      </c>
      <c r="B1170" s="8" t="s">
        <v>183</v>
      </c>
      <c r="C1170" s="8" t="s">
        <v>78</v>
      </c>
      <c r="D1170" s="9" t="s">
        <v>70</v>
      </c>
      <c r="E1170" s="14">
        <v>30000000</v>
      </c>
      <c r="F1170" s="14">
        <v>248000000</v>
      </c>
    </row>
    <row r="1171" spans="1:6" ht="14.4">
      <c r="A1171" s="8" t="str">
        <f t="shared" si="18"/>
        <v>Namibia-Africa 2008</v>
      </c>
      <c r="B1171" s="8" t="s">
        <v>208</v>
      </c>
      <c r="C1171" s="8" t="s">
        <v>78</v>
      </c>
      <c r="D1171" s="9" t="s">
        <v>70</v>
      </c>
      <c r="E1171" s="14">
        <v>484000000</v>
      </c>
      <c r="F1171" s="14">
        <v>114000000</v>
      </c>
    </row>
    <row r="1172" spans="1:6" ht="14.4">
      <c r="A1172" s="8" t="str">
        <f t="shared" si="18"/>
        <v>Djibouti-Africa 2008</v>
      </c>
      <c r="B1172" s="8" t="s">
        <v>130</v>
      </c>
      <c r="C1172" s="8" t="s">
        <v>78</v>
      </c>
      <c r="D1172" s="9" t="s">
        <v>70</v>
      </c>
      <c r="E1172" s="14">
        <v>7800000</v>
      </c>
      <c r="F1172" s="14">
        <v>15500000</v>
      </c>
    </row>
    <row r="1173" spans="1:6" ht="14.4">
      <c r="A1173" s="8" t="str">
        <f t="shared" si="18"/>
        <v>Swaziland-Africa 2008</v>
      </c>
      <c r="B1173" s="8" t="s">
        <v>258</v>
      </c>
      <c r="C1173" s="8" t="s">
        <v>78</v>
      </c>
      <c r="D1173" s="9" t="s">
        <v>70</v>
      </c>
      <c r="E1173" s="14">
        <v>26000000</v>
      </c>
      <c r="F1173" s="14">
        <v>59000000</v>
      </c>
    </row>
    <row r="1174" spans="1:6" ht="14.4">
      <c r="A1174" s="8" t="str">
        <f t="shared" si="18"/>
        <v>Zimbabwe-Africa 2008</v>
      </c>
      <c r="B1174" s="8" t="s">
        <v>285</v>
      </c>
      <c r="C1174" s="8" t="s">
        <v>78</v>
      </c>
      <c r="D1174" s="9" t="s">
        <v>70</v>
      </c>
      <c r="E1174" s="14">
        <v>294000000</v>
      </c>
      <c r="F1174" s="8"/>
    </row>
    <row r="1175" spans="1:6" ht="14.4">
      <c r="A1175" s="8" t="str">
        <f t="shared" si="18"/>
        <v>Ghana-Africa 2008</v>
      </c>
      <c r="B1175" s="8" t="s">
        <v>149</v>
      </c>
      <c r="C1175" s="8" t="s">
        <v>78</v>
      </c>
      <c r="D1175" s="9" t="s">
        <v>70</v>
      </c>
      <c r="E1175" s="14">
        <v>970000000</v>
      </c>
      <c r="F1175" s="14">
        <v>870000000</v>
      </c>
    </row>
    <row r="1176" spans="1:6" ht="14.4">
      <c r="A1176" s="8" t="str">
        <f t="shared" si="18"/>
        <v>Gabon-Africa 2008</v>
      </c>
      <c r="B1176" s="8" t="s">
        <v>145</v>
      </c>
      <c r="C1176" s="8" t="s">
        <v>78</v>
      </c>
      <c r="D1176" s="9" t="s">
        <v>70</v>
      </c>
      <c r="E1176" s="8"/>
      <c r="F1176" s="8"/>
    </row>
    <row r="1177" spans="1:6" ht="14.4">
      <c r="A1177" s="8" t="str">
        <f t="shared" si="18"/>
        <v>Central African Republic-Africa 2008</v>
      </c>
      <c r="B1177" s="8" t="s">
        <v>114</v>
      </c>
      <c r="C1177" s="8" t="s">
        <v>78</v>
      </c>
      <c r="D1177" s="9" t="s">
        <v>70</v>
      </c>
      <c r="E1177" s="14">
        <v>11800000</v>
      </c>
      <c r="F1177" s="14">
        <v>56000000</v>
      </c>
    </row>
    <row r="1178" spans="1:6" ht="14.4">
      <c r="A1178" s="8" t="str">
        <f t="shared" si="18"/>
        <v>Cote d'Ivoire-Africa 2008</v>
      </c>
      <c r="B1178" s="8" t="s">
        <v>123</v>
      </c>
      <c r="C1178" s="8" t="s">
        <v>78</v>
      </c>
      <c r="D1178" s="9" t="s">
        <v>70</v>
      </c>
      <c r="E1178" s="14">
        <v>129000000</v>
      </c>
      <c r="F1178" s="14">
        <v>612000000</v>
      </c>
    </row>
    <row r="1179" spans="1:6" ht="14.4">
      <c r="A1179" s="8" t="str">
        <f t="shared" si="18"/>
        <v>Ethiopia-Africa 2008</v>
      </c>
      <c r="B1179" s="8" t="s">
        <v>139</v>
      </c>
      <c r="C1179" s="8" t="s">
        <v>78</v>
      </c>
      <c r="D1179" s="9" t="s">
        <v>70</v>
      </c>
      <c r="E1179" s="14">
        <v>1184000000</v>
      </c>
      <c r="F1179" s="14">
        <v>156000000</v>
      </c>
    </row>
    <row r="1180" spans="1:6" ht="14.4">
      <c r="A1180" s="8" t="str">
        <f t="shared" si="18"/>
        <v>Mauritania-Africa 2008</v>
      </c>
      <c r="B1180" s="8" t="s">
        <v>197</v>
      </c>
      <c r="C1180" s="8" t="s">
        <v>78</v>
      </c>
      <c r="D1180" s="9" t="s">
        <v>70</v>
      </c>
      <c r="E1180" s="8"/>
      <c r="F1180" s="8"/>
    </row>
    <row r="1181" spans="1:6" ht="14.4">
      <c r="A1181" s="8" t="str">
        <f t="shared" si="18"/>
        <v>Sudan-Africa 2008</v>
      </c>
      <c r="B1181" s="8" t="s">
        <v>256</v>
      </c>
      <c r="C1181" s="8" t="s">
        <v>78</v>
      </c>
      <c r="D1181" s="9" t="s">
        <v>70</v>
      </c>
      <c r="E1181" s="14">
        <v>331000000</v>
      </c>
      <c r="F1181" s="14">
        <v>1188000000</v>
      </c>
    </row>
    <row r="1182" spans="1:6" ht="14.4">
      <c r="A1182" s="8" t="str">
        <f t="shared" si="18"/>
        <v>Madagascar-Africa 2008</v>
      </c>
      <c r="B1182" s="8" t="s">
        <v>190</v>
      </c>
      <c r="C1182" s="8" t="s">
        <v>78</v>
      </c>
      <c r="D1182" s="9" t="s">
        <v>70</v>
      </c>
      <c r="E1182" s="14">
        <v>620000000</v>
      </c>
      <c r="F1182" s="14">
        <v>143000000</v>
      </c>
    </row>
    <row r="1183" spans="1:6" ht="14.4">
      <c r="A1183" s="8" t="str">
        <f t="shared" si="18"/>
        <v>Equatorial Guinea-Africa 2008</v>
      </c>
      <c r="B1183" s="8" t="s">
        <v>136</v>
      </c>
      <c r="C1183" s="8" t="s">
        <v>78</v>
      </c>
      <c r="D1183" s="9" t="s">
        <v>70</v>
      </c>
      <c r="E1183" s="8"/>
      <c r="F1183" s="8"/>
    </row>
    <row r="1184" spans="1:6" ht="14.4">
      <c r="A1184" s="8" t="str">
        <f t="shared" si="18"/>
        <v>Sao Tome and Principe-Africa 2008</v>
      </c>
      <c r="B1184" s="8" t="s">
        <v>235</v>
      </c>
      <c r="C1184" s="8" t="s">
        <v>78</v>
      </c>
      <c r="D1184" s="9" t="s">
        <v>70</v>
      </c>
      <c r="E1184" s="14">
        <v>7700000</v>
      </c>
      <c r="F1184" s="14">
        <v>300000</v>
      </c>
    </row>
    <row r="1185" spans="1:6" ht="14.4">
      <c r="A1185" s="8" t="str">
        <f t="shared" si="18"/>
        <v>South Sudan-Africa 2008</v>
      </c>
      <c r="B1185" s="8" t="s">
        <v>249</v>
      </c>
      <c r="C1185" s="8" t="s">
        <v>78</v>
      </c>
      <c r="D1185" s="9" t="s">
        <v>70</v>
      </c>
      <c r="E1185" s="8"/>
      <c r="F1185" s="8"/>
    </row>
    <row r="1186" spans="1:6" ht="14.4">
      <c r="A1186" s="8" t="str">
        <f t="shared" si="18"/>
        <v>Togo-Africa 2008</v>
      </c>
      <c r="B1186" s="8" t="s">
        <v>266</v>
      </c>
      <c r="C1186" s="8" t="s">
        <v>78</v>
      </c>
      <c r="D1186" s="9" t="s">
        <v>70</v>
      </c>
      <c r="E1186" s="14">
        <v>44000000</v>
      </c>
      <c r="F1186" s="14">
        <v>68000000</v>
      </c>
    </row>
    <row r="1187" spans="1:6" ht="14.4">
      <c r="A1187" s="8" t="str">
        <f t="shared" si="18"/>
        <v>Kenya-Africa 2008</v>
      </c>
      <c r="B1187" s="8" t="s">
        <v>175</v>
      </c>
      <c r="C1187" s="8" t="s">
        <v>78</v>
      </c>
      <c r="D1187" s="9" t="s">
        <v>70</v>
      </c>
      <c r="E1187" s="14">
        <v>1398000000</v>
      </c>
      <c r="F1187" s="14">
        <v>266000000</v>
      </c>
    </row>
    <row r="1188" spans="1:6" ht="14.4">
      <c r="A1188" s="8" t="str">
        <f t="shared" si="18"/>
        <v>Liberia-Africa 2008</v>
      </c>
      <c r="B1188" s="8" t="s">
        <v>184</v>
      </c>
      <c r="C1188" s="8" t="s">
        <v>78</v>
      </c>
      <c r="D1188" s="9" t="s">
        <v>70</v>
      </c>
      <c r="E1188" s="14">
        <v>158000000</v>
      </c>
      <c r="F1188" s="14">
        <v>58000000</v>
      </c>
    </row>
    <row r="1189" spans="1:6" ht="14.4">
      <c r="A1189" s="8" t="str">
        <f t="shared" si="18"/>
        <v>Comoros-Africa 2008</v>
      </c>
      <c r="B1189" s="8" t="s">
        <v>119</v>
      </c>
      <c r="C1189" s="8" t="s">
        <v>78</v>
      </c>
      <c r="D1189" s="9" t="s">
        <v>70</v>
      </c>
      <c r="E1189" s="14">
        <v>37000000</v>
      </c>
      <c r="F1189" s="14">
        <v>15000000</v>
      </c>
    </row>
    <row r="1190" spans="1:6" ht="14.4">
      <c r="A1190" s="8" t="str">
        <f t="shared" si="18"/>
        <v>Rwanda-Africa 2008</v>
      </c>
      <c r="B1190" s="8" t="s">
        <v>232</v>
      </c>
      <c r="C1190" s="8" t="s">
        <v>78</v>
      </c>
      <c r="D1190" s="9" t="s">
        <v>70</v>
      </c>
      <c r="E1190" s="14">
        <v>224000000</v>
      </c>
      <c r="F1190" s="14">
        <v>146000000</v>
      </c>
    </row>
    <row r="1191" spans="1:6" ht="14.4">
      <c r="A1191" s="8" t="str">
        <f t="shared" si="18"/>
        <v>Cameroon-Africa 2008</v>
      </c>
      <c r="B1191" s="8" t="s">
        <v>111</v>
      </c>
      <c r="C1191" s="8" t="s">
        <v>78</v>
      </c>
      <c r="D1191" s="9" t="s">
        <v>70</v>
      </c>
      <c r="E1191" s="14">
        <v>167000000</v>
      </c>
      <c r="F1191" s="14">
        <v>563000000</v>
      </c>
    </row>
    <row r="1192" spans="1:6" ht="14.4">
      <c r="A1192" s="8" t="str">
        <f t="shared" si="18"/>
        <v>Guinea-Bissau-Africa 2008</v>
      </c>
      <c r="B1192" s="8" t="s">
        <v>156</v>
      </c>
      <c r="C1192" s="8" t="s">
        <v>78</v>
      </c>
      <c r="D1192" s="9" t="s">
        <v>70</v>
      </c>
      <c r="E1192" s="14">
        <v>38200000</v>
      </c>
      <c r="F1192" s="14">
        <v>46100000</v>
      </c>
    </row>
    <row r="1193" spans="1:6" ht="14.4">
      <c r="A1193" s="8" t="str">
        <f t="shared" si="18"/>
        <v>Guinea-Africa 2008</v>
      </c>
      <c r="B1193" s="8" t="s">
        <v>155</v>
      </c>
      <c r="C1193" s="8" t="s">
        <v>78</v>
      </c>
      <c r="D1193" s="9" t="s">
        <v>70</v>
      </c>
      <c r="E1193" s="14">
        <v>2400000</v>
      </c>
      <c r="F1193" s="14">
        <v>30000000</v>
      </c>
    </row>
    <row r="1194" spans="1:6" ht="14.4">
      <c r="A1194" s="8" t="str">
        <f t="shared" si="18"/>
        <v>Congo (Brazzaville)-Africa 2008</v>
      </c>
      <c r="B1194" s="8" t="s">
        <v>120</v>
      </c>
      <c r="C1194" s="8" t="s">
        <v>78</v>
      </c>
      <c r="D1194" s="9" t="s">
        <v>70</v>
      </c>
      <c r="E1194" s="8"/>
      <c r="F1194" s="8"/>
    </row>
    <row r="1195" spans="1:6" ht="14.4">
      <c r="A1195" s="8" t="str">
        <f t="shared" si="18"/>
        <v>Benin-Africa 2008</v>
      </c>
      <c r="B1195" s="8" t="s">
        <v>99</v>
      </c>
      <c r="C1195" s="8" t="s">
        <v>78</v>
      </c>
      <c r="D1195" s="9" t="s">
        <v>70</v>
      </c>
      <c r="E1195" s="14">
        <v>236000000</v>
      </c>
      <c r="F1195" s="14">
        <v>102000000</v>
      </c>
    </row>
    <row r="1196" spans="1:6" ht="14.4">
      <c r="A1196" s="8" t="str">
        <f t="shared" si="18"/>
        <v>Eritrea-Africa 2008</v>
      </c>
      <c r="B1196" s="8" t="s">
        <v>137</v>
      </c>
      <c r="C1196" s="8" t="s">
        <v>78</v>
      </c>
      <c r="D1196" s="9" t="s">
        <v>70</v>
      </c>
      <c r="E1196" s="14">
        <v>46000000</v>
      </c>
      <c r="F1196" s="8"/>
    </row>
    <row r="1197" spans="1:6" ht="14.4">
      <c r="A1197" s="8" t="str">
        <f t="shared" si="18"/>
        <v>Senegal-Africa 2008</v>
      </c>
      <c r="B1197" s="8" t="s">
        <v>237</v>
      </c>
      <c r="C1197" s="8" t="s">
        <v>78</v>
      </c>
      <c r="D1197" s="9" t="s">
        <v>70</v>
      </c>
      <c r="E1197" s="14">
        <v>637000000</v>
      </c>
      <c r="F1197" s="14">
        <v>276000000</v>
      </c>
    </row>
    <row r="1198" spans="1:6" ht="14.4">
      <c r="A1198" s="8" t="str">
        <f t="shared" si="18"/>
        <v>Sierra Leone-Africa 2008</v>
      </c>
      <c r="B1198" s="8" t="s">
        <v>240</v>
      </c>
      <c r="C1198" s="8" t="s">
        <v>78</v>
      </c>
      <c r="D1198" s="9" t="s">
        <v>70</v>
      </c>
      <c r="E1198" s="14">
        <v>34000000</v>
      </c>
      <c r="F1198" s="14">
        <v>24000000</v>
      </c>
    </row>
    <row r="1199" spans="1:6" ht="14.4">
      <c r="A1199" s="8" t="str">
        <f t="shared" si="18"/>
        <v>Tanzania-Africa 2008</v>
      </c>
      <c r="B1199" s="8" t="s">
        <v>263</v>
      </c>
      <c r="C1199" s="8" t="s">
        <v>78</v>
      </c>
      <c r="D1199" s="9" t="s">
        <v>70</v>
      </c>
      <c r="E1199" s="14">
        <v>1293000000</v>
      </c>
      <c r="F1199" s="14">
        <v>746000000</v>
      </c>
    </row>
    <row r="1200" spans="1:6" ht="14.4">
      <c r="A1200" s="8" t="str">
        <f t="shared" si="18"/>
        <v>Mozambique-Africa 2008</v>
      </c>
      <c r="B1200" s="8" t="s">
        <v>206</v>
      </c>
      <c r="C1200" s="8" t="s">
        <v>78</v>
      </c>
      <c r="D1200" s="9" t="s">
        <v>70</v>
      </c>
      <c r="E1200" s="14">
        <v>213000000</v>
      </c>
      <c r="F1200" s="14">
        <v>235000000</v>
      </c>
    </row>
    <row r="1201" spans="1:6" ht="14.4">
      <c r="A1201" s="8" t="str">
        <f t="shared" si="18"/>
        <v>Nigeria-Africa 2008</v>
      </c>
      <c r="B1201" s="8" t="s">
        <v>215</v>
      </c>
      <c r="C1201" s="8" t="s">
        <v>78</v>
      </c>
      <c r="D1201" s="9" t="s">
        <v>70</v>
      </c>
      <c r="E1201" s="14">
        <v>959000000</v>
      </c>
      <c r="F1201" s="14">
        <v>11009000000</v>
      </c>
    </row>
    <row r="1202" spans="1:6" ht="14.4">
      <c r="A1202" s="8" t="str">
        <f t="shared" si="18"/>
        <v>Malawi-Africa 2008</v>
      </c>
      <c r="B1202" s="8" t="s">
        <v>191</v>
      </c>
      <c r="C1202" s="8" t="s">
        <v>78</v>
      </c>
      <c r="D1202" s="9" t="s">
        <v>70</v>
      </c>
      <c r="E1202" s="14">
        <v>43000000</v>
      </c>
      <c r="F1202" s="14">
        <v>86000000</v>
      </c>
    </row>
    <row r="1203" spans="1:6" ht="14.4">
      <c r="A1203" s="8" t="str">
        <f t="shared" si="18"/>
        <v>Zambia-Africa 2008</v>
      </c>
      <c r="B1203" s="8" t="s">
        <v>284</v>
      </c>
      <c r="C1203" s="8" t="s">
        <v>78</v>
      </c>
      <c r="D1203" s="9" t="s">
        <v>70</v>
      </c>
      <c r="E1203" s="14">
        <v>148000000</v>
      </c>
      <c r="F1203" s="14">
        <v>107000000</v>
      </c>
    </row>
    <row r="1204" spans="1:6" ht="14.4">
      <c r="A1204" s="8" t="str">
        <f t="shared" si="18"/>
        <v>Burkina Faso-Africa 2008</v>
      </c>
      <c r="B1204" s="8" t="s">
        <v>108</v>
      </c>
      <c r="C1204" s="8" t="s">
        <v>78</v>
      </c>
      <c r="D1204" s="9" t="s">
        <v>70</v>
      </c>
      <c r="E1204" s="14">
        <v>82000000</v>
      </c>
      <c r="F1204" s="14">
        <v>110000000</v>
      </c>
    </row>
    <row r="1205" spans="1:6" ht="14.4">
      <c r="A1205" s="8" t="str">
        <f t="shared" si="18"/>
        <v>Gambia, The-Africa 2008</v>
      </c>
      <c r="B1205" s="8" t="s">
        <v>146</v>
      </c>
      <c r="C1205" s="8" t="s">
        <v>78</v>
      </c>
      <c r="D1205" s="9" t="s">
        <v>70</v>
      </c>
      <c r="E1205" s="14">
        <v>80000000</v>
      </c>
      <c r="F1205" s="14">
        <v>8000000</v>
      </c>
    </row>
    <row r="1206" spans="1:6" ht="14.4">
      <c r="A1206" s="8" t="str">
        <f t="shared" si="18"/>
        <v>Congo (Kinshasa)-Africa 2008</v>
      </c>
      <c r="B1206" s="8" t="s">
        <v>121</v>
      </c>
      <c r="C1206" s="8" t="s">
        <v>78</v>
      </c>
      <c r="D1206" s="9" t="s">
        <v>70</v>
      </c>
      <c r="E1206" s="14">
        <v>700000</v>
      </c>
      <c r="F1206" s="14">
        <v>127000000</v>
      </c>
    </row>
    <row r="1207" spans="1:6" ht="14.4">
      <c r="A1207" s="8" t="str">
        <f t="shared" si="18"/>
        <v>Burundi-Africa 2008</v>
      </c>
      <c r="B1207" s="8" t="s">
        <v>109</v>
      </c>
      <c r="C1207" s="8" t="s">
        <v>78</v>
      </c>
      <c r="D1207" s="9" t="s">
        <v>70</v>
      </c>
      <c r="E1207" s="14">
        <v>1600000</v>
      </c>
      <c r="F1207" s="14">
        <v>151000000</v>
      </c>
    </row>
    <row r="1208" spans="1:6" ht="14.4">
      <c r="A1208" s="8" t="str">
        <f t="shared" si="18"/>
        <v>Somalia-Africa 2008</v>
      </c>
      <c r="B1208" s="8" t="s">
        <v>246</v>
      </c>
      <c r="C1208" s="8" t="s">
        <v>78</v>
      </c>
      <c r="D1208" s="9" t="s">
        <v>70</v>
      </c>
      <c r="E1208" s="8"/>
      <c r="F1208" s="8"/>
    </row>
    <row r="1209" spans="1:6" ht="14.4">
      <c r="A1209" s="8" t="str">
        <f t="shared" si="18"/>
        <v>Uganda-Africa 2008</v>
      </c>
      <c r="B1209" s="8" t="s">
        <v>273</v>
      </c>
      <c r="C1209" s="8" t="s">
        <v>78</v>
      </c>
      <c r="D1209" s="9" t="s">
        <v>70</v>
      </c>
      <c r="E1209" s="14">
        <v>536000000</v>
      </c>
      <c r="F1209" s="14">
        <v>315000000</v>
      </c>
    </row>
    <row r="1210" spans="1:6" ht="14.4">
      <c r="A1210" s="8" t="str">
        <f t="shared" si="18"/>
        <v>Chad-Africa 2008</v>
      </c>
      <c r="B1210" s="8" t="s">
        <v>115</v>
      </c>
      <c r="C1210" s="8" t="s">
        <v>78</v>
      </c>
      <c r="D1210" s="9" t="s">
        <v>70</v>
      </c>
      <c r="E1210" s="8"/>
      <c r="F1210" s="8"/>
    </row>
    <row r="1211" spans="1:6" ht="14.4">
      <c r="A1211" s="8" t="str">
        <f t="shared" si="18"/>
        <v>Angola-Africa 2008</v>
      </c>
      <c r="B1211" s="8" t="s">
        <v>82</v>
      </c>
      <c r="C1211" s="8" t="s">
        <v>78</v>
      </c>
      <c r="D1211" s="9" t="s">
        <v>70</v>
      </c>
      <c r="E1211" s="14">
        <v>293000000</v>
      </c>
      <c r="F1211" s="14">
        <v>447000000</v>
      </c>
    </row>
    <row r="1212" spans="1:6" ht="14.4">
      <c r="A1212" s="8" t="str">
        <f t="shared" si="18"/>
        <v>Mali-Africa 2008</v>
      </c>
      <c r="B1212" s="8" t="s">
        <v>194</v>
      </c>
      <c r="C1212" s="8" t="s">
        <v>78</v>
      </c>
      <c r="D1212" s="9" t="s">
        <v>70</v>
      </c>
      <c r="E1212" s="14">
        <v>286000000</v>
      </c>
      <c r="F1212" s="14">
        <v>228000000</v>
      </c>
    </row>
    <row r="1213" spans="1:6" ht="14.4">
      <c r="A1213" s="8" t="str">
        <f t="shared" si="18"/>
        <v>Niger-Africa 2008</v>
      </c>
      <c r="B1213" s="8" t="s">
        <v>214</v>
      </c>
      <c r="C1213" s="8" t="s">
        <v>78</v>
      </c>
      <c r="D1213" s="9" t="s">
        <v>70</v>
      </c>
      <c r="E1213" s="14">
        <v>86000000</v>
      </c>
      <c r="F1213" s="14">
        <v>98000000</v>
      </c>
    </row>
    <row r="1214" spans="1:6" ht="14.4">
      <c r="A1214" s="8" t="str">
        <f t="shared" si="18"/>
        <v>Mauritius-Africa 2009</v>
      </c>
      <c r="B1214" s="8" t="s">
        <v>198</v>
      </c>
      <c r="C1214" s="8" t="s">
        <v>78</v>
      </c>
      <c r="D1214" s="9" t="s">
        <v>71</v>
      </c>
      <c r="E1214" s="14">
        <v>1390000000</v>
      </c>
      <c r="F1214" s="14">
        <v>384000000</v>
      </c>
    </row>
    <row r="1215" spans="1:6" ht="14.4">
      <c r="A1215" s="8" t="str">
        <f t="shared" si="18"/>
        <v>Seychelles-Africa 2009</v>
      </c>
      <c r="B1215" s="8" t="s">
        <v>239</v>
      </c>
      <c r="C1215" s="8" t="s">
        <v>78</v>
      </c>
      <c r="D1215" s="9" t="s">
        <v>71</v>
      </c>
      <c r="E1215" s="14">
        <v>27000000</v>
      </c>
      <c r="F1215" s="14">
        <v>5000000</v>
      </c>
    </row>
    <row r="1216" spans="1:6" ht="14.4">
      <c r="A1216" s="8" t="str">
        <f t="shared" si="18"/>
        <v>Tunisia-Africa 2009</v>
      </c>
      <c r="B1216" s="8" t="s">
        <v>269</v>
      </c>
      <c r="C1216" s="8" t="s">
        <v>78</v>
      </c>
      <c r="D1216" s="9" t="s">
        <v>71</v>
      </c>
      <c r="E1216" s="14">
        <v>3526000000</v>
      </c>
      <c r="F1216" s="14">
        <v>478000000</v>
      </c>
    </row>
    <row r="1217" spans="1:6" ht="14.4">
      <c r="A1217" s="8" t="str">
        <f t="shared" si="18"/>
        <v>Morocco-Africa 2009</v>
      </c>
      <c r="B1217" s="8" t="s">
        <v>205</v>
      </c>
      <c r="C1217" s="8" t="s">
        <v>78</v>
      </c>
      <c r="D1217" s="9" t="s">
        <v>71</v>
      </c>
      <c r="E1217" s="14">
        <v>7980000000</v>
      </c>
      <c r="F1217" s="14">
        <v>1713000000</v>
      </c>
    </row>
    <row r="1218" spans="1:6" ht="14.4">
      <c r="A1218" s="8" t="str">
        <f t="shared" si="18"/>
        <v>South Africa-Africa 2009</v>
      </c>
      <c r="B1218" s="8" t="s">
        <v>247</v>
      </c>
      <c r="C1218" s="8" t="s">
        <v>78</v>
      </c>
      <c r="D1218" s="9" t="s">
        <v>71</v>
      </c>
      <c r="E1218" s="14">
        <v>8684000000</v>
      </c>
      <c r="F1218" s="14">
        <v>6420000000</v>
      </c>
    </row>
    <row r="1219" spans="1:6" ht="14.4">
      <c r="A1219" s="8" t="str">
        <f t="shared" ref="A1219:A1282" si="19">CONCATENATE(B1219," ",D1219)</f>
        <v>Libya-Africa 2009</v>
      </c>
      <c r="B1219" s="8" t="s">
        <v>185</v>
      </c>
      <c r="C1219" s="8" t="s">
        <v>78</v>
      </c>
      <c r="D1219" s="9" t="s">
        <v>71</v>
      </c>
      <c r="E1219" s="14">
        <v>159000000</v>
      </c>
      <c r="F1219" s="14">
        <v>1683000000</v>
      </c>
    </row>
    <row r="1220" spans="1:6" ht="14.4">
      <c r="A1220" s="8" t="str">
        <f t="shared" si="19"/>
        <v>Egypt-Africa 2009</v>
      </c>
      <c r="B1220" s="8" t="s">
        <v>134</v>
      </c>
      <c r="C1220" s="8" t="s">
        <v>78</v>
      </c>
      <c r="D1220" s="9" t="s">
        <v>71</v>
      </c>
      <c r="E1220" s="14">
        <v>11757000000</v>
      </c>
      <c r="F1220" s="14">
        <v>2941000000</v>
      </c>
    </row>
    <row r="1221" spans="1:6" ht="14.4">
      <c r="A1221" s="8" t="str">
        <f t="shared" si="19"/>
        <v>Algeria-Africa 2009</v>
      </c>
      <c r="B1221" s="8" t="s">
        <v>77</v>
      </c>
      <c r="C1221" s="8" t="s">
        <v>78</v>
      </c>
      <c r="D1221" s="9" t="s">
        <v>71</v>
      </c>
      <c r="E1221" s="14">
        <v>381000000</v>
      </c>
      <c r="F1221" s="14">
        <v>574000000</v>
      </c>
    </row>
    <row r="1222" spans="1:6" ht="14.4">
      <c r="A1222" s="8" t="str">
        <f t="shared" si="19"/>
        <v>Botswana-Africa 2009</v>
      </c>
      <c r="B1222" s="8" t="s">
        <v>104</v>
      </c>
      <c r="C1222" s="8" t="s">
        <v>78</v>
      </c>
      <c r="D1222" s="9" t="s">
        <v>71</v>
      </c>
      <c r="E1222" s="14">
        <v>53000000</v>
      </c>
      <c r="F1222" s="14">
        <v>80000000</v>
      </c>
    </row>
    <row r="1223" spans="1:6" ht="14.4">
      <c r="A1223" s="8" t="str">
        <f t="shared" si="19"/>
        <v>Namibia-Africa 2009</v>
      </c>
      <c r="B1223" s="8" t="s">
        <v>208</v>
      </c>
      <c r="C1223" s="8" t="s">
        <v>78</v>
      </c>
      <c r="D1223" s="9" t="s">
        <v>71</v>
      </c>
      <c r="E1223" s="14">
        <v>511000000</v>
      </c>
      <c r="F1223" s="14">
        <v>120000000</v>
      </c>
    </row>
    <row r="1224" spans="1:6" ht="14.4">
      <c r="A1224" s="8" t="str">
        <f t="shared" si="19"/>
        <v>Lesotho-Africa 2009</v>
      </c>
      <c r="B1224" s="8" t="s">
        <v>183</v>
      </c>
      <c r="C1224" s="8" t="s">
        <v>78</v>
      </c>
      <c r="D1224" s="9" t="s">
        <v>71</v>
      </c>
      <c r="E1224" s="14">
        <v>30000000</v>
      </c>
      <c r="F1224" s="14">
        <v>247000000</v>
      </c>
    </row>
    <row r="1225" spans="1:6" ht="14.4">
      <c r="A1225" s="8" t="str">
        <f t="shared" si="19"/>
        <v>Djibouti-Africa 2009</v>
      </c>
      <c r="B1225" s="8" t="s">
        <v>130</v>
      </c>
      <c r="C1225" s="8" t="s">
        <v>78</v>
      </c>
      <c r="D1225" s="9" t="s">
        <v>71</v>
      </c>
      <c r="E1225" s="14">
        <v>16000000</v>
      </c>
      <c r="F1225" s="14">
        <v>17500000</v>
      </c>
    </row>
    <row r="1226" spans="1:6" ht="14.4">
      <c r="A1226" s="8" t="str">
        <f t="shared" si="19"/>
        <v>Swaziland-Africa 2009</v>
      </c>
      <c r="B1226" s="8" t="s">
        <v>258</v>
      </c>
      <c r="C1226" s="8" t="s">
        <v>78</v>
      </c>
      <c r="D1226" s="9" t="s">
        <v>71</v>
      </c>
      <c r="E1226" s="14">
        <v>40000000</v>
      </c>
      <c r="F1226" s="14">
        <v>98000000</v>
      </c>
    </row>
    <row r="1227" spans="1:6" ht="14.4">
      <c r="A1227" s="8" t="str">
        <f t="shared" si="19"/>
        <v>Zimbabwe-Africa 2009</v>
      </c>
      <c r="B1227" s="8" t="s">
        <v>285</v>
      </c>
      <c r="C1227" s="8" t="s">
        <v>78</v>
      </c>
      <c r="D1227" s="9" t="s">
        <v>71</v>
      </c>
      <c r="E1227" s="14">
        <v>523000000</v>
      </c>
      <c r="F1227" s="8"/>
    </row>
    <row r="1228" spans="1:6" ht="14.4">
      <c r="A1228" s="8" t="str">
        <f t="shared" si="19"/>
        <v>Ghana-Africa 2009</v>
      </c>
      <c r="B1228" s="8" t="s">
        <v>149</v>
      </c>
      <c r="C1228" s="8" t="s">
        <v>78</v>
      </c>
      <c r="D1228" s="9" t="s">
        <v>71</v>
      </c>
      <c r="E1228" s="14">
        <v>849000000</v>
      </c>
      <c r="F1228" s="14">
        <v>948000000</v>
      </c>
    </row>
    <row r="1229" spans="1:6" ht="14.4">
      <c r="A1229" s="8" t="str">
        <f t="shared" si="19"/>
        <v>Gabon-Africa 2009</v>
      </c>
      <c r="B1229" s="8" t="s">
        <v>145</v>
      </c>
      <c r="C1229" s="8" t="s">
        <v>78</v>
      </c>
      <c r="D1229" s="9" t="s">
        <v>71</v>
      </c>
      <c r="E1229" s="8"/>
      <c r="F1229" s="8"/>
    </row>
    <row r="1230" spans="1:6" ht="14.4">
      <c r="A1230" s="8" t="str">
        <f t="shared" si="19"/>
        <v>Central African Republic-Africa 2009</v>
      </c>
      <c r="B1230" s="8" t="s">
        <v>114</v>
      </c>
      <c r="C1230" s="8" t="s">
        <v>78</v>
      </c>
      <c r="D1230" s="9" t="s">
        <v>71</v>
      </c>
      <c r="E1230" s="14">
        <v>6000000</v>
      </c>
      <c r="F1230" s="14">
        <v>61000000</v>
      </c>
    </row>
    <row r="1231" spans="1:6" ht="14.4">
      <c r="A1231" s="8" t="str">
        <f t="shared" si="19"/>
        <v>Ethiopia-Africa 2009</v>
      </c>
      <c r="B1231" s="8" t="s">
        <v>139</v>
      </c>
      <c r="C1231" s="8" t="s">
        <v>78</v>
      </c>
      <c r="D1231" s="9" t="s">
        <v>71</v>
      </c>
      <c r="E1231" s="14">
        <v>1119000000</v>
      </c>
      <c r="F1231" s="14">
        <v>139000000</v>
      </c>
    </row>
    <row r="1232" spans="1:6" ht="14.4">
      <c r="A1232" s="8" t="str">
        <f t="shared" si="19"/>
        <v>Sudan-Africa 2009</v>
      </c>
      <c r="B1232" s="8" t="s">
        <v>256</v>
      </c>
      <c r="C1232" s="8" t="s">
        <v>78</v>
      </c>
      <c r="D1232" s="9" t="s">
        <v>71</v>
      </c>
      <c r="E1232" s="14">
        <v>299000000</v>
      </c>
      <c r="F1232" s="14">
        <v>868000000</v>
      </c>
    </row>
    <row r="1233" spans="1:6" ht="14.4">
      <c r="A1233" s="8" t="str">
        <f t="shared" si="19"/>
        <v>Cote d'Ivoire-Africa 2009</v>
      </c>
      <c r="B1233" s="8" t="s">
        <v>123</v>
      </c>
      <c r="C1233" s="8" t="s">
        <v>78</v>
      </c>
      <c r="D1233" s="9" t="s">
        <v>71</v>
      </c>
      <c r="E1233" s="14">
        <v>164000000</v>
      </c>
      <c r="F1233" s="14">
        <v>589000000</v>
      </c>
    </row>
    <row r="1234" spans="1:6" ht="14.4">
      <c r="A1234" s="8" t="str">
        <f t="shared" si="19"/>
        <v>Mauritania-Africa 2009</v>
      </c>
      <c r="B1234" s="8" t="s">
        <v>197</v>
      </c>
      <c r="C1234" s="8" t="s">
        <v>78</v>
      </c>
      <c r="D1234" s="9" t="s">
        <v>71</v>
      </c>
      <c r="E1234" s="8"/>
      <c r="F1234" s="8"/>
    </row>
    <row r="1235" spans="1:6" ht="14.4">
      <c r="A1235" s="8" t="str">
        <f t="shared" si="19"/>
        <v>Madagascar-Africa 2009</v>
      </c>
      <c r="B1235" s="8" t="s">
        <v>190</v>
      </c>
      <c r="C1235" s="8" t="s">
        <v>78</v>
      </c>
      <c r="D1235" s="9" t="s">
        <v>71</v>
      </c>
      <c r="E1235" s="14">
        <v>518000000</v>
      </c>
      <c r="F1235" s="14">
        <v>123000000</v>
      </c>
    </row>
    <row r="1236" spans="1:6" ht="14.4">
      <c r="A1236" s="8" t="str">
        <f t="shared" si="19"/>
        <v>Equatorial Guinea-Africa 2009</v>
      </c>
      <c r="B1236" s="8" t="s">
        <v>136</v>
      </c>
      <c r="C1236" s="8" t="s">
        <v>78</v>
      </c>
      <c r="D1236" s="9" t="s">
        <v>71</v>
      </c>
      <c r="E1236" s="8"/>
      <c r="F1236" s="8"/>
    </row>
    <row r="1237" spans="1:6" ht="14.4">
      <c r="A1237" s="8" t="str">
        <f t="shared" si="19"/>
        <v>Kenya-Africa 2009</v>
      </c>
      <c r="B1237" s="8" t="s">
        <v>175</v>
      </c>
      <c r="C1237" s="8" t="s">
        <v>78</v>
      </c>
      <c r="D1237" s="9" t="s">
        <v>71</v>
      </c>
      <c r="E1237" s="14">
        <v>1124000000</v>
      </c>
      <c r="F1237" s="14">
        <v>227000000</v>
      </c>
    </row>
    <row r="1238" spans="1:6" ht="14.4">
      <c r="A1238" s="8" t="str">
        <f t="shared" si="19"/>
        <v>Rwanda-Africa 2009</v>
      </c>
      <c r="B1238" s="8" t="s">
        <v>232</v>
      </c>
      <c r="C1238" s="8" t="s">
        <v>78</v>
      </c>
      <c r="D1238" s="9" t="s">
        <v>71</v>
      </c>
      <c r="E1238" s="14">
        <v>223000000</v>
      </c>
      <c r="F1238" s="14">
        <v>148000000</v>
      </c>
    </row>
    <row r="1239" spans="1:6" ht="14.4">
      <c r="A1239" s="8" t="str">
        <f t="shared" si="19"/>
        <v>Sao Tome and Principe-Africa 2009</v>
      </c>
      <c r="B1239" s="8" t="s">
        <v>235</v>
      </c>
      <c r="C1239" s="8" t="s">
        <v>78</v>
      </c>
      <c r="D1239" s="9" t="s">
        <v>71</v>
      </c>
      <c r="E1239" s="14">
        <v>8300000</v>
      </c>
      <c r="F1239" s="14">
        <v>400000</v>
      </c>
    </row>
    <row r="1240" spans="1:6" ht="14.4">
      <c r="A1240" s="8" t="str">
        <f t="shared" si="19"/>
        <v>South Sudan-Africa 2009</v>
      </c>
      <c r="B1240" s="8" t="s">
        <v>249</v>
      </c>
      <c r="C1240" s="8" t="s">
        <v>78</v>
      </c>
      <c r="D1240" s="9" t="s">
        <v>71</v>
      </c>
      <c r="E1240" s="8"/>
      <c r="F1240" s="8"/>
    </row>
    <row r="1241" spans="1:6" ht="14.4">
      <c r="A1241" s="8" t="str">
        <f t="shared" si="19"/>
        <v>Togo-Africa 2009</v>
      </c>
      <c r="B1241" s="8" t="s">
        <v>266</v>
      </c>
      <c r="C1241" s="8" t="s">
        <v>78</v>
      </c>
      <c r="D1241" s="9" t="s">
        <v>71</v>
      </c>
      <c r="E1241" s="14">
        <v>73000000</v>
      </c>
      <c r="F1241" s="14">
        <v>94000000</v>
      </c>
    </row>
    <row r="1242" spans="1:6" ht="14.4">
      <c r="A1242" s="8" t="str">
        <f t="shared" si="19"/>
        <v>Benin-Africa 2009</v>
      </c>
      <c r="B1242" s="8" t="s">
        <v>99</v>
      </c>
      <c r="C1242" s="8" t="s">
        <v>78</v>
      </c>
      <c r="D1242" s="9" t="s">
        <v>71</v>
      </c>
      <c r="E1242" s="14">
        <v>131000000</v>
      </c>
      <c r="F1242" s="14">
        <v>88000000</v>
      </c>
    </row>
    <row r="1243" spans="1:6" ht="14.4">
      <c r="A1243" s="8" t="str">
        <f t="shared" si="19"/>
        <v>Liberia-Africa 2009</v>
      </c>
      <c r="B1243" s="8" t="s">
        <v>184</v>
      </c>
      <c r="C1243" s="8" t="s">
        <v>78</v>
      </c>
      <c r="D1243" s="9" t="s">
        <v>71</v>
      </c>
      <c r="E1243" s="14">
        <v>123000000</v>
      </c>
      <c r="F1243" s="14">
        <v>51000000</v>
      </c>
    </row>
    <row r="1244" spans="1:6" ht="14.4">
      <c r="A1244" s="8" t="str">
        <f t="shared" si="19"/>
        <v>Comoros-Africa 2009</v>
      </c>
      <c r="B1244" s="8" t="s">
        <v>119</v>
      </c>
      <c r="C1244" s="8" t="s">
        <v>78</v>
      </c>
      <c r="D1244" s="9" t="s">
        <v>71</v>
      </c>
      <c r="E1244" s="14">
        <v>32000000</v>
      </c>
      <c r="F1244" s="14">
        <v>17000000</v>
      </c>
    </row>
    <row r="1245" spans="1:6" ht="14.4">
      <c r="A1245" s="8" t="str">
        <f t="shared" si="19"/>
        <v>Sierra Leone-Africa 2009</v>
      </c>
      <c r="B1245" s="8" t="s">
        <v>240</v>
      </c>
      <c r="C1245" s="8" t="s">
        <v>78</v>
      </c>
      <c r="D1245" s="9" t="s">
        <v>71</v>
      </c>
      <c r="E1245" s="14">
        <v>25000000</v>
      </c>
      <c r="F1245" s="14">
        <v>22000000</v>
      </c>
    </row>
    <row r="1246" spans="1:6" ht="14.4">
      <c r="A1246" s="8" t="str">
        <f t="shared" si="19"/>
        <v>Cameroon-Africa 2009</v>
      </c>
      <c r="B1246" s="8" t="s">
        <v>111</v>
      </c>
      <c r="C1246" s="8" t="s">
        <v>78</v>
      </c>
      <c r="D1246" s="9" t="s">
        <v>71</v>
      </c>
      <c r="E1246" s="14">
        <v>271000000</v>
      </c>
      <c r="F1246" s="14">
        <v>476000000</v>
      </c>
    </row>
    <row r="1247" spans="1:6" ht="14.4">
      <c r="A1247" s="8" t="str">
        <f t="shared" si="19"/>
        <v>Guinea-Bissau-Africa 2009</v>
      </c>
      <c r="B1247" s="8" t="s">
        <v>156</v>
      </c>
      <c r="C1247" s="8" t="s">
        <v>78</v>
      </c>
      <c r="D1247" s="9" t="s">
        <v>71</v>
      </c>
      <c r="E1247" s="14">
        <v>12000000</v>
      </c>
      <c r="F1247" s="14">
        <v>26000000</v>
      </c>
    </row>
    <row r="1248" spans="1:6" ht="14.4">
      <c r="A1248" s="8" t="str">
        <f t="shared" si="19"/>
        <v>Guinea-Africa 2009</v>
      </c>
      <c r="B1248" s="8" t="s">
        <v>155</v>
      </c>
      <c r="C1248" s="8" t="s">
        <v>78</v>
      </c>
      <c r="D1248" s="9" t="s">
        <v>71</v>
      </c>
      <c r="E1248" s="14">
        <v>4900000</v>
      </c>
      <c r="F1248" s="14">
        <v>28000000</v>
      </c>
    </row>
    <row r="1249" spans="1:6" ht="14.4">
      <c r="A1249" s="8" t="str">
        <f t="shared" si="19"/>
        <v>Congo (Brazzaville)-Africa 2009</v>
      </c>
      <c r="B1249" s="8" t="s">
        <v>120</v>
      </c>
      <c r="C1249" s="8" t="s">
        <v>78</v>
      </c>
      <c r="D1249" s="9" t="s">
        <v>71</v>
      </c>
      <c r="E1249" s="8"/>
      <c r="F1249" s="8"/>
    </row>
    <row r="1250" spans="1:6" ht="14.4">
      <c r="A1250" s="8" t="str">
        <f t="shared" si="19"/>
        <v>Eritrea-Africa 2009</v>
      </c>
      <c r="B1250" s="8" t="s">
        <v>137</v>
      </c>
      <c r="C1250" s="8" t="s">
        <v>78</v>
      </c>
      <c r="D1250" s="9" t="s">
        <v>71</v>
      </c>
      <c r="E1250" s="14">
        <v>26000000</v>
      </c>
      <c r="F1250" s="8"/>
    </row>
    <row r="1251" spans="1:6" ht="14.4">
      <c r="A1251" s="8" t="str">
        <f t="shared" si="19"/>
        <v>Senegal-Africa 2009</v>
      </c>
      <c r="B1251" s="8" t="s">
        <v>237</v>
      </c>
      <c r="C1251" s="8" t="s">
        <v>78</v>
      </c>
      <c r="D1251" s="9" t="s">
        <v>71</v>
      </c>
      <c r="E1251" s="14">
        <v>474000000</v>
      </c>
      <c r="F1251" s="14">
        <v>258000000</v>
      </c>
    </row>
    <row r="1252" spans="1:6" ht="14.4">
      <c r="A1252" s="8" t="str">
        <f t="shared" si="19"/>
        <v>Mozambique-Africa 2009</v>
      </c>
      <c r="B1252" s="8" t="s">
        <v>206</v>
      </c>
      <c r="C1252" s="8" t="s">
        <v>78</v>
      </c>
      <c r="D1252" s="9" t="s">
        <v>71</v>
      </c>
      <c r="E1252" s="14">
        <v>217000000</v>
      </c>
      <c r="F1252" s="14">
        <v>247000000</v>
      </c>
    </row>
    <row r="1253" spans="1:6" ht="14.4">
      <c r="A1253" s="8" t="str">
        <f t="shared" si="19"/>
        <v>Malawi-Africa 2009</v>
      </c>
      <c r="B1253" s="8" t="s">
        <v>191</v>
      </c>
      <c r="C1253" s="8" t="s">
        <v>78</v>
      </c>
      <c r="D1253" s="9" t="s">
        <v>71</v>
      </c>
      <c r="E1253" s="14">
        <v>46000000</v>
      </c>
      <c r="F1253" s="14">
        <v>91000000</v>
      </c>
    </row>
    <row r="1254" spans="1:6" ht="14.4">
      <c r="A1254" s="8" t="str">
        <f t="shared" si="19"/>
        <v>Tanzania-Africa 2009</v>
      </c>
      <c r="B1254" s="8" t="s">
        <v>263</v>
      </c>
      <c r="C1254" s="8" t="s">
        <v>78</v>
      </c>
      <c r="D1254" s="9" t="s">
        <v>71</v>
      </c>
      <c r="E1254" s="14">
        <v>1192000000</v>
      </c>
      <c r="F1254" s="14">
        <v>806000000</v>
      </c>
    </row>
    <row r="1255" spans="1:6" ht="14.4">
      <c r="A1255" s="8" t="str">
        <f t="shared" si="19"/>
        <v>Nigeria-Africa 2009</v>
      </c>
      <c r="B1255" s="8" t="s">
        <v>215</v>
      </c>
      <c r="C1255" s="8" t="s">
        <v>78</v>
      </c>
      <c r="D1255" s="9" t="s">
        <v>71</v>
      </c>
      <c r="E1255" s="14">
        <v>791000000</v>
      </c>
      <c r="F1255" s="14">
        <v>6236000000</v>
      </c>
    </row>
    <row r="1256" spans="1:6" ht="14.4">
      <c r="A1256" s="8" t="str">
        <f t="shared" si="19"/>
        <v>Zambia-Africa 2009</v>
      </c>
      <c r="B1256" s="8" t="s">
        <v>284</v>
      </c>
      <c r="C1256" s="8" t="s">
        <v>78</v>
      </c>
      <c r="D1256" s="9" t="s">
        <v>71</v>
      </c>
      <c r="E1256" s="14">
        <v>98000000</v>
      </c>
      <c r="F1256" s="14">
        <v>83000000</v>
      </c>
    </row>
    <row r="1257" spans="1:6" ht="14.4">
      <c r="A1257" s="8" t="str">
        <f t="shared" si="19"/>
        <v>Burkina Faso-Africa 2009</v>
      </c>
      <c r="B1257" s="8" t="s">
        <v>108</v>
      </c>
      <c r="C1257" s="8" t="s">
        <v>78</v>
      </c>
      <c r="D1257" s="9" t="s">
        <v>71</v>
      </c>
      <c r="E1257" s="14">
        <v>99000000</v>
      </c>
      <c r="F1257" s="14">
        <v>111000000</v>
      </c>
    </row>
    <row r="1258" spans="1:6" ht="14.4">
      <c r="A1258" s="8" t="str">
        <f t="shared" si="19"/>
        <v>Gambia, The-Africa 2009</v>
      </c>
      <c r="B1258" s="8" t="s">
        <v>146</v>
      </c>
      <c r="C1258" s="8" t="s">
        <v>78</v>
      </c>
      <c r="D1258" s="9" t="s">
        <v>71</v>
      </c>
      <c r="E1258" s="14">
        <v>64000000</v>
      </c>
      <c r="F1258" s="14">
        <v>9000000</v>
      </c>
    </row>
    <row r="1259" spans="1:6" ht="14.4">
      <c r="A1259" s="8" t="str">
        <f t="shared" si="19"/>
        <v>Congo (Kinshasa)-Africa 2009</v>
      </c>
      <c r="B1259" s="8" t="s">
        <v>121</v>
      </c>
      <c r="C1259" s="8" t="s">
        <v>78</v>
      </c>
      <c r="D1259" s="9" t="s">
        <v>71</v>
      </c>
      <c r="E1259" s="14">
        <v>24000000</v>
      </c>
      <c r="F1259" s="14">
        <v>121000000</v>
      </c>
    </row>
    <row r="1260" spans="1:6" ht="14.4">
      <c r="A1260" s="8" t="str">
        <f t="shared" si="19"/>
        <v>Burundi-Africa 2009</v>
      </c>
      <c r="B1260" s="8" t="s">
        <v>109</v>
      </c>
      <c r="C1260" s="8" t="s">
        <v>78</v>
      </c>
      <c r="D1260" s="9" t="s">
        <v>71</v>
      </c>
      <c r="E1260" s="14">
        <v>1700000</v>
      </c>
      <c r="F1260" s="14">
        <v>71000000</v>
      </c>
    </row>
    <row r="1261" spans="1:6" ht="14.4">
      <c r="A1261" s="8" t="str">
        <f t="shared" si="19"/>
        <v>Uganda-Africa 2009</v>
      </c>
      <c r="B1261" s="8" t="s">
        <v>273</v>
      </c>
      <c r="C1261" s="8" t="s">
        <v>78</v>
      </c>
      <c r="D1261" s="9" t="s">
        <v>71</v>
      </c>
      <c r="E1261" s="14">
        <v>683000000</v>
      </c>
      <c r="F1261" s="14">
        <v>351000000</v>
      </c>
    </row>
    <row r="1262" spans="1:6" ht="14.4">
      <c r="A1262" s="8" t="str">
        <f t="shared" si="19"/>
        <v>Somalia-Africa 2009</v>
      </c>
      <c r="B1262" s="8" t="s">
        <v>246</v>
      </c>
      <c r="C1262" s="8" t="s">
        <v>78</v>
      </c>
      <c r="D1262" s="9" t="s">
        <v>71</v>
      </c>
      <c r="E1262" s="8"/>
      <c r="F1262" s="8"/>
    </row>
    <row r="1263" spans="1:6" ht="14.4">
      <c r="A1263" s="8" t="str">
        <f t="shared" si="19"/>
        <v>Angola-Africa 2009</v>
      </c>
      <c r="B1263" s="8" t="s">
        <v>82</v>
      </c>
      <c r="C1263" s="8" t="s">
        <v>78</v>
      </c>
      <c r="D1263" s="9" t="s">
        <v>71</v>
      </c>
      <c r="E1263" s="14">
        <v>554000000</v>
      </c>
      <c r="F1263" s="14">
        <v>270000000</v>
      </c>
    </row>
    <row r="1264" spans="1:6" ht="14.4">
      <c r="A1264" s="8" t="str">
        <f t="shared" si="19"/>
        <v>Chad-Africa 2009</v>
      </c>
      <c r="B1264" s="8" t="s">
        <v>115</v>
      </c>
      <c r="C1264" s="8" t="s">
        <v>78</v>
      </c>
      <c r="D1264" s="9" t="s">
        <v>71</v>
      </c>
      <c r="E1264" s="8"/>
      <c r="F1264" s="8"/>
    </row>
    <row r="1265" spans="1:6" ht="14.4">
      <c r="A1265" s="8" t="str">
        <f t="shared" si="19"/>
        <v>Mali-Africa 2009</v>
      </c>
      <c r="B1265" s="8" t="s">
        <v>194</v>
      </c>
      <c r="C1265" s="8" t="s">
        <v>78</v>
      </c>
      <c r="D1265" s="9" t="s">
        <v>71</v>
      </c>
      <c r="E1265" s="14">
        <v>290000000</v>
      </c>
      <c r="F1265" s="14">
        <v>231000000</v>
      </c>
    </row>
    <row r="1266" spans="1:6" ht="14.4">
      <c r="A1266" s="8" t="str">
        <f t="shared" si="19"/>
        <v>Niger-Africa 2009</v>
      </c>
      <c r="B1266" s="8" t="s">
        <v>214</v>
      </c>
      <c r="C1266" s="8" t="s">
        <v>78</v>
      </c>
      <c r="D1266" s="9" t="s">
        <v>71</v>
      </c>
      <c r="E1266" s="14">
        <v>69000000</v>
      </c>
      <c r="F1266" s="14">
        <v>84000000</v>
      </c>
    </row>
    <row r="1267" spans="1:6" ht="14.4">
      <c r="A1267" s="8" t="str">
        <f t="shared" si="19"/>
        <v>Mauritius-Africa 2010</v>
      </c>
      <c r="B1267" s="8" t="s">
        <v>198</v>
      </c>
      <c r="C1267" s="8" t="s">
        <v>78</v>
      </c>
      <c r="D1267" s="9" t="s">
        <v>72</v>
      </c>
      <c r="E1267" s="14">
        <v>1585000000</v>
      </c>
      <c r="F1267" s="14">
        <v>423000000</v>
      </c>
    </row>
    <row r="1268" spans="1:6" ht="14.4">
      <c r="A1268" s="8" t="str">
        <f t="shared" si="19"/>
        <v>Seychelles-Africa 2010</v>
      </c>
      <c r="B1268" s="8" t="s">
        <v>239</v>
      </c>
      <c r="C1268" s="8" t="s">
        <v>78</v>
      </c>
      <c r="D1268" s="9" t="s">
        <v>72</v>
      </c>
      <c r="E1268" s="14">
        <v>29000000</v>
      </c>
      <c r="F1268" s="14">
        <v>5000000</v>
      </c>
    </row>
    <row r="1269" spans="1:6" ht="14.4">
      <c r="A1269" s="8" t="str">
        <f t="shared" si="19"/>
        <v>Tunisia-Africa 2010</v>
      </c>
      <c r="B1269" s="8" t="s">
        <v>269</v>
      </c>
      <c r="C1269" s="8" t="s">
        <v>78</v>
      </c>
      <c r="D1269" s="9" t="s">
        <v>72</v>
      </c>
      <c r="E1269" s="14">
        <v>3477000000</v>
      </c>
      <c r="F1269" s="14">
        <v>611000000</v>
      </c>
    </row>
    <row r="1270" spans="1:6" ht="14.4">
      <c r="A1270" s="8" t="str">
        <f t="shared" si="19"/>
        <v>South Africa-Africa 2010</v>
      </c>
      <c r="B1270" s="8" t="s">
        <v>247</v>
      </c>
      <c r="C1270" s="8" t="s">
        <v>78</v>
      </c>
      <c r="D1270" s="9" t="s">
        <v>72</v>
      </c>
      <c r="E1270" s="14">
        <v>10308000000</v>
      </c>
      <c r="F1270" s="14">
        <v>8139000000</v>
      </c>
    </row>
    <row r="1271" spans="1:6" ht="14.4">
      <c r="A1271" s="8" t="str">
        <f t="shared" si="19"/>
        <v>Morocco-Africa 2010</v>
      </c>
      <c r="B1271" s="8" t="s">
        <v>205</v>
      </c>
      <c r="C1271" s="8" t="s">
        <v>78</v>
      </c>
      <c r="D1271" s="9" t="s">
        <v>72</v>
      </c>
      <c r="E1271" s="14">
        <v>8176000000</v>
      </c>
      <c r="F1271" s="14">
        <v>1879000000</v>
      </c>
    </row>
    <row r="1272" spans="1:6" ht="14.4">
      <c r="A1272" s="8" t="str">
        <f t="shared" si="19"/>
        <v>Libya-Africa 2010</v>
      </c>
      <c r="B1272" s="8" t="s">
        <v>185</v>
      </c>
      <c r="C1272" s="8" t="s">
        <v>78</v>
      </c>
      <c r="D1272" s="9" t="s">
        <v>72</v>
      </c>
      <c r="E1272" s="14">
        <v>170000000</v>
      </c>
      <c r="F1272" s="14">
        <v>2184000000</v>
      </c>
    </row>
    <row r="1273" spans="1:6" ht="14.4">
      <c r="A1273" s="8" t="str">
        <f t="shared" si="19"/>
        <v>Botswana-Africa 2010</v>
      </c>
      <c r="B1273" s="8" t="s">
        <v>104</v>
      </c>
      <c r="C1273" s="8" t="s">
        <v>78</v>
      </c>
      <c r="D1273" s="9" t="s">
        <v>72</v>
      </c>
      <c r="E1273" s="14">
        <v>80000000</v>
      </c>
      <c r="F1273" s="14">
        <v>89000000</v>
      </c>
    </row>
    <row r="1274" spans="1:6" ht="14.4">
      <c r="A1274" s="8" t="str">
        <f t="shared" si="19"/>
        <v>Egypt-Africa 2010</v>
      </c>
      <c r="B1274" s="8" t="s">
        <v>134</v>
      </c>
      <c r="C1274" s="8" t="s">
        <v>78</v>
      </c>
      <c r="D1274" s="9" t="s">
        <v>72</v>
      </c>
      <c r="E1274" s="14">
        <v>13633000000</v>
      </c>
      <c r="F1274" s="14">
        <v>2696000000</v>
      </c>
    </row>
    <row r="1275" spans="1:6" ht="14.4">
      <c r="A1275" s="8" t="str">
        <f t="shared" si="19"/>
        <v>Algeria-Africa 2010</v>
      </c>
      <c r="B1275" s="8" t="s">
        <v>77</v>
      </c>
      <c r="C1275" s="8" t="s">
        <v>78</v>
      </c>
      <c r="D1275" s="9" t="s">
        <v>72</v>
      </c>
      <c r="E1275" s="14">
        <v>323000000</v>
      </c>
      <c r="F1275" s="14">
        <v>737000000</v>
      </c>
    </row>
    <row r="1276" spans="1:6" ht="14.4">
      <c r="A1276" s="8" t="str">
        <f t="shared" si="19"/>
        <v>Namibia-Africa 2010</v>
      </c>
      <c r="B1276" s="8" t="s">
        <v>208</v>
      </c>
      <c r="C1276" s="8" t="s">
        <v>78</v>
      </c>
      <c r="D1276" s="9" t="s">
        <v>72</v>
      </c>
      <c r="E1276" s="14">
        <v>560000000</v>
      </c>
      <c r="F1276" s="14">
        <v>145000000</v>
      </c>
    </row>
    <row r="1277" spans="1:6" ht="14.4">
      <c r="A1277" s="8" t="str">
        <f t="shared" si="19"/>
        <v>Lesotho-Africa 2010</v>
      </c>
      <c r="B1277" s="8" t="s">
        <v>183</v>
      </c>
      <c r="C1277" s="8" t="s">
        <v>78</v>
      </c>
      <c r="D1277" s="9" t="s">
        <v>72</v>
      </c>
      <c r="E1277" s="14">
        <v>25000000</v>
      </c>
      <c r="F1277" s="14">
        <v>278000000</v>
      </c>
    </row>
    <row r="1278" spans="1:6" ht="14.4">
      <c r="A1278" s="8" t="str">
        <f t="shared" si="19"/>
        <v>Djibouti-Africa 2010</v>
      </c>
      <c r="B1278" s="8" t="s">
        <v>130</v>
      </c>
      <c r="C1278" s="8" t="s">
        <v>78</v>
      </c>
      <c r="D1278" s="9" t="s">
        <v>72</v>
      </c>
      <c r="E1278" s="14">
        <v>18000000</v>
      </c>
      <c r="F1278" s="14">
        <v>20500000</v>
      </c>
    </row>
    <row r="1279" spans="1:6" ht="14.4">
      <c r="A1279" s="8" t="str">
        <f t="shared" si="19"/>
        <v>Swaziland-Africa 2010</v>
      </c>
      <c r="B1279" s="8" t="s">
        <v>258</v>
      </c>
      <c r="C1279" s="8" t="s">
        <v>78</v>
      </c>
      <c r="D1279" s="9" t="s">
        <v>72</v>
      </c>
      <c r="E1279" s="14">
        <v>51000000</v>
      </c>
      <c r="F1279" s="14">
        <v>87000000</v>
      </c>
    </row>
    <row r="1280" spans="1:6" ht="14.4">
      <c r="A1280" s="8" t="str">
        <f t="shared" si="19"/>
        <v>Zimbabwe-Africa 2010</v>
      </c>
      <c r="B1280" s="8" t="s">
        <v>285</v>
      </c>
      <c r="C1280" s="8" t="s">
        <v>78</v>
      </c>
      <c r="D1280" s="9" t="s">
        <v>72</v>
      </c>
      <c r="E1280" s="14">
        <v>634000000</v>
      </c>
      <c r="F1280" s="8"/>
    </row>
    <row r="1281" spans="1:6" ht="14.4">
      <c r="A1281" s="8" t="str">
        <f t="shared" si="19"/>
        <v>Ghana-Africa 2010</v>
      </c>
      <c r="B1281" s="8" t="s">
        <v>149</v>
      </c>
      <c r="C1281" s="8" t="s">
        <v>78</v>
      </c>
      <c r="D1281" s="9" t="s">
        <v>72</v>
      </c>
      <c r="E1281" s="14">
        <v>706000000</v>
      </c>
      <c r="F1281" s="14">
        <v>882000000</v>
      </c>
    </row>
    <row r="1282" spans="1:6" ht="14.4">
      <c r="A1282" s="8" t="str">
        <f t="shared" si="19"/>
        <v>Gabon-Africa 2010</v>
      </c>
      <c r="B1282" s="8" t="s">
        <v>145</v>
      </c>
      <c r="C1282" s="8" t="s">
        <v>78</v>
      </c>
      <c r="D1282" s="9" t="s">
        <v>72</v>
      </c>
      <c r="E1282" s="8"/>
      <c r="F1282" s="8"/>
    </row>
    <row r="1283" spans="1:6" ht="14.4">
      <c r="A1283" s="8" t="str">
        <f t="shared" ref="A1283:A1346" si="20">CONCATENATE(B1283," ",D1283)</f>
        <v>Central African Republic-Africa 2010</v>
      </c>
      <c r="B1283" s="8" t="s">
        <v>114</v>
      </c>
      <c r="C1283" s="8" t="s">
        <v>78</v>
      </c>
      <c r="D1283" s="9" t="s">
        <v>72</v>
      </c>
      <c r="E1283" s="14">
        <v>7200000</v>
      </c>
      <c r="F1283" s="14">
        <v>61000000</v>
      </c>
    </row>
    <row r="1284" spans="1:6" ht="14.4">
      <c r="A1284" s="8" t="str">
        <f t="shared" si="20"/>
        <v>Ethiopia-Africa 2010</v>
      </c>
      <c r="B1284" s="8" t="s">
        <v>139</v>
      </c>
      <c r="C1284" s="8" t="s">
        <v>78</v>
      </c>
      <c r="D1284" s="9" t="s">
        <v>72</v>
      </c>
      <c r="E1284" s="14">
        <v>1434000000</v>
      </c>
      <c r="F1284" s="14">
        <v>143000000</v>
      </c>
    </row>
    <row r="1285" spans="1:6" ht="14.4">
      <c r="A1285" s="8" t="str">
        <f t="shared" si="20"/>
        <v>Mauritania-Africa 2010</v>
      </c>
      <c r="B1285" s="8" t="s">
        <v>197</v>
      </c>
      <c r="C1285" s="8" t="s">
        <v>78</v>
      </c>
      <c r="D1285" s="9" t="s">
        <v>72</v>
      </c>
      <c r="E1285" s="8"/>
      <c r="F1285" s="8"/>
    </row>
    <row r="1286" spans="1:6" ht="14.4">
      <c r="A1286" s="8" t="str">
        <f t="shared" si="20"/>
        <v>Sudan-Africa 2010</v>
      </c>
      <c r="B1286" s="8" t="s">
        <v>256</v>
      </c>
      <c r="C1286" s="8" t="s">
        <v>78</v>
      </c>
      <c r="D1286" s="9" t="s">
        <v>72</v>
      </c>
      <c r="E1286" s="14">
        <v>94000000</v>
      </c>
      <c r="F1286" s="14">
        <v>1116000000</v>
      </c>
    </row>
    <row r="1287" spans="1:6" ht="14.4">
      <c r="A1287" s="8" t="str">
        <f t="shared" si="20"/>
        <v>Madagascar-Africa 2010</v>
      </c>
      <c r="B1287" s="8" t="s">
        <v>190</v>
      </c>
      <c r="C1287" s="8" t="s">
        <v>78</v>
      </c>
      <c r="D1287" s="9" t="s">
        <v>72</v>
      </c>
      <c r="E1287" s="14">
        <v>633000000</v>
      </c>
      <c r="F1287" s="14">
        <v>110000000</v>
      </c>
    </row>
    <row r="1288" spans="1:6" ht="14.4">
      <c r="A1288" s="8" t="str">
        <f t="shared" si="20"/>
        <v>Sao Tome and Principe-Africa 2010</v>
      </c>
      <c r="B1288" s="8" t="s">
        <v>235</v>
      </c>
      <c r="C1288" s="8" t="s">
        <v>78</v>
      </c>
      <c r="D1288" s="9" t="s">
        <v>72</v>
      </c>
      <c r="E1288" s="14">
        <v>11100000</v>
      </c>
      <c r="F1288" s="14">
        <v>600000</v>
      </c>
    </row>
    <row r="1289" spans="1:6" ht="14.4">
      <c r="A1289" s="8" t="str">
        <f t="shared" si="20"/>
        <v>Cote d'Ivoire-Africa 2010</v>
      </c>
      <c r="B1289" s="8" t="s">
        <v>123</v>
      </c>
      <c r="C1289" s="8" t="s">
        <v>78</v>
      </c>
      <c r="D1289" s="9" t="s">
        <v>72</v>
      </c>
      <c r="E1289" s="14">
        <v>213000000</v>
      </c>
      <c r="F1289" s="14">
        <v>569000000</v>
      </c>
    </row>
    <row r="1290" spans="1:6" ht="14.4">
      <c r="A1290" s="8" t="str">
        <f t="shared" si="20"/>
        <v>Equatorial Guinea-Africa 2010</v>
      </c>
      <c r="B1290" s="8" t="s">
        <v>136</v>
      </c>
      <c r="C1290" s="8" t="s">
        <v>78</v>
      </c>
      <c r="D1290" s="9" t="s">
        <v>72</v>
      </c>
      <c r="E1290" s="8"/>
      <c r="F1290" s="8"/>
    </row>
    <row r="1291" spans="1:6" ht="14.4">
      <c r="A1291" s="8" t="str">
        <f t="shared" si="20"/>
        <v>South Sudan-Africa 2010</v>
      </c>
      <c r="B1291" s="8" t="s">
        <v>249</v>
      </c>
      <c r="C1291" s="8" t="s">
        <v>78</v>
      </c>
      <c r="D1291" s="9" t="s">
        <v>72</v>
      </c>
      <c r="E1291" s="8"/>
      <c r="F1291" s="8"/>
    </row>
    <row r="1292" spans="1:6" ht="14.4">
      <c r="A1292" s="8" t="str">
        <f t="shared" si="20"/>
        <v>Togo-Africa 2010</v>
      </c>
      <c r="B1292" s="8" t="s">
        <v>266</v>
      </c>
      <c r="C1292" s="8" t="s">
        <v>78</v>
      </c>
      <c r="D1292" s="9" t="s">
        <v>72</v>
      </c>
      <c r="E1292" s="14">
        <v>105000000</v>
      </c>
      <c r="F1292" s="14">
        <v>89000000</v>
      </c>
    </row>
    <row r="1293" spans="1:6" ht="14.4">
      <c r="A1293" s="8" t="str">
        <f t="shared" si="20"/>
        <v>Kenya-Africa 2010</v>
      </c>
      <c r="B1293" s="8" t="s">
        <v>175</v>
      </c>
      <c r="C1293" s="8" t="s">
        <v>78</v>
      </c>
      <c r="D1293" s="9" t="s">
        <v>72</v>
      </c>
      <c r="E1293" s="14">
        <v>1620000000</v>
      </c>
      <c r="F1293" s="14">
        <v>212000000</v>
      </c>
    </row>
    <row r="1294" spans="1:6" ht="14.4">
      <c r="A1294" s="8" t="str">
        <f t="shared" si="20"/>
        <v>Liberia-Africa 2010</v>
      </c>
      <c r="B1294" s="8" t="s">
        <v>184</v>
      </c>
      <c r="C1294" s="8" t="s">
        <v>78</v>
      </c>
      <c r="D1294" s="9" t="s">
        <v>72</v>
      </c>
      <c r="E1294" s="14">
        <v>12000000</v>
      </c>
      <c r="F1294" s="14">
        <v>134000000</v>
      </c>
    </row>
    <row r="1295" spans="1:6" ht="14.4">
      <c r="A1295" s="8" t="str">
        <f t="shared" si="20"/>
        <v>Comoros-Africa 2010</v>
      </c>
      <c r="B1295" s="8" t="s">
        <v>119</v>
      </c>
      <c r="C1295" s="8" t="s">
        <v>78</v>
      </c>
      <c r="D1295" s="9" t="s">
        <v>72</v>
      </c>
      <c r="E1295" s="14">
        <v>35000000</v>
      </c>
      <c r="F1295" s="14">
        <v>19000000</v>
      </c>
    </row>
    <row r="1296" spans="1:6" ht="14.4">
      <c r="A1296" s="8" t="str">
        <f t="shared" si="20"/>
        <v>Rwanda-Africa 2010</v>
      </c>
      <c r="B1296" s="8" t="s">
        <v>232</v>
      </c>
      <c r="C1296" s="8" t="s">
        <v>78</v>
      </c>
      <c r="D1296" s="9" t="s">
        <v>72</v>
      </c>
      <c r="E1296" s="14">
        <v>224000000</v>
      </c>
      <c r="F1296" s="14">
        <v>120000000</v>
      </c>
    </row>
    <row r="1297" spans="1:6" ht="14.4">
      <c r="A1297" s="8" t="str">
        <f t="shared" si="20"/>
        <v>Sierra Leone-Africa 2010</v>
      </c>
      <c r="B1297" s="8" t="s">
        <v>240</v>
      </c>
      <c r="C1297" s="8" t="s">
        <v>78</v>
      </c>
      <c r="D1297" s="9" t="s">
        <v>72</v>
      </c>
      <c r="E1297" s="14">
        <v>26000000</v>
      </c>
      <c r="F1297" s="14">
        <v>22000000</v>
      </c>
    </row>
    <row r="1298" spans="1:6" ht="14.4">
      <c r="A1298" s="8" t="str">
        <f t="shared" si="20"/>
        <v>Guinea-Africa 2010</v>
      </c>
      <c r="B1298" s="8" t="s">
        <v>155</v>
      </c>
      <c r="C1298" s="8" t="s">
        <v>78</v>
      </c>
      <c r="D1298" s="9" t="s">
        <v>72</v>
      </c>
      <c r="E1298" s="14">
        <v>2000000</v>
      </c>
      <c r="F1298" s="14">
        <v>17000000</v>
      </c>
    </row>
    <row r="1299" spans="1:6" ht="14.4">
      <c r="A1299" s="8" t="str">
        <f t="shared" si="20"/>
        <v>Benin-Africa 2010</v>
      </c>
      <c r="B1299" s="8" t="s">
        <v>99</v>
      </c>
      <c r="C1299" s="8" t="s">
        <v>78</v>
      </c>
      <c r="D1299" s="9" t="s">
        <v>72</v>
      </c>
      <c r="E1299" s="14">
        <v>149000000</v>
      </c>
      <c r="F1299" s="14">
        <v>91000000</v>
      </c>
    </row>
    <row r="1300" spans="1:6" ht="14.4">
      <c r="A1300" s="8" t="str">
        <f t="shared" si="20"/>
        <v>Eritrea-Africa 2010</v>
      </c>
      <c r="B1300" s="8" t="s">
        <v>137</v>
      </c>
      <c r="C1300" s="8" t="s">
        <v>78</v>
      </c>
      <c r="D1300" s="9" t="s">
        <v>72</v>
      </c>
      <c r="E1300" s="8"/>
      <c r="F1300" s="8"/>
    </row>
    <row r="1301" spans="1:6" ht="14.4">
      <c r="A1301" s="8" t="str">
        <f t="shared" si="20"/>
        <v>Guinea-Bissau-Africa 2010</v>
      </c>
      <c r="B1301" s="8" t="s">
        <v>156</v>
      </c>
      <c r="C1301" s="8" t="s">
        <v>78</v>
      </c>
      <c r="D1301" s="9" t="s">
        <v>72</v>
      </c>
      <c r="E1301" s="14">
        <v>13600000</v>
      </c>
      <c r="F1301" s="14">
        <v>29500000</v>
      </c>
    </row>
    <row r="1302" spans="1:6" ht="14.4">
      <c r="A1302" s="8" t="str">
        <f t="shared" si="20"/>
        <v>Cameroon-Africa 2010</v>
      </c>
      <c r="B1302" s="8" t="s">
        <v>111</v>
      </c>
      <c r="C1302" s="8" t="s">
        <v>78</v>
      </c>
      <c r="D1302" s="9" t="s">
        <v>72</v>
      </c>
      <c r="E1302" s="14">
        <v>171000000</v>
      </c>
      <c r="F1302" s="14">
        <v>265000000</v>
      </c>
    </row>
    <row r="1303" spans="1:6" ht="14.4">
      <c r="A1303" s="8" t="str">
        <f t="shared" si="20"/>
        <v>Congo (Brazzaville)-Africa 2010</v>
      </c>
      <c r="B1303" s="8" t="s">
        <v>120</v>
      </c>
      <c r="C1303" s="8" t="s">
        <v>78</v>
      </c>
      <c r="D1303" s="9" t="s">
        <v>72</v>
      </c>
      <c r="E1303" s="8"/>
      <c r="F1303" s="8"/>
    </row>
    <row r="1304" spans="1:6" ht="14.4">
      <c r="A1304" s="8" t="str">
        <f t="shared" si="20"/>
        <v>Senegal-Africa 2010</v>
      </c>
      <c r="B1304" s="8" t="s">
        <v>237</v>
      </c>
      <c r="C1304" s="8" t="s">
        <v>78</v>
      </c>
      <c r="D1304" s="9" t="s">
        <v>72</v>
      </c>
      <c r="E1304" s="14">
        <v>464000000</v>
      </c>
      <c r="F1304" s="14">
        <v>217000000</v>
      </c>
    </row>
    <row r="1305" spans="1:6" ht="14.4">
      <c r="A1305" s="8" t="str">
        <f t="shared" si="20"/>
        <v>Mozambique-Africa 2010</v>
      </c>
      <c r="B1305" s="8" t="s">
        <v>206</v>
      </c>
      <c r="C1305" s="8" t="s">
        <v>78</v>
      </c>
      <c r="D1305" s="9" t="s">
        <v>72</v>
      </c>
      <c r="E1305" s="14">
        <v>224000000</v>
      </c>
      <c r="F1305" s="14">
        <v>260000000</v>
      </c>
    </row>
    <row r="1306" spans="1:6" ht="14.4">
      <c r="A1306" s="8" t="str">
        <f t="shared" si="20"/>
        <v>Malawi-Africa 2010</v>
      </c>
      <c r="B1306" s="8" t="s">
        <v>191</v>
      </c>
      <c r="C1306" s="8" t="s">
        <v>78</v>
      </c>
      <c r="D1306" s="9" t="s">
        <v>72</v>
      </c>
      <c r="E1306" s="14">
        <v>47000000</v>
      </c>
      <c r="F1306" s="14">
        <v>93000000</v>
      </c>
    </row>
    <row r="1307" spans="1:6" ht="14.4">
      <c r="A1307" s="8" t="str">
        <f t="shared" si="20"/>
        <v>Tanzania-Africa 2010</v>
      </c>
      <c r="B1307" s="8" t="s">
        <v>263</v>
      </c>
      <c r="C1307" s="8" t="s">
        <v>78</v>
      </c>
      <c r="D1307" s="9" t="s">
        <v>72</v>
      </c>
      <c r="E1307" s="14">
        <v>1279000000</v>
      </c>
      <c r="F1307" s="14">
        <v>861000000</v>
      </c>
    </row>
    <row r="1308" spans="1:6" ht="14.4">
      <c r="A1308" s="8" t="str">
        <f t="shared" si="20"/>
        <v>Nigeria-Africa 2010</v>
      </c>
      <c r="B1308" s="8" t="s">
        <v>215</v>
      </c>
      <c r="C1308" s="8" t="s">
        <v>78</v>
      </c>
      <c r="D1308" s="9" t="s">
        <v>72</v>
      </c>
      <c r="E1308" s="14">
        <v>738000000</v>
      </c>
      <c r="F1308" s="14">
        <v>8379000000</v>
      </c>
    </row>
    <row r="1309" spans="1:6" ht="14.4">
      <c r="A1309" s="8" t="str">
        <f t="shared" si="20"/>
        <v>Zambia-Africa 2010</v>
      </c>
      <c r="B1309" s="8" t="s">
        <v>284</v>
      </c>
      <c r="C1309" s="8" t="s">
        <v>78</v>
      </c>
      <c r="D1309" s="9" t="s">
        <v>72</v>
      </c>
      <c r="E1309" s="14">
        <v>125000000</v>
      </c>
      <c r="F1309" s="14">
        <v>128000000</v>
      </c>
    </row>
    <row r="1310" spans="1:6" ht="14.4">
      <c r="A1310" s="8" t="str">
        <f t="shared" si="20"/>
        <v>Burkina Faso-Africa 2010</v>
      </c>
      <c r="B1310" s="8" t="s">
        <v>108</v>
      </c>
      <c r="C1310" s="8" t="s">
        <v>78</v>
      </c>
      <c r="D1310" s="9" t="s">
        <v>72</v>
      </c>
      <c r="E1310" s="14">
        <v>105000000</v>
      </c>
      <c r="F1310" s="14">
        <v>110000000</v>
      </c>
    </row>
    <row r="1311" spans="1:6" ht="14.4">
      <c r="A1311" s="8" t="str">
        <f t="shared" si="20"/>
        <v>Gambia, The-Africa 2010</v>
      </c>
      <c r="B1311" s="8" t="s">
        <v>146</v>
      </c>
      <c r="C1311" s="8" t="s">
        <v>78</v>
      </c>
      <c r="D1311" s="9" t="s">
        <v>72</v>
      </c>
      <c r="E1311" s="14">
        <v>80000000</v>
      </c>
      <c r="F1311" s="14">
        <v>11000000</v>
      </c>
    </row>
    <row r="1312" spans="1:6" ht="14.4">
      <c r="A1312" s="8" t="str">
        <f t="shared" si="20"/>
        <v>Congo (Kinshasa)-Africa 2010</v>
      </c>
      <c r="B1312" s="8" t="s">
        <v>121</v>
      </c>
      <c r="C1312" s="8" t="s">
        <v>78</v>
      </c>
      <c r="D1312" s="9" t="s">
        <v>72</v>
      </c>
      <c r="E1312" s="14">
        <v>10700000</v>
      </c>
      <c r="F1312" s="14">
        <v>150000000</v>
      </c>
    </row>
    <row r="1313" spans="1:6" ht="14.4">
      <c r="A1313" s="8" t="str">
        <f t="shared" si="20"/>
        <v>Burundi-Africa 2010</v>
      </c>
      <c r="B1313" s="8" t="s">
        <v>109</v>
      </c>
      <c r="C1313" s="8" t="s">
        <v>78</v>
      </c>
      <c r="D1313" s="9" t="s">
        <v>72</v>
      </c>
      <c r="E1313" s="14">
        <v>2100000</v>
      </c>
      <c r="F1313" s="14">
        <v>35000000</v>
      </c>
    </row>
    <row r="1314" spans="1:6" ht="14.4">
      <c r="A1314" s="8" t="str">
        <f t="shared" si="20"/>
        <v>Somalia-Africa 2010</v>
      </c>
      <c r="B1314" s="8" t="s">
        <v>246</v>
      </c>
      <c r="C1314" s="8" t="s">
        <v>78</v>
      </c>
      <c r="D1314" s="9" t="s">
        <v>72</v>
      </c>
      <c r="E1314" s="8"/>
      <c r="F1314" s="8"/>
    </row>
    <row r="1315" spans="1:6" ht="14.4">
      <c r="A1315" s="8" t="str">
        <f t="shared" si="20"/>
        <v>Uganda-Africa 2010</v>
      </c>
      <c r="B1315" s="8" t="s">
        <v>273</v>
      </c>
      <c r="C1315" s="8" t="s">
        <v>78</v>
      </c>
      <c r="D1315" s="9" t="s">
        <v>72</v>
      </c>
      <c r="E1315" s="14">
        <v>802000000</v>
      </c>
      <c r="F1315" s="14">
        <v>464000000</v>
      </c>
    </row>
    <row r="1316" spans="1:6" ht="14.4">
      <c r="A1316" s="8" t="str">
        <f t="shared" si="20"/>
        <v>Angola-Africa 2010</v>
      </c>
      <c r="B1316" s="8" t="s">
        <v>82</v>
      </c>
      <c r="C1316" s="8" t="s">
        <v>78</v>
      </c>
      <c r="D1316" s="9" t="s">
        <v>72</v>
      </c>
      <c r="E1316" s="14">
        <v>726000000</v>
      </c>
      <c r="F1316" s="14">
        <v>275000000</v>
      </c>
    </row>
    <row r="1317" spans="1:6" ht="14.4">
      <c r="A1317" s="8" t="str">
        <f t="shared" si="20"/>
        <v>Chad-Africa 2010</v>
      </c>
      <c r="B1317" s="8" t="s">
        <v>115</v>
      </c>
      <c r="C1317" s="8" t="s">
        <v>78</v>
      </c>
      <c r="D1317" s="9" t="s">
        <v>72</v>
      </c>
      <c r="E1317" s="8"/>
      <c r="F1317" s="8"/>
    </row>
    <row r="1318" spans="1:6" ht="14.4">
      <c r="A1318" s="8" t="str">
        <f t="shared" si="20"/>
        <v>Mali-Africa 2010</v>
      </c>
      <c r="B1318" s="8" t="s">
        <v>194</v>
      </c>
      <c r="C1318" s="8" t="s">
        <v>78</v>
      </c>
      <c r="D1318" s="9" t="s">
        <v>72</v>
      </c>
      <c r="E1318" s="14">
        <v>296000000</v>
      </c>
      <c r="F1318" s="14">
        <v>235000000</v>
      </c>
    </row>
    <row r="1319" spans="1:6" ht="14.4">
      <c r="A1319" s="8" t="str">
        <f t="shared" si="20"/>
        <v>Niger-Africa 2010</v>
      </c>
      <c r="B1319" s="8" t="s">
        <v>214</v>
      </c>
      <c r="C1319" s="8" t="s">
        <v>78</v>
      </c>
      <c r="D1319" s="9" t="s">
        <v>72</v>
      </c>
      <c r="E1319" s="14">
        <v>86000000</v>
      </c>
      <c r="F1319" s="8"/>
    </row>
    <row r="1320" spans="1:6" ht="14.4">
      <c r="A1320" s="8" t="str">
        <f t="shared" si="20"/>
        <v>Mauritius-Africa 2011</v>
      </c>
      <c r="B1320" s="8" t="s">
        <v>198</v>
      </c>
      <c r="C1320" s="8" t="s">
        <v>78</v>
      </c>
      <c r="D1320" s="9" t="s">
        <v>73</v>
      </c>
      <c r="E1320" s="14">
        <v>1808000000</v>
      </c>
      <c r="F1320" s="14">
        <v>427000000</v>
      </c>
    </row>
    <row r="1321" spans="1:6" ht="14.4">
      <c r="A1321" s="8" t="str">
        <f t="shared" si="20"/>
        <v>Seychelles-Africa 2011</v>
      </c>
      <c r="B1321" s="8" t="s">
        <v>239</v>
      </c>
      <c r="C1321" s="8" t="s">
        <v>78</v>
      </c>
      <c r="D1321" s="9" t="s">
        <v>73</v>
      </c>
      <c r="E1321" s="14">
        <v>31000000</v>
      </c>
      <c r="F1321" s="14">
        <v>5000000</v>
      </c>
    </row>
    <row r="1322" spans="1:6" ht="14.4">
      <c r="A1322" s="8" t="str">
        <f t="shared" si="20"/>
        <v>Tunisia-Africa 2011</v>
      </c>
      <c r="B1322" s="8" t="s">
        <v>269</v>
      </c>
      <c r="C1322" s="8" t="s">
        <v>78</v>
      </c>
      <c r="D1322" s="9" t="s">
        <v>73</v>
      </c>
      <c r="E1322" s="14">
        <v>2529000000</v>
      </c>
      <c r="F1322" s="14">
        <v>678000000</v>
      </c>
    </row>
    <row r="1323" spans="1:6" ht="14.4">
      <c r="A1323" s="8" t="str">
        <f t="shared" si="20"/>
        <v>South Africa-Africa 2011</v>
      </c>
      <c r="B1323" s="8" t="s">
        <v>247</v>
      </c>
      <c r="C1323" s="8" t="s">
        <v>78</v>
      </c>
      <c r="D1323" s="9" t="s">
        <v>73</v>
      </c>
      <c r="E1323" s="14">
        <v>10707000000</v>
      </c>
      <c r="F1323" s="14">
        <v>8397000000</v>
      </c>
    </row>
    <row r="1324" spans="1:6" ht="14.4">
      <c r="A1324" s="8" t="str">
        <f t="shared" si="20"/>
        <v>Morocco-Africa 2011</v>
      </c>
      <c r="B1324" s="8" t="s">
        <v>205</v>
      </c>
      <c r="C1324" s="8" t="s">
        <v>78</v>
      </c>
      <c r="D1324" s="9" t="s">
        <v>73</v>
      </c>
      <c r="E1324" s="14">
        <v>9101000000</v>
      </c>
      <c r="F1324" s="14">
        <v>2260000000</v>
      </c>
    </row>
    <row r="1325" spans="1:6" ht="14.4">
      <c r="A1325" s="8" t="str">
        <f t="shared" si="20"/>
        <v>Libya-Africa 2011</v>
      </c>
      <c r="B1325" s="8" t="s">
        <v>185</v>
      </c>
      <c r="C1325" s="8" t="s">
        <v>78</v>
      </c>
      <c r="D1325" s="9" t="s">
        <v>73</v>
      </c>
      <c r="E1325" s="8"/>
      <c r="F1325" s="8"/>
    </row>
    <row r="1326" spans="1:6" ht="14.4">
      <c r="A1326" s="8" t="str">
        <f t="shared" si="20"/>
        <v>Botswana-Africa 2011</v>
      </c>
      <c r="B1326" s="8" t="s">
        <v>104</v>
      </c>
      <c r="C1326" s="8" t="s">
        <v>78</v>
      </c>
      <c r="D1326" s="9" t="s">
        <v>73</v>
      </c>
      <c r="E1326" s="14">
        <v>36000000</v>
      </c>
      <c r="F1326" s="14">
        <v>82000000</v>
      </c>
    </row>
    <row r="1327" spans="1:6" ht="14.4">
      <c r="A1327" s="8" t="str">
        <f t="shared" si="20"/>
        <v>Egypt-Africa 2011</v>
      </c>
      <c r="B1327" s="8" t="s">
        <v>134</v>
      </c>
      <c r="C1327" s="8" t="s">
        <v>78</v>
      </c>
      <c r="D1327" s="9" t="s">
        <v>73</v>
      </c>
      <c r="E1327" s="14">
        <v>9333000000</v>
      </c>
      <c r="F1327" s="14">
        <v>2575000000</v>
      </c>
    </row>
    <row r="1328" spans="1:6" ht="14.4">
      <c r="A1328" s="8" t="str">
        <f t="shared" si="20"/>
        <v>Algeria-Africa 2011</v>
      </c>
      <c r="B1328" s="8" t="s">
        <v>77</v>
      </c>
      <c r="C1328" s="8" t="s">
        <v>78</v>
      </c>
      <c r="D1328" s="9" t="s">
        <v>73</v>
      </c>
      <c r="E1328" s="14">
        <v>300000000</v>
      </c>
      <c r="F1328" s="14">
        <v>571000000</v>
      </c>
    </row>
    <row r="1329" spans="1:6" ht="14.4">
      <c r="A1329" s="8" t="str">
        <f t="shared" si="20"/>
        <v>Namibia-Africa 2011</v>
      </c>
      <c r="B1329" s="8" t="s">
        <v>208</v>
      </c>
      <c r="C1329" s="8" t="s">
        <v>78</v>
      </c>
      <c r="D1329" s="9" t="s">
        <v>73</v>
      </c>
      <c r="E1329" s="14">
        <v>645000000</v>
      </c>
      <c r="F1329" s="14">
        <v>207000000</v>
      </c>
    </row>
    <row r="1330" spans="1:6" ht="14.4">
      <c r="A1330" s="8" t="str">
        <f t="shared" si="20"/>
        <v>Lesotho-Africa 2011</v>
      </c>
      <c r="B1330" s="8" t="s">
        <v>183</v>
      </c>
      <c r="C1330" s="8" t="s">
        <v>78</v>
      </c>
      <c r="D1330" s="9" t="s">
        <v>73</v>
      </c>
      <c r="E1330" s="14">
        <v>29000000</v>
      </c>
      <c r="F1330" s="14">
        <v>300000000</v>
      </c>
    </row>
    <row r="1331" spans="1:6" ht="14.4">
      <c r="A1331" s="8" t="str">
        <f t="shared" si="20"/>
        <v>Djibouti-Africa 2011</v>
      </c>
      <c r="B1331" s="8" t="s">
        <v>130</v>
      </c>
      <c r="C1331" s="8" t="s">
        <v>78</v>
      </c>
      <c r="D1331" s="9" t="s">
        <v>73</v>
      </c>
      <c r="E1331" s="14">
        <v>19200000</v>
      </c>
      <c r="F1331" s="14">
        <v>33500000</v>
      </c>
    </row>
    <row r="1332" spans="1:6" ht="14.4">
      <c r="A1332" s="8" t="str">
        <f t="shared" si="20"/>
        <v>Swaziland-Africa 2011</v>
      </c>
      <c r="B1332" s="8" t="s">
        <v>258</v>
      </c>
      <c r="C1332" s="8" t="s">
        <v>78</v>
      </c>
      <c r="D1332" s="9" t="s">
        <v>73</v>
      </c>
      <c r="E1332" s="8"/>
      <c r="F1332" s="8"/>
    </row>
    <row r="1333" spans="1:6" ht="14.4">
      <c r="A1333" s="8" t="str">
        <f t="shared" si="20"/>
        <v>Zimbabwe-Africa 2011</v>
      </c>
      <c r="B1333" s="8" t="s">
        <v>285</v>
      </c>
      <c r="C1333" s="8" t="s">
        <v>78</v>
      </c>
      <c r="D1333" s="9" t="s">
        <v>73</v>
      </c>
      <c r="E1333" s="14">
        <v>664000000</v>
      </c>
      <c r="F1333" s="8"/>
    </row>
    <row r="1334" spans="1:6" ht="14.4">
      <c r="A1334" s="8" t="str">
        <f t="shared" si="20"/>
        <v>Ghana-Africa 2011</v>
      </c>
      <c r="B1334" s="8" t="s">
        <v>149</v>
      </c>
      <c r="C1334" s="8" t="s">
        <v>78</v>
      </c>
      <c r="D1334" s="9" t="s">
        <v>73</v>
      </c>
      <c r="E1334" s="14">
        <v>797000000</v>
      </c>
      <c r="F1334" s="14">
        <v>1026000000</v>
      </c>
    </row>
    <row r="1335" spans="1:6" ht="14.4">
      <c r="A1335" s="8" t="str">
        <f t="shared" si="20"/>
        <v>Gabon-Africa 2011</v>
      </c>
      <c r="B1335" s="8" t="s">
        <v>145</v>
      </c>
      <c r="C1335" s="8" t="s">
        <v>78</v>
      </c>
      <c r="D1335" s="9" t="s">
        <v>73</v>
      </c>
      <c r="E1335" s="8"/>
      <c r="F1335" s="8"/>
    </row>
    <row r="1336" spans="1:6" ht="14.4">
      <c r="A1336" s="8" t="str">
        <f t="shared" si="20"/>
        <v>Sudan-Africa 2011</v>
      </c>
      <c r="B1336" s="8" t="s">
        <v>256</v>
      </c>
      <c r="C1336" s="8" t="s">
        <v>78</v>
      </c>
      <c r="D1336" s="9" t="s">
        <v>73</v>
      </c>
      <c r="E1336" s="14">
        <v>185000000</v>
      </c>
      <c r="F1336" s="14">
        <v>937000000</v>
      </c>
    </row>
    <row r="1337" spans="1:6" ht="14.4">
      <c r="A1337" s="8" t="str">
        <f t="shared" si="20"/>
        <v>Ethiopia-Africa 2011</v>
      </c>
      <c r="B1337" s="8" t="s">
        <v>139</v>
      </c>
      <c r="C1337" s="8" t="s">
        <v>78</v>
      </c>
      <c r="D1337" s="9" t="s">
        <v>73</v>
      </c>
      <c r="E1337" s="14">
        <v>1998000000</v>
      </c>
      <c r="F1337" s="14">
        <v>170000000</v>
      </c>
    </row>
    <row r="1338" spans="1:6" ht="14.4">
      <c r="A1338" s="8" t="str">
        <f t="shared" si="20"/>
        <v>Central African Republic-Africa 2011</v>
      </c>
      <c r="B1338" s="8" t="s">
        <v>114</v>
      </c>
      <c r="C1338" s="8" t="s">
        <v>78</v>
      </c>
      <c r="D1338" s="9" t="s">
        <v>73</v>
      </c>
      <c r="E1338" s="8"/>
      <c r="F1338" s="8"/>
    </row>
    <row r="1339" spans="1:6" ht="14.4">
      <c r="A1339" s="8" t="str">
        <f t="shared" si="20"/>
        <v>Mauritania-Africa 2011</v>
      </c>
      <c r="B1339" s="8" t="s">
        <v>197</v>
      </c>
      <c r="C1339" s="8" t="s">
        <v>78</v>
      </c>
      <c r="D1339" s="9" t="s">
        <v>73</v>
      </c>
      <c r="E1339" s="8"/>
      <c r="F1339" s="8"/>
    </row>
    <row r="1340" spans="1:6" ht="14.4">
      <c r="A1340" s="8" t="str">
        <f t="shared" si="20"/>
        <v>Madagascar-Africa 2011</v>
      </c>
      <c r="B1340" s="8" t="s">
        <v>190</v>
      </c>
      <c r="C1340" s="8" t="s">
        <v>78</v>
      </c>
      <c r="D1340" s="9" t="s">
        <v>73</v>
      </c>
      <c r="E1340" s="8"/>
      <c r="F1340" s="8"/>
    </row>
    <row r="1341" spans="1:6" ht="14.4">
      <c r="A1341" s="8" t="str">
        <f t="shared" si="20"/>
        <v>Equatorial Guinea-Africa 2011</v>
      </c>
      <c r="B1341" s="8" t="s">
        <v>136</v>
      </c>
      <c r="C1341" s="8" t="s">
        <v>78</v>
      </c>
      <c r="D1341" s="9" t="s">
        <v>73</v>
      </c>
      <c r="E1341" s="8"/>
      <c r="F1341" s="8"/>
    </row>
    <row r="1342" spans="1:6" ht="14.4">
      <c r="A1342" s="8" t="str">
        <f t="shared" si="20"/>
        <v>Comoros-Africa 2011</v>
      </c>
      <c r="B1342" s="8" t="s">
        <v>119</v>
      </c>
      <c r="C1342" s="8" t="s">
        <v>78</v>
      </c>
      <c r="D1342" s="9" t="s">
        <v>73</v>
      </c>
      <c r="E1342" s="14">
        <v>42000000</v>
      </c>
      <c r="F1342" s="14">
        <v>20000000</v>
      </c>
    </row>
    <row r="1343" spans="1:6" ht="14.4">
      <c r="A1343" s="8" t="str">
        <f t="shared" si="20"/>
        <v>Kenya-Africa 2011</v>
      </c>
      <c r="B1343" s="8" t="s">
        <v>175</v>
      </c>
      <c r="C1343" s="8" t="s">
        <v>78</v>
      </c>
      <c r="D1343" s="9" t="s">
        <v>73</v>
      </c>
      <c r="E1343" s="14">
        <v>1844000000</v>
      </c>
      <c r="F1343" s="14">
        <v>197000000</v>
      </c>
    </row>
    <row r="1344" spans="1:6" ht="14.4">
      <c r="A1344" s="8" t="str">
        <f t="shared" si="20"/>
        <v>Rwanda-Africa 2011</v>
      </c>
      <c r="B1344" s="8" t="s">
        <v>232</v>
      </c>
      <c r="C1344" s="8" t="s">
        <v>78</v>
      </c>
      <c r="D1344" s="9" t="s">
        <v>73</v>
      </c>
      <c r="E1344" s="14">
        <v>298000000</v>
      </c>
      <c r="F1344" s="14">
        <v>147000000</v>
      </c>
    </row>
    <row r="1345" spans="1:6" ht="14.4">
      <c r="A1345" s="8" t="str">
        <f t="shared" si="20"/>
        <v>Sao Tome and Principe-Africa 2011</v>
      </c>
      <c r="B1345" s="8" t="s">
        <v>235</v>
      </c>
      <c r="C1345" s="8" t="s">
        <v>78</v>
      </c>
      <c r="D1345" s="9" t="s">
        <v>73</v>
      </c>
      <c r="E1345" s="14">
        <v>15900000</v>
      </c>
      <c r="F1345" s="14">
        <v>1400000</v>
      </c>
    </row>
    <row r="1346" spans="1:6" ht="14.4">
      <c r="A1346" s="8" t="str">
        <f t="shared" si="20"/>
        <v>Cote d'Ivoire-Africa 2011</v>
      </c>
      <c r="B1346" s="8" t="s">
        <v>123</v>
      </c>
      <c r="C1346" s="8" t="s">
        <v>78</v>
      </c>
      <c r="D1346" s="9" t="s">
        <v>73</v>
      </c>
      <c r="E1346" s="8"/>
      <c r="F1346" s="8"/>
    </row>
    <row r="1347" spans="1:6" ht="14.4">
      <c r="A1347" s="8" t="str">
        <f t="shared" ref="A1347:A1410" si="21">CONCATENATE(B1347," ",D1347)</f>
        <v>South Sudan-Africa 2011</v>
      </c>
      <c r="B1347" s="8" t="s">
        <v>249</v>
      </c>
      <c r="C1347" s="8" t="s">
        <v>78</v>
      </c>
      <c r="D1347" s="9" t="s">
        <v>73</v>
      </c>
      <c r="E1347" s="8"/>
      <c r="F1347" s="8"/>
    </row>
    <row r="1348" spans="1:6" ht="14.4">
      <c r="A1348" s="8" t="str">
        <f t="shared" si="21"/>
        <v>Togo-Africa 2011</v>
      </c>
      <c r="B1348" s="8" t="s">
        <v>266</v>
      </c>
      <c r="C1348" s="8" t="s">
        <v>78</v>
      </c>
      <c r="D1348" s="9" t="s">
        <v>73</v>
      </c>
      <c r="E1348" s="8"/>
      <c r="F1348" s="8"/>
    </row>
    <row r="1349" spans="1:6" ht="14.4">
      <c r="A1349" s="8" t="str">
        <f t="shared" si="21"/>
        <v>Benin-Africa 2011</v>
      </c>
      <c r="B1349" s="8" t="s">
        <v>99</v>
      </c>
      <c r="C1349" s="8" t="s">
        <v>78</v>
      </c>
      <c r="D1349" s="9" t="s">
        <v>73</v>
      </c>
      <c r="E1349" s="14">
        <v>188000000</v>
      </c>
      <c r="F1349" s="8"/>
    </row>
    <row r="1350" spans="1:6" ht="14.4">
      <c r="A1350" s="8" t="str">
        <f t="shared" si="21"/>
        <v>Liberia-Africa 2011</v>
      </c>
      <c r="B1350" s="8" t="s">
        <v>184</v>
      </c>
      <c r="C1350" s="8" t="s">
        <v>78</v>
      </c>
      <c r="D1350" s="9" t="s">
        <v>73</v>
      </c>
      <c r="E1350" s="14">
        <v>232000000</v>
      </c>
      <c r="F1350" s="14">
        <v>132000000</v>
      </c>
    </row>
    <row r="1351" spans="1:6" ht="14.4">
      <c r="A1351" s="8" t="str">
        <f t="shared" si="21"/>
        <v>Sierra Leone-Africa 2011</v>
      </c>
      <c r="B1351" s="8" t="s">
        <v>240</v>
      </c>
      <c r="C1351" s="8" t="s">
        <v>78</v>
      </c>
      <c r="D1351" s="9" t="s">
        <v>73</v>
      </c>
      <c r="E1351" s="14">
        <v>44000000</v>
      </c>
      <c r="F1351" s="14">
        <v>29000000</v>
      </c>
    </row>
    <row r="1352" spans="1:6" ht="14.4">
      <c r="A1352" s="8" t="str">
        <f t="shared" si="21"/>
        <v>Guinea-Bissau-Africa 2011</v>
      </c>
      <c r="B1352" s="8" t="s">
        <v>156</v>
      </c>
      <c r="C1352" s="8" t="s">
        <v>78</v>
      </c>
      <c r="D1352" s="9" t="s">
        <v>73</v>
      </c>
      <c r="E1352" s="8"/>
      <c r="F1352" s="8"/>
    </row>
    <row r="1353" spans="1:6" ht="14.4">
      <c r="A1353" s="8" t="str">
        <f t="shared" si="21"/>
        <v>Cameroon-Africa 2011</v>
      </c>
      <c r="B1353" s="8" t="s">
        <v>111</v>
      </c>
      <c r="C1353" s="8" t="s">
        <v>78</v>
      </c>
      <c r="D1353" s="9" t="s">
        <v>73</v>
      </c>
      <c r="E1353" s="14">
        <v>423000000</v>
      </c>
      <c r="F1353" s="14">
        <v>622000000</v>
      </c>
    </row>
    <row r="1354" spans="1:6" ht="14.4">
      <c r="A1354" s="8" t="str">
        <f t="shared" si="21"/>
        <v>Guinea-Africa 2011</v>
      </c>
      <c r="B1354" s="8" t="s">
        <v>155</v>
      </c>
      <c r="C1354" s="8" t="s">
        <v>78</v>
      </c>
      <c r="D1354" s="9" t="s">
        <v>73</v>
      </c>
      <c r="E1354" s="14">
        <v>2100000</v>
      </c>
      <c r="F1354" s="14">
        <v>49000000</v>
      </c>
    </row>
    <row r="1355" spans="1:6" ht="14.4">
      <c r="A1355" s="8" t="str">
        <f t="shared" si="21"/>
        <v>Congo (Brazzaville)-Africa 2011</v>
      </c>
      <c r="B1355" s="8" t="s">
        <v>120</v>
      </c>
      <c r="C1355" s="8" t="s">
        <v>78</v>
      </c>
      <c r="D1355" s="9" t="s">
        <v>73</v>
      </c>
      <c r="E1355" s="8"/>
      <c r="F1355" s="8"/>
    </row>
    <row r="1356" spans="1:6" ht="14.4">
      <c r="A1356" s="8" t="str">
        <f t="shared" si="21"/>
        <v>Eritrea-Africa 2011</v>
      </c>
      <c r="B1356" s="8" t="s">
        <v>137</v>
      </c>
      <c r="C1356" s="8" t="s">
        <v>78</v>
      </c>
      <c r="D1356" s="9" t="s">
        <v>73</v>
      </c>
      <c r="E1356" s="8"/>
      <c r="F1356" s="8"/>
    </row>
    <row r="1357" spans="1:6" ht="14.4">
      <c r="A1357" s="8" t="str">
        <f t="shared" si="21"/>
        <v>Senegal-Africa 2011</v>
      </c>
      <c r="B1357" s="8" t="s">
        <v>237</v>
      </c>
      <c r="C1357" s="8" t="s">
        <v>78</v>
      </c>
      <c r="D1357" s="9" t="s">
        <v>73</v>
      </c>
      <c r="E1357" s="8"/>
      <c r="F1357" s="8"/>
    </row>
    <row r="1358" spans="1:6" ht="14.4">
      <c r="A1358" s="8" t="str">
        <f t="shared" si="21"/>
        <v>Mozambique-Africa 2011</v>
      </c>
      <c r="B1358" s="8" t="s">
        <v>206</v>
      </c>
      <c r="C1358" s="8" t="s">
        <v>78</v>
      </c>
      <c r="D1358" s="9" t="s">
        <v>73</v>
      </c>
      <c r="E1358" s="14">
        <v>266000000</v>
      </c>
      <c r="F1358" s="14">
        <v>256000000</v>
      </c>
    </row>
    <row r="1359" spans="1:6" ht="14.4">
      <c r="A1359" s="8" t="str">
        <f t="shared" si="21"/>
        <v>Malawi-Africa 2011</v>
      </c>
      <c r="B1359" s="8" t="s">
        <v>191</v>
      </c>
      <c r="C1359" s="8" t="s">
        <v>78</v>
      </c>
      <c r="D1359" s="9" t="s">
        <v>73</v>
      </c>
      <c r="E1359" s="14">
        <v>39000000</v>
      </c>
      <c r="F1359" s="14">
        <v>97000000</v>
      </c>
    </row>
    <row r="1360" spans="1:6" ht="14.4">
      <c r="A1360" s="8" t="str">
        <f t="shared" si="21"/>
        <v>Tanzania-Africa 2011</v>
      </c>
      <c r="B1360" s="8" t="s">
        <v>263</v>
      </c>
      <c r="C1360" s="8" t="s">
        <v>78</v>
      </c>
      <c r="D1360" s="9" t="s">
        <v>73</v>
      </c>
      <c r="E1360" s="14">
        <v>1383000000</v>
      </c>
      <c r="F1360" s="14">
        <v>928000000</v>
      </c>
    </row>
    <row r="1361" spans="1:6" ht="14.4">
      <c r="A1361" s="8" t="str">
        <f t="shared" si="21"/>
        <v>Nigeria-Africa 2011</v>
      </c>
      <c r="B1361" s="8" t="s">
        <v>215</v>
      </c>
      <c r="C1361" s="8" t="s">
        <v>78</v>
      </c>
      <c r="D1361" s="9" t="s">
        <v>73</v>
      </c>
      <c r="E1361" s="14">
        <v>688000000</v>
      </c>
      <c r="F1361" s="14">
        <v>9534000000</v>
      </c>
    </row>
    <row r="1362" spans="1:6" ht="14.4">
      <c r="A1362" s="8" t="str">
        <f t="shared" si="21"/>
        <v>Burkina Faso-Africa 2011</v>
      </c>
      <c r="B1362" s="8" t="s">
        <v>108</v>
      </c>
      <c r="C1362" s="8" t="s">
        <v>78</v>
      </c>
      <c r="D1362" s="9" t="s">
        <v>73</v>
      </c>
      <c r="E1362" s="8"/>
      <c r="F1362" s="8"/>
    </row>
    <row r="1363" spans="1:6" ht="14.4">
      <c r="A1363" s="8" t="str">
        <f t="shared" si="21"/>
        <v>Zambia-Africa 2011</v>
      </c>
      <c r="B1363" s="8" t="s">
        <v>284</v>
      </c>
      <c r="C1363" s="8" t="s">
        <v>78</v>
      </c>
      <c r="D1363" s="9" t="s">
        <v>73</v>
      </c>
      <c r="E1363" s="14">
        <v>146000000</v>
      </c>
      <c r="F1363" s="14">
        <v>140000000</v>
      </c>
    </row>
    <row r="1364" spans="1:6" ht="14.4">
      <c r="A1364" s="8" t="str">
        <f t="shared" si="21"/>
        <v>Gambia, The-Africa 2011</v>
      </c>
      <c r="B1364" s="8" t="s">
        <v>146</v>
      </c>
      <c r="C1364" s="8" t="s">
        <v>78</v>
      </c>
      <c r="D1364" s="9" t="s">
        <v>73</v>
      </c>
      <c r="E1364" s="14">
        <v>92000000</v>
      </c>
      <c r="F1364" s="14">
        <v>11000000</v>
      </c>
    </row>
    <row r="1365" spans="1:6" ht="14.4">
      <c r="A1365" s="8" t="str">
        <f t="shared" si="21"/>
        <v>Congo (Kinshasa)-Africa 2011</v>
      </c>
      <c r="B1365" s="8" t="s">
        <v>121</v>
      </c>
      <c r="C1365" s="8" t="s">
        <v>78</v>
      </c>
      <c r="D1365" s="9" t="s">
        <v>73</v>
      </c>
      <c r="E1365" s="14">
        <v>11400000</v>
      </c>
      <c r="F1365" s="14">
        <v>298000000</v>
      </c>
    </row>
    <row r="1366" spans="1:6" ht="14.4">
      <c r="A1366" s="8" t="str">
        <f t="shared" si="21"/>
        <v>Uganda-Africa 2011</v>
      </c>
      <c r="B1366" s="8" t="s">
        <v>273</v>
      </c>
      <c r="C1366" s="8" t="s">
        <v>78</v>
      </c>
      <c r="D1366" s="9" t="s">
        <v>73</v>
      </c>
      <c r="E1366" s="14">
        <v>967000000</v>
      </c>
      <c r="F1366" s="14">
        <v>528000000</v>
      </c>
    </row>
    <row r="1367" spans="1:6" ht="14.4">
      <c r="A1367" s="8" t="str">
        <f t="shared" si="21"/>
        <v>Burundi-Africa 2011</v>
      </c>
      <c r="B1367" s="8" t="s">
        <v>109</v>
      </c>
      <c r="C1367" s="8" t="s">
        <v>78</v>
      </c>
      <c r="D1367" s="9" t="s">
        <v>73</v>
      </c>
      <c r="E1367" s="14">
        <v>3700000</v>
      </c>
      <c r="F1367" s="14">
        <v>49000000</v>
      </c>
    </row>
    <row r="1368" spans="1:6" ht="14.4">
      <c r="A1368" s="8" t="str">
        <f t="shared" si="21"/>
        <v>Somalia-Africa 2011</v>
      </c>
      <c r="B1368" s="8" t="s">
        <v>246</v>
      </c>
      <c r="C1368" s="8" t="s">
        <v>78</v>
      </c>
      <c r="D1368" s="9" t="s">
        <v>73</v>
      </c>
      <c r="E1368" s="8"/>
      <c r="F1368" s="8"/>
    </row>
    <row r="1369" spans="1:6" ht="14.4">
      <c r="A1369" s="8" t="str">
        <f t="shared" si="21"/>
        <v>Angola-Africa 2011</v>
      </c>
      <c r="B1369" s="8" t="s">
        <v>82</v>
      </c>
      <c r="C1369" s="8" t="s">
        <v>78</v>
      </c>
      <c r="D1369" s="9" t="s">
        <v>73</v>
      </c>
      <c r="E1369" s="14">
        <v>653000000</v>
      </c>
      <c r="F1369" s="14">
        <v>323000000</v>
      </c>
    </row>
    <row r="1370" spans="1:6" ht="14.4">
      <c r="A1370" s="8" t="str">
        <f t="shared" si="21"/>
        <v>Chad-Africa 2011</v>
      </c>
      <c r="B1370" s="8" t="s">
        <v>115</v>
      </c>
      <c r="C1370" s="8" t="s">
        <v>78</v>
      </c>
      <c r="D1370" s="9" t="s">
        <v>73</v>
      </c>
      <c r="E1370" s="8"/>
      <c r="F1370" s="8"/>
    </row>
    <row r="1371" spans="1:6" ht="14.4">
      <c r="A1371" s="8" t="str">
        <f t="shared" si="21"/>
        <v>Mali-Africa 2011</v>
      </c>
      <c r="B1371" s="8" t="s">
        <v>194</v>
      </c>
      <c r="C1371" s="8" t="s">
        <v>78</v>
      </c>
      <c r="D1371" s="9" t="s">
        <v>73</v>
      </c>
      <c r="E1371" s="14">
        <v>274000000</v>
      </c>
      <c r="F1371" s="14">
        <v>224000000</v>
      </c>
    </row>
    <row r="1372" spans="1:6" ht="14.4">
      <c r="A1372" s="8" t="str">
        <f t="shared" si="21"/>
        <v>Niger-Africa 2011</v>
      </c>
      <c r="B1372" s="8" t="s">
        <v>214</v>
      </c>
      <c r="C1372" s="8" t="s">
        <v>78</v>
      </c>
      <c r="D1372" s="9" t="s">
        <v>73</v>
      </c>
      <c r="E1372" s="14">
        <v>86000000</v>
      </c>
      <c r="F1372" s="8"/>
    </row>
    <row r="1373" spans="1:6" ht="14.4">
      <c r="A1373" s="8" t="str">
        <f t="shared" si="21"/>
        <v>Mauritius-Africa 2012</v>
      </c>
      <c r="B1373" s="8" t="s">
        <v>198</v>
      </c>
      <c r="C1373" s="8" t="s">
        <v>78</v>
      </c>
      <c r="D1373" s="9" t="s">
        <v>74</v>
      </c>
      <c r="E1373" s="14">
        <v>1778000000</v>
      </c>
      <c r="F1373" s="14">
        <v>394000000</v>
      </c>
    </row>
    <row r="1374" spans="1:6" ht="14.4">
      <c r="A1374" s="8" t="str">
        <f t="shared" si="21"/>
        <v>Seychelles-Africa 2012</v>
      </c>
      <c r="B1374" s="8" t="s">
        <v>239</v>
      </c>
      <c r="C1374" s="8" t="s">
        <v>78</v>
      </c>
      <c r="D1374" s="9" t="s">
        <v>74</v>
      </c>
      <c r="E1374" s="14">
        <v>26000000</v>
      </c>
      <c r="F1374" s="14">
        <v>4000000</v>
      </c>
    </row>
    <row r="1375" spans="1:6" ht="14.4">
      <c r="A1375" s="8" t="str">
        <f t="shared" si="21"/>
        <v>Tunisia-Africa 2012</v>
      </c>
      <c r="B1375" s="8" t="s">
        <v>269</v>
      </c>
      <c r="C1375" s="8" t="s">
        <v>78</v>
      </c>
      <c r="D1375" s="9" t="s">
        <v>74</v>
      </c>
      <c r="E1375" s="14">
        <v>2931000000</v>
      </c>
      <c r="F1375" s="14">
        <v>673000000</v>
      </c>
    </row>
    <row r="1376" spans="1:6" ht="14.4">
      <c r="A1376" s="8" t="str">
        <f t="shared" si="21"/>
        <v>South Africa-Africa 2012</v>
      </c>
      <c r="B1376" s="8" t="s">
        <v>247</v>
      </c>
      <c r="C1376" s="8" t="s">
        <v>78</v>
      </c>
      <c r="D1376" s="9" t="s">
        <v>74</v>
      </c>
      <c r="E1376" s="14">
        <v>11201000000</v>
      </c>
      <c r="F1376" s="14">
        <v>7144000000</v>
      </c>
    </row>
    <row r="1377" spans="1:6" ht="14.4">
      <c r="A1377" s="8" t="str">
        <f t="shared" si="21"/>
        <v>Libya-Africa 2012</v>
      </c>
      <c r="B1377" s="8" t="s">
        <v>185</v>
      </c>
      <c r="C1377" s="8" t="s">
        <v>78</v>
      </c>
      <c r="D1377" s="9" t="s">
        <v>74</v>
      </c>
      <c r="E1377" s="8"/>
      <c r="F1377" s="14">
        <v>2654000000</v>
      </c>
    </row>
    <row r="1378" spans="1:6" ht="14.4">
      <c r="A1378" s="8" t="str">
        <f t="shared" si="21"/>
        <v>Morocco-Africa 2012</v>
      </c>
      <c r="B1378" s="8" t="s">
        <v>205</v>
      </c>
      <c r="C1378" s="8" t="s">
        <v>78</v>
      </c>
      <c r="D1378" s="9" t="s">
        <v>74</v>
      </c>
      <c r="E1378" s="14">
        <v>8491000000</v>
      </c>
      <c r="F1378" s="14">
        <v>2095000000</v>
      </c>
    </row>
    <row r="1379" spans="1:6" ht="14.4">
      <c r="A1379" s="8" t="str">
        <f t="shared" si="21"/>
        <v>Botswana-Africa 2012</v>
      </c>
      <c r="B1379" s="8" t="s">
        <v>104</v>
      </c>
      <c r="C1379" s="8" t="s">
        <v>78</v>
      </c>
      <c r="D1379" s="9" t="s">
        <v>74</v>
      </c>
      <c r="E1379" s="14">
        <v>30000000</v>
      </c>
      <c r="F1379" s="14">
        <v>100000000</v>
      </c>
    </row>
    <row r="1380" spans="1:6" ht="14.4">
      <c r="A1380" s="8" t="str">
        <f t="shared" si="21"/>
        <v>Egypt-Africa 2012</v>
      </c>
      <c r="B1380" s="8" t="s">
        <v>134</v>
      </c>
      <c r="C1380" s="8" t="s">
        <v>78</v>
      </c>
      <c r="D1380" s="9" t="s">
        <v>74</v>
      </c>
      <c r="E1380" s="14">
        <v>10823000000</v>
      </c>
      <c r="F1380" s="14">
        <v>3037000000</v>
      </c>
    </row>
    <row r="1381" spans="1:6" ht="14.4">
      <c r="A1381" s="8" t="str">
        <f t="shared" si="21"/>
        <v>Algeria-Africa 2012</v>
      </c>
      <c r="B1381" s="8" t="s">
        <v>77</v>
      </c>
      <c r="C1381" s="8" t="s">
        <v>78</v>
      </c>
      <c r="D1381" s="9" t="s">
        <v>74</v>
      </c>
      <c r="E1381" s="14">
        <v>295000000</v>
      </c>
      <c r="F1381" s="14">
        <v>559000000</v>
      </c>
    </row>
    <row r="1382" spans="1:6" ht="14.4">
      <c r="A1382" s="8" t="str">
        <f t="shared" si="21"/>
        <v>Namibia-Africa 2012</v>
      </c>
      <c r="B1382" s="8" t="s">
        <v>208</v>
      </c>
      <c r="C1382" s="8" t="s">
        <v>78</v>
      </c>
      <c r="D1382" s="9" t="s">
        <v>74</v>
      </c>
      <c r="E1382" s="8"/>
      <c r="F1382" s="8"/>
    </row>
    <row r="1383" spans="1:6" ht="14.4">
      <c r="A1383" s="8" t="str">
        <f t="shared" si="21"/>
        <v>Lesotho-Africa 2012</v>
      </c>
      <c r="B1383" s="8" t="s">
        <v>183</v>
      </c>
      <c r="C1383" s="8" t="s">
        <v>78</v>
      </c>
      <c r="D1383" s="9" t="s">
        <v>74</v>
      </c>
      <c r="E1383" s="14">
        <v>46000000</v>
      </c>
      <c r="F1383" s="14">
        <v>256000000</v>
      </c>
    </row>
    <row r="1384" spans="1:6" ht="14.4">
      <c r="A1384" s="8" t="str">
        <f t="shared" si="21"/>
        <v>Djibouti-Africa 2012</v>
      </c>
      <c r="B1384" s="8" t="s">
        <v>130</v>
      </c>
      <c r="C1384" s="8" t="s">
        <v>78</v>
      </c>
      <c r="D1384" s="9" t="s">
        <v>74</v>
      </c>
      <c r="E1384" s="14">
        <v>20500000</v>
      </c>
      <c r="F1384" s="14">
        <v>29600000</v>
      </c>
    </row>
    <row r="1385" spans="1:6" ht="14.4">
      <c r="A1385" s="8" t="str">
        <f t="shared" si="21"/>
        <v>Swaziland-Africa 2012</v>
      </c>
      <c r="B1385" s="8" t="s">
        <v>258</v>
      </c>
      <c r="C1385" s="8" t="s">
        <v>78</v>
      </c>
      <c r="D1385" s="9" t="s">
        <v>74</v>
      </c>
      <c r="E1385" s="8"/>
      <c r="F1385" s="8"/>
    </row>
    <row r="1386" spans="1:6" ht="14.4">
      <c r="A1386" s="8" t="str">
        <f t="shared" si="21"/>
        <v>Ghana-Africa 2012</v>
      </c>
      <c r="B1386" s="8" t="s">
        <v>149</v>
      </c>
      <c r="C1386" s="8" t="s">
        <v>78</v>
      </c>
      <c r="D1386" s="9" t="s">
        <v>74</v>
      </c>
      <c r="E1386" s="14">
        <v>1154000000</v>
      </c>
      <c r="F1386" s="14">
        <v>979000000</v>
      </c>
    </row>
    <row r="1387" spans="1:6" ht="14.4">
      <c r="A1387" s="8" t="str">
        <f t="shared" si="21"/>
        <v>Zimbabwe-Africa 2012</v>
      </c>
      <c r="B1387" s="8" t="s">
        <v>285</v>
      </c>
      <c r="C1387" s="8" t="s">
        <v>78</v>
      </c>
      <c r="D1387" s="9" t="s">
        <v>74</v>
      </c>
      <c r="E1387" s="14">
        <v>749000000</v>
      </c>
      <c r="F1387" s="8"/>
    </row>
    <row r="1388" spans="1:6" ht="14.4">
      <c r="A1388" s="8" t="str">
        <f t="shared" si="21"/>
        <v>Gabon-Africa 2012</v>
      </c>
      <c r="B1388" s="8" t="s">
        <v>145</v>
      </c>
      <c r="C1388" s="8" t="s">
        <v>78</v>
      </c>
      <c r="D1388" s="9" t="s">
        <v>74</v>
      </c>
      <c r="E1388" s="8"/>
      <c r="F1388" s="8"/>
    </row>
    <row r="1389" spans="1:6" ht="14.4">
      <c r="A1389" s="8" t="str">
        <f t="shared" si="21"/>
        <v>Central African Republic-Africa 2012</v>
      </c>
      <c r="B1389" s="8" t="s">
        <v>114</v>
      </c>
      <c r="C1389" s="8" t="s">
        <v>78</v>
      </c>
      <c r="D1389" s="9" t="s">
        <v>74</v>
      </c>
      <c r="E1389" s="8"/>
      <c r="F1389" s="8"/>
    </row>
    <row r="1390" spans="1:6" ht="14.4">
      <c r="A1390" s="8" t="str">
        <f t="shared" si="21"/>
        <v>Mauritania-Africa 2012</v>
      </c>
      <c r="B1390" s="8" t="s">
        <v>197</v>
      </c>
      <c r="C1390" s="8" t="s">
        <v>78</v>
      </c>
      <c r="D1390" s="9" t="s">
        <v>74</v>
      </c>
      <c r="E1390" s="8"/>
      <c r="F1390" s="8"/>
    </row>
    <row r="1391" spans="1:6" ht="14.4">
      <c r="A1391" s="8" t="str">
        <f t="shared" si="21"/>
        <v>Sudan-Africa 2012</v>
      </c>
      <c r="B1391" s="8" t="s">
        <v>256</v>
      </c>
      <c r="C1391" s="8" t="s">
        <v>78</v>
      </c>
      <c r="D1391" s="9" t="s">
        <v>74</v>
      </c>
      <c r="E1391" s="14">
        <v>880000000</v>
      </c>
      <c r="F1391" s="14">
        <v>908000000</v>
      </c>
    </row>
    <row r="1392" spans="1:6" ht="14.4">
      <c r="A1392" s="8" t="str">
        <f t="shared" si="21"/>
        <v>Ethiopia-Africa 2012</v>
      </c>
      <c r="B1392" s="8" t="s">
        <v>139</v>
      </c>
      <c r="C1392" s="8" t="s">
        <v>78</v>
      </c>
      <c r="D1392" s="9" t="s">
        <v>74</v>
      </c>
      <c r="E1392" s="14">
        <v>1980000000</v>
      </c>
      <c r="F1392" s="14">
        <v>181000000</v>
      </c>
    </row>
    <row r="1393" spans="1:6" ht="14.4">
      <c r="A1393" s="8" t="str">
        <f t="shared" si="21"/>
        <v>Madagascar-Africa 2012</v>
      </c>
      <c r="B1393" s="8" t="s">
        <v>190</v>
      </c>
      <c r="C1393" s="8" t="s">
        <v>78</v>
      </c>
      <c r="D1393" s="9" t="s">
        <v>74</v>
      </c>
      <c r="E1393" s="8"/>
      <c r="F1393" s="8"/>
    </row>
    <row r="1394" spans="1:6" ht="14.4">
      <c r="A1394" s="8" t="str">
        <f t="shared" si="21"/>
        <v>Sao Tome and Principe-Africa 2012</v>
      </c>
      <c r="B1394" s="8" t="s">
        <v>235</v>
      </c>
      <c r="C1394" s="8" t="s">
        <v>78</v>
      </c>
      <c r="D1394" s="9" t="s">
        <v>74</v>
      </c>
      <c r="E1394" s="14">
        <v>15000000</v>
      </c>
      <c r="F1394" s="14">
        <v>1300000</v>
      </c>
    </row>
    <row r="1395" spans="1:6" ht="14.4">
      <c r="A1395" s="8" t="str">
        <f t="shared" si="21"/>
        <v>Equatorial Guinea-Africa 2012</v>
      </c>
      <c r="B1395" s="8" t="s">
        <v>136</v>
      </c>
      <c r="C1395" s="8" t="s">
        <v>78</v>
      </c>
      <c r="D1395" s="9" t="s">
        <v>74</v>
      </c>
      <c r="E1395" s="8"/>
      <c r="F1395" s="8"/>
    </row>
    <row r="1396" spans="1:6" ht="14.4">
      <c r="A1396" s="8" t="str">
        <f t="shared" si="21"/>
        <v>Liberia-Africa 2012</v>
      </c>
      <c r="B1396" s="8" t="s">
        <v>184</v>
      </c>
      <c r="C1396" s="8" t="s">
        <v>78</v>
      </c>
      <c r="D1396" s="9" t="s">
        <v>74</v>
      </c>
      <c r="E1396" s="8"/>
      <c r="F1396" s="8"/>
    </row>
    <row r="1397" spans="1:6" ht="14.4">
      <c r="A1397" s="8" t="str">
        <f t="shared" si="21"/>
        <v>Comoros-Africa 2012</v>
      </c>
      <c r="B1397" s="8" t="s">
        <v>119</v>
      </c>
      <c r="C1397" s="8" t="s">
        <v>78</v>
      </c>
      <c r="D1397" s="9" t="s">
        <v>74</v>
      </c>
      <c r="E1397" s="8"/>
      <c r="F1397" s="8"/>
    </row>
    <row r="1398" spans="1:6" ht="14.4">
      <c r="A1398" s="8" t="str">
        <f t="shared" si="21"/>
        <v>Kenya-Africa 2012</v>
      </c>
      <c r="B1398" s="8" t="s">
        <v>175</v>
      </c>
      <c r="C1398" s="8" t="s">
        <v>78</v>
      </c>
      <c r="D1398" s="9" t="s">
        <v>74</v>
      </c>
      <c r="E1398" s="14">
        <v>2004000000</v>
      </c>
      <c r="F1398" s="14">
        <v>174000000</v>
      </c>
    </row>
    <row r="1399" spans="1:6" ht="14.4">
      <c r="A1399" s="8" t="str">
        <f t="shared" si="21"/>
        <v>Rwanda-Africa 2012</v>
      </c>
      <c r="B1399" s="8" t="s">
        <v>232</v>
      </c>
      <c r="C1399" s="8" t="s">
        <v>78</v>
      </c>
      <c r="D1399" s="9" t="s">
        <v>74</v>
      </c>
      <c r="E1399" s="14">
        <v>337000000</v>
      </c>
      <c r="F1399" s="14">
        <v>133000000</v>
      </c>
    </row>
    <row r="1400" spans="1:6" ht="14.4">
      <c r="A1400" s="8" t="str">
        <f t="shared" si="21"/>
        <v>Sierra Leone-Africa 2012</v>
      </c>
      <c r="B1400" s="8" t="s">
        <v>240</v>
      </c>
      <c r="C1400" s="8" t="s">
        <v>78</v>
      </c>
      <c r="D1400" s="9" t="s">
        <v>74</v>
      </c>
      <c r="E1400" s="14">
        <v>41000000</v>
      </c>
      <c r="F1400" s="14">
        <v>25000000</v>
      </c>
    </row>
    <row r="1401" spans="1:6" ht="14.4">
      <c r="A1401" s="8" t="str">
        <f t="shared" si="21"/>
        <v>Cote d'Ivoire-Africa 2012</v>
      </c>
      <c r="B1401" s="8" t="s">
        <v>123</v>
      </c>
      <c r="C1401" s="8" t="s">
        <v>78</v>
      </c>
      <c r="D1401" s="9" t="s">
        <v>74</v>
      </c>
      <c r="E1401" s="8"/>
      <c r="F1401" s="8"/>
    </row>
    <row r="1402" spans="1:6" ht="14.4">
      <c r="A1402" s="8" t="str">
        <f t="shared" si="21"/>
        <v>South Sudan-Africa 2012</v>
      </c>
      <c r="B1402" s="8" t="s">
        <v>249</v>
      </c>
      <c r="C1402" s="8" t="s">
        <v>78</v>
      </c>
      <c r="D1402" s="9" t="s">
        <v>74</v>
      </c>
      <c r="E1402" s="8"/>
      <c r="F1402" s="8"/>
    </row>
    <row r="1403" spans="1:6" ht="14.4">
      <c r="A1403" s="8" t="str">
        <f t="shared" si="21"/>
        <v>Guinea-Africa 2012</v>
      </c>
      <c r="B1403" s="8" t="s">
        <v>155</v>
      </c>
      <c r="C1403" s="8" t="s">
        <v>78</v>
      </c>
      <c r="D1403" s="9" t="s">
        <v>74</v>
      </c>
      <c r="E1403" s="14">
        <v>1700000</v>
      </c>
      <c r="F1403" s="14">
        <v>41000000</v>
      </c>
    </row>
    <row r="1404" spans="1:6" ht="14.4">
      <c r="A1404" s="8" t="str">
        <f t="shared" si="21"/>
        <v>Togo-Africa 2012</v>
      </c>
      <c r="B1404" s="8" t="s">
        <v>266</v>
      </c>
      <c r="C1404" s="8" t="s">
        <v>78</v>
      </c>
      <c r="D1404" s="9" t="s">
        <v>74</v>
      </c>
      <c r="E1404" s="8"/>
      <c r="F1404" s="8"/>
    </row>
    <row r="1405" spans="1:6" ht="14.4">
      <c r="A1405" s="8" t="str">
        <f t="shared" si="21"/>
        <v>Benin-Africa 2012</v>
      </c>
      <c r="B1405" s="8" t="s">
        <v>99</v>
      </c>
      <c r="C1405" s="8" t="s">
        <v>78</v>
      </c>
      <c r="D1405" s="9" t="s">
        <v>74</v>
      </c>
      <c r="E1405" s="14">
        <v>192000000</v>
      </c>
      <c r="F1405" s="8"/>
    </row>
    <row r="1406" spans="1:6" ht="14.4">
      <c r="A1406" s="8" t="str">
        <f t="shared" si="21"/>
        <v>Eritrea-Africa 2012</v>
      </c>
      <c r="B1406" s="8" t="s">
        <v>137</v>
      </c>
      <c r="C1406" s="8" t="s">
        <v>78</v>
      </c>
      <c r="D1406" s="9" t="s">
        <v>74</v>
      </c>
      <c r="E1406" s="8"/>
      <c r="F1406" s="8"/>
    </row>
    <row r="1407" spans="1:6" ht="14.4">
      <c r="A1407" s="8" t="str">
        <f t="shared" si="21"/>
        <v>Guinea-Bissau-Africa 2012</v>
      </c>
      <c r="B1407" s="8" t="s">
        <v>156</v>
      </c>
      <c r="C1407" s="8" t="s">
        <v>78</v>
      </c>
      <c r="D1407" s="9" t="s">
        <v>74</v>
      </c>
      <c r="E1407" s="8"/>
      <c r="F1407" s="8"/>
    </row>
    <row r="1408" spans="1:6" ht="14.4">
      <c r="A1408" s="8" t="str">
        <f t="shared" si="21"/>
        <v>Cameroon-Africa 2012</v>
      </c>
      <c r="B1408" s="8" t="s">
        <v>111</v>
      </c>
      <c r="C1408" s="8" t="s">
        <v>78</v>
      </c>
      <c r="D1408" s="9" t="s">
        <v>74</v>
      </c>
      <c r="E1408" s="14">
        <v>377000000</v>
      </c>
      <c r="F1408" s="14">
        <v>668000000</v>
      </c>
    </row>
    <row r="1409" spans="1:6" ht="14.4">
      <c r="A1409" s="8" t="str">
        <f t="shared" si="21"/>
        <v>Congo (Brazzaville)-Africa 2012</v>
      </c>
      <c r="B1409" s="8" t="s">
        <v>120</v>
      </c>
      <c r="C1409" s="8" t="s">
        <v>78</v>
      </c>
      <c r="D1409" s="9" t="s">
        <v>74</v>
      </c>
      <c r="E1409" s="8"/>
      <c r="F1409" s="8"/>
    </row>
    <row r="1410" spans="1:6" ht="14.4">
      <c r="A1410" s="8" t="str">
        <f t="shared" si="21"/>
        <v>Senegal-Africa 2012</v>
      </c>
      <c r="B1410" s="8" t="s">
        <v>237</v>
      </c>
      <c r="C1410" s="8" t="s">
        <v>78</v>
      </c>
      <c r="D1410" s="9" t="s">
        <v>74</v>
      </c>
      <c r="E1410" s="8"/>
      <c r="F1410" s="8"/>
    </row>
    <row r="1411" spans="1:6" ht="14.4">
      <c r="A1411" s="8" t="str">
        <f t="shared" ref="A1411:A1474" si="22">CONCATENATE(B1411," ",D1411)</f>
        <v>Mozambique-Africa 2012</v>
      </c>
      <c r="B1411" s="8" t="s">
        <v>206</v>
      </c>
      <c r="C1411" s="8" t="s">
        <v>78</v>
      </c>
      <c r="D1411" s="9" t="s">
        <v>74</v>
      </c>
      <c r="E1411" s="14">
        <v>289000000</v>
      </c>
      <c r="F1411" s="14">
        <v>230000000</v>
      </c>
    </row>
    <row r="1412" spans="1:6" ht="14.4">
      <c r="A1412" s="8" t="str">
        <f t="shared" si="22"/>
        <v>Malawi-Africa 2012</v>
      </c>
      <c r="B1412" s="8" t="s">
        <v>191</v>
      </c>
      <c r="C1412" s="8" t="s">
        <v>78</v>
      </c>
      <c r="D1412" s="9" t="s">
        <v>74</v>
      </c>
      <c r="E1412" s="14">
        <v>38000000</v>
      </c>
      <c r="F1412" s="14">
        <v>101000000</v>
      </c>
    </row>
    <row r="1413" spans="1:6" ht="14.4">
      <c r="A1413" s="8" t="str">
        <f t="shared" si="22"/>
        <v>Tanzania-Africa 2012</v>
      </c>
      <c r="B1413" s="8" t="s">
        <v>263</v>
      </c>
      <c r="C1413" s="8" t="s">
        <v>78</v>
      </c>
      <c r="D1413" s="9" t="s">
        <v>74</v>
      </c>
      <c r="E1413" s="14">
        <v>1605000000</v>
      </c>
      <c r="F1413" s="14">
        <v>1003000000</v>
      </c>
    </row>
    <row r="1414" spans="1:6" ht="14.4">
      <c r="A1414" s="8" t="str">
        <f t="shared" si="22"/>
        <v>Burkina Faso-Africa 2012</v>
      </c>
      <c r="B1414" s="8" t="s">
        <v>108</v>
      </c>
      <c r="C1414" s="8" t="s">
        <v>78</v>
      </c>
      <c r="D1414" s="9" t="s">
        <v>74</v>
      </c>
      <c r="E1414" s="8"/>
      <c r="F1414" s="8"/>
    </row>
    <row r="1415" spans="1:6" ht="14.4">
      <c r="A1415" s="8" t="str">
        <f t="shared" si="22"/>
        <v>Nigeria-Africa 2012</v>
      </c>
      <c r="B1415" s="8" t="s">
        <v>215</v>
      </c>
      <c r="C1415" s="8" t="s">
        <v>78</v>
      </c>
      <c r="D1415" s="9" t="s">
        <v>74</v>
      </c>
      <c r="E1415" s="14">
        <v>641000000</v>
      </c>
      <c r="F1415" s="14">
        <v>9280000000</v>
      </c>
    </row>
    <row r="1416" spans="1:6" ht="14.4">
      <c r="A1416" s="8" t="str">
        <f t="shared" si="22"/>
        <v>Congo (Kinshasa)-Africa 2012</v>
      </c>
      <c r="B1416" s="8" t="s">
        <v>121</v>
      </c>
      <c r="C1416" s="8" t="s">
        <v>78</v>
      </c>
      <c r="D1416" s="9" t="s">
        <v>74</v>
      </c>
      <c r="E1416" s="14">
        <v>6900000</v>
      </c>
      <c r="F1416" s="14">
        <v>108000000</v>
      </c>
    </row>
    <row r="1417" spans="1:6" ht="14.4">
      <c r="A1417" s="8" t="str">
        <f t="shared" si="22"/>
        <v>Zambia-Africa 2012</v>
      </c>
      <c r="B1417" s="8" t="s">
        <v>284</v>
      </c>
      <c r="C1417" s="8" t="s">
        <v>78</v>
      </c>
      <c r="D1417" s="9" t="s">
        <v>74</v>
      </c>
      <c r="E1417" s="14">
        <v>155000000</v>
      </c>
      <c r="F1417" s="14">
        <v>154000000</v>
      </c>
    </row>
    <row r="1418" spans="1:6" ht="14.4">
      <c r="A1418" s="8" t="str">
        <f t="shared" si="22"/>
        <v>Gambia, The-Africa 2012</v>
      </c>
      <c r="B1418" s="8" t="s">
        <v>146</v>
      </c>
      <c r="C1418" s="8" t="s">
        <v>78</v>
      </c>
      <c r="D1418" s="9" t="s">
        <v>74</v>
      </c>
      <c r="E1418" s="14">
        <v>99000000</v>
      </c>
      <c r="F1418" s="14">
        <v>8000000</v>
      </c>
    </row>
    <row r="1419" spans="1:6" ht="14.4">
      <c r="A1419" s="8" t="str">
        <f t="shared" si="22"/>
        <v>Somalia-Africa 2012</v>
      </c>
      <c r="B1419" s="8" t="s">
        <v>246</v>
      </c>
      <c r="C1419" s="8" t="s">
        <v>78</v>
      </c>
      <c r="D1419" s="9" t="s">
        <v>74</v>
      </c>
      <c r="E1419" s="8"/>
      <c r="F1419" s="8"/>
    </row>
    <row r="1420" spans="1:6" ht="14.4">
      <c r="A1420" s="8" t="str">
        <f t="shared" si="22"/>
        <v>Uganda-Africa 2012</v>
      </c>
      <c r="B1420" s="8" t="s">
        <v>273</v>
      </c>
      <c r="C1420" s="8" t="s">
        <v>78</v>
      </c>
      <c r="D1420" s="9" t="s">
        <v>74</v>
      </c>
      <c r="E1420" s="14">
        <v>1105000000</v>
      </c>
      <c r="F1420" s="14">
        <v>604000000</v>
      </c>
    </row>
    <row r="1421" spans="1:6" ht="14.4">
      <c r="A1421" s="8" t="str">
        <f t="shared" si="22"/>
        <v>Angola-Africa 2012</v>
      </c>
      <c r="B1421" s="8" t="s">
        <v>82</v>
      </c>
      <c r="C1421" s="8" t="s">
        <v>78</v>
      </c>
      <c r="D1421" s="9" t="s">
        <v>74</v>
      </c>
      <c r="E1421" s="14">
        <v>711000000</v>
      </c>
      <c r="F1421" s="14">
        <v>292000000</v>
      </c>
    </row>
    <row r="1422" spans="1:6" ht="14.4">
      <c r="A1422" s="8" t="str">
        <f t="shared" si="22"/>
        <v>Burundi-Africa 2012</v>
      </c>
      <c r="B1422" s="8" t="s">
        <v>109</v>
      </c>
      <c r="C1422" s="8" t="s">
        <v>78</v>
      </c>
      <c r="D1422" s="9" t="s">
        <v>74</v>
      </c>
      <c r="E1422" s="14">
        <v>2700000</v>
      </c>
      <c r="F1422" s="14">
        <v>41000000</v>
      </c>
    </row>
    <row r="1423" spans="1:6" ht="14.4">
      <c r="A1423" s="8" t="str">
        <f t="shared" si="22"/>
        <v>Chad-Africa 2012</v>
      </c>
      <c r="B1423" s="8" t="s">
        <v>115</v>
      </c>
      <c r="C1423" s="8" t="s">
        <v>78</v>
      </c>
      <c r="D1423" s="9" t="s">
        <v>74</v>
      </c>
      <c r="E1423" s="8"/>
      <c r="F1423" s="8"/>
    </row>
    <row r="1424" spans="1:6" ht="14.4">
      <c r="A1424" s="8" t="str">
        <f t="shared" si="22"/>
        <v>Mali-Africa 2012</v>
      </c>
      <c r="B1424" s="8" t="s">
        <v>194</v>
      </c>
      <c r="C1424" s="8" t="s">
        <v>78</v>
      </c>
      <c r="D1424" s="9" t="s">
        <v>74</v>
      </c>
      <c r="E1424" s="8"/>
      <c r="F1424" s="8"/>
    </row>
    <row r="1425" spans="1:6" ht="14.4">
      <c r="A1425" s="8" t="str">
        <f t="shared" si="22"/>
        <v>Niger-Africa 2012</v>
      </c>
      <c r="B1425" s="8" t="s">
        <v>214</v>
      </c>
      <c r="C1425" s="8" t="s">
        <v>78</v>
      </c>
      <c r="D1425" s="9" t="s">
        <v>74</v>
      </c>
      <c r="E1425" s="8"/>
      <c r="F1425" s="8"/>
    </row>
    <row r="1426" spans="1:6" ht="14.4">
      <c r="A1426" s="8" t="str">
        <f t="shared" si="22"/>
        <v>Macao SAR-Asia 2005</v>
      </c>
      <c r="B1426" s="8" t="s">
        <v>189</v>
      </c>
      <c r="C1426" s="8" t="s">
        <v>61</v>
      </c>
      <c r="D1426" s="9" t="s">
        <v>67</v>
      </c>
      <c r="E1426" s="14">
        <v>8190000000</v>
      </c>
      <c r="F1426" s="14">
        <v>615000000</v>
      </c>
    </row>
    <row r="1427" spans="1:6" ht="14.4">
      <c r="A1427" s="8" t="str">
        <f t="shared" si="22"/>
        <v>Hong Kong SAR-Asia 2005</v>
      </c>
      <c r="B1427" s="8" t="s">
        <v>160</v>
      </c>
      <c r="C1427" s="8" t="s">
        <v>61</v>
      </c>
      <c r="D1427" s="9" t="s">
        <v>67</v>
      </c>
      <c r="E1427" s="14">
        <v>13588000000</v>
      </c>
      <c r="F1427" s="14">
        <v>13305000000</v>
      </c>
    </row>
    <row r="1428" spans="1:6" ht="14.4">
      <c r="A1428" s="8" t="str">
        <f t="shared" si="22"/>
        <v>Japan-Asia 2005</v>
      </c>
      <c r="B1428" s="8" t="s">
        <v>172</v>
      </c>
      <c r="C1428" s="8" t="s">
        <v>61</v>
      </c>
      <c r="D1428" s="9" t="s">
        <v>67</v>
      </c>
      <c r="E1428" s="14">
        <v>15555000000</v>
      </c>
      <c r="F1428" s="14">
        <v>48102000000</v>
      </c>
    </row>
    <row r="1429" spans="1:6" ht="14.4">
      <c r="A1429" s="8" t="str">
        <f t="shared" si="22"/>
        <v>South Korea-Asia 2005</v>
      </c>
      <c r="B1429" s="8" t="s">
        <v>248</v>
      </c>
      <c r="C1429" s="8" t="s">
        <v>61</v>
      </c>
      <c r="D1429" s="9" t="s">
        <v>67</v>
      </c>
      <c r="E1429" s="14">
        <v>8290000000</v>
      </c>
      <c r="F1429" s="14">
        <v>16924000000</v>
      </c>
    </row>
    <row r="1430" spans="1:6" ht="14.4">
      <c r="A1430" s="8" t="str">
        <f t="shared" si="22"/>
        <v>Singapore-Asia 2005</v>
      </c>
      <c r="B1430" s="8" t="s">
        <v>241</v>
      </c>
      <c r="C1430" s="8" t="s">
        <v>61</v>
      </c>
      <c r="D1430" s="9" t="s">
        <v>67</v>
      </c>
      <c r="E1430" s="14">
        <v>6209000000</v>
      </c>
      <c r="F1430" s="14">
        <v>10071000000</v>
      </c>
    </row>
    <row r="1431" spans="1:6" ht="14.4">
      <c r="A1431" s="8" t="str">
        <f t="shared" si="22"/>
        <v>China-Asia 2005</v>
      </c>
      <c r="B1431" s="8" t="s">
        <v>117</v>
      </c>
      <c r="C1431" s="8" t="s">
        <v>61</v>
      </c>
      <c r="D1431" s="9" t="s">
        <v>67</v>
      </c>
      <c r="E1431" s="14">
        <v>31842000000</v>
      </c>
      <c r="F1431" s="14">
        <v>24721000000</v>
      </c>
    </row>
    <row r="1432" spans="1:6" ht="14.4">
      <c r="A1432" s="8" t="str">
        <f t="shared" si="22"/>
        <v>Thailand-Asia 2005</v>
      </c>
      <c r="B1432" s="8" t="s">
        <v>264</v>
      </c>
      <c r="C1432" s="8" t="s">
        <v>61</v>
      </c>
      <c r="D1432" s="9" t="s">
        <v>67</v>
      </c>
      <c r="E1432" s="14">
        <v>12102000000</v>
      </c>
      <c r="F1432" s="14">
        <v>4917000000</v>
      </c>
    </row>
    <row r="1433" spans="1:6" ht="14.4">
      <c r="A1433" s="8" t="str">
        <f t="shared" si="22"/>
        <v>Georgia-Asia 2005</v>
      </c>
      <c r="B1433" s="8" t="s">
        <v>147</v>
      </c>
      <c r="C1433" s="8" t="s">
        <v>61</v>
      </c>
      <c r="D1433" s="9" t="s">
        <v>67</v>
      </c>
      <c r="E1433" s="14">
        <v>287000000</v>
      </c>
      <c r="F1433" s="14">
        <v>237000000</v>
      </c>
    </row>
    <row r="1434" spans="1:6" ht="14.4">
      <c r="A1434" s="8" t="str">
        <f t="shared" si="22"/>
        <v>Armenia-Asia 2005</v>
      </c>
      <c r="B1434" s="8" t="s">
        <v>86</v>
      </c>
      <c r="C1434" s="8" t="s">
        <v>61</v>
      </c>
      <c r="D1434" s="9" t="s">
        <v>67</v>
      </c>
      <c r="E1434" s="14">
        <v>240000000</v>
      </c>
      <c r="F1434" s="14">
        <v>284000000</v>
      </c>
    </row>
    <row r="1435" spans="1:6" ht="14.4">
      <c r="A1435" s="8" t="str">
        <f t="shared" si="22"/>
        <v>North Korea-Asia 2005</v>
      </c>
      <c r="B1435" s="8" t="s">
        <v>216</v>
      </c>
      <c r="C1435" s="8" t="s">
        <v>61</v>
      </c>
      <c r="D1435" s="9" t="s">
        <v>67</v>
      </c>
      <c r="E1435" s="8"/>
      <c r="F1435" s="8"/>
    </row>
    <row r="1436" spans="1:6" ht="14.4">
      <c r="A1436" s="8" t="str">
        <f t="shared" si="22"/>
        <v>Azerbaijan-Asia 2005</v>
      </c>
      <c r="B1436" s="8" t="s">
        <v>90</v>
      </c>
      <c r="C1436" s="8" t="s">
        <v>61</v>
      </c>
      <c r="D1436" s="9" t="s">
        <v>67</v>
      </c>
      <c r="E1436" s="14">
        <v>100000000</v>
      </c>
      <c r="F1436" s="14">
        <v>188000000</v>
      </c>
    </row>
    <row r="1437" spans="1:6" ht="14.4">
      <c r="A1437" s="8" t="str">
        <f t="shared" si="22"/>
        <v>Vietnam-Asia 2005</v>
      </c>
      <c r="B1437" s="8" t="s">
        <v>282</v>
      </c>
      <c r="C1437" s="8" t="s">
        <v>61</v>
      </c>
      <c r="D1437" s="9" t="s">
        <v>67</v>
      </c>
      <c r="E1437" s="14">
        <v>2300000000</v>
      </c>
      <c r="F1437" s="14">
        <v>900000000</v>
      </c>
    </row>
    <row r="1438" spans="1:6" ht="14.4">
      <c r="A1438" s="8" t="str">
        <f t="shared" si="22"/>
        <v>Kazakhstan-Asia 2005</v>
      </c>
      <c r="B1438" s="8" t="s">
        <v>174</v>
      </c>
      <c r="C1438" s="8" t="s">
        <v>61</v>
      </c>
      <c r="D1438" s="9" t="s">
        <v>67</v>
      </c>
      <c r="E1438" s="14">
        <v>801000000</v>
      </c>
      <c r="F1438" s="14">
        <v>940000000</v>
      </c>
    </row>
    <row r="1439" spans="1:6" ht="14.4">
      <c r="A1439" s="8" t="str">
        <f t="shared" si="22"/>
        <v>Myanmar-Asia 2005</v>
      </c>
      <c r="B1439" s="8" t="s">
        <v>207</v>
      </c>
      <c r="C1439" s="8" t="s">
        <v>61</v>
      </c>
      <c r="D1439" s="9" t="s">
        <v>67</v>
      </c>
      <c r="E1439" s="14">
        <v>83000000</v>
      </c>
      <c r="F1439" s="14">
        <v>34000000</v>
      </c>
    </row>
    <row r="1440" spans="1:6" ht="14.4">
      <c r="A1440" s="8" t="str">
        <f t="shared" si="22"/>
        <v>Sri Lanka-Asia 2005</v>
      </c>
      <c r="B1440" s="8" t="s">
        <v>251</v>
      </c>
      <c r="C1440" s="8" t="s">
        <v>61</v>
      </c>
      <c r="D1440" s="9" t="s">
        <v>67</v>
      </c>
      <c r="E1440" s="14">
        <v>729000000</v>
      </c>
      <c r="F1440" s="14">
        <v>552000000</v>
      </c>
    </row>
    <row r="1441" spans="1:6" ht="14.4">
      <c r="A1441" s="8" t="str">
        <f t="shared" si="22"/>
        <v>Malaysia-Asia 2005</v>
      </c>
      <c r="B1441" s="8" t="s">
        <v>192</v>
      </c>
      <c r="C1441" s="8" t="s">
        <v>61</v>
      </c>
      <c r="D1441" s="9" t="s">
        <v>67</v>
      </c>
      <c r="E1441" s="14">
        <v>10389000000</v>
      </c>
      <c r="F1441" s="14">
        <v>4339000000</v>
      </c>
    </row>
    <row r="1442" spans="1:6" ht="14.4">
      <c r="A1442" s="8" t="str">
        <f t="shared" si="22"/>
        <v>Mongolia-Asia 2005</v>
      </c>
      <c r="B1442" s="8" t="s">
        <v>203</v>
      </c>
      <c r="C1442" s="8" t="s">
        <v>61</v>
      </c>
      <c r="D1442" s="9" t="s">
        <v>67</v>
      </c>
      <c r="E1442" s="14">
        <v>203000000</v>
      </c>
      <c r="F1442" s="14">
        <v>173000000</v>
      </c>
    </row>
    <row r="1443" spans="1:6" ht="14.4">
      <c r="A1443" s="8" t="str">
        <f t="shared" si="22"/>
        <v>Uzbekistan-Asia 2005</v>
      </c>
      <c r="B1443" s="8" t="s">
        <v>279</v>
      </c>
      <c r="C1443" s="8" t="s">
        <v>61</v>
      </c>
      <c r="D1443" s="9" t="s">
        <v>67</v>
      </c>
      <c r="E1443" s="14">
        <v>28000000</v>
      </c>
      <c r="F1443" s="8"/>
    </row>
    <row r="1444" spans="1:6" ht="14.4">
      <c r="A1444" s="8" t="str">
        <f t="shared" si="22"/>
        <v>Brunei-Asia 2005</v>
      </c>
      <c r="B1444" s="8" t="s">
        <v>106</v>
      </c>
      <c r="C1444" s="8" t="s">
        <v>61</v>
      </c>
      <c r="D1444" s="9" t="s">
        <v>67</v>
      </c>
      <c r="E1444" s="14">
        <v>191000000</v>
      </c>
      <c r="F1444" s="14">
        <v>374000000</v>
      </c>
    </row>
    <row r="1445" spans="1:6" ht="14.4">
      <c r="A1445" s="8" t="str">
        <f t="shared" si="22"/>
        <v>Kyrgyzstan-Asia 2005</v>
      </c>
      <c r="B1445" s="8" t="s">
        <v>179</v>
      </c>
      <c r="C1445" s="8" t="s">
        <v>61</v>
      </c>
      <c r="D1445" s="9" t="s">
        <v>67</v>
      </c>
      <c r="E1445" s="14">
        <v>94000000</v>
      </c>
      <c r="F1445" s="14">
        <v>94000000</v>
      </c>
    </row>
    <row r="1446" spans="1:6" ht="14.4">
      <c r="A1446" s="8" t="str">
        <f t="shared" si="22"/>
        <v>Indonesia-Asia 2005</v>
      </c>
      <c r="B1446" s="8" t="s">
        <v>164</v>
      </c>
      <c r="C1446" s="8" t="s">
        <v>61</v>
      </c>
      <c r="D1446" s="9" t="s">
        <v>67</v>
      </c>
      <c r="E1446" s="14">
        <v>5094000000</v>
      </c>
      <c r="F1446" s="14">
        <v>4740000000</v>
      </c>
    </row>
    <row r="1447" spans="1:6" ht="14.4">
      <c r="A1447" s="8" t="str">
        <f t="shared" si="22"/>
        <v>Maldives-Asia 2005</v>
      </c>
      <c r="B1447" s="8" t="s">
        <v>193</v>
      </c>
      <c r="C1447" s="8" t="s">
        <v>61</v>
      </c>
      <c r="D1447" s="9" t="s">
        <v>67</v>
      </c>
      <c r="E1447" s="14">
        <v>826000000</v>
      </c>
      <c r="F1447" s="14">
        <v>94000000</v>
      </c>
    </row>
    <row r="1448" spans="1:6" ht="14.4">
      <c r="A1448" s="8" t="str">
        <f t="shared" si="22"/>
        <v>Turkmenistan-Asia 2005</v>
      </c>
      <c r="B1448" s="8" t="s">
        <v>271</v>
      </c>
      <c r="C1448" s="8" t="s">
        <v>61</v>
      </c>
      <c r="D1448" s="9" t="s">
        <v>67</v>
      </c>
      <c r="E1448" s="8"/>
      <c r="F1448" s="8"/>
    </row>
    <row r="1449" spans="1:6" ht="14.4">
      <c r="A1449" s="8" t="str">
        <f t="shared" si="22"/>
        <v>India-Asia 2005</v>
      </c>
      <c r="B1449" s="8" t="s">
        <v>163</v>
      </c>
      <c r="C1449" s="8" t="s">
        <v>61</v>
      </c>
      <c r="D1449" s="9" t="s">
        <v>67</v>
      </c>
      <c r="E1449" s="14">
        <v>7659000000</v>
      </c>
      <c r="F1449" s="14">
        <v>8277000000</v>
      </c>
    </row>
    <row r="1450" spans="1:6" ht="14.4">
      <c r="A1450" s="8" t="str">
        <f t="shared" si="22"/>
        <v>Bhutan-Asia 2005</v>
      </c>
      <c r="B1450" s="8" t="s">
        <v>101</v>
      </c>
      <c r="C1450" s="8" t="s">
        <v>61</v>
      </c>
      <c r="D1450" s="9" t="s">
        <v>67</v>
      </c>
      <c r="E1450" s="14">
        <v>19000000</v>
      </c>
      <c r="F1450" s="8"/>
    </row>
    <row r="1451" spans="1:6" ht="14.4">
      <c r="A1451" s="8" t="str">
        <f t="shared" si="22"/>
        <v>Bangladesh-Asia 2005</v>
      </c>
      <c r="B1451" s="8" t="s">
        <v>94</v>
      </c>
      <c r="C1451" s="8" t="s">
        <v>61</v>
      </c>
      <c r="D1451" s="9" t="s">
        <v>67</v>
      </c>
      <c r="E1451" s="14">
        <v>79000000</v>
      </c>
      <c r="F1451" s="14">
        <v>375000000</v>
      </c>
    </row>
    <row r="1452" spans="1:6" ht="14.4">
      <c r="A1452" s="8" t="str">
        <f t="shared" si="22"/>
        <v>Cambodia-Asia 2005</v>
      </c>
      <c r="B1452" s="8" t="s">
        <v>110</v>
      </c>
      <c r="C1452" s="8" t="s">
        <v>61</v>
      </c>
      <c r="D1452" s="9" t="s">
        <v>67</v>
      </c>
      <c r="E1452" s="14">
        <v>929000000</v>
      </c>
      <c r="F1452" s="14">
        <v>137000000</v>
      </c>
    </row>
    <row r="1453" spans="1:6" ht="14.4">
      <c r="A1453" s="8" t="str">
        <f t="shared" si="22"/>
        <v>Philippines-Asia 2005</v>
      </c>
      <c r="B1453" s="8" t="s">
        <v>225</v>
      </c>
      <c r="C1453" s="8" t="s">
        <v>61</v>
      </c>
      <c r="D1453" s="9" t="s">
        <v>67</v>
      </c>
      <c r="E1453" s="14">
        <v>2755000000</v>
      </c>
      <c r="F1453" s="14">
        <v>1547000000</v>
      </c>
    </row>
    <row r="1454" spans="1:6" ht="14.4">
      <c r="A1454" s="8" t="str">
        <f t="shared" si="22"/>
        <v>Laos-Asia 2005</v>
      </c>
      <c r="B1454" s="8" t="s">
        <v>180</v>
      </c>
      <c r="C1454" s="8" t="s">
        <v>61</v>
      </c>
      <c r="D1454" s="9" t="s">
        <v>67</v>
      </c>
      <c r="E1454" s="14">
        <v>143000000</v>
      </c>
      <c r="F1454" s="14">
        <v>10000000</v>
      </c>
    </row>
    <row r="1455" spans="1:6" ht="14.4">
      <c r="A1455" s="8" t="str">
        <f t="shared" si="22"/>
        <v>Pakistan-Asia 2005</v>
      </c>
      <c r="B1455" s="8" t="s">
        <v>220</v>
      </c>
      <c r="C1455" s="8" t="s">
        <v>61</v>
      </c>
      <c r="D1455" s="9" t="s">
        <v>67</v>
      </c>
      <c r="E1455" s="14">
        <v>828000000</v>
      </c>
      <c r="F1455" s="14">
        <v>1753000000</v>
      </c>
    </row>
    <row r="1456" spans="1:6" ht="14.4">
      <c r="A1456" s="8" t="str">
        <f t="shared" si="22"/>
        <v>Nepal-Asia 2005</v>
      </c>
      <c r="B1456" s="8" t="s">
        <v>209</v>
      </c>
      <c r="C1456" s="8" t="s">
        <v>61</v>
      </c>
      <c r="D1456" s="9" t="s">
        <v>67</v>
      </c>
      <c r="E1456" s="14">
        <v>160000000</v>
      </c>
      <c r="F1456" s="14">
        <v>221000000</v>
      </c>
    </row>
    <row r="1457" spans="1:6" ht="14.4">
      <c r="A1457" s="8" t="str">
        <f t="shared" si="22"/>
        <v>Tajikistan-Asia 2005</v>
      </c>
      <c r="B1457" s="8" t="s">
        <v>262</v>
      </c>
      <c r="C1457" s="8" t="s">
        <v>61</v>
      </c>
      <c r="D1457" s="9" t="s">
        <v>67</v>
      </c>
      <c r="E1457" s="14">
        <v>9100000</v>
      </c>
      <c r="F1457" s="14">
        <v>3800000</v>
      </c>
    </row>
    <row r="1458" spans="1:6" ht="14.4">
      <c r="A1458" s="8" t="str">
        <f t="shared" si="22"/>
        <v>Timor-Leste-Asia 2005</v>
      </c>
      <c r="B1458" s="8" t="s">
        <v>265</v>
      </c>
      <c r="C1458" s="8" t="s">
        <v>61</v>
      </c>
      <c r="D1458" s="9" t="s">
        <v>67</v>
      </c>
      <c r="E1458" s="8"/>
      <c r="F1458" s="8"/>
    </row>
    <row r="1459" spans="1:6" ht="14.4">
      <c r="A1459" s="8" t="str">
        <f t="shared" si="22"/>
        <v>Afghanistan-Asia 2005</v>
      </c>
      <c r="B1459" s="8" t="s">
        <v>60</v>
      </c>
      <c r="C1459" s="8" t="s">
        <v>61</v>
      </c>
      <c r="D1459" s="9" t="s">
        <v>67</v>
      </c>
      <c r="E1459" s="8"/>
      <c r="F1459" s="8"/>
    </row>
    <row r="1460" spans="1:6" ht="14.4">
      <c r="A1460" s="8" t="str">
        <f t="shared" si="22"/>
        <v>Macao SAR-Asia 2006</v>
      </c>
      <c r="B1460" s="8" t="s">
        <v>189</v>
      </c>
      <c r="C1460" s="8" t="s">
        <v>61</v>
      </c>
      <c r="D1460" s="9" t="s">
        <v>68</v>
      </c>
      <c r="E1460" s="14">
        <v>10055000000</v>
      </c>
      <c r="F1460" s="14">
        <v>648000000</v>
      </c>
    </row>
    <row r="1461" spans="1:6" ht="14.4">
      <c r="A1461" s="8" t="str">
        <f t="shared" si="22"/>
        <v>South Korea-Asia 2006</v>
      </c>
      <c r="B1461" s="8" t="s">
        <v>248</v>
      </c>
      <c r="C1461" s="8" t="s">
        <v>61</v>
      </c>
      <c r="D1461" s="9" t="s">
        <v>68</v>
      </c>
      <c r="E1461" s="14">
        <v>8508000000</v>
      </c>
      <c r="F1461" s="14">
        <v>20989000000</v>
      </c>
    </row>
    <row r="1462" spans="1:6" ht="14.4">
      <c r="A1462" s="8" t="str">
        <f t="shared" si="22"/>
        <v>Japan-Asia 2006</v>
      </c>
      <c r="B1462" s="8" t="s">
        <v>172</v>
      </c>
      <c r="C1462" s="8" t="s">
        <v>61</v>
      </c>
      <c r="D1462" s="9" t="s">
        <v>68</v>
      </c>
      <c r="E1462" s="14">
        <v>11490000000</v>
      </c>
      <c r="F1462" s="14">
        <v>37659000000</v>
      </c>
    </row>
    <row r="1463" spans="1:6" ht="14.4">
      <c r="A1463" s="8" t="str">
        <f t="shared" si="22"/>
        <v>Singapore-Asia 2006</v>
      </c>
      <c r="B1463" s="8" t="s">
        <v>241</v>
      </c>
      <c r="C1463" s="8" t="s">
        <v>61</v>
      </c>
      <c r="D1463" s="9" t="s">
        <v>68</v>
      </c>
      <c r="E1463" s="14">
        <v>7536000000</v>
      </c>
      <c r="F1463" s="14">
        <v>11268000000</v>
      </c>
    </row>
    <row r="1464" spans="1:6" ht="14.4">
      <c r="A1464" s="8" t="str">
        <f t="shared" si="22"/>
        <v>Hong Kong SAR-Asia 2006</v>
      </c>
      <c r="B1464" s="8" t="s">
        <v>160</v>
      </c>
      <c r="C1464" s="8" t="s">
        <v>61</v>
      </c>
      <c r="D1464" s="9" t="s">
        <v>68</v>
      </c>
      <c r="E1464" s="14">
        <v>15541000000</v>
      </c>
      <c r="F1464" s="14">
        <v>14044000000</v>
      </c>
    </row>
    <row r="1465" spans="1:6" ht="14.4">
      <c r="A1465" s="8" t="str">
        <f t="shared" si="22"/>
        <v>Thailand-Asia 2006</v>
      </c>
      <c r="B1465" s="8" t="s">
        <v>264</v>
      </c>
      <c r="C1465" s="8" t="s">
        <v>61</v>
      </c>
      <c r="D1465" s="9" t="s">
        <v>68</v>
      </c>
      <c r="E1465" s="14">
        <v>16614000000</v>
      </c>
      <c r="F1465" s="14">
        <v>6173000000</v>
      </c>
    </row>
    <row r="1466" spans="1:6" ht="14.4">
      <c r="A1466" s="8" t="str">
        <f t="shared" si="22"/>
        <v>China-Asia 2006</v>
      </c>
      <c r="B1466" s="8" t="s">
        <v>117</v>
      </c>
      <c r="C1466" s="8" t="s">
        <v>61</v>
      </c>
      <c r="D1466" s="9" t="s">
        <v>68</v>
      </c>
      <c r="E1466" s="14">
        <v>37132000000</v>
      </c>
      <c r="F1466" s="14">
        <v>28242000000</v>
      </c>
    </row>
    <row r="1467" spans="1:6" ht="14.4">
      <c r="A1467" s="8" t="str">
        <f t="shared" si="22"/>
        <v>Georgia-Asia 2006</v>
      </c>
      <c r="B1467" s="8" t="s">
        <v>147</v>
      </c>
      <c r="C1467" s="8" t="s">
        <v>61</v>
      </c>
      <c r="D1467" s="9" t="s">
        <v>68</v>
      </c>
      <c r="E1467" s="14">
        <v>361000000</v>
      </c>
      <c r="F1467" s="14">
        <v>257000000</v>
      </c>
    </row>
    <row r="1468" spans="1:6" ht="14.4">
      <c r="A1468" s="8" t="str">
        <f t="shared" si="22"/>
        <v>Armenia-Asia 2006</v>
      </c>
      <c r="B1468" s="8" t="s">
        <v>86</v>
      </c>
      <c r="C1468" s="8" t="s">
        <v>61</v>
      </c>
      <c r="D1468" s="9" t="s">
        <v>68</v>
      </c>
      <c r="E1468" s="14">
        <v>307000000</v>
      </c>
      <c r="F1468" s="14">
        <v>321000000</v>
      </c>
    </row>
    <row r="1469" spans="1:6" ht="14.4">
      <c r="A1469" s="8" t="str">
        <f t="shared" si="22"/>
        <v>North Korea-Asia 2006</v>
      </c>
      <c r="B1469" s="8" t="s">
        <v>216</v>
      </c>
      <c r="C1469" s="8" t="s">
        <v>61</v>
      </c>
      <c r="D1469" s="9" t="s">
        <v>68</v>
      </c>
      <c r="E1469" s="8"/>
      <c r="F1469" s="8"/>
    </row>
    <row r="1470" spans="1:6" ht="14.4">
      <c r="A1470" s="8" t="str">
        <f t="shared" si="22"/>
        <v>Vietnam-Asia 2006</v>
      </c>
      <c r="B1470" s="8" t="s">
        <v>282</v>
      </c>
      <c r="C1470" s="8" t="s">
        <v>61</v>
      </c>
      <c r="D1470" s="9" t="s">
        <v>68</v>
      </c>
      <c r="E1470" s="14">
        <v>2850000000</v>
      </c>
      <c r="F1470" s="14">
        <v>1050000000</v>
      </c>
    </row>
    <row r="1471" spans="1:6" ht="14.4">
      <c r="A1471" s="8" t="str">
        <f t="shared" si="22"/>
        <v>Azerbaijan-Asia 2006</v>
      </c>
      <c r="B1471" s="8" t="s">
        <v>90</v>
      </c>
      <c r="C1471" s="8" t="s">
        <v>61</v>
      </c>
      <c r="D1471" s="9" t="s">
        <v>68</v>
      </c>
      <c r="E1471" s="14">
        <v>201000000</v>
      </c>
      <c r="F1471" s="14">
        <v>256000000</v>
      </c>
    </row>
    <row r="1472" spans="1:6" ht="14.4">
      <c r="A1472" s="8" t="str">
        <f t="shared" si="22"/>
        <v>Malaysia-Asia 2006</v>
      </c>
      <c r="B1472" s="8" t="s">
        <v>192</v>
      </c>
      <c r="C1472" s="8" t="s">
        <v>61</v>
      </c>
      <c r="D1472" s="9" t="s">
        <v>68</v>
      </c>
      <c r="E1472" s="14">
        <v>12280000000</v>
      </c>
      <c r="F1472" s="14">
        <v>5085000000</v>
      </c>
    </row>
    <row r="1473" spans="1:6" ht="14.4">
      <c r="A1473" s="8" t="str">
        <f t="shared" si="22"/>
        <v>Myanmar-Asia 2006</v>
      </c>
      <c r="B1473" s="8" t="s">
        <v>207</v>
      </c>
      <c r="C1473" s="8" t="s">
        <v>61</v>
      </c>
      <c r="D1473" s="9" t="s">
        <v>68</v>
      </c>
      <c r="E1473" s="14">
        <v>59000000</v>
      </c>
      <c r="F1473" s="14">
        <v>40000000</v>
      </c>
    </row>
    <row r="1474" spans="1:6" ht="14.4">
      <c r="A1474" s="8" t="str">
        <f t="shared" si="22"/>
        <v>Sri Lanka-Asia 2006</v>
      </c>
      <c r="B1474" s="8" t="s">
        <v>251</v>
      </c>
      <c r="C1474" s="8" t="s">
        <v>61</v>
      </c>
      <c r="D1474" s="9" t="s">
        <v>68</v>
      </c>
      <c r="E1474" s="14">
        <v>733000000</v>
      </c>
      <c r="F1474" s="14">
        <v>666000000</v>
      </c>
    </row>
    <row r="1475" spans="1:6" ht="14.4">
      <c r="A1475" s="8" t="str">
        <f t="shared" ref="A1475:A1538" si="23">CONCATENATE(B1475," ",D1475)</f>
        <v>Brunei-Asia 2006</v>
      </c>
      <c r="B1475" s="8" t="s">
        <v>106</v>
      </c>
      <c r="C1475" s="8" t="s">
        <v>61</v>
      </c>
      <c r="D1475" s="9" t="s">
        <v>68</v>
      </c>
      <c r="E1475" s="14">
        <v>224000000</v>
      </c>
      <c r="F1475" s="14">
        <v>408000000</v>
      </c>
    </row>
    <row r="1476" spans="1:6" ht="14.4">
      <c r="A1476" s="8" t="str">
        <f t="shared" si="23"/>
        <v>Kazakhstan-Asia 2006</v>
      </c>
      <c r="B1476" s="8" t="s">
        <v>174</v>
      </c>
      <c r="C1476" s="8" t="s">
        <v>61</v>
      </c>
      <c r="D1476" s="9" t="s">
        <v>68</v>
      </c>
      <c r="E1476" s="14">
        <v>973000000</v>
      </c>
      <c r="F1476" s="14">
        <v>1060000000</v>
      </c>
    </row>
    <row r="1477" spans="1:6" ht="14.4">
      <c r="A1477" s="8" t="str">
        <f t="shared" si="23"/>
        <v>Mongolia-Asia 2006</v>
      </c>
      <c r="B1477" s="8" t="s">
        <v>203</v>
      </c>
      <c r="C1477" s="8" t="s">
        <v>61</v>
      </c>
      <c r="D1477" s="9" t="s">
        <v>68</v>
      </c>
      <c r="E1477" s="14">
        <v>261000000</v>
      </c>
      <c r="F1477" s="14">
        <v>212000000</v>
      </c>
    </row>
    <row r="1478" spans="1:6" ht="14.4">
      <c r="A1478" s="8" t="str">
        <f t="shared" si="23"/>
        <v>Uzbekistan-Asia 2006</v>
      </c>
      <c r="B1478" s="8" t="s">
        <v>279</v>
      </c>
      <c r="C1478" s="8" t="s">
        <v>61</v>
      </c>
      <c r="D1478" s="9" t="s">
        <v>68</v>
      </c>
      <c r="E1478" s="14">
        <v>43000000</v>
      </c>
      <c r="F1478" s="8"/>
    </row>
    <row r="1479" spans="1:6" ht="14.4">
      <c r="A1479" s="8" t="str">
        <f t="shared" si="23"/>
        <v>Indonesia-Asia 2006</v>
      </c>
      <c r="B1479" s="8" t="s">
        <v>164</v>
      </c>
      <c r="C1479" s="8" t="s">
        <v>61</v>
      </c>
      <c r="D1479" s="9" t="s">
        <v>68</v>
      </c>
      <c r="E1479" s="14">
        <v>4890000000</v>
      </c>
      <c r="F1479" s="14">
        <v>5458000000</v>
      </c>
    </row>
    <row r="1480" spans="1:6" ht="14.4">
      <c r="A1480" s="8" t="str">
        <f t="shared" si="23"/>
        <v>Maldives-Asia 2006</v>
      </c>
      <c r="B1480" s="8" t="s">
        <v>193</v>
      </c>
      <c r="C1480" s="8" t="s">
        <v>61</v>
      </c>
      <c r="D1480" s="9" t="s">
        <v>68</v>
      </c>
      <c r="E1480" s="14">
        <v>1235000000</v>
      </c>
      <c r="F1480" s="14">
        <v>106000000</v>
      </c>
    </row>
    <row r="1481" spans="1:6" ht="14.4">
      <c r="A1481" s="8" t="str">
        <f t="shared" si="23"/>
        <v>Turkmenistan-Asia 2006</v>
      </c>
      <c r="B1481" s="8" t="s">
        <v>271</v>
      </c>
      <c r="C1481" s="8" t="s">
        <v>61</v>
      </c>
      <c r="D1481" s="9" t="s">
        <v>68</v>
      </c>
      <c r="E1481" s="8"/>
      <c r="F1481" s="8"/>
    </row>
    <row r="1482" spans="1:6" ht="14.4">
      <c r="A1482" s="8" t="str">
        <f t="shared" si="23"/>
        <v>Bhutan-Asia 2006</v>
      </c>
      <c r="B1482" s="8" t="s">
        <v>101</v>
      </c>
      <c r="C1482" s="8" t="s">
        <v>61</v>
      </c>
      <c r="D1482" s="9" t="s">
        <v>68</v>
      </c>
      <c r="E1482" s="14">
        <v>36000000</v>
      </c>
      <c r="F1482" s="14">
        <v>22000000</v>
      </c>
    </row>
    <row r="1483" spans="1:6" ht="14.4">
      <c r="A1483" s="8" t="str">
        <f t="shared" si="23"/>
        <v>India-Asia 2006</v>
      </c>
      <c r="B1483" s="8" t="s">
        <v>163</v>
      </c>
      <c r="C1483" s="8" t="s">
        <v>61</v>
      </c>
      <c r="D1483" s="9" t="s">
        <v>68</v>
      </c>
      <c r="E1483" s="14">
        <v>8915000000</v>
      </c>
      <c r="F1483" s="14">
        <v>8738000000</v>
      </c>
    </row>
    <row r="1484" spans="1:6" ht="14.4">
      <c r="A1484" s="8" t="str">
        <f t="shared" si="23"/>
        <v>Kyrgyzstan-Asia 2006</v>
      </c>
      <c r="B1484" s="8" t="s">
        <v>179</v>
      </c>
      <c r="C1484" s="8" t="s">
        <v>61</v>
      </c>
      <c r="D1484" s="9" t="s">
        <v>68</v>
      </c>
      <c r="E1484" s="14">
        <v>189000000</v>
      </c>
      <c r="F1484" s="14">
        <v>142000000</v>
      </c>
    </row>
    <row r="1485" spans="1:6" ht="14.4">
      <c r="A1485" s="8" t="str">
        <f t="shared" si="23"/>
        <v>Bangladesh-Asia 2006</v>
      </c>
      <c r="B1485" s="8" t="s">
        <v>94</v>
      </c>
      <c r="C1485" s="8" t="s">
        <v>61</v>
      </c>
      <c r="D1485" s="9" t="s">
        <v>68</v>
      </c>
      <c r="E1485" s="14">
        <v>80000000</v>
      </c>
      <c r="F1485" s="14">
        <v>444000000</v>
      </c>
    </row>
    <row r="1486" spans="1:6" ht="14.4">
      <c r="A1486" s="8" t="str">
        <f t="shared" si="23"/>
        <v>Cambodia-Asia 2006</v>
      </c>
      <c r="B1486" s="8" t="s">
        <v>110</v>
      </c>
      <c r="C1486" s="8" t="s">
        <v>61</v>
      </c>
      <c r="D1486" s="9" t="s">
        <v>68</v>
      </c>
      <c r="E1486" s="14">
        <v>1109000000</v>
      </c>
      <c r="F1486" s="14">
        <v>176000000</v>
      </c>
    </row>
    <row r="1487" spans="1:6" ht="14.4">
      <c r="A1487" s="8" t="str">
        <f t="shared" si="23"/>
        <v>Nepal-Asia 2006</v>
      </c>
      <c r="B1487" s="8" t="s">
        <v>209</v>
      </c>
      <c r="C1487" s="8" t="s">
        <v>61</v>
      </c>
      <c r="D1487" s="9" t="s">
        <v>68</v>
      </c>
      <c r="E1487" s="14">
        <v>157000000</v>
      </c>
      <c r="F1487" s="14">
        <v>261000000</v>
      </c>
    </row>
    <row r="1488" spans="1:6" ht="14.4">
      <c r="A1488" s="8" t="str">
        <f t="shared" si="23"/>
        <v>Philippines-Asia 2006</v>
      </c>
      <c r="B1488" s="8" t="s">
        <v>225</v>
      </c>
      <c r="C1488" s="8" t="s">
        <v>61</v>
      </c>
      <c r="D1488" s="9" t="s">
        <v>68</v>
      </c>
      <c r="E1488" s="14">
        <v>4019000000</v>
      </c>
      <c r="F1488" s="14">
        <v>1558000000</v>
      </c>
    </row>
    <row r="1489" spans="1:6" ht="14.4">
      <c r="A1489" s="8" t="str">
        <f t="shared" si="23"/>
        <v>Pakistan-Asia 2006</v>
      </c>
      <c r="B1489" s="8" t="s">
        <v>220</v>
      </c>
      <c r="C1489" s="8" t="s">
        <v>61</v>
      </c>
      <c r="D1489" s="9" t="s">
        <v>68</v>
      </c>
      <c r="E1489" s="14">
        <v>919000000</v>
      </c>
      <c r="F1489" s="14">
        <v>2029000000</v>
      </c>
    </row>
    <row r="1490" spans="1:6" ht="14.4">
      <c r="A1490" s="8" t="str">
        <f t="shared" si="23"/>
        <v>Laos-Asia 2006</v>
      </c>
      <c r="B1490" s="8" t="s">
        <v>180</v>
      </c>
      <c r="C1490" s="8" t="s">
        <v>61</v>
      </c>
      <c r="D1490" s="9" t="s">
        <v>68</v>
      </c>
      <c r="E1490" s="14">
        <v>160000000</v>
      </c>
      <c r="F1490" s="14">
        <v>15000000</v>
      </c>
    </row>
    <row r="1491" spans="1:6" ht="14.4">
      <c r="A1491" s="8" t="str">
        <f t="shared" si="23"/>
        <v>Tajikistan-Asia 2006</v>
      </c>
      <c r="B1491" s="8" t="s">
        <v>262</v>
      </c>
      <c r="C1491" s="8" t="s">
        <v>61</v>
      </c>
      <c r="D1491" s="9" t="s">
        <v>68</v>
      </c>
      <c r="E1491" s="14">
        <v>11200000</v>
      </c>
      <c r="F1491" s="14">
        <v>6000000</v>
      </c>
    </row>
    <row r="1492" spans="1:6" ht="14.4">
      <c r="A1492" s="8" t="str">
        <f t="shared" si="23"/>
        <v>Timor-Leste-Asia 2006</v>
      </c>
      <c r="B1492" s="8" t="s">
        <v>265</v>
      </c>
      <c r="C1492" s="8" t="s">
        <v>61</v>
      </c>
      <c r="D1492" s="9" t="s">
        <v>68</v>
      </c>
      <c r="E1492" s="14">
        <v>20000000</v>
      </c>
      <c r="F1492" s="14">
        <v>2000000</v>
      </c>
    </row>
    <row r="1493" spans="1:6" ht="14.4">
      <c r="A1493" s="8" t="str">
        <f t="shared" si="23"/>
        <v>Afghanistan-Asia 2006</v>
      </c>
      <c r="B1493" s="8" t="s">
        <v>60</v>
      </c>
      <c r="C1493" s="8" t="s">
        <v>61</v>
      </c>
      <c r="D1493" s="9" t="s">
        <v>68</v>
      </c>
      <c r="E1493" s="8"/>
      <c r="F1493" s="8"/>
    </row>
    <row r="1494" spans="1:6" ht="14.4">
      <c r="A1494" s="8" t="str">
        <f t="shared" si="23"/>
        <v>Macao SAR-Asia 2007</v>
      </c>
      <c r="B1494" s="8" t="s">
        <v>189</v>
      </c>
      <c r="C1494" s="8" t="s">
        <v>61</v>
      </c>
      <c r="D1494" s="9" t="s">
        <v>69</v>
      </c>
      <c r="E1494" s="14">
        <v>13733000000</v>
      </c>
      <c r="F1494" s="14">
        <v>777000000</v>
      </c>
    </row>
    <row r="1495" spans="1:6" ht="14.4">
      <c r="A1495" s="8" t="str">
        <f t="shared" si="23"/>
        <v>Japan-Asia 2007</v>
      </c>
      <c r="B1495" s="8" t="s">
        <v>172</v>
      </c>
      <c r="C1495" s="8" t="s">
        <v>61</v>
      </c>
      <c r="D1495" s="9" t="s">
        <v>69</v>
      </c>
      <c r="E1495" s="14">
        <v>12422000000</v>
      </c>
      <c r="F1495" s="14">
        <v>37261000000</v>
      </c>
    </row>
    <row r="1496" spans="1:6" ht="14.4">
      <c r="A1496" s="8" t="str">
        <f t="shared" si="23"/>
        <v>South Korea-Asia 2007</v>
      </c>
      <c r="B1496" s="8" t="s">
        <v>248</v>
      </c>
      <c r="C1496" s="8" t="s">
        <v>61</v>
      </c>
      <c r="D1496" s="9" t="s">
        <v>69</v>
      </c>
      <c r="E1496" s="14">
        <v>9288000000</v>
      </c>
      <c r="F1496" s="14">
        <v>24449000000</v>
      </c>
    </row>
    <row r="1497" spans="1:6" ht="14.4">
      <c r="A1497" s="8" t="str">
        <f t="shared" si="23"/>
        <v>Singapore-Asia 2007</v>
      </c>
      <c r="B1497" s="8" t="s">
        <v>241</v>
      </c>
      <c r="C1497" s="8" t="s">
        <v>61</v>
      </c>
      <c r="D1497" s="9" t="s">
        <v>69</v>
      </c>
      <c r="E1497" s="14">
        <v>9066000000</v>
      </c>
      <c r="F1497" s="14">
        <v>13409000000</v>
      </c>
    </row>
    <row r="1498" spans="1:6" ht="14.4">
      <c r="A1498" s="8" t="str">
        <f t="shared" si="23"/>
        <v>Hong Kong SAR-Asia 2007</v>
      </c>
      <c r="B1498" s="8" t="s">
        <v>160</v>
      </c>
      <c r="C1498" s="8" t="s">
        <v>61</v>
      </c>
      <c r="D1498" s="9" t="s">
        <v>69</v>
      </c>
      <c r="E1498" s="14">
        <v>18237000000</v>
      </c>
      <c r="F1498" s="14">
        <v>15042000000</v>
      </c>
    </row>
    <row r="1499" spans="1:6" ht="14.4">
      <c r="A1499" s="8" t="str">
        <f t="shared" si="23"/>
        <v>Thailand-Asia 2007</v>
      </c>
      <c r="B1499" s="8" t="s">
        <v>264</v>
      </c>
      <c r="C1499" s="8" t="s">
        <v>61</v>
      </c>
      <c r="D1499" s="9" t="s">
        <v>69</v>
      </c>
      <c r="E1499" s="14">
        <v>20623000000</v>
      </c>
      <c r="F1499" s="14">
        <v>6887000000</v>
      </c>
    </row>
    <row r="1500" spans="1:6" ht="14.4">
      <c r="A1500" s="8" t="str">
        <f t="shared" si="23"/>
        <v>China-Asia 2007</v>
      </c>
      <c r="B1500" s="8" t="s">
        <v>117</v>
      </c>
      <c r="C1500" s="8" t="s">
        <v>61</v>
      </c>
      <c r="D1500" s="9" t="s">
        <v>69</v>
      </c>
      <c r="E1500" s="14">
        <v>41126000000</v>
      </c>
      <c r="F1500" s="14">
        <v>33269000000</v>
      </c>
    </row>
    <row r="1501" spans="1:6" ht="14.4">
      <c r="A1501" s="8" t="str">
        <f t="shared" si="23"/>
        <v>Georgia-Asia 2007</v>
      </c>
      <c r="B1501" s="8" t="s">
        <v>147</v>
      </c>
      <c r="C1501" s="8" t="s">
        <v>61</v>
      </c>
      <c r="D1501" s="9" t="s">
        <v>69</v>
      </c>
      <c r="E1501" s="14">
        <v>440000000</v>
      </c>
      <c r="F1501" s="14">
        <v>277000000</v>
      </c>
    </row>
    <row r="1502" spans="1:6" ht="14.4">
      <c r="A1502" s="8" t="str">
        <f t="shared" si="23"/>
        <v>Armenia-Asia 2007</v>
      </c>
      <c r="B1502" s="8" t="s">
        <v>86</v>
      </c>
      <c r="C1502" s="8" t="s">
        <v>61</v>
      </c>
      <c r="D1502" s="9" t="s">
        <v>69</v>
      </c>
      <c r="E1502" s="14">
        <v>343000000</v>
      </c>
      <c r="F1502" s="14">
        <v>345000000</v>
      </c>
    </row>
    <row r="1503" spans="1:6" ht="14.4">
      <c r="A1503" s="8" t="str">
        <f t="shared" si="23"/>
        <v>North Korea-Asia 2007</v>
      </c>
      <c r="B1503" s="8" t="s">
        <v>216</v>
      </c>
      <c r="C1503" s="8" t="s">
        <v>61</v>
      </c>
      <c r="D1503" s="9" t="s">
        <v>69</v>
      </c>
      <c r="E1503" s="8"/>
      <c r="F1503" s="8"/>
    </row>
    <row r="1504" spans="1:6" ht="14.4">
      <c r="A1504" s="8" t="str">
        <f t="shared" si="23"/>
        <v>Vietnam-Asia 2007</v>
      </c>
      <c r="B1504" s="8" t="s">
        <v>282</v>
      </c>
      <c r="C1504" s="8" t="s">
        <v>61</v>
      </c>
      <c r="D1504" s="9" t="s">
        <v>69</v>
      </c>
      <c r="E1504" s="14">
        <v>3750000000</v>
      </c>
      <c r="F1504" s="14">
        <v>1220000000</v>
      </c>
    </row>
    <row r="1505" spans="1:6" ht="14.4">
      <c r="A1505" s="8" t="str">
        <f t="shared" si="23"/>
        <v>Azerbaijan-Asia 2007</v>
      </c>
      <c r="B1505" s="8" t="s">
        <v>90</v>
      </c>
      <c r="C1505" s="8" t="s">
        <v>61</v>
      </c>
      <c r="D1505" s="9" t="s">
        <v>69</v>
      </c>
      <c r="E1505" s="14">
        <v>317000000</v>
      </c>
      <c r="F1505" s="14">
        <v>381000000</v>
      </c>
    </row>
    <row r="1506" spans="1:6" ht="14.4">
      <c r="A1506" s="8" t="str">
        <f t="shared" si="23"/>
        <v>Malaysia-Asia 2007</v>
      </c>
      <c r="B1506" s="8" t="s">
        <v>192</v>
      </c>
      <c r="C1506" s="8" t="s">
        <v>61</v>
      </c>
      <c r="D1506" s="9" t="s">
        <v>69</v>
      </c>
      <c r="E1506" s="14">
        <v>17948000000</v>
      </c>
      <c r="F1506" s="14">
        <v>6600000000</v>
      </c>
    </row>
    <row r="1507" spans="1:6" ht="14.4">
      <c r="A1507" s="8" t="str">
        <f t="shared" si="23"/>
        <v>Brunei-Asia 2007</v>
      </c>
      <c r="B1507" s="8" t="s">
        <v>106</v>
      </c>
      <c r="C1507" s="8" t="s">
        <v>61</v>
      </c>
      <c r="D1507" s="9" t="s">
        <v>69</v>
      </c>
      <c r="E1507" s="14">
        <v>233000000</v>
      </c>
      <c r="F1507" s="14">
        <v>430000000</v>
      </c>
    </row>
    <row r="1508" spans="1:6" ht="14.4">
      <c r="A1508" s="8" t="str">
        <f t="shared" si="23"/>
        <v>Myanmar-Asia 2007</v>
      </c>
      <c r="B1508" s="8" t="s">
        <v>207</v>
      </c>
      <c r="C1508" s="8" t="s">
        <v>61</v>
      </c>
      <c r="D1508" s="9" t="s">
        <v>69</v>
      </c>
      <c r="E1508" s="14">
        <v>97000000</v>
      </c>
      <c r="F1508" s="14">
        <v>39000000</v>
      </c>
    </row>
    <row r="1509" spans="1:6" ht="14.4">
      <c r="A1509" s="8" t="str">
        <f t="shared" si="23"/>
        <v>Sri Lanka-Asia 2007</v>
      </c>
      <c r="B1509" s="8" t="s">
        <v>251</v>
      </c>
      <c r="C1509" s="8" t="s">
        <v>61</v>
      </c>
      <c r="D1509" s="9" t="s">
        <v>69</v>
      </c>
      <c r="E1509" s="14">
        <v>750000000</v>
      </c>
      <c r="F1509" s="14">
        <v>709000000</v>
      </c>
    </row>
    <row r="1510" spans="1:6" ht="14.4">
      <c r="A1510" s="8" t="str">
        <f t="shared" si="23"/>
        <v>Kazakhstan-Asia 2007</v>
      </c>
      <c r="B1510" s="8" t="s">
        <v>174</v>
      </c>
      <c r="C1510" s="8" t="s">
        <v>61</v>
      </c>
      <c r="D1510" s="9" t="s">
        <v>69</v>
      </c>
      <c r="E1510" s="14">
        <v>1213000000</v>
      </c>
      <c r="F1510" s="14">
        <v>1396000000</v>
      </c>
    </row>
    <row r="1511" spans="1:6" ht="14.4">
      <c r="A1511" s="8" t="str">
        <f t="shared" si="23"/>
        <v>Indonesia-Asia 2007</v>
      </c>
      <c r="B1511" s="8" t="s">
        <v>164</v>
      </c>
      <c r="C1511" s="8" t="s">
        <v>61</v>
      </c>
      <c r="D1511" s="9" t="s">
        <v>69</v>
      </c>
      <c r="E1511" s="14">
        <v>5831000000</v>
      </c>
      <c r="F1511" s="14">
        <v>6578000000</v>
      </c>
    </row>
    <row r="1512" spans="1:6" ht="14.4">
      <c r="A1512" s="8" t="str">
        <f t="shared" si="23"/>
        <v>Turkmenistan-Asia 2007</v>
      </c>
      <c r="B1512" s="8" t="s">
        <v>271</v>
      </c>
      <c r="C1512" s="8" t="s">
        <v>61</v>
      </c>
      <c r="D1512" s="9" t="s">
        <v>69</v>
      </c>
      <c r="E1512" s="8"/>
      <c r="F1512" s="8"/>
    </row>
    <row r="1513" spans="1:6" ht="14.4">
      <c r="A1513" s="8" t="str">
        <f t="shared" si="23"/>
        <v>Mongolia-Asia 2007</v>
      </c>
      <c r="B1513" s="8" t="s">
        <v>203</v>
      </c>
      <c r="C1513" s="8" t="s">
        <v>61</v>
      </c>
      <c r="D1513" s="9" t="s">
        <v>69</v>
      </c>
      <c r="E1513" s="14">
        <v>354000000</v>
      </c>
      <c r="F1513" s="14">
        <v>227000000</v>
      </c>
    </row>
    <row r="1514" spans="1:6" ht="14.4">
      <c r="A1514" s="8" t="str">
        <f t="shared" si="23"/>
        <v>India-Asia 2007</v>
      </c>
      <c r="B1514" s="8" t="s">
        <v>163</v>
      </c>
      <c r="C1514" s="8" t="s">
        <v>61</v>
      </c>
      <c r="D1514" s="9" t="s">
        <v>69</v>
      </c>
      <c r="E1514" s="14">
        <v>11234000000</v>
      </c>
      <c r="F1514" s="14">
        <v>10690000000</v>
      </c>
    </row>
    <row r="1515" spans="1:6" ht="14.4">
      <c r="A1515" s="8" t="str">
        <f t="shared" si="23"/>
        <v>Bhutan-Asia 2007</v>
      </c>
      <c r="B1515" s="8" t="s">
        <v>101</v>
      </c>
      <c r="C1515" s="8" t="s">
        <v>61</v>
      </c>
      <c r="D1515" s="9" t="s">
        <v>69</v>
      </c>
      <c r="E1515" s="14">
        <v>47000000</v>
      </c>
      <c r="F1515" s="14">
        <v>26000000</v>
      </c>
    </row>
    <row r="1516" spans="1:6" ht="14.4">
      <c r="A1516" s="8" t="str">
        <f t="shared" si="23"/>
        <v>Bangladesh-Asia 2007</v>
      </c>
      <c r="B1516" s="8" t="s">
        <v>94</v>
      </c>
      <c r="C1516" s="8" t="s">
        <v>61</v>
      </c>
      <c r="D1516" s="9" t="s">
        <v>69</v>
      </c>
      <c r="E1516" s="14">
        <v>76000000</v>
      </c>
      <c r="F1516" s="14">
        <v>530000000</v>
      </c>
    </row>
    <row r="1517" spans="1:6" ht="14.4">
      <c r="A1517" s="8" t="str">
        <f t="shared" si="23"/>
        <v>Maldives-Asia 2007</v>
      </c>
      <c r="B1517" s="8" t="s">
        <v>193</v>
      </c>
      <c r="C1517" s="8" t="s">
        <v>61</v>
      </c>
      <c r="D1517" s="9" t="s">
        <v>69</v>
      </c>
      <c r="E1517" s="14">
        <v>1515000000</v>
      </c>
      <c r="F1517" s="14">
        <v>152000000</v>
      </c>
    </row>
    <row r="1518" spans="1:6" ht="14.4">
      <c r="A1518" s="8" t="str">
        <f t="shared" si="23"/>
        <v>Uzbekistan-Asia 2007</v>
      </c>
      <c r="B1518" s="8" t="s">
        <v>279</v>
      </c>
      <c r="C1518" s="8" t="s">
        <v>61</v>
      </c>
      <c r="D1518" s="9" t="s">
        <v>69</v>
      </c>
      <c r="E1518" s="14">
        <v>51000000</v>
      </c>
      <c r="F1518" s="8"/>
    </row>
    <row r="1519" spans="1:6" ht="14.4">
      <c r="A1519" s="8" t="str">
        <f t="shared" si="23"/>
        <v>Kyrgyzstan-Asia 2007</v>
      </c>
      <c r="B1519" s="8" t="s">
        <v>179</v>
      </c>
      <c r="C1519" s="8" t="s">
        <v>61</v>
      </c>
      <c r="D1519" s="9" t="s">
        <v>69</v>
      </c>
      <c r="E1519" s="14">
        <v>392000000</v>
      </c>
      <c r="F1519" s="14">
        <v>215000000</v>
      </c>
    </row>
    <row r="1520" spans="1:6" ht="14.4">
      <c r="A1520" s="8" t="str">
        <f t="shared" si="23"/>
        <v>Philippines-Asia 2007</v>
      </c>
      <c r="B1520" s="8" t="s">
        <v>225</v>
      </c>
      <c r="C1520" s="8" t="s">
        <v>61</v>
      </c>
      <c r="D1520" s="9" t="s">
        <v>69</v>
      </c>
      <c r="E1520" s="14">
        <v>5520000000</v>
      </c>
      <c r="F1520" s="14">
        <v>2055000000</v>
      </c>
    </row>
    <row r="1521" spans="1:6" ht="14.4">
      <c r="A1521" s="8" t="str">
        <f t="shared" si="23"/>
        <v>Nepal-Asia 2007</v>
      </c>
      <c r="B1521" s="8" t="s">
        <v>209</v>
      </c>
      <c r="C1521" s="8" t="s">
        <v>61</v>
      </c>
      <c r="D1521" s="9" t="s">
        <v>69</v>
      </c>
      <c r="E1521" s="14">
        <v>234000000</v>
      </c>
      <c r="F1521" s="14">
        <v>402000000</v>
      </c>
    </row>
    <row r="1522" spans="1:6" ht="14.4">
      <c r="A1522" s="8" t="str">
        <f t="shared" si="23"/>
        <v>Cambodia-Asia 2007</v>
      </c>
      <c r="B1522" s="8" t="s">
        <v>110</v>
      </c>
      <c r="C1522" s="8" t="s">
        <v>61</v>
      </c>
      <c r="D1522" s="9" t="s">
        <v>69</v>
      </c>
      <c r="E1522" s="14">
        <v>1169000000</v>
      </c>
      <c r="F1522" s="14">
        <v>194000000</v>
      </c>
    </row>
    <row r="1523" spans="1:6" ht="14.4">
      <c r="A1523" s="8" t="str">
        <f t="shared" si="23"/>
        <v>Pakistan-Asia 2007</v>
      </c>
      <c r="B1523" s="8" t="s">
        <v>220</v>
      </c>
      <c r="C1523" s="8" t="s">
        <v>61</v>
      </c>
      <c r="D1523" s="9" t="s">
        <v>69</v>
      </c>
      <c r="E1523" s="14">
        <v>912000000</v>
      </c>
      <c r="F1523" s="14">
        <v>2083000000</v>
      </c>
    </row>
    <row r="1524" spans="1:6" ht="14.4">
      <c r="A1524" s="8" t="str">
        <f t="shared" si="23"/>
        <v>Laos-Asia 2007</v>
      </c>
      <c r="B1524" s="8" t="s">
        <v>180</v>
      </c>
      <c r="C1524" s="8" t="s">
        <v>61</v>
      </c>
      <c r="D1524" s="9" t="s">
        <v>69</v>
      </c>
      <c r="E1524" s="14">
        <v>190000000</v>
      </c>
      <c r="F1524" s="14">
        <v>14000000</v>
      </c>
    </row>
    <row r="1525" spans="1:6" ht="14.4">
      <c r="A1525" s="8" t="str">
        <f t="shared" si="23"/>
        <v>Tajikistan-Asia 2007</v>
      </c>
      <c r="B1525" s="8" t="s">
        <v>262</v>
      </c>
      <c r="C1525" s="8" t="s">
        <v>61</v>
      </c>
      <c r="D1525" s="9" t="s">
        <v>69</v>
      </c>
      <c r="E1525" s="14">
        <v>16500000</v>
      </c>
      <c r="F1525" s="14">
        <v>6600000</v>
      </c>
    </row>
    <row r="1526" spans="1:6" ht="14.4">
      <c r="A1526" s="8" t="str">
        <f t="shared" si="23"/>
        <v>Timor-Leste-Asia 2007</v>
      </c>
      <c r="B1526" s="8" t="s">
        <v>265</v>
      </c>
      <c r="C1526" s="8" t="s">
        <v>61</v>
      </c>
      <c r="D1526" s="9" t="s">
        <v>69</v>
      </c>
      <c r="E1526" s="14">
        <v>26000000</v>
      </c>
      <c r="F1526" s="14">
        <v>5000000</v>
      </c>
    </row>
    <row r="1527" spans="1:6" ht="14.4">
      <c r="A1527" s="8" t="str">
        <f t="shared" si="23"/>
        <v>Afghanistan-Asia 2007</v>
      </c>
      <c r="B1527" s="8" t="s">
        <v>60</v>
      </c>
      <c r="C1527" s="8" t="s">
        <v>61</v>
      </c>
      <c r="D1527" s="9" t="s">
        <v>69</v>
      </c>
      <c r="E1527" s="8"/>
      <c r="F1527" s="8"/>
    </row>
    <row r="1528" spans="1:6" ht="14.4">
      <c r="A1528" s="8" t="str">
        <f t="shared" si="23"/>
        <v>Macao SAR-Asia 2008</v>
      </c>
      <c r="B1528" s="8" t="s">
        <v>189</v>
      </c>
      <c r="C1528" s="8" t="s">
        <v>61</v>
      </c>
      <c r="D1528" s="9" t="s">
        <v>70</v>
      </c>
      <c r="E1528" s="14">
        <v>17297000000</v>
      </c>
      <c r="F1528" s="14">
        <v>902000000</v>
      </c>
    </row>
    <row r="1529" spans="1:6" ht="14.4">
      <c r="A1529" s="8" t="str">
        <f t="shared" si="23"/>
        <v>South Korea-Asia 2008</v>
      </c>
      <c r="B1529" s="8" t="s">
        <v>248</v>
      </c>
      <c r="C1529" s="8" t="s">
        <v>61</v>
      </c>
      <c r="D1529" s="9" t="s">
        <v>70</v>
      </c>
      <c r="E1529" s="14">
        <v>13479000000</v>
      </c>
      <c r="F1529" s="14">
        <v>21456000000</v>
      </c>
    </row>
    <row r="1530" spans="1:6" ht="14.4">
      <c r="A1530" s="8" t="str">
        <f t="shared" si="23"/>
        <v>Japan-Asia 2008</v>
      </c>
      <c r="B1530" s="8" t="s">
        <v>172</v>
      </c>
      <c r="C1530" s="8" t="s">
        <v>61</v>
      </c>
      <c r="D1530" s="9" t="s">
        <v>70</v>
      </c>
      <c r="E1530" s="14">
        <v>13781000000</v>
      </c>
      <c r="F1530" s="14">
        <v>38976000000</v>
      </c>
    </row>
    <row r="1531" spans="1:6" ht="14.4">
      <c r="A1531" s="8" t="str">
        <f t="shared" si="23"/>
        <v>Singapore-Asia 2008</v>
      </c>
      <c r="B1531" s="8" t="s">
        <v>241</v>
      </c>
      <c r="C1531" s="8" t="s">
        <v>61</v>
      </c>
      <c r="D1531" s="9" t="s">
        <v>70</v>
      </c>
      <c r="E1531" s="14">
        <v>10714000000</v>
      </c>
      <c r="F1531" s="14">
        <v>16340000000</v>
      </c>
    </row>
    <row r="1532" spans="1:6" ht="14.4">
      <c r="A1532" s="8" t="str">
        <f t="shared" si="23"/>
        <v>Hong Kong SAR-Asia 2008</v>
      </c>
      <c r="B1532" s="8" t="s">
        <v>160</v>
      </c>
      <c r="C1532" s="8" t="s">
        <v>61</v>
      </c>
      <c r="D1532" s="9" t="s">
        <v>70</v>
      </c>
      <c r="E1532" s="14">
        <v>20236000000</v>
      </c>
      <c r="F1532" s="14">
        <v>16095000000</v>
      </c>
    </row>
    <row r="1533" spans="1:6" ht="14.4">
      <c r="A1533" s="8" t="str">
        <f t="shared" si="23"/>
        <v>Thailand-Asia 2008</v>
      </c>
      <c r="B1533" s="8" t="s">
        <v>264</v>
      </c>
      <c r="C1533" s="8" t="s">
        <v>61</v>
      </c>
      <c r="D1533" s="9" t="s">
        <v>70</v>
      </c>
      <c r="E1533" s="14">
        <v>22497000000</v>
      </c>
      <c r="F1533" s="14">
        <v>6700000000</v>
      </c>
    </row>
    <row r="1534" spans="1:6" ht="14.4">
      <c r="A1534" s="8" t="str">
        <f t="shared" si="23"/>
        <v>China-Asia 2008</v>
      </c>
      <c r="B1534" s="8" t="s">
        <v>117</v>
      </c>
      <c r="C1534" s="8" t="s">
        <v>61</v>
      </c>
      <c r="D1534" s="9" t="s">
        <v>70</v>
      </c>
      <c r="E1534" s="14">
        <v>44130000000</v>
      </c>
      <c r="F1534" s="14">
        <v>40987000000</v>
      </c>
    </row>
    <row r="1535" spans="1:6" ht="14.4">
      <c r="A1535" s="8" t="str">
        <f t="shared" si="23"/>
        <v>Georgia-Asia 2008</v>
      </c>
      <c r="B1535" s="8" t="s">
        <v>147</v>
      </c>
      <c r="C1535" s="8" t="s">
        <v>61</v>
      </c>
      <c r="D1535" s="9" t="s">
        <v>70</v>
      </c>
      <c r="E1535" s="14">
        <v>505000000</v>
      </c>
      <c r="F1535" s="14">
        <v>337000000</v>
      </c>
    </row>
    <row r="1536" spans="1:6" ht="14.4">
      <c r="A1536" s="8" t="str">
        <f t="shared" si="23"/>
        <v>Armenia-Asia 2008</v>
      </c>
      <c r="B1536" s="8" t="s">
        <v>86</v>
      </c>
      <c r="C1536" s="8" t="s">
        <v>61</v>
      </c>
      <c r="D1536" s="9" t="s">
        <v>70</v>
      </c>
      <c r="E1536" s="14">
        <v>377000000</v>
      </c>
      <c r="F1536" s="14">
        <v>383000000</v>
      </c>
    </row>
    <row r="1537" spans="1:6" ht="14.4">
      <c r="A1537" s="8" t="str">
        <f t="shared" si="23"/>
        <v>North Korea-Asia 2008</v>
      </c>
      <c r="B1537" s="8" t="s">
        <v>216</v>
      </c>
      <c r="C1537" s="8" t="s">
        <v>61</v>
      </c>
      <c r="D1537" s="9" t="s">
        <v>70</v>
      </c>
      <c r="E1537" s="8"/>
      <c r="F1537" s="8"/>
    </row>
    <row r="1538" spans="1:6" ht="14.4">
      <c r="A1538" s="8" t="str">
        <f t="shared" si="23"/>
        <v>Azerbaijan-Asia 2008</v>
      </c>
      <c r="B1538" s="8" t="s">
        <v>90</v>
      </c>
      <c r="C1538" s="8" t="s">
        <v>61</v>
      </c>
      <c r="D1538" s="9" t="s">
        <v>70</v>
      </c>
      <c r="E1538" s="14">
        <v>382000000</v>
      </c>
      <c r="F1538" s="14">
        <v>456000000</v>
      </c>
    </row>
    <row r="1539" spans="1:6" ht="14.4">
      <c r="A1539" s="8" t="str">
        <f t="shared" ref="A1539:A1602" si="24">CONCATENATE(B1539," ",D1539)</f>
        <v>Vietnam-Asia 2008</v>
      </c>
      <c r="B1539" s="8" t="s">
        <v>282</v>
      </c>
      <c r="C1539" s="8" t="s">
        <v>61</v>
      </c>
      <c r="D1539" s="9" t="s">
        <v>70</v>
      </c>
      <c r="E1539" s="14">
        <v>3930000000</v>
      </c>
      <c r="F1539" s="14">
        <v>1300000000</v>
      </c>
    </row>
    <row r="1540" spans="1:6" ht="14.4">
      <c r="A1540" s="8" t="str">
        <f t="shared" si="24"/>
        <v>Myanmar-Asia 2008</v>
      </c>
      <c r="B1540" s="8" t="s">
        <v>207</v>
      </c>
      <c r="C1540" s="8" t="s">
        <v>61</v>
      </c>
      <c r="D1540" s="9" t="s">
        <v>70</v>
      </c>
      <c r="E1540" s="14">
        <v>80000000</v>
      </c>
      <c r="F1540" s="14">
        <v>50000000</v>
      </c>
    </row>
    <row r="1541" spans="1:6" ht="14.4">
      <c r="A1541" s="8" t="str">
        <f t="shared" si="24"/>
        <v>Malaysia-Asia 2008</v>
      </c>
      <c r="B1541" s="8" t="s">
        <v>192</v>
      </c>
      <c r="C1541" s="8" t="s">
        <v>61</v>
      </c>
      <c r="D1541" s="9" t="s">
        <v>70</v>
      </c>
      <c r="E1541" s="14">
        <v>18553000000</v>
      </c>
      <c r="F1541" s="14">
        <v>7724000000</v>
      </c>
    </row>
    <row r="1542" spans="1:6" ht="14.4">
      <c r="A1542" s="8" t="str">
        <f t="shared" si="24"/>
        <v>Brunei-Asia 2008</v>
      </c>
      <c r="B1542" s="8" t="s">
        <v>106</v>
      </c>
      <c r="C1542" s="8" t="s">
        <v>61</v>
      </c>
      <c r="D1542" s="9" t="s">
        <v>70</v>
      </c>
      <c r="E1542" s="14">
        <v>242000000</v>
      </c>
      <c r="F1542" s="14">
        <v>459000000</v>
      </c>
    </row>
    <row r="1543" spans="1:6" ht="14.4">
      <c r="A1543" s="8" t="str">
        <f t="shared" si="24"/>
        <v>Sri Lanka-Asia 2008</v>
      </c>
      <c r="B1543" s="8" t="s">
        <v>251</v>
      </c>
      <c r="C1543" s="8" t="s">
        <v>61</v>
      </c>
      <c r="D1543" s="9" t="s">
        <v>70</v>
      </c>
      <c r="E1543" s="14">
        <v>803000000</v>
      </c>
      <c r="F1543" s="14">
        <v>777000000</v>
      </c>
    </row>
    <row r="1544" spans="1:6" ht="14.4">
      <c r="A1544" s="8" t="str">
        <f t="shared" si="24"/>
        <v>Bhutan-Asia 2008</v>
      </c>
      <c r="B1544" s="8" t="s">
        <v>101</v>
      </c>
      <c r="C1544" s="8" t="s">
        <v>61</v>
      </c>
      <c r="D1544" s="9" t="s">
        <v>70</v>
      </c>
      <c r="E1544" s="14">
        <v>46000000</v>
      </c>
      <c r="F1544" s="14">
        <v>66000000</v>
      </c>
    </row>
    <row r="1545" spans="1:6" ht="14.4">
      <c r="A1545" s="8" t="str">
        <f t="shared" si="24"/>
        <v>Indonesia-Asia 2008</v>
      </c>
      <c r="B1545" s="8" t="s">
        <v>164</v>
      </c>
      <c r="C1545" s="8" t="s">
        <v>61</v>
      </c>
      <c r="D1545" s="9" t="s">
        <v>70</v>
      </c>
      <c r="E1545" s="14">
        <v>8150000000</v>
      </c>
      <c r="F1545" s="14">
        <v>8801000000</v>
      </c>
    </row>
    <row r="1546" spans="1:6" ht="14.4">
      <c r="A1546" s="8" t="str">
        <f t="shared" si="24"/>
        <v>Turkmenistan-Asia 2008</v>
      </c>
      <c r="B1546" s="8" t="s">
        <v>271</v>
      </c>
      <c r="C1546" s="8" t="s">
        <v>61</v>
      </c>
      <c r="D1546" s="9" t="s">
        <v>70</v>
      </c>
      <c r="E1546" s="8"/>
      <c r="F1546" s="8"/>
    </row>
    <row r="1547" spans="1:6" ht="14.4">
      <c r="A1547" s="8" t="str">
        <f t="shared" si="24"/>
        <v>Mongolia-Asia 2008</v>
      </c>
      <c r="B1547" s="8" t="s">
        <v>203</v>
      </c>
      <c r="C1547" s="8" t="s">
        <v>61</v>
      </c>
      <c r="D1547" s="9" t="s">
        <v>70</v>
      </c>
      <c r="E1547" s="14">
        <v>272000000</v>
      </c>
      <c r="F1547" s="14">
        <v>249000000</v>
      </c>
    </row>
    <row r="1548" spans="1:6" ht="14.4">
      <c r="A1548" s="8" t="str">
        <f t="shared" si="24"/>
        <v>India-Asia 2008</v>
      </c>
      <c r="B1548" s="8" t="s">
        <v>163</v>
      </c>
      <c r="C1548" s="8" t="s">
        <v>61</v>
      </c>
      <c r="D1548" s="9" t="s">
        <v>70</v>
      </c>
      <c r="E1548" s="14">
        <v>12462000000</v>
      </c>
      <c r="F1548" s="14">
        <v>12083000000</v>
      </c>
    </row>
    <row r="1549" spans="1:6" ht="14.4">
      <c r="A1549" s="8" t="str">
        <f t="shared" si="24"/>
        <v>Bangladesh-Asia 2008</v>
      </c>
      <c r="B1549" s="8" t="s">
        <v>94</v>
      </c>
      <c r="C1549" s="8" t="s">
        <v>61</v>
      </c>
      <c r="D1549" s="9" t="s">
        <v>70</v>
      </c>
      <c r="E1549" s="14">
        <v>75000000</v>
      </c>
      <c r="F1549" s="14">
        <v>735000000</v>
      </c>
    </row>
    <row r="1550" spans="1:6" ht="14.4">
      <c r="A1550" s="8" t="str">
        <f t="shared" si="24"/>
        <v>Maldives-Asia 2008</v>
      </c>
      <c r="B1550" s="8" t="s">
        <v>193</v>
      </c>
      <c r="C1550" s="8" t="s">
        <v>61</v>
      </c>
      <c r="D1550" s="9" t="s">
        <v>70</v>
      </c>
      <c r="E1550" s="14">
        <v>1559000000</v>
      </c>
      <c r="F1550" s="14">
        <v>211000000</v>
      </c>
    </row>
    <row r="1551" spans="1:6" ht="14.4">
      <c r="A1551" s="8" t="str">
        <f t="shared" si="24"/>
        <v>Kazakhstan-Asia 2008</v>
      </c>
      <c r="B1551" s="8" t="s">
        <v>174</v>
      </c>
      <c r="C1551" s="8" t="s">
        <v>61</v>
      </c>
      <c r="D1551" s="9" t="s">
        <v>70</v>
      </c>
      <c r="E1551" s="14">
        <v>1255000000</v>
      </c>
      <c r="F1551" s="14">
        <v>1361000000</v>
      </c>
    </row>
    <row r="1552" spans="1:6" ht="14.4">
      <c r="A1552" s="8" t="str">
        <f t="shared" si="24"/>
        <v>Uzbekistan-Asia 2008</v>
      </c>
      <c r="B1552" s="8" t="s">
        <v>279</v>
      </c>
      <c r="C1552" s="8" t="s">
        <v>61</v>
      </c>
      <c r="D1552" s="9" t="s">
        <v>70</v>
      </c>
      <c r="E1552" s="14">
        <v>64000000</v>
      </c>
      <c r="F1552" s="8"/>
    </row>
    <row r="1553" spans="1:6" ht="14.4">
      <c r="A1553" s="8" t="str">
        <f t="shared" si="24"/>
        <v>Kyrgyzstan-Asia 2008</v>
      </c>
      <c r="B1553" s="8" t="s">
        <v>179</v>
      </c>
      <c r="C1553" s="8" t="s">
        <v>61</v>
      </c>
      <c r="D1553" s="9" t="s">
        <v>70</v>
      </c>
      <c r="E1553" s="14">
        <v>569000000</v>
      </c>
      <c r="F1553" s="14">
        <v>451000000</v>
      </c>
    </row>
    <row r="1554" spans="1:6" ht="14.4">
      <c r="A1554" s="8" t="str">
        <f t="shared" si="24"/>
        <v>Nepal-Asia 2008</v>
      </c>
      <c r="B1554" s="8" t="s">
        <v>209</v>
      </c>
      <c r="C1554" s="8" t="s">
        <v>61</v>
      </c>
      <c r="D1554" s="9" t="s">
        <v>70</v>
      </c>
      <c r="E1554" s="14">
        <v>353000000</v>
      </c>
      <c r="F1554" s="14">
        <v>545000000</v>
      </c>
    </row>
    <row r="1555" spans="1:6" ht="14.4">
      <c r="A1555" s="8" t="str">
        <f t="shared" si="24"/>
        <v>Philippines-Asia 2008</v>
      </c>
      <c r="B1555" s="8" t="s">
        <v>225</v>
      </c>
      <c r="C1555" s="8" t="s">
        <v>61</v>
      </c>
      <c r="D1555" s="9" t="s">
        <v>70</v>
      </c>
      <c r="E1555" s="14">
        <v>3024000000</v>
      </c>
      <c r="F1555" s="14">
        <v>2553000000</v>
      </c>
    </row>
    <row r="1556" spans="1:6" ht="14.4">
      <c r="A1556" s="8" t="str">
        <f t="shared" si="24"/>
        <v>Cambodia-Asia 2008</v>
      </c>
      <c r="B1556" s="8" t="s">
        <v>110</v>
      </c>
      <c r="C1556" s="8" t="s">
        <v>61</v>
      </c>
      <c r="D1556" s="9" t="s">
        <v>70</v>
      </c>
      <c r="E1556" s="14">
        <v>1280000000</v>
      </c>
      <c r="F1556" s="14">
        <v>180000000</v>
      </c>
    </row>
    <row r="1557" spans="1:6" ht="14.4">
      <c r="A1557" s="8" t="str">
        <f t="shared" si="24"/>
        <v>Pakistan-Asia 2008</v>
      </c>
      <c r="B1557" s="8" t="s">
        <v>220</v>
      </c>
      <c r="C1557" s="8" t="s">
        <v>61</v>
      </c>
      <c r="D1557" s="9" t="s">
        <v>70</v>
      </c>
      <c r="E1557" s="14">
        <v>986000000</v>
      </c>
      <c r="F1557" s="14">
        <v>2163000000</v>
      </c>
    </row>
    <row r="1558" spans="1:6" ht="14.4">
      <c r="A1558" s="8" t="str">
        <f t="shared" si="24"/>
        <v>Laos-Asia 2008</v>
      </c>
      <c r="B1558" s="8" t="s">
        <v>180</v>
      </c>
      <c r="C1558" s="8" t="s">
        <v>61</v>
      </c>
      <c r="D1558" s="9" t="s">
        <v>70</v>
      </c>
      <c r="E1558" s="14">
        <v>280000000</v>
      </c>
      <c r="F1558" s="14">
        <v>51000000</v>
      </c>
    </row>
    <row r="1559" spans="1:6" ht="14.4">
      <c r="A1559" s="8" t="str">
        <f t="shared" si="24"/>
        <v>Tajikistan-Asia 2008</v>
      </c>
      <c r="B1559" s="8" t="s">
        <v>262</v>
      </c>
      <c r="C1559" s="8" t="s">
        <v>61</v>
      </c>
      <c r="D1559" s="9" t="s">
        <v>70</v>
      </c>
      <c r="E1559" s="14">
        <v>23700000</v>
      </c>
      <c r="F1559" s="14">
        <v>10800000</v>
      </c>
    </row>
    <row r="1560" spans="1:6" ht="14.4">
      <c r="A1560" s="8" t="str">
        <f t="shared" si="24"/>
        <v>Timor-Leste-Asia 2008</v>
      </c>
      <c r="B1560" s="8" t="s">
        <v>265</v>
      </c>
      <c r="C1560" s="8" t="s">
        <v>61</v>
      </c>
      <c r="D1560" s="9" t="s">
        <v>70</v>
      </c>
      <c r="E1560" s="14">
        <v>14000000</v>
      </c>
      <c r="F1560" s="14">
        <v>51000000</v>
      </c>
    </row>
    <row r="1561" spans="1:6" ht="14.4">
      <c r="A1561" s="8" t="str">
        <f t="shared" si="24"/>
        <v>Afghanistan-Asia 2008</v>
      </c>
      <c r="B1561" s="8" t="s">
        <v>60</v>
      </c>
      <c r="C1561" s="8" t="s">
        <v>61</v>
      </c>
      <c r="D1561" s="9" t="s">
        <v>70</v>
      </c>
      <c r="E1561" s="14">
        <v>43000000</v>
      </c>
      <c r="F1561" s="14">
        <v>58000000</v>
      </c>
    </row>
    <row r="1562" spans="1:6" ht="14.4">
      <c r="A1562" s="8" t="str">
        <f t="shared" si="24"/>
        <v>Macao SAR-Asia 2009</v>
      </c>
      <c r="B1562" s="8" t="s">
        <v>189</v>
      </c>
      <c r="C1562" s="8" t="s">
        <v>61</v>
      </c>
      <c r="D1562" s="9" t="s">
        <v>71</v>
      </c>
      <c r="E1562" s="14">
        <v>18445000000</v>
      </c>
      <c r="F1562" s="14">
        <v>983000000</v>
      </c>
    </row>
    <row r="1563" spans="1:6" ht="14.4">
      <c r="A1563" s="8" t="str">
        <f t="shared" si="24"/>
        <v>South Korea-Asia 2009</v>
      </c>
      <c r="B1563" s="8" t="s">
        <v>248</v>
      </c>
      <c r="C1563" s="8" t="s">
        <v>61</v>
      </c>
      <c r="D1563" s="9" t="s">
        <v>71</v>
      </c>
      <c r="E1563" s="14">
        <v>13304000000</v>
      </c>
      <c r="F1563" s="14">
        <v>16360000000</v>
      </c>
    </row>
    <row r="1564" spans="1:6" ht="14.4">
      <c r="A1564" s="8" t="str">
        <f t="shared" si="24"/>
        <v>Japan-Asia 2009</v>
      </c>
      <c r="B1564" s="8" t="s">
        <v>172</v>
      </c>
      <c r="C1564" s="8" t="s">
        <v>61</v>
      </c>
      <c r="D1564" s="9" t="s">
        <v>71</v>
      </c>
      <c r="E1564" s="14">
        <v>12537000000</v>
      </c>
      <c r="F1564" s="14">
        <v>34788000000</v>
      </c>
    </row>
    <row r="1565" spans="1:6" ht="14.4">
      <c r="A1565" s="8" t="str">
        <f t="shared" si="24"/>
        <v>Singapore-Asia 2009</v>
      </c>
      <c r="B1565" s="8" t="s">
        <v>241</v>
      </c>
      <c r="C1565" s="8" t="s">
        <v>61</v>
      </c>
      <c r="D1565" s="9" t="s">
        <v>71</v>
      </c>
      <c r="E1565" s="14">
        <v>9403000000</v>
      </c>
      <c r="F1565" s="14">
        <v>15685000000</v>
      </c>
    </row>
    <row r="1566" spans="1:6" ht="14.4">
      <c r="A1566" s="8" t="str">
        <f t="shared" si="24"/>
        <v>Thailand-Asia 2009</v>
      </c>
      <c r="B1566" s="8" t="s">
        <v>264</v>
      </c>
      <c r="C1566" s="8" t="s">
        <v>61</v>
      </c>
      <c r="D1566" s="9" t="s">
        <v>71</v>
      </c>
      <c r="E1566" s="14">
        <v>19814000000</v>
      </c>
      <c r="F1566" s="14">
        <v>5749000000</v>
      </c>
    </row>
    <row r="1567" spans="1:6" ht="14.4">
      <c r="A1567" s="8" t="str">
        <f t="shared" si="24"/>
        <v>China-Asia 2009</v>
      </c>
      <c r="B1567" s="8" t="s">
        <v>117</v>
      </c>
      <c r="C1567" s="8" t="s">
        <v>61</v>
      </c>
      <c r="D1567" s="9" t="s">
        <v>71</v>
      </c>
      <c r="E1567" s="14">
        <v>42632000000</v>
      </c>
      <c r="F1567" s="14">
        <v>47108000000</v>
      </c>
    </row>
    <row r="1568" spans="1:6" ht="14.4">
      <c r="A1568" s="8" t="str">
        <f t="shared" si="24"/>
        <v>Hong Kong SAR-Asia 2009</v>
      </c>
      <c r="B1568" s="8" t="s">
        <v>160</v>
      </c>
      <c r="C1568" s="8" t="s">
        <v>61</v>
      </c>
      <c r="D1568" s="9" t="s">
        <v>71</v>
      </c>
      <c r="E1568" s="14">
        <v>20291000000</v>
      </c>
      <c r="F1568" s="14">
        <v>15669000000</v>
      </c>
    </row>
    <row r="1569" spans="1:6" ht="14.4">
      <c r="A1569" s="8" t="str">
        <f t="shared" si="24"/>
        <v>North Korea-Asia 2009</v>
      </c>
      <c r="B1569" s="8" t="s">
        <v>216</v>
      </c>
      <c r="C1569" s="8" t="s">
        <v>61</v>
      </c>
      <c r="D1569" s="9" t="s">
        <v>71</v>
      </c>
      <c r="E1569" s="8"/>
      <c r="F1569" s="8"/>
    </row>
    <row r="1570" spans="1:6" ht="14.4">
      <c r="A1570" s="8" t="str">
        <f t="shared" si="24"/>
        <v>Georgia-Asia 2009</v>
      </c>
      <c r="B1570" s="8" t="s">
        <v>147</v>
      </c>
      <c r="C1570" s="8" t="s">
        <v>61</v>
      </c>
      <c r="D1570" s="9" t="s">
        <v>71</v>
      </c>
      <c r="E1570" s="14">
        <v>537000000</v>
      </c>
      <c r="F1570" s="14">
        <v>311000000</v>
      </c>
    </row>
    <row r="1571" spans="1:6" ht="14.4">
      <c r="A1571" s="8" t="str">
        <f t="shared" si="24"/>
        <v>Armenia-Asia 2009</v>
      </c>
      <c r="B1571" s="8" t="s">
        <v>86</v>
      </c>
      <c r="C1571" s="8" t="s">
        <v>61</v>
      </c>
      <c r="D1571" s="9" t="s">
        <v>71</v>
      </c>
      <c r="E1571" s="14">
        <v>374000000</v>
      </c>
      <c r="F1571" s="14">
        <v>379000000</v>
      </c>
    </row>
    <row r="1572" spans="1:6" ht="14.4">
      <c r="A1572" s="8" t="str">
        <f t="shared" si="24"/>
        <v>Azerbaijan-Asia 2009</v>
      </c>
      <c r="B1572" s="8" t="s">
        <v>90</v>
      </c>
      <c r="C1572" s="8" t="s">
        <v>61</v>
      </c>
      <c r="D1572" s="9" t="s">
        <v>71</v>
      </c>
      <c r="E1572" s="14">
        <v>545000000</v>
      </c>
      <c r="F1572" s="14">
        <v>488000000</v>
      </c>
    </row>
    <row r="1573" spans="1:6" ht="14.4">
      <c r="A1573" s="8" t="str">
        <f t="shared" si="24"/>
        <v>Vietnam-Asia 2009</v>
      </c>
      <c r="B1573" s="8" t="s">
        <v>282</v>
      </c>
      <c r="C1573" s="8" t="s">
        <v>61</v>
      </c>
      <c r="D1573" s="9" t="s">
        <v>71</v>
      </c>
      <c r="E1573" s="14">
        <v>3050000000</v>
      </c>
      <c r="F1573" s="14">
        <v>1100000000</v>
      </c>
    </row>
    <row r="1574" spans="1:6" ht="14.4">
      <c r="A1574" s="8" t="str">
        <f t="shared" si="24"/>
        <v>Brunei-Asia 2009</v>
      </c>
      <c r="B1574" s="8" t="s">
        <v>106</v>
      </c>
      <c r="C1574" s="8" t="s">
        <v>61</v>
      </c>
      <c r="D1574" s="9" t="s">
        <v>71</v>
      </c>
      <c r="E1574" s="14">
        <v>254000000</v>
      </c>
      <c r="F1574" s="14">
        <v>477000000</v>
      </c>
    </row>
    <row r="1575" spans="1:6" ht="14.4">
      <c r="A1575" s="8" t="str">
        <f t="shared" si="24"/>
        <v>Myanmar-Asia 2009</v>
      </c>
      <c r="B1575" s="8" t="s">
        <v>207</v>
      </c>
      <c r="C1575" s="8" t="s">
        <v>61</v>
      </c>
      <c r="D1575" s="9" t="s">
        <v>71</v>
      </c>
      <c r="E1575" s="14">
        <v>75000000</v>
      </c>
      <c r="F1575" s="14">
        <v>52000000</v>
      </c>
    </row>
    <row r="1576" spans="1:6" ht="14.4">
      <c r="A1576" s="8" t="str">
        <f t="shared" si="24"/>
        <v>Malaysia-Asia 2009</v>
      </c>
      <c r="B1576" s="8" t="s">
        <v>192</v>
      </c>
      <c r="C1576" s="8" t="s">
        <v>61</v>
      </c>
      <c r="D1576" s="9" t="s">
        <v>71</v>
      </c>
      <c r="E1576" s="14">
        <v>17231000000</v>
      </c>
      <c r="F1576" s="14">
        <v>7196000000</v>
      </c>
    </row>
    <row r="1577" spans="1:6" ht="14.4">
      <c r="A1577" s="8" t="str">
        <f t="shared" si="24"/>
        <v>Sri Lanka-Asia 2009</v>
      </c>
      <c r="B1577" s="8" t="s">
        <v>251</v>
      </c>
      <c r="C1577" s="8" t="s">
        <v>61</v>
      </c>
      <c r="D1577" s="9" t="s">
        <v>71</v>
      </c>
      <c r="E1577" s="14">
        <v>754000000</v>
      </c>
      <c r="F1577" s="14">
        <v>735000000</v>
      </c>
    </row>
    <row r="1578" spans="1:6" ht="14.4">
      <c r="A1578" s="8" t="str">
        <f t="shared" si="24"/>
        <v>Indonesia-Asia 2009</v>
      </c>
      <c r="B1578" s="8" t="s">
        <v>164</v>
      </c>
      <c r="C1578" s="8" t="s">
        <v>61</v>
      </c>
      <c r="D1578" s="9" t="s">
        <v>71</v>
      </c>
      <c r="E1578" s="14">
        <v>6053000000</v>
      </c>
      <c r="F1578" s="14">
        <v>6908000000</v>
      </c>
    </row>
    <row r="1579" spans="1:6" ht="14.4">
      <c r="A1579" s="8" t="str">
        <f t="shared" si="24"/>
        <v>Bhutan-Asia 2009</v>
      </c>
      <c r="B1579" s="8" t="s">
        <v>101</v>
      </c>
      <c r="C1579" s="8" t="s">
        <v>61</v>
      </c>
      <c r="D1579" s="9" t="s">
        <v>71</v>
      </c>
      <c r="E1579" s="14">
        <v>51000000</v>
      </c>
      <c r="F1579" s="14">
        <v>34000000</v>
      </c>
    </row>
    <row r="1580" spans="1:6" ht="14.4">
      <c r="A1580" s="8" t="str">
        <f t="shared" si="24"/>
        <v>Bangladesh-Asia 2009</v>
      </c>
      <c r="B1580" s="8" t="s">
        <v>94</v>
      </c>
      <c r="C1580" s="8" t="s">
        <v>61</v>
      </c>
      <c r="D1580" s="9" t="s">
        <v>71</v>
      </c>
      <c r="E1580" s="14">
        <v>77000000</v>
      </c>
      <c r="F1580" s="14">
        <v>651000000</v>
      </c>
    </row>
    <row r="1581" spans="1:6" ht="14.4">
      <c r="A1581" s="8" t="str">
        <f t="shared" si="24"/>
        <v>Turkmenistan-Asia 2009</v>
      </c>
      <c r="B1581" s="8" t="s">
        <v>271</v>
      </c>
      <c r="C1581" s="8" t="s">
        <v>61</v>
      </c>
      <c r="D1581" s="9" t="s">
        <v>71</v>
      </c>
      <c r="E1581" s="8"/>
      <c r="F1581" s="8"/>
    </row>
    <row r="1582" spans="1:6" ht="14.4">
      <c r="A1582" s="8" t="str">
        <f t="shared" si="24"/>
        <v>India-Asia 2009</v>
      </c>
      <c r="B1582" s="8" t="s">
        <v>163</v>
      </c>
      <c r="C1582" s="8" t="s">
        <v>61</v>
      </c>
      <c r="D1582" s="9" t="s">
        <v>71</v>
      </c>
      <c r="E1582" s="14">
        <v>11136000000</v>
      </c>
      <c r="F1582" s="14">
        <v>9310000000</v>
      </c>
    </row>
    <row r="1583" spans="1:6" ht="14.4">
      <c r="A1583" s="8" t="str">
        <f t="shared" si="24"/>
        <v>Kazakhstan-Asia 2009</v>
      </c>
      <c r="B1583" s="8" t="s">
        <v>174</v>
      </c>
      <c r="C1583" s="8" t="s">
        <v>61</v>
      </c>
      <c r="D1583" s="9" t="s">
        <v>71</v>
      </c>
      <c r="E1583" s="14">
        <v>1185000000</v>
      </c>
      <c r="F1583" s="14">
        <v>1319000000</v>
      </c>
    </row>
    <row r="1584" spans="1:6" ht="14.4">
      <c r="A1584" s="8" t="str">
        <f t="shared" si="24"/>
        <v>Maldives-Asia 2009</v>
      </c>
      <c r="B1584" s="8" t="s">
        <v>193</v>
      </c>
      <c r="C1584" s="8" t="s">
        <v>61</v>
      </c>
      <c r="D1584" s="9" t="s">
        <v>71</v>
      </c>
      <c r="E1584" s="14">
        <v>1473000000</v>
      </c>
      <c r="F1584" s="14">
        <v>212000000</v>
      </c>
    </row>
    <row r="1585" spans="1:6" ht="14.4">
      <c r="A1585" s="8" t="str">
        <f t="shared" si="24"/>
        <v>Mongolia-Asia 2009</v>
      </c>
      <c r="B1585" s="8" t="s">
        <v>203</v>
      </c>
      <c r="C1585" s="8" t="s">
        <v>61</v>
      </c>
      <c r="D1585" s="9" t="s">
        <v>71</v>
      </c>
      <c r="E1585" s="14">
        <v>253000000</v>
      </c>
      <c r="F1585" s="14">
        <v>242000000</v>
      </c>
    </row>
    <row r="1586" spans="1:6" ht="14.4">
      <c r="A1586" s="8" t="str">
        <f t="shared" si="24"/>
        <v>Uzbekistan-Asia 2009</v>
      </c>
      <c r="B1586" s="8" t="s">
        <v>279</v>
      </c>
      <c r="C1586" s="8" t="s">
        <v>61</v>
      </c>
      <c r="D1586" s="9" t="s">
        <v>71</v>
      </c>
      <c r="E1586" s="14">
        <v>99000000</v>
      </c>
      <c r="F1586" s="8"/>
    </row>
    <row r="1587" spans="1:6" ht="14.4">
      <c r="A1587" s="8" t="str">
        <f t="shared" si="24"/>
        <v>Nepal-Asia 2009</v>
      </c>
      <c r="B1587" s="8" t="s">
        <v>209</v>
      </c>
      <c r="C1587" s="8" t="s">
        <v>61</v>
      </c>
      <c r="D1587" s="9" t="s">
        <v>71</v>
      </c>
      <c r="E1587" s="14">
        <v>439000000</v>
      </c>
      <c r="F1587" s="14">
        <v>572000000</v>
      </c>
    </row>
    <row r="1588" spans="1:6" ht="14.4">
      <c r="A1588" s="8" t="str">
        <f t="shared" si="24"/>
        <v>Philippines-Asia 2009</v>
      </c>
      <c r="B1588" s="8" t="s">
        <v>225</v>
      </c>
      <c r="C1588" s="8" t="s">
        <v>61</v>
      </c>
      <c r="D1588" s="9" t="s">
        <v>71</v>
      </c>
      <c r="E1588" s="14">
        <v>2853000000</v>
      </c>
      <c r="F1588" s="14">
        <v>3251000000</v>
      </c>
    </row>
    <row r="1589" spans="1:6" ht="14.4">
      <c r="A1589" s="8" t="str">
        <f t="shared" si="24"/>
        <v>Kyrgyzstan-Asia 2009</v>
      </c>
      <c r="B1589" s="8" t="s">
        <v>179</v>
      </c>
      <c r="C1589" s="8" t="s">
        <v>61</v>
      </c>
      <c r="D1589" s="9" t="s">
        <v>71</v>
      </c>
      <c r="E1589" s="14">
        <v>506000000</v>
      </c>
      <c r="F1589" s="14">
        <v>393000000</v>
      </c>
    </row>
    <row r="1590" spans="1:6" ht="14.4">
      <c r="A1590" s="8" t="str">
        <f t="shared" si="24"/>
        <v>Cambodia-Asia 2009</v>
      </c>
      <c r="B1590" s="8" t="s">
        <v>110</v>
      </c>
      <c r="C1590" s="8" t="s">
        <v>61</v>
      </c>
      <c r="D1590" s="9" t="s">
        <v>71</v>
      </c>
      <c r="E1590" s="14">
        <v>1208000000</v>
      </c>
      <c r="F1590" s="14">
        <v>163000000</v>
      </c>
    </row>
    <row r="1591" spans="1:6" ht="14.4">
      <c r="A1591" s="8" t="str">
        <f t="shared" si="24"/>
        <v>Pakistan-Asia 2009</v>
      </c>
      <c r="B1591" s="8" t="s">
        <v>220</v>
      </c>
      <c r="C1591" s="8" t="s">
        <v>61</v>
      </c>
      <c r="D1591" s="9" t="s">
        <v>71</v>
      </c>
      <c r="E1591" s="14">
        <v>950000000</v>
      </c>
      <c r="F1591" s="14">
        <v>1098000000</v>
      </c>
    </row>
    <row r="1592" spans="1:6" ht="14.4">
      <c r="A1592" s="8" t="str">
        <f t="shared" si="24"/>
        <v>Laos-Asia 2009</v>
      </c>
      <c r="B1592" s="8" t="s">
        <v>180</v>
      </c>
      <c r="C1592" s="8" t="s">
        <v>61</v>
      </c>
      <c r="D1592" s="9" t="s">
        <v>71</v>
      </c>
      <c r="E1592" s="14">
        <v>271000000</v>
      </c>
      <c r="F1592" s="14">
        <v>91000000</v>
      </c>
    </row>
    <row r="1593" spans="1:6" ht="14.4">
      <c r="A1593" s="8" t="str">
        <f t="shared" si="24"/>
        <v>Tajikistan-Asia 2009</v>
      </c>
      <c r="B1593" s="8" t="s">
        <v>262</v>
      </c>
      <c r="C1593" s="8" t="s">
        <v>61</v>
      </c>
      <c r="D1593" s="9" t="s">
        <v>71</v>
      </c>
      <c r="E1593" s="14">
        <v>19500000</v>
      </c>
      <c r="F1593" s="14">
        <v>5800000</v>
      </c>
    </row>
    <row r="1594" spans="1:6" ht="14.4">
      <c r="A1594" s="8" t="str">
        <f t="shared" si="24"/>
        <v>Timor-Leste-Asia 2009</v>
      </c>
      <c r="B1594" s="8" t="s">
        <v>265</v>
      </c>
      <c r="C1594" s="8" t="s">
        <v>61</v>
      </c>
      <c r="D1594" s="9" t="s">
        <v>71</v>
      </c>
      <c r="E1594" s="14">
        <v>16000000</v>
      </c>
      <c r="F1594" s="14">
        <v>69000000</v>
      </c>
    </row>
    <row r="1595" spans="1:6" ht="14.4">
      <c r="A1595" s="8" t="str">
        <f t="shared" si="24"/>
        <v>Afghanistan-Asia 2009</v>
      </c>
      <c r="B1595" s="8" t="s">
        <v>60</v>
      </c>
      <c r="C1595" s="8" t="s">
        <v>61</v>
      </c>
      <c r="D1595" s="9" t="s">
        <v>71</v>
      </c>
      <c r="E1595" s="14">
        <v>96000000</v>
      </c>
      <c r="F1595" s="14">
        <v>61000000</v>
      </c>
    </row>
    <row r="1596" spans="1:6" ht="14.4">
      <c r="A1596" s="8" t="str">
        <f t="shared" si="24"/>
        <v>Macao SAR-Asia 2010</v>
      </c>
      <c r="B1596" s="8" t="s">
        <v>189</v>
      </c>
      <c r="C1596" s="8" t="s">
        <v>61</v>
      </c>
      <c r="D1596" s="9" t="s">
        <v>72</v>
      </c>
      <c r="E1596" s="14">
        <v>28214000000</v>
      </c>
      <c r="F1596" s="14">
        <v>1237000000</v>
      </c>
    </row>
    <row r="1597" spans="1:6" ht="14.4">
      <c r="A1597" s="8" t="str">
        <f t="shared" si="24"/>
        <v>South Korea-Asia 2010</v>
      </c>
      <c r="B1597" s="8" t="s">
        <v>248</v>
      </c>
      <c r="C1597" s="8" t="s">
        <v>61</v>
      </c>
      <c r="D1597" s="9" t="s">
        <v>72</v>
      </c>
      <c r="E1597" s="14">
        <v>14398000000</v>
      </c>
      <c r="F1597" s="14">
        <v>20802000000</v>
      </c>
    </row>
    <row r="1598" spans="1:6" ht="14.4">
      <c r="A1598" s="8" t="str">
        <f t="shared" si="24"/>
        <v>Singapore-Asia 2010</v>
      </c>
      <c r="B1598" s="8" t="s">
        <v>241</v>
      </c>
      <c r="C1598" s="8" t="s">
        <v>61</v>
      </c>
      <c r="D1598" s="9" t="s">
        <v>72</v>
      </c>
      <c r="E1598" s="14">
        <v>14178000000</v>
      </c>
      <c r="F1598" s="14">
        <v>18700000000</v>
      </c>
    </row>
    <row r="1599" spans="1:6" ht="14.4">
      <c r="A1599" s="8" t="str">
        <f t="shared" si="24"/>
        <v>Japan-Asia 2010</v>
      </c>
      <c r="B1599" s="8" t="s">
        <v>172</v>
      </c>
      <c r="C1599" s="8" t="s">
        <v>61</v>
      </c>
      <c r="D1599" s="9" t="s">
        <v>72</v>
      </c>
      <c r="E1599" s="14">
        <v>15356000000</v>
      </c>
      <c r="F1599" s="14">
        <v>39306000000</v>
      </c>
    </row>
    <row r="1600" spans="1:6" ht="14.4">
      <c r="A1600" s="8" t="str">
        <f t="shared" si="24"/>
        <v>Thailand-Asia 2010</v>
      </c>
      <c r="B1600" s="8" t="s">
        <v>264</v>
      </c>
      <c r="C1600" s="8" t="s">
        <v>61</v>
      </c>
      <c r="D1600" s="9" t="s">
        <v>72</v>
      </c>
      <c r="E1600" s="14">
        <v>23809000000</v>
      </c>
      <c r="F1600" s="14">
        <v>7151000000</v>
      </c>
    </row>
    <row r="1601" spans="1:6" ht="14.4">
      <c r="A1601" s="8" t="str">
        <f t="shared" si="24"/>
        <v>China-Asia 2010</v>
      </c>
      <c r="B1601" s="8" t="s">
        <v>117</v>
      </c>
      <c r="C1601" s="8" t="s">
        <v>61</v>
      </c>
      <c r="D1601" s="9" t="s">
        <v>72</v>
      </c>
      <c r="E1601" s="14">
        <v>50154000000</v>
      </c>
      <c r="F1601" s="14">
        <v>59840000000</v>
      </c>
    </row>
    <row r="1602" spans="1:6" ht="14.4">
      <c r="A1602" s="8" t="str">
        <f t="shared" si="24"/>
        <v>Hong Kong SAR-Asia 2010</v>
      </c>
      <c r="B1602" s="8" t="s">
        <v>160</v>
      </c>
      <c r="C1602" s="8" t="s">
        <v>61</v>
      </c>
      <c r="D1602" s="9" t="s">
        <v>72</v>
      </c>
      <c r="E1602" s="14">
        <v>27208000000</v>
      </c>
      <c r="F1602" s="14">
        <v>17503000000</v>
      </c>
    </row>
    <row r="1603" spans="1:6" ht="14.4">
      <c r="A1603" s="8" t="str">
        <f t="shared" ref="A1603:A1666" si="25">CONCATENATE(B1603," ",D1603)</f>
        <v>North Korea-Asia 2010</v>
      </c>
      <c r="B1603" s="8" t="s">
        <v>216</v>
      </c>
      <c r="C1603" s="8" t="s">
        <v>61</v>
      </c>
      <c r="D1603" s="9" t="s">
        <v>72</v>
      </c>
      <c r="E1603" s="8"/>
      <c r="F1603" s="8"/>
    </row>
    <row r="1604" spans="1:6" ht="14.4">
      <c r="A1604" s="8" t="str">
        <f t="shared" si="25"/>
        <v>Georgia-Asia 2010</v>
      </c>
      <c r="B1604" s="8" t="s">
        <v>147</v>
      </c>
      <c r="C1604" s="8" t="s">
        <v>61</v>
      </c>
      <c r="D1604" s="9" t="s">
        <v>72</v>
      </c>
      <c r="E1604" s="14">
        <v>737000000</v>
      </c>
      <c r="F1604" s="14">
        <v>329000000</v>
      </c>
    </row>
    <row r="1605" spans="1:6" ht="14.4">
      <c r="A1605" s="8" t="str">
        <f t="shared" si="25"/>
        <v>Armenia-Asia 2010</v>
      </c>
      <c r="B1605" s="8" t="s">
        <v>86</v>
      </c>
      <c r="C1605" s="8" t="s">
        <v>61</v>
      </c>
      <c r="D1605" s="9" t="s">
        <v>72</v>
      </c>
      <c r="E1605" s="14">
        <v>456000000</v>
      </c>
      <c r="F1605" s="14">
        <v>466000000</v>
      </c>
    </row>
    <row r="1606" spans="1:6" ht="14.4">
      <c r="A1606" s="8" t="str">
        <f t="shared" si="25"/>
        <v>Vietnam-Asia 2010</v>
      </c>
      <c r="B1606" s="8" t="s">
        <v>282</v>
      </c>
      <c r="C1606" s="8" t="s">
        <v>61</v>
      </c>
      <c r="D1606" s="9" t="s">
        <v>72</v>
      </c>
      <c r="E1606" s="14">
        <v>4450000000</v>
      </c>
      <c r="F1606" s="14">
        <v>1470000000</v>
      </c>
    </row>
    <row r="1607" spans="1:6" ht="14.4">
      <c r="A1607" s="8" t="str">
        <f t="shared" si="25"/>
        <v>Brunei-Asia 2010</v>
      </c>
      <c r="B1607" s="8" t="s">
        <v>106</v>
      </c>
      <c r="C1607" s="8" t="s">
        <v>61</v>
      </c>
      <c r="D1607" s="9" t="s">
        <v>72</v>
      </c>
      <c r="E1607" s="8"/>
      <c r="F1607" s="8"/>
    </row>
    <row r="1608" spans="1:6" ht="14.4">
      <c r="A1608" s="8" t="str">
        <f t="shared" si="25"/>
        <v>Myanmar-Asia 2010</v>
      </c>
      <c r="B1608" s="8" t="s">
        <v>207</v>
      </c>
      <c r="C1608" s="8" t="s">
        <v>61</v>
      </c>
      <c r="D1608" s="9" t="s">
        <v>72</v>
      </c>
      <c r="E1608" s="14">
        <v>91000000</v>
      </c>
      <c r="F1608" s="14">
        <v>53000000</v>
      </c>
    </row>
    <row r="1609" spans="1:6" ht="14.4">
      <c r="A1609" s="8" t="str">
        <f t="shared" si="25"/>
        <v>Azerbaijan-Asia 2010</v>
      </c>
      <c r="B1609" s="8" t="s">
        <v>90</v>
      </c>
      <c r="C1609" s="8" t="s">
        <v>61</v>
      </c>
      <c r="D1609" s="9" t="s">
        <v>72</v>
      </c>
      <c r="E1609" s="14">
        <v>792000000</v>
      </c>
      <c r="F1609" s="14">
        <v>856000000</v>
      </c>
    </row>
    <row r="1610" spans="1:6" ht="14.4">
      <c r="A1610" s="8" t="str">
        <f t="shared" si="25"/>
        <v>Sri Lanka-Asia 2010</v>
      </c>
      <c r="B1610" s="8" t="s">
        <v>251</v>
      </c>
      <c r="C1610" s="8" t="s">
        <v>61</v>
      </c>
      <c r="D1610" s="9" t="s">
        <v>72</v>
      </c>
      <c r="E1610" s="14">
        <v>1044000000</v>
      </c>
      <c r="F1610" s="14">
        <v>828000000</v>
      </c>
    </row>
    <row r="1611" spans="1:6" ht="14.4">
      <c r="A1611" s="8" t="str">
        <f t="shared" si="25"/>
        <v>Malaysia-Asia 2010</v>
      </c>
      <c r="B1611" s="8" t="s">
        <v>192</v>
      </c>
      <c r="C1611" s="8" t="s">
        <v>61</v>
      </c>
      <c r="D1611" s="9" t="s">
        <v>72</v>
      </c>
      <c r="E1611" s="14">
        <v>18152000000</v>
      </c>
      <c r="F1611" s="14">
        <v>8324000000</v>
      </c>
    </row>
    <row r="1612" spans="1:6" ht="14.4">
      <c r="A1612" s="8" t="str">
        <f t="shared" si="25"/>
        <v>Indonesia-Asia 2010</v>
      </c>
      <c r="B1612" s="8" t="s">
        <v>164</v>
      </c>
      <c r="C1612" s="8" t="s">
        <v>61</v>
      </c>
      <c r="D1612" s="9" t="s">
        <v>72</v>
      </c>
      <c r="E1612" s="14">
        <v>7618000000</v>
      </c>
      <c r="F1612" s="14">
        <v>8432000000</v>
      </c>
    </row>
    <row r="1613" spans="1:6" ht="14.4">
      <c r="A1613" s="8" t="str">
        <f t="shared" si="25"/>
        <v>India-Asia 2010</v>
      </c>
      <c r="B1613" s="8" t="s">
        <v>163</v>
      </c>
      <c r="C1613" s="8" t="s">
        <v>61</v>
      </c>
      <c r="D1613" s="9" t="s">
        <v>72</v>
      </c>
      <c r="E1613" s="14">
        <v>14490000000</v>
      </c>
      <c r="F1613" s="14">
        <v>10490000000</v>
      </c>
    </row>
    <row r="1614" spans="1:6" ht="14.4">
      <c r="A1614" s="8" t="str">
        <f t="shared" si="25"/>
        <v>Bhutan-Asia 2010</v>
      </c>
      <c r="B1614" s="8" t="s">
        <v>101</v>
      </c>
      <c r="C1614" s="8" t="s">
        <v>61</v>
      </c>
      <c r="D1614" s="9" t="s">
        <v>72</v>
      </c>
      <c r="E1614" s="14">
        <v>64000000</v>
      </c>
      <c r="F1614" s="14">
        <v>43000000</v>
      </c>
    </row>
    <row r="1615" spans="1:6" ht="14.4">
      <c r="A1615" s="8" t="str">
        <f t="shared" si="25"/>
        <v>Bangladesh-Asia 2010</v>
      </c>
      <c r="B1615" s="8" t="s">
        <v>94</v>
      </c>
      <c r="C1615" s="8" t="s">
        <v>61</v>
      </c>
      <c r="D1615" s="9" t="s">
        <v>72</v>
      </c>
      <c r="E1615" s="14">
        <v>103000000</v>
      </c>
      <c r="F1615" s="14">
        <v>835000000</v>
      </c>
    </row>
    <row r="1616" spans="1:6" ht="14.4">
      <c r="A1616" s="8" t="str">
        <f t="shared" si="25"/>
        <v>Turkmenistan-Asia 2010</v>
      </c>
      <c r="B1616" s="8" t="s">
        <v>271</v>
      </c>
      <c r="C1616" s="8" t="s">
        <v>61</v>
      </c>
      <c r="D1616" s="9" t="s">
        <v>72</v>
      </c>
      <c r="E1616" s="8"/>
      <c r="F1616" s="8"/>
    </row>
    <row r="1617" spans="1:6" ht="14.4">
      <c r="A1617" s="8" t="str">
        <f t="shared" si="25"/>
        <v>Maldives-Asia 2010</v>
      </c>
      <c r="B1617" s="8" t="s">
        <v>193</v>
      </c>
      <c r="C1617" s="8" t="s">
        <v>61</v>
      </c>
      <c r="D1617" s="9" t="s">
        <v>72</v>
      </c>
      <c r="E1617" s="14">
        <v>1713000000</v>
      </c>
      <c r="F1617" s="14">
        <v>252000000</v>
      </c>
    </row>
    <row r="1618" spans="1:6" ht="14.4">
      <c r="A1618" s="8" t="str">
        <f t="shared" si="25"/>
        <v>Mongolia-Asia 2010</v>
      </c>
      <c r="B1618" s="8" t="s">
        <v>203</v>
      </c>
      <c r="C1618" s="8" t="s">
        <v>61</v>
      </c>
      <c r="D1618" s="9" t="s">
        <v>72</v>
      </c>
      <c r="E1618" s="14">
        <v>288000000</v>
      </c>
      <c r="F1618" s="14">
        <v>319000000</v>
      </c>
    </row>
    <row r="1619" spans="1:6" ht="14.4">
      <c r="A1619" s="8" t="str">
        <f t="shared" si="25"/>
        <v>Kazakhstan-Asia 2010</v>
      </c>
      <c r="B1619" s="8" t="s">
        <v>174</v>
      </c>
      <c r="C1619" s="8" t="s">
        <v>61</v>
      </c>
      <c r="D1619" s="9" t="s">
        <v>72</v>
      </c>
      <c r="E1619" s="14">
        <v>1236000000</v>
      </c>
      <c r="F1619" s="14">
        <v>1489000000</v>
      </c>
    </row>
    <row r="1620" spans="1:6" ht="14.4">
      <c r="A1620" s="8" t="str">
        <f t="shared" si="25"/>
        <v>Uzbekistan-Asia 2010</v>
      </c>
      <c r="B1620" s="8" t="s">
        <v>279</v>
      </c>
      <c r="C1620" s="8" t="s">
        <v>61</v>
      </c>
      <c r="D1620" s="9" t="s">
        <v>72</v>
      </c>
      <c r="E1620" s="14">
        <v>121000000</v>
      </c>
      <c r="F1620" s="8"/>
    </row>
    <row r="1621" spans="1:6" ht="14.4">
      <c r="A1621" s="8" t="str">
        <f t="shared" si="25"/>
        <v>Nepal-Asia 2010</v>
      </c>
      <c r="B1621" s="8" t="s">
        <v>209</v>
      </c>
      <c r="C1621" s="8" t="s">
        <v>61</v>
      </c>
      <c r="D1621" s="9" t="s">
        <v>72</v>
      </c>
      <c r="E1621" s="14">
        <v>378000000</v>
      </c>
      <c r="F1621" s="14">
        <v>528000000</v>
      </c>
    </row>
    <row r="1622" spans="1:6" ht="14.4">
      <c r="A1622" s="8" t="str">
        <f t="shared" si="25"/>
        <v>Philippines-Asia 2010</v>
      </c>
      <c r="B1622" s="8" t="s">
        <v>225</v>
      </c>
      <c r="C1622" s="8" t="s">
        <v>61</v>
      </c>
      <c r="D1622" s="9" t="s">
        <v>72</v>
      </c>
      <c r="E1622" s="14">
        <v>3228000000</v>
      </c>
      <c r="F1622" s="14">
        <v>4194000000</v>
      </c>
    </row>
    <row r="1623" spans="1:6" ht="14.4">
      <c r="A1623" s="8" t="str">
        <f t="shared" si="25"/>
        <v>Cambodia-Asia 2010</v>
      </c>
      <c r="B1623" s="8" t="s">
        <v>110</v>
      </c>
      <c r="C1623" s="8" t="s">
        <v>61</v>
      </c>
      <c r="D1623" s="9" t="s">
        <v>72</v>
      </c>
      <c r="E1623" s="14">
        <v>1332000000</v>
      </c>
      <c r="F1623" s="14">
        <v>268000000</v>
      </c>
    </row>
    <row r="1624" spans="1:6" ht="14.4">
      <c r="A1624" s="8" t="str">
        <f t="shared" si="25"/>
        <v>Pakistan-Asia 2010</v>
      </c>
      <c r="B1624" s="8" t="s">
        <v>220</v>
      </c>
      <c r="C1624" s="8" t="s">
        <v>61</v>
      </c>
      <c r="D1624" s="9" t="s">
        <v>72</v>
      </c>
      <c r="E1624" s="14">
        <v>998000000</v>
      </c>
      <c r="F1624" s="14">
        <v>1370000000</v>
      </c>
    </row>
    <row r="1625" spans="1:6" ht="14.4">
      <c r="A1625" s="8" t="str">
        <f t="shared" si="25"/>
        <v>Kyrgyzstan-Asia 2010</v>
      </c>
      <c r="B1625" s="8" t="s">
        <v>179</v>
      </c>
      <c r="C1625" s="8" t="s">
        <v>61</v>
      </c>
      <c r="D1625" s="9" t="s">
        <v>72</v>
      </c>
      <c r="E1625" s="14">
        <v>336000000</v>
      </c>
      <c r="F1625" s="14">
        <v>398000000</v>
      </c>
    </row>
    <row r="1626" spans="1:6" ht="14.4">
      <c r="A1626" s="8" t="str">
        <f t="shared" si="25"/>
        <v>Laos-Asia 2010</v>
      </c>
      <c r="B1626" s="8" t="s">
        <v>180</v>
      </c>
      <c r="C1626" s="8" t="s">
        <v>61</v>
      </c>
      <c r="D1626" s="9" t="s">
        <v>72</v>
      </c>
      <c r="E1626" s="14">
        <v>385000000</v>
      </c>
      <c r="F1626" s="14">
        <v>215000000</v>
      </c>
    </row>
    <row r="1627" spans="1:6" ht="14.4">
      <c r="A1627" s="8" t="str">
        <f t="shared" si="25"/>
        <v>Tajikistan-Asia 2010</v>
      </c>
      <c r="B1627" s="8" t="s">
        <v>262</v>
      </c>
      <c r="C1627" s="8" t="s">
        <v>61</v>
      </c>
      <c r="D1627" s="9" t="s">
        <v>72</v>
      </c>
      <c r="E1627" s="14">
        <v>32400000</v>
      </c>
      <c r="F1627" s="14">
        <v>17800000</v>
      </c>
    </row>
    <row r="1628" spans="1:6" ht="14.4">
      <c r="A1628" s="8" t="str">
        <f t="shared" si="25"/>
        <v>Timor-Leste-Asia 2010</v>
      </c>
      <c r="B1628" s="8" t="s">
        <v>265</v>
      </c>
      <c r="C1628" s="8" t="s">
        <v>61</v>
      </c>
      <c r="D1628" s="9" t="s">
        <v>72</v>
      </c>
      <c r="E1628" s="14">
        <v>31000000</v>
      </c>
      <c r="F1628" s="14">
        <v>68000000</v>
      </c>
    </row>
    <row r="1629" spans="1:6" ht="14.4">
      <c r="A1629" s="8" t="str">
        <f t="shared" si="25"/>
        <v>Afghanistan-Asia 2010</v>
      </c>
      <c r="B1629" s="8" t="s">
        <v>60</v>
      </c>
      <c r="C1629" s="8" t="s">
        <v>61</v>
      </c>
      <c r="D1629" s="9" t="s">
        <v>72</v>
      </c>
      <c r="E1629" s="14">
        <v>138000000</v>
      </c>
      <c r="F1629" s="14">
        <v>86000000</v>
      </c>
    </row>
    <row r="1630" spans="1:6" ht="14.4">
      <c r="A1630" s="8" t="str">
        <f t="shared" si="25"/>
        <v>Japan-Asia 2011</v>
      </c>
      <c r="B1630" s="8" t="s">
        <v>172</v>
      </c>
      <c r="C1630" s="8" t="s">
        <v>61</v>
      </c>
      <c r="D1630" s="9" t="s">
        <v>73</v>
      </c>
      <c r="E1630" s="14">
        <v>12534000000</v>
      </c>
      <c r="F1630" s="14">
        <v>39760000000</v>
      </c>
    </row>
    <row r="1631" spans="1:6" ht="14.4">
      <c r="A1631" s="8" t="str">
        <f t="shared" si="25"/>
        <v>South Korea-Asia 2011</v>
      </c>
      <c r="B1631" s="8" t="s">
        <v>248</v>
      </c>
      <c r="C1631" s="8" t="s">
        <v>61</v>
      </c>
      <c r="D1631" s="9" t="s">
        <v>73</v>
      </c>
      <c r="E1631" s="14">
        <v>17467000000</v>
      </c>
      <c r="F1631" s="14">
        <v>22209000000</v>
      </c>
    </row>
    <row r="1632" spans="1:6" ht="14.4">
      <c r="A1632" s="8" t="str">
        <f t="shared" si="25"/>
        <v>Macao SAR-Asia 2011</v>
      </c>
      <c r="B1632" s="8" t="s">
        <v>189</v>
      </c>
      <c r="C1632" s="8" t="s">
        <v>61</v>
      </c>
      <c r="D1632" s="9" t="s">
        <v>73</v>
      </c>
      <c r="E1632" s="14">
        <v>38976000000</v>
      </c>
      <c r="F1632" s="14">
        <v>1476000000</v>
      </c>
    </row>
    <row r="1633" spans="1:6" ht="14.4">
      <c r="A1633" s="8" t="str">
        <f t="shared" si="25"/>
        <v>Singapore-Asia 2011</v>
      </c>
      <c r="B1633" s="8" t="s">
        <v>241</v>
      </c>
      <c r="C1633" s="8" t="s">
        <v>61</v>
      </c>
      <c r="D1633" s="9" t="s">
        <v>73</v>
      </c>
      <c r="E1633" s="14">
        <v>18082000000</v>
      </c>
      <c r="F1633" s="14">
        <v>21437000000</v>
      </c>
    </row>
    <row r="1634" spans="1:6" ht="14.4">
      <c r="A1634" s="8" t="str">
        <f t="shared" si="25"/>
        <v>Thailand-Asia 2011</v>
      </c>
      <c r="B1634" s="8" t="s">
        <v>264</v>
      </c>
      <c r="C1634" s="8" t="s">
        <v>61</v>
      </c>
      <c r="D1634" s="9" t="s">
        <v>73</v>
      </c>
      <c r="E1634" s="14">
        <v>30926000000</v>
      </c>
      <c r="F1634" s="14">
        <v>7320000000</v>
      </c>
    </row>
    <row r="1635" spans="1:6" ht="14.4">
      <c r="A1635" s="8" t="str">
        <f t="shared" si="25"/>
        <v>China-Asia 2011</v>
      </c>
      <c r="B1635" s="8" t="s">
        <v>117</v>
      </c>
      <c r="C1635" s="8" t="s">
        <v>61</v>
      </c>
      <c r="D1635" s="9" t="s">
        <v>73</v>
      </c>
      <c r="E1635" s="14">
        <v>53313000000</v>
      </c>
      <c r="F1635" s="14">
        <v>79010000000</v>
      </c>
    </row>
    <row r="1636" spans="1:6" ht="14.4">
      <c r="A1636" s="8" t="str">
        <f t="shared" si="25"/>
        <v>North Korea-Asia 2011</v>
      </c>
      <c r="B1636" s="8" t="s">
        <v>216</v>
      </c>
      <c r="C1636" s="8" t="s">
        <v>61</v>
      </c>
      <c r="D1636" s="9" t="s">
        <v>73</v>
      </c>
      <c r="E1636" s="8"/>
      <c r="F1636" s="8"/>
    </row>
    <row r="1637" spans="1:6" ht="14.4">
      <c r="A1637" s="8" t="str">
        <f t="shared" si="25"/>
        <v>Georgia-Asia 2011</v>
      </c>
      <c r="B1637" s="8" t="s">
        <v>147</v>
      </c>
      <c r="C1637" s="8" t="s">
        <v>61</v>
      </c>
      <c r="D1637" s="9" t="s">
        <v>73</v>
      </c>
      <c r="E1637" s="14">
        <v>1069000000</v>
      </c>
      <c r="F1637" s="14">
        <v>384000000</v>
      </c>
    </row>
    <row r="1638" spans="1:6" ht="14.4">
      <c r="A1638" s="8" t="str">
        <f t="shared" si="25"/>
        <v>Armenia-Asia 2011</v>
      </c>
      <c r="B1638" s="8" t="s">
        <v>86</v>
      </c>
      <c r="C1638" s="8" t="s">
        <v>61</v>
      </c>
      <c r="D1638" s="9" t="s">
        <v>73</v>
      </c>
      <c r="E1638" s="14">
        <v>486000000</v>
      </c>
      <c r="F1638" s="14">
        <v>546000000</v>
      </c>
    </row>
    <row r="1639" spans="1:6" ht="14.4">
      <c r="A1639" s="8" t="str">
        <f t="shared" si="25"/>
        <v>Hong Kong SAR-Asia 2011</v>
      </c>
      <c r="B1639" s="8" t="s">
        <v>160</v>
      </c>
      <c r="C1639" s="8" t="s">
        <v>61</v>
      </c>
      <c r="D1639" s="9" t="s">
        <v>73</v>
      </c>
      <c r="E1639" s="14">
        <v>33169000000</v>
      </c>
      <c r="F1639" s="14">
        <v>19172000000</v>
      </c>
    </row>
    <row r="1640" spans="1:6" ht="14.4">
      <c r="A1640" s="8" t="str">
        <f t="shared" si="25"/>
        <v>Vietnam-Asia 2011</v>
      </c>
      <c r="B1640" s="8" t="s">
        <v>282</v>
      </c>
      <c r="C1640" s="8" t="s">
        <v>61</v>
      </c>
      <c r="D1640" s="9" t="s">
        <v>73</v>
      </c>
      <c r="E1640" s="14">
        <v>5710000000</v>
      </c>
      <c r="F1640" s="14">
        <v>1710000000</v>
      </c>
    </row>
    <row r="1641" spans="1:6" ht="14.4">
      <c r="A1641" s="8" t="str">
        <f t="shared" si="25"/>
        <v>Brunei-Asia 2011</v>
      </c>
      <c r="B1641" s="8" t="s">
        <v>106</v>
      </c>
      <c r="C1641" s="8" t="s">
        <v>61</v>
      </c>
      <c r="D1641" s="9" t="s">
        <v>73</v>
      </c>
      <c r="E1641" s="8"/>
      <c r="F1641" s="8"/>
    </row>
    <row r="1642" spans="1:6" ht="14.4">
      <c r="A1642" s="8" t="str">
        <f t="shared" si="25"/>
        <v>Myanmar-Asia 2011</v>
      </c>
      <c r="B1642" s="8" t="s">
        <v>207</v>
      </c>
      <c r="C1642" s="8" t="s">
        <v>61</v>
      </c>
      <c r="D1642" s="9" t="s">
        <v>73</v>
      </c>
      <c r="E1642" s="14">
        <v>293000000</v>
      </c>
      <c r="F1642" s="14">
        <v>132000000</v>
      </c>
    </row>
    <row r="1643" spans="1:6" ht="14.4">
      <c r="A1643" s="8" t="str">
        <f t="shared" si="25"/>
        <v>Sri Lanka-Asia 2011</v>
      </c>
      <c r="B1643" s="8" t="s">
        <v>251</v>
      </c>
      <c r="C1643" s="8" t="s">
        <v>61</v>
      </c>
      <c r="D1643" s="9" t="s">
        <v>73</v>
      </c>
      <c r="E1643" s="14">
        <v>1421000000</v>
      </c>
      <c r="F1643" s="14">
        <v>926000000</v>
      </c>
    </row>
    <row r="1644" spans="1:6" ht="14.4">
      <c r="A1644" s="8" t="str">
        <f t="shared" si="25"/>
        <v>Malaysia-Asia 2011</v>
      </c>
      <c r="B1644" s="8" t="s">
        <v>192</v>
      </c>
      <c r="C1644" s="8" t="s">
        <v>61</v>
      </c>
      <c r="D1644" s="9" t="s">
        <v>73</v>
      </c>
      <c r="E1644" s="14">
        <v>19649000000</v>
      </c>
      <c r="F1644" s="14">
        <v>10180000000</v>
      </c>
    </row>
    <row r="1645" spans="1:6" ht="14.4">
      <c r="A1645" s="8" t="str">
        <f t="shared" si="25"/>
        <v>Azerbaijan-Asia 2011</v>
      </c>
      <c r="B1645" s="8" t="s">
        <v>90</v>
      </c>
      <c r="C1645" s="8" t="s">
        <v>61</v>
      </c>
      <c r="D1645" s="9" t="s">
        <v>73</v>
      </c>
      <c r="E1645" s="14">
        <v>1500000000</v>
      </c>
      <c r="F1645" s="14">
        <v>1778000000</v>
      </c>
    </row>
    <row r="1646" spans="1:6" ht="14.4">
      <c r="A1646" s="8" t="str">
        <f t="shared" si="25"/>
        <v>Bhutan-Asia 2011</v>
      </c>
      <c r="B1646" s="8" t="s">
        <v>101</v>
      </c>
      <c r="C1646" s="8" t="s">
        <v>61</v>
      </c>
      <c r="D1646" s="9" t="s">
        <v>73</v>
      </c>
      <c r="E1646" s="14">
        <v>76000000</v>
      </c>
      <c r="F1646" s="14">
        <v>58000000</v>
      </c>
    </row>
    <row r="1647" spans="1:6" ht="14.4">
      <c r="A1647" s="8" t="str">
        <f t="shared" si="25"/>
        <v>Indonesia-Asia 2011</v>
      </c>
      <c r="B1647" s="8" t="s">
        <v>164</v>
      </c>
      <c r="C1647" s="8" t="s">
        <v>61</v>
      </c>
      <c r="D1647" s="9" t="s">
        <v>73</v>
      </c>
      <c r="E1647" s="14">
        <v>9038000000</v>
      </c>
      <c r="F1647" s="14">
        <v>8653000000</v>
      </c>
    </row>
    <row r="1648" spans="1:6" ht="14.4">
      <c r="A1648" s="8" t="str">
        <f t="shared" si="25"/>
        <v>India-Asia 2011</v>
      </c>
      <c r="B1648" s="8" t="s">
        <v>163</v>
      </c>
      <c r="C1648" s="8" t="s">
        <v>61</v>
      </c>
      <c r="D1648" s="9" t="s">
        <v>73</v>
      </c>
      <c r="E1648" s="14">
        <v>17708000000</v>
      </c>
      <c r="F1648" s="14">
        <v>13699000000</v>
      </c>
    </row>
    <row r="1649" spans="1:6" ht="14.4">
      <c r="A1649" s="8" t="str">
        <f t="shared" si="25"/>
        <v>Bangladesh-Asia 2011</v>
      </c>
      <c r="B1649" s="8" t="s">
        <v>94</v>
      </c>
      <c r="C1649" s="8" t="s">
        <v>61</v>
      </c>
      <c r="D1649" s="9" t="s">
        <v>73</v>
      </c>
      <c r="E1649" s="14">
        <v>97000000</v>
      </c>
      <c r="F1649" s="14">
        <v>819000000</v>
      </c>
    </row>
    <row r="1650" spans="1:6" ht="14.4">
      <c r="A1650" s="8" t="str">
        <f t="shared" si="25"/>
        <v>Turkmenistan-Asia 2011</v>
      </c>
      <c r="B1650" s="8" t="s">
        <v>271</v>
      </c>
      <c r="C1650" s="8" t="s">
        <v>61</v>
      </c>
      <c r="D1650" s="9" t="s">
        <v>73</v>
      </c>
      <c r="E1650" s="8"/>
      <c r="F1650" s="8"/>
    </row>
    <row r="1651" spans="1:6" ht="14.4">
      <c r="A1651" s="8" t="str">
        <f t="shared" si="25"/>
        <v>Uzbekistan-Asia 2011</v>
      </c>
      <c r="B1651" s="8" t="s">
        <v>279</v>
      </c>
      <c r="C1651" s="8" t="s">
        <v>61</v>
      </c>
      <c r="D1651" s="9" t="s">
        <v>73</v>
      </c>
      <c r="E1651" s="8"/>
      <c r="F1651" s="8"/>
    </row>
    <row r="1652" spans="1:6" ht="14.4">
      <c r="A1652" s="8" t="str">
        <f t="shared" si="25"/>
        <v>Nepal-Asia 2011</v>
      </c>
      <c r="B1652" s="8" t="s">
        <v>209</v>
      </c>
      <c r="C1652" s="8" t="s">
        <v>61</v>
      </c>
      <c r="D1652" s="9" t="s">
        <v>73</v>
      </c>
      <c r="E1652" s="14">
        <v>415000000</v>
      </c>
      <c r="F1652" s="14">
        <v>420000000</v>
      </c>
    </row>
    <row r="1653" spans="1:6" ht="14.4">
      <c r="A1653" s="8" t="str">
        <f t="shared" si="25"/>
        <v>Maldives-Asia 2011</v>
      </c>
      <c r="B1653" s="8" t="s">
        <v>193</v>
      </c>
      <c r="C1653" s="8" t="s">
        <v>61</v>
      </c>
      <c r="D1653" s="9" t="s">
        <v>73</v>
      </c>
      <c r="E1653" s="14">
        <v>1868000000</v>
      </c>
      <c r="F1653" s="14">
        <v>256000000</v>
      </c>
    </row>
    <row r="1654" spans="1:6" ht="14.4">
      <c r="A1654" s="8" t="str">
        <f t="shared" si="25"/>
        <v>Mongolia-Asia 2011</v>
      </c>
      <c r="B1654" s="8" t="s">
        <v>203</v>
      </c>
      <c r="C1654" s="8" t="s">
        <v>61</v>
      </c>
      <c r="D1654" s="9" t="s">
        <v>73</v>
      </c>
      <c r="E1654" s="14">
        <v>258000000</v>
      </c>
      <c r="F1654" s="14">
        <v>404000000</v>
      </c>
    </row>
    <row r="1655" spans="1:6" ht="14.4">
      <c r="A1655" s="8" t="str">
        <f t="shared" si="25"/>
        <v>Kazakhstan-Asia 2011</v>
      </c>
      <c r="B1655" s="8" t="s">
        <v>174</v>
      </c>
      <c r="C1655" s="8" t="s">
        <v>61</v>
      </c>
      <c r="D1655" s="9" t="s">
        <v>73</v>
      </c>
      <c r="E1655" s="14">
        <v>1524000000</v>
      </c>
      <c r="F1655" s="14">
        <v>1831000000</v>
      </c>
    </row>
    <row r="1656" spans="1:6" ht="14.4">
      <c r="A1656" s="8" t="str">
        <f t="shared" si="25"/>
        <v>Philippines-Asia 2011</v>
      </c>
      <c r="B1656" s="8" t="s">
        <v>225</v>
      </c>
      <c r="C1656" s="8" t="s">
        <v>61</v>
      </c>
      <c r="D1656" s="9" t="s">
        <v>73</v>
      </c>
      <c r="E1656" s="14">
        <v>4026000000</v>
      </c>
      <c r="F1656" s="14">
        <v>5807000000</v>
      </c>
    </row>
    <row r="1657" spans="1:6" ht="14.4">
      <c r="A1657" s="8" t="str">
        <f t="shared" si="25"/>
        <v>Pakistan-Asia 2011</v>
      </c>
      <c r="B1657" s="8" t="s">
        <v>220</v>
      </c>
      <c r="C1657" s="8" t="s">
        <v>61</v>
      </c>
      <c r="D1657" s="9" t="s">
        <v>73</v>
      </c>
      <c r="E1657" s="14">
        <v>1123000000</v>
      </c>
      <c r="F1657" s="14">
        <v>1851000000</v>
      </c>
    </row>
    <row r="1658" spans="1:6" ht="14.4">
      <c r="A1658" s="8" t="str">
        <f t="shared" si="25"/>
        <v>Cambodia-Asia 2011</v>
      </c>
      <c r="B1658" s="8" t="s">
        <v>110</v>
      </c>
      <c r="C1658" s="8" t="s">
        <v>61</v>
      </c>
      <c r="D1658" s="9" t="s">
        <v>73</v>
      </c>
      <c r="E1658" s="14">
        <v>1790000000</v>
      </c>
      <c r="F1658" s="14">
        <v>333000000</v>
      </c>
    </row>
    <row r="1659" spans="1:6" ht="14.4">
      <c r="A1659" s="8" t="str">
        <f t="shared" si="25"/>
        <v>Kyrgyzstan-Asia 2011</v>
      </c>
      <c r="B1659" s="8" t="s">
        <v>179</v>
      </c>
      <c r="C1659" s="8" t="s">
        <v>61</v>
      </c>
      <c r="D1659" s="9" t="s">
        <v>73</v>
      </c>
      <c r="E1659" s="14">
        <v>689000000</v>
      </c>
      <c r="F1659" s="14">
        <v>566000000</v>
      </c>
    </row>
    <row r="1660" spans="1:6" ht="14.4">
      <c r="A1660" s="8" t="str">
        <f t="shared" si="25"/>
        <v>Laos-Asia 2011</v>
      </c>
      <c r="B1660" s="8" t="s">
        <v>180</v>
      </c>
      <c r="C1660" s="8" t="s">
        <v>61</v>
      </c>
      <c r="D1660" s="9" t="s">
        <v>73</v>
      </c>
      <c r="E1660" s="14">
        <v>413000000</v>
      </c>
      <c r="F1660" s="14">
        <v>248000000</v>
      </c>
    </row>
    <row r="1661" spans="1:6" ht="14.4">
      <c r="A1661" s="8" t="str">
        <f t="shared" si="25"/>
        <v>Tajikistan-Asia 2011</v>
      </c>
      <c r="B1661" s="8" t="s">
        <v>262</v>
      </c>
      <c r="C1661" s="8" t="s">
        <v>61</v>
      </c>
      <c r="D1661" s="9" t="s">
        <v>73</v>
      </c>
      <c r="E1661" s="14">
        <v>39800000</v>
      </c>
      <c r="F1661" s="14">
        <v>8400000</v>
      </c>
    </row>
    <row r="1662" spans="1:6" ht="14.4">
      <c r="A1662" s="8" t="str">
        <f t="shared" si="25"/>
        <v>Timor-Leste-Asia 2011</v>
      </c>
      <c r="B1662" s="8" t="s">
        <v>265</v>
      </c>
      <c r="C1662" s="8" t="s">
        <v>61</v>
      </c>
      <c r="D1662" s="9" t="s">
        <v>73</v>
      </c>
      <c r="E1662" s="14">
        <v>24000000</v>
      </c>
      <c r="F1662" s="14">
        <v>63000000</v>
      </c>
    </row>
    <row r="1663" spans="1:6" ht="14.4">
      <c r="A1663" s="8" t="str">
        <f t="shared" si="25"/>
        <v>Afghanistan-Asia 2011</v>
      </c>
      <c r="B1663" s="8" t="s">
        <v>60</v>
      </c>
      <c r="C1663" s="8" t="s">
        <v>61</v>
      </c>
      <c r="D1663" s="9" t="s">
        <v>73</v>
      </c>
      <c r="E1663" s="14">
        <v>137000000</v>
      </c>
      <c r="F1663" s="14">
        <v>127000000</v>
      </c>
    </row>
    <row r="1664" spans="1:6" ht="14.4">
      <c r="A1664" s="8" t="str">
        <f t="shared" si="25"/>
        <v>Japan-Asia 2012</v>
      </c>
      <c r="B1664" s="8" t="s">
        <v>172</v>
      </c>
      <c r="C1664" s="8" t="s">
        <v>61</v>
      </c>
      <c r="D1664" s="9" t="s">
        <v>74</v>
      </c>
      <c r="E1664" s="14">
        <v>16197000000</v>
      </c>
      <c r="F1664" s="14">
        <v>40967000000</v>
      </c>
    </row>
    <row r="1665" spans="1:6" ht="14.4">
      <c r="A1665" s="8" t="str">
        <f t="shared" si="25"/>
        <v>Thailand-Asia 2012</v>
      </c>
      <c r="B1665" s="8" t="s">
        <v>264</v>
      </c>
      <c r="C1665" s="8" t="s">
        <v>61</v>
      </c>
      <c r="D1665" s="9" t="s">
        <v>74</v>
      </c>
      <c r="E1665" s="14">
        <v>37740000000</v>
      </c>
      <c r="F1665" s="14">
        <v>7864000000</v>
      </c>
    </row>
    <row r="1666" spans="1:6" ht="14.4">
      <c r="A1666" s="8" t="str">
        <f t="shared" si="25"/>
        <v>Macao SAR-Asia 2012</v>
      </c>
      <c r="B1666" s="8" t="s">
        <v>189</v>
      </c>
      <c r="C1666" s="8" t="s">
        <v>61</v>
      </c>
      <c r="D1666" s="9" t="s">
        <v>74</v>
      </c>
      <c r="E1666" s="14">
        <v>44455000000</v>
      </c>
      <c r="F1666" s="14">
        <v>1711000000</v>
      </c>
    </row>
    <row r="1667" spans="1:6" ht="14.4">
      <c r="A1667" s="8" t="str">
        <f t="shared" ref="A1667:A1730" si="26">CONCATENATE(B1667," ",D1667)</f>
        <v>South Korea-Asia 2012</v>
      </c>
      <c r="B1667" s="8" t="s">
        <v>248</v>
      </c>
      <c r="C1667" s="8" t="s">
        <v>61</v>
      </c>
      <c r="D1667" s="9" t="s">
        <v>74</v>
      </c>
      <c r="E1667" s="14">
        <v>19653000000</v>
      </c>
      <c r="F1667" s="14">
        <v>22386000000</v>
      </c>
    </row>
    <row r="1668" spans="1:6" ht="14.4">
      <c r="A1668" s="8" t="str">
        <f t="shared" si="26"/>
        <v>Singapore-Asia 2012</v>
      </c>
      <c r="B1668" s="8" t="s">
        <v>241</v>
      </c>
      <c r="C1668" s="8" t="s">
        <v>61</v>
      </c>
      <c r="D1668" s="9" t="s">
        <v>74</v>
      </c>
      <c r="E1668" s="14">
        <v>19261000000</v>
      </c>
      <c r="F1668" s="14">
        <v>22412000000</v>
      </c>
    </row>
    <row r="1669" spans="1:6" ht="14.4">
      <c r="A1669" s="8" t="str">
        <f t="shared" si="26"/>
        <v>China-Asia 2012</v>
      </c>
      <c r="B1669" s="8" t="s">
        <v>117</v>
      </c>
      <c r="C1669" s="8" t="s">
        <v>61</v>
      </c>
      <c r="D1669" s="9" t="s">
        <v>74</v>
      </c>
      <c r="E1669" s="14">
        <v>54937000000</v>
      </c>
      <c r="F1669" s="8"/>
    </row>
    <row r="1670" spans="1:6" ht="14.4">
      <c r="A1670" s="8" t="str">
        <f t="shared" si="26"/>
        <v>Hong Kong SAR-Asia 2012</v>
      </c>
      <c r="B1670" s="8" t="s">
        <v>160</v>
      </c>
      <c r="C1670" s="8" t="s">
        <v>61</v>
      </c>
      <c r="D1670" s="9" t="s">
        <v>74</v>
      </c>
      <c r="E1670" s="14">
        <v>38021000000</v>
      </c>
      <c r="F1670" s="14">
        <v>20246000000</v>
      </c>
    </row>
    <row r="1671" spans="1:6" ht="14.4">
      <c r="A1671" s="8" t="str">
        <f t="shared" si="26"/>
        <v>North Korea-Asia 2012</v>
      </c>
      <c r="B1671" s="8" t="s">
        <v>216</v>
      </c>
      <c r="C1671" s="8" t="s">
        <v>61</v>
      </c>
      <c r="D1671" s="9" t="s">
        <v>74</v>
      </c>
      <c r="E1671" s="8"/>
      <c r="F1671" s="8"/>
    </row>
    <row r="1672" spans="1:6" ht="14.4">
      <c r="A1672" s="8" t="str">
        <f t="shared" si="26"/>
        <v>Georgia-Asia 2012</v>
      </c>
      <c r="B1672" s="8" t="s">
        <v>147</v>
      </c>
      <c r="C1672" s="8" t="s">
        <v>61</v>
      </c>
      <c r="D1672" s="9" t="s">
        <v>74</v>
      </c>
      <c r="E1672" s="14">
        <v>1565000000</v>
      </c>
      <c r="F1672" s="14">
        <v>471000000</v>
      </c>
    </row>
    <row r="1673" spans="1:6" ht="14.4">
      <c r="A1673" s="8" t="str">
        <f t="shared" si="26"/>
        <v>Armenia-Asia 2012</v>
      </c>
      <c r="B1673" s="8" t="s">
        <v>86</v>
      </c>
      <c r="C1673" s="8" t="s">
        <v>61</v>
      </c>
      <c r="D1673" s="9" t="s">
        <v>74</v>
      </c>
      <c r="E1673" s="14">
        <v>487000000</v>
      </c>
      <c r="F1673" s="14">
        <v>556000000</v>
      </c>
    </row>
    <row r="1674" spans="1:6" ht="14.4">
      <c r="A1674" s="8" t="str">
        <f t="shared" si="26"/>
        <v>Vietnam-Asia 2012</v>
      </c>
      <c r="B1674" s="8" t="s">
        <v>282</v>
      </c>
      <c r="C1674" s="8" t="s">
        <v>61</v>
      </c>
      <c r="D1674" s="9" t="s">
        <v>74</v>
      </c>
      <c r="E1674" s="14">
        <v>6830000000</v>
      </c>
      <c r="F1674" s="14">
        <v>1856000000</v>
      </c>
    </row>
    <row r="1675" spans="1:6" ht="14.4">
      <c r="A1675" s="8" t="str">
        <f t="shared" si="26"/>
        <v>Brunei-Asia 2012</v>
      </c>
      <c r="B1675" s="8" t="s">
        <v>106</v>
      </c>
      <c r="C1675" s="8" t="s">
        <v>61</v>
      </c>
      <c r="D1675" s="9" t="s">
        <v>74</v>
      </c>
      <c r="E1675" s="8"/>
      <c r="F1675" s="8"/>
    </row>
    <row r="1676" spans="1:6" ht="14.4">
      <c r="A1676" s="8" t="str">
        <f t="shared" si="26"/>
        <v>Myanmar-Asia 2012</v>
      </c>
      <c r="B1676" s="8" t="s">
        <v>207</v>
      </c>
      <c r="C1676" s="8" t="s">
        <v>61</v>
      </c>
      <c r="D1676" s="9" t="s">
        <v>74</v>
      </c>
      <c r="E1676" s="8"/>
      <c r="F1676" s="8"/>
    </row>
    <row r="1677" spans="1:6" ht="14.4">
      <c r="A1677" s="8" t="str">
        <f t="shared" si="26"/>
        <v>Sri Lanka-Asia 2012</v>
      </c>
      <c r="B1677" s="8" t="s">
        <v>251</v>
      </c>
      <c r="C1677" s="8" t="s">
        <v>61</v>
      </c>
      <c r="D1677" s="9" t="s">
        <v>74</v>
      </c>
      <c r="E1677" s="14">
        <v>1756000000</v>
      </c>
      <c r="F1677" s="14">
        <v>1219000000</v>
      </c>
    </row>
    <row r="1678" spans="1:6" ht="14.4">
      <c r="A1678" s="8" t="str">
        <f t="shared" si="26"/>
        <v>Malaysia-Asia 2012</v>
      </c>
      <c r="B1678" s="8" t="s">
        <v>192</v>
      </c>
      <c r="C1678" s="8" t="s">
        <v>61</v>
      </c>
      <c r="D1678" s="9" t="s">
        <v>74</v>
      </c>
      <c r="E1678" s="14">
        <v>20251000000</v>
      </c>
      <c r="F1678" s="14">
        <v>11545000000</v>
      </c>
    </row>
    <row r="1679" spans="1:6" ht="14.4">
      <c r="A1679" s="8" t="str">
        <f t="shared" si="26"/>
        <v>Azerbaijan-Asia 2012</v>
      </c>
      <c r="B1679" s="8" t="s">
        <v>90</v>
      </c>
      <c r="C1679" s="8" t="s">
        <v>61</v>
      </c>
      <c r="D1679" s="9" t="s">
        <v>74</v>
      </c>
      <c r="E1679" s="14">
        <v>2634000000</v>
      </c>
      <c r="F1679" s="14">
        <v>2616000000</v>
      </c>
    </row>
    <row r="1680" spans="1:6" ht="14.4">
      <c r="A1680" s="8" t="str">
        <f t="shared" si="26"/>
        <v>Indonesia-Asia 2012</v>
      </c>
      <c r="B1680" s="8" t="s">
        <v>164</v>
      </c>
      <c r="C1680" s="8" t="s">
        <v>61</v>
      </c>
      <c r="D1680" s="9" t="s">
        <v>74</v>
      </c>
      <c r="E1680" s="14">
        <v>9463000000</v>
      </c>
      <c r="F1680" s="14">
        <v>9498000000</v>
      </c>
    </row>
    <row r="1681" spans="1:6" ht="14.4">
      <c r="A1681" s="8" t="str">
        <f t="shared" si="26"/>
        <v>Bhutan-Asia 2012</v>
      </c>
      <c r="B1681" s="8" t="s">
        <v>101</v>
      </c>
      <c r="C1681" s="8" t="s">
        <v>61</v>
      </c>
      <c r="D1681" s="9" t="s">
        <v>74</v>
      </c>
      <c r="E1681" s="14">
        <v>94000000</v>
      </c>
      <c r="F1681" s="14">
        <v>71000000</v>
      </c>
    </row>
    <row r="1682" spans="1:6" ht="14.4">
      <c r="A1682" s="8" t="str">
        <f t="shared" si="26"/>
        <v>Bangladesh-Asia 2012</v>
      </c>
      <c r="B1682" s="8" t="s">
        <v>94</v>
      </c>
      <c r="C1682" s="8" t="s">
        <v>61</v>
      </c>
      <c r="D1682" s="9" t="s">
        <v>74</v>
      </c>
      <c r="E1682" s="14">
        <v>110000000</v>
      </c>
      <c r="F1682" s="14">
        <v>829000000</v>
      </c>
    </row>
    <row r="1683" spans="1:6" ht="14.4">
      <c r="A1683" s="8" t="str">
        <f t="shared" si="26"/>
        <v>India-Asia 2012</v>
      </c>
      <c r="B1683" s="8" t="s">
        <v>163</v>
      </c>
      <c r="C1683" s="8" t="s">
        <v>61</v>
      </c>
      <c r="D1683" s="9" t="s">
        <v>74</v>
      </c>
      <c r="E1683" s="14">
        <v>18340000000</v>
      </c>
      <c r="F1683" s="14">
        <v>14107000000</v>
      </c>
    </row>
    <row r="1684" spans="1:6" ht="14.4">
      <c r="A1684" s="8" t="str">
        <f t="shared" si="26"/>
        <v>Uzbekistan-Asia 2012</v>
      </c>
      <c r="B1684" s="8" t="s">
        <v>279</v>
      </c>
      <c r="C1684" s="8" t="s">
        <v>61</v>
      </c>
      <c r="D1684" s="9" t="s">
        <v>74</v>
      </c>
      <c r="E1684" s="8"/>
      <c r="F1684" s="8"/>
    </row>
    <row r="1685" spans="1:6" ht="14.4">
      <c r="A1685" s="8" t="str">
        <f t="shared" si="26"/>
        <v>Turkmenistan-Asia 2012</v>
      </c>
      <c r="B1685" s="8" t="s">
        <v>271</v>
      </c>
      <c r="C1685" s="8" t="s">
        <v>61</v>
      </c>
      <c r="D1685" s="9" t="s">
        <v>74</v>
      </c>
      <c r="E1685" s="8"/>
      <c r="F1685" s="8"/>
    </row>
    <row r="1686" spans="1:6" ht="14.4">
      <c r="A1686" s="8" t="str">
        <f t="shared" si="26"/>
        <v>Nepal-Asia 2012</v>
      </c>
      <c r="B1686" s="8" t="s">
        <v>209</v>
      </c>
      <c r="C1686" s="8" t="s">
        <v>61</v>
      </c>
      <c r="D1686" s="9" t="s">
        <v>74</v>
      </c>
      <c r="E1686" s="14">
        <v>379000000</v>
      </c>
      <c r="F1686" s="14">
        <v>561000000</v>
      </c>
    </row>
    <row r="1687" spans="1:6" ht="14.4">
      <c r="A1687" s="8" t="str">
        <f t="shared" si="26"/>
        <v>Maldives-Asia 2012</v>
      </c>
      <c r="B1687" s="8" t="s">
        <v>193</v>
      </c>
      <c r="C1687" s="8" t="s">
        <v>61</v>
      </c>
      <c r="D1687" s="9" t="s">
        <v>74</v>
      </c>
      <c r="E1687" s="14">
        <v>1873000000</v>
      </c>
      <c r="F1687" s="14">
        <v>270000000</v>
      </c>
    </row>
    <row r="1688" spans="1:6" ht="14.4">
      <c r="A1688" s="8" t="str">
        <f t="shared" si="26"/>
        <v>Mongolia-Asia 2012</v>
      </c>
      <c r="B1688" s="8" t="s">
        <v>203</v>
      </c>
      <c r="C1688" s="8" t="s">
        <v>61</v>
      </c>
      <c r="D1688" s="9" t="s">
        <v>74</v>
      </c>
      <c r="E1688" s="14">
        <v>480000000</v>
      </c>
      <c r="F1688" s="14">
        <v>420000000</v>
      </c>
    </row>
    <row r="1689" spans="1:6" ht="14.4">
      <c r="A1689" s="8" t="str">
        <f t="shared" si="26"/>
        <v>Kazakhstan-Asia 2012</v>
      </c>
      <c r="B1689" s="8" t="s">
        <v>174</v>
      </c>
      <c r="C1689" s="8" t="s">
        <v>61</v>
      </c>
      <c r="D1689" s="9" t="s">
        <v>74</v>
      </c>
      <c r="E1689" s="14">
        <v>1572000000</v>
      </c>
      <c r="F1689" s="14">
        <v>2119000000</v>
      </c>
    </row>
    <row r="1690" spans="1:6" ht="14.4">
      <c r="A1690" s="8" t="str">
        <f t="shared" si="26"/>
        <v>Philippines-Asia 2012</v>
      </c>
      <c r="B1690" s="8" t="s">
        <v>225</v>
      </c>
      <c r="C1690" s="8" t="s">
        <v>61</v>
      </c>
      <c r="D1690" s="9" t="s">
        <v>74</v>
      </c>
      <c r="E1690" s="14">
        <v>4900000000</v>
      </c>
      <c r="F1690" s="14">
        <v>6839000000</v>
      </c>
    </row>
    <row r="1691" spans="1:6" ht="14.4">
      <c r="A1691" s="8" t="str">
        <f t="shared" si="26"/>
        <v>Pakistan-Asia 2012</v>
      </c>
      <c r="B1691" s="8" t="s">
        <v>220</v>
      </c>
      <c r="C1691" s="8" t="s">
        <v>61</v>
      </c>
      <c r="D1691" s="9" t="s">
        <v>74</v>
      </c>
      <c r="E1691" s="14">
        <v>1014000000</v>
      </c>
      <c r="F1691" s="14">
        <v>1801000000</v>
      </c>
    </row>
    <row r="1692" spans="1:6" ht="14.4">
      <c r="A1692" s="8" t="str">
        <f t="shared" si="26"/>
        <v>Cambodia-Asia 2012</v>
      </c>
      <c r="B1692" s="8" t="s">
        <v>110</v>
      </c>
      <c r="C1692" s="8" t="s">
        <v>61</v>
      </c>
      <c r="D1692" s="9" t="s">
        <v>74</v>
      </c>
      <c r="E1692" s="14">
        <v>2000000000</v>
      </c>
      <c r="F1692" s="14">
        <v>382000000</v>
      </c>
    </row>
    <row r="1693" spans="1:6" ht="14.4">
      <c r="A1693" s="8" t="str">
        <f t="shared" si="26"/>
        <v>Laos-Asia 2012</v>
      </c>
      <c r="B1693" s="8" t="s">
        <v>180</v>
      </c>
      <c r="C1693" s="8" t="s">
        <v>61</v>
      </c>
      <c r="D1693" s="9" t="s">
        <v>74</v>
      </c>
      <c r="E1693" s="14">
        <v>461000000</v>
      </c>
      <c r="F1693" s="14">
        <v>241000000</v>
      </c>
    </row>
    <row r="1694" spans="1:6" ht="14.4">
      <c r="A1694" s="8" t="str">
        <f t="shared" si="26"/>
        <v>Kyrgyzstan-Asia 2012</v>
      </c>
      <c r="B1694" s="8" t="s">
        <v>179</v>
      </c>
      <c r="C1694" s="8" t="s">
        <v>61</v>
      </c>
      <c r="D1694" s="9" t="s">
        <v>74</v>
      </c>
      <c r="E1694" s="14">
        <v>750000000</v>
      </c>
      <c r="F1694" s="14">
        <v>738000000</v>
      </c>
    </row>
    <row r="1695" spans="1:6" ht="14.4">
      <c r="A1695" s="8" t="str">
        <f t="shared" si="26"/>
        <v>Tajikistan-Asia 2012</v>
      </c>
      <c r="B1695" s="8" t="s">
        <v>262</v>
      </c>
      <c r="C1695" s="8" t="s">
        <v>61</v>
      </c>
      <c r="D1695" s="9" t="s">
        <v>74</v>
      </c>
      <c r="E1695" s="14">
        <v>60400000</v>
      </c>
      <c r="F1695" s="14">
        <v>6800000</v>
      </c>
    </row>
    <row r="1696" spans="1:6" ht="14.4">
      <c r="A1696" s="8" t="str">
        <f t="shared" si="26"/>
        <v>Afghanistan-Asia 2012</v>
      </c>
      <c r="B1696" s="8" t="s">
        <v>60</v>
      </c>
      <c r="C1696" s="8" t="s">
        <v>61</v>
      </c>
      <c r="D1696" s="9" t="s">
        <v>74</v>
      </c>
      <c r="E1696" s="14">
        <v>116000000</v>
      </c>
      <c r="F1696" s="14">
        <v>80000000</v>
      </c>
    </row>
    <row r="1697" spans="1:6" ht="14.4">
      <c r="A1697" s="8" t="str">
        <f t="shared" si="26"/>
        <v>Timor-Leste-Asia 2012</v>
      </c>
      <c r="B1697" s="8" t="s">
        <v>265</v>
      </c>
      <c r="C1697" s="8" t="s">
        <v>61</v>
      </c>
      <c r="D1697" s="9" t="s">
        <v>74</v>
      </c>
      <c r="E1697" s="14">
        <v>21000000</v>
      </c>
      <c r="F1697" s="14">
        <v>80000000</v>
      </c>
    </row>
    <row r="1698" spans="1:6" ht="14.4">
      <c r="A1698" s="8" t="str">
        <f t="shared" si="26"/>
        <v>Monaco-Europe 2005</v>
      </c>
      <c r="B1698" s="8" t="s">
        <v>202</v>
      </c>
      <c r="C1698" s="8" t="s">
        <v>76</v>
      </c>
      <c r="D1698" s="9" t="s">
        <v>67</v>
      </c>
      <c r="E1698" s="8"/>
      <c r="F1698" s="8"/>
    </row>
    <row r="1699" spans="1:6" ht="14.4">
      <c r="A1699" s="8" t="str">
        <f t="shared" si="26"/>
        <v>Faeroe Islands-Europe 2005</v>
      </c>
      <c r="B1699" s="8" t="s">
        <v>140</v>
      </c>
      <c r="C1699" s="8" t="s">
        <v>76</v>
      </c>
      <c r="D1699" s="9" t="s">
        <v>67</v>
      </c>
      <c r="E1699" s="8"/>
      <c r="F1699" s="8"/>
    </row>
    <row r="1700" spans="1:6" ht="14.4">
      <c r="A1700" s="8" t="str">
        <f t="shared" si="26"/>
        <v>Bosnia and Herzegovina-Europe 2005</v>
      </c>
      <c r="B1700" s="8" t="s">
        <v>103</v>
      </c>
      <c r="C1700" s="8" t="s">
        <v>76</v>
      </c>
      <c r="D1700" s="9" t="s">
        <v>67</v>
      </c>
      <c r="E1700" s="14">
        <v>557000000</v>
      </c>
      <c r="F1700" s="14">
        <v>158000000</v>
      </c>
    </row>
    <row r="1701" spans="1:6" ht="14.4">
      <c r="A1701" s="8" t="str">
        <f t="shared" si="26"/>
        <v>Germany-Europe 2005</v>
      </c>
      <c r="B1701" s="8" t="s">
        <v>148</v>
      </c>
      <c r="C1701" s="8" t="s">
        <v>76</v>
      </c>
      <c r="D1701" s="9" t="s">
        <v>67</v>
      </c>
      <c r="E1701" s="14">
        <v>40531000000</v>
      </c>
      <c r="F1701" s="14">
        <v>84838000000</v>
      </c>
    </row>
    <row r="1702" spans="1:6" ht="14.4">
      <c r="A1702" s="8" t="str">
        <f t="shared" si="26"/>
        <v>Ukraine-Europe 2005</v>
      </c>
      <c r="B1702" s="8" t="s">
        <v>274</v>
      </c>
      <c r="C1702" s="8" t="s">
        <v>76</v>
      </c>
      <c r="D1702" s="9" t="s">
        <v>67</v>
      </c>
      <c r="E1702" s="14">
        <v>3542000000</v>
      </c>
      <c r="F1702" s="14">
        <v>3078000000</v>
      </c>
    </row>
    <row r="1703" spans="1:6" ht="14.4">
      <c r="A1703" s="8" t="str">
        <f t="shared" si="26"/>
        <v>Belarus-Europe 2005</v>
      </c>
      <c r="B1703" s="8" t="s">
        <v>96</v>
      </c>
      <c r="C1703" s="8" t="s">
        <v>76</v>
      </c>
      <c r="D1703" s="9" t="s">
        <v>67</v>
      </c>
      <c r="E1703" s="14">
        <v>346000000</v>
      </c>
      <c r="F1703" s="14">
        <v>516000000</v>
      </c>
    </row>
    <row r="1704" spans="1:6" ht="14.4">
      <c r="A1704" s="8" t="str">
        <f t="shared" si="26"/>
        <v>Lithuania-Europe 2005</v>
      </c>
      <c r="B1704" s="8" t="s">
        <v>187</v>
      </c>
      <c r="C1704" s="8" t="s">
        <v>76</v>
      </c>
      <c r="D1704" s="9" t="s">
        <v>67</v>
      </c>
      <c r="E1704" s="14">
        <v>975000000</v>
      </c>
      <c r="F1704" s="14">
        <v>757000000</v>
      </c>
    </row>
    <row r="1705" spans="1:6" ht="14.4">
      <c r="A1705" s="8" t="str">
        <f t="shared" si="26"/>
        <v>Bulgaria-Europe 2005</v>
      </c>
      <c r="B1705" s="8" t="s">
        <v>107</v>
      </c>
      <c r="C1705" s="8" t="s">
        <v>76</v>
      </c>
      <c r="D1705" s="9" t="s">
        <v>67</v>
      </c>
      <c r="E1705" s="14">
        <v>3063000000</v>
      </c>
      <c r="F1705" s="14">
        <v>1858000000</v>
      </c>
    </row>
    <row r="1706" spans="1:6" ht="14.4">
      <c r="A1706" s="8" t="str">
        <f t="shared" si="26"/>
        <v>Slovenia-Europe 2005</v>
      </c>
      <c r="B1706" s="8" t="s">
        <v>244</v>
      </c>
      <c r="C1706" s="8" t="s">
        <v>76</v>
      </c>
      <c r="D1706" s="9" t="s">
        <v>67</v>
      </c>
      <c r="E1706" s="14">
        <v>1894000000</v>
      </c>
      <c r="F1706" s="14">
        <v>1019000000</v>
      </c>
    </row>
    <row r="1707" spans="1:6" ht="14.4">
      <c r="A1707" s="8" t="str">
        <f t="shared" si="26"/>
        <v>Russia-Europe 2005</v>
      </c>
      <c r="B1707" s="8" t="s">
        <v>231</v>
      </c>
      <c r="C1707" s="8" t="s">
        <v>76</v>
      </c>
      <c r="D1707" s="9" t="s">
        <v>67</v>
      </c>
      <c r="E1707" s="14">
        <v>7806000000</v>
      </c>
      <c r="F1707" s="14">
        <v>18305000000</v>
      </c>
    </row>
    <row r="1708" spans="1:6" ht="14.4">
      <c r="A1708" s="8" t="str">
        <f t="shared" si="26"/>
        <v>Latvia-Europe 2005</v>
      </c>
      <c r="B1708" s="8" t="s">
        <v>181</v>
      </c>
      <c r="C1708" s="8" t="s">
        <v>76</v>
      </c>
      <c r="D1708" s="9" t="s">
        <v>67</v>
      </c>
      <c r="E1708" s="14">
        <v>446000000</v>
      </c>
      <c r="F1708" s="14">
        <v>655000000</v>
      </c>
    </row>
    <row r="1709" spans="1:6" ht="14.4">
      <c r="A1709" s="8" t="str">
        <f t="shared" si="26"/>
        <v>Romania-Europe 2005</v>
      </c>
      <c r="B1709" s="8" t="s">
        <v>230</v>
      </c>
      <c r="C1709" s="8" t="s">
        <v>76</v>
      </c>
      <c r="D1709" s="9" t="s">
        <v>67</v>
      </c>
      <c r="E1709" s="14">
        <v>1325000000</v>
      </c>
      <c r="F1709" s="14">
        <v>1073000000</v>
      </c>
    </row>
    <row r="1710" spans="1:6" ht="14.4">
      <c r="A1710" s="8" t="str">
        <f t="shared" si="26"/>
        <v>Hungary-Europe 2005</v>
      </c>
      <c r="B1710" s="8" t="s">
        <v>161</v>
      </c>
      <c r="C1710" s="8" t="s">
        <v>76</v>
      </c>
      <c r="D1710" s="9" t="s">
        <v>67</v>
      </c>
      <c r="E1710" s="14">
        <v>4761000000</v>
      </c>
      <c r="F1710" s="14">
        <v>2721000000</v>
      </c>
    </row>
    <row r="1711" spans="1:6" ht="14.4">
      <c r="A1711" s="8" t="str">
        <f t="shared" si="26"/>
        <v>Serbia-Europe 2005</v>
      </c>
      <c r="B1711" s="8" t="s">
        <v>238</v>
      </c>
      <c r="C1711" s="8" t="s">
        <v>76</v>
      </c>
      <c r="D1711" s="9" t="s">
        <v>67</v>
      </c>
      <c r="E1711" s="14">
        <v>308000000</v>
      </c>
      <c r="F1711" s="14">
        <v>260000000</v>
      </c>
    </row>
    <row r="1712" spans="1:6" ht="14.4">
      <c r="A1712" s="8" t="str">
        <f t="shared" si="26"/>
        <v>Slovakia-Europe 2005</v>
      </c>
      <c r="B1712" s="8" t="s">
        <v>243</v>
      </c>
      <c r="C1712" s="8" t="s">
        <v>76</v>
      </c>
      <c r="D1712" s="9" t="s">
        <v>67</v>
      </c>
      <c r="E1712" s="14">
        <v>1282000000</v>
      </c>
      <c r="F1712" s="14">
        <v>1122000000</v>
      </c>
    </row>
    <row r="1713" spans="1:6" ht="14.4">
      <c r="A1713" s="8" t="str">
        <f t="shared" si="26"/>
        <v>Poland-Europe 2005</v>
      </c>
      <c r="B1713" s="8" t="s">
        <v>226</v>
      </c>
      <c r="C1713" s="8" t="s">
        <v>76</v>
      </c>
      <c r="D1713" s="9" t="s">
        <v>67</v>
      </c>
      <c r="E1713" s="14">
        <v>7128000000</v>
      </c>
      <c r="F1713" s="14">
        <v>5894000000</v>
      </c>
    </row>
    <row r="1714" spans="1:6" ht="14.4">
      <c r="A1714" s="8" t="str">
        <f t="shared" si="26"/>
        <v>Croatia-Europe 2005</v>
      </c>
      <c r="B1714" s="8" t="s">
        <v>124</v>
      </c>
      <c r="C1714" s="8" t="s">
        <v>76</v>
      </c>
      <c r="D1714" s="9" t="s">
        <v>67</v>
      </c>
      <c r="E1714" s="14">
        <v>7625000000</v>
      </c>
      <c r="F1714" s="14">
        <v>786000000</v>
      </c>
    </row>
    <row r="1715" spans="1:6" ht="14.4">
      <c r="A1715" s="8" t="str">
        <f t="shared" si="26"/>
        <v>Czech Republic-Europe 2005</v>
      </c>
      <c r="B1715" s="8" t="s">
        <v>128</v>
      </c>
      <c r="C1715" s="8" t="s">
        <v>76</v>
      </c>
      <c r="D1715" s="9" t="s">
        <v>67</v>
      </c>
      <c r="E1715" s="14">
        <v>5772000000</v>
      </c>
      <c r="F1715" s="14">
        <v>2603000000</v>
      </c>
    </row>
    <row r="1716" spans="1:6" ht="14.4">
      <c r="A1716" s="8" t="str">
        <f t="shared" si="26"/>
        <v>Portugal-Europe 2005</v>
      </c>
      <c r="B1716" s="8" t="s">
        <v>227</v>
      </c>
      <c r="C1716" s="8" t="s">
        <v>76</v>
      </c>
      <c r="D1716" s="9" t="s">
        <v>67</v>
      </c>
      <c r="E1716" s="14">
        <v>9008000000</v>
      </c>
      <c r="F1716" s="14">
        <v>3743000000</v>
      </c>
    </row>
    <row r="1717" spans="1:6" ht="14.4">
      <c r="A1717" s="8" t="str">
        <f t="shared" si="26"/>
        <v>Malta-Europe 2005</v>
      </c>
      <c r="B1717" s="8" t="s">
        <v>195</v>
      </c>
      <c r="C1717" s="8" t="s">
        <v>76</v>
      </c>
      <c r="D1717" s="9" t="s">
        <v>67</v>
      </c>
      <c r="E1717" s="14">
        <v>924000000</v>
      </c>
      <c r="F1717" s="14">
        <v>311000000</v>
      </c>
    </row>
    <row r="1718" spans="1:6" ht="14.4">
      <c r="A1718" s="8" t="str">
        <f t="shared" si="26"/>
        <v>Austria-Europe 2005</v>
      </c>
      <c r="B1718" s="8" t="s">
        <v>89</v>
      </c>
      <c r="C1718" s="8" t="s">
        <v>76</v>
      </c>
      <c r="D1718" s="9" t="s">
        <v>67</v>
      </c>
      <c r="E1718" s="14">
        <v>18471000000</v>
      </c>
      <c r="F1718" s="14">
        <v>11077000000</v>
      </c>
    </row>
    <row r="1719" spans="1:6" ht="14.4">
      <c r="A1719" s="8" t="str">
        <f t="shared" si="26"/>
        <v>Greece-Europe 2005</v>
      </c>
      <c r="B1719" s="8" t="s">
        <v>150</v>
      </c>
      <c r="C1719" s="8" t="s">
        <v>76</v>
      </c>
      <c r="D1719" s="9" t="s">
        <v>67</v>
      </c>
      <c r="E1719" s="14">
        <v>13453000000</v>
      </c>
      <c r="F1719" s="14">
        <v>3045000000</v>
      </c>
    </row>
    <row r="1720" spans="1:6" ht="14.4">
      <c r="A1720" s="8" t="str">
        <f t="shared" si="26"/>
        <v>Italy-Europe 2005</v>
      </c>
      <c r="B1720" s="8" t="s">
        <v>170</v>
      </c>
      <c r="C1720" s="8" t="s">
        <v>76</v>
      </c>
      <c r="D1720" s="9" t="s">
        <v>67</v>
      </c>
      <c r="E1720" s="14">
        <v>38374000000</v>
      </c>
      <c r="F1720" s="14">
        <v>26774000000</v>
      </c>
    </row>
    <row r="1721" spans="1:6" ht="14.4">
      <c r="A1721" s="8" t="str">
        <f t="shared" si="26"/>
        <v>Switzerland-Europe 2005</v>
      </c>
      <c r="B1721" s="8" t="s">
        <v>260</v>
      </c>
      <c r="C1721" s="8" t="s">
        <v>76</v>
      </c>
      <c r="D1721" s="9" t="s">
        <v>67</v>
      </c>
      <c r="E1721" s="14">
        <v>11937000000</v>
      </c>
      <c r="F1721" s="14">
        <v>10579000000</v>
      </c>
    </row>
    <row r="1722" spans="1:6" ht="14.4">
      <c r="A1722" s="8" t="str">
        <f t="shared" si="26"/>
        <v>San Marino-Europe 2005</v>
      </c>
      <c r="B1722" s="8" t="s">
        <v>234</v>
      </c>
      <c r="C1722" s="8" t="s">
        <v>76</v>
      </c>
      <c r="D1722" s="9" t="s">
        <v>67</v>
      </c>
      <c r="E1722" s="8"/>
      <c r="F1722" s="8"/>
    </row>
    <row r="1723" spans="1:6" ht="14.4">
      <c r="A1723" s="8" t="str">
        <f t="shared" si="26"/>
        <v>Isle of Man-Europe 2005</v>
      </c>
      <c r="B1723" s="8" t="s">
        <v>168</v>
      </c>
      <c r="C1723" s="8" t="s">
        <v>76</v>
      </c>
      <c r="D1723" s="9" t="s">
        <v>67</v>
      </c>
      <c r="E1723" s="8"/>
      <c r="F1723" s="8"/>
    </row>
    <row r="1724" spans="1:6" ht="14.4">
      <c r="A1724" s="8" t="str">
        <f t="shared" si="26"/>
        <v>Andorra-Europe 2005</v>
      </c>
      <c r="B1724" s="8" t="s">
        <v>81</v>
      </c>
      <c r="C1724" s="8" t="s">
        <v>76</v>
      </c>
      <c r="D1724" s="9" t="s">
        <v>67</v>
      </c>
      <c r="E1724" s="8"/>
      <c r="F1724" s="8"/>
    </row>
    <row r="1725" spans="1:6" ht="14.4">
      <c r="A1725" s="8" t="str">
        <f t="shared" si="26"/>
        <v>Estonia-Europe 2005</v>
      </c>
      <c r="B1725" s="8" t="s">
        <v>138</v>
      </c>
      <c r="C1725" s="8" t="s">
        <v>76</v>
      </c>
      <c r="D1725" s="9" t="s">
        <v>67</v>
      </c>
      <c r="E1725" s="14">
        <v>1229000000</v>
      </c>
      <c r="F1725" s="14">
        <v>530000000</v>
      </c>
    </row>
    <row r="1726" spans="1:6" ht="14.4">
      <c r="A1726" s="8" t="str">
        <f t="shared" si="26"/>
        <v>North Macedonia-Europe 2005</v>
      </c>
      <c r="B1726" s="8" t="s">
        <v>217</v>
      </c>
      <c r="C1726" s="8" t="s">
        <v>76</v>
      </c>
      <c r="D1726" s="9" t="s">
        <v>67</v>
      </c>
      <c r="E1726" s="14">
        <v>116000000</v>
      </c>
      <c r="F1726" s="14">
        <v>97000000</v>
      </c>
    </row>
    <row r="1727" spans="1:6" ht="14.4">
      <c r="A1727" s="8" t="str">
        <f t="shared" si="26"/>
        <v>Finland-Europe 2005</v>
      </c>
      <c r="B1727" s="8" t="s">
        <v>142</v>
      </c>
      <c r="C1727" s="8" t="s">
        <v>76</v>
      </c>
      <c r="D1727" s="9" t="s">
        <v>67</v>
      </c>
      <c r="E1727" s="14">
        <v>3069000000</v>
      </c>
      <c r="F1727" s="14">
        <v>3622000000</v>
      </c>
    </row>
    <row r="1728" spans="1:6" ht="14.4">
      <c r="A1728" s="8" t="str">
        <f t="shared" si="26"/>
        <v>Belgium-Europe 2005</v>
      </c>
      <c r="B1728" s="8" t="s">
        <v>97</v>
      </c>
      <c r="C1728" s="8" t="s">
        <v>76</v>
      </c>
      <c r="D1728" s="9" t="s">
        <v>67</v>
      </c>
      <c r="E1728" s="14">
        <v>10881000000</v>
      </c>
      <c r="F1728" s="14">
        <v>16771000000</v>
      </c>
    </row>
    <row r="1729" spans="1:6" ht="14.4">
      <c r="A1729" s="8" t="str">
        <f t="shared" si="26"/>
        <v>Liechtenstein-Europe 2005</v>
      </c>
      <c r="B1729" s="8" t="s">
        <v>186</v>
      </c>
      <c r="C1729" s="8" t="s">
        <v>76</v>
      </c>
      <c r="D1729" s="9" t="s">
        <v>67</v>
      </c>
      <c r="E1729" s="8"/>
      <c r="F1729" s="8"/>
    </row>
    <row r="1730" spans="1:6" ht="14.4">
      <c r="A1730" s="8" t="str">
        <f t="shared" si="26"/>
        <v>Spain-Europe 2005</v>
      </c>
      <c r="B1730" s="8" t="s">
        <v>250</v>
      </c>
      <c r="C1730" s="8" t="s">
        <v>76</v>
      </c>
      <c r="D1730" s="9" t="s">
        <v>67</v>
      </c>
      <c r="E1730" s="14">
        <v>53066000000</v>
      </c>
      <c r="F1730" s="14">
        <v>18441000000</v>
      </c>
    </row>
    <row r="1731" spans="1:6" ht="14.4">
      <c r="A1731" s="8" t="str">
        <f t="shared" ref="A1731:A1794" si="27">CONCATENATE(B1731," ",D1731)</f>
        <v>Sweden-Europe 2005</v>
      </c>
      <c r="B1731" s="8" t="s">
        <v>259</v>
      </c>
      <c r="C1731" s="8" t="s">
        <v>76</v>
      </c>
      <c r="D1731" s="9" t="s">
        <v>67</v>
      </c>
      <c r="E1731" s="14">
        <v>7739000000</v>
      </c>
      <c r="F1731" s="14">
        <v>11380000000</v>
      </c>
    </row>
    <row r="1732" spans="1:6" ht="14.4">
      <c r="A1732" s="8" t="str">
        <f t="shared" si="27"/>
        <v>Moldova-Europe 2005</v>
      </c>
      <c r="B1732" s="8" t="s">
        <v>201</v>
      </c>
      <c r="C1732" s="8" t="s">
        <v>76</v>
      </c>
      <c r="D1732" s="9" t="s">
        <v>67</v>
      </c>
      <c r="E1732" s="14">
        <v>138000000</v>
      </c>
      <c r="F1732" s="14">
        <v>170000000</v>
      </c>
    </row>
    <row r="1733" spans="1:6" ht="14.4">
      <c r="A1733" s="8" t="str">
        <f t="shared" si="27"/>
        <v>Denmark-Europe 2005</v>
      </c>
      <c r="B1733" s="8" t="s">
        <v>129</v>
      </c>
      <c r="C1733" s="8" t="s">
        <v>76</v>
      </c>
      <c r="D1733" s="9" t="s">
        <v>67</v>
      </c>
      <c r="E1733" s="14">
        <v>5293000000</v>
      </c>
      <c r="F1733" s="14">
        <v>6850000000</v>
      </c>
    </row>
    <row r="1734" spans="1:6" ht="14.4">
      <c r="A1734" s="8" t="str">
        <f t="shared" si="27"/>
        <v>Cyprus-Europe 2005</v>
      </c>
      <c r="B1734" s="8" t="s">
        <v>127</v>
      </c>
      <c r="C1734" s="8" t="s">
        <v>76</v>
      </c>
      <c r="D1734" s="9" t="s">
        <v>67</v>
      </c>
      <c r="E1734" s="14">
        <v>2644000000</v>
      </c>
      <c r="F1734" s="14">
        <v>1001000000</v>
      </c>
    </row>
    <row r="1735" spans="1:6" ht="14.4">
      <c r="A1735" s="8" t="str">
        <f t="shared" si="27"/>
        <v>United Kingdom-Europe 2005</v>
      </c>
      <c r="B1735" s="8" t="s">
        <v>276</v>
      </c>
      <c r="C1735" s="8" t="s">
        <v>76</v>
      </c>
      <c r="D1735" s="9" t="s">
        <v>67</v>
      </c>
      <c r="E1735" s="14">
        <v>39411000000</v>
      </c>
      <c r="F1735" s="14">
        <v>72993000000</v>
      </c>
    </row>
    <row r="1736" spans="1:6" ht="14.4">
      <c r="A1736" s="8" t="str">
        <f t="shared" si="27"/>
        <v>Luxembourg-Europe 2005</v>
      </c>
      <c r="B1736" s="8" t="s">
        <v>188</v>
      </c>
      <c r="C1736" s="8" t="s">
        <v>76</v>
      </c>
      <c r="D1736" s="9" t="s">
        <v>67</v>
      </c>
      <c r="E1736" s="14">
        <v>3612000000</v>
      </c>
      <c r="F1736" s="14">
        <v>2977000000</v>
      </c>
    </row>
    <row r="1737" spans="1:6" ht="14.4">
      <c r="A1737" s="8" t="str">
        <f t="shared" si="27"/>
        <v>Netherlands-Europe 2005</v>
      </c>
      <c r="B1737" s="8" t="s">
        <v>210</v>
      </c>
      <c r="C1737" s="8" t="s">
        <v>76</v>
      </c>
      <c r="D1737" s="9" t="s">
        <v>67</v>
      </c>
      <c r="E1737" s="14">
        <v>16528000000</v>
      </c>
      <c r="F1737" s="14">
        <v>16621000000</v>
      </c>
    </row>
    <row r="1738" spans="1:6" ht="14.4">
      <c r="A1738" s="8" t="str">
        <f t="shared" si="27"/>
        <v>Norway-Europe 2005</v>
      </c>
      <c r="B1738" s="8" t="s">
        <v>218</v>
      </c>
      <c r="C1738" s="8" t="s">
        <v>76</v>
      </c>
      <c r="D1738" s="9" t="s">
        <v>67</v>
      </c>
      <c r="E1738" s="14">
        <v>4243000000</v>
      </c>
      <c r="F1738" s="14">
        <v>10400000000</v>
      </c>
    </row>
    <row r="1739" spans="1:6" ht="14.4">
      <c r="A1739" s="8" t="str">
        <f t="shared" si="27"/>
        <v>Montenegro-Europe 2005</v>
      </c>
      <c r="B1739" s="8" t="s">
        <v>204</v>
      </c>
      <c r="C1739" s="8" t="s">
        <v>76</v>
      </c>
      <c r="D1739" s="9" t="s">
        <v>67</v>
      </c>
      <c r="E1739" s="8"/>
      <c r="F1739" s="8"/>
    </row>
    <row r="1740" spans="1:6" ht="14.4">
      <c r="A1740" s="8" t="str">
        <f t="shared" si="27"/>
        <v>France-Europe 2005</v>
      </c>
      <c r="B1740" s="8" t="s">
        <v>143</v>
      </c>
      <c r="C1740" s="8" t="s">
        <v>76</v>
      </c>
      <c r="D1740" s="9" t="s">
        <v>67</v>
      </c>
      <c r="E1740" s="14">
        <v>51691000000</v>
      </c>
      <c r="F1740" s="14">
        <v>38813000000</v>
      </c>
    </row>
    <row r="1741" spans="1:6" ht="14.4">
      <c r="A1741" s="8" t="str">
        <f t="shared" si="27"/>
        <v>Albania-Europe 2005</v>
      </c>
      <c r="B1741" s="8" t="s">
        <v>75</v>
      </c>
      <c r="C1741" s="8" t="s">
        <v>76</v>
      </c>
      <c r="D1741" s="9" t="s">
        <v>67</v>
      </c>
      <c r="E1741" s="14">
        <v>880000000</v>
      </c>
      <c r="F1741" s="14">
        <v>808000000</v>
      </c>
    </row>
    <row r="1742" spans="1:6" ht="14.4">
      <c r="A1742" s="8" t="str">
        <f t="shared" si="27"/>
        <v>Iceland-Europe 2005</v>
      </c>
      <c r="B1742" s="8" t="s">
        <v>162</v>
      </c>
      <c r="C1742" s="8" t="s">
        <v>76</v>
      </c>
      <c r="D1742" s="9" t="s">
        <v>67</v>
      </c>
      <c r="E1742" s="14">
        <v>635000000</v>
      </c>
      <c r="F1742" s="14">
        <v>991000000</v>
      </c>
    </row>
    <row r="1743" spans="1:6" ht="14.4">
      <c r="A1743" s="8" t="str">
        <f t="shared" si="27"/>
        <v>Ireland-Europe 2005</v>
      </c>
      <c r="B1743" s="8" t="s">
        <v>167</v>
      </c>
      <c r="C1743" s="8" t="s">
        <v>76</v>
      </c>
      <c r="D1743" s="9" t="s">
        <v>67</v>
      </c>
      <c r="E1743" s="14">
        <v>6780000000</v>
      </c>
      <c r="F1743" s="14">
        <v>6186000000</v>
      </c>
    </row>
    <row r="1744" spans="1:6" ht="14.4">
      <c r="A1744" s="8" t="str">
        <f t="shared" si="27"/>
        <v>Turkey-Europe 2005</v>
      </c>
      <c r="B1744" s="8" t="s">
        <v>270</v>
      </c>
      <c r="C1744" s="8" t="s">
        <v>76</v>
      </c>
      <c r="D1744" s="9" t="s">
        <v>67</v>
      </c>
      <c r="E1744" s="14">
        <v>20760000000</v>
      </c>
      <c r="F1744" s="14">
        <v>3563000000</v>
      </c>
    </row>
    <row r="1745" spans="1:6" ht="14.4">
      <c r="A1745" s="8" t="str">
        <f t="shared" si="27"/>
        <v>Kosovo-Europe 2005</v>
      </c>
      <c r="B1745" s="8" t="s">
        <v>177</v>
      </c>
      <c r="C1745" s="8" t="s">
        <v>76</v>
      </c>
      <c r="D1745" s="9" t="s">
        <v>67</v>
      </c>
      <c r="E1745" s="8"/>
      <c r="F1745" s="8"/>
    </row>
    <row r="1746" spans="1:6" ht="14.4">
      <c r="A1746" s="8" t="str">
        <f t="shared" si="27"/>
        <v>Isle of Man-Europe 2006</v>
      </c>
      <c r="B1746" s="8" t="s">
        <v>168</v>
      </c>
      <c r="C1746" s="8" t="s">
        <v>76</v>
      </c>
      <c r="D1746" s="9" t="s">
        <v>68</v>
      </c>
      <c r="E1746" s="8"/>
      <c r="F1746" s="8"/>
    </row>
    <row r="1747" spans="1:6" ht="14.4">
      <c r="A1747" s="8" t="str">
        <f t="shared" si="27"/>
        <v>Monaco-Europe 2006</v>
      </c>
      <c r="B1747" s="8" t="s">
        <v>202</v>
      </c>
      <c r="C1747" s="8" t="s">
        <v>76</v>
      </c>
      <c r="D1747" s="9" t="s">
        <v>68</v>
      </c>
      <c r="E1747" s="8"/>
      <c r="F1747" s="8"/>
    </row>
    <row r="1748" spans="1:6" ht="14.4">
      <c r="A1748" s="8" t="str">
        <f t="shared" si="27"/>
        <v>Faeroe Islands-Europe 2006</v>
      </c>
      <c r="B1748" s="8" t="s">
        <v>140</v>
      </c>
      <c r="C1748" s="8" t="s">
        <v>76</v>
      </c>
      <c r="D1748" s="9" t="s">
        <v>68</v>
      </c>
      <c r="E1748" s="8"/>
      <c r="F1748" s="8"/>
    </row>
    <row r="1749" spans="1:6" ht="14.4">
      <c r="A1749" s="8" t="str">
        <f t="shared" si="27"/>
        <v>Bosnia and Herzegovina-Europe 2006</v>
      </c>
      <c r="B1749" s="8" t="s">
        <v>103</v>
      </c>
      <c r="C1749" s="8" t="s">
        <v>76</v>
      </c>
      <c r="D1749" s="9" t="s">
        <v>68</v>
      </c>
      <c r="E1749" s="14">
        <v>658000000</v>
      </c>
      <c r="F1749" s="14">
        <v>210000000</v>
      </c>
    </row>
    <row r="1750" spans="1:6" ht="14.4">
      <c r="A1750" s="8" t="str">
        <f t="shared" si="27"/>
        <v>Germany-Europe 2006</v>
      </c>
      <c r="B1750" s="8" t="s">
        <v>148</v>
      </c>
      <c r="C1750" s="8" t="s">
        <v>76</v>
      </c>
      <c r="D1750" s="9" t="s">
        <v>68</v>
      </c>
      <c r="E1750" s="14">
        <v>45538000000</v>
      </c>
      <c r="F1750" s="14">
        <v>85974000000</v>
      </c>
    </row>
    <row r="1751" spans="1:6" ht="14.4">
      <c r="A1751" s="8" t="str">
        <f t="shared" si="27"/>
        <v>Croatia-Europe 2006</v>
      </c>
      <c r="B1751" s="8" t="s">
        <v>124</v>
      </c>
      <c r="C1751" s="8" t="s">
        <v>76</v>
      </c>
      <c r="D1751" s="9" t="s">
        <v>68</v>
      </c>
      <c r="E1751" s="14">
        <v>8296000000</v>
      </c>
      <c r="F1751" s="14">
        <v>770000000</v>
      </c>
    </row>
    <row r="1752" spans="1:6" ht="14.4">
      <c r="A1752" s="8" t="str">
        <f t="shared" si="27"/>
        <v>Slovenia-Europe 2006</v>
      </c>
      <c r="B1752" s="8" t="s">
        <v>244</v>
      </c>
      <c r="C1752" s="8" t="s">
        <v>76</v>
      </c>
      <c r="D1752" s="9" t="s">
        <v>68</v>
      </c>
      <c r="E1752" s="14">
        <v>2074000000</v>
      </c>
      <c r="F1752" s="14">
        <v>1058000000</v>
      </c>
    </row>
    <row r="1753" spans="1:6" ht="14.4">
      <c r="A1753" s="8" t="str">
        <f t="shared" si="27"/>
        <v>Malta-Europe 2006</v>
      </c>
      <c r="B1753" s="8" t="s">
        <v>195</v>
      </c>
      <c r="C1753" s="8" t="s">
        <v>76</v>
      </c>
      <c r="D1753" s="9" t="s">
        <v>68</v>
      </c>
      <c r="E1753" s="14">
        <v>966000000</v>
      </c>
      <c r="F1753" s="14">
        <v>362000000</v>
      </c>
    </row>
    <row r="1754" spans="1:6" ht="14.4">
      <c r="A1754" s="8" t="str">
        <f t="shared" si="27"/>
        <v>Austria-Europe 2006</v>
      </c>
      <c r="B1754" s="8" t="s">
        <v>89</v>
      </c>
      <c r="C1754" s="8" t="s">
        <v>76</v>
      </c>
      <c r="D1754" s="9" t="s">
        <v>68</v>
      </c>
      <c r="E1754" s="14">
        <v>18886000000</v>
      </c>
      <c r="F1754" s="14">
        <v>11721000000</v>
      </c>
    </row>
    <row r="1755" spans="1:6" ht="14.4">
      <c r="A1755" s="8" t="str">
        <f t="shared" si="27"/>
        <v>Russia-Europe 2006</v>
      </c>
      <c r="B1755" s="8" t="s">
        <v>231</v>
      </c>
      <c r="C1755" s="8" t="s">
        <v>76</v>
      </c>
      <c r="D1755" s="9" t="s">
        <v>68</v>
      </c>
      <c r="E1755" s="14">
        <v>9720000000</v>
      </c>
      <c r="F1755" s="14">
        <v>19478000000</v>
      </c>
    </row>
    <row r="1756" spans="1:6" ht="14.4">
      <c r="A1756" s="8" t="str">
        <f t="shared" si="27"/>
        <v>Ukraine-Europe 2006</v>
      </c>
      <c r="B1756" s="8" t="s">
        <v>274</v>
      </c>
      <c r="C1756" s="8" t="s">
        <v>76</v>
      </c>
      <c r="D1756" s="9" t="s">
        <v>68</v>
      </c>
      <c r="E1756" s="14">
        <v>4018000000</v>
      </c>
      <c r="F1756" s="14">
        <v>3202000000</v>
      </c>
    </row>
    <row r="1757" spans="1:6" ht="14.4">
      <c r="A1757" s="8" t="str">
        <f t="shared" si="27"/>
        <v>Belarus-Europe 2006</v>
      </c>
      <c r="B1757" s="8" t="s">
        <v>96</v>
      </c>
      <c r="C1757" s="8" t="s">
        <v>76</v>
      </c>
      <c r="D1757" s="9" t="s">
        <v>68</v>
      </c>
      <c r="E1757" s="14">
        <v>401000000</v>
      </c>
      <c r="F1757" s="14">
        <v>675000000</v>
      </c>
    </row>
    <row r="1758" spans="1:6" ht="14.4">
      <c r="A1758" s="8" t="str">
        <f t="shared" si="27"/>
        <v>Lithuania-Europe 2006</v>
      </c>
      <c r="B1758" s="8" t="s">
        <v>187</v>
      </c>
      <c r="C1758" s="8" t="s">
        <v>76</v>
      </c>
      <c r="D1758" s="9" t="s">
        <v>68</v>
      </c>
      <c r="E1758" s="14">
        <v>1077000000</v>
      </c>
      <c r="F1758" s="14">
        <v>931000000</v>
      </c>
    </row>
    <row r="1759" spans="1:6" ht="14.4">
      <c r="A1759" s="8" t="str">
        <f t="shared" si="27"/>
        <v>Latvia-Europe 2006</v>
      </c>
      <c r="B1759" s="8" t="s">
        <v>181</v>
      </c>
      <c r="C1759" s="8" t="s">
        <v>76</v>
      </c>
      <c r="D1759" s="9" t="s">
        <v>68</v>
      </c>
      <c r="E1759" s="14">
        <v>622000000</v>
      </c>
      <c r="F1759" s="14">
        <v>788000000</v>
      </c>
    </row>
    <row r="1760" spans="1:6" ht="14.4">
      <c r="A1760" s="8" t="str">
        <f t="shared" si="27"/>
        <v>Romania-Europe 2006</v>
      </c>
      <c r="B1760" s="8" t="s">
        <v>230</v>
      </c>
      <c r="C1760" s="8" t="s">
        <v>76</v>
      </c>
      <c r="D1760" s="9" t="s">
        <v>68</v>
      </c>
      <c r="E1760" s="14">
        <v>1676000000</v>
      </c>
      <c r="F1760" s="14">
        <v>1459000000</v>
      </c>
    </row>
    <row r="1761" spans="1:6" ht="14.4">
      <c r="A1761" s="8" t="str">
        <f t="shared" si="27"/>
        <v>Bulgaria-Europe 2006</v>
      </c>
      <c r="B1761" s="8" t="s">
        <v>107</v>
      </c>
      <c r="C1761" s="8" t="s">
        <v>76</v>
      </c>
      <c r="D1761" s="9" t="s">
        <v>68</v>
      </c>
      <c r="E1761" s="14">
        <v>3317000000</v>
      </c>
      <c r="F1761" s="14">
        <v>2099000000</v>
      </c>
    </row>
    <row r="1762" spans="1:6" ht="14.4">
      <c r="A1762" s="8" t="str">
        <f t="shared" si="27"/>
        <v>Hungary-Europe 2006</v>
      </c>
      <c r="B1762" s="8" t="s">
        <v>161</v>
      </c>
      <c r="C1762" s="8" t="s">
        <v>76</v>
      </c>
      <c r="D1762" s="9" t="s">
        <v>68</v>
      </c>
      <c r="E1762" s="14">
        <v>4998000000</v>
      </c>
      <c r="F1762" s="14">
        <v>2319000000</v>
      </c>
    </row>
    <row r="1763" spans="1:6" ht="14.4">
      <c r="A1763" s="8" t="str">
        <f t="shared" si="27"/>
        <v>Slovakia-Europe 2006</v>
      </c>
      <c r="B1763" s="8" t="s">
        <v>243</v>
      </c>
      <c r="C1763" s="8" t="s">
        <v>76</v>
      </c>
      <c r="D1763" s="9" t="s">
        <v>68</v>
      </c>
      <c r="E1763" s="14">
        <v>1655000000</v>
      </c>
      <c r="F1763" s="14">
        <v>1230000000</v>
      </c>
    </row>
    <row r="1764" spans="1:6" ht="14.4">
      <c r="A1764" s="8" t="str">
        <f t="shared" si="27"/>
        <v>Serbia-Europe 2006</v>
      </c>
      <c r="B1764" s="8" t="s">
        <v>238</v>
      </c>
      <c r="C1764" s="8" t="s">
        <v>76</v>
      </c>
      <c r="D1764" s="9" t="s">
        <v>68</v>
      </c>
      <c r="E1764" s="14">
        <v>416000000</v>
      </c>
      <c r="F1764" s="14">
        <v>322000000</v>
      </c>
    </row>
    <row r="1765" spans="1:6" ht="14.4">
      <c r="A1765" s="8" t="str">
        <f t="shared" si="27"/>
        <v>Poland-Europe 2006</v>
      </c>
      <c r="B1765" s="8" t="s">
        <v>226</v>
      </c>
      <c r="C1765" s="8" t="s">
        <v>76</v>
      </c>
      <c r="D1765" s="9" t="s">
        <v>68</v>
      </c>
      <c r="E1765" s="14">
        <v>8122000000</v>
      </c>
      <c r="F1765" s="14">
        <v>7654000000</v>
      </c>
    </row>
    <row r="1766" spans="1:6" ht="14.4">
      <c r="A1766" s="8" t="str">
        <f t="shared" si="27"/>
        <v>Czech Republic-Europe 2006</v>
      </c>
      <c r="B1766" s="8" t="s">
        <v>128</v>
      </c>
      <c r="C1766" s="8" t="s">
        <v>76</v>
      </c>
      <c r="D1766" s="9" t="s">
        <v>68</v>
      </c>
      <c r="E1766" s="14">
        <v>6702000000</v>
      </c>
      <c r="F1766" s="14">
        <v>2874000000</v>
      </c>
    </row>
    <row r="1767" spans="1:6" ht="14.4">
      <c r="A1767" s="8" t="str">
        <f t="shared" si="27"/>
        <v>Portugal-Europe 2006</v>
      </c>
      <c r="B1767" s="8" t="s">
        <v>227</v>
      </c>
      <c r="C1767" s="8" t="s">
        <v>76</v>
      </c>
      <c r="D1767" s="9" t="s">
        <v>68</v>
      </c>
      <c r="E1767" s="14">
        <v>10438000000</v>
      </c>
      <c r="F1767" s="14">
        <v>4142000000</v>
      </c>
    </row>
    <row r="1768" spans="1:6" ht="14.4">
      <c r="A1768" s="8" t="str">
        <f t="shared" si="27"/>
        <v>Greece-Europe 2006</v>
      </c>
      <c r="B1768" s="8" t="s">
        <v>150</v>
      </c>
      <c r="C1768" s="8" t="s">
        <v>76</v>
      </c>
      <c r="D1768" s="9" t="s">
        <v>68</v>
      </c>
      <c r="E1768" s="14">
        <v>14495000000</v>
      </c>
      <c r="F1768" s="14">
        <v>3004000000</v>
      </c>
    </row>
    <row r="1769" spans="1:6" ht="14.4">
      <c r="A1769" s="8" t="str">
        <f t="shared" si="27"/>
        <v>Liechtenstein-Europe 2006</v>
      </c>
      <c r="B1769" s="8" t="s">
        <v>186</v>
      </c>
      <c r="C1769" s="8" t="s">
        <v>76</v>
      </c>
      <c r="D1769" s="9" t="s">
        <v>68</v>
      </c>
      <c r="E1769" s="8"/>
      <c r="F1769" s="8"/>
    </row>
    <row r="1770" spans="1:6" ht="14.4">
      <c r="A1770" s="8" t="str">
        <f t="shared" si="27"/>
        <v>Italy-Europe 2006</v>
      </c>
      <c r="B1770" s="8" t="s">
        <v>170</v>
      </c>
      <c r="C1770" s="8" t="s">
        <v>76</v>
      </c>
      <c r="D1770" s="9" t="s">
        <v>68</v>
      </c>
      <c r="E1770" s="14">
        <v>41644000000</v>
      </c>
      <c r="F1770" s="14">
        <v>27437000000</v>
      </c>
    </row>
    <row r="1771" spans="1:6" ht="14.4">
      <c r="A1771" s="8" t="str">
        <f t="shared" si="27"/>
        <v>Switzerland-Europe 2006</v>
      </c>
      <c r="B1771" s="8" t="s">
        <v>260</v>
      </c>
      <c r="C1771" s="8" t="s">
        <v>76</v>
      </c>
      <c r="D1771" s="9" t="s">
        <v>68</v>
      </c>
      <c r="E1771" s="14">
        <v>12852000000</v>
      </c>
      <c r="F1771" s="14">
        <v>11199000000</v>
      </c>
    </row>
    <row r="1772" spans="1:6" ht="14.4">
      <c r="A1772" s="8" t="str">
        <f t="shared" si="27"/>
        <v>San Marino-Europe 2006</v>
      </c>
      <c r="B1772" s="8" t="s">
        <v>234</v>
      </c>
      <c r="C1772" s="8" t="s">
        <v>76</v>
      </c>
      <c r="D1772" s="9" t="s">
        <v>68</v>
      </c>
      <c r="E1772" s="8"/>
      <c r="F1772" s="8"/>
    </row>
    <row r="1773" spans="1:6" ht="14.4">
      <c r="A1773" s="8" t="str">
        <f t="shared" si="27"/>
        <v>Andorra-Europe 2006</v>
      </c>
      <c r="B1773" s="8" t="s">
        <v>81</v>
      </c>
      <c r="C1773" s="8" t="s">
        <v>76</v>
      </c>
      <c r="D1773" s="9" t="s">
        <v>68</v>
      </c>
      <c r="E1773" s="8"/>
      <c r="F1773" s="8"/>
    </row>
    <row r="1774" spans="1:6" ht="14.4">
      <c r="A1774" s="8" t="str">
        <f t="shared" si="27"/>
        <v>Estonia-Europe 2006</v>
      </c>
      <c r="B1774" s="8" t="s">
        <v>138</v>
      </c>
      <c r="C1774" s="8" t="s">
        <v>76</v>
      </c>
      <c r="D1774" s="9" t="s">
        <v>68</v>
      </c>
      <c r="E1774" s="14">
        <v>1361000000</v>
      </c>
      <c r="F1774" s="14">
        <v>706000000</v>
      </c>
    </row>
    <row r="1775" spans="1:6" ht="14.4">
      <c r="A1775" s="8" t="str">
        <f t="shared" si="27"/>
        <v>North Macedonia-Europe 2006</v>
      </c>
      <c r="B1775" s="8" t="s">
        <v>217</v>
      </c>
      <c r="C1775" s="8" t="s">
        <v>76</v>
      </c>
      <c r="D1775" s="9" t="s">
        <v>68</v>
      </c>
      <c r="E1775" s="14">
        <v>156000000</v>
      </c>
      <c r="F1775" s="14">
        <v>110000000</v>
      </c>
    </row>
    <row r="1776" spans="1:6" ht="14.4">
      <c r="A1776" s="8" t="str">
        <f t="shared" si="27"/>
        <v>Finland-Europe 2006</v>
      </c>
      <c r="B1776" s="8" t="s">
        <v>142</v>
      </c>
      <c r="C1776" s="8" t="s">
        <v>76</v>
      </c>
      <c r="D1776" s="9" t="s">
        <v>68</v>
      </c>
      <c r="E1776" s="14">
        <v>3515000000</v>
      </c>
      <c r="F1776" s="14">
        <v>4099000000</v>
      </c>
    </row>
    <row r="1777" spans="1:6" ht="14.4">
      <c r="A1777" s="8" t="str">
        <f t="shared" si="27"/>
        <v>Netherlands-Europe 2006</v>
      </c>
      <c r="B1777" s="8" t="s">
        <v>210</v>
      </c>
      <c r="C1777" s="8" t="s">
        <v>76</v>
      </c>
      <c r="D1777" s="9" t="s">
        <v>68</v>
      </c>
      <c r="E1777" s="14">
        <v>17529000000</v>
      </c>
      <c r="F1777" s="14">
        <v>17453000000</v>
      </c>
    </row>
    <row r="1778" spans="1:6" ht="14.4">
      <c r="A1778" s="8" t="str">
        <f t="shared" si="27"/>
        <v>Spain-Europe 2006</v>
      </c>
      <c r="B1778" s="8" t="s">
        <v>250</v>
      </c>
      <c r="C1778" s="8" t="s">
        <v>76</v>
      </c>
      <c r="D1778" s="9" t="s">
        <v>68</v>
      </c>
      <c r="E1778" s="14">
        <v>57543000000</v>
      </c>
      <c r="F1778" s="14">
        <v>20348000000</v>
      </c>
    </row>
    <row r="1779" spans="1:6" ht="14.4">
      <c r="A1779" s="8" t="str">
        <f t="shared" si="27"/>
        <v>Moldova-Europe 2006</v>
      </c>
      <c r="B1779" s="8" t="s">
        <v>201</v>
      </c>
      <c r="C1779" s="8" t="s">
        <v>76</v>
      </c>
      <c r="D1779" s="9" t="s">
        <v>68</v>
      </c>
      <c r="E1779" s="14">
        <v>150000000</v>
      </c>
      <c r="F1779" s="14">
        <v>224000000</v>
      </c>
    </row>
    <row r="1780" spans="1:6" ht="14.4">
      <c r="A1780" s="8" t="str">
        <f t="shared" si="27"/>
        <v>Denmark-Europe 2006</v>
      </c>
      <c r="B1780" s="8" t="s">
        <v>129</v>
      </c>
      <c r="C1780" s="8" t="s">
        <v>76</v>
      </c>
      <c r="D1780" s="9" t="s">
        <v>68</v>
      </c>
      <c r="E1780" s="14">
        <v>5562000000</v>
      </c>
      <c r="F1780" s="14">
        <v>7486000000</v>
      </c>
    </row>
    <row r="1781" spans="1:6" ht="14.4">
      <c r="A1781" s="8" t="str">
        <f t="shared" si="27"/>
        <v>Cyprus-Europe 2006</v>
      </c>
      <c r="B1781" s="8" t="s">
        <v>127</v>
      </c>
      <c r="C1781" s="8" t="s">
        <v>76</v>
      </c>
      <c r="D1781" s="9" t="s">
        <v>68</v>
      </c>
      <c r="E1781" s="14">
        <v>2691000000</v>
      </c>
      <c r="F1781" s="14">
        <v>1031000000</v>
      </c>
    </row>
    <row r="1782" spans="1:6" ht="14.4">
      <c r="A1782" s="8" t="str">
        <f t="shared" si="27"/>
        <v>United Kingdom-Europe 2006</v>
      </c>
      <c r="B1782" s="8" t="s">
        <v>276</v>
      </c>
      <c r="C1782" s="8" t="s">
        <v>76</v>
      </c>
      <c r="D1782" s="9" t="s">
        <v>68</v>
      </c>
      <c r="E1782" s="14">
        <v>43803000000</v>
      </c>
      <c r="F1782" s="14">
        <v>77674000000</v>
      </c>
    </row>
    <row r="1783" spans="1:6" ht="14.4">
      <c r="A1783" s="8" t="str">
        <f t="shared" si="27"/>
        <v>Luxembourg-Europe 2006</v>
      </c>
      <c r="B1783" s="8" t="s">
        <v>188</v>
      </c>
      <c r="C1783" s="8" t="s">
        <v>76</v>
      </c>
      <c r="D1783" s="9" t="s">
        <v>68</v>
      </c>
      <c r="E1783" s="14">
        <v>3636000000</v>
      </c>
      <c r="F1783" s="14">
        <v>3138000000</v>
      </c>
    </row>
    <row r="1784" spans="1:6" ht="14.4">
      <c r="A1784" s="8" t="str">
        <f t="shared" si="27"/>
        <v>Belgium-Europe 2006</v>
      </c>
      <c r="B1784" s="8" t="s">
        <v>97</v>
      </c>
      <c r="C1784" s="8" t="s">
        <v>76</v>
      </c>
      <c r="D1784" s="9" t="s">
        <v>68</v>
      </c>
      <c r="E1784" s="14">
        <v>11625000000</v>
      </c>
      <c r="F1784" s="14">
        <v>17891000000</v>
      </c>
    </row>
    <row r="1785" spans="1:6" ht="14.4">
      <c r="A1785" s="8" t="str">
        <f t="shared" si="27"/>
        <v>Sweden-Europe 2006</v>
      </c>
      <c r="B1785" s="8" t="s">
        <v>259</v>
      </c>
      <c r="C1785" s="8" t="s">
        <v>76</v>
      </c>
      <c r="D1785" s="9" t="s">
        <v>68</v>
      </c>
      <c r="E1785" s="14">
        <v>10016000000</v>
      </c>
      <c r="F1785" s="14">
        <v>11685000000</v>
      </c>
    </row>
    <row r="1786" spans="1:6" ht="14.4">
      <c r="A1786" s="8" t="str">
        <f t="shared" si="27"/>
        <v>Montenegro-Europe 2006</v>
      </c>
      <c r="B1786" s="8" t="s">
        <v>204</v>
      </c>
      <c r="C1786" s="8" t="s">
        <v>76</v>
      </c>
      <c r="D1786" s="9" t="s">
        <v>68</v>
      </c>
      <c r="E1786" s="8"/>
      <c r="F1786" s="8"/>
    </row>
    <row r="1787" spans="1:6" ht="14.4">
      <c r="A1787" s="8" t="str">
        <f t="shared" si="27"/>
        <v>France-Europe 2006</v>
      </c>
      <c r="B1787" s="8" t="s">
        <v>143</v>
      </c>
      <c r="C1787" s="8" t="s">
        <v>76</v>
      </c>
      <c r="D1787" s="9" t="s">
        <v>68</v>
      </c>
      <c r="E1787" s="14">
        <v>54450000000</v>
      </c>
      <c r="F1787" s="14">
        <v>39331000000</v>
      </c>
    </row>
    <row r="1788" spans="1:6" ht="14.4">
      <c r="A1788" s="8" t="str">
        <f t="shared" si="27"/>
        <v>Norway-Europe 2006</v>
      </c>
      <c r="B1788" s="8" t="s">
        <v>218</v>
      </c>
      <c r="C1788" s="8" t="s">
        <v>76</v>
      </c>
      <c r="D1788" s="9" t="s">
        <v>68</v>
      </c>
      <c r="E1788" s="14">
        <v>4289000000</v>
      </c>
      <c r="F1788" s="14">
        <v>11273000000</v>
      </c>
    </row>
    <row r="1789" spans="1:6" ht="14.4">
      <c r="A1789" s="8" t="str">
        <f t="shared" si="27"/>
        <v>Albania-Europe 2006</v>
      </c>
      <c r="B1789" s="8" t="s">
        <v>75</v>
      </c>
      <c r="C1789" s="8" t="s">
        <v>76</v>
      </c>
      <c r="D1789" s="9" t="s">
        <v>68</v>
      </c>
      <c r="E1789" s="14">
        <v>1057000000</v>
      </c>
      <c r="F1789" s="14">
        <v>989000000</v>
      </c>
    </row>
    <row r="1790" spans="1:6" ht="14.4">
      <c r="A1790" s="8" t="str">
        <f t="shared" si="27"/>
        <v>Ireland-Europe 2006</v>
      </c>
      <c r="B1790" s="8" t="s">
        <v>167</v>
      </c>
      <c r="C1790" s="8" t="s">
        <v>76</v>
      </c>
      <c r="D1790" s="9" t="s">
        <v>68</v>
      </c>
      <c r="E1790" s="14">
        <v>7664000000</v>
      </c>
      <c r="F1790" s="14">
        <v>6978000000</v>
      </c>
    </row>
    <row r="1791" spans="1:6" ht="14.4">
      <c r="A1791" s="8" t="str">
        <f t="shared" si="27"/>
        <v>Iceland-Europe 2006</v>
      </c>
      <c r="B1791" s="8" t="s">
        <v>162</v>
      </c>
      <c r="C1791" s="8" t="s">
        <v>76</v>
      </c>
      <c r="D1791" s="9" t="s">
        <v>68</v>
      </c>
      <c r="E1791" s="14">
        <v>702000000</v>
      </c>
      <c r="F1791" s="14">
        <v>1084000000</v>
      </c>
    </row>
    <row r="1792" spans="1:6" ht="14.4">
      <c r="A1792" s="8" t="str">
        <f t="shared" si="27"/>
        <v>Kosovo-Europe 2006</v>
      </c>
      <c r="B1792" s="8" t="s">
        <v>177</v>
      </c>
      <c r="C1792" s="8" t="s">
        <v>76</v>
      </c>
      <c r="D1792" s="9" t="s">
        <v>68</v>
      </c>
      <c r="E1792" s="8"/>
      <c r="F1792" s="8"/>
    </row>
    <row r="1793" spans="1:6" ht="14.4">
      <c r="A1793" s="8" t="str">
        <f t="shared" si="27"/>
        <v>Turkey-Europe 2006</v>
      </c>
      <c r="B1793" s="8" t="s">
        <v>270</v>
      </c>
      <c r="C1793" s="8" t="s">
        <v>76</v>
      </c>
      <c r="D1793" s="9" t="s">
        <v>68</v>
      </c>
      <c r="E1793" s="14">
        <v>19137000000</v>
      </c>
      <c r="F1793" s="14">
        <v>3517000000</v>
      </c>
    </row>
    <row r="1794" spans="1:6" ht="14.4">
      <c r="A1794" s="8" t="str">
        <f t="shared" si="27"/>
        <v>Monaco-Europe 2007</v>
      </c>
      <c r="B1794" s="8" t="s">
        <v>202</v>
      </c>
      <c r="C1794" s="8" t="s">
        <v>76</v>
      </c>
      <c r="D1794" s="9" t="s">
        <v>69</v>
      </c>
      <c r="E1794" s="8"/>
      <c r="F1794" s="8"/>
    </row>
    <row r="1795" spans="1:6" ht="14.4">
      <c r="A1795" s="8" t="str">
        <f t="shared" ref="A1795:A1858" si="28">CONCATENATE(B1795," ",D1795)</f>
        <v>Bosnia and Herzegovina-Europe 2007</v>
      </c>
      <c r="B1795" s="8" t="s">
        <v>103</v>
      </c>
      <c r="C1795" s="8" t="s">
        <v>76</v>
      </c>
      <c r="D1795" s="9" t="s">
        <v>69</v>
      </c>
      <c r="E1795" s="14">
        <v>804000000</v>
      </c>
      <c r="F1795" s="14">
        <v>264000000</v>
      </c>
    </row>
    <row r="1796" spans="1:6" ht="14.4">
      <c r="A1796" s="8" t="str">
        <f t="shared" si="28"/>
        <v>Germany-Europe 2007</v>
      </c>
      <c r="B1796" s="8" t="s">
        <v>148</v>
      </c>
      <c r="C1796" s="8" t="s">
        <v>76</v>
      </c>
      <c r="D1796" s="9" t="s">
        <v>69</v>
      </c>
      <c r="E1796" s="14">
        <v>49332000000</v>
      </c>
      <c r="F1796" s="14">
        <v>96549000000</v>
      </c>
    </row>
    <row r="1797" spans="1:6" ht="14.4">
      <c r="A1797" s="8" t="str">
        <f t="shared" si="28"/>
        <v>Serbia-Europe 2007</v>
      </c>
      <c r="B1797" s="8" t="s">
        <v>238</v>
      </c>
      <c r="C1797" s="8" t="s">
        <v>76</v>
      </c>
      <c r="D1797" s="9" t="s">
        <v>69</v>
      </c>
      <c r="E1797" s="14">
        <v>1016000000</v>
      </c>
      <c r="F1797" s="14">
        <v>1202000000</v>
      </c>
    </row>
    <row r="1798" spans="1:6" ht="14.4">
      <c r="A1798" s="8" t="str">
        <f t="shared" si="28"/>
        <v>Croatia-Europe 2007</v>
      </c>
      <c r="B1798" s="8" t="s">
        <v>124</v>
      </c>
      <c r="C1798" s="8" t="s">
        <v>76</v>
      </c>
      <c r="D1798" s="9" t="s">
        <v>69</v>
      </c>
      <c r="E1798" s="14">
        <v>9601000000</v>
      </c>
      <c r="F1798" s="14">
        <v>1025000000</v>
      </c>
    </row>
    <row r="1799" spans="1:6" ht="14.4">
      <c r="A1799" s="8" t="str">
        <f t="shared" si="28"/>
        <v>Austria-Europe 2007</v>
      </c>
      <c r="B1799" s="8" t="s">
        <v>89</v>
      </c>
      <c r="C1799" s="8" t="s">
        <v>76</v>
      </c>
      <c r="D1799" s="9" t="s">
        <v>69</v>
      </c>
      <c r="E1799" s="14">
        <v>21088000000</v>
      </c>
      <c r="F1799" s="14">
        <v>12825000000</v>
      </c>
    </row>
    <row r="1800" spans="1:6" ht="14.4">
      <c r="A1800" s="8" t="str">
        <f t="shared" si="28"/>
        <v>Malta-Europe 2007</v>
      </c>
      <c r="B1800" s="8" t="s">
        <v>195</v>
      </c>
      <c r="C1800" s="8" t="s">
        <v>76</v>
      </c>
      <c r="D1800" s="9" t="s">
        <v>69</v>
      </c>
      <c r="E1800" s="14">
        <v>1185000000</v>
      </c>
      <c r="F1800" s="14">
        <v>284000000</v>
      </c>
    </row>
    <row r="1801" spans="1:6" ht="14.4">
      <c r="A1801" s="8" t="str">
        <f t="shared" si="28"/>
        <v>San Marino-Europe 2007</v>
      </c>
      <c r="B1801" s="8" t="s">
        <v>234</v>
      </c>
      <c r="C1801" s="8" t="s">
        <v>76</v>
      </c>
      <c r="D1801" s="9" t="s">
        <v>69</v>
      </c>
      <c r="E1801" s="8"/>
      <c r="F1801" s="8"/>
    </row>
    <row r="1802" spans="1:6" ht="14.4">
      <c r="A1802" s="8" t="str">
        <f t="shared" si="28"/>
        <v>Andorra-Europe 2007</v>
      </c>
      <c r="B1802" s="8" t="s">
        <v>81</v>
      </c>
      <c r="C1802" s="8" t="s">
        <v>76</v>
      </c>
      <c r="D1802" s="9" t="s">
        <v>69</v>
      </c>
      <c r="E1802" s="8"/>
      <c r="F1802" s="8"/>
    </row>
    <row r="1803" spans="1:6" ht="14.4">
      <c r="A1803" s="8" t="str">
        <f t="shared" si="28"/>
        <v>Ukraine-Europe 2007</v>
      </c>
      <c r="B1803" s="8" t="s">
        <v>274</v>
      </c>
      <c r="C1803" s="8" t="s">
        <v>76</v>
      </c>
      <c r="D1803" s="9" t="s">
        <v>69</v>
      </c>
      <c r="E1803" s="14">
        <v>5320000000</v>
      </c>
      <c r="F1803" s="14">
        <v>4022000000</v>
      </c>
    </row>
    <row r="1804" spans="1:6" ht="14.4">
      <c r="A1804" s="8" t="str">
        <f t="shared" si="28"/>
        <v>Lithuania-Europe 2007</v>
      </c>
      <c r="B1804" s="8" t="s">
        <v>187</v>
      </c>
      <c r="C1804" s="8" t="s">
        <v>76</v>
      </c>
      <c r="D1804" s="9" t="s">
        <v>69</v>
      </c>
      <c r="E1804" s="14">
        <v>1192000000</v>
      </c>
      <c r="F1804" s="14">
        <v>1168000000</v>
      </c>
    </row>
    <row r="1805" spans="1:6" ht="14.4">
      <c r="A1805" s="8" t="str">
        <f t="shared" si="28"/>
        <v>Romania-Europe 2007</v>
      </c>
      <c r="B1805" s="8" t="s">
        <v>230</v>
      </c>
      <c r="C1805" s="8" t="s">
        <v>76</v>
      </c>
      <c r="D1805" s="9" t="s">
        <v>69</v>
      </c>
      <c r="E1805" s="14">
        <v>2073000000</v>
      </c>
      <c r="F1805" s="14">
        <v>1725000000</v>
      </c>
    </row>
    <row r="1806" spans="1:6" ht="14.4">
      <c r="A1806" s="8" t="str">
        <f t="shared" si="28"/>
        <v>Bulgaria-Europe 2007</v>
      </c>
      <c r="B1806" s="8" t="s">
        <v>107</v>
      </c>
      <c r="C1806" s="8" t="s">
        <v>76</v>
      </c>
      <c r="D1806" s="9" t="s">
        <v>69</v>
      </c>
      <c r="E1806" s="14">
        <v>4181000000</v>
      </c>
      <c r="F1806" s="14">
        <v>2142000000</v>
      </c>
    </row>
    <row r="1807" spans="1:6" ht="14.4">
      <c r="A1807" s="8" t="str">
        <f t="shared" si="28"/>
        <v>Hungary-Europe 2007</v>
      </c>
      <c r="B1807" s="8" t="s">
        <v>161</v>
      </c>
      <c r="C1807" s="8" t="s">
        <v>76</v>
      </c>
      <c r="D1807" s="9" t="s">
        <v>69</v>
      </c>
      <c r="E1807" s="14">
        <v>5628000000</v>
      </c>
      <c r="F1807" s="14">
        <v>3088000000</v>
      </c>
    </row>
    <row r="1808" spans="1:6" ht="14.4">
      <c r="A1808" s="8" t="str">
        <f t="shared" si="28"/>
        <v>Slovakia-Europe 2007</v>
      </c>
      <c r="B1808" s="8" t="s">
        <v>243</v>
      </c>
      <c r="C1808" s="8" t="s">
        <v>76</v>
      </c>
      <c r="D1808" s="9" t="s">
        <v>69</v>
      </c>
      <c r="E1808" s="14">
        <v>2352000000</v>
      </c>
      <c r="F1808" s="14">
        <v>1825000000</v>
      </c>
    </row>
    <row r="1809" spans="1:6" ht="14.4">
      <c r="A1809" s="8" t="str">
        <f t="shared" si="28"/>
        <v>Poland-Europe 2007</v>
      </c>
      <c r="B1809" s="8" t="s">
        <v>226</v>
      </c>
      <c r="C1809" s="8" t="s">
        <v>76</v>
      </c>
      <c r="D1809" s="9" t="s">
        <v>69</v>
      </c>
      <c r="E1809" s="14">
        <v>11686000000</v>
      </c>
      <c r="F1809" s="14">
        <v>8342000000</v>
      </c>
    </row>
    <row r="1810" spans="1:6" ht="14.4">
      <c r="A1810" s="8" t="str">
        <f t="shared" si="28"/>
        <v>Portugal-Europe 2007</v>
      </c>
      <c r="B1810" s="8" t="s">
        <v>227</v>
      </c>
      <c r="C1810" s="8" t="s">
        <v>76</v>
      </c>
      <c r="D1810" s="9" t="s">
        <v>69</v>
      </c>
      <c r="E1810" s="14">
        <v>12917000000</v>
      </c>
      <c r="F1810" s="14">
        <v>4864000000</v>
      </c>
    </row>
    <row r="1811" spans="1:6" ht="14.4">
      <c r="A1811" s="8" t="str">
        <f t="shared" si="28"/>
        <v>Slovenia-Europe 2007</v>
      </c>
      <c r="B1811" s="8" t="s">
        <v>244</v>
      </c>
      <c r="C1811" s="8" t="s">
        <v>76</v>
      </c>
      <c r="D1811" s="9" t="s">
        <v>69</v>
      </c>
      <c r="E1811" s="14">
        <v>2465000000</v>
      </c>
      <c r="F1811" s="14">
        <v>1260000000</v>
      </c>
    </row>
    <row r="1812" spans="1:6" ht="14.4">
      <c r="A1812" s="8" t="str">
        <f t="shared" si="28"/>
        <v>Greece-Europe 2007</v>
      </c>
      <c r="B1812" s="8" t="s">
        <v>150</v>
      </c>
      <c r="C1812" s="8" t="s">
        <v>76</v>
      </c>
      <c r="D1812" s="9" t="s">
        <v>69</v>
      </c>
      <c r="E1812" s="14">
        <v>15687000000</v>
      </c>
      <c r="F1812" s="14">
        <v>3430000000</v>
      </c>
    </row>
    <row r="1813" spans="1:6" ht="14.4">
      <c r="A1813" s="8" t="str">
        <f t="shared" si="28"/>
        <v>Liechtenstein-Europe 2007</v>
      </c>
      <c r="B1813" s="8" t="s">
        <v>186</v>
      </c>
      <c r="C1813" s="8" t="s">
        <v>76</v>
      </c>
      <c r="D1813" s="9" t="s">
        <v>69</v>
      </c>
      <c r="E1813" s="8"/>
      <c r="F1813" s="8"/>
    </row>
    <row r="1814" spans="1:6" ht="14.4">
      <c r="A1814" s="8" t="str">
        <f t="shared" si="28"/>
        <v>Italy-Europe 2007</v>
      </c>
      <c r="B1814" s="8" t="s">
        <v>170</v>
      </c>
      <c r="C1814" s="8" t="s">
        <v>76</v>
      </c>
      <c r="D1814" s="9" t="s">
        <v>69</v>
      </c>
      <c r="E1814" s="14">
        <v>46144000000</v>
      </c>
      <c r="F1814" s="14">
        <v>32754000000</v>
      </c>
    </row>
    <row r="1815" spans="1:6" ht="14.4">
      <c r="A1815" s="8" t="str">
        <f t="shared" si="28"/>
        <v>Switzerland-Europe 2007</v>
      </c>
      <c r="B1815" s="8" t="s">
        <v>260</v>
      </c>
      <c r="C1815" s="8" t="s">
        <v>76</v>
      </c>
      <c r="D1815" s="9" t="s">
        <v>69</v>
      </c>
      <c r="E1815" s="14">
        <v>14721000000</v>
      </c>
      <c r="F1815" s="14">
        <v>12298000000</v>
      </c>
    </row>
    <row r="1816" spans="1:6" ht="14.4">
      <c r="A1816" s="8" t="str">
        <f t="shared" si="28"/>
        <v>Isle of Man-Europe 2007</v>
      </c>
      <c r="B1816" s="8" t="s">
        <v>168</v>
      </c>
      <c r="C1816" s="8" t="s">
        <v>76</v>
      </c>
      <c r="D1816" s="9" t="s">
        <v>69</v>
      </c>
      <c r="E1816" s="8"/>
      <c r="F1816" s="8"/>
    </row>
    <row r="1817" spans="1:6" ht="14.4">
      <c r="A1817" s="8" t="str">
        <f t="shared" si="28"/>
        <v>Russia-Europe 2007</v>
      </c>
      <c r="B1817" s="8" t="s">
        <v>231</v>
      </c>
      <c r="C1817" s="8" t="s">
        <v>76</v>
      </c>
      <c r="D1817" s="9" t="s">
        <v>69</v>
      </c>
      <c r="E1817" s="14">
        <v>12427000000</v>
      </c>
      <c r="F1817" s="14">
        <v>23248000000</v>
      </c>
    </row>
    <row r="1818" spans="1:6" ht="14.4">
      <c r="A1818" s="8" t="str">
        <f t="shared" si="28"/>
        <v>Belarus-Europe 2007</v>
      </c>
      <c r="B1818" s="8" t="s">
        <v>96</v>
      </c>
      <c r="C1818" s="8" t="s">
        <v>76</v>
      </c>
      <c r="D1818" s="9" t="s">
        <v>69</v>
      </c>
      <c r="E1818" s="14">
        <v>479000000</v>
      </c>
      <c r="F1818" s="14">
        <v>724000000</v>
      </c>
    </row>
    <row r="1819" spans="1:6" ht="14.4">
      <c r="A1819" s="8" t="str">
        <f t="shared" si="28"/>
        <v>Latvia-Europe 2007</v>
      </c>
      <c r="B1819" s="8" t="s">
        <v>181</v>
      </c>
      <c r="C1819" s="8" t="s">
        <v>76</v>
      </c>
      <c r="D1819" s="9" t="s">
        <v>69</v>
      </c>
      <c r="E1819" s="14">
        <v>881000000</v>
      </c>
      <c r="F1819" s="14">
        <v>1021000000</v>
      </c>
    </row>
    <row r="1820" spans="1:6" ht="14.4">
      <c r="A1820" s="8" t="str">
        <f t="shared" si="28"/>
        <v>North Macedonia-Europe 2007</v>
      </c>
      <c r="B1820" s="8" t="s">
        <v>217</v>
      </c>
      <c r="C1820" s="8" t="s">
        <v>76</v>
      </c>
      <c r="D1820" s="9" t="s">
        <v>69</v>
      </c>
      <c r="E1820" s="14">
        <v>219000000</v>
      </c>
      <c r="F1820" s="14">
        <v>147000000</v>
      </c>
    </row>
    <row r="1821" spans="1:6" ht="14.4">
      <c r="A1821" s="8" t="str">
        <f t="shared" si="28"/>
        <v>Czech Republic-Europe 2007</v>
      </c>
      <c r="B1821" s="8" t="s">
        <v>128</v>
      </c>
      <c r="C1821" s="8" t="s">
        <v>76</v>
      </c>
      <c r="D1821" s="9" t="s">
        <v>69</v>
      </c>
      <c r="E1821" s="14">
        <v>7775000000</v>
      </c>
      <c r="F1821" s="14">
        <v>3704000000</v>
      </c>
    </row>
    <row r="1822" spans="1:6" ht="14.4">
      <c r="A1822" s="8" t="str">
        <f t="shared" si="28"/>
        <v>Finland-Europe 2007</v>
      </c>
      <c r="B1822" s="8" t="s">
        <v>142</v>
      </c>
      <c r="C1822" s="8" t="s">
        <v>76</v>
      </c>
      <c r="D1822" s="9" t="s">
        <v>69</v>
      </c>
      <c r="E1822" s="14">
        <v>4287000000</v>
      </c>
      <c r="F1822" s="14">
        <v>4812000000</v>
      </c>
    </row>
    <row r="1823" spans="1:6" ht="14.4">
      <c r="A1823" s="8" t="str">
        <f t="shared" si="28"/>
        <v>Luxembourg-Europe 2007</v>
      </c>
      <c r="B1823" s="8" t="s">
        <v>188</v>
      </c>
      <c r="C1823" s="8" t="s">
        <v>76</v>
      </c>
      <c r="D1823" s="9" t="s">
        <v>69</v>
      </c>
      <c r="E1823" s="14">
        <v>4032000000</v>
      </c>
      <c r="F1823" s="14">
        <v>3476000000</v>
      </c>
    </row>
    <row r="1824" spans="1:6" ht="14.4">
      <c r="A1824" s="8" t="str">
        <f t="shared" si="28"/>
        <v>Netherlands-Europe 2007</v>
      </c>
      <c r="B1824" s="8" t="s">
        <v>210</v>
      </c>
      <c r="C1824" s="8" t="s">
        <v>76</v>
      </c>
      <c r="D1824" s="9" t="s">
        <v>69</v>
      </c>
      <c r="E1824" s="14">
        <v>19922000000</v>
      </c>
      <c r="F1824" s="14">
        <v>19477000000</v>
      </c>
    </row>
    <row r="1825" spans="1:6" ht="14.4">
      <c r="A1825" s="8" t="str">
        <f t="shared" si="28"/>
        <v>Spain-Europe 2007</v>
      </c>
      <c r="B1825" s="8" t="s">
        <v>250</v>
      </c>
      <c r="C1825" s="8" t="s">
        <v>76</v>
      </c>
      <c r="D1825" s="9" t="s">
        <v>69</v>
      </c>
      <c r="E1825" s="14">
        <v>65020000000</v>
      </c>
      <c r="F1825" s="14">
        <v>24355000000</v>
      </c>
    </row>
    <row r="1826" spans="1:6" ht="14.4">
      <c r="A1826" s="8" t="str">
        <f t="shared" si="28"/>
        <v>Moldova-Europe 2007</v>
      </c>
      <c r="B1826" s="8" t="s">
        <v>201</v>
      </c>
      <c r="C1826" s="8" t="s">
        <v>76</v>
      </c>
      <c r="D1826" s="9" t="s">
        <v>69</v>
      </c>
      <c r="E1826" s="14">
        <v>229000000</v>
      </c>
      <c r="F1826" s="14">
        <v>290000000</v>
      </c>
    </row>
    <row r="1827" spans="1:6" ht="14.4">
      <c r="A1827" s="8" t="str">
        <f t="shared" si="28"/>
        <v>Estonia-Europe 2007</v>
      </c>
      <c r="B1827" s="8" t="s">
        <v>138</v>
      </c>
      <c r="C1827" s="8" t="s">
        <v>76</v>
      </c>
      <c r="D1827" s="9" t="s">
        <v>69</v>
      </c>
      <c r="E1827" s="14">
        <v>1416000000</v>
      </c>
      <c r="F1827" s="14">
        <v>804000000</v>
      </c>
    </row>
    <row r="1828" spans="1:6" ht="14.4">
      <c r="A1828" s="8" t="str">
        <f t="shared" si="28"/>
        <v>Denmark-Europe 2007</v>
      </c>
      <c r="B1828" s="8" t="s">
        <v>129</v>
      </c>
      <c r="C1828" s="8" t="s">
        <v>76</v>
      </c>
      <c r="D1828" s="9" t="s">
        <v>69</v>
      </c>
      <c r="E1828" s="14">
        <v>5978000000</v>
      </c>
      <c r="F1828" s="14">
        <v>8830000000</v>
      </c>
    </row>
    <row r="1829" spans="1:6" ht="14.4">
      <c r="A1829" s="8" t="str">
        <f t="shared" si="28"/>
        <v>Cyprus-Europe 2007</v>
      </c>
      <c r="B1829" s="8" t="s">
        <v>127</v>
      </c>
      <c r="C1829" s="8" t="s">
        <v>76</v>
      </c>
      <c r="D1829" s="9" t="s">
        <v>69</v>
      </c>
      <c r="E1829" s="14">
        <v>3108000000</v>
      </c>
      <c r="F1829" s="14">
        <v>1554000000</v>
      </c>
    </row>
    <row r="1830" spans="1:6" ht="14.4">
      <c r="A1830" s="8" t="str">
        <f t="shared" si="28"/>
        <v>Belgium-Europe 2007</v>
      </c>
      <c r="B1830" s="8" t="s">
        <v>97</v>
      </c>
      <c r="C1830" s="8" t="s">
        <v>76</v>
      </c>
      <c r="D1830" s="9" t="s">
        <v>69</v>
      </c>
      <c r="E1830" s="14">
        <v>12371000000</v>
      </c>
      <c r="F1830" s="14">
        <v>19215000000</v>
      </c>
    </row>
    <row r="1831" spans="1:6" ht="14.4">
      <c r="A1831" s="8" t="str">
        <f t="shared" si="28"/>
        <v>Norway-Europe 2007</v>
      </c>
      <c r="B1831" s="8" t="s">
        <v>218</v>
      </c>
      <c r="C1831" s="8" t="s">
        <v>76</v>
      </c>
      <c r="D1831" s="9" t="s">
        <v>69</v>
      </c>
      <c r="E1831" s="14">
        <v>5322000000</v>
      </c>
      <c r="F1831" s="14">
        <v>13256000000</v>
      </c>
    </row>
    <row r="1832" spans="1:6" ht="14.4">
      <c r="A1832" s="8" t="str">
        <f t="shared" si="28"/>
        <v>Sweden-Europe 2007</v>
      </c>
      <c r="B1832" s="8" t="s">
        <v>259</v>
      </c>
      <c r="C1832" s="8" t="s">
        <v>76</v>
      </c>
      <c r="D1832" s="9" t="s">
        <v>69</v>
      </c>
      <c r="E1832" s="14">
        <v>12259000000</v>
      </c>
      <c r="F1832" s="14">
        <v>14336000000</v>
      </c>
    </row>
    <row r="1833" spans="1:6" ht="14.4">
      <c r="A1833" s="8" t="str">
        <f t="shared" si="28"/>
        <v>Montenegro-Europe 2007</v>
      </c>
      <c r="B1833" s="8" t="s">
        <v>204</v>
      </c>
      <c r="C1833" s="8" t="s">
        <v>76</v>
      </c>
      <c r="D1833" s="9" t="s">
        <v>69</v>
      </c>
      <c r="E1833" s="14">
        <v>660000000</v>
      </c>
      <c r="F1833" s="14">
        <v>58000000</v>
      </c>
    </row>
    <row r="1834" spans="1:6" ht="14.4">
      <c r="A1834" s="8" t="str">
        <f t="shared" si="28"/>
        <v>Albania-Europe 2007</v>
      </c>
      <c r="B1834" s="8" t="s">
        <v>75</v>
      </c>
      <c r="C1834" s="8" t="s">
        <v>76</v>
      </c>
      <c r="D1834" s="9" t="s">
        <v>69</v>
      </c>
      <c r="E1834" s="14">
        <v>1479000000</v>
      </c>
      <c r="F1834" s="14">
        <v>1331000000</v>
      </c>
    </row>
    <row r="1835" spans="1:6" ht="14.4">
      <c r="A1835" s="8" t="str">
        <f t="shared" si="28"/>
        <v>United Kingdom-Europe 2007</v>
      </c>
      <c r="B1835" s="8" t="s">
        <v>276</v>
      </c>
      <c r="C1835" s="8" t="s">
        <v>76</v>
      </c>
      <c r="D1835" s="9" t="s">
        <v>69</v>
      </c>
      <c r="E1835" s="14">
        <v>48193000000</v>
      </c>
      <c r="F1835" s="14">
        <v>86747000000</v>
      </c>
    </row>
    <row r="1836" spans="1:6" ht="14.4">
      <c r="A1836" s="8" t="str">
        <f t="shared" si="28"/>
        <v>France-Europe 2007</v>
      </c>
      <c r="B1836" s="8" t="s">
        <v>143</v>
      </c>
      <c r="C1836" s="8" t="s">
        <v>76</v>
      </c>
      <c r="D1836" s="9" t="s">
        <v>69</v>
      </c>
      <c r="E1836" s="14">
        <v>63701000000</v>
      </c>
      <c r="F1836" s="14">
        <v>46029000000</v>
      </c>
    </row>
    <row r="1837" spans="1:6" ht="14.4">
      <c r="A1837" s="8" t="str">
        <f t="shared" si="28"/>
        <v>Faeroe Islands-Europe 2007</v>
      </c>
      <c r="B1837" s="8" t="s">
        <v>140</v>
      </c>
      <c r="C1837" s="8" t="s">
        <v>76</v>
      </c>
      <c r="D1837" s="9" t="s">
        <v>69</v>
      </c>
      <c r="E1837" s="8"/>
      <c r="F1837" s="8"/>
    </row>
    <row r="1838" spans="1:6" ht="14.4">
      <c r="A1838" s="8" t="str">
        <f t="shared" si="28"/>
        <v>Iceland-Europe 2007</v>
      </c>
      <c r="B1838" s="8" t="s">
        <v>162</v>
      </c>
      <c r="C1838" s="8" t="s">
        <v>76</v>
      </c>
      <c r="D1838" s="9" t="s">
        <v>69</v>
      </c>
      <c r="E1838" s="14">
        <v>848000000</v>
      </c>
      <c r="F1838" s="14">
        <v>1336000000</v>
      </c>
    </row>
    <row r="1839" spans="1:6" ht="14.4">
      <c r="A1839" s="8" t="str">
        <f t="shared" si="28"/>
        <v>Ireland-Europe 2007</v>
      </c>
      <c r="B1839" s="8" t="s">
        <v>167</v>
      </c>
      <c r="C1839" s="8" t="s">
        <v>76</v>
      </c>
      <c r="D1839" s="9" t="s">
        <v>69</v>
      </c>
      <c r="E1839" s="14">
        <v>9263000000</v>
      </c>
      <c r="F1839" s="14">
        <v>8785000000</v>
      </c>
    </row>
    <row r="1840" spans="1:6" ht="14.4">
      <c r="A1840" s="8" t="str">
        <f t="shared" si="28"/>
        <v>Kosovo-Europe 2007</v>
      </c>
      <c r="B1840" s="8" t="s">
        <v>177</v>
      </c>
      <c r="C1840" s="8" t="s">
        <v>76</v>
      </c>
      <c r="D1840" s="9" t="s">
        <v>69</v>
      </c>
      <c r="E1840" s="8"/>
      <c r="F1840" s="8"/>
    </row>
    <row r="1841" spans="1:6" ht="14.4">
      <c r="A1841" s="8" t="str">
        <f t="shared" si="28"/>
        <v>Turkey-Europe 2007</v>
      </c>
      <c r="B1841" s="8" t="s">
        <v>270</v>
      </c>
      <c r="C1841" s="8" t="s">
        <v>76</v>
      </c>
      <c r="D1841" s="9" t="s">
        <v>69</v>
      </c>
      <c r="E1841" s="14">
        <v>21662000000</v>
      </c>
      <c r="F1841" s="14">
        <v>4254000000</v>
      </c>
    </row>
    <row r="1842" spans="1:6" ht="14.4">
      <c r="A1842" s="8" t="str">
        <f t="shared" si="28"/>
        <v>Isle of Man-Europe 2008</v>
      </c>
      <c r="B1842" s="8" t="s">
        <v>168</v>
      </c>
      <c r="C1842" s="8" t="s">
        <v>76</v>
      </c>
      <c r="D1842" s="9" t="s">
        <v>70</v>
      </c>
      <c r="E1842" s="8"/>
      <c r="F1842" s="8"/>
    </row>
    <row r="1843" spans="1:6" ht="14.4">
      <c r="A1843" s="8" t="str">
        <f t="shared" si="28"/>
        <v>Monaco-Europe 2008</v>
      </c>
      <c r="B1843" s="8" t="s">
        <v>202</v>
      </c>
      <c r="C1843" s="8" t="s">
        <v>76</v>
      </c>
      <c r="D1843" s="9" t="s">
        <v>70</v>
      </c>
      <c r="E1843" s="8"/>
      <c r="F1843" s="8"/>
    </row>
    <row r="1844" spans="1:6" ht="14.4">
      <c r="A1844" s="8" t="str">
        <f t="shared" si="28"/>
        <v>Faeroe Islands-Europe 2008</v>
      </c>
      <c r="B1844" s="8" t="s">
        <v>140</v>
      </c>
      <c r="C1844" s="8" t="s">
        <v>76</v>
      </c>
      <c r="D1844" s="9" t="s">
        <v>70</v>
      </c>
      <c r="E1844" s="8"/>
      <c r="F1844" s="8"/>
    </row>
    <row r="1845" spans="1:6" ht="14.4">
      <c r="A1845" s="8" t="str">
        <f t="shared" si="28"/>
        <v>Bosnia and Herzegovina-Europe 2008</v>
      </c>
      <c r="B1845" s="8" t="s">
        <v>103</v>
      </c>
      <c r="C1845" s="8" t="s">
        <v>76</v>
      </c>
      <c r="D1845" s="9" t="s">
        <v>70</v>
      </c>
      <c r="E1845" s="14">
        <v>913000000</v>
      </c>
      <c r="F1845" s="14">
        <v>345000000</v>
      </c>
    </row>
    <row r="1846" spans="1:6" ht="14.4">
      <c r="A1846" s="8" t="str">
        <f t="shared" si="28"/>
        <v>Germany-Europe 2008</v>
      </c>
      <c r="B1846" s="8" t="s">
        <v>148</v>
      </c>
      <c r="C1846" s="8" t="s">
        <v>76</v>
      </c>
      <c r="D1846" s="9" t="s">
        <v>70</v>
      </c>
      <c r="E1846" s="14">
        <v>53398000000</v>
      </c>
      <c r="F1846" s="8"/>
    </row>
    <row r="1847" spans="1:6" ht="14.4">
      <c r="A1847" s="8" t="str">
        <f t="shared" si="28"/>
        <v>Serbia-Europe 2008</v>
      </c>
      <c r="B1847" s="8" t="s">
        <v>238</v>
      </c>
      <c r="C1847" s="8" t="s">
        <v>76</v>
      </c>
      <c r="D1847" s="9" t="s">
        <v>70</v>
      </c>
      <c r="E1847" s="14">
        <v>1133000000</v>
      </c>
      <c r="F1847" s="14">
        <v>1468000000</v>
      </c>
    </row>
    <row r="1848" spans="1:6" ht="14.4">
      <c r="A1848" s="8" t="str">
        <f t="shared" si="28"/>
        <v>Austria-Europe 2008</v>
      </c>
      <c r="B1848" s="8" t="s">
        <v>89</v>
      </c>
      <c r="C1848" s="8" t="s">
        <v>76</v>
      </c>
      <c r="D1848" s="9" t="s">
        <v>70</v>
      </c>
      <c r="E1848" s="14">
        <v>24346000000</v>
      </c>
      <c r="F1848" s="14">
        <v>13993000000</v>
      </c>
    </row>
    <row r="1849" spans="1:6" ht="14.4">
      <c r="A1849" s="8" t="str">
        <f t="shared" si="28"/>
        <v>Andorra-Europe 2008</v>
      </c>
      <c r="B1849" s="8" t="s">
        <v>81</v>
      </c>
      <c r="C1849" s="8" t="s">
        <v>76</v>
      </c>
      <c r="D1849" s="9" t="s">
        <v>70</v>
      </c>
      <c r="E1849" s="8"/>
      <c r="F1849" s="8"/>
    </row>
    <row r="1850" spans="1:6" ht="14.4">
      <c r="A1850" s="8" t="str">
        <f t="shared" si="28"/>
        <v>Bulgaria-Europe 2008</v>
      </c>
      <c r="B1850" s="8" t="s">
        <v>107</v>
      </c>
      <c r="C1850" s="8" t="s">
        <v>76</v>
      </c>
      <c r="D1850" s="9" t="s">
        <v>70</v>
      </c>
      <c r="E1850" s="14">
        <v>4852000000</v>
      </c>
      <c r="F1850" s="14">
        <v>2602000000</v>
      </c>
    </row>
    <row r="1851" spans="1:6" ht="14.4">
      <c r="A1851" s="8" t="str">
        <f t="shared" si="28"/>
        <v>Hungary-Europe 2008</v>
      </c>
      <c r="B1851" s="8" t="s">
        <v>161</v>
      </c>
      <c r="C1851" s="8" t="s">
        <v>76</v>
      </c>
      <c r="D1851" s="9" t="s">
        <v>70</v>
      </c>
      <c r="E1851" s="14">
        <v>7113000000</v>
      </c>
      <c r="F1851" s="14">
        <v>3833000000</v>
      </c>
    </row>
    <row r="1852" spans="1:6" ht="14.4">
      <c r="A1852" s="8" t="str">
        <f t="shared" si="28"/>
        <v>Croatia-Europe 2008</v>
      </c>
      <c r="B1852" s="8" t="s">
        <v>124</v>
      </c>
      <c r="C1852" s="8" t="s">
        <v>76</v>
      </c>
      <c r="D1852" s="9" t="s">
        <v>70</v>
      </c>
      <c r="E1852" s="14">
        <v>11681000000</v>
      </c>
      <c r="F1852" s="14">
        <v>1156000000</v>
      </c>
    </row>
    <row r="1853" spans="1:6" ht="14.4">
      <c r="A1853" s="8" t="str">
        <f t="shared" si="28"/>
        <v>Portugal-Europe 2008</v>
      </c>
      <c r="B1853" s="8" t="s">
        <v>227</v>
      </c>
      <c r="C1853" s="8" t="s">
        <v>76</v>
      </c>
      <c r="D1853" s="9" t="s">
        <v>70</v>
      </c>
      <c r="E1853" s="14">
        <v>14047000000</v>
      </c>
      <c r="F1853" s="14">
        <v>5283000000</v>
      </c>
    </row>
    <row r="1854" spans="1:6" ht="14.4">
      <c r="A1854" s="8" t="str">
        <f t="shared" si="28"/>
        <v>Malta-Europe 2008</v>
      </c>
      <c r="B1854" s="8" t="s">
        <v>195</v>
      </c>
      <c r="C1854" s="8" t="s">
        <v>76</v>
      </c>
      <c r="D1854" s="9" t="s">
        <v>70</v>
      </c>
      <c r="E1854" s="14">
        <v>1336000000</v>
      </c>
      <c r="F1854" s="14">
        <v>361000000</v>
      </c>
    </row>
    <row r="1855" spans="1:6" ht="14.4">
      <c r="A1855" s="8" t="str">
        <f t="shared" si="28"/>
        <v>Italy-Europe 2008</v>
      </c>
      <c r="B1855" s="8" t="s">
        <v>170</v>
      </c>
      <c r="C1855" s="8" t="s">
        <v>76</v>
      </c>
      <c r="D1855" s="9" t="s">
        <v>70</v>
      </c>
      <c r="E1855" s="14">
        <v>48757000000</v>
      </c>
      <c r="F1855" s="14">
        <v>37807000000</v>
      </c>
    </row>
    <row r="1856" spans="1:6" ht="14.4">
      <c r="A1856" s="8" t="str">
        <f t="shared" si="28"/>
        <v>Switzerland-Europe 2008</v>
      </c>
      <c r="B1856" s="8" t="s">
        <v>260</v>
      </c>
      <c r="C1856" s="8" t="s">
        <v>76</v>
      </c>
      <c r="D1856" s="9" t="s">
        <v>70</v>
      </c>
      <c r="E1856" s="14">
        <v>17570000000</v>
      </c>
      <c r="F1856" s="14">
        <v>13346000000</v>
      </c>
    </row>
    <row r="1857" spans="1:6" ht="14.4">
      <c r="A1857" s="8" t="str">
        <f t="shared" si="28"/>
        <v>Liechtenstein-Europe 2008</v>
      </c>
      <c r="B1857" s="8" t="s">
        <v>186</v>
      </c>
      <c r="C1857" s="8" t="s">
        <v>76</v>
      </c>
      <c r="D1857" s="9" t="s">
        <v>70</v>
      </c>
      <c r="E1857" s="8"/>
      <c r="F1857" s="8"/>
    </row>
    <row r="1858" spans="1:6" ht="14.4">
      <c r="A1858" s="8" t="str">
        <f t="shared" si="28"/>
        <v>Ukraine-Europe 2008</v>
      </c>
      <c r="B1858" s="8" t="s">
        <v>274</v>
      </c>
      <c r="C1858" s="8" t="s">
        <v>76</v>
      </c>
      <c r="D1858" s="9" t="s">
        <v>70</v>
      </c>
      <c r="E1858" s="14">
        <v>6722000000</v>
      </c>
      <c r="F1858" s="14">
        <v>4585000000</v>
      </c>
    </row>
    <row r="1859" spans="1:6" ht="14.4">
      <c r="A1859" s="8" t="str">
        <f t="shared" ref="A1859:A1922" si="29">CONCATENATE(B1859," ",D1859)</f>
        <v>Belarus-Europe 2008</v>
      </c>
      <c r="B1859" s="8" t="s">
        <v>96</v>
      </c>
      <c r="C1859" s="8" t="s">
        <v>76</v>
      </c>
      <c r="D1859" s="9" t="s">
        <v>70</v>
      </c>
      <c r="E1859" s="14">
        <v>585000000</v>
      </c>
      <c r="F1859" s="14">
        <v>860000000</v>
      </c>
    </row>
    <row r="1860" spans="1:6" ht="14.4">
      <c r="A1860" s="8" t="str">
        <f t="shared" si="29"/>
        <v>Lithuania-Europe 2008</v>
      </c>
      <c r="B1860" s="8" t="s">
        <v>187</v>
      </c>
      <c r="C1860" s="8" t="s">
        <v>76</v>
      </c>
      <c r="D1860" s="9" t="s">
        <v>70</v>
      </c>
      <c r="E1860" s="14">
        <v>1316000000</v>
      </c>
      <c r="F1860" s="14">
        <v>1567000000</v>
      </c>
    </row>
    <row r="1861" spans="1:6" ht="14.4">
      <c r="A1861" s="8" t="str">
        <f t="shared" si="29"/>
        <v>Latvia-Europe 2008</v>
      </c>
      <c r="B1861" s="8" t="s">
        <v>181</v>
      </c>
      <c r="C1861" s="8" t="s">
        <v>76</v>
      </c>
      <c r="D1861" s="9" t="s">
        <v>70</v>
      </c>
      <c r="E1861" s="14">
        <v>1134000000</v>
      </c>
      <c r="F1861" s="14">
        <v>1250000000</v>
      </c>
    </row>
    <row r="1862" spans="1:6" ht="14.4">
      <c r="A1862" s="8" t="str">
        <f t="shared" si="29"/>
        <v>Romania-Europe 2008</v>
      </c>
      <c r="B1862" s="8" t="s">
        <v>230</v>
      </c>
      <c r="C1862" s="8" t="s">
        <v>76</v>
      </c>
      <c r="D1862" s="9" t="s">
        <v>70</v>
      </c>
      <c r="E1862" s="14">
        <v>2625000000</v>
      </c>
      <c r="F1862" s="14">
        <v>2409000000</v>
      </c>
    </row>
    <row r="1863" spans="1:6" ht="14.4">
      <c r="A1863" s="8" t="str">
        <f t="shared" si="29"/>
        <v>Slovakia-Europe 2008</v>
      </c>
      <c r="B1863" s="8" t="s">
        <v>243</v>
      </c>
      <c r="C1863" s="8" t="s">
        <v>76</v>
      </c>
      <c r="D1863" s="9" t="s">
        <v>70</v>
      </c>
      <c r="E1863" s="14">
        <v>3004000000</v>
      </c>
      <c r="F1863" s="14">
        <v>2596000000</v>
      </c>
    </row>
    <row r="1864" spans="1:6" ht="14.4">
      <c r="A1864" s="8" t="str">
        <f t="shared" si="29"/>
        <v>Poland-Europe 2008</v>
      </c>
      <c r="B1864" s="8" t="s">
        <v>226</v>
      </c>
      <c r="C1864" s="8" t="s">
        <v>76</v>
      </c>
      <c r="D1864" s="9" t="s">
        <v>70</v>
      </c>
      <c r="E1864" s="14">
        <v>12837000000</v>
      </c>
      <c r="F1864" s="14">
        <v>10689000000</v>
      </c>
    </row>
    <row r="1865" spans="1:6" ht="14.4">
      <c r="A1865" s="8" t="str">
        <f t="shared" si="29"/>
        <v>North Macedonia-Europe 2008</v>
      </c>
      <c r="B1865" s="8" t="s">
        <v>217</v>
      </c>
      <c r="C1865" s="8" t="s">
        <v>76</v>
      </c>
      <c r="D1865" s="9" t="s">
        <v>70</v>
      </c>
      <c r="E1865" s="14">
        <v>262000000</v>
      </c>
      <c r="F1865" s="14">
        <v>190000000</v>
      </c>
    </row>
    <row r="1866" spans="1:6" ht="14.4">
      <c r="A1866" s="8" t="str">
        <f t="shared" si="29"/>
        <v>Slovenia-Europe 2008</v>
      </c>
      <c r="B1866" s="8" t="s">
        <v>244</v>
      </c>
      <c r="C1866" s="8" t="s">
        <v>76</v>
      </c>
      <c r="D1866" s="9" t="s">
        <v>70</v>
      </c>
      <c r="E1866" s="14">
        <v>2954000000</v>
      </c>
      <c r="F1866" s="14">
        <v>1610000000</v>
      </c>
    </row>
    <row r="1867" spans="1:6" ht="14.4">
      <c r="A1867" s="8" t="str">
        <f t="shared" si="29"/>
        <v>Finland-Europe 2008</v>
      </c>
      <c r="B1867" s="8" t="s">
        <v>142</v>
      </c>
      <c r="C1867" s="8" t="s">
        <v>76</v>
      </c>
      <c r="D1867" s="9" t="s">
        <v>70</v>
      </c>
      <c r="E1867" s="14">
        <v>4873000000</v>
      </c>
      <c r="F1867" s="14">
        <v>5579000000</v>
      </c>
    </row>
    <row r="1868" spans="1:6" ht="14.4">
      <c r="A1868" s="8" t="str">
        <f t="shared" si="29"/>
        <v>Netherlands-Europe 2008</v>
      </c>
      <c r="B1868" s="8" t="s">
        <v>210</v>
      </c>
      <c r="C1868" s="8" t="s">
        <v>76</v>
      </c>
      <c r="D1868" s="9" t="s">
        <v>70</v>
      </c>
      <c r="E1868" s="14">
        <v>20523000000</v>
      </c>
      <c r="F1868" s="14">
        <v>22217000000</v>
      </c>
    </row>
    <row r="1869" spans="1:6" ht="14.4">
      <c r="A1869" s="8" t="str">
        <f t="shared" si="29"/>
        <v>Greece-Europe 2008</v>
      </c>
      <c r="B1869" s="8" t="s">
        <v>150</v>
      </c>
      <c r="C1869" s="8" t="s">
        <v>76</v>
      </c>
      <c r="D1869" s="9" t="s">
        <v>70</v>
      </c>
      <c r="E1869" s="14">
        <v>17586000000</v>
      </c>
      <c r="F1869" s="14">
        <v>3946000000</v>
      </c>
    </row>
    <row r="1870" spans="1:6" ht="14.4">
      <c r="A1870" s="8" t="str">
        <f t="shared" si="29"/>
        <v>Spain-Europe 2008</v>
      </c>
      <c r="B1870" s="8" t="s">
        <v>250</v>
      </c>
      <c r="C1870" s="8" t="s">
        <v>76</v>
      </c>
      <c r="D1870" s="9" t="s">
        <v>70</v>
      </c>
      <c r="E1870" s="14">
        <v>70434000000</v>
      </c>
      <c r="F1870" s="14">
        <v>27157000000</v>
      </c>
    </row>
    <row r="1871" spans="1:6" ht="14.4">
      <c r="A1871" s="8" t="str">
        <f t="shared" si="29"/>
        <v>San Marino-Europe 2008</v>
      </c>
      <c r="B1871" s="8" t="s">
        <v>234</v>
      </c>
      <c r="C1871" s="8" t="s">
        <v>76</v>
      </c>
      <c r="D1871" s="9" t="s">
        <v>70</v>
      </c>
      <c r="E1871" s="8"/>
      <c r="F1871" s="8"/>
    </row>
    <row r="1872" spans="1:6" ht="14.4">
      <c r="A1872" s="8" t="str">
        <f t="shared" si="29"/>
        <v>Russia-Europe 2008</v>
      </c>
      <c r="B1872" s="8" t="s">
        <v>231</v>
      </c>
      <c r="C1872" s="8" t="s">
        <v>76</v>
      </c>
      <c r="D1872" s="9" t="s">
        <v>70</v>
      </c>
      <c r="E1872" s="14">
        <v>15821000000</v>
      </c>
      <c r="F1872" s="14">
        <v>26401000000</v>
      </c>
    </row>
    <row r="1873" spans="1:6" ht="14.4">
      <c r="A1873" s="8" t="str">
        <f t="shared" si="29"/>
        <v>Moldova-Europe 2008</v>
      </c>
      <c r="B1873" s="8" t="s">
        <v>201</v>
      </c>
      <c r="C1873" s="8" t="s">
        <v>76</v>
      </c>
      <c r="D1873" s="9" t="s">
        <v>70</v>
      </c>
      <c r="E1873" s="14">
        <v>293000000</v>
      </c>
      <c r="F1873" s="14">
        <v>359000000</v>
      </c>
    </row>
    <row r="1874" spans="1:6" ht="14.4">
      <c r="A1874" s="8" t="str">
        <f t="shared" si="29"/>
        <v>Estonia-Europe 2008</v>
      </c>
      <c r="B1874" s="8" t="s">
        <v>138</v>
      </c>
      <c r="C1874" s="8" t="s">
        <v>76</v>
      </c>
      <c r="D1874" s="9" t="s">
        <v>70</v>
      </c>
      <c r="E1874" s="14">
        <v>1643000000</v>
      </c>
      <c r="F1874" s="14">
        <v>939000000</v>
      </c>
    </row>
    <row r="1875" spans="1:6" ht="14.4">
      <c r="A1875" s="8" t="str">
        <f t="shared" si="29"/>
        <v>Montenegro-Europe 2008</v>
      </c>
      <c r="B1875" s="8" t="s">
        <v>204</v>
      </c>
      <c r="C1875" s="8" t="s">
        <v>76</v>
      </c>
      <c r="D1875" s="9" t="s">
        <v>70</v>
      </c>
      <c r="E1875" s="14">
        <v>859000000</v>
      </c>
      <c r="F1875" s="14">
        <v>80000000</v>
      </c>
    </row>
    <row r="1876" spans="1:6" ht="14.4">
      <c r="A1876" s="8" t="str">
        <f t="shared" si="29"/>
        <v>Czech Republic-Europe 2008</v>
      </c>
      <c r="B1876" s="8" t="s">
        <v>128</v>
      </c>
      <c r="C1876" s="8" t="s">
        <v>76</v>
      </c>
      <c r="D1876" s="9" t="s">
        <v>70</v>
      </c>
      <c r="E1876" s="14">
        <v>8871000000</v>
      </c>
      <c r="F1876" s="14">
        <v>4797000000</v>
      </c>
    </row>
    <row r="1877" spans="1:6" ht="14.4">
      <c r="A1877" s="8" t="str">
        <f t="shared" si="29"/>
        <v>Denmark-Europe 2008</v>
      </c>
      <c r="B1877" s="8" t="s">
        <v>129</v>
      </c>
      <c r="C1877" s="8" t="s">
        <v>76</v>
      </c>
      <c r="D1877" s="9" t="s">
        <v>70</v>
      </c>
      <c r="E1877" s="14">
        <v>6281000000</v>
      </c>
      <c r="F1877" s="14">
        <v>9698000000</v>
      </c>
    </row>
    <row r="1878" spans="1:6" ht="14.4">
      <c r="A1878" s="8" t="str">
        <f t="shared" si="29"/>
        <v>Cyprus-Europe 2008</v>
      </c>
      <c r="B1878" s="8" t="s">
        <v>127</v>
      </c>
      <c r="C1878" s="8" t="s">
        <v>76</v>
      </c>
      <c r="D1878" s="9" t="s">
        <v>70</v>
      </c>
      <c r="E1878" s="14">
        <v>3231000000</v>
      </c>
      <c r="F1878" s="14">
        <v>1895000000</v>
      </c>
    </row>
    <row r="1879" spans="1:6" ht="14.4">
      <c r="A1879" s="8" t="str">
        <f t="shared" si="29"/>
        <v>Belgium-Europe 2008</v>
      </c>
      <c r="B1879" s="8" t="s">
        <v>97</v>
      </c>
      <c r="C1879" s="8" t="s">
        <v>76</v>
      </c>
      <c r="D1879" s="9" t="s">
        <v>70</v>
      </c>
      <c r="E1879" s="14">
        <v>13106000000</v>
      </c>
      <c r="F1879" s="14">
        <v>21445000000</v>
      </c>
    </row>
    <row r="1880" spans="1:6" ht="14.4">
      <c r="A1880" s="8" t="str">
        <f t="shared" si="29"/>
        <v>Luxembourg-Europe 2008</v>
      </c>
      <c r="B1880" s="8" t="s">
        <v>188</v>
      </c>
      <c r="C1880" s="8" t="s">
        <v>76</v>
      </c>
      <c r="D1880" s="9" t="s">
        <v>70</v>
      </c>
      <c r="E1880" s="14">
        <v>4486000000</v>
      </c>
      <c r="F1880" s="14">
        <v>3801000000</v>
      </c>
    </row>
    <row r="1881" spans="1:6" ht="14.4">
      <c r="A1881" s="8" t="str">
        <f t="shared" si="29"/>
        <v>Sweden-Europe 2008</v>
      </c>
      <c r="B1881" s="8" t="s">
        <v>259</v>
      </c>
      <c r="C1881" s="8" t="s">
        <v>76</v>
      </c>
      <c r="D1881" s="9" t="s">
        <v>70</v>
      </c>
      <c r="E1881" s="14">
        <v>12060000000</v>
      </c>
      <c r="F1881" s="14">
        <v>15447000000</v>
      </c>
    </row>
    <row r="1882" spans="1:6" ht="14.4">
      <c r="A1882" s="8" t="str">
        <f t="shared" si="29"/>
        <v>Albania-Europe 2008</v>
      </c>
      <c r="B1882" s="8" t="s">
        <v>75</v>
      </c>
      <c r="C1882" s="8" t="s">
        <v>76</v>
      </c>
      <c r="D1882" s="9" t="s">
        <v>70</v>
      </c>
      <c r="E1882" s="14">
        <v>1848000000</v>
      </c>
      <c r="F1882" s="14">
        <v>1644000000</v>
      </c>
    </row>
    <row r="1883" spans="1:6" ht="14.4">
      <c r="A1883" s="8" t="str">
        <f t="shared" si="29"/>
        <v>United Kingdom-Europe 2008</v>
      </c>
      <c r="B1883" s="8" t="s">
        <v>276</v>
      </c>
      <c r="C1883" s="8" t="s">
        <v>76</v>
      </c>
      <c r="D1883" s="9" t="s">
        <v>70</v>
      </c>
      <c r="E1883" s="14">
        <v>46285000000</v>
      </c>
      <c r="F1883" s="14">
        <v>83584000000</v>
      </c>
    </row>
    <row r="1884" spans="1:6" ht="14.4">
      <c r="A1884" s="8" t="str">
        <f t="shared" si="29"/>
        <v>Norway-Europe 2008</v>
      </c>
      <c r="B1884" s="8" t="s">
        <v>218</v>
      </c>
      <c r="C1884" s="8" t="s">
        <v>76</v>
      </c>
      <c r="D1884" s="9" t="s">
        <v>70</v>
      </c>
      <c r="E1884" s="14">
        <v>5702000000</v>
      </c>
      <c r="F1884" s="14">
        <v>15118000000</v>
      </c>
    </row>
    <row r="1885" spans="1:6" ht="14.4">
      <c r="A1885" s="8" t="str">
        <f t="shared" si="29"/>
        <v>France-Europe 2008</v>
      </c>
      <c r="B1885" s="8" t="s">
        <v>143</v>
      </c>
      <c r="C1885" s="8" t="s">
        <v>76</v>
      </c>
      <c r="D1885" s="9" t="s">
        <v>70</v>
      </c>
      <c r="E1885" s="14">
        <v>67779000000</v>
      </c>
      <c r="F1885" s="14">
        <v>50021000000</v>
      </c>
    </row>
    <row r="1886" spans="1:6" ht="14.4">
      <c r="A1886" s="8" t="str">
        <f t="shared" si="29"/>
        <v>Iceland-Europe 2008</v>
      </c>
      <c r="B1886" s="8" t="s">
        <v>162</v>
      </c>
      <c r="C1886" s="8" t="s">
        <v>76</v>
      </c>
      <c r="D1886" s="9" t="s">
        <v>70</v>
      </c>
      <c r="E1886" s="14">
        <v>881000000</v>
      </c>
      <c r="F1886" s="14">
        <v>1103000000</v>
      </c>
    </row>
    <row r="1887" spans="1:6" ht="14.4">
      <c r="A1887" s="8" t="str">
        <f t="shared" si="29"/>
        <v>Ireland-Europe 2008</v>
      </c>
      <c r="B1887" s="8" t="s">
        <v>167</v>
      </c>
      <c r="C1887" s="8" t="s">
        <v>76</v>
      </c>
      <c r="D1887" s="9" t="s">
        <v>70</v>
      </c>
      <c r="E1887" s="14">
        <v>9967000000</v>
      </c>
      <c r="F1887" s="14">
        <v>10539000000</v>
      </c>
    </row>
    <row r="1888" spans="1:6" ht="14.4">
      <c r="A1888" s="8" t="str">
        <f t="shared" si="29"/>
        <v>Turkey-Europe 2008</v>
      </c>
      <c r="B1888" s="8" t="s">
        <v>270</v>
      </c>
      <c r="C1888" s="8" t="s">
        <v>76</v>
      </c>
      <c r="D1888" s="9" t="s">
        <v>70</v>
      </c>
      <c r="E1888" s="14">
        <v>26446000000</v>
      </c>
      <c r="F1888" s="14">
        <v>4509000000</v>
      </c>
    </row>
    <row r="1889" spans="1:6" ht="14.4">
      <c r="A1889" s="8" t="str">
        <f t="shared" si="29"/>
        <v>Kosovo-Europe 2008</v>
      </c>
      <c r="B1889" s="8" t="s">
        <v>177</v>
      </c>
      <c r="C1889" s="8" t="s">
        <v>76</v>
      </c>
      <c r="D1889" s="9" t="s">
        <v>70</v>
      </c>
      <c r="E1889" s="8"/>
      <c r="F1889" s="8"/>
    </row>
    <row r="1890" spans="1:6" ht="14.4">
      <c r="A1890" s="8" t="str">
        <f t="shared" si="29"/>
        <v>Isle of Man-Europe 2009</v>
      </c>
      <c r="B1890" s="8" t="s">
        <v>168</v>
      </c>
      <c r="C1890" s="8" t="s">
        <v>76</v>
      </c>
      <c r="D1890" s="9" t="s">
        <v>71</v>
      </c>
      <c r="E1890" s="8"/>
      <c r="F1890" s="8"/>
    </row>
    <row r="1891" spans="1:6" ht="14.4">
      <c r="A1891" s="8" t="str">
        <f t="shared" si="29"/>
        <v>Monaco-Europe 2009</v>
      </c>
      <c r="B1891" s="8" t="s">
        <v>202</v>
      </c>
      <c r="C1891" s="8" t="s">
        <v>76</v>
      </c>
      <c r="D1891" s="9" t="s">
        <v>71</v>
      </c>
      <c r="E1891" s="8"/>
      <c r="F1891" s="8"/>
    </row>
    <row r="1892" spans="1:6" ht="14.4">
      <c r="A1892" s="8" t="str">
        <f t="shared" si="29"/>
        <v>Faeroe Islands-Europe 2009</v>
      </c>
      <c r="B1892" s="8" t="s">
        <v>140</v>
      </c>
      <c r="C1892" s="8" t="s">
        <v>76</v>
      </c>
      <c r="D1892" s="9" t="s">
        <v>71</v>
      </c>
      <c r="E1892" s="8"/>
      <c r="F1892" s="8"/>
    </row>
    <row r="1893" spans="1:6" ht="14.4">
      <c r="A1893" s="8" t="str">
        <f t="shared" si="29"/>
        <v>Germany-Europe 2009</v>
      </c>
      <c r="B1893" s="8" t="s">
        <v>148</v>
      </c>
      <c r="C1893" s="8" t="s">
        <v>76</v>
      </c>
      <c r="D1893" s="9" t="s">
        <v>71</v>
      </c>
      <c r="E1893" s="14">
        <v>47466000000</v>
      </c>
      <c r="F1893" s="14">
        <v>93112000000</v>
      </c>
    </row>
    <row r="1894" spans="1:6" ht="14.4">
      <c r="A1894" s="8" t="str">
        <f t="shared" si="29"/>
        <v>Bosnia and Herzegovina-Europe 2009</v>
      </c>
      <c r="B1894" s="8" t="s">
        <v>103</v>
      </c>
      <c r="C1894" s="8" t="s">
        <v>76</v>
      </c>
      <c r="D1894" s="9" t="s">
        <v>71</v>
      </c>
      <c r="E1894" s="14">
        <v>753000000</v>
      </c>
      <c r="F1894" s="14">
        <v>285000000</v>
      </c>
    </row>
    <row r="1895" spans="1:6" ht="14.4">
      <c r="A1895" s="8" t="str">
        <f t="shared" si="29"/>
        <v>Portugal-Europe 2009</v>
      </c>
      <c r="B1895" s="8" t="s">
        <v>227</v>
      </c>
      <c r="C1895" s="8" t="s">
        <v>76</v>
      </c>
      <c r="D1895" s="9" t="s">
        <v>71</v>
      </c>
      <c r="E1895" s="14">
        <v>12315000000</v>
      </c>
      <c r="F1895" s="14">
        <v>4604000000</v>
      </c>
    </row>
    <row r="1896" spans="1:6" ht="14.4">
      <c r="A1896" s="8" t="str">
        <f t="shared" si="29"/>
        <v>Austria-Europe 2009</v>
      </c>
      <c r="B1896" s="8" t="s">
        <v>89</v>
      </c>
      <c r="C1896" s="8" t="s">
        <v>76</v>
      </c>
      <c r="D1896" s="9" t="s">
        <v>71</v>
      </c>
      <c r="E1896" s="14">
        <v>21220000000</v>
      </c>
      <c r="F1896" s="14">
        <v>12767000000</v>
      </c>
    </row>
    <row r="1897" spans="1:6" ht="14.4">
      <c r="A1897" s="8" t="str">
        <f t="shared" si="29"/>
        <v>Andorra-Europe 2009</v>
      </c>
      <c r="B1897" s="8" t="s">
        <v>81</v>
      </c>
      <c r="C1897" s="8" t="s">
        <v>76</v>
      </c>
      <c r="D1897" s="9" t="s">
        <v>71</v>
      </c>
      <c r="E1897" s="8"/>
      <c r="F1897" s="8"/>
    </row>
    <row r="1898" spans="1:6" ht="14.4">
      <c r="A1898" s="8" t="str">
        <f t="shared" si="29"/>
        <v>Latvia-Europe 2009</v>
      </c>
      <c r="B1898" s="8" t="s">
        <v>181</v>
      </c>
      <c r="C1898" s="8" t="s">
        <v>76</v>
      </c>
      <c r="D1898" s="9" t="s">
        <v>71</v>
      </c>
      <c r="E1898" s="14">
        <v>1013000000</v>
      </c>
      <c r="F1898" s="14">
        <v>906000000</v>
      </c>
    </row>
    <row r="1899" spans="1:6" ht="14.4">
      <c r="A1899" s="8" t="str">
        <f t="shared" si="29"/>
        <v>Hungary-Europe 2009</v>
      </c>
      <c r="B1899" s="8" t="s">
        <v>161</v>
      </c>
      <c r="C1899" s="8" t="s">
        <v>76</v>
      </c>
      <c r="D1899" s="9" t="s">
        <v>71</v>
      </c>
      <c r="E1899" s="14">
        <v>6740000000</v>
      </c>
      <c r="F1899" s="14">
        <v>3233000000</v>
      </c>
    </row>
    <row r="1900" spans="1:6" ht="14.4">
      <c r="A1900" s="8" t="str">
        <f t="shared" si="29"/>
        <v>Serbia-Europe 2009</v>
      </c>
      <c r="B1900" s="8" t="s">
        <v>238</v>
      </c>
      <c r="C1900" s="8" t="s">
        <v>76</v>
      </c>
      <c r="D1900" s="9" t="s">
        <v>71</v>
      </c>
      <c r="E1900" s="14">
        <v>989000000</v>
      </c>
      <c r="F1900" s="14">
        <v>1107000000</v>
      </c>
    </row>
    <row r="1901" spans="1:6" ht="14.4">
      <c r="A1901" s="8" t="str">
        <f t="shared" si="29"/>
        <v>Croatia-Europe 2009</v>
      </c>
      <c r="B1901" s="8" t="s">
        <v>124</v>
      </c>
      <c r="C1901" s="8" t="s">
        <v>76</v>
      </c>
      <c r="D1901" s="9" t="s">
        <v>71</v>
      </c>
      <c r="E1901" s="14">
        <v>9308000000</v>
      </c>
      <c r="F1901" s="14">
        <v>1041000000</v>
      </c>
    </row>
    <row r="1902" spans="1:6" ht="14.4">
      <c r="A1902" s="8" t="str">
        <f t="shared" si="29"/>
        <v>Malta-Europe 2009</v>
      </c>
      <c r="B1902" s="8" t="s">
        <v>195</v>
      </c>
      <c r="C1902" s="8" t="s">
        <v>76</v>
      </c>
      <c r="D1902" s="9" t="s">
        <v>71</v>
      </c>
      <c r="E1902" s="14">
        <v>1117000000</v>
      </c>
      <c r="F1902" s="14">
        <v>362000000</v>
      </c>
    </row>
    <row r="1903" spans="1:6" ht="14.4">
      <c r="A1903" s="8" t="str">
        <f t="shared" si="29"/>
        <v>Italy-Europe 2009</v>
      </c>
      <c r="B1903" s="8" t="s">
        <v>170</v>
      </c>
      <c r="C1903" s="8" t="s">
        <v>76</v>
      </c>
      <c r="D1903" s="9" t="s">
        <v>71</v>
      </c>
      <c r="E1903" s="14">
        <v>41938000000</v>
      </c>
      <c r="F1903" s="14">
        <v>34399000000</v>
      </c>
    </row>
    <row r="1904" spans="1:6" ht="14.4">
      <c r="A1904" s="8" t="str">
        <f t="shared" si="29"/>
        <v>Switzerland-Europe 2009</v>
      </c>
      <c r="B1904" s="8" t="s">
        <v>260</v>
      </c>
      <c r="C1904" s="8" t="s">
        <v>76</v>
      </c>
      <c r="D1904" s="9" t="s">
        <v>71</v>
      </c>
      <c r="E1904" s="14">
        <v>16665000000</v>
      </c>
      <c r="F1904" s="14">
        <v>13058000000</v>
      </c>
    </row>
    <row r="1905" spans="1:6" ht="14.4">
      <c r="A1905" s="8" t="str">
        <f t="shared" si="29"/>
        <v>Ukraine-Europe 2009</v>
      </c>
      <c r="B1905" s="8" t="s">
        <v>274</v>
      </c>
      <c r="C1905" s="8" t="s">
        <v>76</v>
      </c>
      <c r="D1905" s="9" t="s">
        <v>71</v>
      </c>
      <c r="E1905" s="14">
        <v>4349000000</v>
      </c>
      <c r="F1905" s="14">
        <v>3751000000</v>
      </c>
    </row>
    <row r="1906" spans="1:6" ht="14.4">
      <c r="A1906" s="8" t="str">
        <f t="shared" si="29"/>
        <v>Belarus-Europe 2009</v>
      </c>
      <c r="B1906" s="8" t="s">
        <v>96</v>
      </c>
      <c r="C1906" s="8" t="s">
        <v>76</v>
      </c>
      <c r="D1906" s="9" t="s">
        <v>71</v>
      </c>
      <c r="E1906" s="14">
        <v>563000000</v>
      </c>
      <c r="F1906" s="14">
        <v>752000000</v>
      </c>
    </row>
    <row r="1907" spans="1:6" ht="14.4">
      <c r="A1907" s="8" t="str">
        <f t="shared" si="29"/>
        <v>Romania-Europe 2009</v>
      </c>
      <c r="B1907" s="8" t="s">
        <v>230</v>
      </c>
      <c r="C1907" s="8" t="s">
        <v>76</v>
      </c>
      <c r="D1907" s="9" t="s">
        <v>71</v>
      </c>
      <c r="E1907" s="14">
        <v>1687000000</v>
      </c>
      <c r="F1907" s="14">
        <v>1769000000</v>
      </c>
    </row>
    <row r="1908" spans="1:6" ht="14.4">
      <c r="A1908" s="8" t="str">
        <f t="shared" si="29"/>
        <v>Bulgaria-Europe 2009</v>
      </c>
      <c r="B1908" s="8" t="s">
        <v>107</v>
      </c>
      <c r="C1908" s="8" t="s">
        <v>76</v>
      </c>
      <c r="D1908" s="9" t="s">
        <v>71</v>
      </c>
      <c r="E1908" s="14">
        <v>4273000000</v>
      </c>
      <c r="F1908" s="14">
        <v>1955000000</v>
      </c>
    </row>
    <row r="1909" spans="1:6" ht="14.4">
      <c r="A1909" s="8" t="str">
        <f t="shared" si="29"/>
        <v>Slovakia-Europe 2009</v>
      </c>
      <c r="B1909" s="8" t="s">
        <v>243</v>
      </c>
      <c r="C1909" s="8" t="s">
        <v>76</v>
      </c>
      <c r="D1909" s="9" t="s">
        <v>71</v>
      </c>
      <c r="E1909" s="14">
        <v>2539000000</v>
      </c>
      <c r="F1909" s="14">
        <v>2249000000</v>
      </c>
    </row>
    <row r="1910" spans="1:6" ht="14.4">
      <c r="A1910" s="8" t="str">
        <f t="shared" si="29"/>
        <v>North Macedonia-Europe 2009</v>
      </c>
      <c r="B1910" s="8" t="s">
        <v>217</v>
      </c>
      <c r="C1910" s="8" t="s">
        <v>76</v>
      </c>
      <c r="D1910" s="9" t="s">
        <v>71</v>
      </c>
      <c r="E1910" s="14">
        <v>232000000</v>
      </c>
      <c r="F1910" s="14">
        <v>150000000</v>
      </c>
    </row>
    <row r="1911" spans="1:6" ht="14.4">
      <c r="A1911" s="8" t="str">
        <f t="shared" si="29"/>
        <v>Poland-Europe 2009</v>
      </c>
      <c r="B1911" s="8" t="s">
        <v>226</v>
      </c>
      <c r="C1911" s="8" t="s">
        <v>76</v>
      </c>
      <c r="D1911" s="9" t="s">
        <v>71</v>
      </c>
      <c r="E1911" s="14">
        <v>9843000000</v>
      </c>
      <c r="F1911" s="14">
        <v>7888000000</v>
      </c>
    </row>
    <row r="1912" spans="1:6" ht="14.4">
      <c r="A1912" s="8" t="str">
        <f t="shared" si="29"/>
        <v>Czech Republic-Europe 2009</v>
      </c>
      <c r="B1912" s="8" t="s">
        <v>128</v>
      </c>
      <c r="C1912" s="8" t="s">
        <v>76</v>
      </c>
      <c r="D1912" s="9" t="s">
        <v>71</v>
      </c>
      <c r="E1912" s="14">
        <v>7936000000</v>
      </c>
      <c r="F1912" s="14">
        <v>4158000000</v>
      </c>
    </row>
    <row r="1913" spans="1:6" ht="14.4">
      <c r="A1913" s="8" t="str">
        <f t="shared" si="29"/>
        <v>Slovenia-Europe 2009</v>
      </c>
      <c r="B1913" s="8" t="s">
        <v>244</v>
      </c>
      <c r="C1913" s="8" t="s">
        <v>76</v>
      </c>
      <c r="D1913" s="9" t="s">
        <v>71</v>
      </c>
      <c r="E1913" s="14">
        <v>2735000000</v>
      </c>
      <c r="F1913" s="14">
        <v>1456000000</v>
      </c>
    </row>
    <row r="1914" spans="1:6" ht="14.4">
      <c r="A1914" s="8" t="str">
        <f t="shared" si="29"/>
        <v>Denmark-Europe 2009</v>
      </c>
      <c r="B1914" s="8" t="s">
        <v>129</v>
      </c>
      <c r="C1914" s="8" t="s">
        <v>76</v>
      </c>
      <c r="D1914" s="9" t="s">
        <v>71</v>
      </c>
      <c r="E1914" s="14">
        <v>5617000000</v>
      </c>
      <c r="F1914" s="14">
        <v>8968000000</v>
      </c>
    </row>
    <row r="1915" spans="1:6" ht="14.4">
      <c r="A1915" s="8" t="str">
        <f t="shared" si="29"/>
        <v>Finland-Europe 2009</v>
      </c>
      <c r="B1915" s="8" t="s">
        <v>142</v>
      </c>
      <c r="C1915" s="8" t="s">
        <v>76</v>
      </c>
      <c r="D1915" s="9" t="s">
        <v>71</v>
      </c>
      <c r="E1915" s="14">
        <v>4104000000</v>
      </c>
      <c r="F1915" s="14">
        <v>5226000000</v>
      </c>
    </row>
    <row r="1916" spans="1:6" ht="14.4">
      <c r="A1916" s="8" t="str">
        <f t="shared" si="29"/>
        <v>Greece-Europe 2009</v>
      </c>
      <c r="B1916" s="8" t="s">
        <v>150</v>
      </c>
      <c r="C1916" s="8" t="s">
        <v>76</v>
      </c>
      <c r="D1916" s="9" t="s">
        <v>71</v>
      </c>
      <c r="E1916" s="14">
        <v>14796000000</v>
      </c>
      <c r="F1916" s="14">
        <v>3401000000</v>
      </c>
    </row>
    <row r="1917" spans="1:6" ht="14.4">
      <c r="A1917" s="8" t="str">
        <f t="shared" si="29"/>
        <v>Luxembourg-Europe 2009</v>
      </c>
      <c r="B1917" s="8" t="s">
        <v>188</v>
      </c>
      <c r="C1917" s="8" t="s">
        <v>76</v>
      </c>
      <c r="D1917" s="9" t="s">
        <v>71</v>
      </c>
      <c r="E1917" s="14">
        <v>4148000000</v>
      </c>
      <c r="F1917" s="14">
        <v>3612000000</v>
      </c>
    </row>
    <row r="1918" spans="1:6" ht="14.4">
      <c r="A1918" s="8" t="str">
        <f t="shared" si="29"/>
        <v>Netherlands-Europe 2009</v>
      </c>
      <c r="B1918" s="8" t="s">
        <v>210</v>
      </c>
      <c r="C1918" s="8" t="s">
        <v>76</v>
      </c>
      <c r="D1918" s="9" t="s">
        <v>71</v>
      </c>
      <c r="E1918" s="14">
        <v>17868000000</v>
      </c>
      <c r="F1918" s="14">
        <v>21080000000</v>
      </c>
    </row>
    <row r="1919" spans="1:6" ht="14.4">
      <c r="A1919" s="8" t="str">
        <f t="shared" si="29"/>
        <v>Spain-Europe 2009</v>
      </c>
      <c r="B1919" s="8" t="s">
        <v>250</v>
      </c>
      <c r="C1919" s="8" t="s">
        <v>76</v>
      </c>
      <c r="D1919" s="9" t="s">
        <v>71</v>
      </c>
      <c r="E1919" s="14">
        <v>59743000000</v>
      </c>
      <c r="F1919" s="14">
        <v>22787000000</v>
      </c>
    </row>
    <row r="1920" spans="1:6" ht="14.4">
      <c r="A1920" s="8" t="str">
        <f t="shared" si="29"/>
        <v>Liechtenstein-Europe 2009</v>
      </c>
      <c r="B1920" s="8" t="s">
        <v>186</v>
      </c>
      <c r="C1920" s="8" t="s">
        <v>76</v>
      </c>
      <c r="D1920" s="9" t="s">
        <v>71</v>
      </c>
      <c r="E1920" s="8"/>
      <c r="F1920" s="8"/>
    </row>
    <row r="1921" spans="1:6" ht="14.4">
      <c r="A1921" s="8" t="str">
        <f t="shared" si="29"/>
        <v>San Marino-Europe 2009</v>
      </c>
      <c r="B1921" s="8" t="s">
        <v>234</v>
      </c>
      <c r="C1921" s="8" t="s">
        <v>76</v>
      </c>
      <c r="D1921" s="9" t="s">
        <v>71</v>
      </c>
      <c r="E1921" s="8"/>
      <c r="F1921" s="8"/>
    </row>
    <row r="1922" spans="1:6" ht="14.4">
      <c r="A1922" s="8" t="str">
        <f t="shared" si="29"/>
        <v>Russia-Europe 2009</v>
      </c>
      <c r="B1922" s="8" t="s">
        <v>231</v>
      </c>
      <c r="C1922" s="8" t="s">
        <v>76</v>
      </c>
      <c r="D1922" s="9" t="s">
        <v>71</v>
      </c>
      <c r="E1922" s="14">
        <v>12369000000</v>
      </c>
      <c r="F1922" s="14">
        <v>23785000000</v>
      </c>
    </row>
    <row r="1923" spans="1:6" ht="14.4">
      <c r="A1923" s="8" t="str">
        <f t="shared" ref="A1923:A1986" si="30">CONCATENATE(B1923," ",D1923)</f>
        <v>Moldova-Europe 2009</v>
      </c>
      <c r="B1923" s="8" t="s">
        <v>201</v>
      </c>
      <c r="C1923" s="8" t="s">
        <v>76</v>
      </c>
      <c r="D1923" s="9" t="s">
        <v>71</v>
      </c>
      <c r="E1923" s="14">
        <v>240000000</v>
      </c>
      <c r="F1923" s="14">
        <v>307000000</v>
      </c>
    </row>
    <row r="1924" spans="1:6" ht="14.4">
      <c r="A1924" s="8" t="str">
        <f t="shared" si="30"/>
        <v>Lithuania-Europe 2009</v>
      </c>
      <c r="B1924" s="8" t="s">
        <v>187</v>
      </c>
      <c r="C1924" s="8" t="s">
        <v>76</v>
      </c>
      <c r="D1924" s="9" t="s">
        <v>71</v>
      </c>
      <c r="E1924" s="14">
        <v>1063000000</v>
      </c>
      <c r="F1924" s="14">
        <v>1170000000</v>
      </c>
    </row>
    <row r="1925" spans="1:6" ht="14.4">
      <c r="A1925" s="8" t="str">
        <f t="shared" si="30"/>
        <v>Estonia-Europe 2009</v>
      </c>
      <c r="B1925" s="8" t="s">
        <v>138</v>
      </c>
      <c r="C1925" s="8" t="s">
        <v>76</v>
      </c>
      <c r="D1925" s="9" t="s">
        <v>71</v>
      </c>
      <c r="E1925" s="14">
        <v>1445000000</v>
      </c>
      <c r="F1925" s="14">
        <v>696000000</v>
      </c>
    </row>
    <row r="1926" spans="1:6" ht="14.4">
      <c r="A1926" s="8" t="str">
        <f t="shared" si="30"/>
        <v>Montenegro-Europe 2009</v>
      </c>
      <c r="B1926" s="8" t="s">
        <v>204</v>
      </c>
      <c r="C1926" s="8" t="s">
        <v>76</v>
      </c>
      <c r="D1926" s="9" t="s">
        <v>71</v>
      </c>
      <c r="E1926" s="14">
        <v>792000000</v>
      </c>
      <c r="F1926" s="14">
        <v>76000000</v>
      </c>
    </row>
    <row r="1927" spans="1:6" ht="14.4">
      <c r="A1927" s="8" t="str">
        <f t="shared" si="30"/>
        <v>Cyprus-Europe 2009</v>
      </c>
      <c r="B1927" s="8" t="s">
        <v>127</v>
      </c>
      <c r="C1927" s="8" t="s">
        <v>76</v>
      </c>
      <c r="D1927" s="9" t="s">
        <v>71</v>
      </c>
      <c r="E1927" s="14">
        <v>2474000000</v>
      </c>
      <c r="F1927" s="14">
        <v>1638000000</v>
      </c>
    </row>
    <row r="1928" spans="1:6" ht="14.4">
      <c r="A1928" s="8" t="str">
        <f t="shared" si="30"/>
        <v>Belgium-Europe 2009</v>
      </c>
      <c r="B1928" s="8" t="s">
        <v>97</v>
      </c>
      <c r="C1928" s="8" t="s">
        <v>76</v>
      </c>
      <c r="D1928" s="9" t="s">
        <v>71</v>
      </c>
      <c r="E1928" s="14">
        <v>11500000000</v>
      </c>
      <c r="F1928" s="14">
        <v>22292000000</v>
      </c>
    </row>
    <row r="1929" spans="1:6" ht="14.4">
      <c r="A1929" s="8" t="str">
        <f t="shared" si="30"/>
        <v>Sweden-Europe 2009</v>
      </c>
      <c r="B1929" s="8" t="s">
        <v>259</v>
      </c>
      <c r="C1929" s="8" t="s">
        <v>76</v>
      </c>
      <c r="D1929" s="9" t="s">
        <v>71</v>
      </c>
      <c r="E1929" s="14">
        <v>10100000000</v>
      </c>
      <c r="F1929" s="14">
        <v>12791000000</v>
      </c>
    </row>
    <row r="1930" spans="1:6" ht="14.4">
      <c r="A1930" s="8" t="str">
        <f t="shared" si="30"/>
        <v>Albania-Europe 2009</v>
      </c>
      <c r="B1930" s="8" t="s">
        <v>75</v>
      </c>
      <c r="C1930" s="8" t="s">
        <v>76</v>
      </c>
      <c r="D1930" s="9" t="s">
        <v>71</v>
      </c>
      <c r="E1930" s="14">
        <v>2014000000</v>
      </c>
      <c r="F1930" s="14">
        <v>1693000000</v>
      </c>
    </row>
    <row r="1931" spans="1:6" ht="14.4">
      <c r="A1931" s="8" t="str">
        <f t="shared" si="30"/>
        <v>United Kingdom-Europe 2009</v>
      </c>
      <c r="B1931" s="8" t="s">
        <v>276</v>
      </c>
      <c r="C1931" s="8" t="s">
        <v>76</v>
      </c>
      <c r="D1931" s="9" t="s">
        <v>71</v>
      </c>
      <c r="E1931" s="14">
        <v>38564000000</v>
      </c>
      <c r="F1931" s="14">
        <v>61133000000</v>
      </c>
    </row>
    <row r="1932" spans="1:6" ht="14.4">
      <c r="A1932" s="8" t="str">
        <f t="shared" si="30"/>
        <v>France-Europe 2009</v>
      </c>
      <c r="B1932" s="8" t="s">
        <v>143</v>
      </c>
      <c r="C1932" s="8" t="s">
        <v>76</v>
      </c>
      <c r="D1932" s="9" t="s">
        <v>71</v>
      </c>
      <c r="E1932" s="14">
        <v>58857000000</v>
      </c>
      <c r="F1932" s="14">
        <v>45806000000</v>
      </c>
    </row>
    <row r="1933" spans="1:6" ht="14.4">
      <c r="A1933" s="8" t="str">
        <f t="shared" si="30"/>
        <v>Norway-Europe 2009</v>
      </c>
      <c r="B1933" s="8" t="s">
        <v>218</v>
      </c>
      <c r="C1933" s="8" t="s">
        <v>76</v>
      </c>
      <c r="D1933" s="9" t="s">
        <v>71</v>
      </c>
      <c r="E1933" s="14">
        <v>4949000000</v>
      </c>
      <c r="F1933" s="14">
        <v>13221000000</v>
      </c>
    </row>
    <row r="1934" spans="1:6" ht="14.4">
      <c r="A1934" s="8" t="str">
        <f t="shared" si="30"/>
        <v>Iceland-Europe 2009</v>
      </c>
      <c r="B1934" s="8" t="s">
        <v>162</v>
      </c>
      <c r="C1934" s="8" t="s">
        <v>76</v>
      </c>
      <c r="D1934" s="9" t="s">
        <v>71</v>
      </c>
      <c r="E1934" s="14">
        <v>550000000</v>
      </c>
      <c r="F1934" s="14">
        <v>534000000</v>
      </c>
    </row>
    <row r="1935" spans="1:6" ht="14.4">
      <c r="A1935" s="8" t="str">
        <f t="shared" si="30"/>
        <v>Ireland-Europe 2009</v>
      </c>
      <c r="B1935" s="8" t="s">
        <v>167</v>
      </c>
      <c r="C1935" s="8" t="s">
        <v>76</v>
      </c>
      <c r="D1935" s="9" t="s">
        <v>71</v>
      </c>
      <c r="E1935" s="14">
        <v>8458000000</v>
      </c>
      <c r="F1935" s="14">
        <v>7934000000</v>
      </c>
    </row>
    <row r="1936" spans="1:6" ht="14.4">
      <c r="A1936" s="8" t="str">
        <f t="shared" si="30"/>
        <v>Turkey-Europe 2009</v>
      </c>
      <c r="B1936" s="8" t="s">
        <v>270</v>
      </c>
      <c r="C1936" s="8" t="s">
        <v>76</v>
      </c>
      <c r="D1936" s="9" t="s">
        <v>71</v>
      </c>
      <c r="E1936" s="14">
        <v>26331000000</v>
      </c>
      <c r="F1936" s="14">
        <v>5061000000</v>
      </c>
    </row>
    <row r="1937" spans="1:6" ht="14.4">
      <c r="A1937" s="8" t="str">
        <f t="shared" si="30"/>
        <v>Kosovo-Europe 2009</v>
      </c>
      <c r="B1937" s="8" t="s">
        <v>177</v>
      </c>
      <c r="C1937" s="8" t="s">
        <v>76</v>
      </c>
      <c r="D1937" s="9" t="s">
        <v>71</v>
      </c>
      <c r="E1937" s="8"/>
      <c r="F1937" s="8"/>
    </row>
    <row r="1938" spans="1:6" ht="14.4">
      <c r="A1938" s="8" t="str">
        <f t="shared" si="30"/>
        <v>Isle of Man-Europe 2010</v>
      </c>
      <c r="B1938" s="8" t="s">
        <v>168</v>
      </c>
      <c r="C1938" s="8" t="s">
        <v>76</v>
      </c>
      <c r="D1938" s="9" t="s">
        <v>72</v>
      </c>
      <c r="E1938" s="8"/>
      <c r="F1938" s="8"/>
    </row>
    <row r="1939" spans="1:6" ht="14.4">
      <c r="A1939" s="8" t="str">
        <f t="shared" si="30"/>
        <v>Monaco-Europe 2010</v>
      </c>
      <c r="B1939" s="8" t="s">
        <v>202</v>
      </c>
      <c r="C1939" s="8" t="s">
        <v>76</v>
      </c>
      <c r="D1939" s="9" t="s">
        <v>72</v>
      </c>
      <c r="E1939" s="8"/>
      <c r="F1939" s="8"/>
    </row>
    <row r="1940" spans="1:6" ht="14.4">
      <c r="A1940" s="8" t="str">
        <f t="shared" si="30"/>
        <v>Faeroe Islands-Europe 2010</v>
      </c>
      <c r="B1940" s="8" t="s">
        <v>140</v>
      </c>
      <c r="C1940" s="8" t="s">
        <v>76</v>
      </c>
      <c r="D1940" s="9" t="s">
        <v>72</v>
      </c>
      <c r="E1940" s="8"/>
      <c r="F1940" s="8"/>
    </row>
    <row r="1941" spans="1:6" ht="14.4">
      <c r="A1941" s="8" t="str">
        <f t="shared" si="30"/>
        <v>Germany-Europe 2010</v>
      </c>
      <c r="B1941" s="8" t="s">
        <v>148</v>
      </c>
      <c r="C1941" s="8" t="s">
        <v>76</v>
      </c>
      <c r="D1941" s="9" t="s">
        <v>72</v>
      </c>
      <c r="E1941" s="14">
        <v>49108000000</v>
      </c>
      <c r="F1941" s="14">
        <v>91166000000</v>
      </c>
    </row>
    <row r="1942" spans="1:6" ht="14.4">
      <c r="A1942" s="8" t="str">
        <f t="shared" si="30"/>
        <v>Latvia-Europe 2010</v>
      </c>
      <c r="B1942" s="8" t="s">
        <v>181</v>
      </c>
      <c r="C1942" s="8" t="s">
        <v>76</v>
      </c>
      <c r="D1942" s="9" t="s">
        <v>72</v>
      </c>
      <c r="E1942" s="14">
        <v>963000000</v>
      </c>
      <c r="F1942" s="14">
        <v>771000000</v>
      </c>
    </row>
    <row r="1943" spans="1:6" ht="14.4">
      <c r="A1943" s="8" t="str">
        <f t="shared" si="30"/>
        <v>Serbia-Europe 2010</v>
      </c>
      <c r="B1943" s="8" t="s">
        <v>238</v>
      </c>
      <c r="C1943" s="8" t="s">
        <v>76</v>
      </c>
      <c r="D1943" s="9" t="s">
        <v>72</v>
      </c>
      <c r="E1943" s="14">
        <v>951000000</v>
      </c>
      <c r="F1943" s="14">
        <v>1106000000</v>
      </c>
    </row>
    <row r="1944" spans="1:6" ht="14.4">
      <c r="A1944" s="8" t="str">
        <f t="shared" si="30"/>
        <v>Hungary-Europe 2010</v>
      </c>
      <c r="B1944" s="8" t="s">
        <v>161</v>
      </c>
      <c r="C1944" s="8" t="s">
        <v>76</v>
      </c>
      <c r="D1944" s="9" t="s">
        <v>72</v>
      </c>
      <c r="E1944" s="14">
        <v>6338000000</v>
      </c>
      <c r="F1944" s="14">
        <v>2879000000</v>
      </c>
    </row>
    <row r="1945" spans="1:6" ht="14.4">
      <c r="A1945" s="8" t="str">
        <f t="shared" si="30"/>
        <v>Bosnia and Herzegovina-Europe 2010</v>
      </c>
      <c r="B1945" s="8" t="s">
        <v>103</v>
      </c>
      <c r="C1945" s="8" t="s">
        <v>76</v>
      </c>
      <c r="D1945" s="9" t="s">
        <v>72</v>
      </c>
      <c r="E1945" s="14">
        <v>662000000</v>
      </c>
      <c r="F1945" s="14">
        <v>247000000</v>
      </c>
    </row>
    <row r="1946" spans="1:6" ht="14.4">
      <c r="A1946" s="8" t="str">
        <f t="shared" si="30"/>
        <v>Austria-Europe 2010</v>
      </c>
      <c r="B1946" s="8" t="s">
        <v>89</v>
      </c>
      <c r="C1946" s="8" t="s">
        <v>76</v>
      </c>
      <c r="D1946" s="9" t="s">
        <v>72</v>
      </c>
      <c r="E1946" s="14">
        <v>20980000000</v>
      </c>
      <c r="F1946" s="14">
        <v>12213000000</v>
      </c>
    </row>
    <row r="1947" spans="1:6" ht="14.4">
      <c r="A1947" s="8" t="str">
        <f t="shared" si="30"/>
        <v>Malta-Europe 2010</v>
      </c>
      <c r="B1947" s="8" t="s">
        <v>195</v>
      </c>
      <c r="C1947" s="8" t="s">
        <v>76</v>
      </c>
      <c r="D1947" s="9" t="s">
        <v>72</v>
      </c>
      <c r="E1947" s="14">
        <v>1238000000</v>
      </c>
      <c r="F1947" s="14">
        <v>366000000</v>
      </c>
    </row>
    <row r="1948" spans="1:6" ht="14.4">
      <c r="A1948" s="8" t="str">
        <f t="shared" si="30"/>
        <v>Liechtenstein-Europe 2010</v>
      </c>
      <c r="B1948" s="8" t="s">
        <v>186</v>
      </c>
      <c r="C1948" s="8" t="s">
        <v>76</v>
      </c>
      <c r="D1948" s="9" t="s">
        <v>72</v>
      </c>
      <c r="E1948" s="8"/>
      <c r="F1948" s="8"/>
    </row>
    <row r="1949" spans="1:6" ht="14.4">
      <c r="A1949" s="8" t="str">
        <f t="shared" si="30"/>
        <v>Italy-Europe 2010</v>
      </c>
      <c r="B1949" s="8" t="s">
        <v>170</v>
      </c>
      <c r="C1949" s="8" t="s">
        <v>76</v>
      </c>
      <c r="D1949" s="9" t="s">
        <v>72</v>
      </c>
      <c r="E1949" s="14">
        <v>40058000000</v>
      </c>
      <c r="F1949" s="14">
        <v>33053000000</v>
      </c>
    </row>
    <row r="1950" spans="1:6" ht="14.4">
      <c r="A1950" s="8" t="str">
        <f t="shared" si="30"/>
        <v>Andorra-Europe 2010</v>
      </c>
      <c r="B1950" s="8" t="s">
        <v>81</v>
      </c>
      <c r="C1950" s="8" t="s">
        <v>76</v>
      </c>
      <c r="D1950" s="9" t="s">
        <v>72</v>
      </c>
      <c r="E1950" s="8"/>
      <c r="F1950" s="8"/>
    </row>
    <row r="1951" spans="1:6" ht="14.4">
      <c r="A1951" s="8" t="str">
        <f t="shared" si="30"/>
        <v>Bulgaria-Europe 2010</v>
      </c>
      <c r="B1951" s="8" t="s">
        <v>107</v>
      </c>
      <c r="C1951" s="8" t="s">
        <v>76</v>
      </c>
      <c r="D1951" s="9" t="s">
        <v>72</v>
      </c>
      <c r="E1951" s="14">
        <v>4035000000</v>
      </c>
      <c r="F1951" s="14">
        <v>1382000000</v>
      </c>
    </row>
    <row r="1952" spans="1:6" ht="14.4">
      <c r="A1952" s="8" t="str">
        <f t="shared" si="30"/>
        <v>Croatia-Europe 2010</v>
      </c>
      <c r="B1952" s="8" t="s">
        <v>124</v>
      </c>
      <c r="C1952" s="8" t="s">
        <v>76</v>
      </c>
      <c r="D1952" s="9" t="s">
        <v>72</v>
      </c>
      <c r="E1952" s="14">
        <v>8255000000</v>
      </c>
      <c r="F1952" s="14">
        <v>859000000</v>
      </c>
    </row>
    <row r="1953" spans="1:6" ht="14.4">
      <c r="A1953" s="8" t="str">
        <f t="shared" si="30"/>
        <v>Portugal-Europe 2010</v>
      </c>
      <c r="B1953" s="8" t="s">
        <v>227</v>
      </c>
      <c r="C1953" s="8" t="s">
        <v>76</v>
      </c>
      <c r="D1953" s="9" t="s">
        <v>72</v>
      </c>
      <c r="E1953" s="14">
        <v>12969000000</v>
      </c>
      <c r="F1953" s="14">
        <v>4691000000</v>
      </c>
    </row>
    <row r="1954" spans="1:6" ht="14.4">
      <c r="A1954" s="8" t="str">
        <f t="shared" si="30"/>
        <v>Greece-Europe 2010</v>
      </c>
      <c r="B1954" s="8" t="s">
        <v>150</v>
      </c>
      <c r="C1954" s="8" t="s">
        <v>76</v>
      </c>
      <c r="D1954" s="9" t="s">
        <v>72</v>
      </c>
      <c r="E1954" s="14">
        <v>12579000000</v>
      </c>
      <c r="F1954" s="14">
        <v>2874000000</v>
      </c>
    </row>
    <row r="1955" spans="1:6" ht="14.4">
      <c r="A1955" s="8" t="str">
        <f t="shared" si="30"/>
        <v>Spain-Europe 2010</v>
      </c>
      <c r="B1955" s="8" t="s">
        <v>250</v>
      </c>
      <c r="C1955" s="8" t="s">
        <v>76</v>
      </c>
      <c r="D1955" s="9" t="s">
        <v>72</v>
      </c>
      <c r="E1955" s="14">
        <v>59042000000</v>
      </c>
      <c r="F1955" s="14">
        <v>22733000000</v>
      </c>
    </row>
    <row r="1956" spans="1:6" ht="14.4">
      <c r="A1956" s="8" t="str">
        <f t="shared" si="30"/>
        <v>Switzerland-Europe 2010</v>
      </c>
      <c r="B1956" s="8" t="s">
        <v>260</v>
      </c>
      <c r="C1956" s="8" t="s">
        <v>76</v>
      </c>
      <c r="D1956" s="9" t="s">
        <v>72</v>
      </c>
      <c r="E1956" s="14">
        <v>17614000000</v>
      </c>
      <c r="F1956" s="14">
        <v>13528000000</v>
      </c>
    </row>
    <row r="1957" spans="1:6" ht="14.4">
      <c r="A1957" s="8" t="str">
        <f t="shared" si="30"/>
        <v>Ukraine-Europe 2010</v>
      </c>
      <c r="B1957" s="8" t="s">
        <v>274</v>
      </c>
      <c r="C1957" s="8" t="s">
        <v>76</v>
      </c>
      <c r="D1957" s="9" t="s">
        <v>72</v>
      </c>
      <c r="E1957" s="14">
        <v>4696000000</v>
      </c>
      <c r="F1957" s="14">
        <v>4134000000</v>
      </c>
    </row>
    <row r="1958" spans="1:6" ht="14.4">
      <c r="A1958" s="8" t="str">
        <f t="shared" si="30"/>
        <v>Belarus-Europe 2010</v>
      </c>
      <c r="B1958" s="8" t="s">
        <v>96</v>
      </c>
      <c r="C1958" s="8" t="s">
        <v>76</v>
      </c>
      <c r="D1958" s="9" t="s">
        <v>72</v>
      </c>
      <c r="E1958" s="14">
        <v>665000000</v>
      </c>
      <c r="F1958" s="14">
        <v>748000000</v>
      </c>
    </row>
    <row r="1959" spans="1:6" ht="14.4">
      <c r="A1959" s="8" t="str">
        <f t="shared" si="30"/>
        <v>Romania-Europe 2010</v>
      </c>
      <c r="B1959" s="8" t="s">
        <v>230</v>
      </c>
      <c r="C1959" s="8" t="s">
        <v>76</v>
      </c>
      <c r="D1959" s="9" t="s">
        <v>72</v>
      </c>
      <c r="E1959" s="14">
        <v>1631000000</v>
      </c>
      <c r="F1959" s="14">
        <v>1896000000</v>
      </c>
    </row>
    <row r="1960" spans="1:6" ht="14.4">
      <c r="A1960" s="8" t="str">
        <f t="shared" si="30"/>
        <v>Slovakia-Europe 2010</v>
      </c>
      <c r="B1960" s="8" t="s">
        <v>243</v>
      </c>
      <c r="C1960" s="8" t="s">
        <v>76</v>
      </c>
      <c r="D1960" s="9" t="s">
        <v>72</v>
      </c>
      <c r="E1960" s="14">
        <v>2335000000</v>
      </c>
      <c r="F1960" s="14">
        <v>2146000000</v>
      </c>
    </row>
    <row r="1961" spans="1:6" ht="14.4">
      <c r="A1961" s="8" t="str">
        <f t="shared" si="30"/>
        <v>Poland-Europe 2010</v>
      </c>
      <c r="B1961" s="8" t="s">
        <v>226</v>
      </c>
      <c r="C1961" s="8" t="s">
        <v>76</v>
      </c>
      <c r="D1961" s="9" t="s">
        <v>72</v>
      </c>
      <c r="E1961" s="14">
        <v>9986000000</v>
      </c>
      <c r="F1961" s="14">
        <v>9100000000</v>
      </c>
    </row>
    <row r="1962" spans="1:6" ht="14.4">
      <c r="A1962" s="8" t="str">
        <f t="shared" si="30"/>
        <v>North Macedonia-Europe 2010</v>
      </c>
      <c r="B1962" s="8" t="s">
        <v>217</v>
      </c>
      <c r="C1962" s="8" t="s">
        <v>76</v>
      </c>
      <c r="D1962" s="9" t="s">
        <v>72</v>
      </c>
      <c r="E1962" s="14">
        <v>209000000</v>
      </c>
      <c r="F1962" s="14">
        <v>141000000</v>
      </c>
    </row>
    <row r="1963" spans="1:6" ht="14.4">
      <c r="A1963" s="8" t="str">
        <f t="shared" si="30"/>
        <v>Czech Republic-Europe 2010</v>
      </c>
      <c r="B1963" s="8" t="s">
        <v>128</v>
      </c>
      <c r="C1963" s="8" t="s">
        <v>76</v>
      </c>
      <c r="D1963" s="9" t="s">
        <v>72</v>
      </c>
      <c r="E1963" s="14">
        <v>8017000000</v>
      </c>
      <c r="F1963" s="14">
        <v>4166000000</v>
      </c>
    </row>
    <row r="1964" spans="1:6" ht="14.4">
      <c r="A1964" s="8" t="str">
        <f t="shared" si="30"/>
        <v>Slovenia-Europe 2010</v>
      </c>
      <c r="B1964" s="8" t="s">
        <v>244</v>
      </c>
      <c r="C1964" s="8" t="s">
        <v>76</v>
      </c>
      <c r="D1964" s="9" t="s">
        <v>72</v>
      </c>
      <c r="E1964" s="14">
        <v>2721000000</v>
      </c>
      <c r="F1964" s="14">
        <v>1377000000</v>
      </c>
    </row>
    <row r="1965" spans="1:6" ht="14.4">
      <c r="A1965" s="8" t="str">
        <f t="shared" si="30"/>
        <v>Denmark-Europe 2010</v>
      </c>
      <c r="B1965" s="8" t="s">
        <v>129</v>
      </c>
      <c r="C1965" s="8" t="s">
        <v>76</v>
      </c>
      <c r="D1965" s="9" t="s">
        <v>72</v>
      </c>
      <c r="E1965" s="14">
        <v>5704000000</v>
      </c>
      <c r="F1965" s="14">
        <v>9082000000</v>
      </c>
    </row>
    <row r="1966" spans="1:6" ht="14.4">
      <c r="A1966" s="8" t="str">
        <f t="shared" si="30"/>
        <v>Finland-Europe 2010</v>
      </c>
      <c r="B1966" s="8" t="s">
        <v>142</v>
      </c>
      <c r="C1966" s="8" t="s">
        <v>76</v>
      </c>
      <c r="D1966" s="9" t="s">
        <v>72</v>
      </c>
      <c r="E1966" s="14">
        <v>4510000000</v>
      </c>
      <c r="F1966" s="14">
        <v>5267000000</v>
      </c>
    </row>
    <row r="1967" spans="1:6" ht="14.4">
      <c r="A1967" s="8" t="str">
        <f t="shared" si="30"/>
        <v>Netherlands-Europe 2010</v>
      </c>
      <c r="B1967" s="8" t="s">
        <v>210</v>
      </c>
      <c r="C1967" s="8" t="s">
        <v>76</v>
      </c>
      <c r="D1967" s="9" t="s">
        <v>72</v>
      </c>
      <c r="E1967" s="14">
        <v>18690000000</v>
      </c>
      <c r="F1967" s="14">
        <v>19772000000</v>
      </c>
    </row>
    <row r="1968" spans="1:6" ht="14.4">
      <c r="A1968" s="8" t="str">
        <f t="shared" si="30"/>
        <v>San Marino-Europe 2010</v>
      </c>
      <c r="B1968" s="8" t="s">
        <v>234</v>
      </c>
      <c r="C1968" s="8" t="s">
        <v>76</v>
      </c>
      <c r="D1968" s="9" t="s">
        <v>72</v>
      </c>
      <c r="E1968" s="8"/>
      <c r="F1968" s="8"/>
    </row>
    <row r="1969" spans="1:6" ht="14.4">
      <c r="A1969" s="8" t="str">
        <f t="shared" si="30"/>
        <v>Moldova-Europe 2010</v>
      </c>
      <c r="B1969" s="8" t="s">
        <v>201</v>
      </c>
      <c r="C1969" s="8" t="s">
        <v>76</v>
      </c>
      <c r="D1969" s="9" t="s">
        <v>72</v>
      </c>
      <c r="E1969" s="14">
        <v>232000000</v>
      </c>
      <c r="F1969" s="14">
        <v>324000000</v>
      </c>
    </row>
    <row r="1970" spans="1:6" ht="14.4">
      <c r="A1970" s="8" t="str">
        <f t="shared" si="30"/>
        <v>Lithuania-Europe 2010</v>
      </c>
      <c r="B1970" s="8" t="s">
        <v>187</v>
      </c>
      <c r="C1970" s="8" t="s">
        <v>76</v>
      </c>
      <c r="D1970" s="9" t="s">
        <v>72</v>
      </c>
      <c r="E1970" s="14">
        <v>1034000000</v>
      </c>
      <c r="F1970" s="14">
        <v>936000000</v>
      </c>
    </row>
    <row r="1971" spans="1:6" ht="14.4">
      <c r="A1971" s="8" t="str">
        <f t="shared" si="30"/>
        <v>Estonia-Europe 2010</v>
      </c>
      <c r="B1971" s="8" t="s">
        <v>138</v>
      </c>
      <c r="C1971" s="8" t="s">
        <v>76</v>
      </c>
      <c r="D1971" s="9" t="s">
        <v>72</v>
      </c>
      <c r="E1971" s="14">
        <v>1412000000</v>
      </c>
      <c r="F1971" s="14">
        <v>723000000</v>
      </c>
    </row>
    <row r="1972" spans="1:6" ht="14.4">
      <c r="A1972" s="8" t="str">
        <f t="shared" si="30"/>
        <v>Montenegro-Europe 2010</v>
      </c>
      <c r="B1972" s="8" t="s">
        <v>204</v>
      </c>
      <c r="C1972" s="8" t="s">
        <v>76</v>
      </c>
      <c r="D1972" s="9" t="s">
        <v>72</v>
      </c>
      <c r="E1972" s="14">
        <v>765000000</v>
      </c>
      <c r="F1972" s="14">
        <v>72000000</v>
      </c>
    </row>
    <row r="1973" spans="1:6" ht="14.4">
      <c r="A1973" s="8" t="str">
        <f t="shared" si="30"/>
        <v>Cyprus-Europe 2010</v>
      </c>
      <c r="B1973" s="8" t="s">
        <v>127</v>
      </c>
      <c r="C1973" s="8" t="s">
        <v>76</v>
      </c>
      <c r="D1973" s="9" t="s">
        <v>72</v>
      </c>
      <c r="E1973" s="14">
        <v>2371000000</v>
      </c>
      <c r="F1973" s="14">
        <v>1457000000</v>
      </c>
    </row>
    <row r="1974" spans="1:6" ht="14.4">
      <c r="A1974" s="8" t="str">
        <f t="shared" si="30"/>
        <v>Belgium-Europe 2010</v>
      </c>
      <c r="B1974" s="8" t="s">
        <v>97</v>
      </c>
      <c r="C1974" s="8" t="s">
        <v>76</v>
      </c>
      <c r="D1974" s="9" t="s">
        <v>72</v>
      </c>
      <c r="E1974" s="14">
        <v>11624000000</v>
      </c>
      <c r="F1974" s="14">
        <v>20876000000</v>
      </c>
    </row>
    <row r="1975" spans="1:6" ht="14.4">
      <c r="A1975" s="8" t="str">
        <f t="shared" si="30"/>
        <v>Luxembourg-Europe 2010</v>
      </c>
      <c r="B1975" s="8" t="s">
        <v>188</v>
      </c>
      <c r="C1975" s="8" t="s">
        <v>76</v>
      </c>
      <c r="D1975" s="9" t="s">
        <v>72</v>
      </c>
      <c r="E1975" s="14">
        <v>4115000000</v>
      </c>
      <c r="F1975" s="14">
        <v>3549000000</v>
      </c>
    </row>
    <row r="1976" spans="1:6" ht="14.4">
      <c r="A1976" s="8" t="str">
        <f t="shared" si="30"/>
        <v>Sweden-Europe 2010</v>
      </c>
      <c r="B1976" s="8" t="s">
        <v>259</v>
      </c>
      <c r="C1976" s="8" t="s">
        <v>76</v>
      </c>
      <c r="D1976" s="9" t="s">
        <v>72</v>
      </c>
      <c r="E1976" s="14">
        <v>10991000000</v>
      </c>
      <c r="F1976" s="14">
        <v>14912000000</v>
      </c>
    </row>
    <row r="1977" spans="1:6" ht="14.4">
      <c r="A1977" s="8" t="str">
        <f t="shared" si="30"/>
        <v>Russia-Europe 2010</v>
      </c>
      <c r="B1977" s="8" t="s">
        <v>231</v>
      </c>
      <c r="C1977" s="8" t="s">
        <v>76</v>
      </c>
      <c r="D1977" s="9" t="s">
        <v>72</v>
      </c>
      <c r="E1977" s="14">
        <v>13239000000</v>
      </c>
      <c r="F1977" s="14">
        <v>30169000000</v>
      </c>
    </row>
    <row r="1978" spans="1:6" ht="14.4">
      <c r="A1978" s="8" t="str">
        <f t="shared" si="30"/>
        <v>Albania-Europe 2010</v>
      </c>
      <c r="B1978" s="8" t="s">
        <v>75</v>
      </c>
      <c r="C1978" s="8" t="s">
        <v>76</v>
      </c>
      <c r="D1978" s="9" t="s">
        <v>72</v>
      </c>
      <c r="E1978" s="14">
        <v>1780000000</v>
      </c>
      <c r="F1978" s="14">
        <v>1454000000</v>
      </c>
    </row>
    <row r="1979" spans="1:6" ht="14.4">
      <c r="A1979" s="8" t="str">
        <f t="shared" si="30"/>
        <v>France-Europe 2010</v>
      </c>
      <c r="B1979" s="8" t="s">
        <v>143</v>
      </c>
      <c r="C1979" s="8" t="s">
        <v>76</v>
      </c>
      <c r="D1979" s="9" t="s">
        <v>72</v>
      </c>
      <c r="E1979" s="14">
        <v>56139000000</v>
      </c>
      <c r="F1979" s="14">
        <v>46157000000</v>
      </c>
    </row>
    <row r="1980" spans="1:6" ht="14.4">
      <c r="A1980" s="8" t="str">
        <f t="shared" si="30"/>
        <v>United Kingdom-Europe 2010</v>
      </c>
      <c r="B1980" s="8" t="s">
        <v>276</v>
      </c>
      <c r="C1980" s="8" t="s">
        <v>76</v>
      </c>
      <c r="D1980" s="9" t="s">
        <v>72</v>
      </c>
      <c r="E1980" s="14">
        <v>40746000000</v>
      </c>
      <c r="F1980" s="14">
        <v>61368000000</v>
      </c>
    </row>
    <row r="1981" spans="1:6" ht="14.4">
      <c r="A1981" s="8" t="str">
        <f t="shared" si="30"/>
        <v>Norway-Europe 2010</v>
      </c>
      <c r="B1981" s="8" t="s">
        <v>218</v>
      </c>
      <c r="C1981" s="8" t="s">
        <v>76</v>
      </c>
      <c r="D1981" s="9" t="s">
        <v>72</v>
      </c>
      <c r="E1981" s="14">
        <v>5299000000</v>
      </c>
      <c r="F1981" s="14">
        <v>14658000000</v>
      </c>
    </row>
    <row r="1982" spans="1:6" ht="14.4">
      <c r="A1982" s="8" t="str">
        <f t="shared" si="30"/>
        <v>Iceland-Europe 2010</v>
      </c>
      <c r="B1982" s="8" t="s">
        <v>162</v>
      </c>
      <c r="C1982" s="8" t="s">
        <v>76</v>
      </c>
      <c r="D1982" s="9" t="s">
        <v>72</v>
      </c>
      <c r="E1982" s="14">
        <v>562000000</v>
      </c>
      <c r="F1982" s="14">
        <v>599000000</v>
      </c>
    </row>
    <row r="1983" spans="1:6" ht="14.4">
      <c r="A1983" s="8" t="str">
        <f t="shared" si="30"/>
        <v>Ireland-Europe 2010</v>
      </c>
      <c r="B1983" s="8" t="s">
        <v>167</v>
      </c>
      <c r="C1983" s="8" t="s">
        <v>76</v>
      </c>
      <c r="D1983" s="9" t="s">
        <v>72</v>
      </c>
      <c r="E1983" s="14">
        <v>8187000000</v>
      </c>
      <c r="F1983" s="14">
        <v>7178000000</v>
      </c>
    </row>
    <row r="1984" spans="1:6" ht="14.4">
      <c r="A1984" s="8" t="str">
        <f t="shared" si="30"/>
        <v>Turkey-Europe 2010</v>
      </c>
      <c r="B1984" s="8" t="s">
        <v>270</v>
      </c>
      <c r="C1984" s="8" t="s">
        <v>76</v>
      </c>
      <c r="D1984" s="9" t="s">
        <v>72</v>
      </c>
      <c r="E1984" s="14">
        <v>26318000000</v>
      </c>
      <c r="F1984" s="14">
        <v>5817000000</v>
      </c>
    </row>
    <row r="1985" spans="1:6" ht="14.4">
      <c r="A1985" s="8" t="str">
        <f t="shared" si="30"/>
        <v>Kosovo-Europe 2010</v>
      </c>
      <c r="B1985" s="8" t="s">
        <v>177</v>
      </c>
      <c r="C1985" s="8" t="s">
        <v>76</v>
      </c>
      <c r="D1985" s="9" t="s">
        <v>72</v>
      </c>
      <c r="E1985" s="8"/>
      <c r="F1985" s="8"/>
    </row>
    <row r="1986" spans="1:6" ht="14.4">
      <c r="A1986" s="8" t="str">
        <f t="shared" si="30"/>
        <v>Isle of Man-Europe 2011</v>
      </c>
      <c r="B1986" s="8" t="s">
        <v>168</v>
      </c>
      <c r="C1986" s="8" t="s">
        <v>76</v>
      </c>
      <c r="D1986" s="9" t="s">
        <v>73</v>
      </c>
      <c r="E1986" s="8"/>
      <c r="F1986" s="8"/>
    </row>
    <row r="1987" spans="1:6" ht="14.4">
      <c r="A1987" s="8" t="str">
        <f t="shared" ref="A1987:A2050" si="31">CONCATENATE(B1987," ",D1987)</f>
        <v>Andorra-Europe 2011</v>
      </c>
      <c r="B1987" s="8" t="s">
        <v>81</v>
      </c>
      <c r="C1987" s="8" t="s">
        <v>76</v>
      </c>
      <c r="D1987" s="9" t="s">
        <v>73</v>
      </c>
      <c r="E1987" s="8"/>
      <c r="F1987" s="8"/>
    </row>
    <row r="1988" spans="1:6" ht="14.4">
      <c r="A1988" s="8" t="str">
        <f t="shared" si="31"/>
        <v>Monaco-Europe 2011</v>
      </c>
      <c r="B1988" s="8" t="s">
        <v>202</v>
      </c>
      <c r="C1988" s="8" t="s">
        <v>76</v>
      </c>
      <c r="D1988" s="9" t="s">
        <v>73</v>
      </c>
      <c r="E1988" s="8"/>
      <c r="F1988" s="8"/>
    </row>
    <row r="1989" spans="1:6" ht="14.4">
      <c r="A1989" s="8" t="str">
        <f t="shared" si="31"/>
        <v>Germany-Europe 2011</v>
      </c>
      <c r="B1989" s="8" t="s">
        <v>148</v>
      </c>
      <c r="C1989" s="8" t="s">
        <v>76</v>
      </c>
      <c r="D1989" s="9" t="s">
        <v>73</v>
      </c>
      <c r="E1989" s="14">
        <v>53399000000</v>
      </c>
      <c r="F1989" s="8"/>
    </row>
    <row r="1990" spans="1:6" ht="14.4">
      <c r="A1990" s="8" t="str">
        <f t="shared" si="31"/>
        <v>Latvia-Europe 2011</v>
      </c>
      <c r="B1990" s="8" t="s">
        <v>181</v>
      </c>
      <c r="C1990" s="8" t="s">
        <v>76</v>
      </c>
      <c r="D1990" s="9" t="s">
        <v>73</v>
      </c>
      <c r="E1990" s="14">
        <v>1102000000</v>
      </c>
      <c r="F1990" s="14">
        <v>920000000</v>
      </c>
    </row>
    <row r="1991" spans="1:6" ht="14.4">
      <c r="A1991" s="8" t="str">
        <f t="shared" si="31"/>
        <v>Hungary-Europe 2011</v>
      </c>
      <c r="B1991" s="8" t="s">
        <v>161</v>
      </c>
      <c r="C1991" s="8" t="s">
        <v>76</v>
      </c>
      <c r="D1991" s="9" t="s">
        <v>73</v>
      </c>
      <c r="E1991" s="14">
        <v>6929000000</v>
      </c>
      <c r="F1991" s="14">
        <v>3028000000</v>
      </c>
    </row>
    <row r="1992" spans="1:6" ht="14.4">
      <c r="A1992" s="8" t="str">
        <f t="shared" si="31"/>
        <v>Serbia-Europe 2011</v>
      </c>
      <c r="B1992" s="8" t="s">
        <v>238</v>
      </c>
      <c r="C1992" s="8" t="s">
        <v>76</v>
      </c>
      <c r="D1992" s="9" t="s">
        <v>73</v>
      </c>
      <c r="E1992" s="14">
        <v>1149000000</v>
      </c>
      <c r="F1992" s="14">
        <v>1263000000</v>
      </c>
    </row>
    <row r="1993" spans="1:6" ht="14.4">
      <c r="A1993" s="8" t="str">
        <f t="shared" si="31"/>
        <v>Bosnia and Herzegovina-Europe 2011</v>
      </c>
      <c r="B1993" s="8" t="s">
        <v>103</v>
      </c>
      <c r="C1993" s="8" t="s">
        <v>76</v>
      </c>
      <c r="D1993" s="9" t="s">
        <v>73</v>
      </c>
      <c r="E1993" s="14">
        <v>734000000</v>
      </c>
      <c r="F1993" s="14">
        <v>238000000</v>
      </c>
    </row>
    <row r="1994" spans="1:6" ht="14.4">
      <c r="A1994" s="8" t="str">
        <f t="shared" si="31"/>
        <v>Portugal-Europe 2011</v>
      </c>
      <c r="B1994" s="8" t="s">
        <v>227</v>
      </c>
      <c r="C1994" s="8" t="s">
        <v>76</v>
      </c>
      <c r="D1994" s="9" t="s">
        <v>73</v>
      </c>
      <c r="E1994" s="14">
        <v>14882000000</v>
      </c>
      <c r="F1994" s="14">
        <v>4948000000</v>
      </c>
    </row>
    <row r="1995" spans="1:6" ht="14.4">
      <c r="A1995" s="8" t="str">
        <f t="shared" si="31"/>
        <v>Austria-Europe 2011</v>
      </c>
      <c r="B1995" s="8" t="s">
        <v>89</v>
      </c>
      <c r="C1995" s="8" t="s">
        <v>76</v>
      </c>
      <c r="D1995" s="9" t="s">
        <v>73</v>
      </c>
      <c r="E1995" s="14">
        <v>22453000000</v>
      </c>
      <c r="F1995" s="14">
        <v>12920000000</v>
      </c>
    </row>
    <row r="1996" spans="1:6" ht="14.4">
      <c r="A1996" s="8" t="str">
        <f t="shared" si="31"/>
        <v>Italy-Europe 2011</v>
      </c>
      <c r="B1996" s="8" t="s">
        <v>170</v>
      </c>
      <c r="C1996" s="8" t="s">
        <v>76</v>
      </c>
      <c r="D1996" s="9" t="s">
        <v>73</v>
      </c>
      <c r="E1996" s="14">
        <v>45368000000</v>
      </c>
      <c r="F1996" s="14">
        <v>35724000000</v>
      </c>
    </row>
    <row r="1997" spans="1:6" ht="14.4">
      <c r="A1997" s="8" t="str">
        <f t="shared" si="31"/>
        <v>Romania-Europe 2011</v>
      </c>
      <c r="B1997" s="8" t="s">
        <v>230</v>
      </c>
      <c r="C1997" s="8" t="s">
        <v>76</v>
      </c>
      <c r="D1997" s="9" t="s">
        <v>73</v>
      </c>
      <c r="E1997" s="14">
        <v>2018000000</v>
      </c>
      <c r="F1997" s="14">
        <v>2295000000</v>
      </c>
    </row>
    <row r="1998" spans="1:6" ht="14.4">
      <c r="A1998" s="8" t="str">
        <f t="shared" si="31"/>
        <v>Bulgaria-Europe 2011</v>
      </c>
      <c r="B1998" s="8" t="s">
        <v>107</v>
      </c>
      <c r="C1998" s="8" t="s">
        <v>76</v>
      </c>
      <c r="D1998" s="9" t="s">
        <v>73</v>
      </c>
      <c r="E1998" s="14">
        <v>4554000000</v>
      </c>
      <c r="F1998" s="14">
        <v>1498000000</v>
      </c>
    </row>
    <row r="1999" spans="1:6" ht="14.4">
      <c r="A1999" s="8" t="str">
        <f t="shared" si="31"/>
        <v>Poland-Europe 2011</v>
      </c>
      <c r="B1999" s="8" t="s">
        <v>226</v>
      </c>
      <c r="C1999" s="8" t="s">
        <v>76</v>
      </c>
      <c r="D1999" s="9" t="s">
        <v>73</v>
      </c>
      <c r="E1999" s="14">
        <v>11598000000</v>
      </c>
      <c r="F1999" s="14">
        <v>8882000000</v>
      </c>
    </row>
    <row r="2000" spans="1:6" ht="14.4">
      <c r="A2000" s="8" t="str">
        <f t="shared" si="31"/>
        <v>Croatia-Europe 2011</v>
      </c>
      <c r="B2000" s="8" t="s">
        <v>124</v>
      </c>
      <c r="C2000" s="8" t="s">
        <v>76</v>
      </c>
      <c r="D2000" s="9" t="s">
        <v>73</v>
      </c>
      <c r="E2000" s="14">
        <v>9638000000</v>
      </c>
      <c r="F2000" s="14">
        <v>919000000</v>
      </c>
    </row>
    <row r="2001" spans="1:6" ht="14.4">
      <c r="A2001" s="8" t="str">
        <f t="shared" si="31"/>
        <v>Czech Republic-Europe 2011</v>
      </c>
      <c r="B2001" s="8" t="s">
        <v>128</v>
      </c>
      <c r="C2001" s="8" t="s">
        <v>76</v>
      </c>
      <c r="D2001" s="9" t="s">
        <v>73</v>
      </c>
      <c r="E2001" s="14">
        <v>8503000000</v>
      </c>
      <c r="F2001" s="14">
        <v>4660000000</v>
      </c>
    </row>
    <row r="2002" spans="1:6" ht="14.4">
      <c r="A2002" s="8" t="str">
        <f t="shared" si="31"/>
        <v>Greece-Europe 2011</v>
      </c>
      <c r="B2002" s="8" t="s">
        <v>150</v>
      </c>
      <c r="C2002" s="8" t="s">
        <v>76</v>
      </c>
      <c r="D2002" s="9" t="s">
        <v>73</v>
      </c>
      <c r="E2002" s="14">
        <v>14984000000</v>
      </c>
      <c r="F2002" s="14">
        <v>3197000000</v>
      </c>
    </row>
    <row r="2003" spans="1:6" ht="14.4">
      <c r="A2003" s="8" t="str">
        <f t="shared" si="31"/>
        <v>Malta-Europe 2011</v>
      </c>
      <c r="B2003" s="8" t="s">
        <v>195</v>
      </c>
      <c r="C2003" s="8" t="s">
        <v>76</v>
      </c>
      <c r="D2003" s="9" t="s">
        <v>73</v>
      </c>
      <c r="E2003" s="14">
        <v>1465000000</v>
      </c>
      <c r="F2003" s="14">
        <v>401000000</v>
      </c>
    </row>
    <row r="2004" spans="1:6" ht="14.4">
      <c r="A2004" s="8" t="str">
        <f t="shared" si="31"/>
        <v>San Marino-Europe 2011</v>
      </c>
      <c r="B2004" s="8" t="s">
        <v>234</v>
      </c>
      <c r="C2004" s="8" t="s">
        <v>76</v>
      </c>
      <c r="D2004" s="9" t="s">
        <v>73</v>
      </c>
      <c r="E2004" s="8"/>
      <c r="F2004" s="8"/>
    </row>
    <row r="2005" spans="1:6" ht="14.4">
      <c r="A2005" s="8" t="str">
        <f t="shared" si="31"/>
        <v>Spain-Europe 2011</v>
      </c>
      <c r="B2005" s="8" t="s">
        <v>250</v>
      </c>
      <c r="C2005" s="8" t="s">
        <v>76</v>
      </c>
      <c r="D2005" s="9" t="s">
        <v>73</v>
      </c>
      <c r="E2005" s="14">
        <v>67698000000</v>
      </c>
      <c r="F2005" s="14">
        <v>23583000000</v>
      </c>
    </row>
    <row r="2006" spans="1:6" ht="14.4">
      <c r="A2006" s="8" t="str">
        <f t="shared" si="31"/>
        <v>Switzerland-Europe 2011</v>
      </c>
      <c r="B2006" s="8" t="s">
        <v>260</v>
      </c>
      <c r="C2006" s="8" t="s">
        <v>76</v>
      </c>
      <c r="D2006" s="9" t="s">
        <v>73</v>
      </c>
      <c r="E2006" s="14">
        <v>20640000000</v>
      </c>
      <c r="F2006" s="14">
        <v>16612000000</v>
      </c>
    </row>
    <row r="2007" spans="1:6" ht="14.4">
      <c r="A2007" s="8" t="str">
        <f t="shared" si="31"/>
        <v>Ukraine-Europe 2011</v>
      </c>
      <c r="B2007" s="8" t="s">
        <v>274</v>
      </c>
      <c r="C2007" s="8" t="s">
        <v>76</v>
      </c>
      <c r="D2007" s="9" t="s">
        <v>73</v>
      </c>
      <c r="E2007" s="14">
        <v>5406000000</v>
      </c>
      <c r="F2007" s="14">
        <v>4829000000</v>
      </c>
    </row>
    <row r="2008" spans="1:6" ht="14.4">
      <c r="A2008" s="8" t="str">
        <f t="shared" si="31"/>
        <v>Lithuania-Europe 2011</v>
      </c>
      <c r="B2008" s="8" t="s">
        <v>187</v>
      </c>
      <c r="C2008" s="8" t="s">
        <v>76</v>
      </c>
      <c r="D2008" s="9" t="s">
        <v>73</v>
      </c>
      <c r="E2008" s="14">
        <v>1417000000</v>
      </c>
      <c r="F2008" s="14">
        <v>874000000</v>
      </c>
    </row>
    <row r="2009" spans="1:6" ht="14.4">
      <c r="A2009" s="8" t="str">
        <f t="shared" si="31"/>
        <v>Estonia-Europe 2011</v>
      </c>
      <c r="B2009" s="8" t="s">
        <v>138</v>
      </c>
      <c r="C2009" s="8" t="s">
        <v>76</v>
      </c>
      <c r="D2009" s="9" t="s">
        <v>73</v>
      </c>
      <c r="E2009" s="14">
        <v>1683000000</v>
      </c>
      <c r="F2009" s="14">
        <v>939000000</v>
      </c>
    </row>
    <row r="2010" spans="1:6" ht="14.4">
      <c r="A2010" s="8" t="str">
        <f t="shared" si="31"/>
        <v>Slovakia-Europe 2011</v>
      </c>
      <c r="B2010" s="8" t="s">
        <v>243</v>
      </c>
      <c r="C2010" s="8" t="s">
        <v>76</v>
      </c>
      <c r="D2010" s="9" t="s">
        <v>73</v>
      </c>
      <c r="E2010" s="14">
        <v>2514000000</v>
      </c>
      <c r="F2010" s="14">
        <v>2449000000</v>
      </c>
    </row>
    <row r="2011" spans="1:6" ht="14.4">
      <c r="A2011" s="8" t="str">
        <f t="shared" si="31"/>
        <v>North Macedonia-Europe 2011</v>
      </c>
      <c r="B2011" s="8" t="s">
        <v>217</v>
      </c>
      <c r="C2011" s="8" t="s">
        <v>76</v>
      </c>
      <c r="D2011" s="9" t="s">
        <v>73</v>
      </c>
      <c r="E2011" s="14">
        <v>242000000</v>
      </c>
      <c r="F2011" s="14">
        <v>159000000</v>
      </c>
    </row>
    <row r="2012" spans="1:6" ht="14.4">
      <c r="A2012" s="8" t="str">
        <f t="shared" si="31"/>
        <v>Slovenia-Europe 2011</v>
      </c>
      <c r="B2012" s="8" t="s">
        <v>244</v>
      </c>
      <c r="C2012" s="8" t="s">
        <v>76</v>
      </c>
      <c r="D2012" s="9" t="s">
        <v>73</v>
      </c>
      <c r="E2012" s="14">
        <v>2953000000</v>
      </c>
      <c r="F2012" s="14">
        <v>1315000000</v>
      </c>
    </row>
    <row r="2013" spans="1:6" ht="14.4">
      <c r="A2013" s="8" t="str">
        <f t="shared" si="31"/>
        <v>Finland-Europe 2011</v>
      </c>
      <c r="B2013" s="8" t="s">
        <v>142</v>
      </c>
      <c r="C2013" s="8" t="s">
        <v>76</v>
      </c>
      <c r="D2013" s="9" t="s">
        <v>73</v>
      </c>
      <c r="E2013" s="14">
        <v>5591000000</v>
      </c>
      <c r="F2013" s="14">
        <v>6009000000</v>
      </c>
    </row>
    <row r="2014" spans="1:6" ht="14.4">
      <c r="A2014" s="8" t="str">
        <f t="shared" si="31"/>
        <v>Denmark-Europe 2011</v>
      </c>
      <c r="B2014" s="8" t="s">
        <v>129</v>
      </c>
      <c r="C2014" s="8" t="s">
        <v>76</v>
      </c>
      <c r="D2014" s="9" t="s">
        <v>73</v>
      </c>
      <c r="E2014" s="14">
        <v>6366000000</v>
      </c>
      <c r="F2014" s="14">
        <v>9840000000</v>
      </c>
    </row>
    <row r="2015" spans="1:6" ht="14.4">
      <c r="A2015" s="8" t="str">
        <f t="shared" si="31"/>
        <v>Netherlands-Europe 2011</v>
      </c>
      <c r="B2015" s="8" t="s">
        <v>210</v>
      </c>
      <c r="C2015" s="8" t="s">
        <v>76</v>
      </c>
      <c r="D2015" s="9" t="s">
        <v>73</v>
      </c>
      <c r="E2015" s="14">
        <v>20970000000</v>
      </c>
      <c r="F2015" s="14">
        <v>20884000000</v>
      </c>
    </row>
    <row r="2016" spans="1:6" ht="14.4">
      <c r="A2016" s="8" t="str">
        <f t="shared" si="31"/>
        <v>Luxembourg-Europe 2011</v>
      </c>
      <c r="B2016" s="8" t="s">
        <v>188</v>
      </c>
      <c r="C2016" s="8" t="s">
        <v>76</v>
      </c>
      <c r="D2016" s="9" t="s">
        <v>73</v>
      </c>
      <c r="E2016" s="14">
        <v>4825000000</v>
      </c>
      <c r="F2016" s="14">
        <v>3822000000</v>
      </c>
    </row>
    <row r="2017" spans="1:6" ht="14.4">
      <c r="A2017" s="8" t="str">
        <f t="shared" si="31"/>
        <v>Liechtenstein-Europe 2011</v>
      </c>
      <c r="B2017" s="8" t="s">
        <v>186</v>
      </c>
      <c r="C2017" s="8" t="s">
        <v>76</v>
      </c>
      <c r="D2017" s="9" t="s">
        <v>73</v>
      </c>
      <c r="E2017" s="8"/>
      <c r="F2017" s="8"/>
    </row>
    <row r="2018" spans="1:6" ht="14.4">
      <c r="A2018" s="8" t="str">
        <f t="shared" si="31"/>
        <v>Moldova-Europe 2011</v>
      </c>
      <c r="B2018" s="8" t="s">
        <v>201</v>
      </c>
      <c r="C2018" s="8" t="s">
        <v>76</v>
      </c>
      <c r="D2018" s="9" t="s">
        <v>73</v>
      </c>
      <c r="E2018" s="14">
        <v>262000000</v>
      </c>
      <c r="F2018" s="14">
        <v>374000000</v>
      </c>
    </row>
    <row r="2019" spans="1:6" ht="14.4">
      <c r="A2019" s="8" t="str">
        <f t="shared" si="31"/>
        <v>Belarus-Europe 2011</v>
      </c>
      <c r="B2019" s="8" t="s">
        <v>96</v>
      </c>
      <c r="C2019" s="8" t="s">
        <v>76</v>
      </c>
      <c r="D2019" s="9" t="s">
        <v>73</v>
      </c>
      <c r="E2019" s="14">
        <v>747000000</v>
      </c>
      <c r="F2019" s="14">
        <v>729000000</v>
      </c>
    </row>
    <row r="2020" spans="1:6" ht="14.4">
      <c r="A2020" s="8" t="str">
        <f t="shared" si="31"/>
        <v>Montenegro-Europe 2011</v>
      </c>
      <c r="B2020" s="8" t="s">
        <v>204</v>
      </c>
      <c r="C2020" s="8" t="s">
        <v>76</v>
      </c>
      <c r="D2020" s="9" t="s">
        <v>73</v>
      </c>
      <c r="E2020" s="14">
        <v>926000000</v>
      </c>
      <c r="F2020" s="14">
        <v>70000000</v>
      </c>
    </row>
    <row r="2021" spans="1:6" ht="14.4">
      <c r="A2021" s="8" t="str">
        <f t="shared" si="31"/>
        <v>Cyprus-Europe 2011</v>
      </c>
      <c r="B2021" s="8" t="s">
        <v>127</v>
      </c>
      <c r="C2021" s="8" t="s">
        <v>76</v>
      </c>
      <c r="D2021" s="9" t="s">
        <v>73</v>
      </c>
      <c r="E2021" s="14">
        <v>2751000000</v>
      </c>
      <c r="F2021" s="14">
        <v>1721000000</v>
      </c>
    </row>
    <row r="2022" spans="1:6" ht="14.4">
      <c r="A2022" s="8" t="str">
        <f t="shared" si="31"/>
        <v>Belgium-Europe 2011</v>
      </c>
      <c r="B2022" s="8" t="s">
        <v>97</v>
      </c>
      <c r="C2022" s="8" t="s">
        <v>76</v>
      </c>
      <c r="D2022" s="9" t="s">
        <v>73</v>
      </c>
      <c r="E2022" s="14">
        <v>13008000000</v>
      </c>
      <c r="F2022" s="14">
        <v>24215000000</v>
      </c>
    </row>
    <row r="2023" spans="1:6" ht="14.4">
      <c r="A2023" s="8" t="str">
        <f t="shared" si="31"/>
        <v>Faeroe Islands-Europe 2011</v>
      </c>
      <c r="B2023" s="8" t="s">
        <v>140</v>
      </c>
      <c r="C2023" s="8" t="s">
        <v>76</v>
      </c>
      <c r="D2023" s="9" t="s">
        <v>73</v>
      </c>
      <c r="E2023" s="8"/>
      <c r="F2023" s="8"/>
    </row>
    <row r="2024" spans="1:6" ht="14.4">
      <c r="A2024" s="8" t="str">
        <f t="shared" si="31"/>
        <v>Norway-Europe 2011</v>
      </c>
      <c r="B2024" s="8" t="s">
        <v>218</v>
      </c>
      <c r="C2024" s="8" t="s">
        <v>76</v>
      </c>
      <c r="D2024" s="9" t="s">
        <v>73</v>
      </c>
      <c r="E2024" s="14">
        <v>6301000000</v>
      </c>
      <c r="F2024" s="14">
        <v>16833000000</v>
      </c>
    </row>
    <row r="2025" spans="1:6" ht="14.4">
      <c r="A2025" s="8" t="str">
        <f t="shared" si="31"/>
        <v>Sweden-Europe 2011</v>
      </c>
      <c r="B2025" s="8" t="s">
        <v>259</v>
      </c>
      <c r="C2025" s="8" t="s">
        <v>76</v>
      </c>
      <c r="D2025" s="9" t="s">
        <v>73</v>
      </c>
      <c r="E2025" s="14">
        <v>12777000000</v>
      </c>
      <c r="F2025" s="14">
        <v>17187000000</v>
      </c>
    </row>
    <row r="2026" spans="1:6" ht="14.4">
      <c r="A2026" s="8" t="str">
        <f t="shared" si="31"/>
        <v>Russia-Europe 2011</v>
      </c>
      <c r="B2026" s="8" t="s">
        <v>231</v>
      </c>
      <c r="C2026" s="8" t="s">
        <v>76</v>
      </c>
      <c r="D2026" s="9" t="s">
        <v>73</v>
      </c>
      <c r="E2026" s="14">
        <v>16961000000</v>
      </c>
      <c r="F2026" s="14">
        <v>37343000000</v>
      </c>
    </row>
    <row r="2027" spans="1:6" ht="14.4">
      <c r="A2027" s="8" t="str">
        <f t="shared" si="31"/>
        <v>Albania-Europe 2011</v>
      </c>
      <c r="B2027" s="8" t="s">
        <v>75</v>
      </c>
      <c r="C2027" s="8" t="s">
        <v>76</v>
      </c>
      <c r="D2027" s="9" t="s">
        <v>73</v>
      </c>
      <c r="E2027" s="14">
        <v>1833000000</v>
      </c>
      <c r="F2027" s="14">
        <v>1678000000</v>
      </c>
    </row>
    <row r="2028" spans="1:6" ht="14.4">
      <c r="A2028" s="8" t="str">
        <f t="shared" si="31"/>
        <v>United Kingdom-Europe 2011</v>
      </c>
      <c r="B2028" s="8" t="s">
        <v>276</v>
      </c>
      <c r="C2028" s="8" t="s">
        <v>76</v>
      </c>
      <c r="D2028" s="9" t="s">
        <v>73</v>
      </c>
      <c r="E2028" s="14">
        <v>45940000000</v>
      </c>
      <c r="F2028" s="14">
        <v>64627000000</v>
      </c>
    </row>
    <row r="2029" spans="1:6" ht="14.4">
      <c r="A2029" s="8" t="str">
        <f t="shared" si="31"/>
        <v>France-Europe 2011</v>
      </c>
      <c r="B2029" s="8" t="s">
        <v>143</v>
      </c>
      <c r="C2029" s="8" t="s">
        <v>76</v>
      </c>
      <c r="D2029" s="9" t="s">
        <v>73</v>
      </c>
      <c r="E2029" s="14">
        <v>65959000000</v>
      </c>
      <c r="F2029" s="14">
        <v>53914000000</v>
      </c>
    </row>
    <row r="2030" spans="1:6" ht="14.4">
      <c r="A2030" s="8" t="str">
        <f t="shared" si="31"/>
        <v>Iceland-Europe 2011</v>
      </c>
      <c r="B2030" s="8" t="s">
        <v>162</v>
      </c>
      <c r="C2030" s="8" t="s">
        <v>76</v>
      </c>
      <c r="D2030" s="9" t="s">
        <v>73</v>
      </c>
      <c r="E2030" s="14">
        <v>751000000</v>
      </c>
      <c r="F2030" s="14">
        <v>740000000</v>
      </c>
    </row>
    <row r="2031" spans="1:6" ht="14.4">
      <c r="A2031" s="8" t="str">
        <f t="shared" si="31"/>
        <v>Ireland-Europe 2011</v>
      </c>
      <c r="B2031" s="8" t="s">
        <v>167</v>
      </c>
      <c r="C2031" s="8" t="s">
        <v>76</v>
      </c>
      <c r="D2031" s="9" t="s">
        <v>73</v>
      </c>
      <c r="E2031" s="14">
        <v>9526000000</v>
      </c>
      <c r="F2031" s="14">
        <v>6837000000</v>
      </c>
    </row>
    <row r="2032" spans="1:6" ht="14.4">
      <c r="A2032" s="8" t="str">
        <f t="shared" si="31"/>
        <v>Turkey-Europe 2011</v>
      </c>
      <c r="B2032" s="8" t="s">
        <v>270</v>
      </c>
      <c r="C2032" s="8" t="s">
        <v>76</v>
      </c>
      <c r="D2032" s="9" t="s">
        <v>73</v>
      </c>
      <c r="E2032" s="14">
        <v>30093000000</v>
      </c>
      <c r="F2032" s="14">
        <v>5372000000</v>
      </c>
    </row>
    <row r="2033" spans="1:6" ht="14.4">
      <c r="A2033" s="8" t="str">
        <f t="shared" si="31"/>
        <v>Kosovo-Europe 2011</v>
      </c>
      <c r="B2033" s="8" t="s">
        <v>177</v>
      </c>
      <c r="C2033" s="8" t="s">
        <v>76</v>
      </c>
      <c r="D2033" s="9" t="s">
        <v>73</v>
      </c>
      <c r="E2033" s="8"/>
      <c r="F2033" s="8"/>
    </row>
    <row r="2034" spans="1:6" ht="14.4">
      <c r="A2034" s="8" t="str">
        <f t="shared" si="31"/>
        <v>Isle of Man-Europe 2012</v>
      </c>
      <c r="B2034" s="8" t="s">
        <v>168</v>
      </c>
      <c r="C2034" s="8" t="s">
        <v>76</v>
      </c>
      <c r="D2034" s="9" t="s">
        <v>74</v>
      </c>
      <c r="E2034" s="8"/>
      <c r="F2034" s="8"/>
    </row>
    <row r="2035" spans="1:6" ht="14.4">
      <c r="A2035" s="8" t="str">
        <f t="shared" si="31"/>
        <v>Monaco-Europe 2012</v>
      </c>
      <c r="B2035" s="8" t="s">
        <v>202</v>
      </c>
      <c r="C2035" s="8" t="s">
        <v>76</v>
      </c>
      <c r="D2035" s="9" t="s">
        <v>74</v>
      </c>
      <c r="E2035" s="8"/>
      <c r="F2035" s="8"/>
    </row>
    <row r="2036" spans="1:6" ht="14.4">
      <c r="A2036" s="8" t="str">
        <f t="shared" si="31"/>
        <v>Germany-Europe 2012</v>
      </c>
      <c r="B2036" s="8" t="s">
        <v>148</v>
      </c>
      <c r="C2036" s="8" t="s">
        <v>76</v>
      </c>
      <c r="D2036" s="9" t="s">
        <v>74</v>
      </c>
      <c r="E2036" s="14">
        <v>51581000000</v>
      </c>
      <c r="F2036" s="14">
        <v>96361000000</v>
      </c>
    </row>
    <row r="2037" spans="1:6" ht="14.4">
      <c r="A2037" s="8" t="str">
        <f t="shared" si="31"/>
        <v>Hungary-Europe 2012</v>
      </c>
      <c r="B2037" s="8" t="s">
        <v>161</v>
      </c>
      <c r="C2037" s="8" t="s">
        <v>76</v>
      </c>
      <c r="D2037" s="9" t="s">
        <v>74</v>
      </c>
      <c r="E2037" s="14">
        <v>5923000000</v>
      </c>
      <c r="F2037" s="14">
        <v>2514000000</v>
      </c>
    </row>
    <row r="2038" spans="1:6" ht="14.4">
      <c r="A2038" s="8" t="str">
        <f t="shared" si="31"/>
        <v>Serbia-Europe 2012</v>
      </c>
      <c r="B2038" s="8" t="s">
        <v>238</v>
      </c>
      <c r="C2038" s="8" t="s">
        <v>76</v>
      </c>
      <c r="D2038" s="9" t="s">
        <v>74</v>
      </c>
      <c r="E2038" s="14">
        <v>1066000000</v>
      </c>
      <c r="F2038" s="14">
        <v>1176000000</v>
      </c>
    </row>
    <row r="2039" spans="1:6" ht="14.4">
      <c r="A2039" s="8" t="str">
        <f t="shared" si="31"/>
        <v>Bosnia and Herzegovina-Europe 2012</v>
      </c>
      <c r="B2039" s="8" t="s">
        <v>103</v>
      </c>
      <c r="C2039" s="8" t="s">
        <v>76</v>
      </c>
      <c r="D2039" s="9" t="s">
        <v>74</v>
      </c>
      <c r="E2039" s="14">
        <v>665000000</v>
      </c>
      <c r="F2039" s="14">
        <v>194000000</v>
      </c>
    </row>
    <row r="2040" spans="1:6" ht="14.4">
      <c r="A2040" s="8" t="str">
        <f t="shared" si="31"/>
        <v>Portugal-Europe 2012</v>
      </c>
      <c r="B2040" s="8" t="s">
        <v>227</v>
      </c>
      <c r="C2040" s="8" t="s">
        <v>76</v>
      </c>
      <c r="D2040" s="9" t="s">
        <v>74</v>
      </c>
      <c r="E2040" s="14">
        <v>14559000000</v>
      </c>
      <c r="F2040" s="14">
        <v>4490000000</v>
      </c>
    </row>
    <row r="2041" spans="1:6" ht="14.4">
      <c r="A2041" s="8" t="str">
        <f t="shared" si="31"/>
        <v>Greece-Europe 2012</v>
      </c>
      <c r="B2041" s="8" t="s">
        <v>150</v>
      </c>
      <c r="C2041" s="8" t="s">
        <v>76</v>
      </c>
      <c r="D2041" s="9" t="s">
        <v>74</v>
      </c>
      <c r="E2041" s="14">
        <v>13313000000</v>
      </c>
      <c r="F2041" s="14">
        <v>2392000000</v>
      </c>
    </row>
    <row r="2042" spans="1:6" ht="14.4">
      <c r="A2042" s="8" t="str">
        <f t="shared" si="31"/>
        <v>Austria-Europe 2012</v>
      </c>
      <c r="B2042" s="8" t="s">
        <v>89</v>
      </c>
      <c r="C2042" s="8" t="s">
        <v>76</v>
      </c>
      <c r="D2042" s="9" t="s">
        <v>74</v>
      </c>
      <c r="E2042" s="14">
        <v>21446000000</v>
      </c>
      <c r="F2042" s="14">
        <v>12352000000</v>
      </c>
    </row>
    <row r="2043" spans="1:6" ht="14.4">
      <c r="A2043" s="8" t="str">
        <f t="shared" si="31"/>
        <v>Italy-Europe 2012</v>
      </c>
      <c r="B2043" s="8" t="s">
        <v>170</v>
      </c>
      <c r="C2043" s="8" t="s">
        <v>76</v>
      </c>
      <c r="D2043" s="9" t="s">
        <v>74</v>
      </c>
      <c r="E2043" s="14">
        <v>43036000000</v>
      </c>
      <c r="F2043" s="14">
        <v>32798000000</v>
      </c>
    </row>
    <row r="2044" spans="1:6" ht="14.4">
      <c r="A2044" s="8" t="str">
        <f t="shared" si="31"/>
        <v>Andorra-Europe 2012</v>
      </c>
      <c r="B2044" s="8" t="s">
        <v>81</v>
      </c>
      <c r="C2044" s="8" t="s">
        <v>76</v>
      </c>
      <c r="D2044" s="9" t="s">
        <v>74</v>
      </c>
      <c r="E2044" s="8"/>
      <c r="F2044" s="8"/>
    </row>
    <row r="2045" spans="1:6" ht="14.4">
      <c r="A2045" s="8" t="str">
        <f t="shared" si="31"/>
        <v>San Marino-Europe 2012</v>
      </c>
      <c r="B2045" s="8" t="s">
        <v>234</v>
      </c>
      <c r="C2045" s="8" t="s">
        <v>76</v>
      </c>
      <c r="D2045" s="9" t="s">
        <v>74</v>
      </c>
      <c r="E2045" s="8"/>
      <c r="F2045" s="8"/>
    </row>
    <row r="2046" spans="1:6" ht="14.4">
      <c r="A2046" s="8" t="str">
        <f t="shared" si="31"/>
        <v>Lithuania-Europe 2012</v>
      </c>
      <c r="B2046" s="8" t="s">
        <v>187</v>
      </c>
      <c r="C2046" s="8" t="s">
        <v>76</v>
      </c>
      <c r="D2046" s="9" t="s">
        <v>74</v>
      </c>
      <c r="E2046" s="14">
        <v>1430000000</v>
      </c>
      <c r="F2046" s="14">
        <v>1058000000</v>
      </c>
    </row>
    <row r="2047" spans="1:6" ht="14.4">
      <c r="A2047" s="8" t="str">
        <f t="shared" si="31"/>
        <v>Latvia-Europe 2012</v>
      </c>
      <c r="B2047" s="8" t="s">
        <v>181</v>
      </c>
      <c r="C2047" s="8" t="s">
        <v>76</v>
      </c>
      <c r="D2047" s="9" t="s">
        <v>74</v>
      </c>
      <c r="E2047" s="14">
        <v>1068000000</v>
      </c>
      <c r="F2047" s="14">
        <v>863000000</v>
      </c>
    </row>
    <row r="2048" spans="1:6" ht="14.4">
      <c r="A2048" s="8" t="str">
        <f t="shared" si="31"/>
        <v>Romania-Europe 2012</v>
      </c>
      <c r="B2048" s="8" t="s">
        <v>230</v>
      </c>
      <c r="C2048" s="8" t="s">
        <v>76</v>
      </c>
      <c r="D2048" s="9" t="s">
        <v>74</v>
      </c>
      <c r="E2048" s="14">
        <v>1919000000</v>
      </c>
      <c r="F2048" s="14">
        <v>2112000000</v>
      </c>
    </row>
    <row r="2049" spans="1:6" ht="14.4">
      <c r="A2049" s="8" t="str">
        <f t="shared" si="31"/>
        <v>Bulgaria-Europe 2012</v>
      </c>
      <c r="B2049" s="8" t="s">
        <v>107</v>
      </c>
      <c r="C2049" s="8" t="s">
        <v>76</v>
      </c>
      <c r="D2049" s="9" t="s">
        <v>74</v>
      </c>
      <c r="E2049" s="14">
        <v>4202000000</v>
      </c>
      <c r="F2049" s="14">
        <v>1475000000</v>
      </c>
    </row>
    <row r="2050" spans="1:6" ht="14.4">
      <c r="A2050" s="8" t="str">
        <f t="shared" si="31"/>
        <v>Slovakia-Europe 2012</v>
      </c>
      <c r="B2050" s="8" t="s">
        <v>243</v>
      </c>
      <c r="C2050" s="8" t="s">
        <v>76</v>
      </c>
      <c r="D2050" s="9" t="s">
        <v>74</v>
      </c>
      <c r="E2050" s="14">
        <v>2365000000</v>
      </c>
      <c r="F2050" s="14">
        <v>2307000000</v>
      </c>
    </row>
    <row r="2051" spans="1:6" ht="14.4">
      <c r="A2051" s="8" t="str">
        <f t="shared" ref="A2051:A2114" si="32">CONCATENATE(B2051," ",D2051)</f>
        <v>Poland-Europe 2012</v>
      </c>
      <c r="B2051" s="8" t="s">
        <v>226</v>
      </c>
      <c r="C2051" s="8" t="s">
        <v>76</v>
      </c>
      <c r="D2051" s="9" t="s">
        <v>74</v>
      </c>
      <c r="E2051" s="14">
        <v>11835000000</v>
      </c>
      <c r="F2051" s="14">
        <v>9038000000</v>
      </c>
    </row>
    <row r="2052" spans="1:6" ht="14.4">
      <c r="A2052" s="8" t="str">
        <f t="shared" si="32"/>
        <v>Croatia-Europe 2012</v>
      </c>
      <c r="B2052" s="8" t="s">
        <v>124</v>
      </c>
      <c r="C2052" s="8" t="s">
        <v>76</v>
      </c>
      <c r="D2052" s="9" t="s">
        <v>74</v>
      </c>
      <c r="E2052" s="14">
        <v>8865000000</v>
      </c>
      <c r="F2052" s="14">
        <v>962000000</v>
      </c>
    </row>
    <row r="2053" spans="1:6" ht="14.4">
      <c r="A2053" s="8" t="str">
        <f t="shared" si="32"/>
        <v>Czech Republic-Europe 2012</v>
      </c>
      <c r="B2053" s="8" t="s">
        <v>128</v>
      </c>
      <c r="C2053" s="8" t="s">
        <v>76</v>
      </c>
      <c r="D2053" s="9" t="s">
        <v>74</v>
      </c>
      <c r="E2053" s="14">
        <v>7758000000</v>
      </c>
      <c r="F2053" s="14">
        <v>4379000000</v>
      </c>
    </row>
    <row r="2054" spans="1:6" ht="14.4">
      <c r="A2054" s="8" t="str">
        <f t="shared" si="32"/>
        <v>Denmark-Europe 2012</v>
      </c>
      <c r="B2054" s="8" t="s">
        <v>129</v>
      </c>
      <c r="C2054" s="8" t="s">
        <v>76</v>
      </c>
      <c r="D2054" s="9" t="s">
        <v>74</v>
      </c>
      <c r="E2054" s="14">
        <v>6135000000</v>
      </c>
      <c r="F2054" s="14">
        <v>9600000000</v>
      </c>
    </row>
    <row r="2055" spans="1:6" ht="14.4">
      <c r="A2055" s="8" t="str">
        <f t="shared" si="32"/>
        <v>Malta-Europe 2012</v>
      </c>
      <c r="B2055" s="8" t="s">
        <v>195</v>
      </c>
      <c r="C2055" s="8" t="s">
        <v>76</v>
      </c>
      <c r="D2055" s="9" t="s">
        <v>74</v>
      </c>
      <c r="E2055" s="14">
        <v>1451000000</v>
      </c>
      <c r="F2055" s="14">
        <v>408000000</v>
      </c>
    </row>
    <row r="2056" spans="1:6" ht="14.4">
      <c r="A2056" s="8" t="str">
        <f t="shared" si="32"/>
        <v>Liechtenstein-Europe 2012</v>
      </c>
      <c r="B2056" s="8" t="s">
        <v>186</v>
      </c>
      <c r="C2056" s="8" t="s">
        <v>76</v>
      </c>
      <c r="D2056" s="9" t="s">
        <v>74</v>
      </c>
      <c r="E2056" s="8"/>
      <c r="F2056" s="8"/>
    </row>
    <row r="2057" spans="1:6" ht="14.4">
      <c r="A2057" s="8" t="str">
        <f t="shared" si="32"/>
        <v>Spain-Europe 2012</v>
      </c>
      <c r="B2057" s="8" t="s">
        <v>250</v>
      </c>
      <c r="C2057" s="8" t="s">
        <v>76</v>
      </c>
      <c r="D2057" s="9" t="s">
        <v>74</v>
      </c>
      <c r="E2057" s="14">
        <v>63198000000</v>
      </c>
      <c r="F2057" s="14">
        <v>21749000000</v>
      </c>
    </row>
    <row r="2058" spans="1:6" ht="14.4">
      <c r="A2058" s="8" t="str">
        <f t="shared" si="32"/>
        <v>Switzerland-Europe 2012</v>
      </c>
      <c r="B2058" s="8" t="s">
        <v>260</v>
      </c>
      <c r="C2058" s="8" t="s">
        <v>76</v>
      </c>
      <c r="D2058" s="9" t="s">
        <v>74</v>
      </c>
      <c r="E2058" s="14">
        <v>19439000000</v>
      </c>
      <c r="F2058" s="14">
        <v>16675000000</v>
      </c>
    </row>
    <row r="2059" spans="1:6" ht="14.4">
      <c r="A2059" s="8" t="str">
        <f t="shared" si="32"/>
        <v>Ukraine-Europe 2012</v>
      </c>
      <c r="B2059" s="8" t="s">
        <v>274</v>
      </c>
      <c r="C2059" s="8" t="s">
        <v>76</v>
      </c>
      <c r="D2059" s="9" t="s">
        <v>74</v>
      </c>
      <c r="E2059" s="14">
        <v>5988000000</v>
      </c>
      <c r="F2059" s="14">
        <v>5536000000</v>
      </c>
    </row>
    <row r="2060" spans="1:6" ht="14.4">
      <c r="A2060" s="8" t="str">
        <f t="shared" si="32"/>
        <v>Estonia-Europe 2012</v>
      </c>
      <c r="B2060" s="8" t="s">
        <v>138</v>
      </c>
      <c r="C2060" s="8" t="s">
        <v>76</v>
      </c>
      <c r="D2060" s="9" t="s">
        <v>74</v>
      </c>
      <c r="E2060" s="14">
        <v>1588000000</v>
      </c>
      <c r="F2060" s="14">
        <v>958000000</v>
      </c>
    </row>
    <row r="2061" spans="1:6" ht="14.4">
      <c r="A2061" s="8" t="str">
        <f t="shared" si="32"/>
        <v>North Macedonia-Europe 2012</v>
      </c>
      <c r="B2061" s="8" t="s">
        <v>217</v>
      </c>
      <c r="C2061" s="8" t="s">
        <v>76</v>
      </c>
      <c r="D2061" s="9" t="s">
        <v>74</v>
      </c>
      <c r="E2061" s="14">
        <v>237000000</v>
      </c>
      <c r="F2061" s="14">
        <v>153000000</v>
      </c>
    </row>
    <row r="2062" spans="1:6" ht="14.4">
      <c r="A2062" s="8" t="str">
        <f t="shared" si="32"/>
        <v>Slovenia-Europe 2012</v>
      </c>
      <c r="B2062" s="8" t="s">
        <v>244</v>
      </c>
      <c r="C2062" s="8" t="s">
        <v>76</v>
      </c>
      <c r="D2062" s="9" t="s">
        <v>74</v>
      </c>
      <c r="E2062" s="14">
        <v>2841000000</v>
      </c>
      <c r="F2062" s="14">
        <v>1085000000</v>
      </c>
    </row>
    <row r="2063" spans="1:6" ht="14.4">
      <c r="A2063" s="8" t="str">
        <f t="shared" si="32"/>
        <v>Belgium-Europe 2012</v>
      </c>
      <c r="B2063" s="8" t="s">
        <v>97</v>
      </c>
      <c r="C2063" s="8" t="s">
        <v>76</v>
      </c>
      <c r="D2063" s="9" t="s">
        <v>74</v>
      </c>
      <c r="E2063" s="14">
        <v>12659000000</v>
      </c>
      <c r="F2063" s="14">
        <v>23784000000</v>
      </c>
    </row>
    <row r="2064" spans="1:6" ht="14.4">
      <c r="A2064" s="8" t="str">
        <f t="shared" si="32"/>
        <v>Finland-Europe 2012</v>
      </c>
      <c r="B2064" s="8" t="s">
        <v>142</v>
      </c>
      <c r="C2064" s="8" t="s">
        <v>76</v>
      </c>
      <c r="D2064" s="9" t="s">
        <v>74</v>
      </c>
      <c r="E2064" s="14">
        <v>5415000000</v>
      </c>
      <c r="F2064" s="14">
        <v>5839000000</v>
      </c>
    </row>
    <row r="2065" spans="1:6" ht="14.4">
      <c r="A2065" s="8" t="str">
        <f t="shared" si="32"/>
        <v>Netherlands-Europe 2012</v>
      </c>
      <c r="B2065" s="8" t="s">
        <v>210</v>
      </c>
      <c r="C2065" s="8" t="s">
        <v>76</v>
      </c>
      <c r="D2065" s="9" t="s">
        <v>74</v>
      </c>
      <c r="E2065" s="14">
        <v>20527000000</v>
      </c>
      <c r="F2065" s="14">
        <v>20346000000</v>
      </c>
    </row>
    <row r="2066" spans="1:6" ht="14.4">
      <c r="A2066" s="8" t="str">
        <f t="shared" si="32"/>
        <v>Luxembourg-Europe 2012</v>
      </c>
      <c r="B2066" s="8" t="s">
        <v>188</v>
      </c>
      <c r="C2066" s="8" t="s">
        <v>76</v>
      </c>
      <c r="D2066" s="9" t="s">
        <v>74</v>
      </c>
      <c r="E2066" s="14">
        <v>4613000000</v>
      </c>
      <c r="F2066" s="14">
        <v>3582000000</v>
      </c>
    </row>
    <row r="2067" spans="1:6" ht="14.4">
      <c r="A2067" s="8" t="str">
        <f t="shared" si="32"/>
        <v>Moldova-Europe 2012</v>
      </c>
      <c r="B2067" s="8" t="s">
        <v>201</v>
      </c>
      <c r="C2067" s="8" t="s">
        <v>76</v>
      </c>
      <c r="D2067" s="9" t="s">
        <v>74</v>
      </c>
      <c r="E2067" s="14">
        <v>294000000</v>
      </c>
      <c r="F2067" s="14">
        <v>420000000</v>
      </c>
    </row>
    <row r="2068" spans="1:6" ht="14.4">
      <c r="A2068" s="8" t="str">
        <f t="shared" si="32"/>
        <v>Belarus-Europe 2012</v>
      </c>
      <c r="B2068" s="8" t="s">
        <v>96</v>
      </c>
      <c r="C2068" s="8" t="s">
        <v>76</v>
      </c>
      <c r="D2068" s="9" t="s">
        <v>74</v>
      </c>
      <c r="E2068" s="14">
        <v>986000000</v>
      </c>
      <c r="F2068" s="14">
        <v>781000000</v>
      </c>
    </row>
    <row r="2069" spans="1:6" ht="14.4">
      <c r="A2069" s="8" t="str">
        <f t="shared" si="32"/>
        <v>Montenegro-Europe 2012</v>
      </c>
      <c r="B2069" s="8" t="s">
        <v>204</v>
      </c>
      <c r="C2069" s="8" t="s">
        <v>76</v>
      </c>
      <c r="D2069" s="9" t="s">
        <v>74</v>
      </c>
      <c r="E2069" s="14">
        <v>860000000</v>
      </c>
      <c r="F2069" s="14">
        <v>67000000</v>
      </c>
    </row>
    <row r="2070" spans="1:6" ht="14.4">
      <c r="A2070" s="8" t="str">
        <f t="shared" si="32"/>
        <v>Cyprus-Europe 2012</v>
      </c>
      <c r="B2070" s="8" t="s">
        <v>127</v>
      </c>
      <c r="C2070" s="8" t="s">
        <v>76</v>
      </c>
      <c r="D2070" s="9" t="s">
        <v>74</v>
      </c>
      <c r="E2070" s="14">
        <v>2709000000</v>
      </c>
      <c r="F2070" s="14">
        <v>1637000000</v>
      </c>
    </row>
    <row r="2071" spans="1:6" ht="14.4">
      <c r="A2071" s="8" t="str">
        <f t="shared" si="32"/>
        <v>Norway-Europe 2012</v>
      </c>
      <c r="B2071" s="8" t="s">
        <v>218</v>
      </c>
      <c r="C2071" s="8" t="s">
        <v>76</v>
      </c>
      <c r="D2071" s="9" t="s">
        <v>74</v>
      </c>
      <c r="E2071" s="14">
        <v>5353000000</v>
      </c>
      <c r="F2071" s="14">
        <v>17559000000</v>
      </c>
    </row>
    <row r="2072" spans="1:6" ht="14.4">
      <c r="A2072" s="8" t="str">
        <f t="shared" si="32"/>
        <v>Sweden-Europe 2012</v>
      </c>
      <c r="B2072" s="8" t="s">
        <v>259</v>
      </c>
      <c r="C2072" s="8" t="s">
        <v>76</v>
      </c>
      <c r="D2072" s="9" t="s">
        <v>74</v>
      </c>
      <c r="E2072" s="14">
        <v>12415000000</v>
      </c>
      <c r="F2072" s="14">
        <v>17664000000</v>
      </c>
    </row>
    <row r="2073" spans="1:6" ht="14.4">
      <c r="A2073" s="8" t="str">
        <f t="shared" si="32"/>
        <v>Russia-Europe 2012</v>
      </c>
      <c r="B2073" s="8" t="s">
        <v>231</v>
      </c>
      <c r="C2073" s="8" t="s">
        <v>76</v>
      </c>
      <c r="D2073" s="9" t="s">
        <v>74</v>
      </c>
      <c r="E2073" s="14">
        <v>17876000000</v>
      </c>
      <c r="F2073" s="14">
        <v>48096000000</v>
      </c>
    </row>
    <row r="2074" spans="1:6" ht="14.4">
      <c r="A2074" s="8" t="str">
        <f t="shared" si="32"/>
        <v>Albania-Europe 2012</v>
      </c>
      <c r="B2074" s="8" t="s">
        <v>75</v>
      </c>
      <c r="C2074" s="8" t="s">
        <v>76</v>
      </c>
      <c r="D2074" s="9" t="s">
        <v>74</v>
      </c>
      <c r="E2074" s="14">
        <v>1623000000</v>
      </c>
      <c r="F2074" s="14">
        <v>1374000000</v>
      </c>
    </row>
    <row r="2075" spans="1:6" ht="14.4">
      <c r="A2075" s="8" t="str">
        <f t="shared" si="32"/>
        <v>France-Europe 2012</v>
      </c>
      <c r="B2075" s="8" t="s">
        <v>143</v>
      </c>
      <c r="C2075" s="8" t="s">
        <v>76</v>
      </c>
      <c r="D2075" s="9" t="s">
        <v>74</v>
      </c>
      <c r="E2075" s="14">
        <v>63530000000</v>
      </c>
      <c r="F2075" s="14">
        <v>47159000000</v>
      </c>
    </row>
    <row r="2076" spans="1:6" ht="14.4">
      <c r="A2076" s="8" t="str">
        <f t="shared" si="32"/>
        <v>United Kingdom-Europe 2012</v>
      </c>
      <c r="B2076" s="8" t="s">
        <v>276</v>
      </c>
      <c r="C2076" s="8" t="s">
        <v>76</v>
      </c>
      <c r="D2076" s="9" t="s">
        <v>74</v>
      </c>
      <c r="E2076" s="14">
        <v>45966000000</v>
      </c>
      <c r="F2076" s="14">
        <v>66182000000</v>
      </c>
    </row>
    <row r="2077" spans="1:6" ht="14.4">
      <c r="A2077" s="8" t="str">
        <f t="shared" si="32"/>
        <v>Faeroe Islands-Europe 2012</v>
      </c>
      <c r="B2077" s="8" t="s">
        <v>140</v>
      </c>
      <c r="C2077" s="8" t="s">
        <v>76</v>
      </c>
      <c r="D2077" s="9" t="s">
        <v>74</v>
      </c>
      <c r="E2077" s="8"/>
      <c r="F2077" s="8"/>
    </row>
    <row r="2078" spans="1:6" ht="14.4">
      <c r="A2078" s="8" t="str">
        <f t="shared" si="32"/>
        <v>Iceland-Europe 2012</v>
      </c>
      <c r="B2078" s="8" t="s">
        <v>162</v>
      </c>
      <c r="C2078" s="8" t="s">
        <v>76</v>
      </c>
      <c r="D2078" s="9" t="s">
        <v>74</v>
      </c>
      <c r="E2078" s="14">
        <v>865000000</v>
      </c>
      <c r="F2078" s="14">
        <v>780000000</v>
      </c>
    </row>
    <row r="2079" spans="1:6" ht="14.4">
      <c r="A2079" s="8" t="str">
        <f t="shared" si="32"/>
        <v>Ireland-Europe 2012</v>
      </c>
      <c r="B2079" s="8" t="s">
        <v>167</v>
      </c>
      <c r="C2079" s="8" t="s">
        <v>76</v>
      </c>
      <c r="D2079" s="9" t="s">
        <v>74</v>
      </c>
      <c r="E2079" s="14">
        <v>9064000000</v>
      </c>
      <c r="F2079" s="14">
        <v>6001000000</v>
      </c>
    </row>
    <row r="2080" spans="1:6" ht="14.4">
      <c r="A2080" s="8" t="str">
        <f t="shared" si="32"/>
        <v>Turkey-Europe 2012</v>
      </c>
      <c r="B2080" s="8" t="s">
        <v>270</v>
      </c>
      <c r="C2080" s="8" t="s">
        <v>76</v>
      </c>
      <c r="D2080" s="9" t="s">
        <v>74</v>
      </c>
      <c r="E2080" s="14">
        <v>32249000000</v>
      </c>
      <c r="F2080" s="14">
        <v>4604000000</v>
      </c>
    </row>
    <row r="2081" spans="1:6" ht="14.4">
      <c r="A2081" s="8" t="str">
        <f t="shared" si="32"/>
        <v>Kosovo-Europe 2012</v>
      </c>
      <c r="B2081" s="8" t="s">
        <v>177</v>
      </c>
      <c r="C2081" s="8" t="s">
        <v>76</v>
      </c>
      <c r="D2081" s="9" t="s">
        <v>74</v>
      </c>
      <c r="E2081" s="8"/>
      <c r="F2081" s="8"/>
    </row>
    <row r="2082" spans="1:6" ht="14.4">
      <c r="A2082" s="8" t="str">
        <f t="shared" si="32"/>
        <v>Lebanon-Middle East 2005</v>
      </c>
      <c r="B2082" s="8" t="s">
        <v>182</v>
      </c>
      <c r="C2082" s="8" t="s">
        <v>93</v>
      </c>
      <c r="D2082" s="9" t="s">
        <v>67</v>
      </c>
      <c r="E2082" s="14">
        <v>5969000000</v>
      </c>
      <c r="F2082" s="14">
        <v>3565000000</v>
      </c>
    </row>
    <row r="2083" spans="1:6" ht="14.4">
      <c r="A2083" s="8" t="str">
        <f t="shared" si="32"/>
        <v>Qatar-Middle East 2005</v>
      </c>
      <c r="B2083" s="8" t="s">
        <v>229</v>
      </c>
      <c r="C2083" s="8" t="s">
        <v>93</v>
      </c>
      <c r="D2083" s="9" t="s">
        <v>67</v>
      </c>
      <c r="E2083" s="14">
        <v>760000000</v>
      </c>
      <c r="F2083" s="14">
        <v>1759000000</v>
      </c>
    </row>
    <row r="2084" spans="1:6" ht="14.4">
      <c r="A2084" s="8" t="str">
        <f t="shared" si="32"/>
        <v>United Arab Emirates-Middle East 2005</v>
      </c>
      <c r="B2084" s="8" t="s">
        <v>275</v>
      </c>
      <c r="C2084" s="8" t="s">
        <v>93</v>
      </c>
      <c r="D2084" s="9" t="s">
        <v>67</v>
      </c>
      <c r="E2084" s="14">
        <v>3218000000</v>
      </c>
      <c r="F2084" s="14">
        <v>6186000000</v>
      </c>
    </row>
    <row r="2085" spans="1:6" ht="14.4">
      <c r="A2085" s="8" t="str">
        <f t="shared" si="32"/>
        <v>Iran-Middle East 2005</v>
      </c>
      <c r="B2085" s="8" t="s">
        <v>165</v>
      </c>
      <c r="C2085" s="8" t="s">
        <v>93</v>
      </c>
      <c r="D2085" s="9" t="s">
        <v>67</v>
      </c>
      <c r="E2085" s="14">
        <v>1025000000</v>
      </c>
      <c r="F2085" s="14">
        <v>4112000000</v>
      </c>
    </row>
    <row r="2086" spans="1:6" ht="14.4">
      <c r="A2086" s="8" t="str">
        <f t="shared" si="32"/>
        <v>Bahrain-Middle East 2005</v>
      </c>
      <c r="B2086" s="8" t="s">
        <v>92</v>
      </c>
      <c r="C2086" s="8" t="s">
        <v>93</v>
      </c>
      <c r="D2086" s="9" t="s">
        <v>67</v>
      </c>
      <c r="E2086" s="14">
        <v>1603000000</v>
      </c>
      <c r="F2086" s="14">
        <v>574000000</v>
      </c>
    </row>
    <row r="2087" spans="1:6" ht="14.4">
      <c r="A2087" s="8" t="str">
        <f t="shared" si="32"/>
        <v>Kuwait-Middle East 2005</v>
      </c>
      <c r="B2087" s="8" t="s">
        <v>178</v>
      </c>
      <c r="C2087" s="8" t="s">
        <v>93</v>
      </c>
      <c r="D2087" s="9" t="s">
        <v>67</v>
      </c>
      <c r="E2087" s="14">
        <v>413000000</v>
      </c>
      <c r="F2087" s="14">
        <v>4997000000</v>
      </c>
    </row>
    <row r="2088" spans="1:6" ht="14.4">
      <c r="A2088" s="8" t="str">
        <f t="shared" si="32"/>
        <v>Israel-Middle East 2005</v>
      </c>
      <c r="B2088" s="8" t="s">
        <v>169</v>
      </c>
      <c r="C2088" s="8" t="s">
        <v>93</v>
      </c>
      <c r="D2088" s="9" t="s">
        <v>67</v>
      </c>
      <c r="E2088" s="14">
        <v>3427000000</v>
      </c>
      <c r="F2088" s="14">
        <v>3780000000</v>
      </c>
    </row>
    <row r="2089" spans="1:6" ht="14.4">
      <c r="A2089" s="8" t="str">
        <f t="shared" si="32"/>
        <v>Oman-Middle East 2005</v>
      </c>
      <c r="B2089" s="8" t="s">
        <v>219</v>
      </c>
      <c r="C2089" s="8" t="s">
        <v>93</v>
      </c>
      <c r="D2089" s="9" t="s">
        <v>67</v>
      </c>
      <c r="E2089" s="14">
        <v>627000000</v>
      </c>
      <c r="F2089" s="14">
        <v>863000000</v>
      </c>
    </row>
    <row r="2090" spans="1:6" ht="14.4">
      <c r="A2090" s="8" t="str">
        <f t="shared" si="32"/>
        <v>Saudi Arabia-Middle East 2005</v>
      </c>
      <c r="B2090" s="8" t="s">
        <v>236</v>
      </c>
      <c r="C2090" s="8" t="s">
        <v>93</v>
      </c>
      <c r="D2090" s="9" t="s">
        <v>67</v>
      </c>
      <c r="E2090" s="14">
        <v>4626000000</v>
      </c>
      <c r="F2090" s="14">
        <v>9087000000</v>
      </c>
    </row>
    <row r="2091" spans="1:6" ht="14.4">
      <c r="A2091" s="8" t="str">
        <f t="shared" si="32"/>
        <v>Syria-Middle East 2005</v>
      </c>
      <c r="B2091" s="8" t="s">
        <v>261</v>
      </c>
      <c r="C2091" s="8" t="s">
        <v>93</v>
      </c>
      <c r="D2091" s="9" t="s">
        <v>67</v>
      </c>
      <c r="E2091" s="14">
        <v>2035000000</v>
      </c>
      <c r="F2091" s="14">
        <v>584000000</v>
      </c>
    </row>
    <row r="2092" spans="1:6" ht="14.4">
      <c r="A2092" s="8" t="str">
        <f t="shared" si="32"/>
        <v>Jordan-Middle East 2005</v>
      </c>
      <c r="B2092" s="8" t="s">
        <v>173</v>
      </c>
      <c r="C2092" s="8" t="s">
        <v>93</v>
      </c>
      <c r="D2092" s="9" t="s">
        <v>67</v>
      </c>
      <c r="E2092" s="14">
        <v>1759000000</v>
      </c>
      <c r="F2092" s="14">
        <v>653000000</v>
      </c>
    </row>
    <row r="2093" spans="1:6" ht="14.4">
      <c r="A2093" s="8" t="str">
        <f t="shared" si="32"/>
        <v>Iraq-Middle East 2005</v>
      </c>
      <c r="B2093" s="8" t="s">
        <v>166</v>
      </c>
      <c r="C2093" s="8" t="s">
        <v>93</v>
      </c>
      <c r="D2093" s="9" t="s">
        <v>67</v>
      </c>
      <c r="E2093" s="14">
        <v>186000000</v>
      </c>
      <c r="F2093" s="14">
        <v>627000000</v>
      </c>
    </row>
    <row r="2094" spans="1:6" ht="14.4">
      <c r="A2094" s="8" t="str">
        <f t="shared" si="32"/>
        <v>Yemen-Middle East 2005</v>
      </c>
      <c r="B2094" s="8" t="s">
        <v>283</v>
      </c>
      <c r="C2094" s="8" t="s">
        <v>93</v>
      </c>
      <c r="D2094" s="9" t="s">
        <v>67</v>
      </c>
      <c r="E2094" s="14">
        <v>181000000</v>
      </c>
      <c r="F2094" s="14">
        <v>224000000</v>
      </c>
    </row>
    <row r="2095" spans="1:6" ht="14.4">
      <c r="A2095" s="8" t="str">
        <f t="shared" si="32"/>
        <v>Lebanon-Middle East 2006</v>
      </c>
      <c r="B2095" s="8" t="s">
        <v>182</v>
      </c>
      <c r="C2095" s="8" t="s">
        <v>93</v>
      </c>
      <c r="D2095" s="9" t="s">
        <v>68</v>
      </c>
      <c r="E2095" s="14">
        <v>5457000000</v>
      </c>
      <c r="F2095" s="14">
        <v>3783000000</v>
      </c>
    </row>
    <row r="2096" spans="1:6" ht="14.4">
      <c r="A2096" s="8" t="str">
        <f t="shared" si="32"/>
        <v>Qatar-Middle East 2006</v>
      </c>
      <c r="B2096" s="8" t="s">
        <v>229</v>
      </c>
      <c r="C2096" s="8" t="s">
        <v>93</v>
      </c>
      <c r="D2096" s="9" t="s">
        <v>68</v>
      </c>
      <c r="E2096" s="14">
        <v>874000000</v>
      </c>
      <c r="F2096" s="14">
        <v>3751000000</v>
      </c>
    </row>
    <row r="2097" spans="1:6" ht="14.4">
      <c r="A2097" s="8" t="str">
        <f t="shared" si="32"/>
        <v>United Arab Emirates-Middle East 2006</v>
      </c>
      <c r="B2097" s="8" t="s">
        <v>275</v>
      </c>
      <c r="C2097" s="8" t="s">
        <v>93</v>
      </c>
      <c r="D2097" s="9" t="s">
        <v>68</v>
      </c>
      <c r="E2097" s="14">
        <v>4972000000</v>
      </c>
      <c r="F2097" s="14">
        <v>8827000000</v>
      </c>
    </row>
    <row r="2098" spans="1:6" ht="14.4">
      <c r="A2098" s="8" t="str">
        <f t="shared" si="32"/>
        <v>Iran-Middle East 2006</v>
      </c>
      <c r="B2098" s="8" t="s">
        <v>165</v>
      </c>
      <c r="C2098" s="8" t="s">
        <v>93</v>
      </c>
      <c r="D2098" s="9" t="s">
        <v>68</v>
      </c>
      <c r="E2098" s="14">
        <v>1464000000</v>
      </c>
      <c r="F2098" s="14">
        <v>5066000000</v>
      </c>
    </row>
    <row r="2099" spans="1:6" ht="14.4">
      <c r="A2099" s="8" t="str">
        <f t="shared" si="32"/>
        <v>Bahrain-Middle East 2006</v>
      </c>
      <c r="B2099" s="8" t="s">
        <v>92</v>
      </c>
      <c r="C2099" s="8" t="s">
        <v>93</v>
      </c>
      <c r="D2099" s="9" t="s">
        <v>68</v>
      </c>
      <c r="E2099" s="14">
        <v>1786000000</v>
      </c>
      <c r="F2099" s="14">
        <v>639000000</v>
      </c>
    </row>
    <row r="2100" spans="1:6" ht="14.4">
      <c r="A2100" s="8" t="str">
        <f t="shared" si="32"/>
        <v>Kuwait-Middle East 2006</v>
      </c>
      <c r="B2100" s="8" t="s">
        <v>178</v>
      </c>
      <c r="C2100" s="8" t="s">
        <v>93</v>
      </c>
      <c r="D2100" s="9" t="s">
        <v>68</v>
      </c>
      <c r="E2100" s="14">
        <v>508000000</v>
      </c>
      <c r="F2100" s="14">
        <v>6074000000</v>
      </c>
    </row>
    <row r="2101" spans="1:6" ht="14.4">
      <c r="A2101" s="8" t="str">
        <f t="shared" si="32"/>
        <v>Israel-Middle East 2006</v>
      </c>
      <c r="B2101" s="8" t="s">
        <v>169</v>
      </c>
      <c r="C2101" s="8" t="s">
        <v>93</v>
      </c>
      <c r="D2101" s="9" t="s">
        <v>68</v>
      </c>
      <c r="E2101" s="14">
        <v>3802000000</v>
      </c>
      <c r="F2101" s="14">
        <v>4085000000</v>
      </c>
    </row>
    <row r="2102" spans="1:6" ht="14.4">
      <c r="A2102" s="8" t="str">
        <f t="shared" si="32"/>
        <v>Oman-Middle East 2006</v>
      </c>
      <c r="B2102" s="8" t="s">
        <v>219</v>
      </c>
      <c r="C2102" s="8" t="s">
        <v>93</v>
      </c>
      <c r="D2102" s="9" t="s">
        <v>68</v>
      </c>
      <c r="E2102" s="14">
        <v>749000000</v>
      </c>
      <c r="F2102" s="14">
        <v>894000000</v>
      </c>
    </row>
    <row r="2103" spans="1:6" ht="14.4">
      <c r="A2103" s="8" t="str">
        <f t="shared" si="32"/>
        <v>Saudi Arabia-Middle East 2006</v>
      </c>
      <c r="B2103" s="8" t="s">
        <v>236</v>
      </c>
      <c r="C2103" s="8" t="s">
        <v>93</v>
      </c>
      <c r="D2103" s="9" t="s">
        <v>68</v>
      </c>
      <c r="E2103" s="14">
        <v>4769000000</v>
      </c>
      <c r="F2103" s="14">
        <v>12979000000</v>
      </c>
    </row>
    <row r="2104" spans="1:6" ht="14.4">
      <c r="A2104" s="8" t="str">
        <f t="shared" si="32"/>
        <v>Syria-Middle East 2006</v>
      </c>
      <c r="B2104" s="8" t="s">
        <v>261</v>
      </c>
      <c r="C2104" s="8" t="s">
        <v>93</v>
      </c>
      <c r="D2104" s="9" t="s">
        <v>68</v>
      </c>
      <c r="E2104" s="14">
        <v>2113000000</v>
      </c>
      <c r="F2104" s="14">
        <v>585000000</v>
      </c>
    </row>
    <row r="2105" spans="1:6" ht="14.4">
      <c r="A2105" s="8" t="str">
        <f t="shared" si="32"/>
        <v>Jordan-Middle East 2006</v>
      </c>
      <c r="B2105" s="8" t="s">
        <v>173</v>
      </c>
      <c r="C2105" s="8" t="s">
        <v>93</v>
      </c>
      <c r="D2105" s="9" t="s">
        <v>68</v>
      </c>
      <c r="E2105" s="14">
        <v>2426000000</v>
      </c>
      <c r="F2105" s="14">
        <v>956000000</v>
      </c>
    </row>
    <row r="2106" spans="1:6" ht="14.4">
      <c r="A2106" s="8" t="str">
        <f t="shared" si="32"/>
        <v>Iraq-Middle East 2006</v>
      </c>
      <c r="B2106" s="8" t="s">
        <v>166</v>
      </c>
      <c r="C2106" s="8" t="s">
        <v>93</v>
      </c>
      <c r="D2106" s="9" t="s">
        <v>68</v>
      </c>
      <c r="E2106" s="14">
        <v>170000000</v>
      </c>
      <c r="F2106" s="14">
        <v>526000000</v>
      </c>
    </row>
    <row r="2107" spans="1:6" ht="14.4">
      <c r="A2107" s="8" t="str">
        <f t="shared" si="32"/>
        <v>Yemen-Middle East 2006</v>
      </c>
      <c r="B2107" s="8" t="s">
        <v>283</v>
      </c>
      <c r="C2107" s="8" t="s">
        <v>93</v>
      </c>
      <c r="D2107" s="9" t="s">
        <v>68</v>
      </c>
      <c r="E2107" s="14">
        <v>181000000</v>
      </c>
      <c r="F2107" s="14">
        <v>225000000</v>
      </c>
    </row>
    <row r="2108" spans="1:6" ht="14.4">
      <c r="A2108" s="8" t="str">
        <f t="shared" si="32"/>
        <v>Lebanon-Middle East 2007</v>
      </c>
      <c r="B2108" s="8" t="s">
        <v>182</v>
      </c>
      <c r="C2108" s="8" t="s">
        <v>93</v>
      </c>
      <c r="D2108" s="9" t="s">
        <v>69</v>
      </c>
      <c r="E2108" s="14">
        <v>5796000000</v>
      </c>
      <c r="F2108" s="14">
        <v>3914000000</v>
      </c>
    </row>
    <row r="2109" spans="1:6" ht="14.4">
      <c r="A2109" s="8" t="str">
        <f t="shared" si="32"/>
        <v>Qatar-Middle East 2007</v>
      </c>
      <c r="B2109" s="8" t="s">
        <v>229</v>
      </c>
      <c r="C2109" s="8" t="s">
        <v>93</v>
      </c>
      <c r="D2109" s="9" t="s">
        <v>69</v>
      </c>
      <c r="E2109" s="8"/>
      <c r="F2109" s="8"/>
    </row>
    <row r="2110" spans="1:6" ht="14.4">
      <c r="A2110" s="8" t="str">
        <f t="shared" si="32"/>
        <v>United Arab Emirates-Middle East 2007</v>
      </c>
      <c r="B2110" s="8" t="s">
        <v>275</v>
      </c>
      <c r="C2110" s="8" t="s">
        <v>93</v>
      </c>
      <c r="D2110" s="9" t="s">
        <v>69</v>
      </c>
      <c r="E2110" s="14">
        <v>6072000000</v>
      </c>
      <c r="F2110" s="14">
        <v>11273000000</v>
      </c>
    </row>
    <row r="2111" spans="1:6" ht="14.4">
      <c r="A2111" s="8" t="str">
        <f t="shared" si="32"/>
        <v>Bahrain-Middle East 2007</v>
      </c>
      <c r="B2111" s="8" t="s">
        <v>92</v>
      </c>
      <c r="C2111" s="8" t="s">
        <v>93</v>
      </c>
      <c r="D2111" s="9" t="s">
        <v>69</v>
      </c>
      <c r="E2111" s="14">
        <v>1854000000</v>
      </c>
      <c r="F2111" s="14">
        <v>671000000</v>
      </c>
    </row>
    <row r="2112" spans="1:6" ht="14.4">
      <c r="A2112" s="8" t="str">
        <f t="shared" si="32"/>
        <v>Iran-Middle East 2007</v>
      </c>
      <c r="B2112" s="8" t="s">
        <v>165</v>
      </c>
      <c r="C2112" s="8" t="s">
        <v>93</v>
      </c>
      <c r="D2112" s="9" t="s">
        <v>69</v>
      </c>
      <c r="E2112" s="14">
        <v>1950000000</v>
      </c>
      <c r="F2112" s="14">
        <v>7335000000</v>
      </c>
    </row>
    <row r="2113" spans="1:6" ht="14.4">
      <c r="A2113" s="8" t="str">
        <f t="shared" si="32"/>
        <v>Kuwait-Middle East 2007</v>
      </c>
      <c r="B2113" s="8" t="s">
        <v>178</v>
      </c>
      <c r="C2113" s="8" t="s">
        <v>93</v>
      </c>
      <c r="D2113" s="9" t="s">
        <v>69</v>
      </c>
      <c r="E2113" s="14">
        <v>530000000</v>
      </c>
      <c r="F2113" s="14">
        <v>7267000000</v>
      </c>
    </row>
    <row r="2114" spans="1:6" ht="14.4">
      <c r="A2114" s="8" t="str">
        <f t="shared" si="32"/>
        <v>Israel-Middle East 2007</v>
      </c>
      <c r="B2114" s="8" t="s">
        <v>169</v>
      </c>
      <c r="C2114" s="8" t="s">
        <v>93</v>
      </c>
      <c r="D2114" s="9" t="s">
        <v>69</v>
      </c>
      <c r="E2114" s="14">
        <v>4405000000</v>
      </c>
      <c r="F2114" s="14">
        <v>4669000000</v>
      </c>
    </row>
    <row r="2115" spans="1:6" ht="14.4">
      <c r="A2115" s="8" t="str">
        <f t="shared" ref="A2115:A2178" si="33">CONCATENATE(B2115," ",D2115)</f>
        <v>Saudi Arabia-Middle East 2007</v>
      </c>
      <c r="B2115" s="8" t="s">
        <v>236</v>
      </c>
      <c r="C2115" s="8" t="s">
        <v>93</v>
      </c>
      <c r="D2115" s="9" t="s">
        <v>69</v>
      </c>
      <c r="E2115" s="14">
        <v>6907000000</v>
      </c>
      <c r="F2115" s="14">
        <v>21031000000</v>
      </c>
    </row>
    <row r="2116" spans="1:6" ht="14.4">
      <c r="A2116" s="8" t="str">
        <f t="shared" si="33"/>
        <v>Oman-Middle East 2007</v>
      </c>
      <c r="B2116" s="8" t="s">
        <v>219</v>
      </c>
      <c r="C2116" s="8" t="s">
        <v>93</v>
      </c>
      <c r="D2116" s="9" t="s">
        <v>69</v>
      </c>
      <c r="E2116" s="14">
        <v>905000000</v>
      </c>
      <c r="F2116" s="14">
        <v>952000000</v>
      </c>
    </row>
    <row r="2117" spans="1:6" ht="14.4">
      <c r="A2117" s="8" t="str">
        <f t="shared" si="33"/>
        <v>Syria-Middle East 2007</v>
      </c>
      <c r="B2117" s="8" t="s">
        <v>261</v>
      </c>
      <c r="C2117" s="8" t="s">
        <v>93</v>
      </c>
      <c r="D2117" s="9" t="s">
        <v>69</v>
      </c>
      <c r="E2117" s="14">
        <v>2972000000</v>
      </c>
      <c r="F2117" s="14">
        <v>710000000</v>
      </c>
    </row>
    <row r="2118" spans="1:6" ht="14.4">
      <c r="A2118" s="8" t="str">
        <f t="shared" si="33"/>
        <v>Jordan-Middle East 2007</v>
      </c>
      <c r="B2118" s="8" t="s">
        <v>173</v>
      </c>
      <c r="C2118" s="8" t="s">
        <v>93</v>
      </c>
      <c r="D2118" s="9" t="s">
        <v>69</v>
      </c>
      <c r="E2118" s="14">
        <v>2754000000</v>
      </c>
      <c r="F2118" s="14">
        <v>1024000000</v>
      </c>
    </row>
    <row r="2119" spans="1:6" ht="14.4">
      <c r="A2119" s="8" t="str">
        <f t="shared" si="33"/>
        <v>Yemen-Middle East 2007</v>
      </c>
      <c r="B2119" s="8" t="s">
        <v>283</v>
      </c>
      <c r="C2119" s="8" t="s">
        <v>93</v>
      </c>
      <c r="D2119" s="9" t="s">
        <v>69</v>
      </c>
      <c r="E2119" s="14">
        <v>425000000</v>
      </c>
      <c r="F2119" s="14">
        <v>247000000</v>
      </c>
    </row>
    <row r="2120" spans="1:6" ht="14.4">
      <c r="A2120" s="8" t="str">
        <f t="shared" si="33"/>
        <v>Iraq-Middle East 2007</v>
      </c>
      <c r="B2120" s="8" t="s">
        <v>166</v>
      </c>
      <c r="C2120" s="8" t="s">
        <v>93</v>
      </c>
      <c r="D2120" s="9" t="s">
        <v>69</v>
      </c>
      <c r="E2120" s="14">
        <v>555000000</v>
      </c>
      <c r="F2120" s="14">
        <v>705000000</v>
      </c>
    </row>
    <row r="2121" spans="1:6" ht="14.4">
      <c r="A2121" s="8" t="str">
        <f t="shared" si="33"/>
        <v>Lebanon-Middle East 2008</v>
      </c>
      <c r="B2121" s="8" t="s">
        <v>182</v>
      </c>
      <c r="C2121" s="8" t="s">
        <v>93</v>
      </c>
      <c r="D2121" s="9" t="s">
        <v>70</v>
      </c>
      <c r="E2121" s="14">
        <v>6317000000</v>
      </c>
      <c r="F2121" s="14">
        <v>4297000000</v>
      </c>
    </row>
    <row r="2122" spans="1:6" ht="14.4">
      <c r="A2122" s="8" t="str">
        <f t="shared" si="33"/>
        <v>Qatar-Middle East 2008</v>
      </c>
      <c r="B2122" s="8" t="s">
        <v>229</v>
      </c>
      <c r="C2122" s="8" t="s">
        <v>93</v>
      </c>
      <c r="D2122" s="9" t="s">
        <v>70</v>
      </c>
      <c r="E2122" s="8"/>
      <c r="F2122" s="8"/>
    </row>
    <row r="2123" spans="1:6" ht="14.4">
      <c r="A2123" s="8" t="str">
        <f t="shared" si="33"/>
        <v>United Arab Emirates-Middle East 2008</v>
      </c>
      <c r="B2123" s="8" t="s">
        <v>275</v>
      </c>
      <c r="C2123" s="8" t="s">
        <v>93</v>
      </c>
      <c r="D2123" s="9" t="s">
        <v>70</v>
      </c>
      <c r="E2123" s="14">
        <v>7162000000</v>
      </c>
      <c r="F2123" s="14">
        <v>13288000000</v>
      </c>
    </row>
    <row r="2124" spans="1:6" ht="14.4">
      <c r="A2124" s="8" t="str">
        <f t="shared" si="33"/>
        <v>Bahrain-Middle East 2008</v>
      </c>
      <c r="B2124" s="8" t="s">
        <v>92</v>
      </c>
      <c r="C2124" s="8" t="s">
        <v>93</v>
      </c>
      <c r="D2124" s="9" t="s">
        <v>70</v>
      </c>
      <c r="E2124" s="14">
        <v>1927000000</v>
      </c>
      <c r="F2124" s="14">
        <v>704000000</v>
      </c>
    </row>
    <row r="2125" spans="1:6" ht="14.4">
      <c r="A2125" s="8" t="str">
        <f t="shared" si="33"/>
        <v>Iran-Middle East 2008</v>
      </c>
      <c r="B2125" s="8" t="s">
        <v>165</v>
      </c>
      <c r="C2125" s="8" t="s">
        <v>93</v>
      </c>
      <c r="D2125" s="9" t="s">
        <v>70</v>
      </c>
      <c r="E2125" s="14">
        <v>1978000000</v>
      </c>
      <c r="F2125" s="14">
        <v>8270000000</v>
      </c>
    </row>
    <row r="2126" spans="1:6" ht="14.4">
      <c r="A2126" s="8" t="str">
        <f t="shared" si="33"/>
        <v>Kuwait-Middle East 2008</v>
      </c>
      <c r="B2126" s="8" t="s">
        <v>178</v>
      </c>
      <c r="C2126" s="8" t="s">
        <v>93</v>
      </c>
      <c r="D2126" s="9" t="s">
        <v>70</v>
      </c>
      <c r="E2126" s="14">
        <v>610000000</v>
      </c>
      <c r="F2126" s="14">
        <v>8341000000</v>
      </c>
    </row>
    <row r="2127" spans="1:6" ht="14.4">
      <c r="A2127" s="8" t="str">
        <f t="shared" si="33"/>
        <v>Saudi Arabia-Middle East 2008</v>
      </c>
      <c r="B2127" s="8" t="s">
        <v>236</v>
      </c>
      <c r="C2127" s="8" t="s">
        <v>93</v>
      </c>
      <c r="D2127" s="9" t="s">
        <v>70</v>
      </c>
      <c r="E2127" s="14">
        <v>6775000000</v>
      </c>
      <c r="F2127" s="14">
        <v>16005000000</v>
      </c>
    </row>
    <row r="2128" spans="1:6" ht="14.4">
      <c r="A2128" s="8" t="str">
        <f t="shared" si="33"/>
        <v>Oman-Middle East 2008</v>
      </c>
      <c r="B2128" s="8" t="s">
        <v>219</v>
      </c>
      <c r="C2128" s="8" t="s">
        <v>93</v>
      </c>
      <c r="D2128" s="9" t="s">
        <v>70</v>
      </c>
      <c r="E2128" s="14">
        <v>1105000000</v>
      </c>
      <c r="F2128" s="14">
        <v>1197000000</v>
      </c>
    </row>
    <row r="2129" spans="1:6" ht="14.4">
      <c r="A2129" s="8" t="str">
        <f t="shared" si="33"/>
        <v>Israel-Middle East 2008</v>
      </c>
      <c r="B2129" s="8" t="s">
        <v>169</v>
      </c>
      <c r="C2129" s="8" t="s">
        <v>93</v>
      </c>
      <c r="D2129" s="9" t="s">
        <v>70</v>
      </c>
      <c r="E2129" s="14">
        <v>5509000000</v>
      </c>
      <c r="F2129" s="14">
        <v>4693000000</v>
      </c>
    </row>
    <row r="2130" spans="1:6" ht="14.4">
      <c r="A2130" s="8" t="str">
        <f t="shared" si="33"/>
        <v>Syria-Middle East 2008</v>
      </c>
      <c r="B2130" s="8" t="s">
        <v>261</v>
      </c>
      <c r="C2130" s="8" t="s">
        <v>93</v>
      </c>
      <c r="D2130" s="9" t="s">
        <v>70</v>
      </c>
      <c r="E2130" s="14">
        <v>3176000000</v>
      </c>
      <c r="F2130" s="14">
        <v>912000000</v>
      </c>
    </row>
    <row r="2131" spans="1:6" ht="14.4">
      <c r="A2131" s="8" t="str">
        <f t="shared" si="33"/>
        <v>Jordan-Middle East 2008</v>
      </c>
      <c r="B2131" s="8" t="s">
        <v>173</v>
      </c>
      <c r="C2131" s="8" t="s">
        <v>93</v>
      </c>
      <c r="D2131" s="9" t="s">
        <v>70</v>
      </c>
      <c r="E2131" s="14">
        <v>3539000000</v>
      </c>
      <c r="F2131" s="14">
        <v>1140000000</v>
      </c>
    </row>
    <row r="2132" spans="1:6" ht="14.4">
      <c r="A2132" s="8" t="str">
        <f t="shared" si="33"/>
        <v>Yemen-Middle East 2008</v>
      </c>
      <c r="B2132" s="8" t="s">
        <v>283</v>
      </c>
      <c r="C2132" s="8" t="s">
        <v>93</v>
      </c>
      <c r="D2132" s="9" t="s">
        <v>70</v>
      </c>
      <c r="E2132" s="14">
        <v>886000000</v>
      </c>
      <c r="F2132" s="14">
        <v>246000000</v>
      </c>
    </row>
    <row r="2133" spans="1:6" ht="14.4">
      <c r="A2133" s="8" t="str">
        <f t="shared" si="33"/>
        <v>Iraq-Middle East 2008</v>
      </c>
      <c r="B2133" s="8" t="s">
        <v>166</v>
      </c>
      <c r="C2133" s="8" t="s">
        <v>93</v>
      </c>
      <c r="D2133" s="9" t="s">
        <v>70</v>
      </c>
      <c r="E2133" s="14">
        <v>867000000</v>
      </c>
      <c r="F2133" s="14">
        <v>813000000</v>
      </c>
    </row>
    <row r="2134" spans="1:6" ht="14.4">
      <c r="A2134" s="8" t="str">
        <f t="shared" si="33"/>
        <v>Qatar-Middle East 2009</v>
      </c>
      <c r="B2134" s="8" t="s">
        <v>229</v>
      </c>
      <c r="C2134" s="8" t="s">
        <v>93</v>
      </c>
      <c r="D2134" s="9" t="s">
        <v>71</v>
      </c>
      <c r="E2134" s="8"/>
      <c r="F2134" s="8"/>
    </row>
    <row r="2135" spans="1:6" ht="14.4">
      <c r="A2135" s="8" t="str">
        <f t="shared" si="33"/>
        <v>Lebanon-Middle East 2009</v>
      </c>
      <c r="B2135" s="8" t="s">
        <v>182</v>
      </c>
      <c r="C2135" s="8" t="s">
        <v>93</v>
      </c>
      <c r="D2135" s="9" t="s">
        <v>71</v>
      </c>
      <c r="E2135" s="14">
        <v>7157000000</v>
      </c>
      <c r="F2135" s="14">
        <v>4928000000</v>
      </c>
    </row>
    <row r="2136" spans="1:6" ht="14.4">
      <c r="A2136" s="8" t="str">
        <f t="shared" si="33"/>
        <v>United Arab Emirates-Middle East 2009</v>
      </c>
      <c r="B2136" s="8" t="s">
        <v>275</v>
      </c>
      <c r="C2136" s="8" t="s">
        <v>93</v>
      </c>
      <c r="D2136" s="9" t="s">
        <v>71</v>
      </c>
      <c r="E2136" s="14">
        <v>7352000000</v>
      </c>
      <c r="F2136" s="14">
        <v>10347000000</v>
      </c>
    </row>
    <row r="2137" spans="1:6" ht="14.4">
      <c r="A2137" s="8" t="str">
        <f t="shared" si="33"/>
        <v>Bahrain-Middle East 2009</v>
      </c>
      <c r="B2137" s="8" t="s">
        <v>92</v>
      </c>
      <c r="C2137" s="8" t="s">
        <v>93</v>
      </c>
      <c r="D2137" s="9" t="s">
        <v>71</v>
      </c>
      <c r="E2137" s="14">
        <v>1873000000</v>
      </c>
      <c r="F2137" s="14">
        <v>597000000</v>
      </c>
    </row>
    <row r="2138" spans="1:6" ht="14.4">
      <c r="A2138" s="8" t="str">
        <f t="shared" si="33"/>
        <v>Iran-Middle East 2009</v>
      </c>
      <c r="B2138" s="8" t="s">
        <v>165</v>
      </c>
      <c r="C2138" s="8" t="s">
        <v>93</v>
      </c>
      <c r="D2138" s="9" t="s">
        <v>71</v>
      </c>
      <c r="E2138" s="14">
        <v>2259000000</v>
      </c>
      <c r="F2138" s="14">
        <v>8503000000</v>
      </c>
    </row>
    <row r="2139" spans="1:6" ht="14.4">
      <c r="A2139" s="8" t="str">
        <f t="shared" si="33"/>
        <v>Kuwait-Middle East 2009</v>
      </c>
      <c r="B2139" s="8" t="s">
        <v>178</v>
      </c>
      <c r="C2139" s="8" t="s">
        <v>93</v>
      </c>
      <c r="D2139" s="9" t="s">
        <v>71</v>
      </c>
      <c r="E2139" s="14">
        <v>660000000</v>
      </c>
      <c r="F2139" s="14">
        <v>6799000000</v>
      </c>
    </row>
    <row r="2140" spans="1:6" ht="14.4">
      <c r="A2140" s="8" t="str">
        <f t="shared" si="33"/>
        <v>Saudi Arabia-Middle East 2009</v>
      </c>
      <c r="B2140" s="8" t="s">
        <v>236</v>
      </c>
      <c r="C2140" s="8" t="s">
        <v>93</v>
      </c>
      <c r="D2140" s="9" t="s">
        <v>71</v>
      </c>
      <c r="E2140" s="14">
        <v>6744000000</v>
      </c>
      <c r="F2140" s="14">
        <v>21312000000</v>
      </c>
    </row>
    <row r="2141" spans="1:6" ht="14.4">
      <c r="A2141" s="8" t="str">
        <f t="shared" si="33"/>
        <v>Oman-Middle East 2009</v>
      </c>
      <c r="B2141" s="8" t="s">
        <v>219</v>
      </c>
      <c r="C2141" s="8" t="s">
        <v>93</v>
      </c>
      <c r="D2141" s="9" t="s">
        <v>71</v>
      </c>
      <c r="E2141" s="14">
        <v>1092000000</v>
      </c>
      <c r="F2141" s="14">
        <v>1295000000</v>
      </c>
    </row>
    <row r="2142" spans="1:6" ht="14.4">
      <c r="A2142" s="8" t="str">
        <f t="shared" si="33"/>
        <v>Israel-Middle East 2009</v>
      </c>
      <c r="B2142" s="8" t="s">
        <v>169</v>
      </c>
      <c r="C2142" s="8" t="s">
        <v>93</v>
      </c>
      <c r="D2142" s="9" t="s">
        <v>71</v>
      </c>
      <c r="E2142" s="14">
        <v>5067000000</v>
      </c>
      <c r="F2142" s="14">
        <v>4241000000</v>
      </c>
    </row>
    <row r="2143" spans="1:6" ht="14.4">
      <c r="A2143" s="8" t="str">
        <f t="shared" si="33"/>
        <v>Syria-Middle East 2009</v>
      </c>
      <c r="B2143" s="8" t="s">
        <v>261</v>
      </c>
      <c r="C2143" s="8" t="s">
        <v>93</v>
      </c>
      <c r="D2143" s="9" t="s">
        <v>71</v>
      </c>
      <c r="E2143" s="14">
        <v>3781000000</v>
      </c>
      <c r="F2143" s="14">
        <v>980000000</v>
      </c>
    </row>
    <row r="2144" spans="1:6" ht="14.4">
      <c r="A2144" s="8" t="str">
        <f t="shared" si="33"/>
        <v>Jordan-Middle East 2009</v>
      </c>
      <c r="B2144" s="8" t="s">
        <v>173</v>
      </c>
      <c r="C2144" s="8" t="s">
        <v>93</v>
      </c>
      <c r="D2144" s="9" t="s">
        <v>71</v>
      </c>
      <c r="E2144" s="14">
        <v>3472000000</v>
      </c>
      <c r="F2144" s="14">
        <v>1202000000</v>
      </c>
    </row>
    <row r="2145" spans="1:6" ht="14.4">
      <c r="A2145" s="8" t="str">
        <f t="shared" si="33"/>
        <v>Yemen-Middle East 2009</v>
      </c>
      <c r="B2145" s="8" t="s">
        <v>283</v>
      </c>
      <c r="C2145" s="8" t="s">
        <v>93</v>
      </c>
      <c r="D2145" s="9" t="s">
        <v>71</v>
      </c>
      <c r="E2145" s="14">
        <v>899000000</v>
      </c>
      <c r="F2145" s="14">
        <v>277000000</v>
      </c>
    </row>
    <row r="2146" spans="1:6" ht="14.4">
      <c r="A2146" s="8" t="str">
        <f t="shared" si="33"/>
        <v>Iraq-Middle East 2009</v>
      </c>
      <c r="B2146" s="8" t="s">
        <v>166</v>
      </c>
      <c r="C2146" s="8" t="s">
        <v>93</v>
      </c>
      <c r="D2146" s="9" t="s">
        <v>71</v>
      </c>
      <c r="E2146" s="14">
        <v>1432000000</v>
      </c>
      <c r="F2146" s="14">
        <v>1221000000</v>
      </c>
    </row>
    <row r="2147" spans="1:6" ht="14.4">
      <c r="A2147" s="8" t="str">
        <f t="shared" si="33"/>
        <v>Qatar-Middle East 2010</v>
      </c>
      <c r="B2147" s="8" t="s">
        <v>229</v>
      </c>
      <c r="C2147" s="8" t="s">
        <v>93</v>
      </c>
      <c r="D2147" s="9" t="s">
        <v>72</v>
      </c>
      <c r="E2147" s="8"/>
      <c r="F2147" s="8"/>
    </row>
    <row r="2148" spans="1:6" ht="14.4">
      <c r="A2148" s="8" t="str">
        <f t="shared" si="33"/>
        <v>Lebanon-Middle East 2010</v>
      </c>
      <c r="B2148" s="8" t="s">
        <v>182</v>
      </c>
      <c r="C2148" s="8" t="s">
        <v>93</v>
      </c>
      <c r="D2148" s="9" t="s">
        <v>72</v>
      </c>
      <c r="E2148" s="14">
        <v>8026000000</v>
      </c>
      <c r="F2148" s="14">
        <v>4868000000</v>
      </c>
    </row>
    <row r="2149" spans="1:6" ht="14.4">
      <c r="A2149" s="8" t="str">
        <f t="shared" si="33"/>
        <v>Bahrain-Middle East 2010</v>
      </c>
      <c r="B2149" s="8" t="s">
        <v>92</v>
      </c>
      <c r="C2149" s="8" t="s">
        <v>93</v>
      </c>
      <c r="D2149" s="9" t="s">
        <v>72</v>
      </c>
      <c r="E2149" s="14">
        <v>2163000000</v>
      </c>
      <c r="F2149" s="14">
        <v>684000000</v>
      </c>
    </row>
    <row r="2150" spans="1:6" ht="14.4">
      <c r="A2150" s="8" t="str">
        <f t="shared" si="33"/>
        <v>United Arab Emirates-Middle East 2010</v>
      </c>
      <c r="B2150" s="8" t="s">
        <v>275</v>
      </c>
      <c r="C2150" s="8" t="s">
        <v>93</v>
      </c>
      <c r="D2150" s="9" t="s">
        <v>72</v>
      </c>
      <c r="E2150" s="14">
        <v>8577000000</v>
      </c>
      <c r="F2150" s="14">
        <v>11818000000</v>
      </c>
    </row>
    <row r="2151" spans="1:6" ht="14.4">
      <c r="A2151" s="8" t="str">
        <f t="shared" si="33"/>
        <v>Iran-Middle East 2010</v>
      </c>
      <c r="B2151" s="8" t="s">
        <v>165</v>
      </c>
      <c r="C2151" s="8" t="s">
        <v>93</v>
      </c>
      <c r="D2151" s="9" t="s">
        <v>72</v>
      </c>
      <c r="E2151" s="14">
        <v>2631000000</v>
      </c>
      <c r="F2151" s="14">
        <v>10570000000</v>
      </c>
    </row>
    <row r="2152" spans="1:6" ht="14.4">
      <c r="A2152" s="8" t="str">
        <f t="shared" si="33"/>
        <v>Kuwait-Middle East 2010</v>
      </c>
      <c r="B2152" s="8" t="s">
        <v>178</v>
      </c>
      <c r="C2152" s="8" t="s">
        <v>93</v>
      </c>
      <c r="D2152" s="9" t="s">
        <v>72</v>
      </c>
      <c r="E2152" s="14">
        <v>574000000</v>
      </c>
      <c r="F2152" s="14">
        <v>7106000000</v>
      </c>
    </row>
    <row r="2153" spans="1:6" ht="14.4">
      <c r="A2153" s="8" t="str">
        <f t="shared" si="33"/>
        <v>Saudi Arabia-Middle East 2010</v>
      </c>
      <c r="B2153" s="8" t="s">
        <v>236</v>
      </c>
      <c r="C2153" s="8" t="s">
        <v>93</v>
      </c>
      <c r="D2153" s="9" t="s">
        <v>72</v>
      </c>
      <c r="E2153" s="14">
        <v>7536000000</v>
      </c>
      <c r="F2153" s="14">
        <v>22076000000</v>
      </c>
    </row>
    <row r="2154" spans="1:6" ht="14.4">
      <c r="A2154" s="8" t="str">
        <f t="shared" si="33"/>
        <v>Oman-Middle East 2010</v>
      </c>
      <c r="B2154" s="8" t="s">
        <v>219</v>
      </c>
      <c r="C2154" s="8" t="s">
        <v>93</v>
      </c>
      <c r="D2154" s="9" t="s">
        <v>72</v>
      </c>
      <c r="E2154" s="14">
        <v>1246000000</v>
      </c>
      <c r="F2154" s="14">
        <v>1768000000</v>
      </c>
    </row>
    <row r="2155" spans="1:6" ht="14.4">
      <c r="A2155" s="8" t="str">
        <f t="shared" si="33"/>
        <v>Israel-Middle East 2010</v>
      </c>
      <c r="B2155" s="8" t="s">
        <v>169</v>
      </c>
      <c r="C2155" s="8" t="s">
        <v>93</v>
      </c>
      <c r="D2155" s="9" t="s">
        <v>72</v>
      </c>
      <c r="E2155" s="14">
        <v>5824000000</v>
      </c>
      <c r="F2155" s="14">
        <v>4725000000</v>
      </c>
    </row>
    <row r="2156" spans="1:6" ht="14.4">
      <c r="A2156" s="8" t="str">
        <f t="shared" si="33"/>
        <v>Syria-Middle East 2010</v>
      </c>
      <c r="B2156" s="8" t="s">
        <v>261</v>
      </c>
      <c r="C2156" s="8" t="s">
        <v>93</v>
      </c>
      <c r="D2156" s="9" t="s">
        <v>72</v>
      </c>
      <c r="E2156" s="14">
        <v>6308000000</v>
      </c>
      <c r="F2156" s="14">
        <v>1598000000</v>
      </c>
    </row>
    <row r="2157" spans="1:6" ht="14.4">
      <c r="A2157" s="8" t="str">
        <f t="shared" si="33"/>
        <v>Jordan-Middle East 2010</v>
      </c>
      <c r="B2157" s="8" t="s">
        <v>173</v>
      </c>
      <c r="C2157" s="8" t="s">
        <v>93</v>
      </c>
      <c r="D2157" s="9" t="s">
        <v>72</v>
      </c>
      <c r="E2157" s="14">
        <v>4390000000</v>
      </c>
      <c r="F2157" s="14">
        <v>1736000000</v>
      </c>
    </row>
    <row r="2158" spans="1:6" ht="14.4">
      <c r="A2158" s="8" t="str">
        <f t="shared" si="33"/>
        <v>Yemen-Middle East 2010</v>
      </c>
      <c r="B2158" s="8" t="s">
        <v>283</v>
      </c>
      <c r="C2158" s="8" t="s">
        <v>93</v>
      </c>
      <c r="D2158" s="9" t="s">
        <v>72</v>
      </c>
      <c r="E2158" s="14">
        <v>1161000000</v>
      </c>
      <c r="F2158" s="14">
        <v>252000000</v>
      </c>
    </row>
    <row r="2159" spans="1:6" ht="14.4">
      <c r="A2159" s="8" t="str">
        <f t="shared" si="33"/>
        <v>Iraq-Middle East 2010</v>
      </c>
      <c r="B2159" s="8" t="s">
        <v>166</v>
      </c>
      <c r="C2159" s="8" t="s">
        <v>93</v>
      </c>
      <c r="D2159" s="9" t="s">
        <v>72</v>
      </c>
      <c r="E2159" s="14">
        <v>1736000000</v>
      </c>
      <c r="F2159" s="14">
        <v>1675000000</v>
      </c>
    </row>
    <row r="2160" spans="1:6" ht="14.4">
      <c r="A2160" s="8" t="str">
        <f t="shared" si="33"/>
        <v>Qatar-Middle East 2011</v>
      </c>
      <c r="B2160" s="8" t="s">
        <v>229</v>
      </c>
      <c r="C2160" s="8" t="s">
        <v>93</v>
      </c>
      <c r="D2160" s="9" t="s">
        <v>73</v>
      </c>
      <c r="E2160" s="14">
        <v>4463000000</v>
      </c>
      <c r="F2160" s="14">
        <v>7813000000</v>
      </c>
    </row>
    <row r="2161" spans="1:6" ht="14.4">
      <c r="A2161" s="8" t="str">
        <f t="shared" si="33"/>
        <v>Lebanon-Middle East 2011</v>
      </c>
      <c r="B2161" s="8" t="s">
        <v>182</v>
      </c>
      <c r="C2161" s="8" t="s">
        <v>93</v>
      </c>
      <c r="D2161" s="9" t="s">
        <v>73</v>
      </c>
      <c r="E2161" s="14">
        <v>6797000000</v>
      </c>
      <c r="F2161" s="14">
        <v>4440000000</v>
      </c>
    </row>
    <row r="2162" spans="1:6" ht="14.4">
      <c r="A2162" s="8" t="str">
        <f t="shared" si="33"/>
        <v>Bahrain-Middle East 2011</v>
      </c>
      <c r="B2162" s="8" t="s">
        <v>92</v>
      </c>
      <c r="C2162" s="8" t="s">
        <v>93</v>
      </c>
      <c r="D2162" s="9" t="s">
        <v>73</v>
      </c>
      <c r="E2162" s="14">
        <v>1766000000</v>
      </c>
      <c r="F2162" s="14">
        <v>899000000</v>
      </c>
    </row>
    <row r="2163" spans="1:6" ht="14.4">
      <c r="A2163" s="8" t="str">
        <f t="shared" si="33"/>
        <v>United Arab Emirates-Middle East 2011</v>
      </c>
      <c r="B2163" s="8" t="s">
        <v>275</v>
      </c>
      <c r="C2163" s="8" t="s">
        <v>93</v>
      </c>
      <c r="D2163" s="9" t="s">
        <v>73</v>
      </c>
      <c r="E2163" s="8"/>
      <c r="F2163" s="8"/>
    </row>
    <row r="2164" spans="1:6" ht="14.4">
      <c r="A2164" s="8" t="str">
        <f t="shared" si="33"/>
        <v>Iran-Middle East 2011</v>
      </c>
      <c r="B2164" s="8" t="s">
        <v>165</v>
      </c>
      <c r="C2164" s="8" t="s">
        <v>93</v>
      </c>
      <c r="D2164" s="9" t="s">
        <v>73</v>
      </c>
      <c r="E2164" s="14">
        <v>2574000000</v>
      </c>
      <c r="F2164" s="14">
        <v>10881000000</v>
      </c>
    </row>
    <row r="2165" spans="1:6" ht="14.4">
      <c r="A2165" s="8" t="str">
        <f t="shared" si="33"/>
        <v>Saudi Arabia-Middle East 2011</v>
      </c>
      <c r="B2165" s="8" t="s">
        <v>236</v>
      </c>
      <c r="C2165" s="8" t="s">
        <v>93</v>
      </c>
      <c r="D2165" s="9" t="s">
        <v>73</v>
      </c>
      <c r="E2165" s="14">
        <v>9317000000</v>
      </c>
      <c r="F2165" s="14">
        <v>18202000000</v>
      </c>
    </row>
    <row r="2166" spans="1:6" ht="14.4">
      <c r="A2166" s="8" t="str">
        <f t="shared" si="33"/>
        <v>Kuwait-Middle East 2011</v>
      </c>
      <c r="B2166" s="8" t="s">
        <v>178</v>
      </c>
      <c r="C2166" s="8" t="s">
        <v>93</v>
      </c>
      <c r="D2166" s="9" t="s">
        <v>73</v>
      </c>
      <c r="E2166" s="14">
        <v>644000000</v>
      </c>
      <c r="F2166" s="14">
        <v>9179000000</v>
      </c>
    </row>
    <row r="2167" spans="1:6" ht="14.4">
      <c r="A2167" s="8" t="str">
        <f t="shared" si="33"/>
        <v>Israel-Middle East 2011</v>
      </c>
      <c r="B2167" s="8" t="s">
        <v>169</v>
      </c>
      <c r="C2167" s="8" t="s">
        <v>93</v>
      </c>
      <c r="D2167" s="9" t="s">
        <v>73</v>
      </c>
      <c r="E2167" s="14">
        <v>6029000000</v>
      </c>
      <c r="F2167" s="14">
        <v>4937000000</v>
      </c>
    </row>
    <row r="2168" spans="1:6" ht="14.4">
      <c r="A2168" s="8" t="str">
        <f t="shared" si="33"/>
        <v>Oman-Middle East 2011</v>
      </c>
      <c r="B2168" s="8" t="s">
        <v>219</v>
      </c>
      <c r="C2168" s="8" t="s">
        <v>93</v>
      </c>
      <c r="D2168" s="9" t="s">
        <v>73</v>
      </c>
      <c r="E2168" s="14">
        <v>1612000000</v>
      </c>
      <c r="F2168" s="14">
        <v>1982000000</v>
      </c>
    </row>
    <row r="2169" spans="1:6" ht="14.4">
      <c r="A2169" s="8" t="str">
        <f t="shared" si="33"/>
        <v>Syria-Middle East 2011</v>
      </c>
      <c r="B2169" s="8" t="s">
        <v>261</v>
      </c>
      <c r="C2169" s="8" t="s">
        <v>93</v>
      </c>
      <c r="D2169" s="9" t="s">
        <v>73</v>
      </c>
      <c r="E2169" s="8"/>
      <c r="F2169" s="8"/>
    </row>
    <row r="2170" spans="1:6" ht="14.4">
      <c r="A2170" s="8" t="str">
        <f t="shared" si="33"/>
        <v>Jordan-Middle East 2011</v>
      </c>
      <c r="B2170" s="8" t="s">
        <v>173</v>
      </c>
      <c r="C2170" s="8" t="s">
        <v>93</v>
      </c>
      <c r="D2170" s="9" t="s">
        <v>73</v>
      </c>
      <c r="E2170" s="14">
        <v>3860000000</v>
      </c>
      <c r="F2170" s="14">
        <v>1280000000</v>
      </c>
    </row>
    <row r="2171" spans="1:6" ht="14.4">
      <c r="A2171" s="8" t="str">
        <f t="shared" si="33"/>
        <v>Yemen-Middle East 2011</v>
      </c>
      <c r="B2171" s="8" t="s">
        <v>283</v>
      </c>
      <c r="C2171" s="8" t="s">
        <v>93</v>
      </c>
      <c r="D2171" s="9" t="s">
        <v>73</v>
      </c>
      <c r="E2171" s="14">
        <v>780000000</v>
      </c>
      <c r="F2171" s="14">
        <v>258000000</v>
      </c>
    </row>
    <row r="2172" spans="1:6" ht="14.4">
      <c r="A2172" s="8" t="str">
        <f t="shared" si="33"/>
        <v>Iraq-Middle East 2011</v>
      </c>
      <c r="B2172" s="8" t="s">
        <v>166</v>
      </c>
      <c r="C2172" s="8" t="s">
        <v>93</v>
      </c>
      <c r="D2172" s="9" t="s">
        <v>73</v>
      </c>
      <c r="E2172" s="14">
        <v>1557000000</v>
      </c>
      <c r="F2172" s="14">
        <v>1879000000</v>
      </c>
    </row>
    <row r="2173" spans="1:6" ht="14.4">
      <c r="A2173" s="8" t="str">
        <f t="shared" si="33"/>
        <v>Qatar-Middle East 2012</v>
      </c>
      <c r="B2173" s="8" t="s">
        <v>229</v>
      </c>
      <c r="C2173" s="8" t="s">
        <v>93</v>
      </c>
      <c r="D2173" s="9" t="s">
        <v>74</v>
      </c>
      <c r="E2173" s="14">
        <v>7220000000</v>
      </c>
      <c r="F2173" s="14">
        <v>10702000000</v>
      </c>
    </row>
    <row r="2174" spans="1:6" ht="14.4">
      <c r="A2174" s="8" t="str">
        <f t="shared" si="33"/>
        <v>Lebanon-Middle East 2012</v>
      </c>
      <c r="B2174" s="8" t="s">
        <v>182</v>
      </c>
      <c r="C2174" s="8" t="s">
        <v>93</v>
      </c>
      <c r="D2174" s="9" t="s">
        <v>74</v>
      </c>
      <c r="E2174" s="14">
        <v>6298000000</v>
      </c>
      <c r="F2174" s="14">
        <v>4125000000</v>
      </c>
    </row>
    <row r="2175" spans="1:6" ht="14.4">
      <c r="A2175" s="8" t="str">
        <f t="shared" si="33"/>
        <v>United Arab Emirates-Middle East 2012</v>
      </c>
      <c r="B2175" s="8" t="s">
        <v>275</v>
      </c>
      <c r="C2175" s="8" t="s">
        <v>93</v>
      </c>
      <c r="D2175" s="9" t="s">
        <v>74</v>
      </c>
      <c r="E2175" s="8"/>
      <c r="F2175" s="8"/>
    </row>
    <row r="2176" spans="1:6" ht="14.4">
      <c r="A2176" s="8" t="str">
        <f t="shared" si="33"/>
        <v>Bahrain-Middle East 2012</v>
      </c>
      <c r="B2176" s="8" t="s">
        <v>92</v>
      </c>
      <c r="C2176" s="8" t="s">
        <v>93</v>
      </c>
      <c r="D2176" s="9" t="s">
        <v>74</v>
      </c>
      <c r="E2176" s="14">
        <v>1742000000</v>
      </c>
      <c r="F2176" s="14">
        <v>889000000</v>
      </c>
    </row>
    <row r="2177" spans="1:6" ht="14.4">
      <c r="A2177" s="8" t="str">
        <f t="shared" si="33"/>
        <v>Iran-Middle East 2012</v>
      </c>
      <c r="B2177" s="8" t="s">
        <v>165</v>
      </c>
      <c r="C2177" s="8" t="s">
        <v>93</v>
      </c>
      <c r="D2177" s="9" t="s">
        <v>74</v>
      </c>
      <c r="E2177" s="8"/>
      <c r="F2177" s="8"/>
    </row>
    <row r="2178" spans="1:6" ht="14.4">
      <c r="A2178" s="8" t="str">
        <f t="shared" si="33"/>
        <v>Saudi Arabia-Middle East 2012</v>
      </c>
      <c r="B2178" s="8" t="s">
        <v>236</v>
      </c>
      <c r="C2178" s="8" t="s">
        <v>93</v>
      </c>
      <c r="D2178" s="9" t="s">
        <v>74</v>
      </c>
      <c r="E2178" s="14">
        <v>8400000000</v>
      </c>
      <c r="F2178" s="14">
        <v>17986000000</v>
      </c>
    </row>
    <row r="2179" spans="1:6" ht="14.4">
      <c r="A2179" s="8" t="str">
        <f t="shared" ref="A2179:A2242" si="34">CONCATENATE(B2179," ",D2179)</f>
        <v>Kuwait-Middle East 2012</v>
      </c>
      <c r="B2179" s="8" t="s">
        <v>178</v>
      </c>
      <c r="C2179" s="8" t="s">
        <v>93</v>
      </c>
      <c r="D2179" s="9" t="s">
        <v>74</v>
      </c>
      <c r="E2179" s="14">
        <v>780000000</v>
      </c>
      <c r="F2179" s="14">
        <v>9821000000</v>
      </c>
    </row>
    <row r="2180" spans="1:6" ht="14.4">
      <c r="A2180" s="8" t="str">
        <f t="shared" si="34"/>
        <v>Oman-Middle East 2012</v>
      </c>
      <c r="B2180" s="8" t="s">
        <v>219</v>
      </c>
      <c r="C2180" s="8" t="s">
        <v>93</v>
      </c>
      <c r="D2180" s="9" t="s">
        <v>74</v>
      </c>
      <c r="E2180" s="14">
        <v>1779000000</v>
      </c>
      <c r="F2180" s="14">
        <v>2184000000</v>
      </c>
    </row>
    <row r="2181" spans="1:6" ht="14.4">
      <c r="A2181" s="8" t="str">
        <f t="shared" si="34"/>
        <v>Israel-Middle East 2012</v>
      </c>
      <c r="B2181" s="8" t="s">
        <v>169</v>
      </c>
      <c r="C2181" s="8" t="s">
        <v>93</v>
      </c>
      <c r="D2181" s="9" t="s">
        <v>74</v>
      </c>
      <c r="E2181" s="14">
        <v>6225000000</v>
      </c>
      <c r="F2181" s="14">
        <v>4851000000</v>
      </c>
    </row>
    <row r="2182" spans="1:6" ht="14.4">
      <c r="A2182" s="8" t="str">
        <f t="shared" si="34"/>
        <v>Syria-Middle East 2012</v>
      </c>
      <c r="B2182" s="8" t="s">
        <v>261</v>
      </c>
      <c r="C2182" s="8" t="s">
        <v>93</v>
      </c>
      <c r="D2182" s="9" t="s">
        <v>74</v>
      </c>
      <c r="E2182" s="8"/>
      <c r="F2182" s="8"/>
    </row>
    <row r="2183" spans="1:6" ht="14.4">
      <c r="A2183" s="8" t="str">
        <f t="shared" si="34"/>
        <v>Jordan-Middle East 2012</v>
      </c>
      <c r="B2183" s="8" t="s">
        <v>173</v>
      </c>
      <c r="C2183" s="8" t="s">
        <v>93</v>
      </c>
      <c r="D2183" s="9" t="s">
        <v>74</v>
      </c>
      <c r="E2183" s="14">
        <v>4485000000</v>
      </c>
      <c r="F2183" s="14">
        <v>1257000000</v>
      </c>
    </row>
    <row r="2184" spans="1:6" ht="14.4">
      <c r="A2184" s="8" t="str">
        <f t="shared" si="34"/>
        <v>Yemen-Middle East 2012</v>
      </c>
      <c r="B2184" s="8" t="s">
        <v>283</v>
      </c>
      <c r="C2184" s="8" t="s">
        <v>93</v>
      </c>
      <c r="D2184" s="9" t="s">
        <v>74</v>
      </c>
      <c r="E2184" s="14">
        <v>1057000000</v>
      </c>
      <c r="F2184" s="8"/>
    </row>
    <row r="2185" spans="1:6" ht="14.4">
      <c r="A2185" s="8" t="str">
        <f t="shared" si="34"/>
        <v>Iraq-Middle East 2012</v>
      </c>
      <c r="B2185" s="8" t="s">
        <v>166</v>
      </c>
      <c r="C2185" s="8" t="s">
        <v>93</v>
      </c>
      <c r="D2185" s="9" t="s">
        <v>74</v>
      </c>
      <c r="E2185" s="14">
        <v>1640000000</v>
      </c>
      <c r="F2185" s="14">
        <v>2363000000</v>
      </c>
    </row>
    <row r="2186" spans="1:6" ht="14.4">
      <c r="A2186" s="8" t="str">
        <f t="shared" si="34"/>
        <v>American Samoa-Oceania 2005</v>
      </c>
      <c r="B2186" s="8" t="s">
        <v>79</v>
      </c>
      <c r="C2186" s="8" t="s">
        <v>80</v>
      </c>
      <c r="D2186" s="9" t="s">
        <v>67</v>
      </c>
      <c r="E2186" s="8"/>
      <c r="F2186" s="8"/>
    </row>
    <row r="2187" spans="1:6" ht="14.4">
      <c r="A2187" s="8" t="str">
        <f t="shared" si="34"/>
        <v>Australia-Oceania 2005</v>
      </c>
      <c r="B2187" s="8" t="s">
        <v>88</v>
      </c>
      <c r="C2187" s="8" t="s">
        <v>80</v>
      </c>
      <c r="D2187" s="9" t="s">
        <v>67</v>
      </c>
      <c r="E2187" s="14">
        <v>19820000000</v>
      </c>
      <c r="F2187" s="14">
        <v>15656000000</v>
      </c>
    </row>
    <row r="2188" spans="1:6" ht="14.4">
      <c r="A2188" s="8" t="str">
        <f t="shared" si="34"/>
        <v>New Zealand-Oceania 2005</v>
      </c>
      <c r="B2188" s="8" t="s">
        <v>212</v>
      </c>
      <c r="C2188" s="8" t="s">
        <v>80</v>
      </c>
      <c r="D2188" s="9" t="s">
        <v>67</v>
      </c>
      <c r="E2188" s="14">
        <v>5211000000</v>
      </c>
      <c r="F2188" s="14">
        <v>2671000000</v>
      </c>
    </row>
    <row r="2189" spans="1:6" ht="14.4">
      <c r="A2189" s="8" t="str">
        <f t="shared" si="34"/>
        <v>New Caledonia-Oceania 2005</v>
      </c>
      <c r="B2189" s="8" t="s">
        <v>211</v>
      </c>
      <c r="C2189" s="8" t="s">
        <v>80</v>
      </c>
      <c r="D2189" s="9" t="s">
        <v>67</v>
      </c>
      <c r="E2189" s="14">
        <v>149000000</v>
      </c>
      <c r="F2189" s="14">
        <v>122000000</v>
      </c>
    </row>
    <row r="2190" spans="1:6" ht="14.4">
      <c r="A2190" s="8" t="str">
        <f t="shared" si="34"/>
        <v>French Polynesia-Oceania 2005</v>
      </c>
      <c r="B2190" s="8" t="s">
        <v>144</v>
      </c>
      <c r="C2190" s="8" t="s">
        <v>80</v>
      </c>
      <c r="D2190" s="9" t="s">
        <v>67</v>
      </c>
      <c r="E2190" s="14">
        <v>759000000</v>
      </c>
      <c r="F2190" s="14">
        <v>430000000</v>
      </c>
    </row>
    <row r="2191" spans="1:6" ht="14.4">
      <c r="A2191" s="8" t="str">
        <f t="shared" si="34"/>
        <v>Guam-Oceania 2005</v>
      </c>
      <c r="B2191" s="8" t="s">
        <v>153</v>
      </c>
      <c r="C2191" s="8" t="s">
        <v>80</v>
      </c>
      <c r="D2191" s="9" t="s">
        <v>67</v>
      </c>
      <c r="E2191" s="8"/>
      <c r="F2191" s="8"/>
    </row>
    <row r="2192" spans="1:6" ht="14.4">
      <c r="A2192" s="8" t="str">
        <f t="shared" si="34"/>
        <v>Fiji-Oceania 2005</v>
      </c>
      <c r="B2192" s="8" t="s">
        <v>141</v>
      </c>
      <c r="C2192" s="8" t="s">
        <v>80</v>
      </c>
      <c r="D2192" s="9" t="s">
        <v>67</v>
      </c>
      <c r="E2192" s="14">
        <v>722000000</v>
      </c>
      <c r="F2192" s="14">
        <v>132000000</v>
      </c>
    </row>
    <row r="2193" spans="1:6" ht="14.4">
      <c r="A2193" s="8" t="str">
        <f t="shared" si="34"/>
        <v>Kiribati-Oceania 2005</v>
      </c>
      <c r="B2193" s="8" t="s">
        <v>176</v>
      </c>
      <c r="C2193" s="8" t="s">
        <v>80</v>
      </c>
      <c r="D2193" s="9" t="s">
        <v>67</v>
      </c>
      <c r="E2193" s="14">
        <v>3100000</v>
      </c>
      <c r="F2193" s="14">
        <v>9300000</v>
      </c>
    </row>
    <row r="2194" spans="1:6" ht="14.4">
      <c r="A2194" s="8" t="str">
        <f t="shared" si="34"/>
        <v>Micronesia, Fed. Sts.-Oceania 2005</v>
      </c>
      <c r="B2194" s="8" t="s">
        <v>200</v>
      </c>
      <c r="C2194" s="8" t="s">
        <v>80</v>
      </c>
      <c r="D2194" s="9" t="s">
        <v>67</v>
      </c>
      <c r="E2194" s="14">
        <v>21000000</v>
      </c>
      <c r="F2194" s="14">
        <v>7000000</v>
      </c>
    </row>
    <row r="2195" spans="1:6" ht="14.4">
      <c r="A2195" s="8" t="str">
        <f t="shared" si="34"/>
        <v>Vanuatu-Oceania 2005</v>
      </c>
      <c r="B2195" s="8" t="s">
        <v>280</v>
      </c>
      <c r="C2195" s="8" t="s">
        <v>80</v>
      </c>
      <c r="D2195" s="9" t="s">
        <v>67</v>
      </c>
      <c r="E2195" s="14">
        <v>104000000</v>
      </c>
      <c r="F2195" s="14">
        <v>13000000</v>
      </c>
    </row>
    <row r="2196" spans="1:6" ht="14.4">
      <c r="A2196" s="8" t="str">
        <f t="shared" si="34"/>
        <v>Samoa-Oceania 2005</v>
      </c>
      <c r="B2196" s="8" t="s">
        <v>233</v>
      </c>
      <c r="C2196" s="8" t="s">
        <v>80</v>
      </c>
      <c r="D2196" s="9" t="s">
        <v>67</v>
      </c>
      <c r="E2196" s="14">
        <v>74000000</v>
      </c>
      <c r="F2196" s="14">
        <v>20300000</v>
      </c>
    </row>
    <row r="2197" spans="1:6" ht="14.4">
      <c r="A2197" s="8" t="str">
        <f t="shared" si="34"/>
        <v>Tonga-Oceania 2005</v>
      </c>
      <c r="B2197" s="8" t="s">
        <v>267</v>
      </c>
      <c r="C2197" s="8" t="s">
        <v>80</v>
      </c>
      <c r="D2197" s="9" t="s">
        <v>67</v>
      </c>
      <c r="E2197" s="14">
        <v>15000000</v>
      </c>
      <c r="F2197" s="14">
        <v>16000000</v>
      </c>
    </row>
    <row r="2198" spans="1:6" ht="14.4">
      <c r="A2198" s="8" t="str">
        <f t="shared" si="34"/>
        <v>Papua New Guinea-Oceania 2005</v>
      </c>
      <c r="B2198" s="8" t="s">
        <v>222</v>
      </c>
      <c r="C2198" s="8" t="s">
        <v>80</v>
      </c>
      <c r="D2198" s="9" t="s">
        <v>67</v>
      </c>
      <c r="E2198" s="14">
        <v>9400000</v>
      </c>
      <c r="F2198" s="14">
        <v>57000000</v>
      </c>
    </row>
    <row r="2199" spans="1:6" ht="14.4">
      <c r="A2199" s="8" t="str">
        <f t="shared" si="34"/>
        <v>Marshall Islands-Oceania 2005</v>
      </c>
      <c r="B2199" s="8" t="s">
        <v>196</v>
      </c>
      <c r="C2199" s="8" t="s">
        <v>80</v>
      </c>
      <c r="D2199" s="9" t="s">
        <v>67</v>
      </c>
      <c r="E2199" s="14">
        <v>5700000</v>
      </c>
      <c r="F2199" s="14">
        <v>400000</v>
      </c>
    </row>
    <row r="2200" spans="1:6" ht="14.4">
      <c r="A2200" s="8" t="str">
        <f t="shared" si="34"/>
        <v>Solomon Islands-Oceania 2005</v>
      </c>
      <c r="B2200" s="8" t="s">
        <v>245</v>
      </c>
      <c r="C2200" s="8" t="s">
        <v>80</v>
      </c>
      <c r="D2200" s="9" t="s">
        <v>67</v>
      </c>
      <c r="E2200" s="14">
        <v>6400000</v>
      </c>
      <c r="F2200" s="14">
        <v>11200000</v>
      </c>
    </row>
    <row r="2201" spans="1:6" ht="14.4">
      <c r="A2201" s="8" t="str">
        <f t="shared" si="34"/>
        <v>Australia-Oceania 2006</v>
      </c>
      <c r="B2201" s="8" t="s">
        <v>88</v>
      </c>
      <c r="C2201" s="8" t="s">
        <v>80</v>
      </c>
      <c r="D2201" s="9" t="s">
        <v>68</v>
      </c>
      <c r="E2201" s="14">
        <v>20726000000</v>
      </c>
      <c r="F2201" s="14">
        <v>16446000000</v>
      </c>
    </row>
    <row r="2202" spans="1:6" ht="14.4">
      <c r="A2202" s="8" t="str">
        <f t="shared" si="34"/>
        <v>New Zealand-Oceania 2006</v>
      </c>
      <c r="B2202" s="8" t="s">
        <v>212</v>
      </c>
      <c r="C2202" s="8" t="s">
        <v>80</v>
      </c>
      <c r="D2202" s="9" t="s">
        <v>68</v>
      </c>
      <c r="E2202" s="14">
        <v>4792000000</v>
      </c>
      <c r="F2202" s="14">
        <v>2534000000</v>
      </c>
    </row>
    <row r="2203" spans="1:6" ht="14.4">
      <c r="A2203" s="8" t="str">
        <f t="shared" si="34"/>
        <v>French Polynesia-Oceania 2006</v>
      </c>
      <c r="B2203" s="8" t="s">
        <v>144</v>
      </c>
      <c r="C2203" s="8" t="s">
        <v>80</v>
      </c>
      <c r="D2203" s="9" t="s">
        <v>68</v>
      </c>
      <c r="E2203" s="14">
        <v>463000000</v>
      </c>
      <c r="F2203" s="14">
        <v>122000000</v>
      </c>
    </row>
    <row r="2204" spans="1:6" ht="14.4">
      <c r="A2204" s="8" t="str">
        <f t="shared" si="34"/>
        <v>New Caledonia-Oceania 2006</v>
      </c>
      <c r="B2204" s="8" t="s">
        <v>211</v>
      </c>
      <c r="C2204" s="8" t="s">
        <v>80</v>
      </c>
      <c r="D2204" s="9" t="s">
        <v>68</v>
      </c>
      <c r="E2204" s="14">
        <v>122000000</v>
      </c>
      <c r="F2204" s="14">
        <v>129000000</v>
      </c>
    </row>
    <row r="2205" spans="1:6" ht="14.4">
      <c r="A2205" s="8" t="str">
        <f t="shared" si="34"/>
        <v>Guam-Oceania 2006</v>
      </c>
      <c r="B2205" s="8" t="s">
        <v>153</v>
      </c>
      <c r="C2205" s="8" t="s">
        <v>80</v>
      </c>
      <c r="D2205" s="9" t="s">
        <v>68</v>
      </c>
      <c r="E2205" s="8"/>
      <c r="F2205" s="8"/>
    </row>
    <row r="2206" spans="1:6" ht="14.4">
      <c r="A2206" s="8" t="str">
        <f t="shared" si="34"/>
        <v>American Samoa-Oceania 2006</v>
      </c>
      <c r="B2206" s="8" t="s">
        <v>79</v>
      </c>
      <c r="C2206" s="8" t="s">
        <v>80</v>
      </c>
      <c r="D2206" s="9" t="s">
        <v>68</v>
      </c>
      <c r="E2206" s="8"/>
      <c r="F2206" s="8"/>
    </row>
    <row r="2207" spans="1:6" ht="14.4">
      <c r="A2207" s="8" t="str">
        <f t="shared" si="34"/>
        <v>Fiji-Oceania 2006</v>
      </c>
      <c r="B2207" s="8" t="s">
        <v>141</v>
      </c>
      <c r="C2207" s="8" t="s">
        <v>80</v>
      </c>
      <c r="D2207" s="9" t="s">
        <v>68</v>
      </c>
      <c r="E2207" s="14">
        <v>684000000</v>
      </c>
      <c r="F2207" s="14">
        <v>123000000</v>
      </c>
    </row>
    <row r="2208" spans="1:6" ht="14.4">
      <c r="A2208" s="8" t="str">
        <f t="shared" si="34"/>
        <v>Kiribati-Oceania 2006</v>
      </c>
      <c r="B2208" s="8" t="s">
        <v>176</v>
      </c>
      <c r="C2208" s="8" t="s">
        <v>80</v>
      </c>
      <c r="D2208" s="9" t="s">
        <v>68</v>
      </c>
      <c r="E2208" s="14">
        <v>2300000</v>
      </c>
      <c r="F2208" s="14">
        <v>5600000</v>
      </c>
    </row>
    <row r="2209" spans="1:6" ht="14.4">
      <c r="A2209" s="8" t="str">
        <f t="shared" si="34"/>
        <v>Micronesia, Fed. Sts.-Oceania 2006</v>
      </c>
      <c r="B2209" s="8" t="s">
        <v>200</v>
      </c>
      <c r="C2209" s="8" t="s">
        <v>80</v>
      </c>
      <c r="D2209" s="9" t="s">
        <v>68</v>
      </c>
      <c r="E2209" s="14">
        <v>23000000</v>
      </c>
      <c r="F2209" s="14">
        <v>7000000</v>
      </c>
    </row>
    <row r="2210" spans="1:6" ht="14.4">
      <c r="A2210" s="8" t="str">
        <f t="shared" si="34"/>
        <v>Vanuatu-Oceania 2006</v>
      </c>
      <c r="B2210" s="8" t="s">
        <v>280</v>
      </c>
      <c r="C2210" s="8" t="s">
        <v>80</v>
      </c>
      <c r="D2210" s="9" t="s">
        <v>68</v>
      </c>
      <c r="E2210" s="14">
        <v>109000000</v>
      </c>
      <c r="F2210" s="14">
        <v>11000000</v>
      </c>
    </row>
    <row r="2211" spans="1:6" ht="14.4">
      <c r="A2211" s="8" t="str">
        <f t="shared" si="34"/>
        <v>Samoa-Oceania 2006</v>
      </c>
      <c r="B2211" s="8" t="s">
        <v>233</v>
      </c>
      <c r="C2211" s="8" t="s">
        <v>80</v>
      </c>
      <c r="D2211" s="9" t="s">
        <v>68</v>
      </c>
      <c r="E2211" s="14">
        <v>87000000</v>
      </c>
      <c r="F2211" s="14">
        <v>21200000</v>
      </c>
    </row>
    <row r="2212" spans="1:6" ht="14.4">
      <c r="A2212" s="8" t="str">
        <f t="shared" si="34"/>
        <v>Tonga-Oceania 2006</v>
      </c>
      <c r="B2212" s="8" t="s">
        <v>267</v>
      </c>
      <c r="C2212" s="8" t="s">
        <v>80</v>
      </c>
      <c r="D2212" s="9" t="s">
        <v>68</v>
      </c>
      <c r="E2212" s="14">
        <v>15700000</v>
      </c>
      <c r="F2212" s="14">
        <v>16400000</v>
      </c>
    </row>
    <row r="2213" spans="1:6" ht="14.4">
      <c r="A2213" s="8" t="str">
        <f t="shared" si="34"/>
        <v>Papua New Guinea-Oceania 2006</v>
      </c>
      <c r="B2213" s="8" t="s">
        <v>222</v>
      </c>
      <c r="C2213" s="8" t="s">
        <v>80</v>
      </c>
      <c r="D2213" s="9" t="s">
        <v>68</v>
      </c>
      <c r="E2213" s="14">
        <v>3900000</v>
      </c>
      <c r="F2213" s="14">
        <v>43000000</v>
      </c>
    </row>
    <row r="2214" spans="1:6" ht="14.4">
      <c r="A2214" s="8" t="str">
        <f t="shared" si="34"/>
        <v>Solomon Islands-Oceania 2006</v>
      </c>
      <c r="B2214" s="8" t="s">
        <v>245</v>
      </c>
      <c r="C2214" s="8" t="s">
        <v>80</v>
      </c>
      <c r="D2214" s="9" t="s">
        <v>68</v>
      </c>
      <c r="E2214" s="14">
        <v>35300000</v>
      </c>
      <c r="F2214" s="14">
        <v>26500000</v>
      </c>
    </row>
    <row r="2215" spans="1:6" ht="14.4">
      <c r="A2215" s="8" t="str">
        <f t="shared" si="34"/>
        <v>Marshall Islands-Oceania 2006</v>
      </c>
      <c r="B2215" s="8" t="s">
        <v>196</v>
      </c>
      <c r="C2215" s="8" t="s">
        <v>80</v>
      </c>
      <c r="D2215" s="9" t="s">
        <v>68</v>
      </c>
      <c r="E2215" s="14">
        <v>6600000</v>
      </c>
      <c r="F2215" s="14">
        <v>400000</v>
      </c>
    </row>
    <row r="2216" spans="1:6" ht="14.4">
      <c r="A2216" s="8" t="str">
        <f t="shared" si="34"/>
        <v>American Samoa-Oceania 2007</v>
      </c>
      <c r="B2216" s="8" t="s">
        <v>79</v>
      </c>
      <c r="C2216" s="8" t="s">
        <v>80</v>
      </c>
      <c r="D2216" s="9" t="s">
        <v>69</v>
      </c>
      <c r="E2216" s="8"/>
      <c r="F2216" s="8"/>
    </row>
    <row r="2217" spans="1:6" ht="14.4">
      <c r="A2217" s="8" t="str">
        <f t="shared" si="34"/>
        <v>Australia-Oceania 2007</v>
      </c>
      <c r="B2217" s="8" t="s">
        <v>88</v>
      </c>
      <c r="C2217" s="8" t="s">
        <v>80</v>
      </c>
      <c r="D2217" s="9" t="s">
        <v>69</v>
      </c>
      <c r="E2217" s="14">
        <v>25624000000</v>
      </c>
      <c r="F2217" s="14">
        <v>20429000000</v>
      </c>
    </row>
    <row r="2218" spans="1:6" ht="14.4">
      <c r="A2218" s="8" t="str">
        <f t="shared" si="34"/>
        <v>New Zealand-Oceania 2007</v>
      </c>
      <c r="B2218" s="8" t="s">
        <v>212</v>
      </c>
      <c r="C2218" s="8" t="s">
        <v>80</v>
      </c>
      <c r="D2218" s="9" t="s">
        <v>69</v>
      </c>
      <c r="E2218" s="14">
        <v>5413000000</v>
      </c>
      <c r="F2218" s="14">
        <v>3077000000</v>
      </c>
    </row>
    <row r="2219" spans="1:6" ht="14.4">
      <c r="A2219" s="8" t="str">
        <f t="shared" si="34"/>
        <v>New Caledonia-Oceania 2007</v>
      </c>
      <c r="B2219" s="8" t="s">
        <v>211</v>
      </c>
      <c r="C2219" s="8" t="s">
        <v>80</v>
      </c>
      <c r="D2219" s="9" t="s">
        <v>69</v>
      </c>
      <c r="E2219" s="14">
        <v>142000000</v>
      </c>
      <c r="F2219" s="14">
        <v>149000000</v>
      </c>
    </row>
    <row r="2220" spans="1:6" ht="14.4">
      <c r="A2220" s="8" t="str">
        <f t="shared" si="34"/>
        <v>French Polynesia-Oceania 2007</v>
      </c>
      <c r="B2220" s="8" t="s">
        <v>144</v>
      </c>
      <c r="C2220" s="8" t="s">
        <v>80</v>
      </c>
      <c r="D2220" s="9" t="s">
        <v>69</v>
      </c>
      <c r="E2220" s="14">
        <v>537000000</v>
      </c>
      <c r="F2220" s="14">
        <v>153000000</v>
      </c>
    </row>
    <row r="2221" spans="1:6" ht="14.4">
      <c r="A2221" s="8" t="str">
        <f t="shared" si="34"/>
        <v>Guam-Oceania 2007</v>
      </c>
      <c r="B2221" s="8" t="s">
        <v>153</v>
      </c>
      <c r="C2221" s="8" t="s">
        <v>80</v>
      </c>
      <c r="D2221" s="9" t="s">
        <v>69</v>
      </c>
      <c r="E2221" s="8"/>
      <c r="F2221" s="8"/>
    </row>
    <row r="2222" spans="1:6" ht="14.4">
      <c r="A2222" s="8" t="str">
        <f t="shared" si="34"/>
        <v>Fiji-Oceania 2007</v>
      </c>
      <c r="B2222" s="8" t="s">
        <v>141</v>
      </c>
      <c r="C2222" s="8" t="s">
        <v>80</v>
      </c>
      <c r="D2222" s="9" t="s">
        <v>69</v>
      </c>
      <c r="E2222" s="14">
        <v>725000000</v>
      </c>
      <c r="F2222" s="14">
        <v>130000000</v>
      </c>
    </row>
    <row r="2223" spans="1:6" ht="14.4">
      <c r="A2223" s="8" t="str">
        <f t="shared" si="34"/>
        <v>Kiribati-Oceania 2007</v>
      </c>
      <c r="B2223" s="8" t="s">
        <v>176</v>
      </c>
      <c r="C2223" s="8" t="s">
        <v>80</v>
      </c>
      <c r="D2223" s="9" t="s">
        <v>69</v>
      </c>
      <c r="E2223" s="14">
        <v>4000000</v>
      </c>
      <c r="F2223" s="14">
        <v>9100000</v>
      </c>
    </row>
    <row r="2224" spans="1:6" ht="14.4">
      <c r="A2224" s="8" t="str">
        <f t="shared" si="34"/>
        <v>Micronesia, Fed. Sts.-Oceania 2007</v>
      </c>
      <c r="B2224" s="8" t="s">
        <v>200</v>
      </c>
      <c r="C2224" s="8" t="s">
        <v>80</v>
      </c>
      <c r="D2224" s="9" t="s">
        <v>69</v>
      </c>
      <c r="E2224" s="14">
        <v>25000000</v>
      </c>
      <c r="F2224" s="14">
        <v>7000000</v>
      </c>
    </row>
    <row r="2225" spans="1:6" ht="14.4">
      <c r="A2225" s="8" t="str">
        <f t="shared" si="34"/>
        <v>Vanuatu-Oceania 2007</v>
      </c>
      <c r="B2225" s="8" t="s">
        <v>280</v>
      </c>
      <c r="C2225" s="8" t="s">
        <v>80</v>
      </c>
      <c r="D2225" s="9" t="s">
        <v>69</v>
      </c>
      <c r="E2225" s="14">
        <v>142000000</v>
      </c>
      <c r="F2225" s="14">
        <v>13000000</v>
      </c>
    </row>
    <row r="2226" spans="1:6" ht="14.4">
      <c r="A2226" s="8" t="str">
        <f t="shared" si="34"/>
        <v>Tonga-Oceania 2007</v>
      </c>
      <c r="B2226" s="8" t="s">
        <v>267</v>
      </c>
      <c r="C2226" s="8" t="s">
        <v>80</v>
      </c>
      <c r="D2226" s="9" t="s">
        <v>69</v>
      </c>
      <c r="E2226" s="14">
        <v>15200000</v>
      </c>
      <c r="F2226" s="14">
        <v>19200000</v>
      </c>
    </row>
    <row r="2227" spans="1:6" ht="14.4">
      <c r="A2227" s="8" t="str">
        <f t="shared" si="34"/>
        <v>Samoa-Oceania 2007</v>
      </c>
      <c r="B2227" s="8" t="s">
        <v>233</v>
      </c>
      <c r="C2227" s="8" t="s">
        <v>80</v>
      </c>
      <c r="D2227" s="9" t="s">
        <v>69</v>
      </c>
      <c r="E2227" s="14">
        <v>102000000</v>
      </c>
      <c r="F2227" s="14">
        <v>19800000</v>
      </c>
    </row>
    <row r="2228" spans="1:6" ht="14.4">
      <c r="A2228" s="8" t="str">
        <f t="shared" si="34"/>
        <v>Papua New Guinea-Oceania 2007</v>
      </c>
      <c r="B2228" s="8" t="s">
        <v>222</v>
      </c>
      <c r="C2228" s="8" t="s">
        <v>80</v>
      </c>
      <c r="D2228" s="9" t="s">
        <v>69</v>
      </c>
      <c r="E2228" s="14">
        <v>4500000</v>
      </c>
      <c r="F2228" s="14">
        <v>81000000</v>
      </c>
    </row>
    <row r="2229" spans="1:6" ht="14.4">
      <c r="A2229" s="8" t="str">
        <f t="shared" si="34"/>
        <v>Solomon Islands-Oceania 2007</v>
      </c>
      <c r="B2229" s="8" t="s">
        <v>245</v>
      </c>
      <c r="C2229" s="8" t="s">
        <v>80</v>
      </c>
      <c r="D2229" s="9" t="s">
        <v>69</v>
      </c>
      <c r="E2229" s="14">
        <v>37800000</v>
      </c>
      <c r="F2229" s="14">
        <v>35600000</v>
      </c>
    </row>
    <row r="2230" spans="1:6" ht="14.4">
      <c r="A2230" s="8" t="str">
        <f t="shared" si="34"/>
        <v>Marshall Islands-Oceania 2007</v>
      </c>
      <c r="B2230" s="8" t="s">
        <v>196</v>
      </c>
      <c r="C2230" s="8" t="s">
        <v>80</v>
      </c>
      <c r="D2230" s="9" t="s">
        <v>69</v>
      </c>
      <c r="E2230" s="14">
        <v>4500000</v>
      </c>
      <c r="F2230" s="8"/>
    </row>
    <row r="2231" spans="1:6" ht="14.4">
      <c r="A2231" s="8" t="str">
        <f t="shared" si="34"/>
        <v>American Samoa-Oceania 2008</v>
      </c>
      <c r="B2231" s="8" t="s">
        <v>79</v>
      </c>
      <c r="C2231" s="8" t="s">
        <v>80</v>
      </c>
      <c r="D2231" s="9" t="s">
        <v>70</v>
      </c>
      <c r="E2231" s="8"/>
      <c r="F2231" s="8"/>
    </row>
    <row r="2232" spans="1:6" ht="14.4">
      <c r="A2232" s="8" t="str">
        <f t="shared" si="34"/>
        <v>Marshall Islands-Oceania 2008</v>
      </c>
      <c r="B2232" s="8" t="s">
        <v>196</v>
      </c>
      <c r="C2232" s="8" t="s">
        <v>80</v>
      </c>
      <c r="D2232" s="9" t="s">
        <v>70</v>
      </c>
      <c r="E2232" s="14">
        <v>3000000</v>
      </c>
      <c r="F2232" s="8"/>
    </row>
    <row r="2233" spans="1:6" ht="14.4">
      <c r="A2233" s="8" t="str">
        <f t="shared" si="34"/>
        <v>Australia-Oceania 2008</v>
      </c>
      <c r="B2233" s="8" t="s">
        <v>88</v>
      </c>
      <c r="C2233" s="8" t="s">
        <v>80</v>
      </c>
      <c r="D2233" s="9" t="s">
        <v>70</v>
      </c>
      <c r="E2233" s="14">
        <v>28306000000</v>
      </c>
      <c r="F2233" s="14">
        <v>24689000000</v>
      </c>
    </row>
    <row r="2234" spans="1:6" ht="14.4">
      <c r="A2234" s="8" t="str">
        <f t="shared" si="34"/>
        <v>New Zealand-Oceania 2008</v>
      </c>
      <c r="B2234" s="8" t="s">
        <v>212</v>
      </c>
      <c r="C2234" s="8" t="s">
        <v>80</v>
      </c>
      <c r="D2234" s="9" t="s">
        <v>70</v>
      </c>
      <c r="E2234" s="14">
        <v>5152000000</v>
      </c>
      <c r="F2234" s="14">
        <v>3006000000</v>
      </c>
    </row>
    <row r="2235" spans="1:6" ht="14.4">
      <c r="A2235" s="8" t="str">
        <f t="shared" si="34"/>
        <v>New Caledonia-Oceania 2008</v>
      </c>
      <c r="B2235" s="8" t="s">
        <v>211</v>
      </c>
      <c r="C2235" s="8" t="s">
        <v>80</v>
      </c>
      <c r="D2235" s="9" t="s">
        <v>70</v>
      </c>
      <c r="E2235" s="14">
        <v>152000000</v>
      </c>
      <c r="F2235" s="14">
        <v>168000000</v>
      </c>
    </row>
    <row r="2236" spans="1:6" ht="14.4">
      <c r="A2236" s="8" t="str">
        <f t="shared" si="34"/>
        <v>French Polynesia-Oceania 2008</v>
      </c>
      <c r="B2236" s="8" t="s">
        <v>144</v>
      </c>
      <c r="C2236" s="8" t="s">
        <v>80</v>
      </c>
      <c r="D2236" s="9" t="s">
        <v>70</v>
      </c>
      <c r="E2236" s="14">
        <v>522000000</v>
      </c>
      <c r="F2236" s="14">
        <v>159000000</v>
      </c>
    </row>
    <row r="2237" spans="1:6" ht="14.4">
      <c r="A2237" s="8" t="str">
        <f t="shared" si="34"/>
        <v>Guam-Oceania 2008</v>
      </c>
      <c r="B2237" s="8" t="s">
        <v>153</v>
      </c>
      <c r="C2237" s="8" t="s">
        <v>80</v>
      </c>
      <c r="D2237" s="9" t="s">
        <v>70</v>
      </c>
      <c r="E2237" s="8"/>
      <c r="F2237" s="8"/>
    </row>
    <row r="2238" spans="1:6" ht="14.4">
      <c r="A2238" s="8" t="str">
        <f t="shared" si="34"/>
        <v>Fiji-Oceania 2008</v>
      </c>
      <c r="B2238" s="8" t="s">
        <v>141</v>
      </c>
      <c r="C2238" s="8" t="s">
        <v>80</v>
      </c>
      <c r="D2238" s="9" t="s">
        <v>70</v>
      </c>
      <c r="E2238" s="14">
        <v>938000000</v>
      </c>
      <c r="F2238" s="14">
        <v>112000000</v>
      </c>
    </row>
    <row r="2239" spans="1:6" ht="14.4">
      <c r="A2239" s="8" t="str">
        <f t="shared" si="34"/>
        <v>Kiribati-Oceania 2008</v>
      </c>
      <c r="B2239" s="8" t="s">
        <v>176</v>
      </c>
      <c r="C2239" s="8" t="s">
        <v>80</v>
      </c>
      <c r="D2239" s="9" t="s">
        <v>70</v>
      </c>
      <c r="E2239" s="14">
        <v>2900000</v>
      </c>
      <c r="F2239" s="14">
        <v>12700000</v>
      </c>
    </row>
    <row r="2240" spans="1:6" ht="14.4">
      <c r="A2240" s="8" t="str">
        <f t="shared" si="34"/>
        <v>Micronesia, Fed. Sts.-Oceania 2008</v>
      </c>
      <c r="B2240" s="8" t="s">
        <v>200</v>
      </c>
      <c r="C2240" s="8" t="s">
        <v>80</v>
      </c>
      <c r="D2240" s="9" t="s">
        <v>70</v>
      </c>
      <c r="E2240" s="14">
        <v>27000000</v>
      </c>
      <c r="F2240" s="14">
        <v>7000000</v>
      </c>
    </row>
    <row r="2241" spans="1:6" ht="14.4">
      <c r="A2241" s="8" t="str">
        <f t="shared" si="34"/>
        <v>Vanuatu-Oceania 2008</v>
      </c>
      <c r="B2241" s="8" t="s">
        <v>280</v>
      </c>
      <c r="C2241" s="8" t="s">
        <v>80</v>
      </c>
      <c r="D2241" s="9" t="s">
        <v>70</v>
      </c>
      <c r="E2241" s="14">
        <v>188000000</v>
      </c>
      <c r="F2241" s="14">
        <v>32000000</v>
      </c>
    </row>
    <row r="2242" spans="1:6" ht="14.4">
      <c r="A2242" s="8" t="str">
        <f t="shared" si="34"/>
        <v>Tonga-Oceania 2008</v>
      </c>
      <c r="B2242" s="8" t="s">
        <v>267</v>
      </c>
      <c r="C2242" s="8" t="s">
        <v>80</v>
      </c>
      <c r="D2242" s="9" t="s">
        <v>70</v>
      </c>
      <c r="E2242" s="14">
        <v>19500000</v>
      </c>
      <c r="F2242" s="14">
        <v>25100000</v>
      </c>
    </row>
    <row r="2243" spans="1:6" ht="14.4">
      <c r="A2243" s="8" t="str">
        <f t="shared" ref="A2243:A2306" si="35">CONCATENATE(B2243," ",D2243)</f>
        <v>Samoa-Oceania 2008</v>
      </c>
      <c r="B2243" s="8" t="s">
        <v>233</v>
      </c>
      <c r="C2243" s="8" t="s">
        <v>80</v>
      </c>
      <c r="D2243" s="9" t="s">
        <v>70</v>
      </c>
      <c r="E2243" s="14">
        <v>112000000</v>
      </c>
      <c r="F2243" s="14">
        <v>21600000</v>
      </c>
    </row>
    <row r="2244" spans="1:6" ht="14.4">
      <c r="A2244" s="8" t="str">
        <f t="shared" si="35"/>
        <v>Papua New Guinea-Oceania 2008</v>
      </c>
      <c r="B2244" s="8" t="s">
        <v>222</v>
      </c>
      <c r="C2244" s="8" t="s">
        <v>80</v>
      </c>
      <c r="D2244" s="9" t="s">
        <v>70</v>
      </c>
      <c r="E2244" s="14">
        <v>3800000</v>
      </c>
      <c r="F2244" s="14">
        <v>75000000</v>
      </c>
    </row>
    <row r="2245" spans="1:6" ht="14.4">
      <c r="A2245" s="8" t="str">
        <f t="shared" si="35"/>
        <v>Solomon Islands-Oceania 2008</v>
      </c>
      <c r="B2245" s="8" t="s">
        <v>245</v>
      </c>
      <c r="C2245" s="8" t="s">
        <v>80</v>
      </c>
      <c r="D2245" s="9" t="s">
        <v>70</v>
      </c>
      <c r="E2245" s="14">
        <v>40600000</v>
      </c>
      <c r="F2245" s="14">
        <v>40500000</v>
      </c>
    </row>
    <row r="2246" spans="1:6" ht="14.4">
      <c r="A2246" s="8" t="str">
        <f t="shared" si="35"/>
        <v>American Samoa-Oceania 2009</v>
      </c>
      <c r="B2246" s="8" t="s">
        <v>79</v>
      </c>
      <c r="C2246" s="8" t="s">
        <v>80</v>
      </c>
      <c r="D2246" s="9" t="s">
        <v>71</v>
      </c>
      <c r="E2246" s="8"/>
      <c r="F2246" s="8"/>
    </row>
    <row r="2247" spans="1:6" ht="14.4">
      <c r="A2247" s="8" t="str">
        <f t="shared" si="35"/>
        <v>Marshall Islands-Oceania 2009</v>
      </c>
      <c r="B2247" s="8" t="s">
        <v>196</v>
      </c>
      <c r="C2247" s="8" t="s">
        <v>80</v>
      </c>
      <c r="D2247" s="9" t="s">
        <v>71</v>
      </c>
      <c r="E2247" s="14">
        <v>3500000</v>
      </c>
      <c r="F2247" s="8"/>
    </row>
    <row r="2248" spans="1:6" ht="14.4">
      <c r="A2248" s="8" t="str">
        <f t="shared" si="35"/>
        <v>New Zealand-Oceania 2009</v>
      </c>
      <c r="B2248" s="8" t="s">
        <v>212</v>
      </c>
      <c r="C2248" s="8" t="s">
        <v>80</v>
      </c>
      <c r="D2248" s="9" t="s">
        <v>71</v>
      </c>
      <c r="E2248" s="14">
        <v>4591000000</v>
      </c>
      <c r="F2248" s="14">
        <v>2580000000</v>
      </c>
    </row>
    <row r="2249" spans="1:6" ht="14.4">
      <c r="A2249" s="8" t="str">
        <f t="shared" si="35"/>
        <v>Australia-Oceania 2009</v>
      </c>
      <c r="B2249" s="8" t="s">
        <v>88</v>
      </c>
      <c r="C2249" s="8" t="s">
        <v>80</v>
      </c>
      <c r="D2249" s="9" t="s">
        <v>71</v>
      </c>
      <c r="E2249" s="14">
        <v>28022000000</v>
      </c>
      <c r="F2249" s="14">
        <v>21891000000</v>
      </c>
    </row>
    <row r="2250" spans="1:6" ht="14.4">
      <c r="A2250" s="8" t="str">
        <f t="shared" si="35"/>
        <v>New Caledonia-Oceania 2009</v>
      </c>
      <c r="B2250" s="8" t="s">
        <v>211</v>
      </c>
      <c r="C2250" s="8" t="s">
        <v>80</v>
      </c>
      <c r="D2250" s="9" t="s">
        <v>71</v>
      </c>
      <c r="E2250" s="14">
        <v>141000000</v>
      </c>
      <c r="F2250" s="14">
        <v>170000000</v>
      </c>
    </row>
    <row r="2251" spans="1:6" ht="14.4">
      <c r="A2251" s="8" t="str">
        <f t="shared" si="35"/>
        <v>French Polynesia-Oceania 2009</v>
      </c>
      <c r="B2251" s="8" t="s">
        <v>144</v>
      </c>
      <c r="C2251" s="8" t="s">
        <v>80</v>
      </c>
      <c r="D2251" s="9" t="s">
        <v>71</v>
      </c>
      <c r="E2251" s="14">
        <v>440000000</v>
      </c>
      <c r="F2251" s="14">
        <v>164000000</v>
      </c>
    </row>
    <row r="2252" spans="1:6" ht="14.4">
      <c r="A2252" s="8" t="str">
        <f t="shared" si="35"/>
        <v>Guam-Oceania 2009</v>
      </c>
      <c r="B2252" s="8" t="s">
        <v>153</v>
      </c>
      <c r="C2252" s="8" t="s">
        <v>80</v>
      </c>
      <c r="D2252" s="9" t="s">
        <v>71</v>
      </c>
      <c r="E2252" s="8"/>
      <c r="F2252" s="8"/>
    </row>
    <row r="2253" spans="1:6" ht="14.4">
      <c r="A2253" s="8" t="str">
        <f t="shared" si="35"/>
        <v>Fiji-Oceania 2009</v>
      </c>
      <c r="B2253" s="8" t="s">
        <v>141</v>
      </c>
      <c r="C2253" s="8" t="s">
        <v>80</v>
      </c>
      <c r="D2253" s="9" t="s">
        <v>71</v>
      </c>
      <c r="E2253" s="14">
        <v>724000000</v>
      </c>
      <c r="F2253" s="14">
        <v>110000000</v>
      </c>
    </row>
    <row r="2254" spans="1:6" ht="14.4">
      <c r="A2254" s="8" t="str">
        <f t="shared" si="35"/>
        <v>Kiribati-Oceania 2009</v>
      </c>
      <c r="B2254" s="8" t="s">
        <v>176</v>
      </c>
      <c r="C2254" s="8" t="s">
        <v>80</v>
      </c>
      <c r="D2254" s="9" t="s">
        <v>71</v>
      </c>
      <c r="E2254" s="14">
        <v>2700000</v>
      </c>
      <c r="F2254" s="14">
        <v>10900000</v>
      </c>
    </row>
    <row r="2255" spans="1:6" ht="14.4">
      <c r="A2255" s="8" t="str">
        <f t="shared" si="35"/>
        <v>Micronesia, Fed. Sts.-Oceania 2009</v>
      </c>
      <c r="B2255" s="8" t="s">
        <v>200</v>
      </c>
      <c r="C2255" s="8" t="s">
        <v>80</v>
      </c>
      <c r="D2255" s="9" t="s">
        <v>71</v>
      </c>
      <c r="E2255" s="14">
        <v>27000000</v>
      </c>
      <c r="F2255" s="14">
        <v>8000000</v>
      </c>
    </row>
    <row r="2256" spans="1:6" ht="14.4">
      <c r="A2256" s="8" t="str">
        <f t="shared" si="35"/>
        <v>Vanuatu-Oceania 2009</v>
      </c>
      <c r="B2256" s="8" t="s">
        <v>280</v>
      </c>
      <c r="C2256" s="8" t="s">
        <v>80</v>
      </c>
      <c r="D2256" s="9" t="s">
        <v>71</v>
      </c>
      <c r="E2256" s="14">
        <v>214000000</v>
      </c>
      <c r="F2256" s="14">
        <v>28000000</v>
      </c>
    </row>
    <row r="2257" spans="1:6" ht="14.4">
      <c r="A2257" s="8" t="str">
        <f t="shared" si="35"/>
        <v>Samoa-Oceania 2009</v>
      </c>
      <c r="B2257" s="8" t="s">
        <v>233</v>
      </c>
      <c r="C2257" s="8" t="s">
        <v>80</v>
      </c>
      <c r="D2257" s="9" t="s">
        <v>71</v>
      </c>
      <c r="E2257" s="14">
        <v>115000000</v>
      </c>
      <c r="F2257" s="14">
        <v>20000000</v>
      </c>
    </row>
    <row r="2258" spans="1:6" ht="14.4">
      <c r="A2258" s="8" t="str">
        <f t="shared" si="35"/>
        <v>Tonga-Oceania 2009</v>
      </c>
      <c r="B2258" s="8" t="s">
        <v>267</v>
      </c>
      <c r="C2258" s="8" t="s">
        <v>80</v>
      </c>
      <c r="D2258" s="9" t="s">
        <v>71</v>
      </c>
      <c r="E2258" s="14">
        <v>16800000</v>
      </c>
      <c r="F2258" s="14">
        <v>19100000</v>
      </c>
    </row>
    <row r="2259" spans="1:6" ht="14.4">
      <c r="A2259" s="8" t="str">
        <f t="shared" si="35"/>
        <v>Papua New Guinea-Oceania 2009</v>
      </c>
      <c r="B2259" s="8" t="s">
        <v>222</v>
      </c>
      <c r="C2259" s="8" t="s">
        <v>80</v>
      </c>
      <c r="D2259" s="9" t="s">
        <v>71</v>
      </c>
      <c r="E2259" s="14">
        <v>2100000</v>
      </c>
      <c r="F2259" s="14">
        <v>132000000</v>
      </c>
    </row>
    <row r="2260" spans="1:6" ht="14.4">
      <c r="A2260" s="8" t="str">
        <f t="shared" si="35"/>
        <v>Solomon Islands-Oceania 2009</v>
      </c>
      <c r="B2260" s="8" t="s">
        <v>245</v>
      </c>
      <c r="C2260" s="8" t="s">
        <v>80</v>
      </c>
      <c r="D2260" s="9" t="s">
        <v>71</v>
      </c>
      <c r="E2260" s="14">
        <v>50000000</v>
      </c>
      <c r="F2260" s="14">
        <v>37700000</v>
      </c>
    </row>
    <row r="2261" spans="1:6" ht="14.4">
      <c r="A2261" s="8" t="str">
        <f t="shared" si="35"/>
        <v>Marshall Islands-Oceania 2010</v>
      </c>
      <c r="B2261" s="8" t="s">
        <v>196</v>
      </c>
      <c r="C2261" s="8" t="s">
        <v>80</v>
      </c>
      <c r="D2261" s="9" t="s">
        <v>72</v>
      </c>
      <c r="E2261" s="14">
        <v>3300000</v>
      </c>
      <c r="F2261" s="8"/>
    </row>
    <row r="2262" spans="1:6" ht="14.4">
      <c r="A2262" s="8" t="str">
        <f t="shared" si="35"/>
        <v>Australia-Oceania 2010</v>
      </c>
      <c r="B2262" s="8" t="s">
        <v>88</v>
      </c>
      <c r="C2262" s="8" t="s">
        <v>80</v>
      </c>
      <c r="D2262" s="9" t="s">
        <v>72</v>
      </c>
      <c r="E2262" s="14">
        <v>32336000000</v>
      </c>
      <c r="F2262" s="14">
        <v>27534000000</v>
      </c>
    </row>
    <row r="2263" spans="1:6" ht="14.4">
      <c r="A2263" s="8" t="str">
        <f t="shared" si="35"/>
        <v>New Zealand-Oceania 2010</v>
      </c>
      <c r="B2263" s="8" t="s">
        <v>212</v>
      </c>
      <c r="C2263" s="8" t="s">
        <v>80</v>
      </c>
      <c r="D2263" s="9" t="s">
        <v>72</v>
      </c>
      <c r="E2263" s="14">
        <v>4904000000</v>
      </c>
      <c r="F2263" s="14">
        <v>3037000000</v>
      </c>
    </row>
    <row r="2264" spans="1:6" ht="14.4">
      <c r="A2264" s="8" t="str">
        <f t="shared" si="35"/>
        <v>French Polynesia-Oceania 2010</v>
      </c>
      <c r="B2264" s="8" t="s">
        <v>144</v>
      </c>
      <c r="C2264" s="8" t="s">
        <v>80</v>
      </c>
      <c r="D2264" s="9" t="s">
        <v>72</v>
      </c>
      <c r="E2264" s="14">
        <v>405000000</v>
      </c>
      <c r="F2264" s="14">
        <v>160000000</v>
      </c>
    </row>
    <row r="2265" spans="1:6" ht="14.4">
      <c r="A2265" s="8" t="str">
        <f t="shared" si="35"/>
        <v>New Caledonia-Oceania 2010</v>
      </c>
      <c r="B2265" s="8" t="s">
        <v>211</v>
      </c>
      <c r="C2265" s="8" t="s">
        <v>80</v>
      </c>
      <c r="D2265" s="9" t="s">
        <v>72</v>
      </c>
      <c r="E2265" s="14">
        <v>129000000</v>
      </c>
      <c r="F2265" s="14">
        <v>179000000</v>
      </c>
    </row>
    <row r="2266" spans="1:6" ht="14.4">
      <c r="A2266" s="8" t="str">
        <f t="shared" si="35"/>
        <v>Guam-Oceania 2010</v>
      </c>
      <c r="B2266" s="8" t="s">
        <v>153</v>
      </c>
      <c r="C2266" s="8" t="s">
        <v>80</v>
      </c>
      <c r="D2266" s="9" t="s">
        <v>72</v>
      </c>
      <c r="E2266" s="8"/>
      <c r="F2266" s="8"/>
    </row>
    <row r="2267" spans="1:6" ht="14.4">
      <c r="A2267" s="8" t="str">
        <f t="shared" si="35"/>
        <v>American Samoa-Oceania 2010</v>
      </c>
      <c r="B2267" s="8" t="s">
        <v>79</v>
      </c>
      <c r="C2267" s="8" t="s">
        <v>80</v>
      </c>
      <c r="D2267" s="9" t="s">
        <v>72</v>
      </c>
      <c r="E2267" s="8"/>
      <c r="F2267" s="8"/>
    </row>
    <row r="2268" spans="1:6" ht="14.4">
      <c r="A2268" s="8" t="str">
        <f t="shared" si="35"/>
        <v>Fiji-Oceania 2010</v>
      </c>
      <c r="B2268" s="8" t="s">
        <v>141</v>
      </c>
      <c r="C2268" s="8" t="s">
        <v>80</v>
      </c>
      <c r="D2268" s="9" t="s">
        <v>72</v>
      </c>
      <c r="E2268" s="14">
        <v>809000000</v>
      </c>
      <c r="F2268" s="14">
        <v>100000000</v>
      </c>
    </row>
    <row r="2269" spans="1:6" ht="14.4">
      <c r="A2269" s="8" t="str">
        <f t="shared" si="35"/>
        <v>Kiribati-Oceania 2010</v>
      </c>
      <c r="B2269" s="8" t="s">
        <v>176</v>
      </c>
      <c r="C2269" s="8" t="s">
        <v>80</v>
      </c>
      <c r="D2269" s="9" t="s">
        <v>72</v>
      </c>
      <c r="E2269" s="8"/>
      <c r="F2269" s="8"/>
    </row>
    <row r="2270" spans="1:6" ht="14.4">
      <c r="A2270" s="8" t="str">
        <f t="shared" si="35"/>
        <v>Micronesia, Fed. Sts.-Oceania 2010</v>
      </c>
      <c r="B2270" s="8" t="s">
        <v>200</v>
      </c>
      <c r="C2270" s="8" t="s">
        <v>80</v>
      </c>
      <c r="D2270" s="9" t="s">
        <v>72</v>
      </c>
      <c r="E2270" s="14">
        <v>29000000</v>
      </c>
      <c r="F2270" s="14">
        <v>8000000</v>
      </c>
    </row>
    <row r="2271" spans="1:6" ht="14.4">
      <c r="A2271" s="8" t="str">
        <f t="shared" si="35"/>
        <v>Vanuatu-Oceania 2010</v>
      </c>
      <c r="B2271" s="8" t="s">
        <v>280</v>
      </c>
      <c r="C2271" s="8" t="s">
        <v>80</v>
      </c>
      <c r="D2271" s="9" t="s">
        <v>72</v>
      </c>
      <c r="E2271" s="14">
        <v>242000000</v>
      </c>
      <c r="F2271" s="14">
        <v>33000000</v>
      </c>
    </row>
    <row r="2272" spans="1:6" ht="14.4">
      <c r="A2272" s="8" t="str">
        <f t="shared" si="35"/>
        <v>Tonga-Oceania 2010</v>
      </c>
      <c r="B2272" s="8" t="s">
        <v>267</v>
      </c>
      <c r="C2272" s="8" t="s">
        <v>80</v>
      </c>
      <c r="D2272" s="9" t="s">
        <v>72</v>
      </c>
      <c r="E2272" s="8"/>
      <c r="F2272" s="8"/>
    </row>
    <row r="2273" spans="1:6" ht="14.4">
      <c r="A2273" s="8" t="str">
        <f t="shared" si="35"/>
        <v>Samoa-Oceania 2010</v>
      </c>
      <c r="B2273" s="8" t="s">
        <v>233</v>
      </c>
      <c r="C2273" s="8" t="s">
        <v>80</v>
      </c>
      <c r="D2273" s="9" t="s">
        <v>72</v>
      </c>
      <c r="E2273" s="14">
        <v>124000000</v>
      </c>
      <c r="F2273" s="14">
        <v>25200000</v>
      </c>
    </row>
    <row r="2274" spans="1:6" ht="14.4">
      <c r="A2274" s="8" t="str">
        <f t="shared" si="35"/>
        <v>Papua New Guinea-Oceania 2010</v>
      </c>
      <c r="B2274" s="8" t="s">
        <v>222</v>
      </c>
      <c r="C2274" s="8" t="s">
        <v>80</v>
      </c>
      <c r="D2274" s="9" t="s">
        <v>72</v>
      </c>
      <c r="E2274" s="14">
        <v>2500000</v>
      </c>
      <c r="F2274" s="14">
        <v>138000000</v>
      </c>
    </row>
    <row r="2275" spans="1:6" ht="14.4">
      <c r="A2275" s="8" t="str">
        <f t="shared" si="35"/>
        <v>Solomon Islands-Oceania 2010</v>
      </c>
      <c r="B2275" s="8" t="s">
        <v>245</v>
      </c>
      <c r="C2275" s="8" t="s">
        <v>80</v>
      </c>
      <c r="D2275" s="9" t="s">
        <v>72</v>
      </c>
      <c r="E2275" s="14">
        <v>65400000</v>
      </c>
      <c r="F2275" s="14">
        <v>51200000</v>
      </c>
    </row>
    <row r="2276" spans="1:6" ht="14.4">
      <c r="A2276" s="8" t="str">
        <f t="shared" si="35"/>
        <v>American Samoa-Oceania 2011</v>
      </c>
      <c r="B2276" s="8" t="s">
        <v>79</v>
      </c>
      <c r="C2276" s="8" t="s">
        <v>80</v>
      </c>
      <c r="D2276" s="9" t="s">
        <v>73</v>
      </c>
      <c r="E2276" s="8"/>
      <c r="F2276" s="8"/>
    </row>
    <row r="2277" spans="1:6" ht="14.4">
      <c r="A2277" s="8" t="str">
        <f t="shared" si="35"/>
        <v>Marshall Islands-Oceania 2011</v>
      </c>
      <c r="B2277" s="8" t="s">
        <v>196</v>
      </c>
      <c r="C2277" s="8" t="s">
        <v>80</v>
      </c>
      <c r="D2277" s="9" t="s">
        <v>73</v>
      </c>
      <c r="E2277" s="8"/>
      <c r="F2277" s="8"/>
    </row>
    <row r="2278" spans="1:6" ht="14.4">
      <c r="A2278" s="8" t="str">
        <f t="shared" si="35"/>
        <v>New Zealand-Oceania 2011</v>
      </c>
      <c r="B2278" s="8" t="s">
        <v>212</v>
      </c>
      <c r="C2278" s="8" t="s">
        <v>80</v>
      </c>
      <c r="D2278" s="9" t="s">
        <v>73</v>
      </c>
      <c r="E2278" s="14">
        <v>5546000000</v>
      </c>
      <c r="F2278" s="14">
        <v>3462000000</v>
      </c>
    </row>
    <row r="2279" spans="1:6" ht="14.4">
      <c r="A2279" s="8" t="str">
        <f t="shared" si="35"/>
        <v>Australia-Oceania 2011</v>
      </c>
      <c r="B2279" s="8" t="s">
        <v>88</v>
      </c>
      <c r="C2279" s="8" t="s">
        <v>80</v>
      </c>
      <c r="D2279" s="9" t="s">
        <v>73</v>
      </c>
      <c r="E2279" s="14">
        <v>34207000000</v>
      </c>
      <c r="F2279" s="14">
        <v>33328000000</v>
      </c>
    </row>
    <row r="2280" spans="1:6" ht="14.4">
      <c r="A2280" s="8" t="str">
        <f t="shared" si="35"/>
        <v>New Caledonia-Oceania 2011</v>
      </c>
      <c r="B2280" s="8" t="s">
        <v>211</v>
      </c>
      <c r="C2280" s="8" t="s">
        <v>80</v>
      </c>
      <c r="D2280" s="9" t="s">
        <v>73</v>
      </c>
      <c r="E2280" s="14">
        <v>153000000</v>
      </c>
      <c r="F2280" s="14">
        <v>176000000</v>
      </c>
    </row>
    <row r="2281" spans="1:6" ht="14.4">
      <c r="A2281" s="8" t="str">
        <f t="shared" si="35"/>
        <v>French Polynesia-Oceania 2011</v>
      </c>
      <c r="B2281" s="8" t="s">
        <v>144</v>
      </c>
      <c r="C2281" s="8" t="s">
        <v>80</v>
      </c>
      <c r="D2281" s="9" t="s">
        <v>73</v>
      </c>
      <c r="E2281" s="14">
        <v>384000000</v>
      </c>
      <c r="F2281" s="14">
        <v>168000000</v>
      </c>
    </row>
    <row r="2282" spans="1:6" ht="14.4">
      <c r="A2282" s="8" t="str">
        <f t="shared" si="35"/>
        <v>Guam-Oceania 2011</v>
      </c>
      <c r="B2282" s="8" t="s">
        <v>153</v>
      </c>
      <c r="C2282" s="8" t="s">
        <v>80</v>
      </c>
      <c r="D2282" s="9" t="s">
        <v>73</v>
      </c>
      <c r="E2282" s="8"/>
      <c r="F2282" s="8"/>
    </row>
    <row r="2283" spans="1:6" ht="14.4">
      <c r="A2283" s="8" t="str">
        <f t="shared" si="35"/>
        <v>Fiji-Oceania 2011</v>
      </c>
      <c r="B2283" s="8" t="s">
        <v>141</v>
      </c>
      <c r="C2283" s="8" t="s">
        <v>80</v>
      </c>
      <c r="D2283" s="9" t="s">
        <v>73</v>
      </c>
      <c r="E2283" s="14">
        <v>933000000</v>
      </c>
      <c r="F2283" s="14">
        <v>115000000</v>
      </c>
    </row>
    <row r="2284" spans="1:6" ht="14.4">
      <c r="A2284" s="8" t="str">
        <f t="shared" si="35"/>
        <v>Kiribati-Oceania 2011</v>
      </c>
      <c r="B2284" s="8" t="s">
        <v>176</v>
      </c>
      <c r="C2284" s="8" t="s">
        <v>80</v>
      </c>
      <c r="D2284" s="9" t="s">
        <v>73</v>
      </c>
      <c r="E2284" s="8"/>
      <c r="F2284" s="8"/>
    </row>
    <row r="2285" spans="1:6" ht="14.4">
      <c r="A2285" s="8" t="str">
        <f t="shared" si="35"/>
        <v>Micronesia, Fed. Sts.-Oceania 2011</v>
      </c>
      <c r="B2285" s="8" t="s">
        <v>200</v>
      </c>
      <c r="C2285" s="8" t="s">
        <v>80</v>
      </c>
      <c r="D2285" s="9" t="s">
        <v>73</v>
      </c>
      <c r="E2285" s="14">
        <v>26000000</v>
      </c>
      <c r="F2285" s="14">
        <v>8000000</v>
      </c>
    </row>
    <row r="2286" spans="1:6" ht="14.4">
      <c r="A2286" s="8" t="str">
        <f t="shared" si="35"/>
        <v>Vanuatu-Oceania 2011</v>
      </c>
      <c r="B2286" s="8" t="s">
        <v>280</v>
      </c>
      <c r="C2286" s="8" t="s">
        <v>80</v>
      </c>
      <c r="D2286" s="9" t="s">
        <v>73</v>
      </c>
      <c r="E2286" s="14">
        <v>252000000</v>
      </c>
      <c r="F2286" s="14">
        <v>39000000</v>
      </c>
    </row>
    <row r="2287" spans="1:6" ht="14.4">
      <c r="A2287" s="8" t="str">
        <f t="shared" si="35"/>
        <v>Tonga-Oceania 2011</v>
      </c>
      <c r="B2287" s="8" t="s">
        <v>267</v>
      </c>
      <c r="C2287" s="8" t="s">
        <v>80</v>
      </c>
      <c r="D2287" s="9" t="s">
        <v>73</v>
      </c>
      <c r="E2287" s="8"/>
      <c r="F2287" s="8"/>
    </row>
    <row r="2288" spans="1:6" ht="14.4">
      <c r="A2288" s="8" t="str">
        <f t="shared" si="35"/>
        <v>Samoa-Oceania 2011</v>
      </c>
      <c r="B2288" s="8" t="s">
        <v>233</v>
      </c>
      <c r="C2288" s="8" t="s">
        <v>80</v>
      </c>
      <c r="D2288" s="9" t="s">
        <v>73</v>
      </c>
      <c r="E2288" s="14">
        <v>135000000</v>
      </c>
      <c r="F2288" s="14">
        <v>22200000</v>
      </c>
    </row>
    <row r="2289" spans="1:6" ht="14.4">
      <c r="A2289" s="8" t="str">
        <f t="shared" si="35"/>
        <v>Papua New Guinea-Oceania 2011</v>
      </c>
      <c r="B2289" s="8" t="s">
        <v>222</v>
      </c>
      <c r="C2289" s="8" t="s">
        <v>80</v>
      </c>
      <c r="D2289" s="9" t="s">
        <v>73</v>
      </c>
      <c r="E2289" s="14">
        <v>3500000</v>
      </c>
      <c r="F2289" s="8"/>
    </row>
    <row r="2290" spans="1:6" ht="14.4">
      <c r="A2290" s="8" t="str">
        <f t="shared" si="35"/>
        <v>Solomon Islands-Oceania 2011</v>
      </c>
      <c r="B2290" s="8" t="s">
        <v>245</v>
      </c>
      <c r="C2290" s="8" t="s">
        <v>80</v>
      </c>
      <c r="D2290" s="9" t="s">
        <v>73</v>
      </c>
      <c r="E2290" s="14">
        <v>86700000</v>
      </c>
      <c r="F2290" s="14">
        <v>66000000</v>
      </c>
    </row>
    <row r="2291" spans="1:6" ht="14.4">
      <c r="A2291" s="8" t="str">
        <f t="shared" si="35"/>
        <v>American Samoa-Oceania 2012</v>
      </c>
      <c r="B2291" s="8" t="s">
        <v>79</v>
      </c>
      <c r="C2291" s="8" t="s">
        <v>80</v>
      </c>
      <c r="D2291" s="9" t="s">
        <v>74</v>
      </c>
      <c r="E2291" s="8"/>
      <c r="F2291" s="8"/>
    </row>
    <row r="2292" spans="1:6" ht="14.4">
      <c r="A2292" s="8" t="str">
        <f t="shared" si="35"/>
        <v>Marshall Islands-Oceania 2012</v>
      </c>
      <c r="B2292" s="8" t="s">
        <v>196</v>
      </c>
      <c r="C2292" s="8" t="s">
        <v>80</v>
      </c>
      <c r="D2292" s="9" t="s">
        <v>74</v>
      </c>
      <c r="E2292" s="8"/>
      <c r="F2292" s="8"/>
    </row>
    <row r="2293" spans="1:6" ht="14.4">
      <c r="A2293" s="8" t="str">
        <f t="shared" si="35"/>
        <v>New Zealand-Oceania 2012</v>
      </c>
      <c r="B2293" s="8" t="s">
        <v>212</v>
      </c>
      <c r="C2293" s="8" t="s">
        <v>80</v>
      </c>
      <c r="D2293" s="9" t="s">
        <v>74</v>
      </c>
      <c r="E2293" s="14">
        <v>5467000000</v>
      </c>
      <c r="F2293" s="14">
        <v>3718000000</v>
      </c>
    </row>
    <row r="2294" spans="1:6" ht="14.4">
      <c r="A2294" s="8" t="str">
        <f t="shared" si="35"/>
        <v>Australia-Oceania 2012</v>
      </c>
      <c r="B2294" s="8" t="s">
        <v>88</v>
      </c>
      <c r="C2294" s="8" t="s">
        <v>80</v>
      </c>
      <c r="D2294" s="9" t="s">
        <v>74</v>
      </c>
      <c r="E2294" s="14">
        <v>34130000000</v>
      </c>
      <c r="F2294" s="14">
        <v>34704000000</v>
      </c>
    </row>
    <row r="2295" spans="1:6" ht="14.4">
      <c r="A2295" s="8" t="str">
        <f t="shared" si="35"/>
        <v>New Caledonia-Oceania 2012</v>
      </c>
      <c r="B2295" s="8" t="s">
        <v>211</v>
      </c>
      <c r="C2295" s="8" t="s">
        <v>80</v>
      </c>
      <c r="D2295" s="9" t="s">
        <v>74</v>
      </c>
      <c r="E2295" s="8"/>
      <c r="F2295" s="8"/>
    </row>
    <row r="2296" spans="1:6" ht="14.4">
      <c r="A2296" s="8" t="str">
        <f t="shared" si="35"/>
        <v>French Polynesia-Oceania 2012</v>
      </c>
      <c r="B2296" s="8" t="s">
        <v>144</v>
      </c>
      <c r="C2296" s="8" t="s">
        <v>80</v>
      </c>
      <c r="D2296" s="9" t="s">
        <v>74</v>
      </c>
      <c r="E2296" s="8"/>
      <c r="F2296" s="8"/>
    </row>
    <row r="2297" spans="1:6" ht="14.4">
      <c r="A2297" s="8" t="str">
        <f t="shared" si="35"/>
        <v>Guam-Oceania 2012</v>
      </c>
      <c r="B2297" s="8" t="s">
        <v>153</v>
      </c>
      <c r="C2297" s="8" t="s">
        <v>80</v>
      </c>
      <c r="D2297" s="9" t="s">
        <v>74</v>
      </c>
      <c r="E2297" s="8"/>
      <c r="F2297" s="8"/>
    </row>
    <row r="2298" spans="1:6" ht="14.4">
      <c r="A2298" s="8" t="str">
        <f t="shared" si="35"/>
        <v>Fiji-Oceania 2012</v>
      </c>
      <c r="B2298" s="8" t="s">
        <v>141</v>
      </c>
      <c r="C2298" s="8" t="s">
        <v>80</v>
      </c>
      <c r="D2298" s="9" t="s">
        <v>74</v>
      </c>
      <c r="E2298" s="14">
        <v>987000000</v>
      </c>
      <c r="F2298" s="14">
        <v>110000000</v>
      </c>
    </row>
    <row r="2299" spans="1:6" ht="14.4">
      <c r="A2299" s="8" t="str">
        <f t="shared" si="35"/>
        <v>Kiribati-Oceania 2012</v>
      </c>
      <c r="B2299" s="8" t="s">
        <v>176</v>
      </c>
      <c r="C2299" s="8" t="s">
        <v>80</v>
      </c>
      <c r="D2299" s="9" t="s">
        <v>74</v>
      </c>
      <c r="E2299" s="8"/>
      <c r="F2299" s="8"/>
    </row>
    <row r="2300" spans="1:6" ht="14.4">
      <c r="A2300" s="8" t="str">
        <f t="shared" si="35"/>
        <v>Micronesia, Fed. Sts.-Oceania 2012</v>
      </c>
      <c r="B2300" s="8" t="s">
        <v>200</v>
      </c>
      <c r="C2300" s="8" t="s">
        <v>80</v>
      </c>
      <c r="D2300" s="9" t="s">
        <v>74</v>
      </c>
      <c r="E2300" s="8"/>
      <c r="F2300" s="8"/>
    </row>
    <row r="2301" spans="1:6" ht="14.4">
      <c r="A2301" s="8" t="str">
        <f t="shared" si="35"/>
        <v>Tonga-Oceania 2012</v>
      </c>
      <c r="B2301" s="8" t="s">
        <v>267</v>
      </c>
      <c r="C2301" s="8" t="s">
        <v>80</v>
      </c>
      <c r="D2301" s="9" t="s">
        <v>74</v>
      </c>
      <c r="E2301" s="8"/>
      <c r="F2301" s="8"/>
    </row>
    <row r="2302" spans="1:6" ht="14.4">
      <c r="A2302" s="8" t="str">
        <f t="shared" si="35"/>
        <v>Vanuatu-Oceania 2012</v>
      </c>
      <c r="B2302" s="8" t="s">
        <v>280</v>
      </c>
      <c r="C2302" s="8" t="s">
        <v>80</v>
      </c>
      <c r="D2302" s="9" t="s">
        <v>74</v>
      </c>
      <c r="E2302" s="14">
        <v>288000000</v>
      </c>
      <c r="F2302" s="14">
        <v>43000000</v>
      </c>
    </row>
    <row r="2303" spans="1:6" ht="14.4">
      <c r="A2303" s="8" t="str">
        <f t="shared" si="35"/>
        <v>Samoa-Oceania 2012</v>
      </c>
      <c r="B2303" s="8" t="s">
        <v>233</v>
      </c>
      <c r="C2303" s="8" t="s">
        <v>80</v>
      </c>
      <c r="D2303" s="9" t="s">
        <v>74</v>
      </c>
      <c r="E2303" s="14">
        <v>148000000</v>
      </c>
      <c r="F2303" s="14">
        <v>22300000</v>
      </c>
    </row>
    <row r="2304" spans="1:6" ht="14.4">
      <c r="A2304" s="8" t="str">
        <f t="shared" si="35"/>
        <v>Papua New Guinea-Oceania 2012</v>
      </c>
      <c r="B2304" s="8" t="s">
        <v>222</v>
      </c>
      <c r="C2304" s="8" t="s">
        <v>80</v>
      </c>
      <c r="D2304" s="9" t="s">
        <v>74</v>
      </c>
      <c r="E2304" s="8"/>
      <c r="F2304" s="8"/>
    </row>
    <row r="2305" spans="1:6" ht="14.4">
      <c r="A2305" s="8" t="str">
        <f t="shared" si="35"/>
        <v>Solomon Islands-Oceania 2012</v>
      </c>
      <c r="B2305" s="8" t="s">
        <v>245</v>
      </c>
      <c r="C2305" s="8" t="s">
        <v>80</v>
      </c>
      <c r="D2305" s="9" t="s">
        <v>74</v>
      </c>
      <c r="E2305" s="14">
        <v>66900000</v>
      </c>
      <c r="F2305" s="14">
        <v>68000000</v>
      </c>
    </row>
    <row r="2306" spans="1:6" ht="14.4">
      <c r="A2306" s="8" t="str">
        <f t="shared" si="35"/>
        <v>Cayman Islands-The Americas 2004</v>
      </c>
      <c r="B2306" s="8" t="s">
        <v>113</v>
      </c>
      <c r="C2306" s="8" t="s">
        <v>84</v>
      </c>
      <c r="D2306" s="9" t="s">
        <v>66</v>
      </c>
      <c r="E2306" s="14">
        <v>523000000</v>
      </c>
      <c r="F2306" s="8"/>
    </row>
    <row r="2307" spans="1:6" ht="14.4">
      <c r="A2307" s="8" t="str">
        <f t="shared" ref="A2307:A2370" si="36">CONCATENATE(B2307," ",D2307)</f>
        <v>Curacao-The Americas 2004</v>
      </c>
      <c r="B2307" s="8" t="s">
        <v>126</v>
      </c>
      <c r="C2307" s="8" t="s">
        <v>84</v>
      </c>
      <c r="D2307" s="9" t="s">
        <v>66</v>
      </c>
      <c r="E2307" s="14">
        <v>224000000</v>
      </c>
      <c r="F2307" s="14">
        <v>195000000</v>
      </c>
    </row>
    <row r="2308" spans="1:6" ht="14.4">
      <c r="A2308" s="8" t="str">
        <f t="shared" si="36"/>
        <v>Sint Maarten (Dutch part)-The Americas 2004</v>
      </c>
      <c r="B2308" s="8" t="s">
        <v>242</v>
      </c>
      <c r="C2308" s="8" t="s">
        <v>84</v>
      </c>
      <c r="D2308" s="9" t="s">
        <v>66</v>
      </c>
      <c r="E2308" s="14">
        <v>626000000</v>
      </c>
      <c r="F2308" s="14">
        <v>80000000</v>
      </c>
    </row>
    <row r="2309" spans="1:6" ht="14.4">
      <c r="A2309" s="8" t="str">
        <f t="shared" si="36"/>
        <v>Turks and Caicos Islands-The Americas 2004</v>
      </c>
      <c r="B2309" s="8" t="s">
        <v>272</v>
      </c>
      <c r="C2309" s="8" t="s">
        <v>84</v>
      </c>
      <c r="D2309" s="9" t="s">
        <v>66</v>
      </c>
      <c r="E2309" s="8"/>
      <c r="F2309" s="8"/>
    </row>
    <row r="2310" spans="1:6" ht="14.4">
      <c r="A2310" s="8" t="str">
        <f t="shared" si="36"/>
        <v>St. Kitts and Nevis-The Americas 2004</v>
      </c>
      <c r="B2310" s="8" t="s">
        <v>252</v>
      </c>
      <c r="C2310" s="8" t="s">
        <v>84</v>
      </c>
      <c r="D2310" s="9" t="s">
        <v>66</v>
      </c>
      <c r="E2310" s="14">
        <v>103000000</v>
      </c>
      <c r="F2310" s="14">
        <v>10000000</v>
      </c>
    </row>
    <row r="2311" spans="1:6" ht="14.4">
      <c r="A2311" s="8" t="str">
        <f t="shared" si="36"/>
        <v>Dominica-The Americas 2004</v>
      </c>
      <c r="B2311" s="8" t="s">
        <v>131</v>
      </c>
      <c r="C2311" s="8" t="s">
        <v>84</v>
      </c>
      <c r="D2311" s="9" t="s">
        <v>66</v>
      </c>
      <c r="E2311" s="14">
        <v>61000000</v>
      </c>
      <c r="F2311" s="14">
        <v>9000000</v>
      </c>
    </row>
    <row r="2312" spans="1:6" ht="14.4">
      <c r="A2312" s="8" t="str">
        <f t="shared" si="36"/>
        <v>Canada-The Americas 2004</v>
      </c>
      <c r="B2312" s="8" t="s">
        <v>112</v>
      </c>
      <c r="C2312" s="8" t="s">
        <v>84</v>
      </c>
      <c r="D2312" s="9" t="s">
        <v>66</v>
      </c>
      <c r="E2312" s="14">
        <v>15135000000</v>
      </c>
      <c r="F2312" s="14">
        <v>19267000000</v>
      </c>
    </row>
    <row r="2313" spans="1:6" ht="14.4">
      <c r="A2313" s="8" t="str">
        <f t="shared" si="36"/>
        <v>Cuba-The Americas 2004</v>
      </c>
      <c r="B2313" s="8" t="s">
        <v>125</v>
      </c>
      <c r="C2313" s="8" t="s">
        <v>84</v>
      </c>
      <c r="D2313" s="9" t="s">
        <v>66</v>
      </c>
      <c r="E2313" s="14">
        <v>2114000000</v>
      </c>
      <c r="F2313" s="8"/>
    </row>
    <row r="2314" spans="1:6" ht="14.4">
      <c r="A2314" s="8" t="str">
        <f t="shared" si="36"/>
        <v>Puerto Rico-The Americas 2004</v>
      </c>
      <c r="B2314" s="8" t="s">
        <v>228</v>
      </c>
      <c r="C2314" s="8" t="s">
        <v>84</v>
      </c>
      <c r="D2314" s="9" t="s">
        <v>66</v>
      </c>
      <c r="E2314" s="14">
        <v>3024000000</v>
      </c>
      <c r="F2314" s="14">
        <v>1584000000</v>
      </c>
    </row>
    <row r="2315" spans="1:6" ht="14.4">
      <c r="A2315" s="8" t="str">
        <f t="shared" si="36"/>
        <v>United States-The Americas 2004</v>
      </c>
      <c r="B2315" s="8" t="s">
        <v>277</v>
      </c>
      <c r="C2315" s="8" t="s">
        <v>84</v>
      </c>
      <c r="D2315" s="9" t="s">
        <v>66</v>
      </c>
      <c r="E2315" s="17">
        <v>116000000000</v>
      </c>
      <c r="F2315" s="14">
        <v>94764000000</v>
      </c>
    </row>
    <row r="2316" spans="1:6" ht="14.4">
      <c r="A2316" s="8" t="str">
        <f t="shared" si="36"/>
        <v>Trinidad and Tobago-The Americas 2004</v>
      </c>
      <c r="B2316" s="8" t="s">
        <v>268</v>
      </c>
      <c r="C2316" s="8" t="s">
        <v>84</v>
      </c>
      <c r="D2316" s="9" t="s">
        <v>66</v>
      </c>
      <c r="E2316" s="14">
        <v>568000000</v>
      </c>
      <c r="F2316" s="14">
        <v>141000000</v>
      </c>
    </row>
    <row r="2317" spans="1:6" ht="14.4">
      <c r="A2317" s="8" t="str">
        <f t="shared" si="36"/>
        <v>Chile-The Americas 2004</v>
      </c>
      <c r="B2317" s="8" t="s">
        <v>116</v>
      </c>
      <c r="C2317" s="8" t="s">
        <v>84</v>
      </c>
      <c r="D2317" s="9" t="s">
        <v>66</v>
      </c>
      <c r="E2317" s="14">
        <v>1571000000</v>
      </c>
      <c r="F2317" s="14">
        <v>1251000000</v>
      </c>
    </row>
    <row r="2318" spans="1:6" ht="14.4">
      <c r="A2318" s="8" t="str">
        <f t="shared" si="36"/>
        <v>Greenland-The Americas 2004</v>
      </c>
      <c r="B2318" s="8" t="s">
        <v>151</v>
      </c>
      <c r="C2318" s="8" t="s">
        <v>84</v>
      </c>
      <c r="D2318" s="9" t="s">
        <v>66</v>
      </c>
      <c r="E2318" s="8"/>
      <c r="F2318" s="8"/>
    </row>
    <row r="2319" spans="1:6" ht="14.4">
      <c r="A2319" s="8" t="str">
        <f t="shared" si="36"/>
        <v>Uruguay-The Americas 2004</v>
      </c>
      <c r="B2319" s="8" t="s">
        <v>278</v>
      </c>
      <c r="C2319" s="8" t="s">
        <v>84</v>
      </c>
      <c r="D2319" s="9" t="s">
        <v>66</v>
      </c>
      <c r="E2319" s="14">
        <v>591000000</v>
      </c>
      <c r="F2319" s="14">
        <v>267000000</v>
      </c>
    </row>
    <row r="2320" spans="1:6" ht="14.4">
      <c r="A2320" s="8" t="str">
        <f t="shared" si="36"/>
        <v>Jamaica-The Americas 2004</v>
      </c>
      <c r="B2320" s="8" t="s">
        <v>171</v>
      </c>
      <c r="C2320" s="8" t="s">
        <v>84</v>
      </c>
      <c r="D2320" s="9" t="s">
        <v>66</v>
      </c>
      <c r="E2320" s="14">
        <v>1733000000</v>
      </c>
      <c r="F2320" s="14">
        <v>318000000</v>
      </c>
    </row>
    <row r="2321" spans="1:6" ht="14.4">
      <c r="A2321" s="8" t="str">
        <f t="shared" si="36"/>
        <v>St. Martin (French part)-The Americas 2004</v>
      </c>
      <c r="B2321" s="8" t="s">
        <v>254</v>
      </c>
      <c r="C2321" s="8" t="s">
        <v>84</v>
      </c>
      <c r="D2321" s="9" t="s">
        <v>66</v>
      </c>
      <c r="E2321" s="8"/>
      <c r="F2321" s="8"/>
    </row>
    <row r="2322" spans="1:6" ht="14.4">
      <c r="A2322" s="8" t="str">
        <f t="shared" si="36"/>
        <v>St. Vincent and the Grenadines-The Americas 2004</v>
      </c>
      <c r="B2322" s="8" t="s">
        <v>255</v>
      </c>
      <c r="C2322" s="8" t="s">
        <v>84</v>
      </c>
      <c r="D2322" s="9" t="s">
        <v>66</v>
      </c>
      <c r="E2322" s="14">
        <v>96000000</v>
      </c>
      <c r="F2322" s="14">
        <v>14000000</v>
      </c>
    </row>
    <row r="2323" spans="1:6" ht="14.4">
      <c r="A2323" s="8" t="str">
        <f t="shared" si="36"/>
        <v>St. Lucia-The Americas 2004</v>
      </c>
      <c r="B2323" s="8" t="s">
        <v>253</v>
      </c>
      <c r="C2323" s="8" t="s">
        <v>84</v>
      </c>
      <c r="D2323" s="9" t="s">
        <v>66</v>
      </c>
      <c r="E2323" s="14">
        <v>326000000</v>
      </c>
      <c r="F2323" s="14">
        <v>37000000</v>
      </c>
    </row>
    <row r="2324" spans="1:6" ht="14.4">
      <c r="A2324" s="8" t="str">
        <f t="shared" si="36"/>
        <v>Costa Rica-The Americas 2004</v>
      </c>
      <c r="B2324" s="8" t="s">
        <v>122</v>
      </c>
      <c r="C2324" s="8" t="s">
        <v>84</v>
      </c>
      <c r="D2324" s="9" t="s">
        <v>66</v>
      </c>
      <c r="E2324" s="14">
        <v>1586000000</v>
      </c>
      <c r="F2324" s="14">
        <v>481000000</v>
      </c>
    </row>
    <row r="2325" spans="1:6" ht="14.4">
      <c r="A2325" s="8" t="str">
        <f t="shared" si="36"/>
        <v>Grenada-The Americas 2004</v>
      </c>
      <c r="B2325" s="8" t="s">
        <v>152</v>
      </c>
      <c r="C2325" s="8" t="s">
        <v>84</v>
      </c>
      <c r="D2325" s="9" t="s">
        <v>66</v>
      </c>
      <c r="E2325" s="14">
        <v>86000000</v>
      </c>
      <c r="F2325" s="14">
        <v>9000000</v>
      </c>
    </row>
    <row r="2326" spans="1:6" ht="14.4">
      <c r="A2326" s="8" t="str">
        <f t="shared" si="36"/>
        <v>Suriname-The Americas 2004</v>
      </c>
      <c r="B2326" s="8" t="s">
        <v>257</v>
      </c>
      <c r="C2326" s="8" t="s">
        <v>84</v>
      </c>
      <c r="D2326" s="9" t="s">
        <v>66</v>
      </c>
      <c r="E2326" s="14">
        <v>52000000</v>
      </c>
      <c r="F2326" s="14">
        <v>85000000</v>
      </c>
    </row>
    <row r="2327" spans="1:6" ht="14.4">
      <c r="A2327" s="8" t="str">
        <f t="shared" si="36"/>
        <v>El Salvador-The Americas 2004</v>
      </c>
      <c r="B2327" s="8" t="s">
        <v>135</v>
      </c>
      <c r="C2327" s="8" t="s">
        <v>84</v>
      </c>
      <c r="D2327" s="9" t="s">
        <v>66</v>
      </c>
      <c r="E2327" s="14">
        <v>748000000</v>
      </c>
      <c r="F2327" s="14">
        <v>373000000</v>
      </c>
    </row>
    <row r="2328" spans="1:6" ht="14.4">
      <c r="A2328" s="8" t="str">
        <f t="shared" si="36"/>
        <v>Guyana-The Americas 2004</v>
      </c>
      <c r="B2328" s="8" t="s">
        <v>157</v>
      </c>
      <c r="C2328" s="8" t="s">
        <v>84</v>
      </c>
      <c r="D2328" s="9" t="s">
        <v>66</v>
      </c>
      <c r="E2328" s="14">
        <v>27000000</v>
      </c>
      <c r="F2328" s="14">
        <v>30000000</v>
      </c>
    </row>
    <row r="2329" spans="1:6" ht="14.4">
      <c r="A2329" s="8" t="str">
        <f t="shared" si="36"/>
        <v>Colombia-The Americas 2004</v>
      </c>
      <c r="B2329" s="8" t="s">
        <v>118</v>
      </c>
      <c r="C2329" s="8" t="s">
        <v>84</v>
      </c>
      <c r="D2329" s="9" t="s">
        <v>66</v>
      </c>
      <c r="E2329" s="14">
        <v>1369000000</v>
      </c>
      <c r="F2329" s="14">
        <v>1469000000</v>
      </c>
    </row>
    <row r="2330" spans="1:6" ht="14.4">
      <c r="A2330" s="8" t="str">
        <f t="shared" si="36"/>
        <v>Peru-The Americas 2004</v>
      </c>
      <c r="B2330" s="8" t="s">
        <v>224</v>
      </c>
      <c r="C2330" s="8" t="s">
        <v>84</v>
      </c>
      <c r="D2330" s="9" t="s">
        <v>66</v>
      </c>
      <c r="E2330" s="14">
        <v>1232000000</v>
      </c>
      <c r="F2330" s="14">
        <v>852000000</v>
      </c>
    </row>
    <row r="2331" spans="1:6" ht="14.4">
      <c r="A2331" s="8" t="str">
        <f t="shared" si="36"/>
        <v>Venezuela-The Americas 2004</v>
      </c>
      <c r="B2331" s="8" t="s">
        <v>281</v>
      </c>
      <c r="C2331" s="8" t="s">
        <v>84</v>
      </c>
      <c r="D2331" s="9" t="s">
        <v>66</v>
      </c>
      <c r="E2331" s="14">
        <v>554000000</v>
      </c>
      <c r="F2331" s="14">
        <v>1604000000</v>
      </c>
    </row>
    <row r="2332" spans="1:6" ht="14.4">
      <c r="A2332" s="8" t="str">
        <f t="shared" si="36"/>
        <v>Mexico-The Americas 2004</v>
      </c>
      <c r="B2332" s="8" t="s">
        <v>199</v>
      </c>
      <c r="C2332" s="8" t="s">
        <v>84</v>
      </c>
      <c r="D2332" s="9" t="s">
        <v>66</v>
      </c>
      <c r="E2332" s="14">
        <v>11610000000</v>
      </c>
      <c r="F2332" s="14">
        <v>8034000000</v>
      </c>
    </row>
    <row r="2333" spans="1:6" ht="14.4">
      <c r="A2333" s="8" t="str">
        <f t="shared" si="36"/>
        <v>Panama-The Americas 2004</v>
      </c>
      <c r="B2333" s="8" t="s">
        <v>221</v>
      </c>
      <c r="C2333" s="8" t="s">
        <v>84</v>
      </c>
      <c r="D2333" s="9" t="s">
        <v>66</v>
      </c>
      <c r="E2333" s="14">
        <v>903000000</v>
      </c>
      <c r="F2333" s="14">
        <v>294000000</v>
      </c>
    </row>
    <row r="2334" spans="1:6" ht="14.4">
      <c r="A2334" s="8" t="str">
        <f t="shared" si="36"/>
        <v>Dominican Republic-The Americas 2004</v>
      </c>
      <c r="B2334" s="8" t="s">
        <v>132</v>
      </c>
      <c r="C2334" s="8" t="s">
        <v>84</v>
      </c>
      <c r="D2334" s="9" t="s">
        <v>66</v>
      </c>
      <c r="E2334" s="14">
        <v>3152000000</v>
      </c>
      <c r="F2334" s="14">
        <v>448000000</v>
      </c>
    </row>
    <row r="2335" spans="1:6" ht="14.4">
      <c r="A2335" s="8" t="str">
        <f t="shared" si="36"/>
        <v>Ecuador-The Americas 2004</v>
      </c>
      <c r="B2335" s="8" t="s">
        <v>133</v>
      </c>
      <c r="C2335" s="8" t="s">
        <v>84</v>
      </c>
      <c r="D2335" s="9" t="s">
        <v>66</v>
      </c>
      <c r="E2335" s="14">
        <v>464000000</v>
      </c>
      <c r="F2335" s="14">
        <v>577000000</v>
      </c>
    </row>
    <row r="2336" spans="1:6" ht="14.4">
      <c r="A2336" s="8" t="str">
        <f t="shared" si="36"/>
        <v>Paraguay-The Americas 2004</v>
      </c>
      <c r="B2336" s="8" t="s">
        <v>223</v>
      </c>
      <c r="C2336" s="8" t="s">
        <v>84</v>
      </c>
      <c r="D2336" s="9" t="s">
        <v>66</v>
      </c>
      <c r="E2336" s="14">
        <v>87000000</v>
      </c>
      <c r="F2336" s="14">
        <v>121000000</v>
      </c>
    </row>
    <row r="2337" spans="1:6" ht="14.4">
      <c r="A2337" s="8" t="str">
        <f t="shared" si="36"/>
        <v>Nicaragua-The Americas 2004</v>
      </c>
      <c r="B2337" s="8" t="s">
        <v>213</v>
      </c>
      <c r="C2337" s="8" t="s">
        <v>84</v>
      </c>
      <c r="D2337" s="9" t="s">
        <v>66</v>
      </c>
      <c r="E2337" s="14">
        <v>192000000</v>
      </c>
      <c r="F2337" s="14">
        <v>154000000</v>
      </c>
    </row>
    <row r="2338" spans="1:6" ht="14.4">
      <c r="A2338" s="8" t="str">
        <f t="shared" si="36"/>
        <v>Haiti-The Americas 2004</v>
      </c>
      <c r="B2338" s="8" t="s">
        <v>158</v>
      </c>
      <c r="C2338" s="8" t="s">
        <v>84</v>
      </c>
      <c r="D2338" s="9" t="s">
        <v>66</v>
      </c>
      <c r="E2338" s="14">
        <v>93000000</v>
      </c>
      <c r="F2338" s="14">
        <v>206000000</v>
      </c>
    </row>
    <row r="2339" spans="1:6" ht="14.4">
      <c r="A2339" s="8" t="str">
        <f t="shared" si="36"/>
        <v>Honduras-The Americas 2004</v>
      </c>
      <c r="B2339" s="8" t="s">
        <v>159</v>
      </c>
      <c r="C2339" s="8" t="s">
        <v>84</v>
      </c>
      <c r="D2339" s="9" t="s">
        <v>66</v>
      </c>
      <c r="E2339" s="14">
        <v>420000000</v>
      </c>
      <c r="F2339" s="14">
        <v>300000000</v>
      </c>
    </row>
    <row r="2340" spans="1:6" ht="14.4">
      <c r="A2340" s="8" t="str">
        <f t="shared" si="36"/>
        <v>Guatemala-The Americas 2004</v>
      </c>
      <c r="B2340" s="8" t="s">
        <v>154</v>
      </c>
      <c r="C2340" s="8" t="s">
        <v>84</v>
      </c>
      <c r="D2340" s="9" t="s">
        <v>66</v>
      </c>
      <c r="E2340" s="14">
        <v>630000000</v>
      </c>
      <c r="F2340" s="14">
        <v>488000000</v>
      </c>
    </row>
    <row r="2341" spans="1:6" ht="14.4">
      <c r="A2341" s="8" t="str">
        <f t="shared" si="36"/>
        <v>Cayman Islands-The Americas 2005</v>
      </c>
      <c r="B2341" s="8" t="s">
        <v>113</v>
      </c>
      <c r="C2341" s="8" t="s">
        <v>84</v>
      </c>
      <c r="D2341" s="9" t="s">
        <v>67</v>
      </c>
      <c r="E2341" s="14">
        <v>356000000</v>
      </c>
      <c r="F2341" s="8"/>
    </row>
    <row r="2342" spans="1:6" ht="14.4">
      <c r="A2342" s="8" t="str">
        <f t="shared" si="36"/>
        <v>Curacao-The Americas 2005</v>
      </c>
      <c r="B2342" s="8" t="s">
        <v>126</v>
      </c>
      <c r="C2342" s="8" t="s">
        <v>84</v>
      </c>
      <c r="D2342" s="9" t="s">
        <v>67</v>
      </c>
      <c r="E2342" s="14">
        <v>244000000</v>
      </c>
      <c r="F2342" s="14">
        <v>164000000</v>
      </c>
    </row>
    <row r="2343" spans="1:6" ht="14.4">
      <c r="A2343" s="8" t="str">
        <f t="shared" si="36"/>
        <v>Sint Maarten (Dutch part)-The Americas 2005</v>
      </c>
      <c r="B2343" s="8" t="s">
        <v>242</v>
      </c>
      <c r="C2343" s="8" t="s">
        <v>84</v>
      </c>
      <c r="D2343" s="9" t="s">
        <v>67</v>
      </c>
      <c r="E2343" s="14">
        <v>659000000</v>
      </c>
      <c r="F2343" s="14">
        <v>94000000</v>
      </c>
    </row>
    <row r="2344" spans="1:6" ht="14.4">
      <c r="A2344" s="8" t="str">
        <f t="shared" si="36"/>
        <v>Turks and Caicos Islands-The Americas 2005</v>
      </c>
      <c r="B2344" s="8" t="s">
        <v>272</v>
      </c>
      <c r="C2344" s="8" t="s">
        <v>84</v>
      </c>
      <c r="D2344" s="9" t="s">
        <v>67</v>
      </c>
      <c r="E2344" s="8"/>
      <c r="F2344" s="8"/>
    </row>
    <row r="2345" spans="1:6" ht="14.4">
      <c r="A2345" s="8" t="str">
        <f t="shared" si="36"/>
        <v>Dominica-The Americas 2005</v>
      </c>
      <c r="B2345" s="8" t="s">
        <v>131</v>
      </c>
      <c r="C2345" s="8" t="s">
        <v>84</v>
      </c>
      <c r="D2345" s="9" t="s">
        <v>67</v>
      </c>
      <c r="E2345" s="14">
        <v>57000000</v>
      </c>
      <c r="F2345" s="14">
        <v>10000000</v>
      </c>
    </row>
    <row r="2346" spans="1:6" ht="14.4">
      <c r="A2346" s="8" t="str">
        <f t="shared" si="36"/>
        <v>St. Kitts and Nevis-The Americas 2005</v>
      </c>
      <c r="B2346" s="8" t="s">
        <v>252</v>
      </c>
      <c r="C2346" s="8" t="s">
        <v>84</v>
      </c>
      <c r="D2346" s="9" t="s">
        <v>67</v>
      </c>
      <c r="E2346" s="14">
        <v>121000000</v>
      </c>
      <c r="F2346" s="14">
        <v>11000000</v>
      </c>
    </row>
    <row r="2347" spans="1:6" ht="14.4">
      <c r="A2347" s="8" t="str">
        <f t="shared" si="36"/>
        <v>Cuba-The Americas 2005</v>
      </c>
      <c r="B2347" s="8" t="s">
        <v>125</v>
      </c>
      <c r="C2347" s="8" t="s">
        <v>84</v>
      </c>
      <c r="D2347" s="9" t="s">
        <v>67</v>
      </c>
      <c r="E2347" s="14">
        <v>2591000000</v>
      </c>
      <c r="F2347" s="8"/>
    </row>
    <row r="2348" spans="1:6" ht="14.4">
      <c r="A2348" s="8" t="str">
        <f t="shared" si="36"/>
        <v>Canada-The Americas 2005</v>
      </c>
      <c r="B2348" s="8" t="s">
        <v>112</v>
      </c>
      <c r="C2348" s="8" t="s">
        <v>84</v>
      </c>
      <c r="D2348" s="9" t="s">
        <v>67</v>
      </c>
      <c r="E2348" s="14">
        <v>15887000000</v>
      </c>
      <c r="F2348" s="14">
        <v>22739000000</v>
      </c>
    </row>
    <row r="2349" spans="1:6" ht="14.4">
      <c r="A2349" s="8" t="str">
        <f t="shared" si="36"/>
        <v>Aruba-The Americas 2005</v>
      </c>
      <c r="B2349" s="8" t="s">
        <v>87</v>
      </c>
      <c r="C2349" s="8" t="s">
        <v>84</v>
      </c>
      <c r="D2349" s="9" t="s">
        <v>67</v>
      </c>
      <c r="E2349" s="14">
        <v>1097000000</v>
      </c>
      <c r="F2349" s="14">
        <v>250000000</v>
      </c>
    </row>
    <row r="2350" spans="1:6" ht="14.4">
      <c r="A2350" s="8" t="str">
        <f t="shared" si="36"/>
        <v>Barbados-The Americas 2005</v>
      </c>
      <c r="B2350" s="8" t="s">
        <v>95</v>
      </c>
      <c r="C2350" s="8" t="s">
        <v>84</v>
      </c>
      <c r="D2350" s="9" t="s">
        <v>67</v>
      </c>
      <c r="E2350" s="14">
        <v>1081000000</v>
      </c>
      <c r="F2350" s="14">
        <v>274000000</v>
      </c>
    </row>
    <row r="2351" spans="1:6" ht="14.4">
      <c r="A2351" s="8" t="str">
        <f t="shared" si="36"/>
        <v>Puerto Rico-The Americas 2005</v>
      </c>
      <c r="B2351" s="8" t="s">
        <v>228</v>
      </c>
      <c r="C2351" s="8" t="s">
        <v>84</v>
      </c>
      <c r="D2351" s="9" t="s">
        <v>67</v>
      </c>
      <c r="E2351" s="14">
        <v>3239000000</v>
      </c>
      <c r="F2351" s="14">
        <v>1663000000</v>
      </c>
    </row>
    <row r="2352" spans="1:6" ht="14.4">
      <c r="A2352" s="8" t="str">
        <f t="shared" si="36"/>
        <v>Bermuda-The Americas 2005</v>
      </c>
      <c r="B2352" s="8" t="s">
        <v>100</v>
      </c>
      <c r="C2352" s="8" t="s">
        <v>84</v>
      </c>
      <c r="D2352" s="9" t="s">
        <v>67</v>
      </c>
      <c r="E2352" s="14">
        <v>429000000</v>
      </c>
      <c r="F2352" s="14">
        <v>239000000</v>
      </c>
    </row>
    <row r="2353" spans="1:6" ht="14.4">
      <c r="A2353" s="8" t="str">
        <f t="shared" si="36"/>
        <v>United States-The Americas 2005</v>
      </c>
      <c r="B2353" s="8" t="s">
        <v>277</v>
      </c>
      <c r="C2353" s="8" t="s">
        <v>84</v>
      </c>
      <c r="D2353" s="9" t="s">
        <v>67</v>
      </c>
      <c r="E2353" s="17">
        <v>127000000000</v>
      </c>
      <c r="F2353" s="8"/>
    </row>
    <row r="2354" spans="1:6" ht="14.4">
      <c r="A2354" s="8" t="str">
        <f t="shared" si="36"/>
        <v>Trinidad and Tobago-The Americas 2005</v>
      </c>
      <c r="B2354" s="8" t="s">
        <v>268</v>
      </c>
      <c r="C2354" s="8" t="s">
        <v>84</v>
      </c>
      <c r="D2354" s="9" t="s">
        <v>67</v>
      </c>
      <c r="E2354" s="14">
        <v>593000000</v>
      </c>
      <c r="F2354" s="14">
        <v>234000000</v>
      </c>
    </row>
    <row r="2355" spans="1:6" ht="14.4">
      <c r="A2355" s="8" t="str">
        <f t="shared" si="36"/>
        <v>Bahamas, The-The Americas 2005</v>
      </c>
      <c r="B2355" s="8" t="s">
        <v>91</v>
      </c>
      <c r="C2355" s="8" t="s">
        <v>84</v>
      </c>
      <c r="D2355" s="9" t="s">
        <v>67</v>
      </c>
      <c r="E2355" s="14">
        <v>2081000000</v>
      </c>
      <c r="F2355" s="14">
        <v>528000000</v>
      </c>
    </row>
    <row r="2356" spans="1:6" ht="14.4">
      <c r="A2356" s="8" t="str">
        <f t="shared" si="36"/>
        <v>Uruguay-The Americas 2005</v>
      </c>
      <c r="B2356" s="8" t="s">
        <v>278</v>
      </c>
      <c r="C2356" s="8" t="s">
        <v>84</v>
      </c>
      <c r="D2356" s="9" t="s">
        <v>67</v>
      </c>
      <c r="E2356" s="14">
        <v>699000000</v>
      </c>
      <c r="F2356" s="14">
        <v>331000000</v>
      </c>
    </row>
    <row r="2357" spans="1:6" ht="14.4">
      <c r="A2357" s="8" t="str">
        <f t="shared" si="36"/>
        <v>Chile-The Americas 2005</v>
      </c>
      <c r="B2357" s="8" t="s">
        <v>116</v>
      </c>
      <c r="C2357" s="8" t="s">
        <v>84</v>
      </c>
      <c r="D2357" s="9" t="s">
        <v>67</v>
      </c>
      <c r="E2357" s="14">
        <v>1682000000</v>
      </c>
      <c r="F2357" s="14">
        <v>1355000000</v>
      </c>
    </row>
    <row r="2358" spans="1:6" ht="14.4">
      <c r="A2358" s="8" t="str">
        <f t="shared" si="36"/>
        <v>Greenland-The Americas 2005</v>
      </c>
      <c r="B2358" s="8" t="s">
        <v>151</v>
      </c>
      <c r="C2358" s="8" t="s">
        <v>84</v>
      </c>
      <c r="D2358" s="9" t="s">
        <v>67</v>
      </c>
      <c r="E2358" s="8"/>
      <c r="F2358" s="8"/>
    </row>
    <row r="2359" spans="1:6" ht="14.4">
      <c r="A2359" s="8" t="str">
        <f t="shared" si="36"/>
        <v>St. Lucia-The Americas 2005</v>
      </c>
      <c r="B2359" s="8" t="s">
        <v>253</v>
      </c>
      <c r="C2359" s="8" t="s">
        <v>84</v>
      </c>
      <c r="D2359" s="9" t="s">
        <v>67</v>
      </c>
      <c r="E2359" s="14">
        <v>382000000</v>
      </c>
      <c r="F2359" s="14">
        <v>39000000</v>
      </c>
    </row>
    <row r="2360" spans="1:6" ht="14.4">
      <c r="A2360" s="8" t="str">
        <f t="shared" si="36"/>
        <v>Costa Rica-The Americas 2005</v>
      </c>
      <c r="B2360" s="8" t="s">
        <v>122</v>
      </c>
      <c r="C2360" s="8" t="s">
        <v>84</v>
      </c>
      <c r="D2360" s="9" t="s">
        <v>67</v>
      </c>
      <c r="E2360" s="14">
        <v>1810000000</v>
      </c>
      <c r="F2360" s="14">
        <v>556000000</v>
      </c>
    </row>
    <row r="2361" spans="1:6" ht="14.4">
      <c r="A2361" s="8" t="str">
        <f t="shared" si="36"/>
        <v>Brazil-The Americas 2005</v>
      </c>
      <c r="B2361" s="8" t="s">
        <v>105</v>
      </c>
      <c r="C2361" s="8" t="s">
        <v>84</v>
      </c>
      <c r="D2361" s="9" t="s">
        <v>67</v>
      </c>
      <c r="E2361" s="14">
        <v>4168000000</v>
      </c>
      <c r="F2361" s="14">
        <v>5905000000</v>
      </c>
    </row>
    <row r="2362" spans="1:6" ht="14.4">
      <c r="A2362" s="8" t="str">
        <f t="shared" si="36"/>
        <v>Jamaica-The Americas 2005</v>
      </c>
      <c r="B2362" s="8" t="s">
        <v>171</v>
      </c>
      <c r="C2362" s="8" t="s">
        <v>84</v>
      </c>
      <c r="D2362" s="9" t="s">
        <v>67</v>
      </c>
      <c r="E2362" s="14">
        <v>1783000000</v>
      </c>
      <c r="F2362" s="14">
        <v>290000000</v>
      </c>
    </row>
    <row r="2363" spans="1:6" ht="14.4">
      <c r="A2363" s="8" t="str">
        <f t="shared" si="36"/>
        <v>St. Vincent and the Grenadines-The Americas 2005</v>
      </c>
      <c r="B2363" s="8" t="s">
        <v>255</v>
      </c>
      <c r="C2363" s="8" t="s">
        <v>84</v>
      </c>
      <c r="D2363" s="9" t="s">
        <v>67</v>
      </c>
      <c r="E2363" s="14">
        <v>104000000</v>
      </c>
      <c r="F2363" s="14">
        <v>15000000</v>
      </c>
    </row>
    <row r="2364" spans="1:6" ht="14.4">
      <c r="A2364" s="8" t="str">
        <f t="shared" si="36"/>
        <v>Argentina-The Americas 2005</v>
      </c>
      <c r="B2364" s="8" t="s">
        <v>85</v>
      </c>
      <c r="C2364" s="8" t="s">
        <v>84</v>
      </c>
      <c r="D2364" s="9" t="s">
        <v>67</v>
      </c>
      <c r="E2364" s="14">
        <v>3209000000</v>
      </c>
      <c r="F2364" s="14">
        <v>3554000000</v>
      </c>
    </row>
    <row r="2365" spans="1:6" ht="14.4">
      <c r="A2365" s="8" t="str">
        <f t="shared" si="36"/>
        <v>St. Martin (French part)-The Americas 2005</v>
      </c>
      <c r="B2365" s="8" t="s">
        <v>254</v>
      </c>
      <c r="C2365" s="8" t="s">
        <v>84</v>
      </c>
      <c r="D2365" s="9" t="s">
        <v>67</v>
      </c>
      <c r="E2365" s="8"/>
      <c r="F2365" s="8"/>
    </row>
    <row r="2366" spans="1:6" ht="14.4">
      <c r="A2366" s="8" t="str">
        <f t="shared" si="36"/>
        <v>Grenada-The Americas 2005</v>
      </c>
      <c r="B2366" s="8" t="s">
        <v>152</v>
      </c>
      <c r="C2366" s="8" t="s">
        <v>84</v>
      </c>
      <c r="D2366" s="9" t="s">
        <v>67</v>
      </c>
      <c r="E2366" s="14">
        <v>71000000</v>
      </c>
      <c r="F2366" s="14">
        <v>10000000</v>
      </c>
    </row>
    <row r="2367" spans="1:6" ht="14.4">
      <c r="A2367" s="8" t="str">
        <f t="shared" si="36"/>
        <v>Antigua and Barbuda-The Americas 2005</v>
      </c>
      <c r="B2367" s="8" t="s">
        <v>83</v>
      </c>
      <c r="C2367" s="8" t="s">
        <v>84</v>
      </c>
      <c r="D2367" s="9" t="s">
        <v>67</v>
      </c>
      <c r="E2367" s="14">
        <v>309000000</v>
      </c>
      <c r="F2367" s="14">
        <v>40000000</v>
      </c>
    </row>
    <row r="2368" spans="1:6" ht="14.4">
      <c r="A2368" s="8" t="str">
        <f t="shared" si="36"/>
        <v>Suriname-The Americas 2005</v>
      </c>
      <c r="B2368" s="8" t="s">
        <v>257</v>
      </c>
      <c r="C2368" s="8" t="s">
        <v>84</v>
      </c>
      <c r="D2368" s="9" t="s">
        <v>67</v>
      </c>
      <c r="E2368" s="14">
        <v>96000000</v>
      </c>
      <c r="F2368" s="14">
        <v>94000000</v>
      </c>
    </row>
    <row r="2369" spans="1:6" ht="14.4">
      <c r="A2369" s="8" t="str">
        <f t="shared" si="36"/>
        <v>El Salvador-The Americas 2005</v>
      </c>
      <c r="B2369" s="8" t="s">
        <v>135</v>
      </c>
      <c r="C2369" s="8" t="s">
        <v>84</v>
      </c>
      <c r="D2369" s="9" t="s">
        <v>67</v>
      </c>
      <c r="E2369" s="14">
        <v>656000000</v>
      </c>
      <c r="F2369" s="14">
        <v>288000000</v>
      </c>
    </row>
    <row r="2370" spans="1:6" ht="14.4">
      <c r="A2370" s="8" t="str">
        <f t="shared" si="36"/>
        <v>Colombia-The Americas 2005</v>
      </c>
      <c r="B2370" s="8" t="s">
        <v>118</v>
      </c>
      <c r="C2370" s="8" t="s">
        <v>84</v>
      </c>
      <c r="D2370" s="9" t="s">
        <v>67</v>
      </c>
      <c r="E2370" s="14">
        <v>1574000000</v>
      </c>
      <c r="F2370" s="14">
        <v>1565000000</v>
      </c>
    </row>
    <row r="2371" spans="1:6" ht="14.4">
      <c r="A2371" s="8" t="str">
        <f t="shared" ref="A2371:A2434" si="37">CONCATENATE(B2371," ",D2371)</f>
        <v>Guyana-The Americas 2005</v>
      </c>
      <c r="B2371" s="8" t="s">
        <v>157</v>
      </c>
      <c r="C2371" s="8" t="s">
        <v>84</v>
      </c>
      <c r="D2371" s="9" t="s">
        <v>67</v>
      </c>
      <c r="E2371" s="14">
        <v>35000000</v>
      </c>
      <c r="F2371" s="14">
        <v>40000000</v>
      </c>
    </row>
    <row r="2372" spans="1:6" ht="14.4">
      <c r="A2372" s="8" t="str">
        <f t="shared" si="37"/>
        <v>Peru-The Americas 2005</v>
      </c>
      <c r="B2372" s="8" t="s">
        <v>224</v>
      </c>
      <c r="C2372" s="8" t="s">
        <v>84</v>
      </c>
      <c r="D2372" s="9" t="s">
        <v>67</v>
      </c>
      <c r="E2372" s="14">
        <v>1438000000</v>
      </c>
      <c r="F2372" s="14">
        <v>970000000</v>
      </c>
    </row>
    <row r="2373" spans="1:6" ht="14.4">
      <c r="A2373" s="8" t="str">
        <f t="shared" si="37"/>
        <v>Venezuela-The Americas 2005</v>
      </c>
      <c r="B2373" s="8" t="s">
        <v>281</v>
      </c>
      <c r="C2373" s="8" t="s">
        <v>84</v>
      </c>
      <c r="D2373" s="9" t="s">
        <v>67</v>
      </c>
      <c r="E2373" s="14">
        <v>722000000</v>
      </c>
      <c r="F2373" s="14">
        <v>1843000000</v>
      </c>
    </row>
    <row r="2374" spans="1:6" ht="14.4">
      <c r="A2374" s="8" t="str">
        <f t="shared" si="37"/>
        <v>Mexico-The Americas 2005</v>
      </c>
      <c r="B2374" s="8" t="s">
        <v>199</v>
      </c>
      <c r="C2374" s="8" t="s">
        <v>84</v>
      </c>
      <c r="D2374" s="9" t="s">
        <v>67</v>
      </c>
      <c r="E2374" s="14">
        <v>12801000000</v>
      </c>
      <c r="F2374" s="14">
        <v>8951000000</v>
      </c>
    </row>
    <row r="2375" spans="1:6" ht="14.4">
      <c r="A2375" s="8" t="str">
        <f t="shared" si="37"/>
        <v>Panama-The Americas 2005</v>
      </c>
      <c r="B2375" s="8" t="s">
        <v>221</v>
      </c>
      <c r="C2375" s="8" t="s">
        <v>84</v>
      </c>
      <c r="D2375" s="9" t="s">
        <v>67</v>
      </c>
      <c r="E2375" s="14">
        <v>1108000000</v>
      </c>
      <c r="F2375" s="14">
        <v>388000000</v>
      </c>
    </row>
    <row r="2376" spans="1:6" ht="14.4">
      <c r="A2376" s="8" t="str">
        <f t="shared" si="37"/>
        <v>Dominican Republic-The Americas 2005</v>
      </c>
      <c r="B2376" s="8" t="s">
        <v>132</v>
      </c>
      <c r="C2376" s="8" t="s">
        <v>84</v>
      </c>
      <c r="D2376" s="9" t="s">
        <v>67</v>
      </c>
      <c r="E2376" s="14">
        <v>3518000000</v>
      </c>
      <c r="F2376" s="14">
        <v>511000000</v>
      </c>
    </row>
    <row r="2377" spans="1:6" ht="14.4">
      <c r="A2377" s="8" t="str">
        <f t="shared" si="37"/>
        <v>Ecuador-The Americas 2005</v>
      </c>
      <c r="B2377" s="8" t="s">
        <v>133</v>
      </c>
      <c r="C2377" s="8" t="s">
        <v>84</v>
      </c>
      <c r="D2377" s="9" t="s">
        <v>67</v>
      </c>
      <c r="E2377" s="14">
        <v>488000000</v>
      </c>
      <c r="F2377" s="14">
        <v>644000000</v>
      </c>
    </row>
    <row r="2378" spans="1:6" ht="14.4">
      <c r="A2378" s="8" t="str">
        <f t="shared" si="37"/>
        <v>Nicaragua-The Americas 2005</v>
      </c>
      <c r="B2378" s="8" t="s">
        <v>213</v>
      </c>
      <c r="C2378" s="8" t="s">
        <v>84</v>
      </c>
      <c r="D2378" s="9" t="s">
        <v>67</v>
      </c>
      <c r="E2378" s="14">
        <v>206000000</v>
      </c>
      <c r="F2378" s="14">
        <v>162000000</v>
      </c>
    </row>
    <row r="2379" spans="1:6" ht="14.4">
      <c r="A2379" s="8" t="str">
        <f t="shared" si="37"/>
        <v>Paraguay-The Americas 2005</v>
      </c>
      <c r="B2379" s="8" t="s">
        <v>223</v>
      </c>
      <c r="C2379" s="8" t="s">
        <v>84</v>
      </c>
      <c r="D2379" s="9" t="s">
        <v>67</v>
      </c>
      <c r="E2379" s="14">
        <v>96000000</v>
      </c>
      <c r="F2379" s="14">
        <v>130000000</v>
      </c>
    </row>
    <row r="2380" spans="1:6" ht="14.4">
      <c r="A2380" s="8" t="str">
        <f t="shared" si="37"/>
        <v>Belize-The Americas 2005</v>
      </c>
      <c r="B2380" s="8" t="s">
        <v>98</v>
      </c>
      <c r="C2380" s="8" t="s">
        <v>84</v>
      </c>
      <c r="D2380" s="9" t="s">
        <v>67</v>
      </c>
      <c r="E2380" s="14">
        <v>214000000</v>
      </c>
      <c r="F2380" s="14">
        <v>45000000</v>
      </c>
    </row>
    <row r="2381" spans="1:6" ht="14.4">
      <c r="A2381" s="8" t="str">
        <f t="shared" si="37"/>
        <v>Haiti-The Americas 2005</v>
      </c>
      <c r="B2381" s="8" t="s">
        <v>158</v>
      </c>
      <c r="C2381" s="8" t="s">
        <v>84</v>
      </c>
      <c r="D2381" s="9" t="s">
        <v>67</v>
      </c>
      <c r="E2381" s="14">
        <v>80000000</v>
      </c>
      <c r="F2381" s="14">
        <v>174000000</v>
      </c>
    </row>
    <row r="2382" spans="1:6" ht="14.4">
      <c r="A2382" s="8" t="str">
        <f t="shared" si="37"/>
        <v>Bolivia-The Americas 2005</v>
      </c>
      <c r="B2382" s="8" t="s">
        <v>102</v>
      </c>
      <c r="C2382" s="8" t="s">
        <v>84</v>
      </c>
      <c r="D2382" s="9" t="s">
        <v>67</v>
      </c>
      <c r="E2382" s="14">
        <v>345000000</v>
      </c>
      <c r="F2382" s="14">
        <v>257000000</v>
      </c>
    </row>
    <row r="2383" spans="1:6" ht="14.4">
      <c r="A2383" s="8" t="str">
        <f t="shared" si="37"/>
        <v>Honduras-The Americas 2005</v>
      </c>
      <c r="B2383" s="8" t="s">
        <v>159</v>
      </c>
      <c r="C2383" s="8" t="s">
        <v>84</v>
      </c>
      <c r="D2383" s="9" t="s">
        <v>67</v>
      </c>
      <c r="E2383" s="14">
        <v>465000000</v>
      </c>
      <c r="F2383" s="14">
        <v>321000000</v>
      </c>
    </row>
    <row r="2384" spans="1:6" ht="14.4">
      <c r="A2384" s="8" t="str">
        <f t="shared" si="37"/>
        <v>Guatemala-The Americas 2005</v>
      </c>
      <c r="B2384" s="8" t="s">
        <v>154</v>
      </c>
      <c r="C2384" s="8" t="s">
        <v>84</v>
      </c>
      <c r="D2384" s="9" t="s">
        <v>67</v>
      </c>
      <c r="E2384" s="14">
        <v>791000000</v>
      </c>
      <c r="F2384" s="14">
        <v>532000000</v>
      </c>
    </row>
    <row r="2385" spans="1:6" ht="14.4">
      <c r="A2385" s="8" t="str">
        <f t="shared" si="37"/>
        <v>Cayman Islands-The Americas 2006</v>
      </c>
      <c r="B2385" s="8" t="s">
        <v>113</v>
      </c>
      <c r="C2385" s="8" t="s">
        <v>84</v>
      </c>
      <c r="D2385" s="9" t="s">
        <v>68</v>
      </c>
      <c r="E2385" s="14">
        <v>509000000</v>
      </c>
      <c r="F2385" s="14">
        <v>164000000</v>
      </c>
    </row>
    <row r="2386" spans="1:6" ht="14.4">
      <c r="A2386" s="8" t="str">
        <f t="shared" si="37"/>
        <v>Sint Maarten (Dutch part)-The Americas 2006</v>
      </c>
      <c r="B2386" s="8" t="s">
        <v>242</v>
      </c>
      <c r="C2386" s="8" t="s">
        <v>84</v>
      </c>
      <c r="D2386" s="9" t="s">
        <v>68</v>
      </c>
      <c r="E2386" s="14">
        <v>651000000</v>
      </c>
      <c r="F2386" s="14">
        <v>86000000</v>
      </c>
    </row>
    <row r="2387" spans="1:6" ht="14.4">
      <c r="A2387" s="8" t="str">
        <f t="shared" si="37"/>
        <v>Turks and Caicos Islands-The Americas 2006</v>
      </c>
      <c r="B2387" s="8" t="s">
        <v>272</v>
      </c>
      <c r="C2387" s="8" t="s">
        <v>84</v>
      </c>
      <c r="D2387" s="9" t="s">
        <v>68</v>
      </c>
      <c r="E2387" s="8"/>
      <c r="F2387" s="8"/>
    </row>
    <row r="2388" spans="1:6" ht="14.4">
      <c r="A2388" s="8" t="str">
        <f t="shared" si="37"/>
        <v>St. Kitts and Nevis-The Americas 2006</v>
      </c>
      <c r="B2388" s="8" t="s">
        <v>252</v>
      </c>
      <c r="C2388" s="8" t="s">
        <v>84</v>
      </c>
      <c r="D2388" s="9" t="s">
        <v>68</v>
      </c>
      <c r="E2388" s="14">
        <v>132000000</v>
      </c>
      <c r="F2388" s="14">
        <v>14000000</v>
      </c>
    </row>
    <row r="2389" spans="1:6" ht="14.4">
      <c r="A2389" s="8" t="str">
        <f t="shared" si="37"/>
        <v>Cuba-The Americas 2006</v>
      </c>
      <c r="B2389" s="8" t="s">
        <v>125</v>
      </c>
      <c r="C2389" s="8" t="s">
        <v>84</v>
      </c>
      <c r="D2389" s="9" t="s">
        <v>68</v>
      </c>
      <c r="E2389" s="14">
        <v>2414000000</v>
      </c>
      <c r="F2389" s="8"/>
    </row>
    <row r="2390" spans="1:6" ht="14.4">
      <c r="A2390" s="8" t="str">
        <f t="shared" si="37"/>
        <v>Canada-The Americas 2006</v>
      </c>
      <c r="B2390" s="8" t="s">
        <v>112</v>
      </c>
      <c r="C2390" s="8" t="s">
        <v>84</v>
      </c>
      <c r="D2390" s="9" t="s">
        <v>68</v>
      </c>
      <c r="E2390" s="14">
        <v>16837000000</v>
      </c>
      <c r="F2390" s="14">
        <v>26067000000</v>
      </c>
    </row>
    <row r="2391" spans="1:6" ht="14.4">
      <c r="A2391" s="8" t="str">
        <f t="shared" si="37"/>
        <v>Aruba-The Americas 2006</v>
      </c>
      <c r="B2391" s="8" t="s">
        <v>87</v>
      </c>
      <c r="C2391" s="8" t="s">
        <v>84</v>
      </c>
      <c r="D2391" s="9" t="s">
        <v>68</v>
      </c>
      <c r="E2391" s="14">
        <v>1064000000</v>
      </c>
      <c r="F2391" s="14">
        <v>241000000</v>
      </c>
    </row>
    <row r="2392" spans="1:6" ht="14.4">
      <c r="A2392" s="8" t="str">
        <f t="shared" si="37"/>
        <v>Puerto Rico-The Americas 2006</v>
      </c>
      <c r="B2392" s="8" t="s">
        <v>228</v>
      </c>
      <c r="C2392" s="8" t="s">
        <v>84</v>
      </c>
      <c r="D2392" s="9" t="s">
        <v>68</v>
      </c>
      <c r="E2392" s="14">
        <v>3369000000</v>
      </c>
      <c r="F2392" s="14">
        <v>1752000000</v>
      </c>
    </row>
    <row r="2393" spans="1:6" ht="14.4">
      <c r="A2393" s="8" t="str">
        <f t="shared" si="37"/>
        <v>Barbados-The Americas 2006</v>
      </c>
      <c r="B2393" s="8" t="s">
        <v>95</v>
      </c>
      <c r="C2393" s="8" t="s">
        <v>84</v>
      </c>
      <c r="D2393" s="9" t="s">
        <v>68</v>
      </c>
      <c r="E2393" s="14">
        <v>1235000000</v>
      </c>
      <c r="F2393" s="14">
        <v>284000000</v>
      </c>
    </row>
    <row r="2394" spans="1:6" ht="14.4">
      <c r="A2394" s="8" t="str">
        <f t="shared" si="37"/>
        <v>Bermuda-The Americas 2006</v>
      </c>
      <c r="B2394" s="8" t="s">
        <v>100</v>
      </c>
      <c r="C2394" s="8" t="s">
        <v>84</v>
      </c>
      <c r="D2394" s="9" t="s">
        <v>68</v>
      </c>
      <c r="E2394" s="14">
        <v>495000000</v>
      </c>
      <c r="F2394" s="14">
        <v>394000000</v>
      </c>
    </row>
    <row r="2395" spans="1:6" ht="14.4">
      <c r="A2395" s="8" t="str">
        <f t="shared" si="37"/>
        <v>Curacao-The Americas 2006</v>
      </c>
      <c r="B2395" s="8" t="s">
        <v>126</v>
      </c>
      <c r="C2395" s="8" t="s">
        <v>84</v>
      </c>
      <c r="D2395" s="9" t="s">
        <v>68</v>
      </c>
      <c r="E2395" s="14">
        <v>277000000</v>
      </c>
      <c r="F2395" s="14">
        <v>191000000</v>
      </c>
    </row>
    <row r="2396" spans="1:6" ht="14.4">
      <c r="A2396" s="8" t="str">
        <f t="shared" si="37"/>
        <v>United States-The Americas 2006</v>
      </c>
      <c r="B2396" s="8" t="s">
        <v>277</v>
      </c>
      <c r="C2396" s="8" t="s">
        <v>84</v>
      </c>
      <c r="D2396" s="9" t="s">
        <v>68</v>
      </c>
      <c r="E2396" s="17">
        <v>133000000000</v>
      </c>
      <c r="F2396" s="8"/>
    </row>
    <row r="2397" spans="1:6" ht="14.4">
      <c r="A2397" s="8" t="str">
        <f t="shared" si="37"/>
        <v>Dominica-The Americas 2006</v>
      </c>
      <c r="B2397" s="8" t="s">
        <v>131</v>
      </c>
      <c r="C2397" s="8" t="s">
        <v>84</v>
      </c>
      <c r="D2397" s="9" t="s">
        <v>68</v>
      </c>
      <c r="E2397" s="14">
        <v>72000000</v>
      </c>
      <c r="F2397" s="14">
        <v>10000000</v>
      </c>
    </row>
    <row r="2398" spans="1:6" ht="14.4">
      <c r="A2398" s="8" t="str">
        <f t="shared" si="37"/>
        <v>Trinidad and Tobago-The Americas 2006</v>
      </c>
      <c r="B2398" s="8" t="s">
        <v>268</v>
      </c>
      <c r="C2398" s="8" t="s">
        <v>84</v>
      </c>
      <c r="D2398" s="9" t="s">
        <v>68</v>
      </c>
      <c r="E2398" s="14">
        <v>517000000</v>
      </c>
      <c r="F2398" s="14">
        <v>146000000</v>
      </c>
    </row>
    <row r="2399" spans="1:6" ht="14.4">
      <c r="A2399" s="8" t="str">
        <f t="shared" si="37"/>
        <v>Greenland-The Americas 2006</v>
      </c>
      <c r="B2399" s="8" t="s">
        <v>151</v>
      </c>
      <c r="C2399" s="8" t="s">
        <v>84</v>
      </c>
      <c r="D2399" s="9" t="s">
        <v>68</v>
      </c>
      <c r="E2399" s="8"/>
      <c r="F2399" s="8"/>
    </row>
    <row r="2400" spans="1:6" ht="14.4">
      <c r="A2400" s="8" t="str">
        <f t="shared" si="37"/>
        <v>Bahamas, The-The Americas 2006</v>
      </c>
      <c r="B2400" s="8" t="s">
        <v>91</v>
      </c>
      <c r="C2400" s="8" t="s">
        <v>84</v>
      </c>
      <c r="D2400" s="9" t="s">
        <v>68</v>
      </c>
      <c r="E2400" s="14">
        <v>2066000000</v>
      </c>
      <c r="F2400" s="14">
        <v>541000000</v>
      </c>
    </row>
    <row r="2401" spans="1:6" ht="14.4">
      <c r="A2401" s="8" t="str">
        <f t="shared" si="37"/>
        <v>Uruguay-The Americas 2006</v>
      </c>
      <c r="B2401" s="8" t="s">
        <v>278</v>
      </c>
      <c r="C2401" s="8" t="s">
        <v>84</v>
      </c>
      <c r="D2401" s="9" t="s">
        <v>68</v>
      </c>
      <c r="E2401" s="14">
        <v>711000000</v>
      </c>
      <c r="F2401" s="14">
        <v>305000000</v>
      </c>
    </row>
    <row r="2402" spans="1:6" ht="14.4">
      <c r="A2402" s="8" t="str">
        <f t="shared" si="37"/>
        <v>Chile-The Americas 2006</v>
      </c>
      <c r="B2402" s="8" t="s">
        <v>116</v>
      </c>
      <c r="C2402" s="8" t="s">
        <v>84</v>
      </c>
      <c r="D2402" s="9" t="s">
        <v>68</v>
      </c>
      <c r="E2402" s="14">
        <v>1891000000</v>
      </c>
      <c r="F2402" s="14">
        <v>1573000000</v>
      </c>
    </row>
    <row r="2403" spans="1:6" ht="14.4">
      <c r="A2403" s="8" t="str">
        <f t="shared" si="37"/>
        <v>Jamaica-The Americas 2006</v>
      </c>
      <c r="B2403" s="8" t="s">
        <v>171</v>
      </c>
      <c r="C2403" s="8" t="s">
        <v>84</v>
      </c>
      <c r="D2403" s="9" t="s">
        <v>68</v>
      </c>
      <c r="E2403" s="14">
        <v>2094000000</v>
      </c>
      <c r="F2403" s="14">
        <v>315000000</v>
      </c>
    </row>
    <row r="2404" spans="1:6" ht="14.4">
      <c r="A2404" s="8" t="str">
        <f t="shared" si="37"/>
        <v>Brazil-The Americas 2006</v>
      </c>
      <c r="B2404" s="8" t="s">
        <v>105</v>
      </c>
      <c r="C2404" s="8" t="s">
        <v>84</v>
      </c>
      <c r="D2404" s="9" t="s">
        <v>68</v>
      </c>
      <c r="E2404" s="14">
        <v>4577000000</v>
      </c>
      <c r="F2404" s="14">
        <v>7501000000</v>
      </c>
    </row>
    <row r="2405" spans="1:6" ht="14.4">
      <c r="A2405" s="8" t="str">
        <f t="shared" si="37"/>
        <v>St. Lucia-The Americas 2006</v>
      </c>
      <c r="B2405" s="8" t="s">
        <v>253</v>
      </c>
      <c r="C2405" s="8" t="s">
        <v>84</v>
      </c>
      <c r="D2405" s="9" t="s">
        <v>68</v>
      </c>
      <c r="E2405" s="14">
        <v>294000000</v>
      </c>
      <c r="F2405" s="14">
        <v>39000000</v>
      </c>
    </row>
    <row r="2406" spans="1:6" ht="14.4">
      <c r="A2406" s="8" t="str">
        <f t="shared" si="37"/>
        <v>Costa Rica-The Americas 2006</v>
      </c>
      <c r="B2406" s="8" t="s">
        <v>122</v>
      </c>
      <c r="C2406" s="8" t="s">
        <v>84</v>
      </c>
      <c r="D2406" s="9" t="s">
        <v>68</v>
      </c>
      <c r="E2406" s="14">
        <v>1865000000</v>
      </c>
      <c r="F2406" s="14">
        <v>577000000</v>
      </c>
    </row>
    <row r="2407" spans="1:6" ht="14.4">
      <c r="A2407" s="8" t="str">
        <f t="shared" si="37"/>
        <v>St. Vincent and the Grenadines-The Americas 2006</v>
      </c>
      <c r="B2407" s="8" t="s">
        <v>255</v>
      </c>
      <c r="C2407" s="8" t="s">
        <v>84</v>
      </c>
      <c r="D2407" s="9" t="s">
        <v>68</v>
      </c>
      <c r="E2407" s="14">
        <v>113000000</v>
      </c>
      <c r="F2407" s="14">
        <v>16000000</v>
      </c>
    </row>
    <row r="2408" spans="1:6" ht="14.4">
      <c r="A2408" s="8" t="str">
        <f t="shared" si="37"/>
        <v>Argentina-The Americas 2006</v>
      </c>
      <c r="B2408" s="8" t="s">
        <v>85</v>
      </c>
      <c r="C2408" s="8" t="s">
        <v>84</v>
      </c>
      <c r="D2408" s="9" t="s">
        <v>68</v>
      </c>
      <c r="E2408" s="14">
        <v>3899000000</v>
      </c>
      <c r="F2408" s="14">
        <v>4038000000</v>
      </c>
    </row>
    <row r="2409" spans="1:6" ht="14.4">
      <c r="A2409" s="8" t="str">
        <f t="shared" si="37"/>
        <v>Antigua and Barbuda-The Americas 2006</v>
      </c>
      <c r="B2409" s="8" t="s">
        <v>83</v>
      </c>
      <c r="C2409" s="8" t="s">
        <v>84</v>
      </c>
      <c r="D2409" s="9" t="s">
        <v>68</v>
      </c>
      <c r="E2409" s="14">
        <v>327000000</v>
      </c>
      <c r="F2409" s="14">
        <v>45000000</v>
      </c>
    </row>
    <row r="2410" spans="1:6" ht="14.4">
      <c r="A2410" s="8" t="str">
        <f t="shared" si="37"/>
        <v>St. Martin (French part)-The Americas 2006</v>
      </c>
      <c r="B2410" s="8" t="s">
        <v>254</v>
      </c>
      <c r="C2410" s="8" t="s">
        <v>84</v>
      </c>
      <c r="D2410" s="9" t="s">
        <v>68</v>
      </c>
      <c r="E2410" s="8"/>
      <c r="F2410" s="8"/>
    </row>
    <row r="2411" spans="1:6" ht="14.4">
      <c r="A2411" s="8" t="str">
        <f t="shared" si="37"/>
        <v>Grenada-The Americas 2006</v>
      </c>
      <c r="B2411" s="8" t="s">
        <v>152</v>
      </c>
      <c r="C2411" s="8" t="s">
        <v>84</v>
      </c>
      <c r="D2411" s="9" t="s">
        <v>68</v>
      </c>
      <c r="E2411" s="14">
        <v>94000000</v>
      </c>
      <c r="F2411" s="14">
        <v>16000000</v>
      </c>
    </row>
    <row r="2412" spans="1:6" ht="14.4">
      <c r="A2412" s="8" t="str">
        <f t="shared" si="37"/>
        <v>Suriname-The Americas 2006</v>
      </c>
      <c r="B2412" s="8" t="s">
        <v>257</v>
      </c>
      <c r="C2412" s="8" t="s">
        <v>84</v>
      </c>
      <c r="D2412" s="9" t="s">
        <v>68</v>
      </c>
      <c r="E2412" s="14">
        <v>109000000</v>
      </c>
      <c r="F2412" s="14">
        <v>33000000</v>
      </c>
    </row>
    <row r="2413" spans="1:6" ht="14.4">
      <c r="A2413" s="8" t="str">
        <f t="shared" si="37"/>
        <v>El Salvador-The Americas 2006</v>
      </c>
      <c r="B2413" s="8" t="s">
        <v>135</v>
      </c>
      <c r="C2413" s="8" t="s">
        <v>84</v>
      </c>
      <c r="D2413" s="9" t="s">
        <v>68</v>
      </c>
      <c r="E2413" s="14">
        <v>686000000</v>
      </c>
      <c r="F2413" s="14">
        <v>307000000</v>
      </c>
    </row>
    <row r="2414" spans="1:6" ht="14.4">
      <c r="A2414" s="8" t="str">
        <f t="shared" si="37"/>
        <v>Colombia-The Americas 2006</v>
      </c>
      <c r="B2414" s="8" t="s">
        <v>118</v>
      </c>
      <c r="C2414" s="8" t="s">
        <v>84</v>
      </c>
      <c r="D2414" s="9" t="s">
        <v>68</v>
      </c>
      <c r="E2414" s="14">
        <v>2009000000</v>
      </c>
      <c r="F2414" s="14">
        <v>1799000000</v>
      </c>
    </row>
    <row r="2415" spans="1:6" ht="14.4">
      <c r="A2415" s="8" t="str">
        <f t="shared" si="37"/>
        <v>Mexico-The Americas 2006</v>
      </c>
      <c r="B2415" s="8" t="s">
        <v>199</v>
      </c>
      <c r="C2415" s="8" t="s">
        <v>84</v>
      </c>
      <c r="D2415" s="9" t="s">
        <v>68</v>
      </c>
      <c r="E2415" s="14">
        <v>13329000000</v>
      </c>
      <c r="F2415" s="14">
        <v>9387000000</v>
      </c>
    </row>
    <row r="2416" spans="1:6" ht="14.4">
      <c r="A2416" s="8" t="str">
        <f t="shared" si="37"/>
        <v>Guyana-The Americas 2006</v>
      </c>
      <c r="B2416" s="8" t="s">
        <v>157</v>
      </c>
      <c r="C2416" s="8" t="s">
        <v>84</v>
      </c>
      <c r="D2416" s="9" t="s">
        <v>68</v>
      </c>
      <c r="E2416" s="14">
        <v>37000000</v>
      </c>
      <c r="F2416" s="14">
        <v>49000000</v>
      </c>
    </row>
    <row r="2417" spans="1:6" ht="14.4">
      <c r="A2417" s="8" t="str">
        <f t="shared" si="37"/>
        <v>Peru-The Americas 2006</v>
      </c>
      <c r="B2417" s="8" t="s">
        <v>224</v>
      </c>
      <c r="C2417" s="8" t="s">
        <v>84</v>
      </c>
      <c r="D2417" s="9" t="s">
        <v>68</v>
      </c>
      <c r="E2417" s="14">
        <v>1775000000</v>
      </c>
      <c r="F2417" s="14">
        <v>1047000000</v>
      </c>
    </row>
    <row r="2418" spans="1:6" ht="14.4">
      <c r="A2418" s="8" t="str">
        <f t="shared" si="37"/>
        <v>Venezuela-The Americas 2006</v>
      </c>
      <c r="B2418" s="8" t="s">
        <v>281</v>
      </c>
      <c r="C2418" s="8" t="s">
        <v>84</v>
      </c>
      <c r="D2418" s="9" t="s">
        <v>68</v>
      </c>
      <c r="E2418" s="14">
        <v>843000000</v>
      </c>
      <c r="F2418" s="14">
        <v>1807000000</v>
      </c>
    </row>
    <row r="2419" spans="1:6" ht="14.4">
      <c r="A2419" s="8" t="str">
        <f t="shared" si="37"/>
        <v>Panama-The Americas 2006</v>
      </c>
      <c r="B2419" s="8" t="s">
        <v>221</v>
      </c>
      <c r="C2419" s="8" t="s">
        <v>84</v>
      </c>
      <c r="D2419" s="9" t="s">
        <v>68</v>
      </c>
      <c r="E2419" s="14">
        <v>1425000000</v>
      </c>
      <c r="F2419" s="14">
        <v>403000000</v>
      </c>
    </row>
    <row r="2420" spans="1:6" ht="14.4">
      <c r="A2420" s="8" t="str">
        <f t="shared" si="37"/>
        <v>Dominican Republic-The Americas 2006</v>
      </c>
      <c r="B2420" s="8" t="s">
        <v>132</v>
      </c>
      <c r="C2420" s="8" t="s">
        <v>84</v>
      </c>
      <c r="D2420" s="9" t="s">
        <v>68</v>
      </c>
      <c r="E2420" s="14">
        <v>3917000000</v>
      </c>
      <c r="F2420" s="14">
        <v>495000000</v>
      </c>
    </row>
    <row r="2421" spans="1:6" ht="14.4">
      <c r="A2421" s="8" t="str">
        <f t="shared" si="37"/>
        <v>Ecuador-The Americas 2006</v>
      </c>
      <c r="B2421" s="8" t="s">
        <v>133</v>
      </c>
      <c r="C2421" s="8" t="s">
        <v>84</v>
      </c>
      <c r="D2421" s="9" t="s">
        <v>68</v>
      </c>
      <c r="E2421" s="14">
        <v>492000000</v>
      </c>
      <c r="F2421" s="14">
        <v>706000000</v>
      </c>
    </row>
    <row r="2422" spans="1:6" ht="14.4">
      <c r="A2422" s="8" t="str">
        <f t="shared" si="37"/>
        <v>Paraguay-The Americas 2006</v>
      </c>
      <c r="B2422" s="8" t="s">
        <v>223</v>
      </c>
      <c r="C2422" s="8" t="s">
        <v>84</v>
      </c>
      <c r="D2422" s="9" t="s">
        <v>68</v>
      </c>
      <c r="E2422" s="14">
        <v>112000000</v>
      </c>
      <c r="F2422" s="14">
        <v>144000000</v>
      </c>
    </row>
    <row r="2423" spans="1:6" ht="14.4">
      <c r="A2423" s="8" t="str">
        <f t="shared" si="37"/>
        <v>Nicaragua-The Americas 2006</v>
      </c>
      <c r="B2423" s="8" t="s">
        <v>213</v>
      </c>
      <c r="C2423" s="8" t="s">
        <v>84</v>
      </c>
      <c r="D2423" s="9" t="s">
        <v>68</v>
      </c>
      <c r="E2423" s="14">
        <v>231000000</v>
      </c>
      <c r="F2423" s="14">
        <v>188000000</v>
      </c>
    </row>
    <row r="2424" spans="1:6" ht="14.4">
      <c r="A2424" s="8" t="str">
        <f t="shared" si="37"/>
        <v>Belize-The Americas 2006</v>
      </c>
      <c r="B2424" s="8" t="s">
        <v>98</v>
      </c>
      <c r="C2424" s="8" t="s">
        <v>84</v>
      </c>
      <c r="D2424" s="9" t="s">
        <v>68</v>
      </c>
      <c r="E2424" s="14">
        <v>260000000</v>
      </c>
      <c r="F2424" s="14">
        <v>43000000</v>
      </c>
    </row>
    <row r="2425" spans="1:6" ht="14.4">
      <c r="A2425" s="8" t="str">
        <f t="shared" si="37"/>
        <v>Haiti-The Americas 2006</v>
      </c>
      <c r="B2425" s="8" t="s">
        <v>158</v>
      </c>
      <c r="C2425" s="8" t="s">
        <v>84</v>
      </c>
      <c r="D2425" s="9" t="s">
        <v>68</v>
      </c>
      <c r="E2425" s="14">
        <v>126000000</v>
      </c>
      <c r="F2425" s="14">
        <v>239000000</v>
      </c>
    </row>
    <row r="2426" spans="1:6" ht="14.4">
      <c r="A2426" s="8" t="str">
        <f t="shared" si="37"/>
        <v>Bolivia-The Americas 2006</v>
      </c>
      <c r="B2426" s="8" t="s">
        <v>102</v>
      </c>
      <c r="C2426" s="8" t="s">
        <v>84</v>
      </c>
      <c r="D2426" s="9" t="s">
        <v>68</v>
      </c>
      <c r="E2426" s="14">
        <v>330000000</v>
      </c>
      <c r="F2426" s="14">
        <v>360000000</v>
      </c>
    </row>
    <row r="2427" spans="1:6" ht="14.4">
      <c r="A2427" s="8" t="str">
        <f t="shared" si="37"/>
        <v>Honduras-The Americas 2006</v>
      </c>
      <c r="B2427" s="8" t="s">
        <v>159</v>
      </c>
      <c r="C2427" s="8" t="s">
        <v>84</v>
      </c>
      <c r="D2427" s="9" t="s">
        <v>68</v>
      </c>
      <c r="E2427" s="14">
        <v>516000000</v>
      </c>
      <c r="F2427" s="14">
        <v>425000000</v>
      </c>
    </row>
    <row r="2428" spans="1:6" ht="14.4">
      <c r="A2428" s="8" t="str">
        <f t="shared" si="37"/>
        <v>Guatemala-The Americas 2006</v>
      </c>
      <c r="B2428" s="8" t="s">
        <v>154</v>
      </c>
      <c r="C2428" s="8" t="s">
        <v>84</v>
      </c>
      <c r="D2428" s="9" t="s">
        <v>68</v>
      </c>
      <c r="E2428" s="14">
        <v>919000000</v>
      </c>
      <c r="F2428" s="14">
        <v>655000000</v>
      </c>
    </row>
    <row r="2429" spans="1:6" ht="14.4">
      <c r="A2429" s="8" t="str">
        <f t="shared" si="37"/>
        <v>Turks and Caicos Islands-The Americas 2007</v>
      </c>
      <c r="B2429" s="8" t="s">
        <v>272</v>
      </c>
      <c r="C2429" s="8" t="s">
        <v>84</v>
      </c>
      <c r="D2429" s="9" t="s">
        <v>69</v>
      </c>
      <c r="E2429" s="8"/>
      <c r="F2429" s="8"/>
    </row>
    <row r="2430" spans="1:6" ht="14.4">
      <c r="A2430" s="8" t="str">
        <f t="shared" si="37"/>
        <v>Dominica-The Americas 2007</v>
      </c>
      <c r="B2430" s="8" t="s">
        <v>131</v>
      </c>
      <c r="C2430" s="8" t="s">
        <v>84</v>
      </c>
      <c r="D2430" s="9" t="s">
        <v>69</v>
      </c>
      <c r="E2430" s="14">
        <v>74000000</v>
      </c>
      <c r="F2430" s="14">
        <v>11000000</v>
      </c>
    </row>
    <row r="2431" spans="1:6" ht="14.4">
      <c r="A2431" s="8" t="str">
        <f t="shared" si="37"/>
        <v>St. Kitts and Nevis-The Americas 2007</v>
      </c>
      <c r="B2431" s="8" t="s">
        <v>252</v>
      </c>
      <c r="C2431" s="8" t="s">
        <v>84</v>
      </c>
      <c r="D2431" s="9" t="s">
        <v>69</v>
      </c>
      <c r="E2431" s="14">
        <v>125000000</v>
      </c>
      <c r="F2431" s="14">
        <v>12000000</v>
      </c>
    </row>
    <row r="2432" spans="1:6" ht="14.4">
      <c r="A2432" s="8" t="str">
        <f t="shared" si="37"/>
        <v>Sint Maarten (Dutch part)-The Americas 2007</v>
      </c>
      <c r="B2432" s="8" t="s">
        <v>242</v>
      </c>
      <c r="C2432" s="8" t="s">
        <v>84</v>
      </c>
      <c r="D2432" s="9" t="s">
        <v>69</v>
      </c>
      <c r="E2432" s="14">
        <v>665000000</v>
      </c>
      <c r="F2432" s="14">
        <v>83000000</v>
      </c>
    </row>
    <row r="2433" spans="1:6" ht="14.4">
      <c r="A2433" s="8" t="str">
        <f t="shared" si="37"/>
        <v>Cuba-The Americas 2007</v>
      </c>
      <c r="B2433" s="8" t="s">
        <v>125</v>
      </c>
      <c r="C2433" s="8" t="s">
        <v>84</v>
      </c>
      <c r="D2433" s="9" t="s">
        <v>69</v>
      </c>
      <c r="E2433" s="14">
        <v>2415000000</v>
      </c>
      <c r="F2433" s="8"/>
    </row>
    <row r="2434" spans="1:6" ht="14.4">
      <c r="A2434" s="8" t="str">
        <f t="shared" si="37"/>
        <v>Canada-The Americas 2007</v>
      </c>
      <c r="B2434" s="8" t="s">
        <v>112</v>
      </c>
      <c r="C2434" s="8" t="s">
        <v>84</v>
      </c>
      <c r="D2434" s="9" t="s">
        <v>69</v>
      </c>
      <c r="E2434" s="14">
        <v>17961000000</v>
      </c>
      <c r="F2434" s="14">
        <v>31099000000</v>
      </c>
    </row>
    <row r="2435" spans="1:6" ht="14.4">
      <c r="A2435" s="8" t="str">
        <f t="shared" ref="A2435:A2498" si="38">CONCATENATE(B2435," ",D2435)</f>
        <v>Aruba-The Americas 2007</v>
      </c>
      <c r="B2435" s="8" t="s">
        <v>87</v>
      </c>
      <c r="C2435" s="8" t="s">
        <v>84</v>
      </c>
      <c r="D2435" s="9" t="s">
        <v>69</v>
      </c>
      <c r="E2435" s="14">
        <v>1213000000</v>
      </c>
      <c r="F2435" s="14">
        <v>270000000</v>
      </c>
    </row>
    <row r="2436" spans="1:6" ht="14.4">
      <c r="A2436" s="8" t="str">
        <f t="shared" si="38"/>
        <v>Puerto Rico-The Americas 2007</v>
      </c>
      <c r="B2436" s="8" t="s">
        <v>228</v>
      </c>
      <c r="C2436" s="8" t="s">
        <v>84</v>
      </c>
      <c r="D2436" s="9" t="s">
        <v>69</v>
      </c>
      <c r="E2436" s="14">
        <v>3414000000</v>
      </c>
      <c r="F2436" s="14">
        <v>1743000000</v>
      </c>
    </row>
    <row r="2437" spans="1:6" ht="14.4">
      <c r="A2437" s="8" t="str">
        <f t="shared" si="38"/>
        <v>Barbados-The Americas 2007</v>
      </c>
      <c r="B2437" s="8" t="s">
        <v>95</v>
      </c>
      <c r="C2437" s="8" t="s">
        <v>84</v>
      </c>
      <c r="D2437" s="9" t="s">
        <v>69</v>
      </c>
      <c r="E2437" s="14">
        <v>1224000000</v>
      </c>
      <c r="F2437" s="14">
        <v>290000000</v>
      </c>
    </row>
    <row r="2438" spans="1:6" ht="14.4">
      <c r="A2438" s="8" t="str">
        <f t="shared" si="38"/>
        <v>Curacao-The Americas 2007</v>
      </c>
      <c r="B2438" s="8" t="s">
        <v>126</v>
      </c>
      <c r="C2438" s="8" t="s">
        <v>84</v>
      </c>
      <c r="D2438" s="9" t="s">
        <v>69</v>
      </c>
      <c r="E2438" s="14">
        <v>329000000</v>
      </c>
      <c r="F2438" s="14">
        <v>223000000</v>
      </c>
    </row>
    <row r="2439" spans="1:6" ht="14.4">
      <c r="A2439" s="8" t="str">
        <f t="shared" si="38"/>
        <v>Bermuda-The Americas 2007</v>
      </c>
      <c r="B2439" s="8" t="s">
        <v>100</v>
      </c>
      <c r="C2439" s="8" t="s">
        <v>84</v>
      </c>
      <c r="D2439" s="9" t="s">
        <v>69</v>
      </c>
      <c r="E2439" s="14">
        <v>569000000</v>
      </c>
      <c r="F2439" s="14">
        <v>453000000</v>
      </c>
    </row>
    <row r="2440" spans="1:6" ht="14.4">
      <c r="A2440" s="8" t="str">
        <f t="shared" si="38"/>
        <v>Cayman Islands-The Americas 2007</v>
      </c>
      <c r="B2440" s="8" t="s">
        <v>113</v>
      </c>
      <c r="C2440" s="8" t="s">
        <v>84</v>
      </c>
      <c r="D2440" s="9" t="s">
        <v>69</v>
      </c>
      <c r="E2440" s="14">
        <v>481000000</v>
      </c>
      <c r="F2440" s="14">
        <v>132000000</v>
      </c>
    </row>
    <row r="2441" spans="1:6" ht="14.4">
      <c r="A2441" s="8" t="str">
        <f t="shared" si="38"/>
        <v>United States-The Americas 2007</v>
      </c>
      <c r="B2441" s="8" t="s">
        <v>277</v>
      </c>
      <c r="C2441" s="8" t="s">
        <v>84</v>
      </c>
      <c r="D2441" s="9" t="s">
        <v>69</v>
      </c>
      <c r="E2441" s="17">
        <v>149000000000</v>
      </c>
      <c r="F2441" s="8"/>
    </row>
    <row r="2442" spans="1:6" ht="14.4">
      <c r="A2442" s="8" t="str">
        <f t="shared" si="38"/>
        <v>Trinidad and Tobago-The Americas 2007</v>
      </c>
      <c r="B2442" s="8" t="s">
        <v>268</v>
      </c>
      <c r="C2442" s="8" t="s">
        <v>84</v>
      </c>
      <c r="D2442" s="9" t="s">
        <v>69</v>
      </c>
      <c r="E2442" s="14">
        <v>621000000</v>
      </c>
      <c r="F2442" s="14">
        <v>155000000</v>
      </c>
    </row>
    <row r="2443" spans="1:6" ht="14.4">
      <c r="A2443" s="8" t="str">
        <f t="shared" si="38"/>
        <v>Greenland-The Americas 2007</v>
      </c>
      <c r="B2443" s="8" t="s">
        <v>151</v>
      </c>
      <c r="C2443" s="8" t="s">
        <v>84</v>
      </c>
      <c r="D2443" s="9" t="s">
        <v>69</v>
      </c>
      <c r="E2443" s="8"/>
      <c r="F2443" s="8"/>
    </row>
    <row r="2444" spans="1:6" ht="14.4">
      <c r="A2444" s="8" t="str">
        <f t="shared" si="38"/>
        <v>Bahamas, The-The Americas 2007</v>
      </c>
      <c r="B2444" s="8" t="s">
        <v>91</v>
      </c>
      <c r="C2444" s="8" t="s">
        <v>84</v>
      </c>
      <c r="D2444" s="9" t="s">
        <v>69</v>
      </c>
      <c r="E2444" s="14">
        <v>2198000000</v>
      </c>
      <c r="F2444" s="14">
        <v>538000000</v>
      </c>
    </row>
    <row r="2445" spans="1:6" ht="14.4">
      <c r="A2445" s="8" t="str">
        <f t="shared" si="38"/>
        <v>Uruguay-The Americas 2007</v>
      </c>
      <c r="B2445" s="8" t="s">
        <v>278</v>
      </c>
      <c r="C2445" s="8" t="s">
        <v>84</v>
      </c>
      <c r="D2445" s="9" t="s">
        <v>69</v>
      </c>
      <c r="E2445" s="14">
        <v>928000000</v>
      </c>
      <c r="F2445" s="14">
        <v>354000000</v>
      </c>
    </row>
    <row r="2446" spans="1:6" ht="14.4">
      <c r="A2446" s="8" t="str">
        <f t="shared" si="38"/>
        <v>Chile-The Americas 2007</v>
      </c>
      <c r="B2446" s="8" t="s">
        <v>116</v>
      </c>
      <c r="C2446" s="8" t="s">
        <v>84</v>
      </c>
      <c r="D2446" s="9" t="s">
        <v>69</v>
      </c>
      <c r="E2446" s="14">
        <v>2226000000</v>
      </c>
      <c r="F2446" s="14">
        <v>2042000000</v>
      </c>
    </row>
    <row r="2447" spans="1:6" ht="14.4">
      <c r="A2447" s="8" t="str">
        <f t="shared" si="38"/>
        <v>Jamaica-The Americas 2007</v>
      </c>
      <c r="B2447" s="8" t="s">
        <v>171</v>
      </c>
      <c r="C2447" s="8" t="s">
        <v>84</v>
      </c>
      <c r="D2447" s="9" t="s">
        <v>69</v>
      </c>
      <c r="E2447" s="14">
        <v>2142000000</v>
      </c>
      <c r="F2447" s="14">
        <v>340000000</v>
      </c>
    </row>
    <row r="2448" spans="1:6" ht="14.4">
      <c r="A2448" s="8" t="str">
        <f t="shared" si="38"/>
        <v>Brazil-The Americas 2007</v>
      </c>
      <c r="B2448" s="8" t="s">
        <v>105</v>
      </c>
      <c r="C2448" s="8" t="s">
        <v>84</v>
      </c>
      <c r="D2448" s="9" t="s">
        <v>69</v>
      </c>
      <c r="E2448" s="14">
        <v>5284000000</v>
      </c>
      <c r="F2448" s="14">
        <v>10434000000</v>
      </c>
    </row>
    <row r="2449" spans="1:6" ht="14.4">
      <c r="A2449" s="8" t="str">
        <f t="shared" si="38"/>
        <v>St. Lucia-The Americas 2007</v>
      </c>
      <c r="B2449" s="8" t="s">
        <v>253</v>
      </c>
      <c r="C2449" s="8" t="s">
        <v>84</v>
      </c>
      <c r="D2449" s="9" t="s">
        <v>69</v>
      </c>
      <c r="E2449" s="14">
        <v>302000000</v>
      </c>
      <c r="F2449" s="14">
        <v>42000000</v>
      </c>
    </row>
    <row r="2450" spans="1:6" ht="14.4">
      <c r="A2450" s="8" t="str">
        <f t="shared" si="38"/>
        <v>Argentina-The Americas 2007</v>
      </c>
      <c r="B2450" s="8" t="s">
        <v>85</v>
      </c>
      <c r="C2450" s="8" t="s">
        <v>84</v>
      </c>
      <c r="D2450" s="9" t="s">
        <v>69</v>
      </c>
      <c r="E2450" s="14">
        <v>4984000000</v>
      </c>
      <c r="F2450" s="14">
        <v>5063000000</v>
      </c>
    </row>
    <row r="2451" spans="1:6" ht="14.4">
      <c r="A2451" s="8" t="str">
        <f t="shared" si="38"/>
        <v>St. Martin (French part)-The Americas 2007</v>
      </c>
      <c r="B2451" s="8" t="s">
        <v>254</v>
      </c>
      <c r="C2451" s="8" t="s">
        <v>84</v>
      </c>
      <c r="D2451" s="9" t="s">
        <v>69</v>
      </c>
      <c r="E2451" s="8"/>
      <c r="F2451" s="8"/>
    </row>
    <row r="2452" spans="1:6" ht="14.4">
      <c r="A2452" s="8" t="str">
        <f t="shared" si="38"/>
        <v>Costa Rica-The Americas 2007</v>
      </c>
      <c r="B2452" s="8" t="s">
        <v>122</v>
      </c>
      <c r="C2452" s="8" t="s">
        <v>84</v>
      </c>
      <c r="D2452" s="9" t="s">
        <v>69</v>
      </c>
      <c r="E2452" s="14">
        <v>2221000000</v>
      </c>
      <c r="F2452" s="14">
        <v>751000000</v>
      </c>
    </row>
    <row r="2453" spans="1:6" ht="14.4">
      <c r="A2453" s="8" t="str">
        <f t="shared" si="38"/>
        <v>St. Vincent and the Grenadines-The Americas 2007</v>
      </c>
      <c r="B2453" s="8" t="s">
        <v>255</v>
      </c>
      <c r="C2453" s="8" t="s">
        <v>84</v>
      </c>
      <c r="D2453" s="9" t="s">
        <v>69</v>
      </c>
      <c r="E2453" s="14">
        <v>110000000</v>
      </c>
      <c r="F2453" s="14">
        <v>20000000</v>
      </c>
    </row>
    <row r="2454" spans="1:6" ht="14.4">
      <c r="A2454" s="8" t="str">
        <f t="shared" si="38"/>
        <v>Antigua and Barbuda-The Americas 2007</v>
      </c>
      <c r="B2454" s="8" t="s">
        <v>83</v>
      </c>
      <c r="C2454" s="8" t="s">
        <v>84</v>
      </c>
      <c r="D2454" s="9" t="s">
        <v>69</v>
      </c>
      <c r="E2454" s="14">
        <v>338000000</v>
      </c>
      <c r="F2454" s="14">
        <v>52000000</v>
      </c>
    </row>
    <row r="2455" spans="1:6" ht="14.4">
      <c r="A2455" s="8" t="str">
        <f t="shared" si="38"/>
        <v>Suriname-The Americas 2007</v>
      </c>
      <c r="B2455" s="8" t="s">
        <v>257</v>
      </c>
      <c r="C2455" s="8" t="s">
        <v>84</v>
      </c>
      <c r="D2455" s="9" t="s">
        <v>69</v>
      </c>
      <c r="E2455" s="14">
        <v>73000000</v>
      </c>
      <c r="F2455" s="14">
        <v>28000000</v>
      </c>
    </row>
    <row r="2456" spans="1:6" ht="14.4">
      <c r="A2456" s="8" t="str">
        <f t="shared" si="38"/>
        <v>Grenada-The Americas 2007</v>
      </c>
      <c r="B2456" s="8" t="s">
        <v>152</v>
      </c>
      <c r="C2456" s="8" t="s">
        <v>84</v>
      </c>
      <c r="D2456" s="9" t="s">
        <v>69</v>
      </c>
      <c r="E2456" s="14">
        <v>129000000</v>
      </c>
      <c r="F2456" s="14">
        <v>16000000</v>
      </c>
    </row>
    <row r="2457" spans="1:6" ht="14.4">
      <c r="A2457" s="8" t="str">
        <f t="shared" si="38"/>
        <v>El Salvador-The Americas 2007</v>
      </c>
      <c r="B2457" s="8" t="s">
        <v>135</v>
      </c>
      <c r="C2457" s="8" t="s">
        <v>84</v>
      </c>
      <c r="D2457" s="9" t="s">
        <v>69</v>
      </c>
      <c r="E2457" s="14">
        <v>793000000</v>
      </c>
      <c r="F2457" s="14">
        <v>363000000</v>
      </c>
    </row>
    <row r="2458" spans="1:6" ht="14.4">
      <c r="A2458" s="8" t="str">
        <f t="shared" si="38"/>
        <v>Colombia-The Americas 2007</v>
      </c>
      <c r="B2458" s="8" t="s">
        <v>118</v>
      </c>
      <c r="C2458" s="8" t="s">
        <v>84</v>
      </c>
      <c r="D2458" s="9" t="s">
        <v>69</v>
      </c>
      <c r="E2458" s="14">
        <v>2262000000</v>
      </c>
      <c r="F2458" s="14">
        <v>2093000000</v>
      </c>
    </row>
    <row r="2459" spans="1:6" ht="14.4">
      <c r="A2459" s="8" t="str">
        <f t="shared" si="38"/>
        <v>Peru-The Americas 2007</v>
      </c>
      <c r="B2459" s="8" t="s">
        <v>224</v>
      </c>
      <c r="C2459" s="8" t="s">
        <v>84</v>
      </c>
      <c r="D2459" s="9" t="s">
        <v>69</v>
      </c>
      <c r="E2459" s="14">
        <v>2007000000</v>
      </c>
      <c r="F2459" s="14">
        <v>1243000000</v>
      </c>
    </row>
    <row r="2460" spans="1:6" ht="14.4">
      <c r="A2460" s="8" t="str">
        <f t="shared" si="38"/>
        <v>Mexico-The Americas 2007</v>
      </c>
      <c r="B2460" s="8" t="s">
        <v>199</v>
      </c>
      <c r="C2460" s="8" t="s">
        <v>84</v>
      </c>
      <c r="D2460" s="9" t="s">
        <v>69</v>
      </c>
      <c r="E2460" s="14">
        <v>14055000000</v>
      </c>
      <c r="F2460" s="14">
        <v>9918000000</v>
      </c>
    </row>
    <row r="2461" spans="1:6" ht="14.4">
      <c r="A2461" s="8" t="str">
        <f t="shared" si="38"/>
        <v>Panama-The Americas 2007</v>
      </c>
      <c r="B2461" s="8" t="s">
        <v>221</v>
      </c>
      <c r="C2461" s="8" t="s">
        <v>84</v>
      </c>
      <c r="D2461" s="9" t="s">
        <v>69</v>
      </c>
      <c r="E2461" s="14">
        <v>1806000000</v>
      </c>
      <c r="F2461" s="14">
        <v>457000000</v>
      </c>
    </row>
    <row r="2462" spans="1:6" ht="14.4">
      <c r="A2462" s="8" t="str">
        <f t="shared" si="38"/>
        <v>Guyana-The Americas 2007</v>
      </c>
      <c r="B2462" s="8" t="s">
        <v>157</v>
      </c>
      <c r="C2462" s="8" t="s">
        <v>84</v>
      </c>
      <c r="D2462" s="9" t="s">
        <v>69</v>
      </c>
      <c r="E2462" s="14">
        <v>50000000</v>
      </c>
      <c r="F2462" s="14">
        <v>58000000</v>
      </c>
    </row>
    <row r="2463" spans="1:6" ht="14.4">
      <c r="A2463" s="8" t="str">
        <f t="shared" si="38"/>
        <v>Venezuela-The Americas 2007</v>
      </c>
      <c r="B2463" s="8" t="s">
        <v>281</v>
      </c>
      <c r="C2463" s="8" t="s">
        <v>84</v>
      </c>
      <c r="D2463" s="9" t="s">
        <v>69</v>
      </c>
      <c r="E2463" s="14">
        <v>972000000</v>
      </c>
      <c r="F2463" s="14">
        <v>2249000000</v>
      </c>
    </row>
    <row r="2464" spans="1:6" ht="14.4">
      <c r="A2464" s="8" t="str">
        <f t="shared" si="38"/>
        <v>Dominican Republic-The Americas 2007</v>
      </c>
      <c r="B2464" s="8" t="s">
        <v>132</v>
      </c>
      <c r="C2464" s="8" t="s">
        <v>84</v>
      </c>
      <c r="D2464" s="9" t="s">
        <v>69</v>
      </c>
      <c r="E2464" s="14">
        <v>4064000000</v>
      </c>
      <c r="F2464" s="14">
        <v>531000000</v>
      </c>
    </row>
    <row r="2465" spans="1:6" ht="14.4">
      <c r="A2465" s="8" t="str">
        <f t="shared" si="38"/>
        <v>Ecuador-The Americas 2007</v>
      </c>
      <c r="B2465" s="8" t="s">
        <v>133</v>
      </c>
      <c r="C2465" s="8" t="s">
        <v>84</v>
      </c>
      <c r="D2465" s="9" t="s">
        <v>69</v>
      </c>
      <c r="E2465" s="14">
        <v>626000000</v>
      </c>
      <c r="F2465" s="14">
        <v>733000000</v>
      </c>
    </row>
    <row r="2466" spans="1:6" ht="14.4">
      <c r="A2466" s="8" t="str">
        <f t="shared" si="38"/>
        <v>Paraguay-The Americas 2007</v>
      </c>
      <c r="B2466" s="8" t="s">
        <v>223</v>
      </c>
      <c r="C2466" s="8" t="s">
        <v>84</v>
      </c>
      <c r="D2466" s="9" t="s">
        <v>69</v>
      </c>
      <c r="E2466" s="14">
        <v>121000000</v>
      </c>
      <c r="F2466" s="14">
        <v>184000000</v>
      </c>
    </row>
    <row r="2467" spans="1:6" ht="14.4">
      <c r="A2467" s="8" t="str">
        <f t="shared" si="38"/>
        <v>Nicaragua-The Americas 2007</v>
      </c>
      <c r="B2467" s="8" t="s">
        <v>213</v>
      </c>
      <c r="C2467" s="8" t="s">
        <v>84</v>
      </c>
      <c r="D2467" s="9" t="s">
        <v>69</v>
      </c>
      <c r="E2467" s="14">
        <v>255000000</v>
      </c>
      <c r="F2467" s="14">
        <v>279000000</v>
      </c>
    </row>
    <row r="2468" spans="1:6" ht="14.4">
      <c r="A2468" s="8" t="str">
        <f t="shared" si="38"/>
        <v>Belize-The Americas 2007</v>
      </c>
      <c r="B2468" s="8" t="s">
        <v>98</v>
      </c>
      <c r="C2468" s="8" t="s">
        <v>84</v>
      </c>
      <c r="D2468" s="9" t="s">
        <v>69</v>
      </c>
      <c r="E2468" s="14">
        <v>289000000</v>
      </c>
      <c r="F2468" s="14">
        <v>46000000</v>
      </c>
    </row>
    <row r="2469" spans="1:6" ht="14.4">
      <c r="A2469" s="8" t="str">
        <f t="shared" si="38"/>
        <v>Haiti-The Americas 2007</v>
      </c>
      <c r="B2469" s="8" t="s">
        <v>158</v>
      </c>
      <c r="C2469" s="8" t="s">
        <v>84</v>
      </c>
      <c r="D2469" s="9" t="s">
        <v>69</v>
      </c>
      <c r="E2469" s="14">
        <v>190000000</v>
      </c>
      <c r="F2469" s="14">
        <v>331000000</v>
      </c>
    </row>
    <row r="2470" spans="1:6" ht="14.4">
      <c r="A2470" s="8" t="str">
        <f t="shared" si="38"/>
        <v>Bolivia-The Americas 2007</v>
      </c>
      <c r="B2470" s="8" t="s">
        <v>102</v>
      </c>
      <c r="C2470" s="8" t="s">
        <v>84</v>
      </c>
      <c r="D2470" s="9" t="s">
        <v>69</v>
      </c>
      <c r="E2470" s="14">
        <v>326000000</v>
      </c>
      <c r="F2470" s="14">
        <v>385000000</v>
      </c>
    </row>
    <row r="2471" spans="1:6" ht="14.4">
      <c r="A2471" s="8" t="str">
        <f t="shared" si="38"/>
        <v>Honduras-The Americas 2007</v>
      </c>
      <c r="B2471" s="8" t="s">
        <v>159</v>
      </c>
      <c r="C2471" s="8" t="s">
        <v>84</v>
      </c>
      <c r="D2471" s="9" t="s">
        <v>69</v>
      </c>
      <c r="E2471" s="14">
        <v>547000000</v>
      </c>
      <c r="F2471" s="14">
        <v>309000000</v>
      </c>
    </row>
    <row r="2472" spans="1:6" ht="14.4">
      <c r="A2472" s="8" t="str">
        <f t="shared" si="38"/>
        <v>Guatemala-The Americas 2007</v>
      </c>
      <c r="B2472" s="8" t="s">
        <v>154</v>
      </c>
      <c r="C2472" s="8" t="s">
        <v>84</v>
      </c>
      <c r="D2472" s="9" t="s">
        <v>69</v>
      </c>
      <c r="E2472" s="14">
        <v>1055000000</v>
      </c>
      <c r="F2472" s="14">
        <v>737000000</v>
      </c>
    </row>
    <row r="2473" spans="1:6" ht="14.4">
      <c r="A2473" s="8" t="str">
        <f t="shared" si="38"/>
        <v>Cayman Islands-The Americas 2008</v>
      </c>
      <c r="B2473" s="8" t="s">
        <v>113</v>
      </c>
      <c r="C2473" s="8" t="s">
        <v>84</v>
      </c>
      <c r="D2473" s="9" t="s">
        <v>70</v>
      </c>
      <c r="E2473" s="14">
        <v>518000000</v>
      </c>
      <c r="F2473" s="14">
        <v>130000000</v>
      </c>
    </row>
    <row r="2474" spans="1:6" ht="14.4">
      <c r="A2474" s="8" t="str">
        <f t="shared" si="38"/>
        <v>Turks and Caicos Islands-The Americas 2008</v>
      </c>
      <c r="B2474" s="8" t="s">
        <v>272</v>
      </c>
      <c r="C2474" s="8" t="s">
        <v>84</v>
      </c>
      <c r="D2474" s="9" t="s">
        <v>70</v>
      </c>
      <c r="E2474" s="8"/>
      <c r="F2474" s="8"/>
    </row>
    <row r="2475" spans="1:6" ht="14.4">
      <c r="A2475" s="8" t="str">
        <f t="shared" si="38"/>
        <v>Dominica-The Americas 2008</v>
      </c>
      <c r="B2475" s="8" t="s">
        <v>131</v>
      </c>
      <c r="C2475" s="8" t="s">
        <v>84</v>
      </c>
      <c r="D2475" s="9" t="s">
        <v>70</v>
      </c>
      <c r="E2475" s="14">
        <v>76000000</v>
      </c>
      <c r="F2475" s="14">
        <v>11000000</v>
      </c>
    </row>
    <row r="2476" spans="1:6" ht="14.4">
      <c r="A2476" s="8" t="str">
        <f t="shared" si="38"/>
        <v>St. Kitts and Nevis-The Americas 2008</v>
      </c>
      <c r="B2476" s="8" t="s">
        <v>252</v>
      </c>
      <c r="C2476" s="8" t="s">
        <v>84</v>
      </c>
      <c r="D2476" s="9" t="s">
        <v>70</v>
      </c>
      <c r="E2476" s="14">
        <v>110000000</v>
      </c>
      <c r="F2476" s="14">
        <v>15000000</v>
      </c>
    </row>
    <row r="2477" spans="1:6" ht="14.4">
      <c r="A2477" s="8" t="str">
        <f t="shared" si="38"/>
        <v>Cuba-The Americas 2008</v>
      </c>
      <c r="B2477" s="8" t="s">
        <v>125</v>
      </c>
      <c r="C2477" s="8" t="s">
        <v>84</v>
      </c>
      <c r="D2477" s="9" t="s">
        <v>70</v>
      </c>
      <c r="E2477" s="14">
        <v>2347000000</v>
      </c>
      <c r="F2477" s="8"/>
    </row>
    <row r="2478" spans="1:6" ht="14.4">
      <c r="A2478" s="8" t="str">
        <f t="shared" si="38"/>
        <v>Aruba-The Americas 2008</v>
      </c>
      <c r="B2478" s="8" t="s">
        <v>87</v>
      </c>
      <c r="C2478" s="8" t="s">
        <v>84</v>
      </c>
      <c r="D2478" s="9" t="s">
        <v>70</v>
      </c>
      <c r="E2478" s="14">
        <v>1353000000</v>
      </c>
      <c r="F2478" s="14">
        <v>273000000</v>
      </c>
    </row>
    <row r="2479" spans="1:6" ht="14.4">
      <c r="A2479" s="8" t="str">
        <f t="shared" si="38"/>
        <v>Canada-The Americas 2008</v>
      </c>
      <c r="B2479" s="8" t="s">
        <v>112</v>
      </c>
      <c r="C2479" s="8" t="s">
        <v>84</v>
      </c>
      <c r="D2479" s="9" t="s">
        <v>70</v>
      </c>
      <c r="E2479" s="14">
        <v>18191000000</v>
      </c>
      <c r="F2479" s="14">
        <v>33844000000</v>
      </c>
    </row>
    <row r="2480" spans="1:6" ht="14.4">
      <c r="A2480" s="8" t="str">
        <f t="shared" si="38"/>
        <v>Puerto Rico-The Americas 2008</v>
      </c>
      <c r="B2480" s="8" t="s">
        <v>228</v>
      </c>
      <c r="C2480" s="8" t="s">
        <v>84</v>
      </c>
      <c r="D2480" s="9" t="s">
        <v>70</v>
      </c>
      <c r="E2480" s="14">
        <v>3535000000</v>
      </c>
      <c r="F2480" s="14">
        <v>1761000000</v>
      </c>
    </row>
    <row r="2481" spans="1:6" ht="14.4">
      <c r="A2481" s="8" t="str">
        <f t="shared" si="38"/>
        <v>Sint Maarten (Dutch part)-The Americas 2008</v>
      </c>
      <c r="B2481" s="8" t="s">
        <v>242</v>
      </c>
      <c r="C2481" s="8" t="s">
        <v>84</v>
      </c>
      <c r="D2481" s="9" t="s">
        <v>70</v>
      </c>
      <c r="E2481" s="14">
        <v>667000000</v>
      </c>
      <c r="F2481" s="14">
        <v>88000000</v>
      </c>
    </row>
    <row r="2482" spans="1:6" ht="14.4">
      <c r="A2482" s="8" t="str">
        <f t="shared" si="38"/>
        <v>Barbados-The Americas 2008</v>
      </c>
      <c r="B2482" s="8" t="s">
        <v>95</v>
      </c>
      <c r="C2482" s="8" t="s">
        <v>84</v>
      </c>
      <c r="D2482" s="9" t="s">
        <v>70</v>
      </c>
      <c r="E2482" s="14">
        <v>1244000000</v>
      </c>
      <c r="F2482" s="14">
        <v>279000000</v>
      </c>
    </row>
    <row r="2483" spans="1:6" ht="14.4">
      <c r="A2483" s="8" t="str">
        <f t="shared" si="38"/>
        <v>Bermuda-The Americas 2008</v>
      </c>
      <c r="B2483" s="8" t="s">
        <v>100</v>
      </c>
      <c r="C2483" s="8" t="s">
        <v>84</v>
      </c>
      <c r="D2483" s="9" t="s">
        <v>70</v>
      </c>
      <c r="E2483" s="14">
        <v>431000000</v>
      </c>
      <c r="F2483" s="14">
        <v>459000000</v>
      </c>
    </row>
    <row r="2484" spans="1:6" ht="14.4">
      <c r="A2484" s="8" t="str">
        <f t="shared" si="38"/>
        <v>Curacao-The Americas 2008</v>
      </c>
      <c r="B2484" s="8" t="s">
        <v>126</v>
      </c>
      <c r="C2484" s="8" t="s">
        <v>84</v>
      </c>
      <c r="D2484" s="9" t="s">
        <v>70</v>
      </c>
      <c r="E2484" s="14">
        <v>383000000</v>
      </c>
      <c r="F2484" s="14">
        <v>229000000</v>
      </c>
    </row>
    <row r="2485" spans="1:6" ht="14.4">
      <c r="A2485" s="8" t="str">
        <f t="shared" si="38"/>
        <v>United States-The Americas 2008</v>
      </c>
      <c r="B2485" s="8" t="s">
        <v>277</v>
      </c>
      <c r="C2485" s="8" t="s">
        <v>84</v>
      </c>
      <c r="D2485" s="9" t="s">
        <v>70</v>
      </c>
      <c r="E2485" s="17">
        <v>171000000000</v>
      </c>
      <c r="F2485" s="8"/>
    </row>
    <row r="2486" spans="1:6" ht="14.4">
      <c r="A2486" s="8" t="str">
        <f t="shared" si="38"/>
        <v>Trinidad and Tobago-The Americas 2008</v>
      </c>
      <c r="B2486" s="8" t="s">
        <v>268</v>
      </c>
      <c r="C2486" s="8" t="s">
        <v>84</v>
      </c>
      <c r="D2486" s="9" t="s">
        <v>70</v>
      </c>
      <c r="E2486" s="14">
        <v>557000000</v>
      </c>
      <c r="F2486" s="14">
        <v>102000000</v>
      </c>
    </row>
    <row r="2487" spans="1:6" ht="14.4">
      <c r="A2487" s="8" t="str">
        <f t="shared" si="38"/>
        <v>Greenland-The Americas 2008</v>
      </c>
      <c r="B2487" s="8" t="s">
        <v>151</v>
      </c>
      <c r="C2487" s="8" t="s">
        <v>84</v>
      </c>
      <c r="D2487" s="9" t="s">
        <v>70</v>
      </c>
      <c r="E2487" s="8"/>
      <c r="F2487" s="8"/>
    </row>
    <row r="2488" spans="1:6" ht="14.4">
      <c r="A2488" s="8" t="str">
        <f t="shared" si="38"/>
        <v>Uruguay-The Americas 2008</v>
      </c>
      <c r="B2488" s="8" t="s">
        <v>278</v>
      </c>
      <c r="C2488" s="8" t="s">
        <v>84</v>
      </c>
      <c r="D2488" s="9" t="s">
        <v>70</v>
      </c>
      <c r="E2488" s="14">
        <v>1195000000</v>
      </c>
      <c r="F2488" s="14">
        <v>466000000</v>
      </c>
    </row>
    <row r="2489" spans="1:6" ht="14.4">
      <c r="A2489" s="8" t="str">
        <f t="shared" si="38"/>
        <v>Chile-The Americas 2008</v>
      </c>
      <c r="B2489" s="8" t="s">
        <v>116</v>
      </c>
      <c r="C2489" s="8" t="s">
        <v>84</v>
      </c>
      <c r="D2489" s="9" t="s">
        <v>70</v>
      </c>
      <c r="E2489" s="14">
        <v>2537000000</v>
      </c>
      <c r="F2489" s="14">
        <v>1789000000</v>
      </c>
    </row>
    <row r="2490" spans="1:6" ht="14.4">
      <c r="A2490" s="8" t="str">
        <f t="shared" si="38"/>
        <v>Brazil-The Americas 2008</v>
      </c>
      <c r="B2490" s="8" t="s">
        <v>105</v>
      </c>
      <c r="C2490" s="8" t="s">
        <v>84</v>
      </c>
      <c r="D2490" s="9" t="s">
        <v>70</v>
      </c>
      <c r="E2490" s="14">
        <v>6109000000</v>
      </c>
      <c r="F2490" s="14">
        <v>13269000000</v>
      </c>
    </row>
    <row r="2491" spans="1:6" ht="14.4">
      <c r="A2491" s="8" t="str">
        <f t="shared" si="38"/>
        <v>Jamaica-The Americas 2008</v>
      </c>
      <c r="B2491" s="8" t="s">
        <v>171</v>
      </c>
      <c r="C2491" s="8" t="s">
        <v>84</v>
      </c>
      <c r="D2491" s="9" t="s">
        <v>70</v>
      </c>
      <c r="E2491" s="14">
        <v>2222000000</v>
      </c>
      <c r="F2491" s="14">
        <v>312000000</v>
      </c>
    </row>
    <row r="2492" spans="1:6" ht="14.4">
      <c r="A2492" s="8" t="str">
        <f t="shared" si="38"/>
        <v>Bahamas, The-The Americas 2008</v>
      </c>
      <c r="B2492" s="8" t="s">
        <v>91</v>
      </c>
      <c r="C2492" s="8" t="s">
        <v>84</v>
      </c>
      <c r="D2492" s="9" t="s">
        <v>70</v>
      </c>
      <c r="E2492" s="14">
        <v>2155000000</v>
      </c>
      <c r="F2492" s="14">
        <v>460000000</v>
      </c>
    </row>
    <row r="2493" spans="1:6" ht="14.4">
      <c r="A2493" s="8" t="str">
        <f t="shared" si="38"/>
        <v>Costa Rica-The Americas 2008</v>
      </c>
      <c r="B2493" s="8" t="s">
        <v>122</v>
      </c>
      <c r="C2493" s="8" t="s">
        <v>84</v>
      </c>
      <c r="D2493" s="9" t="s">
        <v>70</v>
      </c>
      <c r="E2493" s="14">
        <v>2533000000</v>
      </c>
      <c r="F2493" s="14">
        <v>718000000</v>
      </c>
    </row>
    <row r="2494" spans="1:6" ht="14.4">
      <c r="A2494" s="8" t="str">
        <f t="shared" si="38"/>
        <v>St. Lucia-The Americas 2008</v>
      </c>
      <c r="B2494" s="8" t="s">
        <v>253</v>
      </c>
      <c r="C2494" s="8" t="s">
        <v>84</v>
      </c>
      <c r="D2494" s="9" t="s">
        <v>70</v>
      </c>
      <c r="E2494" s="14">
        <v>311000000</v>
      </c>
      <c r="F2494" s="14">
        <v>45000000</v>
      </c>
    </row>
    <row r="2495" spans="1:6" ht="14.4">
      <c r="A2495" s="8" t="str">
        <f t="shared" si="38"/>
        <v>Argentina-The Americas 2008</v>
      </c>
      <c r="B2495" s="8" t="s">
        <v>85</v>
      </c>
      <c r="C2495" s="8" t="s">
        <v>84</v>
      </c>
      <c r="D2495" s="9" t="s">
        <v>70</v>
      </c>
      <c r="E2495" s="14">
        <v>5295000000</v>
      </c>
      <c r="F2495" s="14">
        <v>5962000000</v>
      </c>
    </row>
    <row r="2496" spans="1:6" ht="14.4">
      <c r="A2496" s="8" t="str">
        <f t="shared" si="38"/>
        <v>St. Martin (French part)-The Americas 2008</v>
      </c>
      <c r="B2496" s="8" t="s">
        <v>254</v>
      </c>
      <c r="C2496" s="8" t="s">
        <v>84</v>
      </c>
      <c r="D2496" s="9" t="s">
        <v>70</v>
      </c>
      <c r="E2496" s="8"/>
      <c r="F2496" s="8"/>
    </row>
    <row r="2497" spans="1:6" ht="14.4">
      <c r="A2497" s="8" t="str">
        <f t="shared" si="38"/>
        <v>St. Vincent and the Grenadines-The Americas 2008</v>
      </c>
      <c r="B2497" s="8" t="s">
        <v>255</v>
      </c>
      <c r="C2497" s="8" t="s">
        <v>84</v>
      </c>
      <c r="D2497" s="9" t="s">
        <v>70</v>
      </c>
      <c r="E2497" s="14">
        <v>96000000</v>
      </c>
      <c r="F2497" s="14">
        <v>18000000</v>
      </c>
    </row>
    <row r="2498" spans="1:6" ht="14.4">
      <c r="A2498" s="8" t="str">
        <f t="shared" si="38"/>
        <v>Antigua and Barbuda-The Americas 2008</v>
      </c>
      <c r="B2498" s="8" t="s">
        <v>83</v>
      </c>
      <c r="C2498" s="8" t="s">
        <v>84</v>
      </c>
      <c r="D2498" s="9" t="s">
        <v>70</v>
      </c>
      <c r="E2498" s="14">
        <v>334000000</v>
      </c>
      <c r="F2498" s="14">
        <v>58000000</v>
      </c>
    </row>
    <row r="2499" spans="1:6" ht="14.4">
      <c r="A2499" s="8" t="str">
        <f t="shared" ref="A2499:A2562" si="39">CONCATENATE(B2499," ",D2499)</f>
        <v>Suriname-The Americas 2008</v>
      </c>
      <c r="B2499" s="8" t="s">
        <v>257</v>
      </c>
      <c r="C2499" s="8" t="s">
        <v>84</v>
      </c>
      <c r="D2499" s="9" t="s">
        <v>70</v>
      </c>
      <c r="E2499" s="14">
        <v>83000000</v>
      </c>
      <c r="F2499" s="14">
        <v>35000000</v>
      </c>
    </row>
    <row r="2500" spans="1:6" ht="14.4">
      <c r="A2500" s="8" t="str">
        <f t="shared" si="39"/>
        <v>Grenada-The Americas 2008</v>
      </c>
      <c r="B2500" s="8" t="s">
        <v>152</v>
      </c>
      <c r="C2500" s="8" t="s">
        <v>84</v>
      </c>
      <c r="D2500" s="9" t="s">
        <v>70</v>
      </c>
      <c r="E2500" s="14">
        <v>127000000</v>
      </c>
      <c r="F2500" s="14">
        <v>11000000</v>
      </c>
    </row>
    <row r="2501" spans="1:6" ht="14.4">
      <c r="A2501" s="8" t="str">
        <f t="shared" si="39"/>
        <v>Colombia-The Americas 2008</v>
      </c>
      <c r="B2501" s="8" t="s">
        <v>118</v>
      </c>
      <c r="C2501" s="8" t="s">
        <v>84</v>
      </c>
      <c r="D2501" s="9" t="s">
        <v>70</v>
      </c>
      <c r="E2501" s="14">
        <v>2438000000</v>
      </c>
      <c r="F2501" s="14">
        <v>2337000000</v>
      </c>
    </row>
    <row r="2502" spans="1:6" ht="14.4">
      <c r="A2502" s="8" t="str">
        <f t="shared" si="39"/>
        <v>Mexico-The Americas 2008</v>
      </c>
      <c r="B2502" s="8" t="s">
        <v>199</v>
      </c>
      <c r="C2502" s="8" t="s">
        <v>84</v>
      </c>
      <c r="D2502" s="9" t="s">
        <v>70</v>
      </c>
      <c r="E2502" s="14">
        <v>14726000000</v>
      </c>
      <c r="F2502" s="14">
        <v>10246000000</v>
      </c>
    </row>
    <row r="2503" spans="1:6" ht="14.4">
      <c r="A2503" s="8" t="str">
        <f t="shared" si="39"/>
        <v>El Salvador-The Americas 2008</v>
      </c>
      <c r="B2503" s="8" t="s">
        <v>135</v>
      </c>
      <c r="C2503" s="8" t="s">
        <v>84</v>
      </c>
      <c r="D2503" s="9" t="s">
        <v>70</v>
      </c>
      <c r="E2503" s="14">
        <v>711000000</v>
      </c>
      <c r="F2503" s="14">
        <v>326000000</v>
      </c>
    </row>
    <row r="2504" spans="1:6" ht="14.4">
      <c r="A2504" s="8" t="str">
        <f t="shared" si="39"/>
        <v>Peru-The Americas 2008</v>
      </c>
      <c r="B2504" s="8" t="s">
        <v>224</v>
      </c>
      <c r="C2504" s="8" t="s">
        <v>84</v>
      </c>
      <c r="D2504" s="9" t="s">
        <v>70</v>
      </c>
      <c r="E2504" s="14">
        <v>2396000000</v>
      </c>
      <c r="F2504" s="14">
        <v>1432000000</v>
      </c>
    </row>
    <row r="2505" spans="1:6" ht="14.4">
      <c r="A2505" s="8" t="str">
        <f t="shared" si="39"/>
        <v>Venezuela-The Americas 2008</v>
      </c>
      <c r="B2505" s="8" t="s">
        <v>281</v>
      </c>
      <c r="C2505" s="8" t="s">
        <v>84</v>
      </c>
      <c r="D2505" s="9" t="s">
        <v>70</v>
      </c>
      <c r="E2505" s="14">
        <v>1097000000</v>
      </c>
      <c r="F2505" s="14">
        <v>2594000000</v>
      </c>
    </row>
    <row r="2506" spans="1:6" ht="14.4">
      <c r="A2506" s="8" t="str">
        <f t="shared" si="39"/>
        <v>Panama-The Americas 2008</v>
      </c>
      <c r="B2506" s="8" t="s">
        <v>221</v>
      </c>
      <c r="C2506" s="8" t="s">
        <v>84</v>
      </c>
      <c r="D2506" s="9" t="s">
        <v>70</v>
      </c>
      <c r="E2506" s="14">
        <v>2208000000</v>
      </c>
      <c r="F2506" s="14">
        <v>560000000</v>
      </c>
    </row>
    <row r="2507" spans="1:6" ht="14.4">
      <c r="A2507" s="8" t="str">
        <f t="shared" si="39"/>
        <v>Guyana-The Americas 2008</v>
      </c>
      <c r="B2507" s="8" t="s">
        <v>157</v>
      </c>
      <c r="C2507" s="8" t="s">
        <v>84</v>
      </c>
      <c r="D2507" s="9" t="s">
        <v>70</v>
      </c>
      <c r="E2507" s="14">
        <v>59000000</v>
      </c>
      <c r="F2507" s="14">
        <v>52000000</v>
      </c>
    </row>
    <row r="2508" spans="1:6" ht="14.4">
      <c r="A2508" s="8" t="str">
        <f t="shared" si="39"/>
        <v>Ecuador-The Americas 2008</v>
      </c>
      <c r="B2508" s="8" t="s">
        <v>133</v>
      </c>
      <c r="C2508" s="8" t="s">
        <v>84</v>
      </c>
      <c r="D2508" s="9" t="s">
        <v>70</v>
      </c>
      <c r="E2508" s="14">
        <v>745000000</v>
      </c>
      <c r="F2508" s="14">
        <v>790000000</v>
      </c>
    </row>
    <row r="2509" spans="1:6" ht="14.4">
      <c r="A2509" s="8" t="str">
        <f t="shared" si="39"/>
        <v>Dominican Republic-The Americas 2008</v>
      </c>
      <c r="B2509" s="8" t="s">
        <v>132</v>
      </c>
      <c r="C2509" s="8" t="s">
        <v>84</v>
      </c>
      <c r="D2509" s="9" t="s">
        <v>70</v>
      </c>
      <c r="E2509" s="14">
        <v>4166000000</v>
      </c>
      <c r="F2509" s="14">
        <v>532000000</v>
      </c>
    </row>
    <row r="2510" spans="1:6" ht="14.4">
      <c r="A2510" s="8" t="str">
        <f t="shared" si="39"/>
        <v>Paraguay-The Americas 2008</v>
      </c>
      <c r="B2510" s="8" t="s">
        <v>223</v>
      </c>
      <c r="C2510" s="8" t="s">
        <v>84</v>
      </c>
      <c r="D2510" s="9" t="s">
        <v>70</v>
      </c>
      <c r="E2510" s="14">
        <v>128000000</v>
      </c>
      <c r="F2510" s="14">
        <v>208000000</v>
      </c>
    </row>
    <row r="2511" spans="1:6" ht="14.4">
      <c r="A2511" s="8" t="str">
        <f t="shared" si="39"/>
        <v>Nicaragua-The Americas 2008</v>
      </c>
      <c r="B2511" s="8" t="s">
        <v>213</v>
      </c>
      <c r="C2511" s="8" t="s">
        <v>84</v>
      </c>
      <c r="D2511" s="9" t="s">
        <v>70</v>
      </c>
      <c r="E2511" s="14">
        <v>301000000</v>
      </c>
      <c r="F2511" s="14">
        <v>332000000</v>
      </c>
    </row>
    <row r="2512" spans="1:6" ht="14.4">
      <c r="A2512" s="8" t="str">
        <f t="shared" si="39"/>
        <v>Belize-The Americas 2008</v>
      </c>
      <c r="B2512" s="8" t="s">
        <v>98</v>
      </c>
      <c r="C2512" s="8" t="s">
        <v>84</v>
      </c>
      <c r="D2512" s="9" t="s">
        <v>70</v>
      </c>
      <c r="E2512" s="14">
        <v>278000000</v>
      </c>
      <c r="F2512" s="14">
        <v>44000000</v>
      </c>
    </row>
    <row r="2513" spans="1:6" ht="14.4">
      <c r="A2513" s="8" t="str">
        <f t="shared" si="39"/>
        <v>Haiti-The Americas 2008</v>
      </c>
      <c r="B2513" s="8" t="s">
        <v>158</v>
      </c>
      <c r="C2513" s="8" t="s">
        <v>84</v>
      </c>
      <c r="D2513" s="9" t="s">
        <v>70</v>
      </c>
      <c r="E2513" s="14">
        <v>276000000</v>
      </c>
      <c r="F2513" s="14">
        <v>383000000</v>
      </c>
    </row>
    <row r="2514" spans="1:6" ht="14.4">
      <c r="A2514" s="8" t="str">
        <f t="shared" si="39"/>
        <v>Bolivia-The Americas 2008</v>
      </c>
      <c r="B2514" s="8" t="s">
        <v>102</v>
      </c>
      <c r="C2514" s="8" t="s">
        <v>84</v>
      </c>
      <c r="D2514" s="9" t="s">
        <v>70</v>
      </c>
      <c r="E2514" s="14">
        <v>302000000</v>
      </c>
      <c r="F2514" s="14">
        <v>381000000</v>
      </c>
    </row>
    <row r="2515" spans="1:6" ht="14.4">
      <c r="A2515" s="8" t="str">
        <f t="shared" si="39"/>
        <v>Honduras-The Americas 2008</v>
      </c>
      <c r="B2515" s="8" t="s">
        <v>159</v>
      </c>
      <c r="C2515" s="8" t="s">
        <v>84</v>
      </c>
      <c r="D2515" s="9" t="s">
        <v>70</v>
      </c>
      <c r="E2515" s="14">
        <v>620000000</v>
      </c>
      <c r="F2515" s="14">
        <v>385000000</v>
      </c>
    </row>
    <row r="2516" spans="1:6" ht="14.4">
      <c r="A2516" s="8" t="str">
        <f t="shared" si="39"/>
        <v>Guatemala-The Americas 2008</v>
      </c>
      <c r="B2516" s="8" t="s">
        <v>154</v>
      </c>
      <c r="C2516" s="8" t="s">
        <v>84</v>
      </c>
      <c r="D2516" s="9" t="s">
        <v>70</v>
      </c>
      <c r="E2516" s="14">
        <v>1068000000</v>
      </c>
      <c r="F2516" s="14">
        <v>741000000</v>
      </c>
    </row>
    <row r="2517" spans="1:6" ht="14.4">
      <c r="A2517" s="8" t="str">
        <f t="shared" si="39"/>
        <v>Turks and Caicos Islands-The Americas 2009</v>
      </c>
      <c r="B2517" s="8" t="s">
        <v>272</v>
      </c>
      <c r="C2517" s="8" t="s">
        <v>84</v>
      </c>
      <c r="D2517" s="9" t="s">
        <v>71</v>
      </c>
      <c r="E2517" s="8"/>
      <c r="F2517" s="8"/>
    </row>
    <row r="2518" spans="1:6" ht="14.4">
      <c r="A2518" s="8" t="str">
        <f t="shared" si="39"/>
        <v>Dominica-The Americas 2009</v>
      </c>
      <c r="B2518" s="8" t="s">
        <v>131</v>
      </c>
      <c r="C2518" s="8" t="s">
        <v>84</v>
      </c>
      <c r="D2518" s="9" t="s">
        <v>71</v>
      </c>
      <c r="E2518" s="14">
        <v>79000000</v>
      </c>
      <c r="F2518" s="14">
        <v>13000000</v>
      </c>
    </row>
    <row r="2519" spans="1:6" ht="14.4">
      <c r="A2519" s="8" t="str">
        <f t="shared" si="39"/>
        <v>St. Kitts and Nevis-The Americas 2009</v>
      </c>
      <c r="B2519" s="8" t="s">
        <v>252</v>
      </c>
      <c r="C2519" s="8" t="s">
        <v>84</v>
      </c>
      <c r="D2519" s="9" t="s">
        <v>71</v>
      </c>
      <c r="E2519" s="14">
        <v>83000000</v>
      </c>
      <c r="F2519" s="14">
        <v>11000000</v>
      </c>
    </row>
    <row r="2520" spans="1:6" ht="14.4">
      <c r="A2520" s="8" t="str">
        <f t="shared" si="39"/>
        <v>Sint Maarten (Dutch part)-The Americas 2009</v>
      </c>
      <c r="B2520" s="8" t="s">
        <v>242</v>
      </c>
      <c r="C2520" s="8" t="s">
        <v>84</v>
      </c>
      <c r="D2520" s="9" t="s">
        <v>71</v>
      </c>
      <c r="E2520" s="14">
        <v>619000000</v>
      </c>
      <c r="F2520" s="14">
        <v>104000000</v>
      </c>
    </row>
    <row r="2521" spans="1:6" ht="14.4">
      <c r="A2521" s="8" t="str">
        <f t="shared" si="39"/>
        <v>Cuba-The Americas 2009</v>
      </c>
      <c r="B2521" s="8" t="s">
        <v>125</v>
      </c>
      <c r="C2521" s="8" t="s">
        <v>84</v>
      </c>
      <c r="D2521" s="9" t="s">
        <v>71</v>
      </c>
      <c r="E2521" s="14">
        <v>2082000000</v>
      </c>
      <c r="F2521" s="8"/>
    </row>
    <row r="2522" spans="1:6" ht="14.4">
      <c r="A2522" s="8" t="str">
        <f t="shared" si="39"/>
        <v>Aruba-The Americas 2009</v>
      </c>
      <c r="B2522" s="8" t="s">
        <v>87</v>
      </c>
      <c r="C2522" s="8" t="s">
        <v>84</v>
      </c>
      <c r="D2522" s="9" t="s">
        <v>71</v>
      </c>
      <c r="E2522" s="14">
        <v>1224000000</v>
      </c>
      <c r="F2522" s="14">
        <v>265000000</v>
      </c>
    </row>
    <row r="2523" spans="1:6" ht="14.4">
      <c r="A2523" s="8" t="str">
        <f t="shared" si="39"/>
        <v>Canada-The Americas 2009</v>
      </c>
      <c r="B2523" s="8" t="s">
        <v>112</v>
      </c>
      <c r="C2523" s="8" t="s">
        <v>84</v>
      </c>
      <c r="D2523" s="9" t="s">
        <v>71</v>
      </c>
      <c r="E2523" s="14">
        <v>15568000000</v>
      </c>
      <c r="F2523" s="14">
        <v>30065000000</v>
      </c>
    </row>
    <row r="2524" spans="1:6" ht="14.4">
      <c r="A2524" s="8" t="str">
        <f t="shared" si="39"/>
        <v>Puerto Rico-The Americas 2009</v>
      </c>
      <c r="B2524" s="8" t="s">
        <v>228</v>
      </c>
      <c r="C2524" s="8" t="s">
        <v>84</v>
      </c>
      <c r="D2524" s="9" t="s">
        <v>71</v>
      </c>
      <c r="E2524" s="14">
        <v>3176000000</v>
      </c>
      <c r="F2524" s="14">
        <v>1386000000</v>
      </c>
    </row>
    <row r="2525" spans="1:6" ht="14.4">
      <c r="A2525" s="8" t="str">
        <f t="shared" si="39"/>
        <v>Bermuda-The Americas 2009</v>
      </c>
      <c r="B2525" s="8" t="s">
        <v>100</v>
      </c>
      <c r="C2525" s="8" t="s">
        <v>84</v>
      </c>
      <c r="D2525" s="9" t="s">
        <v>71</v>
      </c>
      <c r="E2525" s="14">
        <v>366000000</v>
      </c>
      <c r="F2525" s="14">
        <v>407000000</v>
      </c>
    </row>
    <row r="2526" spans="1:6" ht="14.4">
      <c r="A2526" s="8" t="str">
        <f t="shared" si="39"/>
        <v>Barbados-The Americas 2009</v>
      </c>
      <c r="B2526" s="8" t="s">
        <v>95</v>
      </c>
      <c r="C2526" s="8" t="s">
        <v>84</v>
      </c>
      <c r="D2526" s="9" t="s">
        <v>71</v>
      </c>
      <c r="E2526" s="14">
        <v>1122000000</v>
      </c>
      <c r="F2526" s="14">
        <v>293000000</v>
      </c>
    </row>
    <row r="2527" spans="1:6" ht="14.4">
      <c r="A2527" s="8" t="str">
        <f t="shared" si="39"/>
        <v>Curacao-The Americas 2009</v>
      </c>
      <c r="B2527" s="8" t="s">
        <v>126</v>
      </c>
      <c r="C2527" s="8" t="s">
        <v>84</v>
      </c>
      <c r="D2527" s="9" t="s">
        <v>71</v>
      </c>
      <c r="E2527" s="14">
        <v>378000000</v>
      </c>
      <c r="F2527" s="14">
        <v>258000000</v>
      </c>
    </row>
    <row r="2528" spans="1:6" ht="14.4">
      <c r="A2528" s="8" t="str">
        <f t="shared" si="39"/>
        <v>United States-The Americas 2009</v>
      </c>
      <c r="B2528" s="8" t="s">
        <v>277</v>
      </c>
      <c r="C2528" s="8" t="s">
        <v>84</v>
      </c>
      <c r="D2528" s="9" t="s">
        <v>71</v>
      </c>
      <c r="E2528" s="17">
        <v>150000000000</v>
      </c>
      <c r="F2528" s="8"/>
    </row>
    <row r="2529" spans="1:6" ht="14.4">
      <c r="A2529" s="8" t="str">
        <f t="shared" si="39"/>
        <v>Chile-The Americas 2009</v>
      </c>
      <c r="B2529" s="8" t="s">
        <v>116</v>
      </c>
      <c r="C2529" s="8" t="s">
        <v>84</v>
      </c>
      <c r="D2529" s="9" t="s">
        <v>71</v>
      </c>
      <c r="E2529" s="14">
        <v>2350000000</v>
      </c>
      <c r="F2529" s="14">
        <v>1504000000</v>
      </c>
    </row>
    <row r="2530" spans="1:6" ht="14.4">
      <c r="A2530" s="8" t="str">
        <f t="shared" si="39"/>
        <v>Trinidad and Tobago-The Americas 2009</v>
      </c>
      <c r="B2530" s="8" t="s">
        <v>268</v>
      </c>
      <c r="C2530" s="8" t="s">
        <v>84</v>
      </c>
      <c r="D2530" s="9" t="s">
        <v>71</v>
      </c>
      <c r="E2530" s="14">
        <v>548000000</v>
      </c>
      <c r="F2530" s="14">
        <v>136000000</v>
      </c>
    </row>
    <row r="2531" spans="1:6" ht="14.4">
      <c r="A2531" s="8" t="str">
        <f t="shared" si="39"/>
        <v>Uruguay-The Americas 2009</v>
      </c>
      <c r="B2531" s="8" t="s">
        <v>278</v>
      </c>
      <c r="C2531" s="8" t="s">
        <v>84</v>
      </c>
      <c r="D2531" s="9" t="s">
        <v>71</v>
      </c>
      <c r="E2531" s="14">
        <v>1460000000</v>
      </c>
      <c r="F2531" s="14">
        <v>442000000</v>
      </c>
    </row>
    <row r="2532" spans="1:6" ht="14.4">
      <c r="A2532" s="8" t="str">
        <f t="shared" si="39"/>
        <v>Cayman Islands-The Americas 2009</v>
      </c>
      <c r="B2532" s="8" t="s">
        <v>113</v>
      </c>
      <c r="C2532" s="8" t="s">
        <v>84</v>
      </c>
      <c r="D2532" s="9" t="s">
        <v>71</v>
      </c>
      <c r="E2532" s="14">
        <v>458000000</v>
      </c>
      <c r="F2532" s="14">
        <v>120000000</v>
      </c>
    </row>
    <row r="2533" spans="1:6" ht="14.4">
      <c r="A2533" s="8" t="str">
        <f t="shared" si="39"/>
        <v>Greenland-The Americas 2009</v>
      </c>
      <c r="B2533" s="8" t="s">
        <v>151</v>
      </c>
      <c r="C2533" s="8" t="s">
        <v>84</v>
      </c>
      <c r="D2533" s="9" t="s">
        <v>71</v>
      </c>
      <c r="E2533" s="8"/>
      <c r="F2533" s="8"/>
    </row>
    <row r="2534" spans="1:6" ht="14.4">
      <c r="A2534" s="8" t="str">
        <f t="shared" si="39"/>
        <v>Brazil-The Americas 2009</v>
      </c>
      <c r="B2534" s="8" t="s">
        <v>105</v>
      </c>
      <c r="C2534" s="8" t="s">
        <v>84</v>
      </c>
      <c r="D2534" s="9" t="s">
        <v>71</v>
      </c>
      <c r="E2534" s="14">
        <v>5635000000</v>
      </c>
      <c r="F2534" s="14">
        <v>12897000000</v>
      </c>
    </row>
    <row r="2535" spans="1:6" ht="14.4">
      <c r="A2535" s="8" t="str">
        <f t="shared" si="39"/>
        <v>Jamaica-The Americas 2009</v>
      </c>
      <c r="B2535" s="8" t="s">
        <v>171</v>
      </c>
      <c r="C2535" s="8" t="s">
        <v>84</v>
      </c>
      <c r="D2535" s="9" t="s">
        <v>71</v>
      </c>
      <c r="E2535" s="14">
        <v>2070000000</v>
      </c>
      <c r="F2535" s="14">
        <v>259000000</v>
      </c>
    </row>
    <row r="2536" spans="1:6" ht="14.4">
      <c r="A2536" s="8" t="str">
        <f t="shared" si="39"/>
        <v>Bahamas, The-The Americas 2009</v>
      </c>
      <c r="B2536" s="8" t="s">
        <v>91</v>
      </c>
      <c r="C2536" s="8" t="s">
        <v>84</v>
      </c>
      <c r="D2536" s="9" t="s">
        <v>71</v>
      </c>
      <c r="E2536" s="14">
        <v>2025000000</v>
      </c>
      <c r="F2536" s="14">
        <v>386000000</v>
      </c>
    </row>
    <row r="2537" spans="1:6" ht="14.4">
      <c r="A2537" s="8" t="str">
        <f t="shared" si="39"/>
        <v>Costa Rica-The Americas 2009</v>
      </c>
      <c r="B2537" s="8" t="s">
        <v>122</v>
      </c>
      <c r="C2537" s="8" t="s">
        <v>84</v>
      </c>
      <c r="D2537" s="9" t="s">
        <v>71</v>
      </c>
      <c r="E2537" s="14">
        <v>2001000000</v>
      </c>
      <c r="F2537" s="14">
        <v>462000000</v>
      </c>
    </row>
    <row r="2538" spans="1:6" ht="14.4">
      <c r="A2538" s="8" t="str">
        <f t="shared" si="39"/>
        <v>St. Vincent and the Grenadines-The Americas 2009</v>
      </c>
      <c r="B2538" s="8" t="s">
        <v>255</v>
      </c>
      <c r="C2538" s="8" t="s">
        <v>84</v>
      </c>
      <c r="D2538" s="9" t="s">
        <v>71</v>
      </c>
      <c r="E2538" s="14">
        <v>88000000</v>
      </c>
      <c r="F2538" s="14">
        <v>14000000</v>
      </c>
    </row>
    <row r="2539" spans="1:6" ht="14.4">
      <c r="A2539" s="8" t="str">
        <f t="shared" si="39"/>
        <v>St. Lucia-The Americas 2009</v>
      </c>
      <c r="B2539" s="8" t="s">
        <v>253</v>
      </c>
      <c r="C2539" s="8" t="s">
        <v>84</v>
      </c>
      <c r="D2539" s="9" t="s">
        <v>71</v>
      </c>
      <c r="E2539" s="14">
        <v>296000000</v>
      </c>
      <c r="F2539" s="14">
        <v>47000000</v>
      </c>
    </row>
    <row r="2540" spans="1:6" ht="14.4">
      <c r="A2540" s="8" t="str">
        <f t="shared" si="39"/>
        <v>Argentina-The Americas 2009</v>
      </c>
      <c r="B2540" s="8" t="s">
        <v>85</v>
      </c>
      <c r="C2540" s="8" t="s">
        <v>84</v>
      </c>
      <c r="D2540" s="9" t="s">
        <v>71</v>
      </c>
      <c r="E2540" s="14">
        <v>4476000000</v>
      </c>
      <c r="F2540" s="14">
        <v>5766000000</v>
      </c>
    </row>
    <row r="2541" spans="1:6" ht="14.4">
      <c r="A2541" s="8" t="str">
        <f t="shared" si="39"/>
        <v>Antigua and Barbuda-The Americas 2009</v>
      </c>
      <c r="B2541" s="8" t="s">
        <v>83</v>
      </c>
      <c r="C2541" s="8" t="s">
        <v>84</v>
      </c>
      <c r="D2541" s="9" t="s">
        <v>71</v>
      </c>
      <c r="E2541" s="14">
        <v>305000000</v>
      </c>
      <c r="F2541" s="14">
        <v>54000000</v>
      </c>
    </row>
    <row r="2542" spans="1:6" ht="14.4">
      <c r="A2542" s="8" t="str">
        <f t="shared" si="39"/>
        <v>St. Martin (French part)-The Americas 2009</v>
      </c>
      <c r="B2542" s="8" t="s">
        <v>254</v>
      </c>
      <c r="C2542" s="8" t="s">
        <v>84</v>
      </c>
      <c r="D2542" s="9" t="s">
        <v>71</v>
      </c>
      <c r="E2542" s="8"/>
      <c r="F2542" s="8"/>
    </row>
    <row r="2543" spans="1:6" ht="14.4">
      <c r="A2543" s="8" t="str">
        <f t="shared" si="39"/>
        <v>Suriname-The Americas 2009</v>
      </c>
      <c r="B2543" s="8" t="s">
        <v>257</v>
      </c>
      <c r="C2543" s="8" t="s">
        <v>84</v>
      </c>
      <c r="D2543" s="9" t="s">
        <v>71</v>
      </c>
      <c r="E2543" s="14">
        <v>70000000</v>
      </c>
      <c r="F2543" s="14">
        <v>35000000</v>
      </c>
    </row>
    <row r="2544" spans="1:6" ht="14.4">
      <c r="A2544" s="8" t="str">
        <f t="shared" si="39"/>
        <v>Grenada-The Americas 2009</v>
      </c>
      <c r="B2544" s="8" t="s">
        <v>152</v>
      </c>
      <c r="C2544" s="8" t="s">
        <v>84</v>
      </c>
      <c r="D2544" s="9" t="s">
        <v>71</v>
      </c>
      <c r="E2544" s="14">
        <v>112000000</v>
      </c>
      <c r="F2544" s="14">
        <v>10000000</v>
      </c>
    </row>
    <row r="2545" spans="1:6" ht="14.4">
      <c r="A2545" s="8" t="str">
        <f t="shared" si="39"/>
        <v>Colombia-The Americas 2009</v>
      </c>
      <c r="B2545" s="8" t="s">
        <v>118</v>
      </c>
      <c r="C2545" s="8" t="s">
        <v>84</v>
      </c>
      <c r="D2545" s="9" t="s">
        <v>71</v>
      </c>
      <c r="E2545" s="14">
        <v>2609000000</v>
      </c>
      <c r="F2545" s="14">
        <v>2301000000</v>
      </c>
    </row>
    <row r="2546" spans="1:6" ht="14.4">
      <c r="A2546" s="8" t="str">
        <f t="shared" si="39"/>
        <v>Mexico-The Americas 2009</v>
      </c>
      <c r="B2546" s="8" t="s">
        <v>199</v>
      </c>
      <c r="C2546" s="8" t="s">
        <v>84</v>
      </c>
      <c r="D2546" s="9" t="s">
        <v>71</v>
      </c>
      <c r="E2546" s="14">
        <v>12542000000</v>
      </c>
      <c r="F2546" s="14">
        <v>8737000000</v>
      </c>
    </row>
    <row r="2547" spans="1:6" ht="14.4">
      <c r="A2547" s="8" t="str">
        <f t="shared" si="39"/>
        <v>El Salvador-The Americas 2009</v>
      </c>
      <c r="B2547" s="8" t="s">
        <v>135</v>
      </c>
      <c r="C2547" s="8" t="s">
        <v>84</v>
      </c>
      <c r="D2547" s="9" t="s">
        <v>71</v>
      </c>
      <c r="E2547" s="14">
        <v>549000000</v>
      </c>
      <c r="F2547" s="14">
        <v>253000000</v>
      </c>
    </row>
    <row r="2548" spans="1:6" ht="14.4">
      <c r="A2548" s="8" t="str">
        <f t="shared" si="39"/>
        <v>Peru-The Americas 2009</v>
      </c>
      <c r="B2548" s="8" t="s">
        <v>224</v>
      </c>
      <c r="C2548" s="8" t="s">
        <v>84</v>
      </c>
      <c r="D2548" s="9" t="s">
        <v>71</v>
      </c>
      <c r="E2548" s="14">
        <v>2440000000</v>
      </c>
      <c r="F2548" s="14">
        <v>1404000000</v>
      </c>
    </row>
    <row r="2549" spans="1:6" ht="14.4">
      <c r="A2549" s="8" t="str">
        <f t="shared" si="39"/>
        <v>Venezuela-The Americas 2009</v>
      </c>
      <c r="B2549" s="8" t="s">
        <v>281</v>
      </c>
      <c r="C2549" s="8" t="s">
        <v>84</v>
      </c>
      <c r="D2549" s="9" t="s">
        <v>71</v>
      </c>
      <c r="E2549" s="14">
        <v>1055000000</v>
      </c>
      <c r="F2549" s="14">
        <v>2275000000</v>
      </c>
    </row>
    <row r="2550" spans="1:6" ht="14.4">
      <c r="A2550" s="8" t="str">
        <f t="shared" si="39"/>
        <v>Panama-The Americas 2009</v>
      </c>
      <c r="B2550" s="8" t="s">
        <v>221</v>
      </c>
      <c r="C2550" s="8" t="s">
        <v>84</v>
      </c>
      <c r="D2550" s="9" t="s">
        <v>71</v>
      </c>
      <c r="E2550" s="14">
        <v>2280000000</v>
      </c>
      <c r="F2550" s="14">
        <v>503000000</v>
      </c>
    </row>
    <row r="2551" spans="1:6" ht="14.4">
      <c r="A2551" s="8" t="str">
        <f t="shared" si="39"/>
        <v>Guyana-The Americas 2009</v>
      </c>
      <c r="B2551" s="8" t="s">
        <v>157</v>
      </c>
      <c r="C2551" s="8" t="s">
        <v>84</v>
      </c>
      <c r="D2551" s="9" t="s">
        <v>71</v>
      </c>
      <c r="E2551" s="14">
        <v>35000000</v>
      </c>
      <c r="F2551" s="14">
        <v>52000000</v>
      </c>
    </row>
    <row r="2552" spans="1:6" ht="14.4">
      <c r="A2552" s="8" t="str">
        <f t="shared" si="39"/>
        <v>Dominican Republic-The Americas 2009</v>
      </c>
      <c r="B2552" s="8" t="s">
        <v>132</v>
      </c>
      <c r="C2552" s="8" t="s">
        <v>84</v>
      </c>
      <c r="D2552" s="9" t="s">
        <v>71</v>
      </c>
      <c r="E2552" s="14">
        <v>4049000000</v>
      </c>
      <c r="F2552" s="14">
        <v>523000000</v>
      </c>
    </row>
    <row r="2553" spans="1:6" ht="14.4">
      <c r="A2553" s="8" t="str">
        <f t="shared" si="39"/>
        <v>Ecuador-The Americas 2009</v>
      </c>
      <c r="B2553" s="8" t="s">
        <v>133</v>
      </c>
      <c r="C2553" s="8" t="s">
        <v>84</v>
      </c>
      <c r="D2553" s="9" t="s">
        <v>71</v>
      </c>
      <c r="E2553" s="14">
        <v>674000000</v>
      </c>
      <c r="F2553" s="14">
        <v>806000000</v>
      </c>
    </row>
    <row r="2554" spans="1:6" ht="14.4">
      <c r="A2554" s="8" t="str">
        <f t="shared" si="39"/>
        <v>Nicaragua-The Americas 2009</v>
      </c>
      <c r="B2554" s="8" t="s">
        <v>213</v>
      </c>
      <c r="C2554" s="8" t="s">
        <v>84</v>
      </c>
      <c r="D2554" s="9" t="s">
        <v>71</v>
      </c>
      <c r="E2554" s="14">
        <v>334000000</v>
      </c>
      <c r="F2554" s="14">
        <v>300000000</v>
      </c>
    </row>
    <row r="2555" spans="1:6" ht="14.4">
      <c r="A2555" s="8" t="str">
        <f t="shared" si="39"/>
        <v>Paraguay-The Americas 2009</v>
      </c>
      <c r="B2555" s="8" t="s">
        <v>223</v>
      </c>
      <c r="C2555" s="8" t="s">
        <v>84</v>
      </c>
      <c r="D2555" s="9" t="s">
        <v>71</v>
      </c>
      <c r="E2555" s="14">
        <v>225000000</v>
      </c>
      <c r="F2555" s="14">
        <v>229000000</v>
      </c>
    </row>
    <row r="2556" spans="1:6" ht="14.4">
      <c r="A2556" s="8" t="str">
        <f t="shared" si="39"/>
        <v>Belize-The Americas 2009</v>
      </c>
      <c r="B2556" s="8" t="s">
        <v>98</v>
      </c>
      <c r="C2556" s="8" t="s">
        <v>84</v>
      </c>
      <c r="D2556" s="9" t="s">
        <v>71</v>
      </c>
      <c r="E2556" s="14">
        <v>256000000</v>
      </c>
      <c r="F2556" s="14">
        <v>43000000</v>
      </c>
    </row>
    <row r="2557" spans="1:6" ht="14.4">
      <c r="A2557" s="8" t="str">
        <f t="shared" si="39"/>
        <v>Haiti-The Americas 2009</v>
      </c>
      <c r="B2557" s="8" t="s">
        <v>158</v>
      </c>
      <c r="C2557" s="8" t="s">
        <v>84</v>
      </c>
      <c r="D2557" s="9" t="s">
        <v>71</v>
      </c>
      <c r="E2557" s="14">
        <v>312000000</v>
      </c>
      <c r="F2557" s="14">
        <v>433000000</v>
      </c>
    </row>
    <row r="2558" spans="1:6" ht="14.4">
      <c r="A2558" s="8" t="str">
        <f t="shared" si="39"/>
        <v>Bolivia-The Americas 2009</v>
      </c>
      <c r="B2558" s="8" t="s">
        <v>102</v>
      </c>
      <c r="C2558" s="8" t="s">
        <v>84</v>
      </c>
      <c r="D2558" s="9" t="s">
        <v>71</v>
      </c>
      <c r="E2558" s="14">
        <v>306000000</v>
      </c>
      <c r="F2558" s="14">
        <v>388000000</v>
      </c>
    </row>
    <row r="2559" spans="1:6" ht="14.4">
      <c r="A2559" s="8" t="str">
        <f t="shared" si="39"/>
        <v>Honduras-The Americas 2009</v>
      </c>
      <c r="B2559" s="8" t="s">
        <v>159</v>
      </c>
      <c r="C2559" s="8" t="s">
        <v>84</v>
      </c>
      <c r="D2559" s="9" t="s">
        <v>71</v>
      </c>
      <c r="E2559" s="14">
        <v>616000000</v>
      </c>
      <c r="F2559" s="14">
        <v>361000000</v>
      </c>
    </row>
    <row r="2560" spans="1:6" ht="14.4">
      <c r="A2560" s="8" t="str">
        <f t="shared" si="39"/>
        <v>Guatemala-The Americas 2009</v>
      </c>
      <c r="B2560" s="8" t="s">
        <v>154</v>
      </c>
      <c r="C2560" s="8" t="s">
        <v>84</v>
      </c>
      <c r="D2560" s="9" t="s">
        <v>71</v>
      </c>
      <c r="E2560" s="14">
        <v>1179000000</v>
      </c>
      <c r="F2560" s="14">
        <v>862000000</v>
      </c>
    </row>
    <row r="2561" spans="1:6" ht="14.4">
      <c r="A2561" s="8" t="str">
        <f t="shared" si="39"/>
        <v>Sint Maarten (Dutch part)-The Americas 2010</v>
      </c>
      <c r="B2561" s="8" t="s">
        <v>242</v>
      </c>
      <c r="C2561" s="8" t="s">
        <v>84</v>
      </c>
      <c r="D2561" s="9" t="s">
        <v>72</v>
      </c>
      <c r="E2561" s="14">
        <v>681000000</v>
      </c>
      <c r="F2561" s="14">
        <v>105000000</v>
      </c>
    </row>
    <row r="2562" spans="1:6" ht="14.4">
      <c r="A2562" s="8" t="str">
        <f t="shared" si="39"/>
        <v>Turks and Caicos Islands-The Americas 2010</v>
      </c>
      <c r="B2562" s="8" t="s">
        <v>272</v>
      </c>
      <c r="C2562" s="8" t="s">
        <v>84</v>
      </c>
      <c r="D2562" s="9" t="s">
        <v>72</v>
      </c>
      <c r="E2562" s="8"/>
      <c r="F2562" s="8"/>
    </row>
    <row r="2563" spans="1:6" ht="14.4">
      <c r="A2563" s="8" t="str">
        <f t="shared" ref="A2563:A2626" si="40">CONCATENATE(B2563," ",D2563)</f>
        <v>St. Kitts and Nevis-The Americas 2010</v>
      </c>
      <c r="B2563" s="8" t="s">
        <v>252</v>
      </c>
      <c r="C2563" s="8" t="s">
        <v>84</v>
      </c>
      <c r="D2563" s="9" t="s">
        <v>72</v>
      </c>
      <c r="E2563" s="14">
        <v>90000000</v>
      </c>
      <c r="F2563" s="14">
        <v>13000000</v>
      </c>
    </row>
    <row r="2564" spans="1:6" ht="14.4">
      <c r="A2564" s="8" t="str">
        <f t="shared" si="40"/>
        <v>Cuba-The Americas 2010</v>
      </c>
      <c r="B2564" s="8" t="s">
        <v>125</v>
      </c>
      <c r="C2564" s="8" t="s">
        <v>84</v>
      </c>
      <c r="D2564" s="9" t="s">
        <v>72</v>
      </c>
      <c r="E2564" s="14">
        <v>2218000000</v>
      </c>
      <c r="F2564" s="8"/>
    </row>
    <row r="2565" spans="1:6" ht="14.4">
      <c r="A2565" s="8" t="str">
        <f t="shared" si="40"/>
        <v>Aruba-The Americas 2010</v>
      </c>
      <c r="B2565" s="8" t="s">
        <v>87</v>
      </c>
      <c r="C2565" s="8" t="s">
        <v>84</v>
      </c>
      <c r="D2565" s="9" t="s">
        <v>72</v>
      </c>
      <c r="E2565" s="14">
        <v>1256000000</v>
      </c>
      <c r="F2565" s="14">
        <v>264000000</v>
      </c>
    </row>
    <row r="2566" spans="1:6" ht="14.4">
      <c r="A2566" s="8" t="str">
        <f t="shared" si="40"/>
        <v>Puerto Rico-The Americas 2010</v>
      </c>
      <c r="B2566" s="8" t="s">
        <v>228</v>
      </c>
      <c r="C2566" s="8" t="s">
        <v>84</v>
      </c>
      <c r="D2566" s="9" t="s">
        <v>72</v>
      </c>
      <c r="E2566" s="14">
        <v>3211000000</v>
      </c>
      <c r="F2566" s="14">
        <v>1180000000</v>
      </c>
    </row>
    <row r="2567" spans="1:6" ht="14.4">
      <c r="A2567" s="8" t="str">
        <f t="shared" si="40"/>
        <v>Canada-The Americas 2010</v>
      </c>
      <c r="B2567" s="8" t="s">
        <v>112</v>
      </c>
      <c r="C2567" s="8" t="s">
        <v>84</v>
      </c>
      <c r="D2567" s="9" t="s">
        <v>72</v>
      </c>
      <c r="E2567" s="14">
        <v>18438000000</v>
      </c>
      <c r="F2567" s="14">
        <v>36975000000</v>
      </c>
    </row>
    <row r="2568" spans="1:6" ht="14.4">
      <c r="A2568" s="8" t="str">
        <f t="shared" si="40"/>
        <v>Bermuda-The Americas 2010</v>
      </c>
      <c r="B2568" s="8" t="s">
        <v>100</v>
      </c>
      <c r="C2568" s="8" t="s">
        <v>84</v>
      </c>
      <c r="D2568" s="9" t="s">
        <v>72</v>
      </c>
      <c r="E2568" s="14">
        <v>442000000</v>
      </c>
      <c r="F2568" s="14">
        <v>417000000</v>
      </c>
    </row>
    <row r="2569" spans="1:6" ht="14.4">
      <c r="A2569" s="8" t="str">
        <f t="shared" si="40"/>
        <v>Dominica-The Americas 2010</v>
      </c>
      <c r="B2569" s="8" t="s">
        <v>131</v>
      </c>
      <c r="C2569" s="8" t="s">
        <v>84</v>
      </c>
      <c r="D2569" s="9" t="s">
        <v>72</v>
      </c>
      <c r="E2569" s="14">
        <v>95000000</v>
      </c>
      <c r="F2569" s="14">
        <v>13000000</v>
      </c>
    </row>
    <row r="2570" spans="1:6" ht="14.4">
      <c r="A2570" s="8" t="str">
        <f t="shared" si="40"/>
        <v>Barbados-The Americas 2010</v>
      </c>
      <c r="B2570" s="8" t="s">
        <v>95</v>
      </c>
      <c r="C2570" s="8" t="s">
        <v>84</v>
      </c>
      <c r="D2570" s="9" t="s">
        <v>72</v>
      </c>
      <c r="E2570" s="14">
        <v>1074000000</v>
      </c>
      <c r="F2570" s="14">
        <v>351000000</v>
      </c>
    </row>
    <row r="2571" spans="1:6" ht="14.4">
      <c r="A2571" s="8" t="str">
        <f t="shared" si="40"/>
        <v>United States-The Americas 2010</v>
      </c>
      <c r="B2571" s="8" t="s">
        <v>277</v>
      </c>
      <c r="C2571" s="8" t="s">
        <v>84</v>
      </c>
      <c r="D2571" s="9" t="s">
        <v>72</v>
      </c>
      <c r="E2571" s="17">
        <v>165000000000</v>
      </c>
      <c r="F2571" s="8"/>
    </row>
    <row r="2572" spans="1:6" ht="14.4">
      <c r="A2572" s="8" t="str">
        <f t="shared" si="40"/>
        <v>Curacao-The Americas 2010</v>
      </c>
      <c r="B2572" s="8" t="s">
        <v>126</v>
      </c>
      <c r="C2572" s="8" t="s">
        <v>84</v>
      </c>
      <c r="D2572" s="9" t="s">
        <v>72</v>
      </c>
      <c r="E2572" s="14">
        <v>438000000</v>
      </c>
      <c r="F2572" s="14">
        <v>282000000</v>
      </c>
    </row>
    <row r="2573" spans="1:6" ht="14.4">
      <c r="A2573" s="8" t="str">
        <f t="shared" si="40"/>
        <v>Chile-The Americas 2010</v>
      </c>
      <c r="B2573" s="8" t="s">
        <v>116</v>
      </c>
      <c r="C2573" s="8" t="s">
        <v>84</v>
      </c>
      <c r="D2573" s="9" t="s">
        <v>72</v>
      </c>
      <c r="E2573" s="14">
        <v>2422000000</v>
      </c>
      <c r="F2573" s="14">
        <v>1808000000</v>
      </c>
    </row>
    <row r="2574" spans="1:6" ht="14.4">
      <c r="A2574" s="8" t="str">
        <f t="shared" si="40"/>
        <v>Cayman Islands-The Americas 2010</v>
      </c>
      <c r="B2574" s="8" t="s">
        <v>113</v>
      </c>
      <c r="C2574" s="8" t="s">
        <v>84</v>
      </c>
      <c r="D2574" s="9" t="s">
        <v>72</v>
      </c>
      <c r="E2574" s="14">
        <v>465000000</v>
      </c>
      <c r="F2574" s="14">
        <v>129000000</v>
      </c>
    </row>
    <row r="2575" spans="1:6" ht="14.4">
      <c r="A2575" s="8" t="str">
        <f t="shared" si="40"/>
        <v>Trinidad and Tobago-The Americas 2010</v>
      </c>
      <c r="B2575" s="8" t="s">
        <v>268</v>
      </c>
      <c r="C2575" s="8" t="s">
        <v>84</v>
      </c>
      <c r="D2575" s="9" t="s">
        <v>72</v>
      </c>
      <c r="E2575" s="14">
        <v>630000000</v>
      </c>
      <c r="F2575" s="14">
        <v>97000000</v>
      </c>
    </row>
    <row r="2576" spans="1:6" ht="14.4">
      <c r="A2576" s="8" t="str">
        <f t="shared" si="40"/>
        <v>Greenland-The Americas 2010</v>
      </c>
      <c r="B2576" s="8" t="s">
        <v>151</v>
      </c>
      <c r="C2576" s="8" t="s">
        <v>84</v>
      </c>
      <c r="D2576" s="9" t="s">
        <v>72</v>
      </c>
      <c r="E2576" s="8"/>
      <c r="F2576" s="8"/>
    </row>
    <row r="2577" spans="1:6" ht="14.4">
      <c r="A2577" s="8" t="str">
        <f t="shared" si="40"/>
        <v>Jamaica-The Americas 2010</v>
      </c>
      <c r="B2577" s="8" t="s">
        <v>171</v>
      </c>
      <c r="C2577" s="8" t="s">
        <v>84</v>
      </c>
      <c r="D2577" s="9" t="s">
        <v>72</v>
      </c>
      <c r="E2577" s="14">
        <v>2095000000</v>
      </c>
      <c r="F2577" s="14">
        <v>235000000</v>
      </c>
    </row>
    <row r="2578" spans="1:6" ht="14.4">
      <c r="A2578" s="8" t="str">
        <f t="shared" si="40"/>
        <v>Uruguay-The Americas 2010</v>
      </c>
      <c r="B2578" s="8" t="s">
        <v>278</v>
      </c>
      <c r="C2578" s="8" t="s">
        <v>84</v>
      </c>
      <c r="D2578" s="9" t="s">
        <v>72</v>
      </c>
      <c r="E2578" s="14">
        <v>1669000000</v>
      </c>
      <c r="F2578" s="14">
        <v>549000000</v>
      </c>
    </row>
    <row r="2579" spans="1:6" ht="14.4">
      <c r="A2579" s="8" t="str">
        <f t="shared" si="40"/>
        <v>Brazil-The Americas 2010</v>
      </c>
      <c r="B2579" s="8" t="s">
        <v>105</v>
      </c>
      <c r="C2579" s="8" t="s">
        <v>84</v>
      </c>
      <c r="D2579" s="9" t="s">
        <v>72</v>
      </c>
      <c r="E2579" s="14">
        <v>6180000000</v>
      </c>
      <c r="F2579" s="14">
        <v>19340000000</v>
      </c>
    </row>
    <row r="2580" spans="1:6" ht="14.4">
      <c r="A2580" s="8" t="str">
        <f t="shared" si="40"/>
        <v>St. Lucia-The Americas 2010</v>
      </c>
      <c r="B2580" s="8" t="s">
        <v>253</v>
      </c>
      <c r="C2580" s="8" t="s">
        <v>84</v>
      </c>
      <c r="D2580" s="9" t="s">
        <v>72</v>
      </c>
      <c r="E2580" s="14">
        <v>309000000</v>
      </c>
      <c r="F2580" s="14">
        <v>48000000</v>
      </c>
    </row>
    <row r="2581" spans="1:6" ht="14.4">
      <c r="A2581" s="8" t="str">
        <f t="shared" si="40"/>
        <v>Bahamas, The-The Americas 2010</v>
      </c>
      <c r="B2581" s="8" t="s">
        <v>91</v>
      </c>
      <c r="C2581" s="8" t="s">
        <v>84</v>
      </c>
      <c r="D2581" s="9" t="s">
        <v>72</v>
      </c>
      <c r="E2581" s="14">
        <v>2159000000</v>
      </c>
      <c r="F2581" s="14">
        <v>369000000</v>
      </c>
    </row>
    <row r="2582" spans="1:6" ht="14.4">
      <c r="A2582" s="8" t="str">
        <f t="shared" si="40"/>
        <v>Costa Rica-The Americas 2010</v>
      </c>
      <c r="B2582" s="8" t="s">
        <v>122</v>
      </c>
      <c r="C2582" s="8" t="s">
        <v>84</v>
      </c>
      <c r="D2582" s="9" t="s">
        <v>72</v>
      </c>
      <c r="E2582" s="14">
        <v>2179000000</v>
      </c>
      <c r="F2582" s="14">
        <v>533000000</v>
      </c>
    </row>
    <row r="2583" spans="1:6" ht="14.4">
      <c r="A2583" s="8" t="str">
        <f t="shared" si="40"/>
        <v>St. Vincent and the Grenadines-The Americas 2010</v>
      </c>
      <c r="B2583" s="8" t="s">
        <v>255</v>
      </c>
      <c r="C2583" s="8" t="s">
        <v>84</v>
      </c>
      <c r="D2583" s="9" t="s">
        <v>72</v>
      </c>
      <c r="E2583" s="14">
        <v>86000000</v>
      </c>
      <c r="F2583" s="14">
        <v>15000000</v>
      </c>
    </row>
    <row r="2584" spans="1:6" ht="14.4">
      <c r="A2584" s="8" t="str">
        <f t="shared" si="40"/>
        <v>Argentina-The Americas 2010</v>
      </c>
      <c r="B2584" s="8" t="s">
        <v>85</v>
      </c>
      <c r="C2584" s="8" t="s">
        <v>84</v>
      </c>
      <c r="D2584" s="9" t="s">
        <v>72</v>
      </c>
      <c r="E2584" s="14">
        <v>5629000000</v>
      </c>
      <c r="F2584" s="14">
        <v>6375000000</v>
      </c>
    </row>
    <row r="2585" spans="1:6" ht="14.4">
      <c r="A2585" s="8" t="str">
        <f t="shared" si="40"/>
        <v>Antigua and Barbuda-The Americas 2010</v>
      </c>
      <c r="B2585" s="8" t="s">
        <v>83</v>
      </c>
      <c r="C2585" s="8" t="s">
        <v>84</v>
      </c>
      <c r="D2585" s="9" t="s">
        <v>72</v>
      </c>
      <c r="E2585" s="14">
        <v>298000000</v>
      </c>
      <c r="F2585" s="14">
        <v>52000000</v>
      </c>
    </row>
    <row r="2586" spans="1:6" ht="14.4">
      <c r="A2586" s="8" t="str">
        <f t="shared" si="40"/>
        <v>St. Martin (French part)-The Americas 2010</v>
      </c>
      <c r="B2586" s="8" t="s">
        <v>254</v>
      </c>
      <c r="C2586" s="8" t="s">
        <v>84</v>
      </c>
      <c r="D2586" s="9" t="s">
        <v>72</v>
      </c>
      <c r="E2586" s="8"/>
      <c r="F2586" s="8"/>
    </row>
    <row r="2587" spans="1:6" ht="14.4">
      <c r="A2587" s="8" t="str">
        <f t="shared" si="40"/>
        <v>Suriname-The Americas 2010</v>
      </c>
      <c r="B2587" s="8" t="s">
        <v>257</v>
      </c>
      <c r="C2587" s="8" t="s">
        <v>84</v>
      </c>
      <c r="D2587" s="9" t="s">
        <v>72</v>
      </c>
      <c r="E2587" s="14">
        <v>69000000</v>
      </c>
      <c r="F2587" s="14">
        <v>41000000</v>
      </c>
    </row>
    <row r="2588" spans="1:6" ht="14.4">
      <c r="A2588" s="8" t="str">
        <f t="shared" si="40"/>
        <v>Grenada-The Americas 2010</v>
      </c>
      <c r="B2588" s="8" t="s">
        <v>152</v>
      </c>
      <c r="C2588" s="8" t="s">
        <v>84</v>
      </c>
      <c r="D2588" s="9" t="s">
        <v>72</v>
      </c>
      <c r="E2588" s="14">
        <v>112000000</v>
      </c>
      <c r="F2588" s="14">
        <v>10000000</v>
      </c>
    </row>
    <row r="2589" spans="1:6" ht="14.4">
      <c r="A2589" s="8" t="str">
        <f t="shared" si="40"/>
        <v>El Salvador-The Americas 2010</v>
      </c>
      <c r="B2589" s="8" t="s">
        <v>135</v>
      </c>
      <c r="C2589" s="8" t="s">
        <v>84</v>
      </c>
      <c r="D2589" s="9" t="s">
        <v>72</v>
      </c>
      <c r="E2589" s="14">
        <v>646000000</v>
      </c>
      <c r="F2589" s="14">
        <v>280000000</v>
      </c>
    </row>
    <row r="2590" spans="1:6" ht="14.4">
      <c r="A2590" s="8" t="str">
        <f t="shared" si="40"/>
        <v>Colombia-The Americas 2010</v>
      </c>
      <c r="B2590" s="8" t="s">
        <v>118</v>
      </c>
      <c r="C2590" s="8" t="s">
        <v>84</v>
      </c>
      <c r="D2590" s="9" t="s">
        <v>72</v>
      </c>
      <c r="E2590" s="14">
        <v>2727000000</v>
      </c>
      <c r="F2590" s="14">
        <v>2373000000</v>
      </c>
    </row>
    <row r="2591" spans="1:6" ht="14.4">
      <c r="A2591" s="8" t="str">
        <f t="shared" si="40"/>
        <v>Mexico-The Americas 2010</v>
      </c>
      <c r="B2591" s="8" t="s">
        <v>199</v>
      </c>
      <c r="C2591" s="8" t="s">
        <v>84</v>
      </c>
      <c r="D2591" s="9" t="s">
        <v>72</v>
      </c>
      <c r="E2591" s="14">
        <v>12628000000</v>
      </c>
      <c r="F2591" s="14">
        <v>9001000000</v>
      </c>
    </row>
    <row r="2592" spans="1:6" ht="14.4">
      <c r="A2592" s="8" t="str">
        <f t="shared" si="40"/>
        <v>Panama-The Americas 2010</v>
      </c>
      <c r="B2592" s="8" t="s">
        <v>221</v>
      </c>
      <c r="C2592" s="8" t="s">
        <v>84</v>
      </c>
      <c r="D2592" s="9" t="s">
        <v>72</v>
      </c>
      <c r="E2592" s="14">
        <v>2552000000</v>
      </c>
      <c r="F2592" s="14">
        <v>575000000</v>
      </c>
    </row>
    <row r="2593" spans="1:6" ht="14.4">
      <c r="A2593" s="8" t="str">
        <f t="shared" si="40"/>
        <v>Peru-The Americas 2010</v>
      </c>
      <c r="B2593" s="8" t="s">
        <v>224</v>
      </c>
      <c r="C2593" s="8" t="s">
        <v>84</v>
      </c>
      <c r="D2593" s="9" t="s">
        <v>72</v>
      </c>
      <c r="E2593" s="14">
        <v>2475000000</v>
      </c>
      <c r="F2593" s="14">
        <v>1640000000</v>
      </c>
    </row>
    <row r="2594" spans="1:6" ht="14.4">
      <c r="A2594" s="8" t="str">
        <f t="shared" si="40"/>
        <v>Venezuela-The Americas 2010</v>
      </c>
      <c r="B2594" s="8" t="s">
        <v>281</v>
      </c>
      <c r="C2594" s="8" t="s">
        <v>84</v>
      </c>
      <c r="D2594" s="9" t="s">
        <v>72</v>
      </c>
      <c r="E2594" s="14">
        <v>794000000</v>
      </c>
      <c r="F2594" s="14">
        <v>2238000000</v>
      </c>
    </row>
    <row r="2595" spans="1:6" ht="14.4">
      <c r="A2595" s="8" t="str">
        <f t="shared" si="40"/>
        <v>Guyana-The Americas 2010</v>
      </c>
      <c r="B2595" s="8" t="s">
        <v>157</v>
      </c>
      <c r="C2595" s="8" t="s">
        <v>84</v>
      </c>
      <c r="D2595" s="9" t="s">
        <v>72</v>
      </c>
      <c r="E2595" s="14">
        <v>80000000</v>
      </c>
      <c r="F2595" s="14">
        <v>73000000</v>
      </c>
    </row>
    <row r="2596" spans="1:6" ht="14.4">
      <c r="A2596" s="8" t="str">
        <f t="shared" si="40"/>
        <v>Dominican Republic-The Americas 2010</v>
      </c>
      <c r="B2596" s="8" t="s">
        <v>132</v>
      </c>
      <c r="C2596" s="8" t="s">
        <v>84</v>
      </c>
      <c r="D2596" s="9" t="s">
        <v>72</v>
      </c>
      <c r="E2596" s="14">
        <v>4209000000</v>
      </c>
      <c r="F2596" s="14">
        <v>554000000</v>
      </c>
    </row>
    <row r="2597" spans="1:6" ht="14.4">
      <c r="A2597" s="8" t="str">
        <f t="shared" si="40"/>
        <v>Ecuador-The Americas 2010</v>
      </c>
      <c r="B2597" s="8" t="s">
        <v>133</v>
      </c>
      <c r="C2597" s="8" t="s">
        <v>84</v>
      </c>
      <c r="D2597" s="9" t="s">
        <v>72</v>
      </c>
      <c r="E2597" s="14">
        <v>786000000</v>
      </c>
      <c r="F2597" s="14">
        <v>863000000</v>
      </c>
    </row>
    <row r="2598" spans="1:6" ht="14.4">
      <c r="A2598" s="8" t="str">
        <f t="shared" si="40"/>
        <v>Paraguay-The Americas 2010</v>
      </c>
      <c r="B2598" s="8" t="s">
        <v>223</v>
      </c>
      <c r="C2598" s="8" t="s">
        <v>84</v>
      </c>
      <c r="D2598" s="9" t="s">
        <v>72</v>
      </c>
      <c r="E2598" s="14">
        <v>243000000</v>
      </c>
      <c r="F2598" s="14">
        <v>269000000</v>
      </c>
    </row>
    <row r="2599" spans="1:6" ht="14.4">
      <c r="A2599" s="8" t="str">
        <f t="shared" si="40"/>
        <v>Belize-The Americas 2010</v>
      </c>
      <c r="B2599" s="8" t="s">
        <v>98</v>
      </c>
      <c r="C2599" s="8" t="s">
        <v>84</v>
      </c>
      <c r="D2599" s="9" t="s">
        <v>72</v>
      </c>
      <c r="E2599" s="14">
        <v>264000000</v>
      </c>
      <c r="F2599" s="14">
        <v>39000000</v>
      </c>
    </row>
    <row r="2600" spans="1:6" ht="14.4">
      <c r="A2600" s="8" t="str">
        <f t="shared" si="40"/>
        <v>Nicaragua-The Americas 2010</v>
      </c>
      <c r="B2600" s="8" t="s">
        <v>213</v>
      </c>
      <c r="C2600" s="8" t="s">
        <v>84</v>
      </c>
      <c r="D2600" s="9" t="s">
        <v>72</v>
      </c>
      <c r="E2600" s="14">
        <v>309000000</v>
      </c>
      <c r="F2600" s="14">
        <v>329000000</v>
      </c>
    </row>
    <row r="2601" spans="1:6" ht="14.4">
      <c r="A2601" s="8" t="str">
        <f t="shared" si="40"/>
        <v>Bolivia-The Americas 2010</v>
      </c>
      <c r="B2601" s="8" t="s">
        <v>102</v>
      </c>
      <c r="C2601" s="8" t="s">
        <v>84</v>
      </c>
      <c r="D2601" s="9" t="s">
        <v>72</v>
      </c>
      <c r="E2601" s="14">
        <v>339000000</v>
      </c>
      <c r="F2601" s="14">
        <v>421000000</v>
      </c>
    </row>
    <row r="2602" spans="1:6" ht="14.4">
      <c r="A2602" s="8" t="str">
        <f t="shared" si="40"/>
        <v>Haiti-The Americas 2010</v>
      </c>
      <c r="B2602" s="8" t="s">
        <v>158</v>
      </c>
      <c r="C2602" s="8" t="s">
        <v>84</v>
      </c>
      <c r="D2602" s="9" t="s">
        <v>72</v>
      </c>
      <c r="E2602" s="14">
        <v>169000000</v>
      </c>
      <c r="F2602" s="14">
        <v>431000000</v>
      </c>
    </row>
    <row r="2603" spans="1:6" ht="14.4">
      <c r="A2603" s="8" t="str">
        <f t="shared" si="40"/>
        <v>Honduras-The Americas 2010</v>
      </c>
      <c r="B2603" s="8" t="s">
        <v>159</v>
      </c>
      <c r="C2603" s="8" t="s">
        <v>84</v>
      </c>
      <c r="D2603" s="9" t="s">
        <v>72</v>
      </c>
      <c r="E2603" s="14">
        <v>627000000</v>
      </c>
      <c r="F2603" s="14">
        <v>406000000</v>
      </c>
    </row>
    <row r="2604" spans="1:6" ht="14.4">
      <c r="A2604" s="8" t="str">
        <f t="shared" si="40"/>
        <v>Guatemala-The Americas 2010</v>
      </c>
      <c r="B2604" s="8" t="s">
        <v>154</v>
      </c>
      <c r="C2604" s="8" t="s">
        <v>84</v>
      </c>
      <c r="D2604" s="9" t="s">
        <v>72</v>
      </c>
      <c r="E2604" s="14">
        <v>1379000000</v>
      </c>
      <c r="F2604" s="14">
        <v>1002000000</v>
      </c>
    </row>
    <row r="2605" spans="1:6" ht="14.4">
      <c r="A2605" s="8" t="str">
        <f t="shared" si="40"/>
        <v>Sint Maarten (Dutch part)-The Americas 2011</v>
      </c>
      <c r="B2605" s="8" t="s">
        <v>242</v>
      </c>
      <c r="C2605" s="8" t="s">
        <v>84</v>
      </c>
      <c r="D2605" s="9" t="s">
        <v>73</v>
      </c>
      <c r="E2605" s="14">
        <v>729000000</v>
      </c>
      <c r="F2605" s="14">
        <v>112000000</v>
      </c>
    </row>
    <row r="2606" spans="1:6" ht="14.4">
      <c r="A2606" s="8" t="str">
        <f t="shared" si="40"/>
        <v>Turks and Caicos Islands-The Americas 2011</v>
      </c>
      <c r="B2606" s="8" t="s">
        <v>272</v>
      </c>
      <c r="C2606" s="8" t="s">
        <v>84</v>
      </c>
      <c r="D2606" s="9" t="s">
        <v>73</v>
      </c>
      <c r="E2606" s="8"/>
      <c r="F2606" s="8"/>
    </row>
    <row r="2607" spans="1:6" ht="14.4">
      <c r="A2607" s="8" t="str">
        <f t="shared" si="40"/>
        <v>Dominica-The Americas 2011</v>
      </c>
      <c r="B2607" s="8" t="s">
        <v>131</v>
      </c>
      <c r="C2607" s="8" t="s">
        <v>84</v>
      </c>
      <c r="D2607" s="9" t="s">
        <v>73</v>
      </c>
      <c r="E2607" s="14">
        <v>113000000</v>
      </c>
      <c r="F2607" s="14">
        <v>12000000</v>
      </c>
    </row>
    <row r="2608" spans="1:6" ht="14.4">
      <c r="A2608" s="8" t="str">
        <f t="shared" si="40"/>
        <v>St. Kitts and Nevis-The Americas 2011</v>
      </c>
      <c r="B2608" s="8" t="s">
        <v>252</v>
      </c>
      <c r="C2608" s="8" t="s">
        <v>84</v>
      </c>
      <c r="D2608" s="9" t="s">
        <v>73</v>
      </c>
      <c r="E2608" s="14">
        <v>94000000</v>
      </c>
      <c r="F2608" s="14">
        <v>14000000</v>
      </c>
    </row>
    <row r="2609" spans="1:6" ht="14.4">
      <c r="A2609" s="8" t="str">
        <f t="shared" si="40"/>
        <v>Cuba-The Americas 2011</v>
      </c>
      <c r="B2609" s="8" t="s">
        <v>125</v>
      </c>
      <c r="C2609" s="8" t="s">
        <v>84</v>
      </c>
      <c r="D2609" s="9" t="s">
        <v>73</v>
      </c>
      <c r="E2609" s="14">
        <v>2503000000</v>
      </c>
      <c r="F2609" s="8"/>
    </row>
    <row r="2610" spans="1:6" ht="14.4">
      <c r="A2610" s="8" t="str">
        <f t="shared" si="40"/>
        <v>Aruba-The Americas 2011</v>
      </c>
      <c r="B2610" s="8" t="s">
        <v>87</v>
      </c>
      <c r="C2610" s="8" t="s">
        <v>84</v>
      </c>
      <c r="D2610" s="9" t="s">
        <v>73</v>
      </c>
      <c r="E2610" s="14">
        <v>1360000000</v>
      </c>
      <c r="F2610" s="14">
        <v>289000000</v>
      </c>
    </row>
    <row r="2611" spans="1:6" ht="14.4">
      <c r="A2611" s="8" t="str">
        <f t="shared" si="40"/>
        <v>Puerto Rico-The Americas 2011</v>
      </c>
      <c r="B2611" s="8" t="s">
        <v>228</v>
      </c>
      <c r="C2611" s="8" t="s">
        <v>84</v>
      </c>
      <c r="D2611" s="9" t="s">
        <v>73</v>
      </c>
      <c r="E2611" s="14">
        <v>3143000000</v>
      </c>
      <c r="F2611" s="14">
        <v>1196000000</v>
      </c>
    </row>
    <row r="2612" spans="1:6" ht="14.4">
      <c r="A2612" s="8" t="str">
        <f t="shared" si="40"/>
        <v>Canada-The Americas 2011</v>
      </c>
      <c r="B2612" s="8" t="s">
        <v>112</v>
      </c>
      <c r="C2612" s="8" t="s">
        <v>84</v>
      </c>
      <c r="D2612" s="9" t="s">
        <v>73</v>
      </c>
      <c r="E2612" s="14">
        <v>19989000000</v>
      </c>
      <c r="F2612" s="14">
        <v>41234000000</v>
      </c>
    </row>
    <row r="2613" spans="1:6" ht="14.4">
      <c r="A2613" s="8" t="str">
        <f t="shared" si="40"/>
        <v>Bermuda-The Americas 2011</v>
      </c>
      <c r="B2613" s="8" t="s">
        <v>100</v>
      </c>
      <c r="C2613" s="8" t="s">
        <v>84</v>
      </c>
      <c r="D2613" s="9" t="s">
        <v>73</v>
      </c>
      <c r="E2613" s="14">
        <v>472000000</v>
      </c>
      <c r="F2613" s="14">
        <v>413000000</v>
      </c>
    </row>
    <row r="2614" spans="1:6" ht="14.4">
      <c r="A2614" s="8" t="str">
        <f t="shared" si="40"/>
        <v>Barbados-The Americas 2011</v>
      </c>
      <c r="B2614" s="8" t="s">
        <v>95</v>
      </c>
      <c r="C2614" s="8" t="s">
        <v>84</v>
      </c>
      <c r="D2614" s="9" t="s">
        <v>73</v>
      </c>
      <c r="E2614" s="8"/>
      <c r="F2614" s="8"/>
    </row>
    <row r="2615" spans="1:6" ht="14.4">
      <c r="A2615" s="8" t="str">
        <f t="shared" si="40"/>
        <v>Curacao-The Americas 2011</v>
      </c>
      <c r="B2615" s="8" t="s">
        <v>126</v>
      </c>
      <c r="C2615" s="8" t="s">
        <v>84</v>
      </c>
      <c r="D2615" s="9" t="s">
        <v>73</v>
      </c>
      <c r="E2615" s="14">
        <v>540000000</v>
      </c>
      <c r="F2615" s="14">
        <v>321000000</v>
      </c>
    </row>
    <row r="2616" spans="1:6" ht="14.4">
      <c r="A2616" s="8" t="str">
        <f t="shared" si="40"/>
        <v>United States-The Americas 2011</v>
      </c>
      <c r="B2616" s="8" t="s">
        <v>277</v>
      </c>
      <c r="C2616" s="8" t="s">
        <v>84</v>
      </c>
      <c r="D2616" s="9" t="s">
        <v>73</v>
      </c>
      <c r="E2616" s="17">
        <v>185000000000</v>
      </c>
      <c r="F2616" s="8"/>
    </row>
    <row r="2617" spans="1:6" ht="14.4">
      <c r="A2617" s="8" t="str">
        <f t="shared" si="40"/>
        <v>Greenland-The Americas 2011</v>
      </c>
      <c r="B2617" s="8" t="s">
        <v>151</v>
      </c>
      <c r="C2617" s="8" t="s">
        <v>84</v>
      </c>
      <c r="D2617" s="9" t="s">
        <v>73</v>
      </c>
      <c r="E2617" s="8"/>
      <c r="F2617" s="8"/>
    </row>
    <row r="2618" spans="1:6" ht="14.4">
      <c r="A2618" s="8" t="str">
        <f t="shared" si="40"/>
        <v>Chile-The Americas 2011</v>
      </c>
      <c r="B2618" s="8" t="s">
        <v>116</v>
      </c>
      <c r="C2618" s="8" t="s">
        <v>84</v>
      </c>
      <c r="D2618" s="9" t="s">
        <v>73</v>
      </c>
      <c r="E2618" s="14">
        <v>2751000000</v>
      </c>
      <c r="F2618" s="14">
        <v>2047000000</v>
      </c>
    </row>
    <row r="2619" spans="1:6" ht="14.4">
      <c r="A2619" s="8" t="str">
        <f t="shared" si="40"/>
        <v>Cayman Islands-The Americas 2011</v>
      </c>
      <c r="B2619" s="8" t="s">
        <v>113</v>
      </c>
      <c r="C2619" s="8" t="s">
        <v>84</v>
      </c>
      <c r="D2619" s="9" t="s">
        <v>73</v>
      </c>
      <c r="E2619" s="14">
        <v>472000000</v>
      </c>
      <c r="F2619" s="14">
        <v>145000000</v>
      </c>
    </row>
    <row r="2620" spans="1:6" ht="14.4">
      <c r="A2620" s="8" t="str">
        <f t="shared" si="40"/>
        <v>Trinidad and Tobago-The Americas 2011</v>
      </c>
      <c r="B2620" s="8" t="s">
        <v>268</v>
      </c>
      <c r="C2620" s="8" t="s">
        <v>84</v>
      </c>
      <c r="D2620" s="9" t="s">
        <v>73</v>
      </c>
      <c r="E2620" s="14">
        <v>650000000</v>
      </c>
      <c r="F2620" s="14">
        <v>192000000</v>
      </c>
    </row>
    <row r="2621" spans="1:6" ht="14.4">
      <c r="A2621" s="8" t="str">
        <f t="shared" si="40"/>
        <v>Brazil-The Americas 2011</v>
      </c>
      <c r="B2621" s="8" t="s">
        <v>105</v>
      </c>
      <c r="C2621" s="8" t="s">
        <v>84</v>
      </c>
      <c r="D2621" s="9" t="s">
        <v>73</v>
      </c>
      <c r="E2621" s="14">
        <v>6830000000</v>
      </c>
      <c r="F2621" s="14">
        <v>25070000000</v>
      </c>
    </row>
    <row r="2622" spans="1:6" ht="14.4">
      <c r="A2622" s="8" t="str">
        <f t="shared" si="40"/>
        <v>Jamaica-The Americas 2011</v>
      </c>
      <c r="B2622" s="8" t="s">
        <v>171</v>
      </c>
      <c r="C2622" s="8" t="s">
        <v>84</v>
      </c>
      <c r="D2622" s="9" t="s">
        <v>73</v>
      </c>
      <c r="E2622" s="14">
        <v>2055000000</v>
      </c>
      <c r="F2622" s="14">
        <v>213000000</v>
      </c>
    </row>
    <row r="2623" spans="1:6" ht="14.4">
      <c r="A2623" s="8" t="str">
        <f t="shared" si="40"/>
        <v>Bahamas, The-The Americas 2011</v>
      </c>
      <c r="B2623" s="8" t="s">
        <v>91</v>
      </c>
      <c r="C2623" s="8" t="s">
        <v>84</v>
      </c>
      <c r="D2623" s="9" t="s">
        <v>73</v>
      </c>
      <c r="E2623" s="14">
        <v>2223000000</v>
      </c>
      <c r="F2623" s="14">
        <v>347000000</v>
      </c>
    </row>
    <row r="2624" spans="1:6" ht="14.4">
      <c r="A2624" s="8" t="str">
        <f t="shared" si="40"/>
        <v>Uruguay-The Americas 2011</v>
      </c>
      <c r="B2624" s="8" t="s">
        <v>278</v>
      </c>
      <c r="C2624" s="8" t="s">
        <v>84</v>
      </c>
      <c r="D2624" s="9" t="s">
        <v>73</v>
      </c>
      <c r="E2624" s="14">
        <v>2401000000</v>
      </c>
      <c r="F2624" s="14">
        <v>797000000</v>
      </c>
    </row>
    <row r="2625" spans="1:6" ht="14.4">
      <c r="A2625" s="8" t="str">
        <f t="shared" si="40"/>
        <v>St. Lucia-The Americas 2011</v>
      </c>
      <c r="B2625" s="8" t="s">
        <v>253</v>
      </c>
      <c r="C2625" s="8" t="s">
        <v>84</v>
      </c>
      <c r="D2625" s="9" t="s">
        <v>73</v>
      </c>
      <c r="E2625" s="14">
        <v>321000000</v>
      </c>
      <c r="F2625" s="14">
        <v>48000000</v>
      </c>
    </row>
    <row r="2626" spans="1:6" ht="14.4">
      <c r="A2626" s="8" t="str">
        <f t="shared" si="40"/>
        <v>Costa Rica-The Americas 2011</v>
      </c>
      <c r="B2626" s="8" t="s">
        <v>122</v>
      </c>
      <c r="C2626" s="8" t="s">
        <v>84</v>
      </c>
      <c r="D2626" s="9" t="s">
        <v>73</v>
      </c>
      <c r="E2626" s="14">
        <v>2375000000</v>
      </c>
      <c r="F2626" s="14">
        <v>522000000</v>
      </c>
    </row>
    <row r="2627" spans="1:6" ht="14.4">
      <c r="A2627" s="8" t="str">
        <f t="shared" ref="A2627:A2690" si="41">CONCATENATE(B2627," ",D2627)</f>
        <v>St. Vincent and the Grenadines-The Americas 2011</v>
      </c>
      <c r="B2627" s="8" t="s">
        <v>255</v>
      </c>
      <c r="C2627" s="8" t="s">
        <v>84</v>
      </c>
      <c r="D2627" s="9" t="s">
        <v>73</v>
      </c>
      <c r="E2627" s="14">
        <v>92000000</v>
      </c>
      <c r="F2627" s="14">
        <v>13000000</v>
      </c>
    </row>
    <row r="2628" spans="1:6" ht="14.4">
      <c r="A2628" s="8" t="str">
        <f t="shared" si="41"/>
        <v>Argentina-The Americas 2011</v>
      </c>
      <c r="B2628" s="8" t="s">
        <v>85</v>
      </c>
      <c r="C2628" s="8" t="s">
        <v>84</v>
      </c>
      <c r="D2628" s="9" t="s">
        <v>73</v>
      </c>
      <c r="E2628" s="14">
        <v>6060000000</v>
      </c>
      <c r="F2628" s="14">
        <v>7477000000</v>
      </c>
    </row>
    <row r="2629" spans="1:6" ht="14.4">
      <c r="A2629" s="8" t="str">
        <f t="shared" si="41"/>
        <v>Antigua and Barbuda-The Americas 2011</v>
      </c>
      <c r="B2629" s="8" t="s">
        <v>83</v>
      </c>
      <c r="C2629" s="8" t="s">
        <v>84</v>
      </c>
      <c r="D2629" s="9" t="s">
        <v>73</v>
      </c>
      <c r="E2629" s="14">
        <v>312000000</v>
      </c>
      <c r="F2629" s="14">
        <v>50000000</v>
      </c>
    </row>
    <row r="2630" spans="1:6" ht="14.4">
      <c r="A2630" s="8" t="str">
        <f t="shared" si="41"/>
        <v>St. Martin (French part)-The Americas 2011</v>
      </c>
      <c r="B2630" s="8" t="s">
        <v>254</v>
      </c>
      <c r="C2630" s="8" t="s">
        <v>84</v>
      </c>
      <c r="D2630" s="9" t="s">
        <v>73</v>
      </c>
      <c r="E2630" s="8"/>
      <c r="F2630" s="8"/>
    </row>
    <row r="2631" spans="1:6" ht="14.4">
      <c r="A2631" s="8" t="str">
        <f t="shared" si="41"/>
        <v>Suriname-The Americas 2011</v>
      </c>
      <c r="B2631" s="8" t="s">
        <v>257</v>
      </c>
      <c r="C2631" s="8" t="s">
        <v>84</v>
      </c>
      <c r="D2631" s="9" t="s">
        <v>73</v>
      </c>
      <c r="E2631" s="14">
        <v>69000000</v>
      </c>
      <c r="F2631" s="14">
        <v>49000000</v>
      </c>
    </row>
    <row r="2632" spans="1:6" ht="14.4">
      <c r="A2632" s="8" t="str">
        <f t="shared" si="41"/>
        <v>Grenada-The Americas 2011</v>
      </c>
      <c r="B2632" s="8" t="s">
        <v>152</v>
      </c>
      <c r="C2632" s="8" t="s">
        <v>84</v>
      </c>
      <c r="D2632" s="9" t="s">
        <v>73</v>
      </c>
      <c r="E2632" s="14">
        <v>117000000</v>
      </c>
      <c r="F2632" s="14">
        <v>10000000</v>
      </c>
    </row>
    <row r="2633" spans="1:6" ht="14.4">
      <c r="A2633" s="8" t="str">
        <f t="shared" si="41"/>
        <v>Colombia-The Americas 2011</v>
      </c>
      <c r="B2633" s="8" t="s">
        <v>118</v>
      </c>
      <c r="C2633" s="8" t="s">
        <v>84</v>
      </c>
      <c r="D2633" s="9" t="s">
        <v>73</v>
      </c>
      <c r="E2633" s="14">
        <v>2992000000</v>
      </c>
      <c r="F2633" s="14">
        <v>2842000000</v>
      </c>
    </row>
    <row r="2634" spans="1:6" ht="14.4">
      <c r="A2634" s="8" t="str">
        <f t="shared" si="41"/>
        <v>Mexico-The Americas 2011</v>
      </c>
      <c r="B2634" s="8" t="s">
        <v>199</v>
      </c>
      <c r="C2634" s="8" t="s">
        <v>84</v>
      </c>
      <c r="D2634" s="9" t="s">
        <v>73</v>
      </c>
      <c r="E2634" s="14">
        <v>12458000000</v>
      </c>
      <c r="F2634" s="14">
        <v>9704000000</v>
      </c>
    </row>
    <row r="2635" spans="1:6" ht="14.4">
      <c r="A2635" s="8" t="str">
        <f t="shared" si="41"/>
        <v>El Salvador-The Americas 2011</v>
      </c>
      <c r="B2635" s="8" t="s">
        <v>135</v>
      </c>
      <c r="C2635" s="8" t="s">
        <v>84</v>
      </c>
      <c r="D2635" s="9" t="s">
        <v>73</v>
      </c>
      <c r="E2635" s="14">
        <v>729000000</v>
      </c>
      <c r="F2635" s="14">
        <v>244000000</v>
      </c>
    </row>
    <row r="2636" spans="1:6" ht="14.4">
      <c r="A2636" s="8" t="str">
        <f t="shared" si="41"/>
        <v>Venezuela-The Americas 2011</v>
      </c>
      <c r="B2636" s="8" t="s">
        <v>281</v>
      </c>
      <c r="C2636" s="8" t="s">
        <v>84</v>
      </c>
      <c r="D2636" s="9" t="s">
        <v>73</v>
      </c>
      <c r="E2636" s="14">
        <v>805000000</v>
      </c>
      <c r="F2636" s="14">
        <v>2922000000</v>
      </c>
    </row>
    <row r="2637" spans="1:6" ht="14.4">
      <c r="A2637" s="8" t="str">
        <f t="shared" si="41"/>
        <v>Peru-The Americas 2011</v>
      </c>
      <c r="B2637" s="8" t="s">
        <v>224</v>
      </c>
      <c r="C2637" s="8" t="s">
        <v>84</v>
      </c>
      <c r="D2637" s="9" t="s">
        <v>73</v>
      </c>
      <c r="E2637" s="14">
        <v>2912000000</v>
      </c>
      <c r="F2637" s="14">
        <v>1764000000</v>
      </c>
    </row>
    <row r="2638" spans="1:6" ht="14.4">
      <c r="A2638" s="8" t="str">
        <f t="shared" si="41"/>
        <v>Panama-The Americas 2011</v>
      </c>
      <c r="B2638" s="8" t="s">
        <v>221</v>
      </c>
      <c r="C2638" s="8" t="s">
        <v>84</v>
      </c>
      <c r="D2638" s="9" t="s">
        <v>73</v>
      </c>
      <c r="E2638" s="14">
        <v>2925000000</v>
      </c>
      <c r="F2638" s="14">
        <v>665000000</v>
      </c>
    </row>
    <row r="2639" spans="1:6" ht="14.4">
      <c r="A2639" s="8" t="str">
        <f t="shared" si="41"/>
        <v>Guyana-The Americas 2011</v>
      </c>
      <c r="B2639" s="8" t="s">
        <v>157</v>
      </c>
      <c r="C2639" s="8" t="s">
        <v>84</v>
      </c>
      <c r="D2639" s="9" t="s">
        <v>73</v>
      </c>
      <c r="E2639" s="14">
        <v>95000000</v>
      </c>
      <c r="F2639" s="14">
        <v>79000000</v>
      </c>
    </row>
    <row r="2640" spans="1:6" ht="14.4">
      <c r="A2640" s="8" t="str">
        <f t="shared" si="41"/>
        <v>Ecuador-The Americas 2011</v>
      </c>
      <c r="B2640" s="8" t="s">
        <v>133</v>
      </c>
      <c r="C2640" s="8" t="s">
        <v>84</v>
      </c>
      <c r="D2640" s="9" t="s">
        <v>73</v>
      </c>
      <c r="E2640" s="14">
        <v>849000000</v>
      </c>
      <c r="F2640" s="14">
        <v>917000000</v>
      </c>
    </row>
    <row r="2641" spans="1:6" ht="14.4">
      <c r="A2641" s="8" t="str">
        <f t="shared" si="41"/>
        <v>Dominican Republic-The Americas 2011</v>
      </c>
      <c r="B2641" s="8" t="s">
        <v>132</v>
      </c>
      <c r="C2641" s="8" t="s">
        <v>84</v>
      </c>
      <c r="D2641" s="9" t="s">
        <v>73</v>
      </c>
      <c r="E2641" s="14">
        <v>4436000000</v>
      </c>
      <c r="F2641" s="14">
        <v>545000000</v>
      </c>
    </row>
    <row r="2642" spans="1:6" ht="14.4">
      <c r="A2642" s="8" t="str">
        <f t="shared" si="41"/>
        <v>Paraguay-The Americas 2011</v>
      </c>
      <c r="B2642" s="8" t="s">
        <v>223</v>
      </c>
      <c r="C2642" s="8" t="s">
        <v>84</v>
      </c>
      <c r="D2642" s="9" t="s">
        <v>73</v>
      </c>
      <c r="E2642" s="14">
        <v>281000000</v>
      </c>
      <c r="F2642" s="14">
        <v>309000000</v>
      </c>
    </row>
    <row r="2643" spans="1:6" ht="14.4">
      <c r="A2643" s="8" t="str">
        <f t="shared" si="41"/>
        <v>Nicaragua-The Americas 2011</v>
      </c>
      <c r="B2643" s="8" t="s">
        <v>213</v>
      </c>
      <c r="C2643" s="8" t="s">
        <v>84</v>
      </c>
      <c r="D2643" s="9" t="s">
        <v>73</v>
      </c>
      <c r="E2643" s="14">
        <v>378000000</v>
      </c>
      <c r="F2643" s="14">
        <v>380000000</v>
      </c>
    </row>
    <row r="2644" spans="1:6" ht="14.4">
      <c r="A2644" s="8" t="str">
        <f t="shared" si="41"/>
        <v>Belize-The Americas 2011</v>
      </c>
      <c r="B2644" s="8" t="s">
        <v>98</v>
      </c>
      <c r="C2644" s="8" t="s">
        <v>84</v>
      </c>
      <c r="D2644" s="9" t="s">
        <v>73</v>
      </c>
      <c r="E2644" s="14">
        <v>248000000</v>
      </c>
      <c r="F2644" s="14">
        <v>37000000</v>
      </c>
    </row>
    <row r="2645" spans="1:6" ht="14.4">
      <c r="A2645" s="8" t="str">
        <f t="shared" si="41"/>
        <v>Haiti-The Americas 2011</v>
      </c>
      <c r="B2645" s="8" t="s">
        <v>158</v>
      </c>
      <c r="C2645" s="8" t="s">
        <v>84</v>
      </c>
      <c r="D2645" s="9" t="s">
        <v>73</v>
      </c>
      <c r="E2645" s="14">
        <v>162000000</v>
      </c>
      <c r="F2645" s="14">
        <v>458000000</v>
      </c>
    </row>
    <row r="2646" spans="1:6" ht="14.4">
      <c r="A2646" s="8" t="str">
        <f t="shared" si="41"/>
        <v>Bolivia-The Americas 2011</v>
      </c>
      <c r="B2646" s="8" t="s">
        <v>102</v>
      </c>
      <c r="C2646" s="8" t="s">
        <v>84</v>
      </c>
      <c r="D2646" s="9" t="s">
        <v>73</v>
      </c>
      <c r="E2646" s="14">
        <v>499000000</v>
      </c>
      <c r="F2646" s="14">
        <v>410000000</v>
      </c>
    </row>
    <row r="2647" spans="1:6" ht="14.4">
      <c r="A2647" s="8" t="str">
        <f t="shared" si="41"/>
        <v>Honduras-The Americas 2011</v>
      </c>
      <c r="B2647" s="8" t="s">
        <v>159</v>
      </c>
      <c r="C2647" s="8" t="s">
        <v>84</v>
      </c>
      <c r="D2647" s="9" t="s">
        <v>73</v>
      </c>
      <c r="E2647" s="14">
        <v>642000000</v>
      </c>
      <c r="F2647" s="14">
        <v>446000000</v>
      </c>
    </row>
    <row r="2648" spans="1:6" ht="14.4">
      <c r="A2648" s="8" t="str">
        <f t="shared" si="41"/>
        <v>Guatemala-The Americas 2011</v>
      </c>
      <c r="B2648" s="8" t="s">
        <v>154</v>
      </c>
      <c r="C2648" s="8" t="s">
        <v>84</v>
      </c>
      <c r="D2648" s="9" t="s">
        <v>73</v>
      </c>
      <c r="E2648" s="14">
        <v>1350000000</v>
      </c>
      <c r="F2648" s="14">
        <v>935000000</v>
      </c>
    </row>
    <row r="2649" spans="1:6" ht="14.4">
      <c r="A2649" s="8" t="str">
        <f t="shared" si="41"/>
        <v>Sint Maarten (Dutch part)-The Americas 2012</v>
      </c>
      <c r="B2649" s="8" t="s">
        <v>242</v>
      </c>
      <c r="C2649" s="8" t="s">
        <v>84</v>
      </c>
      <c r="D2649" s="9" t="s">
        <v>74</v>
      </c>
      <c r="E2649" s="14">
        <v>854000000</v>
      </c>
      <c r="F2649" s="14">
        <v>120000000</v>
      </c>
    </row>
    <row r="2650" spans="1:6" ht="14.4">
      <c r="A2650" s="8" t="str">
        <f t="shared" si="41"/>
        <v>Turks and Caicos Islands-The Americas 2012</v>
      </c>
      <c r="B2650" s="8" t="s">
        <v>272</v>
      </c>
      <c r="C2650" s="8" t="s">
        <v>84</v>
      </c>
      <c r="D2650" s="9" t="s">
        <v>74</v>
      </c>
      <c r="E2650" s="8"/>
      <c r="F2650" s="8"/>
    </row>
    <row r="2651" spans="1:6" ht="14.4">
      <c r="A2651" s="8" t="str">
        <f t="shared" si="41"/>
        <v>Dominica-The Americas 2012</v>
      </c>
      <c r="B2651" s="8" t="s">
        <v>131</v>
      </c>
      <c r="C2651" s="8" t="s">
        <v>84</v>
      </c>
      <c r="D2651" s="9" t="s">
        <v>74</v>
      </c>
      <c r="E2651" s="14">
        <v>110000000</v>
      </c>
      <c r="F2651" s="14">
        <v>13000000</v>
      </c>
    </row>
    <row r="2652" spans="1:6" ht="14.4">
      <c r="A2652" s="8" t="str">
        <f t="shared" si="41"/>
        <v>St. Kitts and Nevis-The Americas 2012</v>
      </c>
      <c r="B2652" s="8" t="s">
        <v>252</v>
      </c>
      <c r="C2652" s="8" t="s">
        <v>84</v>
      </c>
      <c r="D2652" s="9" t="s">
        <v>74</v>
      </c>
      <c r="E2652" s="14">
        <v>94000000</v>
      </c>
      <c r="F2652" s="14">
        <v>14000000</v>
      </c>
    </row>
    <row r="2653" spans="1:6" ht="14.4">
      <c r="A2653" s="8" t="str">
        <f t="shared" si="41"/>
        <v>Aruba-The Americas 2012</v>
      </c>
      <c r="B2653" s="8" t="s">
        <v>87</v>
      </c>
      <c r="C2653" s="8" t="s">
        <v>84</v>
      </c>
      <c r="D2653" s="9" t="s">
        <v>74</v>
      </c>
      <c r="E2653" s="14">
        <v>1414000000</v>
      </c>
      <c r="F2653" s="14">
        <v>296000000</v>
      </c>
    </row>
    <row r="2654" spans="1:6" ht="14.4">
      <c r="A2654" s="8" t="str">
        <f t="shared" si="41"/>
        <v>Cuba-The Americas 2012</v>
      </c>
      <c r="B2654" s="8" t="s">
        <v>125</v>
      </c>
      <c r="C2654" s="8" t="s">
        <v>84</v>
      </c>
      <c r="D2654" s="9" t="s">
        <v>74</v>
      </c>
      <c r="E2654" s="14">
        <v>2614000000</v>
      </c>
      <c r="F2654" s="8"/>
    </row>
    <row r="2655" spans="1:6" ht="14.4">
      <c r="A2655" s="8" t="str">
        <f t="shared" si="41"/>
        <v>Puerto Rico-The Americas 2012</v>
      </c>
      <c r="B2655" s="8" t="s">
        <v>228</v>
      </c>
      <c r="C2655" s="8" t="s">
        <v>84</v>
      </c>
      <c r="D2655" s="9" t="s">
        <v>74</v>
      </c>
      <c r="E2655" s="14">
        <v>3193000000</v>
      </c>
      <c r="F2655" s="14">
        <v>1156000000</v>
      </c>
    </row>
    <row r="2656" spans="1:6" ht="14.4">
      <c r="A2656" s="8" t="str">
        <f t="shared" si="41"/>
        <v>Canada-The Americas 2012</v>
      </c>
      <c r="B2656" s="8" t="s">
        <v>112</v>
      </c>
      <c r="C2656" s="8" t="s">
        <v>84</v>
      </c>
      <c r="D2656" s="9" t="s">
        <v>74</v>
      </c>
      <c r="E2656" s="14">
        <v>20696000000</v>
      </c>
      <c r="F2656" s="14">
        <v>43010000000</v>
      </c>
    </row>
    <row r="2657" spans="1:6" ht="14.4">
      <c r="A2657" s="8" t="str">
        <f t="shared" si="41"/>
        <v>Bermuda-The Americas 2012</v>
      </c>
      <c r="B2657" s="8" t="s">
        <v>100</v>
      </c>
      <c r="C2657" s="8" t="s">
        <v>84</v>
      </c>
      <c r="D2657" s="9" t="s">
        <v>74</v>
      </c>
      <c r="E2657" s="14">
        <v>461000000</v>
      </c>
      <c r="F2657" s="14">
        <v>411000000</v>
      </c>
    </row>
    <row r="2658" spans="1:6" ht="14.4">
      <c r="A2658" s="8" t="str">
        <f t="shared" si="41"/>
        <v>Cayman Islands-The Americas 2012</v>
      </c>
      <c r="B2658" s="8" t="s">
        <v>113</v>
      </c>
      <c r="C2658" s="8" t="s">
        <v>84</v>
      </c>
      <c r="D2658" s="9" t="s">
        <v>74</v>
      </c>
      <c r="E2658" s="8"/>
      <c r="F2658" s="8"/>
    </row>
    <row r="2659" spans="1:6" ht="14.4">
      <c r="A2659" s="8" t="str">
        <f t="shared" si="41"/>
        <v>Curacao-The Americas 2012</v>
      </c>
      <c r="B2659" s="8" t="s">
        <v>126</v>
      </c>
      <c r="C2659" s="8" t="s">
        <v>84</v>
      </c>
      <c r="D2659" s="9" t="s">
        <v>74</v>
      </c>
      <c r="E2659" s="14">
        <v>676000000</v>
      </c>
      <c r="F2659" s="14">
        <v>357000000</v>
      </c>
    </row>
    <row r="2660" spans="1:6" ht="14.4">
      <c r="A2660" s="8" t="str">
        <f t="shared" si="41"/>
        <v>Barbados-The Americas 2012</v>
      </c>
      <c r="B2660" s="8" t="s">
        <v>95</v>
      </c>
      <c r="C2660" s="8" t="s">
        <v>84</v>
      </c>
      <c r="D2660" s="9" t="s">
        <v>74</v>
      </c>
      <c r="E2660" s="8"/>
      <c r="F2660" s="8"/>
    </row>
    <row r="2661" spans="1:6" ht="14.4">
      <c r="A2661" s="8" t="str">
        <f t="shared" si="41"/>
        <v>United States-The Americas 2012</v>
      </c>
      <c r="B2661" s="8" t="s">
        <v>277</v>
      </c>
      <c r="C2661" s="8" t="s">
        <v>84</v>
      </c>
      <c r="D2661" s="9" t="s">
        <v>74</v>
      </c>
      <c r="E2661" s="17">
        <v>200000000000</v>
      </c>
      <c r="F2661" s="8"/>
    </row>
    <row r="2662" spans="1:6" ht="14.4">
      <c r="A2662" s="8" t="str">
        <f t="shared" si="41"/>
        <v>Greenland-The Americas 2012</v>
      </c>
      <c r="B2662" s="8" t="s">
        <v>151</v>
      </c>
      <c r="C2662" s="8" t="s">
        <v>84</v>
      </c>
      <c r="D2662" s="9" t="s">
        <v>74</v>
      </c>
      <c r="E2662" s="8"/>
      <c r="F2662" s="8"/>
    </row>
    <row r="2663" spans="1:6" ht="14.4">
      <c r="A2663" s="8" t="str">
        <f t="shared" si="41"/>
        <v>Chile-The Americas 2012</v>
      </c>
      <c r="B2663" s="8" t="s">
        <v>116</v>
      </c>
      <c r="C2663" s="8" t="s">
        <v>84</v>
      </c>
      <c r="D2663" s="9" t="s">
        <v>74</v>
      </c>
      <c r="E2663" s="14">
        <v>3180000000</v>
      </c>
      <c r="F2663" s="14">
        <v>2348000000</v>
      </c>
    </row>
    <row r="2664" spans="1:6" ht="14.4">
      <c r="A2664" s="8" t="str">
        <f t="shared" si="41"/>
        <v>Trinidad and Tobago-The Americas 2012</v>
      </c>
      <c r="B2664" s="8" t="s">
        <v>268</v>
      </c>
      <c r="C2664" s="8" t="s">
        <v>84</v>
      </c>
      <c r="D2664" s="9" t="s">
        <v>74</v>
      </c>
      <c r="E2664" s="8"/>
      <c r="F2664" s="8"/>
    </row>
    <row r="2665" spans="1:6" ht="14.4">
      <c r="A2665" s="8" t="str">
        <f t="shared" si="41"/>
        <v>Brazil-The Americas 2012</v>
      </c>
      <c r="B2665" s="8" t="s">
        <v>105</v>
      </c>
      <c r="C2665" s="8" t="s">
        <v>84</v>
      </c>
      <c r="D2665" s="9" t="s">
        <v>74</v>
      </c>
      <c r="E2665" s="14">
        <v>6890000000</v>
      </c>
      <c r="F2665" s="14">
        <v>26202000000</v>
      </c>
    </row>
    <row r="2666" spans="1:6" ht="14.4">
      <c r="A2666" s="8" t="str">
        <f t="shared" si="41"/>
        <v>Jamaica-The Americas 2012</v>
      </c>
      <c r="B2666" s="8" t="s">
        <v>171</v>
      </c>
      <c r="C2666" s="8" t="s">
        <v>84</v>
      </c>
      <c r="D2666" s="9" t="s">
        <v>74</v>
      </c>
      <c r="E2666" s="14">
        <v>2070000000</v>
      </c>
      <c r="F2666" s="14">
        <v>165000000</v>
      </c>
    </row>
    <row r="2667" spans="1:6" ht="14.4">
      <c r="A2667" s="8" t="str">
        <f t="shared" si="41"/>
        <v>Bahamas, The-The Americas 2012</v>
      </c>
      <c r="B2667" s="8" t="s">
        <v>91</v>
      </c>
      <c r="C2667" s="8" t="s">
        <v>84</v>
      </c>
      <c r="D2667" s="9" t="s">
        <v>74</v>
      </c>
      <c r="E2667" s="14">
        <v>2415000000</v>
      </c>
      <c r="F2667" s="14">
        <v>384000000</v>
      </c>
    </row>
    <row r="2668" spans="1:6" ht="14.4">
      <c r="A2668" s="8" t="str">
        <f t="shared" si="41"/>
        <v>Uruguay-The Americas 2012</v>
      </c>
      <c r="B2668" s="8" t="s">
        <v>278</v>
      </c>
      <c r="C2668" s="8" t="s">
        <v>84</v>
      </c>
      <c r="D2668" s="9" t="s">
        <v>74</v>
      </c>
      <c r="E2668" s="14">
        <v>2222000000</v>
      </c>
      <c r="F2668" s="14">
        <v>1028000000</v>
      </c>
    </row>
    <row r="2669" spans="1:6" ht="14.4">
      <c r="A2669" s="8" t="str">
        <f t="shared" si="41"/>
        <v>Costa Rica-The Americas 2012</v>
      </c>
      <c r="B2669" s="8" t="s">
        <v>122</v>
      </c>
      <c r="C2669" s="8" t="s">
        <v>84</v>
      </c>
      <c r="D2669" s="9" t="s">
        <v>74</v>
      </c>
      <c r="E2669" s="14">
        <v>2544000000</v>
      </c>
      <c r="F2669" s="14">
        <v>567000000</v>
      </c>
    </row>
    <row r="2670" spans="1:6" ht="14.4">
      <c r="A2670" s="8" t="str">
        <f t="shared" si="41"/>
        <v>St. Lucia-The Americas 2012</v>
      </c>
      <c r="B2670" s="8" t="s">
        <v>253</v>
      </c>
      <c r="C2670" s="8" t="s">
        <v>84</v>
      </c>
      <c r="D2670" s="9" t="s">
        <v>74</v>
      </c>
      <c r="E2670" s="14">
        <v>335000000</v>
      </c>
      <c r="F2670" s="14">
        <v>49000000</v>
      </c>
    </row>
    <row r="2671" spans="1:6" ht="14.4">
      <c r="A2671" s="8" t="str">
        <f t="shared" si="41"/>
        <v>St. Martin (French part)-The Americas 2012</v>
      </c>
      <c r="B2671" s="8" t="s">
        <v>254</v>
      </c>
      <c r="C2671" s="8" t="s">
        <v>84</v>
      </c>
      <c r="D2671" s="9" t="s">
        <v>74</v>
      </c>
      <c r="E2671" s="8"/>
      <c r="F2671" s="8"/>
    </row>
    <row r="2672" spans="1:6" ht="14.4">
      <c r="A2672" s="8" t="str">
        <f t="shared" si="41"/>
        <v>St. Vincent and the Grenadines-The Americas 2012</v>
      </c>
      <c r="B2672" s="8" t="s">
        <v>255</v>
      </c>
      <c r="C2672" s="8" t="s">
        <v>84</v>
      </c>
      <c r="D2672" s="9" t="s">
        <v>74</v>
      </c>
      <c r="E2672" s="14">
        <v>93000000</v>
      </c>
      <c r="F2672" s="14">
        <v>14000000</v>
      </c>
    </row>
    <row r="2673" spans="1:6" ht="14.4">
      <c r="A2673" s="8" t="str">
        <f t="shared" si="41"/>
        <v>Argentina-The Americas 2012</v>
      </c>
      <c r="B2673" s="8" t="s">
        <v>85</v>
      </c>
      <c r="C2673" s="8" t="s">
        <v>84</v>
      </c>
      <c r="D2673" s="9" t="s">
        <v>74</v>
      </c>
      <c r="E2673" s="14">
        <v>5655000000</v>
      </c>
      <c r="F2673" s="14">
        <v>8213000000</v>
      </c>
    </row>
    <row r="2674" spans="1:6" ht="14.4">
      <c r="A2674" s="8" t="str">
        <f t="shared" si="41"/>
        <v>Antigua and Barbuda-The Americas 2012</v>
      </c>
      <c r="B2674" s="8" t="s">
        <v>83</v>
      </c>
      <c r="C2674" s="8" t="s">
        <v>84</v>
      </c>
      <c r="D2674" s="9" t="s">
        <v>74</v>
      </c>
      <c r="E2674" s="8"/>
      <c r="F2674" s="8"/>
    </row>
    <row r="2675" spans="1:6" ht="14.4">
      <c r="A2675" s="8" t="str">
        <f t="shared" si="41"/>
        <v>Suriname-The Americas 2012</v>
      </c>
      <c r="B2675" s="8" t="s">
        <v>257</v>
      </c>
      <c r="C2675" s="8" t="s">
        <v>84</v>
      </c>
      <c r="D2675" s="9" t="s">
        <v>74</v>
      </c>
      <c r="E2675" s="14">
        <v>79000000</v>
      </c>
      <c r="F2675" s="14">
        <v>58000000</v>
      </c>
    </row>
    <row r="2676" spans="1:6" ht="14.4">
      <c r="A2676" s="8" t="str">
        <f t="shared" si="41"/>
        <v>Grenada-The Americas 2012</v>
      </c>
      <c r="B2676" s="8" t="s">
        <v>152</v>
      </c>
      <c r="C2676" s="8" t="s">
        <v>84</v>
      </c>
      <c r="D2676" s="9" t="s">
        <v>74</v>
      </c>
      <c r="E2676" s="14">
        <v>110000000</v>
      </c>
      <c r="F2676" s="14">
        <v>10000000</v>
      </c>
    </row>
    <row r="2677" spans="1:6" ht="14.4">
      <c r="A2677" s="8" t="str">
        <f t="shared" si="41"/>
        <v>Colombia-The Americas 2012</v>
      </c>
      <c r="B2677" s="8" t="s">
        <v>118</v>
      </c>
      <c r="C2677" s="8" t="s">
        <v>84</v>
      </c>
      <c r="D2677" s="9" t="s">
        <v>74</v>
      </c>
      <c r="E2677" s="14">
        <v>3257000000</v>
      </c>
      <c r="F2677" s="14">
        <v>3364000000</v>
      </c>
    </row>
    <row r="2678" spans="1:6" ht="14.4">
      <c r="A2678" s="8" t="str">
        <f t="shared" si="41"/>
        <v>Mexico-The Americas 2012</v>
      </c>
      <c r="B2678" s="8" t="s">
        <v>199</v>
      </c>
      <c r="C2678" s="8" t="s">
        <v>84</v>
      </c>
      <c r="D2678" s="9" t="s">
        <v>74</v>
      </c>
      <c r="E2678" s="14">
        <v>13320000000</v>
      </c>
      <c r="F2678" s="14">
        <v>10735000000</v>
      </c>
    </row>
    <row r="2679" spans="1:6" ht="14.4">
      <c r="A2679" s="8" t="str">
        <f t="shared" si="41"/>
        <v>El Salvador-The Americas 2012</v>
      </c>
      <c r="B2679" s="8" t="s">
        <v>135</v>
      </c>
      <c r="C2679" s="8" t="s">
        <v>84</v>
      </c>
      <c r="D2679" s="9" t="s">
        <v>74</v>
      </c>
      <c r="E2679" s="14">
        <v>894000000</v>
      </c>
      <c r="F2679" s="14">
        <v>286000000</v>
      </c>
    </row>
    <row r="2680" spans="1:6" ht="14.4">
      <c r="A2680" s="8" t="str">
        <f t="shared" si="41"/>
        <v>Peru-The Americas 2012</v>
      </c>
      <c r="B2680" s="8" t="s">
        <v>224</v>
      </c>
      <c r="C2680" s="8" t="s">
        <v>84</v>
      </c>
      <c r="D2680" s="9" t="s">
        <v>74</v>
      </c>
      <c r="E2680" s="14">
        <v>3288000000</v>
      </c>
      <c r="F2680" s="14">
        <v>1950000000</v>
      </c>
    </row>
    <row r="2681" spans="1:6" ht="14.4">
      <c r="A2681" s="8" t="str">
        <f t="shared" si="41"/>
        <v>Venezuela-The Americas 2012</v>
      </c>
      <c r="B2681" s="8" t="s">
        <v>281</v>
      </c>
      <c r="C2681" s="8" t="s">
        <v>84</v>
      </c>
      <c r="D2681" s="9" t="s">
        <v>74</v>
      </c>
      <c r="E2681" s="14">
        <v>904000000</v>
      </c>
      <c r="F2681" s="14">
        <v>3202000000</v>
      </c>
    </row>
    <row r="2682" spans="1:6" ht="14.4">
      <c r="A2682" s="8" t="str">
        <f t="shared" si="41"/>
        <v>Panama-The Americas 2012</v>
      </c>
      <c r="B2682" s="8" t="s">
        <v>221</v>
      </c>
      <c r="C2682" s="8" t="s">
        <v>84</v>
      </c>
      <c r="D2682" s="9" t="s">
        <v>74</v>
      </c>
      <c r="E2682" s="14">
        <v>3784000000</v>
      </c>
      <c r="F2682" s="14">
        <v>605000000</v>
      </c>
    </row>
    <row r="2683" spans="1:6" ht="14.4">
      <c r="A2683" s="8" t="str">
        <f t="shared" si="41"/>
        <v>Guyana-The Americas 2012</v>
      </c>
      <c r="B2683" s="8" t="s">
        <v>157</v>
      </c>
      <c r="C2683" s="8" t="s">
        <v>84</v>
      </c>
      <c r="D2683" s="9" t="s">
        <v>74</v>
      </c>
      <c r="E2683" s="14">
        <v>64000000</v>
      </c>
      <c r="F2683" s="14">
        <v>82000000</v>
      </c>
    </row>
    <row r="2684" spans="1:6" ht="14.4">
      <c r="A2684" s="8" t="str">
        <f t="shared" si="41"/>
        <v>Dominican Republic-The Americas 2012</v>
      </c>
      <c r="B2684" s="8" t="s">
        <v>132</v>
      </c>
      <c r="C2684" s="8" t="s">
        <v>84</v>
      </c>
      <c r="D2684" s="9" t="s">
        <v>74</v>
      </c>
      <c r="E2684" s="14">
        <v>4736000000</v>
      </c>
      <c r="F2684" s="14">
        <v>545000000</v>
      </c>
    </row>
    <row r="2685" spans="1:6" ht="14.4">
      <c r="A2685" s="8" t="str">
        <f t="shared" si="41"/>
        <v>Ecuador-The Americas 2012</v>
      </c>
      <c r="B2685" s="8" t="s">
        <v>133</v>
      </c>
      <c r="C2685" s="8" t="s">
        <v>84</v>
      </c>
      <c r="D2685" s="9" t="s">
        <v>74</v>
      </c>
      <c r="E2685" s="14">
        <v>1039000000</v>
      </c>
      <c r="F2685" s="14">
        <v>944000000</v>
      </c>
    </row>
    <row r="2686" spans="1:6" ht="14.4">
      <c r="A2686" s="8" t="str">
        <f t="shared" si="41"/>
        <v>Nicaragua-The Americas 2012</v>
      </c>
      <c r="B2686" s="8" t="s">
        <v>213</v>
      </c>
      <c r="C2686" s="8" t="s">
        <v>84</v>
      </c>
      <c r="D2686" s="9" t="s">
        <v>74</v>
      </c>
      <c r="E2686" s="14">
        <v>422000000</v>
      </c>
      <c r="F2686" s="14">
        <v>372000000</v>
      </c>
    </row>
    <row r="2687" spans="1:6" ht="14.4">
      <c r="A2687" s="8" t="str">
        <f t="shared" si="41"/>
        <v>Paraguay-The Americas 2012</v>
      </c>
      <c r="B2687" s="8" t="s">
        <v>223</v>
      </c>
      <c r="C2687" s="8" t="s">
        <v>84</v>
      </c>
      <c r="D2687" s="9" t="s">
        <v>74</v>
      </c>
      <c r="E2687" s="14">
        <v>265000000</v>
      </c>
      <c r="F2687" s="14">
        <v>341000000</v>
      </c>
    </row>
    <row r="2688" spans="1:6" ht="14.4">
      <c r="A2688" s="8" t="str">
        <f t="shared" si="41"/>
        <v>Belize-The Americas 2012</v>
      </c>
      <c r="B2688" s="8" t="s">
        <v>98</v>
      </c>
      <c r="C2688" s="8" t="s">
        <v>84</v>
      </c>
      <c r="D2688" s="9" t="s">
        <v>74</v>
      </c>
      <c r="E2688" s="14">
        <v>299000000</v>
      </c>
      <c r="F2688" s="14">
        <v>40000000</v>
      </c>
    </row>
    <row r="2689" spans="1:6" ht="14.4">
      <c r="A2689" s="8" t="str">
        <f t="shared" si="41"/>
        <v>Haiti-The Americas 2012</v>
      </c>
      <c r="B2689" s="8" t="s">
        <v>158</v>
      </c>
      <c r="C2689" s="8" t="s">
        <v>84</v>
      </c>
      <c r="D2689" s="9" t="s">
        <v>74</v>
      </c>
      <c r="E2689" s="14">
        <v>170000000</v>
      </c>
      <c r="F2689" s="14">
        <v>474000000</v>
      </c>
    </row>
    <row r="2690" spans="1:6" ht="14.4">
      <c r="A2690" s="8" t="str">
        <f t="shared" si="41"/>
        <v>Bolivia-The Americas 2012</v>
      </c>
      <c r="B2690" s="8" t="s">
        <v>102</v>
      </c>
      <c r="C2690" s="8" t="s">
        <v>84</v>
      </c>
      <c r="D2690" s="9" t="s">
        <v>74</v>
      </c>
      <c r="E2690" s="14">
        <v>581000000</v>
      </c>
      <c r="F2690" s="14">
        <v>559000000</v>
      </c>
    </row>
    <row r="2691" spans="1:6" ht="14.4">
      <c r="A2691" s="8" t="str">
        <f t="shared" ref="A2691:A2692" si="42">CONCATENATE(B2691," ",D2691)</f>
        <v>Honduras-The Americas 2012</v>
      </c>
      <c r="B2691" s="8" t="s">
        <v>159</v>
      </c>
      <c r="C2691" s="8" t="s">
        <v>84</v>
      </c>
      <c r="D2691" s="9" t="s">
        <v>74</v>
      </c>
      <c r="E2691" s="14">
        <v>666000000</v>
      </c>
      <c r="F2691" s="14">
        <v>464000000</v>
      </c>
    </row>
    <row r="2692" spans="1:6" ht="14.4">
      <c r="A2692" s="8" t="str">
        <f t="shared" si="42"/>
        <v>Guatemala-The Americas 2012</v>
      </c>
      <c r="B2692" s="8" t="s">
        <v>154</v>
      </c>
      <c r="C2692" s="8" t="s">
        <v>84</v>
      </c>
      <c r="D2692" s="9" t="s">
        <v>74</v>
      </c>
      <c r="E2692" s="14">
        <v>1419000000</v>
      </c>
      <c r="F2692" s="14">
        <v>914000000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2692"/>
  <sheetViews>
    <sheetView topLeftCell="B1" workbookViewId="0">
      <selection activeCell="L5" sqref="L5"/>
    </sheetView>
  </sheetViews>
  <sheetFormatPr defaultColWidth="12.6640625" defaultRowHeight="15.75" customHeight="1"/>
  <cols>
    <col min="1" max="1" width="42.6640625" bestFit="1" customWidth="1"/>
    <col min="2" max="2" width="24.77734375" customWidth="1"/>
    <col min="3" max="3" width="24" customWidth="1"/>
    <col min="4" max="4" width="15.109375" customWidth="1"/>
    <col min="10" max="10" width="16.33203125" customWidth="1"/>
  </cols>
  <sheetData>
    <row r="1" spans="1:13" ht="15.75" customHeight="1">
      <c r="A1" s="8" t="s">
        <v>286</v>
      </c>
      <c r="B1" s="8" t="s">
        <v>5</v>
      </c>
      <c r="C1" s="8" t="s">
        <v>4</v>
      </c>
      <c r="D1" s="16" t="s">
        <v>59</v>
      </c>
      <c r="E1" s="8" t="s">
        <v>46</v>
      </c>
      <c r="F1" s="8" t="s">
        <v>48</v>
      </c>
      <c r="G1" s="8" t="s">
        <v>50</v>
      </c>
      <c r="H1" s="8" t="s">
        <v>52</v>
      </c>
      <c r="I1" s="8" t="s">
        <v>54</v>
      </c>
      <c r="J1" s="8" t="s">
        <v>56</v>
      </c>
    </row>
    <row r="2" spans="1:13" ht="15.75" customHeight="1">
      <c r="A2" s="8" t="str">
        <f>CONCATENATE(B2," ",D2)</f>
        <v>Algeria-Africa 2000</v>
      </c>
      <c r="B2" s="8" t="s">
        <v>77</v>
      </c>
      <c r="C2" s="8" t="s">
        <v>78</v>
      </c>
      <c r="D2" s="9" t="s">
        <v>62</v>
      </c>
      <c r="E2" s="8"/>
      <c r="F2" s="8"/>
      <c r="G2" s="8"/>
      <c r="H2" s="8"/>
      <c r="I2" s="14">
        <v>5.0000000000000001E-3</v>
      </c>
      <c r="J2" s="14">
        <v>3.0000000000000001E-3</v>
      </c>
      <c r="L2" s="10"/>
      <c r="M2" s="10"/>
    </row>
    <row r="3" spans="1:13" ht="15.75" customHeight="1">
      <c r="A3" s="8" t="str">
        <f t="shared" ref="A3:A66" si="0">CONCATENATE(B3," ",D3)</f>
        <v>Angola-Africa 2000</v>
      </c>
      <c r="B3" s="8" t="s">
        <v>82</v>
      </c>
      <c r="C3" s="8" t="s">
        <v>78</v>
      </c>
      <c r="D3" s="9" t="s">
        <v>62</v>
      </c>
      <c r="E3" s="8"/>
      <c r="F3" s="8"/>
      <c r="G3" s="8"/>
      <c r="H3" s="8"/>
      <c r="I3" s="14">
        <v>1E-3</v>
      </c>
      <c r="J3" s="14">
        <v>2E-3</v>
      </c>
      <c r="L3" s="10"/>
      <c r="M3" s="10"/>
    </row>
    <row r="4" spans="1:13" ht="15.75" customHeight="1">
      <c r="A4" s="8" t="str">
        <f t="shared" si="0"/>
        <v>Benin-Africa 2000</v>
      </c>
      <c r="B4" s="8" t="s">
        <v>99</v>
      </c>
      <c r="C4" s="8" t="s">
        <v>78</v>
      </c>
      <c r="D4" s="9" t="s">
        <v>62</v>
      </c>
      <c r="E4" s="8"/>
      <c r="F4" s="8"/>
      <c r="G4" s="8"/>
      <c r="H4" s="8"/>
      <c r="I4" s="14">
        <v>2E-3</v>
      </c>
      <c r="J4" s="14">
        <v>8.0000000000000002E-3</v>
      </c>
      <c r="L4" s="10"/>
      <c r="M4" s="10"/>
    </row>
    <row r="5" spans="1:13" ht="15.75" customHeight="1">
      <c r="A5" s="8" t="str">
        <f t="shared" si="0"/>
        <v>Botswana-Africa 2000</v>
      </c>
      <c r="B5" s="8" t="s">
        <v>104</v>
      </c>
      <c r="C5" s="8" t="s">
        <v>78</v>
      </c>
      <c r="D5" s="9" t="s">
        <v>62</v>
      </c>
      <c r="E5" s="8"/>
      <c r="F5" s="8"/>
      <c r="G5" s="8"/>
      <c r="H5" s="8"/>
      <c r="I5" s="14">
        <v>2.9000000000000001E-2</v>
      </c>
      <c r="J5" s="14">
        <v>0.127</v>
      </c>
      <c r="L5" s="10"/>
      <c r="M5" s="10"/>
    </row>
    <row r="6" spans="1:13" ht="15.75" customHeight="1">
      <c r="A6" s="8" t="str">
        <f t="shared" si="0"/>
        <v>Burkina Faso-Africa 2000</v>
      </c>
      <c r="B6" s="8" t="s">
        <v>108</v>
      </c>
      <c r="C6" s="8" t="s">
        <v>78</v>
      </c>
      <c r="D6" s="9" t="s">
        <v>62</v>
      </c>
      <c r="E6" s="8"/>
      <c r="F6" s="8"/>
      <c r="G6" s="8"/>
      <c r="H6" s="8"/>
      <c r="I6" s="14">
        <v>1E-3</v>
      </c>
      <c r="J6" s="14">
        <v>2E-3</v>
      </c>
    </row>
    <row r="7" spans="1:13" ht="15.75" customHeight="1">
      <c r="A7" s="8" t="str">
        <f t="shared" si="0"/>
        <v>Burundi-Africa 2000</v>
      </c>
      <c r="B7" s="8" t="s">
        <v>109</v>
      </c>
      <c r="C7" s="8" t="s">
        <v>78</v>
      </c>
      <c r="D7" s="9" t="s">
        <v>62</v>
      </c>
      <c r="E7" s="8"/>
      <c r="F7" s="8"/>
      <c r="G7" s="8"/>
      <c r="H7" s="8"/>
      <c r="I7" s="14">
        <v>1E-3</v>
      </c>
      <c r="J7" s="14">
        <v>2E-3</v>
      </c>
    </row>
    <row r="8" spans="1:13" ht="15.75" customHeight="1">
      <c r="A8" s="8" t="str">
        <f t="shared" si="0"/>
        <v>Cameroon-Africa 2000</v>
      </c>
      <c r="B8" s="8" t="s">
        <v>111</v>
      </c>
      <c r="C8" s="8" t="s">
        <v>78</v>
      </c>
      <c r="D8" s="9" t="s">
        <v>62</v>
      </c>
      <c r="E8" s="8"/>
      <c r="F8" s="8"/>
      <c r="G8" s="8"/>
      <c r="H8" s="8"/>
      <c r="I8" s="14">
        <v>3.0000000000000001E-3</v>
      </c>
      <c r="J8" s="14">
        <v>6.0000000000000001E-3</v>
      </c>
    </row>
    <row r="9" spans="1:13" ht="15.75" customHeight="1">
      <c r="A9" s="8" t="str">
        <f t="shared" si="0"/>
        <v>Central African Republic-Africa 2000</v>
      </c>
      <c r="B9" s="8" t="s">
        <v>114</v>
      </c>
      <c r="C9" s="8" t="s">
        <v>78</v>
      </c>
      <c r="D9" s="9" t="s">
        <v>62</v>
      </c>
      <c r="E9" s="8"/>
      <c r="F9" s="8"/>
      <c r="G9" s="8"/>
      <c r="H9" s="8"/>
      <c r="I9" s="14">
        <v>1E-3</v>
      </c>
      <c r="J9" s="14">
        <v>1E-3</v>
      </c>
    </row>
    <row r="10" spans="1:13" ht="15.75" customHeight="1">
      <c r="A10" s="8" t="str">
        <f t="shared" si="0"/>
        <v>Chad-Africa 2000</v>
      </c>
      <c r="B10" s="8" t="s">
        <v>115</v>
      </c>
      <c r="C10" s="8" t="s">
        <v>78</v>
      </c>
      <c r="D10" s="9" t="s">
        <v>62</v>
      </c>
      <c r="E10" s="8"/>
      <c r="F10" s="8"/>
      <c r="G10" s="8"/>
      <c r="H10" s="8"/>
      <c r="I10" s="14">
        <v>0</v>
      </c>
      <c r="J10" s="14">
        <v>1E-3</v>
      </c>
    </row>
    <row r="11" spans="1:13" ht="15.75" customHeight="1">
      <c r="A11" s="8" t="str">
        <f t="shared" si="0"/>
        <v>Comoros-Africa 2000</v>
      </c>
      <c r="B11" s="8" t="s">
        <v>119</v>
      </c>
      <c r="C11" s="8" t="s">
        <v>78</v>
      </c>
      <c r="D11" s="9" t="s">
        <v>62</v>
      </c>
      <c r="E11" s="8"/>
      <c r="F11" s="8"/>
      <c r="G11" s="8"/>
      <c r="H11" s="8"/>
      <c r="I11" s="14">
        <v>3.0000000000000001E-3</v>
      </c>
      <c r="J11" s="8">
        <v>0.57976412489999996</v>
      </c>
    </row>
    <row r="12" spans="1:13" ht="15.75" customHeight="1">
      <c r="A12" s="8" t="str">
        <f t="shared" si="0"/>
        <v>Congo (Kinshasa)-Africa 2000</v>
      </c>
      <c r="B12" s="8" t="s">
        <v>121</v>
      </c>
      <c r="C12" s="8" t="s">
        <v>78</v>
      </c>
      <c r="D12" s="9" t="s">
        <v>62</v>
      </c>
      <c r="E12" s="8"/>
      <c r="F12" s="8"/>
      <c r="G12" s="8"/>
      <c r="H12" s="8"/>
      <c r="I12" s="14">
        <v>0</v>
      </c>
      <c r="J12" s="14">
        <v>0</v>
      </c>
    </row>
    <row r="13" spans="1:13" ht="15.75" customHeight="1">
      <c r="A13" s="8" t="str">
        <f t="shared" si="0"/>
        <v>Congo (Brazzaville)-Africa 2000</v>
      </c>
      <c r="B13" s="8" t="s">
        <v>120</v>
      </c>
      <c r="C13" s="8" t="s">
        <v>78</v>
      </c>
      <c r="D13" s="9" t="s">
        <v>62</v>
      </c>
      <c r="E13" s="8"/>
      <c r="F13" s="8"/>
      <c r="G13" s="8"/>
      <c r="H13" s="8"/>
      <c r="I13" s="14">
        <v>0</v>
      </c>
      <c r="J13" s="14">
        <v>2.1999999999999999E-2</v>
      </c>
    </row>
    <row r="14" spans="1:13" ht="15.75" customHeight="1">
      <c r="A14" s="8" t="str">
        <f t="shared" si="0"/>
        <v>Cote d'Ivoire-Africa 2000</v>
      </c>
      <c r="B14" s="8" t="s">
        <v>123</v>
      </c>
      <c r="C14" s="8" t="s">
        <v>78</v>
      </c>
      <c r="D14" s="9" t="s">
        <v>62</v>
      </c>
      <c r="E14" s="8"/>
      <c r="F14" s="8"/>
      <c r="G14" s="8"/>
      <c r="H14" s="8"/>
      <c r="I14" s="14">
        <v>2E-3</v>
      </c>
      <c r="J14" s="14">
        <v>2.9000000000000001E-2</v>
      </c>
    </row>
    <row r="15" spans="1:13" ht="15.75" customHeight="1">
      <c r="A15" s="8" t="str">
        <f t="shared" si="0"/>
        <v>Djibouti-Africa 2000</v>
      </c>
      <c r="B15" s="8" t="s">
        <v>130</v>
      </c>
      <c r="C15" s="8" t="s">
        <v>78</v>
      </c>
      <c r="D15" s="9" t="s">
        <v>62</v>
      </c>
      <c r="E15" s="8"/>
      <c r="F15" s="8"/>
      <c r="G15" s="8"/>
      <c r="H15" s="8"/>
      <c r="I15" s="14">
        <v>2E-3</v>
      </c>
      <c r="J15" s="14">
        <v>0</v>
      </c>
    </row>
    <row r="16" spans="1:13" ht="15.75" customHeight="1">
      <c r="A16" s="8" t="str">
        <f t="shared" si="0"/>
        <v>Egypt-Africa 2000</v>
      </c>
      <c r="B16" s="8" t="s">
        <v>134</v>
      </c>
      <c r="C16" s="8" t="s">
        <v>78</v>
      </c>
      <c r="D16" s="9" t="s">
        <v>62</v>
      </c>
      <c r="E16" s="8"/>
      <c r="F16" s="8"/>
      <c r="G16" s="8"/>
      <c r="H16" s="8"/>
      <c r="I16" s="14">
        <v>6.0000000000000001E-3</v>
      </c>
      <c r="J16" s="14">
        <v>2.1000000000000001E-2</v>
      </c>
    </row>
    <row r="17" spans="1:10" ht="15.75" customHeight="1">
      <c r="A17" s="8" t="str">
        <f t="shared" si="0"/>
        <v>Equatorial Guinea-Africa 2000</v>
      </c>
      <c r="B17" s="8" t="s">
        <v>136</v>
      </c>
      <c r="C17" s="8" t="s">
        <v>78</v>
      </c>
      <c r="D17" s="9" t="s">
        <v>62</v>
      </c>
      <c r="E17" s="8"/>
      <c r="F17" s="8"/>
      <c r="G17" s="8"/>
      <c r="H17" s="8"/>
      <c r="I17" s="14">
        <v>1E-3</v>
      </c>
      <c r="J17" s="14">
        <v>0.01</v>
      </c>
    </row>
    <row r="18" spans="1:10" ht="15.75" customHeight="1">
      <c r="A18" s="8" t="str">
        <f t="shared" si="0"/>
        <v>Eritrea-Africa 2000</v>
      </c>
      <c r="B18" s="8" t="s">
        <v>137</v>
      </c>
      <c r="C18" s="8" t="s">
        <v>78</v>
      </c>
      <c r="D18" s="9" t="s">
        <v>62</v>
      </c>
      <c r="E18" s="8"/>
      <c r="F18" s="8"/>
      <c r="G18" s="8"/>
      <c r="H18" s="8"/>
      <c r="I18" s="14">
        <v>1E-3</v>
      </c>
      <c r="J18" s="8">
        <v>0.57976412489999996</v>
      </c>
    </row>
    <row r="19" spans="1:10" ht="15.75" customHeight="1">
      <c r="A19" s="8" t="str">
        <f t="shared" si="0"/>
        <v>Ethiopia-Africa 2000</v>
      </c>
      <c r="B19" s="8" t="s">
        <v>139</v>
      </c>
      <c r="C19" s="8" t="s">
        <v>78</v>
      </c>
      <c r="D19" s="9" t="s">
        <v>62</v>
      </c>
      <c r="E19" s="8"/>
      <c r="F19" s="8"/>
      <c r="G19" s="8"/>
      <c r="H19" s="8"/>
      <c r="I19" s="14">
        <v>0</v>
      </c>
      <c r="J19" s="14">
        <v>0</v>
      </c>
    </row>
    <row r="20" spans="1:10" ht="15.75" customHeight="1">
      <c r="A20" s="8" t="str">
        <f t="shared" si="0"/>
        <v>Gabon-Africa 2000</v>
      </c>
      <c r="B20" s="8" t="s">
        <v>145</v>
      </c>
      <c r="C20" s="8" t="s">
        <v>78</v>
      </c>
      <c r="D20" s="9" t="s">
        <v>62</v>
      </c>
      <c r="E20" s="8"/>
      <c r="F20" s="8"/>
      <c r="G20" s="8"/>
      <c r="H20" s="8"/>
      <c r="I20" s="14">
        <v>1.2E-2</v>
      </c>
      <c r="J20" s="14">
        <v>9.8000000000000004E-2</v>
      </c>
    </row>
    <row r="21" spans="1:10" ht="15.75" customHeight="1">
      <c r="A21" s="8" t="str">
        <f t="shared" si="0"/>
        <v>Gambia, The-Africa 2000</v>
      </c>
      <c r="B21" s="8" t="s">
        <v>146</v>
      </c>
      <c r="C21" s="8" t="s">
        <v>78</v>
      </c>
      <c r="D21" s="9" t="s">
        <v>62</v>
      </c>
      <c r="E21" s="8"/>
      <c r="F21" s="8"/>
      <c r="G21" s="8"/>
      <c r="H21" s="8"/>
      <c r="I21" s="14">
        <v>8.9999999999999993E-3</v>
      </c>
      <c r="J21" s="14">
        <v>5.0000000000000001E-3</v>
      </c>
    </row>
    <row r="22" spans="1:10" ht="15.75" customHeight="1">
      <c r="A22" s="8" t="str">
        <f t="shared" si="0"/>
        <v>Ghana-Africa 2000</v>
      </c>
      <c r="B22" s="8" t="s">
        <v>149</v>
      </c>
      <c r="C22" s="8" t="s">
        <v>78</v>
      </c>
      <c r="D22" s="9" t="s">
        <v>62</v>
      </c>
      <c r="E22" s="8"/>
      <c r="F22" s="8"/>
      <c r="G22" s="8"/>
      <c r="H22" s="8"/>
      <c r="I22" s="14">
        <v>2E-3</v>
      </c>
      <c r="J22" s="14">
        <v>7.0000000000000001E-3</v>
      </c>
    </row>
    <row r="23" spans="1:10" ht="15.75" customHeight="1">
      <c r="A23" s="8" t="str">
        <f t="shared" si="0"/>
        <v>Guinea-Africa 2000</v>
      </c>
      <c r="B23" s="8" t="s">
        <v>155</v>
      </c>
      <c r="C23" s="8" t="s">
        <v>78</v>
      </c>
      <c r="D23" s="9" t="s">
        <v>62</v>
      </c>
      <c r="E23" s="8"/>
      <c r="F23" s="8"/>
      <c r="G23" s="8"/>
      <c r="H23" s="8"/>
      <c r="I23" s="14">
        <v>1E-3</v>
      </c>
      <c r="J23" s="14">
        <v>5.0000000000000001E-3</v>
      </c>
    </row>
    <row r="24" spans="1:10" ht="15.75" customHeight="1">
      <c r="A24" s="8" t="str">
        <f t="shared" si="0"/>
        <v>Guinea-Bissau-Africa 2000</v>
      </c>
      <c r="B24" s="8" t="s">
        <v>156</v>
      </c>
      <c r="C24" s="8" t="s">
        <v>78</v>
      </c>
      <c r="D24" s="9" t="s">
        <v>62</v>
      </c>
      <c r="E24" s="8"/>
      <c r="F24" s="8"/>
      <c r="G24" s="8"/>
      <c r="H24" s="8"/>
      <c r="I24" s="14">
        <v>2E-3</v>
      </c>
      <c r="J24" s="8">
        <v>0.57976412489999996</v>
      </c>
    </row>
    <row r="25" spans="1:10" ht="15.75" customHeight="1">
      <c r="A25" s="8" t="str">
        <f t="shared" si="0"/>
        <v>Kenya-Africa 2000</v>
      </c>
      <c r="B25" s="8" t="s">
        <v>175</v>
      </c>
      <c r="C25" s="8" t="s">
        <v>78</v>
      </c>
      <c r="D25" s="9" t="s">
        <v>62</v>
      </c>
      <c r="E25" s="8"/>
      <c r="F25" s="8"/>
      <c r="G25" s="8"/>
      <c r="H25" s="8"/>
      <c r="I25" s="14">
        <v>3.0000000000000001E-3</v>
      </c>
      <c r="J25" s="14">
        <v>4.0000000000000001E-3</v>
      </c>
    </row>
    <row r="26" spans="1:10" ht="15.75" customHeight="1">
      <c r="A26" s="8" t="str">
        <f t="shared" si="0"/>
        <v>Lesotho-Africa 2000</v>
      </c>
      <c r="B26" s="8" t="s">
        <v>183</v>
      </c>
      <c r="C26" s="8" t="s">
        <v>78</v>
      </c>
      <c r="D26" s="9" t="s">
        <v>62</v>
      </c>
      <c r="E26" s="8"/>
      <c r="F26" s="8"/>
      <c r="G26" s="8"/>
      <c r="H26" s="8"/>
      <c r="I26" s="14">
        <v>2E-3</v>
      </c>
      <c r="J26" s="14">
        <v>1.2E-2</v>
      </c>
    </row>
    <row r="27" spans="1:10" ht="15.75" customHeight="1">
      <c r="A27" s="8" t="str">
        <f t="shared" si="0"/>
        <v>Liberia-Africa 2000</v>
      </c>
      <c r="B27" s="8" t="s">
        <v>184</v>
      </c>
      <c r="C27" s="8" t="s">
        <v>78</v>
      </c>
      <c r="D27" s="9" t="s">
        <v>62</v>
      </c>
      <c r="E27" s="8"/>
      <c r="F27" s="8"/>
      <c r="G27" s="8"/>
      <c r="H27" s="8"/>
      <c r="I27" s="14">
        <v>0</v>
      </c>
      <c r="J27" s="14">
        <v>1E-3</v>
      </c>
    </row>
    <row r="28" spans="1:10" ht="14.4">
      <c r="A28" s="8" t="str">
        <f t="shared" si="0"/>
        <v>Libya-Africa 2000</v>
      </c>
      <c r="B28" s="8" t="s">
        <v>185</v>
      </c>
      <c r="C28" s="8" t="s">
        <v>78</v>
      </c>
      <c r="D28" s="9" t="s">
        <v>62</v>
      </c>
      <c r="E28" s="8"/>
      <c r="F28" s="8"/>
      <c r="G28" s="8"/>
      <c r="H28" s="8"/>
      <c r="I28" s="14">
        <v>2E-3</v>
      </c>
      <c r="J28" s="14">
        <v>8.0000000000000002E-3</v>
      </c>
    </row>
    <row r="29" spans="1:10" ht="14.4">
      <c r="A29" s="8" t="str">
        <f t="shared" si="0"/>
        <v>Madagascar-Africa 2000</v>
      </c>
      <c r="B29" s="8" t="s">
        <v>190</v>
      </c>
      <c r="C29" s="8" t="s">
        <v>78</v>
      </c>
      <c r="D29" s="9" t="s">
        <v>62</v>
      </c>
      <c r="E29" s="8"/>
      <c r="F29" s="8"/>
      <c r="G29" s="8"/>
      <c r="H29" s="8"/>
      <c r="I29" s="14">
        <v>2E-3</v>
      </c>
      <c r="J29" s="14">
        <v>4.0000000000000001E-3</v>
      </c>
    </row>
    <row r="30" spans="1:10" ht="14.4">
      <c r="A30" s="8" t="str">
        <f t="shared" si="0"/>
        <v>Malawi-Africa 2000</v>
      </c>
      <c r="B30" s="8" t="s">
        <v>191</v>
      </c>
      <c r="C30" s="8" t="s">
        <v>78</v>
      </c>
      <c r="D30" s="9" t="s">
        <v>62</v>
      </c>
      <c r="E30" s="8"/>
      <c r="F30" s="8"/>
      <c r="G30" s="8"/>
      <c r="H30" s="8"/>
      <c r="I30" s="14">
        <v>1E-3</v>
      </c>
      <c r="J30" s="14">
        <v>4.0000000000000001E-3</v>
      </c>
    </row>
    <row r="31" spans="1:10" ht="14.4">
      <c r="A31" s="8" t="str">
        <f t="shared" si="0"/>
        <v>Mali-Africa 2000</v>
      </c>
      <c r="B31" s="8" t="s">
        <v>194</v>
      </c>
      <c r="C31" s="8" t="s">
        <v>78</v>
      </c>
      <c r="D31" s="9" t="s">
        <v>62</v>
      </c>
      <c r="E31" s="8"/>
      <c r="F31" s="8"/>
      <c r="G31" s="8"/>
      <c r="H31" s="8"/>
      <c r="I31" s="14">
        <v>1E-3</v>
      </c>
      <c r="J31" s="14">
        <v>1E-3</v>
      </c>
    </row>
    <row r="32" spans="1:10" ht="14.4">
      <c r="A32" s="8" t="str">
        <f t="shared" si="0"/>
        <v>Mauritania-Africa 2000</v>
      </c>
      <c r="B32" s="8" t="s">
        <v>197</v>
      </c>
      <c r="C32" s="8" t="s">
        <v>78</v>
      </c>
      <c r="D32" s="9" t="s">
        <v>62</v>
      </c>
      <c r="E32" s="8"/>
      <c r="F32" s="8"/>
      <c r="G32" s="8"/>
      <c r="H32" s="8"/>
      <c r="I32" s="14">
        <v>2E-3</v>
      </c>
      <c r="J32" s="14">
        <v>6.0000000000000001E-3</v>
      </c>
    </row>
    <row r="33" spans="1:10" ht="14.4">
      <c r="A33" s="8" t="str">
        <f t="shared" si="0"/>
        <v>Mauritius-Africa 2000</v>
      </c>
      <c r="B33" s="8" t="s">
        <v>198</v>
      </c>
      <c r="C33" s="8" t="s">
        <v>78</v>
      </c>
      <c r="D33" s="9" t="s">
        <v>62</v>
      </c>
      <c r="E33" s="8"/>
      <c r="F33" s="8"/>
      <c r="G33" s="8"/>
      <c r="H33" s="8"/>
      <c r="I33" s="14">
        <v>7.2999999999999995E-2</v>
      </c>
      <c r="J33" s="14">
        <v>0.152</v>
      </c>
    </row>
    <row r="34" spans="1:10" ht="14.4">
      <c r="A34" s="8" t="str">
        <f t="shared" si="0"/>
        <v>Morocco-Africa 2000</v>
      </c>
      <c r="B34" s="8" t="s">
        <v>205</v>
      </c>
      <c r="C34" s="8" t="s">
        <v>78</v>
      </c>
      <c r="D34" s="9" t="s">
        <v>62</v>
      </c>
      <c r="E34" s="8"/>
      <c r="F34" s="8"/>
      <c r="G34" s="8"/>
      <c r="H34" s="8"/>
      <c r="I34" s="14">
        <v>7.0000000000000001E-3</v>
      </c>
      <c r="J34" s="14">
        <v>8.2000000000000003E-2</v>
      </c>
    </row>
    <row r="35" spans="1:10" ht="14.4">
      <c r="A35" s="8" t="str">
        <f t="shared" si="0"/>
        <v>Mozambique-Africa 2000</v>
      </c>
      <c r="B35" s="8" t="s">
        <v>206</v>
      </c>
      <c r="C35" s="8" t="s">
        <v>78</v>
      </c>
      <c r="D35" s="9" t="s">
        <v>62</v>
      </c>
      <c r="E35" s="8"/>
      <c r="F35" s="8"/>
      <c r="G35" s="8"/>
      <c r="H35" s="8"/>
      <c r="I35" s="14">
        <v>1E-3</v>
      </c>
      <c r="J35" s="14">
        <v>3.0000000000000001E-3</v>
      </c>
    </row>
    <row r="36" spans="1:10" ht="14.4">
      <c r="A36" s="8" t="str">
        <f t="shared" si="0"/>
        <v>Namibia-Africa 2000</v>
      </c>
      <c r="B36" s="8" t="s">
        <v>208</v>
      </c>
      <c r="C36" s="8" t="s">
        <v>78</v>
      </c>
      <c r="D36" s="9" t="s">
        <v>62</v>
      </c>
      <c r="E36" s="8"/>
      <c r="F36" s="8"/>
      <c r="G36" s="8"/>
      <c r="H36" s="8"/>
      <c r="I36" s="14">
        <v>1.6E-2</v>
      </c>
      <c r="J36" s="14">
        <v>4.2999999999999997E-2</v>
      </c>
    </row>
    <row r="37" spans="1:10" ht="14.4">
      <c r="A37" s="8" t="str">
        <f t="shared" si="0"/>
        <v>Niger-Africa 2000</v>
      </c>
      <c r="B37" s="8" t="s">
        <v>214</v>
      </c>
      <c r="C37" s="8" t="s">
        <v>78</v>
      </c>
      <c r="D37" s="9" t="s">
        <v>62</v>
      </c>
      <c r="E37" s="8"/>
      <c r="F37" s="8"/>
      <c r="G37" s="8"/>
      <c r="H37" s="8"/>
      <c r="I37" s="14">
        <v>0</v>
      </c>
      <c r="J37" s="14">
        <v>0</v>
      </c>
    </row>
    <row r="38" spans="1:10" ht="14.4">
      <c r="A38" s="8" t="str">
        <f t="shared" si="0"/>
        <v>Nigeria-Africa 2000</v>
      </c>
      <c r="B38" s="8" t="s">
        <v>215</v>
      </c>
      <c r="C38" s="8" t="s">
        <v>78</v>
      </c>
      <c r="D38" s="9" t="s">
        <v>62</v>
      </c>
      <c r="E38" s="8"/>
      <c r="F38" s="8"/>
      <c r="G38" s="8"/>
      <c r="H38" s="8"/>
      <c r="I38" s="14">
        <v>1E-3</v>
      </c>
      <c r="J38" s="14">
        <v>0</v>
      </c>
    </row>
    <row r="39" spans="1:10" ht="14.4">
      <c r="A39" s="8" t="str">
        <f t="shared" si="0"/>
        <v>Rwanda-Africa 2000</v>
      </c>
      <c r="B39" s="8" t="s">
        <v>232</v>
      </c>
      <c r="C39" s="8" t="s">
        <v>78</v>
      </c>
      <c r="D39" s="9" t="s">
        <v>62</v>
      </c>
      <c r="E39" s="8"/>
      <c r="F39" s="8"/>
      <c r="G39" s="8"/>
      <c r="H39" s="8"/>
      <c r="I39" s="14">
        <v>1E-3</v>
      </c>
      <c r="J39" s="14">
        <v>5.0000000000000001E-3</v>
      </c>
    </row>
    <row r="40" spans="1:10" ht="14.4">
      <c r="A40" s="8" t="str">
        <f t="shared" si="0"/>
        <v>Sao Tome and Principe-Africa 2000</v>
      </c>
      <c r="B40" s="8" t="s">
        <v>235</v>
      </c>
      <c r="C40" s="8" t="s">
        <v>78</v>
      </c>
      <c r="D40" s="9" t="s">
        <v>62</v>
      </c>
      <c r="E40" s="8"/>
      <c r="F40" s="8"/>
      <c r="G40" s="8"/>
      <c r="H40" s="8"/>
      <c r="I40" s="14">
        <v>4.5999999999999999E-2</v>
      </c>
      <c r="J40" s="8">
        <v>0.57976412489999996</v>
      </c>
    </row>
    <row r="41" spans="1:10" ht="14.4">
      <c r="A41" s="8" t="str">
        <f t="shared" si="0"/>
        <v>Senegal-Africa 2000</v>
      </c>
      <c r="B41" s="8" t="s">
        <v>237</v>
      </c>
      <c r="C41" s="8" t="s">
        <v>78</v>
      </c>
      <c r="D41" s="9" t="s">
        <v>62</v>
      </c>
      <c r="E41" s="8"/>
      <c r="F41" s="8"/>
      <c r="G41" s="8"/>
      <c r="H41" s="8"/>
      <c r="I41" s="14">
        <v>4.0000000000000001E-3</v>
      </c>
      <c r="J41" s="14">
        <v>2.5000000000000001E-2</v>
      </c>
    </row>
    <row r="42" spans="1:10" ht="14.4">
      <c r="A42" s="8" t="str">
        <f t="shared" si="0"/>
        <v>Seychelles-Africa 2000</v>
      </c>
      <c r="B42" s="8" t="s">
        <v>239</v>
      </c>
      <c r="C42" s="8" t="s">
        <v>78</v>
      </c>
      <c r="D42" s="9" t="s">
        <v>62</v>
      </c>
      <c r="E42" s="8"/>
      <c r="F42" s="8"/>
      <c r="G42" s="8"/>
      <c r="H42" s="8"/>
      <c r="I42" s="14">
        <v>7.3999999999999996E-2</v>
      </c>
      <c r="J42" s="14">
        <v>0.32500000000000001</v>
      </c>
    </row>
    <row r="43" spans="1:10" ht="14.4">
      <c r="A43" s="8" t="str">
        <f t="shared" si="0"/>
        <v>Sierra Leone-Africa 2000</v>
      </c>
      <c r="B43" s="8" t="s">
        <v>240</v>
      </c>
      <c r="C43" s="8" t="s">
        <v>78</v>
      </c>
      <c r="D43" s="9" t="s">
        <v>62</v>
      </c>
      <c r="E43" s="8"/>
      <c r="F43" s="8"/>
      <c r="G43" s="8"/>
      <c r="H43" s="8"/>
      <c r="I43" s="14">
        <v>1E-3</v>
      </c>
      <c r="J43" s="14">
        <v>3.0000000000000001E-3</v>
      </c>
    </row>
    <row r="44" spans="1:10" ht="14.4">
      <c r="A44" s="8" t="str">
        <f t="shared" si="0"/>
        <v>Somalia-Africa 2000</v>
      </c>
      <c r="B44" s="8" t="s">
        <v>246</v>
      </c>
      <c r="C44" s="8" t="s">
        <v>78</v>
      </c>
      <c r="D44" s="9" t="s">
        <v>62</v>
      </c>
      <c r="E44" s="8"/>
      <c r="F44" s="8"/>
      <c r="G44" s="8"/>
      <c r="H44" s="8"/>
      <c r="I44" s="14">
        <v>0</v>
      </c>
      <c r="J44" s="14">
        <v>1.0999999999999999E-2</v>
      </c>
    </row>
    <row r="45" spans="1:10" ht="14.4">
      <c r="A45" s="8" t="str">
        <f t="shared" si="0"/>
        <v>South Africa-Africa 2000</v>
      </c>
      <c r="B45" s="8" t="s">
        <v>247</v>
      </c>
      <c r="C45" s="8" t="s">
        <v>78</v>
      </c>
      <c r="D45" s="9" t="s">
        <v>62</v>
      </c>
      <c r="E45" s="8"/>
      <c r="F45" s="8"/>
      <c r="G45" s="8"/>
      <c r="H45" s="8"/>
      <c r="I45" s="14">
        <v>5.2999999999999999E-2</v>
      </c>
      <c r="J45" s="14">
        <v>0.186</v>
      </c>
    </row>
    <row r="46" spans="1:10" ht="14.4">
      <c r="A46" s="8" t="str">
        <f t="shared" si="0"/>
        <v>South Sudan-Africa 2000</v>
      </c>
      <c r="B46" s="8" t="s">
        <v>249</v>
      </c>
      <c r="C46" s="8" t="s">
        <v>78</v>
      </c>
      <c r="D46" s="9" t="s">
        <v>62</v>
      </c>
      <c r="E46" s="8"/>
      <c r="F46" s="8"/>
      <c r="G46" s="8"/>
      <c r="H46" s="8"/>
      <c r="I46" s="8">
        <v>0.129</v>
      </c>
      <c r="J46" s="8">
        <v>0.57976412489999996</v>
      </c>
    </row>
    <row r="47" spans="1:10" ht="14.4">
      <c r="A47" s="8" t="str">
        <f t="shared" si="0"/>
        <v>Sudan-Africa 2000</v>
      </c>
      <c r="B47" s="8" t="s">
        <v>256</v>
      </c>
      <c r="C47" s="8" t="s">
        <v>78</v>
      </c>
      <c r="D47" s="9" t="s">
        <v>62</v>
      </c>
      <c r="E47" s="8"/>
      <c r="F47" s="8"/>
      <c r="G47" s="8"/>
      <c r="H47" s="8"/>
      <c r="I47" s="14">
        <v>0</v>
      </c>
      <c r="J47" s="14">
        <v>1E-3</v>
      </c>
    </row>
    <row r="48" spans="1:10" ht="14.4">
      <c r="A48" s="8" t="str">
        <f t="shared" si="0"/>
        <v>Swaziland-Africa 2000</v>
      </c>
      <c r="B48" s="8" t="s">
        <v>258</v>
      </c>
      <c r="C48" s="8" t="s">
        <v>78</v>
      </c>
      <c r="D48" s="9" t="s">
        <v>62</v>
      </c>
      <c r="E48" s="8"/>
      <c r="F48" s="8"/>
      <c r="G48" s="8"/>
      <c r="H48" s="8"/>
      <c r="I48" s="14">
        <v>8.9999999999999993E-3</v>
      </c>
      <c r="J48" s="14">
        <v>3.1E-2</v>
      </c>
    </row>
    <row r="49" spans="1:10" ht="14.4">
      <c r="A49" s="8" t="str">
        <f t="shared" si="0"/>
        <v>Tanzania-Africa 2000</v>
      </c>
      <c r="B49" s="8" t="s">
        <v>263</v>
      </c>
      <c r="C49" s="8" t="s">
        <v>78</v>
      </c>
      <c r="D49" s="9" t="s">
        <v>62</v>
      </c>
      <c r="E49" s="8"/>
      <c r="F49" s="8"/>
      <c r="G49" s="8"/>
      <c r="H49" s="8"/>
      <c r="I49" s="14">
        <v>1E-3</v>
      </c>
      <c r="J49" s="14">
        <v>3.0000000000000001E-3</v>
      </c>
    </row>
    <row r="50" spans="1:10" ht="14.4">
      <c r="A50" s="8" t="str">
        <f t="shared" si="0"/>
        <v>Togo-Africa 2000</v>
      </c>
      <c r="B50" s="8" t="s">
        <v>266</v>
      </c>
      <c r="C50" s="8" t="s">
        <v>78</v>
      </c>
      <c r="D50" s="9" t="s">
        <v>62</v>
      </c>
      <c r="E50" s="8"/>
      <c r="F50" s="8"/>
      <c r="G50" s="8"/>
      <c r="H50" s="8"/>
      <c r="I50" s="14">
        <v>8.0000000000000002E-3</v>
      </c>
      <c r="J50" s="14">
        <v>0.01</v>
      </c>
    </row>
    <row r="51" spans="1:10" ht="14.4">
      <c r="A51" s="8" t="str">
        <f t="shared" si="0"/>
        <v>Tunisia-Africa 2000</v>
      </c>
      <c r="B51" s="8" t="s">
        <v>269</v>
      </c>
      <c r="C51" s="8" t="s">
        <v>78</v>
      </c>
      <c r="D51" s="9" t="s">
        <v>62</v>
      </c>
      <c r="E51" s="8"/>
      <c r="F51" s="8"/>
      <c r="G51" s="8"/>
      <c r="H51" s="8"/>
      <c r="I51" s="14">
        <v>2.8000000000000001E-2</v>
      </c>
      <c r="J51" s="14">
        <v>1.2E-2</v>
      </c>
    </row>
    <row r="52" spans="1:10" ht="14.4">
      <c r="A52" s="8" t="str">
        <f t="shared" si="0"/>
        <v>Uganda-Africa 2000</v>
      </c>
      <c r="B52" s="8" t="s">
        <v>273</v>
      </c>
      <c r="C52" s="8" t="s">
        <v>78</v>
      </c>
      <c r="D52" s="9" t="s">
        <v>62</v>
      </c>
      <c r="E52" s="8"/>
      <c r="F52" s="8"/>
      <c r="G52" s="8"/>
      <c r="H52" s="8"/>
      <c r="I52" s="14">
        <v>2E-3</v>
      </c>
      <c r="J52" s="14">
        <v>5.0000000000000001E-3</v>
      </c>
    </row>
    <row r="53" spans="1:10" ht="14.4">
      <c r="A53" s="8" t="str">
        <f t="shared" si="0"/>
        <v>Zambia-Africa 2000</v>
      </c>
      <c r="B53" s="8" t="s">
        <v>284</v>
      </c>
      <c r="C53" s="8" t="s">
        <v>78</v>
      </c>
      <c r="D53" s="9" t="s">
        <v>62</v>
      </c>
      <c r="E53" s="8"/>
      <c r="F53" s="8"/>
      <c r="G53" s="8"/>
      <c r="H53" s="8"/>
      <c r="I53" s="14">
        <v>2E-3</v>
      </c>
      <c r="J53" s="14">
        <v>0.01</v>
      </c>
    </row>
    <row r="54" spans="1:10" ht="14.4">
      <c r="A54" s="8" t="str">
        <f t="shared" si="0"/>
        <v>Zimbabwe-Africa 2000</v>
      </c>
      <c r="B54" s="8" t="s">
        <v>285</v>
      </c>
      <c r="C54" s="8" t="s">
        <v>78</v>
      </c>
      <c r="D54" s="9" t="s">
        <v>62</v>
      </c>
      <c r="E54" s="8"/>
      <c r="F54" s="8"/>
      <c r="G54" s="8"/>
      <c r="H54" s="8"/>
      <c r="I54" s="14">
        <v>4.0000000000000001E-3</v>
      </c>
      <c r="J54" s="14">
        <v>2.1000000000000001E-2</v>
      </c>
    </row>
    <row r="55" spans="1:10" ht="14.4">
      <c r="A55" s="8" t="str">
        <f t="shared" si="0"/>
        <v>Afghanistan-Asia 2000</v>
      </c>
      <c r="B55" s="8" t="s">
        <v>60</v>
      </c>
      <c r="C55" s="8" t="s">
        <v>61</v>
      </c>
      <c r="D55" s="9" t="s">
        <v>62</v>
      </c>
      <c r="E55" s="8"/>
      <c r="F55" s="8"/>
      <c r="G55" s="8"/>
      <c r="H55" s="8"/>
      <c r="I55" s="8">
        <v>0.129</v>
      </c>
      <c r="J55" s="8">
        <v>0.57976412489999996</v>
      </c>
    </row>
    <row r="56" spans="1:10" ht="14.4">
      <c r="A56" s="8" t="str">
        <f t="shared" si="0"/>
        <v>Armenia-Asia 2000</v>
      </c>
      <c r="B56" s="8" t="s">
        <v>86</v>
      </c>
      <c r="C56" s="8" t="s">
        <v>61</v>
      </c>
      <c r="D56" s="9" t="s">
        <v>62</v>
      </c>
      <c r="E56" s="8"/>
      <c r="F56" s="8"/>
      <c r="G56" s="8"/>
      <c r="H56" s="8"/>
      <c r="I56" s="14">
        <v>1.2999999999999999E-2</v>
      </c>
      <c r="J56" s="14">
        <v>6.0000000000000001E-3</v>
      </c>
    </row>
    <row r="57" spans="1:10" ht="14.4">
      <c r="A57" s="8" t="str">
        <f t="shared" si="0"/>
        <v>Azerbaijan-Asia 2000</v>
      </c>
      <c r="B57" s="8" t="s">
        <v>90</v>
      </c>
      <c r="C57" s="8" t="s">
        <v>61</v>
      </c>
      <c r="D57" s="9" t="s">
        <v>62</v>
      </c>
      <c r="E57" s="8"/>
      <c r="F57" s="8"/>
      <c r="G57" s="8"/>
      <c r="H57" s="8"/>
      <c r="I57" s="14">
        <v>1E-3</v>
      </c>
      <c r="J57" s="14">
        <v>5.1999999999999998E-2</v>
      </c>
    </row>
    <row r="58" spans="1:10" ht="14.4">
      <c r="A58" s="8" t="str">
        <f t="shared" si="0"/>
        <v>Bangladesh-Asia 2000</v>
      </c>
      <c r="B58" s="8" t="s">
        <v>94</v>
      </c>
      <c r="C58" s="8" t="s">
        <v>61</v>
      </c>
      <c r="D58" s="9" t="s">
        <v>62</v>
      </c>
      <c r="E58" s="8"/>
      <c r="F58" s="8"/>
      <c r="G58" s="8"/>
      <c r="H58" s="8"/>
      <c r="I58" s="14">
        <v>1E-3</v>
      </c>
      <c r="J58" s="14">
        <v>2E-3</v>
      </c>
    </row>
    <row r="59" spans="1:10" ht="14.4">
      <c r="A59" s="8" t="str">
        <f t="shared" si="0"/>
        <v>Bhutan-Asia 2000</v>
      </c>
      <c r="B59" s="8" t="s">
        <v>101</v>
      </c>
      <c r="C59" s="8" t="s">
        <v>61</v>
      </c>
      <c r="D59" s="9" t="s">
        <v>62</v>
      </c>
      <c r="E59" s="8"/>
      <c r="F59" s="8"/>
      <c r="G59" s="8"/>
      <c r="H59" s="8"/>
      <c r="I59" s="14">
        <v>4.0000000000000001E-3</v>
      </c>
      <c r="J59" s="8">
        <v>0.57976412489999996</v>
      </c>
    </row>
    <row r="60" spans="1:10" ht="14.4">
      <c r="A60" s="8" t="str">
        <f t="shared" si="0"/>
        <v>Brunei-Asia 2000</v>
      </c>
      <c r="B60" s="8" t="s">
        <v>106</v>
      </c>
      <c r="C60" s="8" t="s">
        <v>61</v>
      </c>
      <c r="D60" s="9" t="s">
        <v>62</v>
      </c>
      <c r="E60" s="8"/>
      <c r="F60" s="8"/>
      <c r="G60" s="8"/>
      <c r="H60" s="8"/>
      <c r="I60" s="14">
        <v>0.09</v>
      </c>
      <c r="J60" s="14">
        <v>0.28599999999999998</v>
      </c>
    </row>
    <row r="61" spans="1:10" ht="14.4">
      <c r="A61" s="8" t="str">
        <f t="shared" si="0"/>
        <v>Cambodia-Asia 2000</v>
      </c>
      <c r="B61" s="8" t="s">
        <v>110</v>
      </c>
      <c r="C61" s="8" t="s">
        <v>61</v>
      </c>
      <c r="D61" s="9" t="s">
        <v>62</v>
      </c>
      <c r="E61" s="8"/>
      <c r="F61" s="8"/>
      <c r="G61" s="8"/>
      <c r="H61" s="8"/>
      <c r="I61" s="14">
        <v>0</v>
      </c>
      <c r="J61" s="14">
        <v>1.0999999999999999E-2</v>
      </c>
    </row>
    <row r="62" spans="1:10" ht="14.4">
      <c r="A62" s="8" t="str">
        <f t="shared" si="0"/>
        <v>China-Asia 2000</v>
      </c>
      <c r="B62" s="8" t="s">
        <v>117</v>
      </c>
      <c r="C62" s="8" t="s">
        <v>61</v>
      </c>
      <c r="D62" s="9" t="s">
        <v>62</v>
      </c>
      <c r="E62" s="8"/>
      <c r="F62" s="8"/>
      <c r="G62" s="8"/>
      <c r="H62" s="8"/>
      <c r="I62" s="14">
        <v>1.7999999999999999E-2</v>
      </c>
      <c r="J62" s="14">
        <v>6.7000000000000004E-2</v>
      </c>
    </row>
    <row r="63" spans="1:10" ht="14.4">
      <c r="A63" s="8" t="str">
        <f t="shared" si="0"/>
        <v>Georgia-Asia 2000</v>
      </c>
      <c r="B63" s="8" t="s">
        <v>147</v>
      </c>
      <c r="C63" s="8" t="s">
        <v>61</v>
      </c>
      <c r="D63" s="9" t="s">
        <v>62</v>
      </c>
      <c r="E63" s="8"/>
      <c r="F63" s="8"/>
      <c r="G63" s="8"/>
      <c r="H63" s="8"/>
      <c r="I63" s="14">
        <v>5.0000000000000001E-3</v>
      </c>
      <c r="J63" s="14">
        <v>4.1000000000000002E-2</v>
      </c>
    </row>
    <row r="64" spans="1:10" ht="14.4">
      <c r="A64" s="8" t="str">
        <f t="shared" si="0"/>
        <v>Hong Kong SAR-Asia 2000</v>
      </c>
      <c r="B64" s="8" t="s">
        <v>160</v>
      </c>
      <c r="C64" s="8" t="s">
        <v>61</v>
      </c>
      <c r="D64" s="9" t="s">
        <v>62</v>
      </c>
      <c r="E64" s="8"/>
      <c r="F64" s="8"/>
      <c r="G64" s="8"/>
      <c r="H64" s="8"/>
      <c r="I64" s="14">
        <v>0.27800000000000002</v>
      </c>
      <c r="J64" s="14">
        <v>0.79700000000000004</v>
      </c>
    </row>
    <row r="65" spans="1:10" ht="14.4">
      <c r="A65" s="8" t="str">
        <f t="shared" si="0"/>
        <v>India-Asia 2000</v>
      </c>
      <c r="B65" s="8" t="s">
        <v>163</v>
      </c>
      <c r="C65" s="8" t="s">
        <v>61</v>
      </c>
      <c r="D65" s="9" t="s">
        <v>62</v>
      </c>
      <c r="E65" s="8"/>
      <c r="F65" s="8"/>
      <c r="G65" s="8"/>
      <c r="H65" s="8"/>
      <c r="I65" s="14">
        <v>5.0000000000000001E-3</v>
      </c>
      <c r="J65" s="14">
        <v>3.0000000000000001E-3</v>
      </c>
    </row>
    <row r="66" spans="1:10" ht="14.4">
      <c r="A66" s="8" t="str">
        <f t="shared" si="0"/>
        <v>Indonesia-Asia 2000</v>
      </c>
      <c r="B66" s="8" t="s">
        <v>164</v>
      </c>
      <c r="C66" s="8" t="s">
        <v>61</v>
      </c>
      <c r="D66" s="9" t="s">
        <v>62</v>
      </c>
      <c r="E66" s="8"/>
      <c r="F66" s="8"/>
      <c r="G66" s="8"/>
      <c r="H66" s="8"/>
      <c r="I66" s="14">
        <v>8.9999999999999993E-3</v>
      </c>
      <c r="J66" s="14">
        <v>1.7999999999999999E-2</v>
      </c>
    </row>
    <row r="67" spans="1:10" ht="14.4">
      <c r="A67" s="8" t="str">
        <f t="shared" ref="A67:A130" si="1">CONCATENATE(B67," ",D67)</f>
        <v>Japan-Asia 2000</v>
      </c>
      <c r="B67" s="8" t="s">
        <v>172</v>
      </c>
      <c r="C67" s="8" t="s">
        <v>61</v>
      </c>
      <c r="D67" s="9" t="s">
        <v>62</v>
      </c>
      <c r="E67" s="8"/>
      <c r="F67" s="8"/>
      <c r="G67" s="8"/>
      <c r="H67" s="8"/>
      <c r="I67" s="14">
        <v>0.3</v>
      </c>
      <c r="J67" s="14">
        <v>0.53100000000000003</v>
      </c>
    </row>
    <row r="68" spans="1:10" ht="14.4">
      <c r="A68" s="8" t="str">
        <f t="shared" si="1"/>
        <v>Kazakhstan-Asia 2000</v>
      </c>
      <c r="B68" s="8" t="s">
        <v>174</v>
      </c>
      <c r="C68" s="8" t="s">
        <v>61</v>
      </c>
      <c r="D68" s="9" t="s">
        <v>62</v>
      </c>
      <c r="E68" s="8"/>
      <c r="F68" s="8"/>
      <c r="G68" s="8"/>
      <c r="H68" s="8"/>
      <c r="I68" s="14">
        <v>7.0000000000000001E-3</v>
      </c>
      <c r="J68" s="14">
        <v>1.4E-2</v>
      </c>
    </row>
    <row r="69" spans="1:10" ht="14.4">
      <c r="A69" s="8" t="str">
        <f t="shared" si="1"/>
        <v>North Korea-Asia 2000</v>
      </c>
      <c r="B69" s="8" t="s">
        <v>216</v>
      </c>
      <c r="C69" s="8" t="s">
        <v>61</v>
      </c>
      <c r="D69" s="9" t="s">
        <v>62</v>
      </c>
      <c r="E69" s="8"/>
      <c r="F69" s="8"/>
      <c r="G69" s="8"/>
      <c r="H69" s="8"/>
      <c r="I69" s="8">
        <v>0.129</v>
      </c>
      <c r="J69" s="8">
        <v>0.57976412489999996</v>
      </c>
    </row>
    <row r="70" spans="1:10" ht="14.4">
      <c r="A70" s="8" t="str">
        <f t="shared" si="1"/>
        <v>South Korea-Asia 2000</v>
      </c>
      <c r="B70" s="8" t="s">
        <v>248</v>
      </c>
      <c r="C70" s="8" t="s">
        <v>61</v>
      </c>
      <c r="D70" s="9" t="s">
        <v>62</v>
      </c>
      <c r="E70" s="8"/>
      <c r="F70" s="8"/>
      <c r="G70" s="8"/>
      <c r="H70" s="8"/>
      <c r="I70" s="14">
        <v>0.44700000000000001</v>
      </c>
      <c r="J70" s="14">
        <v>0.58299999999999996</v>
      </c>
    </row>
    <row r="71" spans="1:10" ht="14.4">
      <c r="A71" s="8" t="str">
        <f t="shared" si="1"/>
        <v>Kyrgyzstan-Asia 2000</v>
      </c>
      <c r="B71" s="8" t="s">
        <v>179</v>
      </c>
      <c r="C71" s="8" t="s">
        <v>61</v>
      </c>
      <c r="D71" s="9" t="s">
        <v>62</v>
      </c>
      <c r="E71" s="8"/>
      <c r="F71" s="8"/>
      <c r="G71" s="8"/>
      <c r="H71" s="8"/>
      <c r="I71" s="14">
        <v>0.01</v>
      </c>
      <c r="J71" s="14">
        <v>2E-3</v>
      </c>
    </row>
    <row r="72" spans="1:10" ht="14.4">
      <c r="A72" s="8" t="str">
        <f t="shared" si="1"/>
        <v>Laos-Asia 2000</v>
      </c>
      <c r="B72" s="8" t="s">
        <v>180</v>
      </c>
      <c r="C72" s="8" t="s">
        <v>61</v>
      </c>
      <c r="D72" s="9" t="s">
        <v>62</v>
      </c>
      <c r="E72" s="8"/>
      <c r="F72" s="8"/>
      <c r="G72" s="8"/>
      <c r="H72" s="8"/>
      <c r="I72" s="14">
        <v>1E-3</v>
      </c>
      <c r="J72" s="14">
        <v>2E-3</v>
      </c>
    </row>
    <row r="73" spans="1:10" ht="14.4">
      <c r="A73" s="8" t="str">
        <f t="shared" si="1"/>
        <v>Macao SAR-Asia 2000</v>
      </c>
      <c r="B73" s="8" t="s">
        <v>189</v>
      </c>
      <c r="C73" s="8" t="s">
        <v>61</v>
      </c>
      <c r="D73" s="9" t="s">
        <v>62</v>
      </c>
      <c r="E73" s="8"/>
      <c r="F73" s="8"/>
      <c r="G73" s="8"/>
      <c r="H73" s="8"/>
      <c r="I73" s="14">
        <v>0.13600000000000001</v>
      </c>
      <c r="J73" s="14">
        <v>0.32700000000000001</v>
      </c>
    </row>
    <row r="74" spans="1:10" ht="14.4">
      <c r="A74" s="8" t="str">
        <f t="shared" si="1"/>
        <v>Malaysia-Asia 2000</v>
      </c>
      <c r="B74" s="8" t="s">
        <v>192</v>
      </c>
      <c r="C74" s="8" t="s">
        <v>61</v>
      </c>
      <c r="D74" s="9" t="s">
        <v>62</v>
      </c>
      <c r="E74" s="8"/>
      <c r="F74" s="8"/>
      <c r="G74" s="8"/>
      <c r="H74" s="8"/>
      <c r="I74" s="14">
        <v>0.214</v>
      </c>
      <c r="J74" s="14">
        <v>0.219</v>
      </c>
    </row>
    <row r="75" spans="1:10" ht="14.4">
      <c r="A75" s="8" t="str">
        <f t="shared" si="1"/>
        <v>Maldives-Asia 2000</v>
      </c>
      <c r="B75" s="8" t="s">
        <v>193</v>
      </c>
      <c r="C75" s="8" t="s">
        <v>61</v>
      </c>
      <c r="D75" s="9" t="s">
        <v>62</v>
      </c>
      <c r="E75" s="8"/>
      <c r="F75" s="8"/>
      <c r="G75" s="8"/>
      <c r="H75" s="8"/>
      <c r="I75" s="14">
        <v>2.1999999999999999E-2</v>
      </c>
      <c r="J75" s="14">
        <v>2.8000000000000001E-2</v>
      </c>
    </row>
    <row r="76" spans="1:10" ht="14.4">
      <c r="A76" s="8" t="str">
        <f t="shared" si="1"/>
        <v>Mongolia-Asia 2000</v>
      </c>
      <c r="B76" s="8" t="s">
        <v>203</v>
      </c>
      <c r="C76" s="8" t="s">
        <v>61</v>
      </c>
      <c r="D76" s="9" t="s">
        <v>62</v>
      </c>
      <c r="E76" s="8"/>
      <c r="F76" s="8"/>
      <c r="G76" s="8"/>
      <c r="H76" s="8"/>
      <c r="I76" s="14">
        <v>1.2999999999999999E-2</v>
      </c>
      <c r="J76" s="14">
        <v>6.4000000000000001E-2</v>
      </c>
    </row>
    <row r="77" spans="1:10" ht="14.4">
      <c r="A77" s="8" t="str">
        <f t="shared" si="1"/>
        <v>Myanmar-Asia 2000</v>
      </c>
      <c r="B77" s="8" t="s">
        <v>207</v>
      </c>
      <c r="C77" s="8" t="s">
        <v>61</v>
      </c>
      <c r="D77" s="9" t="s">
        <v>62</v>
      </c>
      <c r="E77" s="8"/>
      <c r="F77" s="8"/>
      <c r="G77" s="8"/>
      <c r="H77" s="8"/>
      <c r="I77" s="8">
        <v>0.129</v>
      </c>
      <c r="J77" s="14">
        <v>0</v>
      </c>
    </row>
    <row r="78" spans="1:10" ht="14.4">
      <c r="A78" s="8" t="str">
        <f t="shared" si="1"/>
        <v>Nepal-Asia 2000</v>
      </c>
      <c r="B78" s="8" t="s">
        <v>209</v>
      </c>
      <c r="C78" s="8" t="s">
        <v>61</v>
      </c>
      <c r="D78" s="9" t="s">
        <v>62</v>
      </c>
      <c r="E78" s="8"/>
      <c r="F78" s="8"/>
      <c r="G78" s="8"/>
      <c r="H78" s="8"/>
      <c r="I78" s="14">
        <v>2E-3</v>
      </c>
      <c r="J78" s="14">
        <v>0</v>
      </c>
    </row>
    <row r="79" spans="1:10" ht="14.4">
      <c r="A79" s="8" t="str">
        <f t="shared" si="1"/>
        <v>Pakistan-Asia 2000</v>
      </c>
      <c r="B79" s="8" t="s">
        <v>220</v>
      </c>
      <c r="C79" s="8" t="s">
        <v>61</v>
      </c>
      <c r="D79" s="9" t="s">
        <v>62</v>
      </c>
      <c r="E79" s="8"/>
      <c r="F79" s="8"/>
      <c r="G79" s="8"/>
      <c r="H79" s="8"/>
      <c r="I79" s="8">
        <v>0.129</v>
      </c>
      <c r="J79" s="14">
        <v>2E-3</v>
      </c>
    </row>
    <row r="80" spans="1:10" ht="14.4">
      <c r="A80" s="8" t="str">
        <f t="shared" si="1"/>
        <v>Philippines-Asia 2000</v>
      </c>
      <c r="B80" s="8" t="s">
        <v>225</v>
      </c>
      <c r="C80" s="8" t="s">
        <v>61</v>
      </c>
      <c r="D80" s="9" t="s">
        <v>62</v>
      </c>
      <c r="E80" s="8"/>
      <c r="F80" s="8"/>
      <c r="G80" s="8"/>
      <c r="H80" s="8"/>
      <c r="I80" s="14">
        <v>0.02</v>
      </c>
      <c r="J80" s="14">
        <v>8.3000000000000004E-2</v>
      </c>
    </row>
    <row r="81" spans="1:10" ht="14.4">
      <c r="A81" s="8" t="str">
        <f t="shared" si="1"/>
        <v>Singapore-Asia 2000</v>
      </c>
      <c r="B81" s="8" t="s">
        <v>241</v>
      </c>
      <c r="C81" s="8" t="s">
        <v>61</v>
      </c>
      <c r="D81" s="9" t="s">
        <v>62</v>
      </c>
      <c r="E81" s="8"/>
      <c r="F81" s="8"/>
      <c r="G81" s="8"/>
      <c r="H81" s="8"/>
      <c r="I81" s="14">
        <v>0.36</v>
      </c>
      <c r="J81" s="14">
        <v>0.70099999999999996</v>
      </c>
    </row>
    <row r="82" spans="1:10" ht="14.4">
      <c r="A82" s="8" t="str">
        <f t="shared" si="1"/>
        <v>Sri Lanka-Asia 2000</v>
      </c>
      <c r="B82" s="8" t="s">
        <v>251</v>
      </c>
      <c r="C82" s="8" t="s">
        <v>61</v>
      </c>
      <c r="D82" s="9" t="s">
        <v>62</v>
      </c>
      <c r="E82" s="8"/>
      <c r="F82" s="8"/>
      <c r="G82" s="8"/>
      <c r="H82" s="8"/>
      <c r="I82" s="14">
        <v>6.0000000000000001E-3</v>
      </c>
      <c r="J82" s="14">
        <v>2.3E-2</v>
      </c>
    </row>
    <row r="83" spans="1:10" ht="14.4">
      <c r="A83" s="8" t="str">
        <f t="shared" si="1"/>
        <v>Tajikistan-Asia 2000</v>
      </c>
      <c r="B83" s="8" t="s">
        <v>262</v>
      </c>
      <c r="C83" s="8" t="s">
        <v>61</v>
      </c>
      <c r="D83" s="9" t="s">
        <v>62</v>
      </c>
      <c r="E83" s="8"/>
      <c r="F83" s="8"/>
      <c r="G83" s="8"/>
      <c r="H83" s="8"/>
      <c r="I83" s="14">
        <v>0</v>
      </c>
      <c r="J83" s="14">
        <v>0</v>
      </c>
    </row>
    <row r="84" spans="1:10" ht="14.4">
      <c r="A84" s="8" t="str">
        <f t="shared" si="1"/>
        <v>Thailand-Asia 2000</v>
      </c>
      <c r="B84" s="8" t="s">
        <v>264</v>
      </c>
      <c r="C84" s="8" t="s">
        <v>61</v>
      </c>
      <c r="D84" s="9" t="s">
        <v>62</v>
      </c>
      <c r="E84" s="8"/>
      <c r="F84" s="8"/>
      <c r="G84" s="8"/>
      <c r="H84" s="8"/>
      <c r="I84" s="14">
        <v>3.6999999999999998E-2</v>
      </c>
      <c r="J84" s="14">
        <v>4.9000000000000002E-2</v>
      </c>
    </row>
    <row r="85" spans="1:10" ht="14.4">
      <c r="A85" s="8" t="str">
        <f t="shared" si="1"/>
        <v>Timor-Leste-Asia 2000</v>
      </c>
      <c r="B85" s="8" t="s">
        <v>265</v>
      </c>
      <c r="C85" s="8" t="s">
        <v>61</v>
      </c>
      <c r="D85" s="9" t="s">
        <v>62</v>
      </c>
      <c r="E85" s="8"/>
      <c r="F85" s="8"/>
      <c r="G85" s="8"/>
      <c r="H85" s="8"/>
      <c r="I85" s="8">
        <v>0.129</v>
      </c>
      <c r="J85" s="8">
        <v>0.57976412489999996</v>
      </c>
    </row>
    <row r="86" spans="1:10" ht="14.4">
      <c r="A86" s="8" t="str">
        <f t="shared" si="1"/>
        <v>Turkmenistan-Asia 2000</v>
      </c>
      <c r="B86" s="8" t="s">
        <v>271</v>
      </c>
      <c r="C86" s="8" t="s">
        <v>61</v>
      </c>
      <c r="D86" s="9" t="s">
        <v>62</v>
      </c>
      <c r="E86" s="8"/>
      <c r="F86" s="8"/>
      <c r="G86" s="8"/>
      <c r="H86" s="8"/>
      <c r="I86" s="14">
        <v>1E-3</v>
      </c>
      <c r="J86" s="14">
        <v>2E-3</v>
      </c>
    </row>
    <row r="87" spans="1:10" ht="14.4">
      <c r="A87" s="8" t="str">
        <f t="shared" si="1"/>
        <v>Uzbekistan-Asia 2000</v>
      </c>
      <c r="B87" s="8" t="s">
        <v>279</v>
      </c>
      <c r="C87" s="8" t="s">
        <v>61</v>
      </c>
      <c r="D87" s="9" t="s">
        <v>62</v>
      </c>
      <c r="E87" s="8"/>
      <c r="F87" s="8"/>
      <c r="G87" s="8"/>
      <c r="H87" s="8"/>
      <c r="I87" s="14">
        <v>5.0000000000000001E-3</v>
      </c>
      <c r="J87" s="14">
        <v>2E-3</v>
      </c>
    </row>
    <row r="88" spans="1:10" ht="14.4">
      <c r="A88" s="8" t="str">
        <f t="shared" si="1"/>
        <v>Vietnam-Asia 2000</v>
      </c>
      <c r="B88" s="8" t="s">
        <v>282</v>
      </c>
      <c r="C88" s="8" t="s">
        <v>61</v>
      </c>
      <c r="D88" s="9" t="s">
        <v>62</v>
      </c>
      <c r="E88" s="8"/>
      <c r="F88" s="8"/>
      <c r="G88" s="8"/>
      <c r="H88" s="8"/>
      <c r="I88" s="14">
        <v>3.0000000000000001E-3</v>
      </c>
      <c r="J88" s="14">
        <v>0.01</v>
      </c>
    </row>
    <row r="89" spans="1:10" ht="14.4">
      <c r="A89" s="8" t="str">
        <f t="shared" si="1"/>
        <v>Albania-Europe 2000</v>
      </c>
      <c r="B89" s="8" t="s">
        <v>75</v>
      </c>
      <c r="C89" s="8" t="s">
        <v>76</v>
      </c>
      <c r="D89" s="9" t="s">
        <v>62</v>
      </c>
      <c r="E89" s="8"/>
      <c r="F89" s="8"/>
      <c r="G89" s="8"/>
      <c r="H89" s="8"/>
      <c r="I89" s="14">
        <v>1E-3</v>
      </c>
      <c r="J89" s="14">
        <v>8.9999999999999993E-3</v>
      </c>
    </row>
    <row r="90" spans="1:10" ht="14.4">
      <c r="A90" s="8" t="str">
        <f t="shared" si="1"/>
        <v>Andorra-Europe 2000</v>
      </c>
      <c r="B90" s="8" t="s">
        <v>81</v>
      </c>
      <c r="C90" s="8" t="s">
        <v>76</v>
      </c>
      <c r="D90" s="9" t="s">
        <v>62</v>
      </c>
      <c r="E90" s="8"/>
      <c r="F90" s="8"/>
      <c r="G90" s="8"/>
      <c r="H90" s="8"/>
      <c r="I90" s="14">
        <v>0.105</v>
      </c>
      <c r="J90" s="14">
        <v>0.36</v>
      </c>
    </row>
    <row r="91" spans="1:10" ht="14.4">
      <c r="A91" s="8" t="str">
        <f t="shared" si="1"/>
        <v>Austria-Europe 2000</v>
      </c>
      <c r="B91" s="8" t="s">
        <v>89</v>
      </c>
      <c r="C91" s="8" t="s">
        <v>76</v>
      </c>
      <c r="D91" s="9" t="s">
        <v>62</v>
      </c>
      <c r="E91" s="8"/>
      <c r="F91" s="8"/>
      <c r="G91" s="8"/>
      <c r="H91" s="8"/>
      <c r="I91" s="14">
        <v>0.33700000000000002</v>
      </c>
      <c r="J91" s="14">
        <v>0.76300000000000001</v>
      </c>
    </row>
    <row r="92" spans="1:10" ht="14.4">
      <c r="A92" s="8" t="str">
        <f t="shared" si="1"/>
        <v>Belarus-Europe 2000</v>
      </c>
      <c r="B92" s="8" t="s">
        <v>96</v>
      </c>
      <c r="C92" s="8" t="s">
        <v>76</v>
      </c>
      <c r="D92" s="9" t="s">
        <v>62</v>
      </c>
      <c r="E92" s="8"/>
      <c r="F92" s="8"/>
      <c r="G92" s="8"/>
      <c r="H92" s="8"/>
      <c r="I92" s="14">
        <v>1.9E-2</v>
      </c>
      <c r="J92" s="14">
        <v>5.0000000000000001E-3</v>
      </c>
    </row>
    <row r="93" spans="1:10" ht="14.4">
      <c r="A93" s="8" t="str">
        <f t="shared" si="1"/>
        <v>Belgium-Europe 2000</v>
      </c>
      <c r="B93" s="8" t="s">
        <v>97</v>
      </c>
      <c r="C93" s="8" t="s">
        <v>76</v>
      </c>
      <c r="D93" s="9" t="s">
        <v>62</v>
      </c>
      <c r="E93" s="8"/>
      <c r="F93" s="8"/>
      <c r="G93" s="8"/>
      <c r="H93" s="8"/>
      <c r="I93" s="14">
        <v>0.29399999999999998</v>
      </c>
      <c r="J93" s="14">
        <v>0.54800000000000004</v>
      </c>
    </row>
    <row r="94" spans="1:10" ht="14.4">
      <c r="A94" s="8" t="str">
        <f t="shared" si="1"/>
        <v>Bosnia and Herzegovina-Europe 2000</v>
      </c>
      <c r="B94" s="8" t="s">
        <v>103</v>
      </c>
      <c r="C94" s="8" t="s">
        <v>76</v>
      </c>
      <c r="D94" s="9" t="s">
        <v>62</v>
      </c>
      <c r="E94" s="8"/>
      <c r="F94" s="8"/>
      <c r="G94" s="8"/>
      <c r="H94" s="8"/>
      <c r="I94" s="14">
        <v>1.0999999999999999E-2</v>
      </c>
      <c r="J94" s="14">
        <v>2.4E-2</v>
      </c>
    </row>
    <row r="95" spans="1:10" ht="14.4">
      <c r="A95" s="8" t="str">
        <f t="shared" si="1"/>
        <v>Bulgaria-Europe 2000</v>
      </c>
      <c r="B95" s="8" t="s">
        <v>107</v>
      </c>
      <c r="C95" s="8" t="s">
        <v>76</v>
      </c>
      <c r="D95" s="9" t="s">
        <v>62</v>
      </c>
      <c r="E95" s="8"/>
      <c r="F95" s="8"/>
      <c r="G95" s="8"/>
      <c r="H95" s="8"/>
      <c r="I95" s="14">
        <v>5.3999999999999999E-2</v>
      </c>
      <c r="J95" s="14">
        <v>9.1999999999999998E-2</v>
      </c>
    </row>
    <row r="96" spans="1:10" ht="14.4">
      <c r="A96" s="8" t="str">
        <f t="shared" si="1"/>
        <v>Croatia-Europe 2000</v>
      </c>
      <c r="B96" s="8" t="s">
        <v>124</v>
      </c>
      <c r="C96" s="8" t="s">
        <v>76</v>
      </c>
      <c r="D96" s="9" t="s">
        <v>62</v>
      </c>
      <c r="E96" s="8"/>
      <c r="F96" s="8"/>
      <c r="G96" s="8"/>
      <c r="H96" s="8"/>
      <c r="I96" s="14">
        <v>6.6000000000000003E-2</v>
      </c>
      <c r="J96" s="14">
        <v>0.23100000000000001</v>
      </c>
    </row>
    <row r="97" spans="1:10" ht="14.4">
      <c r="A97" s="8" t="str">
        <f t="shared" si="1"/>
        <v>Cyprus-Europe 2000</v>
      </c>
      <c r="B97" s="8" t="s">
        <v>127</v>
      </c>
      <c r="C97" s="8" t="s">
        <v>76</v>
      </c>
      <c r="D97" s="9" t="s">
        <v>62</v>
      </c>
      <c r="E97" s="8"/>
      <c r="F97" s="8"/>
      <c r="G97" s="8"/>
      <c r="H97" s="8"/>
      <c r="I97" s="14">
        <v>0.153</v>
      </c>
      <c r="J97" s="14">
        <v>0.23100000000000001</v>
      </c>
    </row>
    <row r="98" spans="1:10" ht="14.4">
      <c r="A98" s="8" t="str">
        <f t="shared" si="1"/>
        <v>Czech Republic-Europe 2000</v>
      </c>
      <c r="B98" s="8" t="s">
        <v>128</v>
      </c>
      <c r="C98" s="8" t="s">
        <v>76</v>
      </c>
      <c r="D98" s="9" t="s">
        <v>62</v>
      </c>
      <c r="E98" s="8"/>
      <c r="F98" s="8"/>
      <c r="G98" s="8"/>
      <c r="H98" s="8"/>
      <c r="I98" s="14">
        <v>9.8000000000000004E-2</v>
      </c>
      <c r="J98" s="14">
        <v>0.42399999999999999</v>
      </c>
    </row>
    <row r="99" spans="1:10" ht="14.4">
      <c r="A99" s="8" t="str">
        <f t="shared" si="1"/>
        <v>Denmark-Europe 2000</v>
      </c>
      <c r="B99" s="8" t="s">
        <v>129</v>
      </c>
      <c r="C99" s="8" t="s">
        <v>76</v>
      </c>
      <c r="D99" s="9" t="s">
        <v>62</v>
      </c>
      <c r="E99" s="8"/>
      <c r="F99" s="8"/>
      <c r="G99" s="8"/>
      <c r="H99" s="8"/>
      <c r="I99" s="14">
        <v>0.39200000000000002</v>
      </c>
      <c r="J99" s="14">
        <v>0.63</v>
      </c>
    </row>
    <row r="100" spans="1:10" ht="14.4">
      <c r="A100" s="8" t="str">
        <f t="shared" si="1"/>
        <v>Estonia-Europe 2000</v>
      </c>
      <c r="B100" s="8" t="s">
        <v>138</v>
      </c>
      <c r="C100" s="8" t="s">
        <v>76</v>
      </c>
      <c r="D100" s="9" t="s">
        <v>62</v>
      </c>
      <c r="E100" s="8"/>
      <c r="F100" s="8"/>
      <c r="G100" s="8"/>
      <c r="H100" s="8"/>
      <c r="I100" s="14">
        <v>0.28599999999999998</v>
      </c>
      <c r="J100" s="14">
        <v>0.40799999999999997</v>
      </c>
    </row>
    <row r="101" spans="1:10" ht="14.4">
      <c r="A101" s="8" t="str">
        <f t="shared" si="1"/>
        <v>Faeroe Islands-Europe 2000</v>
      </c>
      <c r="B101" s="8" t="s">
        <v>140</v>
      </c>
      <c r="C101" s="8" t="s">
        <v>76</v>
      </c>
      <c r="D101" s="9" t="s">
        <v>62</v>
      </c>
      <c r="E101" s="8"/>
      <c r="F101" s="8"/>
      <c r="G101" s="8"/>
      <c r="H101" s="8"/>
      <c r="I101" s="14">
        <v>0.32900000000000001</v>
      </c>
      <c r="J101" s="14">
        <v>0.36499999999999999</v>
      </c>
    </row>
    <row r="102" spans="1:10" ht="14.4">
      <c r="A102" s="8" t="str">
        <f t="shared" si="1"/>
        <v>Finland-Europe 2000</v>
      </c>
      <c r="B102" s="8" t="s">
        <v>142</v>
      </c>
      <c r="C102" s="8" t="s">
        <v>76</v>
      </c>
      <c r="D102" s="9" t="s">
        <v>62</v>
      </c>
      <c r="E102" s="8"/>
      <c r="F102" s="8"/>
      <c r="G102" s="8"/>
      <c r="H102" s="8"/>
      <c r="I102" s="14">
        <v>0.372</v>
      </c>
      <c r="J102" s="14">
        <v>0.72</v>
      </c>
    </row>
    <row r="103" spans="1:10" ht="14.4">
      <c r="A103" s="8" t="str">
        <f t="shared" si="1"/>
        <v>France-Europe 2000</v>
      </c>
      <c r="B103" s="8" t="s">
        <v>143</v>
      </c>
      <c r="C103" s="8" t="s">
        <v>76</v>
      </c>
      <c r="D103" s="9" t="s">
        <v>62</v>
      </c>
      <c r="E103" s="8"/>
      <c r="F103" s="8"/>
      <c r="G103" s="8"/>
      <c r="H103" s="8"/>
      <c r="I103" s="14">
        <v>0.14299999999999999</v>
      </c>
      <c r="J103" s="14">
        <v>0.49099999999999999</v>
      </c>
    </row>
    <row r="104" spans="1:10" ht="14.4">
      <c r="A104" s="8" t="str">
        <f t="shared" si="1"/>
        <v>Germany-Europe 2000</v>
      </c>
      <c r="B104" s="8" t="s">
        <v>148</v>
      </c>
      <c r="C104" s="8" t="s">
        <v>76</v>
      </c>
      <c r="D104" s="9" t="s">
        <v>62</v>
      </c>
      <c r="E104" s="8"/>
      <c r="F104" s="8"/>
      <c r="G104" s="8"/>
      <c r="H104" s="8"/>
      <c r="I104" s="14">
        <v>0.30199999999999999</v>
      </c>
      <c r="J104" s="14">
        <v>0.57699999999999996</v>
      </c>
    </row>
    <row r="105" spans="1:10" ht="14.4">
      <c r="A105" s="8" t="str">
        <f t="shared" si="1"/>
        <v>Greece-Europe 2000</v>
      </c>
      <c r="B105" s="8" t="s">
        <v>150</v>
      </c>
      <c r="C105" s="8" t="s">
        <v>76</v>
      </c>
      <c r="D105" s="9" t="s">
        <v>62</v>
      </c>
      <c r="E105" s="8"/>
      <c r="F105" s="8"/>
      <c r="G105" s="8"/>
      <c r="H105" s="8"/>
      <c r="I105" s="14">
        <v>9.0999999999999998E-2</v>
      </c>
      <c r="J105" s="14">
        <v>0.54</v>
      </c>
    </row>
    <row r="106" spans="1:10" ht="14.4">
      <c r="A106" s="8" t="str">
        <f t="shared" si="1"/>
        <v>Hungary-Europe 2000</v>
      </c>
      <c r="B106" s="8" t="s">
        <v>161</v>
      </c>
      <c r="C106" s="8" t="s">
        <v>76</v>
      </c>
      <c r="D106" s="9" t="s">
        <v>62</v>
      </c>
      <c r="E106" s="8"/>
      <c r="F106" s="8"/>
      <c r="G106" s="8"/>
      <c r="H106" s="8"/>
      <c r="I106" s="14">
        <v>7.0000000000000007E-2</v>
      </c>
      <c r="J106" s="14">
        <v>0.30099999999999999</v>
      </c>
    </row>
    <row r="107" spans="1:10" ht="14.4">
      <c r="A107" s="8" t="str">
        <f t="shared" si="1"/>
        <v>Iceland-Europe 2000</v>
      </c>
      <c r="B107" s="8" t="s">
        <v>162</v>
      </c>
      <c r="C107" s="8" t="s">
        <v>76</v>
      </c>
      <c r="D107" s="9" t="s">
        <v>62</v>
      </c>
      <c r="E107" s="8"/>
      <c r="F107" s="8"/>
      <c r="G107" s="8"/>
      <c r="H107" s="8"/>
      <c r="I107" s="14">
        <v>0.44500000000000001</v>
      </c>
      <c r="J107" s="14">
        <v>0.76400000000000001</v>
      </c>
    </row>
    <row r="108" spans="1:10" ht="14.4">
      <c r="A108" s="8" t="str">
        <f t="shared" si="1"/>
        <v>Ireland-Europe 2000</v>
      </c>
      <c r="B108" s="8" t="s">
        <v>167</v>
      </c>
      <c r="C108" s="8" t="s">
        <v>76</v>
      </c>
      <c r="D108" s="9" t="s">
        <v>62</v>
      </c>
      <c r="E108" s="8"/>
      <c r="F108" s="8"/>
      <c r="G108" s="8"/>
      <c r="H108" s="8"/>
      <c r="I108" s="14">
        <v>0.17899999999999999</v>
      </c>
      <c r="J108" s="14">
        <v>0.64700000000000002</v>
      </c>
    </row>
    <row r="109" spans="1:10" ht="14.4">
      <c r="A109" s="8" t="str">
        <f t="shared" si="1"/>
        <v>Isle of Man-Europe 2000</v>
      </c>
      <c r="B109" s="8" t="s">
        <v>168</v>
      </c>
      <c r="C109" s="8" t="s">
        <v>76</v>
      </c>
      <c r="D109" s="9" t="s">
        <v>62</v>
      </c>
      <c r="E109" s="8"/>
      <c r="F109" s="8"/>
      <c r="G109" s="8"/>
      <c r="H109" s="8"/>
      <c r="I109" s="8">
        <v>0.129</v>
      </c>
      <c r="J109" s="8">
        <v>0.57976412489999996</v>
      </c>
    </row>
    <row r="110" spans="1:10" ht="14.4">
      <c r="A110" s="8" t="str">
        <f t="shared" si="1"/>
        <v>Italy-Europe 2000</v>
      </c>
      <c r="B110" s="8" t="s">
        <v>170</v>
      </c>
      <c r="C110" s="8" t="s">
        <v>76</v>
      </c>
      <c r="D110" s="9" t="s">
        <v>62</v>
      </c>
      <c r="E110" s="8"/>
      <c r="F110" s="8"/>
      <c r="G110" s="8"/>
      <c r="H110" s="8"/>
      <c r="I110" s="14">
        <v>0.23100000000000001</v>
      </c>
      <c r="J110" s="14">
        <v>0.74099999999999999</v>
      </c>
    </row>
    <row r="111" spans="1:10" ht="14.4">
      <c r="A111" s="8" t="str">
        <f t="shared" si="1"/>
        <v>Kosovo-Europe 2000</v>
      </c>
      <c r="B111" s="8" t="s">
        <v>177</v>
      </c>
      <c r="C111" s="8" t="s">
        <v>76</v>
      </c>
      <c r="D111" s="9" t="s">
        <v>62</v>
      </c>
      <c r="E111" s="8"/>
      <c r="F111" s="8"/>
      <c r="G111" s="8"/>
      <c r="H111" s="8"/>
      <c r="I111" s="8">
        <v>0.129</v>
      </c>
      <c r="J111" s="8">
        <v>0.57976412489999996</v>
      </c>
    </row>
    <row r="112" spans="1:10" ht="14.4">
      <c r="A112" s="8" t="str">
        <f t="shared" si="1"/>
        <v>Latvia-Europe 2000</v>
      </c>
      <c r="B112" s="8" t="s">
        <v>181</v>
      </c>
      <c r="C112" s="8" t="s">
        <v>76</v>
      </c>
      <c r="D112" s="9" t="s">
        <v>62</v>
      </c>
      <c r="E112" s="8"/>
      <c r="F112" s="8"/>
      <c r="G112" s="8"/>
      <c r="H112" s="8"/>
      <c r="I112" s="14">
        <v>6.3E-2</v>
      </c>
      <c r="J112" s="14">
        <v>0.16900000000000001</v>
      </c>
    </row>
    <row r="113" spans="1:10" ht="14.4">
      <c r="A113" s="8" t="str">
        <f t="shared" si="1"/>
        <v>Liechtenstein-Europe 2000</v>
      </c>
      <c r="B113" s="8" t="s">
        <v>186</v>
      </c>
      <c r="C113" s="8" t="s">
        <v>76</v>
      </c>
      <c r="D113" s="9" t="s">
        <v>62</v>
      </c>
      <c r="E113" s="8"/>
      <c r="F113" s="8"/>
      <c r="G113" s="8"/>
      <c r="H113" s="8"/>
      <c r="I113" s="14">
        <v>0.36499999999999999</v>
      </c>
      <c r="J113" s="14">
        <v>0.30199999999999999</v>
      </c>
    </row>
    <row r="114" spans="1:10" ht="14.4">
      <c r="A114" s="8" t="str">
        <f t="shared" si="1"/>
        <v>Lithuania-Europe 2000</v>
      </c>
      <c r="B114" s="8" t="s">
        <v>187</v>
      </c>
      <c r="C114" s="8" t="s">
        <v>76</v>
      </c>
      <c r="D114" s="9" t="s">
        <v>62</v>
      </c>
      <c r="E114" s="8"/>
      <c r="F114" s="8"/>
      <c r="G114" s="8"/>
      <c r="H114" s="8"/>
      <c r="I114" s="14">
        <v>6.4000000000000001E-2</v>
      </c>
      <c r="J114" s="14">
        <v>0.15</v>
      </c>
    </row>
    <row r="115" spans="1:10" ht="14.4">
      <c r="A115" s="8" t="str">
        <f t="shared" si="1"/>
        <v>Luxembourg-Europe 2000</v>
      </c>
      <c r="B115" s="8" t="s">
        <v>188</v>
      </c>
      <c r="C115" s="8" t="s">
        <v>76</v>
      </c>
      <c r="D115" s="9" t="s">
        <v>62</v>
      </c>
      <c r="E115" s="8"/>
      <c r="F115" s="8"/>
      <c r="G115" s="8"/>
      <c r="H115" s="8"/>
      <c r="I115" s="14">
        <v>0.22900000000000001</v>
      </c>
      <c r="J115" s="14">
        <v>0.69499999999999995</v>
      </c>
    </row>
    <row r="116" spans="1:10" ht="14.4">
      <c r="A116" s="8" t="str">
        <f t="shared" si="1"/>
        <v>North Macedonia-Europe 2000</v>
      </c>
      <c r="B116" s="8" t="s">
        <v>217</v>
      </c>
      <c r="C116" s="8" t="s">
        <v>76</v>
      </c>
      <c r="D116" s="9" t="s">
        <v>62</v>
      </c>
      <c r="E116" s="8"/>
      <c r="F116" s="8"/>
      <c r="G116" s="8"/>
      <c r="H116" s="8"/>
      <c r="I116" s="14">
        <v>2.5000000000000001E-2</v>
      </c>
      <c r="J116" s="14">
        <v>5.6000000000000001E-2</v>
      </c>
    </row>
    <row r="117" spans="1:10" ht="14.4">
      <c r="A117" s="8" t="str">
        <f t="shared" si="1"/>
        <v>Malta-Europe 2000</v>
      </c>
      <c r="B117" s="8" t="s">
        <v>195</v>
      </c>
      <c r="C117" s="8" t="s">
        <v>76</v>
      </c>
      <c r="D117" s="9" t="s">
        <v>62</v>
      </c>
      <c r="E117" s="8"/>
      <c r="F117" s="8"/>
      <c r="G117" s="8"/>
      <c r="H117" s="8"/>
      <c r="I117" s="14">
        <v>0.13100000000000001</v>
      </c>
      <c r="J117" s="14">
        <v>0.28100000000000003</v>
      </c>
    </row>
    <row r="118" spans="1:10" ht="14.4">
      <c r="A118" s="8" t="str">
        <f t="shared" si="1"/>
        <v>Moldova-Europe 2000</v>
      </c>
      <c r="B118" s="8" t="s">
        <v>201</v>
      </c>
      <c r="C118" s="8" t="s">
        <v>76</v>
      </c>
      <c r="D118" s="9" t="s">
        <v>62</v>
      </c>
      <c r="E118" s="8"/>
      <c r="F118" s="8"/>
      <c r="G118" s="8"/>
      <c r="H118" s="8"/>
      <c r="I118" s="14">
        <v>1.2999999999999999E-2</v>
      </c>
      <c r="J118" s="14">
        <v>3.4000000000000002E-2</v>
      </c>
    </row>
    <row r="119" spans="1:10" ht="14.4">
      <c r="A119" s="8" t="str">
        <f t="shared" si="1"/>
        <v>Monaco-Europe 2000</v>
      </c>
      <c r="B119" s="8" t="s">
        <v>202</v>
      </c>
      <c r="C119" s="8" t="s">
        <v>76</v>
      </c>
      <c r="D119" s="9" t="s">
        <v>62</v>
      </c>
      <c r="E119" s="8"/>
      <c r="F119" s="8"/>
      <c r="G119" s="8"/>
      <c r="H119" s="8"/>
      <c r="I119" s="14">
        <v>0.42199999999999999</v>
      </c>
      <c r="J119" s="14">
        <v>0.434</v>
      </c>
    </row>
    <row r="120" spans="1:10" ht="14.4">
      <c r="A120" s="8" t="str">
        <f t="shared" si="1"/>
        <v>Montenegro-Europe 2000</v>
      </c>
      <c r="B120" s="8" t="s">
        <v>204</v>
      </c>
      <c r="C120" s="8" t="s">
        <v>76</v>
      </c>
      <c r="D120" s="9" t="s">
        <v>62</v>
      </c>
      <c r="E120" s="8"/>
      <c r="F120" s="8"/>
      <c r="G120" s="8"/>
      <c r="H120" s="8"/>
      <c r="I120" s="8">
        <v>0.129</v>
      </c>
      <c r="J120" s="8">
        <v>0.57976412489999996</v>
      </c>
    </row>
    <row r="121" spans="1:10" ht="14.4">
      <c r="A121" s="8" t="str">
        <f t="shared" si="1"/>
        <v>Netherlands-Europe 2000</v>
      </c>
      <c r="B121" s="8" t="s">
        <v>210</v>
      </c>
      <c r="C121" s="8" t="s">
        <v>76</v>
      </c>
      <c r="D121" s="9" t="s">
        <v>62</v>
      </c>
      <c r="E121" s="8"/>
      <c r="F121" s="8"/>
      <c r="G121" s="8"/>
      <c r="H121" s="8"/>
      <c r="I121" s="14">
        <v>0.44</v>
      </c>
      <c r="J121" s="14">
        <v>0.67800000000000005</v>
      </c>
    </row>
    <row r="122" spans="1:10" ht="14.4">
      <c r="A122" s="8" t="str">
        <f t="shared" si="1"/>
        <v>Norway-Europe 2000</v>
      </c>
      <c r="B122" s="8" t="s">
        <v>218</v>
      </c>
      <c r="C122" s="8" t="s">
        <v>76</v>
      </c>
      <c r="D122" s="9" t="s">
        <v>62</v>
      </c>
      <c r="E122" s="8"/>
      <c r="F122" s="8"/>
      <c r="G122" s="8"/>
      <c r="H122" s="8"/>
      <c r="I122" s="14">
        <v>0.52</v>
      </c>
      <c r="J122" s="14">
        <v>0.71799999999999997</v>
      </c>
    </row>
    <row r="123" spans="1:10" ht="14.4">
      <c r="A123" s="8" t="str">
        <f t="shared" si="1"/>
        <v>Poland-Europe 2000</v>
      </c>
      <c r="B123" s="8" t="s">
        <v>226</v>
      </c>
      <c r="C123" s="8" t="s">
        <v>76</v>
      </c>
      <c r="D123" s="9" t="s">
        <v>62</v>
      </c>
      <c r="E123" s="8"/>
      <c r="F123" s="8"/>
      <c r="G123" s="8"/>
      <c r="H123" s="8"/>
      <c r="I123" s="14">
        <v>7.2999999999999995E-2</v>
      </c>
      <c r="J123" s="14">
        <v>0.17599999999999999</v>
      </c>
    </row>
    <row r="124" spans="1:10" ht="14.4">
      <c r="A124" s="8" t="str">
        <f t="shared" si="1"/>
        <v>Portugal-Europe 2000</v>
      </c>
      <c r="B124" s="8" t="s">
        <v>227</v>
      </c>
      <c r="C124" s="8" t="s">
        <v>76</v>
      </c>
      <c r="D124" s="9" t="s">
        <v>62</v>
      </c>
      <c r="E124" s="8"/>
      <c r="F124" s="8"/>
      <c r="G124" s="8"/>
      <c r="H124" s="8"/>
      <c r="I124" s="14">
        <v>0.16400000000000001</v>
      </c>
      <c r="J124" s="14">
        <v>0.64700000000000002</v>
      </c>
    </row>
    <row r="125" spans="1:10" ht="14.4">
      <c r="A125" s="8" t="str">
        <f t="shared" si="1"/>
        <v>Romania-Europe 2000</v>
      </c>
      <c r="B125" s="8" t="s">
        <v>230</v>
      </c>
      <c r="C125" s="8" t="s">
        <v>76</v>
      </c>
      <c r="D125" s="9" t="s">
        <v>62</v>
      </c>
      <c r="E125" s="8"/>
      <c r="F125" s="8"/>
      <c r="G125" s="8"/>
      <c r="H125" s="8"/>
      <c r="I125" s="14">
        <v>3.5999999999999997E-2</v>
      </c>
      <c r="J125" s="14">
        <v>0.112</v>
      </c>
    </row>
    <row r="126" spans="1:10" ht="14.4">
      <c r="A126" s="8" t="str">
        <f t="shared" si="1"/>
        <v>Russia-Europe 2000</v>
      </c>
      <c r="B126" s="8" t="s">
        <v>231</v>
      </c>
      <c r="C126" s="8" t="s">
        <v>76</v>
      </c>
      <c r="D126" s="9" t="s">
        <v>62</v>
      </c>
      <c r="E126" s="8"/>
      <c r="F126" s="8"/>
      <c r="G126" s="8"/>
      <c r="H126" s="8"/>
      <c r="I126" s="14">
        <v>0.02</v>
      </c>
      <c r="J126" s="14">
        <v>2.1999999999999999E-2</v>
      </c>
    </row>
    <row r="127" spans="1:10" ht="14.4">
      <c r="A127" s="8" t="str">
        <f t="shared" si="1"/>
        <v>San Marino-Europe 2000</v>
      </c>
      <c r="B127" s="8" t="s">
        <v>234</v>
      </c>
      <c r="C127" s="8" t="s">
        <v>76</v>
      </c>
      <c r="D127" s="9" t="s">
        <v>62</v>
      </c>
      <c r="E127" s="8"/>
      <c r="F127" s="8"/>
      <c r="G127" s="8"/>
      <c r="H127" s="8"/>
      <c r="I127" s="14">
        <v>0.48799999999999999</v>
      </c>
      <c r="J127" s="14">
        <v>0.53800000000000003</v>
      </c>
    </row>
    <row r="128" spans="1:10" ht="14.4">
      <c r="A128" s="8" t="str">
        <f t="shared" si="1"/>
        <v>Serbia-Europe 2000</v>
      </c>
      <c r="B128" s="8" t="s">
        <v>238</v>
      </c>
      <c r="C128" s="8" t="s">
        <v>76</v>
      </c>
      <c r="D128" s="9" t="s">
        <v>62</v>
      </c>
      <c r="E128" s="8"/>
      <c r="F128" s="8"/>
      <c r="G128" s="8"/>
      <c r="H128" s="8"/>
      <c r="I128" s="8">
        <v>0.129</v>
      </c>
      <c r="J128" s="8">
        <v>0.57976412489999996</v>
      </c>
    </row>
    <row r="129" spans="1:10" ht="14.4">
      <c r="A129" s="8" t="str">
        <f t="shared" si="1"/>
        <v>Slovakia-Europe 2000</v>
      </c>
      <c r="B129" s="8" t="s">
        <v>243</v>
      </c>
      <c r="C129" s="8" t="s">
        <v>76</v>
      </c>
      <c r="D129" s="9" t="s">
        <v>62</v>
      </c>
      <c r="E129" s="8"/>
      <c r="F129" s="8"/>
      <c r="G129" s="8"/>
      <c r="H129" s="8"/>
      <c r="I129" s="14">
        <v>9.4E-2</v>
      </c>
      <c r="J129" s="14">
        <v>0.23100000000000001</v>
      </c>
    </row>
    <row r="130" spans="1:10" ht="14.4">
      <c r="A130" s="8" t="str">
        <f t="shared" si="1"/>
        <v>Slovenia-Europe 2000</v>
      </c>
      <c r="B130" s="8" t="s">
        <v>244</v>
      </c>
      <c r="C130" s="8" t="s">
        <v>76</v>
      </c>
      <c r="D130" s="9" t="s">
        <v>62</v>
      </c>
      <c r="E130" s="8"/>
      <c r="F130" s="8"/>
      <c r="G130" s="8"/>
      <c r="H130" s="8"/>
      <c r="I130" s="14">
        <v>0.151</v>
      </c>
      <c r="J130" s="14">
        <v>0.61099999999999999</v>
      </c>
    </row>
    <row r="131" spans="1:10" ht="14.4">
      <c r="A131" s="8" t="str">
        <f t="shared" ref="A131:A194" si="2">CONCATENATE(B131," ",D131)</f>
        <v>Spain-Europe 2000</v>
      </c>
      <c r="B131" s="8" t="s">
        <v>250</v>
      </c>
      <c r="C131" s="8" t="s">
        <v>76</v>
      </c>
      <c r="D131" s="9" t="s">
        <v>62</v>
      </c>
      <c r="E131" s="8"/>
      <c r="F131" s="8"/>
      <c r="G131" s="8"/>
      <c r="H131" s="8"/>
      <c r="I131" s="14">
        <v>0.13600000000000001</v>
      </c>
      <c r="J131" s="14">
        <v>0.60199999999999998</v>
      </c>
    </row>
    <row r="132" spans="1:10" ht="14.4">
      <c r="A132" s="8" t="str">
        <f t="shared" si="2"/>
        <v>Sweden-Europe 2000</v>
      </c>
      <c r="B132" s="8" t="s">
        <v>259</v>
      </c>
      <c r="C132" s="8" t="s">
        <v>76</v>
      </c>
      <c r="D132" s="9" t="s">
        <v>62</v>
      </c>
      <c r="E132" s="8"/>
      <c r="F132" s="8"/>
      <c r="G132" s="8"/>
      <c r="H132" s="8"/>
      <c r="I132" s="14">
        <v>0.45700000000000002</v>
      </c>
      <c r="J132" s="14">
        <v>0.71799999999999997</v>
      </c>
    </row>
    <row r="133" spans="1:10" ht="14.4">
      <c r="A133" s="8" t="str">
        <f t="shared" si="2"/>
        <v>Switzerland-Europe 2000</v>
      </c>
      <c r="B133" s="8" t="s">
        <v>260</v>
      </c>
      <c r="C133" s="8" t="s">
        <v>76</v>
      </c>
      <c r="D133" s="9" t="s">
        <v>62</v>
      </c>
      <c r="E133" s="8"/>
      <c r="F133" s="8"/>
      <c r="G133" s="8"/>
      <c r="H133" s="8"/>
      <c r="I133" s="14">
        <v>0.47099999999999997</v>
      </c>
      <c r="J133" s="14">
        <v>0.64700000000000002</v>
      </c>
    </row>
    <row r="134" spans="1:10" ht="14.4">
      <c r="A134" s="8" t="str">
        <f t="shared" si="2"/>
        <v>Turkey-Europe 2000</v>
      </c>
      <c r="B134" s="8" t="s">
        <v>270</v>
      </c>
      <c r="C134" s="8" t="s">
        <v>76</v>
      </c>
      <c r="D134" s="9" t="s">
        <v>62</v>
      </c>
      <c r="E134" s="8"/>
      <c r="F134" s="8"/>
      <c r="G134" s="8"/>
      <c r="H134" s="8"/>
      <c r="I134" s="14">
        <v>3.7999999999999999E-2</v>
      </c>
      <c r="J134" s="14">
        <v>0.255</v>
      </c>
    </row>
    <row r="135" spans="1:10" ht="14.4">
      <c r="A135" s="8" t="str">
        <f t="shared" si="2"/>
        <v>Ukraine-Europe 2000</v>
      </c>
      <c r="B135" s="8" t="s">
        <v>274</v>
      </c>
      <c r="C135" s="8" t="s">
        <v>76</v>
      </c>
      <c r="D135" s="9" t="s">
        <v>62</v>
      </c>
      <c r="E135" s="8"/>
      <c r="F135" s="8"/>
      <c r="G135" s="8"/>
      <c r="H135" s="8"/>
      <c r="I135" s="14">
        <v>7.0000000000000001E-3</v>
      </c>
      <c r="J135" s="14">
        <v>1.7000000000000001E-2</v>
      </c>
    </row>
    <row r="136" spans="1:10" ht="14.4">
      <c r="A136" s="8" t="str">
        <f t="shared" si="2"/>
        <v>United Kingdom-Europe 2000</v>
      </c>
      <c r="B136" s="8" t="s">
        <v>276</v>
      </c>
      <c r="C136" s="8" t="s">
        <v>76</v>
      </c>
      <c r="D136" s="9" t="s">
        <v>62</v>
      </c>
      <c r="E136" s="8"/>
      <c r="F136" s="8"/>
      <c r="G136" s="8"/>
      <c r="H136" s="8"/>
      <c r="I136" s="14">
        <v>0.26800000000000002</v>
      </c>
      <c r="J136" s="14">
        <v>0.73699999999999999</v>
      </c>
    </row>
    <row r="137" spans="1:10" ht="14.4">
      <c r="A137" s="8" t="str">
        <f t="shared" si="2"/>
        <v>Bahrain-Middle East 2000</v>
      </c>
      <c r="B137" s="8" t="s">
        <v>92</v>
      </c>
      <c r="C137" s="8" t="s">
        <v>93</v>
      </c>
      <c r="D137" s="9" t="s">
        <v>62</v>
      </c>
      <c r="E137" s="8"/>
      <c r="F137" s="8"/>
      <c r="G137" s="8"/>
      <c r="H137" s="8"/>
      <c r="I137" s="14">
        <v>6.2E-2</v>
      </c>
      <c r="J137" s="14">
        <v>0.308</v>
      </c>
    </row>
    <row r="138" spans="1:10" ht="14.4">
      <c r="A138" s="8" t="str">
        <f t="shared" si="2"/>
        <v>Iran-Middle East 2000</v>
      </c>
      <c r="B138" s="8" t="s">
        <v>165</v>
      </c>
      <c r="C138" s="8" t="s">
        <v>93</v>
      </c>
      <c r="D138" s="9" t="s">
        <v>62</v>
      </c>
      <c r="E138" s="8"/>
      <c r="F138" s="8"/>
      <c r="G138" s="8"/>
      <c r="H138" s="8"/>
      <c r="I138" s="14">
        <v>8.9999999999999993E-3</v>
      </c>
      <c r="J138" s="14">
        <v>1.4999999999999999E-2</v>
      </c>
    </row>
    <row r="139" spans="1:10" ht="14.4">
      <c r="A139" s="8" t="str">
        <f t="shared" si="2"/>
        <v>Iraq-Middle East 2000</v>
      </c>
      <c r="B139" s="8" t="s">
        <v>166</v>
      </c>
      <c r="C139" s="8" t="s">
        <v>93</v>
      </c>
      <c r="D139" s="9" t="s">
        <v>62</v>
      </c>
      <c r="E139" s="8"/>
      <c r="F139" s="8"/>
      <c r="G139" s="8"/>
      <c r="H139" s="8"/>
      <c r="I139" s="8">
        <v>0.129</v>
      </c>
      <c r="J139" s="8">
        <v>0.57976412489999996</v>
      </c>
    </row>
    <row r="140" spans="1:10" ht="14.4">
      <c r="A140" s="8" t="str">
        <f t="shared" si="2"/>
        <v>Israel-Middle East 2000</v>
      </c>
      <c r="B140" s="8" t="s">
        <v>169</v>
      </c>
      <c r="C140" s="8" t="s">
        <v>93</v>
      </c>
      <c r="D140" s="9" t="s">
        <v>62</v>
      </c>
      <c r="E140" s="8"/>
      <c r="F140" s="8"/>
      <c r="G140" s="8"/>
      <c r="H140" s="8"/>
      <c r="I140" s="14">
        <v>0.20899999999999999</v>
      </c>
      <c r="J140" s="14">
        <v>0.73199999999999998</v>
      </c>
    </row>
    <row r="141" spans="1:10" ht="14.4">
      <c r="A141" s="8" t="str">
        <f t="shared" si="2"/>
        <v>Jordan-Middle East 2000</v>
      </c>
      <c r="B141" s="8" t="s">
        <v>173</v>
      </c>
      <c r="C141" s="8" t="s">
        <v>93</v>
      </c>
      <c r="D141" s="9" t="s">
        <v>62</v>
      </c>
      <c r="E141" s="8"/>
      <c r="F141" s="8"/>
      <c r="G141" s="8"/>
      <c r="H141" s="8"/>
      <c r="I141" s="14">
        <v>2.5999999999999999E-2</v>
      </c>
      <c r="J141" s="14">
        <v>8.2000000000000003E-2</v>
      </c>
    </row>
    <row r="142" spans="1:10" ht="14.4">
      <c r="A142" s="8" t="str">
        <f t="shared" si="2"/>
        <v>Kuwait-Middle East 2000</v>
      </c>
      <c r="B142" s="8" t="s">
        <v>178</v>
      </c>
      <c r="C142" s="8" t="s">
        <v>93</v>
      </c>
      <c r="D142" s="9" t="s">
        <v>62</v>
      </c>
      <c r="E142" s="8"/>
      <c r="F142" s="8"/>
      <c r="G142" s="8"/>
      <c r="H142" s="8"/>
      <c r="I142" s="14">
        <v>6.7000000000000004E-2</v>
      </c>
      <c r="J142" s="14">
        <v>0.25</v>
      </c>
    </row>
    <row r="143" spans="1:10" ht="14.4">
      <c r="A143" s="8" t="str">
        <f t="shared" si="2"/>
        <v>Lebanon-Middle East 2000</v>
      </c>
      <c r="B143" s="8" t="s">
        <v>182</v>
      </c>
      <c r="C143" s="8" t="s">
        <v>93</v>
      </c>
      <c r="D143" s="9" t="s">
        <v>62</v>
      </c>
      <c r="E143" s="8"/>
      <c r="F143" s="8"/>
      <c r="G143" s="8"/>
      <c r="H143" s="8"/>
      <c r="I143" s="14">
        <v>0.08</v>
      </c>
      <c r="J143" s="14">
        <v>0.23</v>
      </c>
    </row>
    <row r="144" spans="1:10" ht="14.4">
      <c r="A144" s="8" t="str">
        <f t="shared" si="2"/>
        <v>Oman-Middle East 2000</v>
      </c>
      <c r="B144" s="8" t="s">
        <v>219</v>
      </c>
      <c r="C144" s="8" t="s">
        <v>93</v>
      </c>
      <c r="D144" s="9" t="s">
        <v>62</v>
      </c>
      <c r="E144" s="8"/>
      <c r="F144" s="8"/>
      <c r="G144" s="8"/>
      <c r="H144" s="8"/>
      <c r="I144" s="14">
        <v>3.5000000000000003E-2</v>
      </c>
      <c r="J144" s="14">
        <v>7.3999999999999996E-2</v>
      </c>
    </row>
    <row r="145" spans="1:10" ht="14.4">
      <c r="A145" s="8" t="str">
        <f t="shared" si="2"/>
        <v>Qatar-Middle East 2000</v>
      </c>
      <c r="B145" s="8" t="s">
        <v>229</v>
      </c>
      <c r="C145" s="8" t="s">
        <v>93</v>
      </c>
      <c r="D145" s="9" t="s">
        <v>62</v>
      </c>
      <c r="E145" s="8"/>
      <c r="F145" s="8"/>
      <c r="G145" s="8"/>
      <c r="H145" s="8"/>
      <c r="I145" s="14">
        <v>4.9000000000000002E-2</v>
      </c>
      <c r="J145" s="14">
        <v>0.20399999999999999</v>
      </c>
    </row>
    <row r="146" spans="1:10" ht="14.4">
      <c r="A146" s="8" t="str">
        <f t="shared" si="2"/>
        <v>Saudi Arabia-Middle East 2000</v>
      </c>
      <c r="B146" s="8" t="s">
        <v>236</v>
      </c>
      <c r="C146" s="8" t="s">
        <v>93</v>
      </c>
      <c r="D146" s="9" t="s">
        <v>62</v>
      </c>
      <c r="E146" s="8"/>
      <c r="F146" s="8"/>
      <c r="G146" s="8"/>
      <c r="H146" s="8"/>
      <c r="I146" s="14">
        <v>2.1999999999999999E-2</v>
      </c>
      <c r="J146" s="14">
        <v>6.8000000000000005E-2</v>
      </c>
    </row>
    <row r="147" spans="1:10" ht="14.4">
      <c r="A147" s="8" t="str">
        <f t="shared" si="2"/>
        <v>Syria-Middle East 2000</v>
      </c>
      <c r="B147" s="8" t="s">
        <v>261</v>
      </c>
      <c r="C147" s="8" t="s">
        <v>93</v>
      </c>
      <c r="D147" s="9" t="s">
        <v>62</v>
      </c>
      <c r="E147" s="8"/>
      <c r="F147" s="8"/>
      <c r="G147" s="8"/>
      <c r="H147" s="8"/>
      <c r="I147" s="14">
        <v>2E-3</v>
      </c>
      <c r="J147" s="14">
        <v>2E-3</v>
      </c>
    </row>
    <row r="148" spans="1:10" ht="14.4">
      <c r="A148" s="8" t="str">
        <f t="shared" si="2"/>
        <v>United Arab Emirates-Middle East 2000</v>
      </c>
      <c r="B148" s="8" t="s">
        <v>275</v>
      </c>
      <c r="C148" s="8" t="s">
        <v>93</v>
      </c>
      <c r="D148" s="9" t="s">
        <v>62</v>
      </c>
      <c r="E148" s="8"/>
      <c r="F148" s="8"/>
      <c r="G148" s="8"/>
      <c r="H148" s="8"/>
      <c r="I148" s="14">
        <v>0.23599999999999999</v>
      </c>
      <c r="J148" s="14">
        <v>0.47199999999999998</v>
      </c>
    </row>
    <row r="149" spans="1:10" ht="14.4">
      <c r="A149" s="8" t="str">
        <f t="shared" si="2"/>
        <v>Yemen-Middle East 2000</v>
      </c>
      <c r="B149" s="8" t="s">
        <v>283</v>
      </c>
      <c r="C149" s="8" t="s">
        <v>93</v>
      </c>
      <c r="D149" s="9" t="s">
        <v>62</v>
      </c>
      <c r="E149" s="8"/>
      <c r="F149" s="8"/>
      <c r="G149" s="8"/>
      <c r="H149" s="8"/>
      <c r="I149" s="14">
        <v>1E-3</v>
      </c>
      <c r="J149" s="14">
        <v>2E-3</v>
      </c>
    </row>
    <row r="150" spans="1:10" ht="14.4">
      <c r="A150" s="8" t="str">
        <f t="shared" si="2"/>
        <v>American Samoa-Oceania 2000</v>
      </c>
      <c r="B150" s="8" t="s">
        <v>79</v>
      </c>
      <c r="C150" s="8" t="s">
        <v>80</v>
      </c>
      <c r="D150" s="9" t="s">
        <v>62</v>
      </c>
      <c r="E150" s="8"/>
      <c r="F150" s="8"/>
      <c r="G150" s="8"/>
      <c r="H150" s="8"/>
      <c r="I150" s="8">
        <v>0.129</v>
      </c>
      <c r="J150" s="14">
        <v>3.5000000000000003E-2</v>
      </c>
    </row>
    <row r="151" spans="1:10" ht="14.4">
      <c r="A151" s="8" t="str">
        <f t="shared" si="2"/>
        <v>Australia-Oceania 2000</v>
      </c>
      <c r="B151" s="8" t="s">
        <v>88</v>
      </c>
      <c r="C151" s="8" t="s">
        <v>80</v>
      </c>
      <c r="D151" s="9" t="s">
        <v>62</v>
      </c>
      <c r="E151" s="8"/>
      <c r="F151" s="8"/>
      <c r="G151" s="8"/>
      <c r="H151" s="8"/>
      <c r="I151" s="14">
        <v>0.46800000000000003</v>
      </c>
      <c r="J151" s="14">
        <v>0.44500000000000001</v>
      </c>
    </row>
    <row r="152" spans="1:10" ht="14.4">
      <c r="A152" s="8" t="str">
        <f t="shared" si="2"/>
        <v>Fiji-Oceania 2000</v>
      </c>
      <c r="B152" s="8" t="s">
        <v>141</v>
      </c>
      <c r="C152" s="8" t="s">
        <v>80</v>
      </c>
      <c r="D152" s="9" t="s">
        <v>62</v>
      </c>
      <c r="E152" s="8"/>
      <c r="F152" s="8"/>
      <c r="G152" s="8"/>
      <c r="H152" s="8"/>
      <c r="I152" s="14">
        <v>1.4999999999999999E-2</v>
      </c>
      <c r="J152" s="14">
        <v>6.8000000000000005E-2</v>
      </c>
    </row>
    <row r="153" spans="1:10" ht="14.4">
      <c r="A153" s="8" t="str">
        <f t="shared" si="2"/>
        <v>French Polynesia-Oceania 2000</v>
      </c>
      <c r="B153" s="8" t="s">
        <v>144</v>
      </c>
      <c r="C153" s="8" t="s">
        <v>80</v>
      </c>
      <c r="D153" s="9" t="s">
        <v>62</v>
      </c>
      <c r="E153" s="8"/>
      <c r="F153" s="8"/>
      <c r="G153" s="8"/>
      <c r="H153" s="8"/>
      <c r="I153" s="14">
        <v>6.4000000000000001E-2</v>
      </c>
      <c r="J153" s="14">
        <v>0.16800000000000001</v>
      </c>
    </row>
    <row r="154" spans="1:10" ht="14.4">
      <c r="A154" s="8" t="str">
        <f t="shared" si="2"/>
        <v>Guam-Oceania 2000</v>
      </c>
      <c r="B154" s="8" t="s">
        <v>153</v>
      </c>
      <c r="C154" s="8" t="s">
        <v>80</v>
      </c>
      <c r="D154" s="9" t="s">
        <v>62</v>
      </c>
      <c r="E154" s="8"/>
      <c r="F154" s="8"/>
      <c r="G154" s="8"/>
      <c r="H154" s="8"/>
      <c r="I154" s="14">
        <v>0.161</v>
      </c>
      <c r="J154" s="14">
        <v>0.17499999999999999</v>
      </c>
    </row>
    <row r="155" spans="1:10" ht="14.4">
      <c r="A155" s="8" t="str">
        <f t="shared" si="2"/>
        <v>Kiribati-Oceania 2000</v>
      </c>
      <c r="B155" s="8" t="s">
        <v>176</v>
      </c>
      <c r="C155" s="8" t="s">
        <v>80</v>
      </c>
      <c r="D155" s="9" t="s">
        <v>62</v>
      </c>
      <c r="E155" s="8"/>
      <c r="F155" s="8"/>
      <c r="G155" s="8"/>
      <c r="H155" s="8"/>
      <c r="I155" s="14">
        <v>1.7999999999999999E-2</v>
      </c>
      <c r="J155" s="14">
        <v>4.0000000000000001E-3</v>
      </c>
    </row>
    <row r="156" spans="1:10" ht="14.4">
      <c r="A156" s="8" t="str">
        <f t="shared" si="2"/>
        <v>Marshall Islands-Oceania 2000</v>
      </c>
      <c r="B156" s="8" t="s">
        <v>196</v>
      </c>
      <c r="C156" s="8" t="s">
        <v>80</v>
      </c>
      <c r="D156" s="9" t="s">
        <v>62</v>
      </c>
      <c r="E156" s="8"/>
      <c r="F156" s="8"/>
      <c r="G156" s="8"/>
      <c r="H156" s="8"/>
      <c r="I156" s="14">
        <v>1.4999999999999999E-2</v>
      </c>
      <c r="J156" s="14">
        <v>8.9999999999999993E-3</v>
      </c>
    </row>
    <row r="157" spans="1:10" ht="14.4">
      <c r="A157" s="8" t="str">
        <f t="shared" si="2"/>
        <v>Micronesia, Fed. Sts.-Oceania 2000</v>
      </c>
      <c r="B157" s="8" t="s">
        <v>200</v>
      </c>
      <c r="C157" s="8" t="s">
        <v>80</v>
      </c>
      <c r="D157" s="9" t="s">
        <v>62</v>
      </c>
      <c r="E157" s="8"/>
      <c r="F157" s="8"/>
      <c r="G157" s="8"/>
      <c r="H157" s="8"/>
      <c r="I157" s="14">
        <v>3.6999999999999998E-2</v>
      </c>
      <c r="J157" s="8">
        <v>0.57976412489999996</v>
      </c>
    </row>
    <row r="158" spans="1:10" ht="14.4">
      <c r="A158" s="8" t="str">
        <f t="shared" si="2"/>
        <v>New Caledonia-Oceania 2000</v>
      </c>
      <c r="B158" s="8" t="s">
        <v>211</v>
      </c>
      <c r="C158" s="8" t="s">
        <v>80</v>
      </c>
      <c r="D158" s="9" t="s">
        <v>62</v>
      </c>
      <c r="E158" s="8"/>
      <c r="F158" s="8"/>
      <c r="G158" s="8"/>
      <c r="H158" s="8"/>
      <c r="I158" s="14">
        <v>0.13900000000000001</v>
      </c>
      <c r="J158" s="14">
        <v>0.23799999999999999</v>
      </c>
    </row>
    <row r="159" spans="1:10" ht="14.4">
      <c r="A159" s="8" t="str">
        <f t="shared" si="2"/>
        <v>New Zealand-Oceania 2000</v>
      </c>
      <c r="B159" s="8" t="s">
        <v>212</v>
      </c>
      <c r="C159" s="8" t="s">
        <v>80</v>
      </c>
      <c r="D159" s="9" t="s">
        <v>62</v>
      </c>
      <c r="E159" s="8"/>
      <c r="F159" s="8"/>
      <c r="G159" s="8"/>
      <c r="H159" s="8"/>
      <c r="I159" s="14">
        <v>0.47399999999999998</v>
      </c>
      <c r="J159" s="14">
        <v>0.4</v>
      </c>
    </row>
    <row r="160" spans="1:10" ht="14.4">
      <c r="A160" s="8" t="str">
        <f t="shared" si="2"/>
        <v>Papua New Guinea-Oceania 2000</v>
      </c>
      <c r="B160" s="8" t="s">
        <v>222</v>
      </c>
      <c r="C160" s="8" t="s">
        <v>80</v>
      </c>
      <c r="D160" s="9" t="s">
        <v>62</v>
      </c>
      <c r="E160" s="8"/>
      <c r="F160" s="8"/>
      <c r="G160" s="8"/>
      <c r="H160" s="8"/>
      <c r="I160" s="14">
        <v>8.0000000000000002E-3</v>
      </c>
      <c r="J160" s="14">
        <v>2E-3</v>
      </c>
    </row>
    <row r="161" spans="1:10" ht="14.4">
      <c r="A161" s="8" t="str">
        <f t="shared" si="2"/>
        <v>Samoa-Oceania 2000</v>
      </c>
      <c r="B161" s="8" t="s">
        <v>233</v>
      </c>
      <c r="C161" s="8" t="s">
        <v>80</v>
      </c>
      <c r="D161" s="9" t="s">
        <v>62</v>
      </c>
      <c r="E161" s="8"/>
      <c r="F161" s="8"/>
      <c r="G161" s="8"/>
      <c r="H161" s="8"/>
      <c r="I161" s="14">
        <v>6.0000000000000001E-3</v>
      </c>
      <c r="J161" s="14">
        <v>1.4E-2</v>
      </c>
    </row>
    <row r="162" spans="1:10" ht="14.4">
      <c r="A162" s="8" t="str">
        <f t="shared" si="2"/>
        <v>Solomon Islands-Oceania 2000</v>
      </c>
      <c r="B162" s="8" t="s">
        <v>245</v>
      </c>
      <c r="C162" s="8" t="s">
        <v>80</v>
      </c>
      <c r="D162" s="9" t="s">
        <v>62</v>
      </c>
      <c r="E162" s="8"/>
      <c r="F162" s="8"/>
      <c r="G162" s="8"/>
      <c r="H162" s="8"/>
      <c r="I162" s="14">
        <v>5.0000000000000001E-3</v>
      </c>
      <c r="J162" s="14">
        <v>3.0000000000000001E-3</v>
      </c>
    </row>
    <row r="163" spans="1:10" ht="14.4">
      <c r="A163" s="8" t="str">
        <f t="shared" si="2"/>
        <v>Tonga-Oceania 2000</v>
      </c>
      <c r="B163" s="8" t="s">
        <v>267</v>
      </c>
      <c r="C163" s="8" t="s">
        <v>80</v>
      </c>
      <c r="D163" s="9" t="s">
        <v>62</v>
      </c>
      <c r="E163" s="8"/>
      <c r="F163" s="8"/>
      <c r="G163" s="8"/>
      <c r="H163" s="8"/>
      <c r="I163" s="14">
        <v>2.4E-2</v>
      </c>
      <c r="J163" s="14">
        <v>2E-3</v>
      </c>
    </row>
    <row r="164" spans="1:10" ht="14.4">
      <c r="A164" s="8" t="str">
        <f t="shared" si="2"/>
        <v>Vanuatu-Oceania 2000</v>
      </c>
      <c r="B164" s="8" t="s">
        <v>280</v>
      </c>
      <c r="C164" s="8" t="s">
        <v>80</v>
      </c>
      <c r="D164" s="9" t="s">
        <v>62</v>
      </c>
      <c r="E164" s="8"/>
      <c r="F164" s="8"/>
      <c r="G164" s="8"/>
      <c r="H164" s="8"/>
      <c r="I164" s="14">
        <v>2.1000000000000001E-2</v>
      </c>
      <c r="J164" s="14">
        <v>2E-3</v>
      </c>
    </row>
    <row r="165" spans="1:10" ht="14.4">
      <c r="A165" s="8" t="str">
        <f t="shared" si="2"/>
        <v>Antigua and Barbuda-The Americas 2000</v>
      </c>
      <c r="B165" s="8" t="s">
        <v>83</v>
      </c>
      <c r="C165" s="8" t="s">
        <v>84</v>
      </c>
      <c r="D165" s="9" t="s">
        <v>62</v>
      </c>
      <c r="E165" s="8"/>
      <c r="F165" s="8"/>
      <c r="G165" s="8"/>
      <c r="H165" s="8"/>
      <c r="I165" s="14">
        <v>6.5000000000000002E-2</v>
      </c>
      <c r="J165" s="14">
        <v>0.28299999999999997</v>
      </c>
    </row>
    <row r="166" spans="1:10" ht="14.4">
      <c r="A166" s="8" t="str">
        <f t="shared" si="2"/>
        <v>Argentina-The Americas 2000</v>
      </c>
      <c r="B166" s="8" t="s">
        <v>85</v>
      </c>
      <c r="C166" s="8" t="s">
        <v>84</v>
      </c>
      <c r="D166" s="9" t="s">
        <v>62</v>
      </c>
      <c r="E166" s="8"/>
      <c r="F166" s="8"/>
      <c r="G166" s="8"/>
      <c r="H166" s="8"/>
      <c r="I166" s="14">
        <v>7.0000000000000007E-2</v>
      </c>
      <c r="J166" s="14">
        <v>0.17599999999999999</v>
      </c>
    </row>
    <row r="167" spans="1:10" ht="14.4">
      <c r="A167" s="8" t="str">
        <f t="shared" si="2"/>
        <v>Aruba-The Americas 2000</v>
      </c>
      <c r="B167" s="8" t="s">
        <v>87</v>
      </c>
      <c r="C167" s="8" t="s">
        <v>84</v>
      </c>
      <c r="D167" s="9" t="s">
        <v>62</v>
      </c>
      <c r="E167" s="8"/>
      <c r="F167" s="8"/>
      <c r="G167" s="8"/>
      <c r="H167" s="8"/>
      <c r="I167" s="14">
        <v>0.154</v>
      </c>
      <c r="J167" s="14">
        <v>0.16500000000000001</v>
      </c>
    </row>
    <row r="168" spans="1:10" ht="14.4">
      <c r="A168" s="8" t="str">
        <f t="shared" si="2"/>
        <v>Bahamas, The-The Americas 2000</v>
      </c>
      <c r="B168" s="8" t="s">
        <v>91</v>
      </c>
      <c r="C168" s="8" t="s">
        <v>84</v>
      </c>
      <c r="D168" s="9" t="s">
        <v>62</v>
      </c>
      <c r="E168" s="8"/>
      <c r="F168" s="8"/>
      <c r="G168" s="8"/>
      <c r="H168" s="8"/>
      <c r="I168" s="14">
        <v>0.08</v>
      </c>
      <c r="J168" s="14">
        <v>0.106</v>
      </c>
    </row>
    <row r="169" spans="1:10" ht="14.4">
      <c r="A169" s="8" t="str">
        <f t="shared" si="2"/>
        <v>Barbados-The Americas 2000</v>
      </c>
      <c r="B169" s="8" t="s">
        <v>95</v>
      </c>
      <c r="C169" s="8" t="s">
        <v>84</v>
      </c>
      <c r="D169" s="9" t="s">
        <v>62</v>
      </c>
      <c r="E169" s="8"/>
      <c r="F169" s="8"/>
      <c r="G169" s="8"/>
      <c r="H169" s="8"/>
      <c r="I169" s="14">
        <v>0.04</v>
      </c>
      <c r="J169" s="14">
        <v>0.107</v>
      </c>
    </row>
    <row r="170" spans="1:10" ht="14.4">
      <c r="A170" s="8" t="str">
        <f t="shared" si="2"/>
        <v>Belize-The Americas 2000</v>
      </c>
      <c r="B170" s="8" t="s">
        <v>98</v>
      </c>
      <c r="C170" s="8" t="s">
        <v>84</v>
      </c>
      <c r="D170" s="9" t="s">
        <v>62</v>
      </c>
      <c r="E170" s="8"/>
      <c r="F170" s="8"/>
      <c r="G170" s="8"/>
      <c r="H170" s="8"/>
      <c r="I170" s="14">
        <v>0.06</v>
      </c>
      <c r="J170" s="14">
        <v>7.0000000000000007E-2</v>
      </c>
    </row>
    <row r="171" spans="1:10" ht="14.4">
      <c r="A171" s="8" t="str">
        <f t="shared" si="2"/>
        <v>Bermuda-The Americas 2000</v>
      </c>
      <c r="B171" s="8" t="s">
        <v>100</v>
      </c>
      <c r="C171" s="8" t="s">
        <v>84</v>
      </c>
      <c r="D171" s="9" t="s">
        <v>62</v>
      </c>
      <c r="E171" s="8"/>
      <c r="F171" s="8"/>
      <c r="G171" s="8"/>
      <c r="H171" s="8"/>
      <c r="I171" s="14">
        <v>0.42899999999999999</v>
      </c>
      <c r="J171" s="14">
        <v>0.20699999999999999</v>
      </c>
    </row>
    <row r="172" spans="1:10" ht="14.4">
      <c r="A172" s="8" t="str">
        <f t="shared" si="2"/>
        <v>Bolivia-The Americas 2000</v>
      </c>
      <c r="B172" s="8" t="s">
        <v>102</v>
      </c>
      <c r="C172" s="8" t="s">
        <v>84</v>
      </c>
      <c r="D172" s="9" t="s">
        <v>62</v>
      </c>
      <c r="E172" s="8"/>
      <c r="F172" s="8"/>
      <c r="G172" s="8"/>
      <c r="H172" s="8"/>
      <c r="I172" s="14">
        <v>1.4E-2</v>
      </c>
      <c r="J172" s="14">
        <v>6.9000000000000006E-2</v>
      </c>
    </row>
    <row r="173" spans="1:10" ht="14.4">
      <c r="A173" s="8" t="str">
        <f t="shared" si="2"/>
        <v>Brazil-The Americas 2000</v>
      </c>
      <c r="B173" s="8" t="s">
        <v>105</v>
      </c>
      <c r="C173" s="8" t="s">
        <v>84</v>
      </c>
      <c r="D173" s="9" t="s">
        <v>62</v>
      </c>
      <c r="E173" s="8"/>
      <c r="F173" s="8"/>
      <c r="G173" s="8"/>
      <c r="H173" s="8"/>
      <c r="I173" s="14">
        <v>2.9000000000000001E-2</v>
      </c>
      <c r="J173" s="14">
        <v>0.13300000000000001</v>
      </c>
    </row>
    <row r="174" spans="1:10" ht="14.4">
      <c r="A174" s="8" t="str">
        <f t="shared" si="2"/>
        <v>Canada-The Americas 2000</v>
      </c>
      <c r="B174" s="8" t="s">
        <v>112</v>
      </c>
      <c r="C174" s="8" t="s">
        <v>84</v>
      </c>
      <c r="D174" s="9" t="s">
        <v>62</v>
      </c>
      <c r="E174" s="8"/>
      <c r="F174" s="8"/>
      <c r="G174" s="8"/>
      <c r="H174" s="8"/>
      <c r="I174" s="14">
        <v>0.51300000000000001</v>
      </c>
      <c r="J174" s="14">
        <v>0.28399999999999997</v>
      </c>
    </row>
    <row r="175" spans="1:10" ht="14.4">
      <c r="A175" s="8" t="str">
        <f t="shared" si="2"/>
        <v>Cayman Islands-The Americas 2000</v>
      </c>
      <c r="B175" s="8" t="s">
        <v>113</v>
      </c>
      <c r="C175" s="8" t="s">
        <v>84</v>
      </c>
      <c r="D175" s="9" t="s">
        <v>62</v>
      </c>
      <c r="E175" s="8"/>
      <c r="F175" s="8"/>
      <c r="G175" s="8"/>
      <c r="H175" s="8"/>
      <c r="I175" s="8">
        <v>0.129</v>
      </c>
      <c r="J175" s="14">
        <v>0.25700000000000001</v>
      </c>
    </row>
    <row r="176" spans="1:10" ht="14.4">
      <c r="A176" s="8" t="str">
        <f t="shared" si="2"/>
        <v>Chile-The Americas 2000</v>
      </c>
      <c r="B176" s="8" t="s">
        <v>116</v>
      </c>
      <c r="C176" s="8" t="s">
        <v>84</v>
      </c>
      <c r="D176" s="9" t="s">
        <v>62</v>
      </c>
      <c r="E176" s="8"/>
      <c r="F176" s="8"/>
      <c r="G176" s="8"/>
      <c r="H176" s="8"/>
      <c r="I176" s="14">
        <v>0.16600000000000001</v>
      </c>
      <c r="J176" s="14">
        <v>0.22</v>
      </c>
    </row>
    <row r="177" spans="1:10" ht="14.4">
      <c r="A177" s="8" t="str">
        <f t="shared" si="2"/>
        <v>Colombia-The Americas 2000</v>
      </c>
      <c r="B177" s="8" t="s">
        <v>118</v>
      </c>
      <c r="C177" s="8" t="s">
        <v>84</v>
      </c>
      <c r="D177" s="9" t="s">
        <v>62</v>
      </c>
      <c r="E177" s="8"/>
      <c r="F177" s="8"/>
      <c r="G177" s="8"/>
      <c r="H177" s="8"/>
      <c r="I177" s="14">
        <v>2.1999999999999999E-2</v>
      </c>
      <c r="J177" s="14">
        <v>5.7000000000000002E-2</v>
      </c>
    </row>
    <row r="178" spans="1:10" ht="14.4">
      <c r="A178" s="8" t="str">
        <f t="shared" si="2"/>
        <v>Costa Rica-The Americas 2000</v>
      </c>
      <c r="B178" s="8" t="s">
        <v>122</v>
      </c>
      <c r="C178" s="8" t="s">
        <v>84</v>
      </c>
      <c r="D178" s="9" t="s">
        <v>62</v>
      </c>
      <c r="E178" s="8"/>
      <c r="F178" s="8"/>
      <c r="G178" s="8"/>
      <c r="H178" s="8"/>
      <c r="I178" s="14">
        <v>5.8000000000000003E-2</v>
      </c>
      <c r="J178" s="14">
        <v>5.3999999999999999E-2</v>
      </c>
    </row>
    <row r="179" spans="1:10" ht="14.4">
      <c r="A179" s="8" t="str">
        <f t="shared" si="2"/>
        <v>Cuba-The Americas 2000</v>
      </c>
      <c r="B179" s="8" t="s">
        <v>125</v>
      </c>
      <c r="C179" s="8" t="s">
        <v>84</v>
      </c>
      <c r="D179" s="9" t="s">
        <v>62</v>
      </c>
      <c r="E179" s="8"/>
      <c r="F179" s="8"/>
      <c r="G179" s="8"/>
      <c r="H179" s="8"/>
      <c r="I179" s="14">
        <v>5.0000000000000001E-3</v>
      </c>
      <c r="J179" s="14">
        <v>1E-3</v>
      </c>
    </row>
    <row r="180" spans="1:10" ht="14.4">
      <c r="A180" s="8" t="str">
        <f t="shared" si="2"/>
        <v>Curacao-The Americas 2000</v>
      </c>
      <c r="B180" s="8" t="s">
        <v>126</v>
      </c>
      <c r="C180" s="8" t="s">
        <v>84</v>
      </c>
      <c r="D180" s="9" t="s">
        <v>62</v>
      </c>
      <c r="E180" s="8"/>
      <c r="F180" s="8"/>
      <c r="G180" s="8"/>
      <c r="H180" s="8"/>
      <c r="I180" s="8">
        <v>0.129</v>
      </c>
      <c r="J180" s="8">
        <v>0.57976412489999996</v>
      </c>
    </row>
    <row r="181" spans="1:10" ht="14.4">
      <c r="A181" s="8" t="str">
        <f t="shared" si="2"/>
        <v>Dominica-The Americas 2000</v>
      </c>
      <c r="B181" s="8" t="s">
        <v>131</v>
      </c>
      <c r="C181" s="8" t="s">
        <v>84</v>
      </c>
      <c r="D181" s="9" t="s">
        <v>62</v>
      </c>
      <c r="E181" s="8"/>
      <c r="F181" s="8"/>
      <c r="G181" s="8"/>
      <c r="H181" s="8"/>
      <c r="I181" s="14">
        <v>8.7999999999999995E-2</v>
      </c>
      <c r="J181" s="14">
        <v>1.7000000000000001E-2</v>
      </c>
    </row>
    <row r="182" spans="1:10" ht="14.4">
      <c r="A182" s="8" t="str">
        <f t="shared" si="2"/>
        <v>Dominican Republic-The Americas 2000</v>
      </c>
      <c r="B182" s="8" t="s">
        <v>132</v>
      </c>
      <c r="C182" s="8" t="s">
        <v>84</v>
      </c>
      <c r="D182" s="9" t="s">
        <v>62</v>
      </c>
      <c r="E182" s="8"/>
      <c r="F182" s="8"/>
      <c r="G182" s="8"/>
      <c r="H182" s="8"/>
      <c r="I182" s="14">
        <v>3.6999999999999998E-2</v>
      </c>
      <c r="J182" s="14">
        <v>8.1000000000000003E-2</v>
      </c>
    </row>
    <row r="183" spans="1:10" ht="14.4">
      <c r="A183" s="8" t="str">
        <f t="shared" si="2"/>
        <v>Ecuador-The Americas 2000</v>
      </c>
      <c r="B183" s="8" t="s">
        <v>133</v>
      </c>
      <c r="C183" s="8" t="s">
        <v>84</v>
      </c>
      <c r="D183" s="9" t="s">
        <v>62</v>
      </c>
      <c r="E183" s="8"/>
      <c r="F183" s="8"/>
      <c r="G183" s="8"/>
      <c r="H183" s="8"/>
      <c r="I183" s="14">
        <v>1.4999999999999999E-2</v>
      </c>
      <c r="J183" s="14">
        <v>3.7999999999999999E-2</v>
      </c>
    </row>
    <row r="184" spans="1:10" ht="14.4">
      <c r="A184" s="8" t="str">
        <f t="shared" si="2"/>
        <v>El Salvador-The Americas 2000</v>
      </c>
      <c r="B184" s="8" t="s">
        <v>135</v>
      </c>
      <c r="C184" s="8" t="s">
        <v>84</v>
      </c>
      <c r="D184" s="9" t="s">
        <v>62</v>
      </c>
      <c r="E184" s="8"/>
      <c r="F184" s="8"/>
      <c r="G184" s="8"/>
      <c r="H184" s="8"/>
      <c r="I184" s="14">
        <v>1.2E-2</v>
      </c>
      <c r="J184" s="14">
        <v>0.125</v>
      </c>
    </row>
    <row r="185" spans="1:10" ht="14.4">
      <c r="A185" s="8" t="str">
        <f t="shared" si="2"/>
        <v>Greenland-The Americas 2000</v>
      </c>
      <c r="B185" s="8" t="s">
        <v>151</v>
      </c>
      <c r="C185" s="8" t="s">
        <v>84</v>
      </c>
      <c r="D185" s="9" t="s">
        <v>62</v>
      </c>
      <c r="E185" s="8"/>
      <c r="F185" s="8"/>
      <c r="G185" s="8"/>
      <c r="H185" s="8"/>
      <c r="I185" s="14">
        <v>0.317</v>
      </c>
      <c r="J185" s="14">
        <v>0.26900000000000002</v>
      </c>
    </row>
    <row r="186" spans="1:10" ht="14.4">
      <c r="A186" s="8" t="str">
        <f t="shared" si="2"/>
        <v>Grenada-The Americas 2000</v>
      </c>
      <c r="B186" s="8" t="s">
        <v>152</v>
      </c>
      <c r="C186" s="8" t="s">
        <v>84</v>
      </c>
      <c r="D186" s="9" t="s">
        <v>62</v>
      </c>
      <c r="E186" s="8"/>
      <c r="F186" s="8"/>
      <c r="G186" s="8"/>
      <c r="H186" s="8"/>
      <c r="I186" s="14">
        <v>4.1000000000000002E-2</v>
      </c>
      <c r="J186" s="14">
        <v>4.2000000000000003E-2</v>
      </c>
    </row>
    <row r="187" spans="1:10" ht="14.4">
      <c r="A187" s="8" t="str">
        <f t="shared" si="2"/>
        <v>Guatemala-The Americas 2000</v>
      </c>
      <c r="B187" s="8" t="s">
        <v>154</v>
      </c>
      <c r="C187" s="8" t="s">
        <v>84</v>
      </c>
      <c r="D187" s="9" t="s">
        <v>62</v>
      </c>
      <c r="E187" s="8"/>
      <c r="F187" s="8"/>
      <c r="G187" s="8"/>
      <c r="H187" s="8"/>
      <c r="I187" s="14">
        <v>7.0000000000000001E-3</v>
      </c>
      <c r="J187" s="14">
        <v>7.5999999999999998E-2</v>
      </c>
    </row>
    <row r="188" spans="1:10" ht="14.4">
      <c r="A188" s="8" t="str">
        <f t="shared" si="2"/>
        <v>Guyana-The Americas 2000</v>
      </c>
      <c r="B188" s="8" t="s">
        <v>157</v>
      </c>
      <c r="C188" s="8" t="s">
        <v>84</v>
      </c>
      <c r="D188" s="9" t="s">
        <v>62</v>
      </c>
      <c r="E188" s="8"/>
      <c r="F188" s="8"/>
      <c r="G188" s="8"/>
      <c r="H188" s="8"/>
      <c r="I188" s="14">
        <v>6.6000000000000003E-2</v>
      </c>
      <c r="J188" s="14">
        <v>5.3999999999999999E-2</v>
      </c>
    </row>
    <row r="189" spans="1:10" ht="14.4">
      <c r="A189" s="8" t="str">
        <f t="shared" si="2"/>
        <v>Haiti-The Americas 2000</v>
      </c>
      <c r="B189" s="8" t="s">
        <v>158</v>
      </c>
      <c r="C189" s="8" t="s">
        <v>84</v>
      </c>
      <c r="D189" s="9" t="s">
        <v>62</v>
      </c>
      <c r="E189" s="8"/>
      <c r="F189" s="8"/>
      <c r="G189" s="8"/>
      <c r="H189" s="8"/>
      <c r="I189" s="14">
        <v>2E-3</v>
      </c>
      <c r="J189" s="14">
        <v>6.0000000000000001E-3</v>
      </c>
    </row>
    <row r="190" spans="1:10" ht="14.4">
      <c r="A190" s="8" t="str">
        <f t="shared" si="2"/>
        <v>Honduras-The Americas 2000</v>
      </c>
      <c r="B190" s="8" t="s">
        <v>159</v>
      </c>
      <c r="C190" s="8" t="s">
        <v>84</v>
      </c>
      <c r="D190" s="9" t="s">
        <v>62</v>
      </c>
      <c r="E190" s="8"/>
      <c r="F190" s="8"/>
      <c r="G190" s="8"/>
      <c r="H190" s="8"/>
      <c r="I190" s="14">
        <v>1.2E-2</v>
      </c>
      <c r="J190" s="14">
        <v>2.5000000000000001E-2</v>
      </c>
    </row>
    <row r="191" spans="1:10" ht="14.4">
      <c r="A191" s="8" t="str">
        <f t="shared" si="2"/>
        <v>Jamaica-The Americas 2000</v>
      </c>
      <c r="B191" s="8" t="s">
        <v>171</v>
      </c>
      <c r="C191" s="8" t="s">
        <v>84</v>
      </c>
      <c r="D191" s="9" t="s">
        <v>62</v>
      </c>
      <c r="E191" s="8"/>
      <c r="F191" s="8"/>
      <c r="G191" s="8"/>
      <c r="H191" s="8"/>
      <c r="I191" s="14">
        <v>3.1E-2</v>
      </c>
      <c r="J191" s="14">
        <v>0.14199999999999999</v>
      </c>
    </row>
    <row r="192" spans="1:10" ht="14.4">
      <c r="A192" s="8" t="str">
        <f t="shared" si="2"/>
        <v>Mexico-The Americas 2000</v>
      </c>
      <c r="B192" s="8" t="s">
        <v>199</v>
      </c>
      <c r="C192" s="8" t="s">
        <v>84</v>
      </c>
      <c r="D192" s="9" t="s">
        <v>62</v>
      </c>
      <c r="E192" s="8"/>
      <c r="F192" s="8"/>
      <c r="G192" s="8"/>
      <c r="H192" s="8"/>
      <c r="I192" s="14">
        <v>5.0999999999999997E-2</v>
      </c>
      <c r="J192" s="14">
        <v>0.13600000000000001</v>
      </c>
    </row>
    <row r="193" spans="1:10" ht="14.4">
      <c r="A193" s="8" t="str">
        <f t="shared" si="2"/>
        <v>Nicaragua-The Americas 2000</v>
      </c>
      <c r="B193" s="8" t="s">
        <v>213</v>
      </c>
      <c r="C193" s="8" t="s">
        <v>84</v>
      </c>
      <c r="D193" s="9" t="s">
        <v>62</v>
      </c>
      <c r="E193" s="8"/>
      <c r="F193" s="8"/>
      <c r="G193" s="8"/>
      <c r="H193" s="8"/>
      <c r="I193" s="14">
        <v>0.01</v>
      </c>
      <c r="J193" s="14">
        <v>1.7999999999999999E-2</v>
      </c>
    </row>
    <row r="194" spans="1:10" ht="14.4">
      <c r="A194" s="8" t="str">
        <f t="shared" si="2"/>
        <v>Panama-The Americas 2000</v>
      </c>
      <c r="B194" s="8" t="s">
        <v>221</v>
      </c>
      <c r="C194" s="8" t="s">
        <v>84</v>
      </c>
      <c r="D194" s="9" t="s">
        <v>62</v>
      </c>
      <c r="E194" s="8"/>
      <c r="F194" s="8"/>
      <c r="G194" s="8"/>
      <c r="H194" s="8"/>
      <c r="I194" s="14">
        <v>6.6000000000000003E-2</v>
      </c>
      <c r="J194" s="14">
        <v>0.13400000000000001</v>
      </c>
    </row>
    <row r="195" spans="1:10" ht="14.4">
      <c r="A195" s="8" t="str">
        <f t="shared" ref="A195:A258" si="3">CONCATENATE(B195," ",D195)</f>
        <v>Paraguay-The Americas 2000</v>
      </c>
      <c r="B195" s="8" t="s">
        <v>223</v>
      </c>
      <c r="C195" s="8" t="s">
        <v>84</v>
      </c>
      <c r="D195" s="9" t="s">
        <v>62</v>
      </c>
      <c r="E195" s="8"/>
      <c r="F195" s="8"/>
      <c r="G195" s="8"/>
      <c r="H195" s="8"/>
      <c r="I195" s="14">
        <v>7.0000000000000001E-3</v>
      </c>
      <c r="J195" s="14">
        <v>0.153</v>
      </c>
    </row>
    <row r="196" spans="1:10" ht="14.4">
      <c r="A196" s="8" t="str">
        <f t="shared" si="3"/>
        <v>Peru-The Americas 2000</v>
      </c>
      <c r="B196" s="8" t="s">
        <v>224</v>
      </c>
      <c r="C196" s="8" t="s">
        <v>84</v>
      </c>
      <c r="D196" s="9" t="s">
        <v>62</v>
      </c>
      <c r="E196" s="8"/>
      <c r="F196" s="8"/>
      <c r="G196" s="8"/>
      <c r="H196" s="8"/>
      <c r="I196" s="14">
        <v>3.1E-2</v>
      </c>
      <c r="J196" s="14">
        <v>4.9000000000000002E-2</v>
      </c>
    </row>
    <row r="197" spans="1:10" ht="14.4">
      <c r="A197" s="8" t="str">
        <f t="shared" si="3"/>
        <v>Puerto Rico-The Americas 2000</v>
      </c>
      <c r="B197" s="8" t="s">
        <v>228</v>
      </c>
      <c r="C197" s="8" t="s">
        <v>84</v>
      </c>
      <c r="D197" s="9" t="s">
        <v>62</v>
      </c>
      <c r="E197" s="8"/>
      <c r="F197" s="8"/>
      <c r="G197" s="8"/>
      <c r="H197" s="8"/>
      <c r="I197" s="14">
        <v>0.105</v>
      </c>
      <c r="J197" s="14">
        <v>0.34699999999999998</v>
      </c>
    </row>
    <row r="198" spans="1:10" ht="14.4">
      <c r="A198" s="8" t="str">
        <f t="shared" si="3"/>
        <v>Sint Maarten (Dutch part)-The Americas 2000</v>
      </c>
      <c r="B198" s="8" t="s">
        <v>242</v>
      </c>
      <c r="C198" s="8" t="s">
        <v>84</v>
      </c>
      <c r="D198" s="9" t="s">
        <v>62</v>
      </c>
      <c r="E198" s="8"/>
      <c r="F198" s="8"/>
      <c r="G198" s="8"/>
      <c r="H198" s="8"/>
      <c r="I198" s="8">
        <v>0.129</v>
      </c>
      <c r="J198" s="8">
        <v>0.57976412489999996</v>
      </c>
    </row>
    <row r="199" spans="1:10" ht="14.4">
      <c r="A199" s="8" t="str">
        <f t="shared" si="3"/>
        <v>St. Kitts and Nevis-The Americas 2000</v>
      </c>
      <c r="B199" s="8" t="s">
        <v>252</v>
      </c>
      <c r="C199" s="8" t="s">
        <v>84</v>
      </c>
      <c r="D199" s="9" t="s">
        <v>62</v>
      </c>
      <c r="E199" s="8"/>
      <c r="F199" s="8"/>
      <c r="G199" s="8"/>
      <c r="H199" s="8"/>
      <c r="I199" s="14">
        <v>5.8999999999999997E-2</v>
      </c>
      <c r="J199" s="14">
        <v>2.5999999999999999E-2</v>
      </c>
    </row>
    <row r="200" spans="1:10" ht="14.4">
      <c r="A200" s="8" t="str">
        <f t="shared" si="3"/>
        <v>St. Lucia-The Americas 2000</v>
      </c>
      <c r="B200" s="8" t="s">
        <v>253</v>
      </c>
      <c r="C200" s="8" t="s">
        <v>84</v>
      </c>
      <c r="D200" s="9" t="s">
        <v>62</v>
      </c>
      <c r="E200" s="8"/>
      <c r="F200" s="8"/>
      <c r="G200" s="8"/>
      <c r="H200" s="8"/>
      <c r="I200" s="14">
        <v>5.0999999999999997E-2</v>
      </c>
      <c r="J200" s="14">
        <v>1.6E-2</v>
      </c>
    </row>
    <row r="201" spans="1:10" ht="14.4">
      <c r="A201" s="8" t="str">
        <f t="shared" si="3"/>
        <v>St. Martin (French part)-The Americas 2000</v>
      </c>
      <c r="B201" s="8" t="s">
        <v>254</v>
      </c>
      <c r="C201" s="8" t="s">
        <v>84</v>
      </c>
      <c r="D201" s="9" t="s">
        <v>62</v>
      </c>
      <c r="E201" s="8"/>
      <c r="F201" s="8"/>
      <c r="G201" s="8"/>
      <c r="H201" s="8"/>
      <c r="I201" s="8">
        <v>0.129</v>
      </c>
      <c r="J201" s="8">
        <v>0.57976412489999996</v>
      </c>
    </row>
    <row r="202" spans="1:10" ht="14.4">
      <c r="A202" s="8" t="str">
        <f t="shared" si="3"/>
        <v>St. Vincent and the Grenadines-The Americas 2000</v>
      </c>
      <c r="B202" s="8" t="s">
        <v>255</v>
      </c>
      <c r="C202" s="8" t="s">
        <v>84</v>
      </c>
      <c r="D202" s="9" t="s">
        <v>62</v>
      </c>
      <c r="E202" s="8"/>
      <c r="F202" s="8"/>
      <c r="G202" s="8"/>
      <c r="H202" s="8"/>
      <c r="I202" s="14">
        <v>3.2000000000000001E-2</v>
      </c>
      <c r="J202" s="14">
        <v>2.1999999999999999E-2</v>
      </c>
    </row>
    <row r="203" spans="1:10" ht="14.4">
      <c r="A203" s="8" t="str">
        <f t="shared" si="3"/>
        <v>Suriname-The Americas 2000</v>
      </c>
      <c r="B203" s="8" t="s">
        <v>257</v>
      </c>
      <c r="C203" s="8" t="s">
        <v>84</v>
      </c>
      <c r="D203" s="9" t="s">
        <v>62</v>
      </c>
      <c r="E203" s="8"/>
      <c r="F203" s="8"/>
      <c r="G203" s="8"/>
      <c r="H203" s="8"/>
      <c r="I203" s="14">
        <v>2.5000000000000001E-2</v>
      </c>
      <c r="J203" s="14">
        <v>8.7999999999999995E-2</v>
      </c>
    </row>
    <row r="204" spans="1:10" ht="14.4">
      <c r="A204" s="8" t="str">
        <f t="shared" si="3"/>
        <v>Trinidad and Tobago-The Americas 2000</v>
      </c>
      <c r="B204" s="8" t="s">
        <v>268</v>
      </c>
      <c r="C204" s="8" t="s">
        <v>84</v>
      </c>
      <c r="D204" s="9" t="s">
        <v>62</v>
      </c>
      <c r="E204" s="8"/>
      <c r="F204" s="8"/>
      <c r="G204" s="8"/>
      <c r="H204" s="8"/>
      <c r="I204" s="14">
        <v>7.6999999999999999E-2</v>
      </c>
      <c r="J204" s="14">
        <v>0.128</v>
      </c>
    </row>
    <row r="205" spans="1:10" ht="14.4">
      <c r="A205" s="8" t="str">
        <f t="shared" si="3"/>
        <v>Turks and Caicos Islands-The Americas 2000</v>
      </c>
      <c r="B205" s="8" t="s">
        <v>272</v>
      </c>
      <c r="C205" s="8" t="s">
        <v>84</v>
      </c>
      <c r="D205" s="9" t="s">
        <v>62</v>
      </c>
      <c r="E205" s="8"/>
      <c r="F205" s="8"/>
      <c r="G205" s="8"/>
      <c r="H205" s="8"/>
      <c r="I205" s="8">
        <v>0.129</v>
      </c>
      <c r="J205" s="8">
        <v>0.57976412489999996</v>
      </c>
    </row>
    <row r="206" spans="1:10" ht="14.4">
      <c r="A206" s="8" t="str">
        <f t="shared" si="3"/>
        <v>United States-The Americas 2000</v>
      </c>
      <c r="B206" s="8" t="s">
        <v>277</v>
      </c>
      <c r="C206" s="8" t="s">
        <v>84</v>
      </c>
      <c r="D206" s="9" t="s">
        <v>62</v>
      </c>
      <c r="E206" s="8"/>
      <c r="F206" s="8"/>
      <c r="G206" s="8"/>
      <c r="H206" s="8"/>
      <c r="I206" s="14">
        <v>0.43099999999999999</v>
      </c>
      <c r="J206" s="14">
        <v>0.38500000000000001</v>
      </c>
    </row>
    <row r="207" spans="1:10" ht="14.4">
      <c r="A207" s="8" t="str">
        <f t="shared" si="3"/>
        <v>Uruguay-The Americas 2000</v>
      </c>
      <c r="B207" s="8" t="s">
        <v>278</v>
      </c>
      <c r="C207" s="8" t="s">
        <v>84</v>
      </c>
      <c r="D207" s="9" t="s">
        <v>62</v>
      </c>
      <c r="E207" s="8"/>
      <c r="F207" s="8"/>
      <c r="G207" s="8"/>
      <c r="H207" s="8"/>
      <c r="I207" s="14">
        <v>0.105</v>
      </c>
      <c r="J207" s="14">
        <v>0.124</v>
      </c>
    </row>
    <row r="208" spans="1:10" ht="14.4">
      <c r="A208" s="8" t="str">
        <f t="shared" si="3"/>
        <v>Venezuela-The Americas 2000</v>
      </c>
      <c r="B208" s="8" t="s">
        <v>281</v>
      </c>
      <c r="C208" s="8" t="s">
        <v>84</v>
      </c>
      <c r="D208" s="9" t="s">
        <v>62</v>
      </c>
      <c r="E208" s="8"/>
      <c r="F208" s="8"/>
      <c r="G208" s="8"/>
      <c r="H208" s="8"/>
      <c r="I208" s="14">
        <v>3.4000000000000002E-2</v>
      </c>
      <c r="J208" s="14">
        <v>0.223</v>
      </c>
    </row>
    <row r="209" spans="1:10" ht="14.4">
      <c r="A209" s="8" t="str">
        <f t="shared" si="3"/>
        <v>Algeria-Africa 2001</v>
      </c>
      <c r="B209" s="8" t="s">
        <v>77</v>
      </c>
      <c r="C209" s="8" t="s">
        <v>78</v>
      </c>
      <c r="D209" s="9" t="s">
        <v>63</v>
      </c>
      <c r="E209" s="8"/>
      <c r="F209" s="8"/>
      <c r="G209" s="8"/>
      <c r="H209" s="8"/>
      <c r="I209" s="14">
        <v>6.0000000000000001E-3</v>
      </c>
      <c r="J209" s="14">
        <v>3.0000000000000001E-3</v>
      </c>
    </row>
    <row r="210" spans="1:10" ht="14.4">
      <c r="A210" s="8" t="str">
        <f t="shared" si="3"/>
        <v>Angola-Africa 2001</v>
      </c>
      <c r="B210" s="8" t="s">
        <v>82</v>
      </c>
      <c r="C210" s="8" t="s">
        <v>78</v>
      </c>
      <c r="D210" s="9" t="s">
        <v>63</v>
      </c>
      <c r="E210" s="8"/>
      <c r="F210" s="8"/>
      <c r="G210" s="8"/>
      <c r="H210" s="8"/>
      <c r="I210" s="14">
        <v>1E-3</v>
      </c>
      <c r="J210" s="14">
        <v>5.0000000000000001E-3</v>
      </c>
    </row>
    <row r="211" spans="1:10" ht="14.4">
      <c r="A211" s="8" t="str">
        <f t="shared" si="3"/>
        <v>Benin-Africa 2001</v>
      </c>
      <c r="B211" s="8" t="s">
        <v>99</v>
      </c>
      <c r="C211" s="8" t="s">
        <v>78</v>
      </c>
      <c r="D211" s="9" t="s">
        <v>63</v>
      </c>
      <c r="E211" s="8"/>
      <c r="F211" s="8"/>
      <c r="G211" s="8"/>
      <c r="H211" s="8"/>
      <c r="I211" s="14">
        <v>4.0000000000000001E-3</v>
      </c>
      <c r="J211" s="14">
        <v>1.7000000000000001E-2</v>
      </c>
    </row>
    <row r="212" spans="1:10" ht="14.4">
      <c r="A212" s="8" t="str">
        <f t="shared" si="3"/>
        <v>Botswana-Africa 2001</v>
      </c>
      <c r="B212" s="8" t="s">
        <v>104</v>
      </c>
      <c r="C212" s="8" t="s">
        <v>78</v>
      </c>
      <c r="D212" s="9" t="s">
        <v>63</v>
      </c>
      <c r="E212" s="8"/>
      <c r="F212" s="8"/>
      <c r="G212" s="8"/>
      <c r="H212" s="8"/>
      <c r="I212" s="14">
        <v>3.4000000000000002E-2</v>
      </c>
      <c r="J212" s="14">
        <v>0.186</v>
      </c>
    </row>
    <row r="213" spans="1:10" ht="14.4">
      <c r="A213" s="8" t="str">
        <f t="shared" si="3"/>
        <v>Burkina Faso-Africa 2001</v>
      </c>
      <c r="B213" s="8" t="s">
        <v>108</v>
      </c>
      <c r="C213" s="8" t="s">
        <v>78</v>
      </c>
      <c r="D213" s="9" t="s">
        <v>63</v>
      </c>
      <c r="E213" s="8"/>
      <c r="F213" s="8"/>
      <c r="G213" s="8"/>
      <c r="H213" s="8"/>
      <c r="I213" s="14">
        <v>2E-3</v>
      </c>
      <c r="J213" s="14">
        <v>6.0000000000000001E-3</v>
      </c>
    </row>
    <row r="214" spans="1:10" ht="14.4">
      <c r="A214" s="8" t="str">
        <f t="shared" si="3"/>
        <v>Burundi-Africa 2001</v>
      </c>
      <c r="B214" s="8" t="s">
        <v>109</v>
      </c>
      <c r="C214" s="8" t="s">
        <v>78</v>
      </c>
      <c r="D214" s="9" t="s">
        <v>63</v>
      </c>
      <c r="E214" s="8"/>
      <c r="F214" s="8"/>
      <c r="G214" s="8"/>
      <c r="H214" s="8"/>
      <c r="I214" s="14">
        <v>1E-3</v>
      </c>
      <c r="J214" s="14">
        <v>5.0000000000000001E-3</v>
      </c>
    </row>
    <row r="215" spans="1:10" ht="14.4">
      <c r="A215" s="8" t="str">
        <f t="shared" si="3"/>
        <v>Cameroon-Africa 2001</v>
      </c>
      <c r="B215" s="8" t="s">
        <v>111</v>
      </c>
      <c r="C215" s="8" t="s">
        <v>78</v>
      </c>
      <c r="D215" s="9" t="s">
        <v>63</v>
      </c>
      <c r="E215" s="8"/>
      <c r="F215" s="8"/>
      <c r="G215" s="8"/>
      <c r="H215" s="8"/>
      <c r="I215" s="14">
        <v>3.0000000000000001E-3</v>
      </c>
      <c r="J215" s="14">
        <v>2.5999999999999999E-2</v>
      </c>
    </row>
    <row r="216" spans="1:10" ht="14.4">
      <c r="A216" s="8" t="str">
        <f t="shared" si="3"/>
        <v>Central African Republic-Africa 2001</v>
      </c>
      <c r="B216" s="8" t="s">
        <v>114</v>
      </c>
      <c r="C216" s="8" t="s">
        <v>78</v>
      </c>
      <c r="D216" s="9" t="s">
        <v>63</v>
      </c>
      <c r="E216" s="8"/>
      <c r="F216" s="8"/>
      <c r="G216" s="8"/>
      <c r="H216" s="8"/>
      <c r="I216" s="14">
        <v>1E-3</v>
      </c>
      <c r="J216" s="14">
        <v>3.0000000000000001E-3</v>
      </c>
    </row>
    <row r="217" spans="1:10" ht="14.4">
      <c r="A217" s="8" t="str">
        <f t="shared" si="3"/>
        <v>Chad-Africa 2001</v>
      </c>
      <c r="B217" s="8" t="s">
        <v>115</v>
      </c>
      <c r="C217" s="8" t="s">
        <v>78</v>
      </c>
      <c r="D217" s="9" t="s">
        <v>63</v>
      </c>
      <c r="E217" s="8"/>
      <c r="F217" s="8"/>
      <c r="G217" s="8"/>
      <c r="H217" s="8"/>
      <c r="I217" s="14">
        <v>0</v>
      </c>
      <c r="J217" s="14">
        <v>3.0000000000000001E-3</v>
      </c>
    </row>
    <row r="218" spans="1:10" ht="14.4">
      <c r="A218" s="8" t="str">
        <f t="shared" si="3"/>
        <v>Comoros-Africa 2001</v>
      </c>
      <c r="B218" s="8" t="s">
        <v>119</v>
      </c>
      <c r="C218" s="8" t="s">
        <v>78</v>
      </c>
      <c r="D218" s="9" t="s">
        <v>63</v>
      </c>
      <c r="E218" s="8"/>
      <c r="F218" s="8"/>
      <c r="G218" s="8"/>
      <c r="H218" s="8"/>
      <c r="I218" s="14">
        <v>4.0000000000000001E-3</v>
      </c>
      <c r="J218" s="8">
        <v>0.57976412489999996</v>
      </c>
    </row>
    <row r="219" spans="1:10" ht="14.4">
      <c r="A219" s="8" t="str">
        <f t="shared" si="3"/>
        <v>Congo (Kinshasa)-Africa 2001</v>
      </c>
      <c r="B219" s="8" t="s">
        <v>121</v>
      </c>
      <c r="C219" s="8" t="s">
        <v>78</v>
      </c>
      <c r="D219" s="9" t="s">
        <v>63</v>
      </c>
      <c r="E219" s="8"/>
      <c r="F219" s="8"/>
      <c r="G219" s="8"/>
      <c r="H219" s="8"/>
      <c r="I219" s="14">
        <v>0</v>
      </c>
      <c r="J219" s="14">
        <v>3.0000000000000001E-3</v>
      </c>
    </row>
    <row r="220" spans="1:10" ht="14.4">
      <c r="A220" s="8" t="str">
        <f t="shared" si="3"/>
        <v>Congo (Brazzaville)-Africa 2001</v>
      </c>
      <c r="B220" s="8" t="s">
        <v>120</v>
      </c>
      <c r="C220" s="8" t="s">
        <v>78</v>
      </c>
      <c r="D220" s="9" t="s">
        <v>63</v>
      </c>
      <c r="E220" s="8"/>
      <c r="F220" s="8"/>
      <c r="G220" s="8"/>
      <c r="H220" s="8"/>
      <c r="I220" s="14">
        <v>0</v>
      </c>
      <c r="J220" s="14">
        <v>4.7E-2</v>
      </c>
    </row>
    <row r="221" spans="1:10" ht="14.4">
      <c r="A221" s="8" t="str">
        <f t="shared" si="3"/>
        <v>Cote d'Ivoire-Africa 2001</v>
      </c>
      <c r="B221" s="8" t="s">
        <v>123</v>
      </c>
      <c r="C221" s="8" t="s">
        <v>78</v>
      </c>
      <c r="D221" s="9" t="s">
        <v>63</v>
      </c>
      <c r="E221" s="8"/>
      <c r="F221" s="8"/>
      <c r="G221" s="8"/>
      <c r="H221" s="8"/>
      <c r="I221" s="14">
        <v>4.0000000000000001E-3</v>
      </c>
      <c r="J221" s="14">
        <v>4.3999999999999997E-2</v>
      </c>
    </row>
    <row r="222" spans="1:10" ht="14.4">
      <c r="A222" s="8" t="str">
        <f t="shared" si="3"/>
        <v>Djibouti-Africa 2001</v>
      </c>
      <c r="B222" s="8" t="s">
        <v>130</v>
      </c>
      <c r="C222" s="8" t="s">
        <v>78</v>
      </c>
      <c r="D222" s="9" t="s">
        <v>63</v>
      </c>
      <c r="E222" s="8"/>
      <c r="F222" s="8"/>
      <c r="G222" s="8"/>
      <c r="H222" s="8"/>
      <c r="I222" s="14">
        <v>3.0000000000000001E-3</v>
      </c>
      <c r="J222" s="14">
        <v>4.0000000000000001E-3</v>
      </c>
    </row>
    <row r="223" spans="1:10" ht="14.4">
      <c r="A223" s="8" t="str">
        <f t="shared" si="3"/>
        <v>Egypt-Africa 2001</v>
      </c>
      <c r="B223" s="8" t="s">
        <v>134</v>
      </c>
      <c r="C223" s="8" t="s">
        <v>78</v>
      </c>
      <c r="D223" s="9" t="s">
        <v>63</v>
      </c>
      <c r="E223" s="8"/>
      <c r="F223" s="8"/>
      <c r="G223" s="8"/>
      <c r="H223" s="8"/>
      <c r="I223" s="14">
        <v>8.0000000000000002E-3</v>
      </c>
      <c r="J223" s="14">
        <v>4.2000000000000003E-2</v>
      </c>
    </row>
    <row r="224" spans="1:10" ht="14.4">
      <c r="A224" s="8" t="str">
        <f t="shared" si="3"/>
        <v>Equatorial Guinea-Africa 2001</v>
      </c>
      <c r="B224" s="8" t="s">
        <v>136</v>
      </c>
      <c r="C224" s="8" t="s">
        <v>78</v>
      </c>
      <c r="D224" s="9" t="s">
        <v>63</v>
      </c>
      <c r="E224" s="8"/>
      <c r="F224" s="8"/>
      <c r="G224" s="8"/>
      <c r="H224" s="8"/>
      <c r="I224" s="14">
        <v>2E-3</v>
      </c>
      <c r="J224" s="14">
        <v>2.8000000000000001E-2</v>
      </c>
    </row>
    <row r="225" spans="1:10" ht="14.4">
      <c r="A225" s="8" t="str">
        <f t="shared" si="3"/>
        <v>Eritrea-Africa 2001</v>
      </c>
      <c r="B225" s="8" t="s">
        <v>137</v>
      </c>
      <c r="C225" s="8" t="s">
        <v>78</v>
      </c>
      <c r="D225" s="9" t="s">
        <v>63</v>
      </c>
      <c r="E225" s="8"/>
      <c r="F225" s="8"/>
      <c r="G225" s="8"/>
      <c r="H225" s="8"/>
      <c r="I225" s="14">
        <v>2E-3</v>
      </c>
      <c r="J225" s="8">
        <v>0.57976412489999996</v>
      </c>
    </row>
    <row r="226" spans="1:10" ht="14.4">
      <c r="A226" s="8" t="str">
        <f t="shared" si="3"/>
        <v>Ethiopia-Africa 2001</v>
      </c>
      <c r="B226" s="8" t="s">
        <v>139</v>
      </c>
      <c r="C226" s="8" t="s">
        <v>78</v>
      </c>
      <c r="D226" s="9" t="s">
        <v>63</v>
      </c>
      <c r="E226" s="8"/>
      <c r="F226" s="8"/>
      <c r="G226" s="8"/>
      <c r="H226" s="8"/>
      <c r="I226" s="14">
        <v>0</v>
      </c>
      <c r="J226" s="14">
        <v>0</v>
      </c>
    </row>
    <row r="227" spans="1:10" ht="14.4">
      <c r="A227" s="8" t="str">
        <f t="shared" si="3"/>
        <v>Gabon-Africa 2001</v>
      </c>
      <c r="B227" s="8" t="s">
        <v>145</v>
      </c>
      <c r="C227" s="8" t="s">
        <v>78</v>
      </c>
      <c r="D227" s="9" t="s">
        <v>63</v>
      </c>
      <c r="E227" s="8"/>
      <c r="F227" s="8"/>
      <c r="G227" s="8"/>
      <c r="H227" s="8"/>
      <c r="I227" s="14">
        <v>1.2999999999999999E-2</v>
      </c>
      <c r="J227" s="14">
        <v>0.11899999999999999</v>
      </c>
    </row>
    <row r="228" spans="1:10" ht="14.4">
      <c r="A228" s="8" t="str">
        <f t="shared" si="3"/>
        <v>Gambia, The-Africa 2001</v>
      </c>
      <c r="B228" s="8" t="s">
        <v>146</v>
      </c>
      <c r="C228" s="8" t="s">
        <v>78</v>
      </c>
      <c r="D228" s="9" t="s">
        <v>63</v>
      </c>
      <c r="E228" s="8"/>
      <c r="F228" s="8"/>
      <c r="G228" s="8"/>
      <c r="H228" s="8"/>
      <c r="I228" s="14">
        <v>1.2999999999999999E-2</v>
      </c>
      <c r="J228" s="14">
        <v>4.2999999999999997E-2</v>
      </c>
    </row>
    <row r="229" spans="1:10" ht="14.4">
      <c r="A229" s="8" t="str">
        <f t="shared" si="3"/>
        <v>Ghana-Africa 2001</v>
      </c>
      <c r="B229" s="8" t="s">
        <v>149</v>
      </c>
      <c r="C229" s="8" t="s">
        <v>78</v>
      </c>
      <c r="D229" s="9" t="s">
        <v>63</v>
      </c>
      <c r="E229" s="8"/>
      <c r="F229" s="8"/>
      <c r="G229" s="8"/>
      <c r="H229" s="8"/>
      <c r="I229" s="14">
        <v>2E-3</v>
      </c>
      <c r="J229" s="14">
        <v>1.2999999999999999E-2</v>
      </c>
    </row>
    <row r="230" spans="1:10" ht="14.4">
      <c r="A230" s="8" t="str">
        <f t="shared" si="3"/>
        <v>Guinea-Africa 2001</v>
      </c>
      <c r="B230" s="8" t="s">
        <v>155</v>
      </c>
      <c r="C230" s="8" t="s">
        <v>78</v>
      </c>
      <c r="D230" s="9" t="s">
        <v>63</v>
      </c>
      <c r="E230" s="8"/>
      <c r="F230" s="8"/>
      <c r="G230" s="8"/>
      <c r="H230" s="8"/>
      <c r="I230" s="14">
        <v>2E-3</v>
      </c>
      <c r="J230" s="14">
        <v>6.0000000000000001E-3</v>
      </c>
    </row>
    <row r="231" spans="1:10" ht="14.4">
      <c r="A231" s="8" t="str">
        <f t="shared" si="3"/>
        <v>Guinea-Bissau-Africa 2001</v>
      </c>
      <c r="B231" s="8" t="s">
        <v>156</v>
      </c>
      <c r="C231" s="8" t="s">
        <v>78</v>
      </c>
      <c r="D231" s="9" t="s">
        <v>63</v>
      </c>
      <c r="E231" s="8"/>
      <c r="F231" s="8"/>
      <c r="G231" s="8"/>
      <c r="H231" s="8"/>
      <c r="I231" s="14">
        <v>3.0000000000000001E-3</v>
      </c>
      <c r="J231" s="8">
        <v>0.57976412489999996</v>
      </c>
    </row>
    <row r="232" spans="1:10" ht="14.4">
      <c r="A232" s="8" t="str">
        <f t="shared" si="3"/>
        <v>Kenya-Africa 2001</v>
      </c>
      <c r="B232" s="8" t="s">
        <v>175</v>
      </c>
      <c r="C232" s="8" t="s">
        <v>78</v>
      </c>
      <c r="D232" s="9" t="s">
        <v>63</v>
      </c>
      <c r="E232" s="8"/>
      <c r="F232" s="8"/>
      <c r="G232" s="8"/>
      <c r="H232" s="8"/>
      <c r="I232" s="14">
        <v>6.0000000000000001E-3</v>
      </c>
      <c r="J232" s="14">
        <v>1.9E-2</v>
      </c>
    </row>
    <row r="233" spans="1:10" ht="14.4">
      <c r="A233" s="8" t="str">
        <f t="shared" si="3"/>
        <v>Lesotho-Africa 2001</v>
      </c>
      <c r="B233" s="8" t="s">
        <v>183</v>
      </c>
      <c r="C233" s="8" t="s">
        <v>78</v>
      </c>
      <c r="D233" s="9" t="s">
        <v>63</v>
      </c>
      <c r="E233" s="8"/>
      <c r="F233" s="8"/>
      <c r="G233" s="8"/>
      <c r="H233" s="8"/>
      <c r="I233" s="14">
        <v>3.0000000000000001E-3</v>
      </c>
      <c r="J233" s="14">
        <v>0.03</v>
      </c>
    </row>
    <row r="234" spans="1:10" ht="14.4">
      <c r="A234" s="8" t="str">
        <f t="shared" si="3"/>
        <v>Liberia-Africa 2001</v>
      </c>
      <c r="B234" s="8" t="s">
        <v>184</v>
      </c>
      <c r="C234" s="8" t="s">
        <v>78</v>
      </c>
      <c r="D234" s="9" t="s">
        <v>63</v>
      </c>
      <c r="E234" s="8"/>
      <c r="F234" s="8"/>
      <c r="G234" s="8"/>
      <c r="H234" s="8"/>
      <c r="I234" s="14">
        <v>0</v>
      </c>
      <c r="J234" s="14">
        <v>1E-3</v>
      </c>
    </row>
    <row r="235" spans="1:10" ht="14.4">
      <c r="A235" s="8" t="str">
        <f t="shared" si="3"/>
        <v>Libya-Africa 2001</v>
      </c>
      <c r="B235" s="8" t="s">
        <v>185</v>
      </c>
      <c r="C235" s="8" t="s">
        <v>78</v>
      </c>
      <c r="D235" s="9" t="s">
        <v>63</v>
      </c>
      <c r="E235" s="8"/>
      <c r="F235" s="8"/>
      <c r="G235" s="8"/>
      <c r="H235" s="8"/>
      <c r="I235" s="14">
        <v>4.0000000000000001E-3</v>
      </c>
      <c r="J235" s="14">
        <v>0.01</v>
      </c>
    </row>
    <row r="236" spans="1:10" ht="14.4">
      <c r="A236" s="8" t="str">
        <f t="shared" si="3"/>
        <v>Madagascar-Africa 2001</v>
      </c>
      <c r="B236" s="8" t="s">
        <v>190</v>
      </c>
      <c r="C236" s="8" t="s">
        <v>78</v>
      </c>
      <c r="D236" s="9" t="s">
        <v>63</v>
      </c>
      <c r="E236" s="8"/>
      <c r="F236" s="8"/>
      <c r="G236" s="8"/>
      <c r="H236" s="8"/>
      <c r="I236" s="14">
        <v>2E-3</v>
      </c>
      <c r="J236" s="14">
        <v>8.9999999999999993E-3</v>
      </c>
    </row>
    <row r="237" spans="1:10" ht="14.4">
      <c r="A237" s="8" t="str">
        <f t="shared" si="3"/>
        <v>Malawi-Africa 2001</v>
      </c>
      <c r="B237" s="8" t="s">
        <v>191</v>
      </c>
      <c r="C237" s="8" t="s">
        <v>78</v>
      </c>
      <c r="D237" s="9" t="s">
        <v>63</v>
      </c>
      <c r="E237" s="8"/>
      <c r="F237" s="8"/>
      <c r="G237" s="8"/>
      <c r="H237" s="8"/>
      <c r="I237" s="14">
        <v>2E-3</v>
      </c>
      <c r="J237" s="14">
        <v>5.0000000000000001E-3</v>
      </c>
    </row>
    <row r="238" spans="1:10" ht="14.4">
      <c r="A238" s="8" t="str">
        <f t="shared" si="3"/>
        <v>Mali-Africa 2001</v>
      </c>
      <c r="B238" s="8" t="s">
        <v>194</v>
      </c>
      <c r="C238" s="8" t="s">
        <v>78</v>
      </c>
      <c r="D238" s="9" t="s">
        <v>63</v>
      </c>
      <c r="E238" s="8"/>
      <c r="F238" s="8"/>
      <c r="G238" s="8"/>
      <c r="H238" s="8"/>
      <c r="I238" s="14">
        <v>2E-3</v>
      </c>
      <c r="J238" s="14">
        <v>2E-3</v>
      </c>
    </row>
    <row r="239" spans="1:10" ht="14.4">
      <c r="A239" s="8" t="str">
        <f t="shared" si="3"/>
        <v>Mauritania-Africa 2001</v>
      </c>
      <c r="B239" s="8" t="s">
        <v>197</v>
      </c>
      <c r="C239" s="8" t="s">
        <v>78</v>
      </c>
      <c r="D239" s="9" t="s">
        <v>63</v>
      </c>
      <c r="E239" s="8"/>
      <c r="F239" s="8"/>
      <c r="G239" s="8"/>
      <c r="H239" s="8"/>
      <c r="I239" s="14">
        <v>3.0000000000000001E-3</v>
      </c>
      <c r="J239" s="14">
        <v>0.04</v>
      </c>
    </row>
    <row r="240" spans="1:10" ht="14.4">
      <c r="A240" s="8" t="str">
        <f t="shared" si="3"/>
        <v>Mauritius-Africa 2001</v>
      </c>
      <c r="B240" s="8" t="s">
        <v>198</v>
      </c>
      <c r="C240" s="8" t="s">
        <v>78</v>
      </c>
      <c r="D240" s="9" t="s">
        <v>63</v>
      </c>
      <c r="E240" s="8"/>
      <c r="F240" s="8"/>
      <c r="G240" s="8"/>
      <c r="H240" s="8"/>
      <c r="I240" s="14">
        <v>8.7999999999999995E-2</v>
      </c>
      <c r="J240" s="14">
        <v>0.22800000000000001</v>
      </c>
    </row>
    <row r="241" spans="1:10" ht="14.4">
      <c r="A241" s="8" t="str">
        <f t="shared" si="3"/>
        <v>Morocco-Africa 2001</v>
      </c>
      <c r="B241" s="8" t="s">
        <v>205</v>
      </c>
      <c r="C241" s="8" t="s">
        <v>78</v>
      </c>
      <c r="D241" s="9" t="s">
        <v>63</v>
      </c>
      <c r="E241" s="8"/>
      <c r="F241" s="8"/>
      <c r="G241" s="8"/>
      <c r="H241" s="8"/>
      <c r="I241" s="14">
        <v>1.4E-2</v>
      </c>
      <c r="J241" s="14">
        <v>0.16400000000000001</v>
      </c>
    </row>
    <row r="242" spans="1:10" ht="14.4">
      <c r="A242" s="8" t="str">
        <f t="shared" si="3"/>
        <v>Mozambique-Africa 2001</v>
      </c>
      <c r="B242" s="8" t="s">
        <v>206</v>
      </c>
      <c r="C242" s="8" t="s">
        <v>78</v>
      </c>
      <c r="D242" s="9" t="s">
        <v>63</v>
      </c>
      <c r="E242" s="8"/>
      <c r="F242" s="8"/>
      <c r="G242" s="8"/>
      <c r="H242" s="8"/>
      <c r="I242" s="14">
        <v>2E-3</v>
      </c>
      <c r="J242" s="14">
        <v>8.0000000000000002E-3</v>
      </c>
    </row>
    <row r="243" spans="1:10" ht="14.4">
      <c r="A243" s="8" t="str">
        <f t="shared" si="3"/>
        <v>Namibia-Africa 2001</v>
      </c>
      <c r="B243" s="8" t="s">
        <v>208</v>
      </c>
      <c r="C243" s="8" t="s">
        <v>78</v>
      </c>
      <c r="D243" s="9" t="s">
        <v>63</v>
      </c>
      <c r="E243" s="8"/>
      <c r="F243" s="8"/>
      <c r="G243" s="8"/>
      <c r="H243" s="8"/>
      <c r="I243" s="14">
        <v>2.4E-2</v>
      </c>
      <c r="J243" s="14">
        <v>5.5E-2</v>
      </c>
    </row>
    <row r="244" spans="1:10" ht="14.4">
      <c r="A244" s="8" t="str">
        <f t="shared" si="3"/>
        <v>Niger-Africa 2001</v>
      </c>
      <c r="B244" s="8" t="s">
        <v>214</v>
      </c>
      <c r="C244" s="8" t="s">
        <v>78</v>
      </c>
      <c r="D244" s="9" t="s">
        <v>63</v>
      </c>
      <c r="E244" s="8"/>
      <c r="F244" s="8"/>
      <c r="G244" s="8"/>
      <c r="H244" s="8"/>
      <c r="I244" s="14">
        <v>1E-3</v>
      </c>
      <c r="J244" s="14">
        <v>0</v>
      </c>
    </row>
    <row r="245" spans="1:10" ht="14.4">
      <c r="A245" s="8" t="str">
        <f t="shared" si="3"/>
        <v>Nigeria-Africa 2001</v>
      </c>
      <c r="B245" s="8" t="s">
        <v>215</v>
      </c>
      <c r="C245" s="8" t="s">
        <v>78</v>
      </c>
      <c r="D245" s="9" t="s">
        <v>63</v>
      </c>
      <c r="E245" s="8"/>
      <c r="F245" s="8"/>
      <c r="G245" s="8"/>
      <c r="H245" s="8"/>
      <c r="I245" s="14">
        <v>1E-3</v>
      </c>
      <c r="J245" s="14">
        <v>2E-3</v>
      </c>
    </row>
    <row r="246" spans="1:10" ht="14.4">
      <c r="A246" s="8" t="str">
        <f t="shared" si="3"/>
        <v>Rwanda-Africa 2001</v>
      </c>
      <c r="B246" s="8" t="s">
        <v>232</v>
      </c>
      <c r="C246" s="8" t="s">
        <v>78</v>
      </c>
      <c r="D246" s="9" t="s">
        <v>63</v>
      </c>
      <c r="E246" s="8"/>
      <c r="F246" s="8"/>
      <c r="G246" s="8"/>
      <c r="H246" s="8"/>
      <c r="I246" s="14">
        <v>2E-3</v>
      </c>
      <c r="J246" s="14">
        <v>7.0000000000000001E-3</v>
      </c>
    </row>
    <row r="247" spans="1:10" ht="14.4">
      <c r="A247" s="8" t="str">
        <f t="shared" si="3"/>
        <v>Sao Tome and Principe-Africa 2001</v>
      </c>
      <c r="B247" s="8" t="s">
        <v>235</v>
      </c>
      <c r="C247" s="8" t="s">
        <v>78</v>
      </c>
      <c r="D247" s="9" t="s">
        <v>63</v>
      </c>
      <c r="E247" s="8"/>
      <c r="F247" s="8"/>
      <c r="G247" s="8"/>
      <c r="H247" s="8"/>
      <c r="I247" s="14">
        <v>6.3E-2</v>
      </c>
      <c r="J247" s="8">
        <v>0.57976412489999996</v>
      </c>
    </row>
    <row r="248" spans="1:10" ht="14.4">
      <c r="A248" s="8" t="str">
        <f t="shared" si="3"/>
        <v>Senegal-Africa 2001</v>
      </c>
      <c r="B248" s="8" t="s">
        <v>237</v>
      </c>
      <c r="C248" s="8" t="s">
        <v>78</v>
      </c>
      <c r="D248" s="9" t="s">
        <v>63</v>
      </c>
      <c r="E248" s="8"/>
      <c r="F248" s="8"/>
      <c r="G248" s="8"/>
      <c r="H248" s="8"/>
      <c r="I248" s="14">
        <v>0.01</v>
      </c>
      <c r="J248" s="14">
        <v>0.03</v>
      </c>
    </row>
    <row r="249" spans="1:10" ht="14.4">
      <c r="A249" s="8" t="str">
        <f t="shared" si="3"/>
        <v>Seychelles-Africa 2001</v>
      </c>
      <c r="B249" s="8" t="s">
        <v>239</v>
      </c>
      <c r="C249" s="8" t="s">
        <v>78</v>
      </c>
      <c r="D249" s="9" t="s">
        <v>63</v>
      </c>
      <c r="E249" s="8"/>
      <c r="F249" s="8"/>
      <c r="G249" s="8"/>
      <c r="H249" s="8"/>
      <c r="I249" s="14">
        <v>0.11</v>
      </c>
      <c r="J249" s="14">
        <v>0.45200000000000001</v>
      </c>
    </row>
    <row r="250" spans="1:10" ht="14.4">
      <c r="A250" s="8" t="str">
        <f t="shared" si="3"/>
        <v>Sierra Leone-Africa 2001</v>
      </c>
      <c r="B250" s="8" t="s">
        <v>240</v>
      </c>
      <c r="C250" s="8" t="s">
        <v>78</v>
      </c>
      <c r="D250" s="9" t="s">
        <v>63</v>
      </c>
      <c r="E250" s="8"/>
      <c r="F250" s="8"/>
      <c r="G250" s="8"/>
      <c r="H250" s="8"/>
      <c r="I250" s="14">
        <v>2E-3</v>
      </c>
      <c r="J250" s="14">
        <v>6.0000000000000001E-3</v>
      </c>
    </row>
    <row r="251" spans="1:10" ht="14.4">
      <c r="A251" s="8" t="str">
        <f t="shared" si="3"/>
        <v>Somalia-Africa 2001</v>
      </c>
      <c r="B251" s="8" t="s">
        <v>246</v>
      </c>
      <c r="C251" s="8" t="s">
        <v>78</v>
      </c>
      <c r="D251" s="9" t="s">
        <v>63</v>
      </c>
      <c r="E251" s="8"/>
      <c r="F251" s="8"/>
      <c r="G251" s="8"/>
      <c r="H251" s="8"/>
      <c r="I251" s="14">
        <v>1E-3</v>
      </c>
      <c r="J251" s="14">
        <v>1.0999999999999999E-2</v>
      </c>
    </row>
    <row r="252" spans="1:10" ht="14.4">
      <c r="A252" s="8" t="str">
        <f t="shared" si="3"/>
        <v>South Africa-Africa 2001</v>
      </c>
      <c r="B252" s="8" t="s">
        <v>247</v>
      </c>
      <c r="C252" s="8" t="s">
        <v>78</v>
      </c>
      <c r="D252" s="9" t="s">
        <v>63</v>
      </c>
      <c r="E252" s="8"/>
      <c r="F252" s="8"/>
      <c r="G252" s="8"/>
      <c r="H252" s="8"/>
      <c r="I252" s="14">
        <v>6.3E-2</v>
      </c>
      <c r="J252" s="14">
        <v>0.23699999999999999</v>
      </c>
    </row>
    <row r="253" spans="1:10" ht="14.4">
      <c r="A253" s="8" t="str">
        <f t="shared" si="3"/>
        <v>South Sudan-Africa 2001</v>
      </c>
      <c r="B253" s="8" t="s">
        <v>249</v>
      </c>
      <c r="C253" s="8" t="s">
        <v>78</v>
      </c>
      <c r="D253" s="9" t="s">
        <v>63</v>
      </c>
      <c r="E253" s="8"/>
      <c r="F253" s="8"/>
      <c r="G253" s="8"/>
      <c r="H253" s="8"/>
      <c r="I253" s="8">
        <v>0.129</v>
      </c>
      <c r="J253" s="8">
        <v>0.57976412489999996</v>
      </c>
    </row>
    <row r="254" spans="1:10" ht="14.4">
      <c r="A254" s="8" t="str">
        <f t="shared" si="3"/>
        <v>Sudan-Africa 2001</v>
      </c>
      <c r="B254" s="8" t="s">
        <v>256</v>
      </c>
      <c r="C254" s="8" t="s">
        <v>78</v>
      </c>
      <c r="D254" s="9" t="s">
        <v>63</v>
      </c>
      <c r="E254" s="8"/>
      <c r="F254" s="8"/>
      <c r="G254" s="8"/>
      <c r="H254" s="8"/>
      <c r="I254" s="14">
        <v>1E-3</v>
      </c>
      <c r="J254" s="14">
        <v>3.0000000000000001E-3</v>
      </c>
    </row>
    <row r="255" spans="1:10" ht="14.4">
      <c r="A255" s="8" t="str">
        <f t="shared" si="3"/>
        <v>Swaziland-Africa 2001</v>
      </c>
      <c r="B255" s="8" t="s">
        <v>258</v>
      </c>
      <c r="C255" s="8" t="s">
        <v>78</v>
      </c>
      <c r="D255" s="9" t="s">
        <v>63</v>
      </c>
      <c r="E255" s="8"/>
      <c r="F255" s="8"/>
      <c r="G255" s="8"/>
      <c r="H255" s="8"/>
      <c r="I255" s="14">
        <v>1.2999999999999999E-2</v>
      </c>
      <c r="J255" s="14">
        <v>5.0999999999999997E-2</v>
      </c>
    </row>
    <row r="256" spans="1:10" ht="14.4">
      <c r="A256" s="8" t="str">
        <f t="shared" si="3"/>
        <v>Tanzania-Africa 2001</v>
      </c>
      <c r="B256" s="8" t="s">
        <v>263</v>
      </c>
      <c r="C256" s="8" t="s">
        <v>78</v>
      </c>
      <c r="D256" s="9" t="s">
        <v>63</v>
      </c>
      <c r="E256" s="8"/>
      <c r="F256" s="8"/>
      <c r="G256" s="8"/>
      <c r="H256" s="8"/>
      <c r="I256" s="14">
        <v>2E-3</v>
      </c>
      <c r="J256" s="14">
        <v>8.0000000000000002E-3</v>
      </c>
    </row>
    <row r="257" spans="1:10" ht="14.4">
      <c r="A257" s="8" t="str">
        <f t="shared" si="3"/>
        <v>Togo-Africa 2001</v>
      </c>
      <c r="B257" s="8" t="s">
        <v>266</v>
      </c>
      <c r="C257" s="8" t="s">
        <v>78</v>
      </c>
      <c r="D257" s="9" t="s">
        <v>63</v>
      </c>
      <c r="E257" s="8"/>
      <c r="F257" s="8"/>
      <c r="G257" s="8"/>
      <c r="H257" s="8"/>
      <c r="I257" s="14">
        <v>8.9999999999999993E-3</v>
      </c>
      <c r="J257" s="14">
        <v>1.9E-2</v>
      </c>
    </row>
    <row r="258" spans="1:10" ht="14.4">
      <c r="A258" s="8" t="str">
        <f t="shared" si="3"/>
        <v>Tunisia-Africa 2001</v>
      </c>
      <c r="B258" s="8" t="s">
        <v>269</v>
      </c>
      <c r="C258" s="8" t="s">
        <v>78</v>
      </c>
      <c r="D258" s="9" t="s">
        <v>63</v>
      </c>
      <c r="E258" s="8"/>
      <c r="F258" s="8"/>
      <c r="G258" s="8"/>
      <c r="H258" s="8"/>
      <c r="I258" s="14">
        <v>4.2999999999999997E-2</v>
      </c>
      <c r="J258" s="14">
        <v>0.04</v>
      </c>
    </row>
    <row r="259" spans="1:10" ht="14.4">
      <c r="A259" s="8" t="str">
        <f t="shared" ref="A259:A322" si="4">CONCATENATE(B259," ",D259)</f>
        <v>Uganda-Africa 2001</v>
      </c>
      <c r="B259" s="8" t="s">
        <v>273</v>
      </c>
      <c r="C259" s="8" t="s">
        <v>78</v>
      </c>
      <c r="D259" s="9" t="s">
        <v>63</v>
      </c>
      <c r="E259" s="8"/>
      <c r="F259" s="8"/>
      <c r="G259" s="8"/>
      <c r="H259" s="8"/>
      <c r="I259" s="14">
        <v>2E-3</v>
      </c>
      <c r="J259" s="14">
        <v>1.0999999999999999E-2</v>
      </c>
    </row>
    <row r="260" spans="1:10" ht="14.4">
      <c r="A260" s="8" t="str">
        <f t="shared" si="4"/>
        <v>Zambia-Africa 2001</v>
      </c>
      <c r="B260" s="8" t="s">
        <v>284</v>
      </c>
      <c r="C260" s="8" t="s">
        <v>78</v>
      </c>
      <c r="D260" s="9" t="s">
        <v>63</v>
      </c>
      <c r="E260" s="8"/>
      <c r="F260" s="8"/>
      <c r="G260" s="8"/>
      <c r="H260" s="8"/>
      <c r="I260" s="14">
        <v>2E-3</v>
      </c>
      <c r="J260" s="14">
        <v>1.2E-2</v>
      </c>
    </row>
    <row r="261" spans="1:10" ht="14.4">
      <c r="A261" s="8" t="str">
        <f t="shared" si="4"/>
        <v>Zimbabwe-Africa 2001</v>
      </c>
      <c r="B261" s="8" t="s">
        <v>285</v>
      </c>
      <c r="C261" s="8" t="s">
        <v>78</v>
      </c>
      <c r="D261" s="9" t="s">
        <v>63</v>
      </c>
      <c r="E261" s="8"/>
      <c r="F261" s="8"/>
      <c r="G261" s="8"/>
      <c r="H261" s="8"/>
      <c r="I261" s="14">
        <v>8.0000000000000002E-3</v>
      </c>
      <c r="J261" s="14">
        <v>2.5000000000000001E-2</v>
      </c>
    </row>
    <row r="262" spans="1:10" ht="14.4">
      <c r="A262" s="8" t="str">
        <f t="shared" si="4"/>
        <v>Afghanistan-Asia 2001</v>
      </c>
      <c r="B262" s="8" t="s">
        <v>60</v>
      </c>
      <c r="C262" s="8" t="s">
        <v>61</v>
      </c>
      <c r="D262" s="9" t="s">
        <v>63</v>
      </c>
      <c r="E262" s="8"/>
      <c r="F262" s="8"/>
      <c r="G262" s="8"/>
      <c r="H262" s="8"/>
      <c r="I262" s="14">
        <v>0</v>
      </c>
      <c r="J262" s="8">
        <v>0.57976412489999996</v>
      </c>
    </row>
    <row r="263" spans="1:10" ht="14.4">
      <c r="A263" s="8" t="str">
        <f t="shared" si="4"/>
        <v>Armenia-Asia 2001</v>
      </c>
      <c r="B263" s="8" t="s">
        <v>86</v>
      </c>
      <c r="C263" s="8" t="s">
        <v>61</v>
      </c>
      <c r="D263" s="9" t="s">
        <v>63</v>
      </c>
      <c r="E263" s="8"/>
      <c r="F263" s="8"/>
      <c r="G263" s="8"/>
      <c r="H263" s="8"/>
      <c r="I263" s="14">
        <v>1.6E-2</v>
      </c>
      <c r="J263" s="14">
        <v>8.0000000000000002E-3</v>
      </c>
    </row>
    <row r="264" spans="1:10" ht="14.4">
      <c r="A264" s="8" t="str">
        <f t="shared" si="4"/>
        <v>Azerbaijan-Asia 2001</v>
      </c>
      <c r="B264" s="8" t="s">
        <v>90</v>
      </c>
      <c r="C264" s="8" t="s">
        <v>61</v>
      </c>
      <c r="D264" s="9" t="s">
        <v>63</v>
      </c>
      <c r="E264" s="8"/>
      <c r="F264" s="8"/>
      <c r="G264" s="8"/>
      <c r="H264" s="8"/>
      <c r="I264" s="14">
        <v>3.0000000000000001E-3</v>
      </c>
      <c r="J264" s="14">
        <v>8.8999999999999996E-2</v>
      </c>
    </row>
    <row r="265" spans="1:10" ht="14.4">
      <c r="A265" s="8" t="str">
        <f t="shared" si="4"/>
        <v>Bangladesh-Asia 2001</v>
      </c>
      <c r="B265" s="8" t="s">
        <v>94</v>
      </c>
      <c r="C265" s="8" t="s">
        <v>61</v>
      </c>
      <c r="D265" s="9" t="s">
        <v>63</v>
      </c>
      <c r="E265" s="8"/>
      <c r="F265" s="8"/>
      <c r="G265" s="8"/>
      <c r="H265" s="8"/>
      <c r="I265" s="14">
        <v>1E-3</v>
      </c>
      <c r="J265" s="14">
        <v>4.0000000000000001E-3</v>
      </c>
    </row>
    <row r="266" spans="1:10" ht="14.4">
      <c r="A266" s="8" t="str">
        <f t="shared" si="4"/>
        <v>Bhutan-Asia 2001</v>
      </c>
      <c r="B266" s="8" t="s">
        <v>101</v>
      </c>
      <c r="C266" s="8" t="s">
        <v>61</v>
      </c>
      <c r="D266" s="9" t="s">
        <v>63</v>
      </c>
      <c r="E266" s="8"/>
      <c r="F266" s="8"/>
      <c r="G266" s="8"/>
      <c r="H266" s="8"/>
      <c r="I266" s="14">
        <v>8.9999999999999993E-3</v>
      </c>
      <c r="J266" s="8">
        <v>0.57976412489999996</v>
      </c>
    </row>
    <row r="267" spans="1:10" ht="14.4">
      <c r="A267" s="8" t="str">
        <f t="shared" si="4"/>
        <v>Brunei-Asia 2001</v>
      </c>
      <c r="B267" s="8" t="s">
        <v>106</v>
      </c>
      <c r="C267" s="8" t="s">
        <v>61</v>
      </c>
      <c r="D267" s="9" t="s">
        <v>63</v>
      </c>
      <c r="E267" s="8"/>
      <c r="F267" s="8"/>
      <c r="G267" s="8"/>
      <c r="H267" s="8"/>
      <c r="I267" s="14">
        <v>0.129</v>
      </c>
      <c r="J267" s="14">
        <v>0.42199999999999999</v>
      </c>
    </row>
    <row r="268" spans="1:10" ht="14.4">
      <c r="A268" s="8" t="str">
        <f t="shared" si="4"/>
        <v>Cambodia-Asia 2001</v>
      </c>
      <c r="B268" s="8" t="s">
        <v>110</v>
      </c>
      <c r="C268" s="8" t="s">
        <v>61</v>
      </c>
      <c r="D268" s="9" t="s">
        <v>63</v>
      </c>
      <c r="E268" s="8"/>
      <c r="F268" s="8"/>
      <c r="G268" s="8"/>
      <c r="H268" s="8"/>
      <c r="I268" s="14">
        <v>1E-3</v>
      </c>
      <c r="J268" s="14">
        <v>1.7999999999999999E-2</v>
      </c>
    </row>
    <row r="269" spans="1:10" ht="14.4">
      <c r="A269" s="8" t="str">
        <f t="shared" si="4"/>
        <v>China-Asia 2001</v>
      </c>
      <c r="B269" s="8" t="s">
        <v>117</v>
      </c>
      <c r="C269" s="8" t="s">
        <v>61</v>
      </c>
      <c r="D269" s="9" t="s">
        <v>63</v>
      </c>
      <c r="E269" s="8"/>
      <c r="F269" s="8"/>
      <c r="G269" s="8"/>
      <c r="H269" s="8"/>
      <c r="I269" s="14">
        <v>2.5999999999999999E-2</v>
      </c>
      <c r="J269" s="14">
        <v>0.112</v>
      </c>
    </row>
    <row r="270" spans="1:10" ht="14.4">
      <c r="A270" s="8" t="str">
        <f t="shared" si="4"/>
        <v>Georgia-Asia 2001</v>
      </c>
      <c r="B270" s="8" t="s">
        <v>147</v>
      </c>
      <c r="C270" s="8" t="s">
        <v>61</v>
      </c>
      <c r="D270" s="9" t="s">
        <v>63</v>
      </c>
      <c r="E270" s="8"/>
      <c r="F270" s="8"/>
      <c r="G270" s="8"/>
      <c r="H270" s="8"/>
      <c r="I270" s="14">
        <v>0.01</v>
      </c>
      <c r="J270" s="14">
        <v>6.4000000000000001E-2</v>
      </c>
    </row>
    <row r="271" spans="1:10" ht="14.4">
      <c r="A271" s="8" t="str">
        <f t="shared" si="4"/>
        <v>Hong Kong SAR-Asia 2001</v>
      </c>
      <c r="B271" s="8" t="s">
        <v>160</v>
      </c>
      <c r="C271" s="8" t="s">
        <v>61</v>
      </c>
      <c r="D271" s="9" t="s">
        <v>63</v>
      </c>
      <c r="E271" s="8"/>
      <c r="F271" s="8"/>
      <c r="G271" s="8"/>
      <c r="H271" s="8"/>
      <c r="I271" s="14">
        <v>0.38700000000000001</v>
      </c>
      <c r="J271" s="14">
        <v>0.83799999999999997</v>
      </c>
    </row>
    <row r="272" spans="1:10" ht="14.4">
      <c r="A272" s="8" t="str">
        <f t="shared" si="4"/>
        <v>India-Asia 2001</v>
      </c>
      <c r="B272" s="8" t="s">
        <v>163</v>
      </c>
      <c r="C272" s="8" t="s">
        <v>61</v>
      </c>
      <c r="D272" s="9" t="s">
        <v>63</v>
      </c>
      <c r="E272" s="8"/>
      <c r="F272" s="8"/>
      <c r="G272" s="8"/>
      <c r="H272" s="8"/>
      <c r="I272" s="14">
        <v>7.0000000000000001E-3</v>
      </c>
      <c r="J272" s="14">
        <v>6.0000000000000001E-3</v>
      </c>
    </row>
    <row r="273" spans="1:10" ht="14.4">
      <c r="A273" s="8" t="str">
        <f t="shared" si="4"/>
        <v>Indonesia-Asia 2001</v>
      </c>
      <c r="B273" s="8" t="s">
        <v>164</v>
      </c>
      <c r="C273" s="8" t="s">
        <v>61</v>
      </c>
      <c r="D273" s="9" t="s">
        <v>63</v>
      </c>
      <c r="E273" s="8"/>
      <c r="F273" s="8"/>
      <c r="G273" s="8"/>
      <c r="H273" s="8"/>
      <c r="I273" s="14">
        <v>0.02</v>
      </c>
      <c r="J273" s="14">
        <v>3.1E-2</v>
      </c>
    </row>
    <row r="274" spans="1:10" ht="14.4">
      <c r="A274" s="8" t="str">
        <f t="shared" si="4"/>
        <v>Japan-Asia 2001</v>
      </c>
      <c r="B274" s="8" t="s">
        <v>172</v>
      </c>
      <c r="C274" s="8" t="s">
        <v>61</v>
      </c>
      <c r="D274" s="9" t="s">
        <v>63</v>
      </c>
      <c r="E274" s="8"/>
      <c r="F274" s="8"/>
      <c r="G274" s="8"/>
      <c r="H274" s="8"/>
      <c r="I274" s="14">
        <v>0.38500000000000001</v>
      </c>
      <c r="J274" s="14">
        <v>0.59399999999999997</v>
      </c>
    </row>
    <row r="275" spans="1:10" ht="14.4">
      <c r="A275" s="8" t="str">
        <f t="shared" si="4"/>
        <v>Kazakhstan-Asia 2001</v>
      </c>
      <c r="B275" s="8" t="s">
        <v>174</v>
      </c>
      <c r="C275" s="8" t="s">
        <v>61</v>
      </c>
      <c r="D275" s="9" t="s">
        <v>63</v>
      </c>
      <c r="E275" s="8"/>
      <c r="F275" s="8"/>
      <c r="G275" s="8"/>
      <c r="H275" s="8"/>
      <c r="I275" s="14">
        <v>0.01</v>
      </c>
      <c r="J275" s="14">
        <v>0.04</v>
      </c>
    </row>
    <row r="276" spans="1:10" ht="14.4">
      <c r="A276" s="8" t="str">
        <f t="shared" si="4"/>
        <v>North Korea-Asia 2001</v>
      </c>
      <c r="B276" s="8" t="s">
        <v>216</v>
      </c>
      <c r="C276" s="8" t="s">
        <v>61</v>
      </c>
      <c r="D276" s="9" t="s">
        <v>63</v>
      </c>
      <c r="E276" s="8"/>
      <c r="F276" s="8"/>
      <c r="G276" s="8"/>
      <c r="H276" s="8"/>
      <c r="I276" s="8">
        <v>0.129</v>
      </c>
      <c r="J276" s="8">
        <v>0.57976412489999996</v>
      </c>
    </row>
    <row r="277" spans="1:10" ht="14.4">
      <c r="A277" s="8" t="str">
        <f t="shared" si="4"/>
        <v>South Korea-Asia 2001</v>
      </c>
      <c r="B277" s="8" t="s">
        <v>248</v>
      </c>
      <c r="C277" s="8" t="s">
        <v>61</v>
      </c>
      <c r="D277" s="9" t="s">
        <v>63</v>
      </c>
      <c r="E277" s="8"/>
      <c r="F277" s="8"/>
      <c r="G277" s="8"/>
      <c r="H277" s="8"/>
      <c r="I277" s="14">
        <v>0.56599999999999995</v>
      </c>
      <c r="J277" s="14">
        <v>0.629</v>
      </c>
    </row>
    <row r="278" spans="1:10" ht="14.4">
      <c r="A278" s="8" t="str">
        <f t="shared" si="4"/>
        <v>Kyrgyzstan-Asia 2001</v>
      </c>
      <c r="B278" s="8" t="s">
        <v>179</v>
      </c>
      <c r="C278" s="8" t="s">
        <v>61</v>
      </c>
      <c r="D278" s="9" t="s">
        <v>63</v>
      </c>
      <c r="E278" s="8"/>
      <c r="F278" s="8"/>
      <c r="G278" s="8"/>
      <c r="H278" s="8"/>
      <c r="I278" s="14">
        <v>0.03</v>
      </c>
      <c r="J278" s="14">
        <v>5.0000000000000001E-3</v>
      </c>
    </row>
    <row r="279" spans="1:10" ht="14.4">
      <c r="A279" s="8" t="str">
        <f t="shared" si="4"/>
        <v>Laos-Asia 2001</v>
      </c>
      <c r="B279" s="8" t="s">
        <v>180</v>
      </c>
      <c r="C279" s="8" t="s">
        <v>61</v>
      </c>
      <c r="D279" s="9" t="s">
        <v>63</v>
      </c>
      <c r="E279" s="8"/>
      <c r="F279" s="8"/>
      <c r="G279" s="8"/>
      <c r="H279" s="8"/>
      <c r="I279" s="14">
        <v>2E-3</v>
      </c>
      <c r="J279" s="14">
        <v>5.0000000000000001E-3</v>
      </c>
    </row>
    <row r="280" spans="1:10" ht="14.4">
      <c r="A280" s="8" t="str">
        <f t="shared" si="4"/>
        <v>Macao SAR-Asia 2001</v>
      </c>
      <c r="B280" s="8" t="s">
        <v>189</v>
      </c>
      <c r="C280" s="8" t="s">
        <v>61</v>
      </c>
      <c r="D280" s="9" t="s">
        <v>63</v>
      </c>
      <c r="E280" s="8"/>
      <c r="F280" s="8"/>
      <c r="G280" s="8"/>
      <c r="H280" s="8"/>
      <c r="I280" s="14">
        <v>0.22500000000000001</v>
      </c>
      <c r="J280" s="14">
        <v>0.44400000000000001</v>
      </c>
    </row>
    <row r="281" spans="1:10" ht="14.4">
      <c r="A281" s="8" t="str">
        <f t="shared" si="4"/>
        <v>Malaysia-Asia 2001</v>
      </c>
      <c r="B281" s="8" t="s">
        <v>192</v>
      </c>
      <c r="C281" s="8" t="s">
        <v>61</v>
      </c>
      <c r="D281" s="9" t="s">
        <v>63</v>
      </c>
      <c r="E281" s="8"/>
      <c r="F281" s="8"/>
      <c r="G281" s="8"/>
      <c r="H281" s="8"/>
      <c r="I281" s="14">
        <v>0.26700000000000002</v>
      </c>
      <c r="J281" s="14">
        <v>0.309</v>
      </c>
    </row>
    <row r="282" spans="1:10" ht="14.4">
      <c r="A282" s="8" t="str">
        <f t="shared" si="4"/>
        <v>Maldives-Asia 2001</v>
      </c>
      <c r="B282" s="8" t="s">
        <v>193</v>
      </c>
      <c r="C282" s="8" t="s">
        <v>61</v>
      </c>
      <c r="D282" s="9" t="s">
        <v>63</v>
      </c>
      <c r="E282" s="8"/>
      <c r="F282" s="8"/>
      <c r="G282" s="8"/>
      <c r="H282" s="8"/>
      <c r="I282" s="14">
        <v>3.5999999999999997E-2</v>
      </c>
      <c r="J282" s="14">
        <v>6.8000000000000005E-2</v>
      </c>
    </row>
    <row r="283" spans="1:10" ht="14.4">
      <c r="A283" s="8" t="str">
        <f t="shared" si="4"/>
        <v>Mongolia-Asia 2001</v>
      </c>
      <c r="B283" s="8" t="s">
        <v>203</v>
      </c>
      <c r="C283" s="8" t="s">
        <v>61</v>
      </c>
      <c r="D283" s="9" t="s">
        <v>63</v>
      </c>
      <c r="E283" s="8"/>
      <c r="F283" s="8"/>
      <c r="G283" s="8"/>
      <c r="H283" s="8"/>
      <c r="I283" s="14">
        <v>1.7000000000000001E-2</v>
      </c>
      <c r="J283" s="14">
        <v>8.1000000000000003E-2</v>
      </c>
    </row>
    <row r="284" spans="1:10" ht="14.4">
      <c r="A284" s="8" t="str">
        <f t="shared" si="4"/>
        <v>Myanmar-Asia 2001</v>
      </c>
      <c r="B284" s="8" t="s">
        <v>207</v>
      </c>
      <c r="C284" s="8" t="s">
        <v>61</v>
      </c>
      <c r="D284" s="9" t="s">
        <v>63</v>
      </c>
      <c r="E284" s="8"/>
      <c r="F284" s="8"/>
      <c r="G284" s="8"/>
      <c r="H284" s="8"/>
      <c r="I284" s="14">
        <v>0</v>
      </c>
      <c r="J284" s="14">
        <v>0</v>
      </c>
    </row>
    <row r="285" spans="1:10" ht="14.4">
      <c r="A285" s="8" t="str">
        <f t="shared" si="4"/>
        <v>Nepal-Asia 2001</v>
      </c>
      <c r="B285" s="8" t="s">
        <v>209</v>
      </c>
      <c r="C285" s="8" t="s">
        <v>61</v>
      </c>
      <c r="D285" s="9" t="s">
        <v>63</v>
      </c>
      <c r="E285" s="8"/>
      <c r="F285" s="8"/>
      <c r="G285" s="8"/>
      <c r="H285" s="8"/>
      <c r="I285" s="14">
        <v>2E-3</v>
      </c>
      <c r="J285" s="14">
        <v>1E-3</v>
      </c>
    </row>
    <row r="286" spans="1:10" ht="14.4">
      <c r="A286" s="8" t="str">
        <f t="shared" si="4"/>
        <v>Pakistan-Asia 2001</v>
      </c>
      <c r="B286" s="8" t="s">
        <v>220</v>
      </c>
      <c r="C286" s="8" t="s">
        <v>61</v>
      </c>
      <c r="D286" s="9" t="s">
        <v>63</v>
      </c>
      <c r="E286" s="8"/>
      <c r="F286" s="8"/>
      <c r="G286" s="8"/>
      <c r="H286" s="8"/>
      <c r="I286" s="14">
        <v>1.2999999999999999E-2</v>
      </c>
      <c r="J286" s="14">
        <v>5.0000000000000001E-3</v>
      </c>
    </row>
    <row r="287" spans="1:10" ht="14.4">
      <c r="A287" s="8" t="str">
        <f t="shared" si="4"/>
        <v>Philippines-Asia 2001</v>
      </c>
      <c r="B287" s="8" t="s">
        <v>225</v>
      </c>
      <c r="C287" s="8" t="s">
        <v>61</v>
      </c>
      <c r="D287" s="9" t="s">
        <v>63</v>
      </c>
      <c r="E287" s="8"/>
      <c r="F287" s="8"/>
      <c r="G287" s="8"/>
      <c r="H287" s="8"/>
      <c r="I287" s="14">
        <v>2.5000000000000001E-2</v>
      </c>
      <c r="J287" s="14">
        <v>0.153</v>
      </c>
    </row>
    <row r="288" spans="1:10" ht="14.4">
      <c r="A288" s="8" t="str">
        <f t="shared" si="4"/>
        <v>Singapore-Asia 2001</v>
      </c>
      <c r="B288" s="8" t="s">
        <v>241</v>
      </c>
      <c r="C288" s="8" t="s">
        <v>61</v>
      </c>
      <c r="D288" s="9" t="s">
        <v>63</v>
      </c>
      <c r="E288" s="8"/>
      <c r="F288" s="8"/>
      <c r="G288" s="8"/>
      <c r="H288" s="8"/>
      <c r="I288" s="14">
        <v>0.41699999999999998</v>
      </c>
      <c r="J288" s="14">
        <v>0.74399999999999999</v>
      </c>
    </row>
    <row r="289" spans="1:10" ht="14.4">
      <c r="A289" s="8" t="str">
        <f t="shared" si="4"/>
        <v>Sri Lanka-Asia 2001</v>
      </c>
      <c r="B289" s="8" t="s">
        <v>251</v>
      </c>
      <c r="C289" s="8" t="s">
        <v>61</v>
      </c>
      <c r="D289" s="9" t="s">
        <v>63</v>
      </c>
      <c r="E289" s="8"/>
      <c r="F289" s="8"/>
      <c r="G289" s="8"/>
      <c r="H289" s="8"/>
      <c r="I289" s="14">
        <v>8.0000000000000002E-3</v>
      </c>
      <c r="J289" s="14">
        <v>3.5000000000000003E-2</v>
      </c>
    </row>
    <row r="290" spans="1:10" ht="14.4">
      <c r="A290" s="8" t="str">
        <f t="shared" si="4"/>
        <v>Tajikistan-Asia 2001</v>
      </c>
      <c r="B290" s="8" t="s">
        <v>262</v>
      </c>
      <c r="C290" s="8" t="s">
        <v>61</v>
      </c>
      <c r="D290" s="9" t="s">
        <v>63</v>
      </c>
      <c r="E290" s="8"/>
      <c r="F290" s="8"/>
      <c r="G290" s="8"/>
      <c r="H290" s="8"/>
      <c r="I290" s="14">
        <v>1E-3</v>
      </c>
      <c r="J290" s="14">
        <v>0</v>
      </c>
    </row>
    <row r="291" spans="1:10" ht="14.4">
      <c r="A291" s="8" t="str">
        <f t="shared" si="4"/>
        <v>Thailand-Asia 2001</v>
      </c>
      <c r="B291" s="8" t="s">
        <v>264</v>
      </c>
      <c r="C291" s="8" t="s">
        <v>61</v>
      </c>
      <c r="D291" s="9" t="s">
        <v>63</v>
      </c>
      <c r="E291" s="8"/>
      <c r="F291" s="8"/>
      <c r="G291" s="8"/>
      <c r="H291" s="8"/>
      <c r="I291" s="14">
        <v>5.6000000000000001E-2</v>
      </c>
      <c r="J291" s="14">
        <v>0.12</v>
      </c>
    </row>
    <row r="292" spans="1:10" ht="14.4">
      <c r="A292" s="8" t="str">
        <f t="shared" si="4"/>
        <v>Timor-Leste-Asia 2001</v>
      </c>
      <c r="B292" s="8" t="s">
        <v>265</v>
      </c>
      <c r="C292" s="8" t="s">
        <v>61</v>
      </c>
      <c r="D292" s="9" t="s">
        <v>63</v>
      </c>
      <c r="E292" s="8"/>
      <c r="F292" s="8"/>
      <c r="G292" s="8"/>
      <c r="H292" s="8"/>
      <c r="I292" s="8">
        <v>0.129</v>
      </c>
      <c r="J292" s="8">
        <v>0.57976412489999996</v>
      </c>
    </row>
    <row r="293" spans="1:10" ht="14.4">
      <c r="A293" s="8" t="str">
        <f t="shared" si="4"/>
        <v>Turkmenistan-Asia 2001</v>
      </c>
      <c r="B293" s="8" t="s">
        <v>271</v>
      </c>
      <c r="C293" s="8" t="s">
        <v>61</v>
      </c>
      <c r="D293" s="9" t="s">
        <v>63</v>
      </c>
      <c r="E293" s="8"/>
      <c r="F293" s="8"/>
      <c r="G293" s="8"/>
      <c r="H293" s="8"/>
      <c r="I293" s="14">
        <v>2E-3</v>
      </c>
      <c r="J293" s="14">
        <v>2E-3</v>
      </c>
    </row>
    <row r="294" spans="1:10" ht="14.4">
      <c r="A294" s="8" t="str">
        <f t="shared" si="4"/>
        <v>Uzbekistan-Asia 2001</v>
      </c>
      <c r="B294" s="8" t="s">
        <v>279</v>
      </c>
      <c r="C294" s="8" t="s">
        <v>61</v>
      </c>
      <c r="D294" s="9" t="s">
        <v>63</v>
      </c>
      <c r="E294" s="8"/>
      <c r="F294" s="8"/>
      <c r="G294" s="8"/>
      <c r="H294" s="8"/>
      <c r="I294" s="14">
        <v>6.0000000000000001E-3</v>
      </c>
      <c r="J294" s="14">
        <v>5.0000000000000001E-3</v>
      </c>
    </row>
    <row r="295" spans="1:10" ht="14.4">
      <c r="A295" s="8" t="str">
        <f t="shared" si="4"/>
        <v>Vietnam-Asia 2001</v>
      </c>
      <c r="B295" s="8" t="s">
        <v>282</v>
      </c>
      <c r="C295" s="8" t="s">
        <v>61</v>
      </c>
      <c r="D295" s="9" t="s">
        <v>63</v>
      </c>
      <c r="E295" s="8"/>
      <c r="F295" s="8"/>
      <c r="G295" s="8"/>
      <c r="H295" s="8"/>
      <c r="I295" s="14">
        <v>1.2999999999999999E-2</v>
      </c>
      <c r="J295" s="14">
        <v>1.4999999999999999E-2</v>
      </c>
    </row>
    <row r="296" spans="1:10" ht="14.4">
      <c r="A296" s="8" t="str">
        <f t="shared" si="4"/>
        <v>Albania-Europe 2001</v>
      </c>
      <c r="B296" s="8" t="s">
        <v>75</v>
      </c>
      <c r="C296" s="8" t="s">
        <v>76</v>
      </c>
      <c r="D296" s="9" t="s">
        <v>63</v>
      </c>
      <c r="E296" s="8"/>
      <c r="F296" s="8"/>
      <c r="G296" s="8"/>
      <c r="H296" s="8"/>
      <c r="I296" s="14">
        <v>3.0000000000000001E-3</v>
      </c>
      <c r="J296" s="14">
        <v>0.11899999999999999</v>
      </c>
    </row>
    <row r="297" spans="1:10" ht="14.4">
      <c r="A297" s="8" t="str">
        <f t="shared" si="4"/>
        <v>Andorra-Europe 2001</v>
      </c>
      <c r="B297" s="8" t="s">
        <v>81</v>
      </c>
      <c r="C297" s="8" t="s">
        <v>76</v>
      </c>
      <c r="D297" s="9" t="s">
        <v>63</v>
      </c>
      <c r="E297" s="8"/>
      <c r="F297" s="8"/>
      <c r="G297" s="8"/>
      <c r="H297" s="8"/>
      <c r="I297" s="8">
        <v>0.129</v>
      </c>
      <c r="J297" s="14">
        <v>0.433</v>
      </c>
    </row>
    <row r="298" spans="1:10" ht="14.4">
      <c r="A298" s="8" t="str">
        <f t="shared" si="4"/>
        <v>Austria-Europe 2001</v>
      </c>
      <c r="B298" s="8" t="s">
        <v>89</v>
      </c>
      <c r="C298" s="8" t="s">
        <v>76</v>
      </c>
      <c r="D298" s="9" t="s">
        <v>63</v>
      </c>
      <c r="E298" s="8"/>
      <c r="F298" s="8"/>
      <c r="G298" s="8"/>
      <c r="H298" s="8"/>
      <c r="I298" s="14">
        <v>0.39200000000000002</v>
      </c>
      <c r="J298" s="14">
        <v>0.81299999999999994</v>
      </c>
    </row>
    <row r="299" spans="1:10" ht="14.4">
      <c r="A299" s="8" t="str">
        <f t="shared" si="4"/>
        <v>Belarus-Europe 2001</v>
      </c>
      <c r="B299" s="8" t="s">
        <v>96</v>
      </c>
      <c r="C299" s="8" t="s">
        <v>76</v>
      </c>
      <c r="D299" s="9" t="s">
        <v>63</v>
      </c>
      <c r="E299" s="8"/>
      <c r="F299" s="8"/>
      <c r="G299" s="8"/>
      <c r="H299" s="8"/>
      <c r="I299" s="14">
        <v>4.2999999999999997E-2</v>
      </c>
      <c r="J299" s="14">
        <v>1.4E-2</v>
      </c>
    </row>
    <row r="300" spans="1:10" ht="14.4">
      <c r="A300" s="8" t="str">
        <f t="shared" si="4"/>
        <v>Belgium-Europe 2001</v>
      </c>
      <c r="B300" s="8" t="s">
        <v>97</v>
      </c>
      <c r="C300" s="8" t="s">
        <v>76</v>
      </c>
      <c r="D300" s="9" t="s">
        <v>63</v>
      </c>
      <c r="E300" s="8"/>
      <c r="F300" s="8"/>
      <c r="G300" s="8"/>
      <c r="H300" s="8"/>
      <c r="I300" s="14">
        <v>0.313</v>
      </c>
      <c r="J300" s="14">
        <v>0.747</v>
      </c>
    </row>
    <row r="301" spans="1:10" ht="14.4">
      <c r="A301" s="8" t="str">
        <f t="shared" si="4"/>
        <v>Bosnia and Herzegovina-Europe 2001</v>
      </c>
      <c r="B301" s="8" t="s">
        <v>103</v>
      </c>
      <c r="C301" s="8" t="s">
        <v>76</v>
      </c>
      <c r="D301" s="9" t="s">
        <v>63</v>
      </c>
      <c r="E301" s="8"/>
      <c r="F301" s="8"/>
      <c r="G301" s="8"/>
      <c r="H301" s="8"/>
      <c r="I301" s="14">
        <v>1.2E-2</v>
      </c>
      <c r="J301" s="14">
        <v>0.115</v>
      </c>
    </row>
    <row r="302" spans="1:10" ht="14.4">
      <c r="A302" s="8" t="str">
        <f t="shared" si="4"/>
        <v>Bulgaria-Europe 2001</v>
      </c>
      <c r="B302" s="8" t="s">
        <v>107</v>
      </c>
      <c r="C302" s="8" t="s">
        <v>76</v>
      </c>
      <c r="D302" s="9" t="s">
        <v>63</v>
      </c>
      <c r="E302" s="8"/>
      <c r="F302" s="8"/>
      <c r="G302" s="8"/>
      <c r="H302" s="8"/>
      <c r="I302" s="14">
        <v>7.5999999999999998E-2</v>
      </c>
      <c r="J302" s="14">
        <v>0.19500000000000001</v>
      </c>
    </row>
    <row r="303" spans="1:10" ht="14.4">
      <c r="A303" s="8" t="str">
        <f t="shared" si="4"/>
        <v>Croatia-Europe 2001</v>
      </c>
      <c r="B303" s="8" t="s">
        <v>124</v>
      </c>
      <c r="C303" s="8" t="s">
        <v>76</v>
      </c>
      <c r="D303" s="9" t="s">
        <v>63</v>
      </c>
      <c r="E303" s="8"/>
      <c r="F303" s="8"/>
      <c r="G303" s="8"/>
      <c r="H303" s="8"/>
      <c r="I303" s="14">
        <v>0.11600000000000001</v>
      </c>
      <c r="J303" s="14">
        <v>0.39500000000000002</v>
      </c>
    </row>
    <row r="304" spans="1:10" ht="14.4">
      <c r="A304" s="8" t="str">
        <f t="shared" si="4"/>
        <v>Cyprus-Europe 2001</v>
      </c>
      <c r="B304" s="8" t="s">
        <v>127</v>
      </c>
      <c r="C304" s="8" t="s">
        <v>76</v>
      </c>
      <c r="D304" s="9" t="s">
        <v>63</v>
      </c>
      <c r="E304" s="8"/>
      <c r="F304" s="8"/>
      <c r="G304" s="8"/>
      <c r="H304" s="8"/>
      <c r="I304" s="14">
        <v>0.188</v>
      </c>
      <c r="J304" s="14">
        <v>0.32700000000000001</v>
      </c>
    </row>
    <row r="305" spans="1:10" ht="14.4">
      <c r="A305" s="8" t="str">
        <f t="shared" si="4"/>
        <v>Czech Republic-Europe 2001</v>
      </c>
      <c r="B305" s="8" t="s">
        <v>128</v>
      </c>
      <c r="C305" s="8" t="s">
        <v>76</v>
      </c>
      <c r="D305" s="9" t="s">
        <v>63</v>
      </c>
      <c r="E305" s="8"/>
      <c r="F305" s="8"/>
      <c r="G305" s="8"/>
      <c r="H305" s="8"/>
      <c r="I305" s="14">
        <v>0.14699999999999999</v>
      </c>
      <c r="J305" s="14">
        <v>0.67900000000000005</v>
      </c>
    </row>
    <row r="306" spans="1:10" ht="14.4">
      <c r="A306" s="8" t="str">
        <f t="shared" si="4"/>
        <v>Denmark-Europe 2001</v>
      </c>
      <c r="B306" s="8" t="s">
        <v>129</v>
      </c>
      <c r="C306" s="8" t="s">
        <v>76</v>
      </c>
      <c r="D306" s="9" t="s">
        <v>63</v>
      </c>
      <c r="E306" s="8"/>
      <c r="F306" s="8"/>
      <c r="G306" s="8"/>
      <c r="H306" s="8"/>
      <c r="I306" s="14">
        <v>0.43</v>
      </c>
      <c r="J306" s="14">
        <v>0.74</v>
      </c>
    </row>
    <row r="307" spans="1:10" ht="14.4">
      <c r="A307" s="8" t="str">
        <f t="shared" si="4"/>
        <v>Estonia-Europe 2001</v>
      </c>
      <c r="B307" s="8" t="s">
        <v>138</v>
      </c>
      <c r="C307" s="8" t="s">
        <v>76</v>
      </c>
      <c r="D307" s="9" t="s">
        <v>63</v>
      </c>
      <c r="E307" s="8"/>
      <c r="F307" s="8"/>
      <c r="G307" s="8"/>
      <c r="H307" s="8"/>
      <c r="I307" s="14">
        <v>0.315</v>
      </c>
      <c r="J307" s="14">
        <v>0.48</v>
      </c>
    </row>
    <row r="308" spans="1:10" ht="14.4">
      <c r="A308" s="8" t="str">
        <f t="shared" si="4"/>
        <v>Faeroe Islands-Europe 2001</v>
      </c>
      <c r="B308" s="8" t="s">
        <v>140</v>
      </c>
      <c r="C308" s="8" t="s">
        <v>76</v>
      </c>
      <c r="D308" s="9" t="s">
        <v>63</v>
      </c>
      <c r="E308" s="8"/>
      <c r="F308" s="8"/>
      <c r="G308" s="8"/>
      <c r="H308" s="8"/>
      <c r="I308" s="14">
        <v>0.432</v>
      </c>
      <c r="J308" s="14">
        <v>0.52</v>
      </c>
    </row>
    <row r="309" spans="1:10" ht="14.4">
      <c r="A309" s="8" t="str">
        <f t="shared" si="4"/>
        <v>Finland-Europe 2001</v>
      </c>
      <c r="B309" s="8" t="s">
        <v>142</v>
      </c>
      <c r="C309" s="8" t="s">
        <v>76</v>
      </c>
      <c r="D309" s="9" t="s">
        <v>63</v>
      </c>
      <c r="E309" s="8"/>
      <c r="F309" s="8"/>
      <c r="G309" s="8"/>
      <c r="H309" s="8"/>
      <c r="I309" s="14">
        <v>0.43099999999999999</v>
      </c>
      <c r="J309" s="14">
        <v>0.80500000000000005</v>
      </c>
    </row>
    <row r="310" spans="1:10" ht="14.4">
      <c r="A310" s="8" t="str">
        <f t="shared" si="4"/>
        <v>France-Europe 2001</v>
      </c>
      <c r="B310" s="8" t="s">
        <v>143</v>
      </c>
      <c r="C310" s="8" t="s">
        <v>76</v>
      </c>
      <c r="D310" s="9" t="s">
        <v>63</v>
      </c>
      <c r="E310" s="8"/>
      <c r="F310" s="8"/>
      <c r="G310" s="8"/>
      <c r="H310" s="8"/>
      <c r="I310" s="14">
        <v>0.26300000000000001</v>
      </c>
      <c r="J310" s="14">
        <v>0.621</v>
      </c>
    </row>
    <row r="311" spans="1:10" ht="14.4">
      <c r="A311" s="8" t="str">
        <f t="shared" si="4"/>
        <v>Germany-Europe 2001</v>
      </c>
      <c r="B311" s="8" t="s">
        <v>148</v>
      </c>
      <c r="C311" s="8" t="s">
        <v>76</v>
      </c>
      <c r="D311" s="9" t="s">
        <v>63</v>
      </c>
      <c r="E311" s="8"/>
      <c r="F311" s="8"/>
      <c r="G311" s="8"/>
      <c r="H311" s="8"/>
      <c r="I311" s="14">
        <v>0.317</v>
      </c>
      <c r="J311" s="14">
        <v>0.67100000000000004</v>
      </c>
    </row>
    <row r="312" spans="1:10" ht="14.4">
      <c r="A312" s="8" t="str">
        <f t="shared" si="4"/>
        <v>Greece-Europe 2001</v>
      </c>
      <c r="B312" s="8" t="s">
        <v>150</v>
      </c>
      <c r="C312" s="8" t="s">
        <v>76</v>
      </c>
      <c r="D312" s="9" t="s">
        <v>63</v>
      </c>
      <c r="E312" s="8"/>
      <c r="F312" s="8"/>
      <c r="G312" s="8"/>
      <c r="H312" s="8"/>
      <c r="I312" s="14">
        <v>0.109</v>
      </c>
      <c r="J312" s="14">
        <v>0.72299999999999998</v>
      </c>
    </row>
    <row r="313" spans="1:10" ht="14.4">
      <c r="A313" s="8" t="str">
        <f t="shared" si="4"/>
        <v>Hungary-Europe 2001</v>
      </c>
      <c r="B313" s="8" t="s">
        <v>161</v>
      </c>
      <c r="C313" s="8" t="s">
        <v>76</v>
      </c>
      <c r="D313" s="9" t="s">
        <v>63</v>
      </c>
      <c r="E313" s="8"/>
      <c r="F313" s="8"/>
      <c r="G313" s="8"/>
      <c r="H313" s="8"/>
      <c r="I313" s="14">
        <v>0.14499999999999999</v>
      </c>
      <c r="J313" s="14">
        <v>0.48699999999999999</v>
      </c>
    </row>
    <row r="314" spans="1:10" ht="14.4">
      <c r="A314" s="8" t="str">
        <f t="shared" si="4"/>
        <v>Iceland-Europe 2001</v>
      </c>
      <c r="B314" s="8" t="s">
        <v>162</v>
      </c>
      <c r="C314" s="8" t="s">
        <v>76</v>
      </c>
      <c r="D314" s="9" t="s">
        <v>63</v>
      </c>
      <c r="E314" s="8"/>
      <c r="F314" s="8"/>
      <c r="G314" s="8"/>
      <c r="H314" s="8"/>
      <c r="I314" s="14">
        <v>0.49399999999999999</v>
      </c>
      <c r="J314" s="14">
        <v>0.874</v>
      </c>
    </row>
    <row r="315" spans="1:10" ht="14.4">
      <c r="A315" s="8" t="str">
        <f t="shared" si="4"/>
        <v>Ireland-Europe 2001</v>
      </c>
      <c r="B315" s="8" t="s">
        <v>167</v>
      </c>
      <c r="C315" s="8" t="s">
        <v>76</v>
      </c>
      <c r="D315" s="9" t="s">
        <v>63</v>
      </c>
      <c r="E315" s="8"/>
      <c r="F315" s="8"/>
      <c r="G315" s="8"/>
      <c r="H315" s="8"/>
      <c r="I315" s="14">
        <v>0.23100000000000001</v>
      </c>
      <c r="J315" s="14">
        <v>0.76800000000000002</v>
      </c>
    </row>
    <row r="316" spans="1:10" ht="14.4">
      <c r="A316" s="8" t="str">
        <f t="shared" si="4"/>
        <v>Isle of Man-Europe 2001</v>
      </c>
      <c r="B316" s="8" t="s">
        <v>168</v>
      </c>
      <c r="C316" s="8" t="s">
        <v>76</v>
      </c>
      <c r="D316" s="9" t="s">
        <v>63</v>
      </c>
      <c r="E316" s="8"/>
      <c r="F316" s="8"/>
      <c r="G316" s="8"/>
      <c r="H316" s="8"/>
      <c r="I316" s="8">
        <v>0.129</v>
      </c>
      <c r="J316" s="8">
        <v>0.57976412489999996</v>
      </c>
    </row>
    <row r="317" spans="1:10" ht="14.4">
      <c r="A317" s="8" t="str">
        <f t="shared" si="4"/>
        <v>Italy-Europe 2001</v>
      </c>
      <c r="B317" s="8" t="s">
        <v>170</v>
      </c>
      <c r="C317" s="8" t="s">
        <v>76</v>
      </c>
      <c r="D317" s="9" t="s">
        <v>63</v>
      </c>
      <c r="E317" s="8"/>
      <c r="F317" s="8"/>
      <c r="G317" s="8"/>
      <c r="H317" s="8"/>
      <c r="I317" s="14">
        <v>0.27200000000000002</v>
      </c>
      <c r="J317" s="14">
        <v>0.89600000000000002</v>
      </c>
    </row>
    <row r="318" spans="1:10" ht="14.4">
      <c r="A318" s="8" t="str">
        <f t="shared" si="4"/>
        <v>Kosovo-Europe 2001</v>
      </c>
      <c r="B318" s="8" t="s">
        <v>177</v>
      </c>
      <c r="C318" s="8" t="s">
        <v>76</v>
      </c>
      <c r="D318" s="9" t="s">
        <v>63</v>
      </c>
      <c r="E318" s="8"/>
      <c r="F318" s="8"/>
      <c r="G318" s="8"/>
      <c r="H318" s="8"/>
      <c r="I318" s="8">
        <v>0.129</v>
      </c>
      <c r="J318" s="8">
        <v>0.57976412489999996</v>
      </c>
    </row>
    <row r="319" spans="1:10" ht="14.4">
      <c r="A319" s="8" t="str">
        <f t="shared" si="4"/>
        <v>Latvia-Europe 2001</v>
      </c>
      <c r="B319" s="8" t="s">
        <v>181</v>
      </c>
      <c r="C319" s="8" t="s">
        <v>76</v>
      </c>
      <c r="D319" s="9" t="s">
        <v>63</v>
      </c>
      <c r="E319" s="8"/>
      <c r="F319" s="8"/>
      <c r="G319" s="8"/>
      <c r="H319" s="8"/>
      <c r="I319" s="14">
        <v>7.1999999999999995E-2</v>
      </c>
      <c r="J319" s="14">
        <v>0.28000000000000003</v>
      </c>
    </row>
    <row r="320" spans="1:10" ht="14.4">
      <c r="A320" s="8" t="str">
        <f t="shared" si="4"/>
        <v>Liechtenstein-Europe 2001</v>
      </c>
      <c r="B320" s="8" t="s">
        <v>186</v>
      </c>
      <c r="C320" s="8" t="s">
        <v>76</v>
      </c>
      <c r="D320" s="9" t="s">
        <v>63</v>
      </c>
      <c r="E320" s="8"/>
      <c r="F320" s="8"/>
      <c r="G320" s="8"/>
      <c r="H320" s="8"/>
      <c r="I320" s="14">
        <v>0.45100000000000001</v>
      </c>
      <c r="J320" s="14">
        <v>0.32900000000000001</v>
      </c>
    </row>
    <row r="321" spans="1:10" ht="14.4">
      <c r="A321" s="8" t="str">
        <f t="shared" si="4"/>
        <v>Lithuania-Europe 2001</v>
      </c>
      <c r="B321" s="8" t="s">
        <v>187</v>
      </c>
      <c r="C321" s="8" t="s">
        <v>76</v>
      </c>
      <c r="D321" s="9" t="s">
        <v>63</v>
      </c>
      <c r="E321" s="8"/>
      <c r="F321" s="8"/>
      <c r="G321" s="8"/>
      <c r="H321" s="8"/>
      <c r="I321" s="14">
        <v>7.1999999999999995E-2</v>
      </c>
      <c r="J321" s="14">
        <v>0.29399999999999998</v>
      </c>
    </row>
    <row r="322" spans="1:10" ht="14.4">
      <c r="A322" s="8" t="str">
        <f t="shared" si="4"/>
        <v>Luxembourg-Europe 2001</v>
      </c>
      <c r="B322" s="8" t="s">
        <v>188</v>
      </c>
      <c r="C322" s="8" t="s">
        <v>76</v>
      </c>
      <c r="D322" s="9" t="s">
        <v>63</v>
      </c>
      <c r="E322" s="8"/>
      <c r="F322" s="8"/>
      <c r="G322" s="8"/>
      <c r="H322" s="8"/>
      <c r="I322" s="14">
        <v>0.36199999999999999</v>
      </c>
      <c r="J322" s="14">
        <v>0.92900000000000005</v>
      </c>
    </row>
    <row r="323" spans="1:10" ht="14.4">
      <c r="A323" s="8" t="str">
        <f t="shared" ref="A323:A386" si="5">CONCATENATE(B323," ",D323)</f>
        <v>North Macedonia-Europe 2001</v>
      </c>
      <c r="B323" s="8" t="s">
        <v>217</v>
      </c>
      <c r="C323" s="8" t="s">
        <v>76</v>
      </c>
      <c r="D323" s="9" t="s">
        <v>63</v>
      </c>
      <c r="E323" s="8"/>
      <c r="F323" s="8"/>
      <c r="G323" s="8"/>
      <c r="H323" s="8"/>
      <c r="I323" s="14">
        <v>3.5000000000000003E-2</v>
      </c>
      <c r="J323" s="14">
        <v>0.108</v>
      </c>
    </row>
    <row r="324" spans="1:10" ht="14.4">
      <c r="A324" s="8" t="str">
        <f t="shared" si="5"/>
        <v>Malta-Europe 2001</v>
      </c>
      <c r="B324" s="8" t="s">
        <v>195</v>
      </c>
      <c r="C324" s="8" t="s">
        <v>76</v>
      </c>
      <c r="D324" s="9" t="s">
        <v>63</v>
      </c>
      <c r="E324" s="8"/>
      <c r="F324" s="8"/>
      <c r="G324" s="8"/>
      <c r="H324" s="8"/>
      <c r="I324" s="14">
        <v>0.17899999999999999</v>
      </c>
      <c r="J324" s="14">
        <v>0.58499999999999996</v>
      </c>
    </row>
    <row r="325" spans="1:10" ht="14.4">
      <c r="A325" s="8" t="str">
        <f t="shared" si="5"/>
        <v>Moldova-Europe 2001</v>
      </c>
      <c r="B325" s="8" t="s">
        <v>201</v>
      </c>
      <c r="C325" s="8" t="s">
        <v>76</v>
      </c>
      <c r="D325" s="9" t="s">
        <v>63</v>
      </c>
      <c r="E325" s="8"/>
      <c r="F325" s="8"/>
      <c r="G325" s="8"/>
      <c r="H325" s="8"/>
      <c r="I325" s="14">
        <v>1.4999999999999999E-2</v>
      </c>
      <c r="J325" s="14">
        <v>5.6000000000000001E-2</v>
      </c>
    </row>
    <row r="326" spans="1:10" ht="14.4">
      <c r="A326" s="8" t="str">
        <f t="shared" si="5"/>
        <v>Monaco-Europe 2001</v>
      </c>
      <c r="B326" s="8" t="s">
        <v>202</v>
      </c>
      <c r="C326" s="8" t="s">
        <v>76</v>
      </c>
      <c r="D326" s="9" t="s">
        <v>63</v>
      </c>
      <c r="E326" s="8"/>
      <c r="F326" s="8"/>
      <c r="G326" s="8"/>
      <c r="H326" s="8"/>
      <c r="I326" s="14">
        <v>0.46600000000000003</v>
      </c>
      <c r="J326" s="14">
        <v>0.442</v>
      </c>
    </row>
    <row r="327" spans="1:10" ht="14.4">
      <c r="A327" s="8" t="str">
        <f t="shared" si="5"/>
        <v>Montenegro-Europe 2001</v>
      </c>
      <c r="B327" s="8" t="s">
        <v>204</v>
      </c>
      <c r="C327" s="8" t="s">
        <v>76</v>
      </c>
      <c r="D327" s="9" t="s">
        <v>63</v>
      </c>
      <c r="E327" s="8"/>
      <c r="F327" s="8"/>
      <c r="G327" s="8"/>
      <c r="H327" s="8"/>
      <c r="I327" s="8">
        <v>0.129</v>
      </c>
      <c r="J327" s="8">
        <v>0.57976412489999996</v>
      </c>
    </row>
    <row r="328" spans="1:10" ht="14.4">
      <c r="A328" s="8" t="str">
        <f t="shared" si="5"/>
        <v>Netherlands-Europe 2001</v>
      </c>
      <c r="B328" s="8" t="s">
        <v>210</v>
      </c>
      <c r="C328" s="8" t="s">
        <v>76</v>
      </c>
      <c r="D328" s="9" t="s">
        <v>63</v>
      </c>
      <c r="E328" s="8"/>
      <c r="F328" s="8"/>
      <c r="G328" s="8"/>
      <c r="H328" s="8"/>
      <c r="I328" s="14">
        <v>0.49399999999999999</v>
      </c>
      <c r="J328" s="14">
        <v>0.76500000000000001</v>
      </c>
    </row>
    <row r="329" spans="1:10" ht="14.4">
      <c r="A329" s="8" t="str">
        <f t="shared" si="5"/>
        <v>Norway-Europe 2001</v>
      </c>
      <c r="B329" s="8" t="s">
        <v>218</v>
      </c>
      <c r="C329" s="8" t="s">
        <v>76</v>
      </c>
      <c r="D329" s="9" t="s">
        <v>63</v>
      </c>
      <c r="E329" s="8"/>
      <c r="F329" s="8"/>
      <c r="G329" s="8"/>
      <c r="H329" s="8"/>
      <c r="I329" s="14">
        <v>0.64</v>
      </c>
      <c r="J329" s="14">
        <v>0.79600000000000004</v>
      </c>
    </row>
    <row r="330" spans="1:10" ht="14.4">
      <c r="A330" s="8" t="str">
        <f t="shared" si="5"/>
        <v>Poland-Europe 2001</v>
      </c>
      <c r="B330" s="8" t="s">
        <v>226</v>
      </c>
      <c r="C330" s="8" t="s">
        <v>76</v>
      </c>
      <c r="D330" s="9" t="s">
        <v>63</v>
      </c>
      <c r="E330" s="8"/>
      <c r="F330" s="8"/>
      <c r="G330" s="8"/>
      <c r="H330" s="8"/>
      <c r="I330" s="14">
        <v>9.9000000000000005E-2</v>
      </c>
      <c r="J330" s="14">
        <v>0.26100000000000001</v>
      </c>
    </row>
    <row r="331" spans="1:10" ht="14.4">
      <c r="A331" s="8" t="str">
        <f t="shared" si="5"/>
        <v>Portugal-Europe 2001</v>
      </c>
      <c r="B331" s="8" t="s">
        <v>227</v>
      </c>
      <c r="C331" s="8" t="s">
        <v>76</v>
      </c>
      <c r="D331" s="9" t="s">
        <v>63</v>
      </c>
      <c r="E331" s="8"/>
      <c r="F331" s="8"/>
      <c r="G331" s="8"/>
      <c r="H331" s="8"/>
      <c r="I331" s="14">
        <v>0.18099999999999999</v>
      </c>
      <c r="J331" s="14">
        <v>0.77100000000000002</v>
      </c>
    </row>
    <row r="332" spans="1:10" ht="14.4">
      <c r="A332" s="8" t="str">
        <f t="shared" si="5"/>
        <v>Romania-Europe 2001</v>
      </c>
      <c r="B332" s="8" t="s">
        <v>230</v>
      </c>
      <c r="C332" s="8" t="s">
        <v>76</v>
      </c>
      <c r="D332" s="9" t="s">
        <v>63</v>
      </c>
      <c r="E332" s="8"/>
      <c r="F332" s="8"/>
      <c r="G332" s="8"/>
      <c r="H332" s="8"/>
      <c r="I332" s="14">
        <v>4.4999999999999998E-2</v>
      </c>
      <c r="J332" s="14">
        <v>0.17199999999999999</v>
      </c>
    </row>
    <row r="333" spans="1:10" ht="14.4">
      <c r="A333" s="8" t="str">
        <f t="shared" si="5"/>
        <v>Russia-Europe 2001</v>
      </c>
      <c r="B333" s="8" t="s">
        <v>231</v>
      </c>
      <c r="C333" s="8" t="s">
        <v>76</v>
      </c>
      <c r="D333" s="9" t="s">
        <v>63</v>
      </c>
      <c r="E333" s="8"/>
      <c r="F333" s="8"/>
      <c r="G333" s="8"/>
      <c r="H333" s="8"/>
      <c r="I333" s="14">
        <v>2.9000000000000001E-2</v>
      </c>
      <c r="J333" s="14">
        <v>5.2999999999999999E-2</v>
      </c>
    </row>
    <row r="334" spans="1:10" ht="14.4">
      <c r="A334" s="8" t="str">
        <f t="shared" si="5"/>
        <v>San Marino-Europe 2001</v>
      </c>
      <c r="B334" s="8" t="s">
        <v>234</v>
      </c>
      <c r="C334" s="8" t="s">
        <v>76</v>
      </c>
      <c r="D334" s="9" t="s">
        <v>63</v>
      </c>
      <c r="E334" s="8"/>
      <c r="F334" s="8"/>
      <c r="G334" s="8"/>
      <c r="H334" s="8"/>
      <c r="I334" s="14">
        <v>0.503</v>
      </c>
      <c r="J334" s="14">
        <v>0.57699999999999996</v>
      </c>
    </row>
    <row r="335" spans="1:10" ht="14.4">
      <c r="A335" s="8" t="str">
        <f t="shared" si="5"/>
        <v>Serbia-Europe 2001</v>
      </c>
      <c r="B335" s="8" t="s">
        <v>238</v>
      </c>
      <c r="C335" s="8" t="s">
        <v>76</v>
      </c>
      <c r="D335" s="9" t="s">
        <v>63</v>
      </c>
      <c r="E335" s="8"/>
      <c r="F335" s="8"/>
      <c r="G335" s="8"/>
      <c r="H335" s="8"/>
      <c r="I335" s="8">
        <v>0.129</v>
      </c>
      <c r="J335" s="8">
        <v>0.57976412489999996</v>
      </c>
    </row>
    <row r="336" spans="1:10" ht="14.4">
      <c r="A336" s="8" t="str">
        <f t="shared" si="5"/>
        <v>Slovakia-Europe 2001</v>
      </c>
      <c r="B336" s="8" t="s">
        <v>243</v>
      </c>
      <c r="C336" s="8" t="s">
        <v>76</v>
      </c>
      <c r="D336" s="9" t="s">
        <v>63</v>
      </c>
      <c r="E336" s="8"/>
      <c r="F336" s="8"/>
      <c r="G336" s="8"/>
      <c r="H336" s="8"/>
      <c r="I336" s="14">
        <v>0.125</v>
      </c>
      <c r="J336" s="14">
        <v>0.39900000000000002</v>
      </c>
    </row>
    <row r="337" spans="1:10" ht="14.4">
      <c r="A337" s="8" t="str">
        <f t="shared" si="5"/>
        <v>Slovenia-Europe 2001</v>
      </c>
      <c r="B337" s="8" t="s">
        <v>244</v>
      </c>
      <c r="C337" s="8" t="s">
        <v>76</v>
      </c>
      <c r="D337" s="9" t="s">
        <v>63</v>
      </c>
      <c r="E337" s="8"/>
      <c r="F337" s="8"/>
      <c r="G337" s="8"/>
      <c r="H337" s="8"/>
      <c r="I337" s="14">
        <v>0.30199999999999999</v>
      </c>
      <c r="J337" s="14">
        <v>0.73899999999999999</v>
      </c>
    </row>
    <row r="338" spans="1:10" ht="14.4">
      <c r="A338" s="8" t="str">
        <f t="shared" si="5"/>
        <v>Spain-Europe 2001</v>
      </c>
      <c r="B338" s="8" t="s">
        <v>250</v>
      </c>
      <c r="C338" s="8" t="s">
        <v>76</v>
      </c>
      <c r="D338" s="9" t="s">
        <v>63</v>
      </c>
      <c r="E338" s="8"/>
      <c r="F338" s="8"/>
      <c r="G338" s="8"/>
      <c r="H338" s="8"/>
      <c r="I338" s="14">
        <v>0.18099999999999999</v>
      </c>
      <c r="J338" s="14">
        <v>0.72799999999999998</v>
      </c>
    </row>
    <row r="339" spans="1:10" ht="14.4">
      <c r="A339" s="8" t="str">
        <f t="shared" si="5"/>
        <v>Sweden-Europe 2001</v>
      </c>
      <c r="B339" s="8" t="s">
        <v>259</v>
      </c>
      <c r="C339" s="8" t="s">
        <v>76</v>
      </c>
      <c r="D339" s="9" t="s">
        <v>63</v>
      </c>
      <c r="E339" s="8"/>
      <c r="F339" s="8"/>
      <c r="G339" s="8"/>
      <c r="H339" s="8"/>
      <c r="I339" s="14">
        <v>0.51800000000000002</v>
      </c>
      <c r="J339" s="14">
        <v>0.80800000000000005</v>
      </c>
    </row>
    <row r="340" spans="1:10" ht="14.4">
      <c r="A340" s="8" t="str">
        <f t="shared" si="5"/>
        <v>Switzerland-Europe 2001</v>
      </c>
      <c r="B340" s="8" t="s">
        <v>260</v>
      </c>
      <c r="C340" s="8" t="s">
        <v>76</v>
      </c>
      <c r="D340" s="9" t="s">
        <v>63</v>
      </c>
      <c r="E340" s="8"/>
      <c r="F340" s="8"/>
      <c r="G340" s="8"/>
      <c r="H340" s="8"/>
      <c r="I340" s="14">
        <v>0.55100000000000005</v>
      </c>
      <c r="J340" s="14">
        <v>0.73299999999999998</v>
      </c>
    </row>
    <row r="341" spans="1:10" ht="14.4">
      <c r="A341" s="8" t="str">
        <f t="shared" si="5"/>
        <v>Turkey-Europe 2001</v>
      </c>
      <c r="B341" s="8" t="s">
        <v>270</v>
      </c>
      <c r="C341" s="8" t="s">
        <v>76</v>
      </c>
      <c r="D341" s="9" t="s">
        <v>63</v>
      </c>
      <c r="E341" s="8"/>
      <c r="F341" s="8"/>
      <c r="G341" s="8"/>
      <c r="H341" s="8"/>
      <c r="I341" s="14">
        <v>5.1999999999999998E-2</v>
      </c>
      <c r="J341" s="14">
        <v>0.30499999999999999</v>
      </c>
    </row>
    <row r="342" spans="1:10" ht="14.4">
      <c r="A342" s="8" t="str">
        <f t="shared" si="5"/>
        <v>Ukraine-Europe 2001</v>
      </c>
      <c r="B342" s="8" t="s">
        <v>274</v>
      </c>
      <c r="C342" s="8" t="s">
        <v>76</v>
      </c>
      <c r="D342" s="9" t="s">
        <v>63</v>
      </c>
      <c r="E342" s="8"/>
      <c r="F342" s="8"/>
      <c r="G342" s="8"/>
      <c r="H342" s="8"/>
      <c r="I342" s="14">
        <v>1.2E-2</v>
      </c>
      <c r="J342" s="14">
        <v>4.5999999999999999E-2</v>
      </c>
    </row>
    <row r="343" spans="1:10" ht="14.4">
      <c r="A343" s="8" t="str">
        <f t="shared" si="5"/>
        <v>United Kingdom-Europe 2001</v>
      </c>
      <c r="B343" s="8" t="s">
        <v>276</v>
      </c>
      <c r="C343" s="8" t="s">
        <v>76</v>
      </c>
      <c r="D343" s="9" t="s">
        <v>63</v>
      </c>
      <c r="E343" s="8"/>
      <c r="F343" s="8"/>
      <c r="G343" s="8"/>
      <c r="H343" s="8"/>
      <c r="I343" s="14">
        <v>0.33500000000000002</v>
      </c>
      <c r="J343" s="14">
        <v>0.78200000000000003</v>
      </c>
    </row>
    <row r="344" spans="1:10" ht="14.4">
      <c r="A344" s="8" t="str">
        <f t="shared" si="5"/>
        <v>Bahrain-Middle East 2001</v>
      </c>
      <c r="B344" s="8" t="s">
        <v>92</v>
      </c>
      <c r="C344" s="8" t="s">
        <v>93</v>
      </c>
      <c r="D344" s="9" t="s">
        <v>63</v>
      </c>
      <c r="E344" s="8"/>
      <c r="F344" s="8"/>
      <c r="G344" s="8"/>
      <c r="H344" s="8"/>
      <c r="I344" s="14">
        <v>0.15</v>
      </c>
      <c r="J344" s="14">
        <v>0.42899999999999999</v>
      </c>
    </row>
    <row r="345" spans="1:10" ht="14.4">
      <c r="A345" s="8" t="str">
        <f t="shared" si="5"/>
        <v>Iran-Middle East 2001</v>
      </c>
      <c r="B345" s="8" t="s">
        <v>165</v>
      </c>
      <c r="C345" s="8" t="s">
        <v>93</v>
      </c>
      <c r="D345" s="9" t="s">
        <v>63</v>
      </c>
      <c r="E345" s="8"/>
      <c r="F345" s="8"/>
      <c r="G345" s="8"/>
      <c r="H345" s="8"/>
      <c r="I345" s="14">
        <v>1.4999999999999999E-2</v>
      </c>
      <c r="J345" s="14">
        <v>3.1E-2</v>
      </c>
    </row>
    <row r="346" spans="1:10" ht="14.4">
      <c r="A346" s="8" t="str">
        <f t="shared" si="5"/>
        <v>Iraq-Middle East 2001</v>
      </c>
      <c r="B346" s="8" t="s">
        <v>166</v>
      </c>
      <c r="C346" s="8" t="s">
        <v>93</v>
      </c>
      <c r="D346" s="9" t="s">
        <v>63</v>
      </c>
      <c r="E346" s="8"/>
      <c r="F346" s="8"/>
      <c r="G346" s="8"/>
      <c r="H346" s="8"/>
      <c r="I346" s="14">
        <v>1E-3</v>
      </c>
      <c r="J346" s="8">
        <v>0.57976412489999996</v>
      </c>
    </row>
    <row r="347" spans="1:10" ht="14.4">
      <c r="A347" s="8" t="str">
        <f t="shared" si="5"/>
        <v>Israel-Middle East 2001</v>
      </c>
      <c r="B347" s="8" t="s">
        <v>169</v>
      </c>
      <c r="C347" s="8" t="s">
        <v>93</v>
      </c>
      <c r="D347" s="9" t="s">
        <v>63</v>
      </c>
      <c r="E347" s="8"/>
      <c r="F347" s="8"/>
      <c r="G347" s="8"/>
      <c r="H347" s="8"/>
      <c r="I347" s="14">
        <v>0.17399999999999999</v>
      </c>
      <c r="J347" s="14">
        <v>0.89700000000000002</v>
      </c>
    </row>
    <row r="348" spans="1:10" ht="14.4">
      <c r="A348" s="8" t="str">
        <f t="shared" si="5"/>
        <v>Jordan-Middle East 2001</v>
      </c>
      <c r="B348" s="8" t="s">
        <v>173</v>
      </c>
      <c r="C348" s="8" t="s">
        <v>93</v>
      </c>
      <c r="D348" s="9" t="s">
        <v>63</v>
      </c>
      <c r="E348" s="8"/>
      <c r="F348" s="8"/>
      <c r="G348" s="8"/>
      <c r="H348" s="8"/>
      <c r="I348" s="14">
        <v>4.7E-2</v>
      </c>
      <c r="J348" s="14">
        <v>0.17899999999999999</v>
      </c>
    </row>
    <row r="349" spans="1:10" ht="14.4">
      <c r="A349" s="8" t="str">
        <f t="shared" si="5"/>
        <v>Kuwait-Middle East 2001</v>
      </c>
      <c r="B349" s="8" t="s">
        <v>178</v>
      </c>
      <c r="C349" s="8" t="s">
        <v>93</v>
      </c>
      <c r="D349" s="9" t="s">
        <v>63</v>
      </c>
      <c r="E349" s="8"/>
      <c r="F349" s="8"/>
      <c r="G349" s="8"/>
      <c r="H349" s="8"/>
      <c r="I349" s="14">
        <v>8.5999999999999993E-2</v>
      </c>
      <c r="J349" s="14">
        <v>0.443</v>
      </c>
    </row>
    <row r="350" spans="1:10" ht="14.4">
      <c r="A350" s="8" t="str">
        <f t="shared" si="5"/>
        <v>Lebanon-Middle East 2001</v>
      </c>
      <c r="B350" s="8" t="s">
        <v>182</v>
      </c>
      <c r="C350" s="8" t="s">
        <v>93</v>
      </c>
      <c r="D350" s="9" t="s">
        <v>63</v>
      </c>
      <c r="E350" s="8"/>
      <c r="F350" s="8"/>
      <c r="G350" s="8"/>
      <c r="H350" s="8"/>
      <c r="I350" s="14">
        <v>6.8000000000000005E-2</v>
      </c>
      <c r="J350" s="14">
        <v>0.22800000000000001</v>
      </c>
    </row>
    <row r="351" spans="1:10" ht="14.4">
      <c r="A351" s="8" t="str">
        <f t="shared" si="5"/>
        <v>Oman-Middle East 2001</v>
      </c>
      <c r="B351" s="8" t="s">
        <v>219</v>
      </c>
      <c r="C351" s="8" t="s">
        <v>93</v>
      </c>
      <c r="D351" s="9" t="s">
        <v>63</v>
      </c>
      <c r="E351" s="8"/>
      <c r="F351" s="8"/>
      <c r="G351" s="8"/>
      <c r="H351" s="8"/>
      <c r="I351" s="14">
        <v>5.8999999999999997E-2</v>
      </c>
      <c r="J351" s="14">
        <v>0.14399999999999999</v>
      </c>
    </row>
    <row r="352" spans="1:10" ht="14.4">
      <c r="A352" s="8" t="str">
        <f t="shared" si="5"/>
        <v>Qatar-Middle East 2001</v>
      </c>
      <c r="B352" s="8" t="s">
        <v>229</v>
      </c>
      <c r="C352" s="8" t="s">
        <v>93</v>
      </c>
      <c r="D352" s="9" t="s">
        <v>63</v>
      </c>
      <c r="E352" s="8"/>
      <c r="F352" s="8"/>
      <c r="G352" s="8"/>
      <c r="H352" s="8"/>
      <c r="I352" s="14">
        <v>6.2E-2</v>
      </c>
      <c r="J352" s="14">
        <v>0.29099999999999998</v>
      </c>
    </row>
    <row r="353" spans="1:10" ht="14.4">
      <c r="A353" s="8" t="str">
        <f t="shared" si="5"/>
        <v>Saudi Arabia-Middle East 2001</v>
      </c>
      <c r="B353" s="8" t="s">
        <v>236</v>
      </c>
      <c r="C353" s="8" t="s">
        <v>93</v>
      </c>
      <c r="D353" s="9" t="s">
        <v>63</v>
      </c>
      <c r="E353" s="8"/>
      <c r="F353" s="8"/>
      <c r="G353" s="8"/>
      <c r="H353" s="8"/>
      <c r="I353" s="14">
        <v>4.7E-2</v>
      </c>
      <c r="J353" s="14">
        <v>0.121</v>
      </c>
    </row>
    <row r="354" spans="1:10" ht="14.4">
      <c r="A354" s="8" t="str">
        <f t="shared" si="5"/>
        <v>Syria-Middle East 2001</v>
      </c>
      <c r="B354" s="8" t="s">
        <v>261</v>
      </c>
      <c r="C354" s="8" t="s">
        <v>93</v>
      </c>
      <c r="D354" s="9" t="s">
        <v>63</v>
      </c>
      <c r="E354" s="8"/>
      <c r="F354" s="8"/>
      <c r="G354" s="8"/>
      <c r="H354" s="8"/>
      <c r="I354" s="14">
        <v>4.0000000000000001E-3</v>
      </c>
      <c r="J354" s="14">
        <v>1.2E-2</v>
      </c>
    </row>
    <row r="355" spans="1:10" ht="14.4">
      <c r="A355" s="8" t="str">
        <f t="shared" si="5"/>
        <v>United Arab Emirates-Middle East 2001</v>
      </c>
      <c r="B355" s="8" t="s">
        <v>275</v>
      </c>
      <c r="C355" s="8" t="s">
        <v>93</v>
      </c>
      <c r="D355" s="9" t="s">
        <v>63</v>
      </c>
      <c r="E355" s="8"/>
      <c r="F355" s="8"/>
      <c r="G355" s="8"/>
      <c r="H355" s="8"/>
      <c r="I355" s="14">
        <v>0.26300000000000001</v>
      </c>
      <c r="J355" s="14">
        <v>0.61</v>
      </c>
    </row>
    <row r="356" spans="1:10" ht="14.4">
      <c r="A356" s="8" t="str">
        <f t="shared" si="5"/>
        <v>Yemen-Middle East 2001</v>
      </c>
      <c r="B356" s="8" t="s">
        <v>283</v>
      </c>
      <c r="C356" s="8" t="s">
        <v>93</v>
      </c>
      <c r="D356" s="9" t="s">
        <v>63</v>
      </c>
      <c r="E356" s="8"/>
      <c r="F356" s="8"/>
      <c r="G356" s="8"/>
      <c r="H356" s="8"/>
      <c r="I356" s="14">
        <v>1E-3</v>
      </c>
      <c r="J356" s="14">
        <v>8.0000000000000002E-3</v>
      </c>
    </row>
    <row r="357" spans="1:10" ht="14.4">
      <c r="A357" s="8" t="str">
        <f t="shared" si="5"/>
        <v>American Samoa-Oceania 2001</v>
      </c>
      <c r="B357" s="8" t="s">
        <v>79</v>
      </c>
      <c r="C357" s="8" t="s">
        <v>80</v>
      </c>
      <c r="D357" s="9" t="s">
        <v>63</v>
      </c>
      <c r="E357" s="8"/>
      <c r="F357" s="8"/>
      <c r="G357" s="8"/>
      <c r="H357" s="8"/>
      <c r="I357" s="8">
        <v>0.129</v>
      </c>
      <c r="J357" s="14">
        <v>3.6999999999999998E-2</v>
      </c>
    </row>
    <row r="358" spans="1:10" ht="14.4">
      <c r="A358" s="8" t="str">
        <f t="shared" si="5"/>
        <v>Australia-Oceania 2001</v>
      </c>
      <c r="B358" s="8" t="s">
        <v>88</v>
      </c>
      <c r="C358" s="8" t="s">
        <v>80</v>
      </c>
      <c r="D358" s="9" t="s">
        <v>63</v>
      </c>
      <c r="E358" s="8"/>
      <c r="F358" s="8"/>
      <c r="G358" s="8"/>
      <c r="H358" s="8"/>
      <c r="I358" s="14">
        <v>0.52700000000000002</v>
      </c>
      <c r="J358" s="14">
        <v>0.57099999999999995</v>
      </c>
    </row>
    <row r="359" spans="1:10" ht="14.4">
      <c r="A359" s="8" t="str">
        <f t="shared" si="5"/>
        <v>Fiji-Oceania 2001</v>
      </c>
      <c r="B359" s="8" t="s">
        <v>141</v>
      </c>
      <c r="C359" s="8" t="s">
        <v>80</v>
      </c>
      <c r="D359" s="9" t="s">
        <v>63</v>
      </c>
      <c r="E359" s="8"/>
      <c r="F359" s="8"/>
      <c r="G359" s="8"/>
      <c r="H359" s="8"/>
      <c r="I359" s="14">
        <v>1.9E-2</v>
      </c>
      <c r="J359" s="14">
        <v>9.9000000000000005E-2</v>
      </c>
    </row>
    <row r="360" spans="1:10" ht="14.4">
      <c r="A360" s="8" t="str">
        <f t="shared" si="5"/>
        <v>French Polynesia-Oceania 2001</v>
      </c>
      <c r="B360" s="8" t="s">
        <v>144</v>
      </c>
      <c r="C360" s="8" t="s">
        <v>80</v>
      </c>
      <c r="D360" s="9" t="s">
        <v>63</v>
      </c>
      <c r="E360" s="8"/>
      <c r="F360" s="8"/>
      <c r="G360" s="8"/>
      <c r="H360" s="8"/>
      <c r="I360" s="14">
        <v>6.3E-2</v>
      </c>
      <c r="J360" s="14">
        <v>0.27900000000000003</v>
      </c>
    </row>
    <row r="361" spans="1:10" ht="14.4">
      <c r="A361" s="8" t="str">
        <f t="shared" si="5"/>
        <v>Guam-Oceania 2001</v>
      </c>
      <c r="B361" s="8" t="s">
        <v>153</v>
      </c>
      <c r="C361" s="8" t="s">
        <v>80</v>
      </c>
      <c r="D361" s="9" t="s">
        <v>63</v>
      </c>
      <c r="E361" s="8"/>
      <c r="F361" s="8"/>
      <c r="G361" s="8"/>
      <c r="H361" s="8"/>
      <c r="I361" s="14">
        <v>0.254</v>
      </c>
      <c r="J361" s="14">
        <v>0.20799999999999999</v>
      </c>
    </row>
    <row r="362" spans="1:10" ht="14.4">
      <c r="A362" s="8" t="str">
        <f t="shared" si="5"/>
        <v>Kiribati-Oceania 2001</v>
      </c>
      <c r="B362" s="8" t="s">
        <v>176</v>
      </c>
      <c r="C362" s="8" t="s">
        <v>80</v>
      </c>
      <c r="D362" s="9" t="s">
        <v>63</v>
      </c>
      <c r="E362" s="8"/>
      <c r="F362" s="8"/>
      <c r="G362" s="8"/>
      <c r="H362" s="8"/>
      <c r="I362" s="14">
        <v>2.3E-2</v>
      </c>
      <c r="J362" s="14">
        <v>5.0000000000000001E-3</v>
      </c>
    </row>
    <row r="363" spans="1:10" ht="14.4">
      <c r="A363" s="8" t="str">
        <f t="shared" si="5"/>
        <v>Marshall Islands-Oceania 2001</v>
      </c>
      <c r="B363" s="8" t="s">
        <v>196</v>
      </c>
      <c r="C363" s="8" t="s">
        <v>80</v>
      </c>
      <c r="D363" s="9" t="s">
        <v>63</v>
      </c>
      <c r="E363" s="8"/>
      <c r="F363" s="8"/>
      <c r="G363" s="8"/>
      <c r="H363" s="8"/>
      <c r="I363" s="14">
        <v>1.7000000000000001E-2</v>
      </c>
      <c r="J363" s="14">
        <v>8.9999999999999993E-3</v>
      </c>
    </row>
    <row r="364" spans="1:10" ht="14.4">
      <c r="A364" s="8" t="str">
        <f t="shared" si="5"/>
        <v>Micronesia, Fed. Sts.-Oceania 2001</v>
      </c>
      <c r="B364" s="8" t="s">
        <v>200</v>
      </c>
      <c r="C364" s="8" t="s">
        <v>80</v>
      </c>
      <c r="D364" s="9" t="s">
        <v>63</v>
      </c>
      <c r="E364" s="8"/>
      <c r="F364" s="8"/>
      <c r="G364" s="8"/>
      <c r="H364" s="8"/>
      <c r="I364" s="14">
        <v>4.7E-2</v>
      </c>
      <c r="J364" s="8">
        <v>0.57976412489999996</v>
      </c>
    </row>
    <row r="365" spans="1:10" ht="14.4">
      <c r="A365" s="8" t="str">
        <f t="shared" si="5"/>
        <v>New Caledonia-Oceania 2001</v>
      </c>
      <c r="B365" s="8" t="s">
        <v>211</v>
      </c>
      <c r="C365" s="8" t="s">
        <v>80</v>
      </c>
      <c r="D365" s="9" t="s">
        <v>63</v>
      </c>
      <c r="E365" s="8"/>
      <c r="F365" s="8"/>
      <c r="G365" s="8"/>
      <c r="H365" s="8"/>
      <c r="I365" s="14">
        <v>0.182</v>
      </c>
      <c r="J365" s="14">
        <v>0.317</v>
      </c>
    </row>
    <row r="366" spans="1:10" ht="14.4">
      <c r="A366" s="8" t="str">
        <f t="shared" si="5"/>
        <v>New Zealand-Oceania 2001</v>
      </c>
      <c r="B366" s="8" t="s">
        <v>212</v>
      </c>
      <c r="C366" s="8" t="s">
        <v>80</v>
      </c>
      <c r="D366" s="9" t="s">
        <v>63</v>
      </c>
      <c r="E366" s="8"/>
      <c r="F366" s="8"/>
      <c r="G366" s="8"/>
      <c r="H366" s="8"/>
      <c r="I366" s="14">
        <v>0.53200000000000003</v>
      </c>
      <c r="J366" s="14">
        <v>0.58599999999999997</v>
      </c>
    </row>
    <row r="367" spans="1:10" ht="14.4">
      <c r="A367" s="8" t="str">
        <f t="shared" si="5"/>
        <v>Papua New Guinea-Oceania 2001</v>
      </c>
      <c r="B367" s="8" t="s">
        <v>222</v>
      </c>
      <c r="C367" s="8" t="s">
        <v>80</v>
      </c>
      <c r="D367" s="9" t="s">
        <v>63</v>
      </c>
      <c r="E367" s="8"/>
      <c r="F367" s="8"/>
      <c r="G367" s="8"/>
      <c r="H367" s="8"/>
      <c r="I367" s="14">
        <v>8.9999999999999993E-3</v>
      </c>
      <c r="J367" s="14">
        <v>2E-3</v>
      </c>
    </row>
    <row r="368" spans="1:10" ht="14.4">
      <c r="A368" s="8" t="str">
        <f t="shared" si="5"/>
        <v>Samoa-Oceania 2001</v>
      </c>
      <c r="B368" s="8" t="s">
        <v>233</v>
      </c>
      <c r="C368" s="8" t="s">
        <v>80</v>
      </c>
      <c r="D368" s="9" t="s">
        <v>63</v>
      </c>
      <c r="E368" s="8"/>
      <c r="F368" s="8"/>
      <c r="G368" s="8"/>
      <c r="H368" s="8"/>
      <c r="I368" s="14">
        <v>1.7000000000000001E-2</v>
      </c>
      <c r="J368" s="14">
        <v>1.4E-2</v>
      </c>
    </row>
    <row r="369" spans="1:10" ht="14.4">
      <c r="A369" s="8" t="str">
        <f t="shared" si="5"/>
        <v>Solomon Islands-Oceania 2001</v>
      </c>
      <c r="B369" s="8" t="s">
        <v>245</v>
      </c>
      <c r="C369" s="8" t="s">
        <v>80</v>
      </c>
      <c r="D369" s="9" t="s">
        <v>63</v>
      </c>
      <c r="E369" s="8"/>
      <c r="F369" s="8"/>
      <c r="G369" s="8"/>
      <c r="H369" s="8"/>
      <c r="I369" s="14">
        <v>5.0000000000000001E-3</v>
      </c>
      <c r="J369" s="14">
        <v>2E-3</v>
      </c>
    </row>
    <row r="370" spans="1:10" ht="14.4">
      <c r="A370" s="8" t="str">
        <f t="shared" si="5"/>
        <v>Tonga-Oceania 2001</v>
      </c>
      <c r="B370" s="8" t="s">
        <v>267</v>
      </c>
      <c r="C370" s="8" t="s">
        <v>80</v>
      </c>
      <c r="D370" s="9" t="s">
        <v>63</v>
      </c>
      <c r="E370" s="8"/>
      <c r="F370" s="8"/>
      <c r="G370" s="8"/>
      <c r="H370" s="8"/>
      <c r="I370" s="14">
        <v>2.8000000000000001E-2</v>
      </c>
      <c r="J370" s="14">
        <v>2E-3</v>
      </c>
    </row>
    <row r="371" spans="1:10" ht="14.4">
      <c r="A371" s="8" t="str">
        <f t="shared" si="5"/>
        <v>Vanuatu-Oceania 2001</v>
      </c>
      <c r="B371" s="8" t="s">
        <v>280</v>
      </c>
      <c r="C371" s="8" t="s">
        <v>80</v>
      </c>
      <c r="D371" s="9" t="s">
        <v>63</v>
      </c>
      <c r="E371" s="8"/>
      <c r="F371" s="8"/>
      <c r="G371" s="8"/>
      <c r="H371" s="8"/>
      <c r="I371" s="14">
        <v>2.8000000000000001E-2</v>
      </c>
      <c r="J371" s="14">
        <v>2E-3</v>
      </c>
    </row>
    <row r="372" spans="1:10" ht="14.4">
      <c r="A372" s="8" t="str">
        <f t="shared" si="5"/>
        <v>Antigua and Barbuda-The Americas 2001</v>
      </c>
      <c r="B372" s="8" t="s">
        <v>83</v>
      </c>
      <c r="C372" s="8" t="s">
        <v>84</v>
      </c>
      <c r="D372" s="9" t="s">
        <v>63</v>
      </c>
      <c r="E372" s="8"/>
      <c r="F372" s="8"/>
      <c r="G372" s="8"/>
      <c r="H372" s="8"/>
      <c r="I372" s="14">
        <v>8.8999999999999996E-2</v>
      </c>
      <c r="J372" s="14">
        <v>0.317</v>
      </c>
    </row>
    <row r="373" spans="1:10" ht="14.4">
      <c r="A373" s="8" t="str">
        <f t="shared" si="5"/>
        <v>Argentina-The Americas 2001</v>
      </c>
      <c r="B373" s="8" t="s">
        <v>85</v>
      </c>
      <c r="C373" s="8" t="s">
        <v>84</v>
      </c>
      <c r="D373" s="9" t="s">
        <v>63</v>
      </c>
      <c r="E373" s="8"/>
      <c r="F373" s="8"/>
      <c r="G373" s="8"/>
      <c r="H373" s="8"/>
      <c r="I373" s="14">
        <v>9.8000000000000004E-2</v>
      </c>
      <c r="J373" s="14">
        <v>0.18099999999999999</v>
      </c>
    </row>
    <row r="374" spans="1:10" ht="14.4">
      <c r="A374" s="8" t="str">
        <f t="shared" si="5"/>
        <v>Aruba-The Americas 2001</v>
      </c>
      <c r="B374" s="8" t="s">
        <v>87</v>
      </c>
      <c r="C374" s="8" t="s">
        <v>84</v>
      </c>
      <c r="D374" s="9" t="s">
        <v>63</v>
      </c>
      <c r="E374" s="8"/>
      <c r="F374" s="8"/>
      <c r="G374" s="8"/>
      <c r="H374" s="8"/>
      <c r="I374" s="14">
        <v>0.17100000000000001</v>
      </c>
      <c r="J374" s="14">
        <v>0.57099999999999995</v>
      </c>
    </row>
    <row r="375" spans="1:10" ht="14.4">
      <c r="A375" s="8" t="str">
        <f t="shared" si="5"/>
        <v>Bahamas, The-The Americas 2001</v>
      </c>
      <c r="B375" s="8" t="s">
        <v>91</v>
      </c>
      <c r="C375" s="8" t="s">
        <v>84</v>
      </c>
      <c r="D375" s="9" t="s">
        <v>63</v>
      </c>
      <c r="E375" s="8"/>
      <c r="F375" s="8"/>
      <c r="G375" s="8"/>
      <c r="H375" s="8"/>
      <c r="I375" s="14">
        <v>0.11799999999999999</v>
      </c>
      <c r="J375" s="14">
        <v>0.2</v>
      </c>
    </row>
    <row r="376" spans="1:10" ht="14.4">
      <c r="A376" s="8" t="str">
        <f t="shared" si="5"/>
        <v>Barbados-The Americas 2001</v>
      </c>
      <c r="B376" s="8" t="s">
        <v>95</v>
      </c>
      <c r="C376" s="8" t="s">
        <v>84</v>
      </c>
      <c r="D376" s="9" t="s">
        <v>63</v>
      </c>
      <c r="E376" s="8"/>
      <c r="F376" s="8"/>
      <c r="G376" s="8"/>
      <c r="H376" s="8"/>
      <c r="I376" s="14">
        <v>0.11899999999999999</v>
      </c>
      <c r="J376" s="14">
        <v>0.19800000000000001</v>
      </c>
    </row>
    <row r="377" spans="1:10" ht="14.4">
      <c r="A377" s="8" t="str">
        <f t="shared" si="5"/>
        <v>Belize-The Americas 2001</v>
      </c>
      <c r="B377" s="8" t="s">
        <v>98</v>
      </c>
      <c r="C377" s="8" t="s">
        <v>84</v>
      </c>
      <c r="D377" s="9" t="s">
        <v>63</v>
      </c>
      <c r="E377" s="8"/>
      <c r="F377" s="8"/>
      <c r="G377" s="8"/>
      <c r="H377" s="8"/>
      <c r="I377" s="8">
        <v>0.129</v>
      </c>
      <c r="J377" s="14">
        <v>0.16</v>
      </c>
    </row>
    <row r="378" spans="1:10" ht="14.4">
      <c r="A378" s="8" t="str">
        <f t="shared" si="5"/>
        <v>Bermuda-The Americas 2001</v>
      </c>
      <c r="B378" s="8" t="s">
        <v>100</v>
      </c>
      <c r="C378" s="8" t="s">
        <v>84</v>
      </c>
      <c r="D378" s="9" t="s">
        <v>63</v>
      </c>
      <c r="E378" s="8"/>
      <c r="F378" s="8"/>
      <c r="G378" s="8"/>
      <c r="H378" s="8"/>
      <c r="I378" s="14">
        <v>0.47499999999999998</v>
      </c>
      <c r="J378" s="14">
        <v>0.21099999999999999</v>
      </c>
    </row>
    <row r="379" spans="1:10" ht="14.4">
      <c r="A379" s="8" t="str">
        <f t="shared" si="5"/>
        <v>Bolivia-The Americas 2001</v>
      </c>
      <c r="B379" s="8" t="s">
        <v>102</v>
      </c>
      <c r="C379" s="8" t="s">
        <v>84</v>
      </c>
      <c r="D379" s="9" t="s">
        <v>63</v>
      </c>
      <c r="E379" s="8"/>
      <c r="F379" s="8"/>
      <c r="G379" s="8"/>
      <c r="H379" s="8"/>
      <c r="I379" s="14">
        <v>2.1000000000000001E-2</v>
      </c>
      <c r="J379" s="14">
        <v>0.09</v>
      </c>
    </row>
    <row r="380" spans="1:10" ht="14.4">
      <c r="A380" s="8" t="str">
        <f t="shared" si="5"/>
        <v>Brazil-The Americas 2001</v>
      </c>
      <c r="B380" s="8" t="s">
        <v>105</v>
      </c>
      <c r="C380" s="8" t="s">
        <v>84</v>
      </c>
      <c r="D380" s="9" t="s">
        <v>63</v>
      </c>
      <c r="E380" s="8"/>
      <c r="F380" s="8"/>
      <c r="G380" s="8"/>
      <c r="H380" s="8"/>
      <c r="I380" s="14">
        <v>4.4999999999999998E-2</v>
      </c>
      <c r="J380" s="14">
        <v>0.16200000000000001</v>
      </c>
    </row>
    <row r="381" spans="1:10" ht="14.4">
      <c r="A381" s="8" t="str">
        <f t="shared" si="5"/>
        <v>Canada-The Americas 2001</v>
      </c>
      <c r="B381" s="8" t="s">
        <v>112</v>
      </c>
      <c r="C381" s="8" t="s">
        <v>84</v>
      </c>
      <c r="D381" s="9" t="s">
        <v>63</v>
      </c>
      <c r="E381" s="8"/>
      <c r="F381" s="8"/>
      <c r="G381" s="8"/>
      <c r="H381" s="8"/>
      <c r="I381" s="14">
        <v>0.60199999999999998</v>
      </c>
      <c r="J381" s="14">
        <v>0.34399999999999997</v>
      </c>
    </row>
    <row r="382" spans="1:10" ht="14.4">
      <c r="A382" s="8" t="str">
        <f t="shared" si="5"/>
        <v>Cayman Islands-The Americas 2001</v>
      </c>
      <c r="B382" s="8" t="s">
        <v>113</v>
      </c>
      <c r="C382" s="8" t="s">
        <v>84</v>
      </c>
      <c r="D382" s="9" t="s">
        <v>63</v>
      </c>
      <c r="E382" s="8"/>
      <c r="F382" s="8"/>
      <c r="G382" s="8"/>
      <c r="H382" s="8"/>
      <c r="I382" s="8">
        <v>0.129</v>
      </c>
      <c r="J382" s="14">
        <v>0.39200000000000002</v>
      </c>
    </row>
    <row r="383" spans="1:10" ht="14.4">
      <c r="A383" s="8" t="str">
        <f t="shared" si="5"/>
        <v>Chile-The Americas 2001</v>
      </c>
      <c r="B383" s="8" t="s">
        <v>116</v>
      </c>
      <c r="C383" s="8" t="s">
        <v>84</v>
      </c>
      <c r="D383" s="9" t="s">
        <v>63</v>
      </c>
      <c r="E383" s="8"/>
      <c r="F383" s="8"/>
      <c r="G383" s="8"/>
      <c r="H383" s="8"/>
      <c r="I383" s="14">
        <v>0.191</v>
      </c>
      <c r="J383" s="14">
        <v>0.32600000000000001</v>
      </c>
    </row>
    <row r="384" spans="1:10" ht="14.4">
      <c r="A384" s="8" t="str">
        <f t="shared" si="5"/>
        <v>Colombia-The Americas 2001</v>
      </c>
      <c r="B384" s="8" t="s">
        <v>118</v>
      </c>
      <c r="C384" s="8" t="s">
        <v>84</v>
      </c>
      <c r="D384" s="9" t="s">
        <v>63</v>
      </c>
      <c r="E384" s="8"/>
      <c r="F384" s="8"/>
      <c r="G384" s="8"/>
      <c r="H384" s="8"/>
      <c r="I384" s="14">
        <v>2.9000000000000001E-2</v>
      </c>
      <c r="J384" s="14">
        <v>8.1000000000000003E-2</v>
      </c>
    </row>
    <row r="385" spans="1:10" ht="14.4">
      <c r="A385" s="8" t="str">
        <f t="shared" si="5"/>
        <v>Costa Rica-The Americas 2001</v>
      </c>
      <c r="B385" s="8" t="s">
        <v>122</v>
      </c>
      <c r="C385" s="8" t="s">
        <v>84</v>
      </c>
      <c r="D385" s="9" t="s">
        <v>63</v>
      </c>
      <c r="E385" s="8"/>
      <c r="F385" s="8"/>
      <c r="G385" s="8"/>
      <c r="H385" s="8"/>
      <c r="I385" s="14">
        <v>9.6000000000000002E-2</v>
      </c>
      <c r="J385" s="14">
        <v>8.1000000000000003E-2</v>
      </c>
    </row>
    <row r="386" spans="1:10" ht="14.4">
      <c r="A386" s="8" t="str">
        <f t="shared" si="5"/>
        <v>Cuba-The Americas 2001</v>
      </c>
      <c r="B386" s="8" t="s">
        <v>125</v>
      </c>
      <c r="C386" s="8" t="s">
        <v>84</v>
      </c>
      <c r="D386" s="9" t="s">
        <v>63</v>
      </c>
      <c r="E386" s="8"/>
      <c r="F386" s="8"/>
      <c r="G386" s="8"/>
      <c r="H386" s="8"/>
      <c r="I386" s="14">
        <v>1.0999999999999999E-2</v>
      </c>
      <c r="J386" s="14">
        <v>1E-3</v>
      </c>
    </row>
    <row r="387" spans="1:10" ht="14.4">
      <c r="A387" s="8" t="str">
        <f t="shared" ref="A387:A450" si="6">CONCATENATE(B387," ",D387)</f>
        <v>Curacao-The Americas 2001</v>
      </c>
      <c r="B387" s="8" t="s">
        <v>126</v>
      </c>
      <c r="C387" s="8" t="s">
        <v>84</v>
      </c>
      <c r="D387" s="9" t="s">
        <v>63</v>
      </c>
      <c r="E387" s="8"/>
      <c r="F387" s="8"/>
      <c r="G387" s="8"/>
      <c r="H387" s="8"/>
      <c r="I387" s="8">
        <v>0.129</v>
      </c>
      <c r="J387" s="8">
        <v>0.57976412489999996</v>
      </c>
    </row>
    <row r="388" spans="1:10" ht="14.4">
      <c r="A388" s="8" t="str">
        <f t="shared" si="6"/>
        <v>Dominica-The Americas 2001</v>
      </c>
      <c r="B388" s="8" t="s">
        <v>131</v>
      </c>
      <c r="C388" s="8" t="s">
        <v>84</v>
      </c>
      <c r="D388" s="9" t="s">
        <v>63</v>
      </c>
      <c r="E388" s="8"/>
      <c r="F388" s="8"/>
      <c r="G388" s="8"/>
      <c r="H388" s="8"/>
      <c r="I388" s="14">
        <v>0.13200000000000001</v>
      </c>
      <c r="J388" s="14">
        <v>0.111</v>
      </c>
    </row>
    <row r="389" spans="1:10" ht="14.4">
      <c r="A389" s="8" t="str">
        <f t="shared" si="6"/>
        <v>Dominican Republic-The Americas 2001</v>
      </c>
      <c r="B389" s="8" t="s">
        <v>132</v>
      </c>
      <c r="C389" s="8" t="s">
        <v>84</v>
      </c>
      <c r="D389" s="9" t="s">
        <v>63</v>
      </c>
      <c r="E389" s="8"/>
      <c r="F389" s="8"/>
      <c r="G389" s="8"/>
      <c r="H389" s="8"/>
      <c r="I389" s="14">
        <v>4.3999999999999997E-2</v>
      </c>
      <c r="J389" s="14">
        <v>0.14399999999999999</v>
      </c>
    </row>
    <row r="390" spans="1:10" ht="14.4">
      <c r="A390" s="8" t="str">
        <f t="shared" si="6"/>
        <v>Ecuador-The Americas 2001</v>
      </c>
      <c r="B390" s="8" t="s">
        <v>133</v>
      </c>
      <c r="C390" s="8" t="s">
        <v>84</v>
      </c>
      <c r="D390" s="9" t="s">
        <v>63</v>
      </c>
      <c r="E390" s="8"/>
      <c r="F390" s="8"/>
      <c r="G390" s="8"/>
      <c r="H390" s="8"/>
      <c r="I390" s="14">
        <v>2.7E-2</v>
      </c>
      <c r="J390" s="14">
        <v>6.7000000000000004E-2</v>
      </c>
    </row>
    <row r="391" spans="1:10" ht="14.4">
      <c r="A391" s="8" t="str">
        <f t="shared" si="6"/>
        <v>El Salvador-The Americas 2001</v>
      </c>
      <c r="B391" s="8" t="s">
        <v>135</v>
      </c>
      <c r="C391" s="8" t="s">
        <v>84</v>
      </c>
      <c r="D391" s="9" t="s">
        <v>63</v>
      </c>
      <c r="E391" s="8"/>
      <c r="F391" s="8"/>
      <c r="G391" s="8"/>
      <c r="H391" s="8"/>
      <c r="I391" s="14">
        <v>1.4999999999999999E-2</v>
      </c>
      <c r="J391" s="14">
        <v>0.14299999999999999</v>
      </c>
    </row>
    <row r="392" spans="1:10" ht="14.4">
      <c r="A392" s="8" t="str">
        <f t="shared" si="6"/>
        <v>Greenland-The Americas 2001</v>
      </c>
      <c r="B392" s="8" t="s">
        <v>151</v>
      </c>
      <c r="C392" s="8" t="s">
        <v>84</v>
      </c>
      <c r="D392" s="9" t="s">
        <v>63</v>
      </c>
      <c r="E392" s="8"/>
      <c r="F392" s="8"/>
      <c r="G392" s="8"/>
      <c r="H392" s="8"/>
      <c r="I392" s="14">
        <v>0.35499999999999998</v>
      </c>
      <c r="J392" s="14">
        <v>0.28199999999999997</v>
      </c>
    </row>
    <row r="393" spans="1:10" ht="14.4">
      <c r="A393" s="8" t="str">
        <f t="shared" si="6"/>
        <v>Grenada-The Americas 2001</v>
      </c>
      <c r="B393" s="8" t="s">
        <v>152</v>
      </c>
      <c r="C393" s="8" t="s">
        <v>84</v>
      </c>
      <c r="D393" s="9" t="s">
        <v>63</v>
      </c>
      <c r="E393" s="8"/>
      <c r="F393" s="8"/>
      <c r="G393" s="8"/>
      <c r="H393" s="8"/>
      <c r="I393" s="14">
        <v>5.0999999999999997E-2</v>
      </c>
      <c r="J393" s="14">
        <v>6.3E-2</v>
      </c>
    </row>
    <row r="394" spans="1:10" ht="14.4">
      <c r="A394" s="8" t="str">
        <f t="shared" si="6"/>
        <v>Guatemala-The Americas 2001</v>
      </c>
      <c r="B394" s="8" t="s">
        <v>154</v>
      </c>
      <c r="C394" s="8" t="s">
        <v>84</v>
      </c>
      <c r="D394" s="9" t="s">
        <v>63</v>
      </c>
      <c r="E394" s="8"/>
      <c r="F394" s="8"/>
      <c r="G394" s="8"/>
      <c r="H394" s="8"/>
      <c r="I394" s="14">
        <v>1.7000000000000001E-2</v>
      </c>
      <c r="J394" s="14">
        <v>0.1</v>
      </c>
    </row>
    <row r="395" spans="1:10" ht="14.4">
      <c r="A395" s="8" t="str">
        <f t="shared" si="6"/>
        <v>Guyana-The Americas 2001</v>
      </c>
      <c r="B395" s="8" t="s">
        <v>157</v>
      </c>
      <c r="C395" s="8" t="s">
        <v>84</v>
      </c>
      <c r="D395" s="9" t="s">
        <v>63</v>
      </c>
      <c r="E395" s="8"/>
      <c r="F395" s="8"/>
      <c r="G395" s="8"/>
      <c r="H395" s="8"/>
      <c r="I395" s="14">
        <v>0.13200000000000001</v>
      </c>
      <c r="J395" s="14">
        <v>0.10100000000000001</v>
      </c>
    </row>
    <row r="396" spans="1:10" ht="14.4">
      <c r="A396" s="8" t="str">
        <f t="shared" si="6"/>
        <v>Haiti-The Americas 2001</v>
      </c>
      <c r="B396" s="8" t="s">
        <v>158</v>
      </c>
      <c r="C396" s="8" t="s">
        <v>84</v>
      </c>
      <c r="D396" s="9" t="s">
        <v>63</v>
      </c>
      <c r="E396" s="8"/>
      <c r="F396" s="8"/>
      <c r="G396" s="8"/>
      <c r="H396" s="8"/>
      <c r="I396" s="14">
        <v>3.0000000000000001E-3</v>
      </c>
      <c r="J396" s="14">
        <v>0.01</v>
      </c>
    </row>
    <row r="397" spans="1:10" ht="14.4">
      <c r="A397" s="8" t="str">
        <f t="shared" si="6"/>
        <v>Honduras-The Americas 2001</v>
      </c>
      <c r="B397" s="8" t="s">
        <v>159</v>
      </c>
      <c r="C397" s="8" t="s">
        <v>84</v>
      </c>
      <c r="D397" s="9" t="s">
        <v>63</v>
      </c>
      <c r="E397" s="8"/>
      <c r="F397" s="8"/>
      <c r="G397" s="8"/>
      <c r="H397" s="8"/>
      <c r="I397" s="14">
        <v>1.4E-2</v>
      </c>
      <c r="J397" s="14">
        <v>3.6999999999999998E-2</v>
      </c>
    </row>
    <row r="398" spans="1:10" ht="14.4">
      <c r="A398" s="8" t="str">
        <f t="shared" si="6"/>
        <v>Jamaica-The Americas 2001</v>
      </c>
      <c r="B398" s="8" t="s">
        <v>171</v>
      </c>
      <c r="C398" s="8" t="s">
        <v>84</v>
      </c>
      <c r="D398" s="9" t="s">
        <v>63</v>
      </c>
      <c r="E398" s="8"/>
      <c r="F398" s="8"/>
      <c r="G398" s="8"/>
      <c r="H398" s="8"/>
      <c r="I398" s="14">
        <v>3.9E-2</v>
      </c>
      <c r="J398" s="14">
        <v>0.22900000000000001</v>
      </c>
    </row>
    <row r="399" spans="1:10" ht="14.4">
      <c r="A399" s="8" t="str">
        <f t="shared" si="6"/>
        <v>Mexico-The Americas 2001</v>
      </c>
      <c r="B399" s="8" t="s">
        <v>199</v>
      </c>
      <c r="C399" s="8" t="s">
        <v>84</v>
      </c>
      <c r="D399" s="9" t="s">
        <v>63</v>
      </c>
      <c r="E399" s="8"/>
      <c r="F399" s="8"/>
      <c r="G399" s="8"/>
      <c r="H399" s="8"/>
      <c r="I399" s="14">
        <v>7.0000000000000007E-2</v>
      </c>
      <c r="J399" s="14">
        <v>0.20699999999999999</v>
      </c>
    </row>
    <row r="400" spans="1:10" ht="14.4">
      <c r="A400" s="8" t="str">
        <f t="shared" si="6"/>
        <v>Nicaragua-The Americas 2001</v>
      </c>
      <c r="B400" s="8" t="s">
        <v>213</v>
      </c>
      <c r="C400" s="8" t="s">
        <v>84</v>
      </c>
      <c r="D400" s="9" t="s">
        <v>63</v>
      </c>
      <c r="E400" s="8"/>
      <c r="F400" s="8"/>
      <c r="G400" s="8"/>
      <c r="H400" s="8"/>
      <c r="I400" s="14">
        <v>1.4E-2</v>
      </c>
      <c r="J400" s="14">
        <v>3.2000000000000001E-2</v>
      </c>
    </row>
    <row r="401" spans="1:10" ht="14.4">
      <c r="A401" s="8" t="str">
        <f t="shared" si="6"/>
        <v>Panama-The Americas 2001</v>
      </c>
      <c r="B401" s="8" t="s">
        <v>221</v>
      </c>
      <c r="C401" s="8" t="s">
        <v>84</v>
      </c>
      <c r="D401" s="9" t="s">
        <v>63</v>
      </c>
      <c r="E401" s="8"/>
      <c r="F401" s="8"/>
      <c r="G401" s="8"/>
      <c r="H401" s="8"/>
      <c r="I401" s="14">
        <v>7.2999999999999995E-2</v>
      </c>
      <c r="J401" s="14">
        <v>0.152</v>
      </c>
    </row>
    <row r="402" spans="1:10" ht="14.4">
      <c r="A402" s="8" t="str">
        <f t="shared" si="6"/>
        <v>Paraguay-The Americas 2001</v>
      </c>
      <c r="B402" s="8" t="s">
        <v>223</v>
      </c>
      <c r="C402" s="8" t="s">
        <v>84</v>
      </c>
      <c r="D402" s="9" t="s">
        <v>63</v>
      </c>
      <c r="E402" s="8"/>
      <c r="F402" s="8"/>
      <c r="G402" s="8"/>
      <c r="H402" s="8"/>
      <c r="I402" s="14">
        <v>1.0999999999999999E-2</v>
      </c>
      <c r="J402" s="14">
        <v>0.21099999999999999</v>
      </c>
    </row>
    <row r="403" spans="1:10" ht="14.4">
      <c r="A403" s="8" t="str">
        <f t="shared" si="6"/>
        <v>Peru-The Americas 2001</v>
      </c>
      <c r="B403" s="8" t="s">
        <v>224</v>
      </c>
      <c r="C403" s="8" t="s">
        <v>84</v>
      </c>
      <c r="D403" s="9" t="s">
        <v>63</v>
      </c>
      <c r="E403" s="8"/>
      <c r="F403" s="8"/>
      <c r="G403" s="8"/>
      <c r="H403" s="8"/>
      <c r="I403" s="14">
        <v>7.5999999999999998E-2</v>
      </c>
      <c r="J403" s="14">
        <v>6.8000000000000005E-2</v>
      </c>
    </row>
    <row r="404" spans="1:10" ht="14.4">
      <c r="A404" s="8" t="str">
        <f t="shared" si="6"/>
        <v>Puerto Rico-The Americas 2001</v>
      </c>
      <c r="B404" s="8" t="s">
        <v>228</v>
      </c>
      <c r="C404" s="8" t="s">
        <v>84</v>
      </c>
      <c r="D404" s="9" t="s">
        <v>63</v>
      </c>
      <c r="E404" s="8"/>
      <c r="F404" s="8"/>
      <c r="G404" s="8"/>
      <c r="H404" s="8"/>
      <c r="I404" s="14">
        <v>0.156</v>
      </c>
      <c r="J404" s="14">
        <v>0.42899999999999999</v>
      </c>
    </row>
    <row r="405" spans="1:10" ht="14.4">
      <c r="A405" s="8" t="str">
        <f t="shared" si="6"/>
        <v>Sint Maarten (Dutch part)-The Americas 2001</v>
      </c>
      <c r="B405" s="8" t="s">
        <v>242</v>
      </c>
      <c r="C405" s="8" t="s">
        <v>84</v>
      </c>
      <c r="D405" s="9" t="s">
        <v>63</v>
      </c>
      <c r="E405" s="8"/>
      <c r="F405" s="8"/>
      <c r="G405" s="8"/>
      <c r="H405" s="8"/>
      <c r="I405" s="8">
        <v>0.129</v>
      </c>
      <c r="J405" s="8">
        <v>0.57976412489999996</v>
      </c>
    </row>
    <row r="406" spans="1:10" ht="14.4">
      <c r="A406" s="8" t="str">
        <f t="shared" si="6"/>
        <v>St. Kitts and Nevis-The Americas 2001</v>
      </c>
      <c r="B406" s="8" t="s">
        <v>252</v>
      </c>
      <c r="C406" s="8" t="s">
        <v>84</v>
      </c>
      <c r="D406" s="9" t="s">
        <v>63</v>
      </c>
      <c r="E406" s="8"/>
      <c r="F406" s="8"/>
      <c r="G406" s="8"/>
      <c r="H406" s="8"/>
      <c r="I406" s="14">
        <v>7.6999999999999999E-2</v>
      </c>
      <c r="J406" s="14">
        <v>4.4999999999999998E-2</v>
      </c>
    </row>
    <row r="407" spans="1:10" ht="14.4">
      <c r="A407" s="8" t="str">
        <f t="shared" si="6"/>
        <v>St. Lucia-The Americas 2001</v>
      </c>
      <c r="B407" s="8" t="s">
        <v>253</v>
      </c>
      <c r="C407" s="8" t="s">
        <v>84</v>
      </c>
      <c r="D407" s="9" t="s">
        <v>63</v>
      </c>
      <c r="E407" s="8"/>
      <c r="F407" s="8"/>
      <c r="G407" s="8"/>
      <c r="H407" s="8"/>
      <c r="I407" s="14">
        <v>8.2000000000000003E-2</v>
      </c>
      <c r="J407" s="14">
        <v>1.7000000000000001E-2</v>
      </c>
    </row>
    <row r="408" spans="1:10" ht="14.4">
      <c r="A408" s="8" t="str">
        <f t="shared" si="6"/>
        <v>St. Martin (French part)-The Americas 2001</v>
      </c>
      <c r="B408" s="8" t="s">
        <v>254</v>
      </c>
      <c r="C408" s="8" t="s">
        <v>84</v>
      </c>
      <c r="D408" s="9" t="s">
        <v>63</v>
      </c>
      <c r="E408" s="8"/>
      <c r="F408" s="8"/>
      <c r="G408" s="8"/>
      <c r="H408" s="8"/>
      <c r="I408" s="8">
        <v>0.129</v>
      </c>
      <c r="J408" s="8">
        <v>0.57976412489999996</v>
      </c>
    </row>
    <row r="409" spans="1:10" ht="14.4">
      <c r="A409" s="8" t="str">
        <f t="shared" si="6"/>
        <v>St. Vincent and the Grenadines-The Americas 2001</v>
      </c>
      <c r="B409" s="8" t="s">
        <v>255</v>
      </c>
      <c r="C409" s="8" t="s">
        <v>84</v>
      </c>
      <c r="D409" s="9" t="s">
        <v>63</v>
      </c>
      <c r="E409" s="8"/>
      <c r="F409" s="8"/>
      <c r="G409" s="8"/>
      <c r="H409" s="8"/>
      <c r="I409" s="14">
        <v>5.0999999999999997E-2</v>
      </c>
      <c r="J409" s="14">
        <v>6.9000000000000006E-2</v>
      </c>
    </row>
    <row r="410" spans="1:10" ht="14.4">
      <c r="A410" s="8" t="str">
        <f t="shared" si="6"/>
        <v>Suriname-The Americas 2001</v>
      </c>
      <c r="B410" s="8" t="s">
        <v>257</v>
      </c>
      <c r="C410" s="8" t="s">
        <v>84</v>
      </c>
      <c r="D410" s="9" t="s">
        <v>63</v>
      </c>
      <c r="E410" s="8"/>
      <c r="F410" s="8"/>
      <c r="G410" s="8"/>
      <c r="H410" s="8"/>
      <c r="I410" s="14">
        <v>3.1E-2</v>
      </c>
      <c r="J410" s="14">
        <v>0.184</v>
      </c>
    </row>
    <row r="411" spans="1:10" ht="14.4">
      <c r="A411" s="8" t="str">
        <f t="shared" si="6"/>
        <v>Trinidad and Tobago-The Americas 2001</v>
      </c>
      <c r="B411" s="8" t="s">
        <v>268</v>
      </c>
      <c r="C411" s="8" t="s">
        <v>84</v>
      </c>
      <c r="D411" s="9" t="s">
        <v>63</v>
      </c>
      <c r="E411" s="8"/>
      <c r="F411" s="8"/>
      <c r="G411" s="8"/>
      <c r="H411" s="8"/>
      <c r="I411" s="14">
        <v>0.154</v>
      </c>
      <c r="J411" s="14">
        <v>0.20100000000000001</v>
      </c>
    </row>
    <row r="412" spans="1:10" ht="14.4">
      <c r="A412" s="8" t="str">
        <f t="shared" si="6"/>
        <v>Turks and Caicos Islands-The Americas 2001</v>
      </c>
      <c r="B412" s="8" t="s">
        <v>272</v>
      </c>
      <c r="C412" s="8" t="s">
        <v>84</v>
      </c>
      <c r="D412" s="9" t="s">
        <v>63</v>
      </c>
      <c r="E412" s="8"/>
      <c r="F412" s="8"/>
      <c r="G412" s="8"/>
      <c r="H412" s="8"/>
      <c r="I412" s="8">
        <v>0.129</v>
      </c>
      <c r="J412" s="8">
        <v>0.57976412489999996</v>
      </c>
    </row>
    <row r="413" spans="1:10" ht="14.4">
      <c r="A413" s="8" t="str">
        <f t="shared" si="6"/>
        <v>United States-The Americas 2001</v>
      </c>
      <c r="B413" s="8" t="s">
        <v>277</v>
      </c>
      <c r="C413" s="8" t="s">
        <v>84</v>
      </c>
      <c r="D413" s="9" t="s">
        <v>63</v>
      </c>
      <c r="E413" s="8"/>
      <c r="F413" s="8"/>
      <c r="G413" s="8"/>
      <c r="H413" s="8"/>
      <c r="I413" s="14">
        <v>0.49099999999999999</v>
      </c>
      <c r="J413" s="14">
        <v>0.44700000000000001</v>
      </c>
    </row>
    <row r="414" spans="1:10" ht="14.4">
      <c r="A414" s="8" t="str">
        <f t="shared" si="6"/>
        <v>Uruguay-The Americas 2001</v>
      </c>
      <c r="B414" s="8" t="s">
        <v>278</v>
      </c>
      <c r="C414" s="8" t="s">
        <v>84</v>
      </c>
      <c r="D414" s="9" t="s">
        <v>63</v>
      </c>
      <c r="E414" s="8"/>
      <c r="F414" s="8"/>
      <c r="G414" s="8"/>
      <c r="H414" s="8"/>
      <c r="I414" s="14">
        <v>0.111</v>
      </c>
      <c r="J414" s="14">
        <v>0.156</v>
      </c>
    </row>
    <row r="415" spans="1:10" ht="14.4">
      <c r="A415" s="8" t="str">
        <f t="shared" si="6"/>
        <v>Venezuela-The Americas 2001</v>
      </c>
      <c r="B415" s="8" t="s">
        <v>281</v>
      </c>
      <c r="C415" s="8" t="s">
        <v>84</v>
      </c>
      <c r="D415" s="9" t="s">
        <v>63</v>
      </c>
      <c r="E415" s="8"/>
      <c r="F415" s="8"/>
      <c r="G415" s="8"/>
      <c r="H415" s="8"/>
      <c r="I415" s="14">
        <v>4.5999999999999999E-2</v>
      </c>
      <c r="J415" s="14">
        <v>0.26</v>
      </c>
    </row>
    <row r="416" spans="1:10" ht="14.4">
      <c r="A416" s="8" t="str">
        <f t="shared" si="6"/>
        <v>Algeria-Africa 2002</v>
      </c>
      <c r="B416" s="8" t="s">
        <v>77</v>
      </c>
      <c r="C416" s="8" t="s">
        <v>78</v>
      </c>
      <c r="D416" s="9" t="s">
        <v>64</v>
      </c>
      <c r="E416" s="8"/>
      <c r="F416" s="8"/>
      <c r="G416" s="8"/>
      <c r="H416" s="8"/>
      <c r="I416" s="14">
        <v>1.6E-2</v>
      </c>
      <c r="J416" s="14">
        <v>1.4E-2</v>
      </c>
    </row>
    <row r="417" spans="1:10" ht="14.4">
      <c r="A417" s="8" t="str">
        <f t="shared" si="6"/>
        <v>Angola-Africa 2002</v>
      </c>
      <c r="B417" s="8" t="s">
        <v>82</v>
      </c>
      <c r="C417" s="8" t="s">
        <v>78</v>
      </c>
      <c r="D417" s="9" t="s">
        <v>64</v>
      </c>
      <c r="E417" s="8"/>
      <c r="F417" s="8"/>
      <c r="G417" s="8"/>
      <c r="H417" s="8"/>
      <c r="I417" s="14">
        <v>3.0000000000000001E-3</v>
      </c>
      <c r="J417" s="14">
        <v>8.9999999999999993E-3</v>
      </c>
    </row>
    <row r="418" spans="1:10" ht="14.4">
      <c r="A418" s="8" t="str">
        <f t="shared" si="6"/>
        <v>Benin-Africa 2002</v>
      </c>
      <c r="B418" s="8" t="s">
        <v>99</v>
      </c>
      <c r="C418" s="8" t="s">
        <v>78</v>
      </c>
      <c r="D418" s="9" t="s">
        <v>64</v>
      </c>
      <c r="E418" s="8"/>
      <c r="F418" s="8"/>
      <c r="G418" s="8"/>
      <c r="H418" s="8"/>
      <c r="I418" s="14">
        <v>7.0000000000000001E-3</v>
      </c>
      <c r="J418" s="14">
        <v>0.03</v>
      </c>
    </row>
    <row r="419" spans="1:10" ht="14.4">
      <c r="A419" s="8" t="str">
        <f t="shared" si="6"/>
        <v>Botswana-Africa 2002</v>
      </c>
      <c r="B419" s="8" t="s">
        <v>104</v>
      </c>
      <c r="C419" s="8" t="s">
        <v>78</v>
      </c>
      <c r="D419" s="9" t="s">
        <v>64</v>
      </c>
      <c r="E419" s="8"/>
      <c r="F419" s="8"/>
      <c r="G419" s="8"/>
      <c r="H419" s="8"/>
      <c r="I419" s="14">
        <v>3.4000000000000002E-2</v>
      </c>
      <c r="J419" s="14">
        <v>0.184</v>
      </c>
    </row>
    <row r="420" spans="1:10" ht="14.4">
      <c r="A420" s="8" t="str">
        <f t="shared" si="6"/>
        <v>Burkina Faso-Africa 2002</v>
      </c>
      <c r="B420" s="8" t="s">
        <v>108</v>
      </c>
      <c r="C420" s="8" t="s">
        <v>78</v>
      </c>
      <c r="D420" s="9" t="s">
        <v>64</v>
      </c>
      <c r="E420" s="8"/>
      <c r="F420" s="8"/>
      <c r="G420" s="8"/>
      <c r="H420" s="8"/>
      <c r="I420" s="14">
        <v>2E-3</v>
      </c>
      <c r="J420" s="14">
        <v>8.9999999999999993E-3</v>
      </c>
    </row>
    <row r="421" spans="1:10" ht="14.4">
      <c r="A421" s="8" t="str">
        <f t="shared" si="6"/>
        <v>Burundi-Africa 2002</v>
      </c>
      <c r="B421" s="8" t="s">
        <v>109</v>
      </c>
      <c r="C421" s="8" t="s">
        <v>78</v>
      </c>
      <c r="D421" s="9" t="s">
        <v>64</v>
      </c>
      <c r="E421" s="8"/>
      <c r="F421" s="8"/>
      <c r="G421" s="8"/>
      <c r="H421" s="8"/>
      <c r="I421" s="14">
        <v>1E-3</v>
      </c>
      <c r="J421" s="14">
        <v>7.0000000000000001E-3</v>
      </c>
    </row>
    <row r="422" spans="1:10" ht="14.4">
      <c r="A422" s="8" t="str">
        <f t="shared" si="6"/>
        <v>Cameroon-Africa 2002</v>
      </c>
      <c r="B422" s="8" t="s">
        <v>111</v>
      </c>
      <c r="C422" s="8" t="s">
        <v>78</v>
      </c>
      <c r="D422" s="9" t="s">
        <v>64</v>
      </c>
      <c r="E422" s="8"/>
      <c r="F422" s="8"/>
      <c r="G422" s="8"/>
      <c r="H422" s="8"/>
      <c r="I422" s="14">
        <v>4.0000000000000001E-3</v>
      </c>
      <c r="J422" s="14">
        <v>4.2000000000000003E-2</v>
      </c>
    </row>
    <row r="423" spans="1:10" ht="14.4">
      <c r="A423" s="8" t="str">
        <f t="shared" si="6"/>
        <v>Central African Republic-Africa 2002</v>
      </c>
      <c r="B423" s="8" t="s">
        <v>114</v>
      </c>
      <c r="C423" s="8" t="s">
        <v>78</v>
      </c>
      <c r="D423" s="9" t="s">
        <v>64</v>
      </c>
      <c r="E423" s="8"/>
      <c r="F423" s="8"/>
      <c r="G423" s="8"/>
      <c r="H423" s="8"/>
      <c r="I423" s="14">
        <v>1E-3</v>
      </c>
      <c r="J423" s="14">
        <v>3.0000000000000001E-3</v>
      </c>
    </row>
    <row r="424" spans="1:10" ht="14.4">
      <c r="A424" s="8" t="str">
        <f t="shared" si="6"/>
        <v>Chad-Africa 2002</v>
      </c>
      <c r="B424" s="8" t="s">
        <v>115</v>
      </c>
      <c r="C424" s="8" t="s">
        <v>78</v>
      </c>
      <c r="D424" s="9" t="s">
        <v>64</v>
      </c>
      <c r="E424" s="8"/>
      <c r="F424" s="8"/>
      <c r="G424" s="8"/>
      <c r="H424" s="8"/>
      <c r="I424" s="14">
        <v>2E-3</v>
      </c>
      <c r="J424" s="14">
        <v>4.0000000000000001E-3</v>
      </c>
    </row>
    <row r="425" spans="1:10" ht="14.4">
      <c r="A425" s="8" t="str">
        <f t="shared" si="6"/>
        <v>Comoros-Africa 2002</v>
      </c>
      <c r="B425" s="8" t="s">
        <v>119</v>
      </c>
      <c r="C425" s="8" t="s">
        <v>78</v>
      </c>
      <c r="D425" s="9" t="s">
        <v>64</v>
      </c>
      <c r="E425" s="8"/>
      <c r="F425" s="8"/>
      <c r="G425" s="8"/>
      <c r="H425" s="8"/>
      <c r="I425" s="14">
        <v>6.0000000000000001E-3</v>
      </c>
      <c r="J425" s="8">
        <v>0.57976412489999996</v>
      </c>
    </row>
    <row r="426" spans="1:10" ht="14.4">
      <c r="A426" s="8" t="str">
        <f t="shared" si="6"/>
        <v>Congo (Kinshasa)-Africa 2002</v>
      </c>
      <c r="B426" s="8" t="s">
        <v>121</v>
      </c>
      <c r="C426" s="8" t="s">
        <v>78</v>
      </c>
      <c r="D426" s="9" t="s">
        <v>64</v>
      </c>
      <c r="E426" s="8"/>
      <c r="F426" s="8"/>
      <c r="G426" s="8"/>
      <c r="H426" s="8"/>
      <c r="I426" s="14">
        <v>1E-3</v>
      </c>
      <c r="J426" s="14">
        <v>1.0999999999999999E-2</v>
      </c>
    </row>
    <row r="427" spans="1:10" ht="14.4">
      <c r="A427" s="8" t="str">
        <f t="shared" si="6"/>
        <v>Congo (Brazzaville)-Africa 2002</v>
      </c>
      <c r="B427" s="8" t="s">
        <v>120</v>
      </c>
      <c r="C427" s="8" t="s">
        <v>78</v>
      </c>
      <c r="D427" s="9" t="s">
        <v>64</v>
      </c>
      <c r="E427" s="8"/>
      <c r="F427" s="8"/>
      <c r="G427" s="8"/>
      <c r="H427" s="8"/>
      <c r="I427" s="14">
        <v>2E-3</v>
      </c>
      <c r="J427" s="14">
        <v>6.8000000000000005E-2</v>
      </c>
    </row>
    <row r="428" spans="1:10" ht="14.4">
      <c r="A428" s="8" t="str">
        <f t="shared" si="6"/>
        <v>Cote d'Ivoire-Africa 2002</v>
      </c>
      <c r="B428" s="8" t="s">
        <v>123</v>
      </c>
      <c r="C428" s="8" t="s">
        <v>78</v>
      </c>
      <c r="D428" s="9" t="s">
        <v>64</v>
      </c>
      <c r="E428" s="8"/>
      <c r="F428" s="8"/>
      <c r="G428" s="8"/>
      <c r="H428" s="8"/>
      <c r="I428" s="14">
        <v>5.0000000000000001E-3</v>
      </c>
      <c r="J428" s="14">
        <v>6.2E-2</v>
      </c>
    </row>
    <row r="429" spans="1:10" ht="14.4">
      <c r="A429" s="8" t="str">
        <f t="shared" si="6"/>
        <v>Djibouti-Africa 2002</v>
      </c>
      <c r="B429" s="8" t="s">
        <v>130</v>
      </c>
      <c r="C429" s="8" t="s">
        <v>78</v>
      </c>
      <c r="D429" s="9" t="s">
        <v>64</v>
      </c>
      <c r="E429" s="8"/>
      <c r="F429" s="8"/>
      <c r="G429" s="8"/>
      <c r="H429" s="8"/>
      <c r="I429" s="14">
        <v>5.0000000000000001E-3</v>
      </c>
      <c r="J429" s="14">
        <v>0.02</v>
      </c>
    </row>
    <row r="430" spans="1:10" ht="14.4">
      <c r="A430" s="8" t="str">
        <f t="shared" si="6"/>
        <v>Egypt-Africa 2002</v>
      </c>
      <c r="B430" s="8" t="s">
        <v>134</v>
      </c>
      <c r="C430" s="8" t="s">
        <v>78</v>
      </c>
      <c r="D430" s="9" t="s">
        <v>64</v>
      </c>
      <c r="E430" s="8"/>
      <c r="F430" s="8"/>
      <c r="G430" s="8"/>
      <c r="H430" s="8"/>
      <c r="I430" s="14">
        <v>2.7E-2</v>
      </c>
      <c r="J430" s="14">
        <v>6.6000000000000003E-2</v>
      </c>
    </row>
    <row r="431" spans="1:10" ht="14.4">
      <c r="A431" s="8" t="str">
        <f t="shared" si="6"/>
        <v>Equatorial Guinea-Africa 2002</v>
      </c>
      <c r="B431" s="8" t="s">
        <v>136</v>
      </c>
      <c r="C431" s="8" t="s">
        <v>78</v>
      </c>
      <c r="D431" s="9" t="s">
        <v>64</v>
      </c>
      <c r="E431" s="8"/>
      <c r="F431" s="8"/>
      <c r="G431" s="8"/>
      <c r="H431" s="8"/>
      <c r="I431" s="14">
        <v>3.0000000000000001E-3</v>
      </c>
      <c r="J431" s="14">
        <v>5.8000000000000003E-2</v>
      </c>
    </row>
    <row r="432" spans="1:10" ht="14.4">
      <c r="A432" s="8" t="str">
        <f t="shared" si="6"/>
        <v>Eritrea-Africa 2002</v>
      </c>
      <c r="B432" s="8" t="s">
        <v>137</v>
      </c>
      <c r="C432" s="8" t="s">
        <v>78</v>
      </c>
      <c r="D432" s="9" t="s">
        <v>64</v>
      </c>
      <c r="E432" s="8"/>
      <c r="F432" s="8"/>
      <c r="G432" s="8"/>
      <c r="H432" s="8"/>
      <c r="I432" s="14">
        <v>2E-3</v>
      </c>
      <c r="J432" s="8">
        <v>0.57976412489999996</v>
      </c>
    </row>
    <row r="433" spans="1:10" ht="14.4">
      <c r="A433" s="8" t="str">
        <f t="shared" si="6"/>
        <v>Ethiopia-Africa 2002</v>
      </c>
      <c r="B433" s="8" t="s">
        <v>139</v>
      </c>
      <c r="C433" s="8" t="s">
        <v>78</v>
      </c>
      <c r="D433" s="9" t="s">
        <v>64</v>
      </c>
      <c r="E433" s="8"/>
      <c r="F433" s="8"/>
      <c r="G433" s="8"/>
      <c r="H433" s="8"/>
      <c r="I433" s="14">
        <v>1E-3</v>
      </c>
      <c r="J433" s="14">
        <v>1E-3</v>
      </c>
    </row>
    <row r="434" spans="1:10" ht="14.4">
      <c r="A434" s="8" t="str">
        <f t="shared" si="6"/>
        <v>Gabon-Africa 2002</v>
      </c>
      <c r="B434" s="8" t="s">
        <v>145</v>
      </c>
      <c r="C434" s="8" t="s">
        <v>78</v>
      </c>
      <c r="D434" s="9" t="s">
        <v>64</v>
      </c>
      <c r="E434" s="8"/>
      <c r="F434" s="8"/>
      <c r="G434" s="8"/>
      <c r="H434" s="8"/>
      <c r="I434" s="14">
        <v>1.9E-2</v>
      </c>
      <c r="J434" s="14">
        <v>0.217</v>
      </c>
    </row>
    <row r="435" spans="1:10" ht="14.4">
      <c r="A435" s="8" t="str">
        <f t="shared" si="6"/>
        <v>Gambia, The-Africa 2002</v>
      </c>
      <c r="B435" s="8" t="s">
        <v>146</v>
      </c>
      <c r="C435" s="8" t="s">
        <v>78</v>
      </c>
      <c r="D435" s="9" t="s">
        <v>64</v>
      </c>
      <c r="E435" s="8"/>
      <c r="F435" s="8"/>
      <c r="G435" s="8"/>
      <c r="H435" s="8"/>
      <c r="I435" s="14">
        <v>1.7999999999999999E-2</v>
      </c>
      <c r="J435" s="14">
        <v>7.6999999999999999E-2</v>
      </c>
    </row>
    <row r="436" spans="1:10" ht="14.4">
      <c r="A436" s="8" t="str">
        <f t="shared" si="6"/>
        <v>Ghana-Africa 2002</v>
      </c>
      <c r="B436" s="8" t="s">
        <v>149</v>
      </c>
      <c r="C436" s="8" t="s">
        <v>78</v>
      </c>
      <c r="D436" s="9" t="s">
        <v>64</v>
      </c>
      <c r="E436" s="8"/>
      <c r="F436" s="8"/>
      <c r="G436" s="8"/>
      <c r="H436" s="8"/>
      <c r="I436" s="14">
        <v>8.0000000000000002E-3</v>
      </c>
      <c r="J436" s="14">
        <v>0.02</v>
      </c>
    </row>
    <row r="437" spans="1:10" ht="14.4">
      <c r="A437" s="8" t="str">
        <f t="shared" si="6"/>
        <v>Guinea-Africa 2002</v>
      </c>
      <c r="B437" s="8" t="s">
        <v>155</v>
      </c>
      <c r="C437" s="8" t="s">
        <v>78</v>
      </c>
      <c r="D437" s="9" t="s">
        <v>64</v>
      </c>
      <c r="E437" s="8"/>
      <c r="F437" s="8"/>
      <c r="G437" s="8"/>
      <c r="H437" s="8"/>
      <c r="I437" s="14">
        <v>4.0000000000000001E-3</v>
      </c>
      <c r="J437" s="14">
        <v>0.01</v>
      </c>
    </row>
    <row r="438" spans="1:10" ht="14.4">
      <c r="A438" s="8" t="str">
        <f t="shared" si="6"/>
        <v>Guinea-Bissau-Africa 2002</v>
      </c>
      <c r="B438" s="8" t="s">
        <v>156</v>
      </c>
      <c r="C438" s="8" t="s">
        <v>78</v>
      </c>
      <c r="D438" s="9" t="s">
        <v>64</v>
      </c>
      <c r="E438" s="8"/>
      <c r="F438" s="8"/>
      <c r="G438" s="8"/>
      <c r="H438" s="8"/>
      <c r="I438" s="14">
        <v>0.01</v>
      </c>
      <c r="J438" s="8">
        <v>0.57976412489999996</v>
      </c>
    </row>
    <row r="439" spans="1:10" ht="14.4">
      <c r="A439" s="8" t="str">
        <f t="shared" si="6"/>
        <v>Kenya-Africa 2002</v>
      </c>
      <c r="B439" s="8" t="s">
        <v>175</v>
      </c>
      <c r="C439" s="8" t="s">
        <v>78</v>
      </c>
      <c r="D439" s="9" t="s">
        <v>64</v>
      </c>
      <c r="E439" s="8"/>
      <c r="F439" s="8"/>
      <c r="G439" s="8"/>
      <c r="H439" s="8"/>
      <c r="I439" s="14">
        <v>1.2E-2</v>
      </c>
      <c r="J439" s="14">
        <v>3.5999999999999997E-2</v>
      </c>
    </row>
    <row r="440" spans="1:10" ht="14.4">
      <c r="A440" s="8" t="str">
        <f t="shared" si="6"/>
        <v>Lesotho-Africa 2002</v>
      </c>
      <c r="B440" s="8" t="s">
        <v>183</v>
      </c>
      <c r="C440" s="8" t="s">
        <v>78</v>
      </c>
      <c r="D440" s="9" t="s">
        <v>64</v>
      </c>
      <c r="E440" s="8"/>
      <c r="F440" s="8"/>
      <c r="G440" s="8"/>
      <c r="H440" s="8"/>
      <c r="I440" s="14">
        <v>1.0999999999999999E-2</v>
      </c>
      <c r="J440" s="14">
        <v>7.2999999999999995E-2</v>
      </c>
    </row>
    <row r="441" spans="1:10" ht="14.4">
      <c r="A441" s="8" t="str">
        <f t="shared" si="6"/>
        <v>Liberia-Africa 2002</v>
      </c>
      <c r="B441" s="8" t="s">
        <v>184</v>
      </c>
      <c r="C441" s="8" t="s">
        <v>78</v>
      </c>
      <c r="D441" s="9" t="s">
        <v>64</v>
      </c>
      <c r="E441" s="8"/>
      <c r="F441" s="8"/>
      <c r="G441" s="8"/>
      <c r="H441" s="8"/>
      <c r="I441" s="14">
        <v>0</v>
      </c>
      <c r="J441" s="14">
        <v>2E-3</v>
      </c>
    </row>
    <row r="442" spans="1:10" ht="14.4">
      <c r="A442" s="8" t="str">
        <f t="shared" si="6"/>
        <v>Libya-Africa 2002</v>
      </c>
      <c r="B442" s="8" t="s">
        <v>185</v>
      </c>
      <c r="C442" s="8" t="s">
        <v>78</v>
      </c>
      <c r="D442" s="9" t="s">
        <v>64</v>
      </c>
      <c r="E442" s="8"/>
      <c r="F442" s="8"/>
      <c r="G442" s="8"/>
      <c r="H442" s="8"/>
      <c r="I442" s="14">
        <v>2.1999999999999999E-2</v>
      </c>
      <c r="J442" s="14">
        <v>1.2999999999999999E-2</v>
      </c>
    </row>
    <row r="443" spans="1:10" ht="14.4">
      <c r="A443" s="8" t="str">
        <f t="shared" si="6"/>
        <v>Madagascar-Africa 2002</v>
      </c>
      <c r="B443" s="8" t="s">
        <v>190</v>
      </c>
      <c r="C443" s="8" t="s">
        <v>78</v>
      </c>
      <c r="D443" s="9" t="s">
        <v>64</v>
      </c>
      <c r="E443" s="8"/>
      <c r="F443" s="8"/>
      <c r="G443" s="8"/>
      <c r="H443" s="8"/>
      <c r="I443" s="14">
        <v>3.0000000000000001E-3</v>
      </c>
      <c r="J443" s="14">
        <v>0.01</v>
      </c>
    </row>
    <row r="444" spans="1:10" ht="14.4">
      <c r="A444" s="8" t="str">
        <f t="shared" si="6"/>
        <v>Malawi-Africa 2002</v>
      </c>
      <c r="B444" s="8" t="s">
        <v>191</v>
      </c>
      <c r="C444" s="8" t="s">
        <v>78</v>
      </c>
      <c r="D444" s="9" t="s">
        <v>64</v>
      </c>
      <c r="E444" s="8"/>
      <c r="F444" s="8"/>
      <c r="G444" s="8"/>
      <c r="H444" s="8"/>
      <c r="I444" s="14">
        <v>2E-3</v>
      </c>
      <c r="J444" s="14">
        <v>7.0000000000000001E-3</v>
      </c>
    </row>
    <row r="445" spans="1:10" ht="14.4">
      <c r="A445" s="8" t="str">
        <f t="shared" si="6"/>
        <v>Mali-Africa 2002</v>
      </c>
      <c r="B445" s="8" t="s">
        <v>194</v>
      </c>
      <c r="C445" s="8" t="s">
        <v>78</v>
      </c>
      <c r="D445" s="9" t="s">
        <v>64</v>
      </c>
      <c r="E445" s="8"/>
      <c r="F445" s="8"/>
      <c r="G445" s="8"/>
      <c r="H445" s="8"/>
      <c r="I445" s="14">
        <v>2E-3</v>
      </c>
      <c r="J445" s="14">
        <v>4.0000000000000001E-3</v>
      </c>
    </row>
    <row r="446" spans="1:10" ht="14.4">
      <c r="A446" s="8" t="str">
        <f t="shared" si="6"/>
        <v>Mauritania-Africa 2002</v>
      </c>
      <c r="B446" s="8" t="s">
        <v>197</v>
      </c>
      <c r="C446" s="8" t="s">
        <v>78</v>
      </c>
      <c r="D446" s="9" t="s">
        <v>64</v>
      </c>
      <c r="E446" s="8"/>
      <c r="F446" s="8"/>
      <c r="G446" s="8"/>
      <c r="H446" s="8"/>
      <c r="I446" s="14">
        <v>4.0000000000000001E-3</v>
      </c>
      <c r="J446" s="14">
        <v>8.5999999999999993E-2</v>
      </c>
    </row>
    <row r="447" spans="1:10" ht="14.4">
      <c r="A447" s="8" t="str">
        <f t="shared" si="6"/>
        <v>Mauritius-Africa 2002</v>
      </c>
      <c r="B447" s="8" t="s">
        <v>198</v>
      </c>
      <c r="C447" s="8" t="s">
        <v>78</v>
      </c>
      <c r="D447" s="9" t="s">
        <v>64</v>
      </c>
      <c r="E447" s="8"/>
      <c r="F447" s="8"/>
      <c r="G447" s="8"/>
      <c r="H447" s="8"/>
      <c r="I447" s="14">
        <v>0.10299999999999999</v>
      </c>
      <c r="J447" s="14">
        <v>0.28999999999999998</v>
      </c>
    </row>
    <row r="448" spans="1:10" ht="14.4">
      <c r="A448" s="8" t="str">
        <f t="shared" si="6"/>
        <v>Morocco-Africa 2002</v>
      </c>
      <c r="B448" s="8" t="s">
        <v>205</v>
      </c>
      <c r="C448" s="8" t="s">
        <v>78</v>
      </c>
      <c r="D448" s="9" t="s">
        <v>64</v>
      </c>
      <c r="E448" s="8"/>
      <c r="F448" s="8"/>
      <c r="G448" s="8"/>
      <c r="H448" s="8"/>
      <c r="I448" s="14">
        <v>2.4E-2</v>
      </c>
      <c r="J448" s="14">
        <v>0.21099999999999999</v>
      </c>
    </row>
    <row r="449" spans="1:10" ht="14.4">
      <c r="A449" s="8" t="str">
        <f t="shared" si="6"/>
        <v>Mozambique-Africa 2002</v>
      </c>
      <c r="B449" s="8" t="s">
        <v>206</v>
      </c>
      <c r="C449" s="8" t="s">
        <v>78</v>
      </c>
      <c r="D449" s="9" t="s">
        <v>64</v>
      </c>
      <c r="E449" s="8"/>
      <c r="F449" s="8"/>
      <c r="G449" s="8"/>
      <c r="H449" s="8"/>
      <c r="I449" s="14">
        <v>3.0000000000000001E-3</v>
      </c>
      <c r="J449" s="14">
        <v>1.2999999999999999E-2</v>
      </c>
    </row>
    <row r="450" spans="1:10" ht="14.4">
      <c r="A450" s="8" t="str">
        <f t="shared" si="6"/>
        <v>Namibia-Africa 2002</v>
      </c>
      <c r="B450" s="8" t="s">
        <v>208</v>
      </c>
      <c r="C450" s="8" t="s">
        <v>78</v>
      </c>
      <c r="D450" s="9" t="s">
        <v>64</v>
      </c>
      <c r="E450" s="8"/>
      <c r="F450" s="8"/>
      <c r="G450" s="8"/>
      <c r="H450" s="8"/>
      <c r="I450" s="14">
        <v>2.5999999999999999E-2</v>
      </c>
      <c r="J450" s="14">
        <v>7.6999999999999999E-2</v>
      </c>
    </row>
    <row r="451" spans="1:10" ht="14.4">
      <c r="A451" s="8" t="str">
        <f t="shared" ref="A451:A514" si="7">CONCATENATE(B451," ",D451)</f>
        <v>Niger-Africa 2002</v>
      </c>
      <c r="B451" s="8" t="s">
        <v>214</v>
      </c>
      <c r="C451" s="8" t="s">
        <v>78</v>
      </c>
      <c r="D451" s="9" t="s">
        <v>64</v>
      </c>
      <c r="E451" s="8"/>
      <c r="F451" s="8"/>
      <c r="G451" s="8"/>
      <c r="H451" s="8"/>
      <c r="I451" s="14">
        <v>1E-3</v>
      </c>
      <c r="J451" s="14">
        <v>5.0000000000000001E-3</v>
      </c>
    </row>
    <row r="452" spans="1:10" ht="14.4">
      <c r="A452" s="8" t="str">
        <f t="shared" si="7"/>
        <v>Nigeria-Africa 2002</v>
      </c>
      <c r="B452" s="8" t="s">
        <v>215</v>
      </c>
      <c r="C452" s="8" t="s">
        <v>78</v>
      </c>
      <c r="D452" s="9" t="s">
        <v>64</v>
      </c>
      <c r="E452" s="8"/>
      <c r="F452" s="8"/>
      <c r="G452" s="8"/>
      <c r="H452" s="8"/>
      <c r="I452" s="14">
        <v>3.0000000000000001E-3</v>
      </c>
      <c r="J452" s="14">
        <v>1.2E-2</v>
      </c>
    </row>
    <row r="453" spans="1:10" ht="14.4">
      <c r="A453" s="8" t="str">
        <f t="shared" si="7"/>
        <v>Rwanda-Africa 2002</v>
      </c>
      <c r="B453" s="8" t="s">
        <v>232</v>
      </c>
      <c r="C453" s="8" t="s">
        <v>78</v>
      </c>
      <c r="D453" s="9" t="s">
        <v>64</v>
      </c>
      <c r="E453" s="8"/>
      <c r="F453" s="8"/>
      <c r="G453" s="8"/>
      <c r="H453" s="8"/>
      <c r="I453" s="14">
        <v>3.0000000000000001E-3</v>
      </c>
      <c r="J453" s="14">
        <v>8.9999999999999993E-3</v>
      </c>
    </row>
    <row r="454" spans="1:10" ht="14.4">
      <c r="A454" s="8" t="str">
        <f t="shared" si="7"/>
        <v>Sao Tome and Principe-Africa 2002</v>
      </c>
      <c r="B454" s="8" t="s">
        <v>235</v>
      </c>
      <c r="C454" s="8" t="s">
        <v>78</v>
      </c>
      <c r="D454" s="9" t="s">
        <v>64</v>
      </c>
      <c r="E454" s="8"/>
      <c r="F454" s="8"/>
      <c r="G454" s="8"/>
      <c r="H454" s="8"/>
      <c r="I454" s="14">
        <v>7.5999999999999998E-2</v>
      </c>
      <c r="J454" s="14">
        <v>1.4E-2</v>
      </c>
    </row>
    <row r="455" spans="1:10" ht="14.4">
      <c r="A455" s="8" t="str">
        <f t="shared" si="7"/>
        <v>Senegal-Africa 2002</v>
      </c>
      <c r="B455" s="8" t="s">
        <v>237</v>
      </c>
      <c r="C455" s="8" t="s">
        <v>78</v>
      </c>
      <c r="D455" s="9" t="s">
        <v>64</v>
      </c>
      <c r="E455" s="8"/>
      <c r="F455" s="8"/>
      <c r="G455" s="8"/>
      <c r="H455" s="8"/>
      <c r="I455" s="14">
        <v>0.01</v>
      </c>
      <c r="J455" s="14">
        <v>5.2999999999999999E-2</v>
      </c>
    </row>
    <row r="456" spans="1:10" ht="14.4">
      <c r="A456" s="8" t="str">
        <f t="shared" si="7"/>
        <v>Seychelles-Africa 2002</v>
      </c>
      <c r="B456" s="8" t="s">
        <v>239</v>
      </c>
      <c r="C456" s="8" t="s">
        <v>78</v>
      </c>
      <c r="D456" s="9" t="s">
        <v>64</v>
      </c>
      <c r="E456" s="8"/>
      <c r="F456" s="8"/>
      <c r="G456" s="8"/>
      <c r="H456" s="8"/>
      <c r="I456" s="14">
        <v>0.14299999999999999</v>
      </c>
      <c r="J456" s="14">
        <v>0.54100000000000004</v>
      </c>
    </row>
    <row r="457" spans="1:10" ht="14.4">
      <c r="A457" s="8" t="str">
        <f t="shared" si="7"/>
        <v>Sierra Leone-Africa 2002</v>
      </c>
      <c r="B457" s="8" t="s">
        <v>240</v>
      </c>
      <c r="C457" s="8" t="s">
        <v>78</v>
      </c>
      <c r="D457" s="9" t="s">
        <v>64</v>
      </c>
      <c r="E457" s="8"/>
      <c r="F457" s="8"/>
      <c r="G457" s="8"/>
      <c r="H457" s="8"/>
      <c r="I457" s="14">
        <v>2E-3</v>
      </c>
      <c r="J457" s="14">
        <v>1.4999999999999999E-2</v>
      </c>
    </row>
    <row r="458" spans="1:10" ht="14.4">
      <c r="A458" s="8" t="str">
        <f t="shared" si="7"/>
        <v>Somalia-Africa 2002</v>
      </c>
      <c r="B458" s="8" t="s">
        <v>246</v>
      </c>
      <c r="C458" s="8" t="s">
        <v>78</v>
      </c>
      <c r="D458" s="9" t="s">
        <v>64</v>
      </c>
      <c r="E458" s="8"/>
      <c r="F458" s="8"/>
      <c r="G458" s="8"/>
      <c r="H458" s="8"/>
      <c r="I458" s="14">
        <v>1E-3</v>
      </c>
      <c r="J458" s="14">
        <v>1.2999999999999999E-2</v>
      </c>
    </row>
    <row r="459" spans="1:10" ht="14.4">
      <c r="A459" s="8" t="str">
        <f t="shared" si="7"/>
        <v>South Africa-Africa 2002</v>
      </c>
      <c r="B459" s="8" t="s">
        <v>247</v>
      </c>
      <c r="C459" s="8" t="s">
        <v>78</v>
      </c>
      <c r="D459" s="9" t="s">
        <v>64</v>
      </c>
      <c r="E459" s="8"/>
      <c r="F459" s="8"/>
      <c r="G459" s="8"/>
      <c r="H459" s="8"/>
      <c r="I459" s="14">
        <v>6.7000000000000004E-2</v>
      </c>
      <c r="J459" s="14">
        <v>0.29699999999999999</v>
      </c>
    </row>
    <row r="460" spans="1:10" ht="14.4">
      <c r="A460" s="8" t="str">
        <f t="shared" si="7"/>
        <v>South Sudan-Africa 2002</v>
      </c>
      <c r="B460" s="8" t="s">
        <v>249</v>
      </c>
      <c r="C460" s="8" t="s">
        <v>78</v>
      </c>
      <c r="D460" s="9" t="s">
        <v>64</v>
      </c>
      <c r="E460" s="8"/>
      <c r="F460" s="8"/>
      <c r="G460" s="8"/>
      <c r="H460" s="8"/>
      <c r="I460" s="8">
        <v>0.129</v>
      </c>
      <c r="J460" s="8">
        <v>0.57976412489999996</v>
      </c>
    </row>
    <row r="461" spans="1:10" ht="14.4">
      <c r="A461" s="8" t="str">
        <f t="shared" si="7"/>
        <v>Sudan-Africa 2002</v>
      </c>
      <c r="B461" s="8" t="s">
        <v>256</v>
      </c>
      <c r="C461" s="8" t="s">
        <v>78</v>
      </c>
      <c r="D461" s="9" t="s">
        <v>64</v>
      </c>
      <c r="E461" s="8"/>
      <c r="F461" s="8"/>
      <c r="G461" s="8"/>
      <c r="H461" s="8"/>
      <c r="I461" s="14">
        <v>4.0000000000000001E-3</v>
      </c>
      <c r="J461" s="14">
        <v>5.0000000000000001E-3</v>
      </c>
    </row>
    <row r="462" spans="1:10" ht="14.4">
      <c r="A462" s="8" t="str">
        <f t="shared" si="7"/>
        <v>Swaziland-Africa 2002</v>
      </c>
      <c r="B462" s="8" t="s">
        <v>258</v>
      </c>
      <c r="C462" s="8" t="s">
        <v>78</v>
      </c>
      <c r="D462" s="9" t="s">
        <v>64</v>
      </c>
      <c r="E462" s="8"/>
      <c r="F462" s="8"/>
      <c r="G462" s="8"/>
      <c r="H462" s="8"/>
      <c r="I462" s="14">
        <v>1.7999999999999999E-2</v>
      </c>
      <c r="J462" s="14">
        <v>6.3E-2</v>
      </c>
    </row>
    <row r="463" spans="1:10" ht="14.4">
      <c r="A463" s="8" t="str">
        <f t="shared" si="7"/>
        <v>Tanzania-Africa 2002</v>
      </c>
      <c r="B463" s="8" t="s">
        <v>263</v>
      </c>
      <c r="C463" s="8" t="s">
        <v>78</v>
      </c>
      <c r="D463" s="9" t="s">
        <v>64</v>
      </c>
      <c r="E463" s="8"/>
      <c r="F463" s="8"/>
      <c r="G463" s="8"/>
      <c r="H463" s="8"/>
      <c r="I463" s="14">
        <v>2E-3</v>
      </c>
      <c r="J463" s="14">
        <v>1.7000000000000001E-2</v>
      </c>
    </row>
    <row r="464" spans="1:10" ht="14.4">
      <c r="A464" s="8" t="str">
        <f t="shared" si="7"/>
        <v>Togo-Africa 2002</v>
      </c>
      <c r="B464" s="8" t="s">
        <v>266</v>
      </c>
      <c r="C464" s="8" t="s">
        <v>78</v>
      </c>
      <c r="D464" s="9" t="s">
        <v>64</v>
      </c>
      <c r="E464" s="8"/>
      <c r="F464" s="8"/>
      <c r="G464" s="8"/>
      <c r="H464" s="8"/>
      <c r="I464" s="14">
        <v>0.01</v>
      </c>
      <c r="J464" s="14">
        <v>3.2000000000000001E-2</v>
      </c>
    </row>
    <row r="465" spans="1:10" ht="14.4">
      <c r="A465" s="8" t="str">
        <f t="shared" si="7"/>
        <v>Tunisia-Africa 2002</v>
      </c>
      <c r="B465" s="8" t="s">
        <v>269</v>
      </c>
      <c r="C465" s="8" t="s">
        <v>78</v>
      </c>
      <c r="D465" s="9" t="s">
        <v>64</v>
      </c>
      <c r="E465" s="8"/>
      <c r="F465" s="8"/>
      <c r="G465" s="8"/>
      <c r="H465" s="8"/>
      <c r="I465" s="14">
        <v>5.2999999999999999E-2</v>
      </c>
      <c r="J465" s="14">
        <v>5.8999999999999997E-2</v>
      </c>
    </row>
    <row r="466" spans="1:10" ht="14.4">
      <c r="A466" s="8" t="str">
        <f t="shared" si="7"/>
        <v>Uganda-Africa 2002</v>
      </c>
      <c r="B466" s="8" t="s">
        <v>273</v>
      </c>
      <c r="C466" s="8" t="s">
        <v>78</v>
      </c>
      <c r="D466" s="9" t="s">
        <v>64</v>
      </c>
      <c r="E466" s="8"/>
      <c r="F466" s="8"/>
      <c r="G466" s="8"/>
      <c r="H466" s="8"/>
      <c r="I466" s="14">
        <v>4.0000000000000001E-3</v>
      </c>
      <c r="J466" s="14">
        <v>1.4999999999999999E-2</v>
      </c>
    </row>
    <row r="467" spans="1:10" ht="14.4">
      <c r="A467" s="8" t="str">
        <f t="shared" si="7"/>
        <v>Zambia-Africa 2002</v>
      </c>
      <c r="B467" s="8" t="s">
        <v>284</v>
      </c>
      <c r="C467" s="8" t="s">
        <v>78</v>
      </c>
      <c r="D467" s="9" t="s">
        <v>64</v>
      </c>
      <c r="E467" s="8"/>
      <c r="F467" s="8"/>
      <c r="G467" s="8"/>
      <c r="H467" s="8"/>
      <c r="I467" s="14">
        <v>5.0000000000000001E-3</v>
      </c>
      <c r="J467" s="14">
        <v>1.2999999999999999E-2</v>
      </c>
    </row>
    <row r="468" spans="1:10" ht="14.4">
      <c r="A468" s="8" t="str">
        <f t="shared" si="7"/>
        <v>Zimbabwe-Africa 2002</v>
      </c>
      <c r="B468" s="8" t="s">
        <v>285</v>
      </c>
      <c r="C468" s="8" t="s">
        <v>78</v>
      </c>
      <c r="D468" s="9" t="s">
        <v>64</v>
      </c>
      <c r="E468" s="8"/>
      <c r="F468" s="8"/>
      <c r="G468" s="8"/>
      <c r="H468" s="8"/>
      <c r="I468" s="14">
        <v>0.04</v>
      </c>
      <c r="J468" s="14">
        <v>2.7E-2</v>
      </c>
    </row>
    <row r="469" spans="1:10" ht="14.4">
      <c r="A469" s="8" t="str">
        <f t="shared" si="7"/>
        <v>Afghanistan-Asia 2002</v>
      </c>
      <c r="B469" s="8" t="s">
        <v>60</v>
      </c>
      <c r="C469" s="8" t="s">
        <v>61</v>
      </c>
      <c r="D469" s="9" t="s">
        <v>64</v>
      </c>
      <c r="E469" s="8"/>
      <c r="F469" s="8"/>
      <c r="G469" s="8"/>
      <c r="H469" s="8"/>
      <c r="I469" s="14">
        <v>0</v>
      </c>
      <c r="J469" s="14">
        <v>1E-3</v>
      </c>
    </row>
    <row r="470" spans="1:10" ht="14.4">
      <c r="A470" s="8" t="str">
        <f t="shared" si="7"/>
        <v>Armenia-Asia 2002</v>
      </c>
      <c r="B470" s="8" t="s">
        <v>86</v>
      </c>
      <c r="C470" s="8" t="s">
        <v>61</v>
      </c>
      <c r="D470" s="9" t="s">
        <v>64</v>
      </c>
      <c r="E470" s="8"/>
      <c r="F470" s="8"/>
      <c r="G470" s="8"/>
      <c r="H470" s="8"/>
      <c r="I470" s="14">
        <v>0.02</v>
      </c>
      <c r="J470" s="14">
        <v>2.3E-2</v>
      </c>
    </row>
    <row r="471" spans="1:10" ht="14.4">
      <c r="A471" s="8" t="str">
        <f t="shared" si="7"/>
        <v>Azerbaijan-Asia 2002</v>
      </c>
      <c r="B471" s="8" t="s">
        <v>90</v>
      </c>
      <c r="C471" s="8" t="s">
        <v>61</v>
      </c>
      <c r="D471" s="9" t="s">
        <v>64</v>
      </c>
      <c r="E471" s="8"/>
      <c r="F471" s="8"/>
      <c r="G471" s="8"/>
      <c r="H471" s="8"/>
      <c r="I471" s="14">
        <v>0.05</v>
      </c>
      <c r="J471" s="14">
        <v>9.6000000000000002E-2</v>
      </c>
    </row>
    <row r="472" spans="1:10" ht="14.4">
      <c r="A472" s="8" t="str">
        <f t="shared" si="7"/>
        <v>Bangladesh-Asia 2002</v>
      </c>
      <c r="B472" s="8" t="s">
        <v>94</v>
      </c>
      <c r="C472" s="8" t="s">
        <v>61</v>
      </c>
      <c r="D472" s="9" t="s">
        <v>64</v>
      </c>
      <c r="E472" s="8"/>
      <c r="F472" s="8"/>
      <c r="G472" s="8"/>
      <c r="H472" s="8"/>
      <c r="I472" s="14">
        <v>1E-3</v>
      </c>
      <c r="J472" s="14">
        <v>8.0000000000000002E-3</v>
      </c>
    </row>
    <row r="473" spans="1:10" ht="14.4">
      <c r="A473" s="8" t="str">
        <f t="shared" si="7"/>
        <v>Bhutan-Asia 2002</v>
      </c>
      <c r="B473" s="8" t="s">
        <v>101</v>
      </c>
      <c r="C473" s="8" t="s">
        <v>61</v>
      </c>
      <c r="D473" s="9" t="s">
        <v>64</v>
      </c>
      <c r="E473" s="8"/>
      <c r="F473" s="8"/>
      <c r="G473" s="8"/>
      <c r="H473" s="8"/>
      <c r="I473" s="14">
        <v>1.7000000000000001E-2</v>
      </c>
      <c r="J473" s="8">
        <v>0.57976412489999996</v>
      </c>
    </row>
    <row r="474" spans="1:10" ht="14.4">
      <c r="A474" s="8" t="str">
        <f t="shared" si="7"/>
        <v>Brunei-Asia 2002</v>
      </c>
      <c r="B474" s="8" t="s">
        <v>106</v>
      </c>
      <c r="C474" s="8" t="s">
        <v>61</v>
      </c>
      <c r="D474" s="9" t="s">
        <v>64</v>
      </c>
      <c r="E474" s="8"/>
      <c r="F474" s="8"/>
      <c r="G474" s="8"/>
      <c r="H474" s="8"/>
      <c r="I474" s="14">
        <v>0.153</v>
      </c>
      <c r="J474" s="14">
        <v>0.44400000000000001</v>
      </c>
    </row>
    <row r="475" spans="1:10" ht="14.4">
      <c r="A475" s="8" t="str">
        <f t="shared" si="7"/>
        <v>Cambodia-Asia 2002</v>
      </c>
      <c r="B475" s="8" t="s">
        <v>110</v>
      </c>
      <c r="C475" s="8" t="s">
        <v>61</v>
      </c>
      <c r="D475" s="9" t="s">
        <v>64</v>
      </c>
      <c r="E475" s="8"/>
      <c r="F475" s="8"/>
      <c r="G475" s="8"/>
      <c r="H475" s="8"/>
      <c r="I475" s="14">
        <v>2E-3</v>
      </c>
      <c r="J475" s="14">
        <v>0.03</v>
      </c>
    </row>
    <row r="476" spans="1:10" ht="14.4">
      <c r="A476" s="8" t="str">
        <f t="shared" si="7"/>
        <v>China-Asia 2002</v>
      </c>
      <c r="B476" s="8" t="s">
        <v>117</v>
      </c>
      <c r="C476" s="8" t="s">
        <v>61</v>
      </c>
      <c r="D476" s="9" t="s">
        <v>64</v>
      </c>
      <c r="E476" s="8"/>
      <c r="F476" s="8"/>
      <c r="G476" s="8"/>
      <c r="H476" s="8"/>
      <c r="I476" s="14">
        <v>4.5999999999999999E-2</v>
      </c>
      <c r="J476" s="14">
        <v>0.159</v>
      </c>
    </row>
    <row r="477" spans="1:10" ht="14.4">
      <c r="A477" s="8" t="str">
        <f t="shared" si="7"/>
        <v>Georgia-Asia 2002</v>
      </c>
      <c r="B477" s="8" t="s">
        <v>147</v>
      </c>
      <c r="C477" s="8" t="s">
        <v>61</v>
      </c>
      <c r="D477" s="9" t="s">
        <v>64</v>
      </c>
      <c r="E477" s="8"/>
      <c r="F477" s="8"/>
      <c r="G477" s="8"/>
      <c r="H477" s="8"/>
      <c r="I477" s="14">
        <v>1.6E-2</v>
      </c>
      <c r="J477" s="14">
        <v>0.109</v>
      </c>
    </row>
    <row r="478" spans="1:10" ht="14.4">
      <c r="A478" s="8" t="str">
        <f t="shared" si="7"/>
        <v>Hong Kong SAR-Asia 2002</v>
      </c>
      <c r="B478" s="8" t="s">
        <v>160</v>
      </c>
      <c r="C478" s="8" t="s">
        <v>61</v>
      </c>
      <c r="D478" s="9" t="s">
        <v>64</v>
      </c>
      <c r="E478" s="8"/>
      <c r="F478" s="8"/>
      <c r="G478" s="8"/>
      <c r="H478" s="8"/>
      <c r="I478" s="14">
        <v>0.43099999999999999</v>
      </c>
      <c r="J478" s="14">
        <v>0.92500000000000004</v>
      </c>
    </row>
    <row r="479" spans="1:10" ht="14.4">
      <c r="A479" s="8" t="str">
        <f t="shared" si="7"/>
        <v>India-Asia 2002</v>
      </c>
      <c r="B479" s="8" t="s">
        <v>163</v>
      </c>
      <c r="C479" s="8" t="s">
        <v>61</v>
      </c>
      <c r="D479" s="9" t="s">
        <v>64</v>
      </c>
      <c r="E479" s="8"/>
      <c r="F479" s="8"/>
      <c r="G479" s="8"/>
      <c r="H479" s="8"/>
      <c r="I479" s="14">
        <v>1.4999999999999999E-2</v>
      </c>
      <c r="J479" s="14">
        <v>1.2E-2</v>
      </c>
    </row>
    <row r="480" spans="1:10" ht="14.4">
      <c r="A480" s="8" t="str">
        <f t="shared" si="7"/>
        <v>Indonesia-Asia 2002</v>
      </c>
      <c r="B480" s="8" t="s">
        <v>164</v>
      </c>
      <c r="C480" s="8" t="s">
        <v>61</v>
      </c>
      <c r="D480" s="9" t="s">
        <v>64</v>
      </c>
      <c r="E480" s="8"/>
      <c r="F480" s="8"/>
      <c r="G480" s="8"/>
      <c r="H480" s="8"/>
      <c r="I480" s="14">
        <v>2.1000000000000001E-2</v>
      </c>
      <c r="J480" s="14">
        <v>5.3999999999999999E-2</v>
      </c>
    </row>
    <row r="481" spans="1:10" ht="14.4">
      <c r="A481" s="8" t="str">
        <f t="shared" si="7"/>
        <v>Japan-Asia 2002</v>
      </c>
      <c r="B481" s="8" t="s">
        <v>172</v>
      </c>
      <c r="C481" s="8" t="s">
        <v>61</v>
      </c>
      <c r="D481" s="9" t="s">
        <v>64</v>
      </c>
      <c r="E481" s="8"/>
      <c r="F481" s="8"/>
      <c r="G481" s="8"/>
      <c r="H481" s="8"/>
      <c r="I481" s="14">
        <v>0.46600000000000003</v>
      </c>
      <c r="J481" s="14">
        <v>0.64300000000000002</v>
      </c>
    </row>
    <row r="482" spans="1:10" ht="14.4">
      <c r="A482" s="8" t="str">
        <f t="shared" si="7"/>
        <v>Kazakhstan-Asia 2002</v>
      </c>
      <c r="B482" s="8" t="s">
        <v>174</v>
      </c>
      <c r="C482" s="8" t="s">
        <v>61</v>
      </c>
      <c r="D482" s="9" t="s">
        <v>64</v>
      </c>
      <c r="E482" s="8"/>
      <c r="F482" s="8"/>
      <c r="G482" s="8"/>
      <c r="H482" s="8"/>
      <c r="I482" s="14">
        <v>1.7000000000000001E-2</v>
      </c>
      <c r="J482" s="14">
        <v>7.0000000000000007E-2</v>
      </c>
    </row>
    <row r="483" spans="1:10" ht="14.4">
      <c r="A483" s="8" t="str">
        <f t="shared" si="7"/>
        <v>North Korea-Asia 2002</v>
      </c>
      <c r="B483" s="8" t="s">
        <v>216</v>
      </c>
      <c r="C483" s="8" t="s">
        <v>61</v>
      </c>
      <c r="D483" s="9" t="s">
        <v>64</v>
      </c>
      <c r="E483" s="8"/>
      <c r="F483" s="8"/>
      <c r="G483" s="8"/>
      <c r="H483" s="8"/>
      <c r="I483" s="8">
        <v>0.129</v>
      </c>
      <c r="J483" s="8">
        <v>0.57976412489999996</v>
      </c>
    </row>
    <row r="484" spans="1:10" ht="14.4">
      <c r="A484" s="8" t="str">
        <f t="shared" si="7"/>
        <v>South Korea-Asia 2002</v>
      </c>
      <c r="B484" s="8" t="s">
        <v>248</v>
      </c>
      <c r="C484" s="8" t="s">
        <v>61</v>
      </c>
      <c r="D484" s="9" t="s">
        <v>64</v>
      </c>
      <c r="E484" s="8"/>
      <c r="F484" s="8"/>
      <c r="G484" s="8"/>
      <c r="H484" s="8"/>
      <c r="I484" s="14">
        <v>0.59399999999999997</v>
      </c>
      <c r="J484" s="14">
        <v>0.69699999999999995</v>
      </c>
    </row>
    <row r="485" spans="1:10" ht="14.4">
      <c r="A485" s="8" t="str">
        <f t="shared" si="7"/>
        <v>Kyrgyzstan-Asia 2002</v>
      </c>
      <c r="B485" s="8" t="s">
        <v>179</v>
      </c>
      <c r="C485" s="8" t="s">
        <v>61</v>
      </c>
      <c r="D485" s="9" t="s">
        <v>64</v>
      </c>
      <c r="E485" s="8"/>
      <c r="F485" s="8"/>
      <c r="G485" s="8"/>
      <c r="H485" s="8"/>
      <c r="I485" s="14">
        <v>0.03</v>
      </c>
      <c r="J485" s="14">
        <v>1.0999999999999999E-2</v>
      </c>
    </row>
    <row r="486" spans="1:10" ht="14.4">
      <c r="A486" s="8" t="str">
        <f t="shared" si="7"/>
        <v>Laos-Asia 2002</v>
      </c>
      <c r="B486" s="8" t="s">
        <v>180</v>
      </c>
      <c r="C486" s="8" t="s">
        <v>61</v>
      </c>
      <c r="D486" s="9" t="s">
        <v>64</v>
      </c>
      <c r="E486" s="8"/>
      <c r="F486" s="8"/>
      <c r="G486" s="8"/>
      <c r="H486" s="8"/>
      <c r="I486" s="14">
        <v>3.0000000000000001E-3</v>
      </c>
      <c r="J486" s="14">
        <v>0.01</v>
      </c>
    </row>
    <row r="487" spans="1:10" ht="14.4">
      <c r="A487" s="8" t="str">
        <f t="shared" si="7"/>
        <v>Macao SAR-Asia 2002</v>
      </c>
      <c r="B487" s="8" t="s">
        <v>189</v>
      </c>
      <c r="C487" s="8" t="s">
        <v>61</v>
      </c>
      <c r="D487" s="9" t="s">
        <v>64</v>
      </c>
      <c r="E487" s="8"/>
      <c r="F487" s="8"/>
      <c r="G487" s="8"/>
      <c r="H487" s="8"/>
      <c r="I487" s="14">
        <v>0.252</v>
      </c>
      <c r="J487" s="14">
        <v>0.622</v>
      </c>
    </row>
    <row r="488" spans="1:10" ht="14.4">
      <c r="A488" s="8" t="str">
        <f t="shared" si="7"/>
        <v>Malaysia-Asia 2002</v>
      </c>
      <c r="B488" s="8" t="s">
        <v>192</v>
      </c>
      <c r="C488" s="8" t="s">
        <v>61</v>
      </c>
      <c r="D488" s="9" t="s">
        <v>64</v>
      </c>
      <c r="E488" s="8"/>
      <c r="F488" s="8"/>
      <c r="G488" s="8"/>
      <c r="H488" s="8"/>
      <c r="I488" s="14">
        <v>0.32300000000000001</v>
      </c>
      <c r="J488" s="14">
        <v>0.371</v>
      </c>
    </row>
    <row r="489" spans="1:10" ht="14.4">
      <c r="A489" s="8" t="str">
        <f t="shared" si="7"/>
        <v>Maldives-Asia 2002</v>
      </c>
      <c r="B489" s="8" t="s">
        <v>193</v>
      </c>
      <c r="C489" s="8" t="s">
        <v>61</v>
      </c>
      <c r="D489" s="9" t="s">
        <v>64</v>
      </c>
      <c r="E489" s="8"/>
      <c r="F489" s="8"/>
      <c r="G489" s="8"/>
      <c r="H489" s="8"/>
      <c r="I489" s="14">
        <v>5.2999999999999999E-2</v>
      </c>
      <c r="J489" s="14">
        <v>0.14799999999999999</v>
      </c>
    </row>
    <row r="490" spans="1:10" ht="14.4">
      <c r="A490" s="8" t="str">
        <f t="shared" si="7"/>
        <v>Mongolia-Asia 2002</v>
      </c>
      <c r="B490" s="8" t="s">
        <v>203</v>
      </c>
      <c r="C490" s="8" t="s">
        <v>61</v>
      </c>
      <c r="D490" s="9" t="s">
        <v>64</v>
      </c>
      <c r="E490" s="8"/>
      <c r="F490" s="8"/>
      <c r="G490" s="8"/>
      <c r="H490" s="8"/>
      <c r="I490" s="14">
        <v>0.02</v>
      </c>
      <c r="J490" s="14">
        <v>8.7999999999999995E-2</v>
      </c>
    </row>
    <row r="491" spans="1:10" ht="14.4">
      <c r="A491" s="8" t="str">
        <f t="shared" si="7"/>
        <v>Myanmar-Asia 2002</v>
      </c>
      <c r="B491" s="8" t="s">
        <v>207</v>
      </c>
      <c r="C491" s="8" t="s">
        <v>61</v>
      </c>
      <c r="D491" s="9" t="s">
        <v>64</v>
      </c>
      <c r="E491" s="8"/>
      <c r="F491" s="8"/>
      <c r="G491" s="8"/>
      <c r="H491" s="8"/>
      <c r="I491" s="14">
        <v>0</v>
      </c>
      <c r="J491" s="14">
        <v>1E-3</v>
      </c>
    </row>
    <row r="492" spans="1:10" ht="14.4">
      <c r="A492" s="8" t="str">
        <f t="shared" si="7"/>
        <v>Nepal-Asia 2002</v>
      </c>
      <c r="B492" s="8" t="s">
        <v>209</v>
      </c>
      <c r="C492" s="8" t="s">
        <v>61</v>
      </c>
      <c r="D492" s="9" t="s">
        <v>64</v>
      </c>
      <c r="E492" s="8"/>
      <c r="F492" s="8"/>
      <c r="G492" s="8"/>
      <c r="H492" s="8"/>
      <c r="I492" s="14">
        <v>3.0000000000000001E-3</v>
      </c>
      <c r="J492" s="14">
        <v>1E-3</v>
      </c>
    </row>
    <row r="493" spans="1:10" ht="14.4">
      <c r="A493" s="8" t="str">
        <f t="shared" si="7"/>
        <v>Pakistan-Asia 2002</v>
      </c>
      <c r="B493" s="8" t="s">
        <v>220</v>
      </c>
      <c r="C493" s="8" t="s">
        <v>61</v>
      </c>
      <c r="D493" s="9" t="s">
        <v>64</v>
      </c>
      <c r="E493" s="8"/>
      <c r="F493" s="8"/>
      <c r="G493" s="8"/>
      <c r="H493" s="8"/>
      <c r="I493" s="14">
        <v>2.5999999999999999E-2</v>
      </c>
      <c r="J493" s="14">
        <v>1.0999999999999999E-2</v>
      </c>
    </row>
    <row r="494" spans="1:10" ht="14.4">
      <c r="A494" s="8" t="str">
        <f t="shared" si="7"/>
        <v>Philippines-Asia 2002</v>
      </c>
      <c r="B494" s="8" t="s">
        <v>225</v>
      </c>
      <c r="C494" s="8" t="s">
        <v>61</v>
      </c>
      <c r="D494" s="9" t="s">
        <v>64</v>
      </c>
      <c r="E494" s="8"/>
      <c r="F494" s="8"/>
      <c r="G494" s="8"/>
      <c r="H494" s="8"/>
      <c r="I494" s="14">
        <v>4.2999999999999997E-2</v>
      </c>
      <c r="J494" s="14">
        <v>0.19</v>
      </c>
    </row>
    <row r="495" spans="1:10" ht="14.4">
      <c r="A495" s="8" t="str">
        <f t="shared" si="7"/>
        <v>Singapore-Asia 2002</v>
      </c>
      <c r="B495" s="8" t="s">
        <v>241</v>
      </c>
      <c r="C495" s="8" t="s">
        <v>61</v>
      </c>
      <c r="D495" s="9" t="s">
        <v>64</v>
      </c>
      <c r="E495" s="8"/>
      <c r="F495" s="8"/>
      <c r="G495" s="8"/>
      <c r="H495" s="8"/>
      <c r="I495" s="14">
        <v>0.47</v>
      </c>
      <c r="J495" s="14">
        <v>0.80100000000000005</v>
      </c>
    </row>
    <row r="496" spans="1:10" ht="14.4">
      <c r="A496" s="8" t="str">
        <f t="shared" si="7"/>
        <v>Sri Lanka-Asia 2002</v>
      </c>
      <c r="B496" s="8" t="s">
        <v>251</v>
      </c>
      <c r="C496" s="8" t="s">
        <v>61</v>
      </c>
      <c r="D496" s="9" t="s">
        <v>64</v>
      </c>
      <c r="E496" s="8"/>
      <c r="F496" s="8"/>
      <c r="G496" s="8"/>
      <c r="H496" s="8"/>
      <c r="I496" s="14">
        <v>1.0999999999999999E-2</v>
      </c>
      <c r="J496" s="14">
        <v>4.8000000000000001E-2</v>
      </c>
    </row>
    <row r="497" spans="1:10" ht="14.4">
      <c r="A497" s="8" t="str">
        <f t="shared" si="7"/>
        <v>Tajikistan-Asia 2002</v>
      </c>
      <c r="B497" s="8" t="s">
        <v>262</v>
      </c>
      <c r="C497" s="8" t="s">
        <v>61</v>
      </c>
      <c r="D497" s="9" t="s">
        <v>64</v>
      </c>
      <c r="E497" s="8"/>
      <c r="F497" s="8"/>
      <c r="G497" s="8"/>
      <c r="H497" s="8"/>
      <c r="I497" s="14">
        <v>1E-3</v>
      </c>
      <c r="J497" s="14">
        <v>2E-3</v>
      </c>
    </row>
    <row r="498" spans="1:10" ht="14.4">
      <c r="A498" s="8" t="str">
        <f t="shared" si="7"/>
        <v>Thailand-Asia 2002</v>
      </c>
      <c r="B498" s="8" t="s">
        <v>264</v>
      </c>
      <c r="C498" s="8" t="s">
        <v>61</v>
      </c>
      <c r="D498" s="9" t="s">
        <v>64</v>
      </c>
      <c r="E498" s="8"/>
      <c r="F498" s="8"/>
      <c r="G498" s="8"/>
      <c r="H498" s="8"/>
      <c r="I498" s="14">
        <v>7.4999999999999997E-2</v>
      </c>
      <c r="J498" s="14">
        <v>0.27400000000000002</v>
      </c>
    </row>
    <row r="499" spans="1:10" ht="14.4">
      <c r="A499" s="8" t="str">
        <f t="shared" si="7"/>
        <v>Timor-Leste-Asia 2002</v>
      </c>
      <c r="B499" s="8" t="s">
        <v>265</v>
      </c>
      <c r="C499" s="8" t="s">
        <v>61</v>
      </c>
      <c r="D499" s="9" t="s">
        <v>64</v>
      </c>
      <c r="E499" s="8"/>
      <c r="F499" s="8"/>
      <c r="G499" s="8"/>
      <c r="H499" s="8"/>
      <c r="I499" s="8">
        <v>0.129</v>
      </c>
      <c r="J499" s="8">
        <v>0.57976412489999996</v>
      </c>
    </row>
    <row r="500" spans="1:10" ht="14.4">
      <c r="A500" s="8" t="str">
        <f t="shared" si="7"/>
        <v>Turkmenistan-Asia 2002</v>
      </c>
      <c r="B500" s="8" t="s">
        <v>271</v>
      </c>
      <c r="C500" s="8" t="s">
        <v>61</v>
      </c>
      <c r="D500" s="9" t="s">
        <v>64</v>
      </c>
      <c r="E500" s="8"/>
      <c r="F500" s="8"/>
      <c r="G500" s="8"/>
      <c r="H500" s="8"/>
      <c r="I500" s="14">
        <v>3.0000000000000001E-3</v>
      </c>
      <c r="J500" s="14">
        <v>2E-3</v>
      </c>
    </row>
    <row r="501" spans="1:10" ht="14.4">
      <c r="A501" s="8" t="str">
        <f t="shared" si="7"/>
        <v>Uzbekistan-Asia 2002</v>
      </c>
      <c r="B501" s="8" t="s">
        <v>279</v>
      </c>
      <c r="C501" s="8" t="s">
        <v>61</v>
      </c>
      <c r="D501" s="9" t="s">
        <v>64</v>
      </c>
      <c r="E501" s="8"/>
      <c r="F501" s="8"/>
      <c r="G501" s="8"/>
      <c r="H501" s="8"/>
      <c r="I501" s="14">
        <v>1.0999999999999999E-2</v>
      </c>
      <c r="J501" s="14">
        <v>7.0000000000000001E-3</v>
      </c>
    </row>
    <row r="502" spans="1:10" ht="14.4">
      <c r="A502" s="8" t="str">
        <f t="shared" si="7"/>
        <v>Vietnam-Asia 2002</v>
      </c>
      <c r="B502" s="8" t="s">
        <v>282</v>
      </c>
      <c r="C502" s="8" t="s">
        <v>61</v>
      </c>
      <c r="D502" s="9" t="s">
        <v>64</v>
      </c>
      <c r="E502" s="8"/>
      <c r="F502" s="8"/>
      <c r="G502" s="8"/>
      <c r="H502" s="8"/>
      <c r="I502" s="14">
        <v>1.9E-2</v>
      </c>
      <c r="J502" s="14">
        <v>2.3E-2</v>
      </c>
    </row>
    <row r="503" spans="1:10" ht="14.4">
      <c r="A503" s="8" t="str">
        <f t="shared" si="7"/>
        <v>Albania-Europe 2002</v>
      </c>
      <c r="B503" s="8" t="s">
        <v>75</v>
      </c>
      <c r="C503" s="8" t="s">
        <v>76</v>
      </c>
      <c r="D503" s="9" t="s">
        <v>64</v>
      </c>
      <c r="E503" s="8"/>
      <c r="F503" s="8"/>
      <c r="G503" s="8"/>
      <c r="H503" s="8"/>
      <c r="I503" s="14">
        <v>4.0000000000000001E-3</v>
      </c>
      <c r="J503" s="14">
        <v>0.26100000000000001</v>
      </c>
    </row>
    <row r="504" spans="1:10" ht="14.4">
      <c r="A504" s="8" t="str">
        <f t="shared" si="7"/>
        <v>Andorra-Europe 2002</v>
      </c>
      <c r="B504" s="8" t="s">
        <v>81</v>
      </c>
      <c r="C504" s="8" t="s">
        <v>76</v>
      </c>
      <c r="D504" s="9" t="s">
        <v>64</v>
      </c>
      <c r="E504" s="8"/>
      <c r="F504" s="8"/>
      <c r="G504" s="8"/>
      <c r="H504" s="8"/>
      <c r="I504" s="14">
        <v>0.113</v>
      </c>
      <c r="J504" s="14">
        <v>0.45800000000000002</v>
      </c>
    </row>
    <row r="505" spans="1:10" ht="14.4">
      <c r="A505" s="8" t="str">
        <f t="shared" si="7"/>
        <v>Austria-Europe 2002</v>
      </c>
      <c r="B505" s="8" t="s">
        <v>89</v>
      </c>
      <c r="C505" s="8" t="s">
        <v>76</v>
      </c>
      <c r="D505" s="9" t="s">
        <v>64</v>
      </c>
      <c r="E505" s="8"/>
      <c r="F505" s="8"/>
      <c r="G505" s="8"/>
      <c r="H505" s="8"/>
      <c r="I505" s="14">
        <v>0.36599999999999999</v>
      </c>
      <c r="J505" s="14">
        <v>0.83199999999999996</v>
      </c>
    </row>
    <row r="506" spans="1:10" ht="14.4">
      <c r="A506" s="8" t="str">
        <f t="shared" si="7"/>
        <v>Belarus-Europe 2002</v>
      </c>
      <c r="B506" s="8" t="s">
        <v>96</v>
      </c>
      <c r="C506" s="8" t="s">
        <v>76</v>
      </c>
      <c r="D506" s="9" t="s">
        <v>64</v>
      </c>
      <c r="E506" s="8"/>
      <c r="F506" s="8"/>
      <c r="G506" s="8"/>
      <c r="H506" s="8"/>
      <c r="I506" s="14">
        <v>0.09</v>
      </c>
      <c r="J506" s="14">
        <v>4.7E-2</v>
      </c>
    </row>
    <row r="507" spans="1:10" ht="14.4">
      <c r="A507" s="8" t="str">
        <f t="shared" si="7"/>
        <v>Belgium-Europe 2002</v>
      </c>
      <c r="B507" s="8" t="s">
        <v>97</v>
      </c>
      <c r="C507" s="8" t="s">
        <v>76</v>
      </c>
      <c r="D507" s="9" t="s">
        <v>64</v>
      </c>
      <c r="E507" s="8"/>
      <c r="F507" s="8"/>
      <c r="G507" s="8"/>
      <c r="H507" s="8"/>
      <c r="I507" s="14">
        <v>0.46300000000000002</v>
      </c>
      <c r="J507" s="14">
        <v>0.78400000000000003</v>
      </c>
    </row>
    <row r="508" spans="1:10" ht="14.4">
      <c r="A508" s="8" t="str">
        <f t="shared" si="7"/>
        <v>Bosnia and Herzegovina-Europe 2002</v>
      </c>
      <c r="B508" s="8" t="s">
        <v>103</v>
      </c>
      <c r="C508" s="8" t="s">
        <v>76</v>
      </c>
      <c r="D508" s="9" t="s">
        <v>64</v>
      </c>
      <c r="E508" s="8"/>
      <c r="F508" s="8"/>
      <c r="G508" s="8"/>
      <c r="H508" s="8"/>
      <c r="I508" s="14">
        <v>2.5999999999999999E-2</v>
      </c>
      <c r="J508" s="14">
        <v>0.192</v>
      </c>
    </row>
    <row r="509" spans="1:10" ht="14.4">
      <c r="A509" s="8" t="str">
        <f t="shared" si="7"/>
        <v>Bulgaria-Europe 2002</v>
      </c>
      <c r="B509" s="8" t="s">
        <v>107</v>
      </c>
      <c r="C509" s="8" t="s">
        <v>76</v>
      </c>
      <c r="D509" s="9" t="s">
        <v>64</v>
      </c>
      <c r="E509" s="8"/>
      <c r="F509" s="8"/>
      <c r="G509" s="8"/>
      <c r="H509" s="8"/>
      <c r="I509" s="14">
        <v>9.0999999999999998E-2</v>
      </c>
      <c r="J509" s="14">
        <v>0.33</v>
      </c>
    </row>
    <row r="510" spans="1:10" ht="14.4">
      <c r="A510" s="8" t="str">
        <f t="shared" si="7"/>
        <v>Croatia-Europe 2002</v>
      </c>
      <c r="B510" s="8" t="s">
        <v>124</v>
      </c>
      <c r="C510" s="8" t="s">
        <v>76</v>
      </c>
      <c r="D510" s="9" t="s">
        <v>64</v>
      </c>
      <c r="E510" s="8"/>
      <c r="F510" s="8"/>
      <c r="G510" s="8"/>
      <c r="H510" s="8"/>
      <c r="I510" s="14">
        <v>0.17799999999999999</v>
      </c>
      <c r="J510" s="14">
        <v>0.52200000000000002</v>
      </c>
    </row>
    <row r="511" spans="1:10" ht="14.4">
      <c r="A511" s="8" t="str">
        <f t="shared" si="7"/>
        <v>Cyprus-Europe 2002</v>
      </c>
      <c r="B511" s="8" t="s">
        <v>127</v>
      </c>
      <c r="C511" s="8" t="s">
        <v>76</v>
      </c>
      <c r="D511" s="9" t="s">
        <v>64</v>
      </c>
      <c r="E511" s="8"/>
      <c r="F511" s="8"/>
      <c r="G511" s="8"/>
      <c r="H511" s="8"/>
      <c r="I511" s="14">
        <v>0.28299999999999997</v>
      </c>
      <c r="J511" s="14">
        <v>0.42699999999999999</v>
      </c>
    </row>
    <row r="512" spans="1:10" ht="14.4">
      <c r="A512" s="8" t="str">
        <f t="shared" si="7"/>
        <v>Czech Republic-Europe 2002</v>
      </c>
      <c r="B512" s="8" t="s">
        <v>128</v>
      </c>
      <c r="C512" s="8" t="s">
        <v>76</v>
      </c>
      <c r="D512" s="9" t="s">
        <v>64</v>
      </c>
      <c r="E512" s="8"/>
      <c r="F512" s="8"/>
      <c r="G512" s="8"/>
      <c r="H512" s="8"/>
      <c r="I512" s="14">
        <v>0.23899999999999999</v>
      </c>
      <c r="J512" s="14">
        <v>0.84299999999999997</v>
      </c>
    </row>
    <row r="513" spans="1:10" ht="14.4">
      <c r="A513" s="8" t="str">
        <f t="shared" si="7"/>
        <v>Denmark-Europe 2002</v>
      </c>
      <c r="B513" s="8" t="s">
        <v>129</v>
      </c>
      <c r="C513" s="8" t="s">
        <v>76</v>
      </c>
      <c r="D513" s="9" t="s">
        <v>64</v>
      </c>
      <c r="E513" s="8"/>
      <c r="F513" s="8"/>
      <c r="G513" s="8"/>
      <c r="H513" s="8"/>
      <c r="I513" s="14">
        <v>0.64300000000000002</v>
      </c>
      <c r="J513" s="14">
        <v>0.83399999999999996</v>
      </c>
    </row>
    <row r="514" spans="1:10" ht="14.4">
      <c r="A514" s="8" t="str">
        <f t="shared" si="7"/>
        <v>Estonia-Europe 2002</v>
      </c>
      <c r="B514" s="8" t="s">
        <v>138</v>
      </c>
      <c r="C514" s="8" t="s">
        <v>76</v>
      </c>
      <c r="D514" s="9" t="s">
        <v>64</v>
      </c>
      <c r="E514" s="8"/>
      <c r="F514" s="8"/>
      <c r="G514" s="8"/>
      <c r="H514" s="8"/>
      <c r="I514" s="14">
        <v>0.41499999999999998</v>
      </c>
      <c r="J514" s="14">
        <v>0.65400000000000003</v>
      </c>
    </row>
    <row r="515" spans="1:10" ht="14.4">
      <c r="A515" s="8" t="str">
        <f t="shared" ref="A515:A578" si="8">CONCATENATE(B515," ",D515)</f>
        <v>Faeroe Islands-Europe 2002</v>
      </c>
      <c r="B515" s="8" t="s">
        <v>140</v>
      </c>
      <c r="C515" s="8" t="s">
        <v>76</v>
      </c>
      <c r="D515" s="9" t="s">
        <v>64</v>
      </c>
      <c r="E515" s="8"/>
      <c r="F515" s="8"/>
      <c r="G515" s="8"/>
      <c r="H515" s="8"/>
      <c r="I515" s="14">
        <v>0.53300000000000003</v>
      </c>
      <c r="J515" s="14">
        <v>0.72699999999999998</v>
      </c>
    </row>
    <row r="516" spans="1:10" ht="14.4">
      <c r="A516" s="8" t="str">
        <f t="shared" si="8"/>
        <v>Finland-Europe 2002</v>
      </c>
      <c r="B516" s="8" t="s">
        <v>142</v>
      </c>
      <c r="C516" s="8" t="s">
        <v>76</v>
      </c>
      <c r="D516" s="9" t="s">
        <v>64</v>
      </c>
      <c r="E516" s="8"/>
      <c r="F516" s="8"/>
      <c r="G516" s="8"/>
      <c r="H516" s="8"/>
      <c r="I516" s="14">
        <v>0.624</v>
      </c>
      <c r="J516" s="14">
        <v>0.86899999999999999</v>
      </c>
    </row>
    <row r="517" spans="1:10" ht="14.4">
      <c r="A517" s="8" t="str">
        <f t="shared" si="8"/>
        <v>France-Europe 2002</v>
      </c>
      <c r="B517" s="8" t="s">
        <v>143</v>
      </c>
      <c r="C517" s="8" t="s">
        <v>76</v>
      </c>
      <c r="D517" s="9" t="s">
        <v>64</v>
      </c>
      <c r="E517" s="8"/>
      <c r="F517" s="8"/>
      <c r="G517" s="8"/>
      <c r="H517" s="8"/>
      <c r="I517" s="14">
        <v>0.30199999999999999</v>
      </c>
      <c r="J517" s="14">
        <v>0.64300000000000002</v>
      </c>
    </row>
    <row r="518" spans="1:10" ht="14.4">
      <c r="A518" s="8" t="str">
        <f t="shared" si="8"/>
        <v>Germany-Europe 2002</v>
      </c>
      <c r="B518" s="8" t="s">
        <v>148</v>
      </c>
      <c r="C518" s="8" t="s">
        <v>76</v>
      </c>
      <c r="D518" s="9" t="s">
        <v>64</v>
      </c>
      <c r="E518" s="8"/>
      <c r="F518" s="8"/>
      <c r="G518" s="8"/>
      <c r="H518" s="8"/>
      <c r="I518" s="14">
        <v>0.48799999999999999</v>
      </c>
      <c r="J518" s="14">
        <v>0.70699999999999996</v>
      </c>
    </row>
    <row r="519" spans="1:10" ht="14.4">
      <c r="A519" s="8" t="str">
        <f t="shared" si="8"/>
        <v>Greece-Europe 2002</v>
      </c>
      <c r="B519" s="8" t="s">
        <v>150</v>
      </c>
      <c r="C519" s="8" t="s">
        <v>76</v>
      </c>
      <c r="D519" s="9" t="s">
        <v>64</v>
      </c>
      <c r="E519" s="8"/>
      <c r="F519" s="8"/>
      <c r="G519" s="8"/>
      <c r="H519" s="8"/>
      <c r="I519" s="14">
        <v>0.14699999999999999</v>
      </c>
      <c r="J519" s="14">
        <v>0.84499999999999997</v>
      </c>
    </row>
    <row r="520" spans="1:10" ht="14.4">
      <c r="A520" s="8" t="str">
        <f t="shared" si="8"/>
        <v>Hungary-Europe 2002</v>
      </c>
      <c r="B520" s="8" t="s">
        <v>161</v>
      </c>
      <c r="C520" s="8" t="s">
        <v>76</v>
      </c>
      <c r="D520" s="9" t="s">
        <v>64</v>
      </c>
      <c r="E520" s="8"/>
      <c r="F520" s="8"/>
      <c r="G520" s="8"/>
      <c r="H520" s="8"/>
      <c r="I520" s="14">
        <v>0.16700000000000001</v>
      </c>
      <c r="J520" s="14">
        <v>0.67700000000000005</v>
      </c>
    </row>
    <row r="521" spans="1:10" ht="14.4">
      <c r="A521" s="8" t="str">
        <f t="shared" si="8"/>
        <v>Iceland-Europe 2002</v>
      </c>
      <c r="B521" s="8" t="s">
        <v>162</v>
      </c>
      <c r="C521" s="8" t="s">
        <v>76</v>
      </c>
      <c r="D521" s="9" t="s">
        <v>64</v>
      </c>
      <c r="E521" s="8"/>
      <c r="F521" s="8"/>
      <c r="G521" s="8"/>
      <c r="H521" s="8"/>
      <c r="I521" s="14">
        <v>0.79100000000000004</v>
      </c>
      <c r="J521" s="14">
        <v>0.90800000000000003</v>
      </c>
    </row>
    <row r="522" spans="1:10" ht="14.4">
      <c r="A522" s="8" t="str">
        <f t="shared" si="8"/>
        <v>Ireland-Europe 2002</v>
      </c>
      <c r="B522" s="8" t="s">
        <v>167</v>
      </c>
      <c r="C522" s="8" t="s">
        <v>76</v>
      </c>
      <c r="D522" s="9" t="s">
        <v>64</v>
      </c>
      <c r="E522" s="8"/>
      <c r="F522" s="8"/>
      <c r="G522" s="8"/>
      <c r="H522" s="8"/>
      <c r="I522" s="14">
        <v>0.25900000000000001</v>
      </c>
      <c r="J522" s="14">
        <v>0.76200000000000001</v>
      </c>
    </row>
    <row r="523" spans="1:10" ht="14.4">
      <c r="A523" s="8" t="str">
        <f t="shared" si="8"/>
        <v>Isle of Man-Europe 2002</v>
      </c>
      <c r="B523" s="8" t="s">
        <v>168</v>
      </c>
      <c r="C523" s="8" t="s">
        <v>76</v>
      </c>
      <c r="D523" s="9" t="s">
        <v>64</v>
      </c>
      <c r="E523" s="8"/>
      <c r="F523" s="8"/>
      <c r="G523" s="8"/>
      <c r="H523" s="8"/>
      <c r="I523" s="8">
        <v>0.129</v>
      </c>
      <c r="J523" s="8">
        <v>0.57976412489999996</v>
      </c>
    </row>
    <row r="524" spans="1:10" ht="14.4">
      <c r="A524" s="8" t="str">
        <f t="shared" si="8"/>
        <v>Italy-Europe 2002</v>
      </c>
      <c r="B524" s="8" t="s">
        <v>170</v>
      </c>
      <c r="C524" s="8" t="s">
        <v>76</v>
      </c>
      <c r="D524" s="9" t="s">
        <v>64</v>
      </c>
      <c r="E524" s="8"/>
      <c r="F524" s="8"/>
      <c r="G524" s="8"/>
      <c r="H524" s="8"/>
      <c r="I524" s="14">
        <v>0.28000000000000003</v>
      </c>
      <c r="J524" s="14">
        <v>0.94299999999999995</v>
      </c>
    </row>
    <row r="525" spans="1:10" ht="14.4">
      <c r="A525" s="8" t="str">
        <f t="shared" si="8"/>
        <v>Kosovo-Europe 2002</v>
      </c>
      <c r="B525" s="8" t="s">
        <v>177</v>
      </c>
      <c r="C525" s="8" t="s">
        <v>76</v>
      </c>
      <c r="D525" s="9" t="s">
        <v>64</v>
      </c>
      <c r="E525" s="8"/>
      <c r="F525" s="8"/>
      <c r="G525" s="8"/>
      <c r="H525" s="8"/>
      <c r="I525" s="8">
        <v>0.129</v>
      </c>
      <c r="J525" s="8">
        <v>0.57976412489999996</v>
      </c>
    </row>
    <row r="526" spans="1:10" ht="14.4">
      <c r="A526" s="8" t="str">
        <f t="shared" si="8"/>
        <v>Latvia-Europe 2002</v>
      </c>
      <c r="B526" s="8" t="s">
        <v>181</v>
      </c>
      <c r="C526" s="8" t="s">
        <v>76</v>
      </c>
      <c r="D526" s="9" t="s">
        <v>64</v>
      </c>
      <c r="E526" s="8"/>
      <c r="F526" s="8"/>
      <c r="G526" s="8"/>
      <c r="H526" s="8"/>
      <c r="I526" s="14">
        <v>0.219</v>
      </c>
      <c r="J526" s="14">
        <v>0.39600000000000002</v>
      </c>
    </row>
    <row r="527" spans="1:10" ht="14.4">
      <c r="A527" s="8" t="str">
        <f t="shared" si="8"/>
        <v>Liechtenstein-Europe 2002</v>
      </c>
      <c r="B527" s="8" t="s">
        <v>186</v>
      </c>
      <c r="C527" s="8" t="s">
        <v>76</v>
      </c>
      <c r="D527" s="9" t="s">
        <v>64</v>
      </c>
      <c r="E527" s="8"/>
      <c r="F527" s="8"/>
      <c r="G527" s="8"/>
      <c r="H527" s="8"/>
      <c r="I527" s="14">
        <v>0.59499999999999997</v>
      </c>
      <c r="J527" s="14">
        <v>0.33700000000000002</v>
      </c>
    </row>
    <row r="528" spans="1:10" ht="14.4">
      <c r="A528" s="8" t="str">
        <f t="shared" si="8"/>
        <v>Lithuania-Europe 2002</v>
      </c>
      <c r="B528" s="8" t="s">
        <v>187</v>
      </c>
      <c r="C528" s="8" t="s">
        <v>76</v>
      </c>
      <c r="D528" s="9" t="s">
        <v>64</v>
      </c>
      <c r="E528" s="8"/>
      <c r="F528" s="8"/>
      <c r="G528" s="8"/>
      <c r="H528" s="8"/>
      <c r="I528" s="14">
        <v>0.17699999999999999</v>
      </c>
      <c r="J528" s="14">
        <v>0.48099999999999998</v>
      </c>
    </row>
    <row r="529" spans="1:10" ht="14.4">
      <c r="A529" s="8" t="str">
        <f t="shared" si="8"/>
        <v>Luxembourg-Europe 2002</v>
      </c>
      <c r="B529" s="8" t="s">
        <v>188</v>
      </c>
      <c r="C529" s="8" t="s">
        <v>76</v>
      </c>
      <c r="D529" s="9" t="s">
        <v>64</v>
      </c>
      <c r="E529" s="8"/>
      <c r="F529" s="8"/>
      <c r="G529" s="8"/>
      <c r="H529" s="8"/>
      <c r="I529" s="14">
        <v>0.39800000000000002</v>
      </c>
      <c r="J529" s="14">
        <v>1.0660000000000001</v>
      </c>
    </row>
    <row r="530" spans="1:10" ht="14.4">
      <c r="A530" s="8" t="str">
        <f t="shared" si="8"/>
        <v>North Macedonia-Europe 2002</v>
      </c>
      <c r="B530" s="8" t="s">
        <v>217</v>
      </c>
      <c r="C530" s="8" t="s">
        <v>76</v>
      </c>
      <c r="D530" s="9" t="s">
        <v>64</v>
      </c>
      <c r="E530" s="8"/>
      <c r="F530" s="8"/>
      <c r="G530" s="8"/>
      <c r="H530" s="8"/>
      <c r="I530" s="14">
        <v>0.17299999999999999</v>
      </c>
      <c r="J530" s="14">
        <v>0.17599999999999999</v>
      </c>
    </row>
    <row r="531" spans="1:10" ht="14.4">
      <c r="A531" s="8" t="str">
        <f t="shared" si="8"/>
        <v>Malta-Europe 2002</v>
      </c>
      <c r="B531" s="8" t="s">
        <v>195</v>
      </c>
      <c r="C531" s="8" t="s">
        <v>76</v>
      </c>
      <c r="D531" s="9" t="s">
        <v>64</v>
      </c>
      <c r="E531" s="8"/>
      <c r="F531" s="8"/>
      <c r="G531" s="8"/>
      <c r="H531" s="8"/>
      <c r="I531" s="14">
        <v>0.28899999999999998</v>
      </c>
      <c r="J531" s="14">
        <v>0.67400000000000004</v>
      </c>
    </row>
    <row r="532" spans="1:10" ht="14.4">
      <c r="A532" s="8" t="str">
        <f t="shared" si="8"/>
        <v>Moldova-Europe 2002</v>
      </c>
      <c r="B532" s="8" t="s">
        <v>201</v>
      </c>
      <c r="C532" s="8" t="s">
        <v>76</v>
      </c>
      <c r="D532" s="9" t="s">
        <v>64</v>
      </c>
      <c r="E532" s="8"/>
      <c r="F532" s="8"/>
      <c r="G532" s="8"/>
      <c r="H532" s="8"/>
      <c r="I532" s="14">
        <v>3.7999999999999999E-2</v>
      </c>
      <c r="J532" s="14">
        <v>8.5000000000000006E-2</v>
      </c>
    </row>
    <row r="533" spans="1:10" ht="14.4">
      <c r="A533" s="8" t="str">
        <f t="shared" si="8"/>
        <v>Monaco-Europe 2002</v>
      </c>
      <c r="B533" s="8" t="s">
        <v>202</v>
      </c>
      <c r="C533" s="8" t="s">
        <v>76</v>
      </c>
      <c r="D533" s="9" t="s">
        <v>64</v>
      </c>
      <c r="E533" s="8"/>
      <c r="F533" s="8"/>
      <c r="G533" s="8"/>
      <c r="H533" s="8"/>
      <c r="I533" s="14">
        <v>0.48</v>
      </c>
      <c r="J533" s="14">
        <v>0.45600000000000002</v>
      </c>
    </row>
    <row r="534" spans="1:10" ht="14.4">
      <c r="A534" s="8" t="str">
        <f t="shared" si="8"/>
        <v>Montenegro-Europe 2002</v>
      </c>
      <c r="B534" s="8" t="s">
        <v>204</v>
      </c>
      <c r="C534" s="8" t="s">
        <v>76</v>
      </c>
      <c r="D534" s="9" t="s">
        <v>64</v>
      </c>
      <c r="E534" s="8"/>
      <c r="F534" s="8"/>
      <c r="G534" s="8"/>
      <c r="H534" s="8"/>
      <c r="I534" s="8">
        <v>0.129</v>
      </c>
      <c r="J534" s="8">
        <v>0.57976412489999996</v>
      </c>
    </row>
    <row r="535" spans="1:10" ht="14.4">
      <c r="A535" s="8" t="str">
        <f t="shared" si="8"/>
        <v>Netherlands-Europe 2002</v>
      </c>
      <c r="B535" s="8" t="s">
        <v>210</v>
      </c>
      <c r="C535" s="8" t="s">
        <v>76</v>
      </c>
      <c r="D535" s="9" t="s">
        <v>64</v>
      </c>
      <c r="E535" s="8"/>
      <c r="F535" s="8"/>
      <c r="G535" s="8"/>
      <c r="H535" s="8"/>
      <c r="I535" s="14">
        <v>0.61299999999999999</v>
      </c>
      <c r="J535" s="14">
        <v>0.754</v>
      </c>
    </row>
    <row r="536" spans="1:10" ht="14.4">
      <c r="A536" s="8" t="str">
        <f t="shared" si="8"/>
        <v>Norway-Europe 2002</v>
      </c>
      <c r="B536" s="8" t="s">
        <v>218</v>
      </c>
      <c r="C536" s="8" t="s">
        <v>76</v>
      </c>
      <c r="D536" s="9" t="s">
        <v>64</v>
      </c>
      <c r="E536" s="8"/>
      <c r="F536" s="8"/>
      <c r="G536" s="8"/>
      <c r="H536" s="8"/>
      <c r="I536" s="14">
        <v>0.72799999999999998</v>
      </c>
      <c r="J536" s="14">
        <v>0.83499999999999996</v>
      </c>
    </row>
    <row r="537" spans="1:10" ht="14.4">
      <c r="A537" s="8" t="str">
        <f t="shared" si="8"/>
        <v>Poland-Europe 2002</v>
      </c>
      <c r="B537" s="8" t="s">
        <v>226</v>
      </c>
      <c r="C537" s="8" t="s">
        <v>76</v>
      </c>
      <c r="D537" s="9" t="s">
        <v>64</v>
      </c>
      <c r="E537" s="8"/>
      <c r="F537" s="8"/>
      <c r="G537" s="8"/>
      <c r="H537" s="8"/>
      <c r="I537" s="14">
        <v>0.21199999999999999</v>
      </c>
      <c r="J537" s="14">
        <v>0.36299999999999999</v>
      </c>
    </row>
    <row r="538" spans="1:10" ht="14.4">
      <c r="A538" s="8" t="str">
        <f t="shared" si="8"/>
        <v>Portugal-Europe 2002</v>
      </c>
      <c r="B538" s="8" t="s">
        <v>227</v>
      </c>
      <c r="C538" s="8" t="s">
        <v>76</v>
      </c>
      <c r="D538" s="9" t="s">
        <v>64</v>
      </c>
      <c r="E538" s="8"/>
      <c r="F538" s="8"/>
      <c r="G538" s="8"/>
      <c r="H538" s="8"/>
      <c r="I538" s="14">
        <v>0.19400000000000001</v>
      </c>
      <c r="J538" s="14">
        <v>0.83399999999999996</v>
      </c>
    </row>
    <row r="539" spans="1:10" ht="14.4">
      <c r="A539" s="8" t="str">
        <f t="shared" si="8"/>
        <v>Romania-Europe 2002</v>
      </c>
      <c r="B539" s="8" t="s">
        <v>230</v>
      </c>
      <c r="C539" s="8" t="s">
        <v>76</v>
      </c>
      <c r="D539" s="9" t="s">
        <v>64</v>
      </c>
      <c r="E539" s="8"/>
      <c r="F539" s="8"/>
      <c r="G539" s="8"/>
      <c r="H539" s="8"/>
      <c r="I539" s="14">
        <v>6.6000000000000003E-2</v>
      </c>
      <c r="J539" s="14">
        <v>0.23</v>
      </c>
    </row>
    <row r="540" spans="1:10" ht="14.4">
      <c r="A540" s="8" t="str">
        <f t="shared" si="8"/>
        <v>Russia-Europe 2002</v>
      </c>
      <c r="B540" s="8" t="s">
        <v>231</v>
      </c>
      <c r="C540" s="8" t="s">
        <v>76</v>
      </c>
      <c r="D540" s="9" t="s">
        <v>64</v>
      </c>
      <c r="E540" s="8"/>
      <c r="F540" s="8"/>
      <c r="G540" s="8"/>
      <c r="H540" s="8"/>
      <c r="I540" s="14">
        <v>4.1000000000000002E-2</v>
      </c>
      <c r="J540" s="14">
        <v>0.121</v>
      </c>
    </row>
    <row r="541" spans="1:10" ht="14.4">
      <c r="A541" s="8" t="str">
        <f t="shared" si="8"/>
        <v>San Marino-Europe 2002</v>
      </c>
      <c r="B541" s="8" t="s">
        <v>234</v>
      </c>
      <c r="C541" s="8" t="s">
        <v>76</v>
      </c>
      <c r="D541" s="9" t="s">
        <v>64</v>
      </c>
      <c r="E541" s="8"/>
      <c r="F541" s="8"/>
      <c r="G541" s="8"/>
      <c r="H541" s="8"/>
      <c r="I541" s="14">
        <v>0.50800000000000001</v>
      </c>
      <c r="J541" s="14">
        <v>0.59699999999999998</v>
      </c>
    </row>
    <row r="542" spans="1:10" ht="14.4">
      <c r="A542" s="8" t="str">
        <f t="shared" si="8"/>
        <v>Serbia-Europe 2002</v>
      </c>
      <c r="B542" s="8" t="s">
        <v>238</v>
      </c>
      <c r="C542" s="8" t="s">
        <v>76</v>
      </c>
      <c r="D542" s="9" t="s">
        <v>64</v>
      </c>
      <c r="E542" s="8"/>
      <c r="F542" s="8"/>
      <c r="G542" s="8"/>
      <c r="H542" s="8"/>
      <c r="I542" s="8">
        <v>0.129</v>
      </c>
      <c r="J542" s="8">
        <v>0.57976412489999996</v>
      </c>
    </row>
    <row r="543" spans="1:10" ht="14.4">
      <c r="A543" s="8" t="str">
        <f t="shared" si="8"/>
        <v>Slovakia-Europe 2002</v>
      </c>
      <c r="B543" s="8" t="s">
        <v>243</v>
      </c>
      <c r="C543" s="8" t="s">
        <v>76</v>
      </c>
      <c r="D543" s="9" t="s">
        <v>64</v>
      </c>
      <c r="E543" s="8"/>
      <c r="F543" s="8"/>
      <c r="G543" s="8"/>
      <c r="H543" s="8"/>
      <c r="I543" s="14">
        <v>0.40100000000000002</v>
      </c>
      <c r="J543" s="14">
        <v>0.54300000000000004</v>
      </c>
    </row>
    <row r="544" spans="1:10" ht="14.4">
      <c r="A544" s="8" t="str">
        <f t="shared" si="8"/>
        <v>Slovenia-Europe 2002</v>
      </c>
      <c r="B544" s="8" t="s">
        <v>244</v>
      </c>
      <c r="C544" s="8" t="s">
        <v>76</v>
      </c>
      <c r="D544" s="9" t="s">
        <v>64</v>
      </c>
      <c r="E544" s="8"/>
      <c r="F544" s="8"/>
      <c r="G544" s="8"/>
      <c r="H544" s="8"/>
      <c r="I544" s="14">
        <v>0.27800000000000002</v>
      </c>
      <c r="J544" s="14">
        <v>0.83799999999999997</v>
      </c>
    </row>
    <row r="545" spans="1:10" ht="14.4">
      <c r="A545" s="8" t="str">
        <f t="shared" si="8"/>
        <v>Spain-Europe 2002</v>
      </c>
      <c r="B545" s="8" t="s">
        <v>250</v>
      </c>
      <c r="C545" s="8" t="s">
        <v>76</v>
      </c>
      <c r="D545" s="9" t="s">
        <v>64</v>
      </c>
      <c r="E545" s="8"/>
      <c r="F545" s="8"/>
      <c r="G545" s="8"/>
      <c r="H545" s="8"/>
      <c r="I545" s="14">
        <v>0.20399999999999999</v>
      </c>
      <c r="J545" s="14">
        <v>0.81100000000000005</v>
      </c>
    </row>
    <row r="546" spans="1:10" ht="14.4">
      <c r="A546" s="8" t="str">
        <f t="shared" si="8"/>
        <v>Sweden-Europe 2002</v>
      </c>
      <c r="B546" s="8" t="s">
        <v>259</v>
      </c>
      <c r="C546" s="8" t="s">
        <v>76</v>
      </c>
      <c r="D546" s="9" t="s">
        <v>64</v>
      </c>
      <c r="E546" s="8"/>
      <c r="F546" s="8"/>
      <c r="G546" s="8"/>
      <c r="H546" s="8"/>
      <c r="I546" s="14">
        <v>0.70599999999999996</v>
      </c>
      <c r="J546" s="14">
        <v>0.89200000000000002</v>
      </c>
    </row>
    <row r="547" spans="1:10" ht="14.4">
      <c r="A547" s="8" t="str">
        <f t="shared" si="8"/>
        <v>Switzerland-Europe 2002</v>
      </c>
      <c r="B547" s="8" t="s">
        <v>260</v>
      </c>
      <c r="C547" s="8" t="s">
        <v>76</v>
      </c>
      <c r="D547" s="9" t="s">
        <v>64</v>
      </c>
      <c r="E547" s="8"/>
      <c r="F547" s="8"/>
      <c r="G547" s="8"/>
      <c r="H547" s="8"/>
      <c r="I547" s="14">
        <v>0.61399999999999999</v>
      </c>
      <c r="J547" s="14">
        <v>0.79200000000000004</v>
      </c>
    </row>
    <row r="548" spans="1:10" ht="14.4">
      <c r="A548" s="8" t="str">
        <f t="shared" si="8"/>
        <v>Turkey-Europe 2002</v>
      </c>
      <c r="B548" s="8" t="s">
        <v>270</v>
      </c>
      <c r="C548" s="8" t="s">
        <v>76</v>
      </c>
      <c r="D548" s="9" t="s">
        <v>64</v>
      </c>
      <c r="E548" s="8"/>
      <c r="F548" s="8"/>
      <c r="G548" s="8"/>
      <c r="H548" s="8"/>
      <c r="I548" s="14">
        <v>0.114</v>
      </c>
      <c r="J548" s="14">
        <v>0.35899999999999999</v>
      </c>
    </row>
    <row r="549" spans="1:10" ht="14.4">
      <c r="A549" s="8" t="str">
        <f t="shared" si="8"/>
        <v>Ukraine-Europe 2002</v>
      </c>
      <c r="B549" s="8" t="s">
        <v>274</v>
      </c>
      <c r="C549" s="8" t="s">
        <v>76</v>
      </c>
      <c r="D549" s="9" t="s">
        <v>64</v>
      </c>
      <c r="E549" s="8"/>
      <c r="F549" s="8"/>
      <c r="G549" s="8"/>
      <c r="H549" s="8"/>
      <c r="I549" s="14">
        <v>1.9E-2</v>
      </c>
      <c r="J549" s="14">
        <v>7.6999999999999999E-2</v>
      </c>
    </row>
    <row r="550" spans="1:10" ht="14.4">
      <c r="A550" s="8" t="str">
        <f t="shared" si="8"/>
        <v>United Kingdom-Europe 2002</v>
      </c>
      <c r="B550" s="8" t="s">
        <v>276</v>
      </c>
      <c r="C550" s="8" t="s">
        <v>76</v>
      </c>
      <c r="D550" s="9" t="s">
        <v>64</v>
      </c>
      <c r="E550" s="8"/>
      <c r="F550" s="8"/>
      <c r="G550" s="8"/>
      <c r="H550" s="8"/>
      <c r="I550" s="14">
        <v>0.56499999999999995</v>
      </c>
      <c r="J550" s="14">
        <v>0.82799999999999996</v>
      </c>
    </row>
    <row r="551" spans="1:10" ht="14.4">
      <c r="A551" s="8" t="str">
        <f t="shared" si="8"/>
        <v>Bahrain-Middle East 2002</v>
      </c>
      <c r="B551" s="8" t="s">
        <v>92</v>
      </c>
      <c r="C551" s="8" t="s">
        <v>93</v>
      </c>
      <c r="D551" s="9" t="s">
        <v>64</v>
      </c>
      <c r="E551" s="8"/>
      <c r="F551" s="8"/>
      <c r="G551" s="8"/>
      <c r="H551" s="8"/>
      <c r="I551" s="14">
        <v>0.18099999999999999</v>
      </c>
      <c r="J551" s="14">
        <v>0.53100000000000003</v>
      </c>
    </row>
    <row r="552" spans="1:10" ht="14.4">
      <c r="A552" s="8" t="str">
        <f t="shared" si="8"/>
        <v>Iran-Middle East 2002</v>
      </c>
      <c r="B552" s="8" t="s">
        <v>165</v>
      </c>
      <c r="C552" s="8" t="s">
        <v>93</v>
      </c>
      <c r="D552" s="9" t="s">
        <v>64</v>
      </c>
      <c r="E552" s="8"/>
      <c r="F552" s="8"/>
      <c r="G552" s="8"/>
      <c r="H552" s="8"/>
      <c r="I552" s="14">
        <v>4.5999999999999999E-2</v>
      </c>
      <c r="J552" s="14">
        <v>3.4000000000000002E-2</v>
      </c>
    </row>
    <row r="553" spans="1:10" ht="14.4">
      <c r="A553" s="8" t="str">
        <f t="shared" si="8"/>
        <v>Iraq-Middle East 2002</v>
      </c>
      <c r="B553" s="8" t="s">
        <v>166</v>
      </c>
      <c r="C553" s="8" t="s">
        <v>93</v>
      </c>
      <c r="D553" s="9" t="s">
        <v>64</v>
      </c>
      <c r="E553" s="8"/>
      <c r="F553" s="8"/>
      <c r="G553" s="8"/>
      <c r="H553" s="8"/>
      <c r="I553" s="14">
        <v>5.0000000000000001E-3</v>
      </c>
      <c r="J553" s="14">
        <v>1E-3</v>
      </c>
    </row>
    <row r="554" spans="1:10" ht="14.4">
      <c r="A554" s="8" t="str">
        <f t="shared" si="8"/>
        <v>Israel-Middle East 2002</v>
      </c>
      <c r="B554" s="8" t="s">
        <v>169</v>
      </c>
      <c r="C554" s="8" t="s">
        <v>93</v>
      </c>
      <c r="D554" s="9" t="s">
        <v>64</v>
      </c>
      <c r="E554" s="8"/>
      <c r="F554" s="8"/>
      <c r="G554" s="8"/>
      <c r="H554" s="8"/>
      <c r="I554" s="14">
        <v>0.17799999999999999</v>
      </c>
      <c r="J554" s="14">
        <v>1.01</v>
      </c>
    </row>
    <row r="555" spans="1:10" ht="14.4">
      <c r="A555" s="8" t="str">
        <f t="shared" si="8"/>
        <v>Jordan-Middle East 2002</v>
      </c>
      <c r="B555" s="8" t="s">
        <v>173</v>
      </c>
      <c r="C555" s="8" t="s">
        <v>93</v>
      </c>
      <c r="D555" s="9" t="s">
        <v>64</v>
      </c>
      <c r="E555" s="8"/>
      <c r="F555" s="8"/>
      <c r="G555" s="8"/>
      <c r="H555" s="8"/>
      <c r="I555" s="14">
        <v>0.06</v>
      </c>
      <c r="J555" s="14">
        <v>0.249</v>
      </c>
    </row>
    <row r="556" spans="1:10" ht="14.4">
      <c r="A556" s="8" t="str">
        <f t="shared" si="8"/>
        <v>Kuwait-Middle East 2002</v>
      </c>
      <c r="B556" s="8" t="s">
        <v>178</v>
      </c>
      <c r="C556" s="8" t="s">
        <v>93</v>
      </c>
      <c r="D556" s="9" t="s">
        <v>64</v>
      </c>
      <c r="E556" s="8"/>
      <c r="F556" s="8"/>
      <c r="G556" s="8"/>
      <c r="H556" s="8"/>
      <c r="I556" s="14">
        <v>0.10199999999999999</v>
      </c>
      <c r="J556" s="14">
        <v>0.59899999999999998</v>
      </c>
    </row>
    <row r="557" spans="1:10" ht="14.4">
      <c r="A557" s="8" t="str">
        <f t="shared" si="8"/>
        <v>Lebanon-Middle East 2002</v>
      </c>
      <c r="B557" s="8" t="s">
        <v>182</v>
      </c>
      <c r="C557" s="8" t="s">
        <v>93</v>
      </c>
      <c r="D557" s="9" t="s">
        <v>64</v>
      </c>
      <c r="E557" s="8"/>
      <c r="F557" s="8"/>
      <c r="G557" s="8"/>
      <c r="H557" s="8"/>
      <c r="I557" s="14">
        <v>7.0000000000000007E-2</v>
      </c>
      <c r="J557" s="14">
        <v>0.22</v>
      </c>
    </row>
    <row r="558" spans="1:10" ht="14.4">
      <c r="A558" s="8" t="str">
        <f t="shared" si="8"/>
        <v>Oman-Middle East 2002</v>
      </c>
      <c r="B558" s="8" t="s">
        <v>219</v>
      </c>
      <c r="C558" s="8" t="s">
        <v>93</v>
      </c>
      <c r="D558" s="9" t="s">
        <v>64</v>
      </c>
      <c r="E558" s="8"/>
      <c r="F558" s="8"/>
      <c r="G558" s="8"/>
      <c r="H558" s="8"/>
      <c r="I558" s="14">
        <v>6.9000000000000006E-2</v>
      </c>
      <c r="J558" s="14">
        <v>0.20100000000000001</v>
      </c>
    </row>
    <row r="559" spans="1:10" ht="14.4">
      <c r="A559" s="8" t="str">
        <f t="shared" si="8"/>
        <v>Qatar-Middle East 2002</v>
      </c>
      <c r="B559" s="8" t="s">
        <v>229</v>
      </c>
      <c r="C559" s="8" t="s">
        <v>93</v>
      </c>
      <c r="D559" s="9" t="s">
        <v>64</v>
      </c>
      <c r="E559" s="8"/>
      <c r="F559" s="8"/>
      <c r="G559" s="8"/>
      <c r="H559" s="8"/>
      <c r="I559" s="14">
        <v>0.10199999999999999</v>
      </c>
      <c r="J559" s="14">
        <v>0.42399999999999999</v>
      </c>
    </row>
    <row r="560" spans="1:10" ht="14.4">
      <c r="A560" s="8" t="str">
        <f t="shared" si="8"/>
        <v>Saudi Arabia-Middle East 2002</v>
      </c>
      <c r="B560" s="8" t="s">
        <v>236</v>
      </c>
      <c r="C560" s="8" t="s">
        <v>93</v>
      </c>
      <c r="D560" s="9" t="s">
        <v>64</v>
      </c>
      <c r="E560" s="8"/>
      <c r="F560" s="8"/>
      <c r="G560" s="8"/>
      <c r="H560" s="8"/>
      <c r="I560" s="14">
        <v>6.4000000000000001E-2</v>
      </c>
      <c r="J560" s="14">
        <v>0.22900000000000001</v>
      </c>
    </row>
    <row r="561" spans="1:10" ht="14.4">
      <c r="A561" s="8" t="str">
        <f t="shared" si="8"/>
        <v>Syria-Middle East 2002</v>
      </c>
      <c r="B561" s="8" t="s">
        <v>261</v>
      </c>
      <c r="C561" s="8" t="s">
        <v>93</v>
      </c>
      <c r="D561" s="9" t="s">
        <v>64</v>
      </c>
      <c r="E561" s="8"/>
      <c r="F561" s="8"/>
      <c r="G561" s="8"/>
      <c r="H561" s="8"/>
      <c r="I561" s="14">
        <v>2.1000000000000001E-2</v>
      </c>
      <c r="J561" s="14">
        <v>2.4E-2</v>
      </c>
    </row>
    <row r="562" spans="1:10" ht="14.4">
      <c r="A562" s="8" t="str">
        <f t="shared" si="8"/>
        <v>United Arab Emirates-Middle East 2002</v>
      </c>
      <c r="B562" s="8" t="s">
        <v>275</v>
      </c>
      <c r="C562" s="8" t="s">
        <v>93</v>
      </c>
      <c r="D562" s="9" t="s">
        <v>64</v>
      </c>
      <c r="E562" s="8"/>
      <c r="F562" s="8"/>
      <c r="G562" s="8"/>
      <c r="H562" s="8"/>
      <c r="I562" s="14">
        <v>0.28299999999999997</v>
      </c>
      <c r="J562" s="14">
        <v>0.753</v>
      </c>
    </row>
    <row r="563" spans="1:10" ht="14.4">
      <c r="A563" s="8" t="str">
        <f t="shared" si="8"/>
        <v>Yemen-Middle East 2002</v>
      </c>
      <c r="B563" s="8" t="s">
        <v>283</v>
      </c>
      <c r="C563" s="8" t="s">
        <v>93</v>
      </c>
      <c r="D563" s="9" t="s">
        <v>64</v>
      </c>
      <c r="E563" s="8"/>
      <c r="F563" s="8"/>
      <c r="G563" s="8"/>
      <c r="H563" s="8"/>
      <c r="I563" s="14">
        <v>5.0000000000000001E-3</v>
      </c>
      <c r="J563" s="14">
        <v>2.5999999999999999E-2</v>
      </c>
    </row>
    <row r="564" spans="1:10" ht="14.4">
      <c r="A564" s="8" t="str">
        <f t="shared" si="8"/>
        <v>American Samoa-Oceania 2002</v>
      </c>
      <c r="B564" s="8" t="s">
        <v>79</v>
      </c>
      <c r="C564" s="8" t="s">
        <v>80</v>
      </c>
      <c r="D564" s="9" t="s">
        <v>64</v>
      </c>
      <c r="E564" s="8"/>
      <c r="F564" s="8"/>
      <c r="G564" s="8"/>
      <c r="H564" s="8"/>
      <c r="I564" s="8">
        <v>0.129</v>
      </c>
      <c r="J564" s="14">
        <v>3.5000000000000003E-2</v>
      </c>
    </row>
    <row r="565" spans="1:10" ht="14.4">
      <c r="A565" s="8" t="str">
        <f t="shared" si="8"/>
        <v>Australia-Oceania 2002</v>
      </c>
      <c r="B565" s="8" t="s">
        <v>88</v>
      </c>
      <c r="C565" s="8" t="s">
        <v>80</v>
      </c>
      <c r="D565" s="9" t="s">
        <v>64</v>
      </c>
      <c r="E565" s="8"/>
      <c r="F565" s="8"/>
      <c r="G565" s="8"/>
      <c r="H565" s="8"/>
      <c r="I565" s="8">
        <v>0.129</v>
      </c>
      <c r="J565" s="14">
        <v>0.64300000000000002</v>
      </c>
    </row>
    <row r="566" spans="1:10" ht="14.4">
      <c r="A566" s="8" t="str">
        <f t="shared" si="8"/>
        <v>Fiji-Oceania 2002</v>
      </c>
      <c r="B566" s="8" t="s">
        <v>141</v>
      </c>
      <c r="C566" s="8" t="s">
        <v>80</v>
      </c>
      <c r="D566" s="9" t="s">
        <v>64</v>
      </c>
      <c r="E566" s="8"/>
      <c r="F566" s="8"/>
      <c r="G566" s="8"/>
      <c r="H566" s="8"/>
      <c r="I566" s="14">
        <v>6.2E-2</v>
      </c>
      <c r="J566" s="14">
        <v>0.11</v>
      </c>
    </row>
    <row r="567" spans="1:10" ht="14.4">
      <c r="A567" s="8" t="str">
        <f t="shared" si="8"/>
        <v>French Polynesia-Oceania 2002</v>
      </c>
      <c r="B567" s="8" t="s">
        <v>144</v>
      </c>
      <c r="C567" s="8" t="s">
        <v>80</v>
      </c>
      <c r="D567" s="9" t="s">
        <v>64</v>
      </c>
      <c r="E567" s="8"/>
      <c r="F567" s="8"/>
      <c r="G567" s="8"/>
      <c r="H567" s="8"/>
      <c r="I567" s="14">
        <v>8.2000000000000003E-2</v>
      </c>
      <c r="J567" s="14">
        <v>0.21299999999999999</v>
      </c>
    </row>
    <row r="568" spans="1:10" ht="14.4">
      <c r="A568" s="8" t="str">
        <f t="shared" si="8"/>
        <v>Guam-Oceania 2002</v>
      </c>
      <c r="B568" s="8" t="s">
        <v>153</v>
      </c>
      <c r="C568" s="8" t="s">
        <v>80</v>
      </c>
      <c r="D568" s="9" t="s">
        <v>64</v>
      </c>
      <c r="E568" s="8"/>
      <c r="F568" s="8"/>
      <c r="G568" s="8"/>
      <c r="H568" s="8"/>
      <c r="I568" s="14">
        <v>0.312</v>
      </c>
      <c r="J568" s="14">
        <v>0.44800000000000001</v>
      </c>
    </row>
    <row r="569" spans="1:10" ht="14.4">
      <c r="A569" s="8" t="str">
        <f t="shared" si="8"/>
        <v>Kiribati-Oceania 2002</v>
      </c>
      <c r="B569" s="8" t="s">
        <v>176</v>
      </c>
      <c r="C569" s="8" t="s">
        <v>80</v>
      </c>
      <c r="D569" s="9" t="s">
        <v>64</v>
      </c>
      <c r="E569" s="8"/>
      <c r="F569" s="8"/>
      <c r="G569" s="8"/>
      <c r="H569" s="8"/>
      <c r="I569" s="14">
        <v>2.5000000000000001E-2</v>
      </c>
      <c r="J569" s="14">
        <v>6.0000000000000001E-3</v>
      </c>
    </row>
    <row r="570" spans="1:10" ht="14.4">
      <c r="A570" s="8" t="str">
        <f t="shared" si="8"/>
        <v>Marshall Islands-Oceania 2002</v>
      </c>
      <c r="B570" s="8" t="s">
        <v>196</v>
      </c>
      <c r="C570" s="8" t="s">
        <v>80</v>
      </c>
      <c r="D570" s="9" t="s">
        <v>64</v>
      </c>
      <c r="E570" s="8"/>
      <c r="F570" s="8"/>
      <c r="G570" s="8"/>
      <c r="H570" s="8"/>
      <c r="I570" s="14">
        <v>2.3E-2</v>
      </c>
      <c r="J570" s="14">
        <v>1.0999999999999999E-2</v>
      </c>
    </row>
    <row r="571" spans="1:10" ht="14.4">
      <c r="A571" s="8" t="str">
        <f t="shared" si="8"/>
        <v>Micronesia, Fed. Sts.-Oceania 2002</v>
      </c>
      <c r="B571" s="8" t="s">
        <v>200</v>
      </c>
      <c r="C571" s="8" t="s">
        <v>80</v>
      </c>
      <c r="D571" s="9" t="s">
        <v>64</v>
      </c>
      <c r="E571" s="8"/>
      <c r="F571" s="8"/>
      <c r="G571" s="8"/>
      <c r="H571" s="8"/>
      <c r="I571" s="14">
        <v>5.6000000000000001E-2</v>
      </c>
      <c r="J571" s="14">
        <v>1E-3</v>
      </c>
    </row>
    <row r="572" spans="1:10" ht="14.4">
      <c r="A572" s="8" t="str">
        <f t="shared" si="8"/>
        <v>New Caledonia-Oceania 2002</v>
      </c>
      <c r="B572" s="8" t="s">
        <v>211</v>
      </c>
      <c r="C572" s="8" t="s">
        <v>80</v>
      </c>
      <c r="D572" s="9" t="s">
        <v>64</v>
      </c>
      <c r="E572" s="8"/>
      <c r="F572" s="8"/>
      <c r="G572" s="8"/>
      <c r="H572" s="8"/>
      <c r="I572" s="14">
        <v>0.224</v>
      </c>
      <c r="J572" s="14">
        <v>0.36699999999999999</v>
      </c>
    </row>
    <row r="573" spans="1:10" ht="14.4">
      <c r="A573" s="8" t="str">
        <f t="shared" si="8"/>
        <v>New Zealand-Oceania 2002</v>
      </c>
      <c r="B573" s="8" t="s">
        <v>212</v>
      </c>
      <c r="C573" s="8" t="s">
        <v>80</v>
      </c>
      <c r="D573" s="9" t="s">
        <v>64</v>
      </c>
      <c r="E573" s="8"/>
      <c r="F573" s="8"/>
      <c r="G573" s="8"/>
      <c r="H573" s="8"/>
      <c r="I573" s="14">
        <v>0.59099999999999997</v>
      </c>
      <c r="J573" s="14">
        <v>0.61799999999999999</v>
      </c>
    </row>
    <row r="574" spans="1:10" ht="14.4">
      <c r="A574" s="8" t="str">
        <f t="shared" si="8"/>
        <v>Papua New Guinea-Oceania 2002</v>
      </c>
      <c r="B574" s="8" t="s">
        <v>222</v>
      </c>
      <c r="C574" s="8" t="s">
        <v>80</v>
      </c>
      <c r="D574" s="9" t="s">
        <v>64</v>
      </c>
      <c r="E574" s="8"/>
      <c r="F574" s="8"/>
      <c r="G574" s="8"/>
      <c r="H574" s="8"/>
      <c r="I574" s="14">
        <v>1.2999999999999999E-2</v>
      </c>
      <c r="J574" s="14">
        <v>3.0000000000000001E-3</v>
      </c>
    </row>
    <row r="575" spans="1:10" ht="14.4">
      <c r="A575" s="8" t="str">
        <f t="shared" si="8"/>
        <v>Samoa-Oceania 2002</v>
      </c>
      <c r="B575" s="8" t="s">
        <v>233</v>
      </c>
      <c r="C575" s="8" t="s">
        <v>80</v>
      </c>
      <c r="D575" s="9" t="s">
        <v>64</v>
      </c>
      <c r="E575" s="8"/>
      <c r="F575" s="8"/>
      <c r="G575" s="8"/>
      <c r="H575" s="8"/>
      <c r="I575" s="14">
        <v>2.1999999999999999E-2</v>
      </c>
      <c r="J575" s="14">
        <v>1.4999999999999999E-2</v>
      </c>
    </row>
    <row r="576" spans="1:10" ht="14.4">
      <c r="A576" s="8" t="str">
        <f t="shared" si="8"/>
        <v>Solomon Islands-Oceania 2002</v>
      </c>
      <c r="B576" s="8" t="s">
        <v>245</v>
      </c>
      <c r="C576" s="8" t="s">
        <v>80</v>
      </c>
      <c r="D576" s="9" t="s">
        <v>64</v>
      </c>
      <c r="E576" s="8"/>
      <c r="F576" s="8"/>
      <c r="G576" s="8"/>
      <c r="H576" s="8"/>
      <c r="I576" s="14">
        <v>5.0000000000000001E-3</v>
      </c>
      <c r="J576" s="14">
        <v>2E-3</v>
      </c>
    </row>
    <row r="577" spans="1:10" ht="14.4">
      <c r="A577" s="8" t="str">
        <f t="shared" si="8"/>
        <v>Tonga-Oceania 2002</v>
      </c>
      <c r="B577" s="8" t="s">
        <v>267</v>
      </c>
      <c r="C577" s="8" t="s">
        <v>80</v>
      </c>
      <c r="D577" s="9" t="s">
        <v>64</v>
      </c>
      <c r="E577" s="8"/>
      <c r="F577" s="8"/>
      <c r="G577" s="8"/>
      <c r="H577" s="8"/>
      <c r="I577" s="14">
        <v>2.9000000000000001E-2</v>
      </c>
      <c r="J577" s="14">
        <v>3.4000000000000002E-2</v>
      </c>
    </row>
    <row r="578" spans="1:10" ht="14.4">
      <c r="A578" s="8" t="str">
        <f t="shared" si="8"/>
        <v>Vanuatu-Oceania 2002</v>
      </c>
      <c r="B578" s="8" t="s">
        <v>280</v>
      </c>
      <c r="C578" s="8" t="s">
        <v>80</v>
      </c>
      <c r="D578" s="9" t="s">
        <v>64</v>
      </c>
      <c r="E578" s="8"/>
      <c r="F578" s="8"/>
      <c r="G578" s="8"/>
      <c r="H578" s="8"/>
      <c r="I578" s="14">
        <v>3.5000000000000003E-2</v>
      </c>
      <c r="J578" s="14">
        <v>2.5000000000000001E-2</v>
      </c>
    </row>
    <row r="579" spans="1:10" ht="14.4">
      <c r="A579" s="8" t="str">
        <f t="shared" ref="A579:A642" si="9">CONCATENATE(B579," ",D579)</f>
        <v>Antigua and Barbuda-The Americas 2002</v>
      </c>
      <c r="B579" s="8" t="s">
        <v>83</v>
      </c>
      <c r="C579" s="8" t="s">
        <v>84</v>
      </c>
      <c r="D579" s="9" t="s">
        <v>64</v>
      </c>
      <c r="E579" s="8"/>
      <c r="F579" s="8"/>
      <c r="G579" s="8"/>
      <c r="H579" s="8"/>
      <c r="I579" s="14">
        <v>0.125</v>
      </c>
      <c r="J579" s="14">
        <v>0.47699999999999998</v>
      </c>
    </row>
    <row r="580" spans="1:10" ht="14.4">
      <c r="A580" s="8" t="str">
        <f t="shared" si="9"/>
        <v>Argentina-The Americas 2002</v>
      </c>
      <c r="B580" s="8" t="s">
        <v>85</v>
      </c>
      <c r="C580" s="8" t="s">
        <v>84</v>
      </c>
      <c r="D580" s="9" t="s">
        <v>64</v>
      </c>
      <c r="E580" s="8"/>
      <c r="F580" s="8"/>
      <c r="G580" s="8"/>
      <c r="H580" s="8"/>
      <c r="I580" s="14">
        <v>0.109</v>
      </c>
      <c r="J580" s="14">
        <v>0.17499999999999999</v>
      </c>
    </row>
    <row r="581" spans="1:10" ht="14.4">
      <c r="A581" s="8" t="str">
        <f t="shared" si="9"/>
        <v>Aruba-The Americas 2002</v>
      </c>
      <c r="B581" s="8" t="s">
        <v>87</v>
      </c>
      <c r="C581" s="8" t="s">
        <v>84</v>
      </c>
      <c r="D581" s="9" t="s">
        <v>64</v>
      </c>
      <c r="E581" s="8"/>
      <c r="F581" s="8"/>
      <c r="G581" s="8"/>
      <c r="H581" s="8"/>
      <c r="I581" s="14">
        <v>0.188</v>
      </c>
      <c r="J581" s="14">
        <v>0.65100000000000002</v>
      </c>
    </row>
    <row r="582" spans="1:10" ht="14.4">
      <c r="A582" s="8" t="str">
        <f t="shared" si="9"/>
        <v>Bahamas, The-The Americas 2002</v>
      </c>
      <c r="B582" s="8" t="s">
        <v>91</v>
      </c>
      <c r="C582" s="8" t="s">
        <v>84</v>
      </c>
      <c r="D582" s="9" t="s">
        <v>64</v>
      </c>
      <c r="E582" s="8"/>
      <c r="F582" s="8"/>
      <c r="G582" s="8"/>
      <c r="H582" s="8"/>
      <c r="I582" s="14">
        <v>0.18</v>
      </c>
      <c r="J582" s="14">
        <v>0.39400000000000002</v>
      </c>
    </row>
    <row r="583" spans="1:10" ht="14.4">
      <c r="A583" s="8" t="str">
        <f t="shared" si="9"/>
        <v>Barbados-The Americas 2002</v>
      </c>
      <c r="B583" s="8" t="s">
        <v>95</v>
      </c>
      <c r="C583" s="8" t="s">
        <v>84</v>
      </c>
      <c r="D583" s="9" t="s">
        <v>64</v>
      </c>
      <c r="E583" s="8"/>
      <c r="F583" s="8"/>
      <c r="G583" s="8"/>
      <c r="H583" s="8"/>
      <c r="I583" s="14">
        <v>0.27800000000000002</v>
      </c>
      <c r="J583" s="14">
        <v>0.36099999999999999</v>
      </c>
    </row>
    <row r="584" spans="1:10" ht="14.4">
      <c r="A584" s="8" t="str">
        <f t="shared" si="9"/>
        <v>Belize-The Americas 2002</v>
      </c>
      <c r="B584" s="8" t="s">
        <v>98</v>
      </c>
      <c r="C584" s="8" t="s">
        <v>84</v>
      </c>
      <c r="D584" s="9" t="s">
        <v>64</v>
      </c>
      <c r="E584" s="8"/>
      <c r="F584" s="8"/>
      <c r="G584" s="8"/>
      <c r="H584" s="8"/>
      <c r="I584" s="14">
        <v>5.7000000000000002E-2</v>
      </c>
      <c r="J584" s="14">
        <v>0.20499999999999999</v>
      </c>
    </row>
    <row r="585" spans="1:10" ht="14.4">
      <c r="A585" s="8" t="str">
        <f t="shared" si="9"/>
        <v>Bermuda-The Americas 2002</v>
      </c>
      <c r="B585" s="8" t="s">
        <v>100</v>
      </c>
      <c r="C585" s="8" t="s">
        <v>84</v>
      </c>
      <c r="D585" s="9" t="s">
        <v>64</v>
      </c>
      <c r="E585" s="8"/>
      <c r="F585" s="8"/>
      <c r="G585" s="8"/>
      <c r="H585" s="8"/>
      <c r="I585" s="14">
        <v>0.52</v>
      </c>
      <c r="J585" s="14">
        <v>0.47299999999999998</v>
      </c>
    </row>
    <row r="586" spans="1:10" ht="14.4">
      <c r="A586" s="8" t="str">
        <f t="shared" si="9"/>
        <v>Bolivia-The Americas 2002</v>
      </c>
      <c r="B586" s="8" t="s">
        <v>102</v>
      </c>
      <c r="C586" s="8" t="s">
        <v>84</v>
      </c>
      <c r="D586" s="9" t="s">
        <v>64</v>
      </c>
      <c r="E586" s="8"/>
      <c r="F586" s="8"/>
      <c r="G586" s="8"/>
      <c r="H586" s="8"/>
      <c r="I586" s="14">
        <v>3.1E-2</v>
      </c>
      <c r="J586" s="14">
        <v>0.11600000000000001</v>
      </c>
    </row>
    <row r="587" spans="1:10" ht="14.4">
      <c r="A587" s="8" t="str">
        <f t="shared" si="9"/>
        <v>Brazil-The Americas 2002</v>
      </c>
      <c r="B587" s="8" t="s">
        <v>105</v>
      </c>
      <c r="C587" s="8" t="s">
        <v>84</v>
      </c>
      <c r="D587" s="9" t="s">
        <v>64</v>
      </c>
      <c r="E587" s="8"/>
      <c r="F587" s="8"/>
      <c r="G587" s="8"/>
      <c r="H587" s="8"/>
      <c r="I587" s="14">
        <v>9.0999999999999998E-2</v>
      </c>
      <c r="J587" s="14">
        <v>0.19400000000000001</v>
      </c>
    </row>
    <row r="588" spans="1:10" ht="14.4">
      <c r="A588" s="8" t="str">
        <f t="shared" si="9"/>
        <v>Canada-The Americas 2002</v>
      </c>
      <c r="B588" s="8" t="s">
        <v>112</v>
      </c>
      <c r="C588" s="8" t="s">
        <v>84</v>
      </c>
      <c r="D588" s="9" t="s">
        <v>64</v>
      </c>
      <c r="E588" s="8"/>
      <c r="F588" s="8"/>
      <c r="G588" s="8"/>
      <c r="H588" s="8"/>
      <c r="I588" s="14">
        <v>0.61599999999999999</v>
      </c>
      <c r="J588" s="14">
        <v>0.379</v>
      </c>
    </row>
    <row r="589" spans="1:10" ht="14.4">
      <c r="A589" s="8" t="str">
        <f t="shared" si="9"/>
        <v>Cayman Islands-The Americas 2002</v>
      </c>
      <c r="B589" s="8" t="s">
        <v>113</v>
      </c>
      <c r="C589" s="8" t="s">
        <v>84</v>
      </c>
      <c r="D589" s="9" t="s">
        <v>64</v>
      </c>
      <c r="E589" s="8"/>
      <c r="F589" s="8"/>
      <c r="G589" s="8"/>
      <c r="H589" s="8"/>
      <c r="I589" s="8">
        <v>0.129</v>
      </c>
      <c r="J589" s="14">
        <v>0.42499999999999999</v>
      </c>
    </row>
    <row r="590" spans="1:10" ht="14.4">
      <c r="A590" s="8" t="str">
        <f t="shared" si="9"/>
        <v>Chile-The Americas 2002</v>
      </c>
      <c r="B590" s="8" t="s">
        <v>116</v>
      </c>
      <c r="C590" s="8" t="s">
        <v>84</v>
      </c>
      <c r="D590" s="9" t="s">
        <v>64</v>
      </c>
      <c r="E590" s="8"/>
      <c r="F590" s="8"/>
      <c r="G590" s="8"/>
      <c r="H590" s="8"/>
      <c r="I590" s="14">
        <v>0.221</v>
      </c>
      <c r="J590" s="14">
        <v>0.39500000000000002</v>
      </c>
    </row>
    <row r="591" spans="1:10" ht="14.4">
      <c r="A591" s="8" t="str">
        <f t="shared" si="9"/>
        <v>Colombia-The Americas 2002</v>
      </c>
      <c r="B591" s="8" t="s">
        <v>118</v>
      </c>
      <c r="C591" s="8" t="s">
        <v>84</v>
      </c>
      <c r="D591" s="9" t="s">
        <v>64</v>
      </c>
      <c r="E591" s="8"/>
      <c r="F591" s="8"/>
      <c r="G591" s="8"/>
      <c r="H591" s="8"/>
      <c r="I591" s="14">
        <v>4.5999999999999999E-2</v>
      </c>
      <c r="J591" s="14">
        <v>0.112</v>
      </c>
    </row>
    <row r="592" spans="1:10" ht="14.4">
      <c r="A592" s="8" t="str">
        <f t="shared" si="9"/>
        <v>Costa Rica-The Americas 2002</v>
      </c>
      <c r="B592" s="8" t="s">
        <v>122</v>
      </c>
      <c r="C592" s="8" t="s">
        <v>84</v>
      </c>
      <c r="D592" s="9" t="s">
        <v>64</v>
      </c>
      <c r="E592" s="8"/>
      <c r="F592" s="8"/>
      <c r="G592" s="8"/>
      <c r="H592" s="8"/>
      <c r="I592" s="14">
        <v>0.19900000000000001</v>
      </c>
      <c r="J592" s="14">
        <v>0.123</v>
      </c>
    </row>
    <row r="593" spans="1:10" ht="14.4">
      <c r="A593" s="8" t="str">
        <f t="shared" si="9"/>
        <v>Cuba-The Americas 2002</v>
      </c>
      <c r="B593" s="8" t="s">
        <v>125</v>
      </c>
      <c r="C593" s="8" t="s">
        <v>84</v>
      </c>
      <c r="D593" s="9" t="s">
        <v>64</v>
      </c>
      <c r="E593" s="8"/>
      <c r="F593" s="8"/>
      <c r="G593" s="8"/>
      <c r="H593" s="8"/>
      <c r="I593" s="14">
        <v>3.7999999999999999E-2</v>
      </c>
      <c r="J593" s="14">
        <v>2E-3</v>
      </c>
    </row>
    <row r="594" spans="1:10" ht="14.4">
      <c r="A594" s="8" t="str">
        <f t="shared" si="9"/>
        <v>Curacao-The Americas 2002</v>
      </c>
      <c r="B594" s="8" t="s">
        <v>126</v>
      </c>
      <c r="C594" s="8" t="s">
        <v>84</v>
      </c>
      <c r="D594" s="9" t="s">
        <v>64</v>
      </c>
      <c r="E594" s="8"/>
      <c r="F594" s="8"/>
      <c r="G594" s="8"/>
      <c r="H594" s="8"/>
      <c r="I594" s="8">
        <v>0.129</v>
      </c>
      <c r="J594" s="8">
        <v>0.57976412489999996</v>
      </c>
    </row>
    <row r="595" spans="1:10" ht="14.4">
      <c r="A595" s="8" t="str">
        <f t="shared" si="9"/>
        <v>Dominica-The Americas 2002</v>
      </c>
      <c r="B595" s="8" t="s">
        <v>131</v>
      </c>
      <c r="C595" s="8" t="s">
        <v>84</v>
      </c>
      <c r="D595" s="9" t="s">
        <v>64</v>
      </c>
      <c r="E595" s="8"/>
      <c r="F595" s="8"/>
      <c r="G595" s="8"/>
      <c r="H595" s="8"/>
      <c r="I595" s="14">
        <v>0.184</v>
      </c>
      <c r="J595" s="14">
        <v>0.17399999999999999</v>
      </c>
    </row>
    <row r="596" spans="1:10" ht="14.4">
      <c r="A596" s="8" t="str">
        <f t="shared" si="9"/>
        <v>Dominican Republic-The Americas 2002</v>
      </c>
      <c r="B596" s="8" t="s">
        <v>132</v>
      </c>
      <c r="C596" s="8" t="s">
        <v>84</v>
      </c>
      <c r="D596" s="9" t="s">
        <v>64</v>
      </c>
      <c r="E596" s="8"/>
      <c r="F596" s="8"/>
      <c r="G596" s="8"/>
      <c r="H596" s="8"/>
      <c r="I596" s="14">
        <v>6.8000000000000005E-2</v>
      </c>
      <c r="J596" s="14">
        <v>0.19</v>
      </c>
    </row>
    <row r="597" spans="1:10" ht="14.4">
      <c r="A597" s="8" t="str">
        <f t="shared" si="9"/>
        <v>Ecuador-The Americas 2002</v>
      </c>
      <c r="B597" s="8" t="s">
        <v>133</v>
      </c>
      <c r="C597" s="8" t="s">
        <v>84</v>
      </c>
      <c r="D597" s="9" t="s">
        <v>64</v>
      </c>
      <c r="E597" s="8"/>
      <c r="F597" s="8"/>
      <c r="G597" s="8"/>
      <c r="H597" s="8"/>
      <c r="I597" s="14">
        <v>4.2999999999999997E-2</v>
      </c>
      <c r="J597" s="14">
        <v>0.12</v>
      </c>
    </row>
    <row r="598" spans="1:10" ht="14.4">
      <c r="A598" s="8" t="str">
        <f t="shared" si="9"/>
        <v>El Salvador-The Americas 2002</v>
      </c>
      <c r="B598" s="8" t="s">
        <v>135</v>
      </c>
      <c r="C598" s="8" t="s">
        <v>84</v>
      </c>
      <c r="D598" s="9" t="s">
        <v>64</v>
      </c>
      <c r="E598" s="8"/>
      <c r="F598" s="8"/>
      <c r="G598" s="8"/>
      <c r="H598" s="8"/>
      <c r="I598" s="14">
        <v>1.9E-2</v>
      </c>
      <c r="J598" s="14">
        <v>0.14799999999999999</v>
      </c>
    </row>
    <row r="599" spans="1:10" ht="14.4">
      <c r="A599" s="8" t="str">
        <f t="shared" si="9"/>
        <v>Greenland-The Americas 2002</v>
      </c>
      <c r="B599" s="8" t="s">
        <v>151</v>
      </c>
      <c r="C599" s="8" t="s">
        <v>84</v>
      </c>
      <c r="D599" s="9" t="s">
        <v>64</v>
      </c>
      <c r="E599" s="8"/>
      <c r="F599" s="8"/>
      <c r="G599" s="8"/>
      <c r="H599" s="8"/>
      <c r="I599" s="14">
        <v>0.442</v>
      </c>
      <c r="J599" s="14">
        <v>0.35199999999999998</v>
      </c>
    </row>
    <row r="600" spans="1:10" ht="14.4">
      <c r="A600" s="8" t="str">
        <f t="shared" si="9"/>
        <v>Grenada-The Americas 2002</v>
      </c>
      <c r="B600" s="8" t="s">
        <v>152</v>
      </c>
      <c r="C600" s="8" t="s">
        <v>84</v>
      </c>
      <c r="D600" s="9" t="s">
        <v>64</v>
      </c>
      <c r="E600" s="8"/>
      <c r="F600" s="8"/>
      <c r="G600" s="8"/>
      <c r="H600" s="8"/>
      <c r="I600" s="14">
        <v>0.14799999999999999</v>
      </c>
      <c r="J600" s="14">
        <v>7.3999999999999996E-2</v>
      </c>
    </row>
    <row r="601" spans="1:10" ht="14.4">
      <c r="A601" s="8" t="str">
        <f t="shared" si="9"/>
        <v>Guatemala-The Americas 2002</v>
      </c>
      <c r="B601" s="8" t="s">
        <v>154</v>
      </c>
      <c r="C601" s="8" t="s">
        <v>84</v>
      </c>
      <c r="D601" s="9" t="s">
        <v>64</v>
      </c>
      <c r="E601" s="8"/>
      <c r="F601" s="8"/>
      <c r="G601" s="8"/>
      <c r="H601" s="8"/>
      <c r="I601" s="14">
        <v>3.4000000000000002E-2</v>
      </c>
      <c r="J601" s="14">
        <v>0.13400000000000001</v>
      </c>
    </row>
    <row r="602" spans="1:10" ht="14.4">
      <c r="A602" s="8" t="str">
        <f t="shared" si="9"/>
        <v>Guyana-The Americas 2002</v>
      </c>
      <c r="B602" s="8" t="s">
        <v>157</v>
      </c>
      <c r="C602" s="8" t="s">
        <v>84</v>
      </c>
      <c r="D602" s="9" t="s">
        <v>64</v>
      </c>
      <c r="E602" s="8"/>
      <c r="F602" s="8"/>
      <c r="G602" s="8"/>
      <c r="H602" s="8"/>
      <c r="I602" s="8">
        <v>0.129</v>
      </c>
      <c r="J602" s="14">
        <v>0.106</v>
      </c>
    </row>
    <row r="603" spans="1:10" ht="14.4">
      <c r="A603" s="8" t="str">
        <f t="shared" si="9"/>
        <v>Haiti-The Americas 2002</v>
      </c>
      <c r="B603" s="8" t="s">
        <v>158</v>
      </c>
      <c r="C603" s="8" t="s">
        <v>84</v>
      </c>
      <c r="D603" s="9" t="s">
        <v>64</v>
      </c>
      <c r="E603" s="8"/>
      <c r="F603" s="8"/>
      <c r="G603" s="8"/>
      <c r="H603" s="8"/>
      <c r="I603" s="14">
        <v>8.9999999999999993E-3</v>
      </c>
      <c r="J603" s="14">
        <v>1.6E-2</v>
      </c>
    </row>
    <row r="604" spans="1:10" ht="14.4">
      <c r="A604" s="8" t="str">
        <f t="shared" si="9"/>
        <v>Honduras-The Americas 2002</v>
      </c>
      <c r="B604" s="8" t="s">
        <v>159</v>
      </c>
      <c r="C604" s="8" t="s">
        <v>84</v>
      </c>
      <c r="D604" s="9" t="s">
        <v>64</v>
      </c>
      <c r="E604" s="8"/>
      <c r="F604" s="8"/>
      <c r="G604" s="8"/>
      <c r="H604" s="8"/>
      <c r="I604" s="14">
        <v>2.5999999999999999E-2</v>
      </c>
      <c r="J604" s="14">
        <v>0.05</v>
      </c>
    </row>
    <row r="605" spans="1:10" ht="14.4">
      <c r="A605" s="8" t="str">
        <f t="shared" si="9"/>
        <v>Jamaica-The Americas 2002</v>
      </c>
      <c r="B605" s="8" t="s">
        <v>171</v>
      </c>
      <c r="C605" s="8" t="s">
        <v>84</v>
      </c>
      <c r="D605" s="9" t="s">
        <v>64</v>
      </c>
      <c r="E605" s="8"/>
      <c r="F605" s="8"/>
      <c r="G605" s="8"/>
      <c r="H605" s="8"/>
      <c r="I605" s="14">
        <v>6.0999999999999999E-2</v>
      </c>
      <c r="J605" s="14">
        <v>0.47399999999999998</v>
      </c>
    </row>
    <row r="606" spans="1:10" ht="14.4">
      <c r="A606" s="8" t="str">
        <f t="shared" si="9"/>
        <v>Mexico-The Americas 2002</v>
      </c>
      <c r="B606" s="8" t="s">
        <v>199</v>
      </c>
      <c r="C606" s="8" t="s">
        <v>84</v>
      </c>
      <c r="D606" s="9" t="s">
        <v>64</v>
      </c>
      <c r="E606" s="8"/>
      <c r="F606" s="8"/>
      <c r="G606" s="8"/>
      <c r="H606" s="8"/>
      <c r="I606" s="14">
        <v>0.11899999999999999</v>
      </c>
      <c r="J606" s="14">
        <v>0.24299999999999999</v>
      </c>
    </row>
    <row r="607" spans="1:10" ht="14.4">
      <c r="A607" s="8" t="str">
        <f t="shared" si="9"/>
        <v>Nicaragua-The Americas 2002</v>
      </c>
      <c r="B607" s="8" t="s">
        <v>213</v>
      </c>
      <c r="C607" s="8" t="s">
        <v>84</v>
      </c>
      <c r="D607" s="9" t="s">
        <v>64</v>
      </c>
      <c r="E607" s="8"/>
      <c r="F607" s="8"/>
      <c r="G607" s="8"/>
      <c r="H607" s="8"/>
      <c r="I607" s="14">
        <v>1.7000000000000001E-2</v>
      </c>
      <c r="J607" s="14">
        <v>4.4999999999999998E-2</v>
      </c>
    </row>
    <row r="608" spans="1:10" ht="14.4">
      <c r="A608" s="8" t="str">
        <f t="shared" si="9"/>
        <v>Panama-The Americas 2002</v>
      </c>
      <c r="B608" s="8" t="s">
        <v>221</v>
      </c>
      <c r="C608" s="8" t="s">
        <v>84</v>
      </c>
      <c r="D608" s="9" t="s">
        <v>64</v>
      </c>
      <c r="E608" s="8"/>
      <c r="F608" s="8"/>
      <c r="G608" s="8"/>
      <c r="H608" s="8"/>
      <c r="I608" s="14">
        <v>8.5000000000000006E-2</v>
      </c>
      <c r="J608" s="14">
        <v>0.16500000000000001</v>
      </c>
    </row>
    <row r="609" spans="1:10" ht="14.4">
      <c r="A609" s="8" t="str">
        <f t="shared" si="9"/>
        <v>Paraguay-The Americas 2002</v>
      </c>
      <c r="B609" s="8" t="s">
        <v>223</v>
      </c>
      <c r="C609" s="8" t="s">
        <v>84</v>
      </c>
      <c r="D609" s="9" t="s">
        <v>64</v>
      </c>
      <c r="E609" s="8"/>
      <c r="F609" s="8"/>
      <c r="G609" s="8"/>
      <c r="H609" s="8"/>
      <c r="I609" s="14">
        <v>1.7999999999999999E-2</v>
      </c>
      <c r="J609" s="14">
        <v>0.29899999999999999</v>
      </c>
    </row>
    <row r="610" spans="1:10" ht="14.4">
      <c r="A610" s="8" t="str">
        <f t="shared" si="9"/>
        <v>Peru-The Americas 2002</v>
      </c>
      <c r="B610" s="8" t="s">
        <v>224</v>
      </c>
      <c r="C610" s="8" t="s">
        <v>84</v>
      </c>
      <c r="D610" s="9" t="s">
        <v>64</v>
      </c>
      <c r="E610" s="8"/>
      <c r="F610" s="8"/>
      <c r="G610" s="8"/>
      <c r="H610" s="8"/>
      <c r="I610" s="14">
        <v>0.09</v>
      </c>
      <c r="J610" s="14">
        <v>8.5999999999999993E-2</v>
      </c>
    </row>
    <row r="611" spans="1:10" ht="14.4">
      <c r="A611" s="8" t="str">
        <f t="shared" si="9"/>
        <v>Puerto Rico-The Americas 2002</v>
      </c>
      <c r="B611" s="8" t="s">
        <v>228</v>
      </c>
      <c r="C611" s="8" t="s">
        <v>84</v>
      </c>
      <c r="D611" s="9" t="s">
        <v>64</v>
      </c>
      <c r="E611" s="8"/>
      <c r="F611" s="8"/>
      <c r="G611" s="8"/>
      <c r="H611" s="8"/>
      <c r="I611" s="14">
        <v>0.17499999999999999</v>
      </c>
      <c r="J611" s="14">
        <v>0.434</v>
      </c>
    </row>
    <row r="612" spans="1:10" ht="14.4">
      <c r="A612" s="8" t="str">
        <f t="shared" si="9"/>
        <v>Sint Maarten (Dutch part)-The Americas 2002</v>
      </c>
      <c r="B612" s="8" t="s">
        <v>242</v>
      </c>
      <c r="C612" s="8" t="s">
        <v>84</v>
      </c>
      <c r="D612" s="9" t="s">
        <v>64</v>
      </c>
      <c r="E612" s="8"/>
      <c r="F612" s="8"/>
      <c r="G612" s="8"/>
      <c r="H612" s="8"/>
      <c r="I612" s="8">
        <v>0.129</v>
      </c>
      <c r="J612" s="8">
        <v>0.57976412489999996</v>
      </c>
    </row>
    <row r="613" spans="1:10" ht="14.4">
      <c r="A613" s="8" t="str">
        <f t="shared" si="9"/>
        <v>St. Kitts and Nevis-The Americas 2002</v>
      </c>
      <c r="B613" s="8" t="s">
        <v>252</v>
      </c>
      <c r="C613" s="8" t="s">
        <v>84</v>
      </c>
      <c r="D613" s="9" t="s">
        <v>64</v>
      </c>
      <c r="E613" s="8"/>
      <c r="F613" s="8"/>
      <c r="G613" s="8"/>
      <c r="H613" s="8"/>
      <c r="I613" s="14">
        <v>0.21199999999999999</v>
      </c>
      <c r="J613" s="14">
        <v>0.107</v>
      </c>
    </row>
    <row r="614" spans="1:10" ht="14.4">
      <c r="A614" s="8" t="str">
        <f t="shared" si="9"/>
        <v>St. Lucia-The Americas 2002</v>
      </c>
      <c r="B614" s="8" t="s">
        <v>253</v>
      </c>
      <c r="C614" s="8" t="s">
        <v>84</v>
      </c>
      <c r="D614" s="9" t="s">
        <v>64</v>
      </c>
      <c r="E614" s="8"/>
      <c r="F614" s="8"/>
      <c r="G614" s="8"/>
      <c r="H614" s="8"/>
      <c r="I614" s="14">
        <v>0.14599999999999999</v>
      </c>
      <c r="J614" s="14">
        <v>8.8999999999999996E-2</v>
      </c>
    </row>
    <row r="615" spans="1:10" ht="14.4">
      <c r="A615" s="8" t="str">
        <f t="shared" si="9"/>
        <v>St. Martin (French part)-The Americas 2002</v>
      </c>
      <c r="B615" s="8" t="s">
        <v>254</v>
      </c>
      <c r="C615" s="8" t="s">
        <v>84</v>
      </c>
      <c r="D615" s="9" t="s">
        <v>64</v>
      </c>
      <c r="E615" s="8"/>
      <c r="F615" s="8"/>
      <c r="G615" s="8"/>
      <c r="H615" s="8"/>
      <c r="I615" s="8">
        <v>0.129</v>
      </c>
      <c r="J615" s="8">
        <v>0.57976412489999996</v>
      </c>
    </row>
    <row r="616" spans="1:10" ht="14.4">
      <c r="A616" s="8" t="str">
        <f t="shared" si="9"/>
        <v>St. Vincent and the Grenadines-The Americas 2002</v>
      </c>
      <c r="B616" s="8" t="s">
        <v>255</v>
      </c>
      <c r="C616" s="8" t="s">
        <v>84</v>
      </c>
      <c r="D616" s="9" t="s">
        <v>64</v>
      </c>
      <c r="E616" s="8"/>
      <c r="F616" s="8"/>
      <c r="G616" s="8"/>
      <c r="H616" s="8"/>
      <c r="I616" s="14">
        <v>5.5E-2</v>
      </c>
      <c r="J616" s="14">
        <v>9.1999999999999998E-2</v>
      </c>
    </row>
    <row r="617" spans="1:10" ht="14.4">
      <c r="A617" s="8" t="str">
        <f t="shared" si="9"/>
        <v>Suriname-The Americas 2002</v>
      </c>
      <c r="B617" s="8" t="s">
        <v>257</v>
      </c>
      <c r="C617" s="8" t="s">
        <v>84</v>
      </c>
      <c r="D617" s="9" t="s">
        <v>64</v>
      </c>
      <c r="E617" s="8"/>
      <c r="F617" s="8"/>
      <c r="G617" s="8"/>
      <c r="H617" s="8"/>
      <c r="I617" s="14">
        <v>4.2000000000000003E-2</v>
      </c>
      <c r="J617" s="14">
        <v>0.22600000000000001</v>
      </c>
    </row>
    <row r="618" spans="1:10" ht="14.4">
      <c r="A618" s="8" t="str">
        <f t="shared" si="9"/>
        <v>Trinidad and Tobago-The Americas 2002</v>
      </c>
      <c r="B618" s="8" t="s">
        <v>268</v>
      </c>
      <c r="C618" s="8" t="s">
        <v>84</v>
      </c>
      <c r="D618" s="9" t="s">
        <v>64</v>
      </c>
      <c r="E618" s="8"/>
      <c r="F618" s="8"/>
      <c r="G618" s="8"/>
      <c r="H618" s="8"/>
      <c r="I618" s="14">
        <v>0.22</v>
      </c>
      <c r="J618" s="14">
        <v>0.20599999999999999</v>
      </c>
    </row>
    <row r="619" spans="1:10" ht="14.4">
      <c r="A619" s="8" t="str">
        <f t="shared" si="9"/>
        <v>Turks and Caicos Islands-The Americas 2002</v>
      </c>
      <c r="B619" s="8" t="s">
        <v>272</v>
      </c>
      <c r="C619" s="8" t="s">
        <v>84</v>
      </c>
      <c r="D619" s="9" t="s">
        <v>64</v>
      </c>
      <c r="E619" s="8"/>
      <c r="F619" s="8"/>
      <c r="G619" s="8"/>
      <c r="H619" s="8"/>
      <c r="I619" s="8">
        <v>0.129</v>
      </c>
      <c r="J619" s="8">
        <v>0.57976412489999996</v>
      </c>
    </row>
    <row r="620" spans="1:10" ht="14.4">
      <c r="A620" s="8" t="str">
        <f t="shared" si="9"/>
        <v>United States-The Americas 2002</v>
      </c>
      <c r="B620" s="8" t="s">
        <v>277</v>
      </c>
      <c r="C620" s="8" t="s">
        <v>84</v>
      </c>
      <c r="D620" s="9" t="s">
        <v>64</v>
      </c>
      <c r="E620" s="8"/>
      <c r="F620" s="8"/>
      <c r="G620" s="8"/>
      <c r="H620" s="8"/>
      <c r="I620" s="14">
        <v>0.58799999999999997</v>
      </c>
      <c r="J620" s="14">
        <v>0.48899999999999999</v>
      </c>
    </row>
    <row r="621" spans="1:10" ht="14.4">
      <c r="A621" s="8" t="str">
        <f t="shared" si="9"/>
        <v>Uruguay-The Americas 2002</v>
      </c>
      <c r="B621" s="8" t="s">
        <v>278</v>
      </c>
      <c r="C621" s="8" t="s">
        <v>84</v>
      </c>
      <c r="D621" s="9" t="s">
        <v>64</v>
      </c>
      <c r="E621" s="8"/>
      <c r="F621" s="8"/>
      <c r="G621" s="8"/>
      <c r="H621" s="8"/>
      <c r="I621" s="14">
        <v>0.114</v>
      </c>
      <c r="J621" s="14">
        <v>0.154</v>
      </c>
    </row>
    <row r="622" spans="1:10" ht="14.4">
      <c r="A622" s="8" t="str">
        <f t="shared" si="9"/>
        <v>Venezuela-The Americas 2002</v>
      </c>
      <c r="B622" s="8" t="s">
        <v>281</v>
      </c>
      <c r="C622" s="8" t="s">
        <v>84</v>
      </c>
      <c r="D622" s="9" t="s">
        <v>64</v>
      </c>
      <c r="E622" s="8"/>
      <c r="F622" s="8"/>
      <c r="G622" s="8"/>
      <c r="H622" s="8"/>
      <c r="I622" s="14">
        <v>4.9000000000000002E-2</v>
      </c>
      <c r="J622" s="14">
        <v>0.25800000000000001</v>
      </c>
    </row>
    <row r="623" spans="1:10" ht="14.4">
      <c r="A623" s="8" t="str">
        <f t="shared" si="9"/>
        <v>Algeria-Africa 2003</v>
      </c>
      <c r="B623" s="8" t="s">
        <v>77</v>
      </c>
      <c r="C623" s="8" t="s">
        <v>78</v>
      </c>
      <c r="D623" s="9" t="s">
        <v>65</v>
      </c>
      <c r="E623" s="8"/>
      <c r="F623" s="14">
        <v>25</v>
      </c>
      <c r="G623" s="8"/>
      <c r="H623" s="8"/>
      <c r="I623" s="14">
        <v>2.1999999999999999E-2</v>
      </c>
      <c r="J623" s="14">
        <v>4.3999999999999997E-2</v>
      </c>
    </row>
    <row r="624" spans="1:10" ht="14.4">
      <c r="A624" s="8" t="str">
        <f t="shared" si="9"/>
        <v>Angola-Africa 2003</v>
      </c>
      <c r="B624" s="8" t="s">
        <v>82</v>
      </c>
      <c r="C624" s="8" t="s">
        <v>78</v>
      </c>
      <c r="D624" s="9" t="s">
        <v>65</v>
      </c>
      <c r="E624" s="8"/>
      <c r="F624" s="14">
        <v>119</v>
      </c>
      <c r="G624" s="8"/>
      <c r="H624" s="8"/>
      <c r="I624" s="14">
        <v>4.0000000000000001E-3</v>
      </c>
      <c r="J624" s="14">
        <v>2.3E-2</v>
      </c>
    </row>
    <row r="625" spans="1:10" ht="14.4">
      <c r="A625" s="8" t="str">
        <f t="shared" si="9"/>
        <v>Benin-Africa 2003</v>
      </c>
      <c r="B625" s="8" t="s">
        <v>99</v>
      </c>
      <c r="C625" s="8" t="s">
        <v>78</v>
      </c>
      <c r="D625" s="9" t="s">
        <v>65</v>
      </c>
      <c r="E625" s="8"/>
      <c r="F625" s="14">
        <v>32</v>
      </c>
      <c r="G625" s="8"/>
      <c r="H625" s="8"/>
      <c r="I625" s="14">
        <v>0.01</v>
      </c>
      <c r="J625" s="14">
        <v>3.1E-2</v>
      </c>
    </row>
    <row r="626" spans="1:10" ht="14.4">
      <c r="A626" s="8" t="str">
        <f t="shared" si="9"/>
        <v>Botswana-Africa 2003</v>
      </c>
      <c r="B626" s="8" t="s">
        <v>104</v>
      </c>
      <c r="C626" s="8" t="s">
        <v>78</v>
      </c>
      <c r="D626" s="9" t="s">
        <v>65</v>
      </c>
      <c r="E626" s="8"/>
      <c r="F626" s="14">
        <v>107</v>
      </c>
      <c r="G626" s="8"/>
      <c r="H626" s="8"/>
      <c r="I626" s="14">
        <v>3.3000000000000002E-2</v>
      </c>
      <c r="J626" s="14">
        <v>0.24299999999999999</v>
      </c>
    </row>
    <row r="627" spans="1:10" ht="14.4">
      <c r="A627" s="8" t="str">
        <f t="shared" si="9"/>
        <v>Burkina Faso-Africa 2003</v>
      </c>
      <c r="B627" s="8" t="s">
        <v>108</v>
      </c>
      <c r="C627" s="8" t="s">
        <v>78</v>
      </c>
      <c r="D627" s="9" t="s">
        <v>65</v>
      </c>
      <c r="E627" s="8"/>
      <c r="F627" s="14">
        <v>40</v>
      </c>
      <c r="G627" s="8"/>
      <c r="H627" s="8"/>
      <c r="I627" s="14">
        <v>4.0000000000000001E-3</v>
      </c>
      <c r="J627" s="14">
        <v>1.9E-2</v>
      </c>
    </row>
    <row r="628" spans="1:10" ht="14.4">
      <c r="A628" s="8" t="str">
        <f t="shared" si="9"/>
        <v>Burundi-Africa 2003</v>
      </c>
      <c r="B628" s="8" t="s">
        <v>109</v>
      </c>
      <c r="C628" s="8" t="s">
        <v>78</v>
      </c>
      <c r="D628" s="9" t="s">
        <v>65</v>
      </c>
      <c r="E628" s="8"/>
      <c r="F628" s="14">
        <v>13</v>
      </c>
      <c r="G628" s="8"/>
      <c r="H628" s="8"/>
      <c r="I628" s="14">
        <v>2E-3</v>
      </c>
      <c r="J628" s="14">
        <v>8.9999999999999993E-3</v>
      </c>
    </row>
    <row r="629" spans="1:10" ht="14.4">
      <c r="A629" s="8" t="str">
        <f t="shared" si="9"/>
        <v>Cameroon-Africa 2003</v>
      </c>
      <c r="B629" s="8" t="s">
        <v>111</v>
      </c>
      <c r="C629" s="8" t="s">
        <v>78</v>
      </c>
      <c r="D629" s="9" t="s">
        <v>65</v>
      </c>
      <c r="E629" s="8"/>
      <c r="F629" s="14">
        <v>45</v>
      </c>
      <c r="G629" s="8"/>
      <c r="H629" s="8"/>
      <c r="I629" s="14">
        <v>6.0000000000000001E-3</v>
      </c>
      <c r="J629" s="14">
        <v>6.3E-2</v>
      </c>
    </row>
    <row r="630" spans="1:10" ht="14.4">
      <c r="A630" s="8" t="str">
        <f t="shared" si="9"/>
        <v>Central African Republic-Africa 2003</v>
      </c>
      <c r="B630" s="8" t="s">
        <v>114</v>
      </c>
      <c r="C630" s="8" t="s">
        <v>78</v>
      </c>
      <c r="D630" s="9" t="s">
        <v>65</v>
      </c>
      <c r="E630" s="8"/>
      <c r="F630" s="14">
        <v>22</v>
      </c>
      <c r="G630" s="8"/>
      <c r="H630" s="8"/>
      <c r="I630" s="14">
        <v>2E-3</v>
      </c>
      <c r="J630" s="14">
        <v>0.01</v>
      </c>
    </row>
    <row r="631" spans="1:10" ht="14.4">
      <c r="A631" s="8" t="str">
        <f t="shared" si="9"/>
        <v>Chad-Africa 2003</v>
      </c>
      <c r="B631" s="8" t="s">
        <v>115</v>
      </c>
      <c r="C631" s="8" t="s">
        <v>78</v>
      </c>
      <c r="D631" s="9" t="s">
        <v>65</v>
      </c>
      <c r="E631" s="8"/>
      <c r="F631" s="14">
        <v>64</v>
      </c>
      <c r="G631" s="8"/>
      <c r="H631" s="8"/>
      <c r="I631" s="14">
        <v>3.0000000000000001E-3</v>
      </c>
      <c r="J631" s="14">
        <v>7.0000000000000001E-3</v>
      </c>
    </row>
    <row r="632" spans="1:10" ht="14.4">
      <c r="A632" s="8" t="str">
        <f t="shared" si="9"/>
        <v>Comoros-Africa 2003</v>
      </c>
      <c r="B632" s="8" t="s">
        <v>119</v>
      </c>
      <c r="C632" s="8" t="s">
        <v>78</v>
      </c>
      <c r="D632" s="9" t="s">
        <v>65</v>
      </c>
      <c r="E632" s="8"/>
      <c r="F632" s="8"/>
      <c r="G632" s="8"/>
      <c r="H632" s="8"/>
      <c r="I632" s="14">
        <v>8.0000000000000002E-3</v>
      </c>
      <c r="J632" s="14">
        <v>4.0000000000000001E-3</v>
      </c>
    </row>
    <row r="633" spans="1:10" ht="14.4">
      <c r="A633" s="8" t="str">
        <f t="shared" si="9"/>
        <v>Congo (Kinshasa)-Africa 2003</v>
      </c>
      <c r="B633" s="8" t="s">
        <v>121</v>
      </c>
      <c r="C633" s="8" t="s">
        <v>78</v>
      </c>
      <c r="D633" s="9" t="s">
        <v>65</v>
      </c>
      <c r="E633" s="8"/>
      <c r="F633" s="14">
        <v>166</v>
      </c>
      <c r="G633" s="8"/>
      <c r="H633" s="8"/>
      <c r="I633" s="14">
        <v>1E-3</v>
      </c>
      <c r="J633" s="14">
        <v>2.4E-2</v>
      </c>
    </row>
    <row r="634" spans="1:10" ht="14.4">
      <c r="A634" s="8" t="str">
        <f t="shared" si="9"/>
        <v>Congo (Brazzaville)-Africa 2003</v>
      </c>
      <c r="B634" s="8" t="s">
        <v>120</v>
      </c>
      <c r="C634" s="8" t="s">
        <v>78</v>
      </c>
      <c r="D634" s="9" t="s">
        <v>65</v>
      </c>
      <c r="E634" s="8"/>
      <c r="F634" s="14">
        <v>37</v>
      </c>
      <c r="G634" s="8"/>
      <c r="H634" s="8"/>
      <c r="I634" s="14">
        <v>5.0000000000000001E-3</v>
      </c>
      <c r="J634" s="14">
        <v>9.8000000000000004E-2</v>
      </c>
    </row>
    <row r="635" spans="1:10" ht="14.4">
      <c r="A635" s="8" t="str">
        <f t="shared" si="9"/>
        <v>Cote d'Ivoire-Africa 2003</v>
      </c>
      <c r="B635" s="8" t="s">
        <v>123</v>
      </c>
      <c r="C635" s="8" t="s">
        <v>78</v>
      </c>
      <c r="D635" s="9" t="s">
        <v>65</v>
      </c>
      <c r="E635" s="8"/>
      <c r="F635" s="14">
        <v>62</v>
      </c>
      <c r="G635" s="8"/>
      <c r="H635" s="8"/>
      <c r="I635" s="14">
        <v>8.0000000000000002E-3</v>
      </c>
      <c r="J635" s="14">
        <v>7.5999999999999998E-2</v>
      </c>
    </row>
    <row r="636" spans="1:10" ht="14.4">
      <c r="A636" s="8" t="str">
        <f t="shared" si="9"/>
        <v>Djibouti-Africa 2003</v>
      </c>
      <c r="B636" s="8" t="s">
        <v>130</v>
      </c>
      <c r="C636" s="8" t="s">
        <v>78</v>
      </c>
      <c r="D636" s="9" t="s">
        <v>65</v>
      </c>
      <c r="E636" s="8"/>
      <c r="F636" s="8"/>
      <c r="G636" s="8"/>
      <c r="H636" s="8"/>
      <c r="I636" s="14">
        <v>6.0000000000000001E-3</v>
      </c>
      <c r="J636" s="14">
        <v>0.03</v>
      </c>
    </row>
    <row r="637" spans="1:10" ht="14.4">
      <c r="A637" s="8" t="str">
        <f t="shared" si="9"/>
        <v>Egypt-Africa 2003</v>
      </c>
      <c r="B637" s="8" t="s">
        <v>134</v>
      </c>
      <c r="C637" s="8" t="s">
        <v>78</v>
      </c>
      <c r="D637" s="9" t="s">
        <v>65</v>
      </c>
      <c r="E637" s="8"/>
      <c r="F637" s="14">
        <v>37</v>
      </c>
      <c r="G637" s="8"/>
      <c r="H637" s="8"/>
      <c r="I637" s="14">
        <v>0.04</v>
      </c>
      <c r="J637" s="14">
        <v>8.3000000000000004E-2</v>
      </c>
    </row>
    <row r="638" spans="1:10" ht="14.4">
      <c r="A638" s="8" t="str">
        <f t="shared" si="9"/>
        <v>Equatorial Guinea-Africa 2003</v>
      </c>
      <c r="B638" s="8" t="s">
        <v>136</v>
      </c>
      <c r="C638" s="8" t="s">
        <v>78</v>
      </c>
      <c r="D638" s="9" t="s">
        <v>65</v>
      </c>
      <c r="E638" s="8"/>
      <c r="F638" s="8"/>
      <c r="G638" s="8"/>
      <c r="H638" s="8"/>
      <c r="I638" s="14">
        <v>5.0000000000000001E-3</v>
      </c>
      <c r="J638" s="14">
        <v>7.2999999999999995E-2</v>
      </c>
    </row>
    <row r="639" spans="1:10" ht="14.4">
      <c r="A639" s="8" t="str">
        <f t="shared" si="9"/>
        <v>Eritrea-Africa 2003</v>
      </c>
      <c r="B639" s="8" t="s">
        <v>137</v>
      </c>
      <c r="C639" s="8" t="s">
        <v>78</v>
      </c>
      <c r="D639" s="9" t="s">
        <v>65</v>
      </c>
      <c r="E639" s="8"/>
      <c r="F639" s="8"/>
      <c r="G639" s="8"/>
      <c r="H639" s="8"/>
      <c r="I639" s="8">
        <v>0.129</v>
      </c>
      <c r="J639" s="8">
        <v>0.57976412489999996</v>
      </c>
    </row>
    <row r="640" spans="1:10" ht="14.4">
      <c r="A640" s="8" t="str">
        <f t="shared" si="9"/>
        <v>Ethiopia-Africa 2003</v>
      </c>
      <c r="B640" s="8" t="s">
        <v>139</v>
      </c>
      <c r="C640" s="8" t="s">
        <v>78</v>
      </c>
      <c r="D640" s="9" t="s">
        <v>65</v>
      </c>
      <c r="E640" s="8"/>
      <c r="F640" s="14">
        <v>46</v>
      </c>
      <c r="G640" s="8"/>
      <c r="H640" s="8"/>
      <c r="I640" s="14">
        <v>1E-3</v>
      </c>
      <c r="J640" s="14">
        <v>1E-3</v>
      </c>
    </row>
    <row r="641" spans="1:10" ht="14.4">
      <c r="A641" s="8" t="str">
        <f t="shared" si="9"/>
        <v>Gabon-Africa 2003</v>
      </c>
      <c r="B641" s="8" t="s">
        <v>145</v>
      </c>
      <c r="C641" s="8" t="s">
        <v>78</v>
      </c>
      <c r="D641" s="9" t="s">
        <v>65</v>
      </c>
      <c r="E641" s="8"/>
      <c r="F641" s="8"/>
      <c r="G641" s="8"/>
      <c r="H641" s="8"/>
      <c r="I641" s="14">
        <v>2.7E-2</v>
      </c>
      <c r="J641" s="14">
        <v>0.22800000000000001</v>
      </c>
    </row>
    <row r="642" spans="1:10" ht="14.4">
      <c r="A642" s="8" t="str">
        <f t="shared" si="9"/>
        <v>Gambia, The-Africa 2003</v>
      </c>
      <c r="B642" s="8" t="s">
        <v>146</v>
      </c>
      <c r="C642" s="8" t="s">
        <v>78</v>
      </c>
      <c r="D642" s="9" t="s">
        <v>65</v>
      </c>
      <c r="E642" s="8"/>
      <c r="F642" s="8"/>
      <c r="G642" s="8"/>
      <c r="H642" s="8"/>
      <c r="I642" s="14">
        <v>2.4E-2</v>
      </c>
      <c r="J642" s="14">
        <v>0.111</v>
      </c>
    </row>
    <row r="643" spans="1:10" ht="14.4">
      <c r="A643" s="8" t="str">
        <f t="shared" ref="A643:A706" si="10">CONCATENATE(B643," ",D643)</f>
        <v>Ghana-Africa 2003</v>
      </c>
      <c r="B643" s="8" t="s">
        <v>149</v>
      </c>
      <c r="C643" s="8" t="s">
        <v>78</v>
      </c>
      <c r="D643" s="9" t="s">
        <v>65</v>
      </c>
      <c r="E643" s="8"/>
      <c r="F643" s="14">
        <v>22</v>
      </c>
      <c r="G643" s="8"/>
      <c r="H643" s="8"/>
      <c r="I643" s="14">
        <v>1.2E-2</v>
      </c>
      <c r="J643" s="14">
        <v>3.9E-2</v>
      </c>
    </row>
    <row r="644" spans="1:10" ht="14.4">
      <c r="A644" s="8" t="str">
        <f t="shared" si="10"/>
        <v>Guinea-Africa 2003</v>
      </c>
      <c r="B644" s="8" t="s">
        <v>155</v>
      </c>
      <c r="C644" s="8" t="s">
        <v>78</v>
      </c>
      <c r="D644" s="9" t="s">
        <v>65</v>
      </c>
      <c r="E644" s="8"/>
      <c r="F644" s="14">
        <v>40</v>
      </c>
      <c r="G644" s="8"/>
      <c r="H644" s="8"/>
      <c r="I644" s="14">
        <v>5.0000000000000001E-3</v>
      </c>
      <c r="J644" s="14">
        <v>1.2E-2</v>
      </c>
    </row>
    <row r="645" spans="1:10" ht="14.4">
      <c r="A645" s="8" t="str">
        <f t="shared" si="10"/>
        <v>Guinea-Bissau-Africa 2003</v>
      </c>
      <c r="B645" s="8" t="s">
        <v>156</v>
      </c>
      <c r="C645" s="8" t="s">
        <v>78</v>
      </c>
      <c r="D645" s="9" t="s">
        <v>65</v>
      </c>
      <c r="E645" s="8"/>
      <c r="F645" s="8"/>
      <c r="G645" s="8"/>
      <c r="H645" s="8"/>
      <c r="I645" s="14">
        <v>1.4E-2</v>
      </c>
      <c r="J645" s="14">
        <v>1E-3</v>
      </c>
    </row>
    <row r="646" spans="1:10" ht="14.4">
      <c r="A646" s="8" t="str">
        <f t="shared" si="10"/>
        <v>Kenya-Africa 2003</v>
      </c>
      <c r="B646" s="8" t="s">
        <v>175</v>
      </c>
      <c r="C646" s="8" t="s">
        <v>78</v>
      </c>
      <c r="D646" s="9" t="s">
        <v>65</v>
      </c>
      <c r="E646" s="8"/>
      <c r="F646" s="14">
        <v>60</v>
      </c>
      <c r="G646" s="8"/>
      <c r="H646" s="8"/>
      <c r="I646" s="14">
        <v>2.9000000000000001E-2</v>
      </c>
      <c r="J646" s="14">
        <v>4.7E-2</v>
      </c>
    </row>
    <row r="647" spans="1:10" ht="14.4">
      <c r="A647" s="8" t="str">
        <f t="shared" si="10"/>
        <v>Lesotho-Africa 2003</v>
      </c>
      <c r="B647" s="8" t="s">
        <v>183</v>
      </c>
      <c r="C647" s="8" t="s">
        <v>78</v>
      </c>
      <c r="D647" s="9" t="s">
        <v>65</v>
      </c>
      <c r="E647" s="8"/>
      <c r="F647" s="14">
        <v>93</v>
      </c>
      <c r="G647" s="8"/>
      <c r="H647" s="8"/>
      <c r="I647" s="14">
        <v>1.4999999999999999E-2</v>
      </c>
      <c r="J647" s="14">
        <v>6.6000000000000003E-2</v>
      </c>
    </row>
    <row r="648" spans="1:10" ht="14.4">
      <c r="A648" s="8" t="str">
        <f t="shared" si="10"/>
        <v>Liberia-Africa 2003</v>
      </c>
      <c r="B648" s="8" t="s">
        <v>184</v>
      </c>
      <c r="C648" s="8" t="s">
        <v>78</v>
      </c>
      <c r="D648" s="9" t="s">
        <v>65</v>
      </c>
      <c r="E648" s="8"/>
      <c r="F648" s="8"/>
      <c r="G648" s="8"/>
      <c r="H648" s="8"/>
      <c r="I648" s="14">
        <v>0</v>
      </c>
      <c r="J648" s="14">
        <v>1.4999999999999999E-2</v>
      </c>
    </row>
    <row r="649" spans="1:10" ht="14.4">
      <c r="A649" s="8" t="str">
        <f t="shared" si="10"/>
        <v>Libya-Africa 2003</v>
      </c>
      <c r="B649" s="8" t="s">
        <v>185</v>
      </c>
      <c r="C649" s="8" t="s">
        <v>78</v>
      </c>
      <c r="D649" s="9" t="s">
        <v>65</v>
      </c>
      <c r="E649" s="8"/>
      <c r="F649" s="8"/>
      <c r="G649" s="8"/>
      <c r="H649" s="8"/>
      <c r="I649" s="14">
        <v>2.8000000000000001E-2</v>
      </c>
      <c r="J649" s="14">
        <v>2.3E-2</v>
      </c>
    </row>
    <row r="650" spans="1:10" ht="14.4">
      <c r="A650" s="8" t="str">
        <f t="shared" si="10"/>
        <v>Madagascar-Africa 2003</v>
      </c>
      <c r="B650" s="8" t="s">
        <v>190</v>
      </c>
      <c r="C650" s="8" t="s">
        <v>78</v>
      </c>
      <c r="D650" s="9" t="s">
        <v>65</v>
      </c>
      <c r="E650" s="8"/>
      <c r="F650" s="14">
        <v>67</v>
      </c>
      <c r="G650" s="8"/>
      <c r="H650" s="8"/>
      <c r="I650" s="14">
        <v>4.0000000000000001E-3</v>
      </c>
      <c r="J650" s="14">
        <v>1.6E-2</v>
      </c>
    </row>
    <row r="651" spans="1:10" ht="14.4">
      <c r="A651" s="8" t="str">
        <f t="shared" si="10"/>
        <v>Malawi-Africa 2003</v>
      </c>
      <c r="B651" s="8" t="s">
        <v>191</v>
      </c>
      <c r="C651" s="8" t="s">
        <v>78</v>
      </c>
      <c r="D651" s="9" t="s">
        <v>65</v>
      </c>
      <c r="E651" s="8"/>
      <c r="F651" s="14">
        <v>45</v>
      </c>
      <c r="G651" s="8"/>
      <c r="H651" s="8"/>
      <c r="I651" s="14">
        <v>3.0000000000000001E-3</v>
      </c>
      <c r="J651" s="14">
        <v>1.0999999999999999E-2</v>
      </c>
    </row>
    <row r="652" spans="1:10" ht="14.4">
      <c r="A652" s="8" t="str">
        <f t="shared" si="10"/>
        <v>Mali-Africa 2003</v>
      </c>
      <c r="B652" s="8" t="s">
        <v>194</v>
      </c>
      <c r="C652" s="8" t="s">
        <v>78</v>
      </c>
      <c r="D652" s="9" t="s">
        <v>65</v>
      </c>
      <c r="E652" s="8"/>
      <c r="F652" s="14">
        <v>41</v>
      </c>
      <c r="G652" s="8"/>
      <c r="H652" s="8"/>
      <c r="I652" s="14">
        <v>3.0000000000000001E-3</v>
      </c>
      <c r="J652" s="14">
        <v>2.1999999999999999E-2</v>
      </c>
    </row>
    <row r="653" spans="1:10" ht="14.4">
      <c r="A653" s="8" t="str">
        <f t="shared" si="10"/>
        <v>Mauritania-Africa 2003</v>
      </c>
      <c r="B653" s="8" t="s">
        <v>197</v>
      </c>
      <c r="C653" s="8" t="s">
        <v>78</v>
      </c>
      <c r="D653" s="9" t="s">
        <v>65</v>
      </c>
      <c r="E653" s="8"/>
      <c r="F653" s="14">
        <v>82</v>
      </c>
      <c r="G653" s="8"/>
      <c r="H653" s="8"/>
      <c r="I653" s="14">
        <v>4.0000000000000001E-3</v>
      </c>
      <c r="J653" s="14">
        <v>0.11799999999999999</v>
      </c>
    </row>
    <row r="654" spans="1:10" ht="14.4">
      <c r="A654" s="8" t="str">
        <f t="shared" si="10"/>
        <v>Mauritius-Africa 2003</v>
      </c>
      <c r="B654" s="8" t="s">
        <v>198</v>
      </c>
      <c r="C654" s="8" t="s">
        <v>78</v>
      </c>
      <c r="D654" s="9" t="s">
        <v>65</v>
      </c>
      <c r="E654" s="8"/>
      <c r="F654" s="8"/>
      <c r="G654" s="8"/>
      <c r="H654" s="8"/>
      <c r="I654" s="14">
        <v>0.122</v>
      </c>
      <c r="J654" s="14">
        <v>0.38400000000000001</v>
      </c>
    </row>
    <row r="655" spans="1:10" ht="14.4">
      <c r="A655" s="8" t="str">
        <f t="shared" si="10"/>
        <v>Morocco-Africa 2003</v>
      </c>
      <c r="B655" s="8" t="s">
        <v>205</v>
      </c>
      <c r="C655" s="8" t="s">
        <v>78</v>
      </c>
      <c r="D655" s="9" t="s">
        <v>65</v>
      </c>
      <c r="E655" s="8"/>
      <c r="F655" s="14">
        <v>36</v>
      </c>
      <c r="G655" s="8"/>
      <c r="H655" s="8"/>
      <c r="I655" s="14">
        <v>3.4000000000000002E-2</v>
      </c>
      <c r="J655" s="14">
        <v>0.249</v>
      </c>
    </row>
    <row r="656" spans="1:10" ht="14.4">
      <c r="A656" s="8" t="str">
        <f t="shared" si="10"/>
        <v>Mozambique-Africa 2003</v>
      </c>
      <c r="B656" s="8" t="s">
        <v>206</v>
      </c>
      <c r="C656" s="8" t="s">
        <v>78</v>
      </c>
      <c r="D656" s="9" t="s">
        <v>65</v>
      </c>
      <c r="E656" s="8"/>
      <c r="F656" s="14">
        <v>153</v>
      </c>
      <c r="G656" s="8"/>
      <c r="H656" s="8"/>
      <c r="I656" s="14">
        <v>4.0000000000000001E-3</v>
      </c>
      <c r="J656" s="14">
        <v>2.1999999999999999E-2</v>
      </c>
    </row>
    <row r="657" spans="1:10" ht="14.4">
      <c r="A657" s="8" t="str">
        <f t="shared" si="10"/>
        <v>Namibia-Africa 2003</v>
      </c>
      <c r="B657" s="8" t="s">
        <v>208</v>
      </c>
      <c r="C657" s="8" t="s">
        <v>78</v>
      </c>
      <c r="D657" s="9" t="s">
        <v>65</v>
      </c>
      <c r="E657" s="8"/>
      <c r="F657" s="14">
        <v>85</v>
      </c>
      <c r="G657" s="8"/>
      <c r="H657" s="8"/>
      <c r="I657" s="14">
        <v>3.4000000000000002E-2</v>
      </c>
      <c r="J657" s="14">
        <v>0.113</v>
      </c>
    </row>
    <row r="658" spans="1:10" ht="14.4">
      <c r="A658" s="8" t="str">
        <f t="shared" si="10"/>
        <v>Niger-Africa 2003</v>
      </c>
      <c r="B658" s="8" t="s">
        <v>214</v>
      </c>
      <c r="C658" s="8" t="s">
        <v>78</v>
      </c>
      <c r="D658" s="9" t="s">
        <v>65</v>
      </c>
      <c r="E658" s="8"/>
      <c r="F658" s="14">
        <v>35</v>
      </c>
      <c r="G658" s="8"/>
      <c r="H658" s="8"/>
      <c r="I658" s="14">
        <v>2E-3</v>
      </c>
      <c r="J658" s="14">
        <v>7.0000000000000001E-3</v>
      </c>
    </row>
    <row r="659" spans="1:10" ht="14.4">
      <c r="A659" s="8" t="str">
        <f t="shared" si="10"/>
        <v>Nigeria-Africa 2003</v>
      </c>
      <c r="B659" s="8" t="s">
        <v>215</v>
      </c>
      <c r="C659" s="8" t="s">
        <v>78</v>
      </c>
      <c r="D659" s="9" t="s">
        <v>65</v>
      </c>
      <c r="E659" s="8"/>
      <c r="F659" s="14">
        <v>36</v>
      </c>
      <c r="G659" s="8"/>
      <c r="H659" s="8"/>
      <c r="I659" s="14">
        <v>6.0000000000000001E-3</v>
      </c>
      <c r="J659" s="14">
        <v>2.4E-2</v>
      </c>
    </row>
    <row r="660" spans="1:10" ht="14.4">
      <c r="A660" s="8" t="str">
        <f t="shared" si="10"/>
        <v>Rwanda-Africa 2003</v>
      </c>
      <c r="B660" s="8" t="s">
        <v>232</v>
      </c>
      <c r="C660" s="8" t="s">
        <v>78</v>
      </c>
      <c r="D660" s="9" t="s">
        <v>65</v>
      </c>
      <c r="E660" s="8"/>
      <c r="F660" s="14">
        <v>18</v>
      </c>
      <c r="G660" s="8"/>
      <c r="H660" s="8"/>
      <c r="I660" s="14">
        <v>4.0000000000000001E-3</v>
      </c>
      <c r="J660" s="14">
        <v>1.4E-2</v>
      </c>
    </row>
    <row r="661" spans="1:10" ht="14.4">
      <c r="A661" s="8" t="str">
        <f t="shared" si="10"/>
        <v>Sao Tome and Principe-Africa 2003</v>
      </c>
      <c r="B661" s="8" t="s">
        <v>235</v>
      </c>
      <c r="C661" s="8" t="s">
        <v>78</v>
      </c>
      <c r="D661" s="9" t="s">
        <v>65</v>
      </c>
      <c r="E661" s="8"/>
      <c r="F661" s="8"/>
      <c r="G661" s="8"/>
      <c r="H661" s="8"/>
      <c r="I661" s="14">
        <v>0.10199999999999999</v>
      </c>
      <c r="J661" s="14">
        <v>3.3000000000000002E-2</v>
      </c>
    </row>
    <row r="662" spans="1:10" ht="14.4">
      <c r="A662" s="8" t="str">
        <f t="shared" si="10"/>
        <v>Senegal-Africa 2003</v>
      </c>
      <c r="B662" s="8" t="s">
        <v>237</v>
      </c>
      <c r="C662" s="8" t="s">
        <v>78</v>
      </c>
      <c r="D662" s="9" t="s">
        <v>65</v>
      </c>
      <c r="E662" s="8"/>
      <c r="F662" s="14">
        <v>59</v>
      </c>
      <c r="G662" s="8"/>
      <c r="H662" s="8"/>
      <c r="I662" s="14">
        <v>2.1000000000000001E-2</v>
      </c>
      <c r="J662" s="14">
        <v>7.2999999999999995E-2</v>
      </c>
    </row>
    <row r="663" spans="1:10" ht="14.4">
      <c r="A663" s="8" t="str">
        <f t="shared" si="10"/>
        <v>Seychelles-Africa 2003</v>
      </c>
      <c r="B663" s="8" t="s">
        <v>239</v>
      </c>
      <c r="C663" s="8" t="s">
        <v>78</v>
      </c>
      <c r="D663" s="9" t="s">
        <v>65</v>
      </c>
      <c r="E663" s="8"/>
      <c r="F663" s="8"/>
      <c r="G663" s="8"/>
      <c r="H663" s="8"/>
      <c r="I663" s="14">
        <v>0.14599999999999999</v>
      </c>
      <c r="J663" s="14">
        <v>0.58499999999999996</v>
      </c>
    </row>
    <row r="664" spans="1:10" ht="14.4">
      <c r="A664" s="8" t="str">
        <f t="shared" si="10"/>
        <v>Sierra Leone-Africa 2003</v>
      </c>
      <c r="B664" s="8" t="s">
        <v>240</v>
      </c>
      <c r="C664" s="8" t="s">
        <v>78</v>
      </c>
      <c r="D664" s="9" t="s">
        <v>65</v>
      </c>
      <c r="E664" s="8"/>
      <c r="F664" s="14">
        <v>26</v>
      </c>
      <c r="G664" s="8"/>
      <c r="H664" s="8"/>
      <c r="I664" s="14">
        <v>2E-3</v>
      </c>
      <c r="J664" s="14">
        <v>2.4E-2</v>
      </c>
    </row>
    <row r="665" spans="1:10" ht="14.4">
      <c r="A665" s="8" t="str">
        <f t="shared" si="10"/>
        <v>Somalia-Africa 2003</v>
      </c>
      <c r="B665" s="8" t="s">
        <v>246</v>
      </c>
      <c r="C665" s="8" t="s">
        <v>78</v>
      </c>
      <c r="D665" s="9" t="s">
        <v>65</v>
      </c>
      <c r="E665" s="8"/>
      <c r="F665" s="8"/>
      <c r="G665" s="8"/>
      <c r="H665" s="8"/>
      <c r="I665" s="14">
        <v>4.0000000000000001E-3</v>
      </c>
      <c r="J665" s="14">
        <v>2.5000000000000001E-2</v>
      </c>
    </row>
    <row r="666" spans="1:10" ht="14.4">
      <c r="A666" s="8" t="str">
        <f t="shared" si="10"/>
        <v>South Africa-Africa 2003</v>
      </c>
      <c r="B666" s="8" t="s">
        <v>247</v>
      </c>
      <c r="C666" s="8" t="s">
        <v>78</v>
      </c>
      <c r="D666" s="9" t="s">
        <v>65</v>
      </c>
      <c r="E666" s="8"/>
      <c r="F666" s="14">
        <v>38</v>
      </c>
      <c r="G666" s="8"/>
      <c r="H666" s="8"/>
      <c r="I666" s="14">
        <v>7.0000000000000007E-2</v>
      </c>
      <c r="J666" s="14">
        <v>0.36</v>
      </c>
    </row>
    <row r="667" spans="1:10" ht="14.4">
      <c r="A667" s="8" t="str">
        <f t="shared" si="10"/>
        <v>South Sudan-Africa 2003</v>
      </c>
      <c r="B667" s="8" t="s">
        <v>249</v>
      </c>
      <c r="C667" s="8" t="s">
        <v>78</v>
      </c>
      <c r="D667" s="9" t="s">
        <v>65</v>
      </c>
      <c r="E667" s="8"/>
      <c r="F667" s="8"/>
      <c r="G667" s="8"/>
      <c r="H667" s="8"/>
      <c r="I667" s="8">
        <v>0.129</v>
      </c>
      <c r="J667" s="8">
        <v>0.57976412489999996</v>
      </c>
    </row>
    <row r="668" spans="1:10" ht="14.4">
      <c r="A668" s="8" t="str">
        <f t="shared" si="10"/>
        <v>Sudan-Africa 2003</v>
      </c>
      <c r="B668" s="8" t="s">
        <v>256</v>
      </c>
      <c r="C668" s="8" t="s">
        <v>78</v>
      </c>
      <c r="D668" s="9" t="s">
        <v>65</v>
      </c>
      <c r="E668" s="8"/>
      <c r="F668" s="8"/>
      <c r="G668" s="8"/>
      <c r="H668" s="8"/>
      <c r="I668" s="14">
        <v>5.0000000000000001E-3</v>
      </c>
      <c r="J668" s="14">
        <v>1.4E-2</v>
      </c>
    </row>
    <row r="669" spans="1:10" ht="14.4">
      <c r="A669" s="8" t="str">
        <f t="shared" si="10"/>
        <v>Swaziland-Africa 2003</v>
      </c>
      <c r="B669" s="8" t="s">
        <v>258</v>
      </c>
      <c r="C669" s="8" t="s">
        <v>78</v>
      </c>
      <c r="D669" s="9" t="s">
        <v>65</v>
      </c>
      <c r="E669" s="8"/>
      <c r="F669" s="8"/>
      <c r="G669" s="8"/>
      <c r="H669" s="8"/>
      <c r="I669" s="14">
        <v>2.4E-2</v>
      </c>
      <c r="J669" s="14">
        <v>7.8E-2</v>
      </c>
    </row>
    <row r="670" spans="1:10" ht="14.4">
      <c r="A670" s="8" t="str">
        <f t="shared" si="10"/>
        <v>Tanzania-Africa 2003</v>
      </c>
      <c r="B670" s="8" t="s">
        <v>263</v>
      </c>
      <c r="C670" s="8" t="s">
        <v>78</v>
      </c>
      <c r="D670" s="9" t="s">
        <v>65</v>
      </c>
      <c r="E670" s="8"/>
      <c r="F670" s="14">
        <v>28</v>
      </c>
      <c r="G670" s="8"/>
      <c r="H670" s="8"/>
      <c r="I670" s="14">
        <v>7.0000000000000001E-3</v>
      </c>
      <c r="J670" s="14">
        <v>3.5000000000000003E-2</v>
      </c>
    </row>
    <row r="671" spans="1:10" ht="14.4">
      <c r="A671" s="8" t="str">
        <f t="shared" si="10"/>
        <v>Togo-Africa 2003</v>
      </c>
      <c r="B671" s="8" t="s">
        <v>266</v>
      </c>
      <c r="C671" s="8" t="s">
        <v>78</v>
      </c>
      <c r="D671" s="9" t="s">
        <v>65</v>
      </c>
      <c r="E671" s="8"/>
      <c r="F671" s="14">
        <v>65</v>
      </c>
      <c r="G671" s="8"/>
      <c r="H671" s="8"/>
      <c r="I671" s="14">
        <v>1.2E-2</v>
      </c>
      <c r="J671" s="14">
        <v>4.5999999999999999E-2</v>
      </c>
    </row>
    <row r="672" spans="1:10" ht="14.4">
      <c r="A672" s="8" t="str">
        <f t="shared" si="10"/>
        <v>Tunisia-Africa 2003</v>
      </c>
      <c r="B672" s="8" t="s">
        <v>269</v>
      </c>
      <c r="C672" s="8" t="s">
        <v>78</v>
      </c>
      <c r="D672" s="9" t="s">
        <v>65</v>
      </c>
      <c r="E672" s="8"/>
      <c r="F672" s="14">
        <v>11</v>
      </c>
      <c r="G672" s="8"/>
      <c r="H672" s="8"/>
      <c r="I672" s="14">
        <v>6.5000000000000002E-2</v>
      </c>
      <c r="J672" s="14">
        <v>0.19500000000000001</v>
      </c>
    </row>
    <row r="673" spans="1:10" ht="14.4">
      <c r="A673" s="8" t="str">
        <f t="shared" si="10"/>
        <v>Uganda-Africa 2003</v>
      </c>
      <c r="B673" s="8" t="s">
        <v>273</v>
      </c>
      <c r="C673" s="8" t="s">
        <v>78</v>
      </c>
      <c r="D673" s="9" t="s">
        <v>65</v>
      </c>
      <c r="E673" s="8"/>
      <c r="F673" s="14">
        <v>34</v>
      </c>
      <c r="G673" s="8"/>
      <c r="H673" s="8"/>
      <c r="I673" s="14">
        <v>5.0000000000000001E-3</v>
      </c>
      <c r="J673" s="14">
        <v>2.9000000000000001E-2</v>
      </c>
    </row>
    <row r="674" spans="1:10" ht="14.4">
      <c r="A674" s="8" t="str">
        <f t="shared" si="10"/>
        <v>Zambia-Africa 2003</v>
      </c>
      <c r="B674" s="8" t="s">
        <v>284</v>
      </c>
      <c r="C674" s="8" t="s">
        <v>78</v>
      </c>
      <c r="D674" s="9" t="s">
        <v>65</v>
      </c>
      <c r="E674" s="8"/>
      <c r="F674" s="14">
        <v>35</v>
      </c>
      <c r="G674" s="8"/>
      <c r="H674" s="8"/>
      <c r="I674" s="14">
        <v>0.01</v>
      </c>
      <c r="J674" s="14">
        <v>2.1999999999999999E-2</v>
      </c>
    </row>
    <row r="675" spans="1:10" ht="14.4">
      <c r="A675" s="8" t="str">
        <f t="shared" si="10"/>
        <v>Zimbabwe-Africa 2003</v>
      </c>
      <c r="B675" s="8" t="s">
        <v>285</v>
      </c>
      <c r="C675" s="8" t="s">
        <v>78</v>
      </c>
      <c r="D675" s="9" t="s">
        <v>65</v>
      </c>
      <c r="E675" s="8"/>
      <c r="F675" s="14">
        <v>97</v>
      </c>
      <c r="G675" s="8"/>
      <c r="H675" s="8"/>
      <c r="I675" s="14">
        <v>6.4000000000000001E-2</v>
      </c>
      <c r="J675" s="14">
        <v>2.9000000000000001E-2</v>
      </c>
    </row>
    <row r="676" spans="1:10" ht="14.4">
      <c r="A676" s="8" t="str">
        <f t="shared" si="10"/>
        <v>Afghanistan-Asia 2003</v>
      </c>
      <c r="B676" s="8" t="s">
        <v>60</v>
      </c>
      <c r="C676" s="8" t="s">
        <v>61</v>
      </c>
      <c r="D676" s="9" t="s">
        <v>65</v>
      </c>
      <c r="E676" s="8"/>
      <c r="F676" s="8"/>
      <c r="G676" s="8"/>
      <c r="H676" s="8"/>
      <c r="I676" s="14">
        <v>1E-3</v>
      </c>
      <c r="J676" s="14">
        <v>8.9999999999999993E-3</v>
      </c>
    </row>
    <row r="677" spans="1:10" ht="14.4">
      <c r="A677" s="8" t="str">
        <f t="shared" si="10"/>
        <v>Armenia-Asia 2003</v>
      </c>
      <c r="B677" s="8" t="s">
        <v>86</v>
      </c>
      <c r="C677" s="8" t="s">
        <v>61</v>
      </c>
      <c r="D677" s="9" t="s">
        <v>65</v>
      </c>
      <c r="E677" s="8"/>
      <c r="F677" s="14">
        <v>18</v>
      </c>
      <c r="G677" s="8"/>
      <c r="H677" s="8"/>
      <c r="I677" s="14">
        <v>4.5999999999999999E-2</v>
      </c>
      <c r="J677" s="14">
        <v>3.7999999999999999E-2</v>
      </c>
    </row>
    <row r="678" spans="1:10" ht="14.4">
      <c r="A678" s="8" t="str">
        <f t="shared" si="10"/>
        <v>Azerbaijan-Asia 2003</v>
      </c>
      <c r="B678" s="8" t="s">
        <v>90</v>
      </c>
      <c r="C678" s="8" t="s">
        <v>61</v>
      </c>
      <c r="D678" s="9" t="s">
        <v>65</v>
      </c>
      <c r="E678" s="8"/>
      <c r="F678" s="14">
        <v>105</v>
      </c>
      <c r="G678" s="8"/>
      <c r="H678" s="8"/>
      <c r="I678" s="8">
        <v>0.129</v>
      </c>
      <c r="J678" s="14">
        <v>0.126</v>
      </c>
    </row>
    <row r="679" spans="1:10" ht="14.4">
      <c r="A679" s="8" t="str">
        <f t="shared" si="10"/>
        <v>Bangladesh-Asia 2003</v>
      </c>
      <c r="B679" s="8" t="s">
        <v>94</v>
      </c>
      <c r="C679" s="8" t="s">
        <v>61</v>
      </c>
      <c r="D679" s="9" t="s">
        <v>65</v>
      </c>
      <c r="E679" s="8"/>
      <c r="F679" s="14">
        <v>50</v>
      </c>
      <c r="G679" s="8"/>
      <c r="H679" s="8"/>
      <c r="I679" s="14">
        <v>2E-3</v>
      </c>
      <c r="J679" s="14">
        <v>0.01</v>
      </c>
    </row>
    <row r="680" spans="1:10" ht="14.4">
      <c r="A680" s="8" t="str">
        <f t="shared" si="10"/>
        <v>Bhutan-Asia 2003</v>
      </c>
      <c r="B680" s="8" t="s">
        <v>101</v>
      </c>
      <c r="C680" s="8" t="s">
        <v>61</v>
      </c>
      <c r="D680" s="9" t="s">
        <v>65</v>
      </c>
      <c r="E680" s="8"/>
      <c r="F680" s="14">
        <v>62</v>
      </c>
      <c r="G680" s="8"/>
      <c r="H680" s="8"/>
      <c r="I680" s="14">
        <v>2.4E-2</v>
      </c>
      <c r="J680" s="14">
        <v>4.0000000000000001E-3</v>
      </c>
    </row>
    <row r="681" spans="1:10" ht="14.4">
      <c r="A681" s="8" t="str">
        <f t="shared" si="10"/>
        <v>Brunei-Asia 2003</v>
      </c>
      <c r="B681" s="8" t="s">
        <v>106</v>
      </c>
      <c r="C681" s="8" t="s">
        <v>61</v>
      </c>
      <c r="D681" s="9" t="s">
        <v>65</v>
      </c>
      <c r="E681" s="8"/>
      <c r="F681" s="8"/>
      <c r="G681" s="8"/>
      <c r="H681" s="8"/>
      <c r="I681" s="14">
        <v>0.19600000000000001</v>
      </c>
      <c r="J681" s="14">
        <v>0.502</v>
      </c>
    </row>
    <row r="682" spans="1:10" ht="14.4">
      <c r="A682" s="8" t="str">
        <f t="shared" si="10"/>
        <v>Cambodia-Asia 2003</v>
      </c>
      <c r="B682" s="8" t="s">
        <v>110</v>
      </c>
      <c r="C682" s="8" t="s">
        <v>61</v>
      </c>
      <c r="D682" s="9" t="s">
        <v>65</v>
      </c>
      <c r="E682" s="8"/>
      <c r="F682" s="14">
        <v>94</v>
      </c>
      <c r="G682" s="8"/>
      <c r="H682" s="8"/>
      <c r="I682" s="14">
        <v>3.0000000000000001E-3</v>
      </c>
      <c r="J682" s="14">
        <v>3.9E-2</v>
      </c>
    </row>
    <row r="683" spans="1:10" ht="14.4">
      <c r="A683" s="8" t="str">
        <f t="shared" si="10"/>
        <v>China-Asia 2003</v>
      </c>
      <c r="B683" s="8" t="s">
        <v>117</v>
      </c>
      <c r="C683" s="8" t="s">
        <v>61</v>
      </c>
      <c r="D683" s="9" t="s">
        <v>65</v>
      </c>
      <c r="E683" s="8"/>
      <c r="F683" s="14">
        <v>48</v>
      </c>
      <c r="G683" s="8"/>
      <c r="H683" s="8"/>
      <c r="I683" s="14">
        <v>6.2E-2</v>
      </c>
      <c r="J683" s="14">
        <v>0.20699999999999999</v>
      </c>
    </row>
    <row r="684" spans="1:10" ht="14.4">
      <c r="A684" s="8" t="str">
        <f t="shared" si="10"/>
        <v>Georgia-Asia 2003</v>
      </c>
      <c r="B684" s="8" t="s">
        <v>147</v>
      </c>
      <c r="C684" s="8" t="s">
        <v>61</v>
      </c>
      <c r="D684" s="9" t="s">
        <v>65</v>
      </c>
      <c r="E684" s="8"/>
      <c r="F684" s="14">
        <v>25</v>
      </c>
      <c r="G684" s="8"/>
      <c r="H684" s="8"/>
      <c r="I684" s="14">
        <v>2.5999999999999999E-2</v>
      </c>
      <c r="J684" s="14">
        <v>0.156</v>
      </c>
    </row>
    <row r="685" spans="1:10" ht="14.4">
      <c r="A685" s="8" t="str">
        <f t="shared" si="10"/>
        <v>Hong Kong SAR-Asia 2003</v>
      </c>
      <c r="B685" s="8" t="s">
        <v>160</v>
      </c>
      <c r="C685" s="8" t="s">
        <v>61</v>
      </c>
      <c r="D685" s="9" t="s">
        <v>65</v>
      </c>
      <c r="E685" s="8"/>
      <c r="F685" s="14">
        <v>11</v>
      </c>
      <c r="G685" s="8"/>
      <c r="H685" s="8"/>
      <c r="I685" s="14">
        <v>0.52200000000000002</v>
      </c>
      <c r="J685" s="14">
        <v>1.0640000000000001</v>
      </c>
    </row>
    <row r="686" spans="1:10" ht="14.4">
      <c r="A686" s="8" t="str">
        <f t="shared" si="10"/>
        <v>India-Asia 2003</v>
      </c>
      <c r="B686" s="8" t="s">
        <v>163</v>
      </c>
      <c r="C686" s="8" t="s">
        <v>61</v>
      </c>
      <c r="D686" s="9" t="s">
        <v>65</v>
      </c>
      <c r="E686" s="8"/>
      <c r="F686" s="14">
        <v>89</v>
      </c>
      <c r="G686" s="8"/>
      <c r="H686" s="8"/>
      <c r="I686" s="14">
        <v>1.7000000000000001E-2</v>
      </c>
      <c r="J686" s="14">
        <v>3.1E-2</v>
      </c>
    </row>
    <row r="687" spans="1:10" ht="14.4">
      <c r="A687" s="8" t="str">
        <f t="shared" si="10"/>
        <v>Indonesia-Asia 2003</v>
      </c>
      <c r="B687" s="8" t="s">
        <v>164</v>
      </c>
      <c r="C687" s="8" t="s">
        <v>61</v>
      </c>
      <c r="D687" s="9" t="s">
        <v>65</v>
      </c>
      <c r="E687" s="8"/>
      <c r="F687" s="14">
        <v>168</v>
      </c>
      <c r="G687" s="8"/>
      <c r="H687" s="8"/>
      <c r="I687" s="14">
        <v>2.4E-2</v>
      </c>
      <c r="J687" s="14">
        <v>8.5000000000000006E-2</v>
      </c>
    </row>
    <row r="688" spans="1:10" ht="14.4">
      <c r="A688" s="8" t="str">
        <f t="shared" si="10"/>
        <v>Japan-Asia 2003</v>
      </c>
      <c r="B688" s="8" t="s">
        <v>172</v>
      </c>
      <c r="C688" s="8" t="s">
        <v>61</v>
      </c>
      <c r="D688" s="9" t="s">
        <v>65</v>
      </c>
      <c r="E688" s="8"/>
      <c r="F688" s="14">
        <v>31</v>
      </c>
      <c r="G688" s="8"/>
      <c r="H688" s="8"/>
      <c r="I688" s="14">
        <v>0.48399999999999999</v>
      </c>
      <c r="J688" s="14">
        <v>0.68500000000000005</v>
      </c>
    </row>
    <row r="689" spans="1:10" ht="14.4">
      <c r="A689" s="8" t="str">
        <f t="shared" si="10"/>
        <v>Kazakhstan-Asia 2003</v>
      </c>
      <c r="B689" s="8" t="s">
        <v>174</v>
      </c>
      <c r="C689" s="8" t="s">
        <v>61</v>
      </c>
      <c r="D689" s="9" t="s">
        <v>65</v>
      </c>
      <c r="E689" s="8"/>
      <c r="F689" s="14">
        <v>26</v>
      </c>
      <c r="G689" s="8"/>
      <c r="H689" s="8"/>
      <c r="I689" s="14">
        <v>0.02</v>
      </c>
      <c r="J689" s="14">
        <v>0.09</v>
      </c>
    </row>
    <row r="690" spans="1:10" ht="14.4">
      <c r="A690" s="8" t="str">
        <f t="shared" si="10"/>
        <v>North Korea-Asia 2003</v>
      </c>
      <c r="B690" s="8" t="s">
        <v>216</v>
      </c>
      <c r="C690" s="8" t="s">
        <v>61</v>
      </c>
      <c r="D690" s="9" t="s">
        <v>65</v>
      </c>
      <c r="E690" s="8"/>
      <c r="F690" s="8"/>
      <c r="G690" s="8"/>
      <c r="H690" s="8"/>
      <c r="I690" s="8">
        <v>0.129</v>
      </c>
      <c r="J690" s="8">
        <v>0.57976412489999996</v>
      </c>
    </row>
    <row r="691" spans="1:10" ht="14.4">
      <c r="A691" s="8" t="str">
        <f t="shared" si="10"/>
        <v>South Korea-Asia 2003</v>
      </c>
      <c r="B691" s="8" t="s">
        <v>248</v>
      </c>
      <c r="C691" s="8" t="s">
        <v>61</v>
      </c>
      <c r="D691" s="9" t="s">
        <v>65</v>
      </c>
      <c r="E691" s="8"/>
      <c r="F691" s="14">
        <v>17</v>
      </c>
      <c r="G691" s="8"/>
      <c r="H691" s="8"/>
      <c r="I691" s="14">
        <v>0.65500000000000003</v>
      </c>
      <c r="J691" s="14">
        <v>0.72099999999999997</v>
      </c>
    </row>
    <row r="692" spans="1:10" ht="14.4">
      <c r="A692" s="8" t="str">
        <f t="shared" si="10"/>
        <v>Kyrgyzstan-Asia 2003</v>
      </c>
      <c r="B692" s="8" t="s">
        <v>179</v>
      </c>
      <c r="C692" s="8" t="s">
        <v>61</v>
      </c>
      <c r="D692" s="9" t="s">
        <v>65</v>
      </c>
      <c r="E692" s="8"/>
      <c r="F692" s="14">
        <v>21</v>
      </c>
      <c r="G692" s="8"/>
      <c r="H692" s="8"/>
      <c r="I692" s="14">
        <v>3.9E-2</v>
      </c>
      <c r="J692" s="14">
        <v>2.8000000000000001E-2</v>
      </c>
    </row>
    <row r="693" spans="1:10" ht="14.4">
      <c r="A693" s="8" t="str">
        <f t="shared" si="10"/>
        <v>Laos-Asia 2003</v>
      </c>
      <c r="B693" s="8" t="s">
        <v>180</v>
      </c>
      <c r="C693" s="8" t="s">
        <v>61</v>
      </c>
      <c r="D693" s="9" t="s">
        <v>65</v>
      </c>
      <c r="E693" s="8"/>
      <c r="F693" s="14">
        <v>153</v>
      </c>
      <c r="G693" s="8"/>
      <c r="H693" s="8"/>
      <c r="I693" s="14">
        <v>3.0000000000000001E-3</v>
      </c>
      <c r="J693" s="14">
        <v>0.02</v>
      </c>
    </row>
    <row r="694" spans="1:10" ht="14.4">
      <c r="A694" s="8" t="str">
        <f t="shared" si="10"/>
        <v>Macao SAR-Asia 2003</v>
      </c>
      <c r="B694" s="8" t="s">
        <v>189</v>
      </c>
      <c r="C694" s="8" t="s">
        <v>61</v>
      </c>
      <c r="D694" s="9" t="s">
        <v>65</v>
      </c>
      <c r="E694" s="8"/>
      <c r="F694" s="8"/>
      <c r="G694" s="8"/>
      <c r="H694" s="8"/>
      <c r="I694" s="14">
        <v>0.25700000000000001</v>
      </c>
      <c r="J694" s="14">
        <v>0.80800000000000005</v>
      </c>
    </row>
    <row r="695" spans="1:10" ht="14.4">
      <c r="A695" s="8" t="str">
        <f t="shared" si="10"/>
        <v>Malaysia-Asia 2003</v>
      </c>
      <c r="B695" s="8" t="s">
        <v>192</v>
      </c>
      <c r="C695" s="8" t="s">
        <v>61</v>
      </c>
      <c r="D695" s="9" t="s">
        <v>65</v>
      </c>
      <c r="E695" s="8"/>
      <c r="F695" s="14">
        <v>37</v>
      </c>
      <c r="G695" s="8"/>
      <c r="H695" s="8"/>
      <c r="I695" s="14">
        <v>0.35</v>
      </c>
      <c r="J695" s="14">
        <v>0.44700000000000001</v>
      </c>
    </row>
    <row r="696" spans="1:10" ht="14.4">
      <c r="A696" s="8" t="str">
        <f t="shared" si="10"/>
        <v>Maldives-Asia 2003</v>
      </c>
      <c r="B696" s="8" t="s">
        <v>193</v>
      </c>
      <c r="C696" s="8" t="s">
        <v>61</v>
      </c>
      <c r="D696" s="9" t="s">
        <v>65</v>
      </c>
      <c r="E696" s="8"/>
      <c r="F696" s="14">
        <v>13</v>
      </c>
      <c r="G696" s="8"/>
      <c r="H696" s="8"/>
      <c r="I696" s="14">
        <v>0.06</v>
      </c>
      <c r="J696" s="14">
        <v>0.23100000000000001</v>
      </c>
    </row>
    <row r="697" spans="1:10" ht="14.4">
      <c r="A697" s="8" t="str">
        <f t="shared" si="10"/>
        <v>Mongolia-Asia 2003</v>
      </c>
      <c r="B697" s="8" t="s">
        <v>203</v>
      </c>
      <c r="C697" s="8" t="s">
        <v>61</v>
      </c>
      <c r="D697" s="9" t="s">
        <v>65</v>
      </c>
      <c r="E697" s="8"/>
      <c r="F697" s="14">
        <v>20</v>
      </c>
      <c r="G697" s="8"/>
      <c r="H697" s="8"/>
      <c r="I697" s="8">
        <v>0.129</v>
      </c>
      <c r="J697" s="14">
        <v>0.129</v>
      </c>
    </row>
    <row r="698" spans="1:10" ht="14.4">
      <c r="A698" s="8" t="str">
        <f t="shared" si="10"/>
        <v>Myanmar-Asia 2003</v>
      </c>
      <c r="B698" s="8" t="s">
        <v>207</v>
      </c>
      <c r="C698" s="8" t="s">
        <v>61</v>
      </c>
      <c r="D698" s="9" t="s">
        <v>65</v>
      </c>
      <c r="E698" s="8"/>
      <c r="F698" s="8"/>
      <c r="G698" s="8"/>
      <c r="H698" s="8"/>
      <c r="I698" s="14">
        <v>0</v>
      </c>
      <c r="J698" s="14">
        <v>1E-3</v>
      </c>
    </row>
    <row r="699" spans="1:10" ht="14.4">
      <c r="A699" s="8" t="str">
        <f t="shared" si="10"/>
        <v>Nepal-Asia 2003</v>
      </c>
      <c r="B699" s="8" t="s">
        <v>209</v>
      </c>
      <c r="C699" s="8" t="s">
        <v>61</v>
      </c>
      <c r="D699" s="9" t="s">
        <v>65</v>
      </c>
      <c r="E699" s="8"/>
      <c r="F699" s="14">
        <v>31</v>
      </c>
      <c r="G699" s="8"/>
      <c r="H699" s="8"/>
      <c r="I699" s="14">
        <v>4.0000000000000001E-3</v>
      </c>
      <c r="J699" s="14">
        <v>3.0000000000000001E-3</v>
      </c>
    </row>
    <row r="700" spans="1:10" ht="14.4">
      <c r="A700" s="8" t="str">
        <f t="shared" si="10"/>
        <v>Pakistan-Asia 2003</v>
      </c>
      <c r="B700" s="8" t="s">
        <v>220</v>
      </c>
      <c r="C700" s="8" t="s">
        <v>61</v>
      </c>
      <c r="D700" s="9" t="s">
        <v>65</v>
      </c>
      <c r="E700" s="8"/>
      <c r="F700" s="14">
        <v>24</v>
      </c>
      <c r="G700" s="8"/>
      <c r="H700" s="8"/>
      <c r="I700" s="14">
        <v>0.05</v>
      </c>
      <c r="J700" s="14">
        <v>1.6E-2</v>
      </c>
    </row>
    <row r="701" spans="1:10" ht="14.4">
      <c r="A701" s="8" t="str">
        <f t="shared" si="10"/>
        <v>Philippines-Asia 2003</v>
      </c>
      <c r="B701" s="8" t="s">
        <v>225</v>
      </c>
      <c r="C701" s="8" t="s">
        <v>61</v>
      </c>
      <c r="D701" s="9" t="s">
        <v>65</v>
      </c>
      <c r="E701" s="8"/>
      <c r="F701" s="14">
        <v>49</v>
      </c>
      <c r="G701" s="8"/>
      <c r="H701" s="8"/>
      <c r="I701" s="14">
        <v>4.9000000000000002E-2</v>
      </c>
      <c r="J701" s="14">
        <v>0.27200000000000002</v>
      </c>
    </row>
    <row r="702" spans="1:10" ht="14.4">
      <c r="A702" s="8" t="str">
        <f t="shared" si="10"/>
        <v>Singapore-Asia 2003</v>
      </c>
      <c r="B702" s="8" t="s">
        <v>241</v>
      </c>
      <c r="C702" s="8" t="s">
        <v>61</v>
      </c>
      <c r="D702" s="9" t="s">
        <v>65</v>
      </c>
      <c r="E702" s="8"/>
      <c r="F702" s="14">
        <v>8</v>
      </c>
      <c r="G702" s="8"/>
      <c r="H702" s="8"/>
      <c r="I702" s="14">
        <v>0.53800000000000003</v>
      </c>
      <c r="J702" s="14">
        <v>0.84099999999999997</v>
      </c>
    </row>
    <row r="703" spans="1:10" ht="14.4">
      <c r="A703" s="8" t="str">
        <f t="shared" si="10"/>
        <v>Sri Lanka-Asia 2003</v>
      </c>
      <c r="B703" s="8" t="s">
        <v>251</v>
      </c>
      <c r="C703" s="8" t="s">
        <v>61</v>
      </c>
      <c r="D703" s="9" t="s">
        <v>65</v>
      </c>
      <c r="E703" s="8"/>
      <c r="F703" s="14">
        <v>58</v>
      </c>
      <c r="G703" s="8"/>
      <c r="H703" s="8"/>
      <c r="I703" s="14">
        <v>1.4999999999999999E-2</v>
      </c>
      <c r="J703" s="14">
        <v>7.0999999999999994E-2</v>
      </c>
    </row>
    <row r="704" spans="1:10" ht="14.4">
      <c r="A704" s="8" t="str">
        <f t="shared" si="10"/>
        <v>Tajikistan-Asia 2003</v>
      </c>
      <c r="B704" s="8" t="s">
        <v>262</v>
      </c>
      <c r="C704" s="8" t="s">
        <v>61</v>
      </c>
      <c r="D704" s="9" t="s">
        <v>65</v>
      </c>
      <c r="E704" s="8"/>
      <c r="F704" s="8"/>
      <c r="G704" s="8"/>
      <c r="H704" s="8"/>
      <c r="I704" s="14">
        <v>1E-3</v>
      </c>
      <c r="J704" s="14">
        <v>7.0000000000000001E-3</v>
      </c>
    </row>
    <row r="705" spans="1:10" ht="14.4">
      <c r="A705" s="8" t="str">
        <f t="shared" si="10"/>
        <v>Thailand-Asia 2003</v>
      </c>
      <c r="B705" s="8" t="s">
        <v>264</v>
      </c>
      <c r="C705" s="8" t="s">
        <v>61</v>
      </c>
      <c r="D705" s="9" t="s">
        <v>65</v>
      </c>
      <c r="E705" s="8"/>
      <c r="F705" s="14">
        <v>33</v>
      </c>
      <c r="G705" s="8"/>
      <c r="H705" s="8"/>
      <c r="I705" s="14">
        <v>9.2999999999999999E-2</v>
      </c>
      <c r="J705" s="14">
        <v>0.33500000000000002</v>
      </c>
    </row>
    <row r="706" spans="1:10" ht="14.4">
      <c r="A706" s="8" t="str">
        <f t="shared" si="10"/>
        <v>Timor-Leste-Asia 2003</v>
      </c>
      <c r="B706" s="8" t="s">
        <v>265</v>
      </c>
      <c r="C706" s="8" t="s">
        <v>61</v>
      </c>
      <c r="D706" s="9" t="s">
        <v>65</v>
      </c>
      <c r="E706" s="8"/>
      <c r="F706" s="8"/>
      <c r="G706" s="8"/>
      <c r="H706" s="8"/>
      <c r="I706" s="8">
        <v>0.129</v>
      </c>
      <c r="J706" s="14">
        <v>2.1000000000000001E-2</v>
      </c>
    </row>
    <row r="707" spans="1:10" ht="14.4">
      <c r="A707" s="8" t="str">
        <f t="shared" ref="A707:A770" si="11">CONCATENATE(B707," ",D707)</f>
        <v>Turkmenistan-Asia 2003</v>
      </c>
      <c r="B707" s="8" t="s">
        <v>271</v>
      </c>
      <c r="C707" s="8" t="s">
        <v>61</v>
      </c>
      <c r="D707" s="9" t="s">
        <v>65</v>
      </c>
      <c r="E707" s="8"/>
      <c r="F707" s="8"/>
      <c r="G707" s="8"/>
      <c r="H707" s="8"/>
      <c r="I707" s="14">
        <v>4.0000000000000001E-3</v>
      </c>
      <c r="J707" s="14">
        <v>2E-3</v>
      </c>
    </row>
    <row r="708" spans="1:10" ht="14.4">
      <c r="A708" s="8" t="str">
        <f t="shared" si="11"/>
        <v>Uzbekistan-Asia 2003</v>
      </c>
      <c r="B708" s="8" t="s">
        <v>279</v>
      </c>
      <c r="C708" s="8" t="s">
        <v>61</v>
      </c>
      <c r="D708" s="9" t="s">
        <v>65</v>
      </c>
      <c r="E708" s="8"/>
      <c r="F708" s="14">
        <v>29</v>
      </c>
      <c r="G708" s="8"/>
      <c r="H708" s="8"/>
      <c r="I708" s="14">
        <v>1.9E-2</v>
      </c>
      <c r="J708" s="14">
        <v>1.2999999999999999E-2</v>
      </c>
    </row>
    <row r="709" spans="1:10" ht="14.4">
      <c r="A709" s="8" t="str">
        <f t="shared" si="11"/>
        <v>Vietnam-Asia 2003</v>
      </c>
      <c r="B709" s="8" t="s">
        <v>282</v>
      </c>
      <c r="C709" s="8" t="s">
        <v>61</v>
      </c>
      <c r="D709" s="9" t="s">
        <v>65</v>
      </c>
      <c r="E709" s="8"/>
      <c r="F709" s="14">
        <v>59</v>
      </c>
      <c r="G709" s="8"/>
      <c r="H709" s="8"/>
      <c r="I709" s="14">
        <v>3.7999999999999999E-2</v>
      </c>
      <c r="J709" s="14">
        <v>3.3000000000000002E-2</v>
      </c>
    </row>
    <row r="710" spans="1:10" ht="14.4">
      <c r="A710" s="8" t="str">
        <f t="shared" si="11"/>
        <v>Albania-Europe 2003</v>
      </c>
      <c r="B710" s="8" t="s">
        <v>75</v>
      </c>
      <c r="C710" s="8" t="s">
        <v>76</v>
      </c>
      <c r="D710" s="9" t="s">
        <v>65</v>
      </c>
      <c r="E710" s="8"/>
      <c r="F710" s="14">
        <v>41</v>
      </c>
      <c r="G710" s="8"/>
      <c r="H710" s="8"/>
      <c r="I710" s="14">
        <v>0.01</v>
      </c>
      <c r="J710" s="14">
        <v>0.34</v>
      </c>
    </row>
    <row r="711" spans="1:10" ht="14.4">
      <c r="A711" s="8" t="str">
        <f t="shared" si="11"/>
        <v>Andorra-Europe 2003</v>
      </c>
      <c r="B711" s="8" t="s">
        <v>81</v>
      </c>
      <c r="C711" s="8" t="s">
        <v>76</v>
      </c>
      <c r="D711" s="9" t="s">
        <v>65</v>
      </c>
      <c r="E711" s="8"/>
      <c r="F711" s="8"/>
      <c r="G711" s="8"/>
      <c r="H711" s="8"/>
      <c r="I711" s="14">
        <v>0.13500000000000001</v>
      </c>
      <c r="J711" s="14">
        <v>0.68600000000000005</v>
      </c>
    </row>
    <row r="712" spans="1:10" ht="14.4">
      <c r="A712" s="8" t="str">
        <f t="shared" si="11"/>
        <v>Austria-Europe 2003</v>
      </c>
      <c r="B712" s="8" t="s">
        <v>89</v>
      </c>
      <c r="C712" s="8" t="s">
        <v>76</v>
      </c>
      <c r="D712" s="9" t="s">
        <v>65</v>
      </c>
      <c r="E712" s="8"/>
      <c r="F712" s="14">
        <v>25</v>
      </c>
      <c r="G712" s="8"/>
      <c r="H712" s="8"/>
      <c r="I712" s="14">
        <v>0.42699999999999999</v>
      </c>
      <c r="J712" s="14">
        <v>0.89300000000000002</v>
      </c>
    </row>
    <row r="713" spans="1:10" ht="14.4">
      <c r="A713" s="8" t="str">
        <f t="shared" si="11"/>
        <v>Belarus-Europe 2003</v>
      </c>
      <c r="B713" s="8" t="s">
        <v>96</v>
      </c>
      <c r="C713" s="8" t="s">
        <v>76</v>
      </c>
      <c r="D713" s="9" t="s">
        <v>65</v>
      </c>
      <c r="E713" s="8"/>
      <c r="F713" s="14">
        <v>79</v>
      </c>
      <c r="G713" s="8"/>
      <c r="H713" s="8"/>
      <c r="I713" s="8">
        <v>0.129</v>
      </c>
      <c r="J713" s="14">
        <v>0.114</v>
      </c>
    </row>
    <row r="714" spans="1:10" ht="14.4">
      <c r="A714" s="8" t="str">
        <f t="shared" si="11"/>
        <v>Belgium-Europe 2003</v>
      </c>
      <c r="B714" s="8" t="s">
        <v>97</v>
      </c>
      <c r="C714" s="8" t="s">
        <v>76</v>
      </c>
      <c r="D714" s="9" t="s">
        <v>65</v>
      </c>
      <c r="E714" s="8"/>
      <c r="F714" s="14">
        <v>56</v>
      </c>
      <c r="G714" s="8"/>
      <c r="H714" s="8"/>
      <c r="I714" s="14">
        <v>0.5</v>
      </c>
      <c r="J714" s="14">
        <v>0.82899999999999996</v>
      </c>
    </row>
    <row r="715" spans="1:10" ht="14.4">
      <c r="A715" s="8" t="str">
        <f t="shared" si="11"/>
        <v>Bosnia and Herzegovina-Europe 2003</v>
      </c>
      <c r="B715" s="8" t="s">
        <v>103</v>
      </c>
      <c r="C715" s="8" t="s">
        <v>76</v>
      </c>
      <c r="D715" s="9" t="s">
        <v>65</v>
      </c>
      <c r="E715" s="8"/>
      <c r="F715" s="14">
        <v>68</v>
      </c>
      <c r="G715" s="8"/>
      <c r="H715" s="8"/>
      <c r="I715" s="14">
        <v>0.04</v>
      </c>
      <c r="J715" s="14">
        <v>0.27600000000000002</v>
      </c>
    </row>
    <row r="716" spans="1:10" ht="14.4">
      <c r="A716" s="8" t="str">
        <f t="shared" si="11"/>
        <v>Bulgaria-Europe 2003</v>
      </c>
      <c r="B716" s="8" t="s">
        <v>107</v>
      </c>
      <c r="C716" s="8" t="s">
        <v>76</v>
      </c>
      <c r="D716" s="9" t="s">
        <v>65</v>
      </c>
      <c r="E716" s="8"/>
      <c r="F716" s="14">
        <v>32</v>
      </c>
      <c r="G716" s="8"/>
      <c r="H716" s="8"/>
      <c r="I716" s="14">
        <v>0.12</v>
      </c>
      <c r="J716" s="14">
        <v>0.44800000000000001</v>
      </c>
    </row>
    <row r="717" spans="1:10" ht="14.4">
      <c r="A717" s="8" t="str">
        <f t="shared" si="11"/>
        <v>Croatia-Europe 2003</v>
      </c>
      <c r="B717" s="8" t="s">
        <v>124</v>
      </c>
      <c r="C717" s="8" t="s">
        <v>76</v>
      </c>
      <c r="D717" s="9" t="s">
        <v>65</v>
      </c>
      <c r="E717" s="8"/>
      <c r="F717" s="14">
        <v>29</v>
      </c>
      <c r="G717" s="8"/>
      <c r="H717" s="8"/>
      <c r="I717" s="14">
        <v>0.22800000000000001</v>
      </c>
      <c r="J717" s="14">
        <v>0.57499999999999996</v>
      </c>
    </row>
    <row r="718" spans="1:10" ht="14.4">
      <c r="A718" s="8" t="str">
        <f t="shared" si="11"/>
        <v>Cyprus-Europe 2003</v>
      </c>
      <c r="B718" s="8" t="s">
        <v>127</v>
      </c>
      <c r="C718" s="8" t="s">
        <v>76</v>
      </c>
      <c r="D718" s="9" t="s">
        <v>65</v>
      </c>
      <c r="E718" s="8"/>
      <c r="F718" s="8"/>
      <c r="G718" s="8"/>
      <c r="H718" s="8"/>
      <c r="I718" s="14">
        <v>0.30099999999999999</v>
      </c>
      <c r="J718" s="14">
        <v>0.55300000000000005</v>
      </c>
    </row>
    <row r="719" spans="1:10" ht="14.4">
      <c r="A719" s="8" t="str">
        <f t="shared" si="11"/>
        <v>Czech Republic-Europe 2003</v>
      </c>
      <c r="B719" s="8" t="s">
        <v>128</v>
      </c>
      <c r="C719" s="8" t="s">
        <v>76</v>
      </c>
      <c r="D719" s="9" t="s">
        <v>65</v>
      </c>
      <c r="E719" s="8"/>
      <c r="F719" s="14">
        <v>40</v>
      </c>
      <c r="G719" s="8"/>
      <c r="H719" s="8"/>
      <c r="I719" s="14">
        <v>0.34300000000000003</v>
      </c>
      <c r="J719" s="14">
        <v>0.95099999999999996</v>
      </c>
    </row>
    <row r="720" spans="1:10" ht="14.4">
      <c r="A720" s="8" t="str">
        <f t="shared" si="11"/>
        <v>Denmark-Europe 2003</v>
      </c>
      <c r="B720" s="8" t="s">
        <v>129</v>
      </c>
      <c r="C720" s="8" t="s">
        <v>76</v>
      </c>
      <c r="D720" s="9" t="s">
        <v>65</v>
      </c>
      <c r="E720" s="8"/>
      <c r="F720" s="14">
        <v>7</v>
      </c>
      <c r="G720" s="8"/>
      <c r="H720" s="8"/>
      <c r="I720" s="14">
        <v>0.76300000000000001</v>
      </c>
      <c r="J720" s="14">
        <v>0.88600000000000001</v>
      </c>
    </row>
    <row r="721" spans="1:10" ht="14.4">
      <c r="A721" s="8" t="str">
        <f t="shared" si="11"/>
        <v>Estonia-Europe 2003</v>
      </c>
      <c r="B721" s="8" t="s">
        <v>138</v>
      </c>
      <c r="C721" s="8" t="s">
        <v>76</v>
      </c>
      <c r="D721" s="9" t="s">
        <v>65</v>
      </c>
      <c r="E721" s="8"/>
      <c r="F721" s="14">
        <v>72</v>
      </c>
      <c r="G721" s="8"/>
      <c r="H721" s="8"/>
      <c r="I721" s="14">
        <v>0.45300000000000001</v>
      </c>
      <c r="J721" s="14">
        <v>0.78400000000000003</v>
      </c>
    </row>
    <row r="722" spans="1:10" ht="14.4">
      <c r="A722" s="8" t="str">
        <f t="shared" si="11"/>
        <v>Faeroe Islands-Europe 2003</v>
      </c>
      <c r="B722" s="8" t="s">
        <v>140</v>
      </c>
      <c r="C722" s="8" t="s">
        <v>76</v>
      </c>
      <c r="D722" s="9" t="s">
        <v>65</v>
      </c>
      <c r="E722" s="8"/>
      <c r="F722" s="8"/>
      <c r="G722" s="8"/>
      <c r="H722" s="8"/>
      <c r="I722" s="14">
        <v>0.58899999999999997</v>
      </c>
      <c r="J722" s="14">
        <v>0.78700000000000003</v>
      </c>
    </row>
    <row r="723" spans="1:10" ht="14.4">
      <c r="A723" s="8" t="str">
        <f t="shared" si="11"/>
        <v>Finland-Europe 2003</v>
      </c>
      <c r="B723" s="8" t="s">
        <v>142</v>
      </c>
      <c r="C723" s="8" t="s">
        <v>76</v>
      </c>
      <c r="D723" s="9" t="s">
        <v>65</v>
      </c>
      <c r="E723" s="8"/>
      <c r="F723" s="14">
        <v>31</v>
      </c>
      <c r="G723" s="8"/>
      <c r="H723" s="8"/>
      <c r="I723" s="14">
        <v>0.69199999999999995</v>
      </c>
      <c r="J723" s="14">
        <v>0.91100000000000003</v>
      </c>
    </row>
    <row r="724" spans="1:10" ht="14.4">
      <c r="A724" s="8" t="str">
        <f t="shared" si="11"/>
        <v>France-Europe 2003</v>
      </c>
      <c r="B724" s="8" t="s">
        <v>143</v>
      </c>
      <c r="C724" s="8" t="s">
        <v>76</v>
      </c>
      <c r="D724" s="9" t="s">
        <v>65</v>
      </c>
      <c r="E724" s="8"/>
      <c r="F724" s="14">
        <v>41</v>
      </c>
      <c r="G724" s="8"/>
      <c r="H724" s="8"/>
      <c r="I724" s="14">
        <v>0.36099999999999999</v>
      </c>
      <c r="J724" s="14">
        <v>0.68899999999999995</v>
      </c>
    </row>
    <row r="725" spans="1:10" ht="14.4">
      <c r="A725" s="8" t="str">
        <f t="shared" si="11"/>
        <v>Germany-Europe 2003</v>
      </c>
      <c r="B725" s="8" t="s">
        <v>148</v>
      </c>
      <c r="C725" s="8" t="s">
        <v>76</v>
      </c>
      <c r="D725" s="9" t="s">
        <v>65</v>
      </c>
      <c r="E725" s="8"/>
      <c r="F725" s="14">
        <v>45</v>
      </c>
      <c r="G725" s="8"/>
      <c r="H725" s="8"/>
      <c r="I725" s="14">
        <v>0.55900000000000005</v>
      </c>
      <c r="J725" s="14">
        <v>0.77300000000000002</v>
      </c>
    </row>
    <row r="726" spans="1:10" ht="14.4">
      <c r="A726" s="8" t="str">
        <f t="shared" si="11"/>
        <v>Greece-Europe 2003</v>
      </c>
      <c r="B726" s="8" t="s">
        <v>150</v>
      </c>
      <c r="C726" s="8" t="s">
        <v>76</v>
      </c>
      <c r="D726" s="9" t="s">
        <v>65</v>
      </c>
      <c r="E726" s="8"/>
      <c r="F726" s="14">
        <v>38</v>
      </c>
      <c r="G726" s="8"/>
      <c r="H726" s="8"/>
      <c r="I726" s="14">
        <v>0.17799999999999999</v>
      </c>
      <c r="J726" s="14">
        <v>0.81</v>
      </c>
    </row>
    <row r="727" spans="1:10" ht="14.4">
      <c r="A727" s="8" t="str">
        <f t="shared" si="11"/>
        <v>Hungary-Europe 2003</v>
      </c>
      <c r="B727" s="8" t="s">
        <v>161</v>
      </c>
      <c r="C727" s="8" t="s">
        <v>76</v>
      </c>
      <c r="D727" s="9" t="s">
        <v>65</v>
      </c>
      <c r="E727" s="8"/>
      <c r="F727" s="14">
        <v>52</v>
      </c>
      <c r="G727" s="8"/>
      <c r="H727" s="8"/>
      <c r="I727" s="14">
        <v>0.216</v>
      </c>
      <c r="J727" s="14">
        <v>0.78300000000000003</v>
      </c>
    </row>
    <row r="728" spans="1:10" ht="14.4">
      <c r="A728" s="8" t="str">
        <f t="shared" si="11"/>
        <v>Iceland-Europe 2003</v>
      </c>
      <c r="B728" s="8" t="s">
        <v>162</v>
      </c>
      <c r="C728" s="8" t="s">
        <v>76</v>
      </c>
      <c r="D728" s="9" t="s">
        <v>65</v>
      </c>
      <c r="E728" s="8"/>
      <c r="F728" s="8"/>
      <c r="G728" s="8"/>
      <c r="H728" s="8"/>
      <c r="I728" s="14">
        <v>0.83099999999999996</v>
      </c>
      <c r="J728" s="14">
        <v>0.96499999999999997</v>
      </c>
    </row>
    <row r="729" spans="1:10" ht="14.4">
      <c r="A729" s="8" t="str">
        <f t="shared" si="11"/>
        <v>Ireland-Europe 2003</v>
      </c>
      <c r="B729" s="8" t="s">
        <v>167</v>
      </c>
      <c r="C729" s="8" t="s">
        <v>76</v>
      </c>
      <c r="D729" s="9" t="s">
        <v>65</v>
      </c>
      <c r="E729" s="8"/>
      <c r="F729" s="14">
        <v>18</v>
      </c>
      <c r="G729" s="8"/>
      <c r="H729" s="8"/>
      <c r="I729" s="14">
        <v>0.34300000000000003</v>
      </c>
      <c r="J729" s="14">
        <v>0.873</v>
      </c>
    </row>
    <row r="730" spans="1:10" ht="14.4">
      <c r="A730" s="8" t="str">
        <f t="shared" si="11"/>
        <v>Isle of Man-Europe 2003</v>
      </c>
      <c r="B730" s="8" t="s">
        <v>168</v>
      </c>
      <c r="C730" s="8" t="s">
        <v>76</v>
      </c>
      <c r="D730" s="9" t="s">
        <v>65</v>
      </c>
      <c r="E730" s="8"/>
      <c r="F730" s="8"/>
      <c r="G730" s="8"/>
      <c r="H730" s="8"/>
      <c r="I730" s="8">
        <v>0.129</v>
      </c>
      <c r="J730" s="8">
        <v>0.57976412489999996</v>
      </c>
    </row>
    <row r="731" spans="1:10" ht="14.4">
      <c r="A731" s="8" t="str">
        <f t="shared" si="11"/>
        <v>Italy-Europe 2003</v>
      </c>
      <c r="B731" s="8" t="s">
        <v>170</v>
      </c>
      <c r="C731" s="8" t="s">
        <v>76</v>
      </c>
      <c r="D731" s="9" t="s">
        <v>65</v>
      </c>
      <c r="E731" s="8"/>
      <c r="F731" s="14">
        <v>23</v>
      </c>
      <c r="G731" s="8"/>
      <c r="H731" s="8"/>
      <c r="I731" s="14">
        <v>0.28999999999999998</v>
      </c>
      <c r="J731" s="14">
        <v>0.98099999999999998</v>
      </c>
    </row>
    <row r="732" spans="1:10" ht="14.4">
      <c r="A732" s="8" t="str">
        <f t="shared" si="11"/>
        <v>Kosovo-Europe 2003</v>
      </c>
      <c r="B732" s="8" t="s">
        <v>177</v>
      </c>
      <c r="C732" s="8" t="s">
        <v>76</v>
      </c>
      <c r="D732" s="9" t="s">
        <v>65</v>
      </c>
      <c r="E732" s="8"/>
      <c r="F732" s="8"/>
      <c r="G732" s="8"/>
      <c r="H732" s="8"/>
      <c r="I732" s="8">
        <v>0.129</v>
      </c>
      <c r="J732" s="8">
        <v>0.57976412489999996</v>
      </c>
    </row>
    <row r="733" spans="1:10" ht="14.4">
      <c r="A733" s="8" t="str">
        <f t="shared" si="11"/>
        <v>Latvia-Europe 2003</v>
      </c>
      <c r="B733" s="8" t="s">
        <v>181</v>
      </c>
      <c r="C733" s="8" t="s">
        <v>76</v>
      </c>
      <c r="D733" s="9" t="s">
        <v>65</v>
      </c>
      <c r="E733" s="8"/>
      <c r="F733" s="14">
        <v>16</v>
      </c>
      <c r="G733" s="8"/>
      <c r="H733" s="8"/>
      <c r="I733" s="14">
        <v>0.27</v>
      </c>
      <c r="J733" s="14">
        <v>0.53300000000000003</v>
      </c>
    </row>
    <row r="734" spans="1:10" ht="14.4">
      <c r="A734" s="8" t="str">
        <f t="shared" si="11"/>
        <v>Liechtenstein-Europe 2003</v>
      </c>
      <c r="B734" s="8" t="s">
        <v>186</v>
      </c>
      <c r="C734" s="8" t="s">
        <v>76</v>
      </c>
      <c r="D734" s="9" t="s">
        <v>65</v>
      </c>
      <c r="E734" s="8"/>
      <c r="F734" s="8"/>
      <c r="G734" s="8"/>
      <c r="H734" s="8"/>
      <c r="I734" s="14">
        <v>0.58799999999999997</v>
      </c>
      <c r="J734" s="14">
        <v>0.73199999999999998</v>
      </c>
    </row>
    <row r="735" spans="1:10" ht="14.4">
      <c r="A735" s="8" t="str">
        <f t="shared" si="11"/>
        <v>Lithuania-Europe 2003</v>
      </c>
      <c r="B735" s="8" t="s">
        <v>187</v>
      </c>
      <c r="C735" s="8" t="s">
        <v>76</v>
      </c>
      <c r="D735" s="9" t="s">
        <v>65</v>
      </c>
      <c r="E735" s="8"/>
      <c r="F735" s="14">
        <v>26</v>
      </c>
      <c r="G735" s="8"/>
      <c r="H735" s="8"/>
      <c r="I735" s="14">
        <v>0.25900000000000001</v>
      </c>
      <c r="J735" s="14">
        <v>0.622</v>
      </c>
    </row>
    <row r="736" spans="1:10" ht="14.4">
      <c r="A736" s="8" t="str">
        <f t="shared" si="11"/>
        <v>Luxembourg-Europe 2003</v>
      </c>
      <c r="B736" s="8" t="s">
        <v>188</v>
      </c>
      <c r="C736" s="8" t="s">
        <v>76</v>
      </c>
      <c r="D736" s="9" t="s">
        <v>65</v>
      </c>
      <c r="E736" s="8"/>
      <c r="F736" s="8"/>
      <c r="G736" s="8"/>
      <c r="H736" s="8"/>
      <c r="I736" s="14">
        <v>0.54600000000000004</v>
      </c>
      <c r="J736" s="14">
        <v>1.206</v>
      </c>
    </row>
    <row r="737" spans="1:10" ht="14.4">
      <c r="A737" s="8" t="str">
        <f t="shared" si="11"/>
        <v>North Macedonia-Europe 2003</v>
      </c>
      <c r="B737" s="8" t="s">
        <v>217</v>
      </c>
      <c r="C737" s="8" t="s">
        <v>76</v>
      </c>
      <c r="D737" s="9" t="s">
        <v>65</v>
      </c>
      <c r="E737" s="8"/>
      <c r="F737" s="14">
        <v>48</v>
      </c>
      <c r="G737" s="8"/>
      <c r="H737" s="8"/>
      <c r="I737" s="14">
        <v>0.191</v>
      </c>
      <c r="J737" s="14">
        <v>0.373</v>
      </c>
    </row>
    <row r="738" spans="1:10" ht="14.4">
      <c r="A738" s="8" t="str">
        <f t="shared" si="11"/>
        <v>Malta-Europe 2003</v>
      </c>
      <c r="B738" s="8" t="s">
        <v>195</v>
      </c>
      <c r="C738" s="8" t="s">
        <v>76</v>
      </c>
      <c r="D738" s="9" t="s">
        <v>65</v>
      </c>
      <c r="E738" s="8"/>
      <c r="F738" s="8"/>
      <c r="G738" s="8"/>
      <c r="H738" s="8"/>
      <c r="I738" s="14">
        <v>0.316</v>
      </c>
      <c r="J738" s="14">
        <v>0.70399999999999996</v>
      </c>
    </row>
    <row r="739" spans="1:10" ht="14.4">
      <c r="A739" s="8" t="str">
        <f t="shared" si="11"/>
        <v>Moldova-Europe 2003</v>
      </c>
      <c r="B739" s="8" t="s">
        <v>201</v>
      </c>
      <c r="C739" s="8" t="s">
        <v>76</v>
      </c>
      <c r="D739" s="9" t="s">
        <v>65</v>
      </c>
      <c r="E739" s="8"/>
      <c r="F739" s="14">
        <v>42</v>
      </c>
      <c r="G739" s="8"/>
      <c r="H739" s="8"/>
      <c r="I739" s="14">
        <v>7.3999999999999996E-2</v>
      </c>
      <c r="J739" s="14">
        <v>0.122</v>
      </c>
    </row>
    <row r="740" spans="1:10" ht="14.4">
      <c r="A740" s="8" t="str">
        <f t="shared" si="11"/>
        <v>Monaco-Europe 2003</v>
      </c>
      <c r="B740" s="8" t="s">
        <v>202</v>
      </c>
      <c r="C740" s="8" t="s">
        <v>76</v>
      </c>
      <c r="D740" s="9" t="s">
        <v>65</v>
      </c>
      <c r="E740" s="8"/>
      <c r="F740" s="8"/>
      <c r="G740" s="8"/>
      <c r="H740" s="8"/>
      <c r="I740" s="14">
        <v>0.495</v>
      </c>
      <c r="J740" s="14">
        <v>0.45700000000000002</v>
      </c>
    </row>
    <row r="741" spans="1:10" ht="14.4">
      <c r="A741" s="8" t="str">
        <f t="shared" si="11"/>
        <v>Montenegro-Europe 2003</v>
      </c>
      <c r="B741" s="8" t="s">
        <v>204</v>
      </c>
      <c r="C741" s="8" t="s">
        <v>76</v>
      </c>
      <c r="D741" s="9" t="s">
        <v>65</v>
      </c>
      <c r="E741" s="8"/>
      <c r="F741" s="8"/>
      <c r="G741" s="8"/>
      <c r="H741" s="8"/>
      <c r="I741" s="8">
        <v>0.129</v>
      </c>
      <c r="J741" s="8">
        <v>0.57976412489999996</v>
      </c>
    </row>
    <row r="742" spans="1:10" ht="14.4">
      <c r="A742" s="8" t="str">
        <f t="shared" si="11"/>
        <v>Netherlands-Europe 2003</v>
      </c>
      <c r="B742" s="8" t="s">
        <v>210</v>
      </c>
      <c r="C742" s="8" t="s">
        <v>76</v>
      </c>
      <c r="D742" s="9" t="s">
        <v>65</v>
      </c>
      <c r="E742" s="8"/>
      <c r="F742" s="14">
        <v>9</v>
      </c>
      <c r="G742" s="8"/>
      <c r="H742" s="8"/>
      <c r="I742" s="14">
        <v>0.64400000000000002</v>
      </c>
      <c r="J742" s="14">
        <v>0.81799999999999995</v>
      </c>
    </row>
    <row r="743" spans="1:10" ht="14.4">
      <c r="A743" s="8" t="str">
        <f t="shared" si="11"/>
        <v>Norway-Europe 2003</v>
      </c>
      <c r="B743" s="8" t="s">
        <v>218</v>
      </c>
      <c r="C743" s="8" t="s">
        <v>76</v>
      </c>
      <c r="D743" s="9" t="s">
        <v>65</v>
      </c>
      <c r="E743" s="8"/>
      <c r="F743" s="14">
        <v>18</v>
      </c>
      <c r="G743" s="8"/>
      <c r="H743" s="8"/>
      <c r="I743" s="14">
        <v>0.78100000000000003</v>
      </c>
      <c r="J743" s="14">
        <v>0.89100000000000001</v>
      </c>
    </row>
    <row r="744" spans="1:10" ht="14.4">
      <c r="A744" s="8" t="str">
        <f t="shared" si="11"/>
        <v>Poland-Europe 2003</v>
      </c>
      <c r="B744" s="8" t="s">
        <v>226</v>
      </c>
      <c r="C744" s="8" t="s">
        <v>76</v>
      </c>
      <c r="D744" s="9" t="s">
        <v>65</v>
      </c>
      <c r="E744" s="8"/>
      <c r="F744" s="14">
        <v>31</v>
      </c>
      <c r="G744" s="8"/>
      <c r="H744" s="8"/>
      <c r="I744" s="14">
        <v>0.249</v>
      </c>
      <c r="J744" s="14">
        <v>0.45500000000000002</v>
      </c>
    </row>
    <row r="745" spans="1:10" ht="14.4">
      <c r="A745" s="8" t="str">
        <f t="shared" si="11"/>
        <v>Portugal-Europe 2003</v>
      </c>
      <c r="B745" s="8" t="s">
        <v>227</v>
      </c>
      <c r="C745" s="8" t="s">
        <v>76</v>
      </c>
      <c r="D745" s="9" t="s">
        <v>65</v>
      </c>
      <c r="E745" s="8"/>
      <c r="F745" s="14">
        <v>78</v>
      </c>
      <c r="G745" s="8"/>
      <c r="H745" s="8"/>
      <c r="I745" s="14">
        <v>0.29699999999999999</v>
      </c>
      <c r="J745" s="14">
        <v>0.95799999999999996</v>
      </c>
    </row>
    <row r="746" spans="1:10" ht="14.4">
      <c r="A746" s="8" t="str">
        <f t="shared" si="11"/>
        <v>Romania-Europe 2003</v>
      </c>
      <c r="B746" s="8" t="s">
        <v>230</v>
      </c>
      <c r="C746" s="8" t="s">
        <v>76</v>
      </c>
      <c r="D746" s="9" t="s">
        <v>65</v>
      </c>
      <c r="E746" s="8"/>
      <c r="F746" s="14">
        <v>29</v>
      </c>
      <c r="G746" s="8"/>
      <c r="H746" s="8"/>
      <c r="I746" s="14">
        <v>8.8999999999999996E-2</v>
      </c>
      <c r="J746" s="14">
        <v>0.317</v>
      </c>
    </row>
    <row r="747" spans="1:10" ht="14.4">
      <c r="A747" s="8" t="str">
        <f t="shared" si="11"/>
        <v>Russia-Europe 2003</v>
      </c>
      <c r="B747" s="8" t="s">
        <v>231</v>
      </c>
      <c r="C747" s="8" t="s">
        <v>76</v>
      </c>
      <c r="D747" s="9" t="s">
        <v>65</v>
      </c>
      <c r="E747" s="8"/>
      <c r="F747" s="14">
        <v>43</v>
      </c>
      <c r="G747" s="8"/>
      <c r="H747" s="8"/>
      <c r="I747" s="14">
        <v>8.3000000000000004E-2</v>
      </c>
      <c r="J747" s="14">
        <v>0.249</v>
      </c>
    </row>
    <row r="748" spans="1:10" ht="14.4">
      <c r="A748" s="8" t="str">
        <f t="shared" si="11"/>
        <v>San Marino-Europe 2003</v>
      </c>
      <c r="B748" s="8" t="s">
        <v>234</v>
      </c>
      <c r="C748" s="8" t="s">
        <v>76</v>
      </c>
      <c r="D748" s="9" t="s">
        <v>65</v>
      </c>
      <c r="E748" s="8"/>
      <c r="F748" s="8"/>
      <c r="G748" s="8"/>
      <c r="H748" s="8"/>
      <c r="I748" s="14">
        <v>0.5</v>
      </c>
      <c r="J748" s="14">
        <v>0.58899999999999997</v>
      </c>
    </row>
    <row r="749" spans="1:10" ht="14.4">
      <c r="A749" s="8" t="str">
        <f t="shared" si="11"/>
        <v>Serbia-Europe 2003</v>
      </c>
      <c r="B749" s="8" t="s">
        <v>238</v>
      </c>
      <c r="C749" s="8" t="s">
        <v>76</v>
      </c>
      <c r="D749" s="9" t="s">
        <v>65</v>
      </c>
      <c r="E749" s="8"/>
      <c r="F749" s="14">
        <v>56</v>
      </c>
      <c r="G749" s="8"/>
      <c r="H749" s="8"/>
      <c r="I749" s="8">
        <v>0.129</v>
      </c>
      <c r="J749" s="8">
        <v>0.57976412489999996</v>
      </c>
    </row>
    <row r="750" spans="1:10" ht="14.4">
      <c r="A750" s="8" t="str">
        <f t="shared" si="11"/>
        <v>Slovakia-Europe 2003</v>
      </c>
      <c r="B750" s="8" t="s">
        <v>243</v>
      </c>
      <c r="C750" s="8" t="s">
        <v>76</v>
      </c>
      <c r="D750" s="9" t="s">
        <v>65</v>
      </c>
      <c r="E750" s="8"/>
      <c r="F750" s="14">
        <v>103</v>
      </c>
      <c r="G750" s="8"/>
      <c r="H750" s="8"/>
      <c r="I750" s="14">
        <v>0.43</v>
      </c>
      <c r="J750" s="14">
        <v>0.68300000000000005</v>
      </c>
    </row>
    <row r="751" spans="1:10" ht="14.4">
      <c r="A751" s="8" t="str">
        <f t="shared" si="11"/>
        <v>Slovenia-Europe 2003</v>
      </c>
      <c r="B751" s="8" t="s">
        <v>244</v>
      </c>
      <c r="C751" s="8" t="s">
        <v>76</v>
      </c>
      <c r="D751" s="9" t="s">
        <v>65</v>
      </c>
      <c r="E751" s="8"/>
      <c r="F751" s="14">
        <v>60</v>
      </c>
      <c r="G751" s="8"/>
      <c r="H751" s="8"/>
      <c r="I751" s="14">
        <v>0.31900000000000001</v>
      </c>
      <c r="J751" s="14">
        <v>0.873</v>
      </c>
    </row>
    <row r="752" spans="1:10" ht="14.4">
      <c r="A752" s="8" t="str">
        <f t="shared" si="11"/>
        <v>Spain-Europe 2003</v>
      </c>
      <c r="B752" s="8" t="s">
        <v>250</v>
      </c>
      <c r="C752" s="8" t="s">
        <v>76</v>
      </c>
      <c r="D752" s="9" t="s">
        <v>65</v>
      </c>
      <c r="E752" s="8"/>
      <c r="F752" s="14">
        <v>114</v>
      </c>
      <c r="G752" s="8"/>
      <c r="H752" s="8"/>
      <c r="I752" s="14">
        <v>0.39900000000000002</v>
      </c>
      <c r="J752" s="14">
        <v>0.88600000000000001</v>
      </c>
    </row>
    <row r="753" spans="1:10" ht="14.4">
      <c r="A753" s="8" t="str">
        <f t="shared" si="11"/>
        <v>Sweden-Europe 2003</v>
      </c>
      <c r="B753" s="8" t="s">
        <v>259</v>
      </c>
      <c r="C753" s="8" t="s">
        <v>76</v>
      </c>
      <c r="D753" s="9" t="s">
        <v>65</v>
      </c>
      <c r="E753" s="8"/>
      <c r="F753" s="14">
        <v>16</v>
      </c>
      <c r="G753" s="8"/>
      <c r="H753" s="8"/>
      <c r="I753" s="14">
        <v>0.79100000000000004</v>
      </c>
      <c r="J753" s="14">
        <v>0.98399999999999999</v>
      </c>
    </row>
    <row r="754" spans="1:10" ht="14.4">
      <c r="A754" s="8" t="str">
        <f t="shared" si="11"/>
        <v>Switzerland-Europe 2003</v>
      </c>
      <c r="B754" s="8" t="s">
        <v>260</v>
      </c>
      <c r="C754" s="8" t="s">
        <v>76</v>
      </c>
      <c r="D754" s="9" t="s">
        <v>65</v>
      </c>
      <c r="E754" s="8"/>
      <c r="F754" s="14">
        <v>20</v>
      </c>
      <c r="G754" s="8"/>
      <c r="H754" s="8"/>
      <c r="I754" s="14">
        <v>0.65100000000000002</v>
      </c>
      <c r="J754" s="14">
        <v>0.84899999999999998</v>
      </c>
    </row>
    <row r="755" spans="1:10" ht="14.4">
      <c r="A755" s="8" t="str">
        <f t="shared" si="11"/>
        <v>Turkey-Europe 2003</v>
      </c>
      <c r="B755" s="8" t="s">
        <v>270</v>
      </c>
      <c r="C755" s="8" t="s">
        <v>76</v>
      </c>
      <c r="D755" s="9" t="s">
        <v>65</v>
      </c>
      <c r="E755" s="8"/>
      <c r="F755" s="14">
        <v>38</v>
      </c>
      <c r="G755" s="8"/>
      <c r="H755" s="8"/>
      <c r="I755" s="14">
        <v>0.123</v>
      </c>
      <c r="J755" s="14">
        <v>0.42299999999999999</v>
      </c>
    </row>
    <row r="756" spans="1:10" ht="14.4">
      <c r="A756" s="8" t="str">
        <f t="shared" si="11"/>
        <v>Ukraine-Europe 2003</v>
      </c>
      <c r="B756" s="8" t="s">
        <v>274</v>
      </c>
      <c r="C756" s="8" t="s">
        <v>76</v>
      </c>
      <c r="D756" s="9" t="s">
        <v>65</v>
      </c>
      <c r="E756" s="8"/>
      <c r="F756" s="14">
        <v>40</v>
      </c>
      <c r="G756" s="8"/>
      <c r="H756" s="8"/>
      <c r="I756" s="14">
        <v>3.1E-2</v>
      </c>
      <c r="J756" s="14">
        <v>0.13600000000000001</v>
      </c>
    </row>
    <row r="757" spans="1:10" ht="14.4">
      <c r="A757" s="8" t="str">
        <f t="shared" si="11"/>
        <v>United Kingdom-Europe 2003</v>
      </c>
      <c r="B757" s="8" t="s">
        <v>276</v>
      </c>
      <c r="C757" s="8" t="s">
        <v>76</v>
      </c>
      <c r="D757" s="9" t="s">
        <v>65</v>
      </c>
      <c r="E757" s="8"/>
      <c r="F757" s="14">
        <v>13</v>
      </c>
      <c r="G757" s="8"/>
      <c r="H757" s="8"/>
      <c r="I757" s="14">
        <v>0.64800000000000002</v>
      </c>
      <c r="J757" s="14">
        <v>0.90900000000000003</v>
      </c>
    </row>
    <row r="758" spans="1:10" ht="14.4">
      <c r="A758" s="8" t="str">
        <f t="shared" si="11"/>
        <v>Bahrain-Middle East 2003</v>
      </c>
      <c r="B758" s="8" t="s">
        <v>92</v>
      </c>
      <c r="C758" s="8" t="s">
        <v>93</v>
      </c>
      <c r="D758" s="9" t="s">
        <v>65</v>
      </c>
      <c r="E758" s="8"/>
      <c r="F758" s="8"/>
      <c r="G758" s="8"/>
      <c r="H758" s="8"/>
      <c r="I758" s="14">
        <v>0.216</v>
      </c>
      <c r="J758" s="14">
        <v>0.57399999999999995</v>
      </c>
    </row>
    <row r="759" spans="1:10" ht="14.4">
      <c r="A759" s="8" t="str">
        <f t="shared" si="11"/>
        <v>Iran-Middle East 2003</v>
      </c>
      <c r="B759" s="8" t="s">
        <v>165</v>
      </c>
      <c r="C759" s="8" t="s">
        <v>93</v>
      </c>
      <c r="D759" s="9" t="s">
        <v>65</v>
      </c>
      <c r="E759" s="8"/>
      <c r="F759" s="14">
        <v>29</v>
      </c>
      <c r="G759" s="8"/>
      <c r="H759" s="8"/>
      <c r="I759" s="14">
        <v>6.9000000000000006E-2</v>
      </c>
      <c r="J759" s="14">
        <v>0.05</v>
      </c>
    </row>
    <row r="760" spans="1:10" ht="14.4">
      <c r="A760" s="8" t="str">
        <f t="shared" si="11"/>
        <v>Iraq-Middle East 2003</v>
      </c>
      <c r="B760" s="8" t="s">
        <v>166</v>
      </c>
      <c r="C760" s="8" t="s">
        <v>93</v>
      </c>
      <c r="D760" s="9" t="s">
        <v>65</v>
      </c>
      <c r="E760" s="8"/>
      <c r="F760" s="8"/>
      <c r="G760" s="8"/>
      <c r="H760" s="8"/>
      <c r="I760" s="14">
        <v>6.0000000000000001E-3</v>
      </c>
      <c r="J760" s="14">
        <v>3.0000000000000001E-3</v>
      </c>
    </row>
    <row r="761" spans="1:10" ht="14.4">
      <c r="A761" s="8" t="str">
        <f t="shared" si="11"/>
        <v>Israel-Middle East 2003</v>
      </c>
      <c r="B761" s="8" t="s">
        <v>169</v>
      </c>
      <c r="C761" s="8" t="s">
        <v>93</v>
      </c>
      <c r="D761" s="9" t="s">
        <v>65</v>
      </c>
      <c r="E761" s="8"/>
      <c r="F761" s="14">
        <v>20</v>
      </c>
      <c r="G761" s="8"/>
      <c r="H761" s="8"/>
      <c r="I761" s="14">
        <v>0.19600000000000001</v>
      </c>
      <c r="J761" s="14">
        <v>1.042</v>
      </c>
    </row>
    <row r="762" spans="1:10" ht="14.4">
      <c r="A762" s="8" t="str">
        <f t="shared" si="11"/>
        <v>Jordan-Middle East 2003</v>
      </c>
      <c r="B762" s="8" t="s">
        <v>173</v>
      </c>
      <c r="C762" s="8" t="s">
        <v>93</v>
      </c>
      <c r="D762" s="9" t="s">
        <v>65</v>
      </c>
      <c r="E762" s="8"/>
      <c r="F762" s="14">
        <v>79</v>
      </c>
      <c r="G762" s="8"/>
      <c r="H762" s="8"/>
      <c r="I762" s="14">
        <v>8.5000000000000006E-2</v>
      </c>
      <c r="J762" s="14">
        <v>0.26600000000000001</v>
      </c>
    </row>
    <row r="763" spans="1:10" ht="14.4">
      <c r="A763" s="8" t="str">
        <f t="shared" si="11"/>
        <v>Kuwait-Middle East 2003</v>
      </c>
      <c r="B763" s="8" t="s">
        <v>178</v>
      </c>
      <c r="C763" s="8" t="s">
        <v>93</v>
      </c>
      <c r="D763" s="9" t="s">
        <v>65</v>
      </c>
      <c r="E763" s="8"/>
      <c r="F763" s="14">
        <v>35</v>
      </c>
      <c r="G763" s="8"/>
      <c r="H763" s="8"/>
      <c r="I763" s="14">
        <v>0.224</v>
      </c>
      <c r="J763" s="14">
        <v>0.67100000000000004</v>
      </c>
    </row>
    <row r="764" spans="1:10" ht="14.4">
      <c r="A764" s="8" t="str">
        <f t="shared" si="11"/>
        <v>Lebanon-Middle East 2003</v>
      </c>
      <c r="B764" s="8" t="s">
        <v>182</v>
      </c>
      <c r="C764" s="8" t="s">
        <v>93</v>
      </c>
      <c r="D764" s="9" t="s">
        <v>65</v>
      </c>
      <c r="E764" s="8"/>
      <c r="F764" s="14">
        <v>46</v>
      </c>
      <c r="G764" s="8"/>
      <c r="H764" s="8"/>
      <c r="I764" s="14">
        <v>0.08</v>
      </c>
      <c r="J764" s="14">
        <v>0.216</v>
      </c>
    </row>
    <row r="765" spans="1:10" ht="14.4">
      <c r="A765" s="8" t="str">
        <f t="shared" si="11"/>
        <v>Oman-Middle East 2003</v>
      </c>
      <c r="B765" s="8" t="s">
        <v>219</v>
      </c>
      <c r="C765" s="8" t="s">
        <v>93</v>
      </c>
      <c r="D765" s="9" t="s">
        <v>65</v>
      </c>
      <c r="E765" s="8"/>
      <c r="F765" s="14">
        <v>35</v>
      </c>
      <c r="G765" s="8"/>
      <c r="H765" s="8"/>
      <c r="I765" s="14">
        <v>7.2999999999999995E-2</v>
      </c>
      <c r="J765" s="14">
        <v>0.249</v>
      </c>
    </row>
    <row r="766" spans="1:10" ht="14.4">
      <c r="A766" s="8" t="str">
        <f t="shared" si="11"/>
        <v>Qatar-Middle East 2003</v>
      </c>
      <c r="B766" s="8" t="s">
        <v>229</v>
      </c>
      <c r="C766" s="8" t="s">
        <v>93</v>
      </c>
      <c r="D766" s="9" t="s">
        <v>65</v>
      </c>
      <c r="E766" s="8"/>
      <c r="F766" s="8"/>
      <c r="G766" s="8"/>
      <c r="H766" s="8"/>
      <c r="I766" s="14">
        <v>0.192</v>
      </c>
      <c r="J766" s="14">
        <v>0.56999999999999995</v>
      </c>
    </row>
    <row r="767" spans="1:10" ht="14.4">
      <c r="A767" s="8" t="str">
        <f t="shared" si="11"/>
        <v>Saudi Arabia-Middle East 2003</v>
      </c>
      <c r="B767" s="8" t="s">
        <v>236</v>
      </c>
      <c r="C767" s="8" t="s">
        <v>93</v>
      </c>
      <c r="D767" s="9" t="s">
        <v>65</v>
      </c>
      <c r="E767" s="8"/>
      <c r="F767" s="14">
        <v>74</v>
      </c>
      <c r="G767" s="8"/>
      <c r="H767" s="8"/>
      <c r="I767" s="14">
        <v>0.08</v>
      </c>
      <c r="J767" s="14">
        <v>0.317</v>
      </c>
    </row>
    <row r="768" spans="1:10" ht="14.4">
      <c r="A768" s="8" t="str">
        <f t="shared" si="11"/>
        <v>Syria-Middle East 2003</v>
      </c>
      <c r="B768" s="8" t="s">
        <v>261</v>
      </c>
      <c r="C768" s="8" t="s">
        <v>93</v>
      </c>
      <c r="D768" s="9" t="s">
        <v>65</v>
      </c>
      <c r="E768" s="8"/>
      <c r="F768" s="14">
        <v>43</v>
      </c>
      <c r="G768" s="8"/>
      <c r="H768" s="8"/>
      <c r="I768" s="14">
        <v>3.4000000000000002E-2</v>
      </c>
      <c r="J768" s="14">
        <v>6.9000000000000006E-2</v>
      </c>
    </row>
    <row r="769" spans="1:10" ht="14.4">
      <c r="A769" s="8" t="str">
        <f t="shared" si="11"/>
        <v>United Arab Emirates-Middle East 2003</v>
      </c>
      <c r="B769" s="8" t="s">
        <v>275</v>
      </c>
      <c r="C769" s="8" t="s">
        <v>93</v>
      </c>
      <c r="D769" s="9" t="s">
        <v>65</v>
      </c>
      <c r="E769" s="8"/>
      <c r="F769" s="14">
        <v>19</v>
      </c>
      <c r="G769" s="8"/>
      <c r="H769" s="8"/>
      <c r="I769" s="14">
        <v>0.29499999999999998</v>
      </c>
      <c r="J769" s="14">
        <v>0.88200000000000001</v>
      </c>
    </row>
    <row r="770" spans="1:10" ht="14.4">
      <c r="A770" s="8" t="str">
        <f t="shared" si="11"/>
        <v>Yemen-Middle East 2003</v>
      </c>
      <c r="B770" s="8" t="s">
        <v>283</v>
      </c>
      <c r="C770" s="8" t="s">
        <v>93</v>
      </c>
      <c r="D770" s="9" t="s">
        <v>65</v>
      </c>
      <c r="E770" s="8"/>
      <c r="F770" s="14">
        <v>72</v>
      </c>
      <c r="G770" s="8"/>
      <c r="H770" s="8"/>
      <c r="I770" s="14">
        <v>6.0000000000000001E-3</v>
      </c>
      <c r="J770" s="14">
        <v>3.5000000000000003E-2</v>
      </c>
    </row>
    <row r="771" spans="1:10" ht="14.4">
      <c r="A771" s="8" t="str">
        <f t="shared" ref="A771:A834" si="12">CONCATENATE(B771," ",D771)</f>
        <v>American Samoa-Oceania 2003</v>
      </c>
      <c r="B771" s="8" t="s">
        <v>79</v>
      </c>
      <c r="C771" s="8" t="s">
        <v>80</v>
      </c>
      <c r="D771" s="9" t="s">
        <v>65</v>
      </c>
      <c r="E771" s="8"/>
      <c r="F771" s="8"/>
      <c r="G771" s="8"/>
      <c r="H771" s="8"/>
      <c r="I771" s="8">
        <v>0.129</v>
      </c>
      <c r="J771" s="14">
        <v>3.5999999999999997E-2</v>
      </c>
    </row>
    <row r="772" spans="1:10" ht="14.4">
      <c r="A772" s="8" t="str">
        <f t="shared" si="12"/>
        <v>Australia-Oceania 2003</v>
      </c>
      <c r="B772" s="8" t="s">
        <v>88</v>
      </c>
      <c r="C772" s="8" t="s">
        <v>80</v>
      </c>
      <c r="D772" s="9" t="s">
        <v>65</v>
      </c>
      <c r="E772" s="8"/>
      <c r="F772" s="14">
        <v>3</v>
      </c>
      <c r="G772" s="8"/>
      <c r="H772" s="8"/>
      <c r="I772" s="8">
        <v>0.129</v>
      </c>
      <c r="J772" s="14">
        <v>0.71899999999999997</v>
      </c>
    </row>
    <row r="773" spans="1:10" ht="14.4">
      <c r="A773" s="8" t="str">
        <f t="shared" si="12"/>
        <v>Fiji-Oceania 2003</v>
      </c>
      <c r="B773" s="8" t="s">
        <v>141</v>
      </c>
      <c r="C773" s="8" t="s">
        <v>80</v>
      </c>
      <c r="D773" s="9" t="s">
        <v>65</v>
      </c>
      <c r="E773" s="8"/>
      <c r="F773" s="14">
        <v>45</v>
      </c>
      <c r="G773" s="8"/>
      <c r="H773" s="8"/>
      <c r="I773" s="14">
        <v>6.7000000000000004E-2</v>
      </c>
      <c r="J773" s="14">
        <v>0.13400000000000001</v>
      </c>
    </row>
    <row r="774" spans="1:10" ht="14.4">
      <c r="A774" s="8" t="str">
        <f t="shared" si="12"/>
        <v>French Polynesia-Oceania 2003</v>
      </c>
      <c r="B774" s="8" t="s">
        <v>144</v>
      </c>
      <c r="C774" s="8" t="s">
        <v>80</v>
      </c>
      <c r="D774" s="9" t="s">
        <v>65</v>
      </c>
      <c r="E774" s="8"/>
      <c r="F774" s="8"/>
      <c r="G774" s="8"/>
      <c r="H774" s="8"/>
      <c r="I774" s="14">
        <v>0.14099999999999999</v>
      </c>
      <c r="J774" s="14">
        <v>0.24199999999999999</v>
      </c>
    </row>
    <row r="775" spans="1:10" ht="14.4">
      <c r="A775" s="8" t="str">
        <f t="shared" si="12"/>
        <v>Guam-Oceania 2003</v>
      </c>
      <c r="B775" s="8" t="s">
        <v>153</v>
      </c>
      <c r="C775" s="8" t="s">
        <v>80</v>
      </c>
      <c r="D775" s="9" t="s">
        <v>65</v>
      </c>
      <c r="E775" s="8"/>
      <c r="F775" s="8"/>
      <c r="G775" s="8"/>
      <c r="H775" s="8"/>
      <c r="I775" s="14">
        <v>0.33700000000000002</v>
      </c>
      <c r="J775" s="14">
        <v>0.50600000000000001</v>
      </c>
    </row>
    <row r="776" spans="1:10" ht="14.4">
      <c r="A776" s="8" t="str">
        <f t="shared" si="12"/>
        <v>Kiribati-Oceania 2003</v>
      </c>
      <c r="B776" s="8" t="s">
        <v>176</v>
      </c>
      <c r="C776" s="8" t="s">
        <v>80</v>
      </c>
      <c r="D776" s="9" t="s">
        <v>65</v>
      </c>
      <c r="E776" s="8"/>
      <c r="F776" s="14">
        <v>21</v>
      </c>
      <c r="G776" s="8"/>
      <c r="H776" s="8"/>
      <c r="I776" s="14">
        <v>0.03</v>
      </c>
      <c r="J776" s="14">
        <v>6.0000000000000001E-3</v>
      </c>
    </row>
    <row r="777" spans="1:10" ht="14.4">
      <c r="A777" s="8" t="str">
        <f t="shared" si="12"/>
        <v>Marshall Islands-Oceania 2003</v>
      </c>
      <c r="B777" s="8" t="s">
        <v>196</v>
      </c>
      <c r="C777" s="8" t="s">
        <v>80</v>
      </c>
      <c r="D777" s="9" t="s">
        <v>65</v>
      </c>
      <c r="E777" s="8"/>
      <c r="F777" s="14">
        <v>17</v>
      </c>
      <c r="G777" s="8"/>
      <c r="H777" s="8"/>
      <c r="I777" s="14">
        <v>2.5999999999999999E-2</v>
      </c>
      <c r="J777" s="14">
        <v>1.0999999999999999E-2</v>
      </c>
    </row>
    <row r="778" spans="1:10" ht="14.4">
      <c r="A778" s="8" t="str">
        <f t="shared" si="12"/>
        <v>Micronesia, Fed. Sts.-Oceania 2003</v>
      </c>
      <c r="B778" s="8" t="s">
        <v>200</v>
      </c>
      <c r="C778" s="8" t="s">
        <v>80</v>
      </c>
      <c r="D778" s="9" t="s">
        <v>65</v>
      </c>
      <c r="E778" s="8"/>
      <c r="F778" s="14">
        <v>16</v>
      </c>
      <c r="G778" s="8"/>
      <c r="H778" s="8"/>
      <c r="I778" s="14">
        <v>9.1999999999999998E-2</v>
      </c>
      <c r="J778" s="14">
        <v>5.5E-2</v>
      </c>
    </row>
    <row r="779" spans="1:10" ht="14.4">
      <c r="A779" s="8" t="str">
        <f t="shared" si="12"/>
        <v>New Caledonia-Oceania 2003</v>
      </c>
      <c r="B779" s="8" t="s">
        <v>211</v>
      </c>
      <c r="C779" s="8" t="s">
        <v>80</v>
      </c>
      <c r="D779" s="9" t="s">
        <v>65</v>
      </c>
      <c r="E779" s="8"/>
      <c r="F779" s="8"/>
      <c r="G779" s="8"/>
      <c r="H779" s="8"/>
      <c r="I779" s="14">
        <v>0.26400000000000001</v>
      </c>
      <c r="J779" s="14">
        <v>0.439</v>
      </c>
    </row>
    <row r="780" spans="1:10" ht="14.4">
      <c r="A780" s="8" t="str">
        <f t="shared" si="12"/>
        <v>New Zealand-Oceania 2003</v>
      </c>
      <c r="B780" s="8" t="s">
        <v>212</v>
      </c>
      <c r="C780" s="8" t="s">
        <v>80</v>
      </c>
      <c r="D780" s="9" t="s">
        <v>65</v>
      </c>
      <c r="E780" s="8"/>
      <c r="F780" s="14">
        <v>12</v>
      </c>
      <c r="G780" s="8"/>
      <c r="H780" s="8"/>
      <c r="I780" s="14">
        <v>0.61</v>
      </c>
      <c r="J780" s="14">
        <v>0.64600000000000002</v>
      </c>
    </row>
    <row r="781" spans="1:10" ht="14.4">
      <c r="A781" s="8" t="str">
        <f t="shared" si="12"/>
        <v>Papua New Guinea-Oceania 2003</v>
      </c>
      <c r="B781" s="8" t="s">
        <v>222</v>
      </c>
      <c r="C781" s="8" t="s">
        <v>80</v>
      </c>
      <c r="D781" s="9" t="s">
        <v>65</v>
      </c>
      <c r="E781" s="8"/>
      <c r="F781" s="14">
        <v>51</v>
      </c>
      <c r="G781" s="8"/>
      <c r="H781" s="8"/>
      <c r="I781" s="14">
        <v>1.4E-2</v>
      </c>
      <c r="J781" s="14">
        <v>3.0000000000000001E-3</v>
      </c>
    </row>
    <row r="782" spans="1:10" ht="14.4">
      <c r="A782" s="8" t="str">
        <f t="shared" si="12"/>
        <v>Samoa-Oceania 2003</v>
      </c>
      <c r="B782" s="8" t="s">
        <v>233</v>
      </c>
      <c r="C782" s="8" t="s">
        <v>80</v>
      </c>
      <c r="D782" s="9" t="s">
        <v>65</v>
      </c>
      <c r="E782" s="8"/>
      <c r="F782" s="14">
        <v>42</v>
      </c>
      <c r="G782" s="8"/>
      <c r="H782" s="8"/>
      <c r="I782" s="14">
        <v>2.8000000000000001E-2</v>
      </c>
      <c r="J782" s="14">
        <v>5.8999999999999997E-2</v>
      </c>
    </row>
    <row r="783" spans="1:10" ht="14.4">
      <c r="A783" s="8" t="str">
        <f t="shared" si="12"/>
        <v>Solomon Islands-Oceania 2003</v>
      </c>
      <c r="B783" s="8" t="s">
        <v>245</v>
      </c>
      <c r="C783" s="8" t="s">
        <v>80</v>
      </c>
      <c r="D783" s="9" t="s">
        <v>65</v>
      </c>
      <c r="E783" s="8"/>
      <c r="F783" s="14">
        <v>56</v>
      </c>
      <c r="G783" s="8"/>
      <c r="H783" s="8"/>
      <c r="I783" s="14">
        <v>6.0000000000000001E-3</v>
      </c>
      <c r="J783" s="14">
        <v>2E-3</v>
      </c>
    </row>
    <row r="784" spans="1:10" ht="14.4">
      <c r="A784" s="8" t="str">
        <f t="shared" si="12"/>
        <v>Tonga-Oceania 2003</v>
      </c>
      <c r="B784" s="8" t="s">
        <v>267</v>
      </c>
      <c r="C784" s="8" t="s">
        <v>80</v>
      </c>
      <c r="D784" s="9" t="s">
        <v>65</v>
      </c>
      <c r="E784" s="8"/>
      <c r="F784" s="14">
        <v>32</v>
      </c>
      <c r="G784" s="8"/>
      <c r="H784" s="8"/>
      <c r="I784" s="14">
        <v>0.03</v>
      </c>
      <c r="J784" s="14">
        <v>0.112</v>
      </c>
    </row>
    <row r="785" spans="1:10" ht="14.4">
      <c r="A785" s="8" t="str">
        <f t="shared" si="12"/>
        <v>Vanuatu-Oceania 2003</v>
      </c>
      <c r="B785" s="8" t="s">
        <v>280</v>
      </c>
      <c r="C785" s="8" t="s">
        <v>80</v>
      </c>
      <c r="D785" s="9" t="s">
        <v>65</v>
      </c>
      <c r="E785" s="8"/>
      <c r="F785" s="14">
        <v>39</v>
      </c>
      <c r="G785" s="8"/>
      <c r="H785" s="8"/>
      <c r="I785" s="14">
        <v>3.9E-2</v>
      </c>
      <c r="J785" s="14">
        <v>3.9E-2</v>
      </c>
    </row>
    <row r="786" spans="1:10" ht="14.4">
      <c r="A786" s="8" t="str">
        <f t="shared" si="12"/>
        <v>Antigua and Barbuda-The Americas 2003</v>
      </c>
      <c r="B786" s="8" t="s">
        <v>83</v>
      </c>
      <c r="C786" s="8" t="s">
        <v>84</v>
      </c>
      <c r="D786" s="9" t="s">
        <v>65</v>
      </c>
      <c r="E786" s="8"/>
      <c r="F786" s="8"/>
      <c r="G786" s="8"/>
      <c r="H786" s="8"/>
      <c r="I786" s="14">
        <v>0.17199999999999999</v>
      </c>
      <c r="J786" s="14">
        <v>0.56999999999999995</v>
      </c>
    </row>
    <row r="787" spans="1:10" ht="14.4">
      <c r="A787" s="8" t="str">
        <f t="shared" si="12"/>
        <v>Argentina-The Americas 2003</v>
      </c>
      <c r="B787" s="8" t="s">
        <v>85</v>
      </c>
      <c r="C787" s="8" t="s">
        <v>84</v>
      </c>
      <c r="D787" s="9" t="s">
        <v>65</v>
      </c>
      <c r="E787" s="8"/>
      <c r="F787" s="14">
        <v>66</v>
      </c>
      <c r="G787" s="8"/>
      <c r="H787" s="8"/>
      <c r="I787" s="14">
        <v>0.11899999999999999</v>
      </c>
      <c r="J787" s="14">
        <v>0.20699999999999999</v>
      </c>
    </row>
    <row r="788" spans="1:10" ht="14.4">
      <c r="A788" s="8" t="str">
        <f t="shared" si="12"/>
        <v>Aruba-The Americas 2003</v>
      </c>
      <c r="B788" s="8" t="s">
        <v>87</v>
      </c>
      <c r="C788" s="8" t="s">
        <v>84</v>
      </c>
      <c r="D788" s="9" t="s">
        <v>65</v>
      </c>
      <c r="E788" s="8"/>
      <c r="F788" s="8"/>
      <c r="G788" s="8"/>
      <c r="H788" s="8"/>
      <c r="I788" s="14">
        <v>0.20799999999999999</v>
      </c>
      <c r="J788" s="14">
        <v>0.72099999999999997</v>
      </c>
    </row>
    <row r="789" spans="1:10" ht="14.4">
      <c r="A789" s="8" t="str">
        <f t="shared" si="12"/>
        <v>Bahamas, The-The Americas 2003</v>
      </c>
      <c r="B789" s="8" t="s">
        <v>91</v>
      </c>
      <c r="C789" s="8" t="s">
        <v>84</v>
      </c>
      <c r="D789" s="9" t="s">
        <v>65</v>
      </c>
      <c r="E789" s="8"/>
      <c r="F789" s="8"/>
      <c r="G789" s="8"/>
      <c r="H789" s="8"/>
      <c r="I789" s="14">
        <v>0.2</v>
      </c>
      <c r="J789" s="14">
        <v>0.38700000000000001</v>
      </c>
    </row>
    <row r="790" spans="1:10" ht="14.4">
      <c r="A790" s="8" t="str">
        <f t="shared" si="12"/>
        <v>Barbados-The Americas 2003</v>
      </c>
      <c r="B790" s="8" t="s">
        <v>95</v>
      </c>
      <c r="C790" s="8" t="s">
        <v>84</v>
      </c>
      <c r="D790" s="9" t="s">
        <v>65</v>
      </c>
      <c r="E790" s="8"/>
      <c r="F790" s="8"/>
      <c r="G790" s="8"/>
      <c r="H790" s="8"/>
      <c r="I790" s="14">
        <v>0.39700000000000002</v>
      </c>
      <c r="J790" s="14">
        <v>0.51700000000000002</v>
      </c>
    </row>
    <row r="791" spans="1:10" ht="14.4">
      <c r="A791" s="8" t="str">
        <f t="shared" si="12"/>
        <v>Belize-The Americas 2003</v>
      </c>
      <c r="B791" s="8" t="s">
        <v>98</v>
      </c>
      <c r="C791" s="8" t="s">
        <v>84</v>
      </c>
      <c r="D791" s="9" t="s">
        <v>65</v>
      </c>
      <c r="E791" s="8"/>
      <c r="F791" s="8"/>
      <c r="G791" s="8"/>
      <c r="H791" s="8"/>
      <c r="I791" s="8">
        <v>0.129</v>
      </c>
      <c r="J791" s="14">
        <v>0.23400000000000001</v>
      </c>
    </row>
    <row r="792" spans="1:10" ht="14.4">
      <c r="A792" s="8" t="str">
        <f t="shared" si="12"/>
        <v>Bermuda-The Americas 2003</v>
      </c>
      <c r="B792" s="8" t="s">
        <v>100</v>
      </c>
      <c r="C792" s="8" t="s">
        <v>84</v>
      </c>
      <c r="D792" s="9" t="s">
        <v>65</v>
      </c>
      <c r="E792" s="8"/>
      <c r="F792" s="8"/>
      <c r="G792" s="8"/>
      <c r="H792" s="8"/>
      <c r="I792" s="14">
        <v>0.56499999999999995</v>
      </c>
      <c r="J792" s="14">
        <v>0.628</v>
      </c>
    </row>
    <row r="793" spans="1:10" ht="14.4">
      <c r="A793" s="8" t="str">
        <f t="shared" si="12"/>
        <v>Bolivia-The Americas 2003</v>
      </c>
      <c r="B793" s="8" t="s">
        <v>102</v>
      </c>
      <c r="C793" s="8" t="s">
        <v>84</v>
      </c>
      <c r="D793" s="9" t="s">
        <v>65</v>
      </c>
      <c r="E793" s="8"/>
      <c r="F793" s="14">
        <v>60</v>
      </c>
      <c r="G793" s="8"/>
      <c r="H793" s="8"/>
      <c r="I793" s="14">
        <v>3.5000000000000003E-2</v>
      </c>
      <c r="J793" s="14">
        <v>0.14199999999999999</v>
      </c>
    </row>
    <row r="794" spans="1:10" ht="14.4">
      <c r="A794" s="8" t="str">
        <f t="shared" si="12"/>
        <v>Brazil-The Americas 2003</v>
      </c>
      <c r="B794" s="8" t="s">
        <v>105</v>
      </c>
      <c r="C794" s="8" t="s">
        <v>84</v>
      </c>
      <c r="D794" s="9" t="s">
        <v>65</v>
      </c>
      <c r="E794" s="8"/>
      <c r="F794" s="14">
        <v>152</v>
      </c>
      <c r="G794" s="8"/>
      <c r="H794" s="8"/>
      <c r="I794" s="14">
        <v>0.13200000000000001</v>
      </c>
      <c r="J794" s="14">
        <v>0.255</v>
      </c>
    </row>
    <row r="795" spans="1:10" ht="14.4">
      <c r="A795" s="8" t="str">
        <f t="shared" si="12"/>
        <v>Canada-The Americas 2003</v>
      </c>
      <c r="B795" s="8" t="s">
        <v>112</v>
      </c>
      <c r="C795" s="8" t="s">
        <v>84</v>
      </c>
      <c r="D795" s="9" t="s">
        <v>65</v>
      </c>
      <c r="E795" s="8"/>
      <c r="F795" s="14">
        <v>3</v>
      </c>
      <c r="G795" s="8"/>
      <c r="H795" s="8"/>
      <c r="I795" s="14">
        <v>0.64200000000000002</v>
      </c>
      <c r="J795" s="14">
        <v>0.42099999999999999</v>
      </c>
    </row>
    <row r="796" spans="1:10" ht="14.4">
      <c r="A796" s="8" t="str">
        <f t="shared" si="12"/>
        <v>Cayman Islands-The Americas 2003</v>
      </c>
      <c r="B796" s="8" t="s">
        <v>113</v>
      </c>
      <c r="C796" s="8" t="s">
        <v>84</v>
      </c>
      <c r="D796" s="9" t="s">
        <v>65</v>
      </c>
      <c r="E796" s="8"/>
      <c r="F796" s="8"/>
      <c r="G796" s="8"/>
      <c r="H796" s="8"/>
      <c r="I796" s="8">
        <v>0.129</v>
      </c>
      <c r="J796" s="14">
        <v>0.45700000000000002</v>
      </c>
    </row>
    <row r="797" spans="1:10" ht="14.4">
      <c r="A797" s="8" t="str">
        <f t="shared" si="12"/>
        <v>Chile-The Americas 2003</v>
      </c>
      <c r="B797" s="8" t="s">
        <v>116</v>
      </c>
      <c r="C797" s="8" t="s">
        <v>84</v>
      </c>
      <c r="D797" s="9" t="s">
        <v>65</v>
      </c>
      <c r="E797" s="8"/>
      <c r="F797" s="14">
        <v>27</v>
      </c>
      <c r="G797" s="8"/>
      <c r="H797" s="8"/>
      <c r="I797" s="14">
        <v>0.255</v>
      </c>
      <c r="J797" s="14">
        <v>0.45400000000000001</v>
      </c>
    </row>
    <row r="798" spans="1:10" ht="14.4">
      <c r="A798" s="8" t="str">
        <f t="shared" si="12"/>
        <v>Colombia-The Americas 2003</v>
      </c>
      <c r="B798" s="8" t="s">
        <v>118</v>
      </c>
      <c r="C798" s="8" t="s">
        <v>84</v>
      </c>
      <c r="D798" s="9" t="s">
        <v>65</v>
      </c>
      <c r="E798" s="8"/>
      <c r="F798" s="14">
        <v>60</v>
      </c>
      <c r="G798" s="8"/>
      <c r="H798" s="8"/>
      <c r="I798" s="14">
        <v>7.3999999999999996E-2</v>
      </c>
      <c r="J798" s="14">
        <v>0.14799999999999999</v>
      </c>
    </row>
    <row r="799" spans="1:10" ht="14.4">
      <c r="A799" s="8" t="str">
        <f t="shared" si="12"/>
        <v>Costa Rica-The Americas 2003</v>
      </c>
      <c r="B799" s="8" t="s">
        <v>122</v>
      </c>
      <c r="C799" s="8" t="s">
        <v>84</v>
      </c>
      <c r="D799" s="9" t="s">
        <v>65</v>
      </c>
      <c r="E799" s="8"/>
      <c r="F799" s="14">
        <v>77</v>
      </c>
      <c r="G799" s="8"/>
      <c r="H799" s="8"/>
      <c r="I799" s="14">
        <v>0.20300000000000001</v>
      </c>
      <c r="J799" s="14">
        <v>0.187</v>
      </c>
    </row>
    <row r="800" spans="1:10" ht="14.4">
      <c r="A800" s="8" t="str">
        <f t="shared" si="12"/>
        <v>Cuba-The Americas 2003</v>
      </c>
      <c r="B800" s="8" t="s">
        <v>125</v>
      </c>
      <c r="C800" s="8" t="s">
        <v>84</v>
      </c>
      <c r="D800" s="9" t="s">
        <v>65</v>
      </c>
      <c r="E800" s="8"/>
      <c r="F800" s="8"/>
      <c r="G800" s="8"/>
      <c r="H800" s="8"/>
      <c r="I800" s="14">
        <v>5.1999999999999998E-2</v>
      </c>
      <c r="J800" s="14">
        <v>3.0000000000000001E-3</v>
      </c>
    </row>
    <row r="801" spans="1:10" ht="14.4">
      <c r="A801" s="8" t="str">
        <f t="shared" si="12"/>
        <v>Curacao-The Americas 2003</v>
      </c>
      <c r="B801" s="8" t="s">
        <v>126</v>
      </c>
      <c r="C801" s="8" t="s">
        <v>84</v>
      </c>
      <c r="D801" s="9" t="s">
        <v>65</v>
      </c>
      <c r="E801" s="8"/>
      <c r="F801" s="8"/>
      <c r="G801" s="8"/>
      <c r="H801" s="8"/>
      <c r="I801" s="8">
        <v>0.129</v>
      </c>
      <c r="J801" s="8">
        <v>0.57976412489999996</v>
      </c>
    </row>
    <row r="802" spans="1:10" ht="14.4">
      <c r="A802" s="8" t="str">
        <f t="shared" si="12"/>
        <v>Dominica-The Americas 2003</v>
      </c>
      <c r="B802" s="8" t="s">
        <v>131</v>
      </c>
      <c r="C802" s="8" t="s">
        <v>84</v>
      </c>
      <c r="D802" s="9" t="s">
        <v>65</v>
      </c>
      <c r="E802" s="8"/>
      <c r="F802" s="8"/>
      <c r="G802" s="8"/>
      <c r="H802" s="8"/>
      <c r="I802" s="14">
        <v>0.23599999999999999</v>
      </c>
      <c r="J802" s="14">
        <v>0.34</v>
      </c>
    </row>
    <row r="803" spans="1:10" ht="14.4">
      <c r="A803" s="8" t="str">
        <f t="shared" si="12"/>
        <v>Dominican Republic-The Americas 2003</v>
      </c>
      <c r="B803" s="8" t="s">
        <v>132</v>
      </c>
      <c r="C803" s="8" t="s">
        <v>84</v>
      </c>
      <c r="D803" s="9" t="s">
        <v>65</v>
      </c>
      <c r="E803" s="8"/>
      <c r="F803" s="14">
        <v>77</v>
      </c>
      <c r="G803" s="8"/>
      <c r="H803" s="8"/>
      <c r="I803" s="14">
        <v>7.9000000000000001E-2</v>
      </c>
      <c r="J803" s="14">
        <v>0.23100000000000001</v>
      </c>
    </row>
    <row r="804" spans="1:10" ht="14.4">
      <c r="A804" s="8" t="str">
        <f t="shared" si="12"/>
        <v>Ecuador-The Americas 2003</v>
      </c>
      <c r="B804" s="8" t="s">
        <v>133</v>
      </c>
      <c r="C804" s="8" t="s">
        <v>84</v>
      </c>
      <c r="D804" s="9" t="s">
        <v>65</v>
      </c>
      <c r="E804" s="8"/>
      <c r="F804" s="14">
        <v>92</v>
      </c>
      <c r="G804" s="8"/>
      <c r="H804" s="8"/>
      <c r="I804" s="14">
        <v>4.4999999999999998E-2</v>
      </c>
      <c r="J804" s="14">
        <v>0.18099999999999999</v>
      </c>
    </row>
    <row r="805" spans="1:10" ht="14.4">
      <c r="A805" s="8" t="str">
        <f t="shared" si="12"/>
        <v>El Salvador-The Americas 2003</v>
      </c>
      <c r="B805" s="8" t="s">
        <v>135</v>
      </c>
      <c r="C805" s="8" t="s">
        <v>84</v>
      </c>
      <c r="D805" s="9" t="s">
        <v>65</v>
      </c>
      <c r="E805" s="8"/>
      <c r="F805" s="14">
        <v>115</v>
      </c>
      <c r="G805" s="8"/>
      <c r="H805" s="8"/>
      <c r="I805" s="14">
        <v>2.5000000000000001E-2</v>
      </c>
      <c r="J805" s="14">
        <v>0.191</v>
      </c>
    </row>
    <row r="806" spans="1:10" ht="14.4">
      <c r="A806" s="8" t="str">
        <f t="shared" si="12"/>
        <v>Greenland-The Americas 2003</v>
      </c>
      <c r="B806" s="8" t="s">
        <v>151</v>
      </c>
      <c r="C806" s="8" t="s">
        <v>84</v>
      </c>
      <c r="D806" s="9" t="s">
        <v>65</v>
      </c>
      <c r="E806" s="8"/>
      <c r="F806" s="8"/>
      <c r="G806" s="8"/>
      <c r="H806" s="8"/>
      <c r="I806" s="14">
        <v>0.54500000000000004</v>
      </c>
      <c r="J806" s="14">
        <v>0.52400000000000002</v>
      </c>
    </row>
    <row r="807" spans="1:10" ht="14.4">
      <c r="A807" s="8" t="str">
        <f t="shared" si="12"/>
        <v>Grenada-The Americas 2003</v>
      </c>
      <c r="B807" s="8" t="s">
        <v>152</v>
      </c>
      <c r="C807" s="8" t="s">
        <v>84</v>
      </c>
      <c r="D807" s="9" t="s">
        <v>65</v>
      </c>
      <c r="E807" s="8"/>
      <c r="F807" s="8"/>
      <c r="G807" s="8"/>
      <c r="H807" s="8"/>
      <c r="I807" s="14">
        <v>0.186</v>
      </c>
      <c r="J807" s="14">
        <v>0.41299999999999998</v>
      </c>
    </row>
    <row r="808" spans="1:10" ht="14.4">
      <c r="A808" s="8" t="str">
        <f t="shared" si="12"/>
        <v>Guatemala-The Americas 2003</v>
      </c>
      <c r="B808" s="8" t="s">
        <v>154</v>
      </c>
      <c r="C808" s="8" t="s">
        <v>84</v>
      </c>
      <c r="D808" s="9" t="s">
        <v>65</v>
      </c>
      <c r="E808" s="8"/>
      <c r="F808" s="14">
        <v>39</v>
      </c>
      <c r="G808" s="8"/>
      <c r="H808" s="8"/>
      <c r="I808" s="14">
        <v>4.4999999999999998E-2</v>
      </c>
      <c r="J808" s="14">
        <v>0.16900000000000001</v>
      </c>
    </row>
    <row r="809" spans="1:10" ht="14.4">
      <c r="A809" s="8" t="str">
        <f t="shared" si="12"/>
        <v>Guyana-The Americas 2003</v>
      </c>
      <c r="B809" s="8" t="s">
        <v>157</v>
      </c>
      <c r="C809" s="8" t="s">
        <v>84</v>
      </c>
      <c r="D809" s="9" t="s">
        <v>65</v>
      </c>
      <c r="E809" s="8"/>
      <c r="F809" s="8"/>
      <c r="G809" s="8"/>
      <c r="H809" s="8"/>
      <c r="I809" s="8">
        <v>0.129</v>
      </c>
      <c r="J809" s="14">
        <v>0.183</v>
      </c>
    </row>
    <row r="810" spans="1:10" ht="14.4">
      <c r="A810" s="8" t="str">
        <f t="shared" si="12"/>
        <v>Haiti-The Americas 2003</v>
      </c>
      <c r="B810" s="8" t="s">
        <v>158</v>
      </c>
      <c r="C810" s="8" t="s">
        <v>84</v>
      </c>
      <c r="D810" s="9" t="s">
        <v>65</v>
      </c>
      <c r="E810" s="8"/>
      <c r="F810" s="14">
        <v>202</v>
      </c>
      <c r="G810" s="8"/>
      <c r="H810" s="8"/>
      <c r="I810" s="14">
        <v>1.6E-2</v>
      </c>
      <c r="J810" s="14">
        <v>3.5999999999999997E-2</v>
      </c>
    </row>
    <row r="811" spans="1:10" ht="14.4">
      <c r="A811" s="8" t="str">
        <f t="shared" si="12"/>
        <v>Honduras-The Americas 2003</v>
      </c>
      <c r="B811" s="8" t="s">
        <v>159</v>
      </c>
      <c r="C811" s="8" t="s">
        <v>84</v>
      </c>
      <c r="D811" s="9" t="s">
        <v>65</v>
      </c>
      <c r="E811" s="8"/>
      <c r="F811" s="14">
        <v>62</v>
      </c>
      <c r="G811" s="8"/>
      <c r="H811" s="8"/>
      <c r="I811" s="14">
        <v>4.8000000000000001E-2</v>
      </c>
      <c r="J811" s="14">
        <v>5.7000000000000002E-2</v>
      </c>
    </row>
    <row r="812" spans="1:10" ht="14.4">
      <c r="A812" s="8" t="str">
        <f t="shared" si="12"/>
        <v>Jamaica-The Americas 2003</v>
      </c>
      <c r="B812" s="8" t="s">
        <v>171</v>
      </c>
      <c r="C812" s="8" t="s">
        <v>84</v>
      </c>
      <c r="D812" s="9" t="s">
        <v>65</v>
      </c>
      <c r="E812" s="8"/>
      <c r="F812" s="14">
        <v>31</v>
      </c>
      <c r="G812" s="8"/>
      <c r="H812" s="8"/>
      <c r="I812" s="14">
        <v>7.8E-2</v>
      </c>
      <c r="J812" s="14">
        <v>0.59599999999999997</v>
      </c>
    </row>
    <row r="813" spans="1:10" ht="14.4">
      <c r="A813" s="8" t="str">
        <f t="shared" si="12"/>
        <v>Mexico-The Americas 2003</v>
      </c>
      <c r="B813" s="8" t="s">
        <v>199</v>
      </c>
      <c r="C813" s="8" t="s">
        <v>84</v>
      </c>
      <c r="D813" s="9" t="s">
        <v>65</v>
      </c>
      <c r="E813" s="8"/>
      <c r="F813" s="14">
        <v>58</v>
      </c>
      <c r="G813" s="8"/>
      <c r="H813" s="8"/>
      <c r="I813" s="14">
        <v>0.129</v>
      </c>
      <c r="J813" s="14">
        <v>0.27900000000000003</v>
      </c>
    </row>
    <row r="814" spans="1:10" ht="14.4">
      <c r="A814" s="8" t="str">
        <f t="shared" si="12"/>
        <v>Nicaragua-The Americas 2003</v>
      </c>
      <c r="B814" s="8" t="s">
        <v>213</v>
      </c>
      <c r="C814" s="8" t="s">
        <v>84</v>
      </c>
      <c r="D814" s="9" t="s">
        <v>65</v>
      </c>
      <c r="E814" s="8"/>
      <c r="F814" s="14">
        <v>46</v>
      </c>
      <c r="G814" s="8"/>
      <c r="H814" s="8"/>
      <c r="I814" s="14">
        <v>1.9E-2</v>
      </c>
      <c r="J814" s="14">
        <v>8.7999999999999995E-2</v>
      </c>
    </row>
    <row r="815" spans="1:10" ht="14.4">
      <c r="A815" s="8" t="str">
        <f t="shared" si="12"/>
        <v>Panama-The Americas 2003</v>
      </c>
      <c r="B815" s="8" t="s">
        <v>221</v>
      </c>
      <c r="C815" s="8" t="s">
        <v>84</v>
      </c>
      <c r="D815" s="9" t="s">
        <v>65</v>
      </c>
      <c r="E815" s="8"/>
      <c r="F815" s="14">
        <v>18</v>
      </c>
      <c r="G815" s="8"/>
      <c r="H815" s="8"/>
      <c r="I815" s="14">
        <v>0.1</v>
      </c>
      <c r="J815" s="14">
        <v>0.214</v>
      </c>
    </row>
    <row r="816" spans="1:10" ht="14.4">
      <c r="A816" s="8" t="str">
        <f t="shared" si="12"/>
        <v>Paraguay-The Americas 2003</v>
      </c>
      <c r="B816" s="8" t="s">
        <v>223</v>
      </c>
      <c r="C816" s="8" t="s">
        <v>84</v>
      </c>
      <c r="D816" s="9" t="s">
        <v>65</v>
      </c>
      <c r="E816" s="8"/>
      <c r="F816" s="14">
        <v>74</v>
      </c>
      <c r="G816" s="8"/>
      <c r="H816" s="8"/>
      <c r="I816" s="14">
        <v>2.1000000000000001E-2</v>
      </c>
      <c r="J816" s="14">
        <v>0.312</v>
      </c>
    </row>
    <row r="817" spans="1:10" ht="14.4">
      <c r="A817" s="8" t="str">
        <f t="shared" si="12"/>
        <v>Peru-The Americas 2003</v>
      </c>
      <c r="B817" s="8" t="s">
        <v>224</v>
      </c>
      <c r="C817" s="8" t="s">
        <v>84</v>
      </c>
      <c r="D817" s="9" t="s">
        <v>65</v>
      </c>
      <c r="E817" s="8"/>
      <c r="F817" s="14">
        <v>98</v>
      </c>
      <c r="G817" s="8"/>
      <c r="H817" s="8"/>
      <c r="I817" s="14">
        <v>0.11600000000000001</v>
      </c>
      <c r="J817" s="14">
        <v>0.108</v>
      </c>
    </row>
    <row r="818" spans="1:10" ht="14.4">
      <c r="A818" s="8" t="str">
        <f t="shared" si="12"/>
        <v>Puerto Rico-The Americas 2003</v>
      </c>
      <c r="B818" s="8" t="s">
        <v>228</v>
      </c>
      <c r="C818" s="8" t="s">
        <v>84</v>
      </c>
      <c r="D818" s="9" t="s">
        <v>65</v>
      </c>
      <c r="E818" s="8"/>
      <c r="F818" s="14">
        <v>7</v>
      </c>
      <c r="G818" s="8"/>
      <c r="H818" s="8"/>
      <c r="I818" s="14">
        <v>0.19700000000000001</v>
      </c>
      <c r="J818" s="14">
        <v>0.45200000000000001</v>
      </c>
    </row>
    <row r="819" spans="1:10" ht="14.4">
      <c r="A819" s="8" t="str">
        <f t="shared" si="12"/>
        <v>Sint Maarten (Dutch part)-The Americas 2003</v>
      </c>
      <c r="B819" s="8" t="s">
        <v>242</v>
      </c>
      <c r="C819" s="8" t="s">
        <v>84</v>
      </c>
      <c r="D819" s="9" t="s">
        <v>65</v>
      </c>
      <c r="E819" s="8"/>
      <c r="F819" s="8"/>
      <c r="G819" s="8"/>
      <c r="H819" s="8"/>
      <c r="I819" s="8">
        <v>0.129</v>
      </c>
      <c r="J819" s="8">
        <v>0.57976412489999996</v>
      </c>
    </row>
    <row r="820" spans="1:10" ht="14.4">
      <c r="A820" s="8" t="str">
        <f t="shared" si="12"/>
        <v>St. Kitts and Nevis-The Americas 2003</v>
      </c>
      <c r="B820" s="8" t="s">
        <v>252</v>
      </c>
      <c r="C820" s="8" t="s">
        <v>84</v>
      </c>
      <c r="D820" s="9" t="s">
        <v>65</v>
      </c>
      <c r="E820" s="8"/>
      <c r="F820" s="8"/>
      <c r="G820" s="8"/>
      <c r="H820" s="8"/>
      <c r="I820" s="14">
        <v>0.23</v>
      </c>
      <c r="J820" s="14">
        <v>0.46100000000000002</v>
      </c>
    </row>
    <row r="821" spans="1:10" ht="14.4">
      <c r="A821" s="8" t="str">
        <f t="shared" si="12"/>
        <v>St. Lucia-The Americas 2003</v>
      </c>
      <c r="B821" s="8" t="s">
        <v>253</v>
      </c>
      <c r="C821" s="8" t="s">
        <v>84</v>
      </c>
      <c r="D821" s="9" t="s">
        <v>65</v>
      </c>
      <c r="E821" s="8"/>
      <c r="F821" s="8"/>
      <c r="G821" s="8"/>
      <c r="H821" s="8"/>
      <c r="I821" s="14">
        <v>0.21</v>
      </c>
      <c r="J821" s="14">
        <v>0.61199999999999999</v>
      </c>
    </row>
    <row r="822" spans="1:10" ht="14.4">
      <c r="A822" s="8" t="str">
        <f t="shared" si="12"/>
        <v>St. Martin (French part)-The Americas 2003</v>
      </c>
      <c r="B822" s="8" t="s">
        <v>254</v>
      </c>
      <c r="C822" s="8" t="s">
        <v>84</v>
      </c>
      <c r="D822" s="9" t="s">
        <v>65</v>
      </c>
      <c r="E822" s="8"/>
      <c r="F822" s="8"/>
      <c r="G822" s="8"/>
      <c r="H822" s="8"/>
      <c r="I822" s="8">
        <v>0.129</v>
      </c>
      <c r="J822" s="8">
        <v>0.57976412489999996</v>
      </c>
    </row>
    <row r="823" spans="1:10" ht="14.4">
      <c r="A823" s="8" t="str">
        <f t="shared" si="12"/>
        <v>St. Vincent and the Grenadines-The Americas 2003</v>
      </c>
      <c r="B823" s="8" t="s">
        <v>255</v>
      </c>
      <c r="C823" s="8" t="s">
        <v>84</v>
      </c>
      <c r="D823" s="9" t="s">
        <v>65</v>
      </c>
      <c r="E823" s="8"/>
      <c r="F823" s="8"/>
      <c r="G823" s="8"/>
      <c r="H823" s="8"/>
      <c r="I823" s="14">
        <v>6.5000000000000002E-2</v>
      </c>
      <c r="J823" s="14">
        <v>0.58099999999999996</v>
      </c>
    </row>
    <row r="824" spans="1:10" ht="14.4">
      <c r="A824" s="8" t="str">
        <f t="shared" si="12"/>
        <v>Suriname-The Americas 2003</v>
      </c>
      <c r="B824" s="8" t="s">
        <v>257</v>
      </c>
      <c r="C824" s="8" t="s">
        <v>84</v>
      </c>
      <c r="D824" s="9" t="s">
        <v>65</v>
      </c>
      <c r="E824" s="8"/>
      <c r="F824" s="8"/>
      <c r="G824" s="8"/>
      <c r="H824" s="8"/>
      <c r="I824" s="14">
        <v>4.7E-2</v>
      </c>
      <c r="J824" s="14">
        <v>0.34599999999999997</v>
      </c>
    </row>
    <row r="825" spans="1:10" ht="14.4">
      <c r="A825" s="8" t="str">
        <f t="shared" si="12"/>
        <v>Trinidad and Tobago-The Americas 2003</v>
      </c>
      <c r="B825" s="8" t="s">
        <v>268</v>
      </c>
      <c r="C825" s="8" t="s">
        <v>84</v>
      </c>
      <c r="D825" s="9" t="s">
        <v>65</v>
      </c>
      <c r="E825" s="8"/>
      <c r="F825" s="8"/>
      <c r="G825" s="8"/>
      <c r="H825" s="8"/>
      <c r="I825" s="14">
        <v>0.26</v>
      </c>
      <c r="J825" s="14">
        <v>0.26200000000000001</v>
      </c>
    </row>
    <row r="826" spans="1:10" ht="14.4">
      <c r="A826" s="8" t="str">
        <f t="shared" si="12"/>
        <v>Turks and Caicos Islands-The Americas 2003</v>
      </c>
      <c r="B826" s="8" t="s">
        <v>272</v>
      </c>
      <c r="C826" s="8" t="s">
        <v>84</v>
      </c>
      <c r="D826" s="9" t="s">
        <v>65</v>
      </c>
      <c r="E826" s="8"/>
      <c r="F826" s="8"/>
      <c r="G826" s="8"/>
      <c r="H826" s="8"/>
      <c r="I826" s="8">
        <v>0.129</v>
      </c>
      <c r="J826" s="8">
        <v>0.57976412489999996</v>
      </c>
    </row>
    <row r="827" spans="1:10" ht="14.4">
      <c r="A827" s="8" t="str">
        <f t="shared" si="12"/>
        <v>United States-The Americas 2003</v>
      </c>
      <c r="B827" s="8" t="s">
        <v>277</v>
      </c>
      <c r="C827" s="8" t="s">
        <v>84</v>
      </c>
      <c r="D827" s="9" t="s">
        <v>65</v>
      </c>
      <c r="E827" s="8"/>
      <c r="F827" s="14">
        <v>6</v>
      </c>
      <c r="G827" s="8"/>
      <c r="H827" s="8"/>
      <c r="I827" s="14">
        <v>0.61699999999999999</v>
      </c>
      <c r="J827" s="14">
        <v>0.54800000000000004</v>
      </c>
    </row>
    <row r="828" spans="1:10" ht="14.4">
      <c r="A828" s="8" t="str">
        <f t="shared" si="12"/>
        <v>Uruguay-The Americas 2003</v>
      </c>
      <c r="B828" s="8" t="s">
        <v>278</v>
      </c>
      <c r="C828" s="8" t="s">
        <v>84</v>
      </c>
      <c r="D828" s="9" t="s">
        <v>65</v>
      </c>
      <c r="E828" s="8"/>
      <c r="F828" s="14">
        <v>45</v>
      </c>
      <c r="G828" s="8"/>
      <c r="H828" s="8"/>
      <c r="I828" s="14">
        <v>0.159</v>
      </c>
      <c r="J828" s="14">
        <v>0.15</v>
      </c>
    </row>
    <row r="829" spans="1:10" ht="14.4">
      <c r="A829" s="8" t="str">
        <f t="shared" si="12"/>
        <v>Venezuela-The Americas 2003</v>
      </c>
      <c r="B829" s="8" t="s">
        <v>281</v>
      </c>
      <c r="C829" s="8" t="s">
        <v>84</v>
      </c>
      <c r="D829" s="9" t="s">
        <v>65</v>
      </c>
      <c r="E829" s="8"/>
      <c r="F829" s="14">
        <v>141</v>
      </c>
      <c r="G829" s="8"/>
      <c r="H829" s="8"/>
      <c r="I829" s="14">
        <v>7.4999999999999997E-2</v>
      </c>
      <c r="J829" s="14">
        <v>0.27200000000000002</v>
      </c>
    </row>
    <row r="830" spans="1:10" ht="14.4">
      <c r="A830" s="8" t="str">
        <f t="shared" si="12"/>
        <v>Algeria-Africa 2004</v>
      </c>
      <c r="B830" s="8" t="s">
        <v>77</v>
      </c>
      <c r="C830" s="8" t="s">
        <v>78</v>
      </c>
      <c r="D830" s="9" t="s">
        <v>66</v>
      </c>
      <c r="E830" s="8"/>
      <c r="F830" s="14">
        <v>25</v>
      </c>
      <c r="G830" s="8"/>
      <c r="H830" s="8"/>
      <c r="I830" s="14">
        <v>4.5999999999999999E-2</v>
      </c>
      <c r="J830" s="14">
        <v>0.14599999999999999</v>
      </c>
    </row>
    <row r="831" spans="1:10" ht="14.4">
      <c r="A831" s="8" t="str">
        <f t="shared" si="12"/>
        <v>Angola-Africa 2004</v>
      </c>
      <c r="B831" s="8" t="s">
        <v>82</v>
      </c>
      <c r="C831" s="8" t="s">
        <v>78</v>
      </c>
      <c r="D831" s="9" t="s">
        <v>66</v>
      </c>
      <c r="E831" s="8"/>
      <c r="F831" s="14">
        <v>119</v>
      </c>
      <c r="G831" s="8"/>
      <c r="H831" s="8"/>
      <c r="I831" s="14">
        <v>5.0000000000000001E-3</v>
      </c>
      <c r="J831" s="14">
        <v>4.5999999999999999E-2</v>
      </c>
    </row>
    <row r="832" spans="1:10" ht="14.4">
      <c r="A832" s="8" t="str">
        <f t="shared" si="12"/>
        <v>Benin-Africa 2004</v>
      </c>
      <c r="B832" s="8" t="s">
        <v>99</v>
      </c>
      <c r="C832" s="8" t="s">
        <v>78</v>
      </c>
      <c r="D832" s="9" t="s">
        <v>66</v>
      </c>
      <c r="E832" s="8"/>
      <c r="F832" s="14">
        <v>31</v>
      </c>
      <c r="G832" s="8"/>
      <c r="H832" s="8"/>
      <c r="I832" s="14">
        <v>1.2E-2</v>
      </c>
      <c r="J832" s="14">
        <v>5.8000000000000003E-2</v>
      </c>
    </row>
    <row r="833" spans="1:10" ht="14.4">
      <c r="A833" s="8" t="str">
        <f t="shared" si="12"/>
        <v>Botswana-Africa 2004</v>
      </c>
      <c r="B833" s="8" t="s">
        <v>104</v>
      </c>
      <c r="C833" s="8" t="s">
        <v>78</v>
      </c>
      <c r="D833" s="9" t="s">
        <v>66</v>
      </c>
      <c r="E833" s="8"/>
      <c r="F833" s="14">
        <v>107</v>
      </c>
      <c r="G833" s="8"/>
      <c r="H833" s="8"/>
      <c r="I833" s="14">
        <v>3.3000000000000002E-2</v>
      </c>
      <c r="J833" s="14">
        <v>0.28199999999999997</v>
      </c>
    </row>
    <row r="834" spans="1:10" ht="14.4">
      <c r="A834" s="8" t="str">
        <f t="shared" si="12"/>
        <v>Burkina Faso-Africa 2004</v>
      </c>
      <c r="B834" s="8" t="s">
        <v>108</v>
      </c>
      <c r="C834" s="8" t="s">
        <v>78</v>
      </c>
      <c r="D834" s="9" t="s">
        <v>66</v>
      </c>
      <c r="E834" s="8"/>
      <c r="F834" s="14">
        <v>40</v>
      </c>
      <c r="G834" s="8"/>
      <c r="H834" s="8"/>
      <c r="I834" s="14">
        <v>4.0000000000000001E-3</v>
      </c>
      <c r="J834" s="14">
        <v>0.03</v>
      </c>
    </row>
    <row r="835" spans="1:10" ht="14.4">
      <c r="A835" s="8" t="str">
        <f t="shared" ref="A835:A898" si="13">CONCATENATE(B835," ",D835)</f>
        <v>Burundi-Africa 2004</v>
      </c>
      <c r="B835" s="8" t="s">
        <v>109</v>
      </c>
      <c r="C835" s="8" t="s">
        <v>78</v>
      </c>
      <c r="D835" s="9" t="s">
        <v>66</v>
      </c>
      <c r="E835" s="8"/>
      <c r="F835" s="14">
        <v>13</v>
      </c>
      <c r="G835" s="8"/>
      <c r="H835" s="8"/>
      <c r="I835" s="14">
        <v>3.0000000000000001E-3</v>
      </c>
      <c r="J835" s="14">
        <v>1.2999999999999999E-2</v>
      </c>
    </row>
    <row r="836" spans="1:10" ht="14.4">
      <c r="A836" s="8" t="str">
        <f t="shared" si="13"/>
        <v>Cameroon-Africa 2004</v>
      </c>
      <c r="B836" s="8" t="s">
        <v>111</v>
      </c>
      <c r="C836" s="8" t="s">
        <v>78</v>
      </c>
      <c r="D836" s="9" t="s">
        <v>66</v>
      </c>
      <c r="E836" s="8"/>
      <c r="F836" s="14">
        <v>45</v>
      </c>
      <c r="G836" s="8"/>
      <c r="H836" s="8"/>
      <c r="I836" s="14">
        <v>0.01</v>
      </c>
      <c r="J836" s="14">
        <v>8.6999999999999994E-2</v>
      </c>
    </row>
    <row r="837" spans="1:10" ht="14.4">
      <c r="A837" s="8" t="str">
        <f t="shared" si="13"/>
        <v>Central African Republic-Africa 2004</v>
      </c>
      <c r="B837" s="8" t="s">
        <v>114</v>
      </c>
      <c r="C837" s="8" t="s">
        <v>78</v>
      </c>
      <c r="D837" s="9" t="s">
        <v>66</v>
      </c>
      <c r="E837" s="8"/>
      <c r="F837" s="14">
        <v>22</v>
      </c>
      <c r="G837" s="8"/>
      <c r="H837" s="8"/>
      <c r="I837" s="14">
        <v>2E-3</v>
      </c>
      <c r="J837" s="14">
        <v>1.4999999999999999E-2</v>
      </c>
    </row>
    <row r="838" spans="1:10" ht="14.4">
      <c r="A838" s="8" t="str">
        <f t="shared" si="13"/>
        <v>Chad-Africa 2004</v>
      </c>
      <c r="B838" s="8" t="s">
        <v>115</v>
      </c>
      <c r="C838" s="8" t="s">
        <v>78</v>
      </c>
      <c r="D838" s="9" t="s">
        <v>66</v>
      </c>
      <c r="E838" s="8"/>
      <c r="F838" s="14">
        <v>64</v>
      </c>
      <c r="G838" s="8"/>
      <c r="H838" s="8"/>
      <c r="I838" s="14">
        <v>4.0000000000000001E-3</v>
      </c>
      <c r="J838" s="14">
        <v>1.2999999999999999E-2</v>
      </c>
    </row>
    <row r="839" spans="1:10" ht="14.4">
      <c r="A839" s="8" t="str">
        <f t="shared" si="13"/>
        <v>Comoros-Africa 2004</v>
      </c>
      <c r="B839" s="8" t="s">
        <v>119</v>
      </c>
      <c r="C839" s="8" t="s">
        <v>78</v>
      </c>
      <c r="D839" s="9" t="s">
        <v>66</v>
      </c>
      <c r="E839" s="8"/>
      <c r="F839" s="8"/>
      <c r="G839" s="8"/>
      <c r="H839" s="8"/>
      <c r="I839" s="14">
        <v>1.2999999999999999E-2</v>
      </c>
      <c r="J839" s="14">
        <v>1.4E-2</v>
      </c>
    </row>
    <row r="840" spans="1:10" ht="14.4">
      <c r="A840" s="8" t="str">
        <f t="shared" si="13"/>
        <v>Congo (Kinshasa)-Africa 2004</v>
      </c>
      <c r="B840" s="8" t="s">
        <v>121</v>
      </c>
      <c r="C840" s="8" t="s">
        <v>78</v>
      </c>
      <c r="D840" s="9" t="s">
        <v>66</v>
      </c>
      <c r="E840" s="8"/>
      <c r="F840" s="14">
        <v>133</v>
      </c>
      <c r="G840" s="8"/>
      <c r="H840" s="8"/>
      <c r="I840" s="14">
        <v>2E-3</v>
      </c>
      <c r="J840" s="14">
        <v>3.7999999999999999E-2</v>
      </c>
    </row>
    <row r="841" spans="1:10" ht="14.4">
      <c r="A841" s="8" t="str">
        <f t="shared" si="13"/>
        <v>Congo (Brazzaville)-Africa 2004</v>
      </c>
      <c r="B841" s="8" t="s">
        <v>120</v>
      </c>
      <c r="C841" s="8" t="s">
        <v>78</v>
      </c>
      <c r="D841" s="9" t="s">
        <v>66</v>
      </c>
      <c r="E841" s="8"/>
      <c r="F841" s="14">
        <v>37</v>
      </c>
      <c r="G841" s="8"/>
      <c r="H841" s="8"/>
      <c r="I841" s="14">
        <v>1.0999999999999999E-2</v>
      </c>
      <c r="J841" s="14">
        <v>0.111</v>
      </c>
    </row>
    <row r="842" spans="1:10" ht="14.4">
      <c r="A842" s="8" t="str">
        <f t="shared" si="13"/>
        <v>Cote d'Ivoire-Africa 2004</v>
      </c>
      <c r="B842" s="8" t="s">
        <v>123</v>
      </c>
      <c r="C842" s="8" t="s">
        <v>78</v>
      </c>
      <c r="D842" s="9" t="s">
        <v>66</v>
      </c>
      <c r="E842" s="8"/>
      <c r="F842" s="14">
        <v>58</v>
      </c>
      <c r="G842" s="8"/>
      <c r="H842" s="8"/>
      <c r="I842" s="14">
        <v>8.0000000000000002E-3</v>
      </c>
      <c r="J842" s="14">
        <v>9.8000000000000004E-2</v>
      </c>
    </row>
    <row r="843" spans="1:10" ht="14.4">
      <c r="A843" s="8" t="str">
        <f t="shared" si="13"/>
        <v>Djibouti-Africa 2004</v>
      </c>
      <c r="B843" s="8" t="s">
        <v>130</v>
      </c>
      <c r="C843" s="8" t="s">
        <v>78</v>
      </c>
      <c r="D843" s="9" t="s">
        <v>66</v>
      </c>
      <c r="E843" s="8"/>
      <c r="F843" s="8"/>
      <c r="G843" s="8"/>
      <c r="H843" s="8"/>
      <c r="I843" s="14">
        <v>8.0000000000000002E-3</v>
      </c>
      <c r="J843" s="14">
        <v>4.4999999999999998E-2</v>
      </c>
    </row>
    <row r="844" spans="1:10" ht="14.4">
      <c r="A844" s="8" t="str">
        <f t="shared" si="13"/>
        <v>Egypt-Africa 2004</v>
      </c>
      <c r="B844" s="8" t="s">
        <v>134</v>
      </c>
      <c r="C844" s="8" t="s">
        <v>78</v>
      </c>
      <c r="D844" s="9" t="s">
        <v>66</v>
      </c>
      <c r="E844" s="8"/>
      <c r="F844" s="14">
        <v>37</v>
      </c>
      <c r="G844" s="8"/>
      <c r="H844" s="8"/>
      <c r="I844" s="14">
        <v>0.11899999999999999</v>
      </c>
      <c r="J844" s="14">
        <v>0.108</v>
      </c>
    </row>
    <row r="845" spans="1:10" ht="14.4">
      <c r="A845" s="8" t="str">
        <f t="shared" si="13"/>
        <v>Equatorial Guinea-Africa 2004</v>
      </c>
      <c r="B845" s="8" t="s">
        <v>136</v>
      </c>
      <c r="C845" s="8" t="s">
        <v>78</v>
      </c>
      <c r="D845" s="9" t="s">
        <v>66</v>
      </c>
      <c r="E845" s="8"/>
      <c r="F845" s="8"/>
      <c r="G845" s="8"/>
      <c r="H845" s="8"/>
      <c r="I845" s="14">
        <v>8.0000000000000002E-3</v>
      </c>
      <c r="J845" s="14">
        <v>0.106</v>
      </c>
    </row>
    <row r="846" spans="1:10" ht="14.4">
      <c r="A846" s="8" t="str">
        <f t="shared" si="13"/>
        <v>Eritrea-Africa 2004</v>
      </c>
      <c r="B846" s="8" t="s">
        <v>137</v>
      </c>
      <c r="C846" s="8" t="s">
        <v>78</v>
      </c>
      <c r="D846" s="9" t="s">
        <v>66</v>
      </c>
      <c r="E846" s="8"/>
      <c r="F846" s="14">
        <v>91</v>
      </c>
      <c r="G846" s="8"/>
      <c r="H846" s="8"/>
      <c r="I846" s="8">
        <v>0.129</v>
      </c>
      <c r="J846" s="14">
        <v>4.0000000000000001E-3</v>
      </c>
    </row>
    <row r="847" spans="1:10" ht="14.4">
      <c r="A847" s="8" t="str">
        <f t="shared" si="13"/>
        <v>Ethiopia-Africa 2004</v>
      </c>
      <c r="B847" s="8" t="s">
        <v>139</v>
      </c>
      <c r="C847" s="8" t="s">
        <v>78</v>
      </c>
      <c r="D847" s="9" t="s">
        <v>66</v>
      </c>
      <c r="E847" s="8"/>
      <c r="F847" s="14">
        <v>34</v>
      </c>
      <c r="G847" s="8"/>
      <c r="H847" s="8"/>
      <c r="I847" s="14">
        <v>2E-3</v>
      </c>
      <c r="J847" s="14">
        <v>2E-3</v>
      </c>
    </row>
    <row r="848" spans="1:10" ht="14.4">
      <c r="A848" s="8" t="str">
        <f t="shared" si="13"/>
        <v>Gabon-Africa 2004</v>
      </c>
      <c r="B848" s="8" t="s">
        <v>145</v>
      </c>
      <c r="C848" s="8" t="s">
        <v>78</v>
      </c>
      <c r="D848" s="9" t="s">
        <v>66</v>
      </c>
      <c r="E848" s="8"/>
      <c r="F848" s="8"/>
      <c r="G848" s="8"/>
      <c r="H848" s="8"/>
      <c r="I848" s="14">
        <v>0.03</v>
      </c>
      <c r="J848" s="14">
        <v>0.36299999999999999</v>
      </c>
    </row>
    <row r="849" spans="1:10" ht="14.4">
      <c r="A849" s="8" t="str">
        <f t="shared" si="13"/>
        <v>Gambia, The-Africa 2004</v>
      </c>
      <c r="B849" s="8" t="s">
        <v>146</v>
      </c>
      <c r="C849" s="8" t="s">
        <v>78</v>
      </c>
      <c r="D849" s="9" t="s">
        <v>66</v>
      </c>
      <c r="E849" s="8"/>
      <c r="F849" s="8"/>
      <c r="G849" s="8"/>
      <c r="H849" s="8"/>
      <c r="I849" s="14">
        <v>3.3000000000000002E-2</v>
      </c>
      <c r="J849" s="14">
        <v>0.126</v>
      </c>
    </row>
    <row r="850" spans="1:10" ht="14.4">
      <c r="A850" s="8" t="str">
        <f t="shared" si="13"/>
        <v>Ghana-Africa 2004</v>
      </c>
      <c r="B850" s="8" t="s">
        <v>149</v>
      </c>
      <c r="C850" s="8" t="s">
        <v>78</v>
      </c>
      <c r="D850" s="9" t="s">
        <v>66</v>
      </c>
      <c r="E850" s="8"/>
      <c r="F850" s="14">
        <v>22</v>
      </c>
      <c r="G850" s="8"/>
      <c r="H850" s="8"/>
      <c r="I850" s="14">
        <v>1.7000000000000001E-2</v>
      </c>
      <c r="J850" s="14">
        <v>8.1000000000000003E-2</v>
      </c>
    </row>
    <row r="851" spans="1:10" ht="14.4">
      <c r="A851" s="8" t="str">
        <f t="shared" si="13"/>
        <v>Guinea-Africa 2004</v>
      </c>
      <c r="B851" s="8" t="s">
        <v>155</v>
      </c>
      <c r="C851" s="8" t="s">
        <v>78</v>
      </c>
      <c r="D851" s="9" t="s">
        <v>66</v>
      </c>
      <c r="E851" s="8"/>
      <c r="F851" s="14">
        <v>40</v>
      </c>
      <c r="G851" s="8"/>
      <c r="H851" s="8"/>
      <c r="I851" s="14">
        <v>5.0000000000000001E-3</v>
      </c>
      <c r="J851" s="14">
        <v>1.7000000000000001E-2</v>
      </c>
    </row>
    <row r="852" spans="1:10" ht="14.4">
      <c r="A852" s="8" t="str">
        <f t="shared" si="13"/>
        <v>Guinea-Bissau-Africa 2004</v>
      </c>
      <c r="B852" s="8" t="s">
        <v>156</v>
      </c>
      <c r="C852" s="8" t="s">
        <v>78</v>
      </c>
      <c r="D852" s="9" t="s">
        <v>66</v>
      </c>
      <c r="E852" s="8"/>
      <c r="F852" s="8"/>
      <c r="G852" s="8"/>
      <c r="H852" s="8"/>
      <c r="I852" s="14">
        <v>1.7999999999999999E-2</v>
      </c>
      <c r="J852" s="14">
        <v>2.8000000000000001E-2</v>
      </c>
    </row>
    <row r="853" spans="1:10" ht="14.4">
      <c r="A853" s="8" t="str">
        <f t="shared" si="13"/>
        <v>Kenya-Africa 2004</v>
      </c>
      <c r="B853" s="8" t="s">
        <v>175</v>
      </c>
      <c r="C853" s="8" t="s">
        <v>78</v>
      </c>
      <c r="D853" s="9" t="s">
        <v>66</v>
      </c>
      <c r="E853" s="8"/>
      <c r="F853" s="14">
        <v>47</v>
      </c>
      <c r="G853" s="8"/>
      <c r="H853" s="8"/>
      <c r="I853" s="14">
        <v>0.03</v>
      </c>
      <c r="J853" s="14">
        <v>7.2999999999999995E-2</v>
      </c>
    </row>
    <row r="854" spans="1:10" ht="14.4">
      <c r="A854" s="8" t="str">
        <f t="shared" si="13"/>
        <v>Lesotho-Africa 2004</v>
      </c>
      <c r="B854" s="8" t="s">
        <v>183</v>
      </c>
      <c r="C854" s="8" t="s">
        <v>78</v>
      </c>
      <c r="D854" s="9" t="s">
        <v>66</v>
      </c>
      <c r="E854" s="8"/>
      <c r="F854" s="14">
        <v>93</v>
      </c>
      <c r="G854" s="8"/>
      <c r="H854" s="8"/>
      <c r="I854" s="14">
        <v>2.1999999999999999E-2</v>
      </c>
      <c r="J854" s="14">
        <v>0.10299999999999999</v>
      </c>
    </row>
    <row r="855" spans="1:10" ht="14.4">
      <c r="A855" s="8" t="str">
        <f t="shared" si="13"/>
        <v>Liberia-Africa 2004</v>
      </c>
      <c r="B855" s="8" t="s">
        <v>184</v>
      </c>
      <c r="C855" s="8" t="s">
        <v>78</v>
      </c>
      <c r="D855" s="9" t="s">
        <v>66</v>
      </c>
      <c r="E855" s="8"/>
      <c r="F855" s="8"/>
      <c r="G855" s="8"/>
      <c r="H855" s="8"/>
      <c r="I855" s="14">
        <v>0</v>
      </c>
      <c r="J855" s="14">
        <v>0.03</v>
      </c>
    </row>
    <row r="856" spans="1:10" ht="14.4">
      <c r="A856" s="8" t="str">
        <f t="shared" si="13"/>
        <v>Libya-Africa 2004</v>
      </c>
      <c r="B856" s="8" t="s">
        <v>185</v>
      </c>
      <c r="C856" s="8" t="s">
        <v>78</v>
      </c>
      <c r="D856" s="9" t="s">
        <v>66</v>
      </c>
      <c r="E856" s="8"/>
      <c r="F856" s="8"/>
      <c r="G856" s="8"/>
      <c r="H856" s="8"/>
      <c r="I856" s="14">
        <v>3.5000000000000003E-2</v>
      </c>
      <c r="J856" s="14">
        <v>9.0999999999999998E-2</v>
      </c>
    </row>
    <row r="857" spans="1:10" ht="14.4">
      <c r="A857" s="8" t="str">
        <f t="shared" si="13"/>
        <v>Madagascar-Africa 2004</v>
      </c>
      <c r="B857" s="8" t="s">
        <v>190</v>
      </c>
      <c r="C857" s="8" t="s">
        <v>78</v>
      </c>
      <c r="D857" s="9" t="s">
        <v>66</v>
      </c>
      <c r="E857" s="8"/>
      <c r="F857" s="14">
        <v>44</v>
      </c>
      <c r="G857" s="8"/>
      <c r="H857" s="8"/>
      <c r="I857" s="14">
        <v>5.0000000000000001E-3</v>
      </c>
      <c r="J857" s="14">
        <v>1.9E-2</v>
      </c>
    </row>
    <row r="858" spans="1:10" ht="14.4">
      <c r="A858" s="8" t="str">
        <f t="shared" si="13"/>
        <v>Malawi-Africa 2004</v>
      </c>
      <c r="B858" s="8" t="s">
        <v>191</v>
      </c>
      <c r="C858" s="8" t="s">
        <v>78</v>
      </c>
      <c r="D858" s="9" t="s">
        <v>66</v>
      </c>
      <c r="E858" s="8"/>
      <c r="F858" s="14">
        <v>39</v>
      </c>
      <c r="G858" s="8"/>
      <c r="H858" s="8"/>
      <c r="I858" s="14">
        <v>3.0000000000000001E-3</v>
      </c>
      <c r="J858" s="14">
        <v>1.7999999999999999E-2</v>
      </c>
    </row>
    <row r="859" spans="1:10" ht="14.4">
      <c r="A859" s="8" t="str">
        <f t="shared" si="13"/>
        <v>Mali-Africa 2004</v>
      </c>
      <c r="B859" s="8" t="s">
        <v>194</v>
      </c>
      <c r="C859" s="8" t="s">
        <v>78</v>
      </c>
      <c r="D859" s="9" t="s">
        <v>66</v>
      </c>
      <c r="E859" s="8"/>
      <c r="F859" s="14">
        <v>41</v>
      </c>
      <c r="G859" s="8"/>
      <c r="H859" s="8"/>
      <c r="I859" s="14">
        <v>4.0000000000000001E-3</v>
      </c>
      <c r="J859" s="14">
        <v>3.5000000000000003E-2</v>
      </c>
    </row>
    <row r="860" spans="1:10" ht="14.4">
      <c r="A860" s="8" t="str">
        <f t="shared" si="13"/>
        <v>Mauritania-Africa 2004</v>
      </c>
      <c r="B860" s="8" t="s">
        <v>197</v>
      </c>
      <c r="C860" s="8" t="s">
        <v>78</v>
      </c>
      <c r="D860" s="9" t="s">
        <v>66</v>
      </c>
      <c r="E860" s="8"/>
      <c r="F860" s="14">
        <v>82</v>
      </c>
      <c r="G860" s="8"/>
      <c r="H860" s="8"/>
      <c r="I860" s="14">
        <v>5.0000000000000001E-3</v>
      </c>
      <c r="J860" s="14">
        <v>0.17100000000000001</v>
      </c>
    </row>
    <row r="861" spans="1:10" ht="14.4">
      <c r="A861" s="8" t="str">
        <f t="shared" si="13"/>
        <v>Mauritius-Africa 2004</v>
      </c>
      <c r="B861" s="8" t="s">
        <v>198</v>
      </c>
      <c r="C861" s="8" t="s">
        <v>78</v>
      </c>
      <c r="D861" s="9" t="s">
        <v>66</v>
      </c>
      <c r="E861" s="8"/>
      <c r="F861" s="14">
        <v>46</v>
      </c>
      <c r="G861" s="8"/>
      <c r="H861" s="8"/>
      <c r="I861" s="14">
        <v>0.13700000000000001</v>
      </c>
      <c r="J861" s="14">
        <v>0.45300000000000001</v>
      </c>
    </row>
    <row r="862" spans="1:10" ht="14.4">
      <c r="A862" s="8" t="str">
        <f t="shared" si="13"/>
        <v>Morocco-Africa 2004</v>
      </c>
      <c r="B862" s="8" t="s">
        <v>205</v>
      </c>
      <c r="C862" s="8" t="s">
        <v>78</v>
      </c>
      <c r="D862" s="9" t="s">
        <v>66</v>
      </c>
      <c r="E862" s="8"/>
      <c r="F862" s="14">
        <v>12</v>
      </c>
      <c r="G862" s="8"/>
      <c r="H862" s="8"/>
      <c r="I862" s="14">
        <v>0.11600000000000001</v>
      </c>
      <c r="J862" s="14">
        <v>0.313</v>
      </c>
    </row>
    <row r="863" spans="1:10" ht="14.4">
      <c r="A863" s="8" t="str">
        <f t="shared" si="13"/>
        <v>Mozambique-Africa 2004</v>
      </c>
      <c r="B863" s="8" t="s">
        <v>206</v>
      </c>
      <c r="C863" s="8" t="s">
        <v>78</v>
      </c>
      <c r="D863" s="9" t="s">
        <v>66</v>
      </c>
      <c r="E863" s="8"/>
      <c r="F863" s="14">
        <v>153</v>
      </c>
      <c r="G863" s="8"/>
      <c r="H863" s="8"/>
      <c r="I863" s="14">
        <v>7.0000000000000001E-3</v>
      </c>
      <c r="J863" s="14">
        <v>3.5000000000000003E-2</v>
      </c>
    </row>
    <row r="864" spans="1:10" ht="14.4">
      <c r="A864" s="8" t="str">
        <f t="shared" si="13"/>
        <v>Namibia-Africa 2004</v>
      </c>
      <c r="B864" s="8" t="s">
        <v>208</v>
      </c>
      <c r="C864" s="8" t="s">
        <v>78</v>
      </c>
      <c r="D864" s="9" t="s">
        <v>66</v>
      </c>
      <c r="E864" s="8"/>
      <c r="F864" s="14">
        <v>85</v>
      </c>
      <c r="G864" s="8"/>
      <c r="H864" s="8"/>
      <c r="I864" s="14">
        <v>3.7999999999999999E-2</v>
      </c>
      <c r="J864" s="14">
        <v>0.14299999999999999</v>
      </c>
    </row>
    <row r="865" spans="1:10" ht="14.4">
      <c r="A865" s="8" t="str">
        <f t="shared" si="13"/>
        <v>Niger-Africa 2004</v>
      </c>
      <c r="B865" s="8" t="s">
        <v>214</v>
      </c>
      <c r="C865" s="8" t="s">
        <v>78</v>
      </c>
      <c r="D865" s="9" t="s">
        <v>66</v>
      </c>
      <c r="E865" s="8"/>
      <c r="F865" s="14">
        <v>35</v>
      </c>
      <c r="G865" s="8"/>
      <c r="H865" s="8"/>
      <c r="I865" s="14">
        <v>2E-3</v>
      </c>
      <c r="J865" s="14">
        <v>1.4E-2</v>
      </c>
    </row>
    <row r="866" spans="1:10" ht="14.4">
      <c r="A866" s="8" t="str">
        <f t="shared" si="13"/>
        <v>Nigeria-Africa 2004</v>
      </c>
      <c r="B866" s="8" t="s">
        <v>215</v>
      </c>
      <c r="C866" s="8" t="s">
        <v>78</v>
      </c>
      <c r="D866" s="9" t="s">
        <v>66</v>
      </c>
      <c r="E866" s="8"/>
      <c r="F866" s="14">
        <v>36</v>
      </c>
      <c r="G866" s="8"/>
      <c r="H866" s="8"/>
      <c r="I866" s="14">
        <v>1.2999999999999999E-2</v>
      </c>
      <c r="J866" s="14">
        <v>6.7000000000000004E-2</v>
      </c>
    </row>
    <row r="867" spans="1:10" ht="14.4">
      <c r="A867" s="8" t="str">
        <f t="shared" si="13"/>
        <v>Rwanda-Africa 2004</v>
      </c>
      <c r="B867" s="8" t="s">
        <v>232</v>
      </c>
      <c r="C867" s="8" t="s">
        <v>78</v>
      </c>
      <c r="D867" s="9" t="s">
        <v>66</v>
      </c>
      <c r="E867" s="8"/>
      <c r="F867" s="14">
        <v>18</v>
      </c>
      <c r="G867" s="8"/>
      <c r="H867" s="8"/>
      <c r="I867" s="14">
        <v>4.0000000000000001E-3</v>
      </c>
      <c r="J867" s="14">
        <v>1.4999999999999999E-2</v>
      </c>
    </row>
    <row r="868" spans="1:10" ht="14.4">
      <c r="A868" s="8" t="str">
        <f t="shared" si="13"/>
        <v>Sao Tome and Principe-Africa 2004</v>
      </c>
      <c r="B868" s="8" t="s">
        <v>235</v>
      </c>
      <c r="C868" s="8" t="s">
        <v>78</v>
      </c>
      <c r="D868" s="9" t="s">
        <v>66</v>
      </c>
      <c r="E868" s="8"/>
      <c r="F868" s="14">
        <v>192</v>
      </c>
      <c r="G868" s="8"/>
      <c r="H868" s="8"/>
      <c r="I868" s="14">
        <v>0.13300000000000001</v>
      </c>
      <c r="J868" s="14">
        <v>5.0999999999999997E-2</v>
      </c>
    </row>
    <row r="869" spans="1:10" ht="14.4">
      <c r="A869" s="8" t="str">
        <f t="shared" si="13"/>
        <v>Senegal-Africa 2004</v>
      </c>
      <c r="B869" s="8" t="s">
        <v>237</v>
      </c>
      <c r="C869" s="8" t="s">
        <v>78</v>
      </c>
      <c r="D869" s="9" t="s">
        <v>66</v>
      </c>
      <c r="E869" s="8"/>
      <c r="F869" s="14">
        <v>59</v>
      </c>
      <c r="G869" s="8"/>
      <c r="H869" s="8"/>
      <c r="I869" s="14">
        <v>4.3999999999999997E-2</v>
      </c>
      <c r="J869" s="14">
        <v>0.10199999999999999</v>
      </c>
    </row>
    <row r="870" spans="1:10" ht="14.4">
      <c r="A870" s="8" t="str">
        <f t="shared" si="13"/>
        <v>Seychelles-Africa 2004</v>
      </c>
      <c r="B870" s="8" t="s">
        <v>239</v>
      </c>
      <c r="C870" s="8" t="s">
        <v>78</v>
      </c>
      <c r="D870" s="9" t="s">
        <v>66</v>
      </c>
      <c r="E870" s="8"/>
      <c r="F870" s="8"/>
      <c r="G870" s="8"/>
      <c r="H870" s="8"/>
      <c r="I870" s="14">
        <v>0.24299999999999999</v>
      </c>
      <c r="J870" s="14">
        <v>0.63400000000000001</v>
      </c>
    </row>
    <row r="871" spans="1:10" ht="14.4">
      <c r="A871" s="8" t="str">
        <f t="shared" si="13"/>
        <v>Sierra Leone-Africa 2004</v>
      </c>
      <c r="B871" s="8" t="s">
        <v>240</v>
      </c>
      <c r="C871" s="8" t="s">
        <v>78</v>
      </c>
      <c r="D871" s="9" t="s">
        <v>66</v>
      </c>
      <c r="E871" s="8"/>
      <c r="F871" s="14">
        <v>26</v>
      </c>
      <c r="G871" s="8"/>
      <c r="H871" s="8"/>
      <c r="I871" s="14">
        <v>2E-3</v>
      </c>
      <c r="J871" s="8">
        <v>0.57976412489999996</v>
      </c>
    </row>
    <row r="872" spans="1:10" ht="14.4">
      <c r="A872" s="8" t="str">
        <f t="shared" si="13"/>
        <v>Somalia-Africa 2004</v>
      </c>
      <c r="B872" s="8" t="s">
        <v>246</v>
      </c>
      <c r="C872" s="8" t="s">
        <v>78</v>
      </c>
      <c r="D872" s="9" t="s">
        <v>66</v>
      </c>
      <c r="E872" s="8"/>
      <c r="F872" s="8"/>
      <c r="G872" s="8"/>
      <c r="H872" s="8"/>
      <c r="I872" s="14">
        <v>1.0999999999999999E-2</v>
      </c>
      <c r="J872" s="14">
        <v>6.0999999999999999E-2</v>
      </c>
    </row>
    <row r="873" spans="1:10" ht="14.4">
      <c r="A873" s="8" t="str">
        <f t="shared" si="13"/>
        <v>South Africa-Africa 2004</v>
      </c>
      <c r="B873" s="8" t="s">
        <v>247</v>
      </c>
      <c r="C873" s="8" t="s">
        <v>78</v>
      </c>
      <c r="D873" s="9" t="s">
        <v>66</v>
      </c>
      <c r="E873" s="8"/>
      <c r="F873" s="14">
        <v>38</v>
      </c>
      <c r="G873" s="8"/>
      <c r="H873" s="8"/>
      <c r="I873" s="14">
        <v>8.4000000000000005E-2</v>
      </c>
      <c r="J873" s="14">
        <v>0.438</v>
      </c>
    </row>
    <row r="874" spans="1:10" ht="14.4">
      <c r="A874" s="8" t="str">
        <f t="shared" si="13"/>
        <v>South Sudan-Africa 2004</v>
      </c>
      <c r="B874" s="8" t="s">
        <v>249</v>
      </c>
      <c r="C874" s="8" t="s">
        <v>78</v>
      </c>
      <c r="D874" s="9" t="s">
        <v>66</v>
      </c>
      <c r="E874" s="8"/>
      <c r="F874" s="8"/>
      <c r="G874" s="8"/>
      <c r="H874" s="8"/>
      <c r="I874" s="8">
        <v>0.129</v>
      </c>
      <c r="J874" s="8">
        <v>0.57976412489999996</v>
      </c>
    </row>
    <row r="875" spans="1:10" ht="14.4">
      <c r="A875" s="8" t="str">
        <f t="shared" si="13"/>
        <v>Sudan-Africa 2004</v>
      </c>
      <c r="B875" s="8" t="s">
        <v>256</v>
      </c>
      <c r="C875" s="8" t="s">
        <v>78</v>
      </c>
      <c r="D875" s="9" t="s">
        <v>66</v>
      </c>
      <c r="E875" s="8"/>
      <c r="F875" s="14">
        <v>39</v>
      </c>
      <c r="G875" s="8"/>
      <c r="H875" s="8"/>
      <c r="I875" s="14">
        <v>8.0000000000000002E-3</v>
      </c>
      <c r="J875" s="14">
        <v>2.8000000000000001E-2</v>
      </c>
    </row>
    <row r="876" spans="1:10" ht="14.4">
      <c r="A876" s="8" t="str">
        <f t="shared" si="13"/>
        <v>Swaziland-Africa 2004</v>
      </c>
      <c r="B876" s="8" t="s">
        <v>258</v>
      </c>
      <c r="C876" s="8" t="s">
        <v>78</v>
      </c>
      <c r="D876" s="9" t="s">
        <v>66</v>
      </c>
      <c r="E876" s="8"/>
      <c r="F876" s="8"/>
      <c r="G876" s="8"/>
      <c r="H876" s="8"/>
      <c r="I876" s="14">
        <v>3.2000000000000001E-2</v>
      </c>
      <c r="J876" s="14">
        <v>0.13200000000000001</v>
      </c>
    </row>
    <row r="877" spans="1:10" ht="14.4">
      <c r="A877" s="8" t="str">
        <f t="shared" si="13"/>
        <v>Tanzania-Africa 2004</v>
      </c>
      <c r="B877" s="8" t="s">
        <v>263</v>
      </c>
      <c r="C877" s="8" t="s">
        <v>78</v>
      </c>
      <c r="D877" s="9" t="s">
        <v>66</v>
      </c>
      <c r="E877" s="8"/>
      <c r="F877" s="14">
        <v>28</v>
      </c>
      <c r="G877" s="8"/>
      <c r="H877" s="8"/>
      <c r="I877" s="14">
        <v>8.9999999999999993E-3</v>
      </c>
      <c r="J877" s="14">
        <v>5.0999999999999997E-2</v>
      </c>
    </row>
    <row r="878" spans="1:10" ht="14.4">
      <c r="A878" s="8" t="str">
        <f t="shared" si="13"/>
        <v>Togo-Africa 2004</v>
      </c>
      <c r="B878" s="8" t="s">
        <v>266</v>
      </c>
      <c r="C878" s="8" t="s">
        <v>78</v>
      </c>
      <c r="D878" s="9" t="s">
        <v>66</v>
      </c>
      <c r="E878" s="8"/>
      <c r="F878" s="14">
        <v>65</v>
      </c>
      <c r="G878" s="8"/>
      <c r="H878" s="8"/>
      <c r="I878" s="14">
        <v>1.4999999999999999E-2</v>
      </c>
      <c r="J878" s="14">
        <v>6.2E-2</v>
      </c>
    </row>
    <row r="879" spans="1:10" ht="14.4">
      <c r="A879" s="8" t="str">
        <f t="shared" si="13"/>
        <v>Tunisia-Africa 2004</v>
      </c>
      <c r="B879" s="8" t="s">
        <v>269</v>
      </c>
      <c r="C879" s="8" t="s">
        <v>78</v>
      </c>
      <c r="D879" s="9" t="s">
        <v>66</v>
      </c>
      <c r="E879" s="8"/>
      <c r="F879" s="14">
        <v>11</v>
      </c>
      <c r="G879" s="8"/>
      <c r="H879" s="8"/>
      <c r="I879" s="14">
        <v>8.5000000000000006E-2</v>
      </c>
      <c r="J879" s="14">
        <v>0.376</v>
      </c>
    </row>
    <row r="880" spans="1:10" ht="14.4">
      <c r="A880" s="8" t="str">
        <f t="shared" si="13"/>
        <v>Uganda-Africa 2004</v>
      </c>
      <c r="B880" s="8" t="s">
        <v>273</v>
      </c>
      <c r="C880" s="8" t="s">
        <v>78</v>
      </c>
      <c r="D880" s="9" t="s">
        <v>66</v>
      </c>
      <c r="E880" s="8"/>
      <c r="F880" s="14">
        <v>34</v>
      </c>
      <c r="G880" s="8"/>
      <c r="H880" s="8"/>
      <c r="I880" s="14">
        <v>7.0000000000000001E-3</v>
      </c>
      <c r="J880" s="14">
        <v>4.2000000000000003E-2</v>
      </c>
    </row>
    <row r="881" spans="1:10" ht="14.4">
      <c r="A881" s="8" t="str">
        <f t="shared" si="13"/>
        <v>Zambia-Africa 2004</v>
      </c>
      <c r="B881" s="8" t="s">
        <v>284</v>
      </c>
      <c r="C881" s="8" t="s">
        <v>78</v>
      </c>
      <c r="D881" s="9" t="s">
        <v>66</v>
      </c>
      <c r="E881" s="8"/>
      <c r="F881" s="14">
        <v>35</v>
      </c>
      <c r="G881" s="8"/>
      <c r="H881" s="8"/>
      <c r="I881" s="14">
        <v>0.02</v>
      </c>
      <c r="J881" s="14">
        <v>4.2000000000000003E-2</v>
      </c>
    </row>
    <row r="882" spans="1:10" ht="14.4">
      <c r="A882" s="8" t="str">
        <f t="shared" si="13"/>
        <v>Zimbabwe-Africa 2004</v>
      </c>
      <c r="B882" s="8" t="s">
        <v>285</v>
      </c>
      <c r="C882" s="8" t="s">
        <v>78</v>
      </c>
      <c r="D882" s="9" t="s">
        <v>66</v>
      </c>
      <c r="E882" s="8"/>
      <c r="F882" s="14">
        <v>97</v>
      </c>
      <c r="G882" s="8"/>
      <c r="H882" s="8"/>
      <c r="I882" s="14">
        <v>6.6000000000000003E-2</v>
      </c>
      <c r="J882" s="14">
        <v>3.4000000000000002E-2</v>
      </c>
    </row>
    <row r="883" spans="1:10" ht="14.4">
      <c r="A883" s="8" t="str">
        <f t="shared" si="13"/>
        <v>Afghanistan-Asia 2004</v>
      </c>
      <c r="B883" s="8" t="s">
        <v>60</v>
      </c>
      <c r="C883" s="8" t="s">
        <v>61</v>
      </c>
      <c r="D883" s="9" t="s">
        <v>66</v>
      </c>
      <c r="E883" s="8"/>
      <c r="F883" s="14">
        <v>9</v>
      </c>
      <c r="G883" s="8"/>
      <c r="H883" s="8"/>
      <c r="I883" s="14">
        <v>1E-3</v>
      </c>
      <c r="J883" s="14">
        <v>2.5000000000000001E-2</v>
      </c>
    </row>
    <row r="884" spans="1:10" ht="14.4">
      <c r="A884" s="8" t="str">
        <f t="shared" si="13"/>
        <v>Armenia-Asia 2004</v>
      </c>
      <c r="B884" s="8" t="s">
        <v>86</v>
      </c>
      <c r="C884" s="8" t="s">
        <v>61</v>
      </c>
      <c r="D884" s="9" t="s">
        <v>66</v>
      </c>
      <c r="E884" s="8"/>
      <c r="F884" s="14">
        <v>18</v>
      </c>
      <c r="G884" s="8"/>
      <c r="H884" s="8"/>
      <c r="I884" s="14">
        <v>4.9000000000000002E-2</v>
      </c>
      <c r="J884" s="14">
        <v>6.7000000000000004E-2</v>
      </c>
    </row>
    <row r="885" spans="1:10" ht="14.4">
      <c r="A885" s="8" t="str">
        <f t="shared" si="13"/>
        <v>Azerbaijan-Asia 2004</v>
      </c>
      <c r="B885" s="8" t="s">
        <v>90</v>
      </c>
      <c r="C885" s="8" t="s">
        <v>61</v>
      </c>
      <c r="D885" s="9" t="s">
        <v>66</v>
      </c>
      <c r="E885" s="8"/>
      <c r="F885" s="14">
        <v>121</v>
      </c>
      <c r="G885" s="8"/>
      <c r="H885" s="8"/>
      <c r="I885" s="8">
        <v>0.129</v>
      </c>
      <c r="J885" s="14">
        <v>0.17199999999999999</v>
      </c>
    </row>
    <row r="886" spans="1:10" ht="14.4">
      <c r="A886" s="8" t="str">
        <f t="shared" si="13"/>
        <v>Bangladesh-Asia 2004</v>
      </c>
      <c r="B886" s="8" t="s">
        <v>94</v>
      </c>
      <c r="C886" s="8" t="s">
        <v>61</v>
      </c>
      <c r="D886" s="9" t="s">
        <v>66</v>
      </c>
      <c r="E886" s="8"/>
      <c r="F886" s="14">
        <v>50</v>
      </c>
      <c r="G886" s="8"/>
      <c r="H886" s="8"/>
      <c r="I886" s="14">
        <v>2E-3</v>
      </c>
      <c r="J886" s="14">
        <v>0.02</v>
      </c>
    </row>
    <row r="887" spans="1:10" ht="14.4">
      <c r="A887" s="8" t="str">
        <f t="shared" si="13"/>
        <v>Bhutan-Asia 2004</v>
      </c>
      <c r="B887" s="8" t="s">
        <v>101</v>
      </c>
      <c r="C887" s="8" t="s">
        <v>61</v>
      </c>
      <c r="D887" s="9" t="s">
        <v>66</v>
      </c>
      <c r="E887" s="8"/>
      <c r="F887" s="14">
        <v>62</v>
      </c>
      <c r="G887" s="8"/>
      <c r="H887" s="8"/>
      <c r="I887" s="14">
        <v>3.2000000000000001E-2</v>
      </c>
      <c r="J887" s="14">
        <v>0.03</v>
      </c>
    </row>
    <row r="888" spans="1:10" ht="14.4">
      <c r="A888" s="8" t="str">
        <f t="shared" si="13"/>
        <v>Brunei-Asia 2004</v>
      </c>
      <c r="B888" s="8" t="s">
        <v>106</v>
      </c>
      <c r="C888" s="8" t="s">
        <v>61</v>
      </c>
      <c r="D888" s="9" t="s">
        <v>66</v>
      </c>
      <c r="E888" s="8"/>
      <c r="F888" s="8"/>
      <c r="G888" s="8"/>
      <c r="H888" s="8"/>
      <c r="I888" s="14">
        <v>0.29699999999999999</v>
      </c>
      <c r="J888" s="14">
        <v>0.56100000000000005</v>
      </c>
    </row>
    <row r="889" spans="1:10" ht="14.4">
      <c r="A889" s="8" t="str">
        <f t="shared" si="13"/>
        <v>Cambodia-Asia 2004</v>
      </c>
      <c r="B889" s="8" t="s">
        <v>110</v>
      </c>
      <c r="C889" s="8" t="s">
        <v>61</v>
      </c>
      <c r="D889" s="9" t="s">
        <v>66</v>
      </c>
      <c r="E889" s="8"/>
      <c r="F889" s="14">
        <v>94</v>
      </c>
      <c r="G889" s="8"/>
      <c r="H889" s="8"/>
      <c r="I889" s="14">
        <v>3.0000000000000001E-3</v>
      </c>
      <c r="J889" s="14">
        <v>6.6000000000000003E-2</v>
      </c>
    </row>
    <row r="890" spans="1:10" ht="14.4">
      <c r="A890" s="8" t="str">
        <f t="shared" si="13"/>
        <v>China-Asia 2004</v>
      </c>
      <c r="B890" s="8" t="s">
        <v>117</v>
      </c>
      <c r="C890" s="8" t="s">
        <v>61</v>
      </c>
      <c r="D890" s="9" t="s">
        <v>66</v>
      </c>
      <c r="E890" s="8"/>
      <c r="F890" s="14">
        <v>48</v>
      </c>
      <c r="G890" s="8"/>
      <c r="H890" s="8"/>
      <c r="I890" s="14">
        <v>7.2999999999999995E-2</v>
      </c>
      <c r="J890" s="14">
        <v>0.25600000000000001</v>
      </c>
    </row>
    <row r="891" spans="1:10" ht="14.4">
      <c r="A891" s="8" t="str">
        <f t="shared" si="13"/>
        <v>Georgia-Asia 2004</v>
      </c>
      <c r="B891" s="8" t="s">
        <v>147</v>
      </c>
      <c r="C891" s="8" t="s">
        <v>61</v>
      </c>
      <c r="D891" s="9" t="s">
        <v>66</v>
      </c>
      <c r="E891" s="8"/>
      <c r="F891" s="14">
        <v>25</v>
      </c>
      <c r="G891" s="8"/>
      <c r="H891" s="8"/>
      <c r="I891" s="14">
        <v>3.9E-2</v>
      </c>
      <c r="J891" s="14">
        <v>0.186</v>
      </c>
    </row>
    <row r="892" spans="1:10" ht="14.4">
      <c r="A892" s="8" t="str">
        <f t="shared" si="13"/>
        <v>Hong Kong SAR-Asia 2004</v>
      </c>
      <c r="B892" s="8" t="s">
        <v>160</v>
      </c>
      <c r="C892" s="8" t="s">
        <v>61</v>
      </c>
      <c r="D892" s="9" t="s">
        <v>66</v>
      </c>
      <c r="E892" s="8"/>
      <c r="F892" s="14">
        <v>11</v>
      </c>
      <c r="G892" s="8"/>
      <c r="H892" s="8"/>
      <c r="I892" s="14">
        <v>0.56399999999999995</v>
      </c>
      <c r="J892" s="14">
        <v>1.1910000000000001</v>
      </c>
    </row>
    <row r="893" spans="1:10" ht="14.4">
      <c r="A893" s="8" t="str">
        <f t="shared" si="13"/>
        <v>India-Asia 2004</v>
      </c>
      <c r="B893" s="8" t="s">
        <v>163</v>
      </c>
      <c r="C893" s="8" t="s">
        <v>61</v>
      </c>
      <c r="D893" s="9" t="s">
        <v>66</v>
      </c>
      <c r="E893" s="8"/>
      <c r="F893" s="14">
        <v>89</v>
      </c>
      <c r="G893" s="8"/>
      <c r="H893" s="8"/>
      <c r="I893" s="14">
        <v>0.02</v>
      </c>
      <c r="J893" s="14">
        <v>4.7E-2</v>
      </c>
    </row>
    <row r="894" spans="1:10" ht="14.4">
      <c r="A894" s="8" t="str">
        <f t="shared" si="13"/>
        <v>Indonesia-Asia 2004</v>
      </c>
      <c r="B894" s="8" t="s">
        <v>164</v>
      </c>
      <c r="C894" s="8" t="s">
        <v>61</v>
      </c>
      <c r="D894" s="9" t="s">
        <v>66</v>
      </c>
      <c r="E894" s="8"/>
      <c r="F894" s="14">
        <v>151</v>
      </c>
      <c r="G894" s="8"/>
      <c r="H894" s="8"/>
      <c r="I894" s="14">
        <v>2.5999999999999999E-2</v>
      </c>
      <c r="J894" s="14">
        <v>0.13700000000000001</v>
      </c>
    </row>
    <row r="895" spans="1:10" ht="14.4">
      <c r="A895" s="8" t="str">
        <f t="shared" si="13"/>
        <v>Japan-Asia 2004</v>
      </c>
      <c r="B895" s="8" t="s">
        <v>172</v>
      </c>
      <c r="C895" s="8" t="s">
        <v>61</v>
      </c>
      <c r="D895" s="9" t="s">
        <v>66</v>
      </c>
      <c r="E895" s="8"/>
      <c r="F895" s="14">
        <v>31</v>
      </c>
      <c r="G895" s="8"/>
      <c r="H895" s="8"/>
      <c r="I895" s="14">
        <v>0.624</v>
      </c>
      <c r="J895" s="14">
        <v>0.72199999999999998</v>
      </c>
    </row>
    <row r="896" spans="1:10" ht="14.4">
      <c r="A896" s="8" t="str">
        <f t="shared" si="13"/>
        <v>Kazakhstan-Asia 2004</v>
      </c>
      <c r="B896" s="8" t="s">
        <v>174</v>
      </c>
      <c r="C896" s="8" t="s">
        <v>61</v>
      </c>
      <c r="D896" s="9" t="s">
        <v>66</v>
      </c>
      <c r="E896" s="8"/>
      <c r="F896" s="14">
        <v>26</v>
      </c>
      <c r="G896" s="8"/>
      <c r="H896" s="8"/>
      <c r="I896" s="14">
        <v>2.7E-2</v>
      </c>
      <c r="J896" s="14">
        <v>0.16400000000000001</v>
      </c>
    </row>
    <row r="897" spans="1:10" ht="14.4">
      <c r="A897" s="8" t="str">
        <f t="shared" si="13"/>
        <v>North Korea-Asia 2004</v>
      </c>
      <c r="B897" s="8" t="s">
        <v>216</v>
      </c>
      <c r="C897" s="8" t="s">
        <v>61</v>
      </c>
      <c r="D897" s="9" t="s">
        <v>66</v>
      </c>
      <c r="E897" s="8"/>
      <c r="F897" s="8"/>
      <c r="G897" s="8"/>
      <c r="H897" s="8"/>
      <c r="I897" s="8">
        <v>0.129</v>
      </c>
      <c r="J897" s="8">
        <v>0.57976412489999996</v>
      </c>
    </row>
    <row r="898" spans="1:10" ht="14.4">
      <c r="A898" s="8" t="str">
        <f t="shared" si="13"/>
        <v>South Korea-Asia 2004</v>
      </c>
      <c r="B898" s="8" t="s">
        <v>248</v>
      </c>
      <c r="C898" s="8" t="s">
        <v>61</v>
      </c>
      <c r="D898" s="9" t="s">
        <v>66</v>
      </c>
      <c r="E898" s="8"/>
      <c r="F898" s="14">
        <v>17</v>
      </c>
      <c r="G898" s="8"/>
      <c r="H898" s="8"/>
      <c r="I898" s="14">
        <v>0.72699999999999998</v>
      </c>
      <c r="J898" s="14">
        <v>0.78200000000000003</v>
      </c>
    </row>
    <row r="899" spans="1:10" ht="14.4">
      <c r="A899" s="8" t="str">
        <f t="shared" ref="A899:A962" si="14">CONCATENATE(B899," ",D899)</f>
        <v>Kyrgyzstan-Asia 2004</v>
      </c>
      <c r="B899" s="8" t="s">
        <v>179</v>
      </c>
      <c r="C899" s="8" t="s">
        <v>61</v>
      </c>
      <c r="D899" s="9" t="s">
        <v>66</v>
      </c>
      <c r="E899" s="8"/>
      <c r="F899" s="14">
        <v>21</v>
      </c>
      <c r="G899" s="8"/>
      <c r="H899" s="8"/>
      <c r="I899" s="14">
        <v>5.0999999999999997E-2</v>
      </c>
      <c r="J899" s="14">
        <v>5.1999999999999998E-2</v>
      </c>
    </row>
    <row r="900" spans="1:10" ht="14.4">
      <c r="A900" s="8" t="str">
        <f t="shared" si="14"/>
        <v>Laos-Asia 2004</v>
      </c>
      <c r="B900" s="8" t="s">
        <v>180</v>
      </c>
      <c r="C900" s="8" t="s">
        <v>61</v>
      </c>
      <c r="D900" s="9" t="s">
        <v>66</v>
      </c>
      <c r="E900" s="8"/>
      <c r="F900" s="14">
        <v>153</v>
      </c>
      <c r="G900" s="8"/>
      <c r="H900" s="8"/>
      <c r="I900" s="14">
        <v>4.0000000000000001E-3</v>
      </c>
      <c r="J900" s="14">
        <v>3.5999999999999997E-2</v>
      </c>
    </row>
    <row r="901" spans="1:10" ht="14.4">
      <c r="A901" s="8" t="str">
        <f t="shared" si="14"/>
        <v>Macao SAR-Asia 2004</v>
      </c>
      <c r="B901" s="8" t="s">
        <v>189</v>
      </c>
      <c r="C901" s="8" t="s">
        <v>61</v>
      </c>
      <c r="D901" s="9" t="s">
        <v>66</v>
      </c>
      <c r="E901" s="8"/>
      <c r="F901" s="8"/>
      <c r="G901" s="8"/>
      <c r="H901" s="8"/>
      <c r="I901" s="14">
        <v>0.315</v>
      </c>
      <c r="J901" s="14">
        <v>0.94299999999999995</v>
      </c>
    </row>
    <row r="902" spans="1:10" ht="14.4">
      <c r="A902" s="8" t="str">
        <f t="shared" si="14"/>
        <v>Malaysia-Asia 2004</v>
      </c>
      <c r="B902" s="8" t="s">
        <v>192</v>
      </c>
      <c r="C902" s="8" t="s">
        <v>61</v>
      </c>
      <c r="D902" s="9" t="s">
        <v>66</v>
      </c>
      <c r="E902" s="8"/>
      <c r="F902" s="14">
        <v>37</v>
      </c>
      <c r="G902" s="8"/>
      <c r="H902" s="8"/>
      <c r="I902" s="14">
        <v>0.42299999999999999</v>
      </c>
      <c r="J902" s="14">
        <v>0.57599999999999996</v>
      </c>
    </row>
    <row r="903" spans="1:10" ht="14.4">
      <c r="A903" s="8" t="str">
        <f t="shared" si="14"/>
        <v>Maldives-Asia 2004</v>
      </c>
      <c r="B903" s="8" t="s">
        <v>193</v>
      </c>
      <c r="C903" s="8" t="s">
        <v>61</v>
      </c>
      <c r="D903" s="9" t="s">
        <v>66</v>
      </c>
      <c r="E903" s="8"/>
      <c r="F903" s="14">
        <v>9</v>
      </c>
      <c r="G903" s="8"/>
      <c r="H903" s="8"/>
      <c r="I903" s="14">
        <v>6.6000000000000003E-2</v>
      </c>
      <c r="J903" s="14">
        <v>0.38700000000000001</v>
      </c>
    </row>
    <row r="904" spans="1:10" ht="14.4">
      <c r="A904" s="8" t="str">
        <f t="shared" si="14"/>
        <v>Mongolia-Asia 2004</v>
      </c>
      <c r="B904" s="8" t="s">
        <v>203</v>
      </c>
      <c r="C904" s="8" t="s">
        <v>61</v>
      </c>
      <c r="D904" s="9" t="s">
        <v>66</v>
      </c>
      <c r="E904" s="8"/>
      <c r="F904" s="14">
        <v>13</v>
      </c>
      <c r="G904" s="8"/>
      <c r="H904" s="8"/>
      <c r="I904" s="8">
        <v>0.129</v>
      </c>
      <c r="J904" s="14">
        <v>0.17199999999999999</v>
      </c>
    </row>
    <row r="905" spans="1:10" ht="14.4">
      <c r="A905" s="8" t="str">
        <f t="shared" si="14"/>
        <v>Myanmar-Asia 2004</v>
      </c>
      <c r="B905" s="8" t="s">
        <v>207</v>
      </c>
      <c r="C905" s="8" t="s">
        <v>61</v>
      </c>
      <c r="D905" s="9" t="s">
        <v>66</v>
      </c>
      <c r="E905" s="8"/>
      <c r="F905" s="8"/>
      <c r="G905" s="8"/>
      <c r="H905" s="8"/>
      <c r="I905" s="14">
        <v>0</v>
      </c>
      <c r="J905" s="14">
        <v>2E-3</v>
      </c>
    </row>
    <row r="906" spans="1:10" ht="14.4">
      <c r="A906" s="8" t="str">
        <f t="shared" si="14"/>
        <v>Nepal-Asia 2004</v>
      </c>
      <c r="B906" s="8" t="s">
        <v>209</v>
      </c>
      <c r="C906" s="8" t="s">
        <v>61</v>
      </c>
      <c r="D906" s="9" t="s">
        <v>66</v>
      </c>
      <c r="E906" s="8"/>
      <c r="F906" s="14">
        <v>31</v>
      </c>
      <c r="G906" s="8"/>
      <c r="H906" s="8"/>
      <c r="I906" s="14">
        <v>4.0000000000000001E-3</v>
      </c>
      <c r="J906" s="14">
        <v>5.0000000000000001E-3</v>
      </c>
    </row>
    <row r="907" spans="1:10" ht="14.4">
      <c r="A907" s="8" t="str">
        <f t="shared" si="14"/>
        <v>Pakistan-Asia 2004</v>
      </c>
      <c r="B907" s="8" t="s">
        <v>220</v>
      </c>
      <c r="C907" s="8" t="s">
        <v>61</v>
      </c>
      <c r="D907" s="9" t="s">
        <v>66</v>
      </c>
      <c r="E907" s="8"/>
      <c r="F907" s="14">
        <v>24</v>
      </c>
      <c r="G907" s="8"/>
      <c r="H907" s="8"/>
      <c r="I907" s="14">
        <v>6.2E-2</v>
      </c>
      <c r="J907" s="14">
        <v>3.2000000000000001E-2</v>
      </c>
    </row>
    <row r="908" spans="1:10" ht="14.4">
      <c r="A908" s="8" t="str">
        <f t="shared" si="14"/>
        <v>Philippines-Asia 2004</v>
      </c>
      <c r="B908" s="8" t="s">
        <v>225</v>
      </c>
      <c r="C908" s="8" t="s">
        <v>61</v>
      </c>
      <c r="D908" s="9" t="s">
        <v>66</v>
      </c>
      <c r="E908" s="8"/>
      <c r="F908" s="14">
        <v>49</v>
      </c>
      <c r="G908" s="8"/>
      <c r="H908" s="8"/>
      <c r="I908" s="14">
        <v>5.1999999999999998E-2</v>
      </c>
      <c r="J908" s="14">
        <v>0.39100000000000001</v>
      </c>
    </row>
    <row r="909" spans="1:10" ht="14.4">
      <c r="A909" s="8" t="str">
        <f t="shared" si="14"/>
        <v>Singapore-Asia 2004</v>
      </c>
      <c r="B909" s="8" t="s">
        <v>241</v>
      </c>
      <c r="C909" s="8" t="s">
        <v>61</v>
      </c>
      <c r="D909" s="9" t="s">
        <v>66</v>
      </c>
      <c r="E909" s="8"/>
      <c r="F909" s="14">
        <v>8</v>
      </c>
      <c r="G909" s="8"/>
      <c r="H909" s="8"/>
      <c r="I909" s="14">
        <v>0.62</v>
      </c>
      <c r="J909" s="14">
        <v>0.91200000000000003</v>
      </c>
    </row>
    <row r="910" spans="1:10" ht="14.4">
      <c r="A910" s="8" t="str">
        <f t="shared" si="14"/>
        <v>Sri Lanka-Asia 2004</v>
      </c>
      <c r="B910" s="8" t="s">
        <v>251</v>
      </c>
      <c r="C910" s="8" t="s">
        <v>61</v>
      </c>
      <c r="D910" s="9" t="s">
        <v>66</v>
      </c>
      <c r="E910" s="8"/>
      <c r="F910" s="14">
        <v>48</v>
      </c>
      <c r="G910" s="8"/>
      <c r="H910" s="8"/>
      <c r="I910" s="14">
        <v>1.4E-2</v>
      </c>
      <c r="J910" s="14">
        <v>0.112</v>
      </c>
    </row>
    <row r="911" spans="1:10" ht="14.4">
      <c r="A911" s="8" t="str">
        <f t="shared" si="14"/>
        <v>Tajikistan-Asia 2004</v>
      </c>
      <c r="B911" s="8" t="s">
        <v>262</v>
      </c>
      <c r="C911" s="8" t="s">
        <v>61</v>
      </c>
      <c r="D911" s="9" t="s">
        <v>66</v>
      </c>
      <c r="E911" s="8"/>
      <c r="F911" s="8"/>
      <c r="G911" s="8"/>
      <c r="H911" s="8"/>
      <c r="I911" s="14">
        <v>1E-3</v>
      </c>
      <c r="J911" s="14">
        <v>0.02</v>
      </c>
    </row>
    <row r="912" spans="1:10" ht="14.4">
      <c r="A912" s="8" t="str">
        <f t="shared" si="14"/>
        <v>Thailand-Asia 2004</v>
      </c>
      <c r="B912" s="8" t="s">
        <v>264</v>
      </c>
      <c r="C912" s="8" t="s">
        <v>61</v>
      </c>
      <c r="D912" s="9" t="s">
        <v>66</v>
      </c>
      <c r="E912" s="8"/>
      <c r="F912" s="14">
        <v>33</v>
      </c>
      <c r="G912" s="8"/>
      <c r="H912" s="8"/>
      <c r="I912" s="14">
        <v>0.107</v>
      </c>
      <c r="J912" s="14">
        <v>0.41399999999999998</v>
      </c>
    </row>
    <row r="913" spans="1:10" ht="14.4">
      <c r="A913" s="8" t="str">
        <f t="shared" si="14"/>
        <v>Timor-Leste-Asia 2004</v>
      </c>
      <c r="B913" s="8" t="s">
        <v>265</v>
      </c>
      <c r="C913" s="8" t="s">
        <v>61</v>
      </c>
      <c r="D913" s="9" t="s">
        <v>66</v>
      </c>
      <c r="E913" s="8"/>
      <c r="F913" s="14">
        <v>158</v>
      </c>
      <c r="G913" s="8"/>
      <c r="H913" s="8"/>
      <c r="I913" s="8">
        <v>0.129</v>
      </c>
      <c r="J913" s="14">
        <v>2.7E-2</v>
      </c>
    </row>
    <row r="914" spans="1:10" ht="14.4">
      <c r="A914" s="8" t="str">
        <f t="shared" si="14"/>
        <v>Turkmenistan-Asia 2004</v>
      </c>
      <c r="B914" s="8" t="s">
        <v>271</v>
      </c>
      <c r="C914" s="8" t="s">
        <v>61</v>
      </c>
      <c r="D914" s="9" t="s">
        <v>66</v>
      </c>
      <c r="E914" s="8"/>
      <c r="F914" s="8"/>
      <c r="G914" s="8"/>
      <c r="H914" s="8"/>
      <c r="I914" s="14">
        <v>8.0000000000000002E-3</v>
      </c>
      <c r="J914" s="14">
        <v>1.0999999999999999E-2</v>
      </c>
    </row>
    <row r="915" spans="1:10" ht="14.4">
      <c r="A915" s="8" t="str">
        <f t="shared" si="14"/>
        <v>Uzbekistan-Asia 2004</v>
      </c>
      <c r="B915" s="8" t="s">
        <v>279</v>
      </c>
      <c r="C915" s="8" t="s">
        <v>61</v>
      </c>
      <c r="D915" s="9" t="s">
        <v>66</v>
      </c>
      <c r="E915" s="8"/>
      <c r="F915" s="14">
        <v>29</v>
      </c>
      <c r="G915" s="8"/>
      <c r="H915" s="8"/>
      <c r="I915" s="14">
        <v>2.5999999999999999E-2</v>
      </c>
      <c r="J915" s="14">
        <v>2.1000000000000001E-2</v>
      </c>
    </row>
    <row r="916" spans="1:10" ht="14.4">
      <c r="A916" s="8" t="str">
        <f t="shared" si="14"/>
        <v>Vietnam-Asia 2004</v>
      </c>
      <c r="B916" s="8" t="s">
        <v>282</v>
      </c>
      <c r="C916" s="8" t="s">
        <v>61</v>
      </c>
      <c r="D916" s="9" t="s">
        <v>66</v>
      </c>
      <c r="E916" s="8"/>
      <c r="F916" s="14">
        <v>51</v>
      </c>
      <c r="G916" s="8"/>
      <c r="H916" s="8"/>
      <c r="I916" s="14">
        <v>7.5999999999999998E-2</v>
      </c>
      <c r="J916" s="14">
        <v>5.8999999999999997E-2</v>
      </c>
    </row>
    <row r="917" spans="1:10" ht="14.4">
      <c r="A917" s="8" t="str">
        <f t="shared" si="14"/>
        <v>Albania-Europe 2004</v>
      </c>
      <c r="B917" s="8" t="s">
        <v>75</v>
      </c>
      <c r="C917" s="8" t="s">
        <v>76</v>
      </c>
      <c r="D917" s="9" t="s">
        <v>66</v>
      </c>
      <c r="E917" s="8"/>
      <c r="F917" s="14">
        <v>41</v>
      </c>
      <c r="G917" s="8"/>
      <c r="H917" s="8"/>
      <c r="I917" s="14">
        <v>2.4E-2</v>
      </c>
      <c r="J917" s="14">
        <v>0.39200000000000002</v>
      </c>
    </row>
    <row r="918" spans="1:10" ht="14.4">
      <c r="A918" s="8" t="str">
        <f t="shared" si="14"/>
        <v>Andorra-Europe 2004</v>
      </c>
      <c r="B918" s="8" t="s">
        <v>81</v>
      </c>
      <c r="C918" s="8" t="s">
        <v>76</v>
      </c>
      <c r="D918" s="9" t="s">
        <v>66</v>
      </c>
      <c r="E918" s="8"/>
      <c r="F918" s="8"/>
      <c r="G918" s="8"/>
      <c r="H918" s="8"/>
      <c r="I918" s="14">
        <v>0.26800000000000002</v>
      </c>
      <c r="J918" s="14">
        <v>0.73799999999999999</v>
      </c>
    </row>
    <row r="919" spans="1:10" ht="14.4">
      <c r="A919" s="8" t="str">
        <f t="shared" si="14"/>
        <v>Austria-Europe 2004</v>
      </c>
      <c r="B919" s="8" t="s">
        <v>89</v>
      </c>
      <c r="C919" s="8" t="s">
        <v>76</v>
      </c>
      <c r="D919" s="9" t="s">
        <v>66</v>
      </c>
      <c r="E919" s="8"/>
      <c r="F919" s="14">
        <v>25</v>
      </c>
      <c r="G919" s="8"/>
      <c r="H919" s="8"/>
      <c r="I919" s="14">
        <v>0.54300000000000004</v>
      </c>
      <c r="J919" s="14">
        <v>0.97499999999999998</v>
      </c>
    </row>
    <row r="920" spans="1:10" ht="14.4">
      <c r="A920" s="8" t="str">
        <f t="shared" si="14"/>
        <v>Belarus-Europe 2004</v>
      </c>
      <c r="B920" s="8" t="s">
        <v>96</v>
      </c>
      <c r="C920" s="8" t="s">
        <v>76</v>
      </c>
      <c r="D920" s="9" t="s">
        <v>66</v>
      </c>
      <c r="E920" s="8"/>
      <c r="F920" s="14">
        <v>79</v>
      </c>
      <c r="G920" s="8"/>
      <c r="H920" s="8"/>
      <c r="I920" s="8">
        <v>0.129</v>
      </c>
      <c r="J920" s="14">
        <v>0.23</v>
      </c>
    </row>
    <row r="921" spans="1:10" ht="14.4">
      <c r="A921" s="8" t="str">
        <f t="shared" si="14"/>
        <v>Belgium-Europe 2004</v>
      </c>
      <c r="B921" s="8" t="s">
        <v>97</v>
      </c>
      <c r="C921" s="8" t="s">
        <v>76</v>
      </c>
      <c r="D921" s="9" t="s">
        <v>66</v>
      </c>
      <c r="E921" s="8"/>
      <c r="F921" s="14">
        <v>34</v>
      </c>
      <c r="G921" s="8"/>
      <c r="H921" s="8"/>
      <c r="I921" s="14">
        <v>0.53900000000000003</v>
      </c>
      <c r="J921" s="14">
        <v>0.875</v>
      </c>
    </row>
    <row r="922" spans="1:10" ht="14.4">
      <c r="A922" s="8" t="str">
        <f t="shared" si="14"/>
        <v>Bosnia and Herzegovina-Europe 2004</v>
      </c>
      <c r="B922" s="8" t="s">
        <v>103</v>
      </c>
      <c r="C922" s="8" t="s">
        <v>76</v>
      </c>
      <c r="D922" s="9" t="s">
        <v>66</v>
      </c>
      <c r="E922" s="8"/>
      <c r="F922" s="14">
        <v>63</v>
      </c>
      <c r="G922" s="8"/>
      <c r="H922" s="8"/>
      <c r="I922" s="14">
        <v>0.155</v>
      </c>
      <c r="J922" s="14">
        <v>0.36199999999999999</v>
      </c>
    </row>
    <row r="923" spans="1:10" ht="14.4">
      <c r="A923" s="8" t="str">
        <f t="shared" si="14"/>
        <v>Bulgaria-Europe 2004</v>
      </c>
      <c r="B923" s="8" t="s">
        <v>107</v>
      </c>
      <c r="C923" s="8" t="s">
        <v>76</v>
      </c>
      <c r="D923" s="9" t="s">
        <v>66</v>
      </c>
      <c r="E923" s="8"/>
      <c r="F923" s="14">
        <v>32</v>
      </c>
      <c r="G923" s="8"/>
      <c r="H923" s="8"/>
      <c r="I923" s="14">
        <v>0.18099999999999999</v>
      </c>
      <c r="J923" s="14">
        <v>0.61099999999999999</v>
      </c>
    </row>
    <row r="924" spans="1:10" ht="14.4">
      <c r="A924" s="8" t="str">
        <f t="shared" si="14"/>
        <v>Croatia-Europe 2004</v>
      </c>
      <c r="B924" s="8" t="s">
        <v>124</v>
      </c>
      <c r="C924" s="8" t="s">
        <v>76</v>
      </c>
      <c r="D924" s="9" t="s">
        <v>66</v>
      </c>
      <c r="E924" s="8"/>
      <c r="F924" s="14">
        <v>29</v>
      </c>
      <c r="G924" s="8"/>
      <c r="H924" s="8"/>
      <c r="I924" s="14">
        <v>0.309</v>
      </c>
      <c r="J924" s="14">
        <v>0.64400000000000002</v>
      </c>
    </row>
    <row r="925" spans="1:10" ht="14.4">
      <c r="A925" s="8" t="str">
        <f t="shared" si="14"/>
        <v>Cyprus-Europe 2004</v>
      </c>
      <c r="B925" s="8" t="s">
        <v>127</v>
      </c>
      <c r="C925" s="8" t="s">
        <v>76</v>
      </c>
      <c r="D925" s="9" t="s">
        <v>66</v>
      </c>
      <c r="E925" s="8"/>
      <c r="F925" s="8"/>
      <c r="G925" s="8"/>
      <c r="H925" s="8"/>
      <c r="I925" s="14">
        <v>0.33800000000000002</v>
      </c>
      <c r="J925" s="14">
        <v>0.64800000000000002</v>
      </c>
    </row>
    <row r="926" spans="1:10" ht="14.4">
      <c r="A926" s="8" t="str">
        <f t="shared" si="14"/>
        <v>Czech Republic-Europe 2004</v>
      </c>
      <c r="B926" s="8" t="s">
        <v>128</v>
      </c>
      <c r="C926" s="8" t="s">
        <v>76</v>
      </c>
      <c r="D926" s="9" t="s">
        <v>66</v>
      </c>
      <c r="E926" s="8"/>
      <c r="F926" s="14">
        <v>40</v>
      </c>
      <c r="G926" s="8"/>
      <c r="H926" s="8"/>
      <c r="I926" s="14">
        <v>0.35499999999999998</v>
      </c>
      <c r="J926" s="14">
        <v>1.056</v>
      </c>
    </row>
    <row r="927" spans="1:10" ht="14.4">
      <c r="A927" s="8" t="str">
        <f t="shared" si="14"/>
        <v>Denmark-Europe 2004</v>
      </c>
      <c r="B927" s="8" t="s">
        <v>129</v>
      </c>
      <c r="C927" s="8" t="s">
        <v>76</v>
      </c>
      <c r="D927" s="9" t="s">
        <v>66</v>
      </c>
      <c r="E927" s="8"/>
      <c r="F927" s="14">
        <v>7</v>
      </c>
      <c r="G927" s="8"/>
      <c r="H927" s="8"/>
      <c r="I927" s="14">
        <v>0.80900000000000005</v>
      </c>
      <c r="J927" s="14">
        <v>0.95699999999999996</v>
      </c>
    </row>
    <row r="928" spans="1:10" ht="14.4">
      <c r="A928" s="8" t="str">
        <f t="shared" si="14"/>
        <v>Estonia-Europe 2004</v>
      </c>
      <c r="B928" s="8" t="s">
        <v>138</v>
      </c>
      <c r="C928" s="8" t="s">
        <v>76</v>
      </c>
      <c r="D928" s="9" t="s">
        <v>66</v>
      </c>
      <c r="E928" s="8"/>
      <c r="F928" s="14">
        <v>72</v>
      </c>
      <c r="G928" s="8"/>
      <c r="H928" s="8"/>
      <c r="I928" s="14">
        <v>0.53200000000000003</v>
      </c>
      <c r="J928" s="14">
        <v>0.94299999999999995</v>
      </c>
    </row>
    <row r="929" spans="1:10" ht="14.4">
      <c r="A929" s="8" t="str">
        <f t="shared" si="14"/>
        <v>Faeroe Islands-Europe 2004</v>
      </c>
      <c r="B929" s="8" t="s">
        <v>140</v>
      </c>
      <c r="C929" s="8" t="s">
        <v>76</v>
      </c>
      <c r="D929" s="9" t="s">
        <v>66</v>
      </c>
      <c r="E929" s="8"/>
      <c r="F929" s="8"/>
      <c r="G929" s="8"/>
      <c r="H929" s="8"/>
      <c r="I929" s="14">
        <v>0.66500000000000004</v>
      </c>
      <c r="J929" s="14">
        <v>0.84699999999999998</v>
      </c>
    </row>
    <row r="930" spans="1:10" ht="14.4">
      <c r="A930" s="8" t="str">
        <f t="shared" si="14"/>
        <v>Finland-Europe 2004</v>
      </c>
      <c r="B930" s="8" t="s">
        <v>142</v>
      </c>
      <c r="C930" s="8" t="s">
        <v>76</v>
      </c>
      <c r="D930" s="9" t="s">
        <v>66</v>
      </c>
      <c r="E930" s="8"/>
      <c r="F930" s="14">
        <v>14</v>
      </c>
      <c r="G930" s="8"/>
      <c r="H930" s="8"/>
      <c r="I930" s="14">
        <v>0.72399999999999998</v>
      </c>
      <c r="J930" s="14">
        <v>0.95399999999999996</v>
      </c>
    </row>
    <row r="931" spans="1:10" ht="14.4">
      <c r="A931" s="8" t="str">
        <f t="shared" si="14"/>
        <v>France-Europe 2004</v>
      </c>
      <c r="B931" s="8" t="s">
        <v>143</v>
      </c>
      <c r="C931" s="8" t="s">
        <v>76</v>
      </c>
      <c r="D931" s="9" t="s">
        <v>66</v>
      </c>
      <c r="E931" s="8"/>
      <c r="F931" s="14">
        <v>7</v>
      </c>
      <c r="G931" s="8"/>
      <c r="H931" s="8"/>
      <c r="I931" s="14">
        <v>0.39200000000000002</v>
      </c>
      <c r="J931" s="14">
        <v>0.73</v>
      </c>
    </row>
    <row r="932" spans="1:10" ht="14.4">
      <c r="A932" s="8" t="str">
        <f t="shared" si="14"/>
        <v>Germany-Europe 2004</v>
      </c>
      <c r="B932" s="8" t="s">
        <v>148</v>
      </c>
      <c r="C932" s="8" t="s">
        <v>76</v>
      </c>
      <c r="D932" s="9" t="s">
        <v>66</v>
      </c>
      <c r="E932" s="8"/>
      <c r="F932" s="14">
        <v>45</v>
      </c>
      <c r="G932" s="8"/>
      <c r="H932" s="8"/>
      <c r="I932" s="14">
        <v>0.64700000000000002</v>
      </c>
      <c r="J932" s="14">
        <v>0.85099999999999998</v>
      </c>
    </row>
    <row r="933" spans="1:10" ht="14.4">
      <c r="A933" s="8" t="str">
        <f t="shared" si="14"/>
        <v>Greece-Europe 2004</v>
      </c>
      <c r="B933" s="8" t="s">
        <v>150</v>
      </c>
      <c r="C933" s="8" t="s">
        <v>76</v>
      </c>
      <c r="D933" s="9" t="s">
        <v>66</v>
      </c>
      <c r="E933" s="8"/>
      <c r="F933" s="14">
        <v>38</v>
      </c>
      <c r="G933" s="8"/>
      <c r="H933" s="8"/>
      <c r="I933" s="14">
        <v>0.214</v>
      </c>
      <c r="J933" s="14">
        <v>0.84499999999999997</v>
      </c>
    </row>
    <row r="934" spans="1:10" ht="14.4">
      <c r="A934" s="8" t="str">
        <f t="shared" si="14"/>
        <v>Hungary-Europe 2004</v>
      </c>
      <c r="B934" s="8" t="s">
        <v>161</v>
      </c>
      <c r="C934" s="8" t="s">
        <v>76</v>
      </c>
      <c r="D934" s="9" t="s">
        <v>66</v>
      </c>
      <c r="E934" s="8"/>
      <c r="F934" s="14">
        <v>52</v>
      </c>
      <c r="G934" s="8"/>
      <c r="H934" s="8"/>
      <c r="I934" s="14">
        <v>0.27700000000000002</v>
      </c>
      <c r="J934" s="14">
        <v>0.86299999999999999</v>
      </c>
    </row>
    <row r="935" spans="1:10" ht="14.4">
      <c r="A935" s="8" t="str">
        <f t="shared" si="14"/>
        <v>Iceland-Europe 2004</v>
      </c>
      <c r="B935" s="8" t="s">
        <v>162</v>
      </c>
      <c r="C935" s="8" t="s">
        <v>76</v>
      </c>
      <c r="D935" s="9" t="s">
        <v>66</v>
      </c>
      <c r="E935" s="8"/>
      <c r="F935" s="14">
        <v>5</v>
      </c>
      <c r="G935" s="8"/>
      <c r="H935" s="8"/>
      <c r="I935" s="14">
        <v>0.83899999999999997</v>
      </c>
      <c r="J935" s="14">
        <v>0.98899999999999999</v>
      </c>
    </row>
    <row r="936" spans="1:10" ht="14.4">
      <c r="A936" s="8" t="str">
        <f t="shared" si="14"/>
        <v>Ireland-Europe 2004</v>
      </c>
      <c r="B936" s="8" t="s">
        <v>167</v>
      </c>
      <c r="C936" s="8" t="s">
        <v>76</v>
      </c>
      <c r="D936" s="9" t="s">
        <v>66</v>
      </c>
      <c r="E936" s="8"/>
      <c r="F936" s="14">
        <v>18</v>
      </c>
      <c r="G936" s="8"/>
      <c r="H936" s="8"/>
      <c r="I936" s="14">
        <v>0.37</v>
      </c>
      <c r="J936" s="14">
        <v>0.94499999999999995</v>
      </c>
    </row>
    <row r="937" spans="1:10" ht="14.4">
      <c r="A937" s="8" t="str">
        <f t="shared" si="14"/>
        <v>Isle of Man-Europe 2004</v>
      </c>
      <c r="B937" s="8" t="s">
        <v>168</v>
      </c>
      <c r="C937" s="8" t="s">
        <v>76</v>
      </c>
      <c r="D937" s="9" t="s">
        <v>66</v>
      </c>
      <c r="E937" s="8"/>
      <c r="F937" s="8"/>
      <c r="G937" s="8"/>
      <c r="H937" s="8"/>
      <c r="I937" s="8">
        <v>0.129</v>
      </c>
      <c r="J937" s="8">
        <v>0.57976412489999996</v>
      </c>
    </row>
    <row r="938" spans="1:10" ht="14.4">
      <c r="A938" s="8" t="str">
        <f t="shared" si="14"/>
        <v>Italy-Europe 2004</v>
      </c>
      <c r="B938" s="8" t="s">
        <v>170</v>
      </c>
      <c r="C938" s="8" t="s">
        <v>76</v>
      </c>
      <c r="D938" s="9" t="s">
        <v>66</v>
      </c>
      <c r="E938" s="8"/>
      <c r="F938" s="14">
        <v>13</v>
      </c>
      <c r="G938" s="8"/>
      <c r="H938" s="8"/>
      <c r="I938" s="14">
        <v>0.33200000000000002</v>
      </c>
      <c r="J938" s="14">
        <v>1.077</v>
      </c>
    </row>
    <row r="939" spans="1:10" ht="14.4">
      <c r="A939" s="8" t="str">
        <f t="shared" si="14"/>
        <v>Kosovo-Europe 2004</v>
      </c>
      <c r="B939" s="8" t="s">
        <v>177</v>
      </c>
      <c r="C939" s="8" t="s">
        <v>76</v>
      </c>
      <c r="D939" s="9" t="s">
        <v>66</v>
      </c>
      <c r="E939" s="8"/>
      <c r="F939" s="8"/>
      <c r="G939" s="8"/>
      <c r="H939" s="8"/>
      <c r="I939" s="8">
        <v>0.129</v>
      </c>
      <c r="J939" s="8">
        <v>0.57976412489999996</v>
      </c>
    </row>
    <row r="940" spans="1:10" ht="14.4">
      <c r="A940" s="8" t="str">
        <f t="shared" si="14"/>
        <v>Latvia-Europe 2004</v>
      </c>
      <c r="B940" s="8" t="s">
        <v>181</v>
      </c>
      <c r="C940" s="8" t="s">
        <v>76</v>
      </c>
      <c r="D940" s="9" t="s">
        <v>66</v>
      </c>
      <c r="E940" s="8"/>
      <c r="F940" s="14">
        <v>16</v>
      </c>
      <c r="G940" s="8"/>
      <c r="H940" s="8"/>
      <c r="I940" s="14">
        <v>0.38600000000000001</v>
      </c>
      <c r="J940" s="14">
        <v>0.68100000000000005</v>
      </c>
    </row>
    <row r="941" spans="1:10" ht="14.4">
      <c r="A941" s="8" t="str">
        <f t="shared" si="14"/>
        <v>Liechtenstein-Europe 2004</v>
      </c>
      <c r="B941" s="8" t="s">
        <v>186</v>
      </c>
      <c r="C941" s="8" t="s">
        <v>76</v>
      </c>
      <c r="D941" s="9" t="s">
        <v>66</v>
      </c>
      <c r="E941" s="8"/>
      <c r="F941" s="8"/>
      <c r="G941" s="8"/>
      <c r="H941" s="8"/>
      <c r="I941" s="14">
        <v>0.64</v>
      </c>
      <c r="J941" s="14">
        <v>0.74</v>
      </c>
    </row>
    <row r="942" spans="1:10" ht="14.4">
      <c r="A942" s="8" t="str">
        <f t="shared" si="14"/>
        <v>Lithuania-Europe 2004</v>
      </c>
      <c r="B942" s="8" t="s">
        <v>187</v>
      </c>
      <c r="C942" s="8" t="s">
        <v>76</v>
      </c>
      <c r="D942" s="9" t="s">
        <v>66</v>
      </c>
      <c r="E942" s="8"/>
      <c r="F942" s="14">
        <v>26</v>
      </c>
      <c r="G942" s="8"/>
      <c r="H942" s="8"/>
      <c r="I942" s="14">
        <v>0.312</v>
      </c>
      <c r="J942" s="14">
        <v>0.91500000000000004</v>
      </c>
    </row>
    <row r="943" spans="1:10" ht="14.4">
      <c r="A943" s="8" t="str">
        <f t="shared" si="14"/>
        <v>Luxembourg-Europe 2004</v>
      </c>
      <c r="B943" s="8" t="s">
        <v>188</v>
      </c>
      <c r="C943" s="8" t="s">
        <v>76</v>
      </c>
      <c r="D943" s="9" t="s">
        <v>66</v>
      </c>
      <c r="E943" s="8"/>
      <c r="F943" s="8"/>
      <c r="G943" s="8"/>
      <c r="H943" s="8"/>
      <c r="I943" s="14">
        <v>0.65900000000000003</v>
      </c>
      <c r="J943" s="14">
        <v>1.0409999999999999</v>
      </c>
    </row>
    <row r="944" spans="1:10" ht="14.4">
      <c r="A944" s="8" t="str">
        <f t="shared" si="14"/>
        <v>North Macedonia-Europe 2004</v>
      </c>
      <c r="B944" s="8" t="s">
        <v>217</v>
      </c>
      <c r="C944" s="8" t="s">
        <v>76</v>
      </c>
      <c r="D944" s="9" t="s">
        <v>66</v>
      </c>
      <c r="E944" s="8"/>
      <c r="F944" s="14">
        <v>48</v>
      </c>
      <c r="G944" s="8"/>
      <c r="H944" s="8"/>
      <c r="I944" s="14">
        <v>0.24399999999999999</v>
      </c>
      <c r="J944" s="14">
        <v>0.47299999999999998</v>
      </c>
    </row>
    <row r="945" spans="1:10" ht="14.4">
      <c r="A945" s="8" t="str">
        <f t="shared" si="14"/>
        <v>Malta-Europe 2004</v>
      </c>
      <c r="B945" s="8" t="s">
        <v>195</v>
      </c>
      <c r="C945" s="8" t="s">
        <v>76</v>
      </c>
      <c r="D945" s="9" t="s">
        <v>66</v>
      </c>
      <c r="E945" s="8"/>
      <c r="F945" s="8"/>
      <c r="G945" s="8"/>
      <c r="H945" s="8"/>
      <c r="I945" s="14">
        <v>0.34599999999999997</v>
      </c>
      <c r="J945" s="14">
        <v>0.74099999999999999</v>
      </c>
    </row>
    <row r="946" spans="1:10" ht="14.4">
      <c r="A946" s="8" t="str">
        <f t="shared" si="14"/>
        <v>Moldova-Europe 2004</v>
      </c>
      <c r="B946" s="8" t="s">
        <v>201</v>
      </c>
      <c r="C946" s="8" t="s">
        <v>76</v>
      </c>
      <c r="D946" s="9" t="s">
        <v>66</v>
      </c>
      <c r="E946" s="8"/>
      <c r="F946" s="14">
        <v>30</v>
      </c>
      <c r="G946" s="8"/>
      <c r="H946" s="8"/>
      <c r="I946" s="14">
        <v>0.106</v>
      </c>
      <c r="J946" s="14">
        <v>0.20599999999999999</v>
      </c>
    </row>
    <row r="947" spans="1:10" ht="14.4">
      <c r="A947" s="8" t="str">
        <f t="shared" si="14"/>
        <v>Monaco-Europe 2004</v>
      </c>
      <c r="B947" s="8" t="s">
        <v>202</v>
      </c>
      <c r="C947" s="8" t="s">
        <v>76</v>
      </c>
      <c r="D947" s="9" t="s">
        <v>66</v>
      </c>
      <c r="E947" s="8"/>
      <c r="F947" s="8"/>
      <c r="G947" s="8"/>
      <c r="H947" s="8"/>
      <c r="I947" s="14">
        <v>0.52500000000000002</v>
      </c>
      <c r="J947" s="14">
        <v>0.47199999999999998</v>
      </c>
    </row>
    <row r="948" spans="1:10" ht="14.4">
      <c r="A948" s="8" t="str">
        <f t="shared" si="14"/>
        <v>Montenegro-Europe 2004</v>
      </c>
      <c r="B948" s="8" t="s">
        <v>204</v>
      </c>
      <c r="C948" s="8" t="s">
        <v>76</v>
      </c>
      <c r="D948" s="9" t="s">
        <v>66</v>
      </c>
      <c r="E948" s="8"/>
      <c r="F948" s="8"/>
      <c r="G948" s="8"/>
      <c r="H948" s="8"/>
      <c r="I948" s="14">
        <v>0.254</v>
      </c>
      <c r="J948" s="14">
        <v>0.78700000000000003</v>
      </c>
    </row>
    <row r="949" spans="1:10" ht="14.4">
      <c r="A949" s="8" t="str">
        <f t="shared" si="14"/>
        <v>Netherlands-Europe 2004</v>
      </c>
      <c r="B949" s="8" t="s">
        <v>210</v>
      </c>
      <c r="C949" s="8" t="s">
        <v>76</v>
      </c>
      <c r="D949" s="9" t="s">
        <v>66</v>
      </c>
      <c r="E949" s="8"/>
      <c r="F949" s="14">
        <v>9</v>
      </c>
      <c r="G949" s="8"/>
      <c r="H949" s="8"/>
      <c r="I949" s="14">
        <v>0.68500000000000005</v>
      </c>
      <c r="J949" s="14">
        <v>0.91200000000000003</v>
      </c>
    </row>
    <row r="950" spans="1:10" ht="14.4">
      <c r="A950" s="8" t="str">
        <f t="shared" si="14"/>
        <v>Norway-Europe 2004</v>
      </c>
      <c r="B950" s="8" t="s">
        <v>218</v>
      </c>
      <c r="C950" s="8" t="s">
        <v>76</v>
      </c>
      <c r="D950" s="9" t="s">
        <v>66</v>
      </c>
      <c r="E950" s="8"/>
      <c r="F950" s="14">
        <v>18</v>
      </c>
      <c r="G950" s="8"/>
      <c r="H950" s="8"/>
      <c r="I950" s="14">
        <v>0.77700000000000002</v>
      </c>
      <c r="J950" s="14">
        <v>0.98599999999999999</v>
      </c>
    </row>
    <row r="951" spans="1:10" ht="14.4">
      <c r="A951" s="8" t="str">
        <f t="shared" si="14"/>
        <v>Poland-Europe 2004</v>
      </c>
      <c r="B951" s="8" t="s">
        <v>226</v>
      </c>
      <c r="C951" s="8" t="s">
        <v>76</v>
      </c>
      <c r="D951" s="9" t="s">
        <v>66</v>
      </c>
      <c r="E951" s="8"/>
      <c r="F951" s="14">
        <v>31</v>
      </c>
      <c r="G951" s="8"/>
      <c r="H951" s="8"/>
      <c r="I951" s="14">
        <v>0.32500000000000001</v>
      </c>
      <c r="J951" s="14">
        <v>0.60399999999999998</v>
      </c>
    </row>
    <row r="952" spans="1:10" ht="14.4">
      <c r="A952" s="8" t="str">
        <f t="shared" si="14"/>
        <v>Portugal-Europe 2004</v>
      </c>
      <c r="B952" s="8" t="s">
        <v>227</v>
      </c>
      <c r="C952" s="8" t="s">
        <v>76</v>
      </c>
      <c r="D952" s="9" t="s">
        <v>66</v>
      </c>
      <c r="E952" s="8"/>
      <c r="F952" s="14">
        <v>78</v>
      </c>
      <c r="G952" s="8"/>
      <c r="H952" s="8"/>
      <c r="I952" s="14">
        <v>0.318</v>
      </c>
      <c r="J952" s="14">
        <v>1.0089999999999999</v>
      </c>
    </row>
    <row r="953" spans="1:10" ht="14.4">
      <c r="A953" s="8" t="str">
        <f t="shared" si="14"/>
        <v>Romania-Europe 2004</v>
      </c>
      <c r="B953" s="8" t="s">
        <v>230</v>
      </c>
      <c r="C953" s="8" t="s">
        <v>76</v>
      </c>
      <c r="D953" s="9" t="s">
        <v>66</v>
      </c>
      <c r="E953" s="8"/>
      <c r="F953" s="14">
        <v>28</v>
      </c>
      <c r="G953" s="8"/>
      <c r="H953" s="8"/>
      <c r="I953" s="14">
        <v>0.15</v>
      </c>
      <c r="J953" s="14">
        <v>0.46100000000000002</v>
      </c>
    </row>
    <row r="954" spans="1:10" ht="14.4">
      <c r="A954" s="8" t="str">
        <f t="shared" si="14"/>
        <v>Russia-Europe 2004</v>
      </c>
      <c r="B954" s="8" t="s">
        <v>231</v>
      </c>
      <c r="C954" s="8" t="s">
        <v>76</v>
      </c>
      <c r="D954" s="9" t="s">
        <v>66</v>
      </c>
      <c r="E954" s="8"/>
      <c r="F954" s="14">
        <v>30</v>
      </c>
      <c r="G954" s="8"/>
      <c r="H954" s="8"/>
      <c r="I954" s="14">
        <v>0.129</v>
      </c>
      <c r="J954" s="14">
        <v>0.51100000000000001</v>
      </c>
    </row>
    <row r="955" spans="1:10" ht="14.4">
      <c r="A955" s="8" t="str">
        <f t="shared" si="14"/>
        <v>San Marino-Europe 2004</v>
      </c>
      <c r="B955" s="8" t="s">
        <v>234</v>
      </c>
      <c r="C955" s="8" t="s">
        <v>76</v>
      </c>
      <c r="D955" s="9" t="s">
        <v>66</v>
      </c>
      <c r="E955" s="8"/>
      <c r="F955" s="8"/>
      <c r="G955" s="8"/>
      <c r="H955" s="8"/>
      <c r="I955" s="14">
        <v>0.50600000000000001</v>
      </c>
      <c r="J955" s="14">
        <v>0.58299999999999996</v>
      </c>
    </row>
    <row r="956" spans="1:10" ht="14.4">
      <c r="A956" s="8" t="str">
        <f t="shared" si="14"/>
        <v>Serbia-Europe 2004</v>
      </c>
      <c r="B956" s="8" t="s">
        <v>238</v>
      </c>
      <c r="C956" s="8" t="s">
        <v>76</v>
      </c>
      <c r="D956" s="9" t="s">
        <v>66</v>
      </c>
      <c r="E956" s="8"/>
      <c r="F956" s="14">
        <v>56</v>
      </c>
      <c r="G956" s="8"/>
      <c r="H956" s="8"/>
      <c r="I956" s="14">
        <v>0.23499999999999999</v>
      </c>
      <c r="J956" s="14">
        <v>0.47199999999999998</v>
      </c>
    </row>
    <row r="957" spans="1:10" ht="14.4">
      <c r="A957" s="8" t="str">
        <f t="shared" si="14"/>
        <v>Slovakia-Europe 2004</v>
      </c>
      <c r="B957" s="8" t="s">
        <v>243</v>
      </c>
      <c r="C957" s="8" t="s">
        <v>76</v>
      </c>
      <c r="D957" s="9" t="s">
        <v>66</v>
      </c>
      <c r="E957" s="8"/>
      <c r="F957" s="14">
        <v>52</v>
      </c>
      <c r="G957" s="8"/>
      <c r="H957" s="8"/>
      <c r="I957" s="14">
        <v>0.52900000000000003</v>
      </c>
      <c r="J957" s="14">
        <v>0.79300000000000004</v>
      </c>
    </row>
    <row r="958" spans="1:10" ht="14.4">
      <c r="A958" s="8" t="str">
        <f t="shared" si="14"/>
        <v>Slovenia-Europe 2004</v>
      </c>
      <c r="B958" s="8" t="s">
        <v>244</v>
      </c>
      <c r="C958" s="8" t="s">
        <v>76</v>
      </c>
      <c r="D958" s="9" t="s">
        <v>66</v>
      </c>
      <c r="E958" s="8"/>
      <c r="F958" s="14">
        <v>60</v>
      </c>
      <c r="G958" s="8"/>
      <c r="H958" s="8"/>
      <c r="I958" s="14">
        <v>0.40799999999999997</v>
      </c>
      <c r="J958" s="14">
        <v>0.92700000000000005</v>
      </c>
    </row>
    <row r="959" spans="1:10" ht="14.4">
      <c r="A959" s="8" t="str">
        <f t="shared" si="14"/>
        <v>Spain-Europe 2004</v>
      </c>
      <c r="B959" s="8" t="s">
        <v>250</v>
      </c>
      <c r="C959" s="8" t="s">
        <v>76</v>
      </c>
      <c r="D959" s="9" t="s">
        <v>66</v>
      </c>
      <c r="E959" s="8"/>
      <c r="F959" s="14">
        <v>114</v>
      </c>
      <c r="G959" s="8"/>
      <c r="H959" s="8"/>
      <c r="I959" s="14">
        <v>0.44</v>
      </c>
      <c r="J959" s="14">
        <v>0.90400000000000003</v>
      </c>
    </row>
    <row r="960" spans="1:10" ht="14.4">
      <c r="A960" s="8" t="str">
        <f t="shared" si="14"/>
        <v>Sweden-Europe 2004</v>
      </c>
      <c r="B960" s="8" t="s">
        <v>259</v>
      </c>
      <c r="C960" s="8" t="s">
        <v>76</v>
      </c>
      <c r="D960" s="9" t="s">
        <v>66</v>
      </c>
      <c r="E960" s="8"/>
      <c r="F960" s="14">
        <v>16</v>
      </c>
      <c r="G960" s="8"/>
      <c r="H960" s="8"/>
      <c r="I960" s="14">
        <v>0.83899999999999997</v>
      </c>
      <c r="J960" s="14">
        <v>0.97799999999999998</v>
      </c>
    </row>
    <row r="961" spans="1:10" ht="14.4">
      <c r="A961" s="8" t="str">
        <f t="shared" si="14"/>
        <v>Switzerland-Europe 2004</v>
      </c>
      <c r="B961" s="8" t="s">
        <v>260</v>
      </c>
      <c r="C961" s="8" t="s">
        <v>76</v>
      </c>
      <c r="D961" s="9" t="s">
        <v>66</v>
      </c>
      <c r="E961" s="8"/>
      <c r="F961" s="14">
        <v>18</v>
      </c>
      <c r="G961" s="8"/>
      <c r="H961" s="8"/>
      <c r="I961" s="14">
        <v>0.67800000000000005</v>
      </c>
      <c r="J961" s="14">
        <v>0.85399999999999998</v>
      </c>
    </row>
    <row r="962" spans="1:10" ht="14.4">
      <c r="A962" s="8" t="str">
        <f t="shared" si="14"/>
        <v>Turkey-Europe 2004</v>
      </c>
      <c r="B962" s="8" t="s">
        <v>270</v>
      </c>
      <c r="C962" s="8" t="s">
        <v>76</v>
      </c>
      <c r="D962" s="9" t="s">
        <v>66</v>
      </c>
      <c r="E962" s="8"/>
      <c r="F962" s="14">
        <v>6</v>
      </c>
      <c r="G962" s="8"/>
      <c r="H962" s="8"/>
      <c r="I962" s="14">
        <v>0.14599999999999999</v>
      </c>
      <c r="J962" s="14">
        <v>0.51900000000000002</v>
      </c>
    </row>
    <row r="963" spans="1:10" ht="14.4">
      <c r="A963" s="8" t="str">
        <f t="shared" ref="A963:A1026" si="15">CONCATENATE(B963," ",D963)</f>
        <v>Ukraine-Europe 2004</v>
      </c>
      <c r="B963" s="8" t="s">
        <v>274</v>
      </c>
      <c r="C963" s="8" t="s">
        <v>76</v>
      </c>
      <c r="D963" s="9" t="s">
        <v>66</v>
      </c>
      <c r="E963" s="8"/>
      <c r="F963" s="14">
        <v>34</v>
      </c>
      <c r="G963" s="8"/>
      <c r="H963" s="8"/>
      <c r="I963" s="14">
        <v>3.5000000000000003E-2</v>
      </c>
      <c r="J963" s="14">
        <v>0.28899999999999998</v>
      </c>
    </row>
    <row r="964" spans="1:10" ht="14.4">
      <c r="A964" s="8" t="str">
        <f t="shared" si="15"/>
        <v>United Kingdom-Europe 2004</v>
      </c>
      <c r="B964" s="8" t="s">
        <v>276</v>
      </c>
      <c r="C964" s="8" t="s">
        <v>76</v>
      </c>
      <c r="D964" s="9" t="s">
        <v>66</v>
      </c>
      <c r="E964" s="8"/>
      <c r="F964" s="14">
        <v>13</v>
      </c>
      <c r="G964" s="8"/>
      <c r="H964" s="8"/>
      <c r="I964" s="14">
        <v>0.65600000000000003</v>
      </c>
      <c r="J964" s="14">
        <v>0.995</v>
      </c>
    </row>
    <row r="965" spans="1:10" ht="14.4">
      <c r="A965" s="8" t="str">
        <f t="shared" si="15"/>
        <v>Bahrain-Middle East 2004</v>
      </c>
      <c r="B965" s="8" t="s">
        <v>92</v>
      </c>
      <c r="C965" s="8" t="s">
        <v>93</v>
      </c>
      <c r="D965" s="9" t="s">
        <v>66</v>
      </c>
      <c r="E965" s="8"/>
      <c r="F965" s="8"/>
      <c r="G965" s="8"/>
      <c r="H965" s="8"/>
      <c r="I965" s="14">
        <v>0.215</v>
      </c>
      <c r="J965" s="14">
        <v>0.79200000000000004</v>
      </c>
    </row>
    <row r="966" spans="1:10" ht="14.4">
      <c r="A966" s="8" t="str">
        <f t="shared" si="15"/>
        <v>Iran-Middle East 2004</v>
      </c>
      <c r="B966" s="8" t="s">
        <v>165</v>
      </c>
      <c r="C966" s="8" t="s">
        <v>93</v>
      </c>
      <c r="D966" s="9" t="s">
        <v>66</v>
      </c>
      <c r="E966" s="8"/>
      <c r="F966" s="14">
        <v>29</v>
      </c>
      <c r="G966" s="8"/>
      <c r="H966" s="8"/>
      <c r="I966" s="14">
        <v>7.4999999999999997E-2</v>
      </c>
      <c r="J966" s="14">
        <v>7.2999999999999995E-2</v>
      </c>
    </row>
    <row r="967" spans="1:10" ht="14.4">
      <c r="A967" s="8" t="str">
        <f t="shared" si="15"/>
        <v>Iraq-Middle East 2004</v>
      </c>
      <c r="B967" s="8" t="s">
        <v>166</v>
      </c>
      <c r="C967" s="8" t="s">
        <v>93</v>
      </c>
      <c r="D967" s="9" t="s">
        <v>66</v>
      </c>
      <c r="E967" s="8"/>
      <c r="F967" s="14">
        <v>77</v>
      </c>
      <c r="G967" s="8"/>
      <c r="H967" s="8"/>
      <c r="I967" s="14">
        <v>8.9999999999999993E-3</v>
      </c>
      <c r="J967" s="14">
        <v>2.1999999999999999E-2</v>
      </c>
    </row>
    <row r="968" spans="1:10" ht="14.4">
      <c r="A968" s="8" t="str">
        <f t="shared" si="15"/>
        <v>Israel-Middle East 2004</v>
      </c>
      <c r="B968" s="8" t="s">
        <v>169</v>
      </c>
      <c r="C968" s="8" t="s">
        <v>93</v>
      </c>
      <c r="D968" s="9" t="s">
        <v>66</v>
      </c>
      <c r="E968" s="8"/>
      <c r="F968" s="14">
        <v>20</v>
      </c>
      <c r="G968" s="8"/>
      <c r="H968" s="8"/>
      <c r="I968" s="14">
        <v>0.22800000000000001</v>
      </c>
      <c r="J968" s="14">
        <v>1.117</v>
      </c>
    </row>
    <row r="969" spans="1:10" ht="14.4">
      <c r="A969" s="8" t="str">
        <f t="shared" si="15"/>
        <v>Jordan-Middle East 2004</v>
      </c>
      <c r="B969" s="8" t="s">
        <v>173</v>
      </c>
      <c r="C969" s="8" t="s">
        <v>93</v>
      </c>
      <c r="D969" s="9" t="s">
        <v>66</v>
      </c>
      <c r="E969" s="8"/>
      <c r="F969" s="14">
        <v>26</v>
      </c>
      <c r="G969" s="8"/>
      <c r="H969" s="8"/>
      <c r="I969" s="14">
        <v>0.11700000000000001</v>
      </c>
      <c r="J969" s="14">
        <v>0.31900000000000001</v>
      </c>
    </row>
    <row r="970" spans="1:10" ht="14.4">
      <c r="A970" s="8" t="str">
        <f t="shared" si="15"/>
        <v>Kuwait-Middle East 2004</v>
      </c>
      <c r="B970" s="8" t="s">
        <v>178</v>
      </c>
      <c r="C970" s="8" t="s">
        <v>93</v>
      </c>
      <c r="D970" s="9" t="s">
        <v>66</v>
      </c>
      <c r="E970" s="8"/>
      <c r="F970" s="14">
        <v>35</v>
      </c>
      <c r="G970" s="8"/>
      <c r="H970" s="8"/>
      <c r="I970" s="14">
        <v>0.22900000000000001</v>
      </c>
      <c r="J970" s="14">
        <v>0.80800000000000005</v>
      </c>
    </row>
    <row r="971" spans="1:10" ht="14.4">
      <c r="A971" s="8" t="str">
        <f t="shared" si="15"/>
        <v>Lebanon-Middle East 2004</v>
      </c>
      <c r="B971" s="8" t="s">
        <v>182</v>
      </c>
      <c r="C971" s="8" t="s">
        <v>93</v>
      </c>
      <c r="D971" s="9" t="s">
        <v>66</v>
      </c>
      <c r="E971" s="8"/>
      <c r="F971" s="14">
        <v>46</v>
      </c>
      <c r="G971" s="8"/>
      <c r="H971" s="8"/>
      <c r="I971" s="14">
        <v>0.09</v>
      </c>
      <c r="J971" s="14">
        <v>0.23</v>
      </c>
    </row>
    <row r="972" spans="1:10" ht="14.4">
      <c r="A972" s="8" t="str">
        <f t="shared" si="15"/>
        <v>Oman-Middle East 2004</v>
      </c>
      <c r="B972" s="8" t="s">
        <v>219</v>
      </c>
      <c r="C972" s="8" t="s">
        <v>93</v>
      </c>
      <c r="D972" s="9" t="s">
        <v>66</v>
      </c>
      <c r="E972" s="8"/>
      <c r="F972" s="14">
        <v>35</v>
      </c>
      <c r="G972" s="8"/>
      <c r="H972" s="8"/>
      <c r="I972" s="14">
        <v>6.8000000000000005E-2</v>
      </c>
      <c r="J972" s="14">
        <v>0.32700000000000001</v>
      </c>
    </row>
    <row r="973" spans="1:10" ht="14.4">
      <c r="A973" s="8" t="str">
        <f t="shared" si="15"/>
        <v>Qatar-Middle East 2004</v>
      </c>
      <c r="B973" s="8" t="s">
        <v>229</v>
      </c>
      <c r="C973" s="8" t="s">
        <v>93</v>
      </c>
      <c r="D973" s="9" t="s">
        <v>66</v>
      </c>
      <c r="E973" s="8"/>
      <c r="F973" s="8"/>
      <c r="G973" s="8"/>
      <c r="H973" s="8"/>
      <c r="I973" s="14">
        <v>0.20699999999999999</v>
      </c>
      <c r="J973" s="14">
        <v>0.68100000000000005</v>
      </c>
    </row>
    <row r="974" spans="1:10" ht="14.4">
      <c r="A974" s="8" t="str">
        <f t="shared" si="15"/>
        <v>Saudi Arabia-Middle East 2004</v>
      </c>
      <c r="B974" s="8" t="s">
        <v>236</v>
      </c>
      <c r="C974" s="8" t="s">
        <v>93</v>
      </c>
      <c r="D974" s="9" t="s">
        <v>66</v>
      </c>
      <c r="E974" s="8"/>
      <c r="F974" s="14">
        <v>74</v>
      </c>
      <c r="G974" s="8"/>
      <c r="H974" s="8"/>
      <c r="I974" s="14">
        <v>0.10199999999999999</v>
      </c>
      <c r="J974" s="14">
        <v>0.38500000000000001</v>
      </c>
    </row>
    <row r="975" spans="1:10" ht="14.4">
      <c r="A975" s="8" t="str">
        <f t="shared" si="15"/>
        <v>Syria-Middle East 2004</v>
      </c>
      <c r="B975" s="8" t="s">
        <v>261</v>
      </c>
      <c r="C975" s="8" t="s">
        <v>93</v>
      </c>
      <c r="D975" s="9" t="s">
        <v>66</v>
      </c>
      <c r="E975" s="8"/>
      <c r="F975" s="14">
        <v>43</v>
      </c>
      <c r="G975" s="8"/>
      <c r="H975" s="8"/>
      <c r="I975" s="14">
        <v>4.2999999999999997E-2</v>
      </c>
      <c r="J975" s="14">
        <v>0.13300000000000001</v>
      </c>
    </row>
    <row r="976" spans="1:10" ht="14.4">
      <c r="A976" s="8" t="str">
        <f t="shared" si="15"/>
        <v>United Arab Emirates-Middle East 2004</v>
      </c>
      <c r="B976" s="8" t="s">
        <v>275</v>
      </c>
      <c r="C976" s="8" t="s">
        <v>93</v>
      </c>
      <c r="D976" s="9" t="s">
        <v>66</v>
      </c>
      <c r="E976" s="8"/>
      <c r="F976" s="14">
        <v>19</v>
      </c>
      <c r="G976" s="8"/>
      <c r="H976" s="8"/>
      <c r="I976" s="14">
        <v>0.30099999999999999</v>
      </c>
      <c r="J976" s="14">
        <v>1.0069999999999999</v>
      </c>
    </row>
    <row r="977" spans="1:10" ht="14.4">
      <c r="A977" s="8" t="str">
        <f t="shared" si="15"/>
        <v>Yemen-Middle East 2004</v>
      </c>
      <c r="B977" s="8" t="s">
        <v>283</v>
      </c>
      <c r="C977" s="8" t="s">
        <v>93</v>
      </c>
      <c r="D977" s="9" t="s">
        <v>66</v>
      </c>
      <c r="E977" s="8"/>
      <c r="F977" s="14">
        <v>63</v>
      </c>
      <c r="G977" s="8"/>
      <c r="H977" s="8"/>
      <c r="I977" s="14">
        <v>8.9999999999999993E-3</v>
      </c>
      <c r="J977" s="14">
        <v>7.4999999999999997E-2</v>
      </c>
    </row>
    <row r="978" spans="1:10" ht="14.4">
      <c r="A978" s="8" t="str">
        <f t="shared" si="15"/>
        <v>American Samoa-Oceania 2004</v>
      </c>
      <c r="B978" s="8" t="s">
        <v>79</v>
      </c>
      <c r="C978" s="8" t="s">
        <v>80</v>
      </c>
      <c r="D978" s="9" t="s">
        <v>66</v>
      </c>
      <c r="E978" s="8"/>
      <c r="F978" s="8"/>
      <c r="G978" s="8"/>
      <c r="H978" s="8"/>
      <c r="I978" s="8">
        <v>0.129</v>
      </c>
      <c r="J978" s="14">
        <v>3.7999999999999999E-2</v>
      </c>
    </row>
    <row r="979" spans="1:10" ht="14.4">
      <c r="A979" s="8" t="str">
        <f t="shared" si="15"/>
        <v>Australia-Oceania 2004</v>
      </c>
      <c r="B979" s="8" t="s">
        <v>88</v>
      </c>
      <c r="C979" s="8" t="s">
        <v>80</v>
      </c>
      <c r="D979" s="9" t="s">
        <v>66</v>
      </c>
      <c r="E979" s="8"/>
      <c r="F979" s="14">
        <v>3</v>
      </c>
      <c r="G979" s="8"/>
      <c r="H979" s="8"/>
      <c r="I979" s="8">
        <v>0.129</v>
      </c>
      <c r="J979" s="14">
        <v>0.81499999999999995</v>
      </c>
    </row>
    <row r="980" spans="1:10" ht="14.4">
      <c r="A980" s="8" t="str">
        <f t="shared" si="15"/>
        <v>Fiji-Oceania 2004</v>
      </c>
      <c r="B980" s="8" t="s">
        <v>141</v>
      </c>
      <c r="C980" s="8" t="s">
        <v>80</v>
      </c>
      <c r="D980" s="9" t="s">
        <v>66</v>
      </c>
      <c r="E980" s="8"/>
      <c r="F980" s="14">
        <v>45</v>
      </c>
      <c r="G980" s="8"/>
      <c r="H980" s="8"/>
      <c r="I980" s="14">
        <v>7.3999999999999996E-2</v>
      </c>
      <c r="J980" s="14">
        <v>0.17399999999999999</v>
      </c>
    </row>
    <row r="981" spans="1:10" ht="14.4">
      <c r="A981" s="8" t="str">
        <f t="shared" si="15"/>
        <v>French Polynesia-Oceania 2004</v>
      </c>
      <c r="B981" s="8" t="s">
        <v>144</v>
      </c>
      <c r="C981" s="8" t="s">
        <v>80</v>
      </c>
      <c r="D981" s="9" t="s">
        <v>66</v>
      </c>
      <c r="E981" s="8"/>
      <c r="F981" s="8"/>
      <c r="G981" s="8"/>
      <c r="H981" s="8"/>
      <c r="I981" s="14">
        <v>0.17899999999999999</v>
      </c>
      <c r="J981" s="14">
        <v>0.38100000000000001</v>
      </c>
    </row>
    <row r="982" spans="1:10" ht="14.4">
      <c r="A982" s="8" t="str">
        <f t="shared" si="15"/>
        <v>Guam-Oceania 2004</v>
      </c>
      <c r="B982" s="8" t="s">
        <v>153</v>
      </c>
      <c r="C982" s="8" t="s">
        <v>80</v>
      </c>
      <c r="D982" s="9" t="s">
        <v>66</v>
      </c>
      <c r="E982" s="8"/>
      <c r="F982" s="8"/>
      <c r="G982" s="8"/>
      <c r="H982" s="8"/>
      <c r="I982" s="14">
        <v>0.36199999999999999</v>
      </c>
      <c r="J982" s="14">
        <v>0.61899999999999999</v>
      </c>
    </row>
    <row r="983" spans="1:10" ht="14.4">
      <c r="A983" s="8" t="str">
        <f t="shared" si="15"/>
        <v>Kiribati-Oceania 2004</v>
      </c>
      <c r="B983" s="8" t="s">
        <v>176</v>
      </c>
      <c r="C983" s="8" t="s">
        <v>80</v>
      </c>
      <c r="D983" s="9" t="s">
        <v>66</v>
      </c>
      <c r="E983" s="8"/>
      <c r="F983" s="14">
        <v>21</v>
      </c>
      <c r="G983" s="8"/>
      <c r="H983" s="8"/>
      <c r="I983" s="14">
        <v>3.5000000000000003E-2</v>
      </c>
      <c r="J983" s="14">
        <v>7.0000000000000001E-3</v>
      </c>
    </row>
    <row r="984" spans="1:10" ht="14.4">
      <c r="A984" s="8" t="str">
        <f t="shared" si="15"/>
        <v>Marshall Islands-Oceania 2004</v>
      </c>
      <c r="B984" s="8" t="s">
        <v>196</v>
      </c>
      <c r="C984" s="8" t="s">
        <v>80</v>
      </c>
      <c r="D984" s="9" t="s">
        <v>66</v>
      </c>
      <c r="E984" s="8"/>
      <c r="F984" s="14">
        <v>17</v>
      </c>
      <c r="G984" s="8"/>
      <c r="H984" s="8"/>
      <c r="I984" s="14">
        <v>3.5999999999999997E-2</v>
      </c>
      <c r="J984" s="14">
        <v>1.2E-2</v>
      </c>
    </row>
    <row r="985" spans="1:10" ht="14.4">
      <c r="A985" s="8" t="str">
        <f t="shared" si="15"/>
        <v>Micronesia, Fed. Sts.-Oceania 2004</v>
      </c>
      <c r="B985" s="8" t="s">
        <v>200</v>
      </c>
      <c r="C985" s="8" t="s">
        <v>80</v>
      </c>
      <c r="D985" s="9" t="s">
        <v>66</v>
      </c>
      <c r="E985" s="8"/>
      <c r="F985" s="14">
        <v>16</v>
      </c>
      <c r="G985" s="8"/>
      <c r="H985" s="8"/>
      <c r="I985" s="14">
        <v>0.11</v>
      </c>
      <c r="J985" s="14">
        <v>0.12</v>
      </c>
    </row>
    <row r="986" spans="1:10" ht="14.4">
      <c r="A986" s="8" t="str">
        <f t="shared" si="15"/>
        <v>New Caledonia-Oceania 2004</v>
      </c>
      <c r="B986" s="8" t="s">
        <v>211</v>
      </c>
      <c r="C986" s="8" t="s">
        <v>80</v>
      </c>
      <c r="D986" s="9" t="s">
        <v>66</v>
      </c>
      <c r="E986" s="8"/>
      <c r="F986" s="8"/>
      <c r="G986" s="8"/>
      <c r="H986" s="8"/>
      <c r="I986" s="14">
        <v>0.30299999999999999</v>
      </c>
      <c r="J986" s="14">
        <v>0.51700000000000002</v>
      </c>
    </row>
    <row r="987" spans="1:10" ht="14.4">
      <c r="A987" s="8" t="str">
        <f t="shared" si="15"/>
        <v>New Zealand-Oceania 2004</v>
      </c>
      <c r="B987" s="8" t="s">
        <v>212</v>
      </c>
      <c r="C987" s="8" t="s">
        <v>80</v>
      </c>
      <c r="D987" s="9" t="s">
        <v>66</v>
      </c>
      <c r="E987" s="8"/>
      <c r="F987" s="14">
        <v>12</v>
      </c>
      <c r="G987" s="8"/>
      <c r="H987" s="8"/>
      <c r="I987" s="14">
        <v>0.61799999999999999</v>
      </c>
      <c r="J987" s="14">
        <v>0.74199999999999999</v>
      </c>
    </row>
    <row r="988" spans="1:10" ht="14.4">
      <c r="A988" s="8" t="str">
        <f t="shared" si="15"/>
        <v>Papua New Guinea-Oceania 2004</v>
      </c>
      <c r="B988" s="8" t="s">
        <v>222</v>
      </c>
      <c r="C988" s="8" t="s">
        <v>80</v>
      </c>
      <c r="D988" s="9" t="s">
        <v>66</v>
      </c>
      <c r="E988" s="8"/>
      <c r="F988" s="14">
        <v>51</v>
      </c>
      <c r="G988" s="8"/>
      <c r="H988" s="8"/>
      <c r="I988" s="14">
        <v>1.4999999999999999E-2</v>
      </c>
      <c r="J988" s="14">
        <v>8.0000000000000002E-3</v>
      </c>
    </row>
    <row r="989" spans="1:10" ht="14.4">
      <c r="A989" s="8" t="str">
        <f t="shared" si="15"/>
        <v>Samoa-Oceania 2004</v>
      </c>
      <c r="B989" s="8" t="s">
        <v>233</v>
      </c>
      <c r="C989" s="8" t="s">
        <v>80</v>
      </c>
      <c r="D989" s="9" t="s">
        <v>66</v>
      </c>
      <c r="E989" s="8"/>
      <c r="F989" s="14">
        <v>42</v>
      </c>
      <c r="G989" s="8"/>
      <c r="H989" s="8"/>
      <c r="I989" s="14">
        <v>3.1E-2</v>
      </c>
      <c r="J989" s="14">
        <v>8.8999999999999996E-2</v>
      </c>
    </row>
    <row r="990" spans="1:10" ht="14.4">
      <c r="A990" s="8" t="str">
        <f t="shared" si="15"/>
        <v>Solomon Islands-Oceania 2004</v>
      </c>
      <c r="B990" s="8" t="s">
        <v>245</v>
      </c>
      <c r="C990" s="8" t="s">
        <v>80</v>
      </c>
      <c r="D990" s="9" t="s">
        <v>66</v>
      </c>
      <c r="E990" s="8"/>
      <c r="F990" s="14">
        <v>56</v>
      </c>
      <c r="G990" s="8"/>
      <c r="H990" s="8"/>
      <c r="I990" s="14">
        <v>6.0000000000000001E-3</v>
      </c>
      <c r="J990" s="14">
        <v>7.0000000000000001E-3</v>
      </c>
    </row>
    <row r="991" spans="1:10" ht="14.4">
      <c r="A991" s="8" t="str">
        <f t="shared" si="15"/>
        <v>Tonga-Oceania 2004</v>
      </c>
      <c r="B991" s="8" t="s">
        <v>267</v>
      </c>
      <c r="C991" s="8" t="s">
        <v>80</v>
      </c>
      <c r="D991" s="9" t="s">
        <v>66</v>
      </c>
      <c r="E991" s="8"/>
      <c r="F991" s="14">
        <v>32</v>
      </c>
      <c r="G991" s="8"/>
      <c r="H991" s="8"/>
      <c r="I991" s="14">
        <v>0.04</v>
      </c>
      <c r="J991" s="14">
        <v>0.16300000000000001</v>
      </c>
    </row>
    <row r="992" spans="1:10" ht="14.4">
      <c r="A992" s="8" t="str">
        <f t="shared" si="15"/>
        <v>Vanuatu-Oceania 2004</v>
      </c>
      <c r="B992" s="8" t="s">
        <v>280</v>
      </c>
      <c r="C992" s="8" t="s">
        <v>80</v>
      </c>
      <c r="D992" s="9" t="s">
        <v>66</v>
      </c>
      <c r="E992" s="8"/>
      <c r="F992" s="14">
        <v>47</v>
      </c>
      <c r="G992" s="8"/>
      <c r="H992" s="8"/>
      <c r="I992" s="14">
        <v>4.7E-2</v>
      </c>
      <c r="J992" s="14">
        <v>5.0999999999999997E-2</v>
      </c>
    </row>
    <row r="993" spans="1:10" ht="14.4">
      <c r="A993" s="8" t="str">
        <f t="shared" si="15"/>
        <v>Antigua and Barbuda-The Americas 2004</v>
      </c>
      <c r="B993" s="8" t="s">
        <v>83</v>
      </c>
      <c r="C993" s="8" t="s">
        <v>84</v>
      </c>
      <c r="D993" s="9" t="s">
        <v>66</v>
      </c>
      <c r="E993" s="8"/>
      <c r="F993" s="8"/>
      <c r="G993" s="8"/>
      <c r="H993" s="8"/>
      <c r="I993" s="14">
        <v>0.24299999999999999</v>
      </c>
      <c r="J993" s="14">
        <v>0.66100000000000003</v>
      </c>
    </row>
    <row r="994" spans="1:10" ht="14.4">
      <c r="A994" s="8" t="str">
        <f t="shared" si="15"/>
        <v>Argentina-The Americas 2004</v>
      </c>
      <c r="B994" s="8" t="s">
        <v>85</v>
      </c>
      <c r="C994" s="8" t="s">
        <v>84</v>
      </c>
      <c r="D994" s="9" t="s">
        <v>66</v>
      </c>
      <c r="E994" s="8"/>
      <c r="F994" s="14">
        <v>30</v>
      </c>
      <c r="G994" s="8"/>
      <c r="H994" s="8"/>
      <c r="I994" s="14">
        <v>0.16</v>
      </c>
      <c r="J994" s="14">
        <v>0.35299999999999998</v>
      </c>
    </row>
    <row r="995" spans="1:10" ht="14.4">
      <c r="A995" s="8" t="str">
        <f t="shared" si="15"/>
        <v>Aruba-The Americas 2004</v>
      </c>
      <c r="B995" s="8" t="s">
        <v>87</v>
      </c>
      <c r="C995" s="8" t="s">
        <v>84</v>
      </c>
      <c r="D995" s="9" t="s">
        <v>66</v>
      </c>
      <c r="E995" s="8"/>
      <c r="F995" s="8"/>
      <c r="G995" s="8"/>
      <c r="H995" s="8"/>
      <c r="I995" s="14">
        <v>0.23</v>
      </c>
      <c r="J995" s="14">
        <v>0.996</v>
      </c>
    </row>
    <row r="996" spans="1:10" ht="14.4">
      <c r="A996" s="8" t="str">
        <f t="shared" si="15"/>
        <v>Bahamas, The-The Americas 2004</v>
      </c>
      <c r="B996" s="8" t="s">
        <v>91</v>
      </c>
      <c r="C996" s="8" t="s">
        <v>84</v>
      </c>
      <c r="D996" s="9" t="s">
        <v>66</v>
      </c>
      <c r="E996" s="8"/>
      <c r="F996" s="8"/>
      <c r="G996" s="8"/>
      <c r="H996" s="8"/>
      <c r="I996" s="14">
        <v>0.22</v>
      </c>
      <c r="J996" s="14">
        <v>0.57699999999999996</v>
      </c>
    </row>
    <row r="997" spans="1:10" ht="14.4">
      <c r="A997" s="8" t="str">
        <f t="shared" si="15"/>
        <v>Barbados-The Americas 2004</v>
      </c>
      <c r="B997" s="8" t="s">
        <v>95</v>
      </c>
      <c r="C997" s="8" t="s">
        <v>84</v>
      </c>
      <c r="D997" s="9" t="s">
        <v>66</v>
      </c>
      <c r="E997" s="8"/>
      <c r="F997" s="8"/>
      <c r="G997" s="8"/>
      <c r="H997" s="8"/>
      <c r="I997" s="14">
        <v>0.498</v>
      </c>
      <c r="J997" s="14">
        <v>0.73499999999999999</v>
      </c>
    </row>
    <row r="998" spans="1:10" ht="14.4">
      <c r="A998" s="8" t="str">
        <f t="shared" si="15"/>
        <v>Belize-The Americas 2004</v>
      </c>
      <c r="B998" s="8" t="s">
        <v>98</v>
      </c>
      <c r="C998" s="8" t="s">
        <v>84</v>
      </c>
      <c r="D998" s="9" t="s">
        <v>66</v>
      </c>
      <c r="E998" s="8"/>
      <c r="F998" s="8"/>
      <c r="G998" s="8"/>
      <c r="H998" s="8"/>
      <c r="I998" s="14">
        <v>5.8000000000000003E-2</v>
      </c>
      <c r="J998" s="14">
        <v>0.28299999999999997</v>
      </c>
    </row>
    <row r="999" spans="1:10" ht="14.4">
      <c r="A999" s="8" t="str">
        <f t="shared" si="15"/>
        <v>Bermuda-The Americas 2004</v>
      </c>
      <c r="B999" s="8" t="s">
        <v>100</v>
      </c>
      <c r="C999" s="8" t="s">
        <v>84</v>
      </c>
      <c r="D999" s="9" t="s">
        <v>66</v>
      </c>
      <c r="E999" s="8"/>
      <c r="F999" s="8"/>
      <c r="G999" s="8"/>
      <c r="H999" s="8"/>
      <c r="I999" s="14">
        <v>0.61</v>
      </c>
      <c r="J999" s="14">
        <v>0.76700000000000002</v>
      </c>
    </row>
    <row r="1000" spans="1:10" ht="14.4">
      <c r="A1000" s="8" t="str">
        <f t="shared" si="15"/>
        <v>Bolivia-The Americas 2004</v>
      </c>
      <c r="B1000" s="8" t="s">
        <v>102</v>
      </c>
      <c r="C1000" s="8" t="s">
        <v>84</v>
      </c>
      <c r="D1000" s="9" t="s">
        <v>66</v>
      </c>
      <c r="E1000" s="8"/>
      <c r="F1000" s="14">
        <v>60</v>
      </c>
      <c r="G1000" s="8"/>
      <c r="H1000" s="8"/>
      <c r="I1000" s="14">
        <v>4.3999999999999997E-2</v>
      </c>
      <c r="J1000" s="14">
        <v>0.19600000000000001</v>
      </c>
    </row>
    <row r="1001" spans="1:10" ht="14.4">
      <c r="A1001" s="8" t="str">
        <f t="shared" si="15"/>
        <v>Brazil-The Americas 2004</v>
      </c>
      <c r="B1001" s="8" t="s">
        <v>105</v>
      </c>
      <c r="C1001" s="8" t="s">
        <v>84</v>
      </c>
      <c r="D1001" s="9" t="s">
        <v>66</v>
      </c>
      <c r="E1001" s="8"/>
      <c r="F1001" s="14">
        <v>152</v>
      </c>
      <c r="G1001" s="8"/>
      <c r="H1001" s="8"/>
      <c r="I1001" s="14">
        <v>0.191</v>
      </c>
      <c r="J1001" s="14">
        <v>0.35699999999999998</v>
      </c>
    </row>
    <row r="1002" spans="1:10" ht="14.4">
      <c r="A1002" s="8" t="str">
        <f t="shared" si="15"/>
        <v>Mauritius-Africa 2005</v>
      </c>
      <c r="B1002" s="8" t="s">
        <v>198</v>
      </c>
      <c r="C1002" s="8" t="s">
        <v>78</v>
      </c>
      <c r="D1002" s="9" t="s">
        <v>67</v>
      </c>
      <c r="E1002" s="14">
        <v>0.26200000000000001</v>
      </c>
      <c r="F1002" s="14">
        <v>46</v>
      </c>
      <c r="G1002" s="8"/>
      <c r="H1002" s="14">
        <v>161</v>
      </c>
      <c r="I1002" s="14">
        <v>0.152</v>
      </c>
      <c r="J1002" s="14">
        <v>0.54200000000000004</v>
      </c>
    </row>
    <row r="1003" spans="1:10" ht="14.4">
      <c r="A1003" s="8" t="str">
        <f t="shared" si="15"/>
        <v>Tunisia-Africa 2005</v>
      </c>
      <c r="B1003" s="8" t="s">
        <v>269</v>
      </c>
      <c r="C1003" s="8" t="s">
        <v>78</v>
      </c>
      <c r="D1003" s="9" t="s">
        <v>67</v>
      </c>
      <c r="E1003" s="14">
        <v>0.60599999999999998</v>
      </c>
      <c r="F1003" s="14">
        <v>11</v>
      </c>
      <c r="G1003" s="8"/>
      <c r="H1003" s="14">
        <v>268</v>
      </c>
      <c r="I1003" s="14">
        <v>9.7000000000000003E-2</v>
      </c>
      <c r="J1003" s="14">
        <v>0.56499999999999995</v>
      </c>
    </row>
    <row r="1004" spans="1:10" ht="14.4">
      <c r="A1004" s="8" t="str">
        <f t="shared" si="15"/>
        <v>Seychelles-Africa 2005</v>
      </c>
      <c r="B1004" s="8" t="s">
        <v>239</v>
      </c>
      <c r="C1004" s="8" t="s">
        <v>78</v>
      </c>
      <c r="D1004" s="9" t="s">
        <v>67</v>
      </c>
      <c r="E1004" s="14">
        <v>0.48399999999999999</v>
      </c>
      <c r="F1004" s="14">
        <v>39</v>
      </c>
      <c r="G1004" s="8"/>
      <c r="H1004" s="14">
        <v>76</v>
      </c>
      <c r="I1004" s="14">
        <v>0.254</v>
      </c>
      <c r="J1004" s="14">
        <v>0.67500000000000004</v>
      </c>
    </row>
    <row r="1005" spans="1:10" ht="14.4">
      <c r="A1005" s="8" t="str">
        <f t="shared" si="15"/>
        <v>Morocco-Africa 2005</v>
      </c>
      <c r="B1005" s="8" t="s">
        <v>205</v>
      </c>
      <c r="C1005" s="8" t="s">
        <v>78</v>
      </c>
      <c r="D1005" s="9" t="s">
        <v>67</v>
      </c>
      <c r="E1005" s="14">
        <v>0.51700000000000002</v>
      </c>
      <c r="F1005" s="14">
        <v>12</v>
      </c>
      <c r="G1005" s="8"/>
      <c r="H1005" s="14">
        <v>358</v>
      </c>
      <c r="I1005" s="14">
        <v>0.151</v>
      </c>
      <c r="J1005" s="14">
        <v>0.41099999999999998</v>
      </c>
    </row>
    <row r="1006" spans="1:10" ht="14.4">
      <c r="A1006" s="8" t="str">
        <f t="shared" si="15"/>
        <v>Algeria-Africa 2005</v>
      </c>
      <c r="B1006" s="8" t="s">
        <v>77</v>
      </c>
      <c r="C1006" s="8" t="s">
        <v>78</v>
      </c>
      <c r="D1006" s="9" t="s">
        <v>67</v>
      </c>
      <c r="E1006" s="14">
        <v>0.76900000000000002</v>
      </c>
      <c r="F1006" s="14">
        <v>25</v>
      </c>
      <c r="G1006" s="8"/>
      <c r="H1006" s="14">
        <v>451</v>
      </c>
      <c r="I1006" s="14">
        <v>5.8000000000000003E-2</v>
      </c>
      <c r="J1006" s="14">
        <v>0.40200000000000002</v>
      </c>
    </row>
    <row r="1007" spans="1:10" ht="14.4">
      <c r="A1007" s="8" t="str">
        <f t="shared" si="15"/>
        <v>South Africa-Africa 2005</v>
      </c>
      <c r="B1007" s="8" t="s">
        <v>247</v>
      </c>
      <c r="C1007" s="8" t="s">
        <v>78</v>
      </c>
      <c r="D1007" s="9" t="s">
        <v>67</v>
      </c>
      <c r="E1007" s="14">
        <v>0.376</v>
      </c>
      <c r="F1007" s="14">
        <v>35</v>
      </c>
      <c r="G1007" s="8"/>
      <c r="H1007" s="14">
        <v>350</v>
      </c>
      <c r="I1007" s="14">
        <v>7.4999999999999997E-2</v>
      </c>
      <c r="J1007" s="14">
        <v>0.70399999999999996</v>
      </c>
    </row>
    <row r="1008" spans="1:10" ht="14.4">
      <c r="A1008" s="8" t="str">
        <f t="shared" si="15"/>
        <v>Libya-Africa 2005</v>
      </c>
      <c r="B1008" s="8" t="s">
        <v>185</v>
      </c>
      <c r="C1008" s="8" t="s">
        <v>78</v>
      </c>
      <c r="D1008" s="9" t="s">
        <v>67</v>
      </c>
      <c r="E1008" s="8"/>
      <c r="F1008" s="8"/>
      <c r="G1008" s="8"/>
      <c r="H1008" s="8"/>
      <c r="I1008" s="14">
        <v>3.9E-2</v>
      </c>
      <c r="J1008" s="14">
        <v>0.35699999999999998</v>
      </c>
    </row>
    <row r="1009" spans="1:10" ht="14.4">
      <c r="A1009" s="8" t="str">
        <f t="shared" si="15"/>
        <v>Egypt-Africa 2005</v>
      </c>
      <c r="B1009" s="8" t="s">
        <v>134</v>
      </c>
      <c r="C1009" s="8" t="s">
        <v>78</v>
      </c>
      <c r="D1009" s="9" t="s">
        <v>67</v>
      </c>
      <c r="E1009" s="14">
        <v>0.54300000000000004</v>
      </c>
      <c r="F1009" s="14">
        <v>22</v>
      </c>
      <c r="G1009" s="8"/>
      <c r="H1009" s="14">
        <v>504</v>
      </c>
      <c r="I1009" s="14">
        <v>0.128</v>
      </c>
      <c r="J1009" s="14">
        <v>0.19</v>
      </c>
    </row>
    <row r="1010" spans="1:10" ht="14.4">
      <c r="A1010" s="8" t="str">
        <f t="shared" si="15"/>
        <v>Botswana-Africa 2005</v>
      </c>
      <c r="B1010" s="8" t="s">
        <v>104</v>
      </c>
      <c r="C1010" s="8" t="s">
        <v>78</v>
      </c>
      <c r="D1010" s="9" t="s">
        <v>67</v>
      </c>
      <c r="E1010" s="14">
        <v>0.17100000000000001</v>
      </c>
      <c r="F1010" s="14">
        <v>107</v>
      </c>
      <c r="G1010" s="8"/>
      <c r="H1010" s="14">
        <v>140</v>
      </c>
      <c r="I1010" s="14">
        <v>3.3000000000000002E-2</v>
      </c>
      <c r="J1010" s="14">
        <v>0.30099999999999999</v>
      </c>
    </row>
    <row r="1011" spans="1:10" ht="14.4">
      <c r="A1011" s="8" t="str">
        <f t="shared" si="15"/>
        <v>Lesotho-Africa 2005</v>
      </c>
      <c r="B1011" s="8" t="s">
        <v>183</v>
      </c>
      <c r="C1011" s="8" t="s">
        <v>78</v>
      </c>
      <c r="D1011" s="9" t="s">
        <v>67</v>
      </c>
      <c r="E1011" s="14">
        <v>0.28799999999999998</v>
      </c>
      <c r="F1011" s="14">
        <v>93</v>
      </c>
      <c r="G1011" s="8"/>
      <c r="H1011" s="14">
        <v>564</v>
      </c>
      <c r="I1011" s="14">
        <v>2.5999999999999999E-2</v>
      </c>
      <c r="J1011" s="14">
        <v>0.13</v>
      </c>
    </row>
    <row r="1012" spans="1:10" ht="14.4">
      <c r="A1012" s="8" t="str">
        <f t="shared" si="15"/>
        <v>Namibia-Africa 2005</v>
      </c>
      <c r="B1012" s="8" t="s">
        <v>208</v>
      </c>
      <c r="C1012" s="8" t="s">
        <v>78</v>
      </c>
      <c r="D1012" s="9" t="s">
        <v>67</v>
      </c>
      <c r="E1012" s="14">
        <v>0.25800000000000001</v>
      </c>
      <c r="F1012" s="14">
        <v>95</v>
      </c>
      <c r="G1012" s="8"/>
      <c r="H1012" s="14">
        <v>339</v>
      </c>
      <c r="I1012" s="14">
        <v>0.04</v>
      </c>
      <c r="J1012" s="14">
        <v>0.221</v>
      </c>
    </row>
    <row r="1013" spans="1:10" ht="14.4">
      <c r="A1013" s="8" t="str">
        <f t="shared" si="15"/>
        <v>Djibouti-Africa 2005</v>
      </c>
      <c r="B1013" s="8" t="s">
        <v>130</v>
      </c>
      <c r="C1013" s="8" t="s">
        <v>78</v>
      </c>
      <c r="D1013" s="9" t="s">
        <v>67</v>
      </c>
      <c r="E1013" s="14">
        <v>0.378</v>
      </c>
      <c r="F1013" s="14">
        <v>37</v>
      </c>
      <c r="G1013" s="8"/>
      <c r="H1013" s="14">
        <v>66</v>
      </c>
      <c r="I1013" s="14">
        <v>0.01</v>
      </c>
      <c r="J1013" s="14">
        <v>5.7000000000000002E-2</v>
      </c>
    </row>
    <row r="1014" spans="1:10" ht="14.4">
      <c r="A1014" s="8" t="str">
        <f t="shared" si="15"/>
        <v>Zimbabwe-Africa 2005</v>
      </c>
      <c r="B1014" s="8" t="s">
        <v>285</v>
      </c>
      <c r="C1014" s="8" t="s">
        <v>78</v>
      </c>
      <c r="D1014" s="9" t="s">
        <v>67</v>
      </c>
      <c r="E1014" s="14">
        <v>0.32300000000000001</v>
      </c>
      <c r="F1014" s="14">
        <v>97</v>
      </c>
      <c r="G1014" s="8"/>
      <c r="H1014" s="14">
        <v>216</v>
      </c>
      <c r="I1014" s="14">
        <v>0.08</v>
      </c>
      <c r="J1014" s="14">
        <v>5.0999999999999997E-2</v>
      </c>
    </row>
    <row r="1015" spans="1:10" ht="14.4">
      <c r="A1015" s="8" t="str">
        <f t="shared" si="15"/>
        <v>Swaziland-Africa 2005</v>
      </c>
      <c r="B1015" s="8" t="s">
        <v>258</v>
      </c>
      <c r="C1015" s="8" t="s">
        <v>78</v>
      </c>
      <c r="D1015" s="9" t="s">
        <v>67</v>
      </c>
      <c r="E1015" s="14">
        <v>0.36299999999999999</v>
      </c>
      <c r="F1015" s="14">
        <v>60</v>
      </c>
      <c r="G1015" s="8"/>
      <c r="H1015" s="14">
        <v>104</v>
      </c>
      <c r="I1015" s="14">
        <v>3.6999999999999998E-2</v>
      </c>
      <c r="J1015" s="14">
        <v>0.18099999999999999</v>
      </c>
    </row>
    <row r="1016" spans="1:10" ht="14.4">
      <c r="A1016" s="8" t="str">
        <f t="shared" si="15"/>
        <v>Gabon-Africa 2005</v>
      </c>
      <c r="B1016" s="8" t="s">
        <v>145</v>
      </c>
      <c r="C1016" s="8" t="s">
        <v>78</v>
      </c>
      <c r="D1016" s="9" t="s">
        <v>67</v>
      </c>
      <c r="E1016" s="14">
        <v>0.45100000000000001</v>
      </c>
      <c r="F1016" s="14">
        <v>57</v>
      </c>
      <c r="G1016" s="8"/>
      <c r="H1016" s="14">
        <v>488</v>
      </c>
      <c r="I1016" s="14">
        <v>4.9000000000000002E-2</v>
      </c>
      <c r="J1016" s="14">
        <v>0.53400000000000003</v>
      </c>
    </row>
    <row r="1017" spans="1:10" ht="14.4">
      <c r="A1017" s="8" t="str">
        <f t="shared" si="15"/>
        <v>Ghana-Africa 2005</v>
      </c>
      <c r="B1017" s="8" t="s">
        <v>149</v>
      </c>
      <c r="C1017" s="8" t="s">
        <v>78</v>
      </c>
      <c r="D1017" s="9" t="s">
        <v>67</v>
      </c>
      <c r="E1017" s="14">
        <v>0.39800000000000002</v>
      </c>
      <c r="F1017" s="14">
        <v>18</v>
      </c>
      <c r="G1017" s="8"/>
      <c r="H1017" s="14">
        <v>304</v>
      </c>
      <c r="I1017" s="14">
        <v>1.7999999999999999E-2</v>
      </c>
      <c r="J1017" s="14">
        <v>0.13400000000000001</v>
      </c>
    </row>
    <row r="1018" spans="1:10" ht="14.4">
      <c r="A1018" s="8" t="str">
        <f t="shared" si="15"/>
        <v>Central African Republic-Africa 2005</v>
      </c>
      <c r="B1018" s="8" t="s">
        <v>114</v>
      </c>
      <c r="C1018" s="8" t="s">
        <v>78</v>
      </c>
      <c r="D1018" s="9" t="s">
        <v>67</v>
      </c>
      <c r="E1018" s="14">
        <v>0.65700000000000003</v>
      </c>
      <c r="F1018" s="14">
        <v>22</v>
      </c>
      <c r="G1018" s="8"/>
      <c r="H1018" s="14">
        <v>504</v>
      </c>
      <c r="I1018" s="14">
        <v>3.0000000000000001E-3</v>
      </c>
      <c r="J1018" s="14">
        <v>2.5000000000000001E-2</v>
      </c>
    </row>
    <row r="1019" spans="1:10" ht="14.4">
      <c r="A1019" s="8" t="str">
        <f t="shared" si="15"/>
        <v>Cote d'Ivoire-Africa 2005</v>
      </c>
      <c r="B1019" s="8" t="s">
        <v>123</v>
      </c>
      <c r="C1019" s="8" t="s">
        <v>78</v>
      </c>
      <c r="D1019" s="9" t="s">
        <v>67</v>
      </c>
      <c r="E1019" s="14">
        <v>0.47299999999999998</v>
      </c>
      <c r="F1019" s="14">
        <v>45</v>
      </c>
      <c r="G1019" s="8"/>
      <c r="H1019" s="14">
        <v>270</v>
      </c>
      <c r="I1019" s="14">
        <v>0.01</v>
      </c>
      <c r="J1019" s="14">
        <v>0.13500000000000001</v>
      </c>
    </row>
    <row r="1020" spans="1:10" ht="14.4">
      <c r="A1020" s="8" t="str">
        <f t="shared" si="15"/>
        <v>Mauritania-Africa 2005</v>
      </c>
      <c r="B1020" s="8" t="s">
        <v>197</v>
      </c>
      <c r="C1020" s="8" t="s">
        <v>78</v>
      </c>
      <c r="D1020" s="9" t="s">
        <v>67</v>
      </c>
      <c r="E1020" s="14">
        <v>0.94699999999999995</v>
      </c>
      <c r="F1020" s="14">
        <v>82</v>
      </c>
      <c r="G1020" s="8"/>
      <c r="H1020" s="14">
        <v>696</v>
      </c>
      <c r="I1020" s="14">
        <v>7.0000000000000001E-3</v>
      </c>
      <c r="J1020" s="14">
        <v>0.23699999999999999</v>
      </c>
    </row>
    <row r="1021" spans="1:10" ht="14.4">
      <c r="A1021" s="8" t="str">
        <f t="shared" si="15"/>
        <v>Equatorial Guinea-Africa 2005</v>
      </c>
      <c r="B1021" s="8" t="s">
        <v>136</v>
      </c>
      <c r="C1021" s="8" t="s">
        <v>78</v>
      </c>
      <c r="D1021" s="9" t="s">
        <v>67</v>
      </c>
      <c r="E1021" s="14">
        <v>0.441</v>
      </c>
      <c r="F1021" s="14">
        <v>137</v>
      </c>
      <c r="G1021" s="8"/>
      <c r="H1021" s="14">
        <v>492</v>
      </c>
      <c r="I1021" s="14">
        <v>1.0999999999999999E-2</v>
      </c>
      <c r="J1021" s="14">
        <v>0.161</v>
      </c>
    </row>
    <row r="1022" spans="1:10" ht="14.4">
      <c r="A1022" s="8" t="str">
        <f t="shared" si="15"/>
        <v>Togo-Africa 2005</v>
      </c>
      <c r="B1022" s="8" t="s">
        <v>266</v>
      </c>
      <c r="C1022" s="8" t="s">
        <v>78</v>
      </c>
      <c r="D1022" s="9" t="s">
        <v>67</v>
      </c>
      <c r="E1022" s="14">
        <v>0.52500000000000002</v>
      </c>
      <c r="F1022" s="14">
        <v>65</v>
      </c>
      <c r="G1022" s="8"/>
      <c r="H1022" s="14">
        <v>270</v>
      </c>
      <c r="I1022" s="14">
        <v>1.7999999999999999E-2</v>
      </c>
      <c r="J1022" s="14">
        <v>7.8E-2</v>
      </c>
    </row>
    <row r="1023" spans="1:10" ht="14.4">
      <c r="A1023" s="8" t="str">
        <f t="shared" si="15"/>
        <v>Rwanda-Africa 2005</v>
      </c>
      <c r="B1023" s="8" t="s">
        <v>232</v>
      </c>
      <c r="C1023" s="8" t="s">
        <v>78</v>
      </c>
      <c r="D1023" s="9" t="s">
        <v>67</v>
      </c>
      <c r="E1023" s="14">
        <v>0.46800000000000003</v>
      </c>
      <c r="F1023" s="14">
        <v>18</v>
      </c>
      <c r="G1023" s="8"/>
      <c r="H1023" s="14">
        <v>168</v>
      </c>
      <c r="I1023" s="14">
        <v>6.0000000000000001E-3</v>
      </c>
      <c r="J1023" s="14">
        <v>2.4E-2</v>
      </c>
    </row>
    <row r="1024" spans="1:10" ht="14.4">
      <c r="A1024" s="8" t="str">
        <f t="shared" si="15"/>
        <v>Sudan-Africa 2005</v>
      </c>
      <c r="B1024" s="8" t="s">
        <v>256</v>
      </c>
      <c r="C1024" s="8" t="s">
        <v>78</v>
      </c>
      <c r="D1024" s="9" t="s">
        <v>67</v>
      </c>
      <c r="E1024" s="14">
        <v>0.497</v>
      </c>
      <c r="F1024" s="14">
        <v>39</v>
      </c>
      <c r="G1024" s="8"/>
      <c r="H1024" s="14">
        <v>180</v>
      </c>
      <c r="I1024" s="14">
        <v>1.2999999999999999E-2</v>
      </c>
      <c r="J1024" s="14">
        <v>4.8000000000000001E-2</v>
      </c>
    </row>
    <row r="1025" spans="1:10" ht="14.4">
      <c r="A1025" s="8" t="str">
        <f t="shared" si="15"/>
        <v>Madagascar-Africa 2005</v>
      </c>
      <c r="B1025" s="8" t="s">
        <v>190</v>
      </c>
      <c r="C1025" s="8" t="s">
        <v>78</v>
      </c>
      <c r="D1025" s="9" t="s">
        <v>67</v>
      </c>
      <c r="E1025" s="14">
        <v>0.46899999999999997</v>
      </c>
      <c r="F1025" s="14">
        <v>38</v>
      </c>
      <c r="G1025" s="8"/>
      <c r="H1025" s="14">
        <v>400</v>
      </c>
      <c r="I1025" s="14">
        <v>6.0000000000000001E-3</v>
      </c>
      <c r="J1025" s="14">
        <v>2.8000000000000001E-2</v>
      </c>
    </row>
    <row r="1026" spans="1:10" ht="14.4">
      <c r="A1026" s="8" t="str">
        <f t="shared" si="15"/>
        <v>Sao Tome and Principe-Africa 2005</v>
      </c>
      <c r="B1026" s="8" t="s">
        <v>235</v>
      </c>
      <c r="C1026" s="8" t="s">
        <v>78</v>
      </c>
      <c r="D1026" s="9" t="s">
        <v>67</v>
      </c>
      <c r="E1026" s="14">
        <v>0.46899999999999997</v>
      </c>
      <c r="F1026" s="14">
        <v>144</v>
      </c>
      <c r="G1026" s="8"/>
      <c r="H1026" s="14">
        <v>424</v>
      </c>
      <c r="I1026" s="14">
        <v>0.13800000000000001</v>
      </c>
      <c r="J1026" s="14">
        <v>7.6999999999999999E-2</v>
      </c>
    </row>
    <row r="1027" spans="1:10" ht="14.4">
      <c r="A1027" s="8" t="str">
        <f t="shared" ref="A1027:A1090" si="16">CONCATENATE(B1027," ",D1027)</f>
        <v>Congo (Brazzaville)-Africa 2005</v>
      </c>
      <c r="B1027" s="8" t="s">
        <v>120</v>
      </c>
      <c r="C1027" s="8" t="s">
        <v>78</v>
      </c>
      <c r="D1027" s="9" t="s">
        <v>67</v>
      </c>
      <c r="E1027" s="14">
        <v>0.64900000000000002</v>
      </c>
      <c r="F1027" s="14">
        <v>37</v>
      </c>
      <c r="G1027" s="8"/>
      <c r="H1027" s="14">
        <v>606</v>
      </c>
      <c r="I1027" s="14">
        <v>1.4999999999999999E-2</v>
      </c>
      <c r="J1027" s="14">
        <v>0.158</v>
      </c>
    </row>
    <row r="1028" spans="1:10" ht="14.4">
      <c r="A1028" s="8" t="str">
        <f t="shared" si="16"/>
        <v>Kenya-Africa 2005</v>
      </c>
      <c r="B1028" s="8" t="s">
        <v>175</v>
      </c>
      <c r="C1028" s="8" t="s">
        <v>78</v>
      </c>
      <c r="D1028" s="9" t="s">
        <v>67</v>
      </c>
      <c r="E1028" s="14">
        <v>0.498</v>
      </c>
      <c r="F1028" s="14">
        <v>54</v>
      </c>
      <c r="G1028" s="8"/>
      <c r="H1028" s="14">
        <v>372</v>
      </c>
      <c r="I1028" s="14">
        <v>3.1E-2</v>
      </c>
      <c r="J1028" s="14">
        <v>0.129</v>
      </c>
    </row>
    <row r="1029" spans="1:10" ht="14.4">
      <c r="A1029" s="8" t="str">
        <f t="shared" si="16"/>
        <v>Ethiopia-Africa 2005</v>
      </c>
      <c r="B1029" s="8" t="s">
        <v>139</v>
      </c>
      <c r="C1029" s="8" t="s">
        <v>78</v>
      </c>
      <c r="D1029" s="9" t="s">
        <v>67</v>
      </c>
      <c r="E1029" s="14">
        <v>0.30299999999999999</v>
      </c>
      <c r="F1029" s="14">
        <v>34</v>
      </c>
      <c r="G1029" s="8"/>
      <c r="H1029" s="14">
        <v>212</v>
      </c>
      <c r="I1029" s="14">
        <v>2E-3</v>
      </c>
      <c r="J1029" s="14">
        <v>5.0000000000000001E-3</v>
      </c>
    </row>
    <row r="1030" spans="1:10" ht="14.4">
      <c r="A1030" s="8" t="str">
        <f t="shared" si="16"/>
        <v>Comoros-Africa 2005</v>
      </c>
      <c r="B1030" s="8" t="s">
        <v>119</v>
      </c>
      <c r="C1030" s="8" t="s">
        <v>78</v>
      </c>
      <c r="D1030" s="9" t="s">
        <v>67</v>
      </c>
      <c r="E1030" s="14">
        <v>2.1789999999999998</v>
      </c>
      <c r="F1030" s="14">
        <v>24</v>
      </c>
      <c r="G1030" s="8"/>
      <c r="H1030" s="14">
        <v>100</v>
      </c>
      <c r="I1030" s="14">
        <v>0.02</v>
      </c>
      <c r="J1030" s="14">
        <v>2.5999999999999999E-2</v>
      </c>
    </row>
    <row r="1031" spans="1:10" ht="14.4">
      <c r="A1031" s="8" t="str">
        <f t="shared" si="16"/>
        <v>Senegal-Africa 2005</v>
      </c>
      <c r="B1031" s="8" t="s">
        <v>237</v>
      </c>
      <c r="C1031" s="8" t="s">
        <v>78</v>
      </c>
      <c r="D1031" s="9" t="s">
        <v>67</v>
      </c>
      <c r="E1031" s="14">
        <v>0.503</v>
      </c>
      <c r="F1031" s="14">
        <v>59</v>
      </c>
      <c r="G1031" s="8"/>
      <c r="H1031" s="14">
        <v>696</v>
      </c>
      <c r="I1031" s="14">
        <v>4.8000000000000001E-2</v>
      </c>
      <c r="J1031" s="14">
        <v>0.154</v>
      </c>
    </row>
    <row r="1032" spans="1:10" ht="14.4">
      <c r="A1032" s="8" t="str">
        <f t="shared" si="16"/>
        <v>South Sudan-Africa 2005</v>
      </c>
      <c r="B1032" s="8" t="s">
        <v>249</v>
      </c>
      <c r="C1032" s="8" t="s">
        <v>78</v>
      </c>
      <c r="D1032" s="9" t="s">
        <v>67</v>
      </c>
      <c r="E1032" s="8"/>
      <c r="F1032" s="8"/>
      <c r="G1032" s="8"/>
      <c r="H1032" s="8"/>
      <c r="I1032" s="8">
        <v>0.129</v>
      </c>
      <c r="J1032" s="8">
        <v>0.57976412489999996</v>
      </c>
    </row>
    <row r="1033" spans="1:10" ht="14.4">
      <c r="A1033" s="8" t="str">
        <f t="shared" si="16"/>
        <v>Cameroon-Africa 2005</v>
      </c>
      <c r="B1033" s="8" t="s">
        <v>111</v>
      </c>
      <c r="C1033" s="8" t="s">
        <v>78</v>
      </c>
      <c r="D1033" s="9" t="s">
        <v>67</v>
      </c>
      <c r="E1033" s="14">
        <v>0.50600000000000001</v>
      </c>
      <c r="F1033" s="14">
        <v>45</v>
      </c>
      <c r="G1033" s="8"/>
      <c r="H1033" s="14">
        <v>654</v>
      </c>
      <c r="I1033" s="14">
        <v>1.4E-2</v>
      </c>
      <c r="J1033" s="14">
        <v>0.124</v>
      </c>
    </row>
    <row r="1034" spans="1:10" ht="14.4">
      <c r="A1034" s="8" t="str">
        <f t="shared" si="16"/>
        <v>Guinea-Bissau-Africa 2005</v>
      </c>
      <c r="B1034" s="8" t="s">
        <v>156</v>
      </c>
      <c r="C1034" s="8" t="s">
        <v>78</v>
      </c>
      <c r="D1034" s="9" t="s">
        <v>67</v>
      </c>
      <c r="E1034" s="14">
        <v>0.54200000000000004</v>
      </c>
      <c r="F1034" s="14">
        <v>259</v>
      </c>
      <c r="G1034" s="8"/>
      <c r="H1034" s="14">
        <v>208</v>
      </c>
      <c r="I1034" s="14">
        <v>1.9E-2</v>
      </c>
      <c r="J1034" s="14">
        <v>7.0000000000000007E-2</v>
      </c>
    </row>
    <row r="1035" spans="1:10" ht="14.4">
      <c r="A1035" s="8" t="str">
        <f t="shared" si="16"/>
        <v>Guinea-Africa 2005</v>
      </c>
      <c r="B1035" s="8" t="s">
        <v>155</v>
      </c>
      <c r="C1035" s="8" t="s">
        <v>78</v>
      </c>
      <c r="D1035" s="9" t="s">
        <v>67</v>
      </c>
      <c r="E1035" s="14">
        <v>0.80700000000000005</v>
      </c>
      <c r="F1035" s="14">
        <v>40</v>
      </c>
      <c r="G1035" s="8"/>
      <c r="H1035" s="14">
        <v>416</v>
      </c>
      <c r="I1035" s="14">
        <v>5.0000000000000001E-3</v>
      </c>
      <c r="J1035" s="14">
        <v>0.02</v>
      </c>
    </row>
    <row r="1036" spans="1:10" ht="14.4">
      <c r="A1036" s="8" t="str">
        <f t="shared" si="16"/>
        <v>Liberia-Africa 2005</v>
      </c>
      <c r="B1036" s="8" t="s">
        <v>184</v>
      </c>
      <c r="C1036" s="8" t="s">
        <v>78</v>
      </c>
      <c r="D1036" s="9" t="s">
        <v>67</v>
      </c>
      <c r="E1036" s="8"/>
      <c r="F1036" s="8"/>
      <c r="G1036" s="8"/>
      <c r="H1036" s="8"/>
      <c r="I1036" s="8">
        <v>0.129</v>
      </c>
      <c r="J1036" s="14">
        <v>4.9000000000000002E-2</v>
      </c>
    </row>
    <row r="1037" spans="1:10" ht="14.4">
      <c r="A1037" s="8" t="str">
        <f t="shared" si="16"/>
        <v>Benin-Africa 2005</v>
      </c>
      <c r="B1037" s="8" t="s">
        <v>99</v>
      </c>
      <c r="C1037" s="8" t="s">
        <v>78</v>
      </c>
      <c r="D1037" s="9" t="s">
        <v>67</v>
      </c>
      <c r="E1037" s="14">
        <v>0.75700000000000001</v>
      </c>
      <c r="F1037" s="14">
        <v>31</v>
      </c>
      <c r="G1037" s="8"/>
      <c r="H1037" s="14">
        <v>270</v>
      </c>
      <c r="I1037" s="14">
        <v>1.2999999999999999E-2</v>
      </c>
      <c r="J1037" s="14">
        <v>7.2999999999999995E-2</v>
      </c>
    </row>
    <row r="1038" spans="1:10" ht="14.4">
      <c r="A1038" s="8" t="str">
        <f t="shared" si="16"/>
        <v>Eritrea-Africa 2005</v>
      </c>
      <c r="B1038" s="8" t="s">
        <v>137</v>
      </c>
      <c r="C1038" s="8" t="s">
        <v>78</v>
      </c>
      <c r="D1038" s="9" t="s">
        <v>67</v>
      </c>
      <c r="E1038" s="14">
        <v>0.84499999999999997</v>
      </c>
      <c r="F1038" s="14">
        <v>76</v>
      </c>
      <c r="G1038" s="8"/>
      <c r="H1038" s="14">
        <v>216</v>
      </c>
      <c r="I1038" s="8">
        <v>0.129</v>
      </c>
      <c r="J1038" s="14">
        <v>8.0000000000000002E-3</v>
      </c>
    </row>
    <row r="1039" spans="1:10" ht="14.4">
      <c r="A1039" s="8" t="str">
        <f t="shared" si="16"/>
        <v>Sierra Leone-Africa 2005</v>
      </c>
      <c r="B1039" s="8" t="s">
        <v>240</v>
      </c>
      <c r="C1039" s="8" t="s">
        <v>78</v>
      </c>
      <c r="D1039" s="9" t="s">
        <v>67</v>
      </c>
      <c r="E1039" s="14">
        <v>2.72</v>
      </c>
      <c r="F1039" s="14">
        <v>26</v>
      </c>
      <c r="G1039" s="8"/>
      <c r="H1039" s="14">
        <v>399</v>
      </c>
      <c r="I1039" s="14">
        <v>2E-3</v>
      </c>
      <c r="J1039" s="8">
        <v>0.57976412489999996</v>
      </c>
    </row>
    <row r="1040" spans="1:10" ht="14.4">
      <c r="A1040" s="8" t="str">
        <f t="shared" si="16"/>
        <v>Nigeria-Africa 2005</v>
      </c>
      <c r="B1040" s="8" t="s">
        <v>215</v>
      </c>
      <c r="C1040" s="8" t="s">
        <v>78</v>
      </c>
      <c r="D1040" s="9" t="s">
        <v>67</v>
      </c>
      <c r="E1040" s="14">
        <v>0.316</v>
      </c>
      <c r="F1040" s="14">
        <v>35</v>
      </c>
      <c r="G1040" s="8"/>
      <c r="H1040" s="14">
        <v>1120</v>
      </c>
      <c r="I1040" s="14">
        <v>3.5000000000000003E-2</v>
      </c>
      <c r="J1040" s="14">
        <v>0.13300000000000001</v>
      </c>
    </row>
    <row r="1041" spans="1:10" ht="14.4">
      <c r="A1041" s="8" t="str">
        <f t="shared" si="16"/>
        <v>Malawi-Africa 2005</v>
      </c>
      <c r="B1041" s="8" t="s">
        <v>191</v>
      </c>
      <c r="C1041" s="8" t="s">
        <v>78</v>
      </c>
      <c r="D1041" s="9" t="s">
        <v>67</v>
      </c>
      <c r="E1041" s="14">
        <v>0.33400000000000002</v>
      </c>
      <c r="F1041" s="14">
        <v>39</v>
      </c>
      <c r="G1041" s="8"/>
      <c r="H1041" s="14">
        <v>370</v>
      </c>
      <c r="I1041" s="14">
        <v>4.0000000000000001E-3</v>
      </c>
      <c r="J1041" s="14">
        <v>3.3000000000000002E-2</v>
      </c>
    </row>
    <row r="1042" spans="1:10" ht="14.4">
      <c r="A1042" s="8" t="str">
        <f t="shared" si="16"/>
        <v>Tanzania-Africa 2005</v>
      </c>
      <c r="B1042" s="8" t="s">
        <v>263</v>
      </c>
      <c r="C1042" s="8" t="s">
        <v>78</v>
      </c>
      <c r="D1042" s="9" t="s">
        <v>67</v>
      </c>
      <c r="E1042" s="14">
        <v>0.438</v>
      </c>
      <c r="F1042" s="14">
        <v>28</v>
      </c>
      <c r="G1042" s="8"/>
      <c r="H1042" s="14">
        <v>172</v>
      </c>
      <c r="I1042" s="14">
        <v>1.0999999999999999E-2</v>
      </c>
      <c r="J1042" s="14">
        <v>7.5999999999999998E-2</v>
      </c>
    </row>
    <row r="1043" spans="1:10" ht="14.4">
      <c r="A1043" s="8" t="str">
        <f t="shared" si="16"/>
        <v>Zambia-Africa 2005</v>
      </c>
      <c r="B1043" s="8" t="s">
        <v>284</v>
      </c>
      <c r="C1043" s="8" t="s">
        <v>78</v>
      </c>
      <c r="D1043" s="9" t="s">
        <v>67</v>
      </c>
      <c r="E1043" s="14">
        <v>0.154</v>
      </c>
      <c r="F1043" s="14">
        <v>35</v>
      </c>
      <c r="G1043" s="8"/>
      <c r="H1043" s="14">
        <v>183</v>
      </c>
      <c r="I1043" s="14">
        <v>2.9000000000000001E-2</v>
      </c>
      <c r="J1043" s="14">
        <v>8.3000000000000004E-2</v>
      </c>
    </row>
    <row r="1044" spans="1:10" ht="14.4">
      <c r="A1044" s="8" t="str">
        <f t="shared" si="16"/>
        <v>Mozambique-Africa 2005</v>
      </c>
      <c r="B1044" s="8" t="s">
        <v>206</v>
      </c>
      <c r="C1044" s="8" t="s">
        <v>78</v>
      </c>
      <c r="D1044" s="9" t="s">
        <v>67</v>
      </c>
      <c r="E1044" s="14">
        <v>0.375</v>
      </c>
      <c r="F1044" s="14">
        <v>153</v>
      </c>
      <c r="G1044" s="8"/>
      <c r="H1044" s="14">
        <v>230</v>
      </c>
      <c r="I1044" s="14">
        <v>8.9999999999999993E-3</v>
      </c>
      <c r="J1044" s="14">
        <v>7.1999999999999995E-2</v>
      </c>
    </row>
    <row r="1045" spans="1:10" ht="14.4">
      <c r="A1045" s="8" t="str">
        <f t="shared" si="16"/>
        <v>Burundi-Africa 2005</v>
      </c>
      <c r="B1045" s="8" t="s">
        <v>109</v>
      </c>
      <c r="C1045" s="8" t="s">
        <v>78</v>
      </c>
      <c r="D1045" s="9" t="s">
        <v>67</v>
      </c>
      <c r="E1045" s="14">
        <v>2.7970000000000002</v>
      </c>
      <c r="F1045" s="14">
        <v>13</v>
      </c>
      <c r="G1045" s="8"/>
      <c r="H1045" s="14">
        <v>140</v>
      </c>
      <c r="I1045" s="14">
        <v>5.0000000000000001E-3</v>
      </c>
      <c r="J1045" s="14">
        <v>0.02</v>
      </c>
    </row>
    <row r="1046" spans="1:10" ht="14.4">
      <c r="A1046" s="8" t="str">
        <f t="shared" si="16"/>
        <v>Gambia, The-Africa 2005</v>
      </c>
      <c r="B1046" s="8" t="s">
        <v>146</v>
      </c>
      <c r="C1046" s="8" t="s">
        <v>78</v>
      </c>
      <c r="D1046" s="9" t="s">
        <v>67</v>
      </c>
      <c r="E1046" s="14">
        <v>2.86</v>
      </c>
      <c r="F1046" s="14">
        <v>27</v>
      </c>
      <c r="G1046" s="8"/>
      <c r="H1046" s="14">
        <v>376</v>
      </c>
      <c r="I1046" s="14">
        <v>3.7999999999999999E-2</v>
      </c>
      <c r="J1046" s="14">
        <v>0.17199999999999999</v>
      </c>
    </row>
    <row r="1047" spans="1:10" ht="14.4">
      <c r="A1047" s="8" t="str">
        <f t="shared" si="16"/>
        <v>Burkina Faso-Africa 2005</v>
      </c>
      <c r="B1047" s="8" t="s">
        <v>108</v>
      </c>
      <c r="C1047" s="8" t="s">
        <v>78</v>
      </c>
      <c r="D1047" s="9" t="s">
        <v>67</v>
      </c>
      <c r="E1047" s="14">
        <v>0.47499999999999998</v>
      </c>
      <c r="F1047" s="14">
        <v>40</v>
      </c>
      <c r="G1047" s="8"/>
      <c r="H1047" s="14">
        <v>270</v>
      </c>
      <c r="I1047" s="14">
        <v>5.0000000000000001E-3</v>
      </c>
      <c r="J1047" s="14">
        <v>4.7E-2</v>
      </c>
    </row>
    <row r="1048" spans="1:10" ht="14.4">
      <c r="A1048" s="8" t="str">
        <f t="shared" si="16"/>
        <v>Congo (Kinshasa)-Africa 2005</v>
      </c>
      <c r="B1048" s="8" t="s">
        <v>121</v>
      </c>
      <c r="C1048" s="8" t="s">
        <v>78</v>
      </c>
      <c r="D1048" s="9" t="s">
        <v>67</v>
      </c>
      <c r="E1048" s="14">
        <v>2.8650000000000002</v>
      </c>
      <c r="F1048" s="14">
        <v>133</v>
      </c>
      <c r="G1048" s="8"/>
      <c r="H1048" s="14">
        <v>308</v>
      </c>
      <c r="I1048" s="14">
        <v>2E-3</v>
      </c>
      <c r="J1048" s="14">
        <v>5.0999999999999997E-2</v>
      </c>
    </row>
    <row r="1049" spans="1:10" ht="14.4">
      <c r="A1049" s="8" t="str">
        <f t="shared" si="16"/>
        <v>Somalia-Africa 2005</v>
      </c>
      <c r="B1049" s="8" t="s">
        <v>246</v>
      </c>
      <c r="C1049" s="8" t="s">
        <v>78</v>
      </c>
      <c r="D1049" s="9" t="s">
        <v>67</v>
      </c>
      <c r="E1049" s="8"/>
      <c r="F1049" s="8"/>
      <c r="G1049" s="8"/>
      <c r="H1049" s="8"/>
      <c r="I1049" s="14">
        <v>1.0999999999999999E-2</v>
      </c>
      <c r="J1049" s="14">
        <v>5.8999999999999997E-2</v>
      </c>
    </row>
    <row r="1050" spans="1:10" ht="14.4">
      <c r="A1050" s="8" t="str">
        <f t="shared" si="16"/>
        <v>Uganda-Africa 2005</v>
      </c>
      <c r="B1050" s="8" t="s">
        <v>273</v>
      </c>
      <c r="C1050" s="8" t="s">
        <v>78</v>
      </c>
      <c r="D1050" s="9" t="s">
        <v>67</v>
      </c>
      <c r="E1050" s="14">
        <v>0.36899999999999999</v>
      </c>
      <c r="F1050" s="14">
        <v>34</v>
      </c>
      <c r="G1050" s="8"/>
      <c r="H1050" s="14">
        <v>237</v>
      </c>
      <c r="I1050" s="14">
        <v>1.7000000000000001E-2</v>
      </c>
      <c r="J1050" s="14">
        <v>4.5999999999999999E-2</v>
      </c>
    </row>
    <row r="1051" spans="1:10" ht="14.4">
      <c r="A1051" s="8" t="str">
        <f t="shared" si="16"/>
        <v>Mali-Africa 2005</v>
      </c>
      <c r="B1051" s="8" t="s">
        <v>194</v>
      </c>
      <c r="C1051" s="8" t="s">
        <v>78</v>
      </c>
      <c r="D1051" s="9" t="s">
        <v>67</v>
      </c>
      <c r="E1051" s="14">
        <v>0.51400000000000001</v>
      </c>
      <c r="F1051" s="14">
        <v>41</v>
      </c>
      <c r="G1051" s="8"/>
      <c r="H1051" s="14">
        <v>270</v>
      </c>
      <c r="I1051" s="14">
        <v>5.0000000000000001E-3</v>
      </c>
      <c r="J1051" s="14">
        <v>6.4000000000000001E-2</v>
      </c>
    </row>
    <row r="1052" spans="1:10" ht="14.4">
      <c r="A1052" s="8" t="str">
        <f t="shared" si="16"/>
        <v>Angola-Africa 2005</v>
      </c>
      <c r="B1052" s="8" t="s">
        <v>82</v>
      </c>
      <c r="C1052" s="8" t="s">
        <v>78</v>
      </c>
      <c r="D1052" s="9" t="s">
        <v>67</v>
      </c>
      <c r="E1052" s="14">
        <v>0.52100000000000002</v>
      </c>
      <c r="F1052" s="14">
        <v>119</v>
      </c>
      <c r="G1052" s="8"/>
      <c r="H1052" s="14">
        <v>272</v>
      </c>
      <c r="I1052" s="14">
        <v>1.0999999999999999E-2</v>
      </c>
      <c r="J1052" s="14">
        <v>9.7000000000000003E-2</v>
      </c>
    </row>
    <row r="1053" spans="1:10" ht="14.4">
      <c r="A1053" s="8" t="str">
        <f t="shared" si="16"/>
        <v>Chad-Africa 2005</v>
      </c>
      <c r="B1053" s="8" t="s">
        <v>115</v>
      </c>
      <c r="C1053" s="8" t="s">
        <v>78</v>
      </c>
      <c r="D1053" s="9" t="s">
        <v>67</v>
      </c>
      <c r="E1053" s="14">
        <v>0.74</v>
      </c>
      <c r="F1053" s="14">
        <v>64</v>
      </c>
      <c r="G1053" s="8"/>
      <c r="H1053" s="14">
        <v>732</v>
      </c>
      <c r="I1053" s="14">
        <v>4.0000000000000001E-3</v>
      </c>
      <c r="J1053" s="14">
        <v>2.1000000000000001E-2</v>
      </c>
    </row>
    <row r="1054" spans="1:10" ht="14.4">
      <c r="A1054" s="8" t="str">
        <f t="shared" si="16"/>
        <v>Niger-Africa 2005</v>
      </c>
      <c r="B1054" s="8" t="s">
        <v>214</v>
      </c>
      <c r="C1054" s="8" t="s">
        <v>78</v>
      </c>
      <c r="D1054" s="9" t="s">
        <v>67</v>
      </c>
      <c r="E1054" s="14">
        <v>0.42299999999999999</v>
      </c>
      <c r="F1054" s="14">
        <v>35</v>
      </c>
      <c r="G1054" s="8"/>
      <c r="H1054" s="14">
        <v>270</v>
      </c>
      <c r="I1054" s="14">
        <v>2E-3</v>
      </c>
      <c r="J1054" s="14">
        <v>2.5000000000000001E-2</v>
      </c>
    </row>
    <row r="1055" spans="1:10" ht="14.4">
      <c r="A1055" s="8" t="str">
        <f t="shared" si="16"/>
        <v>Mauritius-Africa 2006</v>
      </c>
      <c r="B1055" s="8" t="s">
        <v>198</v>
      </c>
      <c r="C1055" s="8" t="s">
        <v>78</v>
      </c>
      <c r="D1055" s="9" t="s">
        <v>68</v>
      </c>
      <c r="E1055" s="14">
        <v>0.26</v>
      </c>
      <c r="F1055" s="14">
        <v>46</v>
      </c>
      <c r="G1055" s="8"/>
      <c r="H1055" s="14">
        <v>161</v>
      </c>
      <c r="I1055" s="14">
        <v>0.16700000000000001</v>
      </c>
      <c r="J1055" s="14">
        <v>0.63500000000000001</v>
      </c>
    </row>
    <row r="1056" spans="1:10" ht="14.4">
      <c r="A1056" s="8" t="str">
        <f t="shared" si="16"/>
        <v>Seychelles-Africa 2006</v>
      </c>
      <c r="B1056" s="8" t="s">
        <v>239</v>
      </c>
      <c r="C1056" s="8" t="s">
        <v>78</v>
      </c>
      <c r="D1056" s="9" t="s">
        <v>68</v>
      </c>
      <c r="E1056" s="14">
        <v>0.48399999999999999</v>
      </c>
      <c r="F1056" s="14">
        <v>39</v>
      </c>
      <c r="G1056" s="8"/>
      <c r="H1056" s="14">
        <v>76</v>
      </c>
      <c r="I1056" s="14">
        <v>0.35</v>
      </c>
      <c r="J1056" s="14">
        <v>0.79700000000000004</v>
      </c>
    </row>
    <row r="1057" spans="1:10" ht="14.4">
      <c r="A1057" s="8" t="str">
        <f t="shared" si="16"/>
        <v>Tunisia-Africa 2006</v>
      </c>
      <c r="B1057" s="8" t="s">
        <v>269</v>
      </c>
      <c r="C1057" s="8" t="s">
        <v>78</v>
      </c>
      <c r="D1057" s="9" t="s">
        <v>68</v>
      </c>
      <c r="E1057" s="14">
        <v>0.60599999999999998</v>
      </c>
      <c r="F1057" s="14">
        <v>11</v>
      </c>
      <c r="G1057" s="8"/>
      <c r="H1057" s="14">
        <v>268</v>
      </c>
      <c r="I1057" s="14">
        <v>0.13</v>
      </c>
      <c r="J1057" s="14">
        <v>0.72199999999999998</v>
      </c>
    </row>
    <row r="1058" spans="1:10" ht="14.4">
      <c r="A1058" s="8" t="str">
        <f t="shared" si="16"/>
        <v>Morocco-Africa 2006</v>
      </c>
      <c r="B1058" s="8" t="s">
        <v>205</v>
      </c>
      <c r="C1058" s="8" t="s">
        <v>78</v>
      </c>
      <c r="D1058" s="9" t="s">
        <v>68</v>
      </c>
      <c r="E1058" s="14">
        <v>0.51700000000000002</v>
      </c>
      <c r="F1058" s="14">
        <v>12</v>
      </c>
      <c r="G1058" s="8"/>
      <c r="H1058" s="14">
        <v>358</v>
      </c>
      <c r="I1058" s="14">
        <v>0.19800000000000001</v>
      </c>
      <c r="J1058" s="14">
        <v>0.52700000000000002</v>
      </c>
    </row>
    <row r="1059" spans="1:10" ht="14.4">
      <c r="A1059" s="8" t="str">
        <f t="shared" si="16"/>
        <v>Algeria-Africa 2006</v>
      </c>
      <c r="B1059" s="8" t="s">
        <v>77</v>
      </c>
      <c r="C1059" s="8" t="s">
        <v>78</v>
      </c>
      <c r="D1059" s="9" t="s">
        <v>68</v>
      </c>
      <c r="E1059" s="14">
        <v>0.76900000000000002</v>
      </c>
      <c r="F1059" s="14">
        <v>25</v>
      </c>
      <c r="G1059" s="8"/>
      <c r="H1059" s="14">
        <v>451</v>
      </c>
      <c r="I1059" s="14">
        <v>7.3999999999999996E-2</v>
      </c>
      <c r="J1059" s="14">
        <v>0.60899999999999999</v>
      </c>
    </row>
    <row r="1060" spans="1:10" ht="14.4">
      <c r="A1060" s="8" t="str">
        <f t="shared" si="16"/>
        <v>South Africa-Africa 2006</v>
      </c>
      <c r="B1060" s="8" t="s">
        <v>247</v>
      </c>
      <c r="C1060" s="8" t="s">
        <v>78</v>
      </c>
      <c r="D1060" s="9" t="s">
        <v>68</v>
      </c>
      <c r="E1060" s="14">
        <v>0.371</v>
      </c>
      <c r="F1060" s="14">
        <v>35</v>
      </c>
      <c r="G1060" s="8"/>
      <c r="H1060" s="14">
        <v>350</v>
      </c>
      <c r="I1060" s="14">
        <v>7.5999999999999998E-2</v>
      </c>
      <c r="J1060" s="14">
        <v>0.81100000000000005</v>
      </c>
    </row>
    <row r="1061" spans="1:10" ht="14.4">
      <c r="A1061" s="8" t="str">
        <f t="shared" si="16"/>
        <v>Libya-Africa 2006</v>
      </c>
      <c r="B1061" s="8" t="s">
        <v>185</v>
      </c>
      <c r="C1061" s="8" t="s">
        <v>78</v>
      </c>
      <c r="D1061" s="9" t="s">
        <v>68</v>
      </c>
      <c r="E1061" s="8"/>
      <c r="F1061" s="8"/>
      <c r="G1061" s="8"/>
      <c r="H1061" s="8"/>
      <c r="I1061" s="14">
        <v>4.2999999999999997E-2</v>
      </c>
      <c r="J1061" s="14">
        <v>0.69099999999999995</v>
      </c>
    </row>
    <row r="1062" spans="1:10" ht="14.4">
      <c r="A1062" s="8" t="str">
        <f t="shared" si="16"/>
        <v>Egypt-Africa 2006</v>
      </c>
      <c r="B1062" s="8" t="s">
        <v>134</v>
      </c>
      <c r="C1062" s="8" t="s">
        <v>78</v>
      </c>
      <c r="D1062" s="9" t="s">
        <v>68</v>
      </c>
      <c r="E1062" s="14">
        <v>0.46400000000000002</v>
      </c>
      <c r="F1062" s="14">
        <v>19</v>
      </c>
      <c r="G1062" s="8"/>
      <c r="H1062" s="14">
        <v>596</v>
      </c>
      <c r="I1062" s="14">
        <v>0.13700000000000001</v>
      </c>
      <c r="J1062" s="14">
        <v>0.247</v>
      </c>
    </row>
    <row r="1063" spans="1:10" ht="14.4">
      <c r="A1063" s="8" t="str">
        <f t="shared" si="16"/>
        <v>Botswana-Africa 2006</v>
      </c>
      <c r="B1063" s="8" t="s">
        <v>104</v>
      </c>
      <c r="C1063" s="8" t="s">
        <v>78</v>
      </c>
      <c r="D1063" s="9" t="s">
        <v>68</v>
      </c>
      <c r="E1063" s="14">
        <v>0.17100000000000001</v>
      </c>
      <c r="F1063" s="14">
        <v>107</v>
      </c>
      <c r="G1063" s="8"/>
      <c r="H1063" s="14">
        <v>140</v>
      </c>
      <c r="I1063" s="14">
        <v>4.2999999999999997E-2</v>
      </c>
      <c r="J1063" s="14">
        <v>0.434</v>
      </c>
    </row>
    <row r="1064" spans="1:10" ht="14.4">
      <c r="A1064" s="8" t="str">
        <f t="shared" si="16"/>
        <v>Lesotho-Africa 2006</v>
      </c>
      <c r="B1064" s="8" t="s">
        <v>183</v>
      </c>
      <c r="C1064" s="8" t="s">
        <v>78</v>
      </c>
      <c r="D1064" s="9" t="s">
        <v>68</v>
      </c>
      <c r="E1064" s="14">
        <v>0.28799999999999998</v>
      </c>
      <c r="F1064" s="14">
        <v>73</v>
      </c>
      <c r="G1064" s="8"/>
      <c r="H1064" s="14">
        <v>564</v>
      </c>
      <c r="I1064" s="14">
        <v>0.03</v>
      </c>
      <c r="J1064" s="14">
        <v>0.184</v>
      </c>
    </row>
    <row r="1065" spans="1:10" ht="14.4">
      <c r="A1065" s="8" t="str">
        <f t="shared" si="16"/>
        <v>Namibia-Africa 2006</v>
      </c>
      <c r="B1065" s="8" t="s">
        <v>208</v>
      </c>
      <c r="C1065" s="8" t="s">
        <v>78</v>
      </c>
      <c r="D1065" s="9" t="s">
        <v>68</v>
      </c>
      <c r="E1065" s="14">
        <v>0.25800000000000001</v>
      </c>
      <c r="F1065" s="14">
        <v>95</v>
      </c>
      <c r="G1065" s="8"/>
      <c r="H1065" s="14">
        <v>339</v>
      </c>
      <c r="I1065" s="14">
        <v>4.3999999999999997E-2</v>
      </c>
      <c r="J1065" s="14">
        <v>0.29699999999999999</v>
      </c>
    </row>
    <row r="1066" spans="1:10" ht="14.4">
      <c r="A1066" s="8" t="str">
        <f t="shared" si="16"/>
        <v>Djibouti-Africa 2006</v>
      </c>
      <c r="B1066" s="8" t="s">
        <v>130</v>
      </c>
      <c r="C1066" s="8" t="s">
        <v>78</v>
      </c>
      <c r="D1066" s="9" t="s">
        <v>68</v>
      </c>
      <c r="E1066" s="14">
        <v>0.378</v>
      </c>
      <c r="F1066" s="14">
        <v>37</v>
      </c>
      <c r="G1066" s="8"/>
      <c r="H1066" s="14">
        <v>66</v>
      </c>
      <c r="I1066" s="14">
        <v>1.2999999999999999E-2</v>
      </c>
      <c r="J1066" s="14">
        <v>5.7000000000000002E-2</v>
      </c>
    </row>
    <row r="1067" spans="1:10" ht="14.4">
      <c r="A1067" s="8" t="str">
        <f t="shared" si="16"/>
        <v>Swaziland-Africa 2006</v>
      </c>
      <c r="B1067" s="8" t="s">
        <v>258</v>
      </c>
      <c r="C1067" s="8" t="s">
        <v>78</v>
      </c>
      <c r="D1067" s="9" t="s">
        <v>68</v>
      </c>
      <c r="E1067" s="14">
        <v>0.36299999999999999</v>
      </c>
      <c r="F1067" s="14">
        <v>60</v>
      </c>
      <c r="G1067" s="8"/>
      <c r="H1067" s="14">
        <v>104</v>
      </c>
      <c r="I1067" s="14">
        <v>3.6999999999999998E-2</v>
      </c>
      <c r="J1067" s="14">
        <v>0.224</v>
      </c>
    </row>
    <row r="1068" spans="1:10" ht="14.4">
      <c r="A1068" s="8" t="str">
        <f t="shared" si="16"/>
        <v>Zimbabwe-Africa 2006</v>
      </c>
      <c r="B1068" s="8" t="s">
        <v>285</v>
      </c>
      <c r="C1068" s="8" t="s">
        <v>78</v>
      </c>
      <c r="D1068" s="9" t="s">
        <v>68</v>
      </c>
      <c r="E1068" s="14">
        <v>0.32300000000000001</v>
      </c>
      <c r="F1068" s="14">
        <v>97</v>
      </c>
      <c r="G1068" s="8"/>
      <c r="H1068" s="14">
        <v>216</v>
      </c>
      <c r="I1068" s="14">
        <v>9.8000000000000004E-2</v>
      </c>
      <c r="J1068" s="14">
        <v>6.7000000000000004E-2</v>
      </c>
    </row>
    <row r="1069" spans="1:10" ht="14.4">
      <c r="A1069" s="8" t="str">
        <f t="shared" si="16"/>
        <v>Gabon-Africa 2006</v>
      </c>
      <c r="B1069" s="8" t="s">
        <v>145</v>
      </c>
      <c r="C1069" s="8" t="s">
        <v>78</v>
      </c>
      <c r="D1069" s="9" t="s">
        <v>68</v>
      </c>
      <c r="E1069" s="14">
        <v>0.44700000000000001</v>
      </c>
      <c r="F1069" s="14">
        <v>57</v>
      </c>
      <c r="G1069" s="8"/>
      <c r="H1069" s="14">
        <v>488</v>
      </c>
      <c r="I1069" s="14">
        <v>5.5E-2</v>
      </c>
      <c r="J1069" s="14">
        <v>0.63600000000000001</v>
      </c>
    </row>
    <row r="1070" spans="1:10" ht="14.4">
      <c r="A1070" s="8" t="str">
        <f t="shared" si="16"/>
        <v>Ghana-Africa 2006</v>
      </c>
      <c r="B1070" s="8" t="s">
        <v>149</v>
      </c>
      <c r="C1070" s="8" t="s">
        <v>78</v>
      </c>
      <c r="D1070" s="9" t="s">
        <v>68</v>
      </c>
      <c r="E1070" s="14">
        <v>0.35899999999999999</v>
      </c>
      <c r="F1070" s="14">
        <v>18</v>
      </c>
      <c r="G1070" s="8"/>
      <c r="H1070" s="14">
        <v>304</v>
      </c>
      <c r="I1070" s="14">
        <v>2.7E-2</v>
      </c>
      <c r="J1070" s="14">
        <v>0.23699999999999999</v>
      </c>
    </row>
    <row r="1071" spans="1:10" ht="14.4">
      <c r="A1071" s="8" t="str">
        <f t="shared" si="16"/>
        <v>Cote d'Ivoire-Africa 2006</v>
      </c>
      <c r="B1071" s="8" t="s">
        <v>123</v>
      </c>
      <c r="C1071" s="8" t="s">
        <v>78</v>
      </c>
      <c r="D1071" s="9" t="s">
        <v>68</v>
      </c>
      <c r="E1071" s="14">
        <v>0.47299999999999998</v>
      </c>
      <c r="F1071" s="14">
        <v>45</v>
      </c>
      <c r="G1071" s="8"/>
      <c r="H1071" s="14">
        <v>270</v>
      </c>
      <c r="I1071" s="14">
        <v>1.4999999999999999E-2</v>
      </c>
      <c r="J1071" s="14">
        <v>0.23</v>
      </c>
    </row>
    <row r="1072" spans="1:10" ht="14.4">
      <c r="A1072" s="8" t="str">
        <f t="shared" si="16"/>
        <v>Central African Republic-Africa 2006</v>
      </c>
      <c r="B1072" s="8" t="s">
        <v>114</v>
      </c>
      <c r="C1072" s="8" t="s">
        <v>78</v>
      </c>
      <c r="D1072" s="9" t="s">
        <v>68</v>
      </c>
      <c r="E1072" s="14">
        <v>2.0379999999999998</v>
      </c>
      <c r="F1072" s="14">
        <v>22</v>
      </c>
      <c r="G1072" s="8"/>
      <c r="H1072" s="14">
        <v>504</v>
      </c>
      <c r="I1072" s="14">
        <v>3.0000000000000001E-3</v>
      </c>
      <c r="J1072" s="14">
        <v>2.7E-2</v>
      </c>
    </row>
    <row r="1073" spans="1:10" ht="14.4">
      <c r="A1073" s="8" t="str">
        <f t="shared" si="16"/>
        <v>Sudan-Africa 2006</v>
      </c>
      <c r="B1073" s="8" t="s">
        <v>256</v>
      </c>
      <c r="C1073" s="8" t="s">
        <v>78</v>
      </c>
      <c r="D1073" s="9" t="s">
        <v>68</v>
      </c>
      <c r="E1073" s="14">
        <v>0.36099999999999999</v>
      </c>
      <c r="F1073" s="14">
        <v>39</v>
      </c>
      <c r="G1073" s="8"/>
      <c r="H1073" s="14">
        <v>180</v>
      </c>
      <c r="I1073" s="8">
        <v>0.129</v>
      </c>
      <c r="J1073" s="14">
        <v>0.11899999999999999</v>
      </c>
    </row>
    <row r="1074" spans="1:10" ht="14.4">
      <c r="A1074" s="8" t="str">
        <f t="shared" si="16"/>
        <v>Mauritania-Africa 2006</v>
      </c>
      <c r="B1074" s="8" t="s">
        <v>197</v>
      </c>
      <c r="C1074" s="8" t="s">
        <v>78</v>
      </c>
      <c r="D1074" s="9" t="s">
        <v>68</v>
      </c>
      <c r="E1074" s="14">
        <v>0.94699999999999995</v>
      </c>
      <c r="F1074" s="14">
        <v>82</v>
      </c>
      <c r="G1074" s="8"/>
      <c r="H1074" s="14">
        <v>696</v>
      </c>
      <c r="I1074" s="14">
        <v>0.01</v>
      </c>
      <c r="J1074" s="14">
        <v>0.32700000000000001</v>
      </c>
    </row>
    <row r="1075" spans="1:10" ht="14.4">
      <c r="A1075" s="8" t="str">
        <f t="shared" si="16"/>
        <v>Madagascar-Africa 2006</v>
      </c>
      <c r="B1075" s="8" t="s">
        <v>190</v>
      </c>
      <c r="C1075" s="8" t="s">
        <v>78</v>
      </c>
      <c r="D1075" s="9" t="s">
        <v>68</v>
      </c>
      <c r="E1075" s="14">
        <v>0.46500000000000002</v>
      </c>
      <c r="F1075" s="14">
        <v>21</v>
      </c>
      <c r="G1075" s="8"/>
      <c r="H1075" s="14">
        <v>304</v>
      </c>
      <c r="I1075" s="14">
        <v>6.0000000000000001E-3</v>
      </c>
      <c r="J1075" s="14">
        <v>5.6000000000000001E-2</v>
      </c>
    </row>
    <row r="1076" spans="1:10" ht="14.4">
      <c r="A1076" s="8" t="str">
        <f t="shared" si="16"/>
        <v>Equatorial Guinea-Africa 2006</v>
      </c>
      <c r="B1076" s="8" t="s">
        <v>136</v>
      </c>
      <c r="C1076" s="8" t="s">
        <v>78</v>
      </c>
      <c r="D1076" s="9" t="s">
        <v>68</v>
      </c>
      <c r="E1076" s="14">
        <v>0.441</v>
      </c>
      <c r="F1076" s="14">
        <v>135</v>
      </c>
      <c r="G1076" s="8"/>
      <c r="H1076" s="14">
        <v>492</v>
      </c>
      <c r="I1076" s="14">
        <v>1.2999999999999999E-2</v>
      </c>
      <c r="J1076" s="14">
        <v>0.193</v>
      </c>
    </row>
    <row r="1077" spans="1:10" ht="14.4">
      <c r="A1077" s="8" t="str">
        <f t="shared" si="16"/>
        <v>Togo-Africa 2006</v>
      </c>
      <c r="B1077" s="8" t="s">
        <v>266</v>
      </c>
      <c r="C1077" s="8" t="s">
        <v>78</v>
      </c>
      <c r="D1077" s="9" t="s">
        <v>68</v>
      </c>
      <c r="E1077" s="14">
        <v>0.52500000000000002</v>
      </c>
      <c r="F1077" s="14">
        <v>64</v>
      </c>
      <c r="G1077" s="8"/>
      <c r="H1077" s="14">
        <v>270</v>
      </c>
      <c r="I1077" s="14">
        <v>0.02</v>
      </c>
      <c r="J1077" s="14">
        <v>0.125</v>
      </c>
    </row>
    <row r="1078" spans="1:10" ht="14.4">
      <c r="A1078" s="8" t="str">
        <f t="shared" si="16"/>
        <v>Kenya-Africa 2006</v>
      </c>
      <c r="B1078" s="8" t="s">
        <v>175</v>
      </c>
      <c r="C1078" s="8" t="s">
        <v>78</v>
      </c>
      <c r="D1078" s="9" t="s">
        <v>68</v>
      </c>
      <c r="E1078" s="14">
        <v>0.498</v>
      </c>
      <c r="F1078" s="14">
        <v>54</v>
      </c>
      <c r="G1078" s="8"/>
      <c r="H1078" s="14">
        <v>432</v>
      </c>
      <c r="I1078" s="14">
        <v>7.4999999999999997E-2</v>
      </c>
      <c r="J1078" s="14">
        <v>0.2</v>
      </c>
    </row>
    <row r="1079" spans="1:10" ht="14.4">
      <c r="A1079" s="8" t="str">
        <f t="shared" si="16"/>
        <v>Rwanda-Africa 2006</v>
      </c>
      <c r="B1079" s="8" t="s">
        <v>232</v>
      </c>
      <c r="C1079" s="8" t="s">
        <v>78</v>
      </c>
      <c r="D1079" s="9" t="s">
        <v>68</v>
      </c>
      <c r="E1079" s="14">
        <v>0.36899999999999999</v>
      </c>
      <c r="F1079" s="14">
        <v>16</v>
      </c>
      <c r="G1079" s="8"/>
      <c r="H1079" s="14">
        <v>168</v>
      </c>
      <c r="I1079" s="8">
        <v>0.129</v>
      </c>
      <c r="J1079" s="14">
        <v>3.3000000000000002E-2</v>
      </c>
    </row>
    <row r="1080" spans="1:10" ht="14.4">
      <c r="A1080" s="8" t="str">
        <f t="shared" si="16"/>
        <v>Ethiopia-Africa 2006</v>
      </c>
      <c r="B1080" s="8" t="s">
        <v>139</v>
      </c>
      <c r="C1080" s="8" t="s">
        <v>78</v>
      </c>
      <c r="D1080" s="9" t="s">
        <v>68</v>
      </c>
      <c r="E1080" s="14">
        <v>0.30299999999999999</v>
      </c>
      <c r="F1080" s="14">
        <v>18</v>
      </c>
      <c r="G1080" s="8"/>
      <c r="H1080" s="14">
        <v>212</v>
      </c>
      <c r="I1080" s="14">
        <v>3.0000000000000001E-3</v>
      </c>
      <c r="J1080" s="14">
        <v>1.0999999999999999E-2</v>
      </c>
    </row>
    <row r="1081" spans="1:10" ht="14.4">
      <c r="A1081" s="8" t="str">
        <f t="shared" si="16"/>
        <v>Sao Tome and Principe-Africa 2006</v>
      </c>
      <c r="B1081" s="8" t="s">
        <v>235</v>
      </c>
      <c r="C1081" s="8" t="s">
        <v>78</v>
      </c>
      <c r="D1081" s="9" t="s">
        <v>68</v>
      </c>
      <c r="E1081" s="14">
        <v>0.48699999999999999</v>
      </c>
      <c r="F1081" s="14">
        <v>144</v>
      </c>
      <c r="G1081" s="8"/>
      <c r="H1081" s="14">
        <v>424</v>
      </c>
      <c r="I1081" s="14">
        <v>0.14199999999999999</v>
      </c>
      <c r="J1081" s="14">
        <v>0.11600000000000001</v>
      </c>
    </row>
    <row r="1082" spans="1:10" ht="14.4">
      <c r="A1082" s="8" t="str">
        <f t="shared" si="16"/>
        <v>South Sudan-Africa 2006</v>
      </c>
      <c r="B1082" s="8" t="s">
        <v>249</v>
      </c>
      <c r="C1082" s="8" t="s">
        <v>78</v>
      </c>
      <c r="D1082" s="9" t="s">
        <v>68</v>
      </c>
      <c r="E1082" s="8"/>
      <c r="F1082" s="8"/>
      <c r="G1082" s="8"/>
      <c r="H1082" s="8"/>
      <c r="I1082" s="8">
        <v>0.129</v>
      </c>
      <c r="J1082" s="8">
        <v>0.57976412489999996</v>
      </c>
    </row>
    <row r="1083" spans="1:10" ht="14.4">
      <c r="A1083" s="8" t="str">
        <f t="shared" si="16"/>
        <v>Congo (Brazzaville)-Africa 2006</v>
      </c>
      <c r="B1083" s="8" t="s">
        <v>120</v>
      </c>
      <c r="C1083" s="8" t="s">
        <v>78</v>
      </c>
      <c r="D1083" s="9" t="s">
        <v>68</v>
      </c>
      <c r="E1083" s="14">
        <v>0.64900000000000002</v>
      </c>
      <c r="F1083" s="14">
        <v>37</v>
      </c>
      <c r="G1083" s="8"/>
      <c r="H1083" s="14">
        <v>606</v>
      </c>
      <c r="I1083" s="14">
        <v>0.02</v>
      </c>
      <c r="J1083" s="14">
        <v>0.252</v>
      </c>
    </row>
    <row r="1084" spans="1:10" ht="14.4">
      <c r="A1084" s="8" t="str">
        <f t="shared" si="16"/>
        <v>Comoros-Africa 2006</v>
      </c>
      <c r="B1084" s="8" t="s">
        <v>119</v>
      </c>
      <c r="C1084" s="8" t="s">
        <v>78</v>
      </c>
      <c r="D1084" s="9" t="s">
        <v>68</v>
      </c>
      <c r="E1084" s="14">
        <v>2.1789999999999998</v>
      </c>
      <c r="F1084" s="14">
        <v>22</v>
      </c>
      <c r="G1084" s="8"/>
      <c r="H1084" s="14">
        <v>100</v>
      </c>
      <c r="I1084" s="14">
        <v>2.1999999999999999E-2</v>
      </c>
      <c r="J1084" s="14">
        <v>0.06</v>
      </c>
    </row>
    <row r="1085" spans="1:10" ht="14.4">
      <c r="A1085" s="8" t="str">
        <f t="shared" si="16"/>
        <v>Senegal-Africa 2006</v>
      </c>
      <c r="B1085" s="8" t="s">
        <v>237</v>
      </c>
      <c r="C1085" s="8" t="s">
        <v>78</v>
      </c>
      <c r="D1085" s="9" t="s">
        <v>68</v>
      </c>
      <c r="E1085" s="14">
        <v>0.45500000000000002</v>
      </c>
      <c r="F1085" s="14">
        <v>59</v>
      </c>
      <c r="G1085" s="8"/>
      <c r="H1085" s="14">
        <v>696</v>
      </c>
      <c r="I1085" s="14">
        <v>5.6000000000000001E-2</v>
      </c>
      <c r="J1085" s="14">
        <v>0.25800000000000001</v>
      </c>
    </row>
    <row r="1086" spans="1:10" ht="14.4">
      <c r="A1086" s="8" t="str">
        <f t="shared" si="16"/>
        <v>Cameroon-Africa 2006</v>
      </c>
      <c r="B1086" s="8" t="s">
        <v>111</v>
      </c>
      <c r="C1086" s="8" t="s">
        <v>78</v>
      </c>
      <c r="D1086" s="9" t="s">
        <v>68</v>
      </c>
      <c r="E1086" s="14">
        <v>0.50800000000000001</v>
      </c>
      <c r="F1086" s="14">
        <v>45</v>
      </c>
      <c r="G1086" s="8"/>
      <c r="H1086" s="14">
        <v>654</v>
      </c>
      <c r="I1086" s="14">
        <v>0.02</v>
      </c>
      <c r="J1086" s="14">
        <v>0.16800000000000001</v>
      </c>
    </row>
    <row r="1087" spans="1:10" ht="14.4">
      <c r="A1087" s="8" t="str">
        <f t="shared" si="16"/>
        <v>Guinea-Bissau-Africa 2006</v>
      </c>
      <c r="B1087" s="8" t="s">
        <v>156</v>
      </c>
      <c r="C1087" s="8" t="s">
        <v>78</v>
      </c>
      <c r="D1087" s="9" t="s">
        <v>68</v>
      </c>
      <c r="E1087" s="14">
        <v>0.45900000000000002</v>
      </c>
      <c r="F1087" s="14">
        <v>259</v>
      </c>
      <c r="G1087" s="8"/>
      <c r="H1087" s="14">
        <v>208</v>
      </c>
      <c r="I1087" s="14">
        <v>2.1000000000000001E-2</v>
      </c>
      <c r="J1087" s="14">
        <v>0.108</v>
      </c>
    </row>
    <row r="1088" spans="1:10" ht="14.4">
      <c r="A1088" s="8" t="str">
        <f t="shared" si="16"/>
        <v>Guinea-Africa 2006</v>
      </c>
      <c r="B1088" s="8" t="s">
        <v>155</v>
      </c>
      <c r="C1088" s="8" t="s">
        <v>78</v>
      </c>
      <c r="D1088" s="9" t="s">
        <v>68</v>
      </c>
      <c r="E1088" s="14">
        <v>0.80700000000000005</v>
      </c>
      <c r="F1088" s="14">
        <v>40</v>
      </c>
      <c r="G1088" s="8"/>
      <c r="H1088" s="14">
        <v>416</v>
      </c>
      <c r="I1088" s="14">
        <v>6.0000000000000001E-3</v>
      </c>
      <c r="J1088" s="8">
        <v>0.57976412489999996</v>
      </c>
    </row>
    <row r="1089" spans="1:10" ht="14.4">
      <c r="A1089" s="8" t="str">
        <f t="shared" si="16"/>
        <v>Liberia-Africa 2006</v>
      </c>
      <c r="B1089" s="8" t="s">
        <v>184</v>
      </c>
      <c r="C1089" s="8" t="s">
        <v>78</v>
      </c>
      <c r="D1089" s="9" t="s">
        <v>68</v>
      </c>
      <c r="E1089" s="14">
        <v>0.42899999999999999</v>
      </c>
      <c r="F1089" s="14">
        <v>68</v>
      </c>
      <c r="G1089" s="8"/>
      <c r="H1089" s="14">
        <v>158</v>
      </c>
      <c r="I1089" s="8">
        <v>0.129</v>
      </c>
      <c r="J1089" s="14">
        <v>8.3000000000000004E-2</v>
      </c>
    </row>
    <row r="1090" spans="1:10" ht="14.4">
      <c r="A1090" s="8" t="str">
        <f t="shared" si="16"/>
        <v>Benin-Africa 2006</v>
      </c>
      <c r="B1090" s="8" t="s">
        <v>99</v>
      </c>
      <c r="C1090" s="8" t="s">
        <v>78</v>
      </c>
      <c r="D1090" s="9" t="s">
        <v>68</v>
      </c>
      <c r="E1090" s="14">
        <v>0.75700000000000001</v>
      </c>
      <c r="F1090" s="14">
        <v>31</v>
      </c>
      <c r="G1090" s="8"/>
      <c r="H1090" s="14">
        <v>270</v>
      </c>
      <c r="I1090" s="14">
        <v>1.4999999999999999E-2</v>
      </c>
      <c r="J1090" s="14">
        <v>0.125</v>
      </c>
    </row>
    <row r="1091" spans="1:10" ht="14.4">
      <c r="A1091" s="8" t="str">
        <f t="shared" ref="A1091:A1154" si="17">CONCATENATE(B1091," ",D1091)</f>
        <v>Eritrea-Africa 2006</v>
      </c>
      <c r="B1091" s="8" t="s">
        <v>137</v>
      </c>
      <c r="C1091" s="8" t="s">
        <v>78</v>
      </c>
      <c r="D1091" s="9" t="s">
        <v>68</v>
      </c>
      <c r="E1091" s="14">
        <v>0.84499999999999997</v>
      </c>
      <c r="F1091" s="14">
        <v>76</v>
      </c>
      <c r="G1091" s="8"/>
      <c r="H1091" s="14">
        <v>216</v>
      </c>
      <c r="I1091" s="8">
        <v>0.129</v>
      </c>
      <c r="J1091" s="14">
        <v>1.2E-2</v>
      </c>
    </row>
    <row r="1092" spans="1:10" ht="14.4">
      <c r="A1092" s="8" t="str">
        <f t="shared" si="17"/>
        <v>Sierra Leone-Africa 2006</v>
      </c>
      <c r="B1092" s="8" t="s">
        <v>240</v>
      </c>
      <c r="C1092" s="8" t="s">
        <v>78</v>
      </c>
      <c r="D1092" s="9" t="s">
        <v>68</v>
      </c>
      <c r="E1092" s="14">
        <v>2.72</v>
      </c>
      <c r="F1092" s="14">
        <v>26</v>
      </c>
      <c r="G1092" s="8"/>
      <c r="H1092" s="14">
        <v>399</v>
      </c>
      <c r="I1092" s="14">
        <v>2E-3</v>
      </c>
      <c r="J1092" s="8">
        <v>0.57976412489999996</v>
      </c>
    </row>
    <row r="1093" spans="1:10" ht="14.4">
      <c r="A1093" s="8" t="str">
        <f t="shared" si="17"/>
        <v>Nigeria-Africa 2006</v>
      </c>
      <c r="B1093" s="8" t="s">
        <v>215</v>
      </c>
      <c r="C1093" s="8" t="s">
        <v>78</v>
      </c>
      <c r="D1093" s="9" t="s">
        <v>68</v>
      </c>
      <c r="E1093" s="14">
        <v>0.32200000000000001</v>
      </c>
      <c r="F1093" s="14">
        <v>35</v>
      </c>
      <c r="G1093" s="8"/>
      <c r="H1093" s="14">
        <v>1120</v>
      </c>
      <c r="I1093" s="14">
        <v>5.5E-2</v>
      </c>
      <c r="J1093" s="14">
        <v>0.22600000000000001</v>
      </c>
    </row>
    <row r="1094" spans="1:10" ht="14.4">
      <c r="A1094" s="8" t="str">
        <f t="shared" si="17"/>
        <v>Malawi-Africa 2006</v>
      </c>
      <c r="B1094" s="8" t="s">
        <v>191</v>
      </c>
      <c r="C1094" s="8" t="s">
        <v>78</v>
      </c>
      <c r="D1094" s="9" t="s">
        <v>68</v>
      </c>
      <c r="E1094" s="14">
        <v>0.33400000000000002</v>
      </c>
      <c r="F1094" s="14">
        <v>39</v>
      </c>
      <c r="G1094" s="8"/>
      <c r="H1094" s="14">
        <v>370</v>
      </c>
      <c r="I1094" s="14">
        <v>4.0000000000000001E-3</v>
      </c>
      <c r="J1094" s="14">
        <v>4.7E-2</v>
      </c>
    </row>
    <row r="1095" spans="1:10" ht="14.4">
      <c r="A1095" s="8" t="str">
        <f t="shared" si="17"/>
        <v>Tanzania-Africa 2006</v>
      </c>
      <c r="B1095" s="8" t="s">
        <v>263</v>
      </c>
      <c r="C1095" s="8" t="s">
        <v>78</v>
      </c>
      <c r="D1095" s="9" t="s">
        <v>68</v>
      </c>
      <c r="E1095" s="14">
        <v>0.438</v>
      </c>
      <c r="F1095" s="14">
        <v>27</v>
      </c>
      <c r="G1095" s="8"/>
      <c r="H1095" s="14">
        <v>172</v>
      </c>
      <c r="I1095" s="14">
        <v>1.2999999999999999E-2</v>
      </c>
      <c r="J1095" s="14">
        <v>0.14000000000000001</v>
      </c>
    </row>
    <row r="1096" spans="1:10" ht="14.4">
      <c r="A1096" s="8" t="str">
        <f t="shared" si="17"/>
        <v>Mozambique-Africa 2006</v>
      </c>
      <c r="B1096" s="8" t="s">
        <v>206</v>
      </c>
      <c r="C1096" s="8" t="s">
        <v>78</v>
      </c>
      <c r="D1096" s="9" t="s">
        <v>68</v>
      </c>
      <c r="E1096" s="14">
        <v>0.375</v>
      </c>
      <c r="F1096" s="14">
        <v>113</v>
      </c>
      <c r="G1096" s="8"/>
      <c r="H1096" s="14">
        <v>230</v>
      </c>
      <c r="I1096" s="14">
        <v>8.0000000000000002E-3</v>
      </c>
      <c r="J1096" s="14">
        <v>0.108</v>
      </c>
    </row>
    <row r="1097" spans="1:10" ht="14.4">
      <c r="A1097" s="8" t="str">
        <f t="shared" si="17"/>
        <v>Zambia-Africa 2006</v>
      </c>
      <c r="B1097" s="8" t="s">
        <v>284</v>
      </c>
      <c r="C1097" s="8" t="s">
        <v>78</v>
      </c>
      <c r="D1097" s="9" t="s">
        <v>68</v>
      </c>
      <c r="E1097" s="14">
        <v>0.154</v>
      </c>
      <c r="F1097" s="14">
        <v>35</v>
      </c>
      <c r="G1097" s="8"/>
      <c r="H1097" s="14">
        <v>183</v>
      </c>
      <c r="I1097" s="14">
        <v>4.2000000000000003E-2</v>
      </c>
      <c r="J1097" s="14">
        <v>0.14099999999999999</v>
      </c>
    </row>
    <row r="1098" spans="1:10" ht="14.4">
      <c r="A1098" s="8" t="str">
        <f t="shared" si="17"/>
        <v>Burundi-Africa 2006</v>
      </c>
      <c r="B1098" s="8" t="s">
        <v>109</v>
      </c>
      <c r="C1098" s="8" t="s">
        <v>78</v>
      </c>
      <c r="D1098" s="9" t="s">
        <v>68</v>
      </c>
      <c r="E1098" s="14">
        <v>2.7970000000000002</v>
      </c>
      <c r="F1098" s="14">
        <v>13</v>
      </c>
      <c r="G1098" s="8"/>
      <c r="H1098" s="14">
        <v>140</v>
      </c>
      <c r="I1098" s="14">
        <v>7.0000000000000001E-3</v>
      </c>
      <c r="J1098" s="14">
        <v>2.5000000000000001E-2</v>
      </c>
    </row>
    <row r="1099" spans="1:10" ht="14.4">
      <c r="A1099" s="8" t="str">
        <f t="shared" si="17"/>
        <v>Burkina Faso-Africa 2006</v>
      </c>
      <c r="B1099" s="8" t="s">
        <v>108</v>
      </c>
      <c r="C1099" s="8" t="s">
        <v>78</v>
      </c>
      <c r="D1099" s="9" t="s">
        <v>68</v>
      </c>
      <c r="E1099" s="14">
        <v>0.47599999999999998</v>
      </c>
      <c r="F1099" s="14">
        <v>34</v>
      </c>
      <c r="G1099" s="8"/>
      <c r="H1099" s="14">
        <v>270</v>
      </c>
      <c r="I1099" s="14">
        <v>6.0000000000000001E-3</v>
      </c>
      <c r="J1099" s="14">
        <v>7.3999999999999996E-2</v>
      </c>
    </row>
    <row r="1100" spans="1:10" ht="14.4">
      <c r="A1100" s="8" t="str">
        <f t="shared" si="17"/>
        <v>Gambia, The-Africa 2006</v>
      </c>
      <c r="B1100" s="8" t="s">
        <v>146</v>
      </c>
      <c r="C1100" s="8" t="s">
        <v>78</v>
      </c>
      <c r="D1100" s="9" t="s">
        <v>68</v>
      </c>
      <c r="E1100" s="14">
        <v>2.9209999999999998</v>
      </c>
      <c r="F1100" s="14">
        <v>27</v>
      </c>
      <c r="G1100" s="8"/>
      <c r="H1100" s="14">
        <v>376</v>
      </c>
      <c r="I1100" s="14">
        <v>5.1999999999999998E-2</v>
      </c>
      <c r="J1100" s="14">
        <v>0.27300000000000002</v>
      </c>
    </row>
    <row r="1101" spans="1:10" ht="14.4">
      <c r="A1101" s="8" t="str">
        <f t="shared" si="17"/>
        <v>Congo (Kinshasa)-Africa 2006</v>
      </c>
      <c r="B1101" s="8" t="s">
        <v>121</v>
      </c>
      <c r="C1101" s="8" t="s">
        <v>78</v>
      </c>
      <c r="D1101" s="9" t="s">
        <v>68</v>
      </c>
      <c r="E1101" s="14">
        <v>2.8650000000000002</v>
      </c>
      <c r="F1101" s="14">
        <v>133</v>
      </c>
      <c r="G1101" s="8"/>
      <c r="H1101" s="14">
        <v>308</v>
      </c>
      <c r="I1101" s="14">
        <v>3.0000000000000001E-3</v>
      </c>
      <c r="J1101" s="14">
        <v>7.9000000000000001E-2</v>
      </c>
    </row>
    <row r="1102" spans="1:10" ht="14.4">
      <c r="A1102" s="8" t="str">
        <f t="shared" si="17"/>
        <v>Uganda-Africa 2006</v>
      </c>
      <c r="B1102" s="8" t="s">
        <v>273</v>
      </c>
      <c r="C1102" s="8" t="s">
        <v>78</v>
      </c>
      <c r="D1102" s="9" t="s">
        <v>68</v>
      </c>
      <c r="E1102" s="14">
        <v>0.35199999999999998</v>
      </c>
      <c r="F1102" s="14">
        <v>28</v>
      </c>
      <c r="G1102" s="8"/>
      <c r="H1102" s="14">
        <v>237</v>
      </c>
      <c r="I1102" s="14">
        <v>2.5000000000000001E-2</v>
      </c>
      <c r="J1102" s="14">
        <v>6.8000000000000005E-2</v>
      </c>
    </row>
    <row r="1103" spans="1:10" ht="14.4">
      <c r="A1103" s="8" t="str">
        <f t="shared" si="17"/>
        <v>Somalia-Africa 2006</v>
      </c>
      <c r="B1103" s="8" t="s">
        <v>246</v>
      </c>
      <c r="C1103" s="8" t="s">
        <v>78</v>
      </c>
      <c r="D1103" s="9" t="s">
        <v>68</v>
      </c>
      <c r="E1103" s="8"/>
      <c r="F1103" s="8"/>
      <c r="G1103" s="8"/>
      <c r="H1103" s="8"/>
      <c r="I1103" s="14">
        <v>1.0999999999999999E-2</v>
      </c>
      <c r="J1103" s="14">
        <v>6.3E-2</v>
      </c>
    </row>
    <row r="1104" spans="1:10" ht="14.4">
      <c r="A1104" s="8" t="str">
        <f t="shared" si="17"/>
        <v>Mali-Africa 2006</v>
      </c>
      <c r="B1104" s="8" t="s">
        <v>194</v>
      </c>
      <c r="C1104" s="8" t="s">
        <v>78</v>
      </c>
      <c r="D1104" s="9" t="s">
        <v>68</v>
      </c>
      <c r="E1104" s="14">
        <v>0.51400000000000001</v>
      </c>
      <c r="F1104" s="14">
        <v>41</v>
      </c>
      <c r="G1104" s="8"/>
      <c r="H1104" s="14">
        <v>270</v>
      </c>
      <c r="I1104" s="14">
        <v>7.0000000000000001E-3</v>
      </c>
      <c r="J1104" s="14">
        <v>0.123</v>
      </c>
    </row>
    <row r="1105" spans="1:10" ht="14.4">
      <c r="A1105" s="8" t="str">
        <f t="shared" si="17"/>
        <v>Chad-Africa 2006</v>
      </c>
      <c r="B1105" s="8" t="s">
        <v>115</v>
      </c>
      <c r="C1105" s="8" t="s">
        <v>78</v>
      </c>
      <c r="D1105" s="9" t="s">
        <v>68</v>
      </c>
      <c r="E1105" s="14">
        <v>0.74</v>
      </c>
      <c r="F1105" s="14">
        <v>64</v>
      </c>
      <c r="G1105" s="8"/>
      <c r="H1105" s="14">
        <v>732</v>
      </c>
      <c r="I1105" s="14">
        <v>6.0000000000000001E-3</v>
      </c>
      <c r="J1105" s="14">
        <v>4.4999999999999998E-2</v>
      </c>
    </row>
    <row r="1106" spans="1:10" ht="14.4">
      <c r="A1106" s="8" t="str">
        <f t="shared" si="17"/>
        <v>Angola-Africa 2006</v>
      </c>
      <c r="B1106" s="8" t="s">
        <v>82</v>
      </c>
      <c r="C1106" s="8" t="s">
        <v>78</v>
      </c>
      <c r="D1106" s="9" t="s">
        <v>68</v>
      </c>
      <c r="E1106" s="14">
        <v>0.52100000000000002</v>
      </c>
      <c r="F1106" s="14">
        <v>119</v>
      </c>
      <c r="G1106" s="8"/>
      <c r="H1106" s="14">
        <v>272</v>
      </c>
      <c r="I1106" s="14">
        <v>1.9E-2</v>
      </c>
      <c r="J1106" s="14">
        <v>0.17799999999999999</v>
      </c>
    </row>
    <row r="1107" spans="1:10" ht="14.4">
      <c r="A1107" s="8" t="str">
        <f t="shared" si="17"/>
        <v>Niger-Africa 2006</v>
      </c>
      <c r="B1107" s="8" t="s">
        <v>214</v>
      </c>
      <c r="C1107" s="8" t="s">
        <v>78</v>
      </c>
      <c r="D1107" s="9" t="s">
        <v>68</v>
      </c>
      <c r="E1107" s="14">
        <v>0.42299999999999999</v>
      </c>
      <c r="F1107" s="14">
        <v>24</v>
      </c>
      <c r="G1107" s="8"/>
      <c r="H1107" s="14">
        <v>270</v>
      </c>
      <c r="I1107" s="14">
        <v>3.0000000000000001E-3</v>
      </c>
      <c r="J1107" s="14">
        <v>3.5000000000000003E-2</v>
      </c>
    </row>
    <row r="1108" spans="1:10" ht="14.4">
      <c r="A1108" s="8" t="str">
        <f t="shared" si="17"/>
        <v>Mauritius-Africa 2007</v>
      </c>
      <c r="B1108" s="8" t="s">
        <v>198</v>
      </c>
      <c r="C1108" s="8" t="s">
        <v>78</v>
      </c>
      <c r="D1108" s="9" t="s">
        <v>69</v>
      </c>
      <c r="E1108" s="14">
        <v>0.24199999999999999</v>
      </c>
      <c r="F1108" s="14">
        <v>7</v>
      </c>
      <c r="G1108" s="8"/>
      <c r="H1108" s="14">
        <v>161</v>
      </c>
      <c r="I1108" s="14">
        <v>0.20200000000000001</v>
      </c>
      <c r="J1108" s="14">
        <v>0.76100000000000001</v>
      </c>
    </row>
    <row r="1109" spans="1:10" ht="14.4">
      <c r="A1109" s="8" t="str">
        <f t="shared" si="17"/>
        <v>Tunisia-Africa 2007</v>
      </c>
      <c r="B1109" s="8" t="s">
        <v>269</v>
      </c>
      <c r="C1109" s="8" t="s">
        <v>78</v>
      </c>
      <c r="D1109" s="9" t="s">
        <v>69</v>
      </c>
      <c r="E1109" s="14">
        <v>0.60599999999999998</v>
      </c>
      <c r="F1109" s="14">
        <v>11</v>
      </c>
      <c r="G1109" s="8"/>
      <c r="H1109" s="14">
        <v>268</v>
      </c>
      <c r="I1109" s="14">
        <v>0.17100000000000001</v>
      </c>
      <c r="J1109" s="14">
        <v>0.76300000000000001</v>
      </c>
    </row>
    <row r="1110" spans="1:10" ht="14.4">
      <c r="A1110" s="8" t="str">
        <f t="shared" si="17"/>
        <v>Seychelles-Africa 2007</v>
      </c>
      <c r="B1110" s="8" t="s">
        <v>239</v>
      </c>
      <c r="C1110" s="8" t="s">
        <v>78</v>
      </c>
      <c r="D1110" s="9" t="s">
        <v>69</v>
      </c>
      <c r="E1110" s="14">
        <v>0.48399999999999999</v>
      </c>
      <c r="F1110" s="14">
        <v>39</v>
      </c>
      <c r="G1110" s="8"/>
      <c r="H1110" s="14">
        <v>76</v>
      </c>
      <c r="I1110" s="14">
        <v>0.38400000000000001</v>
      </c>
      <c r="J1110" s="14">
        <v>0.86699999999999999</v>
      </c>
    </row>
    <row r="1111" spans="1:10" ht="14.4">
      <c r="A1111" s="8" t="str">
        <f t="shared" si="17"/>
        <v>Morocco-Africa 2007</v>
      </c>
      <c r="B1111" s="8" t="s">
        <v>205</v>
      </c>
      <c r="C1111" s="8" t="s">
        <v>78</v>
      </c>
      <c r="D1111" s="9" t="s">
        <v>69</v>
      </c>
      <c r="E1111" s="14">
        <v>0.44400000000000001</v>
      </c>
      <c r="F1111" s="14">
        <v>12</v>
      </c>
      <c r="G1111" s="8"/>
      <c r="H1111" s="14">
        <v>358</v>
      </c>
      <c r="I1111" s="14">
        <v>0.215</v>
      </c>
      <c r="J1111" s="14">
        <v>0.65300000000000002</v>
      </c>
    </row>
    <row r="1112" spans="1:10" ht="14.4">
      <c r="A1112" s="8" t="str">
        <f t="shared" si="17"/>
        <v>South Africa-Africa 2007</v>
      </c>
      <c r="B1112" s="8" t="s">
        <v>247</v>
      </c>
      <c r="C1112" s="8" t="s">
        <v>78</v>
      </c>
      <c r="D1112" s="9" t="s">
        <v>69</v>
      </c>
      <c r="E1112" s="14">
        <v>0.36499999999999999</v>
      </c>
      <c r="F1112" s="14">
        <v>31</v>
      </c>
      <c r="G1112" s="8"/>
      <c r="H1112" s="14">
        <v>350</v>
      </c>
      <c r="I1112" s="14">
        <v>8.1000000000000003E-2</v>
      </c>
      <c r="J1112" s="14">
        <v>0.85299999999999998</v>
      </c>
    </row>
    <row r="1113" spans="1:10" ht="14.4">
      <c r="A1113" s="8" t="str">
        <f t="shared" si="17"/>
        <v>Algeria-Africa 2007</v>
      </c>
      <c r="B1113" s="8" t="s">
        <v>77</v>
      </c>
      <c r="C1113" s="8" t="s">
        <v>78</v>
      </c>
      <c r="D1113" s="9" t="s">
        <v>69</v>
      </c>
      <c r="E1113" s="14">
        <v>0.74199999999999999</v>
      </c>
      <c r="F1113" s="14">
        <v>25</v>
      </c>
      <c r="G1113" s="8"/>
      <c r="H1113" s="14">
        <v>451</v>
      </c>
      <c r="I1113" s="14">
        <v>9.5000000000000001E-2</v>
      </c>
      <c r="J1113" s="14">
        <v>0.78500000000000003</v>
      </c>
    </row>
    <row r="1114" spans="1:10" ht="14.4">
      <c r="A1114" s="8" t="str">
        <f t="shared" si="17"/>
        <v>Libya-Africa 2007</v>
      </c>
      <c r="B1114" s="8" t="s">
        <v>185</v>
      </c>
      <c r="C1114" s="8" t="s">
        <v>78</v>
      </c>
      <c r="D1114" s="9" t="s">
        <v>69</v>
      </c>
      <c r="E1114" s="8"/>
      <c r="F1114" s="8"/>
      <c r="G1114" s="8"/>
      <c r="H1114" s="8"/>
      <c r="I1114" s="14">
        <v>4.7E-2</v>
      </c>
      <c r="J1114" s="14">
        <v>0.77800000000000002</v>
      </c>
    </row>
    <row r="1115" spans="1:10" ht="14.4">
      <c r="A1115" s="8" t="str">
        <f t="shared" si="17"/>
        <v>Egypt-Africa 2007</v>
      </c>
      <c r="B1115" s="8" t="s">
        <v>134</v>
      </c>
      <c r="C1115" s="8" t="s">
        <v>78</v>
      </c>
      <c r="D1115" s="9" t="s">
        <v>69</v>
      </c>
      <c r="E1115" s="14">
        <v>0.45100000000000001</v>
      </c>
      <c r="F1115" s="14">
        <v>10</v>
      </c>
      <c r="G1115" s="8"/>
      <c r="H1115" s="14">
        <v>711</v>
      </c>
      <c r="I1115" s="14">
        <v>0.16</v>
      </c>
      <c r="J1115" s="14">
        <v>0.40500000000000003</v>
      </c>
    </row>
    <row r="1116" spans="1:10" ht="14.4">
      <c r="A1116" s="8" t="str">
        <f t="shared" si="17"/>
        <v>Botswana-Africa 2007</v>
      </c>
      <c r="B1116" s="8" t="s">
        <v>104</v>
      </c>
      <c r="C1116" s="8" t="s">
        <v>78</v>
      </c>
      <c r="D1116" s="9" t="s">
        <v>69</v>
      </c>
      <c r="E1116" s="14">
        <v>0.17100000000000001</v>
      </c>
      <c r="F1116" s="14">
        <v>107</v>
      </c>
      <c r="G1116" s="8"/>
      <c r="H1116" s="14">
        <v>140</v>
      </c>
      <c r="I1116" s="14">
        <v>5.2999999999999999E-2</v>
      </c>
      <c r="J1116" s="14">
        <v>0.60099999999999998</v>
      </c>
    </row>
    <row r="1117" spans="1:10" ht="14.4">
      <c r="A1117" s="8" t="str">
        <f t="shared" si="17"/>
        <v>Lesotho-Africa 2007</v>
      </c>
      <c r="B1117" s="8" t="s">
        <v>183</v>
      </c>
      <c r="C1117" s="8" t="s">
        <v>78</v>
      </c>
      <c r="D1117" s="9" t="s">
        <v>69</v>
      </c>
      <c r="E1117" s="14">
        <v>0.224</v>
      </c>
      <c r="F1117" s="14">
        <v>73</v>
      </c>
      <c r="G1117" s="8"/>
      <c r="H1117" s="14">
        <v>342</v>
      </c>
      <c r="I1117" s="14">
        <v>3.4000000000000002E-2</v>
      </c>
      <c r="J1117" s="14">
        <v>0.247</v>
      </c>
    </row>
    <row r="1118" spans="1:10" ht="14.4">
      <c r="A1118" s="8" t="str">
        <f t="shared" si="17"/>
        <v>Namibia-Africa 2007</v>
      </c>
      <c r="B1118" s="8" t="s">
        <v>208</v>
      </c>
      <c r="C1118" s="8" t="s">
        <v>78</v>
      </c>
      <c r="D1118" s="9" t="s">
        <v>69</v>
      </c>
      <c r="E1118" s="14">
        <v>0.25800000000000001</v>
      </c>
      <c r="F1118" s="14">
        <v>99</v>
      </c>
      <c r="G1118" s="8"/>
      <c r="H1118" s="14">
        <v>339</v>
      </c>
      <c r="I1118" s="14">
        <v>4.8000000000000001E-2</v>
      </c>
      <c r="J1118" s="14">
        <v>0.38500000000000001</v>
      </c>
    </row>
    <row r="1119" spans="1:10" ht="14.4">
      <c r="A1119" s="8" t="str">
        <f t="shared" si="17"/>
        <v>Djibouti-Africa 2007</v>
      </c>
      <c r="B1119" s="8" t="s">
        <v>130</v>
      </c>
      <c r="C1119" s="8" t="s">
        <v>78</v>
      </c>
      <c r="D1119" s="9" t="s">
        <v>69</v>
      </c>
      <c r="E1119" s="14">
        <v>0.378</v>
      </c>
      <c r="F1119" s="14">
        <v>37</v>
      </c>
      <c r="G1119" s="8"/>
      <c r="H1119" s="14">
        <v>66</v>
      </c>
      <c r="I1119" s="14">
        <v>1.6E-2</v>
      </c>
      <c r="J1119" s="14">
        <v>8.6999999999999994E-2</v>
      </c>
    </row>
    <row r="1120" spans="1:10" ht="14.4">
      <c r="A1120" s="8" t="str">
        <f t="shared" si="17"/>
        <v>Swaziland-Africa 2007</v>
      </c>
      <c r="B1120" s="8" t="s">
        <v>258</v>
      </c>
      <c r="C1120" s="8" t="s">
        <v>78</v>
      </c>
      <c r="D1120" s="9" t="s">
        <v>69</v>
      </c>
      <c r="E1120" s="14">
        <v>0.36299999999999999</v>
      </c>
      <c r="F1120" s="14">
        <v>60</v>
      </c>
      <c r="G1120" s="8"/>
      <c r="H1120" s="14">
        <v>104</v>
      </c>
      <c r="I1120" s="14">
        <v>4.1000000000000002E-2</v>
      </c>
      <c r="J1120" s="14">
        <v>0.33500000000000002</v>
      </c>
    </row>
    <row r="1121" spans="1:10" ht="14.4">
      <c r="A1121" s="8" t="str">
        <f t="shared" si="17"/>
        <v>Zimbabwe-Africa 2007</v>
      </c>
      <c r="B1121" s="8" t="s">
        <v>285</v>
      </c>
      <c r="C1121" s="8" t="s">
        <v>78</v>
      </c>
      <c r="D1121" s="9" t="s">
        <v>69</v>
      </c>
      <c r="E1121" s="14">
        <v>0.51400000000000001</v>
      </c>
      <c r="F1121" s="14">
        <v>97</v>
      </c>
      <c r="G1121" s="8"/>
      <c r="H1121" s="14">
        <v>256</v>
      </c>
      <c r="I1121" s="14">
        <v>0.109</v>
      </c>
      <c r="J1121" s="14">
        <v>9.6000000000000002E-2</v>
      </c>
    </row>
    <row r="1122" spans="1:10" ht="14.4">
      <c r="A1122" s="8" t="str">
        <f t="shared" si="17"/>
        <v>Ghana-Africa 2007</v>
      </c>
      <c r="B1122" s="8" t="s">
        <v>149</v>
      </c>
      <c r="C1122" s="8" t="s">
        <v>78</v>
      </c>
      <c r="D1122" s="9" t="s">
        <v>69</v>
      </c>
      <c r="E1122" s="14">
        <v>0.32700000000000001</v>
      </c>
      <c r="F1122" s="14">
        <v>15</v>
      </c>
      <c r="G1122" s="8"/>
      <c r="H1122" s="14">
        <v>304</v>
      </c>
      <c r="I1122" s="14">
        <v>3.9E-2</v>
      </c>
      <c r="J1122" s="14">
        <v>0.33800000000000002</v>
      </c>
    </row>
    <row r="1123" spans="1:10" ht="14.4">
      <c r="A1123" s="8" t="str">
        <f t="shared" si="17"/>
        <v>Gabon-Africa 2007</v>
      </c>
      <c r="B1123" s="8" t="s">
        <v>145</v>
      </c>
      <c r="C1123" s="8" t="s">
        <v>78</v>
      </c>
      <c r="D1123" s="9" t="s">
        <v>69</v>
      </c>
      <c r="E1123" s="14">
        <v>0.44700000000000001</v>
      </c>
      <c r="F1123" s="14">
        <v>57</v>
      </c>
      <c r="G1123" s="8"/>
      <c r="H1123" s="14">
        <v>488</v>
      </c>
      <c r="I1123" s="14">
        <v>5.8000000000000003E-2</v>
      </c>
      <c r="J1123" s="14">
        <v>0.80800000000000005</v>
      </c>
    </row>
    <row r="1124" spans="1:10" ht="14.4">
      <c r="A1124" s="8" t="str">
        <f t="shared" si="17"/>
        <v>Central African Republic-Africa 2007</v>
      </c>
      <c r="B1124" s="8" t="s">
        <v>114</v>
      </c>
      <c r="C1124" s="8" t="s">
        <v>78</v>
      </c>
      <c r="D1124" s="9" t="s">
        <v>69</v>
      </c>
      <c r="E1124" s="14">
        <v>2.0379999999999998</v>
      </c>
      <c r="F1124" s="14">
        <v>22</v>
      </c>
      <c r="G1124" s="8"/>
      <c r="H1124" s="14">
        <v>504</v>
      </c>
      <c r="I1124" s="14">
        <v>4.0000000000000001E-3</v>
      </c>
      <c r="J1124" s="14">
        <v>8.3000000000000004E-2</v>
      </c>
    </row>
    <row r="1125" spans="1:10" ht="14.4">
      <c r="A1125" s="8" t="str">
        <f t="shared" si="17"/>
        <v>Cote d'Ivoire-Africa 2007</v>
      </c>
      <c r="B1125" s="8" t="s">
        <v>123</v>
      </c>
      <c r="C1125" s="8" t="s">
        <v>78</v>
      </c>
      <c r="D1125" s="9" t="s">
        <v>69</v>
      </c>
      <c r="E1125" s="14">
        <v>0.44600000000000001</v>
      </c>
      <c r="F1125" s="14">
        <v>40</v>
      </c>
      <c r="G1125" s="8"/>
      <c r="H1125" s="14">
        <v>270</v>
      </c>
      <c r="I1125" s="14">
        <v>1.7999999999999999E-2</v>
      </c>
      <c r="J1125" s="14">
        <v>0.41599999999999998</v>
      </c>
    </row>
    <row r="1126" spans="1:10" ht="14.4">
      <c r="A1126" s="8" t="str">
        <f t="shared" si="17"/>
        <v>Sudan-Africa 2007</v>
      </c>
      <c r="B1126" s="8" t="s">
        <v>256</v>
      </c>
      <c r="C1126" s="8" t="s">
        <v>78</v>
      </c>
      <c r="D1126" s="9" t="s">
        <v>69</v>
      </c>
      <c r="E1126" s="14">
        <v>0.36099999999999999</v>
      </c>
      <c r="F1126" s="14">
        <v>39</v>
      </c>
      <c r="G1126" s="8"/>
      <c r="H1126" s="14">
        <v>180</v>
      </c>
      <c r="I1126" s="14">
        <v>8.6999999999999994E-2</v>
      </c>
      <c r="J1126" s="14">
        <v>0.20399999999999999</v>
      </c>
    </row>
    <row r="1127" spans="1:10" ht="14.4">
      <c r="A1127" s="8" t="str">
        <f t="shared" si="17"/>
        <v>Mauritania-Africa 2007</v>
      </c>
      <c r="B1127" s="8" t="s">
        <v>197</v>
      </c>
      <c r="C1127" s="8" t="s">
        <v>78</v>
      </c>
      <c r="D1127" s="9" t="s">
        <v>69</v>
      </c>
      <c r="E1127" s="14">
        <v>0.94699999999999995</v>
      </c>
      <c r="F1127" s="14">
        <v>65</v>
      </c>
      <c r="G1127" s="8"/>
      <c r="H1127" s="14">
        <v>696</v>
      </c>
      <c r="I1127" s="14">
        <v>1.4E-2</v>
      </c>
      <c r="J1127" s="14">
        <v>0.42499999999999999</v>
      </c>
    </row>
    <row r="1128" spans="1:10" ht="14.4">
      <c r="A1128" s="8" t="str">
        <f t="shared" si="17"/>
        <v>Ethiopia-Africa 2007</v>
      </c>
      <c r="B1128" s="8" t="s">
        <v>139</v>
      </c>
      <c r="C1128" s="8" t="s">
        <v>78</v>
      </c>
      <c r="D1128" s="9" t="s">
        <v>69</v>
      </c>
      <c r="E1128" s="14">
        <v>0.30299999999999999</v>
      </c>
      <c r="F1128" s="14">
        <v>18</v>
      </c>
      <c r="G1128" s="8"/>
      <c r="H1128" s="14">
        <v>198</v>
      </c>
      <c r="I1128" s="14">
        <v>4.0000000000000001E-3</v>
      </c>
      <c r="J1128" s="14">
        <v>1.4999999999999999E-2</v>
      </c>
    </row>
    <row r="1129" spans="1:10" ht="14.4">
      <c r="A1129" s="8" t="str">
        <f t="shared" si="17"/>
        <v>Madagascar-Africa 2007</v>
      </c>
      <c r="B1129" s="8" t="s">
        <v>190</v>
      </c>
      <c r="C1129" s="8" t="s">
        <v>78</v>
      </c>
      <c r="D1129" s="9" t="s">
        <v>69</v>
      </c>
      <c r="E1129" s="14">
        <v>0.46500000000000002</v>
      </c>
      <c r="F1129" s="14">
        <v>7</v>
      </c>
      <c r="G1129" s="8"/>
      <c r="H1129" s="14">
        <v>238</v>
      </c>
      <c r="I1129" s="14">
        <v>7.0000000000000001E-3</v>
      </c>
      <c r="J1129" s="14">
        <v>0.114</v>
      </c>
    </row>
    <row r="1130" spans="1:10" ht="14.4">
      <c r="A1130" s="8" t="str">
        <f t="shared" si="17"/>
        <v>Equatorial Guinea-Africa 2007</v>
      </c>
      <c r="B1130" s="8" t="s">
        <v>136</v>
      </c>
      <c r="C1130" s="8" t="s">
        <v>78</v>
      </c>
      <c r="D1130" s="9" t="s">
        <v>69</v>
      </c>
      <c r="E1130" s="14">
        <v>0.441</v>
      </c>
      <c r="F1130" s="14">
        <v>135</v>
      </c>
      <c r="G1130" s="8"/>
      <c r="H1130" s="14">
        <v>492</v>
      </c>
      <c r="I1130" s="14">
        <v>1.6E-2</v>
      </c>
      <c r="J1130" s="14">
        <v>0.23499999999999999</v>
      </c>
    </row>
    <row r="1131" spans="1:10" ht="14.4">
      <c r="A1131" s="8" t="str">
        <f t="shared" si="17"/>
        <v>Togo-Africa 2007</v>
      </c>
      <c r="B1131" s="8" t="s">
        <v>266</v>
      </c>
      <c r="C1131" s="8" t="s">
        <v>78</v>
      </c>
      <c r="D1131" s="9" t="s">
        <v>69</v>
      </c>
      <c r="E1131" s="14">
        <v>0.52600000000000002</v>
      </c>
      <c r="F1131" s="14">
        <v>62</v>
      </c>
      <c r="G1131" s="8"/>
      <c r="H1131" s="14">
        <v>270</v>
      </c>
      <c r="I1131" s="14">
        <v>2.1999999999999999E-2</v>
      </c>
      <c r="J1131" s="14">
        <v>0.20399999999999999</v>
      </c>
    </row>
    <row r="1132" spans="1:10" ht="14.4">
      <c r="A1132" s="8" t="str">
        <f t="shared" si="17"/>
        <v>Kenya-Africa 2007</v>
      </c>
      <c r="B1132" s="8" t="s">
        <v>175</v>
      </c>
      <c r="C1132" s="8" t="s">
        <v>78</v>
      </c>
      <c r="D1132" s="9" t="s">
        <v>69</v>
      </c>
      <c r="E1132" s="14">
        <v>0.49299999999999999</v>
      </c>
      <c r="F1132" s="14">
        <v>44</v>
      </c>
      <c r="G1132" s="8"/>
      <c r="H1132" s="14">
        <v>432</v>
      </c>
      <c r="I1132" s="14">
        <v>0.08</v>
      </c>
      <c r="J1132" s="14">
        <v>0.30099999999999999</v>
      </c>
    </row>
    <row r="1133" spans="1:10" ht="14.4">
      <c r="A1133" s="8" t="str">
        <f t="shared" si="17"/>
        <v>Rwanda-Africa 2007</v>
      </c>
      <c r="B1133" s="8" t="s">
        <v>232</v>
      </c>
      <c r="C1133" s="8" t="s">
        <v>78</v>
      </c>
      <c r="D1133" s="9" t="s">
        <v>69</v>
      </c>
      <c r="E1133" s="14">
        <v>0.33500000000000002</v>
      </c>
      <c r="F1133" s="14">
        <v>16</v>
      </c>
      <c r="G1133" s="8"/>
      <c r="H1133" s="14">
        <v>168</v>
      </c>
      <c r="I1133" s="14">
        <v>2.1000000000000001E-2</v>
      </c>
      <c r="J1133" s="14">
        <v>6.4000000000000001E-2</v>
      </c>
    </row>
    <row r="1134" spans="1:10" ht="14.4">
      <c r="A1134" s="8" t="str">
        <f t="shared" si="17"/>
        <v>Sao Tome and Principe-Africa 2007</v>
      </c>
      <c r="B1134" s="8" t="s">
        <v>235</v>
      </c>
      <c r="C1134" s="8" t="s">
        <v>78</v>
      </c>
      <c r="D1134" s="9" t="s">
        <v>69</v>
      </c>
      <c r="E1134" s="14">
        <v>0.48699999999999999</v>
      </c>
      <c r="F1134" s="14">
        <v>144</v>
      </c>
      <c r="G1134" s="8"/>
      <c r="H1134" s="14">
        <v>424</v>
      </c>
      <c r="I1134" s="14">
        <v>0.14599999999999999</v>
      </c>
      <c r="J1134" s="14">
        <v>0.184</v>
      </c>
    </row>
    <row r="1135" spans="1:10" ht="14.4">
      <c r="A1135" s="8" t="str">
        <f t="shared" si="17"/>
        <v>South Sudan-Africa 2007</v>
      </c>
      <c r="B1135" s="8" t="s">
        <v>249</v>
      </c>
      <c r="C1135" s="8" t="s">
        <v>78</v>
      </c>
      <c r="D1135" s="9" t="s">
        <v>69</v>
      </c>
      <c r="E1135" s="8"/>
      <c r="F1135" s="8"/>
      <c r="G1135" s="8"/>
      <c r="H1135" s="8"/>
      <c r="I1135" s="8">
        <v>0.129</v>
      </c>
      <c r="J1135" s="8">
        <v>0.57976412489999996</v>
      </c>
    </row>
    <row r="1136" spans="1:10" ht="14.4">
      <c r="A1136" s="8" t="str">
        <f t="shared" si="17"/>
        <v>Guinea-Africa 2007</v>
      </c>
      <c r="B1136" s="8" t="s">
        <v>155</v>
      </c>
      <c r="C1136" s="8" t="s">
        <v>78</v>
      </c>
      <c r="D1136" s="9" t="s">
        <v>69</v>
      </c>
      <c r="E1136" s="14">
        <v>0.80700000000000005</v>
      </c>
      <c r="F1136" s="14">
        <v>40</v>
      </c>
      <c r="G1136" s="8"/>
      <c r="H1136" s="14">
        <v>416</v>
      </c>
      <c r="I1136" s="14">
        <v>8.0000000000000002E-3</v>
      </c>
      <c r="J1136" s="14">
        <v>0.19900000000000001</v>
      </c>
    </row>
    <row r="1137" spans="1:10" ht="14.4">
      <c r="A1137" s="8" t="str">
        <f t="shared" si="17"/>
        <v>Congo (Brazzaville)-Africa 2007</v>
      </c>
      <c r="B1137" s="8" t="s">
        <v>120</v>
      </c>
      <c r="C1137" s="8" t="s">
        <v>78</v>
      </c>
      <c r="D1137" s="9" t="s">
        <v>69</v>
      </c>
      <c r="E1137" s="14">
        <v>0.64900000000000002</v>
      </c>
      <c r="F1137" s="14">
        <v>37</v>
      </c>
      <c r="G1137" s="8"/>
      <c r="H1137" s="14">
        <v>606</v>
      </c>
      <c r="I1137" s="14">
        <v>2.8000000000000001E-2</v>
      </c>
      <c r="J1137" s="14">
        <v>0.34300000000000003</v>
      </c>
    </row>
    <row r="1138" spans="1:10" ht="14.4">
      <c r="A1138" s="8" t="str">
        <f t="shared" si="17"/>
        <v>Liberia-Africa 2007</v>
      </c>
      <c r="B1138" s="8" t="s">
        <v>184</v>
      </c>
      <c r="C1138" s="8" t="s">
        <v>78</v>
      </c>
      <c r="D1138" s="9" t="s">
        <v>69</v>
      </c>
      <c r="E1138" s="14">
        <v>0.42899999999999999</v>
      </c>
      <c r="F1138" s="14">
        <v>68</v>
      </c>
      <c r="G1138" s="8"/>
      <c r="H1138" s="14">
        <v>158</v>
      </c>
      <c r="I1138" s="14">
        <v>6.0000000000000001E-3</v>
      </c>
      <c r="J1138" s="14">
        <v>0.16</v>
      </c>
    </row>
    <row r="1139" spans="1:10" ht="14.4">
      <c r="A1139" s="8" t="str">
        <f t="shared" si="17"/>
        <v>Benin-Africa 2007</v>
      </c>
      <c r="B1139" s="8" t="s">
        <v>99</v>
      </c>
      <c r="C1139" s="8" t="s">
        <v>78</v>
      </c>
      <c r="D1139" s="9" t="s">
        <v>69</v>
      </c>
      <c r="E1139" s="14">
        <v>0.73199999999999998</v>
      </c>
      <c r="F1139" s="14">
        <v>31</v>
      </c>
      <c r="G1139" s="8"/>
      <c r="H1139" s="14">
        <v>270</v>
      </c>
      <c r="I1139" s="14">
        <v>1.7999999999999999E-2</v>
      </c>
      <c r="J1139" s="14">
        <v>0.23599999999999999</v>
      </c>
    </row>
    <row r="1140" spans="1:10" ht="14.4">
      <c r="A1140" s="8" t="str">
        <f t="shared" si="17"/>
        <v>Comoros-Africa 2007</v>
      </c>
      <c r="B1140" s="8" t="s">
        <v>119</v>
      </c>
      <c r="C1140" s="8" t="s">
        <v>78</v>
      </c>
      <c r="D1140" s="9" t="s">
        <v>69</v>
      </c>
      <c r="E1140" s="14">
        <v>2.1789999999999998</v>
      </c>
      <c r="F1140" s="14">
        <v>22</v>
      </c>
      <c r="G1140" s="8"/>
      <c r="H1140" s="14">
        <v>100</v>
      </c>
      <c r="I1140" s="14">
        <v>2.5000000000000001E-2</v>
      </c>
      <c r="J1140" s="14">
        <v>9.8000000000000004E-2</v>
      </c>
    </row>
    <row r="1141" spans="1:10" ht="14.4">
      <c r="A1141" s="8" t="str">
        <f t="shared" si="17"/>
        <v>Senegal-Africa 2007</v>
      </c>
      <c r="B1141" s="8" t="s">
        <v>237</v>
      </c>
      <c r="C1141" s="8" t="s">
        <v>78</v>
      </c>
      <c r="D1141" s="9" t="s">
        <v>69</v>
      </c>
      <c r="E1141" s="14">
        <v>0.45500000000000002</v>
      </c>
      <c r="F1141" s="14">
        <v>59</v>
      </c>
      <c r="G1141" s="8"/>
      <c r="H1141" s="14">
        <v>696</v>
      </c>
      <c r="I1141" s="14">
        <v>7.6999999999999999E-2</v>
      </c>
      <c r="J1141" s="14">
        <v>0.30499999999999999</v>
      </c>
    </row>
    <row r="1142" spans="1:10" ht="14.4">
      <c r="A1142" s="8" t="str">
        <f t="shared" si="17"/>
        <v>Sierra Leone-Africa 2007</v>
      </c>
      <c r="B1142" s="8" t="s">
        <v>240</v>
      </c>
      <c r="C1142" s="8" t="s">
        <v>78</v>
      </c>
      <c r="D1142" s="9" t="s">
        <v>69</v>
      </c>
      <c r="E1142" s="14">
        <v>2.3519999999999999</v>
      </c>
      <c r="F1142" s="14">
        <v>26</v>
      </c>
      <c r="G1142" s="8"/>
      <c r="H1142" s="14">
        <v>399</v>
      </c>
      <c r="I1142" s="14">
        <v>2E-3</v>
      </c>
      <c r="J1142" s="14">
        <v>0.14299999999999999</v>
      </c>
    </row>
    <row r="1143" spans="1:10" ht="14.4">
      <c r="A1143" s="8" t="str">
        <f t="shared" si="17"/>
        <v>Cameroon-Africa 2007</v>
      </c>
      <c r="B1143" s="8" t="s">
        <v>111</v>
      </c>
      <c r="C1143" s="8" t="s">
        <v>78</v>
      </c>
      <c r="D1143" s="9" t="s">
        <v>69</v>
      </c>
      <c r="E1143" s="14">
        <v>0.50800000000000001</v>
      </c>
      <c r="F1143" s="14">
        <v>38</v>
      </c>
      <c r="G1143" s="8"/>
      <c r="H1143" s="14">
        <v>654</v>
      </c>
      <c r="I1143" s="14">
        <v>2.9000000000000001E-2</v>
      </c>
      <c r="J1143" s="14">
        <v>0.23799999999999999</v>
      </c>
    </row>
    <row r="1144" spans="1:10" ht="14.4">
      <c r="A1144" s="8" t="str">
        <f t="shared" si="17"/>
        <v>Guinea-Bissau-Africa 2007</v>
      </c>
      <c r="B1144" s="8" t="s">
        <v>156</v>
      </c>
      <c r="C1144" s="8" t="s">
        <v>78</v>
      </c>
      <c r="D1144" s="9" t="s">
        <v>69</v>
      </c>
      <c r="E1144" s="14">
        <v>0.45900000000000002</v>
      </c>
      <c r="F1144" s="14">
        <v>259</v>
      </c>
      <c r="G1144" s="8"/>
      <c r="H1144" s="14">
        <v>208</v>
      </c>
      <c r="I1144" s="14">
        <v>2.1999999999999999E-2</v>
      </c>
      <c r="J1144" s="14">
        <v>0.2</v>
      </c>
    </row>
    <row r="1145" spans="1:10" ht="14.4">
      <c r="A1145" s="8" t="str">
        <f t="shared" si="17"/>
        <v>Eritrea-Africa 2007</v>
      </c>
      <c r="B1145" s="8" t="s">
        <v>137</v>
      </c>
      <c r="C1145" s="8" t="s">
        <v>78</v>
      </c>
      <c r="D1145" s="9" t="s">
        <v>69</v>
      </c>
      <c r="E1145" s="14">
        <v>0.84499999999999997</v>
      </c>
      <c r="F1145" s="14">
        <v>84</v>
      </c>
      <c r="G1145" s="8"/>
      <c r="H1145" s="14">
        <v>216</v>
      </c>
      <c r="I1145" s="14">
        <v>4.0000000000000001E-3</v>
      </c>
      <c r="J1145" s="14">
        <v>1.6E-2</v>
      </c>
    </row>
    <row r="1146" spans="1:10" ht="14.4">
      <c r="A1146" s="8" t="str">
        <f t="shared" si="17"/>
        <v>Nigeria-Africa 2007</v>
      </c>
      <c r="B1146" s="8" t="s">
        <v>215</v>
      </c>
      <c r="C1146" s="8" t="s">
        <v>78</v>
      </c>
      <c r="D1146" s="9" t="s">
        <v>69</v>
      </c>
      <c r="E1146" s="14">
        <v>0.32200000000000001</v>
      </c>
      <c r="F1146" s="14">
        <v>27</v>
      </c>
      <c r="G1146" s="8"/>
      <c r="H1146" s="14">
        <v>1120</v>
      </c>
      <c r="I1146" s="14">
        <v>6.8000000000000005E-2</v>
      </c>
      <c r="J1146" s="14">
        <v>0.27400000000000002</v>
      </c>
    </row>
    <row r="1147" spans="1:10" ht="14.4">
      <c r="A1147" s="8" t="str">
        <f t="shared" si="17"/>
        <v>Malawi-Africa 2007</v>
      </c>
      <c r="B1147" s="8" t="s">
        <v>191</v>
      </c>
      <c r="C1147" s="8" t="s">
        <v>78</v>
      </c>
      <c r="D1147" s="9" t="s">
        <v>69</v>
      </c>
      <c r="E1147" s="14">
        <v>0.33</v>
      </c>
      <c r="F1147" s="14">
        <v>39</v>
      </c>
      <c r="G1147" s="8"/>
      <c r="H1147" s="14">
        <v>370</v>
      </c>
      <c r="I1147" s="14">
        <v>0.01</v>
      </c>
      <c r="J1147" s="14">
        <v>7.6999999999999999E-2</v>
      </c>
    </row>
    <row r="1148" spans="1:10" ht="14.4">
      <c r="A1148" s="8" t="str">
        <f t="shared" si="17"/>
        <v>Tanzania-Africa 2007</v>
      </c>
      <c r="B1148" s="8" t="s">
        <v>263</v>
      </c>
      <c r="C1148" s="8" t="s">
        <v>78</v>
      </c>
      <c r="D1148" s="9" t="s">
        <v>69</v>
      </c>
      <c r="E1148" s="14">
        <v>0.439</v>
      </c>
      <c r="F1148" s="14">
        <v>26</v>
      </c>
      <c r="G1148" s="8"/>
      <c r="H1148" s="14">
        <v>172</v>
      </c>
      <c r="I1148" s="14">
        <v>1.6E-2</v>
      </c>
      <c r="J1148" s="14">
        <v>0.20100000000000001</v>
      </c>
    </row>
    <row r="1149" spans="1:10" ht="14.4">
      <c r="A1149" s="8" t="str">
        <f t="shared" si="17"/>
        <v>Mozambique-Africa 2007</v>
      </c>
      <c r="B1149" s="8" t="s">
        <v>206</v>
      </c>
      <c r="C1149" s="8" t="s">
        <v>78</v>
      </c>
      <c r="D1149" s="9" t="s">
        <v>69</v>
      </c>
      <c r="E1149" s="14">
        <v>0.375</v>
      </c>
      <c r="F1149" s="14">
        <v>29</v>
      </c>
      <c r="G1149" s="8"/>
      <c r="H1149" s="14">
        <v>230</v>
      </c>
      <c r="I1149" s="14">
        <v>8.9999999999999993E-3</v>
      </c>
      <c r="J1149" s="14">
        <v>0.13900000000000001</v>
      </c>
    </row>
    <row r="1150" spans="1:10" ht="14.4">
      <c r="A1150" s="8" t="str">
        <f t="shared" si="17"/>
        <v>Zambia-Africa 2007</v>
      </c>
      <c r="B1150" s="8" t="s">
        <v>284</v>
      </c>
      <c r="C1150" s="8" t="s">
        <v>78</v>
      </c>
      <c r="D1150" s="9" t="s">
        <v>69</v>
      </c>
      <c r="E1150" s="14">
        <v>0.15</v>
      </c>
      <c r="F1150" s="14">
        <v>33</v>
      </c>
      <c r="G1150" s="8"/>
      <c r="H1150" s="14">
        <v>183</v>
      </c>
      <c r="I1150" s="14">
        <v>4.9000000000000002E-2</v>
      </c>
      <c r="J1150" s="14">
        <v>0.218</v>
      </c>
    </row>
    <row r="1151" spans="1:10" ht="14.4">
      <c r="A1151" s="8" t="str">
        <f t="shared" si="17"/>
        <v>Burundi-Africa 2007</v>
      </c>
      <c r="B1151" s="8" t="s">
        <v>109</v>
      </c>
      <c r="C1151" s="8" t="s">
        <v>78</v>
      </c>
      <c r="D1151" s="9" t="s">
        <v>69</v>
      </c>
      <c r="E1151" s="14">
        <v>2.7970000000000002</v>
      </c>
      <c r="F1151" s="14">
        <v>13</v>
      </c>
      <c r="G1151" s="8"/>
      <c r="H1151" s="14">
        <v>140</v>
      </c>
      <c r="I1151" s="14">
        <v>7.0000000000000001E-3</v>
      </c>
      <c r="J1151" s="14">
        <v>3.2000000000000001E-2</v>
      </c>
    </row>
    <row r="1152" spans="1:10" ht="14.4">
      <c r="A1152" s="8" t="str">
        <f t="shared" si="17"/>
        <v>Burkina Faso-Africa 2007</v>
      </c>
      <c r="B1152" s="8" t="s">
        <v>108</v>
      </c>
      <c r="C1152" s="8" t="s">
        <v>78</v>
      </c>
      <c r="D1152" s="9" t="s">
        <v>69</v>
      </c>
      <c r="E1152" s="14">
        <v>0.47599999999999998</v>
      </c>
      <c r="F1152" s="14">
        <v>18</v>
      </c>
      <c r="G1152" s="8"/>
      <c r="H1152" s="14">
        <v>270</v>
      </c>
      <c r="I1152" s="14">
        <v>8.0000000000000002E-3</v>
      </c>
      <c r="J1152" s="14">
        <v>0.13100000000000001</v>
      </c>
    </row>
    <row r="1153" spans="1:10" ht="14.4">
      <c r="A1153" s="8" t="str">
        <f t="shared" si="17"/>
        <v>Gambia, The-Africa 2007</v>
      </c>
      <c r="B1153" s="8" t="s">
        <v>146</v>
      </c>
      <c r="C1153" s="8" t="s">
        <v>78</v>
      </c>
      <c r="D1153" s="9" t="s">
        <v>69</v>
      </c>
      <c r="E1153" s="14">
        <v>2.9209999999999998</v>
      </c>
      <c r="F1153" s="14">
        <v>32</v>
      </c>
      <c r="G1153" s="8"/>
      <c r="H1153" s="14">
        <v>376</v>
      </c>
      <c r="I1153" s="14">
        <v>6.2E-2</v>
      </c>
      <c r="J1153" s="14">
        <v>0.52300000000000002</v>
      </c>
    </row>
    <row r="1154" spans="1:10" ht="14.4">
      <c r="A1154" s="8" t="str">
        <f t="shared" si="17"/>
        <v>Congo (Kinshasa)-Africa 2007</v>
      </c>
      <c r="B1154" s="8" t="s">
        <v>121</v>
      </c>
      <c r="C1154" s="8" t="s">
        <v>78</v>
      </c>
      <c r="D1154" s="9" t="s">
        <v>69</v>
      </c>
      <c r="E1154" s="14">
        <v>2.8809999999999998</v>
      </c>
      <c r="F1154" s="14">
        <v>133</v>
      </c>
      <c r="G1154" s="8"/>
      <c r="H1154" s="14">
        <v>308</v>
      </c>
      <c r="I1154" s="14">
        <v>4.0000000000000001E-3</v>
      </c>
      <c r="J1154" s="14">
        <v>0.115</v>
      </c>
    </row>
    <row r="1155" spans="1:10" ht="14.4">
      <c r="A1155" s="8" t="str">
        <f t="shared" ref="A1155:A1218" si="18">CONCATENATE(B1155," ",D1155)</f>
        <v>Somalia-Africa 2007</v>
      </c>
      <c r="B1155" s="8" t="s">
        <v>246</v>
      </c>
      <c r="C1155" s="8" t="s">
        <v>78</v>
      </c>
      <c r="D1155" s="9" t="s">
        <v>69</v>
      </c>
      <c r="E1155" s="8"/>
      <c r="F1155" s="8"/>
      <c r="G1155" s="8"/>
      <c r="H1155" s="8"/>
      <c r="I1155" s="14">
        <v>1.0999999999999999E-2</v>
      </c>
      <c r="J1155" s="14">
        <v>6.7000000000000004E-2</v>
      </c>
    </row>
    <row r="1156" spans="1:10" ht="14.4">
      <c r="A1156" s="8" t="str">
        <f t="shared" si="18"/>
        <v>Uganda-Africa 2007</v>
      </c>
      <c r="B1156" s="8" t="s">
        <v>273</v>
      </c>
      <c r="C1156" s="8" t="s">
        <v>78</v>
      </c>
      <c r="D1156" s="9" t="s">
        <v>69</v>
      </c>
      <c r="E1156" s="14">
        <v>0.36799999999999999</v>
      </c>
      <c r="F1156" s="14">
        <v>28</v>
      </c>
      <c r="G1156" s="8"/>
      <c r="H1156" s="14">
        <v>237</v>
      </c>
      <c r="I1156" s="14">
        <v>3.6999999999999998E-2</v>
      </c>
      <c r="J1156" s="14">
        <v>0.13700000000000001</v>
      </c>
    </row>
    <row r="1157" spans="1:10" ht="14.4">
      <c r="A1157" s="8" t="str">
        <f t="shared" si="18"/>
        <v>Angola-Africa 2007</v>
      </c>
      <c r="B1157" s="8" t="s">
        <v>82</v>
      </c>
      <c r="C1157" s="8" t="s">
        <v>78</v>
      </c>
      <c r="D1157" s="9" t="s">
        <v>69</v>
      </c>
      <c r="E1157" s="14">
        <v>0.52100000000000002</v>
      </c>
      <c r="F1157" s="14">
        <v>119</v>
      </c>
      <c r="G1157" s="8"/>
      <c r="H1157" s="14">
        <v>272</v>
      </c>
      <c r="I1157" s="14">
        <v>3.2000000000000001E-2</v>
      </c>
      <c r="J1157" s="14">
        <v>0.28000000000000003</v>
      </c>
    </row>
    <row r="1158" spans="1:10" ht="14.4">
      <c r="A1158" s="8" t="str">
        <f t="shared" si="18"/>
        <v>Mali-Africa 2007</v>
      </c>
      <c r="B1158" s="8" t="s">
        <v>194</v>
      </c>
      <c r="C1158" s="8" t="s">
        <v>78</v>
      </c>
      <c r="D1158" s="9" t="s">
        <v>69</v>
      </c>
      <c r="E1158" s="14">
        <v>0.51400000000000001</v>
      </c>
      <c r="F1158" s="14">
        <v>25</v>
      </c>
      <c r="G1158" s="8"/>
      <c r="H1158" s="14">
        <v>270</v>
      </c>
      <c r="I1158" s="14">
        <v>8.0000000000000002E-3</v>
      </c>
      <c r="J1158" s="14">
        <v>0.19900000000000001</v>
      </c>
    </row>
    <row r="1159" spans="1:10" ht="14.4">
      <c r="A1159" s="8" t="str">
        <f t="shared" si="18"/>
        <v>Chad-Africa 2007</v>
      </c>
      <c r="B1159" s="8" t="s">
        <v>115</v>
      </c>
      <c r="C1159" s="8" t="s">
        <v>78</v>
      </c>
      <c r="D1159" s="9" t="s">
        <v>69</v>
      </c>
      <c r="E1159" s="14">
        <v>0.74</v>
      </c>
      <c r="F1159" s="14">
        <v>64</v>
      </c>
      <c r="G1159" s="8"/>
      <c r="H1159" s="14">
        <v>732</v>
      </c>
      <c r="I1159" s="14">
        <v>8.0000000000000002E-3</v>
      </c>
      <c r="J1159" s="14">
        <v>8.5999999999999993E-2</v>
      </c>
    </row>
    <row r="1160" spans="1:10" ht="14.4">
      <c r="A1160" s="8" t="str">
        <f t="shared" si="18"/>
        <v>Niger-Africa 2007</v>
      </c>
      <c r="B1160" s="8" t="s">
        <v>214</v>
      </c>
      <c r="C1160" s="8" t="s">
        <v>78</v>
      </c>
      <c r="D1160" s="9" t="s">
        <v>69</v>
      </c>
      <c r="E1160" s="14">
        <v>0.42399999999999999</v>
      </c>
      <c r="F1160" s="14">
        <v>23</v>
      </c>
      <c r="G1160" s="8"/>
      <c r="H1160" s="14">
        <v>270</v>
      </c>
      <c r="I1160" s="14">
        <v>4.0000000000000001E-3</v>
      </c>
      <c r="J1160" s="14">
        <v>6.3E-2</v>
      </c>
    </row>
    <row r="1161" spans="1:10" ht="14.4">
      <c r="A1161" s="8" t="str">
        <f t="shared" si="18"/>
        <v>Mauritius-Africa 2008</v>
      </c>
      <c r="B1161" s="8" t="s">
        <v>198</v>
      </c>
      <c r="C1161" s="8" t="s">
        <v>78</v>
      </c>
      <c r="D1161" s="9" t="s">
        <v>70</v>
      </c>
      <c r="E1161" s="14">
        <v>0.25800000000000001</v>
      </c>
      <c r="F1161" s="14">
        <v>6</v>
      </c>
      <c r="G1161" s="8"/>
      <c r="H1161" s="14">
        <v>161</v>
      </c>
      <c r="I1161" s="14">
        <v>0.218</v>
      </c>
      <c r="J1161" s="14">
        <v>0.84499999999999997</v>
      </c>
    </row>
    <row r="1162" spans="1:10" ht="14.4">
      <c r="A1162" s="8" t="str">
        <f t="shared" si="18"/>
        <v>Seychelles-Africa 2008</v>
      </c>
      <c r="B1162" s="8" t="s">
        <v>239</v>
      </c>
      <c r="C1162" s="8" t="s">
        <v>78</v>
      </c>
      <c r="D1162" s="9" t="s">
        <v>70</v>
      </c>
      <c r="E1162" s="14">
        <v>0.46600000000000003</v>
      </c>
      <c r="F1162" s="14">
        <v>39</v>
      </c>
      <c r="G1162" s="8"/>
      <c r="H1162" s="14">
        <v>76</v>
      </c>
      <c r="I1162" s="14">
        <v>0.40400000000000003</v>
      </c>
      <c r="J1162" s="14">
        <v>1.04</v>
      </c>
    </row>
    <row r="1163" spans="1:10" ht="14.4">
      <c r="A1163" s="8" t="str">
        <f t="shared" si="18"/>
        <v>Tunisia-Africa 2008</v>
      </c>
      <c r="B1163" s="8" t="s">
        <v>269</v>
      </c>
      <c r="C1163" s="8" t="s">
        <v>78</v>
      </c>
      <c r="D1163" s="9" t="s">
        <v>70</v>
      </c>
      <c r="E1163" s="14">
        <v>0.58599999999999997</v>
      </c>
      <c r="F1163" s="14">
        <v>11</v>
      </c>
      <c r="G1163" s="8"/>
      <c r="H1163" s="14">
        <v>228</v>
      </c>
      <c r="I1163" s="14">
        <v>0.27500000000000002</v>
      </c>
      <c r="J1163" s="14">
        <v>0.82799999999999996</v>
      </c>
    </row>
    <row r="1164" spans="1:10" ht="14.4">
      <c r="A1164" s="8" t="str">
        <f t="shared" si="18"/>
        <v>Morocco-Africa 2008</v>
      </c>
      <c r="B1164" s="8" t="s">
        <v>205</v>
      </c>
      <c r="C1164" s="8" t="s">
        <v>78</v>
      </c>
      <c r="D1164" s="9" t="s">
        <v>70</v>
      </c>
      <c r="E1164" s="14">
        <v>0.52900000000000003</v>
      </c>
      <c r="F1164" s="14">
        <v>12</v>
      </c>
      <c r="G1164" s="8"/>
      <c r="H1164" s="14">
        <v>358</v>
      </c>
      <c r="I1164" s="14">
        <v>0.33100000000000002</v>
      </c>
      <c r="J1164" s="14">
        <v>0.73699999999999999</v>
      </c>
    </row>
    <row r="1165" spans="1:10" ht="14.4">
      <c r="A1165" s="8" t="str">
        <f t="shared" si="18"/>
        <v>South Africa-Africa 2008</v>
      </c>
      <c r="B1165" s="8" t="s">
        <v>247</v>
      </c>
      <c r="C1165" s="8" t="s">
        <v>78</v>
      </c>
      <c r="D1165" s="9" t="s">
        <v>70</v>
      </c>
      <c r="E1165" s="14">
        <v>0.33700000000000002</v>
      </c>
      <c r="F1165" s="14">
        <v>22</v>
      </c>
      <c r="G1165" s="8"/>
      <c r="H1165" s="14">
        <v>200</v>
      </c>
      <c r="I1165" s="14">
        <v>8.4000000000000005E-2</v>
      </c>
      <c r="J1165" s="14">
        <v>0.89500000000000002</v>
      </c>
    </row>
    <row r="1166" spans="1:10" ht="14.4">
      <c r="A1166" s="8" t="str">
        <f t="shared" si="18"/>
        <v>Libya-Africa 2008</v>
      </c>
      <c r="B1166" s="8" t="s">
        <v>185</v>
      </c>
      <c r="C1166" s="8" t="s">
        <v>78</v>
      </c>
      <c r="D1166" s="9" t="s">
        <v>70</v>
      </c>
      <c r="E1166" s="8"/>
      <c r="F1166" s="8"/>
      <c r="G1166" s="8"/>
      <c r="H1166" s="8"/>
      <c r="I1166" s="14">
        <v>0.09</v>
      </c>
      <c r="J1166" s="14">
        <v>1.256</v>
      </c>
    </row>
    <row r="1167" spans="1:10" ht="14.4">
      <c r="A1167" s="8" t="str">
        <f t="shared" si="18"/>
        <v>Egypt-Africa 2008</v>
      </c>
      <c r="B1167" s="8" t="s">
        <v>134</v>
      </c>
      <c r="C1167" s="8" t="s">
        <v>78</v>
      </c>
      <c r="D1167" s="9" t="s">
        <v>70</v>
      </c>
      <c r="E1167" s="14">
        <v>0.44</v>
      </c>
      <c r="F1167" s="14">
        <v>8</v>
      </c>
      <c r="G1167" s="8"/>
      <c r="H1167" s="14">
        <v>711</v>
      </c>
      <c r="I1167" s="14">
        <v>0.18</v>
      </c>
      <c r="J1167" s="14">
        <v>0.54700000000000004</v>
      </c>
    </row>
    <row r="1168" spans="1:10" ht="14.4">
      <c r="A1168" s="8" t="str">
        <f t="shared" si="18"/>
        <v>Algeria-Africa 2008</v>
      </c>
      <c r="B1168" s="8" t="s">
        <v>77</v>
      </c>
      <c r="C1168" s="8" t="s">
        <v>78</v>
      </c>
      <c r="D1168" s="9" t="s">
        <v>70</v>
      </c>
      <c r="E1168" s="14">
        <v>0.73799999999999999</v>
      </c>
      <c r="F1168" s="14">
        <v>25</v>
      </c>
      <c r="G1168" s="8"/>
      <c r="H1168" s="14">
        <v>451</v>
      </c>
      <c r="I1168" s="14">
        <v>0.10199999999999999</v>
      </c>
      <c r="J1168" s="14">
        <v>0.75700000000000001</v>
      </c>
    </row>
    <row r="1169" spans="1:10" ht="14.4">
      <c r="A1169" s="8" t="str">
        <f t="shared" si="18"/>
        <v>Botswana-Africa 2008</v>
      </c>
      <c r="B1169" s="8" t="s">
        <v>104</v>
      </c>
      <c r="C1169" s="8" t="s">
        <v>78</v>
      </c>
      <c r="D1169" s="9" t="s">
        <v>70</v>
      </c>
      <c r="E1169" s="14">
        <v>0.17100000000000001</v>
      </c>
      <c r="F1169" s="14">
        <v>77</v>
      </c>
      <c r="G1169" s="8"/>
      <c r="H1169" s="14">
        <v>140</v>
      </c>
      <c r="I1169" s="14">
        <v>6.3E-2</v>
      </c>
      <c r="J1169" s="14">
        <v>0.76800000000000002</v>
      </c>
    </row>
    <row r="1170" spans="1:10" ht="14.4">
      <c r="A1170" s="8" t="str">
        <f t="shared" si="18"/>
        <v>Lesotho-Africa 2008</v>
      </c>
      <c r="B1170" s="8" t="s">
        <v>183</v>
      </c>
      <c r="C1170" s="8" t="s">
        <v>78</v>
      </c>
      <c r="D1170" s="9" t="s">
        <v>70</v>
      </c>
      <c r="E1170" s="14">
        <v>0.19600000000000001</v>
      </c>
      <c r="F1170" s="14">
        <v>40</v>
      </c>
      <c r="G1170" s="8"/>
      <c r="H1170" s="14">
        <v>324</v>
      </c>
      <c r="I1170" s="14">
        <v>3.5999999999999997E-2</v>
      </c>
      <c r="J1170" s="14">
        <v>0.30099999999999999</v>
      </c>
    </row>
    <row r="1171" spans="1:10" ht="14.4">
      <c r="A1171" s="8" t="str">
        <f t="shared" si="18"/>
        <v>Namibia-Africa 2008</v>
      </c>
      <c r="B1171" s="8" t="s">
        <v>208</v>
      </c>
      <c r="C1171" s="8" t="s">
        <v>78</v>
      </c>
      <c r="D1171" s="9" t="s">
        <v>70</v>
      </c>
      <c r="E1171" s="14">
        <v>0.22800000000000001</v>
      </c>
      <c r="F1171" s="14">
        <v>66</v>
      </c>
      <c r="G1171" s="8"/>
      <c r="H1171" s="14">
        <v>339</v>
      </c>
      <c r="I1171" s="14">
        <v>5.2999999999999999E-2</v>
      </c>
      <c r="J1171" s="14">
        <v>0.498</v>
      </c>
    </row>
    <row r="1172" spans="1:10" ht="14.4">
      <c r="A1172" s="8" t="str">
        <f t="shared" si="18"/>
        <v>Djibouti-Africa 2008</v>
      </c>
      <c r="B1172" s="8" t="s">
        <v>130</v>
      </c>
      <c r="C1172" s="8" t="s">
        <v>78</v>
      </c>
      <c r="D1172" s="9" t="s">
        <v>70</v>
      </c>
      <c r="E1172" s="14">
        <v>0.378</v>
      </c>
      <c r="F1172" s="14">
        <v>37</v>
      </c>
      <c r="G1172" s="8"/>
      <c r="H1172" s="14">
        <v>66</v>
      </c>
      <c r="I1172" s="14">
        <v>2.3E-2</v>
      </c>
      <c r="J1172" s="14">
        <v>0.13900000000000001</v>
      </c>
    </row>
    <row r="1173" spans="1:10" ht="14.4">
      <c r="A1173" s="8" t="str">
        <f t="shared" si="18"/>
        <v>Swaziland-Africa 2008</v>
      </c>
      <c r="B1173" s="8" t="s">
        <v>258</v>
      </c>
      <c r="C1173" s="8" t="s">
        <v>78</v>
      </c>
      <c r="D1173" s="9" t="s">
        <v>70</v>
      </c>
      <c r="E1173" s="14">
        <v>0.36299999999999999</v>
      </c>
      <c r="F1173" s="14">
        <v>60</v>
      </c>
      <c r="G1173" s="8"/>
      <c r="H1173" s="14">
        <v>104</v>
      </c>
      <c r="I1173" s="14">
        <v>6.9000000000000006E-2</v>
      </c>
      <c r="J1173" s="14">
        <v>0.46100000000000002</v>
      </c>
    </row>
    <row r="1174" spans="1:10" ht="14.4">
      <c r="A1174" s="8" t="str">
        <f t="shared" si="18"/>
        <v>Zimbabwe-Africa 2008</v>
      </c>
      <c r="B1174" s="8" t="s">
        <v>285</v>
      </c>
      <c r="C1174" s="8" t="s">
        <v>78</v>
      </c>
      <c r="D1174" s="9" t="s">
        <v>70</v>
      </c>
      <c r="E1174" s="14">
        <v>0.68400000000000005</v>
      </c>
      <c r="F1174" s="14">
        <v>97</v>
      </c>
      <c r="G1174" s="8"/>
      <c r="H1174" s="14">
        <v>256</v>
      </c>
      <c r="I1174" s="14">
        <v>0.114</v>
      </c>
      <c r="J1174" s="14">
        <v>0.129</v>
      </c>
    </row>
    <row r="1175" spans="1:10" ht="14.4">
      <c r="A1175" s="8" t="str">
        <f t="shared" si="18"/>
        <v>Ghana-Africa 2008</v>
      </c>
      <c r="B1175" s="8" t="s">
        <v>149</v>
      </c>
      <c r="C1175" s="8" t="s">
        <v>78</v>
      </c>
      <c r="D1175" s="9" t="s">
        <v>70</v>
      </c>
      <c r="E1175" s="14">
        <v>0.32500000000000001</v>
      </c>
      <c r="F1175" s="14">
        <v>13</v>
      </c>
      <c r="G1175" s="8"/>
      <c r="H1175" s="14">
        <v>224</v>
      </c>
      <c r="I1175" s="14">
        <v>4.2999999999999997E-2</v>
      </c>
      <c r="J1175" s="14">
        <v>0.501</v>
      </c>
    </row>
    <row r="1176" spans="1:10" ht="14.4">
      <c r="A1176" s="8" t="str">
        <f t="shared" si="18"/>
        <v>Gabon-Africa 2008</v>
      </c>
      <c r="B1176" s="8" t="s">
        <v>145</v>
      </c>
      <c r="C1176" s="8" t="s">
        <v>78</v>
      </c>
      <c r="D1176" s="9" t="s">
        <v>70</v>
      </c>
      <c r="E1176" s="14">
        <v>0.44700000000000001</v>
      </c>
      <c r="F1176" s="14">
        <v>57</v>
      </c>
      <c r="G1176" s="8"/>
      <c r="H1176" s="14">
        <v>488</v>
      </c>
      <c r="I1176" s="14">
        <v>6.2E-2</v>
      </c>
      <c r="J1176" s="14">
        <v>0.877</v>
      </c>
    </row>
    <row r="1177" spans="1:10" ht="14.4">
      <c r="A1177" s="8" t="str">
        <f t="shared" si="18"/>
        <v>Central African Republic-Africa 2008</v>
      </c>
      <c r="B1177" s="8" t="s">
        <v>114</v>
      </c>
      <c r="C1177" s="8" t="s">
        <v>78</v>
      </c>
      <c r="D1177" s="9" t="s">
        <v>70</v>
      </c>
      <c r="E1177" s="14">
        <v>2.0379999999999998</v>
      </c>
      <c r="F1177" s="14">
        <v>22</v>
      </c>
      <c r="G1177" s="8"/>
      <c r="H1177" s="14">
        <v>504</v>
      </c>
      <c r="I1177" s="14">
        <v>0.01</v>
      </c>
      <c r="J1177" s="14">
        <v>0.13600000000000001</v>
      </c>
    </row>
    <row r="1178" spans="1:10" ht="14.4">
      <c r="A1178" s="8" t="str">
        <f t="shared" si="18"/>
        <v>Cote d'Ivoire-Africa 2008</v>
      </c>
      <c r="B1178" s="8" t="s">
        <v>123</v>
      </c>
      <c r="C1178" s="8" t="s">
        <v>78</v>
      </c>
      <c r="D1178" s="9" t="s">
        <v>70</v>
      </c>
      <c r="E1178" s="14">
        <v>0.44600000000000001</v>
      </c>
      <c r="F1178" s="14">
        <v>40</v>
      </c>
      <c r="G1178" s="8"/>
      <c r="H1178" s="14">
        <v>270</v>
      </c>
      <c r="I1178" s="14">
        <v>1.9E-2</v>
      </c>
      <c r="J1178" s="14">
        <v>0.57199999999999995</v>
      </c>
    </row>
    <row r="1179" spans="1:10" ht="14.4">
      <c r="A1179" s="8" t="str">
        <f t="shared" si="18"/>
        <v>Ethiopia-Africa 2008</v>
      </c>
      <c r="B1179" s="8" t="s">
        <v>139</v>
      </c>
      <c r="C1179" s="8" t="s">
        <v>78</v>
      </c>
      <c r="D1179" s="9" t="s">
        <v>70</v>
      </c>
      <c r="E1179" s="14">
        <v>0.30299999999999999</v>
      </c>
      <c r="F1179" s="14">
        <v>18</v>
      </c>
      <c r="G1179" s="8"/>
      <c r="H1179" s="14">
        <v>198</v>
      </c>
      <c r="I1179" s="14">
        <v>5.0000000000000001E-3</v>
      </c>
      <c r="J1179" s="14">
        <v>2.4E-2</v>
      </c>
    </row>
    <row r="1180" spans="1:10" ht="14.4">
      <c r="A1180" s="8" t="str">
        <f t="shared" si="18"/>
        <v>Mauritania-Africa 2008</v>
      </c>
      <c r="B1180" s="8" t="s">
        <v>197</v>
      </c>
      <c r="C1180" s="8" t="s">
        <v>78</v>
      </c>
      <c r="D1180" s="9" t="s">
        <v>70</v>
      </c>
      <c r="E1180" s="14">
        <v>0.85799999999999998</v>
      </c>
      <c r="F1180" s="14">
        <v>19</v>
      </c>
      <c r="G1180" s="8"/>
      <c r="H1180" s="14">
        <v>696</v>
      </c>
      <c r="I1180" s="14">
        <v>1.9E-2</v>
      </c>
      <c r="J1180" s="14">
        <v>0.61099999999999999</v>
      </c>
    </row>
    <row r="1181" spans="1:10" ht="14.4">
      <c r="A1181" s="8" t="str">
        <f t="shared" si="18"/>
        <v>Sudan-Africa 2008</v>
      </c>
      <c r="B1181" s="8" t="s">
        <v>256</v>
      </c>
      <c r="C1181" s="8" t="s">
        <v>78</v>
      </c>
      <c r="D1181" s="9" t="s">
        <v>70</v>
      </c>
      <c r="E1181" s="14">
        <v>0.36099999999999999</v>
      </c>
      <c r="F1181" s="14">
        <v>39</v>
      </c>
      <c r="G1181" s="8"/>
      <c r="H1181" s="14">
        <v>180</v>
      </c>
      <c r="I1181" s="8">
        <v>0.129</v>
      </c>
      <c r="J1181" s="14">
        <v>0.28999999999999998</v>
      </c>
    </row>
    <row r="1182" spans="1:10" ht="14.4">
      <c r="A1182" s="8" t="str">
        <f t="shared" si="18"/>
        <v>Madagascar-Africa 2008</v>
      </c>
      <c r="B1182" s="8" t="s">
        <v>190</v>
      </c>
      <c r="C1182" s="8" t="s">
        <v>78</v>
      </c>
      <c r="D1182" s="9" t="s">
        <v>70</v>
      </c>
      <c r="E1182" s="14">
        <v>0.42599999999999999</v>
      </c>
      <c r="F1182" s="14">
        <v>7</v>
      </c>
      <c r="G1182" s="8"/>
      <c r="H1182" s="14">
        <v>238</v>
      </c>
      <c r="I1182" s="14">
        <v>1.7000000000000001E-2</v>
      </c>
      <c r="J1182" s="14">
        <v>0.24299999999999999</v>
      </c>
    </row>
    <row r="1183" spans="1:10" ht="14.4">
      <c r="A1183" s="8" t="str">
        <f t="shared" si="18"/>
        <v>Equatorial Guinea-Africa 2008</v>
      </c>
      <c r="B1183" s="8" t="s">
        <v>136</v>
      </c>
      <c r="C1183" s="8" t="s">
        <v>78</v>
      </c>
      <c r="D1183" s="9" t="s">
        <v>70</v>
      </c>
      <c r="E1183" s="14">
        <v>0.441</v>
      </c>
      <c r="F1183" s="14">
        <v>135</v>
      </c>
      <c r="G1183" s="8"/>
      <c r="H1183" s="14">
        <v>492</v>
      </c>
      <c r="I1183" s="14">
        <v>1.7999999999999999E-2</v>
      </c>
      <c r="J1183" s="14">
        <v>0.27400000000000002</v>
      </c>
    </row>
    <row r="1184" spans="1:10" ht="14.4">
      <c r="A1184" s="8" t="str">
        <f t="shared" si="18"/>
        <v>Sao Tome and Principe-Africa 2008</v>
      </c>
      <c r="B1184" s="8" t="s">
        <v>235</v>
      </c>
      <c r="C1184" s="8" t="s">
        <v>78</v>
      </c>
      <c r="D1184" s="9" t="s">
        <v>70</v>
      </c>
      <c r="E1184" s="14">
        <v>0.47199999999999998</v>
      </c>
      <c r="F1184" s="14">
        <v>144</v>
      </c>
      <c r="G1184" s="8"/>
      <c r="H1184" s="14">
        <v>424</v>
      </c>
      <c r="I1184" s="14">
        <v>0.155</v>
      </c>
      <c r="J1184" s="14">
        <v>0.3</v>
      </c>
    </row>
    <row r="1185" spans="1:10" ht="14.4">
      <c r="A1185" s="8" t="str">
        <f t="shared" si="18"/>
        <v>South Sudan-Africa 2008</v>
      </c>
      <c r="B1185" s="8" t="s">
        <v>249</v>
      </c>
      <c r="C1185" s="8" t="s">
        <v>78</v>
      </c>
      <c r="D1185" s="9" t="s">
        <v>70</v>
      </c>
      <c r="E1185" s="8"/>
      <c r="F1185" s="8"/>
      <c r="G1185" s="8"/>
      <c r="H1185" s="8"/>
      <c r="I1185" s="8">
        <v>0.129</v>
      </c>
      <c r="J1185" s="8">
        <v>0.57976412489999996</v>
      </c>
    </row>
    <row r="1186" spans="1:10" ht="14.4">
      <c r="A1186" s="8" t="str">
        <f t="shared" si="18"/>
        <v>Togo-Africa 2008</v>
      </c>
      <c r="B1186" s="8" t="s">
        <v>266</v>
      </c>
      <c r="C1186" s="8" t="s">
        <v>78</v>
      </c>
      <c r="D1186" s="9" t="s">
        <v>70</v>
      </c>
      <c r="E1186" s="14">
        <v>0.52600000000000002</v>
      </c>
      <c r="F1186" s="14">
        <v>62</v>
      </c>
      <c r="G1186" s="8"/>
      <c r="H1186" s="14">
        <v>270</v>
      </c>
      <c r="I1186" s="14">
        <v>2.4E-2</v>
      </c>
      <c r="J1186" s="14">
        <v>0.25900000000000001</v>
      </c>
    </row>
    <row r="1187" spans="1:10" ht="14.4">
      <c r="A1187" s="8" t="str">
        <f t="shared" si="18"/>
        <v>Kenya-Africa 2008</v>
      </c>
      <c r="B1187" s="8" t="s">
        <v>175</v>
      </c>
      <c r="C1187" s="8" t="s">
        <v>78</v>
      </c>
      <c r="D1187" s="9" t="s">
        <v>70</v>
      </c>
      <c r="E1187" s="14">
        <v>0.49299999999999999</v>
      </c>
      <c r="F1187" s="14">
        <v>30</v>
      </c>
      <c r="G1187" s="8"/>
      <c r="H1187" s="14">
        <v>417</v>
      </c>
      <c r="I1187" s="14">
        <v>8.6999999999999994E-2</v>
      </c>
      <c r="J1187" s="14">
        <v>0.42</v>
      </c>
    </row>
    <row r="1188" spans="1:10" ht="14.4">
      <c r="A1188" s="8" t="str">
        <f t="shared" si="18"/>
        <v>Liberia-Africa 2008</v>
      </c>
      <c r="B1188" s="8" t="s">
        <v>184</v>
      </c>
      <c r="C1188" s="8" t="s">
        <v>78</v>
      </c>
      <c r="D1188" s="9" t="s">
        <v>70</v>
      </c>
      <c r="E1188" s="14">
        <v>0.42899999999999999</v>
      </c>
      <c r="F1188" s="14">
        <v>31</v>
      </c>
      <c r="G1188" s="8"/>
      <c r="H1188" s="14">
        <v>158</v>
      </c>
      <c r="I1188" s="14">
        <v>5.0000000000000001E-3</v>
      </c>
      <c r="J1188" s="14">
        <v>0.23300000000000001</v>
      </c>
    </row>
    <row r="1189" spans="1:10" ht="14.4">
      <c r="A1189" s="8" t="str">
        <f t="shared" si="18"/>
        <v>Comoros-Africa 2008</v>
      </c>
      <c r="B1189" s="8" t="s">
        <v>119</v>
      </c>
      <c r="C1189" s="8" t="s">
        <v>78</v>
      </c>
      <c r="D1189" s="9" t="s">
        <v>70</v>
      </c>
      <c r="E1189" s="14">
        <v>2.1789999999999998</v>
      </c>
      <c r="F1189" s="14">
        <v>22</v>
      </c>
      <c r="G1189" s="8"/>
      <c r="H1189" s="14">
        <v>100</v>
      </c>
      <c r="I1189" s="14">
        <v>0.03</v>
      </c>
      <c r="J1189" s="14">
        <v>0.14099999999999999</v>
      </c>
    </row>
    <row r="1190" spans="1:10" ht="14.4">
      <c r="A1190" s="8" t="str">
        <f t="shared" si="18"/>
        <v>Rwanda-Africa 2008</v>
      </c>
      <c r="B1190" s="8" t="s">
        <v>232</v>
      </c>
      <c r="C1190" s="8" t="s">
        <v>78</v>
      </c>
      <c r="D1190" s="9" t="s">
        <v>70</v>
      </c>
      <c r="E1190" s="14">
        <v>0.33400000000000002</v>
      </c>
      <c r="F1190" s="14">
        <v>14</v>
      </c>
      <c r="G1190" s="8"/>
      <c r="H1190" s="14">
        <v>160</v>
      </c>
      <c r="I1190" s="14">
        <v>4.4999999999999998E-2</v>
      </c>
      <c r="J1190" s="14">
        <v>0.129</v>
      </c>
    </row>
    <row r="1191" spans="1:10" ht="14.4">
      <c r="A1191" s="8" t="str">
        <f t="shared" si="18"/>
        <v>Cameroon-Africa 2008</v>
      </c>
      <c r="B1191" s="8" t="s">
        <v>111</v>
      </c>
      <c r="C1191" s="8" t="s">
        <v>78</v>
      </c>
      <c r="D1191" s="9" t="s">
        <v>70</v>
      </c>
      <c r="E1191" s="14">
        <v>0.504</v>
      </c>
      <c r="F1191" s="14">
        <v>38</v>
      </c>
      <c r="G1191" s="8"/>
      <c r="H1191" s="14">
        <v>654</v>
      </c>
      <c r="I1191" s="14">
        <v>3.4000000000000002E-2</v>
      </c>
      <c r="J1191" s="14">
        <v>0.314</v>
      </c>
    </row>
    <row r="1192" spans="1:10" ht="14.4">
      <c r="A1192" s="8" t="str">
        <f t="shared" si="18"/>
        <v>Guinea-Bissau-Africa 2008</v>
      </c>
      <c r="B1192" s="8" t="s">
        <v>156</v>
      </c>
      <c r="C1192" s="8" t="s">
        <v>78</v>
      </c>
      <c r="D1192" s="9" t="s">
        <v>70</v>
      </c>
      <c r="E1192" s="14">
        <v>0.45900000000000002</v>
      </c>
      <c r="F1192" s="14">
        <v>259</v>
      </c>
      <c r="G1192" s="8"/>
      <c r="H1192" s="14">
        <v>208</v>
      </c>
      <c r="I1192" s="14">
        <v>2.4E-2</v>
      </c>
      <c r="J1192" s="14">
        <v>0.33</v>
      </c>
    </row>
    <row r="1193" spans="1:10" ht="14.4">
      <c r="A1193" s="8" t="str">
        <f t="shared" si="18"/>
        <v>Guinea-Africa 2008</v>
      </c>
      <c r="B1193" s="8" t="s">
        <v>155</v>
      </c>
      <c r="C1193" s="8" t="s">
        <v>78</v>
      </c>
      <c r="D1193" s="9" t="s">
        <v>70</v>
      </c>
      <c r="E1193" s="14">
        <v>0.80700000000000005</v>
      </c>
      <c r="F1193" s="14">
        <v>40</v>
      </c>
      <c r="G1193" s="8"/>
      <c r="H1193" s="14">
        <v>416</v>
      </c>
      <c r="I1193" s="14">
        <v>8.9999999999999993E-3</v>
      </c>
      <c r="J1193" s="14">
        <v>0.26700000000000002</v>
      </c>
    </row>
    <row r="1194" spans="1:10" ht="14.4">
      <c r="A1194" s="8" t="str">
        <f t="shared" si="18"/>
        <v>Congo (Brazzaville)-Africa 2008</v>
      </c>
      <c r="B1194" s="8" t="s">
        <v>120</v>
      </c>
      <c r="C1194" s="8" t="s">
        <v>78</v>
      </c>
      <c r="D1194" s="9" t="s">
        <v>70</v>
      </c>
      <c r="E1194" s="14">
        <v>0.65900000000000003</v>
      </c>
      <c r="F1194" s="14">
        <v>161</v>
      </c>
      <c r="G1194" s="8"/>
      <c r="H1194" s="14">
        <v>606</v>
      </c>
      <c r="I1194" s="14">
        <v>4.2999999999999997E-2</v>
      </c>
      <c r="J1194" s="14">
        <v>0.46600000000000003</v>
      </c>
    </row>
    <row r="1195" spans="1:10" ht="14.4">
      <c r="A1195" s="8" t="str">
        <f t="shared" si="18"/>
        <v>Benin-Africa 2008</v>
      </c>
      <c r="B1195" s="8" t="s">
        <v>99</v>
      </c>
      <c r="C1195" s="8" t="s">
        <v>78</v>
      </c>
      <c r="D1195" s="9" t="s">
        <v>70</v>
      </c>
      <c r="E1195" s="14">
        <v>0.73199999999999998</v>
      </c>
      <c r="F1195" s="14">
        <v>31</v>
      </c>
      <c r="G1195" s="8"/>
      <c r="H1195" s="14">
        <v>270</v>
      </c>
      <c r="I1195" s="14">
        <v>1.9E-2</v>
      </c>
      <c r="J1195" s="14">
        <v>0.40400000000000003</v>
      </c>
    </row>
    <row r="1196" spans="1:10" ht="14.4">
      <c r="A1196" s="8" t="str">
        <f t="shared" si="18"/>
        <v>Eritrea-Africa 2008</v>
      </c>
      <c r="B1196" s="8" t="s">
        <v>137</v>
      </c>
      <c r="C1196" s="8" t="s">
        <v>78</v>
      </c>
      <c r="D1196" s="9" t="s">
        <v>70</v>
      </c>
      <c r="E1196" s="14">
        <v>0.84499999999999997</v>
      </c>
      <c r="F1196" s="14">
        <v>84</v>
      </c>
      <c r="G1196" s="8"/>
      <c r="H1196" s="14">
        <v>216</v>
      </c>
      <c r="I1196" s="14">
        <v>5.0000000000000001E-3</v>
      </c>
      <c r="J1196" s="14">
        <v>0.02</v>
      </c>
    </row>
    <row r="1197" spans="1:10" ht="14.4">
      <c r="A1197" s="8" t="str">
        <f t="shared" si="18"/>
        <v>Senegal-Africa 2008</v>
      </c>
      <c r="B1197" s="8" t="s">
        <v>237</v>
      </c>
      <c r="C1197" s="8" t="s">
        <v>78</v>
      </c>
      <c r="D1197" s="9" t="s">
        <v>70</v>
      </c>
      <c r="E1197" s="14">
        <v>0.45500000000000002</v>
      </c>
      <c r="F1197" s="14">
        <v>9</v>
      </c>
      <c r="G1197" s="8"/>
      <c r="H1197" s="14">
        <v>666</v>
      </c>
      <c r="I1197" s="14">
        <v>0.106</v>
      </c>
      <c r="J1197" s="14">
        <v>0.44</v>
      </c>
    </row>
    <row r="1198" spans="1:10" ht="14.4">
      <c r="A1198" s="8" t="str">
        <f t="shared" si="18"/>
        <v>Sierra Leone-Africa 2008</v>
      </c>
      <c r="B1198" s="8" t="s">
        <v>240</v>
      </c>
      <c r="C1198" s="8" t="s">
        <v>78</v>
      </c>
      <c r="D1198" s="9" t="s">
        <v>70</v>
      </c>
      <c r="E1198" s="14">
        <v>2.3519999999999999</v>
      </c>
      <c r="F1198" s="14">
        <v>17</v>
      </c>
      <c r="G1198" s="8"/>
      <c r="H1198" s="14">
        <v>399</v>
      </c>
      <c r="I1198" s="14">
        <v>3.0000000000000001E-3</v>
      </c>
      <c r="J1198" s="14">
        <v>0.182</v>
      </c>
    </row>
    <row r="1199" spans="1:10" ht="14.4">
      <c r="A1199" s="8" t="str">
        <f t="shared" si="18"/>
        <v>Tanzania-Africa 2008</v>
      </c>
      <c r="B1199" s="8" t="s">
        <v>263</v>
      </c>
      <c r="C1199" s="8" t="s">
        <v>78</v>
      </c>
      <c r="D1199" s="9" t="s">
        <v>70</v>
      </c>
      <c r="E1199" s="14">
        <v>0.44400000000000001</v>
      </c>
      <c r="F1199" s="14">
        <v>26</v>
      </c>
      <c r="G1199" s="8"/>
      <c r="H1199" s="14">
        <v>172</v>
      </c>
      <c r="I1199" s="14">
        <v>1.9E-2</v>
      </c>
      <c r="J1199" s="14">
        <v>0.307</v>
      </c>
    </row>
    <row r="1200" spans="1:10" ht="14.4">
      <c r="A1200" s="8" t="str">
        <f t="shared" si="18"/>
        <v>Mozambique-Africa 2008</v>
      </c>
      <c r="B1200" s="8" t="s">
        <v>206</v>
      </c>
      <c r="C1200" s="8" t="s">
        <v>78</v>
      </c>
      <c r="D1200" s="9" t="s">
        <v>70</v>
      </c>
      <c r="E1200" s="14">
        <v>0.375</v>
      </c>
      <c r="F1200" s="14">
        <v>26</v>
      </c>
      <c r="G1200" s="8"/>
      <c r="H1200" s="14">
        <v>230</v>
      </c>
      <c r="I1200" s="14">
        <v>1.6E-2</v>
      </c>
      <c r="J1200" s="14">
        <v>0.19400000000000001</v>
      </c>
    </row>
    <row r="1201" spans="1:10" ht="14.4">
      <c r="A1201" s="8" t="str">
        <f t="shared" si="18"/>
        <v>Nigeria-Africa 2008</v>
      </c>
      <c r="B1201" s="8" t="s">
        <v>215</v>
      </c>
      <c r="C1201" s="8" t="s">
        <v>78</v>
      </c>
      <c r="D1201" s="9" t="s">
        <v>70</v>
      </c>
      <c r="E1201" s="14">
        <v>0.32200000000000001</v>
      </c>
      <c r="F1201" s="14">
        <v>25</v>
      </c>
      <c r="G1201" s="8"/>
      <c r="H1201" s="14">
        <v>938</v>
      </c>
      <c r="I1201" s="14">
        <v>0.159</v>
      </c>
      <c r="J1201" s="14">
        <v>0.41699999999999998</v>
      </c>
    </row>
    <row r="1202" spans="1:10" ht="14.4">
      <c r="A1202" s="8" t="str">
        <f t="shared" si="18"/>
        <v>Malawi-Africa 2008</v>
      </c>
      <c r="B1202" s="8" t="s">
        <v>191</v>
      </c>
      <c r="C1202" s="8" t="s">
        <v>78</v>
      </c>
      <c r="D1202" s="9" t="s">
        <v>70</v>
      </c>
      <c r="E1202" s="14">
        <v>0.32200000000000001</v>
      </c>
      <c r="F1202" s="14">
        <v>39</v>
      </c>
      <c r="G1202" s="8"/>
      <c r="H1202" s="14">
        <v>292</v>
      </c>
      <c r="I1202" s="14">
        <v>7.0000000000000001E-3</v>
      </c>
      <c r="J1202" s="14">
        <v>0.107</v>
      </c>
    </row>
    <row r="1203" spans="1:10" ht="14.4">
      <c r="A1203" s="8" t="str">
        <f t="shared" si="18"/>
        <v>Zambia-Africa 2008</v>
      </c>
      <c r="B1203" s="8" t="s">
        <v>284</v>
      </c>
      <c r="C1203" s="8" t="s">
        <v>78</v>
      </c>
      <c r="D1203" s="9" t="s">
        <v>70</v>
      </c>
      <c r="E1203" s="14">
        <v>0.15</v>
      </c>
      <c r="F1203" s="14">
        <v>18</v>
      </c>
      <c r="G1203" s="8"/>
      <c r="H1203" s="14">
        <v>183</v>
      </c>
      <c r="I1203" s="14">
        <v>5.6000000000000001E-2</v>
      </c>
      <c r="J1203" s="14">
        <v>0.28399999999999997</v>
      </c>
    </row>
    <row r="1204" spans="1:10" ht="14.4">
      <c r="A1204" s="8" t="str">
        <f t="shared" si="18"/>
        <v>Burkina Faso-Africa 2008</v>
      </c>
      <c r="B1204" s="8" t="s">
        <v>108</v>
      </c>
      <c r="C1204" s="8" t="s">
        <v>78</v>
      </c>
      <c r="D1204" s="9" t="s">
        <v>70</v>
      </c>
      <c r="E1204" s="14">
        <v>0.44500000000000001</v>
      </c>
      <c r="F1204" s="14">
        <v>16</v>
      </c>
      <c r="G1204" s="8"/>
      <c r="H1204" s="14">
        <v>270</v>
      </c>
      <c r="I1204" s="14">
        <v>8.9999999999999993E-3</v>
      </c>
      <c r="J1204" s="14">
        <v>0.20599999999999999</v>
      </c>
    </row>
    <row r="1205" spans="1:10" ht="14.4">
      <c r="A1205" s="8" t="str">
        <f t="shared" si="18"/>
        <v>Gambia, The-Africa 2008</v>
      </c>
      <c r="B1205" s="8" t="s">
        <v>146</v>
      </c>
      <c r="C1205" s="8" t="s">
        <v>78</v>
      </c>
      <c r="D1205" s="9" t="s">
        <v>70</v>
      </c>
      <c r="E1205" s="14">
        <v>2.9209999999999998</v>
      </c>
      <c r="F1205" s="14">
        <v>27</v>
      </c>
      <c r="G1205" s="8"/>
      <c r="H1205" s="14">
        <v>376</v>
      </c>
      <c r="I1205" s="14">
        <v>6.9000000000000006E-2</v>
      </c>
      <c r="J1205" s="14">
        <v>0.73899999999999999</v>
      </c>
    </row>
    <row r="1206" spans="1:10" ht="14.4">
      <c r="A1206" s="8" t="str">
        <f t="shared" si="18"/>
        <v>Congo (Kinshasa)-Africa 2008</v>
      </c>
      <c r="B1206" s="8" t="s">
        <v>121</v>
      </c>
      <c r="C1206" s="8" t="s">
        <v>78</v>
      </c>
      <c r="D1206" s="9" t="s">
        <v>70</v>
      </c>
      <c r="E1206" s="14">
        <v>2.8809999999999998</v>
      </c>
      <c r="F1206" s="14">
        <v>133</v>
      </c>
      <c r="G1206" s="8"/>
      <c r="H1206" s="14">
        <v>308</v>
      </c>
      <c r="I1206" s="14">
        <v>4.0000000000000001E-3</v>
      </c>
      <c r="J1206" s="14">
        <v>0.16900000000000001</v>
      </c>
    </row>
    <row r="1207" spans="1:10" ht="14.4">
      <c r="A1207" s="8" t="str">
        <f t="shared" si="18"/>
        <v>Burundi-Africa 2008</v>
      </c>
      <c r="B1207" s="8" t="s">
        <v>109</v>
      </c>
      <c r="C1207" s="8" t="s">
        <v>78</v>
      </c>
      <c r="D1207" s="9" t="s">
        <v>70</v>
      </c>
      <c r="E1207" s="14">
        <v>2.7970000000000002</v>
      </c>
      <c r="F1207" s="14">
        <v>13</v>
      </c>
      <c r="G1207" s="8"/>
      <c r="H1207" s="14">
        <v>140</v>
      </c>
      <c r="I1207" s="14">
        <v>8.0000000000000002E-3</v>
      </c>
      <c r="J1207" s="14">
        <v>5.6000000000000001E-2</v>
      </c>
    </row>
    <row r="1208" spans="1:10" ht="14.4">
      <c r="A1208" s="8" t="str">
        <f t="shared" si="18"/>
        <v>Somalia-Africa 2008</v>
      </c>
      <c r="B1208" s="8" t="s">
        <v>246</v>
      </c>
      <c r="C1208" s="8" t="s">
        <v>78</v>
      </c>
      <c r="D1208" s="9" t="s">
        <v>70</v>
      </c>
      <c r="E1208" s="8"/>
      <c r="F1208" s="8"/>
      <c r="G1208" s="8"/>
      <c r="H1208" s="8"/>
      <c r="I1208" s="14">
        <v>1.0999999999999999E-2</v>
      </c>
      <c r="J1208" s="14">
        <v>6.9000000000000006E-2</v>
      </c>
    </row>
    <row r="1209" spans="1:10" ht="14.4">
      <c r="A1209" s="8" t="str">
        <f t="shared" si="18"/>
        <v>Uganda-Africa 2008</v>
      </c>
      <c r="B1209" s="8" t="s">
        <v>273</v>
      </c>
      <c r="C1209" s="8" t="s">
        <v>78</v>
      </c>
      <c r="D1209" s="9" t="s">
        <v>70</v>
      </c>
      <c r="E1209" s="14">
        <v>0.34</v>
      </c>
      <c r="F1209" s="14">
        <v>25</v>
      </c>
      <c r="G1209" s="8"/>
      <c r="H1209" s="14">
        <v>222</v>
      </c>
      <c r="I1209" s="14">
        <v>7.9000000000000001E-2</v>
      </c>
      <c r="J1209" s="14">
        <v>0.26900000000000002</v>
      </c>
    </row>
    <row r="1210" spans="1:10" ht="14.4">
      <c r="A1210" s="8" t="str">
        <f t="shared" si="18"/>
        <v>Chad-Africa 2008</v>
      </c>
      <c r="B1210" s="8" t="s">
        <v>115</v>
      </c>
      <c r="C1210" s="8" t="s">
        <v>78</v>
      </c>
      <c r="D1210" s="9" t="s">
        <v>70</v>
      </c>
      <c r="E1210" s="14">
        <v>0.71299999999999997</v>
      </c>
      <c r="F1210" s="14">
        <v>64</v>
      </c>
      <c r="G1210" s="8"/>
      <c r="H1210" s="14">
        <v>732</v>
      </c>
      <c r="I1210" s="14">
        <v>1.2E-2</v>
      </c>
      <c r="J1210" s="14">
        <v>0.14499999999999999</v>
      </c>
    </row>
    <row r="1211" spans="1:10" ht="14.4">
      <c r="A1211" s="8" t="str">
        <f t="shared" si="18"/>
        <v>Angola-Africa 2008</v>
      </c>
      <c r="B1211" s="8" t="s">
        <v>82</v>
      </c>
      <c r="C1211" s="8" t="s">
        <v>78</v>
      </c>
      <c r="D1211" s="9" t="s">
        <v>70</v>
      </c>
      <c r="E1211" s="14">
        <v>0.52100000000000002</v>
      </c>
      <c r="F1211" s="14">
        <v>68</v>
      </c>
      <c r="G1211" s="8"/>
      <c r="H1211" s="14">
        <v>272</v>
      </c>
      <c r="I1211" s="14">
        <v>4.5999999999999999E-2</v>
      </c>
      <c r="J1211" s="14">
        <v>0.37</v>
      </c>
    </row>
    <row r="1212" spans="1:10" ht="14.4">
      <c r="A1212" s="8" t="str">
        <f t="shared" si="18"/>
        <v>Mali-Africa 2008</v>
      </c>
      <c r="B1212" s="8" t="s">
        <v>194</v>
      </c>
      <c r="C1212" s="8" t="s">
        <v>78</v>
      </c>
      <c r="D1212" s="9" t="s">
        <v>70</v>
      </c>
      <c r="E1212" s="14">
        <v>0.51400000000000001</v>
      </c>
      <c r="F1212" s="14">
        <v>25</v>
      </c>
      <c r="G1212" s="8"/>
      <c r="H1212" s="14">
        <v>270</v>
      </c>
      <c r="I1212" s="14">
        <v>1.6E-2</v>
      </c>
      <c r="J1212" s="14">
        <v>0.26200000000000001</v>
      </c>
    </row>
    <row r="1213" spans="1:10" ht="14.4">
      <c r="A1213" s="8" t="str">
        <f t="shared" si="18"/>
        <v>Niger-Africa 2008</v>
      </c>
      <c r="B1213" s="8" t="s">
        <v>214</v>
      </c>
      <c r="C1213" s="8" t="s">
        <v>78</v>
      </c>
      <c r="D1213" s="9" t="s">
        <v>70</v>
      </c>
      <c r="E1213" s="14">
        <v>0.42299999999999999</v>
      </c>
      <c r="F1213" s="14">
        <v>19</v>
      </c>
      <c r="G1213" s="8"/>
      <c r="H1213" s="14">
        <v>270</v>
      </c>
      <c r="I1213" s="14">
        <v>7.0000000000000001E-3</v>
      </c>
      <c r="J1213" s="14">
        <v>0.129</v>
      </c>
    </row>
    <row r="1214" spans="1:10" ht="14.4">
      <c r="A1214" s="8" t="str">
        <f t="shared" si="18"/>
        <v>Mauritius-Africa 2009</v>
      </c>
      <c r="B1214" s="8" t="s">
        <v>198</v>
      </c>
      <c r="C1214" s="8" t="s">
        <v>78</v>
      </c>
      <c r="D1214" s="9" t="s">
        <v>71</v>
      </c>
      <c r="E1214" s="14">
        <v>0.26</v>
      </c>
      <c r="F1214" s="14">
        <v>6</v>
      </c>
      <c r="G1214" s="8"/>
      <c r="H1214" s="14">
        <v>161</v>
      </c>
      <c r="I1214" s="14">
        <v>0.22500000000000001</v>
      </c>
      <c r="J1214" s="14">
        <v>0.88600000000000001</v>
      </c>
    </row>
    <row r="1215" spans="1:10" ht="14.4">
      <c r="A1215" s="8" t="str">
        <f t="shared" si="18"/>
        <v>Seychelles-Africa 2009</v>
      </c>
      <c r="B1215" s="8" t="s">
        <v>239</v>
      </c>
      <c r="C1215" s="8" t="s">
        <v>78</v>
      </c>
      <c r="D1215" s="9" t="s">
        <v>71</v>
      </c>
      <c r="E1215" s="14">
        <v>0.441</v>
      </c>
      <c r="F1215" s="14">
        <v>39</v>
      </c>
      <c r="G1215" s="8"/>
      <c r="H1215" s="14">
        <v>76</v>
      </c>
      <c r="I1215" s="8">
        <v>0.129</v>
      </c>
      <c r="J1215" s="14">
        <v>1.222</v>
      </c>
    </row>
    <row r="1216" spans="1:10" ht="14.4">
      <c r="A1216" s="8" t="str">
        <f t="shared" si="18"/>
        <v>Tunisia-Africa 2009</v>
      </c>
      <c r="B1216" s="8" t="s">
        <v>269</v>
      </c>
      <c r="C1216" s="8" t="s">
        <v>78</v>
      </c>
      <c r="D1216" s="9" t="s">
        <v>71</v>
      </c>
      <c r="E1216" s="14">
        <v>0.623</v>
      </c>
      <c r="F1216" s="14">
        <v>11</v>
      </c>
      <c r="G1216" s="8"/>
      <c r="H1216" s="14">
        <v>228</v>
      </c>
      <c r="I1216" s="14">
        <v>0.34100000000000003</v>
      </c>
      <c r="J1216" s="14">
        <v>0.93200000000000005</v>
      </c>
    </row>
    <row r="1217" spans="1:10" ht="14.4">
      <c r="A1217" s="8" t="str">
        <f t="shared" si="18"/>
        <v>Morocco-Africa 2009</v>
      </c>
      <c r="B1217" s="8" t="s">
        <v>205</v>
      </c>
      <c r="C1217" s="8" t="s">
        <v>78</v>
      </c>
      <c r="D1217" s="9" t="s">
        <v>71</v>
      </c>
      <c r="E1217" s="14">
        <v>0.49299999999999999</v>
      </c>
      <c r="F1217" s="14">
        <v>12</v>
      </c>
      <c r="G1217" s="8"/>
      <c r="H1217" s="14">
        <v>358</v>
      </c>
      <c r="I1217" s="14">
        <v>0.41299999999999998</v>
      </c>
      <c r="J1217" s="14">
        <v>0.80900000000000005</v>
      </c>
    </row>
    <row r="1218" spans="1:10" ht="14.4">
      <c r="A1218" s="8" t="str">
        <f t="shared" si="18"/>
        <v>South Africa-Africa 2009</v>
      </c>
      <c r="B1218" s="8" t="s">
        <v>247</v>
      </c>
      <c r="C1218" s="8" t="s">
        <v>78</v>
      </c>
      <c r="D1218" s="9" t="s">
        <v>71</v>
      </c>
      <c r="E1218" s="14">
        <v>0.29799999999999999</v>
      </c>
      <c r="F1218" s="14">
        <v>22</v>
      </c>
      <c r="G1218" s="8"/>
      <c r="H1218" s="14">
        <v>200</v>
      </c>
      <c r="I1218" s="14">
        <v>0.1</v>
      </c>
      <c r="J1218" s="14">
        <v>0.91200000000000003</v>
      </c>
    </row>
    <row r="1219" spans="1:10" ht="14.4">
      <c r="A1219" s="8" t="str">
        <f t="shared" ref="A1219:A1282" si="19">CONCATENATE(B1219," ",D1219)</f>
        <v>Libya-Africa 2009</v>
      </c>
      <c r="B1219" s="8" t="s">
        <v>185</v>
      </c>
      <c r="C1219" s="8" t="s">
        <v>78</v>
      </c>
      <c r="D1219" s="9" t="s">
        <v>71</v>
      </c>
      <c r="E1219" s="8"/>
      <c r="F1219" s="8"/>
      <c r="G1219" s="8"/>
      <c r="H1219" s="8"/>
      <c r="I1219" s="14">
        <v>0.108</v>
      </c>
      <c r="J1219" s="14">
        <v>1.599</v>
      </c>
    </row>
    <row r="1220" spans="1:10" ht="14.4">
      <c r="A1220" s="8" t="str">
        <f t="shared" si="19"/>
        <v>Egypt-Africa 2009</v>
      </c>
      <c r="B1220" s="8" t="s">
        <v>134</v>
      </c>
      <c r="C1220" s="8" t="s">
        <v>78</v>
      </c>
      <c r="D1220" s="9" t="s">
        <v>71</v>
      </c>
      <c r="E1220" s="14">
        <v>0.43</v>
      </c>
      <c r="F1220" s="14">
        <v>8</v>
      </c>
      <c r="G1220" s="8"/>
      <c r="H1220" s="14">
        <v>480</v>
      </c>
      <c r="I1220" s="14">
        <v>0.25700000000000001</v>
      </c>
      <c r="J1220" s="14">
        <v>0.72099999999999997</v>
      </c>
    </row>
    <row r="1221" spans="1:10" ht="14.4">
      <c r="A1221" s="8" t="str">
        <f t="shared" si="19"/>
        <v>Algeria-Africa 2009</v>
      </c>
      <c r="B1221" s="8" t="s">
        <v>77</v>
      </c>
      <c r="C1221" s="8" t="s">
        <v>78</v>
      </c>
      <c r="D1221" s="9" t="s">
        <v>71</v>
      </c>
      <c r="E1221" s="14">
        <v>0.72</v>
      </c>
      <c r="F1221" s="14">
        <v>25</v>
      </c>
      <c r="G1221" s="8"/>
      <c r="H1221" s="14">
        <v>451</v>
      </c>
      <c r="I1221" s="14">
        <v>0.112</v>
      </c>
      <c r="J1221" s="14">
        <v>0.9</v>
      </c>
    </row>
    <row r="1222" spans="1:10" ht="14.4">
      <c r="A1222" s="8" t="str">
        <f t="shared" si="19"/>
        <v>Botswana-Africa 2009</v>
      </c>
      <c r="B1222" s="8" t="s">
        <v>104</v>
      </c>
      <c r="C1222" s="8" t="s">
        <v>78</v>
      </c>
      <c r="D1222" s="9" t="s">
        <v>71</v>
      </c>
      <c r="E1222" s="14">
        <v>0.17</v>
      </c>
      <c r="F1222" s="14">
        <v>60</v>
      </c>
      <c r="G1222" s="8"/>
      <c r="H1222" s="14">
        <v>140</v>
      </c>
      <c r="I1222" s="14">
        <v>6.2E-2</v>
      </c>
      <c r="J1222" s="14">
        <v>0.96</v>
      </c>
    </row>
    <row r="1223" spans="1:10" ht="14.4">
      <c r="A1223" s="8" t="str">
        <f t="shared" si="19"/>
        <v>Namibia-Africa 2009</v>
      </c>
      <c r="B1223" s="8" t="s">
        <v>208</v>
      </c>
      <c r="C1223" s="8" t="s">
        <v>78</v>
      </c>
      <c r="D1223" s="9" t="s">
        <v>71</v>
      </c>
      <c r="E1223" s="14">
        <v>0.223</v>
      </c>
      <c r="F1223" s="14">
        <v>66</v>
      </c>
      <c r="G1223" s="8"/>
      <c r="H1223" s="14">
        <v>339</v>
      </c>
      <c r="I1223" s="14">
        <v>6.5000000000000002E-2</v>
      </c>
      <c r="J1223" s="14">
        <v>0.76100000000000001</v>
      </c>
    </row>
    <row r="1224" spans="1:10" ht="14.4">
      <c r="A1224" s="8" t="str">
        <f t="shared" si="19"/>
        <v>Lesotho-Africa 2009</v>
      </c>
      <c r="B1224" s="8" t="s">
        <v>183</v>
      </c>
      <c r="C1224" s="8" t="s">
        <v>78</v>
      </c>
      <c r="D1224" s="9" t="s">
        <v>71</v>
      </c>
      <c r="E1224" s="14">
        <v>0.19900000000000001</v>
      </c>
      <c r="F1224" s="14">
        <v>40</v>
      </c>
      <c r="G1224" s="8"/>
      <c r="H1224" s="14">
        <v>324</v>
      </c>
      <c r="I1224" s="14">
        <v>3.6999999999999998E-2</v>
      </c>
      <c r="J1224" s="14">
        <v>0.33200000000000002</v>
      </c>
    </row>
    <row r="1225" spans="1:10" ht="14.4">
      <c r="A1225" s="8" t="str">
        <f t="shared" si="19"/>
        <v>Djibouti-Africa 2009</v>
      </c>
      <c r="B1225" s="8" t="s">
        <v>130</v>
      </c>
      <c r="C1225" s="8" t="s">
        <v>78</v>
      </c>
      <c r="D1225" s="9" t="s">
        <v>71</v>
      </c>
      <c r="E1225" s="14">
        <v>0.378</v>
      </c>
      <c r="F1225" s="14">
        <v>37</v>
      </c>
      <c r="G1225" s="8"/>
      <c r="H1225" s="14">
        <v>66</v>
      </c>
      <c r="I1225" s="14">
        <v>0.04</v>
      </c>
      <c r="J1225" s="14">
        <v>0.157</v>
      </c>
    </row>
    <row r="1226" spans="1:10" ht="14.4">
      <c r="A1226" s="8" t="str">
        <f t="shared" si="19"/>
        <v>Swaziland-Africa 2009</v>
      </c>
      <c r="B1226" s="8" t="s">
        <v>258</v>
      </c>
      <c r="C1226" s="8" t="s">
        <v>78</v>
      </c>
      <c r="D1226" s="9" t="s">
        <v>71</v>
      </c>
      <c r="E1226" s="14">
        <v>0.36299999999999999</v>
      </c>
      <c r="F1226" s="14">
        <v>60</v>
      </c>
      <c r="G1226" s="8"/>
      <c r="H1226" s="14">
        <v>104</v>
      </c>
      <c r="I1226" s="14">
        <v>8.8999999999999996E-2</v>
      </c>
      <c r="J1226" s="14">
        <v>0.56599999999999995</v>
      </c>
    </row>
    <row r="1227" spans="1:10" ht="14.4">
      <c r="A1227" s="8" t="str">
        <f t="shared" si="19"/>
        <v>Zimbabwe-Africa 2009</v>
      </c>
      <c r="B1227" s="8" t="s">
        <v>285</v>
      </c>
      <c r="C1227" s="8" t="s">
        <v>78</v>
      </c>
      <c r="D1227" s="9" t="s">
        <v>71</v>
      </c>
      <c r="E1227" s="14">
        <v>0.38200000000000001</v>
      </c>
      <c r="F1227" s="14">
        <v>97</v>
      </c>
      <c r="G1227" s="8"/>
      <c r="H1227" s="14">
        <v>270</v>
      </c>
      <c r="I1227" s="14">
        <v>0.114</v>
      </c>
      <c r="J1227" s="14">
        <v>0.31</v>
      </c>
    </row>
    <row r="1228" spans="1:10" ht="14.4">
      <c r="A1228" s="8" t="str">
        <f t="shared" si="19"/>
        <v>Ghana-Africa 2009</v>
      </c>
      <c r="B1228" s="8" t="s">
        <v>149</v>
      </c>
      <c r="C1228" s="8" t="s">
        <v>78</v>
      </c>
      <c r="D1228" s="9" t="s">
        <v>71</v>
      </c>
      <c r="E1228" s="14">
        <v>0.32500000000000001</v>
      </c>
      <c r="F1228" s="14">
        <v>12</v>
      </c>
      <c r="G1228" s="8"/>
      <c r="H1228" s="14">
        <v>224</v>
      </c>
      <c r="I1228" s="14">
        <v>5.3999999999999999E-2</v>
      </c>
      <c r="J1228" s="14">
        <v>0.63800000000000001</v>
      </c>
    </row>
    <row r="1229" spans="1:10" ht="14.4">
      <c r="A1229" s="8" t="str">
        <f t="shared" si="19"/>
        <v>Gabon-Africa 2009</v>
      </c>
      <c r="B1229" s="8" t="s">
        <v>145</v>
      </c>
      <c r="C1229" s="8" t="s">
        <v>78</v>
      </c>
      <c r="D1229" s="9" t="s">
        <v>71</v>
      </c>
      <c r="E1229" s="14">
        <v>0.44700000000000001</v>
      </c>
      <c r="F1229" s="14">
        <v>57</v>
      </c>
      <c r="G1229" s="8"/>
      <c r="H1229" s="14">
        <v>488</v>
      </c>
      <c r="I1229" s="14">
        <v>6.7000000000000004E-2</v>
      </c>
      <c r="J1229" s="14">
        <v>0.95399999999999996</v>
      </c>
    </row>
    <row r="1230" spans="1:10" ht="14.4">
      <c r="A1230" s="8" t="str">
        <f t="shared" si="19"/>
        <v>Central African Republic-Africa 2009</v>
      </c>
      <c r="B1230" s="8" t="s">
        <v>114</v>
      </c>
      <c r="C1230" s="8" t="s">
        <v>78</v>
      </c>
      <c r="D1230" s="9" t="s">
        <v>71</v>
      </c>
      <c r="E1230" s="14">
        <v>2.0379999999999998</v>
      </c>
      <c r="F1230" s="14">
        <v>23</v>
      </c>
      <c r="G1230" s="8"/>
      <c r="H1230" s="14">
        <v>504</v>
      </c>
      <c r="I1230" s="14">
        <v>1.7999999999999999E-2</v>
      </c>
      <c r="J1230" s="14">
        <v>0.20200000000000001</v>
      </c>
    </row>
    <row r="1231" spans="1:10" ht="14.4">
      <c r="A1231" s="8" t="str">
        <f t="shared" si="19"/>
        <v>Ethiopia-Africa 2009</v>
      </c>
      <c r="B1231" s="8" t="s">
        <v>139</v>
      </c>
      <c r="C1231" s="8" t="s">
        <v>78</v>
      </c>
      <c r="D1231" s="9" t="s">
        <v>71</v>
      </c>
      <c r="E1231" s="14">
        <v>0.30299999999999999</v>
      </c>
      <c r="F1231" s="14">
        <v>15</v>
      </c>
      <c r="G1231" s="8"/>
      <c r="H1231" s="14">
        <v>198</v>
      </c>
      <c r="I1231" s="14">
        <v>5.0000000000000001E-3</v>
      </c>
      <c r="J1231" s="14">
        <v>4.8000000000000001E-2</v>
      </c>
    </row>
    <row r="1232" spans="1:10" ht="14.4">
      <c r="A1232" s="8" t="str">
        <f t="shared" si="19"/>
        <v>Sudan-Africa 2009</v>
      </c>
      <c r="B1232" s="8" t="s">
        <v>256</v>
      </c>
      <c r="C1232" s="8" t="s">
        <v>78</v>
      </c>
      <c r="D1232" s="9" t="s">
        <v>71</v>
      </c>
      <c r="E1232" s="14">
        <v>0.36099999999999999</v>
      </c>
      <c r="F1232" s="14">
        <v>36</v>
      </c>
      <c r="G1232" s="8"/>
      <c r="H1232" s="14">
        <v>180</v>
      </c>
      <c r="I1232" s="8">
        <v>0.129</v>
      </c>
      <c r="J1232" s="14">
        <v>0.36099999999999999</v>
      </c>
    </row>
    <row r="1233" spans="1:10" ht="14.4">
      <c r="A1233" s="8" t="str">
        <f t="shared" si="19"/>
        <v>Cote d'Ivoire-Africa 2009</v>
      </c>
      <c r="B1233" s="8" t="s">
        <v>123</v>
      </c>
      <c r="C1233" s="8" t="s">
        <v>78</v>
      </c>
      <c r="D1233" s="9" t="s">
        <v>71</v>
      </c>
      <c r="E1233" s="14">
        <v>0.44400000000000001</v>
      </c>
      <c r="F1233" s="14">
        <v>40</v>
      </c>
      <c r="G1233" s="8"/>
      <c r="H1233" s="14">
        <v>270</v>
      </c>
      <c r="I1233" s="14">
        <v>0.02</v>
      </c>
      <c r="J1233" s="14">
        <v>0.70899999999999996</v>
      </c>
    </row>
    <row r="1234" spans="1:10" ht="14.4">
      <c r="A1234" s="8" t="str">
        <f t="shared" si="19"/>
        <v>Mauritania-Africa 2009</v>
      </c>
      <c r="B1234" s="8" t="s">
        <v>197</v>
      </c>
      <c r="C1234" s="8" t="s">
        <v>78</v>
      </c>
      <c r="D1234" s="9" t="s">
        <v>71</v>
      </c>
      <c r="E1234" s="14">
        <v>0.85799999999999998</v>
      </c>
      <c r="F1234" s="14">
        <v>19</v>
      </c>
      <c r="G1234" s="8"/>
      <c r="H1234" s="14">
        <v>696</v>
      </c>
      <c r="I1234" s="14">
        <v>2.3E-2</v>
      </c>
      <c r="J1234" s="14">
        <v>0.621</v>
      </c>
    </row>
    <row r="1235" spans="1:10" ht="14.4">
      <c r="A1235" s="8" t="str">
        <f t="shared" si="19"/>
        <v>Madagascar-Africa 2009</v>
      </c>
      <c r="B1235" s="8" t="s">
        <v>190</v>
      </c>
      <c r="C1235" s="8" t="s">
        <v>78</v>
      </c>
      <c r="D1235" s="9" t="s">
        <v>71</v>
      </c>
      <c r="E1235" s="14">
        <v>0.38400000000000001</v>
      </c>
      <c r="F1235" s="14">
        <v>7</v>
      </c>
      <c r="G1235" s="8"/>
      <c r="H1235" s="14">
        <v>201</v>
      </c>
      <c r="I1235" s="14">
        <v>1.6E-2</v>
      </c>
      <c r="J1235" s="14">
        <v>0.307</v>
      </c>
    </row>
    <row r="1236" spans="1:10" ht="14.4">
      <c r="A1236" s="8" t="str">
        <f t="shared" si="19"/>
        <v>Equatorial Guinea-Africa 2009</v>
      </c>
      <c r="B1236" s="8" t="s">
        <v>136</v>
      </c>
      <c r="C1236" s="8" t="s">
        <v>78</v>
      </c>
      <c r="D1236" s="9" t="s">
        <v>71</v>
      </c>
      <c r="E1236" s="14">
        <v>0.441</v>
      </c>
      <c r="F1236" s="14">
        <v>135</v>
      </c>
      <c r="G1236" s="8"/>
      <c r="H1236" s="14">
        <v>492</v>
      </c>
      <c r="I1236" s="14">
        <v>2.1000000000000001E-2</v>
      </c>
      <c r="J1236" s="14">
        <v>0.29499999999999998</v>
      </c>
    </row>
    <row r="1237" spans="1:10" ht="14.4">
      <c r="A1237" s="8" t="str">
        <f t="shared" si="19"/>
        <v>Kenya-Africa 2009</v>
      </c>
      <c r="B1237" s="8" t="s">
        <v>175</v>
      </c>
      <c r="C1237" s="8" t="s">
        <v>78</v>
      </c>
      <c r="D1237" s="9" t="s">
        <v>71</v>
      </c>
      <c r="E1237" s="14">
        <v>0.49299999999999999</v>
      </c>
      <c r="F1237" s="14">
        <v>34</v>
      </c>
      <c r="G1237" s="8"/>
      <c r="H1237" s="14">
        <v>417</v>
      </c>
      <c r="I1237" s="14">
        <v>0.1</v>
      </c>
      <c r="J1237" s="14">
        <v>0.48599999999999999</v>
      </c>
    </row>
    <row r="1238" spans="1:10" ht="14.4">
      <c r="A1238" s="8" t="str">
        <f t="shared" si="19"/>
        <v>Rwanda-Africa 2009</v>
      </c>
      <c r="B1238" s="8" t="s">
        <v>232</v>
      </c>
      <c r="C1238" s="8" t="s">
        <v>78</v>
      </c>
      <c r="D1238" s="9" t="s">
        <v>71</v>
      </c>
      <c r="E1238" s="14">
        <v>0.31</v>
      </c>
      <c r="F1238" s="14">
        <v>3</v>
      </c>
      <c r="G1238" s="8"/>
      <c r="H1238" s="14">
        <v>160</v>
      </c>
      <c r="I1238" s="14">
        <v>7.6999999999999999E-2</v>
      </c>
      <c r="J1238" s="14">
        <v>0.23100000000000001</v>
      </c>
    </row>
    <row r="1239" spans="1:10" ht="14.4">
      <c r="A1239" s="8" t="str">
        <f t="shared" si="19"/>
        <v>Sao Tome and Principe-Africa 2009</v>
      </c>
      <c r="B1239" s="8" t="s">
        <v>235</v>
      </c>
      <c r="C1239" s="8" t="s">
        <v>78</v>
      </c>
      <c r="D1239" s="9" t="s">
        <v>71</v>
      </c>
      <c r="E1239" s="14">
        <v>0.47199999999999998</v>
      </c>
      <c r="F1239" s="14">
        <v>144</v>
      </c>
      <c r="G1239" s="8"/>
      <c r="H1239" s="14">
        <v>424</v>
      </c>
      <c r="I1239" s="14">
        <v>0.16400000000000001</v>
      </c>
      <c r="J1239" s="14">
        <v>0.46700000000000003</v>
      </c>
    </row>
    <row r="1240" spans="1:10" ht="14.4">
      <c r="A1240" s="8" t="str">
        <f t="shared" si="19"/>
        <v>South Sudan-Africa 2009</v>
      </c>
      <c r="B1240" s="8" t="s">
        <v>249</v>
      </c>
      <c r="C1240" s="8" t="s">
        <v>78</v>
      </c>
      <c r="D1240" s="9" t="s">
        <v>71</v>
      </c>
      <c r="E1240" s="8"/>
      <c r="F1240" s="8"/>
      <c r="G1240" s="8"/>
      <c r="H1240" s="8"/>
      <c r="I1240" s="8">
        <v>0.129</v>
      </c>
      <c r="J1240" s="8">
        <v>0.57976412489999996</v>
      </c>
    </row>
    <row r="1241" spans="1:10" ht="14.4">
      <c r="A1241" s="8" t="str">
        <f t="shared" si="19"/>
        <v>Togo-Africa 2009</v>
      </c>
      <c r="B1241" s="8" t="s">
        <v>266</v>
      </c>
      <c r="C1241" s="8" t="s">
        <v>78</v>
      </c>
      <c r="D1241" s="9" t="s">
        <v>71</v>
      </c>
      <c r="E1241" s="14">
        <v>0.52500000000000002</v>
      </c>
      <c r="F1241" s="14">
        <v>84</v>
      </c>
      <c r="G1241" s="8"/>
      <c r="H1241" s="14">
        <v>270</v>
      </c>
      <c r="I1241" s="14">
        <v>2.5999999999999999E-2</v>
      </c>
      <c r="J1241" s="14">
        <v>0.35599999999999998</v>
      </c>
    </row>
    <row r="1242" spans="1:10" ht="14.4">
      <c r="A1242" s="8" t="str">
        <f t="shared" si="19"/>
        <v>Benin-Africa 2009</v>
      </c>
      <c r="B1242" s="8" t="s">
        <v>99</v>
      </c>
      <c r="C1242" s="8" t="s">
        <v>78</v>
      </c>
      <c r="D1242" s="9" t="s">
        <v>71</v>
      </c>
      <c r="E1242" s="14">
        <v>0.73199999999999998</v>
      </c>
      <c r="F1242" s="14">
        <v>31</v>
      </c>
      <c r="G1242" s="8"/>
      <c r="H1242" s="14">
        <v>270</v>
      </c>
      <c r="I1242" s="14">
        <v>2.1999999999999999E-2</v>
      </c>
      <c r="J1242" s="14">
        <v>0.54500000000000004</v>
      </c>
    </row>
    <row r="1243" spans="1:10" ht="14.4">
      <c r="A1243" s="8" t="str">
        <f t="shared" si="19"/>
        <v>Liberia-Africa 2009</v>
      </c>
      <c r="B1243" s="8" t="s">
        <v>184</v>
      </c>
      <c r="C1243" s="8" t="s">
        <v>78</v>
      </c>
      <c r="D1243" s="9" t="s">
        <v>71</v>
      </c>
      <c r="E1243" s="14">
        <v>0.42899999999999999</v>
      </c>
      <c r="F1243" s="14">
        <v>20</v>
      </c>
      <c r="G1243" s="8"/>
      <c r="H1243" s="14">
        <v>158</v>
      </c>
      <c r="I1243" s="14">
        <v>5.0000000000000001E-3</v>
      </c>
      <c r="J1243" s="14">
        <v>0.28399999999999997</v>
      </c>
    </row>
    <row r="1244" spans="1:10" ht="14.4">
      <c r="A1244" s="8" t="str">
        <f t="shared" si="19"/>
        <v>Comoros-Africa 2009</v>
      </c>
      <c r="B1244" s="8" t="s">
        <v>119</v>
      </c>
      <c r="C1244" s="8" t="s">
        <v>78</v>
      </c>
      <c r="D1244" s="9" t="s">
        <v>71</v>
      </c>
      <c r="E1244" s="14">
        <v>2.1789999999999998</v>
      </c>
      <c r="F1244" s="14">
        <v>22</v>
      </c>
      <c r="G1244" s="8"/>
      <c r="H1244" s="14">
        <v>100</v>
      </c>
      <c r="I1244" s="14">
        <v>3.5000000000000003E-2</v>
      </c>
      <c r="J1244" s="14">
        <v>0.184</v>
      </c>
    </row>
    <row r="1245" spans="1:10" ht="14.4">
      <c r="A1245" s="8" t="str">
        <f t="shared" si="19"/>
        <v>Sierra Leone-Africa 2009</v>
      </c>
      <c r="B1245" s="8" t="s">
        <v>240</v>
      </c>
      <c r="C1245" s="8" t="s">
        <v>78</v>
      </c>
      <c r="D1245" s="9" t="s">
        <v>71</v>
      </c>
      <c r="E1245" s="14">
        <v>2.3519999999999999</v>
      </c>
      <c r="F1245" s="14">
        <v>12</v>
      </c>
      <c r="G1245" s="8"/>
      <c r="H1245" s="14">
        <v>357</v>
      </c>
      <c r="I1245" s="14">
        <v>3.0000000000000001E-3</v>
      </c>
      <c r="J1245" s="14">
        <v>0.20599999999999999</v>
      </c>
    </row>
    <row r="1246" spans="1:10" ht="14.4">
      <c r="A1246" s="8" t="str">
        <f t="shared" si="19"/>
        <v>Cameroon-Africa 2009</v>
      </c>
      <c r="B1246" s="8" t="s">
        <v>111</v>
      </c>
      <c r="C1246" s="8" t="s">
        <v>78</v>
      </c>
      <c r="D1246" s="9" t="s">
        <v>71</v>
      </c>
      <c r="E1246" s="14">
        <v>0.48799999999999999</v>
      </c>
      <c r="F1246" s="14">
        <v>35</v>
      </c>
      <c r="G1246" s="8"/>
      <c r="H1246" s="14">
        <v>654</v>
      </c>
      <c r="I1246" s="14">
        <v>3.7999999999999999E-2</v>
      </c>
      <c r="J1246" s="14">
        <v>0.39800000000000002</v>
      </c>
    </row>
    <row r="1247" spans="1:10" ht="14.4">
      <c r="A1247" s="8" t="str">
        <f t="shared" si="19"/>
        <v>Guinea-Bissau-Africa 2009</v>
      </c>
      <c r="B1247" s="8" t="s">
        <v>156</v>
      </c>
      <c r="C1247" s="8" t="s">
        <v>78</v>
      </c>
      <c r="D1247" s="9" t="s">
        <v>71</v>
      </c>
      <c r="E1247" s="14">
        <v>0.45900000000000002</v>
      </c>
      <c r="F1247" s="14">
        <v>216</v>
      </c>
      <c r="G1247" s="8"/>
      <c r="H1247" s="14">
        <v>208</v>
      </c>
      <c r="I1247" s="14">
        <v>2.3E-2</v>
      </c>
      <c r="J1247" s="14">
        <v>0.36099999999999999</v>
      </c>
    </row>
    <row r="1248" spans="1:10" ht="14.4">
      <c r="A1248" s="8" t="str">
        <f t="shared" si="19"/>
        <v>Guinea-Africa 2009</v>
      </c>
      <c r="B1248" s="8" t="s">
        <v>155</v>
      </c>
      <c r="C1248" s="8" t="s">
        <v>78</v>
      </c>
      <c r="D1248" s="9" t="s">
        <v>71</v>
      </c>
      <c r="E1248" s="14">
        <v>0.80700000000000005</v>
      </c>
      <c r="F1248" s="14">
        <v>40</v>
      </c>
      <c r="G1248" s="8"/>
      <c r="H1248" s="14">
        <v>416</v>
      </c>
      <c r="I1248" s="14">
        <v>8.9999999999999993E-3</v>
      </c>
      <c r="J1248" s="14">
        <v>0.32900000000000001</v>
      </c>
    </row>
    <row r="1249" spans="1:10" ht="14.4">
      <c r="A1249" s="8" t="str">
        <f t="shared" si="19"/>
        <v>Congo (Brazzaville)-Africa 2009</v>
      </c>
      <c r="B1249" s="8" t="s">
        <v>120</v>
      </c>
      <c r="C1249" s="8" t="s">
        <v>78</v>
      </c>
      <c r="D1249" s="9" t="s">
        <v>71</v>
      </c>
      <c r="E1249" s="14">
        <v>0.65900000000000003</v>
      </c>
      <c r="F1249" s="14">
        <v>161</v>
      </c>
      <c r="G1249" s="8"/>
      <c r="H1249" s="14">
        <v>606</v>
      </c>
      <c r="I1249" s="14">
        <v>4.4999999999999998E-2</v>
      </c>
      <c r="J1249" s="14">
        <v>0.73799999999999999</v>
      </c>
    </row>
    <row r="1250" spans="1:10" ht="14.4">
      <c r="A1250" s="8" t="str">
        <f t="shared" si="19"/>
        <v>Eritrea-Africa 2009</v>
      </c>
      <c r="B1250" s="8" t="s">
        <v>137</v>
      </c>
      <c r="C1250" s="8" t="s">
        <v>78</v>
      </c>
      <c r="D1250" s="9" t="s">
        <v>71</v>
      </c>
      <c r="E1250" s="14">
        <v>0.84499999999999997</v>
      </c>
      <c r="F1250" s="14">
        <v>84</v>
      </c>
      <c r="G1250" s="8"/>
      <c r="H1250" s="14">
        <v>216</v>
      </c>
      <c r="I1250" s="14">
        <v>5.0000000000000001E-3</v>
      </c>
      <c r="J1250" s="14">
        <v>2.5000000000000001E-2</v>
      </c>
    </row>
    <row r="1251" spans="1:10" ht="14.4">
      <c r="A1251" s="8" t="str">
        <f t="shared" si="19"/>
        <v>Senegal-Africa 2009</v>
      </c>
      <c r="B1251" s="8" t="s">
        <v>237</v>
      </c>
      <c r="C1251" s="8" t="s">
        <v>78</v>
      </c>
      <c r="D1251" s="9" t="s">
        <v>71</v>
      </c>
      <c r="E1251" s="14">
        <v>0.45500000000000002</v>
      </c>
      <c r="F1251" s="14">
        <v>9</v>
      </c>
      <c r="G1251" s="8"/>
      <c r="H1251" s="14">
        <v>666</v>
      </c>
      <c r="I1251" s="14">
        <v>0.14499999999999999</v>
      </c>
      <c r="J1251" s="14">
        <v>0.54800000000000004</v>
      </c>
    </row>
    <row r="1252" spans="1:10" ht="14.4">
      <c r="A1252" s="8" t="str">
        <f t="shared" si="19"/>
        <v>Mozambique-Africa 2009</v>
      </c>
      <c r="B1252" s="8" t="s">
        <v>206</v>
      </c>
      <c r="C1252" s="8" t="s">
        <v>78</v>
      </c>
      <c r="D1252" s="9" t="s">
        <v>71</v>
      </c>
      <c r="E1252" s="14">
        <v>0.375</v>
      </c>
      <c r="F1252" s="14">
        <v>26</v>
      </c>
      <c r="G1252" s="8"/>
      <c r="H1252" s="14">
        <v>230</v>
      </c>
      <c r="I1252" s="14">
        <v>2.7E-2</v>
      </c>
      <c r="J1252" s="14">
        <v>0.25600000000000001</v>
      </c>
    </row>
    <row r="1253" spans="1:10" ht="14.4">
      <c r="A1253" s="8" t="str">
        <f t="shared" si="19"/>
        <v>Malawi-Africa 2009</v>
      </c>
      <c r="B1253" s="8" t="s">
        <v>191</v>
      </c>
      <c r="C1253" s="8" t="s">
        <v>78</v>
      </c>
      <c r="D1253" s="9" t="s">
        <v>71</v>
      </c>
      <c r="E1253" s="14">
        <v>0.26300000000000001</v>
      </c>
      <c r="F1253" s="14">
        <v>39</v>
      </c>
      <c r="G1253" s="8"/>
      <c r="H1253" s="14">
        <v>157</v>
      </c>
      <c r="I1253" s="14">
        <v>1.0999999999999999E-2</v>
      </c>
      <c r="J1253" s="14">
        <v>0.17100000000000001</v>
      </c>
    </row>
    <row r="1254" spans="1:10" ht="14.4">
      <c r="A1254" s="8" t="str">
        <f t="shared" si="19"/>
        <v>Tanzania-Africa 2009</v>
      </c>
      <c r="B1254" s="8" t="s">
        <v>263</v>
      </c>
      <c r="C1254" s="8" t="s">
        <v>78</v>
      </c>
      <c r="D1254" s="9" t="s">
        <v>71</v>
      </c>
      <c r="E1254" s="14">
        <v>0.44400000000000001</v>
      </c>
      <c r="F1254" s="14">
        <v>26</v>
      </c>
      <c r="G1254" s="8"/>
      <c r="H1254" s="14">
        <v>172</v>
      </c>
      <c r="I1254" s="14">
        <v>2.4E-2</v>
      </c>
      <c r="J1254" s="14">
        <v>0.4</v>
      </c>
    </row>
    <row r="1255" spans="1:10" ht="14.4">
      <c r="A1255" s="8" t="str">
        <f t="shared" si="19"/>
        <v>Nigeria-Africa 2009</v>
      </c>
      <c r="B1255" s="8" t="s">
        <v>215</v>
      </c>
      <c r="C1255" s="8" t="s">
        <v>78</v>
      </c>
      <c r="D1255" s="9" t="s">
        <v>71</v>
      </c>
      <c r="E1255" s="14">
        <v>0.32200000000000001</v>
      </c>
      <c r="F1255" s="14">
        <v>25</v>
      </c>
      <c r="G1255" s="8"/>
      <c r="H1255" s="14">
        <v>938</v>
      </c>
      <c r="I1255" s="14">
        <v>0.2</v>
      </c>
      <c r="J1255" s="14">
        <v>0.48</v>
      </c>
    </row>
    <row r="1256" spans="1:10" ht="14.4">
      <c r="A1256" s="8" t="str">
        <f t="shared" si="19"/>
        <v>Zambia-Africa 2009</v>
      </c>
      <c r="B1256" s="8" t="s">
        <v>284</v>
      </c>
      <c r="C1256" s="8" t="s">
        <v>78</v>
      </c>
      <c r="D1256" s="9" t="s">
        <v>71</v>
      </c>
      <c r="E1256" s="14">
        <v>0.15</v>
      </c>
      <c r="F1256" s="14">
        <v>18</v>
      </c>
      <c r="G1256" s="8"/>
      <c r="H1256" s="14">
        <v>183</v>
      </c>
      <c r="I1256" s="14">
        <v>6.3E-2</v>
      </c>
      <c r="J1256" s="14">
        <v>0.34399999999999997</v>
      </c>
    </row>
    <row r="1257" spans="1:10" ht="14.4">
      <c r="A1257" s="8" t="str">
        <f t="shared" si="19"/>
        <v>Burkina Faso-Africa 2009</v>
      </c>
      <c r="B1257" s="8" t="s">
        <v>108</v>
      </c>
      <c r="C1257" s="8" t="s">
        <v>78</v>
      </c>
      <c r="D1257" s="9" t="s">
        <v>71</v>
      </c>
      <c r="E1257" s="14">
        <v>0.44900000000000001</v>
      </c>
      <c r="F1257" s="14">
        <v>14</v>
      </c>
      <c r="G1257" s="8"/>
      <c r="H1257" s="14">
        <v>270</v>
      </c>
      <c r="I1257" s="14">
        <v>1.0999999999999999E-2</v>
      </c>
      <c r="J1257" s="14">
        <v>0.253</v>
      </c>
    </row>
    <row r="1258" spans="1:10" ht="14.4">
      <c r="A1258" s="8" t="str">
        <f t="shared" si="19"/>
        <v>Gambia, The-Africa 2009</v>
      </c>
      <c r="B1258" s="8" t="s">
        <v>146</v>
      </c>
      <c r="C1258" s="8" t="s">
        <v>78</v>
      </c>
      <c r="D1258" s="9" t="s">
        <v>71</v>
      </c>
      <c r="E1258" s="14">
        <v>2.9209999999999998</v>
      </c>
      <c r="F1258" s="14">
        <v>27</v>
      </c>
      <c r="G1258" s="8"/>
      <c r="H1258" s="14">
        <v>376</v>
      </c>
      <c r="I1258" s="14">
        <v>7.5999999999999998E-2</v>
      </c>
      <c r="J1258" s="14">
        <v>0.80600000000000005</v>
      </c>
    </row>
    <row r="1259" spans="1:10" ht="14.4">
      <c r="A1259" s="8" t="str">
        <f t="shared" si="19"/>
        <v>Congo (Kinshasa)-Africa 2009</v>
      </c>
      <c r="B1259" s="8" t="s">
        <v>121</v>
      </c>
      <c r="C1259" s="8" t="s">
        <v>78</v>
      </c>
      <c r="D1259" s="9" t="s">
        <v>71</v>
      </c>
      <c r="E1259" s="14">
        <v>2.927</v>
      </c>
      <c r="F1259" s="14">
        <v>127</v>
      </c>
      <c r="G1259" s="8"/>
      <c r="H1259" s="14">
        <v>308</v>
      </c>
      <c r="I1259" s="14">
        <v>6.0000000000000001E-3</v>
      </c>
      <c r="J1259" s="14">
        <v>0.156</v>
      </c>
    </row>
    <row r="1260" spans="1:10" ht="14.4">
      <c r="A1260" s="8" t="str">
        <f t="shared" si="19"/>
        <v>Burundi-Africa 2009</v>
      </c>
      <c r="B1260" s="8" t="s">
        <v>109</v>
      </c>
      <c r="C1260" s="8" t="s">
        <v>78</v>
      </c>
      <c r="D1260" s="9" t="s">
        <v>71</v>
      </c>
      <c r="E1260" s="14">
        <v>2.7970000000000002</v>
      </c>
      <c r="F1260" s="14">
        <v>13</v>
      </c>
      <c r="G1260" s="8"/>
      <c r="H1260" s="14">
        <v>140</v>
      </c>
      <c r="I1260" s="14">
        <v>8.9999999999999993E-3</v>
      </c>
      <c r="J1260" s="14">
        <v>0.10299999999999999</v>
      </c>
    </row>
    <row r="1261" spans="1:10" ht="14.4">
      <c r="A1261" s="8" t="str">
        <f t="shared" si="19"/>
        <v>Uganda-Africa 2009</v>
      </c>
      <c r="B1261" s="8" t="s">
        <v>273</v>
      </c>
      <c r="C1261" s="8" t="s">
        <v>78</v>
      </c>
      <c r="D1261" s="9" t="s">
        <v>71</v>
      </c>
      <c r="E1261" s="14">
        <v>0.35</v>
      </c>
      <c r="F1261" s="14">
        <v>25</v>
      </c>
      <c r="G1261" s="8"/>
      <c r="H1261" s="14">
        <v>161</v>
      </c>
      <c r="I1261" s="14">
        <v>9.8000000000000004E-2</v>
      </c>
      <c r="J1261" s="14">
        <v>0.28599999999999998</v>
      </c>
    </row>
    <row r="1262" spans="1:10" ht="14.4">
      <c r="A1262" s="8" t="str">
        <f t="shared" si="19"/>
        <v>Somalia-Africa 2009</v>
      </c>
      <c r="B1262" s="8" t="s">
        <v>246</v>
      </c>
      <c r="C1262" s="8" t="s">
        <v>78</v>
      </c>
      <c r="D1262" s="9" t="s">
        <v>71</v>
      </c>
      <c r="E1262" s="8"/>
      <c r="F1262" s="8"/>
      <c r="G1262" s="8"/>
      <c r="H1262" s="8"/>
      <c r="I1262" s="14">
        <v>1.2E-2</v>
      </c>
      <c r="J1262" s="14">
        <v>6.8000000000000005E-2</v>
      </c>
    </row>
    <row r="1263" spans="1:10" ht="14.4">
      <c r="A1263" s="8" t="str">
        <f t="shared" si="19"/>
        <v>Angola-Africa 2009</v>
      </c>
      <c r="B1263" s="8" t="s">
        <v>82</v>
      </c>
      <c r="C1263" s="8" t="s">
        <v>78</v>
      </c>
      <c r="D1263" s="9" t="s">
        <v>71</v>
      </c>
      <c r="E1263" s="14">
        <v>0.52100000000000002</v>
      </c>
      <c r="F1263" s="14">
        <v>68</v>
      </c>
      <c r="G1263" s="8"/>
      <c r="H1263" s="14">
        <v>272</v>
      </c>
      <c r="I1263" s="14">
        <v>0.06</v>
      </c>
      <c r="J1263" s="14">
        <v>0.42799999999999999</v>
      </c>
    </row>
    <row r="1264" spans="1:10" ht="14.4">
      <c r="A1264" s="8" t="str">
        <f t="shared" si="19"/>
        <v>Chad-Africa 2009</v>
      </c>
      <c r="B1264" s="8" t="s">
        <v>115</v>
      </c>
      <c r="C1264" s="8" t="s">
        <v>78</v>
      </c>
      <c r="D1264" s="9" t="s">
        <v>71</v>
      </c>
      <c r="E1264" s="14">
        <v>0.71299999999999997</v>
      </c>
      <c r="F1264" s="14">
        <v>64</v>
      </c>
      <c r="G1264" s="8"/>
      <c r="H1264" s="14">
        <v>732</v>
      </c>
      <c r="I1264" s="14">
        <v>1.4999999999999999E-2</v>
      </c>
      <c r="J1264" s="14">
        <v>0.20100000000000001</v>
      </c>
    </row>
    <row r="1265" spans="1:10" ht="14.4">
      <c r="A1265" s="8" t="str">
        <f t="shared" si="19"/>
        <v>Mali-Africa 2009</v>
      </c>
      <c r="B1265" s="8" t="s">
        <v>194</v>
      </c>
      <c r="C1265" s="8" t="s">
        <v>78</v>
      </c>
      <c r="D1265" s="9" t="s">
        <v>71</v>
      </c>
      <c r="E1265" s="14">
        <v>0.51400000000000001</v>
      </c>
      <c r="F1265" s="14">
        <v>8</v>
      </c>
      <c r="G1265" s="8"/>
      <c r="H1265" s="14">
        <v>270</v>
      </c>
      <c r="I1265" s="14">
        <v>1.7999999999999999E-2</v>
      </c>
      <c r="J1265" s="14">
        <v>0.32900000000000001</v>
      </c>
    </row>
    <row r="1266" spans="1:10" ht="14.4">
      <c r="A1266" s="8" t="str">
        <f t="shared" si="19"/>
        <v>Niger-Africa 2009</v>
      </c>
      <c r="B1266" s="8" t="s">
        <v>214</v>
      </c>
      <c r="C1266" s="8" t="s">
        <v>78</v>
      </c>
      <c r="D1266" s="9" t="s">
        <v>71</v>
      </c>
      <c r="E1266" s="14">
        <v>0.46500000000000002</v>
      </c>
      <c r="F1266" s="14">
        <v>17</v>
      </c>
      <c r="G1266" s="8"/>
      <c r="H1266" s="14">
        <v>270</v>
      </c>
      <c r="I1266" s="14">
        <v>8.0000000000000002E-3</v>
      </c>
      <c r="J1266" s="14">
        <v>0.17</v>
      </c>
    </row>
    <row r="1267" spans="1:10" ht="14.4">
      <c r="A1267" s="8" t="str">
        <f t="shared" si="19"/>
        <v>Mauritius-Africa 2010</v>
      </c>
      <c r="B1267" s="8" t="s">
        <v>198</v>
      </c>
      <c r="C1267" s="8" t="s">
        <v>78</v>
      </c>
      <c r="D1267" s="9" t="s">
        <v>72</v>
      </c>
      <c r="E1267" s="14">
        <v>0.27200000000000002</v>
      </c>
      <c r="F1267" s="14">
        <v>6</v>
      </c>
      <c r="G1267" s="8"/>
      <c r="H1267" s="14">
        <v>161</v>
      </c>
      <c r="I1267" s="14">
        <v>0.28299999999999997</v>
      </c>
      <c r="J1267" s="14">
        <v>0.96799999999999997</v>
      </c>
    </row>
    <row r="1268" spans="1:10" ht="14.4">
      <c r="A1268" s="8" t="str">
        <f t="shared" si="19"/>
        <v>Seychelles-Africa 2010</v>
      </c>
      <c r="B1268" s="8" t="s">
        <v>239</v>
      </c>
      <c r="C1268" s="8" t="s">
        <v>78</v>
      </c>
      <c r="D1268" s="9" t="s">
        <v>72</v>
      </c>
      <c r="E1268" s="14">
        <v>0.441</v>
      </c>
      <c r="F1268" s="14">
        <v>39</v>
      </c>
      <c r="G1268" s="8"/>
      <c r="H1268" s="14">
        <v>76</v>
      </c>
      <c r="I1268" s="14">
        <v>0.41</v>
      </c>
      <c r="J1268" s="14">
        <v>1.2889999999999999</v>
      </c>
    </row>
    <row r="1269" spans="1:10" ht="14.4">
      <c r="A1269" s="8" t="str">
        <f t="shared" si="19"/>
        <v>Tunisia-Africa 2010</v>
      </c>
      <c r="B1269" s="8" t="s">
        <v>269</v>
      </c>
      <c r="C1269" s="8" t="s">
        <v>78</v>
      </c>
      <c r="D1269" s="9" t="s">
        <v>72</v>
      </c>
      <c r="E1269" s="14">
        <v>0.623</v>
      </c>
      <c r="F1269" s="14">
        <v>11</v>
      </c>
      <c r="G1269" s="8"/>
      <c r="H1269" s="14">
        <v>144</v>
      </c>
      <c r="I1269" s="14">
        <v>0.36799999999999999</v>
      </c>
      <c r="J1269" s="14">
        <v>1.0449999999999999</v>
      </c>
    </row>
    <row r="1270" spans="1:10" ht="14.4">
      <c r="A1270" s="8" t="str">
        <f t="shared" si="19"/>
        <v>South Africa-Africa 2010</v>
      </c>
      <c r="B1270" s="8" t="s">
        <v>247</v>
      </c>
      <c r="C1270" s="8" t="s">
        <v>78</v>
      </c>
      <c r="D1270" s="9" t="s">
        <v>72</v>
      </c>
      <c r="E1270" s="14">
        <v>0.3</v>
      </c>
      <c r="F1270" s="14">
        <v>22</v>
      </c>
      <c r="G1270" s="8"/>
      <c r="H1270" s="14">
        <v>200</v>
      </c>
      <c r="I1270" s="14">
        <v>0.24</v>
      </c>
      <c r="J1270" s="14">
        <v>0.97899999999999998</v>
      </c>
    </row>
    <row r="1271" spans="1:10" ht="14.4">
      <c r="A1271" s="8" t="str">
        <f t="shared" si="19"/>
        <v>Morocco-Africa 2010</v>
      </c>
      <c r="B1271" s="8" t="s">
        <v>205</v>
      </c>
      <c r="C1271" s="8" t="s">
        <v>78</v>
      </c>
      <c r="D1271" s="9" t="s">
        <v>72</v>
      </c>
      <c r="E1271" s="14">
        <v>0.496</v>
      </c>
      <c r="F1271" s="14">
        <v>12</v>
      </c>
      <c r="G1271" s="8"/>
      <c r="H1271" s="14">
        <v>358</v>
      </c>
      <c r="I1271" s="14">
        <v>0.52</v>
      </c>
      <c r="J1271" s="14">
        <v>1.0109999999999999</v>
      </c>
    </row>
    <row r="1272" spans="1:10" ht="14.4">
      <c r="A1272" s="8" t="str">
        <f t="shared" si="19"/>
        <v>Libya-Africa 2010</v>
      </c>
      <c r="B1272" s="8" t="s">
        <v>185</v>
      </c>
      <c r="C1272" s="8" t="s">
        <v>78</v>
      </c>
      <c r="D1272" s="9" t="s">
        <v>72</v>
      </c>
      <c r="E1272" s="8"/>
      <c r="F1272" s="8"/>
      <c r="G1272" s="8"/>
      <c r="H1272" s="8"/>
      <c r="I1272" s="14">
        <v>0.14000000000000001</v>
      </c>
      <c r="J1272" s="14">
        <v>1.804</v>
      </c>
    </row>
    <row r="1273" spans="1:10" ht="14.4">
      <c r="A1273" s="8" t="str">
        <f t="shared" si="19"/>
        <v>Botswana-Africa 2010</v>
      </c>
      <c r="B1273" s="8" t="s">
        <v>104</v>
      </c>
      <c r="C1273" s="8" t="s">
        <v>78</v>
      </c>
      <c r="D1273" s="9" t="s">
        <v>72</v>
      </c>
      <c r="E1273" s="14">
        <v>0.19500000000000001</v>
      </c>
      <c r="F1273" s="14">
        <v>60</v>
      </c>
      <c r="G1273" s="8"/>
      <c r="H1273" s="14">
        <v>152</v>
      </c>
      <c r="I1273" s="14">
        <v>0.06</v>
      </c>
      <c r="J1273" s="14">
        <v>1.2</v>
      </c>
    </row>
    <row r="1274" spans="1:10" ht="14.4">
      <c r="A1274" s="8" t="str">
        <f t="shared" si="19"/>
        <v>Egypt-Africa 2010</v>
      </c>
      <c r="B1274" s="8" t="s">
        <v>134</v>
      </c>
      <c r="C1274" s="8" t="s">
        <v>78</v>
      </c>
      <c r="D1274" s="9" t="s">
        <v>72</v>
      </c>
      <c r="E1274" s="14">
        <v>0.42599999999999999</v>
      </c>
      <c r="F1274" s="14">
        <v>8</v>
      </c>
      <c r="G1274" s="8"/>
      <c r="H1274" s="14">
        <v>433</v>
      </c>
      <c r="I1274" s="14">
        <v>0.314</v>
      </c>
      <c r="J1274" s="14">
        <v>0.90500000000000003</v>
      </c>
    </row>
    <row r="1275" spans="1:10" ht="14.4">
      <c r="A1275" s="8" t="str">
        <f t="shared" si="19"/>
        <v>Algeria-Africa 2010</v>
      </c>
      <c r="B1275" s="8" t="s">
        <v>77</v>
      </c>
      <c r="C1275" s="8" t="s">
        <v>78</v>
      </c>
      <c r="D1275" s="9" t="s">
        <v>72</v>
      </c>
      <c r="E1275" s="14">
        <v>0.72</v>
      </c>
      <c r="F1275" s="14">
        <v>25</v>
      </c>
      <c r="G1275" s="8"/>
      <c r="H1275" s="14">
        <v>451</v>
      </c>
      <c r="I1275" s="14">
        <v>0.125</v>
      </c>
      <c r="J1275" s="14">
        <v>0.88400000000000001</v>
      </c>
    </row>
    <row r="1276" spans="1:10" ht="14.4">
      <c r="A1276" s="8" t="str">
        <f t="shared" si="19"/>
        <v>Namibia-Africa 2010</v>
      </c>
      <c r="B1276" s="8" t="s">
        <v>208</v>
      </c>
      <c r="C1276" s="8" t="s">
        <v>78</v>
      </c>
      <c r="D1276" s="9" t="s">
        <v>72</v>
      </c>
      <c r="E1276" s="14">
        <v>0.223</v>
      </c>
      <c r="F1276" s="14">
        <v>66</v>
      </c>
      <c r="G1276" s="8"/>
      <c r="H1276" s="14">
        <v>339</v>
      </c>
      <c r="I1276" s="14">
        <v>0.11600000000000001</v>
      </c>
      <c r="J1276" s="14">
        <v>0.89500000000000002</v>
      </c>
    </row>
    <row r="1277" spans="1:10" ht="14.4">
      <c r="A1277" s="8" t="str">
        <f t="shared" si="19"/>
        <v>Lesotho-Africa 2010</v>
      </c>
      <c r="B1277" s="8" t="s">
        <v>183</v>
      </c>
      <c r="C1277" s="8" t="s">
        <v>78</v>
      </c>
      <c r="D1277" s="9" t="s">
        <v>72</v>
      </c>
      <c r="E1277" s="14">
        <v>0.19600000000000001</v>
      </c>
      <c r="F1277" s="14">
        <v>40</v>
      </c>
      <c r="G1277" s="8"/>
      <c r="H1277" s="14">
        <v>324</v>
      </c>
      <c r="I1277" s="14">
        <v>3.9E-2</v>
      </c>
      <c r="J1277" s="14">
        <v>0.49199999999999999</v>
      </c>
    </row>
    <row r="1278" spans="1:10" ht="14.4">
      <c r="A1278" s="8" t="str">
        <f t="shared" si="19"/>
        <v>Djibouti-Africa 2010</v>
      </c>
      <c r="B1278" s="8" t="s">
        <v>130</v>
      </c>
      <c r="C1278" s="8" t="s">
        <v>78</v>
      </c>
      <c r="D1278" s="9" t="s">
        <v>72</v>
      </c>
      <c r="E1278" s="14">
        <v>0.378</v>
      </c>
      <c r="F1278" s="14">
        <v>37</v>
      </c>
      <c r="G1278" s="8"/>
      <c r="H1278" s="14">
        <v>90</v>
      </c>
      <c r="I1278" s="14">
        <v>6.5000000000000002E-2</v>
      </c>
      <c r="J1278" s="14">
        <v>0.19900000000000001</v>
      </c>
    </row>
    <row r="1279" spans="1:10" ht="14.4">
      <c r="A1279" s="8" t="str">
        <f t="shared" si="19"/>
        <v>Swaziland-Africa 2010</v>
      </c>
      <c r="B1279" s="8" t="s">
        <v>258</v>
      </c>
      <c r="C1279" s="8" t="s">
        <v>78</v>
      </c>
      <c r="D1279" s="9" t="s">
        <v>72</v>
      </c>
      <c r="E1279" s="14">
        <v>0.36499999999999999</v>
      </c>
      <c r="F1279" s="14">
        <v>56</v>
      </c>
      <c r="G1279" s="8"/>
      <c r="H1279" s="14">
        <v>104</v>
      </c>
      <c r="I1279" s="14">
        <v>0.11</v>
      </c>
      <c r="J1279" s="14">
        <v>0.60799999999999998</v>
      </c>
    </row>
    <row r="1280" spans="1:10" ht="14.4">
      <c r="A1280" s="8" t="str">
        <f t="shared" si="19"/>
        <v>Zimbabwe-Africa 2010</v>
      </c>
      <c r="B1280" s="8" t="s">
        <v>285</v>
      </c>
      <c r="C1280" s="8" t="s">
        <v>78</v>
      </c>
      <c r="D1280" s="9" t="s">
        <v>72</v>
      </c>
      <c r="E1280" s="14">
        <v>0.39100000000000001</v>
      </c>
      <c r="F1280" s="14">
        <v>90</v>
      </c>
      <c r="G1280" s="8"/>
      <c r="H1280" s="14">
        <v>242</v>
      </c>
      <c r="I1280" s="14">
        <v>0.115</v>
      </c>
      <c r="J1280" s="14">
        <v>0.58899999999999997</v>
      </c>
    </row>
    <row r="1281" spans="1:10" ht="14.4">
      <c r="A1281" s="8" t="str">
        <f t="shared" si="19"/>
        <v>Ghana-Africa 2010</v>
      </c>
      <c r="B1281" s="8" t="s">
        <v>149</v>
      </c>
      <c r="C1281" s="8" t="s">
        <v>78</v>
      </c>
      <c r="D1281" s="9" t="s">
        <v>72</v>
      </c>
      <c r="E1281" s="14">
        <v>0.32500000000000001</v>
      </c>
      <c r="F1281" s="14">
        <v>12</v>
      </c>
      <c r="G1281" s="8"/>
      <c r="H1281" s="14">
        <v>224</v>
      </c>
      <c r="I1281" s="14">
        <v>7.8E-2</v>
      </c>
      <c r="J1281" s="14">
        <v>0.71899999999999997</v>
      </c>
    </row>
    <row r="1282" spans="1:10" ht="14.4">
      <c r="A1282" s="8" t="str">
        <f t="shared" si="19"/>
        <v>Gabon-Africa 2010</v>
      </c>
      <c r="B1282" s="8" t="s">
        <v>145</v>
      </c>
      <c r="C1282" s="8" t="s">
        <v>78</v>
      </c>
      <c r="D1282" s="9" t="s">
        <v>72</v>
      </c>
      <c r="E1282" s="14">
        <v>0.435</v>
      </c>
      <c r="F1282" s="14">
        <v>57</v>
      </c>
      <c r="G1282" s="8"/>
      <c r="H1282" s="14">
        <v>488</v>
      </c>
      <c r="I1282" s="14">
        <v>7.1999999999999995E-2</v>
      </c>
      <c r="J1282" s="14">
        <v>1.0349999999999999</v>
      </c>
    </row>
    <row r="1283" spans="1:10" ht="14.4">
      <c r="A1283" s="8" t="str">
        <f t="shared" ref="A1283:A1346" si="20">CONCATENATE(B1283," ",D1283)</f>
        <v>Central African Republic-Africa 2010</v>
      </c>
      <c r="B1283" s="8" t="s">
        <v>114</v>
      </c>
      <c r="C1283" s="8" t="s">
        <v>78</v>
      </c>
      <c r="D1283" s="9" t="s">
        <v>72</v>
      </c>
      <c r="E1283" s="14">
        <v>2.0379999999999998</v>
      </c>
      <c r="F1283" s="14">
        <v>23</v>
      </c>
      <c r="G1283" s="8"/>
      <c r="H1283" s="14">
        <v>504</v>
      </c>
      <c r="I1283" s="14">
        <v>0.02</v>
      </c>
      <c r="J1283" s="14">
        <v>0.22500000000000001</v>
      </c>
    </row>
    <row r="1284" spans="1:10" ht="14.4">
      <c r="A1284" s="8" t="str">
        <f t="shared" si="20"/>
        <v>Ethiopia-Africa 2010</v>
      </c>
      <c r="B1284" s="8" t="s">
        <v>139</v>
      </c>
      <c r="C1284" s="8" t="s">
        <v>78</v>
      </c>
      <c r="D1284" s="9" t="s">
        <v>72</v>
      </c>
      <c r="E1284" s="14">
        <v>0.30299999999999999</v>
      </c>
      <c r="F1284" s="14">
        <v>15</v>
      </c>
      <c r="G1284" s="8"/>
      <c r="H1284" s="14">
        <v>198</v>
      </c>
      <c r="I1284" s="14">
        <v>8.0000000000000002E-3</v>
      </c>
      <c r="J1284" s="14">
        <v>7.9000000000000001E-2</v>
      </c>
    </row>
    <row r="1285" spans="1:10" ht="14.4">
      <c r="A1285" s="8" t="str">
        <f t="shared" si="20"/>
        <v>Mauritania-Africa 2010</v>
      </c>
      <c r="B1285" s="8" t="s">
        <v>197</v>
      </c>
      <c r="C1285" s="8" t="s">
        <v>78</v>
      </c>
      <c r="D1285" s="9" t="s">
        <v>72</v>
      </c>
      <c r="E1285" s="14">
        <v>0.68200000000000005</v>
      </c>
      <c r="F1285" s="14">
        <v>19</v>
      </c>
      <c r="G1285" s="8"/>
      <c r="H1285" s="14">
        <v>696</v>
      </c>
      <c r="I1285" s="14">
        <v>0.04</v>
      </c>
      <c r="J1285" s="14">
        <v>0.76900000000000002</v>
      </c>
    </row>
    <row r="1286" spans="1:10" ht="14.4">
      <c r="A1286" s="8" t="str">
        <f t="shared" si="20"/>
        <v>Sudan-Africa 2010</v>
      </c>
      <c r="B1286" s="8" t="s">
        <v>256</v>
      </c>
      <c r="C1286" s="8" t="s">
        <v>78</v>
      </c>
      <c r="D1286" s="9" t="s">
        <v>72</v>
      </c>
      <c r="E1286" s="14">
        <v>0.36099999999999999</v>
      </c>
      <c r="F1286" s="14">
        <v>36</v>
      </c>
      <c r="G1286" s="8"/>
      <c r="H1286" s="14">
        <v>180</v>
      </c>
      <c r="I1286" s="14">
        <v>0.16700000000000001</v>
      </c>
      <c r="J1286" s="14">
        <v>0.41499999999999998</v>
      </c>
    </row>
    <row r="1287" spans="1:10" ht="14.4">
      <c r="A1287" s="8" t="str">
        <f t="shared" si="20"/>
        <v>Madagascar-Africa 2010</v>
      </c>
      <c r="B1287" s="8" t="s">
        <v>190</v>
      </c>
      <c r="C1287" s="8" t="s">
        <v>78</v>
      </c>
      <c r="D1287" s="9" t="s">
        <v>72</v>
      </c>
      <c r="E1287" s="14">
        <v>0.377</v>
      </c>
      <c r="F1287" s="14">
        <v>7</v>
      </c>
      <c r="G1287" s="8"/>
      <c r="H1287" s="14">
        <v>201</v>
      </c>
      <c r="I1287" s="14">
        <v>1.7000000000000001E-2</v>
      </c>
      <c r="J1287" s="14">
        <v>0.36599999999999999</v>
      </c>
    </row>
    <row r="1288" spans="1:10" ht="14.4">
      <c r="A1288" s="8" t="str">
        <f t="shared" si="20"/>
        <v>Sao Tome and Principe-Africa 2010</v>
      </c>
      <c r="B1288" s="8" t="s">
        <v>235</v>
      </c>
      <c r="C1288" s="8" t="s">
        <v>78</v>
      </c>
      <c r="D1288" s="9" t="s">
        <v>72</v>
      </c>
      <c r="E1288" s="14">
        <v>0.33300000000000002</v>
      </c>
      <c r="F1288" s="14">
        <v>144</v>
      </c>
      <c r="G1288" s="8"/>
      <c r="H1288" s="14">
        <v>424</v>
      </c>
      <c r="I1288" s="14">
        <v>0.188</v>
      </c>
      <c r="J1288" s="14">
        <v>0.57599999999999996</v>
      </c>
    </row>
    <row r="1289" spans="1:10" ht="14.4">
      <c r="A1289" s="8" t="str">
        <f t="shared" si="20"/>
        <v>Cote d'Ivoire-Africa 2010</v>
      </c>
      <c r="B1289" s="8" t="s">
        <v>123</v>
      </c>
      <c r="C1289" s="8" t="s">
        <v>78</v>
      </c>
      <c r="D1289" s="9" t="s">
        <v>72</v>
      </c>
      <c r="E1289" s="14">
        <v>0.442</v>
      </c>
      <c r="F1289" s="14">
        <v>40</v>
      </c>
      <c r="G1289" s="8"/>
      <c r="H1289" s="14">
        <v>270</v>
      </c>
      <c r="I1289" s="14">
        <v>2.1000000000000001E-2</v>
      </c>
      <c r="J1289" s="14">
        <v>0.82199999999999995</v>
      </c>
    </row>
    <row r="1290" spans="1:10" ht="14.4">
      <c r="A1290" s="8" t="str">
        <f t="shared" si="20"/>
        <v>Equatorial Guinea-Africa 2010</v>
      </c>
      <c r="B1290" s="8" t="s">
        <v>136</v>
      </c>
      <c r="C1290" s="8" t="s">
        <v>78</v>
      </c>
      <c r="D1290" s="9" t="s">
        <v>72</v>
      </c>
      <c r="E1290" s="14">
        <v>0.441</v>
      </c>
      <c r="F1290" s="14">
        <v>135</v>
      </c>
      <c r="G1290" s="8"/>
      <c r="H1290" s="14">
        <v>492</v>
      </c>
      <c r="I1290" s="14">
        <v>0.06</v>
      </c>
      <c r="J1290" s="14">
        <v>0.57399999999999995</v>
      </c>
    </row>
    <row r="1291" spans="1:10" ht="14.4">
      <c r="A1291" s="8" t="str">
        <f t="shared" si="20"/>
        <v>South Sudan-Africa 2010</v>
      </c>
      <c r="B1291" s="8" t="s">
        <v>249</v>
      </c>
      <c r="C1291" s="8" t="s">
        <v>78</v>
      </c>
      <c r="D1291" s="9" t="s">
        <v>72</v>
      </c>
      <c r="E1291" s="8"/>
      <c r="F1291" s="8"/>
      <c r="G1291" s="8"/>
      <c r="H1291" s="8"/>
      <c r="I1291" s="8">
        <v>0.129</v>
      </c>
      <c r="J1291" s="8">
        <v>0.57976412489999996</v>
      </c>
    </row>
    <row r="1292" spans="1:10" ht="14.4">
      <c r="A1292" s="8" t="str">
        <f t="shared" si="20"/>
        <v>Togo-Africa 2010</v>
      </c>
      <c r="B1292" s="8" t="s">
        <v>266</v>
      </c>
      <c r="C1292" s="8" t="s">
        <v>78</v>
      </c>
      <c r="D1292" s="9" t="s">
        <v>72</v>
      </c>
      <c r="E1292" s="14">
        <v>0.503</v>
      </c>
      <c r="F1292" s="14">
        <v>84</v>
      </c>
      <c r="G1292" s="8"/>
      <c r="H1292" s="14">
        <v>270</v>
      </c>
      <c r="I1292" s="14">
        <v>0.03</v>
      </c>
      <c r="J1292" s="14">
        <v>0.41299999999999998</v>
      </c>
    </row>
    <row r="1293" spans="1:10" ht="14.4">
      <c r="A1293" s="8" t="str">
        <f t="shared" si="20"/>
        <v>Kenya-Africa 2010</v>
      </c>
      <c r="B1293" s="8" t="s">
        <v>175</v>
      </c>
      <c r="C1293" s="8" t="s">
        <v>78</v>
      </c>
      <c r="D1293" s="9" t="s">
        <v>72</v>
      </c>
      <c r="E1293" s="14">
        <v>0.49299999999999999</v>
      </c>
      <c r="F1293" s="14">
        <v>33</v>
      </c>
      <c r="G1293" s="8"/>
      <c r="H1293" s="14">
        <v>393</v>
      </c>
      <c r="I1293" s="14">
        <v>0.14000000000000001</v>
      </c>
      <c r="J1293" s="14">
        <v>0.61</v>
      </c>
    </row>
    <row r="1294" spans="1:10" ht="14.4">
      <c r="A1294" s="8" t="str">
        <f t="shared" si="20"/>
        <v>Liberia-Africa 2010</v>
      </c>
      <c r="B1294" s="8" t="s">
        <v>184</v>
      </c>
      <c r="C1294" s="8" t="s">
        <v>78</v>
      </c>
      <c r="D1294" s="9" t="s">
        <v>72</v>
      </c>
      <c r="E1294" s="14">
        <v>0.42899999999999999</v>
      </c>
      <c r="F1294" s="14">
        <v>20</v>
      </c>
      <c r="G1294" s="8"/>
      <c r="H1294" s="14">
        <v>141</v>
      </c>
      <c r="I1294" s="14">
        <v>2.3E-2</v>
      </c>
      <c r="J1294" s="14">
        <v>0.39700000000000002</v>
      </c>
    </row>
    <row r="1295" spans="1:10" ht="14.4">
      <c r="A1295" s="8" t="str">
        <f t="shared" si="20"/>
        <v>Comoros-Africa 2010</v>
      </c>
      <c r="B1295" s="8" t="s">
        <v>119</v>
      </c>
      <c r="C1295" s="8" t="s">
        <v>78</v>
      </c>
      <c r="D1295" s="9" t="s">
        <v>72</v>
      </c>
      <c r="E1295" s="14">
        <v>2.1789999999999998</v>
      </c>
      <c r="F1295" s="14">
        <v>22</v>
      </c>
      <c r="G1295" s="8"/>
      <c r="H1295" s="14">
        <v>100</v>
      </c>
      <c r="I1295" s="14">
        <v>5.0999999999999997E-2</v>
      </c>
      <c r="J1295" s="14">
        <v>0.24199999999999999</v>
      </c>
    </row>
    <row r="1296" spans="1:10" ht="14.4">
      <c r="A1296" s="8" t="str">
        <f t="shared" si="20"/>
        <v>Rwanda-Africa 2010</v>
      </c>
      <c r="B1296" s="8" t="s">
        <v>232</v>
      </c>
      <c r="C1296" s="8" t="s">
        <v>78</v>
      </c>
      <c r="D1296" s="9" t="s">
        <v>72</v>
      </c>
      <c r="E1296" s="14">
        <v>0.31</v>
      </c>
      <c r="F1296" s="14">
        <v>3</v>
      </c>
      <c r="G1296" s="8"/>
      <c r="H1296" s="14">
        <v>148</v>
      </c>
      <c r="I1296" s="14">
        <v>0.08</v>
      </c>
      <c r="J1296" s="14">
        <v>0.32700000000000001</v>
      </c>
    </row>
    <row r="1297" spans="1:10" ht="14.4">
      <c r="A1297" s="8" t="str">
        <f t="shared" si="20"/>
        <v>Sierra Leone-Africa 2010</v>
      </c>
      <c r="B1297" s="8" t="s">
        <v>240</v>
      </c>
      <c r="C1297" s="8" t="s">
        <v>78</v>
      </c>
      <c r="D1297" s="9" t="s">
        <v>72</v>
      </c>
      <c r="E1297" s="14">
        <v>2.3519999999999999</v>
      </c>
      <c r="F1297" s="14">
        <v>12</v>
      </c>
      <c r="G1297" s="8"/>
      <c r="H1297" s="14">
        <v>357</v>
      </c>
      <c r="I1297" s="14">
        <v>6.0000000000000001E-3</v>
      </c>
      <c r="J1297" s="14">
        <v>0.34799999999999998</v>
      </c>
    </row>
    <row r="1298" spans="1:10" ht="14.4">
      <c r="A1298" s="8" t="str">
        <f t="shared" si="20"/>
        <v>Guinea-Africa 2010</v>
      </c>
      <c r="B1298" s="8" t="s">
        <v>155</v>
      </c>
      <c r="C1298" s="8" t="s">
        <v>78</v>
      </c>
      <c r="D1298" s="9" t="s">
        <v>72</v>
      </c>
      <c r="E1298" s="14">
        <v>0.879</v>
      </c>
      <c r="F1298" s="14">
        <v>40</v>
      </c>
      <c r="G1298" s="8"/>
      <c r="H1298" s="14">
        <v>416</v>
      </c>
      <c r="I1298" s="14">
        <v>0.01</v>
      </c>
      <c r="J1298" s="14">
        <v>0.36799999999999999</v>
      </c>
    </row>
    <row r="1299" spans="1:10" ht="14.4">
      <c r="A1299" s="8" t="str">
        <f t="shared" si="20"/>
        <v>Benin-Africa 2010</v>
      </c>
      <c r="B1299" s="8" t="s">
        <v>99</v>
      </c>
      <c r="C1299" s="8" t="s">
        <v>78</v>
      </c>
      <c r="D1299" s="9" t="s">
        <v>72</v>
      </c>
      <c r="E1299" s="14">
        <v>0.65900000000000003</v>
      </c>
      <c r="F1299" s="14">
        <v>31</v>
      </c>
      <c r="G1299" s="8"/>
      <c r="H1299" s="14">
        <v>270</v>
      </c>
      <c r="I1299" s="14">
        <v>3.1E-2</v>
      </c>
      <c r="J1299" s="14">
        <v>0.74399999999999999</v>
      </c>
    </row>
    <row r="1300" spans="1:10" ht="14.4">
      <c r="A1300" s="8" t="str">
        <f t="shared" si="20"/>
        <v>Eritrea-Africa 2010</v>
      </c>
      <c r="B1300" s="8" t="s">
        <v>137</v>
      </c>
      <c r="C1300" s="8" t="s">
        <v>78</v>
      </c>
      <c r="D1300" s="9" t="s">
        <v>72</v>
      </c>
      <c r="E1300" s="14">
        <v>0.84499999999999997</v>
      </c>
      <c r="F1300" s="14">
        <v>84</v>
      </c>
      <c r="G1300" s="8"/>
      <c r="H1300" s="14">
        <v>216</v>
      </c>
      <c r="I1300" s="14">
        <v>6.0000000000000001E-3</v>
      </c>
      <c r="J1300" s="14">
        <v>3.2000000000000001E-2</v>
      </c>
    </row>
    <row r="1301" spans="1:10" ht="14.4">
      <c r="A1301" s="8" t="str">
        <f t="shared" si="20"/>
        <v>Guinea-Bissau-Africa 2010</v>
      </c>
      <c r="B1301" s="8" t="s">
        <v>156</v>
      </c>
      <c r="C1301" s="8" t="s">
        <v>78</v>
      </c>
      <c r="D1301" s="9" t="s">
        <v>72</v>
      </c>
      <c r="E1301" s="14">
        <v>0.45900000000000002</v>
      </c>
      <c r="F1301" s="14">
        <v>216</v>
      </c>
      <c r="G1301" s="8"/>
      <c r="H1301" s="14">
        <v>208</v>
      </c>
      <c r="I1301" s="14">
        <v>2.5000000000000001E-2</v>
      </c>
      <c r="J1301" s="14">
        <v>0.42699999999999999</v>
      </c>
    </row>
    <row r="1302" spans="1:10" ht="14.4">
      <c r="A1302" s="8" t="str">
        <f t="shared" si="20"/>
        <v>Cameroon-Africa 2010</v>
      </c>
      <c r="B1302" s="8" t="s">
        <v>111</v>
      </c>
      <c r="C1302" s="8" t="s">
        <v>78</v>
      </c>
      <c r="D1302" s="9" t="s">
        <v>72</v>
      </c>
      <c r="E1302" s="14">
        <v>0.48799999999999999</v>
      </c>
      <c r="F1302" s="14">
        <v>19</v>
      </c>
      <c r="G1302" s="8"/>
      <c r="H1302" s="14">
        <v>654</v>
      </c>
      <c r="I1302" s="14">
        <v>4.2999999999999997E-2</v>
      </c>
      <c r="J1302" s="14">
        <v>0.41899999999999998</v>
      </c>
    </row>
    <row r="1303" spans="1:10" ht="14.4">
      <c r="A1303" s="8" t="str">
        <f t="shared" si="20"/>
        <v>Congo (Brazzaville)-Africa 2010</v>
      </c>
      <c r="B1303" s="8" t="s">
        <v>120</v>
      </c>
      <c r="C1303" s="8" t="s">
        <v>78</v>
      </c>
      <c r="D1303" s="9" t="s">
        <v>72</v>
      </c>
      <c r="E1303" s="14">
        <v>0.66300000000000003</v>
      </c>
      <c r="F1303" s="14">
        <v>161</v>
      </c>
      <c r="G1303" s="8"/>
      <c r="H1303" s="14">
        <v>606</v>
      </c>
      <c r="I1303" s="14">
        <v>0.05</v>
      </c>
      <c r="J1303" s="14">
        <v>0.90400000000000003</v>
      </c>
    </row>
    <row r="1304" spans="1:10" ht="14.4">
      <c r="A1304" s="8" t="str">
        <f t="shared" si="20"/>
        <v>Senegal-Africa 2010</v>
      </c>
      <c r="B1304" s="8" t="s">
        <v>237</v>
      </c>
      <c r="C1304" s="8" t="s">
        <v>78</v>
      </c>
      <c r="D1304" s="9" t="s">
        <v>72</v>
      </c>
      <c r="E1304" s="14">
        <v>0.45500000000000002</v>
      </c>
      <c r="F1304" s="14">
        <v>9</v>
      </c>
      <c r="G1304" s="8"/>
      <c r="H1304" s="14">
        <v>666</v>
      </c>
      <c r="I1304" s="14">
        <v>0.16</v>
      </c>
      <c r="J1304" s="14">
        <v>0.64400000000000002</v>
      </c>
    </row>
    <row r="1305" spans="1:10" ht="14.4">
      <c r="A1305" s="8" t="str">
        <f t="shared" si="20"/>
        <v>Mozambique-Africa 2010</v>
      </c>
      <c r="B1305" s="8" t="s">
        <v>206</v>
      </c>
      <c r="C1305" s="8" t="s">
        <v>78</v>
      </c>
      <c r="D1305" s="9" t="s">
        <v>72</v>
      </c>
      <c r="E1305" s="14">
        <v>0.375</v>
      </c>
      <c r="F1305" s="14">
        <v>13</v>
      </c>
      <c r="G1305" s="8"/>
      <c r="H1305" s="14">
        <v>230</v>
      </c>
      <c r="I1305" s="14">
        <v>4.2000000000000003E-2</v>
      </c>
      <c r="J1305" s="14">
        <v>0.30099999999999999</v>
      </c>
    </row>
    <row r="1306" spans="1:10" ht="14.4">
      <c r="A1306" s="8" t="str">
        <f t="shared" si="20"/>
        <v>Malawi-Africa 2010</v>
      </c>
      <c r="B1306" s="8" t="s">
        <v>191</v>
      </c>
      <c r="C1306" s="8" t="s">
        <v>78</v>
      </c>
      <c r="D1306" s="9" t="s">
        <v>72</v>
      </c>
      <c r="E1306" s="14">
        <v>0.25900000000000001</v>
      </c>
      <c r="F1306" s="14">
        <v>39</v>
      </c>
      <c r="G1306" s="8"/>
      <c r="H1306" s="14">
        <v>157</v>
      </c>
      <c r="I1306" s="14">
        <v>2.3E-2</v>
      </c>
      <c r="J1306" s="14">
        <v>0.20799999999999999</v>
      </c>
    </row>
    <row r="1307" spans="1:10" ht="14.4">
      <c r="A1307" s="8" t="str">
        <f t="shared" si="20"/>
        <v>Tanzania-Africa 2010</v>
      </c>
      <c r="B1307" s="8" t="s">
        <v>263</v>
      </c>
      <c r="C1307" s="8" t="s">
        <v>78</v>
      </c>
      <c r="D1307" s="9" t="s">
        <v>72</v>
      </c>
      <c r="E1307" s="14">
        <v>0.44400000000000001</v>
      </c>
      <c r="F1307" s="14">
        <v>26</v>
      </c>
      <c r="G1307" s="8"/>
      <c r="H1307" s="14">
        <v>172</v>
      </c>
      <c r="I1307" s="14">
        <v>2.9000000000000001E-2</v>
      </c>
      <c r="J1307" s="14">
        <v>0.46700000000000003</v>
      </c>
    </row>
    <row r="1308" spans="1:10" ht="14.4">
      <c r="A1308" s="8" t="str">
        <f t="shared" si="20"/>
        <v>Nigeria-Africa 2010</v>
      </c>
      <c r="B1308" s="8" t="s">
        <v>215</v>
      </c>
      <c r="C1308" s="8" t="s">
        <v>78</v>
      </c>
      <c r="D1308" s="9" t="s">
        <v>72</v>
      </c>
      <c r="E1308" s="14">
        <v>0.32200000000000001</v>
      </c>
      <c r="F1308" s="14">
        <v>25</v>
      </c>
      <c r="G1308" s="8"/>
      <c r="H1308" s="14">
        <v>938</v>
      </c>
      <c r="I1308" s="14">
        <v>0.24</v>
      </c>
      <c r="J1308" s="14">
        <v>0.54700000000000004</v>
      </c>
    </row>
    <row r="1309" spans="1:10" ht="14.4">
      <c r="A1309" s="8" t="str">
        <f t="shared" si="20"/>
        <v>Zambia-Africa 2010</v>
      </c>
      <c r="B1309" s="8" t="s">
        <v>284</v>
      </c>
      <c r="C1309" s="8" t="s">
        <v>78</v>
      </c>
      <c r="D1309" s="9" t="s">
        <v>72</v>
      </c>
      <c r="E1309" s="14">
        <v>0.14299999999999999</v>
      </c>
      <c r="F1309" s="14">
        <v>18</v>
      </c>
      <c r="G1309" s="8"/>
      <c r="H1309" s="14">
        <v>183</v>
      </c>
      <c r="I1309" s="14">
        <v>0.1</v>
      </c>
      <c r="J1309" s="14">
        <v>0.41199999999999998</v>
      </c>
    </row>
    <row r="1310" spans="1:10" ht="14.4">
      <c r="A1310" s="8" t="str">
        <f t="shared" si="20"/>
        <v>Burkina Faso-Africa 2010</v>
      </c>
      <c r="B1310" s="8" t="s">
        <v>108</v>
      </c>
      <c r="C1310" s="8" t="s">
        <v>78</v>
      </c>
      <c r="D1310" s="9" t="s">
        <v>72</v>
      </c>
      <c r="E1310" s="14">
        <v>0.44800000000000001</v>
      </c>
      <c r="F1310" s="14">
        <v>14</v>
      </c>
      <c r="G1310" s="8"/>
      <c r="H1310" s="14">
        <v>270</v>
      </c>
      <c r="I1310" s="14">
        <v>2.4E-2</v>
      </c>
      <c r="J1310" s="14">
        <v>0.36699999999999999</v>
      </c>
    </row>
    <row r="1311" spans="1:10" ht="14.4">
      <c r="A1311" s="8" t="str">
        <f t="shared" si="20"/>
        <v>Gambia, The-Africa 2010</v>
      </c>
      <c r="B1311" s="8" t="s">
        <v>146</v>
      </c>
      <c r="C1311" s="8" t="s">
        <v>78</v>
      </c>
      <c r="D1311" s="9" t="s">
        <v>72</v>
      </c>
      <c r="E1311" s="14">
        <v>2.9209999999999998</v>
      </c>
      <c r="F1311" s="14">
        <v>27</v>
      </c>
      <c r="G1311" s="8"/>
      <c r="H1311" s="14">
        <v>376</v>
      </c>
      <c r="I1311" s="14">
        <v>9.1999999999999998E-2</v>
      </c>
      <c r="J1311" s="14">
        <v>0.88</v>
      </c>
    </row>
    <row r="1312" spans="1:10" ht="14.4">
      <c r="A1312" s="8" t="str">
        <f t="shared" si="20"/>
        <v>Congo (Kinshasa)-Africa 2010</v>
      </c>
      <c r="B1312" s="8" t="s">
        <v>121</v>
      </c>
      <c r="C1312" s="8" t="s">
        <v>78</v>
      </c>
      <c r="D1312" s="9" t="s">
        <v>72</v>
      </c>
      <c r="E1312" s="14">
        <v>3.391</v>
      </c>
      <c r="F1312" s="14">
        <v>84</v>
      </c>
      <c r="G1312" s="8"/>
      <c r="H1312" s="14">
        <v>336</v>
      </c>
      <c r="I1312" s="14">
        <v>7.0000000000000001E-3</v>
      </c>
      <c r="J1312" s="14">
        <v>0.19</v>
      </c>
    </row>
    <row r="1313" spans="1:10" ht="14.4">
      <c r="A1313" s="8" t="str">
        <f t="shared" si="20"/>
        <v>Burundi-Africa 2010</v>
      </c>
      <c r="B1313" s="8" t="s">
        <v>109</v>
      </c>
      <c r="C1313" s="8" t="s">
        <v>78</v>
      </c>
      <c r="D1313" s="9" t="s">
        <v>72</v>
      </c>
      <c r="E1313" s="14">
        <v>1.5449999999999999</v>
      </c>
      <c r="F1313" s="14">
        <v>13</v>
      </c>
      <c r="G1313" s="8"/>
      <c r="H1313" s="14">
        <v>211</v>
      </c>
      <c r="I1313" s="14">
        <v>0.01</v>
      </c>
      <c r="J1313" s="14">
        <v>0.182</v>
      </c>
    </row>
    <row r="1314" spans="1:10" ht="14.4">
      <c r="A1314" s="8" t="str">
        <f t="shared" si="20"/>
        <v>Somalia-Africa 2010</v>
      </c>
      <c r="B1314" s="8" t="s">
        <v>246</v>
      </c>
      <c r="C1314" s="8" t="s">
        <v>78</v>
      </c>
      <c r="D1314" s="9" t="s">
        <v>72</v>
      </c>
      <c r="E1314" s="8"/>
      <c r="F1314" s="8"/>
      <c r="G1314" s="8"/>
      <c r="H1314" s="8"/>
      <c r="I1314" s="8">
        <v>0.129</v>
      </c>
      <c r="J1314" s="14">
        <v>6.7000000000000004E-2</v>
      </c>
    </row>
    <row r="1315" spans="1:10" ht="14.4">
      <c r="A1315" s="8" t="str">
        <f t="shared" si="20"/>
        <v>Uganda-Africa 2010</v>
      </c>
      <c r="B1315" s="8" t="s">
        <v>273</v>
      </c>
      <c r="C1315" s="8" t="s">
        <v>78</v>
      </c>
      <c r="D1315" s="9" t="s">
        <v>72</v>
      </c>
      <c r="E1315" s="14">
        <v>0.35</v>
      </c>
      <c r="F1315" s="14">
        <v>24</v>
      </c>
      <c r="G1315" s="8"/>
      <c r="H1315" s="14">
        <v>161</v>
      </c>
      <c r="I1315" s="14">
        <v>0.125</v>
      </c>
      <c r="J1315" s="14">
        <v>0.377</v>
      </c>
    </row>
    <row r="1316" spans="1:10" ht="14.4">
      <c r="A1316" s="8" t="str">
        <f t="shared" si="20"/>
        <v>Angola-Africa 2010</v>
      </c>
      <c r="B1316" s="8" t="s">
        <v>82</v>
      </c>
      <c r="C1316" s="8" t="s">
        <v>78</v>
      </c>
      <c r="D1316" s="9" t="s">
        <v>72</v>
      </c>
      <c r="E1316" s="14">
        <v>0.52100000000000002</v>
      </c>
      <c r="F1316" s="14">
        <v>66</v>
      </c>
      <c r="G1316" s="8"/>
      <c r="H1316" s="14">
        <v>282</v>
      </c>
      <c r="I1316" s="14">
        <v>0.1</v>
      </c>
      <c r="J1316" s="14">
        <v>0.48099999999999998</v>
      </c>
    </row>
    <row r="1317" spans="1:10" ht="14.4">
      <c r="A1317" s="8" t="str">
        <f t="shared" si="20"/>
        <v>Chad-Africa 2010</v>
      </c>
      <c r="B1317" s="8" t="s">
        <v>115</v>
      </c>
      <c r="C1317" s="8" t="s">
        <v>78</v>
      </c>
      <c r="D1317" s="9" t="s">
        <v>72</v>
      </c>
      <c r="E1317" s="14">
        <v>0.75800000000000001</v>
      </c>
      <c r="F1317" s="14">
        <v>64</v>
      </c>
      <c r="G1317" s="8"/>
      <c r="H1317" s="14">
        <v>732</v>
      </c>
      <c r="I1317" s="14">
        <v>1.7000000000000001E-2</v>
      </c>
      <c r="J1317" s="14">
        <v>0.245</v>
      </c>
    </row>
    <row r="1318" spans="1:10" ht="14.4">
      <c r="A1318" s="8" t="str">
        <f t="shared" si="20"/>
        <v>Mali-Africa 2010</v>
      </c>
      <c r="B1318" s="8" t="s">
        <v>194</v>
      </c>
      <c r="C1318" s="8" t="s">
        <v>78</v>
      </c>
      <c r="D1318" s="9" t="s">
        <v>72</v>
      </c>
      <c r="E1318" s="14">
        <v>0.51400000000000001</v>
      </c>
      <c r="F1318" s="14">
        <v>8</v>
      </c>
      <c r="G1318" s="8"/>
      <c r="H1318" s="14">
        <v>270</v>
      </c>
      <c r="I1318" s="14">
        <v>1.9E-2</v>
      </c>
      <c r="J1318" s="14">
        <v>0.53200000000000003</v>
      </c>
    </row>
    <row r="1319" spans="1:10" ht="14.4">
      <c r="A1319" s="8" t="str">
        <f t="shared" si="20"/>
        <v>Niger-Africa 2010</v>
      </c>
      <c r="B1319" s="8" t="s">
        <v>214</v>
      </c>
      <c r="C1319" s="8" t="s">
        <v>78</v>
      </c>
      <c r="D1319" s="9" t="s">
        <v>72</v>
      </c>
      <c r="E1319" s="14">
        <v>0.46500000000000002</v>
      </c>
      <c r="F1319" s="14">
        <v>17</v>
      </c>
      <c r="G1319" s="8"/>
      <c r="H1319" s="14">
        <v>270</v>
      </c>
      <c r="I1319" s="14">
        <v>8.0000000000000002E-3</v>
      </c>
      <c r="J1319" s="14">
        <v>0.23100000000000001</v>
      </c>
    </row>
    <row r="1320" spans="1:10" ht="14.4">
      <c r="A1320" s="8" t="str">
        <f t="shared" si="20"/>
        <v>Mauritius-Africa 2011</v>
      </c>
      <c r="B1320" s="8" t="s">
        <v>198</v>
      </c>
      <c r="C1320" s="8" t="s">
        <v>78</v>
      </c>
      <c r="D1320" s="9" t="s">
        <v>73</v>
      </c>
      <c r="E1320" s="14">
        <v>0.27700000000000002</v>
      </c>
      <c r="F1320" s="14">
        <v>6</v>
      </c>
      <c r="G1320" s="8"/>
      <c r="H1320" s="14">
        <v>161</v>
      </c>
      <c r="I1320" s="14">
        <v>0.35</v>
      </c>
      <c r="J1320" s="14">
        <v>1.048</v>
      </c>
    </row>
    <row r="1321" spans="1:10" ht="14.4">
      <c r="A1321" s="8" t="str">
        <f t="shared" si="20"/>
        <v>Seychelles-Africa 2011</v>
      </c>
      <c r="B1321" s="8" t="s">
        <v>239</v>
      </c>
      <c r="C1321" s="8" t="s">
        <v>78</v>
      </c>
      <c r="D1321" s="9" t="s">
        <v>73</v>
      </c>
      <c r="E1321" s="14">
        <v>0.32200000000000001</v>
      </c>
      <c r="F1321" s="14">
        <v>39</v>
      </c>
      <c r="G1321" s="8"/>
      <c r="H1321" s="14">
        <v>76</v>
      </c>
      <c r="I1321" s="14">
        <v>0.432</v>
      </c>
      <c r="J1321" s="14">
        <v>1.379</v>
      </c>
    </row>
    <row r="1322" spans="1:10" ht="14.4">
      <c r="A1322" s="8" t="str">
        <f t="shared" si="20"/>
        <v>Tunisia-Africa 2011</v>
      </c>
      <c r="B1322" s="8" t="s">
        <v>269</v>
      </c>
      <c r="C1322" s="8" t="s">
        <v>78</v>
      </c>
      <c r="D1322" s="9" t="s">
        <v>73</v>
      </c>
      <c r="E1322" s="14">
        <v>0.624</v>
      </c>
      <c r="F1322" s="14">
        <v>11</v>
      </c>
      <c r="G1322" s="8"/>
      <c r="H1322" s="14">
        <v>144</v>
      </c>
      <c r="I1322" s="14">
        <v>0.39100000000000001</v>
      </c>
      <c r="J1322" s="14">
        <v>1.1519999999999999</v>
      </c>
    </row>
    <row r="1323" spans="1:10" ht="14.4">
      <c r="A1323" s="8" t="str">
        <f t="shared" si="20"/>
        <v>South Africa-Africa 2011</v>
      </c>
      <c r="B1323" s="8" t="s">
        <v>247</v>
      </c>
      <c r="C1323" s="8" t="s">
        <v>78</v>
      </c>
      <c r="D1323" s="9" t="s">
        <v>73</v>
      </c>
      <c r="E1323" s="14">
        <v>0.32400000000000001</v>
      </c>
      <c r="F1323" s="14">
        <v>19</v>
      </c>
      <c r="G1323" s="8"/>
      <c r="H1323" s="14">
        <v>200</v>
      </c>
      <c r="I1323" s="14">
        <v>0.34</v>
      </c>
      <c r="J1323" s="14">
        <v>1.232</v>
      </c>
    </row>
    <row r="1324" spans="1:10" ht="14.4">
      <c r="A1324" s="8" t="str">
        <f t="shared" si="20"/>
        <v>Morocco-Africa 2011</v>
      </c>
      <c r="B1324" s="8" t="s">
        <v>205</v>
      </c>
      <c r="C1324" s="8" t="s">
        <v>78</v>
      </c>
      <c r="D1324" s="9" t="s">
        <v>73</v>
      </c>
      <c r="E1324" s="14">
        <v>0.496</v>
      </c>
      <c r="F1324" s="14">
        <v>12</v>
      </c>
      <c r="G1324" s="8"/>
      <c r="H1324" s="14">
        <v>238</v>
      </c>
      <c r="I1324" s="14">
        <v>0.46100000000000002</v>
      </c>
      <c r="J1324" s="14">
        <v>1.1399999999999999</v>
      </c>
    </row>
    <row r="1325" spans="1:10" ht="14.4">
      <c r="A1325" s="8" t="str">
        <f t="shared" si="20"/>
        <v>Libya-Africa 2011</v>
      </c>
      <c r="B1325" s="8" t="s">
        <v>185</v>
      </c>
      <c r="C1325" s="8" t="s">
        <v>78</v>
      </c>
      <c r="D1325" s="9" t="s">
        <v>73</v>
      </c>
      <c r="E1325" s="8"/>
      <c r="F1325" s="8"/>
      <c r="G1325" s="8"/>
      <c r="H1325" s="8"/>
      <c r="I1325" s="14">
        <v>0.14000000000000001</v>
      </c>
      <c r="J1325" s="14">
        <v>1.6379999999999999</v>
      </c>
    </row>
    <row r="1326" spans="1:10" ht="14.4">
      <c r="A1326" s="8" t="str">
        <f t="shared" si="20"/>
        <v>Botswana-Africa 2011</v>
      </c>
      <c r="B1326" s="8" t="s">
        <v>104</v>
      </c>
      <c r="C1326" s="8" t="s">
        <v>78</v>
      </c>
      <c r="D1326" s="9" t="s">
        <v>73</v>
      </c>
      <c r="E1326" s="14">
        <v>0.19500000000000001</v>
      </c>
      <c r="F1326" s="14">
        <v>60</v>
      </c>
      <c r="G1326" s="8"/>
      <c r="H1326" s="14">
        <v>152</v>
      </c>
      <c r="I1326" s="14">
        <v>0.08</v>
      </c>
      <c r="J1326" s="14">
        <v>1.46</v>
      </c>
    </row>
    <row r="1327" spans="1:10" ht="14.4">
      <c r="A1327" s="8" t="str">
        <f t="shared" si="20"/>
        <v>Egypt-Africa 2011</v>
      </c>
      <c r="B1327" s="8" t="s">
        <v>134</v>
      </c>
      <c r="C1327" s="8" t="s">
        <v>78</v>
      </c>
      <c r="D1327" s="9" t="s">
        <v>73</v>
      </c>
      <c r="E1327" s="14">
        <v>0.436</v>
      </c>
      <c r="F1327" s="14">
        <v>8</v>
      </c>
      <c r="G1327" s="8"/>
      <c r="H1327" s="14">
        <v>433</v>
      </c>
      <c r="I1327" s="14">
        <v>0.39800000000000002</v>
      </c>
      <c r="J1327" s="14">
        <v>1.0509999999999999</v>
      </c>
    </row>
    <row r="1328" spans="1:10" ht="14.4">
      <c r="A1328" s="8" t="str">
        <f t="shared" si="20"/>
        <v>Algeria-Africa 2011</v>
      </c>
      <c r="B1328" s="8" t="s">
        <v>77</v>
      </c>
      <c r="C1328" s="8" t="s">
        <v>78</v>
      </c>
      <c r="D1328" s="9" t="s">
        <v>73</v>
      </c>
      <c r="E1328" s="14">
        <v>0.72</v>
      </c>
      <c r="F1328" s="14">
        <v>25</v>
      </c>
      <c r="G1328" s="8"/>
      <c r="H1328" s="14">
        <v>451</v>
      </c>
      <c r="I1328" s="14">
        <v>0.14000000000000001</v>
      </c>
      <c r="J1328" s="14">
        <v>0.94299999999999995</v>
      </c>
    </row>
    <row r="1329" spans="1:10" ht="14.4">
      <c r="A1329" s="8" t="str">
        <f t="shared" si="20"/>
        <v>Namibia-Africa 2011</v>
      </c>
      <c r="B1329" s="8" t="s">
        <v>208</v>
      </c>
      <c r="C1329" s="8" t="s">
        <v>78</v>
      </c>
      <c r="D1329" s="9" t="s">
        <v>73</v>
      </c>
      <c r="E1329" s="14">
        <v>0.218</v>
      </c>
      <c r="F1329" s="14">
        <v>66</v>
      </c>
      <c r="G1329" s="8"/>
      <c r="H1329" s="14">
        <v>339</v>
      </c>
      <c r="I1329" s="14">
        <v>0.12</v>
      </c>
      <c r="J1329" s="14">
        <v>0.99</v>
      </c>
    </row>
    <row r="1330" spans="1:10" ht="14.4">
      <c r="A1330" s="8" t="str">
        <f t="shared" si="20"/>
        <v>Lesotho-Africa 2011</v>
      </c>
      <c r="B1330" s="8" t="s">
        <v>183</v>
      </c>
      <c r="C1330" s="8" t="s">
        <v>78</v>
      </c>
      <c r="D1330" s="9" t="s">
        <v>73</v>
      </c>
      <c r="E1330" s="14">
        <v>0.16</v>
      </c>
      <c r="F1330" s="14">
        <v>40</v>
      </c>
      <c r="G1330" s="8"/>
      <c r="H1330" s="14">
        <v>324</v>
      </c>
      <c r="I1330" s="14">
        <v>4.2000000000000003E-2</v>
      </c>
      <c r="J1330" s="14">
        <v>0.60699999999999998</v>
      </c>
    </row>
    <row r="1331" spans="1:10" ht="14.4">
      <c r="A1331" s="8" t="str">
        <f t="shared" si="20"/>
        <v>Djibouti-Africa 2011</v>
      </c>
      <c r="B1331" s="8" t="s">
        <v>130</v>
      </c>
      <c r="C1331" s="8" t="s">
        <v>78</v>
      </c>
      <c r="D1331" s="9" t="s">
        <v>73</v>
      </c>
      <c r="E1331" s="14">
        <v>0.378</v>
      </c>
      <c r="F1331" s="14">
        <v>37</v>
      </c>
      <c r="G1331" s="8"/>
      <c r="H1331" s="14">
        <v>82</v>
      </c>
      <c r="I1331" s="14">
        <v>7.0000000000000007E-2</v>
      </c>
      <c r="J1331" s="14">
        <v>0.22800000000000001</v>
      </c>
    </row>
    <row r="1332" spans="1:10" ht="14.4">
      <c r="A1332" s="8" t="str">
        <f t="shared" si="20"/>
        <v>Swaziland-Africa 2011</v>
      </c>
      <c r="B1332" s="8" t="s">
        <v>258</v>
      </c>
      <c r="C1332" s="8" t="s">
        <v>78</v>
      </c>
      <c r="D1332" s="9" t="s">
        <v>73</v>
      </c>
      <c r="E1332" s="14">
        <v>0.36499999999999999</v>
      </c>
      <c r="F1332" s="14">
        <v>56</v>
      </c>
      <c r="G1332" s="8"/>
      <c r="H1332" s="14">
        <v>104</v>
      </c>
      <c r="I1332" s="14">
        <v>0.18099999999999999</v>
      </c>
      <c r="J1332" s="14">
        <v>0.63200000000000001</v>
      </c>
    </row>
    <row r="1333" spans="1:10" ht="14.4">
      <c r="A1333" s="8" t="str">
        <f t="shared" si="20"/>
        <v>Zimbabwe-Africa 2011</v>
      </c>
      <c r="B1333" s="8" t="s">
        <v>285</v>
      </c>
      <c r="C1333" s="8" t="s">
        <v>78</v>
      </c>
      <c r="D1333" s="9" t="s">
        <v>73</v>
      </c>
      <c r="E1333" s="14">
        <v>0.34300000000000003</v>
      </c>
      <c r="F1333" s="14">
        <v>90</v>
      </c>
      <c r="G1333" s="8"/>
      <c r="H1333" s="14">
        <v>242</v>
      </c>
      <c r="I1333" s="14">
        <v>0.157</v>
      </c>
      <c r="J1333" s="14">
        <v>0.68899999999999995</v>
      </c>
    </row>
    <row r="1334" spans="1:10" ht="14.4">
      <c r="A1334" s="8" t="str">
        <f t="shared" si="20"/>
        <v>Ghana-Africa 2011</v>
      </c>
      <c r="B1334" s="8" t="s">
        <v>149</v>
      </c>
      <c r="C1334" s="8" t="s">
        <v>78</v>
      </c>
      <c r="D1334" s="9" t="s">
        <v>73</v>
      </c>
      <c r="E1334" s="14">
        <v>0.33400000000000002</v>
      </c>
      <c r="F1334" s="14">
        <v>12</v>
      </c>
      <c r="G1334" s="8"/>
      <c r="H1334" s="14">
        <v>224</v>
      </c>
      <c r="I1334" s="14">
        <v>0.14099999999999999</v>
      </c>
      <c r="J1334" s="14">
        <v>0.85299999999999998</v>
      </c>
    </row>
    <row r="1335" spans="1:10" ht="14.4">
      <c r="A1335" s="8" t="str">
        <f t="shared" si="20"/>
        <v>Gabon-Africa 2011</v>
      </c>
      <c r="B1335" s="8" t="s">
        <v>145</v>
      </c>
      <c r="C1335" s="8" t="s">
        <v>78</v>
      </c>
      <c r="D1335" s="9" t="s">
        <v>73</v>
      </c>
      <c r="E1335" s="14">
        <v>0.435</v>
      </c>
      <c r="F1335" s="14">
        <v>57</v>
      </c>
      <c r="G1335" s="8"/>
      <c r="H1335" s="14">
        <v>488</v>
      </c>
      <c r="I1335" s="14">
        <v>0.08</v>
      </c>
      <c r="J1335" s="14">
        <v>1.4870000000000001</v>
      </c>
    </row>
    <row r="1336" spans="1:10" ht="14.4">
      <c r="A1336" s="8" t="str">
        <f t="shared" si="20"/>
        <v>Sudan-Africa 2011</v>
      </c>
      <c r="B1336" s="8" t="s">
        <v>256</v>
      </c>
      <c r="C1336" s="8" t="s">
        <v>78</v>
      </c>
      <c r="D1336" s="9" t="s">
        <v>73</v>
      </c>
      <c r="E1336" s="14">
        <v>0.36099999999999999</v>
      </c>
      <c r="F1336" s="14">
        <v>36</v>
      </c>
      <c r="G1336" s="8"/>
      <c r="H1336" s="14">
        <v>180</v>
      </c>
      <c r="I1336" s="14">
        <v>0.17299999999999999</v>
      </c>
      <c r="J1336" s="14">
        <v>0.68799999999999994</v>
      </c>
    </row>
    <row r="1337" spans="1:10" ht="14.4">
      <c r="A1337" s="8" t="str">
        <f t="shared" si="20"/>
        <v>Ethiopia-Africa 2011</v>
      </c>
      <c r="B1337" s="8" t="s">
        <v>139</v>
      </c>
      <c r="C1337" s="8" t="s">
        <v>78</v>
      </c>
      <c r="D1337" s="9" t="s">
        <v>73</v>
      </c>
      <c r="E1337" s="14">
        <v>0.30299999999999999</v>
      </c>
      <c r="F1337" s="14">
        <v>15</v>
      </c>
      <c r="G1337" s="8"/>
      <c r="H1337" s="14">
        <v>198</v>
      </c>
      <c r="I1337" s="14">
        <v>1.0999999999999999E-2</v>
      </c>
      <c r="J1337" s="14">
        <v>0.158</v>
      </c>
    </row>
    <row r="1338" spans="1:10" ht="14.4">
      <c r="A1338" s="8" t="str">
        <f t="shared" si="20"/>
        <v>Central African Republic-Africa 2011</v>
      </c>
      <c r="B1338" s="8" t="s">
        <v>114</v>
      </c>
      <c r="C1338" s="8" t="s">
        <v>78</v>
      </c>
      <c r="D1338" s="9" t="s">
        <v>73</v>
      </c>
      <c r="E1338" s="14">
        <v>0.54600000000000004</v>
      </c>
      <c r="F1338" s="14">
        <v>22</v>
      </c>
      <c r="G1338" s="8"/>
      <c r="H1338" s="14">
        <v>504</v>
      </c>
      <c r="I1338" s="14">
        <v>2.1999999999999999E-2</v>
      </c>
      <c r="J1338" s="14">
        <v>0.224</v>
      </c>
    </row>
    <row r="1339" spans="1:10" ht="14.4">
      <c r="A1339" s="8" t="str">
        <f t="shared" si="20"/>
        <v>Mauritania-Africa 2011</v>
      </c>
      <c r="B1339" s="8" t="s">
        <v>197</v>
      </c>
      <c r="C1339" s="8" t="s">
        <v>78</v>
      </c>
      <c r="D1339" s="9" t="s">
        <v>73</v>
      </c>
      <c r="E1339" s="14">
        <v>0.68200000000000005</v>
      </c>
      <c r="F1339" s="14">
        <v>19</v>
      </c>
      <c r="G1339" s="8"/>
      <c r="H1339" s="14">
        <v>696</v>
      </c>
      <c r="I1339" s="14">
        <v>4.4999999999999998E-2</v>
      </c>
      <c r="J1339" s="14">
        <v>0.89500000000000002</v>
      </c>
    </row>
    <row r="1340" spans="1:10" ht="14.4">
      <c r="A1340" s="8" t="str">
        <f t="shared" si="20"/>
        <v>Madagascar-Africa 2011</v>
      </c>
      <c r="B1340" s="8" t="s">
        <v>190</v>
      </c>
      <c r="C1340" s="8" t="s">
        <v>78</v>
      </c>
      <c r="D1340" s="9" t="s">
        <v>73</v>
      </c>
      <c r="E1340" s="14">
        <v>0.371</v>
      </c>
      <c r="F1340" s="14">
        <v>8</v>
      </c>
      <c r="G1340" s="8"/>
      <c r="H1340" s="14">
        <v>201</v>
      </c>
      <c r="I1340" s="14">
        <v>1.9E-2</v>
      </c>
      <c r="J1340" s="14">
        <v>0.4</v>
      </c>
    </row>
    <row r="1341" spans="1:10" ht="14.4">
      <c r="A1341" s="8" t="str">
        <f t="shared" si="20"/>
        <v>Equatorial Guinea-Africa 2011</v>
      </c>
      <c r="B1341" s="8" t="s">
        <v>136</v>
      </c>
      <c r="C1341" s="8" t="s">
        <v>78</v>
      </c>
      <c r="D1341" s="9" t="s">
        <v>73</v>
      </c>
      <c r="E1341" s="14">
        <v>0.441</v>
      </c>
      <c r="F1341" s="14">
        <v>135</v>
      </c>
      <c r="G1341" s="8"/>
      <c r="H1341" s="14">
        <v>492</v>
      </c>
      <c r="I1341" s="14">
        <v>0.115</v>
      </c>
      <c r="J1341" s="14">
        <v>0.66900000000000004</v>
      </c>
    </row>
    <row r="1342" spans="1:10" ht="14.4">
      <c r="A1342" s="8" t="str">
        <f t="shared" si="20"/>
        <v>Comoros-Africa 2011</v>
      </c>
      <c r="B1342" s="8" t="s">
        <v>119</v>
      </c>
      <c r="C1342" s="8" t="s">
        <v>78</v>
      </c>
      <c r="D1342" s="9" t="s">
        <v>73</v>
      </c>
      <c r="E1342" s="14">
        <v>2.1789999999999998</v>
      </c>
      <c r="F1342" s="14">
        <v>22</v>
      </c>
      <c r="G1342" s="8"/>
      <c r="H1342" s="14">
        <v>100</v>
      </c>
      <c r="I1342" s="14">
        <v>5.5E-2</v>
      </c>
      <c r="J1342" s="14">
        <v>0.309</v>
      </c>
    </row>
    <row r="1343" spans="1:10" ht="14.4">
      <c r="A1343" s="8" t="str">
        <f t="shared" si="20"/>
        <v>Kenya-Africa 2011</v>
      </c>
      <c r="B1343" s="8" t="s">
        <v>175</v>
      </c>
      <c r="C1343" s="8" t="s">
        <v>78</v>
      </c>
      <c r="D1343" s="9" t="s">
        <v>73</v>
      </c>
      <c r="E1343" s="14">
        <v>0.49299999999999999</v>
      </c>
      <c r="F1343" s="14">
        <v>33</v>
      </c>
      <c r="G1343" s="8"/>
      <c r="H1343" s="14">
        <v>393</v>
      </c>
      <c r="I1343" s="14">
        <v>0.28000000000000003</v>
      </c>
      <c r="J1343" s="14">
        <v>0.66800000000000004</v>
      </c>
    </row>
    <row r="1344" spans="1:10" ht="14.4">
      <c r="A1344" s="8" t="str">
        <f t="shared" si="20"/>
        <v>Rwanda-Africa 2011</v>
      </c>
      <c r="B1344" s="8" t="s">
        <v>232</v>
      </c>
      <c r="C1344" s="8" t="s">
        <v>78</v>
      </c>
      <c r="D1344" s="9" t="s">
        <v>73</v>
      </c>
      <c r="E1344" s="14">
        <v>0.31</v>
      </c>
      <c r="F1344" s="14">
        <v>3</v>
      </c>
      <c r="G1344" s="8"/>
      <c r="H1344" s="14">
        <v>148</v>
      </c>
      <c r="I1344" s="14">
        <v>7.0000000000000007E-2</v>
      </c>
      <c r="J1344" s="14">
        <v>0.39900000000000002</v>
      </c>
    </row>
    <row r="1345" spans="1:10" ht="14.4">
      <c r="A1345" s="8" t="str">
        <f t="shared" si="20"/>
        <v>Sao Tome and Principe-Africa 2011</v>
      </c>
      <c r="B1345" s="8" t="s">
        <v>235</v>
      </c>
      <c r="C1345" s="8" t="s">
        <v>78</v>
      </c>
      <c r="D1345" s="9" t="s">
        <v>73</v>
      </c>
      <c r="E1345" s="14">
        <v>0.32500000000000001</v>
      </c>
      <c r="F1345" s="14">
        <v>10</v>
      </c>
      <c r="G1345" s="8"/>
      <c r="H1345" s="14">
        <v>424</v>
      </c>
      <c r="I1345" s="14">
        <v>0.20200000000000001</v>
      </c>
      <c r="J1345" s="14">
        <v>0.628</v>
      </c>
    </row>
    <row r="1346" spans="1:10" ht="14.4">
      <c r="A1346" s="8" t="str">
        <f t="shared" si="20"/>
        <v>Cote d'Ivoire-Africa 2011</v>
      </c>
      <c r="B1346" s="8" t="s">
        <v>123</v>
      </c>
      <c r="C1346" s="8" t="s">
        <v>78</v>
      </c>
      <c r="D1346" s="9" t="s">
        <v>73</v>
      </c>
      <c r="E1346" s="14">
        <v>0.44</v>
      </c>
      <c r="F1346" s="14">
        <v>32</v>
      </c>
      <c r="G1346" s="8"/>
      <c r="H1346" s="14">
        <v>270</v>
      </c>
      <c r="I1346" s="14">
        <v>2.1999999999999999E-2</v>
      </c>
      <c r="J1346" s="14">
        <v>0.89400000000000002</v>
      </c>
    </row>
    <row r="1347" spans="1:10" ht="14.4">
      <c r="A1347" s="8" t="str">
        <f t="shared" ref="A1347:A1410" si="21">CONCATENATE(B1347," ",D1347)</f>
        <v>South Sudan-Africa 2011</v>
      </c>
      <c r="B1347" s="8" t="s">
        <v>249</v>
      </c>
      <c r="C1347" s="8" t="s">
        <v>78</v>
      </c>
      <c r="D1347" s="9" t="s">
        <v>73</v>
      </c>
      <c r="E1347" s="8"/>
      <c r="F1347" s="8"/>
      <c r="G1347" s="8"/>
      <c r="H1347" s="8"/>
      <c r="I1347" s="8">
        <v>0.129</v>
      </c>
      <c r="J1347" s="14">
        <v>0.17299999999999999</v>
      </c>
    </row>
    <row r="1348" spans="1:10" ht="14.4">
      <c r="A1348" s="8" t="str">
        <f t="shared" si="21"/>
        <v>Togo-Africa 2011</v>
      </c>
      <c r="B1348" s="8" t="s">
        <v>266</v>
      </c>
      <c r="C1348" s="8" t="s">
        <v>78</v>
      </c>
      <c r="D1348" s="9" t="s">
        <v>73</v>
      </c>
      <c r="E1348" s="14">
        <v>0.48899999999999999</v>
      </c>
      <c r="F1348" s="14">
        <v>84</v>
      </c>
      <c r="G1348" s="8"/>
      <c r="H1348" s="14">
        <v>270</v>
      </c>
      <c r="I1348" s="14">
        <v>3.5000000000000003E-2</v>
      </c>
      <c r="J1348" s="14">
        <v>0.41599999999999998</v>
      </c>
    </row>
    <row r="1349" spans="1:10" ht="14.4">
      <c r="A1349" s="8" t="str">
        <f t="shared" si="21"/>
        <v>Benin-Africa 2011</v>
      </c>
      <c r="B1349" s="8" t="s">
        <v>99</v>
      </c>
      <c r="C1349" s="8" t="s">
        <v>78</v>
      </c>
      <c r="D1349" s="9" t="s">
        <v>73</v>
      </c>
      <c r="E1349" s="14">
        <v>0.65900000000000003</v>
      </c>
      <c r="F1349" s="14">
        <v>29</v>
      </c>
      <c r="G1349" s="8"/>
      <c r="H1349" s="14">
        <v>270</v>
      </c>
      <c r="I1349" s="14">
        <v>4.1000000000000002E-2</v>
      </c>
      <c r="J1349" s="14">
        <v>0.79400000000000004</v>
      </c>
    </row>
    <row r="1350" spans="1:10" ht="14.4">
      <c r="A1350" s="8" t="str">
        <f t="shared" si="21"/>
        <v>Liberia-Africa 2011</v>
      </c>
      <c r="B1350" s="8" t="s">
        <v>184</v>
      </c>
      <c r="C1350" s="8" t="s">
        <v>78</v>
      </c>
      <c r="D1350" s="9" t="s">
        <v>73</v>
      </c>
      <c r="E1350" s="14">
        <v>0.42899999999999999</v>
      </c>
      <c r="F1350" s="14">
        <v>6</v>
      </c>
      <c r="G1350" s="8"/>
      <c r="H1350" s="14">
        <v>158</v>
      </c>
      <c r="I1350" s="14">
        <v>0.03</v>
      </c>
      <c r="J1350" s="14">
        <v>0.498</v>
      </c>
    </row>
    <row r="1351" spans="1:10" ht="14.4">
      <c r="A1351" s="8" t="str">
        <f t="shared" si="21"/>
        <v>Sierra Leone-Africa 2011</v>
      </c>
      <c r="B1351" s="8" t="s">
        <v>240</v>
      </c>
      <c r="C1351" s="8" t="s">
        <v>78</v>
      </c>
      <c r="D1351" s="9" t="s">
        <v>73</v>
      </c>
      <c r="E1351" s="14">
        <v>0.32400000000000001</v>
      </c>
      <c r="F1351" s="14">
        <v>12</v>
      </c>
      <c r="G1351" s="8"/>
      <c r="H1351" s="14">
        <v>357</v>
      </c>
      <c r="I1351" s="14">
        <v>8.9999999999999993E-3</v>
      </c>
      <c r="J1351" s="14">
        <v>0.36399999999999999</v>
      </c>
    </row>
    <row r="1352" spans="1:10" ht="14.4">
      <c r="A1352" s="8" t="str">
        <f t="shared" si="21"/>
        <v>Guinea-Bissau-Africa 2011</v>
      </c>
      <c r="B1352" s="8" t="s">
        <v>156</v>
      </c>
      <c r="C1352" s="8" t="s">
        <v>78</v>
      </c>
      <c r="D1352" s="9" t="s">
        <v>73</v>
      </c>
      <c r="E1352" s="14">
        <v>0.45900000000000002</v>
      </c>
      <c r="F1352" s="14">
        <v>9</v>
      </c>
      <c r="G1352" s="8"/>
      <c r="H1352" s="14">
        <v>208</v>
      </c>
      <c r="I1352" s="14">
        <v>2.7E-2</v>
      </c>
      <c r="J1352" s="14">
        <v>0.45100000000000001</v>
      </c>
    </row>
    <row r="1353" spans="1:10" ht="14.4">
      <c r="A1353" s="8" t="str">
        <f t="shared" si="21"/>
        <v>Cameroon-Africa 2011</v>
      </c>
      <c r="B1353" s="8" t="s">
        <v>111</v>
      </c>
      <c r="C1353" s="8" t="s">
        <v>78</v>
      </c>
      <c r="D1353" s="9" t="s">
        <v>73</v>
      </c>
      <c r="E1353" s="14">
        <v>0.48799999999999999</v>
      </c>
      <c r="F1353" s="14">
        <v>15</v>
      </c>
      <c r="G1353" s="8"/>
      <c r="H1353" s="14">
        <v>654</v>
      </c>
      <c r="I1353" s="14">
        <v>0.05</v>
      </c>
      <c r="J1353" s="14">
        <v>0.496</v>
      </c>
    </row>
    <row r="1354" spans="1:10" ht="14.4">
      <c r="A1354" s="8" t="str">
        <f t="shared" si="21"/>
        <v>Guinea-Africa 2011</v>
      </c>
      <c r="B1354" s="8" t="s">
        <v>155</v>
      </c>
      <c r="C1354" s="8" t="s">
        <v>78</v>
      </c>
      <c r="D1354" s="9" t="s">
        <v>73</v>
      </c>
      <c r="E1354" s="14">
        <v>0.91200000000000003</v>
      </c>
      <c r="F1354" s="14">
        <v>40</v>
      </c>
      <c r="G1354" s="8"/>
      <c r="H1354" s="14">
        <v>416</v>
      </c>
      <c r="I1354" s="14">
        <v>1.2999999999999999E-2</v>
      </c>
      <c r="J1354" s="14">
        <v>0.435</v>
      </c>
    </row>
    <row r="1355" spans="1:10" ht="14.4">
      <c r="A1355" s="8" t="str">
        <f t="shared" si="21"/>
        <v>Congo (Brazzaville)-Africa 2011</v>
      </c>
      <c r="B1355" s="8" t="s">
        <v>120</v>
      </c>
      <c r="C1355" s="8" t="s">
        <v>78</v>
      </c>
      <c r="D1355" s="9" t="s">
        <v>73</v>
      </c>
      <c r="E1355" s="14">
        <v>0.65300000000000002</v>
      </c>
      <c r="F1355" s="14">
        <v>161</v>
      </c>
      <c r="G1355" s="8"/>
      <c r="H1355" s="14">
        <v>606</v>
      </c>
      <c r="I1355" s="14">
        <v>5.6000000000000001E-2</v>
      </c>
      <c r="J1355" s="14">
        <v>0.91900000000000004</v>
      </c>
    </row>
    <row r="1356" spans="1:10" ht="14.4">
      <c r="A1356" s="8" t="str">
        <f t="shared" si="21"/>
        <v>Eritrea-Africa 2011</v>
      </c>
      <c r="B1356" s="8" t="s">
        <v>137</v>
      </c>
      <c r="C1356" s="8" t="s">
        <v>78</v>
      </c>
      <c r="D1356" s="9" t="s">
        <v>73</v>
      </c>
      <c r="E1356" s="14">
        <v>0.84499999999999997</v>
      </c>
      <c r="F1356" s="14">
        <v>84</v>
      </c>
      <c r="G1356" s="8"/>
      <c r="H1356" s="14">
        <v>216</v>
      </c>
      <c r="I1356" s="14">
        <v>7.0000000000000001E-3</v>
      </c>
      <c r="J1356" s="14">
        <v>4.1000000000000002E-2</v>
      </c>
    </row>
    <row r="1357" spans="1:10" ht="14.4">
      <c r="A1357" s="8" t="str">
        <f t="shared" si="21"/>
        <v>Senegal-Africa 2011</v>
      </c>
      <c r="B1357" s="8" t="s">
        <v>237</v>
      </c>
      <c r="C1357" s="8" t="s">
        <v>78</v>
      </c>
      <c r="D1357" s="9" t="s">
        <v>73</v>
      </c>
      <c r="E1357" s="14">
        <v>0.45500000000000002</v>
      </c>
      <c r="F1357" s="14">
        <v>6</v>
      </c>
      <c r="G1357" s="8"/>
      <c r="H1357" s="14">
        <v>666</v>
      </c>
      <c r="I1357" s="14">
        <v>0.17499999999999999</v>
      </c>
      <c r="J1357" s="14">
        <v>0.70199999999999996</v>
      </c>
    </row>
    <row r="1358" spans="1:10" ht="14.4">
      <c r="A1358" s="8" t="str">
        <f t="shared" si="21"/>
        <v>Mozambique-Africa 2011</v>
      </c>
      <c r="B1358" s="8" t="s">
        <v>206</v>
      </c>
      <c r="C1358" s="8" t="s">
        <v>78</v>
      </c>
      <c r="D1358" s="9" t="s">
        <v>73</v>
      </c>
      <c r="E1358" s="14">
        <v>0.375</v>
      </c>
      <c r="F1358" s="14">
        <v>13</v>
      </c>
      <c r="G1358" s="8"/>
      <c r="H1358" s="14">
        <v>230</v>
      </c>
      <c r="I1358" s="14">
        <v>4.2999999999999997E-2</v>
      </c>
      <c r="J1358" s="14">
        <v>0.32</v>
      </c>
    </row>
    <row r="1359" spans="1:10" ht="14.4">
      <c r="A1359" s="8" t="str">
        <f t="shared" si="21"/>
        <v>Malawi-Africa 2011</v>
      </c>
      <c r="B1359" s="8" t="s">
        <v>191</v>
      </c>
      <c r="C1359" s="8" t="s">
        <v>78</v>
      </c>
      <c r="D1359" s="9" t="s">
        <v>73</v>
      </c>
      <c r="E1359" s="14">
        <v>0.28999999999999998</v>
      </c>
      <c r="F1359" s="14">
        <v>39</v>
      </c>
      <c r="G1359" s="8"/>
      <c r="H1359" s="14">
        <v>157</v>
      </c>
      <c r="I1359" s="14">
        <v>3.3000000000000002E-2</v>
      </c>
      <c r="J1359" s="14">
        <v>0.25600000000000001</v>
      </c>
    </row>
    <row r="1360" spans="1:10" ht="14.4">
      <c r="A1360" s="8" t="str">
        <f t="shared" si="21"/>
        <v>Tanzania-Africa 2011</v>
      </c>
      <c r="B1360" s="8" t="s">
        <v>263</v>
      </c>
      <c r="C1360" s="8" t="s">
        <v>78</v>
      </c>
      <c r="D1360" s="9" t="s">
        <v>73</v>
      </c>
      <c r="E1360" s="14">
        <v>0.44900000000000001</v>
      </c>
      <c r="F1360" s="14">
        <v>26</v>
      </c>
      <c r="G1360" s="8"/>
      <c r="H1360" s="14">
        <v>172</v>
      </c>
      <c r="I1360" s="14">
        <v>3.5000000000000003E-2</v>
      </c>
      <c r="J1360" s="14">
        <v>0.55400000000000005</v>
      </c>
    </row>
    <row r="1361" spans="1:10" ht="14.4">
      <c r="A1361" s="8" t="str">
        <f t="shared" si="21"/>
        <v>Nigeria-Africa 2011</v>
      </c>
      <c r="B1361" s="8" t="s">
        <v>215</v>
      </c>
      <c r="C1361" s="8" t="s">
        <v>78</v>
      </c>
      <c r="D1361" s="9" t="s">
        <v>73</v>
      </c>
      <c r="E1361" s="14">
        <v>0.32700000000000001</v>
      </c>
      <c r="F1361" s="14">
        <v>28</v>
      </c>
      <c r="G1361" s="8"/>
      <c r="H1361" s="14">
        <v>938</v>
      </c>
      <c r="I1361" s="14">
        <v>0.28399999999999997</v>
      </c>
      <c r="J1361" s="14">
        <v>0.57999999999999996</v>
      </c>
    </row>
    <row r="1362" spans="1:10" ht="14.4">
      <c r="A1362" s="8" t="str">
        <f t="shared" si="21"/>
        <v>Burkina Faso-Africa 2011</v>
      </c>
      <c r="B1362" s="8" t="s">
        <v>108</v>
      </c>
      <c r="C1362" s="8" t="s">
        <v>78</v>
      </c>
      <c r="D1362" s="9" t="s">
        <v>73</v>
      </c>
      <c r="E1362" s="14">
        <v>0.435</v>
      </c>
      <c r="F1362" s="14">
        <v>13</v>
      </c>
      <c r="G1362" s="8"/>
      <c r="H1362" s="14">
        <v>270</v>
      </c>
      <c r="I1362" s="14">
        <v>0.03</v>
      </c>
      <c r="J1362" s="14">
        <v>0.48</v>
      </c>
    </row>
    <row r="1363" spans="1:10" ht="14.4">
      <c r="A1363" s="8" t="str">
        <f t="shared" si="21"/>
        <v>Zambia-Africa 2011</v>
      </c>
      <c r="B1363" s="8" t="s">
        <v>284</v>
      </c>
      <c r="C1363" s="8" t="s">
        <v>78</v>
      </c>
      <c r="D1363" s="9" t="s">
        <v>73</v>
      </c>
      <c r="E1363" s="14">
        <v>0.14399999999999999</v>
      </c>
      <c r="F1363" s="14">
        <v>18</v>
      </c>
      <c r="G1363" s="8"/>
      <c r="H1363" s="14">
        <v>183</v>
      </c>
      <c r="I1363" s="14">
        <v>0.115</v>
      </c>
      <c r="J1363" s="14">
        <v>0.59899999999999998</v>
      </c>
    </row>
    <row r="1364" spans="1:10" ht="14.4">
      <c r="A1364" s="8" t="str">
        <f t="shared" si="21"/>
        <v>Gambia, The-Africa 2011</v>
      </c>
      <c r="B1364" s="8" t="s">
        <v>146</v>
      </c>
      <c r="C1364" s="8" t="s">
        <v>78</v>
      </c>
      <c r="D1364" s="9" t="s">
        <v>73</v>
      </c>
      <c r="E1364" s="14">
        <v>2.8319999999999999</v>
      </c>
      <c r="F1364" s="14">
        <v>27</v>
      </c>
      <c r="G1364" s="8"/>
      <c r="H1364" s="14">
        <v>376</v>
      </c>
      <c r="I1364" s="14">
        <v>0.109</v>
      </c>
      <c r="J1364" s="14">
        <v>0.80800000000000005</v>
      </c>
    </row>
    <row r="1365" spans="1:10" ht="14.4">
      <c r="A1365" s="8" t="str">
        <f t="shared" si="21"/>
        <v>Congo (Kinshasa)-Africa 2011</v>
      </c>
      <c r="B1365" s="8" t="s">
        <v>121</v>
      </c>
      <c r="C1365" s="8" t="s">
        <v>78</v>
      </c>
      <c r="D1365" s="9" t="s">
        <v>73</v>
      </c>
      <c r="E1365" s="14">
        <v>3.391</v>
      </c>
      <c r="F1365" s="14">
        <v>65</v>
      </c>
      <c r="G1365" s="8"/>
      <c r="H1365" s="14">
        <v>336</v>
      </c>
      <c r="I1365" s="14">
        <v>1.2E-2</v>
      </c>
      <c r="J1365" s="14">
        <v>0.245</v>
      </c>
    </row>
    <row r="1366" spans="1:10" ht="14.4">
      <c r="A1366" s="8" t="str">
        <f t="shared" si="21"/>
        <v>Uganda-Africa 2011</v>
      </c>
      <c r="B1366" s="8" t="s">
        <v>273</v>
      </c>
      <c r="C1366" s="8" t="s">
        <v>78</v>
      </c>
      <c r="D1366" s="9" t="s">
        <v>73</v>
      </c>
      <c r="E1366" s="14">
        <v>0.35</v>
      </c>
      <c r="F1366" s="14">
        <v>33</v>
      </c>
      <c r="G1366" s="8"/>
      <c r="H1366" s="14">
        <v>213</v>
      </c>
      <c r="I1366" s="14">
        <v>0.13</v>
      </c>
      <c r="J1366" s="14">
        <v>0.47499999999999998</v>
      </c>
    </row>
    <row r="1367" spans="1:10" ht="14.4">
      <c r="A1367" s="8" t="str">
        <f t="shared" si="21"/>
        <v>Burundi-Africa 2011</v>
      </c>
      <c r="B1367" s="8" t="s">
        <v>109</v>
      </c>
      <c r="C1367" s="8" t="s">
        <v>78</v>
      </c>
      <c r="D1367" s="9" t="s">
        <v>73</v>
      </c>
      <c r="E1367" s="14">
        <v>0.51600000000000001</v>
      </c>
      <c r="F1367" s="14">
        <v>13</v>
      </c>
      <c r="G1367" s="8"/>
      <c r="H1367" s="14">
        <v>274</v>
      </c>
      <c r="I1367" s="14">
        <v>1.0999999999999999E-2</v>
      </c>
      <c r="J1367" s="14">
        <v>0.20100000000000001</v>
      </c>
    </row>
    <row r="1368" spans="1:10" ht="14.4">
      <c r="A1368" s="8" t="str">
        <f t="shared" si="21"/>
        <v>Somalia-Africa 2011</v>
      </c>
      <c r="B1368" s="8" t="s">
        <v>246</v>
      </c>
      <c r="C1368" s="8" t="s">
        <v>78</v>
      </c>
      <c r="D1368" s="9" t="s">
        <v>73</v>
      </c>
      <c r="E1368" s="8"/>
      <c r="F1368" s="8"/>
      <c r="G1368" s="8"/>
      <c r="H1368" s="8"/>
      <c r="I1368" s="14">
        <v>1.2999999999999999E-2</v>
      </c>
      <c r="J1368" s="14">
        <v>0.182</v>
      </c>
    </row>
    <row r="1369" spans="1:10" ht="14.4">
      <c r="A1369" s="8" t="str">
        <f t="shared" si="21"/>
        <v>Angola-Africa 2011</v>
      </c>
      <c r="B1369" s="8" t="s">
        <v>82</v>
      </c>
      <c r="C1369" s="8" t="s">
        <v>78</v>
      </c>
      <c r="D1369" s="9" t="s">
        <v>73</v>
      </c>
      <c r="E1369" s="14">
        <v>0.52100000000000002</v>
      </c>
      <c r="F1369" s="14">
        <v>66</v>
      </c>
      <c r="G1369" s="8"/>
      <c r="H1369" s="14">
        <v>282</v>
      </c>
      <c r="I1369" s="14">
        <v>0.14799999999999999</v>
      </c>
      <c r="J1369" s="14">
        <v>0.53</v>
      </c>
    </row>
    <row r="1370" spans="1:10" ht="14.4">
      <c r="A1370" s="8" t="str">
        <f t="shared" si="21"/>
        <v>Chad-Africa 2011</v>
      </c>
      <c r="B1370" s="8" t="s">
        <v>115</v>
      </c>
      <c r="C1370" s="8" t="s">
        <v>78</v>
      </c>
      <c r="D1370" s="9" t="s">
        <v>73</v>
      </c>
      <c r="E1370" s="14">
        <v>0.75800000000000001</v>
      </c>
      <c r="F1370" s="14">
        <v>55</v>
      </c>
      <c r="G1370" s="8"/>
      <c r="H1370" s="14">
        <v>732</v>
      </c>
      <c r="I1370" s="14">
        <v>1.9E-2</v>
      </c>
      <c r="J1370" s="14">
        <v>0.30299999999999999</v>
      </c>
    </row>
    <row r="1371" spans="1:10" ht="14.4">
      <c r="A1371" s="8" t="str">
        <f t="shared" si="21"/>
        <v>Mali-Africa 2011</v>
      </c>
      <c r="B1371" s="8" t="s">
        <v>194</v>
      </c>
      <c r="C1371" s="8" t="s">
        <v>78</v>
      </c>
      <c r="D1371" s="9" t="s">
        <v>73</v>
      </c>
      <c r="E1371" s="14">
        <v>0.51100000000000001</v>
      </c>
      <c r="F1371" s="14">
        <v>8</v>
      </c>
      <c r="G1371" s="8"/>
      <c r="H1371" s="14">
        <v>270</v>
      </c>
      <c r="I1371" s="14">
        <v>0.02</v>
      </c>
      <c r="J1371" s="14">
        <v>0.751</v>
      </c>
    </row>
    <row r="1372" spans="1:10" ht="14.4">
      <c r="A1372" s="8" t="str">
        <f t="shared" si="21"/>
        <v>Niger-Africa 2011</v>
      </c>
      <c r="B1372" s="8" t="s">
        <v>214</v>
      </c>
      <c r="C1372" s="8" t="s">
        <v>78</v>
      </c>
      <c r="D1372" s="9" t="s">
        <v>73</v>
      </c>
      <c r="E1372" s="14">
        <v>0.438</v>
      </c>
      <c r="F1372" s="14">
        <v>17</v>
      </c>
      <c r="G1372" s="8"/>
      <c r="H1372" s="14">
        <v>270</v>
      </c>
      <c r="I1372" s="14">
        <v>1.2999999999999999E-2</v>
      </c>
      <c r="J1372" s="14">
        <v>0.28699999999999998</v>
      </c>
    </row>
    <row r="1373" spans="1:10" ht="14.4">
      <c r="A1373" s="8" t="str">
        <f t="shared" si="21"/>
        <v>Mauritius-Africa 2012</v>
      </c>
      <c r="B1373" s="8" t="s">
        <v>198</v>
      </c>
      <c r="C1373" s="8" t="s">
        <v>78</v>
      </c>
      <c r="D1373" s="9" t="s">
        <v>74</v>
      </c>
      <c r="E1373" s="14">
        <v>0.27500000000000002</v>
      </c>
      <c r="F1373" s="14">
        <v>6</v>
      </c>
      <c r="G1373" s="14">
        <v>20</v>
      </c>
      <c r="H1373" s="14">
        <v>161</v>
      </c>
      <c r="I1373" s="14">
        <v>0.35399999999999998</v>
      </c>
      <c r="J1373" s="14">
        <v>1.1990000000000001</v>
      </c>
    </row>
    <row r="1374" spans="1:10" ht="14.4">
      <c r="A1374" s="8" t="str">
        <f t="shared" si="21"/>
        <v>Seychelles-Africa 2012</v>
      </c>
      <c r="B1374" s="8" t="s">
        <v>239</v>
      </c>
      <c r="C1374" s="8" t="s">
        <v>78</v>
      </c>
      <c r="D1374" s="9" t="s">
        <v>74</v>
      </c>
      <c r="E1374" s="14">
        <v>0.25700000000000001</v>
      </c>
      <c r="F1374" s="14">
        <v>39</v>
      </c>
      <c r="G1374" s="14">
        <v>77</v>
      </c>
      <c r="H1374" s="14">
        <v>76</v>
      </c>
      <c r="I1374" s="14">
        <v>0.47099999999999997</v>
      </c>
      <c r="J1374" s="14">
        <v>1.478</v>
      </c>
    </row>
    <row r="1375" spans="1:10" ht="14.4">
      <c r="A1375" s="8" t="str">
        <f t="shared" si="21"/>
        <v>Tunisia-Africa 2012</v>
      </c>
      <c r="B1375" s="8" t="s">
        <v>269</v>
      </c>
      <c r="C1375" s="8" t="s">
        <v>78</v>
      </c>
      <c r="D1375" s="9" t="s">
        <v>74</v>
      </c>
      <c r="E1375" s="14">
        <v>0.624</v>
      </c>
      <c r="F1375" s="14">
        <v>11</v>
      </c>
      <c r="G1375" s="14">
        <v>49</v>
      </c>
      <c r="H1375" s="14">
        <v>144</v>
      </c>
      <c r="I1375" s="14">
        <v>0.41399999999999998</v>
      </c>
      <c r="J1375" s="14">
        <v>1.181</v>
      </c>
    </row>
    <row r="1376" spans="1:10" ht="14.4">
      <c r="A1376" s="8" t="str">
        <f t="shared" si="21"/>
        <v>South Africa-Africa 2012</v>
      </c>
      <c r="B1376" s="8" t="s">
        <v>247</v>
      </c>
      <c r="C1376" s="8" t="s">
        <v>78</v>
      </c>
      <c r="D1376" s="9" t="s">
        <v>74</v>
      </c>
      <c r="E1376" s="14">
        <v>0.32700000000000001</v>
      </c>
      <c r="F1376" s="14">
        <v>19</v>
      </c>
      <c r="G1376" s="14">
        <v>41</v>
      </c>
      <c r="H1376" s="14">
        <v>200</v>
      </c>
      <c r="I1376" s="14">
        <v>0.41</v>
      </c>
      <c r="J1376" s="14">
        <v>1.306</v>
      </c>
    </row>
    <row r="1377" spans="1:10" ht="14.4">
      <c r="A1377" s="8" t="str">
        <f t="shared" si="21"/>
        <v>Libya-Africa 2012</v>
      </c>
      <c r="B1377" s="8" t="s">
        <v>185</v>
      </c>
      <c r="C1377" s="8" t="s">
        <v>78</v>
      </c>
      <c r="D1377" s="9" t="s">
        <v>74</v>
      </c>
      <c r="E1377" s="14">
        <v>0.316</v>
      </c>
      <c r="F1377" s="14">
        <v>35</v>
      </c>
      <c r="G1377" s="14">
        <v>188</v>
      </c>
      <c r="H1377" s="14">
        <v>889</v>
      </c>
      <c r="I1377" s="8">
        <v>0.129</v>
      </c>
      <c r="J1377" s="14">
        <v>1.5580000000000001</v>
      </c>
    </row>
    <row r="1378" spans="1:10" ht="14.4">
      <c r="A1378" s="8" t="str">
        <f t="shared" si="21"/>
        <v>Morocco-Africa 2012</v>
      </c>
      <c r="B1378" s="8" t="s">
        <v>205</v>
      </c>
      <c r="C1378" s="8" t="s">
        <v>78</v>
      </c>
      <c r="D1378" s="9" t="s">
        <v>74</v>
      </c>
      <c r="E1378" s="14">
        <v>0.496</v>
      </c>
      <c r="F1378" s="14">
        <v>12</v>
      </c>
      <c r="G1378" s="14">
        <v>95</v>
      </c>
      <c r="H1378" s="14">
        <v>238</v>
      </c>
      <c r="I1378" s="14">
        <v>0.55400000000000005</v>
      </c>
      <c r="J1378" s="14">
        <v>1.2</v>
      </c>
    </row>
    <row r="1379" spans="1:10" ht="14.4">
      <c r="A1379" s="8" t="str">
        <f t="shared" si="21"/>
        <v>Botswana-Africa 2012</v>
      </c>
      <c r="B1379" s="8" t="s">
        <v>104</v>
      </c>
      <c r="C1379" s="8" t="s">
        <v>78</v>
      </c>
      <c r="D1379" s="9" t="s">
        <v>74</v>
      </c>
      <c r="E1379" s="14">
        <v>0.254</v>
      </c>
      <c r="F1379" s="14">
        <v>60</v>
      </c>
      <c r="G1379" s="14">
        <v>65</v>
      </c>
      <c r="H1379" s="14">
        <v>152</v>
      </c>
      <c r="I1379" s="14">
        <v>0.115</v>
      </c>
      <c r="J1379" s="14">
        <v>1.538</v>
      </c>
    </row>
    <row r="1380" spans="1:10" ht="14.4">
      <c r="A1380" s="8" t="str">
        <f t="shared" si="21"/>
        <v>Egypt-Africa 2012</v>
      </c>
      <c r="B1380" s="8" t="s">
        <v>134</v>
      </c>
      <c r="C1380" s="8" t="s">
        <v>78</v>
      </c>
      <c r="D1380" s="9" t="s">
        <v>74</v>
      </c>
      <c r="E1380" s="14">
        <v>0.42599999999999999</v>
      </c>
      <c r="F1380" s="14">
        <v>8</v>
      </c>
      <c r="G1380" s="14">
        <v>127</v>
      </c>
      <c r="H1380" s="14">
        <v>392</v>
      </c>
      <c r="I1380" s="14">
        <v>0.44</v>
      </c>
      <c r="J1380" s="14">
        <v>1.1990000000000001</v>
      </c>
    </row>
    <row r="1381" spans="1:10" ht="14.4">
      <c r="A1381" s="8" t="str">
        <f t="shared" si="21"/>
        <v>Algeria-Africa 2012</v>
      </c>
      <c r="B1381" s="8" t="s">
        <v>77</v>
      </c>
      <c r="C1381" s="8" t="s">
        <v>78</v>
      </c>
      <c r="D1381" s="9" t="s">
        <v>74</v>
      </c>
      <c r="E1381" s="14">
        <v>0.71899999999999997</v>
      </c>
      <c r="F1381" s="14">
        <v>25</v>
      </c>
      <c r="G1381" s="14">
        <v>151</v>
      </c>
      <c r="H1381" s="14">
        <v>451</v>
      </c>
      <c r="I1381" s="14">
        <v>0.152</v>
      </c>
      <c r="J1381" s="14">
        <v>0.97499999999999998</v>
      </c>
    </row>
    <row r="1382" spans="1:10" ht="14.4">
      <c r="A1382" s="8" t="str">
        <f t="shared" si="21"/>
        <v>Namibia-Africa 2012</v>
      </c>
      <c r="B1382" s="8" t="s">
        <v>208</v>
      </c>
      <c r="C1382" s="8" t="s">
        <v>78</v>
      </c>
      <c r="D1382" s="9" t="s">
        <v>74</v>
      </c>
      <c r="E1382" s="14">
        <v>0.218</v>
      </c>
      <c r="F1382" s="14">
        <v>66</v>
      </c>
      <c r="G1382" s="14">
        <v>94</v>
      </c>
      <c r="H1382" s="14">
        <v>314</v>
      </c>
      <c r="I1382" s="14">
        <v>0.129</v>
      </c>
      <c r="J1382" s="14">
        <v>0.95</v>
      </c>
    </row>
    <row r="1383" spans="1:10" ht="14.4">
      <c r="A1383" s="8" t="str">
        <f t="shared" si="21"/>
        <v>Lesotho-Africa 2012</v>
      </c>
      <c r="B1383" s="8" t="s">
        <v>183</v>
      </c>
      <c r="C1383" s="8" t="s">
        <v>78</v>
      </c>
      <c r="D1383" s="9" t="s">
        <v>74</v>
      </c>
      <c r="E1383" s="14">
        <v>0.16</v>
      </c>
      <c r="F1383" s="14">
        <v>29</v>
      </c>
      <c r="G1383" s="14">
        <v>139</v>
      </c>
      <c r="H1383" s="14">
        <v>324</v>
      </c>
      <c r="I1383" s="14">
        <v>4.5999999999999999E-2</v>
      </c>
      <c r="J1383" s="14">
        <v>0.753</v>
      </c>
    </row>
    <row r="1384" spans="1:10" ht="14.4">
      <c r="A1384" s="8" t="str">
        <f t="shared" si="21"/>
        <v>Djibouti-Africa 2012</v>
      </c>
      <c r="B1384" s="8" t="s">
        <v>130</v>
      </c>
      <c r="C1384" s="8" t="s">
        <v>78</v>
      </c>
      <c r="D1384" s="9" t="s">
        <v>74</v>
      </c>
      <c r="E1384" s="14">
        <v>0.378</v>
      </c>
      <c r="F1384" s="14">
        <v>37</v>
      </c>
      <c r="G1384" s="14">
        <v>172</v>
      </c>
      <c r="H1384" s="14">
        <v>82</v>
      </c>
      <c r="I1384" s="14">
        <v>8.3000000000000004E-2</v>
      </c>
      <c r="J1384" s="14">
        <v>0.247</v>
      </c>
    </row>
    <row r="1385" spans="1:10" ht="14.4">
      <c r="A1385" s="8" t="str">
        <f t="shared" si="21"/>
        <v>Swaziland-Africa 2012</v>
      </c>
      <c r="B1385" s="8" t="s">
        <v>258</v>
      </c>
      <c r="C1385" s="8" t="s">
        <v>78</v>
      </c>
      <c r="D1385" s="9" t="s">
        <v>74</v>
      </c>
      <c r="E1385" s="14">
        <v>0.36499999999999999</v>
      </c>
      <c r="F1385" s="14">
        <v>56</v>
      </c>
      <c r="G1385" s="14">
        <v>120</v>
      </c>
      <c r="H1385" s="14">
        <v>104</v>
      </c>
      <c r="I1385" s="14">
        <v>0.20799999999999999</v>
      </c>
      <c r="J1385" s="14">
        <v>0.65400000000000003</v>
      </c>
    </row>
    <row r="1386" spans="1:10" ht="14.4">
      <c r="A1386" s="8" t="str">
        <f t="shared" si="21"/>
        <v>Ghana-Africa 2012</v>
      </c>
      <c r="B1386" s="8" t="s">
        <v>149</v>
      </c>
      <c r="C1386" s="8" t="s">
        <v>78</v>
      </c>
      <c r="D1386" s="9" t="s">
        <v>74</v>
      </c>
      <c r="E1386" s="14">
        <v>0.33400000000000002</v>
      </c>
      <c r="F1386" s="14">
        <v>12</v>
      </c>
      <c r="G1386" s="14">
        <v>62</v>
      </c>
      <c r="H1386" s="14">
        <v>224</v>
      </c>
      <c r="I1386" s="14">
        <v>0.123</v>
      </c>
      <c r="J1386" s="14">
        <v>1.01</v>
      </c>
    </row>
    <row r="1387" spans="1:10" ht="14.4">
      <c r="A1387" s="8" t="str">
        <f t="shared" si="21"/>
        <v>Zimbabwe-Africa 2012</v>
      </c>
      <c r="B1387" s="8" t="s">
        <v>285</v>
      </c>
      <c r="C1387" s="8" t="s">
        <v>78</v>
      </c>
      <c r="D1387" s="9" t="s">
        <v>74</v>
      </c>
      <c r="E1387" s="14">
        <v>0.34499999999999997</v>
      </c>
      <c r="F1387" s="14">
        <v>90</v>
      </c>
      <c r="G1387" s="14">
        <v>168</v>
      </c>
      <c r="H1387" s="14">
        <v>242</v>
      </c>
      <c r="I1387" s="14">
        <v>0.17100000000000001</v>
      </c>
      <c r="J1387" s="14">
        <v>0.91900000000000004</v>
      </c>
    </row>
    <row r="1388" spans="1:10" ht="14.4">
      <c r="A1388" s="8" t="str">
        <f t="shared" si="21"/>
        <v>Gabon-Africa 2012</v>
      </c>
      <c r="B1388" s="8" t="s">
        <v>145</v>
      </c>
      <c r="C1388" s="8" t="s">
        <v>78</v>
      </c>
      <c r="D1388" s="9" t="s">
        <v>74</v>
      </c>
      <c r="E1388" s="14">
        <v>0.435</v>
      </c>
      <c r="F1388" s="14">
        <v>57</v>
      </c>
      <c r="G1388" s="14">
        <v>169</v>
      </c>
      <c r="H1388" s="14">
        <v>488</v>
      </c>
      <c r="I1388" s="14">
        <v>8.5999999999999993E-2</v>
      </c>
      <c r="J1388" s="14">
        <v>1.7949999999999999</v>
      </c>
    </row>
    <row r="1389" spans="1:10" ht="14.4">
      <c r="A1389" s="8" t="str">
        <f t="shared" si="21"/>
        <v>Central African Republic-Africa 2012</v>
      </c>
      <c r="B1389" s="8" t="s">
        <v>114</v>
      </c>
      <c r="C1389" s="8" t="s">
        <v>78</v>
      </c>
      <c r="D1389" s="9" t="s">
        <v>74</v>
      </c>
      <c r="E1389" s="14">
        <v>0.67400000000000004</v>
      </c>
      <c r="F1389" s="14">
        <v>22</v>
      </c>
      <c r="G1389" s="14">
        <v>187</v>
      </c>
      <c r="H1389" s="14">
        <v>483</v>
      </c>
      <c r="I1389" s="14">
        <v>0.03</v>
      </c>
      <c r="J1389" s="14">
        <v>0.253</v>
      </c>
    </row>
    <row r="1390" spans="1:10" ht="14.4">
      <c r="A1390" s="8" t="str">
        <f t="shared" si="21"/>
        <v>Mauritania-Africa 2012</v>
      </c>
      <c r="B1390" s="8" t="s">
        <v>197</v>
      </c>
      <c r="C1390" s="8" t="s">
        <v>78</v>
      </c>
      <c r="D1390" s="9" t="s">
        <v>74</v>
      </c>
      <c r="E1390" s="14">
        <v>0.68200000000000005</v>
      </c>
      <c r="F1390" s="14">
        <v>19</v>
      </c>
      <c r="G1390" s="14">
        <v>171</v>
      </c>
      <c r="H1390" s="14">
        <v>696</v>
      </c>
      <c r="I1390" s="14">
        <v>5.3999999999999999E-2</v>
      </c>
      <c r="J1390" s="14">
        <v>1.06</v>
      </c>
    </row>
    <row r="1391" spans="1:10" ht="14.4">
      <c r="A1391" s="8" t="str">
        <f t="shared" si="21"/>
        <v>Sudan-Africa 2012</v>
      </c>
      <c r="B1391" s="8" t="s">
        <v>256</v>
      </c>
      <c r="C1391" s="8" t="s">
        <v>78</v>
      </c>
      <c r="D1391" s="9" t="s">
        <v>74</v>
      </c>
      <c r="E1391" s="14">
        <v>0.36099999999999999</v>
      </c>
      <c r="F1391" s="14">
        <v>36</v>
      </c>
      <c r="G1391" s="14">
        <v>143</v>
      </c>
      <c r="H1391" s="14">
        <v>180</v>
      </c>
      <c r="I1391" s="14">
        <v>0.21</v>
      </c>
      <c r="J1391" s="14">
        <v>0.74399999999999999</v>
      </c>
    </row>
    <row r="1392" spans="1:10" ht="14.4">
      <c r="A1392" s="8" t="str">
        <f t="shared" si="21"/>
        <v>Ethiopia-Africa 2012</v>
      </c>
      <c r="B1392" s="8" t="s">
        <v>139</v>
      </c>
      <c r="C1392" s="8" t="s">
        <v>78</v>
      </c>
      <c r="D1392" s="9" t="s">
        <v>74</v>
      </c>
      <c r="E1392" s="14">
        <v>0.32500000000000001</v>
      </c>
      <c r="F1392" s="14">
        <v>15</v>
      </c>
      <c r="G1392" s="14">
        <v>124</v>
      </c>
      <c r="H1392" s="14">
        <v>306</v>
      </c>
      <c r="I1392" s="14">
        <v>1.4999999999999999E-2</v>
      </c>
      <c r="J1392" s="14">
        <v>0.224</v>
      </c>
    </row>
    <row r="1393" spans="1:10" ht="14.4">
      <c r="A1393" s="8" t="str">
        <f t="shared" si="21"/>
        <v>Madagascar-Africa 2012</v>
      </c>
      <c r="B1393" s="8" t="s">
        <v>190</v>
      </c>
      <c r="C1393" s="8" t="s">
        <v>78</v>
      </c>
      <c r="D1393" s="9" t="s">
        <v>74</v>
      </c>
      <c r="E1393" s="14">
        <v>0.36399999999999999</v>
      </c>
      <c r="F1393" s="14">
        <v>8</v>
      </c>
      <c r="G1393" s="14">
        <v>144</v>
      </c>
      <c r="H1393" s="14">
        <v>201</v>
      </c>
      <c r="I1393" s="14">
        <v>2.1000000000000001E-2</v>
      </c>
      <c r="J1393" s="14">
        <v>0.39400000000000002</v>
      </c>
    </row>
    <row r="1394" spans="1:10" ht="14.4">
      <c r="A1394" s="8" t="str">
        <f t="shared" si="21"/>
        <v>Sao Tome and Principe-Africa 2012</v>
      </c>
      <c r="B1394" s="8" t="s">
        <v>235</v>
      </c>
      <c r="C1394" s="8" t="s">
        <v>78</v>
      </c>
      <c r="D1394" s="9" t="s">
        <v>74</v>
      </c>
      <c r="E1394" s="14">
        <v>0.32500000000000001</v>
      </c>
      <c r="F1394" s="14">
        <v>5</v>
      </c>
      <c r="G1394" s="14">
        <v>166</v>
      </c>
      <c r="H1394" s="14">
        <v>424</v>
      </c>
      <c r="I1394" s="14">
        <v>0.216</v>
      </c>
      <c r="J1394" s="14">
        <v>0.65</v>
      </c>
    </row>
    <row r="1395" spans="1:10" ht="14.4">
      <c r="A1395" s="8" t="str">
        <f t="shared" si="21"/>
        <v>Equatorial Guinea-Africa 2012</v>
      </c>
      <c r="B1395" s="8" t="s">
        <v>136</v>
      </c>
      <c r="C1395" s="8" t="s">
        <v>78</v>
      </c>
      <c r="D1395" s="9" t="s">
        <v>74</v>
      </c>
      <c r="E1395" s="14">
        <v>0.441</v>
      </c>
      <c r="F1395" s="14">
        <v>135</v>
      </c>
      <c r="G1395" s="14">
        <v>164</v>
      </c>
      <c r="H1395" s="14">
        <v>492</v>
      </c>
      <c r="I1395" s="14">
        <v>0.13900000000000001</v>
      </c>
      <c r="J1395" s="14">
        <v>0.68100000000000005</v>
      </c>
    </row>
    <row r="1396" spans="1:10" ht="14.4">
      <c r="A1396" s="8" t="str">
        <f t="shared" si="21"/>
        <v>Liberia-Africa 2012</v>
      </c>
      <c r="B1396" s="8" t="s">
        <v>184</v>
      </c>
      <c r="C1396" s="8" t="s">
        <v>78</v>
      </c>
      <c r="D1396" s="9" t="s">
        <v>74</v>
      </c>
      <c r="E1396" s="14">
        <v>0.26600000000000001</v>
      </c>
      <c r="F1396" s="14">
        <v>6</v>
      </c>
      <c r="G1396" s="14">
        <v>149</v>
      </c>
      <c r="H1396" s="14">
        <v>158</v>
      </c>
      <c r="I1396" s="14">
        <v>3.7999999999999999E-2</v>
      </c>
      <c r="J1396" s="14">
        <v>0.57099999999999995</v>
      </c>
    </row>
    <row r="1397" spans="1:10" ht="14.4">
      <c r="A1397" s="8" t="str">
        <f t="shared" si="21"/>
        <v>Comoros-Africa 2012</v>
      </c>
      <c r="B1397" s="8" t="s">
        <v>119</v>
      </c>
      <c r="C1397" s="8" t="s">
        <v>78</v>
      </c>
      <c r="D1397" s="9" t="s">
        <v>74</v>
      </c>
      <c r="E1397" s="14">
        <v>2.1789999999999998</v>
      </c>
      <c r="F1397" s="14">
        <v>20</v>
      </c>
      <c r="G1397" s="14">
        <v>160</v>
      </c>
      <c r="H1397" s="14">
        <v>100</v>
      </c>
      <c r="I1397" s="14">
        <v>0.06</v>
      </c>
      <c r="J1397" s="14">
        <v>0.39500000000000002</v>
      </c>
    </row>
    <row r="1398" spans="1:10" ht="14.4">
      <c r="A1398" s="8" t="str">
        <f t="shared" si="21"/>
        <v>Kenya-Africa 2012</v>
      </c>
      <c r="B1398" s="8" t="s">
        <v>175</v>
      </c>
      <c r="C1398" s="8" t="s">
        <v>78</v>
      </c>
      <c r="D1398" s="9" t="s">
        <v>74</v>
      </c>
      <c r="E1398" s="14">
        <v>0.442</v>
      </c>
      <c r="F1398" s="14">
        <v>32</v>
      </c>
      <c r="G1398" s="14">
        <v>122</v>
      </c>
      <c r="H1398" s="14">
        <v>340</v>
      </c>
      <c r="I1398" s="14">
        <v>0.32100000000000001</v>
      </c>
      <c r="J1398" s="14">
        <v>0.71199999999999997</v>
      </c>
    </row>
    <row r="1399" spans="1:10" ht="14.4">
      <c r="A1399" s="8" t="str">
        <f t="shared" si="21"/>
        <v>Rwanda-Africa 2012</v>
      </c>
      <c r="B1399" s="8" t="s">
        <v>232</v>
      </c>
      <c r="C1399" s="8" t="s">
        <v>78</v>
      </c>
      <c r="D1399" s="9" t="s">
        <v>74</v>
      </c>
      <c r="E1399" s="14">
        <v>0.308</v>
      </c>
      <c r="F1399" s="14">
        <v>3</v>
      </c>
      <c r="G1399" s="14">
        <v>54</v>
      </c>
      <c r="H1399" s="14">
        <v>134</v>
      </c>
      <c r="I1399" s="14">
        <v>0.08</v>
      </c>
      <c r="J1399" s="14">
        <v>0.497</v>
      </c>
    </row>
    <row r="1400" spans="1:10" ht="14.4">
      <c r="A1400" s="8" t="str">
        <f t="shared" si="21"/>
        <v>Sierra Leone-Africa 2012</v>
      </c>
      <c r="B1400" s="8" t="s">
        <v>240</v>
      </c>
      <c r="C1400" s="8" t="s">
        <v>78</v>
      </c>
      <c r="D1400" s="9" t="s">
        <v>74</v>
      </c>
      <c r="E1400" s="14">
        <v>0.32400000000000001</v>
      </c>
      <c r="F1400" s="14">
        <v>12</v>
      </c>
      <c r="G1400" s="14">
        <v>137</v>
      </c>
      <c r="H1400" s="14">
        <v>357</v>
      </c>
      <c r="I1400" s="14">
        <v>1.2999999999999999E-2</v>
      </c>
      <c r="J1400" s="14">
        <v>0.37</v>
      </c>
    </row>
    <row r="1401" spans="1:10" ht="14.4">
      <c r="A1401" s="8" t="str">
        <f t="shared" si="21"/>
        <v>Cote d'Ivoire-Africa 2012</v>
      </c>
      <c r="B1401" s="8" t="s">
        <v>123</v>
      </c>
      <c r="C1401" s="8" t="s">
        <v>78</v>
      </c>
      <c r="D1401" s="9" t="s">
        <v>74</v>
      </c>
      <c r="E1401" s="14">
        <v>0.39400000000000002</v>
      </c>
      <c r="F1401" s="14">
        <v>32</v>
      </c>
      <c r="G1401" s="14">
        <v>173</v>
      </c>
      <c r="H1401" s="14">
        <v>270</v>
      </c>
      <c r="I1401" s="14">
        <v>2.4E-2</v>
      </c>
      <c r="J1401" s="14">
        <v>0.91200000000000003</v>
      </c>
    </row>
    <row r="1402" spans="1:10" ht="14.4">
      <c r="A1402" s="8" t="str">
        <f t="shared" si="21"/>
        <v>South Sudan-Africa 2012</v>
      </c>
      <c r="B1402" s="8" t="s">
        <v>249</v>
      </c>
      <c r="C1402" s="8" t="s">
        <v>78</v>
      </c>
      <c r="D1402" s="9" t="s">
        <v>74</v>
      </c>
      <c r="E1402" s="14">
        <v>0.26300000000000001</v>
      </c>
      <c r="F1402" s="14">
        <v>17</v>
      </c>
      <c r="G1402" s="14">
        <v>184</v>
      </c>
      <c r="H1402" s="14">
        <v>218</v>
      </c>
      <c r="I1402" s="8">
        <v>0.129</v>
      </c>
      <c r="J1402" s="14">
        <v>0.21199999999999999</v>
      </c>
    </row>
    <row r="1403" spans="1:10" ht="14.4">
      <c r="A1403" s="8" t="str">
        <f t="shared" si="21"/>
        <v>Guinea-Africa 2012</v>
      </c>
      <c r="B1403" s="8" t="s">
        <v>155</v>
      </c>
      <c r="C1403" s="8" t="s">
        <v>78</v>
      </c>
      <c r="D1403" s="9" t="s">
        <v>74</v>
      </c>
      <c r="E1403" s="14">
        <v>0.91200000000000003</v>
      </c>
      <c r="F1403" s="14">
        <v>35</v>
      </c>
      <c r="G1403" s="14">
        <v>179</v>
      </c>
      <c r="H1403" s="14">
        <v>416</v>
      </c>
      <c r="I1403" s="14">
        <v>1.4999999999999999E-2</v>
      </c>
      <c r="J1403" s="14">
        <v>0.48799999999999999</v>
      </c>
    </row>
    <row r="1404" spans="1:10" ht="14.4">
      <c r="A1404" s="8" t="str">
        <f t="shared" si="21"/>
        <v>Togo-Africa 2012</v>
      </c>
      <c r="B1404" s="8" t="s">
        <v>266</v>
      </c>
      <c r="C1404" s="8" t="s">
        <v>78</v>
      </c>
      <c r="D1404" s="9" t="s">
        <v>74</v>
      </c>
      <c r="E1404" s="14">
        <v>0.48899999999999999</v>
      </c>
      <c r="F1404" s="14">
        <v>38</v>
      </c>
      <c r="G1404" s="14">
        <v>159</v>
      </c>
      <c r="H1404" s="14">
        <v>270</v>
      </c>
      <c r="I1404" s="14">
        <v>0.04</v>
      </c>
      <c r="J1404" s="14">
        <v>0.499</v>
      </c>
    </row>
    <row r="1405" spans="1:10" ht="14.4">
      <c r="A1405" s="8" t="str">
        <f t="shared" si="21"/>
        <v>Benin-Africa 2012</v>
      </c>
      <c r="B1405" s="8" t="s">
        <v>99</v>
      </c>
      <c r="C1405" s="8" t="s">
        <v>78</v>
      </c>
      <c r="D1405" s="9" t="s">
        <v>74</v>
      </c>
      <c r="E1405" s="14">
        <v>0.65900000000000003</v>
      </c>
      <c r="F1405" s="14">
        <v>26</v>
      </c>
      <c r="G1405" s="14">
        <v>175</v>
      </c>
      <c r="H1405" s="14">
        <v>270</v>
      </c>
      <c r="I1405" s="14">
        <v>4.4999999999999998E-2</v>
      </c>
      <c r="J1405" s="14">
        <v>0.83699999999999997</v>
      </c>
    </row>
    <row r="1406" spans="1:10" ht="14.4">
      <c r="A1406" s="8" t="str">
        <f t="shared" si="21"/>
        <v>Eritrea-Africa 2012</v>
      </c>
      <c r="B1406" s="8" t="s">
        <v>137</v>
      </c>
      <c r="C1406" s="8" t="s">
        <v>78</v>
      </c>
      <c r="D1406" s="9" t="s">
        <v>74</v>
      </c>
      <c r="E1406" s="14">
        <v>0.84499999999999997</v>
      </c>
      <c r="F1406" s="14">
        <v>84</v>
      </c>
      <c r="G1406" s="14">
        <v>185</v>
      </c>
      <c r="H1406" s="14">
        <v>216</v>
      </c>
      <c r="I1406" s="14">
        <v>8.0000000000000002E-3</v>
      </c>
      <c r="J1406" s="14">
        <v>0.05</v>
      </c>
    </row>
    <row r="1407" spans="1:10" ht="14.4">
      <c r="A1407" s="8" t="str">
        <f t="shared" si="21"/>
        <v>Guinea-Bissau-Africa 2012</v>
      </c>
      <c r="B1407" s="8" t="s">
        <v>156</v>
      </c>
      <c r="C1407" s="8" t="s">
        <v>78</v>
      </c>
      <c r="D1407" s="9" t="s">
        <v>74</v>
      </c>
      <c r="E1407" s="14">
        <v>0.45900000000000002</v>
      </c>
      <c r="F1407" s="14">
        <v>9</v>
      </c>
      <c r="G1407" s="14">
        <v>181</v>
      </c>
      <c r="H1407" s="14">
        <v>208</v>
      </c>
      <c r="I1407" s="14">
        <v>2.9000000000000001E-2</v>
      </c>
      <c r="J1407" s="14">
        <v>0.63100000000000001</v>
      </c>
    </row>
    <row r="1408" spans="1:10" ht="14.4">
      <c r="A1408" s="8" t="str">
        <f t="shared" si="21"/>
        <v>Cameroon-Africa 2012</v>
      </c>
      <c r="B1408" s="8" t="s">
        <v>111</v>
      </c>
      <c r="C1408" s="8" t="s">
        <v>78</v>
      </c>
      <c r="D1408" s="9" t="s">
        <v>74</v>
      </c>
      <c r="E1408" s="14">
        <v>0.48799999999999999</v>
      </c>
      <c r="F1408" s="14">
        <v>15</v>
      </c>
      <c r="G1408" s="14">
        <v>162</v>
      </c>
      <c r="H1408" s="14">
        <v>654</v>
      </c>
      <c r="I1408" s="14">
        <v>5.7000000000000002E-2</v>
      </c>
      <c r="J1408" s="14">
        <v>0.60399999999999998</v>
      </c>
    </row>
    <row r="1409" spans="1:10" ht="14.4">
      <c r="A1409" s="8" t="str">
        <f t="shared" si="21"/>
        <v>Congo (Brazzaville)-Africa 2012</v>
      </c>
      <c r="B1409" s="8" t="s">
        <v>120</v>
      </c>
      <c r="C1409" s="8" t="s">
        <v>78</v>
      </c>
      <c r="D1409" s="9" t="s">
        <v>74</v>
      </c>
      <c r="E1409" s="14">
        <v>0.64900000000000002</v>
      </c>
      <c r="F1409" s="14">
        <v>161</v>
      </c>
      <c r="G1409" s="14">
        <v>186</v>
      </c>
      <c r="H1409" s="14">
        <v>606</v>
      </c>
      <c r="I1409" s="14">
        <v>6.0999999999999999E-2</v>
      </c>
      <c r="J1409" s="14">
        <v>0.98799999999999999</v>
      </c>
    </row>
    <row r="1410" spans="1:10" ht="14.4">
      <c r="A1410" s="8" t="str">
        <f t="shared" si="21"/>
        <v>Senegal-Africa 2012</v>
      </c>
      <c r="B1410" s="8" t="s">
        <v>237</v>
      </c>
      <c r="C1410" s="8" t="s">
        <v>78</v>
      </c>
      <c r="D1410" s="9" t="s">
        <v>74</v>
      </c>
      <c r="E1410" s="14">
        <v>0.45500000000000002</v>
      </c>
      <c r="F1410" s="14">
        <v>6</v>
      </c>
      <c r="G1410" s="14">
        <v>176</v>
      </c>
      <c r="H1410" s="14">
        <v>666</v>
      </c>
      <c r="I1410" s="14">
        <v>0.192</v>
      </c>
      <c r="J1410" s="14">
        <v>0.83599999999999997</v>
      </c>
    </row>
    <row r="1411" spans="1:10" ht="14.4">
      <c r="A1411" s="8" t="str">
        <f t="shared" ref="A1411:A1474" si="22">CONCATENATE(B1411," ",D1411)</f>
        <v>Mozambique-Africa 2012</v>
      </c>
      <c r="B1411" s="8" t="s">
        <v>206</v>
      </c>
      <c r="C1411" s="8" t="s">
        <v>78</v>
      </c>
      <c r="D1411" s="9" t="s">
        <v>74</v>
      </c>
      <c r="E1411" s="14">
        <v>0.375</v>
      </c>
      <c r="F1411" s="14">
        <v>13</v>
      </c>
      <c r="G1411" s="14">
        <v>142</v>
      </c>
      <c r="H1411" s="14">
        <v>230</v>
      </c>
      <c r="I1411" s="14">
        <v>4.8000000000000001E-2</v>
      </c>
      <c r="J1411" s="14">
        <v>0.34899999999999998</v>
      </c>
    </row>
    <row r="1412" spans="1:10" ht="14.4">
      <c r="A1412" s="8" t="str">
        <f t="shared" si="22"/>
        <v>Malawi-Africa 2012</v>
      </c>
      <c r="B1412" s="8" t="s">
        <v>191</v>
      </c>
      <c r="C1412" s="8" t="s">
        <v>78</v>
      </c>
      <c r="D1412" s="9" t="s">
        <v>74</v>
      </c>
      <c r="E1412" s="14">
        <v>0.32400000000000001</v>
      </c>
      <c r="F1412" s="14">
        <v>40</v>
      </c>
      <c r="G1412" s="14">
        <v>161</v>
      </c>
      <c r="H1412" s="14">
        <v>175</v>
      </c>
      <c r="I1412" s="14">
        <v>4.3999999999999997E-2</v>
      </c>
      <c r="J1412" s="14">
        <v>0.29199999999999998</v>
      </c>
    </row>
    <row r="1413" spans="1:10" ht="14.4">
      <c r="A1413" s="8" t="str">
        <f t="shared" si="22"/>
        <v>Tanzania-Africa 2012</v>
      </c>
      <c r="B1413" s="8" t="s">
        <v>263</v>
      </c>
      <c r="C1413" s="8" t="s">
        <v>78</v>
      </c>
      <c r="D1413" s="9" t="s">
        <v>74</v>
      </c>
      <c r="E1413" s="14">
        <v>0.44900000000000001</v>
      </c>
      <c r="F1413" s="14">
        <v>26</v>
      </c>
      <c r="G1413" s="14">
        <v>136</v>
      </c>
      <c r="H1413" s="14">
        <v>172</v>
      </c>
      <c r="I1413" s="14">
        <v>0.04</v>
      </c>
      <c r="J1413" s="14">
        <v>0.56999999999999995</v>
      </c>
    </row>
    <row r="1414" spans="1:10" ht="14.4">
      <c r="A1414" s="8" t="str">
        <f t="shared" si="22"/>
        <v>Burkina Faso-Africa 2012</v>
      </c>
      <c r="B1414" s="8" t="s">
        <v>108</v>
      </c>
      <c r="C1414" s="8" t="s">
        <v>78</v>
      </c>
      <c r="D1414" s="9" t="s">
        <v>74</v>
      </c>
      <c r="E1414" s="14">
        <v>0.435</v>
      </c>
      <c r="F1414" s="14">
        <v>13</v>
      </c>
      <c r="G1414" s="14">
        <v>154</v>
      </c>
      <c r="H1414" s="14">
        <v>270</v>
      </c>
      <c r="I1414" s="14">
        <v>3.6999999999999998E-2</v>
      </c>
      <c r="J1414" s="14">
        <v>0.60599999999999998</v>
      </c>
    </row>
    <row r="1415" spans="1:10" ht="14.4">
      <c r="A1415" s="8" t="str">
        <f t="shared" si="22"/>
        <v>Nigeria-Africa 2012</v>
      </c>
      <c r="B1415" s="8" t="s">
        <v>215</v>
      </c>
      <c r="C1415" s="8" t="s">
        <v>78</v>
      </c>
      <c r="D1415" s="9" t="s">
        <v>74</v>
      </c>
      <c r="E1415" s="14">
        <v>0.33800000000000002</v>
      </c>
      <c r="F1415" s="14">
        <v>28</v>
      </c>
      <c r="G1415" s="14">
        <v>138</v>
      </c>
      <c r="H1415" s="14">
        <v>956</v>
      </c>
      <c r="I1415" s="14">
        <v>0.32800000000000001</v>
      </c>
      <c r="J1415" s="14">
        <v>0.66800000000000004</v>
      </c>
    </row>
    <row r="1416" spans="1:10" ht="14.4">
      <c r="A1416" s="8" t="str">
        <f t="shared" si="22"/>
        <v>Congo (Kinshasa)-Africa 2012</v>
      </c>
      <c r="B1416" s="8" t="s">
        <v>121</v>
      </c>
      <c r="C1416" s="8" t="s">
        <v>78</v>
      </c>
      <c r="D1416" s="9" t="s">
        <v>74</v>
      </c>
      <c r="E1416" s="14">
        <v>3.391</v>
      </c>
      <c r="F1416" s="14">
        <v>58</v>
      </c>
      <c r="G1416" s="14">
        <v>183</v>
      </c>
      <c r="H1416" s="14">
        <v>336</v>
      </c>
      <c r="I1416" s="14">
        <v>1.7000000000000001E-2</v>
      </c>
      <c r="J1416" s="14">
        <v>0.30599999999999999</v>
      </c>
    </row>
    <row r="1417" spans="1:10" ht="14.4">
      <c r="A1417" s="8" t="str">
        <f t="shared" si="22"/>
        <v>Zambia-Africa 2012</v>
      </c>
      <c r="B1417" s="8" t="s">
        <v>284</v>
      </c>
      <c r="C1417" s="8" t="s">
        <v>78</v>
      </c>
      <c r="D1417" s="9" t="s">
        <v>74</v>
      </c>
      <c r="E1417" s="14">
        <v>0.151</v>
      </c>
      <c r="F1417" s="14">
        <v>17</v>
      </c>
      <c r="G1417" s="14">
        <v>90</v>
      </c>
      <c r="H1417" s="14">
        <v>183</v>
      </c>
      <c r="I1417" s="14">
        <v>0.13500000000000001</v>
      </c>
      <c r="J1417" s="14">
        <v>0.748</v>
      </c>
    </row>
    <row r="1418" spans="1:10" ht="14.4">
      <c r="A1418" s="8" t="str">
        <f t="shared" si="22"/>
        <v>Gambia, The-Africa 2012</v>
      </c>
      <c r="B1418" s="8" t="s">
        <v>146</v>
      </c>
      <c r="C1418" s="8" t="s">
        <v>78</v>
      </c>
      <c r="D1418" s="9" t="s">
        <v>74</v>
      </c>
      <c r="E1418" s="14">
        <v>2.8319999999999999</v>
      </c>
      <c r="F1418" s="14">
        <v>27</v>
      </c>
      <c r="G1418" s="14">
        <v>148</v>
      </c>
      <c r="H1418" s="14">
        <v>376</v>
      </c>
      <c r="I1418" s="14">
        <v>0.124</v>
      </c>
      <c r="J1418" s="14">
        <v>0.85199999999999998</v>
      </c>
    </row>
    <row r="1419" spans="1:10" ht="14.4">
      <c r="A1419" s="8" t="str">
        <f t="shared" si="22"/>
        <v>Somalia-Africa 2012</v>
      </c>
      <c r="B1419" s="8" t="s">
        <v>246</v>
      </c>
      <c r="C1419" s="8" t="s">
        <v>78</v>
      </c>
      <c r="D1419" s="9" t="s">
        <v>74</v>
      </c>
      <c r="E1419" s="8"/>
      <c r="F1419" s="8"/>
      <c r="G1419" s="8"/>
      <c r="H1419" s="8"/>
      <c r="I1419" s="14">
        <v>1.4E-2</v>
      </c>
      <c r="J1419" s="14">
        <v>0.22600000000000001</v>
      </c>
    </row>
    <row r="1420" spans="1:10" ht="14.4">
      <c r="A1420" s="8" t="str">
        <f t="shared" si="22"/>
        <v>Uganda-Africa 2012</v>
      </c>
      <c r="B1420" s="8" t="s">
        <v>273</v>
      </c>
      <c r="C1420" s="8" t="s">
        <v>78</v>
      </c>
      <c r="D1420" s="9" t="s">
        <v>74</v>
      </c>
      <c r="E1420" s="14">
        <v>0.36599999999999999</v>
      </c>
      <c r="F1420" s="14">
        <v>33</v>
      </c>
      <c r="G1420" s="14">
        <v>126</v>
      </c>
      <c r="H1420" s="14">
        <v>213</v>
      </c>
      <c r="I1420" s="14">
        <v>0.14699999999999999</v>
      </c>
      <c r="J1420" s="14">
        <v>0.45</v>
      </c>
    </row>
    <row r="1421" spans="1:10" ht="14.4">
      <c r="A1421" s="8" t="str">
        <f t="shared" si="22"/>
        <v>Angola-Africa 2012</v>
      </c>
      <c r="B1421" s="8" t="s">
        <v>82</v>
      </c>
      <c r="C1421" s="8" t="s">
        <v>78</v>
      </c>
      <c r="D1421" s="9" t="s">
        <v>74</v>
      </c>
      <c r="E1421" s="14">
        <v>0.52100000000000002</v>
      </c>
      <c r="F1421" s="14">
        <v>66</v>
      </c>
      <c r="G1421" s="14">
        <v>178</v>
      </c>
      <c r="H1421" s="14">
        <v>282</v>
      </c>
      <c r="I1421" s="14">
        <v>0.16900000000000001</v>
      </c>
      <c r="J1421" s="14">
        <v>0.61399999999999999</v>
      </c>
    </row>
    <row r="1422" spans="1:10" ht="14.4">
      <c r="A1422" s="8" t="str">
        <f t="shared" si="22"/>
        <v>Burundi-Africa 2012</v>
      </c>
      <c r="B1422" s="8" t="s">
        <v>109</v>
      </c>
      <c r="C1422" s="8" t="s">
        <v>78</v>
      </c>
      <c r="D1422" s="9" t="s">
        <v>74</v>
      </c>
      <c r="E1422" s="14">
        <v>0.51600000000000001</v>
      </c>
      <c r="F1422" s="14">
        <v>8</v>
      </c>
      <c r="G1422" s="14">
        <v>157</v>
      </c>
      <c r="H1422" s="14">
        <v>274</v>
      </c>
      <c r="I1422" s="14">
        <v>1.2E-2</v>
      </c>
      <c r="J1422" s="14">
        <v>0.22800000000000001</v>
      </c>
    </row>
    <row r="1423" spans="1:10" ht="14.4">
      <c r="A1423" s="8" t="str">
        <f t="shared" si="22"/>
        <v>Chad-Africa 2012</v>
      </c>
      <c r="B1423" s="8" t="s">
        <v>115</v>
      </c>
      <c r="C1423" s="8" t="s">
        <v>78</v>
      </c>
      <c r="D1423" s="9" t="s">
        <v>74</v>
      </c>
      <c r="E1423" s="14">
        <v>0.75700000000000001</v>
      </c>
      <c r="F1423" s="14">
        <v>62</v>
      </c>
      <c r="G1423" s="14">
        <v>189</v>
      </c>
      <c r="H1423" s="14">
        <v>732</v>
      </c>
      <c r="I1423" s="14">
        <v>2.1000000000000001E-2</v>
      </c>
      <c r="J1423" s="14">
        <v>0.35399999999999998</v>
      </c>
    </row>
    <row r="1424" spans="1:10" ht="14.4">
      <c r="A1424" s="8" t="str">
        <f t="shared" si="22"/>
        <v>Mali-Africa 2012</v>
      </c>
      <c r="B1424" s="8" t="s">
        <v>194</v>
      </c>
      <c r="C1424" s="8" t="s">
        <v>78</v>
      </c>
      <c r="D1424" s="9" t="s">
        <v>74</v>
      </c>
      <c r="E1424" s="14">
        <v>0.51100000000000001</v>
      </c>
      <c r="F1424" s="14">
        <v>8</v>
      </c>
      <c r="G1424" s="14">
        <v>153</v>
      </c>
      <c r="H1424" s="14">
        <v>270</v>
      </c>
      <c r="I1424" s="14">
        <v>2.1999999999999999E-2</v>
      </c>
      <c r="J1424" s="14">
        <v>0.98399999999999999</v>
      </c>
    </row>
    <row r="1425" spans="1:10" ht="14.4">
      <c r="A1425" s="8" t="str">
        <f t="shared" si="22"/>
        <v>Niger-Africa 2012</v>
      </c>
      <c r="B1425" s="8" t="s">
        <v>214</v>
      </c>
      <c r="C1425" s="8" t="s">
        <v>78</v>
      </c>
      <c r="D1425" s="9" t="s">
        <v>74</v>
      </c>
      <c r="E1425" s="14">
        <v>0.438</v>
      </c>
      <c r="F1425" s="14">
        <v>17</v>
      </c>
      <c r="G1425" s="14">
        <v>174</v>
      </c>
      <c r="H1425" s="14">
        <v>270</v>
      </c>
      <c r="I1425" s="14">
        <v>1.4E-2</v>
      </c>
      <c r="J1425" s="14">
        <v>0.314</v>
      </c>
    </row>
    <row r="1426" spans="1:10" ht="14.4">
      <c r="A1426" s="8" t="str">
        <f t="shared" si="22"/>
        <v>Macao SAR-Asia 2005</v>
      </c>
      <c r="B1426" s="8" t="s">
        <v>189</v>
      </c>
      <c r="C1426" s="8" t="s">
        <v>61</v>
      </c>
      <c r="D1426" s="9" t="s">
        <v>67</v>
      </c>
      <c r="E1426" s="8"/>
      <c r="F1426" s="8"/>
      <c r="G1426" s="8"/>
      <c r="H1426" s="8"/>
      <c r="I1426" s="14">
        <v>0.34899999999999998</v>
      </c>
      <c r="J1426" s="14">
        <v>1.1379999999999999</v>
      </c>
    </row>
    <row r="1427" spans="1:10" ht="14.4">
      <c r="A1427" s="8" t="str">
        <f t="shared" si="22"/>
        <v>Hong Kong SAR-Asia 2005</v>
      </c>
      <c r="B1427" s="8" t="s">
        <v>160</v>
      </c>
      <c r="C1427" s="8" t="s">
        <v>61</v>
      </c>
      <c r="D1427" s="9" t="s">
        <v>67</v>
      </c>
      <c r="E1427" s="14">
        <v>0.24099999999999999</v>
      </c>
      <c r="F1427" s="14">
        <v>11</v>
      </c>
      <c r="G1427" s="8"/>
      <c r="H1427" s="14">
        <v>80</v>
      </c>
      <c r="I1427" s="14">
        <v>0.56899999999999995</v>
      </c>
      <c r="J1427" s="14">
        <v>1.2390000000000001</v>
      </c>
    </row>
    <row r="1428" spans="1:10" ht="14.4">
      <c r="A1428" s="8" t="str">
        <f t="shared" si="22"/>
        <v>Japan-Asia 2005</v>
      </c>
      <c r="B1428" s="8" t="s">
        <v>172</v>
      </c>
      <c r="C1428" s="8" t="s">
        <v>61</v>
      </c>
      <c r="D1428" s="9" t="s">
        <v>67</v>
      </c>
      <c r="E1428" s="14">
        <v>0.52500000000000002</v>
      </c>
      <c r="F1428" s="14">
        <v>30</v>
      </c>
      <c r="G1428" s="8"/>
      <c r="H1428" s="14">
        <v>315</v>
      </c>
      <c r="I1428" s="14">
        <v>0.66900000000000004</v>
      </c>
      <c r="J1428" s="14">
        <v>0.76</v>
      </c>
    </row>
    <row r="1429" spans="1:10" ht="14.4">
      <c r="A1429" s="8" t="str">
        <f t="shared" si="22"/>
        <v>South Korea-Asia 2005</v>
      </c>
      <c r="B1429" s="8" t="s">
        <v>248</v>
      </c>
      <c r="C1429" s="8" t="s">
        <v>61</v>
      </c>
      <c r="D1429" s="9" t="s">
        <v>67</v>
      </c>
      <c r="E1429" s="14">
        <v>0.35399999999999998</v>
      </c>
      <c r="F1429" s="14">
        <v>17</v>
      </c>
      <c r="G1429" s="8"/>
      <c r="H1429" s="14">
        <v>290</v>
      </c>
      <c r="I1429" s="14">
        <v>0.73499999999999999</v>
      </c>
      <c r="J1429" s="14">
        <v>0.81499999999999995</v>
      </c>
    </row>
    <row r="1430" spans="1:10" ht="14.4">
      <c r="A1430" s="8" t="str">
        <f t="shared" si="22"/>
        <v>Singapore-Asia 2005</v>
      </c>
      <c r="B1430" s="8" t="s">
        <v>241</v>
      </c>
      <c r="C1430" s="8" t="s">
        <v>61</v>
      </c>
      <c r="D1430" s="9" t="s">
        <v>67</v>
      </c>
      <c r="E1430" s="14">
        <v>0.27700000000000002</v>
      </c>
      <c r="F1430" s="14">
        <v>6</v>
      </c>
      <c r="G1430" s="8"/>
      <c r="H1430" s="14">
        <v>80</v>
      </c>
      <c r="I1430" s="14">
        <v>0.61</v>
      </c>
      <c r="J1430" s="14">
        <v>0.97499999999999998</v>
      </c>
    </row>
    <row r="1431" spans="1:10" ht="14.4">
      <c r="A1431" s="8" t="str">
        <f t="shared" si="22"/>
        <v>China-Asia 2005</v>
      </c>
      <c r="B1431" s="8" t="s">
        <v>117</v>
      </c>
      <c r="C1431" s="8" t="s">
        <v>61</v>
      </c>
      <c r="D1431" s="9" t="s">
        <v>67</v>
      </c>
      <c r="E1431" s="14">
        <v>0.8</v>
      </c>
      <c r="F1431" s="14">
        <v>48</v>
      </c>
      <c r="G1431" s="8"/>
      <c r="H1431" s="14">
        <v>832</v>
      </c>
      <c r="I1431" s="14">
        <v>8.5000000000000006E-2</v>
      </c>
      <c r="J1431" s="14">
        <v>0.29799999999999999</v>
      </c>
    </row>
    <row r="1432" spans="1:10" ht="14.4">
      <c r="A1432" s="8" t="str">
        <f t="shared" si="22"/>
        <v>Thailand-Asia 2005</v>
      </c>
      <c r="B1432" s="8" t="s">
        <v>264</v>
      </c>
      <c r="C1432" s="8" t="s">
        <v>61</v>
      </c>
      <c r="D1432" s="9" t="s">
        <v>67</v>
      </c>
      <c r="E1432" s="14">
        <v>0.375</v>
      </c>
      <c r="F1432" s="14">
        <v>33</v>
      </c>
      <c r="G1432" s="8"/>
      <c r="H1432" s="14">
        <v>264</v>
      </c>
      <c r="I1432" s="14">
        <v>0.15</v>
      </c>
      <c r="J1432" s="14">
        <v>0.46500000000000002</v>
      </c>
    </row>
    <row r="1433" spans="1:10" ht="14.4">
      <c r="A1433" s="8" t="str">
        <f t="shared" si="22"/>
        <v>Georgia-Asia 2005</v>
      </c>
      <c r="B1433" s="8" t="s">
        <v>147</v>
      </c>
      <c r="C1433" s="8" t="s">
        <v>61</v>
      </c>
      <c r="D1433" s="9" t="s">
        <v>67</v>
      </c>
      <c r="E1433" s="14">
        <v>0.56999999999999995</v>
      </c>
      <c r="F1433" s="14">
        <v>21</v>
      </c>
      <c r="G1433" s="8"/>
      <c r="H1433" s="14">
        <v>448</v>
      </c>
      <c r="I1433" s="14">
        <v>6.0999999999999999E-2</v>
      </c>
      <c r="J1433" s="14">
        <v>0.26200000000000001</v>
      </c>
    </row>
    <row r="1434" spans="1:10" ht="14.4">
      <c r="A1434" s="8" t="str">
        <f t="shared" si="22"/>
        <v>Armenia-Asia 2005</v>
      </c>
      <c r="B1434" s="8" t="s">
        <v>86</v>
      </c>
      <c r="C1434" s="8" t="s">
        <v>61</v>
      </c>
      <c r="D1434" s="9" t="s">
        <v>67</v>
      </c>
      <c r="E1434" s="14">
        <v>0.36599999999999999</v>
      </c>
      <c r="F1434" s="14">
        <v>18</v>
      </c>
      <c r="G1434" s="8"/>
      <c r="H1434" s="14">
        <v>580</v>
      </c>
      <c r="I1434" s="14">
        <v>5.2999999999999999E-2</v>
      </c>
      <c r="J1434" s="14">
        <v>0.105</v>
      </c>
    </row>
    <row r="1435" spans="1:10" ht="14.4">
      <c r="A1435" s="8" t="str">
        <f t="shared" si="22"/>
        <v>North Korea-Asia 2005</v>
      </c>
      <c r="B1435" s="8" t="s">
        <v>216</v>
      </c>
      <c r="C1435" s="8" t="s">
        <v>61</v>
      </c>
      <c r="D1435" s="9" t="s">
        <v>67</v>
      </c>
      <c r="E1435" s="8"/>
      <c r="F1435" s="8"/>
      <c r="G1435" s="8"/>
      <c r="H1435" s="8"/>
      <c r="I1435" s="8">
        <v>0.129</v>
      </c>
      <c r="J1435" s="8">
        <v>0.57976412489999996</v>
      </c>
    </row>
    <row r="1436" spans="1:10" ht="14.4">
      <c r="A1436" s="8" t="str">
        <f t="shared" si="22"/>
        <v>Azerbaijan-Asia 2005</v>
      </c>
      <c r="B1436" s="8" t="s">
        <v>90</v>
      </c>
      <c r="C1436" s="8" t="s">
        <v>61</v>
      </c>
      <c r="D1436" s="9" t="s">
        <v>67</v>
      </c>
      <c r="E1436" s="14">
        <v>0.46400000000000002</v>
      </c>
      <c r="F1436" s="14">
        <v>113</v>
      </c>
      <c r="G1436" s="8"/>
      <c r="H1436" s="14">
        <v>756</v>
      </c>
      <c r="I1436" s="14">
        <v>0.08</v>
      </c>
      <c r="J1436" s="14">
        <v>0.26200000000000001</v>
      </c>
    </row>
    <row r="1437" spans="1:10" ht="14.4">
      <c r="A1437" s="8" t="str">
        <f t="shared" si="22"/>
        <v>Vietnam-Asia 2005</v>
      </c>
      <c r="B1437" s="8" t="s">
        <v>282</v>
      </c>
      <c r="C1437" s="8" t="s">
        <v>61</v>
      </c>
      <c r="D1437" s="9" t="s">
        <v>67</v>
      </c>
      <c r="E1437" s="14">
        <v>0.39900000000000002</v>
      </c>
      <c r="F1437" s="14">
        <v>45</v>
      </c>
      <c r="G1437" s="8"/>
      <c r="H1437" s="14">
        <v>1050</v>
      </c>
      <c r="I1437" s="14">
        <v>0.127</v>
      </c>
      <c r="J1437" s="14">
        <v>0.113</v>
      </c>
    </row>
    <row r="1438" spans="1:10" ht="14.4">
      <c r="A1438" s="8" t="str">
        <f t="shared" si="22"/>
        <v>Kazakhstan-Asia 2005</v>
      </c>
      <c r="B1438" s="8" t="s">
        <v>174</v>
      </c>
      <c r="C1438" s="8" t="s">
        <v>61</v>
      </c>
      <c r="D1438" s="9" t="s">
        <v>67</v>
      </c>
      <c r="E1438" s="14">
        <v>0.441</v>
      </c>
      <c r="F1438" s="14">
        <v>25</v>
      </c>
      <c r="G1438" s="8"/>
      <c r="H1438" s="14">
        <v>271</v>
      </c>
      <c r="I1438" s="14">
        <v>0.03</v>
      </c>
      <c r="J1438" s="14">
        <v>0.35799999999999998</v>
      </c>
    </row>
    <row r="1439" spans="1:10" ht="14.4">
      <c r="A1439" s="8" t="str">
        <f t="shared" si="22"/>
        <v>Myanmar-Asia 2005</v>
      </c>
      <c r="B1439" s="8" t="s">
        <v>207</v>
      </c>
      <c r="C1439" s="8" t="s">
        <v>61</v>
      </c>
      <c r="D1439" s="9" t="s">
        <v>67</v>
      </c>
      <c r="E1439" s="8"/>
      <c r="F1439" s="8"/>
      <c r="G1439" s="8"/>
      <c r="H1439" s="8"/>
      <c r="I1439" s="14">
        <v>1E-3</v>
      </c>
      <c r="J1439" s="14">
        <v>3.0000000000000001E-3</v>
      </c>
    </row>
    <row r="1440" spans="1:10" ht="14.4">
      <c r="A1440" s="8" t="str">
        <f t="shared" si="22"/>
        <v>Sri Lanka-Asia 2005</v>
      </c>
      <c r="B1440" s="8" t="s">
        <v>251</v>
      </c>
      <c r="C1440" s="8" t="s">
        <v>61</v>
      </c>
      <c r="D1440" s="9" t="s">
        <v>67</v>
      </c>
      <c r="E1440" s="14">
        <v>0.56699999999999995</v>
      </c>
      <c r="F1440" s="14">
        <v>48</v>
      </c>
      <c r="G1440" s="8"/>
      <c r="H1440" s="14">
        <v>256</v>
      </c>
      <c r="I1440" s="14">
        <v>1.7999999999999999E-2</v>
      </c>
      <c r="J1440" s="14">
        <v>0.16800000000000001</v>
      </c>
    </row>
    <row r="1441" spans="1:10" ht="14.4">
      <c r="A1441" s="8" t="str">
        <f t="shared" si="22"/>
        <v>Malaysia-Asia 2005</v>
      </c>
      <c r="B1441" s="8" t="s">
        <v>192</v>
      </c>
      <c r="C1441" s="8" t="s">
        <v>61</v>
      </c>
      <c r="D1441" s="9" t="s">
        <v>67</v>
      </c>
      <c r="E1441" s="14">
        <v>0.36</v>
      </c>
      <c r="F1441" s="14">
        <v>37</v>
      </c>
      <c r="G1441" s="8"/>
      <c r="H1441" s="14">
        <v>190</v>
      </c>
      <c r="I1441" s="14">
        <v>0.48599999999999999</v>
      </c>
      <c r="J1441" s="14">
        <v>0.75600000000000001</v>
      </c>
    </row>
    <row r="1442" spans="1:10" ht="14.4">
      <c r="A1442" s="8" t="str">
        <f t="shared" si="22"/>
        <v>Mongolia-Asia 2005</v>
      </c>
      <c r="B1442" s="8" t="s">
        <v>203</v>
      </c>
      <c r="C1442" s="8" t="s">
        <v>61</v>
      </c>
      <c r="D1442" s="9" t="s">
        <v>67</v>
      </c>
      <c r="E1442" s="14">
        <v>0.39800000000000002</v>
      </c>
      <c r="F1442" s="14">
        <v>13</v>
      </c>
      <c r="G1442" s="8"/>
      <c r="H1442" s="14">
        <v>204</v>
      </c>
      <c r="I1442" s="8">
        <v>0.129</v>
      </c>
      <c r="J1442" s="14">
        <v>0.221</v>
      </c>
    </row>
    <row r="1443" spans="1:10" ht="14.4">
      <c r="A1443" s="8" t="str">
        <f t="shared" si="22"/>
        <v>Uzbekistan-Asia 2005</v>
      </c>
      <c r="B1443" s="8" t="s">
        <v>279</v>
      </c>
      <c r="C1443" s="8" t="s">
        <v>61</v>
      </c>
      <c r="D1443" s="9" t="s">
        <v>67</v>
      </c>
      <c r="E1443" s="14">
        <v>0.96699999999999997</v>
      </c>
      <c r="F1443" s="14">
        <v>29</v>
      </c>
      <c r="G1443" s="8"/>
      <c r="H1443" s="14">
        <v>196</v>
      </c>
      <c r="I1443" s="14">
        <v>3.3000000000000002E-2</v>
      </c>
      <c r="J1443" s="14">
        <v>2.8000000000000001E-2</v>
      </c>
    </row>
    <row r="1444" spans="1:10" ht="14.4">
      <c r="A1444" s="8" t="str">
        <f t="shared" si="22"/>
        <v>Brunei-Asia 2005</v>
      </c>
      <c r="B1444" s="8" t="s">
        <v>106</v>
      </c>
      <c r="C1444" s="8" t="s">
        <v>61</v>
      </c>
      <c r="D1444" s="9" t="s">
        <v>67</v>
      </c>
      <c r="E1444" s="8"/>
      <c r="F1444" s="8"/>
      <c r="G1444" s="8"/>
      <c r="H1444" s="8"/>
      <c r="I1444" s="14">
        <v>0.36499999999999999</v>
      </c>
      <c r="J1444" s="14">
        <v>0.63300000000000001</v>
      </c>
    </row>
    <row r="1445" spans="1:10" ht="14.4">
      <c r="A1445" s="8" t="str">
        <f t="shared" si="22"/>
        <v>Kyrgyzstan-Asia 2005</v>
      </c>
      <c r="B1445" s="8" t="s">
        <v>179</v>
      </c>
      <c r="C1445" s="8" t="s">
        <v>61</v>
      </c>
      <c r="D1445" s="9" t="s">
        <v>67</v>
      </c>
      <c r="E1445" s="14">
        <v>0.68100000000000005</v>
      </c>
      <c r="F1445" s="14">
        <v>21</v>
      </c>
      <c r="G1445" s="8"/>
      <c r="H1445" s="14">
        <v>202</v>
      </c>
      <c r="I1445" s="14">
        <v>0.105</v>
      </c>
      <c r="J1445" s="14">
        <v>0.107</v>
      </c>
    </row>
    <row r="1446" spans="1:10" ht="14.4">
      <c r="A1446" s="8" t="str">
        <f t="shared" si="22"/>
        <v>Indonesia-Asia 2005</v>
      </c>
      <c r="B1446" s="8" t="s">
        <v>164</v>
      </c>
      <c r="C1446" s="8" t="s">
        <v>61</v>
      </c>
      <c r="D1446" s="9" t="s">
        <v>67</v>
      </c>
      <c r="E1446" s="14">
        <v>0.375</v>
      </c>
      <c r="F1446" s="14">
        <v>151</v>
      </c>
      <c r="G1446" s="8"/>
      <c r="H1446" s="14">
        <v>560</v>
      </c>
      <c r="I1446" s="14">
        <v>3.5999999999999997E-2</v>
      </c>
      <c r="J1446" s="14">
        <v>0.20899999999999999</v>
      </c>
    </row>
    <row r="1447" spans="1:10" ht="14.4">
      <c r="A1447" s="8" t="str">
        <f t="shared" si="22"/>
        <v>Maldives-Asia 2005</v>
      </c>
      <c r="B1447" s="8" t="s">
        <v>193</v>
      </c>
      <c r="C1447" s="8" t="s">
        <v>61</v>
      </c>
      <c r="D1447" s="9" t="s">
        <v>67</v>
      </c>
      <c r="E1447" s="14">
        <v>9.2999999999999999E-2</v>
      </c>
      <c r="F1447" s="14">
        <v>9</v>
      </c>
      <c r="G1447" s="8"/>
      <c r="H1447" s="8"/>
      <c r="I1447" s="14">
        <v>6.9000000000000006E-2</v>
      </c>
      <c r="J1447" s="14">
        <v>0.68400000000000005</v>
      </c>
    </row>
    <row r="1448" spans="1:10" ht="14.4">
      <c r="A1448" s="8" t="str">
        <f t="shared" si="22"/>
        <v>Turkmenistan-Asia 2005</v>
      </c>
      <c r="B1448" s="8" t="s">
        <v>271</v>
      </c>
      <c r="C1448" s="8" t="s">
        <v>61</v>
      </c>
      <c r="D1448" s="9" t="s">
        <v>67</v>
      </c>
      <c r="E1448" s="8"/>
      <c r="F1448" s="8"/>
      <c r="G1448" s="8"/>
      <c r="H1448" s="8"/>
      <c r="I1448" s="14">
        <v>0.01</v>
      </c>
      <c r="J1448" s="14">
        <v>2.1999999999999999E-2</v>
      </c>
    </row>
    <row r="1449" spans="1:10" ht="14.4">
      <c r="A1449" s="8" t="str">
        <f t="shared" si="22"/>
        <v>India-Asia 2005</v>
      </c>
      <c r="B1449" s="8" t="s">
        <v>163</v>
      </c>
      <c r="C1449" s="8" t="s">
        <v>61</v>
      </c>
      <c r="D1449" s="9" t="s">
        <v>67</v>
      </c>
      <c r="E1449" s="14">
        <v>0.66600000000000004</v>
      </c>
      <c r="F1449" s="14">
        <v>71</v>
      </c>
      <c r="G1449" s="8"/>
      <c r="H1449" s="14">
        <v>264</v>
      </c>
      <c r="I1449" s="14">
        <v>2.4E-2</v>
      </c>
      <c r="J1449" s="14">
        <v>0.08</v>
      </c>
    </row>
    <row r="1450" spans="1:10" ht="14.4">
      <c r="A1450" s="8" t="str">
        <f t="shared" si="22"/>
        <v>Bhutan-Asia 2005</v>
      </c>
      <c r="B1450" s="8" t="s">
        <v>101</v>
      </c>
      <c r="C1450" s="8" t="s">
        <v>61</v>
      </c>
      <c r="D1450" s="9" t="s">
        <v>67</v>
      </c>
      <c r="E1450" s="14">
        <v>0.40799999999999997</v>
      </c>
      <c r="F1450" s="14">
        <v>62</v>
      </c>
      <c r="G1450" s="8"/>
      <c r="H1450" s="14">
        <v>274</v>
      </c>
      <c r="I1450" s="14">
        <v>3.7999999999999999E-2</v>
      </c>
      <c r="J1450" s="14">
        <v>5.5E-2</v>
      </c>
    </row>
    <row r="1451" spans="1:10" ht="14.4">
      <c r="A1451" s="8" t="str">
        <f t="shared" si="22"/>
        <v>Bangladesh-Asia 2005</v>
      </c>
      <c r="B1451" s="8" t="s">
        <v>94</v>
      </c>
      <c r="C1451" s="8" t="s">
        <v>61</v>
      </c>
      <c r="D1451" s="9" t="s">
        <v>67</v>
      </c>
      <c r="E1451" s="14">
        <v>0.35299999999999998</v>
      </c>
      <c r="F1451" s="14">
        <v>50</v>
      </c>
      <c r="G1451" s="8"/>
      <c r="H1451" s="14">
        <v>400</v>
      </c>
      <c r="I1451" s="14">
        <v>2E-3</v>
      </c>
      <c r="J1451" s="14">
        <v>6.3E-2</v>
      </c>
    </row>
    <row r="1452" spans="1:10" ht="14.4">
      <c r="A1452" s="8" t="str">
        <f t="shared" si="22"/>
        <v>Cambodia-Asia 2005</v>
      </c>
      <c r="B1452" s="8" t="s">
        <v>110</v>
      </c>
      <c r="C1452" s="8" t="s">
        <v>61</v>
      </c>
      <c r="D1452" s="9" t="s">
        <v>67</v>
      </c>
      <c r="E1452" s="14">
        <v>0.215</v>
      </c>
      <c r="F1452" s="14">
        <v>86</v>
      </c>
      <c r="G1452" s="8"/>
      <c r="H1452" s="14">
        <v>137</v>
      </c>
      <c r="I1452" s="14">
        <v>3.0000000000000001E-3</v>
      </c>
      <c r="J1452" s="14">
        <v>0.08</v>
      </c>
    </row>
    <row r="1453" spans="1:10" ht="14.4">
      <c r="A1453" s="8" t="str">
        <f t="shared" si="22"/>
        <v>Philippines-Asia 2005</v>
      </c>
      <c r="B1453" s="8" t="s">
        <v>225</v>
      </c>
      <c r="C1453" s="8" t="s">
        <v>61</v>
      </c>
      <c r="D1453" s="9" t="s">
        <v>67</v>
      </c>
      <c r="E1453" s="14">
        <v>0.47199999999999998</v>
      </c>
      <c r="F1453" s="14">
        <v>47</v>
      </c>
      <c r="G1453" s="8"/>
      <c r="H1453" s="14">
        <v>195</v>
      </c>
      <c r="I1453" s="14">
        <v>5.3999999999999999E-2</v>
      </c>
      <c r="J1453" s="14">
        <v>0.40500000000000003</v>
      </c>
    </row>
    <row r="1454" spans="1:10" ht="14.4">
      <c r="A1454" s="8" t="str">
        <f t="shared" si="22"/>
        <v>Laos-Asia 2005</v>
      </c>
      <c r="B1454" s="8" t="s">
        <v>180</v>
      </c>
      <c r="C1454" s="8" t="s">
        <v>61</v>
      </c>
      <c r="D1454" s="9" t="s">
        <v>67</v>
      </c>
      <c r="E1454" s="14">
        <v>0.35199999999999998</v>
      </c>
      <c r="F1454" s="14">
        <v>153</v>
      </c>
      <c r="G1454" s="8"/>
      <c r="H1454" s="14">
        <v>672</v>
      </c>
      <c r="I1454" s="14">
        <v>8.9999999999999993E-3</v>
      </c>
      <c r="J1454" s="14">
        <v>0.114</v>
      </c>
    </row>
    <row r="1455" spans="1:10" ht="14.4">
      <c r="A1455" s="8" t="str">
        <f t="shared" si="22"/>
        <v>Pakistan-Asia 2005</v>
      </c>
      <c r="B1455" s="8" t="s">
        <v>220</v>
      </c>
      <c r="C1455" s="8" t="s">
        <v>61</v>
      </c>
      <c r="D1455" s="9" t="s">
        <v>67</v>
      </c>
      <c r="E1455" s="14">
        <v>0.43099999999999999</v>
      </c>
      <c r="F1455" s="14">
        <v>24</v>
      </c>
      <c r="G1455" s="8"/>
      <c r="H1455" s="14">
        <v>560</v>
      </c>
      <c r="I1455" s="14">
        <v>6.3E-2</v>
      </c>
      <c r="J1455" s="14">
        <v>8.1000000000000003E-2</v>
      </c>
    </row>
    <row r="1456" spans="1:10" ht="14.4">
      <c r="A1456" s="8" t="str">
        <f t="shared" si="22"/>
        <v>Nepal-Asia 2005</v>
      </c>
      <c r="B1456" s="8" t="s">
        <v>209</v>
      </c>
      <c r="C1456" s="8" t="s">
        <v>61</v>
      </c>
      <c r="D1456" s="9" t="s">
        <v>67</v>
      </c>
      <c r="E1456" s="14">
        <v>0.32500000000000001</v>
      </c>
      <c r="F1456" s="14">
        <v>31</v>
      </c>
      <c r="G1456" s="8"/>
      <c r="H1456" s="14">
        <v>408</v>
      </c>
      <c r="I1456" s="14">
        <v>8.0000000000000002E-3</v>
      </c>
      <c r="J1456" s="14">
        <v>8.9999999999999993E-3</v>
      </c>
    </row>
    <row r="1457" spans="1:10" ht="14.4">
      <c r="A1457" s="8" t="str">
        <f t="shared" si="22"/>
        <v>Tajikistan-Asia 2005</v>
      </c>
      <c r="B1457" s="8" t="s">
        <v>262</v>
      </c>
      <c r="C1457" s="8" t="s">
        <v>61</v>
      </c>
      <c r="D1457" s="9" t="s">
        <v>67</v>
      </c>
      <c r="E1457" s="14">
        <v>0.79900000000000004</v>
      </c>
      <c r="F1457" s="14">
        <v>80</v>
      </c>
      <c r="G1457" s="8"/>
      <c r="H1457" s="14">
        <v>224</v>
      </c>
      <c r="I1457" s="14">
        <v>3.0000000000000001E-3</v>
      </c>
      <c r="J1457" s="14">
        <v>3.9E-2</v>
      </c>
    </row>
    <row r="1458" spans="1:10" ht="14.4">
      <c r="A1458" s="8" t="str">
        <f t="shared" si="22"/>
        <v>Timor-Leste-Asia 2005</v>
      </c>
      <c r="B1458" s="8" t="s">
        <v>265</v>
      </c>
      <c r="C1458" s="8" t="s">
        <v>61</v>
      </c>
      <c r="D1458" s="9" t="s">
        <v>67</v>
      </c>
      <c r="E1458" s="14">
        <v>0.48399999999999999</v>
      </c>
      <c r="F1458" s="14">
        <v>167</v>
      </c>
      <c r="G1458" s="8"/>
      <c r="H1458" s="14">
        <v>640</v>
      </c>
      <c r="I1458" s="14">
        <v>1E-3</v>
      </c>
      <c r="J1458" s="14">
        <v>3.3000000000000002E-2</v>
      </c>
    </row>
    <row r="1459" spans="1:10" ht="14.4">
      <c r="A1459" s="8" t="str">
        <f t="shared" si="22"/>
        <v>Afghanistan-Asia 2005</v>
      </c>
      <c r="B1459" s="8" t="s">
        <v>60</v>
      </c>
      <c r="C1459" s="8" t="s">
        <v>61</v>
      </c>
      <c r="D1459" s="9" t="s">
        <v>67</v>
      </c>
      <c r="E1459" s="14">
        <v>0.36299999999999999</v>
      </c>
      <c r="F1459" s="14">
        <v>9</v>
      </c>
      <c r="G1459" s="8"/>
      <c r="H1459" s="14">
        <v>275</v>
      </c>
      <c r="I1459" s="14">
        <v>1.2E-2</v>
      </c>
      <c r="J1459" s="14">
        <v>4.8000000000000001E-2</v>
      </c>
    </row>
    <row r="1460" spans="1:10" ht="14.4">
      <c r="A1460" s="8" t="str">
        <f t="shared" si="22"/>
        <v>Macao SAR-Asia 2006</v>
      </c>
      <c r="B1460" s="8" t="s">
        <v>189</v>
      </c>
      <c r="C1460" s="8" t="s">
        <v>61</v>
      </c>
      <c r="D1460" s="9" t="s">
        <v>68</v>
      </c>
      <c r="E1460" s="8"/>
      <c r="F1460" s="8"/>
      <c r="G1460" s="8"/>
      <c r="H1460" s="8"/>
      <c r="I1460" s="14">
        <v>0.46400000000000002</v>
      </c>
      <c r="J1460" s="14">
        <v>1.3260000000000001</v>
      </c>
    </row>
    <row r="1461" spans="1:10" ht="14.4">
      <c r="A1461" s="8" t="str">
        <f t="shared" si="22"/>
        <v>South Korea-Asia 2006</v>
      </c>
      <c r="B1461" s="8" t="s">
        <v>248</v>
      </c>
      <c r="C1461" s="8" t="s">
        <v>61</v>
      </c>
      <c r="D1461" s="9" t="s">
        <v>68</v>
      </c>
      <c r="E1461" s="14">
        <v>0.311</v>
      </c>
      <c r="F1461" s="14">
        <v>17</v>
      </c>
      <c r="G1461" s="8"/>
      <c r="H1461" s="14">
        <v>290</v>
      </c>
      <c r="I1461" s="14">
        <v>0.78100000000000003</v>
      </c>
      <c r="J1461" s="14">
        <v>0.85</v>
      </c>
    </row>
    <row r="1462" spans="1:10" ht="14.4">
      <c r="A1462" s="8" t="str">
        <f t="shared" si="22"/>
        <v>Japan-Asia 2006</v>
      </c>
      <c r="B1462" s="8" t="s">
        <v>172</v>
      </c>
      <c r="C1462" s="8" t="s">
        <v>61</v>
      </c>
      <c r="D1462" s="9" t="s">
        <v>68</v>
      </c>
      <c r="E1462" s="14">
        <v>0.52500000000000002</v>
      </c>
      <c r="F1462" s="14">
        <v>22</v>
      </c>
      <c r="G1462" s="8"/>
      <c r="H1462" s="14">
        <v>350</v>
      </c>
      <c r="I1462" s="14">
        <v>0.68700000000000006</v>
      </c>
      <c r="J1462" s="14">
        <v>0.78500000000000003</v>
      </c>
    </row>
    <row r="1463" spans="1:10" ht="14.4">
      <c r="A1463" s="8" t="str">
        <f t="shared" si="22"/>
        <v>Singapore-Asia 2006</v>
      </c>
      <c r="B1463" s="8" t="s">
        <v>241</v>
      </c>
      <c r="C1463" s="8" t="s">
        <v>61</v>
      </c>
      <c r="D1463" s="9" t="s">
        <v>68</v>
      </c>
      <c r="E1463" s="14">
        <v>0.23799999999999999</v>
      </c>
      <c r="F1463" s="14">
        <v>6</v>
      </c>
      <c r="G1463" s="8"/>
      <c r="H1463" s="14">
        <v>80</v>
      </c>
      <c r="I1463" s="14">
        <v>0.59</v>
      </c>
      <c r="J1463" s="14">
        <v>1.038</v>
      </c>
    </row>
    <row r="1464" spans="1:10" ht="14.4">
      <c r="A1464" s="8" t="str">
        <f t="shared" si="22"/>
        <v>Hong Kong SAR-Asia 2006</v>
      </c>
      <c r="B1464" s="8" t="s">
        <v>160</v>
      </c>
      <c r="C1464" s="8" t="s">
        <v>61</v>
      </c>
      <c r="D1464" s="9" t="s">
        <v>68</v>
      </c>
      <c r="E1464" s="14">
        <v>0.24099999999999999</v>
      </c>
      <c r="F1464" s="14">
        <v>11</v>
      </c>
      <c r="G1464" s="8"/>
      <c r="H1464" s="14">
        <v>80</v>
      </c>
      <c r="I1464" s="14">
        <v>0.60799999999999998</v>
      </c>
      <c r="J1464" s="14">
        <v>1.367</v>
      </c>
    </row>
    <row r="1465" spans="1:10" ht="14.4">
      <c r="A1465" s="8" t="str">
        <f t="shared" si="22"/>
        <v>Thailand-Asia 2006</v>
      </c>
      <c r="B1465" s="8" t="s">
        <v>264</v>
      </c>
      <c r="C1465" s="8" t="s">
        <v>61</v>
      </c>
      <c r="D1465" s="9" t="s">
        <v>68</v>
      </c>
      <c r="E1465" s="14">
        <v>0.374</v>
      </c>
      <c r="F1465" s="14">
        <v>33</v>
      </c>
      <c r="G1465" s="8"/>
      <c r="H1465" s="14">
        <v>264</v>
      </c>
      <c r="I1465" s="14">
        <v>0.17199999999999999</v>
      </c>
      <c r="J1465" s="14">
        <v>0.60899999999999999</v>
      </c>
    </row>
    <row r="1466" spans="1:10" ht="14.4">
      <c r="A1466" s="8" t="str">
        <f t="shared" si="22"/>
        <v>China-Asia 2006</v>
      </c>
      <c r="B1466" s="8" t="s">
        <v>117</v>
      </c>
      <c r="C1466" s="8" t="s">
        <v>61</v>
      </c>
      <c r="D1466" s="9" t="s">
        <v>68</v>
      </c>
      <c r="E1466" s="14">
        <v>0.80700000000000005</v>
      </c>
      <c r="F1466" s="14">
        <v>35</v>
      </c>
      <c r="G1466" s="8"/>
      <c r="H1466" s="14">
        <v>832</v>
      </c>
      <c r="I1466" s="14">
        <v>0.105</v>
      </c>
      <c r="J1466" s="14">
        <v>0.34799999999999998</v>
      </c>
    </row>
    <row r="1467" spans="1:10" ht="14.4">
      <c r="A1467" s="8" t="str">
        <f t="shared" si="22"/>
        <v>Georgia-Asia 2006</v>
      </c>
      <c r="B1467" s="8" t="s">
        <v>147</v>
      </c>
      <c r="C1467" s="8" t="s">
        <v>61</v>
      </c>
      <c r="D1467" s="9" t="s">
        <v>68</v>
      </c>
      <c r="E1467" s="14">
        <v>0.38600000000000001</v>
      </c>
      <c r="F1467" s="14">
        <v>16</v>
      </c>
      <c r="G1467" s="8"/>
      <c r="H1467" s="14">
        <v>387</v>
      </c>
      <c r="I1467" s="14">
        <v>7.4999999999999997E-2</v>
      </c>
      <c r="J1467" s="14">
        <v>0.38300000000000001</v>
      </c>
    </row>
    <row r="1468" spans="1:10" ht="14.4">
      <c r="A1468" s="8" t="str">
        <f t="shared" si="22"/>
        <v>Armenia-Asia 2006</v>
      </c>
      <c r="B1468" s="8" t="s">
        <v>86</v>
      </c>
      <c r="C1468" s="8" t="s">
        <v>61</v>
      </c>
      <c r="D1468" s="9" t="s">
        <v>68</v>
      </c>
      <c r="E1468" s="14">
        <v>0.36599999999999999</v>
      </c>
      <c r="F1468" s="14">
        <v>17</v>
      </c>
      <c r="G1468" s="8"/>
      <c r="H1468" s="14">
        <v>580</v>
      </c>
      <c r="I1468" s="14">
        <v>5.6000000000000001E-2</v>
      </c>
      <c r="J1468" s="14">
        <v>0.42</v>
      </c>
    </row>
    <row r="1469" spans="1:10" ht="14.4">
      <c r="A1469" s="8" t="str">
        <f t="shared" si="22"/>
        <v>North Korea-Asia 2006</v>
      </c>
      <c r="B1469" s="8" t="s">
        <v>216</v>
      </c>
      <c r="C1469" s="8" t="s">
        <v>61</v>
      </c>
      <c r="D1469" s="9" t="s">
        <v>68</v>
      </c>
      <c r="E1469" s="8"/>
      <c r="F1469" s="8"/>
      <c r="G1469" s="8"/>
      <c r="H1469" s="8"/>
      <c r="I1469" s="8">
        <v>0.129</v>
      </c>
      <c r="J1469" s="8">
        <v>0.57976412489999996</v>
      </c>
    </row>
    <row r="1470" spans="1:10" ht="14.4">
      <c r="A1470" s="8" t="str">
        <f t="shared" si="22"/>
        <v>Vietnam-Asia 2006</v>
      </c>
      <c r="B1470" s="8" t="s">
        <v>282</v>
      </c>
      <c r="C1470" s="8" t="s">
        <v>61</v>
      </c>
      <c r="D1470" s="9" t="s">
        <v>68</v>
      </c>
      <c r="E1470" s="14">
        <v>0.39900000000000002</v>
      </c>
      <c r="F1470" s="14">
        <v>50</v>
      </c>
      <c r="G1470" s="8"/>
      <c r="H1470" s="14">
        <v>1050</v>
      </c>
      <c r="I1470" s="14">
        <v>0.17299999999999999</v>
      </c>
      <c r="J1470" s="14">
        <v>0.22</v>
      </c>
    </row>
    <row r="1471" spans="1:10" ht="14.4">
      <c r="A1471" s="8" t="str">
        <f t="shared" si="22"/>
        <v>Azerbaijan-Asia 2006</v>
      </c>
      <c r="B1471" s="8" t="s">
        <v>90</v>
      </c>
      <c r="C1471" s="8" t="s">
        <v>61</v>
      </c>
      <c r="D1471" s="9" t="s">
        <v>68</v>
      </c>
      <c r="E1471" s="14">
        <v>0.42199999999999999</v>
      </c>
      <c r="F1471" s="14">
        <v>51</v>
      </c>
      <c r="G1471" s="8"/>
      <c r="H1471" s="14">
        <v>1000</v>
      </c>
      <c r="I1471" s="14">
        <v>0.12</v>
      </c>
      <c r="J1471" s="14">
        <v>0.38400000000000001</v>
      </c>
    </row>
    <row r="1472" spans="1:10" ht="14.4">
      <c r="A1472" s="8" t="str">
        <f t="shared" si="22"/>
        <v>Malaysia-Asia 2006</v>
      </c>
      <c r="B1472" s="8" t="s">
        <v>192</v>
      </c>
      <c r="C1472" s="8" t="s">
        <v>61</v>
      </c>
      <c r="D1472" s="9" t="s">
        <v>68</v>
      </c>
      <c r="E1472" s="14">
        <v>0.36</v>
      </c>
      <c r="F1472" s="14">
        <v>37</v>
      </c>
      <c r="G1472" s="8"/>
      <c r="H1472" s="14">
        <v>190</v>
      </c>
      <c r="I1472" s="14">
        <v>0.51600000000000001</v>
      </c>
      <c r="J1472" s="14">
        <v>0.73899999999999999</v>
      </c>
    </row>
    <row r="1473" spans="1:10" ht="14.4">
      <c r="A1473" s="8" t="str">
        <f t="shared" si="22"/>
        <v>Myanmar-Asia 2006</v>
      </c>
      <c r="B1473" s="8" t="s">
        <v>207</v>
      </c>
      <c r="C1473" s="8" t="s">
        <v>61</v>
      </c>
      <c r="D1473" s="9" t="s">
        <v>68</v>
      </c>
      <c r="E1473" s="8"/>
      <c r="F1473" s="8"/>
      <c r="G1473" s="8"/>
      <c r="H1473" s="8"/>
      <c r="I1473" s="14">
        <v>2E-3</v>
      </c>
      <c r="J1473" s="14">
        <v>4.0000000000000001E-3</v>
      </c>
    </row>
    <row r="1474" spans="1:10" ht="14.4">
      <c r="A1474" s="8" t="str">
        <f t="shared" si="22"/>
        <v>Sri Lanka-Asia 2006</v>
      </c>
      <c r="B1474" s="8" t="s">
        <v>251</v>
      </c>
      <c r="C1474" s="8" t="s">
        <v>61</v>
      </c>
      <c r="D1474" s="9" t="s">
        <v>68</v>
      </c>
      <c r="E1474" s="14">
        <v>0.59799999999999998</v>
      </c>
      <c r="F1474" s="14">
        <v>48</v>
      </c>
      <c r="G1474" s="8"/>
      <c r="H1474" s="14">
        <v>256</v>
      </c>
      <c r="I1474" s="14">
        <v>2.5000000000000001E-2</v>
      </c>
      <c r="J1474" s="14">
        <v>0.26900000000000002</v>
      </c>
    </row>
    <row r="1475" spans="1:10" ht="14.4">
      <c r="A1475" s="8" t="str">
        <f t="shared" ref="A1475:A1538" si="23">CONCATENATE(B1475," ",D1475)</f>
        <v>Brunei-Asia 2006</v>
      </c>
      <c r="B1475" s="8" t="s">
        <v>106</v>
      </c>
      <c r="C1475" s="8" t="s">
        <v>61</v>
      </c>
      <c r="D1475" s="9" t="s">
        <v>68</v>
      </c>
      <c r="E1475" s="14">
        <v>0.374</v>
      </c>
      <c r="F1475" s="14">
        <v>116</v>
      </c>
      <c r="G1475" s="8"/>
      <c r="H1475" s="14">
        <v>144</v>
      </c>
      <c r="I1475" s="14">
        <v>0.42199999999999999</v>
      </c>
      <c r="J1475" s="14">
        <v>0.80400000000000005</v>
      </c>
    </row>
    <row r="1476" spans="1:10" ht="14.4">
      <c r="A1476" s="8" t="str">
        <f t="shared" si="23"/>
        <v>Kazakhstan-Asia 2006</v>
      </c>
      <c r="B1476" s="8" t="s">
        <v>174</v>
      </c>
      <c r="C1476" s="8" t="s">
        <v>61</v>
      </c>
      <c r="D1476" s="9" t="s">
        <v>68</v>
      </c>
      <c r="E1476" s="14">
        <v>0.442</v>
      </c>
      <c r="F1476" s="14">
        <v>21</v>
      </c>
      <c r="G1476" s="8"/>
      <c r="H1476" s="14">
        <v>271</v>
      </c>
      <c r="I1476" s="14">
        <v>3.3000000000000002E-2</v>
      </c>
      <c r="J1476" s="14">
        <v>0.51100000000000001</v>
      </c>
    </row>
    <row r="1477" spans="1:10" ht="14.4">
      <c r="A1477" s="8" t="str">
        <f t="shared" si="23"/>
        <v>Mongolia-Asia 2006</v>
      </c>
      <c r="B1477" s="8" t="s">
        <v>203</v>
      </c>
      <c r="C1477" s="8" t="s">
        <v>61</v>
      </c>
      <c r="D1477" s="9" t="s">
        <v>68</v>
      </c>
      <c r="E1477" s="14">
        <v>0.39800000000000002</v>
      </c>
      <c r="F1477" s="14">
        <v>13</v>
      </c>
      <c r="G1477" s="8"/>
      <c r="H1477" s="14">
        <v>204</v>
      </c>
      <c r="I1477" s="8">
        <v>0.129</v>
      </c>
      <c r="J1477" s="14">
        <v>0.30299999999999999</v>
      </c>
    </row>
    <row r="1478" spans="1:10" ht="14.4">
      <c r="A1478" s="8" t="str">
        <f t="shared" si="23"/>
        <v>Uzbekistan-Asia 2006</v>
      </c>
      <c r="B1478" s="8" t="s">
        <v>279</v>
      </c>
      <c r="C1478" s="8" t="s">
        <v>61</v>
      </c>
      <c r="D1478" s="9" t="s">
        <v>68</v>
      </c>
      <c r="E1478" s="14">
        <v>1.121</v>
      </c>
      <c r="F1478" s="14">
        <v>29</v>
      </c>
      <c r="G1478" s="8"/>
      <c r="H1478" s="14">
        <v>196</v>
      </c>
      <c r="I1478" s="14">
        <v>6.4000000000000001E-2</v>
      </c>
      <c r="J1478" s="14">
        <v>9.6000000000000002E-2</v>
      </c>
    </row>
    <row r="1479" spans="1:10" ht="14.4">
      <c r="A1479" s="8" t="str">
        <f t="shared" si="23"/>
        <v>Indonesia-Asia 2006</v>
      </c>
      <c r="B1479" s="8" t="s">
        <v>164</v>
      </c>
      <c r="C1479" s="8" t="s">
        <v>61</v>
      </c>
      <c r="D1479" s="9" t="s">
        <v>68</v>
      </c>
      <c r="E1479" s="14">
        <v>0.375</v>
      </c>
      <c r="F1479" s="14">
        <v>97</v>
      </c>
      <c r="G1479" s="8"/>
      <c r="H1479" s="14">
        <v>576</v>
      </c>
      <c r="I1479" s="14">
        <v>4.8000000000000001E-2</v>
      </c>
      <c r="J1479" s="14">
        <v>0.28000000000000003</v>
      </c>
    </row>
    <row r="1480" spans="1:10" ht="14.4">
      <c r="A1480" s="8" t="str">
        <f t="shared" si="23"/>
        <v>Maldives-Asia 2006</v>
      </c>
      <c r="B1480" s="8" t="s">
        <v>193</v>
      </c>
      <c r="C1480" s="8" t="s">
        <v>61</v>
      </c>
      <c r="D1480" s="9" t="s">
        <v>68</v>
      </c>
      <c r="E1480" s="14">
        <v>9.2999999999999999E-2</v>
      </c>
      <c r="F1480" s="14">
        <v>9</v>
      </c>
      <c r="G1480" s="8"/>
      <c r="H1480" s="8"/>
      <c r="I1480" s="14">
        <v>0.11</v>
      </c>
      <c r="J1480" s="14">
        <v>0.89500000000000002</v>
      </c>
    </row>
    <row r="1481" spans="1:10" ht="14.4">
      <c r="A1481" s="8" t="str">
        <f t="shared" si="23"/>
        <v>Turkmenistan-Asia 2006</v>
      </c>
      <c r="B1481" s="8" t="s">
        <v>271</v>
      </c>
      <c r="C1481" s="8" t="s">
        <v>61</v>
      </c>
      <c r="D1481" s="9" t="s">
        <v>68</v>
      </c>
      <c r="E1481" s="8"/>
      <c r="F1481" s="8"/>
      <c r="G1481" s="8"/>
      <c r="H1481" s="8"/>
      <c r="I1481" s="14">
        <v>1.2999999999999999E-2</v>
      </c>
      <c r="J1481" s="14">
        <v>4.4999999999999998E-2</v>
      </c>
    </row>
    <row r="1482" spans="1:10" ht="14.4">
      <c r="A1482" s="8" t="str">
        <f t="shared" si="23"/>
        <v>Bhutan-Asia 2006</v>
      </c>
      <c r="B1482" s="8" t="s">
        <v>101</v>
      </c>
      <c r="C1482" s="8" t="s">
        <v>61</v>
      </c>
      <c r="D1482" s="9" t="s">
        <v>68</v>
      </c>
      <c r="E1482" s="14">
        <v>0.40799999999999997</v>
      </c>
      <c r="F1482" s="14">
        <v>62</v>
      </c>
      <c r="G1482" s="8"/>
      <c r="H1482" s="14">
        <v>274</v>
      </c>
      <c r="I1482" s="14">
        <v>4.4999999999999998E-2</v>
      </c>
      <c r="J1482" s="14">
        <v>0.123</v>
      </c>
    </row>
    <row r="1483" spans="1:10" ht="14.4">
      <c r="A1483" s="8" t="str">
        <f t="shared" si="23"/>
        <v>India-Asia 2006</v>
      </c>
      <c r="B1483" s="8" t="s">
        <v>163</v>
      </c>
      <c r="C1483" s="8" t="s">
        <v>61</v>
      </c>
      <c r="D1483" s="9" t="s">
        <v>68</v>
      </c>
      <c r="E1483" s="14">
        <v>0.74</v>
      </c>
      <c r="F1483" s="14">
        <v>35</v>
      </c>
      <c r="G1483" s="8"/>
      <c r="H1483" s="14">
        <v>264</v>
      </c>
      <c r="I1483" s="14">
        <v>2.8000000000000001E-2</v>
      </c>
      <c r="J1483" s="14">
        <v>0.14499999999999999</v>
      </c>
    </row>
    <row r="1484" spans="1:10" ht="14.4">
      <c r="A1484" s="8" t="str">
        <f t="shared" si="23"/>
        <v>Kyrgyzstan-Asia 2006</v>
      </c>
      <c r="B1484" s="8" t="s">
        <v>179</v>
      </c>
      <c r="C1484" s="8" t="s">
        <v>61</v>
      </c>
      <c r="D1484" s="9" t="s">
        <v>68</v>
      </c>
      <c r="E1484" s="14">
        <v>0.67200000000000004</v>
      </c>
      <c r="F1484" s="14">
        <v>21</v>
      </c>
      <c r="G1484" s="8"/>
      <c r="H1484" s="14">
        <v>202</v>
      </c>
      <c r="I1484" s="14">
        <v>0.123</v>
      </c>
      <c r="J1484" s="14">
        <v>0.248</v>
      </c>
    </row>
    <row r="1485" spans="1:10" ht="14.4">
      <c r="A1485" s="8" t="str">
        <f t="shared" si="23"/>
        <v>Bangladesh-Asia 2006</v>
      </c>
      <c r="B1485" s="8" t="s">
        <v>94</v>
      </c>
      <c r="C1485" s="8" t="s">
        <v>61</v>
      </c>
      <c r="D1485" s="9" t="s">
        <v>68</v>
      </c>
      <c r="E1485" s="14">
        <v>0.35299999999999998</v>
      </c>
      <c r="F1485" s="14">
        <v>50</v>
      </c>
      <c r="G1485" s="8"/>
      <c r="H1485" s="14">
        <v>400</v>
      </c>
      <c r="I1485" s="14">
        <v>0.01</v>
      </c>
      <c r="J1485" s="14">
        <v>0.13200000000000001</v>
      </c>
    </row>
    <row r="1486" spans="1:10" ht="14.4">
      <c r="A1486" s="8" t="str">
        <f t="shared" si="23"/>
        <v>Cambodia-Asia 2006</v>
      </c>
      <c r="B1486" s="8" t="s">
        <v>110</v>
      </c>
      <c r="C1486" s="8" t="s">
        <v>61</v>
      </c>
      <c r="D1486" s="9" t="s">
        <v>68</v>
      </c>
      <c r="E1486" s="14">
        <v>0.215</v>
      </c>
      <c r="F1486" s="14">
        <v>86</v>
      </c>
      <c r="G1486" s="8"/>
      <c r="H1486" s="14">
        <v>137</v>
      </c>
      <c r="I1486" s="14">
        <v>5.0000000000000001E-3</v>
      </c>
      <c r="J1486" s="14">
        <v>0.127</v>
      </c>
    </row>
    <row r="1487" spans="1:10" ht="14.4">
      <c r="A1487" s="8" t="str">
        <f t="shared" si="23"/>
        <v>Nepal-Asia 2006</v>
      </c>
      <c r="B1487" s="8" t="s">
        <v>209</v>
      </c>
      <c r="C1487" s="8" t="s">
        <v>61</v>
      </c>
      <c r="D1487" s="9" t="s">
        <v>68</v>
      </c>
      <c r="E1487" s="14">
        <v>0.32500000000000001</v>
      </c>
      <c r="F1487" s="14">
        <v>31</v>
      </c>
      <c r="G1487" s="8"/>
      <c r="H1487" s="14">
        <v>408</v>
      </c>
      <c r="I1487" s="14">
        <v>1.0999999999999999E-2</v>
      </c>
      <c r="J1487" s="14">
        <v>4.4999999999999998E-2</v>
      </c>
    </row>
    <row r="1488" spans="1:10" ht="14.4">
      <c r="A1488" s="8" t="str">
        <f t="shared" si="23"/>
        <v>Philippines-Asia 2006</v>
      </c>
      <c r="B1488" s="8" t="s">
        <v>225</v>
      </c>
      <c r="C1488" s="8" t="s">
        <v>61</v>
      </c>
      <c r="D1488" s="9" t="s">
        <v>68</v>
      </c>
      <c r="E1488" s="14">
        <v>0.47599999999999998</v>
      </c>
      <c r="F1488" s="14">
        <v>47</v>
      </c>
      <c r="G1488" s="8"/>
      <c r="H1488" s="14">
        <v>195</v>
      </c>
      <c r="I1488" s="14">
        <v>5.7000000000000002E-2</v>
      </c>
      <c r="J1488" s="14">
        <v>0.49099999999999999</v>
      </c>
    </row>
    <row r="1489" spans="1:10" ht="14.4">
      <c r="A1489" s="8" t="str">
        <f t="shared" si="23"/>
        <v>Pakistan-Asia 2006</v>
      </c>
      <c r="B1489" s="8" t="s">
        <v>220</v>
      </c>
      <c r="C1489" s="8" t="s">
        <v>61</v>
      </c>
      <c r="D1489" s="9" t="s">
        <v>68</v>
      </c>
      <c r="E1489" s="14">
        <v>0.41599999999999998</v>
      </c>
      <c r="F1489" s="14">
        <v>24</v>
      </c>
      <c r="G1489" s="8"/>
      <c r="H1489" s="14">
        <v>560</v>
      </c>
      <c r="I1489" s="14">
        <v>6.5000000000000002E-2</v>
      </c>
      <c r="J1489" s="14">
        <v>0.214</v>
      </c>
    </row>
    <row r="1490" spans="1:10" ht="14.4">
      <c r="A1490" s="8" t="str">
        <f t="shared" si="23"/>
        <v>Laos-Asia 2006</v>
      </c>
      <c r="B1490" s="8" t="s">
        <v>180</v>
      </c>
      <c r="C1490" s="8" t="s">
        <v>61</v>
      </c>
      <c r="D1490" s="9" t="s">
        <v>68</v>
      </c>
      <c r="E1490" s="14">
        <v>0.35199999999999998</v>
      </c>
      <c r="F1490" s="14">
        <v>123</v>
      </c>
      <c r="G1490" s="8"/>
      <c r="H1490" s="14">
        <v>672</v>
      </c>
      <c r="I1490" s="14">
        <v>1.2E-2</v>
      </c>
      <c r="J1490" s="14">
        <v>0.17100000000000001</v>
      </c>
    </row>
    <row r="1491" spans="1:10" ht="14.4">
      <c r="A1491" s="8" t="str">
        <f t="shared" si="23"/>
        <v>Tajikistan-Asia 2006</v>
      </c>
      <c r="B1491" s="8" t="s">
        <v>262</v>
      </c>
      <c r="C1491" s="8" t="s">
        <v>61</v>
      </c>
      <c r="D1491" s="9" t="s">
        <v>68</v>
      </c>
      <c r="E1491" s="14">
        <v>0.79900000000000004</v>
      </c>
      <c r="F1491" s="14">
        <v>80</v>
      </c>
      <c r="G1491" s="8"/>
      <c r="H1491" s="14">
        <v>224</v>
      </c>
      <c r="I1491" s="14">
        <v>3.7999999999999999E-2</v>
      </c>
      <c r="J1491" s="14">
        <v>0.309</v>
      </c>
    </row>
    <row r="1492" spans="1:10" ht="14.4">
      <c r="A1492" s="8" t="str">
        <f t="shared" si="23"/>
        <v>Timor-Leste-Asia 2006</v>
      </c>
      <c r="B1492" s="8" t="s">
        <v>265</v>
      </c>
      <c r="C1492" s="8" t="s">
        <v>61</v>
      </c>
      <c r="D1492" s="9" t="s">
        <v>68</v>
      </c>
      <c r="E1492" s="14">
        <v>0.48399999999999999</v>
      </c>
      <c r="F1492" s="14">
        <v>167</v>
      </c>
      <c r="G1492" s="8"/>
      <c r="H1492" s="14">
        <v>640</v>
      </c>
      <c r="I1492" s="14">
        <v>1E-3</v>
      </c>
      <c r="J1492" s="14">
        <v>4.8000000000000001E-2</v>
      </c>
    </row>
    <row r="1493" spans="1:10" ht="14.4">
      <c r="A1493" s="8" t="str">
        <f t="shared" si="23"/>
        <v>Afghanistan-Asia 2006</v>
      </c>
      <c r="B1493" s="8" t="s">
        <v>60</v>
      </c>
      <c r="C1493" s="8" t="s">
        <v>61</v>
      </c>
      <c r="D1493" s="9" t="s">
        <v>68</v>
      </c>
      <c r="E1493" s="14">
        <v>0.36299999999999999</v>
      </c>
      <c r="F1493" s="14">
        <v>9</v>
      </c>
      <c r="G1493" s="8"/>
      <c r="H1493" s="14">
        <v>275</v>
      </c>
      <c r="I1493" s="14">
        <v>2.1000000000000001E-2</v>
      </c>
      <c r="J1493" s="14">
        <v>9.8000000000000004E-2</v>
      </c>
    </row>
    <row r="1494" spans="1:10" ht="14.4">
      <c r="A1494" s="8" t="str">
        <f t="shared" si="23"/>
        <v>Macao SAR-Asia 2007</v>
      </c>
      <c r="B1494" s="8" t="s">
        <v>189</v>
      </c>
      <c r="C1494" s="8" t="s">
        <v>61</v>
      </c>
      <c r="D1494" s="9" t="s">
        <v>69</v>
      </c>
      <c r="E1494" s="8"/>
      <c r="F1494" s="8"/>
      <c r="G1494" s="8"/>
      <c r="H1494" s="8"/>
      <c r="I1494" s="14">
        <v>0.47299999999999998</v>
      </c>
      <c r="J1494" s="14">
        <v>1.611</v>
      </c>
    </row>
    <row r="1495" spans="1:10" ht="14.4">
      <c r="A1495" s="8" t="str">
        <f t="shared" si="23"/>
        <v>Japan-Asia 2007</v>
      </c>
      <c r="B1495" s="8" t="s">
        <v>172</v>
      </c>
      <c r="C1495" s="8" t="s">
        <v>61</v>
      </c>
      <c r="D1495" s="9" t="s">
        <v>69</v>
      </c>
      <c r="E1495" s="14">
        <v>0.52500000000000002</v>
      </c>
      <c r="F1495" s="14">
        <v>22</v>
      </c>
      <c r="G1495" s="8"/>
      <c r="H1495" s="14">
        <v>350</v>
      </c>
      <c r="I1495" s="14">
        <v>0.74299999999999999</v>
      </c>
      <c r="J1495" s="14">
        <v>0.84399999999999997</v>
      </c>
    </row>
    <row r="1496" spans="1:10" ht="14.4">
      <c r="A1496" s="8" t="str">
        <f t="shared" si="23"/>
        <v>South Korea-Asia 2007</v>
      </c>
      <c r="B1496" s="8" t="s">
        <v>248</v>
      </c>
      <c r="C1496" s="8" t="s">
        <v>61</v>
      </c>
      <c r="D1496" s="9" t="s">
        <v>69</v>
      </c>
      <c r="E1496" s="14">
        <v>0.30199999999999999</v>
      </c>
      <c r="F1496" s="14">
        <v>17</v>
      </c>
      <c r="G1496" s="8"/>
      <c r="H1496" s="14">
        <v>290</v>
      </c>
      <c r="I1496" s="14">
        <v>0.78800000000000003</v>
      </c>
      <c r="J1496" s="14">
        <v>0.93300000000000005</v>
      </c>
    </row>
    <row r="1497" spans="1:10" ht="14.4">
      <c r="A1497" s="8" t="str">
        <f t="shared" si="23"/>
        <v>Singapore-Asia 2007</v>
      </c>
      <c r="B1497" s="8" t="s">
        <v>241</v>
      </c>
      <c r="C1497" s="8" t="s">
        <v>61</v>
      </c>
      <c r="D1497" s="9" t="s">
        <v>69</v>
      </c>
      <c r="E1497" s="14">
        <v>0.23200000000000001</v>
      </c>
      <c r="F1497" s="14">
        <v>5</v>
      </c>
      <c r="G1497" s="8"/>
      <c r="H1497" s="14">
        <v>80</v>
      </c>
      <c r="I1497" s="14">
        <v>0.69899999999999995</v>
      </c>
      <c r="J1497" s="14">
        <v>1.252</v>
      </c>
    </row>
    <row r="1498" spans="1:10" ht="14.4">
      <c r="A1498" s="8" t="str">
        <f t="shared" si="23"/>
        <v>Hong Kong SAR-Asia 2007</v>
      </c>
      <c r="B1498" s="8" t="s">
        <v>160</v>
      </c>
      <c r="C1498" s="8" t="s">
        <v>61</v>
      </c>
      <c r="D1498" s="9" t="s">
        <v>69</v>
      </c>
      <c r="E1498" s="14">
        <v>0.24099999999999999</v>
      </c>
      <c r="F1498" s="14">
        <v>11</v>
      </c>
      <c r="G1498" s="8"/>
      <c r="H1498" s="14">
        <v>80</v>
      </c>
      <c r="I1498" s="14">
        <v>0.64800000000000002</v>
      </c>
      <c r="J1498" s="14">
        <v>1.55</v>
      </c>
    </row>
    <row r="1499" spans="1:10" ht="14.4">
      <c r="A1499" s="8" t="str">
        <f t="shared" si="23"/>
        <v>Thailand-Asia 2007</v>
      </c>
      <c r="B1499" s="8" t="s">
        <v>264</v>
      </c>
      <c r="C1499" s="8" t="s">
        <v>61</v>
      </c>
      <c r="D1499" s="9" t="s">
        <v>69</v>
      </c>
      <c r="E1499" s="14">
        <v>0.374</v>
      </c>
      <c r="F1499" s="14">
        <v>33</v>
      </c>
      <c r="G1499" s="8"/>
      <c r="H1499" s="14">
        <v>264</v>
      </c>
      <c r="I1499" s="14">
        <v>0.2</v>
      </c>
      <c r="J1499" s="14">
        <v>0.80200000000000005</v>
      </c>
    </row>
    <row r="1500" spans="1:10" ht="14.4">
      <c r="A1500" s="8" t="str">
        <f t="shared" si="23"/>
        <v>China-Asia 2007</v>
      </c>
      <c r="B1500" s="8" t="s">
        <v>117</v>
      </c>
      <c r="C1500" s="8" t="s">
        <v>61</v>
      </c>
      <c r="D1500" s="9" t="s">
        <v>69</v>
      </c>
      <c r="E1500" s="14">
        <v>0.81200000000000006</v>
      </c>
      <c r="F1500" s="14">
        <v>35</v>
      </c>
      <c r="G1500" s="8"/>
      <c r="H1500" s="14">
        <v>832</v>
      </c>
      <c r="I1500" s="14">
        <v>0.16</v>
      </c>
      <c r="J1500" s="14">
        <v>0.41</v>
      </c>
    </row>
    <row r="1501" spans="1:10" ht="14.4">
      <c r="A1501" s="8" t="str">
        <f t="shared" si="23"/>
        <v>Georgia-Asia 2007</v>
      </c>
      <c r="B1501" s="8" t="s">
        <v>147</v>
      </c>
      <c r="C1501" s="8" t="s">
        <v>61</v>
      </c>
      <c r="D1501" s="9" t="s">
        <v>69</v>
      </c>
      <c r="E1501" s="14">
        <v>0.38600000000000001</v>
      </c>
      <c r="F1501" s="14">
        <v>11</v>
      </c>
      <c r="G1501" s="8"/>
      <c r="H1501" s="14">
        <v>387</v>
      </c>
      <c r="I1501" s="14">
        <v>8.3000000000000004E-2</v>
      </c>
      <c r="J1501" s="14">
        <v>0.58699999999999997</v>
      </c>
    </row>
    <row r="1502" spans="1:10" ht="14.4">
      <c r="A1502" s="8" t="str">
        <f t="shared" si="23"/>
        <v>Armenia-Asia 2007</v>
      </c>
      <c r="B1502" s="8" t="s">
        <v>86</v>
      </c>
      <c r="C1502" s="8" t="s">
        <v>61</v>
      </c>
      <c r="D1502" s="9" t="s">
        <v>69</v>
      </c>
      <c r="E1502" s="14">
        <v>0.38800000000000001</v>
      </c>
      <c r="F1502" s="14">
        <v>17</v>
      </c>
      <c r="G1502" s="8"/>
      <c r="H1502" s="14">
        <v>581</v>
      </c>
      <c r="I1502" s="14">
        <v>0.06</v>
      </c>
      <c r="J1502" s="14">
        <v>0.628</v>
      </c>
    </row>
    <row r="1503" spans="1:10" ht="14.4">
      <c r="A1503" s="8" t="str">
        <f t="shared" si="23"/>
        <v>North Korea-Asia 2007</v>
      </c>
      <c r="B1503" s="8" t="s">
        <v>216</v>
      </c>
      <c r="C1503" s="8" t="s">
        <v>61</v>
      </c>
      <c r="D1503" s="9" t="s">
        <v>69</v>
      </c>
      <c r="E1503" s="8"/>
      <c r="F1503" s="8"/>
      <c r="G1503" s="8"/>
      <c r="H1503" s="8"/>
      <c r="I1503" s="8">
        <v>0.129</v>
      </c>
      <c r="J1503" s="8">
        <v>0.57976412489999996</v>
      </c>
    </row>
    <row r="1504" spans="1:10" ht="14.4">
      <c r="A1504" s="8" t="str">
        <f t="shared" si="23"/>
        <v>Vietnam-Asia 2007</v>
      </c>
      <c r="B1504" s="8" t="s">
        <v>282</v>
      </c>
      <c r="C1504" s="8" t="s">
        <v>61</v>
      </c>
      <c r="D1504" s="9" t="s">
        <v>69</v>
      </c>
      <c r="E1504" s="14">
        <v>0.39900000000000002</v>
      </c>
      <c r="F1504" s="14">
        <v>39</v>
      </c>
      <c r="G1504" s="8"/>
      <c r="H1504" s="14">
        <v>1050</v>
      </c>
      <c r="I1504" s="14">
        <v>0.20799999999999999</v>
      </c>
      <c r="J1504" s="14">
        <v>0.52</v>
      </c>
    </row>
    <row r="1505" spans="1:10" ht="14.4">
      <c r="A1505" s="8" t="str">
        <f t="shared" si="23"/>
        <v>Azerbaijan-Asia 2007</v>
      </c>
      <c r="B1505" s="8" t="s">
        <v>90</v>
      </c>
      <c r="C1505" s="8" t="s">
        <v>61</v>
      </c>
      <c r="D1505" s="9" t="s">
        <v>69</v>
      </c>
      <c r="E1505" s="14">
        <v>0.40899999999999997</v>
      </c>
      <c r="F1505" s="14">
        <v>36</v>
      </c>
      <c r="G1505" s="8"/>
      <c r="H1505" s="14">
        <v>952</v>
      </c>
      <c r="I1505" s="14">
        <v>0.14499999999999999</v>
      </c>
      <c r="J1505" s="14">
        <v>0.51500000000000001</v>
      </c>
    </row>
    <row r="1506" spans="1:10" ht="14.4">
      <c r="A1506" s="8" t="str">
        <f t="shared" si="23"/>
        <v>Malaysia-Asia 2007</v>
      </c>
      <c r="B1506" s="8" t="s">
        <v>192</v>
      </c>
      <c r="C1506" s="8" t="s">
        <v>61</v>
      </c>
      <c r="D1506" s="9" t="s">
        <v>69</v>
      </c>
      <c r="E1506" s="14">
        <v>0.36</v>
      </c>
      <c r="F1506" s="14">
        <v>31</v>
      </c>
      <c r="G1506" s="8"/>
      <c r="H1506" s="14">
        <v>166</v>
      </c>
      <c r="I1506" s="14">
        <v>0.55700000000000005</v>
      </c>
      <c r="J1506" s="14">
        <v>0.871</v>
      </c>
    </row>
    <row r="1507" spans="1:10" ht="14.4">
      <c r="A1507" s="8" t="str">
        <f t="shared" si="23"/>
        <v>Brunei-Asia 2007</v>
      </c>
      <c r="B1507" s="8" t="s">
        <v>106</v>
      </c>
      <c r="C1507" s="8" t="s">
        <v>61</v>
      </c>
      <c r="D1507" s="9" t="s">
        <v>69</v>
      </c>
      <c r="E1507" s="14">
        <v>0.374</v>
      </c>
      <c r="F1507" s="14">
        <v>116</v>
      </c>
      <c r="G1507" s="8"/>
      <c r="H1507" s="14">
        <v>144</v>
      </c>
      <c r="I1507" s="14">
        <v>0.44700000000000001</v>
      </c>
      <c r="J1507" s="14">
        <v>0.96</v>
      </c>
    </row>
    <row r="1508" spans="1:10" ht="14.4">
      <c r="A1508" s="8" t="str">
        <f t="shared" si="23"/>
        <v>Myanmar-Asia 2007</v>
      </c>
      <c r="B1508" s="8" t="s">
        <v>207</v>
      </c>
      <c r="C1508" s="8" t="s">
        <v>61</v>
      </c>
      <c r="D1508" s="9" t="s">
        <v>69</v>
      </c>
      <c r="E1508" s="8"/>
      <c r="F1508" s="8"/>
      <c r="G1508" s="8"/>
      <c r="H1508" s="8"/>
      <c r="I1508" s="14">
        <v>2E-3</v>
      </c>
      <c r="J1508" s="14">
        <v>5.0000000000000001E-3</v>
      </c>
    </row>
    <row r="1509" spans="1:10" ht="14.4">
      <c r="A1509" s="8" t="str">
        <f t="shared" si="23"/>
        <v>Sri Lanka-Asia 2007</v>
      </c>
      <c r="B1509" s="8" t="s">
        <v>251</v>
      </c>
      <c r="C1509" s="8" t="s">
        <v>61</v>
      </c>
      <c r="D1509" s="9" t="s">
        <v>69</v>
      </c>
      <c r="E1509" s="14">
        <v>0.61699999999999999</v>
      </c>
      <c r="F1509" s="14">
        <v>40</v>
      </c>
      <c r="G1509" s="8"/>
      <c r="H1509" s="14">
        <v>256</v>
      </c>
      <c r="I1509" s="14">
        <v>3.9E-2</v>
      </c>
      <c r="J1509" s="14">
        <v>0.39300000000000002</v>
      </c>
    </row>
    <row r="1510" spans="1:10" ht="14.4">
      <c r="A1510" s="8" t="str">
        <f t="shared" si="23"/>
        <v>Kazakhstan-Asia 2007</v>
      </c>
      <c r="B1510" s="8" t="s">
        <v>174</v>
      </c>
      <c r="C1510" s="8" t="s">
        <v>61</v>
      </c>
      <c r="D1510" s="9" t="s">
        <v>69</v>
      </c>
      <c r="E1510" s="14">
        <v>0.41399999999999998</v>
      </c>
      <c r="F1510" s="14">
        <v>21</v>
      </c>
      <c r="G1510" s="8"/>
      <c r="H1510" s="14">
        <v>271</v>
      </c>
      <c r="I1510" s="14">
        <v>0.04</v>
      </c>
      <c r="J1510" s="14">
        <v>0.8</v>
      </c>
    </row>
    <row r="1511" spans="1:10" ht="14.4">
      <c r="A1511" s="8" t="str">
        <f t="shared" si="23"/>
        <v>Indonesia-Asia 2007</v>
      </c>
      <c r="B1511" s="8" t="s">
        <v>164</v>
      </c>
      <c r="C1511" s="8" t="s">
        <v>61</v>
      </c>
      <c r="D1511" s="9" t="s">
        <v>69</v>
      </c>
      <c r="E1511" s="14">
        <v>0.375</v>
      </c>
      <c r="F1511" s="14">
        <v>105</v>
      </c>
      <c r="G1511" s="8"/>
      <c r="H1511" s="14">
        <v>266</v>
      </c>
      <c r="I1511" s="14">
        <v>5.8000000000000003E-2</v>
      </c>
      <c r="J1511" s="14">
        <v>0.40400000000000003</v>
      </c>
    </row>
    <row r="1512" spans="1:10" ht="14.4">
      <c r="A1512" s="8" t="str">
        <f t="shared" si="23"/>
        <v>Turkmenistan-Asia 2007</v>
      </c>
      <c r="B1512" s="8" t="s">
        <v>271</v>
      </c>
      <c r="C1512" s="8" t="s">
        <v>61</v>
      </c>
      <c r="D1512" s="9" t="s">
        <v>69</v>
      </c>
      <c r="E1512" s="8"/>
      <c r="F1512" s="8"/>
      <c r="G1512" s="8"/>
      <c r="H1512" s="8"/>
      <c r="I1512" s="14">
        <v>1.4E-2</v>
      </c>
      <c r="J1512" s="14">
        <v>7.9000000000000001E-2</v>
      </c>
    </row>
    <row r="1513" spans="1:10" ht="14.4">
      <c r="A1513" s="8" t="str">
        <f t="shared" si="23"/>
        <v>Mongolia-Asia 2007</v>
      </c>
      <c r="B1513" s="8" t="s">
        <v>203</v>
      </c>
      <c r="C1513" s="8" t="s">
        <v>61</v>
      </c>
      <c r="D1513" s="9" t="s">
        <v>69</v>
      </c>
      <c r="E1513" s="14">
        <v>0.39800000000000002</v>
      </c>
      <c r="F1513" s="14">
        <v>13</v>
      </c>
      <c r="G1513" s="8"/>
      <c r="H1513" s="14">
        <v>204</v>
      </c>
      <c r="I1513" s="14">
        <v>0.09</v>
      </c>
      <c r="J1513" s="14">
        <v>0.46</v>
      </c>
    </row>
    <row r="1514" spans="1:10" ht="14.4">
      <c r="A1514" s="8" t="str">
        <f t="shared" si="23"/>
        <v>India-Asia 2007</v>
      </c>
      <c r="B1514" s="8" t="s">
        <v>163</v>
      </c>
      <c r="C1514" s="8" t="s">
        <v>61</v>
      </c>
      <c r="D1514" s="9" t="s">
        <v>69</v>
      </c>
      <c r="E1514" s="14">
        <v>0.72699999999999998</v>
      </c>
      <c r="F1514" s="14">
        <v>33</v>
      </c>
      <c r="G1514" s="8"/>
      <c r="H1514" s="14">
        <v>271</v>
      </c>
      <c r="I1514" s="14">
        <v>0.04</v>
      </c>
      <c r="J1514" s="14">
        <v>0.20200000000000001</v>
      </c>
    </row>
    <row r="1515" spans="1:10" ht="14.4">
      <c r="A1515" s="8" t="str">
        <f t="shared" si="23"/>
        <v>Bhutan-Asia 2007</v>
      </c>
      <c r="B1515" s="8" t="s">
        <v>101</v>
      </c>
      <c r="C1515" s="8" t="s">
        <v>61</v>
      </c>
      <c r="D1515" s="9" t="s">
        <v>69</v>
      </c>
      <c r="E1515" s="14">
        <v>0.40799999999999997</v>
      </c>
      <c r="F1515" s="14">
        <v>48</v>
      </c>
      <c r="G1515" s="8"/>
      <c r="H1515" s="14">
        <v>274</v>
      </c>
      <c r="I1515" s="14">
        <v>5.8999999999999997E-2</v>
      </c>
      <c r="J1515" s="14">
        <v>0.22</v>
      </c>
    </row>
    <row r="1516" spans="1:10" ht="14.4">
      <c r="A1516" s="8" t="str">
        <f t="shared" si="23"/>
        <v>Bangladesh-Asia 2007</v>
      </c>
      <c r="B1516" s="8" t="s">
        <v>94</v>
      </c>
      <c r="C1516" s="8" t="s">
        <v>61</v>
      </c>
      <c r="D1516" s="9" t="s">
        <v>69</v>
      </c>
      <c r="E1516" s="14">
        <v>0.37</v>
      </c>
      <c r="F1516" s="14">
        <v>74</v>
      </c>
      <c r="G1516" s="8"/>
      <c r="H1516" s="14">
        <v>400</v>
      </c>
      <c r="I1516" s="14">
        <v>1.7999999999999999E-2</v>
      </c>
      <c r="J1516" s="14">
        <v>0.23499999999999999</v>
      </c>
    </row>
    <row r="1517" spans="1:10" ht="14.4">
      <c r="A1517" s="8" t="str">
        <f t="shared" si="23"/>
        <v>Maldives-Asia 2007</v>
      </c>
      <c r="B1517" s="8" t="s">
        <v>193</v>
      </c>
      <c r="C1517" s="8" t="s">
        <v>61</v>
      </c>
      <c r="D1517" s="9" t="s">
        <v>69</v>
      </c>
      <c r="E1517" s="14">
        <v>9.2999999999999999E-2</v>
      </c>
      <c r="F1517" s="14">
        <v>9</v>
      </c>
      <c r="G1517" s="8"/>
      <c r="H1517" s="8"/>
      <c r="I1517" s="14">
        <v>0.16300000000000001</v>
      </c>
      <c r="J1517" s="14">
        <v>1.0169999999999999</v>
      </c>
    </row>
    <row r="1518" spans="1:10" ht="14.4">
      <c r="A1518" s="8" t="str">
        <f t="shared" si="23"/>
        <v>Uzbekistan-Asia 2007</v>
      </c>
      <c r="B1518" s="8" t="s">
        <v>279</v>
      </c>
      <c r="C1518" s="8" t="s">
        <v>61</v>
      </c>
      <c r="D1518" s="9" t="s">
        <v>69</v>
      </c>
      <c r="E1518" s="14">
        <v>0.90300000000000002</v>
      </c>
      <c r="F1518" s="14">
        <v>15</v>
      </c>
      <c r="G1518" s="8"/>
      <c r="H1518" s="14">
        <v>196</v>
      </c>
      <c r="I1518" s="14">
        <v>7.4999999999999997E-2</v>
      </c>
      <c r="J1518" s="14">
        <v>0.21299999999999999</v>
      </c>
    </row>
    <row r="1519" spans="1:10" ht="14.4">
      <c r="A1519" s="8" t="str">
        <f t="shared" si="23"/>
        <v>Kyrgyzstan-Asia 2007</v>
      </c>
      <c r="B1519" s="8" t="s">
        <v>179</v>
      </c>
      <c r="C1519" s="8" t="s">
        <v>61</v>
      </c>
      <c r="D1519" s="9" t="s">
        <v>69</v>
      </c>
      <c r="E1519" s="14">
        <v>0.61399999999999999</v>
      </c>
      <c r="F1519" s="14">
        <v>21</v>
      </c>
      <c r="G1519" s="8"/>
      <c r="H1519" s="14">
        <v>202</v>
      </c>
      <c r="I1519" s="14">
        <v>0.14000000000000001</v>
      </c>
      <c r="J1519" s="14">
        <v>0.42199999999999999</v>
      </c>
    </row>
    <row r="1520" spans="1:10" ht="14.4">
      <c r="A1520" s="8" t="str">
        <f t="shared" si="23"/>
        <v>Philippines-Asia 2007</v>
      </c>
      <c r="B1520" s="8" t="s">
        <v>225</v>
      </c>
      <c r="C1520" s="8" t="s">
        <v>61</v>
      </c>
      <c r="D1520" s="9" t="s">
        <v>69</v>
      </c>
      <c r="E1520" s="14">
        <v>0.49099999999999999</v>
      </c>
      <c r="F1520" s="14">
        <v>47</v>
      </c>
      <c r="G1520" s="8"/>
      <c r="H1520" s="14">
        <v>195</v>
      </c>
      <c r="I1520" s="14">
        <v>0.06</v>
      </c>
      <c r="J1520" s="14">
        <v>0.64500000000000002</v>
      </c>
    </row>
    <row r="1521" spans="1:10" ht="14.4">
      <c r="A1521" s="8" t="str">
        <f t="shared" si="23"/>
        <v>Nepal-Asia 2007</v>
      </c>
      <c r="B1521" s="8" t="s">
        <v>209</v>
      </c>
      <c r="C1521" s="8" t="s">
        <v>61</v>
      </c>
      <c r="D1521" s="9" t="s">
        <v>69</v>
      </c>
      <c r="E1521" s="14">
        <v>0.32800000000000001</v>
      </c>
      <c r="F1521" s="14">
        <v>31</v>
      </c>
      <c r="G1521" s="8"/>
      <c r="H1521" s="14">
        <v>408</v>
      </c>
      <c r="I1521" s="14">
        <v>1.4E-2</v>
      </c>
      <c r="J1521" s="14">
        <v>0.126</v>
      </c>
    </row>
    <row r="1522" spans="1:10" ht="14.4">
      <c r="A1522" s="8" t="str">
        <f t="shared" si="23"/>
        <v>Cambodia-Asia 2007</v>
      </c>
      <c r="B1522" s="8" t="s">
        <v>110</v>
      </c>
      <c r="C1522" s="8" t="s">
        <v>61</v>
      </c>
      <c r="D1522" s="9" t="s">
        <v>69</v>
      </c>
      <c r="E1522" s="14">
        <v>0.215</v>
      </c>
      <c r="F1522" s="14">
        <v>86</v>
      </c>
      <c r="G1522" s="8"/>
      <c r="H1522" s="14">
        <v>137</v>
      </c>
      <c r="I1522" s="14">
        <v>5.0000000000000001E-3</v>
      </c>
      <c r="J1522" s="14">
        <v>0.188</v>
      </c>
    </row>
    <row r="1523" spans="1:10" ht="14.4">
      <c r="A1523" s="8" t="str">
        <f t="shared" si="23"/>
        <v>Pakistan-Asia 2007</v>
      </c>
      <c r="B1523" s="8" t="s">
        <v>220</v>
      </c>
      <c r="C1523" s="8" t="s">
        <v>61</v>
      </c>
      <c r="D1523" s="9" t="s">
        <v>69</v>
      </c>
      <c r="E1523" s="14">
        <v>0.40200000000000002</v>
      </c>
      <c r="F1523" s="14">
        <v>24</v>
      </c>
      <c r="G1523" s="8"/>
      <c r="H1523" s="14">
        <v>560</v>
      </c>
      <c r="I1523" s="14">
        <v>6.8000000000000005E-2</v>
      </c>
      <c r="J1523" s="14">
        <v>0.38300000000000001</v>
      </c>
    </row>
    <row r="1524" spans="1:10" ht="14.4">
      <c r="A1524" s="8" t="str">
        <f t="shared" si="23"/>
        <v>Laos-Asia 2007</v>
      </c>
      <c r="B1524" s="8" t="s">
        <v>180</v>
      </c>
      <c r="C1524" s="8" t="s">
        <v>61</v>
      </c>
      <c r="D1524" s="9" t="s">
        <v>69</v>
      </c>
      <c r="E1524" s="14">
        <v>0.35199999999999998</v>
      </c>
      <c r="F1524" s="14">
        <v>93</v>
      </c>
      <c r="G1524" s="8"/>
      <c r="H1524" s="14">
        <v>672</v>
      </c>
      <c r="I1524" s="14">
        <v>1.6E-2</v>
      </c>
      <c r="J1524" s="14">
        <v>0.246</v>
      </c>
    </row>
    <row r="1525" spans="1:10" ht="14.4">
      <c r="A1525" s="8" t="str">
        <f t="shared" si="23"/>
        <v>Tajikistan-Asia 2007</v>
      </c>
      <c r="B1525" s="8" t="s">
        <v>262</v>
      </c>
      <c r="C1525" s="8" t="s">
        <v>61</v>
      </c>
      <c r="D1525" s="9" t="s">
        <v>69</v>
      </c>
      <c r="E1525" s="14">
        <v>0.8</v>
      </c>
      <c r="F1525" s="14">
        <v>62</v>
      </c>
      <c r="G1525" s="8"/>
      <c r="H1525" s="14">
        <v>224</v>
      </c>
      <c r="I1525" s="14">
        <v>7.1999999999999995E-2</v>
      </c>
      <c r="J1525" s="14">
        <v>0.3</v>
      </c>
    </row>
    <row r="1526" spans="1:10" ht="14.4">
      <c r="A1526" s="8" t="str">
        <f t="shared" si="23"/>
        <v>Timor-Leste-Asia 2007</v>
      </c>
      <c r="B1526" s="8" t="s">
        <v>265</v>
      </c>
      <c r="C1526" s="8" t="s">
        <v>61</v>
      </c>
      <c r="D1526" s="9" t="s">
        <v>69</v>
      </c>
      <c r="E1526" s="14">
        <v>0.48399999999999999</v>
      </c>
      <c r="F1526" s="14">
        <v>158</v>
      </c>
      <c r="G1526" s="8"/>
      <c r="H1526" s="14">
        <v>640</v>
      </c>
      <c r="I1526" s="14">
        <v>1E-3</v>
      </c>
      <c r="J1526" s="14">
        <v>7.5999999999999998E-2</v>
      </c>
    </row>
    <row r="1527" spans="1:10" ht="14.4">
      <c r="A1527" s="8" t="str">
        <f t="shared" si="23"/>
        <v>Afghanistan-Asia 2007</v>
      </c>
      <c r="B1527" s="8" t="s">
        <v>60</v>
      </c>
      <c r="C1527" s="8" t="s">
        <v>61</v>
      </c>
      <c r="D1527" s="9" t="s">
        <v>69</v>
      </c>
      <c r="E1527" s="14">
        <v>0.36299999999999999</v>
      </c>
      <c r="F1527" s="14">
        <v>9</v>
      </c>
      <c r="G1527" s="8"/>
      <c r="H1527" s="14">
        <v>275</v>
      </c>
      <c r="I1527" s="14">
        <v>1.9E-2</v>
      </c>
      <c r="J1527" s="14">
        <v>0.17699999999999999</v>
      </c>
    </row>
    <row r="1528" spans="1:10" ht="14.4">
      <c r="A1528" s="8" t="str">
        <f t="shared" si="23"/>
        <v>Macao SAR-Asia 2008</v>
      </c>
      <c r="B1528" s="8" t="s">
        <v>189</v>
      </c>
      <c r="C1528" s="8" t="s">
        <v>61</v>
      </c>
      <c r="D1528" s="9" t="s">
        <v>70</v>
      </c>
      <c r="E1528" s="8"/>
      <c r="F1528" s="8"/>
      <c r="G1528" s="8"/>
      <c r="H1528" s="8"/>
      <c r="I1528" s="14">
        <v>0.49199999999999999</v>
      </c>
      <c r="J1528" s="14">
        <v>1.8380000000000001</v>
      </c>
    </row>
    <row r="1529" spans="1:10" ht="14.4">
      <c r="A1529" s="8" t="str">
        <f t="shared" si="23"/>
        <v>South Korea-Asia 2008</v>
      </c>
      <c r="B1529" s="8" t="s">
        <v>248</v>
      </c>
      <c r="C1529" s="8" t="s">
        <v>61</v>
      </c>
      <c r="D1529" s="9" t="s">
        <v>70</v>
      </c>
      <c r="E1529" s="14">
        <v>0.32500000000000001</v>
      </c>
      <c r="F1529" s="14">
        <v>17</v>
      </c>
      <c r="G1529" s="8"/>
      <c r="H1529" s="14">
        <v>250</v>
      </c>
      <c r="I1529" s="14">
        <v>0.81</v>
      </c>
      <c r="J1529" s="14">
        <v>0.95299999999999996</v>
      </c>
    </row>
    <row r="1530" spans="1:10" ht="14.4">
      <c r="A1530" s="8" t="str">
        <f t="shared" si="23"/>
        <v>Japan-Asia 2008</v>
      </c>
      <c r="B1530" s="8" t="s">
        <v>172</v>
      </c>
      <c r="C1530" s="8" t="s">
        <v>61</v>
      </c>
      <c r="D1530" s="9" t="s">
        <v>70</v>
      </c>
      <c r="E1530" s="14">
        <v>0.55000000000000004</v>
      </c>
      <c r="F1530" s="14">
        <v>22</v>
      </c>
      <c r="G1530" s="8"/>
      <c r="H1530" s="14">
        <v>355</v>
      </c>
      <c r="I1530" s="14">
        <v>0.754</v>
      </c>
      <c r="J1530" s="14">
        <v>0.86699999999999999</v>
      </c>
    </row>
    <row r="1531" spans="1:10" ht="14.4">
      <c r="A1531" s="8" t="str">
        <f t="shared" si="23"/>
        <v>Singapore-Asia 2008</v>
      </c>
      <c r="B1531" s="8" t="s">
        <v>241</v>
      </c>
      <c r="C1531" s="8" t="s">
        <v>61</v>
      </c>
      <c r="D1531" s="9" t="s">
        <v>70</v>
      </c>
      <c r="E1531" s="14">
        <v>0.27900000000000003</v>
      </c>
      <c r="F1531" s="14">
        <v>4</v>
      </c>
      <c r="G1531" s="8"/>
      <c r="H1531" s="14">
        <v>84</v>
      </c>
      <c r="I1531" s="14">
        <v>0.69</v>
      </c>
      <c r="J1531" s="14">
        <v>1.323</v>
      </c>
    </row>
    <row r="1532" spans="1:10" ht="14.4">
      <c r="A1532" s="8" t="str">
        <f t="shared" si="23"/>
        <v>Hong Kong SAR-Asia 2008</v>
      </c>
      <c r="B1532" s="8" t="s">
        <v>160</v>
      </c>
      <c r="C1532" s="8" t="s">
        <v>61</v>
      </c>
      <c r="D1532" s="9" t="s">
        <v>70</v>
      </c>
      <c r="E1532" s="14">
        <v>0.24099999999999999</v>
      </c>
      <c r="F1532" s="14">
        <v>11</v>
      </c>
      <c r="G1532" s="8"/>
      <c r="H1532" s="14">
        <v>80</v>
      </c>
      <c r="I1532" s="14">
        <v>0.66700000000000004</v>
      </c>
      <c r="J1532" s="14">
        <v>1.6619999999999999</v>
      </c>
    </row>
    <row r="1533" spans="1:10" ht="14.4">
      <c r="A1533" s="8" t="str">
        <f t="shared" si="23"/>
        <v>Thailand-Asia 2008</v>
      </c>
      <c r="B1533" s="8" t="s">
        <v>264</v>
      </c>
      <c r="C1533" s="8" t="s">
        <v>61</v>
      </c>
      <c r="D1533" s="9" t="s">
        <v>70</v>
      </c>
      <c r="E1533" s="14">
        <v>0.375</v>
      </c>
      <c r="F1533" s="14">
        <v>33</v>
      </c>
      <c r="G1533" s="8"/>
      <c r="H1533" s="14">
        <v>264</v>
      </c>
      <c r="I1533" s="14">
        <v>0.182</v>
      </c>
      <c r="J1533" s="14">
        <v>0.93400000000000005</v>
      </c>
    </row>
    <row r="1534" spans="1:10" ht="14.4">
      <c r="A1534" s="8" t="str">
        <f t="shared" si="23"/>
        <v>China-Asia 2008</v>
      </c>
      <c r="B1534" s="8" t="s">
        <v>117</v>
      </c>
      <c r="C1534" s="8" t="s">
        <v>61</v>
      </c>
      <c r="D1534" s="9" t="s">
        <v>70</v>
      </c>
      <c r="E1534" s="14">
        <v>0.79900000000000004</v>
      </c>
      <c r="F1534" s="14">
        <v>41</v>
      </c>
      <c r="G1534" s="8"/>
      <c r="H1534" s="14">
        <v>464</v>
      </c>
      <c r="I1534" s="14">
        <v>0.22600000000000001</v>
      </c>
      <c r="J1534" s="14">
        <v>0.47799999999999998</v>
      </c>
    </row>
    <row r="1535" spans="1:10" ht="14.4">
      <c r="A1535" s="8" t="str">
        <f t="shared" si="23"/>
        <v>Georgia-Asia 2008</v>
      </c>
      <c r="B1535" s="8" t="s">
        <v>147</v>
      </c>
      <c r="C1535" s="8" t="s">
        <v>61</v>
      </c>
      <c r="D1535" s="9" t="s">
        <v>70</v>
      </c>
      <c r="E1535" s="14">
        <v>0.38600000000000001</v>
      </c>
      <c r="F1535" s="14">
        <v>3</v>
      </c>
      <c r="G1535" s="8"/>
      <c r="H1535" s="14">
        <v>387</v>
      </c>
      <c r="I1535" s="14">
        <v>0.1</v>
      </c>
      <c r="J1535" s="14">
        <v>0.624</v>
      </c>
    </row>
    <row r="1536" spans="1:10" ht="14.4">
      <c r="A1536" s="8" t="str">
        <f t="shared" si="23"/>
        <v>Armenia-Asia 2008</v>
      </c>
      <c r="B1536" s="8" t="s">
        <v>86</v>
      </c>
      <c r="C1536" s="8" t="s">
        <v>61</v>
      </c>
      <c r="D1536" s="9" t="s">
        <v>70</v>
      </c>
      <c r="E1536" s="14">
        <v>0.38600000000000001</v>
      </c>
      <c r="F1536" s="14">
        <v>17</v>
      </c>
      <c r="G1536" s="8"/>
      <c r="H1536" s="14">
        <v>581</v>
      </c>
      <c r="I1536" s="14">
        <v>6.2E-2</v>
      </c>
      <c r="J1536" s="14">
        <v>0.48399999999999999</v>
      </c>
    </row>
    <row r="1537" spans="1:10" ht="14.4">
      <c r="A1537" s="8" t="str">
        <f t="shared" si="23"/>
        <v>North Korea-Asia 2008</v>
      </c>
      <c r="B1537" s="8" t="s">
        <v>216</v>
      </c>
      <c r="C1537" s="8" t="s">
        <v>61</v>
      </c>
      <c r="D1537" s="9" t="s">
        <v>70</v>
      </c>
      <c r="E1537" s="8"/>
      <c r="F1537" s="8"/>
      <c r="G1537" s="8"/>
      <c r="H1537" s="8"/>
      <c r="I1537" s="8">
        <v>0.129</v>
      </c>
      <c r="J1537" s="8">
        <v>0.57976412489999996</v>
      </c>
    </row>
    <row r="1538" spans="1:10" ht="14.4">
      <c r="A1538" s="8" t="str">
        <f t="shared" si="23"/>
        <v>Azerbaijan-Asia 2008</v>
      </c>
      <c r="B1538" s="8" t="s">
        <v>90</v>
      </c>
      <c r="C1538" s="8" t="s">
        <v>61</v>
      </c>
      <c r="D1538" s="9" t="s">
        <v>70</v>
      </c>
      <c r="E1538" s="14">
        <v>0.40899999999999997</v>
      </c>
      <c r="F1538" s="14">
        <v>10</v>
      </c>
      <c r="G1538" s="8"/>
      <c r="H1538" s="14">
        <v>376</v>
      </c>
      <c r="I1538" s="14">
        <v>0.17100000000000001</v>
      </c>
      <c r="J1538" s="14">
        <v>0.73799999999999999</v>
      </c>
    </row>
    <row r="1539" spans="1:10" ht="14.4">
      <c r="A1539" s="8" t="str">
        <f t="shared" ref="A1539:A1602" si="24">CONCATENATE(B1539," ",D1539)</f>
        <v>Vietnam-Asia 2008</v>
      </c>
      <c r="B1539" s="8" t="s">
        <v>282</v>
      </c>
      <c r="C1539" s="8" t="s">
        <v>61</v>
      </c>
      <c r="D1539" s="9" t="s">
        <v>70</v>
      </c>
      <c r="E1539" s="14">
        <v>0.39900000000000002</v>
      </c>
      <c r="F1539" s="14">
        <v>39</v>
      </c>
      <c r="G1539" s="8"/>
      <c r="H1539" s="14">
        <v>1050</v>
      </c>
      <c r="I1539" s="14">
        <v>0.23899999999999999</v>
      </c>
      <c r="J1539" s="14">
        <v>0.85699999999999998</v>
      </c>
    </row>
    <row r="1540" spans="1:10" ht="14.4">
      <c r="A1540" s="8" t="str">
        <f t="shared" si="24"/>
        <v>Myanmar-Asia 2008</v>
      </c>
      <c r="B1540" s="8" t="s">
        <v>207</v>
      </c>
      <c r="C1540" s="8" t="s">
        <v>61</v>
      </c>
      <c r="D1540" s="9" t="s">
        <v>70</v>
      </c>
      <c r="E1540" s="8"/>
      <c r="F1540" s="8"/>
      <c r="G1540" s="8"/>
      <c r="H1540" s="8"/>
      <c r="I1540" s="14">
        <v>2E-3</v>
      </c>
      <c r="J1540" s="14">
        <v>7.0000000000000001E-3</v>
      </c>
    </row>
    <row r="1541" spans="1:10" ht="14.4">
      <c r="A1541" s="8" t="str">
        <f t="shared" si="24"/>
        <v>Malaysia-Asia 2008</v>
      </c>
      <c r="B1541" s="8" t="s">
        <v>192</v>
      </c>
      <c r="C1541" s="8" t="s">
        <v>61</v>
      </c>
      <c r="D1541" s="9" t="s">
        <v>70</v>
      </c>
      <c r="E1541" s="14">
        <v>0.34499999999999997</v>
      </c>
      <c r="F1541" s="14">
        <v>20</v>
      </c>
      <c r="G1541" s="8"/>
      <c r="H1541" s="14">
        <v>145</v>
      </c>
      <c r="I1541" s="14">
        <v>0.55800000000000005</v>
      </c>
      <c r="J1541" s="14">
        <v>1.0149999999999999</v>
      </c>
    </row>
    <row r="1542" spans="1:10" ht="14.4">
      <c r="A1542" s="8" t="str">
        <f t="shared" si="24"/>
        <v>Brunei-Asia 2008</v>
      </c>
      <c r="B1542" s="8" t="s">
        <v>106</v>
      </c>
      <c r="C1542" s="8" t="s">
        <v>61</v>
      </c>
      <c r="D1542" s="9" t="s">
        <v>70</v>
      </c>
      <c r="E1542" s="14">
        <v>0.374</v>
      </c>
      <c r="F1542" s="14">
        <v>116</v>
      </c>
      <c r="G1542" s="8"/>
      <c r="H1542" s="14">
        <v>144</v>
      </c>
      <c r="I1542" s="14">
        <v>0.46</v>
      </c>
      <c r="J1542" s="14">
        <v>1.028</v>
      </c>
    </row>
    <row r="1543" spans="1:10" ht="14.4">
      <c r="A1543" s="8" t="str">
        <f t="shared" si="24"/>
        <v>Sri Lanka-Asia 2008</v>
      </c>
      <c r="B1543" s="8" t="s">
        <v>251</v>
      </c>
      <c r="C1543" s="8" t="s">
        <v>61</v>
      </c>
      <c r="D1543" s="9" t="s">
        <v>70</v>
      </c>
      <c r="E1543" s="14">
        <v>0.61699999999999999</v>
      </c>
      <c r="F1543" s="14">
        <v>40</v>
      </c>
      <c r="G1543" s="8"/>
      <c r="H1543" s="14">
        <v>256</v>
      </c>
      <c r="I1543" s="14">
        <v>5.8000000000000003E-2</v>
      </c>
      <c r="J1543" s="14">
        <v>0.54200000000000004</v>
      </c>
    </row>
    <row r="1544" spans="1:10" ht="14.4">
      <c r="A1544" s="8" t="str">
        <f t="shared" si="24"/>
        <v>Bhutan-Asia 2008</v>
      </c>
      <c r="B1544" s="8" t="s">
        <v>101</v>
      </c>
      <c r="C1544" s="8" t="s">
        <v>61</v>
      </c>
      <c r="D1544" s="9" t="s">
        <v>70</v>
      </c>
      <c r="E1544" s="14">
        <v>0.40799999999999997</v>
      </c>
      <c r="F1544" s="14">
        <v>46</v>
      </c>
      <c r="G1544" s="8"/>
      <c r="H1544" s="14">
        <v>274</v>
      </c>
      <c r="I1544" s="14">
        <v>6.6000000000000003E-2</v>
      </c>
      <c r="J1544" s="14">
        <v>0.36599999999999999</v>
      </c>
    </row>
    <row r="1545" spans="1:10" ht="14.4">
      <c r="A1545" s="8" t="str">
        <f t="shared" si="24"/>
        <v>Indonesia-Asia 2008</v>
      </c>
      <c r="B1545" s="8" t="s">
        <v>164</v>
      </c>
      <c r="C1545" s="8" t="s">
        <v>61</v>
      </c>
      <c r="D1545" s="9" t="s">
        <v>70</v>
      </c>
      <c r="E1545" s="14">
        <v>0.375</v>
      </c>
      <c r="F1545" s="14">
        <v>77</v>
      </c>
      <c r="G1545" s="8"/>
      <c r="H1545" s="14">
        <v>266</v>
      </c>
      <c r="I1545" s="14">
        <v>7.9000000000000001E-2</v>
      </c>
      <c r="J1545" s="14">
        <v>0.6</v>
      </c>
    </row>
    <row r="1546" spans="1:10" ht="14.4">
      <c r="A1546" s="8" t="str">
        <f t="shared" si="24"/>
        <v>Turkmenistan-Asia 2008</v>
      </c>
      <c r="B1546" s="8" t="s">
        <v>271</v>
      </c>
      <c r="C1546" s="8" t="s">
        <v>61</v>
      </c>
      <c r="D1546" s="9" t="s">
        <v>70</v>
      </c>
      <c r="E1546" s="8"/>
      <c r="F1546" s="8"/>
      <c r="G1546" s="8"/>
      <c r="H1546" s="8"/>
      <c r="I1546" s="14">
        <v>1.7999999999999999E-2</v>
      </c>
      <c r="J1546" s="14">
        <v>0.23100000000000001</v>
      </c>
    </row>
    <row r="1547" spans="1:10" ht="14.4">
      <c r="A1547" s="8" t="str">
        <f t="shared" si="24"/>
        <v>Mongolia-Asia 2008</v>
      </c>
      <c r="B1547" s="8" t="s">
        <v>203</v>
      </c>
      <c r="C1547" s="8" t="s">
        <v>61</v>
      </c>
      <c r="D1547" s="9" t="s">
        <v>70</v>
      </c>
      <c r="E1547" s="14">
        <v>0.33800000000000002</v>
      </c>
      <c r="F1547" s="14">
        <v>13</v>
      </c>
      <c r="G1547" s="8"/>
      <c r="H1547" s="14">
        <v>204</v>
      </c>
      <c r="I1547" s="14">
        <v>9.8000000000000004E-2</v>
      </c>
      <c r="J1547" s="14">
        <v>0.67</v>
      </c>
    </row>
    <row r="1548" spans="1:10" ht="14.4">
      <c r="A1548" s="8" t="str">
        <f t="shared" si="24"/>
        <v>India-Asia 2008</v>
      </c>
      <c r="B1548" s="8" t="s">
        <v>163</v>
      </c>
      <c r="C1548" s="8" t="s">
        <v>61</v>
      </c>
      <c r="D1548" s="9" t="s">
        <v>70</v>
      </c>
      <c r="E1548" s="14">
        <v>0.70299999999999996</v>
      </c>
      <c r="F1548" s="14">
        <v>30</v>
      </c>
      <c r="G1548" s="8"/>
      <c r="H1548" s="14">
        <v>271</v>
      </c>
      <c r="I1548" s="14">
        <v>4.3999999999999997E-2</v>
      </c>
      <c r="J1548" s="14">
        <v>0.29499999999999998</v>
      </c>
    </row>
    <row r="1549" spans="1:10" ht="14.4">
      <c r="A1549" s="8" t="str">
        <f t="shared" si="24"/>
        <v>Bangladesh-Asia 2008</v>
      </c>
      <c r="B1549" s="8" t="s">
        <v>94</v>
      </c>
      <c r="C1549" s="8" t="s">
        <v>61</v>
      </c>
      <c r="D1549" s="9" t="s">
        <v>70</v>
      </c>
      <c r="E1549" s="14">
        <v>0.36099999999999999</v>
      </c>
      <c r="F1549" s="14">
        <v>73</v>
      </c>
      <c r="G1549" s="8"/>
      <c r="H1549" s="14">
        <v>302</v>
      </c>
      <c r="I1549" s="14">
        <v>2.5000000000000001E-2</v>
      </c>
      <c r="J1549" s="14">
        <v>0.30199999999999999</v>
      </c>
    </row>
    <row r="1550" spans="1:10" ht="14.4">
      <c r="A1550" s="8" t="str">
        <f t="shared" si="24"/>
        <v>Maldives-Asia 2008</v>
      </c>
      <c r="B1550" s="8" t="s">
        <v>193</v>
      </c>
      <c r="C1550" s="8" t="s">
        <v>61</v>
      </c>
      <c r="D1550" s="9" t="s">
        <v>70</v>
      </c>
      <c r="E1550" s="14">
        <v>9.2999999999999999E-2</v>
      </c>
      <c r="F1550" s="14">
        <v>9</v>
      </c>
      <c r="G1550" s="8"/>
      <c r="H1550" s="8"/>
      <c r="I1550" s="14">
        <v>0.23200000000000001</v>
      </c>
      <c r="J1550" s="14">
        <v>1.3879999999999999</v>
      </c>
    </row>
    <row r="1551" spans="1:10" ht="14.4">
      <c r="A1551" s="8" t="str">
        <f t="shared" si="24"/>
        <v>Kazakhstan-Asia 2008</v>
      </c>
      <c r="B1551" s="8" t="s">
        <v>174</v>
      </c>
      <c r="C1551" s="8" t="s">
        <v>61</v>
      </c>
      <c r="D1551" s="9" t="s">
        <v>70</v>
      </c>
      <c r="E1551" s="14">
        <v>0.41499999999999998</v>
      </c>
      <c r="F1551" s="14">
        <v>21</v>
      </c>
      <c r="G1551" s="8"/>
      <c r="H1551" s="14">
        <v>271</v>
      </c>
      <c r="I1551" s="14">
        <v>0.11</v>
      </c>
      <c r="J1551" s="14">
        <v>0.95799999999999996</v>
      </c>
    </row>
    <row r="1552" spans="1:10" ht="14.4">
      <c r="A1552" s="8" t="str">
        <f t="shared" si="24"/>
        <v>Uzbekistan-Asia 2008</v>
      </c>
      <c r="B1552" s="8" t="s">
        <v>279</v>
      </c>
      <c r="C1552" s="8" t="s">
        <v>61</v>
      </c>
      <c r="D1552" s="9" t="s">
        <v>70</v>
      </c>
      <c r="E1552" s="14">
        <v>0.89800000000000002</v>
      </c>
      <c r="F1552" s="14">
        <v>15</v>
      </c>
      <c r="G1552" s="8"/>
      <c r="H1552" s="14">
        <v>205</v>
      </c>
      <c r="I1552" s="14">
        <v>9.0999999999999998E-2</v>
      </c>
      <c r="J1552" s="14">
        <v>0.45800000000000002</v>
      </c>
    </row>
    <row r="1553" spans="1:10" ht="14.4">
      <c r="A1553" s="8" t="str">
        <f t="shared" si="24"/>
        <v>Kyrgyzstan-Asia 2008</v>
      </c>
      <c r="B1553" s="8" t="s">
        <v>179</v>
      </c>
      <c r="C1553" s="8" t="s">
        <v>61</v>
      </c>
      <c r="D1553" s="9" t="s">
        <v>70</v>
      </c>
      <c r="E1553" s="14">
        <v>0.61399999999999999</v>
      </c>
      <c r="F1553" s="14">
        <v>15</v>
      </c>
      <c r="G1553" s="8"/>
      <c r="H1553" s="14">
        <v>202</v>
      </c>
      <c r="I1553" s="14">
        <v>0.157</v>
      </c>
      <c r="J1553" s="14">
        <v>0.65300000000000002</v>
      </c>
    </row>
    <row r="1554" spans="1:10" ht="14.4">
      <c r="A1554" s="8" t="str">
        <f t="shared" si="24"/>
        <v>Nepal-Asia 2008</v>
      </c>
      <c r="B1554" s="8" t="s">
        <v>209</v>
      </c>
      <c r="C1554" s="8" t="s">
        <v>61</v>
      </c>
      <c r="D1554" s="9" t="s">
        <v>70</v>
      </c>
      <c r="E1554" s="14">
        <v>0.34100000000000003</v>
      </c>
      <c r="F1554" s="14">
        <v>31</v>
      </c>
      <c r="G1554" s="8"/>
      <c r="H1554" s="14">
        <v>408</v>
      </c>
      <c r="I1554" s="14">
        <v>1.7000000000000001E-2</v>
      </c>
      <c r="J1554" s="14">
        <v>0.16</v>
      </c>
    </row>
    <row r="1555" spans="1:10" ht="14.4">
      <c r="A1555" s="8" t="str">
        <f t="shared" si="24"/>
        <v>Philippines-Asia 2008</v>
      </c>
      <c r="B1555" s="8" t="s">
        <v>225</v>
      </c>
      <c r="C1555" s="8" t="s">
        <v>61</v>
      </c>
      <c r="D1555" s="9" t="s">
        <v>70</v>
      </c>
      <c r="E1555" s="14">
        <v>0.47099999999999997</v>
      </c>
      <c r="F1555" s="14">
        <v>41</v>
      </c>
      <c r="G1555" s="8"/>
      <c r="H1555" s="14">
        <v>195</v>
      </c>
      <c r="I1555" s="14">
        <v>6.2E-2</v>
      </c>
      <c r="J1555" s="14">
        <v>0.754</v>
      </c>
    </row>
    <row r="1556" spans="1:10" ht="14.4">
      <c r="A1556" s="8" t="str">
        <f t="shared" si="24"/>
        <v>Cambodia-Asia 2008</v>
      </c>
      <c r="B1556" s="8" t="s">
        <v>110</v>
      </c>
      <c r="C1556" s="8" t="s">
        <v>61</v>
      </c>
      <c r="D1556" s="9" t="s">
        <v>70</v>
      </c>
      <c r="E1556" s="14">
        <v>0.215</v>
      </c>
      <c r="F1556" s="14">
        <v>102</v>
      </c>
      <c r="G1556" s="8"/>
      <c r="H1556" s="14">
        <v>137</v>
      </c>
      <c r="I1556" s="14">
        <v>5.0000000000000001E-3</v>
      </c>
      <c r="J1556" s="14">
        <v>0.30399999999999999</v>
      </c>
    </row>
    <row r="1557" spans="1:10" ht="14.4">
      <c r="A1557" s="8" t="str">
        <f t="shared" si="24"/>
        <v>Pakistan-Asia 2008</v>
      </c>
      <c r="B1557" s="8" t="s">
        <v>220</v>
      </c>
      <c r="C1557" s="8" t="s">
        <v>61</v>
      </c>
      <c r="D1557" s="9" t="s">
        <v>70</v>
      </c>
      <c r="E1557" s="14">
        <v>0.28799999999999998</v>
      </c>
      <c r="F1557" s="14">
        <v>24</v>
      </c>
      <c r="G1557" s="8"/>
      <c r="H1557" s="14">
        <v>560</v>
      </c>
      <c r="I1557" s="14">
        <v>7.0000000000000007E-2</v>
      </c>
      <c r="J1557" s="14">
        <v>0.52700000000000002</v>
      </c>
    </row>
    <row r="1558" spans="1:10" ht="14.4">
      <c r="A1558" s="8" t="str">
        <f t="shared" si="24"/>
        <v>Laos-Asia 2008</v>
      </c>
      <c r="B1558" s="8" t="s">
        <v>180</v>
      </c>
      <c r="C1558" s="8" t="s">
        <v>61</v>
      </c>
      <c r="D1558" s="9" t="s">
        <v>70</v>
      </c>
      <c r="E1558" s="14">
        <v>0.33400000000000002</v>
      </c>
      <c r="F1558" s="14">
        <v>93</v>
      </c>
      <c r="G1558" s="8"/>
      <c r="H1558" s="14">
        <v>560</v>
      </c>
      <c r="I1558" s="14">
        <v>3.5999999999999997E-2</v>
      </c>
      <c r="J1558" s="14">
        <v>0.32900000000000001</v>
      </c>
    </row>
    <row r="1559" spans="1:10" ht="14.4">
      <c r="A1559" s="8" t="str">
        <f t="shared" si="24"/>
        <v>Tajikistan-Asia 2008</v>
      </c>
      <c r="B1559" s="8" t="s">
        <v>262</v>
      </c>
      <c r="C1559" s="8" t="s">
        <v>61</v>
      </c>
      <c r="D1559" s="9" t="s">
        <v>70</v>
      </c>
      <c r="E1559" s="14">
        <v>0.83399999999999996</v>
      </c>
      <c r="F1559" s="14">
        <v>62</v>
      </c>
      <c r="G1559" s="8"/>
      <c r="H1559" s="14">
        <v>224</v>
      </c>
      <c r="I1559" s="14">
        <v>8.7999999999999995E-2</v>
      </c>
      <c r="J1559" s="14">
        <v>0.505</v>
      </c>
    </row>
    <row r="1560" spans="1:10" ht="14.4">
      <c r="A1560" s="8" t="str">
        <f t="shared" si="24"/>
        <v>Timor-Leste-Asia 2008</v>
      </c>
      <c r="B1560" s="8" t="s">
        <v>265</v>
      </c>
      <c r="C1560" s="8" t="s">
        <v>61</v>
      </c>
      <c r="D1560" s="9" t="s">
        <v>70</v>
      </c>
      <c r="E1560" s="14">
        <v>0.32600000000000001</v>
      </c>
      <c r="F1560" s="14">
        <v>157</v>
      </c>
      <c r="G1560" s="8"/>
      <c r="H1560" s="14">
        <v>640</v>
      </c>
      <c r="I1560" s="14">
        <v>2E-3</v>
      </c>
      <c r="J1560" s="14">
        <v>0.11899999999999999</v>
      </c>
    </row>
    <row r="1561" spans="1:10" ht="14.4">
      <c r="A1561" s="8" t="str">
        <f t="shared" si="24"/>
        <v>Afghanistan-Asia 2008</v>
      </c>
      <c r="B1561" s="8" t="s">
        <v>60</v>
      </c>
      <c r="C1561" s="8" t="s">
        <v>61</v>
      </c>
      <c r="D1561" s="9" t="s">
        <v>70</v>
      </c>
      <c r="E1561" s="14">
        <v>0.36299999999999999</v>
      </c>
      <c r="F1561" s="14">
        <v>9</v>
      </c>
      <c r="G1561" s="8"/>
      <c r="H1561" s="14">
        <v>275</v>
      </c>
      <c r="I1561" s="14">
        <v>1.7999999999999999E-2</v>
      </c>
      <c r="J1561" s="14">
        <v>0.29199999999999998</v>
      </c>
    </row>
    <row r="1562" spans="1:10" ht="14.4">
      <c r="A1562" s="8" t="str">
        <f t="shared" si="24"/>
        <v>Macao SAR-Asia 2009</v>
      </c>
      <c r="B1562" s="8" t="s">
        <v>189</v>
      </c>
      <c r="C1562" s="8" t="s">
        <v>61</v>
      </c>
      <c r="D1562" s="9" t="s">
        <v>71</v>
      </c>
      <c r="E1562" s="8"/>
      <c r="F1562" s="8"/>
      <c r="G1562" s="8"/>
      <c r="H1562" s="8"/>
      <c r="I1562" s="14">
        <v>0.54</v>
      </c>
      <c r="J1562" s="14">
        <v>1.9890000000000001</v>
      </c>
    </row>
    <row r="1563" spans="1:10" ht="14.4">
      <c r="A1563" s="8" t="str">
        <f t="shared" si="24"/>
        <v>South Korea-Asia 2009</v>
      </c>
      <c r="B1563" s="8" t="s">
        <v>248</v>
      </c>
      <c r="C1563" s="8" t="s">
        <v>61</v>
      </c>
      <c r="D1563" s="9" t="s">
        <v>71</v>
      </c>
      <c r="E1563" s="14">
        <v>0.31</v>
      </c>
      <c r="F1563" s="14">
        <v>14</v>
      </c>
      <c r="G1563" s="8"/>
      <c r="H1563" s="14">
        <v>250</v>
      </c>
      <c r="I1563" s="14">
        <v>0.81599999999999995</v>
      </c>
      <c r="J1563" s="14">
        <v>0.995</v>
      </c>
    </row>
    <row r="1564" spans="1:10" ht="14.4">
      <c r="A1564" s="8" t="str">
        <f t="shared" si="24"/>
        <v>Japan-Asia 2009</v>
      </c>
      <c r="B1564" s="8" t="s">
        <v>172</v>
      </c>
      <c r="C1564" s="8" t="s">
        <v>61</v>
      </c>
      <c r="D1564" s="9" t="s">
        <v>71</v>
      </c>
      <c r="E1564" s="14">
        <v>0.55300000000000005</v>
      </c>
      <c r="F1564" s="14">
        <v>22</v>
      </c>
      <c r="G1564" s="8"/>
      <c r="H1564" s="14">
        <v>355</v>
      </c>
      <c r="I1564" s="14">
        <v>0.78</v>
      </c>
      <c r="J1564" s="14">
        <v>0.91300000000000003</v>
      </c>
    </row>
    <row r="1565" spans="1:10" ht="14.4">
      <c r="A1565" s="8" t="str">
        <f t="shared" si="24"/>
        <v>Singapore-Asia 2009</v>
      </c>
      <c r="B1565" s="8" t="s">
        <v>241</v>
      </c>
      <c r="C1565" s="8" t="s">
        <v>61</v>
      </c>
      <c r="D1565" s="9" t="s">
        <v>71</v>
      </c>
      <c r="E1565" s="14">
        <v>0.27800000000000002</v>
      </c>
      <c r="F1565" s="14">
        <v>3</v>
      </c>
      <c r="G1565" s="8"/>
      <c r="H1565" s="14">
        <v>84</v>
      </c>
      <c r="I1565" s="14">
        <v>0.69</v>
      </c>
      <c r="J1565" s="14">
        <v>1.387</v>
      </c>
    </row>
    <row r="1566" spans="1:10" ht="14.4">
      <c r="A1566" s="8" t="str">
        <f t="shared" si="24"/>
        <v>Thailand-Asia 2009</v>
      </c>
      <c r="B1566" s="8" t="s">
        <v>264</v>
      </c>
      <c r="C1566" s="8" t="s">
        <v>61</v>
      </c>
      <c r="D1566" s="9" t="s">
        <v>71</v>
      </c>
      <c r="E1566" s="14">
        <v>0.36899999999999999</v>
      </c>
      <c r="F1566" s="14">
        <v>32</v>
      </c>
      <c r="G1566" s="8"/>
      <c r="H1566" s="14">
        <v>264</v>
      </c>
      <c r="I1566" s="14">
        <v>0.20100000000000001</v>
      </c>
      <c r="J1566" s="14">
        <v>0.995</v>
      </c>
    </row>
    <row r="1567" spans="1:10" ht="14.4">
      <c r="A1567" s="8" t="str">
        <f t="shared" si="24"/>
        <v>China-Asia 2009</v>
      </c>
      <c r="B1567" s="8" t="s">
        <v>117</v>
      </c>
      <c r="C1567" s="8" t="s">
        <v>61</v>
      </c>
      <c r="D1567" s="9" t="s">
        <v>71</v>
      </c>
      <c r="E1567" s="14">
        <v>0.63800000000000001</v>
      </c>
      <c r="F1567" s="14">
        <v>38</v>
      </c>
      <c r="G1567" s="8"/>
      <c r="H1567" s="14">
        <v>464</v>
      </c>
      <c r="I1567" s="14">
        <v>0.28899999999999998</v>
      </c>
      <c r="J1567" s="14">
        <v>0.55300000000000005</v>
      </c>
    </row>
    <row r="1568" spans="1:10" ht="14.4">
      <c r="A1568" s="8" t="str">
        <f t="shared" si="24"/>
        <v>Hong Kong SAR-Asia 2009</v>
      </c>
      <c r="B1568" s="8" t="s">
        <v>160</v>
      </c>
      <c r="C1568" s="8" t="s">
        <v>61</v>
      </c>
      <c r="D1568" s="9" t="s">
        <v>71</v>
      </c>
      <c r="E1568" s="14">
        <v>0.23</v>
      </c>
      <c r="F1568" s="14">
        <v>6</v>
      </c>
      <c r="G1568" s="8"/>
      <c r="H1568" s="14">
        <v>80</v>
      </c>
      <c r="I1568" s="14">
        <v>0.69399999999999995</v>
      </c>
      <c r="J1568" s="14">
        <v>1.798</v>
      </c>
    </row>
    <row r="1569" spans="1:10" ht="14.4">
      <c r="A1569" s="8" t="str">
        <f t="shared" si="24"/>
        <v>North Korea-Asia 2009</v>
      </c>
      <c r="B1569" s="8" t="s">
        <v>216</v>
      </c>
      <c r="C1569" s="8" t="s">
        <v>61</v>
      </c>
      <c r="D1569" s="9" t="s">
        <v>71</v>
      </c>
      <c r="E1569" s="8"/>
      <c r="F1569" s="8"/>
      <c r="G1569" s="8"/>
      <c r="H1569" s="8"/>
      <c r="I1569" s="8">
        <v>0.129</v>
      </c>
      <c r="J1569" s="14">
        <v>3.0000000000000001E-3</v>
      </c>
    </row>
    <row r="1570" spans="1:10" ht="14.4">
      <c r="A1570" s="8" t="str">
        <f t="shared" si="24"/>
        <v>Georgia-Asia 2009</v>
      </c>
      <c r="B1570" s="8" t="s">
        <v>147</v>
      </c>
      <c r="C1570" s="8" t="s">
        <v>61</v>
      </c>
      <c r="D1570" s="9" t="s">
        <v>71</v>
      </c>
      <c r="E1570" s="14">
        <v>0.153</v>
      </c>
      <c r="F1570" s="14">
        <v>3</v>
      </c>
      <c r="G1570" s="8"/>
      <c r="H1570" s="14">
        <v>387</v>
      </c>
      <c r="I1570" s="14">
        <v>0.20100000000000001</v>
      </c>
      <c r="J1570" s="14">
        <v>0.64500000000000002</v>
      </c>
    </row>
    <row r="1571" spans="1:10" ht="14.4">
      <c r="A1571" s="8" t="str">
        <f t="shared" si="24"/>
        <v>Armenia-Asia 2009</v>
      </c>
      <c r="B1571" s="8" t="s">
        <v>86</v>
      </c>
      <c r="C1571" s="8" t="s">
        <v>61</v>
      </c>
      <c r="D1571" s="9" t="s">
        <v>71</v>
      </c>
      <c r="E1571" s="14">
        <v>0.38600000000000001</v>
      </c>
      <c r="F1571" s="14">
        <v>14</v>
      </c>
      <c r="G1571" s="8"/>
      <c r="H1571" s="14">
        <v>581</v>
      </c>
      <c r="I1571" s="14">
        <v>0.153</v>
      </c>
      <c r="J1571" s="14">
        <v>0.73799999999999999</v>
      </c>
    </row>
    <row r="1572" spans="1:10" ht="14.4">
      <c r="A1572" s="8" t="str">
        <f t="shared" si="24"/>
        <v>Azerbaijan-Asia 2009</v>
      </c>
      <c r="B1572" s="8" t="s">
        <v>90</v>
      </c>
      <c r="C1572" s="8" t="s">
        <v>61</v>
      </c>
      <c r="D1572" s="9" t="s">
        <v>71</v>
      </c>
      <c r="E1572" s="14">
        <v>0.40899999999999997</v>
      </c>
      <c r="F1572" s="14">
        <v>10</v>
      </c>
      <c r="G1572" s="8"/>
      <c r="H1572" s="14">
        <v>376</v>
      </c>
      <c r="I1572" s="14">
        <v>0.27400000000000002</v>
      </c>
      <c r="J1572" s="14">
        <v>0.86299999999999999</v>
      </c>
    </row>
    <row r="1573" spans="1:10" ht="14.4">
      <c r="A1573" s="8" t="str">
        <f t="shared" si="24"/>
        <v>Vietnam-Asia 2009</v>
      </c>
      <c r="B1573" s="8" t="s">
        <v>282</v>
      </c>
      <c r="C1573" s="8" t="s">
        <v>61</v>
      </c>
      <c r="D1573" s="9" t="s">
        <v>71</v>
      </c>
      <c r="E1573" s="14">
        <v>0.39900000000000002</v>
      </c>
      <c r="F1573" s="14">
        <v>39</v>
      </c>
      <c r="G1573" s="8"/>
      <c r="H1573" s="14">
        <v>1050</v>
      </c>
      <c r="I1573" s="14">
        <v>0.26600000000000001</v>
      </c>
      <c r="J1573" s="14">
        <v>1.1140000000000001</v>
      </c>
    </row>
    <row r="1574" spans="1:10" ht="14.4">
      <c r="A1574" s="8" t="str">
        <f t="shared" si="24"/>
        <v>Brunei-Asia 2009</v>
      </c>
      <c r="B1574" s="8" t="s">
        <v>106</v>
      </c>
      <c r="C1574" s="8" t="s">
        <v>61</v>
      </c>
      <c r="D1574" s="9" t="s">
        <v>71</v>
      </c>
      <c r="E1574" s="14">
        <v>0.30299999999999999</v>
      </c>
      <c r="F1574" s="14">
        <v>116</v>
      </c>
      <c r="G1574" s="8"/>
      <c r="H1574" s="14">
        <v>144</v>
      </c>
      <c r="I1574" s="14">
        <v>0.49</v>
      </c>
      <c r="J1574" s="14">
        <v>1.0469999999999999</v>
      </c>
    </row>
    <row r="1575" spans="1:10" ht="14.4">
      <c r="A1575" s="8" t="str">
        <f t="shared" si="24"/>
        <v>Myanmar-Asia 2009</v>
      </c>
      <c r="B1575" s="8" t="s">
        <v>207</v>
      </c>
      <c r="C1575" s="8" t="s">
        <v>61</v>
      </c>
      <c r="D1575" s="9" t="s">
        <v>71</v>
      </c>
      <c r="E1575" s="8"/>
      <c r="F1575" s="8"/>
      <c r="G1575" s="8"/>
      <c r="H1575" s="8"/>
      <c r="I1575" s="14">
        <v>2E-3</v>
      </c>
      <c r="J1575" s="14">
        <v>0.01</v>
      </c>
    </row>
    <row r="1576" spans="1:10" ht="14.4">
      <c r="A1576" s="8" t="str">
        <f t="shared" si="24"/>
        <v>Malaysia-Asia 2009</v>
      </c>
      <c r="B1576" s="8" t="s">
        <v>192</v>
      </c>
      <c r="C1576" s="8" t="s">
        <v>61</v>
      </c>
      <c r="D1576" s="9" t="s">
        <v>71</v>
      </c>
      <c r="E1576" s="14">
        <v>0.34200000000000003</v>
      </c>
      <c r="F1576" s="14">
        <v>18</v>
      </c>
      <c r="G1576" s="8"/>
      <c r="H1576" s="14">
        <v>145</v>
      </c>
      <c r="I1576" s="14">
        <v>0.55900000000000005</v>
      </c>
      <c r="J1576" s="14">
        <v>1.085</v>
      </c>
    </row>
    <row r="1577" spans="1:10" ht="14.4">
      <c r="A1577" s="8" t="str">
        <f t="shared" si="24"/>
        <v>Sri Lanka-Asia 2009</v>
      </c>
      <c r="B1577" s="8" t="s">
        <v>251</v>
      </c>
      <c r="C1577" s="8" t="s">
        <v>61</v>
      </c>
      <c r="D1577" s="9" t="s">
        <v>71</v>
      </c>
      <c r="E1577" s="14">
        <v>0.61699999999999999</v>
      </c>
      <c r="F1577" s="14">
        <v>40</v>
      </c>
      <c r="G1577" s="8"/>
      <c r="H1577" s="14">
        <v>256</v>
      </c>
      <c r="I1577" s="14">
        <v>8.7999999999999995E-2</v>
      </c>
      <c r="J1577" s="14">
        <v>0.79100000000000004</v>
      </c>
    </row>
    <row r="1578" spans="1:10" ht="14.4">
      <c r="A1578" s="8" t="str">
        <f t="shared" si="24"/>
        <v>Indonesia-Asia 2009</v>
      </c>
      <c r="B1578" s="8" t="s">
        <v>164</v>
      </c>
      <c r="C1578" s="8" t="s">
        <v>61</v>
      </c>
      <c r="D1578" s="9" t="s">
        <v>71</v>
      </c>
      <c r="E1578" s="14">
        <v>0.378</v>
      </c>
      <c r="F1578" s="14">
        <v>63</v>
      </c>
      <c r="G1578" s="8"/>
      <c r="H1578" s="14">
        <v>266</v>
      </c>
      <c r="I1578" s="14">
        <v>6.9000000000000006E-2</v>
      </c>
      <c r="J1578" s="14">
        <v>0.68899999999999995</v>
      </c>
    </row>
    <row r="1579" spans="1:10" ht="14.4">
      <c r="A1579" s="8" t="str">
        <f t="shared" si="24"/>
        <v>Bhutan-Asia 2009</v>
      </c>
      <c r="B1579" s="8" t="s">
        <v>101</v>
      </c>
      <c r="C1579" s="8" t="s">
        <v>61</v>
      </c>
      <c r="D1579" s="9" t="s">
        <v>71</v>
      </c>
      <c r="E1579" s="14">
        <v>0.40799999999999997</v>
      </c>
      <c r="F1579" s="14">
        <v>46</v>
      </c>
      <c r="G1579" s="8"/>
      <c r="H1579" s="14">
        <v>274</v>
      </c>
      <c r="I1579" s="14">
        <v>7.1999999999999995E-2</v>
      </c>
      <c r="J1579" s="14">
        <v>0.48099999999999998</v>
      </c>
    </row>
    <row r="1580" spans="1:10" ht="14.4">
      <c r="A1580" s="8" t="str">
        <f t="shared" si="24"/>
        <v>Bangladesh-Asia 2009</v>
      </c>
      <c r="B1580" s="8" t="s">
        <v>94</v>
      </c>
      <c r="C1580" s="8" t="s">
        <v>61</v>
      </c>
      <c r="D1580" s="9" t="s">
        <v>71</v>
      </c>
      <c r="E1580" s="14">
        <v>0.35</v>
      </c>
      <c r="F1580" s="14">
        <v>43</v>
      </c>
      <c r="G1580" s="8"/>
      <c r="H1580" s="14">
        <v>302</v>
      </c>
      <c r="I1580" s="14">
        <v>3.1E-2</v>
      </c>
      <c r="J1580" s="14">
        <v>0.34399999999999997</v>
      </c>
    </row>
    <row r="1581" spans="1:10" ht="14.4">
      <c r="A1581" s="8" t="str">
        <f t="shared" si="24"/>
        <v>Turkmenistan-Asia 2009</v>
      </c>
      <c r="B1581" s="8" t="s">
        <v>271</v>
      </c>
      <c r="C1581" s="8" t="s">
        <v>61</v>
      </c>
      <c r="D1581" s="9" t="s">
        <v>71</v>
      </c>
      <c r="E1581" s="8"/>
      <c r="F1581" s="8"/>
      <c r="G1581" s="8"/>
      <c r="H1581" s="8"/>
      <c r="I1581" s="14">
        <v>0.02</v>
      </c>
      <c r="J1581" s="14">
        <v>0.42799999999999999</v>
      </c>
    </row>
    <row r="1582" spans="1:10" ht="14.4">
      <c r="A1582" s="8" t="str">
        <f t="shared" si="24"/>
        <v>India-Asia 2009</v>
      </c>
      <c r="B1582" s="8" t="s">
        <v>163</v>
      </c>
      <c r="C1582" s="8" t="s">
        <v>61</v>
      </c>
      <c r="D1582" s="9" t="s">
        <v>71</v>
      </c>
      <c r="E1582" s="14">
        <v>0.66</v>
      </c>
      <c r="F1582" s="14">
        <v>30</v>
      </c>
      <c r="G1582" s="8"/>
      <c r="H1582" s="14">
        <v>271</v>
      </c>
      <c r="I1582" s="14">
        <v>5.0999999999999997E-2</v>
      </c>
      <c r="J1582" s="14">
        <v>0.441</v>
      </c>
    </row>
    <row r="1583" spans="1:10" ht="14.4">
      <c r="A1583" s="8" t="str">
        <f t="shared" si="24"/>
        <v>Kazakhstan-Asia 2009</v>
      </c>
      <c r="B1583" s="8" t="s">
        <v>174</v>
      </c>
      <c r="C1583" s="8" t="s">
        <v>61</v>
      </c>
      <c r="D1583" s="9" t="s">
        <v>71</v>
      </c>
      <c r="E1583" s="14">
        <v>0.34699999999999998</v>
      </c>
      <c r="F1583" s="14">
        <v>20</v>
      </c>
      <c r="G1583" s="8"/>
      <c r="H1583" s="14">
        <v>271</v>
      </c>
      <c r="I1583" s="14">
        <v>0.182</v>
      </c>
      <c r="J1583" s="14">
        <v>1.0840000000000001</v>
      </c>
    </row>
    <row r="1584" spans="1:10" ht="14.4">
      <c r="A1584" s="8" t="str">
        <f t="shared" si="24"/>
        <v>Maldives-Asia 2009</v>
      </c>
      <c r="B1584" s="8" t="s">
        <v>193</v>
      </c>
      <c r="C1584" s="8" t="s">
        <v>61</v>
      </c>
      <c r="D1584" s="9" t="s">
        <v>71</v>
      </c>
      <c r="E1584" s="14">
        <v>9.2999999999999999E-2</v>
      </c>
      <c r="F1584" s="14">
        <v>9</v>
      </c>
      <c r="G1584" s="8"/>
      <c r="H1584" s="8"/>
      <c r="I1584" s="14">
        <v>0.248</v>
      </c>
      <c r="J1584" s="14">
        <v>1.4319999999999999</v>
      </c>
    </row>
    <row r="1585" spans="1:10" ht="14.4">
      <c r="A1585" s="8" t="str">
        <f t="shared" si="24"/>
        <v>Mongolia-Asia 2009</v>
      </c>
      <c r="B1585" s="8" t="s">
        <v>203</v>
      </c>
      <c r="C1585" s="8" t="s">
        <v>61</v>
      </c>
      <c r="D1585" s="9" t="s">
        <v>71</v>
      </c>
      <c r="E1585" s="14">
        <v>0.24299999999999999</v>
      </c>
      <c r="F1585" s="14">
        <v>13</v>
      </c>
      <c r="G1585" s="8"/>
      <c r="H1585" s="14">
        <v>192</v>
      </c>
      <c r="I1585" s="14">
        <v>0.1</v>
      </c>
      <c r="J1585" s="14">
        <v>0.84199999999999997</v>
      </c>
    </row>
    <row r="1586" spans="1:10" ht="14.4">
      <c r="A1586" s="8" t="str">
        <f t="shared" si="24"/>
        <v>Uzbekistan-Asia 2009</v>
      </c>
      <c r="B1586" s="8" t="s">
        <v>279</v>
      </c>
      <c r="C1586" s="8" t="s">
        <v>61</v>
      </c>
      <c r="D1586" s="9" t="s">
        <v>71</v>
      </c>
      <c r="E1586" s="14">
        <v>0.94799999999999995</v>
      </c>
      <c r="F1586" s="14">
        <v>15</v>
      </c>
      <c r="G1586" s="8"/>
      <c r="H1586" s="14">
        <v>205</v>
      </c>
      <c r="I1586" s="14">
        <v>0.17100000000000001</v>
      </c>
      <c r="J1586" s="14">
        <v>0.59899999999999998</v>
      </c>
    </row>
    <row r="1587" spans="1:10" ht="14.4">
      <c r="A1587" s="8" t="str">
        <f t="shared" si="24"/>
        <v>Nepal-Asia 2009</v>
      </c>
      <c r="B1587" s="8" t="s">
        <v>209</v>
      </c>
      <c r="C1587" s="8" t="s">
        <v>61</v>
      </c>
      <c r="D1587" s="9" t="s">
        <v>71</v>
      </c>
      <c r="E1587" s="14">
        <v>0.32500000000000001</v>
      </c>
      <c r="F1587" s="14">
        <v>31</v>
      </c>
      <c r="G1587" s="8"/>
      <c r="H1587" s="14">
        <v>338</v>
      </c>
      <c r="I1587" s="14">
        <v>0.02</v>
      </c>
      <c r="J1587" s="14">
        <v>0.21099999999999999</v>
      </c>
    </row>
    <row r="1588" spans="1:10" ht="14.4">
      <c r="A1588" s="8" t="str">
        <f t="shared" si="24"/>
        <v>Philippines-Asia 2009</v>
      </c>
      <c r="B1588" s="8" t="s">
        <v>225</v>
      </c>
      <c r="C1588" s="8" t="s">
        <v>61</v>
      </c>
      <c r="D1588" s="9" t="s">
        <v>71</v>
      </c>
      <c r="E1588" s="14">
        <v>0.47099999999999997</v>
      </c>
      <c r="F1588" s="14">
        <v>42</v>
      </c>
      <c r="G1588" s="8"/>
      <c r="H1588" s="14">
        <v>195</v>
      </c>
      <c r="I1588" s="14">
        <v>0.09</v>
      </c>
      <c r="J1588" s="14">
        <v>0.82299999999999995</v>
      </c>
    </row>
    <row r="1589" spans="1:10" ht="14.4">
      <c r="A1589" s="8" t="str">
        <f t="shared" si="24"/>
        <v>Kyrgyzstan-Asia 2009</v>
      </c>
      <c r="B1589" s="8" t="s">
        <v>179</v>
      </c>
      <c r="C1589" s="8" t="s">
        <v>61</v>
      </c>
      <c r="D1589" s="9" t="s">
        <v>71</v>
      </c>
      <c r="E1589" s="14">
        <v>0.59399999999999997</v>
      </c>
      <c r="F1589" s="14">
        <v>11</v>
      </c>
      <c r="G1589" s="8"/>
      <c r="H1589" s="14">
        <v>202</v>
      </c>
      <c r="I1589" s="14">
        <v>0.17</v>
      </c>
      <c r="J1589" s="14">
        <v>0.85199999999999998</v>
      </c>
    </row>
    <row r="1590" spans="1:10" ht="14.4">
      <c r="A1590" s="8" t="str">
        <f t="shared" si="24"/>
        <v>Cambodia-Asia 2009</v>
      </c>
      <c r="B1590" s="8" t="s">
        <v>110</v>
      </c>
      <c r="C1590" s="8" t="s">
        <v>61</v>
      </c>
      <c r="D1590" s="9" t="s">
        <v>71</v>
      </c>
      <c r="E1590" s="14">
        <v>0.217</v>
      </c>
      <c r="F1590" s="14">
        <v>102</v>
      </c>
      <c r="G1590" s="8"/>
      <c r="H1590" s="14">
        <v>173</v>
      </c>
      <c r="I1590" s="14">
        <v>5.0000000000000001E-3</v>
      </c>
      <c r="J1590" s="14">
        <v>0.443</v>
      </c>
    </row>
    <row r="1591" spans="1:10" ht="14.4">
      <c r="A1591" s="8" t="str">
        <f t="shared" si="24"/>
        <v>Pakistan-Asia 2009</v>
      </c>
      <c r="B1591" s="8" t="s">
        <v>220</v>
      </c>
      <c r="C1591" s="8" t="s">
        <v>61</v>
      </c>
      <c r="D1591" s="9" t="s">
        <v>71</v>
      </c>
      <c r="E1591" s="14">
        <v>0.309</v>
      </c>
      <c r="F1591" s="14">
        <v>21</v>
      </c>
      <c r="G1591" s="8"/>
      <c r="H1591" s="14">
        <v>560</v>
      </c>
      <c r="I1591" s="14">
        <v>7.4999999999999997E-2</v>
      </c>
      <c r="J1591" s="14">
        <v>0.55500000000000005</v>
      </c>
    </row>
    <row r="1592" spans="1:10" ht="14.4">
      <c r="A1592" s="8" t="str">
        <f t="shared" si="24"/>
        <v>Laos-Asia 2009</v>
      </c>
      <c r="B1592" s="8" t="s">
        <v>180</v>
      </c>
      <c r="C1592" s="8" t="s">
        <v>61</v>
      </c>
      <c r="D1592" s="9" t="s">
        <v>71</v>
      </c>
      <c r="E1592" s="14">
        <v>0.32300000000000001</v>
      </c>
      <c r="F1592" s="14">
        <v>93</v>
      </c>
      <c r="G1592" s="8"/>
      <c r="H1592" s="14">
        <v>362</v>
      </c>
      <c r="I1592" s="14">
        <v>0.06</v>
      </c>
      <c r="J1592" s="14">
        <v>0.51600000000000001</v>
      </c>
    </row>
    <row r="1593" spans="1:10" ht="14.4">
      <c r="A1593" s="8" t="str">
        <f t="shared" si="24"/>
        <v>Tajikistan-Asia 2009</v>
      </c>
      <c r="B1593" s="8" t="s">
        <v>262</v>
      </c>
      <c r="C1593" s="8" t="s">
        <v>61</v>
      </c>
      <c r="D1593" s="9" t="s">
        <v>71</v>
      </c>
      <c r="E1593" s="14">
        <v>0.83799999999999997</v>
      </c>
      <c r="F1593" s="14">
        <v>38</v>
      </c>
      <c r="G1593" s="8"/>
      <c r="H1593" s="14">
        <v>224</v>
      </c>
      <c r="I1593" s="14">
        <v>0.10100000000000001</v>
      </c>
      <c r="J1593" s="14">
        <v>0.65800000000000003</v>
      </c>
    </row>
    <row r="1594" spans="1:10" ht="14.4">
      <c r="A1594" s="8" t="str">
        <f t="shared" si="24"/>
        <v>Timor-Leste-Asia 2009</v>
      </c>
      <c r="B1594" s="8" t="s">
        <v>265</v>
      </c>
      <c r="C1594" s="8" t="s">
        <v>61</v>
      </c>
      <c r="D1594" s="9" t="s">
        <v>71</v>
      </c>
      <c r="E1594" s="14">
        <v>0.11</v>
      </c>
      <c r="F1594" s="14">
        <v>157</v>
      </c>
      <c r="G1594" s="8"/>
      <c r="H1594" s="14">
        <v>276</v>
      </c>
      <c r="I1594" s="14">
        <v>2E-3</v>
      </c>
      <c r="J1594" s="14">
        <v>0.33</v>
      </c>
    </row>
    <row r="1595" spans="1:10" ht="14.4">
      <c r="A1595" s="8" t="str">
        <f t="shared" si="24"/>
        <v>Afghanistan-Asia 2009</v>
      </c>
      <c r="B1595" s="8" t="s">
        <v>60</v>
      </c>
      <c r="C1595" s="8" t="s">
        <v>61</v>
      </c>
      <c r="D1595" s="9" t="s">
        <v>71</v>
      </c>
      <c r="E1595" s="14">
        <v>0.36299999999999999</v>
      </c>
      <c r="F1595" s="14">
        <v>7</v>
      </c>
      <c r="G1595" s="8"/>
      <c r="H1595" s="14">
        <v>275</v>
      </c>
      <c r="I1595" s="14">
        <v>3.5999999999999997E-2</v>
      </c>
      <c r="J1595" s="14">
        <v>0.379</v>
      </c>
    </row>
    <row r="1596" spans="1:10" ht="14.4">
      <c r="A1596" s="8" t="str">
        <f t="shared" si="24"/>
        <v>Macao SAR-Asia 2010</v>
      </c>
      <c r="B1596" s="8" t="s">
        <v>189</v>
      </c>
      <c r="C1596" s="8" t="s">
        <v>61</v>
      </c>
      <c r="D1596" s="9" t="s">
        <v>72</v>
      </c>
      <c r="E1596" s="8"/>
      <c r="F1596" s="8"/>
      <c r="G1596" s="8"/>
      <c r="H1596" s="8"/>
      <c r="I1596" s="14">
        <v>0.55200000000000005</v>
      </c>
      <c r="J1596" s="14">
        <v>2.0990000000000002</v>
      </c>
    </row>
    <row r="1597" spans="1:10" ht="14.4">
      <c r="A1597" s="8" t="str">
        <f t="shared" si="24"/>
        <v>South Korea-Asia 2010</v>
      </c>
      <c r="B1597" s="8" t="s">
        <v>248</v>
      </c>
      <c r="C1597" s="8" t="s">
        <v>61</v>
      </c>
      <c r="D1597" s="9" t="s">
        <v>72</v>
      </c>
      <c r="E1597" s="14">
        <v>0.28799999999999998</v>
      </c>
      <c r="F1597" s="14">
        <v>14</v>
      </c>
      <c r="G1597" s="8"/>
      <c r="H1597" s="14">
        <v>250</v>
      </c>
      <c r="I1597" s="14">
        <v>0.83699999999999997</v>
      </c>
      <c r="J1597" s="14">
        <v>1.048</v>
      </c>
    </row>
    <row r="1598" spans="1:10" ht="14.4">
      <c r="A1598" s="8" t="str">
        <f t="shared" si="24"/>
        <v>Singapore-Asia 2010</v>
      </c>
      <c r="B1598" s="8" t="s">
        <v>241</v>
      </c>
      <c r="C1598" s="8" t="s">
        <v>61</v>
      </c>
      <c r="D1598" s="9" t="s">
        <v>72</v>
      </c>
      <c r="E1598" s="14">
        <v>0.254</v>
      </c>
      <c r="F1598" s="14">
        <v>3</v>
      </c>
      <c r="G1598" s="8"/>
      <c r="H1598" s="14">
        <v>84</v>
      </c>
      <c r="I1598" s="14">
        <v>0.71</v>
      </c>
      <c r="J1598" s="14">
        <v>1.454</v>
      </c>
    </row>
    <row r="1599" spans="1:10" ht="14.4">
      <c r="A1599" s="8" t="str">
        <f t="shared" si="24"/>
        <v>Japan-Asia 2010</v>
      </c>
      <c r="B1599" s="8" t="s">
        <v>172</v>
      </c>
      <c r="C1599" s="8" t="s">
        <v>61</v>
      </c>
      <c r="D1599" s="9" t="s">
        <v>72</v>
      </c>
      <c r="E1599" s="14">
        <v>0.47599999999999998</v>
      </c>
      <c r="F1599" s="14">
        <v>22</v>
      </c>
      <c r="G1599" s="8"/>
      <c r="H1599" s="14">
        <v>355</v>
      </c>
      <c r="I1599" s="14">
        <v>0.78200000000000003</v>
      </c>
      <c r="J1599" s="14">
        <v>0.96799999999999997</v>
      </c>
    </row>
    <row r="1600" spans="1:10" ht="14.4">
      <c r="A1600" s="8" t="str">
        <f t="shared" si="24"/>
        <v>Thailand-Asia 2010</v>
      </c>
      <c r="B1600" s="8" t="s">
        <v>264</v>
      </c>
      <c r="C1600" s="8" t="s">
        <v>61</v>
      </c>
      <c r="D1600" s="9" t="s">
        <v>72</v>
      </c>
      <c r="E1600" s="14">
        <v>0.36899999999999999</v>
      </c>
      <c r="F1600" s="14">
        <v>32</v>
      </c>
      <c r="G1600" s="8"/>
      <c r="H1600" s="14">
        <v>264</v>
      </c>
      <c r="I1600" s="14">
        <v>0.224</v>
      </c>
      <c r="J1600" s="14">
        <v>1.08</v>
      </c>
    </row>
    <row r="1601" spans="1:10" ht="14.4">
      <c r="A1601" s="8" t="str">
        <f t="shared" si="24"/>
        <v>China-Asia 2010</v>
      </c>
      <c r="B1601" s="8" t="s">
        <v>117</v>
      </c>
      <c r="C1601" s="8" t="s">
        <v>61</v>
      </c>
      <c r="D1601" s="9" t="s">
        <v>72</v>
      </c>
      <c r="E1601" s="14">
        <v>0.63500000000000001</v>
      </c>
      <c r="F1601" s="14">
        <v>38</v>
      </c>
      <c r="G1601" s="8"/>
      <c r="H1601" s="14">
        <v>358</v>
      </c>
      <c r="I1601" s="14">
        <v>0.34300000000000003</v>
      </c>
      <c r="J1601" s="14">
        <v>0.63200000000000001</v>
      </c>
    </row>
    <row r="1602" spans="1:10" ht="14.4">
      <c r="A1602" s="8" t="str">
        <f t="shared" si="24"/>
        <v>Hong Kong SAR-Asia 2010</v>
      </c>
      <c r="B1602" s="8" t="s">
        <v>160</v>
      </c>
      <c r="C1602" s="8" t="s">
        <v>61</v>
      </c>
      <c r="D1602" s="9" t="s">
        <v>72</v>
      </c>
      <c r="E1602" s="14">
        <v>0.23</v>
      </c>
      <c r="F1602" s="14">
        <v>6</v>
      </c>
      <c r="G1602" s="8"/>
      <c r="H1602" s="14">
        <v>80</v>
      </c>
      <c r="I1602" s="14">
        <v>0.72</v>
      </c>
      <c r="J1602" s="14">
        <v>1.9570000000000001</v>
      </c>
    </row>
    <row r="1603" spans="1:10" ht="14.4">
      <c r="A1603" s="8" t="str">
        <f t="shared" ref="A1603:A1666" si="25">CONCATENATE(B1603," ",D1603)</f>
        <v>North Korea-Asia 2010</v>
      </c>
      <c r="B1603" s="8" t="s">
        <v>216</v>
      </c>
      <c r="C1603" s="8" t="s">
        <v>61</v>
      </c>
      <c r="D1603" s="9" t="s">
        <v>72</v>
      </c>
      <c r="E1603" s="8"/>
      <c r="F1603" s="8"/>
      <c r="G1603" s="8"/>
      <c r="H1603" s="8"/>
      <c r="I1603" s="8">
        <v>0.129</v>
      </c>
      <c r="J1603" s="14">
        <v>1.7999999999999999E-2</v>
      </c>
    </row>
    <row r="1604" spans="1:10" ht="14.4">
      <c r="A1604" s="8" t="str">
        <f t="shared" si="25"/>
        <v>Georgia-Asia 2010</v>
      </c>
      <c r="B1604" s="8" t="s">
        <v>147</v>
      </c>
      <c r="C1604" s="8" t="s">
        <v>61</v>
      </c>
      <c r="D1604" s="9" t="s">
        <v>72</v>
      </c>
      <c r="E1604" s="14">
        <v>0.153</v>
      </c>
      <c r="F1604" s="14">
        <v>3</v>
      </c>
      <c r="G1604" s="8"/>
      <c r="H1604" s="14">
        <v>387</v>
      </c>
      <c r="I1604" s="14">
        <v>0.26900000000000002</v>
      </c>
      <c r="J1604" s="14">
        <v>0.90600000000000003</v>
      </c>
    </row>
    <row r="1605" spans="1:10" ht="14.4">
      <c r="A1605" s="8" t="str">
        <f t="shared" si="25"/>
        <v>Armenia-Asia 2010</v>
      </c>
      <c r="B1605" s="8" t="s">
        <v>86</v>
      </c>
      <c r="C1605" s="8" t="s">
        <v>61</v>
      </c>
      <c r="D1605" s="9" t="s">
        <v>72</v>
      </c>
      <c r="E1605" s="14">
        <v>0.38600000000000001</v>
      </c>
      <c r="F1605" s="14">
        <v>14</v>
      </c>
      <c r="G1605" s="8"/>
      <c r="H1605" s="14">
        <v>581</v>
      </c>
      <c r="I1605" s="14">
        <v>0.25</v>
      </c>
      <c r="J1605" s="14">
        <v>1.304</v>
      </c>
    </row>
    <row r="1606" spans="1:10" ht="14.4">
      <c r="A1606" s="8" t="str">
        <f t="shared" si="25"/>
        <v>Vietnam-Asia 2010</v>
      </c>
      <c r="B1606" s="8" t="s">
        <v>282</v>
      </c>
      <c r="C1606" s="8" t="s">
        <v>61</v>
      </c>
      <c r="D1606" s="9" t="s">
        <v>72</v>
      </c>
      <c r="E1606" s="14">
        <v>0.32900000000000001</v>
      </c>
      <c r="F1606" s="14">
        <v>38</v>
      </c>
      <c r="G1606" s="8"/>
      <c r="H1606" s="14">
        <v>941</v>
      </c>
      <c r="I1606" s="14">
        <v>0.307</v>
      </c>
      <c r="J1606" s="14">
        <v>1.2529999999999999</v>
      </c>
    </row>
    <row r="1607" spans="1:10" ht="14.4">
      <c r="A1607" s="8" t="str">
        <f t="shared" si="25"/>
        <v>Brunei-Asia 2010</v>
      </c>
      <c r="B1607" s="8" t="s">
        <v>106</v>
      </c>
      <c r="C1607" s="8" t="s">
        <v>61</v>
      </c>
      <c r="D1607" s="9" t="s">
        <v>72</v>
      </c>
      <c r="E1607" s="14">
        <v>0.17299999999999999</v>
      </c>
      <c r="F1607" s="14">
        <v>105</v>
      </c>
      <c r="G1607" s="8"/>
      <c r="H1607" s="14">
        <v>144</v>
      </c>
      <c r="I1607" s="14">
        <v>0.53</v>
      </c>
      <c r="J1607" s="14">
        <v>1.0860000000000001</v>
      </c>
    </row>
    <row r="1608" spans="1:10" ht="14.4">
      <c r="A1608" s="8" t="str">
        <f t="shared" si="25"/>
        <v>Myanmar-Asia 2010</v>
      </c>
      <c r="B1608" s="8" t="s">
        <v>207</v>
      </c>
      <c r="C1608" s="8" t="s">
        <v>61</v>
      </c>
      <c r="D1608" s="9" t="s">
        <v>72</v>
      </c>
      <c r="E1608" s="8"/>
      <c r="F1608" s="8"/>
      <c r="G1608" s="8"/>
      <c r="H1608" s="8"/>
      <c r="I1608" s="14">
        <v>3.0000000000000001E-3</v>
      </c>
      <c r="J1608" s="14">
        <v>1.0999999999999999E-2</v>
      </c>
    </row>
    <row r="1609" spans="1:10" ht="14.4">
      <c r="A1609" s="8" t="str">
        <f t="shared" si="25"/>
        <v>Azerbaijan-Asia 2010</v>
      </c>
      <c r="B1609" s="8" t="s">
        <v>90</v>
      </c>
      <c r="C1609" s="8" t="s">
        <v>61</v>
      </c>
      <c r="D1609" s="9" t="s">
        <v>72</v>
      </c>
      <c r="E1609" s="14">
        <v>0.40899999999999997</v>
      </c>
      <c r="F1609" s="14">
        <v>8</v>
      </c>
      <c r="G1609" s="8"/>
      <c r="H1609" s="14">
        <v>306</v>
      </c>
      <c r="I1609" s="14">
        <v>0.46</v>
      </c>
      <c r="J1609" s="14">
        <v>1.0009999999999999</v>
      </c>
    </row>
    <row r="1610" spans="1:10" ht="14.4">
      <c r="A1610" s="8" t="str">
        <f t="shared" si="25"/>
        <v>Sri Lanka-Asia 2010</v>
      </c>
      <c r="B1610" s="8" t="s">
        <v>251</v>
      </c>
      <c r="C1610" s="8" t="s">
        <v>61</v>
      </c>
      <c r="D1610" s="9" t="s">
        <v>72</v>
      </c>
      <c r="E1610" s="14">
        <v>0.96599999999999997</v>
      </c>
      <c r="F1610" s="14">
        <v>37</v>
      </c>
      <c r="G1610" s="8"/>
      <c r="H1610" s="14">
        <v>256</v>
      </c>
      <c r="I1610" s="14">
        <v>0.12</v>
      </c>
      <c r="J1610" s="14">
        <v>0.83599999999999997</v>
      </c>
    </row>
    <row r="1611" spans="1:10" ht="14.4">
      <c r="A1611" s="8" t="str">
        <f t="shared" si="25"/>
        <v>Malaysia-Asia 2010</v>
      </c>
      <c r="B1611" s="8" t="s">
        <v>192</v>
      </c>
      <c r="C1611" s="8" t="s">
        <v>61</v>
      </c>
      <c r="D1611" s="9" t="s">
        <v>72</v>
      </c>
      <c r="E1611" s="14">
        <v>0.33700000000000002</v>
      </c>
      <c r="F1611" s="14">
        <v>17</v>
      </c>
      <c r="G1611" s="8"/>
      <c r="H1611" s="14">
        <v>145</v>
      </c>
      <c r="I1611" s="14">
        <v>0.56299999999999994</v>
      </c>
      <c r="J1611" s="14">
        <v>1.1970000000000001</v>
      </c>
    </row>
    <row r="1612" spans="1:10" ht="14.4">
      <c r="A1612" s="8" t="str">
        <f t="shared" si="25"/>
        <v>Indonesia-Asia 2010</v>
      </c>
      <c r="B1612" s="8" t="s">
        <v>164</v>
      </c>
      <c r="C1612" s="8" t="s">
        <v>61</v>
      </c>
      <c r="D1612" s="9" t="s">
        <v>72</v>
      </c>
      <c r="E1612" s="14">
        <v>0.32200000000000001</v>
      </c>
      <c r="F1612" s="14">
        <v>50</v>
      </c>
      <c r="G1612" s="8"/>
      <c r="H1612" s="14">
        <v>266</v>
      </c>
      <c r="I1612" s="14">
        <v>0.109</v>
      </c>
      <c r="J1612" s="14">
        <v>0.878</v>
      </c>
    </row>
    <row r="1613" spans="1:10" ht="14.4">
      <c r="A1613" s="8" t="str">
        <f t="shared" si="25"/>
        <v>India-Asia 2010</v>
      </c>
      <c r="B1613" s="8" t="s">
        <v>163</v>
      </c>
      <c r="C1613" s="8" t="s">
        <v>61</v>
      </c>
      <c r="D1613" s="9" t="s">
        <v>72</v>
      </c>
      <c r="E1613" s="14">
        <v>0.64900000000000002</v>
      </c>
      <c r="F1613" s="14">
        <v>29</v>
      </c>
      <c r="G1613" s="8"/>
      <c r="H1613" s="14">
        <v>258</v>
      </c>
      <c r="I1613" s="14">
        <v>7.4999999999999997E-2</v>
      </c>
      <c r="J1613" s="14">
        <v>0.624</v>
      </c>
    </row>
    <row r="1614" spans="1:10" ht="14.4">
      <c r="A1614" s="8" t="str">
        <f t="shared" si="25"/>
        <v>Bhutan-Asia 2010</v>
      </c>
      <c r="B1614" s="8" t="s">
        <v>101</v>
      </c>
      <c r="C1614" s="8" t="s">
        <v>61</v>
      </c>
      <c r="D1614" s="9" t="s">
        <v>72</v>
      </c>
      <c r="E1614" s="14">
        <v>0.40799999999999997</v>
      </c>
      <c r="F1614" s="14">
        <v>46</v>
      </c>
      <c r="G1614" s="8"/>
      <c r="H1614" s="14">
        <v>274</v>
      </c>
      <c r="I1614" s="14">
        <v>0.13600000000000001</v>
      </c>
      <c r="J1614" s="14">
        <v>0.55000000000000004</v>
      </c>
    </row>
    <row r="1615" spans="1:10" ht="14.4">
      <c r="A1615" s="8" t="str">
        <f t="shared" si="25"/>
        <v>Bangladesh-Asia 2010</v>
      </c>
      <c r="B1615" s="8" t="s">
        <v>94</v>
      </c>
      <c r="C1615" s="8" t="s">
        <v>61</v>
      </c>
      <c r="D1615" s="9" t="s">
        <v>72</v>
      </c>
      <c r="E1615" s="14">
        <v>0.35</v>
      </c>
      <c r="F1615" s="14">
        <v>19</v>
      </c>
      <c r="G1615" s="8"/>
      <c r="H1615" s="14">
        <v>302</v>
      </c>
      <c r="I1615" s="14">
        <v>3.6999999999999998E-2</v>
      </c>
      <c r="J1615" s="14">
        <v>0.44900000000000001</v>
      </c>
    </row>
    <row r="1616" spans="1:10" ht="14.4">
      <c r="A1616" s="8" t="str">
        <f t="shared" si="25"/>
        <v>Turkmenistan-Asia 2010</v>
      </c>
      <c r="B1616" s="8" t="s">
        <v>271</v>
      </c>
      <c r="C1616" s="8" t="s">
        <v>61</v>
      </c>
      <c r="D1616" s="9" t="s">
        <v>72</v>
      </c>
      <c r="E1616" s="8"/>
      <c r="F1616" s="8"/>
      <c r="G1616" s="8"/>
      <c r="H1616" s="8"/>
      <c r="I1616" s="14">
        <v>0.03</v>
      </c>
      <c r="J1616" s="14">
        <v>0.63400000000000001</v>
      </c>
    </row>
    <row r="1617" spans="1:10" ht="14.4">
      <c r="A1617" s="8" t="str">
        <f t="shared" si="25"/>
        <v>Maldives-Asia 2010</v>
      </c>
      <c r="B1617" s="8" t="s">
        <v>193</v>
      </c>
      <c r="C1617" s="8" t="s">
        <v>61</v>
      </c>
      <c r="D1617" s="9" t="s">
        <v>72</v>
      </c>
      <c r="E1617" s="14">
        <v>9.2999999999999999E-2</v>
      </c>
      <c r="F1617" s="14">
        <v>9</v>
      </c>
      <c r="G1617" s="8"/>
      <c r="H1617" s="8"/>
      <c r="I1617" s="14">
        <v>0.26500000000000001</v>
      </c>
      <c r="J1617" s="14">
        <v>1.518</v>
      </c>
    </row>
    <row r="1618" spans="1:10" ht="14.4">
      <c r="A1618" s="8" t="str">
        <f t="shared" si="25"/>
        <v>Mongolia-Asia 2010</v>
      </c>
      <c r="B1618" s="8" t="s">
        <v>203</v>
      </c>
      <c r="C1618" s="8" t="s">
        <v>61</v>
      </c>
      <c r="D1618" s="9" t="s">
        <v>72</v>
      </c>
      <c r="E1618" s="14">
        <v>0.24299999999999999</v>
      </c>
      <c r="F1618" s="14">
        <v>13</v>
      </c>
      <c r="G1618" s="8"/>
      <c r="H1618" s="14">
        <v>192</v>
      </c>
      <c r="I1618" s="14">
        <v>0.10199999999999999</v>
      </c>
      <c r="J1618" s="14">
        <v>0.92500000000000004</v>
      </c>
    </row>
    <row r="1619" spans="1:10" ht="14.4">
      <c r="A1619" s="8" t="str">
        <f t="shared" si="25"/>
        <v>Kazakhstan-Asia 2010</v>
      </c>
      <c r="B1619" s="8" t="s">
        <v>174</v>
      </c>
      <c r="C1619" s="8" t="s">
        <v>61</v>
      </c>
      <c r="D1619" s="9" t="s">
        <v>72</v>
      </c>
      <c r="E1619" s="14">
        <v>0.28599999999999998</v>
      </c>
      <c r="F1619" s="14">
        <v>19</v>
      </c>
      <c r="G1619" s="8"/>
      <c r="H1619" s="14">
        <v>271</v>
      </c>
      <c r="I1619" s="14">
        <v>0.316</v>
      </c>
      <c r="J1619" s="14">
        <v>1.2190000000000001</v>
      </c>
    </row>
    <row r="1620" spans="1:10" ht="14.4">
      <c r="A1620" s="8" t="str">
        <f t="shared" si="25"/>
        <v>Uzbekistan-Asia 2010</v>
      </c>
      <c r="B1620" s="8" t="s">
        <v>279</v>
      </c>
      <c r="C1620" s="8" t="s">
        <v>61</v>
      </c>
      <c r="D1620" s="9" t="s">
        <v>72</v>
      </c>
      <c r="E1620" s="14">
        <v>0.95599999999999996</v>
      </c>
      <c r="F1620" s="14">
        <v>15</v>
      </c>
      <c r="G1620" s="8"/>
      <c r="H1620" s="14">
        <v>205</v>
      </c>
      <c r="I1620" s="14">
        <v>0.2</v>
      </c>
      <c r="J1620" s="14">
        <v>0.755</v>
      </c>
    </row>
    <row r="1621" spans="1:10" ht="14.4">
      <c r="A1621" s="8" t="str">
        <f t="shared" si="25"/>
        <v>Nepal-Asia 2010</v>
      </c>
      <c r="B1621" s="8" t="s">
        <v>209</v>
      </c>
      <c r="C1621" s="8" t="s">
        <v>61</v>
      </c>
      <c r="D1621" s="9" t="s">
        <v>72</v>
      </c>
      <c r="E1621" s="14">
        <v>0.317</v>
      </c>
      <c r="F1621" s="14">
        <v>31</v>
      </c>
      <c r="G1621" s="8"/>
      <c r="H1621" s="14">
        <v>338</v>
      </c>
      <c r="I1621" s="14">
        <v>7.9000000000000001E-2</v>
      </c>
      <c r="J1621" s="14">
        <v>0.34300000000000003</v>
      </c>
    </row>
    <row r="1622" spans="1:10" ht="14.4">
      <c r="A1622" s="8" t="str">
        <f t="shared" si="25"/>
        <v>Philippines-Asia 2010</v>
      </c>
      <c r="B1622" s="8" t="s">
        <v>225</v>
      </c>
      <c r="C1622" s="8" t="s">
        <v>61</v>
      </c>
      <c r="D1622" s="9" t="s">
        <v>72</v>
      </c>
      <c r="E1622" s="14">
        <v>0.438</v>
      </c>
      <c r="F1622" s="14">
        <v>37</v>
      </c>
      <c r="G1622" s="8"/>
      <c r="H1622" s="14">
        <v>195</v>
      </c>
      <c r="I1622" s="14">
        <v>0.25</v>
      </c>
      <c r="J1622" s="14">
        <v>0.89</v>
      </c>
    </row>
    <row r="1623" spans="1:10" ht="14.4">
      <c r="A1623" s="8" t="str">
        <f t="shared" si="25"/>
        <v>Cambodia-Asia 2010</v>
      </c>
      <c r="B1623" s="8" t="s">
        <v>110</v>
      </c>
      <c r="C1623" s="8" t="s">
        <v>61</v>
      </c>
      <c r="D1623" s="9" t="s">
        <v>72</v>
      </c>
      <c r="E1623" s="14">
        <v>0.214</v>
      </c>
      <c r="F1623" s="14">
        <v>102</v>
      </c>
      <c r="G1623" s="8"/>
      <c r="H1623" s="14">
        <v>173</v>
      </c>
      <c r="I1623" s="14">
        <v>1.2999999999999999E-2</v>
      </c>
      <c r="J1623" s="14">
        <v>0.56699999999999995</v>
      </c>
    </row>
    <row r="1624" spans="1:10" ht="14.4">
      <c r="A1624" s="8" t="str">
        <f t="shared" si="25"/>
        <v>Pakistan-Asia 2010</v>
      </c>
      <c r="B1624" s="8" t="s">
        <v>220</v>
      </c>
      <c r="C1624" s="8" t="s">
        <v>61</v>
      </c>
      <c r="D1624" s="9" t="s">
        <v>72</v>
      </c>
      <c r="E1624" s="14">
        <v>0.309</v>
      </c>
      <c r="F1624" s="14">
        <v>21</v>
      </c>
      <c r="G1624" s="8"/>
      <c r="H1624" s="14">
        <v>560</v>
      </c>
      <c r="I1624" s="14">
        <v>0.08</v>
      </c>
      <c r="J1624" s="14">
        <v>0.57299999999999995</v>
      </c>
    </row>
    <row r="1625" spans="1:10" ht="14.4">
      <c r="A1625" s="8" t="str">
        <f t="shared" si="25"/>
        <v>Kyrgyzstan-Asia 2010</v>
      </c>
      <c r="B1625" s="8" t="s">
        <v>179</v>
      </c>
      <c r="C1625" s="8" t="s">
        <v>61</v>
      </c>
      <c r="D1625" s="9" t="s">
        <v>72</v>
      </c>
      <c r="E1625" s="14">
        <v>0.30599999999999999</v>
      </c>
      <c r="F1625" s="14">
        <v>10</v>
      </c>
      <c r="G1625" s="8"/>
      <c r="H1625" s="14">
        <v>202</v>
      </c>
      <c r="I1625" s="14">
        <v>0.184</v>
      </c>
      <c r="J1625" s="14">
        <v>0.98899999999999999</v>
      </c>
    </row>
    <row r="1626" spans="1:10" ht="14.4">
      <c r="A1626" s="8" t="str">
        <f t="shared" si="25"/>
        <v>Laos-Asia 2010</v>
      </c>
      <c r="B1626" s="8" t="s">
        <v>180</v>
      </c>
      <c r="C1626" s="8" t="s">
        <v>61</v>
      </c>
      <c r="D1626" s="9" t="s">
        <v>72</v>
      </c>
      <c r="E1626" s="14">
        <v>0.32300000000000001</v>
      </c>
      <c r="F1626" s="14">
        <v>93</v>
      </c>
      <c r="G1626" s="8"/>
      <c r="H1626" s="14">
        <v>362</v>
      </c>
      <c r="I1626" s="14">
        <v>7.0000000000000007E-2</v>
      </c>
      <c r="J1626" s="14">
        <v>0.626</v>
      </c>
    </row>
    <row r="1627" spans="1:10" ht="14.4">
      <c r="A1627" s="8" t="str">
        <f t="shared" si="25"/>
        <v>Tajikistan-Asia 2010</v>
      </c>
      <c r="B1627" s="8" t="s">
        <v>262</v>
      </c>
      <c r="C1627" s="8" t="s">
        <v>61</v>
      </c>
      <c r="D1627" s="9" t="s">
        <v>72</v>
      </c>
      <c r="E1627" s="14">
        <v>0.84</v>
      </c>
      <c r="F1627" s="14">
        <v>27</v>
      </c>
      <c r="G1627" s="8"/>
      <c r="H1627" s="14">
        <v>224</v>
      </c>
      <c r="I1627" s="14">
        <v>0.11600000000000001</v>
      </c>
      <c r="J1627" s="14">
        <v>0.77900000000000003</v>
      </c>
    </row>
    <row r="1628" spans="1:10" ht="14.4">
      <c r="A1628" s="8" t="str">
        <f t="shared" si="25"/>
        <v>Timor-Leste-Asia 2010</v>
      </c>
      <c r="B1628" s="8" t="s">
        <v>265</v>
      </c>
      <c r="C1628" s="8" t="s">
        <v>61</v>
      </c>
      <c r="D1628" s="9" t="s">
        <v>72</v>
      </c>
      <c r="E1628" s="14">
        <v>0.11</v>
      </c>
      <c r="F1628" s="14">
        <v>110</v>
      </c>
      <c r="G1628" s="8"/>
      <c r="H1628" s="14">
        <v>276</v>
      </c>
      <c r="I1628" s="14">
        <v>2E-3</v>
      </c>
      <c r="J1628" s="14">
        <v>0.438</v>
      </c>
    </row>
    <row r="1629" spans="1:10" ht="14.4">
      <c r="A1629" s="8" t="str">
        <f t="shared" si="25"/>
        <v>Afghanistan-Asia 2010</v>
      </c>
      <c r="B1629" s="8" t="s">
        <v>60</v>
      </c>
      <c r="C1629" s="8" t="s">
        <v>61</v>
      </c>
      <c r="D1629" s="9" t="s">
        <v>72</v>
      </c>
      <c r="E1629" s="14">
        <v>0.36299999999999999</v>
      </c>
      <c r="F1629" s="14">
        <v>7</v>
      </c>
      <c r="G1629" s="8"/>
      <c r="H1629" s="14">
        <v>275</v>
      </c>
      <c r="I1629" s="14">
        <v>0.04</v>
      </c>
      <c r="J1629" s="14">
        <v>0.45800000000000002</v>
      </c>
    </row>
    <row r="1630" spans="1:10" ht="14.4">
      <c r="A1630" s="8" t="str">
        <f t="shared" si="25"/>
        <v>Japan-Asia 2011</v>
      </c>
      <c r="B1630" s="8" t="s">
        <v>172</v>
      </c>
      <c r="C1630" s="8" t="s">
        <v>61</v>
      </c>
      <c r="D1630" s="9" t="s">
        <v>73</v>
      </c>
      <c r="E1630" s="14">
        <v>0.48399999999999999</v>
      </c>
      <c r="F1630" s="14">
        <v>22</v>
      </c>
      <c r="G1630" s="8"/>
      <c r="H1630" s="14">
        <v>330</v>
      </c>
      <c r="I1630" s="14">
        <v>0.79100000000000004</v>
      </c>
      <c r="J1630" s="14">
        <v>1.02</v>
      </c>
    </row>
    <row r="1631" spans="1:10" ht="14.4">
      <c r="A1631" s="8" t="str">
        <f t="shared" si="25"/>
        <v>South Korea-Asia 2011</v>
      </c>
      <c r="B1631" s="8" t="s">
        <v>248</v>
      </c>
      <c r="C1631" s="8" t="s">
        <v>61</v>
      </c>
      <c r="D1631" s="9" t="s">
        <v>73</v>
      </c>
      <c r="E1631" s="14">
        <v>0.28699999999999998</v>
      </c>
      <c r="F1631" s="14">
        <v>6</v>
      </c>
      <c r="G1631" s="8"/>
      <c r="H1631" s="14">
        <v>225</v>
      </c>
      <c r="I1631" s="14">
        <v>0.83799999999999997</v>
      </c>
      <c r="J1631" s="14">
        <v>1.077</v>
      </c>
    </row>
    <row r="1632" spans="1:10" ht="14.4">
      <c r="A1632" s="8" t="str">
        <f t="shared" si="25"/>
        <v>Macao SAR-Asia 2011</v>
      </c>
      <c r="B1632" s="8" t="s">
        <v>189</v>
      </c>
      <c r="C1632" s="8" t="s">
        <v>61</v>
      </c>
      <c r="D1632" s="9" t="s">
        <v>73</v>
      </c>
      <c r="E1632" s="8"/>
      <c r="F1632" s="8"/>
      <c r="G1632" s="8"/>
      <c r="H1632" s="8"/>
      <c r="I1632" s="14">
        <v>0.60199999999999998</v>
      </c>
      <c r="J1632" s="14">
        <v>2.4769999999999999</v>
      </c>
    </row>
    <row r="1633" spans="1:10" ht="14.4">
      <c r="A1633" s="8" t="str">
        <f t="shared" si="25"/>
        <v>Singapore-Asia 2011</v>
      </c>
      <c r="B1633" s="8" t="s">
        <v>241</v>
      </c>
      <c r="C1633" s="8" t="s">
        <v>61</v>
      </c>
      <c r="D1633" s="9" t="s">
        <v>73</v>
      </c>
      <c r="E1633" s="14">
        <v>0.27100000000000002</v>
      </c>
      <c r="F1633" s="14">
        <v>3</v>
      </c>
      <c r="G1633" s="8"/>
      <c r="H1633" s="14">
        <v>84</v>
      </c>
      <c r="I1633" s="14">
        <v>0.71</v>
      </c>
      <c r="J1633" s="14">
        <v>1.5009999999999999</v>
      </c>
    </row>
    <row r="1634" spans="1:10" ht="14.4">
      <c r="A1634" s="8" t="str">
        <f t="shared" si="25"/>
        <v>Thailand-Asia 2011</v>
      </c>
      <c r="B1634" s="8" t="s">
        <v>264</v>
      </c>
      <c r="C1634" s="8" t="s">
        <v>61</v>
      </c>
      <c r="D1634" s="9" t="s">
        <v>73</v>
      </c>
      <c r="E1634" s="14">
        <v>0.36899999999999999</v>
      </c>
      <c r="F1634" s="14">
        <v>29</v>
      </c>
      <c r="G1634" s="8"/>
      <c r="H1634" s="14">
        <v>264</v>
      </c>
      <c r="I1634" s="14">
        <v>0.23699999999999999</v>
      </c>
      <c r="J1634" s="14">
        <v>1.163</v>
      </c>
    </row>
    <row r="1635" spans="1:10" ht="14.4">
      <c r="A1635" s="8" t="str">
        <f t="shared" si="25"/>
        <v>China-Asia 2011</v>
      </c>
      <c r="B1635" s="8" t="s">
        <v>117</v>
      </c>
      <c r="C1635" s="8" t="s">
        <v>61</v>
      </c>
      <c r="D1635" s="9" t="s">
        <v>73</v>
      </c>
      <c r="E1635" s="14">
        <v>0.63500000000000001</v>
      </c>
      <c r="F1635" s="14">
        <v>38</v>
      </c>
      <c r="G1635" s="8"/>
      <c r="H1635" s="14">
        <v>358</v>
      </c>
      <c r="I1635" s="14">
        <v>0.38300000000000001</v>
      </c>
      <c r="J1635" s="14">
        <v>0.72099999999999997</v>
      </c>
    </row>
    <row r="1636" spans="1:10" ht="14.4">
      <c r="A1636" s="8" t="str">
        <f t="shared" si="25"/>
        <v>North Korea-Asia 2011</v>
      </c>
      <c r="B1636" s="8" t="s">
        <v>216</v>
      </c>
      <c r="C1636" s="8" t="s">
        <v>61</v>
      </c>
      <c r="D1636" s="9" t="s">
        <v>73</v>
      </c>
      <c r="E1636" s="8"/>
      <c r="F1636" s="8"/>
      <c r="G1636" s="8"/>
      <c r="H1636" s="8"/>
      <c r="I1636" s="8">
        <v>0.129</v>
      </c>
      <c r="J1636" s="14">
        <v>4.1000000000000002E-2</v>
      </c>
    </row>
    <row r="1637" spans="1:10" ht="14.4">
      <c r="A1637" s="8" t="str">
        <f t="shared" si="25"/>
        <v>Georgia-Asia 2011</v>
      </c>
      <c r="B1637" s="8" t="s">
        <v>147</v>
      </c>
      <c r="C1637" s="8" t="s">
        <v>61</v>
      </c>
      <c r="D1637" s="9" t="s">
        <v>73</v>
      </c>
      <c r="E1637" s="14">
        <v>0.16500000000000001</v>
      </c>
      <c r="F1637" s="14">
        <v>2</v>
      </c>
      <c r="G1637" s="8"/>
      <c r="H1637" s="14">
        <v>387</v>
      </c>
      <c r="I1637" s="14">
        <v>0.315</v>
      </c>
      <c r="J1637" s="14">
        <v>1.0129999999999999</v>
      </c>
    </row>
    <row r="1638" spans="1:10" ht="14.4">
      <c r="A1638" s="8" t="str">
        <f t="shared" si="25"/>
        <v>Armenia-Asia 2011</v>
      </c>
      <c r="B1638" s="8" t="s">
        <v>86</v>
      </c>
      <c r="C1638" s="8" t="s">
        <v>61</v>
      </c>
      <c r="D1638" s="9" t="s">
        <v>73</v>
      </c>
      <c r="E1638" s="14">
        <v>0.38800000000000001</v>
      </c>
      <c r="F1638" s="14">
        <v>8</v>
      </c>
      <c r="G1638" s="8"/>
      <c r="H1638" s="14">
        <v>500</v>
      </c>
      <c r="I1638" s="14">
        <v>0.32</v>
      </c>
      <c r="J1638" s="14">
        <v>1.083</v>
      </c>
    </row>
    <row r="1639" spans="1:10" ht="14.4">
      <c r="A1639" s="8" t="str">
        <f t="shared" si="25"/>
        <v>Hong Kong SAR-Asia 2011</v>
      </c>
      <c r="B1639" s="8" t="s">
        <v>160</v>
      </c>
      <c r="C1639" s="8" t="s">
        <v>61</v>
      </c>
      <c r="D1639" s="9" t="s">
        <v>73</v>
      </c>
      <c r="E1639" s="14">
        <v>0.23</v>
      </c>
      <c r="F1639" s="14">
        <v>3</v>
      </c>
      <c r="G1639" s="8"/>
      <c r="H1639" s="14">
        <v>80</v>
      </c>
      <c r="I1639" s="14">
        <v>0.72199999999999998</v>
      </c>
      <c r="J1639" s="14">
        <v>2.1549999999999998</v>
      </c>
    </row>
    <row r="1640" spans="1:10" ht="14.4">
      <c r="A1640" s="8" t="str">
        <f t="shared" si="25"/>
        <v>Vietnam-Asia 2011</v>
      </c>
      <c r="B1640" s="8" t="s">
        <v>282</v>
      </c>
      <c r="C1640" s="8" t="s">
        <v>61</v>
      </c>
      <c r="D1640" s="9" t="s">
        <v>73</v>
      </c>
      <c r="E1640" s="14">
        <v>0.4</v>
      </c>
      <c r="F1640" s="14">
        <v>38</v>
      </c>
      <c r="G1640" s="8"/>
      <c r="H1640" s="14">
        <v>941</v>
      </c>
      <c r="I1640" s="14">
        <v>0.35099999999999998</v>
      </c>
      <c r="J1640" s="14">
        <v>1.4159999999999999</v>
      </c>
    </row>
    <row r="1641" spans="1:10" ht="14.4">
      <c r="A1641" s="8" t="str">
        <f t="shared" si="25"/>
        <v>Brunei-Asia 2011</v>
      </c>
      <c r="B1641" s="8" t="s">
        <v>106</v>
      </c>
      <c r="C1641" s="8" t="s">
        <v>61</v>
      </c>
      <c r="D1641" s="9" t="s">
        <v>73</v>
      </c>
      <c r="E1641" s="14">
        <v>0.16800000000000001</v>
      </c>
      <c r="F1641" s="14">
        <v>101</v>
      </c>
      <c r="G1641" s="8"/>
      <c r="H1641" s="14">
        <v>96</v>
      </c>
      <c r="I1641" s="14">
        <v>0.56000000000000005</v>
      </c>
      <c r="J1641" s="14">
        <v>1.0900000000000001</v>
      </c>
    </row>
    <row r="1642" spans="1:10" ht="14.4">
      <c r="A1642" s="8" t="str">
        <f t="shared" si="25"/>
        <v>Myanmar-Asia 2011</v>
      </c>
      <c r="B1642" s="8" t="s">
        <v>207</v>
      </c>
      <c r="C1642" s="8" t="s">
        <v>61</v>
      </c>
      <c r="D1642" s="9" t="s">
        <v>73</v>
      </c>
      <c r="E1642" s="8"/>
      <c r="F1642" s="8"/>
      <c r="G1642" s="8"/>
      <c r="H1642" s="8"/>
      <c r="I1642" s="14">
        <v>0.01</v>
      </c>
      <c r="J1642" s="14">
        <v>2.4E-2</v>
      </c>
    </row>
    <row r="1643" spans="1:10" ht="14.4">
      <c r="A1643" s="8" t="str">
        <f t="shared" si="25"/>
        <v>Sri Lanka-Asia 2011</v>
      </c>
      <c r="B1643" s="8" t="s">
        <v>251</v>
      </c>
      <c r="C1643" s="8" t="s">
        <v>61</v>
      </c>
      <c r="D1643" s="9" t="s">
        <v>73</v>
      </c>
      <c r="E1643" s="14">
        <v>1.129</v>
      </c>
      <c r="F1643" s="14">
        <v>37</v>
      </c>
      <c r="G1643" s="8"/>
      <c r="H1643" s="14">
        <v>256</v>
      </c>
      <c r="I1643" s="14">
        <v>0.15</v>
      </c>
      <c r="J1643" s="14">
        <v>0.875</v>
      </c>
    </row>
    <row r="1644" spans="1:10" ht="14.4">
      <c r="A1644" s="8" t="str">
        <f t="shared" si="25"/>
        <v>Malaysia-Asia 2011</v>
      </c>
      <c r="B1644" s="8" t="s">
        <v>192</v>
      </c>
      <c r="C1644" s="8" t="s">
        <v>61</v>
      </c>
      <c r="D1644" s="9" t="s">
        <v>73</v>
      </c>
      <c r="E1644" s="14">
        <v>0.34</v>
      </c>
      <c r="F1644" s="14">
        <v>6</v>
      </c>
      <c r="G1644" s="8"/>
      <c r="H1644" s="14">
        <v>133</v>
      </c>
      <c r="I1644" s="14">
        <v>0.61</v>
      </c>
      <c r="J1644" s="14">
        <v>1.2749999999999999</v>
      </c>
    </row>
    <row r="1645" spans="1:10" ht="14.4">
      <c r="A1645" s="8" t="str">
        <f t="shared" si="25"/>
        <v>Azerbaijan-Asia 2011</v>
      </c>
      <c r="B1645" s="8" t="s">
        <v>90</v>
      </c>
      <c r="C1645" s="8" t="s">
        <v>61</v>
      </c>
      <c r="D1645" s="9" t="s">
        <v>73</v>
      </c>
      <c r="E1645" s="14">
        <v>0.4</v>
      </c>
      <c r="F1645" s="14">
        <v>8</v>
      </c>
      <c r="G1645" s="8"/>
      <c r="H1645" s="14">
        <v>225</v>
      </c>
      <c r="I1645" s="14">
        <v>0.5</v>
      </c>
      <c r="J1645" s="14">
        <v>1.1000000000000001</v>
      </c>
    </row>
    <row r="1646" spans="1:10" ht="14.4">
      <c r="A1646" s="8" t="str">
        <f t="shared" si="25"/>
        <v>Bhutan-Asia 2011</v>
      </c>
      <c r="B1646" s="8" t="s">
        <v>101</v>
      </c>
      <c r="C1646" s="8" t="s">
        <v>61</v>
      </c>
      <c r="D1646" s="9" t="s">
        <v>73</v>
      </c>
      <c r="E1646" s="14">
        <v>0.40799999999999997</v>
      </c>
      <c r="F1646" s="14">
        <v>36</v>
      </c>
      <c r="G1646" s="8"/>
      <c r="H1646" s="14">
        <v>274</v>
      </c>
      <c r="I1646" s="14">
        <v>0.21</v>
      </c>
      <c r="J1646" s="14">
        <v>0.66400000000000003</v>
      </c>
    </row>
    <row r="1647" spans="1:10" ht="14.4">
      <c r="A1647" s="8" t="str">
        <f t="shared" si="25"/>
        <v>Indonesia-Asia 2011</v>
      </c>
      <c r="B1647" s="8" t="s">
        <v>164</v>
      </c>
      <c r="C1647" s="8" t="s">
        <v>61</v>
      </c>
      <c r="D1647" s="9" t="s">
        <v>73</v>
      </c>
      <c r="E1647" s="14">
        <v>0.32200000000000001</v>
      </c>
      <c r="F1647" s="14">
        <v>48</v>
      </c>
      <c r="G1647" s="8"/>
      <c r="H1647" s="14">
        <v>266</v>
      </c>
      <c r="I1647" s="14">
        <v>0.111</v>
      </c>
      <c r="J1647" s="14">
        <v>1.0249999999999999</v>
      </c>
    </row>
    <row r="1648" spans="1:10" ht="14.4">
      <c r="A1648" s="8" t="str">
        <f t="shared" si="25"/>
        <v>India-Asia 2011</v>
      </c>
      <c r="B1648" s="8" t="s">
        <v>163</v>
      </c>
      <c r="C1648" s="8" t="s">
        <v>61</v>
      </c>
      <c r="D1648" s="9" t="s">
        <v>73</v>
      </c>
      <c r="E1648" s="14">
        <v>0.629</v>
      </c>
      <c r="F1648" s="14">
        <v>29</v>
      </c>
      <c r="G1648" s="8"/>
      <c r="H1648" s="14">
        <v>254</v>
      </c>
      <c r="I1648" s="14">
        <v>0.10100000000000001</v>
      </c>
      <c r="J1648" s="14">
        <v>0.73199999999999998</v>
      </c>
    </row>
    <row r="1649" spans="1:10" ht="14.4">
      <c r="A1649" s="8" t="str">
        <f t="shared" si="25"/>
        <v>Bangladesh-Asia 2011</v>
      </c>
      <c r="B1649" s="8" t="s">
        <v>94</v>
      </c>
      <c r="C1649" s="8" t="s">
        <v>61</v>
      </c>
      <c r="D1649" s="9" t="s">
        <v>73</v>
      </c>
      <c r="E1649" s="14">
        <v>0.35</v>
      </c>
      <c r="F1649" s="14">
        <v>19</v>
      </c>
      <c r="G1649" s="8"/>
      <c r="H1649" s="14">
        <v>302</v>
      </c>
      <c r="I1649" s="14">
        <v>0.05</v>
      </c>
      <c r="J1649" s="14">
        <v>0.55200000000000005</v>
      </c>
    </row>
    <row r="1650" spans="1:10" ht="14.4">
      <c r="A1650" s="8" t="str">
        <f t="shared" si="25"/>
        <v>Turkmenistan-Asia 2011</v>
      </c>
      <c r="B1650" s="8" t="s">
        <v>271</v>
      </c>
      <c r="C1650" s="8" t="s">
        <v>61</v>
      </c>
      <c r="D1650" s="9" t="s">
        <v>73</v>
      </c>
      <c r="E1650" s="8"/>
      <c r="F1650" s="8"/>
      <c r="G1650" s="8"/>
      <c r="H1650" s="8"/>
      <c r="I1650" s="14">
        <v>0.05</v>
      </c>
      <c r="J1650" s="14">
        <v>1.038</v>
      </c>
    </row>
    <row r="1651" spans="1:10" ht="14.4">
      <c r="A1651" s="8" t="str">
        <f t="shared" si="25"/>
        <v>Uzbekistan-Asia 2011</v>
      </c>
      <c r="B1651" s="8" t="s">
        <v>279</v>
      </c>
      <c r="C1651" s="8" t="s">
        <v>61</v>
      </c>
      <c r="D1651" s="9" t="s">
        <v>73</v>
      </c>
      <c r="E1651" s="14">
        <v>0.97499999999999998</v>
      </c>
      <c r="F1651" s="14">
        <v>14</v>
      </c>
      <c r="G1651" s="8"/>
      <c r="H1651" s="14">
        <v>205</v>
      </c>
      <c r="I1651" s="14">
        <v>0.30199999999999999</v>
      </c>
      <c r="J1651" s="14">
        <v>0.90400000000000003</v>
      </c>
    </row>
    <row r="1652" spans="1:10" ht="14.4">
      <c r="A1652" s="8" t="str">
        <f t="shared" si="25"/>
        <v>Nepal-Asia 2011</v>
      </c>
      <c r="B1652" s="8" t="s">
        <v>209</v>
      </c>
      <c r="C1652" s="8" t="s">
        <v>61</v>
      </c>
      <c r="D1652" s="9" t="s">
        <v>73</v>
      </c>
      <c r="E1652" s="14">
        <v>0.315</v>
      </c>
      <c r="F1652" s="14">
        <v>29</v>
      </c>
      <c r="G1652" s="8"/>
      <c r="H1652" s="14">
        <v>326</v>
      </c>
      <c r="I1652" s="14">
        <v>0.09</v>
      </c>
      <c r="J1652" s="14">
        <v>0.49199999999999999</v>
      </c>
    </row>
    <row r="1653" spans="1:10" ht="14.4">
      <c r="A1653" s="8" t="str">
        <f t="shared" si="25"/>
        <v>Maldives-Asia 2011</v>
      </c>
      <c r="B1653" s="8" t="s">
        <v>193</v>
      </c>
      <c r="C1653" s="8" t="s">
        <v>61</v>
      </c>
      <c r="D1653" s="9" t="s">
        <v>73</v>
      </c>
      <c r="E1653" s="14">
        <v>9.2999999999999999E-2</v>
      </c>
      <c r="F1653" s="14">
        <v>9</v>
      </c>
      <c r="G1653" s="8"/>
      <c r="H1653" s="8"/>
      <c r="I1653" s="14">
        <v>0.34</v>
      </c>
      <c r="J1653" s="14">
        <v>1.5980000000000001</v>
      </c>
    </row>
    <row r="1654" spans="1:10" ht="14.4">
      <c r="A1654" s="8" t="str">
        <f t="shared" si="25"/>
        <v>Mongolia-Asia 2011</v>
      </c>
      <c r="B1654" s="8" t="s">
        <v>203</v>
      </c>
      <c r="C1654" s="8" t="s">
        <v>61</v>
      </c>
      <c r="D1654" s="9" t="s">
        <v>73</v>
      </c>
      <c r="E1654" s="14">
        <v>0.246</v>
      </c>
      <c r="F1654" s="14">
        <v>13</v>
      </c>
      <c r="G1654" s="8"/>
      <c r="H1654" s="14">
        <v>192</v>
      </c>
      <c r="I1654" s="14">
        <v>0.125</v>
      </c>
      <c r="J1654" s="14">
        <v>1.0680000000000001</v>
      </c>
    </row>
    <row r="1655" spans="1:10" ht="14.4">
      <c r="A1655" s="8" t="str">
        <f t="shared" si="25"/>
        <v>Kazakhstan-Asia 2011</v>
      </c>
      <c r="B1655" s="8" t="s">
        <v>174</v>
      </c>
      <c r="C1655" s="8" t="s">
        <v>61</v>
      </c>
      <c r="D1655" s="9" t="s">
        <v>73</v>
      </c>
      <c r="E1655" s="14">
        <v>0.28599999999999998</v>
      </c>
      <c r="F1655" s="14">
        <v>19</v>
      </c>
      <c r="G1655" s="8"/>
      <c r="H1655" s="14">
        <v>188</v>
      </c>
      <c r="I1655" s="14">
        <v>0.50600000000000001</v>
      </c>
      <c r="J1655" s="14">
        <v>1.5680000000000001</v>
      </c>
    </row>
    <row r="1656" spans="1:10" ht="14.4">
      <c r="A1656" s="8" t="str">
        <f t="shared" si="25"/>
        <v>Philippines-Asia 2011</v>
      </c>
      <c r="B1656" s="8" t="s">
        <v>225</v>
      </c>
      <c r="C1656" s="8" t="s">
        <v>61</v>
      </c>
      <c r="D1656" s="9" t="s">
        <v>73</v>
      </c>
      <c r="E1656" s="14">
        <v>0.44500000000000001</v>
      </c>
      <c r="F1656" s="14">
        <v>36</v>
      </c>
      <c r="G1656" s="8"/>
      <c r="H1656" s="14">
        <v>195</v>
      </c>
      <c r="I1656" s="14">
        <v>0.28999999999999998</v>
      </c>
      <c r="J1656" s="14">
        <v>0.99099999999999999</v>
      </c>
    </row>
    <row r="1657" spans="1:10" ht="14.4">
      <c r="A1657" s="8" t="str">
        <f t="shared" si="25"/>
        <v>Pakistan-Asia 2011</v>
      </c>
      <c r="B1657" s="8" t="s">
        <v>220</v>
      </c>
      <c r="C1657" s="8" t="s">
        <v>61</v>
      </c>
      <c r="D1657" s="9" t="s">
        <v>73</v>
      </c>
      <c r="E1657" s="14">
        <v>0.34599999999999997</v>
      </c>
      <c r="F1657" s="14">
        <v>21</v>
      </c>
      <c r="G1657" s="8"/>
      <c r="H1657" s="14">
        <v>560</v>
      </c>
      <c r="I1657" s="14">
        <v>0.09</v>
      </c>
      <c r="J1657" s="14">
        <v>0.61799999999999999</v>
      </c>
    </row>
    <row r="1658" spans="1:10" ht="14.4">
      <c r="A1658" s="8" t="str">
        <f t="shared" si="25"/>
        <v>Cambodia-Asia 2011</v>
      </c>
      <c r="B1658" s="8" t="s">
        <v>110</v>
      </c>
      <c r="C1658" s="8" t="s">
        <v>61</v>
      </c>
      <c r="D1658" s="9" t="s">
        <v>73</v>
      </c>
      <c r="E1658" s="14">
        <v>0.214</v>
      </c>
      <c r="F1658" s="14">
        <v>102</v>
      </c>
      <c r="G1658" s="8"/>
      <c r="H1658" s="14">
        <v>173</v>
      </c>
      <c r="I1658" s="14">
        <v>3.1E-2</v>
      </c>
      <c r="J1658" s="14">
        <v>0.94199999999999995</v>
      </c>
    </row>
    <row r="1659" spans="1:10" ht="14.4">
      <c r="A1659" s="8" t="str">
        <f t="shared" si="25"/>
        <v>Kyrgyzstan-Asia 2011</v>
      </c>
      <c r="B1659" s="8" t="s">
        <v>179</v>
      </c>
      <c r="C1659" s="8" t="s">
        <v>61</v>
      </c>
      <c r="D1659" s="9" t="s">
        <v>73</v>
      </c>
      <c r="E1659" s="14">
        <v>0.33400000000000002</v>
      </c>
      <c r="F1659" s="14">
        <v>10</v>
      </c>
      <c r="G1659" s="8"/>
      <c r="H1659" s="14">
        <v>210</v>
      </c>
      <c r="I1659" s="14">
        <v>0.2</v>
      </c>
      <c r="J1659" s="14">
        <v>1.1619999999999999</v>
      </c>
    </row>
    <row r="1660" spans="1:10" ht="14.4">
      <c r="A1660" s="8" t="str">
        <f t="shared" si="25"/>
        <v>Laos-Asia 2011</v>
      </c>
      <c r="B1660" s="8" t="s">
        <v>180</v>
      </c>
      <c r="C1660" s="8" t="s">
        <v>61</v>
      </c>
      <c r="D1660" s="9" t="s">
        <v>73</v>
      </c>
      <c r="E1660" s="14">
        <v>0.31900000000000001</v>
      </c>
      <c r="F1660" s="14">
        <v>93</v>
      </c>
      <c r="G1660" s="8"/>
      <c r="H1660" s="14">
        <v>362</v>
      </c>
      <c r="I1660" s="14">
        <v>0.09</v>
      </c>
      <c r="J1660" s="14">
        <v>0.84</v>
      </c>
    </row>
    <row r="1661" spans="1:10" ht="14.4">
      <c r="A1661" s="8" t="str">
        <f t="shared" si="25"/>
        <v>Tajikistan-Asia 2011</v>
      </c>
      <c r="B1661" s="8" t="s">
        <v>262</v>
      </c>
      <c r="C1661" s="8" t="s">
        <v>61</v>
      </c>
      <c r="D1661" s="9" t="s">
        <v>73</v>
      </c>
      <c r="E1661" s="14">
        <v>0.84499999999999997</v>
      </c>
      <c r="F1661" s="14">
        <v>24</v>
      </c>
      <c r="G1661" s="8"/>
      <c r="H1661" s="14">
        <v>224</v>
      </c>
      <c r="I1661" s="14">
        <v>0.13</v>
      </c>
      <c r="J1661" s="14">
        <v>0.80900000000000005</v>
      </c>
    </row>
    <row r="1662" spans="1:10" ht="14.4">
      <c r="A1662" s="8" t="str">
        <f t="shared" si="25"/>
        <v>Timor-Leste-Asia 2011</v>
      </c>
      <c r="B1662" s="8" t="s">
        <v>265</v>
      </c>
      <c r="C1662" s="8" t="s">
        <v>61</v>
      </c>
      <c r="D1662" s="9" t="s">
        <v>73</v>
      </c>
      <c r="E1662" s="14">
        <v>0.11</v>
      </c>
      <c r="F1662" s="14">
        <v>94</v>
      </c>
      <c r="G1662" s="8"/>
      <c r="H1662" s="14">
        <v>276</v>
      </c>
      <c r="I1662" s="14">
        <v>8.9999999999999993E-3</v>
      </c>
      <c r="J1662" s="14">
        <v>0.56000000000000005</v>
      </c>
    </row>
    <row r="1663" spans="1:10" ht="14.4">
      <c r="A1663" s="8" t="str">
        <f t="shared" si="25"/>
        <v>Afghanistan-Asia 2011</v>
      </c>
      <c r="B1663" s="8" t="s">
        <v>60</v>
      </c>
      <c r="C1663" s="8" t="s">
        <v>61</v>
      </c>
      <c r="D1663" s="9" t="s">
        <v>73</v>
      </c>
      <c r="E1663" s="14">
        <v>0.36299999999999999</v>
      </c>
      <c r="F1663" s="14">
        <v>7</v>
      </c>
      <c r="G1663" s="8"/>
      <c r="H1663" s="14">
        <v>275</v>
      </c>
      <c r="I1663" s="14">
        <v>0.05</v>
      </c>
      <c r="J1663" s="14">
        <v>0.60299999999999998</v>
      </c>
    </row>
    <row r="1664" spans="1:10" ht="14.4">
      <c r="A1664" s="8" t="str">
        <f t="shared" si="25"/>
        <v>Japan-Asia 2012</v>
      </c>
      <c r="B1664" s="8" t="s">
        <v>172</v>
      </c>
      <c r="C1664" s="8" t="s">
        <v>61</v>
      </c>
      <c r="D1664" s="9" t="s">
        <v>74</v>
      </c>
      <c r="E1664" s="14">
        <v>0.49399999999999999</v>
      </c>
      <c r="F1664" s="14">
        <v>22</v>
      </c>
      <c r="G1664" s="14">
        <v>23</v>
      </c>
      <c r="H1664" s="14">
        <v>330</v>
      </c>
      <c r="I1664" s="14">
        <v>0.86299999999999999</v>
      </c>
      <c r="J1664" s="14">
        <v>1.087</v>
      </c>
    </row>
    <row r="1665" spans="1:10" ht="14.4">
      <c r="A1665" s="8" t="str">
        <f t="shared" si="25"/>
        <v>Thailand-Asia 2012</v>
      </c>
      <c r="B1665" s="8" t="s">
        <v>264</v>
      </c>
      <c r="C1665" s="8" t="s">
        <v>61</v>
      </c>
      <c r="D1665" s="9" t="s">
        <v>74</v>
      </c>
      <c r="E1665" s="14">
        <v>0.372</v>
      </c>
      <c r="F1665" s="14">
        <v>29</v>
      </c>
      <c r="G1665" s="14">
        <v>18</v>
      </c>
      <c r="H1665" s="14">
        <v>264</v>
      </c>
      <c r="I1665" s="14">
        <v>0.26500000000000001</v>
      </c>
      <c r="J1665" s="14">
        <v>1.2729999999999999</v>
      </c>
    </row>
    <row r="1666" spans="1:10" ht="14.4">
      <c r="A1666" s="8" t="str">
        <f t="shared" si="25"/>
        <v>Macao SAR-Asia 2012</v>
      </c>
      <c r="B1666" s="8" t="s">
        <v>189</v>
      </c>
      <c r="C1666" s="8" t="s">
        <v>61</v>
      </c>
      <c r="D1666" s="9" t="s">
        <v>74</v>
      </c>
      <c r="E1666" s="8"/>
      <c r="F1666" s="8"/>
      <c r="G1666" s="8"/>
      <c r="H1666" s="8"/>
      <c r="I1666" s="14">
        <v>0.61299999999999999</v>
      </c>
      <c r="J1666" s="14">
        <v>2.8980000000000001</v>
      </c>
    </row>
    <row r="1667" spans="1:10" ht="14.4">
      <c r="A1667" s="8" t="str">
        <f t="shared" ref="A1667:A1730" si="26">CONCATENATE(B1667," ",D1667)</f>
        <v>South Korea-Asia 2012</v>
      </c>
      <c r="B1667" s="8" t="s">
        <v>248</v>
      </c>
      <c r="C1667" s="8" t="s">
        <v>61</v>
      </c>
      <c r="D1667" s="9" t="s">
        <v>74</v>
      </c>
      <c r="E1667" s="14">
        <v>0.28999999999999998</v>
      </c>
      <c r="F1667" s="14">
        <v>6</v>
      </c>
      <c r="G1667" s="14">
        <v>6</v>
      </c>
      <c r="H1667" s="14">
        <v>207</v>
      </c>
      <c r="I1667" s="14">
        <v>0.84099999999999997</v>
      </c>
      <c r="J1667" s="14">
        <v>1.0940000000000001</v>
      </c>
    </row>
    <row r="1668" spans="1:10" ht="14.4">
      <c r="A1668" s="8" t="str">
        <f t="shared" si="26"/>
        <v>Singapore-Asia 2012</v>
      </c>
      <c r="B1668" s="8" t="s">
        <v>241</v>
      </c>
      <c r="C1668" s="8" t="s">
        <v>61</v>
      </c>
      <c r="D1668" s="9" t="s">
        <v>74</v>
      </c>
      <c r="E1668" s="14">
        <v>0.27600000000000002</v>
      </c>
      <c r="F1668" s="14">
        <v>3</v>
      </c>
      <c r="G1668" s="14">
        <v>1</v>
      </c>
      <c r="H1668" s="14">
        <v>82</v>
      </c>
      <c r="I1668" s="14">
        <v>0.72</v>
      </c>
      <c r="J1668" s="14">
        <v>1.5209999999999999</v>
      </c>
    </row>
    <row r="1669" spans="1:10" ht="14.4">
      <c r="A1669" s="8" t="str">
        <f t="shared" si="26"/>
        <v>China-Asia 2012</v>
      </c>
      <c r="B1669" s="8" t="s">
        <v>117</v>
      </c>
      <c r="C1669" s="8" t="s">
        <v>61</v>
      </c>
      <c r="D1669" s="9" t="s">
        <v>74</v>
      </c>
      <c r="E1669" s="14">
        <v>0.63700000000000001</v>
      </c>
      <c r="F1669" s="14">
        <v>33</v>
      </c>
      <c r="G1669" s="14">
        <v>99</v>
      </c>
      <c r="H1669" s="14">
        <v>338</v>
      </c>
      <c r="I1669" s="14">
        <v>0.42299999999999999</v>
      </c>
      <c r="J1669" s="14">
        <v>0.80800000000000005</v>
      </c>
    </row>
    <row r="1670" spans="1:10" ht="14.4">
      <c r="A1670" s="8" t="str">
        <f t="shared" si="26"/>
        <v>Hong Kong SAR-Asia 2012</v>
      </c>
      <c r="B1670" s="8" t="s">
        <v>160</v>
      </c>
      <c r="C1670" s="8" t="s">
        <v>61</v>
      </c>
      <c r="D1670" s="9" t="s">
        <v>74</v>
      </c>
      <c r="E1670" s="14">
        <v>0.23</v>
      </c>
      <c r="F1670" s="14">
        <v>3</v>
      </c>
      <c r="G1670" s="14">
        <v>2</v>
      </c>
      <c r="H1670" s="14">
        <v>78</v>
      </c>
      <c r="I1670" s="14">
        <v>0.72899999999999998</v>
      </c>
      <c r="J1670" s="14">
        <v>2.2919999999999998</v>
      </c>
    </row>
    <row r="1671" spans="1:10" ht="14.4">
      <c r="A1671" s="8" t="str">
        <f t="shared" si="26"/>
        <v>North Korea-Asia 2012</v>
      </c>
      <c r="B1671" s="8" t="s">
        <v>216</v>
      </c>
      <c r="C1671" s="8" t="s">
        <v>61</v>
      </c>
      <c r="D1671" s="9" t="s">
        <v>74</v>
      </c>
      <c r="E1671" s="8"/>
      <c r="F1671" s="8"/>
      <c r="G1671" s="8"/>
      <c r="H1671" s="8"/>
      <c r="I1671" s="8">
        <v>0.129</v>
      </c>
      <c r="J1671" s="14">
        <v>6.9000000000000006E-2</v>
      </c>
    </row>
    <row r="1672" spans="1:10" ht="14.4">
      <c r="A1672" s="8" t="str">
        <f t="shared" si="26"/>
        <v>Georgia-Asia 2012</v>
      </c>
      <c r="B1672" s="8" t="s">
        <v>147</v>
      </c>
      <c r="C1672" s="8" t="s">
        <v>61</v>
      </c>
      <c r="D1672" s="9" t="s">
        <v>74</v>
      </c>
      <c r="E1672" s="14">
        <v>0.16500000000000001</v>
      </c>
      <c r="F1672" s="14">
        <v>2</v>
      </c>
      <c r="G1672" s="14">
        <v>9</v>
      </c>
      <c r="H1672" s="14">
        <v>280</v>
      </c>
      <c r="I1672" s="14">
        <v>0.36899999999999999</v>
      </c>
      <c r="J1672" s="14">
        <v>1.0780000000000001</v>
      </c>
    </row>
    <row r="1673" spans="1:10" ht="14.4">
      <c r="A1673" s="8" t="str">
        <f t="shared" si="26"/>
        <v>Armenia-Asia 2012</v>
      </c>
      <c r="B1673" s="8" t="s">
        <v>86</v>
      </c>
      <c r="C1673" s="8" t="s">
        <v>61</v>
      </c>
      <c r="D1673" s="9" t="s">
        <v>74</v>
      </c>
      <c r="E1673" s="14">
        <v>0.38800000000000001</v>
      </c>
      <c r="F1673" s="14">
        <v>8</v>
      </c>
      <c r="G1673" s="14">
        <v>40</v>
      </c>
      <c r="H1673" s="14">
        <v>380</v>
      </c>
      <c r="I1673" s="14">
        <v>0.39200000000000002</v>
      </c>
      <c r="J1673" s="14">
        <v>1.119</v>
      </c>
    </row>
    <row r="1674" spans="1:10" ht="14.4">
      <c r="A1674" s="8" t="str">
        <f t="shared" si="26"/>
        <v>Vietnam-Asia 2012</v>
      </c>
      <c r="B1674" s="8" t="s">
        <v>282</v>
      </c>
      <c r="C1674" s="8" t="s">
        <v>61</v>
      </c>
      <c r="D1674" s="9" t="s">
        <v>74</v>
      </c>
      <c r="E1674" s="14">
        <v>0.34300000000000003</v>
      </c>
      <c r="F1674" s="14">
        <v>34</v>
      </c>
      <c r="G1674" s="14">
        <v>98</v>
      </c>
      <c r="H1674" s="14">
        <v>872</v>
      </c>
      <c r="I1674" s="14">
        <v>0.39500000000000002</v>
      </c>
      <c r="J1674" s="14">
        <v>1.4770000000000001</v>
      </c>
    </row>
    <row r="1675" spans="1:10" ht="14.4">
      <c r="A1675" s="8" t="str">
        <f t="shared" si="26"/>
        <v>Brunei-Asia 2012</v>
      </c>
      <c r="B1675" s="8" t="s">
        <v>106</v>
      </c>
      <c r="C1675" s="8" t="s">
        <v>61</v>
      </c>
      <c r="D1675" s="9" t="s">
        <v>74</v>
      </c>
      <c r="E1675" s="14">
        <v>0.16800000000000001</v>
      </c>
      <c r="F1675" s="14">
        <v>101</v>
      </c>
      <c r="G1675" s="14">
        <v>79</v>
      </c>
      <c r="H1675" s="14">
        <v>96</v>
      </c>
      <c r="I1675" s="14">
        <v>0.60299999999999998</v>
      </c>
      <c r="J1675" s="14">
        <v>1.139</v>
      </c>
    </row>
    <row r="1676" spans="1:10" ht="14.4">
      <c r="A1676" s="8" t="str">
        <f t="shared" si="26"/>
        <v>Myanmar-Asia 2012</v>
      </c>
      <c r="B1676" s="8" t="s">
        <v>207</v>
      </c>
      <c r="C1676" s="8" t="s">
        <v>61</v>
      </c>
      <c r="D1676" s="9" t="s">
        <v>74</v>
      </c>
      <c r="E1676" s="14">
        <v>0.52700000000000002</v>
      </c>
      <c r="F1676" s="14">
        <v>72</v>
      </c>
      <c r="G1676" s="14">
        <v>182</v>
      </c>
      <c r="H1676" s="14">
        <v>155</v>
      </c>
      <c r="I1676" s="14">
        <v>1.0999999999999999E-2</v>
      </c>
      <c r="J1676" s="14">
        <v>7.0999999999999994E-2</v>
      </c>
    </row>
    <row r="1677" spans="1:10" ht="14.4">
      <c r="A1677" s="8" t="str">
        <f t="shared" si="26"/>
        <v>Sri Lanka-Asia 2012</v>
      </c>
      <c r="B1677" s="8" t="s">
        <v>251</v>
      </c>
      <c r="C1677" s="8" t="s">
        <v>61</v>
      </c>
      <c r="D1677" s="9" t="s">
        <v>74</v>
      </c>
      <c r="E1677" s="14">
        <v>0.55300000000000005</v>
      </c>
      <c r="F1677" s="14">
        <v>8</v>
      </c>
      <c r="G1677" s="14">
        <v>83</v>
      </c>
      <c r="H1677" s="14">
        <v>254</v>
      </c>
      <c r="I1677" s="14">
        <v>0.183</v>
      </c>
      <c r="J1677" s="14">
        <v>0.91600000000000004</v>
      </c>
    </row>
    <row r="1678" spans="1:10" ht="14.4">
      <c r="A1678" s="8" t="str">
        <f t="shared" si="26"/>
        <v>Malaysia-Asia 2012</v>
      </c>
      <c r="B1678" s="8" t="s">
        <v>192</v>
      </c>
      <c r="C1678" s="8" t="s">
        <v>61</v>
      </c>
      <c r="D1678" s="9" t="s">
        <v>74</v>
      </c>
      <c r="E1678" s="14">
        <v>0.245</v>
      </c>
      <c r="F1678" s="14">
        <v>6</v>
      </c>
      <c r="G1678" s="14">
        <v>8</v>
      </c>
      <c r="H1678" s="14">
        <v>133</v>
      </c>
      <c r="I1678" s="14">
        <v>0.65800000000000003</v>
      </c>
      <c r="J1678" s="14">
        <v>1.413</v>
      </c>
    </row>
    <row r="1679" spans="1:10" ht="14.4">
      <c r="A1679" s="8" t="str">
        <f t="shared" si="26"/>
        <v>Azerbaijan-Asia 2012</v>
      </c>
      <c r="B1679" s="8" t="s">
        <v>90</v>
      </c>
      <c r="C1679" s="8" t="s">
        <v>61</v>
      </c>
      <c r="D1679" s="9" t="s">
        <v>74</v>
      </c>
      <c r="E1679" s="14">
        <v>0.4</v>
      </c>
      <c r="F1679" s="14">
        <v>8</v>
      </c>
      <c r="G1679" s="14">
        <v>71</v>
      </c>
      <c r="H1679" s="14">
        <v>214</v>
      </c>
      <c r="I1679" s="14">
        <v>0.54200000000000004</v>
      </c>
      <c r="J1679" s="14">
        <v>1.0880000000000001</v>
      </c>
    </row>
    <row r="1680" spans="1:10" ht="14.4">
      <c r="A1680" s="8" t="str">
        <f t="shared" si="26"/>
        <v>Indonesia-Asia 2012</v>
      </c>
      <c r="B1680" s="8" t="s">
        <v>164</v>
      </c>
      <c r="C1680" s="8" t="s">
        <v>61</v>
      </c>
      <c r="D1680" s="9" t="s">
        <v>74</v>
      </c>
      <c r="E1680" s="14">
        <v>0.32200000000000001</v>
      </c>
      <c r="F1680" s="14">
        <v>48</v>
      </c>
      <c r="G1680" s="14">
        <v>116</v>
      </c>
      <c r="H1680" s="14">
        <v>259</v>
      </c>
      <c r="I1680" s="14">
        <v>0.14699999999999999</v>
      </c>
      <c r="J1680" s="14">
        <v>1.1419999999999999</v>
      </c>
    </row>
    <row r="1681" spans="1:10" ht="14.4">
      <c r="A1681" s="8" t="str">
        <f t="shared" si="26"/>
        <v>Bhutan-Asia 2012</v>
      </c>
      <c r="B1681" s="8" t="s">
        <v>101</v>
      </c>
      <c r="C1681" s="8" t="s">
        <v>61</v>
      </c>
      <c r="D1681" s="9" t="s">
        <v>74</v>
      </c>
      <c r="E1681" s="14">
        <v>0.40799999999999997</v>
      </c>
      <c r="F1681" s="14">
        <v>36</v>
      </c>
      <c r="G1681" s="14">
        <v>146</v>
      </c>
      <c r="H1681" s="14">
        <v>274</v>
      </c>
      <c r="I1681" s="14">
        <v>0.254</v>
      </c>
      <c r="J1681" s="14">
        <v>0.75600000000000001</v>
      </c>
    </row>
    <row r="1682" spans="1:10" ht="14.4">
      <c r="A1682" s="8" t="str">
        <f t="shared" si="26"/>
        <v>Bangladesh-Asia 2012</v>
      </c>
      <c r="B1682" s="8" t="s">
        <v>94</v>
      </c>
      <c r="C1682" s="8" t="s">
        <v>61</v>
      </c>
      <c r="D1682" s="9" t="s">
        <v>74</v>
      </c>
      <c r="E1682" s="14">
        <v>0.35</v>
      </c>
      <c r="F1682" s="14">
        <v>19</v>
      </c>
      <c r="G1682" s="14">
        <v>132</v>
      </c>
      <c r="H1682" s="14">
        <v>302</v>
      </c>
      <c r="I1682" s="14">
        <v>5.8000000000000003E-2</v>
      </c>
      <c r="J1682" s="14">
        <v>0.628</v>
      </c>
    </row>
    <row r="1683" spans="1:10" ht="14.4">
      <c r="A1683" s="8" t="str">
        <f t="shared" si="26"/>
        <v>India-Asia 2012</v>
      </c>
      <c r="B1683" s="8" t="s">
        <v>163</v>
      </c>
      <c r="C1683" s="8" t="s">
        <v>61</v>
      </c>
      <c r="D1683" s="9" t="s">
        <v>74</v>
      </c>
      <c r="E1683" s="14">
        <v>0.628</v>
      </c>
      <c r="F1683" s="14">
        <v>27</v>
      </c>
      <c r="G1683" s="14">
        <v>131</v>
      </c>
      <c r="H1683" s="14">
        <v>243</v>
      </c>
      <c r="I1683" s="14">
        <v>0.126</v>
      </c>
      <c r="J1683" s="14">
        <v>0.69899999999999995</v>
      </c>
    </row>
    <row r="1684" spans="1:10" ht="14.4">
      <c r="A1684" s="8" t="str">
        <f t="shared" si="26"/>
        <v>Uzbekistan-Asia 2012</v>
      </c>
      <c r="B1684" s="8" t="s">
        <v>279</v>
      </c>
      <c r="C1684" s="8" t="s">
        <v>61</v>
      </c>
      <c r="D1684" s="9" t="s">
        <v>74</v>
      </c>
      <c r="E1684" s="14">
        <v>0.98499999999999999</v>
      </c>
      <c r="F1684" s="14">
        <v>12</v>
      </c>
      <c r="G1684" s="14">
        <v>156</v>
      </c>
      <c r="H1684" s="14">
        <v>205</v>
      </c>
      <c r="I1684" s="14">
        <v>0.36499999999999999</v>
      </c>
      <c r="J1684" s="14">
        <v>0.71</v>
      </c>
    </row>
    <row r="1685" spans="1:10" ht="14.4">
      <c r="A1685" s="8" t="str">
        <f t="shared" si="26"/>
        <v>Turkmenistan-Asia 2012</v>
      </c>
      <c r="B1685" s="8" t="s">
        <v>271</v>
      </c>
      <c r="C1685" s="8" t="s">
        <v>61</v>
      </c>
      <c r="D1685" s="9" t="s">
        <v>74</v>
      </c>
      <c r="E1685" s="8"/>
      <c r="F1685" s="8"/>
      <c r="G1685" s="8"/>
      <c r="H1685" s="8"/>
      <c r="I1685" s="14">
        <v>7.1999999999999995E-2</v>
      </c>
      <c r="J1685" s="14">
        <v>1.141</v>
      </c>
    </row>
    <row r="1686" spans="1:10" ht="14.4">
      <c r="A1686" s="8" t="str">
        <f t="shared" si="26"/>
        <v>Nepal-Asia 2012</v>
      </c>
      <c r="B1686" s="8" t="s">
        <v>209</v>
      </c>
      <c r="C1686" s="8" t="s">
        <v>61</v>
      </c>
      <c r="D1686" s="9" t="s">
        <v>74</v>
      </c>
      <c r="E1686" s="14">
        <v>0.315</v>
      </c>
      <c r="F1686" s="14">
        <v>29</v>
      </c>
      <c r="G1686" s="14">
        <v>103</v>
      </c>
      <c r="H1686" s="14">
        <v>326</v>
      </c>
      <c r="I1686" s="14">
        <v>0.111</v>
      </c>
      <c r="J1686" s="14">
        <v>0.60499999999999998</v>
      </c>
    </row>
    <row r="1687" spans="1:10" ht="14.4">
      <c r="A1687" s="8" t="str">
        <f t="shared" si="26"/>
        <v>Maldives-Asia 2012</v>
      </c>
      <c r="B1687" s="8" t="s">
        <v>193</v>
      </c>
      <c r="C1687" s="8" t="s">
        <v>61</v>
      </c>
      <c r="D1687" s="9" t="s">
        <v>74</v>
      </c>
      <c r="E1687" s="14">
        <v>0.26800000000000002</v>
      </c>
      <c r="F1687" s="14">
        <v>9</v>
      </c>
      <c r="G1687" s="14">
        <v>81</v>
      </c>
      <c r="H1687" s="14">
        <v>252</v>
      </c>
      <c r="I1687" s="14">
        <v>0.38900000000000001</v>
      </c>
      <c r="J1687" s="14">
        <v>1.6559999999999999</v>
      </c>
    </row>
    <row r="1688" spans="1:10" ht="14.4">
      <c r="A1688" s="8" t="str">
        <f t="shared" si="26"/>
        <v>Mongolia-Asia 2012</v>
      </c>
      <c r="B1688" s="8" t="s">
        <v>203</v>
      </c>
      <c r="C1688" s="8" t="s">
        <v>61</v>
      </c>
      <c r="D1688" s="9" t="s">
        <v>74</v>
      </c>
      <c r="E1688" s="14">
        <v>0.246</v>
      </c>
      <c r="F1688" s="14">
        <v>12</v>
      </c>
      <c r="G1688" s="14">
        <v>80</v>
      </c>
      <c r="H1688" s="14">
        <v>192</v>
      </c>
      <c r="I1688" s="14">
        <v>0.16400000000000001</v>
      </c>
      <c r="J1688" s="14">
        <v>1.2070000000000001</v>
      </c>
    </row>
    <row r="1689" spans="1:10" ht="14.4">
      <c r="A1689" s="8" t="str">
        <f t="shared" si="26"/>
        <v>Kazakhstan-Asia 2012</v>
      </c>
      <c r="B1689" s="8" t="s">
        <v>174</v>
      </c>
      <c r="C1689" s="8" t="s">
        <v>61</v>
      </c>
      <c r="D1689" s="9" t="s">
        <v>74</v>
      </c>
      <c r="E1689" s="14">
        <v>0.28599999999999998</v>
      </c>
      <c r="F1689" s="14">
        <v>19</v>
      </c>
      <c r="G1689" s="14">
        <v>53</v>
      </c>
      <c r="H1689" s="14">
        <v>188</v>
      </c>
      <c r="I1689" s="14">
        <v>0.53300000000000003</v>
      </c>
      <c r="J1689" s="14">
        <v>1.8580000000000001</v>
      </c>
    </row>
    <row r="1690" spans="1:10" ht="14.4">
      <c r="A1690" s="8" t="str">
        <f t="shared" si="26"/>
        <v>Philippines-Asia 2012</v>
      </c>
      <c r="B1690" s="8" t="s">
        <v>225</v>
      </c>
      <c r="C1690" s="8" t="s">
        <v>61</v>
      </c>
      <c r="D1690" s="9" t="s">
        <v>74</v>
      </c>
      <c r="E1690" s="14">
        <v>0.44500000000000001</v>
      </c>
      <c r="F1690" s="14">
        <v>36</v>
      </c>
      <c r="G1690" s="14">
        <v>133</v>
      </c>
      <c r="H1690" s="14">
        <v>193</v>
      </c>
      <c r="I1690" s="14">
        <v>0.36199999999999999</v>
      </c>
      <c r="J1690" s="14">
        <v>1.0549999999999999</v>
      </c>
    </row>
    <row r="1691" spans="1:10" ht="14.4">
      <c r="A1691" s="8" t="str">
        <f t="shared" si="26"/>
        <v>Pakistan-Asia 2012</v>
      </c>
      <c r="B1691" s="8" t="s">
        <v>220</v>
      </c>
      <c r="C1691" s="8" t="s">
        <v>61</v>
      </c>
      <c r="D1691" s="9" t="s">
        <v>74</v>
      </c>
      <c r="E1691" s="14">
        <v>0.34599999999999997</v>
      </c>
      <c r="F1691" s="14">
        <v>21</v>
      </c>
      <c r="G1691" s="14">
        <v>106</v>
      </c>
      <c r="H1691" s="14">
        <v>560</v>
      </c>
      <c r="I1691" s="14">
        <v>0.1</v>
      </c>
      <c r="J1691" s="14">
        <v>0.67100000000000004</v>
      </c>
    </row>
    <row r="1692" spans="1:10" ht="14.4">
      <c r="A1692" s="8" t="str">
        <f t="shared" si="26"/>
        <v>Cambodia-Asia 2012</v>
      </c>
      <c r="B1692" s="8" t="s">
        <v>110</v>
      </c>
      <c r="C1692" s="8" t="s">
        <v>61</v>
      </c>
      <c r="D1692" s="9" t="s">
        <v>74</v>
      </c>
      <c r="E1692" s="14">
        <v>0.214</v>
      </c>
      <c r="F1692" s="14">
        <v>102</v>
      </c>
      <c r="G1692" s="14">
        <v>135</v>
      </c>
      <c r="H1692" s="14">
        <v>173</v>
      </c>
      <c r="I1692" s="14">
        <v>4.9000000000000002E-2</v>
      </c>
      <c r="J1692" s="14">
        <v>1.2849999999999999</v>
      </c>
    </row>
    <row r="1693" spans="1:10" ht="14.4">
      <c r="A1693" s="8" t="str">
        <f t="shared" si="26"/>
        <v>Laos-Asia 2012</v>
      </c>
      <c r="B1693" s="8" t="s">
        <v>180</v>
      </c>
      <c r="C1693" s="8" t="s">
        <v>61</v>
      </c>
      <c r="D1693" s="9" t="s">
        <v>74</v>
      </c>
      <c r="E1693" s="14">
        <v>0.31900000000000001</v>
      </c>
      <c r="F1693" s="14">
        <v>92</v>
      </c>
      <c r="G1693" s="14">
        <v>163</v>
      </c>
      <c r="H1693" s="14">
        <v>362</v>
      </c>
      <c r="I1693" s="14">
        <v>0.107</v>
      </c>
      <c r="J1693" s="14">
        <v>0.64700000000000002</v>
      </c>
    </row>
    <row r="1694" spans="1:10" ht="14.4">
      <c r="A1694" s="8" t="str">
        <f t="shared" si="26"/>
        <v>Kyrgyzstan-Asia 2012</v>
      </c>
      <c r="B1694" s="8" t="s">
        <v>179</v>
      </c>
      <c r="C1694" s="8" t="s">
        <v>61</v>
      </c>
      <c r="D1694" s="9" t="s">
        <v>74</v>
      </c>
      <c r="E1694" s="14">
        <v>0.33400000000000002</v>
      </c>
      <c r="F1694" s="14">
        <v>10</v>
      </c>
      <c r="G1694" s="14">
        <v>70</v>
      </c>
      <c r="H1694" s="14">
        <v>210</v>
      </c>
      <c r="I1694" s="14">
        <v>0.217</v>
      </c>
      <c r="J1694" s="14">
        <v>1.242</v>
      </c>
    </row>
    <row r="1695" spans="1:10" ht="14.4">
      <c r="A1695" s="8" t="str">
        <f t="shared" si="26"/>
        <v>Tajikistan-Asia 2012</v>
      </c>
      <c r="B1695" s="8" t="s">
        <v>262</v>
      </c>
      <c r="C1695" s="8" t="s">
        <v>61</v>
      </c>
      <c r="D1695" s="9" t="s">
        <v>74</v>
      </c>
      <c r="E1695" s="14">
        <v>0.84499999999999997</v>
      </c>
      <c r="F1695" s="14">
        <v>24</v>
      </c>
      <c r="G1695" s="14">
        <v>141</v>
      </c>
      <c r="H1695" s="14">
        <v>224</v>
      </c>
      <c r="I1695" s="14">
        <v>0.14499999999999999</v>
      </c>
      <c r="J1695" s="14">
        <v>0.81499999999999995</v>
      </c>
    </row>
    <row r="1696" spans="1:10" ht="14.4">
      <c r="A1696" s="8" t="str">
        <f t="shared" si="26"/>
        <v>Afghanistan-Asia 2012</v>
      </c>
      <c r="B1696" s="8" t="s">
        <v>60</v>
      </c>
      <c r="C1696" s="8" t="s">
        <v>61</v>
      </c>
      <c r="D1696" s="9" t="s">
        <v>74</v>
      </c>
      <c r="E1696" s="14">
        <v>0.36299999999999999</v>
      </c>
      <c r="F1696" s="14">
        <v>7</v>
      </c>
      <c r="G1696" s="14">
        <v>170</v>
      </c>
      <c r="H1696" s="14">
        <v>275</v>
      </c>
      <c r="I1696" s="14">
        <v>5.5E-2</v>
      </c>
      <c r="J1696" s="14">
        <v>0.65500000000000003</v>
      </c>
    </row>
    <row r="1697" spans="1:10" ht="14.4">
      <c r="A1697" s="8" t="str">
        <f t="shared" si="26"/>
        <v>Timor-Leste-Asia 2012</v>
      </c>
      <c r="B1697" s="8" t="s">
        <v>265</v>
      </c>
      <c r="C1697" s="8" t="s">
        <v>61</v>
      </c>
      <c r="D1697" s="9" t="s">
        <v>74</v>
      </c>
      <c r="E1697" s="14">
        <v>0.11</v>
      </c>
      <c r="F1697" s="14">
        <v>94</v>
      </c>
      <c r="G1697" s="14">
        <v>167</v>
      </c>
      <c r="H1697" s="14">
        <v>276</v>
      </c>
      <c r="I1697" s="14">
        <v>8.9999999999999993E-3</v>
      </c>
      <c r="J1697" s="14">
        <v>0.55700000000000005</v>
      </c>
    </row>
    <row r="1698" spans="1:10" ht="14.4">
      <c r="A1698" s="8" t="str">
        <f t="shared" si="26"/>
        <v>Monaco-Europe 2005</v>
      </c>
      <c r="B1698" s="8" t="s">
        <v>202</v>
      </c>
      <c r="C1698" s="8" t="s">
        <v>76</v>
      </c>
      <c r="D1698" s="9" t="s">
        <v>67</v>
      </c>
      <c r="E1698" s="8"/>
      <c r="F1698" s="8"/>
      <c r="G1698" s="8"/>
      <c r="H1698" s="8"/>
      <c r="I1698" s="14">
        <v>0.55500000000000005</v>
      </c>
      <c r="J1698" s="14">
        <v>0.50800000000000001</v>
      </c>
    </row>
    <row r="1699" spans="1:10" ht="14.4">
      <c r="A1699" s="8" t="str">
        <f t="shared" si="26"/>
        <v>Faeroe Islands-Europe 2005</v>
      </c>
      <c r="B1699" s="8" t="s">
        <v>140</v>
      </c>
      <c r="C1699" s="8" t="s">
        <v>76</v>
      </c>
      <c r="D1699" s="9" t="s">
        <v>67</v>
      </c>
      <c r="E1699" s="8"/>
      <c r="F1699" s="8"/>
      <c r="G1699" s="8"/>
      <c r="H1699" s="8"/>
      <c r="I1699" s="14">
        <v>0.67900000000000005</v>
      </c>
      <c r="J1699" s="14">
        <v>0.85499999999999998</v>
      </c>
    </row>
    <row r="1700" spans="1:10" ht="14.4">
      <c r="A1700" s="8" t="str">
        <f t="shared" si="26"/>
        <v>Bosnia and Herzegovina-Europe 2005</v>
      </c>
      <c r="B1700" s="8" t="s">
        <v>103</v>
      </c>
      <c r="C1700" s="8" t="s">
        <v>76</v>
      </c>
      <c r="D1700" s="9" t="s">
        <v>67</v>
      </c>
      <c r="E1700" s="14">
        <v>0.42799999999999999</v>
      </c>
      <c r="F1700" s="14">
        <v>63</v>
      </c>
      <c r="G1700" s="8"/>
      <c r="H1700" s="14">
        <v>368</v>
      </c>
      <c r="I1700" s="14">
        <v>0.21299999999999999</v>
      </c>
      <c r="J1700" s="14">
        <v>0.41099999999999998</v>
      </c>
    </row>
    <row r="1701" spans="1:10" ht="14.4">
      <c r="A1701" s="8" t="str">
        <f t="shared" si="26"/>
        <v>Germany-Europe 2005</v>
      </c>
      <c r="B1701" s="8" t="s">
        <v>148</v>
      </c>
      <c r="C1701" s="8" t="s">
        <v>76</v>
      </c>
      <c r="D1701" s="9" t="s">
        <v>67</v>
      </c>
      <c r="E1701" s="14">
        <v>0.47699999999999998</v>
      </c>
      <c r="F1701" s="14">
        <v>45</v>
      </c>
      <c r="G1701" s="8"/>
      <c r="H1701" s="14">
        <v>196</v>
      </c>
      <c r="I1701" s="14">
        <v>0.68700000000000006</v>
      </c>
      <c r="J1701" s="14">
        <v>0.94599999999999995</v>
      </c>
    </row>
    <row r="1702" spans="1:10" ht="14.4">
      <c r="A1702" s="8" t="str">
        <f t="shared" si="26"/>
        <v>Ukraine-Europe 2005</v>
      </c>
      <c r="B1702" s="8" t="s">
        <v>274</v>
      </c>
      <c r="C1702" s="8" t="s">
        <v>76</v>
      </c>
      <c r="D1702" s="9" t="s">
        <v>67</v>
      </c>
      <c r="E1702" s="14">
        <v>0.57299999999999995</v>
      </c>
      <c r="F1702" s="14">
        <v>34</v>
      </c>
      <c r="G1702" s="8"/>
      <c r="H1702" s="14">
        <v>2085</v>
      </c>
      <c r="I1702" s="14">
        <v>3.6999999999999998E-2</v>
      </c>
      <c r="J1702" s="14">
        <v>0.63700000000000001</v>
      </c>
    </row>
    <row r="1703" spans="1:10" ht="14.4">
      <c r="A1703" s="8" t="str">
        <f t="shared" si="26"/>
        <v>Belarus-Europe 2005</v>
      </c>
      <c r="B1703" s="8" t="s">
        <v>96</v>
      </c>
      <c r="C1703" s="8" t="s">
        <v>76</v>
      </c>
      <c r="D1703" s="9" t="s">
        <v>67</v>
      </c>
      <c r="E1703" s="14">
        <v>1.373</v>
      </c>
      <c r="F1703" s="14">
        <v>79</v>
      </c>
      <c r="G1703" s="8"/>
      <c r="H1703" s="14">
        <v>987</v>
      </c>
      <c r="I1703" s="8">
        <v>0.129</v>
      </c>
      <c r="J1703" s="14">
        <v>0.42399999999999999</v>
      </c>
    </row>
    <row r="1704" spans="1:10" ht="14.4">
      <c r="A1704" s="8" t="str">
        <f t="shared" si="26"/>
        <v>Lithuania-Europe 2005</v>
      </c>
      <c r="B1704" s="8" t="s">
        <v>187</v>
      </c>
      <c r="C1704" s="8" t="s">
        <v>76</v>
      </c>
      <c r="D1704" s="9" t="s">
        <v>67</v>
      </c>
      <c r="E1704" s="14">
        <v>0.51200000000000001</v>
      </c>
      <c r="F1704" s="14">
        <v>26</v>
      </c>
      <c r="G1704" s="8"/>
      <c r="H1704" s="14">
        <v>166</v>
      </c>
      <c r="I1704" s="14">
        <v>0.36199999999999999</v>
      </c>
      <c r="J1704" s="14">
        <v>1.325</v>
      </c>
    </row>
    <row r="1705" spans="1:10" ht="14.4">
      <c r="A1705" s="8" t="str">
        <f t="shared" si="26"/>
        <v>Bulgaria-Europe 2005</v>
      </c>
      <c r="B1705" s="8" t="s">
        <v>107</v>
      </c>
      <c r="C1705" s="8" t="s">
        <v>76</v>
      </c>
      <c r="D1705" s="9" t="s">
        <v>67</v>
      </c>
      <c r="E1705" s="14">
        <v>0.45200000000000001</v>
      </c>
      <c r="F1705" s="14">
        <v>32</v>
      </c>
      <c r="G1705" s="8"/>
      <c r="H1705" s="14">
        <v>616</v>
      </c>
      <c r="I1705" s="14">
        <v>0.2</v>
      </c>
      <c r="J1705" s="14">
        <v>0.81299999999999994</v>
      </c>
    </row>
    <row r="1706" spans="1:10" ht="14.4">
      <c r="A1706" s="8" t="str">
        <f t="shared" si="26"/>
        <v>Slovenia-Europe 2005</v>
      </c>
      <c r="B1706" s="8" t="s">
        <v>244</v>
      </c>
      <c r="C1706" s="8" t="s">
        <v>76</v>
      </c>
      <c r="D1706" s="9" t="s">
        <v>67</v>
      </c>
      <c r="E1706" s="14">
        <v>0.39200000000000002</v>
      </c>
      <c r="F1706" s="14">
        <v>60</v>
      </c>
      <c r="G1706" s="8"/>
      <c r="H1706" s="14">
        <v>260</v>
      </c>
      <c r="I1706" s="14">
        <v>0.46800000000000003</v>
      </c>
      <c r="J1706" s="14">
        <v>0.879</v>
      </c>
    </row>
    <row r="1707" spans="1:10" ht="14.4">
      <c r="A1707" s="8" t="str">
        <f t="shared" si="26"/>
        <v>Russia-Europe 2005</v>
      </c>
      <c r="B1707" s="8" t="s">
        <v>231</v>
      </c>
      <c r="C1707" s="8" t="s">
        <v>76</v>
      </c>
      <c r="D1707" s="9" t="s">
        <v>67</v>
      </c>
      <c r="E1707" s="14">
        <v>0.6</v>
      </c>
      <c r="F1707" s="14">
        <v>29</v>
      </c>
      <c r="G1707" s="8"/>
      <c r="H1707" s="14">
        <v>448</v>
      </c>
      <c r="I1707" s="14">
        <v>0.152</v>
      </c>
      <c r="J1707" s="14">
        <v>0.83399999999999996</v>
      </c>
    </row>
    <row r="1708" spans="1:10" ht="14.4">
      <c r="A1708" s="8" t="str">
        <f t="shared" si="26"/>
        <v>Latvia-Europe 2005</v>
      </c>
      <c r="B1708" s="8" t="s">
        <v>181</v>
      </c>
      <c r="C1708" s="8" t="s">
        <v>76</v>
      </c>
      <c r="D1708" s="9" t="s">
        <v>67</v>
      </c>
      <c r="E1708" s="14">
        <v>0.36399999999999999</v>
      </c>
      <c r="F1708" s="14">
        <v>16</v>
      </c>
      <c r="G1708" s="8"/>
      <c r="H1708" s="14">
        <v>320</v>
      </c>
      <c r="I1708" s="14">
        <v>0.46</v>
      </c>
      <c r="J1708" s="14">
        <v>0.84</v>
      </c>
    </row>
    <row r="1709" spans="1:10" ht="14.4">
      <c r="A1709" s="8" t="str">
        <f t="shared" si="26"/>
        <v>Romania-Europe 2005</v>
      </c>
      <c r="B1709" s="8" t="s">
        <v>230</v>
      </c>
      <c r="C1709" s="8" t="s">
        <v>76</v>
      </c>
      <c r="D1709" s="9" t="s">
        <v>67</v>
      </c>
      <c r="E1709" s="14">
        <v>0.55800000000000005</v>
      </c>
      <c r="F1709" s="14">
        <v>11</v>
      </c>
      <c r="G1709" s="8"/>
      <c r="H1709" s="14">
        <v>190</v>
      </c>
      <c r="I1709" s="14">
        <v>0.215</v>
      </c>
      <c r="J1709" s="14">
        <v>0.60399999999999998</v>
      </c>
    </row>
    <row r="1710" spans="1:10" ht="14.4">
      <c r="A1710" s="8" t="str">
        <f t="shared" si="26"/>
        <v>Hungary-Europe 2005</v>
      </c>
      <c r="B1710" s="8" t="s">
        <v>161</v>
      </c>
      <c r="C1710" s="8" t="s">
        <v>76</v>
      </c>
      <c r="D1710" s="9" t="s">
        <v>67</v>
      </c>
      <c r="E1710" s="14">
        <v>0.56599999999999995</v>
      </c>
      <c r="F1710" s="14">
        <v>38</v>
      </c>
      <c r="G1710" s="8"/>
      <c r="H1710" s="14">
        <v>340</v>
      </c>
      <c r="I1710" s="14">
        <v>0.39</v>
      </c>
      <c r="J1710" s="14">
        <v>0.92300000000000004</v>
      </c>
    </row>
    <row r="1711" spans="1:10" ht="14.4">
      <c r="A1711" s="8" t="str">
        <f t="shared" si="26"/>
        <v>Serbia-Europe 2005</v>
      </c>
      <c r="B1711" s="8" t="s">
        <v>238</v>
      </c>
      <c r="C1711" s="8" t="s">
        <v>76</v>
      </c>
      <c r="D1711" s="9" t="s">
        <v>67</v>
      </c>
      <c r="E1711" s="14">
        <v>0.35799999999999998</v>
      </c>
      <c r="F1711" s="14">
        <v>23</v>
      </c>
      <c r="G1711" s="8"/>
      <c r="H1711" s="14">
        <v>279</v>
      </c>
      <c r="I1711" s="14">
        <v>0.26300000000000001</v>
      </c>
      <c r="J1711" s="14">
        <v>0.67</v>
      </c>
    </row>
    <row r="1712" spans="1:10" ht="14.4">
      <c r="A1712" s="8" t="str">
        <f t="shared" si="26"/>
        <v>Slovakia-Europe 2005</v>
      </c>
      <c r="B1712" s="8" t="s">
        <v>243</v>
      </c>
      <c r="C1712" s="8" t="s">
        <v>76</v>
      </c>
      <c r="D1712" s="9" t="s">
        <v>67</v>
      </c>
      <c r="E1712" s="14">
        <v>0.48699999999999999</v>
      </c>
      <c r="F1712" s="14">
        <v>27</v>
      </c>
      <c r="G1712" s="8"/>
      <c r="H1712" s="14">
        <v>325</v>
      </c>
      <c r="I1712" s="14">
        <v>0.55200000000000005</v>
      </c>
      <c r="J1712" s="14">
        <v>0.84199999999999997</v>
      </c>
    </row>
    <row r="1713" spans="1:10" ht="14.4">
      <c r="A1713" s="8" t="str">
        <f t="shared" si="26"/>
        <v>Poland-Europe 2005</v>
      </c>
      <c r="B1713" s="8" t="s">
        <v>226</v>
      </c>
      <c r="C1713" s="8" t="s">
        <v>76</v>
      </c>
      <c r="D1713" s="9" t="s">
        <v>67</v>
      </c>
      <c r="E1713" s="14">
        <v>0.432</v>
      </c>
      <c r="F1713" s="14">
        <v>31</v>
      </c>
      <c r="G1713" s="8"/>
      <c r="H1713" s="14">
        <v>418</v>
      </c>
      <c r="I1713" s="14">
        <v>0.38800000000000001</v>
      </c>
      <c r="J1713" s="14">
        <v>0.76300000000000001</v>
      </c>
    </row>
    <row r="1714" spans="1:10" ht="14.4">
      <c r="A1714" s="8" t="str">
        <f t="shared" si="26"/>
        <v>Croatia-Europe 2005</v>
      </c>
      <c r="B1714" s="8" t="s">
        <v>124</v>
      </c>
      <c r="C1714" s="8" t="s">
        <v>76</v>
      </c>
      <c r="D1714" s="9" t="s">
        <v>67</v>
      </c>
      <c r="E1714" s="14">
        <v>0.214</v>
      </c>
      <c r="F1714" s="14">
        <v>29</v>
      </c>
      <c r="G1714" s="8"/>
      <c r="H1714" s="14">
        <v>232</v>
      </c>
      <c r="I1714" s="14">
        <v>0.33100000000000002</v>
      </c>
      <c r="J1714" s="14">
        <v>0.83199999999999996</v>
      </c>
    </row>
    <row r="1715" spans="1:10" ht="14.4">
      <c r="A1715" s="8" t="str">
        <f t="shared" si="26"/>
        <v>Czech Republic-Europe 2005</v>
      </c>
      <c r="B1715" s="8" t="s">
        <v>128</v>
      </c>
      <c r="C1715" s="8" t="s">
        <v>76</v>
      </c>
      <c r="D1715" s="9" t="s">
        <v>67</v>
      </c>
      <c r="E1715" s="14">
        <v>0.48799999999999999</v>
      </c>
      <c r="F1715" s="14">
        <v>40</v>
      </c>
      <c r="G1715" s="8"/>
      <c r="H1715" s="14">
        <v>930</v>
      </c>
      <c r="I1715" s="14">
        <v>0.35299999999999998</v>
      </c>
      <c r="J1715" s="14">
        <v>1.151</v>
      </c>
    </row>
    <row r="1716" spans="1:10" ht="14.4">
      <c r="A1716" s="8" t="str">
        <f t="shared" si="26"/>
        <v>Portugal-Europe 2005</v>
      </c>
      <c r="B1716" s="8" t="s">
        <v>227</v>
      </c>
      <c r="C1716" s="8" t="s">
        <v>76</v>
      </c>
      <c r="D1716" s="9" t="s">
        <v>67</v>
      </c>
      <c r="E1716" s="14">
        <v>0.438</v>
      </c>
      <c r="F1716" s="14">
        <v>54</v>
      </c>
      <c r="G1716" s="8"/>
      <c r="H1716" s="14">
        <v>328</v>
      </c>
      <c r="I1716" s="14">
        <v>0.35</v>
      </c>
      <c r="J1716" s="14">
        <v>1.089</v>
      </c>
    </row>
    <row r="1717" spans="1:10" ht="14.4">
      <c r="A1717" s="8" t="str">
        <f t="shared" si="26"/>
        <v>Malta-Europe 2005</v>
      </c>
      <c r="B1717" s="8" t="s">
        <v>195</v>
      </c>
      <c r="C1717" s="8" t="s">
        <v>76</v>
      </c>
      <c r="D1717" s="9" t="s">
        <v>67</v>
      </c>
      <c r="E1717" s="8"/>
      <c r="F1717" s="8"/>
      <c r="G1717" s="8"/>
      <c r="H1717" s="8"/>
      <c r="I1717" s="14">
        <v>0.41199999999999998</v>
      </c>
      <c r="J1717" s="14">
        <v>0.78100000000000003</v>
      </c>
    </row>
    <row r="1718" spans="1:10" ht="14.4">
      <c r="A1718" s="8" t="str">
        <f t="shared" si="26"/>
        <v>Austria-Europe 2005</v>
      </c>
      <c r="B1718" s="8" t="s">
        <v>89</v>
      </c>
      <c r="C1718" s="8" t="s">
        <v>76</v>
      </c>
      <c r="D1718" s="9" t="s">
        <v>67</v>
      </c>
      <c r="E1718" s="14">
        <v>0.58199999999999996</v>
      </c>
      <c r="F1718" s="14">
        <v>25</v>
      </c>
      <c r="G1718" s="8"/>
      <c r="H1718" s="14">
        <v>170</v>
      </c>
      <c r="I1718" s="14">
        <v>0.57999999999999996</v>
      </c>
      <c r="J1718" s="14">
        <v>1.052</v>
      </c>
    </row>
    <row r="1719" spans="1:10" ht="14.4">
      <c r="A1719" s="8" t="str">
        <f t="shared" si="26"/>
        <v>Greece-Europe 2005</v>
      </c>
      <c r="B1719" s="8" t="s">
        <v>150</v>
      </c>
      <c r="C1719" s="8" t="s">
        <v>76</v>
      </c>
      <c r="D1719" s="9" t="s">
        <v>67</v>
      </c>
      <c r="E1719" s="14">
        <v>0.54</v>
      </c>
      <c r="F1719" s="14">
        <v>38</v>
      </c>
      <c r="G1719" s="8"/>
      <c r="H1719" s="14">
        <v>264</v>
      </c>
      <c r="I1719" s="14">
        <v>0.24</v>
      </c>
      <c r="J1719" s="14">
        <v>0.92900000000000005</v>
      </c>
    </row>
    <row r="1720" spans="1:10" ht="14.4">
      <c r="A1720" s="8" t="str">
        <f t="shared" si="26"/>
        <v>Italy-Europe 2005</v>
      </c>
      <c r="B1720" s="8" t="s">
        <v>170</v>
      </c>
      <c r="C1720" s="8" t="s">
        <v>76</v>
      </c>
      <c r="D1720" s="9" t="s">
        <v>67</v>
      </c>
      <c r="E1720" s="14">
        <v>0.76800000000000002</v>
      </c>
      <c r="F1720" s="14">
        <v>13</v>
      </c>
      <c r="G1720" s="8"/>
      <c r="H1720" s="14">
        <v>340</v>
      </c>
      <c r="I1720" s="14">
        <v>0.35</v>
      </c>
      <c r="J1720" s="14">
        <v>1.2190000000000001</v>
      </c>
    </row>
    <row r="1721" spans="1:10" ht="14.4">
      <c r="A1721" s="8" t="str">
        <f t="shared" si="26"/>
        <v>Switzerland-Europe 2005</v>
      </c>
      <c r="B1721" s="8" t="s">
        <v>260</v>
      </c>
      <c r="C1721" s="8" t="s">
        <v>76</v>
      </c>
      <c r="D1721" s="9" t="s">
        <v>67</v>
      </c>
      <c r="E1721" s="14">
        <v>0.28799999999999998</v>
      </c>
      <c r="F1721" s="14">
        <v>18</v>
      </c>
      <c r="G1721" s="8"/>
      <c r="H1721" s="14">
        <v>63</v>
      </c>
      <c r="I1721" s="14">
        <v>0.70099999999999996</v>
      </c>
      <c r="J1721" s="14">
        <v>0.92200000000000004</v>
      </c>
    </row>
    <row r="1722" spans="1:10" ht="14.4">
      <c r="A1722" s="8" t="str">
        <f t="shared" si="26"/>
        <v>San Marino-Europe 2005</v>
      </c>
      <c r="B1722" s="8" t="s">
        <v>234</v>
      </c>
      <c r="C1722" s="8" t="s">
        <v>76</v>
      </c>
      <c r="D1722" s="9" t="s">
        <v>67</v>
      </c>
      <c r="E1722" s="8"/>
      <c r="F1722" s="8"/>
      <c r="G1722" s="8"/>
      <c r="H1722" s="8"/>
      <c r="I1722" s="14">
        <v>0.503</v>
      </c>
      <c r="J1722" s="14">
        <v>0.57599999999999996</v>
      </c>
    </row>
    <row r="1723" spans="1:10" ht="14.4">
      <c r="A1723" s="8" t="str">
        <f t="shared" si="26"/>
        <v>Isle of Man-Europe 2005</v>
      </c>
      <c r="B1723" s="8" t="s">
        <v>168</v>
      </c>
      <c r="C1723" s="8" t="s">
        <v>76</v>
      </c>
      <c r="D1723" s="9" t="s">
        <v>67</v>
      </c>
      <c r="E1723" s="8"/>
      <c r="F1723" s="8"/>
      <c r="G1723" s="8"/>
      <c r="H1723" s="8"/>
      <c r="I1723" s="8">
        <v>0.129</v>
      </c>
      <c r="J1723" s="8">
        <v>0.57976412489999996</v>
      </c>
    </row>
    <row r="1724" spans="1:10" ht="14.4">
      <c r="A1724" s="8" t="str">
        <f t="shared" si="26"/>
        <v>Andorra-Europe 2005</v>
      </c>
      <c r="B1724" s="8" t="s">
        <v>81</v>
      </c>
      <c r="C1724" s="8" t="s">
        <v>76</v>
      </c>
      <c r="D1724" s="9" t="s">
        <v>67</v>
      </c>
      <c r="E1724" s="8"/>
      <c r="F1724" s="8"/>
      <c r="G1724" s="8"/>
      <c r="H1724" s="8"/>
      <c r="I1724" s="14">
        <v>0.376</v>
      </c>
      <c r="J1724" s="14">
        <v>0.79500000000000004</v>
      </c>
    </row>
    <row r="1725" spans="1:10" ht="14.4">
      <c r="A1725" s="8" t="str">
        <f t="shared" si="26"/>
        <v>Estonia-Europe 2005</v>
      </c>
      <c r="B1725" s="8" t="s">
        <v>138</v>
      </c>
      <c r="C1725" s="8" t="s">
        <v>76</v>
      </c>
      <c r="D1725" s="9" t="s">
        <v>67</v>
      </c>
      <c r="E1725" s="14">
        <v>0.503</v>
      </c>
      <c r="F1725" s="14">
        <v>35</v>
      </c>
      <c r="G1725" s="8"/>
      <c r="H1725" s="14">
        <v>81</v>
      </c>
      <c r="I1725" s="14">
        <v>0.61499999999999999</v>
      </c>
      <c r="J1725" s="14">
        <v>1.091</v>
      </c>
    </row>
    <row r="1726" spans="1:10" ht="14.4">
      <c r="A1726" s="8" t="str">
        <f t="shared" si="26"/>
        <v>North Macedonia-Europe 2005</v>
      </c>
      <c r="B1726" s="8" t="s">
        <v>217</v>
      </c>
      <c r="C1726" s="8" t="s">
        <v>76</v>
      </c>
      <c r="D1726" s="9" t="s">
        <v>67</v>
      </c>
      <c r="E1726" s="14">
        <v>0.20300000000000001</v>
      </c>
      <c r="F1726" s="14">
        <v>48</v>
      </c>
      <c r="G1726" s="8"/>
      <c r="H1726" s="14">
        <v>192</v>
      </c>
      <c r="I1726" s="14">
        <v>0.26500000000000001</v>
      </c>
      <c r="J1726" s="14">
        <v>0.54100000000000004</v>
      </c>
    </row>
    <row r="1727" spans="1:10" ht="14.4">
      <c r="A1727" s="8" t="str">
        <f t="shared" si="26"/>
        <v>Finland-Europe 2005</v>
      </c>
      <c r="B1727" s="8" t="s">
        <v>142</v>
      </c>
      <c r="C1727" s="8" t="s">
        <v>76</v>
      </c>
      <c r="D1727" s="9" t="s">
        <v>67</v>
      </c>
      <c r="E1727" s="14">
        <v>0.495</v>
      </c>
      <c r="F1727" s="14">
        <v>14</v>
      </c>
      <c r="G1727" s="8"/>
      <c r="H1727" s="14">
        <v>269</v>
      </c>
      <c r="I1727" s="14">
        <v>0.745</v>
      </c>
      <c r="J1727" s="14">
        <v>1.0049999999999999</v>
      </c>
    </row>
    <row r="1728" spans="1:10" ht="14.4">
      <c r="A1728" s="8" t="str">
        <f t="shared" si="26"/>
        <v>Belgium-Europe 2005</v>
      </c>
      <c r="B1728" s="8" t="s">
        <v>97</v>
      </c>
      <c r="C1728" s="8" t="s">
        <v>76</v>
      </c>
      <c r="D1728" s="9" t="s">
        <v>67</v>
      </c>
      <c r="E1728" s="14">
        <v>0.59499999999999997</v>
      </c>
      <c r="F1728" s="14">
        <v>34</v>
      </c>
      <c r="G1728" s="8"/>
      <c r="H1728" s="14">
        <v>156</v>
      </c>
      <c r="I1728" s="14">
        <v>0.55800000000000005</v>
      </c>
      <c r="J1728" s="14">
        <v>0.91400000000000003</v>
      </c>
    </row>
    <row r="1729" spans="1:10" ht="14.4">
      <c r="A1729" s="8" t="str">
        <f t="shared" si="26"/>
        <v>Liechtenstein-Europe 2005</v>
      </c>
      <c r="B1729" s="8" t="s">
        <v>186</v>
      </c>
      <c r="C1729" s="8" t="s">
        <v>76</v>
      </c>
      <c r="D1729" s="9" t="s">
        <v>67</v>
      </c>
      <c r="E1729" s="8"/>
      <c r="F1729" s="8"/>
      <c r="G1729" s="8"/>
      <c r="H1729" s="8"/>
      <c r="I1729" s="14">
        <v>0.63400000000000001</v>
      </c>
      <c r="J1729" s="14">
        <v>0.79200000000000004</v>
      </c>
    </row>
    <row r="1730" spans="1:10" ht="14.4">
      <c r="A1730" s="8" t="str">
        <f t="shared" si="26"/>
        <v>Spain-Europe 2005</v>
      </c>
      <c r="B1730" s="8" t="s">
        <v>250</v>
      </c>
      <c r="C1730" s="8" t="s">
        <v>76</v>
      </c>
      <c r="D1730" s="9" t="s">
        <v>67</v>
      </c>
      <c r="E1730" s="14">
        <v>0.61899999999999999</v>
      </c>
      <c r="F1730" s="14">
        <v>47</v>
      </c>
      <c r="G1730" s="8"/>
      <c r="H1730" s="14">
        <v>298</v>
      </c>
      <c r="I1730" s="14">
        <v>0.47899999999999998</v>
      </c>
      <c r="J1730" s="14">
        <v>0.98399999999999999</v>
      </c>
    </row>
    <row r="1731" spans="1:10" ht="14.4">
      <c r="A1731" s="8" t="str">
        <f t="shared" ref="A1731:A1794" si="27">CONCATENATE(B1731," ",D1731)</f>
        <v>Sweden-Europe 2005</v>
      </c>
      <c r="B1731" s="8" t="s">
        <v>259</v>
      </c>
      <c r="C1731" s="8" t="s">
        <v>76</v>
      </c>
      <c r="D1731" s="9" t="s">
        <v>67</v>
      </c>
      <c r="E1731" s="14">
        <v>0.54100000000000004</v>
      </c>
      <c r="F1731" s="14">
        <v>16</v>
      </c>
      <c r="G1731" s="8"/>
      <c r="H1731" s="14">
        <v>122</v>
      </c>
      <c r="I1731" s="14">
        <v>0.84799999999999998</v>
      </c>
      <c r="J1731" s="14">
        <v>1.008</v>
      </c>
    </row>
    <row r="1732" spans="1:10" ht="14.4">
      <c r="A1732" s="8" t="str">
        <f t="shared" si="27"/>
        <v>Moldova-Europe 2005</v>
      </c>
      <c r="B1732" s="8" t="s">
        <v>201</v>
      </c>
      <c r="C1732" s="8" t="s">
        <v>76</v>
      </c>
      <c r="D1732" s="9" t="s">
        <v>67</v>
      </c>
      <c r="E1732" s="14">
        <v>0.48</v>
      </c>
      <c r="F1732" s="14">
        <v>30</v>
      </c>
      <c r="G1732" s="8"/>
      <c r="H1732" s="14">
        <v>234</v>
      </c>
      <c r="I1732" s="14">
        <v>0.14599999999999999</v>
      </c>
      <c r="J1732" s="14">
        <v>0.28899999999999998</v>
      </c>
    </row>
    <row r="1733" spans="1:10" ht="14.4">
      <c r="A1733" s="8" t="str">
        <f t="shared" si="27"/>
        <v>Denmark-Europe 2005</v>
      </c>
      <c r="B1733" s="8" t="s">
        <v>129</v>
      </c>
      <c r="C1733" s="8" t="s">
        <v>76</v>
      </c>
      <c r="D1733" s="9" t="s">
        <v>67</v>
      </c>
      <c r="E1733" s="14">
        <v>0.33300000000000002</v>
      </c>
      <c r="F1733" s="14">
        <v>6</v>
      </c>
      <c r="G1733" s="8"/>
      <c r="H1733" s="14">
        <v>135</v>
      </c>
      <c r="I1733" s="14">
        <v>0.82699999999999996</v>
      </c>
      <c r="J1733" s="14">
        <v>1.006</v>
      </c>
    </row>
    <row r="1734" spans="1:10" ht="14.4">
      <c r="A1734" s="8" t="str">
        <f t="shared" si="27"/>
        <v>Cyprus-Europe 2005</v>
      </c>
      <c r="B1734" s="8" t="s">
        <v>127</v>
      </c>
      <c r="C1734" s="8" t="s">
        <v>76</v>
      </c>
      <c r="D1734" s="9" t="s">
        <v>67</v>
      </c>
      <c r="E1734" s="8"/>
      <c r="F1734" s="8"/>
      <c r="G1734" s="8"/>
      <c r="H1734" s="8"/>
      <c r="I1734" s="14">
        <v>0.32800000000000001</v>
      </c>
      <c r="J1734" s="14">
        <v>0.75800000000000001</v>
      </c>
    </row>
    <row r="1735" spans="1:10" ht="14.4">
      <c r="A1735" s="8" t="str">
        <f t="shared" si="27"/>
        <v>United Kingdom-Europe 2005</v>
      </c>
      <c r="B1735" s="8" t="s">
        <v>276</v>
      </c>
      <c r="C1735" s="8" t="s">
        <v>76</v>
      </c>
      <c r="D1735" s="9" t="s">
        <v>67</v>
      </c>
      <c r="E1735" s="14">
        <v>0.34699999999999998</v>
      </c>
      <c r="F1735" s="14">
        <v>13</v>
      </c>
      <c r="G1735" s="8"/>
      <c r="H1735" s="14">
        <v>105</v>
      </c>
      <c r="I1735" s="14">
        <v>0.7</v>
      </c>
      <c r="J1735" s="14">
        <v>1.0860000000000001</v>
      </c>
    </row>
    <row r="1736" spans="1:10" ht="14.4">
      <c r="A1736" s="8" t="str">
        <f t="shared" si="27"/>
        <v>Luxembourg-Europe 2005</v>
      </c>
      <c r="B1736" s="8" t="s">
        <v>188</v>
      </c>
      <c r="C1736" s="8" t="s">
        <v>76</v>
      </c>
      <c r="D1736" s="9" t="s">
        <v>67</v>
      </c>
      <c r="E1736" s="8"/>
      <c r="F1736" s="8"/>
      <c r="G1736" s="8"/>
      <c r="H1736" s="8"/>
      <c r="I1736" s="14">
        <v>0.7</v>
      </c>
      <c r="J1736" s="14">
        <v>1.1140000000000001</v>
      </c>
    </row>
    <row r="1737" spans="1:10" ht="14.4">
      <c r="A1737" s="8" t="str">
        <f t="shared" si="27"/>
        <v>Netherlands-Europe 2005</v>
      </c>
      <c r="B1737" s="8" t="s">
        <v>210</v>
      </c>
      <c r="C1737" s="8" t="s">
        <v>76</v>
      </c>
      <c r="D1737" s="9" t="s">
        <v>67</v>
      </c>
      <c r="E1737" s="14">
        <v>0.47699999999999998</v>
      </c>
      <c r="F1737" s="14">
        <v>9</v>
      </c>
      <c r="G1737" s="8"/>
      <c r="H1737" s="14">
        <v>250</v>
      </c>
      <c r="I1737" s="14">
        <v>0.81</v>
      </c>
      <c r="J1737" s="14">
        <v>0.97099999999999997</v>
      </c>
    </row>
    <row r="1738" spans="1:10" ht="14.4">
      <c r="A1738" s="8" t="str">
        <f t="shared" si="27"/>
        <v>Norway-Europe 2005</v>
      </c>
      <c r="B1738" s="8" t="s">
        <v>218</v>
      </c>
      <c r="C1738" s="8" t="s">
        <v>76</v>
      </c>
      <c r="D1738" s="9" t="s">
        <v>67</v>
      </c>
      <c r="E1738" s="14">
        <v>0.41099999999999998</v>
      </c>
      <c r="F1738" s="14">
        <v>8</v>
      </c>
      <c r="G1738" s="8"/>
      <c r="H1738" s="14">
        <v>87</v>
      </c>
      <c r="I1738" s="14">
        <v>0.82</v>
      </c>
      <c r="J1738" s="14">
        <v>1.028</v>
      </c>
    </row>
    <row r="1739" spans="1:10" ht="14.4">
      <c r="A1739" s="8" t="str">
        <f t="shared" si="27"/>
        <v>Montenegro-Europe 2005</v>
      </c>
      <c r="B1739" s="8" t="s">
        <v>204</v>
      </c>
      <c r="C1739" s="8" t="s">
        <v>76</v>
      </c>
      <c r="D1739" s="9" t="s">
        <v>67</v>
      </c>
      <c r="E1739" s="8"/>
      <c r="F1739" s="8"/>
      <c r="G1739" s="8"/>
      <c r="H1739" s="8"/>
      <c r="I1739" s="14">
        <v>0.27100000000000002</v>
      </c>
      <c r="J1739" s="14">
        <v>0.88200000000000001</v>
      </c>
    </row>
    <row r="1740" spans="1:10" ht="14.4">
      <c r="A1740" s="8" t="str">
        <f t="shared" si="27"/>
        <v>France-Europe 2005</v>
      </c>
      <c r="B1740" s="8" t="s">
        <v>143</v>
      </c>
      <c r="C1740" s="8" t="s">
        <v>76</v>
      </c>
      <c r="D1740" s="9" t="s">
        <v>67</v>
      </c>
      <c r="E1740" s="14">
        <v>0.65100000000000002</v>
      </c>
      <c r="F1740" s="14">
        <v>7</v>
      </c>
      <c r="G1740" s="8"/>
      <c r="H1740" s="14">
        <v>132</v>
      </c>
      <c r="I1740" s="14">
        <v>0.42899999999999999</v>
      </c>
      <c r="J1740" s="14">
        <v>0.78300000000000003</v>
      </c>
    </row>
    <row r="1741" spans="1:10" ht="14.4">
      <c r="A1741" s="8" t="str">
        <f t="shared" si="27"/>
        <v>Albania-Europe 2005</v>
      </c>
      <c r="B1741" s="8" t="s">
        <v>75</v>
      </c>
      <c r="C1741" s="8" t="s">
        <v>76</v>
      </c>
      <c r="D1741" s="9" t="s">
        <v>67</v>
      </c>
      <c r="E1741" s="14">
        <v>0.58199999999999996</v>
      </c>
      <c r="F1741" s="14">
        <v>41</v>
      </c>
      <c r="G1741" s="8"/>
      <c r="H1741" s="14">
        <v>364</v>
      </c>
      <c r="I1741" s="14">
        <v>0.06</v>
      </c>
      <c r="J1741" s="14">
        <v>0.47899999999999998</v>
      </c>
    </row>
    <row r="1742" spans="1:10" ht="14.4">
      <c r="A1742" s="8" t="str">
        <f t="shared" si="27"/>
        <v>Iceland-Europe 2005</v>
      </c>
      <c r="B1742" s="8" t="s">
        <v>162</v>
      </c>
      <c r="C1742" s="8" t="s">
        <v>76</v>
      </c>
      <c r="D1742" s="9" t="s">
        <v>67</v>
      </c>
      <c r="E1742" s="14">
        <v>0.26400000000000001</v>
      </c>
      <c r="F1742" s="14">
        <v>5</v>
      </c>
      <c r="G1742" s="8"/>
      <c r="H1742" s="14">
        <v>140</v>
      </c>
      <c r="I1742" s="14">
        <v>0.87</v>
      </c>
      <c r="J1742" s="14">
        <v>0.95399999999999996</v>
      </c>
    </row>
    <row r="1743" spans="1:10" ht="14.4">
      <c r="A1743" s="8" t="str">
        <f t="shared" si="27"/>
        <v>Ireland-Europe 2005</v>
      </c>
      <c r="B1743" s="8" t="s">
        <v>167</v>
      </c>
      <c r="C1743" s="8" t="s">
        <v>76</v>
      </c>
      <c r="D1743" s="9" t="s">
        <v>67</v>
      </c>
      <c r="E1743" s="14">
        <v>0.253</v>
      </c>
      <c r="F1743" s="14">
        <v>18</v>
      </c>
      <c r="G1743" s="8"/>
      <c r="H1743" s="14">
        <v>76</v>
      </c>
      <c r="I1743" s="14">
        <v>0.41599999999999998</v>
      </c>
      <c r="J1743" s="14">
        <v>1.0269999999999999</v>
      </c>
    </row>
    <row r="1744" spans="1:10" ht="14.4">
      <c r="A1744" s="8" t="str">
        <f t="shared" si="27"/>
        <v>Turkey-Europe 2005</v>
      </c>
      <c r="B1744" s="8" t="s">
        <v>270</v>
      </c>
      <c r="C1744" s="8" t="s">
        <v>76</v>
      </c>
      <c r="D1744" s="9" t="s">
        <v>67</v>
      </c>
      <c r="E1744" s="14">
        <v>0.52800000000000002</v>
      </c>
      <c r="F1744" s="14">
        <v>6</v>
      </c>
      <c r="G1744" s="8"/>
      <c r="H1744" s="14">
        <v>254</v>
      </c>
      <c r="I1744" s="14">
        <v>0.155</v>
      </c>
      <c r="J1744" s="14">
        <v>0.64400000000000002</v>
      </c>
    </row>
    <row r="1745" spans="1:10" ht="14.4">
      <c r="A1745" s="8" t="str">
        <f t="shared" si="27"/>
        <v>Kosovo-Europe 2005</v>
      </c>
      <c r="B1745" s="8" t="s">
        <v>177</v>
      </c>
      <c r="C1745" s="8" t="s">
        <v>76</v>
      </c>
      <c r="D1745" s="9" t="s">
        <v>67</v>
      </c>
      <c r="E1745" s="8"/>
      <c r="F1745" s="8"/>
      <c r="G1745" s="8"/>
      <c r="H1745" s="8"/>
      <c r="I1745" s="8">
        <v>0.129</v>
      </c>
      <c r="J1745" s="8">
        <v>0.57976412489999996</v>
      </c>
    </row>
    <row r="1746" spans="1:10" ht="14.4">
      <c r="A1746" s="8" t="str">
        <f t="shared" si="27"/>
        <v>Isle of Man-Europe 2006</v>
      </c>
      <c r="B1746" s="8" t="s">
        <v>168</v>
      </c>
      <c r="C1746" s="8" t="s">
        <v>76</v>
      </c>
      <c r="D1746" s="9" t="s">
        <v>68</v>
      </c>
      <c r="E1746" s="8"/>
      <c r="F1746" s="8"/>
      <c r="G1746" s="8"/>
      <c r="H1746" s="8"/>
      <c r="I1746" s="8">
        <v>0.129</v>
      </c>
      <c r="J1746" s="8">
        <v>0.57976412489999996</v>
      </c>
    </row>
    <row r="1747" spans="1:10" ht="14.4">
      <c r="A1747" s="8" t="str">
        <f t="shared" si="27"/>
        <v>Monaco-Europe 2006</v>
      </c>
      <c r="B1747" s="8" t="s">
        <v>202</v>
      </c>
      <c r="C1747" s="8" t="s">
        <v>76</v>
      </c>
      <c r="D1747" s="9" t="s">
        <v>68</v>
      </c>
      <c r="E1747" s="8"/>
      <c r="F1747" s="8"/>
      <c r="G1747" s="8"/>
      <c r="H1747" s="8"/>
      <c r="I1747" s="14">
        <v>0.61499999999999999</v>
      </c>
      <c r="J1747" s="14">
        <v>0.53300000000000003</v>
      </c>
    </row>
    <row r="1748" spans="1:10" ht="14.4">
      <c r="A1748" s="8" t="str">
        <f t="shared" si="27"/>
        <v>Faeroe Islands-Europe 2006</v>
      </c>
      <c r="B1748" s="8" t="s">
        <v>140</v>
      </c>
      <c r="C1748" s="8" t="s">
        <v>76</v>
      </c>
      <c r="D1748" s="9" t="s">
        <v>68</v>
      </c>
      <c r="E1748" s="8"/>
      <c r="F1748" s="8"/>
      <c r="G1748" s="8"/>
      <c r="H1748" s="8"/>
      <c r="I1748" s="14">
        <v>0.69399999999999995</v>
      </c>
      <c r="J1748" s="14">
        <v>1.0109999999999999</v>
      </c>
    </row>
    <row r="1749" spans="1:10" ht="14.4">
      <c r="A1749" s="8" t="str">
        <f t="shared" si="27"/>
        <v>Bosnia and Herzegovina-Europe 2006</v>
      </c>
      <c r="B1749" s="8" t="s">
        <v>103</v>
      </c>
      <c r="C1749" s="8" t="s">
        <v>76</v>
      </c>
      <c r="D1749" s="9" t="s">
        <v>68</v>
      </c>
      <c r="E1749" s="14">
        <v>0.42699999999999999</v>
      </c>
      <c r="F1749" s="14">
        <v>63</v>
      </c>
      <c r="G1749" s="8"/>
      <c r="H1749" s="14">
        <v>368</v>
      </c>
      <c r="I1749" s="14">
        <v>0.251</v>
      </c>
      <c r="J1749" s="14">
        <v>0.48699999999999999</v>
      </c>
    </row>
    <row r="1750" spans="1:10" ht="14.4">
      <c r="A1750" s="8" t="str">
        <f t="shared" si="27"/>
        <v>Germany-Europe 2006</v>
      </c>
      <c r="B1750" s="8" t="s">
        <v>148</v>
      </c>
      <c r="C1750" s="8" t="s">
        <v>76</v>
      </c>
      <c r="D1750" s="9" t="s">
        <v>68</v>
      </c>
      <c r="E1750" s="14">
        <v>0.47399999999999998</v>
      </c>
      <c r="F1750" s="14">
        <v>24</v>
      </c>
      <c r="G1750" s="8"/>
      <c r="H1750" s="14">
        <v>196</v>
      </c>
      <c r="I1750" s="14">
        <v>0.72199999999999998</v>
      </c>
      <c r="J1750" s="14">
        <v>1.0229999999999999</v>
      </c>
    </row>
    <row r="1751" spans="1:10" ht="14.4">
      <c r="A1751" s="8" t="str">
        <f t="shared" si="27"/>
        <v>Croatia-Europe 2006</v>
      </c>
      <c r="B1751" s="8" t="s">
        <v>124</v>
      </c>
      <c r="C1751" s="8" t="s">
        <v>76</v>
      </c>
      <c r="D1751" s="9" t="s">
        <v>68</v>
      </c>
      <c r="E1751" s="14">
        <v>0.214</v>
      </c>
      <c r="F1751" s="14">
        <v>25</v>
      </c>
      <c r="G1751" s="8"/>
      <c r="H1751" s="14">
        <v>196</v>
      </c>
      <c r="I1751" s="14">
        <v>0.38</v>
      </c>
      <c r="J1751" s="14">
        <v>1.004</v>
      </c>
    </row>
    <row r="1752" spans="1:10" ht="14.4">
      <c r="A1752" s="8" t="str">
        <f t="shared" si="27"/>
        <v>Slovenia-Europe 2006</v>
      </c>
      <c r="B1752" s="8" t="s">
        <v>244</v>
      </c>
      <c r="C1752" s="8" t="s">
        <v>76</v>
      </c>
      <c r="D1752" s="9" t="s">
        <v>68</v>
      </c>
      <c r="E1752" s="14">
        <v>0.39200000000000002</v>
      </c>
      <c r="F1752" s="14">
        <v>60</v>
      </c>
      <c r="G1752" s="8"/>
      <c r="H1752" s="14">
        <v>260</v>
      </c>
      <c r="I1752" s="14">
        <v>0.54</v>
      </c>
      <c r="J1752" s="14">
        <v>0.90600000000000003</v>
      </c>
    </row>
    <row r="1753" spans="1:10" ht="14.4">
      <c r="A1753" s="8" t="str">
        <f t="shared" si="27"/>
        <v>Malta-Europe 2006</v>
      </c>
      <c r="B1753" s="8" t="s">
        <v>195</v>
      </c>
      <c r="C1753" s="8" t="s">
        <v>76</v>
      </c>
      <c r="D1753" s="9" t="s">
        <v>68</v>
      </c>
      <c r="E1753" s="8"/>
      <c r="F1753" s="8"/>
      <c r="G1753" s="8"/>
      <c r="H1753" s="8"/>
      <c r="I1753" s="14">
        <v>0.40400000000000003</v>
      </c>
      <c r="J1753" s="14">
        <v>0.83199999999999996</v>
      </c>
    </row>
    <row r="1754" spans="1:10" ht="14.4">
      <c r="A1754" s="8" t="str">
        <f t="shared" si="27"/>
        <v>Austria-Europe 2006</v>
      </c>
      <c r="B1754" s="8" t="s">
        <v>89</v>
      </c>
      <c r="C1754" s="8" t="s">
        <v>76</v>
      </c>
      <c r="D1754" s="9" t="s">
        <v>68</v>
      </c>
      <c r="E1754" s="14">
        <v>0.52400000000000002</v>
      </c>
      <c r="F1754" s="14">
        <v>25</v>
      </c>
      <c r="G1754" s="8"/>
      <c r="H1754" s="14">
        <v>170</v>
      </c>
      <c r="I1754" s="14">
        <v>0.63600000000000001</v>
      </c>
      <c r="J1754" s="14">
        <v>1.121</v>
      </c>
    </row>
    <row r="1755" spans="1:10" ht="14.4">
      <c r="A1755" s="8" t="str">
        <f t="shared" si="27"/>
        <v>Russia-Europe 2006</v>
      </c>
      <c r="B1755" s="8" t="s">
        <v>231</v>
      </c>
      <c r="C1755" s="8" t="s">
        <v>76</v>
      </c>
      <c r="D1755" s="9" t="s">
        <v>68</v>
      </c>
      <c r="E1755" s="14">
        <v>0.51200000000000001</v>
      </c>
      <c r="F1755" s="14">
        <v>29</v>
      </c>
      <c r="G1755" s="8"/>
      <c r="H1755" s="14">
        <v>448</v>
      </c>
      <c r="I1755" s="14">
        <v>0.18</v>
      </c>
      <c r="J1755" s="14">
        <v>1.048</v>
      </c>
    </row>
    <row r="1756" spans="1:10" ht="14.4">
      <c r="A1756" s="8" t="str">
        <f t="shared" si="27"/>
        <v>Ukraine-Europe 2006</v>
      </c>
      <c r="B1756" s="8" t="s">
        <v>274</v>
      </c>
      <c r="C1756" s="8" t="s">
        <v>76</v>
      </c>
      <c r="D1756" s="9" t="s">
        <v>68</v>
      </c>
      <c r="E1756" s="14">
        <v>0.56999999999999995</v>
      </c>
      <c r="F1756" s="14">
        <v>33</v>
      </c>
      <c r="G1756" s="8"/>
      <c r="H1756" s="14">
        <v>2085</v>
      </c>
      <c r="I1756" s="14">
        <v>4.4999999999999998E-2</v>
      </c>
      <c r="J1756" s="14">
        <v>1.0469999999999999</v>
      </c>
    </row>
    <row r="1757" spans="1:10" ht="14.4">
      <c r="A1757" s="8" t="str">
        <f t="shared" si="27"/>
        <v>Belarus-Europe 2006</v>
      </c>
      <c r="B1757" s="8" t="s">
        <v>96</v>
      </c>
      <c r="C1757" s="8" t="s">
        <v>76</v>
      </c>
      <c r="D1757" s="9" t="s">
        <v>68</v>
      </c>
      <c r="E1757" s="14">
        <v>1.373</v>
      </c>
      <c r="F1757" s="14">
        <v>69</v>
      </c>
      <c r="G1757" s="8"/>
      <c r="H1757" s="14">
        <v>987</v>
      </c>
      <c r="I1757" s="14">
        <v>0.16200000000000001</v>
      </c>
      <c r="J1757" s="14">
        <v>0.62</v>
      </c>
    </row>
    <row r="1758" spans="1:10" ht="14.4">
      <c r="A1758" s="8" t="str">
        <f t="shared" si="27"/>
        <v>Lithuania-Europe 2006</v>
      </c>
      <c r="B1758" s="8" t="s">
        <v>187</v>
      </c>
      <c r="C1758" s="8" t="s">
        <v>76</v>
      </c>
      <c r="D1758" s="9" t="s">
        <v>68</v>
      </c>
      <c r="E1758" s="14">
        <v>0.47599999999999998</v>
      </c>
      <c r="F1758" s="14">
        <v>26</v>
      </c>
      <c r="G1758" s="8"/>
      <c r="H1758" s="14">
        <v>166</v>
      </c>
      <c r="I1758" s="14">
        <v>0.439</v>
      </c>
      <c r="J1758" s="14">
        <v>1.4570000000000001</v>
      </c>
    </row>
    <row r="1759" spans="1:10" ht="14.4">
      <c r="A1759" s="8" t="str">
        <f t="shared" si="27"/>
        <v>Latvia-Europe 2006</v>
      </c>
      <c r="B1759" s="8" t="s">
        <v>181</v>
      </c>
      <c r="C1759" s="8" t="s">
        <v>76</v>
      </c>
      <c r="D1759" s="9" t="s">
        <v>68</v>
      </c>
      <c r="E1759" s="14">
        <v>0.36399999999999999</v>
      </c>
      <c r="F1759" s="14">
        <v>16</v>
      </c>
      <c r="G1759" s="8"/>
      <c r="H1759" s="14">
        <v>320</v>
      </c>
      <c r="I1759" s="14">
        <v>0.53600000000000003</v>
      </c>
      <c r="J1759" s="14">
        <v>0.99399999999999999</v>
      </c>
    </row>
    <row r="1760" spans="1:10" ht="14.4">
      <c r="A1760" s="8" t="str">
        <f t="shared" si="27"/>
        <v>Romania-Europe 2006</v>
      </c>
      <c r="B1760" s="8" t="s">
        <v>230</v>
      </c>
      <c r="C1760" s="8" t="s">
        <v>76</v>
      </c>
      <c r="D1760" s="9" t="s">
        <v>68</v>
      </c>
      <c r="E1760" s="14">
        <v>0.48199999999999998</v>
      </c>
      <c r="F1760" s="14">
        <v>11</v>
      </c>
      <c r="G1760" s="8"/>
      <c r="H1760" s="14">
        <v>193</v>
      </c>
      <c r="I1760" s="14">
        <v>0.247</v>
      </c>
      <c r="J1760" s="14">
        <v>0.72499999999999998</v>
      </c>
    </row>
    <row r="1761" spans="1:10" ht="14.4">
      <c r="A1761" s="8" t="str">
        <f t="shared" si="27"/>
        <v>Bulgaria-Europe 2006</v>
      </c>
      <c r="B1761" s="8" t="s">
        <v>107</v>
      </c>
      <c r="C1761" s="8" t="s">
        <v>76</v>
      </c>
      <c r="D1761" s="9" t="s">
        <v>68</v>
      </c>
      <c r="E1761" s="14">
        <v>0.41599999999999998</v>
      </c>
      <c r="F1761" s="14">
        <v>32</v>
      </c>
      <c r="G1761" s="8"/>
      <c r="H1761" s="14">
        <v>616</v>
      </c>
      <c r="I1761" s="14">
        <v>0.27100000000000002</v>
      </c>
      <c r="J1761" s="14">
        <v>1.083</v>
      </c>
    </row>
    <row r="1762" spans="1:10" ht="14.4">
      <c r="A1762" s="8" t="str">
        <f t="shared" si="27"/>
        <v>Hungary-Europe 2006</v>
      </c>
      <c r="B1762" s="8" t="s">
        <v>161</v>
      </c>
      <c r="C1762" s="8" t="s">
        <v>76</v>
      </c>
      <c r="D1762" s="9" t="s">
        <v>68</v>
      </c>
      <c r="E1762" s="14">
        <v>0.55700000000000005</v>
      </c>
      <c r="F1762" s="14">
        <v>38</v>
      </c>
      <c r="G1762" s="8"/>
      <c r="H1762" s="14">
        <v>340</v>
      </c>
      <c r="I1762" s="14">
        <v>0.47099999999999997</v>
      </c>
      <c r="J1762" s="14">
        <v>0.98899999999999999</v>
      </c>
    </row>
    <row r="1763" spans="1:10" ht="14.4">
      <c r="A1763" s="8" t="str">
        <f t="shared" si="27"/>
        <v>Slovakia-Europe 2006</v>
      </c>
      <c r="B1763" s="8" t="s">
        <v>243</v>
      </c>
      <c r="C1763" s="8" t="s">
        <v>76</v>
      </c>
      <c r="D1763" s="9" t="s">
        <v>68</v>
      </c>
      <c r="E1763" s="14">
        <v>0.47299999999999998</v>
      </c>
      <c r="F1763" s="14">
        <v>27</v>
      </c>
      <c r="G1763" s="8"/>
      <c r="H1763" s="14">
        <v>325</v>
      </c>
      <c r="I1763" s="14">
        <v>0.56100000000000005</v>
      </c>
      <c r="J1763" s="14">
        <v>0.90700000000000003</v>
      </c>
    </row>
    <row r="1764" spans="1:10" ht="14.4">
      <c r="A1764" s="8" t="str">
        <f t="shared" si="27"/>
        <v>Serbia-Europe 2006</v>
      </c>
      <c r="B1764" s="8" t="s">
        <v>238</v>
      </c>
      <c r="C1764" s="8" t="s">
        <v>76</v>
      </c>
      <c r="D1764" s="9" t="s">
        <v>68</v>
      </c>
      <c r="E1764" s="14">
        <v>0.35799999999999998</v>
      </c>
      <c r="F1764" s="14">
        <v>23</v>
      </c>
      <c r="G1764" s="8"/>
      <c r="H1764" s="14">
        <v>279</v>
      </c>
      <c r="I1764" s="14">
        <v>0.27200000000000002</v>
      </c>
      <c r="J1764" s="14">
        <v>0.81499999999999995</v>
      </c>
    </row>
    <row r="1765" spans="1:10" ht="14.4">
      <c r="A1765" s="8" t="str">
        <f t="shared" si="27"/>
        <v>Poland-Europe 2006</v>
      </c>
      <c r="B1765" s="8" t="s">
        <v>226</v>
      </c>
      <c r="C1765" s="8" t="s">
        <v>76</v>
      </c>
      <c r="D1765" s="9" t="s">
        <v>68</v>
      </c>
      <c r="E1765" s="14">
        <v>0.432</v>
      </c>
      <c r="F1765" s="14">
        <v>31</v>
      </c>
      <c r="G1765" s="8"/>
      <c r="H1765" s="14">
        <v>418</v>
      </c>
      <c r="I1765" s="14">
        <v>0.44600000000000001</v>
      </c>
      <c r="J1765" s="14">
        <v>0.96199999999999997</v>
      </c>
    </row>
    <row r="1766" spans="1:10" ht="14.4">
      <c r="A1766" s="8" t="str">
        <f t="shared" si="27"/>
        <v>Czech Republic-Europe 2006</v>
      </c>
      <c r="B1766" s="8" t="s">
        <v>128</v>
      </c>
      <c r="C1766" s="8" t="s">
        <v>76</v>
      </c>
      <c r="D1766" s="9" t="s">
        <v>68</v>
      </c>
      <c r="E1766" s="14">
        <v>0.48199999999999998</v>
      </c>
      <c r="F1766" s="14">
        <v>24</v>
      </c>
      <c r="G1766" s="8"/>
      <c r="H1766" s="14">
        <v>930</v>
      </c>
      <c r="I1766" s="14">
        <v>0.47899999999999998</v>
      </c>
      <c r="J1766" s="14">
        <v>1.2070000000000001</v>
      </c>
    </row>
    <row r="1767" spans="1:10" ht="14.4">
      <c r="A1767" s="8" t="str">
        <f t="shared" si="27"/>
        <v>Portugal-Europe 2006</v>
      </c>
      <c r="B1767" s="8" t="s">
        <v>227</v>
      </c>
      <c r="C1767" s="8" t="s">
        <v>76</v>
      </c>
      <c r="D1767" s="9" t="s">
        <v>68</v>
      </c>
      <c r="E1767" s="14">
        <v>0.438</v>
      </c>
      <c r="F1767" s="14">
        <v>7</v>
      </c>
      <c r="G1767" s="8"/>
      <c r="H1767" s="14">
        <v>328</v>
      </c>
      <c r="I1767" s="14">
        <v>0.38</v>
      </c>
      <c r="J1767" s="14">
        <v>1.1599999999999999</v>
      </c>
    </row>
    <row r="1768" spans="1:10" ht="14.4">
      <c r="A1768" s="8" t="str">
        <f t="shared" si="27"/>
        <v>Greece-Europe 2006</v>
      </c>
      <c r="B1768" s="8" t="s">
        <v>150</v>
      </c>
      <c r="C1768" s="8" t="s">
        <v>76</v>
      </c>
      <c r="D1768" s="9" t="s">
        <v>68</v>
      </c>
      <c r="E1768" s="14">
        <v>0.495</v>
      </c>
      <c r="F1768" s="14">
        <v>38</v>
      </c>
      <c r="G1768" s="8"/>
      <c r="H1768" s="14">
        <v>264</v>
      </c>
      <c r="I1768" s="14">
        <v>0.32300000000000001</v>
      </c>
      <c r="J1768" s="14">
        <v>0.99299999999999999</v>
      </c>
    </row>
    <row r="1769" spans="1:10" ht="14.4">
      <c r="A1769" s="8" t="str">
        <f t="shared" si="27"/>
        <v>Liechtenstein-Europe 2006</v>
      </c>
      <c r="B1769" s="8" t="s">
        <v>186</v>
      </c>
      <c r="C1769" s="8" t="s">
        <v>76</v>
      </c>
      <c r="D1769" s="9" t="s">
        <v>68</v>
      </c>
      <c r="E1769" s="8"/>
      <c r="F1769" s="8"/>
      <c r="G1769" s="8"/>
      <c r="H1769" s="8"/>
      <c r="I1769" s="14">
        <v>0.64200000000000002</v>
      </c>
      <c r="J1769" s="14">
        <v>0.82099999999999995</v>
      </c>
    </row>
    <row r="1770" spans="1:10" ht="14.4">
      <c r="A1770" s="8" t="str">
        <f t="shared" si="27"/>
        <v>Italy-Europe 2006</v>
      </c>
      <c r="B1770" s="8" t="s">
        <v>170</v>
      </c>
      <c r="C1770" s="8" t="s">
        <v>76</v>
      </c>
      <c r="D1770" s="9" t="s">
        <v>68</v>
      </c>
      <c r="E1770" s="14">
        <v>0.754</v>
      </c>
      <c r="F1770" s="14">
        <v>13</v>
      </c>
      <c r="G1770" s="8"/>
      <c r="H1770" s="14">
        <v>340</v>
      </c>
      <c r="I1770" s="14">
        <v>0.38</v>
      </c>
      <c r="J1770" s="14">
        <v>1.361</v>
      </c>
    </row>
    <row r="1771" spans="1:10" ht="14.4">
      <c r="A1771" s="8" t="str">
        <f t="shared" si="27"/>
        <v>Switzerland-Europe 2006</v>
      </c>
      <c r="B1771" s="8" t="s">
        <v>260</v>
      </c>
      <c r="C1771" s="8" t="s">
        <v>76</v>
      </c>
      <c r="D1771" s="9" t="s">
        <v>68</v>
      </c>
      <c r="E1771" s="14">
        <v>0.27600000000000002</v>
      </c>
      <c r="F1771" s="14">
        <v>18</v>
      </c>
      <c r="G1771" s="8"/>
      <c r="H1771" s="14">
        <v>63</v>
      </c>
      <c r="I1771" s="14">
        <v>0.75700000000000001</v>
      </c>
      <c r="J1771" s="14">
        <v>0.99399999999999999</v>
      </c>
    </row>
    <row r="1772" spans="1:10" ht="14.4">
      <c r="A1772" s="8" t="str">
        <f t="shared" si="27"/>
        <v>San Marino-Europe 2006</v>
      </c>
      <c r="B1772" s="8" t="s">
        <v>234</v>
      </c>
      <c r="C1772" s="8" t="s">
        <v>76</v>
      </c>
      <c r="D1772" s="9" t="s">
        <v>68</v>
      </c>
      <c r="E1772" s="8"/>
      <c r="F1772" s="8"/>
      <c r="G1772" s="8"/>
      <c r="H1772" s="8"/>
      <c r="I1772" s="14">
        <v>0.502</v>
      </c>
      <c r="J1772" s="14">
        <v>0.57699999999999996</v>
      </c>
    </row>
    <row r="1773" spans="1:10" ht="14.4">
      <c r="A1773" s="8" t="str">
        <f t="shared" si="27"/>
        <v>Andorra-Europe 2006</v>
      </c>
      <c r="B1773" s="8" t="s">
        <v>81</v>
      </c>
      <c r="C1773" s="8" t="s">
        <v>76</v>
      </c>
      <c r="D1773" s="9" t="s">
        <v>68</v>
      </c>
      <c r="E1773" s="8"/>
      <c r="F1773" s="8"/>
      <c r="G1773" s="8"/>
      <c r="H1773" s="8"/>
      <c r="I1773" s="14">
        <v>0.48899999999999999</v>
      </c>
      <c r="J1773" s="14">
        <v>0.84299999999999997</v>
      </c>
    </row>
    <row r="1774" spans="1:10" ht="14.4">
      <c r="A1774" s="8" t="str">
        <f t="shared" si="27"/>
        <v>Estonia-Europe 2006</v>
      </c>
      <c r="B1774" s="8" t="s">
        <v>138</v>
      </c>
      <c r="C1774" s="8" t="s">
        <v>76</v>
      </c>
      <c r="D1774" s="9" t="s">
        <v>68</v>
      </c>
      <c r="E1774" s="14">
        <v>0.49099999999999999</v>
      </c>
      <c r="F1774" s="14">
        <v>35</v>
      </c>
      <c r="G1774" s="8"/>
      <c r="H1774" s="14">
        <v>81</v>
      </c>
      <c r="I1774" s="14">
        <v>0.63500000000000001</v>
      </c>
      <c r="J1774" s="14">
        <v>1.258</v>
      </c>
    </row>
    <row r="1775" spans="1:10" ht="14.4">
      <c r="A1775" s="8" t="str">
        <f t="shared" si="27"/>
        <v>North Macedonia-Europe 2006</v>
      </c>
      <c r="B1775" s="8" t="s">
        <v>217</v>
      </c>
      <c r="C1775" s="8" t="s">
        <v>76</v>
      </c>
      <c r="D1775" s="9" t="s">
        <v>68</v>
      </c>
      <c r="E1775" s="14">
        <v>0.20300000000000001</v>
      </c>
      <c r="F1775" s="14">
        <v>18</v>
      </c>
      <c r="G1775" s="8"/>
      <c r="H1775" s="14">
        <v>192</v>
      </c>
      <c r="I1775" s="14">
        <v>0.28599999999999998</v>
      </c>
      <c r="J1775" s="14">
        <v>0.60399999999999998</v>
      </c>
    </row>
    <row r="1776" spans="1:10" ht="14.4">
      <c r="A1776" s="8" t="str">
        <f t="shared" si="27"/>
        <v>Finland-Europe 2006</v>
      </c>
      <c r="B1776" s="8" t="s">
        <v>142</v>
      </c>
      <c r="C1776" s="8" t="s">
        <v>76</v>
      </c>
      <c r="D1776" s="9" t="s">
        <v>68</v>
      </c>
      <c r="E1776" s="14">
        <v>0.47699999999999998</v>
      </c>
      <c r="F1776" s="14">
        <v>14</v>
      </c>
      <c r="G1776" s="8"/>
      <c r="H1776" s="14">
        <v>269</v>
      </c>
      <c r="I1776" s="14">
        <v>0.79700000000000004</v>
      </c>
      <c r="J1776" s="14">
        <v>1.0760000000000001</v>
      </c>
    </row>
    <row r="1777" spans="1:10" ht="14.4">
      <c r="A1777" s="8" t="str">
        <f t="shared" si="27"/>
        <v>Netherlands-Europe 2006</v>
      </c>
      <c r="B1777" s="8" t="s">
        <v>210</v>
      </c>
      <c r="C1777" s="8" t="s">
        <v>76</v>
      </c>
      <c r="D1777" s="9" t="s">
        <v>68</v>
      </c>
      <c r="E1777" s="14">
        <v>0.44600000000000001</v>
      </c>
      <c r="F1777" s="14">
        <v>8</v>
      </c>
      <c r="G1777" s="8"/>
      <c r="H1777" s="14">
        <v>250</v>
      </c>
      <c r="I1777" s="14">
        <v>0.83699999999999997</v>
      </c>
      <c r="J1777" s="14">
        <v>1.056</v>
      </c>
    </row>
    <row r="1778" spans="1:10" ht="14.4">
      <c r="A1778" s="8" t="str">
        <f t="shared" si="27"/>
        <v>Spain-Europe 2006</v>
      </c>
      <c r="B1778" s="8" t="s">
        <v>250</v>
      </c>
      <c r="C1778" s="8" t="s">
        <v>76</v>
      </c>
      <c r="D1778" s="9" t="s">
        <v>68</v>
      </c>
      <c r="E1778" s="14">
        <v>0.61899999999999999</v>
      </c>
      <c r="F1778" s="14">
        <v>47</v>
      </c>
      <c r="G1778" s="8"/>
      <c r="H1778" s="14">
        <v>298</v>
      </c>
      <c r="I1778" s="14">
        <v>0.504</v>
      </c>
      <c r="J1778" s="14">
        <v>1.038</v>
      </c>
    </row>
    <row r="1779" spans="1:10" ht="14.4">
      <c r="A1779" s="8" t="str">
        <f t="shared" si="27"/>
        <v>Moldova-Europe 2006</v>
      </c>
      <c r="B1779" s="8" t="s">
        <v>201</v>
      </c>
      <c r="C1779" s="8" t="s">
        <v>76</v>
      </c>
      <c r="D1779" s="9" t="s">
        <v>68</v>
      </c>
      <c r="E1779" s="14">
        <v>0.45900000000000002</v>
      </c>
      <c r="F1779" s="14">
        <v>30</v>
      </c>
      <c r="G1779" s="8"/>
      <c r="H1779" s="14">
        <v>232</v>
      </c>
      <c r="I1779" s="14">
        <v>0.19600000000000001</v>
      </c>
      <c r="J1779" s="14">
        <v>0.36599999999999999</v>
      </c>
    </row>
    <row r="1780" spans="1:10" ht="14.4">
      <c r="A1780" s="8" t="str">
        <f t="shared" si="27"/>
        <v>Denmark-Europe 2006</v>
      </c>
      <c r="B1780" s="8" t="s">
        <v>129</v>
      </c>
      <c r="C1780" s="8" t="s">
        <v>76</v>
      </c>
      <c r="D1780" s="9" t="s">
        <v>68</v>
      </c>
      <c r="E1780" s="14">
        <v>0.315</v>
      </c>
      <c r="F1780" s="14">
        <v>6</v>
      </c>
      <c r="G1780" s="8"/>
      <c r="H1780" s="14">
        <v>135</v>
      </c>
      <c r="I1780" s="14">
        <v>0.86699999999999999</v>
      </c>
      <c r="J1780" s="14">
        <v>1.071</v>
      </c>
    </row>
    <row r="1781" spans="1:10" ht="14.4">
      <c r="A1781" s="8" t="str">
        <f t="shared" si="27"/>
        <v>Cyprus-Europe 2006</v>
      </c>
      <c r="B1781" s="8" t="s">
        <v>127</v>
      </c>
      <c r="C1781" s="8" t="s">
        <v>76</v>
      </c>
      <c r="D1781" s="9" t="s">
        <v>68</v>
      </c>
      <c r="E1781" s="8"/>
      <c r="F1781" s="8"/>
      <c r="G1781" s="8"/>
      <c r="H1781" s="8"/>
      <c r="I1781" s="14">
        <v>0.35799999999999998</v>
      </c>
      <c r="J1781" s="14">
        <v>0.82799999999999996</v>
      </c>
    </row>
    <row r="1782" spans="1:10" ht="14.4">
      <c r="A1782" s="8" t="str">
        <f t="shared" si="27"/>
        <v>United Kingdom-Europe 2006</v>
      </c>
      <c r="B1782" s="8" t="s">
        <v>276</v>
      </c>
      <c r="C1782" s="8" t="s">
        <v>76</v>
      </c>
      <c r="D1782" s="9" t="s">
        <v>68</v>
      </c>
      <c r="E1782" s="14">
        <v>0.34599999999999997</v>
      </c>
      <c r="F1782" s="14">
        <v>13</v>
      </c>
      <c r="G1782" s="8"/>
      <c r="H1782" s="14">
        <v>105</v>
      </c>
      <c r="I1782" s="14">
        <v>0.68799999999999994</v>
      </c>
      <c r="J1782" s="14">
        <v>1.1559999999999999</v>
      </c>
    </row>
    <row r="1783" spans="1:10" ht="14.4">
      <c r="A1783" s="8" t="str">
        <f t="shared" si="27"/>
        <v>Luxembourg-Europe 2006</v>
      </c>
      <c r="B1783" s="8" t="s">
        <v>188</v>
      </c>
      <c r="C1783" s="8" t="s">
        <v>76</v>
      </c>
      <c r="D1783" s="9" t="s">
        <v>68</v>
      </c>
      <c r="E1783" s="14">
        <v>0.20399999999999999</v>
      </c>
      <c r="F1783" s="14">
        <v>26</v>
      </c>
      <c r="G1783" s="8"/>
      <c r="H1783" s="14">
        <v>59</v>
      </c>
      <c r="I1783" s="14">
        <v>0.72499999999999998</v>
      </c>
      <c r="J1783" s="14">
        <v>1.5289999999999999</v>
      </c>
    </row>
    <row r="1784" spans="1:10" ht="14.4">
      <c r="A1784" s="8" t="str">
        <f t="shared" si="27"/>
        <v>Belgium-Europe 2006</v>
      </c>
      <c r="B1784" s="8" t="s">
        <v>97</v>
      </c>
      <c r="C1784" s="8" t="s">
        <v>76</v>
      </c>
      <c r="D1784" s="9" t="s">
        <v>68</v>
      </c>
      <c r="E1784" s="14">
        <v>0.59299999999999997</v>
      </c>
      <c r="F1784" s="14">
        <v>27</v>
      </c>
      <c r="G1784" s="8"/>
      <c r="H1784" s="14">
        <v>156</v>
      </c>
      <c r="I1784" s="14">
        <v>0.59699999999999998</v>
      </c>
      <c r="J1784" s="14">
        <v>0.93</v>
      </c>
    </row>
    <row r="1785" spans="1:10" ht="14.4">
      <c r="A1785" s="8" t="str">
        <f t="shared" si="27"/>
        <v>Sweden-Europe 2006</v>
      </c>
      <c r="B1785" s="8" t="s">
        <v>259</v>
      </c>
      <c r="C1785" s="8" t="s">
        <v>76</v>
      </c>
      <c r="D1785" s="9" t="s">
        <v>68</v>
      </c>
      <c r="E1785" s="14">
        <v>0.54100000000000004</v>
      </c>
      <c r="F1785" s="14">
        <v>16</v>
      </c>
      <c r="G1785" s="8"/>
      <c r="H1785" s="14">
        <v>122</v>
      </c>
      <c r="I1785" s="14">
        <v>0.878</v>
      </c>
      <c r="J1785" s="14">
        <v>1.0569999999999999</v>
      </c>
    </row>
    <row r="1786" spans="1:10" ht="14.4">
      <c r="A1786" s="8" t="str">
        <f t="shared" si="27"/>
        <v>Montenegro-Europe 2006</v>
      </c>
      <c r="B1786" s="8" t="s">
        <v>204</v>
      </c>
      <c r="C1786" s="8" t="s">
        <v>76</v>
      </c>
      <c r="D1786" s="9" t="s">
        <v>68</v>
      </c>
      <c r="E1786" s="14">
        <v>0.30399999999999999</v>
      </c>
      <c r="F1786" s="14">
        <v>24</v>
      </c>
      <c r="G1786" s="8"/>
      <c r="H1786" s="14">
        <v>372</v>
      </c>
      <c r="I1786" s="14">
        <v>0.28899999999999998</v>
      </c>
      <c r="J1786" s="14">
        <v>1.0429999999999999</v>
      </c>
    </row>
    <row r="1787" spans="1:10" ht="14.4">
      <c r="A1787" s="8" t="str">
        <f t="shared" si="27"/>
        <v>France-Europe 2006</v>
      </c>
      <c r="B1787" s="8" t="s">
        <v>143</v>
      </c>
      <c r="C1787" s="8" t="s">
        <v>76</v>
      </c>
      <c r="D1787" s="9" t="s">
        <v>68</v>
      </c>
      <c r="E1787" s="14">
        <v>0.65</v>
      </c>
      <c r="F1787" s="14">
        <v>7</v>
      </c>
      <c r="G1787" s="8"/>
      <c r="H1787" s="14">
        <v>132</v>
      </c>
      <c r="I1787" s="14">
        <v>0.46899999999999997</v>
      </c>
      <c r="J1787" s="14">
        <v>0.83499999999999996</v>
      </c>
    </row>
    <row r="1788" spans="1:10" ht="14.4">
      <c r="A1788" s="8" t="str">
        <f t="shared" si="27"/>
        <v>Norway-Europe 2006</v>
      </c>
      <c r="B1788" s="8" t="s">
        <v>218</v>
      </c>
      <c r="C1788" s="8" t="s">
        <v>76</v>
      </c>
      <c r="D1788" s="9" t="s">
        <v>68</v>
      </c>
      <c r="E1788" s="14">
        <v>0.41099999999999998</v>
      </c>
      <c r="F1788" s="14">
        <v>7</v>
      </c>
      <c r="G1788" s="8"/>
      <c r="H1788" s="14">
        <v>87</v>
      </c>
      <c r="I1788" s="14">
        <v>0.82599999999999996</v>
      </c>
      <c r="J1788" s="14">
        <v>1.0429999999999999</v>
      </c>
    </row>
    <row r="1789" spans="1:10" ht="14.4">
      <c r="A1789" s="8" t="str">
        <f t="shared" si="27"/>
        <v>Albania-Europe 2006</v>
      </c>
      <c r="B1789" s="8" t="s">
        <v>75</v>
      </c>
      <c r="C1789" s="8" t="s">
        <v>76</v>
      </c>
      <c r="D1789" s="9" t="s">
        <v>68</v>
      </c>
      <c r="E1789" s="14">
        <v>0.56499999999999995</v>
      </c>
      <c r="F1789" s="14">
        <v>39</v>
      </c>
      <c r="G1789" s="8"/>
      <c r="H1789" s="14">
        <v>364</v>
      </c>
      <c r="I1789" s="14">
        <v>9.6000000000000002E-2</v>
      </c>
      <c r="J1789" s="14">
        <v>0.60099999999999998</v>
      </c>
    </row>
    <row r="1790" spans="1:10" ht="14.4">
      <c r="A1790" s="8" t="str">
        <f t="shared" si="27"/>
        <v>Ireland-Europe 2006</v>
      </c>
      <c r="B1790" s="8" t="s">
        <v>167</v>
      </c>
      <c r="C1790" s="8" t="s">
        <v>76</v>
      </c>
      <c r="D1790" s="9" t="s">
        <v>68</v>
      </c>
      <c r="E1790" s="14">
        <v>0.253</v>
      </c>
      <c r="F1790" s="14">
        <v>13</v>
      </c>
      <c r="G1790" s="8"/>
      <c r="H1790" s="14">
        <v>76</v>
      </c>
      <c r="I1790" s="14">
        <v>0.54800000000000004</v>
      </c>
      <c r="J1790" s="14">
        <v>1.1100000000000001</v>
      </c>
    </row>
    <row r="1791" spans="1:10" ht="14.4">
      <c r="A1791" s="8" t="str">
        <f t="shared" si="27"/>
        <v>Iceland-Europe 2006</v>
      </c>
      <c r="B1791" s="8" t="s">
        <v>162</v>
      </c>
      <c r="C1791" s="8" t="s">
        <v>76</v>
      </c>
      <c r="D1791" s="9" t="s">
        <v>68</v>
      </c>
      <c r="E1791" s="14">
        <v>0.26500000000000001</v>
      </c>
      <c r="F1791" s="14">
        <v>5</v>
      </c>
      <c r="G1791" s="8"/>
      <c r="H1791" s="14">
        <v>140</v>
      </c>
      <c r="I1791" s="14">
        <v>0.89500000000000002</v>
      </c>
      <c r="J1791" s="14">
        <v>1.004</v>
      </c>
    </row>
    <row r="1792" spans="1:10" ht="14.4">
      <c r="A1792" s="8" t="str">
        <f t="shared" si="27"/>
        <v>Kosovo-Europe 2006</v>
      </c>
      <c r="B1792" s="8" t="s">
        <v>177</v>
      </c>
      <c r="C1792" s="8" t="s">
        <v>76</v>
      </c>
      <c r="D1792" s="9" t="s">
        <v>68</v>
      </c>
      <c r="E1792" s="8"/>
      <c r="F1792" s="8"/>
      <c r="G1792" s="8"/>
      <c r="H1792" s="8"/>
      <c r="I1792" s="8">
        <v>0.129</v>
      </c>
      <c r="J1792" s="8">
        <v>0.57976412489999996</v>
      </c>
    </row>
    <row r="1793" spans="1:10" ht="14.4">
      <c r="A1793" s="8" t="str">
        <f t="shared" si="27"/>
        <v>Turkey-Europe 2006</v>
      </c>
      <c r="B1793" s="8" t="s">
        <v>270</v>
      </c>
      <c r="C1793" s="8" t="s">
        <v>76</v>
      </c>
      <c r="D1793" s="9" t="s">
        <v>68</v>
      </c>
      <c r="E1793" s="14">
        <v>0.52400000000000002</v>
      </c>
      <c r="F1793" s="14">
        <v>6</v>
      </c>
      <c r="G1793" s="8"/>
      <c r="H1793" s="14">
        <v>254</v>
      </c>
      <c r="I1793" s="14">
        <v>0.182</v>
      </c>
      <c r="J1793" s="14">
        <v>0.76700000000000002</v>
      </c>
    </row>
    <row r="1794" spans="1:10" ht="14.4">
      <c r="A1794" s="8" t="str">
        <f t="shared" si="27"/>
        <v>Monaco-Europe 2007</v>
      </c>
      <c r="B1794" s="8" t="s">
        <v>202</v>
      </c>
      <c r="C1794" s="8" t="s">
        <v>76</v>
      </c>
      <c r="D1794" s="9" t="s">
        <v>69</v>
      </c>
      <c r="E1794" s="8"/>
      <c r="F1794" s="8"/>
      <c r="G1794" s="8"/>
      <c r="H1794" s="8"/>
      <c r="I1794" s="14">
        <v>0.64400000000000002</v>
      </c>
      <c r="J1794" s="14">
        <v>0.58299999999999996</v>
      </c>
    </row>
    <row r="1795" spans="1:10" ht="14.4">
      <c r="A1795" s="8" t="str">
        <f t="shared" ref="A1795:A1858" si="28">CONCATENATE(B1795," ",D1795)</f>
        <v>Bosnia and Herzegovina-Europe 2007</v>
      </c>
      <c r="B1795" s="8" t="s">
        <v>103</v>
      </c>
      <c r="C1795" s="8" t="s">
        <v>76</v>
      </c>
      <c r="D1795" s="9" t="s">
        <v>69</v>
      </c>
      <c r="E1795" s="14">
        <v>0.42799999999999999</v>
      </c>
      <c r="F1795" s="14">
        <v>63</v>
      </c>
      <c r="G1795" s="8"/>
      <c r="H1795" s="14">
        <v>368</v>
      </c>
      <c r="I1795" s="14">
        <v>0.27900000000000003</v>
      </c>
      <c r="J1795" s="14">
        <v>0.63300000000000001</v>
      </c>
    </row>
    <row r="1796" spans="1:10" ht="14.4">
      <c r="A1796" s="8" t="str">
        <f t="shared" si="28"/>
        <v>Germany-Europe 2007</v>
      </c>
      <c r="B1796" s="8" t="s">
        <v>148</v>
      </c>
      <c r="C1796" s="8" t="s">
        <v>76</v>
      </c>
      <c r="D1796" s="9" t="s">
        <v>69</v>
      </c>
      <c r="E1796" s="14">
        <v>0.49</v>
      </c>
      <c r="F1796" s="14">
        <v>18</v>
      </c>
      <c r="G1796" s="8"/>
      <c r="H1796" s="14">
        <v>196</v>
      </c>
      <c r="I1796" s="14">
        <v>0.752</v>
      </c>
      <c r="J1796" s="14">
        <v>1.151</v>
      </c>
    </row>
    <row r="1797" spans="1:10" ht="14.4">
      <c r="A1797" s="8" t="str">
        <f t="shared" si="28"/>
        <v>Serbia-Europe 2007</v>
      </c>
      <c r="B1797" s="8" t="s">
        <v>238</v>
      </c>
      <c r="C1797" s="8" t="s">
        <v>76</v>
      </c>
      <c r="D1797" s="9" t="s">
        <v>69</v>
      </c>
      <c r="E1797" s="14">
        <v>0.35799999999999998</v>
      </c>
      <c r="F1797" s="14">
        <v>23</v>
      </c>
      <c r="G1797" s="8"/>
      <c r="H1797" s="14">
        <v>279</v>
      </c>
      <c r="I1797" s="14">
        <v>0.33200000000000002</v>
      </c>
      <c r="J1797" s="14">
        <v>1.0449999999999999</v>
      </c>
    </row>
    <row r="1798" spans="1:10" ht="14.4">
      <c r="A1798" s="8" t="str">
        <f t="shared" si="28"/>
        <v>Croatia-Europe 2007</v>
      </c>
      <c r="B1798" s="8" t="s">
        <v>124</v>
      </c>
      <c r="C1798" s="8" t="s">
        <v>76</v>
      </c>
      <c r="D1798" s="9" t="s">
        <v>69</v>
      </c>
      <c r="E1798" s="14">
        <v>0.214</v>
      </c>
      <c r="F1798" s="14">
        <v>22</v>
      </c>
      <c r="G1798" s="8"/>
      <c r="H1798" s="14">
        <v>196</v>
      </c>
      <c r="I1798" s="14">
        <v>0.41399999999999998</v>
      </c>
      <c r="J1798" s="14">
        <v>1.1519999999999999</v>
      </c>
    </row>
    <row r="1799" spans="1:10" ht="14.4">
      <c r="A1799" s="8" t="str">
        <f t="shared" si="28"/>
        <v>Austria-Europe 2007</v>
      </c>
      <c r="B1799" s="8" t="s">
        <v>89</v>
      </c>
      <c r="C1799" s="8" t="s">
        <v>76</v>
      </c>
      <c r="D1799" s="9" t="s">
        <v>69</v>
      </c>
      <c r="E1799" s="14">
        <v>0.52400000000000002</v>
      </c>
      <c r="F1799" s="14">
        <v>25</v>
      </c>
      <c r="G1799" s="8"/>
      <c r="H1799" s="14">
        <v>170</v>
      </c>
      <c r="I1799" s="14">
        <v>0.69399999999999995</v>
      </c>
      <c r="J1799" s="14">
        <v>1.1930000000000001</v>
      </c>
    </row>
    <row r="1800" spans="1:10" ht="14.4">
      <c r="A1800" s="8" t="str">
        <f t="shared" si="28"/>
        <v>Malta-Europe 2007</v>
      </c>
      <c r="B1800" s="8" t="s">
        <v>195</v>
      </c>
      <c r="C1800" s="8" t="s">
        <v>76</v>
      </c>
      <c r="D1800" s="9" t="s">
        <v>69</v>
      </c>
      <c r="E1800" s="8"/>
      <c r="F1800" s="8"/>
      <c r="G1800" s="8"/>
      <c r="H1800" s="8"/>
      <c r="I1800" s="14">
        <v>0.46899999999999997</v>
      </c>
      <c r="J1800" s="14">
        <v>0.88</v>
      </c>
    </row>
    <row r="1801" spans="1:10" ht="14.4">
      <c r="A1801" s="8" t="str">
        <f t="shared" si="28"/>
        <v>San Marino-Europe 2007</v>
      </c>
      <c r="B1801" s="8" t="s">
        <v>234</v>
      </c>
      <c r="C1801" s="8" t="s">
        <v>76</v>
      </c>
      <c r="D1801" s="9" t="s">
        <v>69</v>
      </c>
      <c r="E1801" s="8"/>
      <c r="F1801" s="8"/>
      <c r="G1801" s="8"/>
      <c r="H1801" s="8"/>
      <c r="I1801" s="14">
        <v>0.504</v>
      </c>
      <c r="J1801" s="14">
        <v>0.57599999999999996</v>
      </c>
    </row>
    <row r="1802" spans="1:10" ht="14.4">
      <c r="A1802" s="8" t="str">
        <f t="shared" si="28"/>
        <v>Andorra-Europe 2007</v>
      </c>
      <c r="B1802" s="8" t="s">
        <v>81</v>
      </c>
      <c r="C1802" s="8" t="s">
        <v>76</v>
      </c>
      <c r="D1802" s="9" t="s">
        <v>69</v>
      </c>
      <c r="E1802" s="8"/>
      <c r="F1802" s="8"/>
      <c r="G1802" s="8"/>
      <c r="H1802" s="8"/>
      <c r="I1802" s="14">
        <v>0.70899999999999996</v>
      </c>
      <c r="J1802" s="14">
        <v>0.78100000000000003</v>
      </c>
    </row>
    <row r="1803" spans="1:10" ht="14.4">
      <c r="A1803" s="8" t="str">
        <f t="shared" si="28"/>
        <v>Ukraine-Europe 2007</v>
      </c>
      <c r="B1803" s="8" t="s">
        <v>274</v>
      </c>
      <c r="C1803" s="8" t="s">
        <v>76</v>
      </c>
      <c r="D1803" s="9" t="s">
        <v>69</v>
      </c>
      <c r="E1803" s="14">
        <v>0.56599999999999995</v>
      </c>
      <c r="F1803" s="14">
        <v>27</v>
      </c>
      <c r="G1803" s="8"/>
      <c r="H1803" s="14">
        <v>2085</v>
      </c>
      <c r="I1803" s="14">
        <v>6.6000000000000003E-2</v>
      </c>
      <c r="J1803" s="14">
        <v>1.1839999999999999</v>
      </c>
    </row>
    <row r="1804" spans="1:10" ht="14.4">
      <c r="A1804" s="8" t="str">
        <f t="shared" si="28"/>
        <v>Lithuania-Europe 2007</v>
      </c>
      <c r="B1804" s="8" t="s">
        <v>187</v>
      </c>
      <c r="C1804" s="8" t="s">
        <v>76</v>
      </c>
      <c r="D1804" s="9" t="s">
        <v>69</v>
      </c>
      <c r="E1804" s="14">
        <v>0.46200000000000002</v>
      </c>
      <c r="F1804" s="14">
        <v>26</v>
      </c>
      <c r="G1804" s="8"/>
      <c r="H1804" s="14">
        <v>166</v>
      </c>
      <c r="I1804" s="14">
        <v>0.499</v>
      </c>
      <c r="J1804" s="14">
        <v>1.54</v>
      </c>
    </row>
    <row r="1805" spans="1:10" ht="14.4">
      <c r="A1805" s="8" t="str">
        <f t="shared" si="28"/>
        <v>Romania-Europe 2007</v>
      </c>
      <c r="B1805" s="8" t="s">
        <v>230</v>
      </c>
      <c r="C1805" s="8" t="s">
        <v>76</v>
      </c>
      <c r="D1805" s="9" t="s">
        <v>69</v>
      </c>
      <c r="E1805" s="14">
        <v>0.45600000000000002</v>
      </c>
      <c r="F1805" s="14">
        <v>9</v>
      </c>
      <c r="G1805" s="8"/>
      <c r="H1805" s="14">
        <v>202</v>
      </c>
      <c r="I1805" s="14">
        <v>0.28299999999999997</v>
      </c>
      <c r="J1805" s="14">
        <v>0.92700000000000005</v>
      </c>
    </row>
    <row r="1806" spans="1:10" ht="14.4">
      <c r="A1806" s="8" t="str">
        <f t="shared" si="28"/>
        <v>Bulgaria-Europe 2007</v>
      </c>
      <c r="B1806" s="8" t="s">
        <v>107</v>
      </c>
      <c r="C1806" s="8" t="s">
        <v>76</v>
      </c>
      <c r="D1806" s="9" t="s">
        <v>69</v>
      </c>
      <c r="E1806" s="14">
        <v>0.35799999999999998</v>
      </c>
      <c r="F1806" s="14">
        <v>32</v>
      </c>
      <c r="G1806" s="8"/>
      <c r="H1806" s="14">
        <v>616</v>
      </c>
      <c r="I1806" s="14">
        <v>0.33600000000000002</v>
      </c>
      <c r="J1806" s="14">
        <v>1.3089999999999999</v>
      </c>
    </row>
    <row r="1807" spans="1:10" ht="14.4">
      <c r="A1807" s="8" t="str">
        <f t="shared" si="28"/>
        <v>Hungary-Europe 2007</v>
      </c>
      <c r="B1807" s="8" t="s">
        <v>161</v>
      </c>
      <c r="C1807" s="8" t="s">
        <v>76</v>
      </c>
      <c r="D1807" s="9" t="s">
        <v>69</v>
      </c>
      <c r="E1807" s="14">
        <v>0.55300000000000005</v>
      </c>
      <c r="F1807" s="14">
        <v>16</v>
      </c>
      <c r="G1807" s="8"/>
      <c r="H1807" s="14">
        <v>340</v>
      </c>
      <c r="I1807" s="14">
        <v>0.53300000000000003</v>
      </c>
      <c r="J1807" s="14">
        <v>1.0960000000000001</v>
      </c>
    </row>
    <row r="1808" spans="1:10" ht="14.4">
      <c r="A1808" s="8" t="str">
        <f t="shared" si="28"/>
        <v>Slovakia-Europe 2007</v>
      </c>
      <c r="B1808" s="8" t="s">
        <v>243</v>
      </c>
      <c r="C1808" s="8" t="s">
        <v>76</v>
      </c>
      <c r="D1808" s="9" t="s">
        <v>69</v>
      </c>
      <c r="E1808" s="14">
        <v>0.47299999999999998</v>
      </c>
      <c r="F1808" s="14">
        <v>27</v>
      </c>
      <c r="G1808" s="8"/>
      <c r="H1808" s="14">
        <v>325</v>
      </c>
      <c r="I1808" s="14">
        <v>0.61799999999999999</v>
      </c>
      <c r="J1808" s="14">
        <v>1.123</v>
      </c>
    </row>
    <row r="1809" spans="1:10" ht="14.4">
      <c r="A1809" s="8" t="str">
        <f t="shared" si="28"/>
        <v>Poland-Europe 2007</v>
      </c>
      <c r="B1809" s="8" t="s">
        <v>226</v>
      </c>
      <c r="C1809" s="8" t="s">
        <v>76</v>
      </c>
      <c r="D1809" s="9" t="s">
        <v>69</v>
      </c>
      <c r="E1809" s="14">
        <v>0.434</v>
      </c>
      <c r="F1809" s="14">
        <v>31</v>
      </c>
      <c r="G1809" s="8"/>
      <c r="H1809" s="14">
        <v>418</v>
      </c>
      <c r="I1809" s="14">
        <v>0.48599999999999999</v>
      </c>
      <c r="J1809" s="14">
        <v>1.0840000000000001</v>
      </c>
    </row>
    <row r="1810" spans="1:10" ht="14.4">
      <c r="A1810" s="8" t="str">
        <f t="shared" si="28"/>
        <v>Portugal-Europe 2007</v>
      </c>
      <c r="B1810" s="8" t="s">
        <v>227</v>
      </c>
      <c r="C1810" s="8" t="s">
        <v>76</v>
      </c>
      <c r="D1810" s="9" t="s">
        <v>69</v>
      </c>
      <c r="E1810" s="14">
        <v>0.42899999999999999</v>
      </c>
      <c r="F1810" s="14">
        <v>6</v>
      </c>
      <c r="G1810" s="8"/>
      <c r="H1810" s="14">
        <v>328</v>
      </c>
      <c r="I1810" s="14">
        <v>0.42099999999999999</v>
      </c>
      <c r="J1810" s="14">
        <v>1.2769999999999999</v>
      </c>
    </row>
    <row r="1811" spans="1:10" ht="14.4">
      <c r="A1811" s="8" t="str">
        <f t="shared" si="28"/>
        <v>Slovenia-Europe 2007</v>
      </c>
      <c r="B1811" s="8" t="s">
        <v>244</v>
      </c>
      <c r="C1811" s="8" t="s">
        <v>76</v>
      </c>
      <c r="D1811" s="9" t="s">
        <v>69</v>
      </c>
      <c r="E1811" s="14">
        <v>0.38400000000000001</v>
      </c>
      <c r="F1811" s="14">
        <v>60</v>
      </c>
      <c r="G1811" s="8"/>
      <c r="H1811" s="14">
        <v>260</v>
      </c>
      <c r="I1811" s="14">
        <v>0.56699999999999995</v>
      </c>
      <c r="J1811" s="14">
        <v>0.95499999999999996</v>
      </c>
    </row>
    <row r="1812" spans="1:10" ht="14.4">
      <c r="A1812" s="8" t="str">
        <f t="shared" si="28"/>
        <v>Greece-Europe 2007</v>
      </c>
      <c r="B1812" s="8" t="s">
        <v>150</v>
      </c>
      <c r="C1812" s="8" t="s">
        <v>76</v>
      </c>
      <c r="D1812" s="9" t="s">
        <v>69</v>
      </c>
      <c r="E1812" s="14">
        <v>0.48899999999999999</v>
      </c>
      <c r="F1812" s="14">
        <v>38</v>
      </c>
      <c r="G1812" s="8"/>
      <c r="H1812" s="14">
        <v>264</v>
      </c>
      <c r="I1812" s="14">
        <v>0.35899999999999999</v>
      </c>
      <c r="J1812" s="14">
        <v>1.111</v>
      </c>
    </row>
    <row r="1813" spans="1:10" ht="14.4">
      <c r="A1813" s="8" t="str">
        <f t="shared" si="28"/>
        <v>Liechtenstein-Europe 2007</v>
      </c>
      <c r="B1813" s="8" t="s">
        <v>186</v>
      </c>
      <c r="C1813" s="8" t="s">
        <v>76</v>
      </c>
      <c r="D1813" s="9" t="s">
        <v>69</v>
      </c>
      <c r="E1813" s="8"/>
      <c r="F1813" s="8"/>
      <c r="G1813" s="8"/>
      <c r="H1813" s="8"/>
      <c r="I1813" s="14">
        <v>0.65100000000000002</v>
      </c>
      <c r="J1813" s="14">
        <v>0.90700000000000003</v>
      </c>
    </row>
    <row r="1814" spans="1:10" ht="14.4">
      <c r="A1814" s="8" t="str">
        <f t="shared" si="28"/>
        <v>Italy-Europe 2007</v>
      </c>
      <c r="B1814" s="8" t="s">
        <v>170</v>
      </c>
      <c r="C1814" s="8" t="s">
        <v>76</v>
      </c>
      <c r="D1814" s="9" t="s">
        <v>69</v>
      </c>
      <c r="E1814" s="14">
        <v>0.754</v>
      </c>
      <c r="F1814" s="14">
        <v>13</v>
      </c>
      <c r="G1814" s="8"/>
      <c r="H1814" s="14">
        <v>340</v>
      </c>
      <c r="I1814" s="14">
        <v>0.40799999999999997</v>
      </c>
      <c r="J1814" s="14">
        <v>1.51</v>
      </c>
    </row>
    <row r="1815" spans="1:10" ht="14.4">
      <c r="A1815" s="8" t="str">
        <f t="shared" si="28"/>
        <v>Switzerland-Europe 2007</v>
      </c>
      <c r="B1815" s="8" t="s">
        <v>260</v>
      </c>
      <c r="C1815" s="8" t="s">
        <v>76</v>
      </c>
      <c r="D1815" s="9" t="s">
        <v>69</v>
      </c>
      <c r="E1815" s="14">
        <v>0.27900000000000003</v>
      </c>
      <c r="F1815" s="14">
        <v>18</v>
      </c>
      <c r="G1815" s="8"/>
      <c r="H1815" s="14">
        <v>63</v>
      </c>
      <c r="I1815" s="14">
        <v>0.77200000000000002</v>
      </c>
      <c r="J1815" s="14">
        <v>1.085</v>
      </c>
    </row>
    <row r="1816" spans="1:10" ht="14.4">
      <c r="A1816" s="8" t="str">
        <f t="shared" si="28"/>
        <v>Isle of Man-Europe 2007</v>
      </c>
      <c r="B1816" s="8" t="s">
        <v>168</v>
      </c>
      <c r="C1816" s="8" t="s">
        <v>76</v>
      </c>
      <c r="D1816" s="9" t="s">
        <v>69</v>
      </c>
      <c r="E1816" s="8"/>
      <c r="F1816" s="8"/>
      <c r="G1816" s="8"/>
      <c r="H1816" s="8"/>
      <c r="I1816" s="8">
        <v>0.129</v>
      </c>
      <c r="J1816" s="8">
        <v>0.57976412489999996</v>
      </c>
    </row>
    <row r="1817" spans="1:10" ht="14.4">
      <c r="A1817" s="8" t="str">
        <f t="shared" si="28"/>
        <v>Russia-Europe 2007</v>
      </c>
      <c r="B1817" s="8" t="s">
        <v>231</v>
      </c>
      <c r="C1817" s="8" t="s">
        <v>76</v>
      </c>
      <c r="D1817" s="9" t="s">
        <v>69</v>
      </c>
      <c r="E1817" s="14">
        <v>0.51200000000000001</v>
      </c>
      <c r="F1817" s="14">
        <v>29</v>
      </c>
      <c r="G1817" s="8"/>
      <c r="H1817" s="14">
        <v>448</v>
      </c>
      <c r="I1817" s="14">
        <v>0.247</v>
      </c>
      <c r="J1817" s="14">
        <v>1.1919999999999999</v>
      </c>
    </row>
    <row r="1818" spans="1:10" ht="14.4">
      <c r="A1818" s="8" t="str">
        <f t="shared" si="28"/>
        <v>Belarus-Europe 2007</v>
      </c>
      <c r="B1818" s="8" t="s">
        <v>96</v>
      </c>
      <c r="C1818" s="8" t="s">
        <v>76</v>
      </c>
      <c r="D1818" s="9" t="s">
        <v>69</v>
      </c>
      <c r="E1818" s="14">
        <v>1.208</v>
      </c>
      <c r="F1818" s="14">
        <v>48</v>
      </c>
      <c r="G1818" s="8"/>
      <c r="H1818" s="14">
        <v>987</v>
      </c>
      <c r="I1818" s="14">
        <v>0.19700000000000001</v>
      </c>
      <c r="J1818" s="14">
        <v>0.72599999999999998</v>
      </c>
    </row>
    <row r="1819" spans="1:10" ht="14.4">
      <c r="A1819" s="8" t="str">
        <f t="shared" si="28"/>
        <v>Latvia-Europe 2007</v>
      </c>
      <c r="B1819" s="8" t="s">
        <v>181</v>
      </c>
      <c r="C1819" s="8" t="s">
        <v>76</v>
      </c>
      <c r="D1819" s="9" t="s">
        <v>69</v>
      </c>
      <c r="E1819" s="14">
        <v>0.36399999999999999</v>
      </c>
      <c r="F1819" s="14">
        <v>16</v>
      </c>
      <c r="G1819" s="8"/>
      <c r="H1819" s="14">
        <v>279</v>
      </c>
      <c r="I1819" s="14">
        <v>0.59199999999999997</v>
      </c>
      <c r="J1819" s="14">
        <v>1.0229999999999999</v>
      </c>
    </row>
    <row r="1820" spans="1:10" ht="14.4">
      <c r="A1820" s="8" t="str">
        <f t="shared" si="28"/>
        <v>North Macedonia-Europe 2007</v>
      </c>
      <c r="B1820" s="8" t="s">
        <v>217</v>
      </c>
      <c r="C1820" s="8" t="s">
        <v>76</v>
      </c>
      <c r="D1820" s="9" t="s">
        <v>69</v>
      </c>
      <c r="E1820" s="14">
        <v>0.20300000000000001</v>
      </c>
      <c r="F1820" s="14">
        <v>15</v>
      </c>
      <c r="G1820" s="8"/>
      <c r="H1820" s="14">
        <v>192</v>
      </c>
      <c r="I1820" s="14">
        <v>0.36299999999999999</v>
      </c>
      <c r="J1820" s="14">
        <v>0.85599999999999998</v>
      </c>
    </row>
    <row r="1821" spans="1:10" ht="14.4">
      <c r="A1821" s="8" t="str">
        <f t="shared" si="28"/>
        <v>Czech Republic-Europe 2007</v>
      </c>
      <c r="B1821" s="8" t="s">
        <v>128</v>
      </c>
      <c r="C1821" s="8" t="s">
        <v>76</v>
      </c>
      <c r="D1821" s="9" t="s">
        <v>69</v>
      </c>
      <c r="E1821" s="14">
        <v>0.47699999999999998</v>
      </c>
      <c r="F1821" s="14">
        <v>17</v>
      </c>
      <c r="G1821" s="8"/>
      <c r="H1821" s="14">
        <v>808</v>
      </c>
      <c r="I1821" s="14">
        <v>0.51900000000000002</v>
      </c>
      <c r="J1821" s="14">
        <v>1.28</v>
      </c>
    </row>
    <row r="1822" spans="1:10" ht="14.4">
      <c r="A1822" s="8" t="str">
        <f t="shared" si="28"/>
        <v>Finland-Europe 2007</v>
      </c>
      <c r="B1822" s="8" t="s">
        <v>142</v>
      </c>
      <c r="C1822" s="8" t="s">
        <v>76</v>
      </c>
      <c r="D1822" s="9" t="s">
        <v>69</v>
      </c>
      <c r="E1822" s="14">
        <v>0.47799999999999998</v>
      </c>
      <c r="F1822" s="14">
        <v>14</v>
      </c>
      <c r="G1822" s="8"/>
      <c r="H1822" s="14">
        <v>269</v>
      </c>
      <c r="I1822" s="14">
        <v>0.80800000000000005</v>
      </c>
      <c r="J1822" s="14">
        <v>1.149</v>
      </c>
    </row>
    <row r="1823" spans="1:10" ht="14.4">
      <c r="A1823" s="8" t="str">
        <f t="shared" si="28"/>
        <v>Luxembourg-Europe 2007</v>
      </c>
      <c r="B1823" s="8" t="s">
        <v>188</v>
      </c>
      <c r="C1823" s="8" t="s">
        <v>76</v>
      </c>
      <c r="D1823" s="9" t="s">
        <v>69</v>
      </c>
      <c r="E1823" s="14">
        <v>0.2</v>
      </c>
      <c r="F1823" s="14">
        <v>26</v>
      </c>
      <c r="G1823" s="8"/>
      <c r="H1823" s="14">
        <v>59</v>
      </c>
      <c r="I1823" s="14">
        <v>0.78900000000000003</v>
      </c>
      <c r="J1823" s="14">
        <v>1.4370000000000001</v>
      </c>
    </row>
    <row r="1824" spans="1:10" ht="14.4">
      <c r="A1824" s="8" t="str">
        <f t="shared" si="28"/>
        <v>Netherlands-Europe 2007</v>
      </c>
      <c r="B1824" s="8" t="s">
        <v>210</v>
      </c>
      <c r="C1824" s="8" t="s">
        <v>76</v>
      </c>
      <c r="D1824" s="9" t="s">
        <v>69</v>
      </c>
      <c r="E1824" s="14">
        <v>0.41799999999999998</v>
      </c>
      <c r="F1824" s="14">
        <v>8</v>
      </c>
      <c r="G1824" s="8"/>
      <c r="H1824" s="14">
        <v>180</v>
      </c>
      <c r="I1824" s="14">
        <v>0.85799999999999998</v>
      </c>
      <c r="J1824" s="14">
        <v>1.173</v>
      </c>
    </row>
    <row r="1825" spans="1:10" ht="14.4">
      <c r="A1825" s="8" t="str">
        <f t="shared" si="28"/>
        <v>Spain-Europe 2007</v>
      </c>
      <c r="B1825" s="8" t="s">
        <v>250</v>
      </c>
      <c r="C1825" s="8" t="s">
        <v>76</v>
      </c>
      <c r="D1825" s="9" t="s">
        <v>69</v>
      </c>
      <c r="E1825" s="14">
        <v>0.621</v>
      </c>
      <c r="F1825" s="14">
        <v>47</v>
      </c>
      <c r="G1825" s="8"/>
      <c r="H1825" s="14">
        <v>298</v>
      </c>
      <c r="I1825" s="14">
        <v>0.55100000000000005</v>
      </c>
      <c r="J1825" s="14">
        <v>1.0840000000000001</v>
      </c>
    </row>
    <row r="1826" spans="1:10" ht="14.4">
      <c r="A1826" s="8" t="str">
        <f t="shared" si="28"/>
        <v>Moldova-Europe 2007</v>
      </c>
      <c r="B1826" s="8" t="s">
        <v>201</v>
      </c>
      <c r="C1826" s="8" t="s">
        <v>76</v>
      </c>
      <c r="D1826" s="9" t="s">
        <v>69</v>
      </c>
      <c r="E1826" s="14">
        <v>0.42499999999999999</v>
      </c>
      <c r="F1826" s="14">
        <v>23</v>
      </c>
      <c r="G1826" s="8"/>
      <c r="H1826" s="14">
        <v>234</v>
      </c>
      <c r="I1826" s="14">
        <v>0.20499999999999999</v>
      </c>
      <c r="J1826" s="14">
        <v>0.51300000000000001</v>
      </c>
    </row>
    <row r="1827" spans="1:10" ht="14.4">
      <c r="A1827" s="8" t="str">
        <f t="shared" si="28"/>
        <v>Estonia-Europe 2007</v>
      </c>
      <c r="B1827" s="8" t="s">
        <v>138</v>
      </c>
      <c r="C1827" s="8" t="s">
        <v>76</v>
      </c>
      <c r="D1827" s="9" t="s">
        <v>69</v>
      </c>
      <c r="E1827" s="14">
        <v>0.48399999999999999</v>
      </c>
      <c r="F1827" s="14">
        <v>7</v>
      </c>
      <c r="G1827" s="8"/>
      <c r="H1827" s="14">
        <v>81</v>
      </c>
      <c r="I1827" s="14">
        <v>0.66200000000000003</v>
      </c>
      <c r="J1827" s="14">
        <v>1.2809999999999999</v>
      </c>
    </row>
    <row r="1828" spans="1:10" ht="14.4">
      <c r="A1828" s="8" t="str">
        <f t="shared" si="28"/>
        <v>Denmark-Europe 2007</v>
      </c>
      <c r="B1828" s="8" t="s">
        <v>129</v>
      </c>
      <c r="C1828" s="8" t="s">
        <v>76</v>
      </c>
      <c r="D1828" s="9" t="s">
        <v>69</v>
      </c>
      <c r="E1828" s="14">
        <v>0.32</v>
      </c>
      <c r="F1828" s="14">
        <v>6</v>
      </c>
      <c r="G1828" s="8"/>
      <c r="H1828" s="14">
        <v>135</v>
      </c>
      <c r="I1828" s="14">
        <v>0.85</v>
      </c>
      <c r="J1828" s="14">
        <v>1.1539999999999999</v>
      </c>
    </row>
    <row r="1829" spans="1:10" ht="14.4">
      <c r="A1829" s="8" t="str">
        <f t="shared" si="28"/>
        <v>Cyprus-Europe 2007</v>
      </c>
      <c r="B1829" s="8" t="s">
        <v>127</v>
      </c>
      <c r="C1829" s="8" t="s">
        <v>76</v>
      </c>
      <c r="D1829" s="9" t="s">
        <v>69</v>
      </c>
      <c r="E1829" s="8"/>
      <c r="F1829" s="8"/>
      <c r="G1829" s="8"/>
      <c r="H1829" s="8"/>
      <c r="I1829" s="14">
        <v>0.40799999999999997</v>
      </c>
      <c r="J1829" s="14">
        <v>0.93</v>
      </c>
    </row>
    <row r="1830" spans="1:10" ht="14.4">
      <c r="A1830" s="8" t="str">
        <f t="shared" si="28"/>
        <v>Belgium-Europe 2007</v>
      </c>
      <c r="B1830" s="8" t="s">
        <v>97</v>
      </c>
      <c r="C1830" s="8" t="s">
        <v>76</v>
      </c>
      <c r="D1830" s="9" t="s">
        <v>69</v>
      </c>
      <c r="E1830" s="14">
        <v>0.57299999999999995</v>
      </c>
      <c r="F1830" s="14">
        <v>4</v>
      </c>
      <c r="G1830" s="8"/>
      <c r="H1830" s="14">
        <v>156</v>
      </c>
      <c r="I1830" s="14">
        <v>0.64400000000000002</v>
      </c>
      <c r="J1830" s="14">
        <v>1.006</v>
      </c>
    </row>
    <row r="1831" spans="1:10" ht="14.4">
      <c r="A1831" s="8" t="str">
        <f t="shared" si="28"/>
        <v>Norway-Europe 2007</v>
      </c>
      <c r="B1831" s="8" t="s">
        <v>218</v>
      </c>
      <c r="C1831" s="8" t="s">
        <v>76</v>
      </c>
      <c r="D1831" s="9" t="s">
        <v>69</v>
      </c>
      <c r="E1831" s="14">
        <v>0.41099999999999998</v>
      </c>
      <c r="F1831" s="14">
        <v>7</v>
      </c>
      <c r="G1831" s="8"/>
      <c r="H1831" s="14">
        <v>87</v>
      </c>
      <c r="I1831" s="14">
        <v>0.86899999999999999</v>
      </c>
      <c r="J1831" s="14">
        <v>1.0669999999999999</v>
      </c>
    </row>
    <row r="1832" spans="1:10" ht="14.4">
      <c r="A1832" s="8" t="str">
        <f t="shared" si="28"/>
        <v>Sweden-Europe 2007</v>
      </c>
      <c r="B1832" s="8" t="s">
        <v>259</v>
      </c>
      <c r="C1832" s="8" t="s">
        <v>76</v>
      </c>
      <c r="D1832" s="9" t="s">
        <v>69</v>
      </c>
      <c r="E1832" s="14">
        <v>0.53700000000000003</v>
      </c>
      <c r="F1832" s="14">
        <v>16</v>
      </c>
      <c r="G1832" s="8"/>
      <c r="H1832" s="14">
        <v>122</v>
      </c>
      <c r="I1832" s="14">
        <v>0.82</v>
      </c>
      <c r="J1832" s="14">
        <v>1.105</v>
      </c>
    </row>
    <row r="1833" spans="1:10" ht="14.4">
      <c r="A1833" s="8" t="str">
        <f t="shared" si="28"/>
        <v>Montenegro-Europe 2007</v>
      </c>
      <c r="B1833" s="8" t="s">
        <v>204</v>
      </c>
      <c r="C1833" s="8" t="s">
        <v>76</v>
      </c>
      <c r="D1833" s="9" t="s">
        <v>69</v>
      </c>
      <c r="E1833" s="14">
        <v>0.30399999999999999</v>
      </c>
      <c r="F1833" s="14">
        <v>24</v>
      </c>
      <c r="G1833" s="8"/>
      <c r="H1833" s="14">
        <v>372</v>
      </c>
      <c r="I1833" s="14">
        <v>0.308</v>
      </c>
      <c r="J1833" s="14">
        <v>1.4570000000000001</v>
      </c>
    </row>
    <row r="1834" spans="1:10" ht="14.4">
      <c r="A1834" s="8" t="str">
        <f t="shared" si="28"/>
        <v>Albania-Europe 2007</v>
      </c>
      <c r="B1834" s="8" t="s">
        <v>75</v>
      </c>
      <c r="C1834" s="8" t="s">
        <v>76</v>
      </c>
      <c r="D1834" s="9" t="s">
        <v>69</v>
      </c>
      <c r="E1834" s="14">
        <v>0.45900000000000002</v>
      </c>
      <c r="F1834" s="14">
        <v>36</v>
      </c>
      <c r="G1834" s="8"/>
      <c r="H1834" s="14">
        <v>364</v>
      </c>
      <c r="I1834" s="14">
        <v>0.15</v>
      </c>
      <c r="J1834" s="14">
        <v>0.73399999999999999</v>
      </c>
    </row>
    <row r="1835" spans="1:10" ht="14.4">
      <c r="A1835" s="8" t="str">
        <f t="shared" si="28"/>
        <v>United Kingdom-Europe 2007</v>
      </c>
      <c r="B1835" s="8" t="s">
        <v>276</v>
      </c>
      <c r="C1835" s="8" t="s">
        <v>76</v>
      </c>
      <c r="D1835" s="9" t="s">
        <v>69</v>
      </c>
      <c r="E1835" s="14">
        <v>0.34499999999999997</v>
      </c>
      <c r="F1835" s="14">
        <v>13</v>
      </c>
      <c r="G1835" s="8"/>
      <c r="H1835" s="14">
        <v>105</v>
      </c>
      <c r="I1835" s="14">
        <v>0.751</v>
      </c>
      <c r="J1835" s="14">
        <v>1.2110000000000001</v>
      </c>
    </row>
    <row r="1836" spans="1:10" ht="14.4">
      <c r="A1836" s="8" t="str">
        <f t="shared" si="28"/>
        <v>France-Europe 2007</v>
      </c>
      <c r="B1836" s="8" t="s">
        <v>143</v>
      </c>
      <c r="C1836" s="8" t="s">
        <v>76</v>
      </c>
      <c r="D1836" s="9" t="s">
        <v>69</v>
      </c>
      <c r="E1836" s="14">
        <v>0.65</v>
      </c>
      <c r="F1836" s="14">
        <v>7</v>
      </c>
      <c r="G1836" s="8"/>
      <c r="H1836" s="14">
        <v>132</v>
      </c>
      <c r="I1836" s="14">
        <v>0.66100000000000003</v>
      </c>
      <c r="J1836" s="14">
        <v>0.89</v>
      </c>
    </row>
    <row r="1837" spans="1:10" ht="14.4">
      <c r="A1837" s="8" t="str">
        <f t="shared" si="28"/>
        <v>Faeroe Islands-Europe 2007</v>
      </c>
      <c r="B1837" s="8" t="s">
        <v>140</v>
      </c>
      <c r="C1837" s="8" t="s">
        <v>76</v>
      </c>
      <c r="D1837" s="9" t="s">
        <v>69</v>
      </c>
      <c r="E1837" s="8"/>
      <c r="F1837" s="8"/>
      <c r="G1837" s="8"/>
      <c r="H1837" s="8"/>
      <c r="I1837" s="14">
        <v>0.76</v>
      </c>
      <c r="J1837" s="14">
        <v>1.0529999999999999</v>
      </c>
    </row>
    <row r="1838" spans="1:10" ht="14.4">
      <c r="A1838" s="8" t="str">
        <f t="shared" si="28"/>
        <v>Iceland-Europe 2007</v>
      </c>
      <c r="B1838" s="8" t="s">
        <v>162</v>
      </c>
      <c r="C1838" s="8" t="s">
        <v>76</v>
      </c>
      <c r="D1838" s="9" t="s">
        <v>69</v>
      </c>
      <c r="E1838" s="14">
        <v>0.26200000000000001</v>
      </c>
      <c r="F1838" s="14">
        <v>5</v>
      </c>
      <c r="G1838" s="8"/>
      <c r="H1838" s="14">
        <v>140</v>
      </c>
      <c r="I1838" s="14">
        <v>0.90600000000000003</v>
      </c>
      <c r="J1838" s="14">
        <v>1.069</v>
      </c>
    </row>
    <row r="1839" spans="1:10" ht="14.4">
      <c r="A1839" s="8" t="str">
        <f t="shared" si="28"/>
        <v>Ireland-Europe 2007</v>
      </c>
      <c r="B1839" s="8" t="s">
        <v>167</v>
      </c>
      <c r="C1839" s="8" t="s">
        <v>76</v>
      </c>
      <c r="D1839" s="9" t="s">
        <v>69</v>
      </c>
      <c r="E1839" s="14">
        <v>0.253</v>
      </c>
      <c r="F1839" s="14">
        <v>13</v>
      </c>
      <c r="G1839" s="8"/>
      <c r="H1839" s="14">
        <v>76</v>
      </c>
      <c r="I1839" s="14">
        <v>0.61199999999999999</v>
      </c>
      <c r="J1839" s="14">
        <v>1.159</v>
      </c>
    </row>
    <row r="1840" spans="1:10" ht="14.4">
      <c r="A1840" s="8" t="str">
        <f t="shared" si="28"/>
        <v>Kosovo-Europe 2007</v>
      </c>
      <c r="B1840" s="8" t="s">
        <v>177</v>
      </c>
      <c r="C1840" s="8" t="s">
        <v>76</v>
      </c>
      <c r="D1840" s="9" t="s">
        <v>69</v>
      </c>
      <c r="E1840" s="8"/>
      <c r="F1840" s="8"/>
      <c r="G1840" s="8"/>
      <c r="H1840" s="8"/>
      <c r="I1840" s="8">
        <v>0.129</v>
      </c>
      <c r="J1840" s="8">
        <v>0.57976412489999996</v>
      </c>
    </row>
    <row r="1841" spans="1:10" ht="14.4">
      <c r="A1841" s="8" t="str">
        <f t="shared" si="28"/>
        <v>Turkey-Europe 2007</v>
      </c>
      <c r="B1841" s="8" t="s">
        <v>270</v>
      </c>
      <c r="C1841" s="8" t="s">
        <v>76</v>
      </c>
      <c r="D1841" s="9" t="s">
        <v>69</v>
      </c>
      <c r="E1841" s="14">
        <v>0.443</v>
      </c>
      <c r="F1841" s="14">
        <v>6</v>
      </c>
      <c r="G1841" s="8"/>
      <c r="H1841" s="14">
        <v>223</v>
      </c>
      <c r="I1841" s="14">
        <v>0.28599999999999998</v>
      </c>
      <c r="J1841" s="14">
        <v>0.89200000000000002</v>
      </c>
    </row>
    <row r="1842" spans="1:10" ht="14.4">
      <c r="A1842" s="8" t="str">
        <f t="shared" si="28"/>
        <v>Isle of Man-Europe 2008</v>
      </c>
      <c r="B1842" s="8" t="s">
        <v>168</v>
      </c>
      <c r="C1842" s="8" t="s">
        <v>76</v>
      </c>
      <c r="D1842" s="9" t="s">
        <v>70</v>
      </c>
      <c r="E1842" s="8"/>
      <c r="F1842" s="8"/>
      <c r="G1842" s="8"/>
      <c r="H1842" s="8"/>
      <c r="I1842" s="8">
        <v>0.129</v>
      </c>
      <c r="J1842" s="8">
        <v>0.57976412489999996</v>
      </c>
    </row>
    <row r="1843" spans="1:10" ht="14.4">
      <c r="A1843" s="8" t="str">
        <f t="shared" si="28"/>
        <v>Monaco-Europe 2008</v>
      </c>
      <c r="B1843" s="8" t="s">
        <v>202</v>
      </c>
      <c r="C1843" s="8" t="s">
        <v>76</v>
      </c>
      <c r="D1843" s="9" t="s">
        <v>70</v>
      </c>
      <c r="E1843" s="8"/>
      <c r="F1843" s="8"/>
      <c r="G1843" s="8"/>
      <c r="H1843" s="8"/>
      <c r="I1843" s="14">
        <v>0.67300000000000004</v>
      </c>
      <c r="J1843" s="14">
        <v>0.61599999999999999</v>
      </c>
    </row>
    <row r="1844" spans="1:10" ht="14.4">
      <c r="A1844" s="8" t="str">
        <f t="shared" si="28"/>
        <v>Faeroe Islands-Europe 2008</v>
      </c>
      <c r="B1844" s="8" t="s">
        <v>140</v>
      </c>
      <c r="C1844" s="8" t="s">
        <v>76</v>
      </c>
      <c r="D1844" s="9" t="s">
        <v>70</v>
      </c>
      <c r="E1844" s="8"/>
      <c r="F1844" s="8"/>
      <c r="G1844" s="8"/>
      <c r="H1844" s="8"/>
      <c r="I1844" s="14">
        <v>0.75600000000000001</v>
      </c>
      <c r="J1844" s="14">
        <v>1.1060000000000001</v>
      </c>
    </row>
    <row r="1845" spans="1:10" ht="14.4">
      <c r="A1845" s="8" t="str">
        <f t="shared" si="28"/>
        <v>Bosnia and Herzegovina-Europe 2008</v>
      </c>
      <c r="B1845" s="8" t="s">
        <v>103</v>
      </c>
      <c r="C1845" s="8" t="s">
        <v>76</v>
      </c>
      <c r="D1845" s="9" t="s">
        <v>70</v>
      </c>
      <c r="E1845" s="14">
        <v>0.42799999999999999</v>
      </c>
      <c r="F1845" s="14">
        <v>69</v>
      </c>
      <c r="G1845" s="8"/>
      <c r="H1845" s="14">
        <v>428</v>
      </c>
      <c r="I1845" s="14">
        <v>0.34699999999999998</v>
      </c>
      <c r="J1845" s="14">
        <v>0.82299999999999995</v>
      </c>
    </row>
    <row r="1846" spans="1:10" ht="14.4">
      <c r="A1846" s="8" t="str">
        <f t="shared" si="28"/>
        <v>Germany-Europe 2008</v>
      </c>
      <c r="B1846" s="8" t="s">
        <v>148</v>
      </c>
      <c r="C1846" s="8" t="s">
        <v>76</v>
      </c>
      <c r="D1846" s="9" t="s">
        <v>70</v>
      </c>
      <c r="E1846" s="14">
        <v>0.49399999999999999</v>
      </c>
      <c r="F1846" s="14">
        <v>18</v>
      </c>
      <c r="G1846" s="8"/>
      <c r="H1846" s="14">
        <v>196</v>
      </c>
      <c r="I1846" s="14">
        <v>0.78</v>
      </c>
      <c r="J1846" s="14">
        <v>1.266</v>
      </c>
    </row>
    <row r="1847" spans="1:10" ht="14.4">
      <c r="A1847" s="8" t="str">
        <f t="shared" si="28"/>
        <v>Serbia-Europe 2008</v>
      </c>
      <c r="B1847" s="8" t="s">
        <v>238</v>
      </c>
      <c r="C1847" s="8" t="s">
        <v>76</v>
      </c>
      <c r="D1847" s="9" t="s">
        <v>70</v>
      </c>
      <c r="E1847" s="14">
        <v>0.34</v>
      </c>
      <c r="F1847" s="14">
        <v>23</v>
      </c>
      <c r="G1847" s="8"/>
      <c r="H1847" s="14">
        <v>279</v>
      </c>
      <c r="I1847" s="14">
        <v>0.35599999999999998</v>
      </c>
      <c r="J1847" s="14">
        <v>1.198</v>
      </c>
    </row>
    <row r="1848" spans="1:10" ht="14.4">
      <c r="A1848" s="8" t="str">
        <f t="shared" si="28"/>
        <v>Austria-Europe 2008</v>
      </c>
      <c r="B1848" s="8" t="s">
        <v>89</v>
      </c>
      <c r="C1848" s="8" t="s">
        <v>76</v>
      </c>
      <c r="D1848" s="9" t="s">
        <v>70</v>
      </c>
      <c r="E1848" s="14">
        <v>0.52400000000000002</v>
      </c>
      <c r="F1848" s="14">
        <v>25</v>
      </c>
      <c r="G1848" s="8"/>
      <c r="H1848" s="14">
        <v>170</v>
      </c>
      <c r="I1848" s="14">
        <v>0.72899999999999998</v>
      </c>
      <c r="J1848" s="14">
        <v>1.2969999999999999</v>
      </c>
    </row>
    <row r="1849" spans="1:10" ht="14.4">
      <c r="A1849" s="8" t="str">
        <f t="shared" si="28"/>
        <v>Andorra-Europe 2008</v>
      </c>
      <c r="B1849" s="8" t="s">
        <v>81</v>
      </c>
      <c r="C1849" s="8" t="s">
        <v>76</v>
      </c>
      <c r="D1849" s="9" t="s">
        <v>70</v>
      </c>
      <c r="E1849" s="8"/>
      <c r="F1849" s="8"/>
      <c r="G1849" s="8"/>
      <c r="H1849" s="8"/>
      <c r="I1849" s="14">
        <v>0.7</v>
      </c>
      <c r="J1849" s="14">
        <v>0.80300000000000005</v>
      </c>
    </row>
    <row r="1850" spans="1:10" ht="14.4">
      <c r="A1850" s="8" t="str">
        <f t="shared" si="28"/>
        <v>Bulgaria-Europe 2008</v>
      </c>
      <c r="B1850" s="8" t="s">
        <v>107</v>
      </c>
      <c r="C1850" s="8" t="s">
        <v>76</v>
      </c>
      <c r="D1850" s="9" t="s">
        <v>70</v>
      </c>
      <c r="E1850" s="14">
        <v>0.33900000000000002</v>
      </c>
      <c r="F1850" s="14">
        <v>49</v>
      </c>
      <c r="G1850" s="8"/>
      <c r="H1850" s="14">
        <v>616</v>
      </c>
      <c r="I1850" s="14">
        <v>0.39700000000000002</v>
      </c>
      <c r="J1850" s="14">
        <v>1.39</v>
      </c>
    </row>
    <row r="1851" spans="1:10" ht="14.4">
      <c r="A1851" s="8" t="str">
        <f t="shared" si="28"/>
        <v>Hungary-Europe 2008</v>
      </c>
      <c r="B1851" s="8" t="s">
        <v>161</v>
      </c>
      <c r="C1851" s="8" t="s">
        <v>76</v>
      </c>
      <c r="D1851" s="9" t="s">
        <v>70</v>
      </c>
      <c r="E1851" s="14">
        <v>0.56599999999999995</v>
      </c>
      <c r="F1851" s="14">
        <v>5</v>
      </c>
      <c r="G1851" s="8"/>
      <c r="H1851" s="14">
        <v>330</v>
      </c>
      <c r="I1851" s="14">
        <v>0.61</v>
      </c>
      <c r="J1851" s="14">
        <v>1.2170000000000001</v>
      </c>
    </row>
    <row r="1852" spans="1:10" ht="14.4">
      <c r="A1852" s="8" t="str">
        <f t="shared" si="28"/>
        <v>Croatia-Europe 2008</v>
      </c>
      <c r="B1852" s="8" t="s">
        <v>124</v>
      </c>
      <c r="C1852" s="8" t="s">
        <v>76</v>
      </c>
      <c r="D1852" s="9" t="s">
        <v>70</v>
      </c>
      <c r="E1852" s="14">
        <v>0.214</v>
      </c>
      <c r="F1852" s="14">
        <v>22</v>
      </c>
      <c r="G1852" s="8"/>
      <c r="H1852" s="14">
        <v>196</v>
      </c>
      <c r="I1852" s="14">
        <v>0.442</v>
      </c>
      <c r="J1852" s="14">
        <v>1.0449999999999999</v>
      </c>
    </row>
    <row r="1853" spans="1:10" ht="14.4">
      <c r="A1853" s="8" t="str">
        <f t="shared" si="28"/>
        <v>Portugal-Europe 2008</v>
      </c>
      <c r="B1853" s="8" t="s">
        <v>227</v>
      </c>
      <c r="C1853" s="8" t="s">
        <v>76</v>
      </c>
      <c r="D1853" s="9" t="s">
        <v>70</v>
      </c>
      <c r="E1853" s="14">
        <v>0.42499999999999999</v>
      </c>
      <c r="F1853" s="14">
        <v>5</v>
      </c>
      <c r="G1853" s="8"/>
      <c r="H1853" s="14">
        <v>328</v>
      </c>
      <c r="I1853" s="14">
        <v>0.441</v>
      </c>
      <c r="J1853" s="14">
        <v>1.329</v>
      </c>
    </row>
    <row r="1854" spans="1:10" ht="14.4">
      <c r="A1854" s="8" t="str">
        <f t="shared" si="28"/>
        <v>Malta-Europe 2008</v>
      </c>
      <c r="B1854" s="8" t="s">
        <v>195</v>
      </c>
      <c r="C1854" s="8" t="s">
        <v>76</v>
      </c>
      <c r="D1854" s="9" t="s">
        <v>70</v>
      </c>
      <c r="E1854" s="8"/>
      <c r="F1854" s="8"/>
      <c r="G1854" s="8"/>
      <c r="H1854" s="8"/>
      <c r="I1854" s="14">
        <v>0.501</v>
      </c>
      <c r="J1854" s="14">
        <v>0.91600000000000004</v>
      </c>
    </row>
    <row r="1855" spans="1:10" ht="14.4">
      <c r="A1855" s="8" t="str">
        <f t="shared" si="28"/>
        <v>Italy-Europe 2008</v>
      </c>
      <c r="B1855" s="8" t="s">
        <v>170</v>
      </c>
      <c r="C1855" s="8" t="s">
        <v>76</v>
      </c>
      <c r="D1855" s="9" t="s">
        <v>70</v>
      </c>
      <c r="E1855" s="14">
        <v>0.72499999999999998</v>
      </c>
      <c r="F1855" s="14">
        <v>10</v>
      </c>
      <c r="G1855" s="8"/>
      <c r="H1855" s="14">
        <v>314</v>
      </c>
      <c r="I1855" s="14">
        <v>0.44500000000000001</v>
      </c>
      <c r="J1855" s="14">
        <v>1.5089999999999999</v>
      </c>
    </row>
    <row r="1856" spans="1:10" ht="14.4">
      <c r="A1856" s="8" t="str">
        <f t="shared" si="28"/>
        <v>Switzerland-Europe 2008</v>
      </c>
      <c r="B1856" s="8" t="s">
        <v>260</v>
      </c>
      <c r="C1856" s="8" t="s">
        <v>76</v>
      </c>
      <c r="D1856" s="9" t="s">
        <v>70</v>
      </c>
      <c r="E1856" s="14">
        <v>0.27800000000000002</v>
      </c>
      <c r="F1856" s="14">
        <v>18</v>
      </c>
      <c r="G1856" s="8"/>
      <c r="H1856" s="14">
        <v>63</v>
      </c>
      <c r="I1856" s="14">
        <v>0.79200000000000004</v>
      </c>
      <c r="J1856" s="14">
        <v>1.163</v>
      </c>
    </row>
    <row r="1857" spans="1:10" ht="14.4">
      <c r="A1857" s="8" t="str">
        <f t="shared" si="28"/>
        <v>Liechtenstein-Europe 2008</v>
      </c>
      <c r="B1857" s="8" t="s">
        <v>186</v>
      </c>
      <c r="C1857" s="8" t="s">
        <v>76</v>
      </c>
      <c r="D1857" s="9" t="s">
        <v>70</v>
      </c>
      <c r="E1857" s="8"/>
      <c r="F1857" s="8"/>
      <c r="G1857" s="8"/>
      <c r="H1857" s="8"/>
      <c r="I1857" s="14">
        <v>0.7</v>
      </c>
      <c r="J1857" s="14">
        <v>0.95599999999999996</v>
      </c>
    </row>
    <row r="1858" spans="1:10" ht="14.4">
      <c r="A1858" s="8" t="str">
        <f t="shared" si="28"/>
        <v>Ukraine-Europe 2008</v>
      </c>
      <c r="B1858" s="8" t="s">
        <v>274</v>
      </c>
      <c r="C1858" s="8" t="s">
        <v>76</v>
      </c>
      <c r="D1858" s="9" t="s">
        <v>70</v>
      </c>
      <c r="E1858" s="14">
        <v>0.57199999999999995</v>
      </c>
      <c r="F1858" s="14">
        <v>27</v>
      </c>
      <c r="G1858" s="8"/>
      <c r="H1858" s="14">
        <v>848</v>
      </c>
      <c r="I1858" s="14">
        <v>0.11</v>
      </c>
      <c r="J1858" s="14">
        <v>1.198</v>
      </c>
    </row>
    <row r="1859" spans="1:10" ht="14.4">
      <c r="A1859" s="8" t="str">
        <f t="shared" ref="A1859:A1922" si="29">CONCATENATE(B1859," ",D1859)</f>
        <v>Belarus-Europe 2008</v>
      </c>
      <c r="B1859" s="8" t="s">
        <v>96</v>
      </c>
      <c r="C1859" s="8" t="s">
        <v>76</v>
      </c>
      <c r="D1859" s="9" t="s">
        <v>70</v>
      </c>
      <c r="E1859" s="14">
        <v>1.175</v>
      </c>
      <c r="F1859" s="14">
        <v>31</v>
      </c>
      <c r="G1859" s="8"/>
      <c r="H1859" s="14">
        <v>987</v>
      </c>
      <c r="I1859" s="14">
        <v>0.23</v>
      </c>
      <c r="J1859" s="14">
        <v>0.85099999999999998</v>
      </c>
    </row>
    <row r="1860" spans="1:10" ht="14.4">
      <c r="A1860" s="8" t="str">
        <f t="shared" si="29"/>
        <v>Lithuania-Europe 2008</v>
      </c>
      <c r="B1860" s="8" t="s">
        <v>187</v>
      </c>
      <c r="C1860" s="8" t="s">
        <v>76</v>
      </c>
      <c r="D1860" s="9" t="s">
        <v>70</v>
      </c>
      <c r="E1860" s="14">
        <v>0.45600000000000002</v>
      </c>
      <c r="F1860" s="14">
        <v>26</v>
      </c>
      <c r="G1860" s="8"/>
      <c r="H1860" s="14">
        <v>166</v>
      </c>
      <c r="I1860" s="14">
        <v>0.55200000000000005</v>
      </c>
      <c r="J1860" s="14">
        <v>1.5980000000000001</v>
      </c>
    </row>
    <row r="1861" spans="1:10" ht="14.4">
      <c r="A1861" s="8" t="str">
        <f t="shared" si="29"/>
        <v>Latvia-Europe 2008</v>
      </c>
      <c r="B1861" s="8" t="s">
        <v>181</v>
      </c>
      <c r="C1861" s="8" t="s">
        <v>76</v>
      </c>
      <c r="D1861" s="9" t="s">
        <v>70</v>
      </c>
      <c r="E1861" s="14">
        <v>0.36799999999999999</v>
      </c>
      <c r="F1861" s="14">
        <v>16</v>
      </c>
      <c r="G1861" s="8"/>
      <c r="H1861" s="14">
        <v>279</v>
      </c>
      <c r="I1861" s="14">
        <v>0.63400000000000001</v>
      </c>
      <c r="J1861" s="14">
        <v>1.075</v>
      </c>
    </row>
    <row r="1862" spans="1:10" ht="14.4">
      <c r="A1862" s="8" t="str">
        <f t="shared" si="29"/>
        <v>Romania-Europe 2008</v>
      </c>
      <c r="B1862" s="8" t="s">
        <v>230</v>
      </c>
      <c r="C1862" s="8" t="s">
        <v>76</v>
      </c>
      <c r="D1862" s="9" t="s">
        <v>70</v>
      </c>
      <c r="E1862" s="14">
        <v>0.45400000000000001</v>
      </c>
      <c r="F1862" s="14">
        <v>9</v>
      </c>
      <c r="G1862" s="8"/>
      <c r="H1862" s="14">
        <v>202</v>
      </c>
      <c r="I1862" s="14">
        <v>0.32400000000000001</v>
      </c>
      <c r="J1862" s="14">
        <v>1.1140000000000001</v>
      </c>
    </row>
    <row r="1863" spans="1:10" ht="14.4">
      <c r="A1863" s="8" t="str">
        <f t="shared" si="29"/>
        <v>Slovakia-Europe 2008</v>
      </c>
      <c r="B1863" s="8" t="s">
        <v>243</v>
      </c>
      <c r="C1863" s="8" t="s">
        <v>76</v>
      </c>
      <c r="D1863" s="9" t="s">
        <v>70</v>
      </c>
      <c r="E1863" s="14">
        <v>0.46500000000000002</v>
      </c>
      <c r="F1863" s="14">
        <v>18</v>
      </c>
      <c r="G1863" s="8"/>
      <c r="H1863" s="14">
        <v>325</v>
      </c>
      <c r="I1863" s="14">
        <v>0.66100000000000003</v>
      </c>
      <c r="J1863" s="14">
        <v>1.0189999999999999</v>
      </c>
    </row>
    <row r="1864" spans="1:10" ht="14.4">
      <c r="A1864" s="8" t="str">
        <f t="shared" si="29"/>
        <v>Poland-Europe 2008</v>
      </c>
      <c r="B1864" s="8" t="s">
        <v>226</v>
      </c>
      <c r="C1864" s="8" t="s">
        <v>76</v>
      </c>
      <c r="D1864" s="9" t="s">
        <v>70</v>
      </c>
      <c r="E1864" s="14">
        <v>0.45100000000000001</v>
      </c>
      <c r="F1864" s="14">
        <v>31</v>
      </c>
      <c r="G1864" s="8"/>
      <c r="H1864" s="14">
        <v>418</v>
      </c>
      <c r="I1864" s="14">
        <v>0.53100000000000003</v>
      </c>
      <c r="J1864" s="14">
        <v>1.1499999999999999</v>
      </c>
    </row>
    <row r="1865" spans="1:10" ht="14.4">
      <c r="A1865" s="8" t="str">
        <f t="shared" si="29"/>
        <v>North Macedonia-Europe 2008</v>
      </c>
      <c r="B1865" s="8" t="s">
        <v>217</v>
      </c>
      <c r="C1865" s="8" t="s">
        <v>76</v>
      </c>
      <c r="D1865" s="9" t="s">
        <v>70</v>
      </c>
      <c r="E1865" s="14">
        <v>0.17399999999999999</v>
      </c>
      <c r="F1865" s="14">
        <v>9</v>
      </c>
      <c r="G1865" s="8"/>
      <c r="H1865" s="14">
        <v>150</v>
      </c>
      <c r="I1865" s="14">
        <v>0.46</v>
      </c>
      <c r="J1865" s="14">
        <v>0.93700000000000006</v>
      </c>
    </row>
    <row r="1866" spans="1:10" ht="14.4">
      <c r="A1866" s="8" t="str">
        <f t="shared" si="29"/>
        <v>Slovenia-Europe 2008</v>
      </c>
      <c r="B1866" s="8" t="s">
        <v>244</v>
      </c>
      <c r="C1866" s="8" t="s">
        <v>76</v>
      </c>
      <c r="D1866" s="9" t="s">
        <v>70</v>
      </c>
      <c r="E1866" s="14">
        <v>0.35799999999999998</v>
      </c>
      <c r="F1866" s="14">
        <v>19</v>
      </c>
      <c r="G1866" s="8"/>
      <c r="H1866" s="14">
        <v>260</v>
      </c>
      <c r="I1866" s="14">
        <v>0.57999999999999996</v>
      </c>
      <c r="J1866" s="14">
        <v>1.0109999999999999</v>
      </c>
    </row>
    <row r="1867" spans="1:10" ht="14.4">
      <c r="A1867" s="8" t="str">
        <f t="shared" si="29"/>
        <v>Finland-Europe 2008</v>
      </c>
      <c r="B1867" s="8" t="s">
        <v>142</v>
      </c>
      <c r="C1867" s="8" t="s">
        <v>76</v>
      </c>
      <c r="D1867" s="9" t="s">
        <v>70</v>
      </c>
      <c r="E1867" s="14">
        <v>0.47799999999999998</v>
      </c>
      <c r="F1867" s="14">
        <v>14</v>
      </c>
      <c r="G1867" s="8"/>
      <c r="H1867" s="14">
        <v>269</v>
      </c>
      <c r="I1867" s="14">
        <v>0.83699999999999997</v>
      </c>
      <c r="J1867" s="14">
        <v>1.284</v>
      </c>
    </row>
    <row r="1868" spans="1:10" ht="14.4">
      <c r="A1868" s="8" t="str">
        <f t="shared" si="29"/>
        <v>Netherlands-Europe 2008</v>
      </c>
      <c r="B1868" s="8" t="s">
        <v>210</v>
      </c>
      <c r="C1868" s="8" t="s">
        <v>76</v>
      </c>
      <c r="D1868" s="9" t="s">
        <v>70</v>
      </c>
      <c r="E1868" s="14">
        <v>0.38200000000000001</v>
      </c>
      <c r="F1868" s="14">
        <v>8</v>
      </c>
      <c r="G1868" s="8"/>
      <c r="H1868" s="14">
        <v>180</v>
      </c>
      <c r="I1868" s="14">
        <v>0.874</v>
      </c>
      <c r="J1868" s="14">
        <v>1.25</v>
      </c>
    </row>
    <row r="1869" spans="1:10" ht="14.4">
      <c r="A1869" s="8" t="str">
        <f t="shared" si="29"/>
        <v>Greece-Europe 2008</v>
      </c>
      <c r="B1869" s="8" t="s">
        <v>150</v>
      </c>
      <c r="C1869" s="8" t="s">
        <v>76</v>
      </c>
      <c r="D1869" s="9" t="s">
        <v>70</v>
      </c>
      <c r="E1869" s="14">
        <v>0.46700000000000003</v>
      </c>
      <c r="F1869" s="14">
        <v>19</v>
      </c>
      <c r="G1869" s="8"/>
      <c r="H1869" s="14">
        <v>224</v>
      </c>
      <c r="I1869" s="14">
        <v>0.38200000000000001</v>
      </c>
      <c r="J1869" s="14">
        <v>1.2450000000000001</v>
      </c>
    </row>
    <row r="1870" spans="1:10" ht="14.4">
      <c r="A1870" s="8" t="str">
        <f t="shared" si="29"/>
        <v>Spain-Europe 2008</v>
      </c>
      <c r="B1870" s="8" t="s">
        <v>250</v>
      </c>
      <c r="C1870" s="8" t="s">
        <v>76</v>
      </c>
      <c r="D1870" s="9" t="s">
        <v>70</v>
      </c>
      <c r="E1870" s="14">
        <v>0.60299999999999998</v>
      </c>
      <c r="F1870" s="14">
        <v>47</v>
      </c>
      <c r="G1870" s="8"/>
      <c r="H1870" s="14">
        <v>234</v>
      </c>
      <c r="I1870" s="14">
        <v>0.59599999999999997</v>
      </c>
      <c r="J1870" s="14">
        <v>1.097</v>
      </c>
    </row>
    <row r="1871" spans="1:10" ht="14.4">
      <c r="A1871" s="8" t="str">
        <f t="shared" si="29"/>
        <v>San Marino-Europe 2008</v>
      </c>
      <c r="B1871" s="8" t="s">
        <v>234</v>
      </c>
      <c r="C1871" s="8" t="s">
        <v>76</v>
      </c>
      <c r="D1871" s="9" t="s">
        <v>70</v>
      </c>
      <c r="E1871" s="8"/>
      <c r="F1871" s="8"/>
      <c r="G1871" s="8"/>
      <c r="H1871" s="8"/>
      <c r="I1871" s="14">
        <v>0.54500000000000004</v>
      </c>
      <c r="J1871" s="14">
        <v>0.79900000000000004</v>
      </c>
    </row>
    <row r="1872" spans="1:10" ht="14.4">
      <c r="A1872" s="8" t="str">
        <f t="shared" si="29"/>
        <v>Russia-Europe 2008</v>
      </c>
      <c r="B1872" s="8" t="s">
        <v>231</v>
      </c>
      <c r="C1872" s="8" t="s">
        <v>76</v>
      </c>
      <c r="D1872" s="9" t="s">
        <v>70</v>
      </c>
      <c r="E1872" s="14">
        <v>0.48299999999999998</v>
      </c>
      <c r="F1872" s="14">
        <v>29</v>
      </c>
      <c r="G1872" s="8"/>
      <c r="H1872" s="14">
        <v>448</v>
      </c>
      <c r="I1872" s="14">
        <v>0.26800000000000002</v>
      </c>
      <c r="J1872" s="14">
        <v>1.389</v>
      </c>
    </row>
    <row r="1873" spans="1:10" ht="14.4">
      <c r="A1873" s="8" t="str">
        <f t="shared" si="29"/>
        <v>Moldova-Europe 2008</v>
      </c>
      <c r="B1873" s="8" t="s">
        <v>201</v>
      </c>
      <c r="C1873" s="8" t="s">
        <v>76</v>
      </c>
      <c r="D1873" s="9" t="s">
        <v>70</v>
      </c>
      <c r="E1873" s="14">
        <v>0.42</v>
      </c>
      <c r="F1873" s="14">
        <v>15</v>
      </c>
      <c r="G1873" s="8"/>
      <c r="H1873" s="14">
        <v>234</v>
      </c>
      <c r="I1873" s="14">
        <v>0.23400000000000001</v>
      </c>
      <c r="J1873" s="14">
        <v>0.66600000000000004</v>
      </c>
    </row>
    <row r="1874" spans="1:10" ht="14.4">
      <c r="A1874" s="8" t="str">
        <f t="shared" si="29"/>
        <v>Estonia-Europe 2008</v>
      </c>
      <c r="B1874" s="8" t="s">
        <v>138</v>
      </c>
      <c r="C1874" s="8" t="s">
        <v>76</v>
      </c>
      <c r="D1874" s="9" t="s">
        <v>70</v>
      </c>
      <c r="E1874" s="14">
        <v>0.47899999999999998</v>
      </c>
      <c r="F1874" s="14">
        <v>7</v>
      </c>
      <c r="G1874" s="8"/>
      <c r="H1874" s="14">
        <v>81</v>
      </c>
      <c r="I1874" s="14">
        <v>0.70599999999999996</v>
      </c>
      <c r="J1874" s="14">
        <v>1.242</v>
      </c>
    </row>
    <row r="1875" spans="1:10" ht="14.4">
      <c r="A1875" s="8" t="str">
        <f t="shared" si="29"/>
        <v>Montenegro-Europe 2008</v>
      </c>
      <c r="B1875" s="8" t="s">
        <v>204</v>
      </c>
      <c r="C1875" s="8" t="s">
        <v>76</v>
      </c>
      <c r="D1875" s="9" t="s">
        <v>70</v>
      </c>
      <c r="E1875" s="14">
        <v>0.31</v>
      </c>
      <c r="F1875" s="14">
        <v>21</v>
      </c>
      <c r="G1875" s="8"/>
      <c r="H1875" s="14">
        <v>372</v>
      </c>
      <c r="I1875" s="14">
        <v>0.32900000000000001</v>
      </c>
      <c r="J1875" s="14">
        <v>1.8720000000000001</v>
      </c>
    </row>
    <row r="1876" spans="1:10" ht="14.4">
      <c r="A1876" s="8" t="str">
        <f t="shared" si="29"/>
        <v>Czech Republic-Europe 2008</v>
      </c>
      <c r="B1876" s="8" t="s">
        <v>128</v>
      </c>
      <c r="C1876" s="8" t="s">
        <v>76</v>
      </c>
      <c r="D1876" s="9" t="s">
        <v>70</v>
      </c>
      <c r="E1876" s="14">
        <v>0.47699999999999998</v>
      </c>
      <c r="F1876" s="14">
        <v>20</v>
      </c>
      <c r="G1876" s="8"/>
      <c r="H1876" s="14">
        <v>808</v>
      </c>
      <c r="I1876" s="14">
        <v>0.63</v>
      </c>
      <c r="J1876" s="14">
        <v>1.3240000000000001</v>
      </c>
    </row>
    <row r="1877" spans="1:10" ht="14.4">
      <c r="A1877" s="8" t="str">
        <f t="shared" si="29"/>
        <v>Denmark-Europe 2008</v>
      </c>
      <c r="B1877" s="8" t="s">
        <v>129</v>
      </c>
      <c r="C1877" s="8" t="s">
        <v>76</v>
      </c>
      <c r="D1877" s="9" t="s">
        <v>70</v>
      </c>
      <c r="E1877" s="14">
        <v>0.29199999999999998</v>
      </c>
      <c r="F1877" s="14">
        <v>6</v>
      </c>
      <c r="G1877" s="8"/>
      <c r="H1877" s="14">
        <v>135</v>
      </c>
      <c r="I1877" s="14">
        <v>0.85</v>
      </c>
      <c r="J1877" s="14">
        <v>1.1930000000000001</v>
      </c>
    </row>
    <row r="1878" spans="1:10" ht="14.4">
      <c r="A1878" s="8" t="str">
        <f t="shared" si="29"/>
        <v>Cyprus-Europe 2008</v>
      </c>
      <c r="B1878" s="8" t="s">
        <v>127</v>
      </c>
      <c r="C1878" s="8" t="s">
        <v>76</v>
      </c>
      <c r="D1878" s="9" t="s">
        <v>70</v>
      </c>
      <c r="E1878" s="14">
        <v>0.20599999999999999</v>
      </c>
      <c r="F1878" s="14">
        <v>8</v>
      </c>
      <c r="G1878" s="8"/>
      <c r="H1878" s="14">
        <v>149</v>
      </c>
      <c r="I1878" s="14">
        <v>0.42299999999999999</v>
      </c>
      <c r="J1878" s="14">
        <v>0.94399999999999995</v>
      </c>
    </row>
    <row r="1879" spans="1:10" ht="14.4">
      <c r="A1879" s="8" t="str">
        <f t="shared" si="29"/>
        <v>Belgium-Europe 2008</v>
      </c>
      <c r="B1879" s="8" t="s">
        <v>97</v>
      </c>
      <c r="C1879" s="8" t="s">
        <v>76</v>
      </c>
      <c r="D1879" s="9" t="s">
        <v>70</v>
      </c>
      <c r="E1879" s="14">
        <v>0.55200000000000005</v>
      </c>
      <c r="F1879" s="14">
        <v>4</v>
      </c>
      <c r="G1879" s="8"/>
      <c r="H1879" s="14">
        <v>156</v>
      </c>
      <c r="I1879" s="14">
        <v>0.66</v>
      </c>
      <c r="J1879" s="14">
        <v>1.0529999999999999</v>
      </c>
    </row>
    <row r="1880" spans="1:10" ht="14.4">
      <c r="A1880" s="8" t="str">
        <f t="shared" si="29"/>
        <v>Luxembourg-Europe 2008</v>
      </c>
      <c r="B1880" s="8" t="s">
        <v>188</v>
      </c>
      <c r="C1880" s="8" t="s">
        <v>76</v>
      </c>
      <c r="D1880" s="9" t="s">
        <v>70</v>
      </c>
      <c r="E1880" s="14">
        <v>0.2</v>
      </c>
      <c r="F1880" s="14">
        <v>26</v>
      </c>
      <c r="G1880" s="8"/>
      <c r="H1880" s="14">
        <v>59</v>
      </c>
      <c r="I1880" s="14">
        <v>0.82199999999999995</v>
      </c>
      <c r="J1880" s="14">
        <v>1.4510000000000001</v>
      </c>
    </row>
    <row r="1881" spans="1:10" ht="14.4">
      <c r="A1881" s="8" t="str">
        <f t="shared" si="29"/>
        <v>Sweden-Europe 2008</v>
      </c>
      <c r="B1881" s="8" t="s">
        <v>259</v>
      </c>
      <c r="C1881" s="8" t="s">
        <v>76</v>
      </c>
      <c r="D1881" s="9" t="s">
        <v>70</v>
      </c>
      <c r="E1881" s="14">
        <v>0.53700000000000003</v>
      </c>
      <c r="F1881" s="14">
        <v>16</v>
      </c>
      <c r="G1881" s="8"/>
      <c r="H1881" s="14">
        <v>122</v>
      </c>
      <c r="I1881" s="14">
        <v>0.9</v>
      </c>
      <c r="J1881" s="14">
        <v>1.0840000000000001</v>
      </c>
    </row>
    <row r="1882" spans="1:10" ht="14.4">
      <c r="A1882" s="8" t="str">
        <f t="shared" si="29"/>
        <v>Albania-Europe 2008</v>
      </c>
      <c r="B1882" s="8" t="s">
        <v>75</v>
      </c>
      <c r="C1882" s="8" t="s">
        <v>76</v>
      </c>
      <c r="D1882" s="9" t="s">
        <v>70</v>
      </c>
      <c r="E1882" s="14">
        <v>0.46200000000000002</v>
      </c>
      <c r="F1882" s="14">
        <v>9</v>
      </c>
      <c r="G1882" s="8"/>
      <c r="H1882" s="14">
        <v>368</v>
      </c>
      <c r="I1882" s="14">
        <v>0.23899999999999999</v>
      </c>
      <c r="J1882" s="14">
        <v>0.58899999999999997</v>
      </c>
    </row>
    <row r="1883" spans="1:10" ht="14.4">
      <c r="A1883" s="8" t="str">
        <f t="shared" si="29"/>
        <v>United Kingdom-Europe 2008</v>
      </c>
      <c r="B1883" s="8" t="s">
        <v>276</v>
      </c>
      <c r="C1883" s="8" t="s">
        <v>76</v>
      </c>
      <c r="D1883" s="9" t="s">
        <v>70</v>
      </c>
      <c r="E1883" s="14">
        <v>0.34200000000000003</v>
      </c>
      <c r="F1883" s="14">
        <v>13</v>
      </c>
      <c r="G1883" s="8"/>
      <c r="H1883" s="14">
        <v>105</v>
      </c>
      <c r="I1883" s="14">
        <v>0.78400000000000003</v>
      </c>
      <c r="J1883" s="14">
        <v>1.222</v>
      </c>
    </row>
    <row r="1884" spans="1:10" ht="14.4">
      <c r="A1884" s="8" t="str">
        <f t="shared" si="29"/>
        <v>Norway-Europe 2008</v>
      </c>
      <c r="B1884" s="8" t="s">
        <v>218</v>
      </c>
      <c r="C1884" s="8" t="s">
        <v>76</v>
      </c>
      <c r="D1884" s="9" t="s">
        <v>70</v>
      </c>
      <c r="E1884" s="14">
        <v>0.40699999999999997</v>
      </c>
      <c r="F1884" s="14">
        <v>7</v>
      </c>
      <c r="G1884" s="8"/>
      <c r="H1884" s="14">
        <v>87</v>
      </c>
      <c r="I1884" s="14">
        <v>0.90600000000000003</v>
      </c>
      <c r="J1884" s="14">
        <v>1.091</v>
      </c>
    </row>
    <row r="1885" spans="1:10" ht="14.4">
      <c r="A1885" s="8" t="str">
        <f t="shared" si="29"/>
        <v>France-Europe 2008</v>
      </c>
      <c r="B1885" s="8" t="s">
        <v>143</v>
      </c>
      <c r="C1885" s="8" t="s">
        <v>76</v>
      </c>
      <c r="D1885" s="9" t="s">
        <v>70</v>
      </c>
      <c r="E1885" s="14">
        <v>0.64500000000000002</v>
      </c>
      <c r="F1885" s="14">
        <v>7</v>
      </c>
      <c r="G1885" s="8"/>
      <c r="H1885" s="14">
        <v>132</v>
      </c>
      <c r="I1885" s="14">
        <v>0.70699999999999996</v>
      </c>
      <c r="J1885" s="14">
        <v>0.92700000000000005</v>
      </c>
    </row>
    <row r="1886" spans="1:10" ht="14.4">
      <c r="A1886" s="8" t="str">
        <f t="shared" si="29"/>
        <v>Iceland-Europe 2008</v>
      </c>
      <c r="B1886" s="8" t="s">
        <v>162</v>
      </c>
      <c r="C1886" s="8" t="s">
        <v>76</v>
      </c>
      <c r="D1886" s="9" t="s">
        <v>70</v>
      </c>
      <c r="E1886" s="14">
        <v>0.25800000000000001</v>
      </c>
      <c r="F1886" s="14">
        <v>5</v>
      </c>
      <c r="G1886" s="8"/>
      <c r="H1886" s="14">
        <v>140</v>
      </c>
      <c r="I1886" s="14">
        <v>0.91</v>
      </c>
      <c r="J1886" s="14">
        <v>1.089</v>
      </c>
    </row>
    <row r="1887" spans="1:10" ht="14.4">
      <c r="A1887" s="8" t="str">
        <f t="shared" si="29"/>
        <v>Ireland-Europe 2008</v>
      </c>
      <c r="B1887" s="8" t="s">
        <v>167</v>
      </c>
      <c r="C1887" s="8" t="s">
        <v>76</v>
      </c>
      <c r="D1887" s="9" t="s">
        <v>70</v>
      </c>
      <c r="E1887" s="14">
        <v>0.254</v>
      </c>
      <c r="F1887" s="14">
        <v>13</v>
      </c>
      <c r="G1887" s="8"/>
      <c r="H1887" s="14">
        <v>76</v>
      </c>
      <c r="I1887" s="14">
        <v>0.65300000000000002</v>
      </c>
      <c r="J1887" s="14">
        <v>1.1599999999999999</v>
      </c>
    </row>
    <row r="1888" spans="1:10" ht="14.4">
      <c r="A1888" s="8" t="str">
        <f t="shared" si="29"/>
        <v>Turkey-Europe 2008</v>
      </c>
      <c r="B1888" s="8" t="s">
        <v>270</v>
      </c>
      <c r="C1888" s="8" t="s">
        <v>76</v>
      </c>
      <c r="D1888" s="9" t="s">
        <v>70</v>
      </c>
      <c r="E1888" s="14">
        <v>0.443</v>
      </c>
      <c r="F1888" s="14">
        <v>6</v>
      </c>
      <c r="G1888" s="8"/>
      <c r="H1888" s="14">
        <v>223</v>
      </c>
      <c r="I1888" s="14">
        <v>0.34399999999999997</v>
      </c>
      <c r="J1888" s="14">
        <v>0.93500000000000005</v>
      </c>
    </row>
    <row r="1889" spans="1:10" ht="14.4">
      <c r="A1889" s="8" t="str">
        <f t="shared" si="29"/>
        <v>Kosovo-Europe 2008</v>
      </c>
      <c r="B1889" s="8" t="s">
        <v>177</v>
      </c>
      <c r="C1889" s="8" t="s">
        <v>76</v>
      </c>
      <c r="D1889" s="9" t="s">
        <v>70</v>
      </c>
      <c r="E1889" s="8"/>
      <c r="F1889" s="8"/>
      <c r="G1889" s="8"/>
      <c r="H1889" s="8"/>
      <c r="I1889" s="8">
        <v>0.129</v>
      </c>
      <c r="J1889" s="8">
        <v>0.57976412489999996</v>
      </c>
    </row>
    <row r="1890" spans="1:10" ht="14.4">
      <c r="A1890" s="8" t="str">
        <f t="shared" si="29"/>
        <v>Isle of Man-Europe 2009</v>
      </c>
      <c r="B1890" s="8" t="s">
        <v>168</v>
      </c>
      <c r="C1890" s="8" t="s">
        <v>76</v>
      </c>
      <c r="D1890" s="9" t="s">
        <v>71</v>
      </c>
      <c r="E1890" s="8"/>
      <c r="F1890" s="8"/>
      <c r="G1890" s="8"/>
      <c r="H1890" s="8"/>
      <c r="I1890" s="8">
        <v>0.129</v>
      </c>
      <c r="J1890" s="8">
        <v>0.57976412489999996</v>
      </c>
    </row>
    <row r="1891" spans="1:10" ht="14.4">
      <c r="A1891" s="8" t="str">
        <f t="shared" si="29"/>
        <v>Monaco-Europe 2009</v>
      </c>
      <c r="B1891" s="8" t="s">
        <v>202</v>
      </c>
      <c r="C1891" s="8" t="s">
        <v>76</v>
      </c>
      <c r="D1891" s="9" t="s">
        <v>71</v>
      </c>
      <c r="E1891" s="8"/>
      <c r="F1891" s="8"/>
      <c r="G1891" s="8"/>
      <c r="H1891" s="8"/>
      <c r="I1891" s="14">
        <v>0.70099999999999996</v>
      </c>
      <c r="J1891" s="14">
        <v>0.63300000000000001</v>
      </c>
    </row>
    <row r="1892" spans="1:10" ht="14.4">
      <c r="A1892" s="8" t="str">
        <f t="shared" si="29"/>
        <v>Faeroe Islands-Europe 2009</v>
      </c>
      <c r="B1892" s="8" t="s">
        <v>140</v>
      </c>
      <c r="C1892" s="8" t="s">
        <v>76</v>
      </c>
      <c r="D1892" s="9" t="s">
        <v>71</v>
      </c>
      <c r="E1892" s="8"/>
      <c r="F1892" s="8"/>
      <c r="G1892" s="8"/>
      <c r="H1892" s="8"/>
      <c r="I1892" s="14">
        <v>0.752</v>
      </c>
      <c r="J1892" s="14">
        <v>1.149</v>
      </c>
    </row>
    <row r="1893" spans="1:10" ht="14.4">
      <c r="A1893" s="8" t="str">
        <f t="shared" si="29"/>
        <v>Germany-Europe 2009</v>
      </c>
      <c r="B1893" s="8" t="s">
        <v>148</v>
      </c>
      <c r="C1893" s="8" t="s">
        <v>76</v>
      </c>
      <c r="D1893" s="9" t="s">
        <v>71</v>
      </c>
      <c r="E1893" s="14">
        <v>0.439</v>
      </c>
      <c r="F1893" s="14">
        <v>18</v>
      </c>
      <c r="G1893" s="8"/>
      <c r="H1893" s="14">
        <v>196</v>
      </c>
      <c r="I1893" s="14">
        <v>0.79</v>
      </c>
      <c r="J1893" s="14">
        <v>1.262</v>
      </c>
    </row>
    <row r="1894" spans="1:10" ht="14.4">
      <c r="A1894" s="8" t="str">
        <f t="shared" si="29"/>
        <v>Bosnia and Herzegovina-Europe 2009</v>
      </c>
      <c r="B1894" s="8" t="s">
        <v>103</v>
      </c>
      <c r="C1894" s="8" t="s">
        <v>76</v>
      </c>
      <c r="D1894" s="9" t="s">
        <v>71</v>
      </c>
      <c r="E1894" s="14">
        <v>0.25900000000000001</v>
      </c>
      <c r="F1894" s="14">
        <v>69</v>
      </c>
      <c r="G1894" s="8"/>
      <c r="H1894" s="14">
        <v>422</v>
      </c>
      <c r="I1894" s="14">
        <v>0.377</v>
      </c>
      <c r="J1894" s="14">
        <v>0.84499999999999997</v>
      </c>
    </row>
    <row r="1895" spans="1:10" ht="14.4">
      <c r="A1895" s="8" t="str">
        <f t="shared" si="29"/>
        <v>Portugal-Europe 2009</v>
      </c>
      <c r="B1895" s="8" t="s">
        <v>227</v>
      </c>
      <c r="C1895" s="8" t="s">
        <v>76</v>
      </c>
      <c r="D1895" s="9" t="s">
        <v>71</v>
      </c>
      <c r="E1895" s="14">
        <v>0.42299999999999999</v>
      </c>
      <c r="F1895" s="14">
        <v>5</v>
      </c>
      <c r="G1895" s="8"/>
      <c r="H1895" s="14">
        <v>328</v>
      </c>
      <c r="I1895" s="14">
        <v>0.48299999999999998</v>
      </c>
      <c r="J1895" s="14">
        <v>1.115</v>
      </c>
    </row>
    <row r="1896" spans="1:10" ht="14.4">
      <c r="A1896" s="8" t="str">
        <f t="shared" si="29"/>
        <v>Austria-Europe 2009</v>
      </c>
      <c r="B1896" s="8" t="s">
        <v>89</v>
      </c>
      <c r="C1896" s="8" t="s">
        <v>76</v>
      </c>
      <c r="D1896" s="9" t="s">
        <v>71</v>
      </c>
      <c r="E1896" s="14">
        <v>0.53400000000000003</v>
      </c>
      <c r="F1896" s="14">
        <v>25</v>
      </c>
      <c r="G1896" s="8"/>
      <c r="H1896" s="14">
        <v>170</v>
      </c>
      <c r="I1896" s="14">
        <v>0.73499999999999999</v>
      </c>
      <c r="J1896" s="14">
        <v>1.3660000000000001</v>
      </c>
    </row>
    <row r="1897" spans="1:10" ht="14.4">
      <c r="A1897" s="8" t="str">
        <f t="shared" si="29"/>
        <v>Andorra-Europe 2009</v>
      </c>
      <c r="B1897" s="8" t="s">
        <v>81</v>
      </c>
      <c r="C1897" s="8" t="s">
        <v>76</v>
      </c>
      <c r="D1897" s="9" t="s">
        <v>71</v>
      </c>
      <c r="E1897" s="8"/>
      <c r="F1897" s="8"/>
      <c r="G1897" s="8"/>
      <c r="H1897" s="8"/>
      <c r="I1897" s="14">
        <v>0.78500000000000003</v>
      </c>
      <c r="J1897" s="14">
        <v>0.82099999999999995</v>
      </c>
    </row>
    <row r="1898" spans="1:10" ht="14.4">
      <c r="A1898" s="8" t="str">
        <f t="shared" si="29"/>
        <v>Latvia-Europe 2009</v>
      </c>
      <c r="B1898" s="8" t="s">
        <v>181</v>
      </c>
      <c r="C1898" s="8" t="s">
        <v>76</v>
      </c>
      <c r="D1898" s="9" t="s">
        <v>71</v>
      </c>
      <c r="E1898" s="14">
        <v>0.377</v>
      </c>
      <c r="F1898" s="14">
        <v>16</v>
      </c>
      <c r="G1898" s="8"/>
      <c r="H1898" s="14">
        <v>279</v>
      </c>
      <c r="I1898" s="14">
        <v>0.66800000000000004</v>
      </c>
      <c r="J1898" s="14">
        <v>1.091</v>
      </c>
    </row>
    <row r="1899" spans="1:10" ht="14.4">
      <c r="A1899" s="8" t="str">
        <f t="shared" si="29"/>
        <v>Hungary-Europe 2009</v>
      </c>
      <c r="B1899" s="8" t="s">
        <v>161</v>
      </c>
      <c r="C1899" s="8" t="s">
        <v>76</v>
      </c>
      <c r="D1899" s="9" t="s">
        <v>71</v>
      </c>
      <c r="E1899" s="14">
        <v>0.56599999999999995</v>
      </c>
      <c r="F1899" s="14">
        <v>4</v>
      </c>
      <c r="G1899" s="8"/>
      <c r="H1899" s="14">
        <v>330</v>
      </c>
      <c r="I1899" s="14">
        <v>0.62</v>
      </c>
      <c r="J1899" s="14">
        <v>1.1759999999999999</v>
      </c>
    </row>
    <row r="1900" spans="1:10" ht="14.4">
      <c r="A1900" s="8" t="str">
        <f t="shared" si="29"/>
        <v>Serbia-Europe 2009</v>
      </c>
      <c r="B1900" s="8" t="s">
        <v>238</v>
      </c>
      <c r="C1900" s="8" t="s">
        <v>76</v>
      </c>
      <c r="D1900" s="9" t="s">
        <v>71</v>
      </c>
      <c r="E1900" s="14">
        <v>0.34</v>
      </c>
      <c r="F1900" s="14">
        <v>13</v>
      </c>
      <c r="G1900" s="8"/>
      <c r="H1900" s="14">
        <v>279</v>
      </c>
      <c r="I1900" s="14">
        <v>0.38100000000000001</v>
      </c>
      <c r="J1900" s="14">
        <v>1.244</v>
      </c>
    </row>
    <row r="1901" spans="1:10" ht="14.4">
      <c r="A1901" s="8" t="str">
        <f t="shared" si="29"/>
        <v>Croatia-Europe 2009</v>
      </c>
      <c r="B1901" s="8" t="s">
        <v>124</v>
      </c>
      <c r="C1901" s="8" t="s">
        <v>76</v>
      </c>
      <c r="D1901" s="9" t="s">
        <v>71</v>
      </c>
      <c r="E1901" s="14">
        <v>0.214</v>
      </c>
      <c r="F1901" s="14">
        <v>22</v>
      </c>
      <c r="G1901" s="8"/>
      <c r="H1901" s="14">
        <v>196</v>
      </c>
      <c r="I1901" s="14">
        <v>0.50600000000000001</v>
      </c>
      <c r="J1901" s="14">
        <v>1.075</v>
      </c>
    </row>
    <row r="1902" spans="1:10" ht="14.4">
      <c r="A1902" s="8" t="str">
        <f t="shared" si="29"/>
        <v>Malta-Europe 2009</v>
      </c>
      <c r="B1902" s="8" t="s">
        <v>195</v>
      </c>
      <c r="C1902" s="8" t="s">
        <v>76</v>
      </c>
      <c r="D1902" s="9" t="s">
        <v>71</v>
      </c>
      <c r="E1902" s="8"/>
      <c r="F1902" s="8"/>
      <c r="G1902" s="8"/>
      <c r="H1902" s="8"/>
      <c r="I1902" s="14">
        <v>0.58899999999999997</v>
      </c>
      <c r="J1902" s="14">
        <v>0.998</v>
      </c>
    </row>
    <row r="1903" spans="1:10" ht="14.4">
      <c r="A1903" s="8" t="str">
        <f t="shared" si="29"/>
        <v>Italy-Europe 2009</v>
      </c>
      <c r="B1903" s="8" t="s">
        <v>170</v>
      </c>
      <c r="C1903" s="8" t="s">
        <v>76</v>
      </c>
      <c r="D1903" s="9" t="s">
        <v>71</v>
      </c>
      <c r="E1903" s="14">
        <v>0.67700000000000005</v>
      </c>
      <c r="F1903" s="14">
        <v>10</v>
      </c>
      <c r="G1903" s="8"/>
      <c r="H1903" s="14">
        <v>314</v>
      </c>
      <c r="I1903" s="14">
        <v>0.48799999999999999</v>
      </c>
      <c r="J1903" s="14">
        <v>1.4950000000000001</v>
      </c>
    </row>
    <row r="1904" spans="1:10" ht="14.4">
      <c r="A1904" s="8" t="str">
        <f t="shared" si="29"/>
        <v>Switzerland-Europe 2009</v>
      </c>
      <c r="B1904" s="8" t="s">
        <v>260</v>
      </c>
      <c r="C1904" s="8" t="s">
        <v>76</v>
      </c>
      <c r="D1904" s="9" t="s">
        <v>71</v>
      </c>
      <c r="E1904" s="14">
        <v>0.28699999999999998</v>
      </c>
      <c r="F1904" s="14">
        <v>18</v>
      </c>
      <c r="G1904" s="8"/>
      <c r="H1904" s="14">
        <v>63</v>
      </c>
      <c r="I1904" s="14">
        <v>0.81299999999999994</v>
      </c>
      <c r="J1904" s="14">
        <v>1.204</v>
      </c>
    </row>
    <row r="1905" spans="1:10" ht="14.4">
      <c r="A1905" s="8" t="str">
        <f t="shared" si="29"/>
        <v>Ukraine-Europe 2009</v>
      </c>
      <c r="B1905" s="8" t="s">
        <v>274</v>
      </c>
      <c r="C1905" s="8" t="s">
        <v>76</v>
      </c>
      <c r="D1905" s="9" t="s">
        <v>71</v>
      </c>
      <c r="E1905" s="14">
        <v>0.57199999999999995</v>
      </c>
      <c r="F1905" s="14">
        <v>27</v>
      </c>
      <c r="G1905" s="8"/>
      <c r="H1905" s="14">
        <v>736</v>
      </c>
      <c r="I1905" s="14">
        <v>0.17899999999999999</v>
      </c>
      <c r="J1905" s="14">
        <v>1.1879999999999999</v>
      </c>
    </row>
    <row r="1906" spans="1:10" ht="14.4">
      <c r="A1906" s="8" t="str">
        <f t="shared" si="29"/>
        <v>Belarus-Europe 2009</v>
      </c>
      <c r="B1906" s="8" t="s">
        <v>96</v>
      </c>
      <c r="C1906" s="8" t="s">
        <v>76</v>
      </c>
      <c r="D1906" s="9" t="s">
        <v>71</v>
      </c>
      <c r="E1906" s="14">
        <v>0.997</v>
      </c>
      <c r="F1906" s="14">
        <v>10</v>
      </c>
      <c r="G1906" s="8"/>
      <c r="H1906" s="14">
        <v>900</v>
      </c>
      <c r="I1906" s="14">
        <v>0.27400000000000002</v>
      </c>
      <c r="J1906" s="14">
        <v>1.0169999999999999</v>
      </c>
    </row>
    <row r="1907" spans="1:10" ht="14.4">
      <c r="A1907" s="8" t="str">
        <f t="shared" si="29"/>
        <v>Romania-Europe 2009</v>
      </c>
      <c r="B1907" s="8" t="s">
        <v>230</v>
      </c>
      <c r="C1907" s="8" t="s">
        <v>76</v>
      </c>
      <c r="D1907" s="9" t="s">
        <v>71</v>
      </c>
      <c r="E1907" s="14">
        <v>0.45100000000000001</v>
      </c>
      <c r="F1907" s="14">
        <v>9</v>
      </c>
      <c r="G1907" s="8"/>
      <c r="H1907" s="14">
        <v>202</v>
      </c>
      <c r="I1907" s="14">
        <v>0.36599999999999999</v>
      </c>
      <c r="J1907" s="14">
        <v>1.145</v>
      </c>
    </row>
    <row r="1908" spans="1:10" ht="14.4">
      <c r="A1908" s="8" t="str">
        <f t="shared" si="29"/>
        <v>Bulgaria-Europe 2009</v>
      </c>
      <c r="B1908" s="8" t="s">
        <v>107</v>
      </c>
      <c r="C1908" s="8" t="s">
        <v>76</v>
      </c>
      <c r="D1908" s="9" t="s">
        <v>71</v>
      </c>
      <c r="E1908" s="14">
        <v>0.30399999999999999</v>
      </c>
      <c r="F1908" s="14">
        <v>18</v>
      </c>
      <c r="G1908" s="8"/>
      <c r="H1908" s="14">
        <v>616</v>
      </c>
      <c r="I1908" s="14">
        <v>0.45</v>
      </c>
      <c r="J1908" s="14">
        <v>1.4039999999999999</v>
      </c>
    </row>
    <row r="1909" spans="1:10" ht="14.4">
      <c r="A1909" s="8" t="str">
        <f t="shared" si="29"/>
        <v>Slovakia-Europe 2009</v>
      </c>
      <c r="B1909" s="8" t="s">
        <v>243</v>
      </c>
      <c r="C1909" s="8" t="s">
        <v>76</v>
      </c>
      <c r="D1909" s="9" t="s">
        <v>71</v>
      </c>
      <c r="E1909" s="14">
        <v>0.47499999999999998</v>
      </c>
      <c r="F1909" s="14">
        <v>18</v>
      </c>
      <c r="G1909" s="8"/>
      <c r="H1909" s="14">
        <v>257</v>
      </c>
      <c r="I1909" s="14">
        <v>0.7</v>
      </c>
      <c r="J1909" s="14">
        <v>1.0129999999999999</v>
      </c>
    </row>
    <row r="1910" spans="1:10" ht="14.4">
      <c r="A1910" s="8" t="str">
        <f t="shared" si="29"/>
        <v>North Macedonia-Europe 2009</v>
      </c>
      <c r="B1910" s="8" t="s">
        <v>217</v>
      </c>
      <c r="C1910" s="8" t="s">
        <v>76</v>
      </c>
      <c r="D1910" s="9" t="s">
        <v>71</v>
      </c>
      <c r="E1910" s="14">
        <v>0.14599999999999999</v>
      </c>
      <c r="F1910" s="14">
        <v>4</v>
      </c>
      <c r="G1910" s="8"/>
      <c r="H1910" s="14">
        <v>150</v>
      </c>
      <c r="I1910" s="14">
        <v>0.51800000000000002</v>
      </c>
      <c r="J1910" s="14">
        <v>0.92500000000000004</v>
      </c>
    </row>
    <row r="1911" spans="1:10" ht="14.4">
      <c r="A1911" s="8" t="str">
        <f t="shared" si="29"/>
        <v>Poland-Europe 2009</v>
      </c>
      <c r="B1911" s="8" t="s">
        <v>226</v>
      </c>
      <c r="C1911" s="8" t="s">
        <v>76</v>
      </c>
      <c r="D1911" s="9" t="s">
        <v>71</v>
      </c>
      <c r="E1911" s="14">
        <v>0.42199999999999999</v>
      </c>
      <c r="F1911" s="14">
        <v>32</v>
      </c>
      <c r="G1911" s="8"/>
      <c r="H1911" s="14">
        <v>395</v>
      </c>
      <c r="I1911" s="14">
        <v>0.59</v>
      </c>
      <c r="J1911" s="14">
        <v>1.173</v>
      </c>
    </row>
    <row r="1912" spans="1:10" ht="14.4">
      <c r="A1912" s="8" t="str">
        <f t="shared" si="29"/>
        <v>Czech Republic-Europe 2009</v>
      </c>
      <c r="B1912" s="8" t="s">
        <v>128</v>
      </c>
      <c r="C1912" s="8" t="s">
        <v>76</v>
      </c>
      <c r="D1912" s="9" t="s">
        <v>71</v>
      </c>
      <c r="E1912" s="14">
        <v>0.46400000000000002</v>
      </c>
      <c r="F1912" s="14">
        <v>20</v>
      </c>
      <c r="G1912" s="8"/>
      <c r="H1912" s="14">
        <v>613</v>
      </c>
      <c r="I1912" s="14">
        <v>0.64400000000000002</v>
      </c>
      <c r="J1912" s="14">
        <v>1.246</v>
      </c>
    </row>
    <row r="1913" spans="1:10" ht="14.4">
      <c r="A1913" s="8" t="str">
        <f t="shared" si="29"/>
        <v>Slovenia-Europe 2009</v>
      </c>
      <c r="B1913" s="8" t="s">
        <v>244</v>
      </c>
      <c r="C1913" s="8" t="s">
        <v>76</v>
      </c>
      <c r="D1913" s="9" t="s">
        <v>71</v>
      </c>
      <c r="E1913" s="14">
        <v>0.36699999999999999</v>
      </c>
      <c r="F1913" s="14">
        <v>6</v>
      </c>
      <c r="G1913" s="8"/>
      <c r="H1913" s="14">
        <v>260</v>
      </c>
      <c r="I1913" s="14">
        <v>0.64</v>
      </c>
      <c r="J1913" s="14">
        <v>1.0269999999999999</v>
      </c>
    </row>
    <row r="1914" spans="1:10" ht="14.4">
      <c r="A1914" s="8" t="str">
        <f t="shared" si="29"/>
        <v>Denmark-Europe 2009</v>
      </c>
      <c r="B1914" s="8" t="s">
        <v>129</v>
      </c>
      <c r="C1914" s="8" t="s">
        <v>76</v>
      </c>
      <c r="D1914" s="9" t="s">
        <v>71</v>
      </c>
      <c r="E1914" s="14">
        <v>0.28199999999999997</v>
      </c>
      <c r="F1914" s="14">
        <v>6</v>
      </c>
      <c r="G1914" s="8"/>
      <c r="H1914" s="14">
        <v>135</v>
      </c>
      <c r="I1914" s="14">
        <v>0.86799999999999999</v>
      </c>
      <c r="J1914" s="14">
        <v>1.2370000000000001</v>
      </c>
    </row>
    <row r="1915" spans="1:10" ht="14.4">
      <c r="A1915" s="8" t="str">
        <f t="shared" si="29"/>
        <v>Finland-Europe 2009</v>
      </c>
      <c r="B1915" s="8" t="s">
        <v>142</v>
      </c>
      <c r="C1915" s="8" t="s">
        <v>76</v>
      </c>
      <c r="D1915" s="9" t="s">
        <v>71</v>
      </c>
      <c r="E1915" s="14">
        <v>0.47699999999999998</v>
      </c>
      <c r="F1915" s="14">
        <v>14</v>
      </c>
      <c r="G1915" s="8"/>
      <c r="H1915" s="14">
        <v>243</v>
      </c>
      <c r="I1915" s="14">
        <v>0.82499999999999996</v>
      </c>
      <c r="J1915" s="14">
        <v>1.4410000000000001</v>
      </c>
    </row>
    <row r="1916" spans="1:10" ht="14.4">
      <c r="A1916" s="8" t="str">
        <f t="shared" si="29"/>
        <v>Greece-Europe 2009</v>
      </c>
      <c r="B1916" s="8" t="s">
        <v>150</v>
      </c>
      <c r="C1916" s="8" t="s">
        <v>76</v>
      </c>
      <c r="D1916" s="9" t="s">
        <v>71</v>
      </c>
      <c r="E1916" s="14">
        <v>0.46700000000000003</v>
      </c>
      <c r="F1916" s="14">
        <v>19</v>
      </c>
      <c r="G1916" s="8"/>
      <c r="H1916" s="14">
        <v>224</v>
      </c>
      <c r="I1916" s="14">
        <v>0.42399999999999999</v>
      </c>
      <c r="J1916" s="14">
        <v>1.198</v>
      </c>
    </row>
    <row r="1917" spans="1:10" ht="14.4">
      <c r="A1917" s="8" t="str">
        <f t="shared" si="29"/>
        <v>Luxembourg-Europe 2009</v>
      </c>
      <c r="B1917" s="8" t="s">
        <v>188</v>
      </c>
      <c r="C1917" s="8" t="s">
        <v>76</v>
      </c>
      <c r="D1917" s="9" t="s">
        <v>71</v>
      </c>
      <c r="E1917" s="14">
        <v>0.2</v>
      </c>
      <c r="F1917" s="14">
        <v>24</v>
      </c>
      <c r="G1917" s="8"/>
      <c r="H1917" s="14">
        <v>59</v>
      </c>
      <c r="I1917" s="14">
        <v>0.873</v>
      </c>
      <c r="J1917" s="14">
        <v>1.4450000000000001</v>
      </c>
    </row>
    <row r="1918" spans="1:10" ht="14.4">
      <c r="A1918" s="8" t="str">
        <f t="shared" si="29"/>
        <v>Netherlands-Europe 2009</v>
      </c>
      <c r="B1918" s="8" t="s">
        <v>210</v>
      </c>
      <c r="C1918" s="8" t="s">
        <v>76</v>
      </c>
      <c r="D1918" s="9" t="s">
        <v>71</v>
      </c>
      <c r="E1918" s="14">
        <v>0.38500000000000001</v>
      </c>
      <c r="F1918" s="14">
        <v>8</v>
      </c>
      <c r="G1918" s="8"/>
      <c r="H1918" s="14">
        <v>164</v>
      </c>
      <c r="I1918" s="14">
        <v>0.89600000000000002</v>
      </c>
      <c r="J1918" s="14">
        <v>1.2170000000000001</v>
      </c>
    </row>
    <row r="1919" spans="1:10" ht="14.4">
      <c r="A1919" s="8" t="str">
        <f t="shared" si="29"/>
        <v>Spain-Europe 2009</v>
      </c>
      <c r="B1919" s="8" t="s">
        <v>250</v>
      </c>
      <c r="C1919" s="8" t="s">
        <v>76</v>
      </c>
      <c r="D1919" s="9" t="s">
        <v>71</v>
      </c>
      <c r="E1919" s="14">
        <v>0.57099999999999995</v>
      </c>
      <c r="F1919" s="14">
        <v>47</v>
      </c>
      <c r="G1919" s="8"/>
      <c r="H1919" s="14">
        <v>213</v>
      </c>
      <c r="I1919" s="14">
        <v>0.624</v>
      </c>
      <c r="J1919" s="14">
        <v>1.1160000000000001</v>
      </c>
    </row>
    <row r="1920" spans="1:10" ht="14.4">
      <c r="A1920" s="8" t="str">
        <f t="shared" si="29"/>
        <v>Liechtenstein-Europe 2009</v>
      </c>
      <c r="B1920" s="8" t="s">
        <v>186</v>
      </c>
      <c r="C1920" s="8" t="s">
        <v>76</v>
      </c>
      <c r="D1920" s="9" t="s">
        <v>71</v>
      </c>
      <c r="E1920" s="8"/>
      <c r="F1920" s="8"/>
      <c r="G1920" s="8"/>
      <c r="H1920" s="8"/>
      <c r="I1920" s="14">
        <v>0.75</v>
      </c>
      <c r="J1920" s="14">
        <v>0.97599999999999998</v>
      </c>
    </row>
    <row r="1921" spans="1:10" ht="14.4">
      <c r="A1921" s="8" t="str">
        <f t="shared" si="29"/>
        <v>San Marino-Europe 2009</v>
      </c>
      <c r="B1921" s="8" t="s">
        <v>234</v>
      </c>
      <c r="C1921" s="8" t="s">
        <v>76</v>
      </c>
      <c r="D1921" s="9" t="s">
        <v>71</v>
      </c>
      <c r="E1921" s="8"/>
      <c r="F1921" s="8"/>
      <c r="G1921" s="8"/>
      <c r="H1921" s="8"/>
      <c r="I1921" s="14">
        <v>0.54200000000000004</v>
      </c>
      <c r="J1921" s="14">
        <v>0.97599999999999998</v>
      </c>
    </row>
    <row r="1922" spans="1:10" ht="14.4">
      <c r="A1922" s="8" t="str">
        <f t="shared" si="29"/>
        <v>Russia-Europe 2009</v>
      </c>
      <c r="B1922" s="8" t="s">
        <v>231</v>
      </c>
      <c r="C1922" s="8" t="s">
        <v>76</v>
      </c>
      <c r="D1922" s="9" t="s">
        <v>71</v>
      </c>
      <c r="E1922" s="14">
        <v>0.48299999999999998</v>
      </c>
      <c r="F1922" s="14">
        <v>29</v>
      </c>
      <c r="G1922" s="8"/>
      <c r="H1922" s="14">
        <v>320</v>
      </c>
      <c r="I1922" s="14">
        <v>0.28999999999999998</v>
      </c>
      <c r="J1922" s="14">
        <v>1.601</v>
      </c>
    </row>
    <row r="1923" spans="1:10" ht="14.4">
      <c r="A1923" s="8" t="str">
        <f t="shared" ref="A1923:A1986" si="30">CONCATENATE(B1923," ",D1923)</f>
        <v>Moldova-Europe 2009</v>
      </c>
      <c r="B1923" s="8" t="s">
        <v>201</v>
      </c>
      <c r="C1923" s="8" t="s">
        <v>76</v>
      </c>
      <c r="D1923" s="9" t="s">
        <v>71</v>
      </c>
      <c r="E1923" s="14">
        <v>0.31</v>
      </c>
      <c r="F1923" s="14">
        <v>10</v>
      </c>
      <c r="G1923" s="8"/>
      <c r="H1923" s="14">
        <v>228</v>
      </c>
      <c r="I1923" s="14">
        <v>0.27500000000000002</v>
      </c>
      <c r="J1923" s="14">
        <v>0.59299999999999997</v>
      </c>
    </row>
    <row r="1924" spans="1:10" ht="14.4">
      <c r="A1924" s="8" t="str">
        <f t="shared" si="30"/>
        <v>Lithuania-Europe 2009</v>
      </c>
      <c r="B1924" s="8" t="s">
        <v>187</v>
      </c>
      <c r="C1924" s="8" t="s">
        <v>76</v>
      </c>
      <c r="D1924" s="9" t="s">
        <v>71</v>
      </c>
      <c r="E1924" s="14">
        <v>0.436</v>
      </c>
      <c r="F1924" s="14">
        <v>26</v>
      </c>
      <c r="G1924" s="8"/>
      <c r="H1924" s="14">
        <v>166</v>
      </c>
      <c r="I1924" s="14">
        <v>0.59799999999999998</v>
      </c>
      <c r="J1924" s="14">
        <v>1.599</v>
      </c>
    </row>
    <row r="1925" spans="1:10" ht="14.4">
      <c r="A1925" s="8" t="str">
        <f t="shared" si="30"/>
        <v>Estonia-Europe 2009</v>
      </c>
      <c r="B1925" s="8" t="s">
        <v>138</v>
      </c>
      <c r="C1925" s="8" t="s">
        <v>76</v>
      </c>
      <c r="D1925" s="9" t="s">
        <v>71</v>
      </c>
      <c r="E1925" s="14">
        <v>0.48099999999999998</v>
      </c>
      <c r="F1925" s="14">
        <v>7</v>
      </c>
      <c r="G1925" s="8"/>
      <c r="H1925" s="14">
        <v>81</v>
      </c>
      <c r="I1925" s="14">
        <v>0.72499999999999998</v>
      </c>
      <c r="J1925" s="14">
        <v>1.2050000000000001</v>
      </c>
    </row>
    <row r="1926" spans="1:10" ht="14.4">
      <c r="A1926" s="8" t="str">
        <f t="shared" si="30"/>
        <v>Montenegro-Europe 2009</v>
      </c>
      <c r="B1926" s="8" t="s">
        <v>204</v>
      </c>
      <c r="C1926" s="8" t="s">
        <v>76</v>
      </c>
      <c r="D1926" s="9" t="s">
        <v>71</v>
      </c>
      <c r="E1926" s="14">
        <v>0.26300000000000001</v>
      </c>
      <c r="F1926" s="14">
        <v>12</v>
      </c>
      <c r="G1926" s="8"/>
      <c r="H1926" s="14">
        <v>372</v>
      </c>
      <c r="I1926" s="14">
        <v>0.35099999999999998</v>
      </c>
      <c r="J1926" s="14">
        <v>2.089</v>
      </c>
    </row>
    <row r="1927" spans="1:10" ht="14.4">
      <c r="A1927" s="8" t="str">
        <f t="shared" si="30"/>
        <v>Cyprus-Europe 2009</v>
      </c>
      <c r="B1927" s="8" t="s">
        <v>127</v>
      </c>
      <c r="C1927" s="8" t="s">
        <v>76</v>
      </c>
      <c r="D1927" s="9" t="s">
        <v>71</v>
      </c>
      <c r="E1927" s="14">
        <v>0.20599999999999999</v>
      </c>
      <c r="F1927" s="14">
        <v>8</v>
      </c>
      <c r="G1927" s="8"/>
      <c r="H1927" s="14">
        <v>149</v>
      </c>
      <c r="I1927" s="14">
        <v>0.498</v>
      </c>
      <c r="J1927" s="14">
        <v>0.89600000000000002</v>
      </c>
    </row>
    <row r="1928" spans="1:10" ht="14.4">
      <c r="A1928" s="8" t="str">
        <f t="shared" si="30"/>
        <v>Belgium-Europe 2009</v>
      </c>
      <c r="B1928" s="8" t="s">
        <v>97</v>
      </c>
      <c r="C1928" s="8" t="s">
        <v>76</v>
      </c>
      <c r="D1928" s="9" t="s">
        <v>71</v>
      </c>
      <c r="E1928" s="14">
        <v>0.54500000000000004</v>
      </c>
      <c r="F1928" s="14">
        <v>4</v>
      </c>
      <c r="G1928" s="8"/>
      <c r="H1928" s="14">
        <v>156</v>
      </c>
      <c r="I1928" s="14">
        <v>0.7</v>
      </c>
      <c r="J1928" s="14">
        <v>1.0840000000000001</v>
      </c>
    </row>
    <row r="1929" spans="1:10" ht="14.4">
      <c r="A1929" s="8" t="str">
        <f t="shared" si="30"/>
        <v>Sweden-Europe 2009</v>
      </c>
      <c r="B1929" s="8" t="s">
        <v>259</v>
      </c>
      <c r="C1929" s="8" t="s">
        <v>76</v>
      </c>
      <c r="D1929" s="9" t="s">
        <v>71</v>
      </c>
      <c r="E1929" s="14">
        <v>0.53900000000000003</v>
      </c>
      <c r="F1929" s="14">
        <v>16</v>
      </c>
      <c r="G1929" s="8"/>
      <c r="H1929" s="14">
        <v>122</v>
      </c>
      <c r="I1929" s="14">
        <v>0.91</v>
      </c>
      <c r="J1929" s="14">
        <v>1.121</v>
      </c>
    </row>
    <row r="1930" spans="1:10" ht="14.4">
      <c r="A1930" s="8" t="str">
        <f t="shared" si="30"/>
        <v>Albania-Europe 2009</v>
      </c>
      <c r="B1930" s="8" t="s">
        <v>75</v>
      </c>
      <c r="C1930" s="8" t="s">
        <v>76</v>
      </c>
      <c r="D1930" s="9" t="s">
        <v>71</v>
      </c>
      <c r="E1930" s="14">
        <v>0.37</v>
      </c>
      <c r="F1930" s="14">
        <v>6</v>
      </c>
      <c r="G1930" s="8"/>
      <c r="H1930" s="14">
        <v>368</v>
      </c>
      <c r="I1930" s="14">
        <v>0.41199999999999998</v>
      </c>
      <c r="J1930" s="14">
        <v>0.78200000000000003</v>
      </c>
    </row>
    <row r="1931" spans="1:10" ht="14.4">
      <c r="A1931" s="8" t="str">
        <f t="shared" si="30"/>
        <v>United Kingdom-Europe 2009</v>
      </c>
      <c r="B1931" s="8" t="s">
        <v>276</v>
      </c>
      <c r="C1931" s="8" t="s">
        <v>76</v>
      </c>
      <c r="D1931" s="9" t="s">
        <v>71</v>
      </c>
      <c r="E1931" s="14">
        <v>0.34899999999999998</v>
      </c>
      <c r="F1931" s="14">
        <v>12</v>
      </c>
      <c r="G1931" s="8"/>
      <c r="H1931" s="14">
        <v>110</v>
      </c>
      <c r="I1931" s="14">
        <v>0.83599999999999997</v>
      </c>
      <c r="J1931" s="14">
        <v>1.24</v>
      </c>
    </row>
    <row r="1932" spans="1:10" ht="14.4">
      <c r="A1932" s="8" t="str">
        <f t="shared" si="30"/>
        <v>France-Europe 2009</v>
      </c>
      <c r="B1932" s="8" t="s">
        <v>143</v>
      </c>
      <c r="C1932" s="8" t="s">
        <v>76</v>
      </c>
      <c r="D1932" s="9" t="s">
        <v>71</v>
      </c>
      <c r="E1932" s="14">
        <v>0.64800000000000002</v>
      </c>
      <c r="F1932" s="14">
        <v>7</v>
      </c>
      <c r="G1932" s="8"/>
      <c r="H1932" s="14">
        <v>132</v>
      </c>
      <c r="I1932" s="14">
        <v>0.71599999999999997</v>
      </c>
      <c r="J1932" s="14">
        <v>0.92100000000000004</v>
      </c>
    </row>
    <row r="1933" spans="1:10" ht="14.4">
      <c r="A1933" s="8" t="str">
        <f t="shared" si="30"/>
        <v>Norway-Europe 2009</v>
      </c>
      <c r="B1933" s="8" t="s">
        <v>218</v>
      </c>
      <c r="C1933" s="8" t="s">
        <v>76</v>
      </c>
      <c r="D1933" s="9" t="s">
        <v>71</v>
      </c>
      <c r="E1933" s="14">
        <v>0.40699999999999997</v>
      </c>
      <c r="F1933" s="14">
        <v>7</v>
      </c>
      <c r="G1933" s="8"/>
      <c r="H1933" s="14">
        <v>87</v>
      </c>
      <c r="I1933" s="14">
        <v>0.92100000000000004</v>
      </c>
      <c r="J1933" s="14">
        <v>1.107</v>
      </c>
    </row>
    <row r="1934" spans="1:10" ht="14.4">
      <c r="A1934" s="8" t="str">
        <f t="shared" si="30"/>
        <v>Iceland-Europe 2009</v>
      </c>
      <c r="B1934" s="8" t="s">
        <v>162</v>
      </c>
      <c r="C1934" s="8" t="s">
        <v>76</v>
      </c>
      <c r="D1934" s="9" t="s">
        <v>71</v>
      </c>
      <c r="E1934" s="14">
        <v>0.24299999999999999</v>
      </c>
      <c r="F1934" s="14">
        <v>5</v>
      </c>
      <c r="G1934" s="8"/>
      <c r="H1934" s="14">
        <v>140</v>
      </c>
      <c r="I1934" s="14">
        <v>0.93</v>
      </c>
      <c r="J1934" s="14">
        <v>1.083</v>
      </c>
    </row>
    <row r="1935" spans="1:10" ht="14.4">
      <c r="A1935" s="8" t="str">
        <f t="shared" si="30"/>
        <v>Ireland-Europe 2009</v>
      </c>
      <c r="B1935" s="8" t="s">
        <v>167</v>
      </c>
      <c r="C1935" s="8" t="s">
        <v>76</v>
      </c>
      <c r="D1935" s="9" t="s">
        <v>71</v>
      </c>
      <c r="E1935" s="14">
        <v>0.255</v>
      </c>
      <c r="F1935" s="14">
        <v>13</v>
      </c>
      <c r="G1935" s="8"/>
      <c r="H1935" s="14">
        <v>76</v>
      </c>
      <c r="I1935" s="14">
        <v>0.67400000000000004</v>
      </c>
      <c r="J1935" s="14">
        <v>1.0669999999999999</v>
      </c>
    </row>
    <row r="1936" spans="1:10" ht="14.4">
      <c r="A1936" s="8" t="str">
        <f t="shared" si="30"/>
        <v>Turkey-Europe 2009</v>
      </c>
      <c r="B1936" s="8" t="s">
        <v>270</v>
      </c>
      <c r="C1936" s="8" t="s">
        <v>76</v>
      </c>
      <c r="D1936" s="9" t="s">
        <v>71</v>
      </c>
      <c r="E1936" s="14">
        <v>0.433</v>
      </c>
      <c r="F1936" s="14">
        <v>6</v>
      </c>
      <c r="G1936" s="8"/>
      <c r="H1936" s="14">
        <v>223</v>
      </c>
      <c r="I1936" s="14">
        <v>0.36399999999999999</v>
      </c>
      <c r="J1936" s="14">
        <v>0.88100000000000001</v>
      </c>
    </row>
    <row r="1937" spans="1:10" ht="14.4">
      <c r="A1937" s="8" t="str">
        <f t="shared" si="30"/>
        <v>Kosovo-Europe 2009</v>
      </c>
      <c r="B1937" s="8" t="s">
        <v>177</v>
      </c>
      <c r="C1937" s="8" t="s">
        <v>76</v>
      </c>
      <c r="D1937" s="9" t="s">
        <v>71</v>
      </c>
      <c r="E1937" s="14">
        <v>0.28299999999999997</v>
      </c>
      <c r="F1937" s="14">
        <v>52</v>
      </c>
      <c r="G1937" s="8"/>
      <c r="H1937" s="14">
        <v>163</v>
      </c>
      <c r="I1937" s="8">
        <v>0.129</v>
      </c>
      <c r="J1937" s="8">
        <v>0.57976412489999996</v>
      </c>
    </row>
    <row r="1938" spans="1:10" ht="14.4">
      <c r="A1938" s="8" t="str">
        <f t="shared" si="30"/>
        <v>Isle of Man-Europe 2010</v>
      </c>
      <c r="B1938" s="8" t="s">
        <v>168</v>
      </c>
      <c r="C1938" s="8" t="s">
        <v>76</v>
      </c>
      <c r="D1938" s="9" t="s">
        <v>72</v>
      </c>
      <c r="E1938" s="8"/>
      <c r="F1938" s="8"/>
      <c r="G1938" s="8"/>
      <c r="H1938" s="8"/>
      <c r="I1938" s="8">
        <v>0.129</v>
      </c>
      <c r="J1938" s="8">
        <v>0.57976412489999996</v>
      </c>
    </row>
    <row r="1939" spans="1:10" ht="14.4">
      <c r="A1939" s="8" t="str">
        <f t="shared" si="30"/>
        <v>Monaco-Europe 2010</v>
      </c>
      <c r="B1939" s="8" t="s">
        <v>202</v>
      </c>
      <c r="C1939" s="8" t="s">
        <v>76</v>
      </c>
      <c r="D1939" s="9" t="s">
        <v>72</v>
      </c>
      <c r="E1939" s="8"/>
      <c r="F1939" s="8"/>
      <c r="G1939" s="8"/>
      <c r="H1939" s="8"/>
      <c r="I1939" s="14">
        <v>0.75</v>
      </c>
      <c r="J1939" s="14">
        <v>0.63500000000000001</v>
      </c>
    </row>
    <row r="1940" spans="1:10" ht="14.4">
      <c r="A1940" s="8" t="str">
        <f t="shared" si="30"/>
        <v>Faeroe Islands-Europe 2010</v>
      </c>
      <c r="B1940" s="8" t="s">
        <v>140</v>
      </c>
      <c r="C1940" s="8" t="s">
        <v>76</v>
      </c>
      <c r="D1940" s="9" t="s">
        <v>72</v>
      </c>
      <c r="E1940" s="8"/>
      <c r="F1940" s="8"/>
      <c r="G1940" s="8"/>
      <c r="H1940" s="8"/>
      <c r="I1940" s="14">
        <v>0.752</v>
      </c>
      <c r="J1940" s="14">
        <v>1.1990000000000001</v>
      </c>
    </row>
    <row r="1941" spans="1:10" ht="14.4">
      <c r="A1941" s="8" t="str">
        <f t="shared" si="30"/>
        <v>Germany-Europe 2010</v>
      </c>
      <c r="B1941" s="8" t="s">
        <v>148</v>
      </c>
      <c r="C1941" s="8" t="s">
        <v>76</v>
      </c>
      <c r="D1941" s="9" t="s">
        <v>72</v>
      </c>
      <c r="E1941" s="14">
        <v>0.47</v>
      </c>
      <c r="F1941" s="14">
        <v>15</v>
      </c>
      <c r="G1941" s="8"/>
      <c r="H1941" s="14">
        <v>215</v>
      </c>
      <c r="I1941" s="14">
        <v>0.82</v>
      </c>
      <c r="J1941" s="14">
        <v>1.0649999999999999</v>
      </c>
    </row>
    <row r="1942" spans="1:10" ht="14.4">
      <c r="A1942" s="8" t="str">
        <f t="shared" si="30"/>
        <v>Latvia-Europe 2010</v>
      </c>
      <c r="B1942" s="8" t="s">
        <v>181</v>
      </c>
      <c r="C1942" s="8" t="s">
        <v>76</v>
      </c>
      <c r="D1942" s="9" t="s">
        <v>72</v>
      </c>
      <c r="E1942" s="14">
        <v>0.376</v>
      </c>
      <c r="F1942" s="14">
        <v>16</v>
      </c>
      <c r="G1942" s="8"/>
      <c r="H1942" s="14">
        <v>293</v>
      </c>
      <c r="I1942" s="14">
        <v>0.68400000000000005</v>
      </c>
      <c r="J1942" s="14">
        <v>1.103</v>
      </c>
    </row>
    <row r="1943" spans="1:10" ht="14.4">
      <c r="A1943" s="8" t="str">
        <f t="shared" si="30"/>
        <v>Serbia-Europe 2010</v>
      </c>
      <c r="B1943" s="8" t="s">
        <v>238</v>
      </c>
      <c r="C1943" s="8" t="s">
        <v>76</v>
      </c>
      <c r="D1943" s="9" t="s">
        <v>72</v>
      </c>
      <c r="E1943" s="14">
        <v>0.34</v>
      </c>
      <c r="F1943" s="14">
        <v>13</v>
      </c>
      <c r="G1943" s="8"/>
      <c r="H1943" s="14">
        <v>279</v>
      </c>
      <c r="I1943" s="14">
        <v>0.40899999999999997</v>
      </c>
      <c r="J1943" s="14">
        <v>1.2529999999999999</v>
      </c>
    </row>
    <row r="1944" spans="1:10" ht="14.4">
      <c r="A1944" s="8" t="str">
        <f t="shared" si="30"/>
        <v>Hungary-Europe 2010</v>
      </c>
      <c r="B1944" s="8" t="s">
        <v>161</v>
      </c>
      <c r="C1944" s="8" t="s">
        <v>76</v>
      </c>
      <c r="D1944" s="9" t="s">
        <v>72</v>
      </c>
      <c r="E1944" s="14">
        <v>0.54600000000000004</v>
      </c>
      <c r="F1944" s="14">
        <v>4</v>
      </c>
      <c r="G1944" s="8"/>
      <c r="H1944" s="14">
        <v>277</v>
      </c>
      <c r="I1944" s="14">
        <v>0.65</v>
      </c>
      <c r="J1944" s="14">
        <v>1.1990000000000001</v>
      </c>
    </row>
    <row r="1945" spans="1:10" ht="14.4">
      <c r="A1945" s="8" t="str">
        <f t="shared" si="30"/>
        <v>Bosnia and Herzegovina-Europe 2010</v>
      </c>
      <c r="B1945" s="8" t="s">
        <v>103</v>
      </c>
      <c r="C1945" s="8" t="s">
        <v>76</v>
      </c>
      <c r="D1945" s="9" t="s">
        <v>72</v>
      </c>
      <c r="E1945" s="14">
        <v>0.222</v>
      </c>
      <c r="F1945" s="14">
        <v>64</v>
      </c>
      <c r="G1945" s="8"/>
      <c r="H1945" s="14">
        <v>422</v>
      </c>
      <c r="I1945" s="14">
        <v>0.52</v>
      </c>
      <c r="J1945" s="14">
        <v>0.80900000000000005</v>
      </c>
    </row>
    <row r="1946" spans="1:10" ht="14.4">
      <c r="A1946" s="8" t="str">
        <f t="shared" si="30"/>
        <v>Austria-Europe 2010</v>
      </c>
      <c r="B1946" s="8" t="s">
        <v>89</v>
      </c>
      <c r="C1946" s="8" t="s">
        <v>76</v>
      </c>
      <c r="D1946" s="9" t="s">
        <v>72</v>
      </c>
      <c r="E1946" s="14">
        <v>0.53200000000000003</v>
      </c>
      <c r="F1946" s="14">
        <v>25</v>
      </c>
      <c r="G1946" s="8"/>
      <c r="H1946" s="14">
        <v>170</v>
      </c>
      <c r="I1946" s="14">
        <v>0.752</v>
      </c>
      <c r="J1946" s="14">
        <v>1.4570000000000001</v>
      </c>
    </row>
    <row r="1947" spans="1:10" ht="14.4">
      <c r="A1947" s="8" t="str">
        <f t="shared" si="30"/>
        <v>Malta-Europe 2010</v>
      </c>
      <c r="B1947" s="8" t="s">
        <v>195</v>
      </c>
      <c r="C1947" s="8" t="s">
        <v>76</v>
      </c>
      <c r="D1947" s="9" t="s">
        <v>72</v>
      </c>
      <c r="E1947" s="8"/>
      <c r="F1947" s="8"/>
      <c r="G1947" s="8"/>
      <c r="H1947" s="8"/>
      <c r="I1947" s="14">
        <v>0.63</v>
      </c>
      <c r="J1947" s="14">
        <v>1.073</v>
      </c>
    </row>
    <row r="1948" spans="1:10" ht="14.4">
      <c r="A1948" s="8" t="str">
        <f t="shared" si="30"/>
        <v>Liechtenstein-Europe 2010</v>
      </c>
      <c r="B1948" s="8" t="s">
        <v>186</v>
      </c>
      <c r="C1948" s="8" t="s">
        <v>76</v>
      </c>
      <c r="D1948" s="9" t="s">
        <v>72</v>
      </c>
      <c r="E1948" s="8"/>
      <c r="F1948" s="8"/>
      <c r="G1948" s="8"/>
      <c r="H1948" s="8"/>
      <c r="I1948" s="14">
        <v>0.8</v>
      </c>
      <c r="J1948" s="14">
        <v>0.98299999999999998</v>
      </c>
    </row>
    <row r="1949" spans="1:10" ht="14.4">
      <c r="A1949" s="8" t="str">
        <f t="shared" si="30"/>
        <v>Italy-Europe 2010</v>
      </c>
      <c r="B1949" s="8" t="s">
        <v>170</v>
      </c>
      <c r="C1949" s="8" t="s">
        <v>76</v>
      </c>
      <c r="D1949" s="9" t="s">
        <v>72</v>
      </c>
      <c r="E1949" s="14">
        <v>0.67700000000000005</v>
      </c>
      <c r="F1949" s="14">
        <v>6</v>
      </c>
      <c r="G1949" s="8"/>
      <c r="H1949" s="14">
        <v>285</v>
      </c>
      <c r="I1949" s="14">
        <v>0.53700000000000003</v>
      </c>
      <c r="J1949" s="14">
        <v>1.548</v>
      </c>
    </row>
    <row r="1950" spans="1:10" ht="14.4">
      <c r="A1950" s="8" t="str">
        <f t="shared" si="30"/>
        <v>Andorra-Europe 2010</v>
      </c>
      <c r="B1950" s="8" t="s">
        <v>81</v>
      </c>
      <c r="C1950" s="8" t="s">
        <v>76</v>
      </c>
      <c r="D1950" s="9" t="s">
        <v>72</v>
      </c>
      <c r="E1950" s="8"/>
      <c r="F1950" s="8"/>
      <c r="G1950" s="8"/>
      <c r="H1950" s="8"/>
      <c r="I1950" s="14">
        <v>0.81</v>
      </c>
      <c r="J1950" s="14">
        <v>0.84099999999999997</v>
      </c>
    </row>
    <row r="1951" spans="1:10" ht="14.4">
      <c r="A1951" s="8" t="str">
        <f t="shared" si="30"/>
        <v>Bulgaria-Europe 2010</v>
      </c>
      <c r="B1951" s="8" t="s">
        <v>107</v>
      </c>
      <c r="C1951" s="8" t="s">
        <v>76</v>
      </c>
      <c r="D1951" s="9" t="s">
        <v>72</v>
      </c>
      <c r="E1951" s="14">
        <v>0.28000000000000003</v>
      </c>
      <c r="F1951" s="14">
        <v>18</v>
      </c>
      <c r="G1951" s="8"/>
      <c r="H1951" s="14">
        <v>616</v>
      </c>
      <c r="I1951" s="14">
        <v>0.46200000000000002</v>
      </c>
      <c r="J1951" s="14">
        <v>1.38</v>
      </c>
    </row>
    <row r="1952" spans="1:10" ht="14.4">
      <c r="A1952" s="8" t="str">
        <f t="shared" si="30"/>
        <v>Croatia-Europe 2010</v>
      </c>
      <c r="B1952" s="8" t="s">
        <v>124</v>
      </c>
      <c r="C1952" s="8" t="s">
        <v>76</v>
      </c>
      <c r="D1952" s="9" t="s">
        <v>72</v>
      </c>
      <c r="E1952" s="14">
        <v>0.221</v>
      </c>
      <c r="F1952" s="14">
        <v>9</v>
      </c>
      <c r="G1952" s="8"/>
      <c r="H1952" s="14">
        <v>196</v>
      </c>
      <c r="I1952" s="14">
        <v>0.56599999999999995</v>
      </c>
      <c r="J1952" s="14">
        <v>1.1359999999999999</v>
      </c>
    </row>
    <row r="1953" spans="1:10" ht="14.4">
      <c r="A1953" s="8" t="str">
        <f t="shared" si="30"/>
        <v>Portugal-Europe 2010</v>
      </c>
      <c r="B1953" s="8" t="s">
        <v>227</v>
      </c>
      <c r="C1953" s="8" t="s">
        <v>76</v>
      </c>
      <c r="D1953" s="9" t="s">
        <v>72</v>
      </c>
      <c r="E1953" s="14">
        <v>0.42599999999999999</v>
      </c>
      <c r="F1953" s="14">
        <v>5</v>
      </c>
      <c r="G1953" s="8"/>
      <c r="H1953" s="14">
        <v>298</v>
      </c>
      <c r="I1953" s="14">
        <v>0.53300000000000003</v>
      </c>
      <c r="J1953" s="14">
        <v>1.153</v>
      </c>
    </row>
    <row r="1954" spans="1:10" ht="14.4">
      <c r="A1954" s="8" t="str">
        <f t="shared" si="30"/>
        <v>Greece-Europe 2010</v>
      </c>
      <c r="B1954" s="8" t="s">
        <v>150</v>
      </c>
      <c r="C1954" s="8" t="s">
        <v>76</v>
      </c>
      <c r="D1954" s="9" t="s">
        <v>72</v>
      </c>
      <c r="E1954" s="14">
        <v>0.46700000000000003</v>
      </c>
      <c r="F1954" s="14">
        <v>19</v>
      </c>
      <c r="G1954" s="8"/>
      <c r="H1954" s="14">
        <v>224</v>
      </c>
      <c r="I1954" s="14">
        <v>0.44400000000000001</v>
      </c>
      <c r="J1954" s="14">
        <v>1.1060000000000001</v>
      </c>
    </row>
    <row r="1955" spans="1:10" ht="14.4">
      <c r="A1955" s="8" t="str">
        <f t="shared" si="30"/>
        <v>Spain-Europe 2010</v>
      </c>
      <c r="B1955" s="8" t="s">
        <v>250</v>
      </c>
      <c r="C1955" s="8" t="s">
        <v>76</v>
      </c>
      <c r="D1955" s="9" t="s">
        <v>72</v>
      </c>
      <c r="E1955" s="14">
        <v>0.56799999999999995</v>
      </c>
      <c r="F1955" s="14">
        <v>47</v>
      </c>
      <c r="G1955" s="8"/>
      <c r="H1955" s="14">
        <v>197</v>
      </c>
      <c r="I1955" s="14">
        <v>0.65800000000000003</v>
      </c>
      <c r="J1955" s="14">
        <v>1.113</v>
      </c>
    </row>
    <row r="1956" spans="1:10" ht="14.4">
      <c r="A1956" s="8" t="str">
        <f t="shared" si="30"/>
        <v>Switzerland-Europe 2010</v>
      </c>
      <c r="B1956" s="8" t="s">
        <v>260</v>
      </c>
      <c r="C1956" s="8" t="s">
        <v>76</v>
      </c>
      <c r="D1956" s="9" t="s">
        <v>72</v>
      </c>
      <c r="E1956" s="14">
        <v>0.28799999999999998</v>
      </c>
      <c r="F1956" s="14">
        <v>18</v>
      </c>
      <c r="G1956" s="8"/>
      <c r="H1956" s="14">
        <v>63</v>
      </c>
      <c r="I1956" s="14">
        <v>0.83899999999999997</v>
      </c>
      <c r="J1956" s="14">
        <v>1.232</v>
      </c>
    </row>
    <row r="1957" spans="1:10" ht="14.4">
      <c r="A1957" s="8" t="str">
        <f t="shared" si="30"/>
        <v>Ukraine-Europe 2010</v>
      </c>
      <c r="B1957" s="8" t="s">
        <v>274</v>
      </c>
      <c r="C1957" s="8" t="s">
        <v>76</v>
      </c>
      <c r="D1957" s="9" t="s">
        <v>72</v>
      </c>
      <c r="E1957" s="14">
        <v>0.55500000000000005</v>
      </c>
      <c r="F1957" s="14">
        <v>27</v>
      </c>
      <c r="G1957" s="8"/>
      <c r="H1957" s="14">
        <v>657</v>
      </c>
      <c r="I1957" s="14">
        <v>0.23300000000000001</v>
      </c>
      <c r="J1957" s="14">
        <v>1.171</v>
      </c>
    </row>
    <row r="1958" spans="1:10" ht="14.4">
      <c r="A1958" s="8" t="str">
        <f t="shared" si="30"/>
        <v>Belarus-Europe 2010</v>
      </c>
      <c r="B1958" s="8" t="s">
        <v>96</v>
      </c>
      <c r="C1958" s="8" t="s">
        <v>76</v>
      </c>
      <c r="D1958" s="9" t="s">
        <v>72</v>
      </c>
      <c r="E1958" s="14">
        <v>0.80500000000000005</v>
      </c>
      <c r="F1958" s="14">
        <v>10</v>
      </c>
      <c r="G1958" s="8"/>
      <c r="H1958" s="14">
        <v>798</v>
      </c>
      <c r="I1958" s="14">
        <v>0.318</v>
      </c>
      <c r="J1958" s="14">
        <v>1.089</v>
      </c>
    </row>
    <row r="1959" spans="1:10" ht="14.4">
      <c r="A1959" s="8" t="str">
        <f t="shared" si="30"/>
        <v>Romania-Europe 2010</v>
      </c>
      <c r="B1959" s="8" t="s">
        <v>230</v>
      </c>
      <c r="C1959" s="8" t="s">
        <v>76</v>
      </c>
      <c r="D1959" s="9" t="s">
        <v>72</v>
      </c>
      <c r="E1959" s="14">
        <v>0.435</v>
      </c>
      <c r="F1959" s="14">
        <v>9</v>
      </c>
      <c r="G1959" s="8"/>
      <c r="H1959" s="14">
        <v>222</v>
      </c>
      <c r="I1959" s="14">
        <v>0.39900000000000002</v>
      </c>
      <c r="J1959" s="14">
        <v>1.1140000000000001</v>
      </c>
    </row>
    <row r="1960" spans="1:10" ht="14.4">
      <c r="A1960" s="8" t="str">
        <f t="shared" si="30"/>
        <v>Slovakia-Europe 2010</v>
      </c>
      <c r="B1960" s="8" t="s">
        <v>243</v>
      </c>
      <c r="C1960" s="8" t="s">
        <v>76</v>
      </c>
      <c r="D1960" s="9" t="s">
        <v>72</v>
      </c>
      <c r="E1960" s="14">
        <v>0.47399999999999998</v>
      </c>
      <c r="F1960" s="14">
        <v>18</v>
      </c>
      <c r="G1960" s="8"/>
      <c r="H1960" s="14">
        <v>257</v>
      </c>
      <c r="I1960" s="14">
        <v>0.75700000000000001</v>
      </c>
      <c r="J1960" s="14">
        <v>1.0900000000000001</v>
      </c>
    </row>
    <row r="1961" spans="1:10" ht="14.4">
      <c r="A1961" s="8" t="str">
        <f t="shared" si="30"/>
        <v>Poland-Europe 2010</v>
      </c>
      <c r="B1961" s="8" t="s">
        <v>226</v>
      </c>
      <c r="C1961" s="8" t="s">
        <v>76</v>
      </c>
      <c r="D1961" s="9" t="s">
        <v>72</v>
      </c>
      <c r="E1961" s="14">
        <v>0.40100000000000002</v>
      </c>
      <c r="F1961" s="14">
        <v>32</v>
      </c>
      <c r="G1961" s="8"/>
      <c r="H1961" s="14">
        <v>325</v>
      </c>
      <c r="I1961" s="14">
        <v>0.623</v>
      </c>
      <c r="J1961" s="14">
        <v>1.2290000000000001</v>
      </c>
    </row>
    <row r="1962" spans="1:10" ht="14.4">
      <c r="A1962" s="8" t="str">
        <f t="shared" si="30"/>
        <v>North Macedonia-Europe 2010</v>
      </c>
      <c r="B1962" s="8" t="s">
        <v>217</v>
      </c>
      <c r="C1962" s="8" t="s">
        <v>76</v>
      </c>
      <c r="D1962" s="9" t="s">
        <v>72</v>
      </c>
      <c r="E1962" s="14">
        <v>8.3000000000000004E-2</v>
      </c>
      <c r="F1962" s="14">
        <v>3</v>
      </c>
      <c r="G1962" s="8"/>
      <c r="H1962" s="14">
        <v>119</v>
      </c>
      <c r="I1962" s="14">
        <v>0.51900000000000002</v>
      </c>
      <c r="J1962" s="14">
        <v>1.024</v>
      </c>
    </row>
    <row r="1963" spans="1:10" ht="14.4">
      <c r="A1963" s="8" t="str">
        <f t="shared" si="30"/>
        <v>Czech Republic-Europe 2010</v>
      </c>
      <c r="B1963" s="8" t="s">
        <v>128</v>
      </c>
      <c r="C1963" s="8" t="s">
        <v>76</v>
      </c>
      <c r="D1963" s="9" t="s">
        <v>72</v>
      </c>
      <c r="E1963" s="14">
        <v>0.48</v>
      </c>
      <c r="F1963" s="14">
        <v>20</v>
      </c>
      <c r="G1963" s="8"/>
      <c r="H1963" s="14">
        <v>557</v>
      </c>
      <c r="I1963" s="14">
        <v>0.68799999999999994</v>
      </c>
      <c r="J1963" s="14">
        <v>1.226</v>
      </c>
    </row>
    <row r="1964" spans="1:10" ht="14.4">
      <c r="A1964" s="8" t="str">
        <f t="shared" si="30"/>
        <v>Slovenia-Europe 2010</v>
      </c>
      <c r="B1964" s="8" t="s">
        <v>244</v>
      </c>
      <c r="C1964" s="8" t="s">
        <v>76</v>
      </c>
      <c r="D1964" s="9" t="s">
        <v>72</v>
      </c>
      <c r="E1964" s="14">
        <v>0.34599999999999997</v>
      </c>
      <c r="F1964" s="14">
        <v>6</v>
      </c>
      <c r="G1964" s="8"/>
      <c r="H1964" s="14">
        <v>260</v>
      </c>
      <c r="I1964" s="14">
        <v>0.7</v>
      </c>
      <c r="J1964" s="14">
        <v>1.0329999999999999</v>
      </c>
    </row>
    <row r="1965" spans="1:10" ht="14.4">
      <c r="A1965" s="8" t="str">
        <f t="shared" si="30"/>
        <v>Denmark-Europe 2010</v>
      </c>
      <c r="B1965" s="8" t="s">
        <v>129</v>
      </c>
      <c r="C1965" s="8" t="s">
        <v>76</v>
      </c>
      <c r="D1965" s="9" t="s">
        <v>72</v>
      </c>
      <c r="E1965" s="14">
        <v>0.28100000000000003</v>
      </c>
      <c r="F1965" s="14">
        <v>6</v>
      </c>
      <c r="G1965" s="8"/>
      <c r="H1965" s="14">
        <v>135</v>
      </c>
      <c r="I1965" s="14">
        <v>0.88700000000000001</v>
      </c>
      <c r="J1965" s="14">
        <v>1.157</v>
      </c>
    </row>
    <row r="1966" spans="1:10" ht="14.4">
      <c r="A1966" s="8" t="str">
        <f t="shared" si="30"/>
        <v>Finland-Europe 2010</v>
      </c>
      <c r="B1966" s="8" t="s">
        <v>142</v>
      </c>
      <c r="C1966" s="8" t="s">
        <v>76</v>
      </c>
      <c r="D1966" s="9" t="s">
        <v>72</v>
      </c>
      <c r="E1966" s="14">
        <v>0.40799999999999997</v>
      </c>
      <c r="F1966" s="14">
        <v>14</v>
      </c>
      <c r="G1966" s="8"/>
      <c r="H1966" s="14">
        <v>243</v>
      </c>
      <c r="I1966" s="14">
        <v>0.86899999999999999</v>
      </c>
      <c r="J1966" s="14">
        <v>1.5629999999999999</v>
      </c>
    </row>
    <row r="1967" spans="1:10" ht="14.4">
      <c r="A1967" s="8" t="str">
        <f t="shared" si="30"/>
        <v>Netherlands-Europe 2010</v>
      </c>
      <c r="B1967" s="8" t="s">
        <v>210</v>
      </c>
      <c r="C1967" s="8" t="s">
        <v>76</v>
      </c>
      <c r="D1967" s="9" t="s">
        <v>72</v>
      </c>
      <c r="E1967" s="14">
        <v>0.39400000000000002</v>
      </c>
      <c r="F1967" s="14">
        <v>8</v>
      </c>
      <c r="G1967" s="8"/>
      <c r="H1967" s="14">
        <v>134</v>
      </c>
      <c r="I1967" s="14">
        <v>0.90700000000000003</v>
      </c>
      <c r="J1967" s="14">
        <v>1.1539999999999999</v>
      </c>
    </row>
    <row r="1968" spans="1:10" ht="14.4">
      <c r="A1968" s="8" t="str">
        <f t="shared" si="30"/>
        <v>San Marino-Europe 2010</v>
      </c>
      <c r="B1968" s="8" t="s">
        <v>234</v>
      </c>
      <c r="C1968" s="8" t="s">
        <v>76</v>
      </c>
      <c r="D1968" s="9" t="s">
        <v>72</v>
      </c>
      <c r="E1968" s="8"/>
      <c r="F1968" s="8"/>
      <c r="G1968" s="8"/>
      <c r="H1968" s="8"/>
      <c r="I1968" s="8">
        <v>0.129</v>
      </c>
      <c r="J1968" s="14">
        <v>0.99099999999999999</v>
      </c>
    </row>
    <row r="1969" spans="1:10" ht="14.4">
      <c r="A1969" s="8" t="str">
        <f t="shared" si="30"/>
        <v>Moldova-Europe 2010</v>
      </c>
      <c r="B1969" s="8" t="s">
        <v>201</v>
      </c>
      <c r="C1969" s="8" t="s">
        <v>76</v>
      </c>
      <c r="D1969" s="9" t="s">
        <v>72</v>
      </c>
      <c r="E1969" s="14">
        <v>0.30399999999999999</v>
      </c>
      <c r="F1969" s="14">
        <v>10</v>
      </c>
      <c r="G1969" s="8"/>
      <c r="H1969" s="14">
        <v>228</v>
      </c>
      <c r="I1969" s="14">
        <v>0.32300000000000001</v>
      </c>
      <c r="J1969" s="14">
        <v>0.71399999999999997</v>
      </c>
    </row>
    <row r="1970" spans="1:10" ht="14.4">
      <c r="A1970" s="8" t="str">
        <f t="shared" si="30"/>
        <v>Lithuania-Europe 2010</v>
      </c>
      <c r="B1970" s="8" t="s">
        <v>187</v>
      </c>
      <c r="C1970" s="8" t="s">
        <v>76</v>
      </c>
      <c r="D1970" s="9" t="s">
        <v>72</v>
      </c>
      <c r="E1970" s="14">
        <v>0.45100000000000001</v>
      </c>
      <c r="F1970" s="14">
        <v>22</v>
      </c>
      <c r="G1970" s="8"/>
      <c r="H1970" s="14">
        <v>175</v>
      </c>
      <c r="I1970" s="14">
        <v>0.621</v>
      </c>
      <c r="J1970" s="14">
        <v>1.5940000000000001</v>
      </c>
    </row>
    <row r="1971" spans="1:10" ht="14.4">
      <c r="A1971" s="8" t="str">
        <f t="shared" si="30"/>
        <v>Estonia-Europe 2010</v>
      </c>
      <c r="B1971" s="8" t="s">
        <v>138</v>
      </c>
      <c r="C1971" s="8" t="s">
        <v>76</v>
      </c>
      <c r="D1971" s="9" t="s">
        <v>72</v>
      </c>
      <c r="E1971" s="14">
        <v>0.48599999999999999</v>
      </c>
      <c r="F1971" s="14">
        <v>7</v>
      </c>
      <c r="G1971" s="8"/>
      <c r="H1971" s="14">
        <v>81</v>
      </c>
      <c r="I1971" s="14">
        <v>0.74099999999999999</v>
      </c>
      <c r="J1971" s="14">
        <v>1.2729999999999999</v>
      </c>
    </row>
    <row r="1972" spans="1:10" ht="14.4">
      <c r="A1972" s="8" t="str">
        <f t="shared" si="30"/>
        <v>Montenegro-Europe 2010</v>
      </c>
      <c r="B1972" s="8" t="s">
        <v>204</v>
      </c>
      <c r="C1972" s="8" t="s">
        <v>76</v>
      </c>
      <c r="D1972" s="9" t="s">
        <v>72</v>
      </c>
      <c r="E1972" s="14">
        <v>0.254</v>
      </c>
      <c r="F1972" s="14">
        <v>10</v>
      </c>
      <c r="G1972" s="8"/>
      <c r="H1972" s="14">
        <v>372</v>
      </c>
      <c r="I1972" s="14">
        <v>0.375</v>
      </c>
      <c r="J1972" s="14">
        <v>1.887</v>
      </c>
    </row>
    <row r="1973" spans="1:10" ht="14.4">
      <c r="A1973" s="8" t="str">
        <f t="shared" si="30"/>
        <v>Cyprus-Europe 2010</v>
      </c>
      <c r="B1973" s="8" t="s">
        <v>127</v>
      </c>
      <c r="C1973" s="8" t="s">
        <v>76</v>
      </c>
      <c r="D1973" s="9" t="s">
        <v>72</v>
      </c>
      <c r="E1973" s="14">
        <v>0.223</v>
      </c>
      <c r="F1973" s="14">
        <v>8</v>
      </c>
      <c r="G1973" s="8"/>
      <c r="H1973" s="14">
        <v>149</v>
      </c>
      <c r="I1973" s="14">
        <v>0.53</v>
      </c>
      <c r="J1973" s="14">
        <v>0.93700000000000006</v>
      </c>
    </row>
    <row r="1974" spans="1:10" ht="14.4">
      <c r="A1974" s="8" t="str">
        <f t="shared" si="30"/>
        <v>Belgium-Europe 2010</v>
      </c>
      <c r="B1974" s="8" t="s">
        <v>97</v>
      </c>
      <c r="C1974" s="8" t="s">
        <v>76</v>
      </c>
      <c r="D1974" s="9" t="s">
        <v>72</v>
      </c>
      <c r="E1974" s="14">
        <v>0.56699999999999995</v>
      </c>
      <c r="F1974" s="14">
        <v>4</v>
      </c>
      <c r="G1974" s="8"/>
      <c r="H1974" s="14">
        <v>156</v>
      </c>
      <c r="I1974" s="14">
        <v>0.75</v>
      </c>
      <c r="J1974" s="14">
        <v>1.111</v>
      </c>
    </row>
    <row r="1975" spans="1:10" ht="14.4">
      <c r="A1975" s="8" t="str">
        <f t="shared" si="30"/>
        <v>Luxembourg-Europe 2010</v>
      </c>
      <c r="B1975" s="8" t="s">
        <v>188</v>
      </c>
      <c r="C1975" s="8" t="s">
        <v>76</v>
      </c>
      <c r="D1975" s="9" t="s">
        <v>72</v>
      </c>
      <c r="E1975" s="14">
        <v>0.2</v>
      </c>
      <c r="F1975" s="14">
        <v>19</v>
      </c>
      <c r="G1975" s="8"/>
      <c r="H1975" s="14">
        <v>59</v>
      </c>
      <c r="I1975" s="14">
        <v>0.90600000000000003</v>
      </c>
      <c r="J1975" s="14">
        <v>1.431</v>
      </c>
    </row>
    <row r="1976" spans="1:10" ht="14.4">
      <c r="A1976" s="8" t="str">
        <f t="shared" si="30"/>
        <v>Sweden-Europe 2010</v>
      </c>
      <c r="B1976" s="8" t="s">
        <v>259</v>
      </c>
      <c r="C1976" s="8" t="s">
        <v>76</v>
      </c>
      <c r="D1976" s="9" t="s">
        <v>72</v>
      </c>
      <c r="E1976" s="14">
        <v>0.52</v>
      </c>
      <c r="F1976" s="14">
        <v>16</v>
      </c>
      <c r="G1976" s="8"/>
      <c r="H1976" s="14">
        <v>122</v>
      </c>
      <c r="I1976" s="14">
        <v>0.9</v>
      </c>
      <c r="J1976" s="14">
        <v>1.1719999999999999</v>
      </c>
    </row>
    <row r="1977" spans="1:10" ht="14.4">
      <c r="A1977" s="8" t="str">
        <f t="shared" si="30"/>
        <v>Russia-Europe 2010</v>
      </c>
      <c r="B1977" s="8" t="s">
        <v>231</v>
      </c>
      <c r="C1977" s="8" t="s">
        <v>76</v>
      </c>
      <c r="D1977" s="9" t="s">
        <v>72</v>
      </c>
      <c r="E1977" s="14">
        <v>0.46500000000000002</v>
      </c>
      <c r="F1977" s="14">
        <v>29</v>
      </c>
      <c r="G1977" s="8"/>
      <c r="H1977" s="14">
        <v>320</v>
      </c>
      <c r="I1977" s="14">
        <v>0.43</v>
      </c>
      <c r="J1977" s="14">
        <v>1.655</v>
      </c>
    </row>
    <row r="1978" spans="1:10" ht="14.4">
      <c r="A1978" s="8" t="str">
        <f t="shared" si="30"/>
        <v>Albania-Europe 2010</v>
      </c>
      <c r="B1978" s="8" t="s">
        <v>75</v>
      </c>
      <c r="C1978" s="8" t="s">
        <v>76</v>
      </c>
      <c r="D1978" s="9" t="s">
        <v>72</v>
      </c>
      <c r="E1978" s="14">
        <v>0.33100000000000002</v>
      </c>
      <c r="F1978" s="14">
        <v>6</v>
      </c>
      <c r="G1978" s="8"/>
      <c r="H1978" s="14">
        <v>360</v>
      </c>
      <c r="I1978" s="14">
        <v>0.45</v>
      </c>
      <c r="J1978" s="14">
        <v>0.85499999999999998</v>
      </c>
    </row>
    <row r="1979" spans="1:10" ht="14.4">
      <c r="A1979" s="8" t="str">
        <f t="shared" si="30"/>
        <v>France-Europe 2010</v>
      </c>
      <c r="B1979" s="8" t="s">
        <v>143</v>
      </c>
      <c r="C1979" s="8" t="s">
        <v>76</v>
      </c>
      <c r="D1979" s="9" t="s">
        <v>72</v>
      </c>
      <c r="E1979" s="14">
        <v>0.64800000000000002</v>
      </c>
      <c r="F1979" s="14">
        <v>7</v>
      </c>
      <c r="G1979" s="8"/>
      <c r="H1979" s="14">
        <v>132</v>
      </c>
      <c r="I1979" s="14">
        <v>0.77300000000000002</v>
      </c>
      <c r="J1979" s="14">
        <v>0.91400000000000003</v>
      </c>
    </row>
    <row r="1980" spans="1:10" ht="14.4">
      <c r="A1980" s="8" t="str">
        <f t="shared" si="30"/>
        <v>United Kingdom-Europe 2010</v>
      </c>
      <c r="B1980" s="8" t="s">
        <v>276</v>
      </c>
      <c r="C1980" s="8" t="s">
        <v>76</v>
      </c>
      <c r="D1980" s="9" t="s">
        <v>72</v>
      </c>
      <c r="E1980" s="14">
        <v>0.36099999999999999</v>
      </c>
      <c r="F1980" s="14">
        <v>12</v>
      </c>
      <c r="G1980" s="8"/>
      <c r="H1980" s="14">
        <v>110</v>
      </c>
      <c r="I1980" s="14">
        <v>0.85</v>
      </c>
      <c r="J1980" s="14">
        <v>1.236</v>
      </c>
    </row>
    <row r="1981" spans="1:10" ht="14.4">
      <c r="A1981" s="8" t="str">
        <f t="shared" si="30"/>
        <v>Norway-Europe 2010</v>
      </c>
      <c r="B1981" s="8" t="s">
        <v>218</v>
      </c>
      <c r="C1981" s="8" t="s">
        <v>76</v>
      </c>
      <c r="D1981" s="9" t="s">
        <v>72</v>
      </c>
      <c r="E1981" s="14">
        <v>0.40699999999999997</v>
      </c>
      <c r="F1981" s="14">
        <v>7</v>
      </c>
      <c r="G1981" s="8"/>
      <c r="H1981" s="14">
        <v>87</v>
      </c>
      <c r="I1981" s="14">
        <v>0.93400000000000005</v>
      </c>
      <c r="J1981" s="14">
        <v>1.145</v>
      </c>
    </row>
    <row r="1982" spans="1:10" ht="14.4">
      <c r="A1982" s="8" t="str">
        <f t="shared" si="30"/>
        <v>Iceland-Europe 2010</v>
      </c>
      <c r="B1982" s="8" t="s">
        <v>162</v>
      </c>
      <c r="C1982" s="8" t="s">
        <v>76</v>
      </c>
      <c r="D1982" s="9" t="s">
        <v>72</v>
      </c>
      <c r="E1982" s="14">
        <v>0.26100000000000001</v>
      </c>
      <c r="F1982" s="14">
        <v>5</v>
      </c>
      <c r="G1982" s="8"/>
      <c r="H1982" s="14">
        <v>140</v>
      </c>
      <c r="I1982" s="14">
        <v>0.93400000000000005</v>
      </c>
      <c r="J1982" s="14">
        <v>1.0720000000000001</v>
      </c>
    </row>
    <row r="1983" spans="1:10" ht="14.4">
      <c r="A1983" s="8" t="str">
        <f t="shared" si="30"/>
        <v>Ireland-Europe 2010</v>
      </c>
      <c r="B1983" s="8" t="s">
        <v>167</v>
      </c>
      <c r="C1983" s="8" t="s">
        <v>76</v>
      </c>
      <c r="D1983" s="9" t="s">
        <v>72</v>
      </c>
      <c r="E1983" s="14">
        <v>0.253</v>
      </c>
      <c r="F1983" s="14">
        <v>13</v>
      </c>
      <c r="G1983" s="8"/>
      <c r="H1983" s="14">
        <v>76</v>
      </c>
      <c r="I1983" s="14">
        <v>0.69899999999999995</v>
      </c>
      <c r="J1983" s="14">
        <v>1.052</v>
      </c>
    </row>
    <row r="1984" spans="1:10" ht="14.4">
      <c r="A1984" s="8" t="str">
        <f t="shared" si="30"/>
        <v>Turkey-Europe 2010</v>
      </c>
      <c r="B1984" s="8" t="s">
        <v>270</v>
      </c>
      <c r="C1984" s="8" t="s">
        <v>76</v>
      </c>
      <c r="D1984" s="9" t="s">
        <v>72</v>
      </c>
      <c r="E1984" s="14">
        <v>0.433</v>
      </c>
      <c r="F1984" s="14">
        <v>6</v>
      </c>
      <c r="G1984" s="8"/>
      <c r="H1984" s="14">
        <v>226</v>
      </c>
      <c r="I1984" s="14">
        <v>0.39800000000000002</v>
      </c>
      <c r="J1984" s="14">
        <v>0.85599999999999998</v>
      </c>
    </row>
    <row r="1985" spans="1:10" ht="14.4">
      <c r="A1985" s="8" t="str">
        <f t="shared" si="30"/>
        <v>Kosovo-Europe 2010</v>
      </c>
      <c r="B1985" s="8" t="s">
        <v>177</v>
      </c>
      <c r="C1985" s="8" t="s">
        <v>76</v>
      </c>
      <c r="D1985" s="9" t="s">
        <v>72</v>
      </c>
      <c r="E1985" s="14">
        <v>0.16500000000000001</v>
      </c>
      <c r="F1985" s="14">
        <v>58</v>
      </c>
      <c r="G1985" s="8"/>
      <c r="H1985" s="14">
        <v>163</v>
      </c>
      <c r="I1985" s="8">
        <v>0.129</v>
      </c>
      <c r="J1985" s="8">
        <v>0.57976412489999996</v>
      </c>
    </row>
    <row r="1986" spans="1:10" ht="14.4">
      <c r="A1986" s="8" t="str">
        <f t="shared" si="30"/>
        <v>Isle of Man-Europe 2011</v>
      </c>
      <c r="B1986" s="8" t="s">
        <v>168</v>
      </c>
      <c r="C1986" s="8" t="s">
        <v>76</v>
      </c>
      <c r="D1986" s="9" t="s">
        <v>73</v>
      </c>
      <c r="E1986" s="8"/>
      <c r="F1986" s="8"/>
      <c r="G1986" s="8"/>
      <c r="H1986" s="8"/>
      <c r="I1986" s="8">
        <v>0.129</v>
      </c>
      <c r="J1986" s="8">
        <v>0.57976412489999996</v>
      </c>
    </row>
    <row r="1987" spans="1:10" ht="14.4">
      <c r="A1987" s="8" t="str">
        <f t="shared" ref="A1987:A2050" si="31">CONCATENATE(B1987," ",D1987)</f>
        <v>Andorra-Europe 2011</v>
      </c>
      <c r="B1987" s="8" t="s">
        <v>81</v>
      </c>
      <c r="C1987" s="8" t="s">
        <v>76</v>
      </c>
      <c r="D1987" s="9" t="s">
        <v>73</v>
      </c>
      <c r="E1987" s="8"/>
      <c r="F1987" s="8"/>
      <c r="G1987" s="8"/>
      <c r="H1987" s="8"/>
      <c r="I1987" s="14">
        <v>0.81</v>
      </c>
      <c r="J1987" s="14">
        <v>0.83499999999999996</v>
      </c>
    </row>
    <row r="1988" spans="1:10" ht="14.4">
      <c r="A1988" s="8" t="str">
        <f t="shared" si="31"/>
        <v>Monaco-Europe 2011</v>
      </c>
      <c r="B1988" s="8" t="s">
        <v>202</v>
      </c>
      <c r="C1988" s="8" t="s">
        <v>76</v>
      </c>
      <c r="D1988" s="9" t="s">
        <v>73</v>
      </c>
      <c r="E1988" s="8"/>
      <c r="F1988" s="8"/>
      <c r="G1988" s="8"/>
      <c r="H1988" s="8"/>
      <c r="I1988" s="14">
        <v>0.80300000000000005</v>
      </c>
      <c r="J1988" s="14">
        <v>0.85299999999999998</v>
      </c>
    </row>
    <row r="1989" spans="1:10" ht="14.4">
      <c r="A1989" s="8" t="str">
        <f t="shared" si="31"/>
        <v>Germany-Europe 2011</v>
      </c>
      <c r="B1989" s="8" t="s">
        <v>148</v>
      </c>
      <c r="C1989" s="8" t="s">
        <v>76</v>
      </c>
      <c r="D1989" s="9" t="s">
        <v>73</v>
      </c>
      <c r="E1989" s="14">
        <v>0.45600000000000002</v>
      </c>
      <c r="F1989" s="14">
        <v>15</v>
      </c>
      <c r="G1989" s="8"/>
      <c r="H1989" s="14">
        <v>221</v>
      </c>
      <c r="I1989" s="14">
        <v>0.81299999999999994</v>
      </c>
      <c r="J1989" s="14">
        <v>1.097</v>
      </c>
    </row>
    <row r="1990" spans="1:10" ht="14.4">
      <c r="A1990" s="8" t="str">
        <f t="shared" si="31"/>
        <v>Latvia-Europe 2011</v>
      </c>
      <c r="B1990" s="8" t="s">
        <v>181</v>
      </c>
      <c r="C1990" s="8" t="s">
        <v>76</v>
      </c>
      <c r="D1990" s="9" t="s">
        <v>73</v>
      </c>
      <c r="E1990" s="14">
        <v>0.371</v>
      </c>
      <c r="F1990" s="14">
        <v>16</v>
      </c>
      <c r="G1990" s="8"/>
      <c r="H1990" s="14">
        <v>290</v>
      </c>
      <c r="I1990" s="14">
        <v>0.69699999999999995</v>
      </c>
      <c r="J1990" s="14">
        <v>1.1140000000000001</v>
      </c>
    </row>
    <row r="1991" spans="1:10" ht="14.4">
      <c r="A1991" s="8" t="str">
        <f t="shared" si="31"/>
        <v>Hungary-Europe 2011</v>
      </c>
      <c r="B1991" s="8" t="s">
        <v>161</v>
      </c>
      <c r="C1991" s="8" t="s">
        <v>76</v>
      </c>
      <c r="D1991" s="9" t="s">
        <v>73</v>
      </c>
      <c r="E1991" s="14">
        <v>0.52</v>
      </c>
      <c r="F1991" s="14">
        <v>4</v>
      </c>
      <c r="G1991" s="8"/>
      <c r="H1991" s="14">
        <v>277</v>
      </c>
      <c r="I1991" s="14">
        <v>0.68</v>
      </c>
      <c r="J1991" s="14">
        <v>1.169</v>
      </c>
    </row>
    <row r="1992" spans="1:10" ht="14.4">
      <c r="A1992" s="8" t="str">
        <f t="shared" si="31"/>
        <v>Serbia-Europe 2011</v>
      </c>
      <c r="B1992" s="8" t="s">
        <v>238</v>
      </c>
      <c r="C1992" s="8" t="s">
        <v>76</v>
      </c>
      <c r="D1992" s="9" t="s">
        <v>73</v>
      </c>
      <c r="E1992" s="14">
        <v>0.34</v>
      </c>
      <c r="F1992" s="14">
        <v>13</v>
      </c>
      <c r="G1992" s="8"/>
      <c r="H1992" s="14">
        <v>279</v>
      </c>
      <c r="I1992" s="14">
        <v>0.42199999999999999</v>
      </c>
      <c r="J1992" s="14">
        <v>1.302</v>
      </c>
    </row>
    <row r="1993" spans="1:10" ht="14.4">
      <c r="A1993" s="8" t="str">
        <f t="shared" si="31"/>
        <v>Bosnia and Herzegovina-Europe 2011</v>
      </c>
      <c r="B1993" s="8" t="s">
        <v>103</v>
      </c>
      <c r="C1993" s="8" t="s">
        <v>76</v>
      </c>
      <c r="D1993" s="9" t="s">
        <v>73</v>
      </c>
      <c r="E1993" s="14">
        <v>0.23699999999999999</v>
      </c>
      <c r="F1993" s="14">
        <v>40</v>
      </c>
      <c r="G1993" s="8"/>
      <c r="H1993" s="14">
        <v>422</v>
      </c>
      <c r="I1993" s="14">
        <v>0.6</v>
      </c>
      <c r="J1993" s="14">
        <v>0.82599999999999996</v>
      </c>
    </row>
    <row r="1994" spans="1:10" ht="14.4">
      <c r="A1994" s="8" t="str">
        <f t="shared" si="31"/>
        <v>Portugal-Europe 2011</v>
      </c>
      <c r="B1994" s="8" t="s">
        <v>227</v>
      </c>
      <c r="C1994" s="8" t="s">
        <v>76</v>
      </c>
      <c r="D1994" s="9" t="s">
        <v>73</v>
      </c>
      <c r="E1994" s="14">
        <v>0.42699999999999999</v>
      </c>
      <c r="F1994" s="14">
        <v>4</v>
      </c>
      <c r="G1994" s="8"/>
      <c r="H1994" s="14">
        <v>275</v>
      </c>
      <c r="I1994" s="14">
        <v>0.55200000000000005</v>
      </c>
      <c r="J1994" s="14">
        <v>1.1639999999999999</v>
      </c>
    </row>
    <row r="1995" spans="1:10" ht="14.4">
      <c r="A1995" s="8" t="str">
        <f t="shared" si="31"/>
        <v>Austria-Europe 2011</v>
      </c>
      <c r="B1995" s="8" t="s">
        <v>89</v>
      </c>
      <c r="C1995" s="8" t="s">
        <v>76</v>
      </c>
      <c r="D1995" s="9" t="s">
        <v>73</v>
      </c>
      <c r="E1995" s="14">
        <v>0.52300000000000002</v>
      </c>
      <c r="F1995" s="14">
        <v>25</v>
      </c>
      <c r="G1995" s="8"/>
      <c r="H1995" s="14">
        <v>170</v>
      </c>
      <c r="I1995" s="14">
        <v>0.78700000000000003</v>
      </c>
      <c r="J1995" s="14">
        <v>1.544</v>
      </c>
    </row>
    <row r="1996" spans="1:10" ht="14.4">
      <c r="A1996" s="8" t="str">
        <f t="shared" si="31"/>
        <v>Italy-Europe 2011</v>
      </c>
      <c r="B1996" s="8" t="s">
        <v>170</v>
      </c>
      <c r="C1996" s="8" t="s">
        <v>76</v>
      </c>
      <c r="D1996" s="9" t="s">
        <v>73</v>
      </c>
      <c r="E1996" s="14">
        <v>0.67700000000000005</v>
      </c>
      <c r="F1996" s="14">
        <v>6</v>
      </c>
      <c r="G1996" s="8"/>
      <c r="H1996" s="14">
        <v>285</v>
      </c>
      <c r="I1996" s="14">
        <v>0.54400000000000004</v>
      </c>
      <c r="J1996" s="14">
        <v>1.581</v>
      </c>
    </row>
    <row r="1997" spans="1:10" ht="14.4">
      <c r="A1997" s="8" t="str">
        <f t="shared" si="31"/>
        <v>Romania-Europe 2011</v>
      </c>
      <c r="B1997" s="8" t="s">
        <v>230</v>
      </c>
      <c r="C1997" s="8" t="s">
        <v>76</v>
      </c>
      <c r="D1997" s="9" t="s">
        <v>73</v>
      </c>
      <c r="E1997" s="14">
        <v>0.43099999999999999</v>
      </c>
      <c r="F1997" s="14">
        <v>14</v>
      </c>
      <c r="G1997" s="8"/>
      <c r="H1997" s="14">
        <v>222</v>
      </c>
      <c r="I1997" s="14">
        <v>0.4</v>
      </c>
      <c r="J1997" s="14">
        <v>1.0740000000000001</v>
      </c>
    </row>
    <row r="1998" spans="1:10" ht="14.4">
      <c r="A1998" s="8" t="str">
        <f t="shared" si="31"/>
        <v>Bulgaria-Europe 2011</v>
      </c>
      <c r="B1998" s="8" t="s">
        <v>107</v>
      </c>
      <c r="C1998" s="8" t="s">
        <v>76</v>
      </c>
      <c r="D1998" s="9" t="s">
        <v>73</v>
      </c>
      <c r="E1998" s="14">
        <v>0.27200000000000002</v>
      </c>
      <c r="F1998" s="14">
        <v>18</v>
      </c>
      <c r="G1998" s="8"/>
      <c r="H1998" s="14">
        <v>500</v>
      </c>
      <c r="I1998" s="14">
        <v>0.48</v>
      </c>
      <c r="J1998" s="14">
        <v>1.4279999999999999</v>
      </c>
    </row>
    <row r="1999" spans="1:10" ht="14.4">
      <c r="A1999" s="8" t="str">
        <f t="shared" si="31"/>
        <v>Poland-Europe 2011</v>
      </c>
      <c r="B1999" s="8" t="s">
        <v>226</v>
      </c>
      <c r="C1999" s="8" t="s">
        <v>76</v>
      </c>
      <c r="D1999" s="9" t="s">
        <v>73</v>
      </c>
      <c r="E1999" s="14">
        <v>0.39500000000000002</v>
      </c>
      <c r="F1999" s="14">
        <v>32</v>
      </c>
      <c r="G1999" s="8"/>
      <c r="H1999" s="14">
        <v>296</v>
      </c>
      <c r="I1999" s="14">
        <v>0.61899999999999999</v>
      </c>
      <c r="J1999" s="14">
        <v>1.3129999999999999</v>
      </c>
    </row>
    <row r="2000" spans="1:10" ht="14.4">
      <c r="A2000" s="8" t="str">
        <f t="shared" si="31"/>
        <v>Croatia-Europe 2011</v>
      </c>
      <c r="B2000" s="8" t="s">
        <v>124</v>
      </c>
      <c r="C2000" s="8" t="s">
        <v>76</v>
      </c>
      <c r="D2000" s="9" t="s">
        <v>73</v>
      </c>
      <c r="E2000" s="14">
        <v>0.219</v>
      </c>
      <c r="F2000" s="14">
        <v>8</v>
      </c>
      <c r="G2000" s="8"/>
      <c r="H2000" s="14">
        <v>196</v>
      </c>
      <c r="I2000" s="14">
        <v>0.57799999999999996</v>
      </c>
      <c r="J2000" s="14">
        <v>1.1830000000000001</v>
      </c>
    </row>
    <row r="2001" spans="1:10" ht="14.4">
      <c r="A2001" s="8" t="str">
        <f t="shared" si="31"/>
        <v>Czech Republic-Europe 2011</v>
      </c>
      <c r="B2001" s="8" t="s">
        <v>128</v>
      </c>
      <c r="C2001" s="8" t="s">
        <v>76</v>
      </c>
      <c r="D2001" s="9" t="s">
        <v>73</v>
      </c>
      <c r="E2001" s="14">
        <v>0.48099999999999998</v>
      </c>
      <c r="F2001" s="14">
        <v>20</v>
      </c>
      <c r="G2001" s="8"/>
      <c r="H2001" s="14">
        <v>557</v>
      </c>
      <c r="I2001" s="14">
        <v>0.70499999999999996</v>
      </c>
      <c r="J2001" s="14">
        <v>1.2410000000000001</v>
      </c>
    </row>
    <row r="2002" spans="1:10" ht="14.4">
      <c r="A2002" s="8" t="str">
        <f t="shared" si="31"/>
        <v>Greece-Europe 2011</v>
      </c>
      <c r="B2002" s="8" t="s">
        <v>150</v>
      </c>
      <c r="C2002" s="8" t="s">
        <v>76</v>
      </c>
      <c r="D2002" s="9" t="s">
        <v>73</v>
      </c>
      <c r="E2002" s="14">
        <v>0.45900000000000002</v>
      </c>
      <c r="F2002" s="14">
        <v>11</v>
      </c>
      <c r="G2002" s="8"/>
      <c r="H2002" s="14">
        <v>224</v>
      </c>
      <c r="I2002" s="14">
        <v>0.51600000000000001</v>
      </c>
      <c r="J2002" s="14">
        <v>1.091</v>
      </c>
    </row>
    <row r="2003" spans="1:10" ht="14.4">
      <c r="A2003" s="8" t="str">
        <f t="shared" si="31"/>
        <v>Malta-Europe 2011</v>
      </c>
      <c r="B2003" s="8" t="s">
        <v>195</v>
      </c>
      <c r="C2003" s="8" t="s">
        <v>76</v>
      </c>
      <c r="D2003" s="9" t="s">
        <v>73</v>
      </c>
      <c r="E2003" s="14">
        <v>0.41</v>
      </c>
      <c r="F2003" s="14">
        <v>40</v>
      </c>
      <c r="G2003" s="8"/>
      <c r="H2003" s="14">
        <v>139</v>
      </c>
      <c r="I2003" s="14">
        <v>0.68</v>
      </c>
      <c r="J2003" s="14">
        <v>1.224</v>
      </c>
    </row>
    <row r="2004" spans="1:10" ht="14.4">
      <c r="A2004" s="8" t="str">
        <f t="shared" si="31"/>
        <v>San Marino-Europe 2011</v>
      </c>
      <c r="B2004" s="8" t="s">
        <v>234</v>
      </c>
      <c r="C2004" s="8" t="s">
        <v>76</v>
      </c>
      <c r="D2004" s="9" t="s">
        <v>73</v>
      </c>
      <c r="E2004" s="8"/>
      <c r="F2004" s="8"/>
      <c r="G2004" s="8"/>
      <c r="H2004" s="8"/>
      <c r="I2004" s="14">
        <v>0.496</v>
      </c>
      <c r="J2004" s="14">
        <v>1.1419999999999999</v>
      </c>
    </row>
    <row r="2005" spans="1:10" ht="14.4">
      <c r="A2005" s="8" t="str">
        <f t="shared" si="31"/>
        <v>Spain-Europe 2011</v>
      </c>
      <c r="B2005" s="8" t="s">
        <v>250</v>
      </c>
      <c r="C2005" s="8" t="s">
        <v>76</v>
      </c>
      <c r="D2005" s="9" t="s">
        <v>73</v>
      </c>
      <c r="E2005" s="14">
        <v>0.38700000000000001</v>
      </c>
      <c r="F2005" s="14">
        <v>28</v>
      </c>
      <c r="G2005" s="8"/>
      <c r="H2005" s="14">
        <v>187</v>
      </c>
      <c r="I2005" s="14">
        <v>0.67600000000000005</v>
      </c>
      <c r="J2005" s="14">
        <v>1.131</v>
      </c>
    </row>
    <row r="2006" spans="1:10" ht="14.4">
      <c r="A2006" s="8" t="str">
        <f t="shared" si="31"/>
        <v>Switzerland-Europe 2011</v>
      </c>
      <c r="B2006" s="8" t="s">
        <v>260</v>
      </c>
      <c r="C2006" s="8" t="s">
        <v>76</v>
      </c>
      <c r="D2006" s="9" t="s">
        <v>73</v>
      </c>
      <c r="E2006" s="14">
        <v>0.28899999999999998</v>
      </c>
      <c r="F2006" s="14">
        <v>18</v>
      </c>
      <c r="G2006" s="8"/>
      <c r="H2006" s="14">
        <v>63</v>
      </c>
      <c r="I2006" s="14">
        <v>0.85199999999999998</v>
      </c>
      <c r="J2006" s="14">
        <v>1.274</v>
      </c>
    </row>
    <row r="2007" spans="1:10" ht="14.4">
      <c r="A2007" s="8" t="str">
        <f t="shared" si="31"/>
        <v>Ukraine-Europe 2011</v>
      </c>
      <c r="B2007" s="8" t="s">
        <v>274</v>
      </c>
      <c r="C2007" s="8" t="s">
        <v>76</v>
      </c>
      <c r="D2007" s="9" t="s">
        <v>73</v>
      </c>
      <c r="E2007" s="14">
        <v>0.57099999999999995</v>
      </c>
      <c r="F2007" s="14">
        <v>24</v>
      </c>
      <c r="G2007" s="8"/>
      <c r="H2007" s="14">
        <v>657</v>
      </c>
      <c r="I2007" s="14">
        <v>0.28699999999999998</v>
      </c>
      <c r="J2007" s="14">
        <v>1.2130000000000001</v>
      </c>
    </row>
    <row r="2008" spans="1:10" ht="14.4">
      <c r="A2008" s="8" t="str">
        <f t="shared" si="31"/>
        <v>Lithuania-Europe 2011</v>
      </c>
      <c r="B2008" s="8" t="s">
        <v>187</v>
      </c>
      <c r="C2008" s="8" t="s">
        <v>76</v>
      </c>
      <c r="D2008" s="9" t="s">
        <v>73</v>
      </c>
      <c r="E2008" s="14">
        <v>0.43099999999999999</v>
      </c>
      <c r="F2008" s="14">
        <v>22</v>
      </c>
      <c r="G2008" s="8"/>
      <c r="H2008" s="14">
        <v>175</v>
      </c>
      <c r="I2008" s="14">
        <v>0.63600000000000001</v>
      </c>
      <c r="J2008" s="14">
        <v>1.6220000000000001</v>
      </c>
    </row>
    <row r="2009" spans="1:10" ht="14.4">
      <c r="A2009" s="8" t="str">
        <f t="shared" si="31"/>
        <v>Estonia-Europe 2011</v>
      </c>
      <c r="B2009" s="8" t="s">
        <v>138</v>
      </c>
      <c r="C2009" s="8" t="s">
        <v>76</v>
      </c>
      <c r="D2009" s="9" t="s">
        <v>73</v>
      </c>
      <c r="E2009" s="14">
        <v>0.57599999999999996</v>
      </c>
      <c r="F2009" s="14">
        <v>7</v>
      </c>
      <c r="G2009" s="8"/>
      <c r="H2009" s="14">
        <v>81</v>
      </c>
      <c r="I2009" s="14">
        <v>0.76500000000000001</v>
      </c>
      <c r="J2009" s="14">
        <v>1.4390000000000001</v>
      </c>
    </row>
    <row r="2010" spans="1:10" ht="14.4">
      <c r="A2010" s="8" t="str">
        <f t="shared" si="31"/>
        <v>Slovakia-Europe 2011</v>
      </c>
      <c r="B2010" s="8" t="s">
        <v>243</v>
      </c>
      <c r="C2010" s="8" t="s">
        <v>76</v>
      </c>
      <c r="D2010" s="9" t="s">
        <v>73</v>
      </c>
      <c r="E2010" s="14">
        <v>0.47599999999999998</v>
      </c>
      <c r="F2010" s="14">
        <v>18</v>
      </c>
      <c r="G2010" s="8"/>
      <c r="H2010" s="14">
        <v>231</v>
      </c>
      <c r="I2010" s="14">
        <v>0.74399999999999999</v>
      </c>
      <c r="J2010" s="14">
        <v>1.1000000000000001</v>
      </c>
    </row>
    <row r="2011" spans="1:10" ht="14.4">
      <c r="A2011" s="8" t="str">
        <f t="shared" si="31"/>
        <v>North Macedonia-Europe 2011</v>
      </c>
      <c r="B2011" s="8" t="s">
        <v>217</v>
      </c>
      <c r="C2011" s="8" t="s">
        <v>76</v>
      </c>
      <c r="D2011" s="9" t="s">
        <v>73</v>
      </c>
      <c r="E2011" s="14">
        <v>8.4000000000000005E-2</v>
      </c>
      <c r="F2011" s="14">
        <v>3</v>
      </c>
      <c r="G2011" s="8"/>
      <c r="H2011" s="14">
        <v>119</v>
      </c>
      <c r="I2011" s="14">
        <v>0.56699999999999995</v>
      </c>
      <c r="J2011" s="14">
        <v>1.052</v>
      </c>
    </row>
    <row r="2012" spans="1:10" ht="14.4">
      <c r="A2012" s="8" t="str">
        <f t="shared" si="31"/>
        <v>Slovenia-Europe 2011</v>
      </c>
      <c r="B2012" s="8" t="s">
        <v>244</v>
      </c>
      <c r="C2012" s="8" t="s">
        <v>76</v>
      </c>
      <c r="D2012" s="9" t="s">
        <v>73</v>
      </c>
      <c r="E2012" s="14">
        <v>0.33900000000000002</v>
      </c>
      <c r="F2012" s="14">
        <v>6</v>
      </c>
      <c r="G2012" s="8"/>
      <c r="H2012" s="14">
        <v>260</v>
      </c>
      <c r="I2012" s="14">
        <v>0.67300000000000004</v>
      </c>
      <c r="J2012" s="14">
        <v>1.052</v>
      </c>
    </row>
    <row r="2013" spans="1:10" ht="14.4">
      <c r="A2013" s="8" t="str">
        <f t="shared" si="31"/>
        <v>Finland-Europe 2011</v>
      </c>
      <c r="B2013" s="8" t="s">
        <v>142</v>
      </c>
      <c r="C2013" s="8" t="s">
        <v>76</v>
      </c>
      <c r="D2013" s="9" t="s">
        <v>73</v>
      </c>
      <c r="E2013" s="14">
        <v>0.39</v>
      </c>
      <c r="F2013" s="14">
        <v>14</v>
      </c>
      <c r="G2013" s="8"/>
      <c r="H2013" s="14">
        <v>93</v>
      </c>
      <c r="I2013" s="14">
        <v>0.88700000000000001</v>
      </c>
      <c r="J2013" s="14">
        <v>1.659</v>
      </c>
    </row>
    <row r="2014" spans="1:10" ht="14.4">
      <c r="A2014" s="8" t="str">
        <f t="shared" si="31"/>
        <v>Denmark-Europe 2011</v>
      </c>
      <c r="B2014" s="8" t="s">
        <v>129</v>
      </c>
      <c r="C2014" s="8" t="s">
        <v>76</v>
      </c>
      <c r="D2014" s="9" t="s">
        <v>73</v>
      </c>
      <c r="E2014" s="14">
        <v>0.26400000000000001</v>
      </c>
      <c r="F2014" s="14">
        <v>6</v>
      </c>
      <c r="G2014" s="8"/>
      <c r="H2014" s="14">
        <v>135</v>
      </c>
      <c r="I2014" s="14">
        <v>0.89800000000000002</v>
      </c>
      <c r="J2014" s="14">
        <v>1.2869999999999999</v>
      </c>
    </row>
    <row r="2015" spans="1:10" ht="14.4">
      <c r="A2015" s="8" t="str">
        <f t="shared" si="31"/>
        <v>Netherlands-Europe 2011</v>
      </c>
      <c r="B2015" s="8" t="s">
        <v>210</v>
      </c>
      <c r="C2015" s="8" t="s">
        <v>76</v>
      </c>
      <c r="D2015" s="9" t="s">
        <v>73</v>
      </c>
      <c r="E2015" s="14">
        <v>0.39600000000000002</v>
      </c>
      <c r="F2015" s="14">
        <v>8</v>
      </c>
      <c r="G2015" s="8"/>
      <c r="H2015" s="14">
        <v>127</v>
      </c>
      <c r="I2015" s="14">
        <v>0.91400000000000003</v>
      </c>
      <c r="J2015" s="14">
        <v>1.19</v>
      </c>
    </row>
    <row r="2016" spans="1:10" ht="14.4">
      <c r="A2016" s="8" t="str">
        <f t="shared" si="31"/>
        <v>Luxembourg-Europe 2011</v>
      </c>
      <c r="B2016" s="8" t="s">
        <v>188</v>
      </c>
      <c r="C2016" s="8" t="s">
        <v>76</v>
      </c>
      <c r="D2016" s="9" t="s">
        <v>73</v>
      </c>
      <c r="E2016" s="14">
        <v>0.19800000000000001</v>
      </c>
      <c r="F2016" s="14">
        <v>19</v>
      </c>
      <c r="G2016" s="8"/>
      <c r="H2016" s="14">
        <v>59</v>
      </c>
      <c r="I2016" s="14">
        <v>0.9</v>
      </c>
      <c r="J2016" s="14">
        <v>1.482</v>
      </c>
    </row>
    <row r="2017" spans="1:10" ht="14.4">
      <c r="A2017" s="8" t="str">
        <f t="shared" si="31"/>
        <v>Liechtenstein-Europe 2011</v>
      </c>
      <c r="B2017" s="8" t="s">
        <v>186</v>
      </c>
      <c r="C2017" s="8" t="s">
        <v>76</v>
      </c>
      <c r="D2017" s="9" t="s">
        <v>73</v>
      </c>
      <c r="E2017" s="8"/>
      <c r="F2017" s="8"/>
      <c r="G2017" s="8"/>
      <c r="H2017" s="8"/>
      <c r="I2017" s="14">
        <v>0.85</v>
      </c>
      <c r="J2017" s="14">
        <v>1.016</v>
      </c>
    </row>
    <row r="2018" spans="1:10" ht="14.4">
      <c r="A2018" s="8" t="str">
        <f t="shared" si="31"/>
        <v>Moldova-Europe 2011</v>
      </c>
      <c r="B2018" s="8" t="s">
        <v>201</v>
      </c>
      <c r="C2018" s="8" t="s">
        <v>76</v>
      </c>
      <c r="D2018" s="9" t="s">
        <v>73</v>
      </c>
      <c r="E2018" s="14">
        <v>0.308</v>
      </c>
      <c r="F2018" s="14">
        <v>9</v>
      </c>
      <c r="G2018" s="8"/>
      <c r="H2018" s="14">
        <v>228</v>
      </c>
      <c r="I2018" s="14">
        <v>0.38</v>
      </c>
      <c r="J2018" s="14">
        <v>0.90800000000000003</v>
      </c>
    </row>
    <row r="2019" spans="1:10" ht="14.4">
      <c r="A2019" s="8" t="str">
        <f t="shared" si="31"/>
        <v>Belarus-Europe 2011</v>
      </c>
      <c r="B2019" s="8" t="s">
        <v>96</v>
      </c>
      <c r="C2019" s="8" t="s">
        <v>76</v>
      </c>
      <c r="D2019" s="9" t="s">
        <v>73</v>
      </c>
      <c r="E2019" s="14">
        <v>0.623</v>
      </c>
      <c r="F2019" s="14">
        <v>10</v>
      </c>
      <c r="G2019" s="8"/>
      <c r="H2019" s="14">
        <v>654</v>
      </c>
      <c r="I2019" s="14">
        <v>0.39600000000000002</v>
      </c>
      <c r="J2019" s="14">
        <v>1.1319999999999999</v>
      </c>
    </row>
    <row r="2020" spans="1:10" ht="14.4">
      <c r="A2020" s="8" t="str">
        <f t="shared" si="31"/>
        <v>Montenegro-Europe 2011</v>
      </c>
      <c r="B2020" s="8" t="s">
        <v>204</v>
      </c>
      <c r="C2020" s="8" t="s">
        <v>76</v>
      </c>
      <c r="D2020" s="9" t="s">
        <v>73</v>
      </c>
      <c r="E2020" s="14">
        <v>0.20899999999999999</v>
      </c>
      <c r="F2020" s="14">
        <v>10</v>
      </c>
      <c r="G2020" s="8"/>
      <c r="H2020" s="14">
        <v>372</v>
      </c>
      <c r="I2020" s="14">
        <v>0.35599999999999998</v>
      </c>
      <c r="J2020" s="14">
        <v>1.8680000000000001</v>
      </c>
    </row>
    <row r="2021" spans="1:10" ht="14.4">
      <c r="A2021" s="8" t="str">
        <f t="shared" si="31"/>
        <v>Cyprus-Europe 2011</v>
      </c>
      <c r="B2021" s="8" t="s">
        <v>127</v>
      </c>
      <c r="C2021" s="8" t="s">
        <v>76</v>
      </c>
      <c r="D2021" s="9" t="s">
        <v>73</v>
      </c>
      <c r="E2021" s="14">
        <v>0.22</v>
      </c>
      <c r="F2021" s="14">
        <v>8</v>
      </c>
      <c r="G2021" s="8"/>
      <c r="H2021" s="14">
        <v>149</v>
      </c>
      <c r="I2021" s="14">
        <v>0.56899999999999995</v>
      </c>
      <c r="J2021" s="14">
        <v>0.97699999999999998</v>
      </c>
    </row>
    <row r="2022" spans="1:10" ht="14.4">
      <c r="A2022" s="8" t="str">
        <f t="shared" si="31"/>
        <v>Belgium-Europe 2011</v>
      </c>
      <c r="B2022" s="8" t="s">
        <v>97</v>
      </c>
      <c r="C2022" s="8" t="s">
        <v>76</v>
      </c>
      <c r="D2022" s="9" t="s">
        <v>73</v>
      </c>
      <c r="E2022" s="14">
        <v>0.56999999999999995</v>
      </c>
      <c r="F2022" s="14">
        <v>4</v>
      </c>
      <c r="G2022" s="8"/>
      <c r="H2022" s="14">
        <v>156</v>
      </c>
      <c r="I2022" s="14">
        <v>0.81599999999999995</v>
      </c>
      <c r="J2022" s="14">
        <v>1.135</v>
      </c>
    </row>
    <row r="2023" spans="1:10" ht="14.4">
      <c r="A2023" s="8" t="str">
        <f t="shared" si="31"/>
        <v>Faeroe Islands-Europe 2011</v>
      </c>
      <c r="B2023" s="8" t="s">
        <v>140</v>
      </c>
      <c r="C2023" s="8" t="s">
        <v>76</v>
      </c>
      <c r="D2023" s="9" t="s">
        <v>73</v>
      </c>
      <c r="E2023" s="8"/>
      <c r="F2023" s="8"/>
      <c r="G2023" s="8"/>
      <c r="H2023" s="8"/>
      <c r="I2023" s="14">
        <v>0.80700000000000005</v>
      </c>
      <c r="J2023" s="14">
        <v>1.18</v>
      </c>
    </row>
    <row r="2024" spans="1:10" ht="14.4">
      <c r="A2024" s="8" t="str">
        <f t="shared" si="31"/>
        <v>Norway-Europe 2011</v>
      </c>
      <c r="B2024" s="8" t="s">
        <v>218</v>
      </c>
      <c r="C2024" s="8" t="s">
        <v>76</v>
      </c>
      <c r="D2024" s="9" t="s">
        <v>73</v>
      </c>
      <c r="E2024" s="14">
        <v>0.40699999999999997</v>
      </c>
      <c r="F2024" s="14">
        <v>7</v>
      </c>
      <c r="G2024" s="8"/>
      <c r="H2024" s="14">
        <v>87</v>
      </c>
      <c r="I2024" s="14">
        <v>0.93500000000000005</v>
      </c>
      <c r="J2024" s="14">
        <v>1.1579999999999999</v>
      </c>
    </row>
    <row r="2025" spans="1:10" ht="14.4">
      <c r="A2025" s="8" t="str">
        <f t="shared" si="31"/>
        <v>Sweden-Europe 2011</v>
      </c>
      <c r="B2025" s="8" t="s">
        <v>259</v>
      </c>
      <c r="C2025" s="8" t="s">
        <v>76</v>
      </c>
      <c r="D2025" s="9" t="s">
        <v>73</v>
      </c>
      <c r="E2025" s="14">
        <v>0.52</v>
      </c>
      <c r="F2025" s="14">
        <v>16</v>
      </c>
      <c r="G2025" s="8"/>
      <c r="H2025" s="14">
        <v>122</v>
      </c>
      <c r="I2025" s="14">
        <v>0.92800000000000005</v>
      </c>
      <c r="J2025" s="14">
        <v>1.212</v>
      </c>
    </row>
    <row r="2026" spans="1:10" ht="14.4">
      <c r="A2026" s="8" t="str">
        <f t="shared" si="31"/>
        <v>Russia-Europe 2011</v>
      </c>
      <c r="B2026" s="8" t="s">
        <v>231</v>
      </c>
      <c r="C2026" s="8" t="s">
        <v>76</v>
      </c>
      <c r="D2026" s="9" t="s">
        <v>73</v>
      </c>
      <c r="E2026" s="14">
        <v>0.46899999999999997</v>
      </c>
      <c r="F2026" s="14">
        <v>29</v>
      </c>
      <c r="G2026" s="8"/>
      <c r="H2026" s="14">
        <v>290</v>
      </c>
      <c r="I2026" s="14">
        <v>0.49</v>
      </c>
      <c r="J2026" s="14">
        <v>1.42</v>
      </c>
    </row>
    <row r="2027" spans="1:10" ht="14.4">
      <c r="A2027" s="8" t="str">
        <f t="shared" si="31"/>
        <v>Albania-Europe 2011</v>
      </c>
      <c r="B2027" s="8" t="s">
        <v>75</v>
      </c>
      <c r="C2027" s="8" t="s">
        <v>76</v>
      </c>
      <c r="D2027" s="9" t="s">
        <v>73</v>
      </c>
      <c r="E2027" s="14">
        <v>0.315</v>
      </c>
      <c r="F2027" s="14">
        <v>6</v>
      </c>
      <c r="G2027" s="8"/>
      <c r="H2027" s="14">
        <v>371</v>
      </c>
      <c r="I2027" s="14">
        <v>0.49</v>
      </c>
      <c r="J2027" s="14">
        <v>0.98299999999999998</v>
      </c>
    </row>
    <row r="2028" spans="1:10" ht="14.4">
      <c r="A2028" s="8" t="str">
        <f t="shared" si="31"/>
        <v>United Kingdom-Europe 2011</v>
      </c>
      <c r="B2028" s="8" t="s">
        <v>276</v>
      </c>
      <c r="C2028" s="8" t="s">
        <v>76</v>
      </c>
      <c r="D2028" s="9" t="s">
        <v>73</v>
      </c>
      <c r="E2028" s="14">
        <v>0.36099999999999999</v>
      </c>
      <c r="F2028" s="14">
        <v>12</v>
      </c>
      <c r="G2028" s="8"/>
      <c r="H2028" s="14">
        <v>110</v>
      </c>
      <c r="I2028" s="14">
        <v>0.85399999999999998</v>
      </c>
      <c r="J2028" s="14">
        <v>1.236</v>
      </c>
    </row>
    <row r="2029" spans="1:10" ht="14.4">
      <c r="A2029" s="8" t="str">
        <f t="shared" si="31"/>
        <v>France-Europe 2011</v>
      </c>
      <c r="B2029" s="8" t="s">
        <v>143</v>
      </c>
      <c r="C2029" s="8" t="s">
        <v>76</v>
      </c>
      <c r="D2029" s="9" t="s">
        <v>73</v>
      </c>
      <c r="E2029" s="14">
        <v>0.64700000000000002</v>
      </c>
      <c r="F2029" s="14">
        <v>7</v>
      </c>
      <c r="G2029" s="8"/>
      <c r="H2029" s="14">
        <v>132</v>
      </c>
      <c r="I2029" s="14">
        <v>0.77800000000000002</v>
      </c>
      <c r="J2029" s="14">
        <v>0.94099999999999995</v>
      </c>
    </row>
    <row r="2030" spans="1:10" ht="14.4">
      <c r="A2030" s="8" t="str">
        <f t="shared" si="31"/>
        <v>Iceland-Europe 2011</v>
      </c>
      <c r="B2030" s="8" t="s">
        <v>162</v>
      </c>
      <c r="C2030" s="8" t="s">
        <v>76</v>
      </c>
      <c r="D2030" s="9" t="s">
        <v>73</v>
      </c>
      <c r="E2030" s="14">
        <v>0.29599999999999999</v>
      </c>
      <c r="F2030" s="14">
        <v>5</v>
      </c>
      <c r="G2030" s="8"/>
      <c r="H2030" s="14">
        <v>140</v>
      </c>
      <c r="I2030" s="14">
        <v>0.94799999999999995</v>
      </c>
      <c r="J2030" s="14">
        <v>1.0680000000000001</v>
      </c>
    </row>
    <row r="2031" spans="1:10" ht="14.4">
      <c r="A2031" s="8" t="str">
        <f t="shared" si="31"/>
        <v>Ireland-Europe 2011</v>
      </c>
      <c r="B2031" s="8" t="s">
        <v>167</v>
      </c>
      <c r="C2031" s="8" t="s">
        <v>76</v>
      </c>
      <c r="D2031" s="9" t="s">
        <v>73</v>
      </c>
      <c r="E2031" s="14">
        <v>0.254</v>
      </c>
      <c r="F2031" s="14">
        <v>13</v>
      </c>
      <c r="G2031" s="8"/>
      <c r="H2031" s="14">
        <v>76</v>
      </c>
      <c r="I2031" s="14">
        <v>0.749</v>
      </c>
      <c r="J2031" s="14">
        <v>1.085</v>
      </c>
    </row>
    <row r="2032" spans="1:10" ht="14.4">
      <c r="A2032" s="8" t="str">
        <f t="shared" si="31"/>
        <v>Turkey-Europe 2011</v>
      </c>
      <c r="B2032" s="8" t="s">
        <v>270</v>
      </c>
      <c r="C2032" s="8" t="s">
        <v>76</v>
      </c>
      <c r="D2032" s="9" t="s">
        <v>73</v>
      </c>
      <c r="E2032" s="14">
        <v>0.4</v>
      </c>
      <c r="F2032" s="14">
        <v>6</v>
      </c>
      <c r="G2032" s="8"/>
      <c r="H2032" s="14">
        <v>226</v>
      </c>
      <c r="I2032" s="14">
        <v>0.43099999999999999</v>
      </c>
      <c r="J2032" s="14">
        <v>0.89400000000000002</v>
      </c>
    </row>
    <row r="2033" spans="1:10" ht="14.4">
      <c r="A2033" s="8" t="str">
        <f t="shared" si="31"/>
        <v>Kosovo-Europe 2011</v>
      </c>
      <c r="B2033" s="8" t="s">
        <v>177</v>
      </c>
      <c r="C2033" s="8" t="s">
        <v>76</v>
      </c>
      <c r="D2033" s="9" t="s">
        <v>73</v>
      </c>
      <c r="E2033" s="14">
        <v>0.154</v>
      </c>
      <c r="F2033" s="14">
        <v>58</v>
      </c>
      <c r="G2033" s="8"/>
      <c r="H2033" s="14">
        <v>164</v>
      </c>
      <c r="I2033" s="8">
        <v>0.129</v>
      </c>
      <c r="J2033" s="8">
        <v>0.57976412489999996</v>
      </c>
    </row>
    <row r="2034" spans="1:10" ht="14.4">
      <c r="A2034" s="8" t="str">
        <f t="shared" si="31"/>
        <v>Isle of Man-Europe 2012</v>
      </c>
      <c r="B2034" s="8" t="s">
        <v>168</v>
      </c>
      <c r="C2034" s="8" t="s">
        <v>76</v>
      </c>
      <c r="D2034" s="9" t="s">
        <v>74</v>
      </c>
      <c r="E2034" s="8"/>
      <c r="F2034" s="8"/>
      <c r="G2034" s="8"/>
      <c r="H2034" s="8"/>
      <c r="I2034" s="8">
        <v>0.129</v>
      </c>
      <c r="J2034" s="8">
        <v>0.57976412489999996</v>
      </c>
    </row>
    <row r="2035" spans="1:10" ht="14.4">
      <c r="A2035" s="8" t="str">
        <f t="shared" si="31"/>
        <v>Monaco-Europe 2012</v>
      </c>
      <c r="B2035" s="8" t="s">
        <v>202</v>
      </c>
      <c r="C2035" s="8" t="s">
        <v>76</v>
      </c>
      <c r="D2035" s="9" t="s">
        <v>74</v>
      </c>
      <c r="E2035" s="8"/>
      <c r="F2035" s="8"/>
      <c r="G2035" s="8"/>
      <c r="H2035" s="8"/>
      <c r="I2035" s="14">
        <v>0.87</v>
      </c>
      <c r="J2035" s="14">
        <v>0.88300000000000001</v>
      </c>
    </row>
    <row r="2036" spans="1:10" ht="14.4">
      <c r="A2036" s="8" t="str">
        <f t="shared" si="31"/>
        <v>Germany-Europe 2012</v>
      </c>
      <c r="B2036" s="8" t="s">
        <v>148</v>
      </c>
      <c r="C2036" s="8" t="s">
        <v>76</v>
      </c>
      <c r="D2036" s="9" t="s">
        <v>74</v>
      </c>
      <c r="E2036" s="14">
        <v>0.45900000000000002</v>
      </c>
      <c r="F2036" s="14">
        <v>15</v>
      </c>
      <c r="G2036" s="14">
        <v>19</v>
      </c>
      <c r="H2036" s="14">
        <v>207</v>
      </c>
      <c r="I2036" s="14">
        <v>0.82299999999999995</v>
      </c>
      <c r="J2036" s="14">
        <v>1.1160000000000001</v>
      </c>
    </row>
    <row r="2037" spans="1:10" ht="14.4">
      <c r="A2037" s="8" t="str">
        <f t="shared" si="31"/>
        <v>Hungary-Europe 2012</v>
      </c>
      <c r="B2037" s="8" t="s">
        <v>161</v>
      </c>
      <c r="C2037" s="8" t="s">
        <v>76</v>
      </c>
      <c r="D2037" s="9" t="s">
        <v>74</v>
      </c>
      <c r="E2037" s="14">
        <v>0.495</v>
      </c>
      <c r="F2037" s="14">
        <v>5</v>
      </c>
      <c r="G2037" s="14">
        <v>52</v>
      </c>
      <c r="H2037" s="14">
        <v>277</v>
      </c>
      <c r="I2037" s="14">
        <v>0.70599999999999996</v>
      </c>
      <c r="J2037" s="14">
        <v>1.161</v>
      </c>
    </row>
    <row r="2038" spans="1:10" ht="14.4">
      <c r="A2038" s="8" t="str">
        <f t="shared" si="31"/>
        <v>Serbia-Europe 2012</v>
      </c>
      <c r="B2038" s="8" t="s">
        <v>238</v>
      </c>
      <c r="C2038" s="8" t="s">
        <v>76</v>
      </c>
      <c r="D2038" s="9" t="s">
        <v>74</v>
      </c>
      <c r="E2038" s="14">
        <v>0.34</v>
      </c>
      <c r="F2038" s="14">
        <v>12</v>
      </c>
      <c r="G2038" s="14">
        <v>87</v>
      </c>
      <c r="H2038" s="14">
        <v>279</v>
      </c>
      <c r="I2038" s="14">
        <v>0.48099999999999998</v>
      </c>
      <c r="J2038" s="14">
        <v>1.1779999999999999</v>
      </c>
    </row>
    <row r="2039" spans="1:10" ht="14.4">
      <c r="A2039" s="8" t="str">
        <f t="shared" si="31"/>
        <v>Bosnia and Herzegovina-Europe 2012</v>
      </c>
      <c r="B2039" s="8" t="s">
        <v>103</v>
      </c>
      <c r="C2039" s="8" t="s">
        <v>76</v>
      </c>
      <c r="D2039" s="9" t="s">
        <v>74</v>
      </c>
      <c r="E2039" s="14">
        <v>0.23699999999999999</v>
      </c>
      <c r="F2039" s="14">
        <v>37</v>
      </c>
      <c r="G2039" s="14">
        <v>130</v>
      </c>
      <c r="H2039" s="14">
        <v>407</v>
      </c>
      <c r="I2039" s="14">
        <v>0.65400000000000003</v>
      </c>
      <c r="J2039" s="14">
        <v>0.876</v>
      </c>
    </row>
    <row r="2040" spans="1:10" ht="14.4">
      <c r="A2040" s="8" t="str">
        <f t="shared" si="31"/>
        <v>Portugal-Europe 2012</v>
      </c>
      <c r="B2040" s="8" t="s">
        <v>227</v>
      </c>
      <c r="C2040" s="8" t="s">
        <v>76</v>
      </c>
      <c r="D2040" s="9" t="s">
        <v>74</v>
      </c>
      <c r="E2040" s="14">
        <v>0.42</v>
      </c>
      <c r="F2040" s="14">
        <v>4</v>
      </c>
      <c r="G2040" s="14">
        <v>29</v>
      </c>
      <c r="H2040" s="14">
        <v>275</v>
      </c>
      <c r="I2040" s="14">
        <v>0.60299999999999998</v>
      </c>
      <c r="J2040" s="14">
        <v>1.1399999999999999</v>
      </c>
    </row>
    <row r="2041" spans="1:10" ht="14.4">
      <c r="A2041" s="8" t="str">
        <f t="shared" si="31"/>
        <v>Greece-Europe 2012</v>
      </c>
      <c r="B2041" s="8" t="s">
        <v>150</v>
      </c>
      <c r="C2041" s="8" t="s">
        <v>76</v>
      </c>
      <c r="D2041" s="9" t="s">
        <v>74</v>
      </c>
      <c r="E2041" s="14">
        <v>0.441</v>
      </c>
      <c r="F2041" s="14">
        <v>12</v>
      </c>
      <c r="G2041" s="14">
        <v>89</v>
      </c>
      <c r="H2041" s="14">
        <v>202</v>
      </c>
      <c r="I2041" s="14">
        <v>0.55100000000000005</v>
      </c>
      <c r="J2041" s="14">
        <v>1.2010000000000001</v>
      </c>
    </row>
    <row r="2042" spans="1:10" ht="14.4">
      <c r="A2042" s="8" t="str">
        <f t="shared" si="31"/>
        <v>Austria-Europe 2012</v>
      </c>
      <c r="B2042" s="8" t="s">
        <v>89</v>
      </c>
      <c r="C2042" s="8" t="s">
        <v>76</v>
      </c>
      <c r="D2042" s="9" t="s">
        <v>74</v>
      </c>
      <c r="E2042" s="14">
        <v>0.52400000000000002</v>
      </c>
      <c r="F2042" s="14">
        <v>25</v>
      </c>
      <c r="G2042" s="14">
        <v>28</v>
      </c>
      <c r="H2042" s="14">
        <v>170</v>
      </c>
      <c r="I2042" s="14">
        <v>0.8</v>
      </c>
      <c r="J2042" s="14">
        <v>1.605</v>
      </c>
    </row>
    <row r="2043" spans="1:10" ht="14.4">
      <c r="A2043" s="8" t="str">
        <f t="shared" si="31"/>
        <v>Italy-Europe 2012</v>
      </c>
      <c r="B2043" s="8" t="s">
        <v>170</v>
      </c>
      <c r="C2043" s="8" t="s">
        <v>76</v>
      </c>
      <c r="D2043" s="9" t="s">
        <v>74</v>
      </c>
      <c r="E2043" s="14">
        <v>0.67700000000000005</v>
      </c>
      <c r="F2043" s="14">
        <v>6</v>
      </c>
      <c r="G2043" s="14">
        <v>67</v>
      </c>
      <c r="H2043" s="14">
        <v>269</v>
      </c>
      <c r="I2043" s="14">
        <v>0.55800000000000005</v>
      </c>
      <c r="J2043" s="14">
        <v>1.597</v>
      </c>
    </row>
    <row r="2044" spans="1:10" ht="14.4">
      <c r="A2044" s="8" t="str">
        <f t="shared" si="31"/>
        <v>Andorra-Europe 2012</v>
      </c>
      <c r="B2044" s="8" t="s">
        <v>81</v>
      </c>
      <c r="C2044" s="8" t="s">
        <v>76</v>
      </c>
      <c r="D2044" s="9" t="s">
        <v>74</v>
      </c>
      <c r="E2044" s="8"/>
      <c r="F2044" s="8"/>
      <c r="G2044" s="8"/>
      <c r="H2044" s="8"/>
      <c r="I2044" s="14">
        <v>0.86399999999999999</v>
      </c>
      <c r="J2044" s="14">
        <v>0.81499999999999995</v>
      </c>
    </row>
    <row r="2045" spans="1:10" ht="14.4">
      <c r="A2045" s="8" t="str">
        <f t="shared" si="31"/>
        <v>San Marino-Europe 2012</v>
      </c>
      <c r="B2045" s="8" t="s">
        <v>234</v>
      </c>
      <c r="C2045" s="8" t="s">
        <v>76</v>
      </c>
      <c r="D2045" s="9" t="s">
        <v>74</v>
      </c>
      <c r="E2045" s="14">
        <v>0.42199999999999999</v>
      </c>
      <c r="F2045" s="14">
        <v>40</v>
      </c>
      <c r="G2045" s="14">
        <v>74</v>
      </c>
      <c r="H2045" s="14">
        <v>52</v>
      </c>
      <c r="I2045" s="14">
        <v>0.50900000000000001</v>
      </c>
      <c r="J2045" s="14">
        <v>1.1519999999999999</v>
      </c>
    </row>
    <row r="2046" spans="1:10" ht="14.4">
      <c r="A2046" s="8" t="str">
        <f t="shared" si="31"/>
        <v>Lithuania-Europe 2012</v>
      </c>
      <c r="B2046" s="8" t="s">
        <v>187</v>
      </c>
      <c r="C2046" s="8" t="s">
        <v>76</v>
      </c>
      <c r="D2046" s="9" t="s">
        <v>74</v>
      </c>
      <c r="E2046" s="14">
        <v>0.43</v>
      </c>
      <c r="F2046" s="14">
        <v>20</v>
      </c>
      <c r="G2046" s="14">
        <v>25</v>
      </c>
      <c r="H2046" s="14">
        <v>175</v>
      </c>
      <c r="I2046" s="14">
        <v>0.67200000000000004</v>
      </c>
      <c r="J2046" s="14">
        <v>1.651</v>
      </c>
    </row>
    <row r="2047" spans="1:10" ht="14.4">
      <c r="A2047" s="8" t="str">
        <f t="shared" si="31"/>
        <v>Latvia-Europe 2012</v>
      </c>
      <c r="B2047" s="8" t="s">
        <v>181</v>
      </c>
      <c r="C2047" s="8" t="s">
        <v>76</v>
      </c>
      <c r="D2047" s="9" t="s">
        <v>74</v>
      </c>
      <c r="E2047" s="14">
        <v>0.35899999999999999</v>
      </c>
      <c r="F2047" s="14">
        <v>16</v>
      </c>
      <c r="G2047" s="14">
        <v>24</v>
      </c>
      <c r="H2047" s="14">
        <v>264</v>
      </c>
      <c r="I2047" s="14">
        <v>0.73099999999999998</v>
      </c>
      <c r="J2047" s="14">
        <v>1.121</v>
      </c>
    </row>
    <row r="2048" spans="1:10" ht="14.4">
      <c r="A2048" s="8" t="str">
        <f t="shared" si="31"/>
        <v>Romania-Europe 2012</v>
      </c>
      <c r="B2048" s="8" t="s">
        <v>230</v>
      </c>
      <c r="C2048" s="8" t="s">
        <v>76</v>
      </c>
      <c r="D2048" s="9" t="s">
        <v>74</v>
      </c>
      <c r="E2048" s="14">
        <v>0.42899999999999999</v>
      </c>
      <c r="F2048" s="14">
        <v>10</v>
      </c>
      <c r="G2048" s="14">
        <v>73</v>
      </c>
      <c r="H2048" s="14">
        <v>216</v>
      </c>
      <c r="I2048" s="14">
        <v>0.45900000000000002</v>
      </c>
      <c r="J2048" s="14">
        <v>1.05</v>
      </c>
    </row>
    <row r="2049" spans="1:10" ht="14.4">
      <c r="A2049" s="8" t="str">
        <f t="shared" si="31"/>
        <v>Bulgaria-Europe 2012</v>
      </c>
      <c r="B2049" s="8" t="s">
        <v>107</v>
      </c>
      <c r="C2049" s="8" t="s">
        <v>76</v>
      </c>
      <c r="D2049" s="9" t="s">
        <v>74</v>
      </c>
      <c r="E2049" s="14">
        <v>0.27700000000000002</v>
      </c>
      <c r="F2049" s="14">
        <v>18</v>
      </c>
      <c r="G2049" s="14">
        <v>57</v>
      </c>
      <c r="H2049" s="14">
        <v>454</v>
      </c>
      <c r="I2049" s="14">
        <v>0.51900000000000002</v>
      </c>
      <c r="J2049" s="14">
        <v>1.4810000000000001</v>
      </c>
    </row>
    <row r="2050" spans="1:10" ht="14.4">
      <c r="A2050" s="8" t="str">
        <f t="shared" si="31"/>
        <v>Slovakia-Europe 2012</v>
      </c>
      <c r="B2050" s="8" t="s">
        <v>243</v>
      </c>
      <c r="C2050" s="8" t="s">
        <v>76</v>
      </c>
      <c r="D2050" s="9" t="s">
        <v>74</v>
      </c>
      <c r="E2050" s="14">
        <v>0.47099999999999997</v>
      </c>
      <c r="F2050" s="14">
        <v>14</v>
      </c>
      <c r="G2050" s="14">
        <v>43</v>
      </c>
      <c r="H2050" s="14">
        <v>207</v>
      </c>
      <c r="I2050" s="14">
        <v>0.76700000000000002</v>
      </c>
      <c r="J2050" s="14">
        <v>1.119</v>
      </c>
    </row>
    <row r="2051" spans="1:10" ht="14.4">
      <c r="A2051" s="8" t="str">
        <f t="shared" ref="A2051:A2114" si="32">CONCATENATE(B2051," ",D2051)</f>
        <v>Poland-Europe 2012</v>
      </c>
      <c r="B2051" s="8" t="s">
        <v>226</v>
      </c>
      <c r="C2051" s="8" t="s">
        <v>76</v>
      </c>
      <c r="D2051" s="9" t="s">
        <v>74</v>
      </c>
      <c r="E2051" s="14">
        <v>0.39800000000000002</v>
      </c>
      <c r="F2051" s="14">
        <v>32</v>
      </c>
      <c r="G2051" s="14">
        <v>48</v>
      </c>
      <c r="H2051" s="14">
        <v>286</v>
      </c>
      <c r="I2051" s="14">
        <v>0.623</v>
      </c>
      <c r="J2051" s="14">
        <v>1.415</v>
      </c>
    </row>
    <row r="2052" spans="1:10" ht="14.4">
      <c r="A2052" s="8" t="str">
        <f t="shared" si="32"/>
        <v>Croatia-Europe 2012</v>
      </c>
      <c r="B2052" s="8" t="s">
        <v>124</v>
      </c>
      <c r="C2052" s="8" t="s">
        <v>76</v>
      </c>
      <c r="D2052" s="9" t="s">
        <v>74</v>
      </c>
      <c r="E2052" s="14">
        <v>0.218</v>
      </c>
      <c r="F2052" s="14">
        <v>8</v>
      </c>
      <c r="G2052" s="14">
        <v>88</v>
      </c>
      <c r="H2052" s="14">
        <v>196</v>
      </c>
      <c r="I2052" s="14">
        <v>0.61899999999999999</v>
      </c>
      <c r="J2052" s="14">
        <v>1.1539999999999999</v>
      </c>
    </row>
    <row r="2053" spans="1:10" ht="14.4">
      <c r="A2053" s="8" t="str">
        <f t="shared" si="32"/>
        <v>Czech Republic-Europe 2012</v>
      </c>
      <c r="B2053" s="8" t="s">
        <v>128</v>
      </c>
      <c r="C2053" s="8" t="s">
        <v>76</v>
      </c>
      <c r="D2053" s="9" t="s">
        <v>74</v>
      </c>
      <c r="E2053" s="14">
        <v>0.48099999999999998</v>
      </c>
      <c r="F2053" s="14">
        <v>20</v>
      </c>
      <c r="G2053" s="14">
        <v>68</v>
      </c>
      <c r="H2053" s="14">
        <v>413</v>
      </c>
      <c r="I2053" s="14">
        <v>0.73399999999999999</v>
      </c>
      <c r="J2053" s="14">
        <v>1.268</v>
      </c>
    </row>
    <row r="2054" spans="1:10" ht="14.4">
      <c r="A2054" s="8" t="str">
        <f t="shared" si="32"/>
        <v>Denmark-Europe 2012</v>
      </c>
      <c r="B2054" s="8" t="s">
        <v>129</v>
      </c>
      <c r="C2054" s="8" t="s">
        <v>76</v>
      </c>
      <c r="D2054" s="9" t="s">
        <v>74</v>
      </c>
      <c r="E2054" s="14">
        <v>0.27</v>
      </c>
      <c r="F2054" s="14">
        <v>6</v>
      </c>
      <c r="G2054" s="14">
        <v>5</v>
      </c>
      <c r="H2054" s="14">
        <v>130</v>
      </c>
      <c r="I2054" s="14">
        <v>0.92300000000000004</v>
      </c>
      <c r="J2054" s="14">
        <v>1.3029999999999999</v>
      </c>
    </row>
    <row r="2055" spans="1:10" ht="14.4">
      <c r="A2055" s="8" t="str">
        <f t="shared" si="32"/>
        <v>Malta-Europe 2012</v>
      </c>
      <c r="B2055" s="8" t="s">
        <v>195</v>
      </c>
      <c r="C2055" s="8" t="s">
        <v>76</v>
      </c>
      <c r="D2055" s="9" t="s">
        <v>74</v>
      </c>
      <c r="E2055" s="14">
        <v>0.40899999999999997</v>
      </c>
      <c r="F2055" s="14">
        <v>40</v>
      </c>
      <c r="G2055" s="14">
        <v>100</v>
      </c>
      <c r="H2055" s="14">
        <v>139</v>
      </c>
      <c r="I2055" s="14">
        <v>0.68200000000000005</v>
      </c>
      <c r="J2055" s="14">
        <v>1.244</v>
      </c>
    </row>
    <row r="2056" spans="1:10" ht="14.4">
      <c r="A2056" s="8" t="str">
        <f t="shared" si="32"/>
        <v>Liechtenstein-Europe 2012</v>
      </c>
      <c r="B2056" s="8" t="s">
        <v>186</v>
      </c>
      <c r="C2056" s="8" t="s">
        <v>76</v>
      </c>
      <c r="D2056" s="9" t="s">
        <v>74</v>
      </c>
      <c r="E2056" s="8"/>
      <c r="F2056" s="8"/>
      <c r="G2056" s="8"/>
      <c r="H2056" s="8"/>
      <c r="I2056" s="14">
        <v>0.89400000000000002</v>
      </c>
      <c r="J2056" s="14">
        <v>0.97399999999999998</v>
      </c>
    </row>
    <row r="2057" spans="1:10" ht="14.4">
      <c r="A2057" s="8" t="str">
        <f t="shared" si="32"/>
        <v>Spain-Europe 2012</v>
      </c>
      <c r="B2057" s="8" t="s">
        <v>250</v>
      </c>
      <c r="C2057" s="8" t="s">
        <v>76</v>
      </c>
      <c r="D2057" s="9" t="s">
        <v>74</v>
      </c>
      <c r="E2057" s="14">
        <v>0.38700000000000001</v>
      </c>
      <c r="F2057" s="14">
        <v>28</v>
      </c>
      <c r="G2057" s="14">
        <v>46</v>
      </c>
      <c r="H2057" s="14">
        <v>167</v>
      </c>
      <c r="I2057" s="14">
        <v>0.69799999999999995</v>
      </c>
      <c r="J2057" s="14">
        <v>1.0840000000000001</v>
      </c>
    </row>
    <row r="2058" spans="1:10" ht="14.4">
      <c r="A2058" s="8" t="str">
        <f t="shared" si="32"/>
        <v>Switzerland-Europe 2012</v>
      </c>
      <c r="B2058" s="8" t="s">
        <v>260</v>
      </c>
      <c r="C2058" s="8" t="s">
        <v>76</v>
      </c>
      <c r="D2058" s="9" t="s">
        <v>74</v>
      </c>
      <c r="E2058" s="14">
        <v>0.29099999999999998</v>
      </c>
      <c r="F2058" s="14">
        <v>18</v>
      </c>
      <c r="G2058" s="14">
        <v>27</v>
      </c>
      <c r="H2058" s="14">
        <v>63</v>
      </c>
      <c r="I2058" s="14">
        <v>0.85199999999999998</v>
      </c>
      <c r="J2058" s="14">
        <v>1.321</v>
      </c>
    </row>
    <row r="2059" spans="1:10" ht="14.4">
      <c r="A2059" s="8" t="str">
        <f t="shared" si="32"/>
        <v>Ukraine-Europe 2012</v>
      </c>
      <c r="B2059" s="8" t="s">
        <v>274</v>
      </c>
      <c r="C2059" s="8" t="s">
        <v>76</v>
      </c>
      <c r="D2059" s="9" t="s">
        <v>74</v>
      </c>
      <c r="E2059" s="14">
        <v>0.55400000000000005</v>
      </c>
      <c r="F2059" s="14">
        <v>22</v>
      </c>
      <c r="G2059" s="14">
        <v>140</v>
      </c>
      <c r="H2059" s="14">
        <v>491</v>
      </c>
      <c r="I2059" s="14">
        <v>0.35299999999999998</v>
      </c>
      <c r="J2059" s="14">
        <v>1.3029999999999999</v>
      </c>
    </row>
    <row r="2060" spans="1:10" ht="14.4">
      <c r="A2060" s="8" t="str">
        <f t="shared" si="32"/>
        <v>Estonia-Europe 2012</v>
      </c>
      <c r="B2060" s="8" t="s">
        <v>138</v>
      </c>
      <c r="C2060" s="8" t="s">
        <v>76</v>
      </c>
      <c r="D2060" s="9" t="s">
        <v>74</v>
      </c>
      <c r="E2060" s="14">
        <v>0.66400000000000003</v>
      </c>
      <c r="F2060" s="14">
        <v>7</v>
      </c>
      <c r="G2060" s="14">
        <v>21</v>
      </c>
      <c r="H2060" s="14">
        <v>81</v>
      </c>
      <c r="I2060" s="14">
        <v>0.78400000000000003</v>
      </c>
      <c r="J2060" s="14">
        <v>1.6040000000000001</v>
      </c>
    </row>
    <row r="2061" spans="1:10" ht="14.4">
      <c r="A2061" s="8" t="str">
        <f t="shared" si="32"/>
        <v>North Macedonia-Europe 2012</v>
      </c>
      <c r="B2061" s="8" t="s">
        <v>217</v>
      </c>
      <c r="C2061" s="8" t="s">
        <v>76</v>
      </c>
      <c r="D2061" s="9" t="s">
        <v>74</v>
      </c>
      <c r="E2061" s="14">
        <v>8.2000000000000003E-2</v>
      </c>
      <c r="F2061" s="14">
        <v>2</v>
      </c>
      <c r="G2061" s="14">
        <v>36</v>
      </c>
      <c r="H2061" s="14">
        <v>119</v>
      </c>
      <c r="I2061" s="14">
        <v>0.57399999999999995</v>
      </c>
      <c r="J2061" s="14">
        <v>1.0620000000000001</v>
      </c>
    </row>
    <row r="2062" spans="1:10" ht="14.4">
      <c r="A2062" s="8" t="str">
        <f t="shared" si="32"/>
        <v>Slovenia-Europe 2012</v>
      </c>
      <c r="B2062" s="8" t="s">
        <v>244</v>
      </c>
      <c r="C2062" s="8" t="s">
        <v>76</v>
      </c>
      <c r="D2062" s="9" t="s">
        <v>74</v>
      </c>
      <c r="E2062" s="14">
        <v>0.33900000000000002</v>
      </c>
      <c r="F2062" s="14">
        <v>6</v>
      </c>
      <c r="G2062" s="14">
        <v>31</v>
      </c>
      <c r="H2062" s="14">
        <v>260</v>
      </c>
      <c r="I2062" s="14">
        <v>0.68300000000000005</v>
      </c>
      <c r="J2062" s="14">
        <v>1.0840000000000001</v>
      </c>
    </row>
    <row r="2063" spans="1:10" ht="14.4">
      <c r="A2063" s="8" t="str">
        <f t="shared" si="32"/>
        <v>Belgium-Europe 2012</v>
      </c>
      <c r="B2063" s="8" t="s">
        <v>97</v>
      </c>
      <c r="C2063" s="8" t="s">
        <v>76</v>
      </c>
      <c r="D2063" s="9" t="s">
        <v>74</v>
      </c>
      <c r="E2063" s="14">
        <v>0.57599999999999996</v>
      </c>
      <c r="F2063" s="14">
        <v>4</v>
      </c>
      <c r="G2063" s="14">
        <v>32</v>
      </c>
      <c r="H2063" s="14">
        <v>156</v>
      </c>
      <c r="I2063" s="14">
        <v>0.80700000000000005</v>
      </c>
      <c r="J2063" s="14">
        <v>1.113</v>
      </c>
    </row>
    <row r="2064" spans="1:10" ht="14.4">
      <c r="A2064" s="8" t="str">
        <f t="shared" si="32"/>
        <v>Finland-Europe 2012</v>
      </c>
      <c r="B2064" s="8" t="s">
        <v>142</v>
      </c>
      <c r="C2064" s="8" t="s">
        <v>76</v>
      </c>
      <c r="D2064" s="9" t="s">
        <v>74</v>
      </c>
      <c r="E2064" s="14">
        <v>0.40600000000000003</v>
      </c>
      <c r="F2064" s="14">
        <v>14</v>
      </c>
      <c r="G2064" s="14">
        <v>12</v>
      </c>
      <c r="H2064" s="14">
        <v>93</v>
      </c>
      <c r="I2064" s="14">
        <v>0.89900000000000002</v>
      </c>
      <c r="J2064" s="14">
        <v>1.7230000000000001</v>
      </c>
    </row>
    <row r="2065" spans="1:10" ht="14.4">
      <c r="A2065" s="8" t="str">
        <f t="shared" si="32"/>
        <v>Netherlands-Europe 2012</v>
      </c>
      <c r="B2065" s="8" t="s">
        <v>210</v>
      </c>
      <c r="C2065" s="8" t="s">
        <v>76</v>
      </c>
      <c r="D2065" s="9" t="s">
        <v>74</v>
      </c>
      <c r="E2065" s="14">
        <v>0.39200000000000002</v>
      </c>
      <c r="F2065" s="14">
        <v>5</v>
      </c>
      <c r="G2065" s="14">
        <v>30</v>
      </c>
      <c r="H2065" s="14">
        <v>127</v>
      </c>
      <c r="I2065" s="14">
        <v>0.92900000000000005</v>
      </c>
      <c r="J2065" s="14">
        <v>1.18</v>
      </c>
    </row>
    <row r="2066" spans="1:10" ht="14.4">
      <c r="A2066" s="8" t="str">
        <f t="shared" si="32"/>
        <v>Luxembourg-Europe 2012</v>
      </c>
      <c r="B2066" s="8" t="s">
        <v>188</v>
      </c>
      <c r="C2066" s="8" t="s">
        <v>76</v>
      </c>
      <c r="D2066" s="9" t="s">
        <v>74</v>
      </c>
      <c r="E2066" s="14">
        <v>0.2</v>
      </c>
      <c r="F2066" s="14">
        <v>19</v>
      </c>
      <c r="G2066" s="14">
        <v>56</v>
      </c>
      <c r="H2066" s="14">
        <v>59</v>
      </c>
      <c r="I2066" s="14">
        <v>0.91900000000000004</v>
      </c>
      <c r="J2066" s="14">
        <v>1.454</v>
      </c>
    </row>
    <row r="2067" spans="1:10" ht="14.4">
      <c r="A2067" s="8" t="str">
        <f t="shared" si="32"/>
        <v>Moldova-Europe 2012</v>
      </c>
      <c r="B2067" s="8" t="s">
        <v>201</v>
      </c>
      <c r="C2067" s="8" t="s">
        <v>76</v>
      </c>
      <c r="D2067" s="9" t="s">
        <v>74</v>
      </c>
      <c r="E2067" s="14">
        <v>0.308</v>
      </c>
      <c r="F2067" s="14">
        <v>9</v>
      </c>
      <c r="G2067" s="14">
        <v>86</v>
      </c>
      <c r="H2067" s="14">
        <v>220</v>
      </c>
      <c r="I2067" s="14">
        <v>0.434</v>
      </c>
      <c r="J2067" s="14">
        <v>1.02</v>
      </c>
    </row>
    <row r="2068" spans="1:10" ht="14.4">
      <c r="A2068" s="8" t="str">
        <f t="shared" si="32"/>
        <v>Belarus-Europe 2012</v>
      </c>
      <c r="B2068" s="8" t="s">
        <v>96</v>
      </c>
      <c r="C2068" s="8" t="s">
        <v>76</v>
      </c>
      <c r="D2068" s="9" t="s">
        <v>74</v>
      </c>
      <c r="E2068" s="14">
        <v>0.60499999999999998</v>
      </c>
      <c r="F2068" s="14">
        <v>10</v>
      </c>
      <c r="G2068" s="14">
        <v>64</v>
      </c>
      <c r="H2068" s="14">
        <v>338</v>
      </c>
      <c r="I2068" s="14">
        <v>0.46899999999999997</v>
      </c>
      <c r="J2068" s="14">
        <v>1.135</v>
      </c>
    </row>
    <row r="2069" spans="1:10" ht="14.4">
      <c r="A2069" s="8" t="str">
        <f t="shared" si="32"/>
        <v>Montenegro-Europe 2012</v>
      </c>
      <c r="B2069" s="8" t="s">
        <v>204</v>
      </c>
      <c r="C2069" s="8" t="s">
        <v>76</v>
      </c>
      <c r="D2069" s="9" t="s">
        <v>74</v>
      </c>
      <c r="E2069" s="14">
        <v>0.20899999999999999</v>
      </c>
      <c r="F2069" s="14">
        <v>10</v>
      </c>
      <c r="G2069" s="14">
        <v>50</v>
      </c>
      <c r="H2069" s="14">
        <v>320</v>
      </c>
      <c r="I2069" s="14">
        <v>0.56799999999999995</v>
      </c>
      <c r="J2069" s="14">
        <v>1.595</v>
      </c>
    </row>
    <row r="2070" spans="1:10" ht="14.4">
      <c r="A2070" s="8" t="str">
        <f t="shared" si="32"/>
        <v>Cyprus-Europe 2012</v>
      </c>
      <c r="B2070" s="8" t="s">
        <v>127</v>
      </c>
      <c r="C2070" s="8" t="s">
        <v>76</v>
      </c>
      <c r="D2070" s="9" t="s">
        <v>74</v>
      </c>
      <c r="E2070" s="14">
        <v>0.222</v>
      </c>
      <c r="F2070" s="14">
        <v>8</v>
      </c>
      <c r="G2070" s="14">
        <v>38</v>
      </c>
      <c r="H2070" s="14">
        <v>147</v>
      </c>
      <c r="I2070" s="14">
        <v>0.60699999999999998</v>
      </c>
      <c r="J2070" s="14">
        <v>0.98399999999999999</v>
      </c>
    </row>
    <row r="2071" spans="1:10" ht="14.4">
      <c r="A2071" s="8" t="str">
        <f t="shared" si="32"/>
        <v>Norway-Europe 2012</v>
      </c>
      <c r="B2071" s="8" t="s">
        <v>218</v>
      </c>
      <c r="C2071" s="8" t="s">
        <v>76</v>
      </c>
      <c r="D2071" s="9" t="s">
        <v>74</v>
      </c>
      <c r="E2071" s="14">
        <v>0.40699999999999997</v>
      </c>
      <c r="F2071" s="14">
        <v>7</v>
      </c>
      <c r="G2071" s="14">
        <v>7</v>
      </c>
      <c r="H2071" s="14">
        <v>87</v>
      </c>
      <c r="I2071" s="14">
        <v>0.94599999999999995</v>
      </c>
      <c r="J2071" s="14">
        <v>1.167</v>
      </c>
    </row>
    <row r="2072" spans="1:10" ht="14.4">
      <c r="A2072" s="8" t="str">
        <f t="shared" si="32"/>
        <v>Sweden-Europe 2012</v>
      </c>
      <c r="B2072" s="8" t="s">
        <v>259</v>
      </c>
      <c r="C2072" s="8" t="s">
        <v>76</v>
      </c>
      <c r="D2072" s="9" t="s">
        <v>74</v>
      </c>
      <c r="E2072" s="14">
        <v>0.52</v>
      </c>
      <c r="F2072" s="14">
        <v>16</v>
      </c>
      <c r="G2072" s="14">
        <v>14</v>
      </c>
      <c r="H2072" s="14">
        <v>122</v>
      </c>
      <c r="I2072" s="14">
        <v>0.93200000000000005</v>
      </c>
      <c r="J2072" s="14">
        <v>1.246</v>
      </c>
    </row>
    <row r="2073" spans="1:10" ht="14.4">
      <c r="A2073" s="8" t="str">
        <f t="shared" si="32"/>
        <v>Russia-Europe 2012</v>
      </c>
      <c r="B2073" s="8" t="s">
        <v>231</v>
      </c>
      <c r="C2073" s="8" t="s">
        <v>76</v>
      </c>
      <c r="D2073" s="9" t="s">
        <v>74</v>
      </c>
      <c r="E2073" s="14">
        <v>0.54100000000000004</v>
      </c>
      <c r="F2073" s="14">
        <v>18</v>
      </c>
      <c r="G2073" s="14">
        <v>111</v>
      </c>
      <c r="H2073" s="14">
        <v>177</v>
      </c>
      <c r="I2073" s="14">
        <v>0.63800000000000001</v>
      </c>
      <c r="J2073" s="14">
        <v>1.4530000000000001</v>
      </c>
    </row>
    <row r="2074" spans="1:10" ht="14.4">
      <c r="A2074" s="8" t="str">
        <f t="shared" si="32"/>
        <v>Albania-Europe 2012</v>
      </c>
      <c r="B2074" s="8" t="s">
        <v>75</v>
      </c>
      <c r="C2074" s="8" t="s">
        <v>76</v>
      </c>
      <c r="D2074" s="9" t="s">
        <v>74</v>
      </c>
      <c r="E2074" s="14">
        <v>0.32</v>
      </c>
      <c r="F2074" s="14">
        <v>5</v>
      </c>
      <c r="G2074" s="14">
        <v>82</v>
      </c>
      <c r="H2074" s="14">
        <v>357</v>
      </c>
      <c r="I2074" s="14">
        <v>0.54700000000000004</v>
      </c>
      <c r="J2074" s="14">
        <v>1.107</v>
      </c>
    </row>
    <row r="2075" spans="1:10" ht="14.4">
      <c r="A2075" s="8" t="str">
        <f t="shared" si="32"/>
        <v>France-Europe 2012</v>
      </c>
      <c r="B2075" s="8" t="s">
        <v>143</v>
      </c>
      <c r="C2075" s="8" t="s">
        <v>76</v>
      </c>
      <c r="D2075" s="9" t="s">
        <v>74</v>
      </c>
      <c r="E2075" s="14">
        <v>0.64700000000000002</v>
      </c>
      <c r="F2075" s="14">
        <v>7</v>
      </c>
      <c r="G2075" s="14">
        <v>35</v>
      </c>
      <c r="H2075" s="14">
        <v>132</v>
      </c>
      <c r="I2075" s="14">
        <v>0.81399999999999995</v>
      </c>
      <c r="J2075" s="14">
        <v>0.97399999999999998</v>
      </c>
    </row>
    <row r="2076" spans="1:10" ht="14.4">
      <c r="A2076" s="8" t="str">
        <f t="shared" si="32"/>
        <v>United Kingdom-Europe 2012</v>
      </c>
      <c r="B2076" s="8" t="s">
        <v>276</v>
      </c>
      <c r="C2076" s="8" t="s">
        <v>76</v>
      </c>
      <c r="D2076" s="9" t="s">
        <v>74</v>
      </c>
      <c r="E2076" s="14">
        <v>0.35</v>
      </c>
      <c r="F2076" s="14">
        <v>12</v>
      </c>
      <c r="G2076" s="14">
        <v>11</v>
      </c>
      <c r="H2076" s="14">
        <v>110</v>
      </c>
      <c r="I2076" s="14">
        <v>0.875</v>
      </c>
      <c r="J2076" s="14">
        <v>1.248</v>
      </c>
    </row>
    <row r="2077" spans="1:10" ht="14.4">
      <c r="A2077" s="8" t="str">
        <f t="shared" si="32"/>
        <v>Faeroe Islands-Europe 2012</v>
      </c>
      <c r="B2077" s="8" t="s">
        <v>140</v>
      </c>
      <c r="C2077" s="8" t="s">
        <v>76</v>
      </c>
      <c r="D2077" s="9" t="s">
        <v>74</v>
      </c>
      <c r="E2077" s="8"/>
      <c r="F2077" s="8"/>
      <c r="G2077" s="8"/>
      <c r="H2077" s="8"/>
      <c r="I2077" s="14">
        <v>0.85299999999999998</v>
      </c>
      <c r="J2077" s="14">
        <v>1.1859999999999999</v>
      </c>
    </row>
    <row r="2078" spans="1:10" ht="14.4">
      <c r="A2078" s="8" t="str">
        <f t="shared" si="32"/>
        <v>Iceland-Europe 2012</v>
      </c>
      <c r="B2078" s="8" t="s">
        <v>162</v>
      </c>
      <c r="C2078" s="8" t="s">
        <v>76</v>
      </c>
      <c r="D2078" s="9" t="s">
        <v>74</v>
      </c>
      <c r="E2078" s="14">
        <v>0.30599999999999999</v>
      </c>
      <c r="F2078" s="14">
        <v>5</v>
      </c>
      <c r="G2078" s="14">
        <v>13</v>
      </c>
      <c r="H2078" s="14">
        <v>140</v>
      </c>
      <c r="I2078" s="14">
        <v>0.96199999999999997</v>
      </c>
      <c r="J2078" s="14">
        <v>1.081</v>
      </c>
    </row>
    <row r="2079" spans="1:10" ht="14.4">
      <c r="A2079" s="8" t="str">
        <f t="shared" si="32"/>
        <v>Ireland-Europe 2012</v>
      </c>
      <c r="B2079" s="8" t="s">
        <v>167</v>
      </c>
      <c r="C2079" s="8" t="s">
        <v>76</v>
      </c>
      <c r="D2079" s="9" t="s">
        <v>74</v>
      </c>
      <c r="E2079" s="14">
        <v>0.255</v>
      </c>
      <c r="F2079" s="14">
        <v>10</v>
      </c>
      <c r="G2079" s="14">
        <v>15</v>
      </c>
      <c r="H2079" s="14">
        <v>80</v>
      </c>
      <c r="I2079" s="14">
        <v>0.76900000000000002</v>
      </c>
      <c r="J2079" s="14">
        <v>1.0720000000000001</v>
      </c>
    </row>
    <row r="2080" spans="1:10" ht="14.4">
      <c r="A2080" s="8" t="str">
        <f t="shared" si="32"/>
        <v>Turkey-Europe 2012</v>
      </c>
      <c r="B2080" s="8" t="s">
        <v>270</v>
      </c>
      <c r="C2080" s="8" t="s">
        <v>76</v>
      </c>
      <c r="D2080" s="9" t="s">
        <v>74</v>
      </c>
      <c r="E2080" s="14">
        <v>0.4</v>
      </c>
      <c r="F2080" s="14">
        <v>6</v>
      </c>
      <c r="G2080" s="14">
        <v>72</v>
      </c>
      <c r="H2080" s="14">
        <v>226</v>
      </c>
      <c r="I2080" s="14">
        <v>0.45100000000000001</v>
      </c>
      <c r="J2080" s="14">
        <v>0.91500000000000004</v>
      </c>
    </row>
    <row r="2081" spans="1:10" ht="14.4">
      <c r="A2081" s="8" t="str">
        <f t="shared" si="32"/>
        <v>Kosovo-Europe 2012</v>
      </c>
      <c r="B2081" s="8" t="s">
        <v>177</v>
      </c>
      <c r="C2081" s="8" t="s">
        <v>76</v>
      </c>
      <c r="D2081" s="9" t="s">
        <v>74</v>
      </c>
      <c r="E2081" s="14">
        <v>0.154</v>
      </c>
      <c r="F2081" s="14">
        <v>52</v>
      </c>
      <c r="G2081" s="14">
        <v>96</v>
      </c>
      <c r="H2081" s="14">
        <v>164</v>
      </c>
      <c r="I2081" s="8">
        <v>0.129</v>
      </c>
      <c r="J2081" s="8">
        <v>0.57976412489999996</v>
      </c>
    </row>
    <row r="2082" spans="1:10" ht="14.4">
      <c r="A2082" s="8" t="str">
        <f t="shared" si="32"/>
        <v>Lebanon-Middle East 2005</v>
      </c>
      <c r="B2082" s="8" t="s">
        <v>182</v>
      </c>
      <c r="C2082" s="8" t="s">
        <v>93</v>
      </c>
      <c r="D2082" s="9" t="s">
        <v>67</v>
      </c>
      <c r="E2082" s="14">
        <v>0.35399999999999998</v>
      </c>
      <c r="F2082" s="14">
        <v>46</v>
      </c>
      <c r="G2082" s="8"/>
      <c r="H2082" s="14">
        <v>180</v>
      </c>
      <c r="I2082" s="14">
        <v>0.10100000000000001</v>
      </c>
      <c r="J2082" s="14">
        <v>0.249</v>
      </c>
    </row>
    <row r="2083" spans="1:10" ht="14.4">
      <c r="A2083" s="8" t="str">
        <f t="shared" si="32"/>
        <v>Qatar-Middle East 2005</v>
      </c>
      <c r="B2083" s="8" t="s">
        <v>229</v>
      </c>
      <c r="C2083" s="8" t="s">
        <v>93</v>
      </c>
      <c r="D2083" s="9" t="s">
        <v>67</v>
      </c>
      <c r="E2083" s="8"/>
      <c r="F2083" s="8"/>
      <c r="G2083" s="8"/>
      <c r="H2083" s="8"/>
      <c r="I2083" s="14">
        <v>0.247</v>
      </c>
      <c r="J2083" s="14">
        <v>0.873</v>
      </c>
    </row>
    <row r="2084" spans="1:10" ht="14.4">
      <c r="A2084" s="8" t="str">
        <f t="shared" si="32"/>
        <v>United Arab Emirates-Middle East 2005</v>
      </c>
      <c r="B2084" s="8" t="s">
        <v>275</v>
      </c>
      <c r="C2084" s="8" t="s">
        <v>93</v>
      </c>
      <c r="D2084" s="9" t="s">
        <v>67</v>
      </c>
      <c r="E2084" s="14">
        <v>0.14399999999999999</v>
      </c>
      <c r="F2084" s="14">
        <v>19</v>
      </c>
      <c r="G2084" s="8"/>
      <c r="H2084" s="14">
        <v>12</v>
      </c>
      <c r="I2084" s="14">
        <v>0.4</v>
      </c>
      <c r="J2084" s="14">
        <v>1.093</v>
      </c>
    </row>
    <row r="2085" spans="1:10" ht="14.4">
      <c r="A2085" s="8" t="str">
        <f t="shared" si="32"/>
        <v>Iran-Middle East 2005</v>
      </c>
      <c r="B2085" s="8" t="s">
        <v>165</v>
      </c>
      <c r="C2085" s="8" t="s">
        <v>93</v>
      </c>
      <c r="D2085" s="9" t="s">
        <v>67</v>
      </c>
      <c r="E2085" s="14">
        <v>0.442</v>
      </c>
      <c r="F2085" s="14">
        <v>28</v>
      </c>
      <c r="G2085" s="8"/>
      <c r="H2085" s="14">
        <v>344</v>
      </c>
      <c r="I2085" s="14">
        <v>8.1000000000000003E-2</v>
      </c>
      <c r="J2085" s="14">
        <v>0.121</v>
      </c>
    </row>
    <row r="2086" spans="1:10" ht="14.4">
      <c r="A2086" s="8" t="str">
        <f t="shared" si="32"/>
        <v>Bahrain-Middle East 2005</v>
      </c>
      <c r="B2086" s="8" t="s">
        <v>92</v>
      </c>
      <c r="C2086" s="8" t="s">
        <v>93</v>
      </c>
      <c r="D2086" s="9" t="s">
        <v>67</v>
      </c>
      <c r="E2086" s="8"/>
      <c r="F2086" s="8"/>
      <c r="G2086" s="8"/>
      <c r="H2086" s="8"/>
      <c r="I2086" s="14">
        <v>0.21299999999999999</v>
      </c>
      <c r="J2086" s="14">
        <v>0.872</v>
      </c>
    </row>
    <row r="2087" spans="1:10" ht="14.4">
      <c r="A2087" s="8" t="str">
        <f t="shared" si="32"/>
        <v>Kuwait-Middle East 2005</v>
      </c>
      <c r="B2087" s="8" t="s">
        <v>178</v>
      </c>
      <c r="C2087" s="8" t="s">
        <v>93</v>
      </c>
      <c r="D2087" s="9" t="s">
        <v>67</v>
      </c>
      <c r="E2087" s="14">
        <v>0.107</v>
      </c>
      <c r="F2087" s="14">
        <v>35</v>
      </c>
      <c r="G2087" s="8"/>
      <c r="H2087" s="14">
        <v>98</v>
      </c>
      <c r="I2087" s="14">
        <v>0.25900000000000001</v>
      </c>
      <c r="J2087" s="14">
        <v>0.60199999999999998</v>
      </c>
    </row>
    <row r="2088" spans="1:10" ht="14.4">
      <c r="A2088" s="8" t="str">
        <f t="shared" si="32"/>
        <v>Israel-Middle East 2005</v>
      </c>
      <c r="B2088" s="8" t="s">
        <v>169</v>
      </c>
      <c r="C2088" s="8" t="s">
        <v>93</v>
      </c>
      <c r="D2088" s="9" t="s">
        <v>67</v>
      </c>
      <c r="E2088" s="14">
        <v>0.39100000000000001</v>
      </c>
      <c r="F2088" s="14">
        <v>20</v>
      </c>
      <c r="G2088" s="8"/>
      <c r="H2088" s="14">
        <v>230</v>
      </c>
      <c r="I2088" s="14">
        <v>0.252</v>
      </c>
      <c r="J2088" s="14">
        <v>1.175</v>
      </c>
    </row>
    <row r="2089" spans="1:10" ht="14.4">
      <c r="A2089" s="8" t="str">
        <f t="shared" si="32"/>
        <v>Oman-Middle East 2005</v>
      </c>
      <c r="B2089" s="8" t="s">
        <v>219</v>
      </c>
      <c r="C2089" s="8" t="s">
        <v>93</v>
      </c>
      <c r="D2089" s="9" t="s">
        <v>67</v>
      </c>
      <c r="E2089" s="14">
        <v>0.19500000000000001</v>
      </c>
      <c r="F2089" s="14">
        <v>35</v>
      </c>
      <c r="G2089" s="8"/>
      <c r="H2089" s="14">
        <v>52</v>
      </c>
      <c r="I2089" s="14">
        <v>6.7000000000000004E-2</v>
      </c>
      <c r="J2089" s="14">
        <v>0.52900000000000003</v>
      </c>
    </row>
    <row r="2090" spans="1:10" ht="14.4">
      <c r="A2090" s="8" t="str">
        <f t="shared" si="32"/>
        <v>Saudi Arabia-Middle East 2005</v>
      </c>
      <c r="B2090" s="8" t="s">
        <v>236</v>
      </c>
      <c r="C2090" s="8" t="s">
        <v>93</v>
      </c>
      <c r="D2090" s="9" t="s">
        <v>67</v>
      </c>
      <c r="E2090" s="14">
        <v>0.14499999999999999</v>
      </c>
      <c r="F2090" s="14">
        <v>67</v>
      </c>
      <c r="G2090" s="8"/>
      <c r="H2090" s="14">
        <v>69</v>
      </c>
      <c r="I2090" s="14">
        <v>0.127</v>
      </c>
      <c r="J2090" s="14">
        <v>0.57399999999999995</v>
      </c>
    </row>
    <row r="2091" spans="1:10" ht="14.4">
      <c r="A2091" s="8" t="str">
        <f t="shared" si="32"/>
        <v>Syria-Middle East 2005</v>
      </c>
      <c r="B2091" s="8" t="s">
        <v>261</v>
      </c>
      <c r="C2091" s="8" t="s">
        <v>93</v>
      </c>
      <c r="D2091" s="9" t="s">
        <v>67</v>
      </c>
      <c r="E2091" s="14">
        <v>0.433</v>
      </c>
      <c r="F2091" s="14">
        <v>43</v>
      </c>
      <c r="G2091" s="8"/>
      <c r="H2091" s="14">
        <v>336</v>
      </c>
      <c r="I2091" s="14">
        <v>5.6000000000000001E-2</v>
      </c>
      <c r="J2091" s="14">
        <v>0.16200000000000001</v>
      </c>
    </row>
    <row r="2092" spans="1:10" ht="14.4">
      <c r="A2092" s="8" t="str">
        <f t="shared" si="32"/>
        <v>Jordan-Middle East 2005</v>
      </c>
      <c r="B2092" s="8" t="s">
        <v>173</v>
      </c>
      <c r="C2092" s="8" t="s">
        <v>93</v>
      </c>
      <c r="D2092" s="9" t="s">
        <v>67</v>
      </c>
      <c r="E2092" s="14">
        <v>0.311</v>
      </c>
      <c r="F2092" s="14">
        <v>16</v>
      </c>
      <c r="G2092" s="8"/>
      <c r="H2092" s="14">
        <v>136</v>
      </c>
      <c r="I2092" s="14">
        <v>0.129</v>
      </c>
      <c r="J2092" s="14">
        <v>0.59899999999999998</v>
      </c>
    </row>
    <row r="2093" spans="1:10" ht="14.4">
      <c r="A2093" s="8" t="str">
        <f t="shared" si="32"/>
        <v>Iraq-Middle East 2005</v>
      </c>
      <c r="B2093" s="8" t="s">
        <v>166</v>
      </c>
      <c r="C2093" s="8" t="s">
        <v>93</v>
      </c>
      <c r="D2093" s="9" t="s">
        <v>67</v>
      </c>
      <c r="E2093" s="14">
        <v>0.24199999999999999</v>
      </c>
      <c r="F2093" s="14">
        <v>32</v>
      </c>
      <c r="G2093" s="8"/>
      <c r="H2093" s="14">
        <v>312</v>
      </c>
      <c r="I2093" s="14">
        <v>8.9999999999999993E-3</v>
      </c>
      <c r="J2093" s="14">
        <v>5.6000000000000001E-2</v>
      </c>
    </row>
    <row r="2094" spans="1:10" ht="14.4">
      <c r="A2094" s="8" t="str">
        <f t="shared" si="32"/>
        <v>Yemen-Middle East 2005</v>
      </c>
      <c r="B2094" s="8" t="s">
        <v>283</v>
      </c>
      <c r="C2094" s="8" t="s">
        <v>93</v>
      </c>
      <c r="D2094" s="9" t="s">
        <v>67</v>
      </c>
      <c r="E2094" s="14">
        <v>1.952</v>
      </c>
      <c r="F2094" s="14">
        <v>63</v>
      </c>
      <c r="G2094" s="8"/>
      <c r="H2094" s="14">
        <v>248</v>
      </c>
      <c r="I2094" s="14">
        <v>0.01</v>
      </c>
      <c r="J2094" s="14">
        <v>0.113</v>
      </c>
    </row>
    <row r="2095" spans="1:10" ht="14.4">
      <c r="A2095" s="8" t="str">
        <f t="shared" si="32"/>
        <v>Lebanon-Middle East 2006</v>
      </c>
      <c r="B2095" s="8" t="s">
        <v>182</v>
      </c>
      <c r="C2095" s="8" t="s">
        <v>93</v>
      </c>
      <c r="D2095" s="9" t="s">
        <v>68</v>
      </c>
      <c r="E2095" s="14">
        <v>0.35399999999999998</v>
      </c>
      <c r="F2095" s="14">
        <v>46</v>
      </c>
      <c r="G2095" s="8"/>
      <c r="H2095" s="14">
        <v>180</v>
      </c>
      <c r="I2095" s="14">
        <v>0.15</v>
      </c>
      <c r="J2095" s="14">
        <v>0.27100000000000002</v>
      </c>
    </row>
    <row r="2096" spans="1:10" ht="14.4">
      <c r="A2096" s="8" t="str">
        <f t="shared" si="32"/>
        <v>Qatar-Middle East 2006</v>
      </c>
      <c r="B2096" s="8" t="s">
        <v>229</v>
      </c>
      <c r="C2096" s="8" t="s">
        <v>93</v>
      </c>
      <c r="D2096" s="9" t="s">
        <v>68</v>
      </c>
      <c r="E2096" s="8"/>
      <c r="F2096" s="8"/>
      <c r="G2096" s="8"/>
      <c r="H2096" s="8"/>
      <c r="I2096" s="14">
        <v>0.28999999999999998</v>
      </c>
      <c r="J2096" s="14">
        <v>0.95099999999999996</v>
      </c>
    </row>
    <row r="2097" spans="1:10" ht="14.4">
      <c r="A2097" s="8" t="str">
        <f t="shared" si="32"/>
        <v>United Arab Emirates-Middle East 2006</v>
      </c>
      <c r="B2097" s="8" t="s">
        <v>275</v>
      </c>
      <c r="C2097" s="8" t="s">
        <v>93</v>
      </c>
      <c r="D2097" s="9" t="s">
        <v>68</v>
      </c>
      <c r="E2097" s="14">
        <v>0.14399999999999999</v>
      </c>
      <c r="F2097" s="14">
        <v>19</v>
      </c>
      <c r="G2097" s="8"/>
      <c r="H2097" s="14">
        <v>12</v>
      </c>
      <c r="I2097" s="14">
        <v>0.52</v>
      </c>
      <c r="J2097" s="14">
        <v>1.1319999999999999</v>
      </c>
    </row>
    <row r="2098" spans="1:10" ht="14.4">
      <c r="A2098" s="8" t="str">
        <f t="shared" si="32"/>
        <v>Iran-Middle East 2006</v>
      </c>
      <c r="B2098" s="8" t="s">
        <v>165</v>
      </c>
      <c r="C2098" s="8" t="s">
        <v>93</v>
      </c>
      <c r="D2098" s="9" t="s">
        <v>68</v>
      </c>
      <c r="E2098" s="14">
        <v>0.442</v>
      </c>
      <c r="F2098" s="14">
        <v>28</v>
      </c>
      <c r="G2098" s="8"/>
      <c r="H2098" s="14">
        <v>344</v>
      </c>
      <c r="I2098" s="14">
        <v>8.7999999999999995E-2</v>
      </c>
      <c r="J2098" s="14">
        <v>0.217</v>
      </c>
    </row>
    <row r="2099" spans="1:10" ht="14.4">
      <c r="A2099" s="8" t="str">
        <f t="shared" si="32"/>
        <v>Bahrain-Middle East 2006</v>
      </c>
      <c r="B2099" s="8" t="s">
        <v>92</v>
      </c>
      <c r="C2099" s="8" t="s">
        <v>93</v>
      </c>
      <c r="D2099" s="9" t="s">
        <v>68</v>
      </c>
      <c r="E2099" s="8"/>
      <c r="F2099" s="8"/>
      <c r="G2099" s="8"/>
      <c r="H2099" s="8"/>
      <c r="I2099" s="14">
        <v>0.28199999999999997</v>
      </c>
      <c r="J2099" s="14">
        <v>0.95399999999999996</v>
      </c>
    </row>
    <row r="2100" spans="1:10" ht="14.4">
      <c r="A2100" s="8" t="str">
        <f t="shared" si="32"/>
        <v>Kuwait-Middle East 2006</v>
      </c>
      <c r="B2100" s="8" t="s">
        <v>178</v>
      </c>
      <c r="C2100" s="8" t="s">
        <v>93</v>
      </c>
      <c r="D2100" s="9" t="s">
        <v>68</v>
      </c>
      <c r="E2100" s="14">
        <v>0.107</v>
      </c>
      <c r="F2100" s="14">
        <v>35</v>
      </c>
      <c r="G2100" s="8"/>
      <c r="H2100" s="14">
        <v>98</v>
      </c>
      <c r="I2100" s="14">
        <v>0.28799999999999998</v>
      </c>
      <c r="J2100" s="14">
        <v>0.48799999999999999</v>
      </c>
    </row>
    <row r="2101" spans="1:10" ht="14.4">
      <c r="A2101" s="8" t="str">
        <f t="shared" si="32"/>
        <v>Israel-Middle East 2006</v>
      </c>
      <c r="B2101" s="8" t="s">
        <v>169</v>
      </c>
      <c r="C2101" s="8" t="s">
        <v>93</v>
      </c>
      <c r="D2101" s="9" t="s">
        <v>68</v>
      </c>
      <c r="E2101" s="14">
        <v>0.38200000000000001</v>
      </c>
      <c r="F2101" s="14">
        <v>20</v>
      </c>
      <c r="G2101" s="8"/>
      <c r="H2101" s="14">
        <v>230</v>
      </c>
      <c r="I2101" s="14">
        <v>0.27900000000000003</v>
      </c>
      <c r="J2101" s="14">
        <v>1.2430000000000001</v>
      </c>
    </row>
    <row r="2102" spans="1:10" ht="14.4">
      <c r="A2102" s="8" t="str">
        <f t="shared" si="32"/>
        <v>Oman-Middle East 2006</v>
      </c>
      <c r="B2102" s="8" t="s">
        <v>219</v>
      </c>
      <c r="C2102" s="8" t="s">
        <v>93</v>
      </c>
      <c r="D2102" s="9" t="s">
        <v>68</v>
      </c>
      <c r="E2102" s="14">
        <v>0.20300000000000001</v>
      </c>
      <c r="F2102" s="14">
        <v>35</v>
      </c>
      <c r="G2102" s="8"/>
      <c r="H2102" s="14">
        <v>52</v>
      </c>
      <c r="I2102" s="14">
        <v>8.3000000000000004E-2</v>
      </c>
      <c r="J2102" s="14">
        <v>0.71199999999999997</v>
      </c>
    </row>
    <row r="2103" spans="1:10" ht="14.4">
      <c r="A2103" s="8" t="str">
        <f t="shared" si="32"/>
        <v>Saudi Arabia-Middle East 2006</v>
      </c>
      <c r="B2103" s="8" t="s">
        <v>236</v>
      </c>
      <c r="C2103" s="8" t="s">
        <v>93</v>
      </c>
      <c r="D2103" s="9" t="s">
        <v>68</v>
      </c>
      <c r="E2103" s="14">
        <v>0.14499999999999999</v>
      </c>
      <c r="F2103" s="14">
        <v>42</v>
      </c>
      <c r="G2103" s="8"/>
      <c r="H2103" s="14">
        <v>79</v>
      </c>
      <c r="I2103" s="14">
        <v>0.19500000000000001</v>
      </c>
      <c r="J2103" s="14">
        <v>0.77600000000000002</v>
      </c>
    </row>
    <row r="2104" spans="1:10" ht="14.4">
      <c r="A2104" s="8" t="str">
        <f t="shared" si="32"/>
        <v>Syria-Middle East 2006</v>
      </c>
      <c r="B2104" s="8" t="s">
        <v>261</v>
      </c>
      <c r="C2104" s="8" t="s">
        <v>93</v>
      </c>
      <c r="D2104" s="9" t="s">
        <v>68</v>
      </c>
      <c r="E2104" s="14">
        <v>0.433</v>
      </c>
      <c r="F2104" s="14">
        <v>43</v>
      </c>
      <c r="G2104" s="8"/>
      <c r="H2104" s="14">
        <v>336</v>
      </c>
      <c r="I2104" s="14">
        <v>7.8E-2</v>
      </c>
      <c r="J2104" s="14">
        <v>0.249</v>
      </c>
    </row>
    <row r="2105" spans="1:10" ht="14.4">
      <c r="A2105" s="8" t="str">
        <f t="shared" si="32"/>
        <v>Jordan-Middle East 2006</v>
      </c>
      <c r="B2105" s="8" t="s">
        <v>173</v>
      </c>
      <c r="C2105" s="8" t="s">
        <v>93</v>
      </c>
      <c r="D2105" s="9" t="s">
        <v>68</v>
      </c>
      <c r="E2105" s="14">
        <v>0.311</v>
      </c>
      <c r="F2105" s="14">
        <v>16</v>
      </c>
      <c r="G2105" s="8"/>
      <c r="H2105" s="14">
        <v>136</v>
      </c>
      <c r="I2105" s="14">
        <v>0.13900000000000001</v>
      </c>
      <c r="J2105" s="14">
        <v>0.8</v>
      </c>
    </row>
    <row r="2106" spans="1:10" ht="14.4">
      <c r="A2106" s="8" t="str">
        <f t="shared" si="32"/>
        <v>Iraq-Middle East 2006</v>
      </c>
      <c r="B2106" s="8" t="s">
        <v>166</v>
      </c>
      <c r="C2106" s="8" t="s">
        <v>93</v>
      </c>
      <c r="D2106" s="9" t="s">
        <v>68</v>
      </c>
      <c r="E2106" s="14">
        <v>0.27800000000000002</v>
      </c>
      <c r="F2106" s="14">
        <v>32</v>
      </c>
      <c r="G2106" s="8"/>
      <c r="H2106" s="14">
        <v>312</v>
      </c>
      <c r="I2106" s="14">
        <v>0.01</v>
      </c>
      <c r="J2106" s="14">
        <v>0.33300000000000002</v>
      </c>
    </row>
    <row r="2107" spans="1:10" ht="14.4">
      <c r="A2107" s="8" t="str">
        <f t="shared" si="32"/>
        <v>Yemen-Middle East 2006</v>
      </c>
      <c r="B2107" s="8" t="s">
        <v>283</v>
      </c>
      <c r="C2107" s="8" t="s">
        <v>93</v>
      </c>
      <c r="D2107" s="9" t="s">
        <v>68</v>
      </c>
      <c r="E2107" s="14">
        <v>0.47899999999999998</v>
      </c>
      <c r="F2107" s="14">
        <v>63</v>
      </c>
      <c r="G2107" s="8"/>
      <c r="H2107" s="14">
        <v>248</v>
      </c>
      <c r="I2107" s="14">
        <v>1.2E-2</v>
      </c>
      <c r="J2107" s="14">
        <v>0.14399999999999999</v>
      </c>
    </row>
    <row r="2108" spans="1:10" ht="14.4">
      <c r="A2108" s="8" t="str">
        <f t="shared" si="32"/>
        <v>Lebanon-Middle East 2007</v>
      </c>
      <c r="B2108" s="8" t="s">
        <v>182</v>
      </c>
      <c r="C2108" s="8" t="s">
        <v>93</v>
      </c>
      <c r="D2108" s="9" t="s">
        <v>69</v>
      </c>
      <c r="E2108" s="14">
        <v>0.35399999999999998</v>
      </c>
      <c r="F2108" s="14">
        <v>46</v>
      </c>
      <c r="G2108" s="8"/>
      <c r="H2108" s="14">
        <v>180</v>
      </c>
      <c r="I2108" s="14">
        <v>0.187</v>
      </c>
      <c r="J2108" s="14">
        <v>0.30399999999999999</v>
      </c>
    </row>
    <row r="2109" spans="1:10" ht="14.4">
      <c r="A2109" s="8" t="str">
        <f t="shared" si="32"/>
        <v>Qatar-Middle East 2007</v>
      </c>
      <c r="B2109" s="8" t="s">
        <v>229</v>
      </c>
      <c r="C2109" s="8" t="s">
        <v>93</v>
      </c>
      <c r="D2109" s="9" t="s">
        <v>69</v>
      </c>
      <c r="E2109" s="14">
        <v>0.113</v>
      </c>
      <c r="F2109" s="14">
        <v>7</v>
      </c>
      <c r="G2109" s="8"/>
      <c r="H2109" s="14">
        <v>36</v>
      </c>
      <c r="I2109" s="14">
        <v>0.37</v>
      </c>
      <c r="J2109" s="14">
        <v>1.097</v>
      </c>
    </row>
    <row r="2110" spans="1:10" ht="14.4">
      <c r="A2110" s="8" t="str">
        <f t="shared" si="32"/>
        <v>United Arab Emirates-Middle East 2007</v>
      </c>
      <c r="B2110" s="8" t="s">
        <v>275</v>
      </c>
      <c r="C2110" s="8" t="s">
        <v>93</v>
      </c>
      <c r="D2110" s="9" t="s">
        <v>69</v>
      </c>
      <c r="E2110" s="14">
        <v>0.14399999999999999</v>
      </c>
      <c r="F2110" s="14">
        <v>18</v>
      </c>
      <c r="G2110" s="8"/>
      <c r="H2110" s="14">
        <v>12</v>
      </c>
      <c r="I2110" s="14">
        <v>0.61</v>
      </c>
      <c r="J2110" s="14">
        <v>1.3340000000000001</v>
      </c>
    </row>
    <row r="2111" spans="1:10" ht="14.4">
      <c r="A2111" s="8" t="str">
        <f t="shared" si="32"/>
        <v>Bahrain-Middle East 2007</v>
      </c>
      <c r="B2111" s="8" t="s">
        <v>92</v>
      </c>
      <c r="C2111" s="8" t="s">
        <v>93</v>
      </c>
      <c r="D2111" s="9" t="s">
        <v>69</v>
      </c>
      <c r="E2111" s="14">
        <v>0.14699999999999999</v>
      </c>
      <c r="F2111" s="14">
        <v>9</v>
      </c>
      <c r="G2111" s="8"/>
      <c r="H2111" s="14">
        <v>36</v>
      </c>
      <c r="I2111" s="14">
        <v>0.32900000000000001</v>
      </c>
      <c r="J2111" s="14">
        <v>1.081</v>
      </c>
    </row>
    <row r="2112" spans="1:10" ht="14.4">
      <c r="A2112" s="8" t="str">
        <f t="shared" si="32"/>
        <v>Iran-Middle East 2007</v>
      </c>
      <c r="B2112" s="8" t="s">
        <v>165</v>
      </c>
      <c r="C2112" s="8" t="s">
        <v>93</v>
      </c>
      <c r="D2112" s="9" t="s">
        <v>69</v>
      </c>
      <c r="E2112" s="14">
        <v>0.442</v>
      </c>
      <c r="F2112" s="14">
        <v>28</v>
      </c>
      <c r="G2112" s="8"/>
      <c r="H2112" s="14">
        <v>344</v>
      </c>
      <c r="I2112" s="14">
        <v>9.5000000000000001E-2</v>
      </c>
      <c r="J2112" s="14">
        <v>0.41499999999999998</v>
      </c>
    </row>
    <row r="2113" spans="1:10" ht="14.4">
      <c r="A2113" s="8" t="str">
        <f t="shared" si="32"/>
        <v>Kuwait-Middle East 2007</v>
      </c>
      <c r="B2113" s="8" t="s">
        <v>178</v>
      </c>
      <c r="C2113" s="8" t="s">
        <v>93</v>
      </c>
      <c r="D2113" s="9" t="s">
        <v>69</v>
      </c>
      <c r="E2113" s="14">
        <v>0.107</v>
      </c>
      <c r="F2113" s="14">
        <v>35</v>
      </c>
      <c r="G2113" s="8"/>
      <c r="H2113" s="14">
        <v>98</v>
      </c>
      <c r="I2113" s="14">
        <v>0.34799999999999998</v>
      </c>
      <c r="J2113" s="14">
        <v>0.55800000000000005</v>
      </c>
    </row>
    <row r="2114" spans="1:10" ht="14.4">
      <c r="A2114" s="8" t="str">
        <f t="shared" si="32"/>
        <v>Israel-Middle East 2007</v>
      </c>
      <c r="B2114" s="8" t="s">
        <v>169</v>
      </c>
      <c r="C2114" s="8" t="s">
        <v>93</v>
      </c>
      <c r="D2114" s="9" t="s">
        <v>69</v>
      </c>
      <c r="E2114" s="14">
        <v>0.35199999999999998</v>
      </c>
      <c r="F2114" s="14">
        <v>20</v>
      </c>
      <c r="G2114" s="8"/>
      <c r="H2114" s="14">
        <v>230</v>
      </c>
      <c r="I2114" s="14">
        <v>0.48099999999999998</v>
      </c>
      <c r="J2114" s="14">
        <v>1.2849999999999999</v>
      </c>
    </row>
    <row r="2115" spans="1:10" ht="14.4">
      <c r="A2115" s="8" t="str">
        <f t="shared" ref="A2115:A2178" si="33">CONCATENATE(B2115," ",D2115)</f>
        <v>Saudi Arabia-Middle East 2007</v>
      </c>
      <c r="B2115" s="8" t="s">
        <v>236</v>
      </c>
      <c r="C2115" s="8" t="s">
        <v>93</v>
      </c>
      <c r="D2115" s="9" t="s">
        <v>69</v>
      </c>
      <c r="E2115" s="14">
        <v>0.14499999999999999</v>
      </c>
      <c r="F2115" s="14">
        <v>20</v>
      </c>
      <c r="G2115" s="8"/>
      <c r="H2115" s="14">
        <v>79</v>
      </c>
      <c r="I2115" s="14">
        <v>0.3</v>
      </c>
      <c r="J2115" s="14">
        <v>1.0960000000000001</v>
      </c>
    </row>
    <row r="2116" spans="1:10" ht="14.4">
      <c r="A2116" s="8" t="str">
        <f t="shared" si="33"/>
        <v>Oman-Middle East 2007</v>
      </c>
      <c r="B2116" s="8" t="s">
        <v>219</v>
      </c>
      <c r="C2116" s="8" t="s">
        <v>93</v>
      </c>
      <c r="D2116" s="9" t="s">
        <v>69</v>
      </c>
      <c r="E2116" s="14">
        <v>0.12</v>
      </c>
      <c r="F2116" s="14">
        <v>35</v>
      </c>
      <c r="G2116" s="8"/>
      <c r="H2116" s="14">
        <v>62</v>
      </c>
      <c r="I2116" s="14">
        <v>0.16700000000000001</v>
      </c>
      <c r="J2116" s="14">
        <v>0.97299999999999998</v>
      </c>
    </row>
    <row r="2117" spans="1:10" ht="14.4">
      <c r="A2117" s="8" t="str">
        <f t="shared" si="33"/>
        <v>Syria-Middle East 2007</v>
      </c>
      <c r="B2117" s="8" t="s">
        <v>261</v>
      </c>
      <c r="C2117" s="8" t="s">
        <v>93</v>
      </c>
      <c r="D2117" s="9" t="s">
        <v>69</v>
      </c>
      <c r="E2117" s="14">
        <v>0.433</v>
      </c>
      <c r="F2117" s="14">
        <v>43</v>
      </c>
      <c r="G2117" s="8"/>
      <c r="H2117" s="14">
        <v>336</v>
      </c>
      <c r="I2117" s="14">
        <v>0.115</v>
      </c>
      <c r="J2117" s="14">
        <v>0.31900000000000001</v>
      </c>
    </row>
    <row r="2118" spans="1:10" ht="14.4">
      <c r="A2118" s="8" t="str">
        <f t="shared" si="33"/>
        <v>Jordan-Middle East 2007</v>
      </c>
      <c r="B2118" s="8" t="s">
        <v>173</v>
      </c>
      <c r="C2118" s="8" t="s">
        <v>93</v>
      </c>
      <c r="D2118" s="9" t="s">
        <v>69</v>
      </c>
      <c r="E2118" s="14">
        <v>0.311</v>
      </c>
      <c r="F2118" s="14">
        <v>13</v>
      </c>
      <c r="G2118" s="8"/>
      <c r="H2118" s="14">
        <v>136</v>
      </c>
      <c r="I2118" s="14">
        <v>0.2</v>
      </c>
      <c r="J2118" s="14">
        <v>0.84399999999999997</v>
      </c>
    </row>
    <row r="2119" spans="1:10" ht="14.4">
      <c r="A2119" s="8" t="str">
        <f t="shared" si="33"/>
        <v>Yemen-Middle East 2007</v>
      </c>
      <c r="B2119" s="8" t="s">
        <v>283</v>
      </c>
      <c r="C2119" s="8" t="s">
        <v>93</v>
      </c>
      <c r="D2119" s="9" t="s">
        <v>69</v>
      </c>
      <c r="E2119" s="14">
        <v>0.47899999999999998</v>
      </c>
      <c r="F2119" s="14">
        <v>63</v>
      </c>
      <c r="G2119" s="8"/>
      <c r="H2119" s="14">
        <v>248</v>
      </c>
      <c r="I2119" s="14">
        <v>0.05</v>
      </c>
      <c r="J2119" s="14">
        <v>0.20499999999999999</v>
      </c>
    </row>
    <row r="2120" spans="1:10" ht="14.4">
      <c r="A2120" s="8" t="str">
        <f t="shared" si="33"/>
        <v>Iraq-Middle East 2007</v>
      </c>
      <c r="B2120" s="8" t="s">
        <v>166</v>
      </c>
      <c r="C2120" s="8" t="s">
        <v>93</v>
      </c>
      <c r="D2120" s="9" t="s">
        <v>69</v>
      </c>
      <c r="E2120" s="14">
        <v>0.27800000000000002</v>
      </c>
      <c r="F2120" s="14">
        <v>32</v>
      </c>
      <c r="G2120" s="8"/>
      <c r="H2120" s="14">
        <v>312</v>
      </c>
      <c r="I2120" s="14">
        <v>8.9999999999999993E-3</v>
      </c>
      <c r="J2120" s="14">
        <v>0.48799999999999999</v>
      </c>
    </row>
    <row r="2121" spans="1:10" ht="14.4">
      <c r="A2121" s="8" t="str">
        <f t="shared" si="33"/>
        <v>Lebanon-Middle East 2008</v>
      </c>
      <c r="B2121" s="8" t="s">
        <v>182</v>
      </c>
      <c r="C2121" s="8" t="s">
        <v>93</v>
      </c>
      <c r="D2121" s="9" t="s">
        <v>70</v>
      </c>
      <c r="E2121" s="14">
        <v>0.36</v>
      </c>
      <c r="F2121" s="14">
        <v>11</v>
      </c>
      <c r="G2121" s="8"/>
      <c r="H2121" s="14">
        <v>180</v>
      </c>
      <c r="I2121" s="14">
        <v>0.22500000000000001</v>
      </c>
      <c r="J2121" s="14">
        <v>0.34100000000000003</v>
      </c>
    </row>
    <row r="2122" spans="1:10" ht="14.4">
      <c r="A2122" s="8" t="str">
        <f t="shared" si="33"/>
        <v>Qatar-Middle East 2008</v>
      </c>
      <c r="B2122" s="8" t="s">
        <v>229</v>
      </c>
      <c r="C2122" s="8" t="s">
        <v>93</v>
      </c>
      <c r="D2122" s="9" t="s">
        <v>70</v>
      </c>
      <c r="E2122" s="14">
        <v>0.113</v>
      </c>
      <c r="F2122" s="14">
        <v>7</v>
      </c>
      <c r="G2122" s="8"/>
      <c r="H2122" s="14">
        <v>36</v>
      </c>
      <c r="I2122" s="14">
        <v>0.443</v>
      </c>
      <c r="J2122" s="14">
        <v>1.052</v>
      </c>
    </row>
    <row r="2123" spans="1:10" ht="14.4">
      <c r="A2123" s="8" t="str">
        <f t="shared" si="33"/>
        <v>United Arab Emirates-Middle East 2008</v>
      </c>
      <c r="B2123" s="8" t="s">
        <v>275</v>
      </c>
      <c r="C2123" s="8" t="s">
        <v>93</v>
      </c>
      <c r="D2123" s="9" t="s">
        <v>70</v>
      </c>
      <c r="E2123" s="14">
        <v>0.14399999999999999</v>
      </c>
      <c r="F2123" s="14">
        <v>18</v>
      </c>
      <c r="G2123" s="8"/>
      <c r="H2123" s="14">
        <v>12</v>
      </c>
      <c r="I2123" s="14">
        <v>0.63</v>
      </c>
      <c r="J2123" s="14">
        <v>1.3759999999999999</v>
      </c>
    </row>
    <row r="2124" spans="1:10" ht="14.4">
      <c r="A2124" s="8" t="str">
        <f t="shared" si="33"/>
        <v>Bahrain-Middle East 2008</v>
      </c>
      <c r="B2124" s="8" t="s">
        <v>92</v>
      </c>
      <c r="C2124" s="8" t="s">
        <v>93</v>
      </c>
      <c r="D2124" s="9" t="s">
        <v>70</v>
      </c>
      <c r="E2124" s="14">
        <v>0.13500000000000001</v>
      </c>
      <c r="F2124" s="14">
        <v>9</v>
      </c>
      <c r="G2124" s="8"/>
      <c r="H2124" s="14">
        <v>36</v>
      </c>
      <c r="I2124" s="14">
        <v>0.52</v>
      </c>
      <c r="J2124" s="14">
        <v>1.2909999999999999</v>
      </c>
    </row>
    <row r="2125" spans="1:10" ht="14.4">
      <c r="A2125" s="8" t="str">
        <f t="shared" si="33"/>
        <v>Iran-Middle East 2008</v>
      </c>
      <c r="B2125" s="8" t="s">
        <v>165</v>
      </c>
      <c r="C2125" s="8" t="s">
        <v>93</v>
      </c>
      <c r="D2125" s="9" t="s">
        <v>70</v>
      </c>
      <c r="E2125" s="14">
        <v>0.442</v>
      </c>
      <c r="F2125" s="14">
        <v>28</v>
      </c>
      <c r="G2125" s="8"/>
      <c r="H2125" s="14">
        <v>344</v>
      </c>
      <c r="I2125" s="14">
        <v>0.10199999999999999</v>
      </c>
      <c r="J2125" s="14">
        <v>0.59199999999999997</v>
      </c>
    </row>
    <row r="2126" spans="1:10" ht="14.4">
      <c r="A2126" s="8" t="str">
        <f t="shared" si="33"/>
        <v>Kuwait-Middle East 2008</v>
      </c>
      <c r="B2126" s="8" t="s">
        <v>178</v>
      </c>
      <c r="C2126" s="8" t="s">
        <v>93</v>
      </c>
      <c r="D2126" s="9" t="s">
        <v>70</v>
      </c>
      <c r="E2126" s="14">
        <v>0.107</v>
      </c>
      <c r="F2126" s="14">
        <v>35</v>
      </c>
      <c r="G2126" s="8"/>
      <c r="H2126" s="14">
        <v>98</v>
      </c>
      <c r="I2126" s="14">
        <v>0.42</v>
      </c>
      <c r="J2126" s="14">
        <v>0.55500000000000005</v>
      </c>
    </row>
    <row r="2127" spans="1:10" ht="14.4">
      <c r="A2127" s="8" t="str">
        <f t="shared" si="33"/>
        <v>Saudi Arabia-Middle East 2008</v>
      </c>
      <c r="B2127" s="8" t="s">
        <v>236</v>
      </c>
      <c r="C2127" s="8" t="s">
        <v>93</v>
      </c>
      <c r="D2127" s="9" t="s">
        <v>70</v>
      </c>
      <c r="E2127" s="14">
        <v>0.14499999999999999</v>
      </c>
      <c r="F2127" s="14">
        <v>20</v>
      </c>
      <c r="G2127" s="8"/>
      <c r="H2127" s="14">
        <v>79</v>
      </c>
      <c r="I2127" s="14">
        <v>0.36</v>
      </c>
      <c r="J2127" s="14">
        <v>1.365</v>
      </c>
    </row>
    <row r="2128" spans="1:10" ht="14.4">
      <c r="A2128" s="8" t="str">
        <f t="shared" si="33"/>
        <v>Oman-Middle East 2008</v>
      </c>
      <c r="B2128" s="8" t="s">
        <v>219</v>
      </c>
      <c r="C2128" s="8" t="s">
        <v>93</v>
      </c>
      <c r="D2128" s="9" t="s">
        <v>70</v>
      </c>
      <c r="E2128" s="14">
        <v>0.216</v>
      </c>
      <c r="F2128" s="14">
        <v>14</v>
      </c>
      <c r="G2128" s="8"/>
      <c r="H2128" s="14">
        <v>62</v>
      </c>
      <c r="I2128" s="14">
        <v>0.2</v>
      </c>
      <c r="J2128" s="14">
        <v>1.2410000000000001</v>
      </c>
    </row>
    <row r="2129" spans="1:10" ht="14.4">
      <c r="A2129" s="8" t="str">
        <f t="shared" si="33"/>
        <v>Israel-Middle East 2008</v>
      </c>
      <c r="B2129" s="8" t="s">
        <v>169</v>
      </c>
      <c r="C2129" s="8" t="s">
        <v>93</v>
      </c>
      <c r="D2129" s="9" t="s">
        <v>70</v>
      </c>
      <c r="E2129" s="14">
        <v>0.33</v>
      </c>
      <c r="F2129" s="14">
        <v>20</v>
      </c>
      <c r="G2129" s="8"/>
      <c r="H2129" s="14">
        <v>230</v>
      </c>
      <c r="I2129" s="14">
        <v>0.59399999999999997</v>
      </c>
      <c r="J2129" s="14">
        <v>1.264</v>
      </c>
    </row>
    <row r="2130" spans="1:10" ht="14.4">
      <c r="A2130" s="8" t="str">
        <f t="shared" si="33"/>
        <v>Syria-Middle East 2008</v>
      </c>
      <c r="B2130" s="8" t="s">
        <v>261</v>
      </c>
      <c r="C2130" s="8" t="s">
        <v>93</v>
      </c>
      <c r="D2130" s="9" t="s">
        <v>70</v>
      </c>
      <c r="E2130" s="14">
        <v>0.39800000000000002</v>
      </c>
      <c r="F2130" s="14">
        <v>16</v>
      </c>
      <c r="G2130" s="8"/>
      <c r="H2130" s="14">
        <v>336</v>
      </c>
      <c r="I2130" s="14">
        <v>0.14000000000000001</v>
      </c>
      <c r="J2130" s="14">
        <v>0.34699999999999998</v>
      </c>
    </row>
    <row r="2131" spans="1:10" ht="14.4">
      <c r="A2131" s="8" t="str">
        <f t="shared" si="33"/>
        <v>Jordan-Middle East 2008</v>
      </c>
      <c r="B2131" s="8" t="s">
        <v>173</v>
      </c>
      <c r="C2131" s="8" t="s">
        <v>93</v>
      </c>
      <c r="D2131" s="9" t="s">
        <v>70</v>
      </c>
      <c r="E2131" s="14">
        <v>0.311</v>
      </c>
      <c r="F2131" s="14">
        <v>13</v>
      </c>
      <c r="G2131" s="8"/>
      <c r="H2131" s="14">
        <v>136</v>
      </c>
      <c r="I2131" s="14">
        <v>0.23</v>
      </c>
      <c r="J2131" s="14">
        <v>0.89900000000000002</v>
      </c>
    </row>
    <row r="2132" spans="1:10" ht="14.4">
      <c r="A2132" s="8" t="str">
        <f t="shared" si="33"/>
        <v>Yemen-Middle East 2008</v>
      </c>
      <c r="B2132" s="8" t="s">
        <v>283</v>
      </c>
      <c r="C2132" s="8" t="s">
        <v>93</v>
      </c>
      <c r="D2132" s="9" t="s">
        <v>70</v>
      </c>
      <c r="E2132" s="14">
        <v>0.47799999999999998</v>
      </c>
      <c r="F2132" s="14">
        <v>13</v>
      </c>
      <c r="G2132" s="8"/>
      <c r="H2132" s="14">
        <v>248</v>
      </c>
      <c r="I2132" s="14">
        <v>6.9000000000000006E-2</v>
      </c>
      <c r="J2132" s="14">
        <v>0.29699999999999999</v>
      </c>
    </row>
    <row r="2133" spans="1:10" ht="14.4">
      <c r="A2133" s="8" t="str">
        <f t="shared" si="33"/>
        <v>Iraq-Middle East 2008</v>
      </c>
      <c r="B2133" s="8" t="s">
        <v>166</v>
      </c>
      <c r="C2133" s="8" t="s">
        <v>93</v>
      </c>
      <c r="D2133" s="9" t="s">
        <v>70</v>
      </c>
      <c r="E2133" s="14">
        <v>0.27800000000000002</v>
      </c>
      <c r="F2133" s="14">
        <v>32</v>
      </c>
      <c r="G2133" s="8"/>
      <c r="H2133" s="14">
        <v>312</v>
      </c>
      <c r="I2133" s="14">
        <v>0.01</v>
      </c>
      <c r="J2133" s="14">
        <v>0.59599999999999997</v>
      </c>
    </row>
    <row r="2134" spans="1:10" ht="14.4">
      <c r="A2134" s="8" t="str">
        <f t="shared" si="33"/>
        <v>Qatar-Middle East 2009</v>
      </c>
      <c r="B2134" s="8" t="s">
        <v>229</v>
      </c>
      <c r="C2134" s="8" t="s">
        <v>93</v>
      </c>
      <c r="D2134" s="9" t="s">
        <v>71</v>
      </c>
      <c r="E2134" s="14">
        <v>0.113</v>
      </c>
      <c r="F2134" s="14">
        <v>7</v>
      </c>
      <c r="G2134" s="8"/>
      <c r="H2134" s="14">
        <v>36</v>
      </c>
      <c r="I2134" s="14">
        <v>0.53100000000000003</v>
      </c>
      <c r="J2134" s="14">
        <v>1.246</v>
      </c>
    </row>
    <row r="2135" spans="1:10" ht="14.4">
      <c r="A2135" s="8" t="str">
        <f t="shared" si="33"/>
        <v>Lebanon-Middle East 2009</v>
      </c>
      <c r="B2135" s="8" t="s">
        <v>182</v>
      </c>
      <c r="C2135" s="8" t="s">
        <v>93</v>
      </c>
      <c r="D2135" s="9" t="s">
        <v>71</v>
      </c>
      <c r="E2135" s="14">
        <v>0.30199999999999999</v>
      </c>
      <c r="F2135" s="14">
        <v>9</v>
      </c>
      <c r="G2135" s="8"/>
      <c r="H2135" s="14">
        <v>180</v>
      </c>
      <c r="I2135" s="14">
        <v>0.30099999999999999</v>
      </c>
      <c r="J2135" s="14">
        <v>0.56299999999999994</v>
      </c>
    </row>
    <row r="2136" spans="1:10" ht="14.4">
      <c r="A2136" s="8" t="str">
        <f t="shared" si="33"/>
        <v>United Arab Emirates-Middle East 2009</v>
      </c>
      <c r="B2136" s="8" t="s">
        <v>275</v>
      </c>
      <c r="C2136" s="8" t="s">
        <v>93</v>
      </c>
      <c r="D2136" s="9" t="s">
        <v>71</v>
      </c>
      <c r="E2136" s="14">
        <v>0.14099999999999999</v>
      </c>
      <c r="F2136" s="14">
        <v>15</v>
      </c>
      <c r="G2136" s="8"/>
      <c r="H2136" s="14">
        <v>12</v>
      </c>
      <c r="I2136" s="14">
        <v>0.64</v>
      </c>
      <c r="J2136" s="14">
        <v>1.383</v>
      </c>
    </row>
    <row r="2137" spans="1:10" ht="14.4">
      <c r="A2137" s="8" t="str">
        <f t="shared" si="33"/>
        <v>Bahrain-Middle East 2009</v>
      </c>
      <c r="B2137" s="8" t="s">
        <v>92</v>
      </c>
      <c r="C2137" s="8" t="s">
        <v>93</v>
      </c>
      <c r="D2137" s="9" t="s">
        <v>71</v>
      </c>
      <c r="E2137" s="14">
        <v>0.13500000000000001</v>
      </c>
      <c r="F2137" s="14">
        <v>9</v>
      </c>
      <c r="G2137" s="8"/>
      <c r="H2137" s="14">
        <v>36</v>
      </c>
      <c r="I2137" s="14">
        <v>0.53</v>
      </c>
      <c r="J2137" s="14">
        <v>1.177</v>
      </c>
    </row>
    <row r="2138" spans="1:10" ht="14.4">
      <c r="A2138" s="8" t="str">
        <f t="shared" si="33"/>
        <v>Iran-Middle East 2009</v>
      </c>
      <c r="B2138" s="8" t="s">
        <v>165</v>
      </c>
      <c r="C2138" s="8" t="s">
        <v>93</v>
      </c>
      <c r="D2138" s="9" t="s">
        <v>71</v>
      </c>
      <c r="E2138" s="14">
        <v>0.442</v>
      </c>
      <c r="F2138" s="14">
        <v>9</v>
      </c>
      <c r="G2138" s="8"/>
      <c r="H2138" s="14">
        <v>344</v>
      </c>
      <c r="I2138" s="14">
        <v>0.111</v>
      </c>
      <c r="J2138" s="14">
        <v>0.71499999999999997</v>
      </c>
    </row>
    <row r="2139" spans="1:10" ht="14.4">
      <c r="A2139" s="8" t="str">
        <f t="shared" si="33"/>
        <v>Kuwait-Middle East 2009</v>
      </c>
      <c r="B2139" s="8" t="s">
        <v>178</v>
      </c>
      <c r="C2139" s="8" t="s">
        <v>93</v>
      </c>
      <c r="D2139" s="9" t="s">
        <v>71</v>
      </c>
      <c r="E2139" s="14">
        <v>0.107</v>
      </c>
      <c r="F2139" s="14">
        <v>35</v>
      </c>
      <c r="G2139" s="8"/>
      <c r="H2139" s="14">
        <v>98</v>
      </c>
      <c r="I2139" s="14">
        <v>0.50800000000000001</v>
      </c>
      <c r="J2139" s="14">
        <v>0.91900000000000004</v>
      </c>
    </row>
    <row r="2140" spans="1:10" ht="14.4">
      <c r="A2140" s="8" t="str">
        <f t="shared" si="33"/>
        <v>Saudi Arabia-Middle East 2009</v>
      </c>
      <c r="B2140" s="8" t="s">
        <v>236</v>
      </c>
      <c r="C2140" s="8" t="s">
        <v>93</v>
      </c>
      <c r="D2140" s="9" t="s">
        <v>71</v>
      </c>
      <c r="E2140" s="14">
        <v>0.14499999999999999</v>
      </c>
      <c r="F2140" s="14">
        <v>21</v>
      </c>
      <c r="G2140" s="8"/>
      <c r="H2140" s="14">
        <v>79</v>
      </c>
      <c r="I2140" s="14">
        <v>0.38</v>
      </c>
      <c r="J2140" s="14">
        <v>1.6739999999999999</v>
      </c>
    </row>
    <row r="2141" spans="1:10" ht="14.4">
      <c r="A2141" s="8" t="str">
        <f t="shared" si="33"/>
        <v>Oman-Middle East 2009</v>
      </c>
      <c r="B2141" s="8" t="s">
        <v>219</v>
      </c>
      <c r="C2141" s="8" t="s">
        <v>93</v>
      </c>
      <c r="D2141" s="9" t="s">
        <v>71</v>
      </c>
      <c r="E2141" s="14">
        <v>0.216</v>
      </c>
      <c r="F2141" s="14">
        <v>12</v>
      </c>
      <c r="G2141" s="8"/>
      <c r="H2141" s="14">
        <v>62</v>
      </c>
      <c r="I2141" s="14">
        <v>0.26800000000000002</v>
      </c>
      <c r="J2141" s="14">
        <v>1.4910000000000001</v>
      </c>
    </row>
    <row r="2142" spans="1:10" ht="14.4">
      <c r="A2142" s="8" t="str">
        <f t="shared" si="33"/>
        <v>Israel-Middle East 2009</v>
      </c>
      <c r="B2142" s="8" t="s">
        <v>169</v>
      </c>
      <c r="C2142" s="8" t="s">
        <v>93</v>
      </c>
      <c r="D2142" s="9" t="s">
        <v>71</v>
      </c>
      <c r="E2142" s="14">
        <v>0.31900000000000001</v>
      </c>
      <c r="F2142" s="14">
        <v>20</v>
      </c>
      <c r="G2142" s="8"/>
      <c r="H2142" s="14">
        <v>230</v>
      </c>
      <c r="I2142" s="14">
        <v>0.63100000000000001</v>
      </c>
      <c r="J2142" s="14">
        <v>1.24</v>
      </c>
    </row>
    <row r="2143" spans="1:10" ht="14.4">
      <c r="A2143" s="8" t="str">
        <f t="shared" si="33"/>
        <v>Syria-Middle East 2009</v>
      </c>
      <c r="B2143" s="8" t="s">
        <v>261</v>
      </c>
      <c r="C2143" s="8" t="s">
        <v>93</v>
      </c>
      <c r="D2143" s="9" t="s">
        <v>71</v>
      </c>
      <c r="E2143" s="14">
        <v>0.39700000000000002</v>
      </c>
      <c r="F2143" s="14">
        <v>15</v>
      </c>
      <c r="G2143" s="8"/>
      <c r="H2143" s="14">
        <v>336</v>
      </c>
      <c r="I2143" s="14">
        <v>0.17299999999999999</v>
      </c>
      <c r="J2143" s="14">
        <v>0.47699999999999998</v>
      </c>
    </row>
    <row r="2144" spans="1:10" ht="14.4">
      <c r="A2144" s="8" t="str">
        <f t="shared" si="33"/>
        <v>Jordan-Middle East 2009</v>
      </c>
      <c r="B2144" s="8" t="s">
        <v>173</v>
      </c>
      <c r="C2144" s="8" t="s">
        <v>93</v>
      </c>
      <c r="D2144" s="9" t="s">
        <v>71</v>
      </c>
      <c r="E2144" s="14">
        <v>0.311</v>
      </c>
      <c r="F2144" s="14">
        <v>12</v>
      </c>
      <c r="G2144" s="8"/>
      <c r="H2144" s="14">
        <v>136</v>
      </c>
      <c r="I2144" s="14">
        <v>0.26</v>
      </c>
      <c r="J2144" s="14">
        <v>0.97299999999999998</v>
      </c>
    </row>
    <row r="2145" spans="1:10" ht="14.4">
      <c r="A2145" s="8" t="str">
        <f t="shared" si="33"/>
        <v>Yemen-Middle East 2009</v>
      </c>
      <c r="B2145" s="8" t="s">
        <v>283</v>
      </c>
      <c r="C2145" s="8" t="s">
        <v>93</v>
      </c>
      <c r="D2145" s="9" t="s">
        <v>71</v>
      </c>
      <c r="E2145" s="14">
        <v>0.47799999999999998</v>
      </c>
      <c r="F2145" s="14">
        <v>12</v>
      </c>
      <c r="G2145" s="8"/>
      <c r="H2145" s="14">
        <v>248</v>
      </c>
      <c r="I2145" s="14">
        <v>0.1</v>
      </c>
      <c r="J2145" s="14">
        <v>0.374</v>
      </c>
    </row>
    <row r="2146" spans="1:10" ht="14.4">
      <c r="A2146" s="8" t="str">
        <f t="shared" si="33"/>
        <v>Iraq-Middle East 2009</v>
      </c>
      <c r="B2146" s="8" t="s">
        <v>166</v>
      </c>
      <c r="C2146" s="8" t="s">
        <v>93</v>
      </c>
      <c r="D2146" s="9" t="s">
        <v>71</v>
      </c>
      <c r="E2146" s="14">
        <v>0.27800000000000002</v>
      </c>
      <c r="F2146" s="14">
        <v>32</v>
      </c>
      <c r="G2146" s="8"/>
      <c r="H2146" s="14">
        <v>312</v>
      </c>
      <c r="I2146" s="14">
        <v>1.0999999999999999E-2</v>
      </c>
      <c r="J2146" s="14">
        <v>0.66700000000000004</v>
      </c>
    </row>
    <row r="2147" spans="1:10" ht="14.4">
      <c r="A2147" s="8" t="str">
        <f t="shared" si="33"/>
        <v>Qatar-Middle East 2010</v>
      </c>
      <c r="B2147" s="8" t="s">
        <v>229</v>
      </c>
      <c r="C2147" s="8" t="s">
        <v>93</v>
      </c>
      <c r="D2147" s="9" t="s">
        <v>72</v>
      </c>
      <c r="E2147" s="14">
        <v>0.113</v>
      </c>
      <c r="F2147" s="14">
        <v>10</v>
      </c>
      <c r="G2147" s="8"/>
      <c r="H2147" s="14">
        <v>36</v>
      </c>
      <c r="I2147" s="14">
        <v>0.69</v>
      </c>
      <c r="J2147" s="14">
        <v>1.25</v>
      </c>
    </row>
    <row r="2148" spans="1:10" ht="14.4">
      <c r="A2148" s="8" t="str">
        <f t="shared" si="33"/>
        <v>Lebanon-Middle East 2010</v>
      </c>
      <c r="B2148" s="8" t="s">
        <v>182</v>
      </c>
      <c r="C2148" s="8" t="s">
        <v>93</v>
      </c>
      <c r="D2148" s="9" t="s">
        <v>72</v>
      </c>
      <c r="E2148" s="14">
        <v>0.30199999999999999</v>
      </c>
      <c r="F2148" s="14">
        <v>9</v>
      </c>
      <c r="G2148" s="8"/>
      <c r="H2148" s="14">
        <v>180</v>
      </c>
      <c r="I2148" s="14">
        <v>0.437</v>
      </c>
      <c r="J2148" s="14">
        <v>0.66</v>
      </c>
    </row>
    <row r="2149" spans="1:10" ht="14.4">
      <c r="A2149" s="8" t="str">
        <f t="shared" si="33"/>
        <v>Bahrain-Middle East 2010</v>
      </c>
      <c r="B2149" s="8" t="s">
        <v>92</v>
      </c>
      <c r="C2149" s="8" t="s">
        <v>93</v>
      </c>
      <c r="D2149" s="9" t="s">
        <v>72</v>
      </c>
      <c r="E2149" s="14">
        <v>0.13500000000000001</v>
      </c>
      <c r="F2149" s="14">
        <v>9</v>
      </c>
      <c r="G2149" s="8"/>
      <c r="H2149" s="14">
        <v>36</v>
      </c>
      <c r="I2149" s="14">
        <v>0.55000000000000004</v>
      </c>
      <c r="J2149" s="14">
        <v>1.252</v>
      </c>
    </row>
    <row r="2150" spans="1:10" ht="14.4">
      <c r="A2150" s="8" t="str">
        <f t="shared" si="33"/>
        <v>United Arab Emirates-Middle East 2010</v>
      </c>
      <c r="B2150" s="8" t="s">
        <v>275</v>
      </c>
      <c r="C2150" s="8" t="s">
        <v>93</v>
      </c>
      <c r="D2150" s="9" t="s">
        <v>72</v>
      </c>
      <c r="E2150" s="14">
        <v>0.14099999999999999</v>
      </c>
      <c r="F2150" s="14">
        <v>15</v>
      </c>
      <c r="G2150" s="8"/>
      <c r="H2150" s="14">
        <v>12</v>
      </c>
      <c r="I2150" s="14">
        <v>0.68</v>
      </c>
      <c r="J2150" s="14">
        <v>1.294</v>
      </c>
    </row>
    <row r="2151" spans="1:10" ht="14.4">
      <c r="A2151" s="8" t="str">
        <f t="shared" si="33"/>
        <v>Iran-Middle East 2010</v>
      </c>
      <c r="B2151" s="8" t="s">
        <v>165</v>
      </c>
      <c r="C2151" s="8" t="s">
        <v>93</v>
      </c>
      <c r="D2151" s="9" t="s">
        <v>72</v>
      </c>
      <c r="E2151" s="14">
        <v>0.441</v>
      </c>
      <c r="F2151" s="14">
        <v>11</v>
      </c>
      <c r="G2151" s="8"/>
      <c r="H2151" s="14">
        <v>344</v>
      </c>
      <c r="I2151" s="14">
        <v>0.14699999999999999</v>
      </c>
      <c r="J2151" s="14">
        <v>0.72599999999999998</v>
      </c>
    </row>
    <row r="2152" spans="1:10" ht="14.4">
      <c r="A2152" s="8" t="str">
        <f t="shared" si="33"/>
        <v>Kuwait-Middle East 2010</v>
      </c>
      <c r="B2152" s="8" t="s">
        <v>178</v>
      </c>
      <c r="C2152" s="8" t="s">
        <v>93</v>
      </c>
      <c r="D2152" s="9" t="s">
        <v>72</v>
      </c>
      <c r="E2152" s="14">
        <v>0.107</v>
      </c>
      <c r="F2152" s="14">
        <v>35</v>
      </c>
      <c r="G2152" s="8"/>
      <c r="H2152" s="14">
        <v>98</v>
      </c>
      <c r="I2152" s="14">
        <v>0.61399999999999999</v>
      </c>
      <c r="J2152" s="14">
        <v>1.33</v>
      </c>
    </row>
    <row r="2153" spans="1:10" ht="14.4">
      <c r="A2153" s="8" t="str">
        <f t="shared" si="33"/>
        <v>Saudi Arabia-Middle East 2010</v>
      </c>
      <c r="B2153" s="8" t="s">
        <v>236</v>
      </c>
      <c r="C2153" s="8" t="s">
        <v>93</v>
      </c>
      <c r="D2153" s="9" t="s">
        <v>72</v>
      </c>
      <c r="E2153" s="14">
        <v>0.14499999999999999</v>
      </c>
      <c r="F2153" s="14">
        <v>21</v>
      </c>
      <c r="G2153" s="8"/>
      <c r="H2153" s="14">
        <v>79</v>
      </c>
      <c r="I2153" s="14">
        <v>0.41</v>
      </c>
      <c r="J2153" s="14">
        <v>1.8919999999999999</v>
      </c>
    </row>
    <row r="2154" spans="1:10" ht="14.4">
      <c r="A2154" s="8" t="str">
        <f t="shared" si="33"/>
        <v>Oman-Middle East 2010</v>
      </c>
      <c r="B2154" s="8" t="s">
        <v>219</v>
      </c>
      <c r="C2154" s="8" t="s">
        <v>93</v>
      </c>
      <c r="D2154" s="9" t="s">
        <v>72</v>
      </c>
      <c r="E2154" s="14">
        <v>0.216</v>
      </c>
      <c r="F2154" s="14">
        <v>12</v>
      </c>
      <c r="G2154" s="8"/>
      <c r="H2154" s="14">
        <v>62</v>
      </c>
      <c r="I2154" s="14">
        <v>0.35799999999999998</v>
      </c>
      <c r="J2154" s="14">
        <v>1.643</v>
      </c>
    </row>
    <row r="2155" spans="1:10" ht="14.4">
      <c r="A2155" s="8" t="str">
        <f t="shared" si="33"/>
        <v>Israel-Middle East 2010</v>
      </c>
      <c r="B2155" s="8" t="s">
        <v>169</v>
      </c>
      <c r="C2155" s="8" t="s">
        <v>93</v>
      </c>
      <c r="D2155" s="9" t="s">
        <v>72</v>
      </c>
      <c r="E2155" s="14">
        <v>0.311</v>
      </c>
      <c r="F2155" s="14">
        <v>20</v>
      </c>
      <c r="G2155" s="8"/>
      <c r="H2155" s="14">
        <v>235</v>
      </c>
      <c r="I2155" s="14">
        <v>0.67500000000000004</v>
      </c>
      <c r="J2155" s="14">
        <v>1.228</v>
      </c>
    </row>
    <row r="2156" spans="1:10" ht="14.4">
      <c r="A2156" s="8" t="str">
        <f t="shared" si="33"/>
        <v>Syria-Middle East 2010</v>
      </c>
      <c r="B2156" s="8" t="s">
        <v>261</v>
      </c>
      <c r="C2156" s="8" t="s">
        <v>93</v>
      </c>
      <c r="D2156" s="9" t="s">
        <v>72</v>
      </c>
      <c r="E2156" s="14">
        <v>0.39700000000000002</v>
      </c>
      <c r="F2156" s="14">
        <v>13</v>
      </c>
      <c r="G2156" s="8"/>
      <c r="H2156" s="14">
        <v>336</v>
      </c>
      <c r="I2156" s="14">
        <v>0.20699999999999999</v>
      </c>
      <c r="J2156" s="14">
        <v>0.54300000000000004</v>
      </c>
    </row>
    <row r="2157" spans="1:10" ht="14.4">
      <c r="A2157" s="8" t="str">
        <f t="shared" si="33"/>
        <v>Jordan-Middle East 2010</v>
      </c>
      <c r="B2157" s="8" t="s">
        <v>173</v>
      </c>
      <c r="C2157" s="8" t="s">
        <v>93</v>
      </c>
      <c r="D2157" s="9" t="s">
        <v>72</v>
      </c>
      <c r="E2157" s="14">
        <v>0.312</v>
      </c>
      <c r="F2157" s="14">
        <v>12</v>
      </c>
      <c r="G2157" s="8"/>
      <c r="H2157" s="14">
        <v>136</v>
      </c>
      <c r="I2157" s="14">
        <v>0.27200000000000002</v>
      </c>
      <c r="J2157" s="14">
        <v>1.026</v>
      </c>
    </row>
    <row r="2158" spans="1:10" ht="14.4">
      <c r="A2158" s="8" t="str">
        <f t="shared" si="33"/>
        <v>Yemen-Middle East 2010</v>
      </c>
      <c r="B2158" s="8" t="s">
        <v>283</v>
      </c>
      <c r="C2158" s="8" t="s">
        <v>93</v>
      </c>
      <c r="D2158" s="9" t="s">
        <v>72</v>
      </c>
      <c r="E2158" s="14">
        <v>0.47799999999999998</v>
      </c>
      <c r="F2158" s="14">
        <v>12</v>
      </c>
      <c r="G2158" s="8"/>
      <c r="H2158" s="14">
        <v>248</v>
      </c>
      <c r="I2158" s="14">
        <v>0.124</v>
      </c>
      <c r="J2158" s="14">
        <v>0.48699999999999999</v>
      </c>
    </row>
    <row r="2159" spans="1:10" ht="14.4">
      <c r="A2159" s="8" t="str">
        <f t="shared" si="33"/>
        <v>Iraq-Middle East 2010</v>
      </c>
      <c r="B2159" s="8" t="s">
        <v>166</v>
      </c>
      <c r="C2159" s="8" t="s">
        <v>93</v>
      </c>
      <c r="D2159" s="9" t="s">
        <v>72</v>
      </c>
      <c r="E2159" s="14">
        <v>0.27800000000000002</v>
      </c>
      <c r="F2159" s="14">
        <v>32</v>
      </c>
      <c r="G2159" s="8"/>
      <c r="H2159" s="14">
        <v>312</v>
      </c>
      <c r="I2159" s="14">
        <v>2.5000000000000001E-2</v>
      </c>
      <c r="J2159" s="14">
        <v>0.751</v>
      </c>
    </row>
    <row r="2160" spans="1:10" ht="14.4">
      <c r="A2160" s="8" t="str">
        <f t="shared" si="33"/>
        <v>Qatar-Middle East 2011</v>
      </c>
      <c r="B2160" s="8" t="s">
        <v>229</v>
      </c>
      <c r="C2160" s="8" t="s">
        <v>93</v>
      </c>
      <c r="D2160" s="9" t="s">
        <v>73</v>
      </c>
      <c r="E2160" s="14">
        <v>0.113</v>
      </c>
      <c r="F2160" s="14">
        <v>9</v>
      </c>
      <c r="G2160" s="8"/>
      <c r="H2160" s="14">
        <v>36</v>
      </c>
      <c r="I2160" s="14">
        <v>0.69</v>
      </c>
      <c r="J2160" s="14">
        <v>1.2050000000000001</v>
      </c>
    </row>
    <row r="2161" spans="1:10" ht="14.4">
      <c r="A2161" s="8" t="str">
        <f t="shared" si="33"/>
        <v>Lebanon-Middle East 2011</v>
      </c>
      <c r="B2161" s="8" t="s">
        <v>182</v>
      </c>
      <c r="C2161" s="8" t="s">
        <v>93</v>
      </c>
      <c r="D2161" s="9" t="s">
        <v>73</v>
      </c>
      <c r="E2161" s="14">
        <v>0.30199999999999999</v>
      </c>
      <c r="F2161" s="14">
        <v>9</v>
      </c>
      <c r="G2161" s="8"/>
      <c r="H2161" s="14">
        <v>180</v>
      </c>
      <c r="I2161" s="14">
        <v>0.52</v>
      </c>
      <c r="J2161" s="14">
        <v>0.77200000000000002</v>
      </c>
    </row>
    <row r="2162" spans="1:10" ht="14.4">
      <c r="A2162" s="8" t="str">
        <f t="shared" si="33"/>
        <v>Bahrain-Middle East 2011</v>
      </c>
      <c r="B2162" s="8" t="s">
        <v>92</v>
      </c>
      <c r="C2162" s="8" t="s">
        <v>93</v>
      </c>
      <c r="D2162" s="9" t="s">
        <v>73</v>
      </c>
      <c r="E2162" s="14">
        <v>0.13500000000000001</v>
      </c>
      <c r="F2162" s="14">
        <v>9</v>
      </c>
      <c r="G2162" s="8"/>
      <c r="H2162" s="14">
        <v>36</v>
      </c>
      <c r="I2162" s="14">
        <v>0.77</v>
      </c>
      <c r="J2162" s="14">
        <v>1.31</v>
      </c>
    </row>
    <row r="2163" spans="1:10" ht="14.4">
      <c r="A2163" s="8" t="str">
        <f t="shared" si="33"/>
        <v>United Arab Emirates-Middle East 2011</v>
      </c>
      <c r="B2163" s="8" t="s">
        <v>275</v>
      </c>
      <c r="C2163" s="8" t="s">
        <v>93</v>
      </c>
      <c r="D2163" s="9" t="s">
        <v>73</v>
      </c>
      <c r="E2163" s="14">
        <v>0.14099999999999999</v>
      </c>
      <c r="F2163" s="14">
        <v>13</v>
      </c>
      <c r="G2163" s="8"/>
      <c r="H2163" s="14">
        <v>12</v>
      </c>
      <c r="I2163" s="14">
        <v>0.78</v>
      </c>
      <c r="J2163" s="14">
        <v>1.3140000000000001</v>
      </c>
    </row>
    <row r="2164" spans="1:10" ht="14.4">
      <c r="A2164" s="8" t="str">
        <f t="shared" si="33"/>
        <v>Iran-Middle East 2011</v>
      </c>
      <c r="B2164" s="8" t="s">
        <v>165</v>
      </c>
      <c r="C2164" s="8" t="s">
        <v>93</v>
      </c>
      <c r="D2164" s="9" t="s">
        <v>73</v>
      </c>
      <c r="E2164" s="14">
        <v>0.441</v>
      </c>
      <c r="F2164" s="14">
        <v>11</v>
      </c>
      <c r="G2164" s="8"/>
      <c r="H2164" s="14">
        <v>344</v>
      </c>
      <c r="I2164" s="14">
        <v>0.21</v>
      </c>
      <c r="J2164" s="14">
        <v>0.74299999999999999</v>
      </c>
    </row>
    <row r="2165" spans="1:10" ht="14.4">
      <c r="A2165" s="8" t="str">
        <f t="shared" si="33"/>
        <v>Saudi Arabia-Middle East 2011</v>
      </c>
      <c r="B2165" s="8" t="s">
        <v>236</v>
      </c>
      <c r="C2165" s="8" t="s">
        <v>93</v>
      </c>
      <c r="D2165" s="9" t="s">
        <v>73</v>
      </c>
      <c r="E2165" s="14">
        <v>0.14499999999999999</v>
      </c>
      <c r="F2165" s="14">
        <v>21</v>
      </c>
      <c r="G2165" s="8"/>
      <c r="H2165" s="14">
        <v>79</v>
      </c>
      <c r="I2165" s="14">
        <v>0.47499999999999998</v>
      </c>
      <c r="J2165" s="14">
        <v>1.9350000000000001</v>
      </c>
    </row>
    <row r="2166" spans="1:10" ht="14.4">
      <c r="A2166" s="8" t="str">
        <f t="shared" si="33"/>
        <v>Kuwait-Middle East 2011</v>
      </c>
      <c r="B2166" s="8" t="s">
        <v>178</v>
      </c>
      <c r="C2166" s="8" t="s">
        <v>93</v>
      </c>
      <c r="D2166" s="9" t="s">
        <v>73</v>
      </c>
      <c r="E2166" s="14">
        <v>0.107</v>
      </c>
      <c r="F2166" s="14">
        <v>32</v>
      </c>
      <c r="G2166" s="8"/>
      <c r="H2166" s="14">
        <v>98</v>
      </c>
      <c r="I2166" s="14">
        <v>0.65800000000000003</v>
      </c>
      <c r="J2166" s="14">
        <v>1.579</v>
      </c>
    </row>
    <row r="2167" spans="1:10" ht="14.4">
      <c r="A2167" s="8" t="str">
        <f t="shared" si="33"/>
        <v>Israel-Middle East 2011</v>
      </c>
      <c r="B2167" s="8" t="s">
        <v>169</v>
      </c>
      <c r="C2167" s="8" t="s">
        <v>93</v>
      </c>
      <c r="D2167" s="9" t="s">
        <v>73</v>
      </c>
      <c r="E2167" s="14">
        <v>0.30199999999999999</v>
      </c>
      <c r="F2167" s="14">
        <v>20</v>
      </c>
      <c r="G2167" s="8"/>
      <c r="H2167" s="14">
        <v>235</v>
      </c>
      <c r="I2167" s="14">
        <v>0.68899999999999995</v>
      </c>
      <c r="J2167" s="14">
        <v>1.22</v>
      </c>
    </row>
    <row r="2168" spans="1:10" ht="14.4">
      <c r="A2168" s="8" t="str">
        <f t="shared" si="33"/>
        <v>Oman-Middle East 2011</v>
      </c>
      <c r="B2168" s="8" t="s">
        <v>219</v>
      </c>
      <c r="C2168" s="8" t="s">
        <v>93</v>
      </c>
      <c r="D2168" s="9" t="s">
        <v>73</v>
      </c>
      <c r="E2168" s="14">
        <v>0.22</v>
      </c>
      <c r="F2168" s="14">
        <v>8</v>
      </c>
      <c r="G2168" s="8"/>
      <c r="H2168" s="14">
        <v>62</v>
      </c>
      <c r="I2168" s="14">
        <v>0.48</v>
      </c>
      <c r="J2168" s="14">
        <v>1.59</v>
      </c>
    </row>
    <row r="2169" spans="1:10" ht="14.4">
      <c r="A2169" s="8" t="str">
        <f t="shared" si="33"/>
        <v>Syria-Middle East 2011</v>
      </c>
      <c r="B2169" s="8" t="s">
        <v>261</v>
      </c>
      <c r="C2169" s="8" t="s">
        <v>93</v>
      </c>
      <c r="D2169" s="9" t="s">
        <v>73</v>
      </c>
      <c r="E2169" s="14">
        <v>0.39700000000000002</v>
      </c>
      <c r="F2169" s="14">
        <v>13</v>
      </c>
      <c r="G2169" s="8"/>
      <c r="H2169" s="14">
        <v>336</v>
      </c>
      <c r="I2169" s="14">
        <v>0.22500000000000001</v>
      </c>
      <c r="J2169" s="14">
        <v>0.59199999999999997</v>
      </c>
    </row>
    <row r="2170" spans="1:10" ht="14.4">
      <c r="A2170" s="8" t="str">
        <f t="shared" si="33"/>
        <v>Jordan-Middle East 2011</v>
      </c>
      <c r="B2170" s="8" t="s">
        <v>173</v>
      </c>
      <c r="C2170" s="8" t="s">
        <v>93</v>
      </c>
      <c r="D2170" s="9" t="s">
        <v>73</v>
      </c>
      <c r="E2170" s="14">
        <v>0.27700000000000002</v>
      </c>
      <c r="F2170" s="14">
        <v>12</v>
      </c>
      <c r="G2170" s="8"/>
      <c r="H2170" s="14">
        <v>151</v>
      </c>
      <c r="I2170" s="14">
        <v>0.34899999999999998</v>
      </c>
      <c r="J2170" s="14">
        <v>1.1120000000000001</v>
      </c>
    </row>
    <row r="2171" spans="1:10" ht="14.4">
      <c r="A2171" s="8" t="str">
        <f t="shared" si="33"/>
        <v>Yemen-Middle East 2011</v>
      </c>
      <c r="B2171" s="8" t="s">
        <v>283</v>
      </c>
      <c r="C2171" s="8" t="s">
        <v>93</v>
      </c>
      <c r="D2171" s="9" t="s">
        <v>73</v>
      </c>
      <c r="E2171" s="14">
        <v>0.32700000000000001</v>
      </c>
      <c r="F2171" s="14">
        <v>12</v>
      </c>
      <c r="G2171" s="8"/>
      <c r="H2171" s="14">
        <v>248</v>
      </c>
      <c r="I2171" s="14">
        <v>0.14899999999999999</v>
      </c>
      <c r="J2171" s="14">
        <v>0.501</v>
      </c>
    </row>
    <row r="2172" spans="1:10" ht="14.4">
      <c r="A2172" s="8" t="str">
        <f t="shared" si="33"/>
        <v>Iraq-Middle East 2011</v>
      </c>
      <c r="B2172" s="8" t="s">
        <v>166</v>
      </c>
      <c r="C2172" s="8" t="s">
        <v>93</v>
      </c>
      <c r="D2172" s="9" t="s">
        <v>73</v>
      </c>
      <c r="E2172" s="14">
        <v>0.27800000000000002</v>
      </c>
      <c r="F2172" s="14">
        <v>32</v>
      </c>
      <c r="G2172" s="8"/>
      <c r="H2172" s="14">
        <v>312</v>
      </c>
      <c r="I2172" s="14">
        <v>0.05</v>
      </c>
      <c r="J2172" s="14">
        <v>0.80200000000000005</v>
      </c>
    </row>
    <row r="2173" spans="1:10" ht="14.4">
      <c r="A2173" s="8" t="str">
        <f t="shared" si="33"/>
        <v>Qatar-Middle East 2012</v>
      </c>
      <c r="B2173" s="8" t="s">
        <v>229</v>
      </c>
      <c r="C2173" s="8" t="s">
        <v>93</v>
      </c>
      <c r="D2173" s="9" t="s">
        <v>74</v>
      </c>
      <c r="E2173" s="14">
        <v>0.113</v>
      </c>
      <c r="F2173" s="14">
        <v>9</v>
      </c>
      <c r="G2173" s="14">
        <v>45</v>
      </c>
      <c r="H2173" s="14">
        <v>48</v>
      </c>
      <c r="I2173" s="14">
        <v>0.69299999999999995</v>
      </c>
      <c r="J2173" s="14">
        <v>1.2689999999999999</v>
      </c>
    </row>
    <row r="2174" spans="1:10" ht="14.4">
      <c r="A2174" s="8" t="str">
        <f t="shared" si="33"/>
        <v>Lebanon-Middle East 2012</v>
      </c>
      <c r="B2174" s="8" t="s">
        <v>182</v>
      </c>
      <c r="C2174" s="8" t="s">
        <v>93</v>
      </c>
      <c r="D2174" s="9" t="s">
        <v>74</v>
      </c>
      <c r="E2174" s="14">
        <v>0.30199999999999999</v>
      </c>
      <c r="F2174" s="14">
        <v>9</v>
      </c>
      <c r="G2174" s="14">
        <v>105</v>
      </c>
      <c r="H2174" s="14">
        <v>180</v>
      </c>
      <c r="I2174" s="14">
        <v>0.61199999999999999</v>
      </c>
      <c r="J2174" s="14">
        <v>0.80800000000000005</v>
      </c>
    </row>
    <row r="2175" spans="1:10" ht="14.4">
      <c r="A2175" s="8" t="str">
        <f t="shared" si="33"/>
        <v>United Arab Emirates-Middle East 2012</v>
      </c>
      <c r="B2175" s="8" t="s">
        <v>275</v>
      </c>
      <c r="C2175" s="8" t="s">
        <v>93</v>
      </c>
      <c r="D2175" s="9" t="s">
        <v>74</v>
      </c>
      <c r="E2175" s="14">
        <v>0.14899999999999999</v>
      </c>
      <c r="F2175" s="14">
        <v>8</v>
      </c>
      <c r="G2175" s="14">
        <v>26</v>
      </c>
      <c r="H2175" s="14">
        <v>12</v>
      </c>
      <c r="I2175" s="14">
        <v>0.85</v>
      </c>
      <c r="J2175" s="14">
        <v>1.496</v>
      </c>
    </row>
    <row r="2176" spans="1:10" ht="14.4">
      <c r="A2176" s="8" t="str">
        <f t="shared" si="33"/>
        <v>Bahrain-Middle East 2012</v>
      </c>
      <c r="B2176" s="8" t="s">
        <v>92</v>
      </c>
      <c r="C2176" s="8" t="s">
        <v>93</v>
      </c>
      <c r="D2176" s="9" t="s">
        <v>74</v>
      </c>
      <c r="E2176" s="14">
        <v>0.13500000000000001</v>
      </c>
      <c r="F2176" s="14">
        <v>9</v>
      </c>
      <c r="G2176" s="14">
        <v>47</v>
      </c>
      <c r="H2176" s="14">
        <v>36</v>
      </c>
      <c r="I2176" s="14">
        <v>0.88</v>
      </c>
      <c r="J2176" s="14">
        <v>1.6120000000000001</v>
      </c>
    </row>
    <row r="2177" spans="1:10" ht="14.4">
      <c r="A2177" s="8" t="str">
        <f t="shared" si="33"/>
        <v>Iran-Middle East 2012</v>
      </c>
      <c r="B2177" s="8" t="s">
        <v>165</v>
      </c>
      <c r="C2177" s="8" t="s">
        <v>93</v>
      </c>
      <c r="D2177" s="9" t="s">
        <v>74</v>
      </c>
      <c r="E2177" s="14">
        <v>0.441</v>
      </c>
      <c r="F2177" s="14">
        <v>16</v>
      </c>
      <c r="G2177" s="14">
        <v>152</v>
      </c>
      <c r="H2177" s="14">
        <v>344</v>
      </c>
      <c r="I2177" s="14">
        <v>0.27500000000000002</v>
      </c>
      <c r="J2177" s="14">
        <v>0.76100000000000001</v>
      </c>
    </row>
    <row r="2178" spans="1:10" ht="14.4">
      <c r="A2178" s="8" t="str">
        <f t="shared" si="33"/>
        <v>Saudi Arabia-Middle East 2012</v>
      </c>
      <c r="B2178" s="8" t="s">
        <v>236</v>
      </c>
      <c r="C2178" s="8" t="s">
        <v>93</v>
      </c>
      <c r="D2178" s="9" t="s">
        <v>74</v>
      </c>
      <c r="E2178" s="14">
        <v>0.14499999999999999</v>
      </c>
      <c r="F2178" s="14">
        <v>21</v>
      </c>
      <c r="G2178" s="14">
        <v>22</v>
      </c>
      <c r="H2178" s="14">
        <v>72</v>
      </c>
      <c r="I2178" s="14">
        <v>0.54</v>
      </c>
      <c r="J2178" s="14">
        <v>1.8740000000000001</v>
      </c>
    </row>
    <row r="2179" spans="1:10" ht="14.4">
      <c r="A2179" s="8" t="str">
        <f t="shared" ref="A2179:A2242" si="34">CONCATENATE(B2179," ",D2179)</f>
        <v>Kuwait-Middle East 2012</v>
      </c>
      <c r="B2179" s="8" t="s">
        <v>178</v>
      </c>
      <c r="C2179" s="8" t="s">
        <v>93</v>
      </c>
      <c r="D2179" s="9" t="s">
        <v>74</v>
      </c>
      <c r="E2179" s="14">
        <v>0.124</v>
      </c>
      <c r="F2179" s="14">
        <v>32</v>
      </c>
      <c r="G2179" s="14">
        <v>101</v>
      </c>
      <c r="H2179" s="14">
        <v>98</v>
      </c>
      <c r="I2179" s="14">
        <v>0.70499999999999996</v>
      </c>
      <c r="J2179" s="14">
        <v>1.569</v>
      </c>
    </row>
    <row r="2180" spans="1:10" ht="14.4">
      <c r="A2180" s="8" t="str">
        <f t="shared" si="34"/>
        <v>Oman-Middle East 2012</v>
      </c>
      <c r="B2180" s="8" t="s">
        <v>219</v>
      </c>
      <c r="C2180" s="8" t="s">
        <v>93</v>
      </c>
      <c r="D2180" s="9" t="s">
        <v>74</v>
      </c>
      <c r="E2180" s="14">
        <v>0.22</v>
      </c>
      <c r="F2180" s="14">
        <v>8</v>
      </c>
      <c r="G2180" s="14">
        <v>44</v>
      </c>
      <c r="H2180" s="14">
        <v>62</v>
      </c>
      <c r="I2180" s="14">
        <v>0.6</v>
      </c>
      <c r="J2180" s="14">
        <v>1.593</v>
      </c>
    </row>
    <row r="2181" spans="1:10" ht="14.4">
      <c r="A2181" s="8" t="str">
        <f t="shared" si="34"/>
        <v>Israel-Middle East 2012</v>
      </c>
      <c r="B2181" s="8" t="s">
        <v>169</v>
      </c>
      <c r="C2181" s="8" t="s">
        <v>93</v>
      </c>
      <c r="D2181" s="9" t="s">
        <v>74</v>
      </c>
      <c r="E2181" s="14">
        <v>0.28999999999999998</v>
      </c>
      <c r="F2181" s="14">
        <v>21</v>
      </c>
      <c r="G2181" s="14">
        <v>33</v>
      </c>
      <c r="H2181" s="14">
        <v>235</v>
      </c>
      <c r="I2181" s="14">
        <v>0.70799999999999996</v>
      </c>
      <c r="J2181" s="14">
        <v>1.2070000000000001</v>
      </c>
    </row>
    <row r="2182" spans="1:10" ht="14.4">
      <c r="A2182" s="8" t="str">
        <f t="shared" si="34"/>
        <v>Syria-Middle East 2012</v>
      </c>
      <c r="B2182" s="8" t="s">
        <v>261</v>
      </c>
      <c r="C2182" s="8" t="s">
        <v>93</v>
      </c>
      <c r="D2182" s="9" t="s">
        <v>74</v>
      </c>
      <c r="E2182" s="14">
        <v>0.39700000000000002</v>
      </c>
      <c r="F2182" s="14">
        <v>13</v>
      </c>
      <c r="G2182" s="14">
        <v>147</v>
      </c>
      <c r="H2182" s="14">
        <v>336</v>
      </c>
      <c r="I2182" s="14">
        <v>0.24299999999999999</v>
      </c>
      <c r="J2182" s="14">
        <v>0.59299999999999997</v>
      </c>
    </row>
    <row r="2183" spans="1:10" ht="14.4">
      <c r="A2183" s="8" t="str">
        <f t="shared" si="34"/>
        <v>Jordan-Middle East 2012</v>
      </c>
      <c r="B2183" s="8" t="s">
        <v>173</v>
      </c>
      <c r="C2183" s="8" t="s">
        <v>93</v>
      </c>
      <c r="D2183" s="9" t="s">
        <v>74</v>
      </c>
      <c r="E2183" s="14">
        <v>0.28100000000000003</v>
      </c>
      <c r="F2183" s="14">
        <v>12</v>
      </c>
      <c r="G2183" s="14">
        <v>119</v>
      </c>
      <c r="H2183" s="14">
        <v>151</v>
      </c>
      <c r="I2183" s="14">
        <v>0.41</v>
      </c>
      <c r="J2183" s="14">
        <v>1.282</v>
      </c>
    </row>
    <row r="2184" spans="1:10" ht="14.4">
      <c r="A2184" s="8" t="str">
        <f t="shared" si="34"/>
        <v>Yemen-Middle East 2012</v>
      </c>
      <c r="B2184" s="8" t="s">
        <v>283</v>
      </c>
      <c r="C2184" s="8" t="s">
        <v>93</v>
      </c>
      <c r="D2184" s="9" t="s">
        <v>74</v>
      </c>
      <c r="E2184" s="14">
        <v>0.32700000000000001</v>
      </c>
      <c r="F2184" s="14">
        <v>40</v>
      </c>
      <c r="G2184" s="14">
        <v>129</v>
      </c>
      <c r="H2184" s="14">
        <v>248</v>
      </c>
      <c r="I2184" s="14">
        <v>0.17399999999999999</v>
      </c>
      <c r="J2184" s="14">
        <v>0.58299999999999996</v>
      </c>
    </row>
    <row r="2185" spans="1:10" ht="14.4">
      <c r="A2185" s="8" t="str">
        <f t="shared" si="34"/>
        <v>Iraq-Middle East 2012</v>
      </c>
      <c r="B2185" s="8" t="s">
        <v>166</v>
      </c>
      <c r="C2185" s="8" t="s">
        <v>93</v>
      </c>
      <c r="D2185" s="9" t="s">
        <v>74</v>
      </c>
      <c r="E2185" s="14">
        <v>0.27800000000000002</v>
      </c>
      <c r="F2185" s="14">
        <v>29</v>
      </c>
      <c r="G2185" s="14">
        <v>155</v>
      </c>
      <c r="H2185" s="14">
        <v>312</v>
      </c>
      <c r="I2185" s="14">
        <v>7.0999999999999994E-2</v>
      </c>
      <c r="J2185" s="14">
        <v>0.81599999999999995</v>
      </c>
    </row>
    <row r="2186" spans="1:10" ht="14.4">
      <c r="A2186" s="8" t="str">
        <f t="shared" si="34"/>
        <v>American Samoa-Oceania 2005</v>
      </c>
      <c r="B2186" s="8" t="s">
        <v>79</v>
      </c>
      <c r="C2186" s="8" t="s">
        <v>80</v>
      </c>
      <c r="D2186" s="9" t="s">
        <v>67</v>
      </c>
      <c r="E2186" s="8"/>
      <c r="F2186" s="8"/>
      <c r="G2186" s="8"/>
      <c r="H2186" s="8"/>
      <c r="I2186" s="8">
        <v>0.129</v>
      </c>
      <c r="J2186" s="8">
        <v>0.57976412489999996</v>
      </c>
    </row>
    <row r="2187" spans="1:10" ht="14.4">
      <c r="A2187" s="8" t="str">
        <f t="shared" si="34"/>
        <v>Australia-Oceania 2005</v>
      </c>
      <c r="B2187" s="8" t="s">
        <v>88</v>
      </c>
      <c r="C2187" s="8" t="s">
        <v>80</v>
      </c>
      <c r="D2187" s="9" t="s">
        <v>67</v>
      </c>
      <c r="E2187" s="14">
        <v>0.52100000000000002</v>
      </c>
      <c r="F2187" s="14">
        <v>3</v>
      </c>
      <c r="G2187" s="8"/>
      <c r="H2187" s="14">
        <v>107</v>
      </c>
      <c r="I2187" s="14">
        <v>0.63</v>
      </c>
      <c r="J2187" s="14">
        <v>0.89800000000000002</v>
      </c>
    </row>
    <row r="2188" spans="1:10" ht="14.4">
      <c r="A2188" s="8" t="str">
        <f t="shared" si="34"/>
        <v>New Zealand-Oceania 2005</v>
      </c>
      <c r="B2188" s="8" t="s">
        <v>212</v>
      </c>
      <c r="C2188" s="8" t="s">
        <v>80</v>
      </c>
      <c r="D2188" s="9" t="s">
        <v>67</v>
      </c>
      <c r="E2188" s="14">
        <v>0.36599999999999999</v>
      </c>
      <c r="F2188" s="14">
        <v>12</v>
      </c>
      <c r="G2188" s="8"/>
      <c r="H2188" s="14">
        <v>172</v>
      </c>
      <c r="I2188" s="14">
        <v>0.627</v>
      </c>
      <c r="J2188" s="14">
        <v>0.85399999999999998</v>
      </c>
    </row>
    <row r="2189" spans="1:10" ht="14.4">
      <c r="A2189" s="8" t="str">
        <f t="shared" si="34"/>
        <v>New Caledonia-Oceania 2005</v>
      </c>
      <c r="B2189" s="8" t="s">
        <v>211</v>
      </c>
      <c r="C2189" s="8" t="s">
        <v>80</v>
      </c>
      <c r="D2189" s="9" t="s">
        <v>67</v>
      </c>
      <c r="E2189" s="8"/>
      <c r="F2189" s="8"/>
      <c r="G2189" s="8"/>
      <c r="H2189" s="8"/>
      <c r="I2189" s="14">
        <v>0.32400000000000001</v>
      </c>
      <c r="J2189" s="14">
        <v>0.58699999999999997</v>
      </c>
    </row>
    <row r="2190" spans="1:10" ht="14.4">
      <c r="A2190" s="8" t="str">
        <f t="shared" si="34"/>
        <v>French Polynesia-Oceania 2005</v>
      </c>
      <c r="B2190" s="8" t="s">
        <v>144</v>
      </c>
      <c r="C2190" s="8" t="s">
        <v>80</v>
      </c>
      <c r="D2190" s="9" t="s">
        <v>67</v>
      </c>
      <c r="E2190" s="8"/>
      <c r="F2190" s="8"/>
      <c r="G2190" s="8"/>
      <c r="H2190" s="8"/>
      <c r="I2190" s="14">
        <v>0.215</v>
      </c>
      <c r="J2190" s="14">
        <v>0.47099999999999997</v>
      </c>
    </row>
    <row r="2191" spans="1:10" ht="14.4">
      <c r="A2191" s="8" t="str">
        <f t="shared" si="34"/>
        <v>Guam-Oceania 2005</v>
      </c>
      <c r="B2191" s="8" t="s">
        <v>153</v>
      </c>
      <c r="C2191" s="8" t="s">
        <v>80</v>
      </c>
      <c r="D2191" s="9" t="s">
        <v>67</v>
      </c>
      <c r="E2191" s="8"/>
      <c r="F2191" s="8"/>
      <c r="G2191" s="8"/>
      <c r="H2191" s="8"/>
      <c r="I2191" s="14">
        <v>0.38600000000000001</v>
      </c>
      <c r="J2191" s="8">
        <v>0.57976412489999996</v>
      </c>
    </row>
    <row r="2192" spans="1:10" ht="14.4">
      <c r="A2192" s="8" t="str">
        <f t="shared" si="34"/>
        <v>Fiji-Oceania 2005</v>
      </c>
      <c r="B2192" s="8" t="s">
        <v>141</v>
      </c>
      <c r="C2192" s="8" t="s">
        <v>80</v>
      </c>
      <c r="D2192" s="9" t="s">
        <v>67</v>
      </c>
      <c r="E2192" s="14">
        <v>0.41499999999999998</v>
      </c>
      <c r="F2192" s="14">
        <v>46</v>
      </c>
      <c r="G2192" s="8"/>
      <c r="H2192" s="14">
        <v>140</v>
      </c>
      <c r="I2192" s="14">
        <v>8.5000000000000006E-2</v>
      </c>
      <c r="J2192" s="14">
        <v>0.249</v>
      </c>
    </row>
    <row r="2193" spans="1:10" ht="14.4">
      <c r="A2193" s="8" t="str">
        <f t="shared" si="34"/>
        <v>Kiribati-Oceania 2005</v>
      </c>
      <c r="B2193" s="8" t="s">
        <v>176</v>
      </c>
      <c r="C2193" s="8" t="s">
        <v>80</v>
      </c>
      <c r="D2193" s="9" t="s">
        <v>67</v>
      </c>
      <c r="E2193" s="14">
        <v>0.318</v>
      </c>
      <c r="F2193" s="14">
        <v>31</v>
      </c>
      <c r="G2193" s="8"/>
      <c r="H2193" s="14">
        <v>120</v>
      </c>
      <c r="I2193" s="14">
        <v>0.04</v>
      </c>
      <c r="J2193" s="14">
        <v>7.0000000000000001E-3</v>
      </c>
    </row>
    <row r="2194" spans="1:10" ht="14.4">
      <c r="A2194" s="8" t="str">
        <f t="shared" si="34"/>
        <v>Micronesia, Fed. Sts.-Oceania 2005</v>
      </c>
      <c r="B2194" s="8" t="s">
        <v>200</v>
      </c>
      <c r="C2194" s="8" t="s">
        <v>80</v>
      </c>
      <c r="D2194" s="9" t="s">
        <v>67</v>
      </c>
      <c r="E2194" s="14">
        <v>0.59599999999999997</v>
      </c>
      <c r="F2194" s="14">
        <v>16</v>
      </c>
      <c r="G2194" s="8"/>
      <c r="H2194" s="14">
        <v>128</v>
      </c>
      <c r="I2194" s="14">
        <v>0.11899999999999999</v>
      </c>
      <c r="J2194" s="14">
        <v>0.13300000000000001</v>
      </c>
    </row>
    <row r="2195" spans="1:10" ht="14.4">
      <c r="A2195" s="8" t="str">
        <f t="shared" si="34"/>
        <v>Vanuatu-Oceania 2005</v>
      </c>
      <c r="B2195" s="8" t="s">
        <v>280</v>
      </c>
      <c r="C2195" s="8" t="s">
        <v>80</v>
      </c>
      <c r="D2195" s="9" t="s">
        <v>67</v>
      </c>
      <c r="E2195" s="14">
        <v>8.4000000000000005E-2</v>
      </c>
      <c r="F2195" s="14">
        <v>47</v>
      </c>
      <c r="G2195" s="8"/>
      <c r="H2195" s="14">
        <v>120</v>
      </c>
      <c r="I2195" s="14">
        <v>5.0999999999999997E-2</v>
      </c>
      <c r="J2195" s="14">
        <v>6.0999999999999999E-2</v>
      </c>
    </row>
    <row r="2196" spans="1:10" ht="14.4">
      <c r="A2196" s="8" t="str">
        <f t="shared" si="34"/>
        <v>Samoa-Oceania 2005</v>
      </c>
      <c r="B2196" s="8" t="s">
        <v>233</v>
      </c>
      <c r="C2196" s="8" t="s">
        <v>80</v>
      </c>
      <c r="D2196" s="9" t="s">
        <v>67</v>
      </c>
      <c r="E2196" s="14">
        <v>0.20200000000000001</v>
      </c>
      <c r="F2196" s="14">
        <v>35</v>
      </c>
      <c r="G2196" s="8"/>
      <c r="H2196" s="14">
        <v>224</v>
      </c>
      <c r="I2196" s="14">
        <v>3.4000000000000002E-2</v>
      </c>
      <c r="J2196" s="14">
        <v>0.13300000000000001</v>
      </c>
    </row>
    <row r="2197" spans="1:10" ht="14.4">
      <c r="A2197" s="8" t="str">
        <f t="shared" si="34"/>
        <v>Tonga-Oceania 2005</v>
      </c>
      <c r="B2197" s="8" t="s">
        <v>267</v>
      </c>
      <c r="C2197" s="8" t="s">
        <v>80</v>
      </c>
      <c r="D2197" s="9" t="s">
        <v>67</v>
      </c>
      <c r="E2197" s="14">
        <v>0.27500000000000002</v>
      </c>
      <c r="F2197" s="14">
        <v>32</v>
      </c>
      <c r="G2197" s="8"/>
      <c r="H2197" s="14">
        <v>164</v>
      </c>
      <c r="I2197" s="14">
        <v>4.9000000000000002E-2</v>
      </c>
      <c r="J2197" s="14">
        <v>0.29599999999999999</v>
      </c>
    </row>
    <row r="2198" spans="1:10" ht="14.4">
      <c r="A2198" s="8" t="str">
        <f t="shared" si="34"/>
        <v>Papua New Guinea-Oceania 2005</v>
      </c>
      <c r="B2198" s="8" t="s">
        <v>222</v>
      </c>
      <c r="C2198" s="8" t="s">
        <v>80</v>
      </c>
      <c r="D2198" s="9" t="s">
        <v>67</v>
      </c>
      <c r="E2198" s="14">
        <v>0.41599999999999998</v>
      </c>
      <c r="F2198" s="14">
        <v>51</v>
      </c>
      <c r="G2198" s="8"/>
      <c r="H2198" s="14">
        <v>207</v>
      </c>
      <c r="I2198" s="14">
        <v>1.7000000000000001E-2</v>
      </c>
      <c r="J2198" s="14">
        <v>1.2E-2</v>
      </c>
    </row>
    <row r="2199" spans="1:10" ht="14.4">
      <c r="A2199" s="8" t="str">
        <f t="shared" si="34"/>
        <v>Marshall Islands-Oceania 2005</v>
      </c>
      <c r="B2199" s="8" t="s">
        <v>196</v>
      </c>
      <c r="C2199" s="8" t="s">
        <v>80</v>
      </c>
      <c r="D2199" s="9" t="s">
        <v>67</v>
      </c>
      <c r="E2199" s="14">
        <v>0.64800000000000002</v>
      </c>
      <c r="F2199" s="14">
        <v>17</v>
      </c>
      <c r="G2199" s="8"/>
      <c r="H2199" s="14">
        <v>128</v>
      </c>
      <c r="I2199" s="14">
        <v>3.9E-2</v>
      </c>
      <c r="J2199" s="14">
        <v>1.2999999999999999E-2</v>
      </c>
    </row>
    <row r="2200" spans="1:10" ht="14.4">
      <c r="A2200" s="8" t="str">
        <f t="shared" si="34"/>
        <v>Solomon Islands-Oceania 2005</v>
      </c>
      <c r="B2200" s="8" t="s">
        <v>245</v>
      </c>
      <c r="C2200" s="8" t="s">
        <v>80</v>
      </c>
      <c r="D2200" s="9" t="s">
        <v>67</v>
      </c>
      <c r="E2200" s="14">
        <v>0.26100000000000001</v>
      </c>
      <c r="F2200" s="14">
        <v>56</v>
      </c>
      <c r="G2200" s="8"/>
      <c r="H2200" s="14">
        <v>80</v>
      </c>
      <c r="I2200" s="14">
        <v>8.0000000000000002E-3</v>
      </c>
      <c r="J2200" s="14">
        <v>1.2999999999999999E-2</v>
      </c>
    </row>
    <row r="2201" spans="1:10" ht="14.4">
      <c r="A2201" s="8" t="str">
        <f t="shared" si="34"/>
        <v>Australia-Oceania 2006</v>
      </c>
      <c r="B2201" s="8" t="s">
        <v>88</v>
      </c>
      <c r="C2201" s="8" t="s">
        <v>80</v>
      </c>
      <c r="D2201" s="9" t="s">
        <v>68</v>
      </c>
      <c r="E2201" s="14">
        <v>0.51100000000000001</v>
      </c>
      <c r="F2201" s="14">
        <v>3</v>
      </c>
      <c r="G2201" s="8"/>
      <c r="H2201" s="14">
        <v>107</v>
      </c>
      <c r="I2201" s="14">
        <v>0.66</v>
      </c>
      <c r="J2201" s="14">
        <v>0.94699999999999995</v>
      </c>
    </row>
    <row r="2202" spans="1:10" ht="14.4">
      <c r="A2202" s="8" t="str">
        <f t="shared" si="34"/>
        <v>New Zealand-Oceania 2006</v>
      </c>
      <c r="B2202" s="8" t="s">
        <v>212</v>
      </c>
      <c r="C2202" s="8" t="s">
        <v>80</v>
      </c>
      <c r="D2202" s="9" t="s">
        <v>68</v>
      </c>
      <c r="E2202" s="14">
        <v>0.35399999999999998</v>
      </c>
      <c r="F2202" s="14">
        <v>12</v>
      </c>
      <c r="G2202" s="8"/>
      <c r="H2202" s="14">
        <v>172</v>
      </c>
      <c r="I2202" s="14">
        <v>0.69</v>
      </c>
      <c r="J2202" s="14">
        <v>0.90900000000000003</v>
      </c>
    </row>
    <row r="2203" spans="1:10" ht="14.4">
      <c r="A2203" s="8" t="str">
        <f t="shared" si="34"/>
        <v>French Polynesia-Oceania 2006</v>
      </c>
      <c r="B2203" s="8" t="s">
        <v>144</v>
      </c>
      <c r="C2203" s="8" t="s">
        <v>80</v>
      </c>
      <c r="D2203" s="9" t="s">
        <v>68</v>
      </c>
      <c r="E2203" s="8"/>
      <c r="F2203" s="8"/>
      <c r="G2203" s="8"/>
      <c r="H2203" s="8"/>
      <c r="I2203" s="14">
        <v>0.251</v>
      </c>
      <c r="J2203" s="14">
        <v>0.59</v>
      </c>
    </row>
    <row r="2204" spans="1:10" ht="14.4">
      <c r="A2204" s="8" t="str">
        <f t="shared" si="34"/>
        <v>New Caledonia-Oceania 2006</v>
      </c>
      <c r="B2204" s="8" t="s">
        <v>211</v>
      </c>
      <c r="C2204" s="8" t="s">
        <v>80</v>
      </c>
      <c r="D2204" s="9" t="s">
        <v>68</v>
      </c>
      <c r="E2204" s="8"/>
      <c r="F2204" s="8"/>
      <c r="G2204" s="8"/>
      <c r="H2204" s="8"/>
      <c r="I2204" s="14">
        <v>0.33500000000000002</v>
      </c>
      <c r="J2204" s="14">
        <v>0.66700000000000004</v>
      </c>
    </row>
    <row r="2205" spans="1:10" ht="14.4">
      <c r="A2205" s="8" t="str">
        <f t="shared" si="34"/>
        <v>Guam-Oceania 2006</v>
      </c>
      <c r="B2205" s="8" t="s">
        <v>153</v>
      </c>
      <c r="C2205" s="8" t="s">
        <v>80</v>
      </c>
      <c r="D2205" s="9" t="s">
        <v>68</v>
      </c>
      <c r="E2205" s="8"/>
      <c r="F2205" s="8"/>
      <c r="G2205" s="8"/>
      <c r="H2205" s="8"/>
      <c r="I2205" s="14">
        <v>0.439</v>
      </c>
      <c r="J2205" s="8">
        <v>0.57976412489999996</v>
      </c>
    </row>
    <row r="2206" spans="1:10" ht="14.4">
      <c r="A2206" s="8" t="str">
        <f t="shared" si="34"/>
        <v>American Samoa-Oceania 2006</v>
      </c>
      <c r="B2206" s="8" t="s">
        <v>79</v>
      </c>
      <c r="C2206" s="8" t="s">
        <v>80</v>
      </c>
      <c r="D2206" s="9" t="s">
        <v>68</v>
      </c>
      <c r="E2206" s="8"/>
      <c r="F2206" s="8"/>
      <c r="G2206" s="8"/>
      <c r="H2206" s="8"/>
      <c r="I2206" s="8">
        <v>0.129</v>
      </c>
      <c r="J2206" s="8">
        <v>0.57976412489999996</v>
      </c>
    </row>
    <row r="2207" spans="1:10" ht="14.4">
      <c r="A2207" s="8" t="str">
        <f t="shared" si="34"/>
        <v>Fiji-Oceania 2006</v>
      </c>
      <c r="B2207" s="8" t="s">
        <v>141</v>
      </c>
      <c r="C2207" s="8" t="s">
        <v>80</v>
      </c>
      <c r="D2207" s="9" t="s">
        <v>68</v>
      </c>
      <c r="E2207" s="14">
        <v>0.41499999999999998</v>
      </c>
      <c r="F2207" s="14">
        <v>46</v>
      </c>
      <c r="G2207" s="8"/>
      <c r="H2207" s="14">
        <v>140</v>
      </c>
      <c r="I2207" s="14">
        <v>9.6000000000000002E-2</v>
      </c>
      <c r="J2207" s="14">
        <v>0.34399999999999997</v>
      </c>
    </row>
    <row r="2208" spans="1:10" ht="14.4">
      <c r="A2208" s="8" t="str">
        <f t="shared" si="34"/>
        <v>Kiribati-Oceania 2006</v>
      </c>
      <c r="B2208" s="8" t="s">
        <v>176</v>
      </c>
      <c r="C2208" s="8" t="s">
        <v>80</v>
      </c>
      <c r="D2208" s="9" t="s">
        <v>68</v>
      </c>
      <c r="E2208" s="14">
        <v>0.318</v>
      </c>
      <c r="F2208" s="14">
        <v>31</v>
      </c>
      <c r="G2208" s="8"/>
      <c r="H2208" s="14">
        <v>120</v>
      </c>
      <c r="I2208" s="14">
        <v>4.4999999999999998E-2</v>
      </c>
      <c r="J2208" s="14">
        <v>8.0000000000000002E-3</v>
      </c>
    </row>
    <row r="2209" spans="1:10" ht="14.4">
      <c r="A2209" s="8" t="str">
        <f t="shared" si="34"/>
        <v>Micronesia, Fed. Sts.-Oceania 2006</v>
      </c>
      <c r="B2209" s="8" t="s">
        <v>200</v>
      </c>
      <c r="C2209" s="8" t="s">
        <v>80</v>
      </c>
      <c r="D2209" s="9" t="s">
        <v>68</v>
      </c>
      <c r="E2209" s="14">
        <v>0.59599999999999997</v>
      </c>
      <c r="F2209" s="14">
        <v>16</v>
      </c>
      <c r="G2209" s="8"/>
      <c r="H2209" s="14">
        <v>128</v>
      </c>
      <c r="I2209" s="14">
        <v>0.128</v>
      </c>
      <c r="J2209" s="14">
        <v>0.17599999999999999</v>
      </c>
    </row>
    <row r="2210" spans="1:10" ht="14.4">
      <c r="A2210" s="8" t="str">
        <f t="shared" si="34"/>
        <v>Vanuatu-Oceania 2006</v>
      </c>
      <c r="B2210" s="8" t="s">
        <v>280</v>
      </c>
      <c r="C2210" s="8" t="s">
        <v>80</v>
      </c>
      <c r="D2210" s="9" t="s">
        <v>68</v>
      </c>
      <c r="E2210" s="14">
        <v>8.4000000000000005E-2</v>
      </c>
      <c r="F2210" s="14">
        <v>47</v>
      </c>
      <c r="G2210" s="8"/>
      <c r="H2210" s="14">
        <v>120</v>
      </c>
      <c r="I2210" s="14">
        <v>5.8999999999999997E-2</v>
      </c>
      <c r="J2210" s="14">
        <v>7.0000000000000007E-2</v>
      </c>
    </row>
    <row r="2211" spans="1:10" ht="14.4">
      <c r="A2211" s="8" t="str">
        <f t="shared" si="34"/>
        <v>Samoa-Oceania 2006</v>
      </c>
      <c r="B2211" s="8" t="s">
        <v>233</v>
      </c>
      <c r="C2211" s="8" t="s">
        <v>80</v>
      </c>
      <c r="D2211" s="9" t="s">
        <v>68</v>
      </c>
      <c r="E2211" s="14">
        <v>0.20200000000000001</v>
      </c>
      <c r="F2211" s="14">
        <v>35</v>
      </c>
      <c r="G2211" s="8"/>
      <c r="H2211" s="14">
        <v>224</v>
      </c>
      <c r="I2211" s="14">
        <v>4.4999999999999998E-2</v>
      </c>
      <c r="J2211" s="14">
        <v>0.251</v>
      </c>
    </row>
    <row r="2212" spans="1:10" ht="14.4">
      <c r="A2212" s="8" t="str">
        <f t="shared" si="34"/>
        <v>Tonga-Oceania 2006</v>
      </c>
      <c r="B2212" s="8" t="s">
        <v>267</v>
      </c>
      <c r="C2212" s="8" t="s">
        <v>80</v>
      </c>
      <c r="D2212" s="9" t="s">
        <v>68</v>
      </c>
      <c r="E2212" s="14">
        <v>0.27500000000000002</v>
      </c>
      <c r="F2212" s="14">
        <v>32</v>
      </c>
      <c r="G2212" s="8"/>
      <c r="H2212" s="14">
        <v>164</v>
      </c>
      <c r="I2212" s="14">
        <v>5.8999999999999997E-2</v>
      </c>
      <c r="J2212" s="14">
        <v>0.29599999999999999</v>
      </c>
    </row>
    <row r="2213" spans="1:10" ht="14.4">
      <c r="A2213" s="8" t="str">
        <f t="shared" si="34"/>
        <v>Papua New Guinea-Oceania 2006</v>
      </c>
      <c r="B2213" s="8" t="s">
        <v>222</v>
      </c>
      <c r="C2213" s="8" t="s">
        <v>80</v>
      </c>
      <c r="D2213" s="9" t="s">
        <v>68</v>
      </c>
      <c r="E2213" s="14">
        <v>0.41499999999999998</v>
      </c>
      <c r="F2213" s="14">
        <v>51</v>
      </c>
      <c r="G2213" s="8"/>
      <c r="H2213" s="14">
        <v>207</v>
      </c>
      <c r="I2213" s="14">
        <v>1.7999999999999999E-2</v>
      </c>
      <c r="J2213" s="14">
        <v>1.6E-2</v>
      </c>
    </row>
    <row r="2214" spans="1:10" ht="14.4">
      <c r="A2214" s="8" t="str">
        <f t="shared" si="34"/>
        <v>Solomon Islands-Oceania 2006</v>
      </c>
      <c r="B2214" s="8" t="s">
        <v>245</v>
      </c>
      <c r="C2214" s="8" t="s">
        <v>80</v>
      </c>
      <c r="D2214" s="9" t="s">
        <v>68</v>
      </c>
      <c r="E2214" s="14">
        <v>0.26100000000000001</v>
      </c>
      <c r="F2214" s="14">
        <v>56</v>
      </c>
      <c r="G2214" s="8"/>
      <c r="H2214" s="14">
        <v>80</v>
      </c>
      <c r="I2214" s="14">
        <v>1.6E-2</v>
      </c>
      <c r="J2214" s="14">
        <v>1.4999999999999999E-2</v>
      </c>
    </row>
    <row r="2215" spans="1:10" ht="14.4">
      <c r="A2215" s="8" t="str">
        <f t="shared" si="34"/>
        <v>Marshall Islands-Oceania 2006</v>
      </c>
      <c r="B2215" s="8" t="s">
        <v>196</v>
      </c>
      <c r="C2215" s="8" t="s">
        <v>80</v>
      </c>
      <c r="D2215" s="9" t="s">
        <v>68</v>
      </c>
      <c r="E2215" s="14">
        <v>0.64800000000000002</v>
      </c>
      <c r="F2215" s="14">
        <v>17</v>
      </c>
      <c r="G2215" s="8"/>
      <c r="H2215" s="14">
        <v>128</v>
      </c>
      <c r="I2215" s="14">
        <v>3.7999999999999999E-2</v>
      </c>
      <c r="J2215" s="8">
        <v>0.57976412489999996</v>
      </c>
    </row>
    <row r="2216" spans="1:10" ht="14.4">
      <c r="A2216" s="8" t="str">
        <f t="shared" si="34"/>
        <v>American Samoa-Oceania 2007</v>
      </c>
      <c r="B2216" s="8" t="s">
        <v>79</v>
      </c>
      <c r="C2216" s="8" t="s">
        <v>80</v>
      </c>
      <c r="D2216" s="9" t="s">
        <v>69</v>
      </c>
      <c r="E2216" s="8"/>
      <c r="F2216" s="8"/>
      <c r="G2216" s="8"/>
      <c r="H2216" s="8"/>
      <c r="I2216" s="8">
        <v>0.129</v>
      </c>
      <c r="J2216" s="8">
        <v>0.57976412489999996</v>
      </c>
    </row>
    <row r="2217" spans="1:10" ht="14.4">
      <c r="A2217" s="8" t="str">
        <f t="shared" si="34"/>
        <v>Australia-Oceania 2007</v>
      </c>
      <c r="B2217" s="8" t="s">
        <v>88</v>
      </c>
      <c r="C2217" s="8" t="s">
        <v>80</v>
      </c>
      <c r="D2217" s="9" t="s">
        <v>69</v>
      </c>
      <c r="E2217" s="14">
        <v>0.501</v>
      </c>
      <c r="F2217" s="14">
        <v>3</v>
      </c>
      <c r="G2217" s="8"/>
      <c r="H2217" s="14">
        <v>107</v>
      </c>
      <c r="I2217" s="14">
        <v>0.69499999999999995</v>
      </c>
      <c r="J2217" s="14">
        <v>1.0009999999999999</v>
      </c>
    </row>
    <row r="2218" spans="1:10" ht="14.4">
      <c r="A2218" s="8" t="str">
        <f t="shared" si="34"/>
        <v>New Zealand-Oceania 2007</v>
      </c>
      <c r="B2218" s="8" t="s">
        <v>212</v>
      </c>
      <c r="C2218" s="8" t="s">
        <v>80</v>
      </c>
      <c r="D2218" s="9" t="s">
        <v>69</v>
      </c>
      <c r="E2218" s="14">
        <v>0.35499999999999998</v>
      </c>
      <c r="F2218" s="14">
        <v>12</v>
      </c>
      <c r="G2218" s="8"/>
      <c r="H2218" s="14">
        <v>172</v>
      </c>
      <c r="I2218" s="14">
        <v>0.69799999999999995</v>
      </c>
      <c r="J2218" s="14">
        <v>1.004</v>
      </c>
    </row>
    <row r="2219" spans="1:10" ht="14.4">
      <c r="A2219" s="8" t="str">
        <f t="shared" si="34"/>
        <v>New Caledonia-Oceania 2007</v>
      </c>
      <c r="B2219" s="8" t="s">
        <v>211</v>
      </c>
      <c r="C2219" s="8" t="s">
        <v>80</v>
      </c>
      <c r="D2219" s="9" t="s">
        <v>69</v>
      </c>
      <c r="E2219" s="8"/>
      <c r="F2219" s="8"/>
      <c r="G2219" s="8"/>
      <c r="H2219" s="8"/>
      <c r="I2219" s="14">
        <v>0.35099999999999998</v>
      </c>
      <c r="J2219" s="14">
        <v>0.748</v>
      </c>
    </row>
    <row r="2220" spans="1:10" ht="14.4">
      <c r="A2220" s="8" t="str">
        <f t="shared" si="34"/>
        <v>French Polynesia-Oceania 2007</v>
      </c>
      <c r="B2220" s="8" t="s">
        <v>144</v>
      </c>
      <c r="C2220" s="8" t="s">
        <v>80</v>
      </c>
      <c r="D2220" s="9" t="s">
        <v>69</v>
      </c>
      <c r="E2220" s="8"/>
      <c r="F2220" s="8"/>
      <c r="G2220" s="8"/>
      <c r="H2220" s="8"/>
      <c r="I2220" s="14">
        <v>0.28599999999999998</v>
      </c>
      <c r="J2220" s="14">
        <v>0.67200000000000004</v>
      </c>
    </row>
    <row r="2221" spans="1:10" ht="14.4">
      <c r="A2221" s="8" t="str">
        <f t="shared" si="34"/>
        <v>Guam-Oceania 2007</v>
      </c>
      <c r="B2221" s="8" t="s">
        <v>153</v>
      </c>
      <c r="C2221" s="8" t="s">
        <v>80</v>
      </c>
      <c r="D2221" s="9" t="s">
        <v>69</v>
      </c>
      <c r="E2221" s="8"/>
      <c r="F2221" s="8"/>
      <c r="G2221" s="8"/>
      <c r="H2221" s="8"/>
      <c r="I2221" s="14">
        <v>0.46200000000000002</v>
      </c>
      <c r="J2221" s="8">
        <v>0.57976412489999996</v>
      </c>
    </row>
    <row r="2222" spans="1:10" ht="14.4">
      <c r="A2222" s="8" t="str">
        <f t="shared" si="34"/>
        <v>Fiji-Oceania 2007</v>
      </c>
      <c r="B2222" s="8" t="s">
        <v>141</v>
      </c>
      <c r="C2222" s="8" t="s">
        <v>80</v>
      </c>
      <c r="D2222" s="9" t="s">
        <v>69</v>
      </c>
      <c r="E2222" s="14">
        <v>0.41499999999999998</v>
      </c>
      <c r="F2222" s="14">
        <v>46</v>
      </c>
      <c r="G2222" s="8"/>
      <c r="H2222" s="14">
        <v>140</v>
      </c>
      <c r="I2222" s="14">
        <v>0.109</v>
      </c>
      <c r="J2222" s="14">
        <v>0.63400000000000001</v>
      </c>
    </row>
    <row r="2223" spans="1:10" ht="14.4">
      <c r="A2223" s="8" t="str">
        <f t="shared" si="34"/>
        <v>Kiribati-Oceania 2007</v>
      </c>
      <c r="B2223" s="8" t="s">
        <v>176</v>
      </c>
      <c r="C2223" s="8" t="s">
        <v>80</v>
      </c>
      <c r="D2223" s="9" t="s">
        <v>69</v>
      </c>
      <c r="E2223" s="14">
        <v>0.318</v>
      </c>
      <c r="F2223" s="14">
        <v>31</v>
      </c>
      <c r="G2223" s="8"/>
      <c r="H2223" s="14">
        <v>120</v>
      </c>
      <c r="I2223" s="14">
        <v>0.06</v>
      </c>
      <c r="J2223" s="14">
        <v>8.0000000000000002E-3</v>
      </c>
    </row>
    <row r="2224" spans="1:10" ht="14.4">
      <c r="A2224" s="8" t="str">
        <f t="shared" si="34"/>
        <v>Micronesia, Fed. Sts.-Oceania 2007</v>
      </c>
      <c r="B2224" s="8" t="s">
        <v>200</v>
      </c>
      <c r="C2224" s="8" t="s">
        <v>80</v>
      </c>
      <c r="D2224" s="9" t="s">
        <v>69</v>
      </c>
      <c r="E2224" s="14">
        <v>0.58699999999999997</v>
      </c>
      <c r="F2224" s="14">
        <v>16</v>
      </c>
      <c r="G2224" s="8"/>
      <c r="H2224" s="14">
        <v>128</v>
      </c>
      <c r="I2224" s="14">
        <v>0.13600000000000001</v>
      </c>
      <c r="J2224" s="14">
        <v>0.26100000000000001</v>
      </c>
    </row>
    <row r="2225" spans="1:10" ht="14.4">
      <c r="A2225" s="8" t="str">
        <f t="shared" si="34"/>
        <v>Vanuatu-Oceania 2007</v>
      </c>
      <c r="B2225" s="8" t="s">
        <v>280</v>
      </c>
      <c r="C2225" s="8" t="s">
        <v>80</v>
      </c>
      <c r="D2225" s="9" t="s">
        <v>69</v>
      </c>
      <c r="E2225" s="14">
        <v>8.4000000000000005E-2</v>
      </c>
      <c r="F2225" s="14">
        <v>47</v>
      </c>
      <c r="G2225" s="8"/>
      <c r="H2225" s="14">
        <v>120</v>
      </c>
      <c r="I2225" s="14">
        <v>6.8000000000000005E-2</v>
      </c>
      <c r="J2225" s="14">
        <v>0.11799999999999999</v>
      </c>
    </row>
    <row r="2226" spans="1:10" ht="14.4">
      <c r="A2226" s="8" t="str">
        <f t="shared" si="34"/>
        <v>Tonga-Oceania 2007</v>
      </c>
      <c r="B2226" s="8" t="s">
        <v>267</v>
      </c>
      <c r="C2226" s="8" t="s">
        <v>80</v>
      </c>
      <c r="D2226" s="9" t="s">
        <v>69</v>
      </c>
      <c r="E2226" s="14">
        <v>0.27500000000000002</v>
      </c>
      <c r="F2226" s="14">
        <v>32</v>
      </c>
      <c r="G2226" s="8"/>
      <c r="H2226" s="14">
        <v>164</v>
      </c>
      <c r="I2226" s="14">
        <v>7.1999999999999995E-2</v>
      </c>
      <c r="J2226" s="14">
        <v>0.45500000000000002</v>
      </c>
    </row>
    <row r="2227" spans="1:10" ht="14.4">
      <c r="A2227" s="8" t="str">
        <f t="shared" si="34"/>
        <v>Samoa-Oceania 2007</v>
      </c>
      <c r="B2227" s="8" t="s">
        <v>233</v>
      </c>
      <c r="C2227" s="8" t="s">
        <v>80</v>
      </c>
      <c r="D2227" s="9" t="s">
        <v>69</v>
      </c>
      <c r="E2227" s="14">
        <v>0.19800000000000001</v>
      </c>
      <c r="F2227" s="14">
        <v>35</v>
      </c>
      <c r="G2227" s="8"/>
      <c r="H2227" s="14">
        <v>224</v>
      </c>
      <c r="I2227" s="14">
        <v>4.7E-2</v>
      </c>
      <c r="J2227" s="14">
        <v>0.47199999999999998</v>
      </c>
    </row>
    <row r="2228" spans="1:10" ht="14.4">
      <c r="A2228" s="8" t="str">
        <f t="shared" si="34"/>
        <v>Papua New Guinea-Oceania 2007</v>
      </c>
      <c r="B2228" s="8" t="s">
        <v>222</v>
      </c>
      <c r="C2228" s="8" t="s">
        <v>80</v>
      </c>
      <c r="D2228" s="9" t="s">
        <v>69</v>
      </c>
      <c r="E2228" s="14">
        <v>0.41499999999999998</v>
      </c>
      <c r="F2228" s="14">
        <v>51</v>
      </c>
      <c r="G2228" s="8"/>
      <c r="H2228" s="14">
        <v>207</v>
      </c>
      <c r="I2228" s="14">
        <v>1.7999999999999999E-2</v>
      </c>
      <c r="J2228" s="14">
        <v>4.7E-2</v>
      </c>
    </row>
    <row r="2229" spans="1:10" ht="14.4">
      <c r="A2229" s="8" t="str">
        <f t="shared" si="34"/>
        <v>Solomon Islands-Oceania 2007</v>
      </c>
      <c r="B2229" s="8" t="s">
        <v>245</v>
      </c>
      <c r="C2229" s="8" t="s">
        <v>80</v>
      </c>
      <c r="D2229" s="9" t="s">
        <v>69</v>
      </c>
      <c r="E2229" s="14">
        <v>0.26100000000000001</v>
      </c>
      <c r="F2229" s="14">
        <v>56</v>
      </c>
      <c r="G2229" s="8"/>
      <c r="H2229" s="14">
        <v>80</v>
      </c>
      <c r="I2229" s="14">
        <v>0.02</v>
      </c>
      <c r="J2229" s="14">
        <v>2.1999999999999999E-2</v>
      </c>
    </row>
    <row r="2230" spans="1:10" ht="14.4">
      <c r="A2230" s="8" t="str">
        <f t="shared" si="34"/>
        <v>Marshall Islands-Oceania 2007</v>
      </c>
      <c r="B2230" s="8" t="s">
        <v>196</v>
      </c>
      <c r="C2230" s="8" t="s">
        <v>80</v>
      </c>
      <c r="D2230" s="9" t="s">
        <v>69</v>
      </c>
      <c r="E2230" s="14">
        <v>0.64800000000000002</v>
      </c>
      <c r="F2230" s="14">
        <v>17</v>
      </c>
      <c r="G2230" s="8"/>
      <c r="H2230" s="14">
        <v>128</v>
      </c>
      <c r="I2230" s="14">
        <v>0.04</v>
      </c>
      <c r="J2230" s="8">
        <v>0.57976412489999996</v>
      </c>
    </row>
    <row r="2231" spans="1:10" ht="14.4">
      <c r="A2231" s="8" t="str">
        <f t="shared" si="34"/>
        <v>American Samoa-Oceania 2008</v>
      </c>
      <c r="B2231" s="8" t="s">
        <v>79</v>
      </c>
      <c r="C2231" s="8" t="s">
        <v>80</v>
      </c>
      <c r="D2231" s="9" t="s">
        <v>70</v>
      </c>
      <c r="E2231" s="8"/>
      <c r="F2231" s="8"/>
      <c r="G2231" s="8"/>
      <c r="H2231" s="8"/>
      <c r="I2231" s="8">
        <v>0.129</v>
      </c>
      <c r="J2231" s="8">
        <v>0.57976412489999996</v>
      </c>
    </row>
    <row r="2232" spans="1:10" ht="14.4">
      <c r="A2232" s="8" t="str">
        <f t="shared" si="34"/>
        <v>Marshall Islands-Oceania 2008</v>
      </c>
      <c r="B2232" s="8" t="s">
        <v>196</v>
      </c>
      <c r="C2232" s="8" t="s">
        <v>80</v>
      </c>
      <c r="D2232" s="9" t="s">
        <v>70</v>
      </c>
      <c r="E2232" s="14">
        <v>0.64800000000000002</v>
      </c>
      <c r="F2232" s="14">
        <v>17</v>
      </c>
      <c r="G2232" s="8"/>
      <c r="H2232" s="14">
        <v>128</v>
      </c>
      <c r="I2232" s="14">
        <v>4.5999999999999999E-2</v>
      </c>
      <c r="J2232" s="8">
        <v>0.57976412489999996</v>
      </c>
    </row>
    <row r="2233" spans="1:10" ht="14.4">
      <c r="A2233" s="8" t="str">
        <f t="shared" si="34"/>
        <v>Australia-Oceania 2008</v>
      </c>
      <c r="B2233" s="8" t="s">
        <v>88</v>
      </c>
      <c r="C2233" s="8" t="s">
        <v>80</v>
      </c>
      <c r="D2233" s="9" t="s">
        <v>70</v>
      </c>
      <c r="E2233" s="14">
        <v>0.499</v>
      </c>
      <c r="F2233" s="14">
        <v>3</v>
      </c>
      <c r="G2233" s="8"/>
      <c r="H2233" s="14">
        <v>107</v>
      </c>
      <c r="I2233" s="14">
        <v>0.71699999999999997</v>
      </c>
      <c r="J2233" s="14">
        <v>1.022</v>
      </c>
    </row>
    <row r="2234" spans="1:10" ht="14.4">
      <c r="A2234" s="8" t="str">
        <f t="shared" si="34"/>
        <v>New Zealand-Oceania 2008</v>
      </c>
      <c r="B2234" s="8" t="s">
        <v>212</v>
      </c>
      <c r="C2234" s="8" t="s">
        <v>80</v>
      </c>
      <c r="D2234" s="9" t="s">
        <v>70</v>
      </c>
      <c r="E2234" s="14">
        <v>0.36</v>
      </c>
      <c r="F2234" s="14">
        <v>1</v>
      </c>
      <c r="G2234" s="8"/>
      <c r="H2234" s="14">
        <v>172</v>
      </c>
      <c r="I2234" s="14">
        <v>0.72</v>
      </c>
      <c r="J2234" s="14">
        <v>1.08</v>
      </c>
    </row>
    <row r="2235" spans="1:10" ht="14.4">
      <c r="A2235" s="8" t="str">
        <f t="shared" si="34"/>
        <v>New Caledonia-Oceania 2008</v>
      </c>
      <c r="B2235" s="8" t="s">
        <v>211</v>
      </c>
      <c r="C2235" s="8" t="s">
        <v>80</v>
      </c>
      <c r="D2235" s="9" t="s">
        <v>70</v>
      </c>
      <c r="E2235" s="8"/>
      <c r="F2235" s="8"/>
      <c r="G2235" s="8"/>
      <c r="H2235" s="8"/>
      <c r="I2235" s="14">
        <v>0.34499999999999997</v>
      </c>
      <c r="J2235" s="14">
        <v>0.82099999999999995</v>
      </c>
    </row>
    <row r="2236" spans="1:10" ht="14.4">
      <c r="A2236" s="8" t="str">
        <f t="shared" si="34"/>
        <v>French Polynesia-Oceania 2008</v>
      </c>
      <c r="B2236" s="8" t="s">
        <v>144</v>
      </c>
      <c r="C2236" s="8" t="s">
        <v>80</v>
      </c>
      <c r="D2236" s="9" t="s">
        <v>70</v>
      </c>
      <c r="E2236" s="8"/>
      <c r="F2236" s="8"/>
      <c r="G2236" s="8"/>
      <c r="H2236" s="8"/>
      <c r="I2236" s="14">
        <v>0.33900000000000002</v>
      </c>
      <c r="J2236" s="14">
        <v>0.71199999999999997</v>
      </c>
    </row>
    <row r="2237" spans="1:10" ht="14.4">
      <c r="A2237" s="8" t="str">
        <f t="shared" si="34"/>
        <v>Guam-Oceania 2008</v>
      </c>
      <c r="B2237" s="8" t="s">
        <v>153</v>
      </c>
      <c r="C2237" s="8" t="s">
        <v>80</v>
      </c>
      <c r="D2237" s="9" t="s">
        <v>70</v>
      </c>
      <c r="E2237" s="8"/>
      <c r="F2237" s="8"/>
      <c r="G2237" s="8"/>
      <c r="H2237" s="8"/>
      <c r="I2237" s="14">
        <v>0.48399999999999999</v>
      </c>
      <c r="J2237" s="8">
        <v>0.57976412489999996</v>
      </c>
    </row>
    <row r="2238" spans="1:10" ht="14.4">
      <c r="A2238" s="8" t="str">
        <f t="shared" si="34"/>
        <v>Fiji-Oceania 2008</v>
      </c>
      <c r="B2238" s="8" t="s">
        <v>141</v>
      </c>
      <c r="C2238" s="8" t="s">
        <v>80</v>
      </c>
      <c r="D2238" s="9" t="s">
        <v>70</v>
      </c>
      <c r="E2238" s="14">
        <v>0.41499999999999998</v>
      </c>
      <c r="F2238" s="14">
        <v>46</v>
      </c>
      <c r="G2238" s="8"/>
      <c r="H2238" s="14">
        <v>140</v>
      </c>
      <c r="I2238" s="14">
        <v>0.13</v>
      </c>
      <c r="J2238" s="14">
        <v>0.71099999999999997</v>
      </c>
    </row>
    <row r="2239" spans="1:10" ht="14.4">
      <c r="A2239" s="8" t="str">
        <f t="shared" si="34"/>
        <v>Kiribati-Oceania 2008</v>
      </c>
      <c r="B2239" s="8" t="s">
        <v>176</v>
      </c>
      <c r="C2239" s="8" t="s">
        <v>80</v>
      </c>
      <c r="D2239" s="9" t="s">
        <v>70</v>
      </c>
      <c r="E2239" s="14">
        <v>0.318</v>
      </c>
      <c r="F2239" s="14">
        <v>31</v>
      </c>
      <c r="G2239" s="8"/>
      <c r="H2239" s="14">
        <v>120</v>
      </c>
      <c r="I2239" s="14">
        <v>7.0000000000000007E-2</v>
      </c>
      <c r="J2239" s="14">
        <v>1.0999999999999999E-2</v>
      </c>
    </row>
    <row r="2240" spans="1:10" ht="14.4">
      <c r="A2240" s="8" t="str">
        <f t="shared" si="34"/>
        <v>Micronesia, Fed. Sts.-Oceania 2008</v>
      </c>
      <c r="B2240" s="8" t="s">
        <v>200</v>
      </c>
      <c r="C2240" s="8" t="s">
        <v>80</v>
      </c>
      <c r="D2240" s="9" t="s">
        <v>70</v>
      </c>
      <c r="E2240" s="14">
        <v>0.58699999999999997</v>
      </c>
      <c r="F2240" s="14">
        <v>16</v>
      </c>
      <c r="G2240" s="8"/>
      <c r="H2240" s="14">
        <v>128</v>
      </c>
      <c r="I2240" s="14">
        <v>0.14499999999999999</v>
      </c>
      <c r="J2240" s="14">
        <v>0.26300000000000001</v>
      </c>
    </row>
    <row r="2241" spans="1:10" ht="14.4">
      <c r="A2241" s="8" t="str">
        <f t="shared" si="34"/>
        <v>Vanuatu-Oceania 2008</v>
      </c>
      <c r="B2241" s="8" t="s">
        <v>280</v>
      </c>
      <c r="C2241" s="8" t="s">
        <v>80</v>
      </c>
      <c r="D2241" s="9" t="s">
        <v>70</v>
      </c>
      <c r="E2241" s="14">
        <v>8.4000000000000005E-2</v>
      </c>
      <c r="F2241" s="14">
        <v>47</v>
      </c>
      <c r="G2241" s="8"/>
      <c r="H2241" s="14">
        <v>120</v>
      </c>
      <c r="I2241" s="14">
        <v>7.2999999999999995E-2</v>
      </c>
      <c r="J2241" s="14">
        <v>0.16</v>
      </c>
    </row>
    <row r="2242" spans="1:10" ht="14.4">
      <c r="A2242" s="8" t="str">
        <f t="shared" si="34"/>
        <v>Tonga-Oceania 2008</v>
      </c>
      <c r="B2242" s="8" t="s">
        <v>267</v>
      </c>
      <c r="C2242" s="8" t="s">
        <v>80</v>
      </c>
      <c r="D2242" s="9" t="s">
        <v>70</v>
      </c>
      <c r="E2242" s="14">
        <v>0.27500000000000002</v>
      </c>
      <c r="F2242" s="14">
        <v>25</v>
      </c>
      <c r="G2242" s="8"/>
      <c r="H2242" s="14">
        <v>164</v>
      </c>
      <c r="I2242" s="14">
        <v>8.1000000000000003E-2</v>
      </c>
      <c r="J2242" s="14">
        <v>0.49</v>
      </c>
    </row>
    <row r="2243" spans="1:10" ht="14.4">
      <c r="A2243" s="8" t="str">
        <f t="shared" ref="A2243:A2306" si="35">CONCATENATE(B2243," ",D2243)</f>
        <v>Samoa-Oceania 2008</v>
      </c>
      <c r="B2243" s="8" t="s">
        <v>233</v>
      </c>
      <c r="C2243" s="8" t="s">
        <v>80</v>
      </c>
      <c r="D2243" s="9" t="s">
        <v>70</v>
      </c>
      <c r="E2243" s="14">
        <v>0.189</v>
      </c>
      <c r="F2243" s="14">
        <v>35</v>
      </c>
      <c r="G2243" s="8"/>
      <c r="H2243" s="14">
        <v>224</v>
      </c>
      <c r="I2243" s="14">
        <v>0.05</v>
      </c>
      <c r="J2243" s="8">
        <v>0.57976412489999996</v>
      </c>
    </row>
    <row r="2244" spans="1:10" ht="14.4">
      <c r="A2244" s="8" t="str">
        <f t="shared" si="35"/>
        <v>Papua New Guinea-Oceania 2008</v>
      </c>
      <c r="B2244" s="8" t="s">
        <v>222</v>
      </c>
      <c r="C2244" s="8" t="s">
        <v>80</v>
      </c>
      <c r="D2244" s="9" t="s">
        <v>70</v>
      </c>
      <c r="E2244" s="14">
        <v>0.41499999999999998</v>
      </c>
      <c r="F2244" s="14">
        <v>51</v>
      </c>
      <c r="G2244" s="8"/>
      <c r="H2244" s="14">
        <v>194</v>
      </c>
      <c r="I2244" s="14">
        <v>1.2E-2</v>
      </c>
      <c r="J2244" s="14">
        <v>0.13300000000000001</v>
      </c>
    </row>
    <row r="2245" spans="1:10" ht="14.4">
      <c r="A2245" s="8" t="str">
        <f t="shared" si="35"/>
        <v>Solomon Islands-Oceania 2008</v>
      </c>
      <c r="B2245" s="8" t="s">
        <v>245</v>
      </c>
      <c r="C2245" s="8" t="s">
        <v>80</v>
      </c>
      <c r="D2245" s="9" t="s">
        <v>70</v>
      </c>
      <c r="E2245" s="14">
        <v>0.26100000000000001</v>
      </c>
      <c r="F2245" s="14">
        <v>56</v>
      </c>
      <c r="G2245" s="8"/>
      <c r="H2245" s="14">
        <v>80</v>
      </c>
      <c r="I2245" s="14">
        <v>0.03</v>
      </c>
      <c r="J2245" s="14">
        <v>0.06</v>
      </c>
    </row>
    <row r="2246" spans="1:10" ht="14.4">
      <c r="A2246" s="8" t="str">
        <f t="shared" si="35"/>
        <v>American Samoa-Oceania 2009</v>
      </c>
      <c r="B2246" s="8" t="s">
        <v>79</v>
      </c>
      <c r="C2246" s="8" t="s">
        <v>80</v>
      </c>
      <c r="D2246" s="9" t="s">
        <v>71</v>
      </c>
      <c r="E2246" s="8"/>
      <c r="F2246" s="8"/>
      <c r="G2246" s="8"/>
      <c r="H2246" s="8"/>
      <c r="I2246" s="8">
        <v>0.129</v>
      </c>
      <c r="J2246" s="8">
        <v>0.57976412489999996</v>
      </c>
    </row>
    <row r="2247" spans="1:10" ht="14.4">
      <c r="A2247" s="8" t="str">
        <f t="shared" si="35"/>
        <v>Marshall Islands-Oceania 2009</v>
      </c>
      <c r="B2247" s="8" t="s">
        <v>196</v>
      </c>
      <c r="C2247" s="8" t="s">
        <v>80</v>
      </c>
      <c r="D2247" s="9" t="s">
        <v>71</v>
      </c>
      <c r="E2247" s="14">
        <v>0.64800000000000002</v>
      </c>
      <c r="F2247" s="14">
        <v>17</v>
      </c>
      <c r="G2247" s="8"/>
      <c r="H2247" s="14">
        <v>128</v>
      </c>
      <c r="I2247" s="14">
        <v>5.6000000000000001E-2</v>
      </c>
      <c r="J2247" s="8">
        <v>0.57976412489999996</v>
      </c>
    </row>
    <row r="2248" spans="1:10" ht="14.4">
      <c r="A2248" s="8" t="str">
        <f t="shared" si="35"/>
        <v>New Zealand-Oceania 2009</v>
      </c>
      <c r="B2248" s="8" t="s">
        <v>212</v>
      </c>
      <c r="C2248" s="8" t="s">
        <v>80</v>
      </c>
      <c r="D2248" s="9" t="s">
        <v>71</v>
      </c>
      <c r="E2248" s="14">
        <v>0.33200000000000002</v>
      </c>
      <c r="F2248" s="14">
        <v>1</v>
      </c>
      <c r="G2248" s="8"/>
      <c r="H2248" s="14">
        <v>172</v>
      </c>
      <c r="I2248" s="14">
        <v>0.79700000000000004</v>
      </c>
      <c r="J2248" s="14">
        <v>1.087</v>
      </c>
    </row>
    <row r="2249" spans="1:10" ht="14.4">
      <c r="A2249" s="8" t="str">
        <f t="shared" si="35"/>
        <v>Australia-Oceania 2009</v>
      </c>
      <c r="B2249" s="8" t="s">
        <v>88</v>
      </c>
      <c r="C2249" s="8" t="s">
        <v>80</v>
      </c>
      <c r="D2249" s="9" t="s">
        <v>71</v>
      </c>
      <c r="E2249" s="14">
        <v>0.47599999999999998</v>
      </c>
      <c r="F2249" s="14">
        <v>3</v>
      </c>
      <c r="G2249" s="8"/>
      <c r="H2249" s="14">
        <v>107</v>
      </c>
      <c r="I2249" s="14">
        <v>0.74299999999999999</v>
      </c>
      <c r="J2249" s="14">
        <v>1.0069999999999999</v>
      </c>
    </row>
    <row r="2250" spans="1:10" ht="14.4">
      <c r="A2250" s="8" t="str">
        <f t="shared" si="35"/>
        <v>New Caledonia-Oceania 2009</v>
      </c>
      <c r="B2250" s="8" t="s">
        <v>211</v>
      </c>
      <c r="C2250" s="8" t="s">
        <v>80</v>
      </c>
      <c r="D2250" s="9" t="s">
        <v>71</v>
      </c>
      <c r="E2250" s="8"/>
      <c r="F2250" s="8"/>
      <c r="G2250" s="8"/>
      <c r="H2250" s="8"/>
      <c r="I2250" s="14">
        <v>0.34</v>
      </c>
      <c r="J2250" s="14">
        <v>0.86299999999999999</v>
      </c>
    </row>
    <row r="2251" spans="1:10" ht="14.4">
      <c r="A2251" s="8" t="str">
        <f t="shared" si="35"/>
        <v>French Polynesia-Oceania 2009</v>
      </c>
      <c r="B2251" s="8" t="s">
        <v>144</v>
      </c>
      <c r="C2251" s="8" t="s">
        <v>80</v>
      </c>
      <c r="D2251" s="9" t="s">
        <v>71</v>
      </c>
      <c r="E2251" s="8"/>
      <c r="F2251" s="8"/>
      <c r="G2251" s="8"/>
      <c r="H2251" s="8"/>
      <c r="I2251" s="14">
        <v>0.44600000000000001</v>
      </c>
      <c r="J2251" s="14">
        <v>0.78500000000000003</v>
      </c>
    </row>
    <row r="2252" spans="1:10" ht="14.4">
      <c r="A2252" s="8" t="str">
        <f t="shared" si="35"/>
        <v>Guam-Oceania 2009</v>
      </c>
      <c r="B2252" s="8" t="s">
        <v>153</v>
      </c>
      <c r="C2252" s="8" t="s">
        <v>80</v>
      </c>
      <c r="D2252" s="9" t="s">
        <v>71</v>
      </c>
      <c r="E2252" s="8"/>
      <c r="F2252" s="8"/>
      <c r="G2252" s="8"/>
      <c r="H2252" s="8"/>
      <c r="I2252" s="14">
        <v>0.50600000000000001</v>
      </c>
      <c r="J2252" s="8">
        <v>0.57976412489999996</v>
      </c>
    </row>
    <row r="2253" spans="1:10" ht="14.4">
      <c r="A2253" s="8" t="str">
        <f t="shared" si="35"/>
        <v>Fiji-Oceania 2009</v>
      </c>
      <c r="B2253" s="8" t="s">
        <v>141</v>
      </c>
      <c r="C2253" s="8" t="s">
        <v>80</v>
      </c>
      <c r="D2253" s="9" t="s">
        <v>71</v>
      </c>
      <c r="E2253" s="14">
        <v>0.41199999999999998</v>
      </c>
      <c r="F2253" s="14">
        <v>46</v>
      </c>
      <c r="G2253" s="8"/>
      <c r="H2253" s="14">
        <v>150</v>
      </c>
      <c r="I2253" s="14">
        <v>0.17</v>
      </c>
      <c r="J2253" s="14">
        <v>0.751</v>
      </c>
    </row>
    <row r="2254" spans="1:10" ht="14.4">
      <c r="A2254" s="8" t="str">
        <f t="shared" si="35"/>
        <v>Kiribati-Oceania 2009</v>
      </c>
      <c r="B2254" s="8" t="s">
        <v>176</v>
      </c>
      <c r="C2254" s="8" t="s">
        <v>80</v>
      </c>
      <c r="D2254" s="9" t="s">
        <v>71</v>
      </c>
      <c r="E2254" s="14">
        <v>0.318</v>
      </c>
      <c r="F2254" s="14">
        <v>31</v>
      </c>
      <c r="G2254" s="8"/>
      <c r="H2254" s="14">
        <v>120</v>
      </c>
      <c r="I2254" s="14">
        <v>0.09</v>
      </c>
      <c r="J2254" s="14">
        <v>0.10299999999999999</v>
      </c>
    </row>
    <row r="2255" spans="1:10" ht="14.4">
      <c r="A2255" s="8" t="str">
        <f t="shared" si="35"/>
        <v>Micronesia, Fed. Sts.-Oceania 2009</v>
      </c>
      <c r="B2255" s="8" t="s">
        <v>200</v>
      </c>
      <c r="C2255" s="8" t="s">
        <v>80</v>
      </c>
      <c r="D2255" s="9" t="s">
        <v>71</v>
      </c>
      <c r="E2255" s="14">
        <v>0.58699999999999997</v>
      </c>
      <c r="F2255" s="14">
        <v>16</v>
      </c>
      <c r="G2255" s="8"/>
      <c r="H2255" s="14">
        <v>128</v>
      </c>
      <c r="I2255" s="14">
        <v>0.154</v>
      </c>
      <c r="J2255" s="14">
        <v>0.26400000000000001</v>
      </c>
    </row>
    <row r="2256" spans="1:10" ht="14.4">
      <c r="A2256" s="8" t="str">
        <f t="shared" si="35"/>
        <v>Vanuatu-Oceania 2009</v>
      </c>
      <c r="B2256" s="8" t="s">
        <v>280</v>
      </c>
      <c r="C2256" s="8" t="s">
        <v>80</v>
      </c>
      <c r="D2256" s="9" t="s">
        <v>71</v>
      </c>
      <c r="E2256" s="14">
        <v>8.4000000000000005E-2</v>
      </c>
      <c r="F2256" s="14">
        <v>47</v>
      </c>
      <c r="G2256" s="8"/>
      <c r="H2256" s="14">
        <v>120</v>
      </c>
      <c r="I2256" s="14">
        <v>7.4999999999999997E-2</v>
      </c>
      <c r="J2256" s="14">
        <v>0.56999999999999995</v>
      </c>
    </row>
    <row r="2257" spans="1:10" ht="14.4">
      <c r="A2257" s="8" t="str">
        <f t="shared" si="35"/>
        <v>Samoa-Oceania 2009</v>
      </c>
      <c r="B2257" s="8" t="s">
        <v>233</v>
      </c>
      <c r="C2257" s="8" t="s">
        <v>80</v>
      </c>
      <c r="D2257" s="9" t="s">
        <v>71</v>
      </c>
      <c r="E2257" s="14">
        <v>0.189</v>
      </c>
      <c r="F2257" s="14">
        <v>9</v>
      </c>
      <c r="G2257" s="8"/>
      <c r="H2257" s="14">
        <v>224</v>
      </c>
      <c r="I2257" s="14">
        <v>0.06</v>
      </c>
      <c r="J2257" s="8">
        <v>0.57976412489999996</v>
      </c>
    </row>
    <row r="2258" spans="1:10" ht="14.4">
      <c r="A2258" s="8" t="str">
        <f t="shared" si="35"/>
        <v>Tonga-Oceania 2009</v>
      </c>
      <c r="B2258" s="8" t="s">
        <v>267</v>
      </c>
      <c r="C2258" s="8" t="s">
        <v>80</v>
      </c>
      <c r="D2258" s="9" t="s">
        <v>71</v>
      </c>
      <c r="E2258" s="14">
        <v>0.27500000000000002</v>
      </c>
      <c r="F2258" s="14">
        <v>25</v>
      </c>
      <c r="G2258" s="8"/>
      <c r="H2258" s="14">
        <v>164</v>
      </c>
      <c r="I2258" s="14">
        <v>0.1</v>
      </c>
      <c r="J2258" s="14">
        <v>0.51200000000000001</v>
      </c>
    </row>
    <row r="2259" spans="1:10" ht="14.4">
      <c r="A2259" s="8" t="str">
        <f t="shared" si="35"/>
        <v>Papua New Guinea-Oceania 2009</v>
      </c>
      <c r="B2259" s="8" t="s">
        <v>222</v>
      </c>
      <c r="C2259" s="8" t="s">
        <v>80</v>
      </c>
      <c r="D2259" s="9" t="s">
        <v>71</v>
      </c>
      <c r="E2259" s="14">
        <v>0.42099999999999999</v>
      </c>
      <c r="F2259" s="14">
        <v>51</v>
      </c>
      <c r="G2259" s="8"/>
      <c r="H2259" s="14">
        <v>194</v>
      </c>
      <c r="I2259" s="14">
        <v>1.6E-2</v>
      </c>
      <c r="J2259" s="14">
        <v>0.21099999999999999</v>
      </c>
    </row>
    <row r="2260" spans="1:10" ht="14.4">
      <c r="A2260" s="8" t="str">
        <f t="shared" si="35"/>
        <v>Solomon Islands-Oceania 2009</v>
      </c>
      <c r="B2260" s="8" t="s">
        <v>245</v>
      </c>
      <c r="C2260" s="8" t="s">
        <v>80</v>
      </c>
      <c r="D2260" s="9" t="s">
        <v>71</v>
      </c>
      <c r="E2260" s="14">
        <v>0.26100000000000001</v>
      </c>
      <c r="F2260" s="14">
        <v>56</v>
      </c>
      <c r="G2260" s="8"/>
      <c r="H2260" s="14">
        <v>80</v>
      </c>
      <c r="I2260" s="14">
        <v>0.04</v>
      </c>
      <c r="J2260" s="14">
        <v>9.7000000000000003E-2</v>
      </c>
    </row>
    <row r="2261" spans="1:10" ht="14.4">
      <c r="A2261" s="8" t="str">
        <f t="shared" si="35"/>
        <v>Marshall Islands-Oceania 2010</v>
      </c>
      <c r="B2261" s="8" t="s">
        <v>196</v>
      </c>
      <c r="C2261" s="8" t="s">
        <v>80</v>
      </c>
      <c r="D2261" s="9" t="s">
        <v>72</v>
      </c>
      <c r="E2261" s="14">
        <v>0.64800000000000002</v>
      </c>
      <c r="F2261" s="14">
        <v>17</v>
      </c>
      <c r="G2261" s="8"/>
      <c r="H2261" s="14">
        <v>128</v>
      </c>
      <c r="I2261" s="14">
        <v>7.0000000000000007E-2</v>
      </c>
      <c r="J2261" s="8">
        <v>0.57976412489999996</v>
      </c>
    </row>
    <row r="2262" spans="1:10" ht="14.4">
      <c r="A2262" s="8" t="str">
        <f t="shared" si="35"/>
        <v>Australia-Oceania 2010</v>
      </c>
      <c r="B2262" s="8" t="s">
        <v>88</v>
      </c>
      <c r="C2262" s="8" t="s">
        <v>80</v>
      </c>
      <c r="D2262" s="9" t="s">
        <v>72</v>
      </c>
      <c r="E2262" s="14">
        <v>0.47499999999999998</v>
      </c>
      <c r="F2262" s="14">
        <v>3</v>
      </c>
      <c r="G2262" s="8"/>
      <c r="H2262" s="14">
        <v>109</v>
      </c>
      <c r="I2262" s="14">
        <v>0.76</v>
      </c>
      <c r="J2262" s="14">
        <v>1.004</v>
      </c>
    </row>
    <row r="2263" spans="1:10" ht="14.4">
      <c r="A2263" s="8" t="str">
        <f t="shared" si="35"/>
        <v>New Zealand-Oceania 2010</v>
      </c>
      <c r="B2263" s="8" t="s">
        <v>212</v>
      </c>
      <c r="C2263" s="8" t="s">
        <v>80</v>
      </c>
      <c r="D2263" s="9" t="s">
        <v>72</v>
      </c>
      <c r="E2263" s="14">
        <v>0.34699999999999998</v>
      </c>
      <c r="F2263" s="14">
        <v>1</v>
      </c>
      <c r="G2263" s="8"/>
      <c r="H2263" s="14">
        <v>172</v>
      </c>
      <c r="I2263" s="14">
        <v>0.80500000000000005</v>
      </c>
      <c r="J2263" s="14">
        <v>1.0780000000000001</v>
      </c>
    </row>
    <row r="2264" spans="1:10" ht="14.4">
      <c r="A2264" s="8" t="str">
        <f t="shared" si="35"/>
        <v>French Polynesia-Oceania 2010</v>
      </c>
      <c r="B2264" s="8" t="s">
        <v>144</v>
      </c>
      <c r="C2264" s="8" t="s">
        <v>80</v>
      </c>
      <c r="D2264" s="9" t="s">
        <v>72</v>
      </c>
      <c r="E2264" s="8"/>
      <c r="F2264" s="8"/>
      <c r="G2264" s="8"/>
      <c r="H2264" s="8"/>
      <c r="I2264" s="14">
        <v>0.49</v>
      </c>
      <c r="J2264" s="14">
        <v>0.80500000000000005</v>
      </c>
    </row>
    <row r="2265" spans="1:10" ht="14.4">
      <c r="A2265" s="8" t="str">
        <f t="shared" si="35"/>
        <v>New Caledonia-Oceania 2010</v>
      </c>
      <c r="B2265" s="8" t="s">
        <v>211</v>
      </c>
      <c r="C2265" s="8" t="s">
        <v>80</v>
      </c>
      <c r="D2265" s="9" t="s">
        <v>72</v>
      </c>
      <c r="E2265" s="8"/>
      <c r="F2265" s="8"/>
      <c r="G2265" s="8"/>
      <c r="H2265" s="8"/>
      <c r="I2265" s="14">
        <v>0.42</v>
      </c>
      <c r="J2265" s="14">
        <v>0.89600000000000002</v>
      </c>
    </row>
    <row r="2266" spans="1:10" ht="14.4">
      <c r="A2266" s="8" t="str">
        <f t="shared" si="35"/>
        <v>Guam-Oceania 2010</v>
      </c>
      <c r="B2266" s="8" t="s">
        <v>153</v>
      </c>
      <c r="C2266" s="8" t="s">
        <v>80</v>
      </c>
      <c r="D2266" s="9" t="s">
        <v>72</v>
      </c>
      <c r="E2266" s="8"/>
      <c r="F2266" s="8"/>
      <c r="G2266" s="8"/>
      <c r="H2266" s="8"/>
      <c r="I2266" s="14">
        <v>0.54</v>
      </c>
      <c r="J2266" s="8">
        <v>0.57976412489999996</v>
      </c>
    </row>
    <row r="2267" spans="1:10" ht="14.4">
      <c r="A2267" s="8" t="str">
        <f t="shared" si="35"/>
        <v>American Samoa-Oceania 2010</v>
      </c>
      <c r="B2267" s="8" t="s">
        <v>79</v>
      </c>
      <c r="C2267" s="8" t="s">
        <v>80</v>
      </c>
      <c r="D2267" s="9" t="s">
        <v>72</v>
      </c>
      <c r="E2267" s="8"/>
      <c r="F2267" s="8"/>
      <c r="G2267" s="8"/>
      <c r="H2267" s="8"/>
      <c r="I2267" s="8">
        <v>0.129</v>
      </c>
      <c r="J2267" s="8">
        <v>0.57976412489999996</v>
      </c>
    </row>
    <row r="2268" spans="1:10" ht="14.4">
      <c r="A2268" s="8" t="str">
        <f t="shared" si="35"/>
        <v>Fiji-Oceania 2010</v>
      </c>
      <c r="B2268" s="8" t="s">
        <v>141</v>
      </c>
      <c r="C2268" s="8" t="s">
        <v>80</v>
      </c>
      <c r="D2268" s="9" t="s">
        <v>72</v>
      </c>
      <c r="E2268" s="14">
        <v>0.39300000000000002</v>
      </c>
      <c r="F2268" s="14">
        <v>46</v>
      </c>
      <c r="G2268" s="8"/>
      <c r="H2268" s="14">
        <v>163</v>
      </c>
      <c r="I2268" s="14">
        <v>0.2</v>
      </c>
      <c r="J2268" s="14">
        <v>0.81100000000000005</v>
      </c>
    </row>
    <row r="2269" spans="1:10" ht="14.4">
      <c r="A2269" s="8" t="str">
        <f t="shared" si="35"/>
        <v>Kiribati-Oceania 2010</v>
      </c>
      <c r="B2269" s="8" t="s">
        <v>176</v>
      </c>
      <c r="C2269" s="8" t="s">
        <v>80</v>
      </c>
      <c r="D2269" s="9" t="s">
        <v>72</v>
      </c>
      <c r="E2269" s="14">
        <v>0.318</v>
      </c>
      <c r="F2269" s="14">
        <v>31</v>
      </c>
      <c r="G2269" s="8"/>
      <c r="H2269" s="14">
        <v>120</v>
      </c>
      <c r="I2269" s="14">
        <v>9.0999999999999998E-2</v>
      </c>
      <c r="J2269" s="14">
        <v>0.108</v>
      </c>
    </row>
    <row r="2270" spans="1:10" ht="14.4">
      <c r="A2270" s="8" t="str">
        <f t="shared" si="35"/>
        <v>Micronesia, Fed. Sts.-Oceania 2010</v>
      </c>
      <c r="B2270" s="8" t="s">
        <v>200</v>
      </c>
      <c r="C2270" s="8" t="s">
        <v>80</v>
      </c>
      <c r="D2270" s="9" t="s">
        <v>72</v>
      </c>
      <c r="E2270" s="14">
        <v>0.58699999999999997</v>
      </c>
      <c r="F2270" s="14">
        <v>16</v>
      </c>
      <c r="G2270" s="8"/>
      <c r="H2270" s="14">
        <v>128</v>
      </c>
      <c r="I2270" s="14">
        <v>0.2</v>
      </c>
      <c r="J2270" s="14">
        <v>0.26600000000000001</v>
      </c>
    </row>
    <row r="2271" spans="1:10" ht="14.4">
      <c r="A2271" s="8" t="str">
        <f t="shared" si="35"/>
        <v>Vanuatu-Oceania 2010</v>
      </c>
      <c r="B2271" s="8" t="s">
        <v>280</v>
      </c>
      <c r="C2271" s="8" t="s">
        <v>80</v>
      </c>
      <c r="D2271" s="9" t="s">
        <v>72</v>
      </c>
      <c r="E2271" s="14">
        <v>8.4000000000000005E-2</v>
      </c>
      <c r="F2271" s="14">
        <v>47</v>
      </c>
      <c r="G2271" s="8"/>
      <c r="H2271" s="14">
        <v>120</v>
      </c>
      <c r="I2271" s="14">
        <v>0.08</v>
      </c>
      <c r="J2271" s="14">
        <v>0.71899999999999997</v>
      </c>
    </row>
    <row r="2272" spans="1:10" ht="14.4">
      <c r="A2272" s="8" t="str">
        <f t="shared" si="35"/>
        <v>Tonga-Oceania 2010</v>
      </c>
      <c r="B2272" s="8" t="s">
        <v>267</v>
      </c>
      <c r="C2272" s="8" t="s">
        <v>80</v>
      </c>
      <c r="D2272" s="9" t="s">
        <v>72</v>
      </c>
      <c r="E2272" s="14">
        <v>0.254</v>
      </c>
      <c r="F2272" s="14">
        <v>25</v>
      </c>
      <c r="G2272" s="8"/>
      <c r="H2272" s="14">
        <v>164</v>
      </c>
      <c r="I2272" s="14">
        <v>0.16</v>
      </c>
      <c r="J2272" s="14">
        <v>0.52200000000000002</v>
      </c>
    </row>
    <row r="2273" spans="1:10" ht="14.4">
      <c r="A2273" s="8" t="str">
        <f t="shared" si="35"/>
        <v>Samoa-Oceania 2010</v>
      </c>
      <c r="B2273" s="8" t="s">
        <v>233</v>
      </c>
      <c r="C2273" s="8" t="s">
        <v>80</v>
      </c>
      <c r="D2273" s="9" t="s">
        <v>72</v>
      </c>
      <c r="E2273" s="14">
        <v>0.189</v>
      </c>
      <c r="F2273" s="14">
        <v>9</v>
      </c>
      <c r="G2273" s="8"/>
      <c r="H2273" s="14">
        <v>224</v>
      </c>
      <c r="I2273" s="14">
        <v>7.0000000000000007E-2</v>
      </c>
      <c r="J2273" s="8">
        <v>0.57976412489999996</v>
      </c>
    </row>
    <row r="2274" spans="1:10" ht="14.4">
      <c r="A2274" s="8" t="str">
        <f t="shared" si="35"/>
        <v>Papua New Guinea-Oceania 2010</v>
      </c>
      <c r="B2274" s="8" t="s">
        <v>222</v>
      </c>
      <c r="C2274" s="8" t="s">
        <v>80</v>
      </c>
      <c r="D2274" s="9" t="s">
        <v>72</v>
      </c>
      <c r="E2274" s="14">
        <v>0.42099999999999999</v>
      </c>
      <c r="F2274" s="14">
        <v>51</v>
      </c>
      <c r="G2274" s="8"/>
      <c r="H2274" s="14">
        <v>194</v>
      </c>
      <c r="I2274" s="14">
        <v>1.2999999999999999E-2</v>
      </c>
      <c r="J2274" s="14">
        <v>0.27800000000000002</v>
      </c>
    </row>
    <row r="2275" spans="1:10" ht="14.4">
      <c r="A2275" s="8" t="str">
        <f t="shared" si="35"/>
        <v>Solomon Islands-Oceania 2010</v>
      </c>
      <c r="B2275" s="8" t="s">
        <v>245</v>
      </c>
      <c r="C2275" s="8" t="s">
        <v>80</v>
      </c>
      <c r="D2275" s="9" t="s">
        <v>72</v>
      </c>
      <c r="E2275" s="14">
        <v>0.26200000000000001</v>
      </c>
      <c r="F2275" s="14">
        <v>56</v>
      </c>
      <c r="G2275" s="8"/>
      <c r="H2275" s="14">
        <v>80</v>
      </c>
      <c r="I2275" s="14">
        <v>0.05</v>
      </c>
      <c r="J2275" s="14">
        <v>0.219</v>
      </c>
    </row>
    <row r="2276" spans="1:10" ht="14.4">
      <c r="A2276" s="8" t="str">
        <f t="shared" si="35"/>
        <v>American Samoa-Oceania 2011</v>
      </c>
      <c r="B2276" s="8" t="s">
        <v>79</v>
      </c>
      <c r="C2276" s="8" t="s">
        <v>80</v>
      </c>
      <c r="D2276" s="9" t="s">
        <v>73</v>
      </c>
      <c r="E2276" s="8"/>
      <c r="F2276" s="8"/>
      <c r="G2276" s="8"/>
      <c r="H2276" s="8"/>
      <c r="I2276" s="8">
        <v>0.129</v>
      </c>
      <c r="J2276" s="8">
        <v>0.57976412489999996</v>
      </c>
    </row>
    <row r="2277" spans="1:10" ht="14.4">
      <c r="A2277" s="8" t="str">
        <f t="shared" si="35"/>
        <v>Marshall Islands-Oceania 2011</v>
      </c>
      <c r="B2277" s="8" t="s">
        <v>196</v>
      </c>
      <c r="C2277" s="8" t="s">
        <v>80</v>
      </c>
      <c r="D2277" s="9" t="s">
        <v>73</v>
      </c>
      <c r="E2277" s="14">
        <v>0.64800000000000002</v>
      </c>
      <c r="F2277" s="14">
        <v>17</v>
      </c>
      <c r="G2277" s="8"/>
      <c r="H2277" s="14">
        <v>128</v>
      </c>
      <c r="I2277" s="14">
        <v>8.1000000000000003E-2</v>
      </c>
      <c r="J2277" s="8">
        <v>0.57976412489999996</v>
      </c>
    </row>
    <row r="2278" spans="1:10" ht="14.4">
      <c r="A2278" s="8" t="str">
        <f t="shared" si="35"/>
        <v>New Zealand-Oceania 2011</v>
      </c>
      <c r="B2278" s="8" t="s">
        <v>212</v>
      </c>
      <c r="C2278" s="8" t="s">
        <v>80</v>
      </c>
      <c r="D2278" s="9" t="s">
        <v>73</v>
      </c>
      <c r="E2278" s="14">
        <v>0.34399999999999997</v>
      </c>
      <c r="F2278" s="14">
        <v>1</v>
      </c>
      <c r="G2278" s="8"/>
      <c r="H2278" s="14">
        <v>172</v>
      </c>
      <c r="I2278" s="14">
        <v>0.81200000000000006</v>
      </c>
      <c r="J2278" s="14">
        <v>1.0920000000000001</v>
      </c>
    </row>
    <row r="2279" spans="1:10" ht="14.4">
      <c r="A2279" s="8" t="str">
        <f t="shared" si="35"/>
        <v>Australia-Oceania 2011</v>
      </c>
      <c r="B2279" s="8" t="s">
        <v>88</v>
      </c>
      <c r="C2279" s="8" t="s">
        <v>80</v>
      </c>
      <c r="D2279" s="9" t="s">
        <v>73</v>
      </c>
      <c r="E2279" s="14">
        <v>0.47299999999999998</v>
      </c>
      <c r="F2279" s="14">
        <v>3</v>
      </c>
      <c r="G2279" s="8"/>
      <c r="H2279" s="14">
        <v>109</v>
      </c>
      <c r="I2279" s="14">
        <v>0.79500000000000004</v>
      </c>
      <c r="J2279" s="14">
        <v>1.046</v>
      </c>
    </row>
    <row r="2280" spans="1:10" ht="14.4">
      <c r="A2280" s="8" t="str">
        <f t="shared" si="35"/>
        <v>New Caledonia-Oceania 2011</v>
      </c>
      <c r="B2280" s="8" t="s">
        <v>211</v>
      </c>
      <c r="C2280" s="8" t="s">
        <v>80</v>
      </c>
      <c r="D2280" s="9" t="s">
        <v>73</v>
      </c>
      <c r="E2280" s="8"/>
      <c r="F2280" s="8"/>
      <c r="G2280" s="8"/>
      <c r="H2280" s="8"/>
      <c r="I2280" s="14">
        <v>0.5</v>
      </c>
      <c r="J2280" s="14">
        <v>0.91</v>
      </c>
    </row>
    <row r="2281" spans="1:10" ht="14.4">
      <c r="A2281" s="8" t="str">
        <f t="shared" si="35"/>
        <v>French Polynesia-Oceania 2011</v>
      </c>
      <c r="B2281" s="8" t="s">
        <v>144</v>
      </c>
      <c r="C2281" s="8" t="s">
        <v>80</v>
      </c>
      <c r="D2281" s="9" t="s">
        <v>73</v>
      </c>
      <c r="E2281" s="8"/>
      <c r="F2281" s="8"/>
      <c r="G2281" s="8"/>
      <c r="H2281" s="8"/>
      <c r="I2281" s="14">
        <v>0.49</v>
      </c>
      <c r="J2281" s="14">
        <v>0.82299999999999995</v>
      </c>
    </row>
    <row r="2282" spans="1:10" ht="14.4">
      <c r="A2282" s="8" t="str">
        <f t="shared" si="35"/>
        <v>Guam-Oceania 2011</v>
      </c>
      <c r="B2282" s="8" t="s">
        <v>153</v>
      </c>
      <c r="C2282" s="8" t="s">
        <v>80</v>
      </c>
      <c r="D2282" s="9" t="s">
        <v>73</v>
      </c>
      <c r="E2282" s="8"/>
      <c r="F2282" s="8"/>
      <c r="G2282" s="8"/>
      <c r="H2282" s="8"/>
      <c r="I2282" s="14">
        <v>0.57699999999999996</v>
      </c>
      <c r="J2282" s="8">
        <v>0.57976412489999996</v>
      </c>
    </row>
    <row r="2283" spans="1:10" ht="14.4">
      <c r="A2283" s="8" t="str">
        <f t="shared" si="35"/>
        <v>Fiji-Oceania 2011</v>
      </c>
      <c r="B2283" s="8" t="s">
        <v>141</v>
      </c>
      <c r="C2283" s="8" t="s">
        <v>80</v>
      </c>
      <c r="D2283" s="9" t="s">
        <v>73</v>
      </c>
      <c r="E2283" s="14">
        <v>0.38300000000000001</v>
      </c>
      <c r="F2283" s="14">
        <v>45</v>
      </c>
      <c r="G2283" s="8"/>
      <c r="H2283" s="14">
        <v>163</v>
      </c>
      <c r="I2283" s="14">
        <v>0.28000000000000003</v>
      </c>
      <c r="J2283" s="14">
        <v>0.83799999999999997</v>
      </c>
    </row>
    <row r="2284" spans="1:10" ht="14.4">
      <c r="A2284" s="8" t="str">
        <f t="shared" si="35"/>
        <v>Kiribati-Oceania 2011</v>
      </c>
      <c r="B2284" s="8" t="s">
        <v>176</v>
      </c>
      <c r="C2284" s="8" t="s">
        <v>80</v>
      </c>
      <c r="D2284" s="9" t="s">
        <v>73</v>
      </c>
      <c r="E2284" s="14">
        <v>0.318</v>
      </c>
      <c r="F2284" s="14">
        <v>31</v>
      </c>
      <c r="G2284" s="8"/>
      <c r="H2284" s="14">
        <v>120</v>
      </c>
      <c r="I2284" s="14">
        <v>0.1</v>
      </c>
      <c r="J2284" s="14">
        <v>0.13900000000000001</v>
      </c>
    </row>
    <row r="2285" spans="1:10" ht="14.4">
      <c r="A2285" s="8" t="str">
        <f t="shared" si="35"/>
        <v>Micronesia, Fed. Sts.-Oceania 2011</v>
      </c>
      <c r="B2285" s="8" t="s">
        <v>200</v>
      </c>
      <c r="C2285" s="8" t="s">
        <v>80</v>
      </c>
      <c r="D2285" s="9" t="s">
        <v>73</v>
      </c>
      <c r="E2285" s="14">
        <v>0.59</v>
      </c>
      <c r="F2285" s="14">
        <v>16</v>
      </c>
      <c r="G2285" s="8"/>
      <c r="H2285" s="14">
        <v>128</v>
      </c>
      <c r="I2285" s="14">
        <v>0.22800000000000001</v>
      </c>
      <c r="J2285" s="14">
        <v>0.26700000000000002</v>
      </c>
    </row>
    <row r="2286" spans="1:10" ht="14.4">
      <c r="A2286" s="8" t="str">
        <f t="shared" si="35"/>
        <v>Vanuatu-Oceania 2011</v>
      </c>
      <c r="B2286" s="8" t="s">
        <v>280</v>
      </c>
      <c r="C2286" s="8" t="s">
        <v>80</v>
      </c>
      <c r="D2286" s="9" t="s">
        <v>73</v>
      </c>
      <c r="E2286" s="14">
        <v>8.4000000000000005E-2</v>
      </c>
      <c r="F2286" s="14">
        <v>35</v>
      </c>
      <c r="G2286" s="8"/>
      <c r="H2286" s="14">
        <v>120</v>
      </c>
      <c r="I2286" s="14">
        <v>9.1999999999999998E-2</v>
      </c>
      <c r="J2286" s="14">
        <v>0.64400000000000002</v>
      </c>
    </row>
    <row r="2287" spans="1:10" ht="14.4">
      <c r="A2287" s="8" t="str">
        <f t="shared" si="35"/>
        <v>Tonga-Oceania 2011</v>
      </c>
      <c r="B2287" s="8" t="s">
        <v>267</v>
      </c>
      <c r="C2287" s="8" t="s">
        <v>80</v>
      </c>
      <c r="D2287" s="9" t="s">
        <v>73</v>
      </c>
      <c r="E2287" s="14">
        <v>0.254</v>
      </c>
      <c r="F2287" s="14">
        <v>16</v>
      </c>
      <c r="G2287" s="8"/>
      <c r="H2287" s="14">
        <v>164</v>
      </c>
      <c r="I2287" s="14">
        <v>0.25</v>
      </c>
      <c r="J2287" s="14">
        <v>0.52600000000000002</v>
      </c>
    </row>
    <row r="2288" spans="1:10" ht="14.4">
      <c r="A2288" s="8" t="str">
        <f t="shared" si="35"/>
        <v>Samoa-Oceania 2011</v>
      </c>
      <c r="B2288" s="8" t="s">
        <v>233</v>
      </c>
      <c r="C2288" s="8" t="s">
        <v>80</v>
      </c>
      <c r="D2288" s="9" t="s">
        <v>73</v>
      </c>
      <c r="E2288" s="14">
        <v>0.189</v>
      </c>
      <c r="F2288" s="14">
        <v>9</v>
      </c>
      <c r="G2288" s="8"/>
      <c r="H2288" s="14">
        <v>224</v>
      </c>
      <c r="I2288" s="14">
        <v>0.11</v>
      </c>
      <c r="J2288" s="8">
        <v>0.57976412489999996</v>
      </c>
    </row>
    <row r="2289" spans="1:10" ht="14.4">
      <c r="A2289" s="8" t="str">
        <f t="shared" si="35"/>
        <v>Papua New Guinea-Oceania 2011</v>
      </c>
      <c r="B2289" s="8" t="s">
        <v>222</v>
      </c>
      <c r="C2289" s="8" t="s">
        <v>80</v>
      </c>
      <c r="D2289" s="9" t="s">
        <v>73</v>
      </c>
      <c r="E2289" s="14">
        <v>0.42099999999999999</v>
      </c>
      <c r="F2289" s="14">
        <v>51</v>
      </c>
      <c r="G2289" s="8"/>
      <c r="H2289" s="14">
        <v>194</v>
      </c>
      <c r="I2289" s="14">
        <v>0.02</v>
      </c>
      <c r="J2289" s="14">
        <v>0.34200000000000003</v>
      </c>
    </row>
    <row r="2290" spans="1:10" ht="14.4">
      <c r="A2290" s="8" t="str">
        <f t="shared" si="35"/>
        <v>Solomon Islands-Oceania 2011</v>
      </c>
      <c r="B2290" s="8" t="s">
        <v>245</v>
      </c>
      <c r="C2290" s="8" t="s">
        <v>80</v>
      </c>
      <c r="D2290" s="9" t="s">
        <v>73</v>
      </c>
      <c r="E2290" s="14">
        <v>0.26200000000000001</v>
      </c>
      <c r="F2290" s="14">
        <v>42</v>
      </c>
      <c r="G2290" s="8"/>
      <c r="H2290" s="14">
        <v>80</v>
      </c>
      <c r="I2290" s="14">
        <v>0.06</v>
      </c>
      <c r="J2290" s="14">
        <v>0.51100000000000001</v>
      </c>
    </row>
    <row r="2291" spans="1:10" ht="14.4">
      <c r="A2291" s="8" t="str">
        <f t="shared" si="35"/>
        <v>American Samoa-Oceania 2012</v>
      </c>
      <c r="B2291" s="8" t="s">
        <v>79</v>
      </c>
      <c r="C2291" s="8" t="s">
        <v>80</v>
      </c>
      <c r="D2291" s="9" t="s">
        <v>74</v>
      </c>
      <c r="E2291" s="8"/>
      <c r="F2291" s="8"/>
      <c r="G2291" s="8"/>
      <c r="H2291" s="8"/>
      <c r="I2291" s="8">
        <v>0.129</v>
      </c>
      <c r="J2291" s="8">
        <v>0.57976412489999996</v>
      </c>
    </row>
    <row r="2292" spans="1:10" ht="14.4">
      <c r="A2292" s="8" t="str">
        <f t="shared" si="35"/>
        <v>Marshall Islands-Oceania 2012</v>
      </c>
      <c r="B2292" s="8" t="s">
        <v>196</v>
      </c>
      <c r="C2292" s="8" t="s">
        <v>80</v>
      </c>
      <c r="D2292" s="9" t="s">
        <v>74</v>
      </c>
      <c r="E2292" s="14">
        <v>0.64800000000000002</v>
      </c>
      <c r="F2292" s="14">
        <v>17</v>
      </c>
      <c r="G2292" s="14">
        <v>110</v>
      </c>
      <c r="H2292" s="14">
        <v>128</v>
      </c>
      <c r="I2292" s="14">
        <v>0.1</v>
      </c>
      <c r="J2292" s="8">
        <v>0.57976412489999996</v>
      </c>
    </row>
    <row r="2293" spans="1:10" ht="14.4">
      <c r="A2293" s="8" t="str">
        <f t="shared" si="35"/>
        <v>New Zealand-Oceania 2012</v>
      </c>
      <c r="B2293" s="8" t="s">
        <v>212</v>
      </c>
      <c r="C2293" s="8" t="s">
        <v>80</v>
      </c>
      <c r="D2293" s="9" t="s">
        <v>74</v>
      </c>
      <c r="E2293" s="14">
        <v>0.34</v>
      </c>
      <c r="F2293" s="14">
        <v>1</v>
      </c>
      <c r="G2293" s="14">
        <v>3</v>
      </c>
      <c r="H2293" s="14">
        <v>152</v>
      </c>
      <c r="I2293" s="14">
        <v>0.82</v>
      </c>
      <c r="J2293" s="14">
        <v>1.1040000000000001</v>
      </c>
    </row>
    <row r="2294" spans="1:10" ht="14.4">
      <c r="A2294" s="8" t="str">
        <f t="shared" si="35"/>
        <v>Australia-Oceania 2012</v>
      </c>
      <c r="B2294" s="8" t="s">
        <v>88</v>
      </c>
      <c r="C2294" s="8" t="s">
        <v>80</v>
      </c>
      <c r="D2294" s="9" t="s">
        <v>74</v>
      </c>
      <c r="E2294" s="14">
        <v>0.47199999999999998</v>
      </c>
      <c r="F2294" s="14">
        <v>3</v>
      </c>
      <c r="G2294" s="14">
        <v>10</v>
      </c>
      <c r="H2294" s="14">
        <v>109</v>
      </c>
      <c r="I2294" s="14">
        <v>0.79</v>
      </c>
      <c r="J2294" s="14">
        <v>1.056</v>
      </c>
    </row>
    <row r="2295" spans="1:10" ht="14.4">
      <c r="A2295" s="8" t="str">
        <f t="shared" si="35"/>
        <v>New Caledonia-Oceania 2012</v>
      </c>
      <c r="B2295" s="8" t="s">
        <v>211</v>
      </c>
      <c r="C2295" s="8" t="s">
        <v>80</v>
      </c>
      <c r="D2295" s="9" t="s">
        <v>74</v>
      </c>
      <c r="E2295" s="8"/>
      <c r="F2295" s="8"/>
      <c r="G2295" s="8"/>
      <c r="H2295" s="8"/>
      <c r="I2295" s="14">
        <v>0.57999999999999996</v>
      </c>
      <c r="J2295" s="14">
        <v>0.91200000000000003</v>
      </c>
    </row>
    <row r="2296" spans="1:10" ht="14.4">
      <c r="A2296" s="8" t="str">
        <f t="shared" si="35"/>
        <v>French Polynesia-Oceania 2012</v>
      </c>
      <c r="B2296" s="8" t="s">
        <v>144</v>
      </c>
      <c r="C2296" s="8" t="s">
        <v>80</v>
      </c>
      <c r="D2296" s="9" t="s">
        <v>74</v>
      </c>
      <c r="E2296" s="8"/>
      <c r="F2296" s="8"/>
      <c r="G2296" s="8"/>
      <c r="H2296" s="8"/>
      <c r="I2296" s="14">
        <v>0.52900000000000003</v>
      </c>
      <c r="J2296" s="14">
        <v>0.82499999999999996</v>
      </c>
    </row>
    <row r="2297" spans="1:10" ht="14.4">
      <c r="A2297" s="8" t="str">
        <f t="shared" si="35"/>
        <v>Guam-Oceania 2012</v>
      </c>
      <c r="B2297" s="8" t="s">
        <v>153</v>
      </c>
      <c r="C2297" s="8" t="s">
        <v>80</v>
      </c>
      <c r="D2297" s="9" t="s">
        <v>74</v>
      </c>
      <c r="E2297" s="8"/>
      <c r="F2297" s="8"/>
      <c r="G2297" s="8"/>
      <c r="H2297" s="8"/>
      <c r="I2297" s="14">
        <v>0.61499999999999999</v>
      </c>
      <c r="J2297" s="8">
        <v>0.57976412489999996</v>
      </c>
    </row>
    <row r="2298" spans="1:10" ht="14.4">
      <c r="A2298" s="8" t="str">
        <f t="shared" si="35"/>
        <v>Fiji-Oceania 2012</v>
      </c>
      <c r="B2298" s="8" t="s">
        <v>141</v>
      </c>
      <c r="C2298" s="8" t="s">
        <v>80</v>
      </c>
      <c r="D2298" s="9" t="s">
        <v>74</v>
      </c>
      <c r="E2298" s="14">
        <v>0.376</v>
      </c>
      <c r="F2298" s="14">
        <v>59</v>
      </c>
      <c r="G2298" s="14">
        <v>58</v>
      </c>
      <c r="H2298" s="14">
        <v>163</v>
      </c>
      <c r="I2298" s="14">
        <v>0.33700000000000002</v>
      </c>
      <c r="J2298" s="14">
        <v>0.98199999999999998</v>
      </c>
    </row>
    <row r="2299" spans="1:10" ht="14.4">
      <c r="A2299" s="8" t="str">
        <f t="shared" si="35"/>
        <v>Kiribati-Oceania 2012</v>
      </c>
      <c r="B2299" s="8" t="s">
        <v>176</v>
      </c>
      <c r="C2299" s="8" t="s">
        <v>80</v>
      </c>
      <c r="D2299" s="9" t="s">
        <v>74</v>
      </c>
      <c r="E2299" s="14">
        <v>0.318</v>
      </c>
      <c r="F2299" s="14">
        <v>31</v>
      </c>
      <c r="G2299" s="14">
        <v>117</v>
      </c>
      <c r="H2299" s="14">
        <v>120</v>
      </c>
      <c r="I2299" s="14">
        <v>0.107</v>
      </c>
      <c r="J2299" s="14">
        <v>0.159</v>
      </c>
    </row>
    <row r="2300" spans="1:10" ht="14.4">
      <c r="A2300" s="8" t="str">
        <f t="shared" si="35"/>
        <v>Micronesia, Fed. Sts.-Oceania 2012</v>
      </c>
      <c r="B2300" s="8" t="s">
        <v>200</v>
      </c>
      <c r="C2300" s="8" t="s">
        <v>80</v>
      </c>
      <c r="D2300" s="9" t="s">
        <v>74</v>
      </c>
      <c r="E2300" s="14">
        <v>0.59899999999999998</v>
      </c>
      <c r="F2300" s="14">
        <v>16</v>
      </c>
      <c r="G2300" s="14">
        <v>150</v>
      </c>
      <c r="H2300" s="14">
        <v>128</v>
      </c>
      <c r="I2300" s="14">
        <v>0.26</v>
      </c>
      <c r="J2300" s="14">
        <v>0.30199999999999999</v>
      </c>
    </row>
    <row r="2301" spans="1:10" ht="14.4">
      <c r="A2301" s="8" t="str">
        <f t="shared" si="35"/>
        <v>Tonga-Oceania 2012</v>
      </c>
      <c r="B2301" s="8" t="s">
        <v>267</v>
      </c>
      <c r="C2301" s="8" t="s">
        <v>80</v>
      </c>
      <c r="D2301" s="9" t="s">
        <v>74</v>
      </c>
      <c r="E2301" s="14">
        <v>0.254</v>
      </c>
      <c r="F2301" s="14">
        <v>16</v>
      </c>
      <c r="G2301" s="14">
        <v>60</v>
      </c>
      <c r="H2301" s="14">
        <v>164</v>
      </c>
      <c r="I2301" s="14">
        <v>0.34899999999999998</v>
      </c>
      <c r="J2301" s="14">
        <v>0.53400000000000003</v>
      </c>
    </row>
    <row r="2302" spans="1:10" ht="14.4">
      <c r="A2302" s="8" t="str">
        <f t="shared" si="35"/>
        <v>Vanuatu-Oceania 2012</v>
      </c>
      <c r="B2302" s="8" t="s">
        <v>280</v>
      </c>
      <c r="C2302" s="8" t="s">
        <v>80</v>
      </c>
      <c r="D2302" s="9" t="s">
        <v>74</v>
      </c>
      <c r="E2302" s="14">
        <v>8.4000000000000005E-2</v>
      </c>
      <c r="F2302" s="14">
        <v>35</v>
      </c>
      <c r="G2302" s="14">
        <v>78</v>
      </c>
      <c r="H2302" s="14">
        <v>120</v>
      </c>
      <c r="I2302" s="14">
        <v>0.106</v>
      </c>
      <c r="J2302" s="14">
        <v>0.59099999999999997</v>
      </c>
    </row>
    <row r="2303" spans="1:10" ht="14.4">
      <c r="A2303" s="8" t="str">
        <f t="shared" si="35"/>
        <v>Samoa-Oceania 2012</v>
      </c>
      <c r="B2303" s="8" t="s">
        <v>233</v>
      </c>
      <c r="C2303" s="8" t="s">
        <v>80</v>
      </c>
      <c r="D2303" s="9" t="s">
        <v>74</v>
      </c>
      <c r="E2303" s="14">
        <v>0.189</v>
      </c>
      <c r="F2303" s="14">
        <v>9</v>
      </c>
      <c r="G2303" s="14">
        <v>55</v>
      </c>
      <c r="H2303" s="14">
        <v>224</v>
      </c>
      <c r="I2303" s="14">
        <v>0.129</v>
      </c>
      <c r="J2303" s="8">
        <v>0.57976412489999996</v>
      </c>
    </row>
    <row r="2304" spans="1:10" ht="14.4">
      <c r="A2304" s="8" t="str">
        <f t="shared" si="35"/>
        <v>Papua New Guinea-Oceania 2012</v>
      </c>
      <c r="B2304" s="8" t="s">
        <v>222</v>
      </c>
      <c r="C2304" s="8" t="s">
        <v>80</v>
      </c>
      <c r="D2304" s="9" t="s">
        <v>74</v>
      </c>
      <c r="E2304" s="14">
        <v>0.42099999999999999</v>
      </c>
      <c r="F2304" s="14">
        <v>53</v>
      </c>
      <c r="G2304" s="14">
        <v>108</v>
      </c>
      <c r="H2304" s="14">
        <v>207</v>
      </c>
      <c r="I2304" s="14">
        <v>3.5000000000000003E-2</v>
      </c>
      <c r="J2304" s="14">
        <v>0.378</v>
      </c>
    </row>
    <row r="2305" spans="1:10" ht="14.4">
      <c r="A2305" s="8" t="str">
        <f t="shared" si="35"/>
        <v>Solomon Islands-Oceania 2012</v>
      </c>
      <c r="B2305" s="8" t="s">
        <v>245</v>
      </c>
      <c r="C2305" s="8" t="s">
        <v>80</v>
      </c>
      <c r="D2305" s="9" t="s">
        <v>74</v>
      </c>
      <c r="E2305" s="14">
        <v>0.253</v>
      </c>
      <c r="F2305" s="14">
        <v>9</v>
      </c>
      <c r="G2305" s="14">
        <v>92</v>
      </c>
      <c r="H2305" s="14">
        <v>80</v>
      </c>
      <c r="I2305" s="14">
        <v>7.0000000000000007E-2</v>
      </c>
      <c r="J2305" s="14">
        <v>0.55000000000000004</v>
      </c>
    </row>
    <row r="2306" spans="1:10" ht="14.4">
      <c r="A2306" s="8" t="str">
        <f t="shared" si="35"/>
        <v>Cayman Islands-The Americas 2004</v>
      </c>
      <c r="B2306" s="8" t="s">
        <v>113</v>
      </c>
      <c r="C2306" s="8" t="s">
        <v>84</v>
      </c>
      <c r="D2306" s="9" t="s">
        <v>66</v>
      </c>
      <c r="E2306" s="8"/>
      <c r="F2306" s="8"/>
      <c r="G2306" s="8"/>
      <c r="H2306" s="8"/>
      <c r="I2306" s="8">
        <v>0.129</v>
      </c>
      <c r="J2306" s="14">
        <v>0.71499999999999997</v>
      </c>
    </row>
    <row r="2307" spans="1:10" ht="14.4">
      <c r="A2307" s="8" t="str">
        <f t="shared" ref="A2307:A2370" si="36">CONCATENATE(B2307," ",D2307)</f>
        <v>Curacao-The Americas 2004</v>
      </c>
      <c r="B2307" s="8" t="s">
        <v>126</v>
      </c>
      <c r="C2307" s="8" t="s">
        <v>84</v>
      </c>
      <c r="D2307" s="9" t="s">
        <v>66</v>
      </c>
      <c r="E2307" s="8"/>
      <c r="F2307" s="8"/>
      <c r="G2307" s="8"/>
      <c r="H2307" s="8"/>
      <c r="I2307" s="8">
        <v>0.129</v>
      </c>
      <c r="J2307" s="8">
        <v>0.57976412489999996</v>
      </c>
    </row>
    <row r="2308" spans="1:10" ht="14.4">
      <c r="A2308" s="8" t="str">
        <f t="shared" si="36"/>
        <v>Sint Maarten (Dutch part)-The Americas 2004</v>
      </c>
      <c r="B2308" s="8" t="s">
        <v>242</v>
      </c>
      <c r="C2308" s="8" t="s">
        <v>84</v>
      </c>
      <c r="D2308" s="9" t="s">
        <v>66</v>
      </c>
      <c r="E2308" s="8"/>
      <c r="F2308" s="8"/>
      <c r="G2308" s="8"/>
      <c r="H2308" s="8"/>
      <c r="I2308" s="8">
        <v>0.129</v>
      </c>
      <c r="J2308" s="8">
        <v>0.57976412489999996</v>
      </c>
    </row>
    <row r="2309" spans="1:10" ht="14.4">
      <c r="A2309" s="8" t="str">
        <f t="shared" si="36"/>
        <v>Turks and Caicos Islands-The Americas 2004</v>
      </c>
      <c r="B2309" s="8" t="s">
        <v>272</v>
      </c>
      <c r="C2309" s="8" t="s">
        <v>84</v>
      </c>
      <c r="D2309" s="9" t="s">
        <v>66</v>
      </c>
      <c r="E2309" s="8"/>
      <c r="F2309" s="8"/>
      <c r="G2309" s="8"/>
      <c r="H2309" s="8"/>
      <c r="I2309" s="8">
        <v>0.129</v>
      </c>
      <c r="J2309" s="8">
        <v>0.57976412489999996</v>
      </c>
    </row>
    <row r="2310" spans="1:10" ht="14.4">
      <c r="A2310" s="8" t="str">
        <f t="shared" si="36"/>
        <v>St. Kitts and Nevis-The Americas 2004</v>
      </c>
      <c r="B2310" s="8" t="s">
        <v>252</v>
      </c>
      <c r="C2310" s="8" t="s">
        <v>84</v>
      </c>
      <c r="D2310" s="9" t="s">
        <v>66</v>
      </c>
      <c r="E2310" s="8"/>
      <c r="F2310" s="8"/>
      <c r="G2310" s="8"/>
      <c r="H2310" s="8"/>
      <c r="I2310" s="14">
        <v>0.247</v>
      </c>
      <c r="J2310" s="14">
        <v>0.59899999999999998</v>
      </c>
    </row>
    <row r="2311" spans="1:10" ht="14.4">
      <c r="A2311" s="8" t="str">
        <f t="shared" si="36"/>
        <v>Dominica-The Americas 2004</v>
      </c>
      <c r="B2311" s="8" t="s">
        <v>131</v>
      </c>
      <c r="C2311" s="8" t="s">
        <v>84</v>
      </c>
      <c r="D2311" s="9" t="s">
        <v>66</v>
      </c>
      <c r="E2311" s="8"/>
      <c r="F2311" s="8"/>
      <c r="G2311" s="8"/>
      <c r="H2311" s="8"/>
      <c r="I2311" s="14">
        <v>0.30299999999999999</v>
      </c>
      <c r="J2311" s="14">
        <v>0.59499999999999997</v>
      </c>
    </row>
    <row r="2312" spans="1:10" ht="14.4">
      <c r="A2312" s="8" t="str">
        <f t="shared" si="36"/>
        <v>Canada-The Americas 2004</v>
      </c>
      <c r="B2312" s="8" t="s">
        <v>112</v>
      </c>
      <c r="C2312" s="8" t="s">
        <v>84</v>
      </c>
      <c r="D2312" s="9" t="s">
        <v>66</v>
      </c>
      <c r="E2312" s="8"/>
      <c r="F2312" s="14">
        <v>3</v>
      </c>
      <c r="G2312" s="8"/>
      <c r="H2312" s="8"/>
      <c r="I2312" s="14">
        <v>0.66</v>
      </c>
      <c r="J2312" s="14">
        <v>0.47099999999999997</v>
      </c>
    </row>
    <row r="2313" spans="1:10" ht="14.4">
      <c r="A2313" s="8" t="str">
        <f t="shared" si="36"/>
        <v>Cuba-The Americas 2004</v>
      </c>
      <c r="B2313" s="8" t="s">
        <v>125</v>
      </c>
      <c r="C2313" s="8" t="s">
        <v>84</v>
      </c>
      <c r="D2313" s="9" t="s">
        <v>66</v>
      </c>
      <c r="E2313" s="8"/>
      <c r="F2313" s="8"/>
      <c r="G2313" s="8"/>
      <c r="H2313" s="8"/>
      <c r="I2313" s="14">
        <v>8.4000000000000005E-2</v>
      </c>
      <c r="J2313" s="14">
        <v>7.0000000000000001E-3</v>
      </c>
    </row>
    <row r="2314" spans="1:10" ht="14.4">
      <c r="A2314" s="8" t="str">
        <f t="shared" si="36"/>
        <v>Puerto Rico-The Americas 2004</v>
      </c>
      <c r="B2314" s="8" t="s">
        <v>228</v>
      </c>
      <c r="C2314" s="8" t="s">
        <v>84</v>
      </c>
      <c r="D2314" s="9" t="s">
        <v>66</v>
      </c>
      <c r="E2314" s="8"/>
      <c r="F2314" s="14">
        <v>7</v>
      </c>
      <c r="G2314" s="8"/>
      <c r="H2314" s="8"/>
      <c r="I2314" s="14">
        <v>0.221</v>
      </c>
      <c r="J2314" s="14">
        <v>0.49</v>
      </c>
    </row>
    <row r="2315" spans="1:10" ht="14.4">
      <c r="A2315" s="8" t="str">
        <f t="shared" si="36"/>
        <v>United States-The Americas 2004</v>
      </c>
      <c r="B2315" s="8" t="s">
        <v>277</v>
      </c>
      <c r="C2315" s="8" t="s">
        <v>84</v>
      </c>
      <c r="D2315" s="9" t="s">
        <v>66</v>
      </c>
      <c r="E2315" s="8"/>
      <c r="F2315" s="14">
        <v>6</v>
      </c>
      <c r="G2315" s="8"/>
      <c r="H2315" s="8"/>
      <c r="I2315" s="14">
        <v>0.64800000000000002</v>
      </c>
      <c r="J2315" s="14">
        <v>0.625</v>
      </c>
    </row>
    <row r="2316" spans="1:10" ht="14.4">
      <c r="A2316" s="8" t="str">
        <f t="shared" si="36"/>
        <v>Trinidad and Tobago-The Americas 2004</v>
      </c>
      <c r="B2316" s="8" t="s">
        <v>268</v>
      </c>
      <c r="C2316" s="8" t="s">
        <v>84</v>
      </c>
      <c r="D2316" s="9" t="s">
        <v>66</v>
      </c>
      <c r="E2316" s="8"/>
      <c r="F2316" s="8"/>
      <c r="G2316" s="8"/>
      <c r="H2316" s="8"/>
      <c r="I2316" s="14">
        <v>0.27</v>
      </c>
      <c r="J2316" s="14">
        <v>0.505</v>
      </c>
    </row>
    <row r="2317" spans="1:10" ht="14.4">
      <c r="A2317" s="8" t="str">
        <f t="shared" si="36"/>
        <v>Chile-The Americas 2004</v>
      </c>
      <c r="B2317" s="8" t="s">
        <v>116</v>
      </c>
      <c r="C2317" s="8" t="s">
        <v>84</v>
      </c>
      <c r="D2317" s="9" t="s">
        <v>66</v>
      </c>
      <c r="E2317" s="8"/>
      <c r="F2317" s="14">
        <v>27</v>
      </c>
      <c r="G2317" s="8"/>
      <c r="H2317" s="8"/>
      <c r="I2317" s="14">
        <v>0.28199999999999997</v>
      </c>
      <c r="J2317" s="14">
        <v>0.57299999999999995</v>
      </c>
    </row>
    <row r="2318" spans="1:10" ht="14.4">
      <c r="A2318" s="8" t="str">
        <f t="shared" si="36"/>
        <v>Greenland-The Americas 2004</v>
      </c>
      <c r="B2318" s="8" t="s">
        <v>151</v>
      </c>
      <c r="C2318" s="8" t="s">
        <v>84</v>
      </c>
      <c r="D2318" s="9" t="s">
        <v>66</v>
      </c>
      <c r="E2318" s="8"/>
      <c r="F2318" s="8"/>
      <c r="G2318" s="8"/>
      <c r="H2318" s="8"/>
      <c r="I2318" s="14">
        <v>0.56100000000000005</v>
      </c>
      <c r="J2318" s="14">
        <v>0.68600000000000005</v>
      </c>
    </row>
    <row r="2319" spans="1:10" ht="14.4">
      <c r="A2319" s="8" t="str">
        <f t="shared" si="36"/>
        <v>Uruguay-The Americas 2004</v>
      </c>
      <c r="B2319" s="8" t="s">
        <v>278</v>
      </c>
      <c r="C2319" s="8" t="s">
        <v>84</v>
      </c>
      <c r="D2319" s="9" t="s">
        <v>66</v>
      </c>
      <c r="E2319" s="8"/>
      <c r="F2319" s="14">
        <v>45</v>
      </c>
      <c r="G2319" s="8"/>
      <c r="H2319" s="8"/>
      <c r="I2319" s="14">
        <v>0.17100000000000001</v>
      </c>
      <c r="J2319" s="14">
        <v>0.18</v>
      </c>
    </row>
    <row r="2320" spans="1:10" ht="14.4">
      <c r="A2320" s="8" t="str">
        <f t="shared" si="36"/>
        <v>Jamaica-The Americas 2004</v>
      </c>
      <c r="B2320" s="8" t="s">
        <v>171</v>
      </c>
      <c r="C2320" s="8" t="s">
        <v>84</v>
      </c>
      <c r="D2320" s="9" t="s">
        <v>66</v>
      </c>
      <c r="E2320" s="8"/>
      <c r="F2320" s="14">
        <v>31</v>
      </c>
      <c r="G2320" s="8"/>
      <c r="H2320" s="8"/>
      <c r="I2320" s="14">
        <v>0.1</v>
      </c>
      <c r="J2320" s="14">
        <v>0.68899999999999995</v>
      </c>
    </row>
    <row r="2321" spans="1:10" ht="14.4">
      <c r="A2321" s="8" t="str">
        <f t="shared" si="36"/>
        <v>St. Martin (French part)-The Americas 2004</v>
      </c>
      <c r="B2321" s="8" t="s">
        <v>254</v>
      </c>
      <c r="C2321" s="8" t="s">
        <v>84</v>
      </c>
      <c r="D2321" s="9" t="s">
        <v>66</v>
      </c>
      <c r="E2321" s="8"/>
      <c r="F2321" s="8"/>
      <c r="G2321" s="8"/>
      <c r="H2321" s="8"/>
      <c r="I2321" s="8">
        <v>0.129</v>
      </c>
      <c r="J2321" s="8">
        <v>0.57976412489999996</v>
      </c>
    </row>
    <row r="2322" spans="1:10" ht="14.4">
      <c r="A2322" s="8" t="str">
        <f t="shared" si="36"/>
        <v>St. Vincent and the Grenadines-The Americas 2004</v>
      </c>
      <c r="B2322" s="8" t="s">
        <v>255</v>
      </c>
      <c r="C2322" s="8" t="s">
        <v>84</v>
      </c>
      <c r="D2322" s="9" t="s">
        <v>66</v>
      </c>
      <c r="E2322" s="8"/>
      <c r="F2322" s="8"/>
      <c r="G2322" s="8"/>
      <c r="H2322" s="8"/>
      <c r="I2322" s="14">
        <v>7.3999999999999996E-2</v>
      </c>
      <c r="J2322" s="14">
        <v>0.66300000000000003</v>
      </c>
    </row>
    <row r="2323" spans="1:10" ht="14.4">
      <c r="A2323" s="8" t="str">
        <f t="shared" si="36"/>
        <v>St. Lucia-The Americas 2004</v>
      </c>
      <c r="B2323" s="8" t="s">
        <v>253</v>
      </c>
      <c r="C2323" s="8" t="s">
        <v>84</v>
      </c>
      <c r="D2323" s="9" t="s">
        <v>66</v>
      </c>
      <c r="E2323" s="8"/>
      <c r="F2323" s="8"/>
      <c r="G2323" s="8"/>
      <c r="H2323" s="8"/>
      <c r="I2323" s="14">
        <v>0.214</v>
      </c>
      <c r="J2323" s="14">
        <v>0.61799999999999999</v>
      </c>
    </row>
    <row r="2324" spans="1:10" ht="14.4">
      <c r="A2324" s="8" t="str">
        <f t="shared" si="36"/>
        <v>Costa Rica-The Americas 2004</v>
      </c>
      <c r="B2324" s="8" t="s">
        <v>122</v>
      </c>
      <c r="C2324" s="8" t="s">
        <v>84</v>
      </c>
      <c r="D2324" s="9" t="s">
        <v>66</v>
      </c>
      <c r="E2324" s="8"/>
      <c r="F2324" s="14">
        <v>77</v>
      </c>
      <c r="G2324" s="8"/>
      <c r="H2324" s="8"/>
      <c r="I2324" s="14">
        <v>0.20799999999999999</v>
      </c>
      <c r="J2324" s="14">
        <v>0.217</v>
      </c>
    </row>
    <row r="2325" spans="1:10" ht="14.4">
      <c r="A2325" s="8" t="str">
        <f t="shared" si="36"/>
        <v>Grenada-The Americas 2004</v>
      </c>
      <c r="B2325" s="8" t="s">
        <v>152</v>
      </c>
      <c r="C2325" s="8" t="s">
        <v>84</v>
      </c>
      <c r="D2325" s="9" t="s">
        <v>66</v>
      </c>
      <c r="E2325" s="8"/>
      <c r="F2325" s="8"/>
      <c r="G2325" s="8"/>
      <c r="H2325" s="8"/>
      <c r="I2325" s="14">
        <v>0.19600000000000001</v>
      </c>
      <c r="J2325" s="14">
        <v>0.42199999999999999</v>
      </c>
    </row>
    <row r="2326" spans="1:10" ht="14.4">
      <c r="A2326" s="8" t="str">
        <f t="shared" si="36"/>
        <v>Suriname-The Americas 2004</v>
      </c>
      <c r="B2326" s="8" t="s">
        <v>257</v>
      </c>
      <c r="C2326" s="8" t="s">
        <v>84</v>
      </c>
      <c r="D2326" s="9" t="s">
        <v>66</v>
      </c>
      <c r="E2326" s="8"/>
      <c r="F2326" s="8"/>
      <c r="G2326" s="8"/>
      <c r="H2326" s="8"/>
      <c r="I2326" s="14">
        <v>6.0999999999999999E-2</v>
      </c>
      <c r="J2326" s="14">
        <v>0.43099999999999999</v>
      </c>
    </row>
    <row r="2327" spans="1:10" ht="14.4">
      <c r="A2327" s="8" t="str">
        <f t="shared" si="36"/>
        <v>El Salvador-The Americas 2004</v>
      </c>
      <c r="B2327" s="8" t="s">
        <v>135</v>
      </c>
      <c r="C2327" s="8" t="s">
        <v>84</v>
      </c>
      <c r="D2327" s="9" t="s">
        <v>66</v>
      </c>
      <c r="E2327" s="8"/>
      <c r="F2327" s="14">
        <v>115</v>
      </c>
      <c r="G2327" s="8"/>
      <c r="H2327" s="8"/>
      <c r="I2327" s="14">
        <v>3.2000000000000001E-2</v>
      </c>
      <c r="J2327" s="14">
        <v>0.30299999999999999</v>
      </c>
    </row>
    <row r="2328" spans="1:10" ht="14.4">
      <c r="A2328" s="8" t="str">
        <f t="shared" si="36"/>
        <v>Guyana-The Americas 2004</v>
      </c>
      <c r="B2328" s="8" t="s">
        <v>157</v>
      </c>
      <c r="C2328" s="8" t="s">
        <v>84</v>
      </c>
      <c r="D2328" s="9" t="s">
        <v>66</v>
      </c>
      <c r="E2328" s="8"/>
      <c r="F2328" s="14">
        <v>46</v>
      </c>
      <c r="G2328" s="8"/>
      <c r="H2328" s="8"/>
      <c r="I2328" s="8">
        <v>0.129</v>
      </c>
      <c r="J2328" s="14">
        <v>0.22700000000000001</v>
      </c>
    </row>
    <row r="2329" spans="1:10" ht="14.4">
      <c r="A2329" s="8" t="str">
        <f t="shared" si="36"/>
        <v>Colombia-The Americas 2004</v>
      </c>
      <c r="B2329" s="8" t="s">
        <v>118</v>
      </c>
      <c r="C2329" s="8" t="s">
        <v>84</v>
      </c>
      <c r="D2329" s="9" t="s">
        <v>66</v>
      </c>
      <c r="E2329" s="8"/>
      <c r="F2329" s="14">
        <v>42</v>
      </c>
      <c r="G2329" s="8"/>
      <c r="H2329" s="8"/>
      <c r="I2329" s="14">
        <v>9.0999999999999998E-2</v>
      </c>
      <c r="J2329" s="14">
        <v>0.245</v>
      </c>
    </row>
    <row r="2330" spans="1:10" ht="14.4">
      <c r="A2330" s="8" t="str">
        <f t="shared" si="36"/>
        <v>Peru-The Americas 2004</v>
      </c>
      <c r="B2330" s="8" t="s">
        <v>224</v>
      </c>
      <c r="C2330" s="8" t="s">
        <v>84</v>
      </c>
      <c r="D2330" s="9" t="s">
        <v>66</v>
      </c>
      <c r="E2330" s="8"/>
      <c r="F2330" s="14">
        <v>98</v>
      </c>
      <c r="G2330" s="8"/>
      <c r="H2330" s="8"/>
      <c r="I2330" s="14">
        <v>0.14099999999999999</v>
      </c>
      <c r="J2330" s="14">
        <v>0.14899999999999999</v>
      </c>
    </row>
    <row r="2331" spans="1:10" ht="14.4">
      <c r="A2331" s="8" t="str">
        <f t="shared" si="36"/>
        <v>Venezuela-The Americas 2004</v>
      </c>
      <c r="B2331" s="8" t="s">
        <v>281</v>
      </c>
      <c r="C2331" s="8" t="s">
        <v>84</v>
      </c>
      <c r="D2331" s="9" t="s">
        <v>66</v>
      </c>
      <c r="E2331" s="8"/>
      <c r="F2331" s="14">
        <v>141</v>
      </c>
      <c r="G2331" s="8"/>
      <c r="H2331" s="8"/>
      <c r="I2331" s="14">
        <v>8.4000000000000005E-2</v>
      </c>
      <c r="J2331" s="14">
        <v>0.32100000000000001</v>
      </c>
    </row>
    <row r="2332" spans="1:10" ht="14.4">
      <c r="A2332" s="8" t="str">
        <f t="shared" si="36"/>
        <v>Mexico-The Americas 2004</v>
      </c>
      <c r="B2332" s="8" t="s">
        <v>199</v>
      </c>
      <c r="C2332" s="8" t="s">
        <v>84</v>
      </c>
      <c r="D2332" s="9" t="s">
        <v>66</v>
      </c>
      <c r="E2332" s="8"/>
      <c r="F2332" s="14">
        <v>58</v>
      </c>
      <c r="G2332" s="8"/>
      <c r="H2332" s="8"/>
      <c r="I2332" s="14">
        <v>0.14099999999999999</v>
      </c>
      <c r="J2332" s="14">
        <v>0.35199999999999998</v>
      </c>
    </row>
    <row r="2333" spans="1:10" ht="14.4">
      <c r="A2333" s="8" t="str">
        <f t="shared" si="36"/>
        <v>Panama-The Americas 2004</v>
      </c>
      <c r="B2333" s="8" t="s">
        <v>221</v>
      </c>
      <c r="C2333" s="8" t="s">
        <v>84</v>
      </c>
      <c r="D2333" s="9" t="s">
        <v>66</v>
      </c>
      <c r="E2333" s="8"/>
      <c r="F2333" s="14">
        <v>18</v>
      </c>
      <c r="G2333" s="8"/>
      <c r="H2333" s="8"/>
      <c r="I2333" s="14">
        <v>0.111</v>
      </c>
      <c r="J2333" s="14">
        <v>0.38100000000000001</v>
      </c>
    </row>
    <row r="2334" spans="1:10" ht="14.4">
      <c r="A2334" s="8" t="str">
        <f t="shared" si="36"/>
        <v>Dominican Republic-The Americas 2004</v>
      </c>
      <c r="B2334" s="8" t="s">
        <v>132</v>
      </c>
      <c r="C2334" s="8" t="s">
        <v>84</v>
      </c>
      <c r="D2334" s="9" t="s">
        <v>66</v>
      </c>
      <c r="E2334" s="8"/>
      <c r="F2334" s="14">
        <v>77</v>
      </c>
      <c r="G2334" s="8"/>
      <c r="H2334" s="8"/>
      <c r="I2334" s="14">
        <v>8.8999999999999996E-2</v>
      </c>
      <c r="J2334" s="14">
        <v>0.27500000000000002</v>
      </c>
    </row>
    <row r="2335" spans="1:10" ht="14.4">
      <c r="A2335" s="8" t="str">
        <f t="shared" si="36"/>
        <v>Ecuador-The Americas 2004</v>
      </c>
      <c r="B2335" s="8" t="s">
        <v>133</v>
      </c>
      <c r="C2335" s="8" t="s">
        <v>84</v>
      </c>
      <c r="D2335" s="9" t="s">
        <v>66</v>
      </c>
      <c r="E2335" s="8"/>
      <c r="F2335" s="14">
        <v>92</v>
      </c>
      <c r="G2335" s="8"/>
      <c r="H2335" s="8"/>
      <c r="I2335" s="14">
        <v>4.8000000000000001E-2</v>
      </c>
      <c r="J2335" s="14">
        <v>0.26200000000000001</v>
      </c>
    </row>
    <row r="2336" spans="1:10" ht="14.4">
      <c r="A2336" s="8" t="str">
        <f t="shared" si="36"/>
        <v>Paraguay-The Americas 2004</v>
      </c>
      <c r="B2336" s="8" t="s">
        <v>223</v>
      </c>
      <c r="C2336" s="8" t="s">
        <v>84</v>
      </c>
      <c r="D2336" s="9" t="s">
        <v>66</v>
      </c>
      <c r="E2336" s="8"/>
      <c r="F2336" s="14">
        <v>74</v>
      </c>
      <c r="G2336" s="8"/>
      <c r="H2336" s="8"/>
      <c r="I2336" s="14">
        <v>3.5000000000000003E-2</v>
      </c>
      <c r="J2336" s="14">
        <v>0.30199999999999999</v>
      </c>
    </row>
    <row r="2337" spans="1:10" ht="14.4">
      <c r="A2337" s="8" t="str">
        <f t="shared" si="36"/>
        <v>Nicaragua-The Americas 2004</v>
      </c>
      <c r="B2337" s="8" t="s">
        <v>213</v>
      </c>
      <c r="C2337" s="8" t="s">
        <v>84</v>
      </c>
      <c r="D2337" s="9" t="s">
        <v>66</v>
      </c>
      <c r="E2337" s="8"/>
      <c r="F2337" s="14">
        <v>39</v>
      </c>
      <c r="G2337" s="8"/>
      <c r="H2337" s="8"/>
      <c r="I2337" s="14">
        <v>2.3E-2</v>
      </c>
      <c r="J2337" s="14">
        <v>0.13700000000000001</v>
      </c>
    </row>
    <row r="2338" spans="1:10" ht="14.4">
      <c r="A2338" s="8" t="str">
        <f t="shared" si="36"/>
        <v>Haiti-The Americas 2004</v>
      </c>
      <c r="B2338" s="8" t="s">
        <v>158</v>
      </c>
      <c r="C2338" s="8" t="s">
        <v>84</v>
      </c>
      <c r="D2338" s="9" t="s">
        <v>66</v>
      </c>
      <c r="E2338" s="8"/>
      <c r="F2338" s="14">
        <v>202</v>
      </c>
      <c r="G2338" s="8"/>
      <c r="H2338" s="8"/>
      <c r="I2338" s="14">
        <v>5.3999999999999999E-2</v>
      </c>
      <c r="J2338" s="14">
        <v>4.3999999999999997E-2</v>
      </c>
    </row>
    <row r="2339" spans="1:10" ht="14.4">
      <c r="A2339" s="8" t="str">
        <f t="shared" si="36"/>
        <v>Honduras-The Americas 2004</v>
      </c>
      <c r="B2339" s="8" t="s">
        <v>159</v>
      </c>
      <c r="C2339" s="8" t="s">
        <v>84</v>
      </c>
      <c r="D2339" s="9" t="s">
        <v>66</v>
      </c>
      <c r="E2339" s="8"/>
      <c r="F2339" s="14">
        <v>62</v>
      </c>
      <c r="G2339" s="8"/>
      <c r="H2339" s="8"/>
      <c r="I2339" s="14">
        <v>5.6000000000000001E-2</v>
      </c>
      <c r="J2339" s="14">
        <v>0.105</v>
      </c>
    </row>
    <row r="2340" spans="1:10" ht="14.4">
      <c r="A2340" s="8" t="str">
        <f t="shared" si="36"/>
        <v>Guatemala-The Americas 2004</v>
      </c>
      <c r="B2340" s="8" t="s">
        <v>154</v>
      </c>
      <c r="C2340" s="8" t="s">
        <v>84</v>
      </c>
      <c r="D2340" s="9" t="s">
        <v>66</v>
      </c>
      <c r="E2340" s="8"/>
      <c r="F2340" s="14">
        <v>39</v>
      </c>
      <c r="G2340" s="8"/>
      <c r="H2340" s="8"/>
      <c r="I2340" s="14">
        <v>5.0999999999999997E-2</v>
      </c>
      <c r="J2340" s="14">
        <v>0.25600000000000001</v>
      </c>
    </row>
    <row r="2341" spans="1:10" ht="14.4">
      <c r="A2341" s="8" t="str">
        <f t="shared" si="36"/>
        <v>Cayman Islands-The Americas 2005</v>
      </c>
      <c r="B2341" s="8" t="s">
        <v>113</v>
      </c>
      <c r="C2341" s="8" t="s">
        <v>84</v>
      </c>
      <c r="D2341" s="9" t="s">
        <v>67</v>
      </c>
      <c r="E2341" s="8"/>
      <c r="F2341" s="8"/>
      <c r="G2341" s="8"/>
      <c r="H2341" s="8"/>
      <c r="I2341" s="14">
        <v>0.38</v>
      </c>
      <c r="J2341" s="14">
        <v>1.665</v>
      </c>
    </row>
    <row r="2342" spans="1:10" ht="14.4">
      <c r="A2342" s="8" t="str">
        <f t="shared" si="36"/>
        <v>Curacao-The Americas 2005</v>
      </c>
      <c r="B2342" s="8" t="s">
        <v>126</v>
      </c>
      <c r="C2342" s="8" t="s">
        <v>84</v>
      </c>
      <c r="D2342" s="9" t="s">
        <v>67</v>
      </c>
      <c r="E2342" s="8"/>
      <c r="F2342" s="8"/>
      <c r="G2342" s="8"/>
      <c r="H2342" s="8"/>
      <c r="I2342" s="8">
        <v>0.129</v>
      </c>
      <c r="J2342" s="8">
        <v>0.57976412489999996</v>
      </c>
    </row>
    <row r="2343" spans="1:10" ht="14.4">
      <c r="A2343" s="8" t="str">
        <f t="shared" si="36"/>
        <v>Sint Maarten (Dutch part)-The Americas 2005</v>
      </c>
      <c r="B2343" s="8" t="s">
        <v>242</v>
      </c>
      <c r="C2343" s="8" t="s">
        <v>84</v>
      </c>
      <c r="D2343" s="9" t="s">
        <v>67</v>
      </c>
      <c r="E2343" s="8"/>
      <c r="F2343" s="8"/>
      <c r="G2343" s="8"/>
      <c r="H2343" s="8"/>
      <c r="I2343" s="8">
        <v>0.129</v>
      </c>
      <c r="J2343" s="8">
        <v>0.57976412489999996</v>
      </c>
    </row>
    <row r="2344" spans="1:10" ht="14.4">
      <c r="A2344" s="8" t="str">
        <f t="shared" si="36"/>
        <v>Turks and Caicos Islands-The Americas 2005</v>
      </c>
      <c r="B2344" s="8" t="s">
        <v>272</v>
      </c>
      <c r="C2344" s="8" t="s">
        <v>84</v>
      </c>
      <c r="D2344" s="9" t="s">
        <v>67</v>
      </c>
      <c r="E2344" s="8"/>
      <c r="F2344" s="8"/>
      <c r="G2344" s="8"/>
      <c r="H2344" s="8"/>
      <c r="I2344" s="8">
        <v>0.129</v>
      </c>
      <c r="J2344" s="8">
        <v>0.57976412489999996</v>
      </c>
    </row>
    <row r="2345" spans="1:10" ht="14.4">
      <c r="A2345" s="8" t="str">
        <f t="shared" si="36"/>
        <v>Dominica-The Americas 2005</v>
      </c>
      <c r="B2345" s="8" t="s">
        <v>131</v>
      </c>
      <c r="C2345" s="8" t="s">
        <v>84</v>
      </c>
      <c r="D2345" s="9" t="s">
        <v>67</v>
      </c>
      <c r="E2345" s="14">
        <v>0.37</v>
      </c>
      <c r="F2345" s="14">
        <v>14</v>
      </c>
      <c r="G2345" s="8"/>
      <c r="H2345" s="14">
        <v>147</v>
      </c>
      <c r="I2345" s="14">
        <v>0.38500000000000001</v>
      </c>
      <c r="J2345" s="14">
        <v>0.73699999999999999</v>
      </c>
    </row>
    <row r="2346" spans="1:10" ht="14.4">
      <c r="A2346" s="8" t="str">
        <f t="shared" si="36"/>
        <v>St. Kitts and Nevis-The Americas 2005</v>
      </c>
      <c r="B2346" s="8" t="s">
        <v>252</v>
      </c>
      <c r="C2346" s="8" t="s">
        <v>84</v>
      </c>
      <c r="D2346" s="9" t="s">
        <v>67</v>
      </c>
      <c r="E2346" s="14">
        <v>0.52300000000000002</v>
      </c>
      <c r="F2346" s="14">
        <v>19</v>
      </c>
      <c r="G2346" s="8"/>
      <c r="H2346" s="14">
        <v>172</v>
      </c>
      <c r="I2346" s="14">
        <v>0.34</v>
      </c>
      <c r="J2346" s="14">
        <v>1.038</v>
      </c>
    </row>
    <row r="2347" spans="1:10" ht="14.4">
      <c r="A2347" s="8" t="str">
        <f t="shared" si="36"/>
        <v>Cuba-The Americas 2005</v>
      </c>
      <c r="B2347" s="8" t="s">
        <v>125</v>
      </c>
      <c r="C2347" s="8" t="s">
        <v>84</v>
      </c>
      <c r="D2347" s="9" t="s">
        <v>67</v>
      </c>
      <c r="E2347" s="8"/>
      <c r="F2347" s="8"/>
      <c r="G2347" s="8"/>
      <c r="H2347" s="8"/>
      <c r="I2347" s="14">
        <v>9.7000000000000003E-2</v>
      </c>
      <c r="J2347" s="14">
        <v>1.2E-2</v>
      </c>
    </row>
    <row r="2348" spans="1:10" ht="14.4">
      <c r="A2348" s="8" t="str">
        <f t="shared" si="36"/>
        <v>Canada-The Americas 2005</v>
      </c>
      <c r="B2348" s="8" t="s">
        <v>112</v>
      </c>
      <c r="C2348" s="8" t="s">
        <v>84</v>
      </c>
      <c r="D2348" s="9" t="s">
        <v>67</v>
      </c>
      <c r="E2348" s="14">
        <v>0.47499999999999998</v>
      </c>
      <c r="F2348" s="14">
        <v>3</v>
      </c>
      <c r="G2348" s="8"/>
      <c r="H2348" s="14">
        <v>119</v>
      </c>
      <c r="I2348" s="14">
        <v>0.71699999999999997</v>
      </c>
      <c r="J2348" s="14">
        <v>0.52800000000000002</v>
      </c>
    </row>
    <row r="2349" spans="1:10" ht="14.4">
      <c r="A2349" s="8" t="str">
        <f t="shared" si="36"/>
        <v>Aruba-The Americas 2005</v>
      </c>
      <c r="B2349" s="8" t="s">
        <v>87</v>
      </c>
      <c r="C2349" s="8" t="s">
        <v>84</v>
      </c>
      <c r="D2349" s="9" t="s">
        <v>67</v>
      </c>
      <c r="E2349" s="8"/>
      <c r="F2349" s="8"/>
      <c r="G2349" s="8"/>
      <c r="H2349" s="8"/>
      <c r="I2349" s="14">
        <v>0.254</v>
      </c>
      <c r="J2349" s="14">
        <v>1.034</v>
      </c>
    </row>
    <row r="2350" spans="1:10" ht="14.4">
      <c r="A2350" s="8" t="str">
        <f t="shared" si="36"/>
        <v>Barbados-The Americas 2005</v>
      </c>
      <c r="B2350" s="8" t="s">
        <v>95</v>
      </c>
      <c r="C2350" s="8" t="s">
        <v>84</v>
      </c>
      <c r="D2350" s="9" t="s">
        <v>67</v>
      </c>
      <c r="E2350" s="8"/>
      <c r="F2350" s="8"/>
      <c r="G2350" s="8"/>
      <c r="H2350" s="8"/>
      <c r="I2350" s="14">
        <v>0.52500000000000002</v>
      </c>
      <c r="J2350" s="14">
        <v>0.754</v>
      </c>
    </row>
    <row r="2351" spans="1:10" ht="14.4">
      <c r="A2351" s="8" t="str">
        <f t="shared" si="36"/>
        <v>Puerto Rico-The Americas 2005</v>
      </c>
      <c r="B2351" s="8" t="s">
        <v>228</v>
      </c>
      <c r="C2351" s="8" t="s">
        <v>84</v>
      </c>
      <c r="D2351" s="9" t="s">
        <v>67</v>
      </c>
      <c r="E2351" s="14">
        <v>0.57599999999999996</v>
      </c>
      <c r="F2351" s="14">
        <v>7</v>
      </c>
      <c r="G2351" s="8"/>
      <c r="H2351" s="14">
        <v>140</v>
      </c>
      <c r="I2351" s="14">
        <v>0.23400000000000001</v>
      </c>
      <c r="J2351" s="14">
        <v>0.53</v>
      </c>
    </row>
    <row r="2352" spans="1:10" ht="14.4">
      <c r="A2352" s="8" t="str">
        <f t="shared" si="36"/>
        <v>Bermuda-The Americas 2005</v>
      </c>
      <c r="B2352" s="8" t="s">
        <v>100</v>
      </c>
      <c r="C2352" s="8" t="s">
        <v>84</v>
      </c>
      <c r="D2352" s="9" t="s">
        <v>67</v>
      </c>
      <c r="E2352" s="8"/>
      <c r="F2352" s="8"/>
      <c r="G2352" s="8"/>
      <c r="H2352" s="8"/>
      <c r="I2352" s="14">
        <v>0.65400000000000003</v>
      </c>
      <c r="J2352" s="14">
        <v>0.82199999999999995</v>
      </c>
    </row>
    <row r="2353" spans="1:10" ht="14.4">
      <c r="A2353" s="8" t="str">
        <f t="shared" si="36"/>
        <v>United States-The Americas 2005</v>
      </c>
      <c r="B2353" s="8" t="s">
        <v>277</v>
      </c>
      <c r="C2353" s="8" t="s">
        <v>84</v>
      </c>
      <c r="D2353" s="9" t="s">
        <v>67</v>
      </c>
      <c r="E2353" s="14">
        <v>0.45800000000000002</v>
      </c>
      <c r="F2353" s="14">
        <v>6</v>
      </c>
      <c r="G2353" s="8"/>
      <c r="H2353" s="14">
        <v>325</v>
      </c>
      <c r="I2353" s="14">
        <v>0.68</v>
      </c>
      <c r="J2353" s="14">
        <v>0.68300000000000005</v>
      </c>
    </row>
    <row r="2354" spans="1:10" ht="14.4">
      <c r="A2354" s="8" t="str">
        <f t="shared" si="36"/>
        <v>Trinidad and Tobago-The Americas 2005</v>
      </c>
      <c r="B2354" s="8" t="s">
        <v>268</v>
      </c>
      <c r="C2354" s="8" t="s">
        <v>84</v>
      </c>
      <c r="D2354" s="9" t="s">
        <v>67</v>
      </c>
      <c r="E2354" s="14">
        <v>0.37</v>
      </c>
      <c r="F2354" s="14">
        <v>43</v>
      </c>
      <c r="G2354" s="8"/>
      <c r="H2354" s="14">
        <v>210</v>
      </c>
      <c r="I2354" s="14">
        <v>0.28999999999999998</v>
      </c>
      <c r="J2354" s="14">
        <v>0.71299999999999997</v>
      </c>
    </row>
    <row r="2355" spans="1:10" ht="14.4">
      <c r="A2355" s="8" t="str">
        <f t="shared" si="36"/>
        <v>Bahamas, The-The Americas 2005</v>
      </c>
      <c r="B2355" s="8" t="s">
        <v>91</v>
      </c>
      <c r="C2355" s="8" t="s">
        <v>84</v>
      </c>
      <c r="D2355" s="9" t="s">
        <v>67</v>
      </c>
      <c r="E2355" s="8"/>
      <c r="F2355" s="8"/>
      <c r="G2355" s="8"/>
      <c r="H2355" s="8"/>
      <c r="I2355" s="14">
        <v>0.25</v>
      </c>
      <c r="J2355" s="14">
        <v>0.69199999999999995</v>
      </c>
    </row>
    <row r="2356" spans="1:10" ht="14.4">
      <c r="A2356" s="8" t="str">
        <f t="shared" si="36"/>
        <v>Uruguay-The Americas 2005</v>
      </c>
      <c r="B2356" s="8" t="s">
        <v>278</v>
      </c>
      <c r="C2356" s="8" t="s">
        <v>84</v>
      </c>
      <c r="D2356" s="9" t="s">
        <v>67</v>
      </c>
      <c r="E2356" s="14">
        <v>0.71299999999999997</v>
      </c>
      <c r="F2356" s="14">
        <v>45</v>
      </c>
      <c r="G2356" s="8"/>
      <c r="H2356" s="14">
        <v>304</v>
      </c>
      <c r="I2356" s="14">
        <v>0.20100000000000001</v>
      </c>
      <c r="J2356" s="14">
        <v>0.34699999999999998</v>
      </c>
    </row>
    <row r="2357" spans="1:10" ht="14.4">
      <c r="A2357" s="8" t="str">
        <f t="shared" si="36"/>
        <v>Chile-The Americas 2005</v>
      </c>
      <c r="B2357" s="8" t="s">
        <v>116</v>
      </c>
      <c r="C2357" s="8" t="s">
        <v>84</v>
      </c>
      <c r="D2357" s="9" t="s">
        <v>67</v>
      </c>
      <c r="E2357" s="14">
        <v>0.253</v>
      </c>
      <c r="F2357" s="14">
        <v>27</v>
      </c>
      <c r="G2357" s="8"/>
      <c r="H2357" s="14">
        <v>316</v>
      </c>
      <c r="I2357" s="14">
        <v>0.312</v>
      </c>
      <c r="J2357" s="14">
        <v>0.64700000000000002</v>
      </c>
    </row>
    <row r="2358" spans="1:10" ht="14.4">
      <c r="A2358" s="8" t="str">
        <f t="shared" si="36"/>
        <v>Greenland-The Americas 2005</v>
      </c>
      <c r="B2358" s="8" t="s">
        <v>151</v>
      </c>
      <c r="C2358" s="8" t="s">
        <v>84</v>
      </c>
      <c r="D2358" s="9" t="s">
        <v>67</v>
      </c>
      <c r="E2358" s="8"/>
      <c r="F2358" s="8"/>
      <c r="G2358" s="8"/>
      <c r="H2358" s="8"/>
      <c r="I2358" s="14">
        <v>0.57699999999999996</v>
      </c>
      <c r="J2358" s="14">
        <v>0.81599999999999995</v>
      </c>
    </row>
    <row r="2359" spans="1:10" ht="14.4">
      <c r="A2359" s="8" t="str">
        <f t="shared" si="36"/>
        <v>St. Lucia-The Americas 2005</v>
      </c>
      <c r="B2359" s="8" t="s">
        <v>253</v>
      </c>
      <c r="C2359" s="8" t="s">
        <v>84</v>
      </c>
      <c r="D2359" s="9" t="s">
        <v>67</v>
      </c>
      <c r="E2359" s="14">
        <v>0.35699999999999998</v>
      </c>
      <c r="F2359" s="14">
        <v>20</v>
      </c>
      <c r="G2359" s="8"/>
      <c r="H2359" s="14">
        <v>71</v>
      </c>
      <c r="I2359" s="14">
        <v>0.216</v>
      </c>
      <c r="J2359" s="14">
        <v>0.63900000000000001</v>
      </c>
    </row>
    <row r="2360" spans="1:10" ht="14.4">
      <c r="A2360" s="8" t="str">
        <f t="shared" si="36"/>
        <v>Costa Rica-The Americas 2005</v>
      </c>
      <c r="B2360" s="8" t="s">
        <v>122</v>
      </c>
      <c r="C2360" s="8" t="s">
        <v>84</v>
      </c>
      <c r="D2360" s="9" t="s">
        <v>67</v>
      </c>
      <c r="E2360" s="14">
        <v>0.55200000000000005</v>
      </c>
      <c r="F2360" s="14">
        <v>77</v>
      </c>
      <c r="G2360" s="8"/>
      <c r="H2360" s="14">
        <v>402</v>
      </c>
      <c r="I2360" s="14">
        <v>0.221</v>
      </c>
      <c r="J2360" s="14">
        <v>0.255</v>
      </c>
    </row>
    <row r="2361" spans="1:10" ht="14.4">
      <c r="A2361" s="8" t="str">
        <f t="shared" si="36"/>
        <v>Brazil-The Americas 2005</v>
      </c>
      <c r="B2361" s="8" t="s">
        <v>105</v>
      </c>
      <c r="C2361" s="8" t="s">
        <v>84</v>
      </c>
      <c r="D2361" s="9" t="s">
        <v>67</v>
      </c>
      <c r="E2361" s="14">
        <v>0.69</v>
      </c>
      <c r="F2361" s="14">
        <v>152</v>
      </c>
      <c r="G2361" s="8"/>
      <c r="H2361" s="14">
        <v>2600</v>
      </c>
      <c r="I2361" s="14">
        <v>0.21</v>
      </c>
      <c r="J2361" s="14">
        <v>0.46300000000000002</v>
      </c>
    </row>
    <row r="2362" spans="1:10" ht="14.4">
      <c r="A2362" s="8" t="str">
        <f t="shared" si="36"/>
        <v>Jamaica-The Americas 2005</v>
      </c>
      <c r="B2362" s="8" t="s">
        <v>171</v>
      </c>
      <c r="C2362" s="8" t="s">
        <v>84</v>
      </c>
      <c r="D2362" s="9" t="s">
        <v>67</v>
      </c>
      <c r="E2362" s="14">
        <v>0.499</v>
      </c>
      <c r="F2362" s="14">
        <v>8</v>
      </c>
      <c r="G2362" s="8"/>
      <c r="H2362" s="14">
        <v>414</v>
      </c>
      <c r="I2362" s="14">
        <v>0.128</v>
      </c>
      <c r="J2362" s="14">
        <v>0.73899999999999999</v>
      </c>
    </row>
    <row r="2363" spans="1:10" ht="14.4">
      <c r="A2363" s="8" t="str">
        <f t="shared" si="36"/>
        <v>St. Vincent and the Grenadines-The Americas 2005</v>
      </c>
      <c r="B2363" s="8" t="s">
        <v>255</v>
      </c>
      <c r="C2363" s="8" t="s">
        <v>84</v>
      </c>
      <c r="D2363" s="9" t="s">
        <v>67</v>
      </c>
      <c r="E2363" s="14">
        <v>0.45</v>
      </c>
      <c r="F2363" s="14">
        <v>12</v>
      </c>
      <c r="G2363" s="8"/>
      <c r="H2363" s="14">
        <v>76</v>
      </c>
      <c r="I2363" s="14">
        <v>9.1999999999999998E-2</v>
      </c>
      <c r="J2363" s="14">
        <v>0.64900000000000002</v>
      </c>
    </row>
    <row r="2364" spans="1:10" ht="14.4">
      <c r="A2364" s="8" t="str">
        <f t="shared" si="36"/>
        <v>Argentina-The Americas 2005</v>
      </c>
      <c r="B2364" s="8" t="s">
        <v>85</v>
      </c>
      <c r="C2364" s="8" t="s">
        <v>84</v>
      </c>
      <c r="D2364" s="9" t="s">
        <v>67</v>
      </c>
      <c r="E2364" s="14">
        <v>1.075</v>
      </c>
      <c r="F2364" s="14">
        <v>30</v>
      </c>
      <c r="G2364" s="8"/>
      <c r="H2364" s="14">
        <v>453</v>
      </c>
      <c r="I2364" s="14">
        <v>0.17699999999999999</v>
      </c>
      <c r="J2364" s="14">
        <v>0.57299999999999995</v>
      </c>
    </row>
    <row r="2365" spans="1:10" ht="14.4">
      <c r="A2365" s="8" t="str">
        <f t="shared" si="36"/>
        <v>St. Martin (French part)-The Americas 2005</v>
      </c>
      <c r="B2365" s="8" t="s">
        <v>254</v>
      </c>
      <c r="C2365" s="8" t="s">
        <v>84</v>
      </c>
      <c r="D2365" s="9" t="s">
        <v>67</v>
      </c>
      <c r="E2365" s="8"/>
      <c r="F2365" s="8"/>
      <c r="G2365" s="8"/>
      <c r="H2365" s="8"/>
      <c r="I2365" s="8">
        <v>0.129</v>
      </c>
      <c r="J2365" s="8">
        <v>0.57976412489999996</v>
      </c>
    </row>
    <row r="2366" spans="1:10" ht="14.4">
      <c r="A2366" s="8" t="str">
        <f t="shared" si="36"/>
        <v>Grenada-The Americas 2005</v>
      </c>
      <c r="B2366" s="8" t="s">
        <v>152</v>
      </c>
      <c r="C2366" s="8" t="s">
        <v>84</v>
      </c>
      <c r="D2366" s="9" t="s">
        <v>67</v>
      </c>
      <c r="E2366" s="14">
        <v>0.45300000000000001</v>
      </c>
      <c r="F2366" s="14">
        <v>20</v>
      </c>
      <c r="G2366" s="8"/>
      <c r="H2366" s="14">
        <v>140</v>
      </c>
      <c r="I2366" s="14">
        <v>0.20499999999999999</v>
      </c>
      <c r="J2366" s="14">
        <v>0.45500000000000002</v>
      </c>
    </row>
    <row r="2367" spans="1:10" ht="14.4">
      <c r="A2367" s="8" t="str">
        <f t="shared" si="36"/>
        <v>Antigua and Barbuda-The Americas 2005</v>
      </c>
      <c r="B2367" s="8" t="s">
        <v>83</v>
      </c>
      <c r="C2367" s="8" t="s">
        <v>84</v>
      </c>
      <c r="D2367" s="9" t="s">
        <v>67</v>
      </c>
      <c r="E2367" s="14">
        <v>0.51500000000000001</v>
      </c>
      <c r="F2367" s="14">
        <v>31</v>
      </c>
      <c r="G2367" s="8"/>
      <c r="H2367" s="14">
        <v>184</v>
      </c>
      <c r="I2367" s="14">
        <v>0.27</v>
      </c>
      <c r="J2367" s="14">
        <v>1.042</v>
      </c>
    </row>
    <row r="2368" spans="1:10" ht="14.4">
      <c r="A2368" s="8" t="str">
        <f t="shared" si="36"/>
        <v>Suriname-The Americas 2005</v>
      </c>
      <c r="B2368" s="8" t="s">
        <v>257</v>
      </c>
      <c r="C2368" s="8" t="s">
        <v>84</v>
      </c>
      <c r="D2368" s="9" t="s">
        <v>67</v>
      </c>
      <c r="E2368" s="14">
        <v>0.27900000000000003</v>
      </c>
      <c r="F2368" s="14">
        <v>694</v>
      </c>
      <c r="G2368" s="8"/>
      <c r="H2368" s="14">
        <v>199</v>
      </c>
      <c r="I2368" s="14">
        <v>6.4000000000000001E-2</v>
      </c>
      <c r="J2368" s="14">
        <v>0.46600000000000003</v>
      </c>
    </row>
    <row r="2369" spans="1:10" ht="14.4">
      <c r="A2369" s="8" t="str">
        <f t="shared" si="36"/>
        <v>El Salvador-The Americas 2005</v>
      </c>
      <c r="B2369" s="8" t="s">
        <v>135</v>
      </c>
      <c r="C2369" s="8" t="s">
        <v>84</v>
      </c>
      <c r="D2369" s="9" t="s">
        <v>67</v>
      </c>
      <c r="E2369" s="14">
        <v>0.34699999999999998</v>
      </c>
      <c r="F2369" s="14">
        <v>40</v>
      </c>
      <c r="G2369" s="8"/>
      <c r="H2369" s="14">
        <v>320</v>
      </c>
      <c r="I2369" s="14">
        <v>4.2000000000000003E-2</v>
      </c>
      <c r="J2369" s="14">
        <v>0.39700000000000002</v>
      </c>
    </row>
    <row r="2370" spans="1:10" ht="14.4">
      <c r="A2370" s="8" t="str">
        <f t="shared" si="36"/>
        <v>Colombia-The Americas 2005</v>
      </c>
      <c r="B2370" s="8" t="s">
        <v>118</v>
      </c>
      <c r="C2370" s="8" t="s">
        <v>84</v>
      </c>
      <c r="D2370" s="9" t="s">
        <v>67</v>
      </c>
      <c r="E2370" s="14">
        <v>0.83699999999999997</v>
      </c>
      <c r="F2370" s="14">
        <v>42</v>
      </c>
      <c r="G2370" s="8"/>
      <c r="H2370" s="14">
        <v>456</v>
      </c>
      <c r="I2370" s="14">
        <v>0.11</v>
      </c>
      <c r="J2370" s="14">
        <v>0.50600000000000001</v>
      </c>
    </row>
    <row r="2371" spans="1:10" ht="14.4">
      <c r="A2371" s="8" t="str">
        <f t="shared" ref="A2371:A2434" si="37">CONCATENATE(B2371," ",D2371)</f>
        <v>Guyana-The Americas 2005</v>
      </c>
      <c r="B2371" s="8" t="s">
        <v>157</v>
      </c>
      <c r="C2371" s="8" t="s">
        <v>84</v>
      </c>
      <c r="D2371" s="9" t="s">
        <v>67</v>
      </c>
      <c r="E2371" s="14">
        <v>0.39</v>
      </c>
      <c r="F2371" s="14">
        <v>42</v>
      </c>
      <c r="G2371" s="8"/>
      <c r="H2371" s="14">
        <v>288</v>
      </c>
      <c r="I2371" s="8">
        <v>0.129</v>
      </c>
      <c r="J2371" s="14">
        <v>0.37</v>
      </c>
    </row>
    <row r="2372" spans="1:10" ht="14.4">
      <c r="A2372" s="8" t="str">
        <f t="shared" si="37"/>
        <v>Peru-The Americas 2005</v>
      </c>
      <c r="B2372" s="8" t="s">
        <v>224</v>
      </c>
      <c r="C2372" s="8" t="s">
        <v>84</v>
      </c>
      <c r="D2372" s="9" t="s">
        <v>67</v>
      </c>
      <c r="E2372" s="14">
        <v>0.38400000000000001</v>
      </c>
      <c r="F2372" s="14">
        <v>102</v>
      </c>
      <c r="G2372" s="8"/>
      <c r="H2372" s="14">
        <v>424</v>
      </c>
      <c r="I2372" s="14">
        <v>0.17100000000000001</v>
      </c>
      <c r="J2372" s="14">
        <v>0.20100000000000001</v>
      </c>
    </row>
    <row r="2373" spans="1:10" ht="14.4">
      <c r="A2373" s="8" t="str">
        <f t="shared" si="37"/>
        <v>Venezuela-The Americas 2005</v>
      </c>
      <c r="B2373" s="8" t="s">
        <v>281</v>
      </c>
      <c r="C2373" s="8" t="s">
        <v>84</v>
      </c>
      <c r="D2373" s="9" t="s">
        <v>67</v>
      </c>
      <c r="E2373" s="14">
        <v>0.502</v>
      </c>
      <c r="F2373" s="14">
        <v>141</v>
      </c>
      <c r="G2373" s="8"/>
      <c r="H2373" s="14">
        <v>864</v>
      </c>
      <c r="I2373" s="14">
        <v>0.126</v>
      </c>
      <c r="J2373" s="14">
        <v>0.46800000000000003</v>
      </c>
    </row>
    <row r="2374" spans="1:10" ht="14.4">
      <c r="A2374" s="8" t="str">
        <f t="shared" si="37"/>
        <v>Mexico-The Americas 2005</v>
      </c>
      <c r="B2374" s="8" t="s">
        <v>199</v>
      </c>
      <c r="C2374" s="8" t="s">
        <v>84</v>
      </c>
      <c r="D2374" s="9" t="s">
        <v>67</v>
      </c>
      <c r="E2374" s="14">
        <v>0.55700000000000005</v>
      </c>
      <c r="F2374" s="14">
        <v>58</v>
      </c>
      <c r="G2374" s="8"/>
      <c r="H2374" s="14">
        <v>552</v>
      </c>
      <c r="I2374" s="14">
        <v>0.17199999999999999</v>
      </c>
      <c r="J2374" s="14">
        <v>0.42599999999999999</v>
      </c>
    </row>
    <row r="2375" spans="1:10" ht="14.4">
      <c r="A2375" s="8" t="str">
        <f t="shared" si="37"/>
        <v>Panama-The Americas 2005</v>
      </c>
      <c r="B2375" s="8" t="s">
        <v>221</v>
      </c>
      <c r="C2375" s="8" t="s">
        <v>84</v>
      </c>
      <c r="D2375" s="9" t="s">
        <v>67</v>
      </c>
      <c r="E2375" s="14">
        <v>0.439</v>
      </c>
      <c r="F2375" s="14">
        <v>18</v>
      </c>
      <c r="G2375" s="8"/>
      <c r="H2375" s="14">
        <v>560</v>
      </c>
      <c r="I2375" s="14">
        <v>0.115</v>
      </c>
      <c r="J2375" s="14">
        <v>0.52</v>
      </c>
    </row>
    <row r="2376" spans="1:10" ht="14.4">
      <c r="A2376" s="8" t="str">
        <f t="shared" si="37"/>
        <v>Dominican Republic-The Americas 2005</v>
      </c>
      <c r="B2376" s="8" t="s">
        <v>132</v>
      </c>
      <c r="C2376" s="8" t="s">
        <v>84</v>
      </c>
      <c r="D2376" s="9" t="s">
        <v>67</v>
      </c>
      <c r="E2376" s="14">
        <v>0.35499999999999998</v>
      </c>
      <c r="F2376" s="14">
        <v>74</v>
      </c>
      <c r="G2376" s="8"/>
      <c r="H2376" s="14">
        <v>232</v>
      </c>
      <c r="I2376" s="14">
        <v>0.115</v>
      </c>
      <c r="J2376" s="14">
        <v>0.38800000000000001</v>
      </c>
    </row>
    <row r="2377" spans="1:10" ht="14.4">
      <c r="A2377" s="8" t="str">
        <f t="shared" si="37"/>
        <v>Ecuador-The Americas 2005</v>
      </c>
      <c r="B2377" s="8" t="s">
        <v>133</v>
      </c>
      <c r="C2377" s="8" t="s">
        <v>84</v>
      </c>
      <c r="D2377" s="9" t="s">
        <v>67</v>
      </c>
      <c r="E2377" s="14">
        <v>0.35299999999999998</v>
      </c>
      <c r="F2377" s="14">
        <v>69</v>
      </c>
      <c r="G2377" s="8"/>
      <c r="H2377" s="14">
        <v>600</v>
      </c>
      <c r="I2377" s="14">
        <v>0.06</v>
      </c>
      <c r="J2377" s="14">
        <v>0.45300000000000001</v>
      </c>
    </row>
    <row r="2378" spans="1:10" ht="14.4">
      <c r="A2378" s="8" t="str">
        <f t="shared" si="37"/>
        <v>Nicaragua-The Americas 2005</v>
      </c>
      <c r="B2378" s="8" t="s">
        <v>213</v>
      </c>
      <c r="C2378" s="8" t="s">
        <v>84</v>
      </c>
      <c r="D2378" s="9" t="s">
        <v>67</v>
      </c>
      <c r="E2378" s="14">
        <v>0.63500000000000001</v>
      </c>
      <c r="F2378" s="14">
        <v>39</v>
      </c>
      <c r="G2378" s="8"/>
      <c r="H2378" s="14">
        <v>240</v>
      </c>
      <c r="I2378" s="14">
        <v>2.5999999999999999E-2</v>
      </c>
      <c r="J2378" s="14">
        <v>0.20499999999999999</v>
      </c>
    </row>
    <row r="2379" spans="1:10" ht="14.4">
      <c r="A2379" s="8" t="str">
        <f t="shared" si="37"/>
        <v>Paraguay-The Americas 2005</v>
      </c>
      <c r="B2379" s="8" t="s">
        <v>223</v>
      </c>
      <c r="C2379" s="8" t="s">
        <v>84</v>
      </c>
      <c r="D2379" s="9" t="s">
        <v>67</v>
      </c>
      <c r="E2379" s="14">
        <v>0.54500000000000004</v>
      </c>
      <c r="F2379" s="14">
        <v>74</v>
      </c>
      <c r="G2379" s="8"/>
      <c r="H2379" s="14">
        <v>328</v>
      </c>
      <c r="I2379" s="14">
        <v>7.9000000000000001E-2</v>
      </c>
      <c r="J2379" s="14">
        <v>0.32</v>
      </c>
    </row>
    <row r="2380" spans="1:10" ht="14.4">
      <c r="A2380" s="8" t="str">
        <f t="shared" si="37"/>
        <v>Belize-The Americas 2005</v>
      </c>
      <c r="B2380" s="8" t="s">
        <v>98</v>
      </c>
      <c r="C2380" s="8" t="s">
        <v>84</v>
      </c>
      <c r="D2380" s="9" t="s">
        <v>67</v>
      </c>
      <c r="E2380" s="14">
        <v>0.34699999999999998</v>
      </c>
      <c r="F2380" s="14">
        <v>45</v>
      </c>
      <c r="G2380" s="8"/>
      <c r="H2380" s="14">
        <v>147</v>
      </c>
      <c r="I2380" s="14">
        <v>9.1999999999999998E-2</v>
      </c>
      <c r="J2380" s="14">
        <v>0.35299999999999998</v>
      </c>
    </row>
    <row r="2381" spans="1:10" ht="14.4">
      <c r="A2381" s="8" t="str">
        <f t="shared" si="37"/>
        <v>Haiti-The Americas 2005</v>
      </c>
      <c r="B2381" s="8" t="s">
        <v>158</v>
      </c>
      <c r="C2381" s="8" t="s">
        <v>84</v>
      </c>
      <c r="D2381" s="9" t="s">
        <v>67</v>
      </c>
      <c r="E2381" s="14">
        <v>0.40400000000000003</v>
      </c>
      <c r="F2381" s="14">
        <v>202</v>
      </c>
      <c r="G2381" s="8"/>
      <c r="H2381" s="14">
        <v>184</v>
      </c>
      <c r="I2381" s="14">
        <v>6.4000000000000001E-2</v>
      </c>
      <c r="J2381" s="14">
        <v>5.3999999999999999E-2</v>
      </c>
    </row>
    <row r="2382" spans="1:10" ht="14.4">
      <c r="A2382" s="8" t="str">
        <f t="shared" si="37"/>
        <v>Bolivia-The Americas 2005</v>
      </c>
      <c r="B2382" s="8" t="s">
        <v>102</v>
      </c>
      <c r="C2382" s="8" t="s">
        <v>84</v>
      </c>
      <c r="D2382" s="9" t="s">
        <v>67</v>
      </c>
      <c r="E2382" s="14">
        <v>0.8</v>
      </c>
      <c r="F2382" s="14">
        <v>50</v>
      </c>
      <c r="G2382" s="8"/>
      <c r="H2382" s="14">
        <v>1080</v>
      </c>
      <c r="I2382" s="14">
        <v>5.1999999999999998E-2</v>
      </c>
      <c r="J2382" s="14">
        <v>0.25900000000000001</v>
      </c>
    </row>
    <row r="2383" spans="1:10" ht="14.4">
      <c r="A2383" s="8" t="str">
        <f t="shared" si="37"/>
        <v>Honduras-The Americas 2005</v>
      </c>
      <c r="B2383" s="8" t="s">
        <v>159</v>
      </c>
      <c r="C2383" s="8" t="s">
        <v>84</v>
      </c>
      <c r="D2383" s="9" t="s">
        <v>67</v>
      </c>
      <c r="E2383" s="14">
        <v>0.44</v>
      </c>
      <c r="F2383" s="14">
        <v>62</v>
      </c>
      <c r="G2383" s="8"/>
      <c r="H2383" s="14">
        <v>424</v>
      </c>
      <c r="I2383" s="14">
        <v>6.5000000000000002E-2</v>
      </c>
      <c r="J2383" s="14">
        <v>0.186</v>
      </c>
    </row>
    <row r="2384" spans="1:10" ht="14.4">
      <c r="A2384" s="8" t="str">
        <f t="shared" si="37"/>
        <v>Guatemala-The Americas 2005</v>
      </c>
      <c r="B2384" s="8" t="s">
        <v>154</v>
      </c>
      <c r="C2384" s="8" t="s">
        <v>84</v>
      </c>
      <c r="D2384" s="9" t="s">
        <v>67</v>
      </c>
      <c r="E2384" s="14">
        <v>0.38700000000000001</v>
      </c>
      <c r="F2384" s="14">
        <v>39</v>
      </c>
      <c r="G2384" s="8"/>
      <c r="H2384" s="14">
        <v>344</v>
      </c>
      <c r="I2384" s="14">
        <v>5.7000000000000002E-2</v>
      </c>
      <c r="J2384" s="14">
        <v>0.35599999999999998</v>
      </c>
    </row>
    <row r="2385" spans="1:10" ht="14.4">
      <c r="A2385" s="8" t="str">
        <f t="shared" si="37"/>
        <v>Cayman Islands-The Americas 2006</v>
      </c>
      <c r="B2385" s="8" t="s">
        <v>113</v>
      </c>
      <c r="C2385" s="8" t="s">
        <v>84</v>
      </c>
      <c r="D2385" s="9" t="s">
        <v>68</v>
      </c>
      <c r="E2385" s="8"/>
      <c r="F2385" s="8"/>
      <c r="G2385" s="8"/>
      <c r="H2385" s="8"/>
      <c r="I2385" s="14">
        <v>0.44500000000000001</v>
      </c>
      <c r="J2385" s="14">
        <v>1.85</v>
      </c>
    </row>
    <row r="2386" spans="1:10" ht="14.4">
      <c r="A2386" s="8" t="str">
        <f t="shared" si="37"/>
        <v>Sint Maarten (Dutch part)-The Americas 2006</v>
      </c>
      <c r="B2386" s="8" t="s">
        <v>242</v>
      </c>
      <c r="C2386" s="8" t="s">
        <v>84</v>
      </c>
      <c r="D2386" s="9" t="s">
        <v>68</v>
      </c>
      <c r="E2386" s="8"/>
      <c r="F2386" s="8"/>
      <c r="G2386" s="8"/>
      <c r="H2386" s="8"/>
      <c r="I2386" s="8">
        <v>0.129</v>
      </c>
      <c r="J2386" s="8">
        <v>0.57976412489999996</v>
      </c>
    </row>
    <row r="2387" spans="1:10" ht="14.4">
      <c r="A2387" s="8" t="str">
        <f t="shared" si="37"/>
        <v>Turks and Caicos Islands-The Americas 2006</v>
      </c>
      <c r="B2387" s="8" t="s">
        <v>272</v>
      </c>
      <c r="C2387" s="8" t="s">
        <v>84</v>
      </c>
      <c r="D2387" s="9" t="s">
        <v>68</v>
      </c>
      <c r="E2387" s="8"/>
      <c r="F2387" s="8"/>
      <c r="G2387" s="8"/>
      <c r="H2387" s="8"/>
      <c r="I2387" s="8">
        <v>0.129</v>
      </c>
      <c r="J2387" s="8">
        <v>0.57976412489999996</v>
      </c>
    </row>
    <row r="2388" spans="1:10" ht="14.4">
      <c r="A2388" s="8" t="str">
        <f t="shared" si="37"/>
        <v>St. Kitts and Nevis-The Americas 2006</v>
      </c>
      <c r="B2388" s="8" t="s">
        <v>252</v>
      </c>
      <c r="C2388" s="8" t="s">
        <v>84</v>
      </c>
      <c r="D2388" s="9" t="s">
        <v>68</v>
      </c>
      <c r="E2388" s="14">
        <v>0.52300000000000002</v>
      </c>
      <c r="F2388" s="14">
        <v>19</v>
      </c>
      <c r="G2388" s="8"/>
      <c r="H2388" s="14">
        <v>172</v>
      </c>
      <c r="I2388" s="14">
        <v>0.49</v>
      </c>
      <c r="J2388" s="14">
        <v>1.024</v>
      </c>
    </row>
    <row r="2389" spans="1:10" ht="14.4">
      <c r="A2389" s="8" t="str">
        <f t="shared" si="37"/>
        <v>Cuba-The Americas 2006</v>
      </c>
      <c r="B2389" s="8" t="s">
        <v>125</v>
      </c>
      <c r="C2389" s="8" t="s">
        <v>84</v>
      </c>
      <c r="D2389" s="9" t="s">
        <v>68</v>
      </c>
      <c r="E2389" s="8"/>
      <c r="F2389" s="8"/>
      <c r="G2389" s="8"/>
      <c r="H2389" s="8"/>
      <c r="I2389" s="14">
        <v>0.112</v>
      </c>
      <c r="J2389" s="14">
        <v>1.4E-2</v>
      </c>
    </row>
    <row r="2390" spans="1:10" ht="14.4">
      <c r="A2390" s="8" t="str">
        <f t="shared" si="37"/>
        <v>Canada-The Americas 2006</v>
      </c>
      <c r="B2390" s="8" t="s">
        <v>112</v>
      </c>
      <c r="C2390" s="8" t="s">
        <v>84</v>
      </c>
      <c r="D2390" s="9" t="s">
        <v>68</v>
      </c>
      <c r="E2390" s="14">
        <v>0.45</v>
      </c>
      <c r="F2390" s="14">
        <v>3</v>
      </c>
      <c r="G2390" s="8"/>
      <c r="H2390" s="14">
        <v>119</v>
      </c>
      <c r="I2390" s="14">
        <v>0.72399999999999998</v>
      </c>
      <c r="J2390" s="14">
        <v>0.57499999999999996</v>
      </c>
    </row>
    <row r="2391" spans="1:10" ht="14.4">
      <c r="A2391" s="8" t="str">
        <f t="shared" si="37"/>
        <v>Aruba-The Americas 2006</v>
      </c>
      <c r="B2391" s="8" t="s">
        <v>87</v>
      </c>
      <c r="C2391" s="8" t="s">
        <v>84</v>
      </c>
      <c r="D2391" s="9" t="s">
        <v>68</v>
      </c>
      <c r="E2391" s="8"/>
      <c r="F2391" s="8"/>
      <c r="G2391" s="8"/>
      <c r="H2391" s="8"/>
      <c r="I2391" s="14">
        <v>0.28000000000000003</v>
      </c>
      <c r="J2391" s="14">
        <v>1.081</v>
      </c>
    </row>
    <row r="2392" spans="1:10" ht="14.4">
      <c r="A2392" s="8" t="str">
        <f t="shared" si="37"/>
        <v>Puerto Rico-The Americas 2006</v>
      </c>
      <c r="B2392" s="8" t="s">
        <v>228</v>
      </c>
      <c r="C2392" s="8" t="s">
        <v>84</v>
      </c>
      <c r="D2392" s="9" t="s">
        <v>68</v>
      </c>
      <c r="E2392" s="14">
        <v>0.57599999999999996</v>
      </c>
      <c r="F2392" s="14">
        <v>7</v>
      </c>
      <c r="G2392" s="8"/>
      <c r="H2392" s="14">
        <v>140</v>
      </c>
      <c r="I2392" s="14">
        <v>0.254</v>
      </c>
      <c r="J2392" s="14">
        <v>0.58599999999999997</v>
      </c>
    </row>
    <row r="2393" spans="1:10" ht="14.4">
      <c r="A2393" s="8" t="str">
        <f t="shared" si="37"/>
        <v>Barbados-The Americas 2006</v>
      </c>
      <c r="B2393" s="8" t="s">
        <v>95</v>
      </c>
      <c r="C2393" s="8" t="s">
        <v>84</v>
      </c>
      <c r="D2393" s="9" t="s">
        <v>68</v>
      </c>
      <c r="E2393" s="8"/>
      <c r="F2393" s="8"/>
      <c r="G2393" s="8"/>
      <c r="H2393" s="8"/>
      <c r="I2393" s="14">
        <v>0.55300000000000005</v>
      </c>
      <c r="J2393" s="14">
        <v>0.86199999999999999</v>
      </c>
    </row>
    <row r="2394" spans="1:10" ht="14.4">
      <c r="A2394" s="8" t="str">
        <f t="shared" si="37"/>
        <v>Bermuda-The Americas 2006</v>
      </c>
      <c r="B2394" s="8" t="s">
        <v>100</v>
      </c>
      <c r="C2394" s="8" t="s">
        <v>84</v>
      </c>
      <c r="D2394" s="9" t="s">
        <v>68</v>
      </c>
      <c r="E2394" s="8"/>
      <c r="F2394" s="8"/>
      <c r="G2394" s="8"/>
      <c r="H2394" s="8"/>
      <c r="I2394" s="14">
        <v>0.69899999999999995</v>
      </c>
      <c r="J2394" s="14">
        <v>0.93400000000000005</v>
      </c>
    </row>
    <row r="2395" spans="1:10" ht="14.4">
      <c r="A2395" s="8" t="str">
        <f t="shared" si="37"/>
        <v>Curacao-The Americas 2006</v>
      </c>
      <c r="B2395" s="8" t="s">
        <v>126</v>
      </c>
      <c r="C2395" s="8" t="s">
        <v>84</v>
      </c>
      <c r="D2395" s="9" t="s">
        <v>68</v>
      </c>
      <c r="E2395" s="8"/>
      <c r="F2395" s="8"/>
      <c r="G2395" s="8"/>
      <c r="H2395" s="8"/>
      <c r="I2395" s="8">
        <v>0.129</v>
      </c>
      <c r="J2395" s="8">
        <v>0.57976412489999996</v>
      </c>
    </row>
    <row r="2396" spans="1:10" ht="14.4">
      <c r="A2396" s="8" t="str">
        <f t="shared" si="37"/>
        <v>United States-The Americas 2006</v>
      </c>
      <c r="B2396" s="8" t="s">
        <v>277</v>
      </c>
      <c r="C2396" s="8" t="s">
        <v>84</v>
      </c>
      <c r="D2396" s="9" t="s">
        <v>68</v>
      </c>
      <c r="E2396" s="14">
        <v>0.47399999999999998</v>
      </c>
      <c r="F2396" s="14">
        <v>6</v>
      </c>
      <c r="G2396" s="8"/>
      <c r="H2396" s="14">
        <v>325</v>
      </c>
      <c r="I2396" s="14">
        <v>0.68899999999999995</v>
      </c>
      <c r="J2396" s="14">
        <v>0.76300000000000001</v>
      </c>
    </row>
    <row r="2397" spans="1:10" ht="14.4">
      <c r="A2397" s="8" t="str">
        <f t="shared" si="37"/>
        <v>Dominica-The Americas 2006</v>
      </c>
      <c r="B2397" s="8" t="s">
        <v>131</v>
      </c>
      <c r="C2397" s="8" t="s">
        <v>84</v>
      </c>
      <c r="D2397" s="9" t="s">
        <v>68</v>
      </c>
      <c r="E2397" s="14">
        <v>0.37</v>
      </c>
      <c r="F2397" s="14">
        <v>14</v>
      </c>
      <c r="G2397" s="8"/>
      <c r="H2397" s="14">
        <v>147</v>
      </c>
      <c r="I2397" s="14">
        <v>0.39400000000000002</v>
      </c>
      <c r="J2397" s="14">
        <v>1.0109999999999999</v>
      </c>
    </row>
    <row r="2398" spans="1:10" ht="14.4">
      <c r="A2398" s="8" t="str">
        <f t="shared" si="37"/>
        <v>Trinidad and Tobago-The Americas 2006</v>
      </c>
      <c r="B2398" s="8" t="s">
        <v>268</v>
      </c>
      <c r="C2398" s="8" t="s">
        <v>84</v>
      </c>
      <c r="D2398" s="9" t="s">
        <v>68</v>
      </c>
      <c r="E2398" s="14">
        <v>0.372</v>
      </c>
      <c r="F2398" s="14">
        <v>43</v>
      </c>
      <c r="G2398" s="8"/>
      <c r="H2398" s="14">
        <v>210</v>
      </c>
      <c r="I2398" s="14">
        <v>0.3</v>
      </c>
      <c r="J2398" s="14">
        <v>1.165</v>
      </c>
    </row>
    <row r="2399" spans="1:10" ht="14.4">
      <c r="A2399" s="8" t="str">
        <f t="shared" si="37"/>
        <v>Greenland-The Americas 2006</v>
      </c>
      <c r="B2399" s="8" t="s">
        <v>151</v>
      </c>
      <c r="C2399" s="8" t="s">
        <v>84</v>
      </c>
      <c r="D2399" s="9" t="s">
        <v>68</v>
      </c>
      <c r="E2399" s="8"/>
      <c r="F2399" s="8"/>
      <c r="G2399" s="8"/>
      <c r="H2399" s="8"/>
      <c r="I2399" s="14">
        <v>0.59399999999999997</v>
      </c>
      <c r="J2399" s="14">
        <v>0.94699999999999995</v>
      </c>
    </row>
    <row r="2400" spans="1:10" ht="14.4">
      <c r="A2400" s="8" t="str">
        <f t="shared" si="37"/>
        <v>Bahamas, The-The Americas 2006</v>
      </c>
      <c r="B2400" s="8" t="s">
        <v>91</v>
      </c>
      <c r="C2400" s="8" t="s">
        <v>84</v>
      </c>
      <c r="D2400" s="9" t="s">
        <v>68</v>
      </c>
      <c r="E2400" s="8"/>
      <c r="F2400" s="8"/>
      <c r="G2400" s="8"/>
      <c r="H2400" s="8"/>
      <c r="I2400" s="14">
        <v>0.26</v>
      </c>
      <c r="J2400" s="14">
        <v>0.754</v>
      </c>
    </row>
    <row r="2401" spans="1:10" ht="14.4">
      <c r="A2401" s="8" t="str">
        <f t="shared" si="37"/>
        <v>Uruguay-The Americas 2006</v>
      </c>
      <c r="B2401" s="8" t="s">
        <v>278</v>
      </c>
      <c r="C2401" s="8" t="s">
        <v>84</v>
      </c>
      <c r="D2401" s="9" t="s">
        <v>68</v>
      </c>
      <c r="E2401" s="14">
        <v>0.71299999999999997</v>
      </c>
      <c r="F2401" s="14">
        <v>43</v>
      </c>
      <c r="G2401" s="8"/>
      <c r="H2401" s="14">
        <v>304</v>
      </c>
      <c r="I2401" s="14">
        <v>0.29399999999999998</v>
      </c>
      <c r="J2401" s="14">
        <v>0.7</v>
      </c>
    </row>
    <row r="2402" spans="1:10" ht="14.4">
      <c r="A2402" s="8" t="str">
        <f t="shared" si="37"/>
        <v>Chile-The Americas 2006</v>
      </c>
      <c r="B2402" s="8" t="s">
        <v>116</v>
      </c>
      <c r="C2402" s="8" t="s">
        <v>84</v>
      </c>
      <c r="D2402" s="9" t="s">
        <v>68</v>
      </c>
      <c r="E2402" s="14">
        <v>0.251</v>
      </c>
      <c r="F2402" s="14">
        <v>27</v>
      </c>
      <c r="G2402" s="8"/>
      <c r="H2402" s="14">
        <v>316</v>
      </c>
      <c r="I2402" s="14">
        <v>0.34499999999999997</v>
      </c>
      <c r="J2402" s="14">
        <v>0.754</v>
      </c>
    </row>
    <row r="2403" spans="1:10" ht="14.4">
      <c r="A2403" s="8" t="str">
        <f t="shared" si="37"/>
        <v>Jamaica-The Americas 2006</v>
      </c>
      <c r="B2403" s="8" t="s">
        <v>171</v>
      </c>
      <c r="C2403" s="8" t="s">
        <v>84</v>
      </c>
      <c r="D2403" s="9" t="s">
        <v>68</v>
      </c>
      <c r="E2403" s="14">
        <v>0.499</v>
      </c>
      <c r="F2403" s="14">
        <v>8</v>
      </c>
      <c r="G2403" s="8"/>
      <c r="H2403" s="14">
        <v>414</v>
      </c>
      <c r="I2403" s="14">
        <v>0.16400000000000001</v>
      </c>
      <c r="J2403" s="14">
        <v>0.84399999999999997</v>
      </c>
    </row>
    <row r="2404" spans="1:10" ht="14.4">
      <c r="A2404" s="8" t="str">
        <f t="shared" si="37"/>
        <v>Brazil-The Americas 2006</v>
      </c>
      <c r="B2404" s="8" t="s">
        <v>105</v>
      </c>
      <c r="C2404" s="8" t="s">
        <v>84</v>
      </c>
      <c r="D2404" s="9" t="s">
        <v>68</v>
      </c>
      <c r="E2404" s="14">
        <v>0.69</v>
      </c>
      <c r="F2404" s="14">
        <v>149</v>
      </c>
      <c r="G2404" s="8"/>
      <c r="H2404" s="14">
        <v>2600</v>
      </c>
      <c r="I2404" s="14">
        <v>0.28199999999999997</v>
      </c>
      <c r="J2404" s="14">
        <v>0.53100000000000003</v>
      </c>
    </row>
    <row r="2405" spans="1:10" ht="14.4">
      <c r="A2405" s="8" t="str">
        <f t="shared" si="37"/>
        <v>St. Lucia-The Americas 2006</v>
      </c>
      <c r="B2405" s="8" t="s">
        <v>253</v>
      </c>
      <c r="C2405" s="8" t="s">
        <v>84</v>
      </c>
      <c r="D2405" s="9" t="s">
        <v>68</v>
      </c>
      <c r="E2405" s="14">
        <v>0.34</v>
      </c>
      <c r="F2405" s="14">
        <v>20</v>
      </c>
      <c r="G2405" s="8"/>
      <c r="H2405" s="14">
        <v>71</v>
      </c>
      <c r="I2405" s="14">
        <v>0.245</v>
      </c>
      <c r="J2405" s="14">
        <v>0.63</v>
      </c>
    </row>
    <row r="2406" spans="1:10" ht="14.4">
      <c r="A2406" s="8" t="str">
        <f t="shared" si="37"/>
        <v>Costa Rica-The Americas 2006</v>
      </c>
      <c r="B2406" s="8" t="s">
        <v>122</v>
      </c>
      <c r="C2406" s="8" t="s">
        <v>84</v>
      </c>
      <c r="D2406" s="9" t="s">
        <v>68</v>
      </c>
      <c r="E2406" s="14">
        <v>0.55200000000000005</v>
      </c>
      <c r="F2406" s="14">
        <v>77</v>
      </c>
      <c r="G2406" s="8"/>
      <c r="H2406" s="14">
        <v>402</v>
      </c>
      <c r="I2406" s="14">
        <v>0.251</v>
      </c>
      <c r="J2406" s="14">
        <v>0.32900000000000001</v>
      </c>
    </row>
    <row r="2407" spans="1:10" ht="14.4">
      <c r="A2407" s="8" t="str">
        <f t="shared" si="37"/>
        <v>St. Vincent and the Grenadines-The Americas 2006</v>
      </c>
      <c r="B2407" s="8" t="s">
        <v>255</v>
      </c>
      <c r="C2407" s="8" t="s">
        <v>84</v>
      </c>
      <c r="D2407" s="9" t="s">
        <v>68</v>
      </c>
      <c r="E2407" s="14">
        <v>0.45</v>
      </c>
      <c r="F2407" s="14">
        <v>12</v>
      </c>
      <c r="G2407" s="8"/>
      <c r="H2407" s="14">
        <v>76</v>
      </c>
      <c r="I2407" s="14">
        <v>0.12</v>
      </c>
      <c r="J2407" s="14">
        <v>0.80500000000000005</v>
      </c>
    </row>
    <row r="2408" spans="1:10" ht="14.4">
      <c r="A2408" s="8" t="str">
        <f t="shared" si="37"/>
        <v>Argentina-The Americas 2006</v>
      </c>
      <c r="B2408" s="8" t="s">
        <v>85</v>
      </c>
      <c r="C2408" s="8" t="s">
        <v>84</v>
      </c>
      <c r="D2408" s="9" t="s">
        <v>68</v>
      </c>
      <c r="E2408" s="14">
        <v>1.0760000000000001</v>
      </c>
      <c r="F2408" s="14">
        <v>30</v>
      </c>
      <c r="G2408" s="8"/>
      <c r="H2408" s="14">
        <v>453</v>
      </c>
      <c r="I2408" s="14">
        <v>0.20899999999999999</v>
      </c>
      <c r="J2408" s="14">
        <v>0.80800000000000005</v>
      </c>
    </row>
    <row r="2409" spans="1:10" ht="14.4">
      <c r="A2409" s="8" t="str">
        <f t="shared" si="37"/>
        <v>Antigua and Barbuda-The Americas 2006</v>
      </c>
      <c r="B2409" s="8" t="s">
        <v>83</v>
      </c>
      <c r="C2409" s="8" t="s">
        <v>84</v>
      </c>
      <c r="D2409" s="9" t="s">
        <v>68</v>
      </c>
      <c r="E2409" s="14">
        <v>0.47599999999999998</v>
      </c>
      <c r="F2409" s="14">
        <v>21</v>
      </c>
      <c r="G2409" s="8"/>
      <c r="H2409" s="14">
        <v>184</v>
      </c>
      <c r="I2409" s="14">
        <v>0.3</v>
      </c>
      <c r="J2409" s="14">
        <v>1.32</v>
      </c>
    </row>
    <row r="2410" spans="1:10" ht="14.4">
      <c r="A2410" s="8" t="str">
        <f t="shared" si="37"/>
        <v>St. Martin (French part)-The Americas 2006</v>
      </c>
      <c r="B2410" s="8" t="s">
        <v>254</v>
      </c>
      <c r="C2410" s="8" t="s">
        <v>84</v>
      </c>
      <c r="D2410" s="9" t="s">
        <v>68</v>
      </c>
      <c r="E2410" s="8"/>
      <c r="F2410" s="8"/>
      <c r="G2410" s="8"/>
      <c r="H2410" s="8"/>
      <c r="I2410" s="8">
        <v>0.129</v>
      </c>
      <c r="J2410" s="8">
        <v>0.57976412489999996</v>
      </c>
    </row>
    <row r="2411" spans="1:10" ht="14.4">
      <c r="A2411" s="8" t="str">
        <f t="shared" si="37"/>
        <v>Grenada-The Americas 2006</v>
      </c>
      <c r="B2411" s="8" t="s">
        <v>152</v>
      </c>
      <c r="C2411" s="8" t="s">
        <v>84</v>
      </c>
      <c r="D2411" s="9" t="s">
        <v>68</v>
      </c>
      <c r="E2411" s="14">
        <v>0.45300000000000001</v>
      </c>
      <c r="F2411" s="14">
        <v>20</v>
      </c>
      <c r="G2411" s="8"/>
      <c r="H2411" s="14">
        <v>140</v>
      </c>
      <c r="I2411" s="14">
        <v>0.214</v>
      </c>
      <c r="J2411" s="14">
        <v>0.44700000000000001</v>
      </c>
    </row>
    <row r="2412" spans="1:10" ht="14.4">
      <c r="A2412" s="8" t="str">
        <f t="shared" si="37"/>
        <v>Suriname-The Americas 2006</v>
      </c>
      <c r="B2412" s="8" t="s">
        <v>257</v>
      </c>
      <c r="C2412" s="8" t="s">
        <v>84</v>
      </c>
      <c r="D2412" s="9" t="s">
        <v>68</v>
      </c>
      <c r="E2412" s="14">
        <v>0.27900000000000003</v>
      </c>
      <c r="F2412" s="14">
        <v>694</v>
      </c>
      <c r="G2412" s="8"/>
      <c r="H2412" s="14">
        <v>199</v>
      </c>
      <c r="I2412" s="14">
        <v>9.5000000000000001E-2</v>
      </c>
      <c r="J2412" s="14">
        <v>0.63300000000000001</v>
      </c>
    </row>
    <row r="2413" spans="1:10" ht="14.4">
      <c r="A2413" s="8" t="str">
        <f t="shared" si="37"/>
        <v>El Salvador-The Americas 2006</v>
      </c>
      <c r="B2413" s="8" t="s">
        <v>135</v>
      </c>
      <c r="C2413" s="8" t="s">
        <v>84</v>
      </c>
      <c r="D2413" s="9" t="s">
        <v>68</v>
      </c>
      <c r="E2413" s="14">
        <v>0.34699999999999998</v>
      </c>
      <c r="F2413" s="14">
        <v>26</v>
      </c>
      <c r="G2413" s="8"/>
      <c r="H2413" s="14">
        <v>320</v>
      </c>
      <c r="I2413" s="14">
        <v>5.5E-2</v>
      </c>
      <c r="J2413" s="14">
        <v>0.63200000000000001</v>
      </c>
    </row>
    <row r="2414" spans="1:10" ht="14.4">
      <c r="A2414" s="8" t="str">
        <f t="shared" si="37"/>
        <v>Colombia-The Americas 2006</v>
      </c>
      <c r="B2414" s="8" t="s">
        <v>118</v>
      </c>
      <c r="C2414" s="8" t="s">
        <v>84</v>
      </c>
      <c r="D2414" s="9" t="s">
        <v>68</v>
      </c>
      <c r="E2414" s="14">
        <v>0.84</v>
      </c>
      <c r="F2414" s="14">
        <v>43</v>
      </c>
      <c r="G2414" s="8"/>
      <c r="H2414" s="14">
        <v>456</v>
      </c>
      <c r="I2414" s="14">
        <v>0.153</v>
      </c>
      <c r="J2414" s="14">
        <v>0.67900000000000005</v>
      </c>
    </row>
    <row r="2415" spans="1:10" ht="14.4">
      <c r="A2415" s="8" t="str">
        <f t="shared" si="37"/>
        <v>Mexico-The Americas 2006</v>
      </c>
      <c r="B2415" s="8" t="s">
        <v>199</v>
      </c>
      <c r="C2415" s="8" t="s">
        <v>84</v>
      </c>
      <c r="D2415" s="9" t="s">
        <v>68</v>
      </c>
      <c r="E2415" s="14">
        <v>0.53100000000000003</v>
      </c>
      <c r="F2415" s="14">
        <v>25</v>
      </c>
      <c r="G2415" s="8"/>
      <c r="H2415" s="14">
        <v>560</v>
      </c>
      <c r="I2415" s="14">
        <v>0.19500000000000001</v>
      </c>
      <c r="J2415" s="14">
        <v>0.49399999999999999</v>
      </c>
    </row>
    <row r="2416" spans="1:10" ht="14.4">
      <c r="A2416" s="8" t="str">
        <f t="shared" si="37"/>
        <v>Guyana-The Americas 2006</v>
      </c>
      <c r="B2416" s="8" t="s">
        <v>157</v>
      </c>
      <c r="C2416" s="8" t="s">
        <v>84</v>
      </c>
      <c r="D2416" s="9" t="s">
        <v>68</v>
      </c>
      <c r="E2416" s="14">
        <v>0.39</v>
      </c>
      <c r="F2416" s="14">
        <v>41</v>
      </c>
      <c r="G2416" s="8"/>
      <c r="H2416" s="14">
        <v>288</v>
      </c>
      <c r="I2416" s="8">
        <v>0.129</v>
      </c>
      <c r="J2416" s="14">
        <v>0.52300000000000002</v>
      </c>
    </row>
    <row r="2417" spans="1:10" ht="14.4">
      <c r="A2417" s="8" t="str">
        <f t="shared" si="37"/>
        <v>Peru-The Americas 2006</v>
      </c>
      <c r="B2417" s="8" t="s">
        <v>224</v>
      </c>
      <c r="C2417" s="8" t="s">
        <v>84</v>
      </c>
      <c r="D2417" s="9" t="s">
        <v>68</v>
      </c>
      <c r="E2417" s="14">
        <v>0.38300000000000001</v>
      </c>
      <c r="F2417" s="14">
        <v>72</v>
      </c>
      <c r="G2417" s="8"/>
      <c r="H2417" s="14">
        <v>424</v>
      </c>
      <c r="I2417" s="14">
        <v>0.20699999999999999</v>
      </c>
      <c r="J2417" s="14">
        <v>0.32500000000000001</v>
      </c>
    </row>
    <row r="2418" spans="1:10" ht="14.4">
      <c r="A2418" s="8" t="str">
        <f t="shared" si="37"/>
        <v>Venezuela-The Americas 2006</v>
      </c>
      <c r="B2418" s="8" t="s">
        <v>281</v>
      </c>
      <c r="C2418" s="8" t="s">
        <v>84</v>
      </c>
      <c r="D2418" s="9" t="s">
        <v>68</v>
      </c>
      <c r="E2418" s="14">
        <v>0.498</v>
      </c>
      <c r="F2418" s="14">
        <v>141</v>
      </c>
      <c r="G2418" s="8"/>
      <c r="H2418" s="14">
        <v>864</v>
      </c>
      <c r="I2418" s="14">
        <v>0.152</v>
      </c>
      <c r="J2418" s="14">
        <v>0.69099999999999995</v>
      </c>
    </row>
    <row r="2419" spans="1:10" ht="14.4">
      <c r="A2419" s="8" t="str">
        <f t="shared" si="37"/>
        <v>Panama-The Americas 2006</v>
      </c>
      <c r="B2419" s="8" t="s">
        <v>221</v>
      </c>
      <c r="C2419" s="8" t="s">
        <v>84</v>
      </c>
      <c r="D2419" s="9" t="s">
        <v>68</v>
      </c>
      <c r="E2419" s="14">
        <v>0.441</v>
      </c>
      <c r="F2419" s="14">
        <v>18</v>
      </c>
      <c r="G2419" s="8"/>
      <c r="H2419" s="14">
        <v>560</v>
      </c>
      <c r="I2419" s="14">
        <v>0.17299999999999999</v>
      </c>
      <c r="J2419" s="14">
        <v>0.63400000000000001</v>
      </c>
    </row>
    <row r="2420" spans="1:10" ht="14.4">
      <c r="A2420" s="8" t="str">
        <f t="shared" si="37"/>
        <v>Dominican Republic-The Americas 2006</v>
      </c>
      <c r="B2420" s="8" t="s">
        <v>132</v>
      </c>
      <c r="C2420" s="8" t="s">
        <v>84</v>
      </c>
      <c r="D2420" s="9" t="s">
        <v>68</v>
      </c>
      <c r="E2420" s="14">
        <v>0.35799999999999998</v>
      </c>
      <c r="F2420" s="14">
        <v>72</v>
      </c>
      <c r="G2420" s="8"/>
      <c r="H2420" s="14">
        <v>286</v>
      </c>
      <c r="I2420" s="14">
        <v>0.14799999999999999</v>
      </c>
      <c r="J2420" s="14">
        <v>0.48599999999999999</v>
      </c>
    </row>
    <row r="2421" spans="1:10" ht="14.4">
      <c r="A2421" s="8" t="str">
        <f t="shared" si="37"/>
        <v>Ecuador-The Americas 2006</v>
      </c>
      <c r="B2421" s="8" t="s">
        <v>133</v>
      </c>
      <c r="C2421" s="8" t="s">
        <v>84</v>
      </c>
      <c r="D2421" s="9" t="s">
        <v>68</v>
      </c>
      <c r="E2421" s="14">
        <v>0.35299999999999998</v>
      </c>
      <c r="F2421" s="14">
        <v>65</v>
      </c>
      <c r="G2421" s="8"/>
      <c r="H2421" s="14">
        <v>600</v>
      </c>
      <c r="I2421" s="14">
        <v>7.1999999999999995E-2</v>
      </c>
      <c r="J2421" s="14">
        <v>0.60499999999999998</v>
      </c>
    </row>
    <row r="2422" spans="1:10" ht="14.4">
      <c r="A2422" s="8" t="str">
        <f t="shared" si="37"/>
        <v>Paraguay-The Americas 2006</v>
      </c>
      <c r="B2422" s="8" t="s">
        <v>223</v>
      </c>
      <c r="C2422" s="8" t="s">
        <v>84</v>
      </c>
      <c r="D2422" s="9" t="s">
        <v>68</v>
      </c>
      <c r="E2422" s="14">
        <v>0.44800000000000001</v>
      </c>
      <c r="F2422" s="14">
        <v>74</v>
      </c>
      <c r="G2422" s="8"/>
      <c r="H2422" s="14">
        <v>328</v>
      </c>
      <c r="I2422" s="14">
        <v>0.08</v>
      </c>
      <c r="J2422" s="14">
        <v>0.53700000000000003</v>
      </c>
    </row>
    <row r="2423" spans="1:10" ht="14.4">
      <c r="A2423" s="8" t="str">
        <f t="shared" si="37"/>
        <v>Nicaragua-The Americas 2006</v>
      </c>
      <c r="B2423" s="8" t="s">
        <v>213</v>
      </c>
      <c r="C2423" s="8" t="s">
        <v>84</v>
      </c>
      <c r="D2423" s="9" t="s">
        <v>68</v>
      </c>
      <c r="E2423" s="14">
        <v>0.63500000000000001</v>
      </c>
      <c r="F2423" s="14">
        <v>39</v>
      </c>
      <c r="G2423" s="8"/>
      <c r="H2423" s="14">
        <v>240</v>
      </c>
      <c r="I2423" s="14">
        <v>2.8000000000000001E-2</v>
      </c>
      <c r="J2423" s="14">
        <v>0.33100000000000002</v>
      </c>
    </row>
    <row r="2424" spans="1:10" ht="14.4">
      <c r="A2424" s="8" t="str">
        <f t="shared" si="37"/>
        <v>Belize-The Americas 2006</v>
      </c>
      <c r="B2424" s="8" t="s">
        <v>98</v>
      </c>
      <c r="C2424" s="8" t="s">
        <v>84</v>
      </c>
      <c r="D2424" s="9" t="s">
        <v>68</v>
      </c>
      <c r="E2424" s="14">
        <v>0.34799999999999998</v>
      </c>
      <c r="F2424" s="14">
        <v>45</v>
      </c>
      <c r="G2424" s="8"/>
      <c r="H2424" s="14">
        <v>147</v>
      </c>
      <c r="I2424" s="14">
        <v>0.104</v>
      </c>
      <c r="J2424" s="14">
        <v>0.42299999999999999</v>
      </c>
    </row>
    <row r="2425" spans="1:10" ht="14.4">
      <c r="A2425" s="8" t="str">
        <f t="shared" si="37"/>
        <v>Haiti-The Americas 2006</v>
      </c>
      <c r="B2425" s="8" t="s">
        <v>158</v>
      </c>
      <c r="C2425" s="8" t="s">
        <v>84</v>
      </c>
      <c r="D2425" s="9" t="s">
        <v>68</v>
      </c>
      <c r="E2425" s="14">
        <v>0.40400000000000003</v>
      </c>
      <c r="F2425" s="14">
        <v>202</v>
      </c>
      <c r="G2425" s="8"/>
      <c r="H2425" s="14">
        <v>184</v>
      </c>
      <c r="I2425" s="14">
        <v>6.8000000000000005E-2</v>
      </c>
      <c r="J2425" s="14">
        <v>0.128</v>
      </c>
    </row>
    <row r="2426" spans="1:10" ht="14.4">
      <c r="A2426" s="8" t="str">
        <f t="shared" si="37"/>
        <v>Bolivia-The Americas 2006</v>
      </c>
      <c r="B2426" s="8" t="s">
        <v>102</v>
      </c>
      <c r="C2426" s="8" t="s">
        <v>84</v>
      </c>
      <c r="D2426" s="9" t="s">
        <v>68</v>
      </c>
      <c r="E2426" s="14">
        <v>0.8</v>
      </c>
      <c r="F2426" s="14">
        <v>50</v>
      </c>
      <c r="G2426" s="8"/>
      <c r="H2426" s="14">
        <v>1080</v>
      </c>
      <c r="I2426" s="14">
        <v>6.2E-2</v>
      </c>
      <c r="J2426" s="14">
        <v>0.30199999999999999</v>
      </c>
    </row>
    <row r="2427" spans="1:10" ht="14.4">
      <c r="A2427" s="8" t="str">
        <f t="shared" si="37"/>
        <v>Honduras-The Americas 2006</v>
      </c>
      <c r="B2427" s="8" t="s">
        <v>159</v>
      </c>
      <c r="C2427" s="8" t="s">
        <v>84</v>
      </c>
      <c r="D2427" s="9" t="s">
        <v>68</v>
      </c>
      <c r="E2427" s="14">
        <v>0.44</v>
      </c>
      <c r="F2427" s="14">
        <v>44</v>
      </c>
      <c r="G2427" s="8"/>
      <c r="H2427" s="14">
        <v>424</v>
      </c>
      <c r="I2427" s="14">
        <v>7.8E-2</v>
      </c>
      <c r="J2427" s="14">
        <v>0.318</v>
      </c>
    </row>
    <row r="2428" spans="1:10" ht="14.4">
      <c r="A2428" s="8" t="str">
        <f t="shared" si="37"/>
        <v>Guatemala-The Americas 2006</v>
      </c>
      <c r="B2428" s="8" t="s">
        <v>154</v>
      </c>
      <c r="C2428" s="8" t="s">
        <v>84</v>
      </c>
      <c r="D2428" s="9" t="s">
        <v>68</v>
      </c>
      <c r="E2428" s="14">
        <v>0.38700000000000001</v>
      </c>
      <c r="F2428" s="14">
        <v>30</v>
      </c>
      <c r="G2428" s="8"/>
      <c r="H2428" s="14">
        <v>344</v>
      </c>
      <c r="I2428" s="14">
        <v>6.5000000000000002E-2</v>
      </c>
      <c r="J2428" s="14">
        <v>0.55200000000000005</v>
      </c>
    </row>
    <row r="2429" spans="1:10" ht="14.4">
      <c r="A2429" s="8" t="str">
        <f t="shared" si="37"/>
        <v>Turks and Caicos Islands-The Americas 2007</v>
      </c>
      <c r="B2429" s="8" t="s">
        <v>272</v>
      </c>
      <c r="C2429" s="8" t="s">
        <v>84</v>
      </c>
      <c r="D2429" s="9" t="s">
        <v>69</v>
      </c>
      <c r="E2429" s="8"/>
      <c r="F2429" s="8"/>
      <c r="G2429" s="8"/>
      <c r="H2429" s="8"/>
      <c r="I2429" s="8">
        <v>0.129</v>
      </c>
      <c r="J2429" s="8">
        <v>0.57976412489999996</v>
      </c>
    </row>
    <row r="2430" spans="1:10" ht="14.4">
      <c r="A2430" s="8" t="str">
        <f t="shared" si="37"/>
        <v>Dominica-The Americas 2007</v>
      </c>
      <c r="B2430" s="8" t="s">
        <v>131</v>
      </c>
      <c r="C2430" s="8" t="s">
        <v>84</v>
      </c>
      <c r="D2430" s="9" t="s">
        <v>69</v>
      </c>
      <c r="E2430" s="14">
        <v>0.37</v>
      </c>
      <c r="F2430" s="14">
        <v>14</v>
      </c>
      <c r="G2430" s="8"/>
      <c r="H2430" s="14">
        <v>147</v>
      </c>
      <c r="I2430" s="14">
        <v>0.40300000000000002</v>
      </c>
      <c r="J2430" s="14">
        <v>1.2569999999999999</v>
      </c>
    </row>
    <row r="2431" spans="1:10" ht="14.4">
      <c r="A2431" s="8" t="str">
        <f t="shared" si="37"/>
        <v>St. Kitts and Nevis-The Americas 2007</v>
      </c>
      <c r="B2431" s="8" t="s">
        <v>252</v>
      </c>
      <c r="C2431" s="8" t="s">
        <v>84</v>
      </c>
      <c r="D2431" s="9" t="s">
        <v>69</v>
      </c>
      <c r="E2431" s="14">
        <v>0.52300000000000002</v>
      </c>
      <c r="F2431" s="14">
        <v>19</v>
      </c>
      <c r="G2431" s="8"/>
      <c r="H2431" s="14">
        <v>172</v>
      </c>
      <c r="I2431" s="14">
        <v>0.52</v>
      </c>
      <c r="J2431" s="14">
        <v>1.278</v>
      </c>
    </row>
    <row r="2432" spans="1:10" ht="14.4">
      <c r="A2432" s="8" t="str">
        <f t="shared" si="37"/>
        <v>Sint Maarten (Dutch part)-The Americas 2007</v>
      </c>
      <c r="B2432" s="8" t="s">
        <v>242</v>
      </c>
      <c r="C2432" s="8" t="s">
        <v>84</v>
      </c>
      <c r="D2432" s="9" t="s">
        <v>69</v>
      </c>
      <c r="E2432" s="8"/>
      <c r="F2432" s="8"/>
      <c r="G2432" s="8"/>
      <c r="H2432" s="8"/>
      <c r="I2432" s="8">
        <v>0.129</v>
      </c>
      <c r="J2432" s="8">
        <v>0.57976412489999996</v>
      </c>
    </row>
    <row r="2433" spans="1:10" ht="14.4">
      <c r="A2433" s="8" t="str">
        <f t="shared" si="37"/>
        <v>Cuba-The Americas 2007</v>
      </c>
      <c r="B2433" s="8" t="s">
        <v>125</v>
      </c>
      <c r="C2433" s="8" t="s">
        <v>84</v>
      </c>
      <c r="D2433" s="9" t="s">
        <v>69</v>
      </c>
      <c r="E2433" s="8"/>
      <c r="F2433" s="8"/>
      <c r="G2433" s="8"/>
      <c r="H2433" s="8"/>
      <c r="I2433" s="14">
        <v>0.11700000000000001</v>
      </c>
      <c r="J2433" s="14">
        <v>1.7999999999999999E-2</v>
      </c>
    </row>
    <row r="2434" spans="1:10" ht="14.4">
      <c r="A2434" s="8" t="str">
        <f t="shared" si="37"/>
        <v>Canada-The Americas 2007</v>
      </c>
      <c r="B2434" s="8" t="s">
        <v>112</v>
      </c>
      <c r="C2434" s="8" t="s">
        <v>84</v>
      </c>
      <c r="D2434" s="9" t="s">
        <v>69</v>
      </c>
      <c r="E2434" s="14">
        <v>0.443</v>
      </c>
      <c r="F2434" s="14">
        <v>3</v>
      </c>
      <c r="G2434" s="8"/>
      <c r="H2434" s="14">
        <v>119</v>
      </c>
      <c r="I2434" s="14">
        <v>0.73199999999999998</v>
      </c>
      <c r="J2434" s="14">
        <v>0.61499999999999999</v>
      </c>
    </row>
    <row r="2435" spans="1:10" ht="14.4">
      <c r="A2435" s="8" t="str">
        <f t="shared" ref="A2435:A2498" si="38">CONCATENATE(B2435," ",D2435)</f>
        <v>Aruba-The Americas 2007</v>
      </c>
      <c r="B2435" s="8" t="s">
        <v>87</v>
      </c>
      <c r="C2435" s="8" t="s">
        <v>84</v>
      </c>
      <c r="D2435" s="9" t="s">
        <v>69</v>
      </c>
      <c r="E2435" s="8"/>
      <c r="F2435" s="8"/>
      <c r="G2435" s="8"/>
      <c r="H2435" s="8"/>
      <c r="I2435" s="14">
        <v>0.309</v>
      </c>
      <c r="J2435" s="14">
        <v>1.1220000000000001</v>
      </c>
    </row>
    <row r="2436" spans="1:10" ht="14.4">
      <c r="A2436" s="8" t="str">
        <f t="shared" si="38"/>
        <v>Puerto Rico-The Americas 2007</v>
      </c>
      <c r="B2436" s="8" t="s">
        <v>228</v>
      </c>
      <c r="C2436" s="8" t="s">
        <v>84</v>
      </c>
      <c r="D2436" s="9" t="s">
        <v>69</v>
      </c>
      <c r="E2436" s="14">
        <v>0.57599999999999996</v>
      </c>
      <c r="F2436" s="14">
        <v>7</v>
      </c>
      <c r="G2436" s="8"/>
      <c r="H2436" s="14">
        <v>140</v>
      </c>
      <c r="I2436" s="14">
        <v>0.27900000000000003</v>
      </c>
      <c r="J2436" s="14">
        <v>0.65</v>
      </c>
    </row>
    <row r="2437" spans="1:10" ht="14.4">
      <c r="A2437" s="8" t="str">
        <f t="shared" si="38"/>
        <v>Barbados-The Americas 2007</v>
      </c>
      <c r="B2437" s="8" t="s">
        <v>95</v>
      </c>
      <c r="C2437" s="8" t="s">
        <v>84</v>
      </c>
      <c r="D2437" s="9" t="s">
        <v>69</v>
      </c>
      <c r="E2437" s="8"/>
      <c r="F2437" s="8"/>
      <c r="G2437" s="8"/>
      <c r="H2437" s="8"/>
      <c r="I2437" s="14">
        <v>0.58199999999999996</v>
      </c>
      <c r="J2437" s="14">
        <v>0.93200000000000005</v>
      </c>
    </row>
    <row r="2438" spans="1:10" ht="14.4">
      <c r="A2438" s="8" t="str">
        <f t="shared" si="38"/>
        <v>Curacao-The Americas 2007</v>
      </c>
      <c r="B2438" s="8" t="s">
        <v>126</v>
      </c>
      <c r="C2438" s="8" t="s">
        <v>84</v>
      </c>
      <c r="D2438" s="9" t="s">
        <v>69</v>
      </c>
      <c r="E2438" s="8"/>
      <c r="F2438" s="8"/>
      <c r="G2438" s="8"/>
      <c r="H2438" s="8"/>
      <c r="I2438" s="8">
        <v>0.129</v>
      </c>
      <c r="J2438" s="8">
        <v>0.57976412489999996</v>
      </c>
    </row>
    <row r="2439" spans="1:10" ht="14.4">
      <c r="A2439" s="8" t="str">
        <f t="shared" si="38"/>
        <v>Bermuda-The Americas 2007</v>
      </c>
      <c r="B2439" s="8" t="s">
        <v>100</v>
      </c>
      <c r="C2439" s="8" t="s">
        <v>84</v>
      </c>
      <c r="D2439" s="9" t="s">
        <v>69</v>
      </c>
      <c r="E2439" s="8"/>
      <c r="F2439" s="8"/>
      <c r="G2439" s="8"/>
      <c r="H2439" s="8"/>
      <c r="I2439" s="14">
        <v>0.74399999999999999</v>
      </c>
      <c r="J2439" s="14">
        <v>1.07</v>
      </c>
    </row>
    <row r="2440" spans="1:10" ht="14.4">
      <c r="A2440" s="8" t="str">
        <f t="shared" si="38"/>
        <v>Cayman Islands-The Americas 2007</v>
      </c>
      <c r="B2440" s="8" t="s">
        <v>113</v>
      </c>
      <c r="C2440" s="8" t="s">
        <v>84</v>
      </c>
      <c r="D2440" s="9" t="s">
        <v>69</v>
      </c>
      <c r="E2440" s="8"/>
      <c r="F2440" s="8"/>
      <c r="G2440" s="8"/>
      <c r="H2440" s="8"/>
      <c r="I2440" s="14">
        <v>0.52</v>
      </c>
      <c r="J2440" s="14">
        <v>1.972</v>
      </c>
    </row>
    <row r="2441" spans="1:10" ht="14.4">
      <c r="A2441" s="8" t="str">
        <f t="shared" si="38"/>
        <v>United States-The Americas 2007</v>
      </c>
      <c r="B2441" s="8" t="s">
        <v>277</v>
      </c>
      <c r="C2441" s="8" t="s">
        <v>84</v>
      </c>
      <c r="D2441" s="9" t="s">
        <v>69</v>
      </c>
      <c r="E2441" s="14">
        <v>0.46100000000000002</v>
      </c>
      <c r="F2441" s="14">
        <v>6</v>
      </c>
      <c r="G2441" s="8"/>
      <c r="H2441" s="14">
        <v>325</v>
      </c>
      <c r="I2441" s="14">
        <v>0.75</v>
      </c>
      <c r="J2441" s="14">
        <v>0.82099999999999995</v>
      </c>
    </row>
    <row r="2442" spans="1:10" ht="14.4">
      <c r="A2442" s="8" t="str">
        <f t="shared" si="38"/>
        <v>Trinidad and Tobago-The Americas 2007</v>
      </c>
      <c r="B2442" s="8" t="s">
        <v>268</v>
      </c>
      <c r="C2442" s="8" t="s">
        <v>84</v>
      </c>
      <c r="D2442" s="9" t="s">
        <v>69</v>
      </c>
      <c r="E2442" s="14">
        <v>0.33100000000000002</v>
      </c>
      <c r="F2442" s="14">
        <v>43</v>
      </c>
      <c r="G2442" s="8"/>
      <c r="H2442" s="14">
        <v>210</v>
      </c>
      <c r="I2442" s="14">
        <v>0.32300000000000001</v>
      </c>
      <c r="J2442" s="14">
        <v>1.1519999999999999</v>
      </c>
    </row>
    <row r="2443" spans="1:10" ht="14.4">
      <c r="A2443" s="8" t="str">
        <f t="shared" si="38"/>
        <v>Greenland-The Americas 2007</v>
      </c>
      <c r="B2443" s="8" t="s">
        <v>151</v>
      </c>
      <c r="C2443" s="8" t="s">
        <v>84</v>
      </c>
      <c r="D2443" s="9" t="s">
        <v>69</v>
      </c>
      <c r="E2443" s="8"/>
      <c r="F2443" s="8"/>
      <c r="G2443" s="8"/>
      <c r="H2443" s="8"/>
      <c r="I2443" s="14">
        <v>0.61099999999999999</v>
      </c>
      <c r="J2443" s="14">
        <v>1.169</v>
      </c>
    </row>
    <row r="2444" spans="1:10" ht="14.4">
      <c r="A2444" s="8" t="str">
        <f t="shared" si="38"/>
        <v>Bahamas, The-The Americas 2007</v>
      </c>
      <c r="B2444" s="8" t="s">
        <v>91</v>
      </c>
      <c r="C2444" s="8" t="s">
        <v>84</v>
      </c>
      <c r="D2444" s="9" t="s">
        <v>69</v>
      </c>
      <c r="E2444" s="14">
        <v>0.44900000000000001</v>
      </c>
      <c r="F2444" s="14">
        <v>31</v>
      </c>
      <c r="G2444" s="8"/>
      <c r="H2444" s="14">
        <v>58</v>
      </c>
      <c r="I2444" s="14">
        <v>0.27</v>
      </c>
      <c r="J2444" s="14">
        <v>1.093</v>
      </c>
    </row>
    <row r="2445" spans="1:10" ht="14.4">
      <c r="A2445" s="8" t="str">
        <f t="shared" si="38"/>
        <v>Uruguay-The Americas 2007</v>
      </c>
      <c r="B2445" s="8" t="s">
        <v>278</v>
      </c>
      <c r="C2445" s="8" t="s">
        <v>84</v>
      </c>
      <c r="D2445" s="9" t="s">
        <v>69</v>
      </c>
      <c r="E2445" s="14">
        <v>0.71299999999999997</v>
      </c>
      <c r="F2445" s="14">
        <v>44</v>
      </c>
      <c r="G2445" s="8"/>
      <c r="H2445" s="14">
        <v>304</v>
      </c>
      <c r="I2445" s="14">
        <v>0.34</v>
      </c>
      <c r="J2445" s="14">
        <v>0.9</v>
      </c>
    </row>
    <row r="2446" spans="1:10" ht="14.4">
      <c r="A2446" s="8" t="str">
        <f t="shared" si="38"/>
        <v>Chile-The Americas 2007</v>
      </c>
      <c r="B2446" s="8" t="s">
        <v>116</v>
      </c>
      <c r="C2446" s="8" t="s">
        <v>84</v>
      </c>
      <c r="D2446" s="9" t="s">
        <v>69</v>
      </c>
      <c r="E2446" s="14">
        <v>0.251</v>
      </c>
      <c r="F2446" s="14">
        <v>27</v>
      </c>
      <c r="G2446" s="8"/>
      <c r="H2446" s="14">
        <v>316</v>
      </c>
      <c r="I2446" s="14">
        <v>0.35899999999999999</v>
      </c>
      <c r="J2446" s="14">
        <v>0.83699999999999997</v>
      </c>
    </row>
    <row r="2447" spans="1:10" ht="14.4">
      <c r="A2447" s="8" t="str">
        <f t="shared" si="38"/>
        <v>Jamaica-The Americas 2007</v>
      </c>
      <c r="B2447" s="8" t="s">
        <v>171</v>
      </c>
      <c r="C2447" s="8" t="s">
        <v>84</v>
      </c>
      <c r="D2447" s="9" t="s">
        <v>69</v>
      </c>
      <c r="E2447" s="14">
        <v>0.499</v>
      </c>
      <c r="F2447" s="14">
        <v>8</v>
      </c>
      <c r="G2447" s="8"/>
      <c r="H2447" s="14">
        <v>414</v>
      </c>
      <c r="I2447" s="14">
        <v>0.21099999999999999</v>
      </c>
      <c r="J2447" s="14">
        <v>0.99099999999999999</v>
      </c>
    </row>
    <row r="2448" spans="1:10" ht="14.4">
      <c r="A2448" s="8" t="str">
        <f t="shared" si="38"/>
        <v>Brazil-The Americas 2007</v>
      </c>
      <c r="B2448" s="8" t="s">
        <v>105</v>
      </c>
      <c r="C2448" s="8" t="s">
        <v>84</v>
      </c>
      <c r="D2448" s="9" t="s">
        <v>69</v>
      </c>
      <c r="E2448" s="14">
        <v>0.69</v>
      </c>
      <c r="F2448" s="14">
        <v>149</v>
      </c>
      <c r="G2448" s="8"/>
      <c r="H2448" s="14">
        <v>2600</v>
      </c>
      <c r="I2448" s="14">
        <v>0.309</v>
      </c>
      <c r="J2448" s="14">
        <v>0.63700000000000001</v>
      </c>
    </row>
    <row r="2449" spans="1:10" ht="14.4">
      <c r="A2449" s="8" t="str">
        <f t="shared" si="38"/>
        <v>St. Lucia-The Americas 2007</v>
      </c>
      <c r="B2449" s="8" t="s">
        <v>253</v>
      </c>
      <c r="C2449" s="8" t="s">
        <v>84</v>
      </c>
      <c r="D2449" s="9" t="s">
        <v>69</v>
      </c>
      <c r="E2449" s="14">
        <v>0.34</v>
      </c>
      <c r="F2449" s="14">
        <v>20</v>
      </c>
      <c r="G2449" s="8"/>
      <c r="H2449" s="14">
        <v>71</v>
      </c>
      <c r="I2449" s="14">
        <v>0.27900000000000003</v>
      </c>
      <c r="J2449" s="14">
        <v>0.86399999999999999</v>
      </c>
    </row>
    <row r="2450" spans="1:10" ht="14.4">
      <c r="A2450" s="8" t="str">
        <f t="shared" si="38"/>
        <v>Argentina-The Americas 2007</v>
      </c>
      <c r="B2450" s="8" t="s">
        <v>85</v>
      </c>
      <c r="C2450" s="8" t="s">
        <v>84</v>
      </c>
      <c r="D2450" s="9" t="s">
        <v>69</v>
      </c>
      <c r="E2450" s="14">
        <v>1.0760000000000001</v>
      </c>
      <c r="F2450" s="14">
        <v>30</v>
      </c>
      <c r="G2450" s="8"/>
      <c r="H2450" s="14">
        <v>453</v>
      </c>
      <c r="I2450" s="14">
        <v>0.25900000000000001</v>
      </c>
      <c r="J2450" s="14">
        <v>1.0269999999999999</v>
      </c>
    </row>
    <row r="2451" spans="1:10" ht="14.4">
      <c r="A2451" s="8" t="str">
        <f t="shared" si="38"/>
        <v>St. Martin (French part)-The Americas 2007</v>
      </c>
      <c r="B2451" s="8" t="s">
        <v>254</v>
      </c>
      <c r="C2451" s="8" t="s">
        <v>84</v>
      </c>
      <c r="D2451" s="9" t="s">
        <v>69</v>
      </c>
      <c r="E2451" s="8"/>
      <c r="F2451" s="8"/>
      <c r="G2451" s="8"/>
      <c r="H2451" s="8"/>
      <c r="I2451" s="8">
        <v>0.129</v>
      </c>
      <c r="J2451" s="8">
        <v>0.57976412489999996</v>
      </c>
    </row>
    <row r="2452" spans="1:10" ht="14.4">
      <c r="A2452" s="8" t="str">
        <f t="shared" si="38"/>
        <v>Costa Rica-The Americas 2007</v>
      </c>
      <c r="B2452" s="8" t="s">
        <v>122</v>
      </c>
      <c r="C2452" s="8" t="s">
        <v>84</v>
      </c>
      <c r="D2452" s="9" t="s">
        <v>69</v>
      </c>
      <c r="E2452" s="14">
        <v>0.55200000000000005</v>
      </c>
      <c r="F2452" s="14">
        <v>77</v>
      </c>
      <c r="G2452" s="8"/>
      <c r="H2452" s="14">
        <v>402</v>
      </c>
      <c r="I2452" s="14">
        <v>0.28399999999999997</v>
      </c>
      <c r="J2452" s="14">
        <v>0.33800000000000002</v>
      </c>
    </row>
    <row r="2453" spans="1:10" ht="14.4">
      <c r="A2453" s="8" t="str">
        <f t="shared" si="38"/>
        <v>St. Vincent and the Grenadines-The Americas 2007</v>
      </c>
      <c r="B2453" s="8" t="s">
        <v>255</v>
      </c>
      <c r="C2453" s="8" t="s">
        <v>84</v>
      </c>
      <c r="D2453" s="9" t="s">
        <v>69</v>
      </c>
      <c r="E2453" s="14">
        <v>0.45</v>
      </c>
      <c r="F2453" s="14">
        <v>12</v>
      </c>
      <c r="G2453" s="8"/>
      <c r="H2453" s="14">
        <v>76</v>
      </c>
      <c r="I2453" s="14">
        <v>0.16</v>
      </c>
      <c r="J2453" s="14">
        <v>1.0129999999999999</v>
      </c>
    </row>
    <row r="2454" spans="1:10" ht="14.4">
      <c r="A2454" s="8" t="str">
        <f t="shared" si="38"/>
        <v>Antigua and Barbuda-The Americas 2007</v>
      </c>
      <c r="B2454" s="8" t="s">
        <v>83</v>
      </c>
      <c r="C2454" s="8" t="s">
        <v>84</v>
      </c>
      <c r="D2454" s="9" t="s">
        <v>69</v>
      </c>
      <c r="E2454" s="14">
        <v>0.46200000000000002</v>
      </c>
      <c r="F2454" s="14">
        <v>21</v>
      </c>
      <c r="G2454" s="8"/>
      <c r="H2454" s="14">
        <v>184</v>
      </c>
      <c r="I2454" s="14">
        <v>0.34</v>
      </c>
      <c r="J2454" s="14">
        <v>1.3320000000000001</v>
      </c>
    </row>
    <row r="2455" spans="1:10" ht="14.4">
      <c r="A2455" s="8" t="str">
        <f t="shared" si="38"/>
        <v>Suriname-The Americas 2007</v>
      </c>
      <c r="B2455" s="8" t="s">
        <v>257</v>
      </c>
      <c r="C2455" s="8" t="s">
        <v>84</v>
      </c>
      <c r="D2455" s="9" t="s">
        <v>69</v>
      </c>
      <c r="E2455" s="14">
        <v>0.27900000000000003</v>
      </c>
      <c r="F2455" s="14">
        <v>694</v>
      </c>
      <c r="G2455" s="8"/>
      <c r="H2455" s="14">
        <v>199</v>
      </c>
      <c r="I2455" s="14">
        <v>0.14099999999999999</v>
      </c>
      <c r="J2455" s="14">
        <v>0.74399999999999999</v>
      </c>
    </row>
    <row r="2456" spans="1:10" ht="14.4">
      <c r="A2456" s="8" t="str">
        <f t="shared" si="38"/>
        <v>Grenada-The Americas 2007</v>
      </c>
      <c r="B2456" s="8" t="s">
        <v>152</v>
      </c>
      <c r="C2456" s="8" t="s">
        <v>84</v>
      </c>
      <c r="D2456" s="9" t="s">
        <v>69</v>
      </c>
      <c r="E2456" s="14">
        <v>0.45300000000000001</v>
      </c>
      <c r="F2456" s="14">
        <v>20</v>
      </c>
      <c r="G2456" s="8"/>
      <c r="H2456" s="14">
        <v>140</v>
      </c>
      <c r="I2456" s="14">
        <v>0.223</v>
      </c>
      <c r="J2456" s="14">
        <v>0.496</v>
      </c>
    </row>
    <row r="2457" spans="1:10" ht="14.4">
      <c r="A2457" s="8" t="str">
        <f t="shared" si="38"/>
        <v>El Salvador-The Americas 2007</v>
      </c>
      <c r="B2457" s="8" t="s">
        <v>135</v>
      </c>
      <c r="C2457" s="8" t="s">
        <v>84</v>
      </c>
      <c r="D2457" s="9" t="s">
        <v>69</v>
      </c>
      <c r="E2457" s="14">
        <v>0.34699999999999998</v>
      </c>
      <c r="F2457" s="14">
        <v>22</v>
      </c>
      <c r="G2457" s="8"/>
      <c r="H2457" s="14">
        <v>320</v>
      </c>
      <c r="I2457" s="14">
        <v>6.0999999999999999E-2</v>
      </c>
      <c r="J2457" s="14">
        <v>1.002</v>
      </c>
    </row>
    <row r="2458" spans="1:10" ht="14.4">
      <c r="A2458" s="8" t="str">
        <f t="shared" si="38"/>
        <v>Colombia-The Americas 2007</v>
      </c>
      <c r="B2458" s="8" t="s">
        <v>118</v>
      </c>
      <c r="C2458" s="8" t="s">
        <v>84</v>
      </c>
      <c r="D2458" s="9" t="s">
        <v>69</v>
      </c>
      <c r="E2458" s="14">
        <v>0.84199999999999997</v>
      </c>
      <c r="F2458" s="14">
        <v>42</v>
      </c>
      <c r="G2458" s="8"/>
      <c r="H2458" s="14">
        <v>268</v>
      </c>
      <c r="I2458" s="14">
        <v>0.218</v>
      </c>
      <c r="J2458" s="14">
        <v>0.76300000000000001</v>
      </c>
    </row>
    <row r="2459" spans="1:10" ht="14.4">
      <c r="A2459" s="8" t="str">
        <f t="shared" si="38"/>
        <v>Peru-The Americas 2007</v>
      </c>
      <c r="B2459" s="8" t="s">
        <v>224</v>
      </c>
      <c r="C2459" s="8" t="s">
        <v>84</v>
      </c>
      <c r="D2459" s="9" t="s">
        <v>69</v>
      </c>
      <c r="E2459" s="14">
        <v>0.38300000000000001</v>
      </c>
      <c r="F2459" s="14">
        <v>72</v>
      </c>
      <c r="G2459" s="8"/>
      <c r="H2459" s="14">
        <v>424</v>
      </c>
      <c r="I2459" s="14">
        <v>0.252</v>
      </c>
      <c r="J2459" s="14">
        <v>0.54400000000000004</v>
      </c>
    </row>
    <row r="2460" spans="1:10" ht="14.4">
      <c r="A2460" s="8" t="str">
        <f t="shared" si="38"/>
        <v>Mexico-The Americas 2007</v>
      </c>
      <c r="B2460" s="8" t="s">
        <v>199</v>
      </c>
      <c r="C2460" s="8" t="s">
        <v>84</v>
      </c>
      <c r="D2460" s="9" t="s">
        <v>69</v>
      </c>
      <c r="E2460" s="14">
        <v>0.52300000000000002</v>
      </c>
      <c r="F2460" s="14">
        <v>25</v>
      </c>
      <c r="G2460" s="8"/>
      <c r="H2460" s="14">
        <v>485</v>
      </c>
      <c r="I2460" s="14">
        <v>0.20799999999999999</v>
      </c>
      <c r="J2460" s="14">
        <v>0.58599999999999997</v>
      </c>
    </row>
    <row r="2461" spans="1:10" ht="14.4">
      <c r="A2461" s="8" t="str">
        <f t="shared" si="38"/>
        <v>Panama-The Americas 2007</v>
      </c>
      <c r="B2461" s="8" t="s">
        <v>221</v>
      </c>
      <c r="C2461" s="8" t="s">
        <v>84</v>
      </c>
      <c r="D2461" s="9" t="s">
        <v>69</v>
      </c>
      <c r="E2461" s="14">
        <v>0.44700000000000001</v>
      </c>
      <c r="F2461" s="14">
        <v>18</v>
      </c>
      <c r="G2461" s="8"/>
      <c r="H2461" s="14">
        <v>482</v>
      </c>
      <c r="I2461" s="14">
        <v>0.223</v>
      </c>
      <c r="J2461" s="14">
        <v>0.86199999999999999</v>
      </c>
    </row>
    <row r="2462" spans="1:10" ht="14.4">
      <c r="A2462" s="8" t="str">
        <f t="shared" si="38"/>
        <v>Guyana-The Americas 2007</v>
      </c>
      <c r="B2462" s="8" t="s">
        <v>157</v>
      </c>
      <c r="C2462" s="8" t="s">
        <v>84</v>
      </c>
      <c r="D2462" s="9" t="s">
        <v>69</v>
      </c>
      <c r="E2462" s="14">
        <v>0.39</v>
      </c>
      <c r="F2462" s="14">
        <v>37</v>
      </c>
      <c r="G2462" s="8"/>
      <c r="H2462" s="14">
        <v>288</v>
      </c>
      <c r="I2462" s="14">
        <v>0.13800000000000001</v>
      </c>
      <c r="J2462" s="14">
        <v>0.69899999999999995</v>
      </c>
    </row>
    <row r="2463" spans="1:10" ht="14.4">
      <c r="A2463" s="8" t="str">
        <f t="shared" si="38"/>
        <v>Venezuela-The Americas 2007</v>
      </c>
      <c r="B2463" s="8" t="s">
        <v>281</v>
      </c>
      <c r="C2463" s="8" t="s">
        <v>84</v>
      </c>
      <c r="D2463" s="9" t="s">
        <v>69</v>
      </c>
      <c r="E2463" s="14">
        <v>0.53600000000000003</v>
      </c>
      <c r="F2463" s="14">
        <v>141</v>
      </c>
      <c r="G2463" s="8"/>
      <c r="H2463" s="14">
        <v>864</v>
      </c>
      <c r="I2463" s="14">
        <v>0.20799999999999999</v>
      </c>
      <c r="J2463" s="14">
        <v>0.86099999999999999</v>
      </c>
    </row>
    <row r="2464" spans="1:10" ht="14.4">
      <c r="A2464" s="8" t="str">
        <f t="shared" si="38"/>
        <v>Dominican Republic-The Americas 2007</v>
      </c>
      <c r="B2464" s="8" t="s">
        <v>132</v>
      </c>
      <c r="C2464" s="8" t="s">
        <v>84</v>
      </c>
      <c r="D2464" s="9" t="s">
        <v>69</v>
      </c>
      <c r="E2464" s="14">
        <v>0.39500000000000002</v>
      </c>
      <c r="F2464" s="14">
        <v>22</v>
      </c>
      <c r="G2464" s="8"/>
      <c r="H2464" s="14">
        <v>286</v>
      </c>
      <c r="I2464" s="14">
        <v>0.17699999999999999</v>
      </c>
      <c r="J2464" s="14">
        <v>0.57299999999999995</v>
      </c>
    </row>
    <row r="2465" spans="1:10" ht="14.4">
      <c r="A2465" s="8" t="str">
        <f t="shared" si="38"/>
        <v>Ecuador-The Americas 2007</v>
      </c>
      <c r="B2465" s="8" t="s">
        <v>133</v>
      </c>
      <c r="C2465" s="8" t="s">
        <v>84</v>
      </c>
      <c r="D2465" s="9" t="s">
        <v>69</v>
      </c>
      <c r="E2465" s="14">
        <v>0.35299999999999998</v>
      </c>
      <c r="F2465" s="14">
        <v>65</v>
      </c>
      <c r="G2465" s="8"/>
      <c r="H2465" s="14">
        <v>600</v>
      </c>
      <c r="I2465" s="14">
        <v>0.108</v>
      </c>
      <c r="J2465" s="14">
        <v>0.69699999999999995</v>
      </c>
    </row>
    <row r="2466" spans="1:10" ht="14.4">
      <c r="A2466" s="8" t="str">
        <f t="shared" si="38"/>
        <v>Paraguay-The Americas 2007</v>
      </c>
      <c r="B2466" s="8" t="s">
        <v>223</v>
      </c>
      <c r="C2466" s="8" t="s">
        <v>84</v>
      </c>
      <c r="D2466" s="9" t="s">
        <v>69</v>
      </c>
      <c r="E2466" s="14">
        <v>0.35099999999999998</v>
      </c>
      <c r="F2466" s="14">
        <v>35</v>
      </c>
      <c r="G2466" s="8"/>
      <c r="H2466" s="14">
        <v>328</v>
      </c>
      <c r="I2466" s="14">
        <v>0.112</v>
      </c>
      <c r="J2466" s="14">
        <v>0.76600000000000001</v>
      </c>
    </row>
    <row r="2467" spans="1:10" ht="14.4">
      <c r="A2467" s="8" t="str">
        <f t="shared" si="38"/>
        <v>Nicaragua-The Americas 2007</v>
      </c>
      <c r="B2467" s="8" t="s">
        <v>213</v>
      </c>
      <c r="C2467" s="8" t="s">
        <v>84</v>
      </c>
      <c r="D2467" s="9" t="s">
        <v>69</v>
      </c>
      <c r="E2467" s="14">
        <v>0.63500000000000001</v>
      </c>
      <c r="F2467" s="14">
        <v>39</v>
      </c>
      <c r="G2467" s="8"/>
      <c r="H2467" s="14">
        <v>240</v>
      </c>
      <c r="I2467" s="14">
        <v>3.9E-2</v>
      </c>
      <c r="J2467" s="14">
        <v>0.44700000000000001</v>
      </c>
    </row>
    <row r="2468" spans="1:10" ht="14.4">
      <c r="A2468" s="8" t="str">
        <f t="shared" si="38"/>
        <v>Belize-The Americas 2007</v>
      </c>
      <c r="B2468" s="8" t="s">
        <v>98</v>
      </c>
      <c r="C2468" s="8" t="s">
        <v>84</v>
      </c>
      <c r="D2468" s="9" t="s">
        <v>69</v>
      </c>
      <c r="E2468" s="14">
        <v>0.34799999999999998</v>
      </c>
      <c r="F2468" s="14">
        <v>44</v>
      </c>
      <c r="G2468" s="8"/>
      <c r="H2468" s="14">
        <v>147</v>
      </c>
      <c r="I2468" s="14">
        <v>0.109</v>
      </c>
      <c r="J2468" s="14">
        <v>0.41299999999999998</v>
      </c>
    </row>
    <row r="2469" spans="1:10" ht="14.4">
      <c r="A2469" s="8" t="str">
        <f t="shared" si="38"/>
        <v>Haiti-The Americas 2007</v>
      </c>
      <c r="B2469" s="8" t="s">
        <v>158</v>
      </c>
      <c r="C2469" s="8" t="s">
        <v>84</v>
      </c>
      <c r="D2469" s="9" t="s">
        <v>69</v>
      </c>
      <c r="E2469" s="14">
        <v>0.40400000000000003</v>
      </c>
      <c r="F2469" s="14">
        <v>202</v>
      </c>
      <c r="G2469" s="8"/>
      <c r="H2469" s="14">
        <v>184</v>
      </c>
      <c r="I2469" s="14">
        <v>7.1999999999999995E-2</v>
      </c>
      <c r="J2469" s="14">
        <v>0.26300000000000001</v>
      </c>
    </row>
    <row r="2470" spans="1:10" ht="14.4">
      <c r="A2470" s="8" t="str">
        <f t="shared" si="38"/>
        <v>Bolivia-The Americas 2007</v>
      </c>
      <c r="B2470" s="8" t="s">
        <v>102</v>
      </c>
      <c r="C2470" s="8" t="s">
        <v>84</v>
      </c>
      <c r="D2470" s="9" t="s">
        <v>69</v>
      </c>
      <c r="E2470" s="14">
        <v>0.8</v>
      </c>
      <c r="F2470" s="14">
        <v>50</v>
      </c>
      <c r="G2470" s="8"/>
      <c r="H2470" s="14">
        <v>1080</v>
      </c>
      <c r="I2470" s="14">
        <v>0.105</v>
      </c>
      <c r="J2470" s="14">
        <v>0.33600000000000002</v>
      </c>
    </row>
    <row r="2471" spans="1:10" ht="14.4">
      <c r="A2471" s="8" t="str">
        <f t="shared" si="38"/>
        <v>Honduras-The Americas 2007</v>
      </c>
      <c r="B2471" s="8" t="s">
        <v>159</v>
      </c>
      <c r="C2471" s="8" t="s">
        <v>84</v>
      </c>
      <c r="D2471" s="9" t="s">
        <v>69</v>
      </c>
      <c r="E2471" s="14">
        <v>0.44</v>
      </c>
      <c r="F2471" s="14">
        <v>21</v>
      </c>
      <c r="G2471" s="8"/>
      <c r="H2471" s="14">
        <v>424</v>
      </c>
      <c r="I2471" s="14">
        <v>9.4E-2</v>
      </c>
      <c r="J2471" s="14">
        <v>0.58299999999999996</v>
      </c>
    </row>
    <row r="2472" spans="1:10" ht="14.4">
      <c r="A2472" s="8" t="str">
        <f t="shared" si="38"/>
        <v>Guatemala-The Americas 2007</v>
      </c>
      <c r="B2472" s="8" t="s">
        <v>154</v>
      </c>
      <c r="C2472" s="8" t="s">
        <v>84</v>
      </c>
      <c r="D2472" s="9" t="s">
        <v>69</v>
      </c>
      <c r="E2472" s="14">
        <v>0.36499999999999999</v>
      </c>
      <c r="F2472" s="14">
        <v>34</v>
      </c>
      <c r="G2472" s="8"/>
      <c r="H2472" s="14">
        <v>344</v>
      </c>
      <c r="I2472" s="14">
        <v>7.2999999999999995E-2</v>
      </c>
      <c r="J2472" s="14">
        <v>0.89300000000000002</v>
      </c>
    </row>
    <row r="2473" spans="1:10" ht="14.4">
      <c r="A2473" s="8" t="str">
        <f t="shared" si="38"/>
        <v>Cayman Islands-The Americas 2008</v>
      </c>
      <c r="B2473" s="8" t="s">
        <v>113</v>
      </c>
      <c r="C2473" s="8" t="s">
        <v>84</v>
      </c>
      <c r="D2473" s="9" t="s">
        <v>70</v>
      </c>
      <c r="E2473" s="8"/>
      <c r="F2473" s="8"/>
      <c r="G2473" s="8"/>
      <c r="H2473" s="8"/>
      <c r="I2473" s="14">
        <v>0.61</v>
      </c>
      <c r="J2473" s="14">
        <v>1.8580000000000001</v>
      </c>
    </row>
    <row r="2474" spans="1:10" ht="14.4">
      <c r="A2474" s="8" t="str">
        <f t="shared" si="38"/>
        <v>Turks and Caicos Islands-The Americas 2008</v>
      </c>
      <c r="B2474" s="8" t="s">
        <v>272</v>
      </c>
      <c r="C2474" s="8" t="s">
        <v>84</v>
      </c>
      <c r="D2474" s="9" t="s">
        <v>70</v>
      </c>
      <c r="E2474" s="8"/>
      <c r="F2474" s="8"/>
      <c r="G2474" s="8"/>
      <c r="H2474" s="8"/>
      <c r="I2474" s="8">
        <v>0.129</v>
      </c>
      <c r="J2474" s="8">
        <v>0.57976412489999996</v>
      </c>
    </row>
    <row r="2475" spans="1:10" ht="14.4">
      <c r="A2475" s="8" t="str">
        <f t="shared" si="38"/>
        <v>Dominica-The Americas 2008</v>
      </c>
      <c r="B2475" s="8" t="s">
        <v>131</v>
      </c>
      <c r="C2475" s="8" t="s">
        <v>84</v>
      </c>
      <c r="D2475" s="9" t="s">
        <v>70</v>
      </c>
      <c r="E2475" s="14">
        <v>0.37</v>
      </c>
      <c r="F2475" s="14">
        <v>13</v>
      </c>
      <c r="G2475" s="8"/>
      <c r="H2475" s="14">
        <v>117</v>
      </c>
      <c r="I2475" s="14">
        <v>0.41199999999999998</v>
      </c>
      <c r="J2475" s="14">
        <v>1.284</v>
      </c>
    </row>
    <row r="2476" spans="1:10" ht="14.4">
      <c r="A2476" s="8" t="str">
        <f t="shared" si="38"/>
        <v>St. Kitts and Nevis-The Americas 2008</v>
      </c>
      <c r="B2476" s="8" t="s">
        <v>252</v>
      </c>
      <c r="C2476" s="8" t="s">
        <v>84</v>
      </c>
      <c r="D2476" s="9" t="s">
        <v>70</v>
      </c>
      <c r="E2476" s="14">
        <v>0.52500000000000002</v>
      </c>
      <c r="F2476" s="14">
        <v>19</v>
      </c>
      <c r="G2476" s="8"/>
      <c r="H2476" s="14">
        <v>172</v>
      </c>
      <c r="I2476" s="14">
        <v>0.6</v>
      </c>
      <c r="J2476" s="14">
        <v>1.458</v>
      </c>
    </row>
    <row r="2477" spans="1:10" ht="14.4">
      <c r="A2477" s="8" t="str">
        <f t="shared" si="38"/>
        <v>Cuba-The Americas 2008</v>
      </c>
      <c r="B2477" s="8" t="s">
        <v>125</v>
      </c>
      <c r="C2477" s="8" t="s">
        <v>84</v>
      </c>
      <c r="D2477" s="9" t="s">
        <v>70</v>
      </c>
      <c r="E2477" s="8"/>
      <c r="F2477" s="8"/>
      <c r="G2477" s="8"/>
      <c r="H2477" s="8"/>
      <c r="I2477" s="14">
        <v>0.129</v>
      </c>
      <c r="J2477" s="14">
        <v>2.9000000000000001E-2</v>
      </c>
    </row>
    <row r="2478" spans="1:10" ht="14.4">
      <c r="A2478" s="8" t="str">
        <f t="shared" si="38"/>
        <v>Aruba-The Americas 2008</v>
      </c>
      <c r="B2478" s="8" t="s">
        <v>87</v>
      </c>
      <c r="C2478" s="8" t="s">
        <v>84</v>
      </c>
      <c r="D2478" s="9" t="s">
        <v>70</v>
      </c>
      <c r="E2478" s="8"/>
      <c r="F2478" s="8"/>
      <c r="G2478" s="8"/>
      <c r="H2478" s="8"/>
      <c r="I2478" s="14">
        <v>0.52</v>
      </c>
      <c r="J2478" s="14">
        <v>1.1919999999999999</v>
      </c>
    </row>
    <row r="2479" spans="1:10" ht="14.4">
      <c r="A2479" s="8" t="str">
        <f t="shared" si="38"/>
        <v>Canada-The Americas 2008</v>
      </c>
      <c r="B2479" s="8" t="s">
        <v>112</v>
      </c>
      <c r="C2479" s="8" t="s">
        <v>84</v>
      </c>
      <c r="D2479" s="9" t="s">
        <v>70</v>
      </c>
      <c r="E2479" s="14">
        <v>0.441</v>
      </c>
      <c r="F2479" s="14">
        <v>5</v>
      </c>
      <c r="G2479" s="8"/>
      <c r="H2479" s="14">
        <v>119</v>
      </c>
      <c r="I2479" s="14">
        <v>0.76700000000000002</v>
      </c>
      <c r="J2479" s="14">
        <v>0.66200000000000003</v>
      </c>
    </row>
    <row r="2480" spans="1:10" ht="14.4">
      <c r="A2480" s="8" t="str">
        <f t="shared" si="38"/>
        <v>Puerto Rico-The Americas 2008</v>
      </c>
      <c r="B2480" s="8" t="s">
        <v>228</v>
      </c>
      <c r="C2480" s="8" t="s">
        <v>84</v>
      </c>
      <c r="D2480" s="9" t="s">
        <v>70</v>
      </c>
      <c r="E2480" s="14">
        <v>0.60599999999999998</v>
      </c>
      <c r="F2480" s="14">
        <v>7</v>
      </c>
      <c r="G2480" s="8"/>
      <c r="H2480" s="14">
        <v>218</v>
      </c>
      <c r="I2480" s="14">
        <v>0.38</v>
      </c>
      <c r="J2480" s="14">
        <v>0.68200000000000005</v>
      </c>
    </row>
    <row r="2481" spans="1:10" ht="14.4">
      <c r="A2481" s="8" t="str">
        <f t="shared" si="38"/>
        <v>Sint Maarten (Dutch part)-The Americas 2008</v>
      </c>
      <c r="B2481" s="8" t="s">
        <v>242</v>
      </c>
      <c r="C2481" s="8" t="s">
        <v>84</v>
      </c>
      <c r="D2481" s="9" t="s">
        <v>70</v>
      </c>
      <c r="E2481" s="8"/>
      <c r="F2481" s="8"/>
      <c r="G2481" s="8"/>
      <c r="H2481" s="8"/>
      <c r="I2481" s="8">
        <v>0.129</v>
      </c>
      <c r="J2481" s="8">
        <v>0.57976412489999996</v>
      </c>
    </row>
    <row r="2482" spans="1:10" ht="14.4">
      <c r="A2482" s="8" t="str">
        <f t="shared" si="38"/>
        <v>Barbados-The Americas 2008</v>
      </c>
      <c r="B2482" s="8" t="s">
        <v>95</v>
      </c>
      <c r="C2482" s="8" t="s">
        <v>84</v>
      </c>
      <c r="D2482" s="9" t="s">
        <v>70</v>
      </c>
      <c r="E2482" s="8"/>
      <c r="F2482" s="8"/>
      <c r="G2482" s="8"/>
      <c r="H2482" s="8"/>
      <c r="I2482" s="14">
        <v>0.61399999999999999</v>
      </c>
      <c r="J2482" s="14">
        <v>1.04</v>
      </c>
    </row>
    <row r="2483" spans="1:10" ht="14.4">
      <c r="A2483" s="8" t="str">
        <f t="shared" si="38"/>
        <v>Bermuda-The Americas 2008</v>
      </c>
      <c r="B2483" s="8" t="s">
        <v>100</v>
      </c>
      <c r="C2483" s="8" t="s">
        <v>84</v>
      </c>
      <c r="D2483" s="9" t="s">
        <v>70</v>
      </c>
      <c r="E2483" s="8"/>
      <c r="F2483" s="8"/>
      <c r="G2483" s="8"/>
      <c r="H2483" s="8"/>
      <c r="I2483" s="14">
        <v>0.82299999999999995</v>
      </c>
      <c r="J2483" s="14">
        <v>1.222</v>
      </c>
    </row>
    <row r="2484" spans="1:10" ht="14.4">
      <c r="A2484" s="8" t="str">
        <f t="shared" si="38"/>
        <v>Curacao-The Americas 2008</v>
      </c>
      <c r="B2484" s="8" t="s">
        <v>126</v>
      </c>
      <c r="C2484" s="8" t="s">
        <v>84</v>
      </c>
      <c r="D2484" s="9" t="s">
        <v>70</v>
      </c>
      <c r="E2484" s="8"/>
      <c r="F2484" s="8"/>
      <c r="G2484" s="8"/>
      <c r="H2484" s="8"/>
      <c r="I2484" s="8">
        <v>0.129</v>
      </c>
      <c r="J2484" s="8">
        <v>0.57976412489999996</v>
      </c>
    </row>
    <row r="2485" spans="1:10" ht="14.4">
      <c r="A2485" s="8" t="str">
        <f t="shared" si="38"/>
        <v>United States-The Americas 2008</v>
      </c>
      <c r="B2485" s="8" t="s">
        <v>277</v>
      </c>
      <c r="C2485" s="8" t="s">
        <v>84</v>
      </c>
      <c r="D2485" s="9" t="s">
        <v>70</v>
      </c>
      <c r="E2485" s="14">
        <v>0.46400000000000002</v>
      </c>
      <c r="F2485" s="14">
        <v>5</v>
      </c>
      <c r="G2485" s="8"/>
      <c r="H2485" s="14">
        <v>187</v>
      </c>
      <c r="I2485" s="14">
        <v>0.74</v>
      </c>
      <c r="J2485" s="14">
        <v>0.85199999999999998</v>
      </c>
    </row>
    <row r="2486" spans="1:10" ht="14.4">
      <c r="A2486" s="8" t="str">
        <f t="shared" si="38"/>
        <v>Trinidad and Tobago-The Americas 2008</v>
      </c>
      <c r="B2486" s="8" t="s">
        <v>268</v>
      </c>
      <c r="C2486" s="8" t="s">
        <v>84</v>
      </c>
      <c r="D2486" s="9" t="s">
        <v>70</v>
      </c>
      <c r="E2486" s="14">
        <v>0.33100000000000002</v>
      </c>
      <c r="F2486" s="14">
        <v>43</v>
      </c>
      <c r="G2486" s="8"/>
      <c r="H2486" s="14">
        <v>210</v>
      </c>
      <c r="I2486" s="14">
        <v>0.34799999999999998</v>
      </c>
      <c r="J2486" s="14">
        <v>1.3720000000000001</v>
      </c>
    </row>
    <row r="2487" spans="1:10" ht="14.4">
      <c r="A2487" s="8" t="str">
        <f t="shared" si="38"/>
        <v>Greenland-The Americas 2008</v>
      </c>
      <c r="B2487" s="8" t="s">
        <v>151</v>
      </c>
      <c r="C2487" s="8" t="s">
        <v>84</v>
      </c>
      <c r="D2487" s="9" t="s">
        <v>70</v>
      </c>
      <c r="E2487" s="8"/>
      <c r="F2487" s="8"/>
      <c r="G2487" s="8"/>
      <c r="H2487" s="8"/>
      <c r="I2487" s="14">
        <v>0.628</v>
      </c>
      <c r="J2487" s="14">
        <v>0.98499999999999999</v>
      </c>
    </row>
    <row r="2488" spans="1:10" ht="14.4">
      <c r="A2488" s="8" t="str">
        <f t="shared" si="38"/>
        <v>Uruguay-The Americas 2008</v>
      </c>
      <c r="B2488" s="8" t="s">
        <v>278</v>
      </c>
      <c r="C2488" s="8" t="s">
        <v>84</v>
      </c>
      <c r="D2488" s="9" t="s">
        <v>70</v>
      </c>
      <c r="E2488" s="14">
        <v>0.43</v>
      </c>
      <c r="F2488" s="14">
        <v>44</v>
      </c>
      <c r="G2488" s="8"/>
      <c r="H2488" s="14">
        <v>336</v>
      </c>
      <c r="I2488" s="14">
        <v>0.39300000000000002</v>
      </c>
      <c r="J2488" s="14">
        <v>1.0469999999999999</v>
      </c>
    </row>
    <row r="2489" spans="1:10" ht="14.4">
      <c r="A2489" s="8" t="str">
        <f t="shared" si="38"/>
        <v>Chile-The Americas 2008</v>
      </c>
      <c r="B2489" s="8" t="s">
        <v>116</v>
      </c>
      <c r="C2489" s="8" t="s">
        <v>84</v>
      </c>
      <c r="D2489" s="9" t="s">
        <v>70</v>
      </c>
      <c r="E2489" s="14">
        <v>0.251</v>
      </c>
      <c r="F2489" s="14">
        <v>27</v>
      </c>
      <c r="G2489" s="8"/>
      <c r="H2489" s="14">
        <v>316</v>
      </c>
      <c r="I2489" s="14">
        <v>0.373</v>
      </c>
      <c r="J2489" s="14">
        <v>0.879</v>
      </c>
    </row>
    <row r="2490" spans="1:10" ht="14.4">
      <c r="A2490" s="8" t="str">
        <f t="shared" si="38"/>
        <v>Brazil-The Americas 2008</v>
      </c>
      <c r="B2490" s="8" t="s">
        <v>105</v>
      </c>
      <c r="C2490" s="8" t="s">
        <v>84</v>
      </c>
      <c r="D2490" s="9" t="s">
        <v>70</v>
      </c>
      <c r="E2490" s="14">
        <v>0.68400000000000005</v>
      </c>
      <c r="F2490" s="14">
        <v>149</v>
      </c>
      <c r="G2490" s="8"/>
      <c r="H2490" s="14">
        <v>2600</v>
      </c>
      <c r="I2490" s="14">
        <v>0.33800000000000002</v>
      </c>
      <c r="J2490" s="14">
        <v>0.78600000000000003</v>
      </c>
    </row>
    <row r="2491" spans="1:10" ht="14.4">
      <c r="A2491" s="8" t="str">
        <f t="shared" si="38"/>
        <v>Jamaica-The Americas 2008</v>
      </c>
      <c r="B2491" s="8" t="s">
        <v>171</v>
      </c>
      <c r="C2491" s="8" t="s">
        <v>84</v>
      </c>
      <c r="D2491" s="9" t="s">
        <v>70</v>
      </c>
      <c r="E2491" s="14">
        <v>0.499</v>
      </c>
      <c r="F2491" s="14">
        <v>8</v>
      </c>
      <c r="G2491" s="8"/>
      <c r="H2491" s="14">
        <v>414</v>
      </c>
      <c r="I2491" s="14">
        <v>0.23599999999999999</v>
      </c>
      <c r="J2491" s="14">
        <v>1.002</v>
      </c>
    </row>
    <row r="2492" spans="1:10" ht="14.4">
      <c r="A2492" s="8" t="str">
        <f t="shared" si="38"/>
        <v>Bahamas, The-The Americas 2008</v>
      </c>
      <c r="B2492" s="8" t="s">
        <v>91</v>
      </c>
      <c r="C2492" s="8" t="s">
        <v>84</v>
      </c>
      <c r="D2492" s="9" t="s">
        <v>70</v>
      </c>
      <c r="E2492" s="14">
        <v>0.44900000000000001</v>
      </c>
      <c r="F2492" s="14">
        <v>31</v>
      </c>
      <c r="G2492" s="8"/>
      <c r="H2492" s="14">
        <v>58</v>
      </c>
      <c r="I2492" s="14">
        <v>0.315</v>
      </c>
      <c r="J2492" s="14">
        <v>1.028</v>
      </c>
    </row>
    <row r="2493" spans="1:10" ht="14.4">
      <c r="A2493" s="8" t="str">
        <f t="shared" si="38"/>
        <v>Costa Rica-The Americas 2008</v>
      </c>
      <c r="B2493" s="8" t="s">
        <v>122</v>
      </c>
      <c r="C2493" s="8" t="s">
        <v>84</v>
      </c>
      <c r="D2493" s="9" t="s">
        <v>70</v>
      </c>
      <c r="E2493" s="14">
        <v>0.55200000000000005</v>
      </c>
      <c r="F2493" s="14">
        <v>60</v>
      </c>
      <c r="G2493" s="8"/>
      <c r="H2493" s="14">
        <v>282</v>
      </c>
      <c r="I2493" s="14">
        <v>0.32300000000000001</v>
      </c>
      <c r="J2493" s="14">
        <v>0.41599999999999998</v>
      </c>
    </row>
    <row r="2494" spans="1:10" ht="14.4">
      <c r="A2494" s="8" t="str">
        <f t="shared" si="38"/>
        <v>St. Lucia-The Americas 2008</v>
      </c>
      <c r="B2494" s="8" t="s">
        <v>253</v>
      </c>
      <c r="C2494" s="8" t="s">
        <v>84</v>
      </c>
      <c r="D2494" s="9" t="s">
        <v>70</v>
      </c>
      <c r="E2494" s="14">
        <v>0.34</v>
      </c>
      <c r="F2494" s="14">
        <v>20</v>
      </c>
      <c r="G2494" s="8"/>
      <c r="H2494" s="14">
        <v>61</v>
      </c>
      <c r="I2494" s="14">
        <v>0.32</v>
      </c>
      <c r="J2494" s="14">
        <v>1.0129999999999999</v>
      </c>
    </row>
    <row r="2495" spans="1:10" ht="14.4">
      <c r="A2495" s="8" t="str">
        <f t="shared" si="38"/>
        <v>Argentina-The Americas 2008</v>
      </c>
      <c r="B2495" s="8" t="s">
        <v>85</v>
      </c>
      <c r="C2495" s="8" t="s">
        <v>84</v>
      </c>
      <c r="D2495" s="9" t="s">
        <v>70</v>
      </c>
      <c r="E2495" s="14">
        <v>1.0760000000000001</v>
      </c>
      <c r="F2495" s="14">
        <v>31</v>
      </c>
      <c r="G2495" s="8"/>
      <c r="H2495" s="14">
        <v>453</v>
      </c>
      <c r="I2495" s="14">
        <v>0.28100000000000003</v>
      </c>
      <c r="J2495" s="14">
        <v>1.1719999999999999</v>
      </c>
    </row>
    <row r="2496" spans="1:10" ht="14.4">
      <c r="A2496" s="8" t="str">
        <f t="shared" si="38"/>
        <v>St. Martin (French part)-The Americas 2008</v>
      </c>
      <c r="B2496" s="8" t="s">
        <v>254</v>
      </c>
      <c r="C2496" s="8" t="s">
        <v>84</v>
      </c>
      <c r="D2496" s="9" t="s">
        <v>70</v>
      </c>
      <c r="E2496" s="8"/>
      <c r="F2496" s="8"/>
      <c r="G2496" s="8"/>
      <c r="H2496" s="8"/>
      <c r="I2496" s="8">
        <v>0.129</v>
      </c>
      <c r="J2496" s="8">
        <v>0.57976412489999996</v>
      </c>
    </row>
    <row r="2497" spans="1:10" ht="14.4">
      <c r="A2497" s="8" t="str">
        <f t="shared" si="38"/>
        <v>St. Vincent and the Grenadines-The Americas 2008</v>
      </c>
      <c r="B2497" s="8" t="s">
        <v>255</v>
      </c>
      <c r="C2497" s="8" t="s">
        <v>84</v>
      </c>
      <c r="D2497" s="9" t="s">
        <v>70</v>
      </c>
      <c r="E2497" s="14">
        <v>0.42599999999999999</v>
      </c>
      <c r="F2497" s="14">
        <v>12</v>
      </c>
      <c r="G2497" s="8"/>
      <c r="H2497" s="14">
        <v>117</v>
      </c>
      <c r="I2497" s="14">
        <v>0.21</v>
      </c>
      <c r="J2497" s="14">
        <v>1.1919999999999999</v>
      </c>
    </row>
    <row r="2498" spans="1:10" ht="14.4">
      <c r="A2498" s="8" t="str">
        <f t="shared" si="38"/>
        <v>Antigua and Barbuda-The Americas 2008</v>
      </c>
      <c r="B2498" s="8" t="s">
        <v>83</v>
      </c>
      <c r="C2498" s="8" t="s">
        <v>84</v>
      </c>
      <c r="D2498" s="9" t="s">
        <v>70</v>
      </c>
      <c r="E2498" s="14">
        <v>0.46200000000000002</v>
      </c>
      <c r="F2498" s="14">
        <v>21</v>
      </c>
      <c r="G2498" s="8"/>
      <c r="H2498" s="14">
        <v>207</v>
      </c>
      <c r="I2498" s="14">
        <v>0.38</v>
      </c>
      <c r="J2498" s="14">
        <v>1.6</v>
      </c>
    </row>
    <row r="2499" spans="1:10" ht="14.4">
      <c r="A2499" s="8" t="str">
        <f t="shared" ref="A2499:A2562" si="39">CONCATENATE(B2499," ",D2499)</f>
        <v>Suriname-The Americas 2008</v>
      </c>
      <c r="B2499" s="8" t="s">
        <v>257</v>
      </c>
      <c r="C2499" s="8" t="s">
        <v>84</v>
      </c>
      <c r="D2499" s="9" t="s">
        <v>70</v>
      </c>
      <c r="E2499" s="14">
        <v>0.27900000000000003</v>
      </c>
      <c r="F2499" s="14">
        <v>694</v>
      </c>
      <c r="G2499" s="8"/>
      <c r="H2499" s="14">
        <v>199</v>
      </c>
      <c r="I2499" s="14">
        <v>0.21099999999999999</v>
      </c>
      <c r="J2499" s="14">
        <v>1.2749999999999999</v>
      </c>
    </row>
    <row r="2500" spans="1:10" ht="14.4">
      <c r="A2500" s="8" t="str">
        <f t="shared" si="39"/>
        <v>Grenada-The Americas 2008</v>
      </c>
      <c r="B2500" s="8" t="s">
        <v>152</v>
      </c>
      <c r="C2500" s="8" t="s">
        <v>84</v>
      </c>
      <c r="D2500" s="9" t="s">
        <v>70</v>
      </c>
      <c r="E2500" s="14">
        <v>0.45300000000000001</v>
      </c>
      <c r="F2500" s="14">
        <v>20</v>
      </c>
      <c r="G2500" s="8"/>
      <c r="H2500" s="14">
        <v>140</v>
      </c>
      <c r="I2500" s="14">
        <v>0.23200000000000001</v>
      </c>
      <c r="J2500" s="14">
        <v>0.57799999999999996</v>
      </c>
    </row>
    <row r="2501" spans="1:10" ht="14.4">
      <c r="A2501" s="8" t="str">
        <f t="shared" si="39"/>
        <v>Colombia-The Americas 2008</v>
      </c>
      <c r="B2501" s="8" t="s">
        <v>118</v>
      </c>
      <c r="C2501" s="8" t="s">
        <v>84</v>
      </c>
      <c r="D2501" s="9" t="s">
        <v>70</v>
      </c>
      <c r="E2501" s="14">
        <v>0.80100000000000005</v>
      </c>
      <c r="F2501" s="14">
        <v>36</v>
      </c>
      <c r="G2501" s="8"/>
      <c r="H2501" s="14">
        <v>256</v>
      </c>
      <c r="I2501" s="14">
        <v>0.25600000000000001</v>
      </c>
      <c r="J2501" s="14">
        <v>0.91600000000000004</v>
      </c>
    </row>
    <row r="2502" spans="1:10" ht="14.4">
      <c r="A2502" s="8" t="str">
        <f t="shared" si="39"/>
        <v>Mexico-The Americas 2008</v>
      </c>
      <c r="B2502" s="8" t="s">
        <v>199</v>
      </c>
      <c r="C2502" s="8" t="s">
        <v>84</v>
      </c>
      <c r="D2502" s="9" t="s">
        <v>70</v>
      </c>
      <c r="E2502" s="14">
        <v>0.51500000000000001</v>
      </c>
      <c r="F2502" s="14">
        <v>26</v>
      </c>
      <c r="G2502" s="8"/>
      <c r="H2502" s="14">
        <v>549</v>
      </c>
      <c r="I2502" s="14">
        <v>0.217</v>
      </c>
      <c r="J2502" s="14">
        <v>0.65500000000000003</v>
      </c>
    </row>
    <row r="2503" spans="1:10" ht="14.4">
      <c r="A2503" s="8" t="str">
        <f t="shared" si="39"/>
        <v>El Salvador-The Americas 2008</v>
      </c>
      <c r="B2503" s="8" t="s">
        <v>135</v>
      </c>
      <c r="C2503" s="8" t="s">
        <v>84</v>
      </c>
      <c r="D2503" s="9" t="s">
        <v>70</v>
      </c>
      <c r="E2503" s="14">
        <v>0.34699999999999998</v>
      </c>
      <c r="F2503" s="14">
        <v>17</v>
      </c>
      <c r="G2503" s="8"/>
      <c r="H2503" s="14">
        <v>320</v>
      </c>
      <c r="I2503" s="14">
        <v>0.10100000000000001</v>
      </c>
      <c r="J2503" s="14">
        <v>1.1299999999999999</v>
      </c>
    </row>
    <row r="2504" spans="1:10" ht="14.4">
      <c r="A2504" s="8" t="str">
        <f t="shared" si="39"/>
        <v>Peru-The Americas 2008</v>
      </c>
      <c r="B2504" s="8" t="s">
        <v>224</v>
      </c>
      <c r="C2504" s="8" t="s">
        <v>84</v>
      </c>
      <c r="D2504" s="9" t="s">
        <v>70</v>
      </c>
      <c r="E2504" s="14">
        <v>0.38100000000000001</v>
      </c>
      <c r="F2504" s="14">
        <v>65</v>
      </c>
      <c r="G2504" s="8"/>
      <c r="H2504" s="14">
        <v>424</v>
      </c>
      <c r="I2504" s="14">
        <v>0.30599999999999999</v>
      </c>
      <c r="J2504" s="14">
        <v>0.73199999999999998</v>
      </c>
    </row>
    <row r="2505" spans="1:10" ht="14.4">
      <c r="A2505" s="8" t="str">
        <f t="shared" si="39"/>
        <v>Venezuela-The Americas 2008</v>
      </c>
      <c r="B2505" s="8" t="s">
        <v>281</v>
      </c>
      <c r="C2505" s="8" t="s">
        <v>84</v>
      </c>
      <c r="D2505" s="9" t="s">
        <v>70</v>
      </c>
      <c r="E2505" s="14">
        <v>0.55600000000000005</v>
      </c>
      <c r="F2505" s="14">
        <v>141</v>
      </c>
      <c r="G2505" s="8"/>
      <c r="H2505" s="14">
        <v>864</v>
      </c>
      <c r="I2505" s="14">
        <v>0.25900000000000001</v>
      </c>
      <c r="J2505" s="14">
        <v>0.97499999999999998</v>
      </c>
    </row>
    <row r="2506" spans="1:10" ht="14.4">
      <c r="A2506" s="8" t="str">
        <f t="shared" si="39"/>
        <v>Panama-The Americas 2008</v>
      </c>
      <c r="B2506" s="8" t="s">
        <v>221</v>
      </c>
      <c r="C2506" s="8" t="s">
        <v>84</v>
      </c>
      <c r="D2506" s="9" t="s">
        <v>70</v>
      </c>
      <c r="E2506" s="14">
        <v>0.438</v>
      </c>
      <c r="F2506" s="14">
        <v>12</v>
      </c>
      <c r="G2506" s="8"/>
      <c r="H2506" s="14">
        <v>482</v>
      </c>
      <c r="I2506" s="14">
        <v>0.33800000000000002</v>
      </c>
      <c r="J2506" s="14">
        <v>1.1020000000000001</v>
      </c>
    </row>
    <row r="2507" spans="1:10" ht="14.4">
      <c r="A2507" s="8" t="str">
        <f t="shared" si="39"/>
        <v>Guyana-The Americas 2008</v>
      </c>
      <c r="B2507" s="8" t="s">
        <v>157</v>
      </c>
      <c r="C2507" s="8" t="s">
        <v>84</v>
      </c>
      <c r="D2507" s="9" t="s">
        <v>70</v>
      </c>
      <c r="E2507" s="14">
        <v>0.39</v>
      </c>
      <c r="F2507" s="14">
        <v>39</v>
      </c>
      <c r="G2507" s="8"/>
      <c r="H2507" s="14">
        <v>288</v>
      </c>
      <c r="I2507" s="14">
        <v>0.182</v>
      </c>
      <c r="J2507" s="14">
        <v>0.57699999999999996</v>
      </c>
    </row>
    <row r="2508" spans="1:10" ht="14.4">
      <c r="A2508" s="8" t="str">
        <f t="shared" si="39"/>
        <v>Ecuador-The Americas 2008</v>
      </c>
      <c r="B2508" s="8" t="s">
        <v>133</v>
      </c>
      <c r="C2508" s="8" t="s">
        <v>84</v>
      </c>
      <c r="D2508" s="9" t="s">
        <v>70</v>
      </c>
      <c r="E2508" s="14">
        <v>0.34899999999999998</v>
      </c>
      <c r="F2508" s="14">
        <v>65</v>
      </c>
      <c r="G2508" s="8"/>
      <c r="H2508" s="14">
        <v>600</v>
      </c>
      <c r="I2508" s="14">
        <v>0.188</v>
      </c>
      <c r="J2508" s="14">
        <v>0.80500000000000005</v>
      </c>
    </row>
    <row r="2509" spans="1:10" ht="14.4">
      <c r="A2509" s="8" t="str">
        <f t="shared" si="39"/>
        <v>Dominican Republic-The Americas 2008</v>
      </c>
      <c r="B2509" s="8" t="s">
        <v>132</v>
      </c>
      <c r="C2509" s="8" t="s">
        <v>84</v>
      </c>
      <c r="D2509" s="9" t="s">
        <v>70</v>
      </c>
      <c r="E2509" s="14">
        <v>0.35199999999999998</v>
      </c>
      <c r="F2509" s="14">
        <v>19</v>
      </c>
      <c r="G2509" s="8"/>
      <c r="H2509" s="14">
        <v>480</v>
      </c>
      <c r="I2509" s="14">
        <v>0.20799999999999999</v>
      </c>
      <c r="J2509" s="14">
        <v>0.74</v>
      </c>
    </row>
    <row r="2510" spans="1:10" ht="14.4">
      <c r="A2510" s="8" t="str">
        <f t="shared" si="39"/>
        <v>Paraguay-The Americas 2008</v>
      </c>
      <c r="B2510" s="8" t="s">
        <v>223</v>
      </c>
      <c r="C2510" s="8" t="s">
        <v>84</v>
      </c>
      <c r="D2510" s="9" t="s">
        <v>70</v>
      </c>
      <c r="E2510" s="14">
        <v>0.35</v>
      </c>
      <c r="F2510" s="14">
        <v>35</v>
      </c>
      <c r="G2510" s="8"/>
      <c r="H2510" s="14">
        <v>328</v>
      </c>
      <c r="I2510" s="14">
        <v>0.14299999999999999</v>
      </c>
      <c r="J2510" s="14">
        <v>0.92900000000000005</v>
      </c>
    </row>
    <row r="2511" spans="1:10" ht="14.4">
      <c r="A2511" s="8" t="str">
        <f t="shared" si="39"/>
        <v>Nicaragua-The Americas 2008</v>
      </c>
      <c r="B2511" s="8" t="s">
        <v>213</v>
      </c>
      <c r="C2511" s="8" t="s">
        <v>84</v>
      </c>
      <c r="D2511" s="9" t="s">
        <v>70</v>
      </c>
      <c r="E2511" s="14">
        <v>0.63200000000000001</v>
      </c>
      <c r="F2511" s="14">
        <v>39</v>
      </c>
      <c r="G2511" s="8"/>
      <c r="H2511" s="14">
        <v>240</v>
      </c>
      <c r="I2511" s="14">
        <v>5.2999999999999999E-2</v>
      </c>
      <c r="J2511" s="14">
        <v>0.54800000000000004</v>
      </c>
    </row>
    <row r="2512" spans="1:10" ht="14.4">
      <c r="A2512" s="8" t="str">
        <f t="shared" si="39"/>
        <v>Belize-The Americas 2008</v>
      </c>
      <c r="B2512" s="8" t="s">
        <v>98</v>
      </c>
      <c r="C2512" s="8" t="s">
        <v>84</v>
      </c>
      <c r="D2512" s="9" t="s">
        <v>70</v>
      </c>
      <c r="E2512" s="14">
        <v>0.33200000000000002</v>
      </c>
      <c r="F2512" s="14">
        <v>44</v>
      </c>
      <c r="G2512" s="8"/>
      <c r="H2512" s="14">
        <v>147</v>
      </c>
      <c r="I2512" s="14">
        <v>0.113</v>
      </c>
      <c r="J2512" s="14">
        <v>0.54500000000000004</v>
      </c>
    </row>
    <row r="2513" spans="1:10" ht="14.4">
      <c r="A2513" s="8" t="str">
        <f t="shared" si="39"/>
        <v>Haiti-The Americas 2008</v>
      </c>
      <c r="B2513" s="8" t="s">
        <v>158</v>
      </c>
      <c r="C2513" s="8" t="s">
        <v>84</v>
      </c>
      <c r="D2513" s="9" t="s">
        <v>70</v>
      </c>
      <c r="E2513" s="14">
        <v>0.40400000000000003</v>
      </c>
      <c r="F2513" s="14">
        <v>195</v>
      </c>
      <c r="G2513" s="8"/>
      <c r="H2513" s="14">
        <v>184</v>
      </c>
      <c r="I2513" s="14">
        <v>7.5999999999999998E-2</v>
      </c>
      <c r="J2513" s="14">
        <v>0.33200000000000002</v>
      </c>
    </row>
    <row r="2514" spans="1:10" ht="14.4">
      <c r="A2514" s="8" t="str">
        <f t="shared" si="39"/>
        <v>Bolivia-The Americas 2008</v>
      </c>
      <c r="B2514" s="8" t="s">
        <v>102</v>
      </c>
      <c r="C2514" s="8" t="s">
        <v>84</v>
      </c>
      <c r="D2514" s="9" t="s">
        <v>70</v>
      </c>
      <c r="E2514" s="14">
        <v>0.8</v>
      </c>
      <c r="F2514" s="14">
        <v>50</v>
      </c>
      <c r="G2514" s="8"/>
      <c r="H2514" s="14">
        <v>1080</v>
      </c>
      <c r="I2514" s="14">
        <v>0.125</v>
      </c>
      <c r="J2514" s="14">
        <v>0.51200000000000001</v>
      </c>
    </row>
    <row r="2515" spans="1:10" ht="14.4">
      <c r="A2515" s="8" t="str">
        <f t="shared" si="39"/>
        <v>Honduras-The Americas 2008</v>
      </c>
      <c r="B2515" s="8" t="s">
        <v>159</v>
      </c>
      <c r="C2515" s="8" t="s">
        <v>84</v>
      </c>
      <c r="D2515" s="9" t="s">
        <v>70</v>
      </c>
      <c r="E2515" s="14">
        <v>0.441</v>
      </c>
      <c r="F2515" s="14">
        <v>20</v>
      </c>
      <c r="G2515" s="8"/>
      <c r="H2515" s="14">
        <v>224</v>
      </c>
      <c r="I2515" s="14">
        <v>9.6000000000000002E-2</v>
      </c>
      <c r="J2515" s="14">
        <v>0.84799999999999998</v>
      </c>
    </row>
    <row r="2516" spans="1:10" ht="14.4">
      <c r="A2516" s="8" t="str">
        <f t="shared" si="39"/>
        <v>Guatemala-The Americas 2008</v>
      </c>
      <c r="B2516" s="8" t="s">
        <v>154</v>
      </c>
      <c r="C2516" s="8" t="s">
        <v>84</v>
      </c>
      <c r="D2516" s="9" t="s">
        <v>70</v>
      </c>
      <c r="E2516" s="14">
        <v>0.40899999999999997</v>
      </c>
      <c r="F2516" s="14">
        <v>34</v>
      </c>
      <c r="G2516" s="8"/>
      <c r="H2516" s="14">
        <v>344</v>
      </c>
      <c r="I2516" s="14">
        <v>8.3000000000000004E-2</v>
      </c>
      <c r="J2516" s="14">
        <v>1.095</v>
      </c>
    </row>
    <row r="2517" spans="1:10" ht="14.4">
      <c r="A2517" s="8" t="str">
        <f t="shared" si="39"/>
        <v>Turks and Caicos Islands-The Americas 2009</v>
      </c>
      <c r="B2517" s="8" t="s">
        <v>272</v>
      </c>
      <c r="C2517" s="8" t="s">
        <v>84</v>
      </c>
      <c r="D2517" s="9" t="s">
        <v>71</v>
      </c>
      <c r="E2517" s="8"/>
      <c r="F2517" s="8"/>
      <c r="G2517" s="8"/>
      <c r="H2517" s="8"/>
      <c r="I2517" s="8">
        <v>0.129</v>
      </c>
      <c r="J2517" s="8">
        <v>0.57976412489999996</v>
      </c>
    </row>
    <row r="2518" spans="1:10" ht="14.4">
      <c r="A2518" s="8" t="str">
        <f t="shared" si="39"/>
        <v>Dominica-The Americas 2009</v>
      </c>
      <c r="B2518" s="8" t="s">
        <v>131</v>
      </c>
      <c r="C2518" s="8" t="s">
        <v>84</v>
      </c>
      <c r="D2518" s="9" t="s">
        <v>71</v>
      </c>
      <c r="E2518" s="14">
        <v>0.37</v>
      </c>
      <c r="F2518" s="14">
        <v>13</v>
      </c>
      <c r="G2518" s="8"/>
      <c r="H2518" s="14">
        <v>117</v>
      </c>
      <c r="I2518" s="14">
        <v>0.42</v>
      </c>
      <c r="J2518" s="14">
        <v>1.387</v>
      </c>
    </row>
    <row r="2519" spans="1:10" ht="14.4">
      <c r="A2519" s="8" t="str">
        <f t="shared" si="39"/>
        <v>St. Kitts and Nevis-The Americas 2009</v>
      </c>
      <c r="B2519" s="8" t="s">
        <v>252</v>
      </c>
      <c r="C2519" s="8" t="s">
        <v>84</v>
      </c>
      <c r="D2519" s="9" t="s">
        <v>71</v>
      </c>
      <c r="E2519" s="14">
        <v>0.52500000000000002</v>
      </c>
      <c r="F2519" s="14">
        <v>19</v>
      </c>
      <c r="G2519" s="8"/>
      <c r="H2519" s="14">
        <v>155</v>
      </c>
      <c r="I2519" s="14">
        <v>0.69</v>
      </c>
      <c r="J2519" s="14">
        <v>1.4590000000000001</v>
      </c>
    </row>
    <row r="2520" spans="1:10" ht="14.4">
      <c r="A2520" s="8" t="str">
        <f t="shared" si="39"/>
        <v>Sint Maarten (Dutch part)-The Americas 2009</v>
      </c>
      <c r="B2520" s="8" t="s">
        <v>242</v>
      </c>
      <c r="C2520" s="8" t="s">
        <v>84</v>
      </c>
      <c r="D2520" s="9" t="s">
        <v>71</v>
      </c>
      <c r="E2520" s="8"/>
      <c r="F2520" s="8"/>
      <c r="G2520" s="8"/>
      <c r="H2520" s="8"/>
      <c r="I2520" s="8">
        <v>0.129</v>
      </c>
      <c r="J2520" s="8">
        <v>0.57976412489999996</v>
      </c>
    </row>
    <row r="2521" spans="1:10" ht="14.4">
      <c r="A2521" s="8" t="str">
        <f t="shared" si="39"/>
        <v>Cuba-The Americas 2009</v>
      </c>
      <c r="B2521" s="8" t="s">
        <v>125</v>
      </c>
      <c r="C2521" s="8" t="s">
        <v>84</v>
      </c>
      <c r="D2521" s="9" t="s">
        <v>71</v>
      </c>
      <c r="E2521" s="8"/>
      <c r="F2521" s="8"/>
      <c r="G2521" s="8"/>
      <c r="H2521" s="8"/>
      <c r="I2521" s="14">
        <v>0.14299999999999999</v>
      </c>
      <c r="J2521" s="14">
        <v>5.5E-2</v>
      </c>
    </row>
    <row r="2522" spans="1:10" ht="14.4">
      <c r="A2522" s="8" t="str">
        <f t="shared" si="39"/>
        <v>Aruba-The Americas 2009</v>
      </c>
      <c r="B2522" s="8" t="s">
        <v>87</v>
      </c>
      <c r="C2522" s="8" t="s">
        <v>84</v>
      </c>
      <c r="D2522" s="9" t="s">
        <v>71</v>
      </c>
      <c r="E2522" s="8"/>
      <c r="F2522" s="8"/>
      <c r="G2522" s="8"/>
      <c r="H2522" s="8"/>
      <c r="I2522" s="14">
        <v>0.57999999999999996</v>
      </c>
      <c r="J2522" s="14">
        <v>1.262</v>
      </c>
    </row>
    <row r="2523" spans="1:10" ht="14.4">
      <c r="A2523" s="8" t="str">
        <f t="shared" si="39"/>
        <v>Canada-The Americas 2009</v>
      </c>
      <c r="B2523" s="8" t="s">
        <v>112</v>
      </c>
      <c r="C2523" s="8" t="s">
        <v>84</v>
      </c>
      <c r="D2523" s="9" t="s">
        <v>71</v>
      </c>
      <c r="E2523" s="14">
        <v>0.42299999999999999</v>
      </c>
      <c r="F2523" s="14">
        <v>5</v>
      </c>
      <c r="G2523" s="8"/>
      <c r="H2523" s="14">
        <v>119</v>
      </c>
      <c r="I2523" s="14">
        <v>0.80300000000000005</v>
      </c>
      <c r="J2523" s="14">
        <v>0.70499999999999996</v>
      </c>
    </row>
    <row r="2524" spans="1:10" ht="14.4">
      <c r="A2524" s="8" t="str">
        <f t="shared" si="39"/>
        <v>Puerto Rico-The Americas 2009</v>
      </c>
      <c r="B2524" s="8" t="s">
        <v>228</v>
      </c>
      <c r="C2524" s="8" t="s">
        <v>84</v>
      </c>
      <c r="D2524" s="9" t="s">
        <v>71</v>
      </c>
      <c r="E2524" s="14">
        <v>0.60599999999999998</v>
      </c>
      <c r="F2524" s="14">
        <v>7</v>
      </c>
      <c r="G2524" s="8"/>
      <c r="H2524" s="14">
        <v>218</v>
      </c>
      <c r="I2524" s="14">
        <v>0.41499999999999998</v>
      </c>
      <c r="J2524" s="14">
        <v>0.72899999999999998</v>
      </c>
    </row>
    <row r="2525" spans="1:10" ht="14.4">
      <c r="A2525" s="8" t="str">
        <f t="shared" si="39"/>
        <v>Bermuda-The Americas 2009</v>
      </c>
      <c r="B2525" s="8" t="s">
        <v>100</v>
      </c>
      <c r="C2525" s="8" t="s">
        <v>84</v>
      </c>
      <c r="D2525" s="9" t="s">
        <v>71</v>
      </c>
      <c r="E2525" s="8"/>
      <c r="F2525" s="8"/>
      <c r="G2525" s="8"/>
      <c r="H2525" s="8"/>
      <c r="I2525" s="14">
        <v>0.83299999999999996</v>
      </c>
      <c r="J2525" s="14">
        <v>1.3109999999999999</v>
      </c>
    </row>
    <row r="2526" spans="1:10" ht="14.4">
      <c r="A2526" s="8" t="str">
        <f t="shared" si="39"/>
        <v>Barbados-The Americas 2009</v>
      </c>
      <c r="B2526" s="8" t="s">
        <v>95</v>
      </c>
      <c r="C2526" s="8" t="s">
        <v>84</v>
      </c>
      <c r="D2526" s="9" t="s">
        <v>71</v>
      </c>
      <c r="E2526" s="8"/>
      <c r="F2526" s="8"/>
      <c r="G2526" s="8"/>
      <c r="H2526" s="8"/>
      <c r="I2526" s="14">
        <v>0.64700000000000002</v>
      </c>
      <c r="J2526" s="14">
        <v>1.208</v>
      </c>
    </row>
    <row r="2527" spans="1:10" ht="14.4">
      <c r="A2527" s="8" t="str">
        <f t="shared" si="39"/>
        <v>Curacao-The Americas 2009</v>
      </c>
      <c r="B2527" s="8" t="s">
        <v>126</v>
      </c>
      <c r="C2527" s="8" t="s">
        <v>84</v>
      </c>
      <c r="D2527" s="9" t="s">
        <v>71</v>
      </c>
      <c r="E2527" s="8"/>
      <c r="F2527" s="8"/>
      <c r="G2527" s="8"/>
      <c r="H2527" s="8"/>
      <c r="I2527" s="8">
        <v>0.129</v>
      </c>
      <c r="J2527" s="14">
        <v>1.4019999999999999</v>
      </c>
    </row>
    <row r="2528" spans="1:10" ht="14.4">
      <c r="A2528" s="8" t="str">
        <f t="shared" si="39"/>
        <v>United States-The Americas 2009</v>
      </c>
      <c r="B2528" s="8" t="s">
        <v>277</v>
      </c>
      <c r="C2528" s="8" t="s">
        <v>84</v>
      </c>
      <c r="D2528" s="9" t="s">
        <v>71</v>
      </c>
      <c r="E2528" s="14">
        <v>0.46100000000000002</v>
      </c>
      <c r="F2528" s="14">
        <v>5</v>
      </c>
      <c r="G2528" s="8"/>
      <c r="H2528" s="14">
        <v>187</v>
      </c>
      <c r="I2528" s="14">
        <v>0.71</v>
      </c>
      <c r="J2528" s="14">
        <v>0.88600000000000001</v>
      </c>
    </row>
    <row r="2529" spans="1:10" ht="14.4">
      <c r="A2529" s="8" t="str">
        <f t="shared" si="39"/>
        <v>Chile-The Americas 2009</v>
      </c>
      <c r="B2529" s="8" t="s">
        <v>116</v>
      </c>
      <c r="C2529" s="8" t="s">
        <v>84</v>
      </c>
      <c r="D2529" s="9" t="s">
        <v>71</v>
      </c>
      <c r="E2529" s="14">
        <v>0.248</v>
      </c>
      <c r="F2529" s="14">
        <v>27</v>
      </c>
      <c r="G2529" s="8"/>
      <c r="H2529" s="14">
        <v>316</v>
      </c>
      <c r="I2529" s="14">
        <v>0.41599999999999998</v>
      </c>
      <c r="J2529" s="14">
        <v>0.96799999999999997</v>
      </c>
    </row>
    <row r="2530" spans="1:10" ht="14.4">
      <c r="A2530" s="8" t="str">
        <f t="shared" si="39"/>
        <v>Trinidad and Tobago-The Americas 2009</v>
      </c>
      <c r="B2530" s="8" t="s">
        <v>268</v>
      </c>
      <c r="C2530" s="8" t="s">
        <v>84</v>
      </c>
      <c r="D2530" s="9" t="s">
        <v>71</v>
      </c>
      <c r="E2530" s="14">
        <v>0.33100000000000002</v>
      </c>
      <c r="F2530" s="14">
        <v>43</v>
      </c>
      <c r="G2530" s="8"/>
      <c r="H2530" s="14">
        <v>210</v>
      </c>
      <c r="I2530" s="14">
        <v>0.443</v>
      </c>
      <c r="J2530" s="14">
        <v>1.3959999999999999</v>
      </c>
    </row>
    <row r="2531" spans="1:10" ht="14.4">
      <c r="A2531" s="8" t="str">
        <f t="shared" si="39"/>
        <v>Uruguay-The Americas 2009</v>
      </c>
      <c r="B2531" s="8" t="s">
        <v>278</v>
      </c>
      <c r="C2531" s="8" t="s">
        <v>84</v>
      </c>
      <c r="D2531" s="9" t="s">
        <v>71</v>
      </c>
      <c r="E2531" s="14">
        <v>0.41899999999999998</v>
      </c>
      <c r="F2531" s="14">
        <v>65</v>
      </c>
      <c r="G2531" s="8"/>
      <c r="H2531" s="14">
        <v>336</v>
      </c>
      <c r="I2531" s="14">
        <v>0.41799999999999998</v>
      </c>
      <c r="J2531" s="14">
        <v>1.224</v>
      </c>
    </row>
    <row r="2532" spans="1:10" ht="14.4">
      <c r="A2532" s="8" t="str">
        <f t="shared" si="39"/>
        <v>Cayman Islands-The Americas 2009</v>
      </c>
      <c r="B2532" s="8" t="s">
        <v>113</v>
      </c>
      <c r="C2532" s="8" t="s">
        <v>84</v>
      </c>
      <c r="D2532" s="9" t="s">
        <v>71</v>
      </c>
      <c r="E2532" s="8"/>
      <c r="F2532" s="8"/>
      <c r="G2532" s="8"/>
      <c r="H2532" s="8"/>
      <c r="I2532" s="14">
        <v>0.64500000000000002</v>
      </c>
      <c r="J2532" s="14">
        <v>2.0030000000000001</v>
      </c>
    </row>
    <row r="2533" spans="1:10" ht="14.4">
      <c r="A2533" s="8" t="str">
        <f t="shared" si="39"/>
        <v>Greenland-The Americas 2009</v>
      </c>
      <c r="B2533" s="8" t="s">
        <v>151</v>
      </c>
      <c r="C2533" s="8" t="s">
        <v>84</v>
      </c>
      <c r="D2533" s="9" t="s">
        <v>71</v>
      </c>
      <c r="E2533" s="8"/>
      <c r="F2533" s="8"/>
      <c r="G2533" s="8"/>
      <c r="H2533" s="8"/>
      <c r="I2533" s="14">
        <v>0.628</v>
      </c>
      <c r="J2533" s="14">
        <v>0.94499999999999995</v>
      </c>
    </row>
    <row r="2534" spans="1:10" ht="14.4">
      <c r="A2534" s="8" t="str">
        <f t="shared" si="39"/>
        <v>Brazil-The Americas 2009</v>
      </c>
      <c r="B2534" s="8" t="s">
        <v>105</v>
      </c>
      <c r="C2534" s="8" t="s">
        <v>84</v>
      </c>
      <c r="D2534" s="9" t="s">
        <v>71</v>
      </c>
      <c r="E2534" s="14">
        <v>0.65600000000000003</v>
      </c>
      <c r="F2534" s="14">
        <v>119</v>
      </c>
      <c r="G2534" s="8"/>
      <c r="H2534" s="14">
        <v>2600</v>
      </c>
      <c r="I2534" s="14">
        <v>0.39200000000000002</v>
      </c>
      <c r="J2534" s="14">
        <v>0.875</v>
      </c>
    </row>
    <row r="2535" spans="1:10" ht="14.4">
      <c r="A2535" s="8" t="str">
        <f t="shared" si="39"/>
        <v>Jamaica-The Americas 2009</v>
      </c>
      <c r="B2535" s="8" t="s">
        <v>171</v>
      </c>
      <c r="C2535" s="8" t="s">
        <v>84</v>
      </c>
      <c r="D2535" s="9" t="s">
        <v>71</v>
      </c>
      <c r="E2535" s="14">
        <v>0.499</v>
      </c>
      <c r="F2535" s="14">
        <v>8</v>
      </c>
      <c r="G2535" s="8"/>
      <c r="H2535" s="14">
        <v>414</v>
      </c>
      <c r="I2535" s="14">
        <v>0.24299999999999999</v>
      </c>
      <c r="J2535" s="14">
        <v>1.083</v>
      </c>
    </row>
    <row r="2536" spans="1:10" ht="14.4">
      <c r="A2536" s="8" t="str">
        <f t="shared" si="39"/>
        <v>Bahamas, The-The Americas 2009</v>
      </c>
      <c r="B2536" s="8" t="s">
        <v>91</v>
      </c>
      <c r="C2536" s="8" t="s">
        <v>84</v>
      </c>
      <c r="D2536" s="9" t="s">
        <v>71</v>
      </c>
      <c r="E2536" s="14">
        <v>0.44900000000000001</v>
      </c>
      <c r="F2536" s="14">
        <v>31</v>
      </c>
      <c r="G2536" s="8"/>
      <c r="H2536" s="14">
        <v>58</v>
      </c>
      <c r="I2536" s="14">
        <v>0.33900000000000002</v>
      </c>
      <c r="J2536" s="14">
        <v>1.012</v>
      </c>
    </row>
    <row r="2537" spans="1:10" ht="14.4">
      <c r="A2537" s="8" t="str">
        <f t="shared" si="39"/>
        <v>Costa Rica-The Americas 2009</v>
      </c>
      <c r="B2537" s="8" t="s">
        <v>122</v>
      </c>
      <c r="C2537" s="8" t="s">
        <v>84</v>
      </c>
      <c r="D2537" s="9" t="s">
        <v>71</v>
      </c>
      <c r="E2537" s="14">
        <v>0.55200000000000005</v>
      </c>
      <c r="F2537" s="14">
        <v>60</v>
      </c>
      <c r="G2537" s="8"/>
      <c r="H2537" s="14">
        <v>282</v>
      </c>
      <c r="I2537" s="14">
        <v>0.34300000000000003</v>
      </c>
      <c r="J2537" s="14">
        <v>0.42399999999999999</v>
      </c>
    </row>
    <row r="2538" spans="1:10" ht="14.4">
      <c r="A2538" s="8" t="str">
        <f t="shared" si="39"/>
        <v>St. Vincent and the Grenadines-The Americas 2009</v>
      </c>
      <c r="B2538" s="8" t="s">
        <v>255</v>
      </c>
      <c r="C2538" s="8" t="s">
        <v>84</v>
      </c>
      <c r="D2538" s="9" t="s">
        <v>71</v>
      </c>
      <c r="E2538" s="14">
        <v>0.41</v>
      </c>
      <c r="F2538" s="14">
        <v>11</v>
      </c>
      <c r="G2538" s="8"/>
      <c r="H2538" s="14">
        <v>111</v>
      </c>
      <c r="I2538" s="14">
        <v>0.31</v>
      </c>
      <c r="J2538" s="14">
        <v>1.109</v>
      </c>
    </row>
    <row r="2539" spans="1:10" ht="14.4">
      <c r="A2539" s="8" t="str">
        <f t="shared" si="39"/>
        <v>St. Lucia-The Americas 2009</v>
      </c>
      <c r="B2539" s="8" t="s">
        <v>253</v>
      </c>
      <c r="C2539" s="8" t="s">
        <v>84</v>
      </c>
      <c r="D2539" s="9" t="s">
        <v>71</v>
      </c>
      <c r="E2539" s="14">
        <v>0.34399999999999997</v>
      </c>
      <c r="F2539" s="14">
        <v>14</v>
      </c>
      <c r="G2539" s="8"/>
      <c r="H2539" s="14">
        <v>92</v>
      </c>
      <c r="I2539" s="14">
        <v>0.36</v>
      </c>
      <c r="J2539" s="14">
        <v>1.083</v>
      </c>
    </row>
    <row r="2540" spans="1:10" ht="14.4">
      <c r="A2540" s="8" t="str">
        <f t="shared" si="39"/>
        <v>Argentina-The Americas 2009</v>
      </c>
      <c r="B2540" s="8" t="s">
        <v>85</v>
      </c>
      <c r="C2540" s="8" t="s">
        <v>84</v>
      </c>
      <c r="D2540" s="9" t="s">
        <v>71</v>
      </c>
      <c r="E2540" s="14">
        <v>1.0760000000000001</v>
      </c>
      <c r="F2540" s="14">
        <v>26</v>
      </c>
      <c r="G2540" s="8"/>
      <c r="H2540" s="14">
        <v>453</v>
      </c>
      <c r="I2540" s="14">
        <v>0.34</v>
      </c>
      <c r="J2540" s="14">
        <v>1.3109999999999999</v>
      </c>
    </row>
    <row r="2541" spans="1:10" ht="14.4">
      <c r="A2541" s="8" t="str">
        <f t="shared" si="39"/>
        <v>Antigua and Barbuda-The Americas 2009</v>
      </c>
      <c r="B2541" s="8" t="s">
        <v>83</v>
      </c>
      <c r="C2541" s="8" t="s">
        <v>84</v>
      </c>
      <c r="D2541" s="9" t="s">
        <v>71</v>
      </c>
      <c r="E2541" s="14">
        <v>0.41</v>
      </c>
      <c r="F2541" s="14">
        <v>21</v>
      </c>
      <c r="G2541" s="8"/>
      <c r="H2541" s="14">
        <v>207</v>
      </c>
      <c r="I2541" s="14">
        <v>0.42</v>
      </c>
      <c r="J2541" s="14">
        <v>1.5629999999999999</v>
      </c>
    </row>
    <row r="2542" spans="1:10" ht="14.4">
      <c r="A2542" s="8" t="str">
        <f t="shared" si="39"/>
        <v>St. Martin (French part)-The Americas 2009</v>
      </c>
      <c r="B2542" s="8" t="s">
        <v>254</v>
      </c>
      <c r="C2542" s="8" t="s">
        <v>84</v>
      </c>
      <c r="D2542" s="9" t="s">
        <v>71</v>
      </c>
      <c r="E2542" s="8"/>
      <c r="F2542" s="8"/>
      <c r="G2542" s="8"/>
      <c r="H2542" s="8"/>
      <c r="I2542" s="8">
        <v>0.129</v>
      </c>
      <c r="J2542" s="8">
        <v>0.57976412489999996</v>
      </c>
    </row>
    <row r="2543" spans="1:10" ht="14.4">
      <c r="A2543" s="8" t="str">
        <f t="shared" si="39"/>
        <v>Suriname-The Americas 2009</v>
      </c>
      <c r="B2543" s="8" t="s">
        <v>257</v>
      </c>
      <c r="C2543" s="8" t="s">
        <v>84</v>
      </c>
      <c r="D2543" s="9" t="s">
        <v>71</v>
      </c>
      <c r="E2543" s="14">
        <v>0.27900000000000003</v>
      </c>
      <c r="F2543" s="14">
        <v>694</v>
      </c>
      <c r="G2543" s="8"/>
      <c r="H2543" s="14">
        <v>199</v>
      </c>
      <c r="I2543" s="14">
        <v>0.314</v>
      </c>
      <c r="J2543" s="14">
        <v>1.4690000000000001</v>
      </c>
    </row>
    <row r="2544" spans="1:10" ht="14.4">
      <c r="A2544" s="8" t="str">
        <f t="shared" si="39"/>
        <v>Grenada-The Americas 2009</v>
      </c>
      <c r="B2544" s="8" t="s">
        <v>152</v>
      </c>
      <c r="C2544" s="8" t="s">
        <v>84</v>
      </c>
      <c r="D2544" s="9" t="s">
        <v>71</v>
      </c>
      <c r="E2544" s="14">
        <v>0.45300000000000001</v>
      </c>
      <c r="F2544" s="14">
        <v>20</v>
      </c>
      <c r="G2544" s="8"/>
      <c r="H2544" s="14">
        <v>140</v>
      </c>
      <c r="I2544" s="14">
        <v>0.24099999999999999</v>
      </c>
      <c r="J2544" s="14">
        <v>1.097</v>
      </c>
    </row>
    <row r="2545" spans="1:10" ht="14.4">
      <c r="A2545" s="8" t="str">
        <f t="shared" si="39"/>
        <v>Colombia-The Americas 2009</v>
      </c>
      <c r="B2545" s="8" t="s">
        <v>118</v>
      </c>
      <c r="C2545" s="8" t="s">
        <v>84</v>
      </c>
      <c r="D2545" s="9" t="s">
        <v>71</v>
      </c>
      <c r="E2545" s="14">
        <v>0.80300000000000005</v>
      </c>
      <c r="F2545" s="14">
        <v>20</v>
      </c>
      <c r="G2545" s="8"/>
      <c r="H2545" s="14">
        <v>208</v>
      </c>
      <c r="I2545" s="14">
        <v>0.3</v>
      </c>
      <c r="J2545" s="14">
        <v>0.92</v>
      </c>
    </row>
    <row r="2546" spans="1:10" ht="14.4">
      <c r="A2546" s="8" t="str">
        <f t="shared" si="39"/>
        <v>Mexico-The Americas 2009</v>
      </c>
      <c r="B2546" s="8" t="s">
        <v>199</v>
      </c>
      <c r="C2546" s="8" t="s">
        <v>84</v>
      </c>
      <c r="D2546" s="9" t="s">
        <v>71</v>
      </c>
      <c r="E2546" s="14">
        <v>0.51</v>
      </c>
      <c r="F2546" s="14">
        <v>11</v>
      </c>
      <c r="G2546" s="8"/>
      <c r="H2546" s="14">
        <v>517</v>
      </c>
      <c r="I2546" s="14">
        <v>0.26300000000000001</v>
      </c>
      <c r="J2546" s="14">
        <v>0.71499999999999997</v>
      </c>
    </row>
    <row r="2547" spans="1:10" ht="14.4">
      <c r="A2547" s="8" t="str">
        <f t="shared" si="39"/>
        <v>El Salvador-The Americas 2009</v>
      </c>
      <c r="B2547" s="8" t="s">
        <v>135</v>
      </c>
      <c r="C2547" s="8" t="s">
        <v>84</v>
      </c>
      <c r="D2547" s="9" t="s">
        <v>71</v>
      </c>
      <c r="E2547" s="14">
        <v>0.34799999999999998</v>
      </c>
      <c r="F2547" s="14">
        <v>17</v>
      </c>
      <c r="G2547" s="8"/>
      <c r="H2547" s="14">
        <v>320</v>
      </c>
      <c r="I2547" s="14">
        <v>0.121</v>
      </c>
      <c r="J2547" s="14">
        <v>1.224</v>
      </c>
    </row>
    <row r="2548" spans="1:10" ht="14.4">
      <c r="A2548" s="8" t="str">
        <f t="shared" si="39"/>
        <v>Peru-The Americas 2009</v>
      </c>
      <c r="B2548" s="8" t="s">
        <v>224</v>
      </c>
      <c r="C2548" s="8" t="s">
        <v>84</v>
      </c>
      <c r="D2548" s="9" t="s">
        <v>71</v>
      </c>
      <c r="E2548" s="14">
        <v>0.372</v>
      </c>
      <c r="F2548" s="14">
        <v>41</v>
      </c>
      <c r="G2548" s="8"/>
      <c r="H2548" s="14">
        <v>380</v>
      </c>
      <c r="I2548" s="14">
        <v>0.314</v>
      </c>
      <c r="J2548" s="14">
        <v>0.85399999999999998</v>
      </c>
    </row>
    <row r="2549" spans="1:10" ht="14.4">
      <c r="A2549" s="8" t="str">
        <f t="shared" si="39"/>
        <v>Venezuela-The Americas 2009</v>
      </c>
      <c r="B2549" s="8" t="s">
        <v>281</v>
      </c>
      <c r="C2549" s="8" t="s">
        <v>84</v>
      </c>
      <c r="D2549" s="9" t="s">
        <v>71</v>
      </c>
      <c r="E2549" s="14">
        <v>0.60399999999999998</v>
      </c>
      <c r="F2549" s="14">
        <v>141</v>
      </c>
      <c r="G2549" s="8"/>
      <c r="H2549" s="14">
        <v>864</v>
      </c>
      <c r="I2549" s="14">
        <v>0.32700000000000001</v>
      </c>
      <c r="J2549" s="14">
        <v>0.98399999999999999</v>
      </c>
    </row>
    <row r="2550" spans="1:10" ht="14.4">
      <c r="A2550" s="8" t="str">
        <f t="shared" si="39"/>
        <v>Panama-The Americas 2009</v>
      </c>
      <c r="B2550" s="8" t="s">
        <v>221</v>
      </c>
      <c r="C2550" s="8" t="s">
        <v>84</v>
      </c>
      <c r="D2550" s="9" t="s">
        <v>71</v>
      </c>
      <c r="E2550" s="14">
        <v>0.438</v>
      </c>
      <c r="F2550" s="14">
        <v>12</v>
      </c>
      <c r="G2550" s="8"/>
      <c r="H2550" s="14">
        <v>482</v>
      </c>
      <c r="I2550" s="14">
        <v>0.39100000000000001</v>
      </c>
      <c r="J2550" s="14">
        <v>1.6779999999999999</v>
      </c>
    </row>
    <row r="2551" spans="1:10" ht="14.4">
      <c r="A2551" s="8" t="str">
        <f t="shared" si="39"/>
        <v>Guyana-The Americas 2009</v>
      </c>
      <c r="B2551" s="8" t="s">
        <v>157</v>
      </c>
      <c r="C2551" s="8" t="s">
        <v>84</v>
      </c>
      <c r="D2551" s="9" t="s">
        <v>71</v>
      </c>
      <c r="E2551" s="14">
        <v>0.38800000000000001</v>
      </c>
      <c r="F2551" s="14">
        <v>30</v>
      </c>
      <c r="G2551" s="8"/>
      <c r="H2551" s="14">
        <v>288</v>
      </c>
      <c r="I2551" s="14">
        <v>0.23899999999999999</v>
      </c>
      <c r="J2551" s="14">
        <v>0.625</v>
      </c>
    </row>
    <row r="2552" spans="1:10" ht="14.4">
      <c r="A2552" s="8" t="str">
        <f t="shared" si="39"/>
        <v>Dominican Republic-The Americas 2009</v>
      </c>
      <c r="B2552" s="8" t="s">
        <v>132</v>
      </c>
      <c r="C2552" s="8" t="s">
        <v>84</v>
      </c>
      <c r="D2552" s="9" t="s">
        <v>71</v>
      </c>
      <c r="E2552" s="14">
        <v>0.38400000000000001</v>
      </c>
      <c r="F2552" s="14">
        <v>13</v>
      </c>
      <c r="G2552" s="8"/>
      <c r="H2552" s="14">
        <v>324</v>
      </c>
      <c r="I2552" s="14">
        <v>0.27700000000000002</v>
      </c>
      <c r="J2552" s="14">
        <v>0.873</v>
      </c>
    </row>
    <row r="2553" spans="1:10" ht="14.4">
      <c r="A2553" s="8" t="str">
        <f t="shared" si="39"/>
        <v>Ecuador-The Americas 2009</v>
      </c>
      <c r="B2553" s="8" t="s">
        <v>133</v>
      </c>
      <c r="C2553" s="8" t="s">
        <v>84</v>
      </c>
      <c r="D2553" s="9" t="s">
        <v>71</v>
      </c>
      <c r="E2553" s="14">
        <v>0.34899999999999998</v>
      </c>
      <c r="F2553" s="14">
        <v>64</v>
      </c>
      <c r="G2553" s="8"/>
      <c r="H2553" s="14">
        <v>600</v>
      </c>
      <c r="I2553" s="14">
        <v>0.246</v>
      </c>
      <c r="J2553" s="14">
        <v>0.89700000000000002</v>
      </c>
    </row>
    <row r="2554" spans="1:10" ht="14.4">
      <c r="A2554" s="8" t="str">
        <f t="shared" si="39"/>
        <v>Nicaragua-The Americas 2009</v>
      </c>
      <c r="B2554" s="8" t="s">
        <v>213</v>
      </c>
      <c r="C2554" s="8" t="s">
        <v>84</v>
      </c>
      <c r="D2554" s="9" t="s">
        <v>71</v>
      </c>
      <c r="E2554" s="14">
        <v>0.63200000000000001</v>
      </c>
      <c r="F2554" s="14">
        <v>39</v>
      </c>
      <c r="G2554" s="8"/>
      <c r="H2554" s="14">
        <v>240</v>
      </c>
      <c r="I2554" s="14">
        <v>7.2999999999999995E-2</v>
      </c>
      <c r="J2554" s="14">
        <v>0.58199999999999996</v>
      </c>
    </row>
    <row r="2555" spans="1:10" ht="14.4">
      <c r="A2555" s="8" t="str">
        <f t="shared" si="39"/>
        <v>Paraguay-The Americas 2009</v>
      </c>
      <c r="B2555" s="8" t="s">
        <v>223</v>
      </c>
      <c r="C2555" s="8" t="s">
        <v>84</v>
      </c>
      <c r="D2555" s="9" t="s">
        <v>71</v>
      </c>
      <c r="E2555" s="14">
        <v>0.35</v>
      </c>
      <c r="F2555" s="14">
        <v>35</v>
      </c>
      <c r="G2555" s="8"/>
      <c r="H2555" s="14">
        <v>328</v>
      </c>
      <c r="I2555" s="14">
        <v>0.189</v>
      </c>
      <c r="J2555" s="14">
        <v>0.88500000000000001</v>
      </c>
    </row>
    <row r="2556" spans="1:10" ht="14.4">
      <c r="A2556" s="8" t="str">
        <f t="shared" si="39"/>
        <v>Belize-The Americas 2009</v>
      </c>
      <c r="B2556" s="8" t="s">
        <v>98</v>
      </c>
      <c r="C2556" s="8" t="s">
        <v>84</v>
      </c>
      <c r="D2556" s="9" t="s">
        <v>71</v>
      </c>
      <c r="E2556" s="14">
        <v>0.33200000000000002</v>
      </c>
      <c r="F2556" s="14">
        <v>44</v>
      </c>
      <c r="G2556" s="8"/>
      <c r="H2556" s="14">
        <v>147</v>
      </c>
      <c r="I2556" s="14">
        <v>0.11700000000000001</v>
      </c>
      <c r="J2556" s="14">
        <v>0.53700000000000003</v>
      </c>
    </row>
    <row r="2557" spans="1:10" ht="14.4">
      <c r="A2557" s="8" t="str">
        <f t="shared" si="39"/>
        <v>Haiti-The Americas 2009</v>
      </c>
      <c r="B2557" s="8" t="s">
        <v>158</v>
      </c>
      <c r="C2557" s="8" t="s">
        <v>84</v>
      </c>
      <c r="D2557" s="9" t="s">
        <v>71</v>
      </c>
      <c r="E2557" s="14">
        <v>0.40400000000000003</v>
      </c>
      <c r="F2557" s="14">
        <v>195</v>
      </c>
      <c r="G2557" s="8"/>
      <c r="H2557" s="14">
        <v>184</v>
      </c>
      <c r="I2557" s="14">
        <v>8.1000000000000003E-2</v>
      </c>
      <c r="J2557" s="14">
        <v>0.374</v>
      </c>
    </row>
    <row r="2558" spans="1:10" ht="14.4">
      <c r="A2558" s="8" t="str">
        <f t="shared" si="39"/>
        <v>Bolivia-The Americas 2009</v>
      </c>
      <c r="B2558" s="8" t="s">
        <v>102</v>
      </c>
      <c r="C2558" s="8" t="s">
        <v>84</v>
      </c>
      <c r="D2558" s="9" t="s">
        <v>71</v>
      </c>
      <c r="E2558" s="14">
        <v>0.8</v>
      </c>
      <c r="F2558" s="14">
        <v>50</v>
      </c>
      <c r="G2558" s="8"/>
      <c r="H2558" s="14">
        <v>1080</v>
      </c>
      <c r="I2558" s="14">
        <v>0.16800000000000001</v>
      </c>
      <c r="J2558" s="14">
        <v>0.64700000000000002</v>
      </c>
    </row>
    <row r="2559" spans="1:10" ht="14.4">
      <c r="A2559" s="8" t="str">
        <f t="shared" si="39"/>
        <v>Honduras-The Americas 2009</v>
      </c>
      <c r="B2559" s="8" t="s">
        <v>159</v>
      </c>
      <c r="C2559" s="8" t="s">
        <v>84</v>
      </c>
      <c r="D2559" s="9" t="s">
        <v>71</v>
      </c>
      <c r="E2559" s="14">
        <v>0.441</v>
      </c>
      <c r="F2559" s="14">
        <v>14</v>
      </c>
      <c r="G2559" s="8"/>
      <c r="H2559" s="14">
        <v>224</v>
      </c>
      <c r="I2559" s="14">
        <v>9.8000000000000004E-2</v>
      </c>
      <c r="J2559" s="14">
        <v>1.123</v>
      </c>
    </row>
    <row r="2560" spans="1:10" ht="14.4">
      <c r="A2560" s="8" t="str">
        <f t="shared" si="39"/>
        <v>Guatemala-The Americas 2009</v>
      </c>
      <c r="B2560" s="8" t="s">
        <v>154</v>
      </c>
      <c r="C2560" s="8" t="s">
        <v>84</v>
      </c>
      <c r="D2560" s="9" t="s">
        <v>71</v>
      </c>
      <c r="E2560" s="14">
        <v>0.40899999999999997</v>
      </c>
      <c r="F2560" s="14">
        <v>37</v>
      </c>
      <c r="G2560" s="8"/>
      <c r="H2560" s="14">
        <v>344</v>
      </c>
      <c r="I2560" s="14">
        <v>9.2999999999999999E-2</v>
      </c>
      <c r="J2560" s="14">
        <v>1.2370000000000001</v>
      </c>
    </row>
    <row r="2561" spans="1:10" ht="14.4">
      <c r="A2561" s="8" t="str">
        <f t="shared" si="39"/>
        <v>Sint Maarten (Dutch part)-The Americas 2010</v>
      </c>
      <c r="B2561" s="8" t="s">
        <v>242</v>
      </c>
      <c r="C2561" s="8" t="s">
        <v>84</v>
      </c>
      <c r="D2561" s="9" t="s">
        <v>72</v>
      </c>
      <c r="E2561" s="8"/>
      <c r="F2561" s="8"/>
      <c r="G2561" s="8"/>
      <c r="H2561" s="8"/>
      <c r="I2561" s="8">
        <v>0.129</v>
      </c>
      <c r="J2561" s="8">
        <v>0.57976412489999996</v>
      </c>
    </row>
    <row r="2562" spans="1:10" ht="14.4">
      <c r="A2562" s="8" t="str">
        <f t="shared" si="39"/>
        <v>Turks and Caicos Islands-The Americas 2010</v>
      </c>
      <c r="B2562" s="8" t="s">
        <v>272</v>
      </c>
      <c r="C2562" s="8" t="s">
        <v>84</v>
      </c>
      <c r="D2562" s="9" t="s">
        <v>72</v>
      </c>
      <c r="E2562" s="8"/>
      <c r="F2562" s="8"/>
      <c r="G2562" s="8"/>
      <c r="H2562" s="8"/>
      <c r="I2562" s="8">
        <v>0.129</v>
      </c>
      <c r="J2562" s="8">
        <v>0.57976412489999996</v>
      </c>
    </row>
    <row r="2563" spans="1:10" ht="14.4">
      <c r="A2563" s="8" t="str">
        <f t="shared" ref="A2563:A2626" si="40">CONCATENATE(B2563," ",D2563)</f>
        <v>St. Kitts and Nevis-The Americas 2010</v>
      </c>
      <c r="B2563" s="8" t="s">
        <v>252</v>
      </c>
      <c r="C2563" s="8" t="s">
        <v>84</v>
      </c>
      <c r="D2563" s="9" t="s">
        <v>72</v>
      </c>
      <c r="E2563" s="14">
        <v>0.52500000000000002</v>
      </c>
      <c r="F2563" s="14">
        <v>19</v>
      </c>
      <c r="G2563" s="8"/>
      <c r="H2563" s="14">
        <v>155</v>
      </c>
      <c r="I2563" s="14">
        <v>0.76</v>
      </c>
      <c r="J2563" s="14">
        <v>1.528</v>
      </c>
    </row>
    <row r="2564" spans="1:10" ht="14.4">
      <c r="A2564" s="8" t="str">
        <f t="shared" si="40"/>
        <v>Cuba-The Americas 2010</v>
      </c>
      <c r="B2564" s="8" t="s">
        <v>125</v>
      </c>
      <c r="C2564" s="8" t="s">
        <v>84</v>
      </c>
      <c r="D2564" s="9" t="s">
        <v>72</v>
      </c>
      <c r="E2564" s="8"/>
      <c r="F2564" s="8"/>
      <c r="G2564" s="8"/>
      <c r="H2564" s="8"/>
      <c r="I2564" s="14">
        <v>0.159</v>
      </c>
      <c r="J2564" s="14">
        <v>8.8999999999999996E-2</v>
      </c>
    </row>
    <row r="2565" spans="1:10" ht="14.4">
      <c r="A2565" s="8" t="str">
        <f t="shared" si="40"/>
        <v>Aruba-The Americas 2010</v>
      </c>
      <c r="B2565" s="8" t="s">
        <v>87</v>
      </c>
      <c r="C2565" s="8" t="s">
        <v>84</v>
      </c>
      <c r="D2565" s="9" t="s">
        <v>72</v>
      </c>
      <c r="E2565" s="8"/>
      <c r="F2565" s="8"/>
      <c r="G2565" s="8"/>
      <c r="H2565" s="8"/>
      <c r="I2565" s="14">
        <v>0.62</v>
      </c>
      <c r="J2565" s="14">
        <v>1.2969999999999999</v>
      </c>
    </row>
    <row r="2566" spans="1:10" ht="14.4">
      <c r="A2566" s="8" t="str">
        <f t="shared" si="40"/>
        <v>Puerto Rico-The Americas 2010</v>
      </c>
      <c r="B2566" s="8" t="s">
        <v>228</v>
      </c>
      <c r="C2566" s="8" t="s">
        <v>84</v>
      </c>
      <c r="D2566" s="9" t="s">
        <v>72</v>
      </c>
      <c r="E2566" s="14">
        <v>0.63600000000000001</v>
      </c>
      <c r="F2566" s="14">
        <v>7</v>
      </c>
      <c r="G2566" s="8"/>
      <c r="H2566" s="14">
        <v>218</v>
      </c>
      <c r="I2566" s="14">
        <v>0.45300000000000001</v>
      </c>
      <c r="J2566" s="14">
        <v>0.79100000000000004</v>
      </c>
    </row>
    <row r="2567" spans="1:10" ht="14.4">
      <c r="A2567" s="8" t="str">
        <f t="shared" si="40"/>
        <v>Canada-The Americas 2010</v>
      </c>
      <c r="B2567" s="8" t="s">
        <v>112</v>
      </c>
      <c r="C2567" s="8" t="s">
        <v>84</v>
      </c>
      <c r="D2567" s="9" t="s">
        <v>72</v>
      </c>
      <c r="E2567" s="14">
        <v>0.27700000000000002</v>
      </c>
      <c r="F2567" s="14">
        <v>5</v>
      </c>
      <c r="G2567" s="8"/>
      <c r="H2567" s="14">
        <v>131</v>
      </c>
      <c r="I2567" s="14">
        <v>0.80300000000000005</v>
      </c>
      <c r="J2567" s="14">
        <v>0.75700000000000001</v>
      </c>
    </row>
    <row r="2568" spans="1:10" ht="14.4">
      <c r="A2568" s="8" t="str">
        <f t="shared" si="40"/>
        <v>Bermuda-The Americas 2010</v>
      </c>
      <c r="B2568" s="8" t="s">
        <v>100</v>
      </c>
      <c r="C2568" s="8" t="s">
        <v>84</v>
      </c>
      <c r="D2568" s="9" t="s">
        <v>72</v>
      </c>
      <c r="E2568" s="8"/>
      <c r="F2568" s="8"/>
      <c r="G2568" s="8"/>
      <c r="H2568" s="8"/>
      <c r="I2568" s="14">
        <v>0.84199999999999997</v>
      </c>
      <c r="J2568" s="14">
        <v>1.3580000000000001</v>
      </c>
    </row>
    <row r="2569" spans="1:10" ht="14.4">
      <c r="A2569" s="8" t="str">
        <f t="shared" si="40"/>
        <v>Dominica-The Americas 2010</v>
      </c>
      <c r="B2569" s="8" t="s">
        <v>131</v>
      </c>
      <c r="C2569" s="8" t="s">
        <v>84</v>
      </c>
      <c r="D2569" s="9" t="s">
        <v>72</v>
      </c>
      <c r="E2569" s="14">
        <v>0.37</v>
      </c>
      <c r="F2569" s="14">
        <v>13</v>
      </c>
      <c r="G2569" s="8"/>
      <c r="H2569" s="14">
        <v>117</v>
      </c>
      <c r="I2569" s="14">
        <v>0.47499999999999998</v>
      </c>
      <c r="J2569" s="14">
        <v>1.4830000000000001</v>
      </c>
    </row>
    <row r="2570" spans="1:10" ht="14.4">
      <c r="A2570" s="8" t="str">
        <f t="shared" si="40"/>
        <v>Barbados-The Americas 2010</v>
      </c>
      <c r="B2570" s="8" t="s">
        <v>95</v>
      </c>
      <c r="C2570" s="8" t="s">
        <v>84</v>
      </c>
      <c r="D2570" s="9" t="s">
        <v>72</v>
      </c>
      <c r="E2570" s="8"/>
      <c r="F2570" s="8"/>
      <c r="G2570" s="8"/>
      <c r="H2570" s="8"/>
      <c r="I2570" s="14">
        <v>0.68100000000000005</v>
      </c>
      <c r="J2570" s="14">
        <v>1.248</v>
      </c>
    </row>
    <row r="2571" spans="1:10" ht="14.4">
      <c r="A2571" s="8" t="str">
        <f t="shared" si="40"/>
        <v>United States-The Americas 2010</v>
      </c>
      <c r="B2571" s="8" t="s">
        <v>277</v>
      </c>
      <c r="C2571" s="8" t="s">
        <v>84</v>
      </c>
      <c r="D2571" s="9" t="s">
        <v>72</v>
      </c>
      <c r="E2571" s="14">
        <v>0.46500000000000002</v>
      </c>
      <c r="F2571" s="14">
        <v>5</v>
      </c>
      <c r="G2571" s="8"/>
      <c r="H2571" s="14">
        <v>187</v>
      </c>
      <c r="I2571" s="14">
        <v>0.71699999999999997</v>
      </c>
      <c r="J2571" s="14">
        <v>0.91300000000000003</v>
      </c>
    </row>
    <row r="2572" spans="1:10" ht="14.4">
      <c r="A2572" s="8" t="str">
        <f t="shared" si="40"/>
        <v>Curacao-The Americas 2010</v>
      </c>
      <c r="B2572" s="8" t="s">
        <v>126</v>
      </c>
      <c r="C2572" s="8" t="s">
        <v>84</v>
      </c>
      <c r="D2572" s="9" t="s">
        <v>72</v>
      </c>
      <c r="E2572" s="8"/>
      <c r="F2572" s="8"/>
      <c r="G2572" s="8"/>
      <c r="H2572" s="8"/>
      <c r="I2572" s="8">
        <v>0.129</v>
      </c>
      <c r="J2572" s="14">
        <v>1.383</v>
      </c>
    </row>
    <row r="2573" spans="1:10" ht="14.4">
      <c r="A2573" s="8" t="str">
        <f t="shared" si="40"/>
        <v>Chile-The Americas 2010</v>
      </c>
      <c r="B2573" s="8" t="s">
        <v>116</v>
      </c>
      <c r="C2573" s="8" t="s">
        <v>84</v>
      </c>
      <c r="D2573" s="9" t="s">
        <v>72</v>
      </c>
      <c r="E2573" s="14">
        <v>0.245</v>
      </c>
      <c r="F2573" s="14">
        <v>22</v>
      </c>
      <c r="G2573" s="8"/>
      <c r="H2573" s="14">
        <v>316</v>
      </c>
      <c r="I2573" s="14">
        <v>0.45</v>
      </c>
      <c r="J2573" s="14">
        <v>1.1579999999999999</v>
      </c>
    </row>
    <row r="2574" spans="1:10" ht="14.4">
      <c r="A2574" s="8" t="str">
        <f t="shared" si="40"/>
        <v>Cayman Islands-The Americas 2010</v>
      </c>
      <c r="B2574" s="8" t="s">
        <v>113</v>
      </c>
      <c r="C2574" s="8" t="s">
        <v>84</v>
      </c>
      <c r="D2574" s="9" t="s">
        <v>72</v>
      </c>
      <c r="E2574" s="8"/>
      <c r="F2574" s="8"/>
      <c r="G2574" s="8"/>
      <c r="H2574" s="8"/>
      <c r="I2574" s="14">
        <v>0.66</v>
      </c>
      <c r="J2574" s="14">
        <v>1.8120000000000001</v>
      </c>
    </row>
    <row r="2575" spans="1:10" ht="14.4">
      <c r="A2575" s="8" t="str">
        <f t="shared" si="40"/>
        <v>Trinidad and Tobago-The Americas 2010</v>
      </c>
      <c r="B2575" s="8" t="s">
        <v>268</v>
      </c>
      <c r="C2575" s="8" t="s">
        <v>84</v>
      </c>
      <c r="D2575" s="9" t="s">
        <v>72</v>
      </c>
      <c r="E2575" s="14">
        <v>0.33100000000000002</v>
      </c>
      <c r="F2575" s="14">
        <v>41</v>
      </c>
      <c r="G2575" s="8"/>
      <c r="H2575" s="14">
        <v>210</v>
      </c>
      <c r="I2575" s="14">
        <v>0.48499999999999999</v>
      </c>
      <c r="J2575" s="14">
        <v>1.4259999999999999</v>
      </c>
    </row>
    <row r="2576" spans="1:10" ht="14.4">
      <c r="A2576" s="8" t="str">
        <f t="shared" si="40"/>
        <v>Greenland-The Americas 2010</v>
      </c>
      <c r="B2576" s="8" t="s">
        <v>151</v>
      </c>
      <c r="C2576" s="8" t="s">
        <v>84</v>
      </c>
      <c r="D2576" s="9" t="s">
        <v>72</v>
      </c>
      <c r="E2576" s="8"/>
      <c r="F2576" s="8"/>
      <c r="G2576" s="8"/>
      <c r="H2576" s="8"/>
      <c r="I2576" s="14">
        <v>0.63</v>
      </c>
      <c r="J2576" s="14">
        <v>1.014</v>
      </c>
    </row>
    <row r="2577" spans="1:10" ht="14.4">
      <c r="A2577" s="8" t="str">
        <f t="shared" si="40"/>
        <v>Jamaica-The Americas 2010</v>
      </c>
      <c r="B2577" s="8" t="s">
        <v>171</v>
      </c>
      <c r="C2577" s="8" t="s">
        <v>84</v>
      </c>
      <c r="D2577" s="9" t="s">
        <v>72</v>
      </c>
      <c r="E2577" s="14">
        <v>0.48699999999999999</v>
      </c>
      <c r="F2577" s="14">
        <v>8</v>
      </c>
      <c r="G2577" s="8"/>
      <c r="H2577" s="14">
        <v>414</v>
      </c>
      <c r="I2577" s="14">
        <v>0.27700000000000002</v>
      </c>
      <c r="J2577" s="14">
        <v>1.161</v>
      </c>
    </row>
    <row r="2578" spans="1:10" ht="14.4">
      <c r="A2578" s="8" t="str">
        <f t="shared" si="40"/>
        <v>Uruguay-The Americas 2010</v>
      </c>
      <c r="B2578" s="8" t="s">
        <v>278</v>
      </c>
      <c r="C2578" s="8" t="s">
        <v>84</v>
      </c>
      <c r="D2578" s="9" t="s">
        <v>72</v>
      </c>
      <c r="E2578" s="14">
        <v>0.41899999999999998</v>
      </c>
      <c r="F2578" s="14">
        <v>65</v>
      </c>
      <c r="G2578" s="8"/>
      <c r="H2578" s="14">
        <v>336</v>
      </c>
      <c r="I2578" s="14">
        <v>0.46400000000000002</v>
      </c>
      <c r="J2578" s="14">
        <v>1.3160000000000001</v>
      </c>
    </row>
    <row r="2579" spans="1:10" ht="14.4">
      <c r="A2579" s="8" t="str">
        <f t="shared" si="40"/>
        <v>Brazil-The Americas 2010</v>
      </c>
      <c r="B2579" s="8" t="s">
        <v>105</v>
      </c>
      <c r="C2579" s="8" t="s">
        <v>84</v>
      </c>
      <c r="D2579" s="9" t="s">
        <v>72</v>
      </c>
      <c r="E2579" s="14">
        <v>0.66300000000000003</v>
      </c>
      <c r="F2579" s="14">
        <v>119</v>
      </c>
      <c r="G2579" s="8"/>
      <c r="H2579" s="14">
        <v>2600</v>
      </c>
      <c r="I2579" s="14">
        <v>0.40699999999999997</v>
      </c>
      <c r="J2579" s="14">
        <v>1.0089999999999999</v>
      </c>
    </row>
    <row r="2580" spans="1:10" ht="14.4">
      <c r="A2580" s="8" t="str">
        <f t="shared" si="40"/>
        <v>St. Lucia-The Americas 2010</v>
      </c>
      <c r="B2580" s="8" t="s">
        <v>253</v>
      </c>
      <c r="C2580" s="8" t="s">
        <v>84</v>
      </c>
      <c r="D2580" s="9" t="s">
        <v>72</v>
      </c>
      <c r="E2580" s="14">
        <v>0.34</v>
      </c>
      <c r="F2580" s="14">
        <v>14</v>
      </c>
      <c r="G2580" s="8"/>
      <c r="H2580" s="14">
        <v>92</v>
      </c>
      <c r="I2580" s="14">
        <v>0.433</v>
      </c>
      <c r="J2580" s="14">
        <v>1.117</v>
      </c>
    </row>
    <row r="2581" spans="1:10" ht="14.4">
      <c r="A2581" s="8" t="str">
        <f t="shared" si="40"/>
        <v>Bahamas, The-The Americas 2010</v>
      </c>
      <c r="B2581" s="8" t="s">
        <v>91</v>
      </c>
      <c r="C2581" s="8" t="s">
        <v>84</v>
      </c>
      <c r="D2581" s="9" t="s">
        <v>72</v>
      </c>
      <c r="E2581" s="14">
        <v>0.44900000000000001</v>
      </c>
      <c r="F2581" s="14">
        <v>24</v>
      </c>
      <c r="G2581" s="8"/>
      <c r="H2581" s="14">
        <v>58</v>
      </c>
      <c r="I2581" s="14">
        <v>0.43</v>
      </c>
      <c r="J2581" s="14">
        <v>1.1879999999999999</v>
      </c>
    </row>
    <row r="2582" spans="1:10" ht="14.4">
      <c r="A2582" s="8" t="str">
        <f t="shared" si="40"/>
        <v>Costa Rica-The Americas 2010</v>
      </c>
      <c r="B2582" s="8" t="s">
        <v>122</v>
      </c>
      <c r="C2582" s="8" t="s">
        <v>84</v>
      </c>
      <c r="D2582" s="9" t="s">
        <v>72</v>
      </c>
      <c r="E2582" s="14">
        <v>0.55300000000000005</v>
      </c>
      <c r="F2582" s="14">
        <v>60</v>
      </c>
      <c r="G2582" s="8"/>
      <c r="H2582" s="14">
        <v>272</v>
      </c>
      <c r="I2582" s="14">
        <v>0.36499999999999999</v>
      </c>
      <c r="J2582" s="14">
        <v>0.67</v>
      </c>
    </row>
    <row r="2583" spans="1:10" ht="14.4">
      <c r="A2583" s="8" t="str">
        <f t="shared" si="40"/>
        <v>St. Vincent and the Grenadines-The Americas 2010</v>
      </c>
      <c r="B2583" s="8" t="s">
        <v>255</v>
      </c>
      <c r="C2583" s="8" t="s">
        <v>84</v>
      </c>
      <c r="D2583" s="9" t="s">
        <v>72</v>
      </c>
      <c r="E2583" s="14">
        <v>0.38700000000000001</v>
      </c>
      <c r="F2583" s="14">
        <v>10</v>
      </c>
      <c r="G2583" s="8"/>
      <c r="H2583" s="14">
        <v>111</v>
      </c>
      <c r="I2583" s="14">
        <v>0.38500000000000001</v>
      </c>
      <c r="J2583" s="14">
        <v>1.206</v>
      </c>
    </row>
    <row r="2584" spans="1:10" ht="14.4">
      <c r="A2584" s="8" t="str">
        <f t="shared" si="40"/>
        <v>Argentina-The Americas 2010</v>
      </c>
      <c r="B2584" s="8" t="s">
        <v>85</v>
      </c>
      <c r="C2584" s="8" t="s">
        <v>84</v>
      </c>
      <c r="D2584" s="9" t="s">
        <v>72</v>
      </c>
      <c r="E2584" s="14">
        <v>1.0760000000000001</v>
      </c>
      <c r="F2584" s="14">
        <v>25</v>
      </c>
      <c r="G2584" s="8"/>
      <c r="H2584" s="14">
        <v>453</v>
      </c>
      <c r="I2584" s="14">
        <v>0.45</v>
      </c>
      <c r="J2584" s="14">
        <v>1.4139999999999999</v>
      </c>
    </row>
    <row r="2585" spans="1:10" ht="14.4">
      <c r="A2585" s="8" t="str">
        <f t="shared" si="40"/>
        <v>Antigua and Barbuda-The Americas 2010</v>
      </c>
      <c r="B2585" s="8" t="s">
        <v>83</v>
      </c>
      <c r="C2585" s="8" t="s">
        <v>84</v>
      </c>
      <c r="D2585" s="9" t="s">
        <v>72</v>
      </c>
      <c r="E2585" s="14">
        <v>0.41</v>
      </c>
      <c r="F2585" s="14">
        <v>21</v>
      </c>
      <c r="G2585" s="8"/>
      <c r="H2585" s="14">
        <v>207</v>
      </c>
      <c r="I2585" s="14">
        <v>0.47</v>
      </c>
      <c r="J2585" s="14">
        <v>1.9259999999999999</v>
      </c>
    </row>
    <row r="2586" spans="1:10" ht="14.4">
      <c r="A2586" s="8" t="str">
        <f t="shared" si="40"/>
        <v>St. Martin (French part)-The Americas 2010</v>
      </c>
      <c r="B2586" s="8" t="s">
        <v>254</v>
      </c>
      <c r="C2586" s="8" t="s">
        <v>84</v>
      </c>
      <c r="D2586" s="9" t="s">
        <v>72</v>
      </c>
      <c r="E2586" s="8"/>
      <c r="F2586" s="8"/>
      <c r="G2586" s="8"/>
      <c r="H2586" s="8"/>
      <c r="I2586" s="8">
        <v>0.129</v>
      </c>
      <c r="J2586" s="8">
        <v>0.57976412489999996</v>
      </c>
    </row>
    <row r="2587" spans="1:10" ht="14.4">
      <c r="A2587" s="8" t="str">
        <f t="shared" si="40"/>
        <v>Suriname-The Americas 2010</v>
      </c>
      <c r="B2587" s="8" t="s">
        <v>257</v>
      </c>
      <c r="C2587" s="8" t="s">
        <v>84</v>
      </c>
      <c r="D2587" s="9" t="s">
        <v>72</v>
      </c>
      <c r="E2587" s="14">
        <v>0.27900000000000003</v>
      </c>
      <c r="F2587" s="14">
        <v>694</v>
      </c>
      <c r="G2587" s="8"/>
      <c r="H2587" s="14">
        <v>199</v>
      </c>
      <c r="I2587" s="14">
        <v>0.316</v>
      </c>
      <c r="J2587" s="14">
        <v>0.99299999999999999</v>
      </c>
    </row>
    <row r="2588" spans="1:10" ht="14.4">
      <c r="A2588" s="8" t="str">
        <f t="shared" si="40"/>
        <v>Grenada-The Americas 2010</v>
      </c>
      <c r="B2588" s="8" t="s">
        <v>152</v>
      </c>
      <c r="C2588" s="8" t="s">
        <v>84</v>
      </c>
      <c r="D2588" s="9" t="s">
        <v>72</v>
      </c>
      <c r="E2588" s="14">
        <v>0.45300000000000001</v>
      </c>
      <c r="F2588" s="14">
        <v>15</v>
      </c>
      <c r="G2588" s="8"/>
      <c r="H2588" s="14">
        <v>140</v>
      </c>
      <c r="I2588" s="14">
        <v>0.27</v>
      </c>
      <c r="J2588" s="14">
        <v>1.165</v>
      </c>
    </row>
    <row r="2589" spans="1:10" ht="14.4">
      <c r="A2589" s="8" t="str">
        <f t="shared" si="40"/>
        <v>El Salvador-The Americas 2010</v>
      </c>
      <c r="B2589" s="8" t="s">
        <v>135</v>
      </c>
      <c r="C2589" s="8" t="s">
        <v>84</v>
      </c>
      <c r="D2589" s="9" t="s">
        <v>72</v>
      </c>
      <c r="E2589" s="14">
        <v>0.34799999999999998</v>
      </c>
      <c r="F2589" s="14">
        <v>17</v>
      </c>
      <c r="G2589" s="8"/>
      <c r="H2589" s="14">
        <v>320</v>
      </c>
      <c r="I2589" s="14">
        <v>0.159</v>
      </c>
      <c r="J2589" s="14">
        <v>1.238</v>
      </c>
    </row>
    <row r="2590" spans="1:10" ht="14.4">
      <c r="A2590" s="8" t="str">
        <f t="shared" si="40"/>
        <v>Colombia-The Americas 2010</v>
      </c>
      <c r="B2590" s="8" t="s">
        <v>118</v>
      </c>
      <c r="C2590" s="8" t="s">
        <v>84</v>
      </c>
      <c r="D2590" s="9" t="s">
        <v>72</v>
      </c>
      <c r="E2590" s="14">
        <v>0.80300000000000005</v>
      </c>
      <c r="F2590" s="14">
        <v>14</v>
      </c>
      <c r="G2590" s="8"/>
      <c r="H2590" s="14">
        <v>208</v>
      </c>
      <c r="I2590" s="14">
        <v>0.36499999999999999</v>
      </c>
      <c r="J2590" s="14">
        <v>0.95799999999999996</v>
      </c>
    </row>
    <row r="2591" spans="1:10" ht="14.4">
      <c r="A2591" s="8" t="str">
        <f t="shared" si="40"/>
        <v>Mexico-The Americas 2010</v>
      </c>
      <c r="B2591" s="8" t="s">
        <v>199</v>
      </c>
      <c r="C2591" s="8" t="s">
        <v>84</v>
      </c>
      <c r="D2591" s="9" t="s">
        <v>72</v>
      </c>
      <c r="E2591" s="14">
        <v>0.505</v>
      </c>
      <c r="F2591" s="14">
        <v>7</v>
      </c>
      <c r="G2591" s="8"/>
      <c r="H2591" s="14">
        <v>404</v>
      </c>
      <c r="I2591" s="14">
        <v>0.311</v>
      </c>
      <c r="J2591" s="14">
        <v>0.77500000000000002</v>
      </c>
    </row>
    <row r="2592" spans="1:10" ht="14.4">
      <c r="A2592" s="8" t="str">
        <f t="shared" si="40"/>
        <v>Panama-The Americas 2010</v>
      </c>
      <c r="B2592" s="8" t="s">
        <v>221</v>
      </c>
      <c r="C2592" s="8" t="s">
        <v>84</v>
      </c>
      <c r="D2592" s="9" t="s">
        <v>72</v>
      </c>
      <c r="E2592" s="14">
        <v>0.438</v>
      </c>
      <c r="F2592" s="14">
        <v>9</v>
      </c>
      <c r="G2592" s="8"/>
      <c r="H2592" s="14">
        <v>482</v>
      </c>
      <c r="I2592" s="14">
        <v>0.40100000000000002</v>
      </c>
      <c r="J2592" s="14">
        <v>1.8069999999999999</v>
      </c>
    </row>
    <row r="2593" spans="1:10" ht="14.4">
      <c r="A2593" s="8" t="str">
        <f t="shared" si="40"/>
        <v>Peru-The Americas 2010</v>
      </c>
      <c r="B2593" s="8" t="s">
        <v>224</v>
      </c>
      <c r="C2593" s="8" t="s">
        <v>84</v>
      </c>
      <c r="D2593" s="9" t="s">
        <v>72</v>
      </c>
      <c r="E2593" s="14">
        <v>0.371</v>
      </c>
      <c r="F2593" s="14">
        <v>26</v>
      </c>
      <c r="G2593" s="8"/>
      <c r="H2593" s="14">
        <v>380</v>
      </c>
      <c r="I2593" s="14">
        <v>0.34799999999999998</v>
      </c>
      <c r="J2593" s="14">
        <v>0.995</v>
      </c>
    </row>
    <row r="2594" spans="1:10" ht="14.4">
      <c r="A2594" s="8" t="str">
        <f t="shared" si="40"/>
        <v>Venezuela-The Americas 2010</v>
      </c>
      <c r="B2594" s="8" t="s">
        <v>281</v>
      </c>
      <c r="C2594" s="8" t="s">
        <v>84</v>
      </c>
      <c r="D2594" s="9" t="s">
        <v>72</v>
      </c>
      <c r="E2594" s="14">
        <v>0.51900000000000002</v>
      </c>
      <c r="F2594" s="14">
        <v>141</v>
      </c>
      <c r="G2594" s="8"/>
      <c r="H2594" s="14">
        <v>864</v>
      </c>
      <c r="I2594" s="14">
        <v>0.374</v>
      </c>
      <c r="J2594" s="14">
        <v>0.96</v>
      </c>
    </row>
    <row r="2595" spans="1:10" ht="14.4">
      <c r="A2595" s="8" t="str">
        <f t="shared" si="40"/>
        <v>Guyana-The Americas 2010</v>
      </c>
      <c r="B2595" s="8" t="s">
        <v>157</v>
      </c>
      <c r="C2595" s="8" t="s">
        <v>84</v>
      </c>
      <c r="D2595" s="9" t="s">
        <v>72</v>
      </c>
      <c r="E2595" s="14">
        <v>0.38800000000000001</v>
      </c>
      <c r="F2595" s="14">
        <v>24</v>
      </c>
      <c r="G2595" s="8"/>
      <c r="H2595" s="14">
        <v>288</v>
      </c>
      <c r="I2595" s="14">
        <v>0.29899999999999999</v>
      </c>
      <c r="J2595" s="14">
        <v>0.71299999999999997</v>
      </c>
    </row>
    <row r="2596" spans="1:10" ht="14.4">
      <c r="A2596" s="8" t="str">
        <f t="shared" si="40"/>
        <v>Dominican Republic-The Americas 2010</v>
      </c>
      <c r="B2596" s="8" t="s">
        <v>132</v>
      </c>
      <c r="C2596" s="8" t="s">
        <v>84</v>
      </c>
      <c r="D2596" s="9" t="s">
        <v>72</v>
      </c>
      <c r="E2596" s="14">
        <v>0.40100000000000002</v>
      </c>
      <c r="F2596" s="14">
        <v>19</v>
      </c>
      <c r="G2596" s="8"/>
      <c r="H2596" s="14">
        <v>324</v>
      </c>
      <c r="I2596" s="14">
        <v>0.314</v>
      </c>
      <c r="J2596" s="14">
        <v>0.88800000000000001</v>
      </c>
    </row>
    <row r="2597" spans="1:10" ht="14.4">
      <c r="A2597" s="8" t="str">
        <f t="shared" si="40"/>
        <v>Ecuador-The Americas 2010</v>
      </c>
      <c r="B2597" s="8" t="s">
        <v>133</v>
      </c>
      <c r="C2597" s="8" t="s">
        <v>84</v>
      </c>
      <c r="D2597" s="9" t="s">
        <v>72</v>
      </c>
      <c r="E2597" s="14">
        <v>0.35299999999999998</v>
      </c>
      <c r="F2597" s="14">
        <v>56</v>
      </c>
      <c r="G2597" s="8"/>
      <c r="H2597" s="14">
        <v>654</v>
      </c>
      <c r="I2597" s="14">
        <v>0.28999999999999998</v>
      </c>
      <c r="J2597" s="14">
        <v>0.98499999999999999</v>
      </c>
    </row>
    <row r="2598" spans="1:10" ht="14.4">
      <c r="A2598" s="8" t="str">
        <f t="shared" si="40"/>
        <v>Paraguay-The Americas 2010</v>
      </c>
      <c r="B2598" s="8" t="s">
        <v>223</v>
      </c>
      <c r="C2598" s="8" t="s">
        <v>84</v>
      </c>
      <c r="D2598" s="9" t="s">
        <v>72</v>
      </c>
      <c r="E2598" s="14">
        <v>0.35</v>
      </c>
      <c r="F2598" s="14">
        <v>35</v>
      </c>
      <c r="G2598" s="8"/>
      <c r="H2598" s="14">
        <v>311</v>
      </c>
      <c r="I2598" s="14">
        <v>0.19800000000000001</v>
      </c>
      <c r="J2598" s="14">
        <v>0.91700000000000004</v>
      </c>
    </row>
    <row r="2599" spans="1:10" ht="14.4">
      <c r="A2599" s="8" t="str">
        <f t="shared" si="40"/>
        <v>Belize-The Americas 2010</v>
      </c>
      <c r="B2599" s="8" t="s">
        <v>98</v>
      </c>
      <c r="C2599" s="8" t="s">
        <v>84</v>
      </c>
      <c r="D2599" s="9" t="s">
        <v>72</v>
      </c>
      <c r="E2599" s="14">
        <v>0.33200000000000002</v>
      </c>
      <c r="F2599" s="14">
        <v>44</v>
      </c>
      <c r="G2599" s="8"/>
      <c r="H2599" s="14">
        <v>147</v>
      </c>
      <c r="I2599" s="14">
        <v>0.14000000000000001</v>
      </c>
      <c r="J2599" s="14">
        <v>0.629</v>
      </c>
    </row>
    <row r="2600" spans="1:10" ht="14.4">
      <c r="A2600" s="8" t="str">
        <f t="shared" si="40"/>
        <v>Nicaragua-The Americas 2010</v>
      </c>
      <c r="B2600" s="8" t="s">
        <v>213</v>
      </c>
      <c r="C2600" s="8" t="s">
        <v>84</v>
      </c>
      <c r="D2600" s="9" t="s">
        <v>72</v>
      </c>
      <c r="E2600" s="14">
        <v>0.63200000000000001</v>
      </c>
      <c r="F2600" s="14">
        <v>39</v>
      </c>
      <c r="G2600" s="8"/>
      <c r="H2600" s="14">
        <v>222</v>
      </c>
      <c r="I2600" s="14">
        <v>0.1</v>
      </c>
      <c r="J2600" s="14">
        <v>0.68100000000000005</v>
      </c>
    </row>
    <row r="2601" spans="1:10" ht="14.4">
      <c r="A2601" s="8" t="str">
        <f t="shared" si="40"/>
        <v>Bolivia-The Americas 2010</v>
      </c>
      <c r="B2601" s="8" t="s">
        <v>102</v>
      </c>
      <c r="C2601" s="8" t="s">
        <v>84</v>
      </c>
      <c r="D2601" s="9" t="s">
        <v>72</v>
      </c>
      <c r="E2601" s="14">
        <v>0.8</v>
      </c>
      <c r="F2601" s="14">
        <v>49</v>
      </c>
      <c r="G2601" s="8"/>
      <c r="H2601" s="14">
        <v>1080</v>
      </c>
      <c r="I2601" s="14">
        <v>0.224</v>
      </c>
      <c r="J2601" s="14">
        <v>0.70699999999999996</v>
      </c>
    </row>
    <row r="2602" spans="1:10" ht="14.4">
      <c r="A2602" s="8" t="str">
        <f t="shared" si="40"/>
        <v>Haiti-The Americas 2010</v>
      </c>
      <c r="B2602" s="8" t="s">
        <v>158</v>
      </c>
      <c r="C2602" s="8" t="s">
        <v>84</v>
      </c>
      <c r="D2602" s="9" t="s">
        <v>72</v>
      </c>
      <c r="E2602" s="14">
        <v>0.40400000000000003</v>
      </c>
      <c r="F2602" s="14">
        <v>105</v>
      </c>
      <c r="G2602" s="8"/>
      <c r="H2602" s="14">
        <v>184</v>
      </c>
      <c r="I2602" s="14">
        <v>8.4000000000000005E-2</v>
      </c>
      <c r="J2602" s="14">
        <v>0.40400000000000003</v>
      </c>
    </row>
    <row r="2603" spans="1:10" ht="14.4">
      <c r="A2603" s="8" t="str">
        <f t="shared" si="40"/>
        <v>Honduras-The Americas 2010</v>
      </c>
      <c r="B2603" s="8" t="s">
        <v>159</v>
      </c>
      <c r="C2603" s="8" t="s">
        <v>84</v>
      </c>
      <c r="D2603" s="9" t="s">
        <v>72</v>
      </c>
      <c r="E2603" s="14">
        <v>0.441</v>
      </c>
      <c r="F2603" s="14">
        <v>14</v>
      </c>
      <c r="G2603" s="8"/>
      <c r="H2603" s="14">
        <v>224</v>
      </c>
      <c r="I2603" s="14">
        <v>0.111</v>
      </c>
      <c r="J2603" s="14">
        <v>1.2470000000000001</v>
      </c>
    </row>
    <row r="2604" spans="1:10" ht="14.4">
      <c r="A2604" s="8" t="str">
        <f t="shared" si="40"/>
        <v>Guatemala-The Americas 2010</v>
      </c>
      <c r="B2604" s="8" t="s">
        <v>154</v>
      </c>
      <c r="C2604" s="8" t="s">
        <v>84</v>
      </c>
      <c r="D2604" s="9" t="s">
        <v>72</v>
      </c>
      <c r="E2604" s="14">
        <v>0.40899999999999997</v>
      </c>
      <c r="F2604" s="14">
        <v>37</v>
      </c>
      <c r="G2604" s="8"/>
      <c r="H2604" s="14">
        <v>344</v>
      </c>
      <c r="I2604" s="14">
        <v>0.105</v>
      </c>
      <c r="J2604" s="14">
        <v>1.26</v>
      </c>
    </row>
    <row r="2605" spans="1:10" ht="14.4">
      <c r="A2605" s="8" t="str">
        <f t="shared" si="40"/>
        <v>Sint Maarten (Dutch part)-The Americas 2011</v>
      </c>
      <c r="B2605" s="8" t="s">
        <v>242</v>
      </c>
      <c r="C2605" s="8" t="s">
        <v>84</v>
      </c>
      <c r="D2605" s="9" t="s">
        <v>73</v>
      </c>
      <c r="E2605" s="8"/>
      <c r="F2605" s="8"/>
      <c r="G2605" s="8"/>
      <c r="H2605" s="8"/>
      <c r="I2605" s="8">
        <v>0.129</v>
      </c>
      <c r="J2605" s="8">
        <v>0.57976412489999996</v>
      </c>
    </row>
    <row r="2606" spans="1:10" ht="14.4">
      <c r="A2606" s="8" t="str">
        <f t="shared" si="40"/>
        <v>Turks and Caicos Islands-The Americas 2011</v>
      </c>
      <c r="B2606" s="8" t="s">
        <v>272</v>
      </c>
      <c r="C2606" s="8" t="s">
        <v>84</v>
      </c>
      <c r="D2606" s="9" t="s">
        <v>73</v>
      </c>
      <c r="E2606" s="8"/>
      <c r="F2606" s="8"/>
      <c r="G2606" s="8"/>
      <c r="H2606" s="8"/>
      <c r="I2606" s="8">
        <v>0.129</v>
      </c>
      <c r="J2606" s="8">
        <v>0.57976412489999996</v>
      </c>
    </row>
    <row r="2607" spans="1:10" ht="14.4">
      <c r="A2607" s="8" t="str">
        <f t="shared" si="40"/>
        <v>Dominica-The Americas 2011</v>
      </c>
      <c r="B2607" s="8" t="s">
        <v>131</v>
      </c>
      <c r="C2607" s="8" t="s">
        <v>84</v>
      </c>
      <c r="D2607" s="9" t="s">
        <v>73</v>
      </c>
      <c r="E2607" s="14">
        <v>0.371</v>
      </c>
      <c r="F2607" s="14">
        <v>12</v>
      </c>
      <c r="G2607" s="8"/>
      <c r="H2607" s="14">
        <v>117</v>
      </c>
      <c r="I2607" s="14">
        <v>0.51300000000000001</v>
      </c>
      <c r="J2607" s="14">
        <v>1.526</v>
      </c>
    </row>
    <row r="2608" spans="1:10" ht="14.4">
      <c r="A2608" s="8" t="str">
        <f t="shared" si="40"/>
        <v>St. Kitts and Nevis-The Americas 2011</v>
      </c>
      <c r="B2608" s="8" t="s">
        <v>252</v>
      </c>
      <c r="C2608" s="8" t="s">
        <v>84</v>
      </c>
      <c r="D2608" s="9" t="s">
        <v>73</v>
      </c>
      <c r="E2608" s="14">
        <v>0.52500000000000002</v>
      </c>
      <c r="F2608" s="14">
        <v>19</v>
      </c>
      <c r="G2608" s="8"/>
      <c r="H2608" s="14">
        <v>203</v>
      </c>
      <c r="I2608" s="14">
        <v>0.77600000000000002</v>
      </c>
      <c r="J2608" s="14">
        <v>1.454</v>
      </c>
    </row>
    <row r="2609" spans="1:10" ht="14.4">
      <c r="A2609" s="8" t="str">
        <f t="shared" si="40"/>
        <v>Cuba-The Americas 2011</v>
      </c>
      <c r="B2609" s="8" t="s">
        <v>125</v>
      </c>
      <c r="C2609" s="8" t="s">
        <v>84</v>
      </c>
      <c r="D2609" s="9" t="s">
        <v>73</v>
      </c>
      <c r="E2609" s="8"/>
      <c r="F2609" s="8"/>
      <c r="G2609" s="8"/>
      <c r="H2609" s="8"/>
      <c r="I2609" s="14">
        <v>0.16</v>
      </c>
      <c r="J2609" s="14">
        <v>0.11700000000000001</v>
      </c>
    </row>
    <row r="2610" spans="1:10" ht="14.4">
      <c r="A2610" s="8" t="str">
        <f t="shared" si="40"/>
        <v>Aruba-The Americas 2011</v>
      </c>
      <c r="B2610" s="8" t="s">
        <v>87</v>
      </c>
      <c r="C2610" s="8" t="s">
        <v>84</v>
      </c>
      <c r="D2610" s="9" t="s">
        <v>73</v>
      </c>
      <c r="E2610" s="8"/>
      <c r="F2610" s="8"/>
      <c r="G2610" s="8"/>
      <c r="H2610" s="8"/>
      <c r="I2610" s="14">
        <v>0.69</v>
      </c>
      <c r="J2610" s="8">
        <v>0.57976412489999996</v>
      </c>
    </row>
    <row r="2611" spans="1:10" ht="14.4">
      <c r="A2611" s="8" t="str">
        <f t="shared" si="40"/>
        <v>Puerto Rico-The Americas 2011</v>
      </c>
      <c r="B2611" s="8" t="s">
        <v>228</v>
      </c>
      <c r="C2611" s="8" t="s">
        <v>84</v>
      </c>
      <c r="D2611" s="9" t="s">
        <v>73</v>
      </c>
      <c r="E2611" s="14">
        <v>0.63100000000000001</v>
      </c>
      <c r="F2611" s="14">
        <v>6</v>
      </c>
      <c r="G2611" s="8"/>
      <c r="H2611" s="14">
        <v>218</v>
      </c>
      <c r="I2611" s="14">
        <v>0.48</v>
      </c>
      <c r="J2611" s="14">
        <v>0.84</v>
      </c>
    </row>
    <row r="2612" spans="1:10" ht="14.4">
      <c r="A2612" s="8" t="str">
        <f t="shared" si="40"/>
        <v>Canada-The Americas 2011</v>
      </c>
      <c r="B2612" s="8" t="s">
        <v>112</v>
      </c>
      <c r="C2612" s="8" t="s">
        <v>84</v>
      </c>
      <c r="D2612" s="9" t="s">
        <v>73</v>
      </c>
      <c r="E2612" s="14">
        <v>0.26100000000000001</v>
      </c>
      <c r="F2612" s="14">
        <v>5</v>
      </c>
      <c r="G2612" s="8"/>
      <c r="H2612" s="14">
        <v>131</v>
      </c>
      <c r="I2612" s="14">
        <v>0.83</v>
      </c>
      <c r="J2612" s="14">
        <v>0.79400000000000004</v>
      </c>
    </row>
    <row r="2613" spans="1:10" ht="14.4">
      <c r="A2613" s="8" t="str">
        <f t="shared" si="40"/>
        <v>Bermuda-The Americas 2011</v>
      </c>
      <c r="B2613" s="8" t="s">
        <v>100</v>
      </c>
      <c r="C2613" s="8" t="s">
        <v>84</v>
      </c>
      <c r="D2613" s="9" t="s">
        <v>73</v>
      </c>
      <c r="E2613" s="8"/>
      <c r="F2613" s="8"/>
      <c r="G2613" s="8"/>
      <c r="H2613" s="8"/>
      <c r="I2613" s="14">
        <v>0.88300000000000001</v>
      </c>
      <c r="J2613" s="8">
        <v>0.57976412489999996</v>
      </c>
    </row>
    <row r="2614" spans="1:10" ht="14.4">
      <c r="A2614" s="8" t="str">
        <f t="shared" si="40"/>
        <v>Barbados-The Americas 2011</v>
      </c>
      <c r="B2614" s="8" t="s">
        <v>95</v>
      </c>
      <c r="C2614" s="8" t="s">
        <v>84</v>
      </c>
      <c r="D2614" s="9" t="s">
        <v>73</v>
      </c>
      <c r="E2614" s="14">
        <v>0.41099999999999998</v>
      </c>
      <c r="F2614" s="14">
        <v>18</v>
      </c>
      <c r="G2614" s="8"/>
      <c r="H2614" s="14">
        <v>245</v>
      </c>
      <c r="I2614" s="14">
        <v>0.71799999999999997</v>
      </c>
      <c r="J2614" s="14">
        <v>1.2350000000000001</v>
      </c>
    </row>
    <row r="2615" spans="1:10" ht="14.4">
      <c r="A2615" s="8" t="str">
        <f t="shared" si="40"/>
        <v>Curacao-The Americas 2011</v>
      </c>
      <c r="B2615" s="8" t="s">
        <v>126</v>
      </c>
      <c r="C2615" s="8" t="s">
        <v>84</v>
      </c>
      <c r="D2615" s="9" t="s">
        <v>73</v>
      </c>
      <c r="E2615" s="8"/>
      <c r="F2615" s="8"/>
      <c r="G2615" s="8"/>
      <c r="H2615" s="8"/>
      <c r="I2615" s="8">
        <v>0.129</v>
      </c>
      <c r="J2615" s="14">
        <v>1.361</v>
      </c>
    </row>
    <row r="2616" spans="1:10" ht="14.4">
      <c r="A2616" s="8" t="str">
        <f t="shared" si="40"/>
        <v>United States-The Americas 2011</v>
      </c>
      <c r="B2616" s="8" t="s">
        <v>277</v>
      </c>
      <c r="C2616" s="8" t="s">
        <v>84</v>
      </c>
      <c r="D2616" s="9" t="s">
        <v>73</v>
      </c>
      <c r="E2616" s="14">
        <v>0.46500000000000002</v>
      </c>
      <c r="F2616" s="14">
        <v>5</v>
      </c>
      <c r="G2616" s="8"/>
      <c r="H2616" s="14">
        <v>187</v>
      </c>
      <c r="I2616" s="14">
        <v>0.69699999999999995</v>
      </c>
      <c r="J2616" s="14">
        <v>0.94399999999999995</v>
      </c>
    </row>
    <row r="2617" spans="1:10" ht="14.4">
      <c r="A2617" s="8" t="str">
        <f t="shared" si="40"/>
        <v>Greenland-The Americas 2011</v>
      </c>
      <c r="B2617" s="8" t="s">
        <v>151</v>
      </c>
      <c r="C2617" s="8" t="s">
        <v>84</v>
      </c>
      <c r="D2617" s="9" t="s">
        <v>73</v>
      </c>
      <c r="E2617" s="8"/>
      <c r="F2617" s="8"/>
      <c r="G2617" s="8"/>
      <c r="H2617" s="8"/>
      <c r="I2617" s="14">
        <v>0.64</v>
      </c>
      <c r="J2617" s="14">
        <v>1.0369999999999999</v>
      </c>
    </row>
    <row r="2618" spans="1:10" ht="14.4">
      <c r="A2618" s="8" t="str">
        <f t="shared" si="40"/>
        <v>Chile-The Americas 2011</v>
      </c>
      <c r="B2618" s="8" t="s">
        <v>116</v>
      </c>
      <c r="C2618" s="8" t="s">
        <v>84</v>
      </c>
      <c r="D2618" s="9" t="s">
        <v>73</v>
      </c>
      <c r="E2618" s="14">
        <v>0.245</v>
      </c>
      <c r="F2618" s="14">
        <v>8</v>
      </c>
      <c r="G2618" s="8"/>
      <c r="H2618" s="14">
        <v>316</v>
      </c>
      <c r="I2618" s="14">
        <v>0.52200000000000002</v>
      </c>
      <c r="J2618" s="14">
        <v>1.2889999999999999</v>
      </c>
    </row>
    <row r="2619" spans="1:10" ht="14.4">
      <c r="A2619" s="8" t="str">
        <f t="shared" si="40"/>
        <v>Cayman Islands-The Americas 2011</v>
      </c>
      <c r="B2619" s="8" t="s">
        <v>113</v>
      </c>
      <c r="C2619" s="8" t="s">
        <v>84</v>
      </c>
      <c r="D2619" s="9" t="s">
        <v>73</v>
      </c>
      <c r="E2619" s="8"/>
      <c r="F2619" s="8"/>
      <c r="G2619" s="8"/>
      <c r="H2619" s="8"/>
      <c r="I2619" s="14">
        <v>0.69499999999999995</v>
      </c>
      <c r="J2619" s="14">
        <v>1.71</v>
      </c>
    </row>
    <row r="2620" spans="1:10" ht="14.4">
      <c r="A2620" s="8" t="str">
        <f t="shared" si="40"/>
        <v>Trinidad and Tobago-The Americas 2011</v>
      </c>
      <c r="B2620" s="8" t="s">
        <v>268</v>
      </c>
      <c r="C2620" s="8" t="s">
        <v>84</v>
      </c>
      <c r="D2620" s="9" t="s">
        <v>73</v>
      </c>
      <c r="E2620" s="14">
        <v>0.29099999999999998</v>
      </c>
      <c r="F2620" s="14">
        <v>41</v>
      </c>
      <c r="G2620" s="8"/>
      <c r="H2620" s="14">
        <v>210</v>
      </c>
      <c r="I2620" s="14">
        <v>0.55200000000000005</v>
      </c>
      <c r="J2620" s="14">
        <v>1.37</v>
      </c>
    </row>
    <row r="2621" spans="1:10" ht="14.4">
      <c r="A2621" s="8" t="str">
        <f t="shared" si="40"/>
        <v>Brazil-The Americas 2011</v>
      </c>
      <c r="B2621" s="8" t="s">
        <v>105</v>
      </c>
      <c r="C2621" s="8" t="s">
        <v>84</v>
      </c>
      <c r="D2621" s="9" t="s">
        <v>73</v>
      </c>
      <c r="E2621" s="14">
        <v>0.66300000000000003</v>
      </c>
      <c r="F2621" s="14">
        <v>119</v>
      </c>
      <c r="G2621" s="8"/>
      <c r="H2621" s="14">
        <v>2600</v>
      </c>
      <c r="I2621" s="14">
        <v>0.45700000000000002</v>
      </c>
      <c r="J2621" s="14">
        <v>1.19</v>
      </c>
    </row>
    <row r="2622" spans="1:10" ht="14.4">
      <c r="A2622" s="8" t="str">
        <f t="shared" si="40"/>
        <v>Jamaica-The Americas 2011</v>
      </c>
      <c r="B2622" s="8" t="s">
        <v>171</v>
      </c>
      <c r="C2622" s="8" t="s">
        <v>84</v>
      </c>
      <c r="D2622" s="9" t="s">
        <v>73</v>
      </c>
      <c r="E2622" s="14">
        <v>0.443</v>
      </c>
      <c r="F2622" s="14">
        <v>7</v>
      </c>
      <c r="G2622" s="8"/>
      <c r="H2622" s="14">
        <v>414</v>
      </c>
      <c r="I2622" s="14">
        <v>0.374</v>
      </c>
      <c r="J2622" s="14">
        <v>1.069</v>
      </c>
    </row>
    <row r="2623" spans="1:10" ht="14.4">
      <c r="A2623" s="8" t="str">
        <f t="shared" si="40"/>
        <v>Bahamas, The-The Americas 2011</v>
      </c>
      <c r="B2623" s="8" t="s">
        <v>91</v>
      </c>
      <c r="C2623" s="8" t="s">
        <v>84</v>
      </c>
      <c r="D2623" s="9" t="s">
        <v>73</v>
      </c>
      <c r="E2623" s="14">
        <v>0.46600000000000003</v>
      </c>
      <c r="F2623" s="14">
        <v>24</v>
      </c>
      <c r="G2623" s="8"/>
      <c r="H2623" s="14">
        <v>58</v>
      </c>
      <c r="I2623" s="14">
        <v>0.65</v>
      </c>
      <c r="J2623" s="14">
        <v>0.81599999999999995</v>
      </c>
    </row>
    <row r="2624" spans="1:10" ht="14.4">
      <c r="A2624" s="8" t="str">
        <f t="shared" si="40"/>
        <v>Uruguay-The Americas 2011</v>
      </c>
      <c r="B2624" s="8" t="s">
        <v>278</v>
      </c>
      <c r="C2624" s="8" t="s">
        <v>84</v>
      </c>
      <c r="D2624" s="9" t="s">
        <v>73</v>
      </c>
      <c r="E2624" s="14">
        <v>0.41899999999999998</v>
      </c>
      <c r="F2624" s="14">
        <v>7</v>
      </c>
      <c r="G2624" s="8"/>
      <c r="H2624" s="14">
        <v>336</v>
      </c>
      <c r="I2624" s="14">
        <v>0.51400000000000001</v>
      </c>
      <c r="J2624" s="14">
        <v>1.4059999999999999</v>
      </c>
    </row>
    <row r="2625" spans="1:10" ht="14.4">
      <c r="A2625" s="8" t="str">
        <f t="shared" si="40"/>
        <v>St. Lucia-The Americas 2011</v>
      </c>
      <c r="B2625" s="8" t="s">
        <v>253</v>
      </c>
      <c r="C2625" s="8" t="s">
        <v>84</v>
      </c>
      <c r="D2625" s="9" t="s">
        <v>73</v>
      </c>
      <c r="E2625" s="14">
        <v>0.34399999999999997</v>
      </c>
      <c r="F2625" s="14">
        <v>15</v>
      </c>
      <c r="G2625" s="8"/>
      <c r="H2625" s="14">
        <v>92</v>
      </c>
      <c r="I2625" s="14">
        <v>0.45</v>
      </c>
      <c r="J2625" s="14">
        <v>1.208</v>
      </c>
    </row>
    <row r="2626" spans="1:10" ht="14.4">
      <c r="A2626" s="8" t="str">
        <f t="shared" si="40"/>
        <v>Costa Rica-The Americas 2011</v>
      </c>
      <c r="B2626" s="8" t="s">
        <v>122</v>
      </c>
      <c r="C2626" s="8" t="s">
        <v>84</v>
      </c>
      <c r="D2626" s="9" t="s">
        <v>73</v>
      </c>
      <c r="E2626" s="14">
        <v>0.55300000000000005</v>
      </c>
      <c r="F2626" s="14">
        <v>60</v>
      </c>
      <c r="G2626" s="8"/>
      <c r="H2626" s="14">
        <v>246</v>
      </c>
      <c r="I2626" s="14">
        <v>0.39200000000000002</v>
      </c>
      <c r="J2626" s="14">
        <v>0.877</v>
      </c>
    </row>
    <row r="2627" spans="1:10" ht="14.4">
      <c r="A2627" s="8" t="str">
        <f t="shared" ref="A2627:A2690" si="41">CONCATENATE(B2627," ",D2627)</f>
        <v>St. Vincent and the Grenadines-The Americas 2011</v>
      </c>
      <c r="B2627" s="8" t="s">
        <v>255</v>
      </c>
      <c r="C2627" s="8" t="s">
        <v>84</v>
      </c>
      <c r="D2627" s="9" t="s">
        <v>73</v>
      </c>
      <c r="E2627" s="14">
        <v>0.38700000000000001</v>
      </c>
      <c r="F2627" s="14">
        <v>10</v>
      </c>
      <c r="G2627" s="8"/>
      <c r="H2627" s="14">
        <v>111</v>
      </c>
      <c r="I2627" s="14">
        <v>0.43</v>
      </c>
      <c r="J2627" s="14">
        <v>1.2050000000000001</v>
      </c>
    </row>
    <row r="2628" spans="1:10" ht="14.4">
      <c r="A2628" s="8" t="str">
        <f t="shared" si="41"/>
        <v>Argentina-The Americas 2011</v>
      </c>
      <c r="B2628" s="8" t="s">
        <v>85</v>
      </c>
      <c r="C2628" s="8" t="s">
        <v>84</v>
      </c>
      <c r="D2628" s="9" t="s">
        <v>73</v>
      </c>
      <c r="E2628" s="14">
        <v>1.077</v>
      </c>
      <c r="F2628" s="14">
        <v>25</v>
      </c>
      <c r="G2628" s="8"/>
      <c r="H2628" s="14">
        <v>415</v>
      </c>
      <c r="I2628" s="14">
        <v>0.51</v>
      </c>
      <c r="J2628" s="14">
        <v>1.4910000000000001</v>
      </c>
    </row>
    <row r="2629" spans="1:10" ht="14.4">
      <c r="A2629" s="8" t="str">
        <f t="shared" si="41"/>
        <v>Antigua and Barbuda-The Americas 2011</v>
      </c>
      <c r="B2629" s="8" t="s">
        <v>83</v>
      </c>
      <c r="C2629" s="8" t="s">
        <v>84</v>
      </c>
      <c r="D2629" s="9" t="s">
        <v>73</v>
      </c>
      <c r="E2629" s="14">
        <v>0.41</v>
      </c>
      <c r="F2629" s="14">
        <v>21</v>
      </c>
      <c r="G2629" s="8"/>
      <c r="H2629" s="14">
        <v>207</v>
      </c>
      <c r="I2629" s="14">
        <v>0.53</v>
      </c>
      <c r="J2629" s="14">
        <v>1.9970000000000001</v>
      </c>
    </row>
    <row r="2630" spans="1:10" ht="14.4">
      <c r="A2630" s="8" t="str">
        <f t="shared" si="41"/>
        <v>St. Martin (French part)-The Americas 2011</v>
      </c>
      <c r="B2630" s="8" t="s">
        <v>254</v>
      </c>
      <c r="C2630" s="8" t="s">
        <v>84</v>
      </c>
      <c r="D2630" s="9" t="s">
        <v>73</v>
      </c>
      <c r="E2630" s="8"/>
      <c r="F2630" s="8"/>
      <c r="G2630" s="8"/>
      <c r="H2630" s="8"/>
      <c r="I2630" s="8">
        <v>0.129</v>
      </c>
      <c r="J2630" s="8">
        <v>0.57976412489999996</v>
      </c>
    </row>
    <row r="2631" spans="1:10" ht="14.4">
      <c r="A2631" s="8" t="str">
        <f t="shared" si="41"/>
        <v>Suriname-The Americas 2011</v>
      </c>
      <c r="B2631" s="8" t="s">
        <v>257</v>
      </c>
      <c r="C2631" s="8" t="s">
        <v>84</v>
      </c>
      <c r="D2631" s="9" t="s">
        <v>73</v>
      </c>
      <c r="E2631" s="14">
        <v>0.27900000000000003</v>
      </c>
      <c r="F2631" s="14">
        <v>694</v>
      </c>
      <c r="G2631" s="8"/>
      <c r="H2631" s="14">
        <v>199</v>
      </c>
      <c r="I2631" s="14">
        <v>0.32</v>
      </c>
      <c r="J2631" s="14">
        <v>1.0069999999999999</v>
      </c>
    </row>
    <row r="2632" spans="1:10" ht="14.4">
      <c r="A2632" s="8" t="str">
        <f t="shared" si="41"/>
        <v>Grenada-The Americas 2011</v>
      </c>
      <c r="B2632" s="8" t="s">
        <v>152</v>
      </c>
      <c r="C2632" s="8" t="s">
        <v>84</v>
      </c>
      <c r="D2632" s="9" t="s">
        <v>73</v>
      </c>
      <c r="E2632" s="14">
        <v>0.45300000000000001</v>
      </c>
      <c r="F2632" s="14">
        <v>15</v>
      </c>
      <c r="G2632" s="8"/>
      <c r="H2632" s="14">
        <v>140</v>
      </c>
      <c r="I2632" s="14">
        <v>0.3</v>
      </c>
      <c r="J2632" s="14">
        <v>1.1499999999999999</v>
      </c>
    </row>
    <row r="2633" spans="1:10" ht="14.4">
      <c r="A2633" s="8" t="str">
        <f t="shared" si="41"/>
        <v>Colombia-The Americas 2011</v>
      </c>
      <c r="B2633" s="8" t="s">
        <v>118</v>
      </c>
      <c r="C2633" s="8" t="s">
        <v>84</v>
      </c>
      <c r="D2633" s="9" t="s">
        <v>73</v>
      </c>
      <c r="E2633" s="14">
        <v>0.76400000000000001</v>
      </c>
      <c r="F2633" s="14">
        <v>14</v>
      </c>
      <c r="G2633" s="8"/>
      <c r="H2633" s="14">
        <v>193</v>
      </c>
      <c r="I2633" s="14">
        <v>0.40400000000000003</v>
      </c>
      <c r="J2633" s="14">
        <v>0.98099999999999998</v>
      </c>
    </row>
    <row r="2634" spans="1:10" ht="14.4">
      <c r="A2634" s="8" t="str">
        <f t="shared" si="41"/>
        <v>Mexico-The Americas 2011</v>
      </c>
      <c r="B2634" s="8" t="s">
        <v>199</v>
      </c>
      <c r="C2634" s="8" t="s">
        <v>84</v>
      </c>
      <c r="D2634" s="9" t="s">
        <v>73</v>
      </c>
      <c r="E2634" s="14">
        <v>0.52700000000000002</v>
      </c>
      <c r="F2634" s="14">
        <v>6</v>
      </c>
      <c r="G2634" s="8"/>
      <c r="H2634" s="14">
        <v>347</v>
      </c>
      <c r="I2634" s="14">
        <v>0.372</v>
      </c>
      <c r="J2634" s="14">
        <v>0.79200000000000004</v>
      </c>
    </row>
    <row r="2635" spans="1:10" ht="14.4">
      <c r="A2635" s="8" t="str">
        <f t="shared" si="41"/>
        <v>El Salvador-The Americas 2011</v>
      </c>
      <c r="B2635" s="8" t="s">
        <v>135</v>
      </c>
      <c r="C2635" s="8" t="s">
        <v>84</v>
      </c>
      <c r="D2635" s="9" t="s">
        <v>73</v>
      </c>
      <c r="E2635" s="14">
        <v>0.34799999999999998</v>
      </c>
      <c r="F2635" s="14">
        <v>17</v>
      </c>
      <c r="G2635" s="8"/>
      <c r="H2635" s="14">
        <v>320</v>
      </c>
      <c r="I2635" s="14">
        <v>0.189</v>
      </c>
      <c r="J2635" s="14">
        <v>1.329</v>
      </c>
    </row>
    <row r="2636" spans="1:10" ht="14.4">
      <c r="A2636" s="8" t="str">
        <f t="shared" si="41"/>
        <v>Venezuela-The Americas 2011</v>
      </c>
      <c r="B2636" s="8" t="s">
        <v>281</v>
      </c>
      <c r="C2636" s="8" t="s">
        <v>84</v>
      </c>
      <c r="D2636" s="9" t="s">
        <v>73</v>
      </c>
      <c r="E2636" s="14">
        <v>0.628</v>
      </c>
      <c r="F2636" s="14">
        <v>141</v>
      </c>
      <c r="G2636" s="8"/>
      <c r="H2636" s="14">
        <v>864</v>
      </c>
      <c r="I2636" s="14">
        <v>0.40200000000000002</v>
      </c>
      <c r="J2636" s="14">
        <v>0.97599999999999998</v>
      </c>
    </row>
    <row r="2637" spans="1:10" ht="14.4">
      <c r="A2637" s="8" t="str">
        <f t="shared" si="41"/>
        <v>Peru-The Americas 2011</v>
      </c>
      <c r="B2637" s="8" t="s">
        <v>224</v>
      </c>
      <c r="C2637" s="8" t="s">
        <v>84</v>
      </c>
      <c r="D2637" s="9" t="s">
        <v>73</v>
      </c>
      <c r="E2637" s="14">
        <v>0.36599999999999999</v>
      </c>
      <c r="F2637" s="14">
        <v>25</v>
      </c>
      <c r="G2637" s="8"/>
      <c r="H2637" s="14">
        <v>309</v>
      </c>
      <c r="I2637" s="14">
        <v>0.36</v>
      </c>
      <c r="J2637" s="14">
        <v>1.0960000000000001</v>
      </c>
    </row>
    <row r="2638" spans="1:10" ht="14.4">
      <c r="A2638" s="8" t="str">
        <f t="shared" si="41"/>
        <v>Panama-The Americas 2011</v>
      </c>
      <c r="B2638" s="8" t="s">
        <v>221</v>
      </c>
      <c r="C2638" s="8" t="s">
        <v>84</v>
      </c>
      <c r="D2638" s="9" t="s">
        <v>73</v>
      </c>
      <c r="E2638" s="14">
        <v>0.436</v>
      </c>
      <c r="F2638" s="14">
        <v>8</v>
      </c>
      <c r="G2638" s="8"/>
      <c r="H2638" s="14">
        <v>482</v>
      </c>
      <c r="I2638" s="14">
        <v>0.42699999999999999</v>
      </c>
      <c r="J2638" s="14">
        <v>1.8009999999999999</v>
      </c>
    </row>
    <row r="2639" spans="1:10" ht="14.4">
      <c r="A2639" s="8" t="str">
        <f t="shared" si="41"/>
        <v>Guyana-The Americas 2011</v>
      </c>
      <c r="B2639" s="8" t="s">
        <v>157</v>
      </c>
      <c r="C2639" s="8" t="s">
        <v>84</v>
      </c>
      <c r="D2639" s="9" t="s">
        <v>73</v>
      </c>
      <c r="E2639" s="14">
        <v>0.35899999999999999</v>
      </c>
      <c r="F2639" s="14">
        <v>20</v>
      </c>
      <c r="G2639" s="8"/>
      <c r="H2639" s="14">
        <v>263</v>
      </c>
      <c r="I2639" s="14">
        <v>0.31</v>
      </c>
      <c r="J2639" s="14">
        <v>0.66900000000000004</v>
      </c>
    </row>
    <row r="2640" spans="1:10" ht="14.4">
      <c r="A2640" s="8" t="str">
        <f t="shared" si="41"/>
        <v>Ecuador-The Americas 2011</v>
      </c>
      <c r="B2640" s="8" t="s">
        <v>133</v>
      </c>
      <c r="C2640" s="8" t="s">
        <v>84</v>
      </c>
      <c r="D2640" s="9" t="s">
        <v>73</v>
      </c>
      <c r="E2640" s="14">
        <v>0.35299999999999998</v>
      </c>
      <c r="F2640" s="14">
        <v>56</v>
      </c>
      <c r="G2640" s="8"/>
      <c r="H2640" s="14">
        <v>654</v>
      </c>
      <c r="I2640" s="14">
        <v>0.314</v>
      </c>
      <c r="J2640" s="14">
        <v>1.006</v>
      </c>
    </row>
    <row r="2641" spans="1:10" ht="14.4">
      <c r="A2641" s="8" t="str">
        <f t="shared" si="41"/>
        <v>Dominican Republic-The Americas 2011</v>
      </c>
      <c r="B2641" s="8" t="s">
        <v>132</v>
      </c>
      <c r="C2641" s="8" t="s">
        <v>84</v>
      </c>
      <c r="D2641" s="9" t="s">
        <v>73</v>
      </c>
      <c r="E2641" s="14">
        <v>0.41199999999999998</v>
      </c>
      <c r="F2641" s="14">
        <v>19</v>
      </c>
      <c r="G2641" s="8"/>
      <c r="H2641" s="14">
        <v>324</v>
      </c>
      <c r="I2641" s="14">
        <v>0.38</v>
      </c>
      <c r="J2641" s="14">
        <v>0.86399999999999999</v>
      </c>
    </row>
    <row r="2642" spans="1:10" ht="14.4">
      <c r="A2642" s="8" t="str">
        <f t="shared" si="41"/>
        <v>Paraguay-The Americas 2011</v>
      </c>
      <c r="B2642" s="8" t="s">
        <v>223</v>
      </c>
      <c r="C2642" s="8" t="s">
        <v>84</v>
      </c>
      <c r="D2642" s="9" t="s">
        <v>73</v>
      </c>
      <c r="E2642" s="14">
        <v>0.35</v>
      </c>
      <c r="F2642" s="14">
        <v>35</v>
      </c>
      <c r="G2642" s="8"/>
      <c r="H2642" s="14">
        <v>387</v>
      </c>
      <c r="I2642" s="14">
        <v>0.248</v>
      </c>
      <c r="J2642" s="14">
        <v>0.99299999999999999</v>
      </c>
    </row>
    <row r="2643" spans="1:10" ht="14.4">
      <c r="A2643" s="8" t="str">
        <f t="shared" si="41"/>
        <v>Nicaragua-The Americas 2011</v>
      </c>
      <c r="B2643" s="8" t="s">
        <v>213</v>
      </c>
      <c r="C2643" s="8" t="s">
        <v>84</v>
      </c>
      <c r="D2643" s="9" t="s">
        <v>73</v>
      </c>
      <c r="E2643" s="14">
        <v>0.66900000000000004</v>
      </c>
      <c r="F2643" s="14">
        <v>39</v>
      </c>
      <c r="G2643" s="8"/>
      <c r="H2643" s="14">
        <v>207</v>
      </c>
      <c r="I2643" s="14">
        <v>0.106</v>
      </c>
      <c r="J2643" s="14">
        <v>0.81699999999999995</v>
      </c>
    </row>
    <row r="2644" spans="1:10" ht="14.4">
      <c r="A2644" s="8" t="str">
        <f t="shared" si="41"/>
        <v>Belize-The Americas 2011</v>
      </c>
      <c r="B2644" s="8" t="s">
        <v>98</v>
      </c>
      <c r="C2644" s="8" t="s">
        <v>84</v>
      </c>
      <c r="D2644" s="9" t="s">
        <v>73</v>
      </c>
      <c r="E2644" s="14">
        <v>0.33200000000000002</v>
      </c>
      <c r="F2644" s="14">
        <v>44</v>
      </c>
      <c r="G2644" s="8"/>
      <c r="H2644" s="14">
        <v>147</v>
      </c>
      <c r="I2644" s="14">
        <v>0.187</v>
      </c>
      <c r="J2644" s="14">
        <v>0.70299999999999996</v>
      </c>
    </row>
    <row r="2645" spans="1:10" ht="14.4">
      <c r="A2645" s="8" t="str">
        <f t="shared" si="41"/>
        <v>Haiti-The Americas 2011</v>
      </c>
      <c r="B2645" s="8" t="s">
        <v>158</v>
      </c>
      <c r="C2645" s="8" t="s">
        <v>84</v>
      </c>
      <c r="D2645" s="9" t="s">
        <v>73</v>
      </c>
      <c r="E2645" s="14">
        <v>0.40400000000000003</v>
      </c>
      <c r="F2645" s="14">
        <v>105</v>
      </c>
      <c r="G2645" s="8"/>
      <c r="H2645" s="14">
        <v>184</v>
      </c>
      <c r="I2645" s="14">
        <v>0.09</v>
      </c>
      <c r="J2645" s="14">
        <v>0.41899999999999998</v>
      </c>
    </row>
    <row r="2646" spans="1:10" ht="14.4">
      <c r="A2646" s="8" t="str">
        <f t="shared" si="41"/>
        <v>Bolivia-The Americas 2011</v>
      </c>
      <c r="B2646" s="8" t="s">
        <v>102</v>
      </c>
      <c r="C2646" s="8" t="s">
        <v>84</v>
      </c>
      <c r="D2646" s="9" t="s">
        <v>73</v>
      </c>
      <c r="E2646" s="14">
        <v>0.8</v>
      </c>
      <c r="F2646" s="14">
        <v>49</v>
      </c>
      <c r="G2646" s="8"/>
      <c r="H2646" s="14">
        <v>1080</v>
      </c>
      <c r="I2646" s="14">
        <v>0.3</v>
      </c>
      <c r="J2646" s="14">
        <v>0.80900000000000005</v>
      </c>
    </row>
    <row r="2647" spans="1:10" ht="14.4">
      <c r="A2647" s="8" t="str">
        <f t="shared" si="41"/>
        <v>Honduras-The Americas 2011</v>
      </c>
      <c r="B2647" s="8" t="s">
        <v>159</v>
      </c>
      <c r="C2647" s="8" t="s">
        <v>84</v>
      </c>
      <c r="D2647" s="9" t="s">
        <v>73</v>
      </c>
      <c r="E2647" s="14">
        <v>0.436</v>
      </c>
      <c r="F2647" s="14">
        <v>14</v>
      </c>
      <c r="G2647" s="8"/>
      <c r="H2647" s="14">
        <v>224</v>
      </c>
      <c r="I2647" s="14">
        <v>0.159</v>
      </c>
      <c r="J2647" s="14">
        <v>1.0369999999999999</v>
      </c>
    </row>
    <row r="2648" spans="1:10" ht="14.4">
      <c r="A2648" s="8" t="str">
        <f t="shared" si="41"/>
        <v>Guatemala-The Americas 2011</v>
      </c>
      <c r="B2648" s="8" t="s">
        <v>154</v>
      </c>
      <c r="C2648" s="8" t="s">
        <v>84</v>
      </c>
      <c r="D2648" s="9" t="s">
        <v>73</v>
      </c>
      <c r="E2648" s="14">
        <v>0.40899999999999997</v>
      </c>
      <c r="F2648" s="14">
        <v>37</v>
      </c>
      <c r="G2648" s="8"/>
      <c r="H2648" s="14">
        <v>344</v>
      </c>
      <c r="I2648" s="14">
        <v>0.123</v>
      </c>
      <c r="J2648" s="14">
        <v>1.325</v>
      </c>
    </row>
    <row r="2649" spans="1:10" ht="14.4">
      <c r="A2649" s="8" t="str">
        <f t="shared" si="41"/>
        <v>Sint Maarten (Dutch part)-The Americas 2012</v>
      </c>
      <c r="B2649" s="8" t="s">
        <v>242</v>
      </c>
      <c r="C2649" s="8" t="s">
        <v>84</v>
      </c>
      <c r="D2649" s="9" t="s">
        <v>74</v>
      </c>
      <c r="E2649" s="8"/>
      <c r="F2649" s="8"/>
      <c r="G2649" s="8"/>
      <c r="H2649" s="8"/>
      <c r="I2649" s="8">
        <v>0.129</v>
      </c>
      <c r="J2649" s="8">
        <v>0.57976412489999996</v>
      </c>
    </row>
    <row r="2650" spans="1:10" ht="14.4">
      <c r="A2650" s="8" t="str">
        <f t="shared" si="41"/>
        <v>Turks and Caicos Islands-The Americas 2012</v>
      </c>
      <c r="B2650" s="8" t="s">
        <v>272</v>
      </c>
      <c r="C2650" s="8" t="s">
        <v>84</v>
      </c>
      <c r="D2650" s="9" t="s">
        <v>74</v>
      </c>
      <c r="E2650" s="8"/>
      <c r="F2650" s="8"/>
      <c r="G2650" s="8"/>
      <c r="H2650" s="8"/>
      <c r="I2650" s="8">
        <v>0.129</v>
      </c>
      <c r="J2650" s="8">
        <v>0.57976412489999996</v>
      </c>
    </row>
    <row r="2651" spans="1:10" ht="14.4">
      <c r="A2651" s="8" t="str">
        <f t="shared" si="41"/>
        <v>Dominica-The Americas 2012</v>
      </c>
      <c r="B2651" s="8" t="s">
        <v>131</v>
      </c>
      <c r="C2651" s="8" t="s">
        <v>84</v>
      </c>
      <c r="D2651" s="9" t="s">
        <v>74</v>
      </c>
      <c r="E2651" s="14">
        <v>0.371</v>
      </c>
      <c r="F2651" s="14">
        <v>12</v>
      </c>
      <c r="G2651" s="14">
        <v>69</v>
      </c>
      <c r="H2651" s="14">
        <v>117</v>
      </c>
      <c r="I2651" s="14">
        <v>0.55200000000000005</v>
      </c>
      <c r="J2651" s="14">
        <v>1.5249999999999999</v>
      </c>
    </row>
    <row r="2652" spans="1:10" ht="14.4">
      <c r="A2652" s="8" t="str">
        <f t="shared" si="41"/>
        <v>St. Kitts and Nevis-The Americas 2012</v>
      </c>
      <c r="B2652" s="8" t="s">
        <v>252</v>
      </c>
      <c r="C2652" s="8" t="s">
        <v>84</v>
      </c>
      <c r="D2652" s="9" t="s">
        <v>74</v>
      </c>
      <c r="E2652" s="14">
        <v>0.51900000000000002</v>
      </c>
      <c r="F2652" s="14">
        <v>19</v>
      </c>
      <c r="G2652" s="14">
        <v>97</v>
      </c>
      <c r="H2652" s="14">
        <v>203</v>
      </c>
      <c r="I2652" s="14">
        <v>0.79300000000000004</v>
      </c>
      <c r="J2652" s="14">
        <v>1.4179999999999999</v>
      </c>
    </row>
    <row r="2653" spans="1:10" ht="14.4">
      <c r="A2653" s="8" t="str">
        <f t="shared" si="41"/>
        <v>Aruba-The Americas 2012</v>
      </c>
      <c r="B2653" s="8" t="s">
        <v>87</v>
      </c>
      <c r="C2653" s="8" t="s">
        <v>84</v>
      </c>
      <c r="D2653" s="9" t="s">
        <v>74</v>
      </c>
      <c r="E2653" s="8"/>
      <c r="F2653" s="8"/>
      <c r="G2653" s="8"/>
      <c r="H2653" s="8"/>
      <c r="I2653" s="14">
        <v>0.74</v>
      </c>
      <c r="J2653" s="14">
        <v>1.319</v>
      </c>
    </row>
    <row r="2654" spans="1:10" ht="14.4">
      <c r="A2654" s="8" t="str">
        <f t="shared" si="41"/>
        <v>Cuba-The Americas 2012</v>
      </c>
      <c r="B2654" s="8" t="s">
        <v>125</v>
      </c>
      <c r="C2654" s="8" t="s">
        <v>84</v>
      </c>
      <c r="D2654" s="9" t="s">
        <v>74</v>
      </c>
      <c r="E2654" s="8"/>
      <c r="F2654" s="8"/>
      <c r="G2654" s="8"/>
      <c r="H2654" s="8"/>
      <c r="I2654" s="14">
        <v>0.25600000000000001</v>
      </c>
      <c r="J2654" s="14">
        <v>0.14899999999999999</v>
      </c>
    </row>
    <row r="2655" spans="1:10" ht="14.4">
      <c r="A2655" s="8" t="str">
        <f t="shared" si="41"/>
        <v>Puerto Rico-The Americas 2012</v>
      </c>
      <c r="B2655" s="8" t="s">
        <v>228</v>
      </c>
      <c r="C2655" s="8" t="s">
        <v>84</v>
      </c>
      <c r="D2655" s="9" t="s">
        <v>74</v>
      </c>
      <c r="E2655" s="14">
        <v>0.50700000000000001</v>
      </c>
      <c r="F2655" s="14">
        <v>6</v>
      </c>
      <c r="G2655" s="14">
        <v>37</v>
      </c>
      <c r="H2655" s="14">
        <v>218</v>
      </c>
      <c r="I2655" s="14">
        <v>0.69</v>
      </c>
      <c r="J2655" s="14">
        <v>0.82599999999999996</v>
      </c>
    </row>
    <row r="2656" spans="1:10" ht="14.4">
      <c r="A2656" s="8" t="str">
        <f t="shared" si="41"/>
        <v>Canada-The Americas 2012</v>
      </c>
      <c r="B2656" s="8" t="s">
        <v>112</v>
      </c>
      <c r="C2656" s="8" t="s">
        <v>84</v>
      </c>
      <c r="D2656" s="9" t="s">
        <v>74</v>
      </c>
      <c r="E2656" s="14">
        <v>0.246</v>
      </c>
      <c r="F2656" s="14">
        <v>5</v>
      </c>
      <c r="G2656" s="14">
        <v>17</v>
      </c>
      <c r="H2656" s="14">
        <v>131</v>
      </c>
      <c r="I2656" s="14">
        <v>0.83</v>
      </c>
      <c r="J2656" s="14">
        <v>0.80100000000000005</v>
      </c>
    </row>
    <row r="2657" spans="1:10" ht="14.4">
      <c r="A2657" s="8" t="str">
        <f t="shared" si="41"/>
        <v>Bermuda-The Americas 2012</v>
      </c>
      <c r="B2657" s="8" t="s">
        <v>100</v>
      </c>
      <c r="C2657" s="8" t="s">
        <v>84</v>
      </c>
      <c r="D2657" s="9" t="s">
        <v>74</v>
      </c>
      <c r="E2657" s="8"/>
      <c r="F2657" s="8"/>
      <c r="G2657" s="8"/>
      <c r="H2657" s="8"/>
      <c r="I2657" s="14">
        <v>0.91300000000000003</v>
      </c>
      <c r="J2657" s="14">
        <v>1.395</v>
      </c>
    </row>
    <row r="2658" spans="1:10" ht="14.4">
      <c r="A2658" s="8" t="str">
        <f t="shared" si="41"/>
        <v>Cayman Islands-The Americas 2012</v>
      </c>
      <c r="B2658" s="8" t="s">
        <v>113</v>
      </c>
      <c r="C2658" s="8" t="s">
        <v>84</v>
      </c>
      <c r="D2658" s="9" t="s">
        <v>74</v>
      </c>
      <c r="E2658" s="8"/>
      <c r="F2658" s="8"/>
      <c r="G2658" s="8"/>
      <c r="H2658" s="8"/>
      <c r="I2658" s="14">
        <v>0.74099999999999999</v>
      </c>
      <c r="J2658" s="14">
        <v>1.7170000000000001</v>
      </c>
    </row>
    <row r="2659" spans="1:10" ht="14.4">
      <c r="A2659" s="8" t="str">
        <f t="shared" si="41"/>
        <v>Curacao-The Americas 2012</v>
      </c>
      <c r="B2659" s="8" t="s">
        <v>126</v>
      </c>
      <c r="C2659" s="8" t="s">
        <v>84</v>
      </c>
      <c r="D2659" s="9" t="s">
        <v>74</v>
      </c>
      <c r="E2659" s="8"/>
      <c r="F2659" s="8"/>
      <c r="G2659" s="8"/>
      <c r="H2659" s="8"/>
      <c r="I2659" s="8">
        <v>0.129</v>
      </c>
      <c r="J2659" s="14">
        <v>1.3180000000000001</v>
      </c>
    </row>
    <row r="2660" spans="1:10" ht="14.4">
      <c r="A2660" s="8" t="str">
        <f t="shared" si="41"/>
        <v>Barbados-The Americas 2012</v>
      </c>
      <c r="B2660" s="8" t="s">
        <v>95</v>
      </c>
      <c r="C2660" s="8" t="s">
        <v>84</v>
      </c>
      <c r="D2660" s="9" t="s">
        <v>74</v>
      </c>
      <c r="E2660" s="14">
        <v>0.40799999999999997</v>
      </c>
      <c r="F2660" s="14">
        <v>18</v>
      </c>
      <c r="G2660" s="14">
        <v>84</v>
      </c>
      <c r="H2660" s="14">
        <v>237</v>
      </c>
      <c r="I2660" s="14">
        <v>0.73299999999999998</v>
      </c>
      <c r="J2660" s="14">
        <v>1.2330000000000001</v>
      </c>
    </row>
    <row r="2661" spans="1:10" ht="14.4">
      <c r="A2661" s="8" t="str">
        <f t="shared" si="41"/>
        <v>United States-The Americas 2012</v>
      </c>
      <c r="B2661" s="8" t="s">
        <v>277</v>
      </c>
      <c r="C2661" s="8" t="s">
        <v>84</v>
      </c>
      <c r="D2661" s="9" t="s">
        <v>74</v>
      </c>
      <c r="E2661" s="14">
        <v>0.46400000000000002</v>
      </c>
      <c r="F2661" s="14">
        <v>5</v>
      </c>
      <c r="G2661" s="14">
        <v>4</v>
      </c>
      <c r="H2661" s="14">
        <v>175</v>
      </c>
      <c r="I2661" s="14">
        <v>0.79300000000000004</v>
      </c>
      <c r="J2661" s="14">
        <v>0.96</v>
      </c>
    </row>
    <row r="2662" spans="1:10" ht="14.4">
      <c r="A2662" s="8" t="str">
        <f t="shared" si="41"/>
        <v>Greenland-The Americas 2012</v>
      </c>
      <c r="B2662" s="8" t="s">
        <v>151</v>
      </c>
      <c r="C2662" s="8" t="s">
        <v>84</v>
      </c>
      <c r="D2662" s="9" t="s">
        <v>74</v>
      </c>
      <c r="E2662" s="8"/>
      <c r="F2662" s="8"/>
      <c r="G2662" s="8"/>
      <c r="H2662" s="8"/>
      <c r="I2662" s="14">
        <v>0.64900000000000002</v>
      </c>
      <c r="J2662" s="14">
        <v>1.0469999999999999</v>
      </c>
    </row>
    <row r="2663" spans="1:10" ht="14.4">
      <c r="A2663" s="8" t="str">
        <f t="shared" si="41"/>
        <v>Chile-The Americas 2012</v>
      </c>
      <c r="B2663" s="8" t="s">
        <v>116</v>
      </c>
      <c r="C2663" s="8" t="s">
        <v>84</v>
      </c>
      <c r="D2663" s="9" t="s">
        <v>74</v>
      </c>
      <c r="E2663" s="14">
        <v>0.27700000000000002</v>
      </c>
      <c r="F2663" s="14">
        <v>8</v>
      </c>
      <c r="G2663" s="14">
        <v>34</v>
      </c>
      <c r="H2663" s="14">
        <v>291</v>
      </c>
      <c r="I2663" s="14">
        <v>0.61399999999999999</v>
      </c>
      <c r="J2663" s="14">
        <v>1.371</v>
      </c>
    </row>
    <row r="2664" spans="1:10" ht="14.4">
      <c r="A2664" s="8" t="str">
        <f t="shared" si="41"/>
        <v>Trinidad and Tobago-The Americas 2012</v>
      </c>
      <c r="B2664" s="8" t="s">
        <v>268</v>
      </c>
      <c r="C2664" s="8" t="s">
        <v>84</v>
      </c>
      <c r="D2664" s="9" t="s">
        <v>74</v>
      </c>
      <c r="E2664" s="14">
        <v>0.29099999999999998</v>
      </c>
      <c r="F2664" s="14">
        <v>41</v>
      </c>
      <c r="G2664" s="14">
        <v>63</v>
      </c>
      <c r="H2664" s="14">
        <v>210</v>
      </c>
      <c r="I2664" s="14">
        <v>0.59499999999999997</v>
      </c>
      <c r="J2664" s="14">
        <v>1.4079999999999999</v>
      </c>
    </row>
    <row r="2665" spans="1:10" ht="14.4">
      <c r="A2665" s="8" t="str">
        <f t="shared" si="41"/>
        <v>Brazil-The Americas 2012</v>
      </c>
      <c r="B2665" s="8" t="s">
        <v>105</v>
      </c>
      <c r="C2665" s="8" t="s">
        <v>84</v>
      </c>
      <c r="D2665" s="9" t="s">
        <v>74</v>
      </c>
      <c r="E2665" s="14">
        <v>0.68500000000000005</v>
      </c>
      <c r="F2665" s="14">
        <v>119</v>
      </c>
      <c r="G2665" s="14">
        <v>118</v>
      </c>
      <c r="H2665" s="14">
        <v>2600</v>
      </c>
      <c r="I2665" s="14">
        <v>0.48599999999999999</v>
      </c>
      <c r="J2665" s="14">
        <v>1.25</v>
      </c>
    </row>
    <row r="2666" spans="1:10" ht="14.4">
      <c r="A2666" s="8" t="str">
        <f t="shared" si="41"/>
        <v>Jamaica-The Americas 2012</v>
      </c>
      <c r="B2666" s="8" t="s">
        <v>171</v>
      </c>
      <c r="C2666" s="8" t="s">
        <v>84</v>
      </c>
      <c r="D2666" s="9" t="s">
        <v>74</v>
      </c>
      <c r="E2666" s="14">
        <v>0.443</v>
      </c>
      <c r="F2666" s="14">
        <v>7</v>
      </c>
      <c r="G2666" s="14">
        <v>91</v>
      </c>
      <c r="H2666" s="14">
        <v>368</v>
      </c>
      <c r="I2666" s="14">
        <v>0.33800000000000002</v>
      </c>
      <c r="J2666" s="14">
        <v>0.98</v>
      </c>
    </row>
    <row r="2667" spans="1:10" ht="14.4">
      <c r="A2667" s="8" t="str">
        <f t="shared" si="41"/>
        <v>Bahamas, The-The Americas 2012</v>
      </c>
      <c r="B2667" s="8" t="s">
        <v>91</v>
      </c>
      <c r="C2667" s="8" t="s">
        <v>84</v>
      </c>
      <c r="D2667" s="9" t="s">
        <v>74</v>
      </c>
      <c r="E2667" s="14">
        <v>0.46600000000000003</v>
      </c>
      <c r="F2667" s="14">
        <v>24</v>
      </c>
      <c r="G2667" s="14">
        <v>76</v>
      </c>
      <c r="H2667" s="14">
        <v>58</v>
      </c>
      <c r="I2667" s="14">
        <v>0.71699999999999997</v>
      </c>
      <c r="J2667" s="14">
        <v>0.80700000000000005</v>
      </c>
    </row>
    <row r="2668" spans="1:10" ht="14.4">
      <c r="A2668" s="8" t="str">
        <f t="shared" si="41"/>
        <v>Uruguay-The Americas 2012</v>
      </c>
      <c r="B2668" s="8" t="s">
        <v>278</v>
      </c>
      <c r="C2668" s="8" t="s">
        <v>84</v>
      </c>
      <c r="D2668" s="9" t="s">
        <v>74</v>
      </c>
      <c r="E2668" s="14">
        <v>0.41899999999999998</v>
      </c>
      <c r="F2668" s="14">
        <v>7</v>
      </c>
      <c r="G2668" s="14">
        <v>85</v>
      </c>
      <c r="H2668" s="14">
        <v>310</v>
      </c>
      <c r="I2668" s="14">
        <v>0.54500000000000004</v>
      </c>
      <c r="J2668" s="14">
        <v>1.4710000000000001</v>
      </c>
    </row>
    <row r="2669" spans="1:10" ht="14.4">
      <c r="A2669" s="8" t="str">
        <f t="shared" si="41"/>
        <v>Costa Rica-The Americas 2012</v>
      </c>
      <c r="B2669" s="8" t="s">
        <v>122</v>
      </c>
      <c r="C2669" s="8" t="s">
        <v>84</v>
      </c>
      <c r="D2669" s="9" t="s">
        <v>74</v>
      </c>
      <c r="E2669" s="14">
        <v>0.55300000000000005</v>
      </c>
      <c r="F2669" s="14">
        <v>60</v>
      </c>
      <c r="G2669" s="14">
        <v>109</v>
      </c>
      <c r="H2669" s="14">
        <v>226</v>
      </c>
      <c r="I2669" s="14">
        <v>0.47499999999999998</v>
      </c>
      <c r="J2669" s="14">
        <v>1.119</v>
      </c>
    </row>
    <row r="2670" spans="1:10" ht="14.4">
      <c r="A2670" s="8" t="str">
        <f t="shared" si="41"/>
        <v>St. Lucia-The Americas 2012</v>
      </c>
      <c r="B2670" s="8" t="s">
        <v>253</v>
      </c>
      <c r="C2670" s="8" t="s">
        <v>84</v>
      </c>
      <c r="D2670" s="9" t="s">
        <v>74</v>
      </c>
      <c r="E2670" s="14">
        <v>0.34599999999999997</v>
      </c>
      <c r="F2670" s="14">
        <v>15</v>
      </c>
      <c r="G2670" s="14">
        <v>59</v>
      </c>
      <c r="H2670" s="14">
        <v>92</v>
      </c>
      <c r="I2670" s="14">
        <v>0.34799999999999998</v>
      </c>
      <c r="J2670" s="14">
        <v>1.194</v>
      </c>
    </row>
    <row r="2671" spans="1:10" ht="14.4">
      <c r="A2671" s="8" t="str">
        <f t="shared" si="41"/>
        <v>St. Martin (French part)-The Americas 2012</v>
      </c>
      <c r="B2671" s="8" t="s">
        <v>254</v>
      </c>
      <c r="C2671" s="8" t="s">
        <v>84</v>
      </c>
      <c r="D2671" s="9" t="s">
        <v>74</v>
      </c>
      <c r="E2671" s="8"/>
      <c r="F2671" s="8"/>
      <c r="G2671" s="8"/>
      <c r="H2671" s="8"/>
      <c r="I2671" s="8">
        <v>0.129</v>
      </c>
      <c r="J2671" s="8">
        <v>0.57976412489999996</v>
      </c>
    </row>
    <row r="2672" spans="1:10" ht="14.4">
      <c r="A2672" s="8" t="str">
        <f t="shared" si="41"/>
        <v>St. Vincent and the Grenadines-The Americas 2012</v>
      </c>
      <c r="B2672" s="8" t="s">
        <v>255</v>
      </c>
      <c r="C2672" s="8" t="s">
        <v>84</v>
      </c>
      <c r="D2672" s="9" t="s">
        <v>74</v>
      </c>
      <c r="E2672" s="14">
        <v>0.38700000000000001</v>
      </c>
      <c r="F2672" s="14">
        <v>10</v>
      </c>
      <c r="G2672" s="14">
        <v>75</v>
      </c>
      <c r="H2672" s="14">
        <v>111</v>
      </c>
      <c r="I2672" s="14">
        <v>0.47499999999999998</v>
      </c>
      <c r="J2672" s="14">
        <v>1.161</v>
      </c>
    </row>
    <row r="2673" spans="1:10" ht="14.4">
      <c r="A2673" s="8" t="str">
        <f t="shared" si="41"/>
        <v>Argentina-The Americas 2012</v>
      </c>
      <c r="B2673" s="8" t="s">
        <v>85</v>
      </c>
      <c r="C2673" s="8" t="s">
        <v>84</v>
      </c>
      <c r="D2673" s="9" t="s">
        <v>74</v>
      </c>
      <c r="E2673" s="14">
        <v>1.0780000000000001</v>
      </c>
      <c r="F2673" s="14">
        <v>25</v>
      </c>
      <c r="G2673" s="14">
        <v>121</v>
      </c>
      <c r="H2673" s="14">
        <v>405</v>
      </c>
      <c r="I2673" s="14">
        <v>0.55800000000000005</v>
      </c>
      <c r="J2673" s="14">
        <v>1.5660000000000001</v>
      </c>
    </row>
    <row r="2674" spans="1:10" ht="14.4">
      <c r="A2674" s="8" t="str">
        <f t="shared" si="41"/>
        <v>Antigua and Barbuda-The Americas 2012</v>
      </c>
      <c r="B2674" s="8" t="s">
        <v>83</v>
      </c>
      <c r="C2674" s="8" t="s">
        <v>84</v>
      </c>
      <c r="D2674" s="9" t="s">
        <v>74</v>
      </c>
      <c r="E2674" s="14">
        <v>0.41</v>
      </c>
      <c r="F2674" s="14">
        <v>21</v>
      </c>
      <c r="G2674" s="14">
        <v>66</v>
      </c>
      <c r="H2674" s="14">
        <v>207</v>
      </c>
      <c r="I2674" s="14">
        <v>0.59</v>
      </c>
      <c r="J2674" s="14">
        <v>1.43</v>
      </c>
    </row>
    <row r="2675" spans="1:10" ht="14.4">
      <c r="A2675" s="8" t="str">
        <f t="shared" si="41"/>
        <v>Suriname-The Americas 2012</v>
      </c>
      <c r="B2675" s="8" t="s">
        <v>257</v>
      </c>
      <c r="C2675" s="8" t="s">
        <v>84</v>
      </c>
      <c r="D2675" s="9" t="s">
        <v>74</v>
      </c>
      <c r="E2675" s="14">
        <v>0.27900000000000003</v>
      </c>
      <c r="F2675" s="14">
        <v>694</v>
      </c>
      <c r="G2675" s="14">
        <v>165</v>
      </c>
      <c r="H2675" s="14">
        <v>199</v>
      </c>
      <c r="I2675" s="14">
        <v>0.34699999999999998</v>
      </c>
      <c r="J2675" s="14">
        <v>1.0649999999999999</v>
      </c>
    </row>
    <row r="2676" spans="1:10" ht="14.4">
      <c r="A2676" s="8" t="str">
        <f t="shared" si="41"/>
        <v>Grenada-The Americas 2012</v>
      </c>
      <c r="B2676" s="8" t="s">
        <v>152</v>
      </c>
      <c r="C2676" s="8" t="s">
        <v>84</v>
      </c>
      <c r="D2676" s="9" t="s">
        <v>74</v>
      </c>
      <c r="E2676" s="14">
        <v>0.45300000000000001</v>
      </c>
      <c r="F2676" s="14">
        <v>15</v>
      </c>
      <c r="G2676" s="14">
        <v>102</v>
      </c>
      <c r="H2676" s="14">
        <v>140</v>
      </c>
      <c r="I2676" s="14">
        <v>0.32</v>
      </c>
      <c r="J2676" s="14">
        <v>1.232</v>
      </c>
    </row>
    <row r="2677" spans="1:10" ht="14.4">
      <c r="A2677" s="8" t="str">
        <f t="shared" si="41"/>
        <v>Colombia-The Americas 2012</v>
      </c>
      <c r="B2677" s="8" t="s">
        <v>118</v>
      </c>
      <c r="C2677" s="8" t="s">
        <v>84</v>
      </c>
      <c r="D2677" s="9" t="s">
        <v>74</v>
      </c>
      <c r="E2677" s="14">
        <v>0.76</v>
      </c>
      <c r="F2677" s="14">
        <v>15</v>
      </c>
      <c r="G2677" s="14">
        <v>42</v>
      </c>
      <c r="H2677" s="14">
        <v>203</v>
      </c>
      <c r="I2677" s="14">
        <v>0.49</v>
      </c>
      <c r="J2677" s="14">
        <v>1.0289999999999999</v>
      </c>
    </row>
    <row r="2678" spans="1:10" ht="14.4">
      <c r="A2678" s="8" t="str">
        <f t="shared" si="41"/>
        <v>Mexico-The Americas 2012</v>
      </c>
      <c r="B2678" s="8" t="s">
        <v>199</v>
      </c>
      <c r="C2678" s="8" t="s">
        <v>84</v>
      </c>
      <c r="D2678" s="9" t="s">
        <v>74</v>
      </c>
      <c r="E2678" s="14">
        <v>0.52500000000000002</v>
      </c>
      <c r="F2678" s="14">
        <v>6</v>
      </c>
      <c r="G2678" s="14">
        <v>51</v>
      </c>
      <c r="H2678" s="14">
        <v>337</v>
      </c>
      <c r="I2678" s="14">
        <v>0.39800000000000002</v>
      </c>
      <c r="J2678" s="14">
        <v>0.83399999999999996</v>
      </c>
    </row>
    <row r="2679" spans="1:10" ht="14.4">
      <c r="A2679" s="8" t="str">
        <f t="shared" si="41"/>
        <v>El Salvador-The Americas 2012</v>
      </c>
      <c r="B2679" s="8" t="s">
        <v>135</v>
      </c>
      <c r="C2679" s="8" t="s">
        <v>84</v>
      </c>
      <c r="D2679" s="9" t="s">
        <v>74</v>
      </c>
      <c r="E2679" s="14">
        <v>0.34799999999999998</v>
      </c>
      <c r="F2679" s="14">
        <v>17</v>
      </c>
      <c r="G2679" s="14">
        <v>115</v>
      </c>
      <c r="H2679" s="14">
        <v>320</v>
      </c>
      <c r="I2679" s="14">
        <v>0.20300000000000001</v>
      </c>
      <c r="J2679" s="14">
        <v>1.373</v>
      </c>
    </row>
    <row r="2680" spans="1:10" ht="14.4">
      <c r="A2680" s="8" t="str">
        <f t="shared" si="41"/>
        <v>Peru-The Americas 2012</v>
      </c>
      <c r="B2680" s="8" t="s">
        <v>224</v>
      </c>
      <c r="C2680" s="8" t="s">
        <v>84</v>
      </c>
      <c r="D2680" s="9" t="s">
        <v>74</v>
      </c>
      <c r="E2680" s="14">
        <v>0.36399999999999999</v>
      </c>
      <c r="F2680" s="14">
        <v>25</v>
      </c>
      <c r="G2680" s="14">
        <v>39</v>
      </c>
      <c r="H2680" s="14">
        <v>293</v>
      </c>
      <c r="I2680" s="14">
        <v>0.38200000000000001</v>
      </c>
      <c r="J2680" s="14">
        <v>0.98</v>
      </c>
    </row>
    <row r="2681" spans="1:10" ht="14.4">
      <c r="A2681" s="8" t="str">
        <f t="shared" si="41"/>
        <v>Venezuela-The Americas 2012</v>
      </c>
      <c r="B2681" s="8" t="s">
        <v>281</v>
      </c>
      <c r="C2681" s="8" t="s">
        <v>84</v>
      </c>
      <c r="D2681" s="9" t="s">
        <v>74</v>
      </c>
      <c r="E2681" s="14">
        <v>0.61899999999999999</v>
      </c>
      <c r="F2681" s="14">
        <v>144</v>
      </c>
      <c r="G2681" s="14">
        <v>180</v>
      </c>
      <c r="H2681" s="14">
        <v>792</v>
      </c>
      <c r="I2681" s="14">
        <v>0.49099999999999999</v>
      </c>
      <c r="J2681" s="14">
        <v>1.0209999999999999</v>
      </c>
    </row>
    <row r="2682" spans="1:10" ht="14.4">
      <c r="A2682" s="8" t="str">
        <f t="shared" si="41"/>
        <v>Panama-The Americas 2012</v>
      </c>
      <c r="B2682" s="8" t="s">
        <v>221</v>
      </c>
      <c r="C2682" s="8" t="s">
        <v>84</v>
      </c>
      <c r="D2682" s="9" t="s">
        <v>74</v>
      </c>
      <c r="E2682" s="14">
        <v>0.40500000000000003</v>
      </c>
      <c r="F2682" s="14">
        <v>7</v>
      </c>
      <c r="G2682" s="14">
        <v>61</v>
      </c>
      <c r="H2682" s="14">
        <v>431</v>
      </c>
      <c r="I2682" s="14">
        <v>0.40300000000000002</v>
      </c>
      <c r="J2682" s="14">
        <v>1.6339999999999999</v>
      </c>
    </row>
    <row r="2683" spans="1:10" ht="14.4">
      <c r="A2683" s="8" t="str">
        <f t="shared" si="41"/>
        <v>Guyana-The Americas 2012</v>
      </c>
      <c r="B2683" s="8" t="s">
        <v>157</v>
      </c>
      <c r="C2683" s="8" t="s">
        <v>84</v>
      </c>
      <c r="D2683" s="9" t="s">
        <v>74</v>
      </c>
      <c r="E2683" s="14">
        <v>0.35899999999999999</v>
      </c>
      <c r="F2683" s="14">
        <v>20</v>
      </c>
      <c r="G2683" s="14">
        <v>113</v>
      </c>
      <c r="H2683" s="14">
        <v>263</v>
      </c>
      <c r="I2683" s="14">
        <v>0.33</v>
      </c>
      <c r="J2683" s="14">
        <v>0.68799999999999994</v>
      </c>
    </row>
    <row r="2684" spans="1:10" ht="14.4">
      <c r="A2684" s="8" t="str">
        <f t="shared" si="41"/>
        <v>Dominican Republic-The Americas 2012</v>
      </c>
      <c r="B2684" s="8" t="s">
        <v>132</v>
      </c>
      <c r="C2684" s="8" t="s">
        <v>84</v>
      </c>
      <c r="D2684" s="9" t="s">
        <v>74</v>
      </c>
      <c r="E2684" s="14">
        <v>0.434</v>
      </c>
      <c r="F2684" s="14">
        <v>19</v>
      </c>
      <c r="G2684" s="14">
        <v>112</v>
      </c>
      <c r="H2684" s="14">
        <v>324</v>
      </c>
      <c r="I2684" s="14">
        <v>0.41199999999999998</v>
      </c>
      <c r="J2684" s="14">
        <v>0.86899999999999999</v>
      </c>
    </row>
    <row r="2685" spans="1:10" ht="14.4">
      <c r="A2685" s="8" t="str">
        <f t="shared" si="41"/>
        <v>Ecuador-The Americas 2012</v>
      </c>
      <c r="B2685" s="8" t="s">
        <v>133</v>
      </c>
      <c r="C2685" s="8" t="s">
        <v>84</v>
      </c>
      <c r="D2685" s="9" t="s">
        <v>74</v>
      </c>
      <c r="E2685" s="14">
        <v>0.34599999999999997</v>
      </c>
      <c r="F2685" s="14">
        <v>56</v>
      </c>
      <c r="G2685" s="14">
        <v>134</v>
      </c>
      <c r="H2685" s="14">
        <v>654</v>
      </c>
      <c r="I2685" s="14">
        <v>0.35099999999999998</v>
      </c>
      <c r="J2685" s="14">
        <v>1.0620000000000001</v>
      </c>
    </row>
    <row r="2686" spans="1:10" ht="14.4">
      <c r="A2686" s="8" t="str">
        <f t="shared" si="41"/>
        <v>Nicaragua-The Americas 2012</v>
      </c>
      <c r="B2686" s="8" t="s">
        <v>213</v>
      </c>
      <c r="C2686" s="8" t="s">
        <v>84</v>
      </c>
      <c r="D2686" s="9" t="s">
        <v>74</v>
      </c>
      <c r="E2686" s="14">
        <v>0.64900000000000002</v>
      </c>
      <c r="F2686" s="14">
        <v>39</v>
      </c>
      <c r="G2686" s="14">
        <v>123</v>
      </c>
      <c r="H2686" s="14">
        <v>207</v>
      </c>
      <c r="I2686" s="14">
        <v>0.13500000000000001</v>
      </c>
      <c r="J2686" s="14">
        <v>0.97699999999999998</v>
      </c>
    </row>
    <row r="2687" spans="1:10" ht="14.4">
      <c r="A2687" s="8" t="str">
        <f t="shared" si="41"/>
        <v>Paraguay-The Americas 2012</v>
      </c>
      <c r="B2687" s="8" t="s">
        <v>223</v>
      </c>
      <c r="C2687" s="8" t="s">
        <v>84</v>
      </c>
      <c r="D2687" s="9" t="s">
        <v>74</v>
      </c>
      <c r="E2687" s="14">
        <v>0.35</v>
      </c>
      <c r="F2687" s="14">
        <v>35</v>
      </c>
      <c r="G2687" s="14">
        <v>107</v>
      </c>
      <c r="H2687" s="14">
        <v>387</v>
      </c>
      <c r="I2687" s="14">
        <v>0.29299999999999998</v>
      </c>
      <c r="J2687" s="14">
        <v>1.016</v>
      </c>
    </row>
    <row r="2688" spans="1:10" ht="14.4">
      <c r="A2688" s="8" t="str">
        <f t="shared" si="41"/>
        <v>Belize-The Americas 2012</v>
      </c>
      <c r="B2688" s="8" t="s">
        <v>98</v>
      </c>
      <c r="C2688" s="8" t="s">
        <v>84</v>
      </c>
      <c r="D2688" s="9" t="s">
        <v>74</v>
      </c>
      <c r="E2688" s="14">
        <v>0.33200000000000002</v>
      </c>
      <c r="F2688" s="14">
        <v>44</v>
      </c>
      <c r="G2688" s="14">
        <v>104</v>
      </c>
      <c r="H2688" s="14">
        <v>147</v>
      </c>
      <c r="I2688" s="14">
        <v>0.25</v>
      </c>
      <c r="J2688" s="14">
        <v>0.53200000000000003</v>
      </c>
    </row>
    <row r="2689" spans="1:10" ht="14.4">
      <c r="A2689" s="8" t="str">
        <f t="shared" si="41"/>
        <v>Haiti-The Americas 2012</v>
      </c>
      <c r="B2689" s="8" t="s">
        <v>158</v>
      </c>
      <c r="C2689" s="8" t="s">
        <v>84</v>
      </c>
      <c r="D2689" s="9" t="s">
        <v>74</v>
      </c>
      <c r="E2689" s="14">
        <v>0.40400000000000003</v>
      </c>
      <c r="F2689" s="14">
        <v>105</v>
      </c>
      <c r="G2689" s="14">
        <v>177</v>
      </c>
      <c r="H2689" s="14">
        <v>184</v>
      </c>
      <c r="I2689" s="14">
        <v>9.8000000000000004E-2</v>
      </c>
      <c r="J2689" s="14">
        <v>0.59899999999999998</v>
      </c>
    </row>
    <row r="2690" spans="1:10" ht="14.4">
      <c r="A2690" s="8" t="str">
        <f t="shared" si="41"/>
        <v>Bolivia-The Americas 2012</v>
      </c>
      <c r="B2690" s="8" t="s">
        <v>102</v>
      </c>
      <c r="C2690" s="8" t="s">
        <v>84</v>
      </c>
      <c r="D2690" s="9" t="s">
        <v>74</v>
      </c>
      <c r="E2690" s="14">
        <v>0.83399999999999996</v>
      </c>
      <c r="F2690" s="14">
        <v>49</v>
      </c>
      <c r="G2690" s="14">
        <v>158</v>
      </c>
      <c r="H2690" s="14">
        <v>1025</v>
      </c>
      <c r="I2690" s="14">
        <v>0.35499999999999998</v>
      </c>
      <c r="J2690" s="14">
        <v>0.90400000000000003</v>
      </c>
    </row>
    <row r="2691" spans="1:10" ht="14.4">
      <c r="A2691" s="8" t="str">
        <f t="shared" ref="A2691:A2692" si="42">CONCATENATE(B2691," ",D2691)</f>
        <v>Honduras-The Americas 2012</v>
      </c>
      <c r="B2691" s="8" t="s">
        <v>159</v>
      </c>
      <c r="C2691" s="8" t="s">
        <v>84</v>
      </c>
      <c r="D2691" s="9" t="s">
        <v>74</v>
      </c>
      <c r="E2691" s="14">
        <v>0.4</v>
      </c>
      <c r="F2691" s="14">
        <v>14</v>
      </c>
      <c r="G2691" s="14">
        <v>125</v>
      </c>
      <c r="H2691" s="14">
        <v>224</v>
      </c>
      <c r="I2691" s="14">
        <v>0.18099999999999999</v>
      </c>
      <c r="J2691" s="14">
        <v>0.92900000000000005</v>
      </c>
    </row>
    <row r="2692" spans="1:10" ht="14.4">
      <c r="A2692" s="8" t="str">
        <f t="shared" si="42"/>
        <v>Guatemala-The Americas 2012</v>
      </c>
      <c r="B2692" s="8" t="s">
        <v>154</v>
      </c>
      <c r="C2692" s="8" t="s">
        <v>84</v>
      </c>
      <c r="D2692" s="9" t="s">
        <v>74</v>
      </c>
      <c r="E2692" s="14">
        <v>0.40899999999999997</v>
      </c>
      <c r="F2692" s="14">
        <v>40</v>
      </c>
      <c r="G2692" s="14">
        <v>93</v>
      </c>
      <c r="H2692" s="14">
        <v>332</v>
      </c>
      <c r="I2692" s="14">
        <v>0.16</v>
      </c>
      <c r="J2692" s="14">
        <v>1.3779999999999999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 merged data-feature engi </vt:lpstr>
      <vt:lpstr>Handling outliers</vt:lpstr>
      <vt:lpstr>Merged data set</vt:lpstr>
      <vt:lpstr>Data Dictionary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betu.cool1411@gmail.com</cp:lastModifiedBy>
  <dcterms:modified xsi:type="dcterms:W3CDTF">2024-01-06T17:49:35Z</dcterms:modified>
</cp:coreProperties>
</file>